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 codeName="ThisWorkbook" defaultThemeVersion="124226"/>
  <bookViews>
    <workbookView xWindow="0" yWindow="0" windowWidth="28800" windowHeight="12520" tabRatio="820" firstSheet="4" activeTab="4"/>
  </bookViews>
  <sheets>
    <sheet name="市町村抽出表" sheetId="214" state="hidden" r:id="rId1"/>
    <sheet name="◎" sheetId="216" state="hidden" r:id="rId2"/>
    <sheet name="●地震名リスト" sheetId="194" state="hidden" r:id="rId3"/>
    <sheet name="●計" sheetId="28" state="hidden" r:id="rId4"/>
    <sheet name="被害の総括 (市町村用)" sheetId="217" r:id="rId5"/>
    <sheet name="地震毎のデータ→" sheetId="190" r:id="rId6"/>
    <sheet name="沼田砂川30_3（PT1）" sheetId="70" r:id="rId7"/>
    <sheet name="沼田砂川30_3（PT2）" sheetId="71" r:id="rId8"/>
    <sheet name="沼田砂川30_3（PT3）" sheetId="72" r:id="rId9"/>
    <sheet name="沼田砂川30_4（PT1）" sheetId="73" r:id="rId10"/>
    <sheet name="沼田砂川30_4（PT2）" sheetId="74" r:id="rId11"/>
    <sheet name="沼田砂川30_4（PT3）" sheetId="75" r:id="rId12"/>
    <sheet name="沼田砂川45_1（PT1）" sheetId="76" r:id="rId13"/>
    <sheet name="沼田砂川45_1（PT2）" sheetId="77" r:id="rId14"/>
    <sheet name="沼田砂川45_1（PT3）" sheetId="78" r:id="rId15"/>
    <sheet name="沼田砂川45_2（PT1）" sheetId="79" r:id="rId16"/>
    <sheet name="沼田砂川45_2（PT2）" sheetId="80" r:id="rId17"/>
    <sheet name="沼田砂川45_2（PT3）" sheetId="81" r:id="rId18"/>
    <sheet name="沼田砂川45_3（PT1）" sheetId="82" r:id="rId19"/>
    <sheet name="沼田砂川45_3（PT2）" sheetId="83" r:id="rId20"/>
    <sheet name="沼田砂川45_3（PT3）" sheetId="84" r:id="rId21"/>
    <sheet name="沼田砂川45_4（PT1）" sheetId="85" r:id="rId22"/>
    <sheet name="沼田砂川45_4（PT2）" sheetId="86" r:id="rId23"/>
    <sheet name="沼田砂川45_4（PT3）" sheetId="87" r:id="rId24"/>
    <sheet name="函館平野45_2（PT1）" sheetId="142" r:id="rId25"/>
    <sheet name="函館平野45_2（PT2）" sheetId="143" r:id="rId26"/>
    <sheet name="函館平野45_2（PT3）" sheetId="144" r:id="rId27"/>
    <sheet name="函館平野45_3（PT1）" sheetId="145" r:id="rId28"/>
    <sheet name="函館平野45_3（PT2）" sheetId="146" r:id="rId29"/>
    <sheet name="函館平野45_3（PT3）" sheetId="147" r:id="rId30"/>
  </sheets>
  <definedNames>
    <definedName name="_xlnm.Print_Area" localSheetId="4">'被害の総括 (市町村用)'!$A$2:$FI$54</definedName>
    <definedName name="_xlnm.Print_Titles" localSheetId="4">'被害の総括 (市町村用)'!$A:$C</definedName>
    <definedName name="市町村名">●計!$B$2:$B$180</definedName>
  </definedNames>
  <calcPr calcId="162913"/>
</workbook>
</file>

<file path=xl/calcChain.xml><?xml version="1.0" encoding="utf-8"?>
<calcChain xmlns="http://schemas.openxmlformats.org/spreadsheetml/2006/main">
  <c r="A63" i="217" l="1"/>
  <c r="A2" i="217"/>
  <c r="C3" i="214"/>
  <c r="C165" i="214" l="1"/>
  <c r="C164" i="214"/>
  <c r="C163" i="214"/>
  <c r="C162" i="214"/>
  <c r="C161" i="214"/>
  <c r="C160" i="214"/>
  <c r="C159" i="214"/>
  <c r="C158" i="214"/>
  <c r="C157" i="214"/>
  <c r="C156" i="214"/>
  <c r="C155" i="214"/>
  <c r="C154" i="214"/>
  <c r="C153" i="214"/>
  <c r="C152" i="214"/>
  <c r="C151" i="214"/>
  <c r="C150" i="214"/>
  <c r="C149" i="214"/>
  <c r="C148" i="214"/>
  <c r="C147" i="214"/>
  <c r="C146" i="214"/>
  <c r="C145" i="214"/>
  <c r="C144" i="214"/>
  <c r="C143" i="214"/>
  <c r="C142" i="214"/>
  <c r="C141" i="214"/>
  <c r="C140" i="214"/>
  <c r="C139" i="214"/>
  <c r="C138" i="214"/>
  <c r="C137" i="214"/>
  <c r="C136" i="214"/>
  <c r="C135" i="214"/>
  <c r="C134" i="214"/>
  <c r="C133" i="214"/>
  <c r="C132" i="214"/>
  <c r="C131" i="214"/>
  <c r="C130" i="214"/>
  <c r="C129" i="214"/>
  <c r="C128" i="214"/>
  <c r="C127" i="214"/>
  <c r="C126" i="214"/>
  <c r="C125" i="214"/>
  <c r="C124" i="214"/>
  <c r="C123" i="214"/>
  <c r="C122" i="214"/>
  <c r="C121" i="214"/>
  <c r="C120" i="214"/>
  <c r="C119" i="214"/>
  <c r="C118" i="214"/>
  <c r="C117" i="214"/>
  <c r="C116" i="214"/>
  <c r="C115" i="214"/>
  <c r="C114" i="214"/>
  <c r="C113" i="214"/>
  <c r="C112" i="214"/>
  <c r="C111" i="214"/>
  <c r="C110" i="214"/>
  <c r="C109" i="214"/>
  <c r="C108" i="214"/>
  <c r="C107" i="214"/>
  <c r="C106" i="214"/>
  <c r="C105" i="214"/>
  <c r="C104" i="214"/>
  <c r="C103" i="214"/>
  <c r="C102" i="214"/>
  <c r="C101" i="214"/>
  <c r="C100" i="214"/>
  <c r="C99" i="214"/>
  <c r="C98" i="214"/>
  <c r="C97" i="214"/>
  <c r="C96" i="214"/>
  <c r="C95" i="214"/>
  <c r="C94" i="214"/>
  <c r="C93" i="214"/>
  <c r="C92" i="214"/>
  <c r="C91" i="214"/>
  <c r="C90" i="214"/>
  <c r="C89" i="214"/>
  <c r="C88" i="214"/>
  <c r="C87" i="214"/>
  <c r="C86" i="214"/>
  <c r="C85" i="214"/>
  <c r="C84" i="214"/>
  <c r="C83" i="214"/>
  <c r="C82" i="214"/>
  <c r="C81" i="214"/>
  <c r="C80" i="214"/>
  <c r="C79" i="214"/>
  <c r="C78" i="214"/>
  <c r="C77" i="214"/>
  <c r="C76" i="214"/>
  <c r="C75" i="214"/>
  <c r="C74" i="214"/>
  <c r="C73" i="214"/>
  <c r="C72" i="214"/>
  <c r="C71" i="214"/>
  <c r="C70" i="214"/>
  <c r="C69" i="214"/>
  <c r="C68" i="214"/>
  <c r="C67" i="214"/>
  <c r="C66" i="214"/>
  <c r="C65" i="214"/>
  <c r="C64" i="214"/>
  <c r="C63" i="214"/>
  <c r="C62" i="214"/>
  <c r="C61" i="214"/>
  <c r="C60" i="214"/>
  <c r="C59" i="214"/>
  <c r="C58" i="214"/>
  <c r="C4" i="214"/>
  <c r="C57" i="214"/>
  <c r="C56" i="214"/>
  <c r="C55" i="214"/>
  <c r="C54" i="214"/>
  <c r="C53" i="214"/>
  <c r="C52" i="214"/>
  <c r="C51" i="214"/>
  <c r="C50" i="214"/>
  <c r="C49" i="214"/>
  <c r="C48" i="214"/>
  <c r="C47" i="214"/>
  <c r="C46" i="214"/>
  <c r="C45" i="214"/>
  <c r="C44" i="214"/>
  <c r="C43" i="214"/>
  <c r="C42" i="214"/>
  <c r="C41" i="214"/>
  <c r="C40" i="214"/>
  <c r="C39" i="214"/>
  <c r="C38" i="214"/>
  <c r="C37" i="214"/>
  <c r="C36" i="214"/>
  <c r="C35" i="214"/>
  <c r="C34" i="214"/>
  <c r="C33" i="214"/>
  <c r="C32" i="214"/>
  <c r="C31" i="214"/>
  <c r="C30" i="214"/>
  <c r="C29" i="214"/>
  <c r="C28" i="214"/>
  <c r="C27" i="214"/>
  <c r="C26" i="214"/>
  <c r="C25" i="214"/>
  <c r="C24" i="214"/>
  <c r="C23" i="214"/>
  <c r="C22" i="214"/>
  <c r="C21" i="214"/>
  <c r="C20" i="214"/>
  <c r="C19" i="214"/>
  <c r="C18" i="214"/>
  <c r="C17" i="214"/>
  <c r="C16" i="214"/>
  <c r="C15" i="214"/>
  <c r="C14" i="214"/>
  <c r="C13" i="214"/>
  <c r="C12" i="214"/>
  <c r="C11" i="214"/>
  <c r="C10" i="214"/>
  <c r="C9" i="214"/>
  <c r="C8" i="214"/>
  <c r="C7" i="214"/>
  <c r="C6" i="214"/>
  <c r="C5" i="214"/>
  <c r="W15" i="28" l="1"/>
  <c r="V15" i="28"/>
  <c r="U15" i="28"/>
  <c r="T15" i="28"/>
  <c r="S15" i="28"/>
  <c r="R15" i="28"/>
  <c r="Q15" i="28"/>
  <c r="P15" i="28"/>
  <c r="W14" i="28"/>
  <c r="V14" i="28"/>
  <c r="U14" i="28"/>
  <c r="T14" i="28"/>
  <c r="S14" i="28"/>
  <c r="R14" i="28"/>
  <c r="Q14" i="28"/>
  <c r="P14" i="28"/>
  <c r="W13" i="28"/>
  <c r="V13" i="28"/>
  <c r="U13" i="28"/>
  <c r="T13" i="28"/>
  <c r="S13" i="28"/>
  <c r="R13" i="28"/>
  <c r="Q13" i="28"/>
  <c r="P13" i="28"/>
  <c r="W12" i="28"/>
  <c r="V12" i="28"/>
  <c r="U12" i="28"/>
  <c r="T12" i="28"/>
  <c r="S12" i="28"/>
  <c r="R12" i="28"/>
  <c r="Q12" i="28"/>
  <c r="P12" i="28"/>
  <c r="W11" i="28"/>
  <c r="V11" i="28"/>
  <c r="U11" i="28"/>
  <c r="T11" i="28"/>
  <c r="S11" i="28"/>
  <c r="R11" i="28"/>
  <c r="Q11" i="28"/>
  <c r="P11" i="28"/>
  <c r="W10" i="28"/>
  <c r="V10" i="28"/>
  <c r="U10" i="28"/>
  <c r="T10" i="28"/>
  <c r="S10" i="28"/>
  <c r="R10" i="28"/>
  <c r="Q10" i="28"/>
  <c r="P10" i="28"/>
  <c r="W9" i="28"/>
  <c r="V9" i="28"/>
  <c r="U9" i="28"/>
  <c r="T9" i="28"/>
  <c r="S9" i="28"/>
  <c r="R9" i="28"/>
  <c r="Q9" i="28"/>
  <c r="P9" i="28"/>
  <c r="W8" i="28"/>
  <c r="V8" i="28"/>
  <c r="U8" i="28"/>
  <c r="T8" i="28"/>
  <c r="S8" i="28"/>
  <c r="R8" i="28"/>
  <c r="Q8" i="28"/>
  <c r="P8" i="28"/>
  <c r="W7" i="28"/>
  <c r="V7" i="28"/>
  <c r="U7" i="28"/>
  <c r="T7" i="28"/>
  <c r="S7" i="28"/>
  <c r="R7" i="28"/>
  <c r="Q7" i="28"/>
  <c r="P7" i="28"/>
  <c r="W6" i="28"/>
  <c r="V6" i="28"/>
  <c r="U6" i="28"/>
  <c r="T6" i="28"/>
  <c r="S6" i="28"/>
  <c r="R6" i="28"/>
  <c r="Q6" i="28"/>
  <c r="P6" i="28"/>
  <c r="W5" i="28"/>
  <c r="V5" i="28"/>
  <c r="U5" i="28"/>
  <c r="T5" i="28"/>
  <c r="S5" i="28"/>
  <c r="R5" i="28"/>
  <c r="Q5" i="28"/>
  <c r="P5" i="28"/>
  <c r="W4" i="28"/>
  <c r="V4" i="28"/>
  <c r="U4" i="28"/>
  <c r="T4" i="28"/>
  <c r="S4" i="28"/>
  <c r="R4" i="28"/>
  <c r="Q4" i="28"/>
  <c r="P4" i="28"/>
  <c r="W3" i="28"/>
  <c r="V3" i="28"/>
  <c r="U3" i="28"/>
  <c r="T3" i="28"/>
  <c r="S3" i="28"/>
  <c r="R3" i="28"/>
  <c r="Q3" i="28"/>
  <c r="P3" i="28"/>
  <c r="W2" i="28"/>
  <c r="W16" i="28" s="1"/>
  <c r="V2" i="28"/>
  <c r="V16" i="28" s="1"/>
  <c r="U2" i="28"/>
  <c r="U16" i="28" s="1"/>
  <c r="T2" i="28"/>
  <c r="T16" i="28" s="1"/>
  <c r="S2" i="28"/>
  <c r="S16" i="28" s="1"/>
  <c r="R2" i="28"/>
  <c r="R16" i="28" s="1"/>
  <c r="Q2" i="28"/>
  <c r="Q16" i="28" s="1"/>
  <c r="P2" i="28"/>
  <c r="P16" i="28" s="1"/>
  <c r="D203" i="147" l="1"/>
  <c r="C203" i="147"/>
  <c r="B203" i="147"/>
  <c r="B204" i="147" s="1"/>
  <c r="BL198" i="147"/>
  <c r="BK198" i="147"/>
  <c r="BJ198" i="147"/>
  <c r="BI198" i="147"/>
  <c r="BH198" i="147"/>
  <c r="BG198" i="147"/>
  <c r="BF198" i="147"/>
  <c r="BE198" i="147"/>
  <c r="BD198" i="147"/>
  <c r="BC198" i="147"/>
  <c r="BB198" i="147"/>
  <c r="BA198" i="147"/>
  <c r="AZ198" i="147"/>
  <c r="AY198" i="147"/>
  <c r="AX198" i="147"/>
  <c r="AW198" i="147"/>
  <c r="AV198" i="147"/>
  <c r="AU198" i="147"/>
  <c r="AT198" i="147"/>
  <c r="AS198" i="147"/>
  <c r="AR198" i="147"/>
  <c r="AQ198" i="147"/>
  <c r="AP198" i="147"/>
  <c r="AO198" i="147"/>
  <c r="AN198" i="147"/>
  <c r="AM198" i="147"/>
  <c r="AL198" i="147"/>
  <c r="AK198" i="147"/>
  <c r="AJ198" i="147"/>
  <c r="AI198" i="147"/>
  <c r="AH198" i="147"/>
  <c r="AG198" i="147"/>
  <c r="AF198" i="147"/>
  <c r="AE198" i="147"/>
  <c r="AD198" i="147"/>
  <c r="AC198" i="147"/>
  <c r="AB198" i="147"/>
  <c r="AA198" i="147"/>
  <c r="Z198" i="147"/>
  <c r="Y198" i="147"/>
  <c r="X198" i="147"/>
  <c r="W198" i="147"/>
  <c r="V198" i="147"/>
  <c r="U198" i="147"/>
  <c r="T198" i="147"/>
  <c r="S198" i="147"/>
  <c r="R198" i="147"/>
  <c r="Q198" i="147"/>
  <c r="P198" i="147"/>
  <c r="O198" i="147"/>
  <c r="N198" i="147"/>
  <c r="M198" i="147"/>
  <c r="L198" i="147"/>
  <c r="K198" i="147"/>
  <c r="J198" i="147"/>
  <c r="I198" i="147"/>
  <c r="H198" i="147"/>
  <c r="G198" i="147"/>
  <c r="F198" i="147"/>
  <c r="E198" i="147"/>
  <c r="D198" i="147"/>
  <c r="BL197" i="147"/>
  <c r="BK197" i="147"/>
  <c r="BJ197" i="147"/>
  <c r="BI197" i="147"/>
  <c r="BH197" i="147"/>
  <c r="BG197" i="147"/>
  <c r="BF197" i="147"/>
  <c r="BE197" i="147"/>
  <c r="BD197" i="147"/>
  <c r="BC197" i="147"/>
  <c r="BB197" i="147"/>
  <c r="BA197" i="147"/>
  <c r="AZ197" i="147"/>
  <c r="AY197" i="147"/>
  <c r="AX197" i="147"/>
  <c r="AW197" i="147"/>
  <c r="AV197" i="147"/>
  <c r="AU197" i="147"/>
  <c r="AT197" i="147"/>
  <c r="AS197" i="147"/>
  <c r="AR197" i="147"/>
  <c r="AQ197" i="147"/>
  <c r="AP197" i="147"/>
  <c r="AO197" i="147"/>
  <c r="AN197" i="147"/>
  <c r="AM197" i="147"/>
  <c r="AL197" i="147"/>
  <c r="AK197" i="147"/>
  <c r="AJ197" i="147"/>
  <c r="AI197" i="147"/>
  <c r="AH197" i="147"/>
  <c r="AG197" i="147"/>
  <c r="AF197" i="147"/>
  <c r="AE197" i="147"/>
  <c r="AD197" i="147"/>
  <c r="AC197" i="147"/>
  <c r="AB197" i="147"/>
  <c r="AA197" i="147"/>
  <c r="Z197" i="147"/>
  <c r="Y197" i="147"/>
  <c r="X197" i="147"/>
  <c r="W197" i="147"/>
  <c r="V197" i="147"/>
  <c r="U197" i="147"/>
  <c r="T197" i="147"/>
  <c r="S197" i="147"/>
  <c r="R197" i="147"/>
  <c r="Q197" i="147"/>
  <c r="P197" i="147"/>
  <c r="O197" i="147"/>
  <c r="N197" i="147"/>
  <c r="M197" i="147"/>
  <c r="L197" i="147"/>
  <c r="K197" i="147"/>
  <c r="J197" i="147"/>
  <c r="I197" i="147"/>
  <c r="H197" i="147"/>
  <c r="G197" i="147"/>
  <c r="F197" i="147"/>
  <c r="E197" i="147"/>
  <c r="D197" i="147"/>
  <c r="BL196" i="147"/>
  <c r="BK196" i="147"/>
  <c r="BJ196" i="147"/>
  <c r="BI196" i="147"/>
  <c r="BH196" i="147"/>
  <c r="BG196" i="147"/>
  <c r="BF196" i="147"/>
  <c r="BE196" i="147"/>
  <c r="BD196" i="147"/>
  <c r="BC196" i="147"/>
  <c r="BB196" i="147"/>
  <c r="BA196" i="147"/>
  <c r="AZ196" i="147"/>
  <c r="AY196" i="147"/>
  <c r="AX196" i="147"/>
  <c r="AW196" i="147"/>
  <c r="AV196" i="147"/>
  <c r="AU196" i="147"/>
  <c r="AT196" i="147"/>
  <c r="AS196" i="147"/>
  <c r="AR196" i="147"/>
  <c r="AQ196" i="147"/>
  <c r="AP196" i="147"/>
  <c r="AO196" i="147"/>
  <c r="AN196" i="147"/>
  <c r="AM196" i="147"/>
  <c r="AL196" i="147"/>
  <c r="AK196" i="147"/>
  <c r="AJ196" i="147"/>
  <c r="AI196" i="147"/>
  <c r="AH196" i="147"/>
  <c r="AG196" i="147"/>
  <c r="AF196" i="147"/>
  <c r="AE196" i="147"/>
  <c r="AD196" i="147"/>
  <c r="AC196" i="147"/>
  <c r="AB196" i="147"/>
  <c r="AA196" i="147"/>
  <c r="Z196" i="147"/>
  <c r="Y196" i="147"/>
  <c r="X196" i="147"/>
  <c r="W196" i="147"/>
  <c r="V196" i="147"/>
  <c r="U196" i="147"/>
  <c r="T196" i="147"/>
  <c r="S196" i="147"/>
  <c r="R196" i="147"/>
  <c r="Q196" i="147"/>
  <c r="P196" i="147"/>
  <c r="O196" i="147"/>
  <c r="N196" i="147"/>
  <c r="M196" i="147"/>
  <c r="L196" i="147"/>
  <c r="K196" i="147"/>
  <c r="J196" i="147"/>
  <c r="I196" i="147"/>
  <c r="H196" i="147"/>
  <c r="G196" i="147"/>
  <c r="F196" i="147"/>
  <c r="E196" i="147"/>
  <c r="D196" i="147"/>
  <c r="BL195" i="147"/>
  <c r="BK195" i="147"/>
  <c r="BJ195" i="147"/>
  <c r="BI195" i="147"/>
  <c r="BH195" i="147"/>
  <c r="BG195" i="147"/>
  <c r="BF195" i="147"/>
  <c r="BE195" i="147"/>
  <c r="BD195" i="147"/>
  <c r="BC195" i="147"/>
  <c r="BB195" i="147"/>
  <c r="BA195" i="147"/>
  <c r="AZ195" i="147"/>
  <c r="AY195" i="147"/>
  <c r="AX195" i="147"/>
  <c r="AW195" i="147"/>
  <c r="AV195" i="147"/>
  <c r="AU195" i="147"/>
  <c r="AT195" i="147"/>
  <c r="AS195" i="147"/>
  <c r="AR195" i="147"/>
  <c r="AQ195" i="147"/>
  <c r="AP195" i="147"/>
  <c r="AO195" i="147"/>
  <c r="AN195" i="147"/>
  <c r="AM195" i="147"/>
  <c r="AL195" i="147"/>
  <c r="AK195" i="147"/>
  <c r="AJ195" i="147"/>
  <c r="AI195" i="147"/>
  <c r="AH195" i="147"/>
  <c r="AG195" i="147"/>
  <c r="AF195" i="147"/>
  <c r="AE195" i="147"/>
  <c r="AD195" i="147"/>
  <c r="AC195" i="147"/>
  <c r="AB195" i="147"/>
  <c r="AA195" i="147"/>
  <c r="Z195" i="147"/>
  <c r="Y195" i="147"/>
  <c r="X195" i="147"/>
  <c r="W195" i="147"/>
  <c r="V195" i="147"/>
  <c r="U195" i="147"/>
  <c r="T195" i="147"/>
  <c r="S195" i="147"/>
  <c r="R195" i="147"/>
  <c r="Q195" i="147"/>
  <c r="P195" i="147"/>
  <c r="O195" i="147"/>
  <c r="N195" i="147"/>
  <c r="M195" i="147"/>
  <c r="L195" i="147"/>
  <c r="K195" i="147"/>
  <c r="J195" i="147"/>
  <c r="I195" i="147"/>
  <c r="H195" i="147"/>
  <c r="G195" i="147"/>
  <c r="F195" i="147"/>
  <c r="E195" i="147"/>
  <c r="D195" i="147"/>
  <c r="BL194" i="147"/>
  <c r="BK194" i="147"/>
  <c r="BJ194" i="147"/>
  <c r="BI194" i="147"/>
  <c r="BH194" i="147"/>
  <c r="BG194" i="147"/>
  <c r="BF194" i="147"/>
  <c r="BE194" i="147"/>
  <c r="BD194" i="147"/>
  <c r="BC194" i="147"/>
  <c r="BB194" i="147"/>
  <c r="BA194" i="147"/>
  <c r="AZ194" i="147"/>
  <c r="AY194" i="147"/>
  <c r="AX194" i="147"/>
  <c r="AW194" i="147"/>
  <c r="AV194" i="147"/>
  <c r="AU194" i="147"/>
  <c r="AT194" i="147"/>
  <c r="AS194" i="147"/>
  <c r="AR194" i="147"/>
  <c r="AQ194" i="147"/>
  <c r="AP194" i="147"/>
  <c r="AO194" i="147"/>
  <c r="AN194" i="147"/>
  <c r="AM194" i="147"/>
  <c r="AL194" i="147"/>
  <c r="AK194" i="147"/>
  <c r="AJ194" i="147"/>
  <c r="AI194" i="147"/>
  <c r="AH194" i="147"/>
  <c r="AG194" i="147"/>
  <c r="AF194" i="147"/>
  <c r="AE194" i="147"/>
  <c r="AD194" i="147"/>
  <c r="AC194" i="147"/>
  <c r="AB194" i="147"/>
  <c r="AA194" i="147"/>
  <c r="Z194" i="147"/>
  <c r="Y194" i="147"/>
  <c r="X194" i="147"/>
  <c r="W194" i="147"/>
  <c r="V194" i="147"/>
  <c r="U194" i="147"/>
  <c r="T194" i="147"/>
  <c r="S194" i="147"/>
  <c r="R194" i="147"/>
  <c r="Q194" i="147"/>
  <c r="P194" i="147"/>
  <c r="O194" i="147"/>
  <c r="N194" i="147"/>
  <c r="M194" i="147"/>
  <c r="L194" i="147"/>
  <c r="K194" i="147"/>
  <c r="J194" i="147"/>
  <c r="I194" i="147"/>
  <c r="H194" i="147"/>
  <c r="G194" i="147"/>
  <c r="F194" i="147"/>
  <c r="E194" i="147"/>
  <c r="D194" i="147"/>
  <c r="BL193" i="147"/>
  <c r="BK193" i="147"/>
  <c r="BJ193" i="147"/>
  <c r="BI193" i="147"/>
  <c r="BH193" i="147"/>
  <c r="BG193" i="147"/>
  <c r="BF193" i="147"/>
  <c r="BE193" i="147"/>
  <c r="BD193" i="147"/>
  <c r="BC193" i="147"/>
  <c r="BB193" i="147"/>
  <c r="BA193" i="147"/>
  <c r="AZ193" i="147"/>
  <c r="AY193" i="147"/>
  <c r="AX193" i="147"/>
  <c r="AW193" i="147"/>
  <c r="AV193" i="147"/>
  <c r="AU193" i="147"/>
  <c r="AT193" i="147"/>
  <c r="AS193" i="147"/>
  <c r="AR193" i="147"/>
  <c r="AQ193" i="147"/>
  <c r="AP193" i="147"/>
  <c r="AO193" i="147"/>
  <c r="AN193" i="147"/>
  <c r="AM193" i="147"/>
  <c r="AL193" i="147"/>
  <c r="AK193" i="147"/>
  <c r="AJ193" i="147"/>
  <c r="AI193" i="147"/>
  <c r="AH193" i="147"/>
  <c r="AG193" i="147"/>
  <c r="AF193" i="147"/>
  <c r="AE193" i="147"/>
  <c r="AD193" i="147"/>
  <c r="AC193" i="147"/>
  <c r="AB193" i="147"/>
  <c r="AA193" i="147"/>
  <c r="Z193" i="147"/>
  <c r="Y193" i="147"/>
  <c r="X193" i="147"/>
  <c r="W193" i="147"/>
  <c r="V193" i="147"/>
  <c r="U193" i="147"/>
  <c r="T193" i="147"/>
  <c r="S193" i="147"/>
  <c r="R193" i="147"/>
  <c r="Q193" i="147"/>
  <c r="P193" i="147"/>
  <c r="O193" i="147"/>
  <c r="N193" i="147"/>
  <c r="M193" i="147"/>
  <c r="L193" i="147"/>
  <c r="K193" i="147"/>
  <c r="J193" i="147"/>
  <c r="I193" i="147"/>
  <c r="H193" i="147"/>
  <c r="G193" i="147"/>
  <c r="F193" i="147"/>
  <c r="E193" i="147"/>
  <c r="D193" i="147"/>
  <c r="BL192" i="147"/>
  <c r="BK192" i="147"/>
  <c r="BJ192" i="147"/>
  <c r="BI192" i="147"/>
  <c r="BH192" i="147"/>
  <c r="BG192" i="147"/>
  <c r="BF192" i="147"/>
  <c r="BE192" i="147"/>
  <c r="BD192" i="147"/>
  <c r="BC192" i="147"/>
  <c r="BB192" i="147"/>
  <c r="BA192" i="147"/>
  <c r="AZ192" i="147"/>
  <c r="AY192" i="147"/>
  <c r="AX192" i="147"/>
  <c r="AW192" i="147"/>
  <c r="AV192" i="147"/>
  <c r="AU192" i="147"/>
  <c r="AT192" i="147"/>
  <c r="AS192" i="147"/>
  <c r="AR192" i="147"/>
  <c r="AQ192" i="147"/>
  <c r="AP192" i="147"/>
  <c r="AO192" i="147"/>
  <c r="AN192" i="147"/>
  <c r="AM192" i="147"/>
  <c r="AL192" i="147"/>
  <c r="AK192" i="147"/>
  <c r="AJ192" i="147"/>
  <c r="AI192" i="147"/>
  <c r="AH192" i="147"/>
  <c r="AG192" i="147"/>
  <c r="AF192" i="147"/>
  <c r="AE192" i="147"/>
  <c r="AD192" i="147"/>
  <c r="AC192" i="147"/>
  <c r="AB192" i="147"/>
  <c r="AA192" i="147"/>
  <c r="Z192" i="147"/>
  <c r="Y192" i="147"/>
  <c r="X192" i="147"/>
  <c r="W192" i="147"/>
  <c r="V192" i="147"/>
  <c r="U192" i="147"/>
  <c r="T192" i="147"/>
  <c r="S192" i="147"/>
  <c r="R192" i="147"/>
  <c r="Q192" i="147"/>
  <c r="P192" i="147"/>
  <c r="O192" i="147"/>
  <c r="N192" i="147"/>
  <c r="M192" i="147"/>
  <c r="L192" i="147"/>
  <c r="K192" i="147"/>
  <c r="J192" i="147"/>
  <c r="I192" i="147"/>
  <c r="H192" i="147"/>
  <c r="G192" i="147"/>
  <c r="F192" i="147"/>
  <c r="E192" i="147"/>
  <c r="D192" i="147"/>
  <c r="BL191" i="147"/>
  <c r="BK191" i="147"/>
  <c r="BJ191" i="147"/>
  <c r="BI191" i="147"/>
  <c r="BH191" i="147"/>
  <c r="BG191" i="147"/>
  <c r="BF191" i="147"/>
  <c r="BE191" i="147"/>
  <c r="BD191" i="147"/>
  <c r="BC191" i="147"/>
  <c r="BB191" i="147"/>
  <c r="BA191" i="147"/>
  <c r="AZ191" i="147"/>
  <c r="AY191" i="147"/>
  <c r="AX191" i="147"/>
  <c r="AW191" i="147"/>
  <c r="AV191" i="147"/>
  <c r="AU191" i="147"/>
  <c r="AT191" i="147"/>
  <c r="AS191" i="147"/>
  <c r="AR191" i="147"/>
  <c r="AQ191" i="147"/>
  <c r="AP191" i="147"/>
  <c r="AO191" i="147"/>
  <c r="AN191" i="147"/>
  <c r="AM191" i="147"/>
  <c r="AL191" i="147"/>
  <c r="AK191" i="147"/>
  <c r="AJ191" i="147"/>
  <c r="AI191" i="147"/>
  <c r="AH191" i="147"/>
  <c r="AG191" i="147"/>
  <c r="AF191" i="147"/>
  <c r="AE191" i="147"/>
  <c r="AD191" i="147"/>
  <c r="AC191" i="147"/>
  <c r="AB191" i="147"/>
  <c r="AA191" i="147"/>
  <c r="Z191" i="147"/>
  <c r="Y191" i="147"/>
  <c r="X191" i="147"/>
  <c r="W191" i="147"/>
  <c r="V191" i="147"/>
  <c r="U191" i="147"/>
  <c r="T191" i="147"/>
  <c r="S191" i="147"/>
  <c r="R191" i="147"/>
  <c r="Q191" i="147"/>
  <c r="P191" i="147"/>
  <c r="O191" i="147"/>
  <c r="N191" i="147"/>
  <c r="M191" i="147"/>
  <c r="L191" i="147"/>
  <c r="K191" i="147"/>
  <c r="J191" i="147"/>
  <c r="I191" i="147"/>
  <c r="H191" i="147"/>
  <c r="G191" i="147"/>
  <c r="F191" i="147"/>
  <c r="E191" i="147"/>
  <c r="D191" i="147"/>
  <c r="BL190" i="147"/>
  <c r="BK190" i="147"/>
  <c r="BJ190" i="147"/>
  <c r="BI190" i="147"/>
  <c r="BH190" i="147"/>
  <c r="BG190" i="147"/>
  <c r="BF190" i="147"/>
  <c r="BE190" i="147"/>
  <c r="BD190" i="147"/>
  <c r="BC190" i="147"/>
  <c r="BB190" i="147"/>
  <c r="BA190" i="147"/>
  <c r="AZ190" i="147"/>
  <c r="AY190" i="147"/>
  <c r="AX190" i="147"/>
  <c r="AW190" i="147"/>
  <c r="AV190" i="147"/>
  <c r="AU190" i="147"/>
  <c r="AT190" i="147"/>
  <c r="AS190" i="147"/>
  <c r="AR190" i="147"/>
  <c r="AQ190" i="147"/>
  <c r="AP190" i="147"/>
  <c r="AO190" i="147"/>
  <c r="AN190" i="147"/>
  <c r="AM190" i="147"/>
  <c r="AL190" i="147"/>
  <c r="AK190" i="147"/>
  <c r="AJ190" i="147"/>
  <c r="AI190" i="147"/>
  <c r="AH190" i="147"/>
  <c r="AG190" i="147"/>
  <c r="AF190" i="147"/>
  <c r="AE190" i="147"/>
  <c r="AD190" i="147"/>
  <c r="AC190" i="147"/>
  <c r="AB190" i="147"/>
  <c r="AA190" i="147"/>
  <c r="Z190" i="147"/>
  <c r="Y190" i="147"/>
  <c r="X190" i="147"/>
  <c r="W190" i="147"/>
  <c r="V190" i="147"/>
  <c r="U190" i="147"/>
  <c r="T190" i="147"/>
  <c r="S190" i="147"/>
  <c r="R190" i="147"/>
  <c r="Q190" i="147"/>
  <c r="P190" i="147"/>
  <c r="O190" i="147"/>
  <c r="N190" i="147"/>
  <c r="M190" i="147"/>
  <c r="L190" i="147"/>
  <c r="K190" i="147"/>
  <c r="J190" i="147"/>
  <c r="I190" i="147"/>
  <c r="H190" i="147"/>
  <c r="G190" i="147"/>
  <c r="F190" i="147"/>
  <c r="E190" i="147"/>
  <c r="D190" i="147"/>
  <c r="BL189" i="147"/>
  <c r="BK189" i="147"/>
  <c r="BJ189" i="147"/>
  <c r="BI189" i="147"/>
  <c r="BH189" i="147"/>
  <c r="BG189" i="147"/>
  <c r="BF189" i="147"/>
  <c r="BE189" i="147"/>
  <c r="BD189" i="147"/>
  <c r="BC189" i="147"/>
  <c r="BB189" i="147"/>
  <c r="BA189" i="147"/>
  <c r="AZ189" i="147"/>
  <c r="AY189" i="147"/>
  <c r="AX189" i="147"/>
  <c r="AW189" i="147"/>
  <c r="AV189" i="147"/>
  <c r="AU189" i="147"/>
  <c r="AT189" i="147"/>
  <c r="AS189" i="147"/>
  <c r="AR189" i="147"/>
  <c r="AQ189" i="147"/>
  <c r="AP189" i="147"/>
  <c r="AO189" i="147"/>
  <c r="AN189" i="147"/>
  <c r="AM189" i="147"/>
  <c r="AL189" i="147"/>
  <c r="AK189" i="147"/>
  <c r="AJ189" i="147"/>
  <c r="AI189" i="147"/>
  <c r="AH189" i="147"/>
  <c r="AG189" i="147"/>
  <c r="AF189" i="147"/>
  <c r="AE189" i="147"/>
  <c r="AD189" i="147"/>
  <c r="AC189" i="147"/>
  <c r="AB189" i="147"/>
  <c r="AA189" i="147"/>
  <c r="Z189" i="147"/>
  <c r="Y189" i="147"/>
  <c r="X189" i="147"/>
  <c r="W189" i="147"/>
  <c r="V189" i="147"/>
  <c r="U189" i="147"/>
  <c r="T189" i="147"/>
  <c r="S189" i="147"/>
  <c r="R189" i="147"/>
  <c r="Q189" i="147"/>
  <c r="P189" i="147"/>
  <c r="O189" i="147"/>
  <c r="N189" i="147"/>
  <c r="M189" i="147"/>
  <c r="L189" i="147"/>
  <c r="K189" i="147"/>
  <c r="J189" i="147"/>
  <c r="I189" i="147"/>
  <c r="H189" i="147"/>
  <c r="G189" i="147"/>
  <c r="F189" i="147"/>
  <c r="E189" i="147"/>
  <c r="D189" i="147"/>
  <c r="BL188" i="147"/>
  <c r="BK188" i="147"/>
  <c r="BJ188" i="147"/>
  <c r="BI188" i="147"/>
  <c r="BH188" i="147"/>
  <c r="BG188" i="147"/>
  <c r="BF188" i="147"/>
  <c r="BE188" i="147"/>
  <c r="BD188" i="147"/>
  <c r="BC188" i="147"/>
  <c r="BB188" i="147"/>
  <c r="BA188" i="147"/>
  <c r="AZ188" i="147"/>
  <c r="AY188" i="147"/>
  <c r="AX188" i="147"/>
  <c r="AW188" i="147"/>
  <c r="AV188" i="147"/>
  <c r="AU188" i="147"/>
  <c r="AT188" i="147"/>
  <c r="AS188" i="147"/>
  <c r="AR188" i="147"/>
  <c r="AQ188" i="147"/>
  <c r="AP188" i="147"/>
  <c r="AO188" i="147"/>
  <c r="AN188" i="147"/>
  <c r="AM188" i="147"/>
  <c r="AL188" i="147"/>
  <c r="AK188" i="147"/>
  <c r="AJ188" i="147"/>
  <c r="AI188" i="147"/>
  <c r="AH188" i="147"/>
  <c r="AG188" i="147"/>
  <c r="AF188" i="147"/>
  <c r="AE188" i="147"/>
  <c r="AD188" i="147"/>
  <c r="AC188" i="147"/>
  <c r="AB188" i="147"/>
  <c r="AA188" i="147"/>
  <c r="Z188" i="147"/>
  <c r="Y188" i="147"/>
  <c r="X188" i="147"/>
  <c r="W188" i="147"/>
  <c r="V188" i="147"/>
  <c r="U188" i="147"/>
  <c r="T188" i="147"/>
  <c r="S188" i="147"/>
  <c r="R188" i="147"/>
  <c r="Q188" i="147"/>
  <c r="P188" i="147"/>
  <c r="O188" i="147"/>
  <c r="N188" i="147"/>
  <c r="M188" i="147"/>
  <c r="L188" i="147"/>
  <c r="K188" i="147"/>
  <c r="J188" i="147"/>
  <c r="I188" i="147"/>
  <c r="H188" i="147"/>
  <c r="G188" i="147"/>
  <c r="F188" i="147"/>
  <c r="E188" i="147"/>
  <c r="D188" i="147"/>
  <c r="BL187" i="147"/>
  <c r="BK187" i="147"/>
  <c r="BK199" i="147" s="1"/>
  <c r="BJ187" i="147"/>
  <c r="BI187" i="147"/>
  <c r="BH187" i="147"/>
  <c r="BG187" i="147"/>
  <c r="BF187" i="147"/>
  <c r="BE187" i="147"/>
  <c r="BD187" i="147"/>
  <c r="BC187" i="147"/>
  <c r="BB187" i="147"/>
  <c r="BA187" i="147"/>
  <c r="AZ187" i="147"/>
  <c r="AY187" i="147"/>
  <c r="AX187" i="147"/>
  <c r="AW187" i="147"/>
  <c r="AV187" i="147"/>
  <c r="AU187" i="147"/>
  <c r="AT187" i="147"/>
  <c r="AS187" i="147"/>
  <c r="AR187" i="147"/>
  <c r="AQ187" i="147"/>
  <c r="AP187" i="147"/>
  <c r="AO187" i="147"/>
  <c r="AN187" i="147"/>
  <c r="AM187" i="147"/>
  <c r="AL187" i="147"/>
  <c r="AK187" i="147"/>
  <c r="AJ187" i="147"/>
  <c r="AI187" i="147"/>
  <c r="AH187" i="147"/>
  <c r="AG187" i="147"/>
  <c r="AF187" i="147"/>
  <c r="AE187" i="147"/>
  <c r="AD187" i="147"/>
  <c r="AC187" i="147"/>
  <c r="AB187" i="147"/>
  <c r="AA187" i="147"/>
  <c r="AA199" i="147" s="1"/>
  <c r="Z187" i="147"/>
  <c r="Y187" i="147"/>
  <c r="X187" i="147"/>
  <c r="W187" i="147"/>
  <c r="V187" i="147"/>
  <c r="U187" i="147"/>
  <c r="T187" i="147"/>
  <c r="S187" i="147"/>
  <c r="R187" i="147"/>
  <c r="Q187" i="147"/>
  <c r="P187" i="147"/>
  <c r="O187" i="147"/>
  <c r="N187" i="147"/>
  <c r="M187" i="147"/>
  <c r="L187" i="147"/>
  <c r="K187" i="147"/>
  <c r="J187" i="147"/>
  <c r="I187" i="147"/>
  <c r="H187" i="147"/>
  <c r="G187" i="147"/>
  <c r="F187" i="147"/>
  <c r="E187" i="147"/>
  <c r="D187" i="147"/>
  <c r="BL186" i="147"/>
  <c r="BK186" i="147"/>
  <c r="BJ186" i="147"/>
  <c r="BI186" i="147"/>
  <c r="BH186" i="147"/>
  <c r="BG186" i="147"/>
  <c r="BF186" i="147"/>
  <c r="BE186" i="147"/>
  <c r="BD186" i="147"/>
  <c r="BC186" i="147"/>
  <c r="BB186" i="147"/>
  <c r="BA186" i="147"/>
  <c r="AZ186" i="147"/>
  <c r="AY186" i="147"/>
  <c r="AX186" i="147"/>
  <c r="AW186" i="147"/>
  <c r="AV186" i="147"/>
  <c r="AU186" i="147"/>
  <c r="AT186" i="147"/>
  <c r="AS186" i="147"/>
  <c r="AR186" i="147"/>
  <c r="AQ186" i="147"/>
  <c r="AP186" i="147"/>
  <c r="AO186" i="147"/>
  <c r="AN186" i="147"/>
  <c r="AM186" i="147"/>
  <c r="AL186" i="147"/>
  <c r="AK186" i="147"/>
  <c r="AJ186" i="147"/>
  <c r="AI186" i="147"/>
  <c r="AH186" i="147"/>
  <c r="AG186" i="147"/>
  <c r="AF186" i="147"/>
  <c r="AE186" i="147"/>
  <c r="AD186" i="147"/>
  <c r="AC186" i="147"/>
  <c r="AB186" i="147"/>
  <c r="AA186" i="147"/>
  <c r="Z186" i="147"/>
  <c r="Y186" i="147"/>
  <c r="X186" i="147"/>
  <c r="W186" i="147"/>
  <c r="V186" i="147"/>
  <c r="U186" i="147"/>
  <c r="T186" i="147"/>
  <c r="S186" i="147"/>
  <c r="R186" i="147"/>
  <c r="Q186" i="147"/>
  <c r="P186" i="147"/>
  <c r="O186" i="147"/>
  <c r="N186" i="147"/>
  <c r="M186" i="147"/>
  <c r="L186" i="147"/>
  <c r="K186" i="147"/>
  <c r="J186" i="147"/>
  <c r="I186" i="147"/>
  <c r="H186" i="147"/>
  <c r="G186" i="147"/>
  <c r="F186" i="147"/>
  <c r="E186" i="147"/>
  <c r="D186" i="147"/>
  <c r="BL185" i="147"/>
  <c r="BK185" i="147"/>
  <c r="BJ185" i="147"/>
  <c r="BI185" i="147"/>
  <c r="BH185" i="147"/>
  <c r="BG185" i="147"/>
  <c r="BF185" i="147"/>
  <c r="BE185" i="147"/>
  <c r="BD185" i="147"/>
  <c r="BC185" i="147"/>
  <c r="BB185" i="147"/>
  <c r="BA185" i="147"/>
  <c r="AZ185" i="147"/>
  <c r="AY185" i="147"/>
  <c r="AX185" i="147"/>
  <c r="AW185" i="147"/>
  <c r="AV185" i="147"/>
  <c r="AU185" i="147"/>
  <c r="AT185" i="147"/>
  <c r="AS185" i="147"/>
  <c r="AR185" i="147"/>
  <c r="AQ185" i="147"/>
  <c r="AP185" i="147"/>
  <c r="AO185" i="147"/>
  <c r="AN185" i="147"/>
  <c r="AM185" i="147"/>
  <c r="AL185" i="147"/>
  <c r="AK185" i="147"/>
  <c r="AJ185" i="147"/>
  <c r="AI185" i="147"/>
  <c r="AH185" i="147"/>
  <c r="AG185" i="147"/>
  <c r="AF185" i="147"/>
  <c r="AE185" i="147"/>
  <c r="AD185" i="147"/>
  <c r="AC185" i="147"/>
  <c r="AB185" i="147"/>
  <c r="AA185" i="147"/>
  <c r="Z185" i="147"/>
  <c r="Y185" i="147"/>
  <c r="X185" i="147"/>
  <c r="W185" i="147"/>
  <c r="V185" i="147"/>
  <c r="V199" i="147" s="1"/>
  <c r="U185" i="147"/>
  <c r="T185" i="147"/>
  <c r="S185" i="147"/>
  <c r="R185" i="147"/>
  <c r="Q185" i="147"/>
  <c r="P185" i="147"/>
  <c r="O185" i="147"/>
  <c r="N185" i="147"/>
  <c r="M185" i="147"/>
  <c r="L185" i="147"/>
  <c r="L199" i="147" s="1"/>
  <c r="K185" i="147"/>
  <c r="J185" i="147"/>
  <c r="J199" i="147" s="1"/>
  <c r="I185" i="147"/>
  <c r="H185" i="147"/>
  <c r="G185" i="147"/>
  <c r="F185" i="147"/>
  <c r="E185" i="147"/>
  <c r="D185" i="147"/>
  <c r="D203" i="146"/>
  <c r="C203" i="146"/>
  <c r="B203" i="146"/>
  <c r="B204" i="146" s="1"/>
  <c r="AZ199" i="146"/>
  <c r="BL198" i="146"/>
  <c r="BK198" i="146"/>
  <c r="BJ198" i="146"/>
  <c r="BI198" i="146"/>
  <c r="BH198" i="146"/>
  <c r="BG198" i="146"/>
  <c r="BF198" i="146"/>
  <c r="BE198" i="146"/>
  <c r="BD198" i="146"/>
  <c r="BC198" i="146"/>
  <c r="BB198" i="146"/>
  <c r="BA198" i="146"/>
  <c r="AZ198" i="146"/>
  <c r="AY198" i="146"/>
  <c r="AX198" i="146"/>
  <c r="AW198" i="146"/>
  <c r="AV198" i="146"/>
  <c r="AU198" i="146"/>
  <c r="AT198" i="146"/>
  <c r="AS198" i="146"/>
  <c r="AR198" i="146"/>
  <c r="AQ198" i="146"/>
  <c r="AP198" i="146"/>
  <c r="AO198" i="146"/>
  <c r="AN198" i="146"/>
  <c r="AM198" i="146"/>
  <c r="AL198" i="146"/>
  <c r="AK198" i="146"/>
  <c r="AJ198" i="146"/>
  <c r="AI198" i="146"/>
  <c r="AH198" i="146"/>
  <c r="AG198" i="146"/>
  <c r="AF198" i="146"/>
  <c r="AE198" i="146"/>
  <c r="AD198" i="146"/>
  <c r="AC198" i="146"/>
  <c r="AB198" i="146"/>
  <c r="AA198" i="146"/>
  <c r="Z198" i="146"/>
  <c r="Y198" i="146"/>
  <c r="X198" i="146"/>
  <c r="W198" i="146"/>
  <c r="V198" i="146"/>
  <c r="U198" i="146"/>
  <c r="T198" i="146"/>
  <c r="S198" i="146"/>
  <c r="R198" i="146"/>
  <c r="Q198" i="146"/>
  <c r="P198" i="146"/>
  <c r="O198" i="146"/>
  <c r="N198" i="146"/>
  <c r="M198" i="146"/>
  <c r="L198" i="146"/>
  <c r="K198" i="146"/>
  <c r="J198" i="146"/>
  <c r="I198" i="146"/>
  <c r="H198" i="146"/>
  <c r="G198" i="146"/>
  <c r="F198" i="146"/>
  <c r="E198" i="146"/>
  <c r="D198" i="146"/>
  <c r="BL197" i="146"/>
  <c r="BK197" i="146"/>
  <c r="BJ197" i="146"/>
  <c r="BI197" i="146"/>
  <c r="BH197" i="146"/>
  <c r="BG197" i="146"/>
  <c r="BF197" i="146"/>
  <c r="BE197" i="146"/>
  <c r="BD197" i="146"/>
  <c r="BC197" i="146"/>
  <c r="BB197" i="146"/>
  <c r="BA197" i="146"/>
  <c r="AZ197" i="146"/>
  <c r="AY197" i="146"/>
  <c r="AX197" i="146"/>
  <c r="AW197" i="146"/>
  <c r="AV197" i="146"/>
  <c r="AU197" i="146"/>
  <c r="AT197" i="146"/>
  <c r="AS197" i="146"/>
  <c r="AR197" i="146"/>
  <c r="AQ197" i="146"/>
  <c r="AP197" i="146"/>
  <c r="AO197" i="146"/>
  <c r="AN197" i="146"/>
  <c r="AM197" i="146"/>
  <c r="AL197" i="146"/>
  <c r="AK197" i="146"/>
  <c r="AJ197" i="146"/>
  <c r="AI197" i="146"/>
  <c r="AH197" i="146"/>
  <c r="AG197" i="146"/>
  <c r="AF197" i="146"/>
  <c r="AE197" i="146"/>
  <c r="AD197" i="146"/>
  <c r="AC197" i="146"/>
  <c r="AB197" i="146"/>
  <c r="AA197" i="146"/>
  <c r="Z197" i="146"/>
  <c r="Y197" i="146"/>
  <c r="X197" i="146"/>
  <c r="W197" i="146"/>
  <c r="V197" i="146"/>
  <c r="U197" i="146"/>
  <c r="T197" i="146"/>
  <c r="S197" i="146"/>
  <c r="R197" i="146"/>
  <c r="Q197" i="146"/>
  <c r="P197" i="146"/>
  <c r="O197" i="146"/>
  <c r="N197" i="146"/>
  <c r="M197" i="146"/>
  <c r="L197" i="146"/>
  <c r="K197" i="146"/>
  <c r="J197" i="146"/>
  <c r="I197" i="146"/>
  <c r="H197" i="146"/>
  <c r="G197" i="146"/>
  <c r="F197" i="146"/>
  <c r="E197" i="146"/>
  <c r="D197" i="146"/>
  <c r="BL196" i="146"/>
  <c r="BK196" i="146"/>
  <c r="BJ196" i="146"/>
  <c r="BI196" i="146"/>
  <c r="BH196" i="146"/>
  <c r="BG196" i="146"/>
  <c r="BF196" i="146"/>
  <c r="BE196" i="146"/>
  <c r="BD196" i="146"/>
  <c r="BC196" i="146"/>
  <c r="BB196" i="146"/>
  <c r="BA196" i="146"/>
  <c r="AZ196" i="146"/>
  <c r="AY196" i="146"/>
  <c r="AX196" i="146"/>
  <c r="AW196" i="146"/>
  <c r="AV196" i="146"/>
  <c r="AU196" i="146"/>
  <c r="AT196" i="146"/>
  <c r="AS196" i="146"/>
  <c r="AR196" i="146"/>
  <c r="AQ196" i="146"/>
  <c r="AP196" i="146"/>
  <c r="AO196" i="146"/>
  <c r="AN196" i="146"/>
  <c r="AM196" i="146"/>
  <c r="AL196" i="146"/>
  <c r="AK196" i="146"/>
  <c r="AJ196" i="146"/>
  <c r="AI196" i="146"/>
  <c r="AH196" i="146"/>
  <c r="AG196" i="146"/>
  <c r="AF196" i="146"/>
  <c r="AE196" i="146"/>
  <c r="AD196" i="146"/>
  <c r="AC196" i="146"/>
  <c r="AB196" i="146"/>
  <c r="AA196" i="146"/>
  <c r="Z196" i="146"/>
  <c r="Y196" i="146"/>
  <c r="X196" i="146"/>
  <c r="W196" i="146"/>
  <c r="V196" i="146"/>
  <c r="U196" i="146"/>
  <c r="T196" i="146"/>
  <c r="S196" i="146"/>
  <c r="R196" i="146"/>
  <c r="Q196" i="146"/>
  <c r="P196" i="146"/>
  <c r="O196" i="146"/>
  <c r="N196" i="146"/>
  <c r="M196" i="146"/>
  <c r="L196" i="146"/>
  <c r="K196" i="146"/>
  <c r="J196" i="146"/>
  <c r="I196" i="146"/>
  <c r="H196" i="146"/>
  <c r="G196" i="146"/>
  <c r="F196" i="146"/>
  <c r="E196" i="146"/>
  <c r="D196" i="146"/>
  <c r="BL195" i="146"/>
  <c r="BK195" i="146"/>
  <c r="BJ195" i="146"/>
  <c r="BI195" i="146"/>
  <c r="BH195" i="146"/>
  <c r="BG195" i="146"/>
  <c r="BF195" i="146"/>
  <c r="BE195" i="146"/>
  <c r="BD195" i="146"/>
  <c r="BC195" i="146"/>
  <c r="BB195" i="146"/>
  <c r="BA195" i="146"/>
  <c r="AZ195" i="146"/>
  <c r="AY195" i="146"/>
  <c r="AX195" i="146"/>
  <c r="AW195" i="146"/>
  <c r="AV195" i="146"/>
  <c r="AU195" i="146"/>
  <c r="AT195" i="146"/>
  <c r="AS195" i="146"/>
  <c r="AR195" i="146"/>
  <c r="AQ195" i="146"/>
  <c r="AP195" i="146"/>
  <c r="AO195" i="146"/>
  <c r="AN195" i="146"/>
  <c r="AM195" i="146"/>
  <c r="AL195" i="146"/>
  <c r="AK195" i="146"/>
  <c r="AJ195" i="146"/>
  <c r="AI195" i="146"/>
  <c r="AH195" i="146"/>
  <c r="AG195" i="146"/>
  <c r="AF195" i="146"/>
  <c r="AE195" i="146"/>
  <c r="AD195" i="146"/>
  <c r="AC195" i="146"/>
  <c r="AB195" i="146"/>
  <c r="AA195" i="146"/>
  <c r="Z195" i="146"/>
  <c r="Y195" i="146"/>
  <c r="X195" i="146"/>
  <c r="W195" i="146"/>
  <c r="V195" i="146"/>
  <c r="U195" i="146"/>
  <c r="T195" i="146"/>
  <c r="S195" i="146"/>
  <c r="R195" i="146"/>
  <c r="Q195" i="146"/>
  <c r="P195" i="146"/>
  <c r="O195" i="146"/>
  <c r="N195" i="146"/>
  <c r="M195" i="146"/>
  <c r="L195" i="146"/>
  <c r="K195" i="146"/>
  <c r="J195" i="146"/>
  <c r="I195" i="146"/>
  <c r="H195" i="146"/>
  <c r="G195" i="146"/>
  <c r="F195" i="146"/>
  <c r="E195" i="146"/>
  <c r="D195" i="146"/>
  <c r="BL194" i="146"/>
  <c r="BK194" i="146"/>
  <c r="BJ194" i="146"/>
  <c r="BI194" i="146"/>
  <c r="BH194" i="146"/>
  <c r="BG194" i="146"/>
  <c r="BF194" i="146"/>
  <c r="BE194" i="146"/>
  <c r="BD194" i="146"/>
  <c r="BC194" i="146"/>
  <c r="BB194" i="146"/>
  <c r="BA194" i="146"/>
  <c r="AZ194" i="146"/>
  <c r="AY194" i="146"/>
  <c r="AX194" i="146"/>
  <c r="AW194" i="146"/>
  <c r="AV194" i="146"/>
  <c r="AU194" i="146"/>
  <c r="AT194" i="146"/>
  <c r="AS194" i="146"/>
  <c r="AR194" i="146"/>
  <c r="AQ194" i="146"/>
  <c r="AP194" i="146"/>
  <c r="AO194" i="146"/>
  <c r="AN194" i="146"/>
  <c r="AM194" i="146"/>
  <c r="AL194" i="146"/>
  <c r="AK194" i="146"/>
  <c r="AJ194" i="146"/>
  <c r="AI194" i="146"/>
  <c r="AH194" i="146"/>
  <c r="AG194" i="146"/>
  <c r="AF194" i="146"/>
  <c r="AE194" i="146"/>
  <c r="AD194" i="146"/>
  <c r="AC194" i="146"/>
  <c r="AB194" i="146"/>
  <c r="AA194" i="146"/>
  <c r="Z194" i="146"/>
  <c r="Y194" i="146"/>
  <c r="X194" i="146"/>
  <c r="W194" i="146"/>
  <c r="V194" i="146"/>
  <c r="U194" i="146"/>
  <c r="T194" i="146"/>
  <c r="S194" i="146"/>
  <c r="R194" i="146"/>
  <c r="Q194" i="146"/>
  <c r="P194" i="146"/>
  <c r="O194" i="146"/>
  <c r="N194" i="146"/>
  <c r="M194" i="146"/>
  <c r="L194" i="146"/>
  <c r="K194" i="146"/>
  <c r="J194" i="146"/>
  <c r="I194" i="146"/>
  <c r="H194" i="146"/>
  <c r="G194" i="146"/>
  <c r="F194" i="146"/>
  <c r="E194" i="146"/>
  <c r="D194" i="146"/>
  <c r="BL193" i="146"/>
  <c r="BK193" i="146"/>
  <c r="BJ193" i="146"/>
  <c r="BI193" i="146"/>
  <c r="BH193" i="146"/>
  <c r="BG193" i="146"/>
  <c r="BF193" i="146"/>
  <c r="BE193" i="146"/>
  <c r="BD193" i="146"/>
  <c r="BC193" i="146"/>
  <c r="BB193" i="146"/>
  <c r="BA193" i="146"/>
  <c r="AZ193" i="146"/>
  <c r="AY193" i="146"/>
  <c r="AX193" i="146"/>
  <c r="AW193" i="146"/>
  <c r="AV193" i="146"/>
  <c r="AU193" i="146"/>
  <c r="AT193" i="146"/>
  <c r="AS193" i="146"/>
  <c r="AR193" i="146"/>
  <c r="AQ193" i="146"/>
  <c r="AP193" i="146"/>
  <c r="AO193" i="146"/>
  <c r="AN193" i="146"/>
  <c r="AM193" i="146"/>
  <c r="AL193" i="146"/>
  <c r="AK193" i="146"/>
  <c r="AJ193" i="146"/>
  <c r="AI193" i="146"/>
  <c r="AH193" i="146"/>
  <c r="AG193" i="146"/>
  <c r="AF193" i="146"/>
  <c r="AE193" i="146"/>
  <c r="AD193" i="146"/>
  <c r="AC193" i="146"/>
  <c r="AB193" i="146"/>
  <c r="AA193" i="146"/>
  <c r="Z193" i="146"/>
  <c r="Y193" i="146"/>
  <c r="X193" i="146"/>
  <c r="W193" i="146"/>
  <c r="V193" i="146"/>
  <c r="U193" i="146"/>
  <c r="T193" i="146"/>
  <c r="S193" i="146"/>
  <c r="R193" i="146"/>
  <c r="Q193" i="146"/>
  <c r="P193" i="146"/>
  <c r="O193" i="146"/>
  <c r="N193" i="146"/>
  <c r="M193" i="146"/>
  <c r="L193" i="146"/>
  <c r="K193" i="146"/>
  <c r="J193" i="146"/>
  <c r="I193" i="146"/>
  <c r="H193" i="146"/>
  <c r="G193" i="146"/>
  <c r="F193" i="146"/>
  <c r="E193" i="146"/>
  <c r="D193" i="146"/>
  <c r="BL192" i="146"/>
  <c r="BK192" i="146"/>
  <c r="BJ192" i="146"/>
  <c r="BI192" i="146"/>
  <c r="BH192" i="146"/>
  <c r="BG192" i="146"/>
  <c r="BF192" i="146"/>
  <c r="BE192" i="146"/>
  <c r="BD192" i="146"/>
  <c r="BC192" i="146"/>
  <c r="BB192" i="146"/>
  <c r="BA192" i="146"/>
  <c r="AZ192" i="146"/>
  <c r="AY192" i="146"/>
  <c r="AX192" i="146"/>
  <c r="AW192" i="146"/>
  <c r="AV192" i="146"/>
  <c r="AU192" i="146"/>
  <c r="AT192" i="146"/>
  <c r="AS192" i="146"/>
  <c r="AR192" i="146"/>
  <c r="AQ192" i="146"/>
  <c r="AP192" i="146"/>
  <c r="AO192" i="146"/>
  <c r="AN192" i="146"/>
  <c r="AM192" i="146"/>
  <c r="AL192" i="146"/>
  <c r="AK192" i="146"/>
  <c r="AJ192" i="146"/>
  <c r="AI192" i="146"/>
  <c r="AH192" i="146"/>
  <c r="AG192" i="146"/>
  <c r="AF192" i="146"/>
  <c r="AE192" i="146"/>
  <c r="AD192" i="146"/>
  <c r="AC192" i="146"/>
  <c r="AB192" i="146"/>
  <c r="AA192" i="146"/>
  <c r="Z192" i="146"/>
  <c r="Y192" i="146"/>
  <c r="X192" i="146"/>
  <c r="W192" i="146"/>
  <c r="V192" i="146"/>
  <c r="U192" i="146"/>
  <c r="T192" i="146"/>
  <c r="S192" i="146"/>
  <c r="R192" i="146"/>
  <c r="Q192" i="146"/>
  <c r="P192" i="146"/>
  <c r="O192" i="146"/>
  <c r="N192" i="146"/>
  <c r="M192" i="146"/>
  <c r="L192" i="146"/>
  <c r="K192" i="146"/>
  <c r="J192" i="146"/>
  <c r="I192" i="146"/>
  <c r="H192" i="146"/>
  <c r="G192" i="146"/>
  <c r="F192" i="146"/>
  <c r="E192" i="146"/>
  <c r="D192" i="146"/>
  <c r="BL191" i="146"/>
  <c r="BK191" i="146"/>
  <c r="BJ191" i="146"/>
  <c r="BI191" i="146"/>
  <c r="BH191" i="146"/>
  <c r="BG191" i="146"/>
  <c r="BF191" i="146"/>
  <c r="BE191" i="146"/>
  <c r="BD191" i="146"/>
  <c r="BC191" i="146"/>
  <c r="BB191" i="146"/>
  <c r="BA191" i="146"/>
  <c r="AZ191" i="146"/>
  <c r="AY191" i="146"/>
  <c r="AX191" i="146"/>
  <c r="AW191" i="146"/>
  <c r="AV191" i="146"/>
  <c r="AU191" i="146"/>
  <c r="AT191" i="146"/>
  <c r="AS191" i="146"/>
  <c r="AR191" i="146"/>
  <c r="AQ191" i="146"/>
  <c r="AP191" i="146"/>
  <c r="AO191" i="146"/>
  <c r="AN191" i="146"/>
  <c r="AM191" i="146"/>
  <c r="AL191" i="146"/>
  <c r="AK191" i="146"/>
  <c r="AJ191" i="146"/>
  <c r="AI191" i="146"/>
  <c r="AH191" i="146"/>
  <c r="AG191" i="146"/>
  <c r="AF191" i="146"/>
  <c r="AE191" i="146"/>
  <c r="AD191" i="146"/>
  <c r="AC191" i="146"/>
  <c r="AB191" i="146"/>
  <c r="AA191" i="146"/>
  <c r="Z191" i="146"/>
  <c r="Y191" i="146"/>
  <c r="X191" i="146"/>
  <c r="W191" i="146"/>
  <c r="V191" i="146"/>
  <c r="U191" i="146"/>
  <c r="T191" i="146"/>
  <c r="S191" i="146"/>
  <c r="R191" i="146"/>
  <c r="Q191" i="146"/>
  <c r="P191" i="146"/>
  <c r="O191" i="146"/>
  <c r="N191" i="146"/>
  <c r="M191" i="146"/>
  <c r="L191" i="146"/>
  <c r="K191" i="146"/>
  <c r="J191" i="146"/>
  <c r="I191" i="146"/>
  <c r="H191" i="146"/>
  <c r="G191" i="146"/>
  <c r="F191" i="146"/>
  <c r="E191" i="146"/>
  <c r="D191" i="146"/>
  <c r="BL190" i="146"/>
  <c r="BK190" i="146"/>
  <c r="BJ190" i="146"/>
  <c r="BI190" i="146"/>
  <c r="BH190" i="146"/>
  <c r="BG190" i="146"/>
  <c r="BF190" i="146"/>
  <c r="BE190" i="146"/>
  <c r="BD190" i="146"/>
  <c r="BC190" i="146"/>
  <c r="BB190" i="146"/>
  <c r="BA190" i="146"/>
  <c r="AZ190" i="146"/>
  <c r="AY190" i="146"/>
  <c r="AX190" i="146"/>
  <c r="AW190" i="146"/>
  <c r="AV190" i="146"/>
  <c r="AU190" i="146"/>
  <c r="AT190" i="146"/>
  <c r="AS190" i="146"/>
  <c r="AR190" i="146"/>
  <c r="AQ190" i="146"/>
  <c r="AP190" i="146"/>
  <c r="AO190" i="146"/>
  <c r="AN190" i="146"/>
  <c r="AM190" i="146"/>
  <c r="AL190" i="146"/>
  <c r="AK190" i="146"/>
  <c r="AJ190" i="146"/>
  <c r="AI190" i="146"/>
  <c r="AH190" i="146"/>
  <c r="AG190" i="146"/>
  <c r="AF190" i="146"/>
  <c r="AE190" i="146"/>
  <c r="AD190" i="146"/>
  <c r="AC190" i="146"/>
  <c r="AB190" i="146"/>
  <c r="AA190" i="146"/>
  <c r="Z190" i="146"/>
  <c r="Y190" i="146"/>
  <c r="X190" i="146"/>
  <c r="W190" i="146"/>
  <c r="V190" i="146"/>
  <c r="U190" i="146"/>
  <c r="T190" i="146"/>
  <c r="S190" i="146"/>
  <c r="R190" i="146"/>
  <c r="Q190" i="146"/>
  <c r="P190" i="146"/>
  <c r="O190" i="146"/>
  <c r="N190" i="146"/>
  <c r="M190" i="146"/>
  <c r="L190" i="146"/>
  <c r="K190" i="146"/>
  <c r="J190" i="146"/>
  <c r="I190" i="146"/>
  <c r="H190" i="146"/>
  <c r="G190" i="146"/>
  <c r="F190" i="146"/>
  <c r="E190" i="146"/>
  <c r="D190" i="146"/>
  <c r="BL189" i="146"/>
  <c r="BK189" i="146"/>
  <c r="BJ189" i="146"/>
  <c r="BI189" i="146"/>
  <c r="BH189" i="146"/>
  <c r="BG189" i="146"/>
  <c r="BF189" i="146"/>
  <c r="BE189" i="146"/>
  <c r="BD189" i="146"/>
  <c r="BC189" i="146"/>
  <c r="BB189" i="146"/>
  <c r="BA189" i="146"/>
  <c r="AZ189" i="146"/>
  <c r="AY189" i="146"/>
  <c r="AX189" i="146"/>
  <c r="AW189" i="146"/>
  <c r="AV189" i="146"/>
  <c r="AU189" i="146"/>
  <c r="AT189" i="146"/>
  <c r="AS189" i="146"/>
  <c r="AR189" i="146"/>
  <c r="AQ189" i="146"/>
  <c r="AP189" i="146"/>
  <c r="AO189" i="146"/>
  <c r="AN189" i="146"/>
  <c r="AM189" i="146"/>
  <c r="AL189" i="146"/>
  <c r="AK189" i="146"/>
  <c r="AJ189" i="146"/>
  <c r="AI189" i="146"/>
  <c r="AH189" i="146"/>
  <c r="AG189" i="146"/>
  <c r="AF189" i="146"/>
  <c r="AE189" i="146"/>
  <c r="AD189" i="146"/>
  <c r="AC189" i="146"/>
  <c r="AB189" i="146"/>
  <c r="AA189" i="146"/>
  <c r="Z189" i="146"/>
  <c r="Y189" i="146"/>
  <c r="X189" i="146"/>
  <c r="W189" i="146"/>
  <c r="V189" i="146"/>
  <c r="U189" i="146"/>
  <c r="T189" i="146"/>
  <c r="S189" i="146"/>
  <c r="R189" i="146"/>
  <c r="Q189" i="146"/>
  <c r="P189" i="146"/>
  <c r="O189" i="146"/>
  <c r="N189" i="146"/>
  <c r="M189" i="146"/>
  <c r="L189" i="146"/>
  <c r="K189" i="146"/>
  <c r="J189" i="146"/>
  <c r="I189" i="146"/>
  <c r="H189" i="146"/>
  <c r="G189" i="146"/>
  <c r="F189" i="146"/>
  <c r="E189" i="146"/>
  <c r="D189" i="146"/>
  <c r="BL188" i="146"/>
  <c r="BK188" i="146"/>
  <c r="BJ188" i="146"/>
  <c r="BI188" i="146"/>
  <c r="BH188" i="146"/>
  <c r="BG188" i="146"/>
  <c r="BF188" i="146"/>
  <c r="BE188" i="146"/>
  <c r="BD188" i="146"/>
  <c r="BC188" i="146"/>
  <c r="BB188" i="146"/>
  <c r="BA188" i="146"/>
  <c r="AZ188" i="146"/>
  <c r="AY188" i="146"/>
  <c r="AX188" i="146"/>
  <c r="AW188" i="146"/>
  <c r="AV188" i="146"/>
  <c r="AU188" i="146"/>
  <c r="AT188" i="146"/>
  <c r="AS188" i="146"/>
  <c r="AR188" i="146"/>
  <c r="AQ188" i="146"/>
  <c r="AP188" i="146"/>
  <c r="AO188" i="146"/>
  <c r="AN188" i="146"/>
  <c r="AM188" i="146"/>
  <c r="AL188" i="146"/>
  <c r="AK188" i="146"/>
  <c r="AJ188" i="146"/>
  <c r="AI188" i="146"/>
  <c r="AH188" i="146"/>
  <c r="AG188" i="146"/>
  <c r="AF188" i="146"/>
  <c r="AE188" i="146"/>
  <c r="AD188" i="146"/>
  <c r="AC188" i="146"/>
  <c r="AB188" i="146"/>
  <c r="AA188" i="146"/>
  <c r="Z188" i="146"/>
  <c r="Y188" i="146"/>
  <c r="X188" i="146"/>
  <c r="W188" i="146"/>
  <c r="V188" i="146"/>
  <c r="U188" i="146"/>
  <c r="T188" i="146"/>
  <c r="S188" i="146"/>
  <c r="R188" i="146"/>
  <c r="Q188" i="146"/>
  <c r="P188" i="146"/>
  <c r="O188" i="146"/>
  <c r="N188" i="146"/>
  <c r="M188" i="146"/>
  <c r="L188" i="146"/>
  <c r="K188" i="146"/>
  <c r="J188" i="146"/>
  <c r="I188" i="146"/>
  <c r="H188" i="146"/>
  <c r="G188" i="146"/>
  <c r="F188" i="146"/>
  <c r="E188" i="146"/>
  <c r="D188" i="146"/>
  <c r="BL187" i="146"/>
  <c r="BK187" i="146"/>
  <c r="BJ187" i="146"/>
  <c r="BI187" i="146"/>
  <c r="BH187" i="146"/>
  <c r="BG187" i="146"/>
  <c r="BF187" i="146"/>
  <c r="BF199" i="146" s="1"/>
  <c r="BE187" i="146"/>
  <c r="BD187" i="146"/>
  <c r="BC187" i="146"/>
  <c r="BB187" i="146"/>
  <c r="BA187" i="146"/>
  <c r="AZ187" i="146"/>
  <c r="AY187" i="146"/>
  <c r="AX187" i="146"/>
  <c r="AW187" i="146"/>
  <c r="AV187" i="146"/>
  <c r="AU187" i="146"/>
  <c r="AT187" i="146"/>
  <c r="AT199" i="146" s="1"/>
  <c r="AS187" i="146"/>
  <c r="AR187" i="146"/>
  <c r="AQ187" i="146"/>
  <c r="AP187" i="146"/>
  <c r="AO187" i="146"/>
  <c r="AN187" i="146"/>
  <c r="AM187" i="146"/>
  <c r="AL187" i="146"/>
  <c r="AK187" i="146"/>
  <c r="AJ187" i="146"/>
  <c r="AI187" i="146"/>
  <c r="AH187" i="146"/>
  <c r="AG187" i="146"/>
  <c r="AF187" i="146"/>
  <c r="AE187" i="146"/>
  <c r="AD187" i="146"/>
  <c r="AC187" i="146"/>
  <c r="AB187" i="146"/>
  <c r="AA187" i="146"/>
  <c r="Z187" i="146"/>
  <c r="Y187" i="146"/>
  <c r="X187" i="146"/>
  <c r="W187" i="146"/>
  <c r="V187" i="146"/>
  <c r="U187" i="146"/>
  <c r="T187" i="146"/>
  <c r="S187" i="146"/>
  <c r="R187" i="146"/>
  <c r="Q187" i="146"/>
  <c r="P187" i="146"/>
  <c r="O187" i="146"/>
  <c r="N187" i="146"/>
  <c r="M187" i="146"/>
  <c r="L187" i="146"/>
  <c r="K187" i="146"/>
  <c r="J187" i="146"/>
  <c r="J199" i="146" s="1"/>
  <c r="I187" i="146"/>
  <c r="H187" i="146"/>
  <c r="G187" i="146"/>
  <c r="F187" i="146"/>
  <c r="E187" i="146"/>
  <c r="D187" i="146"/>
  <c r="BL186" i="146"/>
  <c r="BK186" i="146"/>
  <c r="BJ186" i="146"/>
  <c r="BI186" i="146"/>
  <c r="BH186" i="146"/>
  <c r="BG186" i="146"/>
  <c r="BF186" i="146"/>
  <c r="BE186" i="146"/>
  <c r="BD186" i="146"/>
  <c r="BC186" i="146"/>
  <c r="BB186" i="146"/>
  <c r="BA186" i="146"/>
  <c r="AZ186" i="146"/>
  <c r="AY186" i="146"/>
  <c r="AX186" i="146"/>
  <c r="AW186" i="146"/>
  <c r="AV186" i="146"/>
  <c r="AU186" i="146"/>
  <c r="AT186" i="146"/>
  <c r="AS186" i="146"/>
  <c r="AR186" i="146"/>
  <c r="AQ186" i="146"/>
  <c r="AP186" i="146"/>
  <c r="AO186" i="146"/>
  <c r="AN186" i="146"/>
  <c r="AM186" i="146"/>
  <c r="AL186" i="146"/>
  <c r="AK186" i="146"/>
  <c r="AJ186" i="146"/>
  <c r="AI186" i="146"/>
  <c r="AH186" i="146"/>
  <c r="AG186" i="146"/>
  <c r="AF186" i="146"/>
  <c r="AE186" i="146"/>
  <c r="AE199" i="146" s="1"/>
  <c r="AD186" i="146"/>
  <c r="AC186" i="146"/>
  <c r="AB186" i="146"/>
  <c r="AA186" i="146"/>
  <c r="Z186" i="146"/>
  <c r="Y186" i="146"/>
  <c r="X186" i="146"/>
  <c r="W186" i="146"/>
  <c r="V186" i="146"/>
  <c r="U186" i="146"/>
  <c r="T186" i="146"/>
  <c r="S186" i="146"/>
  <c r="R186" i="146"/>
  <c r="Q186" i="146"/>
  <c r="P186" i="146"/>
  <c r="O186" i="146"/>
  <c r="N186" i="146"/>
  <c r="M186" i="146"/>
  <c r="L186" i="146"/>
  <c r="K186" i="146"/>
  <c r="J186" i="146"/>
  <c r="I186" i="146"/>
  <c r="H186" i="146"/>
  <c r="G186" i="146"/>
  <c r="F186" i="146"/>
  <c r="E186" i="146"/>
  <c r="D186" i="146"/>
  <c r="BL185" i="146"/>
  <c r="BL199" i="146" s="1"/>
  <c r="BK185" i="146"/>
  <c r="BJ185" i="146"/>
  <c r="BI185" i="146"/>
  <c r="BH185" i="146"/>
  <c r="BG185" i="146"/>
  <c r="BF185" i="146"/>
  <c r="BE185" i="146"/>
  <c r="BD185" i="146"/>
  <c r="BC185" i="146"/>
  <c r="BB185" i="146"/>
  <c r="BA185" i="146"/>
  <c r="AZ185" i="146"/>
  <c r="AY185" i="146"/>
  <c r="AX185" i="146"/>
  <c r="AW185" i="146"/>
  <c r="AV185" i="146"/>
  <c r="AU185" i="146"/>
  <c r="AT185" i="146"/>
  <c r="AS185" i="146"/>
  <c r="AR185" i="146"/>
  <c r="AQ185" i="146"/>
  <c r="AP185" i="146"/>
  <c r="AO185" i="146"/>
  <c r="AN185" i="146"/>
  <c r="AM185" i="146"/>
  <c r="AL185" i="146"/>
  <c r="AK185" i="146"/>
  <c r="AJ185" i="146"/>
  <c r="AI185" i="146"/>
  <c r="AH185" i="146"/>
  <c r="AG185" i="146"/>
  <c r="AF185" i="146"/>
  <c r="AE185" i="146"/>
  <c r="AD185" i="146"/>
  <c r="AC185" i="146"/>
  <c r="AB185" i="146"/>
  <c r="AB199" i="146" s="1"/>
  <c r="AA185" i="146"/>
  <c r="Z185" i="146"/>
  <c r="Y185" i="146"/>
  <c r="X185" i="146"/>
  <c r="W185" i="146"/>
  <c r="V185" i="146"/>
  <c r="U185" i="146"/>
  <c r="T185" i="146"/>
  <c r="S185" i="146"/>
  <c r="R185" i="146"/>
  <c r="Q185" i="146"/>
  <c r="P185" i="146"/>
  <c r="O185" i="146"/>
  <c r="N185" i="146"/>
  <c r="M185" i="146"/>
  <c r="L185" i="146"/>
  <c r="K185" i="146"/>
  <c r="J185" i="146"/>
  <c r="I185" i="146"/>
  <c r="H185" i="146"/>
  <c r="G185" i="146"/>
  <c r="F185" i="146"/>
  <c r="E185" i="146"/>
  <c r="D185" i="146"/>
  <c r="D203" i="145"/>
  <c r="C203" i="145"/>
  <c r="B203" i="145"/>
  <c r="B204" i="145" s="1"/>
  <c r="BL198" i="145"/>
  <c r="BK198" i="145"/>
  <c r="BJ198" i="145"/>
  <c r="BI198" i="145"/>
  <c r="BH198" i="145"/>
  <c r="BG198" i="145"/>
  <c r="BF198" i="145"/>
  <c r="BE198" i="145"/>
  <c r="BD198" i="145"/>
  <c r="BC198" i="145"/>
  <c r="BB198" i="145"/>
  <c r="BA198" i="145"/>
  <c r="AZ198" i="145"/>
  <c r="AY198" i="145"/>
  <c r="AX198" i="145"/>
  <c r="AW198" i="145"/>
  <c r="AV198" i="145"/>
  <c r="AU198" i="145"/>
  <c r="AT198" i="145"/>
  <c r="AS198" i="145"/>
  <c r="AR198" i="145"/>
  <c r="AQ198" i="145"/>
  <c r="AP198" i="145"/>
  <c r="AO198" i="145"/>
  <c r="AN198" i="145"/>
  <c r="AM198" i="145"/>
  <c r="AL198" i="145"/>
  <c r="AK198" i="145"/>
  <c r="AJ198" i="145"/>
  <c r="AI198" i="145"/>
  <c r="AH198" i="145"/>
  <c r="AG198" i="145"/>
  <c r="AF198" i="145"/>
  <c r="AE198" i="145"/>
  <c r="AD198" i="145"/>
  <c r="AC198" i="145"/>
  <c r="AB198" i="145"/>
  <c r="AA198" i="145"/>
  <c r="Z198" i="145"/>
  <c r="Y198" i="145"/>
  <c r="X198" i="145"/>
  <c r="W198" i="145"/>
  <c r="V198" i="145"/>
  <c r="U198" i="145"/>
  <c r="T198" i="145"/>
  <c r="S198" i="145"/>
  <c r="R198" i="145"/>
  <c r="Q198" i="145"/>
  <c r="P198" i="145"/>
  <c r="O198" i="145"/>
  <c r="N198" i="145"/>
  <c r="M198" i="145"/>
  <c r="L198" i="145"/>
  <c r="K198" i="145"/>
  <c r="J198" i="145"/>
  <c r="I198" i="145"/>
  <c r="H198" i="145"/>
  <c r="G198" i="145"/>
  <c r="F198" i="145"/>
  <c r="E198" i="145"/>
  <c r="D198" i="145"/>
  <c r="BL197" i="145"/>
  <c r="BK197" i="145"/>
  <c r="BJ197" i="145"/>
  <c r="BI197" i="145"/>
  <c r="BH197" i="145"/>
  <c r="BG197" i="145"/>
  <c r="BF197" i="145"/>
  <c r="BE197" i="145"/>
  <c r="BD197" i="145"/>
  <c r="BC197" i="145"/>
  <c r="BB197" i="145"/>
  <c r="BA197" i="145"/>
  <c r="AZ197" i="145"/>
  <c r="AY197" i="145"/>
  <c r="AX197" i="145"/>
  <c r="AW197" i="145"/>
  <c r="AV197" i="145"/>
  <c r="AU197" i="145"/>
  <c r="AT197" i="145"/>
  <c r="AS197" i="145"/>
  <c r="AR197" i="145"/>
  <c r="AQ197" i="145"/>
  <c r="AP197" i="145"/>
  <c r="AO197" i="145"/>
  <c r="AN197" i="145"/>
  <c r="AM197" i="145"/>
  <c r="AL197" i="145"/>
  <c r="AK197" i="145"/>
  <c r="AJ197" i="145"/>
  <c r="AI197" i="145"/>
  <c r="AH197" i="145"/>
  <c r="AG197" i="145"/>
  <c r="AF197" i="145"/>
  <c r="AE197" i="145"/>
  <c r="AD197" i="145"/>
  <c r="AC197" i="145"/>
  <c r="AB197" i="145"/>
  <c r="AA197" i="145"/>
  <c r="Z197" i="145"/>
  <c r="Y197" i="145"/>
  <c r="X197" i="145"/>
  <c r="W197" i="145"/>
  <c r="V197" i="145"/>
  <c r="U197" i="145"/>
  <c r="T197" i="145"/>
  <c r="S197" i="145"/>
  <c r="R197" i="145"/>
  <c r="Q197" i="145"/>
  <c r="P197" i="145"/>
  <c r="O197" i="145"/>
  <c r="N197" i="145"/>
  <c r="M197" i="145"/>
  <c r="L197" i="145"/>
  <c r="K197" i="145"/>
  <c r="J197" i="145"/>
  <c r="I197" i="145"/>
  <c r="H197" i="145"/>
  <c r="G197" i="145"/>
  <c r="F197" i="145"/>
  <c r="E197" i="145"/>
  <c r="D197" i="145"/>
  <c r="BL196" i="145"/>
  <c r="BK196" i="145"/>
  <c r="BJ196" i="145"/>
  <c r="BI196" i="145"/>
  <c r="BH196" i="145"/>
  <c r="BG196" i="145"/>
  <c r="BF196" i="145"/>
  <c r="BE196" i="145"/>
  <c r="BD196" i="145"/>
  <c r="BC196" i="145"/>
  <c r="BB196" i="145"/>
  <c r="BA196" i="145"/>
  <c r="AZ196" i="145"/>
  <c r="AY196" i="145"/>
  <c r="AX196" i="145"/>
  <c r="AW196" i="145"/>
  <c r="AV196" i="145"/>
  <c r="AU196" i="145"/>
  <c r="AT196" i="145"/>
  <c r="AS196" i="145"/>
  <c r="AR196" i="145"/>
  <c r="AQ196" i="145"/>
  <c r="AP196" i="145"/>
  <c r="AO196" i="145"/>
  <c r="AN196" i="145"/>
  <c r="AM196" i="145"/>
  <c r="AL196" i="145"/>
  <c r="AK196" i="145"/>
  <c r="AJ196" i="145"/>
  <c r="AI196" i="145"/>
  <c r="AH196" i="145"/>
  <c r="AG196" i="145"/>
  <c r="AF196" i="145"/>
  <c r="AE196" i="145"/>
  <c r="AD196" i="145"/>
  <c r="AC196" i="145"/>
  <c r="AB196" i="145"/>
  <c r="AA196" i="145"/>
  <c r="Z196" i="145"/>
  <c r="Y196" i="145"/>
  <c r="X196" i="145"/>
  <c r="W196" i="145"/>
  <c r="V196" i="145"/>
  <c r="U196" i="145"/>
  <c r="T196" i="145"/>
  <c r="S196" i="145"/>
  <c r="R196" i="145"/>
  <c r="Q196" i="145"/>
  <c r="P196" i="145"/>
  <c r="O196" i="145"/>
  <c r="N196" i="145"/>
  <c r="M196" i="145"/>
  <c r="L196" i="145"/>
  <c r="K196" i="145"/>
  <c r="J196" i="145"/>
  <c r="I196" i="145"/>
  <c r="H196" i="145"/>
  <c r="G196" i="145"/>
  <c r="F196" i="145"/>
  <c r="E196" i="145"/>
  <c r="D196" i="145"/>
  <c r="BL195" i="145"/>
  <c r="BK195" i="145"/>
  <c r="BJ195" i="145"/>
  <c r="BI195" i="145"/>
  <c r="BH195" i="145"/>
  <c r="BG195" i="145"/>
  <c r="BF195" i="145"/>
  <c r="BE195" i="145"/>
  <c r="BD195" i="145"/>
  <c r="BC195" i="145"/>
  <c r="BB195" i="145"/>
  <c r="BA195" i="145"/>
  <c r="AZ195" i="145"/>
  <c r="AY195" i="145"/>
  <c r="AX195" i="145"/>
  <c r="AW195" i="145"/>
  <c r="AV195" i="145"/>
  <c r="AU195" i="145"/>
  <c r="AT195" i="145"/>
  <c r="AS195" i="145"/>
  <c r="AR195" i="145"/>
  <c r="AQ195" i="145"/>
  <c r="AP195" i="145"/>
  <c r="AO195" i="145"/>
  <c r="AN195" i="145"/>
  <c r="AM195" i="145"/>
  <c r="AL195" i="145"/>
  <c r="AK195" i="145"/>
  <c r="AJ195" i="145"/>
  <c r="AI195" i="145"/>
  <c r="AH195" i="145"/>
  <c r="AG195" i="145"/>
  <c r="AF195" i="145"/>
  <c r="AE195" i="145"/>
  <c r="AD195" i="145"/>
  <c r="AC195" i="145"/>
  <c r="AB195" i="145"/>
  <c r="AA195" i="145"/>
  <c r="Z195" i="145"/>
  <c r="Y195" i="145"/>
  <c r="X195" i="145"/>
  <c r="W195" i="145"/>
  <c r="V195" i="145"/>
  <c r="U195" i="145"/>
  <c r="T195" i="145"/>
  <c r="S195" i="145"/>
  <c r="R195" i="145"/>
  <c r="Q195" i="145"/>
  <c r="P195" i="145"/>
  <c r="O195" i="145"/>
  <c r="N195" i="145"/>
  <c r="M195" i="145"/>
  <c r="L195" i="145"/>
  <c r="K195" i="145"/>
  <c r="J195" i="145"/>
  <c r="I195" i="145"/>
  <c r="H195" i="145"/>
  <c r="G195" i="145"/>
  <c r="F195" i="145"/>
  <c r="E195" i="145"/>
  <c r="D195" i="145"/>
  <c r="BL194" i="145"/>
  <c r="BK194" i="145"/>
  <c r="BJ194" i="145"/>
  <c r="BI194" i="145"/>
  <c r="BH194" i="145"/>
  <c r="BG194" i="145"/>
  <c r="BF194" i="145"/>
  <c r="BE194" i="145"/>
  <c r="BD194" i="145"/>
  <c r="BC194" i="145"/>
  <c r="BB194" i="145"/>
  <c r="BA194" i="145"/>
  <c r="AZ194" i="145"/>
  <c r="AY194" i="145"/>
  <c r="AX194" i="145"/>
  <c r="AW194" i="145"/>
  <c r="AV194" i="145"/>
  <c r="AU194" i="145"/>
  <c r="AT194" i="145"/>
  <c r="AS194" i="145"/>
  <c r="AR194" i="145"/>
  <c r="AQ194" i="145"/>
  <c r="AP194" i="145"/>
  <c r="AO194" i="145"/>
  <c r="AN194" i="145"/>
  <c r="AM194" i="145"/>
  <c r="AL194" i="145"/>
  <c r="AK194" i="145"/>
  <c r="AJ194" i="145"/>
  <c r="AI194" i="145"/>
  <c r="AH194" i="145"/>
  <c r="AG194" i="145"/>
  <c r="AF194" i="145"/>
  <c r="AE194" i="145"/>
  <c r="AD194" i="145"/>
  <c r="AC194" i="145"/>
  <c r="AB194" i="145"/>
  <c r="AA194" i="145"/>
  <c r="Z194" i="145"/>
  <c r="Y194" i="145"/>
  <c r="X194" i="145"/>
  <c r="W194" i="145"/>
  <c r="V194" i="145"/>
  <c r="U194" i="145"/>
  <c r="T194" i="145"/>
  <c r="S194" i="145"/>
  <c r="R194" i="145"/>
  <c r="Q194" i="145"/>
  <c r="P194" i="145"/>
  <c r="O194" i="145"/>
  <c r="N194" i="145"/>
  <c r="M194" i="145"/>
  <c r="L194" i="145"/>
  <c r="K194" i="145"/>
  <c r="J194" i="145"/>
  <c r="I194" i="145"/>
  <c r="H194" i="145"/>
  <c r="G194" i="145"/>
  <c r="F194" i="145"/>
  <c r="E194" i="145"/>
  <c r="D194" i="145"/>
  <c r="BL193" i="145"/>
  <c r="BK193" i="145"/>
  <c r="BJ193" i="145"/>
  <c r="BI193" i="145"/>
  <c r="BH193" i="145"/>
  <c r="BG193" i="145"/>
  <c r="BF193" i="145"/>
  <c r="BE193" i="145"/>
  <c r="BD193" i="145"/>
  <c r="BC193" i="145"/>
  <c r="BB193" i="145"/>
  <c r="BA193" i="145"/>
  <c r="AZ193" i="145"/>
  <c r="AY193" i="145"/>
  <c r="AX193" i="145"/>
  <c r="AW193" i="145"/>
  <c r="AV193" i="145"/>
  <c r="AU193" i="145"/>
  <c r="AT193" i="145"/>
  <c r="AS193" i="145"/>
  <c r="AR193" i="145"/>
  <c r="AQ193" i="145"/>
  <c r="AP193" i="145"/>
  <c r="AO193" i="145"/>
  <c r="AN193" i="145"/>
  <c r="AM193" i="145"/>
  <c r="AL193" i="145"/>
  <c r="AK193" i="145"/>
  <c r="AJ193" i="145"/>
  <c r="AI193" i="145"/>
  <c r="AH193" i="145"/>
  <c r="AG193" i="145"/>
  <c r="AF193" i="145"/>
  <c r="AE193" i="145"/>
  <c r="AD193" i="145"/>
  <c r="AC193" i="145"/>
  <c r="AB193" i="145"/>
  <c r="AA193" i="145"/>
  <c r="Z193" i="145"/>
  <c r="Y193" i="145"/>
  <c r="X193" i="145"/>
  <c r="W193" i="145"/>
  <c r="V193" i="145"/>
  <c r="U193" i="145"/>
  <c r="T193" i="145"/>
  <c r="S193" i="145"/>
  <c r="R193" i="145"/>
  <c r="Q193" i="145"/>
  <c r="P193" i="145"/>
  <c r="O193" i="145"/>
  <c r="N193" i="145"/>
  <c r="M193" i="145"/>
  <c r="L193" i="145"/>
  <c r="K193" i="145"/>
  <c r="J193" i="145"/>
  <c r="I193" i="145"/>
  <c r="H193" i="145"/>
  <c r="G193" i="145"/>
  <c r="F193" i="145"/>
  <c r="E193" i="145"/>
  <c r="D193" i="145"/>
  <c r="BL192" i="145"/>
  <c r="BK192" i="145"/>
  <c r="BJ192" i="145"/>
  <c r="BI192" i="145"/>
  <c r="BH192" i="145"/>
  <c r="BG192" i="145"/>
  <c r="BF192" i="145"/>
  <c r="BE192" i="145"/>
  <c r="BD192" i="145"/>
  <c r="BC192" i="145"/>
  <c r="BB192" i="145"/>
  <c r="BA192" i="145"/>
  <c r="AZ192" i="145"/>
  <c r="AY192" i="145"/>
  <c r="AX192" i="145"/>
  <c r="AW192" i="145"/>
  <c r="AV192" i="145"/>
  <c r="AU192" i="145"/>
  <c r="AT192" i="145"/>
  <c r="AS192" i="145"/>
  <c r="AR192" i="145"/>
  <c r="AQ192" i="145"/>
  <c r="AP192" i="145"/>
  <c r="AO192" i="145"/>
  <c r="AN192" i="145"/>
  <c r="AM192" i="145"/>
  <c r="AL192" i="145"/>
  <c r="AK192" i="145"/>
  <c r="AJ192" i="145"/>
  <c r="AI192" i="145"/>
  <c r="AH192" i="145"/>
  <c r="AG192" i="145"/>
  <c r="AF192" i="145"/>
  <c r="AE192" i="145"/>
  <c r="AD192" i="145"/>
  <c r="AC192" i="145"/>
  <c r="AB192" i="145"/>
  <c r="AA192" i="145"/>
  <c r="Z192" i="145"/>
  <c r="Y192" i="145"/>
  <c r="X192" i="145"/>
  <c r="W192" i="145"/>
  <c r="V192" i="145"/>
  <c r="U192" i="145"/>
  <c r="T192" i="145"/>
  <c r="S192" i="145"/>
  <c r="R192" i="145"/>
  <c r="Q192" i="145"/>
  <c r="P192" i="145"/>
  <c r="O192" i="145"/>
  <c r="N192" i="145"/>
  <c r="M192" i="145"/>
  <c r="L192" i="145"/>
  <c r="K192" i="145"/>
  <c r="J192" i="145"/>
  <c r="I192" i="145"/>
  <c r="H192" i="145"/>
  <c r="G192" i="145"/>
  <c r="F192" i="145"/>
  <c r="E192" i="145"/>
  <c r="D192" i="145"/>
  <c r="BL191" i="145"/>
  <c r="BK191" i="145"/>
  <c r="BJ191" i="145"/>
  <c r="BI191" i="145"/>
  <c r="BH191" i="145"/>
  <c r="BG191" i="145"/>
  <c r="BF191" i="145"/>
  <c r="BE191" i="145"/>
  <c r="BD191" i="145"/>
  <c r="BC191" i="145"/>
  <c r="BB191" i="145"/>
  <c r="BA191" i="145"/>
  <c r="AZ191" i="145"/>
  <c r="AY191" i="145"/>
  <c r="AX191" i="145"/>
  <c r="AW191" i="145"/>
  <c r="AV191" i="145"/>
  <c r="AU191" i="145"/>
  <c r="AT191" i="145"/>
  <c r="AS191" i="145"/>
  <c r="AR191" i="145"/>
  <c r="AQ191" i="145"/>
  <c r="AP191" i="145"/>
  <c r="AO191" i="145"/>
  <c r="AN191" i="145"/>
  <c r="AM191" i="145"/>
  <c r="AL191" i="145"/>
  <c r="AK191" i="145"/>
  <c r="AJ191" i="145"/>
  <c r="AI191" i="145"/>
  <c r="AH191" i="145"/>
  <c r="AG191" i="145"/>
  <c r="AF191" i="145"/>
  <c r="AE191" i="145"/>
  <c r="AD191" i="145"/>
  <c r="AC191" i="145"/>
  <c r="AB191" i="145"/>
  <c r="AA191" i="145"/>
  <c r="Z191" i="145"/>
  <c r="Y191" i="145"/>
  <c r="X191" i="145"/>
  <c r="W191" i="145"/>
  <c r="V191" i="145"/>
  <c r="U191" i="145"/>
  <c r="T191" i="145"/>
  <c r="S191" i="145"/>
  <c r="R191" i="145"/>
  <c r="Q191" i="145"/>
  <c r="P191" i="145"/>
  <c r="O191" i="145"/>
  <c r="N191" i="145"/>
  <c r="M191" i="145"/>
  <c r="L191" i="145"/>
  <c r="K191" i="145"/>
  <c r="J191" i="145"/>
  <c r="I191" i="145"/>
  <c r="H191" i="145"/>
  <c r="G191" i="145"/>
  <c r="F191" i="145"/>
  <c r="E191" i="145"/>
  <c r="D191" i="145"/>
  <c r="BL190" i="145"/>
  <c r="BK190" i="145"/>
  <c r="BJ190" i="145"/>
  <c r="BI190" i="145"/>
  <c r="BH190" i="145"/>
  <c r="BG190" i="145"/>
  <c r="BF190" i="145"/>
  <c r="BE190" i="145"/>
  <c r="BD190" i="145"/>
  <c r="BC190" i="145"/>
  <c r="BB190" i="145"/>
  <c r="BA190" i="145"/>
  <c r="AZ190" i="145"/>
  <c r="AY190" i="145"/>
  <c r="AX190" i="145"/>
  <c r="AW190" i="145"/>
  <c r="AV190" i="145"/>
  <c r="AU190" i="145"/>
  <c r="AT190" i="145"/>
  <c r="AS190" i="145"/>
  <c r="AR190" i="145"/>
  <c r="AQ190" i="145"/>
  <c r="AP190" i="145"/>
  <c r="AO190" i="145"/>
  <c r="AN190" i="145"/>
  <c r="AM190" i="145"/>
  <c r="AL190" i="145"/>
  <c r="AK190" i="145"/>
  <c r="AJ190" i="145"/>
  <c r="AI190" i="145"/>
  <c r="AH190" i="145"/>
  <c r="AG190" i="145"/>
  <c r="AF190" i="145"/>
  <c r="AE190" i="145"/>
  <c r="AD190" i="145"/>
  <c r="AC190" i="145"/>
  <c r="AB190" i="145"/>
  <c r="AA190" i="145"/>
  <c r="Z190" i="145"/>
  <c r="Y190" i="145"/>
  <c r="X190" i="145"/>
  <c r="W190" i="145"/>
  <c r="V190" i="145"/>
  <c r="U190" i="145"/>
  <c r="T190" i="145"/>
  <c r="S190" i="145"/>
  <c r="R190" i="145"/>
  <c r="Q190" i="145"/>
  <c r="P190" i="145"/>
  <c r="O190" i="145"/>
  <c r="N190" i="145"/>
  <c r="M190" i="145"/>
  <c r="L190" i="145"/>
  <c r="K190" i="145"/>
  <c r="J190" i="145"/>
  <c r="I190" i="145"/>
  <c r="H190" i="145"/>
  <c r="G190" i="145"/>
  <c r="F190" i="145"/>
  <c r="E190" i="145"/>
  <c r="D190" i="145"/>
  <c r="BL189" i="145"/>
  <c r="BK189" i="145"/>
  <c r="BJ189" i="145"/>
  <c r="BI189" i="145"/>
  <c r="BH189" i="145"/>
  <c r="BG189" i="145"/>
  <c r="BF189" i="145"/>
  <c r="BE189" i="145"/>
  <c r="BD189" i="145"/>
  <c r="BC189" i="145"/>
  <c r="BB189" i="145"/>
  <c r="BA189" i="145"/>
  <c r="AZ189" i="145"/>
  <c r="AY189" i="145"/>
  <c r="AX189" i="145"/>
  <c r="AW189" i="145"/>
  <c r="AV189" i="145"/>
  <c r="AU189" i="145"/>
  <c r="AT189" i="145"/>
  <c r="AS189" i="145"/>
  <c r="AR189" i="145"/>
  <c r="AQ189" i="145"/>
  <c r="AP189" i="145"/>
  <c r="AO189" i="145"/>
  <c r="AN189" i="145"/>
  <c r="AM189" i="145"/>
  <c r="AL189" i="145"/>
  <c r="AK189" i="145"/>
  <c r="AJ189" i="145"/>
  <c r="AI189" i="145"/>
  <c r="AH189" i="145"/>
  <c r="AG189" i="145"/>
  <c r="AF189" i="145"/>
  <c r="AE189" i="145"/>
  <c r="AD189" i="145"/>
  <c r="AC189" i="145"/>
  <c r="AB189" i="145"/>
  <c r="AA189" i="145"/>
  <c r="Z189" i="145"/>
  <c r="Y189" i="145"/>
  <c r="X189" i="145"/>
  <c r="W189" i="145"/>
  <c r="V189" i="145"/>
  <c r="U189" i="145"/>
  <c r="T189" i="145"/>
  <c r="S189" i="145"/>
  <c r="R189" i="145"/>
  <c r="Q189" i="145"/>
  <c r="P189" i="145"/>
  <c r="O189" i="145"/>
  <c r="N189" i="145"/>
  <c r="M189" i="145"/>
  <c r="L189" i="145"/>
  <c r="K189" i="145"/>
  <c r="J189" i="145"/>
  <c r="I189" i="145"/>
  <c r="H189" i="145"/>
  <c r="G189" i="145"/>
  <c r="F189" i="145"/>
  <c r="E189" i="145"/>
  <c r="D189" i="145"/>
  <c r="BL188" i="145"/>
  <c r="BK188" i="145"/>
  <c r="BJ188" i="145"/>
  <c r="BI188" i="145"/>
  <c r="BH188" i="145"/>
  <c r="BG188" i="145"/>
  <c r="BF188" i="145"/>
  <c r="BE188" i="145"/>
  <c r="BD188" i="145"/>
  <c r="BC188" i="145"/>
  <c r="BB188" i="145"/>
  <c r="BA188" i="145"/>
  <c r="AZ188" i="145"/>
  <c r="AY188" i="145"/>
  <c r="AX188" i="145"/>
  <c r="AW188" i="145"/>
  <c r="AV188" i="145"/>
  <c r="AU188" i="145"/>
  <c r="AT188" i="145"/>
  <c r="AS188" i="145"/>
  <c r="AR188" i="145"/>
  <c r="AQ188" i="145"/>
  <c r="AP188" i="145"/>
  <c r="AO188" i="145"/>
  <c r="AN188" i="145"/>
  <c r="AM188" i="145"/>
  <c r="AL188" i="145"/>
  <c r="AK188" i="145"/>
  <c r="AJ188" i="145"/>
  <c r="AI188" i="145"/>
  <c r="AH188" i="145"/>
  <c r="AG188" i="145"/>
  <c r="AF188" i="145"/>
  <c r="AE188" i="145"/>
  <c r="AD188" i="145"/>
  <c r="AC188" i="145"/>
  <c r="AB188" i="145"/>
  <c r="AA188" i="145"/>
  <c r="Z188" i="145"/>
  <c r="Y188" i="145"/>
  <c r="X188" i="145"/>
  <c r="W188" i="145"/>
  <c r="V188" i="145"/>
  <c r="U188" i="145"/>
  <c r="T188" i="145"/>
  <c r="S188" i="145"/>
  <c r="R188" i="145"/>
  <c r="Q188" i="145"/>
  <c r="P188" i="145"/>
  <c r="O188" i="145"/>
  <c r="N188" i="145"/>
  <c r="M188" i="145"/>
  <c r="L188" i="145"/>
  <c r="K188" i="145"/>
  <c r="J188" i="145"/>
  <c r="I188" i="145"/>
  <c r="H188" i="145"/>
  <c r="G188" i="145"/>
  <c r="F188" i="145"/>
  <c r="E188" i="145"/>
  <c r="D188" i="145"/>
  <c r="BL187" i="145"/>
  <c r="BK187" i="145"/>
  <c r="BJ187" i="145"/>
  <c r="BI187" i="145"/>
  <c r="BH187" i="145"/>
  <c r="BG187" i="145"/>
  <c r="BG199" i="145" s="1"/>
  <c r="BF187" i="145"/>
  <c r="BE187" i="145"/>
  <c r="BD187" i="145"/>
  <c r="BC187" i="145"/>
  <c r="BB187" i="145"/>
  <c r="BA187" i="145"/>
  <c r="AZ187" i="145"/>
  <c r="AY187" i="145"/>
  <c r="AX187" i="145"/>
  <c r="AW187" i="145"/>
  <c r="AV187" i="145"/>
  <c r="AU187" i="145"/>
  <c r="AU199" i="145" s="1"/>
  <c r="AT187" i="145"/>
  <c r="AS187" i="145"/>
  <c r="AR187" i="145"/>
  <c r="AQ187" i="145"/>
  <c r="AP187" i="145"/>
  <c r="AO187" i="145"/>
  <c r="AN187" i="145"/>
  <c r="AM187" i="145"/>
  <c r="AL187" i="145"/>
  <c r="AK187" i="145"/>
  <c r="AJ187" i="145"/>
  <c r="AI187" i="145"/>
  <c r="AI199" i="145" s="1"/>
  <c r="AH187" i="145"/>
  <c r="AG187" i="145"/>
  <c r="AF187" i="145"/>
  <c r="AE187" i="145"/>
  <c r="AD187" i="145"/>
  <c r="AC187" i="145"/>
  <c r="AB187" i="145"/>
  <c r="AA187" i="145"/>
  <c r="Z187" i="145"/>
  <c r="Y187" i="145"/>
  <c r="X187" i="145"/>
  <c r="W187" i="145"/>
  <c r="W199" i="145" s="1"/>
  <c r="V187" i="145"/>
  <c r="U187" i="145"/>
  <c r="T187" i="145"/>
  <c r="S187" i="145"/>
  <c r="R187" i="145"/>
  <c r="Q187" i="145"/>
  <c r="P187" i="145"/>
  <c r="O187" i="145"/>
  <c r="N187" i="145"/>
  <c r="M187" i="145"/>
  <c r="L187" i="145"/>
  <c r="K187" i="145"/>
  <c r="K199" i="145" s="1"/>
  <c r="J187" i="145"/>
  <c r="I187" i="145"/>
  <c r="H187" i="145"/>
  <c r="G187" i="145"/>
  <c r="F187" i="145"/>
  <c r="E187" i="145"/>
  <c r="D187" i="145"/>
  <c r="BL186" i="145"/>
  <c r="BK186" i="145"/>
  <c r="BJ186" i="145"/>
  <c r="BI186" i="145"/>
  <c r="BH186" i="145"/>
  <c r="BH199" i="145" s="1"/>
  <c r="BG186" i="145"/>
  <c r="BF186" i="145"/>
  <c r="BE186" i="145"/>
  <c r="BD186" i="145"/>
  <c r="BC186" i="145"/>
  <c r="BB186" i="145"/>
  <c r="BA186" i="145"/>
  <c r="AZ186" i="145"/>
  <c r="AY186" i="145"/>
  <c r="AX186" i="145"/>
  <c r="AW186" i="145"/>
  <c r="AV186" i="145"/>
  <c r="AV199" i="145" s="1"/>
  <c r="AU186" i="145"/>
  <c r="AT186" i="145"/>
  <c r="AS186" i="145"/>
  <c r="AR186" i="145"/>
  <c r="AQ186" i="145"/>
  <c r="AP186" i="145"/>
  <c r="AO186" i="145"/>
  <c r="AN186" i="145"/>
  <c r="AM186" i="145"/>
  <c r="AL186" i="145"/>
  <c r="AK186" i="145"/>
  <c r="AJ186" i="145"/>
  <c r="AJ199" i="145" s="1"/>
  <c r="AI186" i="145"/>
  <c r="AH186" i="145"/>
  <c r="AG186" i="145"/>
  <c r="AF186" i="145"/>
  <c r="AE186" i="145"/>
  <c r="AD186" i="145"/>
  <c r="AC186" i="145"/>
  <c r="AB186" i="145"/>
  <c r="AA186" i="145"/>
  <c r="Z186" i="145"/>
  <c r="Y186" i="145"/>
  <c r="X186" i="145"/>
  <c r="X199" i="145" s="1"/>
  <c r="W186" i="145"/>
  <c r="V186" i="145"/>
  <c r="U186" i="145"/>
  <c r="T186" i="145"/>
  <c r="S186" i="145"/>
  <c r="R186" i="145"/>
  <c r="Q186" i="145"/>
  <c r="P186" i="145"/>
  <c r="O186" i="145"/>
  <c r="N186" i="145"/>
  <c r="M186" i="145"/>
  <c r="L186" i="145"/>
  <c r="L199" i="145" s="1"/>
  <c r="K186" i="145"/>
  <c r="J186" i="145"/>
  <c r="I186" i="145"/>
  <c r="H186" i="145"/>
  <c r="G186" i="145"/>
  <c r="F186" i="145"/>
  <c r="E186" i="145"/>
  <c r="D186" i="145"/>
  <c r="BL185" i="145"/>
  <c r="BK185" i="145"/>
  <c r="BJ185" i="145"/>
  <c r="BI185" i="145"/>
  <c r="BI199" i="145" s="1"/>
  <c r="BH185" i="145"/>
  <c r="BG185" i="145"/>
  <c r="BF185" i="145"/>
  <c r="BE185" i="145"/>
  <c r="BD185" i="145"/>
  <c r="BC185" i="145"/>
  <c r="BB185" i="145"/>
  <c r="BA185" i="145"/>
  <c r="AZ185" i="145"/>
  <c r="AY185" i="145"/>
  <c r="AX185" i="145"/>
  <c r="AW185" i="145"/>
  <c r="AW199" i="145" s="1"/>
  <c r="AV185" i="145"/>
  <c r="AU185" i="145"/>
  <c r="AT185" i="145"/>
  <c r="AS185" i="145"/>
  <c r="AR185" i="145"/>
  <c r="AQ185" i="145"/>
  <c r="AP185" i="145"/>
  <c r="AO185" i="145"/>
  <c r="AN185" i="145"/>
  <c r="AM185" i="145"/>
  <c r="AL185" i="145"/>
  <c r="AK185" i="145"/>
  <c r="AK199" i="145" s="1"/>
  <c r="AJ185" i="145"/>
  <c r="AI185" i="145"/>
  <c r="AH185" i="145"/>
  <c r="AG185" i="145"/>
  <c r="AF185" i="145"/>
  <c r="AE185" i="145"/>
  <c r="AD185" i="145"/>
  <c r="AC185" i="145"/>
  <c r="AB185" i="145"/>
  <c r="AA185" i="145"/>
  <c r="Z185" i="145"/>
  <c r="Y185" i="145"/>
  <c r="Y199" i="145" s="1"/>
  <c r="X185" i="145"/>
  <c r="W185" i="145"/>
  <c r="V185" i="145"/>
  <c r="U185" i="145"/>
  <c r="T185" i="145"/>
  <c r="S185" i="145"/>
  <c r="R185" i="145"/>
  <c r="Q185" i="145"/>
  <c r="P185" i="145"/>
  <c r="O185" i="145"/>
  <c r="N185" i="145"/>
  <c r="M185" i="145"/>
  <c r="M199" i="145" s="1"/>
  <c r="L185" i="145"/>
  <c r="K185" i="145"/>
  <c r="J185" i="145"/>
  <c r="I185" i="145"/>
  <c r="H185" i="145"/>
  <c r="G185" i="145"/>
  <c r="F185" i="145"/>
  <c r="E185" i="145"/>
  <c r="D185" i="145"/>
  <c r="D203" i="144"/>
  <c r="C203" i="144"/>
  <c r="B203" i="144"/>
  <c r="B204" i="144" s="1"/>
  <c r="BL198" i="144"/>
  <c r="BK198" i="144"/>
  <c r="BJ198" i="144"/>
  <c r="BI198" i="144"/>
  <c r="BH198" i="144"/>
  <c r="BG198" i="144"/>
  <c r="BF198" i="144"/>
  <c r="BE198" i="144"/>
  <c r="BD198" i="144"/>
  <c r="BC198" i="144"/>
  <c r="BB198" i="144"/>
  <c r="BA198" i="144"/>
  <c r="AZ198" i="144"/>
  <c r="AY198" i="144"/>
  <c r="AX198" i="144"/>
  <c r="AW198" i="144"/>
  <c r="AV198" i="144"/>
  <c r="AU198" i="144"/>
  <c r="AT198" i="144"/>
  <c r="AS198" i="144"/>
  <c r="AR198" i="144"/>
  <c r="AQ198" i="144"/>
  <c r="AP198" i="144"/>
  <c r="AO198" i="144"/>
  <c r="AN198" i="144"/>
  <c r="AM198" i="144"/>
  <c r="AL198" i="144"/>
  <c r="AK198" i="144"/>
  <c r="AJ198" i="144"/>
  <c r="AI198" i="144"/>
  <c r="AH198" i="144"/>
  <c r="AG198" i="144"/>
  <c r="AF198" i="144"/>
  <c r="AE198" i="144"/>
  <c r="AD198" i="144"/>
  <c r="AC198" i="144"/>
  <c r="AB198" i="144"/>
  <c r="AA198" i="144"/>
  <c r="Z198" i="144"/>
  <c r="Y198" i="144"/>
  <c r="X198" i="144"/>
  <c r="W198" i="144"/>
  <c r="V198" i="144"/>
  <c r="U198" i="144"/>
  <c r="T198" i="144"/>
  <c r="S198" i="144"/>
  <c r="R198" i="144"/>
  <c r="Q198" i="144"/>
  <c r="P198" i="144"/>
  <c r="O198" i="144"/>
  <c r="N198" i="144"/>
  <c r="M198" i="144"/>
  <c r="L198" i="144"/>
  <c r="K198" i="144"/>
  <c r="J198" i="144"/>
  <c r="I198" i="144"/>
  <c r="H198" i="144"/>
  <c r="G198" i="144"/>
  <c r="F198" i="144"/>
  <c r="E198" i="144"/>
  <c r="D198" i="144"/>
  <c r="BL197" i="144"/>
  <c r="BK197" i="144"/>
  <c r="BJ197" i="144"/>
  <c r="BI197" i="144"/>
  <c r="BH197" i="144"/>
  <c r="BG197" i="144"/>
  <c r="BF197" i="144"/>
  <c r="BE197" i="144"/>
  <c r="BD197" i="144"/>
  <c r="BC197" i="144"/>
  <c r="BB197" i="144"/>
  <c r="BA197" i="144"/>
  <c r="AZ197" i="144"/>
  <c r="AY197" i="144"/>
  <c r="AX197" i="144"/>
  <c r="AW197" i="144"/>
  <c r="AV197" i="144"/>
  <c r="AU197" i="144"/>
  <c r="AT197" i="144"/>
  <c r="AS197" i="144"/>
  <c r="AR197" i="144"/>
  <c r="AQ197" i="144"/>
  <c r="AP197" i="144"/>
  <c r="AO197" i="144"/>
  <c r="AN197" i="144"/>
  <c r="AM197" i="144"/>
  <c r="AL197" i="144"/>
  <c r="AK197" i="144"/>
  <c r="AJ197" i="144"/>
  <c r="AI197" i="144"/>
  <c r="AH197" i="144"/>
  <c r="AG197" i="144"/>
  <c r="AF197" i="144"/>
  <c r="AE197" i="144"/>
  <c r="AD197" i="144"/>
  <c r="AC197" i="144"/>
  <c r="AB197" i="144"/>
  <c r="AA197" i="144"/>
  <c r="Z197" i="144"/>
  <c r="Y197" i="144"/>
  <c r="X197" i="144"/>
  <c r="W197" i="144"/>
  <c r="V197" i="144"/>
  <c r="U197" i="144"/>
  <c r="T197" i="144"/>
  <c r="S197" i="144"/>
  <c r="R197" i="144"/>
  <c r="Q197" i="144"/>
  <c r="P197" i="144"/>
  <c r="O197" i="144"/>
  <c r="N197" i="144"/>
  <c r="M197" i="144"/>
  <c r="L197" i="144"/>
  <c r="K197" i="144"/>
  <c r="J197" i="144"/>
  <c r="I197" i="144"/>
  <c r="H197" i="144"/>
  <c r="G197" i="144"/>
  <c r="F197" i="144"/>
  <c r="E197" i="144"/>
  <c r="D197" i="144"/>
  <c r="BL196" i="144"/>
  <c r="BK196" i="144"/>
  <c r="BJ196" i="144"/>
  <c r="BI196" i="144"/>
  <c r="BH196" i="144"/>
  <c r="BG196" i="144"/>
  <c r="BF196" i="144"/>
  <c r="BE196" i="144"/>
  <c r="BD196" i="144"/>
  <c r="BC196" i="144"/>
  <c r="BB196" i="144"/>
  <c r="BA196" i="144"/>
  <c r="AZ196" i="144"/>
  <c r="AY196" i="144"/>
  <c r="AX196" i="144"/>
  <c r="AW196" i="144"/>
  <c r="AV196" i="144"/>
  <c r="AU196" i="144"/>
  <c r="AT196" i="144"/>
  <c r="AS196" i="144"/>
  <c r="AR196" i="144"/>
  <c r="AQ196" i="144"/>
  <c r="AP196" i="144"/>
  <c r="AO196" i="144"/>
  <c r="AN196" i="144"/>
  <c r="AM196" i="144"/>
  <c r="AL196" i="144"/>
  <c r="AK196" i="144"/>
  <c r="AJ196" i="144"/>
  <c r="AI196" i="144"/>
  <c r="AH196" i="144"/>
  <c r="AG196" i="144"/>
  <c r="AF196" i="144"/>
  <c r="AE196" i="144"/>
  <c r="AD196" i="144"/>
  <c r="AC196" i="144"/>
  <c r="AB196" i="144"/>
  <c r="AA196" i="144"/>
  <c r="Z196" i="144"/>
  <c r="Y196" i="144"/>
  <c r="X196" i="144"/>
  <c r="W196" i="144"/>
  <c r="V196" i="144"/>
  <c r="U196" i="144"/>
  <c r="T196" i="144"/>
  <c r="S196" i="144"/>
  <c r="R196" i="144"/>
  <c r="Q196" i="144"/>
  <c r="P196" i="144"/>
  <c r="O196" i="144"/>
  <c r="N196" i="144"/>
  <c r="M196" i="144"/>
  <c r="L196" i="144"/>
  <c r="K196" i="144"/>
  <c r="J196" i="144"/>
  <c r="I196" i="144"/>
  <c r="H196" i="144"/>
  <c r="G196" i="144"/>
  <c r="F196" i="144"/>
  <c r="E196" i="144"/>
  <c r="D196" i="144"/>
  <c r="BL195" i="144"/>
  <c r="BK195" i="144"/>
  <c r="BJ195" i="144"/>
  <c r="BI195" i="144"/>
  <c r="BH195" i="144"/>
  <c r="BG195" i="144"/>
  <c r="BF195" i="144"/>
  <c r="BE195" i="144"/>
  <c r="BD195" i="144"/>
  <c r="BC195" i="144"/>
  <c r="BB195" i="144"/>
  <c r="BA195" i="144"/>
  <c r="AZ195" i="144"/>
  <c r="AY195" i="144"/>
  <c r="AX195" i="144"/>
  <c r="AW195" i="144"/>
  <c r="AV195" i="144"/>
  <c r="AU195" i="144"/>
  <c r="AT195" i="144"/>
  <c r="AS195" i="144"/>
  <c r="AR195" i="144"/>
  <c r="AQ195" i="144"/>
  <c r="AP195" i="144"/>
  <c r="AO195" i="144"/>
  <c r="AN195" i="144"/>
  <c r="AM195" i="144"/>
  <c r="AL195" i="144"/>
  <c r="AK195" i="144"/>
  <c r="AJ195" i="144"/>
  <c r="AI195" i="144"/>
  <c r="AH195" i="144"/>
  <c r="AG195" i="144"/>
  <c r="AF195" i="144"/>
  <c r="AE195" i="144"/>
  <c r="AD195" i="144"/>
  <c r="AC195" i="144"/>
  <c r="AB195" i="144"/>
  <c r="AA195" i="144"/>
  <c r="Z195" i="144"/>
  <c r="Y195" i="144"/>
  <c r="X195" i="144"/>
  <c r="W195" i="144"/>
  <c r="V195" i="144"/>
  <c r="U195" i="144"/>
  <c r="T195" i="144"/>
  <c r="S195" i="144"/>
  <c r="R195" i="144"/>
  <c r="Q195" i="144"/>
  <c r="P195" i="144"/>
  <c r="O195" i="144"/>
  <c r="N195" i="144"/>
  <c r="M195" i="144"/>
  <c r="L195" i="144"/>
  <c r="K195" i="144"/>
  <c r="J195" i="144"/>
  <c r="I195" i="144"/>
  <c r="H195" i="144"/>
  <c r="G195" i="144"/>
  <c r="F195" i="144"/>
  <c r="E195" i="144"/>
  <c r="D195" i="144"/>
  <c r="BL194" i="144"/>
  <c r="BK194" i="144"/>
  <c r="BJ194" i="144"/>
  <c r="BI194" i="144"/>
  <c r="BH194" i="144"/>
  <c r="BG194" i="144"/>
  <c r="BF194" i="144"/>
  <c r="BE194" i="144"/>
  <c r="BD194" i="144"/>
  <c r="BC194" i="144"/>
  <c r="BB194" i="144"/>
  <c r="BA194" i="144"/>
  <c r="AZ194" i="144"/>
  <c r="AY194" i="144"/>
  <c r="AX194" i="144"/>
  <c r="AW194" i="144"/>
  <c r="AV194" i="144"/>
  <c r="AU194" i="144"/>
  <c r="AT194" i="144"/>
  <c r="AS194" i="144"/>
  <c r="AR194" i="144"/>
  <c r="AQ194" i="144"/>
  <c r="AP194" i="144"/>
  <c r="AO194" i="144"/>
  <c r="AN194" i="144"/>
  <c r="AM194" i="144"/>
  <c r="AL194" i="144"/>
  <c r="AK194" i="144"/>
  <c r="AJ194" i="144"/>
  <c r="AI194" i="144"/>
  <c r="AH194" i="144"/>
  <c r="AG194" i="144"/>
  <c r="AF194" i="144"/>
  <c r="AE194" i="144"/>
  <c r="AD194" i="144"/>
  <c r="AC194" i="144"/>
  <c r="AB194" i="144"/>
  <c r="AA194" i="144"/>
  <c r="Z194" i="144"/>
  <c r="Y194" i="144"/>
  <c r="X194" i="144"/>
  <c r="W194" i="144"/>
  <c r="V194" i="144"/>
  <c r="U194" i="144"/>
  <c r="T194" i="144"/>
  <c r="S194" i="144"/>
  <c r="R194" i="144"/>
  <c r="Q194" i="144"/>
  <c r="P194" i="144"/>
  <c r="O194" i="144"/>
  <c r="N194" i="144"/>
  <c r="M194" i="144"/>
  <c r="L194" i="144"/>
  <c r="K194" i="144"/>
  <c r="J194" i="144"/>
  <c r="I194" i="144"/>
  <c r="H194" i="144"/>
  <c r="G194" i="144"/>
  <c r="F194" i="144"/>
  <c r="E194" i="144"/>
  <c r="D194" i="144"/>
  <c r="BL193" i="144"/>
  <c r="BK193" i="144"/>
  <c r="BJ193" i="144"/>
  <c r="BI193" i="144"/>
  <c r="BH193" i="144"/>
  <c r="BG193" i="144"/>
  <c r="BF193" i="144"/>
  <c r="BE193" i="144"/>
  <c r="BD193" i="144"/>
  <c r="BC193" i="144"/>
  <c r="BB193" i="144"/>
  <c r="BA193" i="144"/>
  <c r="AZ193" i="144"/>
  <c r="AY193" i="144"/>
  <c r="AX193" i="144"/>
  <c r="AW193" i="144"/>
  <c r="AV193" i="144"/>
  <c r="AU193" i="144"/>
  <c r="AT193" i="144"/>
  <c r="AS193" i="144"/>
  <c r="AR193" i="144"/>
  <c r="AQ193" i="144"/>
  <c r="AP193" i="144"/>
  <c r="AO193" i="144"/>
  <c r="AN193" i="144"/>
  <c r="AM193" i="144"/>
  <c r="AL193" i="144"/>
  <c r="AK193" i="144"/>
  <c r="AJ193" i="144"/>
  <c r="AI193" i="144"/>
  <c r="AH193" i="144"/>
  <c r="AG193" i="144"/>
  <c r="AF193" i="144"/>
  <c r="AE193" i="144"/>
  <c r="AD193" i="144"/>
  <c r="AC193" i="144"/>
  <c r="AB193" i="144"/>
  <c r="AA193" i="144"/>
  <c r="Z193" i="144"/>
  <c r="Y193" i="144"/>
  <c r="X193" i="144"/>
  <c r="W193" i="144"/>
  <c r="V193" i="144"/>
  <c r="U193" i="144"/>
  <c r="T193" i="144"/>
  <c r="S193" i="144"/>
  <c r="R193" i="144"/>
  <c r="Q193" i="144"/>
  <c r="P193" i="144"/>
  <c r="O193" i="144"/>
  <c r="N193" i="144"/>
  <c r="M193" i="144"/>
  <c r="L193" i="144"/>
  <c r="K193" i="144"/>
  <c r="J193" i="144"/>
  <c r="I193" i="144"/>
  <c r="H193" i="144"/>
  <c r="G193" i="144"/>
  <c r="F193" i="144"/>
  <c r="E193" i="144"/>
  <c r="D193" i="144"/>
  <c r="BL192" i="144"/>
  <c r="BK192" i="144"/>
  <c r="BJ192" i="144"/>
  <c r="BI192" i="144"/>
  <c r="BH192" i="144"/>
  <c r="BG192" i="144"/>
  <c r="BF192" i="144"/>
  <c r="BE192" i="144"/>
  <c r="BD192" i="144"/>
  <c r="BC192" i="144"/>
  <c r="BB192" i="144"/>
  <c r="BA192" i="144"/>
  <c r="AZ192" i="144"/>
  <c r="AY192" i="144"/>
  <c r="AX192" i="144"/>
  <c r="AW192" i="144"/>
  <c r="AV192" i="144"/>
  <c r="AU192" i="144"/>
  <c r="AT192" i="144"/>
  <c r="AS192" i="144"/>
  <c r="AR192" i="144"/>
  <c r="AQ192" i="144"/>
  <c r="AP192" i="144"/>
  <c r="AO192" i="144"/>
  <c r="AN192" i="144"/>
  <c r="AM192" i="144"/>
  <c r="AL192" i="144"/>
  <c r="AK192" i="144"/>
  <c r="AJ192" i="144"/>
  <c r="AI192" i="144"/>
  <c r="AH192" i="144"/>
  <c r="AG192" i="144"/>
  <c r="AF192" i="144"/>
  <c r="AE192" i="144"/>
  <c r="AD192" i="144"/>
  <c r="AC192" i="144"/>
  <c r="AB192" i="144"/>
  <c r="AA192" i="144"/>
  <c r="Z192" i="144"/>
  <c r="Y192" i="144"/>
  <c r="X192" i="144"/>
  <c r="W192" i="144"/>
  <c r="V192" i="144"/>
  <c r="U192" i="144"/>
  <c r="T192" i="144"/>
  <c r="S192" i="144"/>
  <c r="R192" i="144"/>
  <c r="Q192" i="144"/>
  <c r="P192" i="144"/>
  <c r="O192" i="144"/>
  <c r="N192" i="144"/>
  <c r="M192" i="144"/>
  <c r="L192" i="144"/>
  <c r="K192" i="144"/>
  <c r="J192" i="144"/>
  <c r="I192" i="144"/>
  <c r="H192" i="144"/>
  <c r="G192" i="144"/>
  <c r="F192" i="144"/>
  <c r="E192" i="144"/>
  <c r="D192" i="144"/>
  <c r="BL191" i="144"/>
  <c r="BK191" i="144"/>
  <c r="BJ191" i="144"/>
  <c r="BI191" i="144"/>
  <c r="BH191" i="144"/>
  <c r="BG191" i="144"/>
  <c r="BF191" i="144"/>
  <c r="BE191" i="144"/>
  <c r="BD191" i="144"/>
  <c r="BC191" i="144"/>
  <c r="BB191" i="144"/>
  <c r="BA191" i="144"/>
  <c r="AZ191" i="144"/>
  <c r="AY191" i="144"/>
  <c r="AX191" i="144"/>
  <c r="AW191" i="144"/>
  <c r="AV191" i="144"/>
  <c r="AU191" i="144"/>
  <c r="AT191" i="144"/>
  <c r="AS191" i="144"/>
  <c r="AR191" i="144"/>
  <c r="AQ191" i="144"/>
  <c r="AP191" i="144"/>
  <c r="AO191" i="144"/>
  <c r="AN191" i="144"/>
  <c r="AM191" i="144"/>
  <c r="AL191" i="144"/>
  <c r="AK191" i="144"/>
  <c r="AJ191" i="144"/>
  <c r="AI191" i="144"/>
  <c r="AH191" i="144"/>
  <c r="AG191" i="144"/>
  <c r="AF191" i="144"/>
  <c r="AE191" i="144"/>
  <c r="AD191" i="144"/>
  <c r="AC191" i="144"/>
  <c r="AB191" i="144"/>
  <c r="AA191" i="144"/>
  <c r="Z191" i="144"/>
  <c r="Y191" i="144"/>
  <c r="X191" i="144"/>
  <c r="W191" i="144"/>
  <c r="V191" i="144"/>
  <c r="U191" i="144"/>
  <c r="T191" i="144"/>
  <c r="S191" i="144"/>
  <c r="R191" i="144"/>
  <c r="Q191" i="144"/>
  <c r="P191" i="144"/>
  <c r="O191" i="144"/>
  <c r="N191" i="144"/>
  <c r="M191" i="144"/>
  <c r="L191" i="144"/>
  <c r="K191" i="144"/>
  <c r="J191" i="144"/>
  <c r="I191" i="144"/>
  <c r="H191" i="144"/>
  <c r="G191" i="144"/>
  <c r="F191" i="144"/>
  <c r="E191" i="144"/>
  <c r="D191" i="144"/>
  <c r="BL190" i="144"/>
  <c r="BK190" i="144"/>
  <c r="BJ190" i="144"/>
  <c r="BI190" i="144"/>
  <c r="BH190" i="144"/>
  <c r="BG190" i="144"/>
  <c r="BF190" i="144"/>
  <c r="BE190" i="144"/>
  <c r="BD190" i="144"/>
  <c r="BC190" i="144"/>
  <c r="BB190" i="144"/>
  <c r="BA190" i="144"/>
  <c r="AZ190" i="144"/>
  <c r="AY190" i="144"/>
  <c r="AX190" i="144"/>
  <c r="AW190" i="144"/>
  <c r="AV190" i="144"/>
  <c r="AU190" i="144"/>
  <c r="AT190" i="144"/>
  <c r="AS190" i="144"/>
  <c r="AR190" i="144"/>
  <c r="AQ190" i="144"/>
  <c r="AP190" i="144"/>
  <c r="AO190" i="144"/>
  <c r="AN190" i="144"/>
  <c r="AM190" i="144"/>
  <c r="AL190" i="144"/>
  <c r="AK190" i="144"/>
  <c r="AJ190" i="144"/>
  <c r="AI190" i="144"/>
  <c r="AH190" i="144"/>
  <c r="AG190" i="144"/>
  <c r="AF190" i="144"/>
  <c r="AE190" i="144"/>
  <c r="AD190" i="144"/>
  <c r="AC190" i="144"/>
  <c r="AB190" i="144"/>
  <c r="AA190" i="144"/>
  <c r="Z190" i="144"/>
  <c r="Y190" i="144"/>
  <c r="X190" i="144"/>
  <c r="W190" i="144"/>
  <c r="V190" i="144"/>
  <c r="U190" i="144"/>
  <c r="T190" i="144"/>
  <c r="S190" i="144"/>
  <c r="R190" i="144"/>
  <c r="Q190" i="144"/>
  <c r="P190" i="144"/>
  <c r="O190" i="144"/>
  <c r="N190" i="144"/>
  <c r="M190" i="144"/>
  <c r="L190" i="144"/>
  <c r="K190" i="144"/>
  <c r="J190" i="144"/>
  <c r="I190" i="144"/>
  <c r="H190" i="144"/>
  <c r="G190" i="144"/>
  <c r="F190" i="144"/>
  <c r="E190" i="144"/>
  <c r="D190" i="144"/>
  <c r="BL189" i="144"/>
  <c r="BK189" i="144"/>
  <c r="BJ189" i="144"/>
  <c r="BI189" i="144"/>
  <c r="BH189" i="144"/>
  <c r="BG189" i="144"/>
  <c r="BF189" i="144"/>
  <c r="BE189" i="144"/>
  <c r="BD189" i="144"/>
  <c r="BC189" i="144"/>
  <c r="BB189" i="144"/>
  <c r="BA189" i="144"/>
  <c r="AZ189" i="144"/>
  <c r="AY189" i="144"/>
  <c r="AX189" i="144"/>
  <c r="AW189" i="144"/>
  <c r="AV189" i="144"/>
  <c r="AU189" i="144"/>
  <c r="AT189" i="144"/>
  <c r="AS189" i="144"/>
  <c r="AR189" i="144"/>
  <c r="AQ189" i="144"/>
  <c r="AP189" i="144"/>
  <c r="AO189" i="144"/>
  <c r="AN189" i="144"/>
  <c r="AM189" i="144"/>
  <c r="AL189" i="144"/>
  <c r="AK189" i="144"/>
  <c r="AJ189" i="144"/>
  <c r="AI189" i="144"/>
  <c r="AH189" i="144"/>
  <c r="AG189" i="144"/>
  <c r="AF189" i="144"/>
  <c r="AE189" i="144"/>
  <c r="AD189" i="144"/>
  <c r="AC189" i="144"/>
  <c r="AB189" i="144"/>
  <c r="AA189" i="144"/>
  <c r="Z189" i="144"/>
  <c r="Y189" i="144"/>
  <c r="X189" i="144"/>
  <c r="W189" i="144"/>
  <c r="V189" i="144"/>
  <c r="U189" i="144"/>
  <c r="T189" i="144"/>
  <c r="S189" i="144"/>
  <c r="R189" i="144"/>
  <c r="Q189" i="144"/>
  <c r="P189" i="144"/>
  <c r="O189" i="144"/>
  <c r="N189" i="144"/>
  <c r="M189" i="144"/>
  <c r="L189" i="144"/>
  <c r="K189" i="144"/>
  <c r="J189" i="144"/>
  <c r="I189" i="144"/>
  <c r="H189" i="144"/>
  <c r="G189" i="144"/>
  <c r="F189" i="144"/>
  <c r="E189" i="144"/>
  <c r="D189" i="144"/>
  <c r="BL188" i="144"/>
  <c r="BK188" i="144"/>
  <c r="BJ188" i="144"/>
  <c r="BI188" i="144"/>
  <c r="BH188" i="144"/>
  <c r="BG188" i="144"/>
  <c r="BF188" i="144"/>
  <c r="BE188" i="144"/>
  <c r="BD188" i="144"/>
  <c r="BC188" i="144"/>
  <c r="BB188" i="144"/>
  <c r="BA188" i="144"/>
  <c r="AZ188" i="144"/>
  <c r="AY188" i="144"/>
  <c r="AX188" i="144"/>
  <c r="AW188" i="144"/>
  <c r="AV188" i="144"/>
  <c r="AU188" i="144"/>
  <c r="AT188" i="144"/>
  <c r="AS188" i="144"/>
  <c r="AR188" i="144"/>
  <c r="AQ188" i="144"/>
  <c r="AP188" i="144"/>
  <c r="AO188" i="144"/>
  <c r="AN188" i="144"/>
  <c r="AM188" i="144"/>
  <c r="AL188" i="144"/>
  <c r="AK188" i="144"/>
  <c r="AJ188" i="144"/>
  <c r="AI188" i="144"/>
  <c r="AH188" i="144"/>
  <c r="AG188" i="144"/>
  <c r="AF188" i="144"/>
  <c r="AE188" i="144"/>
  <c r="AD188" i="144"/>
  <c r="AC188" i="144"/>
  <c r="AB188" i="144"/>
  <c r="AA188" i="144"/>
  <c r="Z188" i="144"/>
  <c r="Y188" i="144"/>
  <c r="X188" i="144"/>
  <c r="W188" i="144"/>
  <c r="V188" i="144"/>
  <c r="U188" i="144"/>
  <c r="T188" i="144"/>
  <c r="S188" i="144"/>
  <c r="R188" i="144"/>
  <c r="Q188" i="144"/>
  <c r="P188" i="144"/>
  <c r="O188" i="144"/>
  <c r="N188" i="144"/>
  <c r="M188" i="144"/>
  <c r="L188" i="144"/>
  <c r="K188" i="144"/>
  <c r="J188" i="144"/>
  <c r="I188" i="144"/>
  <c r="H188" i="144"/>
  <c r="G188" i="144"/>
  <c r="F188" i="144"/>
  <c r="E188" i="144"/>
  <c r="D188" i="144"/>
  <c r="BL187" i="144"/>
  <c r="BK187" i="144"/>
  <c r="BJ187" i="144"/>
  <c r="BI187" i="144"/>
  <c r="BH187" i="144"/>
  <c r="BG187" i="144"/>
  <c r="BF187" i="144"/>
  <c r="BE187" i="144"/>
  <c r="BD187" i="144"/>
  <c r="BC187" i="144"/>
  <c r="BB187" i="144"/>
  <c r="BA187" i="144"/>
  <c r="AZ187" i="144"/>
  <c r="AY187" i="144"/>
  <c r="AX187" i="144"/>
  <c r="AW187" i="144"/>
  <c r="AV187" i="144"/>
  <c r="AU187" i="144"/>
  <c r="AT187" i="144"/>
  <c r="AS187" i="144"/>
  <c r="AR187" i="144"/>
  <c r="AQ187" i="144"/>
  <c r="AP187" i="144"/>
  <c r="AO187" i="144"/>
  <c r="AN187" i="144"/>
  <c r="AM187" i="144"/>
  <c r="AL187" i="144"/>
  <c r="AK187" i="144"/>
  <c r="AJ187" i="144"/>
  <c r="AI187" i="144"/>
  <c r="AH187" i="144"/>
  <c r="AG187" i="144"/>
  <c r="AF187" i="144"/>
  <c r="AE187" i="144"/>
  <c r="AD187" i="144"/>
  <c r="AC187" i="144"/>
  <c r="AB187" i="144"/>
  <c r="AA187" i="144"/>
  <c r="Z187" i="144"/>
  <c r="Y187" i="144"/>
  <c r="X187" i="144"/>
  <c r="W187" i="144"/>
  <c r="V187" i="144"/>
  <c r="U187" i="144"/>
  <c r="T187" i="144"/>
  <c r="S187" i="144"/>
  <c r="R187" i="144"/>
  <c r="Q187" i="144"/>
  <c r="P187" i="144"/>
  <c r="O187" i="144"/>
  <c r="N187" i="144"/>
  <c r="M187" i="144"/>
  <c r="L187" i="144"/>
  <c r="K187" i="144"/>
  <c r="J187" i="144"/>
  <c r="I187" i="144"/>
  <c r="H187" i="144"/>
  <c r="G187" i="144"/>
  <c r="F187" i="144"/>
  <c r="E187" i="144"/>
  <c r="D187" i="144"/>
  <c r="BL186" i="144"/>
  <c r="BK186" i="144"/>
  <c r="BJ186" i="144"/>
  <c r="BI186" i="144"/>
  <c r="BH186" i="144"/>
  <c r="BG186" i="144"/>
  <c r="BF186" i="144"/>
  <c r="BE186" i="144"/>
  <c r="BD186" i="144"/>
  <c r="BC186" i="144"/>
  <c r="BB186" i="144"/>
  <c r="BA186" i="144"/>
  <c r="AZ186" i="144"/>
  <c r="AY186" i="144"/>
  <c r="AX186" i="144"/>
  <c r="AW186" i="144"/>
  <c r="AV186" i="144"/>
  <c r="AU186" i="144"/>
  <c r="AT186" i="144"/>
  <c r="AS186" i="144"/>
  <c r="AR186" i="144"/>
  <c r="AQ186" i="144"/>
  <c r="AP186" i="144"/>
  <c r="AO186" i="144"/>
  <c r="AN186" i="144"/>
  <c r="AM186" i="144"/>
  <c r="AL186" i="144"/>
  <c r="AK186" i="144"/>
  <c r="AJ186" i="144"/>
  <c r="AI186" i="144"/>
  <c r="AH186" i="144"/>
  <c r="AG186" i="144"/>
  <c r="AF186" i="144"/>
  <c r="AE186" i="144"/>
  <c r="AD186" i="144"/>
  <c r="AC186" i="144"/>
  <c r="AB186" i="144"/>
  <c r="AA186" i="144"/>
  <c r="Z186" i="144"/>
  <c r="Y186" i="144"/>
  <c r="X186" i="144"/>
  <c r="W186" i="144"/>
  <c r="V186" i="144"/>
  <c r="U186" i="144"/>
  <c r="T186" i="144"/>
  <c r="S186" i="144"/>
  <c r="R186" i="144"/>
  <c r="Q186" i="144"/>
  <c r="P186" i="144"/>
  <c r="O186" i="144"/>
  <c r="N186" i="144"/>
  <c r="M186" i="144"/>
  <c r="L186" i="144"/>
  <c r="K186" i="144"/>
  <c r="J186" i="144"/>
  <c r="I186" i="144"/>
  <c r="H186" i="144"/>
  <c r="G186" i="144"/>
  <c r="F186" i="144"/>
  <c r="E186" i="144"/>
  <c r="D186" i="144"/>
  <c r="BL185" i="144"/>
  <c r="BK185" i="144"/>
  <c r="BJ185" i="144"/>
  <c r="BI185" i="144"/>
  <c r="BH185" i="144"/>
  <c r="BG185" i="144"/>
  <c r="BF185" i="144"/>
  <c r="BE185" i="144"/>
  <c r="BD185" i="144"/>
  <c r="BC185" i="144"/>
  <c r="BB185" i="144"/>
  <c r="BA185" i="144"/>
  <c r="AZ185" i="144"/>
  <c r="AY185" i="144"/>
  <c r="AX185" i="144"/>
  <c r="AW185" i="144"/>
  <c r="AV185" i="144"/>
  <c r="AU185" i="144"/>
  <c r="AT185" i="144"/>
  <c r="AS185" i="144"/>
  <c r="AR185" i="144"/>
  <c r="AQ185" i="144"/>
  <c r="AP185" i="144"/>
  <c r="AO185" i="144"/>
  <c r="AN185" i="144"/>
  <c r="AM185" i="144"/>
  <c r="AL185" i="144"/>
  <c r="AK185" i="144"/>
  <c r="AJ185" i="144"/>
  <c r="AI185" i="144"/>
  <c r="AH185" i="144"/>
  <c r="AG185" i="144"/>
  <c r="AF185" i="144"/>
  <c r="AE185" i="144"/>
  <c r="AE199" i="144" s="1"/>
  <c r="AD185" i="144"/>
  <c r="AC185" i="144"/>
  <c r="AB185" i="144"/>
  <c r="AA185" i="144"/>
  <c r="Z185" i="144"/>
  <c r="Y185" i="144"/>
  <c r="X185" i="144"/>
  <c r="W185" i="144"/>
  <c r="V185" i="144"/>
  <c r="U185" i="144"/>
  <c r="T185" i="144"/>
  <c r="S185" i="144"/>
  <c r="R185" i="144"/>
  <c r="Q185" i="144"/>
  <c r="P185" i="144"/>
  <c r="O185" i="144"/>
  <c r="N185" i="144"/>
  <c r="M185" i="144"/>
  <c r="L185" i="144"/>
  <c r="K185" i="144"/>
  <c r="J185" i="144"/>
  <c r="I185" i="144"/>
  <c r="H185" i="144"/>
  <c r="G185" i="144"/>
  <c r="F185" i="144"/>
  <c r="F199" i="144" s="1"/>
  <c r="E185" i="144"/>
  <c r="D185" i="144"/>
  <c r="D203" i="143"/>
  <c r="C203" i="143"/>
  <c r="B203" i="143"/>
  <c r="B204" i="143" s="1"/>
  <c r="BL198" i="143"/>
  <c r="BK198" i="143"/>
  <c r="BJ198" i="143"/>
  <c r="BI198" i="143"/>
  <c r="BH198" i="143"/>
  <c r="BG198" i="143"/>
  <c r="BF198" i="143"/>
  <c r="BE198" i="143"/>
  <c r="BD198" i="143"/>
  <c r="BC198" i="143"/>
  <c r="BB198" i="143"/>
  <c r="BA198" i="143"/>
  <c r="AZ198" i="143"/>
  <c r="AY198" i="143"/>
  <c r="AX198" i="143"/>
  <c r="AW198" i="143"/>
  <c r="AV198" i="143"/>
  <c r="AU198" i="143"/>
  <c r="AT198" i="143"/>
  <c r="AS198" i="143"/>
  <c r="AR198" i="143"/>
  <c r="AQ198" i="143"/>
  <c r="AP198" i="143"/>
  <c r="AO198" i="143"/>
  <c r="AN198" i="143"/>
  <c r="AM198" i="143"/>
  <c r="AL198" i="143"/>
  <c r="AK198" i="143"/>
  <c r="AJ198" i="143"/>
  <c r="AI198" i="143"/>
  <c r="AH198" i="143"/>
  <c r="AG198" i="143"/>
  <c r="AF198" i="143"/>
  <c r="AE198" i="143"/>
  <c r="AD198" i="143"/>
  <c r="AC198" i="143"/>
  <c r="AB198" i="143"/>
  <c r="AA198" i="143"/>
  <c r="Z198" i="143"/>
  <c r="Y198" i="143"/>
  <c r="X198" i="143"/>
  <c r="W198" i="143"/>
  <c r="V198" i="143"/>
  <c r="U198" i="143"/>
  <c r="T198" i="143"/>
  <c r="S198" i="143"/>
  <c r="R198" i="143"/>
  <c r="Q198" i="143"/>
  <c r="P198" i="143"/>
  <c r="O198" i="143"/>
  <c r="N198" i="143"/>
  <c r="M198" i="143"/>
  <c r="L198" i="143"/>
  <c r="K198" i="143"/>
  <c r="J198" i="143"/>
  <c r="I198" i="143"/>
  <c r="H198" i="143"/>
  <c r="G198" i="143"/>
  <c r="F198" i="143"/>
  <c r="E198" i="143"/>
  <c r="D198" i="143"/>
  <c r="BL197" i="143"/>
  <c r="BK197" i="143"/>
  <c r="BJ197" i="143"/>
  <c r="BI197" i="143"/>
  <c r="BH197" i="143"/>
  <c r="BG197" i="143"/>
  <c r="BF197" i="143"/>
  <c r="BE197" i="143"/>
  <c r="BD197" i="143"/>
  <c r="BC197" i="143"/>
  <c r="BB197" i="143"/>
  <c r="BA197" i="143"/>
  <c r="AZ197" i="143"/>
  <c r="AY197" i="143"/>
  <c r="AX197" i="143"/>
  <c r="AW197" i="143"/>
  <c r="AV197" i="143"/>
  <c r="AU197" i="143"/>
  <c r="AT197" i="143"/>
  <c r="AS197" i="143"/>
  <c r="AR197" i="143"/>
  <c r="AQ197" i="143"/>
  <c r="AP197" i="143"/>
  <c r="AO197" i="143"/>
  <c r="AN197" i="143"/>
  <c r="AM197" i="143"/>
  <c r="AL197" i="143"/>
  <c r="AK197" i="143"/>
  <c r="AJ197" i="143"/>
  <c r="AI197" i="143"/>
  <c r="AH197" i="143"/>
  <c r="AG197" i="143"/>
  <c r="AF197" i="143"/>
  <c r="AE197" i="143"/>
  <c r="AD197" i="143"/>
  <c r="AC197" i="143"/>
  <c r="AB197" i="143"/>
  <c r="AA197" i="143"/>
  <c r="Z197" i="143"/>
  <c r="Y197" i="143"/>
  <c r="X197" i="143"/>
  <c r="W197" i="143"/>
  <c r="V197" i="143"/>
  <c r="U197" i="143"/>
  <c r="T197" i="143"/>
  <c r="S197" i="143"/>
  <c r="R197" i="143"/>
  <c r="Q197" i="143"/>
  <c r="P197" i="143"/>
  <c r="O197" i="143"/>
  <c r="N197" i="143"/>
  <c r="M197" i="143"/>
  <c r="L197" i="143"/>
  <c r="K197" i="143"/>
  <c r="J197" i="143"/>
  <c r="I197" i="143"/>
  <c r="H197" i="143"/>
  <c r="G197" i="143"/>
  <c r="F197" i="143"/>
  <c r="E197" i="143"/>
  <c r="D197" i="143"/>
  <c r="BL196" i="143"/>
  <c r="BK196" i="143"/>
  <c r="BJ196" i="143"/>
  <c r="BI196" i="143"/>
  <c r="BH196" i="143"/>
  <c r="BG196" i="143"/>
  <c r="BF196" i="143"/>
  <c r="BE196" i="143"/>
  <c r="BD196" i="143"/>
  <c r="BC196" i="143"/>
  <c r="BB196" i="143"/>
  <c r="BA196" i="143"/>
  <c r="AZ196" i="143"/>
  <c r="AY196" i="143"/>
  <c r="AX196" i="143"/>
  <c r="AW196" i="143"/>
  <c r="AV196" i="143"/>
  <c r="AU196" i="143"/>
  <c r="AT196" i="143"/>
  <c r="AS196" i="143"/>
  <c r="AR196" i="143"/>
  <c r="AQ196" i="143"/>
  <c r="AP196" i="143"/>
  <c r="AO196" i="143"/>
  <c r="AN196" i="143"/>
  <c r="AM196" i="143"/>
  <c r="AL196" i="143"/>
  <c r="AK196" i="143"/>
  <c r="AJ196" i="143"/>
  <c r="AI196" i="143"/>
  <c r="AH196" i="143"/>
  <c r="AG196" i="143"/>
  <c r="AF196" i="143"/>
  <c r="AE196" i="143"/>
  <c r="AD196" i="143"/>
  <c r="AC196" i="143"/>
  <c r="AB196" i="143"/>
  <c r="AA196" i="143"/>
  <c r="Z196" i="143"/>
  <c r="Y196" i="143"/>
  <c r="X196" i="143"/>
  <c r="W196" i="143"/>
  <c r="V196" i="143"/>
  <c r="U196" i="143"/>
  <c r="T196" i="143"/>
  <c r="S196" i="143"/>
  <c r="R196" i="143"/>
  <c r="Q196" i="143"/>
  <c r="P196" i="143"/>
  <c r="O196" i="143"/>
  <c r="N196" i="143"/>
  <c r="M196" i="143"/>
  <c r="L196" i="143"/>
  <c r="K196" i="143"/>
  <c r="J196" i="143"/>
  <c r="I196" i="143"/>
  <c r="H196" i="143"/>
  <c r="G196" i="143"/>
  <c r="F196" i="143"/>
  <c r="E196" i="143"/>
  <c r="D196" i="143"/>
  <c r="BL195" i="143"/>
  <c r="BK195" i="143"/>
  <c r="BJ195" i="143"/>
  <c r="BI195" i="143"/>
  <c r="BH195" i="143"/>
  <c r="BG195" i="143"/>
  <c r="BF195" i="143"/>
  <c r="BE195" i="143"/>
  <c r="BD195" i="143"/>
  <c r="BC195" i="143"/>
  <c r="BB195" i="143"/>
  <c r="BA195" i="143"/>
  <c r="AZ195" i="143"/>
  <c r="AY195" i="143"/>
  <c r="AX195" i="143"/>
  <c r="AW195" i="143"/>
  <c r="AV195" i="143"/>
  <c r="AU195" i="143"/>
  <c r="AT195" i="143"/>
  <c r="AS195" i="143"/>
  <c r="AR195" i="143"/>
  <c r="AQ195" i="143"/>
  <c r="AP195" i="143"/>
  <c r="AO195" i="143"/>
  <c r="AN195" i="143"/>
  <c r="AM195" i="143"/>
  <c r="AL195" i="143"/>
  <c r="AK195" i="143"/>
  <c r="AJ195" i="143"/>
  <c r="AI195" i="143"/>
  <c r="AH195" i="143"/>
  <c r="AG195" i="143"/>
  <c r="AF195" i="143"/>
  <c r="AE195" i="143"/>
  <c r="AD195" i="143"/>
  <c r="AC195" i="143"/>
  <c r="AB195" i="143"/>
  <c r="AA195" i="143"/>
  <c r="Z195" i="143"/>
  <c r="Y195" i="143"/>
  <c r="X195" i="143"/>
  <c r="W195" i="143"/>
  <c r="V195" i="143"/>
  <c r="U195" i="143"/>
  <c r="T195" i="143"/>
  <c r="S195" i="143"/>
  <c r="R195" i="143"/>
  <c r="Q195" i="143"/>
  <c r="P195" i="143"/>
  <c r="O195" i="143"/>
  <c r="N195" i="143"/>
  <c r="M195" i="143"/>
  <c r="L195" i="143"/>
  <c r="K195" i="143"/>
  <c r="J195" i="143"/>
  <c r="I195" i="143"/>
  <c r="H195" i="143"/>
  <c r="G195" i="143"/>
  <c r="F195" i="143"/>
  <c r="E195" i="143"/>
  <c r="D195" i="143"/>
  <c r="BL194" i="143"/>
  <c r="BK194" i="143"/>
  <c r="BJ194" i="143"/>
  <c r="BI194" i="143"/>
  <c r="BH194" i="143"/>
  <c r="BG194" i="143"/>
  <c r="BF194" i="143"/>
  <c r="BE194" i="143"/>
  <c r="BD194" i="143"/>
  <c r="BC194" i="143"/>
  <c r="BB194" i="143"/>
  <c r="BA194" i="143"/>
  <c r="AZ194" i="143"/>
  <c r="AY194" i="143"/>
  <c r="AX194" i="143"/>
  <c r="AW194" i="143"/>
  <c r="AV194" i="143"/>
  <c r="AU194" i="143"/>
  <c r="AT194" i="143"/>
  <c r="AS194" i="143"/>
  <c r="AR194" i="143"/>
  <c r="AQ194" i="143"/>
  <c r="AP194" i="143"/>
  <c r="AO194" i="143"/>
  <c r="AN194" i="143"/>
  <c r="AM194" i="143"/>
  <c r="AL194" i="143"/>
  <c r="AK194" i="143"/>
  <c r="AJ194" i="143"/>
  <c r="AI194" i="143"/>
  <c r="AH194" i="143"/>
  <c r="AG194" i="143"/>
  <c r="AF194" i="143"/>
  <c r="AE194" i="143"/>
  <c r="AD194" i="143"/>
  <c r="AC194" i="143"/>
  <c r="AB194" i="143"/>
  <c r="AA194" i="143"/>
  <c r="Z194" i="143"/>
  <c r="Y194" i="143"/>
  <c r="X194" i="143"/>
  <c r="W194" i="143"/>
  <c r="V194" i="143"/>
  <c r="U194" i="143"/>
  <c r="T194" i="143"/>
  <c r="S194" i="143"/>
  <c r="R194" i="143"/>
  <c r="Q194" i="143"/>
  <c r="P194" i="143"/>
  <c r="O194" i="143"/>
  <c r="N194" i="143"/>
  <c r="M194" i="143"/>
  <c r="L194" i="143"/>
  <c r="K194" i="143"/>
  <c r="J194" i="143"/>
  <c r="I194" i="143"/>
  <c r="H194" i="143"/>
  <c r="G194" i="143"/>
  <c r="F194" i="143"/>
  <c r="E194" i="143"/>
  <c r="D194" i="143"/>
  <c r="BL193" i="143"/>
  <c r="BK193" i="143"/>
  <c r="BJ193" i="143"/>
  <c r="BI193" i="143"/>
  <c r="BH193" i="143"/>
  <c r="BG193" i="143"/>
  <c r="BF193" i="143"/>
  <c r="BE193" i="143"/>
  <c r="BD193" i="143"/>
  <c r="BC193" i="143"/>
  <c r="BB193" i="143"/>
  <c r="BA193" i="143"/>
  <c r="AZ193" i="143"/>
  <c r="AY193" i="143"/>
  <c r="AX193" i="143"/>
  <c r="AW193" i="143"/>
  <c r="AV193" i="143"/>
  <c r="AU193" i="143"/>
  <c r="AT193" i="143"/>
  <c r="AS193" i="143"/>
  <c r="AR193" i="143"/>
  <c r="AQ193" i="143"/>
  <c r="AP193" i="143"/>
  <c r="AO193" i="143"/>
  <c r="AN193" i="143"/>
  <c r="AM193" i="143"/>
  <c r="AL193" i="143"/>
  <c r="AK193" i="143"/>
  <c r="AJ193" i="143"/>
  <c r="AI193" i="143"/>
  <c r="AH193" i="143"/>
  <c r="AG193" i="143"/>
  <c r="AF193" i="143"/>
  <c r="AE193" i="143"/>
  <c r="AD193" i="143"/>
  <c r="AC193" i="143"/>
  <c r="AB193" i="143"/>
  <c r="AA193" i="143"/>
  <c r="Z193" i="143"/>
  <c r="Y193" i="143"/>
  <c r="X193" i="143"/>
  <c r="W193" i="143"/>
  <c r="V193" i="143"/>
  <c r="U193" i="143"/>
  <c r="T193" i="143"/>
  <c r="S193" i="143"/>
  <c r="R193" i="143"/>
  <c r="Q193" i="143"/>
  <c r="P193" i="143"/>
  <c r="O193" i="143"/>
  <c r="N193" i="143"/>
  <c r="M193" i="143"/>
  <c r="L193" i="143"/>
  <c r="K193" i="143"/>
  <c r="J193" i="143"/>
  <c r="I193" i="143"/>
  <c r="H193" i="143"/>
  <c r="G193" i="143"/>
  <c r="F193" i="143"/>
  <c r="E193" i="143"/>
  <c r="D193" i="143"/>
  <c r="BL192" i="143"/>
  <c r="BK192" i="143"/>
  <c r="BJ192" i="143"/>
  <c r="BI192" i="143"/>
  <c r="BH192" i="143"/>
  <c r="BG192" i="143"/>
  <c r="BF192" i="143"/>
  <c r="BE192" i="143"/>
  <c r="BD192" i="143"/>
  <c r="BC192" i="143"/>
  <c r="BB192" i="143"/>
  <c r="BA192" i="143"/>
  <c r="AZ192" i="143"/>
  <c r="AY192" i="143"/>
  <c r="AX192" i="143"/>
  <c r="AW192" i="143"/>
  <c r="AV192" i="143"/>
  <c r="AU192" i="143"/>
  <c r="AT192" i="143"/>
  <c r="AS192" i="143"/>
  <c r="AR192" i="143"/>
  <c r="AQ192" i="143"/>
  <c r="AP192" i="143"/>
  <c r="AO192" i="143"/>
  <c r="AN192" i="143"/>
  <c r="AM192" i="143"/>
  <c r="AL192" i="143"/>
  <c r="AK192" i="143"/>
  <c r="AJ192" i="143"/>
  <c r="AI192" i="143"/>
  <c r="AH192" i="143"/>
  <c r="AG192" i="143"/>
  <c r="AF192" i="143"/>
  <c r="AE192" i="143"/>
  <c r="AD192" i="143"/>
  <c r="AC192" i="143"/>
  <c r="AB192" i="143"/>
  <c r="AA192" i="143"/>
  <c r="Z192" i="143"/>
  <c r="Y192" i="143"/>
  <c r="X192" i="143"/>
  <c r="W192" i="143"/>
  <c r="V192" i="143"/>
  <c r="U192" i="143"/>
  <c r="T192" i="143"/>
  <c r="S192" i="143"/>
  <c r="R192" i="143"/>
  <c r="Q192" i="143"/>
  <c r="P192" i="143"/>
  <c r="O192" i="143"/>
  <c r="N192" i="143"/>
  <c r="M192" i="143"/>
  <c r="L192" i="143"/>
  <c r="K192" i="143"/>
  <c r="J192" i="143"/>
  <c r="I192" i="143"/>
  <c r="H192" i="143"/>
  <c r="G192" i="143"/>
  <c r="F192" i="143"/>
  <c r="E192" i="143"/>
  <c r="D192" i="143"/>
  <c r="BL191" i="143"/>
  <c r="BK191" i="143"/>
  <c r="BJ191" i="143"/>
  <c r="BI191" i="143"/>
  <c r="BH191" i="143"/>
  <c r="BG191" i="143"/>
  <c r="BF191" i="143"/>
  <c r="BE191" i="143"/>
  <c r="BD191" i="143"/>
  <c r="BC191" i="143"/>
  <c r="BB191" i="143"/>
  <c r="BA191" i="143"/>
  <c r="AZ191" i="143"/>
  <c r="AY191" i="143"/>
  <c r="AX191" i="143"/>
  <c r="AW191" i="143"/>
  <c r="AV191" i="143"/>
  <c r="AU191" i="143"/>
  <c r="AT191" i="143"/>
  <c r="AS191" i="143"/>
  <c r="AR191" i="143"/>
  <c r="AQ191" i="143"/>
  <c r="AP191" i="143"/>
  <c r="AO191" i="143"/>
  <c r="AN191" i="143"/>
  <c r="AM191" i="143"/>
  <c r="AL191" i="143"/>
  <c r="AK191" i="143"/>
  <c r="AJ191" i="143"/>
  <c r="AI191" i="143"/>
  <c r="AH191" i="143"/>
  <c r="AG191" i="143"/>
  <c r="AF191" i="143"/>
  <c r="AE191" i="143"/>
  <c r="AD191" i="143"/>
  <c r="AC191" i="143"/>
  <c r="AB191" i="143"/>
  <c r="AA191" i="143"/>
  <c r="Z191" i="143"/>
  <c r="Y191" i="143"/>
  <c r="X191" i="143"/>
  <c r="W191" i="143"/>
  <c r="V191" i="143"/>
  <c r="U191" i="143"/>
  <c r="T191" i="143"/>
  <c r="S191" i="143"/>
  <c r="R191" i="143"/>
  <c r="Q191" i="143"/>
  <c r="P191" i="143"/>
  <c r="O191" i="143"/>
  <c r="N191" i="143"/>
  <c r="M191" i="143"/>
  <c r="L191" i="143"/>
  <c r="K191" i="143"/>
  <c r="J191" i="143"/>
  <c r="I191" i="143"/>
  <c r="H191" i="143"/>
  <c r="G191" i="143"/>
  <c r="F191" i="143"/>
  <c r="E191" i="143"/>
  <c r="D191" i="143"/>
  <c r="BL190" i="143"/>
  <c r="BK190" i="143"/>
  <c r="BJ190" i="143"/>
  <c r="BI190" i="143"/>
  <c r="BH190" i="143"/>
  <c r="BG190" i="143"/>
  <c r="BF190" i="143"/>
  <c r="BE190" i="143"/>
  <c r="BD190" i="143"/>
  <c r="BC190" i="143"/>
  <c r="BB190" i="143"/>
  <c r="BA190" i="143"/>
  <c r="AZ190" i="143"/>
  <c r="AY190" i="143"/>
  <c r="AX190" i="143"/>
  <c r="AW190" i="143"/>
  <c r="AV190" i="143"/>
  <c r="AU190" i="143"/>
  <c r="AT190" i="143"/>
  <c r="AS190" i="143"/>
  <c r="AR190" i="143"/>
  <c r="AQ190" i="143"/>
  <c r="AP190" i="143"/>
  <c r="AO190" i="143"/>
  <c r="AN190" i="143"/>
  <c r="AM190" i="143"/>
  <c r="AL190" i="143"/>
  <c r="AK190" i="143"/>
  <c r="AJ190" i="143"/>
  <c r="AI190" i="143"/>
  <c r="AH190" i="143"/>
  <c r="AG190" i="143"/>
  <c r="AF190" i="143"/>
  <c r="AE190" i="143"/>
  <c r="AD190" i="143"/>
  <c r="AC190" i="143"/>
  <c r="AB190" i="143"/>
  <c r="AA190" i="143"/>
  <c r="Z190" i="143"/>
  <c r="Y190" i="143"/>
  <c r="X190" i="143"/>
  <c r="W190" i="143"/>
  <c r="V190" i="143"/>
  <c r="U190" i="143"/>
  <c r="T190" i="143"/>
  <c r="S190" i="143"/>
  <c r="R190" i="143"/>
  <c r="Q190" i="143"/>
  <c r="P190" i="143"/>
  <c r="O190" i="143"/>
  <c r="N190" i="143"/>
  <c r="M190" i="143"/>
  <c r="L190" i="143"/>
  <c r="K190" i="143"/>
  <c r="J190" i="143"/>
  <c r="I190" i="143"/>
  <c r="H190" i="143"/>
  <c r="G190" i="143"/>
  <c r="F190" i="143"/>
  <c r="E190" i="143"/>
  <c r="D190" i="143"/>
  <c r="BL189" i="143"/>
  <c r="BK189" i="143"/>
  <c r="BJ189" i="143"/>
  <c r="BI189" i="143"/>
  <c r="BH189" i="143"/>
  <c r="BG189" i="143"/>
  <c r="BF189" i="143"/>
  <c r="BE189" i="143"/>
  <c r="BD189" i="143"/>
  <c r="BC189" i="143"/>
  <c r="BB189" i="143"/>
  <c r="BA189" i="143"/>
  <c r="AZ189" i="143"/>
  <c r="AY189" i="143"/>
  <c r="AX189" i="143"/>
  <c r="AW189" i="143"/>
  <c r="AV189" i="143"/>
  <c r="AU189" i="143"/>
  <c r="AT189" i="143"/>
  <c r="AS189" i="143"/>
  <c r="AR189" i="143"/>
  <c r="AQ189" i="143"/>
  <c r="AP189" i="143"/>
  <c r="AO189" i="143"/>
  <c r="AN189" i="143"/>
  <c r="AM189" i="143"/>
  <c r="AL189" i="143"/>
  <c r="AK189" i="143"/>
  <c r="AJ189" i="143"/>
  <c r="AI189" i="143"/>
  <c r="AH189" i="143"/>
  <c r="AG189" i="143"/>
  <c r="AF189" i="143"/>
  <c r="AE189" i="143"/>
  <c r="AD189" i="143"/>
  <c r="AC189" i="143"/>
  <c r="AB189" i="143"/>
  <c r="AA189" i="143"/>
  <c r="Z189" i="143"/>
  <c r="Y189" i="143"/>
  <c r="X189" i="143"/>
  <c r="W189" i="143"/>
  <c r="V189" i="143"/>
  <c r="U189" i="143"/>
  <c r="T189" i="143"/>
  <c r="S189" i="143"/>
  <c r="R189" i="143"/>
  <c r="Q189" i="143"/>
  <c r="P189" i="143"/>
  <c r="O189" i="143"/>
  <c r="N189" i="143"/>
  <c r="M189" i="143"/>
  <c r="L189" i="143"/>
  <c r="K189" i="143"/>
  <c r="J189" i="143"/>
  <c r="I189" i="143"/>
  <c r="H189" i="143"/>
  <c r="G189" i="143"/>
  <c r="F189" i="143"/>
  <c r="E189" i="143"/>
  <c r="D189" i="143"/>
  <c r="BL188" i="143"/>
  <c r="BK188" i="143"/>
  <c r="BJ188" i="143"/>
  <c r="BI188" i="143"/>
  <c r="BH188" i="143"/>
  <c r="BG188" i="143"/>
  <c r="BF188" i="143"/>
  <c r="BE188" i="143"/>
  <c r="BD188" i="143"/>
  <c r="BC188" i="143"/>
  <c r="BB188" i="143"/>
  <c r="BA188" i="143"/>
  <c r="AZ188" i="143"/>
  <c r="AY188" i="143"/>
  <c r="AX188" i="143"/>
  <c r="AW188" i="143"/>
  <c r="AV188" i="143"/>
  <c r="AU188" i="143"/>
  <c r="AT188" i="143"/>
  <c r="AS188" i="143"/>
  <c r="AR188" i="143"/>
  <c r="AQ188" i="143"/>
  <c r="AP188" i="143"/>
  <c r="AO188" i="143"/>
  <c r="AN188" i="143"/>
  <c r="AM188" i="143"/>
  <c r="AL188" i="143"/>
  <c r="AK188" i="143"/>
  <c r="AJ188" i="143"/>
  <c r="AI188" i="143"/>
  <c r="AH188" i="143"/>
  <c r="AG188" i="143"/>
  <c r="AF188" i="143"/>
  <c r="AE188" i="143"/>
  <c r="AD188" i="143"/>
  <c r="AC188" i="143"/>
  <c r="AB188" i="143"/>
  <c r="AA188" i="143"/>
  <c r="Z188" i="143"/>
  <c r="Y188" i="143"/>
  <c r="X188" i="143"/>
  <c r="W188" i="143"/>
  <c r="V188" i="143"/>
  <c r="U188" i="143"/>
  <c r="T188" i="143"/>
  <c r="S188" i="143"/>
  <c r="R188" i="143"/>
  <c r="Q188" i="143"/>
  <c r="P188" i="143"/>
  <c r="O188" i="143"/>
  <c r="N188" i="143"/>
  <c r="M188" i="143"/>
  <c r="L188" i="143"/>
  <c r="K188" i="143"/>
  <c r="J188" i="143"/>
  <c r="I188" i="143"/>
  <c r="H188" i="143"/>
  <c r="G188" i="143"/>
  <c r="F188" i="143"/>
  <c r="E188" i="143"/>
  <c r="D188" i="143"/>
  <c r="BL187" i="143"/>
  <c r="BK187" i="143"/>
  <c r="BJ187" i="143"/>
  <c r="BI187" i="143"/>
  <c r="BI199" i="143" s="1"/>
  <c r="BH187" i="143"/>
  <c r="BG187" i="143"/>
  <c r="BF187" i="143"/>
  <c r="BE187" i="143"/>
  <c r="BD187" i="143"/>
  <c r="BC187" i="143"/>
  <c r="BB187" i="143"/>
  <c r="BA187" i="143"/>
  <c r="AZ187" i="143"/>
  <c r="AY187" i="143"/>
  <c r="AX187" i="143"/>
  <c r="AW187" i="143"/>
  <c r="AW199" i="143" s="1"/>
  <c r="AV187" i="143"/>
  <c r="AU187" i="143"/>
  <c r="AT187" i="143"/>
  <c r="AS187" i="143"/>
  <c r="AR187" i="143"/>
  <c r="AQ187" i="143"/>
  <c r="AP187" i="143"/>
  <c r="AO187" i="143"/>
  <c r="AN187" i="143"/>
  <c r="AM187" i="143"/>
  <c r="AL187" i="143"/>
  <c r="AK187" i="143"/>
  <c r="AK199" i="143" s="1"/>
  <c r="AJ187" i="143"/>
  <c r="AI187" i="143"/>
  <c r="AH187" i="143"/>
  <c r="AG187" i="143"/>
  <c r="AF187" i="143"/>
  <c r="AE187" i="143"/>
  <c r="AD187" i="143"/>
  <c r="AC187" i="143"/>
  <c r="AB187" i="143"/>
  <c r="AB199" i="143" s="1"/>
  <c r="AA187" i="143"/>
  <c r="Z187" i="143"/>
  <c r="Y187" i="143"/>
  <c r="Y199" i="143" s="1"/>
  <c r="X187" i="143"/>
  <c r="W187" i="143"/>
  <c r="V187" i="143"/>
  <c r="U187" i="143"/>
  <c r="T187" i="143"/>
  <c r="S187" i="143"/>
  <c r="R187" i="143"/>
  <c r="Q187" i="143"/>
  <c r="P187" i="143"/>
  <c r="O187" i="143"/>
  <c r="N187" i="143"/>
  <c r="M187" i="143"/>
  <c r="M199" i="143" s="1"/>
  <c r="L187" i="143"/>
  <c r="K187" i="143"/>
  <c r="J187" i="143"/>
  <c r="I187" i="143"/>
  <c r="H187" i="143"/>
  <c r="G187" i="143"/>
  <c r="F187" i="143"/>
  <c r="E187" i="143"/>
  <c r="D187" i="143"/>
  <c r="BL186" i="143"/>
  <c r="BK186" i="143"/>
  <c r="BJ186" i="143"/>
  <c r="BJ199" i="143" s="1"/>
  <c r="BI186" i="143"/>
  <c r="BH186" i="143"/>
  <c r="BG186" i="143"/>
  <c r="BF186" i="143"/>
  <c r="BE186" i="143"/>
  <c r="BD186" i="143"/>
  <c r="BC186" i="143"/>
  <c r="BB186" i="143"/>
  <c r="BA186" i="143"/>
  <c r="AZ186" i="143"/>
  <c r="AY186" i="143"/>
  <c r="AX186" i="143"/>
  <c r="AX199" i="143" s="1"/>
  <c r="AW186" i="143"/>
  <c r="AV186" i="143"/>
  <c r="AU186" i="143"/>
  <c r="AT186" i="143"/>
  <c r="AS186" i="143"/>
  <c r="AR186" i="143"/>
  <c r="AQ186" i="143"/>
  <c r="AP186" i="143"/>
  <c r="AO186" i="143"/>
  <c r="AN186" i="143"/>
  <c r="AM186" i="143"/>
  <c r="AL186" i="143"/>
  <c r="AL199" i="143" s="1"/>
  <c r="AK186" i="143"/>
  <c r="AJ186" i="143"/>
  <c r="AI186" i="143"/>
  <c r="AH186" i="143"/>
  <c r="AG186" i="143"/>
  <c r="AF186" i="143"/>
  <c r="AE186" i="143"/>
  <c r="AD186" i="143"/>
  <c r="AC186" i="143"/>
  <c r="AB186" i="143"/>
  <c r="AA186" i="143"/>
  <c r="Z186" i="143"/>
  <c r="Z199" i="143" s="1"/>
  <c r="Y186" i="143"/>
  <c r="X186" i="143"/>
  <c r="W186" i="143"/>
  <c r="V186" i="143"/>
  <c r="U186" i="143"/>
  <c r="T186" i="143"/>
  <c r="S186" i="143"/>
  <c r="R186" i="143"/>
  <c r="Q186" i="143"/>
  <c r="P186" i="143"/>
  <c r="O186" i="143"/>
  <c r="N186" i="143"/>
  <c r="N199" i="143" s="1"/>
  <c r="M186" i="143"/>
  <c r="L186" i="143"/>
  <c r="K186" i="143"/>
  <c r="J186" i="143"/>
  <c r="I186" i="143"/>
  <c r="H186" i="143"/>
  <c r="G186" i="143"/>
  <c r="F186" i="143"/>
  <c r="E186" i="143"/>
  <c r="D186" i="143"/>
  <c r="BL185" i="143"/>
  <c r="BK185" i="143"/>
  <c r="BK199" i="143" s="1"/>
  <c r="BJ185" i="143"/>
  <c r="BI185" i="143"/>
  <c r="BH185" i="143"/>
  <c r="BG185" i="143"/>
  <c r="BF185" i="143"/>
  <c r="BE185" i="143"/>
  <c r="BD185" i="143"/>
  <c r="BC185" i="143"/>
  <c r="BB185" i="143"/>
  <c r="BA185" i="143"/>
  <c r="AZ185" i="143"/>
  <c r="AY185" i="143"/>
  <c r="AY199" i="143" s="1"/>
  <c r="AX185" i="143"/>
  <c r="AW185" i="143"/>
  <c r="AV185" i="143"/>
  <c r="AU185" i="143"/>
  <c r="AT185" i="143"/>
  <c r="AS185" i="143"/>
  <c r="AR185" i="143"/>
  <c r="AQ185" i="143"/>
  <c r="AP185" i="143"/>
  <c r="AO185" i="143"/>
  <c r="AN185" i="143"/>
  <c r="AM185" i="143"/>
  <c r="AM199" i="143" s="1"/>
  <c r="AL185" i="143"/>
  <c r="AK185" i="143"/>
  <c r="AJ185" i="143"/>
  <c r="AI185" i="143"/>
  <c r="AH185" i="143"/>
  <c r="AG185" i="143"/>
  <c r="AF185" i="143"/>
  <c r="AE185" i="143"/>
  <c r="AE199" i="143" s="1"/>
  <c r="AD185" i="143"/>
  <c r="AC185" i="143"/>
  <c r="AB185" i="143"/>
  <c r="AA185" i="143"/>
  <c r="AA199" i="143" s="1"/>
  <c r="Z185" i="143"/>
  <c r="Y185" i="143"/>
  <c r="X185" i="143"/>
  <c r="W185" i="143"/>
  <c r="V185" i="143"/>
  <c r="U185" i="143"/>
  <c r="T185" i="143"/>
  <c r="S185" i="143"/>
  <c r="R185" i="143"/>
  <c r="Q185" i="143"/>
  <c r="P185" i="143"/>
  <c r="O185" i="143"/>
  <c r="O199" i="143" s="1"/>
  <c r="N185" i="143"/>
  <c r="M185" i="143"/>
  <c r="L185" i="143"/>
  <c r="K185" i="143"/>
  <c r="J185" i="143"/>
  <c r="I185" i="143"/>
  <c r="H185" i="143"/>
  <c r="G185" i="143"/>
  <c r="F185" i="143"/>
  <c r="E185" i="143"/>
  <c r="D185" i="143"/>
  <c r="D203" i="142"/>
  <c r="C203" i="142"/>
  <c r="B203" i="142"/>
  <c r="B204" i="142" s="1"/>
  <c r="BL198" i="142"/>
  <c r="BK198" i="142"/>
  <c r="BJ198" i="142"/>
  <c r="BI198" i="142"/>
  <c r="BH198" i="142"/>
  <c r="BG198" i="142"/>
  <c r="BF198" i="142"/>
  <c r="BE198" i="142"/>
  <c r="BD198" i="142"/>
  <c r="BC198" i="142"/>
  <c r="BB198" i="142"/>
  <c r="BA198" i="142"/>
  <c r="AZ198" i="142"/>
  <c r="AY198" i="142"/>
  <c r="AX198" i="142"/>
  <c r="AW198" i="142"/>
  <c r="AV198" i="142"/>
  <c r="AU198" i="142"/>
  <c r="AT198" i="142"/>
  <c r="AS198" i="142"/>
  <c r="AR198" i="142"/>
  <c r="AQ198" i="142"/>
  <c r="AP198" i="142"/>
  <c r="AO198" i="142"/>
  <c r="AN198" i="142"/>
  <c r="AM198" i="142"/>
  <c r="AL198" i="142"/>
  <c r="AK198" i="142"/>
  <c r="AJ198" i="142"/>
  <c r="AI198" i="142"/>
  <c r="AH198" i="142"/>
  <c r="AG198" i="142"/>
  <c r="AF198" i="142"/>
  <c r="AE198" i="142"/>
  <c r="AD198" i="142"/>
  <c r="AC198" i="142"/>
  <c r="AB198" i="142"/>
  <c r="AA198" i="142"/>
  <c r="Z198" i="142"/>
  <c r="Y198" i="142"/>
  <c r="X198" i="142"/>
  <c r="W198" i="142"/>
  <c r="V198" i="142"/>
  <c r="U198" i="142"/>
  <c r="T198" i="142"/>
  <c r="S198" i="142"/>
  <c r="R198" i="142"/>
  <c r="Q198" i="142"/>
  <c r="P198" i="142"/>
  <c r="O198" i="142"/>
  <c r="N198" i="142"/>
  <c r="M198" i="142"/>
  <c r="L198" i="142"/>
  <c r="K198" i="142"/>
  <c r="J198" i="142"/>
  <c r="I198" i="142"/>
  <c r="H198" i="142"/>
  <c r="G198" i="142"/>
  <c r="F198" i="142"/>
  <c r="E198" i="142"/>
  <c r="D198" i="142"/>
  <c r="BL197" i="142"/>
  <c r="BK197" i="142"/>
  <c r="BJ197" i="142"/>
  <c r="BI197" i="142"/>
  <c r="BH197" i="142"/>
  <c r="BG197" i="142"/>
  <c r="BF197" i="142"/>
  <c r="BE197" i="142"/>
  <c r="BD197" i="142"/>
  <c r="BC197" i="142"/>
  <c r="BB197" i="142"/>
  <c r="BA197" i="142"/>
  <c r="AZ197" i="142"/>
  <c r="AY197" i="142"/>
  <c r="AX197" i="142"/>
  <c r="AW197" i="142"/>
  <c r="AV197" i="142"/>
  <c r="AU197" i="142"/>
  <c r="AT197" i="142"/>
  <c r="AS197" i="142"/>
  <c r="AR197" i="142"/>
  <c r="AQ197" i="142"/>
  <c r="AP197" i="142"/>
  <c r="AO197" i="142"/>
  <c r="AN197" i="142"/>
  <c r="AM197" i="142"/>
  <c r="AL197" i="142"/>
  <c r="AK197" i="142"/>
  <c r="AJ197" i="142"/>
  <c r="AI197" i="142"/>
  <c r="AH197" i="142"/>
  <c r="AG197" i="142"/>
  <c r="AF197" i="142"/>
  <c r="AE197" i="142"/>
  <c r="AD197" i="142"/>
  <c r="AC197" i="142"/>
  <c r="AB197" i="142"/>
  <c r="AA197" i="142"/>
  <c r="Z197" i="142"/>
  <c r="Y197" i="142"/>
  <c r="X197" i="142"/>
  <c r="W197" i="142"/>
  <c r="V197" i="142"/>
  <c r="U197" i="142"/>
  <c r="T197" i="142"/>
  <c r="S197" i="142"/>
  <c r="R197" i="142"/>
  <c r="Q197" i="142"/>
  <c r="P197" i="142"/>
  <c r="O197" i="142"/>
  <c r="N197" i="142"/>
  <c r="M197" i="142"/>
  <c r="L197" i="142"/>
  <c r="K197" i="142"/>
  <c r="J197" i="142"/>
  <c r="I197" i="142"/>
  <c r="H197" i="142"/>
  <c r="G197" i="142"/>
  <c r="F197" i="142"/>
  <c r="E197" i="142"/>
  <c r="D197" i="142"/>
  <c r="BL196" i="142"/>
  <c r="BK196" i="142"/>
  <c r="BJ196" i="142"/>
  <c r="BI196" i="142"/>
  <c r="BH196" i="142"/>
  <c r="BG196" i="142"/>
  <c r="BF196" i="142"/>
  <c r="BE196" i="142"/>
  <c r="BD196" i="142"/>
  <c r="BC196" i="142"/>
  <c r="BB196" i="142"/>
  <c r="BA196" i="142"/>
  <c r="AZ196" i="142"/>
  <c r="AY196" i="142"/>
  <c r="AX196" i="142"/>
  <c r="AW196" i="142"/>
  <c r="AV196" i="142"/>
  <c r="AU196" i="142"/>
  <c r="AT196" i="142"/>
  <c r="AS196" i="142"/>
  <c r="AR196" i="142"/>
  <c r="AQ196" i="142"/>
  <c r="AP196" i="142"/>
  <c r="AO196" i="142"/>
  <c r="AN196" i="142"/>
  <c r="AM196" i="142"/>
  <c r="AL196" i="142"/>
  <c r="AK196" i="142"/>
  <c r="AJ196" i="142"/>
  <c r="AI196" i="142"/>
  <c r="AH196" i="142"/>
  <c r="AG196" i="142"/>
  <c r="AF196" i="142"/>
  <c r="AE196" i="142"/>
  <c r="AD196" i="142"/>
  <c r="AC196" i="142"/>
  <c r="AB196" i="142"/>
  <c r="AA196" i="142"/>
  <c r="Z196" i="142"/>
  <c r="Y196" i="142"/>
  <c r="X196" i="142"/>
  <c r="W196" i="142"/>
  <c r="V196" i="142"/>
  <c r="U196" i="142"/>
  <c r="T196" i="142"/>
  <c r="S196" i="142"/>
  <c r="R196" i="142"/>
  <c r="Q196" i="142"/>
  <c r="P196" i="142"/>
  <c r="O196" i="142"/>
  <c r="N196" i="142"/>
  <c r="M196" i="142"/>
  <c r="L196" i="142"/>
  <c r="K196" i="142"/>
  <c r="J196" i="142"/>
  <c r="I196" i="142"/>
  <c r="H196" i="142"/>
  <c r="G196" i="142"/>
  <c r="F196" i="142"/>
  <c r="E196" i="142"/>
  <c r="D196" i="142"/>
  <c r="BL195" i="142"/>
  <c r="BK195" i="142"/>
  <c r="BJ195" i="142"/>
  <c r="BI195" i="142"/>
  <c r="BH195" i="142"/>
  <c r="BG195" i="142"/>
  <c r="BF195" i="142"/>
  <c r="BE195" i="142"/>
  <c r="BD195" i="142"/>
  <c r="BC195" i="142"/>
  <c r="BB195" i="142"/>
  <c r="BA195" i="142"/>
  <c r="AZ195" i="142"/>
  <c r="AY195" i="142"/>
  <c r="AX195" i="142"/>
  <c r="AW195" i="142"/>
  <c r="AV195" i="142"/>
  <c r="AU195" i="142"/>
  <c r="AT195" i="142"/>
  <c r="AS195" i="142"/>
  <c r="AR195" i="142"/>
  <c r="AQ195" i="142"/>
  <c r="AP195" i="142"/>
  <c r="AO195" i="142"/>
  <c r="AN195" i="142"/>
  <c r="AM195" i="142"/>
  <c r="AL195" i="142"/>
  <c r="AK195" i="142"/>
  <c r="AJ195" i="142"/>
  <c r="AI195" i="142"/>
  <c r="AH195" i="142"/>
  <c r="AG195" i="142"/>
  <c r="AF195" i="142"/>
  <c r="AE195" i="142"/>
  <c r="AD195" i="142"/>
  <c r="AC195" i="142"/>
  <c r="AB195" i="142"/>
  <c r="AA195" i="142"/>
  <c r="Z195" i="142"/>
  <c r="Y195" i="142"/>
  <c r="X195" i="142"/>
  <c r="W195" i="142"/>
  <c r="V195" i="142"/>
  <c r="U195" i="142"/>
  <c r="T195" i="142"/>
  <c r="S195" i="142"/>
  <c r="R195" i="142"/>
  <c r="Q195" i="142"/>
  <c r="P195" i="142"/>
  <c r="O195" i="142"/>
  <c r="N195" i="142"/>
  <c r="M195" i="142"/>
  <c r="L195" i="142"/>
  <c r="K195" i="142"/>
  <c r="J195" i="142"/>
  <c r="I195" i="142"/>
  <c r="H195" i="142"/>
  <c r="G195" i="142"/>
  <c r="F195" i="142"/>
  <c r="E195" i="142"/>
  <c r="D195" i="142"/>
  <c r="BL194" i="142"/>
  <c r="BK194" i="142"/>
  <c r="BJ194" i="142"/>
  <c r="BI194" i="142"/>
  <c r="BH194" i="142"/>
  <c r="BG194" i="142"/>
  <c r="BF194" i="142"/>
  <c r="BE194" i="142"/>
  <c r="BD194" i="142"/>
  <c r="BC194" i="142"/>
  <c r="BB194" i="142"/>
  <c r="BA194" i="142"/>
  <c r="AZ194" i="142"/>
  <c r="AY194" i="142"/>
  <c r="AX194" i="142"/>
  <c r="AW194" i="142"/>
  <c r="AV194" i="142"/>
  <c r="AU194" i="142"/>
  <c r="AT194" i="142"/>
  <c r="AS194" i="142"/>
  <c r="AR194" i="142"/>
  <c r="AQ194" i="142"/>
  <c r="AP194" i="142"/>
  <c r="AO194" i="142"/>
  <c r="AN194" i="142"/>
  <c r="AM194" i="142"/>
  <c r="AL194" i="142"/>
  <c r="AK194" i="142"/>
  <c r="AJ194" i="142"/>
  <c r="AI194" i="142"/>
  <c r="AH194" i="142"/>
  <c r="AG194" i="142"/>
  <c r="AF194" i="142"/>
  <c r="AE194" i="142"/>
  <c r="AD194" i="142"/>
  <c r="AC194" i="142"/>
  <c r="AB194" i="142"/>
  <c r="AA194" i="142"/>
  <c r="Z194" i="142"/>
  <c r="Y194" i="142"/>
  <c r="X194" i="142"/>
  <c r="W194" i="142"/>
  <c r="V194" i="142"/>
  <c r="U194" i="142"/>
  <c r="T194" i="142"/>
  <c r="S194" i="142"/>
  <c r="R194" i="142"/>
  <c r="Q194" i="142"/>
  <c r="P194" i="142"/>
  <c r="O194" i="142"/>
  <c r="N194" i="142"/>
  <c r="M194" i="142"/>
  <c r="L194" i="142"/>
  <c r="K194" i="142"/>
  <c r="J194" i="142"/>
  <c r="I194" i="142"/>
  <c r="H194" i="142"/>
  <c r="G194" i="142"/>
  <c r="F194" i="142"/>
  <c r="E194" i="142"/>
  <c r="D194" i="142"/>
  <c r="BL193" i="142"/>
  <c r="BK193" i="142"/>
  <c r="BJ193" i="142"/>
  <c r="BI193" i="142"/>
  <c r="BH193" i="142"/>
  <c r="BG193" i="142"/>
  <c r="BF193" i="142"/>
  <c r="BE193" i="142"/>
  <c r="BD193" i="142"/>
  <c r="BC193" i="142"/>
  <c r="BB193" i="142"/>
  <c r="BA193" i="142"/>
  <c r="AZ193" i="142"/>
  <c r="AY193" i="142"/>
  <c r="AX193" i="142"/>
  <c r="AW193" i="142"/>
  <c r="AV193" i="142"/>
  <c r="AU193" i="142"/>
  <c r="AT193" i="142"/>
  <c r="AS193" i="142"/>
  <c r="AR193" i="142"/>
  <c r="AQ193" i="142"/>
  <c r="AP193" i="142"/>
  <c r="AO193" i="142"/>
  <c r="AN193" i="142"/>
  <c r="AM193" i="142"/>
  <c r="AL193" i="142"/>
  <c r="AK193" i="142"/>
  <c r="AJ193" i="142"/>
  <c r="AI193" i="142"/>
  <c r="AH193" i="142"/>
  <c r="AG193" i="142"/>
  <c r="AF193" i="142"/>
  <c r="AE193" i="142"/>
  <c r="AD193" i="142"/>
  <c r="AC193" i="142"/>
  <c r="AB193" i="142"/>
  <c r="AA193" i="142"/>
  <c r="Z193" i="142"/>
  <c r="Y193" i="142"/>
  <c r="X193" i="142"/>
  <c r="W193" i="142"/>
  <c r="V193" i="142"/>
  <c r="U193" i="142"/>
  <c r="T193" i="142"/>
  <c r="S193" i="142"/>
  <c r="R193" i="142"/>
  <c r="Q193" i="142"/>
  <c r="P193" i="142"/>
  <c r="O193" i="142"/>
  <c r="N193" i="142"/>
  <c r="M193" i="142"/>
  <c r="L193" i="142"/>
  <c r="K193" i="142"/>
  <c r="J193" i="142"/>
  <c r="I193" i="142"/>
  <c r="H193" i="142"/>
  <c r="G193" i="142"/>
  <c r="F193" i="142"/>
  <c r="E193" i="142"/>
  <c r="D193" i="142"/>
  <c r="BL192" i="142"/>
  <c r="BK192" i="142"/>
  <c r="BJ192" i="142"/>
  <c r="BI192" i="142"/>
  <c r="BH192" i="142"/>
  <c r="BG192" i="142"/>
  <c r="BF192" i="142"/>
  <c r="BE192" i="142"/>
  <c r="BD192" i="142"/>
  <c r="BC192" i="142"/>
  <c r="BB192" i="142"/>
  <c r="BA192" i="142"/>
  <c r="AZ192" i="142"/>
  <c r="AY192" i="142"/>
  <c r="AX192" i="142"/>
  <c r="AW192" i="142"/>
  <c r="AV192" i="142"/>
  <c r="AU192" i="142"/>
  <c r="AT192" i="142"/>
  <c r="AS192" i="142"/>
  <c r="AR192" i="142"/>
  <c r="AQ192" i="142"/>
  <c r="AP192" i="142"/>
  <c r="AO192" i="142"/>
  <c r="AN192" i="142"/>
  <c r="AM192" i="142"/>
  <c r="AL192" i="142"/>
  <c r="AK192" i="142"/>
  <c r="AJ192" i="142"/>
  <c r="AI192" i="142"/>
  <c r="AH192" i="142"/>
  <c r="AG192" i="142"/>
  <c r="AF192" i="142"/>
  <c r="AE192" i="142"/>
  <c r="AD192" i="142"/>
  <c r="AC192" i="142"/>
  <c r="AB192" i="142"/>
  <c r="AA192" i="142"/>
  <c r="Z192" i="142"/>
  <c r="Y192" i="142"/>
  <c r="X192" i="142"/>
  <c r="W192" i="142"/>
  <c r="V192" i="142"/>
  <c r="U192" i="142"/>
  <c r="T192" i="142"/>
  <c r="S192" i="142"/>
  <c r="R192" i="142"/>
  <c r="Q192" i="142"/>
  <c r="P192" i="142"/>
  <c r="O192" i="142"/>
  <c r="N192" i="142"/>
  <c r="M192" i="142"/>
  <c r="L192" i="142"/>
  <c r="K192" i="142"/>
  <c r="J192" i="142"/>
  <c r="I192" i="142"/>
  <c r="H192" i="142"/>
  <c r="G192" i="142"/>
  <c r="F192" i="142"/>
  <c r="E192" i="142"/>
  <c r="D192" i="142"/>
  <c r="BL191" i="142"/>
  <c r="BK191" i="142"/>
  <c r="BJ191" i="142"/>
  <c r="BI191" i="142"/>
  <c r="BH191" i="142"/>
  <c r="BG191" i="142"/>
  <c r="BF191" i="142"/>
  <c r="BE191" i="142"/>
  <c r="BD191" i="142"/>
  <c r="BC191" i="142"/>
  <c r="BB191" i="142"/>
  <c r="BA191" i="142"/>
  <c r="AZ191" i="142"/>
  <c r="AY191" i="142"/>
  <c r="AX191" i="142"/>
  <c r="AW191" i="142"/>
  <c r="AV191" i="142"/>
  <c r="AU191" i="142"/>
  <c r="AT191" i="142"/>
  <c r="AS191" i="142"/>
  <c r="AR191" i="142"/>
  <c r="AQ191" i="142"/>
  <c r="AP191" i="142"/>
  <c r="AO191" i="142"/>
  <c r="AN191" i="142"/>
  <c r="AM191" i="142"/>
  <c r="AL191" i="142"/>
  <c r="AK191" i="142"/>
  <c r="AJ191" i="142"/>
  <c r="AI191" i="142"/>
  <c r="AH191" i="142"/>
  <c r="AG191" i="142"/>
  <c r="AF191" i="142"/>
  <c r="AE191" i="142"/>
  <c r="AD191" i="142"/>
  <c r="AC191" i="142"/>
  <c r="AB191" i="142"/>
  <c r="AA191" i="142"/>
  <c r="Z191" i="142"/>
  <c r="Y191" i="142"/>
  <c r="X191" i="142"/>
  <c r="W191" i="142"/>
  <c r="V191" i="142"/>
  <c r="U191" i="142"/>
  <c r="T191" i="142"/>
  <c r="S191" i="142"/>
  <c r="R191" i="142"/>
  <c r="Q191" i="142"/>
  <c r="P191" i="142"/>
  <c r="O191" i="142"/>
  <c r="N191" i="142"/>
  <c r="M191" i="142"/>
  <c r="L191" i="142"/>
  <c r="K191" i="142"/>
  <c r="J191" i="142"/>
  <c r="I191" i="142"/>
  <c r="H191" i="142"/>
  <c r="G191" i="142"/>
  <c r="F191" i="142"/>
  <c r="E191" i="142"/>
  <c r="D191" i="142"/>
  <c r="BL190" i="142"/>
  <c r="BK190" i="142"/>
  <c r="BJ190" i="142"/>
  <c r="BI190" i="142"/>
  <c r="BH190" i="142"/>
  <c r="BG190" i="142"/>
  <c r="BF190" i="142"/>
  <c r="BE190" i="142"/>
  <c r="BD190" i="142"/>
  <c r="BC190" i="142"/>
  <c r="BB190" i="142"/>
  <c r="BA190" i="142"/>
  <c r="AZ190" i="142"/>
  <c r="AY190" i="142"/>
  <c r="AX190" i="142"/>
  <c r="AW190" i="142"/>
  <c r="AV190" i="142"/>
  <c r="AU190" i="142"/>
  <c r="AT190" i="142"/>
  <c r="AS190" i="142"/>
  <c r="AR190" i="142"/>
  <c r="AQ190" i="142"/>
  <c r="AP190" i="142"/>
  <c r="AO190" i="142"/>
  <c r="AN190" i="142"/>
  <c r="AM190" i="142"/>
  <c r="AL190" i="142"/>
  <c r="AK190" i="142"/>
  <c r="AJ190" i="142"/>
  <c r="AI190" i="142"/>
  <c r="AH190" i="142"/>
  <c r="AG190" i="142"/>
  <c r="AF190" i="142"/>
  <c r="AE190" i="142"/>
  <c r="AD190" i="142"/>
  <c r="AC190" i="142"/>
  <c r="AB190" i="142"/>
  <c r="AA190" i="142"/>
  <c r="Z190" i="142"/>
  <c r="Y190" i="142"/>
  <c r="X190" i="142"/>
  <c r="W190" i="142"/>
  <c r="V190" i="142"/>
  <c r="U190" i="142"/>
  <c r="T190" i="142"/>
  <c r="S190" i="142"/>
  <c r="R190" i="142"/>
  <c r="Q190" i="142"/>
  <c r="P190" i="142"/>
  <c r="O190" i="142"/>
  <c r="N190" i="142"/>
  <c r="M190" i="142"/>
  <c r="L190" i="142"/>
  <c r="K190" i="142"/>
  <c r="J190" i="142"/>
  <c r="I190" i="142"/>
  <c r="H190" i="142"/>
  <c r="G190" i="142"/>
  <c r="F190" i="142"/>
  <c r="E190" i="142"/>
  <c r="D190" i="142"/>
  <c r="BL189" i="142"/>
  <c r="BK189" i="142"/>
  <c r="BJ189" i="142"/>
  <c r="BI189" i="142"/>
  <c r="BH189" i="142"/>
  <c r="BG189" i="142"/>
  <c r="BF189" i="142"/>
  <c r="BE189" i="142"/>
  <c r="BD189" i="142"/>
  <c r="BC189" i="142"/>
  <c r="BB189" i="142"/>
  <c r="BA189" i="142"/>
  <c r="AZ189" i="142"/>
  <c r="AY189" i="142"/>
  <c r="AX189" i="142"/>
  <c r="AW189" i="142"/>
  <c r="AV189" i="142"/>
  <c r="AU189" i="142"/>
  <c r="AT189" i="142"/>
  <c r="AS189" i="142"/>
  <c r="AR189" i="142"/>
  <c r="AQ189" i="142"/>
  <c r="AP189" i="142"/>
  <c r="AO189" i="142"/>
  <c r="AN189" i="142"/>
  <c r="AM189" i="142"/>
  <c r="AL189" i="142"/>
  <c r="AK189" i="142"/>
  <c r="AJ189" i="142"/>
  <c r="AI189" i="142"/>
  <c r="AH189" i="142"/>
  <c r="AG189" i="142"/>
  <c r="AF189" i="142"/>
  <c r="AE189" i="142"/>
  <c r="AD189" i="142"/>
  <c r="AC189" i="142"/>
  <c r="AB189" i="142"/>
  <c r="AA189" i="142"/>
  <c r="Z189" i="142"/>
  <c r="Y189" i="142"/>
  <c r="X189" i="142"/>
  <c r="W189" i="142"/>
  <c r="V189" i="142"/>
  <c r="U189" i="142"/>
  <c r="T189" i="142"/>
  <c r="S189" i="142"/>
  <c r="R189" i="142"/>
  <c r="Q189" i="142"/>
  <c r="P189" i="142"/>
  <c r="O189" i="142"/>
  <c r="N189" i="142"/>
  <c r="M189" i="142"/>
  <c r="L189" i="142"/>
  <c r="K189" i="142"/>
  <c r="J189" i="142"/>
  <c r="I189" i="142"/>
  <c r="H189" i="142"/>
  <c r="G189" i="142"/>
  <c r="F189" i="142"/>
  <c r="E189" i="142"/>
  <c r="D189" i="142"/>
  <c r="BL188" i="142"/>
  <c r="BK188" i="142"/>
  <c r="BJ188" i="142"/>
  <c r="BI188" i="142"/>
  <c r="BH188" i="142"/>
  <c r="BG188" i="142"/>
  <c r="BF188" i="142"/>
  <c r="BE188" i="142"/>
  <c r="BD188" i="142"/>
  <c r="BC188" i="142"/>
  <c r="BB188" i="142"/>
  <c r="BA188" i="142"/>
  <c r="AZ188" i="142"/>
  <c r="AY188" i="142"/>
  <c r="AX188" i="142"/>
  <c r="AW188" i="142"/>
  <c r="AV188" i="142"/>
  <c r="AU188" i="142"/>
  <c r="AT188" i="142"/>
  <c r="AS188" i="142"/>
  <c r="AR188" i="142"/>
  <c r="AQ188" i="142"/>
  <c r="AP188" i="142"/>
  <c r="AO188" i="142"/>
  <c r="AN188" i="142"/>
  <c r="AM188" i="142"/>
  <c r="AL188" i="142"/>
  <c r="AK188" i="142"/>
  <c r="AJ188" i="142"/>
  <c r="AI188" i="142"/>
  <c r="AH188" i="142"/>
  <c r="AG188" i="142"/>
  <c r="AF188" i="142"/>
  <c r="AE188" i="142"/>
  <c r="AD188" i="142"/>
  <c r="AC188" i="142"/>
  <c r="AB188" i="142"/>
  <c r="AA188" i="142"/>
  <c r="Z188" i="142"/>
  <c r="Y188" i="142"/>
  <c r="X188" i="142"/>
  <c r="W188" i="142"/>
  <c r="V188" i="142"/>
  <c r="U188" i="142"/>
  <c r="T188" i="142"/>
  <c r="S188" i="142"/>
  <c r="R188" i="142"/>
  <c r="Q188" i="142"/>
  <c r="P188" i="142"/>
  <c r="O188" i="142"/>
  <c r="N188" i="142"/>
  <c r="M188" i="142"/>
  <c r="L188" i="142"/>
  <c r="K188" i="142"/>
  <c r="J188" i="142"/>
  <c r="I188" i="142"/>
  <c r="H188" i="142"/>
  <c r="G188" i="142"/>
  <c r="F188" i="142"/>
  <c r="E188" i="142"/>
  <c r="D188" i="142"/>
  <c r="BL187" i="142"/>
  <c r="BK187" i="142"/>
  <c r="BJ187" i="142"/>
  <c r="BI187" i="142"/>
  <c r="BH187" i="142"/>
  <c r="BG187" i="142"/>
  <c r="BF187" i="142"/>
  <c r="BE187" i="142"/>
  <c r="BD187" i="142"/>
  <c r="BC187" i="142"/>
  <c r="BB187" i="142"/>
  <c r="BA187" i="142"/>
  <c r="AZ187" i="142"/>
  <c r="AY187" i="142"/>
  <c r="AX187" i="142"/>
  <c r="AW187" i="142"/>
  <c r="AV187" i="142"/>
  <c r="AU187" i="142"/>
  <c r="AT187" i="142"/>
  <c r="AS187" i="142"/>
  <c r="AR187" i="142"/>
  <c r="AQ187" i="142"/>
  <c r="AP187" i="142"/>
  <c r="AO187" i="142"/>
  <c r="AN187" i="142"/>
  <c r="AM187" i="142"/>
  <c r="AL187" i="142"/>
  <c r="AK187" i="142"/>
  <c r="AJ187" i="142"/>
  <c r="AI187" i="142"/>
  <c r="AH187" i="142"/>
  <c r="AG187" i="142"/>
  <c r="AF187" i="142"/>
  <c r="AE187" i="142"/>
  <c r="AD187" i="142"/>
  <c r="AC187" i="142"/>
  <c r="AB187" i="142"/>
  <c r="AA187" i="142"/>
  <c r="Z187" i="142"/>
  <c r="Y187" i="142"/>
  <c r="X187" i="142"/>
  <c r="W187" i="142"/>
  <c r="V187" i="142"/>
  <c r="U187" i="142"/>
  <c r="T187" i="142"/>
  <c r="S187" i="142"/>
  <c r="R187" i="142"/>
  <c r="Q187" i="142"/>
  <c r="P187" i="142"/>
  <c r="O187" i="142"/>
  <c r="N187" i="142"/>
  <c r="M187" i="142"/>
  <c r="L187" i="142"/>
  <c r="K187" i="142"/>
  <c r="J187" i="142"/>
  <c r="I187" i="142"/>
  <c r="H187" i="142"/>
  <c r="G187" i="142"/>
  <c r="F187" i="142"/>
  <c r="E187" i="142"/>
  <c r="D187" i="142"/>
  <c r="BL186" i="142"/>
  <c r="BK186" i="142"/>
  <c r="BJ186" i="142"/>
  <c r="BI186" i="142"/>
  <c r="BH186" i="142"/>
  <c r="BG186" i="142"/>
  <c r="BF186" i="142"/>
  <c r="BE186" i="142"/>
  <c r="BD186" i="142"/>
  <c r="BD199" i="142" s="1"/>
  <c r="BC186" i="142"/>
  <c r="BB186" i="142"/>
  <c r="BA186" i="142"/>
  <c r="AZ186" i="142"/>
  <c r="AY186" i="142"/>
  <c r="AX186" i="142"/>
  <c r="AW186" i="142"/>
  <c r="AV186" i="142"/>
  <c r="AU186" i="142"/>
  <c r="AT186" i="142"/>
  <c r="AS186" i="142"/>
  <c r="AR186" i="142"/>
  <c r="AQ186" i="142"/>
  <c r="AP186" i="142"/>
  <c r="AO186" i="142"/>
  <c r="AN186" i="142"/>
  <c r="AM186" i="142"/>
  <c r="AL186" i="142"/>
  <c r="AK186" i="142"/>
  <c r="AJ186" i="142"/>
  <c r="AI186" i="142"/>
  <c r="AH186" i="142"/>
  <c r="AG186" i="142"/>
  <c r="AF186" i="142"/>
  <c r="AE186" i="142"/>
  <c r="AD186" i="142"/>
  <c r="AC186" i="142"/>
  <c r="AB186" i="142"/>
  <c r="AA186" i="142"/>
  <c r="Z186" i="142"/>
  <c r="Y186" i="142"/>
  <c r="X186" i="142"/>
  <c r="W186" i="142"/>
  <c r="V186" i="142"/>
  <c r="U186" i="142"/>
  <c r="T186" i="142"/>
  <c r="S186" i="142"/>
  <c r="R186" i="142"/>
  <c r="Q186" i="142"/>
  <c r="P186" i="142"/>
  <c r="O186" i="142"/>
  <c r="N186" i="142"/>
  <c r="M186" i="142"/>
  <c r="L186" i="142"/>
  <c r="K186" i="142"/>
  <c r="J186" i="142"/>
  <c r="I186" i="142"/>
  <c r="H186" i="142"/>
  <c r="H199" i="142" s="1"/>
  <c r="G186" i="142"/>
  <c r="F186" i="142"/>
  <c r="E186" i="142"/>
  <c r="D186" i="142"/>
  <c r="BL185" i="142"/>
  <c r="BK185" i="142"/>
  <c r="BJ185" i="142"/>
  <c r="BI185" i="142"/>
  <c r="BH185" i="142"/>
  <c r="BG185" i="142"/>
  <c r="BF185" i="142"/>
  <c r="BE185" i="142"/>
  <c r="BD185" i="142"/>
  <c r="BC185" i="142"/>
  <c r="BB185" i="142"/>
  <c r="BB199" i="142" s="1"/>
  <c r="BA185" i="142"/>
  <c r="AZ185" i="142"/>
  <c r="AY185" i="142"/>
  <c r="AX185" i="142"/>
  <c r="AW185" i="142"/>
  <c r="AV185" i="142"/>
  <c r="AU185" i="142"/>
  <c r="AT185" i="142"/>
  <c r="AS185" i="142"/>
  <c r="AR185" i="142"/>
  <c r="AQ185" i="142"/>
  <c r="AP185" i="142"/>
  <c r="AP199" i="142" s="1"/>
  <c r="AO185" i="142"/>
  <c r="AN185" i="142"/>
  <c r="AM185" i="142"/>
  <c r="AL185" i="142"/>
  <c r="AK185" i="142"/>
  <c r="AJ185" i="142"/>
  <c r="AI185" i="142"/>
  <c r="AH185" i="142"/>
  <c r="AG185" i="142"/>
  <c r="AF185" i="142"/>
  <c r="AE185" i="142"/>
  <c r="AD185" i="142"/>
  <c r="AD199" i="142" s="1"/>
  <c r="AC185" i="142"/>
  <c r="AB185" i="142"/>
  <c r="AA185" i="142"/>
  <c r="Z185" i="142"/>
  <c r="Y185" i="142"/>
  <c r="X185" i="142"/>
  <c r="W185" i="142"/>
  <c r="V185" i="142"/>
  <c r="U185" i="142"/>
  <c r="T185" i="142"/>
  <c r="S185" i="142"/>
  <c r="R185" i="142"/>
  <c r="R199" i="142" s="1"/>
  <c r="Q185" i="142"/>
  <c r="P185" i="142"/>
  <c r="O185" i="142"/>
  <c r="N185" i="142"/>
  <c r="M185" i="142"/>
  <c r="L185" i="142"/>
  <c r="K185" i="142"/>
  <c r="J185" i="142"/>
  <c r="I185" i="142"/>
  <c r="H185" i="142"/>
  <c r="G185" i="142"/>
  <c r="F185" i="142"/>
  <c r="F199" i="142" s="1"/>
  <c r="E185" i="142"/>
  <c r="D185" i="142"/>
  <c r="E199" i="142" l="1"/>
  <c r="Q199" i="142"/>
  <c r="AC199" i="142"/>
  <c r="AO199" i="142"/>
  <c r="BA199" i="142"/>
  <c r="G199" i="143"/>
  <c r="BC199" i="143"/>
  <c r="E199" i="145"/>
  <c r="Q199" i="145"/>
  <c r="AO199" i="145"/>
  <c r="N199" i="145"/>
  <c r="AL199" i="145"/>
  <c r="AX199" i="145"/>
  <c r="BF199" i="142"/>
  <c r="D199" i="143"/>
  <c r="AZ199" i="143"/>
  <c r="H199" i="144"/>
  <c r="T199" i="144"/>
  <c r="AF199" i="144"/>
  <c r="AR199" i="144"/>
  <c r="BD199" i="144"/>
  <c r="G199" i="144"/>
  <c r="S199" i="144"/>
  <c r="AQ199" i="144"/>
  <c r="BC199" i="144"/>
  <c r="AC199" i="146"/>
  <c r="D199" i="142"/>
  <c r="P199" i="142"/>
  <c r="AB199" i="142"/>
  <c r="AN199" i="142"/>
  <c r="BL199" i="142"/>
  <c r="N199" i="142"/>
  <c r="Z199" i="142"/>
  <c r="AL199" i="142"/>
  <c r="AX199" i="142"/>
  <c r="BJ199" i="142"/>
  <c r="L199" i="142"/>
  <c r="X199" i="142"/>
  <c r="AJ199" i="142"/>
  <c r="AV199" i="142"/>
  <c r="BH199" i="142"/>
  <c r="K199" i="142"/>
  <c r="W199" i="142"/>
  <c r="AI199" i="142"/>
  <c r="AU199" i="142"/>
  <c r="BG199" i="142"/>
  <c r="J199" i="142"/>
  <c r="AH199" i="142"/>
  <c r="AF199" i="142"/>
  <c r="E199" i="144"/>
  <c r="Q199" i="144"/>
  <c r="AC199" i="144"/>
  <c r="AO199" i="144"/>
  <c r="BB199" i="146"/>
  <c r="K199" i="147"/>
  <c r="N199" i="146"/>
  <c r="Z199" i="146"/>
  <c r="AL199" i="146"/>
  <c r="AX199" i="146"/>
  <c r="BJ199" i="146"/>
  <c r="G199" i="147"/>
  <c r="S199" i="147"/>
  <c r="AE199" i="147"/>
  <c r="AQ199" i="147"/>
  <c r="BC199" i="147"/>
  <c r="R199" i="144"/>
  <c r="AD199" i="144"/>
  <c r="AP199" i="144"/>
  <c r="BB199" i="144"/>
  <c r="L199" i="144"/>
  <c r="X199" i="144"/>
  <c r="AJ199" i="144"/>
  <c r="AV199" i="144"/>
  <c r="BH199" i="144"/>
  <c r="G199" i="146"/>
  <c r="S199" i="146"/>
  <c r="AQ199" i="146"/>
  <c r="BC199" i="146"/>
  <c r="F199" i="146"/>
  <c r="E199" i="146"/>
  <c r="BA199" i="146"/>
  <c r="AN199" i="146"/>
  <c r="V199" i="146"/>
  <c r="AH199" i="146"/>
  <c r="H199" i="147"/>
  <c r="T199" i="147"/>
  <c r="X199" i="147"/>
  <c r="AF199" i="147"/>
  <c r="AJ199" i="147"/>
  <c r="AR199" i="147"/>
  <c r="AV199" i="147"/>
  <c r="BD199" i="147"/>
  <c r="BH199" i="147"/>
  <c r="W199" i="147"/>
  <c r="AT199" i="147"/>
  <c r="AS199" i="147"/>
  <c r="O199" i="147"/>
  <c r="AM199" i="147"/>
  <c r="AY199" i="147"/>
  <c r="AZ199" i="142"/>
  <c r="BA199" i="144"/>
  <c r="BA199" i="145"/>
  <c r="BE199" i="144"/>
  <c r="Z199" i="145"/>
  <c r="BJ199" i="145"/>
  <c r="I199" i="144"/>
  <c r="U199" i="144"/>
  <c r="AG199" i="144"/>
  <c r="AS199" i="144"/>
  <c r="V199" i="142"/>
  <c r="AT199" i="142"/>
  <c r="I199" i="142"/>
  <c r="U199" i="142"/>
  <c r="AG199" i="142"/>
  <c r="AS199" i="142"/>
  <c r="BE199" i="142"/>
  <c r="T199" i="142"/>
  <c r="AR199" i="142"/>
  <c r="P199" i="143"/>
  <c r="AN199" i="143"/>
  <c r="BL199" i="143"/>
  <c r="O199" i="146"/>
  <c r="AA199" i="146"/>
  <c r="AM199" i="146"/>
  <c r="AY199" i="146"/>
  <c r="BK199" i="146"/>
  <c r="AI199" i="147"/>
  <c r="AU199" i="147"/>
  <c r="BG199" i="147"/>
  <c r="AH199" i="147"/>
  <c r="BF199" i="147"/>
  <c r="I199" i="147"/>
  <c r="U199" i="147"/>
  <c r="AG199" i="147"/>
  <c r="BE199" i="147"/>
  <c r="E199" i="143"/>
  <c r="Q199" i="143"/>
  <c r="AC199" i="143"/>
  <c r="AO199" i="143"/>
  <c r="BA199" i="143"/>
  <c r="AC199" i="145"/>
  <c r="F199" i="143"/>
  <c r="R199" i="143"/>
  <c r="AD199" i="143"/>
  <c r="AP199" i="143"/>
  <c r="BB199" i="143"/>
  <c r="H199" i="145"/>
  <c r="T199" i="145"/>
  <c r="AF199" i="145"/>
  <c r="AR199" i="145"/>
  <c r="BD199" i="145"/>
  <c r="S199" i="143"/>
  <c r="AQ199" i="143"/>
  <c r="I199" i="145"/>
  <c r="U199" i="145"/>
  <c r="AG199" i="145"/>
  <c r="AS199" i="145"/>
  <c r="BE199" i="145"/>
  <c r="R199" i="146"/>
  <c r="AD199" i="146"/>
  <c r="AP199" i="146"/>
  <c r="Q199" i="146"/>
  <c r="AO199" i="146"/>
  <c r="D199" i="146"/>
  <c r="P199" i="146"/>
  <c r="H199" i="143"/>
  <c r="T199" i="143"/>
  <c r="AF199" i="143"/>
  <c r="AR199" i="143"/>
  <c r="BD199" i="143"/>
  <c r="O199" i="144"/>
  <c r="AA199" i="144"/>
  <c r="AM199" i="144"/>
  <c r="AY199" i="144"/>
  <c r="BK199" i="144"/>
  <c r="J199" i="145"/>
  <c r="V199" i="145"/>
  <c r="AH199" i="145"/>
  <c r="AT199" i="145"/>
  <c r="BF199" i="145"/>
  <c r="O199" i="142"/>
  <c r="AA199" i="142"/>
  <c r="AM199" i="142"/>
  <c r="AY199" i="142"/>
  <c r="BK199" i="142"/>
  <c r="D199" i="144"/>
  <c r="P199" i="144"/>
  <c r="AB199" i="144"/>
  <c r="AN199" i="144"/>
  <c r="AZ199" i="144"/>
  <c r="BL199" i="144"/>
  <c r="G199" i="142"/>
  <c r="S199" i="142"/>
  <c r="AE199" i="142"/>
  <c r="AQ199" i="142"/>
  <c r="BC199" i="142"/>
  <c r="I199" i="143"/>
  <c r="U199" i="143"/>
  <c r="AG199" i="143"/>
  <c r="AS199" i="143"/>
  <c r="BE199" i="143"/>
  <c r="H199" i="146"/>
  <c r="T199" i="146"/>
  <c r="AF199" i="146"/>
  <c r="AR199" i="146"/>
  <c r="BD199" i="146"/>
  <c r="M199" i="147"/>
  <c r="Y199" i="147"/>
  <c r="AK199" i="147"/>
  <c r="AW199" i="147"/>
  <c r="BI199" i="147"/>
  <c r="J199" i="143"/>
  <c r="V199" i="143"/>
  <c r="AH199" i="143"/>
  <c r="AT199" i="143"/>
  <c r="BF199" i="143"/>
  <c r="J199" i="144"/>
  <c r="V199" i="144"/>
  <c r="AH199" i="144"/>
  <c r="AT199" i="144"/>
  <c r="BF199" i="144"/>
  <c r="O199" i="145"/>
  <c r="AA199" i="145"/>
  <c r="AM199" i="145"/>
  <c r="AY199" i="145"/>
  <c r="BK199" i="145"/>
  <c r="I199" i="146"/>
  <c r="U199" i="146"/>
  <c r="AG199" i="146"/>
  <c r="AS199" i="146"/>
  <c r="BE199" i="146"/>
  <c r="N199" i="147"/>
  <c r="Z199" i="147"/>
  <c r="AL199" i="147"/>
  <c r="AX199" i="147"/>
  <c r="BJ199" i="147"/>
  <c r="K199" i="143"/>
  <c r="W199" i="143"/>
  <c r="AI199" i="143"/>
  <c r="AU199" i="143"/>
  <c r="BG199" i="143"/>
  <c r="K199" i="144"/>
  <c r="W199" i="144"/>
  <c r="AI199" i="144"/>
  <c r="AU199" i="144"/>
  <c r="BG199" i="144"/>
  <c r="D199" i="145"/>
  <c r="P199" i="145"/>
  <c r="AB199" i="145"/>
  <c r="AN199" i="145"/>
  <c r="AZ199" i="145"/>
  <c r="BL199" i="145"/>
  <c r="L199" i="143"/>
  <c r="X199" i="143"/>
  <c r="AJ199" i="143"/>
  <c r="AV199" i="143"/>
  <c r="BH199" i="143"/>
  <c r="K199" i="146"/>
  <c r="W199" i="146"/>
  <c r="AI199" i="146"/>
  <c r="AU199" i="146"/>
  <c r="BG199" i="146"/>
  <c r="D199" i="147"/>
  <c r="P199" i="147"/>
  <c r="AB199" i="147"/>
  <c r="AN199" i="147"/>
  <c r="AZ199" i="147"/>
  <c r="BL199" i="147"/>
  <c r="M199" i="142"/>
  <c r="Y199" i="142"/>
  <c r="AK199" i="142"/>
  <c r="AW199" i="142"/>
  <c r="BI199" i="142"/>
  <c r="M199" i="144"/>
  <c r="Y199" i="144"/>
  <c r="AK199" i="144"/>
  <c r="AW199" i="144"/>
  <c r="BI199" i="144"/>
  <c r="F199" i="145"/>
  <c r="R199" i="145"/>
  <c r="AD199" i="145"/>
  <c r="AP199" i="145"/>
  <c r="BB199" i="145"/>
  <c r="L199" i="146"/>
  <c r="X199" i="146"/>
  <c r="AJ199" i="146"/>
  <c r="AV199" i="146"/>
  <c r="BH199" i="146"/>
  <c r="E199" i="147"/>
  <c r="Q199" i="147"/>
  <c r="AC199" i="147"/>
  <c r="AO199" i="147"/>
  <c r="BA199" i="147"/>
  <c r="N199" i="144"/>
  <c r="Z199" i="144"/>
  <c r="AL199" i="144"/>
  <c r="AX199" i="144"/>
  <c r="BJ199" i="144"/>
  <c r="G199" i="145"/>
  <c r="S199" i="145"/>
  <c r="AE199" i="145"/>
  <c r="AQ199" i="145"/>
  <c r="BC199" i="145"/>
  <c r="M199" i="146"/>
  <c r="Y199" i="146"/>
  <c r="AK199" i="146"/>
  <c r="AW199" i="146"/>
  <c r="BI199" i="146"/>
  <c r="F199" i="147"/>
  <c r="R199" i="147"/>
  <c r="AD199" i="147"/>
  <c r="AP199" i="147"/>
  <c r="BB199" i="147"/>
  <c r="D203" i="87" l="1"/>
  <c r="C203" i="87"/>
  <c r="B203" i="87"/>
  <c r="B204" i="87" s="1"/>
  <c r="D203" i="86"/>
  <c r="C203" i="86"/>
  <c r="B203" i="86"/>
  <c r="B204" i="86" s="1"/>
  <c r="D203" i="85"/>
  <c r="C203" i="85"/>
  <c r="B203" i="85"/>
  <c r="B204" i="85" s="1"/>
  <c r="BL190" i="85"/>
  <c r="M190" i="85"/>
  <c r="G190" i="85"/>
  <c r="P190" i="85"/>
  <c r="D203" i="84"/>
  <c r="C203" i="84"/>
  <c r="B203" i="84"/>
  <c r="B204" i="84" s="1"/>
  <c r="D203" i="83"/>
  <c r="C203" i="83"/>
  <c r="B203" i="83"/>
  <c r="B204" i="83" s="1"/>
  <c r="D203" i="82"/>
  <c r="C203" i="82"/>
  <c r="B203" i="82"/>
  <c r="B204" i="82" s="1"/>
  <c r="D203" i="81"/>
  <c r="C203" i="81"/>
  <c r="B203" i="81"/>
  <c r="B204" i="81" s="1"/>
  <c r="D203" i="80"/>
  <c r="C203" i="80"/>
  <c r="B203" i="80"/>
  <c r="B204" i="80" s="1"/>
  <c r="D203" i="79"/>
  <c r="C203" i="79"/>
  <c r="B203" i="79"/>
  <c r="B204" i="79" s="1"/>
  <c r="BK191" i="79"/>
  <c r="BB191" i="79"/>
  <c r="AM191" i="79"/>
  <c r="AG191" i="79"/>
  <c r="S191" i="79"/>
  <c r="BB190" i="79"/>
  <c r="BA190" i="79"/>
  <c r="AY190" i="79"/>
  <c r="AX190" i="79"/>
  <c r="R190" i="79"/>
  <c r="F190" i="79"/>
  <c r="D203" i="78"/>
  <c r="C203" i="78"/>
  <c r="B203" i="78"/>
  <c r="B204" i="78" s="1"/>
  <c r="D203" i="77"/>
  <c r="C203" i="77"/>
  <c r="B203" i="77"/>
  <c r="B204" i="77" s="1"/>
  <c r="D203" i="76"/>
  <c r="C203" i="76"/>
  <c r="B203" i="76"/>
  <c r="B204" i="76" s="1"/>
  <c r="P190" i="76"/>
  <c r="AA190" i="76"/>
  <c r="D203" i="75"/>
  <c r="C203" i="75"/>
  <c r="B203" i="75"/>
  <c r="B204" i="75" s="1"/>
  <c r="D203" i="74"/>
  <c r="C203" i="74"/>
  <c r="B203" i="74"/>
  <c r="B204" i="74" s="1"/>
  <c r="D203" i="73"/>
  <c r="C203" i="73"/>
  <c r="B203" i="73"/>
  <c r="B204" i="73" s="1"/>
  <c r="D203" i="72"/>
  <c r="C203" i="72"/>
  <c r="B203" i="72"/>
  <c r="B204" i="72" s="1"/>
  <c r="D203" i="71"/>
  <c r="C203" i="71"/>
  <c r="B203" i="71"/>
  <c r="B204" i="71" s="1"/>
  <c r="D203" i="70"/>
  <c r="C203" i="70"/>
  <c r="B203" i="70"/>
  <c r="B204" i="70" s="1"/>
  <c r="Q197" i="70" l="1"/>
  <c r="BD191" i="87"/>
  <c r="AD191" i="87"/>
  <c r="T191" i="87"/>
  <c r="AN191" i="87"/>
  <c r="AR191" i="87"/>
  <c r="AP191" i="87"/>
  <c r="AL191" i="87"/>
  <c r="AF191" i="87"/>
  <c r="AD190" i="79"/>
  <c r="AL190" i="79"/>
  <c r="AC190" i="79"/>
  <c r="Z190" i="79"/>
  <c r="Y190" i="79"/>
  <c r="BJ190" i="79"/>
  <c r="T190" i="79"/>
  <c r="AW190" i="79"/>
  <c r="E190" i="79"/>
  <c r="M190" i="79"/>
  <c r="D192" i="87"/>
  <c r="N190" i="79"/>
  <c r="AP190" i="79"/>
  <c r="AR190" i="79"/>
  <c r="AQ191" i="79"/>
  <c r="F191" i="79"/>
  <c r="O191" i="79"/>
  <c r="Z197" i="82"/>
  <c r="R191" i="79"/>
  <c r="AD191" i="79"/>
  <c r="AE191" i="79"/>
  <c r="AY190" i="85"/>
  <c r="BK190" i="85"/>
  <c r="AE190" i="85"/>
  <c r="BJ190" i="85"/>
  <c r="AC190" i="85"/>
  <c r="BI190" i="85"/>
  <c r="Z190" i="85"/>
  <c r="BC190" i="85"/>
  <c r="Y190" i="85"/>
  <c r="BA190" i="85"/>
  <c r="Q190" i="85"/>
  <c r="AW190" i="85"/>
  <c r="O190" i="85"/>
  <c r="AO190" i="85"/>
  <c r="AN190" i="85"/>
  <c r="AM190" i="85"/>
  <c r="AL190" i="85"/>
  <c r="AK190" i="85"/>
  <c r="N190" i="85"/>
  <c r="AX190" i="85"/>
  <c r="E190" i="85"/>
  <c r="D187" i="79"/>
  <c r="AW190" i="82"/>
  <c r="BH190" i="82"/>
  <c r="BG190" i="82"/>
  <c r="AX190" i="82"/>
  <c r="AJ190" i="82"/>
  <c r="AL190" i="82"/>
  <c r="L190" i="82"/>
  <c r="AI190" i="82"/>
  <c r="BL190" i="76"/>
  <c r="AY190" i="76"/>
  <c r="AU190" i="76"/>
  <c r="AS190" i="76"/>
  <c r="AN190" i="76"/>
  <c r="AB190" i="76"/>
  <c r="AM190" i="76"/>
  <c r="K190" i="82"/>
  <c r="BK190" i="72"/>
  <c r="BF190" i="72"/>
  <c r="AZ190" i="72"/>
  <c r="AT190" i="72"/>
  <c r="AH190" i="72"/>
  <c r="O190" i="72"/>
  <c r="AM190" i="72"/>
  <c r="U190" i="76"/>
  <c r="W190" i="76"/>
  <c r="BG197" i="82"/>
  <c r="BJ197" i="82"/>
  <c r="AB197" i="82"/>
  <c r="AZ197" i="82"/>
  <c r="N197" i="82"/>
  <c r="D197" i="73"/>
  <c r="T191" i="73"/>
  <c r="D186" i="79"/>
  <c r="AI191" i="70"/>
  <c r="AA190" i="79"/>
  <c r="BI190" i="79"/>
  <c r="AY191" i="79"/>
  <c r="BE191" i="79"/>
  <c r="I191" i="79"/>
  <c r="BC191" i="79"/>
  <c r="G191" i="79"/>
  <c r="AP191" i="79"/>
  <c r="BH190" i="79"/>
  <c r="AO190" i="79"/>
  <c r="Q190" i="79"/>
  <c r="BK190" i="79"/>
  <c r="AM190" i="79"/>
  <c r="O190" i="79"/>
  <c r="BD190" i="79"/>
  <c r="AF190" i="79"/>
  <c r="H190" i="79"/>
  <c r="AK190" i="79"/>
  <c r="AY191" i="87"/>
  <c r="BL191" i="87"/>
  <c r="P191" i="87"/>
  <c r="BB191" i="87"/>
  <c r="F191" i="87"/>
  <c r="BJ191" i="87"/>
  <c r="H191" i="87"/>
  <c r="AY197" i="87"/>
  <c r="AQ197" i="87"/>
  <c r="AP197" i="87"/>
  <c r="AB197" i="87"/>
  <c r="U197" i="87"/>
  <c r="R197" i="87"/>
  <c r="N191" i="87"/>
  <c r="S197" i="87"/>
  <c r="R191" i="87"/>
  <c r="AU186" i="79"/>
  <c r="BJ197" i="72"/>
  <c r="AX197" i="72"/>
  <c r="AL197" i="72"/>
  <c r="Z197" i="72"/>
  <c r="N197" i="72"/>
  <c r="BI197" i="72"/>
  <c r="AW197" i="72"/>
  <c r="AK197" i="72"/>
  <c r="Y197" i="72"/>
  <c r="M197" i="72"/>
  <c r="BH197" i="72"/>
  <c r="AV197" i="72"/>
  <c r="AJ197" i="72"/>
  <c r="X197" i="72"/>
  <c r="L197" i="72"/>
  <c r="BG197" i="72"/>
  <c r="AU197" i="72"/>
  <c r="AI197" i="72"/>
  <c r="W197" i="72"/>
  <c r="K197" i="72"/>
  <c r="BD197" i="72"/>
  <c r="AR197" i="72"/>
  <c r="AF197" i="72"/>
  <c r="T197" i="72"/>
  <c r="H197" i="72"/>
  <c r="BB197" i="72"/>
  <c r="AP197" i="72"/>
  <c r="AD197" i="72"/>
  <c r="R197" i="72"/>
  <c r="F197" i="72"/>
  <c r="AS197" i="72"/>
  <c r="U197" i="72"/>
  <c r="AQ197" i="72"/>
  <c r="S197" i="72"/>
  <c r="D197" i="72"/>
  <c r="AO197" i="72"/>
  <c r="Q197" i="72"/>
  <c r="BL197" i="72"/>
  <c r="AN197" i="72"/>
  <c r="P197" i="72"/>
  <c r="BE197" i="72"/>
  <c r="AG197" i="72"/>
  <c r="I197" i="72"/>
  <c r="BA197" i="72"/>
  <c r="AC197" i="72"/>
  <c r="E197" i="72"/>
  <c r="AM197" i="72"/>
  <c r="AH197" i="72"/>
  <c r="AE197" i="72"/>
  <c r="AB197" i="72"/>
  <c r="BK197" i="72"/>
  <c r="O197" i="72"/>
  <c r="BC197" i="72"/>
  <c r="G197" i="72"/>
  <c r="BF197" i="72"/>
  <c r="AY197" i="72"/>
  <c r="AZ197" i="72"/>
  <c r="AA197" i="72"/>
  <c r="J197" i="72"/>
  <c r="V197" i="72"/>
  <c r="AT197" i="72"/>
  <c r="BJ197" i="70"/>
  <c r="AX197" i="70"/>
  <c r="AL197" i="70"/>
  <c r="Z197" i="70"/>
  <c r="N197" i="70"/>
  <c r="BI197" i="70"/>
  <c r="AW197" i="70"/>
  <c r="AK197" i="70"/>
  <c r="Y197" i="70"/>
  <c r="M197" i="70"/>
  <c r="BH197" i="70"/>
  <c r="AV197" i="70"/>
  <c r="AJ197" i="70"/>
  <c r="X197" i="70"/>
  <c r="L197" i="70"/>
  <c r="BG197" i="70"/>
  <c r="AU197" i="70"/>
  <c r="AI197" i="70"/>
  <c r="W197" i="70"/>
  <c r="K197" i="70"/>
  <c r="BD197" i="70"/>
  <c r="AR197" i="70"/>
  <c r="AF197" i="70"/>
  <c r="T197" i="70"/>
  <c r="H197" i="70"/>
  <c r="BB197" i="70"/>
  <c r="AP197" i="70"/>
  <c r="AD197" i="70"/>
  <c r="R197" i="70"/>
  <c r="F197" i="70"/>
  <c r="BK197" i="70"/>
  <c r="AM197" i="70"/>
  <c r="O197" i="70"/>
  <c r="BF197" i="70"/>
  <c r="AH197" i="70"/>
  <c r="J197" i="70"/>
  <c r="BE197" i="70"/>
  <c r="AG197" i="70"/>
  <c r="I197" i="70"/>
  <c r="BC197" i="70"/>
  <c r="AE197" i="70"/>
  <c r="G197" i="70"/>
  <c r="AY197" i="70"/>
  <c r="AA197" i="70"/>
  <c r="AS197" i="70"/>
  <c r="U197" i="70"/>
  <c r="AC197" i="70"/>
  <c r="AB197" i="70"/>
  <c r="V197" i="70"/>
  <c r="S197" i="70"/>
  <c r="BA197" i="70"/>
  <c r="E197" i="70"/>
  <c r="AT197" i="70"/>
  <c r="BL197" i="70"/>
  <c r="AZ197" i="70"/>
  <c r="AQ197" i="70"/>
  <c r="AO197" i="70"/>
  <c r="AN197" i="70"/>
  <c r="P197" i="70"/>
  <c r="D197" i="70"/>
  <c r="BK191" i="72"/>
  <c r="AY191" i="72"/>
  <c r="AM191" i="72"/>
  <c r="AA191" i="72"/>
  <c r="O191" i="72"/>
  <c r="BJ191" i="72"/>
  <c r="AX191" i="72"/>
  <c r="AL191" i="72"/>
  <c r="Z191" i="72"/>
  <c r="N191" i="72"/>
  <c r="BI191" i="72"/>
  <c r="AW191" i="72"/>
  <c r="AK191" i="72"/>
  <c r="Y191" i="72"/>
  <c r="M191" i="72"/>
  <c r="D191" i="72"/>
  <c r="BH191" i="72"/>
  <c r="AV191" i="72"/>
  <c r="AJ191" i="72"/>
  <c r="X191" i="72"/>
  <c r="L191" i="72"/>
  <c r="BE191" i="72"/>
  <c r="AS191" i="72"/>
  <c r="AG191" i="72"/>
  <c r="U191" i="72"/>
  <c r="I191" i="72"/>
  <c r="BC191" i="72"/>
  <c r="AQ191" i="72"/>
  <c r="AE191" i="72"/>
  <c r="S191" i="72"/>
  <c r="G191" i="72"/>
  <c r="AT191" i="72"/>
  <c r="V191" i="72"/>
  <c r="AR191" i="72"/>
  <c r="T191" i="72"/>
  <c r="AP191" i="72"/>
  <c r="R191" i="72"/>
  <c r="AO191" i="72"/>
  <c r="Q191" i="72"/>
  <c r="BF191" i="72"/>
  <c r="AH191" i="72"/>
  <c r="J191" i="72"/>
  <c r="BB191" i="72"/>
  <c r="AD191" i="72"/>
  <c r="F191" i="72"/>
  <c r="BL191" i="72"/>
  <c r="P191" i="72"/>
  <c r="BG191" i="72"/>
  <c r="K191" i="72"/>
  <c r="BD191" i="72"/>
  <c r="H191" i="72"/>
  <c r="BA191" i="72"/>
  <c r="E191" i="72"/>
  <c r="AN191" i="72"/>
  <c r="AF191" i="72"/>
  <c r="AZ191" i="72"/>
  <c r="AU191" i="72"/>
  <c r="AI191" i="72"/>
  <c r="AB191" i="72"/>
  <c r="W191" i="72"/>
  <c r="AC191" i="72"/>
  <c r="D185" i="75"/>
  <c r="BJ190" i="72"/>
  <c r="AX190" i="72"/>
  <c r="AL190" i="72"/>
  <c r="Z190" i="72"/>
  <c r="N190" i="72"/>
  <c r="BI190" i="72"/>
  <c r="AW190" i="72"/>
  <c r="AK190" i="72"/>
  <c r="Y190" i="72"/>
  <c r="M190" i="72"/>
  <c r="BH190" i="72"/>
  <c r="AV190" i="72"/>
  <c r="AJ190" i="72"/>
  <c r="X190" i="72"/>
  <c r="L190" i="72"/>
  <c r="BG190" i="72"/>
  <c r="AU190" i="72"/>
  <c r="AI190" i="72"/>
  <c r="W190" i="72"/>
  <c r="K190" i="72"/>
  <c r="BD190" i="72"/>
  <c r="AR190" i="72"/>
  <c r="AF190" i="72"/>
  <c r="T190" i="72"/>
  <c r="H190" i="72"/>
  <c r="BB190" i="72"/>
  <c r="AP190" i="72"/>
  <c r="AD190" i="72"/>
  <c r="R190" i="72"/>
  <c r="F190" i="72"/>
  <c r="AS190" i="72"/>
  <c r="U190" i="72"/>
  <c r="AQ190" i="72"/>
  <c r="S190" i="72"/>
  <c r="AO190" i="72"/>
  <c r="Q190" i="72"/>
  <c r="BL190" i="72"/>
  <c r="AN190" i="72"/>
  <c r="P190" i="72"/>
  <c r="BE190" i="72"/>
  <c r="AG190" i="72"/>
  <c r="I190" i="72"/>
  <c r="BA190" i="72"/>
  <c r="AC190" i="72"/>
  <c r="E190" i="72"/>
  <c r="D190" i="72"/>
  <c r="AE190" i="72"/>
  <c r="AB190" i="72"/>
  <c r="AA190" i="72"/>
  <c r="V190" i="72"/>
  <c r="BC190" i="72"/>
  <c r="G190" i="72"/>
  <c r="AY190" i="72"/>
  <c r="J190" i="72"/>
  <c r="Y190" i="75"/>
  <c r="AF190" i="75"/>
  <c r="R190" i="75"/>
  <c r="D190" i="75"/>
  <c r="BK190" i="75"/>
  <c r="AM190" i="75"/>
  <c r="S190" i="75"/>
  <c r="AU197" i="76"/>
  <c r="BD190" i="73"/>
  <c r="AR190" i="73"/>
  <c r="AF190" i="73"/>
  <c r="T190" i="73"/>
  <c r="H190" i="73"/>
  <c r="BC190" i="73"/>
  <c r="AQ190" i="73"/>
  <c r="AE190" i="73"/>
  <c r="S190" i="73"/>
  <c r="G190" i="73"/>
  <c r="BB190" i="73"/>
  <c r="AP190" i="73"/>
  <c r="AD190" i="73"/>
  <c r="R190" i="73"/>
  <c r="F190" i="73"/>
  <c r="BA190" i="73"/>
  <c r="AO190" i="73"/>
  <c r="AC190" i="73"/>
  <c r="Q190" i="73"/>
  <c r="E190" i="73"/>
  <c r="BJ190" i="73"/>
  <c r="AX190" i="73"/>
  <c r="AL190" i="73"/>
  <c r="Z190" i="73"/>
  <c r="N190" i="73"/>
  <c r="BH190" i="73"/>
  <c r="AV190" i="73"/>
  <c r="AJ190" i="73"/>
  <c r="X190" i="73"/>
  <c r="L190" i="73"/>
  <c r="BI190" i="73"/>
  <c r="AK190" i="73"/>
  <c r="M190" i="73"/>
  <c r="BG190" i="73"/>
  <c r="AI190" i="73"/>
  <c r="K190" i="73"/>
  <c r="BF190" i="73"/>
  <c r="AH190" i="73"/>
  <c r="J190" i="73"/>
  <c r="BE190" i="73"/>
  <c r="AG190" i="73"/>
  <c r="I190" i="73"/>
  <c r="AW190" i="73"/>
  <c r="Y190" i="73"/>
  <c r="D190" i="73"/>
  <c r="AT190" i="73"/>
  <c r="V190" i="73"/>
  <c r="AZ190" i="73"/>
  <c r="BB190" i="70"/>
  <c r="AD190" i="70"/>
  <c r="R190" i="70"/>
  <c r="AP197" i="73"/>
  <c r="AI197" i="73"/>
  <c r="J197" i="73"/>
  <c r="BE197" i="73"/>
  <c r="AG197" i="73"/>
  <c r="AZ197" i="73"/>
  <c r="BD197" i="76"/>
  <c r="AR197" i="76"/>
  <c r="AF197" i="76"/>
  <c r="T197" i="76"/>
  <c r="H197" i="76"/>
  <c r="BC197" i="76"/>
  <c r="AQ197" i="76"/>
  <c r="AE197" i="76"/>
  <c r="S197" i="76"/>
  <c r="G197" i="76"/>
  <c r="BB197" i="76"/>
  <c r="AP197" i="76"/>
  <c r="AD197" i="76"/>
  <c r="R197" i="76"/>
  <c r="F197" i="76"/>
  <c r="D197" i="76"/>
  <c r="BA197" i="76"/>
  <c r="AO197" i="76"/>
  <c r="AC197" i="76"/>
  <c r="Q197" i="76"/>
  <c r="E197" i="76"/>
  <c r="BJ197" i="76"/>
  <c r="AX197" i="76"/>
  <c r="AL197" i="76"/>
  <c r="Z197" i="76"/>
  <c r="N197" i="76"/>
  <c r="BH197" i="76"/>
  <c r="AV197" i="76"/>
  <c r="AJ197" i="76"/>
  <c r="X197" i="76"/>
  <c r="L197" i="76"/>
  <c r="BI197" i="76"/>
  <c r="AK197" i="76"/>
  <c r="M197" i="76"/>
  <c r="BG197" i="76"/>
  <c r="AI197" i="76"/>
  <c r="K197" i="76"/>
  <c r="BF197" i="76"/>
  <c r="AH197" i="76"/>
  <c r="J197" i="76"/>
  <c r="BE197" i="76"/>
  <c r="AG197" i="76"/>
  <c r="I197" i="76"/>
  <c r="AW197" i="76"/>
  <c r="Y197" i="76"/>
  <c r="AT197" i="76"/>
  <c r="V197" i="76"/>
  <c r="AM197" i="76"/>
  <c r="AB197" i="76"/>
  <c r="AA197" i="76"/>
  <c r="W197" i="76"/>
  <c r="BK197" i="76"/>
  <c r="O197" i="76"/>
  <c r="AY197" i="76"/>
  <c r="AB190" i="73"/>
  <c r="BK191" i="75"/>
  <c r="AY191" i="75"/>
  <c r="Y191" i="75"/>
  <c r="D191" i="75"/>
  <c r="BE191" i="75"/>
  <c r="AP191" i="75"/>
  <c r="AO191" i="75"/>
  <c r="P197" i="76"/>
  <c r="V191" i="70"/>
  <c r="M190" i="71"/>
  <c r="AK190" i="71"/>
  <c r="BI190" i="71"/>
  <c r="N191" i="71"/>
  <c r="AL191" i="71"/>
  <c r="BJ191" i="71"/>
  <c r="M197" i="71"/>
  <c r="AK197" i="71"/>
  <c r="BI197" i="71"/>
  <c r="BE191" i="76"/>
  <c r="AS191" i="76"/>
  <c r="AG191" i="76"/>
  <c r="U191" i="76"/>
  <c r="I191" i="76"/>
  <c r="BD191" i="76"/>
  <c r="AR191" i="76"/>
  <c r="AF191" i="76"/>
  <c r="T191" i="76"/>
  <c r="H191" i="76"/>
  <c r="BC191" i="76"/>
  <c r="AQ191" i="76"/>
  <c r="AE191" i="76"/>
  <c r="S191" i="76"/>
  <c r="G191" i="76"/>
  <c r="BB191" i="76"/>
  <c r="AP191" i="76"/>
  <c r="AD191" i="76"/>
  <c r="R191" i="76"/>
  <c r="F191" i="76"/>
  <c r="BK191" i="76"/>
  <c r="AY191" i="76"/>
  <c r="AM191" i="76"/>
  <c r="AA191" i="76"/>
  <c r="O191" i="76"/>
  <c r="BI191" i="76"/>
  <c r="AW191" i="76"/>
  <c r="AK191" i="76"/>
  <c r="Y191" i="76"/>
  <c r="M191" i="76"/>
  <c r="BJ191" i="76"/>
  <c r="AL191" i="76"/>
  <c r="N191" i="76"/>
  <c r="D191" i="76"/>
  <c r="BH191" i="76"/>
  <c r="AJ191" i="76"/>
  <c r="L191" i="76"/>
  <c r="BG191" i="76"/>
  <c r="AI191" i="76"/>
  <c r="K191" i="76"/>
  <c r="BF191" i="76"/>
  <c r="AH191" i="76"/>
  <c r="J191" i="76"/>
  <c r="AX191" i="76"/>
  <c r="Z191" i="76"/>
  <c r="AU191" i="76"/>
  <c r="W191" i="76"/>
  <c r="AZ191" i="76"/>
  <c r="BK191" i="70"/>
  <c r="AY191" i="70"/>
  <c r="AM191" i="70"/>
  <c r="AA191" i="70"/>
  <c r="O191" i="70"/>
  <c r="BJ191" i="70"/>
  <c r="AX191" i="70"/>
  <c r="AL191" i="70"/>
  <c r="Z191" i="70"/>
  <c r="N191" i="70"/>
  <c r="BI191" i="70"/>
  <c r="AW191" i="70"/>
  <c r="AK191" i="70"/>
  <c r="Y191" i="70"/>
  <c r="M191" i="70"/>
  <c r="D191" i="70"/>
  <c r="BH191" i="70"/>
  <c r="AV191" i="70"/>
  <c r="AJ191" i="70"/>
  <c r="X191" i="70"/>
  <c r="L191" i="70"/>
  <c r="BE191" i="70"/>
  <c r="AS191" i="70"/>
  <c r="AG191" i="70"/>
  <c r="U191" i="70"/>
  <c r="I191" i="70"/>
  <c r="BC191" i="70"/>
  <c r="AQ191" i="70"/>
  <c r="AE191" i="70"/>
  <c r="S191" i="70"/>
  <c r="G191" i="70"/>
  <c r="AB191" i="70"/>
  <c r="AZ191" i="70"/>
  <c r="P190" i="71"/>
  <c r="AN190" i="71"/>
  <c r="BL190" i="71"/>
  <c r="Q191" i="71"/>
  <c r="AO191" i="71"/>
  <c r="P197" i="71"/>
  <c r="AN197" i="71"/>
  <c r="BL197" i="71"/>
  <c r="BJ190" i="74"/>
  <c r="BG190" i="74"/>
  <c r="O190" i="74"/>
  <c r="P191" i="76"/>
  <c r="BL191" i="76"/>
  <c r="H191" i="70"/>
  <c r="AF191" i="70"/>
  <c r="BD191" i="70"/>
  <c r="W190" i="71"/>
  <c r="AU190" i="71"/>
  <c r="X191" i="71"/>
  <c r="AV191" i="71"/>
  <c r="W197" i="71"/>
  <c r="AU197" i="71"/>
  <c r="AL191" i="74"/>
  <c r="J191" i="70"/>
  <c r="AH191" i="70"/>
  <c r="BF191" i="70"/>
  <c r="Y190" i="71"/>
  <c r="Z191" i="71"/>
  <c r="Y197" i="71"/>
  <c r="BD190" i="76"/>
  <c r="AR190" i="76"/>
  <c r="AF190" i="76"/>
  <c r="T190" i="76"/>
  <c r="H190" i="76"/>
  <c r="BC190" i="76"/>
  <c r="AQ190" i="76"/>
  <c r="AE190" i="76"/>
  <c r="S190" i="76"/>
  <c r="G190" i="76"/>
  <c r="BB190" i="76"/>
  <c r="AP190" i="76"/>
  <c r="AD190" i="76"/>
  <c r="R190" i="76"/>
  <c r="F190" i="76"/>
  <c r="BA190" i="76"/>
  <c r="AO190" i="76"/>
  <c r="AC190" i="76"/>
  <c r="Q190" i="76"/>
  <c r="E190" i="76"/>
  <c r="BJ190" i="76"/>
  <c r="AX190" i="76"/>
  <c r="AL190" i="76"/>
  <c r="Z190" i="76"/>
  <c r="N190" i="76"/>
  <c r="BH190" i="76"/>
  <c r="AV190" i="76"/>
  <c r="AJ190" i="76"/>
  <c r="X190" i="76"/>
  <c r="L190" i="76"/>
  <c r="BI190" i="76"/>
  <c r="AK190" i="76"/>
  <c r="M190" i="76"/>
  <c r="BG190" i="76"/>
  <c r="AI190" i="76"/>
  <c r="K190" i="76"/>
  <c r="BF190" i="76"/>
  <c r="AH190" i="76"/>
  <c r="J190" i="76"/>
  <c r="BE190" i="76"/>
  <c r="AG190" i="76"/>
  <c r="I190" i="76"/>
  <c r="AW190" i="76"/>
  <c r="Y190" i="76"/>
  <c r="D190" i="76"/>
  <c r="AT190" i="76"/>
  <c r="V190" i="76"/>
  <c r="AZ190" i="76"/>
  <c r="AB191" i="76"/>
  <c r="BE191" i="71"/>
  <c r="AS191" i="71"/>
  <c r="AG191" i="71"/>
  <c r="U191" i="71"/>
  <c r="I191" i="71"/>
  <c r="BD191" i="71"/>
  <c r="AR191" i="71"/>
  <c r="AF191" i="71"/>
  <c r="T191" i="71"/>
  <c r="H191" i="71"/>
  <c r="BC191" i="71"/>
  <c r="AQ191" i="71"/>
  <c r="AE191" i="71"/>
  <c r="S191" i="71"/>
  <c r="G191" i="71"/>
  <c r="BB191" i="71"/>
  <c r="AP191" i="71"/>
  <c r="AD191" i="71"/>
  <c r="R191" i="71"/>
  <c r="F191" i="71"/>
  <c r="BK191" i="71"/>
  <c r="AY191" i="71"/>
  <c r="AM191" i="71"/>
  <c r="AA191" i="71"/>
  <c r="O191" i="71"/>
  <c r="BI191" i="71"/>
  <c r="AW191" i="71"/>
  <c r="AK191" i="71"/>
  <c r="Y191" i="71"/>
  <c r="M191" i="71"/>
  <c r="AB191" i="71"/>
  <c r="AZ191" i="71"/>
  <c r="N197" i="75"/>
  <c r="AW197" i="75"/>
  <c r="AT197" i="75"/>
  <c r="V197" i="75"/>
  <c r="AZ197" i="75"/>
  <c r="O190" i="76"/>
  <c r="BK190" i="76"/>
  <c r="AC191" i="76"/>
  <c r="P191" i="70"/>
  <c r="AN191" i="70"/>
  <c r="BL191" i="70"/>
  <c r="BD190" i="71"/>
  <c r="AR190" i="71"/>
  <c r="AF190" i="71"/>
  <c r="T190" i="71"/>
  <c r="H190" i="71"/>
  <c r="BC190" i="71"/>
  <c r="AQ190" i="71"/>
  <c r="AE190" i="71"/>
  <c r="S190" i="71"/>
  <c r="G190" i="71"/>
  <c r="BB190" i="71"/>
  <c r="AP190" i="71"/>
  <c r="AD190" i="71"/>
  <c r="R190" i="71"/>
  <c r="F190" i="71"/>
  <c r="BA190" i="71"/>
  <c r="AO190" i="71"/>
  <c r="AC190" i="71"/>
  <c r="Q190" i="71"/>
  <c r="E190" i="71"/>
  <c r="BJ190" i="71"/>
  <c r="AX190" i="71"/>
  <c r="AL190" i="71"/>
  <c r="Z190" i="71"/>
  <c r="N190" i="71"/>
  <c r="BH190" i="71"/>
  <c r="AV190" i="71"/>
  <c r="AJ190" i="71"/>
  <c r="X190" i="71"/>
  <c r="L190" i="71"/>
  <c r="AB190" i="71"/>
  <c r="AZ190" i="71"/>
  <c r="E191" i="71"/>
  <c r="AC191" i="71"/>
  <c r="BA191" i="71"/>
  <c r="BD197" i="71"/>
  <c r="AR197" i="71"/>
  <c r="AF197" i="71"/>
  <c r="T197" i="71"/>
  <c r="H197" i="71"/>
  <c r="BC197" i="71"/>
  <c r="AQ197" i="71"/>
  <c r="AE197" i="71"/>
  <c r="S197" i="71"/>
  <c r="G197" i="71"/>
  <c r="BB197" i="71"/>
  <c r="AP197" i="71"/>
  <c r="AD197" i="71"/>
  <c r="R197" i="71"/>
  <c r="F197" i="71"/>
  <c r="D197" i="71"/>
  <c r="BA197" i="71"/>
  <c r="AO197" i="71"/>
  <c r="AC197" i="71"/>
  <c r="Q197" i="71"/>
  <c r="E197" i="71"/>
  <c r="BJ197" i="71"/>
  <c r="AX197" i="71"/>
  <c r="AL197" i="71"/>
  <c r="Z197" i="71"/>
  <c r="N197" i="71"/>
  <c r="BH197" i="71"/>
  <c r="AV197" i="71"/>
  <c r="AJ197" i="71"/>
  <c r="X197" i="71"/>
  <c r="L197" i="71"/>
  <c r="AB197" i="71"/>
  <c r="AZ197" i="71"/>
  <c r="BE191" i="74"/>
  <c r="AS191" i="74"/>
  <c r="AG191" i="74"/>
  <c r="U191" i="74"/>
  <c r="I191" i="74"/>
  <c r="BD191" i="74"/>
  <c r="AR191" i="74"/>
  <c r="AF191" i="74"/>
  <c r="T191" i="74"/>
  <c r="H191" i="74"/>
  <c r="BC191" i="74"/>
  <c r="AQ191" i="74"/>
  <c r="AE191" i="74"/>
  <c r="S191" i="74"/>
  <c r="G191" i="74"/>
  <c r="BB191" i="74"/>
  <c r="AP191" i="74"/>
  <c r="AD191" i="74"/>
  <c r="R191" i="74"/>
  <c r="F191" i="74"/>
  <c r="BK191" i="74"/>
  <c r="AY191" i="74"/>
  <c r="AM191" i="74"/>
  <c r="AA191" i="74"/>
  <c r="O191" i="74"/>
  <c r="BI191" i="74"/>
  <c r="AW191" i="74"/>
  <c r="AK191" i="74"/>
  <c r="Y191" i="74"/>
  <c r="M191" i="74"/>
  <c r="AU191" i="74"/>
  <c r="W191" i="74"/>
  <c r="AT191" i="74"/>
  <c r="V191" i="74"/>
  <c r="AO191" i="74"/>
  <c r="Q191" i="74"/>
  <c r="BL191" i="74"/>
  <c r="AN191" i="74"/>
  <c r="P191" i="74"/>
  <c r="BG191" i="74"/>
  <c r="AI191" i="74"/>
  <c r="K191" i="74"/>
  <c r="BA191" i="74"/>
  <c r="AC191" i="74"/>
  <c r="E191" i="74"/>
  <c r="AZ191" i="74"/>
  <c r="AX197" i="82"/>
  <c r="BE197" i="82"/>
  <c r="AS197" i="82"/>
  <c r="AG197" i="82"/>
  <c r="U197" i="82"/>
  <c r="I197" i="82"/>
  <c r="BD197" i="82"/>
  <c r="AR197" i="82"/>
  <c r="AF197" i="82"/>
  <c r="T197" i="82"/>
  <c r="H197" i="82"/>
  <c r="BC197" i="82"/>
  <c r="AQ197" i="82"/>
  <c r="AE197" i="82"/>
  <c r="S197" i="82"/>
  <c r="G197" i="82"/>
  <c r="BB197" i="82"/>
  <c r="AP197" i="82"/>
  <c r="AD197" i="82"/>
  <c r="R197" i="82"/>
  <c r="F197" i="82"/>
  <c r="D197" i="82"/>
  <c r="BA197" i="82"/>
  <c r="AO197" i="82"/>
  <c r="AC197" i="82"/>
  <c r="Q197" i="82"/>
  <c r="E197" i="82"/>
  <c r="BK197" i="82"/>
  <c r="AY197" i="82"/>
  <c r="AM197" i="82"/>
  <c r="AA197" i="82"/>
  <c r="O197" i="82"/>
  <c r="AV197" i="82"/>
  <c r="X197" i="82"/>
  <c r="AU197" i="82"/>
  <c r="W197" i="82"/>
  <c r="AT197" i="82"/>
  <c r="V197" i="82"/>
  <c r="BL197" i="82"/>
  <c r="AN197" i="82"/>
  <c r="P197" i="82"/>
  <c r="BI197" i="82"/>
  <c r="AK197" i="82"/>
  <c r="M197" i="82"/>
  <c r="BF197" i="82"/>
  <c r="AH197" i="82"/>
  <c r="J197" i="82"/>
  <c r="AW197" i="82"/>
  <c r="AL197" i="82"/>
  <c r="AJ197" i="82"/>
  <c r="AI197" i="82"/>
  <c r="Y197" i="82"/>
  <c r="BH197" i="82"/>
  <c r="L197" i="82"/>
  <c r="D193" i="75"/>
  <c r="K197" i="82"/>
  <c r="J198" i="75"/>
  <c r="V198" i="75"/>
  <c r="AH198" i="75"/>
  <c r="AT198" i="75"/>
  <c r="BF198" i="75"/>
  <c r="D198" i="75"/>
  <c r="N191" i="79"/>
  <c r="AL191" i="79"/>
  <c r="BJ191" i="79"/>
  <c r="L198" i="75"/>
  <c r="X198" i="75"/>
  <c r="AJ198" i="75"/>
  <c r="AV198" i="75"/>
  <c r="BH198" i="75"/>
  <c r="P191" i="79"/>
  <c r="AN191" i="79"/>
  <c r="BL191" i="79"/>
  <c r="BE190" i="82"/>
  <c r="AS190" i="82"/>
  <c r="AG190" i="82"/>
  <c r="U190" i="82"/>
  <c r="I190" i="82"/>
  <c r="BD190" i="82"/>
  <c r="AR190" i="82"/>
  <c r="AF190" i="82"/>
  <c r="T190" i="82"/>
  <c r="H190" i="82"/>
  <c r="BC190" i="82"/>
  <c r="AQ190" i="82"/>
  <c r="AE190" i="82"/>
  <c r="S190" i="82"/>
  <c r="G190" i="82"/>
  <c r="BB190" i="82"/>
  <c r="AP190" i="82"/>
  <c r="AD190" i="82"/>
  <c r="R190" i="82"/>
  <c r="F190" i="82"/>
  <c r="BA190" i="82"/>
  <c r="AO190" i="82"/>
  <c r="AC190" i="82"/>
  <c r="Q190" i="82"/>
  <c r="E190" i="82"/>
  <c r="BK190" i="82"/>
  <c r="AY190" i="82"/>
  <c r="AM190" i="82"/>
  <c r="AA190" i="82"/>
  <c r="O190" i="82"/>
  <c r="AV190" i="82"/>
  <c r="X190" i="82"/>
  <c r="AU190" i="82"/>
  <c r="W190" i="82"/>
  <c r="D190" i="82"/>
  <c r="AT190" i="82"/>
  <c r="V190" i="82"/>
  <c r="BL190" i="82"/>
  <c r="AN190" i="82"/>
  <c r="P190" i="82"/>
  <c r="BI190" i="82"/>
  <c r="AK190" i="82"/>
  <c r="M190" i="82"/>
  <c r="BF190" i="82"/>
  <c r="AH190" i="82"/>
  <c r="J190" i="82"/>
  <c r="AZ190" i="82"/>
  <c r="O198" i="75"/>
  <c r="AA198" i="75"/>
  <c r="AM198" i="75"/>
  <c r="AY198" i="75"/>
  <c r="BK198" i="75"/>
  <c r="U191" i="79"/>
  <c r="AS191" i="79"/>
  <c r="N190" i="82"/>
  <c r="BJ190" i="82"/>
  <c r="P198" i="75"/>
  <c r="AB198" i="75"/>
  <c r="AN198" i="75"/>
  <c r="AZ198" i="75"/>
  <c r="BL198" i="75"/>
  <c r="Z191" i="79"/>
  <c r="AX191" i="79"/>
  <c r="Y190" i="82"/>
  <c r="E198" i="75"/>
  <c r="Q198" i="75"/>
  <c r="AC198" i="75"/>
  <c r="AO198" i="75"/>
  <c r="BA198" i="75"/>
  <c r="AA191" i="79"/>
  <c r="BE190" i="80"/>
  <c r="AS190" i="80"/>
  <c r="AG190" i="80"/>
  <c r="U190" i="80"/>
  <c r="I190" i="80"/>
  <c r="BD190" i="80"/>
  <c r="AR190" i="80"/>
  <c r="AF190" i="80"/>
  <c r="T190" i="80"/>
  <c r="H190" i="80"/>
  <c r="BC190" i="80"/>
  <c r="AQ190" i="80"/>
  <c r="AE190" i="80"/>
  <c r="S190" i="80"/>
  <c r="G190" i="80"/>
  <c r="BB190" i="80"/>
  <c r="AP190" i="80"/>
  <c r="AD190" i="80"/>
  <c r="R190" i="80"/>
  <c r="F190" i="80"/>
  <c r="BA190" i="80"/>
  <c r="AO190" i="80"/>
  <c r="AC190" i="80"/>
  <c r="Q190" i="80"/>
  <c r="E190" i="80"/>
  <c r="BK190" i="80"/>
  <c r="AY190" i="80"/>
  <c r="AM190" i="80"/>
  <c r="AA190" i="80"/>
  <c r="O190" i="80"/>
  <c r="BL190" i="80"/>
  <c r="AN190" i="80"/>
  <c r="P190" i="80"/>
  <c r="BJ190" i="80"/>
  <c r="AL190" i="80"/>
  <c r="N190" i="80"/>
  <c r="BI190" i="80"/>
  <c r="AK190" i="80"/>
  <c r="M190" i="80"/>
  <c r="BH190" i="80"/>
  <c r="AJ190" i="80"/>
  <c r="L190" i="80"/>
  <c r="BF190" i="80"/>
  <c r="AH190" i="80"/>
  <c r="J190" i="80"/>
  <c r="AW190" i="80"/>
  <c r="Y190" i="80"/>
  <c r="AZ190" i="80"/>
  <c r="Z190" i="82"/>
  <c r="AW198" i="82"/>
  <c r="D198" i="82"/>
  <c r="AG198" i="82"/>
  <c r="F198" i="75"/>
  <c r="R198" i="75"/>
  <c r="AD198" i="75"/>
  <c r="AP198" i="75"/>
  <c r="D191" i="79"/>
  <c r="BI191" i="79"/>
  <c r="AW191" i="79"/>
  <c r="AK191" i="79"/>
  <c r="Y191" i="79"/>
  <c r="M191" i="79"/>
  <c r="BH191" i="79"/>
  <c r="AV191" i="79"/>
  <c r="AJ191" i="79"/>
  <c r="X191" i="79"/>
  <c r="L191" i="79"/>
  <c r="BG191" i="79"/>
  <c r="AU191" i="79"/>
  <c r="AI191" i="79"/>
  <c r="W191" i="79"/>
  <c r="K191" i="79"/>
  <c r="BF191" i="79"/>
  <c r="AT191" i="79"/>
  <c r="AH191" i="79"/>
  <c r="V191" i="79"/>
  <c r="J191" i="79"/>
  <c r="BD191" i="79"/>
  <c r="AR191" i="79"/>
  <c r="AF191" i="79"/>
  <c r="T191" i="79"/>
  <c r="H191" i="79"/>
  <c r="BA191" i="79"/>
  <c r="AO191" i="79"/>
  <c r="AC191" i="79"/>
  <c r="Q191" i="79"/>
  <c r="E191" i="79"/>
  <c r="AB191" i="79"/>
  <c r="AZ191" i="79"/>
  <c r="D185" i="79"/>
  <c r="K190" i="80"/>
  <c r="BG190" i="80"/>
  <c r="AB190" i="82"/>
  <c r="F198" i="82"/>
  <c r="P190" i="79"/>
  <c r="AB190" i="79"/>
  <c r="AN190" i="79"/>
  <c r="AZ190" i="79"/>
  <c r="BL190" i="79"/>
  <c r="Q198" i="80"/>
  <c r="AO198" i="80"/>
  <c r="G190" i="79"/>
  <c r="S190" i="79"/>
  <c r="AE190" i="79"/>
  <c r="AQ190" i="79"/>
  <c r="BC190" i="79"/>
  <c r="Z198" i="80"/>
  <c r="D189" i="79"/>
  <c r="I190" i="79"/>
  <c r="U190" i="79"/>
  <c r="AG190" i="79"/>
  <c r="AS190" i="79"/>
  <c r="BE190" i="79"/>
  <c r="BI198" i="80"/>
  <c r="AW198" i="80"/>
  <c r="AK198" i="80"/>
  <c r="Y198" i="80"/>
  <c r="M198" i="80"/>
  <c r="BH198" i="80"/>
  <c r="AV198" i="80"/>
  <c r="AJ198" i="80"/>
  <c r="X198" i="80"/>
  <c r="L198" i="80"/>
  <c r="BG198" i="80"/>
  <c r="AU198" i="80"/>
  <c r="AI198" i="80"/>
  <c r="W198" i="80"/>
  <c r="K198" i="80"/>
  <c r="D198" i="80"/>
  <c r="BF198" i="80"/>
  <c r="AT198" i="80"/>
  <c r="AH198" i="80"/>
  <c r="V198" i="80"/>
  <c r="J198" i="80"/>
  <c r="BE198" i="80"/>
  <c r="AS198" i="80"/>
  <c r="AG198" i="80"/>
  <c r="U198" i="80"/>
  <c r="I198" i="80"/>
  <c r="BC198" i="80"/>
  <c r="AQ198" i="80"/>
  <c r="AE198" i="80"/>
  <c r="S198" i="80"/>
  <c r="G198" i="80"/>
  <c r="AB198" i="80"/>
  <c r="AZ198" i="80"/>
  <c r="Y191" i="85"/>
  <c r="D191" i="85"/>
  <c r="AT191" i="85"/>
  <c r="AC191" i="85"/>
  <c r="E191" i="85"/>
  <c r="BJ191" i="85"/>
  <c r="J190" i="79"/>
  <c r="V190" i="79"/>
  <c r="AH190" i="79"/>
  <c r="AT190" i="79"/>
  <c r="BF190" i="79"/>
  <c r="D188" i="79"/>
  <c r="E198" i="80"/>
  <c r="AC198" i="80"/>
  <c r="BA198" i="80"/>
  <c r="K190" i="79"/>
  <c r="W190" i="79"/>
  <c r="AI190" i="79"/>
  <c r="AU190" i="79"/>
  <c r="BG190" i="79"/>
  <c r="D190" i="79"/>
  <c r="F198" i="80"/>
  <c r="AD198" i="80"/>
  <c r="BB198" i="80"/>
  <c r="L190" i="79"/>
  <c r="X190" i="79"/>
  <c r="AJ190" i="79"/>
  <c r="AV190" i="79"/>
  <c r="H198" i="80"/>
  <c r="AF198" i="80"/>
  <c r="BD198" i="80"/>
  <c r="BH197" i="85"/>
  <c r="AV197" i="85"/>
  <c r="AJ197" i="85"/>
  <c r="X197" i="85"/>
  <c r="L197" i="85"/>
  <c r="BG197" i="85"/>
  <c r="AU197" i="85"/>
  <c r="AI197" i="85"/>
  <c r="W197" i="85"/>
  <c r="K197" i="85"/>
  <c r="BF197" i="85"/>
  <c r="AT197" i="85"/>
  <c r="AH197" i="85"/>
  <c r="V197" i="85"/>
  <c r="J197" i="85"/>
  <c r="BE197" i="85"/>
  <c r="AS197" i="85"/>
  <c r="AG197" i="85"/>
  <c r="U197" i="85"/>
  <c r="I197" i="85"/>
  <c r="BD197" i="85"/>
  <c r="AR197" i="85"/>
  <c r="AF197" i="85"/>
  <c r="T197" i="85"/>
  <c r="H197" i="85"/>
  <c r="BB197" i="85"/>
  <c r="AP197" i="85"/>
  <c r="AD197" i="85"/>
  <c r="R197" i="85"/>
  <c r="F197" i="85"/>
  <c r="AB197" i="85"/>
  <c r="AZ197" i="85"/>
  <c r="D190" i="87"/>
  <c r="BH190" i="87"/>
  <c r="AU190" i="87"/>
  <c r="O191" i="87"/>
  <c r="AM191" i="87"/>
  <c r="BK191" i="87"/>
  <c r="AA197" i="87"/>
  <c r="S190" i="85"/>
  <c r="AQ190" i="85"/>
  <c r="G197" i="85"/>
  <c r="AE197" i="85"/>
  <c r="BC197" i="85"/>
  <c r="T198" i="85"/>
  <c r="AR198" i="85"/>
  <c r="Q191" i="87"/>
  <c r="AO191" i="87"/>
  <c r="AD197" i="87"/>
  <c r="AA190" i="85"/>
  <c r="O197" i="85"/>
  <c r="AM197" i="85"/>
  <c r="BK197" i="85"/>
  <c r="E198" i="85"/>
  <c r="AC198" i="85"/>
  <c r="BA198" i="85"/>
  <c r="Z191" i="87"/>
  <c r="AX191" i="87"/>
  <c r="AS197" i="87"/>
  <c r="BH190" i="85"/>
  <c r="AV190" i="85"/>
  <c r="AJ190" i="85"/>
  <c r="X190" i="85"/>
  <c r="L190" i="85"/>
  <c r="BG190" i="85"/>
  <c r="AU190" i="85"/>
  <c r="AI190" i="85"/>
  <c r="W190" i="85"/>
  <c r="K190" i="85"/>
  <c r="D190" i="85"/>
  <c r="BF190" i="85"/>
  <c r="AT190" i="85"/>
  <c r="AH190" i="85"/>
  <c r="V190" i="85"/>
  <c r="J190" i="85"/>
  <c r="BE190" i="85"/>
  <c r="AS190" i="85"/>
  <c r="AG190" i="85"/>
  <c r="U190" i="85"/>
  <c r="I190" i="85"/>
  <c r="BD190" i="85"/>
  <c r="AR190" i="85"/>
  <c r="AF190" i="85"/>
  <c r="T190" i="85"/>
  <c r="H190" i="85"/>
  <c r="BB190" i="85"/>
  <c r="AP190" i="85"/>
  <c r="AD190" i="85"/>
  <c r="R190" i="85"/>
  <c r="F190" i="85"/>
  <c r="AB190" i="85"/>
  <c r="AZ190" i="85"/>
  <c r="P197" i="85"/>
  <c r="AN197" i="85"/>
  <c r="BL197" i="85"/>
  <c r="F198" i="85"/>
  <c r="AD198" i="85"/>
  <c r="P190" i="87"/>
  <c r="AN190" i="87"/>
  <c r="BL190" i="87"/>
  <c r="AA191" i="87"/>
  <c r="D191" i="87"/>
  <c r="BI191" i="87"/>
  <c r="AW191" i="87"/>
  <c r="AK191" i="87"/>
  <c r="Y191" i="87"/>
  <c r="M191" i="87"/>
  <c r="BH191" i="87"/>
  <c r="AV191" i="87"/>
  <c r="AJ191" i="87"/>
  <c r="X191" i="87"/>
  <c r="L191" i="87"/>
  <c r="BG191" i="87"/>
  <c r="AU191" i="87"/>
  <c r="AI191" i="87"/>
  <c r="W191" i="87"/>
  <c r="K191" i="87"/>
  <c r="BF191" i="87"/>
  <c r="AT191" i="87"/>
  <c r="AH191" i="87"/>
  <c r="V191" i="87"/>
  <c r="J191" i="87"/>
  <c r="BE191" i="87"/>
  <c r="AS191" i="87"/>
  <c r="AG191" i="87"/>
  <c r="U191" i="87"/>
  <c r="I191" i="87"/>
  <c r="BC191" i="87"/>
  <c r="AQ191" i="87"/>
  <c r="AE191" i="87"/>
  <c r="S191" i="87"/>
  <c r="G191" i="87"/>
  <c r="AB191" i="87"/>
  <c r="AZ191" i="87"/>
  <c r="BJ197" i="87"/>
  <c r="AX197" i="87"/>
  <c r="AL197" i="87"/>
  <c r="Z197" i="87"/>
  <c r="N197" i="87"/>
  <c r="BI197" i="87"/>
  <c r="AW197" i="87"/>
  <c r="AK197" i="87"/>
  <c r="Y197" i="87"/>
  <c r="M197" i="87"/>
  <c r="BH197" i="87"/>
  <c r="AV197" i="87"/>
  <c r="AJ197" i="87"/>
  <c r="X197" i="87"/>
  <c r="L197" i="87"/>
  <c r="BG197" i="87"/>
  <c r="AU197" i="87"/>
  <c r="AI197" i="87"/>
  <c r="W197" i="87"/>
  <c r="K197" i="87"/>
  <c r="BF197" i="87"/>
  <c r="AT197" i="87"/>
  <c r="AH197" i="87"/>
  <c r="V197" i="87"/>
  <c r="J197" i="87"/>
  <c r="BD197" i="87"/>
  <c r="AR197" i="87"/>
  <c r="AF197" i="87"/>
  <c r="T197" i="87"/>
  <c r="H197" i="87"/>
  <c r="D197" i="87"/>
  <c r="AO197" i="87"/>
  <c r="Q197" i="87"/>
  <c r="BL197" i="87"/>
  <c r="AN197" i="87"/>
  <c r="P197" i="87"/>
  <c r="BK197" i="87"/>
  <c r="AM197" i="87"/>
  <c r="O197" i="87"/>
  <c r="BE197" i="87"/>
  <c r="AG197" i="87"/>
  <c r="I197" i="87"/>
  <c r="BC197" i="87"/>
  <c r="AE197" i="87"/>
  <c r="G197" i="87"/>
  <c r="BA197" i="87"/>
  <c r="AC197" i="87"/>
  <c r="E197" i="87"/>
  <c r="AZ197" i="87"/>
  <c r="BL198" i="85"/>
  <c r="AZ198" i="85"/>
  <c r="AN198" i="85"/>
  <c r="AB198" i="85"/>
  <c r="P198" i="85"/>
  <c r="BK198" i="85"/>
  <c r="AY198" i="85"/>
  <c r="AM198" i="85"/>
  <c r="AA198" i="85"/>
  <c r="O198" i="85"/>
  <c r="BJ198" i="85"/>
  <c r="AX198" i="85"/>
  <c r="AL198" i="85"/>
  <c r="Z198" i="85"/>
  <c r="N198" i="85"/>
  <c r="BI198" i="85"/>
  <c r="AW198" i="85"/>
  <c r="AK198" i="85"/>
  <c r="Y198" i="85"/>
  <c r="M198" i="85"/>
  <c r="BH198" i="85"/>
  <c r="AV198" i="85"/>
  <c r="AJ198" i="85"/>
  <c r="X198" i="85"/>
  <c r="L198" i="85"/>
  <c r="D198" i="85"/>
  <c r="BF198" i="85"/>
  <c r="AT198" i="85"/>
  <c r="AH198" i="85"/>
  <c r="V198" i="85"/>
  <c r="J198" i="85"/>
  <c r="E191" i="87"/>
  <c r="AC191" i="87"/>
  <c r="BA191" i="87"/>
  <c r="F197" i="87"/>
  <c r="BB197" i="87"/>
  <c r="D189" i="85"/>
  <c r="AO185" i="87" l="1"/>
  <c r="AM185" i="87"/>
  <c r="AD197" i="79"/>
  <c r="AC197" i="79"/>
  <c r="BG197" i="79"/>
  <c r="BF197" i="79"/>
  <c r="AY197" i="79"/>
  <c r="R197" i="79"/>
  <c r="BD197" i="79"/>
  <c r="AQ197" i="79"/>
  <c r="V197" i="79"/>
  <c r="O197" i="79"/>
  <c r="AU197" i="79"/>
  <c r="AR197" i="79"/>
  <c r="P197" i="79"/>
  <c r="AB197" i="79"/>
  <c r="I197" i="79"/>
  <c r="J197" i="79"/>
  <c r="AT197" i="79"/>
  <c r="BC197" i="79"/>
  <c r="AZ197" i="79"/>
  <c r="AE197" i="79"/>
  <c r="AO197" i="79"/>
  <c r="AK197" i="79"/>
  <c r="Q197" i="79"/>
  <c r="BJ197" i="79"/>
  <c r="AA197" i="79"/>
  <c r="W197" i="79"/>
  <c r="AF197" i="79"/>
  <c r="AX197" i="79"/>
  <c r="L197" i="79"/>
  <c r="H197" i="79"/>
  <c r="BI197" i="79"/>
  <c r="G197" i="79"/>
  <c r="AV197" i="79"/>
  <c r="Z197" i="79"/>
  <c r="AN197" i="79"/>
  <c r="BL197" i="79"/>
  <c r="M197" i="79"/>
  <c r="BB197" i="79"/>
  <c r="E197" i="79"/>
  <c r="S197" i="79"/>
  <c r="Y197" i="79"/>
  <c r="AH197" i="79"/>
  <c r="K197" i="79"/>
  <c r="BK197" i="79"/>
  <c r="AJ197" i="79"/>
  <c r="AP197" i="79"/>
  <c r="BA197" i="79"/>
  <c r="AM197" i="79"/>
  <c r="X197" i="79"/>
  <c r="D197" i="79"/>
  <c r="AW197" i="79"/>
  <c r="AI197" i="79"/>
  <c r="T197" i="79"/>
  <c r="F197" i="79"/>
  <c r="BH197" i="79"/>
  <c r="AL197" i="79"/>
  <c r="N197" i="79"/>
  <c r="AT190" i="70"/>
  <c r="Q190" i="70"/>
  <c r="AQ190" i="70"/>
  <c r="AO190" i="70"/>
  <c r="AC190" i="70"/>
  <c r="S190" i="70"/>
  <c r="D190" i="70"/>
  <c r="V190" i="70"/>
  <c r="Y190" i="70"/>
  <c r="BD190" i="70"/>
  <c r="O190" i="70"/>
  <c r="AS190" i="70"/>
  <c r="M190" i="70"/>
  <c r="AR190" i="70"/>
  <c r="BF190" i="70"/>
  <c r="U190" i="70"/>
  <c r="E190" i="70"/>
  <c r="P190" i="70"/>
  <c r="BH190" i="70"/>
  <c r="AF190" i="70"/>
  <c r="AH190" i="70"/>
  <c r="AZ190" i="70"/>
  <c r="BA190" i="70"/>
  <c r="BL190" i="70"/>
  <c r="AV190" i="70"/>
  <c r="T190" i="70"/>
  <c r="J190" i="70"/>
  <c r="BJ190" i="70"/>
  <c r="AJ190" i="70"/>
  <c r="H190" i="70"/>
  <c r="BE190" i="70"/>
  <c r="AL190" i="70"/>
  <c r="L190" i="70"/>
  <c r="AP190" i="70"/>
  <c r="I190" i="70"/>
  <c r="AK190" i="70"/>
  <c r="AM190" i="70"/>
  <c r="AB190" i="70"/>
  <c r="X190" i="70"/>
  <c r="AG190" i="70"/>
  <c r="BG190" i="70"/>
  <c r="BC190" i="70"/>
  <c r="AN190" i="70"/>
  <c r="AU190" i="70"/>
  <c r="AE190" i="70"/>
  <c r="AI190" i="70"/>
  <c r="G190" i="70"/>
  <c r="K190" i="70"/>
  <c r="AA190" i="70"/>
  <c r="AY190" i="70"/>
  <c r="AX190" i="70"/>
  <c r="Z190" i="70"/>
  <c r="N190" i="70"/>
  <c r="BI190" i="70"/>
  <c r="AW190" i="70"/>
  <c r="F190" i="70"/>
  <c r="BK190" i="70"/>
  <c r="D193" i="79"/>
  <c r="D188" i="87"/>
  <c r="D185" i="87"/>
  <c r="U197" i="79"/>
  <c r="W190" i="70"/>
  <c r="D189" i="87"/>
  <c r="AG197" i="79"/>
  <c r="AS197" i="79"/>
  <c r="BE197" i="79"/>
  <c r="AA190" i="87"/>
  <c r="Z190" i="87"/>
  <c r="AK190" i="87"/>
  <c r="Y190" i="87"/>
  <c r="AC190" i="87"/>
  <c r="BI190" i="87"/>
  <c r="Q190" i="87"/>
  <c r="BA190" i="87"/>
  <c r="N190" i="87"/>
  <c r="AY190" i="87"/>
  <c r="BJ190" i="87"/>
  <c r="AX190" i="87"/>
  <c r="E190" i="87"/>
  <c r="AO190" i="87"/>
  <c r="AL190" i="87"/>
  <c r="M190" i="87"/>
  <c r="AV190" i="87"/>
  <c r="V190" i="87"/>
  <c r="BB190" i="87"/>
  <c r="AW190" i="87"/>
  <c r="AJ190" i="87"/>
  <c r="J190" i="87"/>
  <c r="AP190" i="87"/>
  <c r="O190" i="87"/>
  <c r="X190" i="87"/>
  <c r="BE190" i="87"/>
  <c r="AD190" i="87"/>
  <c r="AM190" i="87"/>
  <c r="L190" i="87"/>
  <c r="AS190" i="87"/>
  <c r="R190" i="87"/>
  <c r="BK190" i="87"/>
  <c r="BG190" i="87"/>
  <c r="AG190" i="87"/>
  <c r="F190" i="87"/>
  <c r="AI190" i="87"/>
  <c r="I190" i="87"/>
  <c r="AZ190" i="87"/>
  <c r="AE190" i="87"/>
  <c r="W190" i="87"/>
  <c r="K190" i="87"/>
  <c r="BF190" i="87"/>
  <c r="AT190" i="87"/>
  <c r="AH190" i="87"/>
  <c r="U190" i="87"/>
  <c r="D187" i="87"/>
  <c r="D186" i="87"/>
  <c r="D193" i="87"/>
  <c r="AB190" i="87"/>
  <c r="AQ190" i="87"/>
  <c r="H190" i="87"/>
  <c r="S190" i="87"/>
  <c r="T190" i="87"/>
  <c r="AF190" i="87"/>
  <c r="BC190" i="87"/>
  <c r="AR190" i="87"/>
  <c r="G190" i="87"/>
  <c r="BD190" i="87"/>
  <c r="W197" i="80"/>
  <c r="AH197" i="80"/>
  <c r="J197" i="80"/>
  <c r="AC197" i="80"/>
  <c r="AZ197" i="76"/>
  <c r="AN197" i="76"/>
  <c r="AS197" i="76"/>
  <c r="BL197" i="76"/>
  <c r="U197" i="76"/>
  <c r="AT191" i="70"/>
  <c r="K191" i="70"/>
  <c r="F191" i="70"/>
  <c r="BG191" i="70"/>
  <c r="BA191" i="70"/>
  <c r="W191" i="70"/>
  <c r="AU191" i="70"/>
  <c r="AC191" i="70"/>
  <c r="R191" i="70"/>
  <c r="AO191" i="70"/>
  <c r="T191" i="70"/>
  <c r="AD191" i="70"/>
  <c r="E191" i="70"/>
  <c r="AR191" i="70"/>
  <c r="AP191" i="70"/>
  <c r="Q191" i="70"/>
  <c r="BB191" i="70"/>
  <c r="O187" i="75"/>
  <c r="O195" i="75"/>
  <c r="AZ191" i="73"/>
  <c r="D194" i="79"/>
  <c r="BC191" i="73"/>
  <c r="H191" i="73"/>
  <c r="D189" i="73"/>
  <c r="AT191" i="73"/>
  <c r="Q191" i="73"/>
  <c r="P191" i="73"/>
  <c r="E191" i="73"/>
  <c r="BL191" i="73"/>
  <c r="AV191" i="73"/>
  <c r="V191" i="73"/>
  <c r="AO191" i="73"/>
  <c r="AN191" i="73"/>
  <c r="AC191" i="73"/>
  <c r="X191" i="73"/>
  <c r="BA191" i="73"/>
  <c r="AS191" i="73"/>
  <c r="S191" i="73"/>
  <c r="BI191" i="73"/>
  <c r="BG191" i="73"/>
  <c r="AG191" i="73"/>
  <c r="G191" i="73"/>
  <c r="AW191" i="73"/>
  <c r="AI191" i="73"/>
  <c r="U191" i="73"/>
  <c r="BB191" i="73"/>
  <c r="AK191" i="73"/>
  <c r="K191" i="73"/>
  <c r="I191" i="73"/>
  <c r="AP191" i="73"/>
  <c r="Y191" i="73"/>
  <c r="BF191" i="73"/>
  <c r="BD191" i="73"/>
  <c r="AD191" i="73"/>
  <c r="M191" i="73"/>
  <c r="AH191" i="73"/>
  <c r="AF191" i="73"/>
  <c r="F191" i="73"/>
  <c r="AL191" i="73"/>
  <c r="AX191" i="73"/>
  <c r="AE191" i="73"/>
  <c r="L191" i="73"/>
  <c r="R191" i="73"/>
  <c r="J191" i="73"/>
  <c r="AB191" i="73"/>
  <c r="BK191" i="73"/>
  <c r="Z191" i="73"/>
  <c r="AY191" i="73"/>
  <c r="AU191" i="73"/>
  <c r="AM191" i="73"/>
  <c r="W191" i="73"/>
  <c r="BE191" i="73"/>
  <c r="O191" i="73"/>
  <c r="AQ191" i="73"/>
  <c r="AA191" i="73"/>
  <c r="BH191" i="73"/>
  <c r="BJ191" i="73"/>
  <c r="N191" i="73"/>
  <c r="D191" i="73"/>
  <c r="AJ191" i="73"/>
  <c r="AR191" i="73"/>
  <c r="D188" i="82"/>
  <c r="AU197" i="80"/>
  <c r="X197" i="80"/>
  <c r="AX197" i="80"/>
  <c r="AV197" i="80"/>
  <c r="AB197" i="80"/>
  <c r="AT197" i="80"/>
  <c r="Z197" i="80"/>
  <c r="AI197" i="80"/>
  <c r="BE197" i="80"/>
  <c r="AE197" i="80"/>
  <c r="Q197" i="80"/>
  <c r="N197" i="80"/>
  <c r="AZ197" i="80"/>
  <c r="AS197" i="80"/>
  <c r="S197" i="80"/>
  <c r="E197" i="80"/>
  <c r="BI197" i="80"/>
  <c r="AG197" i="80"/>
  <c r="G197" i="80"/>
  <c r="BK197" i="80"/>
  <c r="AK197" i="80"/>
  <c r="U197" i="80"/>
  <c r="BB197" i="80"/>
  <c r="AY197" i="80"/>
  <c r="M197" i="80"/>
  <c r="I197" i="80"/>
  <c r="AP197" i="80"/>
  <c r="AM197" i="80"/>
  <c r="BH197" i="80"/>
  <c r="AR197" i="80"/>
  <c r="R197" i="80"/>
  <c r="O197" i="80"/>
  <c r="L197" i="80"/>
  <c r="AF197" i="80"/>
  <c r="BL197" i="80"/>
  <c r="T197" i="80"/>
  <c r="AN197" i="80"/>
  <c r="H197" i="80"/>
  <c r="P197" i="80"/>
  <c r="BC197" i="80"/>
  <c r="BJ197" i="80"/>
  <c r="K197" i="80"/>
  <c r="AQ197" i="80"/>
  <c r="AL197" i="80"/>
  <c r="BG197" i="80"/>
  <c r="F197" i="80"/>
  <c r="BF197" i="80"/>
  <c r="AW197" i="80"/>
  <c r="Y197" i="80"/>
  <c r="BD197" i="80"/>
  <c r="AD197" i="80"/>
  <c r="BA197" i="80"/>
  <c r="D197" i="80"/>
  <c r="AO197" i="80"/>
  <c r="D188" i="76"/>
  <c r="K190" i="74"/>
  <c r="I190" i="74"/>
  <c r="BL190" i="74"/>
  <c r="AZ190" i="74"/>
  <c r="AS190" i="74"/>
  <c r="AO190" i="74"/>
  <c r="AW190" i="74"/>
  <c r="AH190" i="74"/>
  <c r="AG190" i="74"/>
  <c r="AB190" i="74"/>
  <c r="W190" i="74"/>
  <c r="AQ190" i="74"/>
  <c r="Z190" i="74"/>
  <c r="AM190" i="74"/>
  <c r="AA190" i="74"/>
  <c r="V190" i="74"/>
  <c r="AE190" i="74"/>
  <c r="N190" i="74"/>
  <c r="Q190" i="74"/>
  <c r="E190" i="74"/>
  <c r="BK190" i="74"/>
  <c r="S190" i="74"/>
  <c r="BH190" i="74"/>
  <c r="BF190" i="74"/>
  <c r="AT190" i="74"/>
  <c r="G190" i="74"/>
  <c r="AV190" i="74"/>
  <c r="AK190" i="74"/>
  <c r="M190" i="74"/>
  <c r="BB190" i="74"/>
  <c r="AJ190" i="74"/>
  <c r="P190" i="74"/>
  <c r="BA190" i="74"/>
  <c r="BD190" i="74"/>
  <c r="AD190" i="74"/>
  <c r="L190" i="74"/>
  <c r="AI190" i="74"/>
  <c r="X190" i="74"/>
  <c r="AR190" i="74"/>
  <c r="D190" i="74"/>
  <c r="Y190" i="74"/>
  <c r="AF190" i="74"/>
  <c r="BI190" i="74"/>
  <c r="T190" i="74"/>
  <c r="AN190" i="74"/>
  <c r="H190" i="74"/>
  <c r="U190" i="74"/>
  <c r="AP190" i="74"/>
  <c r="BE190" i="74"/>
  <c r="AY190" i="74"/>
  <c r="AC190" i="74"/>
  <c r="J190" i="74"/>
  <c r="AU190" i="74"/>
  <c r="BC190" i="74"/>
  <c r="R190" i="74"/>
  <c r="F190" i="74"/>
  <c r="D187" i="75"/>
  <c r="AY198" i="82"/>
  <c r="Q198" i="82"/>
  <c r="AO198" i="82"/>
  <c r="AB198" i="82"/>
  <c r="AP198" i="82"/>
  <c r="T198" i="82"/>
  <c r="R198" i="82"/>
  <c r="M198" i="82"/>
  <c r="BF198" i="82"/>
  <c r="AE198" i="82"/>
  <c r="BD198" i="82"/>
  <c r="BB198" i="82"/>
  <c r="BH198" i="82"/>
  <c r="AT198" i="82"/>
  <c r="S198" i="82"/>
  <c r="AF198" i="82"/>
  <c r="AV198" i="82"/>
  <c r="AH198" i="82"/>
  <c r="G198" i="82"/>
  <c r="H198" i="82"/>
  <c r="AJ198" i="82"/>
  <c r="V198" i="82"/>
  <c r="BL198" i="82"/>
  <c r="BA198" i="82"/>
  <c r="X198" i="82"/>
  <c r="J198" i="82"/>
  <c r="AN198" i="82"/>
  <c r="AC198" i="82"/>
  <c r="BG198" i="82"/>
  <c r="AS198" i="82"/>
  <c r="BK198" i="82"/>
  <c r="AX198" i="82"/>
  <c r="L198" i="82"/>
  <c r="P198" i="82"/>
  <c r="AU198" i="82"/>
  <c r="AM198" i="82"/>
  <c r="AI198" i="82"/>
  <c r="O198" i="82"/>
  <c r="AA198" i="82"/>
  <c r="W198" i="82"/>
  <c r="BJ198" i="82"/>
  <c r="K198" i="82"/>
  <c r="AL198" i="82"/>
  <c r="AD198" i="82"/>
  <c r="BE198" i="82"/>
  <c r="E198" i="82"/>
  <c r="AR198" i="82"/>
  <c r="U198" i="82"/>
  <c r="I198" i="82"/>
  <c r="Z198" i="82"/>
  <c r="BC198" i="82"/>
  <c r="AQ198" i="82"/>
  <c r="N198" i="82"/>
  <c r="BI198" i="82"/>
  <c r="AZ198" i="82"/>
  <c r="D195" i="85"/>
  <c r="D192" i="75"/>
  <c r="D188" i="75"/>
  <c r="AZ191" i="75"/>
  <c r="BL191" i="75"/>
  <c r="BA191" i="75"/>
  <c r="AC191" i="75"/>
  <c r="R191" i="75"/>
  <c r="P191" i="75"/>
  <c r="E191" i="75"/>
  <c r="O191" i="75"/>
  <c r="BH191" i="75"/>
  <c r="AE191" i="75"/>
  <c r="BB191" i="75"/>
  <c r="Q191" i="75"/>
  <c r="BJ191" i="75"/>
  <c r="AV191" i="75"/>
  <c r="S191" i="75"/>
  <c r="AD191" i="75"/>
  <c r="AX191" i="75"/>
  <c r="AJ191" i="75"/>
  <c r="G191" i="75"/>
  <c r="F191" i="75"/>
  <c r="AL191" i="75"/>
  <c r="X191" i="75"/>
  <c r="BG191" i="75"/>
  <c r="AU191" i="75"/>
  <c r="AB191" i="75"/>
  <c r="Z191" i="75"/>
  <c r="L191" i="75"/>
  <c r="AI191" i="75"/>
  <c r="W191" i="75"/>
  <c r="BI191" i="75"/>
  <c r="AS191" i="75"/>
  <c r="BF191" i="75"/>
  <c r="T191" i="75"/>
  <c r="AM191" i="75"/>
  <c r="BC191" i="75"/>
  <c r="AN191" i="75"/>
  <c r="AA191" i="75"/>
  <c r="AQ191" i="75"/>
  <c r="V191" i="75"/>
  <c r="N191" i="75"/>
  <c r="K191" i="75"/>
  <c r="AW191" i="75"/>
  <c r="AH191" i="75"/>
  <c r="AK191" i="75"/>
  <c r="J191" i="75"/>
  <c r="M191" i="75"/>
  <c r="AF191" i="75"/>
  <c r="AG191" i="75"/>
  <c r="U191" i="75"/>
  <c r="I191" i="75"/>
  <c r="BD191" i="75"/>
  <c r="H191" i="75"/>
  <c r="AR191" i="75"/>
  <c r="AT191" i="75"/>
  <c r="D193" i="73"/>
  <c r="BB191" i="85"/>
  <c r="O191" i="85"/>
  <c r="BK191" i="85"/>
  <c r="AZ191" i="85"/>
  <c r="AY191" i="85"/>
  <c r="AX191" i="85"/>
  <c r="L191" i="85"/>
  <c r="AS191" i="85"/>
  <c r="R191" i="85"/>
  <c r="AL191" i="85"/>
  <c r="F191" i="85"/>
  <c r="BG191" i="85"/>
  <c r="AG191" i="85"/>
  <c r="AO191" i="85"/>
  <c r="AD191" i="85"/>
  <c r="BI191" i="85"/>
  <c r="AU191" i="85"/>
  <c r="U191" i="85"/>
  <c r="Q191" i="85"/>
  <c r="AB191" i="85"/>
  <c r="AW191" i="85"/>
  <c r="AI191" i="85"/>
  <c r="I191" i="85"/>
  <c r="BL191" i="85"/>
  <c r="AA191" i="85"/>
  <c r="AK191" i="85"/>
  <c r="W191" i="85"/>
  <c r="BC191" i="85"/>
  <c r="AN191" i="85"/>
  <c r="Z191" i="85"/>
  <c r="M191" i="85"/>
  <c r="BF191" i="85"/>
  <c r="AE191" i="85"/>
  <c r="BD191" i="85"/>
  <c r="N191" i="85"/>
  <c r="BH191" i="85"/>
  <c r="G191" i="85"/>
  <c r="AM191" i="85"/>
  <c r="AV191" i="85"/>
  <c r="AR191" i="85"/>
  <c r="AJ191" i="85"/>
  <c r="T191" i="85"/>
  <c r="X191" i="85"/>
  <c r="AP191" i="85"/>
  <c r="K191" i="85"/>
  <c r="P191" i="85"/>
  <c r="AH191" i="85"/>
  <c r="H191" i="85"/>
  <c r="V191" i="85"/>
  <c r="J191" i="85"/>
  <c r="BE191" i="85"/>
  <c r="AF191" i="85"/>
  <c r="AQ191" i="85"/>
  <c r="S191" i="85"/>
  <c r="BA191" i="85"/>
  <c r="D188" i="85"/>
  <c r="D189" i="75"/>
  <c r="D194" i="75"/>
  <c r="D186" i="75"/>
  <c r="D195" i="79"/>
  <c r="AM189" i="85"/>
  <c r="AO197" i="75"/>
  <c r="AB197" i="75"/>
  <c r="Q197" i="75"/>
  <c r="P197" i="75"/>
  <c r="J197" i="75"/>
  <c r="G197" i="75"/>
  <c r="BL197" i="75"/>
  <c r="AN197" i="75"/>
  <c r="AH197" i="75"/>
  <c r="AE197" i="75"/>
  <c r="BF197" i="75"/>
  <c r="BC197" i="75"/>
  <c r="AV197" i="75"/>
  <c r="T197" i="75"/>
  <c r="U197" i="75"/>
  <c r="BJ197" i="75"/>
  <c r="AJ197" i="75"/>
  <c r="H197" i="75"/>
  <c r="D197" i="75"/>
  <c r="AX197" i="75"/>
  <c r="X197" i="75"/>
  <c r="BB197" i="75"/>
  <c r="AQ197" i="75"/>
  <c r="AL197" i="75"/>
  <c r="L197" i="75"/>
  <c r="AP197" i="75"/>
  <c r="S197" i="75"/>
  <c r="E197" i="75"/>
  <c r="Z197" i="75"/>
  <c r="BG197" i="75"/>
  <c r="AD197" i="75"/>
  <c r="BK197" i="75"/>
  <c r="BA197" i="75"/>
  <c r="BI197" i="75"/>
  <c r="AI197" i="75"/>
  <c r="F197" i="75"/>
  <c r="O197" i="75"/>
  <c r="BH197" i="75"/>
  <c r="AS197" i="75"/>
  <c r="AU197" i="75"/>
  <c r="AM197" i="75"/>
  <c r="W197" i="75"/>
  <c r="BE197" i="75"/>
  <c r="K197" i="75"/>
  <c r="AG197" i="75"/>
  <c r="BD197" i="75"/>
  <c r="I197" i="75"/>
  <c r="AF197" i="75"/>
  <c r="AK197" i="75"/>
  <c r="Y197" i="75"/>
  <c r="AY197" i="75"/>
  <c r="AC197" i="75"/>
  <c r="M197" i="75"/>
  <c r="AR197" i="75"/>
  <c r="R197" i="75"/>
  <c r="AA197" i="75"/>
  <c r="D196" i="75"/>
  <c r="Y198" i="82"/>
  <c r="V197" i="80"/>
  <c r="AJ197" i="80"/>
  <c r="AL190" i="74"/>
  <c r="AK198" i="82"/>
  <c r="AA197" i="80"/>
  <c r="AX190" i="74"/>
  <c r="O192" i="79"/>
  <c r="D186" i="85"/>
  <c r="D192" i="85"/>
  <c r="BL190" i="75"/>
  <c r="AZ190" i="75"/>
  <c r="AT190" i="75"/>
  <c r="AV190" i="75"/>
  <c r="T190" i="75"/>
  <c r="AH190" i="75"/>
  <c r="AO190" i="75"/>
  <c r="BJ190" i="75"/>
  <c r="AJ190" i="75"/>
  <c r="H190" i="75"/>
  <c r="J190" i="75"/>
  <c r="AN190" i="75"/>
  <c r="AX190" i="75"/>
  <c r="X190" i="75"/>
  <c r="BB190" i="75"/>
  <c r="BE190" i="75"/>
  <c r="AC190" i="75"/>
  <c r="AL190" i="75"/>
  <c r="L190" i="75"/>
  <c r="AP190" i="75"/>
  <c r="AG190" i="75"/>
  <c r="AB190" i="75"/>
  <c r="Z190" i="75"/>
  <c r="BG190" i="75"/>
  <c r="AD190" i="75"/>
  <c r="I190" i="75"/>
  <c r="Q190" i="75"/>
  <c r="BI190" i="75"/>
  <c r="AI190" i="75"/>
  <c r="F190" i="75"/>
  <c r="AE190" i="75"/>
  <c r="E190" i="75"/>
  <c r="M190" i="75"/>
  <c r="O190" i="75"/>
  <c r="P190" i="75"/>
  <c r="BH190" i="75"/>
  <c r="BF190" i="75"/>
  <c r="AU190" i="75"/>
  <c r="BC190" i="75"/>
  <c r="W190" i="75"/>
  <c r="G190" i="75"/>
  <c r="K190" i="75"/>
  <c r="AY190" i="75"/>
  <c r="AR190" i="75"/>
  <c r="AS190" i="75"/>
  <c r="AH197" i="73"/>
  <c r="BD190" i="75"/>
  <c r="AL197" i="73"/>
  <c r="V190" i="75"/>
  <c r="AK190" i="75"/>
  <c r="AO197" i="73"/>
  <c r="AQ190" i="75"/>
  <c r="AW190" i="75"/>
  <c r="BA197" i="73"/>
  <c r="BA190" i="75"/>
  <c r="N190" i="75"/>
  <c r="U190" i="75"/>
  <c r="D192" i="79"/>
  <c r="AY197" i="73"/>
  <c r="U197" i="73"/>
  <c r="O197" i="73"/>
  <c r="BK197" i="73"/>
  <c r="AU197" i="73"/>
  <c r="AS197" i="73"/>
  <c r="AM197" i="73"/>
  <c r="W197" i="73"/>
  <c r="AA197" i="73"/>
  <c r="AQ197" i="73"/>
  <c r="AC197" i="73"/>
  <c r="L197" i="73"/>
  <c r="I197" i="73"/>
  <c r="P197" i="73"/>
  <c r="AE197" i="73"/>
  <c r="Q197" i="73"/>
  <c r="BI197" i="73"/>
  <c r="AW197" i="73"/>
  <c r="BL197" i="73"/>
  <c r="S197" i="73"/>
  <c r="E197" i="73"/>
  <c r="AK197" i="73"/>
  <c r="Y197" i="73"/>
  <c r="G197" i="73"/>
  <c r="BJ197" i="73"/>
  <c r="M197" i="73"/>
  <c r="AT197" i="73"/>
  <c r="BB197" i="73"/>
  <c r="AX197" i="73"/>
  <c r="BG197" i="73"/>
  <c r="V197" i="73"/>
  <c r="BD197" i="73"/>
  <c r="AD197" i="73"/>
  <c r="Z197" i="73"/>
  <c r="K197" i="73"/>
  <c r="AR197" i="73"/>
  <c r="N197" i="73"/>
  <c r="AF197" i="73"/>
  <c r="BH197" i="73"/>
  <c r="T197" i="73"/>
  <c r="AV197" i="73"/>
  <c r="H197" i="73"/>
  <c r="AJ197" i="73"/>
  <c r="BC197" i="73"/>
  <c r="X197" i="73"/>
  <c r="AB197" i="73"/>
  <c r="AN197" i="73"/>
  <c r="R197" i="73"/>
  <c r="BF197" i="73"/>
  <c r="D193" i="85"/>
  <c r="D194" i="85"/>
  <c r="F197" i="73"/>
  <c r="AA190" i="75"/>
  <c r="D193" i="72"/>
  <c r="D187" i="80"/>
  <c r="D195" i="75"/>
  <c r="AX198" i="80"/>
  <c r="AL198" i="80"/>
  <c r="AA198" i="80"/>
  <c r="T198" i="80"/>
  <c r="R198" i="80"/>
  <c r="BL198" i="80"/>
  <c r="P198" i="80"/>
  <c r="BJ198" i="80"/>
  <c r="N198" i="80"/>
  <c r="AN198" i="80"/>
  <c r="AM198" i="80"/>
  <c r="O198" i="80"/>
  <c r="BK198" i="80"/>
  <c r="AY198" i="80"/>
  <c r="AR198" i="80"/>
  <c r="AP198" i="80"/>
  <c r="AU190" i="73"/>
  <c r="W190" i="73"/>
  <c r="U190" i="73"/>
  <c r="P190" i="73"/>
  <c r="O190" i="73"/>
  <c r="BK190" i="73"/>
  <c r="AA190" i="73"/>
  <c r="AM190" i="73"/>
  <c r="AS190" i="73"/>
  <c r="AN190" i="73"/>
  <c r="BL190" i="73"/>
  <c r="AY190" i="73"/>
  <c r="AX191" i="71"/>
  <c r="BF191" i="71"/>
  <c r="J191" i="71"/>
  <c r="AU191" i="71"/>
  <c r="AT191" i="71"/>
  <c r="D191" i="71"/>
  <c r="AN191" i="71"/>
  <c r="AJ191" i="71"/>
  <c r="AH191" i="71"/>
  <c r="W191" i="71"/>
  <c r="V191" i="71"/>
  <c r="P191" i="71"/>
  <c r="L191" i="71"/>
  <c r="K191" i="71"/>
  <c r="BL191" i="71"/>
  <c r="BH191" i="71"/>
  <c r="BG191" i="71"/>
  <c r="AI191" i="71"/>
  <c r="Z190" i="80"/>
  <c r="V190" i="80"/>
  <c r="D190" i="80"/>
  <c r="AX190" i="80"/>
  <c r="AU190" i="80"/>
  <c r="X190" i="80"/>
  <c r="W190" i="80"/>
  <c r="AV190" i="80"/>
  <c r="AI190" i="80"/>
  <c r="AB190" i="80"/>
  <c r="AT190" i="80"/>
  <c r="AW190" i="71"/>
  <c r="AY190" i="71"/>
  <c r="J190" i="71"/>
  <c r="AT190" i="71"/>
  <c r="I190" i="71"/>
  <c r="AS190" i="71"/>
  <c r="AM190" i="71"/>
  <c r="AI190" i="71"/>
  <c r="AG190" i="71"/>
  <c r="AA190" i="71"/>
  <c r="D190" i="71"/>
  <c r="V190" i="71"/>
  <c r="U190" i="71"/>
  <c r="O190" i="71"/>
  <c r="K190" i="71"/>
  <c r="AH190" i="71"/>
  <c r="BK190" i="71"/>
  <c r="BG190" i="71"/>
  <c r="BF190" i="71"/>
  <c r="BE190" i="71"/>
  <c r="D187" i="85"/>
  <c r="AV191" i="74"/>
  <c r="AB191" i="74"/>
  <c r="Z191" i="74"/>
  <c r="X191" i="74"/>
  <c r="N191" i="74"/>
  <c r="L191" i="74"/>
  <c r="BJ191" i="74"/>
  <c r="BH191" i="74"/>
  <c r="BF191" i="74"/>
  <c r="AX191" i="74"/>
  <c r="AJ191" i="74"/>
  <c r="AH191" i="74"/>
  <c r="D191" i="74"/>
  <c r="J191" i="74"/>
  <c r="AV191" i="76"/>
  <c r="AT191" i="76"/>
  <c r="AO191" i="76"/>
  <c r="AN191" i="76"/>
  <c r="X191" i="76"/>
  <c r="Q191" i="76"/>
  <c r="V191" i="76"/>
  <c r="E191" i="76"/>
  <c r="BA191" i="76"/>
  <c r="BA197" i="85"/>
  <c r="S197" i="85"/>
  <c r="AY197" i="85"/>
  <c r="Q197" i="85"/>
  <c r="D197" i="85"/>
  <c r="AX197" i="85"/>
  <c r="N197" i="85"/>
  <c r="AW197" i="85"/>
  <c r="M197" i="85"/>
  <c r="AQ197" i="85"/>
  <c r="E197" i="85"/>
  <c r="AL197" i="85"/>
  <c r="AK197" i="85"/>
  <c r="AC197" i="85"/>
  <c r="AA197" i="85"/>
  <c r="Z197" i="85"/>
  <c r="Y197" i="85"/>
  <c r="AO197" i="85"/>
  <c r="BJ197" i="85"/>
  <c r="BI197" i="85"/>
  <c r="BB198" i="85"/>
  <c r="BD198" i="85"/>
  <c r="U198" i="85"/>
  <c r="BC198" i="85"/>
  <c r="S198" i="85"/>
  <c r="AU198" i="85"/>
  <c r="R198" i="85"/>
  <c r="AS198" i="85"/>
  <c r="Q198" i="85"/>
  <c r="AQ198" i="85"/>
  <c r="K198" i="85"/>
  <c r="AO198" i="85"/>
  <c r="H198" i="85"/>
  <c r="AI198" i="85"/>
  <c r="AG198" i="85"/>
  <c r="AF198" i="85"/>
  <c r="AE198" i="85"/>
  <c r="W198" i="85"/>
  <c r="G198" i="85"/>
  <c r="BG198" i="85"/>
  <c r="AP198" i="85"/>
  <c r="BE198" i="85"/>
  <c r="I198" i="85"/>
  <c r="BB198" i="75"/>
  <c r="AU198" i="75"/>
  <c r="W198" i="75"/>
  <c r="AS198" i="75"/>
  <c r="U198" i="75"/>
  <c r="AR198" i="75"/>
  <c r="T198" i="75"/>
  <c r="AQ198" i="75"/>
  <c r="S198" i="75"/>
  <c r="BJ198" i="75"/>
  <c r="AL198" i="75"/>
  <c r="N198" i="75"/>
  <c r="BG198" i="75"/>
  <c r="AI198" i="75"/>
  <c r="K198" i="75"/>
  <c r="BC198" i="75"/>
  <c r="G198" i="75"/>
  <c r="AX198" i="75"/>
  <c r="AW198" i="75"/>
  <c r="AK198" i="75"/>
  <c r="AG198" i="75"/>
  <c r="AE198" i="75"/>
  <c r="M198" i="75"/>
  <c r="I198" i="75"/>
  <c r="H198" i="75"/>
  <c r="Z198" i="75"/>
  <c r="Y198" i="75"/>
  <c r="BD198" i="75"/>
  <c r="AF198" i="75"/>
  <c r="BI198" i="75"/>
  <c r="BE198" i="75"/>
  <c r="AW197" i="71"/>
  <c r="AT197" i="71"/>
  <c r="I197" i="71"/>
  <c r="AS197" i="71"/>
  <c r="AM197" i="71"/>
  <c r="AI197" i="71"/>
  <c r="AH197" i="71"/>
  <c r="AA197" i="71"/>
  <c r="BK197" i="71"/>
  <c r="BG197" i="71"/>
  <c r="BF197" i="71"/>
  <c r="BE197" i="71"/>
  <c r="AY197" i="71"/>
  <c r="V197" i="71"/>
  <c r="O197" i="71"/>
  <c r="K197" i="71"/>
  <c r="J197" i="71"/>
  <c r="U197" i="71"/>
  <c r="AG197" i="71"/>
  <c r="D185" i="85"/>
  <c r="AP193" i="87"/>
  <c r="R192" i="87"/>
  <c r="S189" i="87"/>
  <c r="AD188" i="87"/>
  <c r="F192" i="85"/>
  <c r="F189" i="85"/>
  <c r="AZ192" i="85"/>
  <c r="BL188" i="85"/>
  <c r="BL193" i="85"/>
  <c r="BL189" i="85"/>
  <c r="Z192" i="87"/>
  <c r="AY189" i="87"/>
  <c r="N188" i="87"/>
  <c r="AL193" i="85"/>
  <c r="BK189" i="85"/>
  <c r="AK193" i="87"/>
  <c r="AV192" i="87"/>
  <c r="BF189" i="87"/>
  <c r="K188" i="87"/>
  <c r="AH186" i="87"/>
  <c r="BI186" i="87"/>
  <c r="AB186" i="87"/>
  <c r="V193" i="85"/>
  <c r="AW193" i="85"/>
  <c r="K192" i="85"/>
  <c r="AV189" i="85"/>
  <c r="AB195" i="85"/>
  <c r="AH195" i="85"/>
  <c r="M195" i="85"/>
  <c r="BL187" i="87"/>
  <c r="T195" i="85"/>
  <c r="BB193" i="87"/>
  <c r="BE192" i="87"/>
  <c r="BA188" i="87"/>
  <c r="G187" i="85"/>
  <c r="BF187" i="85"/>
  <c r="BI187" i="85"/>
  <c r="AE188" i="87"/>
  <c r="Q186" i="87"/>
  <c r="T186" i="87"/>
  <c r="AV185" i="87"/>
  <c r="BA185" i="87"/>
  <c r="BC188" i="85"/>
  <c r="M186" i="85"/>
  <c r="AP186" i="85"/>
  <c r="AA185" i="85"/>
  <c r="BD185" i="85"/>
  <c r="Q188" i="79"/>
  <c r="Q193" i="79"/>
  <c r="AV193" i="79"/>
  <c r="BD187" i="87"/>
  <c r="AL187" i="87"/>
  <c r="T187" i="79"/>
  <c r="AW185" i="79"/>
  <c r="G186" i="79"/>
  <c r="AU194" i="85"/>
  <c r="AX186" i="75"/>
  <c r="AA195" i="79"/>
  <c r="AW196" i="75"/>
  <c r="BB193" i="75"/>
  <c r="AQ187" i="75"/>
  <c r="N189" i="75"/>
  <c r="AK187" i="75"/>
  <c r="M189" i="75"/>
  <c r="AC187" i="79"/>
  <c r="AD193" i="87"/>
  <c r="F192" i="87"/>
  <c r="G189" i="87"/>
  <c r="R188" i="87"/>
  <c r="AQ189" i="85"/>
  <c r="AP188" i="85"/>
  <c r="AC193" i="85"/>
  <c r="BA188" i="85"/>
  <c r="AZ188" i="85"/>
  <c r="AZ193" i="85"/>
  <c r="BK192" i="85"/>
  <c r="AZ189" i="85"/>
  <c r="AA188" i="85"/>
  <c r="AP186" i="87"/>
  <c r="Z193" i="85"/>
  <c r="AY189" i="85"/>
  <c r="BG193" i="87"/>
  <c r="AJ192" i="87"/>
  <c r="AT189" i="87"/>
  <c r="L189" i="87"/>
  <c r="BH188" i="87"/>
  <c r="V186" i="87"/>
  <c r="AK193" i="85"/>
  <c r="AV192" i="85"/>
  <c r="AJ189" i="85"/>
  <c r="K188" i="85"/>
  <c r="AB186" i="85"/>
  <c r="BA193" i="87"/>
  <c r="G195" i="85"/>
  <c r="AT195" i="85"/>
  <c r="BG186" i="87"/>
  <c r="BD189" i="85"/>
  <c r="AE187" i="85"/>
  <c r="K187" i="85"/>
  <c r="N187" i="85"/>
  <c r="BC188" i="87"/>
  <c r="AF186" i="87"/>
  <c r="F185" i="87"/>
  <c r="T189" i="85"/>
  <c r="AK186" i="85"/>
  <c r="S186" i="85"/>
  <c r="BC189" i="79"/>
  <c r="AP193" i="79"/>
  <c r="AJ193" i="79"/>
  <c r="AT187" i="87"/>
  <c r="AX187" i="87"/>
  <c r="AZ187" i="75"/>
  <c r="AY187" i="75"/>
  <c r="BF189" i="79"/>
  <c r="BL194" i="85"/>
  <c r="BC186" i="79"/>
  <c r="AZ185" i="79"/>
  <c r="BG194" i="85"/>
  <c r="AB186" i="75"/>
  <c r="K189" i="79"/>
  <c r="Z188" i="79"/>
  <c r="F188" i="79"/>
  <c r="AQ193" i="75"/>
  <c r="BI189" i="75"/>
  <c r="AV194" i="79"/>
  <c r="AD187" i="79"/>
  <c r="R193" i="87"/>
  <c r="F188" i="87"/>
  <c r="AE189" i="85"/>
  <c r="AD188" i="85"/>
  <c r="Q193" i="85"/>
  <c r="AB192" i="85"/>
  <c r="BK193" i="87"/>
  <c r="AY192" i="85"/>
  <c r="BJ193" i="87"/>
  <c r="AA189" i="87"/>
  <c r="AD186" i="87"/>
  <c r="N193" i="85"/>
  <c r="BI192" i="85"/>
  <c r="BI188" i="85"/>
  <c r="AU193" i="87"/>
  <c r="M193" i="87"/>
  <c r="BF192" i="87"/>
  <c r="AH189" i="87"/>
  <c r="BI189" i="87"/>
  <c r="AV188" i="87"/>
  <c r="AK186" i="87"/>
  <c r="BG193" i="85"/>
  <c r="AJ192" i="85"/>
  <c r="BF189" i="85"/>
  <c r="BH188" i="85"/>
  <c r="AW186" i="85"/>
  <c r="S195" i="85"/>
  <c r="BF195" i="85"/>
  <c r="AK195" i="85"/>
  <c r="U192" i="85"/>
  <c r="G192" i="87"/>
  <c r="K186" i="87"/>
  <c r="AI187" i="85"/>
  <c r="Z187" i="85"/>
  <c r="AF188" i="87"/>
  <c r="AV186" i="87"/>
  <c r="BA186" i="87"/>
  <c r="AW185" i="87"/>
  <c r="R185" i="87"/>
  <c r="U185" i="87"/>
  <c r="N186" i="85"/>
  <c r="AE186" i="85"/>
  <c r="AY185" i="85"/>
  <c r="AG185" i="85"/>
  <c r="AQ189" i="79"/>
  <c r="F193" i="79"/>
  <c r="F187" i="87"/>
  <c r="BF187" i="87"/>
  <c r="AV186" i="79"/>
  <c r="AY185" i="79"/>
  <c r="AV189" i="79"/>
  <c r="H186" i="79"/>
  <c r="BJ185" i="79"/>
  <c r="R188" i="79"/>
  <c r="M194" i="85"/>
  <c r="AH189" i="79"/>
  <c r="U192" i="79"/>
  <c r="S196" i="75"/>
  <c r="BB195" i="79"/>
  <c r="BG189" i="75"/>
  <c r="AY189" i="75"/>
  <c r="BH194" i="79"/>
  <c r="BF186" i="75"/>
  <c r="F193" i="87"/>
  <c r="AC189" i="87"/>
  <c r="S189" i="85"/>
  <c r="R188" i="85"/>
  <c r="BA189" i="85"/>
  <c r="AC188" i="85"/>
  <c r="BK192" i="87"/>
  <c r="BL188" i="87"/>
  <c r="AB188" i="85"/>
  <c r="AB193" i="85"/>
  <c r="AB189" i="85"/>
  <c r="AX193" i="87"/>
  <c r="BK193" i="85"/>
  <c r="AW192" i="85"/>
  <c r="AA189" i="85"/>
  <c r="AW188" i="85"/>
  <c r="AI193" i="87"/>
  <c r="AT192" i="87"/>
  <c r="L192" i="87"/>
  <c r="V189" i="87"/>
  <c r="AW189" i="87"/>
  <c r="AU193" i="85"/>
  <c r="M193" i="85"/>
  <c r="BF192" i="85"/>
  <c r="AT189" i="85"/>
  <c r="L189" i="85"/>
  <c r="AV188" i="85"/>
  <c r="AE195" i="85"/>
  <c r="K195" i="85"/>
  <c r="AW195" i="85"/>
  <c r="AG192" i="85"/>
  <c r="S192" i="87"/>
  <c r="BF185" i="87"/>
  <c r="AZ187" i="85"/>
  <c r="AG187" i="85"/>
  <c r="AU187" i="85"/>
  <c r="AL187" i="85"/>
  <c r="U189" i="87"/>
  <c r="BD188" i="87"/>
  <c r="AW186" i="87"/>
  <c r="F186" i="87"/>
  <c r="BD186" i="87"/>
  <c r="Z185" i="87"/>
  <c r="AS185" i="87"/>
  <c r="BK195" i="85"/>
  <c r="AL186" i="85"/>
  <c r="H186" i="85"/>
  <c r="Z185" i="85"/>
  <c r="Q185" i="85"/>
  <c r="AS185" i="85"/>
  <c r="G189" i="79"/>
  <c r="AY192" i="79"/>
  <c r="AC189" i="79"/>
  <c r="BI193" i="79"/>
  <c r="BL186" i="79"/>
  <c r="AD187" i="87"/>
  <c r="BK185" i="79"/>
  <c r="BB185" i="79"/>
  <c r="AG186" i="79"/>
  <c r="AC185" i="79"/>
  <c r="AK194" i="85"/>
  <c r="H196" i="75"/>
  <c r="AG193" i="75"/>
  <c r="AX187" i="75"/>
  <c r="BC189" i="75"/>
  <c r="Z187" i="79"/>
  <c r="BC193" i="87"/>
  <c r="Q189" i="87"/>
  <c r="AP193" i="85"/>
  <c r="G189" i="85"/>
  <c r="F188" i="85"/>
  <c r="Q188" i="85"/>
  <c r="AZ188" i="87"/>
  <c r="AA192" i="85"/>
  <c r="AL193" i="87"/>
  <c r="BI192" i="87"/>
  <c r="BI188" i="87"/>
  <c r="AK192" i="85"/>
  <c r="AK188" i="85"/>
  <c r="AH192" i="87"/>
  <c r="AK189" i="87"/>
  <c r="AT188" i="87"/>
  <c r="L188" i="87"/>
  <c r="M186" i="87"/>
  <c r="AZ185" i="87"/>
  <c r="AI193" i="85"/>
  <c r="AT192" i="85"/>
  <c r="L192" i="85"/>
  <c r="AH189" i="85"/>
  <c r="BI189" i="85"/>
  <c r="AJ188" i="85"/>
  <c r="AQ195" i="85"/>
  <c r="BI195" i="85"/>
  <c r="H192" i="87"/>
  <c r="AS192" i="85"/>
  <c r="BK187" i="87"/>
  <c r="AE192" i="87"/>
  <c r="AP187" i="85"/>
  <c r="H187" i="85"/>
  <c r="BG187" i="85"/>
  <c r="AX187" i="85"/>
  <c r="AS189" i="87"/>
  <c r="R186" i="87"/>
  <c r="AX185" i="87"/>
  <c r="BB185" i="87"/>
  <c r="BE185" i="87"/>
  <c r="AA195" i="85"/>
  <c r="F195" i="85"/>
  <c r="BD188" i="85"/>
  <c r="AG189" i="85"/>
  <c r="BJ186" i="85"/>
  <c r="AF186" i="85"/>
  <c r="AX185" i="85"/>
  <c r="F185" i="85"/>
  <c r="BE185" i="85"/>
  <c r="AE193" i="79"/>
  <c r="BL188" i="79"/>
  <c r="BL189" i="79"/>
  <c r="M193" i="79"/>
  <c r="AX189" i="79"/>
  <c r="V186" i="79"/>
  <c r="S185" i="79"/>
  <c r="AE192" i="79"/>
  <c r="M185" i="79"/>
  <c r="T196" i="75"/>
  <c r="BJ187" i="75"/>
  <c r="BJ195" i="79"/>
  <c r="BD189" i="75"/>
  <c r="K192" i="75"/>
  <c r="AQ193" i="87"/>
  <c r="AD193" i="85"/>
  <c r="AT186" i="85"/>
  <c r="AT185" i="85"/>
  <c r="AC189" i="85"/>
  <c r="AY188" i="87"/>
  <c r="N193" i="87"/>
  <c r="AW192" i="87"/>
  <c r="AW188" i="87"/>
  <c r="AA193" i="85"/>
  <c r="K193" i="87"/>
  <c r="V192" i="87"/>
  <c r="BG189" i="87"/>
  <c r="M189" i="87"/>
  <c r="AH188" i="87"/>
  <c r="AH192" i="85"/>
  <c r="V189" i="85"/>
  <c r="AW189" i="85"/>
  <c r="BF188" i="85"/>
  <c r="BL185" i="85"/>
  <c r="BC195" i="85"/>
  <c r="AI195" i="85"/>
  <c r="H193" i="87"/>
  <c r="T192" i="87"/>
  <c r="BE192" i="85"/>
  <c r="AQ192" i="87"/>
  <c r="AG193" i="87"/>
  <c r="U187" i="85"/>
  <c r="T187" i="85"/>
  <c r="L187" i="85"/>
  <c r="BJ187" i="85"/>
  <c r="BE189" i="87"/>
  <c r="S188" i="87"/>
  <c r="Z186" i="87"/>
  <c r="U186" i="87"/>
  <c r="L185" i="87"/>
  <c r="AA185" i="87"/>
  <c r="S185" i="87"/>
  <c r="AY195" i="85"/>
  <c r="R195" i="85"/>
  <c r="AS189" i="85"/>
  <c r="K185" i="85"/>
  <c r="R185" i="85"/>
  <c r="S193" i="79"/>
  <c r="AY193" i="79"/>
  <c r="AZ188" i="79"/>
  <c r="AZ189" i="79"/>
  <c r="AX193" i="79"/>
  <c r="BL185" i="79"/>
  <c r="AG187" i="87"/>
  <c r="AU187" i="87"/>
  <c r="AT186" i="79"/>
  <c r="AE185" i="79"/>
  <c r="N194" i="85"/>
  <c r="AS196" i="75"/>
  <c r="AS195" i="79"/>
  <c r="S195" i="75"/>
  <c r="AS189" i="75"/>
  <c r="BL187" i="75"/>
  <c r="AJ192" i="75"/>
  <c r="AE193" i="87"/>
  <c r="AC192" i="87"/>
  <c r="AP189" i="87"/>
  <c r="R193" i="85"/>
  <c r="AH186" i="85"/>
  <c r="AH185" i="85"/>
  <c r="Q189" i="85"/>
  <c r="AB188" i="87"/>
  <c r="AY193" i="87"/>
  <c r="AK192" i="87"/>
  <c r="AK188" i="87"/>
  <c r="M192" i="85"/>
  <c r="M188" i="85"/>
  <c r="BH193" i="87"/>
  <c r="AI189" i="87"/>
  <c r="V188" i="87"/>
  <c r="AH185" i="87"/>
  <c r="BI185" i="87"/>
  <c r="AB185" i="87"/>
  <c r="BH193" i="85"/>
  <c r="V192" i="85"/>
  <c r="AK189" i="85"/>
  <c r="AT188" i="85"/>
  <c r="L188" i="85"/>
  <c r="BF185" i="85"/>
  <c r="AZ185" i="85"/>
  <c r="AU195" i="85"/>
  <c r="T193" i="87"/>
  <c r="AF192" i="87"/>
  <c r="AX195" i="85"/>
  <c r="AS193" i="87"/>
  <c r="BK187" i="85"/>
  <c r="AF187" i="85"/>
  <c r="L186" i="87"/>
  <c r="AX186" i="87"/>
  <c r="AG186" i="87"/>
  <c r="AJ185" i="87"/>
  <c r="AE185" i="87"/>
  <c r="AD195" i="85"/>
  <c r="AA186" i="85"/>
  <c r="AI185" i="85"/>
  <c r="AP185" i="85"/>
  <c r="AC195" i="85"/>
  <c r="N193" i="79"/>
  <c r="Q187" i="87"/>
  <c r="BG187" i="87"/>
  <c r="AJ185" i="79"/>
  <c r="BD185" i="79"/>
  <c r="AP194" i="85"/>
  <c r="L189" i="79"/>
  <c r="U193" i="79"/>
  <c r="BF195" i="75"/>
  <c r="BC195" i="75"/>
  <c r="S193" i="87"/>
  <c r="Q192" i="87"/>
  <c r="AD189" i="87"/>
  <c r="AC188" i="87"/>
  <c r="F193" i="85"/>
  <c r="V186" i="85"/>
  <c r="V185" i="85"/>
  <c r="BA192" i="85"/>
  <c r="BL193" i="87"/>
  <c r="BL189" i="87"/>
  <c r="AA188" i="87"/>
  <c r="BJ189" i="87"/>
  <c r="BJ192" i="85"/>
  <c r="BJ188" i="85"/>
  <c r="AV193" i="87"/>
  <c r="AU192" i="87"/>
  <c r="V185" i="87"/>
  <c r="AV193" i="85"/>
  <c r="BG189" i="85"/>
  <c r="AH188" i="85"/>
  <c r="U195" i="85"/>
  <c r="BG195" i="85"/>
  <c r="AF193" i="87"/>
  <c r="Z195" i="85"/>
  <c r="AB187" i="87"/>
  <c r="BE193" i="87"/>
  <c r="BG185" i="87"/>
  <c r="AC187" i="85"/>
  <c r="AJ187" i="85"/>
  <c r="U188" i="87"/>
  <c r="AJ186" i="87"/>
  <c r="BB186" i="87"/>
  <c r="BE186" i="87"/>
  <c r="N185" i="87"/>
  <c r="BK185" i="87"/>
  <c r="AQ185" i="87"/>
  <c r="AP195" i="85"/>
  <c r="BB189" i="85"/>
  <c r="U188" i="85"/>
  <c r="Q186" i="85"/>
  <c r="AS186" i="85"/>
  <c r="AJ185" i="85"/>
  <c r="BB185" i="85"/>
  <c r="BL192" i="79"/>
  <c r="L185" i="79"/>
  <c r="AS185" i="79"/>
  <c r="AC194" i="85"/>
  <c r="N192" i="79"/>
  <c r="AH195" i="75"/>
  <c r="AH195" i="79"/>
  <c r="T192" i="75"/>
  <c r="G193" i="87"/>
  <c r="R189" i="87"/>
  <c r="Q188" i="87"/>
  <c r="AQ193" i="85"/>
  <c r="BB192" i="85"/>
  <c r="BL192" i="87"/>
  <c r="AZ193" i="87"/>
  <c r="AZ189" i="87"/>
  <c r="AA193" i="87"/>
  <c r="M192" i="87"/>
  <c r="AX189" i="87"/>
  <c r="M188" i="87"/>
  <c r="AX192" i="85"/>
  <c r="BJ189" i="85"/>
  <c r="AX188" i="85"/>
  <c r="AJ193" i="87"/>
  <c r="AI192" i="87"/>
  <c r="K189" i="87"/>
  <c r="BG188" i="87"/>
  <c r="AK185" i="87"/>
  <c r="AJ193" i="85"/>
  <c r="BG192" i="85"/>
  <c r="AU189" i="85"/>
  <c r="M189" i="85"/>
  <c r="V188" i="85"/>
  <c r="AB185" i="85"/>
  <c r="AG195" i="85"/>
  <c r="L195" i="85"/>
  <c r="U193" i="85"/>
  <c r="K185" i="87"/>
  <c r="BA195" i="85"/>
  <c r="BA187" i="85"/>
  <c r="BD187" i="85"/>
  <c r="AV187" i="85"/>
  <c r="H189" i="87"/>
  <c r="AG188" i="87"/>
  <c r="BH186" i="87"/>
  <c r="AA186" i="87"/>
  <c r="G186" i="87"/>
  <c r="AL185" i="87"/>
  <c r="BC185" i="87"/>
  <c r="BB195" i="85"/>
  <c r="BC189" i="85"/>
  <c r="AG188" i="85"/>
  <c r="AV186" i="85"/>
  <c r="BE186" i="85"/>
  <c r="M185" i="85"/>
  <c r="G185" i="85"/>
  <c r="AP189" i="79"/>
  <c r="BK189" i="79"/>
  <c r="BL193" i="79"/>
  <c r="U187" i="87"/>
  <c r="BH187" i="87"/>
  <c r="AU186" i="75"/>
  <c r="AT185" i="79"/>
  <c r="BL192" i="75"/>
  <c r="S194" i="85"/>
  <c r="AF187" i="75"/>
  <c r="BF195" i="79"/>
  <c r="BJ186" i="75"/>
  <c r="Z195" i="75"/>
  <c r="G187" i="79"/>
  <c r="BG196" i="75"/>
  <c r="AC193" i="87"/>
  <c r="BB192" i="87"/>
  <c r="F189" i="87"/>
  <c r="AE193" i="85"/>
  <c r="AP192" i="85"/>
  <c r="AP189" i="85"/>
  <c r="AC192" i="85"/>
  <c r="AZ192" i="87"/>
  <c r="AY192" i="87"/>
  <c r="BJ192" i="87"/>
  <c r="AL189" i="87"/>
  <c r="AX188" i="87"/>
  <c r="AL192" i="85"/>
  <c r="AX189" i="85"/>
  <c r="Z188" i="85"/>
  <c r="BF193" i="87"/>
  <c r="BH189" i="87"/>
  <c r="AU188" i="87"/>
  <c r="BL186" i="87"/>
  <c r="BF193" i="85"/>
  <c r="AU192" i="85"/>
  <c r="AI189" i="85"/>
  <c r="AW185" i="85"/>
  <c r="AS195" i="85"/>
  <c r="BD193" i="87"/>
  <c r="AG193" i="85"/>
  <c r="U192" i="87"/>
  <c r="BJ195" i="85"/>
  <c r="BA189" i="87"/>
  <c r="H189" i="85"/>
  <c r="F187" i="85"/>
  <c r="BH187" i="85"/>
  <c r="AF189" i="87"/>
  <c r="AS188" i="87"/>
  <c r="N186" i="87"/>
  <c r="AE186" i="87"/>
  <c r="Q185" i="87"/>
  <c r="H185" i="87"/>
  <c r="BB188" i="85"/>
  <c r="AS188" i="85"/>
  <c r="Z186" i="85"/>
  <c r="BA186" i="85"/>
  <c r="AK185" i="85"/>
  <c r="S185" i="85"/>
  <c r="AD189" i="79"/>
  <c r="AY189" i="79"/>
  <c r="AB193" i="79"/>
  <c r="AU192" i="79"/>
  <c r="T188" i="87"/>
  <c r="H187" i="87"/>
  <c r="BG185" i="79"/>
  <c r="K186" i="75"/>
  <c r="BC188" i="79"/>
  <c r="BB186" i="79"/>
  <c r="H194" i="85"/>
  <c r="AA185" i="79"/>
  <c r="M193" i="75"/>
  <c r="L195" i="79"/>
  <c r="BC186" i="75"/>
  <c r="AT194" i="75"/>
  <c r="Q193" i="87"/>
  <c r="AP192" i="87"/>
  <c r="AQ189" i="87"/>
  <c r="BB188" i="87"/>
  <c r="S193" i="85"/>
  <c r="AD192" i="85"/>
  <c r="AD189" i="85"/>
  <c r="Q192" i="85"/>
  <c r="BK188" i="87"/>
  <c r="AB193" i="87"/>
  <c r="AB189" i="87"/>
  <c r="BK188" i="85"/>
  <c r="AX192" i="87"/>
  <c r="Z189" i="87"/>
  <c r="AL188" i="87"/>
  <c r="BJ193" i="85"/>
  <c r="Z192" i="85"/>
  <c r="AL189" i="85"/>
  <c r="N188" i="85"/>
  <c r="AT193" i="87"/>
  <c r="L193" i="87"/>
  <c r="K192" i="87"/>
  <c r="AV189" i="87"/>
  <c r="AI188" i="87"/>
  <c r="AZ186" i="87"/>
  <c r="M185" i="87"/>
  <c r="AT193" i="85"/>
  <c r="L193" i="85"/>
  <c r="AI192" i="85"/>
  <c r="AU188" i="85"/>
  <c r="BL186" i="85"/>
  <c r="BE195" i="85"/>
  <c r="AV195" i="85"/>
  <c r="AS193" i="85"/>
  <c r="AG192" i="87"/>
  <c r="AL195" i="85"/>
  <c r="F194" i="85"/>
  <c r="AD187" i="85"/>
  <c r="V187" i="85"/>
  <c r="BD189" i="87"/>
  <c r="BE188" i="87"/>
  <c r="AL186" i="87"/>
  <c r="AY186" i="87"/>
  <c r="AQ186" i="87"/>
  <c r="AU185" i="87"/>
  <c r="AC185" i="87"/>
  <c r="T185" i="87"/>
  <c r="AF195" i="85"/>
  <c r="G188" i="85"/>
  <c r="BE188" i="85"/>
  <c r="AX186" i="85"/>
  <c r="R186" i="85"/>
  <c r="BJ185" i="85"/>
  <c r="AE185" i="85"/>
  <c r="BC187" i="87"/>
  <c r="F189" i="79"/>
  <c r="T187" i="87"/>
  <c r="AK187" i="87"/>
  <c r="K186" i="79"/>
  <c r="AT188" i="79"/>
  <c r="N186" i="79"/>
  <c r="BD194" i="85"/>
  <c r="R185" i="79"/>
  <c r="AA193" i="75"/>
  <c r="BC195" i="79"/>
  <c r="AY187" i="85"/>
  <c r="AK195" i="79"/>
  <c r="AY195" i="75"/>
  <c r="AD192" i="87"/>
  <c r="AE189" i="87"/>
  <c r="AP188" i="87"/>
  <c r="G193" i="85"/>
  <c r="R192" i="85"/>
  <c r="R189" i="85"/>
  <c r="BA193" i="85"/>
  <c r="AB192" i="87"/>
  <c r="BL192" i="85"/>
  <c r="AA192" i="87"/>
  <c r="AY188" i="85"/>
  <c r="AL192" i="87"/>
  <c r="BK189" i="87"/>
  <c r="Z188" i="87"/>
  <c r="AX193" i="85"/>
  <c r="N192" i="85"/>
  <c r="N189" i="85"/>
  <c r="AH193" i="87"/>
  <c r="AW193" i="87"/>
  <c r="BH192" i="87"/>
  <c r="AJ189" i="87"/>
  <c r="AT186" i="87"/>
  <c r="AH193" i="85"/>
  <c r="BI193" i="85"/>
  <c r="K189" i="85"/>
  <c r="AI188" i="85"/>
  <c r="BF186" i="85"/>
  <c r="AZ186" i="85"/>
  <c r="V195" i="85"/>
  <c r="BH195" i="85"/>
  <c r="BE193" i="85"/>
  <c r="BL195" i="85"/>
  <c r="AS192" i="87"/>
  <c r="N195" i="85"/>
  <c r="AF189" i="85"/>
  <c r="BB187" i="85"/>
  <c r="AH187" i="85"/>
  <c r="AK187" i="85"/>
  <c r="G188" i="87"/>
  <c r="BJ186" i="87"/>
  <c r="H186" i="87"/>
  <c r="AF185" i="87"/>
  <c r="BD195" i="85"/>
  <c r="AE188" i="85"/>
  <c r="AJ186" i="85"/>
  <c r="AD186" i="85"/>
  <c r="AF185" i="85"/>
  <c r="AX188" i="79"/>
  <c r="N187" i="87"/>
  <c r="L186" i="79"/>
  <c r="AJ188" i="79"/>
  <c r="BJ186" i="79"/>
  <c r="V187" i="75"/>
  <c r="BF194" i="85"/>
  <c r="AG188" i="79"/>
  <c r="AP193" i="75"/>
  <c r="AE187" i="75"/>
  <c r="G195" i="79"/>
  <c r="AQ186" i="75"/>
  <c r="BF185" i="75"/>
  <c r="R192" i="79"/>
  <c r="S187" i="79"/>
  <c r="AY194" i="79"/>
  <c r="AI186" i="85"/>
  <c r="BC186" i="85"/>
  <c r="L185" i="85"/>
  <c r="BC185" i="85"/>
  <c r="Q195" i="85"/>
  <c r="AC188" i="79"/>
  <c r="BA193" i="79"/>
  <c r="BJ188" i="79"/>
  <c r="Z193" i="79"/>
  <c r="Z189" i="79"/>
  <c r="AC187" i="87"/>
  <c r="AQ187" i="87"/>
  <c r="K187" i="87"/>
  <c r="BI187" i="87"/>
  <c r="AZ187" i="79"/>
  <c r="BH186" i="79"/>
  <c r="AA187" i="75"/>
  <c r="AJ189" i="79"/>
  <c r="F185" i="79"/>
  <c r="AX186" i="79"/>
  <c r="BE186" i="79"/>
  <c r="N185" i="79"/>
  <c r="AG185" i="79"/>
  <c r="BL196" i="75"/>
  <c r="BL189" i="75"/>
  <c r="AZ194" i="85"/>
  <c r="Z194" i="85"/>
  <c r="AG194" i="85"/>
  <c r="AG193" i="79"/>
  <c r="K193" i="79"/>
  <c r="F192" i="79"/>
  <c r="BK196" i="75"/>
  <c r="AK193" i="75"/>
  <c r="BD193" i="75"/>
  <c r="AJ187" i="75"/>
  <c r="R185" i="75"/>
  <c r="BK194" i="75"/>
  <c r="AB187" i="85"/>
  <c r="AC195" i="79"/>
  <c r="AV195" i="79"/>
  <c r="AF195" i="75"/>
  <c r="AP194" i="75"/>
  <c r="AV195" i="75"/>
  <c r="AD189" i="75"/>
  <c r="AW186" i="75"/>
  <c r="BE192" i="79"/>
  <c r="BC192" i="79"/>
  <c r="BH187" i="79"/>
  <c r="AY192" i="75"/>
  <c r="BA192" i="75"/>
  <c r="AB194" i="79"/>
  <c r="AS194" i="79"/>
  <c r="AT187" i="75"/>
  <c r="BB194" i="85"/>
  <c r="AS194" i="85"/>
  <c r="H193" i="79"/>
  <c r="AH193" i="79"/>
  <c r="M192" i="79"/>
  <c r="AD192" i="79"/>
  <c r="AP196" i="75"/>
  <c r="BI193" i="75"/>
  <c r="BH187" i="75"/>
  <c r="AV196" i="75"/>
  <c r="AZ195" i="79"/>
  <c r="BH195" i="79"/>
  <c r="H195" i="75"/>
  <c r="AL187" i="75"/>
  <c r="S189" i="75"/>
  <c r="AT192" i="79"/>
  <c r="AW187" i="79"/>
  <c r="AH192" i="75"/>
  <c r="F192" i="75"/>
  <c r="BE193" i="79"/>
  <c r="BF193" i="79"/>
  <c r="Z194" i="79"/>
  <c r="BE194" i="79"/>
  <c r="AG192" i="75"/>
  <c r="AE188" i="75"/>
  <c r="BC192" i="87"/>
  <c r="BF186" i="87"/>
  <c r="AF188" i="85"/>
  <c r="R187" i="85"/>
  <c r="BC187" i="85"/>
  <c r="AT187" i="85"/>
  <c r="M187" i="85"/>
  <c r="BB189" i="87"/>
  <c r="AG189" i="87"/>
  <c r="H188" i="87"/>
  <c r="AU186" i="87"/>
  <c r="BK186" i="87"/>
  <c r="S186" i="87"/>
  <c r="AS186" i="87"/>
  <c r="BH185" i="87"/>
  <c r="AD185" i="87"/>
  <c r="BD185" i="87"/>
  <c r="H195" i="85"/>
  <c r="U189" i="85"/>
  <c r="S188" i="85"/>
  <c r="BH186" i="85"/>
  <c r="AC186" i="85"/>
  <c r="T186" i="85"/>
  <c r="BH185" i="85"/>
  <c r="AC185" i="85"/>
  <c r="AQ193" i="79"/>
  <c r="BB189" i="79"/>
  <c r="T189" i="87"/>
  <c r="AC193" i="79"/>
  <c r="BJ192" i="79"/>
  <c r="Q189" i="79"/>
  <c r="AL188" i="79"/>
  <c r="BH193" i="79"/>
  <c r="AY187" i="87"/>
  <c r="AS187" i="87"/>
  <c r="AI187" i="87"/>
  <c r="Z187" i="87"/>
  <c r="AH186" i="79"/>
  <c r="Q185" i="79"/>
  <c r="BE185" i="79"/>
  <c r="AH187" i="75"/>
  <c r="AD194" i="85"/>
  <c r="Q194" i="85"/>
  <c r="AH194" i="85"/>
  <c r="BF189" i="75"/>
  <c r="AF193" i="79"/>
  <c r="V192" i="79"/>
  <c r="AA192" i="79"/>
  <c r="G196" i="75"/>
  <c r="Z196" i="75"/>
  <c r="AD195" i="79"/>
  <c r="BA195" i="79"/>
  <c r="AK195" i="75"/>
  <c r="AQ189" i="75"/>
  <c r="BD186" i="75"/>
  <c r="BD185" i="75"/>
  <c r="R187" i="79"/>
  <c r="N187" i="79"/>
  <c r="BF192" i="75"/>
  <c r="BB192" i="75"/>
  <c r="K194" i="79"/>
  <c r="AA194" i="75"/>
  <c r="AQ188" i="75"/>
  <c r="AC194" i="79"/>
  <c r="AK189" i="79"/>
  <c r="F186" i="79"/>
  <c r="BI185" i="79"/>
  <c r="S186" i="79"/>
  <c r="BB186" i="75"/>
  <c r="BA194" i="85"/>
  <c r="K194" i="85"/>
  <c r="V193" i="79"/>
  <c r="U189" i="79"/>
  <c r="H188" i="79"/>
  <c r="AG192" i="79"/>
  <c r="AE196" i="75"/>
  <c r="F193" i="75"/>
  <c r="AS193" i="75"/>
  <c r="BJ189" i="75"/>
  <c r="AW195" i="79"/>
  <c r="AI189" i="75"/>
  <c r="AB195" i="75"/>
  <c r="AX195" i="75"/>
  <c r="H189" i="75"/>
  <c r="AS186" i="75"/>
  <c r="AS185" i="75"/>
  <c r="BD192" i="79"/>
  <c r="AJ192" i="79"/>
  <c r="V187" i="79"/>
  <c r="AP187" i="79"/>
  <c r="AL187" i="79"/>
  <c r="R195" i="75"/>
  <c r="AK192" i="75"/>
  <c r="AE192" i="75"/>
  <c r="AL194" i="79"/>
  <c r="AF194" i="75"/>
  <c r="Z193" i="87"/>
  <c r="N192" i="87"/>
  <c r="N189" i="87"/>
  <c r="BJ188" i="87"/>
  <c r="AP185" i="87"/>
  <c r="AY193" i="85"/>
  <c r="Z189" i="85"/>
  <c r="AL188" i="85"/>
  <c r="V193" i="87"/>
  <c r="BI193" i="87"/>
  <c r="BG192" i="87"/>
  <c r="AU189" i="87"/>
  <c r="BF188" i="87"/>
  <c r="AJ188" i="87"/>
  <c r="AT185" i="87"/>
  <c r="BL185" i="87"/>
  <c r="BI194" i="85"/>
  <c r="K193" i="85"/>
  <c r="BH192" i="85"/>
  <c r="BH189" i="85"/>
  <c r="BG188" i="85"/>
  <c r="AU186" i="85"/>
  <c r="AU185" i="85"/>
  <c r="BA192" i="87"/>
  <c r="AZ195" i="85"/>
  <c r="AJ195" i="85"/>
  <c r="BD192" i="87"/>
  <c r="G187" i="87"/>
  <c r="U193" i="87"/>
  <c r="BK194" i="85"/>
  <c r="AS187" i="85"/>
  <c r="BE187" i="85"/>
  <c r="AW187" i="85"/>
  <c r="BC189" i="87"/>
  <c r="AQ188" i="87"/>
  <c r="AC186" i="87"/>
  <c r="BC186" i="87"/>
  <c r="BJ185" i="87"/>
  <c r="AY185" i="87"/>
  <c r="G185" i="87"/>
  <c r="AG185" i="87"/>
  <c r="AI185" i="87"/>
  <c r="BI186" i="85"/>
  <c r="F186" i="85"/>
  <c r="BD186" i="85"/>
  <c r="AL185" i="85"/>
  <c r="AD185" i="85"/>
  <c r="U185" i="85"/>
  <c r="G193" i="79"/>
  <c r="BB193" i="79"/>
  <c r="R189" i="79"/>
  <c r="BK193" i="79"/>
  <c r="BK192" i="79"/>
  <c r="BK188" i="79"/>
  <c r="BB187" i="87"/>
  <c r="AF187" i="87"/>
  <c r="L187" i="87"/>
  <c r="H187" i="79"/>
  <c r="BH185" i="79"/>
  <c r="AQ188" i="79"/>
  <c r="AE186" i="79"/>
  <c r="G185" i="79"/>
  <c r="AB192" i="75"/>
  <c r="AZ188" i="75"/>
  <c r="AJ194" i="85"/>
  <c r="G194" i="85"/>
  <c r="R186" i="79"/>
  <c r="AX185" i="75"/>
  <c r="AF188" i="79"/>
  <c r="M186" i="79"/>
  <c r="BC196" i="75"/>
  <c r="AD193" i="75"/>
  <c r="BE193" i="75"/>
  <c r="AL189" i="75"/>
  <c r="R186" i="75"/>
  <c r="BE195" i="79"/>
  <c r="V195" i="79"/>
  <c r="N185" i="75"/>
  <c r="BA192" i="79"/>
  <c r="AJ185" i="75"/>
  <c r="G195" i="75"/>
  <c r="BJ195" i="75"/>
  <c r="AB189" i="75"/>
  <c r="S185" i="75"/>
  <c r="U187" i="79"/>
  <c r="AL193" i="75"/>
  <c r="BK192" i="75"/>
  <c r="BC192" i="75"/>
  <c r="Q194" i="79"/>
  <c r="AG194" i="75"/>
  <c r="U194" i="75"/>
  <c r="BA189" i="75"/>
  <c r="AT187" i="79"/>
  <c r="AG187" i="79"/>
  <c r="T195" i="75"/>
  <c r="Q193" i="75"/>
  <c r="H192" i="75"/>
  <c r="AA194" i="79"/>
  <c r="N194" i="75"/>
  <c r="AW193" i="79"/>
  <c r="BE187" i="87"/>
  <c r="M187" i="87"/>
  <c r="AQ194" i="79"/>
  <c r="BD187" i="79"/>
  <c r="AY186" i="79"/>
  <c r="K185" i="79"/>
  <c r="AW186" i="79"/>
  <c r="AZ186" i="79"/>
  <c r="T186" i="79"/>
  <c r="T185" i="79"/>
  <c r="AW192" i="75"/>
  <c r="AL194" i="85"/>
  <c r="AF194" i="85"/>
  <c r="H187" i="75"/>
  <c r="BL185" i="75"/>
  <c r="K192" i="79"/>
  <c r="BK195" i="79"/>
  <c r="BI196" i="75"/>
  <c r="R194" i="75"/>
  <c r="S193" i="75"/>
  <c r="BC187" i="75"/>
  <c r="BG195" i="75"/>
  <c r="BH186" i="75"/>
  <c r="AA187" i="85"/>
  <c r="Q187" i="85"/>
  <c r="S195" i="79"/>
  <c r="K195" i="79"/>
  <c r="AL186" i="75"/>
  <c r="BK195" i="75"/>
  <c r="AA189" i="75"/>
  <c r="AU187" i="79"/>
  <c r="AV192" i="75"/>
  <c r="AS193" i="79"/>
  <c r="BK194" i="79"/>
  <c r="AE187" i="79"/>
  <c r="BF194" i="75"/>
  <c r="AB186" i="79"/>
  <c r="BL193" i="75"/>
  <c r="R194" i="85"/>
  <c r="AZ186" i="75"/>
  <c r="AI192" i="79"/>
  <c r="AA189" i="79"/>
  <c r="AI188" i="79"/>
  <c r="N188" i="79"/>
  <c r="AG196" i="75"/>
  <c r="AZ193" i="75"/>
  <c r="AE193" i="75"/>
  <c r="AS187" i="75"/>
  <c r="AI195" i="75"/>
  <c r="AS194" i="75"/>
  <c r="U195" i="79"/>
  <c r="N186" i="75"/>
  <c r="AP186" i="75"/>
  <c r="BE195" i="75"/>
  <c r="BG186" i="75"/>
  <c r="BG185" i="75"/>
  <c r="AJ194" i="79"/>
  <c r="AH187" i="79"/>
  <c r="BG187" i="79"/>
  <c r="AU195" i="75"/>
  <c r="AL192" i="75"/>
  <c r="AP194" i="79"/>
  <c r="BG194" i="75"/>
  <c r="Q186" i="75"/>
  <c r="Q185" i="75"/>
  <c r="BF187" i="79"/>
  <c r="L187" i="79"/>
  <c r="AL196" i="75"/>
  <c r="BG193" i="75"/>
  <c r="Q192" i="75"/>
  <c r="K188" i="75"/>
  <c r="H188" i="85"/>
  <c r="AI186" i="87"/>
  <c r="K186" i="85"/>
  <c r="BK186" i="85"/>
  <c r="AQ186" i="85"/>
  <c r="BG185" i="85"/>
  <c r="BK185" i="85"/>
  <c r="AQ185" i="85"/>
  <c r="AZ192" i="79"/>
  <c r="BA189" i="79"/>
  <c r="AB188" i="79"/>
  <c r="AB189" i="79"/>
  <c r="AE195" i="79"/>
  <c r="AL193" i="79"/>
  <c r="AL189" i="79"/>
  <c r="AA187" i="87"/>
  <c r="S187" i="87"/>
  <c r="AW187" i="87"/>
  <c r="BH188" i="79"/>
  <c r="AD185" i="79"/>
  <c r="AL186" i="79"/>
  <c r="AS186" i="79"/>
  <c r="AB185" i="79"/>
  <c r="AB194" i="85"/>
  <c r="U194" i="85"/>
  <c r="BF188" i="75"/>
  <c r="V189" i="79"/>
  <c r="AY196" i="75"/>
  <c r="BE196" i="75"/>
  <c r="AF193" i="75"/>
  <c r="AJ195" i="79"/>
  <c r="BD195" i="75"/>
  <c r="AJ195" i="75"/>
  <c r="R189" i="75"/>
  <c r="AK186" i="75"/>
  <c r="BI185" i="75"/>
  <c r="AQ192" i="79"/>
  <c r="BK187" i="79"/>
  <c r="AV187" i="79"/>
  <c r="Q196" i="75"/>
  <c r="AZ192" i="75"/>
  <c r="AW194" i="79"/>
  <c r="AG194" i="79"/>
  <c r="AC195" i="75"/>
  <c r="AI188" i="75"/>
  <c r="AD187" i="75"/>
  <c r="BG188" i="75"/>
  <c r="AZ194" i="79"/>
  <c r="AJ186" i="79"/>
  <c r="AB187" i="75"/>
  <c r="BA188" i="79"/>
  <c r="AI185" i="79"/>
  <c r="BK187" i="75"/>
  <c r="AI186" i="75"/>
  <c r="BH189" i="79"/>
  <c r="S188" i="79"/>
  <c r="P188" i="79"/>
  <c r="AV188" i="79"/>
  <c r="Z186" i="79"/>
  <c r="AQ186" i="79"/>
  <c r="BA185" i="79"/>
  <c r="U185" i="79"/>
  <c r="BF187" i="75"/>
  <c r="AA194" i="85"/>
  <c r="BJ194" i="85"/>
  <c r="AI194" i="85"/>
  <c r="AI189" i="79"/>
  <c r="AI193" i="79"/>
  <c r="AA188" i="79"/>
  <c r="AA196" i="75"/>
  <c r="AQ196" i="75"/>
  <c r="AW193" i="75"/>
  <c r="G193" i="75"/>
  <c r="U193" i="75"/>
  <c r="S187" i="75"/>
  <c r="AV187" i="75"/>
  <c r="N195" i="79"/>
  <c r="Z193" i="75"/>
  <c r="AY194" i="75"/>
  <c r="BC193" i="85"/>
  <c r="AG195" i="79"/>
  <c r="Q195" i="79"/>
  <c r="AT195" i="79"/>
  <c r="M195" i="79"/>
  <c r="AU196" i="75"/>
  <c r="K189" i="75"/>
  <c r="AE195" i="75"/>
  <c r="BH195" i="75"/>
  <c r="AA195" i="75"/>
  <c r="BK189" i="75"/>
  <c r="T189" i="75"/>
  <c r="AK185" i="75"/>
  <c r="AY186" i="75"/>
  <c r="AY185" i="75"/>
  <c r="S192" i="79"/>
  <c r="AV192" i="79"/>
  <c r="AF187" i="79"/>
  <c r="BB187" i="79"/>
  <c r="AX187" i="79"/>
  <c r="AX196" i="75"/>
  <c r="AP195" i="75"/>
  <c r="AX193" i="75"/>
  <c r="AI192" i="75"/>
  <c r="BH192" i="75"/>
  <c r="R192" i="75"/>
  <c r="AF192" i="75"/>
  <c r="T193" i="79"/>
  <c r="M194" i="79"/>
  <c r="F194" i="79"/>
  <c r="AU185" i="79"/>
  <c r="BL194" i="75"/>
  <c r="AL194" i="75"/>
  <c r="AU188" i="79"/>
  <c r="N193" i="75"/>
  <c r="M185" i="75"/>
  <c r="L196" i="75"/>
  <c r="H185" i="75"/>
  <c r="BG187" i="75"/>
  <c r="AQ195" i="75"/>
  <c r="M195" i="75"/>
  <c r="AZ189" i="75"/>
  <c r="F189" i="75"/>
  <c r="AF189" i="75"/>
  <c r="AW185" i="75"/>
  <c r="BK186" i="75"/>
  <c r="BK185" i="75"/>
  <c r="BH192" i="79"/>
  <c r="BA195" i="75"/>
  <c r="S194" i="79"/>
  <c r="AQ187" i="79"/>
  <c r="AJ187" i="79"/>
  <c r="BJ187" i="79"/>
  <c r="BJ196" i="75"/>
  <c r="BB195" i="75"/>
  <c r="BJ193" i="75"/>
  <c r="BG192" i="75"/>
  <c r="N192" i="75"/>
  <c r="AD192" i="75"/>
  <c r="AB194" i="75"/>
  <c r="BI194" i="79"/>
  <c r="R194" i="79"/>
  <c r="AH194" i="79"/>
  <c r="AT193" i="75"/>
  <c r="BJ194" i="75"/>
  <c r="AV194" i="75"/>
  <c r="BG188" i="79"/>
  <c r="AD195" i="75"/>
  <c r="AF185" i="75"/>
  <c r="L188" i="75"/>
  <c r="M192" i="75"/>
  <c r="Z192" i="75"/>
  <c r="AP192" i="75"/>
  <c r="BD192" i="75"/>
  <c r="AT193" i="79"/>
  <c r="N194" i="79"/>
  <c r="AD194" i="79"/>
  <c r="AT194" i="79"/>
  <c r="BH194" i="75"/>
  <c r="AC186" i="75"/>
  <c r="M187" i="75"/>
  <c r="BA187" i="75"/>
  <c r="N188" i="75"/>
  <c r="Q195" i="75"/>
  <c r="O194" i="75"/>
  <c r="Q194" i="75"/>
  <c r="M194" i="75"/>
  <c r="Z186" i="75"/>
  <c r="K193" i="75"/>
  <c r="L185" i="75"/>
  <c r="AL188" i="75"/>
  <c r="BE189" i="85"/>
  <c r="AQ188" i="85"/>
  <c r="BG186" i="85"/>
  <c r="BB186" i="85"/>
  <c r="U186" i="85"/>
  <c r="BI185" i="85"/>
  <c r="H185" i="85"/>
  <c r="AE189" i="79"/>
  <c r="BA187" i="87"/>
  <c r="AD193" i="79"/>
  <c r="AZ187" i="87"/>
  <c r="AX192" i="79"/>
  <c r="AB192" i="79"/>
  <c r="BJ189" i="79"/>
  <c r="AY188" i="79"/>
  <c r="AZ193" i="79"/>
  <c r="BG193" i="79"/>
  <c r="AK193" i="79"/>
  <c r="N189" i="79"/>
  <c r="BC187" i="79"/>
  <c r="AE187" i="87"/>
  <c r="R187" i="87"/>
  <c r="V187" i="87"/>
  <c r="AJ187" i="87"/>
  <c r="BJ187" i="87"/>
  <c r="AB187" i="79"/>
  <c r="AW189" i="79"/>
  <c r="AK188" i="79"/>
  <c r="AF186" i="79"/>
  <c r="BF186" i="79"/>
  <c r="Z185" i="79"/>
  <c r="AQ185" i="79"/>
  <c r="BB185" i="75"/>
  <c r="AV194" i="85"/>
  <c r="AE194" i="85"/>
  <c r="BE194" i="85"/>
  <c r="AZ185" i="75"/>
  <c r="H192" i="79"/>
  <c r="L192" i="79"/>
  <c r="U188" i="79"/>
  <c r="M189" i="79"/>
  <c r="V188" i="79"/>
  <c r="AC192" i="79"/>
  <c r="AD188" i="79"/>
  <c r="AZ196" i="75"/>
  <c r="F196" i="75"/>
  <c r="AF196" i="75"/>
  <c r="BC193" i="75"/>
  <c r="K195" i="75"/>
  <c r="BH189" i="75"/>
  <c r="H193" i="85"/>
  <c r="S187" i="85"/>
  <c r="BL195" i="79"/>
  <c r="H195" i="79"/>
  <c r="AI195" i="79"/>
  <c r="BI195" i="79"/>
  <c r="AJ186" i="75"/>
  <c r="U195" i="75"/>
  <c r="AW195" i="75"/>
  <c r="AP189" i="75"/>
  <c r="BI186" i="75"/>
  <c r="S186" i="75"/>
  <c r="BH193" i="75"/>
  <c r="BE186" i="75"/>
  <c r="BE185" i="75"/>
  <c r="Q192" i="79"/>
  <c r="AP192" i="79"/>
  <c r="AK192" i="79"/>
  <c r="AA187" i="79"/>
  <c r="AS187" i="79"/>
  <c r="M187" i="79"/>
  <c r="AC196" i="75"/>
  <c r="AC193" i="75"/>
  <c r="BI192" i="75"/>
  <c r="AX192" i="75"/>
  <c r="BC194" i="79"/>
  <c r="BJ194" i="79"/>
  <c r="H194" i="79"/>
  <c r="AI194" i="79"/>
  <c r="T194" i="75"/>
  <c r="G194" i="75"/>
  <c r="AG187" i="75"/>
  <c r="AD186" i="75"/>
  <c r="U185" i="75"/>
  <c r="AX188" i="75"/>
  <c r="T188" i="85"/>
  <c r="L186" i="85"/>
  <c r="AY186" i="85"/>
  <c r="G186" i="85"/>
  <c r="AG186" i="85"/>
  <c r="AV185" i="85"/>
  <c r="N185" i="85"/>
  <c r="BA185" i="85"/>
  <c r="T185" i="85"/>
  <c r="BC193" i="79"/>
  <c r="S189" i="79"/>
  <c r="R193" i="79"/>
  <c r="BJ193" i="79"/>
  <c r="AL192" i="79"/>
  <c r="AU193" i="79"/>
  <c r="BG192" i="79"/>
  <c r="AP187" i="87"/>
  <c r="AH187" i="87"/>
  <c r="AV187" i="87"/>
  <c r="AB195" i="79"/>
  <c r="BG186" i="79"/>
  <c r="AU185" i="75"/>
  <c r="BI189" i="79"/>
  <c r="AW188" i="79"/>
  <c r="Q186" i="79"/>
  <c r="O186" i="79"/>
  <c r="AL185" i="79"/>
  <c r="BC185" i="79"/>
  <c r="V185" i="79"/>
  <c r="AP185" i="75"/>
  <c r="AY194" i="85"/>
  <c r="AQ194" i="85"/>
  <c r="AS192" i="75"/>
  <c r="BD187" i="75"/>
  <c r="L188" i="79"/>
  <c r="AF192" i="79"/>
  <c r="AA193" i="79"/>
  <c r="Z195" i="79"/>
  <c r="G188" i="79"/>
  <c r="H189" i="79"/>
  <c r="AH188" i="79"/>
  <c r="AB196" i="75"/>
  <c r="R196" i="75"/>
  <c r="BL195" i="75"/>
  <c r="AY193" i="75"/>
  <c r="H193" i="75"/>
  <c r="AW187" i="75"/>
  <c r="AJ189" i="75"/>
  <c r="BH185" i="75"/>
  <c r="BB193" i="85"/>
  <c r="T193" i="85"/>
  <c r="R195" i="79"/>
  <c r="T195" i="79"/>
  <c r="AU195" i="79"/>
  <c r="BJ185" i="75"/>
  <c r="BB192" i="79"/>
  <c r="AQ185" i="75"/>
  <c r="AG195" i="75"/>
  <c r="BI195" i="75"/>
  <c r="AK189" i="75"/>
  <c r="BB189" i="75"/>
  <c r="U189" i="75"/>
  <c r="BC185" i="75"/>
  <c r="AJ193" i="75"/>
  <c r="T192" i="79"/>
  <c r="AW192" i="79"/>
  <c r="AY187" i="79"/>
  <c r="BL187" i="79"/>
  <c r="BE187" i="79"/>
  <c r="AH196" i="75"/>
  <c r="AH193" i="75"/>
  <c r="AU192" i="75"/>
  <c r="BJ192" i="75"/>
  <c r="G192" i="75"/>
  <c r="T194" i="79"/>
  <c r="AU194" i="79"/>
  <c r="AQ194" i="75"/>
  <c r="AR194" i="75"/>
  <c r="AK194" i="75"/>
  <c r="U187" i="75"/>
  <c r="AI186" i="79"/>
  <c r="AI185" i="75"/>
  <c r="AT189" i="79"/>
  <c r="BI188" i="79"/>
  <c r="AK186" i="79"/>
  <c r="AC186" i="79"/>
  <c r="AM186" i="79"/>
  <c r="BD186" i="79"/>
  <c r="AX185" i="79"/>
  <c r="H185" i="79"/>
  <c r="AH185" i="79"/>
  <c r="AD185" i="75"/>
  <c r="L194" i="85"/>
  <c r="AW194" i="85"/>
  <c r="BC194" i="85"/>
  <c r="V194" i="85"/>
  <c r="AP185" i="79"/>
  <c r="BL186" i="75"/>
  <c r="AB185" i="75"/>
  <c r="AG189" i="79"/>
  <c r="G192" i="79"/>
  <c r="L193" i="79"/>
  <c r="AE188" i="79"/>
  <c r="AF189" i="79"/>
  <c r="M188" i="79"/>
  <c r="M196" i="75"/>
  <c r="AD196" i="75"/>
  <c r="BD196" i="75"/>
  <c r="BK193" i="75"/>
  <c r="T193" i="75"/>
  <c r="BI187" i="75"/>
  <c r="AV193" i="75"/>
  <c r="L189" i="75"/>
  <c r="AF193" i="85"/>
  <c r="AQ187" i="85"/>
  <c r="AP195" i="79"/>
  <c r="AF195" i="79"/>
  <c r="BG195" i="79"/>
  <c r="AU193" i="75"/>
  <c r="AL185" i="75"/>
  <c r="AS195" i="75"/>
  <c r="N195" i="75"/>
  <c r="AW189" i="75"/>
  <c r="G189" i="75"/>
  <c r="AG189" i="75"/>
  <c r="L193" i="75"/>
  <c r="BA186" i="75"/>
  <c r="BA185" i="75"/>
  <c r="BI192" i="79"/>
  <c r="BE192" i="75"/>
  <c r="Q187" i="79"/>
  <c r="K187" i="79"/>
  <c r="AK187" i="79"/>
  <c r="BF196" i="75"/>
  <c r="AJ196" i="75"/>
  <c r="BA196" i="75"/>
  <c r="AT195" i="75"/>
  <c r="BF193" i="75"/>
  <c r="BA193" i="75"/>
  <c r="AA192" i="75"/>
  <c r="S192" i="75"/>
  <c r="BD193" i="79"/>
  <c r="BG194" i="79"/>
  <c r="Z194" i="75"/>
  <c r="V189" i="75"/>
  <c r="L187" i="75"/>
  <c r="AF186" i="75"/>
  <c r="Q189" i="75"/>
  <c r="Q188" i="75"/>
  <c r="AX194" i="75"/>
  <c r="V194" i="75"/>
  <c r="T188" i="79"/>
  <c r="AH189" i="75"/>
  <c r="AC189" i="75"/>
  <c r="AS188" i="75"/>
  <c r="BB188" i="75"/>
  <c r="BK186" i="79"/>
  <c r="AV185" i="79"/>
  <c r="K185" i="75"/>
  <c r="BF188" i="79"/>
  <c r="BI186" i="79"/>
  <c r="AD186" i="79"/>
  <c r="AK185" i="79"/>
  <c r="BA186" i="79"/>
  <c r="U186" i="79"/>
  <c r="AF185" i="79"/>
  <c r="BF185" i="79"/>
  <c r="BH194" i="85"/>
  <c r="AX194" i="85"/>
  <c r="T194" i="85"/>
  <c r="AT194" i="85"/>
  <c r="AP186" i="79"/>
  <c r="AR186" i="79"/>
  <c r="T187" i="75"/>
  <c r="AA186" i="79"/>
  <c r="Z192" i="79"/>
  <c r="AH192" i="79"/>
  <c r="K188" i="79"/>
  <c r="AK196" i="75"/>
  <c r="BB196" i="75"/>
  <c r="U196" i="75"/>
  <c r="AB193" i="75"/>
  <c r="R193" i="75"/>
  <c r="BE187" i="75"/>
  <c r="BD193" i="85"/>
  <c r="BL187" i="85"/>
  <c r="F195" i="79"/>
  <c r="AQ195" i="79"/>
  <c r="BD195" i="79"/>
  <c r="AZ195" i="75"/>
  <c r="L195" i="75"/>
  <c r="AL195" i="75"/>
  <c r="AE189" i="75"/>
  <c r="BE189" i="75"/>
  <c r="T186" i="75"/>
  <c r="AT186" i="75"/>
  <c r="T185" i="75"/>
  <c r="AT185" i="75"/>
  <c r="AS192" i="79"/>
  <c r="BF192" i="79"/>
  <c r="BA187" i="79"/>
  <c r="F187" i="79"/>
  <c r="AI187" i="79"/>
  <c r="BI187" i="79"/>
  <c r="AI196" i="75"/>
  <c r="BH196" i="75"/>
  <c r="AI193" i="75"/>
  <c r="L192" i="75"/>
  <c r="AC192" i="75"/>
  <c r="AQ192" i="75"/>
  <c r="L194" i="79"/>
  <c r="AE194" i="79"/>
  <c r="U194" i="79"/>
  <c r="F194" i="75"/>
  <c r="AH194" i="75"/>
  <c r="AH188" i="75"/>
  <c r="S188" i="75"/>
  <c r="AD194" i="75"/>
  <c r="AC194" i="75"/>
  <c r="K194" i="75"/>
  <c r="AW194" i="75"/>
  <c r="AO188" i="79"/>
  <c r="K196" i="75"/>
  <c r="AA186" i="75"/>
  <c r="K187" i="75"/>
  <c r="V186" i="75"/>
  <c r="BJ188" i="75"/>
  <c r="H188" i="75"/>
  <c r="BC192" i="85"/>
  <c r="AY195" i="79"/>
  <c r="AX194" i="79"/>
  <c r="BL194" i="79"/>
  <c r="BB194" i="79"/>
  <c r="V194" i="79"/>
  <c r="AT196" i="75"/>
  <c r="BB194" i="75"/>
  <c r="BI194" i="75"/>
  <c r="BD188" i="79"/>
  <c r="BB188" i="79"/>
  <c r="AI187" i="75"/>
  <c r="V185" i="75"/>
  <c r="AH186" i="75"/>
  <c r="AT188" i="75"/>
  <c r="H194" i="75"/>
  <c r="BA194" i="75"/>
  <c r="AI194" i="75"/>
  <c r="Z185" i="75"/>
  <c r="G187" i="75"/>
  <c r="N196" i="75"/>
  <c r="V195" i="75"/>
  <c r="AC187" i="75"/>
  <c r="V192" i="75"/>
  <c r="F186" i="75"/>
  <c r="U188" i="75"/>
  <c r="AU188" i="75"/>
  <c r="S192" i="85"/>
  <c r="BA194" i="79"/>
  <c r="AF194" i="79"/>
  <c r="BF194" i="79"/>
  <c r="AT192" i="75"/>
  <c r="BD194" i="75"/>
  <c r="AE194" i="75"/>
  <c r="L194" i="75"/>
  <c r="M186" i="75"/>
  <c r="V193" i="75"/>
  <c r="V196" i="75"/>
  <c r="G185" i="75"/>
  <c r="AE186" i="75"/>
  <c r="AG186" i="75"/>
  <c r="AW188" i="75"/>
  <c r="AF192" i="85"/>
  <c r="AS188" i="79"/>
  <c r="Z189" i="75"/>
  <c r="AE185" i="75"/>
  <c r="N187" i="75"/>
  <c r="L186" i="75"/>
  <c r="AT189" i="75"/>
  <c r="AX189" i="75"/>
  <c r="BI188" i="75"/>
  <c r="AA188" i="75"/>
  <c r="R188" i="75"/>
  <c r="AE192" i="85"/>
  <c r="G194" i="79"/>
  <c r="AK194" i="79"/>
  <c r="BD194" i="79"/>
  <c r="AZ194" i="75"/>
  <c r="BE194" i="75"/>
  <c r="BC194" i="75"/>
  <c r="AJ194" i="75"/>
  <c r="BE188" i="79"/>
  <c r="Z187" i="75"/>
  <c r="AU189" i="75"/>
  <c r="AG188" i="75"/>
  <c r="AY188" i="75"/>
  <c r="AP188" i="75"/>
  <c r="BD192" i="85"/>
  <c r="AS189" i="79"/>
  <c r="AX195" i="79"/>
  <c r="AK188" i="75"/>
  <c r="AJ188" i="75"/>
  <c r="G188" i="75"/>
  <c r="R187" i="75"/>
  <c r="AU187" i="75"/>
  <c r="BL188" i="75"/>
  <c r="AC188" i="75"/>
  <c r="BC188" i="75"/>
  <c r="AQ192" i="85"/>
  <c r="AL195" i="79"/>
  <c r="S194" i="75"/>
  <c r="AU194" i="75"/>
  <c r="AP188" i="79"/>
  <c r="F195" i="75"/>
  <c r="F187" i="75"/>
  <c r="AC185" i="75"/>
  <c r="U192" i="75"/>
  <c r="G186" i="75"/>
  <c r="AG185" i="75"/>
  <c r="AV189" i="75"/>
  <c r="Q187" i="75"/>
  <c r="AP187" i="75"/>
  <c r="BE188" i="75"/>
  <c r="BK188" i="75"/>
  <c r="AV188" i="75"/>
  <c r="BA188" i="75"/>
  <c r="T188" i="75"/>
  <c r="G192" i="85"/>
  <c r="BD189" i="79"/>
  <c r="BE189" i="79"/>
  <c r="AV186" i="75"/>
  <c r="BB187" i="75"/>
  <c r="M188" i="75"/>
  <c r="V188" i="75"/>
  <c r="BH188" i="75"/>
  <c r="F188" i="75"/>
  <c r="E188" i="75"/>
  <c r="AF188" i="75"/>
  <c r="AV185" i="75"/>
  <c r="AA185" i="75"/>
  <c r="H186" i="75"/>
  <c r="F185" i="75"/>
  <c r="U186" i="75"/>
  <c r="AH185" i="75"/>
  <c r="AB188" i="75"/>
  <c r="Z188" i="75"/>
  <c r="AD188" i="75"/>
  <c r="BD188" i="75"/>
  <c r="H192" i="85"/>
  <c r="T189" i="79"/>
  <c r="T192" i="85"/>
  <c r="AU189" i="79"/>
  <c r="BG189" i="79"/>
  <c r="D192" i="84"/>
  <c r="AM189" i="87"/>
  <c r="D189" i="86"/>
  <c r="D188" i="86"/>
  <c r="D192" i="86"/>
  <c r="D195" i="86"/>
  <c r="D192" i="73"/>
  <c r="D188" i="73"/>
  <c r="D195" i="87"/>
  <c r="P186" i="85"/>
  <c r="O189" i="87"/>
  <c r="D193" i="84"/>
  <c r="BB197" i="84"/>
  <c r="AP197" i="84"/>
  <c r="AD197" i="84"/>
  <c r="R197" i="84"/>
  <c r="F197" i="84"/>
  <c r="D197" i="84"/>
  <c r="BA197" i="84"/>
  <c r="AO197" i="84"/>
  <c r="AC197" i="84"/>
  <c r="Q197" i="84"/>
  <c r="E197" i="84"/>
  <c r="BL197" i="84"/>
  <c r="AZ197" i="84"/>
  <c r="AN197" i="84"/>
  <c r="AB197" i="84"/>
  <c r="P197" i="84"/>
  <c r="BK197" i="84"/>
  <c r="AY197" i="84"/>
  <c r="AM197" i="84"/>
  <c r="AA197" i="84"/>
  <c r="O197" i="84"/>
  <c r="BJ197" i="84"/>
  <c r="AX197" i="84"/>
  <c r="AL197" i="84"/>
  <c r="Z197" i="84"/>
  <c r="N197" i="84"/>
  <c r="BH197" i="84"/>
  <c r="AV197" i="84"/>
  <c r="AJ197" i="84"/>
  <c r="X197" i="84"/>
  <c r="L197" i="84"/>
  <c r="BI197" i="84"/>
  <c r="AK197" i="84"/>
  <c r="M197" i="84"/>
  <c r="BG197" i="84"/>
  <c r="AI197" i="84"/>
  <c r="K197" i="84"/>
  <c r="BF197" i="84"/>
  <c r="AH197" i="84"/>
  <c r="J197" i="84"/>
  <c r="BE197" i="84"/>
  <c r="AG197" i="84"/>
  <c r="I197" i="84"/>
  <c r="AW197" i="84"/>
  <c r="Y197" i="84"/>
  <c r="AT197" i="84"/>
  <c r="V197" i="84"/>
  <c r="AR197" i="84"/>
  <c r="AQ197" i="84"/>
  <c r="AF197" i="84"/>
  <c r="AE197" i="84"/>
  <c r="W197" i="84"/>
  <c r="T197" i="84"/>
  <c r="BD197" i="84"/>
  <c r="AU197" i="84"/>
  <c r="S197" i="84"/>
  <c r="U197" i="84"/>
  <c r="H197" i="84"/>
  <c r="G197" i="84"/>
  <c r="AS197" i="84"/>
  <c r="BC197" i="84"/>
  <c r="D188" i="80"/>
  <c r="D192" i="82"/>
  <c r="D193" i="82"/>
  <c r="D187" i="81"/>
  <c r="P188" i="85"/>
  <c r="AM193" i="85"/>
  <c r="O189" i="85"/>
  <c r="BB198" i="87"/>
  <c r="AP198" i="87"/>
  <c r="AD198" i="87"/>
  <c r="R198" i="87"/>
  <c r="F198" i="87"/>
  <c r="BA198" i="87"/>
  <c r="AO198" i="87"/>
  <c r="AC198" i="87"/>
  <c r="Q198" i="87"/>
  <c r="E198" i="87"/>
  <c r="BL198" i="87"/>
  <c r="AZ198" i="87"/>
  <c r="AN198" i="87"/>
  <c r="AB198" i="87"/>
  <c r="P198" i="87"/>
  <c r="BK198" i="87"/>
  <c r="AY198" i="87"/>
  <c r="AM198" i="87"/>
  <c r="AA198" i="87"/>
  <c r="O198" i="87"/>
  <c r="BJ198" i="87"/>
  <c r="AX198" i="87"/>
  <c r="AL198" i="87"/>
  <c r="Z198" i="87"/>
  <c r="N198" i="87"/>
  <c r="BH198" i="87"/>
  <c r="AV198" i="87"/>
  <c r="AJ198" i="87"/>
  <c r="X198" i="87"/>
  <c r="L198" i="87"/>
  <c r="BE198" i="87"/>
  <c r="AG198" i="87"/>
  <c r="I198" i="87"/>
  <c r="BD198" i="87"/>
  <c r="AF198" i="87"/>
  <c r="H198" i="87"/>
  <c r="BC198" i="87"/>
  <c r="AE198" i="87"/>
  <c r="G198" i="87"/>
  <c r="AW198" i="87"/>
  <c r="Y198" i="87"/>
  <c r="AU198" i="87"/>
  <c r="W198" i="87"/>
  <c r="AS198" i="87"/>
  <c r="U198" i="87"/>
  <c r="AK198" i="87"/>
  <c r="AI198" i="87"/>
  <c r="AH198" i="87"/>
  <c r="V198" i="87"/>
  <c r="BI198" i="87"/>
  <c r="M198" i="87"/>
  <c r="D198" i="87"/>
  <c r="BF198" i="87"/>
  <c r="J198" i="87"/>
  <c r="BG198" i="87"/>
  <c r="AT198" i="87"/>
  <c r="AQ198" i="87"/>
  <c r="AR198" i="87"/>
  <c r="T198" i="87"/>
  <c r="S198" i="87"/>
  <c r="K198" i="87"/>
  <c r="AN185" i="87"/>
  <c r="BF191" i="80"/>
  <c r="AT191" i="80"/>
  <c r="AH191" i="80"/>
  <c r="V191" i="80"/>
  <c r="J191" i="80"/>
  <c r="BE191" i="80"/>
  <c r="AS191" i="80"/>
  <c r="AG191" i="80"/>
  <c r="U191" i="80"/>
  <c r="I191" i="80"/>
  <c r="BD191" i="80"/>
  <c r="AR191" i="80"/>
  <c r="AF191" i="80"/>
  <c r="T191" i="80"/>
  <c r="H191" i="80"/>
  <c r="BC191" i="80"/>
  <c r="AQ191" i="80"/>
  <c r="AE191" i="80"/>
  <c r="S191" i="80"/>
  <c r="G191" i="80"/>
  <c r="BB191" i="80"/>
  <c r="AP191" i="80"/>
  <c r="AD191" i="80"/>
  <c r="R191" i="80"/>
  <c r="F191" i="80"/>
  <c r="BL191" i="80"/>
  <c r="AZ191" i="80"/>
  <c r="AN191" i="80"/>
  <c r="AB191" i="80"/>
  <c r="P191" i="80"/>
  <c r="AO191" i="80"/>
  <c r="Q191" i="80"/>
  <c r="BK191" i="80"/>
  <c r="AM191" i="80"/>
  <c r="O191" i="80"/>
  <c r="BJ191" i="80"/>
  <c r="AL191" i="80"/>
  <c r="N191" i="80"/>
  <c r="BI191" i="80"/>
  <c r="AK191" i="80"/>
  <c r="M191" i="80"/>
  <c r="BG191" i="80"/>
  <c r="AI191" i="80"/>
  <c r="K191" i="80"/>
  <c r="AX191" i="80"/>
  <c r="Z191" i="80"/>
  <c r="AC191" i="80"/>
  <c r="AA191" i="80"/>
  <c r="Y191" i="80"/>
  <c r="X191" i="80"/>
  <c r="D191" i="80"/>
  <c r="BA191" i="80"/>
  <c r="E191" i="80"/>
  <c r="AW191" i="80"/>
  <c r="AV191" i="80"/>
  <c r="AU191" i="80"/>
  <c r="AJ191" i="80"/>
  <c r="W191" i="80"/>
  <c r="BH191" i="80"/>
  <c r="AY191" i="80"/>
  <c r="L191" i="80"/>
  <c r="BI191" i="77"/>
  <c r="AW191" i="77"/>
  <c r="AK191" i="77"/>
  <c r="Y191" i="77"/>
  <c r="M191" i="77"/>
  <c r="D191" i="77"/>
  <c r="BH191" i="77"/>
  <c r="AV191" i="77"/>
  <c r="AJ191" i="77"/>
  <c r="X191" i="77"/>
  <c r="L191" i="77"/>
  <c r="BG191" i="77"/>
  <c r="AU191" i="77"/>
  <c r="AI191" i="77"/>
  <c r="W191" i="77"/>
  <c r="K191" i="77"/>
  <c r="BF191" i="77"/>
  <c r="AT191" i="77"/>
  <c r="AH191" i="77"/>
  <c r="V191" i="77"/>
  <c r="J191" i="77"/>
  <c r="BD191" i="77"/>
  <c r="AR191" i="77"/>
  <c r="AF191" i="77"/>
  <c r="T191" i="77"/>
  <c r="H191" i="77"/>
  <c r="BA191" i="77"/>
  <c r="AO191" i="77"/>
  <c r="AC191" i="77"/>
  <c r="Q191" i="77"/>
  <c r="E191" i="77"/>
  <c r="BC191" i="77"/>
  <c r="AE191" i="77"/>
  <c r="G191" i="77"/>
  <c r="BB191" i="77"/>
  <c r="AD191" i="77"/>
  <c r="F191" i="77"/>
  <c r="AZ191" i="77"/>
  <c r="AB191" i="77"/>
  <c r="AY191" i="77"/>
  <c r="AA191" i="77"/>
  <c r="AQ191" i="77"/>
  <c r="S191" i="77"/>
  <c r="BL191" i="77"/>
  <c r="AN191" i="77"/>
  <c r="P191" i="77"/>
  <c r="BK191" i="77"/>
  <c r="O191" i="77"/>
  <c r="BJ191" i="77"/>
  <c r="N191" i="77"/>
  <c r="BE191" i="77"/>
  <c r="I191" i="77"/>
  <c r="AX191" i="77"/>
  <c r="AM191" i="77"/>
  <c r="AG191" i="77"/>
  <c r="AS191" i="77"/>
  <c r="AP191" i="77"/>
  <c r="AL191" i="77"/>
  <c r="Z191" i="77"/>
  <c r="U191" i="77"/>
  <c r="R191" i="77"/>
  <c r="D189" i="77"/>
  <c r="D188" i="84"/>
  <c r="D195" i="84"/>
  <c r="D194" i="84"/>
  <c r="D192" i="80"/>
  <c r="D186" i="80"/>
  <c r="D189" i="80"/>
  <c r="D187" i="82"/>
  <c r="D196" i="82"/>
  <c r="P188" i="87"/>
  <c r="D196" i="87"/>
  <c r="BB190" i="84"/>
  <c r="AP190" i="84"/>
  <c r="AD190" i="84"/>
  <c r="R190" i="84"/>
  <c r="F190" i="84"/>
  <c r="BK190" i="84"/>
  <c r="AY190" i="84"/>
  <c r="AM190" i="84"/>
  <c r="AA190" i="84"/>
  <c r="O190" i="84"/>
  <c r="BJ190" i="84"/>
  <c r="AX190" i="84"/>
  <c r="AL190" i="84"/>
  <c r="Z190" i="84"/>
  <c r="N190" i="84"/>
  <c r="BH190" i="84"/>
  <c r="AV190" i="84"/>
  <c r="AJ190" i="84"/>
  <c r="X190" i="84"/>
  <c r="L190" i="84"/>
  <c r="BI190" i="84"/>
  <c r="AR190" i="84"/>
  <c r="Y190" i="84"/>
  <c r="H190" i="84"/>
  <c r="BG190" i="84"/>
  <c r="AQ190" i="84"/>
  <c r="W190" i="84"/>
  <c r="G190" i="84"/>
  <c r="BE190" i="84"/>
  <c r="AN190" i="84"/>
  <c r="U190" i="84"/>
  <c r="BA190" i="84"/>
  <c r="AH190" i="84"/>
  <c r="Q190" i="84"/>
  <c r="D190" i="84"/>
  <c r="AW190" i="84"/>
  <c r="AF190" i="84"/>
  <c r="M190" i="84"/>
  <c r="AO190" i="84"/>
  <c r="J190" i="84"/>
  <c r="AK190" i="84"/>
  <c r="I190" i="84"/>
  <c r="AI190" i="84"/>
  <c r="E190" i="84"/>
  <c r="AG190" i="84"/>
  <c r="BL190" i="84"/>
  <c r="AE190" i="84"/>
  <c r="BD190" i="84"/>
  <c r="AB190" i="84"/>
  <c r="AT190" i="84"/>
  <c r="AS190" i="84"/>
  <c r="AC190" i="84"/>
  <c r="V190" i="84"/>
  <c r="S190" i="84"/>
  <c r="BF190" i="84"/>
  <c r="BC190" i="84"/>
  <c r="T190" i="84"/>
  <c r="K190" i="84"/>
  <c r="AZ190" i="84"/>
  <c r="P190" i="84"/>
  <c r="AU190" i="84"/>
  <c r="J186" i="85"/>
  <c r="D196" i="84"/>
  <c r="D198" i="84"/>
  <c r="BF198" i="84"/>
  <c r="AT198" i="84"/>
  <c r="AH198" i="84"/>
  <c r="V198" i="84"/>
  <c r="J198" i="84"/>
  <c r="BE198" i="84"/>
  <c r="AS198" i="84"/>
  <c r="AG198" i="84"/>
  <c r="U198" i="84"/>
  <c r="I198" i="84"/>
  <c r="BD198" i="84"/>
  <c r="AR198" i="84"/>
  <c r="AF198" i="84"/>
  <c r="T198" i="84"/>
  <c r="H198" i="84"/>
  <c r="BC198" i="84"/>
  <c r="AQ198" i="84"/>
  <c r="AE198" i="84"/>
  <c r="S198" i="84"/>
  <c r="G198" i="84"/>
  <c r="BB198" i="84"/>
  <c r="AP198" i="84"/>
  <c r="AD198" i="84"/>
  <c r="R198" i="84"/>
  <c r="F198" i="84"/>
  <c r="BL198" i="84"/>
  <c r="AZ198" i="84"/>
  <c r="AN198" i="84"/>
  <c r="AB198" i="84"/>
  <c r="P198" i="84"/>
  <c r="BA198" i="84"/>
  <c r="AC198" i="84"/>
  <c r="E198" i="84"/>
  <c r="AY198" i="84"/>
  <c r="AA198" i="84"/>
  <c r="AX198" i="84"/>
  <c r="Z198" i="84"/>
  <c r="AW198" i="84"/>
  <c r="Y198" i="84"/>
  <c r="AO198" i="84"/>
  <c r="Q198" i="84"/>
  <c r="BJ198" i="84"/>
  <c r="AL198" i="84"/>
  <c r="N198" i="84"/>
  <c r="AJ198" i="84"/>
  <c r="AI198" i="84"/>
  <c r="X198" i="84"/>
  <c r="W198" i="84"/>
  <c r="BK198" i="84"/>
  <c r="O198" i="84"/>
  <c r="BH198" i="84"/>
  <c r="L198" i="84"/>
  <c r="BI198" i="84"/>
  <c r="BG198" i="84"/>
  <c r="AV198" i="84"/>
  <c r="AM198" i="84"/>
  <c r="K198" i="84"/>
  <c r="AK198" i="84"/>
  <c r="M198" i="84"/>
  <c r="AU198" i="84"/>
  <c r="D185" i="82"/>
  <c r="D193" i="76"/>
  <c r="D194" i="73"/>
  <c r="D194" i="87"/>
  <c r="D196" i="85"/>
  <c r="BF191" i="82"/>
  <c r="AT191" i="82"/>
  <c r="AH191" i="82"/>
  <c r="V191" i="82"/>
  <c r="J191" i="82"/>
  <c r="BE191" i="82"/>
  <c r="AS191" i="82"/>
  <c r="AG191" i="82"/>
  <c r="U191" i="82"/>
  <c r="I191" i="82"/>
  <c r="BD191" i="82"/>
  <c r="AR191" i="82"/>
  <c r="AF191" i="82"/>
  <c r="T191" i="82"/>
  <c r="H191" i="82"/>
  <c r="BC191" i="82"/>
  <c r="AQ191" i="82"/>
  <c r="AE191" i="82"/>
  <c r="S191" i="82"/>
  <c r="G191" i="82"/>
  <c r="BB191" i="82"/>
  <c r="AP191" i="82"/>
  <c r="AD191" i="82"/>
  <c r="R191" i="82"/>
  <c r="F191" i="82"/>
  <c r="BL191" i="82"/>
  <c r="AZ191" i="82"/>
  <c r="AN191" i="82"/>
  <c r="AB191" i="82"/>
  <c r="P191" i="82"/>
  <c r="AW191" i="82"/>
  <c r="Y191" i="82"/>
  <c r="AV191" i="82"/>
  <c r="X191" i="82"/>
  <c r="AU191" i="82"/>
  <c r="W191" i="82"/>
  <c r="AO191" i="82"/>
  <c r="Q191" i="82"/>
  <c r="BJ191" i="82"/>
  <c r="AL191" i="82"/>
  <c r="N191" i="82"/>
  <c r="BG191" i="82"/>
  <c r="AI191" i="82"/>
  <c r="K191" i="82"/>
  <c r="AY191" i="82"/>
  <c r="D191" i="82"/>
  <c r="AX191" i="82"/>
  <c r="AM191" i="82"/>
  <c r="AK191" i="82"/>
  <c r="AA191" i="82"/>
  <c r="BK191" i="82"/>
  <c r="O191" i="82"/>
  <c r="M191" i="82"/>
  <c r="L191" i="82"/>
  <c r="E191" i="82"/>
  <c r="BI191" i="82"/>
  <c r="BA191" i="82"/>
  <c r="BH191" i="82"/>
  <c r="AC191" i="82"/>
  <c r="Z191" i="82"/>
  <c r="AJ191" i="82"/>
  <c r="D196" i="79"/>
  <c r="D194" i="80"/>
  <c r="D186" i="70"/>
  <c r="D195" i="70"/>
  <c r="D189" i="70"/>
  <c r="D186" i="86"/>
  <c r="D192" i="76"/>
  <c r="D196" i="77"/>
  <c r="D189" i="78"/>
  <c r="BC191" i="78"/>
  <c r="AQ191" i="78"/>
  <c r="AE191" i="78"/>
  <c r="S191" i="78"/>
  <c r="G191" i="78"/>
  <c r="BB191" i="78"/>
  <c r="AP191" i="78"/>
  <c r="AD191" i="78"/>
  <c r="R191" i="78"/>
  <c r="F191" i="78"/>
  <c r="BA191" i="78"/>
  <c r="AO191" i="78"/>
  <c r="AC191" i="78"/>
  <c r="Q191" i="78"/>
  <c r="E191" i="78"/>
  <c r="BL191" i="78"/>
  <c r="AZ191" i="78"/>
  <c r="AN191" i="78"/>
  <c r="AB191" i="78"/>
  <c r="P191" i="78"/>
  <c r="BJ191" i="78"/>
  <c r="AX191" i="78"/>
  <c r="AL191" i="78"/>
  <c r="Z191" i="78"/>
  <c r="N191" i="78"/>
  <c r="BG191" i="78"/>
  <c r="AU191" i="78"/>
  <c r="AI191" i="78"/>
  <c r="W191" i="78"/>
  <c r="K191" i="78"/>
  <c r="AT191" i="78"/>
  <c r="V191" i="78"/>
  <c r="AS191" i="78"/>
  <c r="U191" i="78"/>
  <c r="AR191" i="78"/>
  <c r="T191" i="78"/>
  <c r="BK191" i="78"/>
  <c r="AM191" i="78"/>
  <c r="O191" i="78"/>
  <c r="BF191" i="78"/>
  <c r="AH191" i="78"/>
  <c r="J191" i="78"/>
  <c r="BD191" i="78"/>
  <c r="AF191" i="78"/>
  <c r="H191" i="78"/>
  <c r="AA191" i="78"/>
  <c r="Y191" i="78"/>
  <c r="X191" i="78"/>
  <c r="BI191" i="78"/>
  <c r="M191" i="78"/>
  <c r="AY191" i="78"/>
  <c r="AV191" i="78"/>
  <c r="BH191" i="78"/>
  <c r="BE191" i="78"/>
  <c r="AJ191" i="78"/>
  <c r="D191" i="78"/>
  <c r="L191" i="78"/>
  <c r="AW191" i="78"/>
  <c r="AK191" i="78"/>
  <c r="AG191" i="78"/>
  <c r="I191" i="78"/>
  <c r="D186" i="74"/>
  <c r="D188" i="74"/>
  <c r="D193" i="70"/>
  <c r="D189" i="84"/>
  <c r="BC191" i="84"/>
  <c r="AQ191" i="84"/>
  <c r="AE191" i="84"/>
  <c r="S191" i="84"/>
  <c r="G191" i="84"/>
  <c r="BL191" i="84"/>
  <c r="AZ191" i="84"/>
  <c r="AN191" i="84"/>
  <c r="AB191" i="84"/>
  <c r="P191" i="84"/>
  <c r="BK191" i="84"/>
  <c r="AY191" i="84"/>
  <c r="AM191" i="84"/>
  <c r="AA191" i="84"/>
  <c r="O191" i="84"/>
  <c r="BI191" i="84"/>
  <c r="AW191" i="84"/>
  <c r="AK191" i="84"/>
  <c r="Y191" i="84"/>
  <c r="M191" i="84"/>
  <c r="BE191" i="84"/>
  <c r="AL191" i="84"/>
  <c r="U191" i="84"/>
  <c r="D191" i="84"/>
  <c r="BD191" i="84"/>
  <c r="AJ191" i="84"/>
  <c r="T191" i="84"/>
  <c r="BA191" i="84"/>
  <c r="AH191" i="84"/>
  <c r="Q191" i="84"/>
  <c r="AU191" i="84"/>
  <c r="AD191" i="84"/>
  <c r="K191" i="84"/>
  <c r="BJ191" i="84"/>
  <c r="AS191" i="84"/>
  <c r="Z191" i="84"/>
  <c r="I191" i="84"/>
  <c r="AV191" i="84"/>
  <c r="R191" i="84"/>
  <c r="AT191" i="84"/>
  <c r="N191" i="84"/>
  <c r="AR191" i="84"/>
  <c r="L191" i="84"/>
  <c r="AP191" i="84"/>
  <c r="J191" i="84"/>
  <c r="AO191" i="84"/>
  <c r="H191" i="84"/>
  <c r="AG191" i="84"/>
  <c r="E191" i="84"/>
  <c r="BB191" i="84"/>
  <c r="AX191" i="84"/>
  <c r="AI191" i="84"/>
  <c r="AF191" i="84"/>
  <c r="X191" i="84"/>
  <c r="F191" i="84"/>
  <c r="AC191" i="84"/>
  <c r="W191" i="84"/>
  <c r="V191" i="84"/>
  <c r="BH191" i="84"/>
  <c r="BF191" i="84"/>
  <c r="BG191" i="84"/>
  <c r="D185" i="80"/>
  <c r="D195" i="82"/>
  <c r="D186" i="81"/>
  <c r="D192" i="81"/>
  <c r="BH198" i="73"/>
  <c r="AV198" i="73"/>
  <c r="AJ198" i="73"/>
  <c r="X198" i="73"/>
  <c r="L198" i="73"/>
  <c r="BG198" i="73"/>
  <c r="AU198" i="73"/>
  <c r="AI198" i="73"/>
  <c r="W198" i="73"/>
  <c r="K198" i="73"/>
  <c r="D198" i="73"/>
  <c r="BF198" i="73"/>
  <c r="AT198" i="73"/>
  <c r="AH198" i="73"/>
  <c r="V198" i="73"/>
  <c r="J198" i="73"/>
  <c r="BE198" i="73"/>
  <c r="AS198" i="73"/>
  <c r="AG198" i="73"/>
  <c r="U198" i="73"/>
  <c r="I198" i="73"/>
  <c r="BB198" i="73"/>
  <c r="AP198" i="73"/>
  <c r="AD198" i="73"/>
  <c r="R198" i="73"/>
  <c r="F198" i="73"/>
  <c r="BL198" i="73"/>
  <c r="AZ198" i="73"/>
  <c r="AN198" i="73"/>
  <c r="AB198" i="73"/>
  <c r="P198" i="73"/>
  <c r="BA198" i="73"/>
  <c r="AC198" i="73"/>
  <c r="E198" i="73"/>
  <c r="AY198" i="73"/>
  <c r="AA198" i="73"/>
  <c r="AX198" i="73"/>
  <c r="Z198" i="73"/>
  <c r="AW198" i="73"/>
  <c r="Y198" i="73"/>
  <c r="AO198" i="73"/>
  <c r="Q198" i="73"/>
  <c r="BJ198" i="73"/>
  <c r="AL198" i="73"/>
  <c r="N198" i="73"/>
  <c r="AE198" i="73"/>
  <c r="T198" i="73"/>
  <c r="S198" i="73"/>
  <c r="BK198" i="73"/>
  <c r="O198" i="73"/>
  <c r="BC198" i="73"/>
  <c r="G198" i="73"/>
  <c r="AQ198" i="73"/>
  <c r="AM198" i="73"/>
  <c r="AK198" i="73"/>
  <c r="AF198" i="73"/>
  <c r="M198" i="73"/>
  <c r="H198" i="73"/>
  <c r="BD198" i="73"/>
  <c r="AR198" i="73"/>
  <c r="BI198" i="73"/>
  <c r="D188" i="70"/>
  <c r="D192" i="74"/>
  <c r="D196" i="81"/>
  <c r="D186" i="76"/>
  <c r="D193" i="74"/>
  <c r="D187" i="72"/>
  <c r="D185" i="84"/>
  <c r="BK197" i="81"/>
  <c r="AY197" i="81"/>
  <c r="AM197" i="81"/>
  <c r="AA197" i="81"/>
  <c r="O197" i="81"/>
  <c r="BJ197" i="81"/>
  <c r="AX197" i="81"/>
  <c r="AL197" i="81"/>
  <c r="Z197" i="81"/>
  <c r="N197" i="81"/>
  <c r="BI197" i="81"/>
  <c r="AW197" i="81"/>
  <c r="AK197" i="81"/>
  <c r="Y197" i="81"/>
  <c r="M197" i="81"/>
  <c r="BH197" i="81"/>
  <c r="AV197" i="81"/>
  <c r="AJ197" i="81"/>
  <c r="X197" i="81"/>
  <c r="L197" i="81"/>
  <c r="BG197" i="81"/>
  <c r="AU197" i="81"/>
  <c r="AI197" i="81"/>
  <c r="W197" i="81"/>
  <c r="K197" i="81"/>
  <c r="BE197" i="81"/>
  <c r="AS197" i="81"/>
  <c r="AG197" i="81"/>
  <c r="U197" i="81"/>
  <c r="I197" i="81"/>
  <c r="BC197" i="81"/>
  <c r="AE197" i="81"/>
  <c r="G197" i="81"/>
  <c r="BB197" i="81"/>
  <c r="AD197" i="81"/>
  <c r="F197" i="81"/>
  <c r="BA197" i="81"/>
  <c r="AC197" i="81"/>
  <c r="E197" i="81"/>
  <c r="AZ197" i="81"/>
  <c r="AB197" i="81"/>
  <c r="AR197" i="81"/>
  <c r="T197" i="81"/>
  <c r="D197" i="81"/>
  <c r="AO197" i="81"/>
  <c r="Q197" i="81"/>
  <c r="AN197" i="81"/>
  <c r="AH197" i="81"/>
  <c r="AF197" i="81"/>
  <c r="V197" i="81"/>
  <c r="BL197" i="81"/>
  <c r="P197" i="81"/>
  <c r="BD197" i="81"/>
  <c r="H197" i="81"/>
  <c r="BF197" i="81"/>
  <c r="AT197" i="81"/>
  <c r="AQ197" i="81"/>
  <c r="AP197" i="81"/>
  <c r="J197" i="81"/>
  <c r="R197" i="81"/>
  <c r="S197" i="81"/>
  <c r="D195" i="81"/>
  <c r="D187" i="77"/>
  <c r="D188" i="78"/>
  <c r="D195" i="78"/>
  <c r="D186" i="78"/>
  <c r="D194" i="72"/>
  <c r="D195" i="77"/>
  <c r="BH198" i="71"/>
  <c r="AV198" i="71"/>
  <c r="AJ198" i="71"/>
  <c r="X198" i="71"/>
  <c r="L198" i="71"/>
  <c r="BG198" i="71"/>
  <c r="AU198" i="71"/>
  <c r="AI198" i="71"/>
  <c r="W198" i="71"/>
  <c r="K198" i="71"/>
  <c r="D198" i="71"/>
  <c r="BF198" i="71"/>
  <c r="AT198" i="71"/>
  <c r="AH198" i="71"/>
  <c r="V198" i="71"/>
  <c r="J198" i="71"/>
  <c r="BE198" i="71"/>
  <c r="AS198" i="71"/>
  <c r="AG198" i="71"/>
  <c r="U198" i="71"/>
  <c r="I198" i="71"/>
  <c r="BB198" i="71"/>
  <c r="AP198" i="71"/>
  <c r="AD198" i="71"/>
  <c r="R198" i="71"/>
  <c r="F198" i="71"/>
  <c r="BL198" i="71"/>
  <c r="AZ198" i="71"/>
  <c r="AN198" i="71"/>
  <c r="AB198" i="71"/>
  <c r="P198" i="71"/>
  <c r="AR198" i="71"/>
  <c r="T198" i="71"/>
  <c r="AQ198" i="71"/>
  <c r="S198" i="71"/>
  <c r="AO198" i="71"/>
  <c r="Q198" i="71"/>
  <c r="BK198" i="71"/>
  <c r="AM198" i="71"/>
  <c r="O198" i="71"/>
  <c r="BD198" i="71"/>
  <c r="AF198" i="71"/>
  <c r="H198" i="71"/>
  <c r="BA198" i="71"/>
  <c r="AC198" i="71"/>
  <c r="E198" i="71"/>
  <c r="Y198" i="71"/>
  <c r="BJ198" i="71"/>
  <c r="N198" i="71"/>
  <c r="BI198" i="71"/>
  <c r="M198" i="71"/>
  <c r="BC198" i="71"/>
  <c r="G198" i="71"/>
  <c r="AW198" i="71"/>
  <c r="AK198" i="71"/>
  <c r="AA198" i="71"/>
  <c r="Z198" i="71"/>
  <c r="AY198" i="71"/>
  <c r="AL198" i="71"/>
  <c r="AX198" i="71"/>
  <c r="AE198" i="71"/>
  <c r="D189" i="81"/>
  <c r="BC191" i="86"/>
  <c r="AQ191" i="86"/>
  <c r="AE191" i="86"/>
  <c r="S191" i="86"/>
  <c r="G191" i="86"/>
  <c r="BB191" i="86"/>
  <c r="AP191" i="86"/>
  <c r="AD191" i="86"/>
  <c r="R191" i="86"/>
  <c r="F191" i="86"/>
  <c r="BA191" i="86"/>
  <c r="AO191" i="86"/>
  <c r="AC191" i="86"/>
  <c r="Q191" i="86"/>
  <c r="E191" i="86"/>
  <c r="BL191" i="86"/>
  <c r="AZ191" i="86"/>
  <c r="AN191" i="86"/>
  <c r="AB191" i="86"/>
  <c r="P191" i="86"/>
  <c r="BK191" i="86"/>
  <c r="AY191" i="86"/>
  <c r="AM191" i="86"/>
  <c r="AA191" i="86"/>
  <c r="O191" i="86"/>
  <c r="BI191" i="86"/>
  <c r="AW191" i="86"/>
  <c r="AK191" i="86"/>
  <c r="Y191" i="86"/>
  <c r="M191" i="86"/>
  <c r="AX191" i="86"/>
  <c r="Z191" i="86"/>
  <c r="AV191" i="86"/>
  <c r="X191" i="86"/>
  <c r="AU191" i="86"/>
  <c r="W191" i="86"/>
  <c r="AT191" i="86"/>
  <c r="V191" i="86"/>
  <c r="BJ191" i="86"/>
  <c r="AL191" i="86"/>
  <c r="N191" i="86"/>
  <c r="BG191" i="86"/>
  <c r="AI191" i="86"/>
  <c r="K191" i="86"/>
  <c r="T191" i="86"/>
  <c r="D191" i="86"/>
  <c r="BH191" i="86"/>
  <c r="L191" i="86"/>
  <c r="BF191" i="86"/>
  <c r="J191" i="86"/>
  <c r="BE191" i="86"/>
  <c r="I191" i="86"/>
  <c r="BD191" i="86"/>
  <c r="H191" i="86"/>
  <c r="AR191" i="86"/>
  <c r="U191" i="86"/>
  <c r="AJ191" i="86"/>
  <c r="AS191" i="86"/>
  <c r="AH191" i="86"/>
  <c r="AG191" i="86"/>
  <c r="AF191" i="86"/>
  <c r="P185" i="75"/>
  <c r="D194" i="76"/>
  <c r="BL198" i="77"/>
  <c r="AZ198" i="77"/>
  <c r="AN198" i="77"/>
  <c r="AB198" i="77"/>
  <c r="P198" i="77"/>
  <c r="BK198" i="77"/>
  <c r="AY198" i="77"/>
  <c r="AM198" i="77"/>
  <c r="AA198" i="77"/>
  <c r="O198" i="77"/>
  <c r="BJ198" i="77"/>
  <c r="AX198" i="77"/>
  <c r="AL198" i="77"/>
  <c r="Z198" i="77"/>
  <c r="N198" i="77"/>
  <c r="BI198" i="77"/>
  <c r="AW198" i="77"/>
  <c r="AK198" i="77"/>
  <c r="Y198" i="77"/>
  <c r="M198" i="77"/>
  <c r="BG198" i="77"/>
  <c r="AU198" i="77"/>
  <c r="AI198" i="77"/>
  <c r="W198" i="77"/>
  <c r="K198" i="77"/>
  <c r="BD198" i="77"/>
  <c r="AR198" i="77"/>
  <c r="AF198" i="77"/>
  <c r="T198" i="77"/>
  <c r="H198" i="77"/>
  <c r="D198" i="77"/>
  <c r="AT198" i="77"/>
  <c r="V198" i="77"/>
  <c r="AS198" i="77"/>
  <c r="U198" i="77"/>
  <c r="AQ198" i="77"/>
  <c r="S198" i="77"/>
  <c r="AP198" i="77"/>
  <c r="R198" i="77"/>
  <c r="BF198" i="77"/>
  <c r="AH198" i="77"/>
  <c r="J198" i="77"/>
  <c r="BC198" i="77"/>
  <c r="AE198" i="77"/>
  <c r="G198" i="77"/>
  <c r="BB198" i="77"/>
  <c r="F198" i="77"/>
  <c r="BA198" i="77"/>
  <c r="E198" i="77"/>
  <c r="AV198" i="77"/>
  <c r="AO198" i="77"/>
  <c r="AD198" i="77"/>
  <c r="X198" i="77"/>
  <c r="AC198" i="77"/>
  <c r="Q198" i="77"/>
  <c r="L198" i="77"/>
  <c r="I198" i="77"/>
  <c r="BH198" i="77"/>
  <c r="AG198" i="77"/>
  <c r="BE198" i="77"/>
  <c r="AJ198" i="77"/>
  <c r="D195" i="74"/>
  <c r="D189" i="74"/>
  <c r="D193" i="77"/>
  <c r="D192" i="77"/>
  <c r="D194" i="78"/>
  <c r="D185" i="70"/>
  <c r="D188" i="71"/>
  <c r="D195" i="71"/>
  <c r="D187" i="84"/>
  <c r="D196" i="80"/>
  <c r="D186" i="82"/>
  <c r="D189" i="82"/>
  <c r="D198" i="86"/>
  <c r="BF198" i="86"/>
  <c r="AT198" i="86"/>
  <c r="AH198" i="86"/>
  <c r="V198" i="86"/>
  <c r="J198" i="86"/>
  <c r="BE198" i="86"/>
  <c r="AS198" i="86"/>
  <c r="AG198" i="86"/>
  <c r="U198" i="86"/>
  <c r="I198" i="86"/>
  <c r="BD198" i="86"/>
  <c r="AR198" i="86"/>
  <c r="AF198" i="86"/>
  <c r="T198" i="86"/>
  <c r="H198" i="86"/>
  <c r="BC198" i="86"/>
  <c r="AQ198" i="86"/>
  <c r="AE198" i="86"/>
  <c r="S198" i="86"/>
  <c r="G198" i="86"/>
  <c r="BB198" i="86"/>
  <c r="AP198" i="86"/>
  <c r="AD198" i="86"/>
  <c r="R198" i="86"/>
  <c r="F198" i="86"/>
  <c r="BL198" i="86"/>
  <c r="AZ198" i="86"/>
  <c r="AN198" i="86"/>
  <c r="AB198" i="86"/>
  <c r="P198" i="86"/>
  <c r="AO198" i="86"/>
  <c r="Q198" i="86"/>
  <c r="BK198" i="86"/>
  <c r="AM198" i="86"/>
  <c r="O198" i="86"/>
  <c r="BJ198" i="86"/>
  <c r="AL198" i="86"/>
  <c r="N198" i="86"/>
  <c r="BI198" i="86"/>
  <c r="AK198" i="86"/>
  <c r="M198" i="86"/>
  <c r="BA198" i="86"/>
  <c r="AC198" i="86"/>
  <c r="E198" i="86"/>
  <c r="AX198" i="86"/>
  <c r="Z198" i="86"/>
  <c r="BG198" i="86"/>
  <c r="K198" i="86"/>
  <c r="AY198" i="86"/>
  <c r="AW198" i="86"/>
  <c r="AV198" i="86"/>
  <c r="AU198" i="86"/>
  <c r="AI198" i="86"/>
  <c r="L198" i="86"/>
  <c r="AA198" i="86"/>
  <c r="AJ198" i="86"/>
  <c r="Y198" i="86"/>
  <c r="X198" i="86"/>
  <c r="W198" i="86"/>
  <c r="BH198" i="86"/>
  <c r="BB190" i="86"/>
  <c r="AP190" i="86"/>
  <c r="AD190" i="86"/>
  <c r="R190" i="86"/>
  <c r="F190" i="86"/>
  <c r="BA190" i="86"/>
  <c r="AO190" i="86"/>
  <c r="AC190" i="86"/>
  <c r="Q190" i="86"/>
  <c r="E190" i="86"/>
  <c r="BL190" i="86"/>
  <c r="AZ190" i="86"/>
  <c r="AN190" i="86"/>
  <c r="AB190" i="86"/>
  <c r="P190" i="86"/>
  <c r="BK190" i="86"/>
  <c r="AY190" i="86"/>
  <c r="AM190" i="86"/>
  <c r="AA190" i="86"/>
  <c r="O190" i="86"/>
  <c r="BJ190" i="86"/>
  <c r="AX190" i="86"/>
  <c r="AL190" i="86"/>
  <c r="Z190" i="86"/>
  <c r="N190" i="86"/>
  <c r="BH190" i="86"/>
  <c r="AV190" i="86"/>
  <c r="AJ190" i="86"/>
  <c r="X190" i="86"/>
  <c r="L190" i="86"/>
  <c r="AW190" i="86"/>
  <c r="Y190" i="86"/>
  <c r="AU190" i="86"/>
  <c r="W190" i="86"/>
  <c r="D190" i="86"/>
  <c r="AT190" i="86"/>
  <c r="V190" i="86"/>
  <c r="AS190" i="86"/>
  <c r="U190" i="86"/>
  <c r="BI190" i="86"/>
  <c r="AK190" i="86"/>
  <c r="M190" i="86"/>
  <c r="BF190" i="86"/>
  <c r="AH190" i="86"/>
  <c r="J190" i="86"/>
  <c r="S190" i="86"/>
  <c r="BG190" i="86"/>
  <c r="K190" i="86"/>
  <c r="BE190" i="86"/>
  <c r="I190" i="86"/>
  <c r="BD190" i="86"/>
  <c r="H190" i="86"/>
  <c r="BC190" i="86"/>
  <c r="G190" i="86"/>
  <c r="AQ190" i="86"/>
  <c r="T190" i="86"/>
  <c r="AI190" i="86"/>
  <c r="AR190" i="86"/>
  <c r="AG190" i="86"/>
  <c r="AF190" i="86"/>
  <c r="AE190" i="86"/>
  <c r="D185" i="86"/>
  <c r="P186" i="75"/>
  <c r="D189" i="76"/>
  <c r="D187" i="76"/>
  <c r="D192" i="70"/>
  <c r="D193" i="86"/>
  <c r="D187" i="86"/>
  <c r="D185" i="76"/>
  <c r="D185" i="77"/>
  <c r="BH197" i="77"/>
  <c r="AV197" i="77"/>
  <c r="AJ197" i="77"/>
  <c r="X197" i="77"/>
  <c r="L197" i="77"/>
  <c r="BG197" i="77"/>
  <c r="AU197" i="77"/>
  <c r="AI197" i="77"/>
  <c r="W197" i="77"/>
  <c r="K197" i="77"/>
  <c r="BF197" i="77"/>
  <c r="AT197" i="77"/>
  <c r="AH197" i="77"/>
  <c r="V197" i="77"/>
  <c r="J197" i="77"/>
  <c r="BE197" i="77"/>
  <c r="AS197" i="77"/>
  <c r="AG197" i="77"/>
  <c r="U197" i="77"/>
  <c r="I197" i="77"/>
  <c r="BC197" i="77"/>
  <c r="AQ197" i="77"/>
  <c r="AE197" i="77"/>
  <c r="S197" i="77"/>
  <c r="G197" i="77"/>
  <c r="BL197" i="77"/>
  <c r="AZ197" i="77"/>
  <c r="AN197" i="77"/>
  <c r="AB197" i="77"/>
  <c r="P197" i="77"/>
  <c r="BB197" i="77"/>
  <c r="AD197" i="77"/>
  <c r="F197" i="77"/>
  <c r="BA197" i="77"/>
  <c r="AC197" i="77"/>
  <c r="E197" i="77"/>
  <c r="AY197" i="77"/>
  <c r="AA197" i="77"/>
  <c r="AX197" i="77"/>
  <c r="Z197" i="77"/>
  <c r="AP197" i="77"/>
  <c r="R197" i="77"/>
  <c r="BK197" i="77"/>
  <c r="AM197" i="77"/>
  <c r="O197" i="77"/>
  <c r="BJ197" i="77"/>
  <c r="N197" i="77"/>
  <c r="BI197" i="77"/>
  <c r="M197" i="77"/>
  <c r="BD197" i="77"/>
  <c r="H197" i="77"/>
  <c r="AW197" i="77"/>
  <c r="AL197" i="77"/>
  <c r="AF197" i="77"/>
  <c r="AK197" i="77"/>
  <c r="Y197" i="77"/>
  <c r="T197" i="77"/>
  <c r="Q197" i="77"/>
  <c r="AO197" i="77"/>
  <c r="D197" i="77"/>
  <c r="AR197" i="77"/>
  <c r="D195" i="73"/>
  <c r="D193" i="78"/>
  <c r="BB190" i="78"/>
  <c r="AP190" i="78"/>
  <c r="AD190" i="78"/>
  <c r="R190" i="78"/>
  <c r="F190" i="78"/>
  <c r="BA190" i="78"/>
  <c r="AO190" i="78"/>
  <c r="AC190" i="78"/>
  <c r="Q190" i="78"/>
  <c r="E190" i="78"/>
  <c r="BL190" i="78"/>
  <c r="AZ190" i="78"/>
  <c r="AN190" i="78"/>
  <c r="AB190" i="78"/>
  <c r="P190" i="78"/>
  <c r="BK190" i="78"/>
  <c r="AY190" i="78"/>
  <c r="AM190" i="78"/>
  <c r="AA190" i="78"/>
  <c r="O190" i="78"/>
  <c r="BI190" i="78"/>
  <c r="AW190" i="78"/>
  <c r="AK190" i="78"/>
  <c r="Y190" i="78"/>
  <c r="M190" i="78"/>
  <c r="D190" i="78"/>
  <c r="BF190" i="78"/>
  <c r="AT190" i="78"/>
  <c r="AH190" i="78"/>
  <c r="V190" i="78"/>
  <c r="J190" i="78"/>
  <c r="AS190" i="78"/>
  <c r="U190" i="78"/>
  <c r="AR190" i="78"/>
  <c r="T190" i="78"/>
  <c r="AQ190" i="78"/>
  <c r="S190" i="78"/>
  <c r="BJ190" i="78"/>
  <c r="AL190" i="78"/>
  <c r="N190" i="78"/>
  <c r="BE190" i="78"/>
  <c r="AG190" i="78"/>
  <c r="I190" i="78"/>
  <c r="BC190" i="78"/>
  <c r="AE190" i="78"/>
  <c r="G190" i="78"/>
  <c r="Z190" i="78"/>
  <c r="X190" i="78"/>
  <c r="W190" i="78"/>
  <c r="BH190" i="78"/>
  <c r="L190" i="78"/>
  <c r="AX190" i="78"/>
  <c r="AU190" i="78"/>
  <c r="BG190" i="78"/>
  <c r="BD190" i="78"/>
  <c r="AI190" i="78"/>
  <c r="K190" i="78"/>
  <c r="AV190" i="78"/>
  <c r="AJ190" i="78"/>
  <c r="AF190" i="78"/>
  <c r="H190" i="78"/>
  <c r="D185" i="78"/>
  <c r="D196" i="74"/>
  <c r="BH198" i="74"/>
  <c r="AV198" i="74"/>
  <c r="AJ198" i="74"/>
  <c r="X198" i="74"/>
  <c r="L198" i="74"/>
  <c r="BG198" i="74"/>
  <c r="AU198" i="74"/>
  <c r="AI198" i="74"/>
  <c r="W198" i="74"/>
  <c r="K198" i="74"/>
  <c r="D198" i="74"/>
  <c r="BF198" i="74"/>
  <c r="AT198" i="74"/>
  <c r="AH198" i="74"/>
  <c r="V198" i="74"/>
  <c r="J198" i="74"/>
  <c r="BE198" i="74"/>
  <c r="AS198" i="74"/>
  <c r="AG198" i="74"/>
  <c r="U198" i="74"/>
  <c r="I198" i="74"/>
  <c r="BB198" i="74"/>
  <c r="AP198" i="74"/>
  <c r="AD198" i="74"/>
  <c r="R198" i="74"/>
  <c r="F198" i="74"/>
  <c r="BL198" i="74"/>
  <c r="AZ198" i="74"/>
  <c r="AN198" i="74"/>
  <c r="AB198" i="74"/>
  <c r="P198" i="74"/>
  <c r="BJ198" i="74"/>
  <c r="AL198" i="74"/>
  <c r="N198" i="74"/>
  <c r="BI198" i="74"/>
  <c r="AK198" i="74"/>
  <c r="M198" i="74"/>
  <c r="BD198" i="74"/>
  <c r="AF198" i="74"/>
  <c r="H198" i="74"/>
  <c r="BC198" i="74"/>
  <c r="AE198" i="74"/>
  <c r="G198" i="74"/>
  <c r="AX198" i="74"/>
  <c r="Z198" i="74"/>
  <c r="AR198" i="74"/>
  <c r="T198" i="74"/>
  <c r="AQ198" i="74"/>
  <c r="AO198" i="74"/>
  <c r="AM198" i="74"/>
  <c r="AC198" i="74"/>
  <c r="S198" i="74"/>
  <c r="BK198" i="74"/>
  <c r="O198" i="74"/>
  <c r="BA198" i="74"/>
  <c r="AY198" i="74"/>
  <c r="Y198" i="74"/>
  <c r="E198" i="74"/>
  <c r="AW198" i="74"/>
  <c r="AA198" i="74"/>
  <c r="Q198" i="74"/>
  <c r="D187" i="70"/>
  <c r="D188" i="72"/>
  <c r="D189" i="71"/>
  <c r="D187" i="71"/>
  <c r="D186" i="77"/>
  <c r="D194" i="77"/>
  <c r="D187" i="73"/>
  <c r="D198" i="78"/>
  <c r="BF198" i="78"/>
  <c r="AT198" i="78"/>
  <c r="AH198" i="78"/>
  <c r="V198" i="78"/>
  <c r="J198" i="78"/>
  <c r="BE198" i="78"/>
  <c r="AS198" i="78"/>
  <c r="AG198" i="78"/>
  <c r="U198" i="78"/>
  <c r="I198" i="78"/>
  <c r="BD198" i="78"/>
  <c r="AR198" i="78"/>
  <c r="AF198" i="78"/>
  <c r="T198" i="78"/>
  <c r="H198" i="78"/>
  <c r="BC198" i="78"/>
  <c r="AQ198" i="78"/>
  <c r="AE198" i="78"/>
  <c r="S198" i="78"/>
  <c r="G198" i="78"/>
  <c r="BA198" i="78"/>
  <c r="AO198" i="78"/>
  <c r="AC198" i="78"/>
  <c r="Q198" i="78"/>
  <c r="E198" i="78"/>
  <c r="BJ198" i="78"/>
  <c r="AX198" i="78"/>
  <c r="AL198" i="78"/>
  <c r="Z198" i="78"/>
  <c r="N198" i="78"/>
  <c r="BI198" i="78"/>
  <c r="AK198" i="78"/>
  <c r="M198" i="78"/>
  <c r="BH198" i="78"/>
  <c r="AJ198" i="78"/>
  <c r="L198" i="78"/>
  <c r="BG198" i="78"/>
  <c r="AI198" i="78"/>
  <c r="K198" i="78"/>
  <c r="BB198" i="78"/>
  <c r="AD198" i="78"/>
  <c r="F198" i="78"/>
  <c r="AW198" i="78"/>
  <c r="Y198" i="78"/>
  <c r="AU198" i="78"/>
  <c r="W198" i="78"/>
  <c r="R198" i="78"/>
  <c r="BL198" i="78"/>
  <c r="P198" i="78"/>
  <c r="BK198" i="78"/>
  <c r="O198" i="78"/>
  <c r="AZ198" i="78"/>
  <c r="AP198" i="78"/>
  <c r="AM198" i="78"/>
  <c r="AY198" i="78"/>
  <c r="AV198" i="78"/>
  <c r="AA198" i="78"/>
  <c r="AN198" i="78"/>
  <c r="AB198" i="78"/>
  <c r="X198" i="78"/>
  <c r="D196" i="70"/>
  <c r="D195" i="72"/>
  <c r="D189" i="72"/>
  <c r="BB198" i="72"/>
  <c r="AP198" i="72"/>
  <c r="AD198" i="72"/>
  <c r="R198" i="72"/>
  <c r="F198" i="72"/>
  <c r="BA198" i="72"/>
  <c r="AO198" i="72"/>
  <c r="AC198" i="72"/>
  <c r="Q198" i="72"/>
  <c r="E198" i="72"/>
  <c r="BL198" i="72"/>
  <c r="AZ198" i="72"/>
  <c r="AN198" i="72"/>
  <c r="AB198" i="72"/>
  <c r="P198" i="72"/>
  <c r="BK198" i="72"/>
  <c r="AY198" i="72"/>
  <c r="AM198" i="72"/>
  <c r="AA198" i="72"/>
  <c r="O198" i="72"/>
  <c r="BH198" i="72"/>
  <c r="AV198" i="72"/>
  <c r="AJ198" i="72"/>
  <c r="X198" i="72"/>
  <c r="L198" i="72"/>
  <c r="D198" i="72"/>
  <c r="BF198" i="72"/>
  <c r="AT198" i="72"/>
  <c r="AH198" i="72"/>
  <c r="V198" i="72"/>
  <c r="J198" i="72"/>
  <c r="BI198" i="72"/>
  <c r="AK198" i="72"/>
  <c r="M198" i="72"/>
  <c r="BG198" i="72"/>
  <c r="AI198" i="72"/>
  <c r="K198" i="72"/>
  <c r="BE198" i="72"/>
  <c r="AG198" i="72"/>
  <c r="I198" i="72"/>
  <c r="BD198" i="72"/>
  <c r="AF198" i="72"/>
  <c r="H198" i="72"/>
  <c r="AW198" i="72"/>
  <c r="Y198" i="72"/>
  <c r="AS198" i="72"/>
  <c r="U198" i="72"/>
  <c r="BJ198" i="72"/>
  <c r="N198" i="72"/>
  <c r="BC198" i="72"/>
  <c r="G198" i="72"/>
  <c r="AX198" i="72"/>
  <c r="AU198" i="72"/>
  <c r="AL198" i="72"/>
  <c r="Z198" i="72"/>
  <c r="T198" i="72"/>
  <c r="S198" i="72"/>
  <c r="AQ198" i="72"/>
  <c r="AE198" i="72"/>
  <c r="W198" i="72"/>
  <c r="AR198" i="72"/>
  <c r="D187" i="83"/>
  <c r="BD197" i="74"/>
  <c r="AR197" i="74"/>
  <c r="AF197" i="74"/>
  <c r="T197" i="74"/>
  <c r="H197" i="74"/>
  <c r="BC197" i="74"/>
  <c r="AQ197" i="74"/>
  <c r="AE197" i="74"/>
  <c r="S197" i="74"/>
  <c r="G197" i="74"/>
  <c r="BB197" i="74"/>
  <c r="AP197" i="74"/>
  <c r="AD197" i="74"/>
  <c r="R197" i="74"/>
  <c r="F197" i="74"/>
  <c r="D197" i="74"/>
  <c r="BA197" i="74"/>
  <c r="AO197" i="74"/>
  <c r="AC197" i="74"/>
  <c r="Q197" i="74"/>
  <c r="E197" i="74"/>
  <c r="BJ197" i="74"/>
  <c r="AX197" i="74"/>
  <c r="AL197" i="74"/>
  <c r="Z197" i="74"/>
  <c r="N197" i="74"/>
  <c r="BH197" i="74"/>
  <c r="AV197" i="74"/>
  <c r="AJ197" i="74"/>
  <c r="X197" i="74"/>
  <c r="L197" i="74"/>
  <c r="AT197" i="74"/>
  <c r="V197" i="74"/>
  <c r="AS197" i="74"/>
  <c r="U197" i="74"/>
  <c r="BL197" i="74"/>
  <c r="AN197" i="74"/>
  <c r="P197" i="74"/>
  <c r="BK197" i="74"/>
  <c r="AM197" i="74"/>
  <c r="O197" i="74"/>
  <c r="BF197" i="74"/>
  <c r="AH197" i="74"/>
  <c r="J197" i="74"/>
  <c r="AZ197" i="74"/>
  <c r="AB197" i="74"/>
  <c r="AY197" i="74"/>
  <c r="AW197" i="74"/>
  <c r="AU197" i="74"/>
  <c r="AK197" i="74"/>
  <c r="AA197" i="74"/>
  <c r="W197" i="74"/>
  <c r="Y197" i="74"/>
  <c r="M197" i="74"/>
  <c r="K197" i="74"/>
  <c r="I197" i="74"/>
  <c r="BG197" i="74"/>
  <c r="AI197" i="74"/>
  <c r="AG197" i="74"/>
  <c r="BI197" i="74"/>
  <c r="BE197" i="74"/>
  <c r="D192" i="71"/>
  <c r="D195" i="80"/>
  <c r="D194" i="82"/>
  <c r="D188" i="81"/>
  <c r="D194" i="86"/>
  <c r="D196" i="76"/>
  <c r="BH190" i="77"/>
  <c r="AV190" i="77"/>
  <c r="AJ190" i="77"/>
  <c r="X190" i="77"/>
  <c r="L190" i="77"/>
  <c r="BG190" i="77"/>
  <c r="AU190" i="77"/>
  <c r="AI190" i="77"/>
  <c r="W190" i="77"/>
  <c r="K190" i="77"/>
  <c r="D190" i="77"/>
  <c r="BF190" i="77"/>
  <c r="AT190" i="77"/>
  <c r="AH190" i="77"/>
  <c r="V190" i="77"/>
  <c r="J190" i="77"/>
  <c r="BE190" i="77"/>
  <c r="AS190" i="77"/>
  <c r="AG190" i="77"/>
  <c r="U190" i="77"/>
  <c r="I190" i="77"/>
  <c r="BC190" i="77"/>
  <c r="AQ190" i="77"/>
  <c r="AE190" i="77"/>
  <c r="S190" i="77"/>
  <c r="G190" i="77"/>
  <c r="BL190" i="77"/>
  <c r="AZ190" i="77"/>
  <c r="AN190" i="77"/>
  <c r="AB190" i="77"/>
  <c r="P190" i="77"/>
  <c r="BB190" i="77"/>
  <c r="AD190" i="77"/>
  <c r="F190" i="77"/>
  <c r="BA190" i="77"/>
  <c r="AC190" i="77"/>
  <c r="E190" i="77"/>
  <c r="AY190" i="77"/>
  <c r="AA190" i="77"/>
  <c r="AX190" i="77"/>
  <c r="Z190" i="77"/>
  <c r="AP190" i="77"/>
  <c r="R190" i="77"/>
  <c r="BK190" i="77"/>
  <c r="AM190" i="77"/>
  <c r="O190" i="77"/>
  <c r="BJ190" i="77"/>
  <c r="N190" i="77"/>
  <c r="BI190" i="77"/>
  <c r="M190" i="77"/>
  <c r="BD190" i="77"/>
  <c r="H190" i="77"/>
  <c r="AW190" i="77"/>
  <c r="AL190" i="77"/>
  <c r="AF190" i="77"/>
  <c r="AR190" i="77"/>
  <c r="AO190" i="77"/>
  <c r="AK190" i="77"/>
  <c r="Y190" i="77"/>
  <c r="T190" i="77"/>
  <c r="Q190" i="77"/>
  <c r="D185" i="73"/>
  <c r="D187" i="78"/>
  <c r="D187" i="74"/>
  <c r="D194" i="74"/>
  <c r="D186" i="72"/>
  <c r="D186" i="84"/>
  <c r="D193" i="80"/>
  <c r="BC198" i="79"/>
  <c r="AQ198" i="79"/>
  <c r="AE198" i="79"/>
  <c r="S198" i="79"/>
  <c r="G198" i="79"/>
  <c r="BB198" i="79"/>
  <c r="AP198" i="79"/>
  <c r="AD198" i="79"/>
  <c r="R198" i="79"/>
  <c r="F198" i="79"/>
  <c r="BL198" i="79"/>
  <c r="AZ198" i="79"/>
  <c r="AN198" i="79"/>
  <c r="AB198" i="79"/>
  <c r="P198" i="79"/>
  <c r="BK198" i="79"/>
  <c r="AY198" i="79"/>
  <c r="AM198" i="79"/>
  <c r="AA198" i="79"/>
  <c r="O198" i="79"/>
  <c r="BI198" i="79"/>
  <c r="AW198" i="79"/>
  <c r="AK198" i="79"/>
  <c r="Y198" i="79"/>
  <c r="M198" i="79"/>
  <c r="AS198" i="79"/>
  <c r="W198" i="79"/>
  <c r="BJ198" i="79"/>
  <c r="AR198" i="79"/>
  <c r="V198" i="79"/>
  <c r="BH198" i="79"/>
  <c r="AO198" i="79"/>
  <c r="U198" i="79"/>
  <c r="BG198" i="79"/>
  <c r="AL198" i="79"/>
  <c r="T198" i="79"/>
  <c r="BE198" i="79"/>
  <c r="AI198" i="79"/>
  <c r="N198" i="79"/>
  <c r="AX198" i="79"/>
  <c r="AF198" i="79"/>
  <c r="J198" i="79"/>
  <c r="X198" i="79"/>
  <c r="BF198" i="79"/>
  <c r="Q198" i="79"/>
  <c r="BD198" i="79"/>
  <c r="L198" i="79"/>
  <c r="BA198" i="79"/>
  <c r="K198" i="79"/>
  <c r="AT198" i="79"/>
  <c r="E198" i="79"/>
  <c r="AH198" i="79"/>
  <c r="Z198" i="79"/>
  <c r="I198" i="79"/>
  <c r="H198" i="79"/>
  <c r="D198" i="79"/>
  <c r="AU198" i="79"/>
  <c r="AG198" i="79"/>
  <c r="AC198" i="79"/>
  <c r="AV198" i="79"/>
  <c r="AJ198" i="79"/>
  <c r="BC198" i="81"/>
  <c r="AQ198" i="81"/>
  <c r="AE198" i="81"/>
  <c r="S198" i="81"/>
  <c r="G198" i="81"/>
  <c r="BB198" i="81"/>
  <c r="AP198" i="81"/>
  <c r="AD198" i="81"/>
  <c r="R198" i="81"/>
  <c r="F198" i="81"/>
  <c r="BA198" i="81"/>
  <c r="AO198" i="81"/>
  <c r="AC198" i="81"/>
  <c r="Q198" i="81"/>
  <c r="E198" i="81"/>
  <c r="BL198" i="81"/>
  <c r="AZ198" i="81"/>
  <c r="AN198" i="81"/>
  <c r="AB198" i="81"/>
  <c r="P198" i="81"/>
  <c r="BK198" i="81"/>
  <c r="AY198" i="81"/>
  <c r="AM198" i="81"/>
  <c r="AA198" i="81"/>
  <c r="O198" i="81"/>
  <c r="BI198" i="81"/>
  <c r="AW198" i="81"/>
  <c r="AK198" i="81"/>
  <c r="Y198" i="81"/>
  <c r="M198" i="81"/>
  <c r="AU198" i="81"/>
  <c r="W198" i="81"/>
  <c r="D198" i="81"/>
  <c r="AT198" i="81"/>
  <c r="V198" i="81"/>
  <c r="AS198" i="81"/>
  <c r="U198" i="81"/>
  <c r="AR198" i="81"/>
  <c r="T198" i="81"/>
  <c r="BH198" i="81"/>
  <c r="AJ198" i="81"/>
  <c r="L198" i="81"/>
  <c r="BE198" i="81"/>
  <c r="AG198" i="81"/>
  <c r="I198" i="81"/>
  <c r="AF198" i="81"/>
  <c r="Z198" i="81"/>
  <c r="X198" i="81"/>
  <c r="BJ198" i="81"/>
  <c r="N198" i="81"/>
  <c r="BD198" i="81"/>
  <c r="H198" i="81"/>
  <c r="AV198" i="81"/>
  <c r="J198" i="81"/>
  <c r="BF198" i="81"/>
  <c r="AL198" i="81"/>
  <c r="BG198" i="81"/>
  <c r="AI198" i="81"/>
  <c r="AH198" i="81"/>
  <c r="AX198" i="81"/>
  <c r="K198" i="81"/>
  <c r="BB197" i="86"/>
  <c r="AP197" i="86"/>
  <c r="AD197" i="86"/>
  <c r="R197" i="86"/>
  <c r="F197" i="86"/>
  <c r="D197" i="86"/>
  <c r="BA197" i="86"/>
  <c r="AO197" i="86"/>
  <c r="AC197" i="86"/>
  <c r="Q197" i="86"/>
  <c r="E197" i="86"/>
  <c r="BL197" i="86"/>
  <c r="AZ197" i="86"/>
  <c r="AN197" i="86"/>
  <c r="AB197" i="86"/>
  <c r="P197" i="86"/>
  <c r="BK197" i="86"/>
  <c r="AY197" i="86"/>
  <c r="AM197" i="86"/>
  <c r="AA197" i="86"/>
  <c r="O197" i="86"/>
  <c r="BJ197" i="86"/>
  <c r="AX197" i="86"/>
  <c r="AL197" i="86"/>
  <c r="Z197" i="86"/>
  <c r="N197" i="86"/>
  <c r="BH197" i="86"/>
  <c r="AV197" i="86"/>
  <c r="AJ197" i="86"/>
  <c r="X197" i="86"/>
  <c r="L197" i="86"/>
  <c r="AW197" i="86"/>
  <c r="Y197" i="86"/>
  <c r="AU197" i="86"/>
  <c r="W197" i="86"/>
  <c r="AT197" i="86"/>
  <c r="V197" i="86"/>
  <c r="AS197" i="86"/>
  <c r="U197" i="86"/>
  <c r="BI197" i="86"/>
  <c r="AK197" i="86"/>
  <c r="M197" i="86"/>
  <c r="BF197" i="86"/>
  <c r="AH197" i="86"/>
  <c r="J197" i="86"/>
  <c r="S197" i="86"/>
  <c r="BG197" i="86"/>
  <c r="K197" i="86"/>
  <c r="BE197" i="86"/>
  <c r="I197" i="86"/>
  <c r="BD197" i="86"/>
  <c r="H197" i="86"/>
  <c r="BC197" i="86"/>
  <c r="G197" i="86"/>
  <c r="AQ197" i="86"/>
  <c r="T197" i="86"/>
  <c r="AI197" i="86"/>
  <c r="AR197" i="86"/>
  <c r="AG197" i="86"/>
  <c r="AF197" i="86"/>
  <c r="AE197" i="86"/>
  <c r="D192" i="78"/>
  <c r="D185" i="74"/>
  <c r="D194" i="70"/>
  <c r="D194" i="81"/>
  <c r="BK190" i="81"/>
  <c r="AY190" i="81"/>
  <c r="AM190" i="81"/>
  <c r="AA190" i="81"/>
  <c r="O190" i="81"/>
  <c r="BJ190" i="81"/>
  <c r="AX190" i="81"/>
  <c r="AL190" i="81"/>
  <c r="Z190" i="81"/>
  <c r="N190" i="81"/>
  <c r="BI190" i="81"/>
  <c r="AW190" i="81"/>
  <c r="AK190" i="81"/>
  <c r="Y190" i="81"/>
  <c r="M190" i="81"/>
  <c r="BH190" i="81"/>
  <c r="AV190" i="81"/>
  <c r="AJ190" i="81"/>
  <c r="X190" i="81"/>
  <c r="L190" i="81"/>
  <c r="BG190" i="81"/>
  <c r="AU190" i="81"/>
  <c r="AI190" i="81"/>
  <c r="W190" i="81"/>
  <c r="K190" i="81"/>
  <c r="BE190" i="81"/>
  <c r="AS190" i="81"/>
  <c r="AG190" i="81"/>
  <c r="U190" i="81"/>
  <c r="I190" i="81"/>
  <c r="BC190" i="81"/>
  <c r="AE190" i="81"/>
  <c r="G190" i="81"/>
  <c r="BB190" i="81"/>
  <c r="AD190" i="81"/>
  <c r="F190" i="81"/>
  <c r="BA190" i="81"/>
  <c r="AC190" i="81"/>
  <c r="E190" i="81"/>
  <c r="AZ190" i="81"/>
  <c r="AB190" i="81"/>
  <c r="AR190" i="81"/>
  <c r="T190" i="81"/>
  <c r="AO190" i="81"/>
  <c r="Q190" i="81"/>
  <c r="AN190" i="81"/>
  <c r="AH190" i="81"/>
  <c r="AF190" i="81"/>
  <c r="V190" i="81"/>
  <c r="BL190" i="81"/>
  <c r="P190" i="81"/>
  <c r="BD190" i="81"/>
  <c r="H190" i="81"/>
  <c r="BF190" i="81"/>
  <c r="AP190" i="81"/>
  <c r="R190" i="81"/>
  <c r="D190" i="81"/>
  <c r="AQ190" i="81"/>
  <c r="J190" i="81"/>
  <c r="S190" i="81"/>
  <c r="AT190" i="81"/>
  <c r="D185" i="81"/>
  <c r="D193" i="81"/>
  <c r="BL191" i="81"/>
  <c r="AZ191" i="81"/>
  <c r="AN191" i="81"/>
  <c r="AB191" i="81"/>
  <c r="P191" i="81"/>
  <c r="BK191" i="81"/>
  <c r="AY191" i="81"/>
  <c r="AM191" i="81"/>
  <c r="AA191" i="81"/>
  <c r="O191" i="81"/>
  <c r="BJ191" i="81"/>
  <c r="AX191" i="81"/>
  <c r="AL191" i="81"/>
  <c r="Z191" i="81"/>
  <c r="N191" i="81"/>
  <c r="BI191" i="81"/>
  <c r="AW191" i="81"/>
  <c r="AK191" i="81"/>
  <c r="Y191" i="81"/>
  <c r="M191" i="81"/>
  <c r="D191" i="81"/>
  <c r="BH191" i="81"/>
  <c r="AV191" i="81"/>
  <c r="AJ191" i="81"/>
  <c r="X191" i="81"/>
  <c r="L191" i="81"/>
  <c r="BF191" i="81"/>
  <c r="AT191" i="81"/>
  <c r="AH191" i="81"/>
  <c r="V191" i="81"/>
  <c r="J191" i="81"/>
  <c r="BD191" i="81"/>
  <c r="AF191" i="81"/>
  <c r="H191" i="81"/>
  <c r="BC191" i="81"/>
  <c r="AE191" i="81"/>
  <c r="G191" i="81"/>
  <c r="BB191" i="81"/>
  <c r="AD191" i="81"/>
  <c r="F191" i="81"/>
  <c r="BA191" i="81"/>
  <c r="AC191" i="81"/>
  <c r="E191" i="81"/>
  <c r="AS191" i="81"/>
  <c r="U191" i="81"/>
  <c r="AP191" i="81"/>
  <c r="R191" i="81"/>
  <c r="AO191" i="81"/>
  <c r="AI191" i="81"/>
  <c r="AG191" i="81"/>
  <c r="W191" i="81"/>
  <c r="Q191" i="81"/>
  <c r="BE191" i="81"/>
  <c r="I191" i="81"/>
  <c r="AR191" i="81"/>
  <c r="AQ191" i="81"/>
  <c r="T191" i="81"/>
  <c r="S191" i="81"/>
  <c r="BG191" i="81"/>
  <c r="K191" i="81"/>
  <c r="AU191" i="81"/>
  <c r="D196" i="86"/>
  <c r="AR187" i="75"/>
  <c r="BH198" i="76"/>
  <c r="AV198" i="76"/>
  <c r="AJ198" i="76"/>
  <c r="X198" i="76"/>
  <c r="L198" i="76"/>
  <c r="BG198" i="76"/>
  <c r="AU198" i="76"/>
  <c r="AI198" i="76"/>
  <c r="W198" i="76"/>
  <c r="K198" i="76"/>
  <c r="D198" i="76"/>
  <c r="BF198" i="76"/>
  <c r="AT198" i="76"/>
  <c r="AH198" i="76"/>
  <c r="V198" i="76"/>
  <c r="J198" i="76"/>
  <c r="BE198" i="76"/>
  <c r="AS198" i="76"/>
  <c r="AG198" i="76"/>
  <c r="U198" i="76"/>
  <c r="I198" i="76"/>
  <c r="BB198" i="76"/>
  <c r="AP198" i="76"/>
  <c r="AD198" i="76"/>
  <c r="R198" i="76"/>
  <c r="F198" i="76"/>
  <c r="BL198" i="76"/>
  <c r="AZ198" i="76"/>
  <c r="AN198" i="76"/>
  <c r="AB198" i="76"/>
  <c r="P198" i="76"/>
  <c r="BA198" i="76"/>
  <c r="AC198" i="76"/>
  <c r="E198" i="76"/>
  <c r="AY198" i="76"/>
  <c r="AA198" i="76"/>
  <c r="AX198" i="76"/>
  <c r="Z198" i="76"/>
  <c r="AW198" i="76"/>
  <c r="Y198" i="76"/>
  <c r="AO198" i="76"/>
  <c r="Q198" i="76"/>
  <c r="BJ198" i="76"/>
  <c r="AL198" i="76"/>
  <c r="N198" i="76"/>
  <c r="BI198" i="76"/>
  <c r="M198" i="76"/>
  <c r="BD198" i="76"/>
  <c r="H198" i="76"/>
  <c r="BC198" i="76"/>
  <c r="G198" i="76"/>
  <c r="AR198" i="76"/>
  <c r="AK198" i="76"/>
  <c r="AE198" i="76"/>
  <c r="S198" i="76"/>
  <c r="O198" i="76"/>
  <c r="AQ198" i="76"/>
  <c r="AF198" i="76"/>
  <c r="T198" i="76"/>
  <c r="BK198" i="76"/>
  <c r="AM198" i="76"/>
  <c r="D186" i="73"/>
  <c r="BB198" i="70"/>
  <c r="AP198" i="70"/>
  <c r="AD198" i="70"/>
  <c r="R198" i="70"/>
  <c r="F198" i="70"/>
  <c r="BA198" i="70"/>
  <c r="AO198" i="70"/>
  <c r="AC198" i="70"/>
  <c r="Q198" i="70"/>
  <c r="E198" i="70"/>
  <c r="BL198" i="70"/>
  <c r="AZ198" i="70"/>
  <c r="AN198" i="70"/>
  <c r="AB198" i="70"/>
  <c r="P198" i="70"/>
  <c r="BK198" i="70"/>
  <c r="AY198" i="70"/>
  <c r="AM198" i="70"/>
  <c r="AA198" i="70"/>
  <c r="O198" i="70"/>
  <c r="BH198" i="70"/>
  <c r="AV198" i="70"/>
  <c r="AJ198" i="70"/>
  <c r="X198" i="70"/>
  <c r="L198" i="70"/>
  <c r="D198" i="70"/>
  <c r="BF198" i="70"/>
  <c r="AT198" i="70"/>
  <c r="AH198" i="70"/>
  <c r="V198" i="70"/>
  <c r="J198" i="70"/>
  <c r="BC198" i="70"/>
  <c r="AE198" i="70"/>
  <c r="G198" i="70"/>
  <c r="AX198" i="70"/>
  <c r="Z198" i="70"/>
  <c r="AW198" i="70"/>
  <c r="Y198" i="70"/>
  <c r="AU198" i="70"/>
  <c r="W198" i="70"/>
  <c r="AQ198" i="70"/>
  <c r="S198" i="70"/>
  <c r="BI198" i="70"/>
  <c r="AK198" i="70"/>
  <c r="M198" i="70"/>
  <c r="AR198" i="70"/>
  <c r="AL198" i="70"/>
  <c r="AI198" i="70"/>
  <c r="AG198" i="70"/>
  <c r="T198" i="70"/>
  <c r="BG198" i="70"/>
  <c r="K198" i="70"/>
  <c r="BE198" i="70"/>
  <c r="BD198" i="70"/>
  <c r="AS198" i="70"/>
  <c r="AF198" i="70"/>
  <c r="U198" i="70"/>
  <c r="I198" i="70"/>
  <c r="N198" i="70"/>
  <c r="BJ198" i="70"/>
  <c r="H198" i="70"/>
  <c r="D196" i="71"/>
  <c r="D195" i="76"/>
  <c r="D188" i="77"/>
  <c r="D196" i="78"/>
  <c r="BB197" i="78"/>
  <c r="AP197" i="78"/>
  <c r="AD197" i="78"/>
  <c r="R197" i="78"/>
  <c r="F197" i="78"/>
  <c r="D197" i="78"/>
  <c r="BA197" i="78"/>
  <c r="AO197" i="78"/>
  <c r="AC197" i="78"/>
  <c r="Q197" i="78"/>
  <c r="E197" i="78"/>
  <c r="BL197" i="78"/>
  <c r="AZ197" i="78"/>
  <c r="AN197" i="78"/>
  <c r="AB197" i="78"/>
  <c r="P197" i="78"/>
  <c r="BK197" i="78"/>
  <c r="AY197" i="78"/>
  <c r="AM197" i="78"/>
  <c r="AA197" i="78"/>
  <c r="O197" i="78"/>
  <c r="BI197" i="78"/>
  <c r="AW197" i="78"/>
  <c r="AK197" i="78"/>
  <c r="Y197" i="78"/>
  <c r="M197" i="78"/>
  <c r="BF197" i="78"/>
  <c r="AT197" i="78"/>
  <c r="AH197" i="78"/>
  <c r="V197" i="78"/>
  <c r="J197" i="78"/>
  <c r="AS197" i="78"/>
  <c r="U197" i="78"/>
  <c r="AR197" i="78"/>
  <c r="T197" i="78"/>
  <c r="AQ197" i="78"/>
  <c r="S197" i="78"/>
  <c r="BJ197" i="78"/>
  <c r="AL197" i="78"/>
  <c r="N197" i="78"/>
  <c r="BE197" i="78"/>
  <c r="AG197" i="78"/>
  <c r="I197" i="78"/>
  <c r="BC197" i="78"/>
  <c r="AE197" i="78"/>
  <c r="G197" i="78"/>
  <c r="Z197" i="78"/>
  <c r="X197" i="78"/>
  <c r="W197" i="78"/>
  <c r="BH197" i="78"/>
  <c r="L197" i="78"/>
  <c r="AX197" i="78"/>
  <c r="AU197" i="78"/>
  <c r="BG197" i="78"/>
  <c r="BD197" i="78"/>
  <c r="AI197" i="78"/>
  <c r="K197" i="78"/>
  <c r="AV197" i="78"/>
  <c r="AJ197" i="78"/>
  <c r="AF197" i="78"/>
  <c r="H197" i="78"/>
  <c r="D196" i="72"/>
  <c r="D196" i="73"/>
  <c r="D185" i="72"/>
  <c r="D193" i="71"/>
  <c r="D192" i="72"/>
  <c r="D186" i="71"/>
  <c r="BL191" i="83"/>
  <c r="AZ191" i="83"/>
  <c r="AN191" i="83"/>
  <c r="AB191" i="83"/>
  <c r="P191" i="83"/>
  <c r="BK191" i="83"/>
  <c r="AY191" i="83"/>
  <c r="AM191" i="83"/>
  <c r="AA191" i="83"/>
  <c r="O191" i="83"/>
  <c r="BJ191" i="83"/>
  <c r="AX191" i="83"/>
  <c r="AL191" i="83"/>
  <c r="Z191" i="83"/>
  <c r="N191" i="83"/>
  <c r="BI191" i="83"/>
  <c r="AW191" i="83"/>
  <c r="AK191" i="83"/>
  <c r="Y191" i="83"/>
  <c r="M191" i="83"/>
  <c r="BH191" i="83"/>
  <c r="AV191" i="83"/>
  <c r="AJ191" i="83"/>
  <c r="X191" i="83"/>
  <c r="L191" i="83"/>
  <c r="BF191" i="83"/>
  <c r="AT191" i="83"/>
  <c r="AH191" i="83"/>
  <c r="V191" i="83"/>
  <c r="J191" i="83"/>
  <c r="AO191" i="83"/>
  <c r="Q191" i="83"/>
  <c r="BG191" i="83"/>
  <c r="AI191" i="83"/>
  <c r="K191" i="83"/>
  <c r="BE191" i="83"/>
  <c r="AG191" i="83"/>
  <c r="I191" i="83"/>
  <c r="BD191" i="83"/>
  <c r="AF191" i="83"/>
  <c r="H191" i="83"/>
  <c r="BB191" i="83"/>
  <c r="AD191" i="83"/>
  <c r="F191" i="83"/>
  <c r="D191" i="83"/>
  <c r="AS191" i="83"/>
  <c r="U191" i="83"/>
  <c r="T191" i="83"/>
  <c r="S191" i="83"/>
  <c r="R191" i="83"/>
  <c r="BC191" i="83"/>
  <c r="G191" i="83"/>
  <c r="AR191" i="83"/>
  <c r="AP191" i="83"/>
  <c r="BA191" i="83"/>
  <c r="AU191" i="83"/>
  <c r="AC191" i="83"/>
  <c r="E191" i="83"/>
  <c r="AQ191" i="83"/>
  <c r="AE191" i="83"/>
  <c r="W191" i="83"/>
  <c r="D195" i="83"/>
  <c r="D194" i="71"/>
  <c r="D186" i="83"/>
  <c r="D196" i="83"/>
  <c r="D194" i="83"/>
  <c r="D185" i="71"/>
  <c r="BK190" i="83"/>
  <c r="AY190" i="83"/>
  <c r="AM190" i="83"/>
  <c r="AA190" i="83"/>
  <c r="O190" i="83"/>
  <c r="BJ190" i="83"/>
  <c r="AX190" i="83"/>
  <c r="AL190" i="83"/>
  <c r="Z190" i="83"/>
  <c r="N190" i="83"/>
  <c r="BI190" i="83"/>
  <c r="AW190" i="83"/>
  <c r="AK190" i="83"/>
  <c r="Y190" i="83"/>
  <c r="M190" i="83"/>
  <c r="BH190" i="83"/>
  <c r="AV190" i="83"/>
  <c r="AJ190" i="83"/>
  <c r="X190" i="83"/>
  <c r="L190" i="83"/>
  <c r="BG190" i="83"/>
  <c r="AU190" i="83"/>
  <c r="AI190" i="83"/>
  <c r="W190" i="83"/>
  <c r="K190" i="83"/>
  <c r="BE190" i="83"/>
  <c r="AS190" i="83"/>
  <c r="AG190" i="83"/>
  <c r="U190" i="83"/>
  <c r="I190" i="83"/>
  <c r="BL190" i="83"/>
  <c r="AN190" i="83"/>
  <c r="P190" i="83"/>
  <c r="BF190" i="83"/>
  <c r="AH190" i="83"/>
  <c r="J190" i="83"/>
  <c r="BD190" i="83"/>
  <c r="AF190" i="83"/>
  <c r="H190" i="83"/>
  <c r="BC190" i="83"/>
  <c r="AE190" i="83"/>
  <c r="G190" i="83"/>
  <c r="BA190" i="83"/>
  <c r="AC190" i="83"/>
  <c r="E190" i="83"/>
  <c r="AR190" i="83"/>
  <c r="T190" i="83"/>
  <c r="S190" i="83"/>
  <c r="R190" i="83"/>
  <c r="D190" i="83"/>
  <c r="Q190" i="83"/>
  <c r="BB190" i="83"/>
  <c r="F190" i="83"/>
  <c r="AQ190" i="83"/>
  <c r="AO190" i="83"/>
  <c r="AZ190" i="83"/>
  <c r="AT190" i="83"/>
  <c r="AB190" i="83"/>
  <c r="AD190" i="83"/>
  <c r="AP190" i="83"/>
  <c r="V190" i="83"/>
  <c r="D189" i="83"/>
  <c r="BK197" i="83"/>
  <c r="AY197" i="83"/>
  <c r="AM197" i="83"/>
  <c r="AA197" i="83"/>
  <c r="O197" i="83"/>
  <c r="BJ197" i="83"/>
  <c r="AX197" i="83"/>
  <c r="AL197" i="83"/>
  <c r="Z197" i="83"/>
  <c r="N197" i="83"/>
  <c r="BI197" i="83"/>
  <c r="AW197" i="83"/>
  <c r="AK197" i="83"/>
  <c r="Y197" i="83"/>
  <c r="M197" i="83"/>
  <c r="D197" i="83"/>
  <c r="BH197" i="83"/>
  <c r="AV197" i="83"/>
  <c r="AJ197" i="83"/>
  <c r="X197" i="83"/>
  <c r="L197" i="83"/>
  <c r="BG197" i="83"/>
  <c r="AU197" i="83"/>
  <c r="AI197" i="83"/>
  <c r="W197" i="83"/>
  <c r="K197" i="83"/>
  <c r="BE197" i="83"/>
  <c r="AS197" i="83"/>
  <c r="AG197" i="83"/>
  <c r="U197" i="83"/>
  <c r="I197" i="83"/>
  <c r="BL197" i="83"/>
  <c r="AN197" i="83"/>
  <c r="P197" i="83"/>
  <c r="BF197" i="83"/>
  <c r="AH197" i="83"/>
  <c r="J197" i="83"/>
  <c r="BD197" i="83"/>
  <c r="AF197" i="83"/>
  <c r="H197" i="83"/>
  <c r="BC197" i="83"/>
  <c r="AE197" i="83"/>
  <c r="G197" i="83"/>
  <c r="BA197" i="83"/>
  <c r="AC197" i="83"/>
  <c r="E197" i="83"/>
  <c r="AR197" i="83"/>
  <c r="T197" i="83"/>
  <c r="S197" i="83"/>
  <c r="R197" i="83"/>
  <c r="Q197" i="83"/>
  <c r="BB197" i="83"/>
  <c r="F197" i="83"/>
  <c r="AQ197" i="83"/>
  <c r="AO197" i="83"/>
  <c r="AZ197" i="83"/>
  <c r="AT197" i="83"/>
  <c r="AB197" i="83"/>
  <c r="AP197" i="83"/>
  <c r="AD197" i="83"/>
  <c r="V197" i="83"/>
  <c r="D192" i="83"/>
  <c r="D198" i="83"/>
  <c r="BC198" i="83"/>
  <c r="AQ198" i="83"/>
  <c r="AE198" i="83"/>
  <c r="S198" i="83"/>
  <c r="G198" i="83"/>
  <c r="BB198" i="83"/>
  <c r="AP198" i="83"/>
  <c r="AD198" i="83"/>
  <c r="R198" i="83"/>
  <c r="F198" i="83"/>
  <c r="BA198" i="83"/>
  <c r="AO198" i="83"/>
  <c r="AC198" i="83"/>
  <c r="Q198" i="83"/>
  <c r="E198" i="83"/>
  <c r="BL198" i="83"/>
  <c r="AZ198" i="83"/>
  <c r="AN198" i="83"/>
  <c r="AB198" i="83"/>
  <c r="P198" i="83"/>
  <c r="BK198" i="83"/>
  <c r="AY198" i="83"/>
  <c r="AM198" i="83"/>
  <c r="AA198" i="83"/>
  <c r="O198" i="83"/>
  <c r="BI198" i="83"/>
  <c r="AW198" i="83"/>
  <c r="AK198" i="83"/>
  <c r="Y198" i="83"/>
  <c r="M198" i="83"/>
  <c r="BD198" i="83"/>
  <c r="AF198" i="83"/>
  <c r="H198" i="83"/>
  <c r="AX198" i="83"/>
  <c r="Z198" i="83"/>
  <c r="AV198" i="83"/>
  <c r="X198" i="83"/>
  <c r="AU198" i="83"/>
  <c r="W198" i="83"/>
  <c r="AS198" i="83"/>
  <c r="U198" i="83"/>
  <c r="BH198" i="83"/>
  <c r="AJ198" i="83"/>
  <c r="L198" i="83"/>
  <c r="BG198" i="83"/>
  <c r="K198" i="83"/>
  <c r="BF198" i="83"/>
  <c r="J198" i="83"/>
  <c r="BE198" i="83"/>
  <c r="I198" i="83"/>
  <c r="AT198" i="83"/>
  <c r="AI198" i="83"/>
  <c r="AG198" i="83"/>
  <c r="BJ198" i="83"/>
  <c r="AR198" i="83"/>
  <c r="AL198" i="83"/>
  <c r="T198" i="83"/>
  <c r="V198" i="83"/>
  <c r="N198" i="83"/>
  <c r="AH198" i="83"/>
  <c r="D193" i="83"/>
  <c r="D185" i="83"/>
  <c r="D188" i="83"/>
  <c r="I189" i="87"/>
  <c r="AO186" i="87"/>
  <c r="AR185" i="85"/>
  <c r="AR192" i="79"/>
  <c r="O185" i="75"/>
  <c r="AM186" i="87"/>
  <c r="E186" i="87"/>
  <c r="AR186" i="85"/>
  <c r="E185" i="85"/>
  <c r="O195" i="85"/>
  <c r="AR188" i="79"/>
  <c r="J186" i="87"/>
  <c r="I193" i="87"/>
  <c r="I185" i="87"/>
  <c r="AO192" i="79"/>
  <c r="AO185" i="85"/>
  <c r="E186" i="85"/>
  <c r="O186" i="85"/>
  <c r="I189" i="85"/>
  <c r="AO186" i="85"/>
  <c r="J185" i="87"/>
  <c r="O186" i="87"/>
  <c r="I186" i="85"/>
  <c r="E185" i="87"/>
  <c r="I186" i="87"/>
  <c r="I193" i="85"/>
  <c r="O185" i="85"/>
  <c r="O186" i="75"/>
  <c r="AM186" i="85"/>
  <c r="I185" i="85"/>
  <c r="AB74" i="214"/>
  <c r="O124" i="214"/>
  <c r="L65" i="214"/>
  <c r="Z165" i="214"/>
  <c r="Z93" i="214"/>
  <c r="E69" i="214"/>
  <c r="Q120" i="214"/>
  <c r="AH160" i="214"/>
  <c r="O105" i="214"/>
  <c r="AF130" i="214"/>
  <c r="BE152" i="214"/>
  <c r="X132" i="214"/>
  <c r="AQ144" i="214"/>
  <c r="F81" i="214"/>
  <c r="I149" i="214"/>
  <c r="H164" i="214"/>
  <c r="AE116" i="214"/>
  <c r="O34" i="214"/>
  <c r="BE65" i="214"/>
  <c r="K88" i="214"/>
  <c r="J26" i="214"/>
  <c r="F4" i="214"/>
  <c r="AT33" i="214"/>
  <c r="T77" i="214"/>
  <c r="BE96" i="214"/>
  <c r="J129" i="214"/>
  <c r="BG74" i="214"/>
  <c r="BA87" i="214"/>
  <c r="G4" i="214"/>
  <c r="BG68" i="214"/>
  <c r="AT163" i="214"/>
  <c r="BC60" i="214"/>
  <c r="U130" i="214"/>
  <c r="AS16" i="214"/>
  <c r="BK164" i="214"/>
  <c r="AT164" i="214"/>
  <c r="BI144" i="214"/>
  <c r="AR90" i="214"/>
  <c r="BG30" i="214"/>
  <c r="AW49" i="214"/>
  <c r="J143" i="214"/>
  <c r="I16" i="214"/>
  <c r="AQ71" i="214"/>
  <c r="AW35" i="214"/>
  <c r="AJ46" i="214"/>
  <c r="AO82" i="214"/>
  <c r="D164" i="214"/>
  <c r="Q64" i="214"/>
  <c r="AO96" i="214"/>
  <c r="BE78" i="214"/>
  <c r="AG36" i="214"/>
  <c r="T100" i="214"/>
  <c r="AF50" i="214"/>
  <c r="BA136" i="214"/>
  <c r="AB50" i="214"/>
  <c r="H86" i="214"/>
  <c r="AY88" i="214"/>
  <c r="X145" i="214"/>
  <c r="P131" i="214"/>
  <c r="W131" i="214"/>
  <c r="AH128" i="214"/>
  <c r="D73" i="214"/>
  <c r="AO81" i="214"/>
  <c r="AI127" i="214"/>
  <c r="S72" i="214"/>
  <c r="R146" i="214"/>
  <c r="BL71" i="214"/>
  <c r="E160" i="214"/>
  <c r="K69" i="214"/>
  <c r="AQ109" i="214"/>
  <c r="S11" i="214"/>
  <c r="AL128" i="214"/>
  <c r="AT90" i="214"/>
  <c r="AV88" i="214"/>
  <c r="H96" i="214"/>
  <c r="I98" i="214"/>
  <c r="AY82" i="214"/>
  <c r="AP28" i="214"/>
  <c r="H88" i="214"/>
  <c r="G25" i="214"/>
  <c r="BI124" i="214"/>
  <c r="W104" i="214"/>
  <c r="BC138" i="214"/>
  <c r="BH116" i="214"/>
  <c r="AN66" i="214"/>
  <c r="BA146" i="214"/>
  <c r="E44" i="214"/>
  <c r="V67" i="214"/>
  <c r="AK96" i="214"/>
  <c r="AW58" i="214"/>
  <c r="K165" i="214"/>
  <c r="BC23" i="214"/>
  <c r="H109" i="214"/>
  <c r="F138" i="214"/>
  <c r="U131" i="214"/>
  <c r="Q110" i="214"/>
  <c r="AP70" i="214"/>
  <c r="J76" i="214"/>
  <c r="H47" i="214"/>
  <c r="K137" i="214"/>
  <c r="G96" i="214"/>
  <c r="AL31" i="214"/>
  <c r="AH118" i="214"/>
  <c r="L14" i="214"/>
  <c r="AR31" i="214"/>
  <c r="AE68" i="214"/>
  <c r="AP100" i="214"/>
  <c r="BB102" i="214"/>
  <c r="AG92" i="214"/>
  <c r="BL162" i="214"/>
  <c r="AM129" i="214"/>
  <c r="S150" i="214"/>
  <c r="BD140" i="214"/>
  <c r="L118" i="214"/>
  <c r="M121" i="214"/>
  <c r="O16" i="214"/>
  <c r="AC115" i="214"/>
  <c r="V165" i="214"/>
  <c r="BC58" i="214"/>
  <c r="Z145" i="214"/>
  <c r="AE128" i="214"/>
  <c r="S142" i="214"/>
  <c r="AU152" i="214"/>
  <c r="BF61" i="214"/>
  <c r="W34" i="214"/>
  <c r="Z105" i="214"/>
  <c r="Q62" i="214"/>
  <c r="H149" i="214"/>
  <c r="AC62" i="214"/>
  <c r="AO106" i="214"/>
  <c r="BH69" i="214"/>
  <c r="AL72" i="214"/>
  <c r="AQ61" i="214"/>
  <c r="BL108" i="214"/>
  <c r="Y70" i="214"/>
  <c r="AF62" i="214"/>
  <c r="W128" i="214"/>
  <c r="AN165" i="214"/>
  <c r="M156" i="214"/>
  <c r="R10" i="214"/>
  <c r="L136" i="214"/>
  <c r="AU122" i="214"/>
  <c r="AN119" i="214"/>
  <c r="D79" i="214"/>
  <c r="AP144" i="214"/>
  <c r="AS105" i="214"/>
  <c r="AV117" i="214"/>
  <c r="P63" i="214"/>
  <c r="S138" i="214"/>
  <c r="K139" i="214"/>
  <c r="V102" i="214"/>
  <c r="AZ106" i="214"/>
  <c r="P70" i="214"/>
  <c r="I64" i="214"/>
  <c r="AP114" i="214"/>
  <c r="R90" i="214"/>
  <c r="AC91" i="214"/>
  <c r="Q77" i="214"/>
  <c r="N137" i="214"/>
  <c r="AW96" i="214"/>
  <c r="BI66" i="214"/>
  <c r="X81" i="214"/>
  <c r="AP78" i="214"/>
  <c r="AO88" i="214"/>
  <c r="AK142" i="214"/>
  <c r="AI73" i="214"/>
  <c r="J14" i="214"/>
  <c r="AP20" i="214"/>
  <c r="BL107" i="214"/>
  <c r="V146" i="214"/>
  <c r="BI102" i="214"/>
  <c r="AR95" i="214"/>
  <c r="W16" i="214"/>
  <c r="Y91" i="214"/>
  <c r="AR44" i="214"/>
  <c r="Y105" i="214"/>
  <c r="AZ115" i="214"/>
  <c r="AQ21" i="214"/>
  <c r="AQ120" i="214"/>
  <c r="BA9" i="214"/>
  <c r="AO116" i="214"/>
  <c r="F48" i="214"/>
  <c r="X163" i="214"/>
  <c r="AK25" i="214"/>
  <c r="AT10" i="214"/>
  <c r="AR35" i="214"/>
  <c r="AR4" i="214"/>
  <c r="BE136" i="214"/>
  <c r="BI92" i="214"/>
  <c r="Z69" i="214"/>
  <c r="AT139" i="214"/>
  <c r="V39" i="214"/>
  <c r="V108" i="214"/>
  <c r="BH81" i="214"/>
  <c r="AD89" i="214"/>
  <c r="AY93" i="214"/>
  <c r="R85" i="214"/>
  <c r="BB164" i="214"/>
  <c r="F165" i="214"/>
  <c r="T109" i="214"/>
  <c r="Q35" i="214"/>
  <c r="J37" i="214"/>
  <c r="U110" i="214"/>
  <c r="W78" i="214"/>
  <c r="AG161" i="214"/>
  <c r="M116" i="214"/>
  <c r="BG122" i="214"/>
  <c r="AN158" i="214"/>
  <c r="AS118" i="214"/>
  <c r="K104" i="214"/>
  <c r="AB40" i="214"/>
  <c r="J77" i="214"/>
  <c r="BD157" i="214"/>
  <c r="AN21" i="214"/>
  <c r="BK20" i="214"/>
  <c r="G58" i="214"/>
  <c r="BA7" i="214"/>
  <c r="AS136" i="214"/>
  <c r="BE40" i="214"/>
  <c r="AI161" i="214"/>
  <c r="V96" i="214"/>
  <c r="AO38" i="214"/>
  <c r="AZ69" i="214"/>
  <c r="BD40" i="214"/>
  <c r="AV48" i="214"/>
  <c r="AE28" i="214"/>
  <c r="X128" i="214"/>
  <c r="BK89" i="214"/>
  <c r="AF136" i="214"/>
  <c r="AJ154" i="214"/>
  <c r="AP18" i="214"/>
  <c r="AC131" i="214"/>
  <c r="AA104" i="214"/>
  <c r="AO94" i="214"/>
  <c r="Q10" i="214"/>
  <c r="AP19" i="214"/>
  <c r="F140" i="214"/>
  <c r="L39" i="214"/>
  <c r="AI84" i="214"/>
  <c r="BF43" i="214"/>
  <c r="AR137" i="214"/>
  <c r="J100" i="214"/>
  <c r="AR121" i="214"/>
  <c r="T22" i="214"/>
  <c r="W82" i="214"/>
  <c r="BL63" i="214"/>
  <c r="BC111" i="214"/>
  <c r="AY24" i="214"/>
  <c r="BK155" i="214"/>
  <c r="H92" i="214"/>
  <c r="M99" i="214"/>
  <c r="AT92" i="214"/>
  <c r="BG92" i="214"/>
  <c r="L146" i="214"/>
  <c r="D82" i="214"/>
  <c r="BH59" i="214"/>
  <c r="Q70" i="214"/>
  <c r="BE23" i="214"/>
  <c r="AD121" i="214"/>
  <c r="BH54" i="214"/>
  <c r="R42" i="214"/>
  <c r="Y97" i="214"/>
  <c r="AR139" i="214"/>
  <c r="V136" i="214"/>
  <c r="O28" i="214"/>
  <c r="N153" i="214"/>
  <c r="M158" i="214"/>
  <c r="AF53" i="214"/>
  <c r="L86" i="214"/>
  <c r="R47" i="214"/>
  <c r="AF147" i="214"/>
  <c r="AL144" i="214"/>
  <c r="J60" i="214"/>
  <c r="I63" i="214"/>
  <c r="AF114" i="214"/>
  <c r="O85" i="214"/>
  <c r="AB15" i="214"/>
  <c r="AY59" i="214"/>
  <c r="BL146" i="214"/>
  <c r="AB87" i="214"/>
  <c r="U56" i="214"/>
  <c r="AE61" i="214"/>
  <c r="BJ155" i="214"/>
  <c r="H30" i="214"/>
  <c r="AK42" i="214"/>
  <c r="BE14" i="214"/>
  <c r="X94" i="214"/>
  <c r="AC97" i="214"/>
  <c r="AL90" i="214"/>
  <c r="N8" i="214"/>
  <c r="AN152" i="214"/>
  <c r="AO79" i="214"/>
  <c r="R94" i="214"/>
  <c r="BE51" i="214"/>
  <c r="BE100" i="214"/>
  <c r="T19" i="214"/>
  <c r="K61" i="214"/>
  <c r="BA101" i="214"/>
  <c r="BF131" i="214"/>
  <c r="AO66" i="214"/>
  <c r="I18" i="214"/>
  <c r="T9" i="214"/>
  <c r="AD58" i="214"/>
  <c r="AV94" i="214"/>
  <c r="M151" i="214"/>
  <c r="F49" i="214"/>
  <c r="BI75" i="214"/>
  <c r="BF120" i="214"/>
  <c r="T75" i="214"/>
  <c r="BJ105" i="214"/>
  <c r="BA57" i="214"/>
  <c r="O76" i="214"/>
  <c r="BG20" i="214"/>
  <c r="K164" i="214"/>
  <c r="BC9" i="214"/>
  <c r="AH130" i="214"/>
  <c r="BI69" i="214"/>
  <c r="AU72" i="214"/>
  <c r="AK92" i="214"/>
  <c r="BE13" i="214"/>
  <c r="AK40" i="214"/>
  <c r="BB32" i="214"/>
  <c r="BE58" i="214"/>
  <c r="AI116" i="214"/>
  <c r="AM69" i="214"/>
  <c r="BK58" i="214"/>
  <c r="AT126" i="214"/>
  <c r="AK6" i="214"/>
  <c r="AB56" i="214"/>
  <c r="AV132" i="214"/>
  <c r="AJ146" i="214"/>
  <c r="G60" i="214"/>
  <c r="BK118" i="214"/>
  <c r="O133" i="214"/>
  <c r="N131" i="214"/>
  <c r="W157" i="214"/>
  <c r="AU144" i="214"/>
  <c r="D105" i="214"/>
  <c r="Z45" i="214"/>
  <c r="F126" i="214"/>
  <c r="E74" i="214"/>
  <c r="AR149" i="214"/>
  <c r="H73" i="214"/>
  <c r="BE35" i="214"/>
  <c r="N66" i="214"/>
  <c r="L16" i="214"/>
  <c r="M149" i="214"/>
  <c r="N101" i="214"/>
  <c r="BJ84" i="214"/>
  <c r="AB93" i="214"/>
  <c r="AY134" i="214"/>
  <c r="U146" i="214"/>
  <c r="Q164" i="214"/>
  <c r="BE41" i="214"/>
  <c r="L157" i="214"/>
  <c r="AN17" i="214"/>
  <c r="AV57" i="214"/>
  <c r="K136" i="214"/>
  <c r="AI35" i="214"/>
  <c r="AB146" i="214"/>
  <c r="V80" i="214"/>
  <c r="AD138" i="214"/>
  <c r="S38" i="214"/>
  <c r="BE143" i="214"/>
  <c r="AV157" i="214"/>
  <c r="AB135" i="214"/>
  <c r="V118" i="214"/>
  <c r="BG152" i="214"/>
  <c r="AX118" i="214"/>
  <c r="G46" i="214"/>
  <c r="BB43" i="214"/>
  <c r="AE87" i="214"/>
  <c r="D102" i="214"/>
  <c r="G98" i="214"/>
  <c r="Q116" i="214"/>
  <c r="M13" i="214"/>
  <c r="K73" i="214"/>
  <c r="Z114" i="214"/>
  <c r="Y125" i="214"/>
  <c r="BB26" i="214"/>
  <c r="P146" i="214"/>
  <c r="AI61" i="214"/>
  <c r="BJ124" i="214"/>
  <c r="AU165" i="214"/>
  <c r="AA61" i="214"/>
  <c r="L116" i="214"/>
  <c r="BG130" i="214"/>
  <c r="X129" i="214"/>
  <c r="N122" i="214"/>
  <c r="AY101" i="214"/>
  <c r="AO93" i="214"/>
  <c r="AU49" i="214"/>
  <c r="R162" i="214"/>
  <c r="R51" i="214"/>
  <c r="Z88" i="214"/>
  <c r="AT154" i="214"/>
  <c r="K9" i="214"/>
  <c r="F113" i="214"/>
  <c r="AF121" i="214"/>
  <c r="I127" i="214"/>
  <c r="BE162" i="214"/>
  <c r="BD13" i="214"/>
  <c r="N62" i="214"/>
  <c r="BA145" i="214"/>
  <c r="BE146" i="214"/>
  <c r="AH152" i="214"/>
  <c r="AR140" i="214"/>
  <c r="AW133" i="214"/>
  <c r="AU139" i="214"/>
  <c r="BD99" i="214"/>
  <c r="W120" i="214"/>
  <c r="AU158" i="214"/>
  <c r="AW53" i="214"/>
  <c r="AM51" i="214"/>
  <c r="AO89" i="214"/>
  <c r="AG82" i="214"/>
  <c r="AV53" i="214"/>
  <c r="AM131" i="214"/>
  <c r="BI85" i="214"/>
  <c r="BI122" i="214"/>
  <c r="W85" i="214"/>
  <c r="AN76" i="214"/>
  <c r="M133" i="214"/>
  <c r="Y128" i="214"/>
  <c r="AS92" i="214"/>
  <c r="R78" i="214"/>
  <c r="BJ43" i="214"/>
  <c r="AQ117" i="214"/>
  <c r="AD146" i="214"/>
  <c r="T152" i="214"/>
  <c r="Q61" i="214"/>
  <c r="BB63" i="214"/>
  <c r="BJ156" i="214"/>
  <c r="BJ25" i="214"/>
  <c r="BB85" i="214"/>
  <c r="AD18" i="214"/>
  <c r="O117" i="214"/>
  <c r="AD94" i="214"/>
  <c r="AQ24" i="214"/>
  <c r="E165" i="214"/>
  <c r="S89" i="214"/>
  <c r="J4" i="214"/>
  <c r="Q161" i="214"/>
  <c r="R88" i="214"/>
  <c r="I152" i="214"/>
  <c r="AY94" i="214"/>
  <c r="X126" i="214"/>
  <c r="H134" i="214"/>
  <c r="AV142" i="214"/>
  <c r="X111" i="214"/>
  <c r="I97" i="214"/>
  <c r="AI81" i="214"/>
  <c r="AC141" i="214"/>
  <c r="BC150" i="214"/>
  <c r="AD76" i="214"/>
  <c r="AO113" i="214"/>
  <c r="AI108" i="214"/>
  <c r="BK88" i="214"/>
  <c r="M92" i="214"/>
  <c r="AU78" i="214"/>
  <c r="BC62" i="214"/>
  <c r="BA153" i="214"/>
  <c r="AE161" i="214"/>
  <c r="BJ157" i="214"/>
  <c r="BC96" i="214"/>
  <c r="AC92" i="214"/>
  <c r="AS77" i="214"/>
  <c r="G29" i="214"/>
  <c r="D89" i="214"/>
  <c r="BE128" i="214"/>
  <c r="AC43" i="214"/>
  <c r="T65" i="214"/>
  <c r="Y162" i="214"/>
  <c r="BD39" i="214"/>
  <c r="D85" i="214"/>
  <c r="AM156" i="214"/>
  <c r="X8" i="214"/>
  <c r="AJ99" i="214"/>
  <c r="AC138" i="214"/>
  <c r="S144" i="214"/>
  <c r="AC27" i="214"/>
  <c r="S59" i="214"/>
  <c r="AU128" i="214"/>
  <c r="S45" i="214"/>
  <c r="BD122" i="214"/>
  <c r="BD33" i="214"/>
  <c r="D154" i="214"/>
  <c r="AH19" i="214"/>
  <c r="D134" i="214"/>
  <c r="AR144" i="214"/>
  <c r="AZ18" i="214"/>
  <c r="BJ40" i="214"/>
  <c r="AG109" i="214"/>
  <c r="BB151" i="214"/>
  <c r="W137" i="214"/>
  <c r="L113" i="214"/>
  <c r="R14" i="214"/>
  <c r="Z161" i="214"/>
  <c r="S39" i="214"/>
  <c r="AF87" i="214"/>
  <c r="D125" i="214"/>
  <c r="Z74" i="214"/>
  <c r="D68" i="214"/>
  <c r="BJ86" i="214"/>
  <c r="AY140" i="214"/>
  <c r="BL92" i="214"/>
  <c r="AH113" i="214"/>
  <c r="P94" i="214"/>
  <c r="S143" i="214"/>
  <c r="G95" i="214"/>
  <c r="BA120" i="214"/>
  <c r="BE155" i="214"/>
  <c r="AT24" i="214"/>
  <c r="AX11" i="214"/>
  <c r="M46" i="214"/>
  <c r="AJ52" i="214"/>
  <c r="BE28" i="214"/>
  <c r="Q73" i="214"/>
  <c r="BK76" i="214"/>
  <c r="AT74" i="214"/>
  <c r="BH74" i="214"/>
  <c r="BF122" i="214"/>
  <c r="AU95" i="214"/>
  <c r="AG114" i="214"/>
  <c r="Q31" i="214"/>
  <c r="O160" i="214"/>
  <c r="AX161" i="214"/>
  <c r="G124" i="214"/>
  <c r="BA162" i="214"/>
  <c r="T124" i="214"/>
  <c r="AW104" i="214"/>
  <c r="BD120" i="214"/>
  <c r="H125" i="214"/>
  <c r="S96" i="214"/>
  <c r="J32" i="214"/>
  <c r="AR165" i="214"/>
  <c r="I154" i="214"/>
  <c r="BC147" i="214"/>
  <c r="AU96" i="214"/>
  <c r="AR43" i="214"/>
  <c r="G92" i="214"/>
  <c r="AP82" i="214"/>
  <c r="AB130" i="214"/>
  <c r="T61" i="214"/>
  <c r="AT101" i="214"/>
  <c r="AY115" i="214"/>
  <c r="AB52" i="214"/>
  <c r="AG156" i="214"/>
  <c r="E21" i="214"/>
  <c r="BE52" i="214"/>
  <c r="Q88" i="214"/>
  <c r="X109" i="214"/>
  <c r="AK102" i="214"/>
  <c r="BE56" i="214"/>
  <c r="AO54" i="214"/>
  <c r="Z159" i="214"/>
  <c r="J157" i="214"/>
  <c r="AY113" i="214"/>
  <c r="S74" i="214"/>
  <c r="AJ12" i="214"/>
  <c r="AG43" i="214"/>
  <c r="K156" i="214"/>
  <c r="E128" i="214"/>
  <c r="AN67" i="214"/>
  <c r="U59" i="214"/>
  <c r="BA110" i="214"/>
  <c r="AQ91" i="214"/>
  <c r="W86" i="214"/>
  <c r="AE144" i="214"/>
  <c r="AF109" i="214"/>
  <c r="AU160" i="214"/>
  <c r="BE19" i="214"/>
  <c r="J116" i="214"/>
  <c r="BK157" i="214"/>
  <c r="AF74" i="214"/>
  <c r="AJ145" i="214"/>
  <c r="BJ141" i="214"/>
  <c r="AW12" i="214"/>
  <c r="Z80" i="214"/>
  <c r="H145" i="214"/>
  <c r="AZ63" i="214"/>
  <c r="AV165" i="214"/>
  <c r="AA158" i="214"/>
  <c r="M53" i="214"/>
  <c r="AO102" i="214"/>
  <c r="AM65" i="214"/>
  <c r="AE97" i="214"/>
  <c r="AS93" i="214"/>
  <c r="AN133" i="214"/>
  <c r="AJ112" i="214"/>
  <c r="V128" i="214"/>
  <c r="AZ133" i="214"/>
  <c r="Q81" i="214"/>
  <c r="AE72" i="214"/>
  <c r="AN96" i="214"/>
  <c r="AR69" i="214"/>
  <c r="AS158" i="214"/>
  <c r="AP147" i="214"/>
  <c r="V164" i="214"/>
  <c r="AM109" i="214"/>
  <c r="E159" i="214"/>
  <c r="AY58" i="214"/>
  <c r="X77" i="214"/>
  <c r="P19" i="214"/>
  <c r="I41" i="214"/>
  <c r="AJ104" i="214"/>
  <c r="AT48" i="214"/>
  <c r="BH153" i="214"/>
  <c r="D12" i="214"/>
  <c r="L70" i="214"/>
  <c r="BH21" i="214"/>
  <c r="Z72" i="214"/>
  <c r="AG74" i="214"/>
  <c r="N157" i="214"/>
  <c r="Z137" i="214"/>
  <c r="AW81" i="214"/>
  <c r="BI56" i="214"/>
  <c r="AD6" i="214"/>
  <c r="H8" i="214"/>
  <c r="AM81" i="214"/>
  <c r="BB141" i="214"/>
  <c r="AC137" i="214"/>
  <c r="S17" i="214"/>
  <c r="V14" i="214"/>
  <c r="AP11" i="214"/>
  <c r="AZ54" i="214"/>
  <c r="E6" i="214"/>
  <c r="AK158" i="214"/>
  <c r="AL121" i="214"/>
  <c r="BJ16" i="214"/>
  <c r="BD118" i="214"/>
  <c r="AL136" i="214"/>
  <c r="AJ48" i="214"/>
  <c r="AE76" i="214"/>
  <c r="W147" i="214"/>
  <c r="AM125" i="214"/>
  <c r="O62" i="214"/>
  <c r="BC68" i="214"/>
  <c r="AE98" i="214"/>
  <c r="BE121" i="214"/>
  <c r="BK5" i="214"/>
  <c r="E77" i="214"/>
  <c r="R89" i="214"/>
  <c r="AP142" i="214"/>
  <c r="AA74" i="214"/>
  <c r="K146" i="214"/>
  <c r="BL164" i="214"/>
  <c r="BI129" i="214"/>
  <c r="BD5" i="214"/>
  <c r="BA154" i="214"/>
  <c r="I60" i="214"/>
  <c r="F141" i="214"/>
  <c r="P83" i="214"/>
  <c r="AY68" i="214"/>
  <c r="BE129" i="214"/>
  <c r="Q126" i="214"/>
  <c r="BG100" i="214"/>
  <c r="AK5" i="214"/>
  <c r="BC142" i="214"/>
  <c r="D81" i="214"/>
  <c r="G77" i="214"/>
  <c r="AX92" i="214"/>
  <c r="BC80" i="214"/>
  <c r="P126" i="214"/>
  <c r="G81" i="214"/>
  <c r="AW106" i="214"/>
  <c r="F155" i="214"/>
  <c r="AV146" i="214"/>
  <c r="AS119" i="214"/>
  <c r="AW164" i="214"/>
  <c r="Q19" i="214"/>
  <c r="AP34" i="214"/>
  <c r="BB15" i="214"/>
  <c r="AL143" i="214"/>
  <c r="M50" i="214"/>
  <c r="BF117" i="214"/>
  <c r="H4" i="214"/>
  <c r="BC125" i="214"/>
  <c r="T112" i="214"/>
  <c r="BJ113" i="214"/>
  <c r="W8" i="214"/>
  <c r="U137" i="214"/>
  <c r="AW160" i="214"/>
  <c r="AW116" i="214"/>
  <c r="R83" i="214"/>
  <c r="O10" i="214"/>
  <c r="BL145" i="214"/>
  <c r="S60" i="214"/>
  <c r="AC87" i="214"/>
  <c r="W75" i="214"/>
  <c r="BC66" i="214"/>
  <c r="Q144" i="214"/>
  <c r="BC26" i="214"/>
  <c r="M63" i="214"/>
  <c r="U43" i="214"/>
  <c r="AG121" i="214"/>
  <c r="U161" i="214"/>
  <c r="AV64" i="214"/>
  <c r="BA60" i="214"/>
  <c r="BK115" i="214"/>
  <c r="BH33" i="214"/>
  <c r="AB91" i="214"/>
  <c r="X110" i="214"/>
  <c r="U128" i="214"/>
  <c r="BG133" i="214"/>
  <c r="AN59" i="214"/>
  <c r="AV124" i="214"/>
  <c r="X102" i="214"/>
  <c r="BE105" i="214"/>
  <c r="J136" i="214"/>
  <c r="AU154" i="214"/>
  <c r="H148" i="214"/>
  <c r="BE101" i="214"/>
  <c r="BI126" i="214"/>
  <c r="F98" i="214"/>
  <c r="BH80" i="214"/>
  <c r="J73" i="214"/>
  <c r="AD13" i="214"/>
  <c r="Q140" i="214"/>
  <c r="AQ66" i="214"/>
  <c r="AD74" i="214"/>
  <c r="AZ72" i="214"/>
  <c r="V25" i="214"/>
  <c r="AN126" i="214"/>
  <c r="AK130" i="214"/>
  <c r="AA45" i="214"/>
  <c r="D127" i="214"/>
  <c r="AE153" i="214"/>
  <c r="AY155" i="214"/>
  <c r="N162" i="214"/>
  <c r="V100" i="214"/>
  <c r="D62" i="214"/>
  <c r="U39" i="214"/>
  <c r="AQ143" i="214"/>
  <c r="AU39" i="214"/>
  <c r="AZ160" i="214"/>
  <c r="AD59" i="214"/>
  <c r="BI89" i="214"/>
  <c r="AC150" i="214"/>
  <c r="W135" i="214"/>
  <c r="BE132" i="214"/>
  <c r="P81" i="214"/>
  <c r="AU67" i="214"/>
  <c r="BI77" i="214"/>
  <c r="D121" i="214"/>
  <c r="AA73" i="214"/>
  <c r="Q14" i="214"/>
  <c r="Z96" i="214"/>
  <c r="R134" i="214"/>
  <c r="H5" i="214"/>
  <c r="D101" i="214"/>
  <c r="F97" i="214"/>
  <c r="L6" i="214"/>
  <c r="BJ110" i="214"/>
  <c r="R63" i="214"/>
  <c r="I65" i="214"/>
  <c r="AK11" i="214"/>
  <c r="S125" i="214"/>
  <c r="P43" i="214"/>
  <c r="P133" i="214"/>
  <c r="AC89" i="214"/>
  <c r="U96" i="214"/>
  <c r="AT18" i="214"/>
  <c r="AP5" i="214"/>
  <c r="AE74" i="214"/>
  <c r="AW85" i="214"/>
  <c r="X61" i="214"/>
  <c r="BL136" i="214"/>
  <c r="Z130" i="214"/>
  <c r="G134" i="214"/>
  <c r="AL133" i="214"/>
  <c r="BE88" i="214"/>
  <c r="I122" i="214"/>
  <c r="BB153" i="214"/>
  <c r="AM74" i="214"/>
  <c r="AM94" i="214"/>
  <c r="N145" i="214"/>
  <c r="AY102" i="214"/>
  <c r="BL119" i="214"/>
  <c r="D20" i="214"/>
  <c r="AS162" i="214"/>
  <c r="J122" i="214"/>
  <c r="L77" i="214"/>
  <c r="AR61" i="214"/>
  <c r="AM79" i="214"/>
  <c r="BL125" i="214"/>
  <c r="BH6" i="214"/>
  <c r="BE98" i="214"/>
  <c r="BL156" i="214"/>
  <c r="AR100" i="214"/>
  <c r="AG45" i="214"/>
  <c r="AT68" i="214"/>
  <c r="AE4" i="214"/>
  <c r="AM107" i="214"/>
  <c r="O65" i="214"/>
  <c r="BI165" i="214"/>
  <c r="V83" i="214"/>
  <c r="G132" i="214"/>
  <c r="AD55" i="214"/>
  <c r="F22" i="214"/>
  <c r="BG129" i="214"/>
  <c r="U140" i="214"/>
  <c r="X138" i="214"/>
  <c r="N74" i="214"/>
  <c r="G53" i="214"/>
  <c r="E64" i="214"/>
  <c r="AL28" i="214"/>
  <c r="AX64" i="214"/>
  <c r="BB133" i="214"/>
  <c r="BB93" i="214"/>
  <c r="AA23" i="214"/>
  <c r="BI121" i="214"/>
  <c r="BA114" i="214"/>
  <c r="AC22" i="214"/>
  <c r="BD107" i="214"/>
  <c r="AG72" i="214"/>
  <c r="AD78" i="214"/>
  <c r="R139" i="214"/>
  <c r="AZ38" i="214"/>
  <c r="AF160" i="214"/>
  <c r="D96" i="214"/>
  <c r="E130" i="214"/>
  <c r="H90" i="214"/>
  <c r="BK146" i="214"/>
  <c r="BL28" i="214"/>
  <c r="AC128" i="214"/>
  <c r="AS133" i="214"/>
  <c r="AH101" i="214"/>
  <c r="AI66" i="214"/>
  <c r="AW140" i="214"/>
  <c r="AG81" i="214"/>
  <c r="D92" i="214"/>
  <c r="AF30" i="214"/>
  <c r="W126" i="214"/>
  <c r="BE15" i="214"/>
  <c r="E65" i="214"/>
  <c r="BH58" i="214"/>
  <c r="AM88" i="214"/>
  <c r="BH55" i="214"/>
  <c r="D148" i="214"/>
  <c r="AG54" i="214"/>
  <c r="M97" i="214"/>
  <c r="AD153" i="214"/>
  <c r="T101" i="214"/>
  <c r="AE114" i="214"/>
  <c r="E76" i="214"/>
  <c r="BB140" i="214"/>
  <c r="BE91" i="214"/>
  <c r="BL149" i="214"/>
  <c r="AD144" i="214"/>
  <c r="AF128" i="214"/>
  <c r="AS22" i="214"/>
  <c r="Q79" i="214"/>
  <c r="AX152" i="214"/>
  <c r="U104" i="214"/>
  <c r="H66" i="214"/>
  <c r="O156" i="214"/>
  <c r="AC60" i="214"/>
  <c r="M96" i="214"/>
  <c r="U117" i="214"/>
  <c r="AE163" i="214"/>
  <c r="BC10" i="214"/>
  <c r="AJ128" i="214"/>
  <c r="AB21" i="214"/>
  <c r="AS99" i="214"/>
  <c r="AM55" i="214"/>
  <c r="W146" i="214"/>
  <c r="BI132" i="214"/>
  <c r="R24" i="214"/>
  <c r="U33" i="214"/>
  <c r="AW28" i="214"/>
  <c r="AK74" i="214"/>
  <c r="W37" i="214"/>
  <c r="AU98" i="214"/>
  <c r="V79" i="214"/>
  <c r="AR134" i="214"/>
  <c r="AJ149" i="214"/>
  <c r="AH10" i="214"/>
  <c r="AQ111" i="214"/>
  <c r="AP143" i="214"/>
  <c r="G10" i="214"/>
  <c r="P140" i="214"/>
  <c r="V89" i="214"/>
  <c r="Z6" i="214"/>
  <c r="D131" i="214"/>
  <c r="AT40" i="214"/>
  <c r="P29" i="214"/>
  <c r="Q26" i="214"/>
  <c r="BE12" i="214"/>
  <c r="AK152" i="214"/>
  <c r="AA11" i="214"/>
  <c r="AN140" i="214"/>
  <c r="D132" i="214"/>
  <c r="AU117" i="214"/>
  <c r="J65" i="214"/>
  <c r="BA147" i="214"/>
  <c r="BA157" i="214"/>
  <c r="BE21" i="214"/>
  <c r="AL117" i="214"/>
  <c r="BE63" i="214"/>
  <c r="BG142" i="214"/>
  <c r="D156" i="214"/>
  <c r="M163" i="214"/>
  <c r="R113" i="214"/>
  <c r="AQ110" i="214"/>
  <c r="AO163" i="214"/>
  <c r="X150" i="214"/>
  <c r="BK74" i="214"/>
  <c r="AQ80" i="214"/>
  <c r="AO144" i="214"/>
  <c r="AS51" i="214"/>
  <c r="BC112" i="214"/>
  <c r="P79" i="214"/>
  <c r="AF88" i="214"/>
  <c r="I50" i="214"/>
  <c r="Z85" i="214"/>
  <c r="AM102" i="214"/>
  <c r="S164" i="214"/>
  <c r="J74" i="214"/>
  <c r="N28" i="214"/>
  <c r="AB134" i="214"/>
  <c r="AV148" i="214"/>
  <c r="AA88" i="214"/>
  <c r="BF128" i="214"/>
  <c r="BF6" i="214"/>
  <c r="AL163" i="214"/>
  <c r="AY7" i="214"/>
  <c r="M105" i="214"/>
  <c r="AR160" i="214"/>
  <c r="L43" i="214"/>
  <c r="V63" i="214"/>
  <c r="AT165" i="214"/>
  <c r="BB113" i="214"/>
  <c r="BL160" i="214"/>
  <c r="AI57" i="214"/>
  <c r="AP136" i="214"/>
  <c r="AK82" i="214"/>
  <c r="G34" i="214"/>
  <c r="AN86" i="214"/>
  <c r="G63" i="214"/>
  <c r="BF134" i="214"/>
  <c r="X74" i="214"/>
  <c r="N70" i="214"/>
  <c r="T25" i="214"/>
  <c r="S13" i="214"/>
  <c r="K64" i="214"/>
  <c r="AL146" i="214"/>
  <c r="BE71" i="214"/>
  <c r="J146" i="214"/>
  <c r="K20" i="214"/>
  <c r="X78" i="214"/>
  <c r="BJ136" i="214"/>
  <c r="AZ158" i="214"/>
  <c r="BF80" i="214"/>
  <c r="BB130" i="214"/>
  <c r="G154" i="214"/>
  <c r="U160" i="214"/>
  <c r="I125" i="214"/>
  <c r="S145" i="214"/>
  <c r="Z112" i="214"/>
  <c r="I109" i="214"/>
  <c r="M70" i="214"/>
  <c r="AX108" i="214"/>
  <c r="AD73" i="214"/>
  <c r="AP81" i="214"/>
  <c r="W96" i="214"/>
  <c r="AQ148" i="214"/>
  <c r="R16" i="214"/>
  <c r="AW80" i="214"/>
  <c r="AD157" i="214"/>
  <c r="X112" i="214"/>
  <c r="AK22" i="214"/>
  <c r="AI122" i="214"/>
  <c r="BC81" i="214"/>
  <c r="AP156" i="214"/>
  <c r="W108" i="214"/>
  <c r="BJ116" i="214"/>
  <c r="AU37" i="214"/>
  <c r="AM73" i="214"/>
  <c r="AN136" i="214"/>
  <c r="BG121" i="214"/>
  <c r="AM21" i="214"/>
  <c r="P149" i="214"/>
  <c r="BH98" i="214"/>
  <c r="AP54" i="214"/>
  <c r="AO133" i="214"/>
  <c r="AE142" i="214"/>
  <c r="AG87" i="214"/>
  <c r="AS40" i="214"/>
  <c r="M14" i="214"/>
  <c r="AM18" i="214"/>
  <c r="AJ93" i="214"/>
  <c r="BB64" i="214"/>
  <c r="BG147" i="214"/>
  <c r="BC61" i="214"/>
  <c r="F157" i="214"/>
  <c r="O131" i="214"/>
  <c r="AJ143" i="214"/>
  <c r="AA108" i="214"/>
  <c r="BJ118" i="214"/>
  <c r="Z154" i="214"/>
  <c r="J36" i="214"/>
  <c r="K55" i="214"/>
  <c r="L41" i="214"/>
  <c r="AW6" i="214"/>
  <c r="BF53" i="214"/>
  <c r="AR87" i="214"/>
  <c r="AR125" i="214"/>
  <c r="BH45" i="214"/>
  <c r="AL107" i="214"/>
  <c r="BH138" i="214"/>
  <c r="N154" i="214"/>
  <c r="BD22" i="214"/>
  <c r="AQ28" i="214"/>
  <c r="BK33" i="214"/>
  <c r="AP130" i="214"/>
  <c r="M114" i="214"/>
  <c r="BE53" i="214"/>
  <c r="AG126" i="214"/>
  <c r="AI40" i="214"/>
  <c r="AB94" i="214"/>
  <c r="AB63" i="214"/>
  <c r="AT106" i="214"/>
  <c r="AE127" i="214"/>
  <c r="BA123" i="214"/>
  <c r="Y35" i="214"/>
  <c r="I106" i="214"/>
  <c r="AT60" i="214"/>
  <c r="X39" i="214"/>
  <c r="BL73" i="214"/>
  <c r="AX101" i="214"/>
  <c r="AF79" i="214"/>
  <c r="AM147" i="214"/>
  <c r="P62" i="214"/>
  <c r="AT81" i="214"/>
  <c r="BH47" i="214"/>
  <c r="AB165" i="214"/>
  <c r="AP159" i="214"/>
  <c r="BA42" i="214"/>
  <c r="D44" i="214"/>
  <c r="F5" i="214"/>
  <c r="K35" i="214"/>
  <c r="K5" i="214"/>
  <c r="AR60" i="214"/>
  <c r="Z49" i="214"/>
  <c r="AP13" i="214"/>
  <c r="AK41" i="214"/>
  <c r="J135" i="214"/>
  <c r="BK39" i="214"/>
  <c r="AI4" i="214"/>
  <c r="U70" i="214"/>
  <c r="BA49" i="214"/>
  <c r="BH28" i="214"/>
  <c r="BD163" i="214"/>
  <c r="BA56" i="214"/>
  <c r="BC11" i="214"/>
  <c r="AD48" i="214"/>
  <c r="AV78" i="214"/>
  <c r="T163" i="214"/>
  <c r="U127" i="214"/>
  <c r="AD131" i="214"/>
  <c r="J46" i="214"/>
  <c r="S84" i="214"/>
  <c r="BH149" i="214"/>
  <c r="AY38" i="214"/>
  <c r="BG13" i="214"/>
  <c r="V68" i="214"/>
  <c r="BJ119" i="214"/>
  <c r="L115" i="214"/>
  <c r="AE80" i="214"/>
  <c r="BF15" i="214"/>
  <c r="Y67" i="214"/>
  <c r="AT104" i="214"/>
  <c r="AD54" i="214"/>
  <c r="BL135" i="214"/>
  <c r="BD93" i="214"/>
  <c r="O27" i="214"/>
  <c r="AA139" i="214"/>
  <c r="AC78" i="214"/>
  <c r="BC103" i="214"/>
  <c r="BL50" i="214"/>
  <c r="E39" i="214"/>
  <c r="AO22" i="214"/>
  <c r="AW114" i="214"/>
  <c r="AX135" i="214"/>
  <c r="AA132" i="214"/>
  <c r="E161" i="214"/>
  <c r="O35" i="214"/>
  <c r="O142" i="214"/>
  <c r="AI99" i="214"/>
  <c r="BL69" i="214"/>
  <c r="F77" i="214"/>
  <c r="AX88" i="214"/>
  <c r="Y17" i="214"/>
  <c r="K77" i="214"/>
  <c r="AO145" i="214"/>
  <c r="E67" i="214"/>
  <c r="G123" i="214"/>
  <c r="BC35" i="214"/>
  <c r="N37" i="214"/>
  <c r="BG61" i="214"/>
  <c r="D126" i="214"/>
  <c r="V163" i="214"/>
  <c r="L10" i="214"/>
  <c r="F84" i="214"/>
  <c r="AW51" i="214"/>
  <c r="AK51" i="214"/>
  <c r="L144" i="214"/>
  <c r="T16" i="214"/>
  <c r="K114" i="214"/>
  <c r="BH57" i="214"/>
  <c r="J27" i="214"/>
  <c r="N21" i="214"/>
  <c r="BE156" i="214"/>
  <c r="T29" i="214"/>
  <c r="AL4" i="214"/>
  <c r="AN28" i="214"/>
  <c r="W165" i="214"/>
  <c r="F30" i="214"/>
  <c r="P97" i="214"/>
  <c r="Q32" i="214"/>
  <c r="BE111" i="214"/>
  <c r="AK62" i="214"/>
  <c r="BK9" i="214"/>
  <c r="AA21" i="214"/>
  <c r="AT86" i="214"/>
  <c r="G79" i="214"/>
  <c r="H123" i="214"/>
  <c r="AL36" i="214"/>
  <c r="AX38" i="214"/>
  <c r="BF31" i="214"/>
  <c r="I99" i="214"/>
  <c r="BL57" i="214"/>
  <c r="R57" i="214"/>
  <c r="P24" i="214"/>
  <c r="BF65" i="214"/>
  <c r="S123" i="214"/>
  <c r="AG102" i="214"/>
  <c r="AY37" i="214"/>
  <c r="AW48" i="214"/>
  <c r="L85" i="214"/>
  <c r="BG43" i="214"/>
  <c r="BJ134" i="214"/>
  <c r="AK90" i="214"/>
  <c r="E153" i="214"/>
  <c r="AT62" i="214"/>
  <c r="AW153" i="214"/>
  <c r="AN38" i="214"/>
  <c r="E19" i="214"/>
  <c r="AD40" i="214"/>
  <c r="T70" i="214"/>
  <c r="G24" i="214"/>
  <c r="K80" i="214"/>
  <c r="AI41" i="214"/>
  <c r="AM71" i="214"/>
  <c r="J137" i="214"/>
  <c r="AV112" i="214"/>
  <c r="BL157" i="214"/>
  <c r="R123" i="214"/>
  <c r="W141" i="214"/>
  <c r="AZ22" i="214"/>
  <c r="AA71" i="214"/>
  <c r="AE86" i="214"/>
  <c r="N48" i="214"/>
  <c r="AL22" i="214"/>
  <c r="S132" i="214"/>
  <c r="AZ163" i="214"/>
  <c r="BH131" i="214"/>
  <c r="AZ154" i="214"/>
  <c r="Z16" i="214"/>
  <c r="AA26" i="214"/>
  <c r="U151" i="214"/>
  <c r="O143" i="214"/>
  <c r="O13" i="214"/>
  <c r="AW110" i="214"/>
  <c r="AH155" i="214"/>
  <c r="R36" i="214"/>
  <c r="D70" i="214"/>
  <c r="P157" i="214"/>
  <c r="AF34" i="214"/>
  <c r="AO119" i="214"/>
  <c r="X118" i="214"/>
  <c r="BE108" i="214"/>
  <c r="AB106" i="214"/>
  <c r="P107" i="214"/>
  <c r="X56" i="214"/>
  <c r="D22" i="214"/>
  <c r="T40" i="214"/>
  <c r="V65" i="214"/>
  <c r="AN58" i="214"/>
  <c r="BC145" i="214"/>
  <c r="AX160" i="214"/>
  <c r="AE31" i="214"/>
  <c r="Z7" i="214"/>
  <c r="BI31" i="214"/>
  <c r="AB9" i="214"/>
  <c r="G99" i="214"/>
  <c r="AN118" i="214"/>
  <c r="AH96" i="214"/>
  <c r="S22" i="214"/>
  <c r="H9" i="214"/>
  <c r="J40" i="214"/>
  <c r="AI143" i="214"/>
  <c r="E163" i="214"/>
  <c r="F6" i="214"/>
  <c r="J156" i="214"/>
  <c r="R103" i="214"/>
  <c r="AF28" i="214"/>
  <c r="N146" i="214"/>
  <c r="F116" i="214"/>
  <c r="BB29" i="214"/>
  <c r="AA13" i="214"/>
  <c r="AH16" i="214"/>
  <c r="AK18" i="214"/>
  <c r="P23" i="214"/>
  <c r="BI16" i="214"/>
  <c r="AY18" i="214"/>
  <c r="AG123" i="214"/>
  <c r="AM121" i="214"/>
  <c r="BC146" i="214"/>
  <c r="S20" i="214"/>
  <c r="AU15" i="214"/>
  <c r="T92" i="214"/>
  <c r="Z38" i="214"/>
  <c r="AP60" i="214"/>
  <c r="AO108" i="214"/>
  <c r="AA147" i="214"/>
  <c r="AX26" i="214"/>
  <c r="G27" i="214"/>
  <c r="AD111" i="214"/>
  <c r="AV97" i="214"/>
  <c r="AR45" i="214"/>
  <c r="AL56" i="214"/>
  <c r="BI46" i="214"/>
  <c r="G76" i="214"/>
  <c r="AB112" i="214"/>
  <c r="AT31" i="214"/>
  <c r="BH97" i="214"/>
  <c r="J91" i="214"/>
  <c r="AQ10" i="214"/>
  <c r="E33" i="214"/>
  <c r="AH79" i="214"/>
  <c r="BG79" i="214"/>
  <c r="AX107" i="214"/>
  <c r="K90" i="214"/>
  <c r="AR82" i="214"/>
  <c r="X83" i="214"/>
  <c r="T153" i="214"/>
  <c r="E95" i="214"/>
  <c r="AV5" i="214"/>
  <c r="BE134" i="214"/>
  <c r="K103" i="214"/>
  <c r="X19" i="214"/>
  <c r="BJ30" i="214"/>
  <c r="H114" i="214"/>
  <c r="P73" i="214"/>
  <c r="BA76" i="214"/>
  <c r="AG148" i="214"/>
  <c r="E140" i="214"/>
  <c r="R101" i="214"/>
  <c r="X15" i="214"/>
  <c r="AA138" i="214"/>
  <c r="N4" i="214"/>
  <c r="AY103" i="214"/>
  <c r="BL6" i="214"/>
  <c r="AX12" i="214"/>
  <c r="AF99" i="214"/>
  <c r="AQ51" i="214"/>
  <c r="N95" i="214"/>
  <c r="AA156" i="214"/>
  <c r="AX36" i="214"/>
  <c r="I40" i="214"/>
  <c r="T150" i="214"/>
  <c r="AE85" i="214"/>
  <c r="BH163" i="214"/>
  <c r="AV35" i="214"/>
  <c r="BC121" i="214"/>
  <c r="T72" i="214"/>
  <c r="D139" i="214"/>
  <c r="AT63" i="214"/>
  <c r="AO162" i="214"/>
  <c r="AH142" i="214"/>
  <c r="AV129" i="214"/>
  <c r="AK131" i="214"/>
  <c r="AF27" i="214"/>
  <c r="AL94" i="214"/>
  <c r="AT128" i="214"/>
  <c r="AB39" i="214"/>
  <c r="BH22" i="214"/>
  <c r="AM56" i="214"/>
  <c r="AP31" i="214"/>
  <c r="O66" i="214"/>
  <c r="AX149" i="214"/>
  <c r="I37" i="214"/>
  <c r="BF75" i="214"/>
  <c r="BG63" i="214"/>
  <c r="BC78" i="214"/>
  <c r="AY63" i="214"/>
  <c r="BG124" i="214"/>
  <c r="AA48" i="214"/>
  <c r="AX128" i="214"/>
  <c r="BK134" i="214"/>
  <c r="L68" i="214"/>
  <c r="AJ159" i="214"/>
  <c r="U36" i="214"/>
  <c r="AP57" i="214"/>
  <c r="AH147" i="214"/>
  <c r="O64" i="214"/>
  <c r="Q25" i="214"/>
  <c r="AQ142" i="214"/>
  <c r="AA32" i="214"/>
  <c r="Y27" i="214"/>
  <c r="M6" i="214"/>
  <c r="AS127" i="214"/>
  <c r="AO112" i="214"/>
  <c r="L36" i="214"/>
  <c r="BC40" i="214"/>
  <c r="BI39" i="214"/>
  <c r="I126" i="214"/>
  <c r="Y6" i="214"/>
  <c r="BJ148" i="214"/>
  <c r="AQ47" i="214"/>
  <c r="S53" i="214"/>
  <c r="W52" i="214"/>
  <c r="L135" i="214"/>
  <c r="BI28" i="214"/>
  <c r="AU71" i="214"/>
  <c r="S98" i="214"/>
  <c r="N58" i="214"/>
  <c r="AS45" i="214"/>
  <c r="BC49" i="214"/>
  <c r="D97" i="214"/>
  <c r="D37" i="214"/>
  <c r="R19" i="214"/>
  <c r="Y74" i="214"/>
  <c r="V29" i="214"/>
  <c r="AY142" i="214"/>
  <c r="H147" i="214"/>
  <c r="D60" i="214"/>
  <c r="Z103" i="214"/>
  <c r="AD163" i="214"/>
  <c r="AK44" i="214"/>
  <c r="AH55" i="214"/>
  <c r="H10" i="214"/>
  <c r="BC6" i="214"/>
  <c r="W93" i="214"/>
  <c r="AI150" i="214"/>
  <c r="L55" i="214"/>
  <c r="AY50" i="214"/>
  <c r="AA120" i="214"/>
  <c r="BI153" i="214"/>
  <c r="L95" i="214"/>
  <c r="AH69" i="214"/>
  <c r="BG75" i="214"/>
  <c r="AQ94" i="214"/>
  <c r="BD150" i="214"/>
  <c r="AM160" i="214"/>
  <c r="AF47" i="214"/>
  <c r="BB131" i="214"/>
  <c r="BJ73" i="214"/>
  <c r="G152" i="214"/>
  <c r="H45" i="214"/>
  <c r="AN113" i="214"/>
  <c r="BK163" i="214"/>
  <c r="P104" i="214"/>
  <c r="AP124" i="214"/>
  <c r="M119" i="214"/>
  <c r="AI27" i="214"/>
  <c r="AK95" i="214"/>
  <c r="BB111" i="214"/>
  <c r="AJ79" i="214"/>
  <c r="AO92" i="214"/>
  <c r="AR141" i="214"/>
  <c r="AO15" i="214"/>
  <c r="BL54" i="214"/>
  <c r="Y98" i="214"/>
  <c r="I117" i="214"/>
  <c r="O8" i="214"/>
  <c r="AV110" i="214"/>
  <c r="F8" i="214"/>
  <c r="Q8" i="214"/>
  <c r="M9" i="214"/>
  <c r="I52" i="214"/>
  <c r="AN40" i="214"/>
  <c r="AA72" i="214"/>
  <c r="Y87" i="214"/>
  <c r="AK133" i="214"/>
  <c r="AB71" i="214"/>
  <c r="X119" i="214"/>
  <c r="AJ123" i="214"/>
  <c r="N98" i="214"/>
  <c r="Q63" i="214"/>
  <c r="BC118" i="214"/>
  <c r="AT57" i="214"/>
  <c r="BD117" i="214"/>
  <c r="AE89" i="214"/>
  <c r="V47" i="214"/>
  <c r="F164" i="214"/>
  <c r="Y95" i="214"/>
  <c r="U26" i="214"/>
  <c r="BG127" i="214"/>
  <c r="AI36" i="214"/>
  <c r="AA42" i="214"/>
  <c r="AS39" i="214"/>
  <c r="AL8" i="214"/>
  <c r="BA134" i="214"/>
  <c r="AZ7" i="214"/>
  <c r="AY97" i="214"/>
  <c r="AJ13" i="214"/>
  <c r="AT4" i="214"/>
  <c r="AZ57" i="214"/>
  <c r="U44" i="214"/>
  <c r="E144" i="214"/>
  <c r="BA30" i="214"/>
  <c r="AN79" i="214"/>
  <c r="AD103" i="214"/>
  <c r="AI67" i="214"/>
  <c r="AX83" i="214"/>
  <c r="AX47" i="214"/>
  <c r="BC29" i="214"/>
  <c r="V110" i="214"/>
  <c r="J52" i="214"/>
  <c r="AV98" i="214"/>
  <c r="AX140" i="214"/>
  <c r="AO136" i="214"/>
  <c r="I34" i="214"/>
  <c r="AM49" i="214"/>
  <c r="AV33" i="214"/>
  <c r="Z150" i="214"/>
  <c r="AP153" i="214"/>
  <c r="BD53" i="214"/>
  <c r="AZ100" i="214"/>
  <c r="D83" i="214"/>
  <c r="AB41" i="214"/>
  <c r="AF163" i="214"/>
  <c r="H140" i="214"/>
  <c r="AI111" i="214"/>
  <c r="AK145" i="214"/>
  <c r="AL148" i="214"/>
  <c r="AS146" i="214"/>
  <c r="AE44" i="214"/>
  <c r="R111" i="214"/>
  <c r="BC94" i="214"/>
  <c r="J54" i="214"/>
  <c r="AT67" i="214"/>
  <c r="P99" i="214"/>
  <c r="AG111" i="214"/>
  <c r="K39" i="214"/>
  <c r="AP29" i="214"/>
  <c r="AP30" i="214"/>
  <c r="AH53" i="214"/>
  <c r="J24" i="214"/>
  <c r="G65" i="214"/>
  <c r="BE157" i="214"/>
  <c r="AQ160" i="214"/>
  <c r="AN37" i="214"/>
  <c r="BF10" i="214"/>
  <c r="AQ90" i="214"/>
  <c r="L159" i="214"/>
  <c r="Z71" i="214"/>
  <c r="G68" i="214"/>
  <c r="BL128" i="214"/>
  <c r="P10" i="214"/>
  <c r="E120" i="214"/>
  <c r="AG48" i="214"/>
  <c r="AC72" i="214"/>
  <c r="K37" i="214"/>
  <c r="AV21" i="214"/>
  <c r="AA143" i="214"/>
  <c r="F14" i="214"/>
  <c r="AE81" i="214"/>
  <c r="I107" i="214"/>
  <c r="AL141" i="214"/>
  <c r="W38" i="214"/>
  <c r="AM32" i="214"/>
  <c r="BI106" i="214"/>
  <c r="BD36" i="214"/>
  <c r="AI32" i="214"/>
  <c r="AJ157" i="214"/>
  <c r="AV22" i="214"/>
  <c r="M73" i="214"/>
  <c r="AN9" i="214"/>
  <c r="AB153" i="214"/>
  <c r="R93" i="214"/>
  <c r="Q53" i="214"/>
  <c r="O5" i="214"/>
  <c r="AG75" i="214"/>
  <c r="AX18" i="214"/>
  <c r="AD137" i="214"/>
  <c r="F39" i="214"/>
  <c r="N139" i="214"/>
  <c r="AF78" i="214"/>
  <c r="H119" i="214"/>
  <c r="R37" i="214"/>
  <c r="AG20" i="214"/>
  <c r="BA137" i="214"/>
  <c r="S130" i="214"/>
  <c r="BC70" i="214"/>
  <c r="AG79" i="214"/>
  <c r="BG49" i="214"/>
  <c r="BG56" i="214"/>
  <c r="BF16" i="214"/>
  <c r="AW37" i="214"/>
  <c r="AP22" i="214"/>
  <c r="W122" i="214"/>
  <c r="AW29" i="214"/>
  <c r="Y51" i="214"/>
  <c r="AS86" i="214"/>
  <c r="U63" i="214"/>
  <c r="H85" i="214"/>
  <c r="AS10" i="214"/>
  <c r="O26" i="214"/>
  <c r="AF7" i="214"/>
  <c r="AE32" i="214"/>
  <c r="AF26" i="214"/>
  <c r="Q7" i="214"/>
  <c r="Y42" i="214"/>
  <c r="AG137" i="214"/>
  <c r="G160" i="214"/>
  <c r="BD137" i="214"/>
  <c r="K8" i="214"/>
  <c r="AH47" i="214"/>
  <c r="BG50" i="214"/>
  <c r="AZ5" i="214"/>
  <c r="AB158" i="214"/>
  <c r="BB75" i="214"/>
  <c r="I25" i="214"/>
  <c r="J155" i="214"/>
  <c r="P32" i="214"/>
  <c r="AC104" i="214"/>
  <c r="AW16" i="214"/>
  <c r="AV149" i="214"/>
  <c r="BI30" i="214"/>
  <c r="L69" i="214"/>
  <c r="AM161" i="214"/>
  <c r="U76" i="214"/>
  <c r="AD134" i="214"/>
  <c r="D151" i="214"/>
  <c r="S6" i="214"/>
  <c r="AS122" i="214"/>
  <c r="BK65" i="214"/>
  <c r="AS81" i="214"/>
  <c r="AH88" i="214"/>
  <c r="I108" i="214"/>
  <c r="AC61" i="214"/>
  <c r="AC103" i="214"/>
  <c r="AT52" i="214"/>
  <c r="I13" i="214"/>
  <c r="Y165" i="214"/>
  <c r="BF29" i="214"/>
  <c r="BC139" i="214"/>
  <c r="AJ23" i="214"/>
  <c r="D54" i="214"/>
  <c r="BG131" i="214"/>
  <c r="AT13" i="214"/>
  <c r="BJ63" i="214"/>
  <c r="J12" i="214"/>
  <c r="S50" i="214"/>
  <c r="G41" i="214"/>
  <c r="BL51" i="214"/>
  <c r="BA102" i="214"/>
  <c r="V112" i="214"/>
  <c r="AL33" i="214"/>
  <c r="AQ99" i="214"/>
  <c r="BH43" i="214"/>
  <c r="J79" i="214"/>
  <c r="AK149" i="214"/>
  <c r="BA54" i="214"/>
  <c r="Y43" i="214"/>
  <c r="H62" i="214"/>
  <c r="AF15" i="214"/>
  <c r="AG63" i="214"/>
  <c r="AG69" i="214"/>
  <c r="BD38" i="214"/>
  <c r="AW20" i="214"/>
  <c r="AQ131" i="214"/>
  <c r="G90" i="214"/>
  <c r="AW24" i="214"/>
  <c r="AC108" i="214"/>
  <c r="AC147" i="214"/>
  <c r="N108" i="214"/>
  <c r="Y24" i="214"/>
  <c r="AS120" i="214"/>
  <c r="X71" i="214"/>
  <c r="X50" i="214"/>
  <c r="V21" i="214"/>
  <c r="AD108" i="214"/>
  <c r="W109" i="214"/>
  <c r="X144" i="214"/>
  <c r="M71" i="214"/>
  <c r="D7" i="214"/>
  <c r="AH67" i="214"/>
  <c r="AC135" i="214"/>
  <c r="F12" i="214"/>
  <c r="E53" i="214"/>
  <c r="R49" i="214"/>
  <c r="AV81" i="214"/>
  <c r="AF57" i="214"/>
  <c r="BL65" i="214"/>
  <c r="R130" i="214"/>
  <c r="AK85" i="214"/>
  <c r="BG118" i="214"/>
  <c r="AH13" i="214"/>
  <c r="AL63" i="214"/>
  <c r="AC73" i="214"/>
  <c r="O162" i="214"/>
  <c r="AM116" i="214"/>
  <c r="AZ52" i="214"/>
  <c r="AU18" i="214"/>
  <c r="AK110" i="214"/>
  <c r="AZ155" i="214"/>
  <c r="AL99" i="214"/>
  <c r="AV10" i="214"/>
  <c r="O100" i="214"/>
  <c r="AT113" i="214"/>
  <c r="BC165" i="214"/>
  <c r="F23" i="214"/>
  <c r="K102" i="214"/>
  <c r="D63" i="214"/>
  <c r="AT96" i="214"/>
  <c r="AJ85" i="214"/>
  <c r="D135" i="214"/>
  <c r="AV67" i="214"/>
  <c r="BH16" i="214"/>
  <c r="AF133" i="214"/>
  <c r="H50" i="214"/>
  <c r="BI20" i="214"/>
  <c r="AO43" i="214"/>
  <c r="R98" i="214"/>
  <c r="Z111" i="214"/>
  <c r="AX24" i="214"/>
  <c r="BC48" i="214"/>
  <c r="AA50" i="214"/>
  <c r="AI29" i="214"/>
  <c r="BG54" i="214"/>
  <c r="M44" i="214"/>
  <c r="L129" i="214"/>
  <c r="AF111" i="214"/>
  <c r="G118" i="214"/>
  <c r="D80" i="214"/>
  <c r="D93" i="214"/>
  <c r="K26" i="214"/>
  <c r="Q67" i="214"/>
  <c r="G142" i="214"/>
  <c r="I33" i="214"/>
  <c r="AN55" i="214"/>
  <c r="E164" i="214"/>
  <c r="AN108" i="214"/>
  <c r="AX62" i="214"/>
  <c r="E94" i="214"/>
  <c r="AH83" i="214"/>
  <c r="BI52" i="214"/>
  <c r="AS163" i="214"/>
  <c r="AT29" i="214"/>
  <c r="Z84" i="214"/>
  <c r="F82" i="214"/>
  <c r="BG42" i="214"/>
  <c r="AU91" i="214"/>
  <c r="Y108" i="214"/>
  <c r="AK163" i="214"/>
  <c r="AF13" i="214"/>
  <c r="AC56" i="214"/>
  <c r="F52" i="214"/>
  <c r="K48" i="214"/>
  <c r="AR120" i="214"/>
  <c r="BG150" i="214"/>
  <c r="AS27" i="214"/>
  <c r="BG73" i="214"/>
  <c r="Z82" i="214"/>
  <c r="AB133" i="214"/>
  <c r="T52" i="214"/>
  <c r="AJ27" i="214"/>
  <c r="BF28" i="214"/>
  <c r="AM67" i="214"/>
  <c r="AD88" i="214"/>
  <c r="J127" i="214"/>
  <c r="AS142" i="214"/>
  <c r="AC96" i="214"/>
  <c r="AL39" i="214"/>
  <c r="AK17" i="214"/>
  <c r="BG6" i="214"/>
  <c r="AE49" i="214"/>
  <c r="BA12" i="214"/>
  <c r="AO19" i="214"/>
  <c r="W127" i="214"/>
  <c r="J56" i="214"/>
  <c r="R18" i="214"/>
  <c r="R22" i="214"/>
  <c r="BA18" i="214"/>
  <c r="W33" i="214"/>
  <c r="P78" i="214"/>
  <c r="AV162" i="214"/>
  <c r="W79" i="214"/>
  <c r="AL29" i="214"/>
  <c r="AN125" i="214"/>
  <c r="G44" i="214"/>
  <c r="AF108" i="214"/>
  <c r="BD132" i="214"/>
  <c r="BI136" i="214"/>
  <c r="AN144" i="214"/>
  <c r="O83" i="214"/>
  <c r="AN115" i="214"/>
  <c r="Z57" i="214"/>
  <c r="AQ67" i="214"/>
  <c r="AA95" i="214"/>
  <c r="I30" i="214"/>
  <c r="BF139" i="214"/>
  <c r="AR71" i="214"/>
  <c r="AO61" i="214"/>
  <c r="AV19" i="214"/>
  <c r="AY81" i="214"/>
  <c r="AN109" i="214"/>
  <c r="W145" i="214"/>
  <c r="T11" i="214"/>
  <c r="Q160" i="214"/>
  <c r="X105" i="214"/>
  <c r="AG130" i="214"/>
  <c r="AK134" i="214"/>
  <c r="M139" i="214"/>
  <c r="Z24" i="214"/>
  <c r="W43" i="214"/>
  <c r="AV153" i="214"/>
  <c r="BD158" i="214"/>
  <c r="AC159" i="214"/>
  <c r="AW88" i="214"/>
  <c r="AH165" i="214"/>
  <c r="O138" i="214"/>
  <c r="D69" i="214"/>
  <c r="X64" i="214"/>
  <c r="AA148" i="214"/>
  <c r="AV42" i="214"/>
  <c r="BL14" i="214"/>
  <c r="S137" i="214"/>
  <c r="AX68" i="214"/>
  <c r="AZ94" i="214"/>
  <c r="F150" i="214"/>
  <c r="AM26" i="214"/>
  <c r="AX5" i="214"/>
  <c r="AU164" i="214"/>
  <c r="AI65" i="214"/>
  <c r="AN70" i="214"/>
  <c r="AW22" i="214"/>
  <c r="J106" i="214"/>
  <c r="AF134" i="214"/>
  <c r="BJ60" i="214"/>
  <c r="Y55" i="214"/>
  <c r="BB155" i="214"/>
  <c r="U27" i="214"/>
  <c r="BG29" i="214"/>
  <c r="BB48" i="214"/>
  <c r="BD165" i="214"/>
  <c r="AH56" i="214"/>
  <c r="BK8" i="214"/>
  <c r="F61" i="214"/>
  <c r="L127" i="214"/>
  <c r="AH27" i="214"/>
  <c r="AT144" i="214"/>
  <c r="L8" i="214"/>
  <c r="K111" i="214"/>
  <c r="K83" i="214"/>
  <c r="BL127" i="214"/>
  <c r="J131" i="214"/>
  <c r="Q57" i="214"/>
  <c r="T55" i="214"/>
  <c r="Z10" i="214"/>
  <c r="AV65" i="214"/>
  <c r="AB101" i="214"/>
  <c r="BL40" i="214"/>
  <c r="AA162" i="214"/>
  <c r="E75" i="214"/>
  <c r="S133" i="214"/>
  <c r="BL30" i="214"/>
  <c r="U87" i="214"/>
  <c r="AP7" i="214"/>
  <c r="AX57" i="214"/>
  <c r="Y122" i="214"/>
  <c r="AE71" i="214"/>
  <c r="BL83" i="214"/>
  <c r="AZ104" i="214"/>
  <c r="H128" i="214"/>
  <c r="AL32" i="214"/>
  <c r="BE141" i="214"/>
  <c r="E27" i="214"/>
  <c r="R102" i="214"/>
  <c r="AT110" i="214"/>
  <c r="V30" i="214"/>
  <c r="AW5" i="214"/>
  <c r="AX139" i="214"/>
  <c r="AN14" i="214"/>
  <c r="AN155" i="214"/>
  <c r="F50" i="214"/>
  <c r="BD153" i="214"/>
  <c r="BF56" i="214"/>
  <c r="AS111" i="214"/>
  <c r="AC123" i="214"/>
  <c r="BF27" i="214"/>
  <c r="Z25" i="214"/>
  <c r="AY105" i="214"/>
  <c r="BB34" i="214"/>
  <c r="AM99" i="214"/>
  <c r="J113" i="214"/>
  <c r="BF73" i="214"/>
  <c r="AR102" i="214"/>
  <c r="BC124" i="214"/>
  <c r="AR6" i="214"/>
  <c r="Z77" i="214"/>
  <c r="AK155" i="214"/>
  <c r="F53" i="214"/>
  <c r="AE15" i="214"/>
  <c r="AQ140" i="214"/>
  <c r="AS18" i="214"/>
  <c r="BF121" i="214"/>
  <c r="AY165" i="214"/>
  <c r="BA13" i="214"/>
  <c r="V129" i="214"/>
  <c r="BG70" i="214"/>
  <c r="BA6" i="214"/>
  <c r="I90" i="214"/>
  <c r="AQ119" i="214"/>
  <c r="AY95" i="214"/>
  <c r="BA5" i="214"/>
  <c r="AO111" i="214"/>
  <c r="AD57" i="214"/>
  <c r="AZ27" i="214"/>
  <c r="BG106" i="214"/>
  <c r="G30" i="214"/>
  <c r="AW14" i="214"/>
  <c r="U5" i="214"/>
  <c r="AM7" i="214"/>
  <c r="AA33" i="214"/>
  <c r="AY5" i="214"/>
  <c r="BJ8" i="214"/>
  <c r="BF34" i="214"/>
  <c r="AC23" i="214"/>
  <c r="AV73" i="214"/>
  <c r="D42" i="214"/>
  <c r="Y19" i="214"/>
  <c r="AF124" i="214"/>
  <c r="Y37" i="214"/>
  <c r="BG91" i="214"/>
  <c r="AO51" i="214"/>
  <c r="R62" i="214"/>
  <c r="AX61" i="214"/>
  <c r="AD66" i="214"/>
  <c r="BK151" i="214"/>
  <c r="AC120" i="214"/>
  <c r="AE22" i="214"/>
  <c r="AA10" i="214"/>
  <c r="O90" i="214"/>
  <c r="Y7" i="214"/>
  <c r="BD41" i="214"/>
  <c r="BC79" i="214"/>
  <c r="AA165" i="214"/>
  <c r="Y38" i="214"/>
  <c r="Q143" i="214"/>
  <c r="AS107" i="214"/>
  <c r="X100" i="214"/>
  <c r="Q15" i="214"/>
  <c r="BH120" i="214"/>
  <c r="T49" i="214"/>
  <c r="AV160" i="214"/>
  <c r="AJ29" i="214"/>
  <c r="D56" i="214"/>
  <c r="V7" i="214"/>
  <c r="BL48" i="214"/>
  <c r="E99" i="214"/>
  <c r="AB14" i="214"/>
  <c r="BB33" i="214"/>
  <c r="AF116" i="214"/>
  <c r="K67" i="214"/>
  <c r="AT43" i="214"/>
  <c r="E51" i="214"/>
  <c r="H54" i="214"/>
  <c r="AK123" i="214"/>
  <c r="AO53" i="214"/>
  <c r="AY34" i="214"/>
  <c r="T42" i="214"/>
  <c r="T66" i="214"/>
  <c r="U53" i="214"/>
  <c r="W56" i="214"/>
  <c r="BA160" i="214"/>
  <c r="T23" i="214"/>
  <c r="BH101" i="214"/>
  <c r="F125" i="214"/>
  <c r="AH43" i="214"/>
  <c r="AY118" i="214"/>
  <c r="BB144" i="214"/>
  <c r="R39" i="214"/>
  <c r="AM8" i="214"/>
  <c r="J23" i="214"/>
  <c r="D147" i="214"/>
  <c r="N59" i="214"/>
  <c r="AA85" i="214"/>
  <c r="O29" i="214"/>
  <c r="AG27" i="214"/>
  <c r="H55" i="214"/>
  <c r="W110" i="214"/>
  <c r="AI102" i="214"/>
  <c r="E30" i="214"/>
  <c r="D110" i="214"/>
  <c r="AB28" i="214"/>
  <c r="BF105" i="214"/>
  <c r="AJ116" i="214"/>
  <c r="G110" i="214"/>
  <c r="E102" i="214"/>
  <c r="AI39" i="214"/>
  <c r="AU159" i="214"/>
  <c r="N161" i="214"/>
  <c r="AF69" i="214"/>
  <c r="AP66" i="214"/>
  <c r="AK75" i="214"/>
  <c r="T88" i="214"/>
  <c r="BB103" i="214"/>
  <c r="AV37" i="214"/>
  <c r="AL135" i="214"/>
  <c r="AX39" i="214"/>
  <c r="AY122" i="214"/>
  <c r="AF119" i="214"/>
  <c r="AT37" i="214"/>
  <c r="BD32" i="214"/>
  <c r="AL138" i="214"/>
  <c r="AE110" i="214"/>
  <c r="Z20" i="214"/>
  <c r="U35" i="214"/>
  <c r="BC45" i="214"/>
  <c r="AM152" i="214"/>
  <c r="M146" i="214"/>
  <c r="AJ20" i="214"/>
  <c r="U58" i="214"/>
  <c r="L27" i="214"/>
  <c r="BA55" i="214"/>
  <c r="Y26" i="214"/>
  <c r="W67" i="214"/>
  <c r="AK111" i="214"/>
  <c r="BL66" i="214"/>
  <c r="N68" i="214"/>
  <c r="AA80" i="214"/>
  <c r="AN131" i="214"/>
  <c r="BI25" i="214"/>
  <c r="L88" i="214"/>
  <c r="BF68" i="214"/>
  <c r="U138" i="214"/>
  <c r="Q82" i="214"/>
  <c r="G105" i="214"/>
  <c r="AO91" i="214"/>
  <c r="AH75" i="214"/>
  <c r="AC163" i="214"/>
  <c r="AS44" i="214"/>
  <c r="P150" i="214"/>
  <c r="AL14" i="214"/>
  <c r="I23" i="214"/>
  <c r="AS98" i="214"/>
  <c r="AI18" i="214"/>
  <c r="AD162" i="214"/>
  <c r="AM138" i="214"/>
  <c r="M41" i="214"/>
  <c r="AS95" i="214"/>
  <c r="BK7" i="214"/>
  <c r="AP93" i="214"/>
  <c r="AH66" i="214"/>
  <c r="J70" i="214"/>
  <c r="BC137" i="214"/>
  <c r="T144" i="214"/>
  <c r="BJ112" i="214"/>
  <c r="H27" i="214"/>
  <c r="AD39" i="214"/>
  <c r="T50" i="214"/>
  <c r="BK11" i="214"/>
  <c r="BB82" i="214"/>
  <c r="AB69" i="214"/>
  <c r="X48" i="214"/>
  <c r="T123" i="214"/>
  <c r="T6" i="214"/>
  <c r="BL85" i="214"/>
  <c r="AN122" i="214"/>
  <c r="AY14" i="214"/>
  <c r="P59" i="214"/>
  <c r="AR8" i="214"/>
  <c r="AV16" i="214"/>
  <c r="AQ72" i="214"/>
  <c r="W87" i="214"/>
  <c r="S58" i="214"/>
  <c r="BC19" i="214"/>
  <c r="BC141" i="214"/>
  <c r="BD12" i="214"/>
  <c r="T59" i="214"/>
  <c r="BL140" i="214"/>
  <c r="J84" i="214"/>
  <c r="AO107" i="214"/>
  <c r="AG55" i="214"/>
  <c r="S57" i="214"/>
  <c r="BI45" i="214"/>
  <c r="M100" i="214"/>
  <c r="AB95" i="214"/>
  <c r="AT44" i="214"/>
  <c r="G37" i="214"/>
  <c r="AM76" i="214"/>
  <c r="AV92" i="214"/>
  <c r="AG39" i="214"/>
  <c r="AO135" i="214"/>
  <c r="H137" i="214"/>
  <c r="F130" i="214"/>
  <c r="O153" i="214"/>
  <c r="AO28" i="214"/>
  <c r="BG17" i="214"/>
  <c r="R59" i="214"/>
  <c r="AB58" i="214"/>
  <c r="AD34" i="214"/>
  <c r="P109" i="214"/>
  <c r="F139" i="214"/>
  <c r="Y113" i="214"/>
  <c r="AX23" i="214"/>
  <c r="AV38" i="214"/>
  <c r="T147" i="214"/>
  <c r="AB43" i="214"/>
  <c r="W13" i="214"/>
  <c r="J154" i="214"/>
  <c r="BC157" i="214"/>
  <c r="BD136" i="214"/>
  <c r="F162" i="214"/>
  <c r="BJ147" i="214"/>
  <c r="H144" i="214"/>
  <c r="AX49" i="214"/>
  <c r="BC56" i="214"/>
  <c r="AV87" i="214"/>
  <c r="AB147" i="214"/>
  <c r="AD117" i="214"/>
  <c r="AZ10" i="214"/>
  <c r="M33" i="214"/>
  <c r="AS52" i="214"/>
  <c r="AK77" i="214"/>
  <c r="P139" i="214"/>
  <c r="AI125" i="214"/>
  <c r="BJ152" i="214"/>
  <c r="Y131" i="214"/>
  <c r="AH9" i="214"/>
  <c r="Q101" i="214"/>
  <c r="BH68" i="214"/>
  <c r="AT26" i="214"/>
  <c r="Q45" i="214"/>
  <c r="K94" i="214"/>
  <c r="W129" i="214"/>
  <c r="AC47" i="214"/>
  <c r="AU150" i="214"/>
  <c r="AQ12" i="214"/>
  <c r="BF9" i="214"/>
  <c r="P142" i="214"/>
  <c r="AI153" i="214"/>
  <c r="BC31" i="214"/>
  <c r="AX10" i="214"/>
  <c r="K40" i="214"/>
  <c r="BK82" i="214"/>
  <c r="BG5" i="214"/>
  <c r="AN164" i="214"/>
  <c r="AP150" i="214"/>
  <c r="J69" i="214"/>
  <c r="AQ128" i="214"/>
  <c r="E109" i="214"/>
  <c r="D157" i="214"/>
  <c r="F133" i="214"/>
  <c r="AW108" i="214"/>
  <c r="AX137" i="214"/>
  <c r="AU30" i="214"/>
  <c r="AS74" i="214"/>
  <c r="AB156" i="214"/>
  <c r="BJ26" i="214"/>
  <c r="AO4" i="214"/>
  <c r="G42" i="214"/>
  <c r="BE36" i="214"/>
  <c r="AT156" i="214"/>
  <c r="L89" i="214"/>
  <c r="O52" i="214"/>
  <c r="AH90" i="214"/>
  <c r="H84" i="214"/>
  <c r="AZ95" i="214"/>
  <c r="AC16" i="214"/>
  <c r="BE48" i="214"/>
  <c r="X141" i="214"/>
  <c r="AW146" i="214"/>
  <c r="AA18" i="214"/>
  <c r="BI114" i="214"/>
  <c r="AE13" i="214"/>
  <c r="BJ4" i="214"/>
  <c r="BK161" i="214"/>
  <c r="AE157" i="214"/>
  <c r="N10" i="214"/>
  <c r="U62" i="214"/>
  <c r="AR64" i="214"/>
  <c r="AD93" i="214"/>
  <c r="F143" i="214"/>
  <c r="S156" i="214"/>
  <c r="BC39" i="214"/>
  <c r="G91" i="214"/>
  <c r="AA49" i="214"/>
  <c r="J72" i="214"/>
  <c r="AP67" i="214"/>
  <c r="AL139" i="214"/>
  <c r="AO23" i="214"/>
  <c r="P103" i="214"/>
  <c r="AS50" i="214"/>
  <c r="E78" i="214"/>
  <c r="AG57" i="214"/>
  <c r="Q135" i="214"/>
  <c r="BE159" i="214"/>
  <c r="BA159" i="214"/>
  <c r="AL16" i="214"/>
  <c r="S135" i="214"/>
  <c r="AT147" i="214"/>
  <c r="AY48" i="214"/>
  <c r="AA46" i="214"/>
  <c r="AL159" i="214"/>
  <c r="V150" i="214"/>
  <c r="BF140" i="214"/>
  <c r="X104" i="214"/>
  <c r="BB22" i="214"/>
  <c r="AO80" i="214"/>
  <c r="AF76" i="214"/>
  <c r="AL93" i="214"/>
  <c r="BD61" i="214"/>
  <c r="AW7" i="214"/>
  <c r="BG144" i="214"/>
  <c r="BD29" i="214"/>
  <c r="U132" i="214"/>
  <c r="H64" i="214"/>
  <c r="AQ77" i="214"/>
  <c r="AX143" i="214"/>
  <c r="AH20" i="214"/>
  <c r="AE48" i="214"/>
  <c r="O17" i="214"/>
  <c r="BF52" i="214"/>
  <c r="AO74" i="214"/>
  <c r="BD149" i="214"/>
  <c r="BL35" i="214"/>
  <c r="U133" i="214"/>
  <c r="AA119" i="214"/>
  <c r="G135" i="214"/>
  <c r="AM119" i="214"/>
  <c r="J153" i="214"/>
  <c r="AD52" i="214"/>
  <c r="F86" i="214"/>
  <c r="AY80" i="214"/>
  <c r="O59" i="214"/>
  <c r="AP163" i="214"/>
  <c r="BG7" i="214"/>
  <c r="S153" i="214"/>
  <c r="M18" i="214"/>
  <c r="AT73" i="214"/>
  <c r="W5" i="214"/>
  <c r="AU75" i="214"/>
  <c r="F47" i="214"/>
  <c r="AQ43" i="214"/>
  <c r="AY49" i="214"/>
  <c r="AK136" i="214"/>
  <c r="BA38" i="214"/>
  <c r="X85" i="214"/>
  <c r="K38" i="214"/>
  <c r="E22" i="214"/>
  <c r="AE141" i="214"/>
  <c r="AC98" i="214"/>
  <c r="U19" i="214"/>
  <c r="G156" i="214"/>
  <c r="AV46" i="214"/>
  <c r="AN117" i="214"/>
  <c r="BJ144" i="214"/>
  <c r="AM148" i="214"/>
  <c r="AI62" i="214"/>
  <c r="Z12" i="214"/>
  <c r="N94" i="214"/>
  <c r="BH10" i="214"/>
  <c r="AL42" i="214"/>
  <c r="AS96" i="214"/>
  <c r="AP79" i="214"/>
  <c r="AW123" i="214"/>
  <c r="D33" i="214"/>
  <c r="AT30" i="214"/>
  <c r="AZ28" i="214"/>
  <c r="BD83" i="214"/>
  <c r="BH44" i="214"/>
  <c r="L84" i="214"/>
  <c r="AC142" i="214"/>
  <c r="J80" i="214"/>
  <c r="AZ53" i="214"/>
  <c r="V69" i="214"/>
  <c r="Q96" i="214"/>
  <c r="AU123" i="214"/>
  <c r="AE90" i="214"/>
  <c r="Z142" i="214"/>
  <c r="X157" i="214"/>
  <c r="Q129" i="214"/>
  <c r="BI54" i="214"/>
  <c r="AM154" i="214"/>
  <c r="O79" i="214"/>
  <c r="AU83" i="214"/>
  <c r="AL108" i="214"/>
  <c r="BG41" i="214"/>
  <c r="L124" i="214"/>
  <c r="L104" i="214"/>
  <c r="AB77" i="214"/>
  <c r="BB16" i="214"/>
  <c r="H25" i="214"/>
  <c r="V10" i="214"/>
  <c r="AO125" i="214"/>
  <c r="BL42" i="214"/>
  <c r="AK154" i="214"/>
  <c r="K96" i="214"/>
  <c r="P74" i="214"/>
  <c r="Z19" i="214"/>
  <c r="BB91" i="214"/>
  <c r="AX115" i="214"/>
  <c r="BI22" i="214"/>
  <c r="BC7" i="214"/>
  <c r="AG113" i="214"/>
  <c r="M52" i="214"/>
  <c r="U42" i="214"/>
  <c r="AN99" i="214"/>
  <c r="J47" i="214"/>
  <c r="AJ130" i="214"/>
  <c r="AG14" i="214"/>
  <c r="BA32" i="214"/>
  <c r="E139" i="214"/>
  <c r="AN90" i="214"/>
  <c r="AY69" i="214"/>
  <c r="BJ38" i="214"/>
  <c r="BE120" i="214"/>
  <c r="K29" i="214"/>
  <c r="BC163" i="214"/>
  <c r="AE92" i="214"/>
  <c r="BF20" i="214"/>
  <c r="AR27" i="214"/>
  <c r="BK137" i="214"/>
  <c r="AQ127" i="214"/>
  <c r="AO87" i="214"/>
  <c r="AE78" i="214"/>
  <c r="AN84" i="214"/>
  <c r="AU11" i="214"/>
  <c r="BL159" i="214"/>
  <c r="AK24" i="214"/>
  <c r="BK108" i="214"/>
  <c r="Z163" i="214"/>
  <c r="R72" i="214"/>
  <c r="BK126" i="214"/>
  <c r="AK76" i="214"/>
  <c r="AT97" i="214"/>
  <c r="X49" i="214"/>
  <c r="AB81" i="214"/>
  <c r="AQ27" i="214"/>
  <c r="AX67" i="214"/>
  <c r="V72" i="214"/>
  <c r="AK79" i="214"/>
  <c r="M68" i="214"/>
  <c r="Y5" i="214"/>
  <c r="BC43" i="214"/>
  <c r="AI160" i="214"/>
  <c r="BF46" i="214"/>
  <c r="U71" i="214"/>
  <c r="Q102" i="214"/>
  <c r="H52" i="214"/>
  <c r="AH135" i="214"/>
  <c r="BH63" i="214"/>
  <c r="AT61" i="214"/>
  <c r="AK84" i="214"/>
  <c r="S105" i="214"/>
  <c r="W153" i="214"/>
  <c r="AE8" i="214"/>
  <c r="R116" i="214"/>
  <c r="AO72" i="214"/>
  <c r="AZ49" i="214"/>
  <c r="AD140" i="214"/>
  <c r="AP112" i="214"/>
  <c r="L21" i="214"/>
  <c r="E43" i="214"/>
  <c r="Z61" i="214"/>
  <c r="AM86" i="214"/>
  <c r="O78" i="214"/>
  <c r="T78" i="214"/>
  <c r="AN5" i="214"/>
  <c r="AG30" i="214"/>
  <c r="K151" i="214"/>
  <c r="T131" i="214"/>
  <c r="W83" i="214"/>
  <c r="K84" i="214"/>
  <c r="AF94" i="214"/>
  <c r="BB123" i="214"/>
  <c r="AD19" i="214"/>
  <c r="P165" i="214"/>
  <c r="Y13" i="214"/>
  <c r="AU58" i="214"/>
  <c r="AF89" i="214"/>
  <c r="BH112" i="214"/>
  <c r="AB29" i="214"/>
  <c r="AE14" i="214"/>
  <c r="H6" i="214"/>
  <c r="AC28" i="214"/>
  <c r="AF46" i="214"/>
  <c r="BA99" i="214"/>
  <c r="AB48" i="214"/>
  <c r="K41" i="214"/>
  <c r="AK91" i="214"/>
  <c r="AB132" i="214"/>
  <c r="L54" i="214"/>
  <c r="AB25" i="214"/>
  <c r="BF66" i="214"/>
  <c r="S109" i="214"/>
  <c r="AJ40" i="214"/>
  <c r="F134" i="214"/>
  <c r="K27" i="214"/>
  <c r="AF118" i="214"/>
  <c r="M101" i="214"/>
  <c r="AK129" i="214"/>
  <c r="AU157" i="214"/>
  <c r="AE138" i="214"/>
  <c r="Z157" i="214"/>
  <c r="AA76" i="214"/>
  <c r="AG86" i="214"/>
  <c r="AK106" i="214"/>
  <c r="T113" i="214"/>
  <c r="AZ114" i="214"/>
  <c r="AM144" i="214"/>
  <c r="BG98" i="214"/>
  <c r="J6" i="214"/>
  <c r="W92" i="214"/>
  <c r="AR86" i="214"/>
  <c r="AI101" i="214"/>
  <c r="BE158" i="214"/>
  <c r="AR143" i="214"/>
  <c r="AL155" i="214"/>
  <c r="AU116" i="214"/>
  <c r="J31" i="214"/>
  <c r="AM135" i="214"/>
  <c r="BI142" i="214"/>
  <c r="BC53" i="214"/>
  <c r="BJ94" i="214"/>
  <c r="V41" i="214"/>
  <c r="AD147" i="214"/>
  <c r="BG163" i="214"/>
  <c r="AL10" i="214"/>
  <c r="R27" i="214"/>
  <c r="H142" i="214"/>
  <c r="AC76" i="214"/>
  <c r="AM90" i="214"/>
  <c r="AZ107" i="214"/>
  <c r="D23" i="214"/>
  <c r="V142" i="214"/>
  <c r="V56" i="214"/>
  <c r="AJ42" i="214"/>
  <c r="AO123" i="214"/>
  <c r="AQ19" i="214"/>
  <c r="BH115" i="214"/>
  <c r="Y126" i="214"/>
  <c r="G49" i="214"/>
  <c r="BF107" i="214"/>
  <c r="X55" i="214"/>
  <c r="AJ144" i="214"/>
  <c r="AQ149" i="214"/>
  <c r="AZ98" i="214"/>
  <c r="J109" i="214"/>
  <c r="S44" i="214"/>
  <c r="BJ165" i="214"/>
  <c r="W35" i="214"/>
  <c r="AE39" i="214"/>
  <c r="Q103" i="214"/>
  <c r="BH32" i="214"/>
  <c r="P85" i="214"/>
  <c r="AU14" i="214"/>
  <c r="BE60" i="214"/>
  <c r="AG125" i="214"/>
  <c r="N84" i="214"/>
  <c r="U165" i="214"/>
  <c r="BB154" i="214"/>
  <c r="AA137" i="214"/>
  <c r="AY104" i="214"/>
  <c r="AL18" i="214"/>
  <c r="BL94" i="214"/>
  <c r="V53" i="214"/>
  <c r="Y158" i="214"/>
  <c r="X117" i="214"/>
  <c r="V162" i="214"/>
  <c r="BD82" i="214"/>
  <c r="AJ80" i="214"/>
  <c r="AU45" i="214"/>
  <c r="E142" i="214"/>
  <c r="AX110" i="214"/>
  <c r="BE62" i="214"/>
  <c r="AZ127" i="214"/>
  <c r="AQ165" i="214"/>
  <c r="BG47" i="214"/>
  <c r="AY132" i="214"/>
  <c r="AG47" i="214"/>
  <c r="AB32" i="214"/>
  <c r="AU97" i="214"/>
  <c r="W46" i="214"/>
  <c r="Z59" i="214"/>
  <c r="AI112" i="214"/>
  <c r="Y101" i="214"/>
  <c r="E136" i="214"/>
  <c r="O71" i="214"/>
  <c r="M43" i="214"/>
  <c r="R126" i="214"/>
  <c r="Q29" i="214"/>
  <c r="BC51" i="214"/>
  <c r="AN101" i="214"/>
  <c r="AT94" i="214"/>
  <c r="U107" i="214"/>
  <c r="I20" i="214"/>
  <c r="V40" i="214"/>
  <c r="BL124" i="214"/>
  <c r="BH73" i="214"/>
  <c r="H104" i="214"/>
  <c r="AC25" i="214"/>
  <c r="AW45" i="214"/>
  <c r="AF67" i="214"/>
  <c r="G144" i="214"/>
  <c r="AV15" i="214"/>
  <c r="AJ165" i="214"/>
  <c r="AW101" i="214"/>
  <c r="V57" i="214"/>
  <c r="AZ24" i="214"/>
  <c r="AN139" i="214"/>
  <c r="Y54" i="214"/>
  <c r="Y76" i="214"/>
  <c r="BA33" i="214"/>
  <c r="F87" i="214"/>
  <c r="AQ54" i="214"/>
  <c r="F20" i="214"/>
  <c r="F25" i="214"/>
  <c r="Y82" i="214"/>
  <c r="AD142" i="214"/>
  <c r="AC84" i="214"/>
  <c r="R64" i="214"/>
  <c r="P88" i="214"/>
  <c r="U97" i="214"/>
  <c r="AB84" i="214"/>
  <c r="AM157" i="214"/>
  <c r="T97" i="214"/>
  <c r="T117" i="214"/>
  <c r="BJ150" i="214"/>
  <c r="BA133" i="214"/>
  <c r="F18" i="214"/>
  <c r="AE117" i="214"/>
  <c r="N128" i="214"/>
  <c r="AW107" i="214"/>
  <c r="X133" i="214"/>
  <c r="AC68" i="214"/>
  <c r="AB105" i="214"/>
  <c r="M160" i="214"/>
  <c r="AP53" i="214"/>
  <c r="AF25" i="214"/>
  <c r="O108" i="214"/>
  <c r="AR128" i="214"/>
  <c r="AR107" i="214"/>
  <c r="AN105" i="214"/>
  <c r="V86" i="214"/>
  <c r="AV93" i="214"/>
  <c r="Q123" i="214"/>
  <c r="Q58" i="214"/>
  <c r="N123" i="214"/>
  <c r="J89" i="214"/>
  <c r="AR65" i="214"/>
  <c r="O22" i="214"/>
  <c r="S79" i="214"/>
  <c r="AT65" i="214"/>
  <c r="AE102" i="214"/>
  <c r="AS102" i="214"/>
  <c r="G157" i="214"/>
  <c r="S30" i="214"/>
  <c r="AP36" i="214"/>
  <c r="AT54" i="214"/>
  <c r="L119" i="214"/>
  <c r="AF117" i="214"/>
  <c r="AO90" i="214"/>
  <c r="Z50" i="214"/>
  <c r="Q117" i="214"/>
  <c r="BG38" i="214"/>
  <c r="AT53" i="214"/>
  <c r="G40" i="214"/>
  <c r="X146" i="214"/>
  <c r="S28" i="214"/>
  <c r="AX164" i="214"/>
  <c r="P56" i="214"/>
  <c r="AH35" i="214"/>
  <c r="W17" i="214"/>
  <c r="Q147" i="214"/>
  <c r="Q128" i="214"/>
  <c r="Y123" i="214"/>
  <c r="K45" i="214"/>
  <c r="Z118" i="214"/>
  <c r="AA150" i="214"/>
  <c r="AG96" i="214"/>
  <c r="AS116" i="214"/>
  <c r="D104" i="214"/>
  <c r="AN73" i="214"/>
  <c r="T126" i="214"/>
  <c r="AF103" i="214"/>
  <c r="AA160" i="214"/>
  <c r="O81" i="214"/>
  <c r="AQ65" i="214"/>
  <c r="G43" i="214"/>
  <c r="O61" i="214"/>
  <c r="F101" i="214"/>
  <c r="AP126" i="214"/>
  <c r="AB100" i="214"/>
  <c r="U66" i="214"/>
  <c r="AP107" i="214"/>
  <c r="K132" i="214"/>
  <c r="BG155" i="214"/>
  <c r="E29" i="214"/>
  <c r="L92" i="214"/>
  <c r="BH20" i="214"/>
  <c r="AE33" i="214"/>
  <c r="AD33" i="214"/>
  <c r="AS14" i="214"/>
  <c r="BD94" i="214"/>
  <c r="BK154" i="214"/>
  <c r="AR40" i="214"/>
  <c r="R120" i="214"/>
  <c r="T141" i="214"/>
  <c r="BC133" i="214"/>
  <c r="AO32" i="214"/>
  <c r="T99" i="214"/>
  <c r="AN95" i="214"/>
  <c r="AC106" i="214"/>
  <c r="BD52" i="214"/>
  <c r="L106" i="214"/>
  <c r="X153" i="214"/>
  <c r="AJ153" i="214"/>
  <c r="BK123" i="214"/>
  <c r="S120" i="214"/>
  <c r="T94" i="214"/>
  <c r="AL142" i="214"/>
  <c r="AJ147" i="214"/>
  <c r="AV34" i="214"/>
  <c r="AT28" i="214"/>
  <c r="BA19" i="214"/>
  <c r="R61" i="214"/>
  <c r="T132" i="214"/>
  <c r="Q71" i="214"/>
  <c r="L87" i="214"/>
  <c r="AG153" i="214"/>
  <c r="N71" i="214"/>
  <c r="AV61" i="214"/>
  <c r="AS31" i="214"/>
  <c r="V15" i="214"/>
  <c r="AG124" i="214"/>
  <c r="AE34" i="214"/>
  <c r="G93" i="214"/>
  <c r="T51" i="214"/>
  <c r="AY156" i="214"/>
  <c r="AR10" i="214"/>
  <c r="AD15" i="214"/>
  <c r="BD31" i="214"/>
  <c r="X92" i="214"/>
  <c r="BE38" i="214"/>
  <c r="G87" i="214"/>
  <c r="BD124" i="214"/>
  <c r="BI149" i="214"/>
  <c r="AP162" i="214"/>
  <c r="BD76" i="214"/>
  <c r="AJ133" i="214"/>
  <c r="AA40" i="214"/>
  <c r="D116" i="214"/>
  <c r="AT80" i="214"/>
  <c r="AR94" i="214"/>
  <c r="AI165" i="214"/>
  <c r="R13" i="214"/>
  <c r="G117" i="214"/>
  <c r="AU50" i="214"/>
  <c r="I96" i="214"/>
  <c r="Y146" i="214"/>
  <c r="M45" i="214"/>
  <c r="AE154" i="214"/>
  <c r="Y73" i="214"/>
  <c r="Q133" i="214"/>
  <c r="Y50" i="214"/>
  <c r="P65" i="214"/>
  <c r="K86" i="214"/>
  <c r="AY149" i="214"/>
  <c r="K106" i="214"/>
  <c r="P156" i="214"/>
  <c r="AX156" i="214"/>
  <c r="BH50" i="214"/>
  <c r="AD47" i="214"/>
  <c r="BD123" i="214"/>
  <c r="AX123" i="214"/>
  <c r="AV44" i="214"/>
  <c r="J126" i="214"/>
  <c r="E110" i="214"/>
  <c r="Y15" i="214"/>
  <c r="M83" i="214"/>
  <c r="BA26" i="214"/>
  <c r="AL46" i="214"/>
  <c r="AH145" i="214"/>
  <c r="AT103" i="214"/>
  <c r="BK91" i="214"/>
  <c r="AX114" i="214"/>
  <c r="BA94" i="214"/>
  <c r="S49" i="214"/>
  <c r="J95" i="214"/>
  <c r="BB56" i="214"/>
  <c r="AH40" i="214"/>
  <c r="AG77" i="214"/>
  <c r="AR142" i="214"/>
  <c r="K108" i="214"/>
  <c r="AG28" i="214"/>
  <c r="D57" i="214"/>
  <c r="AW56" i="214"/>
  <c r="AL119" i="214"/>
  <c r="AJ24" i="214"/>
  <c r="AK31" i="214"/>
  <c r="I163" i="214"/>
  <c r="X108" i="214"/>
  <c r="AE67" i="214"/>
  <c r="AS37" i="214"/>
  <c r="BF4" i="214"/>
  <c r="BE57" i="214"/>
  <c r="BC97" i="214"/>
  <c r="J50" i="214"/>
  <c r="K65" i="214"/>
  <c r="AV84" i="214"/>
  <c r="AA140" i="214"/>
  <c r="Y112" i="214"/>
  <c r="BE85" i="214"/>
  <c r="W150" i="214"/>
  <c r="AZ36" i="214"/>
  <c r="AA68" i="214"/>
  <c r="G116" i="214"/>
  <c r="AE99" i="214"/>
  <c r="AY70" i="214"/>
  <c r="AM13" i="214"/>
  <c r="E126" i="214"/>
  <c r="X86" i="214"/>
  <c r="AL152" i="214"/>
  <c r="AX29" i="214"/>
  <c r="BB156" i="214"/>
  <c r="Y8" i="214"/>
  <c r="AP158" i="214"/>
  <c r="AU76" i="214"/>
  <c r="H121" i="214"/>
  <c r="R54" i="214"/>
  <c r="AU20" i="214"/>
  <c r="BG26" i="214"/>
  <c r="O30" i="214"/>
  <c r="AL25" i="214"/>
  <c r="AO71" i="214"/>
  <c r="K14" i="214"/>
  <c r="BG153" i="214"/>
  <c r="H163" i="214"/>
  <c r="BJ130" i="214"/>
  <c r="Q124" i="214"/>
  <c r="AH38" i="214"/>
  <c r="AT129" i="214"/>
  <c r="AL57" i="214"/>
  <c r="BD90" i="214"/>
  <c r="I111" i="214"/>
  <c r="AR103" i="214"/>
  <c r="R71" i="214"/>
  <c r="AH64" i="214"/>
  <c r="AB90" i="214"/>
  <c r="Z66" i="214"/>
  <c r="Z156" i="214"/>
  <c r="E41" i="214"/>
  <c r="AK8" i="214"/>
  <c r="AN110" i="214"/>
  <c r="AC32" i="214"/>
  <c r="BB35" i="214"/>
  <c r="BC17" i="214"/>
  <c r="BD44" i="214"/>
  <c r="AZ128" i="214"/>
  <c r="AU27" i="214"/>
  <c r="L76" i="214"/>
  <c r="U29" i="214"/>
  <c r="BI35" i="214"/>
  <c r="AE36" i="214"/>
  <c r="V115" i="214"/>
  <c r="AH156" i="214"/>
  <c r="AW36" i="214"/>
  <c r="AC21" i="214"/>
  <c r="I123" i="214"/>
  <c r="AF29" i="214"/>
  <c r="BL82" i="214"/>
  <c r="BD126" i="214"/>
  <c r="AJ51" i="214"/>
  <c r="X131" i="214"/>
  <c r="AM105" i="214"/>
  <c r="S77" i="214"/>
  <c r="W73" i="214"/>
  <c r="BF97" i="214"/>
  <c r="F132" i="214"/>
  <c r="AZ102" i="214"/>
  <c r="J101" i="214"/>
  <c r="AR78" i="214"/>
  <c r="BG164" i="214"/>
  <c r="BC164" i="214"/>
  <c r="R106" i="214"/>
  <c r="BH117" i="214"/>
  <c r="AV138" i="214"/>
  <c r="BB100" i="214"/>
  <c r="D66" i="214"/>
  <c r="K118" i="214"/>
  <c r="AN120" i="214"/>
  <c r="H122" i="214"/>
  <c r="AO59" i="214"/>
  <c r="AD110" i="214"/>
  <c r="I61" i="214"/>
  <c r="BF141" i="214"/>
  <c r="BG83" i="214"/>
  <c r="AE143" i="214"/>
  <c r="AD49" i="214"/>
  <c r="AH61" i="214"/>
  <c r="BF88" i="214"/>
  <c r="E135" i="214"/>
  <c r="L23" i="214"/>
  <c r="AQ37" i="214"/>
  <c r="W39" i="214"/>
  <c r="AM52" i="214"/>
  <c r="O7" i="214"/>
  <c r="AH63" i="214"/>
  <c r="AF125" i="214"/>
  <c r="S112" i="214"/>
  <c r="K44" i="214"/>
  <c r="O58" i="214"/>
  <c r="Z129" i="214"/>
  <c r="M40" i="214"/>
  <c r="BJ111" i="214"/>
  <c r="AT17" i="214"/>
  <c r="I115" i="214"/>
  <c r="AG25" i="214"/>
  <c r="BK136" i="214"/>
  <c r="AI31" i="214"/>
  <c r="AC41" i="214"/>
  <c r="K125" i="214"/>
  <c r="H53" i="214"/>
  <c r="AL34" i="214"/>
  <c r="AL41" i="214"/>
  <c r="BD71" i="214"/>
  <c r="BI43" i="214"/>
  <c r="N104" i="214"/>
  <c r="U125" i="214"/>
  <c r="D158" i="214"/>
  <c r="AN78" i="214"/>
  <c r="BH84" i="214"/>
  <c r="AY44" i="214"/>
  <c r="P132" i="214"/>
  <c r="AL105" i="214"/>
  <c r="P135" i="214"/>
  <c r="AX104" i="214"/>
  <c r="BE123" i="214"/>
  <c r="AV139" i="214"/>
  <c r="AB140" i="214"/>
  <c r="R82" i="214"/>
  <c r="AC146" i="214"/>
  <c r="BL9" i="214"/>
  <c r="BB96" i="214"/>
  <c r="AW98" i="214"/>
  <c r="Y117" i="214"/>
  <c r="BE34" i="214"/>
  <c r="AD124" i="214"/>
  <c r="M81" i="214"/>
  <c r="BC84" i="214"/>
  <c r="T71" i="214"/>
  <c r="AN23" i="214"/>
  <c r="AF115" i="214"/>
  <c r="F79" i="214"/>
  <c r="AL153" i="214"/>
  <c r="AB37" i="214"/>
  <c r="W51" i="214"/>
  <c r="D84" i="214"/>
  <c r="BJ160" i="214"/>
  <c r="AS8" i="214"/>
  <c r="BI117" i="214"/>
  <c r="AP94" i="214"/>
  <c r="BC27" i="214"/>
  <c r="AG78" i="214"/>
  <c r="BB39" i="214"/>
  <c r="AD36" i="214"/>
  <c r="BH12" i="214"/>
  <c r="AZ23" i="214"/>
  <c r="I133" i="214"/>
  <c r="BF157" i="214"/>
  <c r="I54" i="214"/>
  <c r="AD114" i="214"/>
  <c r="R132" i="214"/>
  <c r="AL24" i="214"/>
  <c r="E81" i="214"/>
  <c r="AM38" i="214"/>
  <c r="BH8" i="214"/>
  <c r="BJ75" i="214"/>
  <c r="AA37" i="214"/>
  <c r="T164" i="214"/>
  <c r="P25" i="214"/>
  <c r="AO148" i="214"/>
  <c r="BE30" i="214"/>
  <c r="AO8" i="214"/>
  <c r="BF37" i="214"/>
  <c r="AL76" i="214"/>
  <c r="AV158" i="214"/>
  <c r="P54" i="214"/>
  <c r="Q52" i="214"/>
  <c r="D133" i="214"/>
  <c r="O40" i="214"/>
  <c r="D19" i="214"/>
  <c r="AU120" i="214"/>
  <c r="AB22" i="214"/>
  <c r="AR30" i="214"/>
  <c r="AS29" i="214"/>
  <c r="BH132" i="214"/>
  <c r="BL41" i="214"/>
  <c r="BC162" i="214"/>
  <c r="BA112" i="214"/>
  <c r="AQ73" i="214"/>
  <c r="BD69" i="214"/>
  <c r="D78" i="214"/>
  <c r="BE16" i="214"/>
  <c r="BD60" i="214"/>
  <c r="AD126" i="214"/>
  <c r="AB126" i="214"/>
  <c r="BI148" i="214"/>
  <c r="AH134" i="214"/>
  <c r="BE144" i="214"/>
  <c r="AZ65" i="214"/>
  <c r="AA146" i="214"/>
  <c r="AD122" i="214"/>
  <c r="BH90" i="214"/>
  <c r="AF48" i="214"/>
  <c r="D18" i="214"/>
  <c r="AK144" i="214"/>
  <c r="BE32" i="214"/>
  <c r="R6" i="214"/>
  <c r="AE145" i="214"/>
  <c r="BJ23" i="214"/>
  <c r="AW145" i="214"/>
  <c r="Z158" i="214"/>
  <c r="AM37" i="214"/>
  <c r="BA41" i="214"/>
  <c r="AY78" i="214"/>
  <c r="AZ9" i="214"/>
  <c r="T95" i="214"/>
  <c r="AT95" i="214"/>
  <c r="AY109" i="214"/>
  <c r="H102" i="214"/>
  <c r="BB8" i="214"/>
  <c r="H65" i="214"/>
  <c r="L164" i="214"/>
  <c r="J42" i="214"/>
  <c r="U121" i="214"/>
  <c r="AH14" i="214"/>
  <c r="AJ30" i="214"/>
  <c r="AR42" i="214"/>
  <c r="BC117" i="214"/>
  <c r="AD151" i="214"/>
  <c r="Z95" i="214"/>
  <c r="AV141" i="214"/>
  <c r="AY25" i="214"/>
  <c r="AS71" i="214"/>
  <c r="AZ43" i="214"/>
  <c r="R84" i="214"/>
  <c r="T47" i="214"/>
  <c r="AT159" i="214"/>
  <c r="G23" i="214"/>
  <c r="BH139" i="214"/>
  <c r="AI10" i="214"/>
  <c r="U74" i="214"/>
  <c r="D117" i="214"/>
  <c r="AS75" i="214"/>
  <c r="BJ78" i="214"/>
  <c r="Z58" i="214"/>
  <c r="W123" i="214"/>
  <c r="P52" i="214"/>
  <c r="AW90" i="214"/>
  <c r="AS67" i="214"/>
  <c r="AZ126" i="214"/>
  <c r="L138" i="214"/>
  <c r="P58" i="214"/>
  <c r="AI54" i="214"/>
  <c r="S118" i="214"/>
  <c r="BK47" i="214"/>
  <c r="AP152" i="214"/>
  <c r="U32" i="214"/>
  <c r="BI158" i="214"/>
  <c r="AN102" i="214"/>
  <c r="BF148" i="214"/>
  <c r="T76" i="214"/>
  <c r="AA118" i="214"/>
  <c r="R70" i="214"/>
  <c r="W101" i="214"/>
  <c r="BG22" i="214"/>
  <c r="AC50" i="214"/>
  <c r="AC116" i="214"/>
  <c r="D75" i="214"/>
  <c r="BD89" i="214"/>
  <c r="AN148" i="214"/>
  <c r="BI86" i="214"/>
  <c r="BF57" i="214"/>
  <c r="AR81" i="214"/>
  <c r="G19" i="214"/>
  <c r="AZ80" i="214"/>
  <c r="AP32" i="214"/>
  <c r="AL68" i="214"/>
  <c r="E66" i="214"/>
  <c r="O87" i="214"/>
  <c r="AH105" i="214"/>
  <c r="G22" i="214"/>
  <c r="AB73" i="214"/>
  <c r="Y75" i="214"/>
  <c r="H155" i="214"/>
  <c r="M22" i="214"/>
  <c r="AO26" i="214"/>
  <c r="AK10" i="214"/>
  <c r="AI159" i="214"/>
  <c r="H105" i="214"/>
  <c r="AR49" i="214"/>
  <c r="O9" i="214"/>
  <c r="BL10" i="214"/>
  <c r="AJ71" i="214"/>
  <c r="AA90" i="214"/>
  <c r="AS38" i="214"/>
  <c r="AX35" i="214"/>
  <c r="AS147" i="214"/>
  <c r="N93" i="214"/>
  <c r="BD55" i="214"/>
  <c r="N83" i="214"/>
  <c r="AU43" i="214"/>
  <c r="AE130" i="214"/>
  <c r="P26" i="214"/>
  <c r="BB59" i="214"/>
  <c r="F100" i="214"/>
  <c r="P123" i="214"/>
  <c r="AI52" i="214"/>
  <c r="BA128" i="214"/>
  <c r="K75" i="214"/>
  <c r="AR57" i="214"/>
  <c r="AB111" i="214"/>
  <c r="U68" i="214"/>
  <c r="AW120" i="214"/>
  <c r="AO100" i="214"/>
  <c r="AH114" i="214"/>
  <c r="Y60" i="214"/>
  <c r="G155" i="214"/>
  <c r="D130" i="214"/>
  <c r="AQ76" i="214"/>
  <c r="L64" i="214"/>
  <c r="Z76" i="214"/>
  <c r="AT118" i="214"/>
  <c r="BB78" i="214"/>
  <c r="BK131" i="214"/>
  <c r="N112" i="214"/>
  <c r="N99" i="214"/>
  <c r="N53" i="214"/>
  <c r="BK6" i="214"/>
  <c r="AM84" i="214"/>
  <c r="K74" i="214"/>
  <c r="U93" i="214"/>
  <c r="AC161" i="214"/>
  <c r="AW94" i="214"/>
  <c r="AI5" i="214"/>
  <c r="AL21" i="214"/>
  <c r="AI17" i="214"/>
  <c r="AG26" i="214"/>
  <c r="AQ4" i="214"/>
  <c r="BJ24" i="214"/>
  <c r="AF92" i="214"/>
  <c r="AP106" i="214"/>
  <c r="BH155" i="214"/>
  <c r="AL100" i="214"/>
  <c r="AK70" i="214"/>
  <c r="BI151" i="214"/>
  <c r="BI83" i="214"/>
  <c r="AB16" i="214"/>
  <c r="AZ58" i="214"/>
  <c r="AY114" i="214"/>
  <c r="AG135" i="214"/>
  <c r="L5" i="214"/>
  <c r="AK27" i="214"/>
  <c r="BI10" i="214"/>
  <c r="AM77" i="214"/>
  <c r="AY55" i="214"/>
  <c r="Z83" i="214"/>
  <c r="BA43" i="214"/>
  <c r="BB28" i="214"/>
  <c r="AC122" i="214"/>
  <c r="D118" i="214"/>
  <c r="BA139" i="214"/>
  <c r="BJ48" i="214"/>
  <c r="BK37" i="214"/>
  <c r="BB37" i="214"/>
  <c r="BG114" i="214"/>
  <c r="BH137" i="214"/>
  <c r="BI13" i="214"/>
  <c r="AL27" i="214"/>
  <c r="AE53" i="214"/>
  <c r="AV63" i="214"/>
  <c r="AE135" i="214"/>
  <c r="AD143" i="214"/>
  <c r="BA165" i="214"/>
  <c r="AK113" i="214"/>
  <c r="BL141" i="214"/>
  <c r="AC111" i="214"/>
  <c r="N121" i="214"/>
  <c r="AA96" i="214"/>
  <c r="X17" i="214"/>
  <c r="AY108" i="214"/>
  <c r="AG65" i="214"/>
  <c r="BI44" i="214"/>
  <c r="D138" i="214"/>
  <c r="AJ163" i="214"/>
  <c r="E124" i="214"/>
  <c r="K21" i="214"/>
  <c r="AT100" i="214"/>
  <c r="T86" i="214"/>
  <c r="AS109" i="214"/>
  <c r="U129" i="214"/>
  <c r="BA65" i="214"/>
  <c r="AA125" i="214"/>
  <c r="AK93" i="214"/>
  <c r="E121" i="214"/>
  <c r="U77" i="214"/>
  <c r="AP148" i="214"/>
  <c r="G62" i="214"/>
  <c r="BI161" i="214"/>
  <c r="U64" i="214"/>
  <c r="BB158" i="214"/>
  <c r="Y81" i="214"/>
  <c r="AE101" i="214"/>
  <c r="AY133" i="214"/>
  <c r="P101" i="214"/>
  <c r="P22" i="214"/>
  <c r="AK15" i="214"/>
  <c r="AA30" i="214"/>
  <c r="M134" i="214"/>
  <c r="AZ130" i="214"/>
  <c r="AU63" i="214"/>
  <c r="Z34" i="214"/>
  <c r="AP39" i="214"/>
  <c r="BG132" i="214"/>
  <c r="AT11" i="214"/>
  <c r="L29" i="214"/>
  <c r="AY136" i="214"/>
  <c r="AD95" i="214"/>
  <c r="Y77" i="214"/>
  <c r="U112" i="214"/>
  <c r="BK124" i="214"/>
  <c r="AN138" i="214"/>
  <c r="BI108" i="214"/>
  <c r="AC48" i="214"/>
  <c r="BG161" i="214"/>
  <c r="G131" i="214"/>
  <c r="AQ45" i="214"/>
  <c r="E59" i="214"/>
  <c r="E123" i="214"/>
  <c r="L56" i="214"/>
  <c r="BK135" i="214"/>
  <c r="N44" i="214"/>
  <c r="AJ15" i="214"/>
  <c r="BC14" i="214"/>
  <c r="AY137" i="214"/>
  <c r="AO124" i="214"/>
  <c r="M159" i="214"/>
  <c r="BG110" i="214"/>
  <c r="BC114" i="214"/>
  <c r="BK22" i="214"/>
  <c r="AR114" i="214"/>
  <c r="D145" i="214"/>
  <c r="AI45" i="214"/>
  <c r="M91" i="214"/>
  <c r="AK99" i="214"/>
  <c r="BL98" i="214"/>
  <c r="P84" i="214"/>
  <c r="AM36" i="214"/>
  <c r="O23" i="214"/>
  <c r="AO55" i="214"/>
  <c r="AK53" i="214"/>
  <c r="D25" i="214"/>
  <c r="AC20" i="214"/>
  <c r="BF36" i="214"/>
  <c r="P13" i="214"/>
  <c r="BF104" i="214"/>
  <c r="AI130" i="214"/>
  <c r="AT120" i="214"/>
  <c r="J162" i="214"/>
  <c r="AP68" i="214"/>
  <c r="AU24" i="214"/>
  <c r="J93" i="214"/>
  <c r="T102" i="214"/>
  <c r="M94" i="214"/>
  <c r="T43" i="214"/>
  <c r="BE93" i="214"/>
  <c r="AU65" i="214"/>
  <c r="AZ39" i="214"/>
  <c r="H14" i="214"/>
  <c r="S122" i="214"/>
  <c r="W9" i="214"/>
  <c r="AG33" i="214"/>
  <c r="BE122" i="214"/>
  <c r="BH82" i="214"/>
  <c r="D136" i="214"/>
  <c r="AY116" i="214"/>
  <c r="G86" i="214"/>
  <c r="AG50" i="214"/>
  <c r="AT161" i="214"/>
  <c r="BH15" i="214"/>
  <c r="AN156" i="214"/>
  <c r="AW32" i="214"/>
  <c r="AY87" i="214"/>
  <c r="Z125" i="214"/>
  <c r="AT142" i="214"/>
  <c r="BG52" i="214"/>
  <c r="D111" i="214"/>
  <c r="W151" i="214"/>
  <c r="Q6" i="214"/>
  <c r="BL109" i="214"/>
  <c r="BA66" i="214"/>
  <c r="T110" i="214"/>
  <c r="BC52" i="214"/>
  <c r="BB6" i="214"/>
  <c r="AB104" i="214"/>
  <c r="AS88" i="214"/>
  <c r="BH164" i="214"/>
  <c r="AX14" i="214"/>
  <c r="O104" i="214"/>
  <c r="H127" i="214"/>
  <c r="AX77" i="214"/>
  <c r="AR20" i="214"/>
  <c r="T7" i="214"/>
  <c r="AV104" i="214"/>
  <c r="BD73" i="214"/>
  <c r="AD139" i="214"/>
  <c r="BB53" i="214"/>
  <c r="U6" i="214"/>
  <c r="AW127" i="214"/>
  <c r="F106" i="214"/>
  <c r="M51" i="214"/>
  <c r="D40" i="214"/>
  <c r="H15" i="214"/>
  <c r="AS46" i="214"/>
  <c r="BH13" i="214"/>
  <c r="E125" i="214"/>
  <c r="R145" i="214"/>
  <c r="R73" i="214"/>
  <c r="P75" i="214"/>
  <c r="F142" i="214"/>
  <c r="L158" i="214"/>
  <c r="Y102" i="214"/>
  <c r="P119" i="214"/>
  <c r="BK16" i="214"/>
  <c r="AS149" i="214"/>
  <c r="AQ102" i="214"/>
  <c r="O19" i="214"/>
  <c r="S4" i="214"/>
  <c r="AR53" i="214"/>
  <c r="X142" i="214"/>
  <c r="Y56" i="214"/>
  <c r="AP98" i="214"/>
  <c r="BJ62" i="214"/>
  <c r="H143" i="214"/>
  <c r="Q111" i="214"/>
  <c r="BK15" i="214"/>
  <c r="P152" i="214"/>
  <c r="AS73" i="214"/>
  <c r="AQ35" i="214"/>
  <c r="X134" i="214"/>
  <c r="P57" i="214"/>
  <c r="AL47" i="214"/>
  <c r="J63" i="214"/>
  <c r="K31" i="214"/>
  <c r="AO69" i="214"/>
  <c r="T56" i="214"/>
  <c r="AB33" i="214"/>
  <c r="AU92" i="214"/>
  <c r="P11" i="214"/>
  <c r="U40" i="214"/>
  <c r="AT7" i="214"/>
  <c r="T13" i="214"/>
  <c r="BJ52" i="214"/>
  <c r="J159" i="214"/>
  <c r="Q23" i="214"/>
  <c r="AU114" i="214"/>
  <c r="H161" i="214"/>
  <c r="AX16" i="214"/>
  <c r="AU60" i="214"/>
  <c r="BA73" i="214"/>
  <c r="AK137" i="214"/>
  <c r="BC64" i="214"/>
  <c r="AG58" i="214"/>
  <c r="AP83" i="214"/>
  <c r="AW75" i="214"/>
  <c r="P112" i="214"/>
  <c r="BG46" i="214"/>
  <c r="AQ86" i="214"/>
  <c r="AV133" i="214"/>
  <c r="AR151" i="214"/>
  <c r="I113" i="214"/>
  <c r="O77" i="214"/>
  <c r="BE37" i="214"/>
  <c r="BE9" i="214"/>
  <c r="BE139" i="214"/>
  <c r="H97" i="214"/>
  <c r="BE109" i="214"/>
  <c r="Y157" i="214"/>
  <c r="AG61" i="214"/>
  <c r="BD105" i="214"/>
  <c r="AB110" i="214"/>
  <c r="BG65" i="214"/>
  <c r="AW82" i="214"/>
  <c r="AV69" i="214"/>
  <c r="M130" i="214"/>
  <c r="I151" i="214"/>
  <c r="S78" i="214"/>
  <c r="BG149" i="214"/>
  <c r="U126" i="214"/>
  <c r="AO18" i="214"/>
  <c r="U150" i="214"/>
  <c r="F29" i="214"/>
  <c r="BG165" i="214"/>
  <c r="I39" i="214"/>
  <c r="Q37" i="214"/>
  <c r="BG156" i="214"/>
  <c r="AI100" i="214"/>
  <c r="BG67" i="214"/>
  <c r="AO151" i="214"/>
  <c r="BC41" i="214"/>
  <c r="AH112" i="214"/>
  <c r="R136" i="214"/>
  <c r="AW83" i="214"/>
  <c r="AC54" i="214"/>
  <c r="AN112" i="214"/>
  <c r="AA84" i="214"/>
  <c r="BF114" i="214"/>
  <c r="AT14" i="214"/>
  <c r="L50" i="214"/>
  <c r="AL20" i="214"/>
  <c r="BL59" i="214"/>
  <c r="K82" i="214"/>
  <c r="Q136" i="214"/>
  <c r="D112" i="214"/>
  <c r="J161" i="214"/>
  <c r="AJ63" i="214"/>
  <c r="BG117" i="214"/>
  <c r="D10" i="214"/>
  <c r="BI140" i="214"/>
  <c r="AP103" i="214"/>
  <c r="AM39" i="214"/>
  <c r="AR55" i="214"/>
  <c r="T67" i="214"/>
  <c r="AB49" i="214"/>
  <c r="AC26" i="214"/>
  <c r="BD16" i="214"/>
  <c r="AW9" i="214"/>
  <c r="BG138" i="214"/>
  <c r="AA52" i="214"/>
  <c r="AC33" i="214"/>
  <c r="AB163" i="214"/>
  <c r="AQ22" i="214"/>
  <c r="BB17" i="214"/>
  <c r="AS25" i="214"/>
  <c r="N34" i="214"/>
  <c r="AI49" i="214"/>
  <c r="P12" i="214"/>
  <c r="P82" i="214"/>
  <c r="BB87" i="214"/>
  <c r="BI6" i="214"/>
  <c r="AH80" i="214"/>
  <c r="K56" i="214"/>
  <c r="D163" i="214"/>
  <c r="AJ25" i="214"/>
  <c r="I87" i="214"/>
  <c r="Z92" i="214"/>
  <c r="BC12" i="214"/>
  <c r="P64" i="214"/>
  <c r="V101" i="214"/>
  <c r="AZ145" i="214"/>
  <c r="AT87" i="214"/>
  <c r="Z35" i="214"/>
  <c r="AM155" i="214"/>
  <c r="R34" i="214"/>
  <c r="AP165" i="214"/>
  <c r="X116" i="214"/>
  <c r="AU100" i="214"/>
  <c r="K141" i="214"/>
  <c r="G80" i="214"/>
  <c r="AE25" i="214"/>
  <c r="M144" i="214"/>
  <c r="BA104" i="214"/>
  <c r="I27" i="214"/>
  <c r="R20" i="214"/>
  <c r="G128" i="214"/>
  <c r="AE115" i="214"/>
  <c r="AO101" i="214"/>
  <c r="AC148" i="214"/>
  <c r="BF67" i="214"/>
  <c r="BK81" i="214"/>
  <c r="BE6" i="214"/>
  <c r="K144" i="214"/>
  <c r="AN149" i="214"/>
  <c r="AW18" i="214"/>
  <c r="AA14" i="214"/>
  <c r="Z116" i="214"/>
  <c r="Z136" i="214"/>
  <c r="AS26" i="214"/>
  <c r="AM108" i="214"/>
  <c r="W62" i="214"/>
  <c r="AN16" i="214"/>
  <c r="AJ127" i="214"/>
  <c r="AD20" i="214"/>
  <c r="E90" i="214"/>
  <c r="Q152" i="214"/>
  <c r="BH4" i="214"/>
  <c r="V61" i="214"/>
  <c r="BF95" i="214"/>
  <c r="Z40" i="214"/>
  <c r="AX78" i="214"/>
  <c r="BB136" i="214"/>
  <c r="N103" i="214"/>
  <c r="Y92" i="214"/>
  <c r="AS132" i="214"/>
  <c r="BK57" i="214"/>
  <c r="BG107" i="214"/>
  <c r="L22" i="214"/>
  <c r="BC28" i="214"/>
  <c r="AU42" i="214"/>
  <c r="L120" i="214"/>
  <c r="AI72" i="214"/>
  <c r="AS108" i="214"/>
  <c r="AP122" i="214"/>
  <c r="Z148" i="214"/>
  <c r="AY126" i="214"/>
  <c r="AV43" i="214"/>
  <c r="X54" i="214"/>
  <c r="Z133" i="214"/>
  <c r="BE125" i="214"/>
  <c r="BA34" i="214"/>
  <c r="BI42" i="214"/>
  <c r="Q113" i="214"/>
  <c r="AP69" i="214"/>
  <c r="Q106" i="214"/>
  <c r="BI162" i="214"/>
  <c r="S111" i="214"/>
  <c r="AP146" i="214"/>
  <c r="AD69" i="214"/>
  <c r="BI84" i="214"/>
  <c r="BC126" i="214"/>
  <c r="AP23" i="214"/>
  <c r="Z90" i="214"/>
  <c r="BH141" i="214"/>
  <c r="AB139" i="214"/>
  <c r="AU4" i="214"/>
  <c r="BL77" i="214"/>
  <c r="AI158" i="214"/>
  <c r="BB73" i="214"/>
  <c r="E92" i="214"/>
  <c r="O129" i="214"/>
  <c r="AX96" i="214"/>
  <c r="BC57" i="214"/>
  <c r="AX9" i="214"/>
  <c r="BF125" i="214"/>
  <c r="J132" i="214"/>
  <c r="K76" i="214"/>
  <c r="BI19" i="214"/>
  <c r="X35" i="214"/>
  <c r="Z138" i="214"/>
  <c r="AW157" i="214"/>
  <c r="U83" i="214"/>
  <c r="AG144" i="214"/>
  <c r="BJ146" i="214"/>
  <c r="BF90" i="214"/>
  <c r="L133" i="214"/>
  <c r="AC66" i="214"/>
  <c r="N144" i="214"/>
  <c r="BE7" i="214"/>
  <c r="T69" i="214"/>
  <c r="T64" i="214"/>
  <c r="E62" i="214"/>
  <c r="O113" i="214"/>
  <c r="D59" i="214"/>
  <c r="AR154" i="214"/>
  <c r="Q17" i="214"/>
  <c r="Y164" i="214"/>
  <c r="Y9" i="214"/>
  <c r="AE148" i="214"/>
  <c r="T38" i="214"/>
  <c r="Q139" i="214"/>
  <c r="AX103" i="214"/>
  <c r="J8" i="214"/>
  <c r="BH40" i="214"/>
  <c r="BI94" i="214"/>
  <c r="AN103" i="214"/>
  <c r="AU99" i="214"/>
  <c r="F115" i="214"/>
  <c r="BC63" i="214"/>
  <c r="M16" i="214"/>
  <c r="BG59" i="214"/>
  <c r="N29" i="214"/>
  <c r="BK36" i="214"/>
  <c r="G100" i="214"/>
  <c r="G39" i="214"/>
  <c r="AG73" i="214"/>
  <c r="M161" i="214"/>
  <c r="AX31" i="214"/>
  <c r="X46" i="214"/>
  <c r="T41" i="214"/>
  <c r="AI53" i="214"/>
  <c r="R150" i="214"/>
  <c r="AB83" i="214"/>
  <c r="AV56" i="214"/>
  <c r="AE159" i="214"/>
  <c r="AN93" i="214"/>
  <c r="N164" i="214"/>
  <c r="J90" i="214"/>
  <c r="D142" i="214"/>
  <c r="H28" i="214"/>
  <c r="AS160" i="214"/>
  <c r="AO44" i="214"/>
  <c r="AN12" i="214"/>
  <c r="BK80" i="214"/>
  <c r="AN150" i="214"/>
  <c r="AW31" i="214"/>
  <c r="AB149" i="214"/>
  <c r="H51" i="214"/>
  <c r="BF154" i="214"/>
  <c r="AM85" i="214"/>
  <c r="H95" i="214"/>
  <c r="BF30" i="214"/>
  <c r="AX74" i="214"/>
  <c r="S139" i="214"/>
  <c r="G48" i="214"/>
  <c r="BI23" i="214"/>
  <c r="AJ32" i="214"/>
  <c r="Y118" i="214"/>
  <c r="I103" i="214"/>
  <c r="AJ26" i="214"/>
  <c r="S154" i="214"/>
  <c r="BG111" i="214"/>
  <c r="AJ87" i="214"/>
  <c r="S127" i="214"/>
  <c r="AS63" i="214"/>
  <c r="AH72" i="214"/>
  <c r="G5" i="214"/>
  <c r="AQ146" i="214"/>
  <c r="BK117" i="214"/>
  <c r="BC135" i="214"/>
  <c r="N76" i="214"/>
  <c r="BA29" i="214"/>
  <c r="AF81" i="214"/>
  <c r="BC86" i="214"/>
  <c r="E80" i="214"/>
  <c r="AA113" i="214"/>
  <c r="F65" i="214"/>
  <c r="X101" i="214"/>
  <c r="W88" i="214"/>
  <c r="AM5" i="214"/>
  <c r="AD31" i="214"/>
  <c r="AZ73" i="214"/>
  <c r="I138" i="214"/>
  <c r="E129" i="214"/>
  <c r="T37" i="214"/>
  <c r="P92" i="214"/>
  <c r="F105" i="214"/>
  <c r="AK88" i="214"/>
  <c r="BD156" i="214"/>
  <c r="AM114" i="214"/>
  <c r="AI91" i="214"/>
  <c r="AX6" i="214"/>
  <c r="BJ162" i="214"/>
  <c r="AI37" i="214"/>
  <c r="BA74" i="214"/>
  <c r="M28" i="214"/>
  <c r="M84" i="214"/>
  <c r="BH78" i="214"/>
  <c r="L156" i="214"/>
  <c r="G109" i="214"/>
  <c r="AN82" i="214"/>
  <c r="O147" i="214"/>
  <c r="AY110" i="214"/>
  <c r="W144" i="214"/>
  <c r="Z162" i="214"/>
  <c r="AO31" i="214"/>
  <c r="AG139" i="214"/>
  <c r="AJ122" i="214"/>
  <c r="AP140" i="214"/>
  <c r="W6" i="214"/>
  <c r="AZ113" i="214"/>
  <c r="Y66" i="214"/>
  <c r="BH35" i="214"/>
  <c r="O98" i="214"/>
  <c r="AR72" i="214"/>
  <c r="AR126" i="214"/>
  <c r="AX42" i="214"/>
  <c r="E108" i="214"/>
  <c r="AI16" i="214"/>
  <c r="O119" i="214"/>
  <c r="Q122" i="214"/>
  <c r="AT66" i="214"/>
  <c r="BL33" i="214"/>
  <c r="AI82" i="214"/>
  <c r="J134" i="214"/>
  <c r="AR46" i="214"/>
  <c r="AP8" i="214"/>
  <c r="T12" i="214"/>
  <c r="X89" i="214"/>
  <c r="BC24" i="214"/>
  <c r="AL67" i="214"/>
  <c r="AP48" i="214"/>
  <c r="AL70" i="214"/>
  <c r="F55" i="214"/>
  <c r="AJ107" i="214"/>
  <c r="W61" i="214"/>
  <c r="N54" i="214"/>
  <c r="W163" i="214"/>
  <c r="BF21" i="214"/>
  <c r="U141" i="214"/>
  <c r="M64" i="214"/>
  <c r="AV107" i="214"/>
  <c r="AE111" i="214"/>
  <c r="AE121" i="214"/>
  <c r="I32" i="214"/>
  <c r="L79" i="214"/>
  <c r="AK94" i="214"/>
  <c r="L67" i="214"/>
  <c r="AT88" i="214"/>
  <c r="AW77" i="214"/>
  <c r="AM9" i="214"/>
  <c r="I104" i="214"/>
  <c r="F66" i="214"/>
  <c r="AU146" i="214"/>
  <c r="BL24" i="214"/>
  <c r="G9" i="214"/>
  <c r="X20" i="214"/>
  <c r="BD10" i="214"/>
  <c r="D24" i="214"/>
  <c r="BH103" i="214"/>
  <c r="L58" i="214"/>
  <c r="AG76" i="214"/>
  <c r="AL104" i="214"/>
  <c r="D140" i="214"/>
  <c r="BD92" i="214"/>
  <c r="BL100" i="214"/>
  <c r="AS19" i="214"/>
  <c r="BK148" i="214"/>
  <c r="BD100" i="214"/>
  <c r="AA142" i="214"/>
  <c r="AD100" i="214"/>
  <c r="Q9" i="214"/>
  <c r="G88" i="214"/>
  <c r="S151" i="214"/>
  <c r="AB142" i="214"/>
  <c r="AO76" i="214"/>
  <c r="J163" i="214"/>
  <c r="AH28" i="214"/>
  <c r="BK18" i="214"/>
  <c r="BI34" i="214"/>
  <c r="S51" i="214"/>
  <c r="W48" i="214"/>
  <c r="M88" i="214"/>
  <c r="AN85" i="214"/>
  <c r="AF35" i="214"/>
  <c r="K131" i="214"/>
  <c r="AU22" i="214"/>
  <c r="BK63" i="214"/>
  <c r="J148" i="214"/>
  <c r="BB83" i="214"/>
  <c r="O20" i="214"/>
  <c r="AT21" i="214"/>
  <c r="AS13" i="214"/>
  <c r="AA128" i="214"/>
  <c r="Z135" i="214"/>
  <c r="W106" i="214"/>
  <c r="BC21" i="214"/>
  <c r="V71" i="214"/>
  <c r="O51" i="214"/>
  <c r="AI19" i="214"/>
  <c r="AM33" i="214"/>
  <c r="BI47" i="214"/>
  <c r="AW132" i="214"/>
  <c r="P49" i="214"/>
  <c r="J123" i="214"/>
  <c r="AA123" i="214"/>
  <c r="V116" i="214"/>
  <c r="AJ155" i="214"/>
  <c r="AY92" i="214"/>
  <c r="BE117" i="214"/>
  <c r="V149" i="214"/>
  <c r="AU131" i="214"/>
  <c r="BH143" i="214"/>
  <c r="S129" i="214"/>
  <c r="AH42" i="214"/>
  <c r="AM128" i="214"/>
  <c r="AX84" i="214"/>
  <c r="BB74" i="214"/>
  <c r="V156" i="214"/>
  <c r="Z67" i="214"/>
  <c r="D43" i="214"/>
  <c r="L42" i="214"/>
  <c r="BJ27" i="214"/>
  <c r="L19" i="214"/>
  <c r="BD67" i="214"/>
  <c r="V60" i="214"/>
  <c r="BD15" i="214"/>
  <c r="AD43" i="214"/>
  <c r="AT64" i="214"/>
  <c r="AH103" i="214"/>
  <c r="J83" i="214"/>
  <c r="BF47" i="214"/>
  <c r="Y57" i="214"/>
  <c r="AV134" i="214"/>
  <c r="BJ37" i="214"/>
  <c r="X121" i="214"/>
  <c r="I80" i="214"/>
  <c r="BL75" i="214"/>
  <c r="Q98" i="214"/>
  <c r="AM10" i="214"/>
  <c r="J22" i="214"/>
  <c r="AO78" i="214"/>
  <c r="AJ62" i="214"/>
  <c r="AO159" i="214"/>
  <c r="BC47" i="214"/>
  <c r="W69" i="214"/>
  <c r="AR21" i="214"/>
  <c r="BJ135" i="214"/>
  <c r="M106" i="214"/>
  <c r="BL20" i="214"/>
  <c r="L30" i="214"/>
  <c r="AL15" i="214"/>
  <c r="AU118" i="214"/>
  <c r="M65" i="214"/>
  <c r="O38" i="214"/>
  <c r="AL151" i="214"/>
  <c r="M39" i="214"/>
  <c r="AW59" i="214"/>
  <c r="U147" i="214"/>
  <c r="J39" i="214"/>
  <c r="BC153" i="214"/>
  <c r="P95" i="214"/>
  <c r="AL75" i="214"/>
  <c r="P36" i="214"/>
  <c r="Q4" i="214"/>
  <c r="G72" i="214"/>
  <c r="AN43" i="214"/>
  <c r="E70" i="214"/>
  <c r="BC16" i="214"/>
  <c r="AT16" i="214"/>
  <c r="AQ116" i="214"/>
  <c r="AU119" i="214"/>
  <c r="AK120" i="214"/>
  <c r="BD110" i="214"/>
  <c r="J9" i="214"/>
  <c r="AL73" i="214"/>
  <c r="Q97" i="214"/>
  <c r="AP119" i="214"/>
  <c r="BK125" i="214"/>
  <c r="BA144" i="214"/>
  <c r="O97" i="214"/>
  <c r="AN151" i="214"/>
  <c r="H139" i="214"/>
  <c r="AM137" i="214"/>
  <c r="BF48" i="214"/>
  <c r="Q16" i="214"/>
  <c r="AY111" i="214"/>
  <c r="S33" i="214"/>
  <c r="AL123" i="214"/>
  <c r="AA111" i="214"/>
  <c r="AQ158" i="214"/>
  <c r="J55" i="214"/>
  <c r="AM118" i="214"/>
  <c r="N120" i="214"/>
  <c r="AR17" i="214"/>
  <c r="Z53" i="214"/>
  <c r="BL112" i="214"/>
  <c r="BG36" i="214"/>
  <c r="Q54" i="214"/>
  <c r="W160" i="214"/>
  <c r="S71" i="214"/>
  <c r="T34" i="214"/>
  <c r="U103" i="214"/>
  <c r="AW38" i="214"/>
  <c r="AV36" i="214"/>
  <c r="AC34" i="214"/>
  <c r="N127" i="214"/>
  <c r="AM120" i="214"/>
  <c r="W138" i="214"/>
  <c r="Q80" i="214"/>
  <c r="T63" i="214"/>
  <c r="AC36" i="214"/>
  <c r="AJ109" i="214"/>
  <c r="AG98" i="214"/>
  <c r="BG32" i="214"/>
  <c r="AX106" i="214"/>
  <c r="U109" i="214"/>
  <c r="AY43" i="214"/>
  <c r="Q109" i="214"/>
  <c r="N73" i="214"/>
  <c r="BJ13" i="214"/>
  <c r="BE17" i="214"/>
  <c r="X98" i="214"/>
  <c r="Y62" i="214"/>
  <c r="BE59" i="214"/>
  <c r="AK105" i="214"/>
  <c r="T85" i="214"/>
  <c r="AF61" i="214"/>
  <c r="BK160" i="214"/>
  <c r="W132" i="214"/>
  <c r="BF77" i="214"/>
  <c r="I164" i="214"/>
  <c r="BL106" i="214"/>
  <c r="AH141" i="214"/>
  <c r="AP64" i="214"/>
  <c r="AV163" i="214"/>
  <c r="AX80" i="214"/>
  <c r="BH160" i="214"/>
  <c r="L20" i="214"/>
  <c r="BI145" i="214"/>
  <c r="AV164" i="214"/>
  <c r="Q94" i="214"/>
  <c r="BF23" i="214"/>
  <c r="AK114" i="214"/>
  <c r="BD84" i="214"/>
  <c r="AN35" i="214"/>
  <c r="BL56" i="214"/>
  <c r="D91" i="214"/>
  <c r="AV85" i="214"/>
  <c r="V37" i="214"/>
  <c r="AJ34" i="214"/>
  <c r="AE129" i="214"/>
  <c r="AA60" i="214"/>
  <c r="X53" i="214"/>
  <c r="AF102" i="214"/>
  <c r="H46" i="214"/>
  <c r="AC40" i="214"/>
  <c r="AC14" i="214"/>
  <c r="BB52" i="214"/>
  <c r="AY163" i="214"/>
  <c r="AJ132" i="214"/>
  <c r="U148" i="214"/>
  <c r="AO50" i="214"/>
  <c r="BJ89" i="214"/>
  <c r="S155" i="214"/>
  <c r="AA20" i="214"/>
  <c r="AL110" i="214"/>
  <c r="BI65" i="214"/>
  <c r="H69" i="214"/>
  <c r="I116" i="214"/>
  <c r="W107" i="214"/>
  <c r="AX19" i="214"/>
  <c r="U120" i="214"/>
  <c r="AN124" i="214"/>
  <c r="AS153" i="214"/>
  <c r="AS154" i="214"/>
  <c r="AR113" i="214"/>
  <c r="T79" i="214"/>
  <c r="AF71" i="214"/>
  <c r="L155" i="214"/>
  <c r="BK138" i="214"/>
  <c r="Z65" i="214"/>
  <c r="V106" i="214"/>
  <c r="AS115" i="214"/>
  <c r="V84" i="214"/>
  <c r="Z106" i="214"/>
  <c r="AQ121" i="214"/>
  <c r="V6" i="214"/>
  <c r="N151" i="214"/>
  <c r="AX76" i="214"/>
  <c r="AC42" i="214"/>
  <c r="H36" i="214"/>
  <c r="AF58" i="214"/>
  <c r="R12" i="214"/>
  <c r="X159" i="214"/>
  <c r="AK109" i="214"/>
  <c r="AF77" i="214"/>
  <c r="AE124" i="214"/>
  <c r="AQ18" i="214"/>
  <c r="H26" i="214"/>
  <c r="AY30" i="214"/>
  <c r="W143" i="214"/>
  <c r="O14" i="214"/>
  <c r="BG101" i="214"/>
  <c r="AW78" i="214"/>
  <c r="BC18" i="214"/>
  <c r="O144" i="214"/>
  <c r="P90" i="214"/>
  <c r="AF84" i="214"/>
  <c r="AH138" i="214"/>
  <c r="BL76" i="214"/>
  <c r="BC156" i="214"/>
  <c r="AI118" i="214"/>
  <c r="F109" i="214"/>
  <c r="AP160" i="214"/>
  <c r="BA113" i="214"/>
  <c r="V27" i="214"/>
  <c r="AJ82" i="214"/>
  <c r="Q84" i="214"/>
  <c r="AD145" i="214"/>
  <c r="AW54" i="214"/>
  <c r="BI95" i="214"/>
  <c r="Y136" i="214"/>
  <c r="AF158" i="214"/>
  <c r="I155" i="214"/>
  <c r="G106" i="214"/>
  <c r="BH142" i="214"/>
  <c r="BA72" i="214"/>
  <c r="AR118" i="214"/>
  <c r="AD5" i="214"/>
  <c r="BB125" i="214"/>
  <c r="AZ122" i="214"/>
  <c r="AB36" i="214"/>
  <c r="D124" i="214"/>
  <c r="AC31" i="214"/>
  <c r="AA92" i="214"/>
  <c r="Z146" i="214"/>
  <c r="BJ95" i="214"/>
  <c r="BK71" i="214"/>
  <c r="BC93" i="214"/>
  <c r="Z113" i="214"/>
  <c r="AC132" i="214"/>
  <c r="O33" i="214"/>
  <c r="AQ139" i="214"/>
  <c r="K47" i="214"/>
  <c r="AX4" i="214"/>
  <c r="BA77" i="214"/>
  <c r="Z51" i="214"/>
  <c r="AJ115" i="214"/>
  <c r="BI36" i="214"/>
  <c r="AQ17" i="214"/>
  <c r="Z42" i="214"/>
  <c r="BJ56" i="214"/>
  <c r="BH29" i="214"/>
  <c r="X43" i="214"/>
  <c r="F94" i="214"/>
  <c r="X10" i="214"/>
  <c r="J97" i="214"/>
  <c r="H141" i="214"/>
  <c r="H22" i="214"/>
  <c r="AB75" i="214"/>
  <c r="V99" i="214"/>
  <c r="U106" i="214"/>
  <c r="L81" i="214"/>
  <c r="AC133" i="214"/>
  <c r="Q60" i="214"/>
  <c r="W20" i="214"/>
  <c r="AL165" i="214"/>
  <c r="Z132" i="214"/>
  <c r="BJ51" i="214"/>
  <c r="AU85" i="214"/>
  <c r="X113" i="214"/>
  <c r="AT121" i="214"/>
  <c r="AP149" i="214"/>
  <c r="AU129" i="214"/>
  <c r="AE60" i="214"/>
  <c r="AM136" i="214"/>
  <c r="AA9" i="214"/>
  <c r="AJ129" i="214"/>
  <c r="BB79" i="214"/>
  <c r="AI128" i="214"/>
  <c r="AF139" i="214"/>
  <c r="BH25" i="214"/>
  <c r="N51" i="214"/>
  <c r="AY152" i="214"/>
  <c r="AE125" i="214"/>
  <c r="Z52" i="214"/>
  <c r="BG108" i="214"/>
  <c r="AR79" i="214"/>
  <c r="I119" i="214"/>
  <c r="AB80" i="214"/>
  <c r="AE91" i="214"/>
  <c r="BF147" i="214"/>
  <c r="L78" i="214"/>
  <c r="X114" i="214"/>
  <c r="BK44" i="214"/>
  <c r="H110" i="214"/>
  <c r="AZ12" i="214"/>
  <c r="BH39" i="214"/>
  <c r="Y114" i="214"/>
  <c r="BD119" i="214"/>
  <c r="AZ137" i="214"/>
  <c r="AA83" i="214"/>
  <c r="AO57" i="214"/>
  <c r="AO58" i="214"/>
  <c r="Q131" i="214"/>
  <c r="AF32" i="214"/>
  <c r="L44" i="214"/>
  <c r="AY135" i="214"/>
  <c r="S62" i="214"/>
  <c r="AG71" i="214"/>
  <c r="V145" i="214"/>
  <c r="G11" i="214"/>
  <c r="AA7" i="214"/>
  <c r="AZ165" i="214"/>
  <c r="J45" i="214"/>
  <c r="AD56" i="214"/>
  <c r="U24" i="214"/>
  <c r="O118" i="214"/>
  <c r="G33" i="214"/>
  <c r="AJ110" i="214"/>
  <c r="H94" i="214"/>
  <c r="AV123" i="214"/>
  <c r="AJ74" i="214"/>
  <c r="BL137" i="214"/>
  <c r="BB38" i="214"/>
  <c r="AB86" i="214"/>
  <c r="M112" i="214"/>
  <c r="AV89" i="214"/>
  <c r="AF127" i="214"/>
  <c r="I21" i="214"/>
  <c r="BA156" i="214"/>
  <c r="K121" i="214"/>
  <c r="G122" i="214"/>
  <c r="AI119" i="214"/>
  <c r="AN54" i="214"/>
  <c r="E5" i="214"/>
  <c r="AV80" i="214"/>
  <c r="BI107" i="214"/>
  <c r="AI60" i="214"/>
  <c r="BI40" i="214"/>
  <c r="AJ89" i="214"/>
  <c r="V50" i="214"/>
  <c r="AB5" i="214"/>
  <c r="F17" i="214"/>
  <c r="P106" i="214"/>
  <c r="U47" i="214"/>
  <c r="F7" i="214"/>
  <c r="P27" i="214"/>
  <c r="BH52" i="214"/>
  <c r="M110" i="214"/>
  <c r="BE161" i="214"/>
  <c r="BH26" i="214"/>
  <c r="AE6" i="214"/>
  <c r="BB27" i="214"/>
  <c r="V92" i="214"/>
  <c r="S101" i="214"/>
  <c r="Z75" i="214"/>
  <c r="AL126" i="214"/>
  <c r="I68" i="214"/>
  <c r="BF55" i="214"/>
  <c r="F34" i="214"/>
  <c r="AU125" i="214"/>
  <c r="U12" i="214"/>
  <c r="AL101" i="214"/>
  <c r="AH121" i="214"/>
  <c r="AJ125" i="214"/>
  <c r="AN141" i="214"/>
  <c r="Q40" i="214"/>
  <c r="AG15" i="214"/>
  <c r="G85" i="214"/>
  <c r="AZ40" i="214"/>
  <c r="AI55" i="214"/>
  <c r="Z117" i="214"/>
  <c r="S91" i="214"/>
  <c r="H150" i="214"/>
  <c r="BL93" i="214"/>
  <c r="O139" i="214"/>
  <c r="F85" i="214"/>
  <c r="AT150" i="214"/>
  <c r="AK48" i="214"/>
  <c r="AN114" i="214"/>
  <c r="H18" i="214"/>
  <c r="W24" i="214"/>
  <c r="X156" i="214"/>
  <c r="BC109" i="214"/>
  <c r="BJ100" i="214"/>
  <c r="AW70" i="214"/>
  <c r="BD146" i="214"/>
  <c r="T27" i="214"/>
  <c r="BA11" i="214"/>
  <c r="BK145" i="214"/>
  <c r="S83" i="214"/>
  <c r="AA54" i="214"/>
  <c r="AG19" i="214"/>
  <c r="AP157" i="214"/>
  <c r="W74" i="214"/>
  <c r="K72" i="214"/>
  <c r="AW39" i="214"/>
  <c r="AJ95" i="214"/>
  <c r="U119" i="214"/>
  <c r="AP26" i="214"/>
  <c r="AU113" i="214"/>
  <c r="AR24" i="214"/>
  <c r="AC70" i="214"/>
  <c r="AR155" i="214"/>
  <c r="AP108" i="214"/>
  <c r="BF12" i="214"/>
  <c r="AJ86" i="214"/>
  <c r="E131" i="214"/>
  <c r="AS156" i="214"/>
  <c r="AB144" i="214"/>
  <c r="AY60" i="214"/>
  <c r="AQ26" i="214"/>
  <c r="M62" i="214"/>
  <c r="AT76" i="214"/>
  <c r="J98" i="214"/>
  <c r="AJ54" i="214"/>
  <c r="BC76" i="214"/>
  <c r="BA151" i="214"/>
  <c r="BB45" i="214"/>
  <c r="X34" i="214"/>
  <c r="N100" i="214"/>
  <c r="AI48" i="214"/>
  <c r="J94" i="214"/>
  <c r="BK95" i="214"/>
  <c r="AY98" i="214"/>
  <c r="AW95" i="214"/>
  <c r="AO109" i="214"/>
  <c r="N72" i="214"/>
  <c r="L151" i="214"/>
  <c r="AR111" i="214"/>
  <c r="X24" i="214"/>
  <c r="AY10" i="214"/>
  <c r="AP110" i="214"/>
  <c r="BG19" i="214"/>
  <c r="AO95" i="214"/>
  <c r="H162" i="214"/>
  <c r="AL78" i="214"/>
  <c r="BC123" i="214"/>
  <c r="H107" i="214"/>
  <c r="J58" i="214"/>
  <c r="BI15" i="214"/>
  <c r="AU28" i="214"/>
  <c r="AQ97" i="214"/>
  <c r="AY148" i="214"/>
  <c r="AA164" i="214"/>
  <c r="H131" i="214"/>
  <c r="AY153" i="214"/>
  <c r="AV11" i="214"/>
  <c r="AB150" i="214"/>
  <c r="X25" i="214"/>
  <c r="AE63" i="214"/>
  <c r="AU81" i="214"/>
  <c r="AH51" i="214"/>
  <c r="M15" i="214"/>
  <c r="BH136" i="214"/>
  <c r="AH95" i="214"/>
  <c r="R75" i="214"/>
  <c r="BD162" i="214"/>
  <c r="AD17" i="214"/>
  <c r="AI88" i="214"/>
  <c r="AS60" i="214"/>
  <c r="L82" i="214"/>
  <c r="AI156" i="214"/>
  <c r="AK118" i="214"/>
  <c r="AT105" i="214"/>
  <c r="AX146" i="214"/>
  <c r="AA70" i="214"/>
  <c r="AW89" i="214"/>
  <c r="AB127" i="214"/>
  <c r="G138" i="214"/>
  <c r="AS62" i="214"/>
  <c r="N133" i="214"/>
  <c r="BE94" i="214"/>
  <c r="S128" i="214"/>
  <c r="J125" i="214"/>
  <c r="V117" i="214"/>
  <c r="R118" i="214"/>
  <c r="AN60" i="214"/>
  <c r="BD106" i="214"/>
  <c r="AD22" i="214"/>
  <c r="AD91" i="214"/>
  <c r="K58" i="214"/>
  <c r="O132" i="214"/>
  <c r="AH139" i="214"/>
  <c r="Z109" i="214"/>
  <c r="P33" i="214"/>
  <c r="P5" i="214"/>
  <c r="AA133" i="214"/>
  <c r="AL156" i="214"/>
  <c r="F38" i="214"/>
  <c r="AY32" i="214"/>
  <c r="Q158" i="214"/>
  <c r="X30" i="214"/>
  <c r="AO149" i="214"/>
  <c r="T136" i="214"/>
  <c r="AD45" i="214"/>
  <c r="BL7" i="214"/>
  <c r="BD11" i="214"/>
  <c r="Z97" i="214"/>
  <c r="BE22" i="214"/>
  <c r="Z94" i="214"/>
  <c r="AV126" i="214"/>
  <c r="BH158" i="214"/>
  <c r="AE160" i="214"/>
  <c r="AZ4" i="214"/>
  <c r="AT69" i="214"/>
  <c r="AD136" i="214"/>
  <c r="N117" i="214"/>
  <c r="BK38" i="214"/>
  <c r="AW105" i="214"/>
  <c r="BL36" i="214"/>
  <c r="AX141" i="214"/>
  <c r="BB110" i="214"/>
  <c r="AE84" i="214"/>
  <c r="AW99" i="214"/>
  <c r="AK66" i="214"/>
  <c r="AI132" i="214"/>
  <c r="Q146" i="214"/>
  <c r="AF85" i="214"/>
  <c r="BI59" i="214"/>
  <c r="BD75" i="214"/>
  <c r="AY75" i="214"/>
  <c r="BA51" i="214"/>
  <c r="W36" i="214"/>
  <c r="U164" i="214"/>
  <c r="J48" i="214"/>
  <c r="BG148" i="214"/>
  <c r="AY51" i="214"/>
  <c r="BK109" i="214"/>
  <c r="N78" i="214"/>
  <c r="AE95" i="214"/>
  <c r="U60" i="214"/>
  <c r="AO156" i="214"/>
  <c r="AS36" i="214"/>
  <c r="AR85" i="214"/>
  <c r="R28" i="214"/>
  <c r="BI91" i="214"/>
  <c r="AD150" i="214"/>
  <c r="M89" i="214"/>
  <c r="AM113" i="214"/>
  <c r="H153" i="214"/>
  <c r="BD88" i="214"/>
  <c r="AX66" i="214"/>
  <c r="AG84" i="214"/>
  <c r="G108" i="214"/>
  <c r="AZ97" i="214"/>
  <c r="AR74" i="214"/>
  <c r="T151" i="214"/>
  <c r="AL145" i="214"/>
  <c r="T58" i="214"/>
  <c r="F51" i="214"/>
  <c r="BG158" i="214"/>
  <c r="M142" i="214"/>
  <c r="AA145" i="214"/>
  <c r="AR19" i="214"/>
  <c r="X165" i="214"/>
  <c r="V20" i="214"/>
  <c r="N132" i="214"/>
  <c r="AE122" i="214"/>
  <c r="AI155" i="214"/>
  <c r="BH106" i="214"/>
  <c r="AJ91" i="214"/>
  <c r="AK162" i="214"/>
  <c r="AB145" i="214"/>
  <c r="BJ36" i="214"/>
  <c r="BG99" i="214"/>
  <c r="Q93" i="214"/>
  <c r="BB67" i="214"/>
  <c r="Y29" i="214"/>
  <c r="BB106" i="214"/>
  <c r="S81" i="214"/>
  <c r="AU12" i="214"/>
  <c r="I9" i="214"/>
  <c r="AD23" i="214"/>
  <c r="E54" i="214"/>
  <c r="AE73" i="214"/>
  <c r="AI148" i="214"/>
  <c r="F152" i="214"/>
  <c r="T159" i="214"/>
  <c r="AX162" i="214"/>
  <c r="AX28" i="214"/>
  <c r="R133" i="214"/>
  <c r="BJ140" i="214"/>
  <c r="Z144" i="214"/>
  <c r="L140" i="214"/>
  <c r="I130" i="214"/>
  <c r="Q41" i="214"/>
  <c r="AV50" i="214"/>
  <c r="AC5" i="214"/>
  <c r="BD6" i="214"/>
  <c r="N20" i="214"/>
  <c r="BJ57" i="214"/>
  <c r="AO68" i="214"/>
  <c r="AP74" i="214"/>
  <c r="AC99" i="214"/>
  <c r="Q74" i="214"/>
  <c r="AK125" i="214"/>
  <c r="AC77" i="214"/>
  <c r="S134" i="214"/>
  <c r="J164" i="214"/>
  <c r="AB92" i="214"/>
  <c r="AD160" i="214"/>
  <c r="AG158" i="214"/>
  <c r="V133" i="214"/>
  <c r="I142" i="214"/>
  <c r="AU105" i="214"/>
  <c r="AF100" i="214"/>
  <c r="V77" i="214"/>
  <c r="V120" i="214"/>
  <c r="BB51" i="214"/>
  <c r="BF64" i="214"/>
  <c r="I132" i="214"/>
  <c r="D36" i="214"/>
  <c r="M87" i="214"/>
  <c r="BB4" i="214"/>
  <c r="BL120" i="214"/>
  <c r="BF98" i="214"/>
  <c r="Q153" i="214"/>
  <c r="AZ132" i="214"/>
  <c r="BL32" i="214"/>
  <c r="AN153" i="214"/>
  <c r="AN72" i="214"/>
  <c r="AJ33" i="214"/>
  <c r="BI125" i="214"/>
  <c r="AN137" i="214"/>
  <c r="AQ136" i="214"/>
  <c r="Y137" i="214"/>
  <c r="AM139" i="214"/>
  <c r="AS126" i="214"/>
  <c r="BE5" i="214"/>
  <c r="AO150" i="214"/>
  <c r="BC87" i="214"/>
  <c r="P51" i="214"/>
  <c r="AU74" i="214"/>
  <c r="I145" i="214"/>
  <c r="AV62" i="214"/>
  <c r="AK60" i="214"/>
  <c r="BA36" i="214"/>
  <c r="AK73" i="214"/>
  <c r="BE66" i="214"/>
  <c r="AX81" i="214"/>
  <c r="AC109" i="214"/>
  <c r="AZ81" i="214"/>
  <c r="E150" i="214"/>
  <c r="W140" i="214"/>
  <c r="V66" i="214"/>
  <c r="E35" i="214"/>
  <c r="AH131" i="214"/>
  <c r="AS151" i="214"/>
  <c r="T165" i="214"/>
  <c r="AG101" i="214"/>
  <c r="BI67" i="214"/>
  <c r="AG122" i="214"/>
  <c r="U99" i="214"/>
  <c r="P66" i="214"/>
  <c r="AG10" i="214"/>
  <c r="AA100" i="214"/>
  <c r="Y78" i="214"/>
  <c r="BC46" i="214"/>
  <c r="AQ25" i="214"/>
  <c r="BF119" i="214"/>
  <c r="AN42" i="214"/>
  <c r="AE119" i="214"/>
  <c r="AQ135" i="214"/>
  <c r="N50" i="214"/>
  <c r="AX85" i="214"/>
  <c r="M5" i="214"/>
  <c r="BJ28" i="214"/>
  <c r="BI50" i="214"/>
  <c r="G163" i="214"/>
  <c r="AP102" i="214"/>
  <c r="BL111" i="214"/>
  <c r="G126" i="214"/>
  <c r="AO56" i="214"/>
  <c r="AZ146" i="214"/>
  <c r="AM59" i="214"/>
  <c r="BK21" i="214"/>
  <c r="AN123" i="214"/>
  <c r="BJ67" i="214"/>
  <c r="AZ138" i="214"/>
  <c r="BF93" i="214"/>
  <c r="AE104" i="214"/>
  <c r="L73" i="214"/>
  <c r="L37" i="214"/>
  <c r="AK115" i="214"/>
  <c r="AD164" i="214"/>
  <c r="AU140" i="214"/>
  <c r="BL122" i="214"/>
  <c r="AW69" i="214"/>
  <c r="AE109" i="214"/>
  <c r="BD62" i="214"/>
  <c r="BI164" i="214"/>
  <c r="AL64" i="214"/>
  <c r="S82" i="214"/>
  <c r="BF78" i="214"/>
  <c r="AU25" i="214"/>
  <c r="Z141" i="214"/>
  <c r="AZ157" i="214"/>
  <c r="AM164" i="214"/>
  <c r="M86" i="214"/>
  <c r="AH120" i="214"/>
  <c r="S108" i="214"/>
  <c r="J71" i="214"/>
  <c r="BF133" i="214"/>
  <c r="E34" i="214"/>
  <c r="AF149" i="214"/>
  <c r="M79" i="214"/>
  <c r="K81" i="214"/>
  <c r="AH94" i="214"/>
  <c r="J30" i="214"/>
  <c r="AQ145" i="214"/>
  <c r="AV105" i="214"/>
  <c r="BE115" i="214"/>
  <c r="U152" i="214"/>
  <c r="AV114" i="214"/>
  <c r="AW124" i="214"/>
  <c r="E86" i="214"/>
  <c r="AO63" i="214"/>
  <c r="AH122" i="214"/>
  <c r="AX121" i="214"/>
  <c r="AG146" i="214"/>
  <c r="BK45" i="214"/>
  <c r="X140" i="214"/>
  <c r="AH86" i="214"/>
  <c r="E104" i="214"/>
  <c r="AQ56" i="214"/>
  <c r="AZ45" i="214"/>
  <c r="I165" i="214"/>
  <c r="BE29" i="214"/>
  <c r="AG164" i="214"/>
  <c r="N107" i="214"/>
  <c r="BG34" i="214"/>
  <c r="L48" i="214"/>
  <c r="H76" i="214"/>
  <c r="AX59" i="214"/>
  <c r="N77" i="214"/>
  <c r="BC106" i="214"/>
  <c r="AK156" i="214"/>
  <c r="Z44" i="214"/>
  <c r="K68" i="214"/>
  <c r="L142" i="214"/>
  <c r="AA163" i="214"/>
  <c r="S16" i="214"/>
  <c r="X38" i="214"/>
  <c r="AJ100" i="214"/>
  <c r="N26" i="214"/>
  <c r="T111" i="214"/>
  <c r="AZ90" i="214"/>
  <c r="O47" i="214"/>
  <c r="AN75" i="214"/>
  <c r="F45" i="214"/>
  <c r="AU10" i="214"/>
  <c r="BD54" i="214"/>
  <c r="V139" i="214"/>
  <c r="Y21" i="214"/>
  <c r="K25" i="214"/>
  <c r="AR124" i="214"/>
  <c r="BB147" i="214"/>
  <c r="E134" i="214"/>
  <c r="AB141" i="214"/>
  <c r="BI113" i="214"/>
  <c r="I48" i="214"/>
  <c r="BD9" i="214"/>
  <c r="E113" i="214"/>
  <c r="AX116" i="214"/>
  <c r="AD62" i="214"/>
  <c r="AU148" i="214"/>
  <c r="AG147" i="214"/>
  <c r="BH146" i="214"/>
  <c r="BD141" i="214"/>
  <c r="F11" i="214"/>
  <c r="V114" i="214"/>
  <c r="BF118" i="214"/>
  <c r="AQ75" i="214"/>
  <c r="AO36" i="214"/>
  <c r="K70" i="214"/>
  <c r="AD154" i="214"/>
  <c r="T62" i="214"/>
  <c r="AU46" i="214"/>
  <c r="AZ96" i="214"/>
  <c r="AK49" i="214"/>
  <c r="AJ9" i="214"/>
  <c r="AN32" i="214"/>
  <c r="F99" i="214"/>
  <c r="T48" i="214"/>
  <c r="AB65" i="214"/>
  <c r="AF142" i="214"/>
  <c r="AP139" i="214"/>
  <c r="AX136" i="214"/>
  <c r="AE152" i="214"/>
  <c r="H34" i="214"/>
  <c r="BD27" i="214"/>
  <c r="L71" i="214"/>
  <c r="AM165" i="214"/>
  <c r="AU135" i="214"/>
  <c r="AI71" i="214"/>
  <c r="AF55" i="214"/>
  <c r="AF161" i="214"/>
  <c r="AB54" i="214"/>
  <c r="M56" i="214"/>
  <c r="T130" i="214"/>
  <c r="W12" i="214"/>
  <c r="AN89" i="214"/>
  <c r="P151" i="214"/>
  <c r="BF71" i="214"/>
  <c r="O157" i="214"/>
  <c r="R109" i="214"/>
  <c r="G52" i="214"/>
  <c r="E23" i="214"/>
  <c r="BB76" i="214"/>
  <c r="AG40" i="214"/>
  <c r="BJ127" i="214"/>
  <c r="AK121" i="214"/>
  <c r="BJ87" i="214"/>
  <c r="AP137" i="214"/>
  <c r="L165" i="214"/>
  <c r="AS58" i="214"/>
  <c r="AF164" i="214"/>
  <c r="BD139" i="214"/>
  <c r="BE107" i="214"/>
  <c r="AC81" i="214"/>
  <c r="AX154" i="214"/>
  <c r="AR59" i="214"/>
  <c r="AR14" i="214"/>
  <c r="AQ108" i="214"/>
  <c r="U21" i="214"/>
  <c r="AP33" i="214"/>
  <c r="G112" i="214"/>
  <c r="O102" i="214"/>
  <c r="AG118" i="214"/>
  <c r="R65" i="214"/>
  <c r="R144" i="214"/>
  <c r="BF137" i="214"/>
  <c r="AR22" i="214"/>
  <c r="BF17" i="214"/>
  <c r="AA34" i="214"/>
  <c r="BB107" i="214"/>
  <c r="G146" i="214"/>
  <c r="BA92" i="214"/>
  <c r="L53" i="214"/>
  <c r="X79" i="214"/>
  <c r="X139" i="214"/>
  <c r="AJ28" i="214"/>
  <c r="BL151" i="214"/>
  <c r="N57" i="214"/>
  <c r="AO131" i="214"/>
  <c r="BD42" i="214"/>
  <c r="BI48" i="214"/>
  <c r="I17" i="214"/>
  <c r="AA12" i="214"/>
  <c r="BC149" i="214"/>
  <c r="AS148" i="214"/>
  <c r="M38" i="214"/>
  <c r="BA78" i="214"/>
  <c r="L62" i="214"/>
  <c r="H24" i="214"/>
  <c r="P20" i="214"/>
  <c r="AO103" i="214"/>
  <c r="BJ109" i="214"/>
  <c r="AN145" i="214"/>
  <c r="AM143" i="214"/>
  <c r="I78" i="214"/>
  <c r="R46" i="214"/>
  <c r="M152" i="214"/>
  <c r="W68" i="214"/>
  <c r="E122" i="214"/>
  <c r="D35" i="214"/>
  <c r="I110" i="214"/>
  <c r="BJ132" i="214"/>
  <c r="AM29" i="214"/>
  <c r="AM145" i="214"/>
  <c r="BK98" i="214"/>
  <c r="BA122" i="214"/>
  <c r="AT133" i="214"/>
  <c r="AV152" i="214"/>
  <c r="AE40" i="214"/>
  <c r="BE18" i="214"/>
  <c r="J150" i="214"/>
  <c r="M4" i="214"/>
  <c r="P93" i="214"/>
  <c r="BE39" i="214"/>
  <c r="BE76" i="214"/>
  <c r="AE149" i="214"/>
  <c r="AU136" i="214"/>
  <c r="AD141" i="214"/>
  <c r="H100" i="214"/>
  <c r="BB132" i="214"/>
  <c r="Y160" i="214"/>
  <c r="K126" i="214"/>
  <c r="AT134" i="214"/>
  <c r="AL129" i="214"/>
  <c r="AP92" i="214"/>
  <c r="M129" i="214"/>
  <c r="BL4" i="214"/>
  <c r="AM68" i="214"/>
  <c r="AG117" i="214"/>
  <c r="BB44" i="214"/>
  <c r="AT72" i="214"/>
  <c r="AM53" i="214"/>
  <c r="F91" i="214"/>
  <c r="AL113" i="214"/>
  <c r="BH64" i="214"/>
  <c r="AS49" i="214"/>
  <c r="BF54" i="214"/>
  <c r="BH85" i="214"/>
  <c r="G66" i="214"/>
  <c r="AL114" i="214"/>
  <c r="T135" i="214"/>
  <c r="G120" i="214"/>
  <c r="K117" i="214"/>
  <c r="K138" i="214"/>
  <c r="AB70" i="214"/>
  <c r="I70" i="214"/>
  <c r="N156" i="214"/>
  <c r="BL155" i="214"/>
  <c r="BD43" i="214"/>
  <c r="AT51" i="214"/>
  <c r="F71" i="214"/>
  <c r="AZ11" i="214"/>
  <c r="AN4" i="214"/>
  <c r="AE20" i="214"/>
  <c r="AG44" i="214"/>
  <c r="AT115" i="214"/>
  <c r="AP10" i="214"/>
  <c r="V33" i="214"/>
  <c r="Q90" i="214"/>
  <c r="P18" i="214"/>
  <c r="AC114" i="214"/>
  <c r="AM150" i="214"/>
  <c r="G145" i="214"/>
  <c r="X106" i="214"/>
  <c r="AQ84" i="214"/>
  <c r="AD101" i="214"/>
  <c r="E31" i="214"/>
  <c r="U115" i="214"/>
  <c r="AD77" i="214"/>
  <c r="U7" i="214"/>
  <c r="AF162" i="214"/>
  <c r="Z47" i="214"/>
  <c r="N23" i="214"/>
  <c r="I19" i="214"/>
  <c r="BK111" i="214"/>
  <c r="M32" i="214"/>
  <c r="BD37" i="214"/>
  <c r="AD7" i="214"/>
  <c r="AY147" i="214"/>
  <c r="AW113" i="214"/>
  <c r="S94" i="214"/>
  <c r="Z33" i="214"/>
  <c r="AG138" i="214"/>
  <c r="AZ26" i="214"/>
  <c r="D46" i="214"/>
  <c r="T119" i="214"/>
  <c r="BA91" i="214"/>
  <c r="AR131" i="214"/>
  <c r="F28" i="214"/>
  <c r="BH96" i="214"/>
  <c r="AG56" i="214"/>
  <c r="AW129" i="214"/>
  <c r="AU70" i="214"/>
  <c r="BA148" i="214"/>
  <c r="Y64" i="214"/>
  <c r="AV127" i="214"/>
  <c r="AN65" i="214"/>
  <c r="AW126" i="214"/>
  <c r="BE87" i="214"/>
  <c r="U89" i="214"/>
  <c r="I51" i="214"/>
  <c r="M66" i="214"/>
  <c r="AY73" i="214"/>
  <c r="AE16" i="214"/>
  <c r="AA154" i="214"/>
  <c r="AL98" i="214"/>
  <c r="BH62" i="214"/>
  <c r="P100" i="214"/>
  <c r="AR88" i="214"/>
  <c r="AX138" i="214"/>
  <c r="V132" i="214"/>
  <c r="AG24" i="214"/>
  <c r="AK64" i="214"/>
  <c r="AI74" i="214"/>
  <c r="R104" i="214"/>
  <c r="AD98" i="214"/>
  <c r="X27" i="214"/>
  <c r="U153" i="214"/>
  <c r="AT77" i="214"/>
  <c r="Q134" i="214"/>
  <c r="W45" i="214"/>
  <c r="BE77" i="214"/>
  <c r="I89" i="214"/>
  <c r="AX95" i="214"/>
  <c r="U154" i="214"/>
  <c r="AO49" i="214"/>
  <c r="G13" i="214"/>
  <c r="Z128" i="214"/>
  <c r="AM78" i="214"/>
  <c r="AO128" i="214"/>
  <c r="BJ61" i="214"/>
  <c r="L51" i="214"/>
  <c r="L162" i="214"/>
  <c r="AO99" i="214"/>
  <c r="AY13" i="214"/>
  <c r="L143" i="214"/>
  <c r="AM95" i="214"/>
  <c r="P113" i="214"/>
  <c r="G70" i="214"/>
  <c r="AX43" i="214"/>
  <c r="H83" i="214"/>
  <c r="AL164" i="214"/>
  <c r="AU133" i="214"/>
  <c r="AN68" i="214"/>
  <c r="I158" i="214"/>
  <c r="P154" i="214"/>
  <c r="S35" i="214"/>
  <c r="BD154" i="214"/>
  <c r="F158" i="214"/>
  <c r="O31" i="214"/>
  <c r="D52" i="214"/>
  <c r="BI73" i="214"/>
  <c r="BK106" i="214"/>
  <c r="AM60" i="214"/>
  <c r="AH76" i="214"/>
  <c r="AC67" i="214"/>
  <c r="V52" i="214"/>
  <c r="AW130" i="214"/>
  <c r="BC32" i="214"/>
  <c r="D160" i="214"/>
  <c r="AC55" i="214"/>
  <c r="M125" i="214"/>
  <c r="J124" i="214"/>
  <c r="O106" i="214"/>
  <c r="AG29" i="214"/>
  <c r="Y115" i="214"/>
  <c r="AW13" i="214"/>
  <c r="O74" i="214"/>
  <c r="AB162" i="214"/>
  <c r="AV47" i="214"/>
  <c r="X9" i="214"/>
  <c r="AC38" i="214"/>
  <c r="Q142" i="214"/>
  <c r="AD81" i="214"/>
  <c r="BH5" i="214"/>
  <c r="T57" i="214"/>
  <c r="I129" i="214"/>
  <c r="BC59" i="214"/>
  <c r="BH24" i="214"/>
  <c r="BA23" i="214"/>
  <c r="T14" i="214"/>
  <c r="S99" i="214"/>
  <c r="AR37" i="214"/>
  <c r="BJ54" i="214"/>
  <c r="AA16" i="214"/>
  <c r="AQ163" i="214"/>
  <c r="AW151" i="214"/>
  <c r="BJ53" i="214"/>
  <c r="Y10" i="214"/>
  <c r="BA126" i="214"/>
  <c r="AB164" i="214"/>
  <c r="M35" i="214"/>
  <c r="AK54" i="214"/>
  <c r="BC67" i="214"/>
  <c r="BC131" i="214"/>
  <c r="U79" i="214"/>
  <c r="BC159" i="214"/>
  <c r="K12" i="214"/>
  <c r="S63" i="214"/>
  <c r="I69" i="214"/>
  <c r="AG142" i="214"/>
  <c r="BB7" i="214"/>
  <c r="AG105" i="214"/>
  <c r="AA129" i="214"/>
  <c r="AJ108" i="214"/>
  <c r="BH41" i="214"/>
  <c r="Q156" i="214"/>
  <c r="AJ90" i="214"/>
  <c r="AV102" i="214"/>
  <c r="BB118" i="214"/>
  <c r="V43" i="214"/>
  <c r="N129" i="214"/>
  <c r="J145" i="214"/>
  <c r="BJ125" i="214"/>
  <c r="BD112" i="214"/>
  <c r="T148" i="214"/>
  <c r="BH19" i="214"/>
  <c r="U72" i="214"/>
  <c r="H61" i="214"/>
  <c r="BF115" i="214"/>
  <c r="AC102" i="214"/>
  <c r="AM123" i="214"/>
  <c r="E138" i="214"/>
  <c r="AZ75" i="214"/>
  <c r="AU87" i="214"/>
  <c r="AO85" i="214"/>
  <c r="U23" i="214"/>
  <c r="AP91" i="214"/>
  <c r="AN162" i="214"/>
  <c r="BE131" i="214"/>
  <c r="AS57" i="214"/>
  <c r="AQ125" i="214"/>
  <c r="N105" i="214"/>
  <c r="BH42" i="214"/>
  <c r="X4" i="214"/>
  <c r="BG37" i="214"/>
  <c r="AL52" i="214"/>
  <c r="AO134" i="214"/>
  <c r="AS130" i="214"/>
  <c r="J29" i="214"/>
  <c r="BA44" i="214"/>
  <c r="N88" i="214"/>
  <c r="P159" i="214"/>
  <c r="AR99" i="214"/>
  <c r="AJ131" i="214"/>
  <c r="AX134" i="214"/>
  <c r="AW165" i="214"/>
  <c r="BG95" i="214"/>
  <c r="BI33" i="214"/>
  <c r="E143" i="214"/>
  <c r="BK112" i="214"/>
  <c r="BK143" i="214"/>
  <c r="H37" i="214"/>
  <c r="AK151" i="214"/>
  <c r="L26" i="214"/>
  <c r="BL78" i="214"/>
  <c r="BI64" i="214"/>
  <c r="BH144" i="214"/>
  <c r="BI137" i="214"/>
  <c r="AR153" i="214"/>
  <c r="AW125" i="214"/>
  <c r="AN146" i="214"/>
  <c r="L105" i="214"/>
  <c r="R129" i="214"/>
  <c r="BL74" i="214"/>
  <c r="AI96" i="214"/>
  <c r="BF163" i="214"/>
  <c r="AU5" i="214"/>
  <c r="I84" i="214"/>
  <c r="AK98" i="214"/>
  <c r="AZ116" i="214"/>
  <c r="BJ35" i="214"/>
  <c r="AI93" i="214"/>
  <c r="O121" i="214"/>
  <c r="P130" i="214"/>
  <c r="AB131" i="214"/>
  <c r="AC17" i="214"/>
  <c r="AH144" i="214"/>
  <c r="BE11" i="214"/>
  <c r="AS33" i="214"/>
  <c r="BE70" i="214"/>
  <c r="BE74" i="214"/>
  <c r="AZ124" i="214"/>
  <c r="AD25" i="214"/>
  <c r="BA89" i="214"/>
  <c r="AS112" i="214"/>
  <c r="BE110" i="214"/>
  <c r="AU17" i="214"/>
  <c r="AM66" i="214"/>
  <c r="Z62" i="214"/>
  <c r="AI6" i="214"/>
  <c r="V125" i="214"/>
  <c r="D90" i="214"/>
  <c r="R30" i="214"/>
  <c r="J66" i="214"/>
  <c r="M90" i="214"/>
  <c r="L49" i="214"/>
  <c r="AW91" i="214"/>
  <c r="BE113" i="214"/>
  <c r="G31" i="214"/>
  <c r="W70" i="214"/>
  <c r="AC134" i="214"/>
  <c r="AE12" i="214"/>
  <c r="R158" i="214"/>
  <c r="AX34" i="214"/>
  <c r="BH150" i="214"/>
  <c r="BA53" i="214"/>
  <c r="AL96" i="214"/>
  <c r="AP97" i="214"/>
  <c r="AW66" i="214"/>
  <c r="AU55" i="214"/>
  <c r="AU82" i="214"/>
  <c r="AC79" i="214"/>
  <c r="BE148" i="214"/>
  <c r="BL126" i="214"/>
  <c r="AG100" i="214"/>
  <c r="AF70" i="214"/>
  <c r="J75" i="214"/>
  <c r="AQ152" i="214"/>
  <c r="AV39" i="214"/>
  <c r="Z110" i="214"/>
  <c r="AM89" i="214"/>
  <c r="AX130" i="214"/>
  <c r="K10" i="214"/>
  <c r="L4" i="214"/>
  <c r="AM46" i="214"/>
  <c r="V111" i="214"/>
  <c r="S80" i="214"/>
  <c r="AK47" i="214"/>
  <c r="K152" i="214"/>
  <c r="BH38" i="214"/>
  <c r="S43" i="214"/>
  <c r="V28" i="214"/>
  <c r="Z41" i="214"/>
  <c r="BH99" i="214"/>
  <c r="BC160" i="214"/>
  <c r="J142" i="214"/>
  <c r="AS17" i="214"/>
  <c r="AO152" i="214"/>
  <c r="AS164" i="214"/>
  <c r="Y25" i="214"/>
  <c r="AV130" i="214"/>
  <c r="AW144" i="214"/>
  <c r="K54" i="214"/>
  <c r="BC134" i="214"/>
  <c r="BE47" i="214"/>
  <c r="AM149" i="214"/>
  <c r="AK81" i="214"/>
  <c r="J78" i="214"/>
  <c r="Q108" i="214"/>
  <c r="K113" i="214"/>
  <c r="X65" i="214"/>
  <c r="BL114" i="214"/>
  <c r="G89" i="214"/>
  <c r="BI128" i="214"/>
  <c r="F153" i="214"/>
  <c r="H130" i="214"/>
  <c r="AP118" i="214"/>
  <c r="AQ137" i="214"/>
  <c r="AA75" i="214"/>
  <c r="BA106" i="214"/>
  <c r="AT108" i="214"/>
  <c r="BL139" i="214"/>
  <c r="BA48" i="214"/>
  <c r="AI164" i="214"/>
  <c r="P91" i="214"/>
  <c r="AC18" i="214"/>
  <c r="AR98" i="214"/>
  <c r="AU121" i="214"/>
  <c r="BE83" i="214"/>
  <c r="BE145" i="214"/>
  <c r="AX158" i="214"/>
  <c r="BJ82" i="214"/>
  <c r="BK92" i="214"/>
  <c r="BE97" i="214"/>
  <c r="AD75" i="214"/>
  <c r="H160" i="214"/>
  <c r="G137" i="214"/>
  <c r="BE79" i="214"/>
  <c r="AB137" i="214"/>
  <c r="P98" i="214"/>
  <c r="BI99" i="214"/>
  <c r="BL143" i="214"/>
  <c r="AE105" i="214"/>
  <c r="AZ32" i="214"/>
  <c r="BF79" i="214"/>
  <c r="I73" i="214"/>
  <c r="AT34" i="214"/>
  <c r="AT23" i="214"/>
  <c r="BG45" i="214"/>
  <c r="F46" i="214"/>
  <c r="AZ125" i="214"/>
  <c r="AL106" i="214"/>
  <c r="AM64" i="214"/>
  <c r="E149" i="214"/>
  <c r="F73" i="214"/>
  <c r="P117" i="214"/>
  <c r="AF73" i="214"/>
  <c r="E61" i="214"/>
  <c r="H48" i="214"/>
  <c r="H58" i="214"/>
  <c r="AL6" i="214"/>
  <c r="AP38" i="214"/>
  <c r="BA80" i="214"/>
  <c r="P128" i="214"/>
  <c r="AA107" i="214"/>
  <c r="AJ14" i="214"/>
  <c r="AN129" i="214"/>
  <c r="AY39" i="214"/>
  <c r="R33" i="214"/>
  <c r="D27" i="214"/>
  <c r="R45" i="214"/>
  <c r="AS106" i="214"/>
  <c r="AC4" i="214"/>
  <c r="AN159" i="214"/>
  <c r="AF123" i="214"/>
  <c r="AI9" i="214"/>
  <c r="V18" i="214"/>
  <c r="AW103" i="214"/>
  <c r="BK162" i="214"/>
  <c r="AT59" i="214"/>
  <c r="AA101" i="214"/>
  <c r="D45" i="214"/>
  <c r="AH115" i="214"/>
  <c r="S149" i="214"/>
  <c r="AF165" i="214"/>
  <c r="AR130" i="214"/>
  <c r="AQ118" i="214"/>
  <c r="AB35" i="214"/>
  <c r="V45" i="214"/>
  <c r="D39" i="214"/>
  <c r="AT45" i="214"/>
  <c r="BB94" i="214"/>
  <c r="AQ156" i="214"/>
  <c r="BD30" i="214"/>
  <c r="BI147" i="214"/>
  <c r="AC110" i="214"/>
  <c r="AP41" i="214"/>
  <c r="AK33" i="214"/>
  <c r="BB11" i="214"/>
  <c r="BL84" i="214"/>
  <c r="Z143" i="214"/>
  <c r="BK86" i="214"/>
  <c r="AC164" i="214"/>
  <c r="AJ17" i="214"/>
  <c r="AJ55" i="214"/>
  <c r="AR7" i="214"/>
  <c r="AL5" i="214"/>
  <c r="S121" i="214"/>
  <c r="D8" i="214"/>
  <c r="D30" i="214"/>
  <c r="AI24" i="214"/>
  <c r="AK116" i="214"/>
  <c r="AU47" i="214"/>
  <c r="BL27" i="214"/>
  <c r="AI147" i="214"/>
  <c r="AZ62" i="214"/>
  <c r="AY53" i="214"/>
  <c r="U49" i="214"/>
  <c r="AG120" i="214"/>
  <c r="AN26" i="214"/>
  <c r="T115" i="214"/>
  <c r="AR146" i="214"/>
  <c r="G164" i="214"/>
  <c r="E111" i="214"/>
  <c r="I134" i="214"/>
  <c r="K57" i="214"/>
  <c r="AV28" i="214"/>
  <c r="AK28" i="214"/>
  <c r="P48" i="214"/>
  <c r="AZ76" i="214"/>
  <c r="BC25" i="214"/>
  <c r="BK128" i="214"/>
  <c r="BA62" i="214"/>
  <c r="BL13" i="214"/>
  <c r="AC157" i="214"/>
  <c r="T82" i="214"/>
  <c r="AS47" i="214"/>
  <c r="BC132" i="214"/>
  <c r="AP134" i="214"/>
  <c r="BE99" i="214"/>
  <c r="R110" i="214"/>
  <c r="AI152" i="214"/>
  <c r="AQ92" i="214"/>
  <c r="AX13" i="214"/>
  <c r="BG64" i="214"/>
  <c r="BF5" i="214"/>
  <c r="BD80" i="214"/>
  <c r="AU64" i="214"/>
  <c r="I141" i="214"/>
  <c r="AG112" i="214"/>
  <c r="BB98" i="214"/>
  <c r="AW141" i="214"/>
  <c r="I137" i="214"/>
  <c r="E106" i="214"/>
  <c r="BJ17" i="214"/>
  <c r="U16" i="214"/>
  <c r="AZ143" i="214"/>
  <c r="M8" i="214"/>
  <c r="U80" i="214"/>
  <c r="AL9" i="214"/>
  <c r="U13" i="214"/>
  <c r="AQ58" i="214"/>
  <c r="BI11" i="214"/>
  <c r="AJ152" i="214"/>
  <c r="AZ148" i="214"/>
  <c r="H49" i="214"/>
  <c r="K157" i="214"/>
  <c r="BI63" i="214"/>
  <c r="R153" i="214"/>
  <c r="M7" i="214"/>
  <c r="E26" i="214"/>
  <c r="O48" i="214"/>
  <c r="AM163" i="214"/>
  <c r="AR147" i="214"/>
  <c r="I26" i="214"/>
  <c r="AL87" i="214"/>
  <c r="BH135" i="214"/>
  <c r="AG62" i="214"/>
  <c r="AQ6" i="214"/>
  <c r="BK62" i="214"/>
  <c r="AS129" i="214"/>
  <c r="AV135" i="214"/>
  <c r="N43" i="214"/>
  <c r="H32" i="214"/>
  <c r="AS143" i="214"/>
  <c r="M115" i="214"/>
  <c r="AC136" i="214"/>
  <c r="AJ72" i="214"/>
  <c r="BG84" i="214"/>
  <c r="AU106" i="214"/>
  <c r="AU104" i="214"/>
  <c r="H158" i="214"/>
  <c r="Z122" i="214"/>
  <c r="S148" i="214"/>
  <c r="AS117" i="214"/>
  <c r="V49" i="214"/>
  <c r="BJ88" i="214"/>
  <c r="K53" i="214"/>
  <c r="T142" i="214"/>
  <c r="AX157" i="214"/>
  <c r="AG134" i="214"/>
  <c r="Z55" i="214"/>
  <c r="F67" i="214"/>
  <c r="AM22" i="214"/>
  <c r="BL45" i="214"/>
  <c r="Z13" i="214"/>
  <c r="AO120" i="214"/>
  <c r="D6" i="214"/>
  <c r="Y90" i="214"/>
  <c r="AV116" i="214"/>
  <c r="R112" i="214"/>
  <c r="AI120" i="214"/>
  <c r="D34" i="214"/>
  <c r="AY125" i="214"/>
  <c r="AK117" i="214"/>
  <c r="AA6" i="214"/>
  <c r="J15" i="214"/>
  <c r="AA161" i="214"/>
  <c r="AY86" i="214"/>
  <c r="AU94" i="214"/>
  <c r="F9" i="214"/>
  <c r="AV86" i="214"/>
  <c r="AM80" i="214"/>
  <c r="AS11" i="214"/>
  <c r="BF72" i="214"/>
  <c r="BB24" i="214"/>
  <c r="BD49" i="214"/>
  <c r="G64" i="214"/>
  <c r="AP95" i="214"/>
  <c r="AJ56" i="214"/>
  <c r="F159" i="214"/>
  <c r="Y163" i="214"/>
  <c r="AB118" i="214"/>
  <c r="H21" i="214"/>
  <c r="AT152" i="214"/>
  <c r="Y148" i="214"/>
  <c r="BH152" i="214"/>
  <c r="BC115" i="214"/>
  <c r="AG9" i="214"/>
  <c r="M20" i="214"/>
  <c r="AZ31" i="214"/>
  <c r="D53" i="214"/>
  <c r="T125" i="214"/>
  <c r="AU52" i="214"/>
  <c r="Y36" i="214"/>
  <c r="AL54" i="214"/>
  <c r="BF8" i="214"/>
  <c r="AD85" i="214"/>
  <c r="BJ34" i="214"/>
  <c r="V143" i="214"/>
  <c r="AI20" i="214"/>
  <c r="W158" i="214"/>
  <c r="AU103" i="214"/>
  <c r="AI14" i="214"/>
  <c r="AJ66" i="214"/>
  <c r="K124" i="214"/>
  <c r="N150" i="214"/>
  <c r="E45" i="214"/>
  <c r="AZ121" i="214"/>
  <c r="AF98" i="214"/>
  <c r="AZ86" i="214"/>
  <c r="AP76" i="214"/>
  <c r="AJ120" i="214"/>
  <c r="AT122" i="214"/>
  <c r="AS78" i="214"/>
  <c r="BI100" i="214"/>
  <c r="BE54" i="214"/>
  <c r="AC46" i="214"/>
  <c r="AH78" i="214"/>
  <c r="AB102" i="214"/>
  <c r="V74" i="214"/>
  <c r="AY66" i="214"/>
  <c r="BK133" i="214"/>
  <c r="AI89" i="214"/>
  <c r="AV119" i="214"/>
  <c r="AD132" i="214"/>
  <c r="M104" i="214"/>
  <c r="U20" i="214"/>
  <c r="AU111" i="214"/>
  <c r="AL154" i="214"/>
  <c r="BE92" i="214"/>
  <c r="E36" i="214"/>
  <c r="AP145" i="214"/>
  <c r="AC112" i="214"/>
  <c r="AS61" i="214"/>
  <c r="BA93" i="214"/>
  <c r="AN52" i="214"/>
  <c r="AS139" i="214"/>
  <c r="N125" i="214"/>
  <c r="K22" i="214"/>
  <c r="AS65" i="214"/>
  <c r="R67" i="214"/>
  <c r="Y144" i="214"/>
  <c r="AA99" i="214"/>
  <c r="N19" i="214"/>
  <c r="BH60" i="214"/>
  <c r="AG64" i="214"/>
  <c r="BL154" i="214"/>
  <c r="AN19" i="214"/>
  <c r="BJ81" i="214"/>
  <c r="AS66" i="214"/>
  <c r="AB19" i="214"/>
  <c r="AJ64" i="214"/>
  <c r="F156" i="214"/>
  <c r="AU163" i="214"/>
  <c r="R76" i="214"/>
  <c r="AB85" i="214"/>
  <c r="AM25" i="214"/>
  <c r="AP121" i="214"/>
  <c r="AP131" i="214"/>
  <c r="AY72" i="214"/>
  <c r="F107" i="214"/>
  <c r="E17" i="214"/>
  <c r="G162" i="214"/>
  <c r="P108" i="214"/>
  <c r="AK39" i="214"/>
  <c r="AV115" i="214"/>
  <c r="D15" i="214"/>
  <c r="BL23" i="214"/>
  <c r="AA87" i="214"/>
  <c r="AB13" i="214"/>
  <c r="BL60" i="214"/>
  <c r="G6" i="214"/>
  <c r="BG80" i="214"/>
  <c r="AK16" i="214"/>
  <c r="N152" i="214"/>
  <c r="AJ158" i="214"/>
  <c r="AF91" i="214"/>
  <c r="AJ47" i="214"/>
  <c r="G16" i="214"/>
  <c r="BK59" i="214"/>
  <c r="AH117" i="214"/>
  <c r="AO60" i="214"/>
  <c r="S26" i="214"/>
  <c r="AL23" i="214"/>
  <c r="AT20" i="214"/>
  <c r="AY79" i="214"/>
  <c r="I35" i="214"/>
  <c r="AU51" i="214"/>
  <c r="AW43" i="214"/>
  <c r="AV31" i="214"/>
  <c r="AR18" i="214"/>
  <c r="BL12" i="214"/>
  <c r="AG16" i="214"/>
  <c r="I79" i="214"/>
  <c r="V19" i="214"/>
  <c r="T10" i="214"/>
  <c r="AM117" i="214"/>
  <c r="AS100" i="214"/>
  <c r="H99" i="214"/>
  <c r="W114" i="214"/>
  <c r="AA149" i="214"/>
  <c r="Z126" i="214"/>
  <c r="AU38" i="214"/>
  <c r="AB38" i="214"/>
  <c r="O50" i="214"/>
  <c r="AY36" i="214"/>
  <c r="AX46" i="214"/>
  <c r="BA142" i="214"/>
  <c r="AH74" i="214"/>
  <c r="N65" i="214"/>
  <c r="W41" i="214"/>
  <c r="AJ118" i="214"/>
  <c r="Q68" i="214"/>
  <c r="BB50" i="214"/>
  <c r="BB84" i="214"/>
  <c r="AF49" i="214"/>
  <c r="AN56" i="214"/>
  <c r="O11" i="214"/>
  <c r="M29" i="214"/>
  <c r="AE113" i="214"/>
  <c r="BL161" i="214"/>
  <c r="BB138" i="214"/>
  <c r="Q132" i="214"/>
  <c r="S12" i="214"/>
  <c r="N40" i="214"/>
  <c r="AQ55" i="214"/>
  <c r="BG137" i="214"/>
  <c r="AR28" i="214"/>
  <c r="AW26" i="214"/>
  <c r="BF50" i="214"/>
  <c r="L18" i="214"/>
  <c r="D161" i="214"/>
  <c r="Z81" i="214"/>
  <c r="Q76" i="214"/>
  <c r="AG93" i="214"/>
  <c r="AA97" i="214"/>
  <c r="O88" i="214"/>
  <c r="AJ121" i="214"/>
  <c r="L130" i="214"/>
  <c r="AH82" i="214"/>
  <c r="AA153" i="214"/>
  <c r="BA124" i="214"/>
  <c r="H116" i="214"/>
  <c r="BK121" i="214"/>
  <c r="AC6" i="214"/>
  <c r="BE10" i="214"/>
  <c r="M80" i="214"/>
  <c r="Y71" i="214"/>
  <c r="AJ142" i="214"/>
  <c r="E156" i="214"/>
  <c r="V161" i="214"/>
  <c r="AL122" i="214"/>
  <c r="AW52" i="214"/>
  <c r="S9" i="214"/>
  <c r="AM92" i="214"/>
  <c r="AX155" i="214"/>
  <c r="I92" i="214"/>
  <c r="BF100" i="214"/>
  <c r="AR101" i="214"/>
  <c r="BF110" i="214"/>
  <c r="AG145" i="214"/>
  <c r="AZ64" i="214"/>
  <c r="AI113" i="214"/>
  <c r="R35" i="214"/>
  <c r="AV161" i="214"/>
  <c r="F42" i="214"/>
  <c r="I95" i="214"/>
  <c r="N141" i="214"/>
  <c r="R69" i="214"/>
  <c r="AZ129" i="214"/>
  <c r="AE136" i="214"/>
  <c r="AO154" i="214"/>
  <c r="AF150" i="214"/>
  <c r="U86" i="214"/>
  <c r="BC44" i="214"/>
  <c r="BB13" i="214"/>
  <c r="BB163" i="214"/>
  <c r="BC77" i="214"/>
  <c r="N148" i="214"/>
  <c r="BI157" i="214"/>
  <c r="U81" i="214"/>
  <c r="Z99" i="214"/>
  <c r="AZ142" i="214"/>
  <c r="BB81" i="214"/>
  <c r="U61" i="214"/>
  <c r="H118" i="214"/>
  <c r="V113" i="214"/>
  <c r="AI43" i="214"/>
  <c r="N64" i="214"/>
  <c r="AU9" i="214"/>
  <c r="AG31" i="214"/>
  <c r="AB76" i="214"/>
  <c r="BI82" i="214"/>
  <c r="AQ23" i="214"/>
  <c r="M17" i="214"/>
  <c r="AL51" i="214"/>
  <c r="Q91" i="214"/>
  <c r="AC145" i="214"/>
  <c r="AB99" i="214"/>
  <c r="W58" i="214"/>
  <c r="J81" i="214"/>
  <c r="F26" i="214"/>
  <c r="BD155" i="214"/>
  <c r="BF160" i="214"/>
  <c r="AV9" i="214"/>
  <c r="Z22" i="214"/>
  <c r="AE146" i="214"/>
  <c r="N158" i="214"/>
  <c r="AV55" i="214"/>
  <c r="L63" i="214"/>
  <c r="L9" i="214"/>
  <c r="AD155" i="214"/>
  <c r="BL142" i="214"/>
  <c r="AT83" i="214"/>
  <c r="BJ41" i="214"/>
  <c r="AF86" i="214"/>
  <c r="BI152" i="214"/>
  <c r="AH4" i="214"/>
  <c r="AS34" i="214"/>
  <c r="M49" i="214"/>
  <c r="BG55" i="214"/>
  <c r="BH105" i="214"/>
  <c r="BE154" i="214"/>
  <c r="AM142" i="214"/>
  <c r="N163" i="214"/>
  <c r="BB21" i="214"/>
  <c r="O45" i="214"/>
  <c r="X67" i="214"/>
  <c r="AO127" i="214"/>
  <c r="AL158" i="214"/>
  <c r="AI85" i="214"/>
  <c r="AG94" i="214"/>
  <c r="O18" i="214"/>
  <c r="V78" i="214"/>
  <c r="H138" i="214"/>
  <c r="AK69" i="214"/>
  <c r="AN11" i="214"/>
  <c r="AK71" i="214"/>
  <c r="M164" i="214"/>
  <c r="BF123" i="214"/>
  <c r="H70" i="214"/>
  <c r="R131" i="214"/>
  <c r="AR115" i="214"/>
  <c r="BH162" i="214"/>
  <c r="AN25" i="214"/>
  <c r="BG143" i="214"/>
  <c r="AJ81" i="214"/>
  <c r="O134" i="214"/>
  <c r="AM122" i="214"/>
  <c r="AA114" i="214"/>
  <c r="K16" i="214"/>
  <c r="T53" i="214"/>
  <c r="AK55" i="214"/>
  <c r="AP109" i="214"/>
  <c r="O126" i="214"/>
  <c r="F83" i="214"/>
  <c r="AB61" i="214"/>
  <c r="I82" i="214"/>
  <c r="Q65" i="214"/>
  <c r="AN13" i="214"/>
  <c r="AM127" i="214"/>
  <c r="AN121" i="214"/>
  <c r="S86" i="214"/>
  <c r="AU53" i="214"/>
  <c r="X12" i="214"/>
  <c r="BB134" i="214"/>
  <c r="D71" i="214"/>
  <c r="L31" i="214"/>
  <c r="Y11" i="214"/>
  <c r="G21" i="214"/>
  <c r="AC126" i="214"/>
  <c r="I47" i="214"/>
  <c r="AV143" i="214"/>
  <c r="Z124" i="214"/>
  <c r="AY161" i="214"/>
  <c r="L91" i="214"/>
  <c r="AZ20" i="214"/>
  <c r="AG60" i="214"/>
  <c r="I62" i="214"/>
  <c r="D51" i="214"/>
  <c r="AQ20" i="214"/>
  <c r="X40" i="214"/>
  <c r="T149" i="214"/>
  <c r="BK27" i="214"/>
  <c r="BF94" i="214"/>
  <c r="I43" i="214"/>
  <c r="AB20" i="214"/>
  <c r="M107" i="214"/>
  <c r="AQ30" i="214"/>
  <c r="BD125" i="214"/>
  <c r="AT46" i="214"/>
  <c r="AZ112" i="214"/>
  <c r="AT22" i="214"/>
  <c r="T162" i="214"/>
  <c r="M69" i="214"/>
  <c r="G82" i="214"/>
  <c r="W100" i="214"/>
  <c r="E46" i="214"/>
  <c r="AX50" i="214"/>
  <c r="BL29" i="214"/>
  <c r="AE93" i="214"/>
  <c r="F163" i="214"/>
  <c r="AJ4" i="214"/>
  <c r="AL95" i="214"/>
  <c r="AE54" i="214"/>
  <c r="Y116" i="214"/>
  <c r="I74" i="214"/>
  <c r="L154" i="214"/>
  <c r="AJ106" i="214"/>
  <c r="AT84" i="214"/>
  <c r="BC122" i="214"/>
  <c r="AY160" i="214"/>
  <c r="AY84" i="214"/>
  <c r="AH73" i="214"/>
  <c r="BC100" i="214"/>
  <c r="G14" i="214"/>
  <c r="AH154" i="214"/>
  <c r="AC19" i="214"/>
  <c r="D38" i="214"/>
  <c r="M48" i="214"/>
  <c r="BJ22" i="214"/>
  <c r="BK159" i="214"/>
  <c r="AF66" i="214"/>
  <c r="AP35" i="214"/>
  <c r="BG60" i="214"/>
  <c r="F75" i="214"/>
  <c r="AQ38" i="214"/>
  <c r="AY29" i="214"/>
  <c r="H68" i="214"/>
  <c r="AU126" i="214"/>
  <c r="BE106" i="214"/>
  <c r="H154" i="214"/>
  <c r="AQ41" i="214"/>
  <c r="Q115" i="214"/>
  <c r="Y85" i="214"/>
  <c r="Y49" i="214"/>
  <c r="AF80" i="214"/>
  <c r="Z17" i="214"/>
  <c r="I120" i="214"/>
  <c r="AC85" i="214"/>
  <c r="AJ117" i="214"/>
  <c r="D100" i="214"/>
  <c r="P16" i="214"/>
  <c r="BB146" i="214"/>
  <c r="BG90" i="214"/>
  <c r="AH159" i="214"/>
  <c r="R38" i="214"/>
  <c r="BL25" i="214"/>
  <c r="U91" i="214"/>
  <c r="AE162" i="214"/>
  <c r="V24" i="214"/>
  <c r="AR41" i="214"/>
  <c r="P163" i="214"/>
  <c r="BF162" i="214"/>
  <c r="E14" i="214"/>
  <c r="AM57" i="214"/>
  <c r="BG10" i="214"/>
  <c r="N155" i="214"/>
  <c r="R44" i="214"/>
  <c r="AW162" i="214"/>
  <c r="U46" i="214"/>
  <c r="E91" i="214"/>
  <c r="BB46" i="214"/>
  <c r="S5" i="214"/>
  <c r="BB116" i="214"/>
  <c r="AO137" i="214"/>
  <c r="AZ139" i="214"/>
  <c r="AG49" i="214"/>
  <c r="AF43" i="214"/>
  <c r="AV17" i="214"/>
  <c r="AA126" i="214"/>
  <c r="S52" i="214"/>
  <c r="L57" i="214"/>
  <c r="M123" i="214"/>
  <c r="H20" i="214"/>
  <c r="V22" i="214"/>
  <c r="V54" i="214"/>
  <c r="BD56" i="214"/>
  <c r="AK72" i="214"/>
  <c r="X58" i="214"/>
  <c r="AC10" i="214"/>
  <c r="BH125" i="214"/>
  <c r="AA159" i="214"/>
  <c r="BB97" i="214"/>
  <c r="AK36" i="214"/>
  <c r="AA98" i="214"/>
  <c r="AE75" i="214"/>
  <c r="BB124" i="214"/>
  <c r="G119" i="214"/>
  <c r="J13" i="214"/>
  <c r="Q163" i="214"/>
  <c r="N136" i="214"/>
  <c r="K71" i="214"/>
  <c r="BJ44" i="214"/>
  <c r="O70" i="214"/>
  <c r="BK13" i="214"/>
  <c r="BJ70" i="214"/>
  <c r="AF51" i="214"/>
  <c r="AI44" i="214"/>
  <c r="F19" i="214"/>
  <c r="BK96" i="214"/>
  <c r="K32" i="214"/>
  <c r="AQ74" i="214"/>
  <c r="E85" i="214"/>
  <c r="AT131" i="214"/>
  <c r="D17" i="214"/>
  <c r="AP50" i="214"/>
  <c r="X82" i="214"/>
  <c r="V159" i="214"/>
  <c r="BF124" i="214"/>
  <c r="AI79" i="214"/>
  <c r="BD128" i="214"/>
  <c r="BE126" i="214"/>
  <c r="S24" i="214"/>
  <c r="G97" i="214"/>
  <c r="M137" i="214"/>
  <c r="AY41" i="214"/>
  <c r="AI135" i="214"/>
  <c r="AS5" i="214"/>
  <c r="AG53" i="214"/>
  <c r="AJ151" i="214"/>
  <c r="AP24" i="214"/>
  <c r="AS110" i="214"/>
  <c r="BD58" i="214"/>
  <c r="AN111" i="214"/>
  <c r="AV49" i="214"/>
  <c r="AQ7" i="214"/>
  <c r="L46" i="214"/>
  <c r="U113" i="214"/>
  <c r="BL53" i="214"/>
  <c r="AT36" i="214"/>
  <c r="G69" i="214"/>
  <c r="AY96" i="214"/>
  <c r="J158" i="214"/>
  <c r="Z32" i="214"/>
  <c r="AJ98" i="214"/>
  <c r="BH51" i="214"/>
  <c r="BK26" i="214"/>
  <c r="P121" i="214"/>
  <c r="X44" i="214"/>
  <c r="AW119" i="214"/>
  <c r="AB24" i="214"/>
  <c r="AZ34" i="214"/>
  <c r="V82" i="214"/>
  <c r="BB152" i="214"/>
  <c r="AS41" i="214"/>
  <c r="BG93" i="214"/>
  <c r="AX120" i="214"/>
  <c r="Y150" i="214"/>
  <c r="BF96" i="214"/>
  <c r="Y153" i="214"/>
  <c r="AV109" i="214"/>
  <c r="AJ114" i="214"/>
  <c r="N67" i="214"/>
  <c r="Y65" i="214"/>
  <c r="AN18" i="214"/>
  <c r="AO97" i="214"/>
  <c r="AB148" i="214"/>
  <c r="AS21" i="214"/>
  <c r="BJ46" i="214"/>
  <c r="AY143" i="214"/>
  <c r="O37" i="214"/>
  <c r="R147" i="214"/>
  <c r="Q21" i="214"/>
  <c r="AE120" i="214"/>
  <c r="AN69" i="214"/>
  <c r="AN20" i="214"/>
  <c r="AR112" i="214"/>
  <c r="AK150" i="214"/>
  <c r="BA140" i="214"/>
  <c r="BA150" i="214"/>
  <c r="AD129" i="214"/>
  <c r="Z86" i="214"/>
  <c r="I29" i="214"/>
  <c r="AI58" i="214"/>
  <c r="BI70" i="214"/>
  <c r="Q43" i="214"/>
  <c r="Q148" i="214"/>
  <c r="AI78" i="214"/>
  <c r="AO29" i="214"/>
  <c r="AR138" i="214"/>
  <c r="AN27" i="214"/>
  <c r="AN154" i="214"/>
  <c r="U100" i="214"/>
  <c r="T90" i="214"/>
  <c r="BC102" i="214"/>
  <c r="BK165" i="214"/>
  <c r="Y46" i="214"/>
  <c r="X137" i="214"/>
  <c r="BI21" i="214"/>
  <c r="AQ130" i="214"/>
  <c r="X103" i="214"/>
  <c r="AO114" i="214"/>
  <c r="H60" i="214"/>
  <c r="AT41" i="214"/>
  <c r="Q36" i="214"/>
  <c r="BG139" i="214"/>
  <c r="AR157" i="214"/>
  <c r="BA129" i="214"/>
  <c r="AV23" i="214"/>
  <c r="BA135" i="214"/>
  <c r="W149" i="214"/>
  <c r="BK100" i="214"/>
  <c r="BA22" i="214"/>
  <c r="AQ52" i="214"/>
  <c r="I71" i="214"/>
  <c r="E13" i="214"/>
  <c r="AC154" i="214"/>
  <c r="AZ21" i="214"/>
  <c r="AI13" i="214"/>
  <c r="AQ123" i="214"/>
  <c r="AF8" i="214"/>
  <c r="AI137" i="214"/>
  <c r="AD70" i="214"/>
  <c r="AP113" i="214"/>
  <c r="AM93" i="214"/>
  <c r="BL129" i="214"/>
  <c r="H112" i="214"/>
  <c r="O158" i="214"/>
  <c r="AG132" i="214"/>
  <c r="R8" i="214"/>
  <c r="BJ102" i="214"/>
  <c r="AA43" i="214"/>
  <c r="M126" i="214"/>
  <c r="W76" i="214"/>
  <c r="D165" i="214"/>
  <c r="K145" i="214"/>
  <c r="AH116" i="214"/>
  <c r="BE67" i="214"/>
  <c r="AJ58" i="214"/>
  <c r="AN92" i="214"/>
  <c r="AY146" i="214"/>
  <c r="AO146" i="214"/>
  <c r="BB68" i="214"/>
  <c r="AT112" i="214"/>
  <c r="AY151" i="214"/>
  <c r="S69" i="214"/>
  <c r="M82" i="214"/>
  <c r="G114" i="214"/>
  <c r="P80" i="214"/>
  <c r="F57" i="214"/>
  <c r="Z29" i="214"/>
  <c r="AO138" i="214"/>
  <c r="V123" i="214"/>
  <c r="BA158" i="214"/>
  <c r="AA41" i="214"/>
  <c r="BE163" i="214"/>
  <c r="R100" i="214"/>
  <c r="AS84" i="214"/>
  <c r="BB109" i="214"/>
  <c r="AK128" i="214"/>
  <c r="V42" i="214"/>
  <c r="AQ104" i="214"/>
  <c r="AG127" i="214"/>
  <c r="R155" i="214"/>
  <c r="AA134" i="214"/>
  <c r="AO67" i="214"/>
  <c r="AZ162" i="214"/>
  <c r="BB80" i="214"/>
  <c r="X72" i="214"/>
  <c r="BB95" i="214"/>
  <c r="M153" i="214"/>
  <c r="AX97" i="214"/>
  <c r="AI70" i="214"/>
  <c r="W103" i="214"/>
  <c r="E112" i="214"/>
  <c r="P144" i="214"/>
  <c r="AW143" i="214"/>
  <c r="AM153" i="214"/>
  <c r="N160" i="214"/>
  <c r="N81" i="214"/>
  <c r="AQ157" i="214"/>
  <c r="BI88" i="214"/>
  <c r="BC92" i="214"/>
  <c r="AY71" i="214"/>
  <c r="AJ68" i="214"/>
  <c r="M77" i="214"/>
  <c r="AZ152" i="214"/>
  <c r="AY56" i="214"/>
  <c r="U84" i="214"/>
  <c r="BJ47" i="214"/>
  <c r="AO11" i="214"/>
  <c r="G83" i="214"/>
  <c r="AU93" i="214"/>
  <c r="V141" i="214"/>
  <c r="AU90" i="214"/>
  <c r="AZ66" i="214"/>
  <c r="F31" i="214"/>
  <c r="BK32" i="214"/>
  <c r="AR163" i="214"/>
  <c r="AS121" i="214"/>
  <c r="N118" i="214"/>
  <c r="AF45" i="214"/>
  <c r="AW73" i="214"/>
  <c r="T20" i="214"/>
  <c r="BE75" i="214"/>
  <c r="AJ19" i="214"/>
  <c r="Y32" i="214"/>
  <c r="G153" i="214"/>
  <c r="BD159" i="214"/>
  <c r="BI131" i="214"/>
  <c r="Q55" i="214"/>
  <c r="L161" i="214"/>
  <c r="AL131" i="214"/>
  <c r="E9" i="214"/>
  <c r="AI34" i="214"/>
  <c r="BB88" i="214"/>
  <c r="BF113" i="214"/>
  <c r="G113" i="214"/>
  <c r="AK57" i="214"/>
  <c r="R77" i="214"/>
  <c r="AM31" i="214"/>
  <c r="Q95" i="214"/>
  <c r="AN127" i="214"/>
  <c r="E25" i="214"/>
  <c r="P161" i="214"/>
  <c r="AO70" i="214"/>
  <c r="AH12" i="214"/>
  <c r="F123" i="214"/>
  <c r="AN98" i="214"/>
  <c r="BC34" i="214"/>
  <c r="L121" i="214"/>
  <c r="P61" i="214"/>
  <c r="AK124" i="214"/>
  <c r="L137" i="214"/>
  <c r="AV74" i="214"/>
  <c r="AE19" i="214"/>
  <c r="AP63" i="214"/>
  <c r="AA4" i="214"/>
  <c r="BG53" i="214"/>
  <c r="AO6" i="214"/>
  <c r="W91" i="214"/>
  <c r="BH95" i="214"/>
  <c r="F78" i="214"/>
  <c r="AR32" i="214"/>
  <c r="E71" i="214"/>
  <c r="W125" i="214"/>
  <c r="U143" i="214"/>
  <c r="BD21" i="214"/>
  <c r="AB4" i="214"/>
  <c r="Q75" i="214"/>
  <c r="AT15" i="214"/>
  <c r="X95" i="214"/>
  <c r="AH15" i="214"/>
  <c r="BB142" i="214"/>
  <c r="Y149" i="214"/>
  <c r="AK20" i="214"/>
  <c r="D28" i="214"/>
  <c r="BE20" i="214"/>
  <c r="AR129" i="214"/>
  <c r="AI92" i="214"/>
  <c r="AV70" i="214"/>
  <c r="AB115" i="214"/>
  <c r="G78" i="214"/>
  <c r="BA130" i="214"/>
  <c r="O149" i="214"/>
  <c r="AM162" i="214"/>
  <c r="V46" i="214"/>
  <c r="AR12" i="214"/>
  <c r="BF130" i="214"/>
  <c r="AC93" i="214"/>
  <c r="AH7" i="214"/>
  <c r="Y14" i="214"/>
  <c r="AU112" i="214"/>
  <c r="AN64" i="214"/>
  <c r="AW158" i="214"/>
  <c r="E145" i="214"/>
  <c r="AZ60" i="214"/>
  <c r="BK140" i="214"/>
  <c r="AT136" i="214"/>
  <c r="AJ124" i="214"/>
  <c r="AR93" i="214"/>
  <c r="K85" i="214"/>
  <c r="R125" i="214"/>
  <c r="AD128" i="214"/>
  <c r="V152" i="214"/>
  <c r="AF9" i="214"/>
  <c r="W130" i="214"/>
  <c r="AD9" i="214"/>
  <c r="BH34" i="214"/>
  <c r="S40" i="214"/>
  <c r="Q92" i="214"/>
  <c r="AJ102" i="214"/>
  <c r="F128" i="214"/>
  <c r="I45" i="214"/>
  <c r="BI68" i="214"/>
  <c r="U88" i="214"/>
  <c r="W112" i="214"/>
  <c r="BF14" i="214"/>
  <c r="AY107" i="214"/>
  <c r="BH161" i="214"/>
  <c r="BC129" i="214"/>
  <c r="R91" i="214"/>
  <c r="BI60" i="214"/>
  <c r="AW112" i="214"/>
  <c r="AI68" i="214"/>
  <c r="AD35" i="214"/>
  <c r="BF22" i="214"/>
  <c r="BL165" i="214"/>
  <c r="AI105" i="214"/>
  <c r="AH132" i="214"/>
  <c r="AI124" i="214"/>
  <c r="U48" i="214"/>
  <c r="AB125" i="214"/>
  <c r="D99" i="214"/>
  <c r="AF59" i="214"/>
  <c r="AY22" i="214"/>
  <c r="M162" i="214"/>
  <c r="AA27" i="214"/>
  <c r="T33" i="214"/>
  <c r="AL92" i="214"/>
  <c r="BL99" i="214"/>
  <c r="AS76" i="214"/>
  <c r="AV6" i="214"/>
  <c r="P115" i="214"/>
  <c r="AC144" i="214"/>
  <c r="I100" i="214"/>
  <c r="BI109" i="214"/>
  <c r="W29" i="214"/>
  <c r="X143" i="214"/>
  <c r="AC139" i="214"/>
  <c r="AS48" i="214"/>
  <c r="BA70" i="214"/>
  <c r="AZ119" i="214"/>
  <c r="BK64" i="214"/>
  <c r="AB44" i="214"/>
  <c r="AJ105" i="214"/>
  <c r="AC107" i="214"/>
  <c r="AY129" i="214"/>
  <c r="U25" i="214"/>
  <c r="G115" i="214"/>
  <c r="K79" i="214"/>
  <c r="M67" i="214"/>
  <c r="T4" i="214"/>
  <c r="AA110" i="214"/>
  <c r="BA100" i="214"/>
  <c r="P6" i="214"/>
  <c r="Z73" i="214"/>
  <c r="BL101" i="214"/>
  <c r="E73" i="214"/>
  <c r="AN100" i="214"/>
  <c r="AO143" i="214"/>
  <c r="BH92" i="214"/>
  <c r="D13" i="214"/>
  <c r="BL31" i="214"/>
  <c r="BD102" i="214"/>
  <c r="AP40" i="214"/>
  <c r="AY91" i="214"/>
  <c r="AX63" i="214"/>
  <c r="AX132" i="214"/>
  <c r="AM63" i="214"/>
  <c r="T155" i="214"/>
  <c r="BB66" i="214"/>
  <c r="BF70" i="214"/>
  <c r="BB90" i="214"/>
  <c r="H44" i="214"/>
  <c r="BF145" i="214"/>
  <c r="BD7" i="214"/>
  <c r="BE147" i="214"/>
  <c r="G161" i="214"/>
  <c r="BK94" i="214"/>
  <c r="AJ10" i="214"/>
  <c r="S106" i="214"/>
  <c r="AQ15" i="214"/>
  <c r="M131" i="214"/>
  <c r="Q119" i="214"/>
  <c r="AH91" i="214"/>
  <c r="AB68" i="214"/>
  <c r="F15" i="214"/>
  <c r="BE151" i="214"/>
  <c r="W7" i="214"/>
  <c r="O109" i="214"/>
  <c r="AQ88" i="214"/>
  <c r="D108" i="214"/>
  <c r="P110" i="214"/>
  <c r="Y39" i="214"/>
  <c r="AR26" i="214"/>
  <c r="AG128" i="214"/>
  <c r="W42" i="214"/>
  <c r="AY27" i="214"/>
  <c r="K49" i="214"/>
  <c r="BJ143" i="214"/>
  <c r="AD96" i="214"/>
  <c r="M124" i="214"/>
  <c r="U98" i="214"/>
  <c r="AZ37" i="214"/>
  <c r="O49" i="214"/>
  <c r="U144" i="214"/>
  <c r="BJ106" i="214"/>
  <c r="BK17" i="214"/>
  <c r="X147" i="214"/>
  <c r="AY31" i="214"/>
  <c r="BF150" i="214"/>
  <c r="L94" i="214"/>
  <c r="W50" i="214"/>
  <c r="BA47" i="214"/>
  <c r="AG6" i="214"/>
  <c r="K127" i="214"/>
  <c r="AU84" i="214"/>
  <c r="F63" i="214"/>
  <c r="AV144" i="214"/>
  <c r="AI22" i="214"/>
  <c r="R41" i="214"/>
  <c r="AJ136" i="214"/>
  <c r="E146" i="214"/>
  <c r="P17" i="214"/>
  <c r="AN29" i="214"/>
  <c r="V87" i="214"/>
  <c r="M95" i="214"/>
  <c r="BC15" i="214"/>
  <c r="V103" i="214"/>
  <c r="AJ70" i="214"/>
  <c r="AH60" i="214"/>
  <c r="AH93" i="214"/>
  <c r="M155" i="214"/>
  <c r="AF83" i="214"/>
  <c r="J104" i="214"/>
  <c r="BE102" i="214"/>
  <c r="AY83" i="214"/>
  <c r="I153" i="214"/>
  <c r="Z78" i="214"/>
  <c r="BH110" i="214"/>
  <c r="AS64" i="214"/>
  <c r="O137" i="214"/>
  <c r="O82" i="214"/>
  <c r="AF42" i="214"/>
  <c r="W14" i="214"/>
  <c r="BE130" i="214"/>
  <c r="BD114" i="214"/>
  <c r="D94" i="214"/>
  <c r="AX45" i="214"/>
  <c r="AA152" i="214"/>
  <c r="BC155" i="214"/>
  <c r="BH121" i="214"/>
  <c r="BE49" i="214"/>
  <c r="AD65" i="214"/>
  <c r="O41" i="214"/>
  <c r="V124" i="214"/>
  <c r="Q34" i="214"/>
  <c r="BK14" i="214"/>
  <c r="AQ33" i="214"/>
  <c r="AF4" i="214"/>
  <c r="AQ134" i="214"/>
  <c r="AX71" i="214"/>
  <c r="AZ151" i="214"/>
  <c r="BH70" i="214"/>
  <c r="R31" i="214"/>
  <c r="T5" i="214"/>
  <c r="BB41" i="214"/>
  <c r="V26" i="214"/>
  <c r="AJ156" i="214"/>
  <c r="P9" i="214"/>
  <c r="AI56" i="214"/>
  <c r="AJ126" i="214"/>
  <c r="AL89" i="214"/>
  <c r="BK34" i="214"/>
  <c r="U8" i="214"/>
  <c r="AQ161" i="214"/>
  <c r="U139" i="214"/>
  <c r="T143" i="214"/>
  <c r="AZ50" i="214"/>
  <c r="K95" i="214"/>
  <c r="AF12" i="214"/>
  <c r="Q99" i="214"/>
  <c r="W159" i="214"/>
  <c r="AH29" i="214"/>
  <c r="BJ33" i="214"/>
  <c r="AP111" i="214"/>
  <c r="AT155" i="214"/>
  <c r="AG95" i="214"/>
  <c r="Y89" i="214"/>
  <c r="BI76" i="214"/>
  <c r="BK139" i="214"/>
  <c r="BK158" i="214"/>
  <c r="BL38" i="214"/>
  <c r="AZ103" i="214"/>
  <c r="S159" i="214"/>
  <c r="AG41" i="214"/>
  <c r="M54" i="214"/>
  <c r="AW159" i="214"/>
  <c r="J21" i="214"/>
  <c r="AD90" i="214"/>
  <c r="T114" i="214"/>
  <c r="X29" i="214"/>
  <c r="N110" i="214"/>
  <c r="BG4" i="214"/>
  <c r="AC119" i="214"/>
  <c r="AI50" i="214"/>
  <c r="BD144" i="214"/>
  <c r="BG87" i="214"/>
  <c r="AQ57" i="214"/>
  <c r="AR54" i="214"/>
  <c r="AH37" i="214"/>
  <c r="BD20" i="214"/>
  <c r="AP101" i="214"/>
  <c r="BC13" i="214"/>
  <c r="K123" i="214"/>
  <c r="D47" i="214"/>
  <c r="J144" i="214"/>
  <c r="AY127" i="214"/>
  <c r="AO33" i="214"/>
  <c r="U15" i="214"/>
  <c r="AJ164" i="214"/>
  <c r="BC55" i="214"/>
  <c r="O135" i="214"/>
  <c r="AD8" i="214"/>
  <c r="AC162" i="214"/>
  <c r="AA64" i="214"/>
  <c r="AW154" i="214"/>
  <c r="AF60" i="214"/>
  <c r="AW137" i="214"/>
  <c r="BA109" i="214"/>
  <c r="AH140" i="214"/>
  <c r="AX70" i="214"/>
  <c r="AC101" i="214"/>
  <c r="AA69" i="214"/>
  <c r="AR56" i="214"/>
  <c r="AL61" i="214"/>
  <c r="AG108" i="214"/>
  <c r="Y120" i="214"/>
  <c r="BD18" i="214"/>
  <c r="K153" i="214"/>
  <c r="U37" i="214"/>
  <c r="AF148" i="214"/>
  <c r="BK152" i="214"/>
  <c r="AZ118" i="214"/>
  <c r="Y138" i="214"/>
  <c r="V157" i="214"/>
  <c r="AV156" i="214"/>
  <c r="AL130" i="214"/>
  <c r="BI93" i="214"/>
  <c r="O125" i="214"/>
  <c r="AK160" i="214"/>
  <c r="V85" i="214"/>
  <c r="AD51" i="214"/>
  <c r="X90" i="214"/>
  <c r="P162" i="214"/>
  <c r="O141" i="214"/>
  <c r="BH107" i="214"/>
  <c r="O163" i="214"/>
  <c r="Z140" i="214"/>
  <c r="AV83" i="214"/>
  <c r="V48" i="214"/>
  <c r="H67" i="214"/>
  <c r="P55" i="214"/>
  <c r="Z107" i="214"/>
  <c r="BH71" i="214"/>
  <c r="J41" i="214"/>
  <c r="BA164" i="214"/>
  <c r="AH149" i="214"/>
  <c r="AX105" i="214"/>
  <c r="R55" i="214"/>
  <c r="BF126" i="214"/>
  <c r="AF141" i="214"/>
  <c r="BJ72" i="214"/>
  <c r="Z164" i="214"/>
  <c r="AL66" i="214"/>
  <c r="AU56" i="214"/>
  <c r="AE108" i="214"/>
  <c r="BL144" i="214"/>
  <c r="AH33" i="214"/>
  <c r="AX144" i="214"/>
  <c r="AQ106" i="214"/>
  <c r="Q22" i="214"/>
  <c r="F76" i="214"/>
  <c r="BF11" i="214"/>
  <c r="AS85" i="214"/>
  <c r="W99" i="214"/>
  <c r="BK68" i="214"/>
  <c r="BD51" i="214"/>
  <c r="AY4" i="214"/>
  <c r="I136" i="214"/>
  <c r="N47" i="214"/>
  <c r="W11" i="214"/>
  <c r="AC39" i="214"/>
  <c r="BF143" i="214"/>
  <c r="AW76" i="214"/>
  <c r="AW10" i="214"/>
  <c r="BJ98" i="214"/>
  <c r="N90" i="214"/>
  <c r="BD64" i="214"/>
  <c r="AP135" i="214"/>
  <c r="AW44" i="214"/>
  <c r="U10" i="214"/>
  <c r="AD29" i="214"/>
  <c r="AW150" i="214"/>
  <c r="AA91" i="214"/>
  <c r="AB161" i="214"/>
  <c r="V9" i="214"/>
  <c r="AA117" i="214"/>
  <c r="AE94" i="214"/>
  <c r="G130" i="214"/>
  <c r="BE116" i="214"/>
  <c r="J140" i="214"/>
  <c r="AR136" i="214"/>
  <c r="AO130" i="214"/>
  <c r="BE127" i="214"/>
  <c r="AS113" i="214"/>
  <c r="BF25" i="214"/>
  <c r="AO158" i="214"/>
  <c r="L60" i="214"/>
  <c r="AC74" i="214"/>
  <c r="BK51" i="214"/>
  <c r="I121" i="214"/>
  <c r="AC118" i="214"/>
  <c r="AL162" i="214"/>
  <c r="AN51" i="214"/>
  <c r="AM104" i="214"/>
  <c r="BH109" i="214"/>
  <c r="AQ83" i="214"/>
  <c r="W27" i="214"/>
  <c r="AG85" i="214"/>
  <c r="M47" i="214"/>
  <c r="BC88" i="214"/>
  <c r="I131" i="214"/>
  <c r="AA78" i="214"/>
  <c r="M145" i="214"/>
  <c r="AS137" i="214"/>
  <c r="AH136" i="214"/>
  <c r="AK165" i="214"/>
  <c r="AQ11" i="214"/>
  <c r="H78" i="214"/>
  <c r="J88" i="214"/>
  <c r="BF59" i="214"/>
  <c r="AT19" i="214"/>
  <c r="G129" i="214"/>
  <c r="BA61" i="214"/>
  <c r="R92" i="214"/>
  <c r="O136" i="214"/>
  <c r="Z28" i="214"/>
  <c r="K62" i="214"/>
  <c r="BE138" i="214"/>
  <c r="AD156" i="214"/>
  <c r="O152" i="214"/>
  <c r="L125" i="214"/>
  <c r="BF149" i="214"/>
  <c r="BL113" i="214"/>
  <c r="BE69" i="214"/>
  <c r="AM4" i="214"/>
  <c r="AZ33" i="214"/>
  <c r="BD135" i="214"/>
  <c r="U111" i="214"/>
  <c r="AP4" i="214"/>
  <c r="BE86" i="214"/>
  <c r="L153" i="214"/>
  <c r="AL132" i="214"/>
  <c r="AT162" i="214"/>
  <c r="AV60" i="214"/>
  <c r="I49" i="214"/>
  <c r="N6" i="214"/>
  <c r="AX165" i="214"/>
  <c r="AG68" i="214"/>
  <c r="Q28" i="214"/>
  <c r="BD25" i="214"/>
  <c r="Q50" i="214"/>
  <c r="BJ59" i="214"/>
  <c r="AP9" i="214"/>
  <c r="X73" i="214"/>
  <c r="AW152" i="214"/>
  <c r="AK132" i="214"/>
  <c r="O55" i="214"/>
  <c r="AU107" i="214"/>
  <c r="BJ18" i="214"/>
  <c r="AH146" i="214"/>
  <c r="AN53" i="214"/>
  <c r="BH72" i="214"/>
  <c r="BD87" i="214"/>
  <c r="AJ83" i="214"/>
  <c r="BD101" i="214"/>
  <c r="AG59" i="214"/>
  <c r="F103" i="214"/>
  <c r="AO161" i="214"/>
  <c r="AQ141" i="214"/>
  <c r="M109" i="214"/>
  <c r="P145" i="214"/>
  <c r="H93" i="214"/>
  <c r="AG89" i="214"/>
  <c r="BI101" i="214"/>
  <c r="BL103" i="214"/>
  <c r="AI163" i="214"/>
  <c r="AT27" i="214"/>
  <c r="AQ50" i="214"/>
  <c r="N87" i="214"/>
  <c r="AK97" i="214"/>
  <c r="E96" i="214"/>
  <c r="BA85" i="214"/>
  <c r="AQ13" i="214"/>
  <c r="M57" i="214"/>
  <c r="T32" i="214"/>
  <c r="BJ121" i="214"/>
  <c r="O130" i="214"/>
  <c r="Z155" i="214"/>
  <c r="AO41" i="214"/>
  <c r="BA95" i="214"/>
  <c r="U157" i="214"/>
  <c r="AH123" i="214"/>
  <c r="BI130" i="214"/>
  <c r="AL40" i="214"/>
  <c r="Y94" i="214"/>
  <c r="Q49" i="214"/>
  <c r="V131" i="214"/>
  <c r="BJ123" i="214"/>
  <c r="AX44" i="214"/>
  <c r="AZ47" i="214"/>
  <c r="F111" i="214"/>
  <c r="AN71" i="214"/>
  <c r="D55" i="214"/>
  <c r="AB155" i="214"/>
  <c r="AJ111" i="214"/>
  <c r="O44" i="214"/>
  <c r="AC82" i="214"/>
  <c r="D123" i="214"/>
  <c r="AU62" i="214"/>
  <c r="BL46" i="214"/>
  <c r="AW102" i="214"/>
  <c r="AP27" i="214"/>
  <c r="AF5" i="214"/>
  <c r="S161" i="214"/>
  <c r="K122" i="214"/>
  <c r="AW68" i="214"/>
  <c r="AH70" i="214"/>
  <c r="AL69" i="214"/>
  <c r="BL116" i="214"/>
  <c r="H126" i="214"/>
  <c r="AA82" i="214"/>
  <c r="BB149" i="214"/>
  <c r="AF82" i="214"/>
  <c r="AP85" i="214"/>
  <c r="Y63" i="214"/>
  <c r="M108" i="214"/>
  <c r="R154" i="214"/>
  <c r="AA94" i="214"/>
  <c r="BI150" i="214"/>
  <c r="AL81" i="214"/>
  <c r="BF132" i="214"/>
  <c r="K100" i="214"/>
  <c r="Q154" i="214"/>
  <c r="AT49" i="214"/>
  <c r="X122" i="214"/>
  <c r="AN62" i="214"/>
  <c r="AZ134" i="214"/>
  <c r="BG141" i="214"/>
  <c r="BK12" i="214"/>
  <c r="AB82" i="214"/>
  <c r="AI97" i="214"/>
  <c r="BE33" i="214"/>
  <c r="BK97" i="214"/>
  <c r="AR161" i="214"/>
  <c r="AH48" i="214"/>
  <c r="O128" i="214"/>
  <c r="I105" i="214"/>
  <c r="AM126" i="214"/>
  <c r="X149" i="214"/>
  <c r="AW62" i="214"/>
  <c r="BH133" i="214"/>
  <c r="Y61" i="214"/>
  <c r="AY85" i="214"/>
  <c r="AC71" i="214"/>
  <c r="N52" i="214"/>
  <c r="S119" i="214"/>
  <c r="BE81" i="214"/>
  <c r="T104" i="214"/>
  <c r="O99" i="214"/>
  <c r="AW74" i="214"/>
  <c r="BH53" i="214"/>
  <c r="BJ90" i="214"/>
  <c r="AE55" i="214"/>
  <c r="BD111" i="214"/>
  <c r="BD72" i="214"/>
  <c r="AV150" i="214"/>
  <c r="S15" i="214"/>
  <c r="AH158" i="214"/>
  <c r="AX7" i="214"/>
  <c r="AL112" i="214"/>
  <c r="N45" i="214"/>
  <c r="BG162" i="214"/>
  <c r="BA40" i="214"/>
  <c r="Y109" i="214"/>
  <c r="V75" i="214"/>
  <c r="AK107" i="214"/>
  <c r="AX55" i="214"/>
  <c r="F131" i="214"/>
  <c r="W155" i="214"/>
  <c r="AC83" i="214"/>
  <c r="BI146" i="214"/>
  <c r="I59" i="214"/>
  <c r="AT35" i="214"/>
  <c r="AK141" i="214"/>
  <c r="BE80" i="214"/>
  <c r="AU54" i="214"/>
  <c r="Y44" i="214"/>
  <c r="AO40" i="214"/>
  <c r="BJ137" i="214"/>
  <c r="BI62" i="214"/>
  <c r="L34" i="214"/>
  <c r="AG115" i="214"/>
  <c r="AX125" i="214"/>
  <c r="S117" i="214"/>
  <c r="M111" i="214"/>
  <c r="AJ59" i="214"/>
  <c r="BD46" i="214"/>
  <c r="X21" i="214"/>
  <c r="AZ150" i="214"/>
  <c r="I128" i="214"/>
  <c r="BB36" i="214"/>
  <c r="BJ15" i="214"/>
  <c r="AA77" i="214"/>
  <c r="N140" i="214"/>
  <c r="AP43" i="214"/>
  <c r="AK9" i="214"/>
  <c r="K17" i="214"/>
  <c r="BI81" i="214"/>
  <c r="H156" i="214"/>
  <c r="BH11" i="214"/>
  <c r="X28" i="214"/>
  <c r="BA121" i="214"/>
  <c r="BH27" i="214"/>
  <c r="E115" i="214"/>
  <c r="Q165" i="214"/>
  <c r="AA19" i="214"/>
  <c r="V148" i="214"/>
  <c r="AR23" i="214"/>
  <c r="BC99" i="214"/>
  <c r="D61" i="214"/>
  <c r="V58" i="214"/>
  <c r="AI80" i="214"/>
  <c r="AX25" i="214"/>
  <c r="H63" i="214"/>
  <c r="F80" i="214"/>
  <c r="BA59" i="214"/>
  <c r="Y145" i="214"/>
  <c r="AQ60" i="214"/>
  <c r="Y16" i="214"/>
  <c r="BG86" i="214"/>
  <c r="AQ85" i="214"/>
  <c r="U101" i="214"/>
  <c r="BI55" i="214"/>
  <c r="AY99" i="214"/>
  <c r="K60" i="214"/>
  <c r="P71" i="214"/>
  <c r="AC15" i="214"/>
  <c r="AZ25" i="214"/>
  <c r="AY162" i="214"/>
  <c r="L12" i="214"/>
  <c r="BA20" i="214"/>
  <c r="AD50" i="214"/>
  <c r="BG157" i="214"/>
  <c r="AT119" i="214"/>
  <c r="AY12" i="214"/>
  <c r="BC50" i="214"/>
  <c r="AM16" i="214"/>
  <c r="BL55" i="214"/>
  <c r="AG140" i="214"/>
  <c r="AX60" i="214"/>
  <c r="S36" i="214"/>
  <c r="AD79" i="214"/>
  <c r="AO110" i="214"/>
  <c r="BG39" i="214"/>
  <c r="N25" i="214"/>
  <c r="BK102" i="214"/>
  <c r="BB9" i="214"/>
  <c r="X42" i="214"/>
  <c r="L147" i="214"/>
  <c r="O123" i="214"/>
  <c r="K52" i="214"/>
  <c r="Y40" i="214"/>
  <c r="BC8" i="214"/>
  <c r="Y110" i="214"/>
  <c r="F117" i="214"/>
  <c r="D106" i="214"/>
  <c r="BD26" i="214"/>
  <c r="G107" i="214"/>
  <c r="K93" i="214"/>
  <c r="H120" i="214"/>
  <c r="AB97" i="214"/>
  <c r="BA111" i="214"/>
  <c r="AT151" i="214"/>
  <c r="BC22" i="214"/>
  <c r="K160" i="214"/>
  <c r="N35" i="214"/>
  <c r="AQ159" i="214"/>
  <c r="BI27" i="214"/>
  <c r="BC73" i="214"/>
  <c r="Y58" i="214"/>
  <c r="BA4" i="214"/>
  <c r="AG116" i="214"/>
  <c r="T146" i="214"/>
  <c r="AZ123" i="214"/>
  <c r="BL62" i="214"/>
  <c r="BH165" i="214"/>
  <c r="AM70" i="214"/>
  <c r="BL121" i="214"/>
  <c r="L117" i="214"/>
  <c r="S14" i="214"/>
  <c r="P46" i="214"/>
  <c r="V154" i="214"/>
  <c r="AI140" i="214"/>
  <c r="M165" i="214"/>
  <c r="AM43" i="214"/>
  <c r="S97" i="214"/>
  <c r="AU149" i="214"/>
  <c r="AK43" i="214"/>
  <c r="AE65" i="214"/>
  <c r="AV95" i="214"/>
  <c r="AD60" i="214"/>
  <c r="AJ36" i="214"/>
  <c r="AZ35" i="214"/>
  <c r="O69" i="214"/>
  <c r="AA151" i="214"/>
  <c r="BJ45" i="214"/>
  <c r="AL85" i="214"/>
  <c r="AV118" i="214"/>
  <c r="BD86" i="214"/>
  <c r="AP16" i="214"/>
  <c r="AR66" i="214"/>
  <c r="E72" i="214"/>
  <c r="T21" i="214"/>
  <c r="BL11" i="214"/>
  <c r="AX30" i="214"/>
  <c r="AI103" i="214"/>
  <c r="BH123" i="214"/>
  <c r="H152" i="214"/>
  <c r="BB143" i="214"/>
  <c r="AN48" i="214"/>
  <c r="L24" i="214"/>
  <c r="AS159" i="214"/>
  <c r="H87" i="214"/>
  <c r="Y84" i="214"/>
  <c r="G136" i="214"/>
  <c r="M120" i="214"/>
  <c r="U38" i="214"/>
  <c r="AG88" i="214"/>
  <c r="E12" i="214"/>
  <c r="N31" i="214"/>
  <c r="BK40" i="214"/>
  <c r="AP45" i="214"/>
  <c r="H7" i="214"/>
  <c r="AJ135" i="214"/>
  <c r="E55" i="214"/>
  <c r="AO75" i="214"/>
  <c r="BC158" i="214"/>
  <c r="AC158" i="214"/>
  <c r="M27" i="214"/>
  <c r="E16" i="214"/>
  <c r="AP62" i="214"/>
  <c r="G56" i="214"/>
  <c r="AB78" i="214"/>
  <c r="AP44" i="214"/>
  <c r="AY57" i="214"/>
  <c r="AY35" i="214"/>
  <c r="BJ108" i="214"/>
  <c r="AU151" i="214"/>
  <c r="BF33" i="214"/>
  <c r="U118" i="214"/>
  <c r="BH56" i="214"/>
  <c r="X6" i="214"/>
  <c r="F151" i="214"/>
  <c r="AZ16" i="214"/>
  <c r="V140" i="214"/>
  <c r="AC44" i="214"/>
  <c r="U51" i="214"/>
  <c r="AC52" i="214"/>
  <c r="L11" i="214"/>
  <c r="H117" i="214"/>
  <c r="AP49" i="214"/>
  <c r="R68" i="214"/>
  <c r="BF83" i="214"/>
  <c r="AM106" i="214"/>
  <c r="W118" i="214"/>
  <c r="AG99" i="214"/>
  <c r="AM34" i="214"/>
  <c r="AG8" i="214"/>
  <c r="AG34" i="214"/>
  <c r="O75" i="214"/>
  <c r="E63" i="214"/>
  <c r="I150" i="214"/>
  <c r="AB151" i="214"/>
  <c r="K15" i="214"/>
  <c r="BJ145" i="214"/>
  <c r="AO118" i="214"/>
  <c r="AG51" i="214"/>
  <c r="Q145" i="214"/>
  <c r="AE46" i="214"/>
  <c r="AD32" i="214"/>
  <c r="E98" i="214"/>
  <c r="AD118" i="214"/>
  <c r="P129" i="214"/>
  <c r="J120" i="214"/>
  <c r="BC136" i="214"/>
  <c r="AX117" i="214"/>
  <c r="M141" i="214"/>
  <c r="AI149" i="214"/>
  <c r="BE149" i="214"/>
  <c r="AS54" i="214"/>
  <c r="G12" i="214"/>
  <c r="AK30" i="214"/>
  <c r="AL80" i="214"/>
  <c r="AG154" i="214"/>
  <c r="AJ138" i="214"/>
  <c r="BJ42" i="214"/>
  <c r="N42" i="214"/>
  <c r="AF63" i="214"/>
  <c r="AC51" i="214"/>
  <c r="AR36" i="214"/>
  <c r="X41" i="214"/>
  <c r="T158" i="214"/>
  <c r="AL59" i="214"/>
  <c r="AV128" i="214"/>
  <c r="BH93" i="214"/>
  <c r="AW109" i="214"/>
  <c r="BG85" i="214"/>
  <c r="AR148" i="214"/>
  <c r="BF81" i="214"/>
  <c r="AR122" i="214"/>
  <c r="AF143" i="214"/>
  <c r="BK70" i="214"/>
  <c r="AJ113" i="214"/>
  <c r="R95" i="214"/>
  <c r="F60" i="214"/>
  <c r="I31" i="214"/>
  <c r="I146" i="214"/>
  <c r="AA24" i="214"/>
  <c r="AW47" i="214"/>
  <c r="T160" i="214"/>
  <c r="U95" i="214"/>
  <c r="AJ162" i="214"/>
  <c r="V121" i="214"/>
  <c r="M74" i="214"/>
  <c r="AV103" i="214"/>
  <c r="R157" i="214"/>
  <c r="AK50" i="214"/>
  <c r="BE140" i="214"/>
  <c r="AA44" i="214"/>
  <c r="M103" i="214"/>
  <c r="AR105" i="214"/>
  <c r="G125" i="214"/>
  <c r="H101" i="214"/>
  <c r="E83" i="214"/>
  <c r="BG88" i="214"/>
  <c r="BL15" i="214"/>
  <c r="AB34" i="214"/>
  <c r="J85" i="214"/>
  <c r="T31" i="214"/>
  <c r="AQ48" i="214"/>
  <c r="AM19" i="214"/>
  <c r="AX163" i="214"/>
  <c r="P7" i="214"/>
  <c r="BD145" i="214"/>
  <c r="V97" i="214"/>
  <c r="BB86" i="214"/>
  <c r="BF85" i="214"/>
  <c r="BJ11" i="214"/>
  <c r="X80" i="214"/>
  <c r="T93" i="214"/>
  <c r="BH88" i="214"/>
  <c r="F120" i="214"/>
  <c r="P68" i="214"/>
  <c r="BI58" i="214"/>
  <c r="AS138" i="214"/>
  <c r="BL117" i="214"/>
  <c r="BA84" i="214"/>
  <c r="X125" i="214"/>
  <c r="H129" i="214"/>
  <c r="BJ79" i="214"/>
  <c r="O72" i="214"/>
  <c r="BD133" i="214"/>
  <c r="AU153" i="214"/>
  <c r="BA68" i="214"/>
  <c r="P122" i="214"/>
  <c r="Q86" i="214"/>
  <c r="G165" i="214"/>
  <c r="X75" i="214"/>
  <c r="AK58" i="214"/>
  <c r="BE164" i="214"/>
  <c r="BI61" i="214"/>
  <c r="G101" i="214"/>
  <c r="AH58" i="214"/>
  <c r="Q112" i="214"/>
  <c r="M61" i="214"/>
  <c r="AJ65" i="214"/>
  <c r="BF144" i="214"/>
  <c r="AN116" i="214"/>
  <c r="G61" i="214"/>
  <c r="D128" i="214"/>
  <c r="Y104" i="214"/>
  <c r="AT85" i="214"/>
  <c r="AG162" i="214"/>
  <c r="L80" i="214"/>
  <c r="H81" i="214"/>
  <c r="AT157" i="214"/>
  <c r="AY154" i="214"/>
  <c r="AX73" i="214"/>
  <c r="E15" i="214"/>
  <c r="R114" i="214"/>
  <c r="AV13" i="214"/>
  <c r="AV29" i="214"/>
  <c r="AB67" i="214"/>
  <c r="Z63" i="214"/>
  <c r="BD115" i="214"/>
  <c r="BK127" i="214"/>
  <c r="AF120" i="214"/>
  <c r="S103" i="214"/>
  <c r="AW148" i="214"/>
  <c r="AA25" i="214"/>
  <c r="AJ75" i="214"/>
  <c r="O114" i="214"/>
  <c r="Q127" i="214"/>
  <c r="AT6" i="214"/>
  <c r="O86" i="214"/>
  <c r="L25" i="214"/>
  <c r="BK90" i="214"/>
  <c r="K46" i="214"/>
  <c r="AZ110" i="214"/>
  <c r="J19" i="214"/>
  <c r="AC12" i="214"/>
  <c r="BB108" i="214"/>
  <c r="AG11" i="214"/>
  <c r="AT130" i="214"/>
  <c r="AG149" i="214"/>
  <c r="W121" i="214"/>
  <c r="AN107" i="214"/>
  <c r="P47" i="214"/>
  <c r="AY119" i="214"/>
  <c r="I102" i="214"/>
  <c r="AA22" i="214"/>
  <c r="BB12" i="214"/>
  <c r="AY159" i="214"/>
  <c r="AF156" i="214"/>
  <c r="AQ53" i="214"/>
  <c r="AL91" i="214"/>
  <c r="D95" i="214"/>
  <c r="W115" i="214"/>
  <c r="AV108" i="214"/>
  <c r="K91" i="214"/>
  <c r="S27" i="214"/>
  <c r="AX124" i="214"/>
  <c r="BC108" i="214"/>
  <c r="AY157" i="214"/>
  <c r="K13" i="214"/>
  <c r="U69" i="214"/>
  <c r="AU57" i="214"/>
  <c r="BG31" i="214"/>
  <c r="AP154" i="214"/>
  <c r="E147" i="214"/>
  <c r="AJ139" i="214"/>
  <c r="O46" i="214"/>
  <c r="G73" i="214"/>
  <c r="AU137" i="214"/>
  <c r="AW30" i="214"/>
  <c r="AD4" i="214"/>
  <c r="AQ31" i="214"/>
  <c r="AK21" i="214"/>
  <c r="AV7" i="214"/>
  <c r="E84" i="214"/>
  <c r="BL96" i="214"/>
  <c r="BH151" i="214"/>
  <c r="L112" i="214"/>
  <c r="BG140" i="214"/>
  <c r="AT50" i="214"/>
  <c r="AK78" i="214"/>
  <c r="AI12" i="214"/>
  <c r="I159" i="214"/>
  <c r="J33" i="214"/>
  <c r="T45" i="214"/>
  <c r="AQ46" i="214"/>
  <c r="R25" i="214"/>
  <c r="BI12" i="214"/>
  <c r="Y119" i="214"/>
  <c r="BG123" i="214"/>
  <c r="BG62" i="214"/>
  <c r="V13" i="214"/>
  <c r="AC13" i="214"/>
  <c r="D88" i="214"/>
  <c r="X60" i="214"/>
  <c r="Z8" i="214"/>
  <c r="BB5" i="214"/>
  <c r="X57" i="214"/>
  <c r="T28" i="214"/>
  <c r="AR158" i="214"/>
  <c r="T24" i="214"/>
  <c r="X93" i="214"/>
  <c r="X70" i="214"/>
  <c r="BL43" i="214"/>
  <c r="BL18" i="214"/>
  <c r="M76" i="214"/>
  <c r="AF72" i="214"/>
  <c r="AO165" i="214"/>
  <c r="AK104" i="214"/>
  <c r="BL72" i="214"/>
  <c r="AM134" i="214"/>
  <c r="BB126" i="214"/>
  <c r="AD68" i="214"/>
  <c r="D72" i="214"/>
  <c r="E114" i="214"/>
  <c r="BJ92" i="214"/>
  <c r="AW93" i="214"/>
  <c r="BA132" i="214"/>
  <c r="AK140" i="214"/>
  <c r="R117" i="214"/>
  <c r="BE45" i="214"/>
  <c r="AQ82" i="214"/>
  <c r="T105" i="214"/>
  <c r="O57" i="214"/>
  <c r="Q130" i="214"/>
  <c r="AN142" i="214"/>
  <c r="F102" i="214"/>
  <c r="AM50" i="214"/>
  <c r="R156" i="214"/>
  <c r="Z121" i="214"/>
  <c r="BH37" i="214"/>
  <c r="BC128" i="214"/>
  <c r="AW67" i="214"/>
  <c r="AT140" i="214"/>
  <c r="AN77" i="214"/>
  <c r="W142" i="214"/>
  <c r="BE26" i="214"/>
  <c r="BI110" i="214"/>
  <c r="AV59" i="214"/>
  <c r="AF105" i="214"/>
  <c r="AF151" i="214"/>
  <c r="AA105" i="214"/>
  <c r="L90" i="214"/>
  <c r="M36" i="214"/>
  <c r="AW139" i="214"/>
  <c r="AX20" i="214"/>
  <c r="AO164" i="214"/>
  <c r="X87" i="214"/>
  <c r="AJ97" i="214"/>
  <c r="BC82" i="214"/>
  <c r="D49" i="214"/>
  <c r="BI143" i="214"/>
  <c r="AE156" i="214"/>
  <c r="Q87" i="214"/>
  <c r="AF56" i="214"/>
  <c r="AV30" i="214"/>
  <c r="AL149" i="214"/>
  <c r="G94" i="214"/>
  <c r="BL70" i="214"/>
  <c r="BG103" i="214"/>
  <c r="N15" i="214"/>
  <c r="BF45" i="214"/>
  <c r="BC116" i="214"/>
  <c r="AA58" i="214"/>
  <c r="BK4" i="214"/>
  <c r="S32" i="214"/>
  <c r="Y68" i="214"/>
  <c r="E79" i="214"/>
  <c r="AV82" i="214"/>
  <c r="AQ68" i="214"/>
  <c r="BD50" i="214"/>
  <c r="AU16" i="214"/>
  <c r="N61" i="214"/>
  <c r="BJ21" i="214"/>
  <c r="I112" i="214"/>
  <c r="AZ71" i="214"/>
  <c r="BD143" i="214"/>
  <c r="K129" i="214"/>
  <c r="AI47" i="214"/>
  <c r="Z11" i="214"/>
  <c r="BL102" i="214"/>
  <c r="AG37" i="214"/>
  <c r="AX127" i="214"/>
  <c r="Y31" i="214"/>
  <c r="BA119" i="214"/>
  <c r="W102" i="214"/>
  <c r="P158" i="214"/>
  <c r="AF90" i="214"/>
  <c r="L47" i="214"/>
  <c r="BH30" i="214"/>
  <c r="BF155" i="214"/>
  <c r="AD37" i="214"/>
  <c r="M93" i="214"/>
  <c r="AO117" i="214"/>
  <c r="AT114" i="214"/>
  <c r="AG18" i="214"/>
  <c r="AX58" i="214"/>
  <c r="O15" i="214"/>
  <c r="I7" i="214"/>
  <c r="AN97" i="214"/>
  <c r="U73" i="214"/>
  <c r="R80" i="214"/>
  <c r="BF127" i="214"/>
  <c r="U162" i="214"/>
  <c r="AV32" i="214"/>
  <c r="AT42" i="214"/>
  <c r="T80" i="214"/>
  <c r="BJ96" i="214"/>
  <c r="AW122" i="214"/>
  <c r="Q78" i="214"/>
  <c r="BD85" i="214"/>
  <c r="BJ103" i="214"/>
  <c r="D113" i="214"/>
  <c r="AL97" i="214"/>
  <c r="AM100" i="214"/>
  <c r="AA15" i="214"/>
  <c r="Z15" i="214"/>
  <c r="AD61" i="214"/>
  <c r="N85" i="214"/>
  <c r="BK50" i="214"/>
  <c r="W95" i="214"/>
  <c r="H16" i="214"/>
  <c r="BI26" i="214"/>
  <c r="BD91" i="214"/>
  <c r="J110" i="214"/>
  <c r="BB122" i="214"/>
  <c r="S95" i="214"/>
  <c r="AI75" i="214"/>
  <c r="AK86" i="214"/>
  <c r="O4" i="214"/>
  <c r="M143" i="214"/>
  <c r="X107" i="214"/>
  <c r="BE25" i="214"/>
  <c r="D41" i="214"/>
  <c r="O161" i="214"/>
  <c r="Q39" i="214"/>
  <c r="AD28" i="214"/>
  <c r="M34" i="214"/>
  <c r="AL44" i="214"/>
  <c r="F56" i="214"/>
  <c r="AV147" i="214"/>
  <c r="K36" i="214"/>
  <c r="BH126" i="214"/>
  <c r="AM48" i="214"/>
  <c r="AE126" i="214"/>
  <c r="AL88" i="214"/>
  <c r="AX15" i="214"/>
  <c r="BA86" i="214"/>
  <c r="AC7" i="214"/>
  <c r="BH94" i="214"/>
  <c r="G18" i="214"/>
  <c r="AA53" i="214"/>
  <c r="F112" i="214"/>
  <c r="AG107" i="214"/>
  <c r="AA59" i="214"/>
  <c r="AA141" i="214"/>
  <c r="AF137" i="214"/>
  <c r="AO25" i="214"/>
  <c r="T91" i="214"/>
  <c r="AX56" i="214"/>
  <c r="T89" i="214"/>
  <c r="AQ87" i="214"/>
  <c r="BF116" i="214"/>
  <c r="H124" i="214"/>
  <c r="T26" i="214"/>
  <c r="L35" i="214"/>
  <c r="N16" i="214"/>
  <c r="BI103" i="214"/>
  <c r="BB157" i="214"/>
  <c r="D50" i="214"/>
  <c r="F41" i="214"/>
  <c r="BH124" i="214"/>
  <c r="S115" i="214"/>
  <c r="AO47" i="214"/>
  <c r="AH106" i="214"/>
  <c r="AX69" i="214"/>
  <c r="AY61" i="214"/>
  <c r="AL118" i="214"/>
  <c r="BG102" i="214"/>
  <c r="W32" i="214"/>
  <c r="AO157" i="214"/>
  <c r="AC53" i="214"/>
  <c r="F137" i="214"/>
  <c r="AB18" i="214"/>
  <c r="S48" i="214"/>
  <c r="BD17" i="214"/>
  <c r="AV101" i="214"/>
  <c r="N86" i="214"/>
  <c r="BK113" i="214"/>
  <c r="J10" i="214"/>
  <c r="AB42" i="214"/>
  <c r="S163" i="214"/>
  <c r="K158" i="214"/>
  <c r="BD96" i="214"/>
  <c r="F90" i="214"/>
  <c r="G147" i="214"/>
  <c r="AG17" i="214"/>
  <c r="AM42" i="214"/>
  <c r="BC4" i="214"/>
  <c r="H71" i="214"/>
  <c r="AO13" i="214"/>
  <c r="I8" i="214"/>
  <c r="AE38" i="214"/>
  <c r="O154" i="214"/>
  <c r="AI33" i="214"/>
  <c r="BI29" i="214"/>
  <c r="AL127" i="214"/>
  <c r="AU79" i="214"/>
  <c r="AI59" i="214"/>
  <c r="BC42" i="214"/>
  <c r="AM91" i="214"/>
  <c r="AU41" i="214"/>
  <c r="BG77" i="214"/>
  <c r="BD47" i="214"/>
  <c r="O84" i="214"/>
  <c r="BH49" i="214"/>
  <c r="AN49" i="214"/>
  <c r="O32" i="214"/>
  <c r="O120" i="214"/>
  <c r="K4" i="214"/>
  <c r="AT137" i="214"/>
  <c r="U142" i="214"/>
  <c r="AC151" i="214"/>
  <c r="AV113" i="214"/>
  <c r="BB160" i="214"/>
  <c r="T106" i="214"/>
  <c r="E40" i="214"/>
  <c r="Z48" i="214"/>
  <c r="AZ79" i="214"/>
  <c r="M23" i="214"/>
  <c r="BL47" i="214"/>
  <c r="BD121" i="214"/>
  <c r="AE26" i="214"/>
  <c r="O140" i="214"/>
  <c r="AD84" i="214"/>
  <c r="AO12" i="214"/>
  <c r="AF11" i="214"/>
  <c r="AI64" i="214"/>
  <c r="AX148" i="214"/>
  <c r="G55" i="214"/>
  <c r="AJ22" i="214"/>
  <c r="S46" i="214"/>
  <c r="BG151" i="214"/>
  <c r="P40" i="214"/>
  <c r="V81" i="214"/>
  <c r="E158" i="214"/>
  <c r="BI57" i="214"/>
  <c r="P134" i="214"/>
  <c r="AX89" i="214"/>
  <c r="AN31" i="214"/>
  <c r="AZ41" i="214"/>
  <c r="AO10" i="214"/>
  <c r="Y140" i="214"/>
  <c r="X11" i="214"/>
  <c r="T157" i="214"/>
  <c r="BA50" i="214"/>
  <c r="BG33" i="214"/>
  <c r="AE123" i="214"/>
  <c r="AH153" i="214"/>
  <c r="BF38" i="214"/>
  <c r="BA79" i="214"/>
  <c r="AA39" i="214"/>
  <c r="AZ159" i="214"/>
  <c r="M75" i="214"/>
  <c r="X52" i="214"/>
  <c r="X84" i="214"/>
  <c r="AL150" i="214"/>
  <c r="AG136" i="214"/>
  <c r="AN135" i="214"/>
  <c r="Q100" i="214"/>
  <c r="AI69" i="214"/>
  <c r="BA82" i="214"/>
  <c r="AH108" i="214"/>
  <c r="BE84" i="214"/>
  <c r="P77" i="214"/>
  <c r="Z56" i="214"/>
  <c r="T36" i="214"/>
  <c r="Y48" i="214"/>
  <c r="V144" i="214"/>
  <c r="AE88" i="214"/>
  <c r="BL97" i="214"/>
  <c r="AA106" i="214"/>
  <c r="P76" i="214"/>
  <c r="BE68" i="214"/>
  <c r="T107" i="214"/>
  <c r="AU19" i="214"/>
  <c r="W90" i="214"/>
  <c r="Z119" i="214"/>
  <c r="AR132" i="214"/>
  <c r="AH87" i="214"/>
  <c r="F37" i="214"/>
  <c r="AQ124" i="214"/>
  <c r="AY123" i="214"/>
  <c r="AA103" i="214"/>
  <c r="BB61" i="214"/>
  <c r="AE58" i="214"/>
  <c r="AS20" i="214"/>
  <c r="AC165" i="214"/>
  <c r="AM98" i="214"/>
  <c r="E52" i="214"/>
  <c r="Z39" i="214"/>
  <c r="H111" i="214"/>
  <c r="J160" i="214"/>
  <c r="AM115" i="214"/>
  <c r="BH65" i="214"/>
  <c r="O56" i="214"/>
  <c r="S37" i="214"/>
  <c r="L99" i="214"/>
  <c r="U158" i="214"/>
  <c r="AS12" i="214"/>
  <c r="N97" i="214"/>
  <c r="H103" i="214"/>
  <c r="AT71" i="214"/>
  <c r="H19" i="214"/>
  <c r="Q27" i="214"/>
  <c r="AZ136" i="214"/>
  <c r="N36" i="214"/>
  <c r="O6" i="214"/>
  <c r="E117" i="214"/>
  <c r="Y121" i="214"/>
  <c r="K105" i="214"/>
  <c r="F40" i="214"/>
  <c r="AO34" i="214"/>
  <c r="S113" i="214"/>
  <c r="J25" i="214"/>
  <c r="AV72" i="214"/>
  <c r="AU138" i="214"/>
  <c r="G111" i="214"/>
  <c r="AK45" i="214"/>
  <c r="AX40" i="214"/>
  <c r="AZ82" i="214"/>
  <c r="AK122" i="214"/>
  <c r="AP46" i="214"/>
  <c r="BE165" i="214"/>
  <c r="S42" i="214"/>
  <c r="AB152" i="214"/>
  <c r="BA39" i="214"/>
  <c r="AD83" i="214"/>
  <c r="J20" i="214"/>
  <c r="BA125" i="214"/>
  <c r="S31" i="214"/>
  <c r="BE42" i="214"/>
  <c r="BG25" i="214"/>
  <c r="I81" i="214"/>
  <c r="AB26" i="214"/>
  <c r="BG146" i="214"/>
  <c r="BL87" i="214"/>
  <c r="K34" i="214"/>
  <c r="BF58" i="214"/>
  <c r="AA8" i="214"/>
  <c r="BB119" i="214"/>
  <c r="Y12" i="214"/>
  <c r="N49" i="214"/>
  <c r="X7" i="214"/>
  <c r="BG116" i="214"/>
  <c r="H82" i="214"/>
  <c r="AV40" i="214"/>
  <c r="AI46" i="214"/>
  <c r="Y143" i="214"/>
  <c r="AX37" i="214"/>
  <c r="BI104" i="214"/>
  <c r="AT124" i="214"/>
  <c r="R17" i="214"/>
  <c r="L134" i="214"/>
  <c r="N89" i="214"/>
  <c r="AI104" i="214"/>
  <c r="X14" i="214"/>
  <c r="AA93" i="214"/>
  <c r="U14" i="214"/>
  <c r="AD64" i="214"/>
  <c r="AK68" i="214"/>
  <c r="AH18" i="214"/>
  <c r="AL53" i="214"/>
  <c r="F10" i="214"/>
  <c r="G67" i="214"/>
  <c r="AC121" i="214"/>
  <c r="BI71" i="214"/>
  <c r="BJ39" i="214"/>
  <c r="AZ68" i="214"/>
  <c r="AW161" i="214"/>
  <c r="AW61" i="214"/>
  <c r="BJ149" i="214"/>
  <c r="U82" i="214"/>
  <c r="I77" i="214"/>
  <c r="BD138" i="214"/>
  <c r="E116" i="214"/>
  <c r="AG106" i="214"/>
  <c r="AC65" i="214"/>
  <c r="BB60" i="214"/>
  <c r="AN61" i="214"/>
  <c r="Q38" i="214"/>
  <c r="D149" i="214"/>
  <c r="BA152" i="214"/>
  <c r="BH89" i="214"/>
  <c r="M128" i="214"/>
  <c r="P124" i="214"/>
  <c r="AB160" i="214"/>
  <c r="M122" i="214"/>
  <c r="BC37" i="214"/>
  <c r="G75" i="214"/>
  <c r="AW46" i="214"/>
  <c r="AL134" i="214"/>
  <c r="AU141" i="214"/>
  <c r="D155" i="214"/>
  <c r="AK100" i="214"/>
  <c r="V34" i="214"/>
  <c r="N102" i="214"/>
  <c r="E42" i="214"/>
  <c r="Z120" i="214"/>
  <c r="AI21" i="214"/>
  <c r="L148" i="214"/>
  <c r="U122" i="214"/>
  <c r="BA58" i="214"/>
  <c r="Y83" i="214"/>
  <c r="AE112" i="214"/>
  <c r="X33" i="214"/>
  <c r="AG104" i="214"/>
  <c r="R5" i="214"/>
  <c r="AK159" i="214"/>
  <c r="AF23" i="214"/>
  <c r="BH145" i="214"/>
  <c r="X23" i="214"/>
  <c r="BH140" i="214"/>
  <c r="BI115" i="214"/>
  <c r="N46" i="214"/>
  <c r="N39" i="214"/>
  <c r="BK25" i="214"/>
  <c r="BK49" i="214"/>
  <c r="BB159" i="214"/>
  <c r="AD107" i="214"/>
  <c r="AL84" i="214"/>
  <c r="AJ53" i="214"/>
  <c r="AE56" i="214"/>
  <c r="AP99" i="214"/>
  <c r="R143" i="214"/>
  <c r="O73" i="214"/>
  <c r="BB20" i="214"/>
  <c r="AF132" i="214"/>
  <c r="AW138" i="214"/>
  <c r="BB71" i="214"/>
  <c r="S18" i="214"/>
  <c r="AO153" i="214"/>
  <c r="AV121" i="214"/>
  <c r="M25" i="214"/>
  <c r="BA71" i="214"/>
  <c r="AN94" i="214"/>
  <c r="AJ84" i="214"/>
  <c r="Z151" i="214"/>
  <c r="AV25" i="214"/>
  <c r="BF99" i="214"/>
  <c r="G7" i="214"/>
  <c r="AH126" i="214"/>
  <c r="S29" i="214"/>
  <c r="X91" i="214"/>
  <c r="AW131" i="214"/>
  <c r="O127" i="214"/>
  <c r="AW86" i="214"/>
  <c r="BJ20" i="214"/>
  <c r="Z30" i="214"/>
  <c r="H39" i="214"/>
  <c r="R74" i="214"/>
  <c r="BG112" i="214"/>
  <c r="V158" i="214"/>
  <c r="I88" i="214"/>
  <c r="AT12" i="214"/>
  <c r="F108" i="214"/>
  <c r="BL64" i="214"/>
  <c r="AL147" i="214"/>
  <c r="P44" i="214"/>
  <c r="G50" i="214"/>
  <c r="X162" i="214"/>
  <c r="AH107" i="214"/>
  <c r="AD106" i="214"/>
  <c r="AG4" i="214"/>
  <c r="BB31" i="214"/>
  <c r="F145" i="214"/>
  <c r="AX100" i="214"/>
  <c r="AD44" i="214"/>
  <c r="V95" i="214"/>
  <c r="AF16" i="214"/>
  <c r="AJ88" i="214"/>
  <c r="BA98" i="214"/>
  <c r="AW55" i="214"/>
  <c r="H38" i="214"/>
  <c r="AQ39" i="214"/>
  <c r="W30" i="214"/>
  <c r="U65" i="214"/>
  <c r="BA24" i="214"/>
  <c r="F64" i="214"/>
  <c r="AV154" i="214"/>
  <c r="AG35" i="214"/>
  <c r="BA118" i="214"/>
  <c r="Y53" i="214"/>
  <c r="Z131" i="214"/>
  <c r="AR145" i="214"/>
  <c r="AR76" i="214"/>
  <c r="P41" i="214"/>
  <c r="K134" i="214"/>
  <c r="AF40" i="214"/>
  <c r="AU80" i="214"/>
  <c r="AA5" i="214"/>
  <c r="AZ141" i="214"/>
  <c r="AT149" i="214"/>
  <c r="Y30" i="214"/>
  <c r="BD57" i="214"/>
  <c r="BA88" i="214"/>
  <c r="T139" i="214"/>
  <c r="R58" i="214"/>
  <c r="AE79" i="214"/>
  <c r="AB88" i="214"/>
  <c r="AQ9" i="214"/>
  <c r="AU68" i="214"/>
  <c r="AJ134" i="214"/>
  <c r="AA130" i="214"/>
  <c r="N115" i="214"/>
  <c r="AC160" i="214"/>
  <c r="I162" i="214"/>
  <c r="AC88" i="214"/>
  <c r="V122" i="214"/>
  <c r="I124" i="214"/>
  <c r="AR108" i="214"/>
  <c r="AI98" i="214"/>
  <c r="AS7" i="214"/>
  <c r="AZ59" i="214"/>
  <c r="AT138" i="214"/>
  <c r="AW84" i="214"/>
  <c r="BE124" i="214"/>
  <c r="G54" i="214"/>
  <c r="V147" i="214"/>
  <c r="O165" i="214"/>
  <c r="AP155" i="214"/>
  <c r="W97" i="214"/>
  <c r="AX41" i="214"/>
  <c r="BG145" i="214"/>
  <c r="AF14" i="214"/>
  <c r="AC24" i="214"/>
  <c r="BF135" i="214"/>
  <c r="AH45" i="214"/>
  <c r="BB135" i="214"/>
  <c r="V127" i="214"/>
  <c r="Z104" i="214"/>
  <c r="AL161" i="214"/>
  <c r="BE142" i="214"/>
  <c r="U149" i="214"/>
  <c r="L101" i="214"/>
  <c r="BD151" i="214"/>
  <c r="AP52" i="214"/>
  <c r="AH6" i="214"/>
  <c r="R135" i="214"/>
  <c r="AF113" i="214"/>
  <c r="I161" i="214"/>
  <c r="E58" i="214"/>
  <c r="AZ77" i="214"/>
  <c r="AU73" i="214"/>
  <c r="K98" i="214"/>
  <c r="N18" i="214"/>
  <c r="U116" i="214"/>
  <c r="BK101" i="214"/>
  <c r="AJ67" i="214"/>
  <c r="D109" i="214"/>
  <c r="AO73" i="214"/>
  <c r="AF101" i="214"/>
  <c r="R53" i="214"/>
  <c r="BK99" i="214"/>
  <c r="BL26" i="214"/>
  <c r="N106" i="214"/>
  <c r="L13" i="214"/>
  <c r="AA67" i="214"/>
  <c r="J108" i="214"/>
  <c r="U114" i="214"/>
  <c r="AW117" i="214"/>
  <c r="BC144" i="214"/>
  <c r="BK114" i="214"/>
  <c r="AS23" i="214"/>
  <c r="AV18" i="214"/>
  <c r="AM14" i="214"/>
  <c r="BJ159" i="214"/>
  <c r="AQ151" i="214"/>
  <c r="AJ31" i="214"/>
  <c r="G17" i="214"/>
  <c r="BL79" i="214"/>
  <c r="AU134" i="214"/>
  <c r="AS55" i="214"/>
  <c r="AT79" i="214"/>
  <c r="AQ34" i="214"/>
  <c r="AL13" i="214"/>
  <c r="BI138" i="214"/>
  <c r="U9" i="214"/>
  <c r="L131" i="214"/>
  <c r="BJ49" i="214"/>
  <c r="BF153" i="214"/>
  <c r="BI155" i="214"/>
  <c r="AB45" i="214"/>
  <c r="R21" i="214"/>
  <c r="E49" i="214"/>
  <c r="V4" i="214"/>
  <c r="Z14" i="214"/>
  <c r="AE64" i="214"/>
  <c r="AK35" i="214"/>
  <c r="T129" i="214"/>
  <c r="BI159" i="214"/>
  <c r="AZ109" i="214"/>
  <c r="AG163" i="214"/>
  <c r="BE118" i="214"/>
  <c r="P118" i="214"/>
  <c r="O110" i="214"/>
  <c r="AF64" i="214"/>
  <c r="L122" i="214"/>
  <c r="M113" i="214"/>
  <c r="AV100" i="214"/>
  <c r="T68" i="214"/>
  <c r="AL83" i="214"/>
  <c r="S65" i="214"/>
  <c r="W64" i="214"/>
  <c r="M21" i="214"/>
  <c r="AT153" i="214"/>
  <c r="AS53" i="214"/>
  <c r="F27" i="214"/>
  <c r="BL153" i="214"/>
  <c r="BJ138" i="214"/>
  <c r="AW156" i="214"/>
  <c r="AO46" i="214"/>
  <c r="BJ120" i="214"/>
  <c r="BF60" i="214"/>
  <c r="U163" i="214"/>
  <c r="AQ129" i="214"/>
  <c r="M154" i="214"/>
  <c r="K51" i="214"/>
  <c r="BI4" i="214"/>
  <c r="Q150" i="214"/>
  <c r="AO105" i="214"/>
  <c r="AU34" i="214"/>
  <c r="AX52" i="214"/>
  <c r="W57" i="214"/>
  <c r="M150" i="214"/>
  <c r="BE82" i="214"/>
  <c r="AD46" i="214"/>
  <c r="W80" i="214"/>
  <c r="G57" i="214"/>
  <c r="M26" i="214"/>
  <c r="AS125" i="214"/>
  <c r="AM112" i="214"/>
  <c r="AA47" i="214"/>
  <c r="W22" i="214"/>
  <c r="L149" i="214"/>
  <c r="Z147" i="214"/>
  <c r="J51" i="214"/>
  <c r="AH36" i="214"/>
  <c r="X26" i="214"/>
  <c r="R107" i="214"/>
  <c r="AH92" i="214"/>
  <c r="T128" i="214"/>
  <c r="AD105" i="214"/>
  <c r="Q48" i="214"/>
  <c r="AU36" i="214"/>
  <c r="BG126" i="214"/>
  <c r="AF145" i="214"/>
  <c r="X96" i="214"/>
  <c r="K140" i="214"/>
  <c r="BJ58" i="214"/>
  <c r="AT39" i="214"/>
  <c r="L108" i="214"/>
  <c r="AW4" i="214"/>
  <c r="BL5" i="214"/>
  <c r="AH124" i="214"/>
  <c r="BG134" i="214"/>
  <c r="BK29" i="214"/>
  <c r="AS89" i="214"/>
  <c r="AF144" i="214"/>
  <c r="AI131" i="214"/>
  <c r="AG32" i="214"/>
  <c r="S67" i="214"/>
  <c r="AN45" i="214"/>
  <c r="AG80" i="214"/>
  <c r="I160" i="214"/>
  <c r="AF54" i="214"/>
  <c r="O151" i="214"/>
  <c r="AU66" i="214"/>
  <c r="Z31" i="214"/>
  <c r="AY9" i="214"/>
  <c r="BA105" i="214"/>
  <c r="BF7" i="214"/>
  <c r="AH50" i="214"/>
  <c r="D4" i="214"/>
  <c r="Z4" i="214"/>
  <c r="X127" i="214"/>
  <c r="AN33" i="214"/>
  <c r="AO64" i="214"/>
  <c r="Q20" i="214"/>
  <c r="AT89" i="214"/>
  <c r="AX90" i="214"/>
  <c r="G32" i="214"/>
  <c r="AQ154" i="214"/>
  <c r="BJ50" i="214"/>
  <c r="BA31" i="214"/>
  <c r="BD70" i="214"/>
  <c r="BJ71" i="214"/>
  <c r="BG16" i="214"/>
  <c r="AO160" i="214"/>
  <c r="W161" i="214"/>
  <c r="BK41" i="214"/>
  <c r="O111" i="214"/>
  <c r="AP77" i="214"/>
  <c r="AR29" i="214"/>
  <c r="BC83" i="214"/>
  <c r="E82" i="214"/>
  <c r="AZ108" i="214"/>
  <c r="K101" i="214"/>
  <c r="M24" i="214"/>
  <c r="H146" i="214"/>
  <c r="K150" i="214"/>
  <c r="BI8" i="214"/>
  <c r="AB98" i="214"/>
  <c r="BF165" i="214"/>
  <c r="AH151" i="214"/>
  <c r="T87" i="214"/>
  <c r="Y69" i="214"/>
  <c r="BC120" i="214"/>
  <c r="AQ153" i="214"/>
  <c r="H132" i="214"/>
  <c r="BK52" i="214"/>
  <c r="BB58" i="214"/>
  <c r="O93" i="214"/>
  <c r="F68" i="214"/>
  <c r="BC101" i="214"/>
  <c r="BD45" i="214"/>
  <c r="AE134" i="214"/>
  <c r="BG115" i="214"/>
  <c r="BE89" i="214"/>
  <c r="BB55" i="214"/>
  <c r="D129" i="214"/>
  <c r="L61" i="214"/>
  <c r="BK28" i="214"/>
  <c r="AE131" i="214"/>
  <c r="I140" i="214"/>
  <c r="BB104" i="214"/>
  <c r="BB47" i="214"/>
  <c r="AL49" i="214"/>
  <c r="X135" i="214"/>
  <c r="AU110" i="214"/>
  <c r="R140" i="214"/>
  <c r="Y159" i="214"/>
  <c r="F16" i="214"/>
  <c r="Y100" i="214"/>
  <c r="BJ139" i="214"/>
  <c r="BL150" i="214"/>
  <c r="T35" i="214"/>
  <c r="K63" i="214"/>
  <c r="AZ8" i="214"/>
  <c r="F69" i="214"/>
  <c r="AE7" i="214"/>
  <c r="U45" i="214"/>
  <c r="BF74" i="214"/>
  <c r="I10" i="214"/>
  <c r="J59" i="214"/>
  <c r="BA25" i="214"/>
  <c r="BI119" i="214"/>
  <c r="N55" i="214"/>
  <c r="AY131" i="214"/>
  <c r="R86" i="214"/>
  <c r="L66" i="214"/>
  <c r="AY120" i="214"/>
  <c r="AA121" i="214"/>
  <c r="AK23" i="214"/>
  <c r="F59" i="214"/>
  <c r="AA29" i="214"/>
  <c r="BL133" i="214"/>
  <c r="U145" i="214"/>
  <c r="AC140" i="214"/>
  <c r="AP51" i="214"/>
  <c r="AZ83" i="214"/>
  <c r="T161" i="214"/>
  <c r="AF96" i="214"/>
  <c r="AA116" i="214"/>
  <c r="BK93" i="214"/>
  <c r="T134" i="214"/>
  <c r="BJ114" i="214"/>
  <c r="I75" i="214"/>
  <c r="BJ76" i="214"/>
  <c r="BJ133" i="214"/>
  <c r="O39" i="214"/>
  <c r="BJ107" i="214"/>
  <c r="AO27" i="214"/>
  <c r="BB40" i="214"/>
  <c r="AB96" i="214"/>
  <c r="BB19" i="214"/>
  <c r="R26" i="214"/>
  <c r="AC69" i="214"/>
  <c r="AR51" i="214"/>
  <c r="R149" i="214"/>
  <c r="Y93" i="214"/>
  <c r="BE95" i="214"/>
  <c r="AE51" i="214"/>
  <c r="F21" i="214"/>
  <c r="BH127" i="214"/>
  <c r="BK24" i="214"/>
  <c r="AU156" i="214"/>
  <c r="AX159" i="214"/>
  <c r="F160" i="214"/>
  <c r="AQ147" i="214"/>
  <c r="H80" i="214"/>
  <c r="BB150" i="214"/>
  <c r="D65" i="214"/>
  <c r="AL115" i="214"/>
  <c r="F119" i="214"/>
  <c r="AI121" i="214"/>
  <c r="BH111" i="214"/>
  <c r="I139" i="214"/>
  <c r="AT91" i="214"/>
  <c r="T140" i="214"/>
  <c r="AR150" i="214"/>
  <c r="AO104" i="214"/>
  <c r="V107" i="214"/>
  <c r="BI133" i="214"/>
  <c r="R121" i="214"/>
  <c r="Q159" i="214"/>
  <c r="W72" i="214"/>
  <c r="AS56" i="214"/>
  <c r="BJ19" i="214"/>
  <c r="BG104" i="214"/>
  <c r="AW92" i="214"/>
  <c r="AF107" i="214"/>
  <c r="S64" i="214"/>
  <c r="M132" i="214"/>
  <c r="P50" i="214"/>
  <c r="AJ43" i="214"/>
  <c r="BI111" i="214"/>
  <c r="K159" i="214"/>
  <c r="BI79" i="214"/>
  <c r="J115" i="214"/>
  <c r="AT56" i="214"/>
  <c r="AP12" i="214"/>
  <c r="R137" i="214"/>
  <c r="AI117" i="214"/>
  <c r="K115" i="214"/>
  <c r="BH118" i="214"/>
  <c r="V51" i="214"/>
  <c r="AS94" i="214"/>
  <c r="O116" i="214"/>
  <c r="AE83" i="214"/>
  <c r="AG91" i="214"/>
  <c r="V11" i="214"/>
  <c r="AE29" i="214"/>
  <c r="E141" i="214"/>
  <c r="L126" i="214"/>
  <c r="Y80" i="214"/>
  <c r="S114" i="214"/>
  <c r="V151" i="214"/>
  <c r="L74" i="214"/>
  <c r="AB12" i="214"/>
  <c r="BD113" i="214"/>
  <c r="Y135" i="214"/>
  <c r="AB72" i="214"/>
  <c r="D150" i="214"/>
  <c r="J62" i="214"/>
  <c r="AE132" i="214"/>
  <c r="T154" i="214"/>
  <c r="AE69" i="214"/>
  <c r="BA97" i="214"/>
  <c r="AM40" i="214"/>
  <c r="K28" i="214"/>
  <c r="AF41" i="214"/>
  <c r="Q47" i="214"/>
  <c r="S146" i="214"/>
  <c r="BD66" i="214"/>
  <c r="AB120" i="214"/>
  <c r="BE27" i="214"/>
  <c r="AB30" i="214"/>
  <c r="Z5" i="214"/>
  <c r="AN36" i="214"/>
  <c r="AH157" i="214"/>
  <c r="R165" i="214"/>
  <c r="AD152" i="214"/>
  <c r="J61" i="214"/>
  <c r="S160" i="214"/>
  <c r="R7" i="214"/>
  <c r="AU21" i="214"/>
  <c r="AH125" i="214"/>
  <c r="AH46" i="214"/>
  <c r="W31" i="214"/>
  <c r="AY106" i="214"/>
  <c r="AG7" i="214"/>
  <c r="AC37" i="214"/>
  <c r="S10" i="214"/>
  <c r="AQ114" i="214"/>
  <c r="U124" i="214"/>
  <c r="S90" i="214"/>
  <c r="AO48" i="214"/>
  <c r="M102" i="214"/>
  <c r="X13" i="214"/>
  <c r="AS30" i="214"/>
  <c r="I157" i="214"/>
  <c r="AH22" i="214"/>
  <c r="S110" i="214"/>
  <c r="BK150" i="214"/>
  <c r="O67" i="214"/>
  <c r="AQ79" i="214"/>
  <c r="BD142" i="214"/>
  <c r="BD129" i="214"/>
  <c r="I6" i="214"/>
  <c r="AU88" i="214"/>
  <c r="AI162" i="214"/>
  <c r="AJ11" i="214"/>
  <c r="AR48" i="214"/>
  <c r="AT75" i="214"/>
  <c r="AV76" i="214"/>
  <c r="M157" i="214"/>
  <c r="W60" i="214"/>
  <c r="E154" i="214"/>
  <c r="BF152" i="214"/>
  <c r="AR80" i="214"/>
  <c r="AN143" i="214"/>
  <c r="BE103" i="214"/>
  <c r="P138" i="214"/>
  <c r="BD108" i="214"/>
  <c r="AE151" i="214"/>
  <c r="BB162" i="214"/>
  <c r="T60" i="214"/>
  <c r="AW121" i="214"/>
  <c r="BD95" i="214"/>
  <c r="AW11" i="214"/>
  <c r="W44" i="214"/>
  <c r="AY128" i="214"/>
  <c r="AR117" i="214"/>
  <c r="BE137" i="214"/>
  <c r="L98" i="214"/>
  <c r="X16" i="214"/>
  <c r="K155" i="214"/>
  <c r="U52" i="214"/>
  <c r="BG15" i="214"/>
  <c r="AN80" i="214"/>
  <c r="P148" i="214"/>
  <c r="AC156" i="214"/>
  <c r="AX54" i="214"/>
  <c r="AO86" i="214"/>
  <c r="AN30" i="214"/>
  <c r="U17" i="214"/>
  <c r="N14" i="214"/>
  <c r="AO24" i="214"/>
  <c r="AY117" i="214"/>
  <c r="M55" i="214"/>
  <c r="J99" i="214"/>
  <c r="AH41" i="214"/>
  <c r="Q33" i="214"/>
  <c r="AY150" i="214"/>
  <c r="D141" i="214"/>
  <c r="BD161" i="214"/>
  <c r="AZ164" i="214"/>
  <c r="Y34" i="214"/>
  <c r="G151" i="214"/>
  <c r="AT111" i="214"/>
  <c r="AN83" i="214"/>
  <c r="O164" i="214"/>
  <c r="AK26" i="214"/>
  <c r="BG40" i="214"/>
  <c r="BG76" i="214"/>
  <c r="AS152" i="214"/>
  <c r="AM28" i="214"/>
  <c r="AD24" i="214"/>
  <c r="U155" i="214"/>
  <c r="K107" i="214"/>
  <c r="AA63" i="214"/>
  <c r="BF103" i="214"/>
  <c r="AF37" i="214"/>
  <c r="I44" i="214"/>
  <c r="BI37" i="214"/>
  <c r="AS145" i="214"/>
  <c r="BK31" i="214"/>
  <c r="BK42" i="214"/>
  <c r="N11" i="214"/>
  <c r="AT38" i="214"/>
  <c r="AJ35" i="214"/>
  <c r="AV4" i="214"/>
  <c r="AH77" i="214"/>
  <c r="BF87" i="214"/>
  <c r="AT58" i="214"/>
  <c r="K33" i="214"/>
  <c r="F95" i="214"/>
  <c r="BD134" i="214"/>
  <c r="BB117" i="214"/>
  <c r="AX32" i="214"/>
  <c r="F146" i="214"/>
  <c r="AO121" i="214"/>
  <c r="BK129" i="214"/>
  <c r="AG97" i="214"/>
  <c r="W94" i="214"/>
  <c r="AA144" i="214"/>
  <c r="G150" i="214"/>
  <c r="V76" i="214"/>
  <c r="AH65" i="214"/>
  <c r="BI160" i="214"/>
  <c r="H12" i="214"/>
  <c r="BL86" i="214"/>
  <c r="L132" i="214"/>
  <c r="AK80" i="214"/>
  <c r="AY16" i="214"/>
  <c r="F96" i="214"/>
  <c r="BD98" i="214"/>
  <c r="AA81" i="214"/>
  <c r="BH61" i="214"/>
  <c r="AS15" i="214"/>
  <c r="AQ150" i="214"/>
  <c r="AL120" i="214"/>
  <c r="AC125" i="214"/>
  <c r="W156" i="214"/>
  <c r="M85" i="214"/>
  <c r="AE21" i="214"/>
  <c r="AI134" i="214"/>
  <c r="N22" i="214"/>
  <c r="AL157" i="214"/>
  <c r="BF63" i="214"/>
  <c r="AF112" i="214"/>
  <c r="BF101" i="214"/>
  <c r="E38" i="214"/>
  <c r="Y33" i="214"/>
  <c r="BI116" i="214"/>
  <c r="S93" i="214"/>
  <c r="L33" i="214"/>
  <c r="BI17" i="214"/>
  <c r="AE23" i="214"/>
  <c r="AB154" i="214"/>
  <c r="BC5" i="214"/>
  <c r="L107" i="214"/>
  <c r="N111" i="214"/>
  <c r="AH54" i="214"/>
  <c r="H159" i="214"/>
  <c r="T156" i="214"/>
  <c r="AV106" i="214"/>
  <c r="N134" i="214"/>
  <c r="P116" i="214"/>
  <c r="AZ42" i="214"/>
  <c r="BG69" i="214"/>
  <c r="AS32" i="214"/>
  <c r="AQ132" i="214"/>
  <c r="AG150" i="214"/>
  <c r="AC8" i="214"/>
  <c r="AJ78" i="214"/>
  <c r="Q149" i="214"/>
  <c r="AP47" i="214"/>
  <c r="BD152" i="214"/>
  <c r="BD65" i="214"/>
  <c r="AS144" i="214"/>
  <c r="AP120" i="214"/>
  <c r="V138" i="214"/>
  <c r="BH83" i="214"/>
  <c r="BG105" i="214"/>
  <c r="AK67" i="214"/>
  <c r="Y88" i="214"/>
  <c r="AV159" i="214"/>
  <c r="AF20" i="214"/>
  <c r="G26" i="214"/>
  <c r="AD16" i="214"/>
  <c r="AU143" i="214"/>
  <c r="D103" i="214"/>
  <c r="AJ21" i="214"/>
  <c r="AO39" i="214"/>
  <c r="AM83" i="214"/>
  <c r="BA10" i="214"/>
  <c r="BC38" i="214"/>
  <c r="O94" i="214"/>
  <c r="R81" i="214"/>
  <c r="P35" i="214"/>
  <c r="T122" i="214"/>
  <c r="AK83" i="214"/>
  <c r="Z26" i="214"/>
  <c r="O60" i="214"/>
  <c r="AH25" i="214"/>
  <c r="X76" i="214"/>
  <c r="BH76" i="214"/>
  <c r="BA35" i="214"/>
  <c r="K24" i="214"/>
  <c r="AH52" i="214"/>
  <c r="J118" i="214"/>
  <c r="AY28" i="214"/>
  <c r="BF49" i="214"/>
  <c r="BG58" i="214"/>
  <c r="BK120" i="214"/>
  <c r="AA109" i="214"/>
  <c r="J86" i="214"/>
  <c r="AP89" i="214"/>
  <c r="E88" i="214"/>
  <c r="BJ12" i="214"/>
  <c r="AS157" i="214"/>
  <c r="AQ98" i="214"/>
  <c r="AP80" i="214"/>
  <c r="AD97" i="214"/>
  <c r="AG66" i="214"/>
  <c r="BB121" i="214"/>
  <c r="P89" i="214"/>
  <c r="AR39" i="214"/>
  <c r="AK89" i="214"/>
  <c r="AM20" i="214"/>
  <c r="AU109" i="214"/>
  <c r="BE61" i="214"/>
  <c r="BF146" i="214"/>
  <c r="X160" i="214"/>
  <c r="AX133" i="214"/>
  <c r="AQ162" i="214"/>
  <c r="Z60" i="214"/>
  <c r="X99" i="214"/>
  <c r="N142" i="214"/>
  <c r="AM96" i="214"/>
  <c r="AD135" i="214"/>
  <c r="AA135" i="214"/>
  <c r="U18" i="214"/>
  <c r="AN128" i="214"/>
  <c r="AB119" i="214"/>
  <c r="AK127" i="214"/>
  <c r="AT109" i="214"/>
  <c r="O115" i="214"/>
  <c r="AD86" i="214"/>
  <c r="AD119" i="214"/>
  <c r="AO65" i="214"/>
  <c r="N79" i="214"/>
  <c r="M59" i="214"/>
  <c r="Z98" i="214"/>
  <c r="N113" i="214"/>
  <c r="BB114" i="214"/>
  <c r="AU89" i="214"/>
  <c r="AZ6" i="214"/>
  <c r="BF69" i="214"/>
  <c r="W133" i="214"/>
  <c r="AZ93" i="214"/>
  <c r="BG24" i="214"/>
  <c r="AL71" i="214"/>
  <c r="AP59" i="214"/>
  <c r="F72" i="214"/>
  <c r="AT99" i="214"/>
  <c r="N96" i="214"/>
  <c r="AM82" i="214"/>
  <c r="AY11" i="214"/>
  <c r="AE133" i="214"/>
  <c r="E97" i="214"/>
  <c r="BC72" i="214"/>
  <c r="BG51" i="214"/>
  <c r="E107" i="214"/>
  <c r="F114" i="214"/>
  <c r="AT47" i="214"/>
  <c r="AX79" i="214"/>
  <c r="K147" i="214"/>
  <c r="BJ91" i="214"/>
  <c r="BJ29" i="214"/>
  <c r="G59" i="214"/>
  <c r="X51" i="214"/>
  <c r="BI134" i="214"/>
  <c r="BJ31" i="214"/>
  <c r="AO83" i="214"/>
  <c r="E105" i="214"/>
  <c r="T133" i="214"/>
  <c r="AO9" i="214"/>
  <c r="BH66" i="214"/>
  <c r="BG66" i="214"/>
  <c r="N149" i="214"/>
  <c r="U78" i="214"/>
  <c r="Z23" i="214"/>
  <c r="J87" i="214"/>
  <c r="N82" i="214"/>
  <c r="R148" i="214"/>
  <c r="G28" i="214"/>
  <c r="BL16" i="214"/>
  <c r="AM24" i="214"/>
  <c r="AJ8" i="214"/>
  <c r="BG119" i="214"/>
  <c r="AY76" i="214"/>
  <c r="AH133" i="214"/>
  <c r="BC20" i="214"/>
  <c r="H77" i="214"/>
  <c r="Z46" i="214"/>
  <c r="AA28" i="214"/>
  <c r="Y152" i="214"/>
  <c r="AF154" i="214"/>
  <c r="S116" i="214"/>
  <c r="BB99" i="214"/>
  <c r="BG120" i="214"/>
  <c r="S55" i="214"/>
  <c r="AC129" i="214"/>
  <c r="AN130" i="214"/>
  <c r="R66" i="214"/>
  <c r="AV68" i="214"/>
  <c r="AZ44" i="214"/>
  <c r="R138" i="214"/>
  <c r="BF82" i="214"/>
  <c r="T121" i="214"/>
  <c r="AR135" i="214"/>
  <c r="AF104" i="214"/>
  <c r="AQ107" i="214"/>
  <c r="BF86" i="214"/>
  <c r="V90" i="214"/>
  <c r="E157" i="214"/>
  <c r="AY144" i="214"/>
  <c r="AT148" i="214"/>
  <c r="Y86" i="214"/>
  <c r="AY141" i="214"/>
  <c r="BE104" i="214"/>
  <c r="AE103" i="214"/>
  <c r="AY74" i="214"/>
  <c r="AB89" i="214"/>
  <c r="AP84" i="214"/>
  <c r="AZ29" i="214"/>
  <c r="I22" i="214"/>
  <c r="AD113" i="214"/>
  <c r="W10" i="214"/>
  <c r="BG44" i="214"/>
  <c r="X164" i="214"/>
  <c r="AP90" i="214"/>
  <c r="S162" i="214"/>
  <c r="AA35" i="214"/>
  <c r="I24" i="214"/>
  <c r="AO129" i="214"/>
  <c r="BK35" i="214"/>
  <c r="V36" i="214"/>
  <c r="Q118" i="214"/>
  <c r="AY47" i="214"/>
  <c r="AI11" i="214"/>
  <c r="AS104" i="214"/>
  <c r="K133" i="214"/>
  <c r="AF18" i="214"/>
  <c r="I15" i="214"/>
  <c r="AI95" i="214"/>
  <c r="BD103" i="214"/>
  <c r="AT160" i="214"/>
  <c r="Q59" i="214"/>
  <c r="BA16" i="214"/>
  <c r="L128" i="214"/>
  <c r="F147" i="214"/>
  <c r="W71" i="214"/>
  <c r="AM132" i="214"/>
  <c r="P28" i="214"/>
  <c r="AP71" i="214"/>
  <c r="AE96" i="214"/>
  <c r="AP58" i="214"/>
  <c r="T18" i="214"/>
  <c r="BD63" i="214"/>
  <c r="AH150" i="214"/>
  <c r="E133" i="214"/>
  <c r="AR110" i="214"/>
  <c r="AV136" i="214"/>
  <c r="AQ59" i="214"/>
  <c r="X59" i="214"/>
  <c r="X152" i="214"/>
  <c r="AX33" i="214"/>
  <c r="BA107" i="214"/>
  <c r="AJ137" i="214"/>
  <c r="BD109" i="214"/>
  <c r="J149" i="214"/>
  <c r="Y22" i="214"/>
  <c r="BG128" i="214"/>
  <c r="BH130" i="214"/>
  <c r="AW57" i="214"/>
  <c r="P137" i="214"/>
  <c r="F135" i="214"/>
  <c r="AH129" i="214"/>
  <c r="AB8" i="214"/>
  <c r="AR109" i="214"/>
  <c r="AS6" i="214"/>
  <c r="U41" i="214"/>
  <c r="U31" i="214"/>
  <c r="AX8" i="214"/>
  <c r="AK108" i="214"/>
  <c r="AO17" i="214"/>
  <c r="I91" i="214"/>
  <c r="AJ76" i="214"/>
  <c r="BH108" i="214"/>
  <c r="L28" i="214"/>
  <c r="AQ42" i="214"/>
  <c r="X62" i="214"/>
  <c r="L141" i="214"/>
  <c r="AI146" i="214"/>
  <c r="AD158" i="214"/>
  <c r="J121" i="214"/>
  <c r="AO139" i="214"/>
  <c r="BK116" i="214"/>
  <c r="X148" i="214"/>
  <c r="V73" i="214"/>
  <c r="AE147" i="214"/>
  <c r="F89" i="214"/>
  <c r="BL104" i="214"/>
  <c r="AO14" i="214"/>
  <c r="AV52" i="214"/>
  <c r="AG157" i="214"/>
  <c r="Y23" i="214"/>
  <c r="AZ161" i="214"/>
  <c r="AJ140" i="214"/>
  <c r="AW21" i="214"/>
  <c r="AJ7" i="214"/>
  <c r="G45" i="214"/>
  <c r="AS9" i="214"/>
  <c r="AT8" i="214"/>
  <c r="BF102" i="214"/>
  <c r="AW115" i="214"/>
  <c r="BG154" i="214"/>
  <c r="E57" i="214"/>
  <c r="AM103" i="214"/>
  <c r="AU44" i="214"/>
  <c r="AL109" i="214"/>
  <c r="AB7" i="214"/>
  <c r="AP55" i="214"/>
  <c r="T8" i="214"/>
  <c r="BJ158" i="214"/>
  <c r="BL88" i="214"/>
  <c r="R115" i="214"/>
  <c r="W116" i="214"/>
  <c r="V70" i="214"/>
  <c r="AJ73" i="214"/>
  <c r="Q157" i="214"/>
  <c r="BE90" i="214"/>
  <c r="BA155" i="214"/>
  <c r="AN74" i="214"/>
  <c r="X36" i="214"/>
  <c r="BK43" i="214"/>
  <c r="AZ67" i="214"/>
  <c r="AY40" i="214"/>
  <c r="AQ32" i="214"/>
  <c r="AC58" i="214"/>
  <c r="D107" i="214"/>
  <c r="AM17" i="214"/>
  <c r="U94" i="214"/>
  <c r="D86" i="214"/>
  <c r="Q24" i="214"/>
  <c r="Q138" i="214"/>
  <c r="Z153" i="214"/>
  <c r="BA163" i="214"/>
  <c r="BL81" i="214"/>
  <c r="F124" i="214"/>
  <c r="U90" i="214"/>
  <c r="E101" i="214"/>
  <c r="W65" i="214"/>
  <c r="X22" i="214"/>
  <c r="AC117" i="214"/>
  <c r="AL48" i="214"/>
  <c r="AC9" i="214"/>
  <c r="M72" i="214"/>
  <c r="BC89" i="214"/>
  <c r="AX113" i="214"/>
  <c r="K148" i="214"/>
  <c r="T116" i="214"/>
  <c r="E148" i="214"/>
  <c r="O150" i="214"/>
  <c r="J68" i="214"/>
  <c r="O107" i="214"/>
  <c r="V55" i="214"/>
  <c r="AT117" i="214"/>
  <c r="AT145" i="214"/>
  <c r="AR162" i="214"/>
  <c r="AJ160" i="214"/>
  <c r="R43" i="214"/>
  <c r="BE43" i="214"/>
  <c r="BC148" i="214"/>
  <c r="P86" i="214"/>
  <c r="BE133" i="214"/>
  <c r="H91" i="214"/>
  <c r="AP164" i="214"/>
  <c r="AM87" i="214"/>
  <c r="AH110" i="214"/>
  <c r="AV58" i="214"/>
  <c r="AR116" i="214"/>
  <c r="AE107" i="214"/>
  <c r="BA141" i="214"/>
  <c r="BB25" i="214"/>
  <c r="BJ153" i="214"/>
  <c r="AT70" i="214"/>
  <c r="M19" i="214"/>
  <c r="D74" i="214"/>
  <c r="Y45" i="214"/>
  <c r="M37" i="214"/>
  <c r="AU33" i="214"/>
  <c r="AL11" i="214"/>
  <c r="AX142" i="214"/>
  <c r="AB17" i="214"/>
  <c r="AJ148" i="214"/>
  <c r="AL102" i="214"/>
  <c r="V155" i="214"/>
  <c r="N119" i="214"/>
  <c r="W148" i="214"/>
  <c r="AX27" i="214"/>
  <c r="T44" i="214"/>
  <c r="AX129" i="214"/>
  <c r="BI139" i="214"/>
  <c r="BK103" i="214"/>
  <c r="AX82" i="214"/>
  <c r="AB159" i="214"/>
  <c r="BI51" i="214"/>
  <c r="W117" i="214"/>
  <c r="P69" i="214"/>
  <c r="AN41" i="214"/>
  <c r="BE73" i="214"/>
  <c r="BG160" i="214"/>
  <c r="BK105" i="214"/>
  <c r="G20" i="214"/>
  <c r="AL160" i="214"/>
  <c r="BB57" i="214"/>
  <c r="I114" i="214"/>
  <c r="K42" i="214"/>
  <c r="AG141" i="214"/>
  <c r="AR52" i="214"/>
  <c r="AH99" i="214"/>
  <c r="N33" i="214"/>
  <c r="R108" i="214"/>
  <c r="AB31" i="214"/>
  <c r="AZ17" i="214"/>
  <c r="I38" i="214"/>
  <c r="AE77" i="214"/>
  <c r="AQ133" i="214"/>
  <c r="AI123" i="214"/>
  <c r="J139" i="214"/>
  <c r="AT55" i="214"/>
  <c r="Z134" i="214"/>
  <c r="G51" i="214"/>
  <c r="BH75" i="214"/>
  <c r="AE30" i="214"/>
  <c r="J96" i="214"/>
  <c r="N126" i="214"/>
  <c r="AI26" i="214"/>
  <c r="BB89" i="214"/>
  <c r="AB23" i="214"/>
  <c r="H57" i="214"/>
  <c r="AG5" i="214"/>
  <c r="D146" i="214"/>
  <c r="BA149" i="214"/>
  <c r="F74" i="214"/>
  <c r="I85" i="214"/>
  <c r="BH79" i="214"/>
  <c r="BH147" i="214"/>
  <c r="AS79" i="214"/>
  <c r="V44" i="214"/>
  <c r="I67" i="214"/>
  <c r="K119" i="214"/>
  <c r="N63" i="214"/>
  <c r="AJ96" i="214"/>
  <c r="E50" i="214"/>
  <c r="BF92" i="214"/>
  <c r="AR119" i="214"/>
  <c r="I56" i="214"/>
  <c r="AP129" i="214"/>
  <c r="AI157" i="214"/>
  <c r="AW27" i="214"/>
  <c r="AH143" i="214"/>
  <c r="AS101" i="214"/>
  <c r="BB14" i="214"/>
  <c r="I36" i="214"/>
  <c r="BH114" i="214"/>
  <c r="X155" i="214"/>
  <c r="AH32" i="214"/>
  <c r="AN160" i="214"/>
  <c r="K43" i="214"/>
  <c r="AZ55" i="214"/>
  <c r="AV24" i="214"/>
  <c r="AO155" i="214"/>
  <c r="BF42" i="214"/>
  <c r="BL37" i="214"/>
  <c r="F62" i="214"/>
  <c r="BE31" i="214"/>
  <c r="BG96" i="214"/>
  <c r="BB62" i="214"/>
  <c r="I156" i="214"/>
  <c r="AB27" i="214"/>
  <c r="Q85" i="214"/>
  <c r="AY130" i="214"/>
  <c r="AR97" i="214"/>
  <c r="BG82" i="214"/>
  <c r="AQ44" i="214"/>
  <c r="BL17" i="214"/>
  <c r="BL134" i="214"/>
  <c r="AT141" i="214"/>
  <c r="AX151" i="214"/>
  <c r="BD34" i="214"/>
  <c r="J82" i="214"/>
  <c r="V94" i="214"/>
  <c r="H33" i="214"/>
  <c r="P8" i="214"/>
  <c r="T127" i="214"/>
  <c r="BB54" i="214"/>
  <c r="BJ9" i="214"/>
  <c r="N9" i="214"/>
  <c r="BB70" i="214"/>
  <c r="AM72" i="214"/>
  <c r="Z115" i="214"/>
  <c r="AA55" i="214"/>
  <c r="BA83" i="214"/>
  <c r="V126" i="214"/>
  <c r="AI145" i="214"/>
  <c r="AS83" i="214"/>
  <c r="BK142" i="214"/>
  <c r="AL17" i="214"/>
  <c r="BE119" i="214"/>
  <c r="G159" i="214"/>
  <c r="BG18" i="214"/>
  <c r="AF17" i="214"/>
  <c r="AC49" i="214"/>
  <c r="AH68" i="214"/>
  <c r="AM151" i="214"/>
  <c r="AF19" i="214"/>
  <c r="AE82" i="214"/>
  <c r="W139" i="214"/>
  <c r="AM58" i="214"/>
  <c r="BJ74" i="214"/>
  <c r="L160" i="214"/>
  <c r="J112" i="214"/>
  <c r="U75" i="214"/>
  <c r="AA38" i="214"/>
  <c r="I147" i="214"/>
  <c r="AF106" i="214"/>
  <c r="AX48" i="214"/>
  <c r="Z127" i="214"/>
  <c r="D159" i="214"/>
  <c r="AO62" i="214"/>
  <c r="AO122" i="214"/>
  <c r="Y151" i="214"/>
  <c r="H42" i="214"/>
  <c r="AW25" i="214"/>
  <c r="BF106" i="214"/>
  <c r="AG110" i="214"/>
  <c r="AH161" i="214"/>
  <c r="AH148" i="214"/>
  <c r="K59" i="214"/>
  <c r="BJ5" i="214"/>
  <c r="P141" i="214"/>
  <c r="BI127" i="214"/>
  <c r="L38" i="214"/>
  <c r="AD42" i="214"/>
  <c r="AO77" i="214"/>
  <c r="AT32" i="214"/>
  <c r="W25" i="214"/>
  <c r="AI154" i="214"/>
  <c r="AY17" i="214"/>
  <c r="S75" i="214"/>
  <c r="AN63" i="214"/>
  <c r="AJ161" i="214"/>
  <c r="M136" i="214"/>
  <c r="W47" i="214"/>
  <c r="J57" i="214"/>
  <c r="AB64" i="214"/>
  <c r="AQ5" i="214"/>
  <c r="AW79" i="214"/>
  <c r="X124" i="214"/>
  <c r="AK63" i="214"/>
  <c r="BI96" i="214"/>
  <c r="AX87" i="214"/>
  <c r="H74" i="214"/>
  <c r="AR84" i="214"/>
  <c r="BJ80" i="214"/>
  <c r="R15" i="214"/>
  <c r="Y154" i="214"/>
  <c r="BH23" i="214"/>
  <c r="V137" i="214"/>
  <c r="S68" i="214"/>
  <c r="L114" i="214"/>
  <c r="AD148" i="214"/>
  <c r="AG133" i="214"/>
  <c r="M140" i="214"/>
  <c r="T108" i="214"/>
  <c r="BJ6" i="214"/>
  <c r="AO140" i="214"/>
  <c r="AU132" i="214"/>
  <c r="F148" i="214"/>
  <c r="BK67" i="214"/>
  <c r="X120" i="214"/>
  <c r="BG109" i="214"/>
  <c r="AO115" i="214"/>
  <c r="AY158" i="214"/>
  <c r="AU61" i="214"/>
  <c r="W124" i="214"/>
  <c r="L145" i="214"/>
  <c r="AU77" i="214"/>
  <c r="AI141" i="214"/>
  <c r="AI77" i="214"/>
  <c r="AR127" i="214"/>
  <c r="BH113" i="214"/>
  <c r="D26" i="214"/>
  <c r="AK126" i="214"/>
  <c r="AY138" i="214"/>
  <c r="AW111" i="214"/>
  <c r="BF151" i="214"/>
  <c r="AY45" i="214"/>
  <c r="AJ61" i="214"/>
  <c r="BJ66" i="214"/>
  <c r="AO16" i="214"/>
  <c r="AF152" i="214"/>
  <c r="AW63" i="214"/>
  <c r="AV8" i="214"/>
  <c r="AT102" i="214"/>
  <c r="AB66" i="214"/>
  <c r="BK147" i="214"/>
  <c r="AW97" i="214"/>
  <c r="AQ16" i="214"/>
  <c r="AK157" i="214"/>
  <c r="W15" i="214"/>
  <c r="AD30" i="214"/>
  <c r="AJ103" i="214"/>
  <c r="AB11" i="214"/>
  <c r="AK148" i="214"/>
  <c r="BL49" i="214"/>
  <c r="AA102" i="214"/>
  <c r="AZ144" i="214"/>
  <c r="AN39" i="214"/>
  <c r="V23" i="214"/>
  <c r="AC130" i="214"/>
  <c r="I118" i="214"/>
  <c r="AY124" i="214"/>
  <c r="O91" i="214"/>
  <c r="AZ101" i="214"/>
  <c r="BI154" i="214"/>
  <c r="AK7" i="214"/>
  <c r="AZ99" i="214"/>
  <c r="J111" i="214"/>
  <c r="AZ88" i="214"/>
  <c r="J92" i="214"/>
  <c r="W98" i="214"/>
  <c r="S147" i="214"/>
  <c r="BH9" i="214"/>
  <c r="AP123" i="214"/>
  <c r="N91" i="214"/>
  <c r="AZ120" i="214"/>
  <c r="P125" i="214"/>
  <c r="AB109" i="214"/>
  <c r="T103" i="214"/>
  <c r="BC154" i="214"/>
  <c r="K116" i="214"/>
  <c r="AS134" i="214"/>
  <c r="BC113" i="214"/>
  <c r="AK14" i="214"/>
  <c r="AP125" i="214"/>
  <c r="AY164" i="214"/>
  <c r="I11" i="214"/>
  <c r="R87" i="214"/>
  <c r="BG135" i="214"/>
  <c r="H79" i="214"/>
  <c r="AL137" i="214"/>
  <c r="AQ155" i="214"/>
  <c r="AQ36" i="214"/>
  <c r="BC130" i="214"/>
  <c r="AH111" i="214"/>
  <c r="Z139" i="214"/>
  <c r="AE70" i="214"/>
  <c r="BB127" i="214"/>
  <c r="N38" i="214"/>
  <c r="AB114" i="214"/>
  <c r="AO45" i="214"/>
  <c r="AJ18" i="214"/>
  <c r="AO37" i="214"/>
  <c r="AK56" i="214"/>
  <c r="W21" i="214"/>
  <c r="N56" i="214"/>
  <c r="AK147" i="214"/>
  <c r="AX53" i="214"/>
  <c r="BJ77" i="214"/>
  <c r="F92" i="214"/>
  <c r="S61" i="214"/>
  <c r="S152" i="214"/>
  <c r="BA52" i="214"/>
  <c r="P153" i="214"/>
  <c r="T84" i="214"/>
  <c r="P136" i="214"/>
  <c r="E89" i="214"/>
  <c r="K161" i="214"/>
  <c r="BL21" i="214"/>
  <c r="AM110" i="214"/>
  <c r="AQ69" i="214"/>
  <c r="AB60" i="214"/>
  <c r="AI86" i="214"/>
  <c r="Q162" i="214"/>
  <c r="O92" i="214"/>
  <c r="BE64" i="214"/>
  <c r="AE118" i="214"/>
  <c r="D64" i="214"/>
  <c r="BI135" i="214"/>
  <c r="J133" i="214"/>
  <c r="BA116" i="214"/>
  <c r="AN134" i="214"/>
  <c r="BH134" i="214"/>
  <c r="AY145" i="214"/>
  <c r="AS59" i="214"/>
  <c r="L7" i="214"/>
  <c r="BC161" i="214"/>
  <c r="Z79" i="214"/>
  <c r="BI53" i="214"/>
  <c r="AM15" i="214"/>
  <c r="BK75" i="214"/>
  <c r="BK83" i="214"/>
  <c r="AA51" i="214"/>
  <c r="AD82" i="214"/>
  <c r="T46" i="214"/>
  <c r="AG103" i="214"/>
  <c r="AZ85" i="214"/>
  <c r="BD104" i="214"/>
  <c r="AH8" i="214"/>
  <c r="AZ74" i="214"/>
  <c r="BB101" i="214"/>
  <c r="E68" i="214"/>
  <c r="AV41" i="214"/>
  <c r="U30" i="214"/>
  <c r="S70" i="214"/>
  <c r="AH34" i="214"/>
  <c r="F161" i="214"/>
  <c r="F54" i="214"/>
  <c r="AE139" i="214"/>
  <c r="P37" i="214"/>
  <c r="AY20" i="214"/>
  <c r="AB62" i="214"/>
  <c r="W105" i="214"/>
  <c r="S76" i="214"/>
  <c r="AN47" i="214"/>
  <c r="BC152" i="214"/>
  <c r="BB165" i="214"/>
  <c r="AT143" i="214"/>
  <c r="V31" i="214"/>
  <c r="AQ95" i="214"/>
  <c r="K7" i="214"/>
  <c r="AU6" i="214"/>
  <c r="AB79" i="214"/>
  <c r="AV26" i="214"/>
  <c r="P21" i="214"/>
  <c r="AJ38" i="214"/>
  <c r="BB42" i="214"/>
  <c r="AF140" i="214"/>
  <c r="AE35" i="214"/>
  <c r="H98" i="214"/>
  <c r="V91" i="214"/>
  <c r="L59" i="214"/>
  <c r="G158" i="214"/>
  <c r="AO5" i="214"/>
  <c r="K162" i="214"/>
  <c r="BA131" i="214"/>
  <c r="BB77" i="214"/>
  <c r="D144" i="214"/>
  <c r="AO132" i="214"/>
  <c r="X31" i="214"/>
  <c r="BA64" i="214"/>
  <c r="AX111" i="214"/>
  <c r="AG13" i="214"/>
  <c r="AD38" i="214"/>
  <c r="AY19" i="214"/>
  <c r="F43" i="214"/>
  <c r="BL147" i="214"/>
  <c r="AB57" i="214"/>
  <c r="P31" i="214"/>
  <c r="E127" i="214"/>
  <c r="AM11" i="214"/>
  <c r="AH5" i="214"/>
  <c r="BJ154" i="214"/>
  <c r="BF138" i="214"/>
  <c r="AN34" i="214"/>
  <c r="P53" i="214"/>
  <c r="BH159" i="214"/>
  <c r="AU124" i="214"/>
  <c r="AR91" i="214"/>
  <c r="AE18" i="214"/>
  <c r="AG131" i="214"/>
  <c r="BG23" i="214"/>
  <c r="Y79" i="214"/>
  <c r="AZ56" i="214"/>
  <c r="AX122" i="214"/>
  <c r="Q42" i="214"/>
  <c r="H17" i="214"/>
  <c r="AY89" i="214"/>
  <c r="BI112" i="214"/>
  <c r="X18" i="214"/>
  <c r="T39" i="214"/>
  <c r="AB128" i="214"/>
  <c r="AX94" i="214"/>
  <c r="BI123" i="214"/>
  <c r="AW128" i="214"/>
  <c r="Q46" i="214"/>
  <c r="M138" i="214"/>
  <c r="AQ112" i="214"/>
  <c r="K78" i="214"/>
  <c r="AW65" i="214"/>
  <c r="AV151" i="214"/>
  <c r="E152" i="214"/>
  <c r="AG165" i="214"/>
  <c r="BD148" i="214"/>
  <c r="F36" i="214"/>
  <c r="BA17" i="214"/>
  <c r="AE62" i="214"/>
  <c r="AK153" i="214"/>
  <c r="AC75" i="214"/>
  <c r="AU69" i="214"/>
  <c r="K128" i="214"/>
  <c r="F121" i="214"/>
  <c r="AZ156" i="214"/>
  <c r="BD97" i="214"/>
  <c r="BA115" i="214"/>
  <c r="H106" i="214"/>
  <c r="W53" i="214"/>
  <c r="AB103" i="214"/>
  <c r="P72" i="214"/>
  <c r="BA103" i="214"/>
  <c r="I53" i="214"/>
  <c r="I12" i="214"/>
  <c r="AQ14" i="214"/>
  <c r="AJ39" i="214"/>
  <c r="AX17" i="214"/>
  <c r="E162" i="214"/>
  <c r="O112" i="214"/>
  <c r="BA46" i="214"/>
  <c r="J128" i="214"/>
  <c r="BB69" i="214"/>
  <c r="BH156" i="214"/>
  <c r="Q11" i="214"/>
  <c r="W136" i="214"/>
  <c r="AP87" i="214"/>
  <c r="I72" i="214"/>
  <c r="O148" i="214"/>
  <c r="Z87" i="214"/>
  <c r="AX112" i="214"/>
  <c r="S124" i="214"/>
  <c r="G71" i="214"/>
  <c r="BC127" i="214"/>
  <c r="D115" i="214"/>
  <c r="AV71" i="214"/>
  <c r="AW147" i="214"/>
  <c r="AK38" i="214"/>
  <c r="BD79" i="214"/>
  <c r="E103" i="214"/>
  <c r="G103" i="214"/>
  <c r="AF22" i="214"/>
  <c r="AZ91" i="214"/>
  <c r="AW17" i="214"/>
  <c r="AL37" i="214"/>
  <c r="AM141" i="214"/>
  <c r="W63" i="214"/>
  <c r="AR68" i="214"/>
  <c r="AN6" i="214"/>
  <c r="N17" i="214"/>
  <c r="AI139" i="214"/>
  <c r="AD115" i="214"/>
  <c r="H59" i="214"/>
  <c r="BF40" i="214"/>
  <c r="AF38" i="214"/>
  <c r="BE44" i="214"/>
  <c r="AL50" i="214"/>
  <c r="T96" i="214"/>
  <c r="BH87" i="214"/>
  <c r="AM146" i="214"/>
  <c r="K110" i="214"/>
  <c r="T137" i="214"/>
  <c r="P164" i="214"/>
  <c r="V119" i="214"/>
  <c r="AY90" i="214"/>
  <c r="S88" i="214"/>
  <c r="I94" i="214"/>
  <c r="AH137" i="214"/>
  <c r="AA86" i="214"/>
  <c r="AF39" i="214"/>
  <c r="BI49" i="214"/>
  <c r="H165" i="214"/>
  <c r="AV125" i="214"/>
  <c r="Y124" i="214"/>
  <c r="BE135" i="214"/>
  <c r="O21" i="214"/>
  <c r="AU108" i="214"/>
  <c r="BK156" i="214"/>
  <c r="Z100" i="214"/>
  <c r="AP96" i="214"/>
  <c r="AE158" i="214"/>
  <c r="Y147" i="214"/>
  <c r="Y141" i="214"/>
  <c r="AI115" i="214"/>
  <c r="X47" i="214"/>
  <c r="AO84" i="214"/>
  <c r="AZ140" i="214"/>
  <c r="AW40" i="214"/>
  <c r="BI97" i="214"/>
  <c r="AS70" i="214"/>
  <c r="AR63" i="214"/>
  <c r="AF36" i="214"/>
  <c r="AV131" i="214"/>
  <c r="G133" i="214"/>
  <c r="AS135" i="214"/>
  <c r="E20" i="214"/>
  <c r="AS91" i="214"/>
  <c r="AZ105" i="214"/>
  <c r="AG23" i="214"/>
  <c r="AN88" i="214"/>
  <c r="K97" i="214"/>
  <c r="AQ126" i="214"/>
  <c r="AP75" i="214"/>
  <c r="AM54" i="214"/>
  <c r="AA115" i="214"/>
  <c r="L97" i="214"/>
  <c r="K23" i="214"/>
  <c r="BB105" i="214"/>
  <c r="AC127" i="214"/>
  <c r="AL30" i="214"/>
  <c r="Y103" i="214"/>
  <c r="AH84" i="214"/>
  <c r="H133" i="214"/>
  <c r="BG78" i="214"/>
  <c r="AD165" i="214"/>
  <c r="F33" i="214"/>
  <c r="S87" i="214"/>
  <c r="K18" i="214"/>
  <c r="R161" i="214"/>
  <c r="BI98" i="214"/>
  <c r="AE150" i="214"/>
  <c r="BD4" i="214"/>
  <c r="AR83" i="214"/>
  <c r="AX51" i="214"/>
  <c r="AS103" i="214"/>
  <c r="G74" i="214"/>
  <c r="J38" i="214"/>
  <c r="N143" i="214"/>
  <c r="T120" i="214"/>
  <c r="AE42" i="214"/>
  <c r="BD8" i="214"/>
  <c r="D152" i="214"/>
  <c r="Y41" i="214"/>
  <c r="AY26" i="214"/>
  <c r="AU142" i="214"/>
  <c r="AD11" i="214"/>
  <c r="R160" i="214"/>
  <c r="AC149" i="214"/>
  <c r="AY100" i="214"/>
  <c r="AH26" i="214"/>
  <c r="AX131" i="214"/>
  <c r="AM41" i="214"/>
  <c r="BG71" i="214"/>
  <c r="G35" i="214"/>
  <c r="V98" i="214"/>
  <c r="AA17" i="214"/>
  <c r="BF26" i="214"/>
  <c r="BL130" i="214"/>
  <c r="AI110" i="214"/>
  <c r="Y127" i="214"/>
  <c r="D48" i="214"/>
  <c r="D143" i="214"/>
  <c r="AB129" i="214"/>
  <c r="AE10" i="214"/>
  <c r="AU31" i="214"/>
  <c r="BJ99" i="214"/>
  <c r="AA31" i="214"/>
  <c r="AB107" i="214"/>
  <c r="AK103" i="214"/>
  <c r="AS42" i="214"/>
  <c r="Y111" i="214"/>
  <c r="Y107" i="214"/>
  <c r="AI133" i="214"/>
  <c r="W55" i="214"/>
  <c r="AG155" i="214"/>
  <c r="AI28" i="214"/>
  <c r="AC155" i="214"/>
  <c r="R79" i="214"/>
  <c r="BK78" i="214"/>
  <c r="H151" i="214"/>
  <c r="AF6" i="214"/>
  <c r="K6" i="214"/>
  <c r="AD53" i="214"/>
  <c r="BK48" i="214"/>
  <c r="M147" i="214"/>
  <c r="AF68" i="214"/>
  <c r="Y99" i="214"/>
  <c r="AS87" i="214"/>
  <c r="AZ13" i="214"/>
  <c r="BK30" i="214"/>
  <c r="J103" i="214"/>
  <c r="AZ131" i="214"/>
  <c r="AK101" i="214"/>
  <c r="BL123" i="214"/>
  <c r="AJ101" i="214"/>
  <c r="AI83" i="214"/>
  <c r="BA161" i="214"/>
  <c r="U123" i="214"/>
  <c r="Z18" i="214"/>
  <c r="BE24" i="214"/>
  <c r="AR96" i="214"/>
  <c r="I101" i="214"/>
  <c r="AM130" i="214"/>
  <c r="P114" i="214"/>
  <c r="J5" i="214"/>
  <c r="X115" i="214"/>
  <c r="X97" i="214"/>
  <c r="AC124" i="214"/>
  <c r="Q125" i="214"/>
  <c r="Z102" i="214"/>
  <c r="I5" i="214"/>
  <c r="O12" i="214"/>
  <c r="AK146" i="214"/>
  <c r="W4" i="214"/>
  <c r="L150" i="214"/>
  <c r="N32" i="214"/>
  <c r="S8" i="214"/>
  <c r="J152" i="214"/>
  <c r="L103" i="214"/>
  <c r="N12" i="214"/>
  <c r="O43" i="214"/>
  <c r="AQ122" i="214"/>
  <c r="AS114" i="214"/>
  <c r="BL131" i="214"/>
  <c r="Q56" i="214"/>
  <c r="D58" i="214"/>
  <c r="AL38" i="214"/>
  <c r="AM61" i="214"/>
  <c r="AR5" i="214"/>
  <c r="S47" i="214"/>
  <c r="AP133" i="214"/>
  <c r="AQ89" i="214"/>
  <c r="AZ111" i="214"/>
  <c r="J119" i="214"/>
  <c r="N116" i="214"/>
  <c r="AJ69" i="214"/>
  <c r="BF13" i="214"/>
  <c r="AF95" i="214"/>
  <c r="AM30" i="214"/>
  <c r="BK122" i="214"/>
  <c r="BL19" i="214"/>
  <c r="AZ15" i="214"/>
  <c r="X154" i="214"/>
  <c r="X88" i="214"/>
  <c r="AJ45" i="214"/>
  <c r="AB47" i="214"/>
  <c r="AL125" i="214"/>
  <c r="AU23" i="214"/>
  <c r="AR104" i="214"/>
  <c r="Q105" i="214"/>
  <c r="V88" i="214"/>
  <c r="AD10" i="214"/>
  <c r="BJ93" i="214"/>
  <c r="BA8" i="214"/>
  <c r="U34" i="214"/>
  <c r="AR67" i="214"/>
  <c r="AJ41" i="214"/>
  <c r="BI141" i="214"/>
  <c r="AN50" i="214"/>
  <c r="X161" i="214"/>
  <c r="AM27" i="214"/>
  <c r="AZ135" i="214"/>
  <c r="Q83" i="214"/>
  <c r="AZ70" i="214"/>
  <c r="AL103" i="214"/>
  <c r="AW155" i="214"/>
  <c r="AN44" i="214"/>
  <c r="P60" i="214"/>
  <c r="R163" i="214"/>
  <c r="AS131" i="214"/>
  <c r="L32" i="214"/>
  <c r="E11" i="214"/>
  <c r="Z27" i="214"/>
  <c r="AI90" i="214"/>
  <c r="AS140" i="214"/>
  <c r="AR33" i="214"/>
  <c r="BH128" i="214"/>
  <c r="BE153" i="214"/>
  <c r="F136" i="214"/>
  <c r="AA127" i="214"/>
  <c r="W77" i="214"/>
  <c r="I57" i="214"/>
  <c r="L83" i="214"/>
  <c r="V105" i="214"/>
  <c r="BK84" i="214"/>
  <c r="P147" i="214"/>
  <c r="P127" i="214"/>
  <c r="R23" i="214"/>
  <c r="AO21" i="214"/>
  <c r="BC90" i="214"/>
  <c r="J28" i="214"/>
  <c r="BB30" i="214"/>
  <c r="BL22" i="214"/>
  <c r="K154" i="214"/>
  <c r="AA62" i="214"/>
  <c r="D77" i="214"/>
  <c r="BF35" i="214"/>
  <c r="BD24" i="214"/>
  <c r="BC143" i="214"/>
  <c r="AV120" i="214"/>
  <c r="AL140" i="214"/>
  <c r="S158" i="214"/>
  <c r="S34" i="214"/>
  <c r="R99" i="214"/>
  <c r="AH98" i="214"/>
  <c r="M117" i="214"/>
  <c r="S126" i="214"/>
  <c r="AA56" i="214"/>
  <c r="AS141" i="214"/>
  <c r="AU127" i="214"/>
  <c r="N92" i="214"/>
  <c r="AZ117" i="214"/>
  <c r="AF93" i="214"/>
  <c r="S66" i="214"/>
  <c r="AB59" i="214"/>
  <c r="BL118" i="214"/>
  <c r="BK23" i="214"/>
  <c r="AC30" i="214"/>
  <c r="BI118" i="214"/>
  <c r="AA136" i="214"/>
  <c r="E60" i="214"/>
  <c r="AM140" i="214"/>
  <c r="AE59" i="214"/>
  <c r="AF97" i="214"/>
  <c r="AB122" i="214"/>
  <c r="AR75" i="214"/>
  <c r="F32" i="214"/>
  <c r="BE46" i="214"/>
  <c r="AI23" i="214"/>
  <c r="AJ49" i="214"/>
  <c r="AD159" i="214"/>
  <c r="E28" i="214"/>
  <c r="AF135" i="214"/>
  <c r="AO126" i="214"/>
  <c r="AV145" i="214"/>
  <c r="AG46" i="214"/>
  <c r="AA112" i="214"/>
  <c r="I55" i="214"/>
  <c r="S157" i="214"/>
  <c r="Y129" i="214"/>
  <c r="AW15" i="214"/>
  <c r="BK85" i="214"/>
  <c r="M58" i="214"/>
  <c r="D120" i="214"/>
  <c r="BB23" i="214"/>
  <c r="P45" i="214"/>
  <c r="J43" i="214"/>
  <c r="R96" i="214"/>
  <c r="R124" i="214"/>
  <c r="BK153" i="214"/>
  <c r="AP104" i="214"/>
  <c r="AY121" i="214"/>
  <c r="D153" i="214"/>
  <c r="R142" i="214"/>
  <c r="Y72" i="214"/>
  <c r="BB120" i="214"/>
  <c r="L75" i="214"/>
  <c r="BH7" i="214"/>
  <c r="BL80" i="214"/>
  <c r="AE5" i="214"/>
  <c r="K87" i="214"/>
  <c r="I46" i="214"/>
  <c r="Y4" i="214"/>
  <c r="AV99" i="214"/>
  <c r="Y59" i="214"/>
  <c r="D32" i="214"/>
  <c r="AE100" i="214"/>
  <c r="AN57" i="214"/>
  <c r="BK66" i="214"/>
  <c r="U102" i="214"/>
  <c r="AF138" i="214"/>
  <c r="AF159" i="214"/>
  <c r="BI9" i="214"/>
  <c r="U57" i="214"/>
  <c r="AD14" i="214"/>
  <c r="AE11" i="214"/>
  <c r="E119" i="214"/>
  <c r="L111" i="214"/>
  <c r="AH85" i="214"/>
  <c r="E93" i="214"/>
  <c r="AY54" i="214"/>
  <c r="AX145" i="214"/>
  <c r="V109" i="214"/>
  <c r="BI78" i="214"/>
  <c r="BH31" i="214"/>
  <c r="BJ32" i="214"/>
  <c r="AF153" i="214"/>
  <c r="BI7" i="214"/>
  <c r="BH77" i="214"/>
  <c r="AN106" i="214"/>
  <c r="R9" i="214"/>
  <c r="T17" i="214"/>
  <c r="K11" i="214"/>
  <c r="BG21" i="214"/>
  <c r="AL79" i="214"/>
  <c r="G148" i="214"/>
  <c r="BL58" i="214"/>
  <c r="AJ92" i="214"/>
  <c r="AM62" i="214"/>
  <c r="AC113" i="214"/>
  <c r="G15" i="214"/>
  <c r="BD164" i="214"/>
  <c r="Y134" i="214"/>
  <c r="AD26" i="214"/>
  <c r="BG81" i="214"/>
  <c r="Z9" i="214"/>
  <c r="F154" i="214"/>
  <c r="R164" i="214"/>
  <c r="J165" i="214"/>
  <c r="N75" i="214"/>
  <c r="I148" i="214"/>
  <c r="Q18" i="214"/>
  <c r="AI144" i="214"/>
  <c r="Z89" i="214"/>
  <c r="V93" i="214"/>
  <c r="AI142" i="214"/>
  <c r="L45" i="214"/>
  <c r="BC98" i="214"/>
  <c r="AW100" i="214"/>
  <c r="AF122" i="214"/>
  <c r="F118" i="214"/>
  <c r="L152" i="214"/>
  <c r="K92" i="214"/>
  <c r="Y161" i="214"/>
  <c r="F149" i="214"/>
  <c r="E155" i="214"/>
  <c r="AD120" i="214"/>
  <c r="R52" i="214"/>
  <c r="AO42" i="214"/>
  <c r="Y52" i="214"/>
  <c r="AU101" i="214"/>
  <c r="BJ104" i="214"/>
  <c r="D21" i="214"/>
  <c r="AL7" i="214"/>
  <c r="S19" i="214"/>
  <c r="J64" i="214"/>
  <c r="BG35" i="214"/>
  <c r="S73" i="214"/>
  <c r="AT5" i="214"/>
  <c r="AK135" i="214"/>
  <c r="AV12" i="214"/>
  <c r="T30" i="214"/>
  <c r="AF131" i="214"/>
  <c r="E137" i="214"/>
  <c r="BG27" i="214"/>
  <c r="BA37" i="214"/>
  <c r="AN87" i="214"/>
  <c r="BK54" i="214"/>
  <c r="AP21" i="214"/>
  <c r="R60" i="214"/>
  <c r="BK53" i="214"/>
  <c r="I135" i="214"/>
  <c r="S54" i="214"/>
  <c r="AK12" i="214"/>
  <c r="AU48" i="214"/>
  <c r="L139" i="214"/>
  <c r="BL34" i="214"/>
  <c r="R40" i="214"/>
  <c r="AE37" i="214"/>
  <c r="P87" i="214"/>
  <c r="AH164" i="214"/>
  <c r="AQ113" i="214"/>
  <c r="BG57" i="214"/>
  <c r="V104" i="214"/>
  <c r="AX72" i="214"/>
  <c r="BJ65" i="214"/>
  <c r="AC153" i="214"/>
  <c r="BI32" i="214"/>
  <c r="D31" i="214"/>
  <c r="I66" i="214"/>
  <c r="BK104" i="214"/>
  <c r="AH89" i="214"/>
  <c r="AC45" i="214"/>
  <c r="AZ92" i="214"/>
  <c r="AZ89" i="214"/>
  <c r="AB10" i="214"/>
  <c r="AN161" i="214"/>
  <c r="E151" i="214"/>
  <c r="J141" i="214"/>
  <c r="AU7" i="214"/>
  <c r="AO35" i="214"/>
  <c r="BC140" i="214"/>
  <c r="H31" i="214"/>
  <c r="AB157" i="214"/>
  <c r="AD41" i="214"/>
  <c r="AL19" i="214"/>
  <c r="AE45" i="214"/>
  <c r="Z91" i="214"/>
  <c r="AP138" i="214"/>
  <c r="K19" i="214"/>
  <c r="R97" i="214"/>
  <c r="AN15" i="214"/>
  <c r="BH18" i="214"/>
  <c r="AO30" i="214"/>
  <c r="BF159" i="214"/>
  <c r="AD161" i="214"/>
  <c r="BE114" i="214"/>
  <c r="AX91" i="214"/>
  <c r="R141" i="214"/>
  <c r="BH14" i="214"/>
  <c r="S56" i="214"/>
  <c r="V32" i="214"/>
  <c r="AQ164" i="214"/>
  <c r="AC11" i="214"/>
  <c r="AZ30" i="214"/>
  <c r="BF129" i="214"/>
  <c r="J114" i="214"/>
  <c r="D16" i="214"/>
  <c r="AU40" i="214"/>
  <c r="AT135" i="214"/>
  <c r="BL148" i="214"/>
  <c r="AS72" i="214"/>
  <c r="AY67" i="214"/>
  <c r="AG70" i="214"/>
  <c r="BD74" i="214"/>
  <c r="BA45" i="214"/>
  <c r="AV79" i="214"/>
  <c r="BH86" i="214"/>
  <c r="AQ70" i="214"/>
  <c r="AF52" i="214"/>
  <c r="AN24" i="214"/>
  <c r="AT78" i="214"/>
  <c r="BC105" i="214"/>
  <c r="BG159" i="214"/>
  <c r="N147" i="214"/>
  <c r="AP37" i="214"/>
  <c r="N130" i="214"/>
  <c r="BJ131" i="214"/>
  <c r="E32" i="214"/>
  <c r="BD127" i="214"/>
  <c r="BJ85" i="214"/>
  <c r="Q137" i="214"/>
  <c r="AW163" i="214"/>
  <c r="AX99" i="214"/>
  <c r="AR73" i="214"/>
  <c r="BK110" i="214"/>
  <c r="AP72" i="214"/>
  <c r="BK79" i="214"/>
  <c r="BB129" i="214"/>
  <c r="AC86" i="214"/>
  <c r="BB112" i="214"/>
  <c r="AM158" i="214"/>
  <c r="BK61" i="214"/>
  <c r="AD149" i="214"/>
  <c r="BB72" i="214"/>
  <c r="BJ14" i="214"/>
  <c r="AS82" i="214"/>
  <c r="AP105" i="214"/>
  <c r="AT132" i="214"/>
  <c r="M98" i="214"/>
  <c r="AL82" i="214"/>
  <c r="BD77" i="214"/>
  <c r="AG129" i="214"/>
  <c r="BB18" i="214"/>
  <c r="AR159" i="214"/>
  <c r="AC152" i="214"/>
  <c r="E18" i="214"/>
  <c r="H29" i="214"/>
  <c r="Z152" i="214"/>
  <c r="H40" i="214"/>
  <c r="I28" i="214"/>
  <c r="AU145" i="214"/>
  <c r="BF89" i="214"/>
  <c r="O24" i="214"/>
  <c r="N41" i="214"/>
  <c r="AY64" i="214"/>
  <c r="AR9" i="214"/>
  <c r="AI126" i="214"/>
  <c r="K30" i="214"/>
  <c r="AV20" i="214"/>
  <c r="Q155" i="214"/>
  <c r="AV77" i="214"/>
  <c r="M42" i="214"/>
  <c r="S41" i="214"/>
  <c r="H13" i="214"/>
  <c r="BL39" i="214"/>
  <c r="BI14" i="214"/>
  <c r="BJ151" i="214"/>
  <c r="BK144" i="214"/>
  <c r="M127" i="214"/>
  <c r="AE47" i="214"/>
  <c r="Q51" i="214"/>
  <c r="K149" i="214"/>
  <c r="X63" i="214"/>
  <c r="AR152" i="214"/>
  <c r="BL91" i="214"/>
  <c r="L93" i="214"/>
  <c r="U136" i="214"/>
  <c r="AT116" i="214"/>
  <c r="BC104" i="214"/>
  <c r="AH23" i="214"/>
  <c r="AL62" i="214"/>
  <c r="AK37" i="214"/>
  <c r="N30" i="214"/>
  <c r="AP17" i="214"/>
  <c r="I14" i="214"/>
  <c r="H43" i="214"/>
  <c r="BH91" i="214"/>
  <c r="U92" i="214"/>
  <c r="AE43" i="214"/>
  <c r="W28" i="214"/>
  <c r="W59" i="214"/>
  <c r="BD23" i="214"/>
  <c r="AH21" i="214"/>
  <c r="AR11" i="214"/>
  <c r="AS155" i="214"/>
  <c r="BK10" i="214"/>
  <c r="Z54" i="214"/>
  <c r="AK46" i="214"/>
  <c r="BL163" i="214"/>
  <c r="AR164" i="214"/>
  <c r="Y139" i="214"/>
  <c r="AK161" i="214"/>
  <c r="BI90" i="214"/>
  <c r="BI120" i="214"/>
  <c r="AK34" i="214"/>
  <c r="AN104" i="214"/>
  <c r="AD12" i="214"/>
  <c r="BL89" i="214"/>
  <c r="BB49" i="214"/>
  <c r="AN10" i="214"/>
  <c r="AN46" i="214"/>
  <c r="P155" i="214"/>
  <c r="F127" i="214"/>
  <c r="Q121" i="214"/>
  <c r="J44" i="214"/>
  <c r="J117" i="214"/>
  <c r="P143" i="214"/>
  <c r="AX65" i="214"/>
  <c r="AU161" i="214"/>
  <c r="AR89" i="214"/>
  <c r="I4" i="214"/>
  <c r="AE137" i="214"/>
  <c r="BL95" i="214"/>
  <c r="BL132" i="214"/>
  <c r="G36" i="214"/>
  <c r="I86" i="214"/>
  <c r="J151" i="214"/>
  <c r="V8" i="214"/>
  <c r="AI138" i="214"/>
  <c r="BI41" i="214"/>
  <c r="AF24" i="214"/>
  <c r="F35" i="214"/>
  <c r="BB10" i="214"/>
  <c r="AB46" i="214"/>
  <c r="E8" i="214"/>
  <c r="BH36" i="214"/>
  <c r="M60" i="214"/>
  <c r="AA155" i="214"/>
  <c r="AM159" i="214"/>
  <c r="Z37" i="214"/>
  <c r="L17" i="214"/>
  <c r="X66" i="214"/>
  <c r="BA81" i="214"/>
  <c r="L110" i="214"/>
  <c r="V17" i="214"/>
  <c r="U135" i="214"/>
  <c r="P111" i="214"/>
  <c r="AX98" i="214"/>
  <c r="AA124" i="214"/>
  <c r="AR47" i="214"/>
  <c r="Z21" i="214"/>
  <c r="Q5" i="214"/>
  <c r="J49" i="214"/>
  <c r="X5" i="214"/>
  <c r="BB161" i="214"/>
  <c r="N13" i="214"/>
  <c r="AN157" i="214"/>
  <c r="BK72" i="214"/>
  <c r="K89" i="214"/>
  <c r="AT127" i="214"/>
  <c r="AF75" i="214"/>
  <c r="W134" i="214"/>
  <c r="AY6" i="214"/>
  <c r="BE150" i="214"/>
  <c r="W152" i="214"/>
  <c r="AA66" i="214"/>
  <c r="V153" i="214"/>
  <c r="BE55" i="214"/>
  <c r="Q72" i="214"/>
  <c r="AS69" i="214"/>
  <c r="AS90" i="214"/>
  <c r="BC36" i="214"/>
  <c r="X32" i="214"/>
  <c r="AD125" i="214"/>
  <c r="Z101" i="214"/>
  <c r="U85" i="214"/>
  <c r="U11" i="214"/>
  <c r="AO142" i="214"/>
  <c r="BF24" i="214"/>
  <c r="AD80" i="214"/>
  <c r="AF146" i="214"/>
  <c r="AE164" i="214"/>
  <c r="AW136" i="214"/>
  <c r="BD81" i="214"/>
  <c r="U134" i="214"/>
  <c r="BL68" i="214"/>
  <c r="Y20" i="214"/>
  <c r="F58" i="214"/>
  <c r="AN81" i="214"/>
  <c r="AM97" i="214"/>
  <c r="AE106" i="214"/>
  <c r="I58" i="214"/>
  <c r="U108" i="214"/>
  <c r="AC105" i="214"/>
  <c r="AW19" i="214"/>
  <c r="BD59" i="214"/>
  <c r="N80" i="214"/>
  <c r="AR15" i="214"/>
  <c r="H75" i="214"/>
  <c r="K50" i="214"/>
  <c r="S107" i="214"/>
  <c r="AQ81" i="214"/>
  <c r="BH102" i="214"/>
  <c r="BD160" i="214"/>
  <c r="AB116" i="214"/>
  <c r="AH81" i="214"/>
  <c r="AJ119" i="214"/>
  <c r="AD112" i="214"/>
  <c r="Q69" i="214"/>
  <c r="X45" i="214"/>
  <c r="R122" i="214"/>
  <c r="AW71" i="214"/>
  <c r="AN132" i="214"/>
  <c r="AC57" i="214"/>
  <c r="Y18" i="214"/>
  <c r="AM44" i="214"/>
  <c r="W119" i="214"/>
  <c r="H35" i="214"/>
  <c r="AP115" i="214"/>
  <c r="N60" i="214"/>
  <c r="Q12" i="214"/>
  <c r="BA67" i="214"/>
  <c r="BF18" i="214"/>
  <c r="AR106" i="214"/>
  <c r="BC75" i="214"/>
  <c r="BG28" i="214"/>
  <c r="E56" i="214"/>
  <c r="P15" i="214"/>
  <c r="E87" i="214"/>
  <c r="M30" i="214"/>
  <c r="K99" i="214"/>
  <c r="O53" i="214"/>
  <c r="N27" i="214"/>
  <c r="L96" i="214"/>
  <c r="J18" i="214"/>
  <c r="AY21" i="214"/>
  <c r="AT25" i="214"/>
  <c r="AV75" i="214"/>
  <c r="J107" i="214"/>
  <c r="BH122" i="214"/>
  <c r="AK112" i="214"/>
  <c r="X130" i="214"/>
  <c r="BJ161" i="214"/>
  <c r="AZ147" i="214"/>
  <c r="AR25" i="214"/>
  <c r="O155" i="214"/>
  <c r="BF161" i="214"/>
  <c r="AQ138" i="214"/>
  <c r="BL115" i="214"/>
  <c r="AE57" i="214"/>
  <c r="M31" i="214"/>
  <c r="AJ44" i="214"/>
  <c r="AR13" i="214"/>
  <c r="AX86" i="214"/>
  <c r="O89" i="214"/>
  <c r="AN163" i="214"/>
  <c r="AM75" i="214"/>
  <c r="Z68" i="214"/>
  <c r="AI63" i="214"/>
  <c r="BC91" i="214"/>
  <c r="AP25" i="214"/>
  <c r="U4" i="214"/>
  <c r="G139" i="214"/>
  <c r="AM45" i="214"/>
  <c r="N165" i="214"/>
  <c r="BF158" i="214"/>
  <c r="AH127" i="214"/>
  <c r="AY8" i="214"/>
  <c r="AI51" i="214"/>
  <c r="AW72" i="214"/>
  <c r="D114" i="214"/>
  <c r="J7" i="214"/>
  <c r="AC35" i="214"/>
  <c r="AS150" i="214"/>
  <c r="AZ84" i="214"/>
  <c r="AP15" i="214"/>
  <c r="BI38" i="214"/>
  <c r="N138" i="214"/>
  <c r="AD99" i="214"/>
  <c r="X37" i="214"/>
  <c r="F122" i="214"/>
  <c r="S131" i="214"/>
  <c r="D67" i="214"/>
  <c r="AD127" i="214"/>
  <c r="D14" i="214"/>
  <c r="AL60" i="214"/>
  <c r="AD21" i="214"/>
  <c r="AS124" i="214"/>
  <c r="U156" i="214"/>
  <c r="AW64" i="214"/>
  <c r="M118" i="214"/>
  <c r="O145" i="214"/>
  <c r="L72" i="214"/>
  <c r="BF109" i="214"/>
  <c r="AT146" i="214"/>
  <c r="P102" i="214"/>
  <c r="K143" i="214"/>
  <c r="AU102" i="214"/>
  <c r="AY15" i="214"/>
  <c r="W162" i="214"/>
  <c r="N114" i="214"/>
  <c r="G149" i="214"/>
  <c r="E48" i="214"/>
  <c r="AX102" i="214"/>
  <c r="AI30" i="214"/>
  <c r="BL52" i="214"/>
  <c r="AY112" i="214"/>
  <c r="BK87" i="214"/>
  <c r="BI156" i="214"/>
  <c r="V59" i="214"/>
  <c r="AB51" i="214"/>
  <c r="AL43" i="214"/>
  <c r="BA15" i="214"/>
  <c r="N24" i="214"/>
  <c r="BE160" i="214"/>
  <c r="W66" i="214"/>
  <c r="AF10" i="214"/>
  <c r="AY46" i="214"/>
  <c r="AQ103" i="214"/>
  <c r="AM6" i="214"/>
  <c r="AB108" i="214"/>
  <c r="BF41" i="214"/>
  <c r="BG11" i="214"/>
  <c r="BJ117" i="214"/>
  <c r="BK107" i="214"/>
  <c r="AE27" i="214"/>
  <c r="AA89" i="214"/>
  <c r="AB136" i="214"/>
  <c r="E118" i="214"/>
  <c r="BF164" i="214"/>
  <c r="P96" i="214"/>
  <c r="AV140" i="214"/>
  <c r="BB145" i="214"/>
  <c r="BB65" i="214"/>
  <c r="S104" i="214"/>
  <c r="Q104" i="214"/>
  <c r="BI74" i="214"/>
  <c r="T118" i="214"/>
  <c r="AW135" i="214"/>
  <c r="BA117" i="214"/>
  <c r="BA90" i="214"/>
  <c r="O146" i="214"/>
  <c r="H113" i="214"/>
  <c r="T74" i="214"/>
  <c r="AU147" i="214"/>
  <c r="H72" i="214"/>
  <c r="R4" i="214"/>
  <c r="W49" i="214"/>
  <c r="G84" i="214"/>
  <c r="E37" i="214"/>
  <c r="BK73" i="214"/>
  <c r="AR77" i="214"/>
  <c r="J35" i="214"/>
  <c r="AV122" i="214"/>
  <c r="D137" i="214"/>
  <c r="E47" i="214"/>
  <c r="P4" i="214"/>
  <c r="S92" i="214"/>
  <c r="J17" i="214"/>
  <c r="BH100" i="214"/>
  <c r="AA57" i="214"/>
  <c r="AS165" i="214"/>
  <c r="BK69" i="214"/>
  <c r="G8" i="214"/>
  <c r="AV137" i="214"/>
  <c r="BI163" i="214"/>
  <c r="BJ142" i="214"/>
  <c r="D87" i="214"/>
  <c r="R56" i="214"/>
  <c r="AX75" i="214"/>
  <c r="Y106" i="214"/>
  <c r="P34" i="214"/>
  <c r="I76" i="214"/>
  <c r="BK46" i="214"/>
  <c r="AS28" i="214"/>
  <c r="AE50" i="214"/>
  <c r="O103" i="214"/>
  <c r="R128" i="214"/>
  <c r="AC63" i="214"/>
  <c r="AO52" i="214"/>
  <c r="AB53" i="214"/>
  <c r="X123" i="214"/>
  <c r="AD104" i="214"/>
  <c r="U159" i="214"/>
  <c r="D119" i="214"/>
  <c r="T138" i="214"/>
  <c r="E24" i="214"/>
  <c r="AH30" i="214"/>
  <c r="R50" i="214"/>
  <c r="W26" i="214"/>
  <c r="AD27" i="214"/>
  <c r="AL26" i="214"/>
  <c r="W164" i="214"/>
  <c r="Z70" i="214"/>
  <c r="BD19" i="214"/>
  <c r="AV54" i="214"/>
  <c r="BA143" i="214"/>
  <c r="BF19" i="214"/>
  <c r="O80" i="214"/>
  <c r="BA108" i="214"/>
  <c r="AV90" i="214"/>
  <c r="BG97" i="214"/>
  <c r="AT107" i="214"/>
  <c r="BG9" i="214"/>
  <c r="AW34" i="214"/>
  <c r="BD48" i="214"/>
  <c r="AB123" i="214"/>
  <c r="AI94" i="214"/>
  <c r="AJ16" i="214"/>
  <c r="AP6" i="214"/>
  <c r="G141" i="214"/>
  <c r="R29" i="214"/>
  <c r="BD28" i="214"/>
  <c r="BH157" i="214"/>
  <c r="W40" i="214"/>
  <c r="AP141" i="214"/>
  <c r="X158" i="214"/>
  <c r="N109" i="214"/>
  <c r="AP42" i="214"/>
  <c r="S140" i="214"/>
  <c r="D29" i="214"/>
  <c r="BF44" i="214"/>
  <c r="BJ164" i="214"/>
  <c r="BC107" i="214"/>
  <c r="BA21" i="214"/>
  <c r="AD71" i="214"/>
  <c r="V64" i="214"/>
  <c r="AM133" i="214"/>
  <c r="AC100" i="214"/>
  <c r="R119" i="214"/>
  <c r="AO147" i="214"/>
  <c r="P39" i="214"/>
  <c r="F24" i="214"/>
  <c r="AV111" i="214"/>
  <c r="L40" i="214"/>
  <c r="AC90" i="214"/>
  <c r="AT98" i="214"/>
  <c r="V12" i="214"/>
  <c r="BF51" i="214"/>
  <c r="Y47" i="214"/>
  <c r="O54" i="214"/>
  <c r="F93" i="214"/>
  <c r="BE72" i="214"/>
  <c r="J53" i="214"/>
  <c r="AX93" i="214"/>
  <c r="AQ100" i="214"/>
  <c r="AI114" i="214"/>
  <c r="AJ57" i="214"/>
  <c r="Q114" i="214"/>
  <c r="AX22" i="214"/>
  <c r="AK29" i="214"/>
  <c r="AP151" i="214"/>
  <c r="AH49" i="214"/>
  <c r="E4" i="214"/>
  <c r="BF91" i="214"/>
  <c r="AG160" i="214"/>
  <c r="R105" i="214"/>
  <c r="BF112" i="214"/>
  <c r="AI76" i="214"/>
  <c r="V35" i="214"/>
  <c r="X136" i="214"/>
  <c r="AH100" i="214"/>
  <c r="Y96" i="214"/>
  <c r="O68" i="214"/>
  <c r="BH129" i="214"/>
  <c r="AF129" i="214"/>
  <c r="AA65" i="214"/>
  <c r="AG90" i="214"/>
  <c r="W84" i="214"/>
  <c r="S165" i="214"/>
  <c r="AY23" i="214"/>
  <c r="BG89" i="214"/>
  <c r="E100" i="214"/>
  <c r="X69" i="214"/>
  <c r="AX119" i="214"/>
  <c r="AR133" i="214"/>
  <c r="BK130" i="214"/>
  <c r="AA122" i="214"/>
  <c r="BC110" i="214"/>
  <c r="AI129" i="214"/>
  <c r="AN22" i="214"/>
  <c r="AH119" i="214"/>
  <c r="J138" i="214"/>
  <c r="AB138" i="214"/>
  <c r="I143" i="214"/>
  <c r="BD131" i="214"/>
  <c r="Z64" i="214"/>
  <c r="BG48" i="214"/>
  <c r="AD116" i="214"/>
  <c r="V38" i="214"/>
  <c r="O159" i="214"/>
  <c r="AU26" i="214"/>
  <c r="BD147" i="214"/>
  <c r="Z149" i="214"/>
  <c r="AP161" i="214"/>
  <c r="Y155" i="214"/>
  <c r="AG42" i="214"/>
  <c r="F104" i="214"/>
  <c r="BK141" i="214"/>
  <c r="AK32" i="214"/>
  <c r="AS80" i="214"/>
  <c r="AW50" i="214"/>
  <c r="G140" i="214"/>
  <c r="AX126" i="214"/>
  <c r="AW41" i="214"/>
  <c r="BJ69" i="214"/>
  <c r="BI18" i="214"/>
  <c r="BJ122" i="214"/>
  <c r="BI24" i="214"/>
  <c r="AI15" i="214"/>
  <c r="U50" i="214"/>
  <c r="BJ10" i="214"/>
  <c r="BF62" i="214"/>
  <c r="S25" i="214"/>
  <c r="BH154" i="214"/>
  <c r="BG14" i="214"/>
  <c r="AW87" i="214"/>
  <c r="I83" i="214"/>
  <c r="AG159" i="214"/>
  <c r="BJ55" i="214"/>
  <c r="AF157" i="214"/>
  <c r="AC59" i="214"/>
  <c r="AA131" i="214"/>
  <c r="AG119" i="214"/>
  <c r="R127" i="214"/>
  <c r="S102" i="214"/>
  <c r="P160" i="214"/>
  <c r="H89" i="214"/>
  <c r="BJ68" i="214"/>
  <c r="Z108" i="214"/>
  <c r="BC119" i="214"/>
  <c r="AF21" i="214"/>
  <c r="E10" i="214"/>
  <c r="Z43" i="214"/>
  <c r="AS97" i="214"/>
  <c r="AK139" i="214"/>
  <c r="AI7" i="214"/>
  <c r="AZ14" i="214"/>
  <c r="BI5" i="214"/>
  <c r="AE9" i="214"/>
  <c r="AS43" i="214"/>
  <c r="BF156" i="214"/>
  <c r="AC143" i="214"/>
  <c r="AE24" i="214"/>
  <c r="D11" i="214"/>
  <c r="Q66" i="214"/>
  <c r="AJ5" i="214"/>
  <c r="AV45" i="214"/>
  <c r="AM47" i="214"/>
  <c r="AB55" i="214"/>
  <c r="AG143" i="214"/>
  <c r="BK77" i="214"/>
  <c r="S100" i="214"/>
  <c r="AA36" i="214"/>
  <c r="AU35" i="214"/>
  <c r="H23" i="214"/>
  <c r="H135" i="214"/>
  <c r="AH62" i="214"/>
  <c r="AT93" i="214"/>
  <c r="K120" i="214"/>
  <c r="AB124" i="214"/>
  <c r="AL45" i="214"/>
  <c r="W111" i="214"/>
  <c r="F70" i="214"/>
  <c r="AL55" i="214"/>
  <c r="AS35" i="214"/>
  <c r="AJ150" i="214"/>
  <c r="P14" i="214"/>
  <c r="AX147" i="214"/>
  <c r="K142" i="214"/>
  <c r="G143" i="214"/>
  <c r="K109" i="214"/>
  <c r="AD102" i="214"/>
  <c r="AK4" i="214"/>
  <c r="V16" i="214"/>
  <c r="BB115" i="214"/>
  <c r="BI80" i="214"/>
  <c r="AU115" i="214"/>
  <c r="AS161" i="214"/>
  <c r="AN147" i="214"/>
  <c r="AH17" i="214"/>
  <c r="J102" i="214"/>
  <c r="AQ96" i="214"/>
  <c r="T98" i="214"/>
  <c r="U54" i="214"/>
  <c r="BD130" i="214"/>
  <c r="BL44" i="214"/>
  <c r="AE66" i="214"/>
  <c r="Q44" i="214"/>
  <c r="AK164" i="214"/>
  <c r="AW134" i="214"/>
  <c r="I93" i="214"/>
  <c r="BI105" i="214"/>
  <c r="BA69" i="214"/>
  <c r="Y28" i="214"/>
  <c r="AP73" i="214"/>
  <c r="AB6" i="214"/>
  <c r="AI106" i="214"/>
  <c r="S21" i="214"/>
  <c r="K112" i="214"/>
  <c r="W18" i="214"/>
  <c r="H11" i="214"/>
  <c r="BF108" i="214"/>
  <c r="P42" i="214"/>
  <c r="BG72" i="214"/>
  <c r="BK56" i="214"/>
  <c r="BC95" i="214"/>
  <c r="O42" i="214"/>
  <c r="AQ115" i="214"/>
  <c r="BJ64" i="214"/>
  <c r="AV96" i="214"/>
  <c r="AQ93" i="214"/>
  <c r="H56" i="214"/>
  <c r="AH109" i="214"/>
  <c r="AN7" i="214"/>
  <c r="AK65" i="214"/>
  <c r="L163" i="214"/>
  <c r="V135" i="214"/>
  <c r="AM35" i="214"/>
  <c r="AR50" i="214"/>
  <c r="AD109" i="214"/>
  <c r="AH59" i="214"/>
  <c r="BL138" i="214"/>
  <c r="BA28" i="214"/>
  <c r="Y156" i="214"/>
  <c r="BC65" i="214"/>
  <c r="AG22" i="214"/>
  <c r="F44" i="214"/>
  <c r="AU29" i="214"/>
  <c r="D122" i="214"/>
  <c r="AZ78" i="214"/>
  <c r="BL90" i="214"/>
  <c r="BG8" i="214"/>
  <c r="AR62" i="214"/>
  <c r="AP128" i="214"/>
  <c r="AO141" i="214"/>
  <c r="AH97" i="214"/>
  <c r="BC69" i="214"/>
  <c r="AU13" i="214"/>
  <c r="BE112" i="214"/>
  <c r="Q141" i="214"/>
  <c r="X68" i="214"/>
  <c r="AQ78" i="214"/>
  <c r="W113" i="214"/>
  <c r="K163" i="214"/>
  <c r="AJ60" i="214"/>
  <c r="S141" i="214"/>
  <c r="AH104" i="214"/>
  <c r="AP86" i="214"/>
  <c r="AW23" i="214"/>
  <c r="AT123" i="214"/>
  <c r="Y132" i="214"/>
  <c r="Y142" i="214"/>
  <c r="AC64" i="214"/>
  <c r="AE155" i="214"/>
  <c r="W154" i="214"/>
  <c r="L52" i="214"/>
  <c r="AH11" i="214"/>
  <c r="D162" i="214"/>
  <c r="J147" i="214"/>
  <c r="AO98" i="214"/>
  <c r="AM111" i="214"/>
  <c r="AY139" i="214"/>
  <c r="BD68" i="214"/>
  <c r="N159" i="214"/>
  <c r="BD14" i="214"/>
  <c r="R151" i="214"/>
  <c r="X151" i="214"/>
  <c r="BC30" i="214"/>
  <c r="Z36" i="214"/>
  <c r="AM12" i="214"/>
  <c r="L15" i="214"/>
  <c r="M135" i="214"/>
  <c r="H41" i="214"/>
  <c r="BE50" i="214"/>
  <c r="T81" i="214"/>
  <c r="AD67" i="214"/>
  <c r="AJ37" i="214"/>
  <c r="T73" i="214"/>
  <c r="U105" i="214"/>
  <c r="BF142" i="214"/>
  <c r="AV27" i="214"/>
  <c r="AR34" i="214"/>
  <c r="S85" i="214"/>
  <c r="AQ63" i="214"/>
  <c r="AV51" i="214"/>
  <c r="T54" i="214"/>
  <c r="AX21" i="214"/>
  <c r="BJ126" i="214"/>
  <c r="AJ6" i="214"/>
  <c r="BH46" i="214"/>
  <c r="AI42" i="214"/>
  <c r="AQ49" i="214"/>
  <c r="AV14" i="214"/>
  <c r="BF76" i="214"/>
  <c r="Y133" i="214"/>
  <c r="AH31" i="214"/>
  <c r="AI38" i="214"/>
  <c r="AD92" i="214"/>
  <c r="P120" i="214"/>
  <c r="AY42" i="214"/>
  <c r="AV66" i="214"/>
  <c r="L109" i="214"/>
  <c r="AW33" i="214"/>
  <c r="AL116" i="214"/>
  <c r="AY77" i="214"/>
  <c r="G102" i="214"/>
  <c r="BA96" i="214"/>
  <c r="Q89" i="214"/>
  <c r="J16" i="214"/>
  <c r="BA127" i="214"/>
  <c r="AZ19" i="214"/>
  <c r="R11" i="214"/>
  <c r="AU8" i="214"/>
  <c r="AL35" i="214"/>
  <c r="AE41" i="214"/>
  <c r="AS128" i="214"/>
  <c r="BI72" i="214"/>
  <c r="BJ128" i="214"/>
  <c r="AC94" i="214"/>
  <c r="BJ101" i="214"/>
  <c r="P105" i="214"/>
  <c r="AP132" i="214"/>
  <c r="U22" i="214"/>
  <c r="M148" i="214"/>
  <c r="AX150" i="214"/>
  <c r="AM23" i="214"/>
  <c r="AZ149" i="214"/>
  <c r="M11" i="214"/>
  <c r="D9" i="214"/>
  <c r="AM101" i="214"/>
  <c r="AL111" i="214"/>
  <c r="AK138" i="214"/>
  <c r="AP14" i="214"/>
  <c r="G38" i="214"/>
  <c r="AG38" i="214"/>
  <c r="BJ97" i="214"/>
  <c r="N69" i="214"/>
  <c r="AI151" i="214"/>
  <c r="AB143" i="214"/>
  <c r="BF111" i="214"/>
  <c r="V62" i="214"/>
  <c r="AG151" i="214"/>
  <c r="BL67" i="214"/>
  <c r="Q107" i="214"/>
  <c r="AG67" i="214"/>
  <c r="BC85" i="214"/>
  <c r="AC29" i="214"/>
  <c r="R152" i="214"/>
  <c r="AB117" i="214"/>
  <c r="AV155" i="214"/>
  <c r="AE140" i="214"/>
  <c r="J34" i="214"/>
  <c r="K135" i="214"/>
  <c r="BL152" i="214"/>
  <c r="F129" i="214"/>
  <c r="AK119" i="214"/>
  <c r="AF110" i="214"/>
  <c r="AY65" i="214"/>
  <c r="AF126" i="214"/>
  <c r="AR123" i="214"/>
  <c r="AZ87" i="214"/>
  <c r="U55" i="214"/>
  <c r="AX153" i="214"/>
  <c r="O63" i="214"/>
  <c r="AJ141" i="214"/>
  <c r="AW149" i="214"/>
  <c r="AT82" i="214"/>
  <c r="BG113" i="214"/>
  <c r="BL110" i="214"/>
  <c r="BB92" i="214"/>
  <c r="BK149" i="214"/>
  <c r="AR70" i="214"/>
  <c r="AN8" i="214"/>
  <c r="S23" i="214"/>
  <c r="J130" i="214"/>
  <c r="AM124" i="214"/>
  <c r="AJ94" i="214"/>
  <c r="Y130" i="214"/>
  <c r="W89" i="214"/>
  <c r="BB137" i="214"/>
  <c r="H108" i="214"/>
  <c r="AD130" i="214"/>
  <c r="BC151" i="214"/>
  <c r="BF39" i="214"/>
  <c r="AL86" i="214"/>
  <c r="AL77" i="214"/>
  <c r="AZ51" i="214"/>
  <c r="BJ129" i="214"/>
  <c r="AI25" i="214"/>
  <c r="K66" i="214"/>
  <c r="AH102" i="214"/>
  <c r="S136" i="214"/>
  <c r="AD87" i="214"/>
  <c r="AK87" i="214"/>
  <c r="BL105" i="214"/>
  <c r="O25" i="214"/>
  <c r="M78" i="214"/>
  <c r="BC74" i="214"/>
  <c r="BL8" i="214"/>
  <c r="AF155" i="214"/>
  <c r="BB128" i="214"/>
  <c r="T145" i="214"/>
  <c r="BA75" i="214"/>
  <c r="N7" i="214"/>
  <c r="O122" i="214"/>
  <c r="AU32" i="214"/>
  <c r="AH57" i="214"/>
  <c r="BD78" i="214"/>
  <c r="AG12" i="214"/>
  <c r="AA79" i="214"/>
  <c r="BL158" i="214"/>
  <c r="D5" i="214"/>
  <c r="J11" i="214"/>
  <c r="BK19" i="214"/>
  <c r="AU162" i="214"/>
  <c r="AD72" i="214"/>
  <c r="U28" i="214"/>
  <c r="G104" i="214"/>
  <c r="O96" i="214"/>
  <c r="L100" i="214"/>
  <c r="AP127" i="214"/>
  <c r="BB139" i="214"/>
  <c r="M10" i="214"/>
  <c r="AO20" i="214"/>
  <c r="AI107" i="214"/>
  <c r="AG52" i="214"/>
  <c r="BC54" i="214"/>
  <c r="U67" i="214"/>
  <c r="AO7" i="214"/>
  <c r="G47" i="214"/>
  <c r="AW142" i="214"/>
  <c r="D76" i="214"/>
  <c r="BH17" i="214"/>
  <c r="BF136" i="214"/>
  <c r="BF84" i="214"/>
  <c r="AU59" i="214"/>
  <c r="AG152" i="214"/>
  <c r="BH48" i="214"/>
  <c r="BC33" i="214"/>
  <c r="H115" i="214"/>
  <c r="AQ40" i="214"/>
  <c r="O95" i="214"/>
  <c r="AL12" i="214"/>
  <c r="O36" i="214"/>
  <c r="Z160" i="214"/>
  <c r="AW42" i="214"/>
  <c r="AR156" i="214"/>
  <c r="V160" i="214"/>
  <c r="F13" i="214"/>
  <c r="AZ61" i="214"/>
  <c r="AY33" i="214"/>
  <c r="BL61" i="214"/>
  <c r="N124" i="214"/>
  <c r="BG94" i="214"/>
  <c r="O101" i="214"/>
  <c r="AI109" i="214"/>
  <c r="V130" i="214"/>
  <c r="AH163" i="214"/>
  <c r="BJ83" i="214"/>
  <c r="AB121" i="214"/>
  <c r="R48" i="214"/>
  <c r="AY52" i="214"/>
  <c r="F110" i="214"/>
  <c r="AU155" i="214"/>
  <c r="BI87" i="214"/>
  <c r="H136" i="214"/>
  <c r="BA138" i="214"/>
  <c r="BF32" i="214"/>
  <c r="AT158" i="214"/>
  <c r="Z123" i="214"/>
  <c r="AP61" i="214"/>
  <c r="BJ115" i="214"/>
  <c r="W19" i="214"/>
  <c r="H157" i="214"/>
  <c r="AF65" i="214"/>
  <c r="I144" i="214"/>
  <c r="AQ62" i="214"/>
  <c r="BK55" i="214"/>
  <c r="AK59" i="214"/>
  <c r="Q13" i="214"/>
  <c r="BJ7" i="214"/>
  <c r="AI136" i="214"/>
  <c r="AG21" i="214"/>
  <c r="D98" i="214"/>
  <c r="AB113" i="214"/>
  <c r="J105" i="214"/>
  <c r="BJ163" i="214"/>
  <c r="AD123" i="214"/>
  <c r="BG125" i="214"/>
  <c r="BH67" i="214"/>
  <c r="AE17" i="214"/>
  <c r="AW60" i="214"/>
  <c r="AQ101" i="214"/>
  <c r="R32" i="214"/>
  <c r="AQ8" i="214"/>
  <c r="W81" i="214"/>
  <c r="AK61" i="214"/>
  <c r="AI8" i="214"/>
  <c r="BK132" i="214"/>
  <c r="E7" i="214"/>
  <c r="BA63" i="214"/>
  <c r="AJ50" i="214"/>
  <c r="AP65" i="214"/>
  <c r="V5" i="214"/>
  <c r="AK19" i="214"/>
  <c r="AT9" i="214"/>
  <c r="G121" i="214"/>
  <c r="P38" i="214"/>
  <c r="AZ153" i="214"/>
  <c r="AU130" i="214"/>
  <c r="P67" i="214"/>
  <c r="AA157" i="214"/>
  <c r="K130" i="214"/>
  <c r="AF31" i="214"/>
  <c r="BH104" i="214"/>
  <c r="AH44" i="214"/>
  <c r="BC71" i="214"/>
  <c r="AF44" i="214"/>
  <c r="W23" i="214"/>
  <c r="AW8" i="214"/>
  <c r="AR38" i="214"/>
  <c r="BK119" i="214"/>
  <c r="AH71" i="214"/>
  <c r="BG12" i="214"/>
  <c r="AR92" i="214"/>
  <c r="AS68" i="214"/>
  <c r="AH24" i="214"/>
  <c r="AX109" i="214"/>
  <c r="BD35" i="214"/>
  <c r="AC80" i="214"/>
  <c r="AP88" i="214"/>
  <c r="J67" i="214"/>
  <c r="E132" i="214"/>
  <c r="AY62" i="214"/>
  <c r="AD63" i="214"/>
  <c r="AR58" i="214"/>
  <c r="N135" i="214"/>
  <c r="BA27" i="214"/>
  <c r="AQ105" i="214"/>
  <c r="T83" i="214"/>
  <c r="S7" i="214"/>
  <c r="AE52" i="214"/>
  <c r="AV91" i="214"/>
  <c r="F144" i="214"/>
  <c r="L102" i="214"/>
  <c r="BD116" i="214"/>
  <c r="AK143" i="214"/>
  <c r="AU86" i="214"/>
  <c r="V134" i="214"/>
  <c r="T15" i="214"/>
  <c r="AI87" i="214"/>
  <c r="BB148" i="214"/>
  <c r="AN91" i="214"/>
  <c r="Q30" i="214"/>
  <c r="AS24" i="214"/>
  <c r="AL124" i="214"/>
  <c r="AK13" i="214"/>
  <c r="AF33" i="214"/>
  <c r="AZ46" i="214"/>
  <c r="I42" i="214"/>
  <c r="AR16" i="214"/>
  <c r="AG83" i="214"/>
  <c r="P30" i="214"/>
  <c r="AQ64" i="214"/>
  <c r="R159" i="214"/>
  <c r="AH39" i="214"/>
  <c r="AP116" i="214"/>
  <c r="AE165" i="214"/>
  <c r="AK52" i="214"/>
  <c r="AS123" i="214"/>
  <c r="BK60" i="214"/>
  <c r="AP117" i="214"/>
  <c r="AZ48" i="214"/>
  <c r="AW118" i="214"/>
  <c r="AD133" i="214"/>
  <c r="Q151" i="214"/>
  <c r="BE8" i="214"/>
  <c r="AL65" i="214"/>
  <c r="F88" i="214"/>
  <c r="AJ77" i="214"/>
  <c r="BA14" i="214"/>
  <c r="W54" i="214"/>
  <c r="N5" i="214"/>
  <c r="L123" i="214"/>
  <c r="AH162" i="214"/>
  <c r="AL58" i="214"/>
  <c r="AQ29" i="214"/>
  <c r="BH119" i="214"/>
  <c r="AL74" i="214"/>
  <c r="AC95" i="214"/>
  <c r="G127" i="214"/>
  <c r="AT125" i="214"/>
  <c r="AS4" i="214"/>
  <c r="BH148" i="214"/>
  <c r="AP56" i="214"/>
  <c r="BG136" i="214"/>
  <c r="M12" i="214"/>
  <c r="AU136" i="216" l="1"/>
  <c r="AD56" i="216"/>
  <c r="AV148" i="216"/>
  <c r="AS168" i="214"/>
  <c r="AG4" i="216"/>
  <c r="AH125" i="216"/>
  <c r="E127" i="216"/>
  <c r="R95" i="216"/>
  <c r="Z74" i="216"/>
  <c r="AV119" i="216"/>
  <c r="AE29" i="216"/>
  <c r="Z58" i="216"/>
  <c r="V162" i="216"/>
  <c r="M54" i="216"/>
  <c r="X77" i="216"/>
  <c r="D88" i="216"/>
  <c r="Z65" i="216"/>
  <c r="S133" i="216"/>
  <c r="AK118" i="216"/>
  <c r="AD117" i="216"/>
  <c r="AY60" i="216"/>
  <c r="AG123" i="216"/>
  <c r="Y52" i="216"/>
  <c r="T165" i="216"/>
  <c r="AD116" i="216"/>
  <c r="V39" i="216"/>
  <c r="AE64" i="216"/>
  <c r="J30" i="216"/>
  <c r="U83" i="216"/>
  <c r="AF16" i="216"/>
  <c r="G42" i="216"/>
  <c r="Y13" i="216"/>
  <c r="Z124" i="216"/>
  <c r="AG24" i="216"/>
  <c r="AB91" i="216"/>
  <c r="AP148" i="216"/>
  <c r="W87" i="216"/>
  <c r="L134" i="216"/>
  <c r="AI86" i="216"/>
  <c r="Y143" i="216"/>
  <c r="AR116" i="216"/>
  <c r="D144" i="216"/>
  <c r="AJ91" i="216"/>
  <c r="T52" i="216"/>
  <c r="AE105" i="216"/>
  <c r="AF58" i="216"/>
  <c r="S63" i="216"/>
  <c r="AM62" i="216"/>
  <c r="H67" i="216"/>
  <c r="AD88" i="216"/>
  <c r="R80" i="216"/>
  <c r="AR35" i="216"/>
  <c r="AL109" i="216"/>
  <c r="V24" i="216"/>
  <c r="AG68" i="216"/>
  <c r="AF92" i="216"/>
  <c r="AU12" i="216"/>
  <c r="V71" i="216"/>
  <c r="AY119" i="216"/>
  <c r="AF38" i="216"/>
  <c r="AK8" i="216"/>
  <c r="M23" i="216"/>
  <c r="AQ71" i="216"/>
  <c r="V44" i="216"/>
  <c r="AV104" i="216"/>
  <c r="P157" i="216"/>
  <c r="J67" i="216"/>
  <c r="AI130" i="216"/>
  <c r="J38" i="216"/>
  <c r="E121" i="216"/>
  <c r="AH9" i="216"/>
  <c r="Y19" i="216"/>
  <c r="L5" i="216"/>
  <c r="AD65" i="216"/>
  <c r="X50" i="216"/>
  <c r="AY132" i="216"/>
  <c r="W8" i="216"/>
  <c r="Y61" i="216"/>
  <c r="M81" i="216"/>
  <c r="AE8" i="216"/>
  <c r="AE101" i="216"/>
  <c r="AK60" i="216"/>
  <c r="T17" i="216"/>
  <c r="AV67" i="216"/>
  <c r="AU125" i="216"/>
  <c r="S123" i="216"/>
  <c r="AX163" i="216"/>
  <c r="H105" i="216"/>
  <c r="Q113" i="216"/>
  <c r="C98" i="216"/>
  <c r="U21" i="216"/>
  <c r="W136" i="216"/>
  <c r="AX7" i="216"/>
  <c r="Y59" i="216"/>
  <c r="AY55" i="216"/>
  <c r="AE62" i="216"/>
  <c r="G144" i="216"/>
  <c r="F157" i="216"/>
  <c r="M19" i="216"/>
  <c r="AX115" i="216"/>
  <c r="AD61" i="216"/>
  <c r="O123" i="216"/>
  <c r="AH158" i="216"/>
  <c r="F136" i="216"/>
  <c r="AW87" i="216"/>
  <c r="AI155" i="216"/>
  <c r="D110" i="216"/>
  <c r="AM52" i="216"/>
  <c r="Q121" i="216"/>
  <c r="AX83" i="216"/>
  <c r="V163" i="216"/>
  <c r="L130" i="216"/>
  <c r="W109" i="216"/>
  <c r="I101" i="216"/>
  <c r="AU94" i="216"/>
  <c r="AZ61" i="216"/>
  <c r="AM33" i="216"/>
  <c r="D13" i="216"/>
  <c r="L160" i="216"/>
  <c r="AF156" i="216"/>
  <c r="AK42" i="216"/>
  <c r="O160" i="216"/>
  <c r="I36" i="216"/>
  <c r="Z12" i="216"/>
  <c r="I95" i="216"/>
  <c r="AE40" i="216"/>
  <c r="F115" i="216"/>
  <c r="AQ33" i="216"/>
  <c r="AV48" i="216"/>
  <c r="U152" i="216"/>
  <c r="AI59" i="216"/>
  <c r="AV17" i="216"/>
  <c r="C76" i="216"/>
  <c r="AK142" i="216"/>
  <c r="E47" i="216"/>
  <c r="AC7" i="216"/>
  <c r="K67" i="216"/>
  <c r="AQ54" i="216"/>
  <c r="U52" i="216"/>
  <c r="W107" i="216"/>
  <c r="AC20" i="216"/>
  <c r="AP139" i="216"/>
  <c r="AD127" i="216"/>
  <c r="I96" i="216"/>
  <c r="E104" i="216"/>
  <c r="K28" i="216"/>
  <c r="S72" i="216"/>
  <c r="AI162" i="216"/>
  <c r="AY19" i="216"/>
  <c r="H11" i="216"/>
  <c r="C5" i="216"/>
  <c r="AZ158" i="216"/>
  <c r="P79" i="216"/>
  <c r="U12" i="216"/>
  <c r="AR78" i="216"/>
  <c r="V57" i="216"/>
  <c r="AI32" i="216"/>
  <c r="I122" i="216"/>
  <c r="AP128" i="216"/>
  <c r="AZ8" i="216"/>
  <c r="AQ74" i="216"/>
  <c r="I25" i="216"/>
  <c r="AZ105" i="216"/>
  <c r="Y87" i="216"/>
  <c r="S87" i="216"/>
  <c r="V102" i="216"/>
  <c r="W25" i="216"/>
  <c r="AX129" i="216"/>
  <c r="Z77" i="216"/>
  <c r="Z86" i="216"/>
  <c r="AQ151" i="216"/>
  <c r="S130" i="216"/>
  <c r="F108" i="216"/>
  <c r="AP137" i="216"/>
  <c r="M89" i="216"/>
  <c r="X94" i="216"/>
  <c r="AA124" i="216"/>
  <c r="H130" i="216"/>
  <c r="AB8" i="216"/>
  <c r="AF70" i="216"/>
  <c r="AY149" i="216"/>
  <c r="AP92" i="216"/>
  <c r="AZ110" i="216"/>
  <c r="AU113" i="216"/>
  <c r="AH82" i="216"/>
  <c r="AK149" i="216"/>
  <c r="X141" i="216"/>
  <c r="I63" i="216"/>
  <c r="AL153" i="216"/>
  <c r="K55" i="216"/>
  <c r="AF123" i="216"/>
  <c r="AM65" i="216"/>
  <c r="Y119" i="216"/>
  <c r="D129" i="216"/>
  <c r="AZ152" i="216"/>
  <c r="H34" i="216"/>
  <c r="T140" i="216"/>
  <c r="AJ155" i="216"/>
  <c r="Q117" i="216"/>
  <c r="R29" i="216"/>
  <c r="AQ85" i="216"/>
  <c r="U67" i="216"/>
  <c r="AZ67" i="216"/>
  <c r="U151" i="216"/>
  <c r="L62" i="216"/>
  <c r="Q143" i="216"/>
  <c r="W151" i="216"/>
  <c r="AX97" i="216"/>
  <c r="U38" i="216"/>
  <c r="E38" i="216"/>
  <c r="AD14" i="216"/>
  <c r="Y138" i="216"/>
  <c r="Z111" i="216"/>
  <c r="AA101" i="216"/>
  <c r="C9" i="216"/>
  <c r="AA23" i="216"/>
  <c r="AL150" i="216"/>
  <c r="K22" i="216"/>
  <c r="AD132" i="216"/>
  <c r="J105" i="216"/>
  <c r="AX101" i="216"/>
  <c r="R94" i="216"/>
  <c r="AX128" i="216"/>
  <c r="AW72" i="216"/>
  <c r="AG128" i="216"/>
  <c r="T41" i="216"/>
  <c r="Z35" i="216"/>
  <c r="AI8" i="216"/>
  <c r="H16" i="216"/>
  <c r="E102" i="216"/>
  <c r="AM77" i="216"/>
  <c r="Z116" i="216"/>
  <c r="AK33" i="216"/>
  <c r="AJ66" i="216"/>
  <c r="AM42" i="216"/>
  <c r="J120" i="216"/>
  <c r="S92" i="216"/>
  <c r="W38" i="216"/>
  <c r="V31" i="216"/>
  <c r="AJ14" i="216"/>
  <c r="AE49" i="216"/>
  <c r="W42" i="216"/>
  <c r="AV46" i="216"/>
  <c r="X6" i="216"/>
  <c r="AX126" i="216"/>
  <c r="AL21" i="216"/>
  <c r="AJ51" i="216"/>
  <c r="AE63" i="216"/>
  <c r="AF34" i="216"/>
  <c r="AJ27" i="216"/>
  <c r="K105" i="216"/>
  <c r="X37" i="216"/>
  <c r="S67" i="216"/>
  <c r="F41" i="216"/>
  <c r="AA12" i="216"/>
  <c r="O36" i="216"/>
  <c r="AQ30" i="216"/>
  <c r="N151" i="216"/>
  <c r="AR14" i="216"/>
  <c r="AR68" i="216"/>
  <c r="AM139" i="216"/>
  <c r="AA111" i="216"/>
  <c r="AC98" i="216"/>
  <c r="H147" i="216"/>
  <c r="C162" i="216"/>
  <c r="V11" i="216"/>
  <c r="M154" i="216"/>
  <c r="T155" i="216"/>
  <c r="R64" i="216"/>
  <c r="AH123" i="216"/>
  <c r="AK23" i="216"/>
  <c r="AD86" i="216"/>
  <c r="V104" i="216"/>
  <c r="X60" i="216"/>
  <c r="M113" i="216"/>
  <c r="AE78" i="216"/>
  <c r="N68" i="216"/>
  <c r="AI13" i="216"/>
  <c r="AQ69" i="216"/>
  <c r="V97" i="216"/>
  <c r="AC141" i="216"/>
  <c r="AD128" i="216"/>
  <c r="AF62" i="216"/>
  <c r="AU8" i="216"/>
  <c r="AZ90" i="216"/>
  <c r="C122" i="216"/>
  <c r="AI29" i="216"/>
  <c r="D44" i="216"/>
  <c r="U22" i="216"/>
  <c r="AQ65" i="216"/>
  <c r="AZ138" i="216"/>
  <c r="V59" i="216"/>
  <c r="S109" i="216"/>
  <c r="AF50" i="216"/>
  <c r="AA35" i="216"/>
  <c r="L135" i="216"/>
  <c r="Y65" i="216"/>
  <c r="AB7" i="216"/>
  <c r="V109" i="216"/>
  <c r="F56" i="216"/>
  <c r="AE93" i="216"/>
  <c r="AJ96" i="216"/>
  <c r="AX64" i="216"/>
  <c r="AE115" i="216"/>
  <c r="I42" i="216"/>
  <c r="AQ95" i="216"/>
  <c r="AY56" i="216"/>
  <c r="AU72" i="216"/>
  <c r="J42" i="216"/>
  <c r="F11" i="216"/>
  <c r="M18" i="216"/>
  <c r="W106" i="216"/>
  <c r="Q6" i="216"/>
  <c r="AD73" i="216"/>
  <c r="AW105" i="216"/>
  <c r="G93" i="216"/>
  <c r="AK134" i="216"/>
  <c r="Y164" i="216"/>
  <c r="T66" i="216"/>
  <c r="AZ44" i="216"/>
  <c r="AR130" i="216"/>
  <c r="K54" i="216"/>
  <c r="AE96" i="216"/>
  <c r="H102" i="216"/>
  <c r="V17" i="216"/>
  <c r="AB147" i="216"/>
  <c r="AG161" i="216"/>
  <c r="AI115" i="216"/>
  <c r="AW80" i="216"/>
  <c r="AP115" i="216"/>
  <c r="L16" i="216"/>
  <c r="AK168" i="214"/>
  <c r="AK169" i="214" s="1"/>
  <c r="Y4" i="216"/>
  <c r="S102" i="216"/>
  <c r="E143" i="216"/>
  <c r="AL147" i="216"/>
  <c r="J14" i="216"/>
  <c r="X150" i="216"/>
  <c r="AG35" i="216"/>
  <c r="Z55" i="216"/>
  <c r="D70" i="216"/>
  <c r="M111" i="216"/>
  <c r="Z45" i="216"/>
  <c r="Q124" i="216"/>
  <c r="AH93" i="216"/>
  <c r="V62" i="216"/>
  <c r="F135" i="216"/>
  <c r="F23" i="216"/>
  <c r="AI35" i="216"/>
  <c r="P36" i="216"/>
  <c r="AY77" i="216"/>
  <c r="U143" i="216"/>
  <c r="Q55" i="216"/>
  <c r="AA47" i="216"/>
  <c r="AJ45" i="216"/>
  <c r="X5" i="216"/>
  <c r="C11" i="216"/>
  <c r="T24" i="216"/>
  <c r="R143" i="216"/>
  <c r="AG43" i="216"/>
  <c r="T9" i="216"/>
  <c r="AW5" i="216"/>
  <c r="W7" i="216"/>
  <c r="Y139" i="216"/>
  <c r="AG97" i="216"/>
  <c r="O43" i="216"/>
  <c r="AQ119" i="216"/>
  <c r="O108" i="216"/>
  <c r="AX68" i="216"/>
  <c r="F89" i="216"/>
  <c r="J160" i="216"/>
  <c r="U119" i="216"/>
  <c r="P131" i="216"/>
  <c r="R59" i="216"/>
  <c r="AX55" i="216"/>
  <c r="U159" i="216"/>
  <c r="G83" i="216"/>
  <c r="AK87" i="216"/>
  <c r="AU14" i="216"/>
  <c r="AV154" i="216"/>
  <c r="AX10" i="216"/>
  <c r="K50" i="216"/>
  <c r="W15" i="216"/>
  <c r="AW24" i="216"/>
  <c r="AX122" i="216"/>
  <c r="AW18" i="216"/>
  <c r="AX69" i="216"/>
  <c r="AK41" i="216"/>
  <c r="AL126" i="216"/>
  <c r="E140" i="216"/>
  <c r="AK50" i="216"/>
  <c r="AG80" i="216"/>
  <c r="Y32" i="216"/>
  <c r="AY141" i="216"/>
  <c r="D104" i="216"/>
  <c r="U42" i="216"/>
  <c r="AD161" i="216"/>
  <c r="O149" i="216"/>
  <c r="AR147" i="216"/>
  <c r="AI26" i="216"/>
  <c r="I159" i="216"/>
  <c r="L38" i="216"/>
  <c r="S116" i="216"/>
  <c r="AU48" i="216"/>
  <c r="O64" i="216"/>
  <c r="AR131" i="216"/>
  <c r="G143" i="216"/>
  <c r="Q138" i="216"/>
  <c r="H138" i="216"/>
  <c r="V119" i="216"/>
  <c r="AB22" i="216"/>
  <c r="W129" i="216"/>
  <c r="AQ110" i="216"/>
  <c r="P122" i="216"/>
  <c r="AY130" i="216"/>
  <c r="AF133" i="216"/>
  <c r="AL119" i="216"/>
  <c r="N69" i="216"/>
  <c r="AU89" i="216"/>
  <c r="AM23" i="216"/>
  <c r="M84" i="216"/>
  <c r="U90" i="216"/>
  <c r="P65" i="216"/>
  <c r="AV129" i="216"/>
  <c r="I68" i="216"/>
  <c r="V100" i="216"/>
  <c r="N136" i="216"/>
  <c r="L35" i="216"/>
  <c r="W76" i="216"/>
  <c r="U160" i="216"/>
  <c r="V49" i="216"/>
  <c r="AD151" i="216"/>
  <c r="Y29" i="216"/>
  <c r="AL22" i="216"/>
  <c r="X57" i="216"/>
  <c r="W114" i="216"/>
  <c r="AE100" i="216"/>
  <c r="AL93" i="216"/>
  <c r="H53" i="216"/>
  <c r="D93" i="216"/>
  <c r="I54" i="216"/>
  <c r="L12" i="216"/>
  <c r="AH98" i="216"/>
  <c r="R90" i="216"/>
  <c r="AJ111" i="216"/>
  <c r="D24" i="216"/>
  <c r="J39" i="216"/>
  <c r="AC147" i="216"/>
  <c r="R100" i="216"/>
  <c r="AA133" i="216"/>
  <c r="L64" i="216"/>
  <c r="S71" i="216"/>
  <c r="AQ107" i="216"/>
  <c r="AX164" i="216"/>
  <c r="C29" i="216"/>
  <c r="AD42" i="216"/>
  <c r="N158" i="216"/>
  <c r="AD141" i="216"/>
  <c r="M40" i="216"/>
  <c r="AV157" i="216"/>
  <c r="AR28" i="216"/>
  <c r="E141" i="216"/>
  <c r="AD6" i="216"/>
  <c r="X16" i="216"/>
  <c r="W94" i="216"/>
  <c r="Q123" i="216"/>
  <c r="AR48" i="216"/>
  <c r="AK34" i="216"/>
  <c r="AU9" i="216"/>
  <c r="AH107" i="216"/>
  <c r="AU97" i="216"/>
  <c r="AJ90" i="216"/>
  <c r="I80" i="216"/>
  <c r="AJ54" i="216"/>
  <c r="AR19" i="216"/>
  <c r="O70" i="216"/>
  <c r="M164" i="216"/>
  <c r="Z26" i="216"/>
  <c r="S27" i="216"/>
  <c r="M26" i="216"/>
  <c r="V30" i="216"/>
  <c r="C119" i="216"/>
  <c r="K159" i="216"/>
  <c r="S104" i="216"/>
  <c r="N123" i="216"/>
  <c r="Q53" i="216"/>
  <c r="AC52" i="216"/>
  <c r="R63" i="216"/>
  <c r="I103" i="216"/>
  <c r="T50" i="216"/>
  <c r="AG28" i="216"/>
  <c r="AY46" i="216"/>
  <c r="G76" i="216"/>
  <c r="J34" i="216"/>
  <c r="AL75" i="216"/>
  <c r="C87" i="216"/>
  <c r="AX142" i="216"/>
  <c r="AW163" i="216"/>
  <c r="AJ137" i="216"/>
  <c r="E8" i="216"/>
  <c r="AY69" i="216"/>
  <c r="AG165" i="216"/>
  <c r="P57" i="216"/>
  <c r="AV100" i="216"/>
  <c r="H17" i="216"/>
  <c r="P168" i="214"/>
  <c r="P169" i="214" s="1"/>
  <c r="J4" i="216"/>
  <c r="C137" i="216"/>
  <c r="AJ122" i="216"/>
  <c r="H35" i="216"/>
  <c r="AF77" i="216"/>
  <c r="AY73" i="216"/>
  <c r="E84" i="216"/>
  <c r="M49" i="216"/>
  <c r="R168" i="214"/>
  <c r="R169" i="214" s="1"/>
  <c r="F72" i="216"/>
  <c r="AI147" i="216"/>
  <c r="F113" i="216"/>
  <c r="I146" i="216"/>
  <c r="AK135" i="216"/>
  <c r="AW74" i="216"/>
  <c r="AP65" i="216"/>
  <c r="AP145" i="216"/>
  <c r="AJ140" i="216"/>
  <c r="J96" i="216"/>
  <c r="Q136" i="216"/>
  <c r="P89" i="216"/>
  <c r="T27" i="216"/>
  <c r="AY107" i="216"/>
  <c r="AX117" i="216"/>
  <c r="AU11" i="216"/>
  <c r="Q108" i="216"/>
  <c r="AA6" i="216"/>
  <c r="AE103" i="216"/>
  <c r="AM46" i="216"/>
  <c r="M66" i="216"/>
  <c r="Z43" i="216"/>
  <c r="Q51" i="216"/>
  <c r="L59" i="216"/>
  <c r="AW156" i="216"/>
  <c r="AY87" i="216"/>
  <c r="AM112" i="216"/>
  <c r="AZ52" i="216"/>
  <c r="W30" i="216"/>
  <c r="AL102" i="216"/>
  <c r="E149" i="216"/>
  <c r="M162" i="216"/>
  <c r="AM15" i="216"/>
  <c r="AI102" i="216"/>
  <c r="J102" i="216"/>
  <c r="AH146" i="216"/>
  <c r="I145" i="216"/>
  <c r="AK64" i="216"/>
  <c r="K156" i="216"/>
  <c r="AG124" i="216"/>
  <c r="S21" i="216"/>
  <c r="Z60" i="216"/>
  <c r="C14" i="216"/>
  <c r="S127" i="216"/>
  <c r="C67" i="216"/>
  <c r="D122" i="216"/>
  <c r="N37" i="216"/>
  <c r="S99" i="216"/>
  <c r="AW38" i="216"/>
  <c r="AD15" i="216"/>
  <c r="AG150" i="216"/>
  <c r="R35" i="216"/>
  <c r="H7" i="216"/>
  <c r="C114" i="216"/>
  <c r="AK72" i="216"/>
  <c r="W51" i="216"/>
  <c r="AM8" i="216"/>
  <c r="V127" i="216"/>
  <c r="AA45" i="216"/>
  <c r="E139" i="216"/>
  <c r="K4" i="216"/>
  <c r="U168" i="214"/>
  <c r="U169" i="214" s="1"/>
  <c r="AD25" i="216"/>
  <c r="AQ91" i="216"/>
  <c r="W63" i="216"/>
  <c r="O68" i="216"/>
  <c r="AA75" i="216"/>
  <c r="AB163" i="216"/>
  <c r="I89" i="216"/>
  <c r="AL86" i="216"/>
  <c r="AF13" i="216"/>
  <c r="X44" i="216"/>
  <c r="T57" i="216"/>
  <c r="AZ115" i="216"/>
  <c r="AE138" i="216"/>
  <c r="I155" i="216"/>
  <c r="AF25" i="216"/>
  <c r="AX161" i="216"/>
  <c r="N130" i="216"/>
  <c r="Y112" i="216"/>
  <c r="AV122" i="216"/>
  <c r="H107" i="216"/>
  <c r="AJ75" i="216"/>
  <c r="AH25" i="216"/>
  <c r="AM21" i="216"/>
  <c r="H18" i="216"/>
  <c r="I53" i="216"/>
  <c r="J15" i="216"/>
  <c r="AU28" i="216"/>
  <c r="AQ75" i="216"/>
  <c r="AF106" i="216"/>
  <c r="AD115" i="216"/>
  <c r="F35" i="216"/>
  <c r="M119" i="216"/>
  <c r="AA44" i="216"/>
  <c r="R57" i="216"/>
  <c r="AB132" i="216"/>
  <c r="AK71" i="216"/>
  <c r="N45" i="216"/>
  <c r="S112" i="216"/>
  <c r="X119" i="216"/>
  <c r="V81" i="216"/>
  <c r="Q116" i="216"/>
  <c r="AR160" i="216"/>
  <c r="AV102" i="216"/>
  <c r="AE81" i="216"/>
  <c r="F75" i="216"/>
  <c r="AF15" i="216"/>
  <c r="AR59" i="216"/>
  <c r="AK19" i="216"/>
  <c r="R105" i="216"/>
  <c r="K108" i="216"/>
  <c r="G58" i="216"/>
  <c r="T106" i="216"/>
  <c r="AA97" i="216"/>
  <c r="AB81" i="216"/>
  <c r="D58" i="216"/>
  <c r="AZ68" i="216"/>
  <c r="K134" i="216"/>
  <c r="AR81" i="216"/>
  <c r="AK136" i="216"/>
  <c r="T164" i="216"/>
  <c r="S80" i="216"/>
  <c r="AC142" i="216"/>
  <c r="K11" i="216"/>
  <c r="K85" i="216"/>
  <c r="O101" i="216"/>
  <c r="S125" i="216"/>
  <c r="N32" i="216"/>
  <c r="AQ36" i="216"/>
  <c r="AG90" i="216"/>
  <c r="AG69" i="216"/>
  <c r="L153" i="216"/>
  <c r="P66" i="216"/>
  <c r="M152" i="216"/>
  <c r="AM6" i="216"/>
  <c r="M134" i="216"/>
  <c r="AH127" i="216"/>
  <c r="AY72" i="216"/>
  <c r="AB157" i="216"/>
  <c r="AP161" i="216"/>
  <c r="N5" i="216"/>
  <c r="H49" i="216"/>
  <c r="O21" i="216"/>
  <c r="AF47" i="216"/>
  <c r="P124" i="216"/>
  <c r="AL98" i="216"/>
  <c r="J111" i="216"/>
  <c r="K135" i="216"/>
  <c r="L17" i="216"/>
  <c r="N66" i="216"/>
  <c r="O37" i="216"/>
  <c r="AA159" i="216"/>
  <c r="P155" i="216"/>
  <c r="AV36" i="216"/>
  <c r="Q46" i="216"/>
  <c r="AP10" i="216"/>
  <c r="D35" i="216"/>
  <c r="AW41" i="216"/>
  <c r="W138" i="216"/>
  <c r="L8" i="216"/>
  <c r="H151" i="216"/>
  <c r="G86" i="216"/>
  <c r="E36" i="216"/>
  <c r="AZ132" i="216"/>
  <c r="AZ95" i="216"/>
  <c r="T137" i="216"/>
  <c r="I168" i="214"/>
  <c r="I169" i="214" s="1"/>
  <c r="G4" i="216"/>
  <c r="AF89" i="216"/>
  <c r="AI161" i="216"/>
  <c r="AL65" i="216"/>
  <c r="J143" i="216"/>
  <c r="H117" i="216"/>
  <c r="H44" i="216"/>
  <c r="D127" i="216"/>
  <c r="J155" i="216"/>
  <c r="AB46" i="216"/>
  <c r="AB10" i="216"/>
  <c r="AP49" i="216"/>
  <c r="AZ89" i="216"/>
  <c r="S12" i="216"/>
  <c r="AB104" i="216"/>
  <c r="Y34" i="216"/>
  <c r="AW120" i="216"/>
  <c r="AW90" i="216"/>
  <c r="Y161" i="216"/>
  <c r="AF164" i="216"/>
  <c r="AZ163" i="216"/>
  <c r="Y46" i="216"/>
  <c r="O54" i="216"/>
  <c r="AY10" i="216"/>
  <c r="AG155" i="216"/>
  <c r="AF11" i="216"/>
  <c r="V21" i="216"/>
  <c r="AR23" i="216"/>
  <c r="M59" i="216"/>
  <c r="M28" i="216"/>
  <c r="T43" i="216"/>
  <c r="K92" i="216"/>
  <c r="AV91" i="216"/>
  <c r="F43" i="216"/>
  <c r="G14" i="216"/>
  <c r="AD17" i="216"/>
  <c r="Y37" i="216"/>
  <c r="Z62" i="216"/>
  <c r="V23" i="216"/>
  <c r="AQ104" i="216"/>
  <c r="AH116" i="216"/>
  <c r="K136" i="216"/>
  <c r="AZ91" i="216"/>
  <c r="AF152" i="216"/>
  <c r="N63" i="216"/>
  <c r="T47" i="216"/>
  <c r="AY144" i="216"/>
  <c r="AX151" i="216"/>
  <c r="AW14" i="216"/>
  <c r="AZ39" i="216"/>
  <c r="F13" i="216"/>
  <c r="AJ77" i="216"/>
  <c r="AJ20" i="216"/>
  <c r="W126" i="216"/>
  <c r="AF9" i="216"/>
  <c r="AM64" i="216"/>
  <c r="I24" i="216"/>
  <c r="AI145" i="216"/>
  <c r="G28" i="216"/>
  <c r="F40" i="216"/>
  <c r="O152" i="216"/>
  <c r="F29" i="216"/>
  <c r="R152" i="216"/>
  <c r="AF159" i="216"/>
  <c r="AP18" i="216"/>
  <c r="U129" i="216"/>
  <c r="AR77" i="216"/>
  <c r="Z82" i="216"/>
  <c r="AH132" i="216"/>
  <c r="AD105" i="216"/>
  <c r="AG82" i="216"/>
  <c r="AX14" i="216"/>
  <c r="AP72" i="216"/>
  <c r="S149" i="216"/>
  <c r="AY61" i="216"/>
  <c r="AA158" i="216"/>
  <c r="AP112" i="216"/>
  <c r="R86" i="216"/>
  <c r="AP129" i="216"/>
  <c r="AY79" i="216"/>
  <c r="AD72" i="216"/>
  <c r="AY110" i="216"/>
  <c r="AF73" i="216"/>
  <c r="AL99" i="216"/>
  <c r="AK163" i="216"/>
  <c r="AX85" i="216"/>
  <c r="AR127" i="216"/>
  <c r="AX131" i="216"/>
  <c r="AD37" i="216"/>
  <c r="AU159" i="216"/>
  <c r="AQ105" i="216"/>
  <c r="AH78" i="216"/>
  <c r="AB24" i="216"/>
  <c r="AE70" i="216"/>
  <c r="AV86" i="216"/>
  <c r="AJ79" i="216"/>
  <c r="AR74" i="216"/>
  <c r="U70" i="216"/>
  <c r="AM67" i="216"/>
  <c r="AG72" i="216"/>
  <c r="AZ148" i="216"/>
  <c r="AH135" i="216"/>
  <c r="AI40" i="216"/>
  <c r="C16" i="216"/>
  <c r="H114" i="216"/>
  <c r="R11" i="216"/>
  <c r="AE164" i="216"/>
  <c r="L32" i="216"/>
  <c r="AV14" i="216"/>
  <c r="AL91" i="216"/>
  <c r="S161" i="216"/>
  <c r="AC30" i="216"/>
  <c r="AV18" i="216"/>
  <c r="AB15" i="216"/>
  <c r="AD138" i="216"/>
  <c r="O91" i="216"/>
  <c r="T45" i="216"/>
  <c r="Z19" i="216"/>
  <c r="S41" i="216"/>
  <c r="Q157" i="216"/>
  <c r="F31" i="216"/>
  <c r="AQ140" i="216"/>
  <c r="AC35" i="216"/>
  <c r="AI7" i="216"/>
  <c r="H141" i="216"/>
  <c r="AB161" i="216"/>
  <c r="Q10" i="216"/>
  <c r="R45" i="216"/>
  <c r="V89" i="216"/>
  <c r="AY104" i="216"/>
  <c r="G66" i="216"/>
  <c r="C31" i="216"/>
  <c r="AW32" i="216"/>
  <c r="R153" i="216"/>
  <c r="AX65" i="216"/>
  <c r="AL72" i="216"/>
  <c r="L104" i="216"/>
  <c r="AU57" i="216"/>
  <c r="AE113" i="216"/>
  <c r="V164" i="216"/>
  <c r="J87" i="216"/>
  <c r="T37" i="216"/>
  <c r="AZ34" i="216"/>
  <c r="AI48" i="216"/>
  <c r="Y12" i="216"/>
  <c r="G135" i="216"/>
  <c r="AY53" i="216"/>
  <c r="AD21" i="216"/>
  <c r="AY54" i="216"/>
  <c r="AB87" i="216"/>
  <c r="AU27" i="216"/>
  <c r="AJ12" i="216"/>
  <c r="Y135" i="216"/>
  <c r="AH5" i="216"/>
  <c r="AU35" i="216"/>
  <c r="H64" i="216"/>
  <c r="Z7" i="216"/>
  <c r="C21" i="216"/>
  <c r="AX104" i="216"/>
  <c r="AI101" i="216"/>
  <c r="AC42" i="216"/>
  <c r="S120" i="216"/>
  <c r="D149" i="216"/>
  <c r="D118" i="216"/>
  <c r="AK100" i="216"/>
  <c r="AQ98" i="216"/>
  <c r="W142" i="216"/>
  <c r="L93" i="216"/>
  <c r="O89" i="216"/>
  <c r="W144" i="216"/>
  <c r="G148" i="216"/>
  <c r="H165" i="216"/>
  <c r="D154" i="216"/>
  <c r="O9" i="216"/>
  <c r="AU81" i="216"/>
  <c r="S26" i="216"/>
  <c r="AR164" i="216"/>
  <c r="E15" i="216"/>
  <c r="R113" i="216"/>
  <c r="AA62" i="216"/>
  <c r="X92" i="216"/>
  <c r="AZ58" i="216"/>
  <c r="E148" i="216"/>
  <c r="Z79" i="216"/>
  <c r="AU21" i="216"/>
  <c r="AB106" i="216"/>
  <c r="AV77" i="216"/>
  <c r="AW7" i="216"/>
  <c r="AX32" i="216"/>
  <c r="AV31" i="216"/>
  <c r="AW78" i="216"/>
  <c r="L109" i="216"/>
  <c r="AL145" i="216"/>
  <c r="AM54" i="216"/>
  <c r="V85" i="216"/>
  <c r="T11" i="216"/>
  <c r="S14" i="216"/>
  <c r="K57" i="216"/>
  <c r="AW9" i="216"/>
  <c r="K102" i="216"/>
  <c r="AY66" i="216"/>
  <c r="AB57" i="216"/>
  <c r="T100" i="216"/>
  <c r="C32" i="216"/>
  <c r="AJ99" i="216"/>
  <c r="Y168" i="214"/>
  <c r="Y169" i="214" s="1"/>
  <c r="G46" i="216"/>
  <c r="T5" i="216"/>
  <c r="AZ80" i="216"/>
  <c r="AV7" i="216"/>
  <c r="AP120" i="216"/>
  <c r="C153" i="216"/>
  <c r="AM121" i="216"/>
  <c r="AD104" i="216"/>
  <c r="AY153" i="216"/>
  <c r="H43" i="216"/>
  <c r="J45" i="216"/>
  <c r="AP23" i="216"/>
  <c r="C120" i="216"/>
  <c r="AY85" i="216"/>
  <c r="AK15" i="216"/>
  <c r="G55" i="216"/>
  <c r="P112" i="216"/>
  <c r="U46" i="216"/>
  <c r="AJ145" i="216"/>
  <c r="AC126" i="216"/>
  <c r="S159" i="216"/>
  <c r="X49" i="216"/>
  <c r="W23" i="216"/>
  <c r="D32" i="216"/>
  <c r="AF75" i="216"/>
  <c r="Q122" i="216"/>
  <c r="T59" i="216"/>
  <c r="AA140" i="216"/>
  <c r="P136" i="216"/>
  <c r="AW118" i="216"/>
  <c r="R30" i="216"/>
  <c r="AY23" i="216"/>
  <c r="AZ118" i="216"/>
  <c r="Q59" i="216"/>
  <c r="AI127" i="216"/>
  <c r="AG141" i="216"/>
  <c r="P56" i="216"/>
  <c r="V98" i="216"/>
  <c r="Z140" i="216"/>
  <c r="AJ120" i="216"/>
  <c r="AQ143" i="216"/>
  <c r="AR24" i="216"/>
  <c r="C77" i="216"/>
  <c r="P62" i="216"/>
  <c r="AZ22" i="216"/>
  <c r="AP30" i="216"/>
  <c r="H28" i="216"/>
  <c r="AQ90" i="216"/>
  <c r="AC21" i="216"/>
  <c r="J127" i="216"/>
  <c r="J147" i="216"/>
  <c r="AY84" i="216"/>
  <c r="L105" i="216"/>
  <c r="G57" i="216"/>
  <c r="M77" i="216"/>
  <c r="P127" i="216"/>
  <c r="D136" i="216"/>
  <c r="AV128" i="216"/>
  <c r="AF33" i="216"/>
  <c r="AG140" i="216"/>
  <c r="W90" i="216"/>
  <c r="O27" i="216"/>
  <c r="AG131" i="216"/>
  <c r="J60" i="216"/>
  <c r="AB44" i="216"/>
  <c r="AK155" i="216"/>
  <c r="Z103" i="216"/>
  <c r="AA27" i="216"/>
  <c r="N161" i="216"/>
  <c r="AB50" i="216"/>
  <c r="AW141" i="216"/>
  <c r="X41" i="216"/>
  <c r="AF67" i="216"/>
  <c r="K34" i="216"/>
  <c r="AX93" i="216"/>
  <c r="S10" i="216"/>
  <c r="L88" i="216"/>
  <c r="AF104" i="216"/>
  <c r="AI23" i="216"/>
  <c r="Z125" i="216"/>
  <c r="Q47" i="216"/>
  <c r="X45" i="216"/>
  <c r="N88" i="216"/>
  <c r="N154" i="216"/>
  <c r="AZ19" i="216"/>
  <c r="AY122" i="216"/>
  <c r="AA30" i="216"/>
  <c r="X69" i="216"/>
  <c r="H119" i="216"/>
  <c r="AE89" i="216"/>
  <c r="AD133" i="216"/>
  <c r="AF5" i="216"/>
  <c r="AA61" i="216"/>
  <c r="Z38" i="216"/>
  <c r="C58" i="216"/>
  <c r="AZ131" i="216"/>
  <c r="AG114" i="216"/>
  <c r="AE122" i="216"/>
  <c r="I43" i="216"/>
  <c r="H152" i="216"/>
  <c r="M4" i="216"/>
  <c r="W168" i="214"/>
  <c r="Y146" i="216"/>
  <c r="I12" i="216"/>
  <c r="G5" i="216"/>
  <c r="O102" i="216"/>
  <c r="R124" i="216"/>
  <c r="N97" i="216"/>
  <c r="N115" i="216"/>
  <c r="H5" i="216"/>
  <c r="J114" i="216"/>
  <c r="AA130" i="216"/>
  <c r="G101" i="216"/>
  <c r="AF96" i="216"/>
  <c r="O18" i="216"/>
  <c r="K123" i="216"/>
  <c r="W83" i="216"/>
  <c r="X101" i="216"/>
  <c r="AZ123" i="216"/>
  <c r="Y101" i="216"/>
  <c r="H103" i="216"/>
  <c r="AY30" i="216"/>
  <c r="AG87" i="216"/>
  <c r="AY48" i="216"/>
  <c r="S53" i="216"/>
  <c r="F151" i="216"/>
  <c r="AY78" i="216"/>
  <c r="R155" i="216"/>
  <c r="W28" i="216"/>
  <c r="U155" i="216"/>
  <c r="M55" i="216"/>
  <c r="W133" i="216"/>
  <c r="AG42" i="216"/>
  <c r="Y103" i="216"/>
  <c r="Q107" i="216"/>
  <c r="P31" i="216"/>
  <c r="AX99" i="216"/>
  <c r="AI31" i="216"/>
  <c r="T10" i="216"/>
  <c r="Q129" i="216"/>
  <c r="C143" i="216"/>
  <c r="C48" i="216"/>
  <c r="W110" i="216"/>
  <c r="AZ130" i="216"/>
  <c r="P17" i="216"/>
  <c r="L98" i="216"/>
  <c r="E35" i="216"/>
  <c r="AU71" i="216"/>
  <c r="AA41" i="216"/>
  <c r="AL131" i="216"/>
  <c r="V26" i="216"/>
  <c r="AM100" i="216"/>
  <c r="R149" i="216"/>
  <c r="S11" i="216"/>
  <c r="AI142" i="216"/>
  <c r="AM26" i="216"/>
  <c r="C152" i="216"/>
  <c r="AR8" i="216"/>
  <c r="T42" i="216"/>
  <c r="H38" i="216"/>
  <c r="E74" i="216"/>
  <c r="AG103" i="216"/>
  <c r="AL51" i="216"/>
  <c r="AF83" i="216"/>
  <c r="BD168" i="214"/>
  <c r="AR4" i="216"/>
  <c r="T150" i="216"/>
  <c r="AW98" i="216"/>
  <c r="D33" i="216"/>
  <c r="S165" i="216"/>
  <c r="AU78" i="216"/>
  <c r="F133" i="216"/>
  <c r="V84" i="216"/>
  <c r="Z30" i="216"/>
  <c r="R127" i="216"/>
  <c r="AP105" i="216"/>
  <c r="P115" i="216"/>
  <c r="AA54" i="216"/>
  <c r="AD75" i="216"/>
  <c r="AE126" i="216"/>
  <c r="AB88" i="216"/>
  <c r="U23" i="216"/>
  <c r="AG91" i="216"/>
  <c r="AG135" i="216"/>
  <c r="E133" i="216"/>
  <c r="AJ131" i="216"/>
  <c r="AF63" i="216"/>
  <c r="AG70" i="216"/>
  <c r="AW97" i="216"/>
  <c r="AK40" i="216"/>
  <c r="AC84" i="216"/>
  <c r="N47" i="216"/>
  <c r="W115" i="216"/>
  <c r="T158" i="216"/>
  <c r="AD96" i="216"/>
  <c r="O100" i="216"/>
  <c r="AY156" i="216"/>
  <c r="AI108" i="216"/>
  <c r="I21" i="216"/>
  <c r="AJ125" i="216"/>
  <c r="F165" i="216"/>
  <c r="AW49" i="216"/>
  <c r="P86" i="216"/>
  <c r="V137" i="216"/>
  <c r="G94" i="216"/>
  <c r="AM90" i="216"/>
  <c r="L119" i="216"/>
  <c r="J164" i="216"/>
  <c r="AA146" i="216"/>
  <c r="AV87" i="216"/>
  <c r="Z50" i="216"/>
  <c r="F59" i="216"/>
  <c r="S115" i="216"/>
  <c r="W139" i="216"/>
  <c r="AB6" i="216"/>
  <c r="AF68" i="216"/>
  <c r="M63" i="216"/>
  <c r="AA141" i="216"/>
  <c r="Z37" i="216"/>
  <c r="AK17" i="216"/>
  <c r="E103" i="216"/>
  <c r="AR79" i="216"/>
  <c r="Y38" i="216"/>
  <c r="AK147" i="216"/>
  <c r="AJ71" i="216"/>
  <c r="C115" i="216"/>
  <c r="AQ127" i="216"/>
  <c r="E71" i="216"/>
  <c r="AL112" i="216"/>
  <c r="O87" i="216"/>
  <c r="I148" i="216"/>
  <c r="G72" i="216"/>
  <c r="AD87" i="216"/>
  <c r="M136" i="216"/>
  <c r="AV156" i="216"/>
  <c r="AP69" i="216"/>
  <c r="H128" i="216"/>
  <c r="I112" i="216"/>
  <c r="AL17" i="216"/>
  <c r="X39" i="216"/>
  <c r="AE14" i="216"/>
  <c r="G12" i="216"/>
  <c r="G53" i="216"/>
  <c r="J72" i="216"/>
  <c r="Q103" i="216"/>
  <c r="M53" i="216"/>
  <c r="F106" i="216"/>
  <c r="AR97" i="216"/>
  <c r="D121" i="216"/>
  <c r="AI69" i="216"/>
  <c r="R75" i="216"/>
  <c r="Y153" i="216"/>
  <c r="T62" i="216"/>
  <c r="D36" i="216"/>
  <c r="AR148" i="216"/>
  <c r="U165" i="216"/>
  <c r="AJ151" i="216"/>
  <c r="AK65" i="216"/>
  <c r="AE112" i="216"/>
  <c r="AK128" i="216"/>
  <c r="AW123" i="216"/>
  <c r="AL94" i="216"/>
  <c r="Q128" i="216"/>
  <c r="N18" i="216"/>
  <c r="AW112" i="216"/>
  <c r="AM89" i="216"/>
  <c r="F17" i="216"/>
  <c r="AL122" i="216"/>
  <c r="AU23" i="216"/>
  <c r="U131" i="216"/>
  <c r="T18" i="216"/>
  <c r="AF91" i="216"/>
  <c r="AI124" i="216"/>
  <c r="AV159" i="216"/>
  <c r="J53" i="216"/>
  <c r="AB34" i="216"/>
  <c r="AX154" i="216"/>
  <c r="V5" i="216"/>
  <c r="AA11" i="216"/>
  <c r="J31" i="216"/>
  <c r="Q57" i="216"/>
  <c r="AZ147" i="216"/>
  <c r="D43" i="216"/>
  <c r="AM19" i="216"/>
  <c r="S38" i="216"/>
  <c r="U13" i="216"/>
  <c r="AL111" i="216"/>
  <c r="N31" i="216"/>
  <c r="AC132" i="216"/>
  <c r="C144" i="216"/>
  <c r="AP77" i="216"/>
  <c r="AC5" i="216"/>
  <c r="E158" i="216"/>
  <c r="L91" i="216"/>
  <c r="F98" i="216"/>
  <c r="T35" i="216"/>
  <c r="AP42" i="216"/>
  <c r="X38" i="216"/>
  <c r="J21" i="216"/>
  <c r="AJ26" i="216"/>
  <c r="Q79" i="216"/>
  <c r="AI6" i="216"/>
  <c r="AE95" i="216"/>
  <c r="L31" i="216"/>
  <c r="AH143" i="216"/>
  <c r="AP165" i="216"/>
  <c r="AQ152" i="216"/>
  <c r="AB47" i="216"/>
  <c r="M105" i="216"/>
  <c r="Q62" i="216"/>
  <c r="AM20" i="216"/>
  <c r="J37" i="216"/>
  <c r="T139" i="216"/>
  <c r="D54" i="216"/>
  <c r="D161" i="216"/>
  <c r="V34" i="216"/>
  <c r="K30" i="216"/>
  <c r="AJ41" i="216"/>
  <c r="AP101" i="216"/>
  <c r="V8" i="216"/>
  <c r="AR104" i="216"/>
  <c r="U103" i="216"/>
  <c r="S82" i="216"/>
  <c r="P51" i="216"/>
  <c r="AY83" i="216"/>
  <c r="AY75" i="216"/>
  <c r="AA15" i="216"/>
  <c r="AW53" i="216"/>
  <c r="O79" i="216"/>
  <c r="AQ161" i="216"/>
  <c r="AG59" i="216"/>
  <c r="AM145" i="216"/>
  <c r="AV134" i="216"/>
  <c r="AB134" i="216"/>
  <c r="H133" i="216"/>
  <c r="AW135" i="216"/>
  <c r="C64" i="216"/>
  <c r="T118" i="216"/>
  <c r="I92" i="216"/>
  <c r="W86" i="216"/>
  <c r="Q60" i="216"/>
  <c r="AE69" i="216"/>
  <c r="AA110" i="216"/>
  <c r="AZ21" i="216"/>
  <c r="J136" i="216"/>
  <c r="J153" i="216"/>
  <c r="D92" i="216"/>
  <c r="AX77" i="216"/>
  <c r="AL53" i="216"/>
  <c r="Y147" i="216"/>
  <c r="M21" i="216"/>
  <c r="Y56" i="216"/>
  <c r="AC37" i="216"/>
  <c r="X18" i="216"/>
  <c r="AC45" i="216"/>
  <c r="Q114" i="216"/>
  <c r="AP127" i="216"/>
  <c r="T70" i="216"/>
  <c r="O139" i="216"/>
  <c r="V111" i="216"/>
  <c r="AQ130" i="216"/>
  <c r="AE36" i="216"/>
  <c r="AE155" i="216"/>
  <c r="Z137" i="216"/>
  <c r="F79" i="216"/>
  <c r="AU135" i="216"/>
  <c r="G11" i="216"/>
  <c r="AM164" i="216"/>
  <c r="AD125" i="216"/>
  <c r="Y14" i="216"/>
  <c r="AQ113" i="216"/>
  <c r="AG134" i="216"/>
  <c r="AQ154" i="216"/>
  <c r="Q109" i="216"/>
  <c r="J125" i="216"/>
  <c r="AD123" i="216"/>
  <c r="AV9" i="216"/>
  <c r="M98" i="216"/>
  <c r="H92" i="216"/>
  <c r="H111" i="216"/>
  <c r="Y7" i="216"/>
  <c r="AW154" i="216"/>
  <c r="I91" i="216"/>
  <c r="AM124" i="216"/>
  <c r="G118" i="216"/>
  <c r="R130" i="216"/>
  <c r="L23" i="216"/>
  <c r="AB39" i="216"/>
  <c r="P102" i="216"/>
  <c r="AZ49" i="216"/>
  <c r="Y148" i="216"/>
  <c r="Q11" i="216"/>
  <c r="X103" i="216"/>
  <c r="S30" i="216"/>
  <c r="M15" i="216"/>
  <c r="Y157" i="216"/>
  <c r="AE16" i="216"/>
  <c r="AK97" i="216"/>
  <c r="AY147" i="216"/>
  <c r="Q66" i="216"/>
  <c r="AH102" i="216"/>
  <c r="AJ8" i="216"/>
  <c r="AK63" i="216"/>
  <c r="AC16" i="216"/>
  <c r="AX66" i="216"/>
  <c r="X61" i="216"/>
  <c r="AM45" i="216"/>
  <c r="AK111" i="216"/>
  <c r="AM138" i="216"/>
  <c r="Y126" i="216"/>
  <c r="C26" i="216"/>
  <c r="AV113" i="216"/>
  <c r="AF127" i="216"/>
  <c r="W77" i="216"/>
  <c r="W141" i="216"/>
  <c r="AI77" i="216"/>
  <c r="M124" i="216"/>
  <c r="AI61" i="216"/>
  <c r="AM158" i="216"/>
  <c r="AC115" i="216"/>
  <c r="AU109" i="216"/>
  <c r="N120" i="216"/>
  <c r="AY67" i="216"/>
  <c r="D148" i="216"/>
  <c r="AI132" i="216"/>
  <c r="AC140" i="216"/>
  <c r="AX6" i="216"/>
  <c r="U133" i="216"/>
  <c r="S148" i="216"/>
  <c r="L137" i="216"/>
  <c r="AV23" i="216"/>
  <c r="AX80" i="216"/>
  <c r="AF84" i="216"/>
  <c r="F74" i="216"/>
  <c r="AL87" i="216"/>
  <c r="AW96" i="216"/>
  <c r="Y63" i="216"/>
  <c r="N124" i="216"/>
  <c r="AK79" i="216"/>
  <c r="AE5" i="216"/>
  <c r="Q64" i="216"/>
  <c r="H57" i="216"/>
  <c r="M47" i="216"/>
  <c r="X161" i="216"/>
  <c r="AB63" i="216"/>
  <c r="AM17" i="216"/>
  <c r="W154" i="216"/>
  <c r="M25" i="216"/>
  <c r="AH32" i="216"/>
  <c r="AC77" i="216"/>
  <c r="S42" i="216"/>
  <c r="AW127" i="216"/>
  <c r="J141" i="216"/>
  <c r="AX5" i="216"/>
  <c r="V148" i="216"/>
  <c r="V161" i="216"/>
  <c r="U110" i="216"/>
  <c r="AK25" i="216"/>
  <c r="F42" i="216"/>
  <c r="AC122" i="216"/>
  <c r="AC62" i="216"/>
  <c r="C159" i="216"/>
  <c r="O127" i="216"/>
  <c r="AL48" i="216"/>
  <c r="G147" i="216"/>
  <c r="P38" i="216"/>
  <c r="K75" i="216"/>
  <c r="H112" i="216"/>
  <c r="AX74" i="216"/>
  <c r="AA58" i="216"/>
  <c r="M139" i="216"/>
  <c r="T82" i="216"/>
  <c r="AA151" i="216"/>
  <c r="V68" i="216"/>
  <c r="R49" i="216"/>
  <c r="AU18" i="216"/>
  <c r="E159" i="216"/>
  <c r="Z17" i="216"/>
  <c r="AY142" i="216"/>
  <c r="AG83" i="216"/>
  <c r="W145" i="216"/>
  <c r="L126" i="216"/>
  <c r="P55" i="216"/>
  <c r="O115" i="216"/>
  <c r="AA72" i="216"/>
  <c r="AP70" i="216"/>
  <c r="AX9" i="216"/>
  <c r="AP54" i="216"/>
  <c r="J8" i="216"/>
  <c r="F33" i="216"/>
  <c r="L94" i="216"/>
  <c r="H82" i="216"/>
  <c r="AR34" i="216"/>
  <c r="AL151" i="216"/>
  <c r="AH141" i="216"/>
  <c r="AZ134" i="216"/>
  <c r="AZ17" i="216"/>
  <c r="AE44" i="216"/>
  <c r="AU82" i="216"/>
  <c r="AF97" i="216"/>
  <c r="AM130" i="216"/>
  <c r="Q27" i="216"/>
  <c r="G156" i="216"/>
  <c r="AP62" i="216"/>
  <c r="AU96" i="216"/>
  <c r="D62" i="216"/>
  <c r="AZ37" i="216"/>
  <c r="AC155" i="216"/>
  <c r="AJ24" i="216"/>
  <c r="AB160" i="216"/>
  <c r="V32" i="216"/>
  <c r="N155" i="216"/>
  <c r="AV114" i="216"/>
  <c r="G36" i="216"/>
  <c r="AP14" i="216"/>
  <c r="AG101" i="216"/>
  <c r="V143" i="216"/>
  <c r="AK27" i="216"/>
  <c r="W157" i="216"/>
  <c r="AD129" i="216"/>
  <c r="G56" i="216"/>
  <c r="AF119" i="216"/>
  <c r="X96" i="216"/>
  <c r="G67" i="216"/>
  <c r="L44" i="216"/>
  <c r="AG79" i="216"/>
  <c r="AV147" i="216"/>
  <c r="AV79" i="216"/>
  <c r="G85" i="216"/>
  <c r="D74" i="216"/>
  <c r="C146" i="216"/>
  <c r="U5" i="216"/>
  <c r="F57" i="216"/>
  <c r="Q23" i="216"/>
  <c r="AP89" i="216"/>
  <c r="W26" i="216"/>
  <c r="H96" i="216"/>
  <c r="T30" i="216"/>
  <c r="AV75" i="216"/>
  <c r="E51" i="216"/>
  <c r="O134" i="216"/>
  <c r="AH55" i="216"/>
  <c r="H139" i="216"/>
  <c r="W123" i="216"/>
  <c r="AE133" i="216"/>
  <c r="T77" i="216"/>
  <c r="G38" i="216"/>
  <c r="Q31" i="216"/>
  <c r="V99" i="216"/>
  <c r="AF52" i="216"/>
  <c r="U141" i="216"/>
  <c r="G114" i="216"/>
  <c r="AP57" i="216"/>
  <c r="Z160" i="216"/>
  <c r="E20" i="216"/>
  <c r="AY105" i="216"/>
  <c r="AU160" i="216"/>
  <c r="AB41" i="216"/>
  <c r="J69" i="216"/>
  <c r="M117" i="216"/>
  <c r="AW51" i="216"/>
  <c r="Q159" i="216"/>
  <c r="AL82" i="216"/>
  <c r="AY103" i="216"/>
  <c r="AW139" i="216"/>
  <c r="AL129" i="216"/>
  <c r="AL27" i="216"/>
  <c r="M148" i="216"/>
  <c r="L155" i="216"/>
  <c r="Z102" i="216"/>
  <c r="X148" i="216"/>
  <c r="Q17" i="216"/>
  <c r="AL142" i="216"/>
  <c r="Z11" i="216"/>
  <c r="AI33" i="216"/>
  <c r="C74" i="216"/>
  <c r="AH70" i="216"/>
  <c r="AX153" i="216"/>
  <c r="AP25" i="216"/>
  <c r="T107" i="216"/>
  <c r="AF116" i="216"/>
  <c r="AJ58" i="216"/>
  <c r="V110" i="216"/>
  <c r="AA87" i="216"/>
  <c r="AD164" i="216"/>
  <c r="F91" i="216"/>
  <c r="J86" i="216"/>
  <c r="AQ148" i="216"/>
  <c r="X160" i="216"/>
  <c r="AF162" i="216"/>
  <c r="AH145" i="216"/>
  <c r="AH117" i="216"/>
  <c r="L55" i="216"/>
  <c r="I107" i="216"/>
  <c r="H68" i="216"/>
  <c r="I150" i="216"/>
  <c r="AL113" i="216"/>
  <c r="AQ89" i="216"/>
  <c r="R9" i="216"/>
  <c r="Z48" i="216"/>
  <c r="R117" i="216"/>
  <c r="N22" i="216"/>
  <c r="M65" i="216"/>
  <c r="K90" i="216"/>
  <c r="D124" i="216"/>
  <c r="AZ81" i="216"/>
  <c r="O153" i="216"/>
  <c r="C86" i="216"/>
  <c r="K94" i="216"/>
  <c r="AA17" i="216"/>
  <c r="C107" i="216"/>
  <c r="R58" i="216"/>
  <c r="AE32" i="216"/>
  <c r="AM40" i="216"/>
  <c r="AY43" i="216"/>
  <c r="N36" i="216"/>
  <c r="AB74" i="216"/>
  <c r="X73" i="216"/>
  <c r="L70" i="216"/>
  <c r="M116" i="216"/>
  <c r="AZ88" i="216"/>
  <c r="AX158" i="216"/>
  <c r="AD55" i="216"/>
  <c r="Q7" i="216"/>
  <c r="Z109" i="216"/>
  <c r="AI44" i="216"/>
  <c r="AA103" i="216"/>
  <c r="AU154" i="216"/>
  <c r="AK115" i="216"/>
  <c r="AH8" i="216"/>
  <c r="AG9" i="216"/>
  <c r="E45" i="216"/>
  <c r="X7" i="216"/>
  <c r="AK21" i="216"/>
  <c r="X140" i="216"/>
  <c r="U157" i="216"/>
  <c r="AJ52" i="216"/>
  <c r="AC14" i="216"/>
  <c r="AZ104" i="216"/>
  <c r="D89" i="216"/>
  <c r="T147" i="216"/>
  <c r="L73" i="216"/>
  <c r="N148" i="216"/>
  <c r="AY116" i="216"/>
  <c r="AC139" i="216"/>
  <c r="H121" i="216"/>
  <c r="S158" i="216"/>
  <c r="W146" i="216"/>
  <c r="N62" i="216"/>
  <c r="AE42" i="216"/>
  <c r="AV108" i="216"/>
  <c r="X76" i="216"/>
  <c r="G91" i="216"/>
  <c r="AC17" i="216"/>
  <c r="Y108" i="216"/>
  <c r="AL8" i="216"/>
  <c r="K31" i="216"/>
  <c r="K41" i="216"/>
  <c r="AG6" i="216"/>
  <c r="AF109" i="216"/>
  <c r="Q8" i="216"/>
  <c r="V129" i="216"/>
  <c r="D135" i="216"/>
  <c r="J137" i="216"/>
  <c r="AK57" i="216"/>
  <c r="AV130" i="216"/>
  <c r="AU128" i="216"/>
  <c r="H149" i="216"/>
  <c r="AR109" i="216"/>
  <c r="X137" i="216"/>
  <c r="AL33" i="216"/>
  <c r="N152" i="216"/>
  <c r="N59" i="216"/>
  <c r="AE59" i="216"/>
  <c r="AJ136" i="216"/>
  <c r="AF110" i="216"/>
  <c r="V150" i="216"/>
  <c r="AR63" i="216"/>
  <c r="AD58" i="216"/>
  <c r="T96" i="216"/>
  <c r="AD71" i="216"/>
  <c r="J28" i="216"/>
  <c r="AA132" i="216"/>
  <c r="M71" i="216"/>
  <c r="D147" i="216"/>
  <c r="AH160" i="216"/>
  <c r="AR103" i="216"/>
  <c r="W95" i="216"/>
  <c r="G15" i="216"/>
  <c r="AG104" i="216"/>
  <c r="W11" i="216"/>
  <c r="AM47" i="216"/>
  <c r="L36" i="216"/>
  <c r="AY35" i="216"/>
  <c r="AC129" i="216"/>
  <c r="G24" i="216"/>
  <c r="P35" i="216"/>
  <c r="AD90" i="216"/>
  <c r="N164" i="216"/>
  <c r="AU44" i="216"/>
  <c r="M10" i="216"/>
  <c r="S113" i="216"/>
  <c r="G22" i="216"/>
  <c r="AD84" i="216"/>
  <c r="Q89" i="216"/>
  <c r="AM74" i="216"/>
  <c r="T103" i="216"/>
  <c r="AM141" i="216"/>
  <c r="AH148" i="216"/>
  <c r="AM144" i="216"/>
  <c r="L90" i="216"/>
  <c r="AE107" i="216"/>
  <c r="AF135" i="216"/>
  <c r="AJ68" i="216"/>
  <c r="AB130" i="216"/>
  <c r="R129" i="216"/>
  <c r="AU120" i="216"/>
  <c r="AP99" i="216"/>
  <c r="P28" i="216"/>
  <c r="O46" i="216"/>
  <c r="F77" i="216"/>
  <c r="AQ20" i="216"/>
  <c r="V133" i="216"/>
  <c r="AM76" i="216"/>
  <c r="AU119" i="216"/>
  <c r="X8" i="216"/>
  <c r="AA24" i="216"/>
  <c r="AZ16" i="216"/>
  <c r="E28" i="216"/>
  <c r="H87" i="216"/>
  <c r="O23" i="216"/>
  <c r="K78" i="216"/>
  <c r="AU66" i="216"/>
  <c r="AV66" i="216"/>
  <c r="AC9" i="216"/>
  <c r="AC83" i="216"/>
  <c r="AX31" i="216"/>
  <c r="AW134" i="216"/>
  <c r="N51" i="216"/>
  <c r="E59" i="216"/>
  <c r="AX29" i="216"/>
  <c r="AX91" i="216"/>
  <c r="AL79" i="216"/>
  <c r="AH47" i="216"/>
  <c r="D114" i="216"/>
  <c r="AU51" i="216"/>
  <c r="AQ72" i="216"/>
  <c r="T133" i="216"/>
  <c r="AM11" i="216"/>
  <c r="AA82" i="216"/>
  <c r="AH99" i="216"/>
  <c r="D72" i="216"/>
  <c r="AD59" i="216"/>
  <c r="Z71" i="216"/>
  <c r="AU24" i="216"/>
  <c r="M133" i="216"/>
  <c r="AI89" i="216"/>
  <c r="AP114" i="216"/>
  <c r="O98" i="216"/>
  <c r="AC65" i="216"/>
  <c r="S119" i="216"/>
  <c r="S86" i="216"/>
  <c r="I115" i="216"/>
  <c r="AH109" i="216"/>
  <c r="Y127" i="216"/>
  <c r="Q119" i="216"/>
  <c r="AB128" i="216"/>
  <c r="K18" i="216"/>
  <c r="P135" i="216"/>
  <c r="S135" i="216"/>
  <c r="AA96" i="216"/>
  <c r="N99" i="216"/>
  <c r="O60" i="216"/>
  <c r="AE162" i="216"/>
  <c r="AL133" i="216"/>
  <c r="N160" i="216"/>
  <c r="AI109" i="216"/>
  <c r="AA20" i="216"/>
  <c r="Y89" i="216"/>
  <c r="AF39" i="216"/>
  <c r="J89" i="216"/>
  <c r="AP121" i="216"/>
  <c r="U66" i="216"/>
  <c r="S97" i="216"/>
  <c r="AD80" i="216"/>
  <c r="AE98" i="216"/>
  <c r="AG157" i="216"/>
  <c r="AX12" i="216"/>
  <c r="AD89" i="216"/>
  <c r="H86" i="216"/>
  <c r="P109" i="216"/>
  <c r="AY120" i="216"/>
  <c r="AU58" i="216"/>
  <c r="AM28" i="216"/>
  <c r="H118" i="216"/>
  <c r="V52" i="216"/>
  <c r="AV76" i="216"/>
  <c r="N76" i="216"/>
  <c r="V25" i="216"/>
  <c r="I60" i="216"/>
  <c r="O26" i="216"/>
  <c r="Y83" i="216"/>
  <c r="J35" i="216"/>
  <c r="I94" i="216"/>
  <c r="AQ38" i="216"/>
  <c r="AA83" i="216"/>
  <c r="AC39" i="216"/>
  <c r="X21" i="216"/>
  <c r="C103" i="216"/>
  <c r="AI143" i="216"/>
  <c r="S16" i="216"/>
  <c r="E26" i="216"/>
  <c r="AJ159" i="216"/>
  <c r="Y67" i="216"/>
  <c r="AU105" i="216"/>
  <c r="AV83" i="216"/>
  <c r="L138" i="216"/>
  <c r="AD120" i="216"/>
  <c r="AG144" i="216"/>
  <c r="AR65" i="216"/>
  <c r="AR152" i="216"/>
  <c r="AD47" i="216"/>
  <c r="X78" i="216"/>
  <c r="R8" i="216"/>
  <c r="U150" i="216"/>
  <c r="AE132" i="216"/>
  <c r="AG32" i="216"/>
  <c r="AU69" i="216"/>
  <c r="J116" i="216"/>
  <c r="AJ106" i="216"/>
  <c r="F159" i="216"/>
  <c r="V54" i="216"/>
  <c r="AQ5" i="216"/>
  <c r="Q154" i="216"/>
  <c r="T23" i="216"/>
  <c r="AW17" i="216"/>
  <c r="AW116" i="216"/>
  <c r="Z157" i="216"/>
  <c r="W134" i="216"/>
  <c r="T21" i="216"/>
  <c r="M156" i="216"/>
  <c r="R125" i="216"/>
  <c r="Z120" i="216"/>
  <c r="AE150" i="216"/>
  <c r="AG15" i="216"/>
  <c r="AV61" i="216"/>
  <c r="P81" i="216"/>
  <c r="AR98" i="216"/>
  <c r="D96" i="216"/>
  <c r="AM16" i="216"/>
  <c r="Y80" i="216"/>
  <c r="AZ86" i="216"/>
  <c r="F12" i="216"/>
  <c r="AW160" i="216"/>
  <c r="V65" i="216"/>
  <c r="L76" i="216"/>
  <c r="E150" i="216"/>
  <c r="P144" i="216"/>
  <c r="M94" i="216"/>
  <c r="U97" i="216"/>
  <c r="AY129" i="216"/>
  <c r="AC121" i="216"/>
  <c r="D146" i="216"/>
  <c r="AL32" i="216"/>
  <c r="AP117" i="216"/>
  <c r="AR134" i="216"/>
  <c r="D95" i="216"/>
  <c r="AH58" i="216"/>
  <c r="V77" i="216"/>
  <c r="AV168" i="214"/>
  <c r="AV169" i="214" s="1"/>
  <c r="AJ4" i="216"/>
  <c r="X35" i="216"/>
  <c r="AH38" i="216"/>
  <c r="AY42" i="216"/>
  <c r="AY31" i="216"/>
  <c r="AG145" i="216"/>
  <c r="AW37" i="216"/>
  <c r="G44" i="216"/>
  <c r="P63" i="216"/>
  <c r="K155" i="216"/>
  <c r="S24" i="216"/>
  <c r="AA28" i="216"/>
  <c r="AG152" i="216"/>
  <c r="AU76" i="216"/>
  <c r="AU40" i="216"/>
  <c r="Y26" i="216"/>
  <c r="I164" i="216"/>
  <c r="AB83" i="216"/>
  <c r="AH111" i="216"/>
  <c r="E151" i="216"/>
  <c r="AR161" i="216"/>
  <c r="C141" i="216"/>
  <c r="AM150" i="216"/>
  <c r="V41" i="216"/>
  <c r="H99" i="216"/>
  <c r="AM117" i="216"/>
  <c r="AC24" i="216"/>
  <c r="K17" i="216"/>
  <c r="AB30" i="216"/>
  <c r="AC86" i="216"/>
  <c r="AL54" i="216"/>
  <c r="R156" i="216"/>
  <c r="J148" i="216"/>
  <c r="AB80" i="216"/>
  <c r="AU15" i="216"/>
  <c r="K52" i="216"/>
  <c r="N16" i="216"/>
  <c r="AF117" i="216"/>
  <c r="AM128" i="216"/>
  <c r="M44" i="216"/>
  <c r="AK11" i="216"/>
  <c r="AR95" i="216"/>
  <c r="AK121" i="216"/>
  <c r="AP162" i="216"/>
  <c r="T151" i="216"/>
  <c r="AR108" i="216"/>
  <c r="J138" i="216"/>
  <c r="AB143" i="216"/>
  <c r="AF80" i="216"/>
  <c r="M60" i="216"/>
  <c r="AJ76" i="216"/>
  <c r="AH75" i="216"/>
  <c r="AF48" i="216"/>
  <c r="X11" i="216"/>
  <c r="W162" i="216"/>
  <c r="AI88" i="216"/>
  <c r="G6" i="216"/>
  <c r="AR129" i="216"/>
  <c r="AR142" i="216"/>
  <c r="AE79" i="216"/>
  <c r="I67" i="216"/>
  <c r="AY150" i="216"/>
  <c r="V22" i="216"/>
  <c r="G157" i="216"/>
  <c r="AG30" i="216"/>
  <c r="N13" i="216"/>
  <c r="AC48" i="216"/>
  <c r="K124" i="216"/>
  <c r="AE114" i="216"/>
  <c r="R37" i="216"/>
  <c r="U7" i="216"/>
  <c r="AM106" i="216"/>
  <c r="M31" i="216"/>
  <c r="V46" i="216"/>
  <c r="V125" i="216"/>
  <c r="AI21" i="216"/>
  <c r="H61" i="216"/>
  <c r="S152" i="216"/>
  <c r="V157" i="216"/>
  <c r="AB36" i="216"/>
  <c r="O5" i="216"/>
  <c r="Q30" i="216"/>
  <c r="Q120" i="216"/>
  <c r="AR66" i="216"/>
  <c r="AA40" i="216"/>
  <c r="T69" i="216"/>
  <c r="T132" i="216"/>
  <c r="H62" i="216"/>
  <c r="C150" i="216"/>
  <c r="Q72" i="216"/>
  <c r="AR113" i="216"/>
  <c r="Q12" i="216"/>
  <c r="L151" i="216"/>
  <c r="T29" i="216"/>
  <c r="L11" i="216"/>
  <c r="U91" i="216"/>
  <c r="T83" i="216"/>
  <c r="I116" i="216"/>
  <c r="AG94" i="216"/>
  <c r="L51" i="216"/>
  <c r="AV118" i="216"/>
  <c r="W117" i="216"/>
  <c r="AD12" i="216"/>
  <c r="AH56" i="216"/>
  <c r="H115" i="216"/>
  <c r="AW79" i="216"/>
  <c r="AW111" i="216"/>
  <c r="X43" i="216"/>
  <c r="J50" i="216"/>
  <c r="AK92" i="216"/>
  <c r="AU104" i="216"/>
  <c r="AX19" i="216"/>
  <c r="AG56" i="216"/>
  <c r="M72" i="216"/>
  <c r="AW133" i="216"/>
  <c r="L107" i="216"/>
  <c r="AC104" i="216"/>
  <c r="AF150" i="216"/>
  <c r="AH91" i="216"/>
  <c r="G139" i="216"/>
  <c r="AV111" i="216"/>
  <c r="W121" i="216"/>
  <c r="D119" i="216"/>
  <c r="Z115" i="216"/>
  <c r="C65" i="216"/>
  <c r="AP150" i="216"/>
  <c r="F80" i="216"/>
  <c r="AE147" i="216"/>
  <c r="D160" i="216"/>
  <c r="AL159" i="216"/>
  <c r="AI156" i="216"/>
  <c r="AY24" i="216"/>
  <c r="AV127" i="216"/>
  <c r="D21" i="216"/>
  <c r="T51" i="216"/>
  <c r="AF51" i="216"/>
  <c r="R69" i="216"/>
  <c r="AP19" i="216"/>
  <c r="Q96" i="216"/>
  <c r="AP40" i="216"/>
  <c r="AC27" i="216"/>
  <c r="AX107" i="216"/>
  <c r="I39" i="216"/>
  <c r="AX133" i="216"/>
  <c r="AX76" i="216"/>
  <c r="G75" i="216"/>
  <c r="AX114" i="216"/>
  <c r="AY93" i="216"/>
  <c r="P116" i="216"/>
  <c r="AD51" i="216"/>
  <c r="R140" i="216"/>
  <c r="K145" i="216"/>
  <c r="AZ133" i="216"/>
  <c r="P29" i="216"/>
  <c r="D59" i="216"/>
  <c r="Y23" i="216"/>
  <c r="P121" i="216"/>
  <c r="AM120" i="216"/>
  <c r="AM131" i="216"/>
  <c r="AW119" i="216"/>
  <c r="H59" i="216"/>
  <c r="G10" i="216"/>
  <c r="K45" i="216"/>
  <c r="T7" i="216"/>
  <c r="D69" i="216"/>
  <c r="AZ150" i="216"/>
  <c r="AX139" i="216"/>
  <c r="D16" i="216"/>
  <c r="AI110" i="216"/>
  <c r="N135" i="216"/>
  <c r="Z49" i="216"/>
  <c r="AP47" i="216"/>
  <c r="AP104" i="216"/>
  <c r="G140" i="216"/>
  <c r="T131" i="216"/>
  <c r="AY28" i="216"/>
  <c r="C129" i="216"/>
  <c r="AP55" i="216"/>
  <c r="AU115" i="216"/>
  <c r="T134" i="216"/>
  <c r="AR45" i="216"/>
  <c r="AQ101" i="216"/>
  <c r="D68" i="216"/>
  <c r="I93" i="216"/>
  <c r="AP58" i="216"/>
  <c r="AY52" i="216"/>
  <c r="F132" i="216"/>
  <c r="AE153" i="216"/>
  <c r="AQ120" i="216"/>
  <c r="V151" i="216"/>
  <c r="Q98" i="216"/>
  <c r="AW8" i="216"/>
  <c r="F146" i="216"/>
  <c r="AQ83" i="216"/>
  <c r="AF29" i="216"/>
  <c r="AD77" i="216"/>
  <c r="I111" i="216"/>
  <c r="AY41" i="216"/>
  <c r="M161" i="216"/>
  <c r="AC160" i="216"/>
  <c r="AU16" i="216"/>
  <c r="AX71" i="216"/>
  <c r="AR70" i="216"/>
  <c r="AX50" i="216"/>
  <c r="AE154" i="216"/>
  <c r="E32" i="216"/>
  <c r="AL90" i="216"/>
  <c r="AH89" i="216"/>
  <c r="AC64" i="216"/>
  <c r="AB33" i="216"/>
  <c r="N127" i="216"/>
  <c r="Z168" i="214"/>
  <c r="Z169" i="214" s="1"/>
  <c r="O4" i="216"/>
  <c r="D168" i="214"/>
  <c r="C4" i="216"/>
  <c r="V50" i="216"/>
  <c r="AM9" i="216"/>
  <c r="O31" i="216"/>
  <c r="AI66" i="216"/>
  <c r="I151" i="216"/>
  <c r="G160" i="216"/>
  <c r="U80" i="216"/>
  <c r="AB45" i="216"/>
  <c r="U32" i="216"/>
  <c r="W131" i="216"/>
  <c r="AG89" i="216"/>
  <c r="AY29" i="216"/>
  <c r="AU134" i="216"/>
  <c r="V124" i="216"/>
  <c r="AZ5" i="216"/>
  <c r="AK4" i="216"/>
  <c r="AW168" i="214"/>
  <c r="AH39" i="216"/>
  <c r="AX58" i="216"/>
  <c r="N96" i="216"/>
  <c r="AU126" i="216"/>
  <c r="AI36" i="216"/>
  <c r="S105" i="216"/>
  <c r="V92" i="216"/>
  <c r="N26" i="216"/>
  <c r="V36" i="216"/>
  <c r="H51" i="216"/>
  <c r="O147" i="216"/>
  <c r="M22" i="216"/>
  <c r="P47" i="216"/>
  <c r="AA112" i="216"/>
  <c r="AG125" i="216"/>
  <c r="E57" i="216"/>
  <c r="M80" i="216"/>
  <c r="S46" i="216"/>
  <c r="M57" i="216"/>
  <c r="AL52" i="216"/>
  <c r="AI34" i="216"/>
  <c r="AC105" i="216"/>
  <c r="AW4" i="216"/>
  <c r="BI168" i="214"/>
  <c r="AE129" i="216"/>
  <c r="K163" i="216"/>
  <c r="AX120" i="216"/>
  <c r="AC46" i="216"/>
  <c r="AK156" i="216"/>
  <c r="AX138" i="216"/>
  <c r="AZ153" i="216"/>
  <c r="D27" i="216"/>
  <c r="AG53" i="216"/>
  <c r="AH153" i="216"/>
  <c r="M64" i="216"/>
  <c r="Z83" i="216"/>
  <c r="AJ100" i="216"/>
  <c r="I110" i="216"/>
  <c r="J118" i="216"/>
  <c r="U163" i="216"/>
  <c r="AW159" i="216"/>
  <c r="Y35" i="216"/>
  <c r="T64" i="216"/>
  <c r="O14" i="216"/>
  <c r="V168" i="214"/>
  <c r="V169" i="214" s="1"/>
  <c r="L4" i="216"/>
  <c r="Q45" i="216"/>
  <c r="AW155" i="216"/>
  <c r="AX49" i="216"/>
  <c r="K9" i="216"/>
  <c r="AW138" i="216"/>
  <c r="Z13" i="216"/>
  <c r="AE34" i="216"/>
  <c r="AH79" i="216"/>
  <c r="AG55" i="216"/>
  <c r="AI134" i="216"/>
  <c r="AZ79" i="216"/>
  <c r="E17" i="216"/>
  <c r="X31" i="216"/>
  <c r="AE151" i="216"/>
  <c r="AX159" i="216"/>
  <c r="AA14" i="216"/>
  <c r="AJ18" i="216"/>
  <c r="AG23" i="216"/>
  <c r="AY114" i="216"/>
  <c r="AQ144" i="216"/>
  <c r="AK117" i="216"/>
  <c r="K114" i="216"/>
  <c r="H108" i="216"/>
  <c r="P67" i="216"/>
  <c r="AZ26" i="216"/>
  <c r="AY99" i="216"/>
  <c r="AC73" i="216"/>
  <c r="C109" i="216"/>
  <c r="X67" i="216"/>
  <c r="AY101" i="216"/>
  <c r="K116" i="216"/>
  <c r="AI73" i="216"/>
  <c r="G161" i="216"/>
  <c r="V6" i="216"/>
  <c r="AD52" i="216"/>
  <c r="AR151" i="216"/>
  <c r="K149" i="216"/>
  <c r="Z161" i="216"/>
  <c r="O104" i="216"/>
  <c r="L127" i="216"/>
  <c r="AP135" i="216"/>
  <c r="V45" i="216"/>
  <c r="R24" i="216"/>
  <c r="AU145" i="216"/>
  <c r="AL41" i="216"/>
  <c r="M97" i="216"/>
  <c r="AD155" i="216"/>
  <c r="I165" i="216"/>
  <c r="L147" i="216"/>
  <c r="E54" i="216"/>
  <c r="AK84" i="216"/>
  <c r="AH138" i="216"/>
  <c r="AG7" i="216"/>
  <c r="W98" i="216"/>
  <c r="AF108" i="216"/>
  <c r="G124" i="216"/>
  <c r="L122" i="216"/>
  <c r="R88" i="216"/>
  <c r="G162" i="216"/>
  <c r="R160" i="216"/>
  <c r="P130" i="216"/>
  <c r="X134" i="216"/>
  <c r="AI68" i="216"/>
  <c r="AE9" i="216"/>
  <c r="Q88" i="216"/>
  <c r="T79" i="216"/>
  <c r="AR57" i="216"/>
  <c r="AH149" i="216"/>
  <c r="P5" i="216"/>
  <c r="AI80" i="216"/>
  <c r="J41" i="216"/>
  <c r="AF76" i="216"/>
  <c r="AF145" i="216"/>
  <c r="O131" i="216"/>
  <c r="U35" i="216"/>
  <c r="AJ154" i="216"/>
  <c r="D64" i="216"/>
  <c r="K65" i="216"/>
  <c r="M30" i="216"/>
  <c r="AE39" i="216"/>
  <c r="F38" i="216"/>
  <c r="AK55" i="216"/>
  <c r="X88" i="216"/>
  <c r="L95" i="216"/>
  <c r="S44" i="216"/>
  <c r="AL100" i="216"/>
  <c r="D145" i="216"/>
  <c r="AP31" i="216"/>
  <c r="U4" i="216"/>
  <c r="AG168" i="214"/>
  <c r="AG169" i="214" s="1"/>
  <c r="S106" i="216"/>
  <c r="V107" i="216"/>
  <c r="N162" i="216"/>
  <c r="E50" i="216"/>
  <c r="J44" i="216"/>
  <c r="Z147" i="216"/>
  <c r="AZ64" i="216"/>
  <c r="D108" i="216"/>
  <c r="AH12" i="216"/>
  <c r="G88" i="216"/>
  <c r="L158" i="216"/>
  <c r="AU112" i="216"/>
  <c r="F39" i="216"/>
  <c r="O30" i="216"/>
  <c r="AX20" i="216"/>
  <c r="AK86" i="216"/>
  <c r="I127" i="216"/>
  <c r="AK131" i="216"/>
  <c r="N91" i="216"/>
  <c r="V126" i="216"/>
  <c r="E7" i="216"/>
  <c r="AJ25" i="216"/>
  <c r="O151" i="216"/>
  <c r="X84" i="216"/>
  <c r="AB94" i="216"/>
  <c r="AJ121" i="216"/>
  <c r="AC153" i="216"/>
  <c r="AP71" i="216"/>
  <c r="AK138" i="216"/>
  <c r="AP20" i="216"/>
  <c r="I73" i="216"/>
  <c r="AD99" i="216"/>
  <c r="T56" i="216"/>
  <c r="X53" i="216"/>
  <c r="Z84" i="216"/>
  <c r="S107" i="216"/>
  <c r="AP159" i="216"/>
  <c r="AY49" i="216"/>
  <c r="AY25" i="216"/>
  <c r="AW115" i="216"/>
  <c r="AV140" i="216"/>
  <c r="N23" i="216"/>
  <c r="AV145" i="216"/>
  <c r="Y159" i="216"/>
  <c r="U104" i="216"/>
  <c r="N33" i="216"/>
  <c r="T112" i="216"/>
  <c r="K122" i="216"/>
  <c r="W21" i="216"/>
  <c r="O120" i="216"/>
  <c r="L34" i="216"/>
  <c r="Y100" i="216"/>
  <c r="C155" i="216"/>
  <c r="AI141" i="216"/>
  <c r="Z134" i="216"/>
  <c r="AK46" i="216"/>
  <c r="E75" i="216"/>
  <c r="AQ37" i="216"/>
  <c r="Q160" i="216"/>
  <c r="J124" i="216"/>
  <c r="AV89" i="216"/>
  <c r="C149" i="216"/>
  <c r="AB61" i="216"/>
  <c r="AP60" i="216"/>
  <c r="R65" i="216"/>
  <c r="U106" i="216"/>
  <c r="AR138" i="216"/>
  <c r="G77" i="216"/>
  <c r="K82" i="216"/>
  <c r="AX149" i="216"/>
  <c r="AK61" i="216"/>
  <c r="AK161" i="216"/>
  <c r="AX39" i="216"/>
  <c r="AW71" i="216"/>
  <c r="R121" i="216"/>
  <c r="E67" i="216"/>
  <c r="D10" i="216"/>
  <c r="Z53" i="216"/>
  <c r="V18" i="216"/>
  <c r="Y68" i="216"/>
  <c r="S64" i="216"/>
  <c r="K14" i="216"/>
  <c r="P93" i="216"/>
  <c r="N14" i="216"/>
  <c r="W104" i="216"/>
  <c r="AH124" i="216"/>
  <c r="AW104" i="216"/>
  <c r="AL37" i="216"/>
  <c r="W46" i="216"/>
  <c r="AJ40" i="216"/>
  <c r="F82" i="216"/>
  <c r="AU116" i="216"/>
  <c r="N7" i="216"/>
  <c r="AP119" i="216"/>
  <c r="P8" i="216"/>
  <c r="AZ87" i="216"/>
  <c r="AU146" i="216"/>
  <c r="Q26" i="216"/>
  <c r="G81" i="216"/>
  <c r="AU25" i="216"/>
  <c r="H20" i="216"/>
  <c r="S83" i="216"/>
  <c r="Q152" i="216"/>
  <c r="AD46" i="216"/>
  <c r="Y122" i="216"/>
  <c r="AL40" i="216"/>
  <c r="Y45" i="216"/>
  <c r="E111" i="216"/>
  <c r="AI138" i="216"/>
  <c r="AJ72" i="216"/>
  <c r="H25" i="216"/>
  <c r="AC34" i="216"/>
  <c r="D40" i="216"/>
  <c r="I6" i="216"/>
  <c r="F19" i="216"/>
  <c r="AH71" i="216"/>
  <c r="F103" i="216"/>
  <c r="AG12" i="216"/>
  <c r="K158" i="216"/>
  <c r="I56" i="216"/>
  <c r="AV65" i="216"/>
  <c r="AA115" i="216"/>
  <c r="H160" i="216"/>
  <c r="F111" i="216"/>
  <c r="O39" i="216"/>
  <c r="AA98" i="216"/>
  <c r="R165" i="216"/>
  <c r="AG20" i="216"/>
  <c r="T58" i="216"/>
  <c r="AP61" i="216"/>
  <c r="P103" i="216"/>
  <c r="AM123" i="216"/>
  <c r="AE124" i="216"/>
  <c r="D37" i="216"/>
  <c r="V87" i="216"/>
  <c r="AF132" i="216"/>
  <c r="O119" i="216"/>
  <c r="M90" i="216"/>
  <c r="AI19" i="216"/>
  <c r="J76" i="216"/>
  <c r="P106" i="216"/>
  <c r="AZ97" i="216"/>
  <c r="T88" i="216"/>
  <c r="L144" i="216"/>
  <c r="O56" i="216"/>
  <c r="J77" i="216"/>
  <c r="V108" i="216"/>
  <c r="W69" i="216"/>
  <c r="AB135" i="216"/>
  <c r="U136" i="216"/>
  <c r="Z150" i="216"/>
  <c r="N84" i="216"/>
  <c r="N52" i="216"/>
  <c r="P39" i="216"/>
  <c r="V153" i="216"/>
  <c r="T123" i="216"/>
  <c r="AU33" i="216"/>
  <c r="N11" i="216"/>
  <c r="AC10" i="216"/>
  <c r="AB31" i="216"/>
  <c r="AL89" i="216"/>
  <c r="J134" i="216"/>
  <c r="AW57" i="216"/>
  <c r="L81" i="216"/>
  <c r="J40" i="216"/>
  <c r="AU151" i="216"/>
  <c r="X22" i="216"/>
  <c r="E55" i="216"/>
  <c r="AL148" i="216"/>
  <c r="W64" i="216"/>
  <c r="AC12" i="216"/>
  <c r="S84" i="216"/>
  <c r="I140" i="216"/>
  <c r="T26" i="216"/>
  <c r="AR121" i="216"/>
  <c r="AZ47" i="216"/>
  <c r="O48" i="216"/>
  <c r="AP160" i="216"/>
  <c r="AJ113" i="216"/>
  <c r="R151" i="216"/>
  <c r="K142" i="216"/>
  <c r="AH137" i="216"/>
  <c r="K168" i="214"/>
  <c r="K169" i="214" s="1"/>
  <c r="I120" i="216"/>
  <c r="I32" i="216"/>
  <c r="AB49" i="216"/>
  <c r="AV49" i="216"/>
  <c r="I84" i="216"/>
  <c r="AR47" i="216"/>
  <c r="AU77" i="216"/>
  <c r="AI41" i="216"/>
  <c r="AA91" i="216"/>
  <c r="AQ42" i="216"/>
  <c r="W59" i="216"/>
  <c r="AI79" i="216"/>
  <c r="Z127" i="216"/>
  <c r="AW29" i="216"/>
  <c r="W33" i="216"/>
  <c r="I154" i="216"/>
  <c r="T38" i="216"/>
  <c r="G8" i="216"/>
  <c r="AC13" i="216"/>
  <c r="F71" i="216"/>
  <c r="BC168" i="214"/>
  <c r="BC169" i="214" s="1"/>
  <c r="AQ4" i="216"/>
  <c r="AA42" i="216"/>
  <c r="U17" i="216"/>
  <c r="E147" i="216"/>
  <c r="D90" i="216"/>
  <c r="AR96" i="216"/>
  <c r="Q42" i="216"/>
  <c r="H10" i="216"/>
  <c r="AY113" i="216"/>
  <c r="AJ101" i="216"/>
  <c r="AR17" i="216"/>
  <c r="Q18" i="216"/>
  <c r="D137" i="216"/>
  <c r="R53" i="216"/>
  <c r="AC157" i="216"/>
  <c r="M32" i="216"/>
  <c r="AU102" i="216"/>
  <c r="Z118" i="216"/>
  <c r="AM61" i="216"/>
  <c r="AL69" i="216"/>
  <c r="V106" i="216"/>
  <c r="AC47" i="216"/>
  <c r="AV124" i="216"/>
  <c r="D41" i="216"/>
  <c r="C50" i="216"/>
  <c r="AP157" i="216"/>
  <c r="AW103" i="216"/>
  <c r="F124" i="216"/>
  <c r="AE87" i="216"/>
  <c r="AL56" i="216"/>
  <c r="AC25" i="216"/>
  <c r="P141" i="216"/>
  <c r="P59" i="216"/>
  <c r="U107" i="216"/>
  <c r="D112" i="216"/>
  <c r="P53" i="216"/>
  <c r="E18" i="216"/>
  <c r="AV94" i="216"/>
  <c r="R7" i="216"/>
  <c r="AL15" i="216"/>
  <c r="Z88" i="216"/>
  <c r="T126" i="216"/>
  <c r="AA48" i="216"/>
  <c r="AV126" i="216"/>
  <c r="AJ147" i="216"/>
  <c r="D56" i="216"/>
  <c r="Z44" i="216"/>
  <c r="S28" i="216"/>
  <c r="I161" i="216"/>
  <c r="C41" i="216"/>
  <c r="N107" i="216"/>
  <c r="I4" i="216"/>
  <c r="O168" i="214"/>
  <c r="O169" i="214" s="1"/>
  <c r="Y86" i="216"/>
  <c r="W75" i="216"/>
  <c r="AP122" i="216"/>
  <c r="H110" i="216"/>
  <c r="AR91" i="216"/>
  <c r="AW26" i="216"/>
  <c r="F16" i="216"/>
  <c r="M95" i="216"/>
  <c r="AY50" i="216"/>
  <c r="S61" i="216"/>
  <c r="O15" i="216"/>
  <c r="P15" i="216"/>
  <c r="AA100" i="216"/>
  <c r="Z97" i="216"/>
  <c r="C113" i="216"/>
  <c r="AX103" i="216"/>
  <c r="AR85" i="216"/>
  <c r="AK122" i="216"/>
  <c r="AX96" i="216"/>
  <c r="AH42" i="216"/>
  <c r="AJ32" i="216"/>
  <c r="K162" i="216"/>
  <c r="K73" i="216"/>
  <c r="AB97" i="216"/>
  <c r="G7" i="216"/>
  <c r="I15" i="216"/>
  <c r="AL58" i="216"/>
  <c r="U18" i="216"/>
  <c r="AH114" i="216"/>
  <c r="AC117" i="216"/>
  <c r="S37" i="216"/>
  <c r="AV30" i="216"/>
  <c r="J158" i="216"/>
  <c r="M102" i="216"/>
  <c r="AL127" i="216"/>
  <c r="U37" i="216"/>
  <c r="AZ102" i="216"/>
  <c r="O11" i="216"/>
  <c r="W47" i="216"/>
  <c r="AR143" i="216"/>
  <c r="G112" i="216"/>
  <c r="AX21" i="216"/>
  <c r="AI16" i="216"/>
  <c r="AR50" i="216"/>
  <c r="AE68" i="216"/>
  <c r="AJ82" i="216"/>
  <c r="BK168" i="214"/>
  <c r="BK169" i="214" s="1"/>
  <c r="AY4" i="216"/>
  <c r="P58" i="216"/>
  <c r="AQ116" i="216"/>
  <c r="AU103" i="216"/>
  <c r="AZ70" i="216"/>
  <c r="E94" i="216"/>
  <c r="Z149" i="216"/>
  <c r="AJ30" i="216"/>
  <c r="T156" i="216"/>
  <c r="AW143" i="216"/>
  <c r="C49" i="216"/>
  <c r="AQ82" i="216"/>
  <c r="X97" i="216"/>
  <c r="N87" i="216"/>
  <c r="AC164" i="216"/>
  <c r="AL20" i="216"/>
  <c r="AK139" i="216"/>
  <c r="P105" i="216"/>
  <c r="AJ59" i="216"/>
  <c r="AW110" i="216"/>
  <c r="M142" i="216"/>
  <c r="AB77" i="216"/>
  <c r="AH140" i="216"/>
  <c r="AK67" i="216"/>
  <c r="AQ128" i="216"/>
  <c r="AV37" i="216"/>
  <c r="O121" i="216"/>
  <c r="AA50" i="216"/>
  <c r="D102" i="216"/>
  <c r="AB142" i="216"/>
  <c r="I57" i="216"/>
  <c r="AE82" i="216"/>
  <c r="Y140" i="216"/>
  <c r="AK93" i="216"/>
  <c r="AX92" i="216"/>
  <c r="C72" i="216"/>
  <c r="S68" i="216"/>
  <c r="AP126" i="216"/>
  <c r="AA134" i="216"/>
  <c r="AZ72" i="216"/>
  <c r="Y104" i="216"/>
  <c r="AC165" i="216"/>
  <c r="AZ18" i="216"/>
  <c r="AZ43" i="216"/>
  <c r="N70" i="216"/>
  <c r="N93" i="216"/>
  <c r="AF158" i="216"/>
  <c r="N57" i="216"/>
  <c r="AP5" i="216"/>
  <c r="O8" i="216"/>
  <c r="N60" i="216"/>
  <c r="C88" i="216"/>
  <c r="R13" i="216"/>
  <c r="L13" i="216"/>
  <c r="AU62" i="216"/>
  <c r="AU123" i="216"/>
  <c r="AW12" i="216"/>
  <c r="AE46" i="216"/>
  <c r="H33" i="216"/>
  <c r="G159" i="216"/>
  <c r="W12" i="216"/>
  <c r="Y78" i="216"/>
  <c r="AH50" i="216"/>
  <c r="AU140" i="216"/>
  <c r="AV151" i="216"/>
  <c r="AZ96" i="216"/>
  <c r="AJ7" i="216"/>
  <c r="Y21" i="216"/>
  <c r="AE31" i="216"/>
  <c r="S4" i="216"/>
  <c r="AD168" i="214"/>
  <c r="AD169" i="214" s="1"/>
  <c r="AK30" i="216"/>
  <c r="AI137" i="216"/>
  <c r="E73" i="216"/>
  <c r="I46" i="216"/>
  <c r="X139" i="216"/>
  <c r="AD154" i="216"/>
  <c r="AU31" i="216"/>
  <c r="AI57" i="216"/>
  <c r="K69" i="216"/>
  <c r="AM157" i="216"/>
  <c r="AQ108" i="216"/>
  <c r="AL124" i="216"/>
  <c r="AJ108" i="216"/>
  <c r="M115" i="216"/>
  <c r="C95" i="216"/>
  <c r="Z91" i="216"/>
  <c r="AE53" i="216"/>
  <c r="AM159" i="216"/>
  <c r="AP12" i="216"/>
  <c r="P22" i="216"/>
  <c r="G102" i="216"/>
  <c r="AM119" i="216"/>
  <c r="J47" i="216"/>
  <c r="AB107" i="216"/>
  <c r="M121" i="216"/>
  <c r="U149" i="216"/>
  <c r="AH130" i="216"/>
  <c r="U11" i="216"/>
  <c r="AP108" i="216"/>
  <c r="R12" i="216"/>
  <c r="H19" i="216"/>
  <c r="AY90" i="216"/>
  <c r="I86" i="216"/>
  <c r="AH6" i="216"/>
  <c r="I114" i="216"/>
  <c r="X75" i="216"/>
  <c r="P25" i="216"/>
  <c r="AK148" i="216"/>
  <c r="AY127" i="216"/>
  <c r="AR115" i="216"/>
  <c r="O63" i="216"/>
  <c r="Q67" i="216"/>
  <c r="AJ29" i="216"/>
  <c r="AJ13" i="216"/>
  <c r="AL73" i="216"/>
  <c r="AM154" i="216"/>
  <c r="AH157" i="216"/>
  <c r="F81" i="216"/>
  <c r="U162" i="216"/>
  <c r="AH85" i="216"/>
  <c r="C128" i="216"/>
  <c r="E61" i="216"/>
  <c r="AB116" i="216"/>
  <c r="X65" i="216"/>
  <c r="V58" i="216"/>
  <c r="E101" i="216"/>
  <c r="AW61" i="216"/>
  <c r="Y58" i="216"/>
  <c r="N75" i="216"/>
  <c r="E165" i="216"/>
  <c r="J122" i="216"/>
  <c r="AI153" i="216"/>
  <c r="AR133" i="216"/>
  <c r="I72" i="216"/>
  <c r="AX79" i="216"/>
  <c r="F129" i="216"/>
  <c r="N125" i="216"/>
  <c r="AZ117" i="216"/>
  <c r="AG138" i="216"/>
  <c r="AW58" i="216"/>
  <c r="J68" i="216"/>
  <c r="D120" i="216"/>
  <c r="AV88" i="216"/>
  <c r="N80" i="216"/>
  <c r="AX11" i="216"/>
  <c r="AP86" i="216"/>
  <c r="L97" i="216"/>
  <c r="AR145" i="216"/>
  <c r="J7" i="216"/>
  <c r="AL163" i="216"/>
  <c r="AA19" i="216"/>
  <c r="AE48" i="216"/>
  <c r="H85" i="216"/>
  <c r="Q34" i="216"/>
  <c r="AZ15" i="216"/>
  <c r="AU88" i="216"/>
  <c r="F101" i="216"/>
  <c r="E125" i="216"/>
  <c r="AF105" i="216"/>
  <c r="P44" i="216"/>
  <c r="Y50" i="216"/>
  <c r="AJ103" i="216"/>
  <c r="L121" i="216"/>
  <c r="X162" i="216"/>
  <c r="K95" i="216"/>
  <c r="AK47" i="216"/>
  <c r="P24" i="216"/>
  <c r="G146" i="216"/>
  <c r="G31" i="216"/>
  <c r="D60" i="216"/>
  <c r="X113" i="216"/>
  <c r="AY70" i="216"/>
  <c r="AF122" i="216"/>
  <c r="AF148" i="216"/>
  <c r="AU85" i="216"/>
  <c r="AK109" i="216"/>
  <c r="AV93" i="216"/>
  <c r="AJ128" i="216"/>
  <c r="Z59" i="216"/>
  <c r="N41" i="216"/>
  <c r="AF36" i="216"/>
  <c r="R51" i="216"/>
  <c r="AX42" i="216"/>
  <c r="X138" i="216"/>
  <c r="U154" i="216"/>
  <c r="Z80" i="216"/>
  <c r="Y30" i="216"/>
  <c r="E12" i="216"/>
  <c r="AG54" i="216"/>
  <c r="W149" i="216"/>
  <c r="AL117" i="216"/>
  <c r="AQ136" i="216"/>
  <c r="H120" i="216"/>
  <c r="J129" i="216"/>
  <c r="S118" i="216"/>
  <c r="S32" i="216"/>
  <c r="T46" i="216"/>
  <c r="U51" i="216"/>
  <c r="AC118" i="216"/>
  <c r="AX145" i="216"/>
  <c r="Q151" i="216"/>
  <c r="G150" i="216"/>
  <c r="I75" i="216"/>
  <c r="U34" i="216"/>
  <c r="U8" i="216"/>
  <c r="AA34" i="216"/>
  <c r="U99" i="216"/>
  <c r="M118" i="216"/>
  <c r="AA106" i="216"/>
  <c r="AD49" i="216"/>
  <c r="F117" i="216"/>
  <c r="R52" i="216"/>
  <c r="K51" i="216"/>
  <c r="R44" i="216"/>
  <c r="L140" i="216"/>
  <c r="D151" i="216"/>
  <c r="N6" i="216"/>
  <c r="AV56" i="216"/>
  <c r="K118" i="216"/>
  <c r="AI151" i="216"/>
  <c r="AX108" i="216"/>
  <c r="AM35" i="216"/>
  <c r="AM57" i="216"/>
  <c r="AD44" i="216"/>
  <c r="Q78" i="216"/>
  <c r="E56" i="216"/>
  <c r="AD62" i="216"/>
  <c r="R158" i="216"/>
  <c r="AQ158" i="216"/>
  <c r="AC75" i="216"/>
  <c r="X135" i="216"/>
  <c r="F7" i="216"/>
  <c r="AD45" i="216"/>
  <c r="AY40" i="216"/>
  <c r="U88" i="216"/>
  <c r="K38" i="216"/>
  <c r="E136" i="216"/>
  <c r="F87" i="216"/>
  <c r="AG159" i="216"/>
  <c r="AB48" i="216"/>
  <c r="AP143" i="216"/>
  <c r="F152" i="216"/>
  <c r="AV123" i="216"/>
  <c r="W103" i="216"/>
  <c r="AL30" i="216"/>
  <c r="AZ11" i="216"/>
  <c r="AF66" i="216"/>
  <c r="AD16" i="216"/>
  <c r="AR86" i="216"/>
  <c r="AJ118" i="216"/>
  <c r="Z85" i="216"/>
  <c r="AX45" i="216"/>
  <c r="P151" i="216"/>
  <c r="I69" i="216"/>
  <c r="X36" i="216"/>
  <c r="S60" i="216"/>
  <c r="AJ95" i="216"/>
  <c r="T65" i="216"/>
  <c r="Y43" i="216"/>
  <c r="AI149" i="216"/>
  <c r="AA43" i="216"/>
  <c r="W140" i="216"/>
  <c r="L154" i="216"/>
  <c r="J46" i="216"/>
  <c r="AZ121" i="216"/>
  <c r="AA70" i="216"/>
  <c r="AV165" i="216"/>
  <c r="AZ62" i="216"/>
  <c r="U116" i="216"/>
  <c r="BA168" i="214"/>
  <c r="BA169" i="214" s="1"/>
  <c r="AQ73" i="216"/>
  <c r="AW27" i="216"/>
  <c r="AE159" i="216"/>
  <c r="AQ22" i="216"/>
  <c r="AH151" i="216"/>
  <c r="Q97" i="216"/>
  <c r="F120" i="216"/>
  <c r="E107" i="216"/>
  <c r="AR26" i="216"/>
  <c r="C106" i="216"/>
  <c r="D117" i="216"/>
  <c r="AQ8" i="216"/>
  <c r="I123" i="216"/>
  <c r="N42" i="216"/>
  <c r="AP9" i="216"/>
  <c r="AY102" i="216"/>
  <c r="AU39" i="216"/>
  <c r="AC110" i="216"/>
  <c r="S79" i="216"/>
  <c r="AL60" i="216"/>
  <c r="U140" i="216"/>
  <c r="AZ55" i="216"/>
  <c r="AA16" i="216"/>
  <c r="AQ50" i="216"/>
  <c r="AM12" i="216"/>
  <c r="AH119" i="216"/>
  <c r="AU157" i="216"/>
  <c r="S50" i="216"/>
  <c r="AM162" i="216"/>
  <c r="R15" i="216"/>
  <c r="J71" i="216"/>
  <c r="AM99" i="216"/>
  <c r="AW55" i="216"/>
  <c r="K101" i="216"/>
  <c r="AE85" i="216"/>
  <c r="AU86" i="216"/>
  <c r="AE60" i="216"/>
  <c r="D80" i="216"/>
  <c r="F63" i="216"/>
  <c r="AL25" i="216"/>
  <c r="W80" i="216"/>
  <c r="L58" i="216"/>
  <c r="C61" i="216"/>
  <c r="AQ99" i="216"/>
  <c r="AF23" i="216"/>
  <c r="L148" i="216"/>
  <c r="P19" i="216"/>
  <c r="AV27" i="216"/>
  <c r="N28" i="216"/>
  <c r="AV11" i="216"/>
  <c r="F156" i="216"/>
  <c r="AW81" i="216"/>
  <c r="Y9" i="216"/>
  <c r="AD43" i="216"/>
  <c r="P77" i="216"/>
  <c r="AX15" i="216"/>
  <c r="AP36" i="216"/>
  <c r="G128" i="216"/>
  <c r="N21" i="216"/>
  <c r="AR46" i="216"/>
  <c r="X59" i="216"/>
  <c r="AL125" i="216"/>
  <c r="U115" i="216"/>
  <c r="AW62" i="216"/>
  <c r="AX137" i="216"/>
  <c r="AC40" i="216"/>
  <c r="AI54" i="216"/>
  <c r="Y141" i="216"/>
  <c r="AH35" i="216"/>
  <c r="G59" i="216"/>
  <c r="AW146" i="216"/>
  <c r="R83" i="216"/>
  <c r="M155" i="216"/>
  <c r="D131" i="216"/>
  <c r="AL55" i="216"/>
  <c r="Y107" i="216"/>
  <c r="L75" i="216"/>
  <c r="AU162" i="216"/>
  <c r="Z112" i="216"/>
  <c r="AL7" i="216"/>
  <c r="V158" i="216"/>
  <c r="AJ150" i="216"/>
  <c r="AR72" i="216"/>
  <c r="AR111" i="216"/>
  <c r="T55" i="216"/>
  <c r="AX90" i="216"/>
  <c r="AV53" i="216"/>
  <c r="AK74" i="216"/>
  <c r="I99" i="216"/>
  <c r="R71" i="216"/>
  <c r="AM85" i="216"/>
  <c r="AV133" i="216"/>
  <c r="AK62" i="216"/>
  <c r="N149" i="216"/>
  <c r="AA126" i="216"/>
  <c r="G105" i="216"/>
  <c r="I128" i="216"/>
  <c r="V48" i="216"/>
  <c r="AF161" i="216"/>
  <c r="AY97" i="216"/>
  <c r="W97" i="216"/>
  <c r="Q82" i="216"/>
  <c r="AY12" i="216"/>
  <c r="AU141" i="216"/>
  <c r="AB62" i="216"/>
  <c r="N122" i="216"/>
  <c r="AH49" i="216"/>
  <c r="Z81" i="216"/>
  <c r="AW150" i="216"/>
  <c r="P94" i="216"/>
  <c r="AD85" i="216"/>
  <c r="AP149" i="216"/>
  <c r="P82" i="216"/>
  <c r="F126" i="216"/>
  <c r="AZ116" i="216"/>
  <c r="Z69" i="216"/>
  <c r="V70" i="216"/>
  <c r="AK68" i="216"/>
  <c r="AD27" i="216"/>
  <c r="AK102" i="216"/>
  <c r="AZ46" i="216"/>
  <c r="AI62" i="216"/>
  <c r="C123" i="216"/>
  <c r="R82" i="216"/>
  <c r="I44" i="216"/>
  <c r="X111" i="216"/>
  <c r="Q155" i="216"/>
  <c r="C55" i="216"/>
  <c r="AB71" i="216"/>
  <c r="D111" i="216"/>
  <c r="AL44" i="216"/>
  <c r="AX123" i="216"/>
  <c r="L131" i="216"/>
  <c r="Z40" i="216"/>
  <c r="AW130" i="216"/>
  <c r="V123" i="216"/>
  <c r="K157" i="216"/>
  <c r="AC41" i="216"/>
  <c r="O155" i="216"/>
  <c r="I130" i="216"/>
  <c r="AX121" i="216"/>
  <c r="AE13" i="216"/>
  <c r="Y97" i="216"/>
  <c r="AE50" i="216"/>
  <c r="AH27" i="216"/>
  <c r="W163" i="216"/>
  <c r="AZ103" i="216"/>
  <c r="AW101" i="216"/>
  <c r="U89" i="216"/>
  <c r="F93" i="216"/>
  <c r="J145" i="216"/>
  <c r="AE141" i="216"/>
  <c r="AC161" i="216"/>
  <c r="D103" i="216"/>
  <c r="U59" i="216"/>
  <c r="AR101" i="216"/>
  <c r="X83" i="216"/>
  <c r="AR87" i="216"/>
  <c r="AV72" i="216"/>
  <c r="AB53" i="216"/>
  <c r="V146" i="216"/>
  <c r="AX18" i="216"/>
  <c r="AI107" i="216"/>
  <c r="I55" i="216"/>
  <c r="Y132" i="216"/>
  <c r="AK152" i="216"/>
  <c r="N73" i="216"/>
  <c r="AD9" i="216"/>
  <c r="AX59" i="216"/>
  <c r="AR25" i="216"/>
  <c r="U68" i="216"/>
  <c r="AL165" i="216"/>
  <c r="G49" i="216"/>
  <c r="AJ60" i="216"/>
  <c r="AH162" i="216"/>
  <c r="Z132" i="216"/>
  <c r="AP168" i="214"/>
  <c r="AP169" i="214" s="1"/>
  <c r="AD4" i="216"/>
  <c r="K111" i="216"/>
  <c r="AR135" i="216"/>
  <c r="AM168" i="214"/>
  <c r="AA4" i="216"/>
  <c r="AZ113" i="216"/>
  <c r="I152" i="216"/>
  <c r="S156" i="216"/>
  <c r="O28" i="216"/>
  <c r="I136" i="216"/>
  <c r="E129" i="216"/>
  <c r="AH19" i="216"/>
  <c r="H88" i="216"/>
  <c r="F78" i="216"/>
  <c r="AE11" i="216"/>
  <c r="Y165" i="216"/>
  <c r="V136" i="216"/>
  <c r="AG137" i="216"/>
  <c r="P78" i="216"/>
  <c r="G131" i="216"/>
  <c r="AQ88" i="216"/>
  <c r="U85" i="216"/>
  <c r="M27" i="216"/>
  <c r="AE83" i="216"/>
  <c r="AV109" i="216"/>
  <c r="AA104" i="216"/>
  <c r="AB51" i="216"/>
  <c r="Z162" i="216"/>
  <c r="R118" i="216"/>
  <c r="G121" i="216"/>
  <c r="AY51" i="216"/>
  <c r="R74" i="216"/>
  <c r="AC158" i="216"/>
  <c r="AG113" i="216"/>
  <c r="AC130" i="216"/>
  <c r="AF136" i="216"/>
  <c r="H140" i="216"/>
  <c r="E130" i="216"/>
  <c r="T94" i="216"/>
  <c r="P117" i="216"/>
  <c r="L9" i="216"/>
  <c r="Q161" i="216"/>
  <c r="P91" i="216"/>
  <c r="AK150" i="216"/>
  <c r="S29" i="216"/>
  <c r="K10" i="216"/>
  <c r="AK44" i="216"/>
  <c r="AD135" i="216"/>
  <c r="AR64" i="216"/>
  <c r="AX98" i="216"/>
  <c r="AK10" i="216"/>
  <c r="AK76" i="216"/>
  <c r="R39" i="216"/>
  <c r="M11" i="216"/>
  <c r="G136" i="216"/>
  <c r="AY168" i="214"/>
  <c r="AY169" i="214" s="1"/>
  <c r="AM4" i="216"/>
  <c r="AR51" i="216"/>
  <c r="AY68" i="216"/>
  <c r="M99" i="216"/>
  <c r="AG85" i="216"/>
  <c r="D76" i="216"/>
  <c r="AE106" i="216"/>
  <c r="AL144" i="216"/>
  <c r="V33" i="216"/>
  <c r="AZ144" i="216"/>
  <c r="T108" i="216"/>
  <c r="AI56" i="216"/>
  <c r="Z66" i="216"/>
  <c r="O164" i="216"/>
  <c r="AX72" i="216"/>
  <c r="AL105" i="216"/>
  <c r="V149" i="216"/>
  <c r="H41" i="216"/>
  <c r="AV71" i="216"/>
  <c r="O107" i="216"/>
  <c r="J55" i="216"/>
  <c r="F67" i="216"/>
  <c r="L48" i="216"/>
  <c r="AJ83" i="216"/>
  <c r="O140" i="216"/>
  <c r="I163" i="216"/>
  <c r="AV107" i="216"/>
  <c r="I141" i="216"/>
  <c r="J162" i="216"/>
  <c r="N90" i="216"/>
  <c r="S51" i="216"/>
  <c r="L85" i="216"/>
  <c r="Y160" i="216"/>
  <c r="I125" i="216"/>
  <c r="AW93" i="216"/>
  <c r="Z130" i="216"/>
  <c r="AJ156" i="216"/>
  <c r="L157" i="216"/>
  <c r="AY152" i="216"/>
  <c r="K37" i="216"/>
  <c r="AR18" i="216"/>
  <c r="U108" i="216"/>
  <c r="Z61" i="216"/>
  <c r="AF56" i="216"/>
  <c r="P69" i="216"/>
  <c r="R101" i="216"/>
  <c r="AL70" i="216"/>
  <c r="V140" i="216"/>
  <c r="AK137" i="216"/>
  <c r="AK154" i="216"/>
  <c r="P64" i="216"/>
  <c r="R162" i="216"/>
  <c r="S8" i="216"/>
  <c r="I135" i="216"/>
  <c r="AQ55" i="216"/>
  <c r="X164" i="216"/>
  <c r="K15" i="216"/>
  <c r="AC33" i="216"/>
  <c r="AM127" i="216"/>
  <c r="H144" i="216"/>
  <c r="C47" i="216"/>
  <c r="AQ13" i="216"/>
  <c r="AD101" i="216"/>
  <c r="AR20" i="216"/>
  <c r="V37" i="216"/>
  <c r="AF54" i="216"/>
  <c r="AE57" i="216"/>
  <c r="AU87" i="216"/>
  <c r="AR144" i="216"/>
  <c r="W50" i="216"/>
  <c r="R119" i="216"/>
  <c r="BG168" i="214"/>
  <c r="AU4" i="216"/>
  <c r="N29" i="216"/>
  <c r="S90" i="216"/>
  <c r="H21" i="216"/>
  <c r="AK159" i="216"/>
  <c r="U41" i="216"/>
  <c r="AZ38" i="216"/>
  <c r="AY158" i="216"/>
  <c r="AY139" i="216"/>
  <c r="AW76" i="216"/>
  <c r="U95" i="216"/>
  <c r="AH155" i="216"/>
  <c r="AD111" i="216"/>
  <c r="AX33" i="216"/>
  <c r="V29" i="216"/>
  <c r="M159" i="216"/>
  <c r="K139" i="216"/>
  <c r="AE161" i="216"/>
  <c r="K8" i="216"/>
  <c r="AY34" i="216"/>
  <c r="Z89" i="216"/>
  <c r="X126" i="216"/>
  <c r="W56" i="216"/>
  <c r="J9" i="216"/>
  <c r="X156" i="216"/>
  <c r="L26" i="216"/>
  <c r="AP41" i="216"/>
  <c r="AV70" i="216"/>
  <c r="AL71" i="216"/>
  <c r="AE134" i="216"/>
  <c r="AF168" i="214"/>
  <c r="AF169" i="214" s="1"/>
  <c r="AE33" i="216"/>
  <c r="AY14" i="216"/>
  <c r="L124" i="216"/>
  <c r="I41" i="216"/>
  <c r="S65" i="216"/>
  <c r="AV121" i="216"/>
  <c r="AQ155" i="216"/>
  <c r="P152" i="216"/>
  <c r="AL45" i="216"/>
  <c r="C94" i="216"/>
  <c r="AR114" i="216"/>
  <c r="M14" i="216"/>
  <c r="I82" i="216"/>
  <c r="I137" i="216"/>
  <c r="AG64" i="216"/>
  <c r="AV110" i="216"/>
  <c r="O78" i="216"/>
  <c r="G153" i="216"/>
  <c r="AM83" i="216"/>
  <c r="H104" i="216"/>
  <c r="V93" i="216"/>
  <c r="V60" i="216"/>
  <c r="X70" i="216"/>
  <c r="L103" i="216"/>
  <c r="AQ15" i="216"/>
  <c r="L87" i="216"/>
  <c r="AB29" i="216"/>
  <c r="J17" i="216"/>
  <c r="X136" i="216"/>
  <c r="W22" i="216"/>
  <c r="AJ144" i="216"/>
  <c r="D63" i="216"/>
  <c r="AI84" i="216"/>
  <c r="U6" i="216"/>
  <c r="M50" i="216"/>
  <c r="AM31" i="216"/>
  <c r="N147" i="216"/>
  <c r="AY17" i="216"/>
  <c r="AX106" i="216"/>
  <c r="K144" i="216"/>
  <c r="I49" i="216"/>
  <c r="K98" i="216"/>
  <c r="S96" i="216"/>
  <c r="AX143" i="216"/>
  <c r="AM27" i="216"/>
  <c r="M42" i="216"/>
  <c r="U128" i="216"/>
  <c r="AF26" i="216"/>
  <c r="J110" i="216"/>
  <c r="C108" i="216"/>
  <c r="AE88" i="216"/>
  <c r="I109" i="216"/>
  <c r="M7" i="216"/>
  <c r="D15" i="216"/>
  <c r="Q68" i="216"/>
  <c r="V91" i="216"/>
  <c r="AE15" i="216"/>
  <c r="X10" i="216"/>
  <c r="AY94" i="216"/>
  <c r="E161" i="216"/>
  <c r="AR7" i="216"/>
  <c r="F44" i="216"/>
  <c r="AP90" i="216"/>
  <c r="AP66" i="216"/>
  <c r="AA63" i="216"/>
  <c r="AL132" i="216"/>
  <c r="AL63" i="216"/>
  <c r="AM91" i="216"/>
  <c r="AD40" i="216"/>
  <c r="AR102" i="216"/>
  <c r="AZ31" i="216"/>
  <c r="C13" i="216"/>
  <c r="AV92" i="216"/>
  <c r="AC143" i="216"/>
  <c r="AB100" i="216"/>
  <c r="AZ101" i="216"/>
  <c r="O73" i="216"/>
  <c r="J6" i="216"/>
  <c r="P110" i="216"/>
  <c r="T168" i="214"/>
  <c r="T169" i="214" s="1"/>
  <c r="E115" i="216"/>
  <c r="K25" i="216"/>
  <c r="AM129" i="216"/>
  <c r="R107" i="216"/>
  <c r="X105" i="216"/>
  <c r="Q44" i="216"/>
  <c r="AY64" i="216"/>
  <c r="AG48" i="216"/>
  <c r="R139" i="216"/>
  <c r="N143" i="216"/>
  <c r="M29" i="216"/>
  <c r="AW109" i="216"/>
  <c r="G100" i="216"/>
  <c r="R144" i="216"/>
  <c r="J115" i="216"/>
  <c r="AJ6" i="216"/>
  <c r="AG76" i="216"/>
  <c r="AZ99" i="216"/>
  <c r="Z92" i="216"/>
  <c r="P27" i="216"/>
  <c r="AM22" i="216"/>
  <c r="C99" i="216"/>
  <c r="Q125" i="216"/>
  <c r="K48" i="216"/>
  <c r="W124" i="216"/>
  <c r="V132" i="216"/>
  <c r="W105" i="216"/>
  <c r="AZ165" i="216"/>
  <c r="S35" i="216"/>
  <c r="W68" i="216"/>
  <c r="AK112" i="216"/>
  <c r="AW60" i="216"/>
  <c r="AQ129" i="216"/>
  <c r="AV161" i="216"/>
  <c r="AM107" i="216"/>
  <c r="M112" i="216"/>
  <c r="K88" i="216"/>
  <c r="AW68" i="216"/>
  <c r="G45" i="216"/>
  <c r="D128" i="216"/>
  <c r="X102" i="216"/>
  <c r="AV34" i="216"/>
  <c r="S9" i="216"/>
  <c r="M130" i="216"/>
  <c r="L152" i="216"/>
  <c r="S128" i="216"/>
  <c r="AF93" i="216"/>
  <c r="X124" i="216"/>
  <c r="AH136" i="216"/>
  <c r="AY140" i="216"/>
  <c r="AK158" i="216"/>
  <c r="AB64" i="216"/>
  <c r="AI112" i="216"/>
  <c r="V7" i="216"/>
  <c r="R93" i="216"/>
  <c r="AF12" i="216"/>
  <c r="L46" i="216"/>
  <c r="AA162" i="216"/>
  <c r="I149" i="216"/>
  <c r="E78" i="216"/>
  <c r="Q115" i="216"/>
  <c r="AJ70" i="216"/>
  <c r="W92" i="216"/>
  <c r="AF129" i="216"/>
  <c r="C28" i="216"/>
  <c r="Y20" i="216"/>
  <c r="AP142" i="216"/>
  <c r="V15" i="216"/>
  <c r="N95" i="216"/>
  <c r="AH15" i="216"/>
  <c r="Q4" i="216"/>
  <c r="AB168" i="214"/>
  <c r="AR21" i="216"/>
  <c r="K143" i="216"/>
  <c r="M125" i="216"/>
  <c r="AF32" i="216"/>
  <c r="D78" i="216"/>
  <c r="AV95" i="216"/>
  <c r="M91" i="216"/>
  <c r="AC6" i="216"/>
  <c r="AU53" i="216"/>
  <c r="P4" i="216"/>
  <c r="AA168" i="214"/>
  <c r="AA169" i="214" s="1"/>
  <c r="AD63" i="216"/>
  <c r="T19" i="216"/>
  <c r="AJ74" i="216"/>
  <c r="Y124" i="216"/>
  <c r="J61" i="216"/>
  <c r="AQ34" i="216"/>
  <c r="AB98" i="216"/>
  <c r="D123" i="216"/>
  <c r="V12" i="216"/>
  <c r="AC70" i="216"/>
  <c r="J161" i="216"/>
  <c r="AB127" i="216"/>
  <c r="AA31" i="216"/>
  <c r="Y57" i="216"/>
  <c r="E113" i="216"/>
  <c r="AP88" i="216"/>
  <c r="W34" i="216"/>
  <c r="Z131" i="216"/>
  <c r="AW131" i="216"/>
  <c r="AR159" i="216"/>
  <c r="E153" i="216"/>
  <c r="X19" i="216"/>
  <c r="AK73" i="216"/>
  <c r="AG121" i="216"/>
  <c r="AF163" i="216"/>
  <c r="AY32" i="216"/>
  <c r="D31" i="216"/>
  <c r="AI90" i="216"/>
  <c r="L141" i="216"/>
  <c r="AI93" i="216"/>
  <c r="E83" i="216"/>
  <c r="AC11" i="216"/>
  <c r="AX47" i="216"/>
  <c r="K84" i="216"/>
  <c r="AM56" i="216"/>
  <c r="X68" i="216"/>
  <c r="AM71" i="216"/>
  <c r="AQ92" i="216"/>
  <c r="AW88" i="216"/>
  <c r="AE157" i="216"/>
  <c r="AA153" i="216"/>
  <c r="AK143" i="216"/>
  <c r="J144" i="216"/>
  <c r="M103" i="216"/>
  <c r="W70" i="216"/>
  <c r="AL97" i="216"/>
  <c r="AP95" i="216"/>
  <c r="N72" i="216"/>
  <c r="AP80" i="216"/>
  <c r="AC67" i="216"/>
  <c r="P134" i="216"/>
  <c r="U127" i="216"/>
  <c r="AE104" i="216"/>
  <c r="L42" i="216"/>
  <c r="Y128" i="216"/>
  <c r="AP109" i="216"/>
  <c r="AG84" i="216"/>
  <c r="P41" i="216"/>
  <c r="L123" i="216"/>
  <c r="AC138" i="216"/>
  <c r="O29" i="216"/>
  <c r="D57" i="216"/>
  <c r="J80" i="216"/>
  <c r="E114" i="216"/>
  <c r="AM151" i="216"/>
  <c r="AH112" i="216"/>
  <c r="AP68" i="216"/>
  <c r="AC146" i="216"/>
  <c r="AM146" i="216"/>
  <c r="AB92" i="216"/>
  <c r="X58" i="216"/>
  <c r="V116" i="216"/>
  <c r="C165" i="216"/>
  <c r="M76" i="216"/>
  <c r="P43" i="216"/>
  <c r="AX102" i="216"/>
  <c r="U132" i="216"/>
  <c r="I158" i="216"/>
  <c r="F112" i="216"/>
  <c r="AZ129" i="216"/>
  <c r="AA93" i="216"/>
  <c r="AD113" i="216"/>
  <c r="S70" i="216"/>
  <c r="W137" i="216"/>
  <c r="AE123" i="216"/>
  <c r="W13" i="216"/>
  <c r="R154" i="216"/>
  <c r="G71" i="216"/>
  <c r="AE52" i="216"/>
  <c r="AY100" i="216"/>
  <c r="M149" i="216"/>
  <c r="AJ23" i="216"/>
  <c r="AF157" i="216"/>
  <c r="AU139" i="216"/>
  <c r="AH41" i="216"/>
  <c r="F60" i="216"/>
  <c r="AC114" i="216"/>
  <c r="N103" i="216"/>
  <c r="AE130" i="216"/>
  <c r="AW21" i="216"/>
  <c r="N137" i="216"/>
  <c r="AY165" i="216"/>
  <c r="AQ102" i="216"/>
  <c r="K100" i="216"/>
  <c r="AB154" i="216"/>
  <c r="AB27" i="216"/>
  <c r="AF138" i="216"/>
  <c r="AC29" i="216"/>
  <c r="W78" i="216"/>
  <c r="AW70" i="216"/>
  <c r="W58" i="216"/>
  <c r="G29" i="216"/>
  <c r="O86" i="216"/>
  <c r="S129" i="216"/>
  <c r="Y150" i="216"/>
  <c r="AF112" i="216"/>
  <c r="AB20" i="216"/>
  <c r="AB69" i="216"/>
  <c r="T120" i="216"/>
  <c r="I37" i="216"/>
  <c r="AM143" i="216"/>
  <c r="AX46" i="216"/>
  <c r="AG21" i="216"/>
  <c r="Q148" i="216"/>
  <c r="AC97" i="216"/>
  <c r="AB18" i="216"/>
  <c r="X114" i="216"/>
  <c r="AJ109" i="216"/>
  <c r="AL120" i="216"/>
  <c r="AU93" i="216"/>
  <c r="AG41" i="216"/>
  <c r="AP152" i="216"/>
  <c r="L82" i="216"/>
  <c r="Q24" i="216"/>
  <c r="AK119" i="216"/>
  <c r="N44" i="216"/>
  <c r="J121" i="216"/>
  <c r="AY26" i="216"/>
  <c r="AV51" i="216"/>
  <c r="X98" i="216"/>
  <c r="O32" i="216"/>
  <c r="H158" i="216"/>
  <c r="AM96" i="216"/>
  <c r="E69" i="216"/>
  <c r="AH36" i="216"/>
  <c r="AZ53" i="216"/>
  <c r="K113" i="216"/>
  <c r="AE7" i="216"/>
  <c r="AJ49" i="216"/>
  <c r="AB111" i="216"/>
  <c r="AR58" i="216"/>
  <c r="AG110" i="216"/>
  <c r="AD24" i="216"/>
  <c r="X151" i="216"/>
  <c r="U53" i="216"/>
  <c r="AG5" i="216"/>
  <c r="W135" i="216"/>
  <c r="AM41" i="216"/>
  <c r="E97" i="216"/>
  <c r="AR128" i="216"/>
  <c r="W79" i="216"/>
  <c r="L159" i="216"/>
  <c r="N82" i="216"/>
  <c r="AD50" i="216"/>
  <c r="C17" i="216"/>
  <c r="AH131" i="216"/>
  <c r="AE74" i="216"/>
  <c r="AY96" i="216"/>
  <c r="D19" i="216"/>
  <c r="W44" i="216"/>
  <c r="AX70" i="216"/>
  <c r="AY13" i="216"/>
  <c r="I70" i="216"/>
  <c r="AX44" i="216"/>
  <c r="H13" i="216"/>
  <c r="E119" i="216"/>
  <c r="AP124" i="216"/>
  <c r="T75" i="216"/>
  <c r="P98" i="216"/>
  <c r="Y36" i="216"/>
  <c r="AP97" i="216"/>
  <c r="P159" i="216"/>
  <c r="AV125" i="216"/>
  <c r="R10" i="216"/>
  <c r="N58" i="216"/>
  <c r="Y72" i="216"/>
  <c r="AR56" i="216"/>
  <c r="L54" i="216"/>
  <c r="L22" i="216"/>
  <c r="F20" i="216"/>
  <c r="P126" i="216"/>
  <c r="AJ17" i="216"/>
  <c r="U49" i="216"/>
  <c r="AC137" i="216"/>
  <c r="AP116" i="216"/>
  <c r="AP46" i="216"/>
  <c r="K46" i="216"/>
  <c r="AK162" i="216"/>
  <c r="AU10" i="216"/>
  <c r="AA57" i="216"/>
  <c r="J163" i="216"/>
  <c r="AF41" i="216"/>
  <c r="L24" i="216"/>
  <c r="T162" i="216"/>
  <c r="K91" i="216"/>
  <c r="AZ25" i="216"/>
  <c r="V159" i="216"/>
  <c r="AU90" i="216"/>
  <c r="AP146" i="216"/>
  <c r="J16" i="216"/>
  <c r="C100" i="216"/>
  <c r="X117" i="216"/>
  <c r="R85" i="216"/>
  <c r="G120" i="216"/>
  <c r="O17" i="216"/>
  <c r="AE41" i="216"/>
  <c r="F154" i="216"/>
  <c r="AI126" i="216"/>
  <c r="F68" i="216"/>
  <c r="AM29" i="216"/>
  <c r="AE38" i="216"/>
  <c r="D75" i="216"/>
  <c r="AU60" i="216"/>
  <c r="AD35" i="216"/>
  <c r="AY159" i="216"/>
  <c r="AX22" i="216"/>
  <c r="C38" i="216"/>
  <c r="R19" i="216"/>
  <c r="V154" i="216"/>
  <c r="E14" i="216"/>
  <c r="AQ100" i="216"/>
  <c r="V73" i="216"/>
  <c r="AM84" i="216"/>
  <c r="AM160" i="216"/>
  <c r="AQ122" i="216"/>
  <c r="AH84" i="216"/>
  <c r="X106" i="216"/>
  <c r="G74" i="216"/>
  <c r="T54" i="216"/>
  <c r="Z95" i="216"/>
  <c r="AJ168" i="214"/>
  <c r="AJ169" i="214" s="1"/>
  <c r="X4" i="216"/>
  <c r="D163" i="216"/>
  <c r="T93" i="216"/>
  <c r="AZ29" i="216"/>
  <c r="AL50" i="216"/>
  <c r="M100" i="216"/>
  <c r="E82" i="216"/>
  <c r="AH22" i="216"/>
  <c r="AH46" i="216"/>
  <c r="AR125" i="216"/>
  <c r="AE30" i="216"/>
  <c r="Q20" i="216"/>
  <c r="G43" i="216"/>
  <c r="AY27" i="216"/>
  <c r="N40" i="216"/>
  <c r="AE20" i="216"/>
  <c r="C51" i="216"/>
  <c r="G62" i="216"/>
  <c r="U60" i="216"/>
  <c r="AM161" i="216"/>
  <c r="O124" i="216"/>
  <c r="AJ143" i="216"/>
  <c r="G47" i="216"/>
  <c r="R126" i="216"/>
  <c r="E21" i="216"/>
  <c r="C71" i="216"/>
  <c r="AP134" i="216"/>
  <c r="N12" i="216"/>
  <c r="AI53" i="216"/>
  <c r="AB121" i="216"/>
  <c r="AA127" i="216"/>
  <c r="AB13" i="216"/>
  <c r="G82" i="216"/>
  <c r="Q61" i="216"/>
  <c r="D83" i="216"/>
  <c r="I126" i="216"/>
  <c r="AD109" i="216"/>
  <c r="Y55" i="216"/>
  <c r="P114" i="216"/>
  <c r="AA122" i="216"/>
  <c r="I134" i="216"/>
  <c r="X81" i="216"/>
  <c r="AU143" i="216"/>
  <c r="AB25" i="216"/>
  <c r="AV162" i="216"/>
  <c r="AF115" i="216"/>
  <c r="F70" i="216"/>
  <c r="Y71" i="216"/>
  <c r="AB11" i="216"/>
  <c r="Y69" i="216"/>
  <c r="F138" i="216"/>
  <c r="L78" i="216"/>
  <c r="I18" i="216"/>
  <c r="U94" i="216"/>
  <c r="W85" i="216"/>
  <c r="Z158" i="216"/>
  <c r="AC127" i="216"/>
  <c r="N67" i="216"/>
  <c r="I45" i="216"/>
  <c r="AP21" i="216"/>
  <c r="AA142" i="216"/>
  <c r="AV105" i="216"/>
  <c r="AU55" i="216"/>
  <c r="AG34" i="216"/>
  <c r="V4" i="216"/>
  <c r="AH168" i="214"/>
  <c r="AH169" i="214" s="1"/>
  <c r="AW152" i="216"/>
  <c r="AX41" i="216"/>
  <c r="AH83" i="216"/>
  <c r="AZ142" i="216"/>
  <c r="S155" i="216"/>
  <c r="AJ55" i="216"/>
  <c r="T146" i="216"/>
  <c r="O22" i="216"/>
  <c r="AJ9" i="216"/>
  <c r="AR155" i="216"/>
  <c r="D26" i="216"/>
  <c r="H81" i="216"/>
  <c r="M58" i="216"/>
  <c r="Q99" i="216"/>
  <c r="R145" i="216"/>
  <c r="Z51" i="216"/>
  <c r="AE23" i="216"/>
  <c r="AW82" i="216"/>
  <c r="Q76" i="216"/>
  <c r="U31" i="216"/>
  <c r="AI9" i="216"/>
  <c r="W43" i="216"/>
  <c r="L113" i="216"/>
  <c r="F118" i="216"/>
  <c r="K61" i="216"/>
  <c r="AP81" i="216"/>
  <c r="O99" i="216"/>
  <c r="K81" i="216"/>
  <c r="AW157" i="216"/>
  <c r="AQ77" i="216"/>
  <c r="AP163" i="216"/>
  <c r="AP13" i="216"/>
  <c r="AQ44" i="216"/>
  <c r="K86" i="216"/>
  <c r="AC154" i="216"/>
  <c r="T136" i="216"/>
  <c r="G95" i="216"/>
  <c r="D42" i="216"/>
  <c r="AJ161" i="216"/>
  <c r="W113" i="216"/>
  <c r="U145" i="216"/>
  <c r="AF101" i="216"/>
  <c r="G92" i="216"/>
  <c r="AL155" i="216"/>
  <c r="AA92" i="216"/>
  <c r="AK52" i="216"/>
  <c r="Z122" i="216"/>
  <c r="L161" i="216"/>
  <c r="X142" i="216"/>
  <c r="R6" i="216"/>
  <c r="AY121" i="216"/>
  <c r="F116" i="216"/>
  <c r="P153" i="216"/>
  <c r="V82" i="216"/>
  <c r="X121" i="216"/>
  <c r="I88" i="216"/>
  <c r="P97" i="216"/>
  <c r="U93" i="216"/>
  <c r="O81" i="216"/>
  <c r="C161" i="216"/>
  <c r="AK26" i="216"/>
  <c r="AF28" i="216"/>
  <c r="AU137" i="216"/>
  <c r="AE55" i="216"/>
  <c r="AP138" i="216"/>
  <c r="AZ161" i="216"/>
  <c r="T113" i="216"/>
  <c r="I11" i="216"/>
  <c r="AB56" i="216"/>
  <c r="AP84" i="216"/>
  <c r="AP50" i="216"/>
  <c r="X118" i="216"/>
  <c r="M41" i="216"/>
  <c r="V74" i="216"/>
  <c r="AL46" i="216"/>
  <c r="AM36" i="216"/>
  <c r="I50" i="216"/>
  <c r="Q38" i="216"/>
  <c r="AI38" i="216"/>
  <c r="O126" i="216"/>
  <c r="P149" i="216"/>
  <c r="M114" i="216"/>
  <c r="F99" i="216"/>
  <c r="AG100" i="216"/>
  <c r="AA117" i="216"/>
  <c r="L19" i="216"/>
  <c r="G79" i="216"/>
  <c r="U16" i="216"/>
  <c r="AZ12" i="216"/>
  <c r="AF18" i="216"/>
  <c r="AJ31" i="216"/>
  <c r="AK43" i="216"/>
  <c r="AI51" i="216"/>
  <c r="G35" i="216"/>
  <c r="AM79" i="216"/>
  <c r="AH20" i="216"/>
  <c r="Z23" i="216"/>
  <c r="AC60" i="216"/>
  <c r="V117" i="216"/>
  <c r="AY59" i="216"/>
  <c r="E16" i="216"/>
  <c r="X47" i="216"/>
  <c r="X158" i="216"/>
  <c r="Y16" i="216"/>
  <c r="AU80" i="216"/>
  <c r="E6" i="216"/>
  <c r="AZ60" i="216"/>
  <c r="Q13" i="216"/>
  <c r="P87" i="216"/>
  <c r="AZ23" i="216"/>
  <c r="C15" i="216"/>
  <c r="AJ115" i="216"/>
  <c r="Y39" i="216"/>
  <c r="J108" i="216"/>
  <c r="E162" i="216"/>
  <c r="D107" i="216"/>
  <c r="AM72" i="216"/>
  <c r="AD131" i="216"/>
  <c r="AD121" i="216"/>
  <c r="AA25" i="216"/>
  <c r="Q85" i="216"/>
  <c r="AI163" i="216"/>
  <c r="D156" i="216"/>
  <c r="X64" i="216"/>
  <c r="Q19" i="216"/>
  <c r="AG66" i="216"/>
  <c r="AX81" i="216"/>
  <c r="AB19" i="216"/>
  <c r="AZ154" i="216"/>
  <c r="U64" i="216"/>
  <c r="AV60" i="216"/>
  <c r="P99" i="216"/>
  <c r="AG65" i="216"/>
  <c r="AG139" i="216"/>
  <c r="AB52" i="216"/>
  <c r="AG61" i="216"/>
  <c r="R112" i="216"/>
  <c r="AD145" i="216"/>
  <c r="Z154" i="216"/>
  <c r="AI111" i="216"/>
  <c r="K20" i="216"/>
  <c r="S132" i="216"/>
  <c r="AJ119" i="216"/>
  <c r="W89" i="216"/>
  <c r="AY133" i="216"/>
  <c r="AM66" i="216"/>
  <c r="L74" i="216"/>
  <c r="Q102" i="216"/>
  <c r="V78" i="216"/>
  <c r="R46" i="216"/>
  <c r="AW100" i="216"/>
  <c r="AG78" i="216"/>
  <c r="AH122" i="216"/>
  <c r="X120" i="216"/>
  <c r="AD76" i="216"/>
  <c r="X66" i="216"/>
  <c r="W14" i="216"/>
  <c r="AI103" i="216"/>
  <c r="M158" i="216"/>
  <c r="W20" i="216"/>
  <c r="L143" i="216"/>
  <c r="AX34" i="216"/>
  <c r="S85" i="216"/>
  <c r="Z54" i="216"/>
  <c r="AI52" i="216"/>
  <c r="C53" i="216"/>
  <c r="U9" i="216"/>
  <c r="AQ115" i="216"/>
  <c r="AV152" i="216"/>
  <c r="AH152" i="216"/>
  <c r="F21" i="216"/>
  <c r="Q118" i="216"/>
  <c r="D159" i="216"/>
  <c r="X56" i="216"/>
  <c r="AD95" i="216"/>
  <c r="E64" i="216"/>
  <c r="AR49" i="216"/>
  <c r="AP24" i="216"/>
  <c r="AG11" i="216"/>
  <c r="AA80" i="216"/>
  <c r="AJ86" i="216"/>
  <c r="D9" i="216"/>
  <c r="AI94" i="216"/>
  <c r="AM86" i="216"/>
  <c r="P161" i="216"/>
  <c r="H15" i="216"/>
  <c r="P6" i="216"/>
  <c r="Y117" i="216"/>
  <c r="AM125" i="216"/>
  <c r="C34" i="216"/>
  <c r="W120" i="216"/>
  <c r="AJ116" i="216"/>
  <c r="C6" i="216"/>
  <c r="AC120" i="216"/>
  <c r="O13" i="216"/>
  <c r="AZ45" i="216"/>
  <c r="AA22" i="216"/>
  <c r="D67" i="216"/>
  <c r="O55" i="216"/>
  <c r="U134" i="216"/>
  <c r="AL157" i="216"/>
  <c r="AX88" i="216"/>
  <c r="L49" i="216"/>
  <c r="AG117" i="216"/>
  <c r="O122" i="216"/>
  <c r="F158" i="216"/>
  <c r="AI104" i="216"/>
  <c r="AI106" i="216"/>
  <c r="AU84" i="216"/>
  <c r="X72" i="216"/>
  <c r="R136" i="216"/>
  <c r="AG143" i="216"/>
  <c r="F32" i="216"/>
  <c r="AJ135" i="216"/>
  <c r="AG129" i="216"/>
  <c r="AY62" i="216"/>
  <c r="AE6" i="216"/>
  <c r="U62" i="216"/>
  <c r="AV135" i="216"/>
  <c r="Z87" i="216"/>
  <c r="G26" i="216"/>
  <c r="AF147" i="216"/>
  <c r="AA163" i="216"/>
  <c r="I48" i="216"/>
  <c r="AW63" i="216"/>
  <c r="F49" i="216"/>
  <c r="X152" i="216"/>
  <c r="AW11" i="216"/>
  <c r="AE58" i="216"/>
  <c r="K13" i="216"/>
  <c r="Z9" i="216"/>
  <c r="K80" i="216"/>
  <c r="K16" i="216"/>
  <c r="AX17" i="216"/>
  <c r="G137" i="216"/>
  <c r="AK141" i="216"/>
  <c r="AP98" i="216"/>
  <c r="U112" i="216"/>
  <c r="G141" i="216"/>
  <c r="AI64" i="216"/>
  <c r="AR80" i="216"/>
  <c r="AU64" i="216"/>
  <c r="AL13" i="216"/>
  <c r="AE92" i="216"/>
  <c r="W152" i="216"/>
  <c r="AD134" i="216"/>
  <c r="AQ132" i="216"/>
  <c r="AG47" i="216"/>
  <c r="R157" i="216"/>
  <c r="AZ13" i="216"/>
  <c r="AY128" i="216"/>
  <c r="AQ25" i="216"/>
  <c r="J48" i="216"/>
  <c r="Y28" i="216"/>
  <c r="AJ28" i="216"/>
  <c r="G134" i="216"/>
  <c r="E164" i="216"/>
  <c r="AF146" i="216"/>
  <c r="AB26" i="216"/>
  <c r="U120" i="216"/>
  <c r="K49" i="216"/>
  <c r="AM53" i="216"/>
  <c r="W147" i="216"/>
  <c r="AZ27" i="216"/>
  <c r="AI47" i="216"/>
  <c r="Y116" i="216"/>
  <c r="W24" i="216"/>
  <c r="C30" i="216"/>
  <c r="C8" i="216"/>
  <c r="Z5" i="216"/>
  <c r="AF7" i="216"/>
  <c r="X55" i="216"/>
  <c r="X17" i="216"/>
  <c r="R164" i="216"/>
  <c r="AY86" i="216"/>
  <c r="O143" i="216"/>
  <c r="AZ84" i="216"/>
  <c r="AP11" i="216"/>
  <c r="Y33" i="216"/>
  <c r="AD41" i="216"/>
  <c r="R110" i="216"/>
  <c r="AW147" i="216"/>
  <c r="AR30" i="216"/>
  <c r="AE156" i="216"/>
  <c r="AP94" i="216"/>
  <c r="AH45" i="216"/>
  <c r="C39" i="216"/>
  <c r="L45" i="216"/>
  <c r="Q35" i="216"/>
  <c r="AE118" i="216"/>
  <c r="AF130" i="216"/>
  <c r="V115" i="216"/>
  <c r="C45" i="216"/>
  <c r="P101" i="216"/>
  <c r="AH59" i="216"/>
  <c r="AY162" i="216"/>
  <c r="AK103" i="216"/>
  <c r="L18" i="216"/>
  <c r="W9" i="216"/>
  <c r="AB159" i="216"/>
  <c r="R4" i="216"/>
  <c r="AC168" i="214"/>
  <c r="AC169" i="214" s="1"/>
  <c r="AG106" i="216"/>
  <c r="C27" i="216"/>
  <c r="AM39" i="216"/>
  <c r="AB129" i="216"/>
  <c r="X14" i="216"/>
  <c r="P107" i="216"/>
  <c r="J128" i="216"/>
  <c r="AD38" i="216"/>
  <c r="Z6" i="216"/>
  <c r="F58" i="216"/>
  <c r="F48" i="216"/>
  <c r="J117" i="216"/>
  <c r="D73" i="216"/>
  <c r="AA64" i="216"/>
  <c r="Z106" i="216"/>
  <c r="D46" i="216"/>
  <c r="AU45" i="216"/>
  <c r="AH23" i="216"/>
  <c r="AH34" i="216"/>
  <c r="G73" i="216"/>
  <c r="T105" i="216"/>
  <c r="AZ143" i="216"/>
  <c r="AW99" i="216"/>
  <c r="J98" i="216"/>
  <c r="Q137" i="216"/>
  <c r="E137" i="216"/>
  <c r="F160" i="216"/>
  <c r="S75" i="216"/>
  <c r="AY92" i="216"/>
  <c r="AX82" i="216"/>
  <c r="AL158" i="216"/>
  <c r="AI121" i="216"/>
  <c r="AF98" i="216"/>
  <c r="R18" i="216"/>
  <c r="J91" i="216"/>
  <c r="W164" i="216"/>
  <c r="AZ139" i="216"/>
  <c r="AH108" i="216"/>
  <c r="P75" i="216"/>
  <c r="AE137" i="216"/>
  <c r="AD118" i="216"/>
  <c r="F130" i="216"/>
  <c r="D153" i="216"/>
  <c r="AW128" i="216"/>
  <c r="E89" i="216"/>
  <c r="AZ114" i="216"/>
  <c r="N65" i="216"/>
  <c r="H78" i="216"/>
  <c r="Y81" i="216"/>
  <c r="AA149" i="216"/>
  <c r="AQ134" i="216"/>
  <c r="AK144" i="216"/>
  <c r="AJ130" i="216"/>
  <c r="AG164" i="216"/>
  <c r="AC152" i="216"/>
  <c r="AG17" i="216"/>
  <c r="H142" i="216"/>
  <c r="AQ160" i="216"/>
  <c r="AV99" i="216"/>
  <c r="O41" i="216"/>
  <c r="L28" i="216"/>
  <c r="AV38" i="216"/>
  <c r="Y47" i="216"/>
  <c r="L111" i="216"/>
  <c r="AA46" i="216"/>
  <c r="L168" i="214"/>
  <c r="L169" i="214" s="1"/>
  <c r="AL130" i="216"/>
  <c r="AA89" i="216"/>
  <c r="O110" i="216"/>
  <c r="AJ39" i="216"/>
  <c r="AE152" i="216"/>
  <c r="H75" i="216"/>
  <c r="U100" i="216"/>
  <c r="AZ126" i="216"/>
  <c r="R79" i="216"/>
  <c r="AI82" i="216"/>
  <c r="AI55" i="216"/>
  <c r="AK66" i="216"/>
  <c r="AD97" i="216"/>
  <c r="Z96" i="216"/>
  <c r="AV150" i="216"/>
  <c r="AL34" i="216"/>
  <c r="T12" i="216"/>
  <c r="R134" i="216"/>
  <c r="M70" i="216"/>
  <c r="E31" i="216"/>
  <c r="AK91" i="216"/>
  <c r="H66" i="216"/>
  <c r="C90" i="216"/>
  <c r="L125" i="216"/>
  <c r="W6" i="216"/>
  <c r="O62" i="216"/>
  <c r="AA66" i="216"/>
  <c r="AI17" i="216"/>
  <c r="AG112" i="216"/>
  <c r="S25" i="216"/>
  <c r="AG33" i="216"/>
  <c r="V144" i="216"/>
  <c r="R17" i="216"/>
  <c r="Q131" i="216"/>
  <c r="J130" i="216"/>
  <c r="I121" i="216"/>
  <c r="W93" i="216"/>
  <c r="AX35" i="216"/>
  <c r="Y98" i="216"/>
  <c r="G84" i="216"/>
  <c r="AI5" i="216"/>
  <c r="W96" i="216"/>
  <c r="AZ74" i="216"/>
  <c r="AB146" i="216"/>
  <c r="AK125" i="216"/>
  <c r="AF153" i="216"/>
  <c r="AW137" i="216"/>
  <c r="AV144" i="216"/>
  <c r="AW64" i="216"/>
  <c r="AZ78" i="216"/>
  <c r="Y151" i="216"/>
  <c r="F37" i="216"/>
  <c r="AY143" i="216"/>
  <c r="AY112" i="216"/>
  <c r="AW33" i="216"/>
  <c r="AU95" i="216"/>
  <c r="AK165" i="216"/>
  <c r="AL134" i="216"/>
  <c r="X131" i="216"/>
  <c r="AF99" i="216"/>
  <c r="J159" i="216"/>
  <c r="H29" i="216"/>
  <c r="AG130" i="216"/>
  <c r="AC134" i="216"/>
  <c r="Z52" i="216"/>
  <c r="AU37" i="216"/>
  <c r="N4" i="216"/>
  <c r="X168" i="214"/>
  <c r="AV42" i="216"/>
  <c r="AE125" i="216"/>
  <c r="AG57" i="216"/>
  <c r="AB162" i="216"/>
  <c r="AD91" i="216"/>
  <c r="K23" i="216"/>
  <c r="AC85" i="216"/>
  <c r="AI87" i="216"/>
  <c r="AA123" i="216"/>
  <c r="R102" i="216"/>
  <c r="F61" i="216"/>
  <c r="K72" i="216"/>
  <c r="AV19" i="216"/>
  <c r="AR112" i="216"/>
  <c r="AX125" i="216"/>
  <c r="H145" i="216"/>
  <c r="L43" i="216"/>
  <c r="AP118" i="216"/>
  <c r="AJ102" i="216"/>
  <c r="X90" i="216"/>
  <c r="AV41" i="216"/>
  <c r="X108" i="216"/>
  <c r="P129" i="216"/>
  <c r="U105" i="216"/>
  <c r="AP7" i="216"/>
  <c r="U142" i="216"/>
  <c r="G69" i="216"/>
  <c r="AQ159" i="216"/>
  <c r="K79" i="216"/>
  <c r="AQ131" i="216"/>
  <c r="AQ67" i="216"/>
  <c r="Y54" i="216"/>
  <c r="Q164" i="216"/>
  <c r="AX53" i="216"/>
  <c r="AK151" i="216"/>
  <c r="AE163" i="216"/>
  <c r="P16" i="216"/>
  <c r="AX54" i="216"/>
  <c r="AF37" i="216"/>
  <c r="AV24" i="216"/>
  <c r="AQ59" i="216"/>
  <c r="G129" i="216"/>
  <c r="AV5" i="216"/>
  <c r="S81" i="216"/>
  <c r="R38" i="216"/>
  <c r="N9" i="216"/>
  <c r="AJ47" i="216"/>
  <c r="Q162" i="216"/>
  <c r="I74" i="216"/>
  <c r="AK13" i="216"/>
  <c r="U29" i="216"/>
  <c r="I106" i="216"/>
  <c r="H124" i="216"/>
  <c r="R55" i="216"/>
  <c r="C160" i="216"/>
  <c r="AQ32" i="216"/>
  <c r="AK130" i="216"/>
  <c r="L52" i="216"/>
  <c r="R67" i="216"/>
  <c r="V76" i="216"/>
  <c r="AA60" i="216"/>
  <c r="AY106" i="216"/>
  <c r="AW73" i="216"/>
  <c r="C52" i="216"/>
  <c r="I31" i="216"/>
  <c r="D158" i="216"/>
  <c r="AR154" i="216"/>
  <c r="J154" i="216"/>
  <c r="G158" i="216"/>
  <c r="AB68" i="216"/>
  <c r="AI133" i="216"/>
  <c r="Z164" i="216"/>
  <c r="F83" i="216"/>
  <c r="AL43" i="216"/>
  <c r="E70" i="216"/>
  <c r="J113" i="216"/>
  <c r="AA95" i="216"/>
  <c r="AM13" i="216"/>
  <c r="AC99" i="216"/>
  <c r="AX61" i="216"/>
  <c r="AC128" i="216"/>
  <c r="AA78" i="216"/>
  <c r="O128" i="216"/>
  <c r="E13" i="216"/>
  <c r="AC49" i="216"/>
  <c r="K154" i="216"/>
  <c r="AL95" i="216"/>
  <c r="G89" i="216"/>
  <c r="M45" i="216"/>
  <c r="AH77" i="216"/>
  <c r="K153" i="216"/>
  <c r="N27" i="216"/>
  <c r="S98" i="216"/>
  <c r="W74" i="216"/>
  <c r="Y64" i="216"/>
  <c r="U24" i="216"/>
  <c r="L132" i="216"/>
  <c r="AL138" i="216"/>
  <c r="AF88" i="216"/>
  <c r="J100" i="216"/>
  <c r="AV62" i="216"/>
  <c r="Z98" i="216"/>
  <c r="P154" i="216"/>
  <c r="T16" i="216"/>
  <c r="AM73" i="216"/>
  <c r="G51" i="216"/>
  <c r="K89" i="216"/>
  <c r="AK126" i="216"/>
  <c r="AB65" i="216"/>
  <c r="AJ127" i="216"/>
  <c r="AI70" i="216"/>
  <c r="AK129" i="216"/>
  <c r="U56" i="216"/>
  <c r="AV96" i="216"/>
  <c r="D28" i="216"/>
  <c r="AF131" i="216"/>
  <c r="C46" i="216"/>
  <c r="U138" i="216"/>
  <c r="O33" i="216"/>
  <c r="AK113" i="216"/>
  <c r="AM147" i="216"/>
  <c r="S7" i="216"/>
  <c r="AR37" i="216"/>
  <c r="AY111" i="216"/>
  <c r="G19" i="216"/>
  <c r="O47" i="216"/>
  <c r="K7" i="216"/>
  <c r="S77" i="216"/>
  <c r="K115" i="216"/>
  <c r="S101" i="216"/>
  <c r="AE84" i="216"/>
  <c r="N106" i="216"/>
  <c r="E145" i="216"/>
  <c r="AA150" i="216"/>
  <c r="R114" i="216"/>
  <c r="J18" i="216"/>
  <c r="L33" i="216"/>
  <c r="AD10" i="216"/>
  <c r="AH115" i="216"/>
  <c r="U44" i="216"/>
  <c r="T20" i="216"/>
  <c r="AN168" i="214"/>
  <c r="AB4" i="216"/>
  <c r="D71" i="216"/>
  <c r="AH51" i="216"/>
  <c r="AR43" i="216"/>
  <c r="AZ155" i="216"/>
  <c r="G70" i="216"/>
  <c r="Q70" i="216"/>
  <c r="E120" i="216"/>
  <c r="Z114" i="216"/>
  <c r="E66" i="216"/>
  <c r="AV85" i="216"/>
  <c r="AG49" i="216"/>
  <c r="AV64" i="216"/>
  <c r="Z113" i="216"/>
  <c r="D91" i="216"/>
  <c r="AA53" i="216"/>
  <c r="AH72" i="216"/>
  <c r="AP44" i="216"/>
  <c r="U117" i="216"/>
  <c r="AA68" i="216"/>
  <c r="BL168" i="214"/>
  <c r="BL169" i="214" s="1"/>
  <c r="AZ4" i="216"/>
  <c r="AD92" i="216"/>
  <c r="Z129" i="216"/>
  <c r="AH134" i="216"/>
  <c r="AP132" i="216"/>
  <c r="F100" i="216"/>
  <c r="S141" i="216"/>
  <c r="AI136" i="216"/>
  <c r="T149" i="216"/>
  <c r="J93" i="216"/>
  <c r="M168" i="214"/>
  <c r="M169" i="214" s="1"/>
  <c r="H150" i="216"/>
  <c r="T40" i="216"/>
  <c r="AJ152" i="216"/>
  <c r="AH133" i="216"/>
  <c r="AY98" i="216"/>
  <c r="AA145" i="216"/>
  <c r="AA29" i="216"/>
  <c r="AX132" i="216"/>
  <c r="G110" i="216"/>
  <c r="C35" i="216"/>
  <c r="M68" i="216"/>
  <c r="G78" i="216"/>
  <c r="AA143" i="216"/>
  <c r="AB145" i="216"/>
  <c r="AX109" i="216"/>
  <c r="AC103" i="216"/>
  <c r="J20" i="216"/>
  <c r="F24" i="216"/>
  <c r="AG148" i="216"/>
  <c r="AQ149" i="216"/>
  <c r="P12" i="216"/>
  <c r="G17" i="216"/>
  <c r="AW48" i="216"/>
  <c r="AR42" i="216"/>
  <c r="AC131" i="216"/>
  <c r="AZ151" i="216"/>
  <c r="X28" i="216"/>
  <c r="N139" i="216"/>
  <c r="N79" i="216"/>
  <c r="E146" i="216"/>
  <c r="AP107" i="216"/>
  <c r="P34" i="216"/>
  <c r="AF22" i="216"/>
  <c r="U118" i="216"/>
  <c r="I102" i="216"/>
  <c r="E112" i="216"/>
  <c r="AD33" i="216"/>
  <c r="K21" i="216"/>
  <c r="AE108" i="216"/>
  <c r="AF14" i="216"/>
  <c r="AF59" i="216"/>
  <c r="AL154" i="216"/>
  <c r="R81" i="216"/>
  <c r="AR139" i="216"/>
  <c r="AG58" i="216"/>
  <c r="AD137" i="216"/>
  <c r="AX87" i="216"/>
  <c r="Y121" i="216"/>
  <c r="AX127" i="216"/>
  <c r="U40" i="216"/>
  <c r="AP76" i="216"/>
  <c r="E52" i="216"/>
  <c r="I157" i="216"/>
  <c r="J151" i="216"/>
  <c r="AB89" i="216"/>
  <c r="M12" i="216"/>
  <c r="Q54" i="216"/>
  <c r="W71" i="216"/>
  <c r="AI135" i="216"/>
  <c r="AA165" i="216"/>
  <c r="AR27" i="216"/>
  <c r="F34" i="216"/>
  <c r="T152" i="216"/>
  <c r="AL136" i="216"/>
  <c r="AD139" i="216"/>
  <c r="Q65" i="216"/>
  <c r="D99" i="216"/>
  <c r="AB32" i="216"/>
  <c r="X9" i="216"/>
  <c r="Y49" i="216"/>
  <c r="AI46" i="216"/>
  <c r="S154" i="216"/>
  <c r="AC36" i="216"/>
  <c r="AE75" i="216"/>
  <c r="L114" i="216"/>
  <c r="D11" i="216"/>
  <c r="AR141" i="216"/>
  <c r="AV146" i="216"/>
  <c r="U147" i="216"/>
  <c r="AI148" i="216"/>
  <c r="S62" i="216"/>
  <c r="AL116" i="216"/>
  <c r="AR9" i="216"/>
  <c r="G48" i="216"/>
  <c r="AW113" i="216"/>
  <c r="Q141" i="216"/>
  <c r="AP147" i="216"/>
  <c r="AF124" i="216"/>
  <c r="L139" i="216"/>
  <c r="AR54" i="216"/>
  <c r="AI10" i="216"/>
  <c r="D45" i="216"/>
  <c r="AB75" i="216"/>
  <c r="I47" i="216"/>
  <c r="X100" i="216"/>
  <c r="N38" i="216"/>
  <c r="P163" i="216"/>
  <c r="O44" i="216"/>
  <c r="Y156" i="216"/>
  <c r="AQ106" i="216"/>
  <c r="AL59" i="216"/>
  <c r="F76" i="216"/>
  <c r="AU34" i="216"/>
  <c r="U164" i="216"/>
  <c r="G165" i="216"/>
  <c r="AE56" i="216"/>
  <c r="V86" i="216"/>
  <c r="N140" i="216"/>
  <c r="AY45" i="216"/>
  <c r="U146" i="216"/>
  <c r="AL121" i="216"/>
  <c r="V122" i="216"/>
  <c r="AC63" i="216"/>
  <c r="AK124" i="216"/>
  <c r="AJ114" i="216"/>
  <c r="K152" i="216"/>
  <c r="AJ105" i="216"/>
  <c r="AE145" i="216"/>
  <c r="H30" i="216"/>
  <c r="V94" i="216"/>
  <c r="H71" i="216"/>
  <c r="V120" i="216"/>
  <c r="AA164" i="216"/>
  <c r="O141" i="216"/>
  <c r="AI25" i="216"/>
  <c r="Z64" i="216"/>
  <c r="AW164" i="216"/>
  <c r="AR62" i="216"/>
  <c r="T109" i="216"/>
  <c r="AK69" i="216"/>
  <c r="AZ122" i="216"/>
  <c r="AI140" i="216"/>
  <c r="S164" i="216"/>
  <c r="Y115" i="216"/>
  <c r="T104" i="216"/>
  <c r="AX67" i="216"/>
  <c r="AB123" i="216"/>
  <c r="AY21" i="216"/>
  <c r="AA59" i="216"/>
  <c r="AC56" i="216"/>
  <c r="E126" i="216"/>
  <c r="AZ111" i="216"/>
  <c r="AD102" i="216"/>
  <c r="E163" i="216"/>
  <c r="AW50" i="216"/>
  <c r="AX28" i="216"/>
  <c r="AL85" i="216"/>
  <c r="AE135" i="216"/>
  <c r="T119" i="216"/>
  <c r="AB42" i="216"/>
  <c r="AE25" i="216"/>
  <c r="AQ46" i="216"/>
  <c r="P100" i="216"/>
  <c r="U10" i="216"/>
  <c r="J66" i="216"/>
  <c r="K99" i="216"/>
  <c r="U122" i="216"/>
  <c r="AW67" i="216"/>
  <c r="U101" i="216"/>
  <c r="AG151" i="216"/>
  <c r="V131" i="216"/>
  <c r="L66" i="216"/>
  <c r="M140" i="216"/>
  <c r="R109" i="216"/>
  <c r="AL81" i="216"/>
  <c r="Y73" i="216"/>
  <c r="Y60" i="216"/>
  <c r="AJ62" i="216"/>
  <c r="G145" i="216"/>
  <c r="AI74" i="216"/>
  <c r="J51" i="216"/>
  <c r="AQ87" i="216"/>
  <c r="AC150" i="216"/>
  <c r="BE168" i="214"/>
  <c r="BE169" i="214" s="1"/>
  <c r="AG126" i="216"/>
  <c r="AA139" i="216"/>
  <c r="AE136" i="216"/>
  <c r="AB137" i="216"/>
  <c r="AW125" i="216"/>
  <c r="X33" i="216"/>
  <c r="AB72" i="216"/>
  <c r="AB153" i="216"/>
  <c r="AZ32" i="216"/>
  <c r="AZ120" i="216"/>
  <c r="BB168" i="214"/>
  <c r="AP4" i="216"/>
  <c r="C36" i="216"/>
  <c r="G132" i="216"/>
  <c r="AP51" i="216"/>
  <c r="L120" i="216"/>
  <c r="L77" i="216"/>
  <c r="AI105" i="216"/>
  <c r="G142" i="216"/>
  <c r="L133" i="216"/>
  <c r="U158" i="216"/>
  <c r="S160" i="216"/>
  <c r="Q92" i="216"/>
  <c r="H164" i="216"/>
  <c r="R77" i="216"/>
  <c r="Y125" i="216"/>
  <c r="R99" i="216"/>
  <c r="AD74" i="216"/>
  <c r="AC68" i="216"/>
  <c r="AX57" i="216"/>
  <c r="AR6" i="216"/>
  <c r="R5" i="216"/>
  <c r="AJ50" i="216"/>
  <c r="G130" i="216"/>
  <c r="O144" i="216"/>
  <c r="AX140" i="216"/>
  <c r="AL28" i="216"/>
  <c r="AL162" i="216"/>
  <c r="D152" i="216"/>
  <c r="W148" i="216"/>
  <c r="T73" i="216"/>
  <c r="S23" i="216"/>
  <c r="G9" i="216"/>
  <c r="AI12" i="216"/>
  <c r="AP106" i="216"/>
  <c r="AP67" i="216"/>
  <c r="AU99" i="216"/>
  <c r="AX36" i="216"/>
  <c r="Q145" i="216"/>
  <c r="Y162" i="216"/>
  <c r="X91" i="216"/>
  <c r="AV106" i="216"/>
  <c r="W155" i="216"/>
  <c r="T122" i="216"/>
  <c r="L20" i="216"/>
  <c r="N165" i="216"/>
  <c r="AF19" i="216"/>
  <c r="P145" i="216"/>
  <c r="AU158" i="216"/>
  <c r="D51" i="216"/>
  <c r="Z145" i="216"/>
  <c r="AF74" i="216"/>
  <c r="E108" i="216"/>
  <c r="U84" i="216"/>
  <c r="AL66" i="216"/>
  <c r="AR88" i="216"/>
  <c r="F153" i="216"/>
  <c r="AA113" i="216"/>
  <c r="S150" i="216"/>
  <c r="AW91" i="216"/>
  <c r="AF85" i="216"/>
  <c r="AG36" i="216"/>
  <c r="AC156" i="216"/>
  <c r="K60" i="216"/>
  <c r="T95" i="216"/>
  <c r="AY109" i="216"/>
  <c r="AM51" i="216"/>
  <c r="AU148" i="216"/>
  <c r="H48" i="216"/>
  <c r="K164" i="216"/>
  <c r="M36" i="216"/>
  <c r="AM75" i="216"/>
  <c r="AR75" i="216"/>
  <c r="AW59" i="216"/>
  <c r="W132" i="216"/>
  <c r="Y66" i="216"/>
  <c r="AK99" i="216"/>
  <c r="T84" i="216"/>
  <c r="AP110" i="216"/>
  <c r="AL141" i="216"/>
  <c r="AZ36" i="216"/>
  <c r="AK105" i="216"/>
  <c r="AY38" i="216"/>
  <c r="S136" i="216"/>
  <c r="AH69" i="216"/>
  <c r="AZ168" i="214"/>
  <c r="AZ169" i="214" s="1"/>
  <c r="T160" i="216"/>
  <c r="AV158" i="216"/>
  <c r="AJ126" i="216"/>
  <c r="O94" i="216"/>
  <c r="O97" i="216"/>
  <c r="AR11" i="216"/>
  <c r="AZ7" i="216"/>
  <c r="S45" i="216"/>
  <c r="AC149" i="216"/>
  <c r="N30" i="216"/>
  <c r="AM32" i="216"/>
  <c r="D38" i="216"/>
  <c r="Z156" i="216"/>
  <c r="P133" i="216"/>
  <c r="J5" i="216"/>
  <c r="J33" i="216"/>
  <c r="O109" i="216"/>
  <c r="V139" i="216"/>
  <c r="I132" i="216"/>
  <c r="S91" i="216"/>
  <c r="S22" i="216"/>
  <c r="AR106" i="216"/>
  <c r="AB60" i="216"/>
  <c r="L117" i="216"/>
  <c r="H125" i="216"/>
  <c r="AG62" i="216"/>
  <c r="E138" i="216"/>
  <c r="Q127" i="216"/>
  <c r="AK89" i="216"/>
  <c r="P70" i="216"/>
  <c r="AL146" i="216"/>
  <c r="AH105" i="216"/>
  <c r="Y118" i="216"/>
  <c r="W156" i="216"/>
  <c r="AG60" i="216"/>
  <c r="W88" i="216"/>
  <c r="S17" i="216"/>
  <c r="AR162" i="216"/>
  <c r="V95" i="216"/>
  <c r="AV136" i="216"/>
  <c r="V51" i="216"/>
  <c r="AI81" i="216"/>
  <c r="T63" i="216"/>
  <c r="N25" i="216"/>
  <c r="Q150" i="216"/>
  <c r="AJ11" i="216"/>
  <c r="AM153" i="216"/>
  <c r="F131" i="216"/>
  <c r="P164" i="216"/>
  <c r="AM148" i="216"/>
  <c r="AE97" i="216"/>
  <c r="AI28" i="216"/>
  <c r="AW15" i="216"/>
  <c r="H58" i="216"/>
  <c r="F107" i="216"/>
  <c r="AQ123" i="216"/>
  <c r="Z78" i="216"/>
  <c r="F162" i="216"/>
  <c r="AC95" i="216"/>
  <c r="AU19" i="216"/>
  <c r="AD110" i="216"/>
  <c r="AM10" i="216"/>
  <c r="N24" i="216"/>
  <c r="AF111" i="216"/>
  <c r="AC109" i="216"/>
  <c r="AK95" i="216"/>
  <c r="AM98" i="216"/>
  <c r="AY95" i="216"/>
  <c r="H94" i="216"/>
  <c r="W48" i="216"/>
  <c r="N34" i="216"/>
  <c r="AP45" i="216"/>
  <c r="AQ76" i="216"/>
  <c r="X54" i="216"/>
  <c r="H98" i="216"/>
  <c r="AH76" i="216"/>
  <c r="AE26" i="216"/>
  <c r="AM60" i="216"/>
  <c r="Q144" i="216"/>
  <c r="AG156" i="216"/>
  <c r="X86" i="216"/>
  <c r="AD108" i="216"/>
  <c r="AF155" i="216"/>
  <c r="R70" i="216"/>
  <c r="AF24" i="216"/>
  <c r="AI113" i="216"/>
  <c r="AD26" i="216"/>
  <c r="K119" i="216"/>
  <c r="X95" i="216"/>
  <c r="AK39" i="216"/>
  <c r="M74" i="216"/>
  <c r="AD157" i="216"/>
  <c r="U19" i="216"/>
  <c r="P54" i="216"/>
  <c r="AY145" i="216"/>
  <c r="AR146" i="216"/>
  <c r="AK70" i="216"/>
  <c r="AX100" i="216"/>
  <c r="AQ109" i="216"/>
  <c r="N156" i="216"/>
  <c r="M24" i="216"/>
  <c r="F18" i="216"/>
  <c r="AB114" i="216"/>
  <c r="Y48" i="216"/>
  <c r="AH150" i="216"/>
  <c r="D85" i="216"/>
  <c r="I139" i="216"/>
  <c r="AZ93" i="216"/>
  <c r="F150" i="216"/>
  <c r="O117" i="216"/>
  <c r="W55" i="216"/>
  <c r="E85" i="216"/>
  <c r="U15" i="216"/>
  <c r="AB141" i="216"/>
  <c r="X125" i="216"/>
  <c r="V121" i="216"/>
  <c r="Z101" i="216"/>
  <c r="K12" i="216"/>
  <c r="AI125" i="216"/>
  <c r="D34" i="216"/>
  <c r="G68" i="216"/>
  <c r="Z126" i="216"/>
  <c r="O75" i="216"/>
  <c r="L92" i="216"/>
  <c r="AP27" i="216"/>
  <c r="T6" i="216"/>
  <c r="AV26" i="216"/>
  <c r="AV52" i="216"/>
  <c r="J27" i="216"/>
  <c r="D7" i="216"/>
  <c r="K47" i="216"/>
  <c r="J106" i="216"/>
  <c r="D17" i="216"/>
  <c r="Q5" i="216"/>
  <c r="L50" i="216"/>
  <c r="X89" i="216"/>
  <c r="AW40" i="216"/>
  <c r="W60" i="216"/>
  <c r="AW107" i="216"/>
  <c r="AJ80" i="216"/>
  <c r="AB54" i="216"/>
  <c r="W119" i="216"/>
  <c r="E122" i="216"/>
  <c r="G21" i="216"/>
  <c r="AJ89" i="216"/>
  <c r="Q86" i="216"/>
  <c r="AP38" i="216"/>
  <c r="AZ137" i="216"/>
  <c r="X74" i="216"/>
  <c r="AJ123" i="216"/>
  <c r="F94" i="216"/>
  <c r="X110" i="216"/>
  <c r="E33" i="216"/>
  <c r="I118" i="216"/>
  <c r="K24" i="216"/>
  <c r="S56" i="216"/>
  <c r="H45" i="216"/>
  <c r="P7" i="216"/>
  <c r="E11" i="216"/>
  <c r="L145" i="216"/>
  <c r="U71" i="216"/>
  <c r="AM135" i="216"/>
  <c r="AC58" i="216"/>
  <c r="AC57" i="216"/>
  <c r="P83" i="216"/>
  <c r="AR119" i="216"/>
  <c r="AV39" i="216"/>
  <c r="F110" i="216"/>
  <c r="AY44" i="216"/>
  <c r="N114" i="216"/>
  <c r="T91" i="216"/>
  <c r="Q80" i="216"/>
  <c r="G119" i="216"/>
  <c r="AF79" i="216"/>
  <c r="AU108" i="216"/>
  <c r="O52" i="216"/>
  <c r="T125" i="216"/>
  <c r="AM152" i="216"/>
  <c r="AV25" i="216"/>
  <c r="W128" i="216"/>
  <c r="AP79" i="216"/>
  <c r="X129" i="216"/>
  <c r="P9" i="216"/>
  <c r="AA136" i="216"/>
  <c r="T60" i="216"/>
  <c r="AI129" i="216"/>
  <c r="AD149" i="216"/>
  <c r="AH121" i="216"/>
  <c r="N113" i="216"/>
  <c r="AI85" i="216"/>
  <c r="AX51" i="216"/>
  <c r="O132" i="216"/>
  <c r="Z165" i="216"/>
  <c r="M20" i="216"/>
  <c r="R133" i="216"/>
  <c r="K106" i="216"/>
  <c r="L99" i="216"/>
  <c r="Q75" i="216"/>
  <c r="F22" i="216"/>
  <c r="F141" i="216"/>
  <c r="H97" i="216"/>
  <c r="N10" i="216"/>
  <c r="D94" i="216"/>
  <c r="N43" i="216"/>
  <c r="AV29" i="216"/>
  <c r="AX56" i="216"/>
  <c r="O42" i="216"/>
  <c r="AE17" i="216"/>
  <c r="AW36" i="216"/>
  <c r="X115" i="216"/>
  <c r="O51" i="216"/>
  <c r="AL4" i="216"/>
  <c r="AX168" i="214"/>
  <c r="AX169" i="214" s="1"/>
  <c r="AE139" i="216"/>
  <c r="I33" i="216"/>
  <c r="R132" i="216"/>
  <c r="O113" i="216"/>
  <c r="AQ93" i="216"/>
  <c r="AY71" i="216"/>
  <c r="AX95" i="216"/>
  <c r="O146" i="216"/>
  <c r="P92" i="216"/>
  <c r="R31" i="216"/>
  <c r="C124" i="216"/>
  <c r="Q36" i="216"/>
  <c r="AP125" i="216"/>
  <c r="S5" i="216"/>
  <c r="AF118" i="216"/>
  <c r="AV142" i="216"/>
  <c r="E106" i="216"/>
  <c r="G155" i="216"/>
  <c r="AW95" i="216"/>
  <c r="AK54" i="216"/>
  <c r="S145" i="216"/>
  <c r="X82" i="216"/>
  <c r="L27" i="216"/>
  <c r="AD160" i="216"/>
  <c r="D109" i="216"/>
  <c r="W118" i="216"/>
  <c r="AQ156" i="216"/>
  <c r="AZ76" i="216"/>
  <c r="V138" i="216"/>
  <c r="J90" i="216"/>
  <c r="I144" i="216"/>
  <c r="AQ18" i="216"/>
  <c r="AK78" i="216"/>
  <c r="AU101" i="216"/>
  <c r="I14" i="216"/>
  <c r="M143" i="216"/>
  <c r="AM30" i="216"/>
  <c r="F26" i="216"/>
  <c r="AE18" i="216"/>
  <c r="T124" i="216"/>
  <c r="Y109" i="216"/>
  <c r="N159" i="216"/>
  <c r="F36" i="216"/>
  <c r="R42" i="216"/>
  <c r="AL76" i="216"/>
  <c r="L6" i="216"/>
  <c r="AE121" i="216"/>
  <c r="O106" i="216"/>
  <c r="L84" i="216"/>
  <c r="AG115" i="216"/>
  <c r="L106" i="216"/>
  <c r="O65" i="216"/>
  <c r="AY138" i="216"/>
  <c r="AF113" i="216"/>
  <c r="AG154" i="216"/>
  <c r="AG153" i="216"/>
  <c r="AB124" i="216"/>
  <c r="K120" i="216"/>
  <c r="AL19" i="216"/>
  <c r="M107" i="216"/>
  <c r="G116" i="216"/>
  <c r="F69" i="216"/>
  <c r="AW65" i="216"/>
  <c r="Z110" i="216"/>
  <c r="P20" i="216"/>
  <c r="AX89" i="216"/>
  <c r="AC50" i="216"/>
  <c r="K148" i="216"/>
  <c r="X132" i="216"/>
  <c r="AM163" i="216"/>
  <c r="AP52" i="216"/>
  <c r="R14" i="216"/>
  <c r="R40" i="216"/>
  <c r="F46" i="216"/>
  <c r="N53" i="216"/>
  <c r="P60" i="216"/>
  <c r="T129" i="216"/>
  <c r="X34" i="216"/>
  <c r="L37" i="216"/>
  <c r="AJ85" i="216"/>
  <c r="C91" i="216"/>
  <c r="AZ56" i="216"/>
  <c r="AB35" i="216"/>
  <c r="AR84" i="216"/>
  <c r="Y114" i="216"/>
  <c r="AJ164" i="216"/>
  <c r="AW145" i="216"/>
  <c r="AV160" i="216"/>
  <c r="AL80" i="216"/>
  <c r="AJ163" i="216"/>
  <c r="AD64" i="216"/>
  <c r="V141" i="216"/>
  <c r="AZ106" i="216"/>
  <c r="G164" i="216"/>
  <c r="M132" i="216"/>
  <c r="AY160" i="216"/>
  <c r="Y105" i="216"/>
  <c r="N98" i="216"/>
  <c r="AX13" i="216"/>
  <c r="AM43" i="216"/>
  <c r="K109" i="216"/>
  <c r="AL106" i="216"/>
  <c r="AU32" i="216"/>
  <c r="U98" i="216"/>
  <c r="X109" i="216"/>
  <c r="R36" i="216"/>
  <c r="M138" i="216"/>
  <c r="AA120" i="216"/>
  <c r="R34" i="216"/>
  <c r="AJ36" i="216"/>
  <c r="AK38" i="216"/>
  <c r="K103" i="216"/>
  <c r="M160" i="216"/>
  <c r="AU36" i="216"/>
  <c r="AZ112" i="216"/>
  <c r="O53" i="216"/>
  <c r="AF17" i="216"/>
  <c r="AA118" i="216"/>
  <c r="H55" i="216"/>
  <c r="AE158" i="216"/>
  <c r="P111" i="216"/>
  <c r="Z123" i="216"/>
  <c r="AM111" i="216"/>
  <c r="AA137" i="216"/>
  <c r="F139" i="216"/>
  <c r="AB151" i="216"/>
  <c r="I97" i="216"/>
  <c r="AY125" i="216"/>
  <c r="AD119" i="216"/>
  <c r="Z73" i="216"/>
  <c r="H9" i="216"/>
  <c r="AR110" i="216"/>
  <c r="Y120" i="216"/>
  <c r="AI119" i="216"/>
  <c r="AE116" i="216"/>
  <c r="AH16" i="216"/>
  <c r="AQ16" i="216"/>
  <c r="AB43" i="216"/>
  <c r="E72" i="216"/>
  <c r="Q168" i="214"/>
  <c r="Q169" i="214" s="1"/>
  <c r="J36" i="216"/>
  <c r="Z75" i="216"/>
  <c r="J95" i="216"/>
  <c r="AQ153" i="216"/>
  <c r="H39" i="216"/>
  <c r="K147" i="216"/>
  <c r="AK59" i="216"/>
  <c r="Z151" i="216"/>
  <c r="I38" i="216"/>
  <c r="AI118" i="216"/>
  <c r="Z15" i="216"/>
  <c r="AZ20" i="216"/>
  <c r="AX135" i="216"/>
  <c r="AF21" i="216"/>
  <c r="M69" i="216"/>
  <c r="AQ47" i="216"/>
  <c r="AC159" i="216"/>
  <c r="X62" i="216"/>
  <c r="AC78" i="216"/>
  <c r="H22" i="216"/>
  <c r="AA10" i="216"/>
  <c r="AZ75" i="216"/>
  <c r="G80" i="216"/>
  <c r="N121" i="216"/>
  <c r="AX37" i="216"/>
  <c r="AJ134" i="216"/>
  <c r="H83" i="216"/>
  <c r="V103" i="216"/>
  <c r="AH64" i="216"/>
  <c r="S43" i="216"/>
  <c r="AR15" i="216"/>
  <c r="L60" i="216"/>
  <c r="AR67" i="216"/>
  <c r="AX27" i="216"/>
  <c r="C43" i="216"/>
  <c r="O67" i="216"/>
  <c r="L156" i="216"/>
  <c r="AP74" i="216"/>
  <c r="AL84" i="216"/>
  <c r="AA128" i="216"/>
  <c r="V42" i="216"/>
  <c r="AV143" i="216"/>
  <c r="AI131" i="216"/>
  <c r="L149" i="216"/>
  <c r="AM92" i="216"/>
  <c r="X155" i="216"/>
  <c r="L116" i="216"/>
  <c r="P123" i="216"/>
  <c r="H123" i="216"/>
  <c r="J49" i="216"/>
  <c r="AK132" i="216"/>
  <c r="AW47" i="216"/>
  <c r="AA33" i="216"/>
  <c r="W19" i="216"/>
  <c r="I51" i="216"/>
  <c r="L71" i="216"/>
  <c r="AQ21" i="216"/>
  <c r="M106" i="216"/>
  <c r="O135" i="216"/>
  <c r="P128" i="216"/>
  <c r="AG13" i="216"/>
  <c r="AH21" i="216"/>
  <c r="I20" i="216"/>
  <c r="AP83" i="216"/>
  <c r="H148" i="216"/>
  <c r="AY63" i="216"/>
  <c r="AI22" i="216"/>
  <c r="AB85" i="216"/>
  <c r="M48" i="216"/>
  <c r="AW34" i="216"/>
  <c r="AY18" i="216"/>
  <c r="V28" i="216"/>
  <c r="H163" i="216"/>
  <c r="AC76" i="216"/>
  <c r="Q142" i="216"/>
  <c r="E88" i="216"/>
  <c r="S100" i="216"/>
  <c r="P142" i="216"/>
  <c r="AR100" i="216"/>
  <c r="AY148" i="216"/>
  <c r="AG19" i="216"/>
  <c r="AZ100" i="216"/>
  <c r="AR92" i="216"/>
  <c r="C140" i="216"/>
  <c r="Z104" i="216"/>
  <c r="U76" i="216"/>
  <c r="AV103" i="216"/>
  <c r="C24" i="216"/>
  <c r="AR10" i="216"/>
  <c r="N20" i="216"/>
  <c r="E9" i="216"/>
  <c r="AZ24" i="216"/>
  <c r="AI146" i="216"/>
  <c r="D66" i="216"/>
  <c r="G104" i="216"/>
  <c r="AA9" i="216"/>
  <c r="AK77" i="216"/>
  <c r="AH88" i="216"/>
  <c r="Y94" i="216"/>
  <c r="G32" i="216"/>
  <c r="T121" i="216"/>
  <c r="T111" i="216"/>
  <c r="AJ107" i="216"/>
  <c r="K141" i="216"/>
  <c r="M163" i="216"/>
  <c r="M61" i="216"/>
  <c r="X107" i="216"/>
  <c r="D55" i="216"/>
  <c r="Z70" i="216"/>
  <c r="AD48" i="216"/>
  <c r="Z67" i="216"/>
  <c r="AQ24" i="216"/>
  <c r="N89" i="216"/>
  <c r="AD8" i="216"/>
  <c r="AF46" i="216"/>
  <c r="H134" i="216"/>
  <c r="W82" i="216"/>
  <c r="AZ33" i="216"/>
  <c r="AH66" i="216"/>
  <c r="I119" i="216"/>
  <c r="W16" i="216"/>
  <c r="AL42" i="216"/>
  <c r="AF126" i="216"/>
  <c r="AF72" i="216"/>
  <c r="I98" i="216"/>
  <c r="AV35" i="216"/>
  <c r="M6" i="216"/>
  <c r="AD140" i="216"/>
  <c r="X122" i="216"/>
  <c r="U139" i="216"/>
  <c r="AC31" i="216"/>
  <c r="O162" i="216"/>
  <c r="M144" i="216"/>
  <c r="AM110" i="216"/>
  <c r="I147" i="216"/>
  <c r="AB82" i="216"/>
  <c r="E109" i="216"/>
  <c r="AV78" i="216"/>
  <c r="W37" i="216"/>
  <c r="AX162" i="216"/>
  <c r="AL6" i="216"/>
  <c r="W91" i="216"/>
  <c r="AA114" i="216"/>
  <c r="AR156" i="216"/>
  <c r="Y88" i="216"/>
  <c r="D105" i="216"/>
  <c r="J92" i="216"/>
  <c r="G138" i="216"/>
  <c r="S31" i="216"/>
  <c r="AA5" i="216"/>
  <c r="M88" i="216"/>
  <c r="N101" i="216"/>
  <c r="D65" i="216"/>
  <c r="P113" i="216"/>
  <c r="AQ86" i="216"/>
  <c r="AQ135" i="216"/>
  <c r="AY117" i="216"/>
  <c r="AE146" i="216"/>
  <c r="E5" i="216"/>
  <c r="V72" i="216"/>
  <c r="AG63" i="216"/>
  <c r="X87" i="216"/>
  <c r="AU111" i="216"/>
  <c r="X26" i="216"/>
  <c r="G103" i="216"/>
  <c r="X32" i="216"/>
  <c r="AW23" i="216"/>
  <c r="E48" i="216"/>
  <c r="AL74" i="216"/>
  <c r="F95" i="216"/>
  <c r="AA85" i="216"/>
  <c r="F51" i="216"/>
  <c r="Q149" i="216"/>
  <c r="AK31" i="216"/>
  <c r="AB150" i="216"/>
  <c r="AY80" i="216"/>
  <c r="AB12" i="216"/>
  <c r="AC44" i="216"/>
  <c r="AG160" i="216"/>
  <c r="F28" i="216"/>
  <c r="C142" i="216"/>
  <c r="H90" i="216"/>
  <c r="AB93" i="216"/>
  <c r="T159" i="216"/>
  <c r="AJ56" i="216"/>
  <c r="Q83" i="216"/>
  <c r="W53" i="216"/>
  <c r="N46" i="216"/>
  <c r="AL31" i="216"/>
  <c r="U73" i="216"/>
  <c r="E39" i="216"/>
  <c r="E100" i="216"/>
  <c r="AY36" i="216"/>
  <c r="AU59" i="216"/>
  <c r="AQ63" i="216"/>
  <c r="D115" i="216"/>
  <c r="AI99" i="216"/>
  <c r="AB103" i="216"/>
  <c r="AW94" i="216"/>
  <c r="AV40" i="216"/>
  <c r="H8" i="216"/>
  <c r="AL103" i="216"/>
  <c r="T148" i="216"/>
  <c r="AF154" i="216"/>
  <c r="C59" i="216"/>
  <c r="I113" i="216"/>
  <c r="R66" i="216"/>
  <c r="AX146" i="216"/>
  <c r="U144" i="216"/>
  <c r="K83" i="216"/>
  <c r="AK157" i="216"/>
  <c r="O138" i="216"/>
  <c r="N35" i="216"/>
  <c r="AW19" i="216"/>
  <c r="H132" i="216"/>
  <c r="AL9" i="216"/>
  <c r="AQ57" i="216"/>
  <c r="AL96" i="216"/>
  <c r="I129" i="216"/>
  <c r="AP73" i="216"/>
  <c r="W158" i="216"/>
  <c r="AZ77" i="216"/>
  <c r="AU168" i="214"/>
  <c r="AU169" i="214" s="1"/>
  <c r="AI4" i="216"/>
  <c r="Q139" i="216"/>
  <c r="AV141" i="216"/>
  <c r="O90" i="216"/>
  <c r="AD23" i="216"/>
  <c r="AQ126" i="216"/>
  <c r="AW84" i="216"/>
  <c r="S69" i="216"/>
  <c r="AD146" i="216"/>
  <c r="AW162" i="216"/>
  <c r="AD69" i="216"/>
  <c r="AW42" i="216"/>
  <c r="O133" i="216"/>
  <c r="N54" i="216"/>
  <c r="AJ43" i="216"/>
  <c r="AM126" i="216"/>
  <c r="O148" i="216"/>
  <c r="AD122" i="216"/>
  <c r="AG108" i="216"/>
  <c r="W72" i="216"/>
  <c r="AI42" i="216"/>
  <c r="AQ28" i="216"/>
  <c r="AU107" i="216"/>
  <c r="AY57" i="216"/>
  <c r="AG132" i="216"/>
  <c r="AP136" i="216"/>
  <c r="AL78" i="216"/>
  <c r="O40" i="216"/>
  <c r="L61" i="216"/>
  <c r="BH168" i="214"/>
  <c r="BH169" i="214" s="1"/>
  <c r="AV4" i="216"/>
  <c r="S20" i="216"/>
  <c r="X127" i="216"/>
  <c r="AB16" i="216"/>
  <c r="M62" i="216"/>
  <c r="AA108" i="216"/>
  <c r="AG26" i="216"/>
  <c r="O136" i="216"/>
  <c r="O116" i="216"/>
  <c r="P14" i="216"/>
  <c r="AK18" i="216"/>
  <c r="AB149" i="216"/>
  <c r="AY81" i="216"/>
  <c r="R148" i="216"/>
  <c r="AC101" i="216"/>
  <c r="T115" i="216"/>
  <c r="E128" i="216"/>
  <c r="G27" i="216"/>
  <c r="T25" i="216"/>
  <c r="E80" i="216"/>
  <c r="AI100" i="216"/>
  <c r="N116" i="216"/>
  <c r="AD165" i="216"/>
  <c r="AA155" i="216"/>
  <c r="O35" i="216"/>
  <c r="AH87" i="216"/>
  <c r="L101" i="216"/>
  <c r="J64" i="216"/>
  <c r="AQ12" i="216"/>
  <c r="O92" i="216"/>
  <c r="G87" i="216"/>
  <c r="X25" i="216"/>
  <c r="C163" i="216"/>
  <c r="V80" i="216"/>
  <c r="AW6" i="216"/>
  <c r="AP87" i="216"/>
  <c r="J82" i="216"/>
  <c r="J12" i="216"/>
  <c r="W49" i="216"/>
  <c r="AG25" i="216"/>
  <c r="AP17" i="216"/>
  <c r="AE22" i="216"/>
  <c r="Q163" i="216"/>
  <c r="R33" i="216"/>
  <c r="P52" i="216"/>
  <c r="AU138" i="216"/>
  <c r="AK9" i="216"/>
  <c r="AR16" i="216"/>
  <c r="R26" i="216"/>
  <c r="Q49" i="216"/>
  <c r="AF55" i="216"/>
  <c r="AA39" i="216"/>
  <c r="AD103" i="216"/>
  <c r="AW140" i="216"/>
  <c r="C10" i="216"/>
  <c r="AU117" i="216"/>
  <c r="X63" i="216"/>
  <c r="H161" i="216"/>
  <c r="C112" i="216"/>
  <c r="AZ59" i="216"/>
  <c r="Z20" i="216"/>
  <c r="AH14" i="216"/>
  <c r="P84" i="216"/>
  <c r="AB112" i="216"/>
  <c r="R54" i="216"/>
  <c r="AK83" i="216"/>
  <c r="V112" i="216"/>
  <c r="AQ41" i="216"/>
  <c r="AC151" i="216"/>
  <c r="AU67" i="216"/>
  <c r="W100" i="216"/>
  <c r="AU156" i="216"/>
  <c r="G39" i="216"/>
  <c r="AU165" i="216"/>
  <c r="D29" i="216"/>
  <c r="K150" i="216"/>
  <c r="AC18" i="216"/>
  <c r="K126" i="216"/>
  <c r="AU149" i="216"/>
  <c r="G151" i="216"/>
  <c r="AJ69" i="216"/>
  <c r="AK82" i="216"/>
  <c r="AU65" i="216"/>
  <c r="Q110" i="216"/>
  <c r="AR105" i="216"/>
  <c r="U61" i="216"/>
  <c r="F97" i="216"/>
  <c r="I77" i="216"/>
  <c r="G113" i="216"/>
  <c r="AF151" i="216"/>
  <c r="AJ133" i="216"/>
  <c r="AE86" i="216"/>
  <c r="AU46" i="216"/>
  <c r="J112" i="216"/>
  <c r="AK75" i="216"/>
  <c r="AD83" i="216"/>
  <c r="U58" i="216"/>
  <c r="AQ64" i="216"/>
  <c r="Y137" i="216"/>
  <c r="AI60" i="216"/>
  <c r="AL16" i="216"/>
  <c r="F161" i="216"/>
  <c r="AI114" i="216"/>
  <c r="H159" i="216"/>
  <c r="AX52" i="216"/>
  <c r="AH7" i="216"/>
  <c r="K40" i="216"/>
  <c r="J11" i="216"/>
  <c r="AI92" i="216"/>
  <c r="Q33" i="216"/>
  <c r="AC69" i="216"/>
  <c r="H63" i="216"/>
  <c r="Z47" i="216"/>
  <c r="J57" i="216"/>
  <c r="N134" i="216"/>
  <c r="AE35" i="216"/>
  <c r="AG73" i="216"/>
  <c r="J152" i="216"/>
  <c r="AY15" i="216"/>
  <c r="F143" i="216"/>
  <c r="AX62" i="216"/>
  <c r="AD98" i="216"/>
  <c r="N142" i="216"/>
  <c r="AF53" i="216"/>
  <c r="S168" i="214"/>
  <c r="S169" i="214" s="1"/>
  <c r="I19" i="216"/>
  <c r="AE102" i="216"/>
  <c r="AG149" i="216"/>
  <c r="AY16" i="216"/>
  <c r="J119" i="216"/>
  <c r="D142" i="216"/>
  <c r="J75" i="216"/>
  <c r="AV13" i="216"/>
  <c r="AG46" i="216"/>
  <c r="F15" i="216"/>
  <c r="C40" i="216"/>
  <c r="D106" i="216"/>
  <c r="AK127" i="216"/>
  <c r="K6" i="216"/>
  <c r="AP53" i="216"/>
  <c r="S139" i="216"/>
  <c r="AR73" i="216"/>
  <c r="AJ104" i="216"/>
  <c r="AF20" i="216"/>
  <c r="AL77" i="216"/>
  <c r="F127" i="216"/>
  <c r="I104" i="216"/>
  <c r="AL14" i="216"/>
  <c r="AV164" i="216"/>
  <c r="AG88" i="216"/>
  <c r="Q104" i="216"/>
  <c r="AP6" i="216"/>
  <c r="AQ52" i="216"/>
  <c r="AZ109" i="216"/>
  <c r="M151" i="216"/>
  <c r="C111" i="216"/>
  <c r="AU52" i="216"/>
  <c r="AH142" i="216"/>
  <c r="O125" i="216"/>
  <c r="AM87" i="216"/>
  <c r="AK32" i="216"/>
  <c r="AB156" i="216"/>
  <c r="AV15" i="216"/>
  <c r="AH161" i="216"/>
  <c r="U50" i="216"/>
  <c r="E86" i="216"/>
  <c r="AM116" i="216"/>
  <c r="C136" i="216"/>
  <c r="AV82" i="216"/>
  <c r="U33" i="216"/>
  <c r="M9" i="216"/>
  <c r="F14" i="216"/>
  <c r="AI65" i="216"/>
  <c r="H93" i="216"/>
  <c r="AI24" i="216"/>
  <c r="AD68" i="216"/>
  <c r="H162" i="216"/>
  <c r="AH120" i="216"/>
  <c r="W130" i="216"/>
  <c r="J13" i="216"/>
  <c r="R20" i="216"/>
  <c r="C25" i="216"/>
  <c r="Y53" i="216"/>
  <c r="AC55" i="216"/>
  <c r="I23" i="216"/>
  <c r="AA36" i="216"/>
  <c r="J84" i="216"/>
  <c r="AZ98" i="216"/>
  <c r="Y99" i="216"/>
  <c r="W45" i="216"/>
  <c r="C145" i="216"/>
  <c r="AF114" i="216"/>
  <c r="AY22" i="216"/>
  <c r="AQ114" i="216"/>
  <c r="AU110" i="216"/>
  <c r="AC124" i="216"/>
  <c r="AM137" i="216"/>
  <c r="AQ14" i="216"/>
  <c r="X15" i="216"/>
  <c r="AY135" i="216"/>
  <c r="AE45" i="216"/>
  <c r="E131" i="216"/>
  <c r="AU161" i="216"/>
  <c r="R48" i="216"/>
  <c r="AW108" i="216"/>
  <c r="AB138" i="216"/>
  <c r="AY124" i="216"/>
  <c r="K112" i="216"/>
  <c r="S95" i="216"/>
  <c r="AM136" i="216"/>
  <c r="AH11" i="216"/>
  <c r="AU132" i="216"/>
  <c r="AD39" i="216"/>
  <c r="O34" i="216"/>
  <c r="AI63" i="216"/>
  <c r="P30" i="216"/>
  <c r="Y15" i="216"/>
  <c r="J22" i="216"/>
  <c r="J101" i="216"/>
  <c r="AM133" i="216"/>
  <c r="T101" i="216"/>
  <c r="AP158" i="216"/>
  <c r="K64" i="216"/>
  <c r="AW161" i="216"/>
  <c r="E62" i="216"/>
  <c r="AD148" i="216"/>
  <c r="K77" i="216"/>
  <c r="Y93" i="216"/>
  <c r="P125" i="216"/>
  <c r="K129" i="216"/>
  <c r="AG109" i="216"/>
  <c r="AH100" i="216"/>
  <c r="X163" i="216"/>
  <c r="C138" i="216"/>
  <c r="AW44" i="216"/>
  <c r="U65" i="216"/>
  <c r="AM108" i="216"/>
  <c r="N17" i="216"/>
  <c r="P96" i="216"/>
  <c r="R111" i="216"/>
  <c r="AZ141" i="216"/>
  <c r="Y113" i="216"/>
  <c r="S143" i="216"/>
  <c r="T135" i="216"/>
  <c r="AJ63" i="216"/>
  <c r="T53" i="216"/>
  <c r="Z27" i="216"/>
  <c r="AW13" i="216"/>
  <c r="AV137" i="216"/>
  <c r="AU114" i="216"/>
  <c r="AP37" i="216"/>
  <c r="AY37" i="216"/>
  <c r="AX48" i="216"/>
  <c r="C118" i="216"/>
  <c r="R122" i="216"/>
  <c r="AP28" i="216"/>
  <c r="O83" i="216"/>
  <c r="AM55" i="216"/>
  <c r="AA77" i="216"/>
  <c r="AW10" i="216"/>
  <c r="Y27" i="216"/>
  <c r="U135" i="216"/>
  <c r="AM114" i="216"/>
  <c r="Q16" i="216"/>
  <c r="AW83" i="216"/>
  <c r="AW151" i="216"/>
  <c r="Y70" i="216"/>
  <c r="Z100" i="216"/>
  <c r="AV155" i="216"/>
  <c r="AD106" i="216"/>
  <c r="AX24" i="216"/>
  <c r="AQ168" i="214"/>
  <c r="AQ169" i="214" s="1"/>
  <c r="AE4" i="216"/>
  <c r="U26" i="216"/>
  <c r="W17" i="216"/>
  <c r="Z21" i="216"/>
  <c r="W5" i="216"/>
  <c r="AK94" i="216"/>
  <c r="R161" i="216"/>
  <c r="K93" i="216"/>
  <c r="AA84" i="216"/>
  <c r="AY6" i="216"/>
  <c r="AY131" i="216"/>
  <c r="AP78" i="216"/>
  <c r="AH118" i="216"/>
  <c r="O76" i="216"/>
  <c r="AE76" i="216"/>
  <c r="C130" i="216"/>
  <c r="E155" i="216"/>
  <c r="V114" i="216"/>
  <c r="AC100" i="216"/>
  <c r="AK120" i="216"/>
  <c r="K68" i="216"/>
  <c r="Q111" i="216"/>
  <c r="AF57" i="216"/>
  <c r="W52" i="216"/>
  <c r="J123" i="216"/>
  <c r="D100" i="216"/>
  <c r="AP59" i="216"/>
  <c r="J26" i="216"/>
  <c r="T130" i="216"/>
  <c r="AI43" i="216"/>
  <c r="AR55" i="216"/>
  <c r="AG147" i="216"/>
  <c r="AL35" i="216"/>
  <c r="AG38" i="216"/>
  <c r="P90" i="216"/>
  <c r="X71" i="216"/>
  <c r="AZ10" i="216"/>
  <c r="I9" i="216"/>
  <c r="AF49" i="216"/>
  <c r="F105" i="216"/>
  <c r="W159" i="216"/>
  <c r="Y10" i="216"/>
  <c r="AC26" i="216"/>
  <c r="F155" i="216"/>
  <c r="Q73" i="216"/>
  <c r="E22" i="216"/>
  <c r="V105" i="216"/>
  <c r="I87" i="216"/>
  <c r="Z68" i="216"/>
  <c r="AD32" i="216"/>
  <c r="E19" i="216"/>
  <c r="AF81" i="216"/>
  <c r="AW86" i="216"/>
  <c r="AB148" i="216"/>
  <c r="AR89" i="216"/>
  <c r="C75" i="216"/>
  <c r="R116" i="216"/>
  <c r="R50" i="216"/>
  <c r="AU22" i="216"/>
  <c r="M101" i="216"/>
  <c r="P118" i="216"/>
  <c r="AB102" i="216"/>
  <c r="AW158" i="216"/>
  <c r="K32" i="216"/>
  <c r="AD152" i="216"/>
  <c r="AY47" i="216"/>
  <c r="W54" i="216"/>
  <c r="J58" i="216"/>
  <c r="AG67" i="216"/>
  <c r="AK90" i="216"/>
  <c r="J52" i="216"/>
  <c r="M123" i="216"/>
  <c r="O58" i="216"/>
  <c r="AX78" i="216"/>
  <c r="AG75" i="216"/>
  <c r="C117" i="216"/>
  <c r="K74" i="216"/>
  <c r="W10" i="216"/>
  <c r="AV139" i="216"/>
  <c r="E23" i="216"/>
  <c r="AH159" i="216"/>
  <c r="AG71" i="216"/>
  <c r="AM25" i="216"/>
  <c r="AJ141" i="216"/>
  <c r="O95" i="216"/>
  <c r="S151" i="216"/>
  <c r="AQ117" i="216"/>
  <c r="AF42" i="216"/>
  <c r="X30" i="216"/>
  <c r="V14" i="216"/>
  <c r="K121" i="216"/>
  <c r="H42" i="216"/>
  <c r="F65" i="216"/>
  <c r="AP8" i="216"/>
  <c r="F102" i="216"/>
  <c r="AM109" i="216"/>
  <c r="AH95" i="216"/>
  <c r="AM78" i="216"/>
  <c r="AA37" i="216"/>
  <c r="O158" i="216"/>
  <c r="AK145" i="216"/>
  <c r="AX23" i="216"/>
  <c r="T145" i="216"/>
  <c r="Y144" i="216"/>
  <c r="C18" i="216"/>
  <c r="AV90" i="216"/>
  <c r="S122" i="216"/>
  <c r="P146" i="216"/>
  <c r="V134" i="216"/>
  <c r="AW148" i="216"/>
  <c r="Q126" i="216"/>
  <c r="S126" i="216"/>
  <c r="AR60" i="216"/>
  <c r="C78" i="216"/>
  <c r="AR69" i="216"/>
  <c r="AE73" i="216"/>
  <c r="AQ162" i="216"/>
  <c r="AZ41" i="216"/>
  <c r="AV132" i="216"/>
  <c r="AG29" i="216"/>
  <c r="AF30" i="216"/>
  <c r="Q22" i="216"/>
  <c r="AI120" i="216"/>
  <c r="C19" i="216"/>
  <c r="I40" i="216"/>
  <c r="C133" i="216"/>
  <c r="J54" i="216"/>
  <c r="AJ158" i="216"/>
  <c r="Z76" i="216"/>
  <c r="AC8" i="216"/>
  <c r="AC148" i="216"/>
  <c r="J25" i="216"/>
  <c r="P37" i="216"/>
  <c r="AX75" i="216"/>
  <c r="AV8" i="216"/>
  <c r="AA38" i="216"/>
  <c r="Z24" i="216"/>
  <c r="S114" i="216"/>
  <c r="G54" i="216"/>
  <c r="G133" i="216"/>
  <c r="AV12" i="216"/>
  <c r="S36" i="216"/>
  <c r="AP39" i="216"/>
  <c r="U78" i="216"/>
  <c r="AQ27" i="216"/>
  <c r="AD94" i="216"/>
  <c r="AW117" i="216"/>
  <c r="AG8" i="216"/>
  <c r="AX160" i="216"/>
  <c r="C84" i="216"/>
  <c r="M51" i="216"/>
  <c r="Q37" i="216"/>
  <c r="Z153" i="216"/>
  <c r="D79" i="216"/>
  <c r="AB23" i="216"/>
  <c r="AQ84" i="216"/>
  <c r="S124" i="216"/>
  <c r="AK98" i="216"/>
  <c r="AP96" i="216"/>
  <c r="AZ9" i="216"/>
  <c r="R146" i="216"/>
  <c r="Q140" i="216"/>
  <c r="AJ139" i="216"/>
  <c r="AL104" i="216"/>
  <c r="J135" i="216"/>
  <c r="Z105" i="216"/>
  <c r="J132" i="216"/>
  <c r="AM44" i="216"/>
  <c r="AV84" i="216"/>
  <c r="AB78" i="216"/>
  <c r="C158" i="216"/>
  <c r="K125" i="216"/>
  <c r="AW43" i="216"/>
  <c r="AR71" i="216"/>
  <c r="Z41" i="216"/>
  <c r="Z34" i="216"/>
  <c r="F53" i="216"/>
  <c r="R41" i="216"/>
  <c r="W31" i="216"/>
  <c r="AY136" i="216"/>
  <c r="U25" i="216"/>
  <c r="G115" i="216"/>
  <c r="AH17" i="216"/>
  <c r="AX111" i="216"/>
  <c r="O129" i="216"/>
  <c r="I58" i="216"/>
  <c r="V63" i="216"/>
  <c r="I7" i="216"/>
  <c r="AA52" i="216"/>
  <c r="M39" i="216"/>
  <c r="AE37" i="216"/>
  <c r="V61" i="216"/>
  <c r="S49" i="216"/>
  <c r="T143" i="216"/>
  <c r="AU83" i="216"/>
  <c r="G61" i="216"/>
  <c r="S110" i="216"/>
  <c r="AC59" i="216"/>
  <c r="F122" i="216"/>
  <c r="AB120" i="216"/>
  <c r="C66" i="216"/>
  <c r="AP100" i="216"/>
  <c r="AJ138" i="216"/>
  <c r="AV117" i="216"/>
  <c r="AQ164" i="216"/>
  <c r="AU164" i="216"/>
  <c r="AF78" i="216"/>
  <c r="H101" i="216"/>
  <c r="D132" i="216"/>
  <c r="M73" i="216"/>
  <c r="AA105" i="216"/>
  <c r="N131" i="216"/>
  <c r="X51" i="216"/>
  <c r="AR126" i="216"/>
  <c r="AZ82" i="216"/>
  <c r="G123" i="216"/>
  <c r="R21" i="216"/>
  <c r="AK36" i="216"/>
  <c r="V156" i="216"/>
  <c r="L115" i="216"/>
  <c r="T36" i="216"/>
  <c r="AW35" i="216"/>
  <c r="K29" i="216"/>
  <c r="AI27" i="216"/>
  <c r="AR44" i="216"/>
  <c r="AQ17" i="216"/>
  <c r="AP35" i="216"/>
  <c r="R32" i="216"/>
  <c r="AB110" i="216"/>
  <c r="Y8" i="216"/>
  <c r="O156" i="216"/>
  <c r="O66" i="216"/>
  <c r="Q90" i="216"/>
  <c r="V64" i="216"/>
  <c r="AF103" i="216"/>
  <c r="G111" i="216"/>
  <c r="AR90" i="216"/>
  <c r="Z57" i="216"/>
  <c r="AH129" i="216"/>
  <c r="V38" i="216"/>
  <c r="AX130" i="216"/>
  <c r="F163" i="216"/>
  <c r="AU153" i="216"/>
  <c r="AC71" i="216"/>
  <c r="Z25" i="216"/>
  <c r="I30" i="216"/>
  <c r="AU26" i="216"/>
  <c r="AI20" i="216"/>
  <c r="F121" i="216"/>
  <c r="AI76" i="216"/>
  <c r="AD158" i="216"/>
  <c r="AP156" i="216"/>
  <c r="AL29" i="216"/>
  <c r="Z152" i="216"/>
  <c r="N86" i="216"/>
  <c r="AA13" i="216"/>
  <c r="AM70" i="216"/>
  <c r="T99" i="216"/>
  <c r="E116" i="216"/>
  <c r="P68" i="216"/>
  <c r="M150" i="216"/>
  <c r="P140" i="216"/>
  <c r="AJ84" i="216"/>
  <c r="H50" i="216"/>
  <c r="AQ97" i="216"/>
  <c r="BF168" i="214"/>
  <c r="BF169" i="214" s="1"/>
  <c r="AG37" i="216"/>
  <c r="T67" i="216"/>
  <c r="N108" i="216"/>
  <c r="G163" i="216"/>
  <c r="Y31" i="216"/>
  <c r="X24" i="216"/>
  <c r="Z119" i="216"/>
  <c r="AK56" i="216"/>
  <c r="C57" i="216"/>
  <c r="U28" i="216"/>
  <c r="AF142" i="216"/>
  <c r="U77" i="216"/>
  <c r="V40" i="216"/>
  <c r="AP56" i="216"/>
  <c r="H95" i="216"/>
  <c r="AL114" i="216"/>
  <c r="AY91" i="216"/>
  <c r="AH103" i="216"/>
  <c r="V145" i="216"/>
  <c r="Z46" i="216"/>
  <c r="H126" i="216"/>
  <c r="AJ44" i="216"/>
  <c r="AL123" i="216"/>
  <c r="AR123" i="216"/>
  <c r="S47" i="216"/>
  <c r="AV50" i="216"/>
  <c r="AL156" i="216"/>
  <c r="J156" i="216"/>
  <c r="AM149" i="216"/>
  <c r="J65" i="216"/>
  <c r="T154" i="216"/>
  <c r="G96" i="216"/>
  <c r="AI50" i="216"/>
  <c r="E117" i="216"/>
  <c r="W165" i="216"/>
  <c r="AF94" i="216"/>
  <c r="AH80" i="216"/>
  <c r="C116" i="216"/>
  <c r="P40" i="216"/>
  <c r="X133" i="216"/>
  <c r="AR76" i="216"/>
  <c r="AD162" i="216"/>
  <c r="AW149" i="216"/>
  <c r="AR124" i="216"/>
  <c r="E87" i="216"/>
  <c r="N92" i="216"/>
  <c r="AR31" i="216"/>
  <c r="S15" i="216"/>
  <c r="AF10" i="216"/>
  <c r="AM156" i="216"/>
  <c r="E93" i="216"/>
  <c r="T34" i="216"/>
  <c r="U124" i="216"/>
  <c r="L15" i="216"/>
  <c r="AG31" i="216"/>
  <c r="AJ61" i="216"/>
  <c r="U153" i="216"/>
  <c r="AH28" i="216"/>
  <c r="AJ34" i="216"/>
  <c r="X147" i="216"/>
  <c r="Z142" i="216"/>
  <c r="AY123" i="216"/>
  <c r="X153" i="216"/>
  <c r="N153" i="216"/>
  <c r="AR52" i="216"/>
  <c r="R106" i="216"/>
  <c r="AB95" i="216"/>
  <c r="AC32" i="216"/>
  <c r="AQ133" i="216"/>
  <c r="AF40" i="216"/>
  <c r="AY154" i="216"/>
  <c r="AR94" i="216"/>
  <c r="AG14" i="216"/>
  <c r="S33" i="216"/>
  <c r="T33" i="216"/>
  <c r="AV20" i="216"/>
  <c r="AU155" i="216"/>
  <c r="AD107" i="216"/>
  <c r="K66" i="216"/>
  <c r="Q100" i="216"/>
  <c r="AD126" i="216"/>
  <c r="D101" i="216"/>
  <c r="I61" i="216"/>
  <c r="E43" i="216"/>
  <c r="AE65" i="216"/>
  <c r="I81" i="216"/>
  <c r="P160" i="216"/>
  <c r="AB73" i="216"/>
  <c r="C104" i="216"/>
  <c r="AG116" i="216"/>
  <c r="U96" i="216"/>
  <c r="P150" i="216"/>
  <c r="O118" i="216"/>
  <c r="M17" i="216"/>
  <c r="V35" i="216"/>
  <c r="J56" i="216"/>
  <c r="AL164" i="216"/>
  <c r="N146" i="216"/>
  <c r="E40" i="216"/>
  <c r="AH53" i="216"/>
  <c r="AU38" i="216"/>
  <c r="O50" i="216"/>
  <c r="AC90" i="216"/>
  <c r="AH54" i="216"/>
  <c r="AD36" i="216"/>
  <c r="E157" i="216"/>
  <c r="AG102" i="216"/>
  <c r="T102" i="216"/>
  <c r="AH65" i="216"/>
  <c r="I22" i="216"/>
  <c r="AF65" i="216"/>
  <c r="H89" i="216"/>
  <c r="AJ93" i="216"/>
  <c r="L86" i="216"/>
  <c r="AB105" i="216"/>
  <c r="AF107" i="216"/>
  <c r="AF128" i="216"/>
  <c r="I108" i="216"/>
  <c r="AD53" i="216"/>
  <c r="Q105" i="216"/>
  <c r="R68" i="216"/>
  <c r="N133" i="216"/>
  <c r="AK107" i="216"/>
  <c r="T117" i="216"/>
  <c r="D18" i="216"/>
  <c r="AX150" i="216"/>
  <c r="AA157" i="216"/>
  <c r="Q84" i="216"/>
  <c r="K97" i="216"/>
  <c r="J88" i="216"/>
  <c r="R84" i="216"/>
  <c r="S142" i="216"/>
  <c r="D25" i="216"/>
  <c r="D20" i="216"/>
  <c r="AE54" i="216"/>
  <c r="D87" i="216"/>
  <c r="AB139" i="216"/>
  <c r="L57" i="216"/>
  <c r="AK101" i="216"/>
  <c r="X165" i="216"/>
  <c r="AJ15" i="216"/>
  <c r="E144" i="216"/>
  <c r="AK45" i="216"/>
  <c r="R25" i="216"/>
  <c r="F104" i="216"/>
  <c r="AV73" i="216"/>
  <c r="AZ124" i="216"/>
  <c r="L40" i="216"/>
  <c r="G20" i="216"/>
  <c r="K107" i="216"/>
  <c r="AH94" i="216"/>
  <c r="AB101" i="216"/>
  <c r="AQ51" i="216"/>
  <c r="I71" i="216"/>
  <c r="W112" i="216"/>
  <c r="O59" i="216"/>
  <c r="M46" i="216"/>
  <c r="AI97" i="216"/>
  <c r="Q32" i="216"/>
  <c r="U47" i="216"/>
  <c r="AM132" i="216"/>
  <c r="AU47" i="216"/>
  <c r="AE165" i="216"/>
  <c r="AL110" i="216"/>
  <c r="AI45" i="216"/>
  <c r="X80" i="216"/>
  <c r="AR82" i="216"/>
  <c r="L162" i="216"/>
  <c r="N117" i="216"/>
  <c r="L53" i="216"/>
  <c r="AZ94" i="216"/>
  <c r="Z18" i="216"/>
  <c r="AM104" i="216"/>
  <c r="P137" i="216"/>
  <c r="AP154" i="216"/>
  <c r="K165" i="216"/>
  <c r="U125" i="216"/>
  <c r="AI14" i="216"/>
  <c r="J85" i="216"/>
  <c r="AV32" i="216"/>
  <c r="T39" i="216"/>
  <c r="M35" i="216"/>
  <c r="AX165" i="216"/>
  <c r="H109" i="216"/>
  <c r="AE149" i="216"/>
  <c r="X144" i="216"/>
  <c r="N55" i="216"/>
  <c r="E49" i="216"/>
  <c r="AV115" i="216"/>
  <c r="AE19" i="216"/>
  <c r="AC123" i="216"/>
  <c r="X42" i="216"/>
  <c r="L56" i="216"/>
  <c r="L142" i="216"/>
  <c r="C23" i="216"/>
  <c r="AA90" i="216"/>
  <c r="R76" i="216"/>
  <c r="F142" i="216"/>
  <c r="Z10" i="216"/>
  <c r="AU163" i="216"/>
  <c r="S147" i="216"/>
  <c r="L41" i="216"/>
  <c r="AX94" i="216"/>
  <c r="AQ53" i="216"/>
  <c r="AW142" i="216"/>
  <c r="AA135" i="216"/>
  <c r="H31" i="216"/>
  <c r="AI116" i="216"/>
  <c r="Z155" i="216"/>
  <c r="AF143" i="216"/>
  <c r="W101" i="216"/>
  <c r="AF86" i="216"/>
  <c r="M92" i="216"/>
  <c r="H6" i="216"/>
  <c r="AU98" i="216"/>
  <c r="AA144" i="216"/>
  <c r="Y106" i="216"/>
  <c r="U86" i="216"/>
  <c r="P76" i="216"/>
  <c r="O157" i="216"/>
  <c r="T138" i="216"/>
  <c r="AI157" i="216"/>
  <c r="Y129" i="216"/>
  <c r="D134" i="216"/>
  <c r="X40" i="216"/>
  <c r="Q25" i="216"/>
  <c r="Q132" i="216"/>
  <c r="Y91" i="216"/>
  <c r="Q48" i="216"/>
  <c r="R28" i="216"/>
  <c r="F6" i="216"/>
  <c r="T14" i="216"/>
  <c r="Q29" i="216"/>
  <c r="AV112" i="216"/>
  <c r="AI58" i="216"/>
  <c r="J165" i="216"/>
  <c r="S19" i="216"/>
  <c r="AP123" i="216"/>
  <c r="M83" i="216"/>
  <c r="U30" i="216"/>
  <c r="AB5" i="216"/>
  <c r="I78" i="216"/>
  <c r="AA86" i="216"/>
  <c r="O61" i="216"/>
  <c r="AD112" i="216"/>
  <c r="S140" i="216"/>
  <c r="AC72" i="216"/>
  <c r="T8" i="216"/>
  <c r="M153" i="216"/>
  <c r="Y84" i="216"/>
  <c r="AH61" i="216"/>
  <c r="AV63" i="216"/>
  <c r="V135" i="216"/>
  <c r="F52" i="216"/>
  <c r="K71" i="216"/>
  <c r="W160" i="216"/>
  <c r="AQ43" i="216"/>
  <c r="Y79" i="216"/>
  <c r="L72" i="216"/>
  <c r="AL67" i="216"/>
  <c r="AE27" i="216"/>
  <c r="Q81" i="216"/>
  <c r="N49" i="216"/>
  <c r="AH97" i="216"/>
  <c r="Y76" i="216"/>
  <c r="AY126" i="216"/>
  <c r="O163" i="216"/>
  <c r="AY108" i="216"/>
  <c r="Y24" i="216"/>
  <c r="AZ159" i="216"/>
  <c r="AI11" i="216"/>
  <c r="AB84" i="216"/>
  <c r="T78" i="216"/>
  <c r="AC87" i="216"/>
  <c r="AE127" i="216"/>
  <c r="AY137" i="216"/>
  <c r="AF27" i="216"/>
  <c r="T92" i="216"/>
  <c r="AQ163" i="216"/>
  <c r="AX38" i="216"/>
  <c r="AM69" i="216"/>
  <c r="AB90" i="216"/>
  <c r="U14" i="216"/>
  <c r="X130" i="216"/>
  <c r="H47" i="216"/>
  <c r="AB99" i="216"/>
  <c r="K42" i="216"/>
  <c r="U113" i="216"/>
  <c r="AQ7" i="216"/>
  <c r="AW22" i="216"/>
  <c r="AL115" i="216"/>
  <c r="AP91" i="216"/>
  <c r="O19" i="216"/>
  <c r="J74" i="216"/>
  <c r="Y154" i="216"/>
  <c r="AZ42" i="216"/>
  <c r="AC125" i="216"/>
  <c r="L10" i="216"/>
  <c r="F25" i="216"/>
  <c r="AP16" i="216"/>
  <c r="Q77" i="216"/>
  <c r="AU41" i="216"/>
  <c r="Z108" i="216"/>
  <c r="AI83" i="216"/>
  <c r="I79" i="216"/>
  <c r="AA154" i="216"/>
  <c r="AW54" i="216"/>
  <c r="N157" i="216"/>
  <c r="O142" i="216"/>
  <c r="T90" i="216"/>
  <c r="AI123" i="216"/>
  <c r="L69" i="216"/>
  <c r="H80" i="216"/>
  <c r="R142" i="216"/>
  <c r="AV44" i="216"/>
  <c r="AR83" i="216"/>
  <c r="AH30" i="216"/>
  <c r="C33" i="216"/>
  <c r="AK123" i="216"/>
  <c r="AD79" i="216"/>
  <c r="AG96" i="216"/>
  <c r="Z42" i="216"/>
  <c r="AV10" i="216"/>
  <c r="O12" i="216"/>
  <c r="W62" i="216"/>
  <c r="AA148" i="216"/>
  <c r="AX144" i="216"/>
  <c r="AB117" i="216"/>
  <c r="AJ46" i="216"/>
  <c r="E156" i="216"/>
  <c r="K19" i="216"/>
  <c r="R98" i="216"/>
  <c r="T141" i="216"/>
  <c r="N85" i="216"/>
  <c r="Y136" i="216"/>
  <c r="AM49" i="216"/>
  <c r="AE43" i="216"/>
  <c r="D47" i="216"/>
  <c r="AI75" i="216"/>
  <c r="M5" i="216"/>
  <c r="AH73" i="216"/>
  <c r="AU7" i="216"/>
  <c r="AD163" i="216"/>
  <c r="I59" i="216"/>
  <c r="AM80" i="216"/>
  <c r="D86" i="216"/>
  <c r="S52" i="216"/>
  <c r="H153" i="216"/>
  <c r="AA119" i="216"/>
  <c r="E135" i="216"/>
  <c r="P119" i="216"/>
  <c r="K133" i="216"/>
  <c r="AZ35" i="216"/>
  <c r="AR149" i="216"/>
  <c r="AC74" i="216"/>
  <c r="I17" i="216"/>
  <c r="T48" i="216"/>
  <c r="V20" i="216"/>
  <c r="AL143" i="216"/>
  <c r="AE77" i="216"/>
  <c r="F64" i="216"/>
  <c r="K132" i="216"/>
  <c r="AR29" i="216"/>
  <c r="AU144" i="216"/>
  <c r="AK7" i="216"/>
  <c r="AR61" i="216"/>
  <c r="Z93" i="216"/>
  <c r="AC80" i="216"/>
  <c r="AP22" i="216"/>
  <c r="N104" i="216"/>
  <c r="L150" i="216"/>
  <c r="Z159" i="216"/>
  <c r="P46" i="216"/>
  <c r="AM48" i="216"/>
  <c r="AH147" i="216"/>
  <c r="Z16" i="216"/>
  <c r="U57" i="216"/>
  <c r="AG50" i="216"/>
  <c r="J103" i="216"/>
  <c r="AC23" i="216"/>
  <c r="Z139" i="216"/>
  <c r="AD67" i="216"/>
  <c r="H72" i="216"/>
  <c r="P49" i="216"/>
  <c r="E91" i="216"/>
  <c r="AQ39" i="216"/>
  <c r="D143" i="216"/>
  <c r="S93" i="216"/>
  <c r="AF64" i="216"/>
  <c r="K62" i="216"/>
  <c r="T157" i="216"/>
  <c r="AY161" i="216"/>
  <c r="BJ168" i="214"/>
  <c r="AX4" i="216"/>
  <c r="T13" i="216"/>
  <c r="AW114" i="216"/>
  <c r="P18" i="216"/>
  <c r="AK146" i="216"/>
  <c r="N141" i="216"/>
  <c r="R16" i="216"/>
  <c r="F84" i="216"/>
  <c r="V90" i="216"/>
  <c r="I52" i="216"/>
  <c r="AH156" i="216"/>
  <c r="E42" i="216"/>
  <c r="AC4" i="216"/>
  <c r="AO168" i="214"/>
  <c r="AX26" i="216"/>
  <c r="Q156" i="216"/>
  <c r="AG74" i="216"/>
  <c r="AI30" i="216"/>
  <c r="AL137" i="216"/>
  <c r="AK108" i="216"/>
  <c r="D133" i="216"/>
  <c r="C157" i="216"/>
  <c r="AE128" i="216"/>
  <c r="H69" i="216"/>
  <c r="AD150" i="216"/>
  <c r="AB164" i="216"/>
  <c r="AU5" i="216"/>
  <c r="AY82" i="216"/>
  <c r="AL10" i="216"/>
  <c r="AQ31" i="216"/>
  <c r="W153" i="216"/>
  <c r="J142" i="216"/>
  <c r="AE12" i="216"/>
  <c r="AI150" i="216"/>
  <c r="R47" i="216"/>
  <c r="M129" i="216"/>
  <c r="AH26" i="216"/>
  <c r="AV68" i="216"/>
  <c r="V9" i="216"/>
  <c r="AX152" i="216"/>
  <c r="W125" i="216"/>
  <c r="J139" i="216"/>
  <c r="Y77" i="216"/>
  <c r="AG52" i="216"/>
  <c r="S117" i="216"/>
  <c r="Q147" i="216"/>
  <c r="AJ87" i="216"/>
  <c r="AQ56" i="216"/>
  <c r="AL49" i="216"/>
  <c r="F144" i="216"/>
  <c r="AX147" i="216"/>
  <c r="D162" i="216"/>
  <c r="AR136" i="216"/>
  <c r="AQ157" i="216"/>
  <c r="H154" i="216"/>
  <c r="M13" i="216"/>
  <c r="Q43" i="216"/>
  <c r="AJ38" i="216"/>
  <c r="AL23" i="216"/>
  <c r="D139" i="216"/>
  <c r="J109" i="216"/>
  <c r="S34" i="216"/>
  <c r="Q58" i="216"/>
  <c r="AU17" i="216"/>
  <c r="AC28" i="216"/>
  <c r="I153" i="216"/>
  <c r="D130" i="216"/>
  <c r="F137" i="216"/>
  <c r="AC135" i="216"/>
  <c r="U39" i="216"/>
  <c r="AJ92" i="216"/>
  <c r="AA76" i="216"/>
  <c r="E37" i="216"/>
  <c r="AH44" i="216"/>
  <c r="Q95" i="216"/>
  <c r="AW45" i="216"/>
  <c r="U55" i="216"/>
  <c r="AC107" i="216"/>
  <c r="H84" i="216"/>
  <c r="AZ140" i="216"/>
  <c r="AR12" i="216"/>
  <c r="AQ141" i="216"/>
  <c r="AQ19" i="216"/>
  <c r="M87" i="216"/>
  <c r="AE72" i="216"/>
  <c r="AJ16" i="216"/>
  <c r="AF8" i="216"/>
  <c r="J59" i="216"/>
  <c r="AM14" i="216"/>
  <c r="AB122" i="216"/>
  <c r="AZ85" i="216"/>
  <c r="N48" i="216"/>
  <c r="Q69" i="216"/>
  <c r="AP82" i="216"/>
  <c r="AY11" i="216"/>
  <c r="S39" i="216"/>
  <c r="F27" i="216"/>
  <c r="AX112" i="216"/>
  <c r="AQ137" i="216"/>
  <c r="H70" i="216"/>
  <c r="V66" i="216"/>
  <c r="AD93" i="216"/>
  <c r="AY7" i="216"/>
  <c r="AG95" i="216"/>
  <c r="AA138" i="216"/>
  <c r="S162" i="216"/>
  <c r="W18" i="216"/>
  <c r="AG98" i="216"/>
  <c r="G23" i="216"/>
  <c r="Z14" i="216"/>
  <c r="J150" i="216"/>
  <c r="AG44" i="216"/>
  <c r="R163" i="216"/>
  <c r="V75" i="216"/>
  <c r="AC91" i="216"/>
  <c r="E105" i="216"/>
  <c r="K138" i="216"/>
  <c r="AW25" i="216"/>
  <c r="AB131" i="216"/>
  <c r="P80" i="216"/>
  <c r="AZ66" i="216"/>
  <c r="Y111" i="216"/>
  <c r="M67" i="216"/>
  <c r="K58" i="216"/>
  <c r="X20" i="216"/>
  <c r="AA152" i="216"/>
  <c r="AQ45" i="216"/>
  <c r="K35" i="216"/>
  <c r="O20" i="216"/>
  <c r="T110" i="216"/>
  <c r="Z138" i="216"/>
  <c r="AR32" i="216"/>
  <c r="AH37" i="216"/>
  <c r="AM122" i="216"/>
  <c r="AL39" i="216"/>
  <c r="Z135" i="216"/>
  <c r="AJ37" i="216"/>
  <c r="AP103" i="216"/>
  <c r="Y75" i="216"/>
  <c r="AD66" i="216"/>
  <c r="AI159" i="216"/>
  <c r="W39" i="216"/>
  <c r="E110" i="216"/>
  <c r="X116" i="216"/>
  <c r="Q28" i="216"/>
  <c r="C110" i="216"/>
  <c r="W102" i="216"/>
  <c r="M110" i="216"/>
  <c r="F55" i="216"/>
  <c r="U27" i="216"/>
  <c r="I29" i="216"/>
  <c r="P85" i="216"/>
  <c r="C147" i="216"/>
  <c r="H23" i="216"/>
  <c r="AA8" i="216"/>
  <c r="AP144" i="216"/>
  <c r="AM118" i="216"/>
  <c r="V43" i="216"/>
  <c r="D125" i="216"/>
  <c r="AV101" i="216"/>
  <c r="M56" i="216"/>
  <c r="K53" i="216"/>
  <c r="AM34" i="216"/>
  <c r="AC53" i="216"/>
  <c r="Y123" i="216"/>
  <c r="F54" i="216"/>
  <c r="AH43" i="216"/>
  <c r="AP33" i="216"/>
  <c r="Q14" i="216"/>
  <c r="AZ48" i="216"/>
  <c r="L7" i="216"/>
  <c r="C56" i="216"/>
  <c r="X29" i="216"/>
  <c r="AJ160" i="216"/>
  <c r="AV120" i="216"/>
  <c r="N100" i="216"/>
  <c r="AG107" i="216"/>
  <c r="P165" i="216"/>
  <c r="AQ79" i="216"/>
  <c r="AR41" i="216"/>
  <c r="I90" i="216"/>
  <c r="P10" i="216"/>
  <c r="T22" i="216"/>
  <c r="R120" i="216"/>
  <c r="AY151" i="216"/>
  <c r="S66" i="216"/>
  <c r="AL61" i="216"/>
  <c r="AC51" i="216"/>
  <c r="AU91" i="216"/>
  <c r="C42" i="216"/>
  <c r="AJ73" i="216"/>
  <c r="R23" i="216"/>
  <c r="AX8" i="216"/>
  <c r="AM5" i="216"/>
  <c r="P33" i="216"/>
  <c r="AA7" i="216"/>
  <c r="K5" i="216"/>
  <c r="AK14" i="216"/>
  <c r="E30" i="216"/>
  <c r="AU106" i="216"/>
  <c r="S57" i="216"/>
  <c r="AC111" i="216"/>
  <c r="AM95" i="216"/>
  <c r="AE119" i="216"/>
  <c r="G90" i="216"/>
  <c r="AU70" i="216"/>
  <c r="L129" i="216"/>
  <c r="AM165" i="216"/>
  <c r="AG18" i="216"/>
  <c r="AE140" i="216"/>
  <c r="T15" i="216"/>
  <c r="D53" i="216"/>
  <c r="Y155" i="216"/>
  <c r="O77" i="216"/>
  <c r="AF6" i="216"/>
  <c r="AQ124" i="216"/>
  <c r="AF102" i="216"/>
  <c r="H113" i="216"/>
  <c r="AA99" i="216"/>
  <c r="AP34" i="216"/>
  <c r="AM105" i="216"/>
  <c r="O25" i="216"/>
  <c r="R123" i="216"/>
  <c r="AG111" i="216"/>
  <c r="AR153" i="216"/>
  <c r="D50" i="216"/>
  <c r="AB155" i="216"/>
  <c r="AB14" i="216"/>
  <c r="AL139" i="216"/>
  <c r="AK5" i="216"/>
  <c r="L30" i="216"/>
  <c r="AH110" i="216"/>
  <c r="Z32" i="216"/>
  <c r="F128" i="216"/>
  <c r="AZ83" i="216"/>
  <c r="T71" i="216"/>
  <c r="AL57" i="216"/>
  <c r="AD7" i="216"/>
  <c r="K87" i="216"/>
  <c r="AZ30" i="216"/>
  <c r="P162" i="216"/>
  <c r="AZ40" i="216"/>
  <c r="Q101" i="216"/>
  <c r="AJ65" i="216"/>
  <c r="O10" i="216"/>
  <c r="H131" i="216"/>
  <c r="AZ127" i="216"/>
  <c r="AH144" i="216"/>
  <c r="V27" i="216"/>
  <c r="D61" i="216"/>
  <c r="AY8" i="216"/>
  <c r="V56" i="216"/>
  <c r="AR165" i="216"/>
  <c r="AP48" i="216"/>
  <c r="AU29" i="216"/>
  <c r="K27" i="216"/>
  <c r="AP155" i="216"/>
  <c r="AX60" i="216"/>
  <c r="H106" i="216"/>
  <c r="AK22" i="216"/>
  <c r="AB70" i="216"/>
  <c r="W65" i="216"/>
  <c r="AI164" i="216"/>
  <c r="AL5" i="216"/>
  <c r="AA26" i="216"/>
  <c r="D150" i="216"/>
  <c r="AL68" i="216"/>
  <c r="AZ14" i="216"/>
  <c r="AJ42" i="216"/>
  <c r="P148" i="216"/>
  <c r="N64" i="216"/>
  <c r="C69" i="216"/>
  <c r="I138" i="216"/>
  <c r="V165" i="216"/>
  <c r="AK88" i="216"/>
  <c r="R159" i="216"/>
  <c r="AR158" i="216"/>
  <c r="AJ153" i="216"/>
  <c r="M43" i="216"/>
  <c r="O24" i="216"/>
  <c r="Y134" i="216"/>
  <c r="U130" i="216"/>
  <c r="N105" i="216"/>
  <c r="M145" i="216"/>
  <c r="AB109" i="216"/>
  <c r="AM81" i="216"/>
  <c r="AJ19" i="216"/>
  <c r="AC61" i="216"/>
  <c r="AF71" i="216"/>
  <c r="G30" i="216"/>
  <c r="P95" i="216"/>
  <c r="AE67" i="216"/>
  <c r="O57" i="216"/>
  <c r="AB115" i="216"/>
  <c r="I83" i="216"/>
  <c r="AB144" i="216"/>
  <c r="AW136" i="216"/>
  <c r="AR132" i="216"/>
  <c r="E44" i="216"/>
  <c r="AB125" i="216"/>
  <c r="Z29" i="216"/>
  <c r="M79" i="216"/>
  <c r="AJ162" i="216"/>
  <c r="J78" i="216"/>
  <c r="M33" i="216"/>
  <c r="H56" i="216"/>
  <c r="M127" i="216"/>
  <c r="AC19" i="216"/>
  <c r="T49" i="216"/>
  <c r="AU6" i="216"/>
  <c r="Y17" i="216"/>
  <c r="Z39" i="216"/>
  <c r="R96" i="216"/>
  <c r="AG142" i="216"/>
  <c r="H127" i="216"/>
  <c r="S88" i="216"/>
  <c r="AA67" i="216"/>
  <c r="X27" i="216"/>
  <c r="Q133" i="216"/>
  <c r="O82" i="216"/>
  <c r="AU73" i="216"/>
  <c r="AG27" i="216"/>
  <c r="AU150" i="216"/>
  <c r="AF120" i="216"/>
  <c r="D52" i="216"/>
  <c r="R56" i="216"/>
  <c r="Y163" i="216"/>
  <c r="AI91" i="216"/>
  <c r="AU42" i="216"/>
  <c r="D82" i="216"/>
  <c r="O84" i="216"/>
  <c r="AH29" i="216"/>
  <c r="AG163" i="216"/>
  <c r="AW52" i="216"/>
  <c r="V83" i="216"/>
  <c r="AL62" i="216"/>
  <c r="AB108" i="216"/>
  <c r="AB55" i="216"/>
  <c r="G33" i="216"/>
  <c r="E142" i="216"/>
  <c r="C93" i="216"/>
  <c r="C80" i="216"/>
  <c r="E118" i="216"/>
  <c r="AU54" i="216"/>
  <c r="W29" i="216"/>
  <c r="P50" i="216"/>
  <c r="AQ48" i="216"/>
  <c r="AL24" i="216"/>
  <c r="O111" i="216"/>
  <c r="AC43" i="216"/>
  <c r="AW20" i="216"/>
  <c r="F50" i="216"/>
  <c r="AV16" i="216"/>
  <c r="AJ67" i="216"/>
  <c r="C135" i="216"/>
  <c r="X85" i="216"/>
  <c r="AH96" i="216"/>
  <c r="C63" i="216"/>
  <c r="D23" i="216"/>
  <c r="AQ165" i="216"/>
  <c r="AH113" i="216"/>
  <c r="I100" i="216"/>
  <c r="AJ10" i="216"/>
  <c r="Z99" i="216"/>
  <c r="Y110" i="216"/>
  <c r="AI18" i="216"/>
  <c r="AA116" i="216"/>
  <c r="I162" i="216"/>
  <c r="R73" i="216"/>
  <c r="Z63" i="216"/>
  <c r="V13" i="216"/>
  <c r="AU118" i="216"/>
  <c r="Y85" i="216"/>
  <c r="AZ65" i="216"/>
  <c r="AJ81" i="216"/>
  <c r="D12" i="216"/>
  <c r="R135" i="216"/>
  <c r="V67" i="216"/>
  <c r="C7" i="216"/>
  <c r="N144" i="216"/>
  <c r="M109" i="216"/>
  <c r="S108" i="216"/>
  <c r="L21" i="216"/>
  <c r="N50" i="216"/>
  <c r="N71" i="216"/>
  <c r="AG120" i="216"/>
  <c r="R147" i="216"/>
  <c r="R108" i="216"/>
  <c r="AK24" i="216"/>
  <c r="E90" i="216"/>
  <c r="AE131" i="216"/>
  <c r="AK20" i="216"/>
  <c r="AR38" i="216"/>
  <c r="U69" i="216"/>
  <c r="U63" i="216"/>
  <c r="F62" i="216"/>
  <c r="Y149" i="216"/>
  <c r="H79" i="216"/>
  <c r="AV43" i="216"/>
  <c r="AE99" i="216"/>
  <c r="Z33" i="216"/>
  <c r="L112" i="216"/>
  <c r="AZ51" i="216"/>
  <c r="E41" i="216"/>
  <c r="H12" i="216"/>
  <c r="AX63" i="216"/>
  <c r="AH13" i="216"/>
  <c r="AU131" i="216"/>
  <c r="C54" i="216"/>
  <c r="X23" i="216"/>
  <c r="AQ139" i="216"/>
  <c r="G13" i="216"/>
  <c r="AH52" i="216"/>
  <c r="R103" i="216"/>
  <c r="R61" i="216"/>
  <c r="G108" i="216"/>
  <c r="V88" i="216"/>
  <c r="AG81" i="216"/>
  <c r="AY65" i="216"/>
  <c r="AG122" i="216"/>
  <c r="C151" i="216"/>
  <c r="S134" i="216"/>
  <c r="K76" i="216"/>
  <c r="AA161" i="216"/>
  <c r="AW30" i="216"/>
  <c r="AJ149" i="216"/>
  <c r="AK16" i="216"/>
  <c r="R104" i="216"/>
  <c r="J32" i="216"/>
  <c r="H155" i="216"/>
  <c r="G25" i="216"/>
  <c r="AP75" i="216"/>
  <c r="Q158" i="216"/>
  <c r="AU50" i="216"/>
  <c r="V47" i="216"/>
  <c r="AR137" i="216"/>
  <c r="E160" i="216"/>
  <c r="U137" i="216"/>
  <c r="T32" i="216"/>
  <c r="I26" i="216"/>
  <c r="AG10" i="216"/>
  <c r="F85" i="216"/>
  <c r="K63" i="216"/>
  <c r="AG86" i="216"/>
  <c r="AK29" i="216"/>
  <c r="M122" i="216"/>
  <c r="AD22" i="216"/>
  <c r="AK37" i="216"/>
  <c r="AU56" i="216"/>
  <c r="AU49" i="216"/>
  <c r="U79" i="216"/>
  <c r="AQ70" i="216"/>
  <c r="U20" i="216"/>
  <c r="F119" i="216"/>
  <c r="D39" i="216"/>
  <c r="S137" i="216"/>
  <c r="AL18" i="216"/>
  <c r="U75" i="216"/>
  <c r="I5" i="216"/>
  <c r="Q153" i="216"/>
  <c r="AB9" i="216"/>
  <c r="AJ22" i="216"/>
  <c r="X157" i="216"/>
  <c r="W32" i="216"/>
  <c r="AR36" i="216"/>
  <c r="AW106" i="216"/>
  <c r="AA32" i="216"/>
  <c r="M38" i="216"/>
  <c r="Z141" i="216"/>
  <c r="G107" i="216"/>
  <c r="T81" i="216"/>
  <c r="D14" i="216"/>
  <c r="P143" i="216"/>
  <c r="AJ21" i="216"/>
  <c r="R72" i="216"/>
  <c r="U48" i="216"/>
  <c r="J10" i="216"/>
  <c r="AZ128" i="216"/>
  <c r="E68" i="216"/>
  <c r="O71" i="216"/>
  <c r="AE90" i="216"/>
  <c r="AB37" i="216"/>
  <c r="AE160" i="216"/>
  <c r="E65" i="216"/>
  <c r="H24" i="216"/>
  <c r="V53" i="216"/>
  <c r="AD30" i="216"/>
  <c r="AD29" i="216"/>
  <c r="U111" i="216"/>
  <c r="J99" i="216"/>
  <c r="AH67" i="216"/>
  <c r="H54" i="216"/>
  <c r="AQ94" i="216"/>
  <c r="T44" i="216"/>
  <c r="AG146" i="216"/>
  <c r="Z148" i="216"/>
  <c r="Y145" i="216"/>
  <c r="W111" i="216"/>
  <c r="F140" i="216"/>
  <c r="Q41" i="216"/>
  <c r="C83" i="216"/>
  <c r="AR53" i="216"/>
  <c r="AD153" i="216"/>
  <c r="O150" i="216"/>
  <c r="AJ33" i="216"/>
  <c r="AA49" i="216"/>
  <c r="G34" i="216"/>
  <c r="AC136" i="216"/>
  <c r="AL140" i="216"/>
  <c r="AJ98" i="216"/>
  <c r="H52" i="216"/>
  <c r="L110" i="216"/>
  <c r="AQ29" i="216"/>
  <c r="AL47" i="216"/>
  <c r="AL83" i="216"/>
  <c r="W67" i="216"/>
  <c r="S103" i="216"/>
  <c r="AB79" i="216"/>
  <c r="K44" i="216"/>
  <c r="AT168" i="214"/>
  <c r="AT169" i="214" s="1"/>
  <c r="AH4" i="216"/>
  <c r="X13" i="216"/>
  <c r="AM97" i="216"/>
  <c r="Z8" i="216"/>
  <c r="AG39" i="216"/>
  <c r="P42" i="216"/>
  <c r="W36" i="216"/>
  <c r="AU127" i="216"/>
  <c r="K26" i="216"/>
  <c r="D164" i="216"/>
  <c r="L47" i="216"/>
  <c r="T89" i="216"/>
  <c r="AR117" i="216"/>
  <c r="AH57" i="216"/>
  <c r="AQ118" i="216"/>
  <c r="X123" i="216"/>
  <c r="N119" i="216"/>
  <c r="Q71" i="216"/>
  <c r="Y133" i="216"/>
  <c r="P72" i="216"/>
  <c r="AB40" i="216"/>
  <c r="G52" i="216"/>
  <c r="D8" i="216"/>
  <c r="AJ110" i="216"/>
  <c r="I8" i="216"/>
  <c r="G117" i="216"/>
  <c r="AZ54" i="216"/>
  <c r="AC15" i="216"/>
  <c r="AF141" i="216"/>
  <c r="AC92" i="216"/>
  <c r="X79" i="216"/>
  <c r="AP111" i="216"/>
  <c r="Y95" i="216"/>
  <c r="W27" i="216"/>
  <c r="AD124" i="216"/>
  <c r="J104" i="216"/>
  <c r="AY163" i="216"/>
  <c r="AB113" i="216"/>
  <c r="F45" i="216"/>
  <c r="E152" i="216"/>
  <c r="AX73" i="216"/>
  <c r="AP131" i="216"/>
  <c r="AA160" i="216"/>
  <c r="AR150" i="216"/>
  <c r="AE94" i="216"/>
  <c r="AU75" i="216"/>
  <c r="V69" i="216"/>
  <c r="AW153" i="216"/>
  <c r="P120" i="216"/>
  <c r="AM50" i="216"/>
  <c r="W150" i="216"/>
  <c r="M93" i="216"/>
  <c r="AQ6" i="216"/>
  <c r="F10" i="216"/>
  <c r="V55" i="216"/>
  <c r="Y44" i="216"/>
  <c r="S163" i="216"/>
  <c r="O103" i="216"/>
  <c r="C60" i="216"/>
  <c r="F147" i="216"/>
  <c r="AM142" i="216"/>
  <c r="L29" i="216"/>
  <c r="C37" i="216"/>
  <c r="C97" i="216"/>
  <c r="AQ49" i="216"/>
  <c r="AG45" i="216"/>
  <c r="AI71" i="216"/>
  <c r="AW28" i="216"/>
  <c r="M52" i="216"/>
  <c r="AE47" i="216"/>
  <c r="AX148" i="216"/>
  <c r="G126" i="216"/>
  <c r="AW39" i="216"/>
  <c r="AQ40" i="216"/>
  <c r="AC112" i="216"/>
  <c r="AG127" i="216"/>
  <c r="P32" i="216"/>
  <c r="AE142" i="216"/>
  <c r="I64" i="216"/>
  <c r="V147" i="216"/>
  <c r="AD57" i="216"/>
  <c r="K36" i="216"/>
  <c r="X159" i="216"/>
  <c r="AY134" i="216"/>
  <c r="AL128" i="216"/>
  <c r="P48" i="216"/>
  <c r="AU124" i="216"/>
  <c r="AM63" i="216"/>
  <c r="AQ78" i="216"/>
  <c r="AU63" i="216"/>
  <c r="G37" i="216"/>
  <c r="AL149" i="216"/>
  <c r="I66" i="216"/>
  <c r="AD31" i="216"/>
  <c r="AA56" i="216"/>
  <c r="AV22" i="216"/>
  <c r="Q39" i="216"/>
  <c r="AH128" i="216"/>
  <c r="Z94" i="216"/>
  <c r="Y131" i="216"/>
  <c r="AJ129" i="216"/>
  <c r="V142" i="216"/>
  <c r="AC162" i="216"/>
  <c r="AH63" i="216"/>
  <c r="C139" i="216"/>
  <c r="AQ121" i="216"/>
  <c r="AJ35" i="216"/>
  <c r="AV163" i="216"/>
  <c r="T85" i="216"/>
  <c r="G40" i="216"/>
  <c r="AL36" i="216"/>
  <c r="P156" i="216"/>
  <c r="AE51" i="216"/>
  <c r="AL12" i="216"/>
  <c r="AZ6" i="216"/>
  <c r="AM103" i="216"/>
  <c r="N168" i="214"/>
  <c r="N169" i="214" s="1"/>
  <c r="P138" i="216"/>
  <c r="N15" i="216"/>
  <c r="U148" i="216"/>
  <c r="J73" i="216"/>
  <c r="F114" i="216"/>
  <c r="AX30" i="216"/>
  <c r="N19" i="216"/>
  <c r="AJ5" i="216"/>
  <c r="N83" i="216"/>
  <c r="AF82" i="216"/>
  <c r="AL107" i="216"/>
  <c r="AU79" i="216"/>
  <c r="V79" i="216"/>
  <c r="AE10" i="216"/>
  <c r="H91" i="216"/>
  <c r="AV97" i="216"/>
  <c r="AH31" i="216"/>
  <c r="Q112" i="216"/>
  <c r="E76" i="216"/>
  <c r="AW46" i="216"/>
  <c r="Z56" i="216"/>
  <c r="AF45" i="216"/>
  <c r="AJ97" i="216"/>
  <c r="S111" i="216"/>
  <c r="E27" i="216"/>
  <c r="AL26" i="216"/>
  <c r="P147" i="216"/>
  <c r="AC108" i="216"/>
  <c r="AD60" i="216"/>
  <c r="O38" i="216"/>
  <c r="AI15" i="216"/>
  <c r="AQ146" i="216"/>
  <c r="AA121" i="216"/>
  <c r="U123" i="216"/>
  <c r="AM18" i="216"/>
  <c r="AW16" i="216"/>
  <c r="J23" i="216"/>
  <c r="Y18" i="216"/>
  <c r="V16" i="216"/>
  <c r="P13" i="216"/>
  <c r="AP29" i="216"/>
  <c r="D116" i="216"/>
  <c r="H156" i="216"/>
  <c r="D6" i="216"/>
  <c r="W143" i="216"/>
  <c r="H40" i="216"/>
  <c r="F9" i="216"/>
  <c r="V96" i="216"/>
  <c r="AB118" i="216"/>
  <c r="E99" i="216"/>
  <c r="Q9" i="216"/>
  <c r="AW31" i="216"/>
  <c r="O7" i="216"/>
  <c r="T31" i="216"/>
  <c r="AL160" i="216"/>
  <c r="AQ145" i="216"/>
  <c r="AB58" i="216"/>
  <c r="L65" i="216"/>
  <c r="C22" i="216"/>
  <c r="N56" i="216"/>
  <c r="J107" i="216"/>
  <c r="Q106" i="216"/>
  <c r="N118" i="216"/>
  <c r="AC119" i="216"/>
  <c r="J157" i="216"/>
  <c r="C70" i="216"/>
  <c r="V155" i="216"/>
  <c r="AK110" i="216"/>
  <c r="I13" i="216"/>
  <c r="I143" i="216"/>
  <c r="K151" i="216"/>
  <c r="P26" i="216"/>
  <c r="O16" i="216"/>
  <c r="AV131" i="216"/>
  <c r="Z22" i="216"/>
  <c r="T86" i="216"/>
  <c r="P71" i="216"/>
  <c r="M141" i="216"/>
  <c r="AZ157" i="216"/>
  <c r="AJ112" i="216"/>
  <c r="H137" i="216"/>
  <c r="AA71" i="216"/>
  <c r="W41" i="216"/>
  <c r="E24" i="216"/>
  <c r="S40" i="216"/>
  <c r="AB38" i="216"/>
  <c r="AK153" i="216"/>
  <c r="AH62" i="216"/>
  <c r="Y90" i="216"/>
  <c r="AX134" i="216"/>
  <c r="AU43" i="216"/>
  <c r="AK48" i="216"/>
  <c r="AM37" i="216"/>
  <c r="U102" i="216"/>
  <c r="J24" i="216"/>
  <c r="AZ57" i="216"/>
  <c r="G99" i="216"/>
  <c r="AL38" i="216"/>
  <c r="Z36" i="216"/>
  <c r="F123" i="216"/>
  <c r="E79" i="216"/>
  <c r="AH86" i="216"/>
  <c r="P21" i="216"/>
  <c r="AY9" i="216"/>
  <c r="Y62" i="216"/>
  <c r="J97" i="216"/>
  <c r="D30" i="216"/>
  <c r="M165" i="216"/>
  <c r="AB28" i="216"/>
  <c r="Z4" i="216"/>
  <c r="AL168" i="214"/>
  <c r="AL169" i="214" s="1"/>
  <c r="H27" i="216"/>
  <c r="AV57" i="216"/>
  <c r="Y51" i="216"/>
  <c r="AK51" i="216"/>
  <c r="D84" i="216"/>
  <c r="L163" i="216"/>
  <c r="C126" i="216"/>
  <c r="AU61" i="216"/>
  <c r="AQ35" i="216"/>
  <c r="E123" i="216"/>
  <c r="AC145" i="216"/>
  <c r="AL88" i="216"/>
  <c r="D77" i="216"/>
  <c r="AZ69" i="216"/>
  <c r="W99" i="216"/>
  <c r="I142" i="216"/>
  <c r="I35" i="216"/>
  <c r="P132" i="216"/>
  <c r="AL135" i="216"/>
  <c r="AK114" i="216"/>
  <c r="AC22" i="216"/>
  <c r="AZ50" i="216"/>
  <c r="AQ103" i="216"/>
  <c r="R78" i="216"/>
  <c r="P139" i="216"/>
  <c r="I27" i="216"/>
  <c r="AR93" i="216"/>
  <c r="AZ135" i="216"/>
  <c r="S54" i="216"/>
  <c r="AH104" i="216"/>
  <c r="T80" i="216"/>
  <c r="AX119" i="216"/>
  <c r="L68" i="216"/>
  <c r="AU13" i="216"/>
  <c r="AM38" i="216"/>
  <c r="AV149" i="216"/>
  <c r="H46" i="216"/>
  <c r="S131" i="216"/>
  <c r="K127" i="216"/>
  <c r="AJ78" i="216"/>
  <c r="S48" i="216"/>
  <c r="AQ11" i="216"/>
  <c r="AR163" i="216"/>
  <c r="AV28" i="216"/>
  <c r="K70" i="216"/>
  <c r="W4" i="216"/>
  <c r="AI168" i="214"/>
  <c r="AI169" i="214" s="1"/>
  <c r="AY39" i="216"/>
  <c r="H135" i="216"/>
  <c r="Y41" i="216"/>
  <c r="AD13" i="216"/>
  <c r="O49" i="216"/>
  <c r="AF60" i="216"/>
  <c r="D5" i="216"/>
  <c r="C44" i="216"/>
  <c r="AD159" i="216"/>
  <c r="Q165" i="216"/>
  <c r="AV47" i="216"/>
  <c r="AH81" i="216"/>
  <c r="J62" i="216"/>
  <c r="AA147" i="216"/>
  <c r="AL101" i="216"/>
  <c r="AZ73" i="216"/>
  <c r="N39" i="216"/>
  <c r="AH60" i="216"/>
  <c r="G106" i="216"/>
  <c r="T127" i="216"/>
  <c r="AH106" i="216"/>
  <c r="Q63" i="216"/>
  <c r="Q94" i="216"/>
  <c r="W40" i="216"/>
  <c r="U126" i="216"/>
  <c r="AD130" i="216"/>
  <c r="AY33" i="216"/>
  <c r="AE28" i="216"/>
  <c r="AR22" i="216"/>
  <c r="AV138" i="216"/>
  <c r="Z107" i="216"/>
  <c r="AV45" i="216"/>
  <c r="AF125" i="216"/>
  <c r="AF87" i="216"/>
  <c r="AK6" i="216"/>
  <c r="H36" i="216"/>
  <c r="O154" i="216"/>
  <c r="AX118" i="216"/>
  <c r="P108" i="216"/>
  <c r="X143" i="216"/>
  <c r="I131" i="216"/>
  <c r="D157" i="216"/>
  <c r="AQ61" i="216"/>
  <c r="AU147" i="216"/>
  <c r="AP64" i="216"/>
  <c r="X93" i="216"/>
  <c r="AA18" i="216"/>
  <c r="AG40" i="216"/>
  <c r="U87" i="216"/>
  <c r="T142" i="216"/>
  <c r="AC133" i="216"/>
  <c r="AD54" i="216"/>
  <c r="AV98" i="216"/>
  <c r="J149" i="216"/>
  <c r="AA21" i="216"/>
  <c r="AU121" i="216"/>
  <c r="AB136" i="216"/>
  <c r="AA73" i="216"/>
  <c r="AI37" i="216"/>
  <c r="AX116" i="216"/>
  <c r="M108" i="216"/>
  <c r="AD156" i="216"/>
  <c r="AQ81" i="216"/>
  <c r="W122" i="216"/>
  <c r="Y22" i="216"/>
  <c r="N112" i="216"/>
  <c r="S157" i="216"/>
  <c r="AK80" i="216"/>
  <c r="AE148" i="216"/>
  <c r="M96" i="216"/>
  <c r="AD81" i="216"/>
  <c r="S73" i="216"/>
  <c r="AL108" i="216"/>
  <c r="G109" i="216"/>
  <c r="O112" i="216"/>
  <c r="G125" i="216"/>
  <c r="K160" i="216"/>
  <c r="E154" i="216"/>
  <c r="AP130" i="216"/>
  <c r="AX136" i="216"/>
  <c r="N78" i="216"/>
  <c r="H146" i="216"/>
  <c r="Z146" i="216"/>
  <c r="N74" i="216"/>
  <c r="E63" i="216"/>
  <c r="AB86" i="216"/>
  <c r="E34" i="216"/>
  <c r="Y82" i="216"/>
  <c r="AD136" i="216"/>
  <c r="W57" i="216"/>
  <c r="AZ160" i="216"/>
  <c r="AP113" i="216"/>
  <c r="AH165" i="216"/>
  <c r="L63" i="216"/>
  <c r="AF160" i="216"/>
  <c r="AM7" i="216"/>
  <c r="Z163" i="216"/>
  <c r="P88" i="216"/>
  <c r="AJ148" i="216"/>
  <c r="Q134" i="216"/>
  <c r="H74" i="216"/>
  <c r="AA102" i="216"/>
  <c r="O85" i="216"/>
  <c r="G50" i="216"/>
  <c r="J79" i="216"/>
  <c r="AQ112" i="216"/>
  <c r="AG51" i="216"/>
  <c r="AC144" i="216"/>
  <c r="AE80" i="216"/>
  <c r="AY74" i="216"/>
  <c r="N150" i="216"/>
  <c r="AC163" i="216"/>
  <c r="AE110" i="216"/>
  <c r="C156" i="216"/>
  <c r="AU142" i="216"/>
  <c r="Z117" i="216"/>
  <c r="H65" i="216"/>
  <c r="AI117" i="216"/>
  <c r="C132" i="216"/>
  <c r="AB140" i="216"/>
  <c r="P11" i="216"/>
  <c r="Y152" i="216"/>
  <c r="J29" i="216"/>
  <c r="AH40" i="216"/>
  <c r="C131" i="216"/>
  <c r="O6" i="216"/>
  <c r="L89" i="216"/>
  <c r="J140" i="216"/>
  <c r="E10" i="216"/>
  <c r="AD143" i="216"/>
  <c r="AE111" i="216"/>
  <c r="V10" i="216"/>
  <c r="X149" i="216"/>
  <c r="AF134" i="216"/>
  <c r="L79" i="216"/>
  <c r="AI98" i="216"/>
  <c r="M37" i="216"/>
  <c r="Y74" i="216"/>
  <c r="AK28" i="216"/>
  <c r="K33" i="216"/>
  <c r="AW132" i="216"/>
  <c r="M146" i="216"/>
  <c r="AA55" i="216"/>
  <c r="AG99" i="216"/>
  <c r="Q21" i="216"/>
  <c r="X128" i="216"/>
  <c r="AQ10" i="216"/>
  <c r="T163" i="216"/>
  <c r="K117" i="216"/>
  <c r="R60" i="216"/>
  <c r="I156" i="216"/>
  <c r="F66" i="216"/>
  <c r="K104" i="216"/>
  <c r="AL152" i="216"/>
  <c r="AG22" i="216"/>
  <c r="S144" i="216"/>
  <c r="AZ149" i="216"/>
  <c r="AP140" i="216"/>
  <c r="T114" i="216"/>
  <c r="S153" i="216"/>
  <c r="U54" i="216"/>
  <c r="C148" i="216"/>
  <c r="AV55" i="216"/>
  <c r="AA88" i="216"/>
  <c r="AV58" i="216"/>
  <c r="M126" i="216"/>
  <c r="C92" i="216"/>
  <c r="U81" i="216"/>
  <c r="AK140" i="216"/>
  <c r="W66" i="216"/>
  <c r="V101" i="216"/>
  <c r="AG133" i="216"/>
  <c r="R128" i="216"/>
  <c r="AZ28" i="216"/>
  <c r="AY146" i="216"/>
  <c r="F90" i="216"/>
  <c r="C96" i="216"/>
  <c r="S78" i="216"/>
  <c r="U72" i="216"/>
  <c r="AR107" i="216"/>
  <c r="R22" i="216"/>
  <c r="AW121" i="216"/>
  <c r="P23" i="216"/>
  <c r="AP93" i="216"/>
  <c r="AP133" i="216"/>
  <c r="AL64" i="216"/>
  <c r="Z28" i="216"/>
  <c r="E53" i="216"/>
  <c r="N138" i="216"/>
  <c r="K140" i="216"/>
  <c r="AU129" i="216"/>
  <c r="D22" i="216"/>
  <c r="S55" i="216"/>
  <c r="E132" i="216"/>
  <c r="L83" i="216"/>
  <c r="AW165" i="216"/>
  <c r="I65" i="216"/>
  <c r="AA107" i="216"/>
  <c r="AE168" i="214"/>
  <c r="AE169" i="214" s="1"/>
  <c r="T4" i="216"/>
  <c r="AH68" i="216"/>
  <c r="U45" i="216"/>
  <c r="AF100" i="216"/>
  <c r="AZ156" i="216"/>
  <c r="AV6" i="216"/>
  <c r="AZ125" i="216"/>
  <c r="AA79" i="216"/>
  <c r="AF61" i="216"/>
  <c r="H122" i="216"/>
  <c r="AG162" i="216"/>
  <c r="C20" i="216"/>
  <c r="AZ119" i="216"/>
  <c r="AM102" i="216"/>
  <c r="AA94" i="216"/>
  <c r="AA74" i="216"/>
  <c r="AP153" i="216"/>
  <c r="G122" i="216"/>
  <c r="Z133" i="216"/>
  <c r="E134" i="216"/>
  <c r="O130" i="216"/>
  <c r="AZ136" i="216"/>
  <c r="N61" i="216"/>
  <c r="AK85" i="216"/>
  <c r="T74" i="216"/>
  <c r="AD5" i="216"/>
  <c r="AH18" i="216"/>
  <c r="K96" i="216"/>
  <c r="R89" i="216"/>
  <c r="J133" i="216"/>
  <c r="J43" i="216"/>
  <c r="Y11" i="216"/>
  <c r="G65" i="216"/>
  <c r="AX110" i="216"/>
  <c r="D97" i="216"/>
  <c r="C101" i="216"/>
  <c r="F5" i="216"/>
  <c r="O96" i="216"/>
  <c r="P73" i="216"/>
  <c r="C121" i="216"/>
  <c r="AW77" i="216"/>
  <c r="AI67" i="216"/>
  <c r="J81" i="216"/>
  <c r="M135" i="216"/>
  <c r="R150" i="216"/>
  <c r="AW89" i="216"/>
  <c r="S59" i="216"/>
  <c r="AI39" i="216"/>
  <c r="AE143" i="216"/>
  <c r="K39" i="216"/>
  <c r="C62" i="216"/>
  <c r="L100" i="216"/>
  <c r="AM155" i="216"/>
  <c r="T153" i="216"/>
  <c r="C127" i="216"/>
  <c r="P45" i="216"/>
  <c r="Y130" i="216"/>
  <c r="AB126" i="216"/>
  <c r="L25" i="216"/>
  <c r="S74" i="216"/>
  <c r="AE66" i="216"/>
  <c r="S13" i="216"/>
  <c r="H73" i="216"/>
  <c r="AV80" i="216"/>
  <c r="D98" i="216"/>
  <c r="AW126" i="216"/>
  <c r="F148" i="216"/>
  <c r="AI154" i="216"/>
  <c r="H136" i="216"/>
  <c r="N102" i="216"/>
  <c r="AJ124" i="216"/>
  <c r="AB59" i="216"/>
  <c r="AU133" i="216"/>
  <c r="K128" i="216"/>
  <c r="N110" i="216"/>
  <c r="Q91" i="216"/>
  <c r="AV33" i="216"/>
  <c r="AY115" i="216"/>
  <c r="AJ64" i="216"/>
  <c r="K161" i="216"/>
  <c r="U121" i="216"/>
  <c r="K43" i="216"/>
  <c r="AQ26" i="216"/>
  <c r="AQ66" i="216"/>
  <c r="M75" i="216"/>
  <c r="R87" i="216"/>
  <c r="AZ145" i="216"/>
  <c r="I10" i="216"/>
  <c r="AK116" i="216"/>
  <c r="AK160" i="216"/>
  <c r="K137" i="216"/>
  <c r="M8" i="216"/>
  <c r="AX113" i="216"/>
  <c r="AQ125" i="216"/>
  <c r="F4" i="216"/>
  <c r="H168" i="214"/>
  <c r="H169" i="214" s="1"/>
  <c r="Z143" i="216"/>
  <c r="AP15" i="216"/>
  <c r="AD34" i="216"/>
  <c r="AK164" i="216"/>
  <c r="AG119" i="216"/>
  <c r="AJ146" i="216"/>
  <c r="D155" i="216"/>
  <c r="AK106" i="216"/>
  <c r="E81" i="216"/>
  <c r="J126" i="216"/>
  <c r="AQ80" i="216"/>
  <c r="AL92" i="216"/>
  <c r="E77" i="216"/>
  <c r="C81" i="216"/>
  <c r="AQ142" i="216"/>
  <c r="Y5" i="216"/>
  <c r="AU100" i="216"/>
  <c r="AM68" i="216"/>
  <c r="J83" i="216"/>
  <c r="D141" i="216"/>
  <c r="G60" i="216"/>
  <c r="AR5" i="216"/>
  <c r="AW129" i="216"/>
  <c r="AZ164" i="216"/>
  <c r="P74" i="216"/>
  <c r="AD142" i="216"/>
  <c r="AY5" i="216"/>
  <c r="T98" i="216"/>
  <c r="AQ68" i="216"/>
  <c r="I62" i="216"/>
  <c r="AA125" i="216"/>
  <c r="M147" i="216"/>
  <c r="T76" i="216"/>
  <c r="X48" i="216"/>
  <c r="Z136" i="216"/>
  <c r="AR118" i="216"/>
  <c r="AX16" i="216"/>
  <c r="Z121" i="216"/>
  <c r="Y158" i="216"/>
  <c r="AD11" i="216"/>
  <c r="L14" i="216"/>
  <c r="R137" i="216"/>
  <c r="AP141" i="216"/>
  <c r="AA81" i="216"/>
  <c r="F8" i="216"/>
  <c r="S6" i="216"/>
  <c r="AW56" i="216"/>
  <c r="AK81" i="216"/>
  <c r="O137" i="216"/>
  <c r="U74" i="216"/>
  <c r="O72" i="216"/>
  <c r="AV21" i="216"/>
  <c r="C12" i="216"/>
  <c r="AV153" i="216"/>
  <c r="AH48" i="216"/>
  <c r="X104" i="216"/>
  <c r="G41" i="216"/>
  <c r="J19" i="216"/>
  <c r="N77" i="216"/>
  <c r="AM58" i="216"/>
  <c r="AA109" i="216"/>
  <c r="L164" i="216"/>
  <c r="AD147" i="216"/>
  <c r="AG158" i="216"/>
  <c r="AF69" i="216"/>
  <c r="AB96" i="216"/>
  <c r="T72" i="216"/>
  <c r="L128" i="216"/>
  <c r="X112" i="216"/>
  <c r="AB133" i="216"/>
  <c r="AG93" i="216"/>
  <c r="T97" i="216"/>
  <c r="AA65" i="216"/>
  <c r="AC102" i="216"/>
  <c r="P158" i="216"/>
  <c r="AJ165" i="216"/>
  <c r="F145" i="216"/>
  <c r="O80" i="216"/>
  <c r="AK12" i="216"/>
  <c r="AX141" i="216"/>
  <c r="X145" i="216"/>
  <c r="AY157" i="216"/>
  <c r="H116" i="216"/>
  <c r="AI160" i="216"/>
  <c r="T144" i="216"/>
  <c r="M86" i="216"/>
  <c r="AE91" i="216"/>
  <c r="K59" i="216"/>
  <c r="AB67" i="216"/>
  <c r="U43" i="216"/>
  <c r="X12" i="216"/>
  <c r="AM113" i="216"/>
  <c r="H157" i="216"/>
  <c r="O159" i="216"/>
  <c r="AC54" i="216"/>
  <c r="Y102" i="216"/>
  <c r="N109" i="216"/>
  <c r="U156" i="216"/>
  <c r="Q52" i="216"/>
  <c r="AM115" i="216"/>
  <c r="AH101" i="216"/>
  <c r="Q130" i="216"/>
  <c r="AD82" i="216"/>
  <c r="E92" i="216"/>
  <c r="AF43" i="216"/>
  <c r="AI96" i="216"/>
  <c r="AQ147" i="216"/>
  <c r="G154" i="216"/>
  <c r="AF165" i="216"/>
  <c r="H32" i="216"/>
  <c r="F125" i="216"/>
  <c r="AR120" i="216"/>
  <c r="AK104" i="216"/>
  <c r="E124" i="216"/>
  <c r="AL161" i="216"/>
  <c r="I160" i="216"/>
  <c r="U114" i="216"/>
  <c r="AI95" i="216"/>
  <c r="AV74" i="216"/>
  <c r="AH74" i="216"/>
  <c r="AY76" i="216"/>
  <c r="X52" i="216"/>
  <c r="AL11" i="216"/>
  <c r="AH24" i="216"/>
  <c r="E95" i="216"/>
  <c r="J94" i="216"/>
  <c r="V113" i="216"/>
  <c r="AZ92" i="216"/>
  <c r="AM140" i="216"/>
  <c r="AX86" i="216"/>
  <c r="C68" i="216"/>
  <c r="O74" i="216"/>
  <c r="C125" i="216"/>
  <c r="O161" i="216"/>
  <c r="M137" i="216"/>
  <c r="AP151" i="216"/>
  <c r="U109" i="216"/>
  <c r="AX40" i="216"/>
  <c r="AF144" i="216"/>
  <c r="C134" i="216"/>
  <c r="V19" i="216"/>
  <c r="C154" i="216"/>
  <c r="AR33" i="216"/>
  <c r="AR122" i="216"/>
  <c r="AI128" i="216"/>
  <c r="R27" i="216"/>
  <c r="R138" i="216"/>
  <c r="X99" i="216"/>
  <c r="N8" i="216"/>
  <c r="AA156" i="216"/>
  <c r="C85" i="216"/>
  <c r="AR39" i="216"/>
  <c r="R43" i="216"/>
  <c r="C89" i="216"/>
  <c r="E29" i="216"/>
  <c r="AG77" i="216"/>
  <c r="R92" i="216"/>
  <c r="AQ96" i="216"/>
  <c r="AX157" i="216"/>
  <c r="T161" i="216"/>
  <c r="AQ62" i="216"/>
  <c r="AI78" i="216"/>
  <c r="AY88" i="216"/>
  <c r="W108" i="216"/>
  <c r="AC113" i="216"/>
  <c r="S76" i="216"/>
  <c r="AQ150" i="216"/>
  <c r="R141" i="216"/>
  <c r="W81" i="216"/>
  <c r="G97" i="216"/>
  <c r="N111" i="216"/>
  <c r="AJ142" i="216"/>
  <c r="F134" i="216"/>
  <c r="N126" i="216"/>
  <c r="AM94" i="216"/>
  <c r="G152" i="216"/>
  <c r="H4" i="216"/>
  <c r="J168" i="214"/>
  <c r="J169" i="214" s="1"/>
  <c r="AE24" i="216"/>
  <c r="S94" i="216"/>
  <c r="I117" i="216"/>
  <c r="S18" i="216"/>
  <c r="AP85" i="216"/>
  <c r="AX25" i="216"/>
  <c r="AX156" i="216"/>
  <c r="AP63" i="216"/>
  <c r="S146" i="216"/>
  <c r="AE117" i="216"/>
  <c r="AX43" i="216"/>
  <c r="AG92" i="216"/>
  <c r="AB76" i="216"/>
  <c r="M85" i="216"/>
  <c r="AW122" i="216"/>
  <c r="AW85" i="216"/>
  <c r="AA131" i="216"/>
  <c r="AJ53" i="216"/>
  <c r="U82" i="216"/>
  <c r="AC89" i="216"/>
  <c r="AA51" i="216"/>
  <c r="AK53" i="216"/>
  <c r="AI158" i="216"/>
  <c r="M120" i="216"/>
  <c r="AR99" i="216"/>
  <c r="AI139" i="216"/>
  <c r="AK133" i="216"/>
  <c r="AF140" i="216"/>
  <c r="V152" i="216"/>
  <c r="AR13" i="216"/>
  <c r="G127" i="216"/>
  <c r="D113" i="216"/>
  <c r="AH154" i="216"/>
  <c r="O88" i="216"/>
  <c r="AI49" i="216"/>
  <c r="AC93" i="216"/>
  <c r="AM101" i="216"/>
  <c r="N129" i="216"/>
  <c r="AU130" i="216"/>
  <c r="P61" i="216"/>
  <c r="AI165" i="216"/>
  <c r="AX124" i="216"/>
  <c r="W61" i="216"/>
  <c r="J146" i="216"/>
  <c r="AP26" i="216"/>
  <c r="O114" i="216"/>
  <c r="E98" i="216"/>
  <c r="C102" i="216"/>
  <c r="T87" i="216"/>
  <c r="AP43" i="216"/>
  <c r="E46" i="216"/>
  <c r="AL118" i="216"/>
  <c r="AU152" i="216"/>
  <c r="L118" i="216"/>
  <c r="Q135" i="216"/>
  <c r="AJ157" i="216"/>
  <c r="S138" i="216"/>
  <c r="L80" i="216"/>
  <c r="Q146" i="216"/>
  <c r="W35" i="216"/>
  <c r="AJ57" i="216"/>
  <c r="AB17" i="216"/>
  <c r="K146" i="216"/>
  <c r="AM134" i="216"/>
  <c r="Q93" i="216"/>
  <c r="AX84" i="216"/>
  <c r="F73" i="216"/>
  <c r="AF149" i="216"/>
  <c r="D126" i="216"/>
  <c r="O45" i="216"/>
  <c r="C105" i="216"/>
  <c r="AI144" i="216"/>
  <c r="M157" i="216"/>
  <c r="I133" i="216"/>
  <c r="AY118" i="216"/>
  <c r="E60" i="216"/>
  <c r="X146" i="216"/>
  <c r="AJ132" i="216"/>
  <c r="Q56" i="216"/>
  <c r="Y6" i="216"/>
  <c r="AH126" i="216"/>
  <c r="AY58" i="216"/>
  <c r="AA69" i="216"/>
  <c r="W116" i="216"/>
  <c r="AP32" i="216"/>
  <c r="Y40" i="216"/>
  <c r="Y92" i="216"/>
  <c r="AI72" i="216"/>
  <c r="AW69" i="216"/>
  <c r="V130" i="216"/>
  <c r="AQ9" i="216"/>
  <c r="AU20" i="216"/>
  <c r="I76" i="216"/>
  <c r="AX105" i="216"/>
  <c r="AW75" i="216"/>
  <c r="D49" i="216"/>
  <c r="AJ94" i="216"/>
  <c r="S58" i="216"/>
  <c r="G18" i="216"/>
  <c r="AC66" i="216"/>
  <c r="AC79" i="216"/>
  <c r="AB152" i="216"/>
  <c r="Z90" i="216"/>
  <c r="R97" i="216"/>
  <c r="N94" i="216"/>
  <c r="Y42" i="216"/>
  <c r="F30" i="216"/>
  <c r="AX155" i="216"/>
  <c r="T61" i="216"/>
  <c r="K56" i="216"/>
  <c r="Q87" i="216"/>
  <c r="AZ146" i="216"/>
  <c r="AM59" i="216"/>
  <c r="Q15" i="216"/>
  <c r="I85" i="216"/>
  <c r="G63" i="216"/>
  <c r="H60" i="216"/>
  <c r="Z144" i="216"/>
  <c r="I28" i="216"/>
  <c r="L136" i="216"/>
  <c r="AF139" i="216"/>
  <c r="AV54" i="216"/>
  <c r="S121" i="216"/>
  <c r="AV59" i="216"/>
  <c r="C82" i="216"/>
  <c r="AU92" i="216"/>
  <c r="AH92" i="216"/>
  <c r="F92" i="216"/>
  <c r="AY155" i="216"/>
  <c r="AM24" i="216"/>
  <c r="AQ111" i="216"/>
  <c r="AZ63" i="216"/>
  <c r="M82" i="216"/>
  <c r="AF121" i="216"/>
  <c r="H100" i="216"/>
  <c r="AF137" i="216"/>
  <c r="W84" i="216"/>
  <c r="D140" i="216"/>
  <c r="AD19" i="216"/>
  <c r="AC94" i="216"/>
  <c r="P104" i="216"/>
  <c r="R131" i="216"/>
  <c r="AD18" i="216"/>
  <c r="X154" i="216"/>
  <c r="AY89" i="216"/>
  <c r="N128" i="216"/>
  <c r="T28" i="216"/>
  <c r="AJ48" i="216"/>
  <c r="AR40" i="216"/>
  <c r="AC38" i="216"/>
  <c r="L96" i="216"/>
  <c r="W161" i="216"/>
  <c r="AG136" i="216"/>
  <c r="E58" i="216"/>
  <c r="AY20" i="216"/>
  <c r="AB21" i="216"/>
  <c r="AR157" i="216"/>
  <c r="H77" i="216"/>
  <c r="Q40" i="216"/>
  <c r="AG118" i="216"/>
  <c r="AB158" i="216"/>
  <c r="AU122" i="216"/>
  <c r="U161" i="216"/>
  <c r="M78" i="216"/>
  <c r="K110" i="216"/>
  <c r="H37" i="216"/>
  <c r="D165" i="216"/>
  <c r="AP164" i="216"/>
  <c r="AM93" i="216"/>
  <c r="S89" i="216"/>
  <c r="AV81" i="216"/>
  <c r="L108" i="216"/>
  <c r="L39" i="216"/>
  <c r="AH139" i="216"/>
  <c r="O69" i="216"/>
  <c r="AW92" i="216"/>
  <c r="AR168" i="214"/>
  <c r="AF4" i="216"/>
  <c r="AF35" i="216"/>
  <c r="AH10" i="216"/>
  <c r="Y25" i="216"/>
  <c r="N163" i="216"/>
  <c r="D48" i="216"/>
  <c r="AC116" i="216"/>
  <c r="AE120" i="216"/>
  <c r="AE21" i="216"/>
  <c r="AF44" i="216"/>
  <c r="M16" i="216"/>
  <c r="AF95" i="216"/>
  <c r="AW102" i="216"/>
  <c r="L146" i="216"/>
  <c r="AZ107" i="216"/>
  <c r="AD20" i="216"/>
  <c r="H14" i="216"/>
  <c r="W73" i="216"/>
  <c r="Y142" i="216"/>
  <c r="AC88" i="216"/>
  <c r="AD78" i="216"/>
  <c r="N81" i="216"/>
  <c r="AW66" i="216"/>
  <c r="AK96" i="216"/>
  <c r="R91" i="216"/>
  <c r="AD114" i="216"/>
  <c r="G64" i="216"/>
  <c r="J70" i="216"/>
  <c r="L102" i="216"/>
  <c r="J63" i="216"/>
  <c r="AJ117" i="216"/>
  <c r="AG105" i="216"/>
  <c r="AD144" i="216"/>
  <c r="C79" i="216"/>
  <c r="AB119" i="216"/>
  <c r="AI122" i="216"/>
  <c r="AB165" i="216"/>
  <c r="M128" i="216"/>
  <c r="AZ108" i="216"/>
  <c r="AE61" i="216"/>
  <c r="Z72" i="216"/>
  <c r="AV69" i="216"/>
  <c r="AC106" i="216"/>
  <c r="R62" i="216"/>
  <c r="F149" i="216"/>
  <c r="O105" i="216"/>
  <c r="M34" i="216"/>
  <c r="AI152" i="216"/>
  <c r="T128" i="216"/>
  <c r="O145" i="216"/>
  <c r="AQ58" i="216"/>
  <c r="L165" i="216"/>
  <c r="R115" i="216"/>
  <c r="I16" i="216"/>
  <c r="AR140" i="216"/>
  <c r="AA129" i="216"/>
  <c r="AZ162" i="216"/>
  <c r="U92" i="216"/>
  <c r="AP102" i="216"/>
  <c r="AD100" i="216"/>
  <c r="T68" i="216"/>
  <c r="AF31" i="216"/>
  <c r="V118" i="216"/>
  <c r="Z31" i="216"/>
  <c r="E96" i="216"/>
  <c r="F47" i="216"/>
  <c r="H76" i="216"/>
  <c r="AD70" i="216"/>
  <c r="K131" i="216"/>
  <c r="D138" i="216"/>
  <c r="F109" i="216"/>
  <c r="AQ23" i="216"/>
  <c r="AK58" i="216"/>
  <c r="Y96" i="216"/>
  <c r="L67" i="216"/>
  <c r="AB66" i="216"/>
  <c r="AV116" i="216"/>
  <c r="AQ138" i="216"/>
  <c r="M104" i="216"/>
  <c r="AW124" i="216"/>
  <c r="E25" i="216"/>
  <c r="F88" i="216"/>
  <c r="AD28" i="216"/>
  <c r="AM82" i="216"/>
  <c r="G98" i="216"/>
  <c r="F96" i="216"/>
  <c r="AJ88" i="216"/>
  <c r="AH90" i="216"/>
  <c r="Z128" i="216"/>
  <c r="AE109" i="216"/>
  <c r="AZ71" i="216"/>
  <c r="W127" i="216"/>
  <c r="AC81" i="216"/>
  <c r="C73" i="216"/>
  <c r="V128" i="216"/>
  <c r="M131" i="216"/>
  <c r="J131" i="216"/>
  <c r="N145" i="216"/>
  <c r="AM88" i="216"/>
  <c r="F86" i="216"/>
  <c r="Q50" i="216"/>
  <c r="U36" i="216"/>
  <c r="AC96" i="216"/>
  <c r="C164" i="216"/>
  <c r="AC82" i="216"/>
  <c r="X46" i="216"/>
  <c r="AK35" i="216"/>
  <c r="AE71" i="216"/>
  <c r="G16" i="216"/>
  <c r="H143" i="216"/>
  <c r="AK49" i="216"/>
  <c r="AU30" i="216"/>
  <c r="AF90" i="216"/>
  <c r="AW144" i="216"/>
  <c r="AH164" i="216"/>
  <c r="AY164" i="216"/>
  <c r="AG16" i="216"/>
  <c r="K130" i="216"/>
  <c r="AQ60" i="216"/>
  <c r="AH163" i="216"/>
  <c r="AU68" i="216"/>
  <c r="G168" i="214"/>
  <c r="G169" i="214" s="1"/>
  <c r="E4" i="216"/>
  <c r="AU74" i="216"/>
  <c r="H129" i="216"/>
  <c r="AH33" i="216"/>
  <c r="D4" i="216"/>
  <c r="F168" i="214"/>
  <c r="F169" i="214" s="1"/>
  <c r="H26" i="216"/>
  <c r="I34" i="216"/>
  <c r="T116" i="216"/>
  <c r="F164" i="216"/>
  <c r="G149" i="216"/>
  <c r="D81" i="216"/>
  <c r="AE144" i="216"/>
  <c r="N132" i="216"/>
  <c r="I105" i="216"/>
  <c r="V160" i="216"/>
  <c r="O93" i="216"/>
  <c r="O165" i="216"/>
  <c r="I124" i="216"/>
  <c r="Q74" i="216"/>
  <c r="D199" i="75"/>
  <c r="D4" i="217" a="1"/>
  <c r="AH199" i="75"/>
  <c r="P192" i="85"/>
  <c r="P186" i="87"/>
  <c r="O185" i="87"/>
  <c r="J185" i="85"/>
  <c r="O193" i="85"/>
  <c r="AM185" i="85"/>
  <c r="D199" i="74"/>
  <c r="P185" i="85"/>
  <c r="D199" i="85"/>
  <c r="O193" i="87"/>
  <c r="P185" i="87"/>
  <c r="AM193" i="87"/>
  <c r="P192" i="87"/>
  <c r="AA199" i="75"/>
  <c r="AV199" i="75"/>
  <c r="P192" i="79"/>
  <c r="D199" i="87"/>
  <c r="P194" i="75"/>
  <c r="E185" i="75"/>
  <c r="AG199" i="75"/>
  <c r="AC199" i="75"/>
  <c r="D199" i="79"/>
  <c r="AO194" i="85"/>
  <c r="AR188" i="75"/>
  <c r="AN186" i="79"/>
  <c r="O187" i="79"/>
  <c r="E194" i="85"/>
  <c r="AO189" i="79"/>
  <c r="P187" i="87"/>
  <c r="BI196" i="83"/>
  <c r="BL189" i="72"/>
  <c r="BK196" i="71"/>
  <c r="K188" i="83"/>
  <c r="L188" i="73"/>
  <c r="AY188" i="83"/>
  <c r="Z193" i="83"/>
  <c r="H196" i="78"/>
  <c r="BA188" i="83"/>
  <c r="AC193" i="83"/>
  <c r="AT192" i="83"/>
  <c r="AC187" i="83"/>
  <c r="M196" i="70"/>
  <c r="AF185" i="77"/>
  <c r="AB193" i="72"/>
  <c r="BE193" i="83"/>
  <c r="BA185" i="83"/>
  <c r="AI189" i="83"/>
  <c r="AS188" i="83"/>
  <c r="AF192" i="83"/>
  <c r="H185" i="83"/>
  <c r="BG185" i="83"/>
  <c r="BK187" i="73"/>
  <c r="S188" i="72"/>
  <c r="P188" i="72"/>
  <c r="AV185" i="83"/>
  <c r="BB188" i="83"/>
  <c r="BC185" i="83"/>
  <c r="AU193" i="83"/>
  <c r="BL193" i="83"/>
  <c r="BH192" i="83"/>
  <c r="BA192" i="83"/>
  <c r="M189" i="83"/>
  <c r="M185" i="71"/>
  <c r="BD193" i="72"/>
  <c r="Z188" i="77"/>
  <c r="T186" i="73"/>
  <c r="AA185" i="74"/>
  <c r="Z194" i="82"/>
  <c r="AG192" i="71"/>
  <c r="BL187" i="70"/>
  <c r="H185" i="86"/>
  <c r="F195" i="74"/>
  <c r="BG187" i="72"/>
  <c r="AI189" i="80"/>
  <c r="BD195" i="87"/>
  <c r="AU188" i="83"/>
  <c r="G188" i="83"/>
  <c r="U185" i="83"/>
  <c r="AJ193" i="83"/>
  <c r="F193" i="83"/>
  <c r="BI189" i="83"/>
  <c r="BI185" i="71"/>
  <c r="AT193" i="72"/>
  <c r="BG195" i="83"/>
  <c r="BE193" i="71"/>
  <c r="AH196" i="73"/>
  <c r="L188" i="77"/>
  <c r="AK195" i="76"/>
  <c r="BE186" i="73"/>
  <c r="R185" i="74"/>
  <c r="BE187" i="74"/>
  <c r="BA195" i="80"/>
  <c r="BC193" i="78"/>
  <c r="AL187" i="86"/>
  <c r="H192" i="82"/>
  <c r="AV185" i="80"/>
  <c r="F196" i="77"/>
  <c r="S188" i="83"/>
  <c r="AZ185" i="83"/>
  <c r="AG185" i="83"/>
  <c r="AW193" i="83"/>
  <c r="R193" i="83"/>
  <c r="F192" i="83"/>
  <c r="AF185" i="71"/>
  <c r="AZ185" i="71"/>
  <c r="AJ193" i="72"/>
  <c r="N195" i="83"/>
  <c r="AI196" i="73"/>
  <c r="Q195" i="76"/>
  <c r="AY186" i="73"/>
  <c r="K185" i="74"/>
  <c r="AI187" i="74"/>
  <c r="BE185" i="73"/>
  <c r="AV195" i="80"/>
  <c r="AZ187" i="86"/>
  <c r="AF192" i="82"/>
  <c r="BF188" i="84"/>
  <c r="AB188" i="83"/>
  <c r="AQ188" i="83"/>
  <c r="AS185" i="83"/>
  <c r="M193" i="83"/>
  <c r="G193" i="83"/>
  <c r="Z192" i="83"/>
  <c r="R192" i="83"/>
  <c r="AY189" i="83"/>
  <c r="V189" i="83"/>
  <c r="AG185" i="71"/>
  <c r="BA185" i="71"/>
  <c r="N193" i="72"/>
  <c r="AA195" i="83"/>
  <c r="BF195" i="70"/>
  <c r="Z196" i="86"/>
  <c r="BA187" i="78"/>
  <c r="AH185" i="73"/>
  <c r="BJ195" i="80"/>
  <c r="BK189" i="72"/>
  <c r="AE196" i="74"/>
  <c r="G187" i="86"/>
  <c r="AF186" i="81"/>
  <c r="AA188" i="83"/>
  <c r="AF188" i="83"/>
  <c r="Q185" i="83"/>
  <c r="AH185" i="83"/>
  <c r="BK193" i="83"/>
  <c r="T193" i="83"/>
  <c r="BG192" i="83"/>
  <c r="BB192" i="83"/>
  <c r="AT189" i="83"/>
  <c r="BG185" i="71"/>
  <c r="AD185" i="71"/>
  <c r="BJ193" i="72"/>
  <c r="V192" i="72"/>
  <c r="AU195" i="70"/>
  <c r="BC185" i="81"/>
  <c r="AL187" i="74"/>
  <c r="T187" i="78"/>
  <c r="H187" i="83"/>
  <c r="V189" i="72"/>
  <c r="BH196" i="74"/>
  <c r="N188" i="73"/>
  <c r="AL187" i="84"/>
  <c r="AX195" i="71"/>
  <c r="BB192" i="77"/>
  <c r="V192" i="74"/>
  <c r="AG189" i="78"/>
  <c r="BL188" i="83"/>
  <c r="AG188" i="83"/>
  <c r="AC185" i="83"/>
  <c r="AU185" i="83"/>
  <c r="AF193" i="83"/>
  <c r="AL192" i="83"/>
  <c r="H192" i="83"/>
  <c r="K189" i="83"/>
  <c r="BF189" i="83"/>
  <c r="AU185" i="71"/>
  <c r="BB185" i="71"/>
  <c r="AI193" i="72"/>
  <c r="BI194" i="83"/>
  <c r="AK196" i="83"/>
  <c r="AP186" i="83"/>
  <c r="AI192" i="72"/>
  <c r="AX196" i="78"/>
  <c r="BA196" i="71"/>
  <c r="AH185" i="81"/>
  <c r="BH189" i="72"/>
  <c r="BG196" i="70"/>
  <c r="AD187" i="73"/>
  <c r="AC188" i="73"/>
  <c r="AI189" i="82"/>
  <c r="F195" i="71"/>
  <c r="AG186" i="76"/>
  <c r="M189" i="78"/>
  <c r="AA196" i="85"/>
  <c r="BF196" i="87"/>
  <c r="V188" i="83"/>
  <c r="BK188" i="83"/>
  <c r="F185" i="83"/>
  <c r="L185" i="83"/>
  <c r="AX193" i="83"/>
  <c r="BD193" i="83"/>
  <c r="AZ189" i="83"/>
  <c r="AX185" i="71"/>
  <c r="BL193" i="72"/>
  <c r="G194" i="71"/>
  <c r="AA188" i="76"/>
  <c r="BL196" i="76"/>
  <c r="BG188" i="81"/>
  <c r="BJ187" i="73"/>
  <c r="AW189" i="76"/>
  <c r="V193" i="77"/>
  <c r="V189" i="74"/>
  <c r="AP186" i="76"/>
  <c r="BL188" i="74"/>
  <c r="R196" i="87"/>
  <c r="AI188" i="83"/>
  <c r="AD185" i="83"/>
  <c r="AJ185" i="83"/>
  <c r="AA193" i="83"/>
  <c r="BL192" i="83"/>
  <c r="BD192" i="83"/>
  <c r="BB189" i="83"/>
  <c r="Q193" i="72"/>
  <c r="AU196" i="83"/>
  <c r="BC185" i="72"/>
  <c r="AF192" i="70"/>
  <c r="AJ196" i="78"/>
  <c r="AS188" i="76"/>
  <c r="V196" i="76"/>
  <c r="BI195" i="72"/>
  <c r="BC194" i="72"/>
  <c r="M189" i="76"/>
  <c r="Z196" i="79"/>
  <c r="AE193" i="82"/>
  <c r="AY195" i="86"/>
  <c r="AK189" i="83"/>
  <c r="G189" i="83"/>
  <c r="L185" i="71"/>
  <c r="AC193" i="72"/>
  <c r="BF196" i="72"/>
  <c r="M186" i="71"/>
  <c r="BF188" i="76"/>
  <c r="H194" i="70"/>
  <c r="BK193" i="73"/>
  <c r="AH193" i="80"/>
  <c r="AB189" i="76"/>
  <c r="AB185" i="70"/>
  <c r="AP189" i="81"/>
  <c r="AI188" i="78"/>
  <c r="AL188" i="83"/>
  <c r="AL185" i="83"/>
  <c r="BF192" i="83"/>
  <c r="AS192" i="83"/>
  <c r="AW189" i="83"/>
  <c r="BC189" i="83"/>
  <c r="AA185" i="71"/>
  <c r="AV193" i="72"/>
  <c r="AQ193" i="72"/>
  <c r="AL196" i="72"/>
  <c r="Z186" i="71"/>
  <c r="S192" i="70"/>
  <c r="AT188" i="77"/>
  <c r="AV188" i="76"/>
  <c r="BK189" i="70"/>
  <c r="R194" i="70"/>
  <c r="Q193" i="73"/>
  <c r="BI193" i="80"/>
  <c r="AW194" i="82"/>
  <c r="Z189" i="71"/>
  <c r="BD187" i="80"/>
  <c r="M188" i="71"/>
  <c r="Z185" i="84"/>
  <c r="AD195" i="82"/>
  <c r="AJ186" i="86"/>
  <c r="AK193" i="84"/>
  <c r="BJ188" i="83"/>
  <c r="AP188" i="83"/>
  <c r="Z185" i="83"/>
  <c r="AQ185" i="83"/>
  <c r="M185" i="83"/>
  <c r="AZ193" i="83"/>
  <c r="L192" i="83"/>
  <c r="L189" i="83"/>
  <c r="H189" i="83"/>
  <c r="T185" i="71"/>
  <c r="AY193" i="72"/>
  <c r="BC193" i="72"/>
  <c r="L186" i="71"/>
  <c r="AX195" i="76"/>
  <c r="N186" i="73"/>
  <c r="L194" i="70"/>
  <c r="AW194" i="86"/>
  <c r="AD192" i="71"/>
  <c r="AK194" i="78"/>
  <c r="AV195" i="74"/>
  <c r="BE187" i="72"/>
  <c r="BE195" i="82"/>
  <c r="BK188" i="74"/>
  <c r="L186" i="86"/>
  <c r="F189" i="80"/>
  <c r="F186" i="80"/>
  <c r="BH189" i="83"/>
  <c r="BA189" i="83"/>
  <c r="AQ189" i="83"/>
  <c r="AH189" i="83"/>
  <c r="AE185" i="71"/>
  <c r="AW185" i="71"/>
  <c r="AY185" i="71"/>
  <c r="AP185" i="71"/>
  <c r="H193" i="72"/>
  <c r="AL193" i="72"/>
  <c r="N194" i="83"/>
  <c r="AE194" i="71"/>
  <c r="AH195" i="83"/>
  <c r="AG186" i="71"/>
  <c r="AF192" i="72"/>
  <c r="AI192" i="70"/>
  <c r="BG196" i="78"/>
  <c r="AJ196" i="73"/>
  <c r="AT188" i="76"/>
  <c r="L195" i="70"/>
  <c r="AU186" i="73"/>
  <c r="BK196" i="86"/>
  <c r="AH193" i="81"/>
  <c r="BF185" i="81"/>
  <c r="BD194" i="70"/>
  <c r="AU187" i="74"/>
  <c r="AK185" i="73"/>
  <c r="BK194" i="82"/>
  <c r="AW195" i="80"/>
  <c r="AU192" i="71"/>
  <c r="AT189" i="72"/>
  <c r="T195" i="72"/>
  <c r="AC196" i="70"/>
  <c r="BJ189" i="71"/>
  <c r="AF194" i="72"/>
  <c r="K188" i="73"/>
  <c r="BA187" i="86"/>
  <c r="AK189" i="76"/>
  <c r="BD185" i="86"/>
  <c r="G186" i="82"/>
  <c r="AH192" i="82"/>
  <c r="AZ187" i="84"/>
  <c r="S195" i="71"/>
  <c r="S194" i="78"/>
  <c r="BE194" i="76"/>
  <c r="AV188" i="78"/>
  <c r="AV185" i="84"/>
  <c r="AT187" i="72"/>
  <c r="AT192" i="74"/>
  <c r="AE195" i="82"/>
  <c r="H188" i="74"/>
  <c r="AV189" i="78"/>
  <c r="BJ186" i="86"/>
  <c r="AX196" i="79"/>
  <c r="AX199" i="79" s="1"/>
  <c r="BJ196" i="87"/>
  <c r="U194" i="84"/>
  <c r="BI193" i="84"/>
  <c r="AC192" i="73"/>
  <c r="BC186" i="77"/>
  <c r="O195" i="71"/>
  <c r="BB194" i="72"/>
  <c r="AJ193" i="78"/>
  <c r="AQ185" i="77"/>
  <c r="AQ185" i="76"/>
  <c r="BD193" i="86"/>
  <c r="BJ185" i="86"/>
  <c r="Q196" i="80"/>
  <c r="BC188" i="71"/>
  <c r="AU193" i="77"/>
  <c r="AI195" i="81"/>
  <c r="BJ185" i="84"/>
  <c r="BL193" i="74"/>
  <c r="H192" i="74"/>
  <c r="BH192" i="81"/>
  <c r="M186" i="74"/>
  <c r="AC196" i="85"/>
  <c r="BE194" i="73"/>
  <c r="AE196" i="82"/>
  <c r="AW189" i="77"/>
  <c r="K193" i="82"/>
  <c r="BJ188" i="80"/>
  <c r="AK188" i="83"/>
  <c r="AW188" i="83"/>
  <c r="AC188" i="83"/>
  <c r="BC188" i="83"/>
  <c r="BK185" i="83"/>
  <c r="AF185" i="83"/>
  <c r="BH185" i="83"/>
  <c r="L193" i="83"/>
  <c r="AY193" i="83"/>
  <c r="AD193" i="83"/>
  <c r="AG193" i="83"/>
  <c r="AZ192" i="83"/>
  <c r="AX192" i="83"/>
  <c r="AD192" i="83"/>
  <c r="U192" i="83"/>
  <c r="BJ189" i="83"/>
  <c r="AB189" i="83"/>
  <c r="T189" i="83"/>
  <c r="AK185" i="71"/>
  <c r="V185" i="71"/>
  <c r="AB185" i="71"/>
  <c r="T193" i="72"/>
  <c r="Z193" i="72"/>
  <c r="AU193" i="72"/>
  <c r="AD196" i="83"/>
  <c r="H194" i="71"/>
  <c r="Z196" i="72"/>
  <c r="AY195" i="83"/>
  <c r="AK192" i="72"/>
  <c r="AL185" i="72"/>
  <c r="AV196" i="78"/>
  <c r="AH196" i="71"/>
  <c r="AG189" i="70"/>
  <c r="AF196" i="86"/>
  <c r="AY194" i="81"/>
  <c r="V188" i="70"/>
  <c r="AL186" i="84"/>
  <c r="AV185" i="73"/>
  <c r="AX188" i="81"/>
  <c r="AB194" i="82"/>
  <c r="T195" i="80"/>
  <c r="G187" i="83"/>
  <c r="R189" i="72"/>
  <c r="AG195" i="72"/>
  <c r="AT187" i="73"/>
  <c r="BK194" i="77"/>
  <c r="BE194" i="72"/>
  <c r="AV185" i="78"/>
  <c r="BA185" i="77"/>
  <c r="AK185" i="76"/>
  <c r="BA187" i="76"/>
  <c r="BK185" i="86"/>
  <c r="AJ189" i="82"/>
  <c r="Z193" i="77"/>
  <c r="AP194" i="76"/>
  <c r="BA195" i="77"/>
  <c r="G195" i="81"/>
  <c r="AF185" i="84"/>
  <c r="AS193" i="74"/>
  <c r="AX192" i="81"/>
  <c r="N186" i="81"/>
  <c r="AB196" i="85"/>
  <c r="AB199" i="85" s="1"/>
  <c r="L194" i="73"/>
  <c r="AB192" i="80"/>
  <c r="AL194" i="84"/>
  <c r="AG189" i="77"/>
  <c r="AV188" i="83"/>
  <c r="Z188" i="83"/>
  <c r="H188" i="83"/>
  <c r="BL185" i="83"/>
  <c r="BD185" i="83"/>
  <c r="V185" i="83"/>
  <c r="BH193" i="83"/>
  <c r="AP193" i="83"/>
  <c r="AS193" i="83"/>
  <c r="AJ192" i="83"/>
  <c r="AI192" i="83"/>
  <c r="AA192" i="83"/>
  <c r="AP192" i="83"/>
  <c r="AG192" i="83"/>
  <c r="AF189" i="83"/>
  <c r="G185" i="71"/>
  <c r="AI185" i="71"/>
  <c r="BF185" i="71"/>
  <c r="U193" i="72"/>
  <c r="AX193" i="72"/>
  <c r="BG193" i="72"/>
  <c r="BA193" i="72"/>
  <c r="AG194" i="83"/>
  <c r="BB186" i="83"/>
  <c r="BD194" i="71"/>
  <c r="AA186" i="71"/>
  <c r="AW192" i="72"/>
  <c r="BK185" i="72"/>
  <c r="AW188" i="77"/>
  <c r="AU196" i="71"/>
  <c r="AH189" i="70"/>
  <c r="AC186" i="73"/>
  <c r="BC194" i="81"/>
  <c r="AK192" i="78"/>
  <c r="AA186" i="84"/>
  <c r="BJ194" i="74"/>
  <c r="AB187" i="74"/>
  <c r="BK185" i="73"/>
  <c r="BJ188" i="81"/>
  <c r="AS195" i="80"/>
  <c r="T187" i="83"/>
  <c r="S189" i="72"/>
  <c r="BF195" i="72"/>
  <c r="BH194" i="77"/>
  <c r="AL186" i="77"/>
  <c r="AG189" i="71"/>
  <c r="K194" i="72"/>
  <c r="U185" i="78"/>
  <c r="R187" i="76"/>
  <c r="AZ189" i="82"/>
  <c r="AD188" i="71"/>
  <c r="Z194" i="78"/>
  <c r="G194" i="76"/>
  <c r="AT186" i="78"/>
  <c r="AA195" i="81"/>
  <c r="AG185" i="84"/>
  <c r="AP193" i="74"/>
  <c r="BL192" i="81"/>
  <c r="BF186" i="81"/>
  <c r="AL193" i="70"/>
  <c r="BI196" i="82"/>
  <c r="R192" i="80"/>
  <c r="BG195" i="84"/>
  <c r="G188" i="80"/>
  <c r="AA193" i="72"/>
  <c r="BE193" i="72"/>
  <c r="M193" i="72"/>
  <c r="J193" i="72"/>
  <c r="R193" i="72"/>
  <c r="AT196" i="83"/>
  <c r="U186" i="83"/>
  <c r="AR196" i="71"/>
  <c r="BL196" i="72"/>
  <c r="AC192" i="72"/>
  <c r="Z193" i="71"/>
  <c r="AZ185" i="72"/>
  <c r="AB188" i="77"/>
  <c r="AA189" i="70"/>
  <c r="AY195" i="70"/>
  <c r="AK196" i="86"/>
  <c r="M193" i="81"/>
  <c r="AF188" i="70"/>
  <c r="Z192" i="78"/>
  <c r="K186" i="84"/>
  <c r="R188" i="81"/>
  <c r="BC194" i="82"/>
  <c r="BE195" i="80"/>
  <c r="AS187" i="83"/>
  <c r="BG195" i="72"/>
  <c r="AF189" i="73"/>
  <c r="BL194" i="77"/>
  <c r="AQ186" i="77"/>
  <c r="AD187" i="71"/>
  <c r="AI189" i="71"/>
  <c r="Q185" i="78"/>
  <c r="AJ195" i="73"/>
  <c r="AG185" i="77"/>
  <c r="S193" i="86"/>
  <c r="BJ187" i="76"/>
  <c r="AB196" i="80"/>
  <c r="U188" i="71"/>
  <c r="AY194" i="78"/>
  <c r="BJ192" i="77"/>
  <c r="AN192" i="76"/>
  <c r="AB195" i="81"/>
  <c r="G185" i="84"/>
  <c r="S192" i="81"/>
  <c r="L186" i="81"/>
  <c r="AJ189" i="84"/>
  <c r="AY192" i="76"/>
  <c r="AG192" i="80"/>
  <c r="N195" i="84"/>
  <c r="AQ189" i="77"/>
  <c r="BG188" i="83"/>
  <c r="AZ188" i="83"/>
  <c r="R185" i="83"/>
  <c r="BJ185" i="83"/>
  <c r="AT185" i="83"/>
  <c r="BI193" i="83"/>
  <c r="BA193" i="83"/>
  <c r="S193" i="83"/>
  <c r="V193" i="83"/>
  <c r="AB192" i="83"/>
  <c r="M192" i="83"/>
  <c r="AY192" i="83"/>
  <c r="G192" i="83"/>
  <c r="AV189" i="83"/>
  <c r="BL189" i="83"/>
  <c r="S185" i="71"/>
  <c r="N185" i="71"/>
  <c r="BL185" i="71"/>
  <c r="AD193" i="72"/>
  <c r="BL194" i="83"/>
  <c r="BF196" i="83"/>
  <c r="BF186" i="83"/>
  <c r="K194" i="71"/>
  <c r="Q196" i="72"/>
  <c r="AD186" i="71"/>
  <c r="BI193" i="71"/>
  <c r="BF185" i="72"/>
  <c r="J194" i="70"/>
  <c r="BC196" i="73"/>
  <c r="AA195" i="76"/>
  <c r="BI189" i="70"/>
  <c r="AC195" i="70"/>
  <c r="AW196" i="86"/>
  <c r="K193" i="81"/>
  <c r="H185" i="81"/>
  <c r="T194" i="81"/>
  <c r="AW188" i="70"/>
  <c r="AY192" i="78"/>
  <c r="Z186" i="84"/>
  <c r="AW194" i="74"/>
  <c r="M187" i="78"/>
  <c r="S192" i="71"/>
  <c r="AQ194" i="77"/>
  <c r="AA188" i="72"/>
  <c r="L187" i="70"/>
  <c r="N185" i="78"/>
  <c r="BF185" i="77"/>
  <c r="AG193" i="86"/>
  <c r="S187" i="76"/>
  <c r="BH187" i="80"/>
  <c r="BK194" i="78"/>
  <c r="AE189" i="74"/>
  <c r="AV188" i="82"/>
  <c r="L196" i="81"/>
  <c r="AU193" i="70"/>
  <c r="AT194" i="80"/>
  <c r="G193" i="76"/>
  <c r="BH187" i="82"/>
  <c r="BK195" i="84"/>
  <c r="AP192" i="86"/>
  <c r="BH188" i="83"/>
  <c r="F188" i="83"/>
  <c r="BD188" i="83"/>
  <c r="AA185" i="83"/>
  <c r="G185" i="83"/>
  <c r="BF185" i="83"/>
  <c r="AK185" i="83"/>
  <c r="N193" i="83"/>
  <c r="AI193" i="83"/>
  <c r="AE193" i="83"/>
  <c r="AH193" i="83"/>
  <c r="AH192" i="83"/>
  <c r="AK192" i="83"/>
  <c r="BK192" i="83"/>
  <c r="S192" i="83"/>
  <c r="AU189" i="83"/>
  <c r="Z189" i="83"/>
  <c r="F189" i="83"/>
  <c r="U189" i="83"/>
  <c r="U185" i="71"/>
  <c r="AJ185" i="71"/>
  <c r="BK193" i="72"/>
  <c r="AH193" i="72"/>
  <c r="AK193" i="72"/>
  <c r="AP193" i="72"/>
  <c r="AS194" i="83"/>
  <c r="K186" i="83"/>
  <c r="AU194" i="71"/>
  <c r="G196" i="72"/>
  <c r="BB186" i="71"/>
  <c r="BJ193" i="71"/>
  <c r="AQ196" i="78"/>
  <c r="AW196" i="73"/>
  <c r="AE188" i="76"/>
  <c r="AZ189" i="70"/>
  <c r="M195" i="70"/>
  <c r="BB185" i="81"/>
  <c r="AW194" i="81"/>
  <c r="AZ188" i="70"/>
  <c r="AQ192" i="78"/>
  <c r="AB186" i="84"/>
  <c r="AS186" i="72"/>
  <c r="BI194" i="74"/>
  <c r="AF196" i="76"/>
  <c r="V194" i="86"/>
  <c r="AK187" i="83"/>
  <c r="AS196" i="70"/>
  <c r="BB189" i="73"/>
  <c r="AF194" i="77"/>
  <c r="BA186" i="77"/>
  <c r="N187" i="71"/>
  <c r="AY185" i="78"/>
  <c r="AZ195" i="73"/>
  <c r="AB185" i="76"/>
  <c r="BI193" i="86"/>
  <c r="AQ187" i="76"/>
  <c r="AV187" i="80"/>
  <c r="BK187" i="84"/>
  <c r="AV192" i="77"/>
  <c r="BA189" i="74"/>
  <c r="AS195" i="74"/>
  <c r="AA189" i="81"/>
  <c r="AP188" i="82"/>
  <c r="AY186" i="78"/>
  <c r="AG195" i="78"/>
  <c r="AZ187" i="77"/>
  <c r="AZ196" i="81"/>
  <c r="AK189" i="84"/>
  <c r="AS196" i="77"/>
  <c r="AH192" i="76"/>
  <c r="AE186" i="70"/>
  <c r="L194" i="80"/>
  <c r="U193" i="76"/>
  <c r="AW185" i="82"/>
  <c r="BI196" i="84"/>
  <c r="K187" i="82"/>
  <c r="AI187" i="81"/>
  <c r="T193" i="84"/>
  <c r="M188" i="83"/>
  <c r="BF188" i="83"/>
  <c r="R188" i="83"/>
  <c r="AB185" i="83"/>
  <c r="AY185" i="83"/>
  <c r="S185" i="83"/>
  <c r="K185" i="83"/>
  <c r="BI185" i="83"/>
  <c r="AK193" i="83"/>
  <c r="BJ193" i="83"/>
  <c r="BG193" i="83"/>
  <c r="BC193" i="83"/>
  <c r="AT193" i="83"/>
  <c r="AU192" i="83"/>
  <c r="BI192" i="83"/>
  <c r="AQ192" i="83"/>
  <c r="Q189" i="83"/>
  <c r="AX189" i="83"/>
  <c r="R189" i="83"/>
  <c r="AG189" i="83"/>
  <c r="BC185" i="71"/>
  <c r="AS185" i="71"/>
  <c r="AV185" i="71"/>
  <c r="AC185" i="71"/>
  <c r="AF193" i="72"/>
  <c r="BF193" i="72"/>
  <c r="BI193" i="72"/>
  <c r="S193" i="72"/>
  <c r="AY194" i="83"/>
  <c r="L186" i="83"/>
  <c r="AC195" i="83"/>
  <c r="AJ185" i="72"/>
  <c r="AL196" i="78"/>
  <c r="Z196" i="73"/>
  <c r="BJ195" i="76"/>
  <c r="BJ188" i="76"/>
  <c r="BA189" i="70"/>
  <c r="AQ195" i="70"/>
  <c r="BB193" i="81"/>
  <c r="R185" i="81"/>
  <c r="BA188" i="70"/>
  <c r="Q185" i="74"/>
  <c r="AR196" i="73"/>
  <c r="AX196" i="76"/>
  <c r="BF194" i="86"/>
  <c r="BJ192" i="71"/>
  <c r="BJ187" i="83"/>
  <c r="BE189" i="73"/>
  <c r="BD186" i="77"/>
  <c r="S187" i="71"/>
  <c r="AV188" i="72"/>
  <c r="V196" i="74"/>
  <c r="AK188" i="73"/>
  <c r="Q185" i="76"/>
  <c r="AT187" i="86"/>
  <c r="BG186" i="82"/>
  <c r="AC192" i="82"/>
  <c r="BJ187" i="80"/>
  <c r="AV187" i="84"/>
  <c r="BF195" i="71"/>
  <c r="AC185" i="70"/>
  <c r="BH192" i="77"/>
  <c r="Q189" i="74"/>
  <c r="AB186" i="78"/>
  <c r="R188" i="78"/>
  <c r="AL187" i="77"/>
  <c r="Z186" i="76"/>
  <c r="L195" i="82"/>
  <c r="AW189" i="84"/>
  <c r="AD189" i="78"/>
  <c r="AG196" i="77"/>
  <c r="BF192" i="76"/>
  <c r="M186" i="70"/>
  <c r="V193" i="76"/>
  <c r="BI185" i="82"/>
  <c r="AW187" i="82"/>
  <c r="AU186" i="80"/>
  <c r="M187" i="81"/>
  <c r="AD193" i="84"/>
  <c r="AN195" i="73"/>
  <c r="AJ188" i="83"/>
  <c r="BI188" i="83"/>
  <c r="AD188" i="83"/>
  <c r="U188" i="83"/>
  <c r="T185" i="83"/>
  <c r="AE185" i="83"/>
  <c r="Q193" i="83"/>
  <c r="H193" i="83"/>
  <c r="BF193" i="83"/>
  <c r="AW192" i="83"/>
  <c r="N192" i="83"/>
  <c r="AC192" i="83"/>
  <c r="BC192" i="83"/>
  <c r="AL189" i="83"/>
  <c r="AA189" i="83"/>
  <c r="AP189" i="83"/>
  <c r="BE185" i="71"/>
  <c r="BH185" i="71"/>
  <c r="AS193" i="72"/>
  <c r="L193" i="72"/>
  <c r="AE193" i="72"/>
  <c r="AO193" i="72"/>
  <c r="BD194" i="83"/>
  <c r="AC196" i="83"/>
  <c r="BB195" i="83"/>
  <c r="S186" i="71"/>
  <c r="R193" i="71"/>
  <c r="BK192" i="70"/>
  <c r="Z196" i="78"/>
  <c r="AZ196" i="73"/>
  <c r="BK195" i="76"/>
  <c r="Q188" i="76"/>
  <c r="G189" i="70"/>
  <c r="AB195" i="70"/>
  <c r="T193" i="81"/>
  <c r="Z194" i="81"/>
  <c r="AC185" i="74"/>
  <c r="N193" i="73"/>
  <c r="BL194" i="74"/>
  <c r="AC187" i="78"/>
  <c r="BA196" i="76"/>
  <c r="BG194" i="86"/>
  <c r="J188" i="81"/>
  <c r="V186" i="77"/>
  <c r="AW188" i="72"/>
  <c r="BA187" i="70"/>
  <c r="AZ196" i="74"/>
  <c r="BK188" i="73"/>
  <c r="AA186" i="82"/>
  <c r="F192" i="82"/>
  <c r="BC187" i="80"/>
  <c r="K187" i="84"/>
  <c r="BH195" i="71"/>
  <c r="AK185" i="70"/>
  <c r="AC192" i="77"/>
  <c r="BE189" i="74"/>
  <c r="R189" i="81"/>
  <c r="AX195" i="78"/>
  <c r="AW188" i="78"/>
  <c r="BK187" i="77"/>
  <c r="AL186" i="76"/>
  <c r="AJ195" i="82"/>
  <c r="AS189" i="78"/>
  <c r="BB186" i="86"/>
  <c r="BI194" i="87"/>
  <c r="AV193" i="76"/>
  <c r="AQ189" i="80"/>
  <c r="R194" i="83"/>
  <c r="AK194" i="83"/>
  <c r="BK196" i="83"/>
  <c r="AS196" i="83"/>
  <c r="AS186" i="83"/>
  <c r="BE194" i="71"/>
  <c r="AI194" i="71"/>
  <c r="S194" i="71"/>
  <c r="AH196" i="72"/>
  <c r="AZ196" i="72"/>
  <c r="BD195" i="83"/>
  <c r="AX186" i="71"/>
  <c r="AP186" i="71"/>
  <c r="AU192" i="72"/>
  <c r="I194" i="72"/>
  <c r="AX193" i="71"/>
  <c r="AP193" i="71"/>
  <c r="E192" i="72"/>
  <c r="N185" i="72"/>
  <c r="K185" i="72"/>
  <c r="H192" i="70"/>
  <c r="AE192" i="70"/>
  <c r="AS196" i="78"/>
  <c r="AH188" i="77"/>
  <c r="AI195" i="76"/>
  <c r="AQ188" i="76"/>
  <c r="BE188" i="76"/>
  <c r="H196" i="71"/>
  <c r="AI196" i="71"/>
  <c r="AB189" i="70"/>
  <c r="AE195" i="70"/>
  <c r="K195" i="70"/>
  <c r="U186" i="73"/>
  <c r="BL186" i="73"/>
  <c r="BA193" i="81"/>
  <c r="BC193" i="81"/>
  <c r="AG185" i="81"/>
  <c r="G194" i="81"/>
  <c r="U188" i="70"/>
  <c r="AB188" i="70"/>
  <c r="AC194" i="70"/>
  <c r="AB185" i="74"/>
  <c r="T192" i="78"/>
  <c r="AL193" i="73"/>
  <c r="AI193" i="80"/>
  <c r="AS186" i="84"/>
  <c r="BL186" i="84"/>
  <c r="AQ186" i="72"/>
  <c r="O195" i="74"/>
  <c r="BG194" i="74"/>
  <c r="BG187" i="74"/>
  <c r="BJ187" i="74"/>
  <c r="K185" i="73"/>
  <c r="AY196" i="76"/>
  <c r="BH194" i="86"/>
  <c r="L188" i="81"/>
  <c r="AF195" i="80"/>
  <c r="R192" i="71"/>
  <c r="BD187" i="83"/>
  <c r="AW187" i="83"/>
  <c r="T189" i="72"/>
  <c r="F189" i="72"/>
  <c r="AT195" i="72"/>
  <c r="T196" i="70"/>
  <c r="AK187" i="73"/>
  <c r="V187" i="73"/>
  <c r="R189" i="73"/>
  <c r="K194" i="77"/>
  <c r="H194" i="77"/>
  <c r="S186" i="77"/>
  <c r="BI187" i="71"/>
  <c r="AH187" i="71"/>
  <c r="AP189" i="71"/>
  <c r="AL188" i="72"/>
  <c r="T194" i="72"/>
  <c r="AS194" i="72"/>
  <c r="BG187" i="70"/>
  <c r="AY187" i="70"/>
  <c r="AU196" i="74"/>
  <c r="AG185" i="78"/>
  <c r="AX185" i="78"/>
  <c r="BA193" i="78"/>
  <c r="BF195" i="73"/>
  <c r="BI188" i="73"/>
  <c r="AI188" i="73"/>
  <c r="BJ185" i="77"/>
  <c r="AH185" i="77"/>
  <c r="Z185" i="76"/>
  <c r="AX187" i="86"/>
  <c r="BL187" i="76"/>
  <c r="AX189" i="76"/>
  <c r="L189" i="76"/>
  <c r="K189" i="82"/>
  <c r="BH186" i="82"/>
  <c r="BL186" i="82"/>
  <c r="AQ192" i="82"/>
  <c r="BD196" i="80"/>
  <c r="L187" i="80"/>
  <c r="AS187" i="84"/>
  <c r="Z187" i="84"/>
  <c r="R195" i="71"/>
  <c r="H185" i="70"/>
  <c r="AQ194" i="78"/>
  <c r="AL194" i="78"/>
  <c r="S192" i="77"/>
  <c r="AK189" i="74"/>
  <c r="BF195" i="74"/>
  <c r="AX194" i="76"/>
  <c r="R194" i="76"/>
  <c r="G195" i="77"/>
  <c r="AM188" i="82"/>
  <c r="Q188" i="82"/>
  <c r="O188" i="82"/>
  <c r="BJ186" i="78"/>
  <c r="K195" i="78"/>
  <c r="Q188" i="78"/>
  <c r="K188" i="78"/>
  <c r="M187" i="77"/>
  <c r="AU187" i="77"/>
  <c r="BE195" i="81"/>
  <c r="AX195" i="81"/>
  <c r="Q185" i="84"/>
  <c r="AE187" i="72"/>
  <c r="AL193" i="74"/>
  <c r="BJ186" i="76"/>
  <c r="BL186" i="76"/>
  <c r="AV196" i="81"/>
  <c r="AH196" i="81"/>
  <c r="BJ192" i="74"/>
  <c r="BE186" i="81"/>
  <c r="R195" i="82"/>
  <c r="AA185" i="80"/>
  <c r="K189" i="84"/>
  <c r="V189" i="84"/>
  <c r="AS193" i="70"/>
  <c r="BA186" i="74"/>
  <c r="BH186" i="74"/>
  <c r="BB189" i="78"/>
  <c r="L189" i="78"/>
  <c r="BB192" i="76"/>
  <c r="AS186" i="86"/>
  <c r="G186" i="70"/>
  <c r="BD196" i="79"/>
  <c r="N196" i="85"/>
  <c r="N199" i="85" s="1"/>
  <c r="BD194" i="87"/>
  <c r="AL194" i="73"/>
  <c r="BL193" i="76"/>
  <c r="AT185" i="82"/>
  <c r="BD196" i="84"/>
  <c r="AG196" i="87"/>
  <c r="AR196" i="85"/>
  <c r="AU196" i="82"/>
  <c r="AJ187" i="82"/>
  <c r="AP189" i="80"/>
  <c r="AZ189" i="80"/>
  <c r="BL186" i="80"/>
  <c r="AC192" i="80"/>
  <c r="L194" i="84"/>
  <c r="AU195" i="84"/>
  <c r="AI188" i="84"/>
  <c r="BH188" i="84"/>
  <c r="AP189" i="77"/>
  <c r="K188" i="80"/>
  <c r="BF193" i="84"/>
  <c r="BI195" i="87"/>
  <c r="AS195" i="86"/>
  <c r="AK192" i="86"/>
  <c r="R188" i="86"/>
  <c r="V189" i="86"/>
  <c r="BA192" i="84"/>
  <c r="BE195" i="86"/>
  <c r="BI192" i="86"/>
  <c r="AF188" i="86"/>
  <c r="N192" i="84"/>
  <c r="BL195" i="87"/>
  <c r="AE192" i="73"/>
  <c r="T195" i="86"/>
  <c r="AW189" i="86"/>
  <c r="L188" i="83"/>
  <c r="AX188" i="83"/>
  <c r="Q188" i="83"/>
  <c r="AE188" i="83"/>
  <c r="BE188" i="83"/>
  <c r="BB185" i="83"/>
  <c r="AI185" i="83"/>
  <c r="AW185" i="83"/>
  <c r="K193" i="83"/>
  <c r="BB193" i="83"/>
  <c r="U193" i="83"/>
  <c r="AV192" i="83"/>
  <c r="BJ192" i="83"/>
  <c r="Q192" i="83"/>
  <c r="AE192" i="83"/>
  <c r="BE192" i="83"/>
  <c r="N189" i="83"/>
  <c r="AC189" i="83"/>
  <c r="AD189" i="83"/>
  <c r="BD189" i="83"/>
  <c r="AQ185" i="71"/>
  <c r="K185" i="71"/>
  <c r="Z185" i="71"/>
  <c r="Q185" i="71"/>
  <c r="V193" i="72"/>
  <c r="BH193" i="72"/>
  <c r="AW193" i="72"/>
  <c r="F193" i="72"/>
  <c r="H194" i="83"/>
  <c r="AL194" i="83"/>
  <c r="K196" i="83"/>
  <c r="F196" i="83"/>
  <c r="BA186" i="83"/>
  <c r="Z194" i="71"/>
  <c r="AK194" i="71"/>
  <c r="E193" i="72"/>
  <c r="U196" i="72"/>
  <c r="AD196" i="72"/>
  <c r="BA195" i="83"/>
  <c r="Q195" i="83"/>
  <c r="BK195" i="83"/>
  <c r="BI186" i="71"/>
  <c r="AJ186" i="71"/>
  <c r="AM192" i="71"/>
  <c r="AS192" i="72"/>
  <c r="AZ192" i="72"/>
  <c r="BK193" i="71"/>
  <c r="V193" i="71"/>
  <c r="Q185" i="72"/>
  <c r="BH185" i="72"/>
  <c r="AU192" i="70"/>
  <c r="AY196" i="78"/>
  <c r="BI196" i="78"/>
  <c r="AV196" i="73"/>
  <c r="BJ188" i="77"/>
  <c r="BK188" i="77"/>
  <c r="T195" i="76"/>
  <c r="BG188" i="76"/>
  <c r="T196" i="71"/>
  <c r="AV196" i="71"/>
  <c r="AL189" i="70"/>
  <c r="F189" i="70"/>
  <c r="T195" i="70"/>
  <c r="AE186" i="73"/>
  <c r="BA186" i="73"/>
  <c r="BA196" i="86"/>
  <c r="Q193" i="81"/>
  <c r="BJ185" i="81"/>
  <c r="BE188" i="70"/>
  <c r="F188" i="70"/>
  <c r="AK194" i="70"/>
  <c r="BJ185" i="74"/>
  <c r="AS185" i="74"/>
  <c r="BL192" i="78"/>
  <c r="F193" i="73"/>
  <c r="M193" i="80"/>
  <c r="BB186" i="84"/>
  <c r="AF186" i="72"/>
  <c r="AP186" i="72"/>
  <c r="L194" i="74"/>
  <c r="BC187" i="74"/>
  <c r="BL187" i="74"/>
  <c r="AE187" i="78"/>
  <c r="BH185" i="73"/>
  <c r="AP196" i="76"/>
  <c r="R194" i="86"/>
  <c r="AZ188" i="81"/>
  <c r="M194" i="82"/>
  <c r="AD194" i="82"/>
  <c r="M195" i="80"/>
  <c r="AT195" i="80"/>
  <c r="AW192" i="71"/>
  <c r="AT192" i="71"/>
  <c r="AG187" i="83"/>
  <c r="BK187" i="83"/>
  <c r="AG189" i="72"/>
  <c r="AW187" i="73"/>
  <c r="V189" i="73"/>
  <c r="AI194" i="77"/>
  <c r="BJ187" i="71"/>
  <c r="N189" i="71"/>
  <c r="BD194" i="72"/>
  <c r="AU187" i="70"/>
  <c r="AQ196" i="74"/>
  <c r="BA185" i="78"/>
  <c r="AB185" i="78"/>
  <c r="AY193" i="78"/>
  <c r="BF193" i="78"/>
  <c r="AW195" i="73"/>
  <c r="AX188" i="73"/>
  <c r="BC185" i="77"/>
  <c r="AU185" i="76"/>
  <c r="AD185" i="76"/>
  <c r="BF187" i="86"/>
  <c r="F187" i="86"/>
  <c r="AE193" i="86"/>
  <c r="F187" i="76"/>
  <c r="T187" i="76"/>
  <c r="T185" i="86"/>
  <c r="AP189" i="82"/>
  <c r="Z186" i="82"/>
  <c r="AC186" i="82"/>
  <c r="AV192" i="82"/>
  <c r="V196" i="80"/>
  <c r="M187" i="80"/>
  <c r="V187" i="80"/>
  <c r="AA187" i="84"/>
  <c r="BL187" i="84"/>
  <c r="G188" i="71"/>
  <c r="BE188" i="71"/>
  <c r="R185" i="70"/>
  <c r="M194" i="78"/>
  <c r="AZ194" i="78"/>
  <c r="K192" i="77"/>
  <c r="BK193" i="77"/>
  <c r="AX193" i="77"/>
  <c r="AD189" i="74"/>
  <c r="Q195" i="74"/>
  <c r="AJ194" i="76"/>
  <c r="BA189" i="81"/>
  <c r="G189" i="81"/>
  <c r="AL195" i="77"/>
  <c r="AZ188" i="82"/>
  <c r="BA186" i="78"/>
  <c r="BE195" i="78"/>
  <c r="AY188" i="78"/>
  <c r="BH188" i="78"/>
  <c r="BA195" i="81"/>
  <c r="AZ195" i="81"/>
  <c r="AU185" i="84"/>
  <c r="BD187" i="72"/>
  <c r="AT193" i="74"/>
  <c r="Q186" i="76"/>
  <c r="AK196" i="81"/>
  <c r="AD192" i="74"/>
  <c r="BH195" i="82"/>
  <c r="T185" i="80"/>
  <c r="AB185" i="80"/>
  <c r="AB189" i="84"/>
  <c r="AX193" i="70"/>
  <c r="AU188" i="74"/>
  <c r="AX189" i="78"/>
  <c r="V196" i="77"/>
  <c r="AD196" i="77"/>
  <c r="G192" i="76"/>
  <c r="BH186" i="86"/>
  <c r="AZ186" i="70"/>
  <c r="BG196" i="85"/>
  <c r="U194" i="73"/>
  <c r="AU193" i="76"/>
  <c r="O185" i="84"/>
  <c r="AI196" i="84"/>
  <c r="AZ196" i="87"/>
  <c r="AH196" i="82"/>
  <c r="AI187" i="82"/>
  <c r="BA189" i="80"/>
  <c r="T186" i="80"/>
  <c r="G186" i="80"/>
  <c r="G192" i="80"/>
  <c r="M195" i="84"/>
  <c r="M189" i="77"/>
  <c r="N187" i="81"/>
  <c r="BA193" i="82"/>
  <c r="Q188" i="80"/>
  <c r="AE195" i="87"/>
  <c r="AQ192" i="73"/>
  <c r="BJ195" i="86"/>
  <c r="AC192" i="86"/>
  <c r="AT188" i="86"/>
  <c r="BI192" i="84"/>
  <c r="BE194" i="83"/>
  <c r="M196" i="83"/>
  <c r="R196" i="83"/>
  <c r="AD186" i="83"/>
  <c r="AU186" i="83"/>
  <c r="AG194" i="71"/>
  <c r="AS196" i="72"/>
  <c r="AP196" i="72"/>
  <c r="AB195" i="83"/>
  <c r="AF186" i="71"/>
  <c r="AV186" i="71"/>
  <c r="BD192" i="72"/>
  <c r="BL192" i="72"/>
  <c r="AY193" i="71"/>
  <c r="AT193" i="71"/>
  <c r="BI185" i="72"/>
  <c r="O196" i="70"/>
  <c r="AH192" i="70"/>
  <c r="AW192" i="70"/>
  <c r="AC196" i="73"/>
  <c r="T188" i="77"/>
  <c r="AT195" i="76"/>
  <c r="AZ195" i="76"/>
  <c r="AX188" i="76"/>
  <c r="L188" i="76"/>
  <c r="T189" i="70"/>
  <c r="AP189" i="70"/>
  <c r="AW195" i="70"/>
  <c r="AG186" i="73"/>
  <c r="F186" i="73"/>
  <c r="BB196" i="86"/>
  <c r="AI193" i="81"/>
  <c r="AF185" i="81"/>
  <c r="BH185" i="81"/>
  <c r="AP194" i="81"/>
  <c r="Z188" i="70"/>
  <c r="G188" i="70"/>
  <c r="AB194" i="70"/>
  <c r="AR193" i="74"/>
  <c r="AL185" i="74"/>
  <c r="AT185" i="74"/>
  <c r="S192" i="78"/>
  <c r="BB193" i="73"/>
  <c r="AD193" i="80"/>
  <c r="AK193" i="80"/>
  <c r="AI186" i="84"/>
  <c r="BA186" i="72"/>
  <c r="AG186" i="72"/>
  <c r="AZ194" i="74"/>
  <c r="BH187" i="74"/>
  <c r="AK187" i="78"/>
  <c r="BC187" i="78"/>
  <c r="S185" i="73"/>
  <c r="BD196" i="76"/>
  <c r="U196" i="76"/>
  <c r="T194" i="86"/>
  <c r="N194" i="86"/>
  <c r="AU188" i="81"/>
  <c r="BL188" i="81"/>
  <c r="AU194" i="82"/>
  <c r="AP194" i="82"/>
  <c r="AL195" i="80"/>
  <c r="BF195" i="80"/>
  <c r="AK192" i="71"/>
  <c r="BF192" i="71"/>
  <c r="AQ187" i="83"/>
  <c r="BE189" i="72"/>
  <c r="S195" i="72"/>
  <c r="Q196" i="70"/>
  <c r="AX187" i="73"/>
  <c r="BC189" i="73"/>
  <c r="AT189" i="73"/>
  <c r="BF194" i="77"/>
  <c r="BH186" i="77"/>
  <c r="AL189" i="71"/>
  <c r="K189" i="71"/>
  <c r="AI188" i="72"/>
  <c r="AA194" i="72"/>
  <c r="AC187" i="70"/>
  <c r="AF196" i="74"/>
  <c r="AS196" i="74"/>
  <c r="L185" i="78"/>
  <c r="BL185" i="78"/>
  <c r="G193" i="78"/>
  <c r="K193" i="78"/>
  <c r="BJ195" i="73"/>
  <c r="AY188" i="73"/>
  <c r="BI185" i="77"/>
  <c r="BH185" i="77"/>
  <c r="BD185" i="76"/>
  <c r="AP185" i="76"/>
  <c r="U187" i="86"/>
  <c r="AP187" i="86"/>
  <c r="K187" i="76"/>
  <c r="U187" i="76"/>
  <c r="BK189" i="76"/>
  <c r="BF189" i="82"/>
  <c r="AU186" i="82"/>
  <c r="F186" i="82"/>
  <c r="AY192" i="82"/>
  <c r="AH196" i="80"/>
  <c r="AK187" i="80"/>
  <c r="AU187" i="84"/>
  <c r="BD187" i="84"/>
  <c r="Z195" i="71"/>
  <c r="Z188" i="71"/>
  <c r="BF188" i="71"/>
  <c r="AP185" i="70"/>
  <c r="T194" i="78"/>
  <c r="BL194" i="78"/>
  <c r="AJ192" i="77"/>
  <c r="BL193" i="77"/>
  <c r="H189" i="74"/>
  <c r="BB189" i="74"/>
  <c r="BI195" i="74"/>
  <c r="J196" i="76"/>
  <c r="AK189" i="81"/>
  <c r="AQ189" i="81"/>
  <c r="Z195" i="77"/>
  <c r="BD195" i="77"/>
  <c r="BL188" i="82"/>
  <c r="AR196" i="72"/>
  <c r="BC186" i="78"/>
  <c r="AW195" i="78"/>
  <c r="AZ195" i="78"/>
  <c r="N188" i="78"/>
  <c r="AD195" i="81"/>
  <c r="U185" i="84"/>
  <c r="BL185" i="84"/>
  <c r="V187" i="72"/>
  <c r="AB193" i="74"/>
  <c r="H186" i="76"/>
  <c r="AD186" i="76"/>
  <c r="BI196" i="81"/>
  <c r="F192" i="81"/>
  <c r="AL186" i="81"/>
  <c r="BD195" i="82"/>
  <c r="AC185" i="80"/>
  <c r="BD193" i="70"/>
  <c r="R188" i="74"/>
  <c r="AA186" i="74"/>
  <c r="AW196" i="77"/>
  <c r="AF192" i="76"/>
  <c r="BH192" i="76"/>
  <c r="AL186" i="86"/>
  <c r="BL186" i="70"/>
  <c r="AY194" i="80"/>
  <c r="M196" i="79"/>
  <c r="M199" i="79" s="1"/>
  <c r="L196" i="85"/>
  <c r="L199" i="85" s="1"/>
  <c r="BH194" i="87"/>
  <c r="AJ193" i="76"/>
  <c r="AN185" i="84"/>
  <c r="AJ196" i="84"/>
  <c r="Q196" i="87"/>
  <c r="M196" i="82"/>
  <c r="Q187" i="82"/>
  <c r="AF189" i="80"/>
  <c r="BE186" i="80"/>
  <c r="V188" i="84"/>
  <c r="AA189" i="77"/>
  <c r="BJ187" i="81"/>
  <c r="R188" i="80"/>
  <c r="H193" i="84"/>
  <c r="AQ195" i="87"/>
  <c r="BD192" i="73"/>
  <c r="AV195" i="86"/>
  <c r="F192" i="86"/>
  <c r="BG188" i="86"/>
  <c r="AD194" i="83"/>
  <c r="BF194" i="83"/>
  <c r="G196" i="83"/>
  <c r="T186" i="83"/>
  <c r="H186" i="83"/>
  <c r="AH194" i="71"/>
  <c r="AZ194" i="71"/>
  <c r="BH196" i="72"/>
  <c r="K196" i="72"/>
  <c r="S196" i="72"/>
  <c r="AP195" i="83"/>
  <c r="AT195" i="83"/>
  <c r="K186" i="71"/>
  <c r="AB186" i="71"/>
  <c r="AG192" i="72"/>
  <c r="BA192" i="72"/>
  <c r="AC193" i="71"/>
  <c r="BA185" i="72"/>
  <c r="F185" i="72"/>
  <c r="U192" i="70"/>
  <c r="G196" i="78"/>
  <c r="AF196" i="78"/>
  <c r="BL196" i="73"/>
  <c r="BH188" i="77"/>
  <c r="H195" i="76"/>
  <c r="AX196" i="71"/>
  <c r="BL196" i="71"/>
  <c r="AY189" i="70"/>
  <c r="S189" i="70"/>
  <c r="BJ195" i="70"/>
  <c r="BG186" i="73"/>
  <c r="BC196" i="86"/>
  <c r="BF193" i="81"/>
  <c r="Z185" i="81"/>
  <c r="AW185" i="81"/>
  <c r="L188" i="70"/>
  <c r="BK194" i="70"/>
  <c r="G185" i="74"/>
  <c r="AI185" i="74"/>
  <c r="AP192" i="78"/>
  <c r="U192" i="78"/>
  <c r="AF193" i="73"/>
  <c r="V193" i="73"/>
  <c r="AQ193" i="80"/>
  <c r="AL193" i="80"/>
  <c r="BF186" i="72"/>
  <c r="AL194" i="74"/>
  <c r="AC194" i="74"/>
  <c r="T187" i="74"/>
  <c r="AU187" i="78"/>
  <c r="BD187" i="78"/>
  <c r="U185" i="73"/>
  <c r="AK196" i="76"/>
  <c r="AT196" i="76"/>
  <c r="M188" i="81"/>
  <c r="G188" i="81"/>
  <c r="H194" i="82"/>
  <c r="BG192" i="71"/>
  <c r="AT187" i="83"/>
  <c r="N189" i="72"/>
  <c r="AC195" i="72"/>
  <c r="V196" i="70"/>
  <c r="F196" i="70"/>
  <c r="AX189" i="73"/>
  <c r="AV194" i="77"/>
  <c r="AE187" i="71"/>
  <c r="BG189" i="71"/>
  <c r="H188" i="72"/>
  <c r="BI188" i="72"/>
  <c r="N194" i="72"/>
  <c r="F187" i="70"/>
  <c r="F196" i="74"/>
  <c r="M196" i="74"/>
  <c r="AQ185" i="78"/>
  <c r="AB193" i="78"/>
  <c r="BK195" i="73"/>
  <c r="AB188" i="73"/>
  <c r="AW185" i="77"/>
  <c r="AN194" i="77"/>
  <c r="BG185" i="76"/>
  <c r="T187" i="86"/>
  <c r="AB193" i="86"/>
  <c r="AT193" i="86"/>
  <c r="AJ187" i="76"/>
  <c r="AH187" i="76"/>
  <c r="BH189" i="82"/>
  <c r="AL186" i="82"/>
  <c r="AE186" i="82"/>
  <c r="K192" i="82"/>
  <c r="BF192" i="82"/>
  <c r="AJ196" i="80"/>
  <c r="AE187" i="84"/>
  <c r="AI195" i="71"/>
  <c r="AX188" i="71"/>
  <c r="AU188" i="71"/>
  <c r="AY185" i="70"/>
  <c r="AS185" i="70"/>
  <c r="G194" i="78"/>
  <c r="M192" i="77"/>
  <c r="AG193" i="77"/>
  <c r="BF189" i="74"/>
  <c r="K195" i="74"/>
  <c r="AP195" i="74"/>
  <c r="K194" i="76"/>
  <c r="AC189" i="81"/>
  <c r="AG189" i="81"/>
  <c r="N195" i="77"/>
  <c r="L195" i="77"/>
  <c r="BB188" i="82"/>
  <c r="AQ186" i="78"/>
  <c r="AJ195" i="78"/>
  <c r="AC195" i="78"/>
  <c r="R187" i="77"/>
  <c r="H195" i="81"/>
  <c r="F185" i="84"/>
  <c r="AF193" i="74"/>
  <c r="AI186" i="76"/>
  <c r="AD196" i="81"/>
  <c r="BG192" i="81"/>
  <c r="AE192" i="81"/>
  <c r="AO192" i="81"/>
  <c r="BJ186" i="81"/>
  <c r="AK195" i="82"/>
  <c r="AG185" i="80"/>
  <c r="AP185" i="80"/>
  <c r="L189" i="84"/>
  <c r="BE188" i="74"/>
  <c r="F186" i="74"/>
  <c r="BK189" i="78"/>
  <c r="BH196" i="77"/>
  <c r="AX192" i="76"/>
  <c r="BC186" i="86"/>
  <c r="AA186" i="86"/>
  <c r="AD186" i="70"/>
  <c r="AB194" i="80"/>
  <c r="R196" i="85"/>
  <c r="R199" i="85" s="1"/>
  <c r="T193" i="76"/>
  <c r="AD185" i="82"/>
  <c r="BJ196" i="84"/>
  <c r="G196" i="87"/>
  <c r="BL187" i="82"/>
  <c r="BG189" i="80"/>
  <c r="H186" i="80"/>
  <c r="BI192" i="80"/>
  <c r="AT188" i="84"/>
  <c r="Q187" i="81"/>
  <c r="S193" i="82"/>
  <c r="BL193" i="84"/>
  <c r="BF195" i="87"/>
  <c r="N192" i="73"/>
  <c r="AZ195" i="86"/>
  <c r="AL189" i="86"/>
  <c r="AT188" i="83"/>
  <c r="N188" i="83"/>
  <c r="AH188" i="83"/>
  <c r="T188" i="83"/>
  <c r="AX185" i="83"/>
  <c r="AP185" i="83"/>
  <c r="N185" i="83"/>
  <c r="BE185" i="83"/>
  <c r="AL193" i="83"/>
  <c r="AV193" i="83"/>
  <c r="AB193" i="83"/>
  <c r="AQ193" i="83"/>
  <c r="K192" i="83"/>
  <c r="V192" i="83"/>
  <c r="T192" i="83"/>
  <c r="BK189" i="83"/>
  <c r="BG189" i="83"/>
  <c r="S189" i="83"/>
  <c r="AS189" i="83"/>
  <c r="H185" i="71"/>
  <c r="AL185" i="71"/>
  <c r="AH185" i="71"/>
  <c r="BK185" i="71"/>
  <c r="F185" i="71"/>
  <c r="K193" i="72"/>
  <c r="BB193" i="72"/>
  <c r="BB194" i="83"/>
  <c r="Z196" i="83"/>
  <c r="S196" i="83"/>
  <c r="AZ186" i="83"/>
  <c r="N186" i="83"/>
  <c r="BF194" i="71"/>
  <c r="BL194" i="71"/>
  <c r="BK196" i="72"/>
  <c r="AQ196" i="72"/>
  <c r="G195" i="83"/>
  <c r="AV195" i="83"/>
  <c r="J195" i="71"/>
  <c r="AI186" i="71"/>
  <c r="AZ186" i="71"/>
  <c r="BE192" i="72"/>
  <c r="G192" i="72"/>
  <c r="G193" i="71"/>
  <c r="AV193" i="71"/>
  <c r="Z185" i="72"/>
  <c r="AP185" i="72"/>
  <c r="BL192" i="70"/>
  <c r="AP196" i="78"/>
  <c r="BD196" i="78"/>
  <c r="AF196" i="73"/>
  <c r="AD196" i="73"/>
  <c r="Q188" i="77"/>
  <c r="AF195" i="76"/>
  <c r="BB195" i="76"/>
  <c r="M188" i="76"/>
  <c r="AB188" i="76"/>
  <c r="M196" i="71"/>
  <c r="BD189" i="70"/>
  <c r="H195" i="70"/>
  <c r="AP195" i="70"/>
  <c r="AR195" i="70"/>
  <c r="V186" i="73"/>
  <c r="AA185" i="81"/>
  <c r="AL194" i="70"/>
  <c r="AS194" i="70"/>
  <c r="M185" i="74"/>
  <c r="L185" i="74"/>
  <c r="AL192" i="78"/>
  <c r="V192" i="78"/>
  <c r="AH193" i="73"/>
  <c r="BB193" i="80"/>
  <c r="BG186" i="84"/>
  <c r="Q186" i="84"/>
  <c r="AW186" i="72"/>
  <c r="K186" i="72"/>
  <c r="BA194" i="74"/>
  <c r="AF187" i="74"/>
  <c r="AZ187" i="78"/>
  <c r="T185" i="73"/>
  <c r="BL185" i="73"/>
  <c r="M196" i="76"/>
  <c r="K196" i="76"/>
  <c r="U194" i="86"/>
  <c r="BK194" i="86"/>
  <c r="BI188" i="81"/>
  <c r="S188" i="81"/>
  <c r="AA194" i="82"/>
  <c r="BD194" i="82"/>
  <c r="AR192" i="80"/>
  <c r="AB195" i="80"/>
  <c r="AI189" i="72"/>
  <c r="AD196" i="70"/>
  <c r="BL187" i="73"/>
  <c r="AK189" i="73"/>
  <c r="AA194" i="77"/>
  <c r="AE186" i="77"/>
  <c r="T187" i="71"/>
  <c r="BL188" i="72"/>
  <c r="Q194" i="72"/>
  <c r="AD187" i="70"/>
  <c r="V187" i="70"/>
  <c r="BB196" i="74"/>
  <c r="AW196" i="74"/>
  <c r="T185" i="78"/>
  <c r="AZ193" i="78"/>
  <c r="AK193" i="78"/>
  <c r="Z195" i="73"/>
  <c r="F195" i="73"/>
  <c r="R188" i="73"/>
  <c r="AX185" i="77"/>
  <c r="L185" i="76"/>
  <c r="BG187" i="86"/>
  <c r="AF187" i="86"/>
  <c r="AX193" i="86"/>
  <c r="BF193" i="86"/>
  <c r="BB189" i="76"/>
  <c r="AJ185" i="86"/>
  <c r="U189" i="82"/>
  <c r="N189" i="82"/>
  <c r="T186" i="82"/>
  <c r="BC186" i="82"/>
  <c r="BG192" i="82"/>
  <c r="AW196" i="80"/>
  <c r="AB187" i="80"/>
  <c r="AI187" i="84"/>
  <c r="AW195" i="71"/>
  <c r="BA188" i="71"/>
  <c r="N185" i="70"/>
  <c r="AT185" i="70"/>
  <c r="AE194" i="78"/>
  <c r="H193" i="77"/>
  <c r="F193" i="77"/>
  <c r="BG189" i="74"/>
  <c r="AQ195" i="74"/>
  <c r="AI194" i="76"/>
  <c r="AJ189" i="81"/>
  <c r="T188" i="82"/>
  <c r="AF186" i="78"/>
  <c r="AA195" i="78"/>
  <c r="BL188" i="78"/>
  <c r="N187" i="77"/>
  <c r="BD187" i="77"/>
  <c r="AH195" i="81"/>
  <c r="AJ185" i="84"/>
  <c r="AS187" i="72"/>
  <c r="Z187" i="72"/>
  <c r="K193" i="74"/>
  <c r="AT186" i="76"/>
  <c r="AP196" i="81"/>
  <c r="S192" i="74"/>
  <c r="AI192" i="74"/>
  <c r="AF192" i="81"/>
  <c r="AP186" i="81"/>
  <c r="AL195" i="82"/>
  <c r="BC185" i="80"/>
  <c r="AB193" i="70"/>
  <c r="AQ188" i="74"/>
  <c r="AW188" i="74"/>
  <c r="BL189" i="78"/>
  <c r="BI196" i="77"/>
  <c r="AL192" i="76"/>
  <c r="AC186" i="86"/>
  <c r="BL186" i="86"/>
  <c r="AS186" i="70"/>
  <c r="Q194" i="80"/>
  <c r="AQ196" i="85"/>
  <c r="F194" i="87"/>
  <c r="AB194" i="73"/>
  <c r="P196" i="73"/>
  <c r="AE193" i="76"/>
  <c r="BH185" i="82"/>
  <c r="S185" i="82"/>
  <c r="J195" i="72"/>
  <c r="BK196" i="82"/>
  <c r="G187" i="82"/>
  <c r="BF189" i="80"/>
  <c r="BF186" i="80"/>
  <c r="BG192" i="80"/>
  <c r="AB194" i="84"/>
  <c r="AK188" i="84"/>
  <c r="V187" i="81"/>
  <c r="BA187" i="81"/>
  <c r="AT193" i="82"/>
  <c r="AX193" i="84"/>
  <c r="AZ192" i="73"/>
  <c r="U192" i="86"/>
  <c r="Z188" i="86"/>
  <c r="AZ189" i="86"/>
  <c r="AJ189" i="83"/>
  <c r="AE189" i="83"/>
  <c r="BE189" i="83"/>
  <c r="BD185" i="71"/>
  <c r="BJ185" i="71"/>
  <c r="AT185" i="71"/>
  <c r="R185" i="71"/>
  <c r="AG193" i="72"/>
  <c r="AZ193" i="72"/>
  <c r="G193" i="72"/>
  <c r="G194" i="83"/>
  <c r="AI194" i="83"/>
  <c r="AY196" i="83"/>
  <c r="T196" i="83"/>
  <c r="BL186" i="83"/>
  <c r="AE186" i="83"/>
  <c r="AW186" i="83"/>
  <c r="AJ194" i="71"/>
  <c r="H196" i="72"/>
  <c r="BG196" i="72"/>
  <c r="AS195" i="83"/>
  <c r="BH195" i="83"/>
  <c r="AN188" i="72"/>
  <c r="AN195" i="71"/>
  <c r="AN192" i="71"/>
  <c r="AS186" i="71"/>
  <c r="BL186" i="71"/>
  <c r="BF192" i="72"/>
  <c r="S192" i="72"/>
  <c r="H193" i="71"/>
  <c r="AS185" i="72"/>
  <c r="N192" i="70"/>
  <c r="BE196" i="78"/>
  <c r="V196" i="78"/>
  <c r="S196" i="73"/>
  <c r="BB196" i="73"/>
  <c r="AS188" i="77"/>
  <c r="R188" i="77"/>
  <c r="AG195" i="76"/>
  <c r="G195" i="76"/>
  <c r="BL188" i="76"/>
  <c r="BC196" i="71"/>
  <c r="U196" i="71"/>
  <c r="L189" i="70"/>
  <c r="AF195" i="70"/>
  <c r="BB195" i="70"/>
  <c r="BI186" i="73"/>
  <c r="AH186" i="73"/>
  <c r="AS196" i="86"/>
  <c r="F194" i="81"/>
  <c r="AU194" i="81"/>
  <c r="BJ194" i="70"/>
  <c r="AT194" i="70"/>
  <c r="BD192" i="78"/>
  <c r="K192" i="78"/>
  <c r="S193" i="73"/>
  <c r="P193" i="73"/>
  <c r="AM188" i="76"/>
  <c r="BA193" i="80"/>
  <c r="BK193" i="80"/>
  <c r="AW186" i="84"/>
  <c r="G186" i="72"/>
  <c r="BG186" i="72"/>
  <c r="AX194" i="74"/>
  <c r="S194" i="74"/>
  <c r="AI187" i="78"/>
  <c r="S196" i="76"/>
  <c r="AU196" i="76"/>
  <c r="AV194" i="86"/>
  <c r="V188" i="81"/>
  <c r="AF188" i="81"/>
  <c r="BE194" i="82"/>
  <c r="G192" i="71"/>
  <c r="AW189" i="72"/>
  <c r="R195" i="72"/>
  <c r="H196" i="70"/>
  <c r="AQ196" i="70"/>
  <c r="H187" i="73"/>
  <c r="N189" i="73"/>
  <c r="Z194" i="77"/>
  <c r="AY186" i="77"/>
  <c r="BG187" i="71"/>
  <c r="AF187" i="71"/>
  <c r="F188" i="72"/>
  <c r="AQ187" i="70"/>
  <c r="K196" i="74"/>
  <c r="N196" i="74"/>
  <c r="N193" i="78"/>
  <c r="U195" i="73"/>
  <c r="AD195" i="73"/>
  <c r="AE188" i="73"/>
  <c r="AP188" i="73"/>
  <c r="F185" i="77"/>
  <c r="L187" i="86"/>
  <c r="AY193" i="86"/>
  <c r="BG193" i="86"/>
  <c r="G189" i="76"/>
  <c r="AS189" i="76"/>
  <c r="R185" i="86"/>
  <c r="M185" i="86"/>
  <c r="AU189" i="82"/>
  <c r="Z189" i="82"/>
  <c r="AS186" i="82"/>
  <c r="BH192" i="82"/>
  <c r="R196" i="80"/>
  <c r="BI196" i="80"/>
  <c r="BF187" i="84"/>
  <c r="BI195" i="71"/>
  <c r="BD188" i="71"/>
  <c r="AI185" i="70"/>
  <c r="BD194" i="78"/>
  <c r="AE193" i="77"/>
  <c r="BL195" i="74"/>
  <c r="H195" i="74"/>
  <c r="AK195" i="77"/>
  <c r="L188" i="82"/>
  <c r="AI186" i="78"/>
  <c r="R195" i="78"/>
  <c r="G188" i="78"/>
  <c r="BC187" i="77"/>
  <c r="U187" i="77"/>
  <c r="BF195" i="81"/>
  <c r="U187" i="72"/>
  <c r="BK193" i="74"/>
  <c r="L193" i="74"/>
  <c r="L186" i="76"/>
  <c r="BC196" i="81"/>
  <c r="AG192" i="74"/>
  <c r="L192" i="74"/>
  <c r="AG192" i="81"/>
  <c r="AZ186" i="81"/>
  <c r="R189" i="84"/>
  <c r="G188" i="74"/>
  <c r="AL188" i="74"/>
  <c r="BE186" i="74"/>
  <c r="Q189" i="78"/>
  <c r="AE186" i="86"/>
  <c r="BE186" i="70"/>
  <c r="O187" i="80"/>
  <c r="AP194" i="80"/>
  <c r="AS196" i="79"/>
  <c r="AS199" i="79" s="1"/>
  <c r="AF196" i="85"/>
  <c r="AQ194" i="87"/>
  <c r="AC193" i="76"/>
  <c r="AE185" i="82"/>
  <c r="AM185" i="84"/>
  <c r="AS196" i="87"/>
  <c r="AS196" i="82"/>
  <c r="AB196" i="82"/>
  <c r="S187" i="82"/>
  <c r="N186" i="80"/>
  <c r="M192" i="80"/>
  <c r="F194" i="84"/>
  <c r="BA194" i="84"/>
  <c r="AD195" i="84"/>
  <c r="N189" i="77"/>
  <c r="AT187" i="81"/>
  <c r="M193" i="82"/>
  <c r="AG188" i="80"/>
  <c r="BB192" i="73"/>
  <c r="AT192" i="86"/>
  <c r="BJ188" i="86"/>
  <c r="H189" i="86"/>
  <c r="AE194" i="83"/>
  <c r="AU194" i="83"/>
  <c r="BJ196" i="83"/>
  <c r="AF196" i="83"/>
  <c r="Q186" i="83"/>
  <c r="AQ186" i="83"/>
  <c r="BI186" i="83"/>
  <c r="N194" i="71"/>
  <c r="M196" i="72"/>
  <c r="F195" i="83"/>
  <c r="AJ192" i="72"/>
  <c r="AE192" i="72"/>
  <c r="AX185" i="72"/>
  <c r="BE185" i="72"/>
  <c r="BJ192" i="70"/>
  <c r="R192" i="70"/>
  <c r="AD196" i="78"/>
  <c r="AI196" i="78"/>
  <c r="AE196" i="73"/>
  <c r="AD188" i="77"/>
  <c r="S195" i="76"/>
  <c r="AF188" i="76"/>
  <c r="R188" i="76"/>
  <c r="BJ196" i="71"/>
  <c r="AG196" i="71"/>
  <c r="AI189" i="70"/>
  <c r="AX195" i="70"/>
  <c r="U195" i="70"/>
  <c r="AV186" i="73"/>
  <c r="BL193" i="81"/>
  <c r="G185" i="81"/>
  <c r="BB194" i="81"/>
  <c r="L194" i="81"/>
  <c r="Q194" i="70"/>
  <c r="K194" i="70"/>
  <c r="AC192" i="78"/>
  <c r="AU192" i="78"/>
  <c r="AX193" i="73"/>
  <c r="AI193" i="73"/>
  <c r="AE193" i="80"/>
  <c r="AB193" i="80"/>
  <c r="AQ186" i="84"/>
  <c r="AJ186" i="84"/>
  <c r="N186" i="72"/>
  <c r="L186" i="72"/>
  <c r="AA194" i="74"/>
  <c r="BC194" i="74"/>
  <c r="AH187" i="74"/>
  <c r="L187" i="78"/>
  <c r="G185" i="73"/>
  <c r="F185" i="73"/>
  <c r="AL196" i="76"/>
  <c r="AV196" i="76"/>
  <c r="AG194" i="86"/>
  <c r="AC194" i="86"/>
  <c r="AT188" i="81"/>
  <c r="F195" i="80"/>
  <c r="AE192" i="71"/>
  <c r="AO192" i="71"/>
  <c r="I194" i="70"/>
  <c r="AV187" i="83"/>
  <c r="I196" i="71"/>
  <c r="BI189" i="72"/>
  <c r="AD195" i="72"/>
  <c r="N196" i="70"/>
  <c r="BC196" i="70"/>
  <c r="BB187" i="73"/>
  <c r="T187" i="73"/>
  <c r="BJ189" i="73"/>
  <c r="L187" i="71"/>
  <c r="BE187" i="71"/>
  <c r="BC189" i="71"/>
  <c r="R188" i="72"/>
  <c r="BB187" i="70"/>
  <c r="AL187" i="70"/>
  <c r="AA196" i="74"/>
  <c r="AL193" i="78"/>
  <c r="AD185" i="77"/>
  <c r="M187" i="86"/>
  <c r="BB193" i="86"/>
  <c r="M193" i="86"/>
  <c r="AW187" i="76"/>
  <c r="AA189" i="76"/>
  <c r="BE189" i="76"/>
  <c r="AD185" i="86"/>
  <c r="AK185" i="86"/>
  <c r="BE189" i="82"/>
  <c r="BJ189" i="82"/>
  <c r="AK186" i="82"/>
  <c r="AB192" i="82"/>
  <c r="AI196" i="80"/>
  <c r="BJ196" i="80"/>
  <c r="AD187" i="80"/>
  <c r="AH187" i="84"/>
  <c r="AG195" i="71"/>
  <c r="S185" i="70"/>
  <c r="L185" i="70"/>
  <c r="AQ192" i="77"/>
  <c r="AA192" i="77"/>
  <c r="AK193" i="77"/>
  <c r="G189" i="74"/>
  <c r="AV189" i="74"/>
  <c r="AT195" i="74"/>
  <c r="AF195" i="74"/>
  <c r="AB194" i="76"/>
  <c r="AV189" i="81"/>
  <c r="AW195" i="77"/>
  <c r="BH188" i="82"/>
  <c r="U188" i="82"/>
  <c r="BG186" i="78"/>
  <c r="AH195" i="78"/>
  <c r="AP195" i="78"/>
  <c r="AP188" i="78"/>
  <c r="AQ188" i="78"/>
  <c r="AY187" i="77"/>
  <c r="AS187" i="77"/>
  <c r="M185" i="84"/>
  <c r="AC187" i="72"/>
  <c r="AY187" i="72"/>
  <c r="AJ193" i="74"/>
  <c r="AJ186" i="76"/>
  <c r="H196" i="81"/>
  <c r="G192" i="74"/>
  <c r="AJ192" i="74"/>
  <c r="AV195" i="82"/>
  <c r="L185" i="80"/>
  <c r="BD189" i="84"/>
  <c r="L193" i="70"/>
  <c r="AY188" i="74"/>
  <c r="AH186" i="74"/>
  <c r="BK192" i="76"/>
  <c r="BJ186" i="70"/>
  <c r="BF186" i="70"/>
  <c r="AQ194" i="80"/>
  <c r="BG196" i="79"/>
  <c r="Q194" i="87"/>
  <c r="Q199" i="87" s="1"/>
  <c r="AP194" i="73"/>
  <c r="N193" i="76"/>
  <c r="I187" i="82"/>
  <c r="Z185" i="82"/>
  <c r="AY196" i="84"/>
  <c r="BI196" i="87"/>
  <c r="BG196" i="82"/>
  <c r="T187" i="82"/>
  <c r="Z189" i="80"/>
  <c r="AK186" i="80"/>
  <c r="Q192" i="80"/>
  <c r="H194" i="84"/>
  <c r="H195" i="84"/>
  <c r="AP195" i="84"/>
  <c r="BC188" i="84"/>
  <c r="AE187" i="81"/>
  <c r="BI193" i="82"/>
  <c r="G193" i="84"/>
  <c r="AI195" i="87"/>
  <c r="AS192" i="73"/>
  <c r="AD195" i="86"/>
  <c r="L194" i="83"/>
  <c r="BD196" i="83"/>
  <c r="BC186" i="83"/>
  <c r="AL194" i="71"/>
  <c r="AP194" i="71"/>
  <c r="AD195" i="83"/>
  <c r="AK195" i="83"/>
  <c r="AC186" i="71"/>
  <c r="AL193" i="71"/>
  <c r="BL193" i="71"/>
  <c r="AR194" i="70"/>
  <c r="AD192" i="70"/>
  <c r="AG196" i="78"/>
  <c r="AU196" i="78"/>
  <c r="V196" i="73"/>
  <c r="AF188" i="77"/>
  <c r="K195" i="76"/>
  <c r="AK188" i="76"/>
  <c r="AG188" i="76"/>
  <c r="AC196" i="71"/>
  <c r="V196" i="71"/>
  <c r="AS189" i="70"/>
  <c r="AW189" i="70"/>
  <c r="AA195" i="70"/>
  <c r="AS195" i="70"/>
  <c r="BJ186" i="73"/>
  <c r="AA186" i="73"/>
  <c r="AP196" i="86"/>
  <c r="AI196" i="86"/>
  <c r="R193" i="81"/>
  <c r="AE185" i="81"/>
  <c r="AS194" i="81"/>
  <c r="AV194" i="81"/>
  <c r="AK188" i="70"/>
  <c r="AX194" i="70"/>
  <c r="AI194" i="70"/>
  <c r="Z185" i="74"/>
  <c r="AV192" i="78"/>
  <c r="BH193" i="73"/>
  <c r="H193" i="80"/>
  <c r="S186" i="84"/>
  <c r="BH186" i="84"/>
  <c r="BK186" i="72"/>
  <c r="BD194" i="74"/>
  <c r="BI187" i="74"/>
  <c r="AJ187" i="78"/>
  <c r="BC185" i="73"/>
  <c r="AW196" i="76"/>
  <c r="AH188" i="81"/>
  <c r="N194" i="82"/>
  <c r="BH195" i="80"/>
  <c r="AE195" i="80"/>
  <c r="BD192" i="71"/>
  <c r="AU187" i="83"/>
  <c r="AY189" i="72"/>
  <c r="AZ189" i="72"/>
  <c r="M195" i="72"/>
  <c r="AL196" i="70"/>
  <c r="M187" i="73"/>
  <c r="U187" i="73"/>
  <c r="BK189" i="73"/>
  <c r="AP186" i="77"/>
  <c r="F187" i="71"/>
  <c r="AF189" i="71"/>
  <c r="T188" i="72"/>
  <c r="G188" i="72"/>
  <c r="AP194" i="72"/>
  <c r="BE187" i="70"/>
  <c r="AX187" i="70"/>
  <c r="AH185" i="78"/>
  <c r="BL193" i="78"/>
  <c r="AF195" i="73"/>
  <c r="BC188" i="73"/>
  <c r="AT188" i="73"/>
  <c r="BB185" i="77"/>
  <c r="M185" i="76"/>
  <c r="AA185" i="76"/>
  <c r="BI187" i="86"/>
  <c r="BJ193" i="86"/>
  <c r="Z187" i="76"/>
  <c r="AQ189" i="76"/>
  <c r="K189" i="76"/>
  <c r="I189" i="76"/>
  <c r="AG185" i="86"/>
  <c r="AX185" i="86"/>
  <c r="AE189" i="82"/>
  <c r="AA189" i="82"/>
  <c r="BI186" i="82"/>
  <c r="AZ192" i="82"/>
  <c r="BA196" i="80"/>
  <c r="AQ187" i="80"/>
  <c r="AL195" i="71"/>
  <c r="BL195" i="71"/>
  <c r="AQ188" i="71"/>
  <c r="AJ194" i="78"/>
  <c r="AX192" i="77"/>
  <c r="AZ192" i="77"/>
  <c r="BI193" i="77"/>
  <c r="AW189" i="74"/>
  <c r="AY195" i="74"/>
  <c r="AA194" i="76"/>
  <c r="AZ194" i="76"/>
  <c r="AB195" i="77"/>
  <c r="BK188" i="82"/>
  <c r="AH188" i="82"/>
  <c r="AD186" i="78"/>
  <c r="BA188" i="78"/>
  <c r="BL187" i="77"/>
  <c r="V187" i="77"/>
  <c r="AU195" i="81"/>
  <c r="BI195" i="81"/>
  <c r="AA185" i="84"/>
  <c r="S187" i="72"/>
  <c r="AZ187" i="72"/>
  <c r="BA193" i="74"/>
  <c r="BH193" i="74"/>
  <c r="BI186" i="76"/>
  <c r="AC196" i="81"/>
  <c r="BD196" i="81"/>
  <c r="BC192" i="74"/>
  <c r="BI192" i="74"/>
  <c r="BI192" i="81"/>
  <c r="AE186" i="81"/>
  <c r="AJ185" i="80"/>
  <c r="AJ193" i="70"/>
  <c r="AP193" i="70"/>
  <c r="AG188" i="74"/>
  <c r="S186" i="74"/>
  <c r="AI186" i="74"/>
  <c r="V189" i="78"/>
  <c r="Z196" i="77"/>
  <c r="F192" i="76"/>
  <c r="AQ186" i="86"/>
  <c r="T186" i="70"/>
  <c r="L186" i="70"/>
  <c r="AI194" i="80"/>
  <c r="BD194" i="80"/>
  <c r="H196" i="79"/>
  <c r="R194" i="87"/>
  <c r="BF194" i="73"/>
  <c r="AE194" i="73"/>
  <c r="BD185" i="82"/>
  <c r="AE196" i="84"/>
  <c r="V196" i="87"/>
  <c r="AS187" i="82"/>
  <c r="AY186" i="80"/>
  <c r="N192" i="80"/>
  <c r="R194" i="84"/>
  <c r="AT195" i="84"/>
  <c r="AD188" i="84"/>
  <c r="BF187" i="81"/>
  <c r="N193" i="82"/>
  <c r="AA188" i="80"/>
  <c r="AE193" i="84"/>
  <c r="L195" i="87"/>
  <c r="K192" i="73"/>
  <c r="AE195" i="86"/>
  <c r="AZ188" i="86"/>
  <c r="BD194" i="76"/>
  <c r="Q194" i="76"/>
  <c r="AB189" i="81"/>
  <c r="BB195" i="77"/>
  <c r="Z188" i="82"/>
  <c r="AT188" i="82"/>
  <c r="AG186" i="78"/>
  <c r="BI186" i="78"/>
  <c r="U195" i="78"/>
  <c r="Z188" i="78"/>
  <c r="AH188" i="78"/>
  <c r="AK187" i="77"/>
  <c r="S195" i="81"/>
  <c r="Z195" i="81"/>
  <c r="E192" i="81"/>
  <c r="AU187" i="72"/>
  <c r="AC193" i="74"/>
  <c r="AK193" i="74"/>
  <c r="U186" i="76"/>
  <c r="AL192" i="74"/>
  <c r="AU192" i="81"/>
  <c r="AS186" i="81"/>
  <c r="M185" i="80"/>
  <c r="U189" i="84"/>
  <c r="U193" i="70"/>
  <c r="AE193" i="70"/>
  <c r="AJ188" i="74"/>
  <c r="AF186" i="74"/>
  <c r="AT189" i="78"/>
  <c r="AX196" i="77"/>
  <c r="AD192" i="76"/>
  <c r="AQ186" i="70"/>
  <c r="BB196" i="79"/>
  <c r="AY196" i="85"/>
  <c r="AY199" i="85" s="1"/>
  <c r="BB194" i="87"/>
  <c r="N194" i="73"/>
  <c r="AZ193" i="76"/>
  <c r="AL185" i="82"/>
  <c r="AP196" i="84"/>
  <c r="AT187" i="82"/>
  <c r="AY189" i="80"/>
  <c r="BK186" i="80"/>
  <c r="AX192" i="80"/>
  <c r="AG195" i="84"/>
  <c r="AF188" i="84"/>
  <c r="Q189" i="77"/>
  <c r="AS187" i="81"/>
  <c r="AU188" i="80"/>
  <c r="BH195" i="87"/>
  <c r="L192" i="73"/>
  <c r="AC192" i="84"/>
  <c r="T194" i="83"/>
  <c r="AW194" i="83"/>
  <c r="BL196" i="83"/>
  <c r="AG196" i="83"/>
  <c r="F186" i="83"/>
  <c r="BE186" i="83"/>
  <c r="BG194" i="71"/>
  <c r="BB194" i="71"/>
  <c r="BE196" i="72"/>
  <c r="AI196" i="72"/>
  <c r="BB196" i="72"/>
  <c r="AI195" i="83"/>
  <c r="BI195" i="83"/>
  <c r="AM188" i="71"/>
  <c r="AQ186" i="71"/>
  <c r="AU186" i="71"/>
  <c r="BH192" i="72"/>
  <c r="F192" i="72"/>
  <c r="M193" i="71"/>
  <c r="AZ193" i="71"/>
  <c r="AJ193" i="71"/>
  <c r="T185" i="72"/>
  <c r="AB185" i="72"/>
  <c r="L185" i="72"/>
  <c r="BF192" i="70"/>
  <c r="K192" i="70"/>
  <c r="BB192" i="70"/>
  <c r="S196" i="78"/>
  <c r="T196" i="78"/>
  <c r="AW196" i="78"/>
  <c r="N196" i="73"/>
  <c r="AI188" i="77"/>
  <c r="BI188" i="77"/>
  <c r="AH195" i="76"/>
  <c r="BA195" i="76"/>
  <c r="AD188" i="76"/>
  <c r="AA196" i="71"/>
  <c r="F196" i="71"/>
  <c r="BH196" i="71"/>
  <c r="AJ189" i="70"/>
  <c r="H189" i="70"/>
  <c r="R189" i="70"/>
  <c r="AL195" i="70"/>
  <c r="AK186" i="73"/>
  <c r="K186" i="73"/>
  <c r="BL196" i="86"/>
  <c r="U196" i="86"/>
  <c r="BI196" i="86"/>
  <c r="BK193" i="81"/>
  <c r="H193" i="81"/>
  <c r="AP185" i="81"/>
  <c r="AT185" i="81"/>
  <c r="AD194" i="81"/>
  <c r="H194" i="81"/>
  <c r="BI194" i="81"/>
  <c r="O194" i="70"/>
  <c r="AJ188" i="70"/>
  <c r="BL188" i="70"/>
  <c r="BG194" i="70"/>
  <c r="BG185" i="74"/>
  <c r="M192" i="78"/>
  <c r="G193" i="73"/>
  <c r="BF193" i="73"/>
  <c r="BG193" i="80"/>
  <c r="AY193" i="80"/>
  <c r="BI186" i="84"/>
  <c r="M186" i="72"/>
  <c r="AB186" i="72"/>
  <c r="AI186" i="72"/>
  <c r="T194" i="74"/>
  <c r="H194" i="74"/>
  <c r="U187" i="74"/>
  <c r="Q187" i="78"/>
  <c r="H185" i="73"/>
  <c r="H196" i="76"/>
  <c r="AC196" i="76"/>
  <c r="AI196" i="76"/>
  <c r="BC194" i="86"/>
  <c r="AJ194" i="86"/>
  <c r="AB194" i="86"/>
  <c r="BK188" i="81"/>
  <c r="AB188" i="81"/>
  <c r="BH194" i="82"/>
  <c r="AX194" i="82"/>
  <c r="AF194" i="82"/>
  <c r="AA195" i="80"/>
  <c r="AZ195" i="80"/>
  <c r="V195" i="80"/>
  <c r="N192" i="71"/>
  <c r="F192" i="71"/>
  <c r="BH192" i="71"/>
  <c r="AJ187" i="83"/>
  <c r="BD189" i="72"/>
  <c r="AJ189" i="72"/>
  <c r="BA189" i="72"/>
  <c r="AQ195" i="72"/>
  <c r="AS195" i="72"/>
  <c r="BE196" i="70"/>
  <c r="AP196" i="70"/>
  <c r="L187" i="73"/>
  <c r="G187" i="73"/>
  <c r="T189" i="73"/>
  <c r="K189" i="73"/>
  <c r="AW194" i="77"/>
  <c r="BD194" i="77"/>
  <c r="AA186" i="77"/>
  <c r="Z186" i="77"/>
  <c r="T186" i="77"/>
  <c r="M187" i="71"/>
  <c r="BC187" i="71"/>
  <c r="M189" i="71"/>
  <c r="H189" i="71"/>
  <c r="BK188" i="72"/>
  <c r="AK188" i="72"/>
  <c r="BI194" i="72"/>
  <c r="BK194" i="72"/>
  <c r="BF194" i="72"/>
  <c r="BD187" i="70"/>
  <c r="AZ187" i="70"/>
  <c r="Z196" i="74"/>
  <c r="BF185" i="78"/>
  <c r="K185" i="78"/>
  <c r="AZ185" i="78"/>
  <c r="AG193" i="78"/>
  <c r="AH193" i="78"/>
  <c r="AX195" i="73"/>
  <c r="AH195" i="73"/>
  <c r="BA195" i="73"/>
  <c r="AD188" i="73"/>
  <c r="AN188" i="73"/>
  <c r="AC185" i="77"/>
  <c r="AT185" i="77"/>
  <c r="AF185" i="76"/>
  <c r="AW187" i="86"/>
  <c r="S187" i="86"/>
  <c r="AS193" i="86"/>
  <c r="BK187" i="76"/>
  <c r="H187" i="76"/>
  <c r="AF189" i="76"/>
  <c r="AU189" i="76"/>
  <c r="AC185" i="86"/>
  <c r="U185" i="86"/>
  <c r="BG189" i="82"/>
  <c r="AL189" i="82"/>
  <c r="AW186" i="82"/>
  <c r="S186" i="82"/>
  <c r="AL192" i="82"/>
  <c r="V192" i="82"/>
  <c r="AF196" i="80"/>
  <c r="AK196" i="80"/>
  <c r="BA187" i="80"/>
  <c r="BE187" i="80"/>
  <c r="AP187" i="84"/>
  <c r="M187" i="84"/>
  <c r="BK195" i="71"/>
  <c r="AK188" i="71"/>
  <c r="AB188" i="71"/>
  <c r="L188" i="71"/>
  <c r="AG185" i="70"/>
  <c r="AH194" i="78"/>
  <c r="H194" i="78"/>
  <c r="AB194" i="78"/>
  <c r="U192" i="77"/>
  <c r="AW192" i="77"/>
  <c r="U193" i="77"/>
  <c r="Q193" i="77"/>
  <c r="AM189" i="74"/>
  <c r="AX189" i="74"/>
  <c r="BD189" i="74"/>
  <c r="L189" i="74"/>
  <c r="AU195" i="74"/>
  <c r="L195" i="74"/>
  <c r="BC195" i="74"/>
  <c r="AH194" i="76"/>
  <c r="AV194" i="76"/>
  <c r="AD194" i="76"/>
  <c r="AE189" i="81"/>
  <c r="T195" i="77"/>
  <c r="BI188" i="82"/>
  <c r="R188" i="82"/>
  <c r="AE186" i="78"/>
  <c r="AW186" i="78"/>
  <c r="V195" i="78"/>
  <c r="BA195" i="78"/>
  <c r="T188" i="78"/>
  <c r="S188" i="78"/>
  <c r="AI187" i="77"/>
  <c r="Q195" i="81"/>
  <c r="AT195" i="81"/>
  <c r="AX185" i="84"/>
  <c r="BB185" i="84"/>
  <c r="AZ185" i="84"/>
  <c r="M187" i="72"/>
  <c r="Q193" i="74"/>
  <c r="AY193" i="74"/>
  <c r="BH186" i="76"/>
  <c r="AW196" i="81"/>
  <c r="BH196" i="81"/>
  <c r="AF196" i="81"/>
  <c r="U192" i="74"/>
  <c r="AU192" i="74"/>
  <c r="AJ192" i="81"/>
  <c r="G192" i="81"/>
  <c r="BD186" i="81"/>
  <c r="AG186" i="81"/>
  <c r="AC195" i="82"/>
  <c r="BB185" i="80"/>
  <c r="AM187" i="80"/>
  <c r="AC189" i="84"/>
  <c r="AH189" i="84"/>
  <c r="Z193" i="70"/>
  <c r="AC193" i="70"/>
  <c r="AM193" i="70"/>
  <c r="AC188" i="74"/>
  <c r="BJ188" i="74"/>
  <c r="T186" i="74"/>
  <c r="V186" i="74"/>
  <c r="AB189" i="78"/>
  <c r="BD189" i="78"/>
  <c r="AT196" i="77"/>
  <c r="AL196" i="77"/>
  <c r="AQ192" i="76"/>
  <c r="R192" i="76"/>
  <c r="BA186" i="86"/>
  <c r="T186" i="86"/>
  <c r="AX186" i="86"/>
  <c r="BA186" i="70"/>
  <c r="AP186" i="70"/>
  <c r="AK194" i="80"/>
  <c r="R194" i="80"/>
  <c r="R196" i="79"/>
  <c r="Q196" i="85"/>
  <c r="AZ196" i="85"/>
  <c r="AH196" i="85"/>
  <c r="M194" i="87"/>
  <c r="BD194" i="73"/>
  <c r="AS194" i="73"/>
  <c r="AC194" i="73"/>
  <c r="M193" i="76"/>
  <c r="AS193" i="76"/>
  <c r="AI185" i="82"/>
  <c r="AW196" i="84"/>
  <c r="BA196" i="84"/>
  <c r="K196" i="84"/>
  <c r="I196" i="84"/>
  <c r="L196" i="87"/>
  <c r="AI196" i="87"/>
  <c r="AE196" i="87"/>
  <c r="T196" i="82"/>
  <c r="BA187" i="82"/>
  <c r="AV187" i="82"/>
  <c r="U187" i="82"/>
  <c r="BH189" i="80"/>
  <c r="K186" i="80"/>
  <c r="BJ192" i="80"/>
  <c r="AE192" i="80"/>
  <c r="BB194" i="84"/>
  <c r="K194" i="84"/>
  <c r="AZ194" i="84"/>
  <c r="AX195" i="84"/>
  <c r="AB195" i="84"/>
  <c r="M188" i="84"/>
  <c r="BG188" i="84"/>
  <c r="BB188" i="84"/>
  <c r="BD189" i="77"/>
  <c r="BH189" i="77"/>
  <c r="BB189" i="77"/>
  <c r="AM196" i="87"/>
  <c r="AP187" i="81"/>
  <c r="AA187" i="81"/>
  <c r="BC193" i="82"/>
  <c r="BK193" i="82"/>
  <c r="AV188" i="80"/>
  <c r="AD188" i="80"/>
  <c r="BG193" i="84"/>
  <c r="V193" i="84"/>
  <c r="AG195" i="87"/>
  <c r="AJ192" i="73"/>
  <c r="AX195" i="86"/>
  <c r="AS192" i="86"/>
  <c r="AE188" i="86"/>
  <c r="K188" i="86"/>
  <c r="AV189" i="86"/>
  <c r="BC192" i="84"/>
  <c r="AF192" i="84"/>
  <c r="K194" i="80"/>
  <c r="AU194" i="80"/>
  <c r="AD194" i="80"/>
  <c r="AW196" i="79"/>
  <c r="AW199" i="79" s="1"/>
  <c r="AE196" i="79"/>
  <c r="Z196" i="85"/>
  <c r="Z199" i="85" s="1"/>
  <c r="F196" i="85"/>
  <c r="F199" i="85" s="1"/>
  <c r="BF196" i="85"/>
  <c r="AP194" i="87"/>
  <c r="AK194" i="87"/>
  <c r="K194" i="73"/>
  <c r="BI193" i="76"/>
  <c r="N185" i="82"/>
  <c r="BL185" i="82"/>
  <c r="BK196" i="84"/>
  <c r="G196" i="84"/>
  <c r="BG196" i="87"/>
  <c r="AQ196" i="87"/>
  <c r="AK196" i="82"/>
  <c r="AG187" i="82"/>
  <c r="AC189" i="80"/>
  <c r="M189" i="80"/>
  <c r="AT186" i="80"/>
  <c r="BH186" i="80"/>
  <c r="BA186" i="80"/>
  <c r="AQ192" i="80"/>
  <c r="BD194" i="84"/>
  <c r="BL194" i="84"/>
  <c r="AH188" i="84"/>
  <c r="AC188" i="84"/>
  <c r="T188" i="84"/>
  <c r="H189" i="77"/>
  <c r="S189" i="77"/>
  <c r="H187" i="81"/>
  <c r="S187" i="81"/>
  <c r="AD193" i="82"/>
  <c r="AH193" i="82"/>
  <c r="AB193" i="82"/>
  <c r="Z188" i="80"/>
  <c r="AP188" i="80"/>
  <c r="N193" i="84"/>
  <c r="AH193" i="84"/>
  <c r="AU195" i="87"/>
  <c r="AT195" i="87"/>
  <c r="BK192" i="73"/>
  <c r="AV192" i="73"/>
  <c r="S192" i="86"/>
  <c r="AU188" i="86"/>
  <c r="Q189" i="86"/>
  <c r="M189" i="86"/>
  <c r="BL192" i="84"/>
  <c r="BD192" i="84"/>
  <c r="T196" i="86"/>
  <c r="V196" i="86"/>
  <c r="N193" i="81"/>
  <c r="AU185" i="81"/>
  <c r="BE194" i="81"/>
  <c r="AX194" i="81"/>
  <c r="AA188" i="70"/>
  <c r="BK188" i="70"/>
  <c r="R188" i="70"/>
  <c r="AY194" i="70"/>
  <c r="AD194" i="70"/>
  <c r="BC185" i="74"/>
  <c r="AD185" i="74"/>
  <c r="BB192" i="78"/>
  <c r="AH192" i="78"/>
  <c r="H193" i="73"/>
  <c r="AZ193" i="73"/>
  <c r="AJ193" i="73"/>
  <c r="R193" i="80"/>
  <c r="BF193" i="80"/>
  <c r="AZ193" i="80"/>
  <c r="G186" i="84"/>
  <c r="V186" i="84"/>
  <c r="AX186" i="72"/>
  <c r="R186" i="72"/>
  <c r="BF194" i="74"/>
  <c r="AI194" i="74"/>
  <c r="F194" i="74"/>
  <c r="AV187" i="74"/>
  <c r="AT187" i="74"/>
  <c r="AG187" i="78"/>
  <c r="R187" i="78"/>
  <c r="AI185" i="73"/>
  <c r="Q185" i="73"/>
  <c r="BI196" i="76"/>
  <c r="F196" i="76"/>
  <c r="BH196" i="76"/>
  <c r="AT194" i="86"/>
  <c r="M194" i="86"/>
  <c r="BE188" i="81"/>
  <c r="BA188" i="81"/>
  <c r="AM188" i="81"/>
  <c r="Q194" i="82"/>
  <c r="AI195" i="80"/>
  <c r="G195" i="80"/>
  <c r="Q192" i="71"/>
  <c r="BB192" i="71"/>
  <c r="BC187" i="83"/>
  <c r="BJ189" i="72"/>
  <c r="AP189" i="72"/>
  <c r="BJ195" i="72"/>
  <c r="BA195" i="72"/>
  <c r="K195" i="72"/>
  <c r="AU187" i="73"/>
  <c r="AF187" i="73"/>
  <c r="S189" i="73"/>
  <c r="AZ189" i="73"/>
  <c r="AJ189" i="73"/>
  <c r="F194" i="77"/>
  <c r="AL194" i="77"/>
  <c r="V194" i="77"/>
  <c r="F186" i="77"/>
  <c r="AW186" i="77"/>
  <c r="BE186" i="77"/>
  <c r="BA187" i="71"/>
  <c r="R187" i="71"/>
  <c r="AG187" i="71"/>
  <c r="AQ189" i="71"/>
  <c r="AH188" i="72"/>
  <c r="AB188" i="72"/>
  <c r="AK194" i="72"/>
  <c r="AQ194" i="72"/>
  <c r="AU194" i="72"/>
  <c r="R187" i="70"/>
  <c r="AT187" i="70"/>
  <c r="BD196" i="74"/>
  <c r="BC196" i="74"/>
  <c r="AY196" i="74"/>
  <c r="G185" i="78"/>
  <c r="AK185" i="78"/>
  <c r="F193" i="78"/>
  <c r="L193" i="78"/>
  <c r="K195" i="73"/>
  <c r="BB195" i="73"/>
  <c r="BJ188" i="73"/>
  <c r="AG188" i="73"/>
  <c r="H185" i="77"/>
  <c r="AY185" i="77"/>
  <c r="AU185" i="77"/>
  <c r="BI185" i="76"/>
  <c r="BE185" i="76"/>
  <c r="V187" i="86"/>
  <c r="BJ187" i="86"/>
  <c r="K193" i="86"/>
  <c r="O195" i="73"/>
  <c r="AA187" i="76"/>
  <c r="AG187" i="76"/>
  <c r="AD189" i="76"/>
  <c r="V185" i="86"/>
  <c r="AS189" i="82"/>
  <c r="S189" i="82"/>
  <c r="AX186" i="82"/>
  <c r="AY186" i="82"/>
  <c r="BJ192" i="82"/>
  <c r="AD192" i="82"/>
  <c r="AN192" i="82"/>
  <c r="AE196" i="80"/>
  <c r="S196" i="80"/>
  <c r="Z196" i="80"/>
  <c r="AC187" i="80"/>
  <c r="BL187" i="80"/>
  <c r="AT187" i="80"/>
  <c r="AQ187" i="84"/>
  <c r="AK187" i="84"/>
  <c r="T187" i="84"/>
  <c r="AA195" i="71"/>
  <c r="AD195" i="71"/>
  <c r="AY188" i="71"/>
  <c r="AP188" i="71"/>
  <c r="Q185" i="70"/>
  <c r="AF185" i="70"/>
  <c r="BF185" i="70"/>
  <c r="K194" i="78"/>
  <c r="L194" i="78"/>
  <c r="BA194" i="78"/>
  <c r="AG192" i="77"/>
  <c r="AB192" i="77"/>
  <c r="AV193" i="77"/>
  <c r="R193" i="77"/>
  <c r="S189" i="74"/>
  <c r="AB189" i="74"/>
  <c r="N195" i="74"/>
  <c r="BD195" i="74"/>
  <c r="O196" i="76"/>
  <c r="BF194" i="76"/>
  <c r="BG194" i="76"/>
  <c r="AE194" i="76"/>
  <c r="BI189" i="81"/>
  <c r="AW189" i="81"/>
  <c r="BD189" i="81"/>
  <c r="AA195" i="77"/>
  <c r="BF195" i="77"/>
  <c r="AL188" i="82"/>
  <c r="BC188" i="82"/>
  <c r="BF186" i="78"/>
  <c r="R186" i="78"/>
  <c r="Z195" i="78"/>
  <c r="BB195" i="78"/>
  <c r="H188" i="78"/>
  <c r="U188" i="78"/>
  <c r="AV187" i="77"/>
  <c r="AP187" i="77"/>
  <c r="R195" i="81"/>
  <c r="AV195" i="81"/>
  <c r="BD185" i="84"/>
  <c r="BE185" i="84"/>
  <c r="AE185" i="84"/>
  <c r="BC187" i="72"/>
  <c r="AL187" i="72"/>
  <c r="BB193" i="74"/>
  <c r="AX193" i="74"/>
  <c r="AF186" i="76"/>
  <c r="AB186" i="76"/>
  <c r="BK196" i="81"/>
  <c r="AB196" i="81"/>
  <c r="BK192" i="74"/>
  <c r="F192" i="74"/>
  <c r="AV192" i="74"/>
  <c r="L192" i="81"/>
  <c r="N192" i="81"/>
  <c r="BC192" i="81"/>
  <c r="V186" i="81"/>
  <c r="AI195" i="82"/>
  <c r="AP195" i="82"/>
  <c r="AU185" i="80"/>
  <c r="AY185" i="80"/>
  <c r="AL189" i="84"/>
  <c r="BI189" i="84"/>
  <c r="BF193" i="70"/>
  <c r="K193" i="70"/>
  <c r="BB193" i="70"/>
  <c r="AO193" i="74"/>
  <c r="AH188" i="74"/>
  <c r="AD188" i="74"/>
  <c r="AL186" i="74"/>
  <c r="AY186" i="74"/>
  <c r="AU186" i="74"/>
  <c r="BE189" i="78"/>
  <c r="BF189" i="78"/>
  <c r="BE196" i="77"/>
  <c r="AC192" i="76"/>
  <c r="U192" i="76"/>
  <c r="AU186" i="86"/>
  <c r="AY186" i="86"/>
  <c r="H186" i="70"/>
  <c r="AG194" i="80"/>
  <c r="G194" i="80"/>
  <c r="F196" i="79"/>
  <c r="F199" i="79" s="1"/>
  <c r="E196" i="79"/>
  <c r="AW196" i="85"/>
  <c r="S196" i="85"/>
  <c r="K194" i="87"/>
  <c r="Z194" i="87"/>
  <c r="Z194" i="73"/>
  <c r="AI194" i="73"/>
  <c r="BB194" i="73"/>
  <c r="BK193" i="76"/>
  <c r="AS185" i="82"/>
  <c r="F185" i="82"/>
  <c r="F196" i="84"/>
  <c r="BG196" i="84"/>
  <c r="BD196" i="87"/>
  <c r="AC196" i="82"/>
  <c r="Z196" i="82"/>
  <c r="AK187" i="82"/>
  <c r="AB187" i="82"/>
  <c r="AE189" i="80"/>
  <c r="AW189" i="80"/>
  <c r="U186" i="80"/>
  <c r="AL186" i="80"/>
  <c r="R186" i="80"/>
  <c r="AA192" i="80"/>
  <c r="BD192" i="80"/>
  <c r="S194" i="84"/>
  <c r="AK194" i="84"/>
  <c r="BE195" i="84"/>
  <c r="L195" i="84"/>
  <c r="Q195" i="84"/>
  <c r="BL188" i="84"/>
  <c r="AJ188" i="84"/>
  <c r="BE189" i="77"/>
  <c r="Z189" i="77"/>
  <c r="BC189" i="77"/>
  <c r="L187" i="81"/>
  <c r="AZ187" i="81"/>
  <c r="AV193" i="82"/>
  <c r="BG188" i="80"/>
  <c r="AE188" i="80"/>
  <c r="BK193" i="84"/>
  <c r="AW195" i="87"/>
  <c r="AF192" i="73"/>
  <c r="BL192" i="73"/>
  <c r="H195" i="86"/>
  <c r="BK195" i="86"/>
  <c r="BA192" i="86"/>
  <c r="BG192" i="86"/>
  <c r="AQ188" i="86"/>
  <c r="AA189" i="86"/>
  <c r="S189" i="86"/>
  <c r="V192" i="84"/>
  <c r="AV192" i="84"/>
  <c r="BC194" i="83"/>
  <c r="K194" i="83"/>
  <c r="AX194" i="83"/>
  <c r="L196" i="83"/>
  <c r="AP196" i="83"/>
  <c r="AB186" i="83"/>
  <c r="BD186" i="83"/>
  <c r="AI186" i="83"/>
  <c r="U194" i="71"/>
  <c r="L194" i="71"/>
  <c r="AB194" i="71"/>
  <c r="BC194" i="71"/>
  <c r="N196" i="72"/>
  <c r="AB196" i="72"/>
  <c r="BC196" i="72"/>
  <c r="BC195" i="83"/>
  <c r="AE186" i="71"/>
  <c r="BF186" i="71"/>
  <c r="Q186" i="71"/>
  <c r="AY192" i="72"/>
  <c r="M192" i="72"/>
  <c r="BC192" i="72"/>
  <c r="Q193" i="71"/>
  <c r="BB193" i="71"/>
  <c r="AA185" i="72"/>
  <c r="AD185" i="72"/>
  <c r="BE192" i="70"/>
  <c r="BI192" i="70"/>
  <c r="BJ196" i="78"/>
  <c r="AH196" i="78"/>
  <c r="M196" i="73"/>
  <c r="AA196" i="73"/>
  <c r="BF196" i="73"/>
  <c r="H188" i="77"/>
  <c r="AE188" i="77"/>
  <c r="AZ188" i="77"/>
  <c r="BG195" i="76"/>
  <c r="AQ195" i="76"/>
  <c r="AW188" i="76"/>
  <c r="V188" i="76"/>
  <c r="BD196" i="71"/>
  <c r="BE196" i="71"/>
  <c r="V189" i="70"/>
  <c r="AK189" i="70"/>
  <c r="Z195" i="70"/>
  <c r="AD195" i="70"/>
  <c r="AX186" i="73"/>
  <c r="AJ186" i="73"/>
  <c r="AC196" i="86"/>
  <c r="AK193" i="81"/>
  <c r="AW193" i="81"/>
  <c r="AB185" i="81"/>
  <c r="BG185" i="81"/>
  <c r="S194" i="81"/>
  <c r="V194" i="81"/>
  <c r="BJ194" i="81"/>
  <c r="BF188" i="70"/>
  <c r="AP188" i="70"/>
  <c r="S194" i="70"/>
  <c r="AP194" i="70"/>
  <c r="H185" i="74"/>
  <c r="AP185" i="74"/>
  <c r="BJ192" i="78"/>
  <c r="AT192" i="78"/>
  <c r="BD193" i="73"/>
  <c r="BL193" i="73"/>
  <c r="AV193" i="73"/>
  <c r="S193" i="80"/>
  <c r="L193" i="80"/>
  <c r="BL193" i="80"/>
  <c r="AD186" i="84"/>
  <c r="AH186" i="84"/>
  <c r="AA186" i="72"/>
  <c r="AD186" i="72"/>
  <c r="N194" i="74"/>
  <c r="AU194" i="74"/>
  <c r="G194" i="74"/>
  <c r="AE187" i="74"/>
  <c r="AW187" i="74"/>
  <c r="AX187" i="78"/>
  <c r="BE187" i="78"/>
  <c r="AD187" i="78"/>
  <c r="M185" i="73"/>
  <c r="AR189" i="73"/>
  <c r="R196" i="76"/>
  <c r="F194" i="86"/>
  <c r="BA194" i="86"/>
  <c r="F188" i="81"/>
  <c r="AV194" i="82"/>
  <c r="AC194" i="82"/>
  <c r="BG195" i="80"/>
  <c r="S195" i="80"/>
  <c r="T192" i="71"/>
  <c r="U192" i="71"/>
  <c r="AI187" i="83"/>
  <c r="Q187" i="83"/>
  <c r="AA189" i="72"/>
  <c r="G189" i="72"/>
  <c r="AK195" i="72"/>
  <c r="AE195" i="72"/>
  <c r="AI195" i="72"/>
  <c r="Z196" i="70"/>
  <c r="AW196" i="70"/>
  <c r="K187" i="73"/>
  <c r="AV187" i="73"/>
  <c r="BD187" i="73"/>
  <c r="AA189" i="73"/>
  <c r="BL189" i="73"/>
  <c r="AV189" i="73"/>
  <c r="BB194" i="77"/>
  <c r="AX194" i="77"/>
  <c r="AH194" i="77"/>
  <c r="K186" i="77"/>
  <c r="N186" i="77"/>
  <c r="AP187" i="71"/>
  <c r="AS187" i="71"/>
  <c r="AX189" i="71"/>
  <c r="AZ189" i="71"/>
  <c r="AJ189" i="71"/>
  <c r="AM194" i="72"/>
  <c r="N188" i="72"/>
  <c r="AZ188" i="72"/>
  <c r="Z194" i="72"/>
  <c r="AB194" i="72"/>
  <c r="L194" i="72"/>
  <c r="AI187" i="70"/>
  <c r="M187" i="70"/>
  <c r="AO189" i="70"/>
  <c r="BF196" i="74"/>
  <c r="U196" i="74"/>
  <c r="AE185" i="78"/>
  <c r="AW185" i="78"/>
  <c r="AD193" i="78"/>
  <c r="AL195" i="73"/>
  <c r="G195" i="73"/>
  <c r="Q188" i="73"/>
  <c r="AS188" i="73"/>
  <c r="N185" i="77"/>
  <c r="BG185" i="77"/>
  <c r="U185" i="76"/>
  <c r="AI185" i="76"/>
  <c r="BL185" i="76"/>
  <c r="AB187" i="86"/>
  <c r="Z193" i="86"/>
  <c r="BL193" i="86"/>
  <c r="AI193" i="86"/>
  <c r="BB187" i="76"/>
  <c r="AY187" i="76"/>
  <c r="AS187" i="76"/>
  <c r="Z189" i="76"/>
  <c r="AP189" i="76"/>
  <c r="BC185" i="86"/>
  <c r="BL185" i="86"/>
  <c r="AT189" i="82"/>
  <c r="H186" i="82"/>
  <c r="BK186" i="82"/>
  <c r="AP192" i="82"/>
  <c r="AG196" i="80"/>
  <c r="T196" i="80"/>
  <c r="AX196" i="80"/>
  <c r="AU187" i="80"/>
  <c r="R187" i="80"/>
  <c r="G187" i="84"/>
  <c r="R187" i="84"/>
  <c r="J185" i="84"/>
  <c r="AF195" i="71"/>
  <c r="K195" i="71"/>
  <c r="BB195" i="71"/>
  <c r="BB188" i="71"/>
  <c r="BD185" i="70"/>
  <c r="K185" i="70"/>
  <c r="BG194" i="78"/>
  <c r="BE192" i="77"/>
  <c r="AA193" i="77"/>
  <c r="AI193" i="77"/>
  <c r="S193" i="77"/>
  <c r="BI189" i="74"/>
  <c r="AI195" i="74"/>
  <c r="Z195" i="74"/>
  <c r="N194" i="76"/>
  <c r="M194" i="76"/>
  <c r="AQ194" i="76"/>
  <c r="M189" i="81"/>
  <c r="AX189" i="81"/>
  <c r="AY195" i="77"/>
  <c r="K195" i="77"/>
  <c r="BJ188" i="82"/>
  <c r="H188" i="82"/>
  <c r="V186" i="78"/>
  <c r="AP186" i="78"/>
  <c r="AA186" i="78"/>
  <c r="AL195" i="78"/>
  <c r="BC195" i="78"/>
  <c r="BI188" i="78"/>
  <c r="V188" i="78"/>
  <c r="BB187" i="77"/>
  <c r="AP195" i="81"/>
  <c r="BH195" i="81"/>
  <c r="L185" i="84"/>
  <c r="AC185" i="84"/>
  <c r="BC185" i="84"/>
  <c r="Q187" i="72"/>
  <c r="AX187" i="72"/>
  <c r="BE193" i="74"/>
  <c r="H193" i="74"/>
  <c r="BJ193" i="74"/>
  <c r="BD186" i="76"/>
  <c r="V196" i="81"/>
  <c r="AC192" i="74"/>
  <c r="R192" i="74"/>
  <c r="AW192" i="74"/>
  <c r="AW192" i="81"/>
  <c r="AL192" i="81"/>
  <c r="T192" i="81"/>
  <c r="R186" i="81"/>
  <c r="AT186" i="81"/>
  <c r="N195" i="82"/>
  <c r="G195" i="82"/>
  <c r="AF185" i="80"/>
  <c r="Z189" i="84"/>
  <c r="T189" i="84"/>
  <c r="BH193" i="70"/>
  <c r="G193" i="70"/>
  <c r="AI188" i="74"/>
  <c r="AP188" i="74"/>
  <c r="BJ186" i="74"/>
  <c r="BG186" i="74"/>
  <c r="AY189" i="78"/>
  <c r="BG189" i="78"/>
  <c r="AV196" i="77"/>
  <c r="AJ196" i="77"/>
  <c r="AZ196" i="77"/>
  <c r="BA192" i="76"/>
  <c r="AG192" i="76"/>
  <c r="G186" i="86"/>
  <c r="BK186" i="86"/>
  <c r="Q186" i="70"/>
  <c r="BD186" i="70"/>
  <c r="AH186" i="70"/>
  <c r="P192" i="82"/>
  <c r="BG194" i="80"/>
  <c r="AA194" i="80"/>
  <c r="AE194" i="80"/>
  <c r="BI196" i="79"/>
  <c r="BI199" i="79" s="1"/>
  <c r="AF196" i="79"/>
  <c r="AF199" i="79" s="1"/>
  <c r="AE196" i="85"/>
  <c r="BF194" i="87"/>
  <c r="AV194" i="87"/>
  <c r="AA194" i="87"/>
  <c r="BK194" i="73"/>
  <c r="BG194" i="73"/>
  <c r="G194" i="73"/>
  <c r="AY193" i="76"/>
  <c r="Q193" i="76"/>
  <c r="AI193" i="76"/>
  <c r="J187" i="82"/>
  <c r="V185" i="82"/>
  <c r="R185" i="82"/>
  <c r="N196" i="84"/>
  <c r="AD196" i="84"/>
  <c r="BK196" i="87"/>
  <c r="AB196" i="87"/>
  <c r="AP196" i="82"/>
  <c r="BA196" i="82"/>
  <c r="AL196" i="82"/>
  <c r="L187" i="82"/>
  <c r="AZ187" i="82"/>
  <c r="AH187" i="82"/>
  <c r="H189" i="80"/>
  <c r="N189" i="80"/>
  <c r="AV186" i="80"/>
  <c r="M186" i="80"/>
  <c r="AP186" i="80"/>
  <c r="AK192" i="80"/>
  <c r="AY192" i="80"/>
  <c r="AD194" i="84"/>
  <c r="AW194" i="84"/>
  <c r="BD195" i="84"/>
  <c r="AJ195" i="84"/>
  <c r="AC195" i="84"/>
  <c r="BI188" i="84"/>
  <c r="U188" i="84"/>
  <c r="AV188" i="84"/>
  <c r="AB189" i="77"/>
  <c r="K187" i="81"/>
  <c r="BL187" i="81"/>
  <c r="AC193" i="82"/>
  <c r="BH193" i="82"/>
  <c r="O187" i="82"/>
  <c r="M188" i="80"/>
  <c r="AQ188" i="80"/>
  <c r="R193" i="84"/>
  <c r="AJ193" i="84"/>
  <c r="AB195" i="87"/>
  <c r="AB199" i="87" s="1"/>
  <c r="F192" i="73"/>
  <c r="BD195" i="86"/>
  <c r="G192" i="86"/>
  <c r="L192" i="86"/>
  <c r="N188" i="86"/>
  <c r="F188" i="86"/>
  <c r="Z189" i="86"/>
  <c r="BC189" i="86"/>
  <c r="BH192" i="84"/>
  <c r="BH186" i="73"/>
  <c r="AL196" i="86"/>
  <c r="F196" i="86"/>
  <c r="AU196" i="86"/>
  <c r="AY193" i="81"/>
  <c r="AZ193" i="81"/>
  <c r="V193" i="81"/>
  <c r="F185" i="81"/>
  <c r="S185" i="81"/>
  <c r="M185" i="81"/>
  <c r="AE194" i="81"/>
  <c r="AI194" i="81"/>
  <c r="AG188" i="70"/>
  <c r="AI188" i="70"/>
  <c r="S188" i="70"/>
  <c r="AG194" i="70"/>
  <c r="BI185" i="74"/>
  <c r="AG185" i="74"/>
  <c r="Q192" i="78"/>
  <c r="AA192" i="78"/>
  <c r="AI192" i="78"/>
  <c r="AD193" i="73"/>
  <c r="G193" i="80"/>
  <c r="T186" i="84"/>
  <c r="AG186" i="84"/>
  <c r="AV186" i="84"/>
  <c r="BC186" i="72"/>
  <c r="AH194" i="74"/>
  <c r="AE194" i="74"/>
  <c r="L187" i="74"/>
  <c r="N187" i="74"/>
  <c r="AW187" i="78"/>
  <c r="BG187" i="78"/>
  <c r="AQ187" i="78"/>
  <c r="Z185" i="73"/>
  <c r="AT185" i="73"/>
  <c r="R185" i="73"/>
  <c r="N196" i="76"/>
  <c r="K188" i="81"/>
  <c r="AP188" i="81"/>
  <c r="F194" i="82"/>
  <c r="BI195" i="80"/>
  <c r="BC195" i="80"/>
  <c r="BA192" i="71"/>
  <c r="AH192" i="71"/>
  <c r="AF187" i="83"/>
  <c r="M187" i="83"/>
  <c r="BA187" i="83"/>
  <c r="AV189" i="72"/>
  <c r="AK189" i="72"/>
  <c r="AW195" i="72"/>
  <c r="AB195" i="72"/>
  <c r="L195" i="72"/>
  <c r="AF196" i="70"/>
  <c r="AB196" i="70"/>
  <c r="R187" i="73"/>
  <c r="AA187" i="73"/>
  <c r="AG187" i="73"/>
  <c r="Z189" i="73"/>
  <c r="AP189" i="73"/>
  <c r="AD194" i="77"/>
  <c r="AC194" i="77"/>
  <c r="BB186" i="77"/>
  <c r="AT186" i="77"/>
  <c r="AV187" i="71"/>
  <c r="AL187" i="71"/>
  <c r="Q189" i="71"/>
  <c r="O189" i="71"/>
  <c r="BB189" i="71"/>
  <c r="BD188" i="72"/>
  <c r="AT188" i="72"/>
  <c r="BA188" i="72"/>
  <c r="H194" i="72"/>
  <c r="AD194" i="72"/>
  <c r="Z187" i="70"/>
  <c r="BE196" i="74"/>
  <c r="BH185" i="78"/>
  <c r="AL185" i="78"/>
  <c r="AP193" i="78"/>
  <c r="Q193" i="78"/>
  <c r="BH193" i="78"/>
  <c r="AA195" i="73"/>
  <c r="AK195" i="73"/>
  <c r="AF188" i="73"/>
  <c r="AA188" i="73"/>
  <c r="BF188" i="73"/>
  <c r="R185" i="77"/>
  <c r="AV185" i="77"/>
  <c r="BF185" i="76"/>
  <c r="AC185" i="76"/>
  <c r="AV187" i="86"/>
  <c r="BL187" i="86"/>
  <c r="BK193" i="86"/>
  <c r="R193" i="86"/>
  <c r="L193" i="86"/>
  <c r="AP187" i="76"/>
  <c r="AX187" i="76"/>
  <c r="V187" i="76"/>
  <c r="AC189" i="76"/>
  <c r="U189" i="76"/>
  <c r="BE185" i="86"/>
  <c r="AV185" i="86"/>
  <c r="L189" i="82"/>
  <c r="BL189" i="82"/>
  <c r="N186" i="82"/>
  <c r="BA192" i="82"/>
  <c r="BC192" i="82"/>
  <c r="K196" i="80"/>
  <c r="BK196" i="80"/>
  <c r="BG187" i="80"/>
  <c r="AE187" i="80"/>
  <c r="F187" i="84"/>
  <c r="BA187" i="84"/>
  <c r="AS195" i="71"/>
  <c r="AU195" i="71"/>
  <c r="AE195" i="71"/>
  <c r="AF188" i="71"/>
  <c r="AS188" i="71"/>
  <c r="AX185" i="70"/>
  <c r="BG185" i="70"/>
  <c r="R194" i="78"/>
  <c r="BH194" i="78"/>
  <c r="AE192" i="77"/>
  <c r="BG192" i="77"/>
  <c r="BG193" i="77"/>
  <c r="AQ193" i="77"/>
  <c r="AP189" i="74"/>
  <c r="V195" i="74"/>
  <c r="AC195" i="74"/>
  <c r="AG194" i="76"/>
  <c r="AL189" i="81"/>
  <c r="BE189" i="81"/>
  <c r="U195" i="77"/>
  <c r="F195" i="77"/>
  <c r="AU195" i="77"/>
  <c r="AA188" i="82"/>
  <c r="E188" i="70"/>
  <c r="F186" i="78"/>
  <c r="T186" i="78"/>
  <c r="AF195" i="78"/>
  <c r="AD188" i="78"/>
  <c r="AL188" i="78"/>
  <c r="AT188" i="78"/>
  <c r="AE187" i="77"/>
  <c r="F195" i="81"/>
  <c r="N195" i="81"/>
  <c r="AH185" i="84"/>
  <c r="BG185" i="84"/>
  <c r="AI187" i="72"/>
  <c r="AG193" i="74"/>
  <c r="BD193" i="74"/>
  <c r="S186" i="76"/>
  <c r="K186" i="76"/>
  <c r="F196" i="81"/>
  <c r="BF196" i="81"/>
  <c r="BB192" i="74"/>
  <c r="N192" i="74"/>
  <c r="AA192" i="81"/>
  <c r="AZ192" i="81"/>
  <c r="AB186" i="81"/>
  <c r="BG186" i="81"/>
  <c r="AU195" i="82"/>
  <c r="AQ195" i="82"/>
  <c r="AH185" i="80"/>
  <c r="BH189" i="84"/>
  <c r="G189" i="84"/>
  <c r="M193" i="70"/>
  <c r="BC193" i="70"/>
  <c r="V188" i="74"/>
  <c r="AF188" i="74"/>
  <c r="BL186" i="74"/>
  <c r="AV186" i="74"/>
  <c r="F189" i="78"/>
  <c r="AA196" i="77"/>
  <c r="M196" i="77"/>
  <c r="BA196" i="77"/>
  <c r="AW192" i="76"/>
  <c r="BJ192" i="76"/>
  <c r="AT192" i="76"/>
  <c r="AD186" i="86"/>
  <c r="N186" i="70"/>
  <c r="K186" i="70"/>
  <c r="AH194" i="80"/>
  <c r="BJ194" i="80"/>
  <c r="AV196" i="79"/>
  <c r="AV199" i="79" s="1"/>
  <c r="BK196" i="79"/>
  <c r="AT196" i="79"/>
  <c r="AT199" i="79" s="1"/>
  <c r="K196" i="85"/>
  <c r="H196" i="85"/>
  <c r="AG194" i="87"/>
  <c r="AY194" i="87"/>
  <c r="AK194" i="73"/>
  <c r="BC194" i="73"/>
  <c r="H193" i="76"/>
  <c r="AB193" i="76"/>
  <c r="L193" i="76"/>
  <c r="BE185" i="82"/>
  <c r="BB185" i="82"/>
  <c r="AL196" i="84"/>
  <c r="AU196" i="87"/>
  <c r="AU199" i="87" s="1"/>
  <c r="BE196" i="82"/>
  <c r="BC196" i="82"/>
  <c r="AY196" i="82"/>
  <c r="Z187" i="82"/>
  <c r="BB187" i="82"/>
  <c r="S189" i="80"/>
  <c r="P189" i="80"/>
  <c r="K189" i="80"/>
  <c r="AA189" i="80"/>
  <c r="V186" i="80"/>
  <c r="AW186" i="80"/>
  <c r="S186" i="80"/>
  <c r="K192" i="80"/>
  <c r="BE192" i="80"/>
  <c r="BE194" i="84"/>
  <c r="Z194" i="84"/>
  <c r="V195" i="84"/>
  <c r="BJ195" i="84"/>
  <c r="F195" i="84"/>
  <c r="Q188" i="84"/>
  <c r="G188" i="84"/>
  <c r="AV189" i="77"/>
  <c r="AZ189" i="77"/>
  <c r="AJ187" i="81"/>
  <c r="BG187" i="81"/>
  <c r="AF193" i="82"/>
  <c r="AK193" i="82"/>
  <c r="BA188" i="80"/>
  <c r="BD188" i="80"/>
  <c r="AL193" i="84"/>
  <c r="AW193" i="84"/>
  <c r="AJ195" i="87"/>
  <c r="F195" i="87"/>
  <c r="H192" i="73"/>
  <c r="U192" i="73"/>
  <c r="BH195" i="86"/>
  <c r="AL192" i="86"/>
  <c r="AD192" i="86"/>
  <c r="AA188" i="86"/>
  <c r="H188" i="86"/>
  <c r="AG189" i="86"/>
  <c r="AL192" i="84"/>
  <c r="G192" i="84"/>
  <c r="BK194" i="83"/>
  <c r="AA194" i="83"/>
  <c r="AI196" i="83"/>
  <c r="Q196" i="83"/>
  <c r="AA186" i="83"/>
  <c r="AK186" i="83"/>
  <c r="T194" i="71"/>
  <c r="AC194" i="71"/>
  <c r="L196" i="72"/>
  <c r="AX196" i="72"/>
  <c r="AC196" i="72"/>
  <c r="H195" i="83"/>
  <c r="M195" i="83"/>
  <c r="G186" i="71"/>
  <c r="U186" i="71"/>
  <c r="BC193" i="71"/>
  <c r="K193" i="71"/>
  <c r="BD185" i="72"/>
  <c r="AH185" i="72"/>
  <c r="V192" i="70"/>
  <c r="AY192" i="70"/>
  <c r="F192" i="70"/>
  <c r="R196" i="78"/>
  <c r="AZ196" i="78"/>
  <c r="L196" i="78"/>
  <c r="F196" i="73"/>
  <c r="BH196" i="73"/>
  <c r="N188" i="77"/>
  <c r="BD188" i="77"/>
  <c r="AP188" i="77"/>
  <c r="BD195" i="76"/>
  <c r="BL195" i="76"/>
  <c r="BD188" i="76"/>
  <c r="AY196" i="71"/>
  <c r="BG196" i="71"/>
  <c r="BL189" i="70"/>
  <c r="AK195" i="70"/>
  <c r="BE195" i="70"/>
  <c r="BC186" i="73"/>
  <c r="BK186" i="73"/>
  <c r="AA196" i="86"/>
  <c r="BD196" i="86"/>
  <c r="AJ196" i="86"/>
  <c r="AC193" i="81"/>
  <c r="AP193" i="81"/>
  <c r="AD185" i="81"/>
  <c r="U185" i="81"/>
  <c r="AJ194" i="81"/>
  <c r="AX188" i="70"/>
  <c r="BI188" i="70"/>
  <c r="Z194" i="70"/>
  <c r="AF194" i="70"/>
  <c r="BF194" i="70"/>
  <c r="S185" i="74"/>
  <c r="AW185" i="74"/>
  <c r="BF185" i="74"/>
  <c r="R192" i="78"/>
  <c r="G192" i="78"/>
  <c r="BH192" i="78"/>
  <c r="AN196" i="73"/>
  <c r="BI193" i="73"/>
  <c r="BD193" i="80"/>
  <c r="Z193" i="80"/>
  <c r="AU186" i="84"/>
  <c r="AZ186" i="84"/>
  <c r="BD186" i="72"/>
  <c r="Q186" i="72"/>
  <c r="AT186" i="72"/>
  <c r="O193" i="70"/>
  <c r="Z194" i="74"/>
  <c r="R187" i="74"/>
  <c r="Z187" i="78"/>
  <c r="BH187" i="78"/>
  <c r="Z196" i="76"/>
  <c r="AH196" i="76"/>
  <c r="BE194" i="86"/>
  <c r="AA194" i="86"/>
  <c r="AY188" i="81"/>
  <c r="AL188" i="81"/>
  <c r="T188" i="81"/>
  <c r="BI194" i="82"/>
  <c r="BG194" i="82"/>
  <c r="AQ194" i="82"/>
  <c r="AC195" i="80"/>
  <c r="AG195" i="80"/>
  <c r="AQ192" i="71"/>
  <c r="H192" i="71"/>
  <c r="E192" i="70"/>
  <c r="U187" i="83"/>
  <c r="AX187" i="83"/>
  <c r="AX189" i="72"/>
  <c r="AB189" i="72"/>
  <c r="AF195" i="72"/>
  <c r="AP195" i="72"/>
  <c r="AG196" i="70"/>
  <c r="BJ196" i="70"/>
  <c r="BI187" i="73"/>
  <c r="AH187" i="73"/>
  <c r="BI189" i="73"/>
  <c r="BC194" i="77"/>
  <c r="AC186" i="77"/>
  <c r="AY187" i="71"/>
  <c r="G187" i="71"/>
  <c r="AT187" i="71"/>
  <c r="AY189" i="71"/>
  <c r="BE189" i="71"/>
  <c r="AG188" i="72"/>
  <c r="AX188" i="72"/>
  <c r="AP188" i="72"/>
  <c r="G194" i="72"/>
  <c r="U194" i="72"/>
  <c r="AJ187" i="70"/>
  <c r="AV187" i="70"/>
  <c r="R196" i="74"/>
  <c r="AT196" i="74"/>
  <c r="AD185" i="78"/>
  <c r="H185" i="78"/>
  <c r="BK185" i="78"/>
  <c r="AX193" i="78"/>
  <c r="BD193" i="78"/>
  <c r="H195" i="73"/>
  <c r="T188" i="73"/>
  <c r="BG188" i="73"/>
  <c r="AK185" i="77"/>
  <c r="U185" i="77"/>
  <c r="T185" i="76"/>
  <c r="AV185" i="76"/>
  <c r="BB185" i="76"/>
  <c r="AJ187" i="86"/>
  <c r="R187" i="86"/>
  <c r="AZ193" i="86"/>
  <c r="AQ193" i="86"/>
  <c r="AK193" i="86"/>
  <c r="L187" i="76"/>
  <c r="G187" i="76"/>
  <c r="BC189" i="76"/>
  <c r="BF189" i="76"/>
  <c r="K185" i="86"/>
  <c r="AW185" i="86"/>
  <c r="AC189" i="82"/>
  <c r="M189" i="82"/>
  <c r="BF186" i="82"/>
  <c r="U186" i="82"/>
  <c r="BA186" i="82"/>
  <c r="AJ192" i="82"/>
  <c r="BD192" i="82"/>
  <c r="BF196" i="80"/>
  <c r="AZ196" i="80"/>
  <c r="N187" i="80"/>
  <c r="T187" i="80"/>
  <c r="AD187" i="84"/>
  <c r="BE187" i="84"/>
  <c r="L195" i="71"/>
  <c r="BJ188" i="71"/>
  <c r="S188" i="71"/>
  <c r="P188" i="71"/>
  <c r="K188" i="71"/>
  <c r="AL185" i="70"/>
  <c r="AD185" i="70"/>
  <c r="AI194" i="78"/>
  <c r="BB194" i="78"/>
  <c r="N192" i="77"/>
  <c r="BF192" i="77"/>
  <c r="AP192" i="77"/>
  <c r="BE193" i="77"/>
  <c r="BJ193" i="77"/>
  <c r="AF189" i="74"/>
  <c r="AT189" i="74"/>
  <c r="AZ195" i="74"/>
  <c r="AD195" i="74"/>
  <c r="T194" i="76"/>
  <c r="I196" i="76"/>
  <c r="AI189" i="81"/>
  <c r="AD189" i="81"/>
  <c r="BE195" i="77"/>
  <c r="AC195" i="77"/>
  <c r="AX188" i="82"/>
  <c r="V188" i="82"/>
  <c r="AV186" i="78"/>
  <c r="AU186" i="78"/>
  <c r="AK195" i="78"/>
  <c r="T195" i="78"/>
  <c r="AC188" i="78"/>
  <c r="BK188" i="78"/>
  <c r="AU188" i="78"/>
  <c r="Q187" i="77"/>
  <c r="K195" i="81"/>
  <c r="BC195" i="81"/>
  <c r="BK185" i="84"/>
  <c r="BH185" i="84"/>
  <c r="BL187" i="72"/>
  <c r="AM195" i="72"/>
  <c r="U193" i="74"/>
  <c r="BF186" i="76"/>
  <c r="R186" i="76"/>
  <c r="BG196" i="81"/>
  <c r="AQ196" i="81"/>
  <c r="BF192" i="74"/>
  <c r="T192" i="74"/>
  <c r="BF192" i="81"/>
  <c r="AC192" i="81"/>
  <c r="BA186" i="81"/>
  <c r="AV186" i="81"/>
  <c r="AW195" i="82"/>
  <c r="U185" i="80"/>
  <c r="BH185" i="80"/>
  <c r="BA185" i="80"/>
  <c r="AP189" i="84"/>
  <c r="H189" i="84"/>
  <c r="AG189" i="84"/>
  <c r="BJ193" i="70"/>
  <c r="BI188" i="74"/>
  <c r="AK186" i="74"/>
  <c r="U186" i="74"/>
  <c r="G189" i="78"/>
  <c r="AC189" i="78"/>
  <c r="H196" i="77"/>
  <c r="AI196" i="77"/>
  <c r="BB196" i="77"/>
  <c r="AO188" i="76"/>
  <c r="AU192" i="76"/>
  <c r="AF186" i="86"/>
  <c r="AA186" i="70"/>
  <c r="AJ186" i="70"/>
  <c r="BE194" i="80"/>
  <c r="AZ194" i="80"/>
  <c r="AD196" i="79"/>
  <c r="AD199" i="79" s="1"/>
  <c r="AH196" i="79"/>
  <c r="AH199" i="79" s="1"/>
  <c r="BI196" i="85"/>
  <c r="AS196" i="85"/>
  <c r="AS194" i="87"/>
  <c r="S194" i="87"/>
  <c r="AZ194" i="87"/>
  <c r="AJ194" i="73"/>
  <c r="AX193" i="76"/>
  <c r="BB193" i="76"/>
  <c r="H185" i="82"/>
  <c r="BK185" i="82"/>
  <c r="S196" i="84"/>
  <c r="AG196" i="84"/>
  <c r="BE196" i="87"/>
  <c r="AD196" i="87"/>
  <c r="BD196" i="82"/>
  <c r="BF196" i="82"/>
  <c r="AZ196" i="82"/>
  <c r="N187" i="82"/>
  <c r="AQ187" i="82"/>
  <c r="V189" i="80"/>
  <c r="AF186" i="80"/>
  <c r="AD192" i="80"/>
  <c r="AF194" i="84"/>
  <c r="AS194" i="84"/>
  <c r="AY194" i="84"/>
  <c r="AA195" i="84"/>
  <c r="AQ195" i="84"/>
  <c r="BA188" i="84"/>
  <c r="F188" i="84"/>
  <c r="AJ189" i="77"/>
  <c r="AC189" i="77"/>
  <c r="BC187" i="81"/>
  <c r="Z187" i="81"/>
  <c r="G193" i="82"/>
  <c r="R193" i="82"/>
  <c r="AY188" i="80"/>
  <c r="BE188" i="80"/>
  <c r="K193" i="84"/>
  <c r="BC193" i="84"/>
  <c r="N195" i="87"/>
  <c r="H195" i="87"/>
  <c r="M192" i="73"/>
  <c r="V195" i="86"/>
  <c r="BB195" i="86"/>
  <c r="N192" i="86"/>
  <c r="M188" i="86"/>
  <c r="BE188" i="86"/>
  <c r="AC189" i="86"/>
  <c r="AU189" i="86"/>
  <c r="AY192" i="84"/>
  <c r="AP192" i="84"/>
  <c r="AK192" i="81"/>
  <c r="BA192" i="81"/>
  <c r="AD186" i="81"/>
  <c r="S186" i="81"/>
  <c r="M186" i="81"/>
  <c r="AY195" i="82"/>
  <c r="AB195" i="82"/>
  <c r="AG195" i="82"/>
  <c r="AS185" i="80"/>
  <c r="AL185" i="80"/>
  <c r="R185" i="80"/>
  <c r="AX189" i="84"/>
  <c r="BE189" i="84"/>
  <c r="T193" i="70"/>
  <c r="AZ193" i="70"/>
  <c r="AZ188" i="74"/>
  <c r="AB188" i="74"/>
  <c r="N188" i="74"/>
  <c r="BI186" i="74"/>
  <c r="AG186" i="74"/>
  <c r="Z189" i="78"/>
  <c r="AF189" i="78"/>
  <c r="U196" i="77"/>
  <c r="G196" i="77"/>
  <c r="AA192" i="76"/>
  <c r="BG192" i="76"/>
  <c r="BD186" i="86"/>
  <c r="AK186" i="86"/>
  <c r="S186" i="70"/>
  <c r="F186" i="70"/>
  <c r="BH186" i="70"/>
  <c r="BF194" i="80"/>
  <c r="AQ196" i="79"/>
  <c r="AY196" i="79"/>
  <c r="BH196" i="79"/>
  <c r="BE196" i="85"/>
  <c r="AE194" i="87"/>
  <c r="AJ194" i="87"/>
  <c r="T194" i="73"/>
  <c r="AZ194" i="73"/>
  <c r="AF185" i="82"/>
  <c r="AA196" i="84"/>
  <c r="BE196" i="84"/>
  <c r="AK196" i="87"/>
  <c r="AP196" i="87"/>
  <c r="R196" i="82"/>
  <c r="L196" i="82"/>
  <c r="BL196" i="82"/>
  <c r="BJ187" i="82"/>
  <c r="H187" i="82"/>
  <c r="AU189" i="80"/>
  <c r="AT189" i="80"/>
  <c r="AI192" i="80"/>
  <c r="AP192" i="80"/>
  <c r="AH194" i="84"/>
  <c r="V194" i="84"/>
  <c r="BK194" i="84"/>
  <c r="AS195" i="84"/>
  <c r="BC195" i="84"/>
  <c r="AB188" i="84"/>
  <c r="R188" i="84"/>
  <c r="AT189" i="77"/>
  <c r="U189" i="77"/>
  <c r="AD189" i="77"/>
  <c r="AL187" i="81"/>
  <c r="AP193" i="82"/>
  <c r="AA193" i="82"/>
  <c r="L188" i="80"/>
  <c r="AB188" i="80"/>
  <c r="AZ193" i="84"/>
  <c r="M195" i="87"/>
  <c r="AF195" i="87"/>
  <c r="J195" i="73"/>
  <c r="AK192" i="73"/>
  <c r="AI192" i="73"/>
  <c r="AT195" i="86"/>
  <c r="G195" i="86"/>
  <c r="BJ192" i="86"/>
  <c r="BD192" i="86"/>
  <c r="BI188" i="86"/>
  <c r="AH188" i="86"/>
  <c r="BA189" i="86"/>
  <c r="BG189" i="86"/>
  <c r="Q192" i="84"/>
  <c r="BB192" i="84"/>
  <c r="AV192" i="72"/>
  <c r="AH192" i="72"/>
  <c r="BG192" i="72"/>
  <c r="Q192" i="72"/>
  <c r="AQ192" i="72"/>
  <c r="N193" i="71"/>
  <c r="BA193" i="71"/>
  <c r="F193" i="71"/>
  <c r="AH193" i="71"/>
  <c r="BH193" i="71"/>
  <c r="E195" i="72"/>
  <c r="AK185" i="72"/>
  <c r="BJ185" i="72"/>
  <c r="BL185" i="72"/>
  <c r="V185" i="72"/>
  <c r="AV185" i="72"/>
  <c r="AJ192" i="70"/>
  <c r="AL192" i="70"/>
  <c r="BD192" i="70"/>
  <c r="AB192" i="70"/>
  <c r="AP192" i="70"/>
  <c r="BC196" i="78"/>
  <c r="AE196" i="78"/>
  <c r="AA196" i="78"/>
  <c r="T196" i="73"/>
  <c r="AQ196" i="73"/>
  <c r="AX196" i="73"/>
  <c r="R196" i="73"/>
  <c r="AT196" i="73"/>
  <c r="G188" i="77"/>
  <c r="BE188" i="77"/>
  <c r="M188" i="77"/>
  <c r="BB188" i="77"/>
  <c r="Z195" i="76"/>
  <c r="AU195" i="76"/>
  <c r="AE195" i="76"/>
  <c r="S188" i="76"/>
  <c r="AZ188" i="76"/>
  <c r="AJ188" i="76"/>
  <c r="G196" i="71"/>
  <c r="AF196" i="71"/>
  <c r="AB196" i="71"/>
  <c r="AS196" i="71"/>
  <c r="L196" i="71"/>
  <c r="N189" i="70"/>
  <c r="AF189" i="70"/>
  <c r="AD189" i="70"/>
  <c r="BD195" i="70"/>
  <c r="G195" i="70"/>
  <c r="AI195" i="70"/>
  <c r="AL186" i="73"/>
  <c r="AI186" i="73"/>
  <c r="Q186" i="73"/>
  <c r="R196" i="86"/>
  <c r="AD196" i="86"/>
  <c r="AG196" i="86"/>
  <c r="BG196" i="86"/>
  <c r="BG193" i="81"/>
  <c r="AU193" i="81"/>
  <c r="F193" i="81"/>
  <c r="AF193" i="81"/>
  <c r="AT193" i="81"/>
  <c r="N185" i="81"/>
  <c r="AX185" i="81"/>
  <c r="AQ185" i="81"/>
  <c r="K185" i="81"/>
  <c r="AK185" i="81"/>
  <c r="AQ194" i="81"/>
  <c r="AF194" i="81"/>
  <c r="BG194" i="81"/>
  <c r="N194" i="81"/>
  <c r="AH188" i="70"/>
  <c r="H188" i="70"/>
  <c r="T188" i="70"/>
  <c r="AD188" i="70"/>
  <c r="AQ194" i="70"/>
  <c r="M194" i="70"/>
  <c r="BB194" i="70"/>
  <c r="AE185" i="74"/>
  <c r="BD185" i="74"/>
  <c r="AX185" i="74"/>
  <c r="BB185" i="74"/>
  <c r="F192" i="78"/>
  <c r="AD192" i="78"/>
  <c r="AW192" i="78"/>
  <c r="AE192" i="78"/>
  <c r="BF192" i="78"/>
  <c r="AA193" i="73"/>
  <c r="T193" i="73"/>
  <c r="BJ193" i="73"/>
  <c r="R193" i="73"/>
  <c r="AT193" i="73"/>
  <c r="AN188" i="82"/>
  <c r="F193" i="80"/>
  <c r="BC193" i="80"/>
  <c r="V193" i="80"/>
  <c r="AW193" i="80"/>
  <c r="E187" i="80"/>
  <c r="F186" i="84"/>
  <c r="N186" i="84"/>
  <c r="AF186" i="84"/>
  <c r="BI186" i="72"/>
  <c r="AY186" i="72"/>
  <c r="S186" i="72"/>
  <c r="BB186" i="72"/>
  <c r="AY194" i="74"/>
  <c r="M194" i="74"/>
  <c r="Q194" i="74"/>
  <c r="AQ194" i="74"/>
  <c r="AJ187" i="74"/>
  <c r="BD187" i="74"/>
  <c r="Z187" i="74"/>
  <c r="AZ187" i="74"/>
  <c r="BI187" i="78"/>
  <c r="AB187" i="78"/>
  <c r="H187" i="78"/>
  <c r="BJ185" i="73"/>
  <c r="AU185" i="73"/>
  <c r="BG185" i="73"/>
  <c r="AA185" i="73"/>
  <c r="AC185" i="73"/>
  <c r="AR194" i="77"/>
  <c r="AE196" i="76"/>
  <c r="BK196" i="76"/>
  <c r="AA196" i="76"/>
  <c r="AD196" i="76"/>
  <c r="BF196" i="76"/>
  <c r="S194" i="86"/>
  <c r="BB194" i="86"/>
  <c r="AH194" i="86"/>
  <c r="AK194" i="86"/>
  <c r="AY194" i="86"/>
  <c r="BF188" i="81"/>
  <c r="AD188" i="81"/>
  <c r="BD188" i="81"/>
  <c r="L194" i="82"/>
  <c r="AY194" i="82"/>
  <c r="AL194" i="82"/>
  <c r="BA194" i="82"/>
  <c r="T194" i="82"/>
  <c r="AK195" i="80"/>
  <c r="AQ195" i="80"/>
  <c r="Z192" i="71"/>
  <c r="BK192" i="71"/>
  <c r="BC192" i="71"/>
  <c r="AP192" i="71"/>
  <c r="K192" i="71"/>
  <c r="BE187" i="83"/>
  <c r="V187" i="83"/>
  <c r="BG187" i="83"/>
  <c r="AA187" i="83"/>
  <c r="H189" i="72"/>
  <c r="Z189" i="72"/>
  <c r="AL189" i="72"/>
  <c r="AD189" i="72"/>
  <c r="N195" i="72"/>
  <c r="G195" i="72"/>
  <c r="BB195" i="72"/>
  <c r="AV196" i="70"/>
  <c r="AA196" i="70"/>
  <c r="AK196" i="70"/>
  <c r="BA196" i="70"/>
  <c r="AC187" i="73"/>
  <c r="AB187" i="73"/>
  <c r="BF187" i="73"/>
  <c r="AE189" i="73"/>
  <c r="AL189" i="73"/>
  <c r="F189" i="73"/>
  <c r="AH189" i="73"/>
  <c r="BH189" i="73"/>
  <c r="L194" i="77"/>
  <c r="BJ194" i="77"/>
  <c r="T194" i="77"/>
  <c r="AT194" i="77"/>
  <c r="L186" i="77"/>
  <c r="AX186" i="77"/>
  <c r="H186" i="77"/>
  <c r="AH186" i="77"/>
  <c r="AJ187" i="71"/>
  <c r="BB187" i="71"/>
  <c r="Z187" i="71"/>
  <c r="AQ187" i="71"/>
  <c r="AK189" i="71"/>
  <c r="T189" i="71"/>
  <c r="BD189" i="71"/>
  <c r="U189" i="71"/>
  <c r="AU189" i="71"/>
  <c r="AF188" i="72"/>
  <c r="Z188" i="72"/>
  <c r="AD188" i="72"/>
  <c r="AC194" i="72"/>
  <c r="AY194" i="72"/>
  <c r="S194" i="72"/>
  <c r="AI194" i="72"/>
  <c r="S187" i="70"/>
  <c r="BH187" i="70"/>
  <c r="AH187" i="70"/>
  <c r="BJ187" i="70"/>
  <c r="T196" i="74"/>
  <c r="H196" i="74"/>
  <c r="AK196" i="74"/>
  <c r="BK196" i="74"/>
  <c r="AS185" i="78"/>
  <c r="BC185" i="78"/>
  <c r="AF185" i="78"/>
  <c r="BI185" i="78"/>
  <c r="BB193" i="78"/>
  <c r="V193" i="78"/>
  <c r="AV193" i="78"/>
  <c r="AS195" i="73"/>
  <c r="L195" i="73"/>
  <c r="BI195" i="73"/>
  <c r="R195" i="73"/>
  <c r="S188" i="73"/>
  <c r="BB188" i="73"/>
  <c r="AL185" i="77"/>
  <c r="G185" i="77"/>
  <c r="Z185" i="77"/>
  <c r="AP185" i="77"/>
  <c r="K185" i="77"/>
  <c r="AW185" i="76"/>
  <c r="AL185" i="76"/>
  <c r="AG185" i="76"/>
  <c r="AJ185" i="76"/>
  <c r="AZ185" i="76"/>
  <c r="J189" i="76"/>
  <c r="AU187" i="86"/>
  <c r="BH187" i="86"/>
  <c r="AD187" i="86"/>
  <c r="BD187" i="86"/>
  <c r="F193" i="86"/>
  <c r="BC193" i="86"/>
  <c r="AW193" i="86"/>
  <c r="BH187" i="76"/>
  <c r="N187" i="76"/>
  <c r="AE187" i="76"/>
  <c r="BE187" i="76"/>
  <c r="AE189" i="76"/>
  <c r="Q189" i="76"/>
  <c r="O189" i="76"/>
  <c r="AI189" i="76"/>
  <c r="AE185" i="86"/>
  <c r="Q185" i="86"/>
  <c r="AS185" i="86"/>
  <c r="BH185" i="86"/>
  <c r="AA185" i="86"/>
  <c r="AD189" i="82"/>
  <c r="Q189" i="82"/>
  <c r="AX189" i="82"/>
  <c r="AJ186" i="82"/>
  <c r="BJ186" i="82"/>
  <c r="Q186" i="82"/>
  <c r="O186" i="82"/>
  <c r="AQ186" i="82"/>
  <c r="AW192" i="82"/>
  <c r="AI192" i="82"/>
  <c r="BL192" i="82"/>
  <c r="T192" i="82"/>
  <c r="AT192" i="82"/>
  <c r="AD196" i="80"/>
  <c r="AT196" i="80"/>
  <c r="N196" i="80"/>
  <c r="BI187" i="80"/>
  <c r="AZ187" i="80"/>
  <c r="H187" i="80"/>
  <c r="AH187" i="80"/>
  <c r="AC187" i="84"/>
  <c r="H187" i="84"/>
  <c r="BJ195" i="71"/>
  <c r="AJ195" i="71"/>
  <c r="AY195" i="71"/>
  <c r="AB195" i="71"/>
  <c r="AP195" i="71"/>
  <c r="N188" i="71"/>
  <c r="AC188" i="71"/>
  <c r="T188" i="71"/>
  <c r="AI188" i="71"/>
  <c r="AQ185" i="70"/>
  <c r="M185" i="70"/>
  <c r="BB185" i="70"/>
  <c r="V194" i="78"/>
  <c r="BI194" i="78"/>
  <c r="BC194" i="78"/>
  <c r="AV194" i="78"/>
  <c r="Z192" i="77"/>
  <c r="T192" i="77"/>
  <c r="AI192" i="77"/>
  <c r="AK192" i="77"/>
  <c r="BL192" i="77"/>
  <c r="L193" i="77"/>
  <c r="AY193" i="77"/>
  <c r="AS193" i="77"/>
  <c r="N193" i="77"/>
  <c r="AC193" i="77"/>
  <c r="BC193" i="77"/>
  <c r="O194" i="77"/>
  <c r="AQ189" i="74"/>
  <c r="AA189" i="74"/>
  <c r="AL189" i="74"/>
  <c r="AJ189" i="74"/>
  <c r="BG195" i="74"/>
  <c r="AA195" i="74"/>
  <c r="AJ195" i="74"/>
  <c r="BA195" i="74"/>
  <c r="T195" i="74"/>
  <c r="AL194" i="76"/>
  <c r="L194" i="76"/>
  <c r="BB194" i="76"/>
  <c r="BJ189" i="81"/>
  <c r="L189" i="81"/>
  <c r="Z189" i="81"/>
  <c r="BB189" i="81"/>
  <c r="U189" i="81"/>
  <c r="P196" i="72"/>
  <c r="R195" i="77"/>
  <c r="BJ195" i="77"/>
  <c r="AZ195" i="77"/>
  <c r="H195" i="77"/>
  <c r="AI195" i="77"/>
  <c r="BI195" i="77"/>
  <c r="M188" i="82"/>
  <c r="F188" i="82"/>
  <c r="AF188" i="82"/>
  <c r="BF188" i="82"/>
  <c r="BB186" i="78"/>
  <c r="AC186" i="78"/>
  <c r="S186" i="78"/>
  <c r="M186" i="78"/>
  <c r="BH195" i="78"/>
  <c r="H195" i="78"/>
  <c r="AS195" i="78"/>
  <c r="BJ195" i="78"/>
  <c r="F195" i="78"/>
  <c r="AX188" i="78"/>
  <c r="BJ188" i="78"/>
  <c r="AE188" i="78"/>
  <c r="BF188" i="78"/>
  <c r="AA187" i="77"/>
  <c r="F187" i="77"/>
  <c r="AG187" i="77"/>
  <c r="BG187" i="77"/>
  <c r="AG195" i="81"/>
  <c r="BB195" i="81"/>
  <c r="L195" i="81"/>
  <c r="AL195" i="81"/>
  <c r="BL195" i="81"/>
  <c r="AY185" i="84"/>
  <c r="AI185" i="84"/>
  <c r="AP185" i="84"/>
  <c r="AT185" i="84"/>
  <c r="S185" i="84"/>
  <c r="R187" i="72"/>
  <c r="AJ187" i="72"/>
  <c r="AG187" i="72"/>
  <c r="AH187" i="72"/>
  <c r="BJ187" i="72"/>
  <c r="AM188" i="72"/>
  <c r="AQ193" i="74"/>
  <c r="S193" i="74"/>
  <c r="V193" i="74"/>
  <c r="T193" i="74"/>
  <c r="AV193" i="74"/>
  <c r="M186" i="76"/>
  <c r="AK186" i="76"/>
  <c r="AZ186" i="76"/>
  <c r="BB186" i="76"/>
  <c r="AJ196" i="81"/>
  <c r="BL196" i="81"/>
  <c r="T196" i="81"/>
  <c r="AT196" i="81"/>
  <c r="AQ192" i="74"/>
  <c r="BL192" i="74"/>
  <c r="AP192" i="74"/>
  <c r="BG192" i="74"/>
  <c r="Z192" i="74"/>
  <c r="K192" i="81"/>
  <c r="AH192" i="81"/>
  <c r="AV192" i="81"/>
  <c r="Q192" i="81"/>
  <c r="AQ192" i="81"/>
  <c r="AC186" i="81"/>
  <c r="AJ186" i="81"/>
  <c r="Z195" i="82"/>
  <c r="K195" i="82"/>
  <c r="BB195" i="82"/>
  <c r="U195" i="82"/>
  <c r="AT185" i="80"/>
  <c r="H185" i="80"/>
  <c r="N185" i="80"/>
  <c r="BK185" i="80"/>
  <c r="F185" i="80"/>
  <c r="AU189" i="84"/>
  <c r="AY189" i="84"/>
  <c r="AA189" i="84"/>
  <c r="BB189" i="84"/>
  <c r="AS189" i="84"/>
  <c r="BK193" i="70"/>
  <c r="AI193" i="70"/>
  <c r="BL193" i="70"/>
  <c r="S193" i="70"/>
  <c r="S188" i="74"/>
  <c r="AT188" i="74"/>
  <c r="BB188" i="74"/>
  <c r="Z188" i="74"/>
  <c r="AC186" i="74"/>
  <c r="AB186" i="74"/>
  <c r="AS186" i="74"/>
  <c r="L186" i="74"/>
  <c r="AA189" i="78"/>
  <c r="AZ189" i="78"/>
  <c r="AJ189" i="78"/>
  <c r="AF196" i="77"/>
  <c r="AK196" i="77"/>
  <c r="BJ196" i="77"/>
  <c r="R196" i="77"/>
  <c r="BC192" i="76"/>
  <c r="Z192" i="76"/>
  <c r="AP192" i="76"/>
  <c r="K192" i="76"/>
  <c r="F186" i="86"/>
  <c r="AG186" i="86"/>
  <c r="U186" i="86"/>
  <c r="AV186" i="86"/>
  <c r="Z186" i="70"/>
  <c r="BC186" i="70"/>
  <c r="V186" i="70"/>
  <c r="AV186" i="70"/>
  <c r="AV194" i="80"/>
  <c r="BB194" i="80"/>
  <c r="AA196" i="79"/>
  <c r="BA196" i="79"/>
  <c r="L196" i="79"/>
  <c r="L199" i="79" s="1"/>
  <c r="BE196" i="79"/>
  <c r="U196" i="79"/>
  <c r="BJ196" i="85"/>
  <c r="BJ199" i="85" s="1"/>
  <c r="BA196" i="85"/>
  <c r="BC196" i="85"/>
  <c r="V196" i="85"/>
  <c r="V194" i="87"/>
  <c r="G194" i="87"/>
  <c r="BA194" i="87"/>
  <c r="BK194" i="87"/>
  <c r="BH194" i="73"/>
  <c r="AU194" i="73"/>
  <c r="BL194" i="73"/>
  <c r="S194" i="73"/>
  <c r="S193" i="76"/>
  <c r="BA193" i="76"/>
  <c r="AG193" i="76"/>
  <c r="BG193" i="76"/>
  <c r="AG185" i="82"/>
  <c r="K185" i="82"/>
  <c r="M185" i="82"/>
  <c r="AB185" i="82"/>
  <c r="AP185" i="82"/>
  <c r="M196" i="84"/>
  <c r="BL196" i="84"/>
  <c r="BC196" i="84"/>
  <c r="U196" i="84"/>
  <c r="AU196" i="84"/>
  <c r="BH196" i="87"/>
  <c r="U196" i="87"/>
  <c r="AH196" i="87"/>
  <c r="BB196" i="87"/>
  <c r="AQ196" i="82"/>
  <c r="V196" i="82"/>
  <c r="AW196" i="82"/>
  <c r="AY187" i="82"/>
  <c r="BG187" i="82"/>
  <c r="AE187" i="82"/>
  <c r="AO187" i="82"/>
  <c r="BE187" i="82"/>
  <c r="G189" i="80"/>
  <c r="AK189" i="80"/>
  <c r="BK189" i="80"/>
  <c r="AS186" i="80"/>
  <c r="BD186" i="80"/>
  <c r="BJ186" i="80"/>
  <c r="AB186" i="80"/>
  <c r="AD186" i="80"/>
  <c r="AJ192" i="80"/>
  <c r="BB192" i="80"/>
  <c r="U192" i="80"/>
  <c r="AQ194" i="84"/>
  <c r="AE194" i="84"/>
  <c r="AT194" i="84"/>
  <c r="BI194" i="84"/>
  <c r="BH195" i="84"/>
  <c r="AY195" i="84"/>
  <c r="BA195" i="84"/>
  <c r="K188" i="84"/>
  <c r="BK188" i="84"/>
  <c r="AE188" i="84"/>
  <c r="AZ188" i="84"/>
  <c r="AP188" i="84"/>
  <c r="AS189" i="77"/>
  <c r="K189" i="77"/>
  <c r="V189" i="77"/>
  <c r="BL189" i="77"/>
  <c r="G189" i="77"/>
  <c r="AF187" i="81"/>
  <c r="AH187" i="81"/>
  <c r="AX187" i="81"/>
  <c r="AG193" i="82"/>
  <c r="H193" i="82"/>
  <c r="AQ193" i="82"/>
  <c r="AY193" i="82"/>
  <c r="AM192" i="80"/>
  <c r="AX188" i="80"/>
  <c r="BK188" i="80"/>
  <c r="BB188" i="80"/>
  <c r="U188" i="80"/>
  <c r="AP193" i="84"/>
  <c r="S193" i="84"/>
  <c r="AT193" i="84"/>
  <c r="BJ195" i="87"/>
  <c r="T195" i="87"/>
  <c r="AY192" i="73"/>
  <c r="BI192" i="73"/>
  <c r="AP192" i="73"/>
  <c r="AU192" i="73"/>
  <c r="AB195" i="86"/>
  <c r="S195" i="86"/>
  <c r="Q192" i="86"/>
  <c r="AE192" i="86"/>
  <c r="AG192" i="86"/>
  <c r="AJ192" i="86"/>
  <c r="G188" i="86"/>
  <c r="AD188" i="86"/>
  <c r="BF188" i="86"/>
  <c r="AD189" i="86"/>
  <c r="AF189" i="86"/>
  <c r="U189" i="86"/>
  <c r="AJ189" i="86"/>
  <c r="AM196" i="73"/>
  <c r="S192" i="84"/>
  <c r="BG192" i="84"/>
  <c r="T192" i="84"/>
  <c r="AB194" i="83"/>
  <c r="AF194" i="83"/>
  <c r="BG194" i="83"/>
  <c r="Z194" i="83"/>
  <c r="AW196" i="83"/>
  <c r="AA196" i="83"/>
  <c r="BB196" i="83"/>
  <c r="U196" i="83"/>
  <c r="R186" i="83"/>
  <c r="AF186" i="83"/>
  <c r="AG186" i="83"/>
  <c r="BG186" i="83"/>
  <c r="AF194" i="71"/>
  <c r="BH194" i="71"/>
  <c r="M194" i="71"/>
  <c r="Q194" i="71"/>
  <c r="AQ194" i="71"/>
  <c r="I193" i="72"/>
  <c r="AY196" i="72"/>
  <c r="BJ196" i="72"/>
  <c r="AU196" i="72"/>
  <c r="AE196" i="72"/>
  <c r="AF195" i="83"/>
  <c r="V195" i="83"/>
  <c r="AW195" i="83"/>
  <c r="E194" i="72"/>
  <c r="T186" i="71"/>
  <c r="AK186" i="71"/>
  <c r="AW186" i="71"/>
  <c r="BH186" i="71"/>
  <c r="BK192" i="72"/>
  <c r="H192" i="72"/>
  <c r="L192" i="72"/>
  <c r="S193" i="71"/>
  <c r="AE193" i="71"/>
  <c r="AD193" i="71"/>
  <c r="BF193" i="71"/>
  <c r="AM193" i="72"/>
  <c r="H185" i="72"/>
  <c r="AW185" i="72"/>
  <c r="R185" i="72"/>
  <c r="AT185" i="72"/>
  <c r="BH192" i="70"/>
  <c r="T192" i="70"/>
  <c r="AZ192" i="70"/>
  <c r="G192" i="70"/>
  <c r="N196" i="78"/>
  <c r="AB196" i="78"/>
  <c r="H196" i="73"/>
  <c r="G196" i="73"/>
  <c r="AY196" i="73"/>
  <c r="AP196" i="73"/>
  <c r="K196" i="73"/>
  <c r="V188" i="77"/>
  <c r="BG188" i="77"/>
  <c r="AV188" i="77"/>
  <c r="AK188" i="77"/>
  <c r="BL188" i="77"/>
  <c r="BE195" i="76"/>
  <c r="M195" i="76"/>
  <c r="AC195" i="76"/>
  <c r="BC195" i="76"/>
  <c r="Z188" i="76"/>
  <c r="F188" i="76"/>
  <c r="AH188" i="76"/>
  <c r="BH188" i="76"/>
  <c r="N196" i="71"/>
  <c r="AZ196" i="71"/>
  <c r="AJ196" i="71"/>
  <c r="BE189" i="70"/>
  <c r="BJ189" i="70"/>
  <c r="K189" i="70"/>
  <c r="BB189" i="70"/>
  <c r="N195" i="70"/>
  <c r="BC195" i="70"/>
  <c r="AG195" i="70"/>
  <c r="BG195" i="70"/>
  <c r="M186" i="73"/>
  <c r="G186" i="73"/>
  <c r="AR188" i="73"/>
  <c r="P192" i="73"/>
  <c r="AY196" i="86"/>
  <c r="Q196" i="86"/>
  <c r="H196" i="86"/>
  <c r="BE196" i="86"/>
  <c r="L196" i="86"/>
  <c r="BJ193" i="81"/>
  <c r="AA193" i="81"/>
  <c r="AV193" i="81"/>
  <c r="AD193" i="81"/>
  <c r="BD193" i="81"/>
  <c r="BL185" i="81"/>
  <c r="T185" i="81"/>
  <c r="AY185" i="81"/>
  <c r="AI185" i="81"/>
  <c r="BI185" i="81"/>
  <c r="BK194" i="81"/>
  <c r="BD194" i="81"/>
  <c r="AL194" i="81"/>
  <c r="AS188" i="70"/>
  <c r="BD188" i="70"/>
  <c r="K188" i="70"/>
  <c r="I188" i="70"/>
  <c r="BB188" i="70"/>
  <c r="N194" i="70"/>
  <c r="AW194" i="70"/>
  <c r="BI194" i="70"/>
  <c r="U194" i="70"/>
  <c r="AU194" i="70"/>
  <c r="N185" i="74"/>
  <c r="AK185" i="74"/>
  <c r="AY185" i="74"/>
  <c r="U185" i="74"/>
  <c r="AU185" i="74"/>
  <c r="N192" i="78"/>
  <c r="AF192" i="78"/>
  <c r="AX192" i="78"/>
  <c r="BC192" i="78"/>
  <c r="AE193" i="73"/>
  <c r="Z193" i="73"/>
  <c r="AP193" i="73"/>
  <c r="AR193" i="73"/>
  <c r="K193" i="73"/>
  <c r="Q193" i="80"/>
  <c r="O193" i="80"/>
  <c r="AF193" i="80"/>
  <c r="AT193" i="80"/>
  <c r="N193" i="80"/>
  <c r="AX186" i="84"/>
  <c r="BC186" i="84"/>
  <c r="AO195" i="72"/>
  <c r="H186" i="72"/>
  <c r="AE186" i="72"/>
  <c r="U186" i="72"/>
  <c r="AU186" i="72"/>
  <c r="V194" i="74"/>
  <c r="AJ194" i="74"/>
  <c r="AF194" i="74"/>
  <c r="AK194" i="74"/>
  <c r="F187" i="74"/>
  <c r="AS187" i="74"/>
  <c r="Q187" i="74"/>
  <c r="V187" i="74"/>
  <c r="AX187" i="74"/>
  <c r="BL187" i="78"/>
  <c r="AV187" i="78"/>
  <c r="F187" i="78"/>
  <c r="AF187" i="78"/>
  <c r="N185" i="73"/>
  <c r="AE185" i="73"/>
  <c r="V185" i="73"/>
  <c r="AY185" i="73"/>
  <c r="BA185" i="73"/>
  <c r="AQ196" i="76"/>
  <c r="T196" i="76"/>
  <c r="BB196" i="76"/>
  <c r="AE194" i="86"/>
  <c r="AS194" i="86"/>
  <c r="L194" i="86"/>
  <c r="BI194" i="86"/>
  <c r="U188" i="81"/>
  <c r="AI188" i="81"/>
  <c r="BB188" i="81"/>
  <c r="AO188" i="81"/>
  <c r="V194" i="82"/>
  <c r="AG194" i="82"/>
  <c r="BJ194" i="82"/>
  <c r="R194" i="82"/>
  <c r="AU195" i="80"/>
  <c r="N195" i="80"/>
  <c r="BL195" i="80"/>
  <c r="H195" i="80"/>
  <c r="AH195" i="80"/>
  <c r="AL192" i="71"/>
  <c r="AF192" i="71"/>
  <c r="AI192" i="71"/>
  <c r="AM188" i="70"/>
  <c r="L187" i="83"/>
  <c r="AE187" i="83"/>
  <c r="AY187" i="83"/>
  <c r="U189" i="72"/>
  <c r="K189" i="72"/>
  <c r="BB189" i="72"/>
  <c r="AL195" i="72"/>
  <c r="BK195" i="72"/>
  <c r="BC195" i="72"/>
  <c r="U195" i="72"/>
  <c r="AU195" i="72"/>
  <c r="AH196" i="70"/>
  <c r="AX196" i="70"/>
  <c r="BK196" i="70"/>
  <c r="BI196" i="70"/>
  <c r="R196" i="70"/>
  <c r="E195" i="74"/>
  <c r="Q187" i="73"/>
  <c r="AI187" i="73"/>
  <c r="AZ187" i="73"/>
  <c r="AY189" i="73"/>
  <c r="AQ189" i="73"/>
  <c r="AD189" i="73"/>
  <c r="AN189" i="73"/>
  <c r="BF189" i="73"/>
  <c r="R194" i="77"/>
  <c r="Q194" i="77"/>
  <c r="R186" i="77"/>
  <c r="G186" i="77"/>
  <c r="AI186" i="77"/>
  <c r="AF186" i="77"/>
  <c r="BF186" i="77"/>
  <c r="K187" i="71"/>
  <c r="AK187" i="71"/>
  <c r="AX187" i="71"/>
  <c r="H187" i="71"/>
  <c r="V187" i="71"/>
  <c r="AA189" i="71"/>
  <c r="AB189" i="71"/>
  <c r="AS189" i="71"/>
  <c r="L189" i="71"/>
  <c r="AJ188" i="72"/>
  <c r="BF188" i="72"/>
  <c r="K188" i="72"/>
  <c r="BB188" i="72"/>
  <c r="AE194" i="72"/>
  <c r="AG194" i="72"/>
  <c r="BG194" i="72"/>
  <c r="AE187" i="70"/>
  <c r="K187" i="70"/>
  <c r="BF187" i="70"/>
  <c r="AA187" i="70"/>
  <c r="AB196" i="74"/>
  <c r="AG196" i="74"/>
  <c r="BI196" i="74"/>
  <c r="AJ185" i="78"/>
  <c r="BD185" i="78"/>
  <c r="Z185" i="78"/>
  <c r="AS193" i="78"/>
  <c r="BE193" i="78"/>
  <c r="AC193" i="78"/>
  <c r="AT193" i="78"/>
  <c r="M193" i="78"/>
  <c r="N195" i="73"/>
  <c r="AV195" i="73"/>
  <c r="BH195" i="73"/>
  <c r="AB195" i="73"/>
  <c r="AP195" i="73"/>
  <c r="G188" i="73"/>
  <c r="AL188" i="73"/>
  <c r="BA188" i="73"/>
  <c r="U188" i="73"/>
  <c r="AU188" i="73"/>
  <c r="BD185" i="77"/>
  <c r="M185" i="77"/>
  <c r="AA185" i="77"/>
  <c r="AI185" i="77"/>
  <c r="S185" i="76"/>
  <c r="K185" i="76"/>
  <c r="BH185" i="76"/>
  <c r="AS187" i="86"/>
  <c r="AG187" i="86"/>
  <c r="AK187" i="86"/>
  <c r="BB187" i="86"/>
  <c r="AA193" i="86"/>
  <c r="N193" i="86"/>
  <c r="Q193" i="86"/>
  <c r="U193" i="86"/>
  <c r="AU193" i="86"/>
  <c r="AK187" i="76"/>
  <c r="AL187" i="76"/>
  <c r="BC187" i="76"/>
  <c r="BA189" i="76"/>
  <c r="AG189" i="76"/>
  <c r="BG189" i="76"/>
  <c r="AP185" i="86"/>
  <c r="AF185" i="86"/>
  <c r="AU185" i="86"/>
  <c r="AY185" i="86"/>
  <c r="T189" i="82"/>
  <c r="AG189" i="82"/>
  <c r="R189" i="82"/>
  <c r="AV189" i="82"/>
  <c r="AH186" i="82"/>
  <c r="AV186" i="82"/>
  <c r="AA192" i="82"/>
  <c r="N192" i="82"/>
  <c r="L192" i="82"/>
  <c r="R192" i="82"/>
  <c r="AC196" i="80"/>
  <c r="AP196" i="80"/>
  <c r="AQ196" i="80"/>
  <c r="L196" i="80"/>
  <c r="AL196" i="80"/>
  <c r="BL196" i="80"/>
  <c r="AJ187" i="80"/>
  <c r="AL187" i="80"/>
  <c r="F187" i="80"/>
  <c r="AF187" i="80"/>
  <c r="BF187" i="80"/>
  <c r="AT187" i="84"/>
  <c r="AY187" i="84"/>
  <c r="BG187" i="84"/>
  <c r="N187" i="84"/>
  <c r="AF187" i="84"/>
  <c r="AH195" i="71"/>
  <c r="AZ195" i="71"/>
  <c r="G195" i="71"/>
  <c r="AE188" i="71"/>
  <c r="H188" i="71"/>
  <c r="AG188" i="71"/>
  <c r="BG188" i="71"/>
  <c r="BK185" i="70"/>
  <c r="AW185" i="70"/>
  <c r="BI185" i="70"/>
  <c r="U185" i="70"/>
  <c r="AU185" i="70"/>
  <c r="AT194" i="78"/>
  <c r="AP194" i="78"/>
  <c r="AF194" i="78"/>
  <c r="N194" i="78"/>
  <c r="AU192" i="77"/>
  <c r="AS192" i="77"/>
  <c r="L192" i="77"/>
  <c r="BI192" i="77"/>
  <c r="Q192" i="77"/>
  <c r="BH193" i="77"/>
  <c r="BD193" i="77"/>
  <c r="AT193" i="77"/>
  <c r="AL193" i="77"/>
  <c r="BA193" i="77"/>
  <c r="P189" i="74"/>
  <c r="AY189" i="74"/>
  <c r="M189" i="74"/>
  <c r="AH189" i="74"/>
  <c r="BH189" i="74"/>
  <c r="BK195" i="74"/>
  <c r="AB195" i="74"/>
  <c r="BH195" i="74"/>
  <c r="R195" i="74"/>
  <c r="BH194" i="76"/>
  <c r="AU194" i="76"/>
  <c r="BL194" i="76"/>
  <c r="S194" i="76"/>
  <c r="N189" i="81"/>
  <c r="BH189" i="81"/>
  <c r="S189" i="81"/>
  <c r="AS189" i="81"/>
  <c r="AS195" i="77"/>
  <c r="BK195" i="77"/>
  <c r="AD195" i="77"/>
  <c r="AF195" i="77"/>
  <c r="BG195" i="77"/>
  <c r="AC188" i="82"/>
  <c r="AU188" i="82"/>
  <c r="AD188" i="82"/>
  <c r="BD188" i="82"/>
  <c r="AR194" i="72"/>
  <c r="AN189" i="70"/>
  <c r="BE186" i="78"/>
  <c r="G186" i="78"/>
  <c r="H186" i="78"/>
  <c r="AK186" i="78"/>
  <c r="BK186" i="78"/>
  <c r="L195" i="78"/>
  <c r="BD195" i="78"/>
  <c r="AT195" i="78"/>
  <c r="AB195" i="78"/>
  <c r="AD195" i="78"/>
  <c r="AA188" i="78"/>
  <c r="BC188" i="78"/>
  <c r="BA187" i="77"/>
  <c r="AQ187" i="77"/>
  <c r="BH187" i="77"/>
  <c r="AD187" i="77"/>
  <c r="BE187" i="77"/>
  <c r="BG195" i="81"/>
  <c r="AE195" i="81"/>
  <c r="AJ195" i="81"/>
  <c r="BJ195" i="81"/>
  <c r="H185" i="84"/>
  <c r="N185" i="84"/>
  <c r="R185" i="84"/>
  <c r="AQ185" i="84"/>
  <c r="AP187" i="72"/>
  <c r="AQ187" i="72"/>
  <c r="K187" i="72"/>
  <c r="BF187" i="72"/>
  <c r="AA187" i="72"/>
  <c r="AE193" i="74"/>
  <c r="AA193" i="74"/>
  <c r="M193" i="74"/>
  <c r="AN189" i="74"/>
  <c r="AW186" i="76"/>
  <c r="T186" i="76"/>
  <c r="BE186" i="76"/>
  <c r="AV186" i="76"/>
  <c r="AX196" i="81"/>
  <c r="AU196" i="81"/>
  <c r="M196" i="81"/>
  <c r="R196" i="81"/>
  <c r="BA192" i="74"/>
  <c r="AS192" i="74"/>
  <c r="AX192" i="74"/>
  <c r="AN192" i="70"/>
  <c r="P188" i="81"/>
  <c r="AI192" i="81"/>
  <c r="M192" i="81"/>
  <c r="Z192" i="81"/>
  <c r="H192" i="81"/>
  <c r="BL186" i="81"/>
  <c r="BK186" i="81"/>
  <c r="G186" i="81"/>
  <c r="AH186" i="81"/>
  <c r="BH186" i="81"/>
  <c r="AX195" i="82"/>
  <c r="BG195" i="82"/>
  <c r="S195" i="82"/>
  <c r="AS195" i="82"/>
  <c r="AX185" i="80"/>
  <c r="BD185" i="80"/>
  <c r="BJ185" i="80"/>
  <c r="AD185" i="80"/>
  <c r="F189" i="84"/>
  <c r="BG189" i="84"/>
  <c r="BK189" i="84"/>
  <c r="AG193" i="70"/>
  <c r="AV193" i="70"/>
  <c r="BG193" i="70"/>
  <c r="Q193" i="70"/>
  <c r="AQ193" i="70"/>
  <c r="BC188" i="74"/>
  <c r="K188" i="74"/>
  <c r="T188" i="74"/>
  <c r="AX188" i="74"/>
  <c r="AQ186" i="74"/>
  <c r="BK186" i="74"/>
  <c r="AZ186" i="74"/>
  <c r="AJ186" i="74"/>
  <c r="AP189" i="78"/>
  <c r="AH189" i="78"/>
  <c r="BH189" i="78"/>
  <c r="K196" i="77"/>
  <c r="AB196" i="77"/>
  <c r="AP196" i="77"/>
  <c r="S192" i="76"/>
  <c r="Q192" i="76"/>
  <c r="AI192" i="76"/>
  <c r="BE186" i="86"/>
  <c r="H186" i="86"/>
  <c r="M186" i="86"/>
  <c r="AL186" i="70"/>
  <c r="AF186" i="70"/>
  <c r="R186" i="70"/>
  <c r="AT186" i="70"/>
  <c r="M194" i="80"/>
  <c r="AW194" i="80"/>
  <c r="BL194" i="80"/>
  <c r="S194" i="80"/>
  <c r="AI196" i="79"/>
  <c r="AI199" i="79" s="1"/>
  <c r="AL196" i="79"/>
  <c r="AL199" i="79" s="1"/>
  <c r="S196" i="79"/>
  <c r="S199" i="79" s="1"/>
  <c r="AU196" i="79"/>
  <c r="AI196" i="85"/>
  <c r="BL196" i="85"/>
  <c r="BL199" i="85" s="1"/>
  <c r="T196" i="85"/>
  <c r="AT196" i="85"/>
  <c r="AT199" i="85" s="1"/>
  <c r="AC194" i="87"/>
  <c r="AM194" i="87"/>
  <c r="H194" i="87"/>
  <c r="AH194" i="87"/>
  <c r="AW194" i="87"/>
  <c r="AB194" i="87"/>
  <c r="AA194" i="73"/>
  <c r="M194" i="73"/>
  <c r="Q194" i="73"/>
  <c r="AQ194" i="73"/>
  <c r="BD193" i="76"/>
  <c r="AK193" i="76"/>
  <c r="BE193" i="76"/>
  <c r="BG185" i="82"/>
  <c r="AK185" i="82"/>
  <c r="AZ185" i="82"/>
  <c r="G185" i="82"/>
  <c r="AQ196" i="84"/>
  <c r="R196" i="84"/>
  <c r="AS196" i="84"/>
  <c r="L196" i="84"/>
  <c r="AV196" i="87"/>
  <c r="K196" i="87"/>
  <c r="BL196" i="87"/>
  <c r="S196" i="87"/>
  <c r="H196" i="82"/>
  <c r="AT196" i="82"/>
  <c r="N196" i="82"/>
  <c r="AX187" i="82"/>
  <c r="AL187" i="82"/>
  <c r="BC187" i="82"/>
  <c r="V187" i="82"/>
  <c r="AS189" i="80"/>
  <c r="BC189" i="80"/>
  <c r="AH189" i="80"/>
  <c r="BI189" i="80"/>
  <c r="AB189" i="80"/>
  <c r="AH186" i="80"/>
  <c r="AZ186" i="80"/>
  <c r="BB186" i="80"/>
  <c r="BK192" i="80"/>
  <c r="AL192" i="80"/>
  <c r="BA192" i="80"/>
  <c r="S192" i="80"/>
  <c r="AS192" i="80"/>
  <c r="AP194" i="84"/>
  <c r="AG194" i="84"/>
  <c r="AV194" i="84"/>
  <c r="N194" i="84"/>
  <c r="T195" i="84"/>
  <c r="Z195" i="84"/>
  <c r="AL195" i="84"/>
  <c r="R195" i="84"/>
  <c r="AS188" i="84"/>
  <c r="N188" i="84"/>
  <c r="H188" i="84"/>
  <c r="AU189" i="77"/>
  <c r="AY189" i="77"/>
  <c r="BI189" i="77"/>
  <c r="AE189" i="77"/>
  <c r="AD187" i="81"/>
  <c r="R187" i="81"/>
  <c r="AU187" i="81"/>
  <c r="AC187" i="81"/>
  <c r="U193" i="82"/>
  <c r="BD193" i="82"/>
  <c r="V193" i="82"/>
  <c r="AW193" i="82"/>
  <c r="E187" i="82"/>
  <c r="AW188" i="80"/>
  <c r="AI188" i="80"/>
  <c r="S188" i="80"/>
  <c r="AS188" i="80"/>
  <c r="BJ193" i="84"/>
  <c r="AY193" i="84"/>
  <c r="Z193" i="84"/>
  <c r="AQ193" i="84"/>
  <c r="L193" i="84"/>
  <c r="K195" i="87"/>
  <c r="AK195" i="87"/>
  <c r="AZ195" i="87"/>
  <c r="O188" i="73"/>
  <c r="AW192" i="73"/>
  <c r="AL192" i="73"/>
  <c r="Z195" i="86"/>
  <c r="BL195" i="86"/>
  <c r="AQ195" i="86"/>
  <c r="R192" i="86"/>
  <c r="BE192" i="86"/>
  <c r="AL188" i="86"/>
  <c r="BC188" i="86"/>
  <c r="T188" i="86"/>
  <c r="AI188" i="86"/>
  <c r="BK189" i="86"/>
  <c r="BL189" i="86"/>
  <c r="BE189" i="86"/>
  <c r="BH189" i="86"/>
  <c r="AH192" i="84"/>
  <c r="AB192" i="84"/>
  <c r="AZ194" i="83"/>
  <c r="AP194" i="83"/>
  <c r="AJ194" i="83"/>
  <c r="BJ194" i="83"/>
  <c r="BA196" i="83"/>
  <c r="AJ196" i="83"/>
  <c r="AE196" i="83"/>
  <c r="BE196" i="83"/>
  <c r="Z186" i="83"/>
  <c r="AY186" i="83"/>
  <c r="AL186" i="83"/>
  <c r="AJ186" i="83"/>
  <c r="V194" i="71"/>
  <c r="BJ194" i="71"/>
  <c r="AW194" i="71"/>
  <c r="BA194" i="71"/>
  <c r="AJ196" i="72"/>
  <c r="T196" i="72"/>
  <c r="V196" i="72"/>
  <c r="R195" i="83"/>
  <c r="BF195" i="83"/>
  <c r="Z195" i="83"/>
  <c r="AZ195" i="83"/>
  <c r="BC186" i="71"/>
  <c r="BG186" i="71"/>
  <c r="T192" i="72"/>
  <c r="AT192" i="72"/>
  <c r="N192" i="72"/>
  <c r="BI192" i="72"/>
  <c r="R192" i="72"/>
  <c r="AW193" i="71"/>
  <c r="AF193" i="71"/>
  <c r="AI193" i="71"/>
  <c r="M185" i="72"/>
  <c r="AY185" i="72"/>
  <c r="BB185" i="72"/>
  <c r="AR188" i="70"/>
  <c r="AG192" i="70"/>
  <c r="AV192" i="70"/>
  <c r="BG192" i="70"/>
  <c r="Q192" i="70"/>
  <c r="AQ192" i="70"/>
  <c r="BK196" i="78"/>
  <c r="Q196" i="78"/>
  <c r="AT196" i="78"/>
  <c r="BH196" i="78"/>
  <c r="AK196" i="73"/>
  <c r="AL196" i="73"/>
  <c r="BA196" i="73"/>
  <c r="U196" i="73"/>
  <c r="AU196" i="73"/>
  <c r="S188" i="77"/>
  <c r="AJ188" i="77"/>
  <c r="AX188" i="77"/>
  <c r="AC188" i="77"/>
  <c r="AL195" i="76"/>
  <c r="U195" i="76"/>
  <c r="BF195" i="76"/>
  <c r="AW195" i="76"/>
  <c r="F195" i="76"/>
  <c r="BI188" i="76"/>
  <c r="G188" i="76"/>
  <c r="AY188" i="76"/>
  <c r="AP188" i="76"/>
  <c r="K188" i="76"/>
  <c r="Z196" i="71"/>
  <c r="AE196" i="71"/>
  <c r="Q196" i="71"/>
  <c r="R196" i="71"/>
  <c r="AT196" i="71"/>
  <c r="AT189" i="70"/>
  <c r="AU189" i="70"/>
  <c r="AE189" i="70"/>
  <c r="BI195" i="70"/>
  <c r="AZ195" i="70"/>
  <c r="AJ195" i="70"/>
  <c r="Z186" i="73"/>
  <c r="H186" i="73"/>
  <c r="AT186" i="73"/>
  <c r="R186" i="73"/>
  <c r="AX196" i="86"/>
  <c r="G196" i="86"/>
  <c r="AH196" i="86"/>
  <c r="AV196" i="86"/>
  <c r="AL193" i="81"/>
  <c r="L193" i="81"/>
  <c r="Z193" i="81"/>
  <c r="G193" i="81"/>
  <c r="U193" i="81"/>
  <c r="Q185" i="81"/>
  <c r="AL185" i="81"/>
  <c r="AZ185" i="81"/>
  <c r="AS185" i="81"/>
  <c r="L185" i="81"/>
  <c r="AG194" i="81"/>
  <c r="U194" i="81"/>
  <c r="BL194" i="81"/>
  <c r="AH194" i="81"/>
  <c r="BH194" i="81"/>
  <c r="AT188" i="70"/>
  <c r="BH188" i="70"/>
  <c r="AU188" i="70"/>
  <c r="AE188" i="70"/>
  <c r="T194" i="70"/>
  <c r="BA194" i="70"/>
  <c r="BE194" i="70"/>
  <c r="AF185" i="74"/>
  <c r="BE185" i="74"/>
  <c r="BI192" i="78"/>
  <c r="AG192" i="78"/>
  <c r="BG192" i="78"/>
  <c r="AY193" i="73"/>
  <c r="AC193" i="73"/>
  <c r="U193" i="73"/>
  <c r="AU193" i="73"/>
  <c r="AS193" i="80"/>
  <c r="T193" i="80"/>
  <c r="AX193" i="80"/>
  <c r="BK186" i="84"/>
  <c r="BJ186" i="84"/>
  <c r="AY186" i="84"/>
  <c r="AP186" i="84"/>
  <c r="AT186" i="84"/>
  <c r="T186" i="72"/>
  <c r="AL186" i="72"/>
  <c r="AZ186" i="72"/>
  <c r="BE186" i="72"/>
  <c r="AT194" i="74"/>
  <c r="AG194" i="74"/>
  <c r="R194" i="74"/>
  <c r="K187" i="74"/>
  <c r="AP187" i="74"/>
  <c r="BF187" i="74"/>
  <c r="AA187" i="74"/>
  <c r="BJ187" i="78"/>
  <c r="AL187" i="78"/>
  <c r="AA187" i="78"/>
  <c r="AP187" i="78"/>
  <c r="AQ185" i="73"/>
  <c r="AF185" i="73"/>
  <c r="BF185" i="73"/>
  <c r="AD185" i="73"/>
  <c r="BC196" i="76"/>
  <c r="BJ196" i="76"/>
  <c r="AG196" i="76"/>
  <c r="BG196" i="76"/>
  <c r="G194" i="86"/>
  <c r="H194" i="86"/>
  <c r="K194" i="86"/>
  <c r="Z194" i="86"/>
  <c r="AZ194" i="86"/>
  <c r="AA188" i="81"/>
  <c r="AJ188" i="81"/>
  <c r="AE188" i="81"/>
  <c r="AH194" i="82"/>
  <c r="BB194" i="82"/>
  <c r="AJ195" i="80"/>
  <c r="AY195" i="80"/>
  <c r="R195" i="80"/>
  <c r="AA192" i="71"/>
  <c r="AB192" i="71"/>
  <c r="AS192" i="71"/>
  <c r="L192" i="71"/>
  <c r="P194" i="70"/>
  <c r="E194" i="70"/>
  <c r="F187" i="83"/>
  <c r="BI187" i="83"/>
  <c r="AB187" i="83"/>
  <c r="AU189" i="72"/>
  <c r="AE189" i="72"/>
  <c r="AO189" i="72"/>
  <c r="Z195" i="72"/>
  <c r="BE195" i="72"/>
  <c r="BF196" i="70"/>
  <c r="BD196" i="70"/>
  <c r="K196" i="70"/>
  <c r="BB196" i="70"/>
  <c r="AP187" i="73"/>
  <c r="AJ187" i="73"/>
  <c r="AY187" i="73"/>
  <c r="S187" i="73"/>
  <c r="AS187" i="73"/>
  <c r="AW189" i="73"/>
  <c r="Q189" i="73"/>
  <c r="O189" i="73"/>
  <c r="AI189" i="73"/>
  <c r="AJ194" i="77"/>
  <c r="AY194" i="77"/>
  <c r="BA194" i="77"/>
  <c r="U194" i="77"/>
  <c r="AV186" i="77"/>
  <c r="BG186" i="77"/>
  <c r="BJ186" i="77"/>
  <c r="AJ186" i="77"/>
  <c r="AC187" i="71"/>
  <c r="BH187" i="71"/>
  <c r="AB187" i="71"/>
  <c r="BF187" i="71"/>
  <c r="AC189" i="71"/>
  <c r="BL189" i="71"/>
  <c r="V189" i="71"/>
  <c r="AV189" i="71"/>
  <c r="AY188" i="72"/>
  <c r="BJ188" i="72"/>
  <c r="AU188" i="72"/>
  <c r="AE188" i="72"/>
  <c r="AO188" i="72"/>
  <c r="AW194" i="72"/>
  <c r="AL194" i="72"/>
  <c r="AZ194" i="72"/>
  <c r="AJ194" i="72"/>
  <c r="AG187" i="70"/>
  <c r="Q187" i="70"/>
  <c r="H187" i="70"/>
  <c r="AK187" i="70"/>
  <c r="BK187" i="70"/>
  <c r="AP196" i="74"/>
  <c r="AI196" i="74"/>
  <c r="AC196" i="74"/>
  <c r="L196" i="74"/>
  <c r="AL196" i="74"/>
  <c r="AT185" i="78"/>
  <c r="V185" i="78"/>
  <c r="AI185" i="78"/>
  <c r="BJ185" i="78"/>
  <c r="R193" i="78"/>
  <c r="BJ193" i="78"/>
  <c r="H193" i="78"/>
  <c r="AW193" i="78"/>
  <c r="AM188" i="73"/>
  <c r="AT195" i="73"/>
  <c r="BD195" i="73"/>
  <c r="AI195" i="73"/>
  <c r="BL195" i="73"/>
  <c r="S195" i="73"/>
  <c r="AQ188" i="73"/>
  <c r="BE188" i="73"/>
  <c r="Q185" i="77"/>
  <c r="AB185" i="77"/>
  <c r="AS185" i="77"/>
  <c r="AS185" i="76"/>
  <c r="G185" i="76"/>
  <c r="P189" i="76"/>
  <c r="AA187" i="86"/>
  <c r="AE187" i="86"/>
  <c r="AC193" i="86"/>
  <c r="AP193" i="86"/>
  <c r="BE193" i="86"/>
  <c r="BG187" i="76"/>
  <c r="AU187" i="76"/>
  <c r="AF187" i="76"/>
  <c r="AT187" i="76"/>
  <c r="H189" i="76"/>
  <c r="BI189" i="76"/>
  <c r="AZ189" i="76"/>
  <c r="AJ189" i="76"/>
  <c r="BA185" i="86"/>
  <c r="AI185" i="86"/>
  <c r="AH185" i="86"/>
  <c r="BI185" i="86"/>
  <c r="BC189" i="82"/>
  <c r="BA189" i="82"/>
  <c r="AQ189" i="82"/>
  <c r="AY189" i="82"/>
  <c r="L186" i="82"/>
  <c r="AF186" i="82"/>
  <c r="V186" i="82"/>
  <c r="R186" i="82"/>
  <c r="BK192" i="82"/>
  <c r="AU192" i="82"/>
  <c r="M192" i="82"/>
  <c r="BB192" i="82"/>
  <c r="U192" i="82"/>
  <c r="BE196" i="80"/>
  <c r="U196" i="80"/>
  <c r="AV196" i="80"/>
  <c r="AA187" i="80"/>
  <c r="Z187" i="80"/>
  <c r="AP187" i="80"/>
  <c r="AR187" i="80"/>
  <c r="Q187" i="84"/>
  <c r="BB187" i="84"/>
  <c r="AW187" i="84"/>
  <c r="AX187" i="84"/>
  <c r="H195" i="71"/>
  <c r="V195" i="71"/>
  <c r="BG195" i="71"/>
  <c r="Q195" i="71"/>
  <c r="AQ195" i="71"/>
  <c r="AZ188" i="71"/>
  <c r="AJ188" i="71"/>
  <c r="BJ185" i="70"/>
  <c r="BA185" i="70"/>
  <c r="BE185" i="70"/>
  <c r="U194" i="78"/>
  <c r="AX194" i="78"/>
  <c r="AL192" i="77"/>
  <c r="H192" i="77"/>
  <c r="BA192" i="77"/>
  <c r="T193" i="77"/>
  <c r="AD193" i="77"/>
  <c r="AC189" i="74"/>
  <c r="T189" i="74"/>
  <c r="N189" i="74"/>
  <c r="AZ189" i="74"/>
  <c r="K189" i="74"/>
  <c r="M195" i="74"/>
  <c r="AK195" i="74"/>
  <c r="AG195" i="74"/>
  <c r="AL195" i="74"/>
  <c r="BB195" i="74"/>
  <c r="P187" i="77"/>
  <c r="AY194" i="76"/>
  <c r="BJ194" i="76"/>
  <c r="U194" i="76"/>
  <c r="AC194" i="76"/>
  <c r="BC194" i="76"/>
  <c r="AY189" i="81"/>
  <c r="BK189" i="81"/>
  <c r="AZ189" i="81"/>
  <c r="BC189" i="81"/>
  <c r="V189" i="81"/>
  <c r="AO195" i="71"/>
  <c r="AP195" i="77"/>
  <c r="BL195" i="77"/>
  <c r="AE195" i="77"/>
  <c r="AJ195" i="77"/>
  <c r="AN188" i="81"/>
  <c r="BA188" i="82"/>
  <c r="K188" i="82"/>
  <c r="G188" i="82"/>
  <c r="AG188" i="82"/>
  <c r="U186" i="78"/>
  <c r="L186" i="78"/>
  <c r="N186" i="78"/>
  <c r="AV195" i="78"/>
  <c r="BF195" i="78"/>
  <c r="AI195" i="78"/>
  <c r="BL195" i="78"/>
  <c r="G195" i="78"/>
  <c r="AF188" i="78"/>
  <c r="AG188" i="78"/>
  <c r="BG188" i="78"/>
  <c r="L187" i="77"/>
  <c r="AW187" i="77"/>
  <c r="BI187" i="77"/>
  <c r="H187" i="77"/>
  <c r="AH187" i="77"/>
  <c r="E192" i="76"/>
  <c r="T195" i="81"/>
  <c r="U195" i="81"/>
  <c r="AF195" i="81"/>
  <c r="M195" i="81"/>
  <c r="V185" i="84"/>
  <c r="AW185" i="84"/>
  <c r="AK185" i="84"/>
  <c r="BF185" i="84"/>
  <c r="BI185" i="84"/>
  <c r="BA187" i="72"/>
  <c r="F187" i="72"/>
  <c r="H187" i="72"/>
  <c r="AK187" i="72"/>
  <c r="BK187" i="72"/>
  <c r="AH193" i="74"/>
  <c r="AZ193" i="74"/>
  <c r="AW193" i="74"/>
  <c r="AQ186" i="76"/>
  <c r="AU186" i="76"/>
  <c r="BG186" i="76"/>
  <c r="AA186" i="76"/>
  <c r="AC186" i="76"/>
  <c r="Q196" i="81"/>
  <c r="AA196" i="81"/>
  <c r="N196" i="81"/>
  <c r="BB196" i="81"/>
  <c r="U196" i="81"/>
  <c r="AE192" i="74"/>
  <c r="AA192" i="74"/>
  <c r="AF192" i="74"/>
  <c r="BH192" i="74"/>
  <c r="BE192" i="81"/>
  <c r="U192" i="81"/>
  <c r="BJ192" i="81"/>
  <c r="R192" i="81"/>
  <c r="Z186" i="81"/>
  <c r="AQ186" i="81"/>
  <c r="K186" i="81"/>
  <c r="AK186" i="81"/>
  <c r="E192" i="82"/>
  <c r="BA195" i="82"/>
  <c r="BJ195" i="82"/>
  <c r="AZ195" i="82"/>
  <c r="BC195" i="82"/>
  <c r="V195" i="82"/>
  <c r="BE185" i="80"/>
  <c r="BF185" i="80"/>
  <c r="AK185" i="80"/>
  <c r="AZ185" i="80"/>
  <c r="G185" i="80"/>
  <c r="BA189" i="84"/>
  <c r="AD189" i="84"/>
  <c r="AV189" i="84"/>
  <c r="S189" i="84"/>
  <c r="P189" i="84"/>
  <c r="AT189" i="84"/>
  <c r="AH193" i="70"/>
  <c r="AT193" i="70"/>
  <c r="AA193" i="70"/>
  <c r="AK193" i="70"/>
  <c r="BA193" i="70"/>
  <c r="BG188" i="74"/>
  <c r="Q188" i="74"/>
  <c r="BF188" i="74"/>
  <c r="L188" i="74"/>
  <c r="BD188" i="74"/>
  <c r="AE186" i="74"/>
  <c r="G186" i="74"/>
  <c r="R186" i="74"/>
  <c r="AT186" i="74"/>
  <c r="BC189" i="78"/>
  <c r="N189" i="78"/>
  <c r="K189" i="78"/>
  <c r="AK189" i="78"/>
  <c r="BD196" i="77"/>
  <c r="AU196" i="77"/>
  <c r="BL196" i="77"/>
  <c r="S196" i="77"/>
  <c r="H192" i="76"/>
  <c r="M192" i="76"/>
  <c r="AB192" i="76"/>
  <c r="AS192" i="76"/>
  <c r="L192" i="76"/>
  <c r="K186" i="86"/>
  <c r="V186" i="86"/>
  <c r="AW186" i="86"/>
  <c r="AR192" i="70"/>
  <c r="AY186" i="70"/>
  <c r="AK186" i="70"/>
  <c r="BB186" i="70"/>
  <c r="BI194" i="80"/>
  <c r="AJ194" i="80"/>
  <c r="N194" i="80"/>
  <c r="AC194" i="80"/>
  <c r="BC194" i="80"/>
  <c r="N196" i="79"/>
  <c r="N199" i="79" s="1"/>
  <c r="AJ196" i="79"/>
  <c r="AC196" i="79"/>
  <c r="AC199" i="79" s="1"/>
  <c r="BF196" i="79"/>
  <c r="AB196" i="79"/>
  <c r="AB199" i="79" s="1"/>
  <c r="AV196" i="85"/>
  <c r="AL196" i="85"/>
  <c r="AL199" i="85" s="1"/>
  <c r="AJ196" i="85"/>
  <c r="AJ199" i="85" s="1"/>
  <c r="AD196" i="85"/>
  <c r="AD199" i="85" s="1"/>
  <c r="BD196" i="85"/>
  <c r="BD199" i="85" s="1"/>
  <c r="U194" i="87"/>
  <c r="AD194" i="87"/>
  <c r="AI194" i="87"/>
  <c r="AL194" i="87"/>
  <c r="BL194" i="87"/>
  <c r="BJ194" i="73"/>
  <c r="AX194" i="73"/>
  <c r="V194" i="73"/>
  <c r="AW194" i="73"/>
  <c r="BA194" i="73"/>
  <c r="AF193" i="76"/>
  <c r="AL193" i="76"/>
  <c r="F193" i="76"/>
  <c r="AH193" i="76"/>
  <c r="BH193" i="76"/>
  <c r="AJ185" i="82"/>
  <c r="BJ185" i="82"/>
  <c r="Q185" i="82"/>
  <c r="AQ185" i="82"/>
  <c r="Q196" i="84"/>
  <c r="AB196" i="84"/>
  <c r="BB196" i="84"/>
  <c r="V196" i="84"/>
  <c r="AV196" i="84"/>
  <c r="AJ196" i="87"/>
  <c r="AW196" i="87"/>
  <c r="N196" i="87"/>
  <c r="AC196" i="87"/>
  <c r="BC196" i="87"/>
  <c r="AI196" i="82"/>
  <c r="S196" i="82"/>
  <c r="F196" i="82"/>
  <c r="AX196" i="82"/>
  <c r="M187" i="82"/>
  <c r="F187" i="82"/>
  <c r="AF187" i="82"/>
  <c r="BF187" i="82"/>
  <c r="BB189" i="80"/>
  <c r="BD189" i="80"/>
  <c r="L189" i="80"/>
  <c r="AL189" i="80"/>
  <c r="BL189" i="80"/>
  <c r="AI186" i="80"/>
  <c r="BI186" i="80"/>
  <c r="AE186" i="80"/>
  <c r="AU192" i="80"/>
  <c r="BC192" i="80"/>
  <c r="V192" i="80"/>
  <c r="G194" i="84"/>
  <c r="AJ194" i="84"/>
  <c r="AI194" i="84"/>
  <c r="AX194" i="84"/>
  <c r="AV195" i="84"/>
  <c r="AH195" i="84"/>
  <c r="AZ195" i="84"/>
  <c r="BB195" i="84"/>
  <c r="S188" i="84"/>
  <c r="AX188" i="84"/>
  <c r="BJ188" i="84"/>
  <c r="AF189" i="77"/>
  <c r="BF189" i="77"/>
  <c r="AL189" i="77"/>
  <c r="AG187" i="81"/>
  <c r="AV187" i="81"/>
  <c r="AQ187" i="81"/>
  <c r="AY187" i="81"/>
  <c r="AS193" i="82"/>
  <c r="AI193" i="82"/>
  <c r="BF193" i="82"/>
  <c r="Z193" i="82"/>
  <c r="AZ193" i="82"/>
  <c r="BH188" i="80"/>
  <c r="AK188" i="80"/>
  <c r="BC188" i="80"/>
  <c r="V188" i="80"/>
  <c r="AC193" i="84"/>
  <c r="AA193" i="84"/>
  <c r="U193" i="84"/>
  <c r="AV193" i="84"/>
  <c r="I195" i="87"/>
  <c r="AX195" i="87"/>
  <c r="BK195" i="87"/>
  <c r="BK199" i="87" s="1"/>
  <c r="R195" i="87"/>
  <c r="AS195" i="87"/>
  <c r="S192" i="73"/>
  <c r="Q192" i="73"/>
  <c r="BE192" i="73"/>
  <c r="BH192" i="73"/>
  <c r="K195" i="86"/>
  <c r="AK195" i="86"/>
  <c r="Q195" i="86"/>
  <c r="AQ192" i="86"/>
  <c r="BB192" i="86"/>
  <c r="BF192" i="86"/>
  <c r="AK188" i="86"/>
  <c r="L188" i="86"/>
  <c r="F189" i="86"/>
  <c r="AP189" i="86"/>
  <c r="AH189" i="86"/>
  <c r="BI189" i="86"/>
  <c r="AT192" i="84"/>
  <c r="AE192" i="84"/>
  <c r="Z192" i="84"/>
  <c r="AS192" i="84"/>
  <c r="Q194" i="83"/>
  <c r="S194" i="83"/>
  <c r="V194" i="83"/>
  <c r="AV194" i="83"/>
  <c r="BG196" i="83"/>
  <c r="BH196" i="83"/>
  <c r="AB196" i="83"/>
  <c r="AQ196" i="83"/>
  <c r="AX186" i="83"/>
  <c r="BJ186" i="83"/>
  <c r="V186" i="83"/>
  <c r="AV186" i="83"/>
  <c r="AS194" i="71"/>
  <c r="AV194" i="71"/>
  <c r="BI194" i="71"/>
  <c r="F194" i="71"/>
  <c r="AA196" i="72"/>
  <c r="AT196" i="72"/>
  <c r="AK196" i="72"/>
  <c r="BA196" i="72"/>
  <c r="AQ195" i="83"/>
  <c r="S195" i="83"/>
  <c r="AG195" i="83"/>
  <c r="L195" i="83"/>
  <c r="AL195" i="83"/>
  <c r="BL195" i="83"/>
  <c r="AR195" i="71"/>
  <c r="BE186" i="71"/>
  <c r="N186" i="71"/>
  <c r="V186" i="71"/>
  <c r="AY186" i="71"/>
  <c r="BA186" i="71"/>
  <c r="U192" i="72"/>
  <c r="Z192" i="72"/>
  <c r="AL192" i="72"/>
  <c r="AD192" i="72"/>
  <c r="AN192" i="72"/>
  <c r="AQ193" i="71"/>
  <c r="T193" i="71"/>
  <c r="BD193" i="71"/>
  <c r="U193" i="71"/>
  <c r="AU193" i="71"/>
  <c r="S185" i="72"/>
  <c r="AI185" i="72"/>
  <c r="Z192" i="70"/>
  <c r="M192" i="70"/>
  <c r="AC192" i="70"/>
  <c r="BC192" i="70"/>
  <c r="F196" i="78"/>
  <c r="AC196" i="78"/>
  <c r="BF196" i="78"/>
  <c r="M196" i="78"/>
  <c r="BD196" i="73"/>
  <c r="BJ196" i="73"/>
  <c r="AG196" i="73"/>
  <c r="BG196" i="73"/>
  <c r="AL188" i="77"/>
  <c r="K188" i="77"/>
  <c r="AA188" i="77"/>
  <c r="N195" i="76"/>
  <c r="AS195" i="76"/>
  <c r="L195" i="76"/>
  <c r="BI195" i="76"/>
  <c r="R195" i="76"/>
  <c r="BK188" i="76"/>
  <c r="BC188" i="76"/>
  <c r="BB188" i="76"/>
  <c r="AW196" i="71"/>
  <c r="AK196" i="71"/>
  <c r="AD196" i="71"/>
  <c r="BF196" i="71"/>
  <c r="AV189" i="70"/>
  <c r="BG189" i="70"/>
  <c r="Q189" i="70"/>
  <c r="AQ189" i="70"/>
  <c r="BA195" i="70"/>
  <c r="Q195" i="70"/>
  <c r="BL195" i="70"/>
  <c r="V195" i="70"/>
  <c r="AV195" i="70"/>
  <c r="AQ186" i="73"/>
  <c r="AF186" i="73"/>
  <c r="BF186" i="73"/>
  <c r="AB186" i="73"/>
  <c r="AD186" i="73"/>
  <c r="N196" i="86"/>
  <c r="AB196" i="86"/>
  <c r="S196" i="86"/>
  <c r="AT196" i="86"/>
  <c r="BH196" i="86"/>
  <c r="AJ193" i="81"/>
  <c r="AX193" i="81"/>
  <c r="S193" i="81"/>
  <c r="AG193" i="81"/>
  <c r="BE185" i="81"/>
  <c r="BA194" i="81"/>
  <c r="AA194" i="81"/>
  <c r="Q194" i="81"/>
  <c r="AT194" i="81"/>
  <c r="M194" i="81"/>
  <c r="AV188" i="70"/>
  <c r="N188" i="70"/>
  <c r="BG188" i="70"/>
  <c r="Q188" i="70"/>
  <c r="AQ188" i="70"/>
  <c r="AA194" i="70"/>
  <c r="G194" i="70"/>
  <c r="AZ194" i="70"/>
  <c r="AJ194" i="70"/>
  <c r="AQ185" i="74"/>
  <c r="BK185" i="74"/>
  <c r="AZ185" i="74"/>
  <c r="AJ185" i="74"/>
  <c r="AB192" i="78"/>
  <c r="AS192" i="78"/>
  <c r="L192" i="78"/>
  <c r="BC193" i="73"/>
  <c r="BA193" i="73"/>
  <c r="AG193" i="73"/>
  <c r="BG193" i="73"/>
  <c r="AP193" i="80"/>
  <c r="AG193" i="80"/>
  <c r="AJ193" i="80"/>
  <c r="BJ193" i="80"/>
  <c r="U186" i="84"/>
  <c r="H186" i="84"/>
  <c r="BE186" i="84"/>
  <c r="BF186" i="84"/>
  <c r="Z186" i="72"/>
  <c r="BJ186" i="72"/>
  <c r="BL186" i="72"/>
  <c r="AJ186" i="72"/>
  <c r="AV194" i="74"/>
  <c r="BK194" i="74"/>
  <c r="BE194" i="74"/>
  <c r="AD194" i="74"/>
  <c r="AD187" i="74"/>
  <c r="AC187" i="74"/>
  <c r="S187" i="74"/>
  <c r="M187" i="74"/>
  <c r="N187" i="78"/>
  <c r="AH187" i="78"/>
  <c r="BB187" i="78"/>
  <c r="AS185" i="73"/>
  <c r="BD185" i="73"/>
  <c r="L185" i="73"/>
  <c r="AB185" i="73"/>
  <c r="AP185" i="73"/>
  <c r="G196" i="76"/>
  <c r="Q196" i="76"/>
  <c r="AB196" i="76"/>
  <c r="AS196" i="76"/>
  <c r="L196" i="76"/>
  <c r="AD194" i="86"/>
  <c r="AF194" i="86"/>
  <c r="AL194" i="86"/>
  <c r="BL194" i="86"/>
  <c r="I192" i="81"/>
  <c r="AV188" i="81"/>
  <c r="AW188" i="81"/>
  <c r="BH188" i="81"/>
  <c r="Q188" i="81"/>
  <c r="O188" i="81"/>
  <c r="AQ188" i="81"/>
  <c r="AK194" i="82"/>
  <c r="AJ194" i="82"/>
  <c r="BF194" i="82"/>
  <c r="AZ194" i="82"/>
  <c r="G194" i="82"/>
  <c r="Z195" i="80"/>
  <c r="AD195" i="80"/>
  <c r="BD195" i="80"/>
  <c r="AX192" i="71"/>
  <c r="AY192" i="71"/>
  <c r="BE192" i="71"/>
  <c r="O192" i="70"/>
  <c r="R187" i="83"/>
  <c r="AH187" i="83"/>
  <c r="AD187" i="83"/>
  <c r="N187" i="83"/>
  <c r="E196" i="71"/>
  <c r="AH189" i="72"/>
  <c r="BG189" i="72"/>
  <c r="Q189" i="72"/>
  <c r="AQ189" i="72"/>
  <c r="H195" i="72"/>
  <c r="AX195" i="72"/>
  <c r="AZ195" i="72"/>
  <c r="AJ195" i="72"/>
  <c r="AT196" i="70"/>
  <c r="L196" i="70"/>
  <c r="AZ196" i="70"/>
  <c r="G196" i="70"/>
  <c r="AR195" i="74"/>
  <c r="BA187" i="73"/>
  <c r="BH187" i="73"/>
  <c r="N187" i="73"/>
  <c r="AE187" i="73"/>
  <c r="BE187" i="73"/>
  <c r="BD189" i="73"/>
  <c r="AC189" i="73"/>
  <c r="U189" i="73"/>
  <c r="AU189" i="73"/>
  <c r="AP194" i="77"/>
  <c r="M194" i="77"/>
  <c r="AB194" i="77"/>
  <c r="G194" i="77"/>
  <c r="AG194" i="77"/>
  <c r="BI186" i="77"/>
  <c r="AB186" i="77"/>
  <c r="AZ186" i="77"/>
  <c r="U186" i="77"/>
  <c r="AI187" i="71"/>
  <c r="BK187" i="71"/>
  <c r="BD187" i="71"/>
  <c r="BK189" i="71"/>
  <c r="BA189" i="71"/>
  <c r="F189" i="71"/>
  <c r="AH189" i="71"/>
  <c r="BH189" i="71"/>
  <c r="L188" i="72"/>
  <c r="U188" i="72"/>
  <c r="BG188" i="72"/>
  <c r="Q188" i="72"/>
  <c r="AQ188" i="72"/>
  <c r="AX194" i="72"/>
  <c r="BJ194" i="72"/>
  <c r="BL194" i="72"/>
  <c r="V194" i="72"/>
  <c r="AV194" i="72"/>
  <c r="AP187" i="70"/>
  <c r="T187" i="70"/>
  <c r="AW187" i="70"/>
  <c r="BL196" i="74"/>
  <c r="BG196" i="74"/>
  <c r="BA196" i="74"/>
  <c r="AX196" i="74"/>
  <c r="BB185" i="78"/>
  <c r="R185" i="78"/>
  <c r="AU185" i="78"/>
  <c r="AQ193" i="78"/>
  <c r="S193" i="78"/>
  <c r="T193" i="78"/>
  <c r="AI193" i="78"/>
  <c r="BI193" i="78"/>
  <c r="AY195" i="73"/>
  <c r="AU195" i="73"/>
  <c r="AE195" i="73"/>
  <c r="H188" i="73"/>
  <c r="AZ188" i="73"/>
  <c r="AJ188" i="73"/>
  <c r="S185" i="77"/>
  <c r="BE185" i="77"/>
  <c r="L185" i="77"/>
  <c r="AX185" i="76"/>
  <c r="AE185" i="76"/>
  <c r="V185" i="76"/>
  <c r="AY185" i="76"/>
  <c r="BA185" i="76"/>
  <c r="AH187" i="86"/>
  <c r="AY187" i="86"/>
  <c r="BK187" i="86"/>
  <c r="Q187" i="86"/>
  <c r="AQ187" i="86"/>
  <c r="AD193" i="86"/>
  <c r="BA193" i="86"/>
  <c r="T193" i="86"/>
  <c r="AJ193" i="86"/>
  <c r="AC187" i="76"/>
  <c r="M187" i="76"/>
  <c r="AB187" i="76"/>
  <c r="BF187" i="76"/>
  <c r="BD189" i="76"/>
  <c r="N189" i="76"/>
  <c r="BL189" i="76"/>
  <c r="V189" i="76"/>
  <c r="AV189" i="76"/>
  <c r="F185" i="86"/>
  <c r="BG185" i="86"/>
  <c r="AT185" i="86"/>
  <c r="N185" i="86"/>
  <c r="AB185" i="86"/>
  <c r="G189" i="82"/>
  <c r="H189" i="82"/>
  <c r="AK189" i="82"/>
  <c r="BK189" i="82"/>
  <c r="BD186" i="82"/>
  <c r="AT186" i="82"/>
  <c r="AB186" i="82"/>
  <c r="AD186" i="82"/>
  <c r="Z192" i="82"/>
  <c r="AK192" i="82"/>
  <c r="G192" i="82"/>
  <c r="AG192" i="82"/>
  <c r="BC196" i="80"/>
  <c r="F196" i="80"/>
  <c r="AS196" i="80"/>
  <c r="BH196" i="80"/>
  <c r="AA196" i="80"/>
  <c r="AX187" i="80"/>
  <c r="BK187" i="80"/>
  <c r="BB187" i="80"/>
  <c r="U187" i="80"/>
  <c r="BH187" i="84"/>
  <c r="L187" i="84"/>
  <c r="BJ187" i="84"/>
  <c r="U195" i="71"/>
  <c r="BD195" i="71"/>
  <c r="AT195" i="71"/>
  <c r="M195" i="71"/>
  <c r="AC195" i="71"/>
  <c r="BC195" i="71"/>
  <c r="AA188" i="71"/>
  <c r="BL188" i="71"/>
  <c r="V188" i="71"/>
  <c r="AV188" i="71"/>
  <c r="T185" i="70"/>
  <c r="G185" i="70"/>
  <c r="AZ185" i="70"/>
  <c r="AJ185" i="70"/>
  <c r="AU194" i="78"/>
  <c r="AW194" i="78"/>
  <c r="AG194" i="78"/>
  <c r="BJ194" i="78"/>
  <c r="Q194" i="78"/>
  <c r="AF192" i="77"/>
  <c r="V192" i="77"/>
  <c r="AY192" i="77"/>
  <c r="F192" i="77"/>
  <c r="AF193" i="77"/>
  <c r="AH193" i="77"/>
  <c r="AW193" i="77"/>
  <c r="AB193" i="77"/>
  <c r="AP193" i="77"/>
  <c r="BJ189" i="74"/>
  <c r="AG189" i="74"/>
  <c r="BL189" i="74"/>
  <c r="AW195" i="74"/>
  <c r="BE195" i="74"/>
  <c r="AX195" i="74"/>
  <c r="G195" i="74"/>
  <c r="H194" i="76"/>
  <c r="AS194" i="76"/>
  <c r="AK194" i="76"/>
  <c r="K189" i="81"/>
  <c r="BL189" i="81"/>
  <c r="H189" i="81"/>
  <c r="AH189" i="81"/>
  <c r="I187" i="77"/>
  <c r="AG195" i="77"/>
  <c r="BC195" i="77"/>
  <c r="V195" i="77"/>
  <c r="AV195" i="77"/>
  <c r="AJ188" i="82"/>
  <c r="AI188" i="82"/>
  <c r="AW188" i="82"/>
  <c r="S188" i="82"/>
  <c r="AS188" i="82"/>
  <c r="AJ186" i="78"/>
  <c r="BD186" i="78"/>
  <c r="Z186" i="78"/>
  <c r="AZ186" i="78"/>
  <c r="AY195" i="78"/>
  <c r="AU195" i="78"/>
  <c r="S195" i="78"/>
  <c r="BD188" i="78"/>
  <c r="AB188" i="78"/>
  <c r="AS188" i="78"/>
  <c r="L188" i="78"/>
  <c r="Z187" i="77"/>
  <c r="G187" i="77"/>
  <c r="S187" i="77"/>
  <c r="T187" i="77"/>
  <c r="AT187" i="77"/>
  <c r="AO195" i="76"/>
  <c r="AM195" i="76"/>
  <c r="AQ195" i="81"/>
  <c r="AS195" i="81"/>
  <c r="BD195" i="81"/>
  <c r="AY195" i="81"/>
  <c r="T185" i="84"/>
  <c r="K185" i="84"/>
  <c r="AV187" i="72"/>
  <c r="AD187" i="72"/>
  <c r="T187" i="72"/>
  <c r="AW187" i="72"/>
  <c r="BC193" i="74"/>
  <c r="BF193" i="74"/>
  <c r="F193" i="74"/>
  <c r="AI193" i="74"/>
  <c r="BI193" i="74"/>
  <c r="AS186" i="76"/>
  <c r="G186" i="76"/>
  <c r="Z196" i="81"/>
  <c r="AY196" i="81"/>
  <c r="AL196" i="81"/>
  <c r="G196" i="81"/>
  <c r="AG196" i="81"/>
  <c r="Q192" i="74"/>
  <c r="BE192" i="74"/>
  <c r="AY192" i="74"/>
  <c r="M192" i="74"/>
  <c r="AS192" i="81"/>
  <c r="AD192" i="81"/>
  <c r="BD192" i="81"/>
  <c r="F186" i="81"/>
  <c r="AX186" i="81"/>
  <c r="BC186" i="81"/>
  <c r="AW186" i="81"/>
  <c r="M195" i="82"/>
  <c r="Q195" i="82"/>
  <c r="BL195" i="82"/>
  <c r="H195" i="82"/>
  <c r="AH195" i="82"/>
  <c r="V185" i="80"/>
  <c r="K185" i="80"/>
  <c r="AW185" i="80"/>
  <c r="BL185" i="80"/>
  <c r="S185" i="80"/>
  <c r="N189" i="84"/>
  <c r="BJ189" i="84"/>
  <c r="AE189" i="84"/>
  <c r="BF189" i="84"/>
  <c r="P196" i="70"/>
  <c r="AY193" i="70"/>
  <c r="AW193" i="70"/>
  <c r="F193" i="70"/>
  <c r="E193" i="70"/>
  <c r="U188" i="74"/>
  <c r="BA188" i="74"/>
  <c r="AE188" i="74"/>
  <c r="M188" i="74"/>
  <c r="BC186" i="74"/>
  <c r="AW186" i="74"/>
  <c r="AD186" i="74"/>
  <c r="BF186" i="74"/>
  <c r="R189" i="78"/>
  <c r="AL189" i="78"/>
  <c r="BA189" i="78"/>
  <c r="AW189" i="78"/>
  <c r="AH196" i="77"/>
  <c r="BG196" i="77"/>
  <c r="AE196" i="77"/>
  <c r="AR188" i="76"/>
  <c r="BD192" i="76"/>
  <c r="AK192" i="76"/>
  <c r="BE192" i="76"/>
  <c r="R186" i="86"/>
  <c r="AI186" i="86"/>
  <c r="AH186" i="86"/>
  <c r="BI186" i="86"/>
  <c r="AB186" i="86"/>
  <c r="AW186" i="70"/>
  <c r="BI186" i="70"/>
  <c r="AI186" i="70"/>
  <c r="P187" i="80"/>
  <c r="BK194" i="80"/>
  <c r="BH194" i="80"/>
  <c r="Z194" i="80"/>
  <c r="H194" i="80"/>
  <c r="Q196" i="79"/>
  <c r="BJ196" i="79"/>
  <c r="AP196" i="79"/>
  <c r="AP199" i="79" s="1"/>
  <c r="AR196" i="79"/>
  <c r="G196" i="79"/>
  <c r="AX196" i="85"/>
  <c r="BH196" i="85"/>
  <c r="BH199" i="85" s="1"/>
  <c r="AP196" i="85"/>
  <c r="AP199" i="85" s="1"/>
  <c r="BE194" i="87"/>
  <c r="AT194" i="87"/>
  <c r="BC194" i="87"/>
  <c r="AX194" i="87"/>
  <c r="AF194" i="73"/>
  <c r="AY194" i="73"/>
  <c r="AT194" i="73"/>
  <c r="BI194" i="73"/>
  <c r="F194" i="73"/>
  <c r="BC193" i="76"/>
  <c r="AQ193" i="76"/>
  <c r="BJ193" i="76"/>
  <c r="R193" i="76"/>
  <c r="AT193" i="76"/>
  <c r="AH185" i="82"/>
  <c r="AU185" i="82"/>
  <c r="T185" i="82"/>
  <c r="AA185" i="82"/>
  <c r="AC185" i="82"/>
  <c r="BC185" i="82"/>
  <c r="AZ196" i="84"/>
  <c r="H196" i="84"/>
  <c r="AH196" i="84"/>
  <c r="BH196" i="84"/>
  <c r="AA196" i="87"/>
  <c r="Z196" i="87"/>
  <c r="H196" i="87"/>
  <c r="K196" i="82"/>
  <c r="U196" i="82"/>
  <c r="AD196" i="82"/>
  <c r="AJ196" i="82"/>
  <c r="BJ196" i="82"/>
  <c r="AA187" i="82"/>
  <c r="BI187" i="82"/>
  <c r="R187" i="82"/>
  <c r="AD189" i="80"/>
  <c r="AN189" i="80"/>
  <c r="Q189" i="80"/>
  <c r="O189" i="80"/>
  <c r="AX189" i="80"/>
  <c r="Z186" i="80"/>
  <c r="BG186" i="80"/>
  <c r="Q186" i="80"/>
  <c r="AQ186" i="80"/>
  <c r="AV192" i="80"/>
  <c r="AZ192" i="80"/>
  <c r="H192" i="80"/>
  <c r="AH192" i="80"/>
  <c r="BC194" i="84"/>
  <c r="BH194" i="84"/>
  <c r="AU194" i="84"/>
  <c r="BJ194" i="84"/>
  <c r="Q194" i="84"/>
  <c r="U195" i="84"/>
  <c r="BF195" i="84"/>
  <c r="AK195" i="84"/>
  <c r="BL195" i="84"/>
  <c r="G195" i="84"/>
  <c r="AL188" i="84"/>
  <c r="Z188" i="84"/>
  <c r="BD188" i="84"/>
  <c r="AR195" i="87"/>
  <c r="AH189" i="77"/>
  <c r="BK189" i="77"/>
  <c r="T189" i="77"/>
  <c r="AX189" i="77"/>
  <c r="BA189" i="77"/>
  <c r="BD187" i="81"/>
  <c r="F187" i="81"/>
  <c r="T187" i="81"/>
  <c r="AK187" i="81"/>
  <c r="BK187" i="81"/>
  <c r="AU193" i="82"/>
  <c r="BG193" i="82"/>
  <c r="L193" i="82"/>
  <c r="AL193" i="82"/>
  <c r="BL193" i="82"/>
  <c r="BI188" i="80"/>
  <c r="AZ188" i="80"/>
  <c r="H188" i="80"/>
  <c r="AH188" i="80"/>
  <c r="AF193" i="84"/>
  <c r="AI193" i="84"/>
  <c r="AU193" i="84"/>
  <c r="AG193" i="84"/>
  <c r="BH193" i="84"/>
  <c r="BA195" i="87"/>
  <c r="Q195" i="87"/>
  <c r="O195" i="87"/>
  <c r="AD195" i="87"/>
  <c r="AN195" i="87"/>
  <c r="BE195" i="87"/>
  <c r="I195" i="73"/>
  <c r="AO188" i="73"/>
  <c r="Z192" i="73"/>
  <c r="AF195" i="86"/>
  <c r="AI195" i="86"/>
  <c r="AW195" i="86"/>
  <c r="BA195" i="86"/>
  <c r="AA192" i="86"/>
  <c r="K192" i="86"/>
  <c r="AW188" i="86"/>
  <c r="BL188" i="86"/>
  <c r="U188" i="86"/>
  <c r="BB189" i="86"/>
  <c r="T189" i="86"/>
  <c r="AT189" i="86"/>
  <c r="AW192" i="84"/>
  <c r="AQ192" i="84"/>
  <c r="BE192" i="84"/>
  <c r="AC194" i="83"/>
  <c r="BA194" i="83"/>
  <c r="AQ194" i="83"/>
  <c r="AH194" i="83"/>
  <c r="BH194" i="83"/>
  <c r="AV196" i="83"/>
  <c r="N196" i="83"/>
  <c r="BC196" i="83"/>
  <c r="V196" i="83"/>
  <c r="G186" i="83"/>
  <c r="AH186" i="83"/>
  <c r="BH186" i="83"/>
  <c r="AT194" i="71"/>
  <c r="AA194" i="71"/>
  <c r="R194" i="71"/>
  <c r="AF196" i="72"/>
  <c r="AW196" i="72"/>
  <c r="F196" i="72"/>
  <c r="AU195" i="83"/>
  <c r="T195" i="83"/>
  <c r="BE195" i="83"/>
  <c r="AX195" i="83"/>
  <c r="H186" i="71"/>
  <c r="AL186" i="71"/>
  <c r="AH186" i="71"/>
  <c r="BK186" i="71"/>
  <c r="F186" i="71"/>
  <c r="E186" i="71"/>
  <c r="AA192" i="72"/>
  <c r="AX192" i="72"/>
  <c r="BJ192" i="72"/>
  <c r="AB192" i="72"/>
  <c r="AP192" i="72"/>
  <c r="P194" i="72"/>
  <c r="AK193" i="71"/>
  <c r="AG193" i="71"/>
  <c r="BG193" i="71"/>
  <c r="AO192" i="72"/>
  <c r="AC185" i="72"/>
  <c r="G185" i="72"/>
  <c r="AQ185" i="72"/>
  <c r="U185" i="72"/>
  <c r="AU185" i="72"/>
  <c r="AS192" i="70"/>
  <c r="AX192" i="70"/>
  <c r="BB196" i="78"/>
  <c r="BL196" i="78"/>
  <c r="K196" i="78"/>
  <c r="E193" i="73"/>
  <c r="BI196" i="73"/>
  <c r="Q196" i="73"/>
  <c r="AB196" i="73"/>
  <c r="AS196" i="73"/>
  <c r="L196" i="73"/>
  <c r="AU188" i="77"/>
  <c r="U188" i="77"/>
  <c r="AG188" i="77"/>
  <c r="BA188" i="77"/>
  <c r="V195" i="76"/>
  <c r="AJ195" i="76"/>
  <c r="AD195" i="76"/>
  <c r="H188" i="76"/>
  <c r="N188" i="76"/>
  <c r="AC188" i="76"/>
  <c r="AI188" i="76"/>
  <c r="BI196" i="71"/>
  <c r="AL196" i="71"/>
  <c r="S196" i="71"/>
  <c r="P196" i="71"/>
  <c r="AP196" i="71"/>
  <c r="K196" i="71"/>
  <c r="BF189" i="70"/>
  <c r="Z189" i="70"/>
  <c r="M189" i="70"/>
  <c r="AC189" i="70"/>
  <c r="BC189" i="70"/>
  <c r="F195" i="70"/>
  <c r="AH195" i="70"/>
  <c r="BH195" i="70"/>
  <c r="AS186" i="73"/>
  <c r="BD186" i="73"/>
  <c r="L186" i="73"/>
  <c r="AP186" i="73"/>
  <c r="AM192" i="73"/>
  <c r="BJ196" i="86"/>
  <c r="AZ196" i="86"/>
  <c r="AE196" i="86"/>
  <c r="BF196" i="86"/>
  <c r="M196" i="86"/>
  <c r="BI193" i="81"/>
  <c r="BH193" i="81"/>
  <c r="AE193" i="81"/>
  <c r="AS193" i="81"/>
  <c r="AC185" i="81"/>
  <c r="AJ185" i="81"/>
  <c r="AB194" i="81"/>
  <c r="BF194" i="81"/>
  <c r="AY188" i="70"/>
  <c r="AL188" i="70"/>
  <c r="M188" i="70"/>
  <c r="AC188" i="70"/>
  <c r="BC188" i="70"/>
  <c r="AE194" i="70"/>
  <c r="BL194" i="70"/>
  <c r="V194" i="70"/>
  <c r="AV194" i="70"/>
  <c r="P193" i="74"/>
  <c r="T185" i="74"/>
  <c r="BL185" i="74"/>
  <c r="V185" i="74"/>
  <c r="AV185" i="74"/>
  <c r="BA192" i="78"/>
  <c r="BE192" i="78"/>
  <c r="AQ193" i="73"/>
  <c r="M193" i="73"/>
  <c r="AB193" i="73"/>
  <c r="AS193" i="73"/>
  <c r="L193" i="73"/>
  <c r="P192" i="81"/>
  <c r="AU193" i="80"/>
  <c r="BE193" i="80"/>
  <c r="AV193" i="80"/>
  <c r="R186" i="84"/>
  <c r="AE186" i="84"/>
  <c r="AO186" i="84"/>
  <c r="M186" i="84"/>
  <c r="L186" i="84"/>
  <c r="AK186" i="72"/>
  <c r="V186" i="72"/>
  <c r="AV186" i="72"/>
  <c r="BH194" i="74"/>
  <c r="U194" i="74"/>
  <c r="K194" i="74"/>
  <c r="AB194" i="74"/>
  <c r="AP194" i="74"/>
  <c r="AG187" i="74"/>
  <c r="BA187" i="74"/>
  <c r="AQ187" i="74"/>
  <c r="AY187" i="74"/>
  <c r="V187" i="78"/>
  <c r="U187" i="78"/>
  <c r="BF187" i="78"/>
  <c r="AY187" i="78"/>
  <c r="G187" i="78"/>
  <c r="BI185" i="73"/>
  <c r="AW185" i="73"/>
  <c r="BB185" i="73"/>
  <c r="BE196" i="76"/>
  <c r="AP194" i="86"/>
  <c r="BD194" i="86"/>
  <c r="AI194" i="86"/>
  <c r="AX194" i="86"/>
  <c r="AK188" i="81"/>
  <c r="N188" i="81"/>
  <c r="AC188" i="81"/>
  <c r="BC188" i="81"/>
  <c r="U194" i="82"/>
  <c r="K194" i="82"/>
  <c r="BL194" i="82"/>
  <c r="S194" i="82"/>
  <c r="P192" i="80"/>
  <c r="L195" i="80"/>
  <c r="AX195" i="80"/>
  <c r="BK195" i="80"/>
  <c r="AP195" i="80"/>
  <c r="M192" i="71"/>
  <c r="AZ192" i="71"/>
  <c r="AJ192" i="71"/>
  <c r="AP187" i="83"/>
  <c r="BF187" i="83"/>
  <c r="BB187" i="83"/>
  <c r="Z187" i="83"/>
  <c r="AZ187" i="83"/>
  <c r="BF189" i="72"/>
  <c r="M189" i="72"/>
  <c r="AC189" i="72"/>
  <c r="AM189" i="72"/>
  <c r="BC189" i="72"/>
  <c r="BD195" i="72"/>
  <c r="AA195" i="72"/>
  <c r="BL195" i="72"/>
  <c r="V195" i="72"/>
  <c r="AV195" i="72"/>
  <c r="AY196" i="70"/>
  <c r="AJ196" i="70"/>
  <c r="AI196" i="70"/>
  <c r="BL196" i="70"/>
  <c r="S196" i="70"/>
  <c r="BG187" i="73"/>
  <c r="Z187" i="73"/>
  <c r="AQ187" i="73"/>
  <c r="H189" i="73"/>
  <c r="BA189" i="73"/>
  <c r="AG189" i="73"/>
  <c r="BG189" i="73"/>
  <c r="AU194" i="77"/>
  <c r="AK194" i="77"/>
  <c r="AZ194" i="77"/>
  <c r="S194" i="77"/>
  <c r="AS194" i="77"/>
  <c r="BK186" i="77"/>
  <c r="BL186" i="77"/>
  <c r="M186" i="77"/>
  <c r="AG186" i="77"/>
  <c r="AU187" i="71"/>
  <c r="Q187" i="71"/>
  <c r="AZ187" i="71"/>
  <c r="BI189" i="71"/>
  <c r="S189" i="71"/>
  <c r="G189" i="71"/>
  <c r="R189" i="71"/>
  <c r="AT189" i="71"/>
  <c r="BH188" i="72"/>
  <c r="AS188" i="72"/>
  <c r="M188" i="72"/>
  <c r="AC188" i="72"/>
  <c r="BC188" i="72"/>
  <c r="F194" i="72"/>
  <c r="AH194" i="72"/>
  <c r="BH194" i="72"/>
  <c r="G187" i="70"/>
  <c r="U187" i="70"/>
  <c r="AF187" i="70"/>
  <c r="BI187" i="70"/>
  <c r="AB187" i="70"/>
  <c r="AR189" i="70"/>
  <c r="AD196" i="74"/>
  <c r="G196" i="74"/>
  <c r="AJ196" i="74"/>
  <c r="BJ196" i="74"/>
  <c r="BE185" i="78"/>
  <c r="AP185" i="78"/>
  <c r="BG185" i="78"/>
  <c r="AA185" i="78"/>
  <c r="AA193" i="78"/>
  <c r="U193" i="78"/>
  <c r="AF193" i="78"/>
  <c r="AU193" i="78"/>
  <c r="T195" i="73"/>
  <c r="AG195" i="73"/>
  <c r="BG195" i="73"/>
  <c r="Q195" i="73"/>
  <c r="AQ195" i="73"/>
  <c r="BD188" i="73"/>
  <c r="AW188" i="73"/>
  <c r="BL188" i="73"/>
  <c r="V188" i="73"/>
  <c r="AV188" i="73"/>
  <c r="AE185" i="77"/>
  <c r="BK185" i="77"/>
  <c r="AZ185" i="77"/>
  <c r="N185" i="76"/>
  <c r="BC185" i="76"/>
  <c r="AH185" i="76"/>
  <c r="BK185" i="76"/>
  <c r="F185" i="76"/>
  <c r="E189" i="76"/>
  <c r="K187" i="86"/>
  <c r="N187" i="86"/>
  <c r="AC187" i="86"/>
  <c r="BC187" i="86"/>
  <c r="H193" i="86"/>
  <c r="V193" i="86"/>
  <c r="AV193" i="86"/>
  <c r="AD187" i="76"/>
  <c r="BI187" i="76"/>
  <c r="AV187" i="76"/>
  <c r="BD187" i="76"/>
  <c r="S189" i="76"/>
  <c r="AL189" i="76"/>
  <c r="F189" i="76"/>
  <c r="AH189" i="76"/>
  <c r="BH189" i="76"/>
  <c r="BB185" i="86"/>
  <c r="S185" i="86"/>
  <c r="BF185" i="86"/>
  <c r="Z185" i="86"/>
  <c r="F189" i="82"/>
  <c r="E189" i="82"/>
  <c r="AF189" i="82"/>
  <c r="V189" i="82"/>
  <c r="AW189" i="82"/>
  <c r="AG186" i="82"/>
  <c r="K186" i="82"/>
  <c r="M186" i="82"/>
  <c r="AP186" i="82"/>
  <c r="Q192" i="82"/>
  <c r="AX192" i="82"/>
  <c r="BI192" i="82"/>
  <c r="S192" i="82"/>
  <c r="AS192" i="82"/>
  <c r="BG196" i="80"/>
  <c r="BB196" i="80"/>
  <c r="M196" i="80"/>
  <c r="AW187" i="80"/>
  <c r="K187" i="80"/>
  <c r="Q187" i="80"/>
  <c r="G187" i="80"/>
  <c r="AG187" i="80"/>
  <c r="V187" i="84"/>
  <c r="S187" i="84"/>
  <c r="AG187" i="84"/>
  <c r="U187" i="84"/>
  <c r="N195" i="71"/>
  <c r="AL188" i="71"/>
  <c r="BK188" i="71"/>
  <c r="F188" i="71"/>
  <c r="AH188" i="71"/>
  <c r="BH188" i="71"/>
  <c r="Z185" i="70"/>
  <c r="AE185" i="70"/>
  <c r="BL185" i="70"/>
  <c r="V185" i="70"/>
  <c r="AV185" i="70"/>
  <c r="F194" i="78"/>
  <c r="AS194" i="78"/>
  <c r="AC194" i="78"/>
  <c r="G192" i="77"/>
  <c r="BD192" i="77"/>
  <c r="AH192" i="77"/>
  <c r="BK192" i="77"/>
  <c r="R192" i="77"/>
  <c r="AJ193" i="77"/>
  <c r="BF193" i="77"/>
  <c r="K193" i="77"/>
  <c r="BB193" i="77"/>
  <c r="AS189" i="74"/>
  <c r="U189" i="74"/>
  <c r="BC189" i="74"/>
  <c r="F189" i="74"/>
  <c r="AI189" i="74"/>
  <c r="U195" i="74"/>
  <c r="BJ195" i="74"/>
  <c r="S195" i="74"/>
  <c r="AF194" i="76"/>
  <c r="BK194" i="76"/>
  <c r="V194" i="76"/>
  <c r="AW194" i="76"/>
  <c r="BA194" i="76"/>
  <c r="BG189" i="81"/>
  <c r="AU189" i="81"/>
  <c r="T189" i="81"/>
  <c r="AT189" i="81"/>
  <c r="S195" i="77"/>
  <c r="AH195" i="77"/>
  <c r="BH195" i="77"/>
  <c r="AY188" i="82"/>
  <c r="BG188" i="82"/>
  <c r="AE188" i="82"/>
  <c r="BE188" i="82"/>
  <c r="P192" i="70"/>
  <c r="AH186" i="78"/>
  <c r="BH186" i="78"/>
  <c r="K186" i="78"/>
  <c r="AL186" i="78"/>
  <c r="BL186" i="78"/>
  <c r="M195" i="78"/>
  <c r="BG195" i="78"/>
  <c r="AE195" i="78"/>
  <c r="F188" i="78"/>
  <c r="M188" i="78"/>
  <c r="BE188" i="78"/>
  <c r="AC187" i="77"/>
  <c r="AB187" i="77"/>
  <c r="AF187" i="77"/>
  <c r="BF187" i="77"/>
  <c r="AK195" i="81"/>
  <c r="BK195" i="81"/>
  <c r="BA185" i="84"/>
  <c r="AD185" i="84"/>
  <c r="AB185" i="84"/>
  <c r="L187" i="72"/>
  <c r="BB187" i="72"/>
  <c r="AF187" i="72"/>
  <c r="BI187" i="72"/>
  <c r="AB187" i="72"/>
  <c r="G193" i="74"/>
  <c r="R193" i="74"/>
  <c r="AU193" i="74"/>
  <c r="N193" i="74"/>
  <c r="AX186" i="76"/>
  <c r="AE186" i="76"/>
  <c r="V186" i="76"/>
  <c r="AY186" i="76"/>
  <c r="BA186" i="76"/>
  <c r="AO192" i="76"/>
  <c r="BA196" i="81"/>
  <c r="K196" i="81"/>
  <c r="BJ196" i="81"/>
  <c r="S196" i="81"/>
  <c r="AS196" i="81"/>
  <c r="AB192" i="74"/>
  <c r="BD192" i="74"/>
  <c r="AY192" i="81"/>
  <c r="BK192" i="81"/>
  <c r="V192" i="81"/>
  <c r="AB192" i="81"/>
  <c r="AP192" i="81"/>
  <c r="Q186" i="81"/>
  <c r="BB186" i="81"/>
  <c r="AA186" i="81"/>
  <c r="AI186" i="81"/>
  <c r="BI186" i="81"/>
  <c r="BI195" i="82"/>
  <c r="T195" i="82"/>
  <c r="AT195" i="82"/>
  <c r="AI185" i="80"/>
  <c r="BI185" i="80"/>
  <c r="AE185" i="80"/>
  <c r="Q189" i="84"/>
  <c r="AF189" i="84"/>
  <c r="AI189" i="84"/>
  <c r="AQ189" i="84"/>
  <c r="M189" i="84"/>
  <c r="BE193" i="70"/>
  <c r="H193" i="70"/>
  <c r="BI193" i="70"/>
  <c r="R193" i="70"/>
  <c r="AA188" i="74"/>
  <c r="AV188" i="74"/>
  <c r="N186" i="74"/>
  <c r="H186" i="74"/>
  <c r="Z186" i="74"/>
  <c r="AP186" i="74"/>
  <c r="K186" i="74"/>
  <c r="AE189" i="78"/>
  <c r="S189" i="78"/>
  <c r="BJ189" i="78"/>
  <c r="H189" i="78"/>
  <c r="AI189" i="78"/>
  <c r="BI189" i="78"/>
  <c r="BK196" i="77"/>
  <c r="BF196" i="77"/>
  <c r="Q196" i="77"/>
  <c r="AQ196" i="77"/>
  <c r="J195" i="76"/>
  <c r="T192" i="76"/>
  <c r="BI192" i="76"/>
  <c r="AZ192" i="76"/>
  <c r="AJ192" i="76"/>
  <c r="AP186" i="86"/>
  <c r="BG186" i="86"/>
  <c r="AT186" i="86"/>
  <c r="N186" i="86"/>
  <c r="BK186" i="70"/>
  <c r="U186" i="70"/>
  <c r="AU186" i="70"/>
  <c r="V194" i="80"/>
  <c r="U194" i="80"/>
  <c r="AL194" i="80"/>
  <c r="BA194" i="80"/>
  <c r="T194" i="80"/>
  <c r="V196" i="79"/>
  <c r="K196" i="79"/>
  <c r="BC196" i="79"/>
  <c r="BC199" i="79" s="1"/>
  <c r="T196" i="79"/>
  <c r="AZ196" i="79"/>
  <c r="BK196" i="85"/>
  <c r="BK199" i="85" s="1"/>
  <c r="AU196" i="85"/>
  <c r="AU199" i="85" s="1"/>
  <c r="M196" i="85"/>
  <c r="M199" i="85" s="1"/>
  <c r="BB196" i="85"/>
  <c r="U196" i="85"/>
  <c r="U199" i="85" s="1"/>
  <c r="L194" i="87"/>
  <c r="N194" i="87"/>
  <c r="BJ194" i="87"/>
  <c r="AH194" i="73"/>
  <c r="R194" i="73"/>
  <c r="AW193" i="76"/>
  <c r="AD193" i="76"/>
  <c r="BF193" i="76"/>
  <c r="L185" i="82"/>
  <c r="AV185" i="82"/>
  <c r="Z196" i="84"/>
  <c r="T196" i="84"/>
  <c r="AT196" i="84"/>
  <c r="AT196" i="87"/>
  <c r="AY196" i="87"/>
  <c r="AL196" i="87"/>
  <c r="BA196" i="87"/>
  <c r="T196" i="87"/>
  <c r="AF196" i="82"/>
  <c r="BB196" i="82"/>
  <c r="AV196" i="82"/>
  <c r="AC187" i="82"/>
  <c r="AU187" i="82"/>
  <c r="AD187" i="82"/>
  <c r="BD187" i="82"/>
  <c r="R189" i="80"/>
  <c r="T189" i="80"/>
  <c r="AG189" i="80"/>
  <c r="AJ189" i="80"/>
  <c r="BJ189" i="80"/>
  <c r="AX186" i="80"/>
  <c r="AG186" i="80"/>
  <c r="L186" i="80"/>
  <c r="AA186" i="80"/>
  <c r="AC186" i="80"/>
  <c r="BC186" i="80"/>
  <c r="L192" i="80"/>
  <c r="AW192" i="80"/>
  <c r="BL192" i="80"/>
  <c r="T192" i="80"/>
  <c r="AT192" i="80"/>
  <c r="T194" i="84"/>
  <c r="BG194" i="84"/>
  <c r="AC194" i="84"/>
  <c r="K195" i="84"/>
  <c r="AW195" i="84"/>
  <c r="S195" i="84"/>
  <c r="AQ188" i="84"/>
  <c r="AY188" i="84"/>
  <c r="AG188" i="84"/>
  <c r="L188" i="84"/>
  <c r="L189" i="77"/>
  <c r="AK189" i="77"/>
  <c r="BJ189" i="77"/>
  <c r="F189" i="77"/>
  <c r="BE187" i="81"/>
  <c r="BB187" i="81"/>
  <c r="AW187" i="81"/>
  <c r="T193" i="82"/>
  <c r="F193" i="82"/>
  <c r="E193" i="82"/>
  <c r="Q193" i="82"/>
  <c r="O193" i="82"/>
  <c r="AX193" i="82"/>
  <c r="AC188" i="80"/>
  <c r="AM188" i="80"/>
  <c r="N188" i="80"/>
  <c r="BL188" i="80"/>
  <c r="T188" i="80"/>
  <c r="AT188" i="80"/>
  <c r="BA193" i="84"/>
  <c r="BB193" i="84"/>
  <c r="F193" i="84"/>
  <c r="AS193" i="84"/>
  <c r="M193" i="84"/>
  <c r="AR196" i="87"/>
  <c r="BG195" i="87"/>
  <c r="G195" i="87"/>
  <c r="G199" i="87" s="1"/>
  <c r="AX192" i="73"/>
  <c r="AB192" i="73"/>
  <c r="V192" i="73"/>
  <c r="AH195" i="86"/>
  <c r="N195" i="86"/>
  <c r="BI195" i="86"/>
  <c r="F195" i="86"/>
  <c r="AW192" i="86"/>
  <c r="AY192" i="86"/>
  <c r="T192" i="86"/>
  <c r="Q188" i="86"/>
  <c r="AG188" i="86"/>
  <c r="BH188" i="86"/>
  <c r="N189" i="86"/>
  <c r="K192" i="84"/>
  <c r="AI192" i="84"/>
  <c r="BJ192" i="84"/>
  <c r="L192" i="84"/>
  <c r="F194" i="83"/>
  <c r="E194" i="83"/>
  <c r="U194" i="83"/>
  <c r="AT194" i="83"/>
  <c r="M194" i="83"/>
  <c r="AX196" i="83"/>
  <c r="AL196" i="83"/>
  <c r="AZ196" i="83"/>
  <c r="H196" i="83"/>
  <c r="AH196" i="83"/>
  <c r="BK186" i="83"/>
  <c r="AC186" i="83"/>
  <c r="S186" i="83"/>
  <c r="AT186" i="83"/>
  <c r="M186" i="83"/>
  <c r="AX194" i="71"/>
  <c r="AY194" i="71"/>
  <c r="BK194" i="71"/>
  <c r="AD194" i="71"/>
  <c r="BD196" i="72"/>
  <c r="AG196" i="72"/>
  <c r="AV196" i="72"/>
  <c r="BI196" i="72"/>
  <c r="R196" i="72"/>
  <c r="AE195" i="83"/>
  <c r="U195" i="83"/>
  <c r="K195" i="83"/>
  <c r="AJ195" i="83"/>
  <c r="BJ195" i="83"/>
  <c r="AN188" i="71"/>
  <c r="O188" i="72"/>
  <c r="BD186" i="71"/>
  <c r="BJ186" i="71"/>
  <c r="AT186" i="71"/>
  <c r="R186" i="71"/>
  <c r="K192" i="72"/>
  <c r="BB192" i="72"/>
  <c r="AA193" i="71"/>
  <c r="AB193" i="71"/>
  <c r="AS193" i="71"/>
  <c r="L193" i="71"/>
  <c r="AF185" i="72"/>
  <c r="AE185" i="72"/>
  <c r="AG185" i="72"/>
  <c r="BG185" i="72"/>
  <c r="L192" i="70"/>
  <c r="AT192" i="70"/>
  <c r="AA192" i="70"/>
  <c r="AK192" i="70"/>
  <c r="BA192" i="70"/>
  <c r="AN196" i="70"/>
  <c r="U196" i="78"/>
  <c r="BA196" i="78"/>
  <c r="AK196" i="78"/>
  <c r="O196" i="73"/>
  <c r="BK196" i="73"/>
  <c r="BE196" i="73"/>
  <c r="BF188" i="77"/>
  <c r="AQ188" i="77"/>
  <c r="BC188" i="77"/>
  <c r="AY188" i="77"/>
  <c r="F188" i="77"/>
  <c r="AY195" i="76"/>
  <c r="AV195" i="76"/>
  <c r="BH195" i="76"/>
  <c r="AB195" i="76"/>
  <c r="AP195" i="76"/>
  <c r="P196" i="76"/>
  <c r="T188" i="76"/>
  <c r="AL188" i="76"/>
  <c r="BA188" i="76"/>
  <c r="U188" i="76"/>
  <c r="AU188" i="76"/>
  <c r="AQ196" i="71"/>
  <c r="BB196" i="71"/>
  <c r="BH189" i="70"/>
  <c r="U189" i="70"/>
  <c r="AX189" i="70"/>
  <c r="BK195" i="70"/>
  <c r="S195" i="70"/>
  <c r="R195" i="70"/>
  <c r="AT195" i="70"/>
  <c r="S186" i="73"/>
  <c r="AW186" i="73"/>
  <c r="AZ186" i="73"/>
  <c r="BB186" i="73"/>
  <c r="AQ196" i="86"/>
  <c r="K196" i="86"/>
  <c r="AB193" i="81"/>
  <c r="AQ193" i="81"/>
  <c r="BE193" i="81"/>
  <c r="BD185" i="81"/>
  <c r="BK185" i="81"/>
  <c r="BA185" i="81"/>
  <c r="V185" i="81"/>
  <c r="AV185" i="81"/>
  <c r="AC194" i="81"/>
  <c r="AZ194" i="81"/>
  <c r="R194" i="81"/>
  <c r="K194" i="81"/>
  <c r="AK194" i="81"/>
  <c r="BJ188" i="70"/>
  <c r="BC194" i="70"/>
  <c r="F194" i="70"/>
  <c r="AH194" i="70"/>
  <c r="BH194" i="70"/>
  <c r="BA185" i="74"/>
  <c r="F185" i="74"/>
  <c r="AH185" i="74"/>
  <c r="BH185" i="74"/>
  <c r="H192" i="78"/>
  <c r="BK192" i="78"/>
  <c r="AZ192" i="78"/>
  <c r="AJ192" i="78"/>
  <c r="AW193" i="73"/>
  <c r="AK193" i="73"/>
  <c r="BE193" i="73"/>
  <c r="U193" i="80"/>
  <c r="AC193" i="80"/>
  <c r="K193" i="80"/>
  <c r="BH193" i="80"/>
  <c r="AA193" i="80"/>
  <c r="BD186" i="84"/>
  <c r="AK186" i="84"/>
  <c r="BA186" i="84"/>
  <c r="AC186" i="84"/>
  <c r="AC186" i="72"/>
  <c r="AM186" i="72"/>
  <c r="F186" i="72"/>
  <c r="AH186" i="72"/>
  <c r="BH186" i="72"/>
  <c r="AS194" i="74"/>
  <c r="BB194" i="74"/>
  <c r="BB187" i="74"/>
  <c r="G187" i="74"/>
  <c r="H187" i="74"/>
  <c r="AK187" i="74"/>
  <c r="BK187" i="74"/>
  <c r="AT187" i="78"/>
  <c r="AS187" i="78"/>
  <c r="K187" i="78"/>
  <c r="BK187" i="78"/>
  <c r="S187" i="78"/>
  <c r="AL185" i="73"/>
  <c r="AX185" i="73"/>
  <c r="AG185" i="73"/>
  <c r="AJ185" i="73"/>
  <c r="AZ185" i="73"/>
  <c r="AO196" i="76"/>
  <c r="AZ196" i="76"/>
  <c r="AJ196" i="76"/>
  <c r="AQ194" i="86"/>
  <c r="AU194" i="86"/>
  <c r="BJ194" i="86"/>
  <c r="Q194" i="86"/>
  <c r="AS188" i="81"/>
  <c r="AG188" i="81"/>
  <c r="Z188" i="81"/>
  <c r="H188" i="81"/>
  <c r="AT194" i="82"/>
  <c r="AS194" i="82"/>
  <c r="AI194" i="82"/>
  <c r="AE194" i="82"/>
  <c r="K195" i="80"/>
  <c r="Q195" i="80"/>
  <c r="BB195" i="80"/>
  <c r="U195" i="80"/>
  <c r="BI192" i="71"/>
  <c r="AC192" i="71"/>
  <c r="BL192" i="71"/>
  <c r="V192" i="71"/>
  <c r="AV192" i="71"/>
  <c r="BH187" i="83"/>
  <c r="S187" i="83"/>
  <c r="K187" i="83"/>
  <c r="AL187" i="83"/>
  <c r="BL187" i="83"/>
  <c r="AF189" i="72"/>
  <c r="AS189" i="72"/>
  <c r="L189" i="72"/>
  <c r="Q195" i="72"/>
  <c r="O195" i="72"/>
  <c r="AY195" i="72"/>
  <c r="F195" i="72"/>
  <c r="AH195" i="72"/>
  <c r="BH195" i="72"/>
  <c r="U196" i="70"/>
  <c r="BH196" i="70"/>
  <c r="AU196" i="70"/>
  <c r="AE196" i="70"/>
  <c r="AO196" i="70"/>
  <c r="F187" i="73"/>
  <c r="E187" i="73"/>
  <c r="AL187" i="73"/>
  <c r="BC187" i="73"/>
  <c r="G189" i="73"/>
  <c r="M189" i="73"/>
  <c r="AB189" i="73"/>
  <c r="AS189" i="73"/>
  <c r="L189" i="73"/>
  <c r="BG194" i="77"/>
  <c r="BI194" i="77"/>
  <c r="N194" i="77"/>
  <c r="AE194" i="77"/>
  <c r="BE194" i="77"/>
  <c r="AU186" i="77"/>
  <c r="AK186" i="77"/>
  <c r="AD186" i="77"/>
  <c r="AN186" i="77"/>
  <c r="Q186" i="77"/>
  <c r="AS186" i="77"/>
  <c r="AW187" i="71"/>
  <c r="AA187" i="71"/>
  <c r="BL187" i="71"/>
  <c r="U187" i="71"/>
  <c r="AW189" i="71"/>
  <c r="AE189" i="71"/>
  <c r="AD189" i="71"/>
  <c r="BF189" i="71"/>
  <c r="BE188" i="72"/>
  <c r="V188" i="72"/>
  <c r="M194" i="72"/>
  <c r="BA194" i="72"/>
  <c r="R194" i="72"/>
  <c r="AT194" i="72"/>
  <c r="BC187" i="70"/>
  <c r="AS187" i="70"/>
  <c r="N187" i="70"/>
  <c r="AH196" i="74"/>
  <c r="Q196" i="74"/>
  <c r="S196" i="74"/>
  <c r="AV196" i="74"/>
  <c r="F185" i="78"/>
  <c r="AC185" i="78"/>
  <c r="S185" i="78"/>
  <c r="M185" i="78"/>
  <c r="AE193" i="78"/>
  <c r="Z193" i="78"/>
  <c r="BK193" i="78"/>
  <c r="BG193" i="78"/>
  <c r="V195" i="73"/>
  <c r="BE195" i="73"/>
  <c r="M195" i="73"/>
  <c r="AC195" i="73"/>
  <c r="BC195" i="73"/>
  <c r="M188" i="73"/>
  <c r="Z188" i="73"/>
  <c r="F188" i="73"/>
  <c r="AH188" i="73"/>
  <c r="BH188" i="73"/>
  <c r="T185" i="77"/>
  <c r="BL185" i="77"/>
  <c r="V185" i="77"/>
  <c r="AJ185" i="77"/>
  <c r="BJ185" i="76"/>
  <c r="H185" i="76"/>
  <c r="AT185" i="76"/>
  <c r="R185" i="76"/>
  <c r="BE187" i="86"/>
  <c r="AI187" i="86"/>
  <c r="Z187" i="86"/>
  <c r="H187" i="86"/>
  <c r="AL193" i="86"/>
  <c r="AF193" i="86"/>
  <c r="G193" i="86"/>
  <c r="AH193" i="86"/>
  <c r="BH193" i="86"/>
  <c r="AI187" i="76"/>
  <c r="Q187" i="76"/>
  <c r="AZ187" i="76"/>
  <c r="AY189" i="76"/>
  <c r="T189" i="76"/>
  <c r="BJ189" i="76"/>
  <c r="R189" i="76"/>
  <c r="AT189" i="76"/>
  <c r="G185" i="86"/>
  <c r="AQ185" i="86"/>
  <c r="L185" i="86"/>
  <c r="AL185" i="86"/>
  <c r="AZ185" i="86"/>
  <c r="BB189" i="82"/>
  <c r="BD189" i="82"/>
  <c r="AH189" i="82"/>
  <c r="BI189" i="82"/>
  <c r="AB189" i="82"/>
  <c r="BE186" i="82"/>
  <c r="AI186" i="82"/>
  <c r="AZ186" i="82"/>
  <c r="BB186" i="82"/>
  <c r="AE192" i="82"/>
  <c r="BE192" i="82"/>
  <c r="G196" i="80"/>
  <c r="H196" i="80"/>
  <c r="AU196" i="80"/>
  <c r="AY196" i="80"/>
  <c r="AY187" i="80"/>
  <c r="AI187" i="80"/>
  <c r="S187" i="80"/>
  <c r="AS187" i="80"/>
  <c r="BI187" i="84"/>
  <c r="BC187" i="84"/>
  <c r="AJ187" i="84"/>
  <c r="AB187" i="84"/>
  <c r="T195" i="71"/>
  <c r="BE195" i="71"/>
  <c r="AV195" i="71"/>
  <c r="AK195" i="71"/>
  <c r="BA195" i="71"/>
  <c r="BI188" i="71"/>
  <c r="AW188" i="71"/>
  <c r="Q188" i="71"/>
  <c r="R188" i="71"/>
  <c r="AT188" i="71"/>
  <c r="AA185" i="70"/>
  <c r="BC185" i="70"/>
  <c r="F185" i="70"/>
  <c r="AH185" i="70"/>
  <c r="BH185" i="70"/>
  <c r="BF194" i="78"/>
  <c r="AD194" i="78"/>
  <c r="BE194" i="78"/>
  <c r="AA194" i="78"/>
  <c r="BC192" i="77"/>
  <c r="AT192" i="77"/>
  <c r="AD192" i="77"/>
  <c r="M193" i="77"/>
  <c r="AZ193" i="77"/>
  <c r="G193" i="77"/>
  <c r="Z189" i="74"/>
  <c r="BK189" i="74"/>
  <c r="R189" i="74"/>
  <c r="AU189" i="74"/>
  <c r="AH195" i="74"/>
  <c r="AE195" i="74"/>
  <c r="AO195" i="74"/>
  <c r="Z194" i="76"/>
  <c r="AT194" i="76"/>
  <c r="BI194" i="76"/>
  <c r="F194" i="76"/>
  <c r="E194" i="76"/>
  <c r="Q189" i="81"/>
  <c r="F189" i="81"/>
  <c r="AF189" i="81"/>
  <c r="BF189" i="81"/>
  <c r="AX195" i="77"/>
  <c r="AQ195" i="77"/>
  <c r="Q195" i="77"/>
  <c r="AT195" i="77"/>
  <c r="M195" i="77"/>
  <c r="AK188" i="82"/>
  <c r="N188" i="82"/>
  <c r="AB188" i="82"/>
  <c r="AQ188" i="82"/>
  <c r="O189" i="70"/>
  <c r="AS186" i="78"/>
  <c r="Q186" i="78"/>
  <c r="AX186" i="78"/>
  <c r="BI195" i="78"/>
  <c r="BK195" i="78"/>
  <c r="N195" i="78"/>
  <c r="Q195" i="78"/>
  <c r="AQ195" i="78"/>
  <c r="BB188" i="78"/>
  <c r="AK188" i="78"/>
  <c r="AZ188" i="78"/>
  <c r="AJ188" i="78"/>
  <c r="AJ187" i="77"/>
  <c r="AX187" i="77"/>
  <c r="BJ187" i="77"/>
  <c r="K187" i="77"/>
  <c r="AC195" i="81"/>
  <c r="V195" i="81"/>
  <c r="AW195" i="81"/>
  <c r="AL185" i="84"/>
  <c r="AS185" i="84"/>
  <c r="BH187" i="72"/>
  <c r="G187" i="72"/>
  <c r="N187" i="72"/>
  <c r="AD193" i="74"/>
  <c r="BG193" i="74"/>
  <c r="Z193" i="74"/>
  <c r="N186" i="76"/>
  <c r="BC186" i="76"/>
  <c r="AH186" i="76"/>
  <c r="BK186" i="76"/>
  <c r="F186" i="76"/>
  <c r="AI196" i="81"/>
  <c r="AE196" i="81"/>
  <c r="BE196" i="81"/>
  <c r="AN195" i="74"/>
  <c r="AH192" i="74"/>
  <c r="AZ192" i="74"/>
  <c r="K192" i="74"/>
  <c r="AK192" i="74"/>
  <c r="AT192" i="81"/>
  <c r="BB192" i="81"/>
  <c r="T186" i="81"/>
  <c r="H186" i="81"/>
  <c r="AY186" i="81"/>
  <c r="U186" i="81"/>
  <c r="AU186" i="81"/>
  <c r="BK195" i="82"/>
  <c r="AA195" i="82"/>
  <c r="F195" i="82"/>
  <c r="AF195" i="82"/>
  <c r="BF195" i="82"/>
  <c r="Z185" i="80"/>
  <c r="BG185" i="80"/>
  <c r="Q185" i="80"/>
  <c r="AQ185" i="80"/>
  <c r="BL189" i="84"/>
  <c r="AZ189" i="84"/>
  <c r="BC189" i="84"/>
  <c r="V193" i="70"/>
  <c r="N193" i="70"/>
  <c r="AF193" i="70"/>
  <c r="AD193" i="70"/>
  <c r="BH188" i="74"/>
  <c r="AS188" i="74"/>
  <c r="F188" i="74"/>
  <c r="AK188" i="74"/>
  <c r="Q186" i="74"/>
  <c r="BD186" i="74"/>
  <c r="AX186" i="74"/>
  <c r="BB186" i="74"/>
  <c r="AQ189" i="78"/>
  <c r="U189" i="78"/>
  <c r="T189" i="78"/>
  <c r="AU189" i="78"/>
  <c r="AY196" i="77"/>
  <c r="T196" i="77"/>
  <c r="L196" i="77"/>
  <c r="N196" i="77"/>
  <c r="AC196" i="77"/>
  <c r="BC196" i="77"/>
  <c r="AE192" i="76"/>
  <c r="N192" i="76"/>
  <c r="BL192" i="76"/>
  <c r="V192" i="76"/>
  <c r="AV192" i="76"/>
  <c r="Q186" i="86"/>
  <c r="S186" i="86"/>
  <c r="BF186" i="86"/>
  <c r="Z186" i="86"/>
  <c r="AZ186" i="86"/>
  <c r="AX186" i="70"/>
  <c r="AC186" i="70"/>
  <c r="AB186" i="70"/>
  <c r="AG186" i="70"/>
  <c r="BG186" i="70"/>
  <c r="AS194" i="80"/>
  <c r="AX194" i="80"/>
  <c r="F194" i="80"/>
  <c r="AF194" i="80"/>
  <c r="AK196" i="79"/>
  <c r="AK199" i="79" s="1"/>
  <c r="AG196" i="79"/>
  <c r="BL196" i="79"/>
  <c r="BL199" i="79" s="1"/>
  <c r="AK196" i="85"/>
  <c r="AK199" i="85" s="1"/>
  <c r="G196" i="85"/>
  <c r="G199" i="85" s="1"/>
  <c r="AG196" i="85"/>
  <c r="AG199" i="85" s="1"/>
  <c r="AU194" i="87"/>
  <c r="BG194" i="87"/>
  <c r="AF194" i="87"/>
  <c r="T194" i="87"/>
  <c r="H194" i="73"/>
  <c r="AG194" i="73"/>
  <c r="AV194" i="73"/>
  <c r="AD194" i="73"/>
  <c r="AA193" i="76"/>
  <c r="Z193" i="76"/>
  <c r="AP193" i="76"/>
  <c r="K193" i="76"/>
  <c r="BF185" i="82"/>
  <c r="AX185" i="82"/>
  <c r="U185" i="82"/>
  <c r="AY185" i="82"/>
  <c r="BA185" i="82"/>
  <c r="AX196" i="84"/>
  <c r="AK196" i="84"/>
  <c r="AC196" i="84"/>
  <c r="AF196" i="84"/>
  <c r="BF196" i="84"/>
  <c r="M196" i="87"/>
  <c r="M199" i="87" s="1"/>
  <c r="AX196" i="87"/>
  <c r="F196" i="87"/>
  <c r="E196" i="87"/>
  <c r="AF196" i="87"/>
  <c r="AF199" i="87" s="1"/>
  <c r="AG196" i="82"/>
  <c r="Q196" i="82"/>
  <c r="G196" i="82"/>
  <c r="BH196" i="82"/>
  <c r="AA196" i="82"/>
  <c r="BK187" i="82"/>
  <c r="AP187" i="82"/>
  <c r="AR187" i="82"/>
  <c r="U189" i="80"/>
  <c r="BE189" i="80"/>
  <c r="AV189" i="80"/>
  <c r="AJ186" i="80"/>
  <c r="BH192" i="80"/>
  <c r="Z192" i="80"/>
  <c r="F192" i="80"/>
  <c r="AF192" i="80"/>
  <c r="BF192" i="80"/>
  <c r="BF194" i="84"/>
  <c r="M194" i="84"/>
  <c r="AA194" i="84"/>
  <c r="AF195" i="84"/>
  <c r="AI195" i="84"/>
  <c r="BI195" i="84"/>
  <c r="AE195" i="84"/>
  <c r="AU188" i="84"/>
  <c r="AA188" i="84"/>
  <c r="AW188" i="84"/>
  <c r="BE188" i="84"/>
  <c r="AI189" i="77"/>
  <c r="BG189" i="77"/>
  <c r="R189" i="77"/>
  <c r="BH187" i="81"/>
  <c r="G187" i="81"/>
  <c r="U187" i="81"/>
  <c r="BI187" i="81"/>
  <c r="AB187" i="81"/>
  <c r="BE193" i="82"/>
  <c r="BB193" i="82"/>
  <c r="AJ193" i="82"/>
  <c r="BJ193" i="82"/>
  <c r="AJ188" i="80"/>
  <c r="AL188" i="80"/>
  <c r="F188" i="80"/>
  <c r="AF188" i="80"/>
  <c r="BF188" i="80"/>
  <c r="BD193" i="84"/>
  <c r="Q193" i="84"/>
  <c r="O193" i="84"/>
  <c r="AB193" i="84"/>
  <c r="BE193" i="84"/>
  <c r="AY195" i="87"/>
  <c r="AY199" i="87" s="1"/>
  <c r="S195" i="87"/>
  <c r="AH195" i="87"/>
  <c r="P195" i="73"/>
  <c r="AH192" i="73"/>
  <c r="AJ195" i="86"/>
  <c r="AL195" i="86"/>
  <c r="R195" i="86"/>
  <c r="M192" i="86"/>
  <c r="AB192" i="86"/>
  <c r="AF192" i="86"/>
  <c r="AU192" i="86"/>
  <c r="BA188" i="86"/>
  <c r="S188" i="86"/>
  <c r="AS188" i="86"/>
  <c r="G189" i="86"/>
  <c r="AI189" i="86"/>
  <c r="AU192" i="84"/>
  <c r="AZ192" i="84"/>
  <c r="AD192" i="84"/>
  <c r="Z195" i="87"/>
  <c r="AP195" i="87"/>
  <c r="AO195" i="73"/>
  <c r="AA192" i="73"/>
  <c r="T192" i="73"/>
  <c r="BJ192" i="73"/>
  <c r="R192" i="73"/>
  <c r="AT192" i="73"/>
  <c r="U195" i="86"/>
  <c r="BF195" i="86"/>
  <c r="AA195" i="86"/>
  <c r="AC195" i="86"/>
  <c r="BC195" i="86"/>
  <c r="AZ192" i="86"/>
  <c r="V192" i="86"/>
  <c r="AV192" i="86"/>
  <c r="AX188" i="86"/>
  <c r="AP188" i="86"/>
  <c r="AR188" i="86"/>
  <c r="AJ188" i="86"/>
  <c r="AX189" i="86"/>
  <c r="BD189" i="86"/>
  <c r="AE189" i="86"/>
  <c r="BF189" i="86"/>
  <c r="P196" i="85"/>
  <c r="M192" i="84"/>
  <c r="AA192" i="84"/>
  <c r="BF192" i="84"/>
  <c r="F192" i="84"/>
  <c r="U192" i="84"/>
  <c r="AC195" i="87"/>
  <c r="AA195" i="87"/>
  <c r="AV195" i="87"/>
  <c r="BB195" i="87"/>
  <c r="U195" i="87"/>
  <c r="G192" i="73"/>
  <c r="AD192" i="73"/>
  <c r="BF192" i="73"/>
  <c r="AG195" i="86"/>
  <c r="L195" i="86"/>
  <c r="AU195" i="86"/>
  <c r="Z192" i="86"/>
  <c r="BK192" i="86"/>
  <c r="H192" i="86"/>
  <c r="AH192" i="86"/>
  <c r="BH192" i="86"/>
  <c r="AY188" i="86"/>
  <c r="BK188" i="86"/>
  <c r="BB188" i="86"/>
  <c r="V188" i="86"/>
  <c r="AV188" i="86"/>
  <c r="AY189" i="86"/>
  <c r="AQ189" i="86"/>
  <c r="K189" i="86"/>
  <c r="AK189" i="86"/>
  <c r="AO196" i="85"/>
  <c r="AK192" i="84"/>
  <c r="BK192" i="84"/>
  <c r="R192" i="84"/>
  <c r="AG192" i="84"/>
  <c r="AL195" i="87"/>
  <c r="BC195" i="87"/>
  <c r="V195" i="87"/>
  <c r="BC192" i="73"/>
  <c r="BA192" i="73"/>
  <c r="AG192" i="73"/>
  <c r="BG192" i="73"/>
  <c r="BG195" i="86"/>
  <c r="M195" i="86"/>
  <c r="AP195" i="86"/>
  <c r="AX192" i="86"/>
  <c r="BL192" i="86"/>
  <c r="BC192" i="86"/>
  <c r="AI192" i="86"/>
  <c r="AC188" i="86"/>
  <c r="AB188" i="86"/>
  <c r="BD188" i="86"/>
  <c r="AB189" i="86"/>
  <c r="BJ189" i="86"/>
  <c r="R189" i="86"/>
  <c r="AS189" i="86"/>
  <c r="L189" i="86"/>
  <c r="AX192" i="84"/>
  <c r="H192" i="84"/>
  <c r="AJ192" i="84"/>
  <c r="W186" i="87"/>
  <c r="D199" i="83"/>
  <c r="D199" i="78"/>
  <c r="D199" i="84"/>
  <c r="D199" i="71"/>
  <c r="D199" i="70"/>
  <c r="D199" i="73"/>
  <c r="D199" i="81"/>
  <c r="D199" i="86"/>
  <c r="D199" i="80"/>
  <c r="D199" i="82"/>
  <c r="D199" i="77"/>
  <c r="D199" i="72"/>
  <c r="D199" i="76"/>
  <c r="O192" i="72"/>
  <c r="AR195" i="72"/>
  <c r="P189" i="71"/>
  <c r="J196" i="73"/>
  <c r="J195" i="70"/>
  <c r="AN187" i="77"/>
  <c r="AO185" i="75"/>
  <c r="AO189" i="73"/>
  <c r="AO189" i="74"/>
  <c r="AM194" i="75"/>
  <c r="AN196" i="75"/>
  <c r="AN185" i="75"/>
  <c r="H199" i="79"/>
  <c r="O196" i="75"/>
  <c r="AP199" i="75"/>
  <c r="AV199" i="85"/>
  <c r="O188" i="76"/>
  <c r="AQ199" i="79"/>
  <c r="E189" i="75"/>
  <c r="E188" i="71"/>
  <c r="AR195" i="73"/>
  <c r="P192" i="76"/>
  <c r="AO193" i="75"/>
  <c r="J187" i="87"/>
  <c r="O187" i="85"/>
  <c r="AR192" i="85"/>
  <c r="I188" i="85"/>
  <c r="P193" i="79"/>
  <c r="I188" i="87"/>
  <c r="E189" i="85"/>
  <c r="AM193" i="75"/>
  <c r="AN187" i="87"/>
  <c r="J194" i="85"/>
  <c r="E188" i="79"/>
  <c r="E195" i="85"/>
  <c r="AR188" i="85"/>
  <c r="AO189" i="71"/>
  <c r="E193" i="74"/>
  <c r="E192" i="71"/>
  <c r="I188" i="72"/>
  <c r="AE199" i="75"/>
  <c r="AN194" i="75"/>
  <c r="O188" i="75"/>
  <c r="I193" i="71"/>
  <c r="AM189" i="70"/>
  <c r="AB199" i="75"/>
  <c r="AD199" i="75"/>
  <c r="V199" i="79"/>
  <c r="I195" i="75"/>
  <c r="Z199" i="79"/>
  <c r="AR189" i="72"/>
  <c r="AU199" i="79"/>
  <c r="AY199" i="75"/>
  <c r="E193" i="71"/>
  <c r="AQ199" i="85"/>
  <c r="O192" i="75"/>
  <c r="AR193" i="70"/>
  <c r="AS199" i="75"/>
  <c r="I194" i="85"/>
  <c r="AM194" i="79"/>
  <c r="E192" i="75"/>
  <c r="J192" i="79"/>
  <c r="BC199" i="85"/>
  <c r="I189" i="72"/>
  <c r="AO188" i="87"/>
  <c r="AM192" i="85"/>
  <c r="P194" i="85"/>
  <c r="E193" i="87"/>
  <c r="V199" i="85"/>
  <c r="K199" i="85"/>
  <c r="AR195" i="85"/>
  <c r="E193" i="79"/>
  <c r="I196" i="87"/>
  <c r="O188" i="79"/>
  <c r="W193" i="85"/>
  <c r="AM194" i="70"/>
  <c r="I189" i="71"/>
  <c r="O188" i="71"/>
  <c r="AM185" i="75"/>
  <c r="E195" i="75"/>
  <c r="AR196" i="76"/>
  <c r="AM188" i="75"/>
  <c r="AO188" i="71"/>
  <c r="O189" i="74"/>
  <c r="AM195" i="73"/>
  <c r="P193" i="72"/>
  <c r="AM192" i="75"/>
  <c r="J196" i="75"/>
  <c r="AQ199" i="75"/>
  <c r="AR193" i="72"/>
  <c r="BE199" i="75"/>
  <c r="H199" i="85"/>
  <c r="I193" i="75"/>
  <c r="AR192" i="75"/>
  <c r="AN189" i="72"/>
  <c r="O195" i="79"/>
  <c r="O189" i="75"/>
  <c r="AR194" i="79"/>
  <c r="BG199" i="75"/>
  <c r="J192" i="87"/>
  <c r="AO188" i="82"/>
  <c r="AM193" i="79"/>
  <c r="AC199" i="85"/>
  <c r="AM187" i="87"/>
  <c r="J192" i="82"/>
  <c r="AM188" i="79"/>
  <c r="AR188" i="82"/>
  <c r="E196" i="85"/>
  <c r="O192" i="76"/>
  <c r="E189" i="79"/>
  <c r="AN192" i="85"/>
  <c r="BG199" i="79"/>
  <c r="J193" i="79"/>
  <c r="AN185" i="85"/>
  <c r="J189" i="87"/>
  <c r="AN188" i="85"/>
  <c r="AR189" i="85"/>
  <c r="O188" i="87"/>
  <c r="AN188" i="75"/>
  <c r="AR189" i="71"/>
  <c r="I195" i="70"/>
  <c r="I187" i="79"/>
  <c r="AM189" i="75"/>
  <c r="AR195" i="79"/>
  <c r="J196" i="70"/>
  <c r="BJ199" i="75"/>
  <c r="AM193" i="76"/>
  <c r="AZ199" i="75"/>
  <c r="BI199" i="85"/>
  <c r="P195" i="76"/>
  <c r="E189" i="70"/>
  <c r="AO188" i="70"/>
  <c r="AF199" i="75"/>
  <c r="H199" i="75"/>
  <c r="O192" i="73"/>
  <c r="E194" i="79"/>
  <c r="BG199" i="85"/>
  <c r="AR186" i="75"/>
  <c r="AO187" i="79"/>
  <c r="N199" i="75"/>
  <c r="AI199" i="87"/>
  <c r="AG199" i="79"/>
  <c r="AO192" i="87"/>
  <c r="J188" i="85"/>
  <c r="O192" i="85"/>
  <c r="AR189" i="87"/>
  <c r="AM194" i="85"/>
  <c r="AN189" i="85"/>
  <c r="AH199" i="85"/>
  <c r="P185" i="79"/>
  <c r="AO193" i="79"/>
  <c r="AN189" i="87"/>
  <c r="P188" i="76"/>
  <c r="P195" i="85"/>
  <c r="I189" i="79"/>
  <c r="AR186" i="87"/>
  <c r="X186" i="85"/>
  <c r="J195" i="85"/>
  <c r="AN188" i="87"/>
  <c r="E189" i="71"/>
  <c r="J188" i="75"/>
  <c r="J192" i="71"/>
  <c r="I192" i="73"/>
  <c r="O189" i="72"/>
  <c r="E187" i="75"/>
  <c r="E189" i="74"/>
  <c r="P189" i="70"/>
  <c r="AM189" i="73"/>
  <c r="E187" i="79"/>
  <c r="AR189" i="76"/>
  <c r="P189" i="72"/>
  <c r="AR187" i="87"/>
  <c r="J189" i="79"/>
  <c r="AN196" i="79"/>
  <c r="AR188" i="72"/>
  <c r="J187" i="75"/>
  <c r="AN194" i="79"/>
  <c r="AN193" i="73"/>
  <c r="P194" i="79"/>
  <c r="AN193" i="71"/>
  <c r="AN185" i="79"/>
  <c r="AM196" i="75"/>
  <c r="J196" i="79"/>
  <c r="O194" i="79"/>
  <c r="AR185" i="87"/>
  <c r="AO192" i="75"/>
  <c r="AR187" i="79"/>
  <c r="AR193" i="76"/>
  <c r="J185" i="79"/>
  <c r="BF199" i="75"/>
  <c r="R199" i="79"/>
  <c r="P193" i="85"/>
  <c r="O196" i="79"/>
  <c r="BD199" i="79"/>
  <c r="AJ199" i="79"/>
  <c r="AO193" i="87"/>
  <c r="AM185" i="79"/>
  <c r="AO189" i="85"/>
  <c r="E188" i="87"/>
  <c r="E189" i="87"/>
  <c r="AR192" i="81"/>
  <c r="E194" i="75"/>
  <c r="O193" i="75"/>
  <c r="P189" i="79"/>
  <c r="O192" i="80"/>
  <c r="AO187" i="87"/>
  <c r="L199" i="75"/>
  <c r="O193" i="72"/>
  <c r="J189" i="73"/>
  <c r="J192" i="75"/>
  <c r="J194" i="79"/>
  <c r="U199" i="79"/>
  <c r="O194" i="87"/>
  <c r="I188" i="75"/>
  <c r="T199" i="79"/>
  <c r="I185" i="79"/>
  <c r="AN188" i="70"/>
  <c r="AO192" i="82"/>
  <c r="P186" i="79"/>
  <c r="AN189" i="75"/>
  <c r="E192" i="79"/>
  <c r="E185" i="79"/>
  <c r="J192" i="85"/>
  <c r="X192" i="85"/>
  <c r="AR192" i="87"/>
  <c r="AA199" i="79"/>
  <c r="AN189" i="79"/>
  <c r="S199" i="85"/>
  <c r="AO193" i="85"/>
  <c r="E188" i="82"/>
  <c r="AI199" i="85"/>
  <c r="AN188" i="80"/>
  <c r="BK199" i="79"/>
  <c r="AR193" i="79"/>
  <c r="I187" i="85"/>
  <c r="AN193" i="85"/>
  <c r="AN195" i="85"/>
  <c r="P189" i="87"/>
  <c r="O193" i="74"/>
  <c r="AN189" i="71"/>
  <c r="P193" i="71"/>
  <c r="Z199" i="75"/>
  <c r="V199" i="75"/>
  <c r="AO187" i="75"/>
  <c r="I196" i="75"/>
  <c r="E195" i="79"/>
  <c r="P193" i="70"/>
  <c r="AN188" i="76"/>
  <c r="U199" i="75"/>
  <c r="AM193" i="71"/>
  <c r="P189" i="73"/>
  <c r="AN188" i="79"/>
  <c r="AN193" i="79"/>
  <c r="AN193" i="70"/>
  <c r="AW199" i="75"/>
  <c r="J195" i="75"/>
  <c r="E189" i="72"/>
  <c r="AO193" i="76"/>
  <c r="K199" i="79"/>
  <c r="AJ199" i="75"/>
  <c r="AO194" i="87"/>
  <c r="AO188" i="85"/>
  <c r="BD199" i="75"/>
  <c r="AN196" i="87"/>
  <c r="AN193" i="72"/>
  <c r="E194" i="87"/>
  <c r="AF199" i="85"/>
  <c r="AR188" i="87"/>
  <c r="I186" i="79"/>
  <c r="AE199" i="85"/>
  <c r="J193" i="75"/>
  <c r="E187" i="85"/>
  <c r="AO188" i="80"/>
  <c r="AR193" i="87"/>
  <c r="I195" i="85"/>
  <c r="I192" i="87"/>
  <c r="AM188" i="85"/>
  <c r="BJ199" i="79"/>
  <c r="E192" i="87"/>
  <c r="O193" i="79"/>
  <c r="AN193" i="87"/>
  <c r="AO194" i="70"/>
  <c r="I187" i="75"/>
  <c r="J188" i="71"/>
  <c r="AO189" i="76"/>
  <c r="E193" i="76"/>
  <c r="I188" i="79"/>
  <c r="AU199" i="75"/>
  <c r="AN186" i="75"/>
  <c r="AN196" i="72"/>
  <c r="AM192" i="82"/>
  <c r="AN193" i="76"/>
  <c r="AR192" i="73"/>
  <c r="AM195" i="70"/>
  <c r="P187" i="82"/>
  <c r="I187" i="80"/>
  <c r="G199" i="79"/>
  <c r="AO195" i="70"/>
  <c r="O194" i="72"/>
  <c r="E193" i="75"/>
  <c r="E186" i="79"/>
  <c r="O194" i="85"/>
  <c r="AN192" i="79"/>
  <c r="P187" i="79"/>
  <c r="AR193" i="75"/>
  <c r="AN187" i="85"/>
  <c r="AR193" i="71"/>
  <c r="AN186" i="85"/>
  <c r="AO185" i="79"/>
  <c r="AZ199" i="87"/>
  <c r="J193" i="85"/>
  <c r="P189" i="85"/>
  <c r="AN186" i="87"/>
  <c r="AO187" i="85"/>
  <c r="AM192" i="87"/>
  <c r="J189" i="75"/>
  <c r="E192" i="85"/>
  <c r="O192" i="87"/>
  <c r="AN194" i="70"/>
  <c r="AO196" i="71"/>
  <c r="AO186" i="75"/>
  <c r="J186" i="75"/>
  <c r="AM187" i="82"/>
  <c r="AM187" i="75"/>
  <c r="AT199" i="75"/>
  <c r="AM189" i="76"/>
  <c r="P192" i="75"/>
  <c r="AM195" i="75"/>
  <c r="J187" i="79"/>
  <c r="AM192" i="79"/>
  <c r="AR189" i="74"/>
  <c r="J193" i="70"/>
  <c r="AN195" i="75"/>
  <c r="AO194" i="72"/>
  <c r="AR195" i="75"/>
  <c r="I189" i="75"/>
  <c r="J187" i="80"/>
  <c r="Q199" i="75"/>
  <c r="O193" i="71"/>
  <c r="AO186" i="79"/>
  <c r="AO196" i="75"/>
  <c r="AM193" i="73"/>
  <c r="E196" i="72"/>
  <c r="AN195" i="79"/>
  <c r="J187" i="85"/>
  <c r="AO188" i="75"/>
  <c r="AO189" i="87"/>
  <c r="O196" i="72"/>
  <c r="J189" i="85"/>
  <c r="BB199" i="85"/>
  <c r="V199" i="87"/>
  <c r="AE199" i="79"/>
  <c r="J194" i="87"/>
  <c r="BE199" i="85"/>
  <c r="I192" i="85"/>
  <c r="AM189" i="79"/>
  <c r="AS199" i="85"/>
  <c r="AO195" i="85"/>
  <c r="E196" i="73"/>
  <c r="AO194" i="77"/>
  <c r="AN194" i="72"/>
  <c r="AO192" i="70"/>
  <c r="I194" i="77"/>
  <c r="I194" i="75"/>
  <c r="I185" i="75"/>
  <c r="J188" i="79"/>
  <c r="AR185" i="79"/>
  <c r="BC199" i="75"/>
  <c r="T199" i="85"/>
  <c r="J196" i="72"/>
  <c r="E196" i="75"/>
  <c r="AM186" i="75"/>
  <c r="BK199" i="75"/>
  <c r="J185" i="75"/>
  <c r="AN187" i="82"/>
  <c r="AN193" i="74"/>
  <c r="I195" i="79"/>
  <c r="BL199" i="75"/>
  <c r="I188" i="82"/>
  <c r="J188" i="76"/>
  <c r="AN194" i="85"/>
  <c r="BE199" i="79"/>
  <c r="AM196" i="79"/>
  <c r="AO187" i="80"/>
  <c r="J186" i="79"/>
  <c r="AW199" i="85"/>
  <c r="AO192" i="85"/>
  <c r="K199" i="87"/>
  <c r="AM195" i="85"/>
  <c r="P195" i="75"/>
  <c r="P187" i="85"/>
  <c r="I192" i="75"/>
  <c r="E187" i="87"/>
  <c r="P196" i="79"/>
  <c r="AM187" i="79"/>
  <c r="P194" i="87"/>
  <c r="J188" i="87"/>
  <c r="AO193" i="71"/>
  <c r="G199" i="75"/>
  <c r="AO194" i="75"/>
  <c r="J193" i="74"/>
  <c r="E186" i="75"/>
  <c r="T199" i="75"/>
  <c r="P193" i="76"/>
  <c r="K199" i="75"/>
  <c r="I193" i="76"/>
  <c r="BH199" i="75"/>
  <c r="AR189" i="75"/>
  <c r="I192" i="79"/>
  <c r="J194" i="75"/>
  <c r="AO193" i="73"/>
  <c r="AR188" i="71"/>
  <c r="M199" i="75"/>
  <c r="AO195" i="75"/>
  <c r="BI199" i="75"/>
  <c r="AM196" i="72"/>
  <c r="I189" i="73"/>
  <c r="P193" i="75"/>
  <c r="E195" i="76"/>
  <c r="S199" i="75"/>
  <c r="AX199" i="75"/>
  <c r="AM188" i="87"/>
  <c r="I194" i="79"/>
  <c r="O185" i="79"/>
  <c r="P195" i="71"/>
  <c r="P189" i="75"/>
  <c r="AR196" i="75"/>
  <c r="AM195" i="79"/>
  <c r="E193" i="85"/>
  <c r="AN192" i="87"/>
  <c r="J193" i="76"/>
  <c r="AR193" i="85"/>
  <c r="AR194" i="85"/>
  <c r="O187" i="87"/>
  <c r="BF199" i="85"/>
  <c r="BI199" i="87"/>
  <c r="AR187" i="85"/>
  <c r="E188" i="85"/>
  <c r="BB199" i="79"/>
  <c r="Q199" i="85"/>
  <c r="P196" i="75"/>
  <c r="AY199" i="79"/>
  <c r="AN194" i="87"/>
  <c r="J193" i="87"/>
  <c r="Y193" i="87"/>
  <c r="AA199" i="85"/>
  <c r="AM193" i="74"/>
  <c r="F199" i="75"/>
  <c r="AR195" i="76"/>
  <c r="P188" i="75"/>
  <c r="AO194" i="79"/>
  <c r="AO189" i="75"/>
  <c r="AN189" i="76"/>
  <c r="P187" i="75"/>
  <c r="BA199" i="75"/>
  <c r="AL199" i="75"/>
  <c r="AI199" i="75"/>
  <c r="AR185" i="75"/>
  <c r="AN187" i="80"/>
  <c r="AM189" i="71"/>
  <c r="AO195" i="79"/>
  <c r="BB199" i="75"/>
  <c r="AN192" i="75"/>
  <c r="AK199" i="75"/>
  <c r="J195" i="79"/>
  <c r="X195" i="79"/>
  <c r="AO193" i="70"/>
  <c r="P195" i="79"/>
  <c r="AM196" i="76"/>
  <c r="E189" i="73"/>
  <c r="AN193" i="75"/>
  <c r="BH199" i="79"/>
  <c r="AN187" i="75"/>
  <c r="Q199" i="79"/>
  <c r="O189" i="79"/>
  <c r="R199" i="75"/>
  <c r="I193" i="79"/>
  <c r="I187" i="87"/>
  <c r="I186" i="75"/>
  <c r="AR189" i="79"/>
  <c r="AM187" i="85"/>
  <c r="P193" i="87"/>
  <c r="AX199" i="85"/>
  <c r="AO196" i="87"/>
  <c r="O188" i="85"/>
  <c r="AN187" i="79"/>
  <c r="AR194" i="87"/>
  <c r="X169" i="214" l="1"/>
  <c r="C67" i="217" s="1"/>
  <c r="D67" i="217"/>
  <c r="F67" i="217" s="1"/>
  <c r="AS169" i="214"/>
  <c r="C73" i="217" s="1"/>
  <c r="D73" i="217"/>
  <c r="F73" i="217" s="1"/>
  <c r="AO169" i="214"/>
  <c r="C71" i="217" s="1"/>
  <c r="D71" i="217"/>
  <c r="F71" i="217" s="1"/>
  <c r="D75" i="217"/>
  <c r="F75" i="217" s="1"/>
  <c r="BB169" i="214"/>
  <c r="C75" i="217" s="1"/>
  <c r="BG169" i="214"/>
  <c r="C77" i="217" s="1"/>
  <c r="D77" i="217"/>
  <c r="F77" i="217" s="1"/>
  <c r="D69" i="217"/>
  <c r="F69" i="217" s="1"/>
  <c r="AM169" i="214"/>
  <c r="C69" i="217" s="1"/>
  <c r="D78" i="217"/>
  <c r="F78" i="217" s="1"/>
  <c r="BI169" i="214"/>
  <c r="C78" i="217" s="1"/>
  <c r="D74" i="217"/>
  <c r="F74" i="217" s="1"/>
  <c r="AW169" i="214"/>
  <c r="C74" i="217" s="1"/>
  <c r="D66" i="217"/>
  <c r="F66" i="217" s="1"/>
  <c r="W169" i="214"/>
  <c r="C66" i="217" s="1"/>
  <c r="D72" i="217"/>
  <c r="F72" i="217" s="1"/>
  <c r="AR169" i="214"/>
  <c r="C72" i="217" s="1"/>
  <c r="AN169" i="214"/>
  <c r="C70" i="217" s="1"/>
  <c r="D70" i="217"/>
  <c r="F70" i="217" s="1"/>
  <c r="AB169" i="214"/>
  <c r="C68" i="217" s="1"/>
  <c r="D68" i="217"/>
  <c r="F68" i="217" s="1"/>
  <c r="D76" i="217"/>
  <c r="F76" i="217" s="1"/>
  <c r="BD169" i="214"/>
  <c r="C76" i="217" s="1"/>
  <c r="D79" i="217"/>
  <c r="F79" i="217" s="1"/>
  <c r="BJ169" i="214"/>
  <c r="C79" i="217" s="1"/>
  <c r="D65" i="217"/>
  <c r="E65" i="217" s="1"/>
  <c r="D169" i="214"/>
  <c r="C65" i="217" s="1"/>
  <c r="U199" i="87"/>
  <c r="F199" i="78"/>
  <c r="AD199" i="87"/>
  <c r="H199" i="87"/>
  <c r="AW199" i="87"/>
  <c r="S199" i="87"/>
  <c r="AP199" i="87"/>
  <c r="Z199" i="87"/>
  <c r="AX199" i="87"/>
  <c r="BB199" i="87"/>
  <c r="AS199" i="87"/>
  <c r="BH199" i="87"/>
  <c r="BD199" i="87"/>
  <c r="DS10" i="217"/>
  <c r="M26" i="217"/>
  <c r="AS27" i="217"/>
  <c r="CD45" i="217"/>
  <c r="EJ38" i="217"/>
  <c r="CJ53" i="217"/>
  <c r="L6" i="217"/>
  <c r="FD23" i="217"/>
  <c r="X49" i="217"/>
  <c r="BO27" i="217"/>
  <c r="BR36" i="217"/>
  <c r="BP52" i="217"/>
  <c r="BN11" i="217"/>
  <c r="CS24" i="217"/>
  <c r="BR27" i="217"/>
  <c r="DB23" i="217"/>
  <c r="FE23" i="217"/>
  <c r="L52" i="217"/>
  <c r="CO15" i="217"/>
  <c r="R31" i="217"/>
  <c r="T25" i="217"/>
  <c r="DT23" i="217"/>
  <c r="E4" i="217"/>
  <c r="CG49" i="217"/>
  <c r="CI50" i="217"/>
  <c r="DG27" i="217"/>
  <c r="BR49" i="217"/>
  <c r="AX37" i="217"/>
  <c r="CL30" i="217"/>
  <c r="EL12" i="217"/>
  <c r="FC40" i="217"/>
  <c r="EK37" i="217"/>
  <c r="CU11" i="217"/>
  <c r="CJ30" i="217"/>
  <c r="FI27" i="217"/>
  <c r="CT49" i="217"/>
  <c r="CR15" i="217"/>
  <c r="BI20" i="217"/>
  <c r="EV19" i="217"/>
  <c r="EY30" i="217"/>
  <c r="CE27" i="217"/>
  <c r="BK36" i="217"/>
  <c r="BR25" i="217"/>
  <c r="DR23" i="217"/>
  <c r="V25" i="217"/>
  <c r="CE50" i="217"/>
  <c r="FF43" i="217"/>
  <c r="N51" i="217"/>
  <c r="CJ5" i="217"/>
  <c r="FC17" i="217"/>
  <c r="DX8" i="217"/>
  <c r="CM16" i="217"/>
  <c r="BV34" i="217"/>
  <c r="AV9" i="217"/>
  <c r="DH18" i="217"/>
  <c r="CK13" i="217"/>
  <c r="BX44" i="217"/>
  <c r="FG5" i="217"/>
  <c r="BI24" i="217"/>
  <c r="F50" i="217"/>
  <c r="CH21" i="217"/>
  <c r="BT13" i="217"/>
  <c r="AJ44" i="217"/>
  <c r="CP17" i="217"/>
  <c r="EV50" i="217"/>
  <c r="BL7" i="217"/>
  <c r="DI31" i="217"/>
  <c r="CG15" i="217"/>
  <c r="EU33" i="217"/>
  <c r="DB17" i="217"/>
  <c r="Q13" i="217"/>
  <c r="DS15" i="217"/>
  <c r="AS11" i="217"/>
  <c r="BK21" i="217"/>
  <c r="DV52" i="217"/>
  <c r="EZ25" i="217"/>
  <c r="J30" i="217"/>
  <c r="W52" i="217"/>
  <c r="W32" i="217"/>
  <c r="AQ38" i="217"/>
  <c r="DK14" i="217"/>
  <c r="Z14" i="217"/>
  <c r="BY10" i="217"/>
  <c r="EP37" i="217"/>
  <c r="CB33" i="217"/>
  <c r="CD48" i="217"/>
  <c r="DI14" i="217"/>
  <c r="L33" i="217"/>
  <c r="EM7" i="217"/>
  <c r="L25" i="217"/>
  <c r="DG36" i="217"/>
  <c r="CQ8" i="217"/>
  <c r="DJ19" i="217"/>
  <c r="DK13" i="217"/>
  <c r="CD14" i="217"/>
  <c r="BM27" i="217"/>
  <c r="CZ29" i="217"/>
  <c r="DM36" i="217"/>
  <c r="EV15" i="217"/>
  <c r="ET31" i="217"/>
  <c r="BP5" i="217"/>
  <c r="DU4" i="217"/>
  <c r="AV38" i="217"/>
  <c r="DJ11" i="217"/>
  <c r="EQ8" i="217"/>
  <c r="EV23" i="217"/>
  <c r="CF51" i="217"/>
  <c r="AQ33" i="217"/>
  <c r="EL16" i="217"/>
  <c r="FI16" i="217"/>
  <c r="CO31" i="217"/>
  <c r="BT33" i="217"/>
  <c r="DD50" i="217"/>
  <c r="CY39" i="217"/>
  <c r="N5" i="217"/>
  <c r="EF16" i="217"/>
  <c r="CA48" i="217"/>
  <c r="CZ49" i="217"/>
  <c r="G35" i="217"/>
  <c r="CA50" i="217"/>
  <c r="EK23" i="217"/>
  <c r="CW29" i="217"/>
  <c r="CO24" i="217"/>
  <c r="ES17" i="217"/>
  <c r="ED25" i="217"/>
  <c r="AU22" i="217"/>
  <c r="AA13" i="217"/>
  <c r="FB21" i="217"/>
  <c r="AY8" i="217"/>
  <c r="DM5" i="217"/>
  <c r="DU48" i="217"/>
  <c r="CW51" i="217"/>
  <c r="AN24" i="217"/>
  <c r="AX5" i="217"/>
  <c r="CH11" i="217"/>
  <c r="EC30" i="217"/>
  <c r="AN43" i="217"/>
  <c r="BQ20" i="217"/>
  <c r="U22" i="217"/>
  <c r="BW26" i="217"/>
  <c r="EM4" i="217"/>
  <c r="DN34" i="217"/>
  <c r="DS36" i="217"/>
  <c r="CC52" i="217"/>
  <c r="AN21" i="217"/>
  <c r="DP33" i="217"/>
  <c r="FD25" i="217"/>
  <c r="CK44" i="217"/>
  <c r="EX49" i="217"/>
  <c r="CO13" i="217"/>
  <c r="BJ23" i="217"/>
  <c r="BZ31" i="217"/>
  <c r="DO29" i="217"/>
  <c r="BA24" i="217"/>
  <c r="BO48" i="217"/>
  <c r="EB18" i="217"/>
  <c r="Z19" i="217"/>
  <c r="CO18" i="217"/>
  <c r="BX45" i="217"/>
  <c r="BJ28" i="217"/>
  <c r="CR48" i="217"/>
  <c r="BR15" i="217"/>
  <c r="EB12" i="217"/>
  <c r="CI26" i="217"/>
  <c r="BF49" i="217"/>
  <c r="M45" i="217"/>
  <c r="BH18" i="217"/>
  <c r="BM28" i="217"/>
  <c r="DA43" i="217"/>
  <c r="BI44" i="217"/>
  <c r="FI12" i="217"/>
  <c r="EX44" i="217"/>
  <c r="DE53" i="217"/>
  <c r="AD14" i="217"/>
  <c r="AH6" i="217"/>
  <c r="DK11" i="217"/>
  <c r="DQ17" i="217"/>
  <c r="AK11" i="217"/>
  <c r="CS29" i="217"/>
  <c r="AT45" i="217"/>
  <c r="DI50" i="217"/>
  <c r="CN11" i="217"/>
  <c r="L21" i="217"/>
  <c r="U29" i="217"/>
  <c r="DE45" i="217"/>
  <c r="BM51" i="217"/>
  <c r="CI37" i="217"/>
  <c r="AV27" i="217"/>
  <c r="CL45" i="217"/>
  <c r="BV40" i="217"/>
  <c r="BU18" i="217"/>
  <c r="CD40" i="217"/>
  <c r="BT6" i="217"/>
  <c r="AP18" i="217"/>
  <c r="DJ51" i="217"/>
  <c r="AR51" i="217"/>
  <c r="ER6" i="217"/>
  <c r="DO14" i="217"/>
  <c r="FC30" i="217"/>
  <c r="FC28" i="217"/>
  <c r="BD19" i="217"/>
  <c r="EX38" i="217"/>
  <c r="DA36" i="217"/>
  <c r="Z25" i="217"/>
  <c r="EB11" i="217"/>
  <c r="DE12" i="217"/>
  <c r="BY27" i="217"/>
  <c r="AZ20" i="217"/>
  <c r="EY5" i="217"/>
  <c r="CP16" i="217"/>
  <c r="AL37" i="217"/>
  <c r="DI5" i="217"/>
  <c r="EC53" i="217"/>
  <c r="EV27" i="217"/>
  <c r="AM35" i="217"/>
  <c r="DS33" i="217"/>
  <c r="F16" i="217"/>
  <c r="BL15" i="217"/>
  <c r="EZ17" i="217"/>
  <c r="AU20" i="217"/>
  <c r="CF26" i="217"/>
  <c r="DU22" i="217"/>
  <c r="BF25" i="217"/>
  <c r="EK49" i="217"/>
  <c r="Z53" i="217"/>
  <c r="AM10" i="217"/>
  <c r="AG13" i="217"/>
  <c r="BV16" i="217"/>
  <c r="J5" i="217"/>
  <c r="EA26" i="217"/>
  <c r="DN4" i="217"/>
  <c r="AT17" i="217"/>
  <c r="AJ30" i="217"/>
  <c r="BA25" i="217"/>
  <c r="Z50" i="217"/>
  <c r="AS29" i="217"/>
  <c r="CY37" i="217"/>
  <c r="AF6" i="217"/>
  <c r="BG20" i="217"/>
  <c r="CI43" i="217"/>
  <c r="DC4" i="217"/>
  <c r="EZ45" i="217"/>
  <c r="DE35" i="217"/>
  <c r="CH36" i="217"/>
  <c r="Z36" i="217"/>
  <c r="EJ19" i="217"/>
  <c r="BU22" i="217"/>
  <c r="E44" i="217"/>
  <c r="Y31" i="217"/>
  <c r="EA34" i="217"/>
  <c r="EE5" i="217"/>
  <c r="N43" i="217"/>
  <c r="AJ45" i="217"/>
  <c r="BZ22" i="217"/>
  <c r="DR39" i="217"/>
  <c r="EI16" i="217"/>
  <c r="AF25" i="217"/>
  <c r="J28" i="217"/>
  <c r="EJ5" i="217"/>
  <c r="AS4" i="217"/>
  <c r="E45" i="217"/>
  <c r="CE31" i="217"/>
  <c r="CG10" i="217"/>
  <c r="DF32" i="217"/>
  <c r="FA25" i="217"/>
  <c r="AC10" i="217"/>
  <c r="CL11" i="217"/>
  <c r="CV14" i="217"/>
  <c r="BR16" i="217"/>
  <c r="AX9" i="217"/>
  <c r="AG35" i="217"/>
  <c r="CM48" i="217"/>
  <c r="EX31" i="217"/>
  <c r="DG49" i="217"/>
  <c r="E8" i="217"/>
  <c r="V19" i="217"/>
  <c r="EZ9" i="217"/>
  <c r="DU18" i="217"/>
  <c r="FF21" i="217"/>
  <c r="S26" i="217"/>
  <c r="FF10" i="217"/>
  <c r="EI10" i="217"/>
  <c r="DG11" i="217"/>
  <c r="DQ30" i="217"/>
  <c r="AH4" i="217"/>
  <c r="DQ8" i="217"/>
  <c r="BM20" i="217"/>
  <c r="AX10" i="217"/>
  <c r="R13" i="217"/>
  <c r="AF33" i="217"/>
  <c r="FE8" i="217"/>
  <c r="AA29" i="217"/>
  <c r="S53" i="217"/>
  <c r="BY17" i="217"/>
  <c r="P26" i="217"/>
  <c r="AT7" i="217"/>
  <c r="DN44" i="217"/>
  <c r="EY22" i="217"/>
  <c r="BX36" i="217"/>
  <c r="BC29" i="217"/>
  <c r="BD36" i="217"/>
  <c r="AE7" i="217"/>
  <c r="X25" i="217"/>
  <c r="AG23" i="217"/>
  <c r="EM49" i="217"/>
  <c r="FB16" i="217"/>
  <c r="DR6" i="217"/>
  <c r="X48" i="217"/>
  <c r="AB24" i="217"/>
  <c r="ER52" i="217"/>
  <c r="CS7" i="217"/>
  <c r="V14" i="217"/>
  <c r="CH32" i="217"/>
  <c r="BZ28" i="217"/>
  <c r="DT44" i="217"/>
  <c r="L51" i="217"/>
  <c r="CJ15" i="217"/>
  <c r="AJ33" i="217"/>
  <c r="EO53" i="217"/>
  <c r="EZ21" i="217"/>
  <c r="AA12" i="217"/>
  <c r="DM44" i="217"/>
  <c r="Q14" i="217"/>
  <c r="EE13" i="217"/>
  <c r="S51" i="217"/>
  <c r="DC8" i="217"/>
  <c r="BO28" i="217"/>
  <c r="EZ7" i="217"/>
  <c r="BM18" i="217"/>
  <c r="EN35" i="217"/>
  <c r="K21" i="217"/>
  <c r="AZ21" i="217"/>
  <c r="AW20" i="217"/>
  <c r="BT22" i="217"/>
  <c r="DY23" i="217"/>
  <c r="CH19" i="217"/>
  <c r="FE17" i="217"/>
  <c r="EE45" i="217"/>
  <c r="EG10" i="217"/>
  <c r="EH21" i="217"/>
  <c r="N21" i="217"/>
  <c r="BW18" i="217"/>
  <c r="BU15" i="217"/>
  <c r="CZ45" i="217"/>
  <c r="BE13" i="217"/>
  <c r="K30" i="217"/>
  <c r="AJ35" i="217"/>
  <c r="EX37" i="217"/>
  <c r="BO7" i="217"/>
  <c r="X9" i="217"/>
  <c r="FG8" i="217"/>
  <c r="DZ8" i="217"/>
  <c r="T8" i="217"/>
  <c r="BY21" i="217"/>
  <c r="CT39" i="217"/>
  <c r="S44" i="217"/>
  <c r="DK32" i="217"/>
  <c r="CR38" i="217"/>
  <c r="FH6" i="217"/>
  <c r="DS14" i="217"/>
  <c r="CM12" i="217"/>
  <c r="BE51" i="217"/>
  <c r="FC7" i="217"/>
  <c r="AA5" i="217"/>
  <c r="O9" i="217"/>
  <c r="BM37" i="217"/>
  <c r="EU29" i="217"/>
  <c r="ES35" i="217"/>
  <c r="CI4" i="217"/>
  <c r="X30" i="217"/>
  <c r="FF4" i="217"/>
  <c r="DS9" i="217"/>
  <c r="EH17" i="217"/>
  <c r="EE35" i="217"/>
  <c r="CG16" i="217"/>
  <c r="EN40" i="217"/>
  <c r="DR14" i="217"/>
  <c r="EE29" i="217"/>
  <c r="DC32" i="217"/>
  <c r="AF44" i="217"/>
  <c r="Q36" i="217"/>
  <c r="BS24" i="217"/>
  <c r="AP35" i="217"/>
  <c r="AK22" i="217"/>
  <c r="CA10" i="217"/>
  <c r="FC35" i="217"/>
  <c r="EF31" i="217"/>
  <c r="CZ20" i="217"/>
  <c r="CA20" i="217"/>
  <c r="AE12" i="217"/>
  <c r="AB19" i="217"/>
  <c r="BO15" i="217"/>
  <c r="DN39" i="217"/>
  <c r="U33" i="217"/>
  <c r="CR11" i="217"/>
  <c r="DH35" i="217"/>
  <c r="EP30" i="217"/>
  <c r="E38" i="217"/>
  <c r="DA8" i="217"/>
  <c r="DY5" i="217"/>
  <c r="BB40" i="217"/>
  <c r="F38" i="217"/>
  <c r="BO49" i="217"/>
  <c r="EQ44" i="217"/>
  <c r="DT39" i="217"/>
  <c r="EO29" i="217"/>
  <c r="Y49" i="217"/>
  <c r="EP6" i="217"/>
  <c r="AH12" i="217"/>
  <c r="AW12" i="217"/>
  <c r="FG39" i="217"/>
  <c r="AD35" i="217"/>
  <c r="CT25" i="217"/>
  <c r="FC53" i="217"/>
  <c r="AP33" i="217"/>
  <c r="DM4" i="217"/>
  <c r="CL24" i="217"/>
  <c r="K28" i="217"/>
  <c r="EQ30" i="217"/>
  <c r="EW17" i="217"/>
  <c r="ET50" i="217"/>
  <c r="EJ43" i="217"/>
  <c r="FI33" i="217"/>
  <c r="AJ43" i="217"/>
  <c r="BJ27" i="217"/>
  <c r="AU53" i="217"/>
  <c r="DH10" i="217"/>
  <c r="CP15" i="217"/>
  <c r="AC31" i="217"/>
  <c r="AH27" i="217"/>
  <c r="T17" i="217"/>
  <c r="V13" i="217"/>
  <c r="DS23" i="217"/>
  <c r="CY4" i="217"/>
  <c r="BE52" i="217"/>
  <c r="AJ28" i="217"/>
  <c r="BA7" i="217"/>
  <c r="DD45" i="217"/>
  <c r="CU35" i="217"/>
  <c r="BQ26" i="217"/>
  <c r="BH22" i="217"/>
  <c r="DP44" i="217"/>
  <c r="DR35" i="217"/>
  <c r="AO31" i="217"/>
  <c r="AG28" i="217"/>
  <c r="EM53" i="217"/>
  <c r="FB8" i="217"/>
  <c r="AZ53" i="217"/>
  <c r="EA13" i="217"/>
  <c r="H10" i="217"/>
  <c r="Z32" i="217"/>
  <c r="DG28" i="217"/>
  <c r="EU19" i="217"/>
  <c r="L24" i="217"/>
  <c r="AM18" i="217"/>
  <c r="BR9" i="217"/>
  <c r="CE53" i="217"/>
  <c r="AQ45" i="217"/>
  <c r="ED24" i="217"/>
  <c r="EV43" i="217"/>
  <c r="M19" i="217"/>
  <c r="EF13" i="217"/>
  <c r="CG35" i="217"/>
  <c r="BY23" i="217"/>
  <c r="AS13" i="217"/>
  <c r="BA26" i="217"/>
  <c r="AZ18" i="217"/>
  <c r="AX53" i="217"/>
  <c r="P11" i="217"/>
  <c r="AT26" i="217"/>
  <c r="DQ44" i="217"/>
  <c r="BU44" i="217"/>
  <c r="EX17" i="217"/>
  <c r="CC6" i="217"/>
  <c r="DQ35" i="217"/>
  <c r="EQ23" i="217"/>
  <c r="FF49" i="217"/>
  <c r="BW31" i="217"/>
  <c r="W51" i="217"/>
  <c r="DC49" i="217"/>
  <c r="G17" i="217"/>
  <c r="H23" i="217"/>
  <c r="BE19" i="217"/>
  <c r="AS15" i="217"/>
  <c r="EU31" i="217"/>
  <c r="BO37" i="217"/>
  <c r="DW16" i="217"/>
  <c r="K48" i="217"/>
  <c r="EP43" i="217"/>
  <c r="DO32" i="217"/>
  <c r="I29" i="217"/>
  <c r="DG44" i="217"/>
  <c r="DL5" i="217"/>
  <c r="ED15" i="217"/>
  <c r="EO44" i="217"/>
  <c r="BM44" i="217"/>
  <c r="Z44" i="217"/>
  <c r="DP27" i="217"/>
  <c r="CI25" i="217"/>
  <c r="ED34" i="217"/>
  <c r="AL43" i="217"/>
  <c r="DS32" i="217"/>
  <c r="CR43" i="217"/>
  <c r="AE40" i="217"/>
  <c r="EA30" i="217"/>
  <c r="L40" i="217"/>
  <c r="CQ26" i="217"/>
  <c r="H7" i="217"/>
  <c r="BA43" i="217"/>
  <c r="EH28" i="217"/>
  <c r="D24" i="217"/>
  <c r="J26" i="217"/>
  <c r="G44" i="217"/>
  <c r="CZ6" i="217"/>
  <c r="DB15" i="217"/>
  <c r="G16" i="217"/>
  <c r="DI8" i="217"/>
  <c r="U12" i="217"/>
  <c r="E36" i="217"/>
  <c r="DB29" i="217"/>
  <c r="DO27" i="217"/>
  <c r="AN6" i="217"/>
  <c r="AO38" i="217"/>
  <c r="EU45" i="217"/>
  <c r="AB32" i="217"/>
  <c r="AT28" i="217"/>
  <c r="CM15" i="217"/>
  <c r="CL26" i="217"/>
  <c r="X40" i="217"/>
  <c r="P51" i="217"/>
  <c r="CU49" i="217"/>
  <c r="DJ34" i="217"/>
  <c r="EW50" i="217"/>
  <c r="W50" i="217"/>
  <c r="AE8" i="217"/>
  <c r="DT32" i="217"/>
  <c r="CQ9" i="217"/>
  <c r="DW17" i="217"/>
  <c r="I50" i="217"/>
  <c r="BY51" i="217"/>
  <c r="BF35" i="217"/>
  <c r="V8" i="217"/>
  <c r="AQ35" i="217"/>
  <c r="P37" i="217"/>
  <c r="DN30" i="217"/>
  <c r="EV39" i="217"/>
  <c r="J44" i="217"/>
  <c r="DM11" i="217"/>
  <c r="BE33" i="217"/>
  <c r="CM37" i="217"/>
  <c r="AY37" i="217"/>
  <c r="I13" i="217"/>
  <c r="J29" i="217"/>
  <c r="AK32" i="217"/>
  <c r="CE18" i="217"/>
  <c r="DA52" i="217"/>
  <c r="CP37" i="217"/>
  <c r="CO32" i="217"/>
  <c r="EV38" i="217"/>
  <c r="AA50" i="217"/>
  <c r="DJ50" i="217"/>
  <c r="V44" i="217"/>
  <c r="DN18" i="217"/>
  <c r="EA48" i="217"/>
  <c r="AZ48" i="217"/>
  <c r="AQ23" i="217"/>
  <c r="DK51" i="217"/>
  <c r="CV34" i="217"/>
  <c r="BR33" i="217"/>
  <c r="Y5" i="217"/>
  <c r="FF36" i="217"/>
  <c r="DJ40" i="217"/>
  <c r="ES30" i="217"/>
  <c r="FF37" i="217"/>
  <c r="BZ52" i="217"/>
  <c r="CO39" i="217"/>
  <c r="Y45" i="217"/>
  <c r="AE29" i="217"/>
  <c r="AS6" i="217"/>
  <c r="BB11" i="217"/>
  <c r="EE6" i="217"/>
  <c r="AP27" i="217"/>
  <c r="W9" i="217"/>
  <c r="AT38" i="217"/>
  <c r="BO12" i="217"/>
  <c r="AS24" i="217"/>
  <c r="DH13" i="217"/>
  <c r="V40" i="217"/>
  <c r="AL27" i="217"/>
  <c r="CB39" i="217"/>
  <c r="CU10" i="217"/>
  <c r="EN37" i="217"/>
  <c r="AO7" i="217"/>
  <c r="DR15" i="217"/>
  <c r="G27" i="217"/>
  <c r="BO38" i="217"/>
  <c r="BX6" i="217"/>
  <c r="F17" i="217"/>
  <c r="S27" i="217"/>
  <c r="AG26" i="217"/>
  <c r="M34" i="217"/>
  <c r="CD39" i="217"/>
  <c r="BK37" i="217"/>
  <c r="CZ19" i="217"/>
  <c r="BS30" i="217"/>
  <c r="BO23" i="217"/>
  <c r="AI31" i="217"/>
  <c r="AH36" i="217"/>
  <c r="FI7" i="217"/>
  <c r="AX52" i="217"/>
  <c r="CE13" i="217"/>
  <c r="DS37" i="217"/>
  <c r="EU11" i="217"/>
  <c r="FD11" i="217"/>
  <c r="BE31" i="217"/>
  <c r="S38" i="217"/>
  <c r="N24" i="217"/>
  <c r="O29" i="217"/>
  <c r="AV53" i="217"/>
  <c r="EU24" i="217"/>
  <c r="F31" i="217"/>
  <c r="EI12" i="217"/>
  <c r="AF5" i="217"/>
  <c r="DW13" i="217"/>
  <c r="AC19" i="217"/>
  <c r="FC44" i="217"/>
  <c r="K7" i="217"/>
  <c r="BH48" i="217"/>
  <c r="DT40" i="217"/>
  <c r="CH43" i="217"/>
  <c r="BW4" i="217"/>
  <c r="I25" i="217"/>
  <c r="Q29" i="217"/>
  <c r="DW6" i="217"/>
  <c r="I45" i="217"/>
  <c r="DR26" i="217"/>
  <c r="K8" i="217"/>
  <c r="CH35" i="217"/>
  <c r="BE49" i="217"/>
  <c r="FG51" i="217"/>
  <c r="X5" i="217"/>
  <c r="EA31" i="217"/>
  <c r="W8" i="217"/>
  <c r="AT20" i="217"/>
  <c r="CV11" i="217"/>
  <c r="AP17" i="217"/>
  <c r="BW44" i="217"/>
  <c r="DN50" i="217"/>
  <c r="D19" i="217"/>
  <c r="AT13" i="217"/>
  <c r="AQ12" i="217"/>
  <c r="EF32" i="217"/>
  <c r="EA25" i="217"/>
  <c r="FC27" i="217"/>
  <c r="FD9" i="217"/>
  <c r="CM7" i="217"/>
  <c r="DG23" i="217"/>
  <c r="CR9" i="217"/>
  <c r="AY44" i="217"/>
  <c r="EU17" i="217"/>
  <c r="L16" i="217"/>
  <c r="DQ26" i="217"/>
  <c r="EF49" i="217"/>
  <c r="EP25" i="217"/>
  <c r="J27" i="217"/>
  <c r="BK12" i="217"/>
  <c r="DH12" i="217"/>
  <c r="AN49" i="217"/>
  <c r="EL51" i="217"/>
  <c r="CH26" i="217"/>
  <c r="BW21" i="217"/>
  <c r="AX51" i="217"/>
  <c r="CL39" i="217"/>
  <c r="BD31" i="217"/>
  <c r="EQ34" i="217"/>
  <c r="U32" i="217"/>
  <c r="EW21" i="217"/>
  <c r="DP37" i="217"/>
  <c r="CN21" i="217"/>
  <c r="CY51" i="217"/>
  <c r="EX35" i="217"/>
  <c r="G30" i="217"/>
  <c r="CN27" i="217"/>
  <c r="BE7" i="217"/>
  <c r="BN48" i="217"/>
  <c r="EI35" i="217"/>
  <c r="EH18" i="217"/>
  <c r="AU48" i="217"/>
  <c r="BR48" i="217"/>
  <c r="BQ52" i="217"/>
  <c r="BW49" i="217"/>
  <c r="CM6" i="217"/>
  <c r="DH11" i="217"/>
  <c r="BP44" i="217"/>
  <c r="EP20" i="217"/>
  <c r="EK48" i="217"/>
  <c r="DU35" i="217"/>
  <c r="BQ16" i="217"/>
  <c r="CD27" i="217"/>
  <c r="W44" i="217"/>
  <c r="ES15" i="217"/>
  <c r="DH28" i="217"/>
  <c r="AS48" i="217"/>
  <c r="CU22" i="217"/>
  <c r="BU19" i="217"/>
  <c r="EW22" i="217"/>
  <c r="P4" i="217"/>
  <c r="DZ29" i="217"/>
  <c r="T21" i="217"/>
  <c r="FC10" i="217"/>
  <c r="EJ30" i="217"/>
  <c r="CV28" i="217"/>
  <c r="AT48" i="217"/>
  <c r="EV29" i="217"/>
  <c r="G32" i="217"/>
  <c r="FC52" i="217"/>
  <c r="CL22" i="217"/>
  <c r="BU50" i="217"/>
  <c r="CF22" i="217"/>
  <c r="EG17" i="217"/>
  <c r="BB38" i="217"/>
  <c r="BI52" i="217"/>
  <c r="EN52" i="217"/>
  <c r="AU25" i="217"/>
  <c r="BQ17" i="217"/>
  <c r="EO38" i="217"/>
  <c r="BZ53" i="217"/>
  <c r="S21" i="217"/>
  <c r="BL33" i="217"/>
  <c r="EJ9" i="217"/>
  <c r="EB29" i="217"/>
  <c r="DV30" i="217"/>
  <c r="BX38" i="217"/>
  <c r="BE39" i="217"/>
  <c r="CA34" i="217"/>
  <c r="L23" i="217"/>
  <c r="DR30" i="217"/>
  <c r="BG32" i="217"/>
  <c r="DO35" i="217"/>
  <c r="H31" i="217"/>
  <c r="R35" i="217"/>
  <c r="EO43" i="217"/>
  <c r="BN52" i="217"/>
  <c r="BB49" i="217"/>
  <c r="EL24" i="217"/>
  <c r="BI14" i="217"/>
  <c r="DX36" i="217"/>
  <c r="EP16" i="217"/>
  <c r="O19" i="217"/>
  <c r="BQ39" i="217"/>
  <c r="AU24" i="217"/>
  <c r="CD31" i="217"/>
  <c r="CC15" i="217"/>
  <c r="AR44" i="217"/>
  <c r="BF8" i="217"/>
  <c r="BP43" i="217"/>
  <c r="AV21" i="217"/>
  <c r="CF30" i="217"/>
  <c r="AX29" i="217"/>
  <c r="DP6" i="217"/>
  <c r="AL51" i="217"/>
  <c r="AD45" i="217"/>
  <c r="DL37" i="217"/>
  <c r="EE26" i="217"/>
  <c r="EY29" i="217"/>
  <c r="EB48" i="217"/>
  <c r="CR18" i="217"/>
  <c r="EF10" i="217"/>
  <c r="DI26" i="217"/>
  <c r="BV31" i="217"/>
  <c r="DX12" i="217"/>
  <c r="CZ30" i="217"/>
  <c r="AV26" i="217"/>
  <c r="DV5" i="217"/>
  <c r="EM52" i="217"/>
  <c r="BZ36" i="217"/>
  <c r="N32" i="217"/>
  <c r="AL20" i="217"/>
  <c r="CQ33" i="217"/>
  <c r="FB22" i="217"/>
  <c r="BN5" i="217"/>
  <c r="EP11" i="217"/>
  <c r="FD36" i="217"/>
  <c r="CN15" i="217"/>
  <c r="AB27" i="217"/>
  <c r="FI28" i="217"/>
  <c r="AG30" i="217"/>
  <c r="O14" i="217"/>
  <c r="CK25" i="217"/>
  <c r="BN22" i="217"/>
  <c r="EH53" i="217"/>
  <c r="AM12" i="217"/>
  <c r="FD34" i="217"/>
  <c r="EN7" i="217"/>
  <c r="AD11" i="217"/>
  <c r="BY30" i="217"/>
  <c r="BI12" i="217"/>
  <c r="AG15" i="217"/>
  <c r="CW25" i="217"/>
  <c r="CT9" i="217"/>
  <c r="CR16" i="217"/>
  <c r="EV53" i="217"/>
  <c r="CB27" i="217"/>
  <c r="CW30" i="217"/>
  <c r="EC22" i="217"/>
  <c r="BZ35" i="217"/>
  <c r="DZ43" i="217"/>
  <c r="AS7" i="217"/>
  <c r="CV43" i="217"/>
  <c r="ED4" i="217"/>
  <c r="ER24" i="217"/>
  <c r="CB43" i="217"/>
  <c r="DR20" i="217"/>
  <c r="EV30" i="217"/>
  <c r="DI44" i="217"/>
  <c r="EZ6" i="217"/>
  <c r="BL23" i="217"/>
  <c r="M24" i="217"/>
  <c r="P30" i="217"/>
  <c r="AL26" i="217"/>
  <c r="CL4" i="217"/>
  <c r="FA43" i="217"/>
  <c r="J11" i="217"/>
  <c r="DP43" i="217"/>
  <c r="BQ34" i="217"/>
  <c r="BR31" i="217"/>
  <c r="BJ51" i="217"/>
  <c r="EH26" i="217"/>
  <c r="FE18" i="217"/>
  <c r="BG40" i="217"/>
  <c r="DU9" i="217"/>
  <c r="BO13" i="217"/>
  <c r="BG12" i="217"/>
  <c r="DQ32" i="217"/>
  <c r="AY15" i="217"/>
  <c r="EG28" i="217"/>
  <c r="DV10" i="217"/>
  <c r="FD14" i="217"/>
  <c r="CO21" i="217"/>
  <c r="N9" i="217"/>
  <c r="BD30" i="217"/>
  <c r="CK37" i="217"/>
  <c r="BX53" i="217"/>
  <c r="CP51" i="217"/>
  <c r="BQ18" i="217"/>
  <c r="O5" i="217"/>
  <c r="EN15" i="217"/>
  <c r="CL29" i="217"/>
  <c r="CN33" i="217"/>
  <c r="EI53" i="217"/>
  <c r="FC16" i="217"/>
  <c r="FH7" i="217"/>
  <c r="FA18" i="217"/>
  <c r="L9" i="217"/>
  <c r="AR36" i="217"/>
  <c r="P5" i="217"/>
  <c r="P54" i="217" s="1"/>
  <c r="DG40" i="217"/>
  <c r="CF16" i="217"/>
  <c r="EL10" i="217"/>
  <c r="AD13" i="217"/>
  <c r="CT43" i="217"/>
  <c r="BI34" i="217"/>
  <c r="CO38" i="217"/>
  <c r="BT21" i="217"/>
  <c r="DH45" i="217"/>
  <c r="EW25" i="217"/>
  <c r="F39" i="217"/>
  <c r="Y13" i="217"/>
  <c r="DU36" i="217"/>
  <c r="EK7" i="217"/>
  <c r="EZ12" i="217"/>
  <c r="CK52" i="217"/>
  <c r="DE19" i="217"/>
  <c r="BY13" i="217"/>
  <c r="CX18" i="217"/>
  <c r="DB44" i="217"/>
  <c r="EU4" i="217"/>
  <c r="DY26" i="217"/>
  <c r="BK49" i="217"/>
  <c r="BK30" i="217"/>
  <c r="FA48" i="217"/>
  <c r="AS28" i="217"/>
  <c r="FI39" i="217"/>
  <c r="BH37" i="217"/>
  <c r="EF40" i="217"/>
  <c r="BR7" i="217"/>
  <c r="DB8" i="217"/>
  <c r="Z5" i="217"/>
  <c r="EZ35" i="217"/>
  <c r="FG21" i="217"/>
  <c r="AW13" i="217"/>
  <c r="CS36" i="217"/>
  <c r="CI40" i="217"/>
  <c r="CS17" i="217"/>
  <c r="BQ30" i="217"/>
  <c r="AS10" i="217"/>
  <c r="AU4" i="217"/>
  <c r="BZ40" i="217"/>
  <c r="BU27" i="217"/>
  <c r="ER27" i="217"/>
  <c r="EI51" i="217"/>
  <c r="FA13" i="217"/>
  <c r="CK51" i="217"/>
  <c r="EY27" i="217"/>
  <c r="AC11" i="217"/>
  <c r="DX6" i="217"/>
  <c r="EP28" i="217"/>
  <c r="V5" i="217"/>
  <c r="S10" i="217"/>
  <c r="BP53" i="217"/>
  <c r="FF18" i="217"/>
  <c r="DR37" i="217"/>
  <c r="EL40" i="217"/>
  <c r="R6" i="217"/>
  <c r="DK36" i="217"/>
  <c r="AU32" i="217"/>
  <c r="DW33" i="217"/>
  <c r="AR35" i="217"/>
  <c r="BA40" i="217"/>
  <c r="EM40" i="217"/>
  <c r="CY24" i="217"/>
  <c r="V45" i="217"/>
  <c r="BY31" i="217"/>
  <c r="BF13" i="217"/>
  <c r="DI23" i="217"/>
  <c r="EI45" i="217"/>
  <c r="BM34" i="217"/>
  <c r="EV33" i="217"/>
  <c r="CS38" i="217"/>
  <c r="FD28" i="217"/>
  <c r="BY9" i="217"/>
  <c r="ER18" i="217"/>
  <c r="AN17" i="217"/>
  <c r="FH28" i="217"/>
  <c r="AF34" i="217"/>
  <c r="EV28" i="217"/>
  <c r="CM27" i="217"/>
  <c r="O40" i="217"/>
  <c r="CM45" i="217"/>
  <c r="CA53" i="217"/>
  <c r="EE52" i="217"/>
  <c r="EC8" i="217"/>
  <c r="I18" i="217"/>
  <c r="CQ12" i="217"/>
  <c r="BW52" i="217"/>
  <c r="FB28" i="217"/>
  <c r="EL9" i="217"/>
  <c r="BI15" i="217"/>
  <c r="ED18" i="217"/>
  <c r="BZ18" i="217"/>
  <c r="DV4" i="217"/>
  <c r="E51" i="217"/>
  <c r="AT35" i="217"/>
  <c r="ET6" i="217"/>
  <c r="AO24" i="217"/>
  <c r="DY35" i="217"/>
  <c r="DV6" i="217"/>
  <c r="DG35" i="217"/>
  <c r="BG30" i="217"/>
  <c r="AP52" i="217"/>
  <c r="BS25" i="217"/>
  <c r="FG19" i="217"/>
  <c r="FA29" i="217"/>
  <c r="AR38" i="217"/>
  <c r="DY29" i="217"/>
  <c r="DZ28" i="217"/>
  <c r="CG24" i="217"/>
  <c r="CB38" i="217"/>
  <c r="FC13" i="217"/>
  <c r="FH32" i="217"/>
  <c r="DC11" i="217"/>
  <c r="AJ52" i="217"/>
  <c r="BR53" i="217"/>
  <c r="BW9" i="217"/>
  <c r="X36" i="217"/>
  <c r="CM39" i="217"/>
  <c r="CC32" i="217"/>
  <c r="CD16" i="217"/>
  <c r="CQ19" i="217"/>
  <c r="EA8" i="217"/>
  <c r="DB33" i="217"/>
  <c r="AJ25" i="217"/>
  <c r="AQ15" i="217"/>
  <c r="AX24" i="217"/>
  <c r="EZ49" i="217"/>
  <c r="DL25" i="217"/>
  <c r="CJ45" i="217"/>
  <c r="Z31" i="217"/>
  <c r="DO10" i="217"/>
  <c r="R22" i="217"/>
  <c r="AV33" i="217"/>
  <c r="BR50" i="217"/>
  <c r="BH13" i="217"/>
  <c r="AB53" i="217"/>
  <c r="O28" i="217"/>
  <c r="DI28" i="217"/>
  <c r="BG21" i="217"/>
  <c r="AR11" i="217"/>
  <c r="R53" i="217"/>
  <c r="FD27" i="217"/>
  <c r="J21" i="217"/>
  <c r="BA9" i="217"/>
  <c r="AS39" i="217"/>
  <c r="DT9" i="217"/>
  <c r="DK15" i="217"/>
  <c r="W23" i="217"/>
  <c r="EA43" i="217"/>
  <c r="CE44" i="217"/>
  <c r="X44" i="217"/>
  <c r="EE19" i="217"/>
  <c r="Y29" i="217"/>
  <c r="DC16" i="217"/>
  <c r="AV25" i="217"/>
  <c r="CE33" i="217"/>
  <c r="DM38" i="217"/>
  <c r="BE23" i="217"/>
  <c r="DJ25" i="217"/>
  <c r="EW10" i="217"/>
  <c r="EJ26" i="217"/>
  <c r="ET8" i="217"/>
  <c r="BK53" i="217"/>
  <c r="AB33" i="217"/>
  <c r="CX7" i="217"/>
  <c r="BK28" i="217"/>
  <c r="AQ48" i="217"/>
  <c r="CI14" i="217"/>
  <c r="BN14" i="217"/>
  <c r="FE53" i="217"/>
  <c r="AY31" i="217"/>
  <c r="AO36" i="217"/>
  <c r="CK29" i="217"/>
  <c r="CI19" i="217"/>
  <c r="DS31" i="217"/>
  <c r="CW7" i="217"/>
  <c r="DL24" i="217"/>
  <c r="X14" i="217"/>
  <c r="DQ13" i="217"/>
  <c r="DS50" i="217"/>
  <c r="CN12" i="217"/>
  <c r="Y8" i="217"/>
  <c r="U38" i="217"/>
  <c r="EX34" i="217"/>
  <c r="AK4" i="217"/>
  <c r="AI30" i="217"/>
  <c r="CU40" i="217"/>
  <c r="CX17" i="217"/>
  <c r="AX27" i="217"/>
  <c r="FF29" i="217"/>
  <c r="M25" i="217"/>
  <c r="BH28" i="217"/>
  <c r="BG19" i="217"/>
  <c r="AO51" i="217"/>
  <c r="AS37" i="217"/>
  <c r="AM15" i="217"/>
  <c r="BF19" i="217"/>
  <c r="Y19" i="217"/>
  <c r="BY29" i="217"/>
  <c r="FA22" i="217"/>
  <c r="DM22" i="217"/>
  <c r="CE37" i="217"/>
  <c r="BQ25" i="217"/>
  <c r="AQ29" i="217"/>
  <c r="FA32" i="217"/>
  <c r="BO30" i="217"/>
  <c r="AW23" i="217"/>
  <c r="D21" i="217"/>
  <c r="DW29" i="217"/>
  <c r="CU33" i="217"/>
  <c r="AI29" i="217"/>
  <c r="F32" i="217"/>
  <c r="BS37" i="217"/>
  <c r="AM29" i="217"/>
  <c r="AP20" i="217"/>
  <c r="CW38" i="217"/>
  <c r="AO43" i="217"/>
  <c r="U17" i="217"/>
  <c r="FA9" i="217"/>
  <c r="EF33" i="217"/>
  <c r="AZ45" i="217"/>
  <c r="BU14" i="217"/>
  <c r="AA18" i="217"/>
  <c r="CA11" i="217"/>
  <c r="CP45" i="217"/>
  <c r="EY51" i="217"/>
  <c r="M29" i="217"/>
  <c r="W48" i="217"/>
  <c r="AR13" i="217"/>
  <c r="FD51" i="217"/>
  <c r="Y26" i="217"/>
  <c r="FB35" i="217"/>
  <c r="BZ27" i="217"/>
  <c r="EU52" i="217"/>
  <c r="DW48" i="217"/>
  <c r="DW12" i="217"/>
  <c r="AE38" i="217"/>
  <c r="BN36" i="217"/>
  <c r="DK25" i="217"/>
  <c r="BD7" i="217"/>
  <c r="CG20" i="217"/>
  <c r="EZ52" i="217"/>
  <c r="BX51" i="217"/>
  <c r="BX20" i="217"/>
  <c r="CV22" i="217"/>
  <c r="Z34" i="217"/>
  <c r="ET9" i="217"/>
  <c r="DQ21" i="217"/>
  <c r="EE32" i="217"/>
  <c r="D10" i="217"/>
  <c r="CR50" i="217"/>
  <c r="AW37" i="217"/>
  <c r="AU23" i="217"/>
  <c r="AQ13" i="217"/>
  <c r="BA51" i="217"/>
  <c r="X21" i="217"/>
  <c r="AX23" i="217"/>
  <c r="CO5" i="217"/>
  <c r="F22" i="217"/>
  <c r="AD25" i="217"/>
  <c r="CQ24" i="217"/>
  <c r="L49" i="217"/>
  <c r="DC7" i="217"/>
  <c r="CN26" i="217"/>
  <c r="BJ40" i="217"/>
  <c r="AK10" i="217"/>
  <c r="EX40" i="217"/>
  <c r="EM14" i="217"/>
  <c r="AE44" i="217"/>
  <c r="Y18" i="217"/>
  <c r="DE18" i="217"/>
  <c r="BZ50" i="217"/>
  <c r="W43" i="217"/>
  <c r="BE32" i="217"/>
  <c r="FC6" i="217"/>
  <c r="S6" i="217"/>
  <c r="CP39" i="217"/>
  <c r="AX16" i="217"/>
  <c r="CQ44" i="217"/>
  <c r="CS37" i="217"/>
  <c r="CR35" i="217"/>
  <c r="BH43" i="217"/>
  <c r="DC6" i="217"/>
  <c r="DC23" i="217"/>
  <c r="U20" i="217"/>
  <c r="AA21" i="217"/>
  <c r="CX30" i="217"/>
  <c r="FG40" i="217"/>
  <c r="DR18" i="217"/>
  <c r="AB39" i="217"/>
  <c r="AG39" i="217"/>
  <c r="CU53" i="217"/>
  <c r="AN48" i="217"/>
  <c r="EG25" i="217"/>
  <c r="DS22" i="217"/>
  <c r="AV32" i="217"/>
  <c r="EC14" i="217"/>
  <c r="BQ15" i="217"/>
  <c r="EU53" i="217"/>
  <c r="EH5" i="217"/>
  <c r="FH4" i="217"/>
  <c r="E50" i="217"/>
  <c r="Y34" i="217"/>
  <c r="BJ44" i="217"/>
  <c r="CA22" i="217"/>
  <c r="DK17" i="217"/>
  <c r="DM40" i="217"/>
  <c r="BA48" i="217"/>
  <c r="D22" i="217"/>
  <c r="DK30" i="217"/>
  <c r="AR4" i="217"/>
  <c r="U48" i="217"/>
  <c r="FG28" i="217"/>
  <c r="U9" i="217"/>
  <c r="AS20" i="217"/>
  <c r="FF15" i="217"/>
  <c r="AG6" i="217"/>
  <c r="CD24" i="217"/>
  <c r="BD5" i="217"/>
  <c r="CV20" i="217"/>
  <c r="CT37" i="217"/>
  <c r="AV52" i="217"/>
  <c r="FH21" i="217"/>
  <c r="AZ43" i="217"/>
  <c r="AW19" i="217"/>
  <c r="FF30" i="217"/>
  <c r="AT9" i="217"/>
  <c r="CG8" i="217"/>
  <c r="AT6" i="217"/>
  <c r="T20" i="217"/>
  <c r="BK45" i="217"/>
  <c r="BN43" i="217"/>
  <c r="I40" i="217"/>
  <c r="AC51" i="217"/>
  <c r="Y10" i="217"/>
  <c r="EQ15" i="217"/>
  <c r="BI18" i="217"/>
  <c r="T27" i="217"/>
  <c r="N53" i="217"/>
  <c r="DX33" i="217"/>
  <c r="DT6" i="217"/>
  <c r="DX25" i="217"/>
  <c r="FE5" i="217"/>
  <c r="BI8" i="217"/>
  <c r="CM23" i="217"/>
  <c r="P39" i="217"/>
  <c r="AH38" i="217"/>
  <c r="AM21" i="217"/>
  <c r="ET20" i="217"/>
  <c r="BE12" i="217"/>
  <c r="H43" i="217"/>
  <c r="CI53" i="217"/>
  <c r="EV25" i="217"/>
  <c r="AM14" i="217"/>
  <c r="AI16" i="217"/>
  <c r="CD52" i="217"/>
  <c r="CZ8" i="217"/>
  <c r="EA38" i="217"/>
  <c r="EQ33" i="217"/>
  <c r="FG38" i="217"/>
  <c r="FC20" i="217"/>
  <c r="E15" i="217"/>
  <c r="CJ38" i="217"/>
  <c r="BA30" i="217"/>
  <c r="BE45" i="217"/>
  <c r="BF27" i="217"/>
  <c r="M22" i="217"/>
  <c r="EE51" i="217"/>
  <c r="BE25" i="217"/>
  <c r="EW30" i="217"/>
  <c r="W40" i="217"/>
  <c r="BB8" i="217"/>
  <c r="FG48" i="217"/>
  <c r="BG36" i="217"/>
  <c r="O35" i="217"/>
  <c r="BE22" i="217"/>
  <c r="CE14" i="217"/>
  <c r="AT4" i="217"/>
  <c r="DW34" i="217"/>
  <c r="AV7" i="217"/>
  <c r="AB37" i="217"/>
  <c r="ER40" i="217"/>
  <c r="R45" i="217"/>
  <c r="AC4" i="217"/>
  <c r="CI35" i="217"/>
  <c r="CU36" i="217"/>
  <c r="BY48" i="217"/>
  <c r="AY45" i="217"/>
  <c r="AK17" i="217"/>
  <c r="EN45" i="217"/>
  <c r="AM34" i="217"/>
  <c r="BR38" i="217"/>
  <c r="BK20" i="217"/>
  <c r="ET18" i="217"/>
  <c r="S28" i="217"/>
  <c r="ES40" i="217"/>
  <c r="CA13" i="217"/>
  <c r="BW29" i="217"/>
  <c r="J17" i="217"/>
  <c r="EU28" i="217"/>
  <c r="EP4" i="217"/>
  <c r="CM33" i="217"/>
  <c r="EA29" i="217"/>
  <c r="DH16" i="217"/>
  <c r="CA35" i="217"/>
  <c r="AI8" i="217"/>
  <c r="DK10" i="217"/>
  <c r="CJ39" i="217"/>
  <c r="AW9" i="217"/>
  <c r="FG32" i="217"/>
  <c r="BA21" i="217"/>
  <c r="BW20" i="217"/>
  <c r="AJ15" i="217"/>
  <c r="ER10" i="217"/>
  <c r="AY13" i="217"/>
  <c r="AY22" i="217"/>
  <c r="I23" i="217"/>
  <c r="T31" i="217"/>
  <c r="S36" i="217"/>
  <c r="EJ37" i="217"/>
  <c r="AU10" i="217"/>
  <c r="CV39" i="217"/>
  <c r="FF38" i="217"/>
  <c r="U39" i="217"/>
  <c r="O37" i="217"/>
  <c r="AE21" i="217"/>
  <c r="CQ21" i="217"/>
  <c r="E33" i="217"/>
  <c r="AS38" i="217"/>
  <c r="V37" i="217"/>
  <c r="DJ8" i="217"/>
  <c r="AE4" i="217"/>
  <c r="CA52" i="217"/>
  <c r="EX30" i="217"/>
  <c r="AJ7" i="217"/>
  <c r="BE6" i="217"/>
  <c r="DC19" i="217"/>
  <c r="DG17" i="217"/>
  <c r="D23" i="217"/>
  <c r="CQ5" i="217"/>
  <c r="CP49" i="217"/>
  <c r="AI48" i="217"/>
  <c r="FB7" i="217"/>
  <c r="BY16" i="217"/>
  <c r="DK8" i="217"/>
  <c r="DD26" i="217"/>
  <c r="BC33" i="217"/>
  <c r="AX18" i="217"/>
  <c r="EF26" i="217"/>
  <c r="AD16" i="217"/>
  <c r="EF45" i="217"/>
  <c r="DS44" i="217"/>
  <c r="AD27" i="217"/>
  <c r="CI9" i="217"/>
  <c r="CV6" i="217"/>
  <c r="DZ36" i="217"/>
  <c r="EZ11" i="217"/>
  <c r="AE28" i="217"/>
  <c r="CI12" i="217"/>
  <c r="AH33" i="217"/>
  <c r="EG22" i="217"/>
  <c r="BW32" i="217"/>
  <c r="DZ44" i="217"/>
  <c r="AW32" i="217"/>
  <c r="AF21" i="217"/>
  <c r="BU26" i="217"/>
  <c r="AT51" i="217"/>
  <c r="AQ8" i="217"/>
  <c r="AY51" i="217"/>
  <c r="BK25" i="217"/>
  <c r="EM6" i="217"/>
  <c r="BB7" i="217"/>
  <c r="BO45" i="217"/>
  <c r="DO28" i="217"/>
  <c r="L14" i="217"/>
  <c r="EW27" i="217"/>
  <c r="FC9" i="217"/>
  <c r="AL39" i="217"/>
  <c r="N16" i="217"/>
  <c r="DT21" i="217"/>
  <c r="DO22" i="217"/>
  <c r="ED11" i="217"/>
  <c r="EC23" i="217"/>
  <c r="BI26" i="217"/>
  <c r="BY22" i="217"/>
  <c r="CN38" i="217"/>
  <c r="FE50" i="217"/>
  <c r="BU40" i="217"/>
  <c r="AJ23" i="217"/>
  <c r="H11" i="217"/>
  <c r="EW51" i="217"/>
  <c r="AY53" i="217"/>
  <c r="AQ30" i="217"/>
  <c r="AX39" i="217"/>
  <c r="L11" i="217"/>
  <c r="FD8" i="217"/>
  <c r="BB30" i="217"/>
  <c r="CX6" i="217"/>
  <c r="BA15" i="217"/>
  <c r="EI21" i="217"/>
  <c r="BK38" i="217"/>
  <c r="CP10" i="217"/>
  <c r="BV37" i="217"/>
  <c r="M17" i="217"/>
  <c r="EC37" i="217"/>
  <c r="FF50" i="217"/>
  <c r="EJ39" i="217"/>
  <c r="AE50" i="217"/>
  <c r="BY6" i="217"/>
  <c r="EU20" i="217"/>
  <c r="EC9" i="217"/>
  <c r="EN44" i="217"/>
  <c r="DH9" i="217"/>
  <c r="DZ7" i="217"/>
  <c r="AN45" i="217"/>
  <c r="BU7" i="217"/>
  <c r="BX26" i="217"/>
  <c r="ER30" i="217"/>
  <c r="BL11" i="217"/>
  <c r="CE19" i="217"/>
  <c r="S52" i="217"/>
  <c r="K45" i="217"/>
  <c r="DJ16" i="217"/>
  <c r="FE33" i="217"/>
  <c r="CW40" i="217"/>
  <c r="CL20" i="217"/>
  <c r="I44" i="217"/>
  <c r="DO8" i="217"/>
  <c r="EE39" i="217"/>
  <c r="FH52" i="217"/>
  <c r="BH9" i="217"/>
  <c r="AN13" i="217"/>
  <c r="DZ45" i="217"/>
  <c r="BN8" i="217"/>
  <c r="CR45" i="217"/>
  <c r="O12" i="217"/>
  <c r="EC25" i="217"/>
  <c r="CF10" i="217"/>
  <c r="BG22" i="217"/>
  <c r="FC51" i="217"/>
  <c r="EA53" i="217"/>
  <c r="AC26" i="217"/>
  <c r="FA52" i="217"/>
  <c r="AM22" i="217"/>
  <c r="EC34" i="217"/>
  <c r="FF9" i="217"/>
  <c r="BT39" i="217"/>
  <c r="DB25" i="217"/>
  <c r="DL14" i="217"/>
  <c r="FF13" i="217"/>
  <c r="EB31" i="217"/>
  <c r="J37" i="217"/>
  <c r="FE24" i="217"/>
  <c r="BN51" i="217"/>
  <c r="AZ22" i="217"/>
  <c r="BP45" i="217"/>
  <c r="EG6" i="217"/>
  <c r="V6" i="217"/>
  <c r="EJ28" i="217"/>
  <c r="DN51" i="217"/>
  <c r="CO11" i="217"/>
  <c r="Y32" i="217"/>
  <c r="AH18" i="217"/>
  <c r="ES51" i="217"/>
  <c r="T35" i="217"/>
  <c r="AZ19" i="217"/>
  <c r="DU24" i="217"/>
  <c r="CK38" i="217"/>
  <c r="DE25" i="217"/>
  <c r="BA16" i="217"/>
  <c r="CD38" i="217"/>
  <c r="EC27" i="217"/>
  <c r="BP49" i="217"/>
  <c r="AE23" i="217"/>
  <c r="Q9" i="217"/>
  <c r="EB22" i="217"/>
  <c r="BR35" i="217"/>
  <c r="EK20" i="217"/>
  <c r="K17" i="217"/>
  <c r="AZ44" i="217"/>
  <c r="BH6" i="217"/>
  <c r="EF11" i="217"/>
  <c r="DH27" i="217"/>
  <c r="AA31" i="217"/>
  <c r="CY31" i="217"/>
  <c r="EI22" i="217"/>
  <c r="FA19" i="217"/>
  <c r="V48" i="217"/>
  <c r="BF43" i="217"/>
  <c r="CW8" i="217"/>
  <c r="BQ8" i="217"/>
  <c r="K39" i="217"/>
  <c r="DX7" i="217"/>
  <c r="DB48" i="217"/>
  <c r="BF33" i="217"/>
  <c r="AL14" i="217"/>
  <c r="FA33" i="217"/>
  <c r="ED29" i="217"/>
  <c r="Z9" i="217"/>
  <c r="CM32" i="217"/>
  <c r="BM48" i="217"/>
  <c r="CX52" i="217"/>
  <c r="AH31" i="217"/>
  <c r="EC10" i="217"/>
  <c r="BT9" i="217"/>
  <c r="ES12" i="217"/>
  <c r="E48" i="217"/>
  <c r="DE52" i="217"/>
  <c r="CG22" i="217"/>
  <c r="EB19" i="217"/>
  <c r="AI21" i="217"/>
  <c r="AT24" i="217"/>
  <c r="DC29" i="217"/>
  <c r="CR37" i="217"/>
  <c r="DW24" i="217"/>
  <c r="U44" i="217"/>
  <c r="BN9" i="217"/>
  <c r="CP24" i="217"/>
  <c r="BP36" i="217"/>
  <c r="EQ36" i="217"/>
  <c r="DG31" i="217"/>
  <c r="CI36" i="217"/>
  <c r="ET5" i="217"/>
  <c r="V7" i="217"/>
  <c r="AL52" i="217"/>
  <c r="DN21" i="217"/>
  <c r="Q51" i="217"/>
  <c r="CC10" i="217"/>
  <c r="DL13" i="217"/>
  <c r="CV24" i="217"/>
  <c r="CS45" i="217"/>
  <c r="EJ7" i="217"/>
  <c r="AV39" i="217"/>
  <c r="BM13" i="217"/>
  <c r="X26" i="217"/>
  <c r="H33" i="217"/>
  <c r="ET14" i="217"/>
  <c r="EC51" i="217"/>
  <c r="CL34" i="217"/>
  <c r="N36" i="217"/>
  <c r="BL9" i="217"/>
  <c r="G37" i="217"/>
  <c r="AP31" i="217"/>
  <c r="BC44" i="217"/>
  <c r="AD28" i="217"/>
  <c r="EK52" i="217"/>
  <c r="DY25" i="217"/>
  <c r="H28" i="217"/>
  <c r="EL35" i="217"/>
  <c r="DI30" i="217"/>
  <c r="S34" i="217"/>
  <c r="FA27" i="217"/>
  <c r="AS40" i="217"/>
  <c r="G19" i="217"/>
  <c r="BC18" i="217"/>
  <c r="M32" i="217"/>
  <c r="J24" i="217"/>
  <c r="G13" i="217"/>
  <c r="AL23" i="217"/>
  <c r="AG17" i="217"/>
  <c r="BY33" i="217"/>
  <c r="ET40" i="217"/>
  <c r="DW38" i="217"/>
  <c r="EJ6" i="217"/>
  <c r="EZ5" i="217"/>
  <c r="AH51" i="217"/>
  <c r="P44" i="217"/>
  <c r="Q45" i="217"/>
  <c r="ER51" i="217"/>
  <c r="FB13" i="217"/>
  <c r="AL11" i="217"/>
  <c r="N44" i="217"/>
  <c r="CV40" i="217"/>
  <c r="AN52" i="217"/>
  <c r="AC16" i="217"/>
  <c r="BK18" i="217"/>
  <c r="AI12" i="217"/>
  <c r="Z48" i="217"/>
  <c r="P17" i="217"/>
  <c r="AY23" i="217"/>
  <c r="AW16" i="217"/>
  <c r="F9" i="217"/>
  <c r="FD19" i="217"/>
  <c r="AQ53" i="217"/>
  <c r="DT19" i="217"/>
  <c r="AQ43" i="217"/>
  <c r="N14" i="217"/>
  <c r="Q52" i="217"/>
  <c r="EU13" i="217"/>
  <c r="EW15" i="217"/>
  <c r="DG18" i="217"/>
  <c r="AN51" i="217"/>
  <c r="DV31" i="217"/>
  <c r="CO26" i="217"/>
  <c r="DC9" i="217"/>
  <c r="BE4" i="217"/>
  <c r="DX49" i="217"/>
  <c r="U15" i="217"/>
  <c r="AK14" i="217"/>
  <c r="DQ29" i="217"/>
  <c r="I31" i="217"/>
  <c r="EK34" i="217"/>
  <c r="EO8" i="217"/>
  <c r="BN30" i="217"/>
  <c r="EJ8" i="217"/>
  <c r="BE21" i="217"/>
  <c r="AV6" i="217"/>
  <c r="DG26" i="217"/>
  <c r="K6" i="217"/>
  <c r="CI51" i="217"/>
  <c r="FE14" i="217"/>
  <c r="EA16" i="217"/>
  <c r="AE52" i="217"/>
  <c r="AL35" i="217"/>
  <c r="AD49" i="217"/>
  <c r="CC49" i="217"/>
  <c r="Z38" i="217"/>
  <c r="AP10" i="217"/>
  <c r="EA33" i="217"/>
  <c r="AM23" i="217"/>
  <c r="EQ10" i="217"/>
  <c r="S25" i="217"/>
  <c r="BB20" i="217"/>
  <c r="CR49" i="217"/>
  <c r="CL48" i="217"/>
  <c r="AN4" i="217"/>
  <c r="EO4" i="217"/>
  <c r="BQ36" i="217"/>
  <c r="EU10" i="217"/>
  <c r="S12" i="217"/>
  <c r="Z30" i="217"/>
  <c r="AR18" i="217"/>
  <c r="W6" i="217"/>
  <c r="DB5" i="217"/>
  <c r="J38" i="217"/>
  <c r="ER23" i="217"/>
  <c r="AZ12" i="217"/>
  <c r="DF37" i="217"/>
  <c r="G4" i="217"/>
  <c r="BJ35" i="217"/>
  <c r="DJ12" i="217"/>
  <c r="E14" i="217"/>
  <c r="AB11" i="217"/>
  <c r="EV52" i="217"/>
  <c r="EW38" i="217"/>
  <c r="EG27" i="217"/>
  <c r="L22" i="217"/>
  <c r="AU30" i="217"/>
  <c r="CJ36" i="217"/>
  <c r="DM7" i="217"/>
  <c r="BH10" i="217"/>
  <c r="CM21" i="217"/>
  <c r="DS30" i="217"/>
  <c r="EW48" i="217"/>
  <c r="EB34" i="217"/>
  <c r="CH39" i="217"/>
  <c r="N18" i="217"/>
  <c r="ET28" i="217"/>
  <c r="EI32" i="217"/>
  <c r="EW7" i="217"/>
  <c r="AN38" i="217"/>
  <c r="CE34" i="217"/>
  <c r="AJ49" i="217"/>
  <c r="FG4" i="217"/>
  <c r="AB4" i="217"/>
  <c r="AJ4" i="217"/>
  <c r="DC36" i="217"/>
  <c r="AX33" i="217"/>
  <c r="AP26" i="217"/>
  <c r="AK35" i="217"/>
  <c r="CM53" i="217"/>
  <c r="BD24" i="217"/>
  <c r="M5" i="217"/>
  <c r="K50" i="217"/>
  <c r="AO16" i="217"/>
  <c r="Q18" i="217"/>
  <c r="J33" i="217"/>
  <c r="Q5" i="217"/>
  <c r="CP26" i="217"/>
  <c r="CE32" i="217"/>
  <c r="BS17" i="217"/>
  <c r="AO21" i="217"/>
  <c r="F4" i="217"/>
  <c r="DS38" i="217"/>
  <c r="FG17" i="217"/>
  <c r="DV35" i="217"/>
  <c r="H24" i="217"/>
  <c r="Q34" i="217"/>
  <c r="J35" i="217"/>
  <c r="BB19" i="217"/>
  <c r="CE25" i="217"/>
  <c r="AK44" i="217"/>
  <c r="BO51" i="217"/>
  <c r="R9" i="217"/>
  <c r="CJ50" i="217"/>
  <c r="DZ15" i="217"/>
  <c r="EY11" i="217"/>
  <c r="DV19" i="217"/>
  <c r="CP6" i="217"/>
  <c r="Z33" i="217"/>
  <c r="L37" i="217"/>
  <c r="EO33" i="217"/>
  <c r="FB11" i="217"/>
  <c r="BD13" i="217"/>
  <c r="BD49" i="217"/>
  <c r="BB48" i="217"/>
  <c r="FC5" i="217"/>
  <c r="I8" i="217"/>
  <c r="BG5" i="217"/>
  <c r="ER48" i="217"/>
  <c r="CV16" i="217"/>
  <c r="AH37" i="217"/>
  <c r="EG36" i="217"/>
  <c r="E24" i="217"/>
  <c r="BX43" i="217"/>
  <c r="BN26" i="217"/>
  <c r="FI13" i="217"/>
  <c r="EY18" i="217"/>
  <c r="AY7" i="217"/>
  <c r="EU27" i="217"/>
  <c r="EQ18" i="217"/>
  <c r="H12" i="217"/>
  <c r="EN27" i="217"/>
  <c r="ER16" i="217"/>
  <c r="FE7" i="217"/>
  <c r="BB44" i="217"/>
  <c r="BX39" i="217"/>
  <c r="EM20" i="217"/>
  <c r="BG9" i="217"/>
  <c r="EF30" i="217"/>
  <c r="DZ13" i="217"/>
  <c r="G20" i="217"/>
  <c r="AJ11" i="217"/>
  <c r="BW14" i="217"/>
  <c r="BA36" i="217"/>
  <c r="DB18" i="217"/>
  <c r="CI8" i="217"/>
  <c r="FH48" i="217"/>
  <c r="FF33" i="217"/>
  <c r="EF29" i="217"/>
  <c r="N45" i="217"/>
  <c r="FG13" i="217"/>
  <c r="AU36" i="217"/>
  <c r="AD20" i="217"/>
  <c r="CW19" i="217"/>
  <c r="BL43" i="217"/>
  <c r="P43" i="217"/>
  <c r="CT27" i="217"/>
  <c r="F49" i="217"/>
  <c r="M21" i="217"/>
  <c r="EW26" i="217"/>
  <c r="BS6" i="217"/>
  <c r="N8" i="217"/>
  <c r="BL34" i="217"/>
  <c r="ET36" i="217"/>
  <c r="T6" i="217"/>
  <c r="BA38" i="217"/>
  <c r="EK50" i="217"/>
  <c r="EY31" i="217"/>
  <c r="DD49" i="217"/>
  <c r="DD22" i="217"/>
  <c r="BC11" i="217"/>
  <c r="FB30" i="217"/>
  <c r="F26" i="217"/>
  <c r="EQ39" i="217"/>
  <c r="BJ16" i="217"/>
  <c r="CU27" i="217"/>
  <c r="CL16" i="217"/>
  <c r="DR9" i="217"/>
  <c r="P22" i="217"/>
  <c r="CV13" i="217"/>
  <c r="L27" i="217"/>
  <c r="BE37" i="217"/>
  <c r="ET30" i="217"/>
  <c r="DS28" i="217"/>
  <c r="EY48" i="217"/>
  <c r="BH34" i="217"/>
  <c r="BA32" i="217"/>
  <c r="BA14" i="217"/>
  <c r="ED6" i="217"/>
  <c r="BI50" i="217"/>
  <c r="S37" i="217"/>
  <c r="CQ53" i="217"/>
  <c r="DR16" i="217"/>
  <c r="D13" i="217"/>
  <c r="CU52" i="217"/>
  <c r="EI8" i="217"/>
  <c r="CB17" i="217"/>
  <c r="DB26" i="217"/>
  <c r="CF6" i="217"/>
  <c r="BU20" i="217"/>
  <c r="BG50" i="217"/>
  <c r="DP38" i="217"/>
  <c r="DQ19" i="217"/>
  <c r="N52" i="217"/>
  <c r="DU31" i="217"/>
  <c r="DP45" i="217"/>
  <c r="AF50" i="217"/>
  <c r="BU8" i="217"/>
  <c r="CK14" i="217"/>
  <c r="EM44" i="217"/>
  <c r="AB23" i="217"/>
  <c r="DV43" i="217"/>
  <c r="AG11" i="217"/>
  <c r="Y39" i="217"/>
  <c r="DR11" i="217"/>
  <c r="BY28" i="217"/>
  <c r="BT36" i="217"/>
  <c r="ET22" i="217"/>
  <c r="BH16" i="217"/>
  <c r="EF44" i="217"/>
  <c r="EX7" i="217"/>
  <c r="DS53" i="217"/>
  <c r="EP8" i="217"/>
  <c r="BC25" i="217"/>
  <c r="FD35" i="217"/>
  <c r="AF39" i="217"/>
  <c r="EY37" i="217"/>
  <c r="BT45" i="217"/>
  <c r="J19" i="217"/>
  <c r="Y24" i="217"/>
  <c r="DO43" i="217"/>
  <c r="FH12" i="217"/>
  <c r="CK20" i="217"/>
  <c r="EQ43" i="217"/>
  <c r="EQ29" i="217"/>
  <c r="AB15" i="217"/>
  <c r="DM45" i="217"/>
  <c r="CJ14" i="217"/>
  <c r="AA17" i="217"/>
  <c r="DI38" i="217"/>
  <c r="M39" i="217"/>
  <c r="BK4" i="217"/>
  <c r="AG25" i="217"/>
  <c r="I19" i="217"/>
  <c r="DX14" i="217"/>
  <c r="BF53" i="217"/>
  <c r="CU20" i="217"/>
  <c r="EH9" i="217"/>
  <c r="EZ48" i="217"/>
  <c r="EM32" i="217"/>
  <c r="BL24" i="217"/>
  <c r="DQ20" i="217"/>
  <c r="EW31" i="217"/>
  <c r="DQ40" i="217"/>
  <c r="DD23" i="217"/>
  <c r="AI37" i="217"/>
  <c r="FH26" i="217"/>
  <c r="FB34" i="217"/>
  <c r="EF27" i="217"/>
  <c r="AE27" i="217"/>
  <c r="AO27" i="217"/>
  <c r="H21" i="217"/>
  <c r="CI6" i="217"/>
  <c r="AJ12" i="217"/>
  <c r="DF44" i="217"/>
  <c r="AO34" i="217"/>
  <c r="AL5" i="217"/>
  <c r="FF12" i="217"/>
  <c r="EY39" i="217"/>
  <c r="FA53" i="217"/>
  <c r="CR24" i="217"/>
  <c r="AI6" i="217"/>
  <c r="AW51" i="217"/>
  <c r="AN29" i="217"/>
  <c r="CB49" i="217"/>
  <c r="BQ11" i="217"/>
  <c r="BH11" i="217"/>
  <c r="CK16" i="217"/>
  <c r="CZ31" i="217"/>
  <c r="G12" i="217"/>
  <c r="BU17" i="217"/>
  <c r="P29" i="217"/>
  <c r="FB4" i="217"/>
  <c r="DY44" i="217"/>
  <c r="DT13" i="217"/>
  <c r="EL36" i="217"/>
  <c r="FI36" i="217"/>
  <c r="BL48" i="217"/>
  <c r="EG12" i="217"/>
  <c r="EH52" i="217"/>
  <c r="AF28" i="217"/>
  <c r="CS51" i="217"/>
  <c r="ES27" i="217"/>
  <c r="DX52" i="217"/>
  <c r="AQ31" i="217"/>
  <c r="AX17" i="217"/>
  <c r="FG9" i="217"/>
  <c r="EW14" i="217"/>
  <c r="D7" i="217"/>
  <c r="DD34" i="217"/>
  <c r="G14" i="217"/>
  <c r="ES21" i="217"/>
  <c r="BF37" i="217"/>
  <c r="DZ6" i="217"/>
  <c r="CP25" i="217"/>
  <c r="CK19" i="217"/>
  <c r="BT8" i="217"/>
  <c r="DT22" i="217"/>
  <c r="DS27" i="217"/>
  <c r="AH7" i="217"/>
  <c r="BZ15" i="217"/>
  <c r="DU13" i="217"/>
  <c r="BX48" i="217"/>
  <c r="CV32" i="217"/>
  <c r="CQ31" i="217"/>
  <c r="DC37" i="217"/>
  <c r="N10" i="217"/>
  <c r="EU32" i="217"/>
  <c r="EQ48" i="217"/>
  <c r="BN16" i="217"/>
  <c r="T51" i="217"/>
  <c r="AX30" i="217"/>
  <c r="EV12" i="217"/>
  <c r="CR53" i="217"/>
  <c r="CD33" i="217"/>
  <c r="EB6" i="217"/>
  <c r="EP40" i="217"/>
  <c r="BT34" i="217"/>
  <c r="DD24" i="217"/>
  <c r="CH16" i="217"/>
  <c r="DR53" i="217"/>
  <c r="EU21" i="217"/>
  <c r="EP36" i="217"/>
  <c r="DL29" i="217"/>
  <c r="AS32" i="217"/>
  <c r="CH53" i="217"/>
  <c r="BA10" i="217"/>
  <c r="O27" i="217"/>
  <c r="CD6" i="217"/>
  <c r="CO9" i="217"/>
  <c r="DC13" i="217"/>
  <c r="DZ24" i="217"/>
  <c r="DL50" i="217"/>
  <c r="V4" i="217"/>
  <c r="EN49" i="217"/>
  <c r="AV19" i="217"/>
  <c r="AK43" i="217"/>
  <c r="FB45" i="217"/>
  <c r="BW40" i="217"/>
  <c r="EB52" i="217"/>
  <c r="CA8" i="217"/>
  <c r="AK45" i="217"/>
  <c r="DU20" i="217"/>
  <c r="AG21" i="217"/>
  <c r="CH10" i="217"/>
  <c r="BP11" i="217"/>
  <c r="EN4" i="217"/>
  <c r="AA34" i="217"/>
  <c r="EJ50" i="217"/>
  <c r="BZ9" i="217"/>
  <c r="DX18" i="217"/>
  <c r="FB32" i="217"/>
  <c r="EA28" i="217"/>
  <c r="CD8" i="217"/>
  <c r="Q44" i="217"/>
  <c r="L36" i="217"/>
  <c r="FF32" i="217"/>
  <c r="FH8" i="217"/>
  <c r="FA36" i="217"/>
  <c r="EF4" i="217"/>
  <c r="BH12" i="217"/>
  <c r="CW31" i="217"/>
  <c r="CX5" i="217"/>
  <c r="BS8" i="217"/>
  <c r="DT35" i="217"/>
  <c r="EB53" i="217"/>
  <c r="EU26" i="217"/>
  <c r="CI32" i="217"/>
  <c r="EN28" i="217"/>
  <c r="BB39" i="217"/>
  <c r="BS27" i="217"/>
  <c r="DX32" i="217"/>
  <c r="BQ40" i="217"/>
  <c r="AO48" i="217"/>
  <c r="BV11" i="217"/>
  <c r="CY45" i="217"/>
  <c r="EG24" i="217"/>
  <c r="AY29" i="217"/>
  <c r="FH13" i="217"/>
  <c r="DN7" i="217"/>
  <c r="AC44" i="217"/>
  <c r="AE26" i="217"/>
  <c r="Z35" i="217"/>
  <c r="AB7" i="217"/>
  <c r="DQ9" i="217"/>
  <c r="N34" i="217"/>
  <c r="AY36" i="217"/>
  <c r="AZ28" i="217"/>
  <c r="CE48" i="217"/>
  <c r="ET49" i="217"/>
  <c r="W4" i="217"/>
  <c r="EU6" i="217"/>
  <c r="EP29" i="217"/>
  <c r="BX23" i="217"/>
  <c r="G52" i="217"/>
  <c r="CA25" i="217"/>
  <c r="AF24" i="217"/>
  <c r="BJ33" i="217"/>
  <c r="BA45" i="217"/>
  <c r="AU14" i="217"/>
  <c r="DQ43" i="217"/>
  <c r="DN53" i="217"/>
  <c r="DM9" i="217"/>
  <c r="CX23" i="217"/>
  <c r="AR24" i="217"/>
  <c r="AU51" i="217"/>
  <c r="CI31" i="217"/>
  <c r="DE21" i="217"/>
  <c r="EF35" i="217"/>
  <c r="BG43" i="217"/>
  <c r="CP28" i="217"/>
  <c r="BP9" i="217"/>
  <c r="CH44" i="217"/>
  <c r="P35" i="217"/>
  <c r="M6" i="217"/>
  <c r="BP20" i="217"/>
  <c r="U11" i="217"/>
  <c r="BD43" i="217"/>
  <c r="CT17" i="217"/>
  <c r="AT21" i="217"/>
  <c r="H37" i="217"/>
  <c r="CC18" i="217"/>
  <c r="BJ31" i="217"/>
  <c r="CE21" i="217"/>
  <c r="CF20" i="217"/>
  <c r="AG52" i="217"/>
  <c r="M48" i="217"/>
  <c r="DA23" i="217"/>
  <c r="AN44" i="217"/>
  <c r="I17" i="217"/>
  <c r="CQ6" i="217"/>
  <c r="DK48" i="217"/>
  <c r="DU33" i="217"/>
  <c r="K24" i="217"/>
  <c r="BW34" i="217"/>
  <c r="FB25" i="217"/>
  <c r="EF39" i="217"/>
  <c r="DE7" i="217"/>
  <c r="EK4" i="217"/>
  <c r="EZ23" i="217"/>
  <c r="EK19" i="217"/>
  <c r="DT5" i="217"/>
  <c r="DD9" i="217"/>
  <c r="BX52" i="217"/>
  <c r="D35" i="217"/>
  <c r="EI31" i="217"/>
  <c r="AM45" i="217"/>
  <c r="CN48" i="217"/>
  <c r="ED28" i="217"/>
  <c r="FE29" i="217"/>
  <c r="L26" i="217"/>
  <c r="U40" i="217"/>
  <c r="Y38" i="217"/>
  <c r="ES25" i="217"/>
  <c r="BP7" i="217"/>
  <c r="CJ32" i="217"/>
  <c r="ES28" i="217"/>
  <c r="AZ4" i="217"/>
  <c r="D31" i="217"/>
  <c r="DA20" i="217"/>
  <c r="AF11" i="217"/>
  <c r="AN30" i="217"/>
  <c r="FE35" i="217"/>
  <c r="Z51" i="217"/>
  <c r="AK31" i="217"/>
  <c r="K34" i="217"/>
  <c r="AF14" i="217"/>
  <c r="AH10" i="217"/>
  <c r="DJ53" i="217"/>
  <c r="EE33" i="217"/>
  <c r="EW18" i="217"/>
  <c r="EO35" i="217"/>
  <c r="G25" i="217"/>
  <c r="CX35" i="217"/>
  <c r="CX53" i="217"/>
  <c r="EY6" i="217"/>
  <c r="H36" i="217"/>
  <c r="EY25" i="217"/>
  <c r="O48" i="217"/>
  <c r="EL26" i="217"/>
  <c r="AC21" i="217"/>
  <c r="S15" i="217"/>
  <c r="DC25" i="217"/>
  <c r="AA6" i="217"/>
  <c r="CW35" i="217"/>
  <c r="S50" i="217"/>
  <c r="DL51" i="217"/>
  <c r="ET17" i="217"/>
  <c r="BW10" i="217"/>
  <c r="CT12" i="217"/>
  <c r="FH24" i="217"/>
  <c r="DH15" i="217"/>
  <c r="AM30" i="217"/>
  <c r="CF28" i="217"/>
  <c r="DH43" i="217"/>
  <c r="BX40" i="217"/>
  <c r="CH50" i="217"/>
  <c r="DJ52" i="217"/>
  <c r="U23" i="217"/>
  <c r="EG39" i="217"/>
  <c r="ES9" i="217"/>
  <c r="CZ33" i="217"/>
  <c r="CF27" i="217"/>
  <c r="CG38" i="217"/>
  <c r="AM24" i="217"/>
  <c r="DJ35" i="217"/>
  <c r="BF38" i="217"/>
  <c r="ES31" i="217"/>
  <c r="BW7" i="217"/>
  <c r="CE29" i="217"/>
  <c r="CQ11" i="217"/>
  <c r="E32" i="217"/>
  <c r="BJ6" i="217"/>
  <c r="T15" i="217"/>
  <c r="DI21" i="217"/>
  <c r="DM52" i="217"/>
  <c r="AW44" i="217"/>
  <c r="DX39" i="217"/>
  <c r="EX22" i="217"/>
  <c r="EP14" i="217"/>
  <c r="AM20" i="217"/>
  <c r="AV13" i="217"/>
  <c r="AF43" i="217"/>
  <c r="EI7" i="217"/>
  <c r="AT52" i="217"/>
  <c r="EH13" i="217"/>
  <c r="DM50" i="217"/>
  <c r="DI6" i="217"/>
  <c r="AK16" i="217"/>
  <c r="AK18" i="217"/>
  <c r="P21" i="217"/>
  <c r="CD49" i="217"/>
  <c r="BC45" i="217"/>
  <c r="F15" i="217"/>
  <c r="BK43" i="217"/>
  <c r="CN30" i="217"/>
  <c r="AM25" i="217"/>
  <c r="CK17" i="217"/>
  <c r="V52" i="217"/>
  <c r="EV16" i="217"/>
  <c r="CY29" i="217"/>
  <c r="BU53" i="217"/>
  <c r="ER32" i="217"/>
  <c r="DS4" i="217"/>
  <c r="AJ26" i="217"/>
  <c r="BS20" i="217"/>
  <c r="G7" i="217"/>
  <c r="EM50" i="217"/>
  <c r="AX7" i="217"/>
  <c r="DI19" i="217"/>
  <c r="AX13" i="217"/>
  <c r="AO52" i="217"/>
  <c r="EO50" i="217"/>
  <c r="CD15" i="217"/>
  <c r="DE37" i="217"/>
  <c r="P15" i="217"/>
  <c r="DK21" i="217"/>
  <c r="AD10" i="217"/>
  <c r="CU23" i="217"/>
  <c r="DQ53" i="217"/>
  <c r="CQ38" i="217"/>
  <c r="EK6" i="217"/>
  <c r="DL35" i="217"/>
  <c r="BX24" i="217"/>
  <c r="DM49" i="217"/>
  <c r="DZ17" i="217"/>
  <c r="DS26" i="217"/>
  <c r="CY43" i="217"/>
  <c r="CU30" i="217"/>
  <c r="FB12" i="217"/>
  <c r="EB7" i="217"/>
  <c r="X45" i="217"/>
  <c r="G50" i="217"/>
  <c r="ES32" i="217"/>
  <c r="CN23" i="217"/>
  <c r="DZ10" i="217"/>
  <c r="Y14" i="217"/>
  <c r="BC49" i="217"/>
  <c r="EI26" i="217"/>
  <c r="DB24" i="217"/>
  <c r="AD51" i="217"/>
  <c r="CA26" i="217"/>
  <c r="DK43" i="217"/>
  <c r="DX38" i="217"/>
  <c r="DH49" i="217"/>
  <c r="CA16" i="217"/>
  <c r="CG30" i="217"/>
  <c r="BL49" i="217"/>
  <c r="CW12" i="217"/>
  <c r="BV45" i="217"/>
  <c r="U34" i="217"/>
  <c r="AA36" i="217"/>
  <c r="BZ49" i="217"/>
  <c r="DG10" i="217"/>
  <c r="CR26" i="217"/>
  <c r="BV26" i="217"/>
  <c r="AS45" i="217"/>
  <c r="EW35" i="217"/>
  <c r="EY44" i="217"/>
  <c r="CN22" i="217"/>
  <c r="CF21" i="217"/>
  <c r="I9" i="217"/>
  <c r="DG38" i="217"/>
  <c r="EB38" i="217"/>
  <c r="BS49" i="217"/>
  <c r="DF45" i="217"/>
  <c r="DP8" i="217"/>
  <c r="BW33" i="217"/>
  <c r="DF17" i="217"/>
  <c r="DW43" i="217"/>
  <c r="Q50" i="217"/>
  <c r="DW37" i="217"/>
  <c r="AA15" i="217"/>
  <c r="BW13" i="217"/>
  <c r="BC12" i="217"/>
  <c r="AC38" i="217"/>
  <c r="N11" i="217"/>
  <c r="AA22" i="217"/>
  <c r="AR17" i="217"/>
  <c r="BN20" i="217"/>
  <c r="DL23" i="217"/>
  <c r="DL18" i="217"/>
  <c r="CU38" i="217"/>
  <c r="EV17" i="217"/>
  <c r="Z28" i="217"/>
  <c r="CM14" i="217"/>
  <c r="BX15" i="217"/>
  <c r="AQ7" i="217"/>
  <c r="EN9" i="217"/>
  <c r="N48" i="217"/>
  <c r="BR24" i="217"/>
  <c r="DE28" i="217"/>
  <c r="EP27" i="217"/>
  <c r="BJ24" i="217"/>
  <c r="AP39" i="217"/>
  <c r="DC27" i="217"/>
  <c r="BT20" i="217"/>
  <c r="BZ26" i="217"/>
  <c r="BH53" i="217"/>
  <c r="DZ21" i="217"/>
  <c r="BY43" i="217"/>
  <c r="EU23" i="217"/>
  <c r="T43" i="217"/>
  <c r="BI30" i="217"/>
  <c r="U51" i="217"/>
  <c r="BB5" i="217"/>
  <c r="EI39" i="217"/>
  <c r="EE23" i="217"/>
  <c r="DH32" i="217"/>
  <c r="T18" i="217"/>
  <c r="AA24" i="217"/>
  <c r="EE50" i="217"/>
  <c r="EV4" i="217"/>
  <c r="DP20" i="217"/>
  <c r="AY20" i="217"/>
  <c r="DF9" i="217"/>
  <c r="F48" i="217"/>
  <c r="BN33" i="217"/>
  <c r="DU29" i="217"/>
  <c r="DT43" i="217"/>
  <c r="AK38" i="217"/>
  <c r="AW18" i="217"/>
  <c r="BB17" i="217"/>
  <c r="DQ51" i="217"/>
  <c r="CY21" i="217"/>
  <c r="DF11" i="217"/>
  <c r="W20" i="217"/>
  <c r="CY36" i="217"/>
  <c r="EC48" i="217"/>
  <c r="DN43" i="217"/>
  <c r="BX4" i="217"/>
  <c r="V21" i="217"/>
  <c r="D9" i="217"/>
  <c r="DP39" i="217"/>
  <c r="CY44" i="217"/>
  <c r="BK34" i="217"/>
  <c r="DJ32" i="217"/>
  <c r="AL33" i="217"/>
  <c r="DG15" i="217"/>
  <c r="BR21" i="217"/>
  <c r="FA26" i="217"/>
  <c r="DF22" i="217"/>
  <c r="BQ27" i="217"/>
  <c r="BW38" i="217"/>
  <c r="BD12" i="217"/>
  <c r="EI52" i="217"/>
  <c r="EW49" i="217"/>
  <c r="BA18" i="217"/>
  <c r="DA13" i="217"/>
  <c r="BA52" i="217"/>
  <c r="AM37" i="217"/>
  <c r="M51" i="217"/>
  <c r="Y50" i="217"/>
  <c r="CJ21" i="217"/>
  <c r="J18" i="217"/>
  <c r="BW19" i="217"/>
  <c r="BG15" i="217"/>
  <c r="BZ44" i="217"/>
  <c r="BF34" i="217"/>
  <c r="DK27" i="217"/>
  <c r="DF53" i="217"/>
  <c r="AJ18" i="217"/>
  <c r="DP40" i="217"/>
  <c r="AM52" i="217"/>
  <c r="CN7" i="217"/>
  <c r="CN13" i="217"/>
  <c r="DG6" i="217"/>
  <c r="EV40" i="217"/>
  <c r="N12" i="217"/>
  <c r="FI24" i="217"/>
  <c r="W30" i="217"/>
  <c r="BZ48" i="217"/>
  <c r="CI48" i="217"/>
  <c r="CO44" i="217"/>
  <c r="CE36" i="217"/>
  <c r="CW9" i="217"/>
  <c r="CO10" i="217"/>
  <c r="EB8" i="217"/>
  <c r="S11" i="217"/>
  <c r="AC39" i="217"/>
  <c r="BU9" i="217"/>
  <c r="T19" i="217"/>
  <c r="AX38" i="217"/>
  <c r="EH44" i="217"/>
  <c r="AH53" i="217"/>
  <c r="EG38" i="217"/>
  <c r="DR45" i="217"/>
  <c r="EP33" i="217"/>
  <c r="BZ6" i="217"/>
  <c r="EP10" i="217"/>
  <c r="BC17" i="217"/>
  <c r="EK25" i="217"/>
  <c r="CV12" i="217"/>
  <c r="CG37" i="217"/>
  <c r="AQ28" i="217"/>
  <c r="EV11" i="217"/>
  <c r="FE16" i="217"/>
  <c r="CA45" i="217"/>
  <c r="DX31" i="217"/>
  <c r="AI34" i="217"/>
  <c r="BK33" i="217"/>
  <c r="ER11" i="217"/>
  <c r="AJ6" i="217"/>
  <c r="AG22" i="217"/>
  <c r="R37" i="217"/>
  <c r="BO14" i="217"/>
  <c r="I36" i="217"/>
  <c r="CO34" i="217"/>
  <c r="DD40" i="217"/>
  <c r="BM12" i="217"/>
  <c r="CS31" i="217"/>
  <c r="AV45" i="217"/>
  <c r="FI31" i="217"/>
  <c r="BB22" i="217"/>
  <c r="EN38" i="217"/>
  <c r="M10" i="217"/>
  <c r="BR30" i="217"/>
  <c r="DU25" i="217"/>
  <c r="EK5" i="217"/>
  <c r="X6" i="217"/>
  <c r="DR50" i="217"/>
  <c r="CM38" i="217"/>
  <c r="DJ38" i="217"/>
  <c r="BC8" i="217"/>
  <c r="BV7" i="217"/>
  <c r="CH40" i="217"/>
  <c r="AY32" i="217"/>
  <c r="EG23" i="217"/>
  <c r="CR34" i="217"/>
  <c r="CB50" i="217"/>
  <c r="BF4" i="217"/>
  <c r="EV26" i="217"/>
  <c r="AT8" i="217"/>
  <c r="EY34" i="217"/>
  <c r="BM30" i="217"/>
  <c r="CW45" i="217"/>
  <c r="DZ19" i="217"/>
  <c r="K53" i="217"/>
  <c r="BJ25" i="217"/>
  <c r="CQ50" i="217"/>
  <c r="AZ9" i="217"/>
  <c r="FI20" i="217"/>
  <c r="FA50" i="217"/>
  <c r="FA24" i="217"/>
  <c r="AZ26" i="217"/>
  <c r="BP22" i="217"/>
  <c r="EG30" i="217"/>
  <c r="AO29" i="217"/>
  <c r="FC25" i="217"/>
  <c r="BP23" i="217"/>
  <c r="DE38" i="217"/>
  <c r="DR28" i="217"/>
  <c r="CE8" i="217"/>
  <c r="CF37" i="217"/>
  <c r="EO20" i="217"/>
  <c r="EB27" i="217"/>
  <c r="EL49" i="217"/>
  <c r="X12" i="217"/>
  <c r="AE22" i="217"/>
  <c r="FG24" i="217"/>
  <c r="DB7" i="217"/>
  <c r="V27" i="217"/>
  <c r="AZ40" i="217"/>
  <c r="O50" i="217"/>
  <c r="DC53" i="217"/>
  <c r="AG20" i="217"/>
  <c r="Z45" i="217"/>
  <c r="BW28" i="217"/>
  <c r="CY26" i="217"/>
  <c r="DL28" i="217"/>
  <c r="AR15" i="217"/>
  <c r="X18" i="217"/>
  <c r="Q35" i="217"/>
  <c r="EI44" i="217"/>
  <c r="EP34" i="217"/>
  <c r="BC15" i="217"/>
  <c r="H20" i="217"/>
  <c r="U5" i="217"/>
  <c r="S48" i="217"/>
  <c r="E27" i="217"/>
  <c r="CN16" i="217"/>
  <c r="EQ12" i="217"/>
  <c r="AP37" i="217"/>
  <c r="BW23" i="217"/>
  <c r="BE53" i="217"/>
  <c r="O43" i="217"/>
  <c r="AU50" i="217"/>
  <c r="BI9" i="217"/>
  <c r="X15" i="217"/>
  <c r="AQ51" i="217"/>
  <c r="AA48" i="217"/>
  <c r="T33" i="217"/>
  <c r="DL49" i="217"/>
  <c r="AW24" i="217"/>
  <c r="AL25" i="217"/>
  <c r="AA14" i="217"/>
  <c r="DL33" i="217"/>
  <c r="AP45" i="217"/>
  <c r="BF20" i="217"/>
  <c r="L4" i="217"/>
  <c r="BG39" i="217"/>
  <c r="CA31" i="217"/>
  <c r="BS14" i="217"/>
  <c r="CF33" i="217"/>
  <c r="EF19" i="217"/>
  <c r="DI27" i="217"/>
  <c r="ES34" i="217"/>
  <c r="AT43" i="217"/>
  <c r="CW36" i="217"/>
  <c r="EP21" i="217"/>
  <c r="FA14" i="217"/>
  <c r="DO53" i="217"/>
  <c r="X51" i="217"/>
  <c r="ED27" i="217"/>
  <c r="EL13" i="217"/>
  <c r="ER39" i="217"/>
  <c r="BU29" i="217"/>
  <c r="CN31" i="217"/>
  <c r="CK8" i="217"/>
  <c r="FF22" i="217"/>
  <c r="FA8" i="217"/>
  <c r="S8" i="217"/>
  <c r="DH8" i="217"/>
  <c r="EV21" i="217"/>
  <c r="CI20" i="217"/>
  <c r="FI9" i="217"/>
  <c r="G34" i="217"/>
  <c r="BJ52" i="217"/>
  <c r="DF8" i="217"/>
  <c r="BI4" i="217"/>
  <c r="BH44" i="217"/>
  <c r="DL38" i="217"/>
  <c r="BZ33" i="217"/>
  <c r="EV35" i="217"/>
  <c r="CK23" i="217"/>
  <c r="AC30" i="217"/>
  <c r="CI16" i="217"/>
  <c r="AC36" i="217"/>
  <c r="CA21" i="217"/>
  <c r="CO4" i="217"/>
  <c r="ER43" i="217"/>
  <c r="AN9" i="217"/>
  <c r="CF24" i="217"/>
  <c r="BE8" i="217"/>
  <c r="AL16" i="217"/>
  <c r="BP32" i="217"/>
  <c r="BP28" i="217"/>
  <c r="CS52" i="217"/>
  <c r="DW15" i="217"/>
  <c r="AX15" i="217"/>
  <c r="AG36" i="217"/>
  <c r="BX27" i="217"/>
  <c r="EF53" i="217"/>
  <c r="FB9" i="217"/>
  <c r="ER50" i="217"/>
  <c r="EL21" i="217"/>
  <c r="CW50" i="217"/>
  <c r="EY49" i="217"/>
  <c r="EE16" i="217"/>
  <c r="DZ31" i="217"/>
  <c r="DQ28" i="217"/>
  <c r="AB29" i="217"/>
  <c r="O11" i="217"/>
  <c r="FH25" i="217"/>
  <c r="J22" i="217"/>
  <c r="FG11" i="217"/>
  <c r="V34" i="217"/>
  <c r="DR51" i="217"/>
  <c r="EY28" i="217"/>
  <c r="CJ34" i="217"/>
  <c r="DC22" i="217"/>
  <c r="I28" i="217"/>
  <c r="EI27" i="217"/>
  <c r="EF5" i="217"/>
  <c r="EF54" i="217" s="1"/>
  <c r="AE37" i="217"/>
  <c r="EP51" i="217"/>
  <c r="BW53" i="217"/>
  <c r="CP9" i="217"/>
  <c r="AV15" i="217"/>
  <c r="CM34" i="217"/>
  <c r="EZ22" i="217"/>
  <c r="DK16" i="217"/>
  <c r="EK32" i="217"/>
  <c r="DO25" i="217"/>
  <c r="AK9" i="217"/>
  <c r="BK19" i="217"/>
  <c r="DD38" i="217"/>
  <c r="CH37" i="217"/>
  <c r="I30" i="217"/>
  <c r="AF51" i="217"/>
  <c r="T14" i="217"/>
  <c r="DQ48" i="217"/>
  <c r="CC20" i="217"/>
  <c r="FA23" i="217"/>
  <c r="EF50" i="217"/>
  <c r="EH23" i="217"/>
  <c r="AT29" i="217"/>
  <c r="CZ44" i="217"/>
  <c r="DM26" i="217"/>
  <c r="BZ23" i="217"/>
  <c r="BN17" i="217"/>
  <c r="CU48" i="217"/>
  <c r="ER17" i="217"/>
  <c r="DP26" i="217"/>
  <c r="BD21" i="217"/>
  <c r="BU28" i="217"/>
  <c r="CL44" i="217"/>
  <c r="CZ4" i="217"/>
  <c r="BH17" i="217"/>
  <c r="DU28" i="217"/>
  <c r="BV25" i="217"/>
  <c r="CB37" i="217"/>
  <c r="CR5" i="217"/>
  <c r="CJ17" i="217"/>
  <c r="EJ29" i="217"/>
  <c r="BQ35" i="217"/>
  <c r="EH20" i="217"/>
  <c r="DR24" i="217"/>
  <c r="BN40" i="217"/>
  <c r="E52" i="217"/>
  <c r="CD18" i="217"/>
  <c r="DL27" i="217"/>
  <c r="P13" i="217"/>
  <c r="EZ37" i="217"/>
  <c r="DO19" i="217"/>
  <c r="AZ52" i="217"/>
  <c r="EB40" i="217"/>
  <c r="I52" i="217"/>
  <c r="BP39" i="217"/>
  <c r="AN40" i="217"/>
  <c r="BY52" i="217"/>
  <c r="CW37" i="217"/>
  <c r="EH22" i="217"/>
  <c r="EQ28" i="217"/>
  <c r="BU43" i="217"/>
  <c r="CY16" i="217"/>
  <c r="EJ53" i="217"/>
  <c r="FF24" i="217"/>
  <c r="BL32" i="217"/>
  <c r="CF14" i="217"/>
  <c r="EP53" i="217"/>
  <c r="DG24" i="217"/>
  <c r="AZ16" i="217"/>
  <c r="J6" i="217"/>
  <c r="D28" i="217"/>
  <c r="EF6" i="217"/>
  <c r="DG37" i="217"/>
  <c r="EM45" i="217"/>
  <c r="AZ8" i="217"/>
  <c r="DI25" i="217"/>
  <c r="BB27" i="217"/>
  <c r="W21" i="217"/>
  <c r="AR23" i="217"/>
  <c r="FE27" i="217"/>
  <c r="T22" i="217"/>
  <c r="E12" i="217"/>
  <c r="EC18" i="217"/>
  <c r="EO5" i="217"/>
  <c r="EO54" i="217" s="1"/>
  <c r="AZ39" i="217"/>
  <c r="CI15" i="217"/>
  <c r="EZ36" i="217"/>
  <c r="AW38" i="217"/>
  <c r="EA22" i="217"/>
  <c r="AN31" i="217"/>
  <c r="AK39" i="217"/>
  <c r="BG38" i="217"/>
  <c r="AK29" i="217"/>
  <c r="DW18" i="217"/>
  <c r="BN10" i="217"/>
  <c r="W7" i="217"/>
  <c r="EA50" i="217"/>
  <c r="DC38" i="217"/>
  <c r="AD9" i="217"/>
  <c r="F23" i="217"/>
  <c r="R12" i="217"/>
  <c r="X4" i="217"/>
  <c r="AD52" i="217"/>
  <c r="BJ53" i="217"/>
  <c r="CQ39" i="217"/>
  <c r="BP37" i="217"/>
  <c r="CG50" i="217"/>
  <c r="BN12" i="217"/>
  <c r="CG40" i="217"/>
  <c r="M28" i="217"/>
  <c r="ER33" i="217"/>
  <c r="DR12" i="217"/>
  <c r="AH14" i="217"/>
  <c r="CP40" i="217"/>
  <c r="FG50" i="217"/>
  <c r="AJ24" i="217"/>
  <c r="AW15" i="217"/>
  <c r="FE4" i="217"/>
  <c r="EC35" i="217"/>
  <c r="ES33" i="217"/>
  <c r="AI51" i="217"/>
  <c r="CS11" i="217"/>
  <c r="EI37" i="217"/>
  <c r="EB20" i="217"/>
  <c r="FH50" i="217"/>
  <c r="DN9" i="217"/>
  <c r="CV33" i="217"/>
  <c r="BP17" i="217"/>
  <c r="DQ27" i="217"/>
  <c r="DB35" i="217"/>
  <c r="CX16" i="217"/>
  <c r="DU8" i="217"/>
  <c r="EH34" i="217"/>
  <c r="AA38" i="217"/>
  <c r="CX44" i="217"/>
  <c r="DZ51" i="217"/>
  <c r="EM24" i="217"/>
  <c r="Y33" i="217"/>
  <c r="BT37" i="217"/>
  <c r="BZ30" i="217"/>
  <c r="AZ31" i="217"/>
  <c r="DI43" i="217"/>
  <c r="CD32" i="217"/>
  <c r="AI28" i="217"/>
  <c r="AY38" i="217"/>
  <c r="BQ33" i="217"/>
  <c r="AR10" i="217"/>
  <c r="BX31" i="217"/>
  <c r="BA28" i="217"/>
  <c r="DE34" i="217"/>
  <c r="EB23" i="217"/>
  <c r="DW44" i="217"/>
  <c r="EI25" i="217"/>
  <c r="CD51" i="217"/>
  <c r="BJ11" i="217"/>
  <c r="FI22" i="217"/>
  <c r="EU37" i="217"/>
  <c r="BQ6" i="217"/>
  <c r="DC35" i="217"/>
  <c r="AD44" i="217"/>
  <c r="BR20" i="217"/>
  <c r="X20" i="217"/>
  <c r="DW27" i="217"/>
  <c r="E5" i="217"/>
  <c r="EE10" i="217"/>
  <c r="EI20" i="217"/>
  <c r="BT35" i="217"/>
  <c r="AV18" i="217"/>
  <c r="DU52" i="217"/>
  <c r="FC50" i="217"/>
  <c r="BU21" i="217"/>
  <c r="BT5" i="217"/>
  <c r="CM44" i="217"/>
  <c r="AE9" i="217"/>
  <c r="BK24" i="217"/>
  <c r="CQ51" i="217"/>
  <c r="DY19" i="217"/>
  <c r="CA28" i="217"/>
  <c r="DW7" i="217"/>
  <c r="CJ25" i="217"/>
  <c r="BE30" i="217"/>
  <c r="AT37" i="217"/>
  <c r="EP49" i="217"/>
  <c r="BY45" i="217"/>
  <c r="CT11" i="217"/>
  <c r="DN49" i="217"/>
  <c r="CM10" i="217"/>
  <c r="BD17" i="217"/>
  <c r="ES11" i="217"/>
  <c r="CH45" i="217"/>
  <c r="DL17" i="217"/>
  <c r="BM9" i="217"/>
  <c r="EJ49" i="217"/>
  <c r="FC19" i="217"/>
  <c r="ES39" i="217"/>
  <c r="BL20" i="217"/>
  <c r="EN21" i="217"/>
  <c r="DX4" i="217"/>
  <c r="AE53" i="217"/>
  <c r="CZ23" i="217"/>
  <c r="CV29" i="217"/>
  <c r="FG30" i="217"/>
  <c r="DH29" i="217"/>
  <c r="DM19" i="217"/>
  <c r="CF50" i="217"/>
  <c r="CZ39" i="217"/>
  <c r="CK6" i="217"/>
  <c r="CS53" i="217"/>
  <c r="EK38" i="217"/>
  <c r="H29" i="217"/>
  <c r="DE4" i="217"/>
  <c r="CN43" i="217"/>
  <c r="DD27" i="217"/>
  <c r="DR8" i="217"/>
  <c r="EK44" i="217"/>
  <c r="BL37" i="217"/>
  <c r="E49" i="217"/>
  <c r="CO50" i="217"/>
  <c r="AR29" i="217"/>
  <c r="BW25" i="217"/>
  <c r="EP18" i="217"/>
  <c r="BS15" i="217"/>
  <c r="I10" i="217"/>
  <c r="DL12" i="217"/>
  <c r="BB15" i="217"/>
  <c r="DR33" i="217"/>
  <c r="DX26" i="217"/>
  <c r="P19" i="217"/>
  <c r="U31" i="217"/>
  <c r="CN44" i="217"/>
  <c r="EV32" i="217"/>
  <c r="DB30" i="217"/>
  <c r="BA29" i="217"/>
  <c r="EY8" i="217"/>
  <c r="CK15" i="217"/>
  <c r="DD4" i="217"/>
  <c r="AU34" i="217"/>
  <c r="O6" i="217"/>
  <c r="EL33" i="217"/>
  <c r="BC4" i="217"/>
  <c r="DY28" i="217"/>
  <c r="CJ16" i="217"/>
  <c r="BF48" i="217"/>
  <c r="BW37" i="217"/>
  <c r="U16" i="217"/>
  <c r="AQ39" i="217"/>
  <c r="AF32" i="217"/>
  <c r="AU8" i="217"/>
  <c r="CN9" i="217"/>
  <c r="FI49" i="217"/>
  <c r="CA23" i="217"/>
  <c r="EE27" i="217"/>
  <c r="Q20" i="217"/>
  <c r="CP44" i="217"/>
  <c r="AE35" i="217"/>
  <c r="FD48" i="217"/>
  <c r="BG44" i="217"/>
  <c r="AW25" i="217"/>
  <c r="BR8" i="217"/>
  <c r="DZ9" i="217"/>
  <c r="CE35" i="217"/>
  <c r="AE48" i="217"/>
  <c r="CH14" i="217"/>
  <c r="DD31" i="217"/>
  <c r="DD14" i="217"/>
  <c r="BB24" i="217"/>
  <c r="I6" i="217"/>
  <c r="G33" i="217"/>
  <c r="AM40" i="217"/>
  <c r="EY38" i="217"/>
  <c r="EC49" i="217"/>
  <c r="DX22" i="217"/>
  <c r="CV48" i="217"/>
  <c r="DO37" i="217"/>
  <c r="DG45" i="217"/>
  <c r="CX22" i="217"/>
  <c r="BN21" i="217"/>
  <c r="AZ35" i="217"/>
  <c r="L13" i="217"/>
  <c r="FB17" i="217"/>
  <c r="BI16" i="217"/>
  <c r="DZ11" i="217"/>
  <c r="AC8" i="217"/>
  <c r="CB48" i="217"/>
  <c r="O13" i="217"/>
  <c r="R49" i="217"/>
  <c r="EX8" i="217"/>
  <c r="BI32" i="217"/>
  <c r="BV15" i="217"/>
  <c r="EF51" i="217"/>
  <c r="AP16" i="217"/>
  <c r="AC29" i="217"/>
  <c r="FH5" i="217"/>
  <c r="BW5" i="217"/>
  <c r="EM25" i="217"/>
  <c r="BA50" i="217"/>
  <c r="BR26" i="217"/>
  <c r="EO24" i="217"/>
  <c r="DT36" i="217"/>
  <c r="BZ29" i="217"/>
  <c r="BR52" i="217"/>
  <c r="X22" i="217"/>
  <c r="BC28" i="217"/>
  <c r="FI15" i="217"/>
  <c r="AI22" i="217"/>
  <c r="ER5" i="217"/>
  <c r="DF29" i="217"/>
  <c r="FD10" i="217"/>
  <c r="DF39" i="217"/>
  <c r="EX13" i="217"/>
  <c r="CO30" i="217"/>
  <c r="AM33" i="217"/>
  <c r="EY35" i="217"/>
  <c r="CA33" i="217"/>
  <c r="CC14" i="217"/>
  <c r="FF45" i="217"/>
  <c r="DM51" i="217"/>
  <c r="CL38" i="217"/>
  <c r="CB11" i="217"/>
  <c r="BG4" i="217"/>
  <c r="FG52" i="217"/>
  <c r="AA8" i="217"/>
  <c r="W12" i="217"/>
  <c r="DP15" i="217"/>
  <c r="AI11" i="217"/>
  <c r="DK5" i="217"/>
  <c r="BU37" i="217"/>
  <c r="EZ8" i="217"/>
  <c r="EL29" i="217"/>
  <c r="EN43" i="217"/>
  <c r="DQ7" i="217"/>
  <c r="CX13" i="217"/>
  <c r="DF34" i="217"/>
  <c r="BI39" i="217"/>
  <c r="M44" i="217"/>
  <c r="DU19" i="217"/>
  <c r="EB50" i="217"/>
  <c r="BX30" i="217"/>
  <c r="AN50" i="217"/>
  <c r="CX48" i="217"/>
  <c r="AS34" i="217"/>
  <c r="K35" i="217"/>
  <c r="AZ32" i="217"/>
  <c r="CG13" i="217"/>
  <c r="DF19" i="217"/>
  <c r="CT13" i="217"/>
  <c r="CC19" i="217"/>
  <c r="DL43" i="217"/>
  <c r="ES43" i="217"/>
  <c r="Z4" i="217"/>
  <c r="AN23" i="217"/>
  <c r="EX18" i="217"/>
  <c r="CS48" i="217"/>
  <c r="CH28" i="217"/>
  <c r="BR6" i="217"/>
  <c r="BP18" i="217"/>
  <c r="CG9" i="217"/>
  <c r="ET38" i="217"/>
  <c r="U52" i="217"/>
  <c r="AS30" i="217"/>
  <c r="ER8" i="217"/>
  <c r="DU40" i="217"/>
  <c r="BQ49" i="217"/>
  <c r="CI45" i="217"/>
  <c r="Z10" i="217"/>
  <c r="EC29" i="217"/>
  <c r="BX22" i="217"/>
  <c r="BQ10" i="217"/>
  <c r="FE37" i="217"/>
  <c r="EY50" i="217"/>
  <c r="EH25" i="217"/>
  <c r="CQ29" i="217"/>
  <c r="DQ24" i="217"/>
  <c r="BW22" i="217"/>
  <c r="AM6" i="217"/>
  <c r="BN38" i="217"/>
  <c r="BI53" i="217"/>
  <c r="AR40" i="217"/>
  <c r="D30" i="217"/>
  <c r="CE9" i="217"/>
  <c r="EF12" i="217"/>
  <c r="Y51" i="217"/>
  <c r="BE5" i="217"/>
  <c r="EQ53" i="217"/>
  <c r="DJ49" i="217"/>
  <c r="CU4" i="217"/>
  <c r="ER45" i="217"/>
  <c r="BJ9" i="217"/>
  <c r="BW35" i="217"/>
  <c r="AK13" i="217"/>
  <c r="AD6" i="217"/>
  <c r="DP12" i="217"/>
  <c r="AC52" i="217"/>
  <c r="AZ15" i="217"/>
  <c r="BY38" i="217"/>
  <c r="CY27" i="217"/>
  <c r="DD43" i="217"/>
  <c r="AP38" i="217"/>
  <c r="DO4" i="217"/>
  <c r="BM36" i="217"/>
  <c r="BS10" i="217"/>
  <c r="EW23" i="217"/>
  <c r="W53" i="217"/>
  <c r="DJ33" i="217"/>
  <c r="DO17" i="217"/>
  <c r="AV5" i="217"/>
  <c r="K44" i="217"/>
  <c r="AH43" i="217"/>
  <c r="AJ27" i="217"/>
  <c r="BC36" i="217"/>
  <c r="CT16" i="217"/>
  <c r="AB35" i="217"/>
  <c r="CV50" i="217"/>
  <c r="DD11" i="217"/>
  <c r="BX5" i="217"/>
  <c r="BX54" i="217" s="1"/>
  <c r="AT25" i="217"/>
  <c r="FI34" i="217"/>
  <c r="H32" i="217"/>
  <c r="AV22" i="217"/>
  <c r="AJ19" i="217"/>
  <c r="CQ40" i="217"/>
  <c r="DW49" i="217"/>
  <c r="F29" i="217"/>
  <c r="FD5" i="217"/>
  <c r="DD33" i="217"/>
  <c r="BV49" i="217"/>
  <c r="CZ15" i="217"/>
  <c r="DQ10" i="217"/>
  <c r="AR45" i="217"/>
  <c r="EC4" i="217"/>
  <c r="O45" i="217"/>
  <c r="AY26" i="217"/>
  <c r="DB12" i="217"/>
  <c r="CN52" i="217"/>
  <c r="DY11" i="217"/>
  <c r="EP35" i="217"/>
  <c r="T32" i="217"/>
  <c r="AD39" i="217"/>
  <c r="AG43" i="217"/>
  <c r="L12" i="217"/>
  <c r="X7" i="217"/>
  <c r="DW28" i="217"/>
  <c r="AE30" i="217"/>
  <c r="DA39" i="217"/>
  <c r="EB21" i="217"/>
  <c r="DO33" i="217"/>
  <c r="AY43" i="217"/>
  <c r="AG50" i="217"/>
  <c r="DA18" i="217"/>
  <c r="AI38" i="217"/>
  <c r="AJ37" i="217"/>
  <c r="FB26" i="217"/>
  <c r="DA17" i="217"/>
  <c r="DI39" i="217"/>
  <c r="EN26" i="217"/>
  <c r="P45" i="217"/>
  <c r="CO14" i="217"/>
  <c r="AB9" i="217"/>
  <c r="BT30" i="217"/>
  <c r="EK12" i="217"/>
  <c r="CX49" i="217"/>
  <c r="AK6" i="217"/>
  <c r="DG39" i="217"/>
  <c r="ER26" i="217"/>
  <c r="U45" i="217"/>
  <c r="EV18" i="217"/>
  <c r="CS5" i="217"/>
  <c r="AI10" i="217"/>
  <c r="BF9" i="217"/>
  <c r="M4" i="217"/>
  <c r="N31" i="217"/>
  <c r="CF36" i="217"/>
  <c r="AK7" i="217"/>
  <c r="AY39" i="217"/>
  <c r="CQ34" i="217"/>
  <c r="EE25" i="217"/>
  <c r="BR23" i="217"/>
  <c r="CE7" i="217"/>
  <c r="AP21" i="217"/>
  <c r="EX23" i="217"/>
  <c r="AF19" i="217"/>
  <c r="AU49" i="217"/>
  <c r="BX8" i="217"/>
  <c r="DX17" i="217"/>
  <c r="CY53" i="217"/>
  <c r="AL12" i="217"/>
  <c r="Z39" i="217"/>
  <c r="EZ16" i="217"/>
  <c r="V16" i="217"/>
  <c r="DK35" i="217"/>
  <c r="CI18" i="217"/>
  <c r="BE28" i="217"/>
  <c r="BI45" i="217"/>
  <c r="O20" i="217"/>
  <c r="DK45" i="217"/>
  <c r="AF18" i="217"/>
  <c r="BG18" i="217"/>
  <c r="N26" i="217"/>
  <c r="AH5" i="217"/>
  <c r="AH54" i="217" s="1"/>
  <c r="AH52" i="217"/>
  <c r="AX12" i="217"/>
  <c r="AJ10" i="217"/>
  <c r="AD30" i="217"/>
  <c r="EF34" i="217"/>
  <c r="BC48" i="217"/>
  <c r="I4" i="217"/>
  <c r="L50" i="217"/>
  <c r="I38" i="217"/>
  <c r="D11" i="217"/>
  <c r="BW16" i="217"/>
  <c r="AS22" i="217"/>
  <c r="H8" i="217"/>
  <c r="AK12" i="217"/>
  <c r="FH19" i="217"/>
  <c r="F8" i="217"/>
  <c r="ER9" i="217"/>
  <c r="H27" i="217"/>
  <c r="EG7" i="217"/>
  <c r="BF18" i="217"/>
  <c r="AB5" i="217"/>
  <c r="AB54" i="217" s="1"/>
  <c r="CF29" i="217"/>
  <c r="BR10" i="217"/>
  <c r="CY23" i="217"/>
  <c r="FA12" i="217"/>
  <c r="FG36" i="217"/>
  <c r="AH50" i="217"/>
  <c r="CQ45" i="217"/>
  <c r="E30" i="217"/>
  <c r="AK26" i="217"/>
  <c r="EM26" i="217"/>
  <c r="L44" i="217"/>
  <c r="DY22" i="217"/>
  <c r="AU39" i="217"/>
  <c r="FF23" i="217"/>
  <c r="I15" i="217"/>
  <c r="ED35" i="217"/>
  <c r="CE38" i="217"/>
  <c r="EA20" i="217"/>
  <c r="ET23" i="217"/>
  <c r="AV30" i="217"/>
  <c r="DM10" i="217"/>
  <c r="EN33" i="217"/>
  <c r="EO12" i="217"/>
  <c r="CT6" i="217"/>
  <c r="DO26" i="217"/>
  <c r="X11" i="217"/>
  <c r="X53" i="217"/>
  <c r="G28" i="217"/>
  <c r="AL9" i="217"/>
  <c r="L29" i="217"/>
  <c r="FG35" i="217"/>
  <c r="AI32" i="217"/>
  <c r="EC28" i="217"/>
  <c r="DF52" i="217"/>
  <c r="AN27" i="217"/>
  <c r="AC5" i="217"/>
  <c r="AJ21" i="217"/>
  <c r="AB20" i="217"/>
  <c r="BC34" i="217"/>
  <c r="BT32" i="217"/>
  <c r="BC22" i="217"/>
  <c r="M49" i="217"/>
  <c r="DH40" i="217"/>
  <c r="AW53" i="217"/>
  <c r="AT50" i="217"/>
  <c r="AT53" i="217"/>
  <c r="CX15" i="217"/>
  <c r="BS34" i="217"/>
  <c r="BA23" i="217"/>
  <c r="AI23" i="217"/>
  <c r="CA19" i="217"/>
  <c r="BW43" i="217"/>
  <c r="N35" i="217"/>
  <c r="CH18" i="217"/>
  <c r="K15" i="217"/>
  <c r="H26" i="217"/>
  <c r="AX50" i="217"/>
  <c r="AP4" i="217"/>
  <c r="DR52" i="217"/>
  <c r="EQ38" i="217"/>
  <c r="DP51" i="217"/>
  <c r="FE20" i="217"/>
  <c r="AF49" i="217"/>
  <c r="DF48" i="217"/>
  <c r="BS45" i="217"/>
  <c r="AH45" i="217"/>
  <c r="DL40" i="217"/>
  <c r="EK43" i="217"/>
  <c r="AJ29" i="217"/>
  <c r="CT19" i="217"/>
  <c r="AJ31" i="217"/>
  <c r="I7" i="217"/>
  <c r="AA7" i="217"/>
  <c r="BS31" i="217"/>
  <c r="BV52" i="217"/>
  <c r="CD28" i="217"/>
  <c r="DT17" i="217"/>
  <c r="DT33" i="217"/>
  <c r="BS18" i="217"/>
  <c r="FA49" i="217"/>
  <c r="CF34" i="217"/>
  <c r="BM7" i="217"/>
  <c r="EA19" i="217"/>
  <c r="EL6" i="217"/>
  <c r="DT52" i="217"/>
  <c r="DS40" i="217"/>
  <c r="EC5" i="217"/>
  <c r="EC54" i="217" s="1"/>
  <c r="BG37" i="217"/>
  <c r="BE15" i="217"/>
  <c r="EJ23" i="217"/>
  <c r="DY8" i="217"/>
  <c r="AY10" i="217"/>
  <c r="BU49" i="217"/>
  <c r="EO6" i="217"/>
  <c r="DD21" i="217"/>
  <c r="BH35" i="217"/>
  <c r="F36" i="217"/>
  <c r="CW43" i="217"/>
  <c r="DT12" i="217"/>
  <c r="ED36" i="217"/>
  <c r="DV12" i="217"/>
  <c r="AG16" i="217"/>
  <c r="R44" i="217"/>
  <c r="FI38" i="217"/>
  <c r="AD38" i="217"/>
  <c r="CR23" i="217"/>
  <c r="BO40" i="217"/>
  <c r="DP4" i="217"/>
  <c r="T10" i="217"/>
  <c r="EF14" i="217"/>
  <c r="FB36" i="217"/>
  <c r="AR7" i="217"/>
  <c r="AA9" i="217"/>
  <c r="DG34" i="217"/>
  <c r="DW19" i="217"/>
  <c r="ES22" i="217"/>
  <c r="CR17" i="217"/>
  <c r="AF38" i="217"/>
  <c r="DM31" i="217"/>
  <c r="CK53" i="217"/>
  <c r="DU37" i="217"/>
  <c r="DD52" i="217"/>
  <c r="CN51" i="217"/>
  <c r="DY10" i="217"/>
  <c r="EF37" i="217"/>
  <c r="F13" i="217"/>
  <c r="AQ50" i="217"/>
  <c r="AL4" i="217"/>
  <c r="AG24" i="217"/>
  <c r="CL21" i="217"/>
  <c r="Q48" i="217"/>
  <c r="AN32" i="217"/>
  <c r="DZ30" i="217"/>
  <c r="CT4" i="217"/>
  <c r="ES14" i="217"/>
  <c r="R4" i="217"/>
  <c r="AI25" i="217"/>
  <c r="BG49" i="217"/>
  <c r="EH33" i="217"/>
  <c r="BA35" i="217"/>
  <c r="DI13" i="217"/>
  <c r="EJ20" i="217"/>
  <c r="EX20" i="217"/>
  <c r="BO32" i="217"/>
  <c r="CD12" i="217"/>
  <c r="FE40" i="217"/>
  <c r="DN31" i="217"/>
  <c r="CV7" i="217"/>
  <c r="DD10" i="217"/>
  <c r="E26" i="217"/>
  <c r="DB28" i="217"/>
  <c r="EG4" i="217"/>
  <c r="EF38" i="217"/>
  <c r="EW8" i="217"/>
  <c r="CS40" i="217"/>
  <c r="DD36" i="217"/>
  <c r="AE13" i="217"/>
  <c r="E31" i="217"/>
  <c r="CU21" i="217"/>
  <c r="AC34" i="217"/>
  <c r="W11" i="217"/>
  <c r="DF30" i="217"/>
  <c r="T38" i="217"/>
  <c r="CI24" i="217"/>
  <c r="EG37" i="217"/>
  <c r="EZ33" i="217"/>
  <c r="DN36" i="217"/>
  <c r="EO25" i="217"/>
  <c r="AV28" i="217"/>
  <c r="AF26" i="217"/>
  <c r="AV43" i="217"/>
  <c r="CF17" i="217"/>
  <c r="CH29" i="217"/>
  <c r="CO48" i="217"/>
  <c r="EP23" i="217"/>
  <c r="CY11" i="217"/>
  <c r="G53" i="217"/>
  <c r="H44" i="217"/>
  <c r="DK49" i="217"/>
  <c r="DE39" i="217"/>
  <c r="DG8" i="217"/>
  <c r="BT50" i="217"/>
  <c r="AE20" i="217"/>
  <c r="DI45" i="217"/>
  <c r="CC21" i="217"/>
  <c r="AK36" i="217"/>
  <c r="X34" i="217"/>
  <c r="CY20" i="217"/>
  <c r="I11" i="217"/>
  <c r="AN34" i="217"/>
  <c r="U10" i="217"/>
  <c r="DO24" i="217"/>
  <c r="CA9" i="217"/>
  <c r="AX40" i="217"/>
  <c r="K18" i="217"/>
  <c r="BL31" i="217"/>
  <c r="AQ4" i="217"/>
  <c r="U7" i="217"/>
  <c r="EO45" i="217"/>
  <c r="K26" i="217"/>
  <c r="EJ36" i="217"/>
  <c r="P6" i="217"/>
  <c r="AF35" i="217"/>
  <c r="BB26" i="217"/>
  <c r="EL4" i="217"/>
  <c r="CJ27" i="217"/>
  <c r="CL40" i="217"/>
  <c r="AL13" i="217"/>
  <c r="CE5" i="217"/>
  <c r="AC27" i="217"/>
  <c r="DX13" i="217"/>
  <c r="FD21" i="217"/>
  <c r="EY7" i="217"/>
  <c r="FH30" i="217"/>
  <c r="EQ24" i="217"/>
  <c r="BO18" i="217"/>
  <c r="EG21" i="217"/>
  <c r="AH21" i="217"/>
  <c r="AD8" i="217"/>
  <c r="EG15" i="217"/>
  <c r="FC24" i="217"/>
  <c r="J40" i="217"/>
  <c r="DW39" i="217"/>
  <c r="P25" i="217"/>
  <c r="CJ22" i="217"/>
  <c r="N20" i="217"/>
  <c r="CE12" i="217"/>
  <c r="AX43" i="217"/>
  <c r="CW20" i="217"/>
  <c r="AF30" i="217"/>
  <c r="BH30" i="217"/>
  <c r="ES6" i="217"/>
  <c r="DS51" i="217"/>
  <c r="CJ48" i="217"/>
  <c r="L30" i="217"/>
  <c r="DJ23" i="217"/>
  <c r="BO53" i="217"/>
  <c r="CS26" i="217"/>
  <c r="R5" i="217"/>
  <c r="ER14" i="217"/>
  <c r="AQ16" i="217"/>
  <c r="M30" i="217"/>
  <c r="AU44" i="217"/>
  <c r="EU49" i="217"/>
  <c r="BF29" i="217"/>
  <c r="CM49" i="217"/>
  <c r="J23" i="217"/>
  <c r="BO43" i="217"/>
  <c r="DC50" i="217"/>
  <c r="AB49" i="217"/>
  <c r="AV40" i="217"/>
  <c r="CQ36" i="217"/>
  <c r="AS9" i="217"/>
  <c r="EI49" i="217"/>
  <c r="CX33" i="217"/>
  <c r="ET43" i="217"/>
  <c r="H48" i="217"/>
  <c r="AJ13" i="217"/>
  <c r="F21" i="217"/>
  <c r="D18" i="217"/>
  <c r="FE45" i="217"/>
  <c r="FD7" i="217"/>
  <c r="CM29" i="217"/>
  <c r="DM17" i="217"/>
  <c r="CH17" i="217"/>
  <c r="BH5" i="217"/>
  <c r="BD35" i="217"/>
  <c r="DL7" i="217"/>
  <c r="DT34" i="217"/>
  <c r="DV8" i="217"/>
  <c r="BL19" i="217"/>
  <c r="H51" i="217"/>
  <c r="Y9" i="217"/>
  <c r="M27" i="217"/>
  <c r="AB51" i="217"/>
  <c r="H13" i="217"/>
  <c r="CV9" i="217"/>
  <c r="ER53" i="217"/>
  <c r="AI15" i="217"/>
  <c r="AM43" i="217"/>
  <c r="DW35" i="217"/>
  <c r="CR14" i="217"/>
  <c r="CX31" i="217"/>
  <c r="AR52" i="217"/>
  <c r="EK16" i="217"/>
  <c r="DP50" i="217"/>
  <c r="DE44" i="217"/>
  <c r="CN29" i="217"/>
  <c r="AV20" i="217"/>
  <c r="DP36" i="217"/>
  <c r="CR12" i="217"/>
  <c r="DB6" i="217"/>
  <c r="CF43" i="217"/>
  <c r="BU39" i="217"/>
  <c r="EV45" i="217"/>
  <c r="EZ30" i="217"/>
  <c r="ER22" i="217"/>
  <c r="CW53" i="217"/>
  <c r="G22" i="217"/>
  <c r="EP45" i="217"/>
  <c r="AM5" i="217"/>
  <c r="EI6" i="217"/>
  <c r="EU18" i="217"/>
  <c r="AE25" i="217"/>
  <c r="BI38" i="217"/>
  <c r="DZ22" i="217"/>
  <c r="ET35" i="217"/>
  <c r="DV48" i="217"/>
  <c r="BL21" i="217"/>
  <c r="BL45" i="217"/>
  <c r="BY35" i="217"/>
  <c r="CH23" i="217"/>
  <c r="EW37" i="217"/>
  <c r="CZ27" i="217"/>
  <c r="BH19" i="217"/>
  <c r="CO51" i="217"/>
  <c r="FD30" i="217"/>
  <c r="EL20" i="217"/>
  <c r="BH27" i="217"/>
  <c r="DM25" i="217"/>
  <c r="AX19" i="217"/>
  <c r="CD19" i="217"/>
  <c r="X24" i="217"/>
  <c r="CS9" i="217"/>
  <c r="DC10" i="217"/>
  <c r="DH51" i="217"/>
  <c r="BE14" i="217"/>
  <c r="F12" i="217"/>
  <c r="BP8" i="217"/>
  <c r="EH10" i="217"/>
  <c r="CE16" i="217"/>
  <c r="H14" i="217"/>
  <c r="DJ7" i="217"/>
  <c r="Q17" i="217"/>
  <c r="AW52" i="217"/>
  <c r="DF51" i="217"/>
  <c r="DQ38" i="217"/>
  <c r="ET19" i="217"/>
  <c r="BP40" i="217"/>
  <c r="DS49" i="217"/>
  <c r="DX16" i="217"/>
  <c r="AD12" i="217"/>
  <c r="CB32" i="217"/>
  <c r="EO26" i="217"/>
  <c r="DY36" i="217"/>
  <c r="DH24" i="217"/>
  <c r="BO22" i="217"/>
  <c r="DM53" i="217"/>
  <c r="CT45" i="217"/>
  <c r="CJ23" i="217"/>
  <c r="DK40" i="217"/>
  <c r="DZ52" i="217"/>
  <c r="EK14" i="217"/>
  <c r="CC35" i="217"/>
  <c r="S7" i="217"/>
  <c r="EF24" i="217"/>
  <c r="AL31" i="217"/>
  <c r="CP33" i="217"/>
  <c r="N29" i="217"/>
  <c r="V17" i="217"/>
  <c r="N7" i="217"/>
  <c r="DL39" i="217"/>
  <c r="AU15" i="217"/>
  <c r="AP12" i="217"/>
  <c r="BY14" i="217"/>
  <c r="J45" i="217"/>
  <c r="AI4" i="217"/>
  <c r="AV51" i="217"/>
  <c r="CN25" i="217"/>
  <c r="BT40" i="217"/>
  <c r="AY52" i="217"/>
  <c r="I34" i="217"/>
  <c r="DD35" i="217"/>
  <c r="DX20" i="217"/>
  <c r="FH34" i="217"/>
  <c r="BT14" i="217"/>
  <c r="EZ13" i="217"/>
  <c r="EI33" i="217"/>
  <c r="AR16" i="217"/>
  <c r="EC11" i="217"/>
  <c r="AN10" i="217"/>
  <c r="CB44" i="217"/>
  <c r="FF16" i="217"/>
  <c r="CC23" i="217"/>
  <c r="DJ30" i="217"/>
  <c r="BE38" i="217"/>
  <c r="BC19" i="217"/>
  <c r="EL5" i="217"/>
  <c r="EL54" i="217" s="1"/>
  <c r="AO25" i="217"/>
  <c r="CH9" i="217"/>
  <c r="CI28" i="217"/>
  <c r="EX5" i="217"/>
  <c r="AI39" i="217"/>
  <c r="AH22" i="217"/>
  <c r="CT23" i="217"/>
  <c r="E7" i="217"/>
  <c r="EK17" i="217"/>
  <c r="AW8" i="217"/>
  <c r="DU5" i="217"/>
  <c r="BV10" i="217"/>
  <c r="CK26" i="217"/>
  <c r="S22" i="217"/>
  <c r="BE11" i="217"/>
  <c r="DM35" i="217"/>
  <c r="FA44" i="217"/>
  <c r="BA12" i="217"/>
  <c r="DG22" i="217"/>
  <c r="CW48" i="217"/>
  <c r="CF15" i="217"/>
  <c r="AI53" i="217"/>
  <c r="L31" i="217"/>
  <c r="CX40" i="217"/>
  <c r="BG48" i="217"/>
  <c r="CV4" i="217"/>
  <c r="EI5" i="217"/>
  <c r="G8" i="217"/>
  <c r="EQ25" i="217"/>
  <c r="AI9" i="217"/>
  <c r="BM49" i="217"/>
  <c r="DE27" i="217"/>
  <c r="S18" i="217"/>
  <c r="EH43" i="217"/>
  <c r="CU15" i="217"/>
  <c r="DF20" i="217"/>
  <c r="AZ14" i="217"/>
  <c r="DH33" i="217"/>
  <c r="CO53" i="217"/>
  <c r="AH30" i="217"/>
  <c r="DQ6" i="217"/>
  <c r="AS50" i="217"/>
  <c r="EX45" i="217"/>
  <c r="EU36" i="217"/>
  <c r="EX36" i="217"/>
  <c r="EH6" i="217"/>
  <c r="BN7" i="217"/>
  <c r="BX25" i="217"/>
  <c r="ER7" i="217"/>
  <c r="DK20" i="217"/>
  <c r="CB18" i="217"/>
  <c r="AG40" i="217"/>
  <c r="CU45" i="217"/>
  <c r="FC32" i="217"/>
  <c r="CB29" i="217"/>
  <c r="BZ43" i="217"/>
  <c r="E23" i="217"/>
  <c r="AS16" i="217"/>
  <c r="BD53" i="217"/>
  <c r="DO34" i="217"/>
  <c r="AS53" i="217"/>
  <c r="BK50" i="217"/>
  <c r="EH30" i="217"/>
  <c r="FE11" i="217"/>
  <c r="AE11" i="217"/>
  <c r="DF33" i="217"/>
  <c r="FB14" i="217"/>
  <c r="DD17" i="217"/>
  <c r="AX44" i="217"/>
  <c r="EU22" i="217"/>
  <c r="BY40" i="217"/>
  <c r="DD16" i="217"/>
  <c r="CT5" i="217"/>
  <c r="Z29" i="217"/>
  <c r="EX50" i="217"/>
  <c r="F7" i="217"/>
  <c r="BV44" i="217"/>
  <c r="CC45" i="217"/>
  <c r="AV14" i="217"/>
  <c r="CG48" i="217"/>
  <c r="CM51" i="217"/>
  <c r="W49" i="217"/>
  <c r="AA33" i="217"/>
  <c r="DF5" i="217"/>
  <c r="DE23" i="217"/>
  <c r="CT35" i="217"/>
  <c r="EM23" i="217"/>
  <c r="BR29" i="217"/>
  <c r="DN15" i="217"/>
  <c r="DO6" i="217"/>
  <c r="CI5" i="217"/>
  <c r="ER12" i="217"/>
  <c r="BM15" i="217"/>
  <c r="AM26" i="217"/>
  <c r="AG38" i="217"/>
  <c r="EU16" i="217"/>
  <c r="F20" i="217"/>
  <c r="FG22" i="217"/>
  <c r="CH20" i="217"/>
  <c r="G49" i="217"/>
  <c r="DH37" i="217"/>
  <c r="AO8" i="217"/>
  <c r="CM8" i="217"/>
  <c r="BE16" i="217"/>
  <c r="EJ11" i="217"/>
  <c r="BT29" i="217"/>
  <c r="CQ15" i="217"/>
  <c r="CZ51" i="217"/>
  <c r="AA16" i="217"/>
  <c r="DF35" i="217"/>
  <c r="EM12" i="217"/>
  <c r="EU30" i="217"/>
  <c r="CQ7" i="217"/>
  <c r="AS26" i="217"/>
  <c r="AY27" i="217"/>
  <c r="ER38" i="217"/>
  <c r="FI18" i="217"/>
  <c r="FE21" i="217"/>
  <c r="ET15" i="217"/>
  <c r="CI10" i="217"/>
  <c r="BD39" i="217"/>
  <c r="EJ44" i="217"/>
  <c r="AK21" i="217"/>
  <c r="AA25" i="217"/>
  <c r="E19" i="217"/>
  <c r="EO30" i="217"/>
  <c r="Q37" i="217"/>
  <c r="CT15" i="217"/>
  <c r="DB45" i="217"/>
  <c r="CC4" i="217"/>
  <c r="DS21" i="217"/>
  <c r="BO21" i="217"/>
  <c r="P9" i="217"/>
  <c r="EQ40" i="217"/>
  <c r="R10" i="217"/>
  <c r="AB45" i="217"/>
  <c r="U18" i="217"/>
  <c r="DA25" i="217"/>
  <c r="CT18" i="217"/>
  <c r="DE15" i="217"/>
  <c r="EL38" i="217"/>
  <c r="P8" i="217"/>
  <c r="M11" i="217"/>
  <c r="AI20" i="217"/>
  <c r="BS36" i="217"/>
  <c r="DG12" i="217"/>
  <c r="ET53" i="217"/>
  <c r="AR22" i="217"/>
  <c r="AH17" i="217"/>
  <c r="EZ15" i="217"/>
  <c r="ES45" i="217"/>
  <c r="M38" i="217"/>
  <c r="CD21" i="217"/>
  <c r="J7" i="217"/>
  <c r="D36" i="217"/>
  <c r="AD33" i="217"/>
  <c r="Y37" i="217"/>
  <c r="FI43" i="217"/>
  <c r="AR27" i="217"/>
  <c r="DB37" i="217"/>
  <c r="CS32" i="217"/>
  <c r="CZ48" i="217"/>
  <c r="CG53" i="217"/>
  <c r="AT49" i="217"/>
  <c r="X13" i="217"/>
  <c r="EW40" i="217"/>
  <c r="BP21" i="217"/>
  <c r="EG53" i="217"/>
  <c r="AW10" i="217"/>
  <c r="AT32" i="217"/>
  <c r="DL8" i="217"/>
  <c r="AK24" i="217"/>
  <c r="X28" i="217"/>
  <c r="BL30" i="217"/>
  <c r="CY22" i="217"/>
  <c r="CW15" i="217"/>
  <c r="CF48" i="217"/>
  <c r="BF44" i="217"/>
  <c r="CN5" i="217"/>
  <c r="AW14" i="217"/>
  <c r="DT11" i="217"/>
  <c r="EG40" i="217"/>
  <c r="DO12" i="217"/>
  <c r="DA32" i="217"/>
  <c r="AA28" i="217"/>
  <c r="CG5" i="217"/>
  <c r="CT7" i="217"/>
  <c r="ER21" i="217"/>
  <c r="FA51" i="217"/>
  <c r="K23" i="217"/>
  <c r="DM39" i="217"/>
  <c r="AK50" i="217"/>
  <c r="BS5" i="217"/>
  <c r="EA11" i="217"/>
  <c r="ES50" i="217"/>
  <c r="EN12" i="217"/>
  <c r="DZ49" i="217"/>
  <c r="DC33" i="217"/>
  <c r="FI5" i="217"/>
  <c r="FC26" i="217"/>
  <c r="BH7" i="217"/>
  <c r="CA39" i="217"/>
  <c r="BT51" i="217"/>
  <c r="Y7" i="217"/>
  <c r="H17" i="217"/>
  <c r="EG32" i="217"/>
  <c r="CE49" i="217"/>
  <c r="ET29" i="217"/>
  <c r="DS17" i="217"/>
  <c r="CL19" i="217"/>
  <c r="CZ5" i="217"/>
  <c r="DT29" i="217"/>
  <c r="L32" i="217"/>
  <c r="DU53" i="217"/>
  <c r="Z26" i="217"/>
  <c r="FF44" i="217"/>
  <c r="CQ27" i="217"/>
  <c r="AE34" i="217"/>
  <c r="CX24" i="217"/>
  <c r="BB9" i="217"/>
  <c r="DI20" i="217"/>
  <c r="DJ4" i="217"/>
  <c r="BM25" i="217"/>
  <c r="AR33" i="217"/>
  <c r="DD48" i="217"/>
  <c r="DF10" i="217"/>
  <c r="AC12" i="217"/>
  <c r="AM32" i="217"/>
  <c r="R30" i="217"/>
  <c r="AS17" i="217"/>
  <c r="BU33" i="217"/>
  <c r="M43" i="217"/>
  <c r="CC11" i="217"/>
  <c r="CA12" i="217"/>
  <c r="EW36" i="217"/>
  <c r="AD43" i="217"/>
  <c r="EL39" i="217"/>
  <c r="AP5" i="217"/>
  <c r="R48" i="217"/>
  <c r="FC39" i="217"/>
  <c r="CI33" i="217"/>
  <c r="EM9" i="217"/>
  <c r="DG21" i="217"/>
  <c r="DL9" i="217"/>
  <c r="ET32" i="217"/>
  <c r="CS14" i="217"/>
  <c r="AR49" i="217"/>
  <c r="BU31" i="217"/>
  <c r="BV5" i="217"/>
  <c r="CE26" i="217"/>
  <c r="EJ40" i="217"/>
  <c r="DB14" i="217"/>
  <c r="BL8" i="217"/>
  <c r="AG10" i="217"/>
  <c r="CH13" i="217"/>
  <c r="BP6" i="217"/>
  <c r="CV52" i="217"/>
  <c r="AS44" i="217"/>
  <c r="DS13" i="217"/>
  <c r="BX37" i="217"/>
  <c r="DD37" i="217"/>
  <c r="EU8" i="217"/>
  <c r="EL22" i="217"/>
  <c r="AC17" i="217"/>
  <c r="BI19" i="217"/>
  <c r="E20" i="217"/>
  <c r="EN10" i="217"/>
  <c r="CD36" i="217"/>
  <c r="BF14" i="217"/>
  <c r="EC21" i="217"/>
  <c r="K11" i="217"/>
  <c r="FD43" i="217"/>
  <c r="AQ37" i="217"/>
  <c r="EE20" i="217"/>
  <c r="DP5" i="217"/>
  <c r="DY33" i="217"/>
  <c r="DM21" i="217"/>
  <c r="CW21" i="217"/>
  <c r="EK11" i="217"/>
  <c r="CW16" i="217"/>
  <c r="CT48" i="217"/>
  <c r="BF15" i="217"/>
  <c r="BM52" i="217"/>
  <c r="BP13" i="217"/>
  <c r="EC43" i="217"/>
  <c r="BC20" i="217"/>
  <c r="Q28" i="217"/>
  <c r="AO40" i="217"/>
  <c r="BZ24" i="217"/>
  <c r="CS19" i="217"/>
  <c r="CC43" i="217"/>
  <c r="EE53" i="217"/>
  <c r="CT40" i="217"/>
  <c r="U8" i="217"/>
  <c r="EX12" i="217"/>
  <c r="ED32" i="217"/>
  <c r="DM28" i="217"/>
  <c r="Y43" i="217"/>
  <c r="DE8" i="217"/>
  <c r="BN49" i="217"/>
  <c r="AS25" i="217"/>
  <c r="BP51" i="217"/>
  <c r="K20" i="217"/>
  <c r="CY13" i="217"/>
  <c r="BO24" i="217"/>
  <c r="G6" i="217"/>
  <c r="EV14" i="217"/>
  <c r="EL15" i="217"/>
  <c r="CB23" i="217"/>
  <c r="AA4" i="217"/>
  <c r="DF40" i="217"/>
  <c r="DL30" i="217"/>
  <c r="Q30" i="217"/>
  <c r="BC7" i="217"/>
  <c r="DT26" i="217"/>
  <c r="FG31" i="217"/>
  <c r="DY7" i="217"/>
  <c r="EH31" i="217"/>
  <c r="EK27" i="217"/>
  <c r="AS43" i="217"/>
  <c r="Y21" i="217"/>
  <c r="FI6" i="217"/>
  <c r="DL6" i="217"/>
  <c r="CS27" i="217"/>
  <c r="AN14" i="217"/>
  <c r="AA23" i="217"/>
  <c r="CN39" i="217"/>
  <c r="BM35" i="217"/>
  <c r="DV28" i="217"/>
  <c r="AL53" i="217"/>
  <c r="BK8" i="217"/>
  <c r="AX35" i="217"/>
  <c r="AT23" i="217"/>
  <c r="CZ22" i="217"/>
  <c r="DC34" i="217"/>
  <c r="G9" i="217"/>
  <c r="AS12" i="217"/>
  <c r="DP19" i="217"/>
  <c r="DJ45" i="217"/>
  <c r="AV34" i="217"/>
  <c r="BF22" i="217"/>
  <c r="EM28" i="217"/>
  <c r="ED37" i="217"/>
  <c r="EW16" i="217"/>
  <c r="ET52" i="217"/>
  <c r="CN8" i="217"/>
  <c r="AD37" i="217"/>
  <c r="EA10" i="217"/>
  <c r="EF8" i="217"/>
  <c r="DX10" i="217"/>
  <c r="EB10" i="217"/>
  <c r="BT44" i="217"/>
  <c r="ED17" i="217"/>
  <c r="BP15" i="217"/>
  <c r="AR50" i="217"/>
  <c r="AQ22" i="217"/>
  <c r="BE20" i="217"/>
  <c r="BV22" i="217"/>
  <c r="FI8" i="217"/>
  <c r="O7" i="217"/>
  <c r="BR32" i="217"/>
  <c r="AR6" i="217"/>
  <c r="EY36" i="217"/>
  <c r="X17" i="217"/>
  <c r="AN37" i="217"/>
  <c r="EF43" i="217"/>
  <c r="DO40" i="217"/>
  <c r="BC6" i="217"/>
  <c r="DV9" i="217"/>
  <c r="DM20" i="217"/>
  <c r="I24" i="217"/>
  <c r="CD4" i="217"/>
  <c r="DJ29" i="217"/>
  <c r="CF13" i="217"/>
  <c r="CU19" i="217"/>
  <c r="AF4" i="217"/>
  <c r="DK34" i="217"/>
  <c r="CY35" i="217"/>
  <c r="AB44" i="217"/>
  <c r="Z11" i="217"/>
  <c r="AV12" i="217"/>
  <c r="AK27" i="217"/>
  <c r="AW22" i="217"/>
  <c r="DF16" i="217"/>
  <c r="S24" i="217"/>
  <c r="EK39" i="217"/>
  <c r="CH25" i="217"/>
  <c r="AY33" i="217"/>
  <c r="AT18" i="217"/>
  <c r="R11" i="217"/>
  <c r="CP34" i="217"/>
  <c r="U35" i="217"/>
  <c r="AQ25" i="217"/>
  <c r="CQ28" i="217"/>
  <c r="AN16" i="217"/>
  <c r="AB36" i="217"/>
  <c r="AK25" i="217"/>
  <c r="FE9" i="217"/>
  <c r="CE20" i="217"/>
  <c r="CC37" i="217"/>
  <c r="ER49" i="217"/>
  <c r="AZ51" i="217"/>
  <c r="EV8" i="217"/>
  <c r="DG25" i="217"/>
  <c r="AG14" i="217"/>
  <c r="BW8" i="217"/>
  <c r="AN8" i="217"/>
  <c r="S17" i="217"/>
  <c r="CH4" i="217"/>
  <c r="DO13" i="217"/>
  <c r="BM31" i="217"/>
  <c r="AD18" i="217"/>
  <c r="BY32" i="217"/>
  <c r="EO21" i="217"/>
  <c r="DJ44" i="217"/>
  <c r="EK28" i="217"/>
  <c r="CP53" i="217"/>
  <c r="AQ11" i="217"/>
  <c r="EN34" i="217"/>
  <c r="BQ21" i="217"/>
  <c r="CI52" i="217"/>
  <c r="EB36" i="217"/>
  <c r="DZ16" i="217"/>
  <c r="DL32" i="217"/>
  <c r="BM50" i="217"/>
  <c r="EG19" i="217"/>
  <c r="CA51" i="217"/>
  <c r="CS39" i="217"/>
  <c r="BN4" i="217"/>
  <c r="DN26" i="217"/>
  <c r="FE10" i="217"/>
  <c r="AT15" i="217"/>
  <c r="FH43" i="217"/>
  <c r="AE49" i="217"/>
  <c r="BY39" i="217"/>
  <c r="W17" i="217"/>
  <c r="EK31" i="217"/>
  <c r="AH28" i="217"/>
  <c r="BB32" i="217"/>
  <c r="W27" i="217"/>
  <c r="CX38" i="217"/>
  <c r="CW28" i="217"/>
  <c r="DM29" i="217"/>
  <c r="M12" i="217"/>
  <c r="DI7" i="217"/>
  <c r="AK51" i="217"/>
  <c r="BR14" i="217"/>
  <c r="CH49" i="217"/>
  <c r="Q33" i="217"/>
  <c r="CK31" i="217"/>
  <c r="EH48" i="217"/>
  <c r="CR40" i="217"/>
  <c r="DY16" i="217"/>
  <c r="AF37" i="217"/>
  <c r="AL40" i="217"/>
  <c r="CG19" i="217"/>
  <c r="BD9" i="217"/>
  <c r="V30" i="217"/>
  <c r="DM48" i="217"/>
  <c r="CD23" i="217"/>
  <c r="AR5" i="217"/>
  <c r="CM30" i="217"/>
  <c r="BI48" i="217"/>
  <c r="EM18" i="217"/>
  <c r="Q24" i="217"/>
  <c r="BK52" i="217"/>
  <c r="CM35" i="217"/>
  <c r="Q39" i="217"/>
  <c r="AH35" i="217"/>
  <c r="CX9" i="217"/>
  <c r="BS19" i="217"/>
  <c r="Z12" i="217"/>
  <c r="EO14" i="217"/>
  <c r="T36" i="217"/>
  <c r="ED8" i="217"/>
  <c r="BD50" i="217"/>
  <c r="CF39" i="217"/>
  <c r="EL23" i="217"/>
  <c r="AZ11" i="217"/>
  <c r="D39" i="217"/>
  <c r="CX28" i="217"/>
  <c r="CB22" i="217"/>
  <c r="CM25" i="217"/>
  <c r="R15" i="217"/>
  <c r="BT24" i="217"/>
  <c r="BL35" i="217"/>
  <c r="EP52" i="217"/>
  <c r="EK26" i="217"/>
  <c r="DF18" i="217"/>
  <c r="Y36" i="217"/>
  <c r="CK40" i="217"/>
  <c r="BV43" i="217"/>
  <c r="EB32" i="217"/>
  <c r="AY5" i="217"/>
  <c r="DL34" i="217"/>
  <c r="BM53" i="217"/>
  <c r="BV18" i="217"/>
  <c r="BD26" i="217"/>
  <c r="BE50" i="217"/>
  <c r="BZ10" i="217"/>
  <c r="AV49" i="217"/>
  <c r="FA17" i="217"/>
  <c r="BO5" i="217"/>
  <c r="U50" i="217"/>
  <c r="CG39" i="217"/>
  <c r="CC36" i="217"/>
  <c r="BU34" i="217"/>
  <c r="EK8" i="217"/>
  <c r="BV13" i="217"/>
  <c r="CT31" i="217"/>
  <c r="AF53" i="217"/>
  <c r="BJ20" i="217"/>
  <c r="AW43" i="217"/>
  <c r="BJ18" i="217"/>
  <c r="BU24" i="217"/>
  <c r="DR19" i="217"/>
  <c r="DW8" i="217"/>
  <c r="CQ13" i="217"/>
  <c r="BW30" i="217"/>
  <c r="J52" i="217"/>
  <c r="CE45" i="217"/>
  <c r="CA30" i="217"/>
  <c r="DC26" i="217"/>
  <c r="ET13" i="217"/>
  <c r="CG11" i="217"/>
  <c r="O8" i="217"/>
  <c r="BH20" i="217"/>
  <c r="EM35" i="217"/>
  <c r="AL38" i="217"/>
  <c r="CP30" i="217"/>
  <c r="AE6" i="217"/>
  <c r="EJ22" i="217"/>
  <c r="DP48" i="217"/>
  <c r="DG16" i="217"/>
  <c r="CX8" i="217"/>
  <c r="R36" i="217"/>
  <c r="X52" i="217"/>
  <c r="FD15" i="217"/>
  <c r="EM21" i="217"/>
  <c r="FB23" i="217"/>
  <c r="BH32" i="217"/>
  <c r="EB16" i="217"/>
  <c r="BV36" i="217"/>
  <c r="CP19" i="217"/>
  <c r="ED12" i="217"/>
  <c r="EQ19" i="217"/>
  <c r="CH52" i="217"/>
  <c r="EX28" i="217"/>
  <c r="AB50" i="217"/>
  <c r="DP16" i="217"/>
  <c r="F10" i="217"/>
  <c r="F19" i="217"/>
  <c r="DC17" i="217"/>
  <c r="DL20" i="217"/>
  <c r="EJ13" i="217"/>
  <c r="ES36" i="217"/>
  <c r="CG23" i="217"/>
  <c r="AH48" i="217"/>
  <c r="DE5" i="217"/>
  <c r="DE54" i="217" s="1"/>
  <c r="FH53" i="217"/>
  <c r="FD37" i="217"/>
  <c r="BO29" i="217"/>
  <c r="EZ18" i="217"/>
  <c r="P24" i="217"/>
  <c r="CY34" i="217"/>
  <c r="EO17" i="217"/>
  <c r="DW51" i="217"/>
  <c r="BW51" i="217"/>
  <c r="G24" i="217"/>
  <c r="BX28" i="217"/>
  <c r="DZ37" i="217"/>
  <c r="DV14" i="217"/>
  <c r="BU51" i="217"/>
  <c r="M20" i="217"/>
  <c r="CX20" i="217"/>
  <c r="DU32" i="217"/>
  <c r="DN10" i="217"/>
  <c r="AS23" i="217"/>
  <c r="FD52" i="217"/>
  <c r="BN23" i="217"/>
  <c r="AR28" i="217"/>
  <c r="AI27" i="217"/>
  <c r="EZ29" i="217"/>
  <c r="AD24" i="217"/>
  <c r="AR8" i="217"/>
  <c r="EA4" i="217"/>
  <c r="EH39" i="217"/>
  <c r="DE30" i="217"/>
  <c r="CB35" i="217"/>
  <c r="DY30" i="217"/>
  <c r="BC38" i="217"/>
  <c r="CS34" i="217"/>
  <c r="CZ53" i="217"/>
  <c r="DU45" i="217"/>
  <c r="DF43" i="217"/>
  <c r="EH49" i="217"/>
  <c r="BW45" i="217"/>
  <c r="CT22" i="217"/>
  <c r="DN14" i="217"/>
  <c r="AH23" i="217"/>
  <c r="DS43" i="217"/>
  <c r="EA32" i="217"/>
  <c r="AI43" i="217"/>
  <c r="DY15" i="217"/>
  <c r="CR8" i="217"/>
  <c r="DY17" i="217"/>
  <c r="E9" i="217"/>
  <c r="AF9" i="217"/>
  <c r="FE13" i="217"/>
  <c r="BA34" i="217"/>
  <c r="AG32" i="217"/>
  <c r="CJ26" i="217"/>
  <c r="CG52" i="217"/>
  <c r="CS20" i="217"/>
  <c r="ES4" i="217"/>
  <c r="AU52" i="217"/>
  <c r="EV20" i="217"/>
  <c r="EW43" i="217"/>
  <c r="CG31" i="217"/>
  <c r="DY39" i="217"/>
  <c r="CA29" i="217"/>
  <c r="CV44" i="217"/>
  <c r="D6" i="217"/>
  <c r="BV12" i="217"/>
  <c r="EV7" i="217"/>
  <c r="G18" i="217"/>
  <c r="K25" i="217"/>
  <c r="V12" i="217"/>
  <c r="BO25" i="217"/>
  <c r="EQ32" i="217"/>
  <c r="EQ22" i="217"/>
  <c r="EA14" i="217"/>
  <c r="BP24" i="217"/>
  <c r="AO19" i="217"/>
  <c r="DV17" i="217"/>
  <c r="BC21" i="217"/>
  <c r="DA24" i="217"/>
  <c r="BU35" i="217"/>
  <c r="EO51" i="217"/>
  <c r="DZ12" i="217"/>
  <c r="AO26" i="217"/>
  <c r="Z20" i="217"/>
  <c r="CE40" i="217"/>
  <c r="BF52" i="217"/>
  <c r="AP11" i="217"/>
  <c r="EC15" i="217"/>
  <c r="AX32" i="217"/>
  <c r="BA39" i="217"/>
  <c r="AU45" i="217"/>
  <c r="AH26" i="217"/>
  <c r="CG25" i="217"/>
  <c r="FH10" i="217"/>
  <c r="AB48" i="217"/>
  <c r="EG33" i="217"/>
  <c r="CV8" i="217"/>
  <c r="CS4" i="217"/>
  <c r="AC24" i="217"/>
  <c r="AF29" i="217"/>
  <c r="AM8" i="217"/>
  <c r="CW18" i="217"/>
  <c r="R27" i="217"/>
  <c r="AB10" i="217"/>
  <c r="EZ28" i="217"/>
  <c r="R51" i="217"/>
  <c r="AD50" i="217"/>
  <c r="CL14" i="217"/>
  <c r="CE28" i="217"/>
  <c r="AS5" i="217"/>
  <c r="DS16" i="217"/>
  <c r="P32" i="217"/>
  <c r="BI35" i="217"/>
  <c r="FB24" i="217"/>
  <c r="CS8" i="217"/>
  <c r="CV53" i="217"/>
  <c r="CB25" i="217"/>
  <c r="DN23" i="217"/>
  <c r="BK35" i="217"/>
  <c r="FE31" i="217"/>
  <c r="AR31" i="217"/>
  <c r="DF28" i="217"/>
  <c r="BD22" i="217"/>
  <c r="DC30" i="217"/>
  <c r="EO40" i="217"/>
  <c r="R20" i="217"/>
  <c r="EA23" i="217"/>
  <c r="BU30" i="217"/>
  <c r="ED53" i="217"/>
  <c r="DN8" i="217"/>
  <c r="ET4" i="217"/>
  <c r="FE52" i="217"/>
  <c r="DT51" i="217"/>
  <c r="CP4" i="217"/>
  <c r="EL43" i="217"/>
  <c r="DY51" i="217"/>
  <c r="DX44" i="217"/>
  <c r="EW11" i="217"/>
  <c r="AB31" i="217"/>
  <c r="CH6" i="217"/>
  <c r="CC31" i="217"/>
  <c r="BB51" i="217"/>
  <c r="CZ40" i="217"/>
  <c r="BA8" i="217"/>
  <c r="AA27" i="217"/>
  <c r="FA34" i="217"/>
  <c r="AQ14" i="217"/>
  <c r="CY28" i="217"/>
  <c r="BG7" i="217"/>
  <c r="CA14" i="217"/>
  <c r="EX24" i="217"/>
  <c r="AT33" i="217"/>
  <c r="AI5" i="217"/>
  <c r="U30" i="217"/>
  <c r="AZ23" i="217"/>
  <c r="EZ10" i="217"/>
  <c r="EV31" i="217"/>
  <c r="CM5" i="217"/>
  <c r="BS21" i="217"/>
  <c r="BU13" i="217"/>
  <c r="AE33" i="217"/>
  <c r="EC19" i="217"/>
  <c r="I51" i="217"/>
  <c r="EI43" i="217"/>
  <c r="CE51" i="217"/>
  <c r="P31" i="217"/>
  <c r="D45" i="217"/>
  <c r="BV35" i="217"/>
  <c r="AP43" i="217"/>
  <c r="CI11" i="217"/>
  <c r="BA4" i="217"/>
  <c r="R23" i="217"/>
  <c r="DK31" i="217"/>
  <c r="DH39" i="217"/>
  <c r="BD11" i="217"/>
  <c r="AU27" i="217"/>
  <c r="AH32" i="217"/>
  <c r="BC23" i="217"/>
  <c r="AE32" i="217"/>
  <c r="DO38" i="217"/>
  <c r="M18" i="217"/>
  <c r="BO19" i="217"/>
  <c r="EU38" i="217"/>
  <c r="EF20" i="217"/>
  <c r="O25" i="217"/>
  <c r="EQ9" i="217"/>
  <c r="EQ20" i="217"/>
  <c r="AT30" i="217"/>
  <c r="CL52" i="217"/>
  <c r="DR34" i="217"/>
  <c r="CX34" i="217"/>
  <c r="AM53" i="217"/>
  <c r="EE38" i="217"/>
  <c r="CZ37" i="217"/>
  <c r="AY24" i="217"/>
  <c r="E22" i="217"/>
  <c r="AX31" i="217"/>
  <c r="AW31" i="217"/>
  <c r="EC39" i="217"/>
  <c r="BT7" i="217"/>
  <c r="EF23" i="217"/>
  <c r="BT25" i="217"/>
  <c r="DA14" i="217"/>
  <c r="BK16" i="217"/>
  <c r="EG49" i="217"/>
  <c r="EQ31" i="217"/>
  <c r="DH25" i="217"/>
  <c r="CG36" i="217"/>
  <c r="FI29" i="217"/>
  <c r="AP23" i="217"/>
  <c r="Y27" i="217"/>
  <c r="FH17" i="217"/>
  <c r="DN19" i="217"/>
  <c r="ES20" i="217"/>
  <c r="CW26" i="217"/>
  <c r="DE33" i="217"/>
  <c r="BJ37" i="217"/>
  <c r="CO22" i="217"/>
  <c r="DN5" i="217"/>
  <c r="DN54" i="217" s="1"/>
  <c r="BP50" i="217"/>
  <c r="DI11" i="217"/>
  <c r="BY4" i="217"/>
  <c r="EI18" i="217"/>
  <c r="BJ8" i="217"/>
  <c r="DM12" i="217"/>
  <c r="CC13" i="217"/>
  <c r="DE40" i="217"/>
  <c r="DA34" i="217"/>
  <c r="DS52" i="217"/>
  <c r="ES19" i="217"/>
  <c r="CX32" i="217"/>
  <c r="S14" i="217"/>
  <c r="AF45" i="217"/>
  <c r="CD34" i="217"/>
  <c r="EW44" i="217"/>
  <c r="M35" i="217"/>
  <c r="AU31" i="217"/>
  <c r="AQ9" i="217"/>
  <c r="AF48" i="217"/>
  <c r="AJ34" i="217"/>
  <c r="FA10" i="217"/>
  <c r="DJ26" i="217"/>
  <c r="DU38" i="217"/>
  <c r="EC45" i="217"/>
  <c r="EK18" i="217"/>
  <c r="J10" i="217"/>
  <c r="DM8" i="217"/>
  <c r="AU6" i="217"/>
  <c r="BS50" i="217"/>
  <c r="EI29" i="217"/>
  <c r="AG29" i="217"/>
  <c r="DB40" i="217"/>
  <c r="EE9" i="217"/>
  <c r="CK41" i="217"/>
  <c r="EI42" i="217"/>
  <c r="AW42" i="217"/>
  <c r="L41" i="217"/>
  <c r="BJ41" i="217"/>
  <c r="DN46" i="217"/>
  <c r="FI46" i="217"/>
  <c r="EP42" i="217"/>
  <c r="I41" i="217"/>
  <c r="L47" i="217"/>
  <c r="EH42" i="217"/>
  <c r="EP46" i="217"/>
  <c r="AM42" i="217"/>
  <c r="AU46" i="217"/>
  <c r="EW47" i="217"/>
  <c r="L42" i="217"/>
  <c r="EB46" i="217"/>
  <c r="DJ47" i="217"/>
  <c r="CW42" i="217"/>
  <c r="AX41" i="217"/>
  <c r="DY42" i="217"/>
  <c r="FH47" i="217"/>
  <c r="W42" i="217"/>
  <c r="X47" i="217"/>
  <c r="BA46" i="217"/>
  <c r="FH42" i="217"/>
  <c r="BA47" i="217"/>
  <c r="AQ46" i="217"/>
  <c r="CU42" i="217"/>
  <c r="CY47" i="217"/>
  <c r="BJ47" i="217"/>
  <c r="S46" i="217"/>
  <c r="V47" i="217"/>
  <c r="FE47" i="217"/>
  <c r="EI47" i="217"/>
  <c r="BB47" i="217"/>
  <c r="DV42" i="217"/>
  <c r="BU41" i="217"/>
  <c r="DC41" i="217"/>
  <c r="DW42" i="217"/>
  <c r="EY41" i="217"/>
  <c r="EL41" i="217"/>
  <c r="CD47" i="217"/>
  <c r="BJ46" i="217"/>
  <c r="AE42" i="217"/>
  <c r="H42" i="217"/>
  <c r="FI47" i="217"/>
  <c r="FI42" i="217"/>
  <c r="FG46" i="217"/>
  <c r="DN47" i="217"/>
  <c r="CC47" i="217"/>
  <c r="CO46" i="217"/>
  <c r="EL42" i="217"/>
  <c r="AS41" i="217"/>
  <c r="DX41" i="217"/>
  <c r="CY42" i="217"/>
  <c r="AI42" i="217"/>
  <c r="AN42" i="217"/>
  <c r="CU41" i="217"/>
  <c r="DV46" i="217"/>
  <c r="F41" i="217"/>
  <c r="AY46" i="217"/>
  <c r="DU47" i="217"/>
  <c r="EN42" i="217"/>
  <c r="EK46" i="217"/>
  <c r="BW47" i="217"/>
  <c r="Q47" i="217"/>
  <c r="AA42" i="217"/>
  <c r="FB42" i="217"/>
  <c r="Q41" i="217"/>
  <c r="ES41" i="217"/>
  <c r="BW42" i="217"/>
  <c r="BZ42" i="217"/>
  <c r="CV42" i="217"/>
  <c r="BF41" i="217"/>
  <c r="AB47" i="217"/>
  <c r="DM41" i="217"/>
  <c r="DE47" i="217"/>
  <c r="FB41" i="217"/>
  <c r="BZ41" i="217"/>
  <c r="D46" i="217"/>
  <c r="ER46" i="217"/>
  <c r="CS47" i="217"/>
  <c r="EP41" i="217"/>
  <c r="DR41" i="217"/>
  <c r="AU47" i="217"/>
  <c r="O41" i="217"/>
  <c r="DP47" i="217"/>
  <c r="BV42" i="217"/>
  <c r="EL47" i="217"/>
  <c r="CL42" i="217"/>
  <c r="AD46" i="217"/>
  <c r="DQ47" i="217"/>
  <c r="AP42" i="217"/>
  <c r="BD46" i="217"/>
  <c r="BO46" i="217"/>
  <c r="EC42" i="217"/>
  <c r="BS42" i="217"/>
  <c r="BB46" i="217"/>
  <c r="CK47" i="217"/>
  <c r="BU42" i="217"/>
  <c r="EJ41" i="217"/>
  <c r="AB42" i="217"/>
  <c r="BV46" i="217"/>
  <c r="EC46" i="217"/>
  <c r="O47" i="217"/>
  <c r="EJ42" i="217"/>
  <c r="P42" i="217"/>
  <c r="BC42" i="217"/>
  <c r="DF46" i="217"/>
  <c r="FB46" i="217"/>
  <c r="AZ46" i="217"/>
  <c r="BC47" i="217"/>
  <c r="AH47" i="217"/>
  <c r="M47" i="217"/>
  <c r="AE47" i="217"/>
  <c r="ES42" i="217"/>
  <c r="CH46" i="217"/>
  <c r="R42" i="217"/>
  <c r="FD47" i="217"/>
  <c r="DK41" i="217"/>
  <c r="DD42" i="217"/>
  <c r="DC47" i="217"/>
  <c r="EG41" i="217"/>
  <c r="EF46" i="217"/>
  <c r="DA41" i="217"/>
  <c r="R41" i="217"/>
  <c r="CO42" i="217"/>
  <c r="AV42" i="217"/>
  <c r="CA42" i="217"/>
  <c r="DR47" i="217"/>
  <c r="EM47" i="217"/>
  <c r="DY47" i="217"/>
  <c r="EZ46" i="217"/>
  <c r="U41" i="217"/>
  <c r="X41" i="217"/>
  <c r="EC41" i="217"/>
  <c r="AW46" i="217"/>
  <c r="EZ47" i="217"/>
  <c r="BI47" i="217"/>
  <c r="AZ47" i="217"/>
  <c r="CQ41" i="217"/>
  <c r="EG42" i="217"/>
  <c r="EF42" i="217"/>
  <c r="BO47" i="217"/>
  <c r="AO42" i="217"/>
  <c r="EV47" i="217"/>
  <c r="Y42" i="217"/>
  <c r="EO46" i="217"/>
  <c r="CC42" i="217"/>
  <c r="CH47" i="217"/>
  <c r="EU42" i="217"/>
  <c r="AQ41" i="217"/>
  <c r="BS46" i="217"/>
  <c r="CJ42" i="217"/>
  <c r="CU46" i="217"/>
  <c r="BN47" i="217"/>
  <c r="AD42" i="217"/>
  <c r="BH41" i="217"/>
  <c r="BJ42" i="217"/>
  <c r="DA42" i="217"/>
  <c r="CR46" i="217"/>
  <c r="CN28" i="217"/>
  <c r="S39" i="217"/>
  <c r="BG51" i="217"/>
  <c r="EA15" i="217"/>
  <c r="EG52" i="217"/>
  <c r="CZ16" i="217"/>
  <c r="CZ9" i="217"/>
  <c r="BQ48" i="217"/>
  <c r="BU48" i="217"/>
  <c r="DA35" i="217"/>
  <c r="BP27" i="217"/>
  <c r="CG34" i="217"/>
  <c r="AB6" i="217"/>
  <c r="EM17" i="217"/>
  <c r="AI13" i="217"/>
  <c r="EY14" i="217"/>
  <c r="U4" i="217"/>
  <c r="AG19" i="217"/>
  <c r="AA40" i="217"/>
  <c r="H38" i="217"/>
  <c r="EP12" i="217"/>
  <c r="CT28" i="217"/>
  <c r="AA51" i="217"/>
  <c r="DH44" i="217"/>
  <c r="AK30" i="217"/>
  <c r="DV32" i="217"/>
  <c r="CH51" i="217"/>
  <c r="AD5" i="217"/>
  <c r="CK48" i="217"/>
  <c r="AA45" i="217"/>
  <c r="CF12" i="217"/>
  <c r="DQ16" i="217"/>
  <c r="FH22" i="217"/>
  <c r="FD40" i="217"/>
  <c r="AO5" i="217"/>
  <c r="BH8" i="217"/>
  <c r="BH14" i="217"/>
  <c r="L7" i="217"/>
  <c r="AJ48" i="217"/>
  <c r="BF10" i="217"/>
  <c r="BV21" i="217"/>
  <c r="BR11" i="217"/>
  <c r="CL35" i="217"/>
  <c r="EG29" i="217"/>
  <c r="AN28" i="217"/>
  <c r="BY36" i="217"/>
  <c r="EH51" i="217"/>
  <c r="EF52" i="217"/>
  <c r="DK24" i="217"/>
  <c r="BB6" i="217"/>
  <c r="BL50" i="217"/>
  <c r="DE20" i="217"/>
  <c r="CB14" i="217"/>
  <c r="D20" i="217"/>
  <c r="AW48" i="217"/>
  <c r="EN24" i="217"/>
  <c r="BB36" i="217"/>
  <c r="BX34" i="217"/>
  <c r="H18" i="217"/>
  <c r="CT38" i="217"/>
  <c r="CB53" i="217"/>
  <c r="BT49" i="217"/>
  <c r="BK32" i="217"/>
  <c r="K27" i="217"/>
  <c r="AE24" i="217"/>
  <c r="AI40" i="217"/>
  <c r="DB13" i="217"/>
  <c r="DW36" i="217"/>
  <c r="D38" i="217"/>
  <c r="ES18" i="217"/>
  <c r="AU38" i="217"/>
  <c r="CV51" i="217"/>
  <c r="CD7" i="217"/>
  <c r="CR6" i="217"/>
  <c r="AQ27" i="217"/>
  <c r="CL8" i="217"/>
  <c r="CQ49" i="217"/>
  <c r="EO9" i="217"/>
  <c r="CG27" i="217"/>
  <c r="BE17" i="217"/>
  <c r="Y12" i="217"/>
  <c r="AP44" i="217"/>
  <c r="CU44" i="217"/>
  <c r="J14" i="217"/>
  <c r="EW28" i="217"/>
  <c r="D27" i="217"/>
  <c r="EY19" i="217"/>
  <c r="AT16" i="217"/>
  <c r="CN6" i="217"/>
  <c r="BD20" i="217"/>
  <c r="CA4" i="217"/>
  <c r="D34" i="217"/>
  <c r="N49" i="217"/>
  <c r="DX15" i="217"/>
  <c r="BN39" i="217"/>
  <c r="BN37" i="217"/>
  <c r="AO17" i="217"/>
  <c r="CU16" i="217"/>
  <c r="BM11" i="217"/>
  <c r="CX19" i="217"/>
  <c r="EK45" i="217"/>
  <c r="BV38" i="217"/>
  <c r="H49" i="217"/>
  <c r="V18" i="217"/>
  <c r="BA53" i="217"/>
  <c r="EI11" i="217"/>
  <c r="EU12" i="217"/>
  <c r="BG10" i="217"/>
  <c r="DO44" i="217"/>
  <c r="G48" i="217"/>
  <c r="DJ21" i="217"/>
  <c r="AE16" i="217"/>
  <c r="AX22" i="217"/>
  <c r="EY20" i="217"/>
  <c r="EO37" i="217"/>
  <c r="EE17" i="217"/>
  <c r="CE52" i="217"/>
  <c r="FC22" i="217"/>
  <c r="DH23" i="217"/>
  <c r="DK19" i="217"/>
  <c r="EA9" i="217"/>
  <c r="T53" i="217"/>
  <c r="FD22" i="217"/>
  <c r="DM33" i="217"/>
  <c r="FH51" i="217"/>
  <c r="AG5" i="217"/>
  <c r="DI33" i="217"/>
  <c r="AF40" i="217"/>
  <c r="DK26" i="217"/>
  <c r="DB52" i="217"/>
  <c r="EC26" i="217"/>
  <c r="I39" i="217"/>
  <c r="AM11" i="217"/>
  <c r="AZ36" i="217"/>
  <c r="EE37" i="217"/>
  <c r="AE36" i="217"/>
  <c r="AL28" i="217"/>
  <c r="AH8" i="217"/>
  <c r="BM16" i="217"/>
  <c r="CV21" i="217"/>
  <c r="L35" i="217"/>
  <c r="AB8" i="217"/>
  <c r="DP11" i="217"/>
  <c r="AV24" i="217"/>
  <c r="DY37" i="217"/>
  <c r="DH5" i="217"/>
  <c r="AK23" i="217"/>
  <c r="BW50" i="217"/>
  <c r="DA12" i="217"/>
  <c r="T37" i="217"/>
  <c r="AM48" i="217"/>
  <c r="CJ29" i="217"/>
  <c r="CP14" i="217"/>
  <c r="ER34" i="217"/>
  <c r="AK53" i="217"/>
  <c r="DU16" i="217"/>
  <c r="BK15" i="217"/>
  <c r="E43" i="217"/>
  <c r="BS38" i="217"/>
  <c r="BB29" i="217"/>
  <c r="DB19" i="217"/>
  <c r="EA40" i="217"/>
  <c r="CN50" i="217"/>
  <c r="AI49" i="217"/>
  <c r="DC12" i="217"/>
  <c r="CX29" i="217"/>
  <c r="ET11" i="217"/>
  <c r="DW21" i="217"/>
  <c r="Q6" i="217"/>
  <c r="CG4" i="217"/>
  <c r="L39" i="217"/>
  <c r="EJ34" i="217"/>
  <c r="AY25" i="217"/>
  <c r="EK24" i="217"/>
  <c r="DF21" i="217"/>
  <c r="I53" i="217"/>
  <c r="EN19" i="217"/>
  <c r="BO17" i="217"/>
  <c r="CZ14" i="217"/>
  <c r="T4" i="217"/>
  <c r="AM7" i="217"/>
  <c r="FH49" i="217"/>
  <c r="BW39" i="217"/>
  <c r="DI48" i="217"/>
  <c r="EY43" i="217"/>
  <c r="CT34" i="217"/>
  <c r="EC40" i="217"/>
  <c r="F53" i="217"/>
  <c r="EO31" i="217"/>
  <c r="AO30" i="217"/>
  <c r="E16" i="217"/>
  <c r="BJ13" i="217"/>
  <c r="BT12" i="217"/>
  <c r="BB16" i="217"/>
  <c r="FE36" i="217"/>
  <c r="BJ21" i="217"/>
  <c r="J8" i="217"/>
  <c r="T44" i="217"/>
  <c r="CK21" i="217"/>
  <c r="AS49" i="217"/>
  <c r="FB15" i="217"/>
  <c r="AJ9" i="217"/>
  <c r="DX30" i="217"/>
  <c r="EJ17" i="217"/>
  <c r="EU14" i="217"/>
  <c r="DY43" i="217"/>
  <c r="DR31" i="217"/>
  <c r="EB43" i="217"/>
  <c r="AK40" i="217"/>
  <c r="DQ22" i="217"/>
  <c r="AY16" i="217"/>
  <c r="CU8" i="217"/>
  <c r="BS22" i="217"/>
  <c r="BR37" i="217"/>
  <c r="DC24" i="217"/>
  <c r="DQ31" i="217"/>
  <c r="F37" i="217"/>
  <c r="BB18" i="217"/>
  <c r="CL13" i="217"/>
  <c r="AD7" i="217"/>
  <c r="CT52" i="217"/>
  <c r="DX40" i="217"/>
  <c r="DG29" i="217"/>
  <c r="BP30" i="217"/>
  <c r="BM45" i="217"/>
  <c r="BH38" i="217"/>
  <c r="R21" i="217"/>
  <c r="DA9" i="217"/>
  <c r="CT26" i="217"/>
  <c r="BD25" i="217"/>
  <c r="AG31" i="217"/>
  <c r="BN27" i="217"/>
  <c r="DY24" i="217"/>
  <c r="AV37" i="217"/>
  <c r="BO20" i="217"/>
  <c r="EQ6" i="217"/>
  <c r="AH44" i="217"/>
  <c r="BY20" i="217"/>
  <c r="BE35" i="217"/>
  <c r="N33" i="217"/>
  <c r="ES16" i="217"/>
  <c r="N6" i="217"/>
  <c r="EM10" i="217"/>
  <c r="DU11" i="217"/>
  <c r="CL43" i="217"/>
  <c r="T52" i="217"/>
  <c r="Q25" i="217"/>
  <c r="L38" i="217"/>
  <c r="CS28" i="217"/>
  <c r="CJ28" i="217"/>
  <c r="CW22" i="217"/>
  <c r="FI11" i="217"/>
  <c r="CD44" i="217"/>
  <c r="ER29" i="217"/>
  <c r="CB9" i="217"/>
  <c r="Y44" i="217"/>
  <c r="BL36" i="217"/>
  <c r="CK34" i="217"/>
  <c r="D44" i="217"/>
  <c r="CZ35" i="217"/>
  <c r="DK37" i="217"/>
  <c r="DK28" i="217"/>
  <c r="FD39" i="217"/>
  <c r="BG24" i="217"/>
  <c r="CD29" i="217"/>
  <c r="H53" i="217"/>
  <c r="FE34" i="217"/>
  <c r="BL16" i="217"/>
  <c r="H22" i="217"/>
  <c r="BJ45" i="217"/>
  <c r="AX34" i="217"/>
  <c r="DZ23" i="217"/>
  <c r="BA11" i="217"/>
  <c r="BY15" i="217"/>
  <c r="BX9" i="217"/>
  <c r="CT29" i="217"/>
  <c r="EB49" i="217"/>
  <c r="AC13" i="217"/>
  <c r="S20" i="217"/>
  <c r="BP4" i="217"/>
  <c r="U13" i="217"/>
  <c r="AA19" i="217"/>
  <c r="FA31" i="217"/>
  <c r="AF31" i="217"/>
  <c r="EB15" i="217"/>
  <c r="DC20" i="217"/>
  <c r="FD29" i="217"/>
  <c r="BB37" i="217"/>
  <c r="BQ38" i="217"/>
  <c r="EH19" i="217"/>
  <c r="EM13" i="217"/>
  <c r="BY24" i="217"/>
  <c r="G15" i="217"/>
  <c r="AU9" i="217"/>
  <c r="CL12" i="217"/>
  <c r="AP48" i="217"/>
  <c r="EO10" i="217"/>
  <c r="AN39" i="217"/>
  <c r="CV18" i="217"/>
  <c r="F24" i="217"/>
  <c r="CM43" i="217"/>
  <c r="FG15" i="217"/>
  <c r="EX53" i="217"/>
  <c r="EB39" i="217"/>
  <c r="BJ17" i="217"/>
  <c r="AY35" i="217"/>
  <c r="EH37" i="217"/>
  <c r="CP20" i="217"/>
  <c r="CR25" i="217"/>
  <c r="CO12" i="217"/>
  <c r="AI7" i="217"/>
  <c r="DJ28" i="217"/>
  <c r="AW39" i="217"/>
  <c r="AM19" i="217"/>
  <c r="ES44" i="217"/>
  <c r="BC13" i="217"/>
  <c r="CK49" i="217"/>
  <c r="CK43" i="217"/>
  <c r="DO15" i="217"/>
  <c r="DW22" i="217"/>
  <c r="DR5" i="217"/>
  <c r="DZ27" i="217"/>
  <c r="DR38" i="217"/>
  <c r="DA10" i="217"/>
  <c r="FB19" i="217"/>
  <c r="BH29" i="217"/>
  <c r="ED44" i="217"/>
  <c r="AU37" i="217"/>
  <c r="DY13" i="217"/>
  <c r="CX25" i="217"/>
  <c r="ET12" i="217"/>
  <c r="O17" i="217"/>
  <c r="EB30" i="217"/>
  <c r="CW24" i="217"/>
  <c r="FI37" i="217"/>
  <c r="AR48" i="217"/>
  <c r="CH31" i="217"/>
  <c r="CO20" i="217"/>
  <c r="DX28" i="217"/>
  <c r="DX45" i="217"/>
  <c r="Y35" i="217"/>
  <c r="CH38" i="217"/>
  <c r="O22" i="217"/>
  <c r="DB20" i="217"/>
  <c r="FG6" i="217"/>
  <c r="P48" i="217"/>
  <c r="EG18" i="217"/>
  <c r="FC4" i="217"/>
  <c r="K29" i="217"/>
  <c r="AG18" i="217"/>
  <c r="DT27" i="217"/>
  <c r="BE36" i="217"/>
  <c r="DA15" i="217"/>
  <c r="CP18" i="217"/>
  <c r="BT48" i="217"/>
  <c r="CC48" i="217"/>
  <c r="DR25" i="217"/>
  <c r="EC33" i="217"/>
  <c r="ED26" i="217"/>
  <c r="BK27" i="217"/>
  <c r="DJ18" i="217"/>
  <c r="CC9" i="217"/>
  <c r="AN35" i="217"/>
  <c r="BI33" i="217"/>
  <c r="EX26" i="217"/>
  <c r="EI36" i="217"/>
  <c r="EA39" i="217"/>
  <c r="AZ27" i="217"/>
  <c r="CV31" i="217"/>
  <c r="DG4" i="217"/>
  <c r="DY52" i="217"/>
  <c r="BB50" i="217"/>
  <c r="AC22" i="217"/>
  <c r="CF45" i="217"/>
  <c r="DF36" i="217"/>
  <c r="AB14" i="217"/>
  <c r="EV44" i="217"/>
  <c r="FE15" i="217"/>
  <c r="AS18" i="217"/>
  <c r="DW14" i="217"/>
  <c r="DU27" i="217"/>
  <c r="AZ17" i="217"/>
  <c r="CC44" i="217"/>
  <c r="CW14" i="217"/>
  <c r="DU50" i="217"/>
  <c r="CK32" i="217"/>
  <c r="R29" i="217"/>
  <c r="EP44" i="217"/>
  <c r="FI32" i="217"/>
  <c r="X19" i="217"/>
  <c r="AI24" i="217"/>
  <c r="AC18" i="217"/>
  <c r="G29" i="217"/>
  <c r="FA30" i="217"/>
  <c r="CJ44" i="217"/>
  <c r="BN35" i="217"/>
  <c r="AW29" i="217"/>
  <c r="AO13" i="217"/>
  <c r="BM38" i="217"/>
  <c r="BM43" i="217"/>
  <c r="CI23" i="217"/>
  <c r="AR30" i="217"/>
  <c r="AH20" i="217"/>
  <c r="Y15" i="217"/>
  <c r="CB31" i="217"/>
  <c r="ET7" i="217"/>
  <c r="DT10" i="217"/>
  <c r="DY31" i="217"/>
  <c r="CP32" i="217"/>
  <c r="DX23" i="217"/>
  <c r="DL36" i="217"/>
  <c r="H5" i="217"/>
  <c r="CF38" i="217"/>
  <c r="DU49" i="217"/>
  <c r="BX12" i="217"/>
  <c r="DV38" i="217"/>
  <c r="CZ52" i="217"/>
  <c r="AK8" i="217"/>
  <c r="EV9" i="217"/>
  <c r="BO4" i="217"/>
  <c r="EX9" i="217"/>
  <c r="CW44" i="217"/>
  <c r="ED13" i="217"/>
  <c r="CA18" i="217"/>
  <c r="EM5" i="217"/>
  <c r="AU7" i="217"/>
  <c r="CR30" i="217"/>
  <c r="G39" i="217"/>
  <c r="AR14" i="217"/>
  <c r="AM28" i="217"/>
  <c r="Y25" i="217"/>
  <c r="R17" i="217"/>
  <c r="DY21" i="217"/>
  <c r="AI50" i="217"/>
  <c r="AT12" i="217"/>
  <c r="O51" i="217"/>
  <c r="FH40" i="217"/>
  <c r="DI9" i="217"/>
  <c r="DD13" i="217"/>
  <c r="DD12" i="217"/>
  <c r="EB33" i="217"/>
  <c r="ES49" i="217"/>
  <c r="BG34" i="217"/>
  <c r="M7" i="217"/>
  <c r="FG14" i="217"/>
  <c r="DI40" i="217"/>
  <c r="AY19" i="217"/>
  <c r="BI6" i="217"/>
  <c r="EZ27" i="217"/>
  <c r="DA27" i="217"/>
  <c r="EV48" i="217"/>
  <c r="AY48" i="217"/>
  <c r="CT30" i="217"/>
  <c r="BV53" i="217"/>
  <c r="DE22" i="217"/>
  <c r="BT31" i="217"/>
  <c r="Z52" i="217"/>
  <c r="W36" i="217"/>
  <c r="T13" i="217"/>
  <c r="DK7" i="217"/>
  <c r="BZ16" i="217"/>
  <c r="BH45" i="217"/>
  <c r="CR39" i="217"/>
  <c r="K14" i="217"/>
  <c r="EQ13" i="217"/>
  <c r="U6" i="217"/>
  <c r="CJ33" i="217"/>
  <c r="BN13" i="217"/>
  <c r="AU21" i="217"/>
  <c r="DK18" i="217"/>
  <c r="DN12" i="217"/>
  <c r="BG14" i="217"/>
  <c r="DG30" i="217"/>
  <c r="BE44" i="217"/>
  <c r="AW35" i="217"/>
  <c r="AL10" i="217"/>
  <c r="EE15" i="217"/>
  <c r="FI48" i="217"/>
  <c r="FI14" i="217"/>
  <c r="FF25" i="217"/>
  <c r="X10" i="217"/>
  <c r="DK12" i="217"/>
  <c r="AW28" i="217"/>
  <c r="E18" i="217"/>
  <c r="EW24" i="217"/>
  <c r="CX51" i="217"/>
  <c r="EW32" i="217"/>
  <c r="CS22" i="217"/>
  <c r="AQ36" i="217"/>
  <c r="BS51" i="217"/>
  <c r="Z6" i="217"/>
  <c r="EZ19" i="217"/>
  <c r="BA5" i="217"/>
  <c r="EP5" i="217"/>
  <c r="DU43" i="217"/>
  <c r="E34" i="217"/>
  <c r="BY11" i="217"/>
  <c r="CI27" i="217"/>
  <c r="FF28" i="217"/>
  <c r="L45" i="217"/>
  <c r="AA32" i="217"/>
  <c r="DV36" i="217"/>
  <c r="P14" i="217"/>
  <c r="CI44" i="217"/>
  <c r="Q21" i="217"/>
  <c r="BJ12" i="217"/>
  <c r="F40" i="217"/>
  <c r="EE7" i="217"/>
  <c r="CD26" i="217"/>
  <c r="DO30" i="217"/>
  <c r="EM37" i="217"/>
  <c r="DZ32" i="217"/>
  <c r="AL32" i="217"/>
  <c r="CO33" i="217"/>
  <c r="BG23" i="217"/>
  <c r="BZ5" i="217"/>
  <c r="EL48" i="217"/>
  <c r="ER31" i="217"/>
  <c r="CA43" i="217"/>
  <c r="CA37" i="217"/>
  <c r="AN7" i="217"/>
  <c r="AO15" i="217"/>
  <c r="AG45" i="217"/>
  <c r="ED52" i="217"/>
  <c r="BC51" i="217"/>
  <c r="AT11" i="217"/>
  <c r="CT33" i="217"/>
  <c r="AL8" i="217"/>
  <c r="DB36" i="217"/>
  <c r="FI21" i="217"/>
  <c r="EO22" i="217"/>
  <c r="H15" i="217"/>
  <c r="DC21" i="217"/>
  <c r="EC52" i="217"/>
  <c r="DM30" i="217"/>
  <c r="H34" i="217"/>
  <c r="BE34" i="217"/>
  <c r="BD52" i="217"/>
  <c r="EZ32" i="217"/>
  <c r="EQ21" i="217"/>
  <c r="FI17" i="217"/>
  <c r="FC49" i="217"/>
  <c r="DB39" i="217"/>
  <c r="CZ10" i="217"/>
  <c r="CD5" i="217"/>
  <c r="CD54" i="217" s="1"/>
  <c r="DX48" i="217"/>
  <c r="R43" i="217"/>
  <c r="BF28" i="217"/>
  <c r="CG14" i="217"/>
  <c r="L15" i="217"/>
  <c r="FD44" i="217"/>
  <c r="P36" i="217"/>
  <c r="DA44" i="217"/>
  <c r="BD15" i="217"/>
  <c r="CY14" i="217"/>
  <c r="EA52" i="217"/>
  <c r="AL19" i="217"/>
  <c r="CH24" i="217"/>
  <c r="EE44" i="217"/>
  <c r="CY15" i="217"/>
  <c r="CL7" i="217"/>
  <c r="CD13" i="217"/>
  <c r="CN32" i="217"/>
  <c r="BB35" i="217"/>
  <c r="BT4" i="217"/>
  <c r="EZ4" i="217"/>
  <c r="FD6" i="217"/>
  <c r="EA35" i="217"/>
  <c r="BQ23" i="217"/>
  <c r="O21" i="217"/>
  <c r="M9" i="217"/>
  <c r="I35" i="217"/>
  <c r="ER35" i="217"/>
  <c r="BH15" i="217"/>
  <c r="AJ51" i="217"/>
  <c r="FF39" i="217"/>
  <c r="DL48" i="217"/>
  <c r="BN15" i="217"/>
  <c r="FB44" i="217"/>
  <c r="DV40" i="217"/>
  <c r="FB20" i="217"/>
  <c r="BT27" i="217"/>
  <c r="CC51" i="217"/>
  <c r="DY48" i="217"/>
  <c r="AO23" i="217"/>
  <c r="BF17" i="217"/>
  <c r="DI36" i="217"/>
  <c r="BE24" i="217"/>
  <c r="EF48" i="217"/>
  <c r="CO16" i="217"/>
  <c r="X37" i="217"/>
  <c r="BF21" i="217"/>
  <c r="DN37" i="217"/>
  <c r="AP7" i="217"/>
  <c r="CX14" i="217"/>
  <c r="AF52" i="217"/>
  <c r="Q11" i="217"/>
  <c r="BF26" i="217"/>
  <c r="AP53" i="217"/>
  <c r="J12" i="217"/>
  <c r="AR39" i="217"/>
  <c r="AP9" i="217"/>
  <c r="CG21" i="217"/>
  <c r="O18" i="217"/>
  <c r="AR25" i="217"/>
  <c r="T45" i="217"/>
  <c r="AX8" i="217"/>
  <c r="CN37" i="217"/>
  <c r="I26" i="217"/>
  <c r="EZ31" i="217"/>
  <c r="BU32" i="217"/>
  <c r="EZ50" i="217"/>
  <c r="E25" i="217"/>
  <c r="CI22" i="217"/>
  <c r="CM18" i="217"/>
  <c r="BC43" i="217"/>
  <c r="S31" i="217"/>
  <c r="U27" i="217"/>
  <c r="FF7" i="217"/>
  <c r="EZ20" i="217"/>
  <c r="DT25" i="217"/>
  <c r="EK21" i="217"/>
  <c r="AC49" i="217"/>
  <c r="BO9" i="217"/>
  <c r="EL52" i="217"/>
  <c r="CM28" i="217"/>
  <c r="E21" i="217"/>
  <c r="EK15" i="217"/>
  <c r="CT51" i="217"/>
  <c r="BA6" i="217"/>
  <c r="R18" i="217"/>
  <c r="DL22" i="217"/>
  <c r="EP9" i="217"/>
  <c r="AI45" i="217"/>
  <c r="CL31" i="217"/>
  <c r="FG33" i="217"/>
  <c r="EZ14" i="217"/>
  <c r="ET26" i="217"/>
  <c r="DP49" i="217"/>
  <c r="EE8" i="217"/>
  <c r="AE10" i="217"/>
  <c r="CF32" i="217"/>
  <c r="ED16" i="217"/>
  <c r="G11" i="217"/>
  <c r="BD8" i="217"/>
  <c r="AL21" i="217"/>
  <c r="DQ5" i="217"/>
  <c r="DH19" i="217"/>
  <c r="EO48" i="217"/>
  <c r="CT50" i="217"/>
  <c r="AF23" i="217"/>
  <c r="AJ8" i="217"/>
  <c r="CR19" i="217"/>
  <c r="F14" i="217"/>
  <c r="BC37" i="217"/>
  <c r="EO49" i="217"/>
  <c r="AN11" i="217"/>
  <c r="DB4" i="217"/>
  <c r="E53" i="217"/>
  <c r="FE43" i="217"/>
  <c r="FB52" i="217"/>
  <c r="BC53" i="217"/>
  <c r="EY21" i="217"/>
  <c r="BD10" i="217"/>
  <c r="DZ33" i="217"/>
  <c r="D48" i="217"/>
  <c r="ET37" i="217"/>
  <c r="BU5" i="217"/>
  <c r="EO18" i="217"/>
  <c r="AG12" i="217"/>
  <c r="CE22" i="217"/>
  <c r="T23" i="217"/>
  <c r="R38" i="217"/>
  <c r="K38" i="217"/>
  <c r="DO7" i="217"/>
  <c r="EK10" i="217"/>
  <c r="DM34" i="217"/>
  <c r="CL23" i="217"/>
  <c r="DH30" i="217"/>
  <c r="EE11" i="217"/>
  <c r="BS35" i="217"/>
  <c r="U36" i="217"/>
  <c r="D8" i="217"/>
  <c r="CF23" i="217"/>
  <c r="AR37" i="217"/>
  <c r="CJ18" i="217"/>
  <c r="CB30" i="217"/>
  <c r="BJ5" i="217"/>
  <c r="CN18" i="217"/>
  <c r="DU44" i="217"/>
  <c r="BJ4" i="217"/>
  <c r="BF6" i="217"/>
  <c r="EC20" i="217"/>
  <c r="CM24" i="217"/>
  <c r="EP15" i="217"/>
  <c r="DV13" i="217"/>
  <c r="DC40" i="217"/>
  <c r="DE49" i="217"/>
  <c r="EZ39" i="217"/>
  <c r="EB4" i="217"/>
  <c r="BF51" i="217"/>
  <c r="BY19" i="217"/>
  <c r="R34" i="217"/>
  <c r="CL25" i="217"/>
  <c r="FB49" i="217"/>
  <c r="BY50" i="217"/>
  <c r="CU39" i="217"/>
  <c r="BC32" i="217"/>
  <c r="AU19" i="217"/>
  <c r="N27" i="217"/>
  <c r="S19" i="217"/>
  <c r="BF30" i="217"/>
  <c r="BY44" i="217"/>
  <c r="BJ48" i="217"/>
  <c r="DV24" i="217"/>
  <c r="O23" i="217"/>
  <c r="FD18" i="217"/>
  <c r="EI14" i="217"/>
  <c r="FB37" i="217"/>
  <c r="BS48" i="217"/>
  <c r="EW33" i="217"/>
  <c r="AG8" i="217"/>
  <c r="AU17" i="217"/>
  <c r="DZ39" i="217"/>
  <c r="AG37" i="217"/>
  <c r="EZ34" i="217"/>
  <c r="DR48" i="217"/>
  <c r="J32" i="217"/>
  <c r="CU9" i="217"/>
  <c r="BP16" i="217"/>
  <c r="N39" i="217"/>
  <c r="DQ14" i="217"/>
  <c r="AJ32" i="217"/>
  <c r="AH15" i="217"/>
  <c r="CV17" i="217"/>
  <c r="BC24" i="217"/>
  <c r="BD48" i="217"/>
  <c r="CI38" i="217"/>
  <c r="U14" i="217"/>
  <c r="BH36" i="217"/>
  <c r="DG5" i="217"/>
  <c r="BC9" i="217"/>
  <c r="Q27" i="217"/>
  <c r="BM32" i="217"/>
  <c r="EO34" i="217"/>
  <c r="DC31" i="217"/>
  <c r="AB40" i="217"/>
  <c r="BT26" i="217"/>
  <c r="BJ29" i="217"/>
  <c r="EH40" i="217"/>
  <c r="DN13" i="217"/>
  <c r="DP30" i="217"/>
  <c r="EV36" i="217"/>
  <c r="DB49" i="217"/>
  <c r="DI52" i="217"/>
  <c r="V29" i="217"/>
  <c r="EN20" i="217"/>
  <c r="BH52" i="217"/>
  <c r="DQ33" i="217"/>
  <c r="G23" i="217"/>
  <c r="D52" i="217"/>
  <c r="DD53" i="217"/>
  <c r="CG43" i="217"/>
  <c r="FD31" i="217"/>
  <c r="CU51" i="217"/>
  <c r="DP53" i="217"/>
  <c r="O34" i="217"/>
  <c r="DV26" i="217"/>
  <c r="ED19" i="217"/>
  <c r="CD50" i="217"/>
  <c r="EN22" i="217"/>
  <c r="CB16" i="217"/>
  <c r="CX10" i="217"/>
  <c r="AT36" i="217"/>
  <c r="CX39" i="217"/>
  <c r="Z17" i="217"/>
  <c r="EY12" i="217"/>
  <c r="CQ20" i="217"/>
  <c r="AQ20" i="217"/>
  <c r="AO9" i="217"/>
  <c r="DB31" i="217"/>
  <c r="FG29" i="217"/>
  <c r="DA51" i="217"/>
  <c r="CG45" i="217"/>
  <c r="DH14" i="217"/>
  <c r="CD17" i="217"/>
  <c r="AN18" i="217"/>
  <c r="FF17" i="217"/>
  <c r="DQ45" i="217"/>
  <c r="BP33" i="217"/>
  <c r="S40" i="217"/>
  <c r="ED33" i="217"/>
  <c r="EA17" i="217"/>
  <c r="AC33" i="217"/>
  <c r="FF52" i="217"/>
  <c r="BB43" i="217"/>
  <c r="AA37" i="217"/>
  <c r="AU18" i="217"/>
  <c r="DT45" i="217"/>
  <c r="CV25" i="217"/>
  <c r="H9" i="217"/>
  <c r="AJ53" i="217"/>
  <c r="BI23" i="217"/>
  <c r="CU26" i="217"/>
  <c r="BC10" i="217"/>
  <c r="CM17" i="217"/>
  <c r="AB34" i="217"/>
  <c r="AZ29" i="217"/>
  <c r="CU12" i="217"/>
  <c r="AX26" i="217"/>
  <c r="Z43" i="217"/>
  <c r="BD14" i="217"/>
  <c r="DU14" i="217"/>
  <c r="S30" i="217"/>
  <c r="AA52" i="217"/>
  <c r="EH16" i="217"/>
  <c r="CJ49" i="217"/>
  <c r="DA53" i="217"/>
  <c r="AF15" i="217"/>
  <c r="BO39" i="217"/>
  <c r="FH45" i="217"/>
  <c r="EL50" i="217"/>
  <c r="BT28" i="217"/>
  <c r="V11" i="217"/>
  <c r="DX43" i="217"/>
  <c r="BK6" i="217"/>
  <c r="CB28" i="217"/>
  <c r="DH36" i="217"/>
  <c r="DD51" i="217"/>
  <c r="AG34" i="217"/>
  <c r="BT15" i="217"/>
  <c r="ET27" i="217"/>
  <c r="F5" i="217"/>
  <c r="CV45" i="217"/>
  <c r="BZ17" i="217"/>
  <c r="FD17" i="217"/>
  <c r="BN19" i="217"/>
  <c r="T12" i="217"/>
  <c r="BL13" i="217"/>
  <c r="AF36" i="217"/>
  <c r="EE14" i="217"/>
  <c r="R25" i="217"/>
  <c r="EB25" i="217"/>
  <c r="FD13" i="217"/>
  <c r="BI7" i="217"/>
  <c r="EQ7" i="217"/>
  <c r="DR44" i="217"/>
  <c r="CZ43" i="217"/>
  <c r="ES7" i="217"/>
  <c r="CW32" i="217"/>
  <c r="CC40" i="217"/>
  <c r="FF14" i="217"/>
  <c r="DI53" i="217"/>
  <c r="AS51" i="217"/>
  <c r="AU28" i="217"/>
  <c r="F33" i="217"/>
  <c r="ED22" i="217"/>
  <c r="DG52" i="217"/>
  <c r="S32" i="217"/>
  <c r="BF16" i="217"/>
  <c r="AY50" i="217"/>
  <c r="AA44" i="217"/>
  <c r="BK13" i="217"/>
  <c r="BW48" i="217"/>
  <c r="Z16" i="217"/>
  <c r="EA6" i="217"/>
  <c r="EN51" i="217"/>
  <c r="FG45" i="217"/>
  <c r="T30" i="217"/>
  <c r="EJ16" i="217"/>
  <c r="W31" i="217"/>
  <c r="R7" i="217"/>
  <c r="EW45" i="217"/>
  <c r="S33" i="217"/>
  <c r="CO17" i="217"/>
  <c r="X31" i="217"/>
  <c r="DV37" i="217"/>
  <c r="V22" i="217"/>
  <c r="CB52" i="217"/>
  <c r="DR22" i="217"/>
  <c r="DV29" i="217"/>
  <c r="EX29" i="217"/>
  <c r="P52" i="217"/>
  <c r="EP22" i="217"/>
  <c r="BI21" i="217"/>
  <c r="EX10" i="217"/>
  <c r="EG5" i="217"/>
  <c r="DW25" i="217"/>
  <c r="EC24" i="217"/>
  <c r="BN50" i="217"/>
  <c r="BI11" i="217"/>
  <c r="BO31" i="217"/>
  <c r="EK30" i="217"/>
  <c r="EL19" i="217"/>
  <c r="I48" i="217"/>
  <c r="CO19" i="217"/>
  <c r="O33" i="217"/>
  <c r="CX26" i="217"/>
  <c r="AH49" i="217"/>
  <c r="FA37" i="217"/>
  <c r="CR10" i="217"/>
  <c r="EM48" i="217"/>
  <c r="FH9" i="217"/>
  <c r="BB45" i="217"/>
  <c r="DI22" i="217"/>
  <c r="DQ50" i="217"/>
  <c r="BT23" i="217"/>
  <c r="CF18" i="217"/>
  <c r="BP31" i="217"/>
  <c r="AG33" i="217"/>
  <c r="DH48" i="217"/>
  <c r="DJ15" i="217"/>
  <c r="FD12" i="217"/>
  <c r="CX4" i="217"/>
  <c r="F35" i="217"/>
  <c r="EQ26" i="217"/>
  <c r="EH35" i="217"/>
  <c r="BD51" i="217"/>
  <c r="AO35" i="217"/>
  <c r="EU34" i="217"/>
  <c r="AG44" i="217"/>
  <c r="EK33" i="217"/>
  <c r="EY17" i="217"/>
  <c r="J16" i="217"/>
  <c r="AX11" i="217"/>
  <c r="EE30" i="217"/>
  <c r="AM4" i="217"/>
  <c r="BG53" i="217"/>
  <c r="AH11" i="217"/>
  <c r="FA40" i="217"/>
  <c r="EC32" i="217"/>
  <c r="DW4" i="217"/>
  <c r="FC12" i="217"/>
  <c r="AU26" i="217"/>
  <c r="CA49" i="217"/>
  <c r="CM50" i="217"/>
  <c r="EH32" i="217"/>
  <c r="EC44" i="217"/>
  <c r="AH39" i="217"/>
  <c r="AP51" i="217"/>
  <c r="AD26" i="217"/>
  <c r="CR32" i="217"/>
  <c r="EE34" i="217"/>
  <c r="AO12" i="217"/>
  <c r="AV29" i="217"/>
  <c r="FH33" i="217"/>
  <c r="DI15" i="217"/>
  <c r="BU52" i="217"/>
  <c r="EG50" i="217"/>
  <c r="DB11" i="217"/>
  <c r="BV24" i="217"/>
  <c r="DC15" i="217"/>
  <c r="DF24" i="217"/>
  <c r="EX33" i="217"/>
  <c r="EK53" i="217"/>
  <c r="DE48" i="217"/>
  <c r="AR32" i="217"/>
  <c r="DV50" i="217"/>
  <c r="D40" i="217"/>
  <c r="R32" i="217"/>
  <c r="AN12" i="217"/>
  <c r="CJ11" i="217"/>
  <c r="CP5" i="217"/>
  <c r="CP54" i="217" s="1"/>
  <c r="DE50" i="217"/>
  <c r="L18" i="217"/>
  <c r="DV45" i="217"/>
  <c r="DL16" i="217"/>
  <c r="BR40" i="217"/>
  <c r="DZ14" i="217"/>
  <c r="ED45" i="217"/>
  <c r="AS14" i="217"/>
  <c r="DN17" i="217"/>
  <c r="BQ12" i="217"/>
  <c r="DP23" i="217"/>
  <c r="DU34" i="217"/>
  <c r="EL44" i="217"/>
  <c r="DD44" i="217"/>
  <c r="CS10" i="217"/>
  <c r="CP52" i="217"/>
  <c r="AO14" i="217"/>
  <c r="BD23" i="217"/>
  <c r="DF25" i="217"/>
  <c r="Y28" i="217"/>
  <c r="E11" i="217"/>
  <c r="Q31" i="217"/>
  <c r="CJ19" i="217"/>
  <c r="ED49" i="217"/>
  <c r="AN53" i="217"/>
  <c r="CV5" i="217"/>
  <c r="CV54" i="217" s="1"/>
  <c r="DN29" i="217"/>
  <c r="T28" i="217"/>
  <c r="AV36" i="217"/>
  <c r="I16" i="217"/>
  <c r="CD30" i="217"/>
  <c r="CB12" i="217"/>
  <c r="FF5" i="217"/>
  <c r="BL5" i="217"/>
  <c r="ED50" i="217"/>
  <c r="DL52" i="217"/>
  <c r="EJ21" i="217"/>
  <c r="FD16" i="217"/>
  <c r="AQ18" i="217"/>
  <c r="FC38" i="217"/>
  <c r="P53" i="217"/>
  <c r="EK29" i="217"/>
  <c r="DT15" i="217"/>
  <c r="DD19" i="217"/>
  <c r="AE5" i="217"/>
  <c r="AE54" i="217" s="1"/>
  <c r="AU40" i="217"/>
  <c r="E29" i="217"/>
  <c r="EH24" i="217"/>
  <c r="FF48" i="217"/>
  <c r="EG51" i="217"/>
  <c r="CB4" i="217"/>
  <c r="CB7" i="217"/>
  <c r="DV33" i="217"/>
  <c r="CA6" i="217"/>
  <c r="AF27" i="217"/>
  <c r="U24" i="217"/>
  <c r="H16" i="217"/>
  <c r="FA38" i="217"/>
  <c r="EQ52" i="217"/>
  <c r="EI30" i="217"/>
  <c r="T39" i="217"/>
  <c r="FG27" i="217"/>
  <c r="AO10" i="217"/>
  <c r="DH26" i="217"/>
  <c r="AH19" i="217"/>
  <c r="W29" i="217"/>
  <c r="BV50" i="217"/>
  <c r="CP35" i="217"/>
  <c r="DA30" i="217"/>
  <c r="EX21" i="217"/>
  <c r="EV24" i="217"/>
  <c r="DP35" i="217"/>
  <c r="BM6" i="217"/>
  <c r="AY6" i="217"/>
  <c r="EM38" i="217"/>
  <c r="AD19" i="217"/>
  <c r="I14" i="217"/>
  <c r="DO48" i="217"/>
  <c r="S23" i="217"/>
  <c r="CE11" i="217"/>
  <c r="AO20" i="217"/>
  <c r="DD30" i="217"/>
  <c r="BZ45" i="217"/>
  <c r="BJ10" i="217"/>
  <c r="DA4" i="217"/>
  <c r="ER37" i="217"/>
  <c r="EE48" i="217"/>
  <c r="CK5" i="217"/>
  <c r="CN14" i="217"/>
  <c r="DD25" i="217"/>
  <c r="EC38" i="217"/>
  <c r="CG51" i="217"/>
  <c r="EK36" i="217"/>
  <c r="DH52" i="217"/>
  <c r="CX12" i="217"/>
  <c r="BX13" i="217"/>
  <c r="CF11" i="217"/>
  <c r="AD34" i="217"/>
  <c r="AC45" i="217"/>
  <c r="P50" i="217"/>
  <c r="V28" i="217"/>
  <c r="ES53" i="217"/>
  <c r="DG50" i="217"/>
  <c r="AO18" i="217"/>
  <c r="F44" i="217"/>
  <c r="FH31" i="217"/>
  <c r="DV15" i="217"/>
  <c r="DB21" i="217"/>
  <c r="CQ25" i="217"/>
  <c r="DB9" i="217"/>
  <c r="AM17" i="217"/>
  <c r="EB35" i="217"/>
  <c r="CB5" i="217"/>
  <c r="FB53" i="217"/>
  <c r="CF9" i="217"/>
  <c r="EP39" i="217"/>
  <c r="BQ43" i="217"/>
  <c r="EC12" i="217"/>
  <c r="EK40" i="217"/>
  <c r="BI29" i="217"/>
  <c r="AQ52" i="217"/>
  <c r="T9" i="217"/>
  <c r="BX11" i="217"/>
  <c r="FB50" i="217"/>
  <c r="EW46" i="217"/>
  <c r="EE47" i="217"/>
  <c r="EO42" i="217"/>
  <c r="AH41" i="217"/>
  <c r="FH46" i="217"/>
  <c r="ER47" i="217"/>
  <c r="BA42" i="217"/>
  <c r="H47" i="217"/>
  <c r="BW46" i="217"/>
  <c r="AB46" i="217"/>
  <c r="CQ47" i="217"/>
  <c r="DX46" i="217"/>
  <c r="N42" i="217"/>
  <c r="CH42" i="217"/>
  <c r="BF46" i="217"/>
  <c r="ED47" i="217"/>
  <c r="AK42" i="217"/>
  <c r="T46" i="217"/>
  <c r="CG42" i="217"/>
  <c r="CB42" i="217"/>
  <c r="P41" i="217"/>
  <c r="CC46" i="217"/>
  <c r="AT41" i="217"/>
  <c r="CG47" i="217"/>
  <c r="BM41" i="217"/>
  <c r="AV46" i="217"/>
  <c r="DK47" i="217"/>
  <c r="AE41" i="217"/>
  <c r="CB47" i="217"/>
  <c r="AU41" i="217"/>
  <c r="DL41" i="217"/>
  <c r="AG41" i="217"/>
  <c r="CM42" i="217"/>
  <c r="CS41" i="217"/>
  <c r="CI47" i="217"/>
  <c r="DB41" i="217"/>
  <c r="ET46" i="217"/>
  <c r="DS46" i="217"/>
  <c r="J46" i="217"/>
  <c r="DV47" i="217"/>
  <c r="BX47" i="217"/>
  <c r="BN46" i="217"/>
  <c r="DH47" i="217"/>
  <c r="FG47" i="217"/>
  <c r="EK47" i="217"/>
  <c r="AJ47" i="217"/>
  <c r="AR46" i="217"/>
  <c r="D41" i="217"/>
  <c r="BK42" i="217"/>
  <c r="AN41" i="217"/>
  <c r="AM47" i="217"/>
  <c r="DV41" i="217"/>
  <c r="D47" i="217"/>
  <c r="CW46" i="217"/>
  <c r="Z46" i="217"/>
  <c r="DA47" i="217"/>
  <c r="DD47" i="217"/>
  <c r="CT46" i="217"/>
  <c r="FC47" i="217"/>
  <c r="BZ47" i="217"/>
  <c r="DS42" i="217"/>
  <c r="F46" i="217"/>
  <c r="K41" i="217"/>
  <c r="FF47" i="217"/>
  <c r="AH42" i="217"/>
  <c r="EP47" i="217"/>
  <c r="EM46" i="217"/>
  <c r="ET41" i="217"/>
  <c r="T47" i="217"/>
  <c r="CB46" i="217"/>
  <c r="AP46" i="217"/>
  <c r="CE47" i="217"/>
  <c r="EJ47" i="217"/>
  <c r="DZ46" i="217"/>
  <c r="BV47" i="217"/>
  <c r="EY46" i="217"/>
  <c r="AW47" i="217"/>
  <c r="DJ41" i="217"/>
  <c r="FE46" i="217"/>
  <c r="F47" i="217"/>
  <c r="AB41" i="217"/>
  <c r="AC42" i="217"/>
  <c r="FC46" i="217"/>
  <c r="EB41" i="217"/>
  <c r="EN41" i="217"/>
  <c r="DG42" i="217"/>
  <c r="BD42" i="217"/>
  <c r="DO46" i="217"/>
  <c r="BB41" i="217"/>
  <c r="CI41" i="217"/>
  <c r="U46" i="217"/>
  <c r="Z41" i="217"/>
  <c r="DD46" i="217"/>
  <c r="BY47" i="217"/>
  <c r="CE41" i="217"/>
  <c r="EG46" i="217"/>
  <c r="V42" i="217"/>
  <c r="BT42" i="217"/>
  <c r="CF47" i="217"/>
  <c r="EV42" i="217"/>
  <c r="DB46" i="217"/>
  <c r="EV46" i="217"/>
  <c r="V46" i="217"/>
  <c r="BC46" i="217"/>
  <c r="CR47" i="217"/>
  <c r="DH46" i="217"/>
  <c r="BC41" i="217"/>
  <c r="CN42" i="217"/>
  <c r="DR46" i="217"/>
  <c r="EM41" i="217"/>
  <c r="CN46" i="217"/>
  <c r="DF41" i="217"/>
  <c r="BS41" i="217"/>
  <c r="V41" i="217"/>
  <c r="AP41" i="217"/>
  <c r="CZ46" i="217"/>
  <c r="DT42" i="217"/>
  <c r="Z42" i="217"/>
  <c r="Q42" i="217"/>
  <c r="BW41" i="217"/>
  <c r="P47" i="217"/>
  <c r="EZ41" i="217"/>
  <c r="BU46" i="217"/>
  <c r="EH41" i="217"/>
  <c r="EA42" i="217"/>
  <c r="AT42" i="217"/>
  <c r="DZ42" i="217"/>
  <c r="FA47" i="217"/>
  <c r="DH42" i="217"/>
  <c r="EX46" i="217"/>
  <c r="BG47" i="217"/>
  <c r="EM42" i="217"/>
  <c r="BY42" i="217"/>
  <c r="R46" i="217"/>
  <c r="DI46" i="217"/>
  <c r="EE41" i="217"/>
  <c r="M46" i="217"/>
  <c r="BY41" i="217"/>
  <c r="CT42" i="217"/>
  <c r="BT46" i="217"/>
  <c r="EA47" i="217"/>
  <c r="DQ41" i="217"/>
  <c r="EX42" i="217"/>
  <c r="M42" i="217"/>
  <c r="BO41" i="217"/>
  <c r="EQ41" i="217"/>
  <c r="BA41" i="217"/>
  <c r="EI46" i="217"/>
  <c r="ET42" i="217"/>
  <c r="N47" i="217"/>
  <c r="BK46" i="217"/>
  <c r="BX42" i="217"/>
  <c r="ES47" i="217"/>
  <c r="EI41" i="217"/>
  <c r="BE46" i="217"/>
  <c r="BF42" i="217"/>
  <c r="DS41" i="217"/>
  <c r="DW47" i="217"/>
  <c r="E42" i="217"/>
  <c r="EN47" i="217"/>
  <c r="DJ46" i="217"/>
  <c r="AY47" i="217"/>
  <c r="CV26" i="217"/>
  <c r="BX16" i="217"/>
  <c r="EC50" i="217"/>
  <c r="BR34" i="217"/>
  <c r="BE48" i="217"/>
  <c r="EF17" i="217"/>
  <c r="BX21" i="217"/>
  <c r="CU13" i="217"/>
  <c r="DT7" i="217"/>
  <c r="BU16" i="217"/>
  <c r="FH39" i="217"/>
  <c r="P34" i="217"/>
  <c r="BF45" i="217"/>
  <c r="CU24" i="217"/>
  <c r="DR29" i="217"/>
  <c r="AW6" i="217"/>
  <c r="Y52" i="217"/>
  <c r="ES13" i="217"/>
  <c r="AF17" i="217"/>
  <c r="BI5" i="217"/>
  <c r="BI54" i="217" s="1"/>
  <c r="BN31" i="217"/>
  <c r="BS7" i="217"/>
  <c r="CL28" i="217"/>
  <c r="CK35" i="217"/>
  <c r="ER20" i="217"/>
  <c r="CH12" i="217"/>
  <c r="AJ40" i="217"/>
  <c r="EA44" i="217"/>
  <c r="BA49" i="217"/>
  <c r="ET51" i="217"/>
  <c r="EP50" i="217"/>
  <c r="CH8" i="217"/>
  <c r="CG18" i="217"/>
  <c r="DY14" i="217"/>
  <c r="ET10" i="217"/>
  <c r="BI27" i="217"/>
  <c r="BL17" i="217"/>
  <c r="DO39" i="217"/>
  <c r="DP10" i="217"/>
  <c r="BV48" i="217"/>
  <c r="DT28" i="217"/>
  <c r="DB10" i="217"/>
  <c r="CO25" i="217"/>
  <c r="DF7" i="217"/>
  <c r="CE4" i="217"/>
  <c r="CL10" i="217"/>
  <c r="DT20" i="217"/>
  <c r="DJ9" i="217"/>
  <c r="EO7" i="217"/>
  <c r="EE21" i="217"/>
  <c r="EX14" i="217"/>
  <c r="BZ12" i="217"/>
  <c r="CD25" i="217"/>
  <c r="BO34" i="217"/>
  <c r="CV36" i="217"/>
  <c r="ER25" i="217"/>
  <c r="EY15" i="217"/>
  <c r="CK10" i="217"/>
  <c r="EQ27" i="217"/>
  <c r="AI17" i="217"/>
  <c r="AI36" i="217"/>
  <c r="CH7" i="217"/>
  <c r="AN36" i="217"/>
  <c r="CU32" i="217"/>
  <c r="CO8" i="217"/>
  <c r="DX37" i="217"/>
  <c r="DN22" i="217"/>
  <c r="CC17" i="217"/>
  <c r="BB10" i="217"/>
  <c r="AC40" i="217"/>
  <c r="CO27" i="217"/>
  <c r="AU35" i="217"/>
  <c r="EM15" i="217"/>
  <c r="AT40" i="217"/>
  <c r="BY12" i="217"/>
  <c r="AL6" i="217"/>
  <c r="E10" i="217"/>
  <c r="CN24" i="217"/>
  <c r="AJ16" i="217"/>
  <c r="FD38" i="217"/>
  <c r="AP25" i="217"/>
  <c r="CU28" i="217"/>
  <c r="M52" i="217"/>
  <c r="CC34" i="217"/>
  <c r="CX27" i="217"/>
  <c r="Y53" i="217"/>
  <c r="EA51" i="217"/>
  <c r="EA27" i="217"/>
  <c r="DX51" i="217"/>
  <c r="DA40" i="217"/>
  <c r="BV27" i="217"/>
  <c r="AO22" i="217"/>
  <c r="BA37" i="217"/>
  <c r="DV44" i="217"/>
  <c r="CW52" i="217"/>
  <c r="CQ18" i="217"/>
  <c r="AL15" i="217"/>
  <c r="AC15" i="217"/>
  <c r="CI7" i="217"/>
  <c r="DI37" i="217"/>
  <c r="DG20" i="217"/>
  <c r="BB31" i="217"/>
  <c r="DJ5" i="217"/>
  <c r="CY25" i="217"/>
  <c r="CF49" i="217"/>
  <c r="FD45" i="217"/>
  <c r="AO45" i="217"/>
  <c r="AM39" i="217"/>
  <c r="I5" i="217"/>
  <c r="CJ31" i="217"/>
  <c r="AY4" i="217"/>
  <c r="DC51" i="217"/>
  <c r="U21" i="217"/>
  <c r="W10" i="217"/>
  <c r="AA10" i="217"/>
  <c r="FG26" i="217"/>
  <c r="BB14" i="217"/>
  <c r="W25" i="217"/>
  <c r="M16" i="217"/>
  <c r="CU29" i="217"/>
  <c r="F28" i="217"/>
  <c r="Z23" i="217"/>
  <c r="AP19" i="217"/>
  <c r="CJ24" i="217"/>
  <c r="BV17" i="217"/>
  <c r="AZ7" i="217"/>
  <c r="AF10" i="217"/>
  <c r="AM44" i="217"/>
  <c r="FF20" i="217"/>
  <c r="CY9" i="217"/>
  <c r="P23" i="217"/>
  <c r="G5" i="217"/>
  <c r="G54" i="217" s="1"/>
  <c r="CM52" i="217"/>
  <c r="AU16" i="217"/>
  <c r="BC26" i="217"/>
  <c r="DJ43" i="217"/>
  <c r="FE30" i="217"/>
  <c r="DH50" i="217"/>
  <c r="EP48" i="217"/>
  <c r="EF9" i="217"/>
  <c r="EZ40" i="217"/>
  <c r="FC18" i="217"/>
  <c r="Q19" i="217"/>
  <c r="BH25" i="217"/>
  <c r="CG44" i="217"/>
  <c r="N15" i="217"/>
  <c r="X23" i="217"/>
  <c r="FB27" i="217"/>
  <c r="BT11" i="217"/>
  <c r="DI29" i="217"/>
  <c r="BF12" i="217"/>
  <c r="M36" i="217"/>
  <c r="AP34" i="217"/>
  <c r="AO6" i="217"/>
  <c r="AJ22" i="217"/>
  <c r="DV49" i="217"/>
  <c r="AB21" i="217"/>
  <c r="AR26" i="217"/>
  <c r="T16" i="217"/>
  <c r="BC35" i="217"/>
  <c r="CE15" i="217"/>
  <c r="EQ35" i="217"/>
  <c r="DC48" i="217"/>
  <c r="V23" i="217"/>
  <c r="E35" i="217"/>
  <c r="K5" i="217"/>
  <c r="Y48" i="217"/>
  <c r="J34" i="217"/>
  <c r="DT8" i="217"/>
  <c r="EA37" i="217"/>
  <c r="AV17" i="217"/>
  <c r="BQ24" i="217"/>
  <c r="AT31" i="217"/>
  <c r="DH31" i="217"/>
  <c r="DY20" i="217"/>
  <c r="AW30" i="217"/>
  <c r="EB24" i="217"/>
  <c r="AZ37" i="217"/>
  <c r="AL36" i="217"/>
  <c r="AX14" i="217"/>
  <c r="CN34" i="217"/>
  <c r="DJ36" i="217"/>
  <c r="DG14" i="217"/>
  <c r="DI17" i="217"/>
  <c r="BA27" i="217"/>
  <c r="S4" i="217"/>
  <c r="BB25" i="217"/>
  <c r="N23" i="217"/>
  <c r="FE38" i="217"/>
  <c r="AW34" i="217"/>
  <c r="FG7" i="217"/>
  <c r="AO28" i="217"/>
  <c r="CR36" i="217"/>
  <c r="BL40" i="217"/>
  <c r="DT53" i="217"/>
  <c r="DN35" i="217"/>
  <c r="DM23" i="217"/>
  <c r="R26" i="217"/>
  <c r="AP28" i="217"/>
  <c r="F43" i="217"/>
  <c r="FD20" i="217"/>
  <c r="AK28" i="217"/>
  <c r="D5" i="217"/>
  <c r="BN29" i="217"/>
  <c r="EM36" i="217"/>
  <c r="CD37" i="217"/>
  <c r="EQ17" i="217"/>
  <c r="AR43" i="217"/>
  <c r="N13" i="217"/>
  <c r="DO51" i="217"/>
  <c r="R24" i="217"/>
  <c r="AZ13" i="217"/>
  <c r="AZ6" i="217"/>
  <c r="AD21" i="217"/>
  <c r="BS26" i="217"/>
  <c r="BH49" i="217"/>
  <c r="AQ24" i="217"/>
  <c r="DA33" i="217"/>
  <c r="FD24" i="217"/>
  <c r="AU29" i="217"/>
  <c r="I49" i="217"/>
  <c r="O4" i="217"/>
  <c r="DK52" i="217"/>
  <c r="FC45" i="217"/>
  <c r="EJ15" i="217"/>
  <c r="BT16" i="217"/>
  <c r="EE43" i="217"/>
  <c r="EJ33" i="217"/>
  <c r="BL22" i="217"/>
  <c r="CZ24" i="217"/>
  <c r="CJ8" i="217"/>
  <c r="T50" i="217"/>
  <c r="CP13" i="217"/>
  <c r="CY10" i="217"/>
  <c r="DH6" i="217"/>
  <c r="BN45" i="217"/>
  <c r="AB28" i="217"/>
  <c r="EC36" i="217"/>
  <c r="BN6" i="217"/>
  <c r="CB13" i="217"/>
  <c r="EN36" i="217"/>
  <c r="EU40" i="217"/>
  <c r="DM37" i="217"/>
  <c r="ED14" i="217"/>
  <c r="CY18" i="217"/>
  <c r="CP8" i="217"/>
  <c r="AN33" i="217"/>
  <c r="CN36" i="217"/>
  <c r="AD23" i="217"/>
  <c r="FG34" i="217"/>
  <c r="DO11" i="217"/>
  <c r="AF8" i="217"/>
  <c r="FA4" i="217"/>
  <c r="DY40" i="217"/>
  <c r="CZ34" i="217"/>
  <c r="CL9" i="217"/>
  <c r="CV37" i="217"/>
  <c r="DX5" i="217"/>
  <c r="AB18" i="217"/>
  <c r="DP21" i="217"/>
  <c r="K36" i="217"/>
  <c r="BM21" i="217"/>
  <c r="BI28" i="217"/>
  <c r="DG51" i="217"/>
  <c r="DA49" i="217"/>
  <c r="BG13" i="217"/>
  <c r="DX27" i="217"/>
  <c r="BI49" i="217"/>
  <c r="CR44" i="217"/>
  <c r="CF31" i="217"/>
  <c r="FE19" i="217"/>
  <c r="O16" i="217"/>
  <c r="BL14" i="217"/>
  <c r="AW49" i="217"/>
  <c r="FE26" i="217"/>
  <c r="CC28" i="217"/>
  <c r="FC31" i="217"/>
  <c r="N38" i="217"/>
  <c r="Y23" i="217"/>
  <c r="CA15" i="217"/>
  <c r="BG6" i="217"/>
  <c r="V49" i="217"/>
  <c r="FI35" i="217"/>
  <c r="BN53" i="217"/>
  <c r="DJ27" i="217"/>
  <c r="BZ51" i="217"/>
  <c r="CU43" i="217"/>
  <c r="AM49" i="217"/>
  <c r="EN13" i="217"/>
  <c r="CT21" i="217"/>
  <c r="O38" i="217"/>
  <c r="DM27" i="217"/>
  <c r="AO4" i="217"/>
  <c r="DD7" i="217"/>
  <c r="FI50" i="217"/>
  <c r="O49" i="217"/>
  <c r="BN34" i="217"/>
  <c r="AN20" i="217"/>
  <c r="DW20" i="217"/>
  <c r="DP7" i="217"/>
  <c r="EW13" i="217"/>
  <c r="CL36" i="217"/>
  <c r="CT10" i="217"/>
  <c r="EU7" i="217"/>
  <c r="W22" i="217"/>
  <c r="Y11" i="217"/>
  <c r="CJ51" i="217"/>
  <c r="BO26" i="217"/>
  <c r="AA43" i="217"/>
  <c r="BV39" i="217"/>
  <c r="EB14" i="217"/>
  <c r="DO31" i="217"/>
  <c r="EJ51" i="217"/>
  <c r="P7" i="217"/>
  <c r="AK52" i="217"/>
  <c r="DQ11" i="217"/>
  <c r="Q49" i="217"/>
  <c r="EE12" i="217"/>
  <c r="AH16" i="217"/>
  <c r="AQ32" i="217"/>
  <c r="DQ15" i="217"/>
  <c r="EA36" i="217"/>
  <c r="AR21" i="217"/>
  <c r="CR52" i="217"/>
  <c r="AC43" i="217"/>
  <c r="DQ49" i="217"/>
  <c r="AY17" i="217"/>
  <c r="CV30" i="217"/>
  <c r="CT14" i="217"/>
  <c r="DN25" i="217"/>
  <c r="D14" i="217"/>
  <c r="DO50" i="217"/>
  <c r="EJ14" i="217"/>
  <c r="BA44" i="217"/>
  <c r="EZ38" i="217"/>
  <c r="W37" i="217"/>
  <c r="DZ35" i="217"/>
  <c r="O26" i="217"/>
  <c r="AF12" i="217"/>
  <c r="I27" i="217"/>
  <c r="BY26" i="217"/>
  <c r="EE36" i="217"/>
  <c r="AE14" i="217"/>
  <c r="BO50" i="217"/>
  <c r="CF40" i="217"/>
  <c r="BW27" i="217"/>
  <c r="T11" i="217"/>
  <c r="DO52" i="217"/>
  <c r="DG7" i="217"/>
  <c r="AM50" i="217"/>
  <c r="AM9" i="217"/>
  <c r="DZ26" i="217"/>
  <c r="EG16" i="217"/>
  <c r="EW29" i="217"/>
  <c r="EQ16" i="217"/>
  <c r="EX51" i="217"/>
  <c r="X43" i="217"/>
  <c r="AB26" i="217"/>
  <c r="DE31" i="217"/>
  <c r="DL45" i="217"/>
  <c r="AP24" i="217"/>
  <c r="CA5" i="217"/>
  <c r="CA54" i="217" s="1"/>
  <c r="DH22" i="217"/>
  <c r="FH35" i="217"/>
  <c r="G38" i="217"/>
  <c r="DX11" i="217"/>
  <c r="AZ33" i="217"/>
  <c r="D25" i="217"/>
  <c r="ER19" i="217"/>
  <c r="DV23" i="217"/>
  <c r="EP19" i="217"/>
  <c r="Z37" i="217"/>
  <c r="DF49" i="217"/>
  <c r="S16" i="217"/>
  <c r="EK35" i="217"/>
  <c r="EW20" i="217"/>
  <c r="P38" i="217"/>
  <c r="DZ5" i="217"/>
  <c r="CJ35" i="217"/>
  <c r="AL34" i="217"/>
  <c r="K31" i="217"/>
  <c r="BY49" i="217"/>
  <c r="T49" i="217"/>
  <c r="DN28" i="217"/>
  <c r="EN48" i="217"/>
  <c r="DY12" i="217"/>
  <c r="BV14" i="217"/>
  <c r="W38" i="217"/>
  <c r="EH29" i="217"/>
  <c r="CW6" i="217"/>
  <c r="BX17" i="217"/>
  <c r="EN53" i="217"/>
  <c r="BB12" i="217"/>
  <c r="DI12" i="217"/>
  <c r="BI13" i="217"/>
  <c r="EL37" i="217"/>
  <c r="DE43" i="217"/>
  <c r="CK50" i="217"/>
  <c r="BH26" i="217"/>
  <c r="BO33" i="217"/>
  <c r="CC50" i="217"/>
  <c r="CM22" i="217"/>
  <c r="BX49" i="217"/>
  <c r="U26" i="217"/>
  <c r="Y20" i="217"/>
  <c r="BV29" i="217"/>
  <c r="BI36" i="217"/>
  <c r="BF50" i="217"/>
  <c r="CH33" i="217"/>
  <c r="BD18" i="217"/>
  <c r="D12" i="217"/>
  <c r="BV20" i="217"/>
  <c r="L48" i="217"/>
  <c r="R16" i="217"/>
  <c r="DW53" i="217"/>
  <c r="BQ4" i="217"/>
  <c r="EV37" i="217"/>
  <c r="DU7" i="217"/>
  <c r="EZ43" i="217"/>
  <c r="BH51" i="217"/>
  <c r="BB52" i="217"/>
  <c r="BG29" i="217"/>
  <c r="CR7" i="217"/>
  <c r="I37" i="217"/>
  <c r="J36" i="217"/>
  <c r="BO6" i="217"/>
  <c r="CU25" i="217"/>
  <c r="AG7" i="217"/>
  <c r="EN8" i="217"/>
  <c r="S5" i="217"/>
  <c r="S54" i="217" s="1"/>
  <c r="EP7" i="217"/>
  <c r="FI10" i="217"/>
  <c r="AQ26" i="217"/>
  <c r="EJ18" i="217"/>
  <c r="BA33" i="217"/>
  <c r="BA17" i="217"/>
  <c r="CM11" i="217"/>
  <c r="DQ23" i="217"/>
  <c r="CW39" i="217"/>
  <c r="BR19" i="217"/>
  <c r="BF40" i="217"/>
  <c r="EK22" i="217"/>
  <c r="EV34" i="217"/>
  <c r="BX14" i="217"/>
  <c r="EG31" i="217"/>
  <c r="BR28" i="217"/>
  <c r="Z24" i="217"/>
  <c r="EX48" i="217"/>
  <c r="BG8" i="217"/>
  <c r="J31" i="217"/>
  <c r="AC6" i="217"/>
  <c r="AQ10" i="217"/>
  <c r="AI14" i="217"/>
  <c r="CP7" i="217"/>
  <c r="BS40" i="217"/>
  <c r="CY48" i="217"/>
  <c r="FG10" i="217"/>
  <c r="BD4" i="217"/>
  <c r="AR12" i="217"/>
  <c r="BM14" i="217"/>
  <c r="FH11" i="217"/>
  <c r="AO32" i="217"/>
  <c r="DX35" i="217"/>
  <c r="DG53" i="217"/>
  <c r="CS15" i="217"/>
  <c r="EY10" i="217"/>
  <c r="BZ19" i="217"/>
  <c r="DM13" i="217"/>
  <c r="DW50" i="217"/>
  <c r="CZ13" i="217"/>
  <c r="V38" i="217"/>
  <c r="AH34" i="217"/>
  <c r="E6" i="217"/>
  <c r="FC11" i="217"/>
  <c r="J4" i="217"/>
  <c r="AF16" i="217"/>
  <c r="AS36" i="217"/>
  <c r="O24" i="217"/>
  <c r="DO9" i="217"/>
  <c r="DP18" i="217"/>
  <c r="R14" i="217"/>
  <c r="V24" i="217"/>
  <c r="AV11" i="217"/>
  <c r="X38" i="217"/>
  <c r="AO44" i="217"/>
  <c r="DV53" i="217"/>
  <c r="X16" i="217"/>
  <c r="CQ16" i="217"/>
  <c r="BF7" i="217"/>
  <c r="AU12" i="217"/>
  <c r="BQ50" i="217"/>
  <c r="EG26" i="217"/>
  <c r="DZ20" i="217"/>
  <c r="I43" i="217"/>
  <c r="DE6" i="217"/>
  <c r="AB12" i="217"/>
  <c r="BD45" i="217"/>
  <c r="DL26" i="217"/>
  <c r="EX16" i="217"/>
  <c r="EB51" i="217"/>
  <c r="CY52" i="217"/>
  <c r="DB53" i="217"/>
  <c r="H30" i="217"/>
  <c r="AI44" i="217"/>
  <c r="DN48" i="217"/>
  <c r="AY9" i="217"/>
  <c r="AB16" i="217"/>
  <c r="AR20" i="217"/>
  <c r="EN31" i="217"/>
  <c r="DG48" i="217"/>
  <c r="BK7" i="217"/>
  <c r="ER4" i="217"/>
  <c r="DK22" i="217"/>
  <c r="CV35" i="217"/>
  <c r="EY26" i="217"/>
  <c r="AL49" i="217"/>
  <c r="CI30" i="217"/>
  <c r="DE10" i="217"/>
  <c r="FE12" i="217"/>
  <c r="EM43" i="217"/>
  <c r="DA48" i="217"/>
  <c r="U37" i="217"/>
  <c r="W26" i="217"/>
  <c r="AZ30" i="217"/>
  <c r="FF53" i="217"/>
  <c r="CY5" i="217"/>
  <c r="CY54" i="217" s="1"/>
  <c r="AV23" i="217"/>
  <c r="Y30" i="217"/>
  <c r="ES10" i="217"/>
  <c r="CW13" i="217"/>
  <c r="BI17" i="217"/>
  <c r="DR4" i="217"/>
  <c r="AS52" i="217"/>
  <c r="EY32" i="217"/>
  <c r="BX29" i="217"/>
  <c r="DB43" i="217"/>
  <c r="DN16" i="217"/>
  <c r="AG48" i="217"/>
  <c r="H19" i="217"/>
  <c r="BE40" i="217"/>
  <c r="BW17" i="217"/>
  <c r="EY23" i="217"/>
  <c r="EZ51" i="217"/>
  <c r="CB21" i="217"/>
  <c r="DS39" i="217"/>
  <c r="DX9" i="217"/>
  <c r="Z22" i="217"/>
  <c r="AV48" i="217"/>
  <c r="DP13" i="217"/>
  <c r="AB38" i="217"/>
  <c r="EW4" i="217"/>
  <c r="EW53" i="217"/>
  <c r="BX35" i="217"/>
  <c r="BW6" i="217"/>
  <c r="DI35" i="217"/>
  <c r="CI34" i="217"/>
  <c r="ES8" i="217"/>
  <c r="EG48" i="217"/>
  <c r="Q16" i="217"/>
  <c r="CQ14" i="217"/>
  <c r="BX32" i="217"/>
  <c r="D26" i="217"/>
  <c r="CN19" i="217"/>
  <c r="N30" i="217"/>
  <c r="EA5" i="217"/>
  <c r="ET45" i="217"/>
  <c r="CJ10" i="217"/>
  <c r="BZ8" i="217"/>
  <c r="CZ11" i="217"/>
  <c r="T24" i="217"/>
  <c r="DJ13" i="217"/>
  <c r="AZ24" i="217"/>
  <c r="CJ37" i="217"/>
  <c r="Y16" i="217"/>
  <c r="N19" i="217"/>
  <c r="S43" i="217"/>
  <c r="DF13" i="217"/>
  <c r="BJ15" i="217"/>
  <c r="EE49" i="217"/>
  <c r="AV8" i="217"/>
  <c r="DK23" i="217"/>
  <c r="K19" i="217"/>
  <c r="BG11" i="217"/>
  <c r="EI4" i="217"/>
  <c r="CJ9" i="217"/>
  <c r="AL30" i="217"/>
  <c r="CK7" i="217"/>
  <c r="DB16" i="217"/>
  <c r="CL51" i="217"/>
  <c r="AD4" i="217"/>
  <c r="Y40" i="217"/>
  <c r="DW26" i="217"/>
  <c r="EP17" i="217"/>
  <c r="AY40" i="217"/>
  <c r="EJ27" i="217"/>
  <c r="CD35" i="217"/>
  <c r="AJ17" i="217"/>
  <c r="CF7" i="217"/>
  <c r="DR36" i="217"/>
  <c r="DU6" i="217"/>
  <c r="H45" i="217"/>
  <c r="K40" i="217"/>
  <c r="V20" i="217"/>
  <c r="BJ38" i="217"/>
  <c r="CQ37" i="217"/>
  <c r="EU39" i="217"/>
  <c r="M40" i="217"/>
  <c r="FD26" i="217"/>
  <c r="AB52" i="217"/>
  <c r="BX50" i="217"/>
  <c r="CP22" i="217"/>
  <c r="BZ21" i="217"/>
  <c r="EH4" i="217"/>
  <c r="DA5" i="217"/>
  <c r="BK29" i="217"/>
  <c r="DT37" i="217"/>
  <c r="AD31" i="217"/>
  <c r="EM31" i="217"/>
  <c r="CK30" i="217"/>
  <c r="DA11" i="217"/>
  <c r="CS13" i="217"/>
  <c r="CN49" i="217"/>
  <c r="W18" i="217"/>
  <c r="ED10" i="217"/>
  <c r="AX45" i="217"/>
  <c r="BD34" i="217"/>
  <c r="BU36" i="217"/>
  <c r="DA31" i="217"/>
  <c r="CC27" i="217"/>
  <c r="CT24" i="217"/>
  <c r="FF19" i="217"/>
  <c r="W35" i="217"/>
  <c r="DP31" i="217"/>
  <c r="EW52" i="217"/>
  <c r="CZ17" i="217"/>
  <c r="BQ22" i="217"/>
  <c r="DR10" i="217"/>
  <c r="BP48" i="217"/>
  <c r="EM34" i="217"/>
  <c r="BK31" i="217"/>
  <c r="AB22" i="217"/>
  <c r="AX25" i="217"/>
  <c r="AH25" i="217"/>
  <c r="AD17" i="217"/>
  <c r="CS25" i="217"/>
  <c r="W19" i="217"/>
  <c r="DX24" i="217"/>
  <c r="DV20" i="217"/>
  <c r="W16" i="217"/>
  <c r="AO37" i="217"/>
  <c r="Z49" i="217"/>
  <c r="BG27" i="217"/>
  <c r="BC30" i="217"/>
  <c r="V51" i="217"/>
  <c r="EL11" i="217"/>
  <c r="DI32" i="217"/>
  <c r="EJ31" i="217"/>
  <c r="FC37" i="217"/>
  <c r="H25" i="217"/>
  <c r="DE11" i="217"/>
  <c r="Y17" i="217"/>
  <c r="CQ43" i="217"/>
  <c r="EV5" i="217"/>
  <c r="Q43" i="217"/>
  <c r="DD15" i="217"/>
  <c r="AD40" i="217"/>
  <c r="DS7" i="217"/>
  <c r="CY19" i="217"/>
  <c r="EH11" i="217"/>
  <c r="DW40" i="217"/>
  <c r="BI31" i="217"/>
  <c r="AV35" i="217"/>
  <c r="EQ14" i="217"/>
  <c r="CA17" i="217"/>
  <c r="AK48" i="217"/>
  <c r="AC9" i="217"/>
  <c r="P10" i="217"/>
  <c r="CK39" i="217"/>
  <c r="Q10" i="217"/>
  <c r="BU11" i="217"/>
  <c r="AL48" i="217"/>
  <c r="BR4" i="217"/>
  <c r="CP38" i="217"/>
  <c r="ES24" i="217"/>
  <c r="CC16" i="217"/>
  <c r="BG45" i="217"/>
  <c r="DQ4" i="217"/>
  <c r="BM8" i="217"/>
  <c r="BW24" i="217"/>
  <c r="AP36" i="217"/>
  <c r="AJ50" i="217"/>
  <c r="L28" i="217"/>
  <c r="DH38" i="217"/>
  <c r="BD37" i="217"/>
  <c r="AE43" i="217"/>
  <c r="BM19" i="217"/>
  <c r="BW36" i="217"/>
  <c r="CP21" i="217"/>
  <c r="ED40" i="217"/>
  <c r="BL51" i="217"/>
  <c r="T34" i="217"/>
  <c r="O31" i="217"/>
  <c r="D15" i="217"/>
  <c r="G36" i="217"/>
  <c r="DQ37" i="217"/>
  <c r="Z18" i="217"/>
  <c r="BL18" i="217"/>
  <c r="DL31" i="217"/>
  <c r="EN29" i="217"/>
  <c r="AX21" i="217"/>
  <c r="AX20" i="217"/>
  <c r="AL29" i="217"/>
  <c r="DD5" i="217"/>
  <c r="CQ10" i="217"/>
  <c r="BQ28" i="217"/>
  <c r="AW26" i="217"/>
  <c r="D4" i="217"/>
  <c r="ES37" i="217"/>
  <c r="BH39" i="217"/>
  <c r="DU39" i="217"/>
  <c r="EM8" i="217"/>
  <c r="CY6" i="217"/>
  <c r="BR17" i="217"/>
  <c r="AC32" i="217"/>
  <c r="BL4" i="217"/>
  <c r="J15" i="217"/>
  <c r="FF27" i="217"/>
  <c r="V53" i="217"/>
  <c r="FE44" i="217"/>
  <c r="EB45" i="217"/>
  <c r="FA5" i="217"/>
  <c r="FA54" i="217" s="1"/>
  <c r="FC33" i="217"/>
  <c r="FI23" i="217"/>
  <c r="DA45" i="217"/>
  <c r="BN28" i="217"/>
  <c r="BC50" i="217"/>
  <c r="S9" i="217"/>
  <c r="DE17" i="217"/>
  <c r="DX34" i="217"/>
  <c r="AA35" i="217"/>
  <c r="BV33" i="217"/>
  <c r="DE13" i="217"/>
  <c r="EJ24" i="217"/>
  <c r="EV51" i="217"/>
  <c r="FH20" i="217"/>
  <c r="W28" i="217"/>
  <c r="EF36" i="217"/>
  <c r="CY8" i="217"/>
  <c r="CO6" i="217"/>
  <c r="CJ12" i="217"/>
  <c r="BE29" i="217"/>
  <c r="DQ52" i="217"/>
  <c r="EH14" i="217"/>
  <c r="CZ32" i="217"/>
  <c r="EK13" i="217"/>
  <c r="DO20" i="217"/>
  <c r="DL15" i="217"/>
  <c r="Z15" i="217"/>
  <c r="FA28" i="217"/>
  <c r="FD50" i="217"/>
  <c r="EI19" i="217"/>
  <c r="DW45" i="217"/>
  <c r="FG18" i="217"/>
  <c r="I22" i="217"/>
  <c r="U28" i="217"/>
  <c r="ED9" i="217"/>
  <c r="CU34" i="217"/>
  <c r="EG35" i="217"/>
  <c r="FG23" i="217"/>
  <c r="CQ30" i="217"/>
  <c r="DG13" i="217"/>
  <c r="AI35" i="217"/>
  <c r="AC35" i="217"/>
  <c r="EY52" i="217"/>
  <c r="FC48" i="217"/>
  <c r="DR13" i="217"/>
  <c r="BP14" i="217"/>
  <c r="CC7" i="217"/>
  <c r="EO36" i="217"/>
  <c r="EV49" i="217"/>
  <c r="CF8" i="217"/>
  <c r="V32" i="217"/>
  <c r="BT19" i="217"/>
  <c r="BG52" i="217"/>
  <c r="D29" i="217"/>
  <c r="EB44" i="217"/>
  <c r="CI39" i="217"/>
  <c r="I12" i="217"/>
  <c r="CE17" i="217"/>
  <c r="DJ48" i="217"/>
  <c r="FI19" i="217"/>
  <c r="DV39" i="217"/>
  <c r="EM39" i="217"/>
  <c r="CZ12" i="217"/>
  <c r="EK51" i="217"/>
  <c r="DJ14" i="217"/>
  <c r="CM9" i="217"/>
  <c r="DA26" i="217"/>
  <c r="EV10" i="217"/>
  <c r="EO27" i="217"/>
  <c r="DE26" i="217"/>
  <c r="CE43" i="217"/>
  <c r="EF18" i="217"/>
  <c r="FA16" i="217"/>
  <c r="N17" i="217"/>
  <c r="EW19" i="217"/>
  <c r="AK49" i="217"/>
  <c r="ER13" i="217"/>
  <c r="DC28" i="217"/>
  <c r="FB5" i="217"/>
  <c r="FB29" i="217"/>
  <c r="FB10" i="217"/>
  <c r="AS33" i="217"/>
  <c r="BP19" i="217"/>
  <c r="BC52" i="217"/>
  <c r="AD15" i="217"/>
  <c r="BW11" i="217"/>
  <c r="AQ49" i="217"/>
  <c r="DC5" i="217"/>
  <c r="BO36" i="217"/>
  <c r="DS6" i="217"/>
  <c r="BJ49" i="217"/>
  <c r="AA49" i="217"/>
  <c r="EY53" i="217"/>
  <c r="EL34" i="217"/>
  <c r="DY4" i="217"/>
  <c r="BS52" i="217"/>
  <c r="CO52" i="217"/>
  <c r="EQ49" i="217"/>
  <c r="CO40" i="217"/>
  <c r="DJ24" i="217"/>
  <c r="CK33" i="217"/>
  <c r="FI44" i="217"/>
  <c r="Q8" i="217"/>
  <c r="DQ39" i="217"/>
  <c r="M14" i="217"/>
  <c r="BV9" i="217"/>
  <c r="FA20" i="217"/>
  <c r="BC27" i="217"/>
  <c r="DN27" i="217"/>
  <c r="CE39" i="217"/>
  <c r="G40" i="217"/>
  <c r="DA19" i="217"/>
  <c r="EO32" i="217"/>
  <c r="AI18" i="217"/>
  <c r="AG9" i="217"/>
  <c r="Q40" i="217"/>
  <c r="Y22" i="217"/>
  <c r="EE28" i="217"/>
  <c r="EN39" i="217"/>
  <c r="EC17" i="217"/>
  <c r="CF53" i="217"/>
  <c r="CC8" i="217"/>
  <c r="DB22" i="217"/>
  <c r="CB6" i="217"/>
  <c r="V26" i="217"/>
  <c r="DP9" i="217"/>
  <c r="AD36" i="217"/>
  <c r="CU50" i="217"/>
  <c r="BF11" i="217"/>
  <c r="BM29" i="217"/>
  <c r="DL19" i="217"/>
  <c r="L43" i="217"/>
  <c r="ED7" i="217"/>
  <c r="ED5" i="217"/>
  <c r="BR22" i="217"/>
  <c r="BQ19" i="217"/>
  <c r="CL32" i="217"/>
  <c r="FE39" i="217"/>
  <c r="BV30" i="217"/>
  <c r="J43" i="217"/>
  <c r="CR33" i="217"/>
  <c r="AW27" i="217"/>
  <c r="CB20" i="217"/>
  <c r="F27" i="217"/>
  <c r="AK34" i="217"/>
  <c r="V35" i="217"/>
  <c r="ET24" i="217"/>
  <c r="BR45" i="217"/>
  <c r="EE31" i="217"/>
  <c r="EL25" i="217"/>
  <c r="EO16" i="217"/>
  <c r="BI25" i="217"/>
  <c r="BZ38" i="217"/>
  <c r="EH45" i="217"/>
  <c r="EF28" i="217"/>
  <c r="BU38" i="217"/>
  <c r="BJ34" i="217"/>
  <c r="BR39" i="217"/>
  <c r="R52" i="217"/>
  <c r="BS11" i="217"/>
  <c r="AW50" i="217"/>
  <c r="EA12" i="217"/>
  <c r="CX43" i="217"/>
  <c r="CG29" i="217"/>
  <c r="BZ34" i="217"/>
  <c r="ES29" i="217"/>
  <c r="BP35" i="217"/>
  <c r="BV6" i="217"/>
  <c r="CW34" i="217"/>
  <c r="BL39" i="217"/>
  <c r="ES26" i="217"/>
  <c r="CX11" i="217"/>
  <c r="CJ43" i="217"/>
  <c r="DL11" i="217"/>
  <c r="DE16" i="217"/>
  <c r="DD28" i="217"/>
  <c r="G31" i="217"/>
  <c r="BS12" i="217"/>
  <c r="BE18" i="217"/>
  <c r="DN32" i="217"/>
  <c r="AS8" i="217"/>
  <c r="Z13" i="217"/>
  <c r="EW39" i="217"/>
  <c r="BB4" i="217"/>
  <c r="CV49" i="217"/>
  <c r="CG12" i="217"/>
  <c r="DL44" i="217"/>
  <c r="EN18" i="217"/>
  <c r="ET21" i="217"/>
  <c r="FH38" i="217"/>
  <c r="DP22" i="217"/>
  <c r="CV19" i="217"/>
  <c r="CP27" i="217"/>
  <c r="EG43" i="217"/>
  <c r="BU6" i="217"/>
  <c r="F51" i="217"/>
  <c r="DZ18" i="217"/>
  <c r="AX36" i="217"/>
  <c r="CD10" i="217"/>
  <c r="CQ23" i="217"/>
  <c r="EU50" i="217"/>
  <c r="DN52" i="217"/>
  <c r="EN6" i="217"/>
  <c r="CR4" i="217"/>
  <c r="BJ19" i="217"/>
  <c r="V9" i="217"/>
  <c r="CH5" i="217"/>
  <c r="Q12" i="217"/>
  <c r="AV44" i="217"/>
  <c r="EU35" i="217"/>
  <c r="P20" i="217"/>
  <c r="FH23" i="217"/>
  <c r="DJ39" i="217"/>
  <c r="CY12" i="217"/>
  <c r="AC48" i="217"/>
  <c r="DE51" i="217"/>
  <c r="DB32" i="217"/>
  <c r="BD33" i="217"/>
  <c r="EV22" i="217"/>
  <c r="S49" i="217"/>
  <c r="BI40" i="217"/>
  <c r="BV28" i="217"/>
  <c r="ES23" i="217"/>
  <c r="BM4" i="217"/>
  <c r="J9" i="217"/>
  <c r="DG32" i="217"/>
  <c r="CG26" i="217"/>
  <c r="DZ48" i="217"/>
  <c r="EB37" i="217"/>
  <c r="EO28" i="217"/>
  <c r="ED31" i="217"/>
  <c r="DV27" i="217"/>
  <c r="DF14" i="217"/>
  <c r="CB8" i="217"/>
  <c r="AS35" i="217"/>
  <c r="L20" i="217"/>
  <c r="DF4" i="217"/>
  <c r="DK53" i="217"/>
  <c r="CS16" i="217"/>
  <c r="BB53" i="217"/>
  <c r="FC34" i="217"/>
  <c r="X29" i="217"/>
  <c r="AE19" i="217"/>
  <c r="CY49" i="217"/>
  <c r="BG31" i="217"/>
  <c r="BS43" i="217"/>
  <c r="BK51" i="217"/>
  <c r="AJ39" i="217"/>
  <c r="DW10" i="217"/>
  <c r="AP6" i="217"/>
  <c r="BK40" i="217"/>
  <c r="EP38" i="217"/>
  <c r="EG9" i="217"/>
  <c r="X27" i="217"/>
  <c r="DU23" i="217"/>
  <c r="CZ21" i="217"/>
  <c r="FE22" i="217"/>
  <c r="EH8" i="217"/>
  <c r="BB21" i="217"/>
  <c r="AM13" i="217"/>
  <c r="N40" i="217"/>
  <c r="DT50" i="217"/>
  <c r="CP36" i="217"/>
  <c r="BZ4" i="217"/>
  <c r="CF19" i="217"/>
  <c r="FD4" i="217"/>
  <c r="DS20" i="217"/>
  <c r="CK4" i="217"/>
  <c r="CT20" i="217"/>
  <c r="AM27" i="217"/>
  <c r="FH18" i="217"/>
  <c r="BG35" i="217"/>
  <c r="AV4" i="217"/>
  <c r="J51" i="217"/>
  <c r="AD32" i="217"/>
  <c r="FB6" i="217"/>
  <c r="FA35" i="217"/>
  <c r="N28" i="217"/>
  <c r="CS23" i="217"/>
  <c r="N50" i="217"/>
  <c r="BU23" i="217"/>
  <c r="BP38" i="217"/>
  <c r="EI23" i="217"/>
  <c r="V39" i="217"/>
  <c r="BS23" i="217"/>
  <c r="AC14" i="217"/>
  <c r="BL6" i="217"/>
  <c r="BD38" i="217"/>
  <c r="AY12" i="217"/>
  <c r="AF7" i="217"/>
  <c r="CU31" i="217"/>
  <c r="DX19" i="217"/>
  <c r="AO11" i="217"/>
  <c r="Z7" i="217"/>
  <c r="CO37" i="217"/>
  <c r="L8" i="217"/>
  <c r="CT36" i="217"/>
  <c r="DH34" i="217"/>
  <c r="BQ9" i="217"/>
  <c r="EY45" i="217"/>
  <c r="EN5" i="217"/>
  <c r="BU12" i="217"/>
  <c r="BT18" i="217"/>
  <c r="X35" i="217"/>
  <c r="BI22" i="217"/>
  <c r="FI52" i="217"/>
  <c r="DF15" i="217"/>
  <c r="AR9" i="217"/>
  <c r="AC28" i="217"/>
  <c r="CC25" i="217"/>
  <c r="DY38" i="217"/>
  <c r="E28" i="217"/>
  <c r="AR19" i="217"/>
  <c r="AJ14" i="217"/>
  <c r="BO16" i="217"/>
  <c r="BU45" i="217"/>
  <c r="CL27" i="217"/>
  <c r="J13" i="217"/>
  <c r="BD29" i="217"/>
  <c r="AK37" i="217"/>
  <c r="DS25" i="217"/>
  <c r="AW21" i="217"/>
  <c r="AF22" i="217"/>
  <c r="CX37" i="217"/>
  <c r="BM42" i="217"/>
  <c r="EY42" i="217"/>
  <c r="CZ42" i="217"/>
  <c r="N41" i="217"/>
  <c r="CO41" i="217"/>
  <c r="FB47" i="217"/>
  <c r="DR42" i="217"/>
  <c r="DU42" i="217"/>
  <c r="AQ47" i="217"/>
  <c r="BK41" i="217"/>
  <c r="DF42" i="217"/>
  <c r="CG41" i="217"/>
  <c r="DH41" i="217"/>
  <c r="AY41" i="217"/>
  <c r="CG46" i="217"/>
  <c r="DC46" i="217"/>
  <c r="CO47" i="217"/>
  <c r="BN41" i="217"/>
  <c r="EX47" i="217"/>
  <c r="AN47" i="217"/>
  <c r="DQ42" i="217"/>
  <c r="CI42" i="217"/>
  <c r="AC47" i="217"/>
  <c r="CX47" i="217"/>
  <c r="BS47" i="217"/>
  <c r="CD41" i="217"/>
  <c r="EC47" i="217"/>
  <c r="BD47" i="217"/>
  <c r="BQ42" i="217"/>
  <c r="EF41" i="217"/>
  <c r="F42" i="217"/>
  <c r="EU46" i="217"/>
  <c r="AX47" i="217"/>
  <c r="CT41" i="217"/>
  <c r="DG47" i="217"/>
  <c r="BT47" i="217"/>
  <c r="K42" i="217"/>
  <c r="W41" i="217"/>
  <c r="DP46" i="217"/>
  <c r="DN42" i="217"/>
  <c r="BY46" i="217"/>
  <c r="H46" i="217"/>
  <c r="AL46" i="217"/>
  <c r="AY42" i="217"/>
  <c r="N46" i="217"/>
  <c r="FD41" i="217"/>
  <c r="FC42" i="217"/>
  <c r="DW46" i="217"/>
  <c r="FF41" i="217"/>
  <c r="Z47" i="217"/>
  <c r="AA47" i="217"/>
  <c r="EB42" i="217"/>
  <c r="BG42" i="217"/>
  <c r="X46" i="217"/>
  <c r="AG46" i="217"/>
  <c r="FG42" i="217"/>
  <c r="EJ46" i="217"/>
  <c r="BX46" i="217"/>
  <c r="AF42" i="217"/>
  <c r="EL46" i="217"/>
  <c r="DA46" i="217"/>
  <c r="AT47" i="217"/>
  <c r="CU47" i="217"/>
  <c r="DK42" i="217"/>
  <c r="CX46" i="217"/>
  <c r="EH47" i="217"/>
  <c r="CV47" i="217"/>
  <c r="CD46" i="217"/>
  <c r="DE42" i="217"/>
  <c r="BD41" i="217"/>
  <c r="X42" i="217"/>
  <c r="EE46" i="217"/>
  <c r="O46" i="217"/>
  <c r="AV41" i="217"/>
  <c r="CN47" i="217"/>
  <c r="I46" i="217"/>
  <c r="AO47" i="217"/>
  <c r="AF41" i="217"/>
  <c r="BQ47" i="217"/>
  <c r="DP41" i="217"/>
  <c r="FD42" i="217"/>
  <c r="Q26" i="217"/>
  <c r="X50" i="217"/>
  <c r="EP31" i="217"/>
  <c r="G45" i="217"/>
  <c r="DR32" i="217"/>
  <c r="DN33" i="217"/>
  <c r="CC29" i="217"/>
  <c r="DT49" i="217"/>
  <c r="BM39" i="217"/>
  <c r="CZ18" i="217"/>
  <c r="CS43" i="217"/>
  <c r="EL32" i="217"/>
  <c r="X39" i="217"/>
  <c r="BS28" i="217"/>
  <c r="F30" i="217"/>
  <c r="FC36" i="217"/>
  <c r="FI30" i="217"/>
  <c r="CT53" i="217"/>
  <c r="BC16" i="217"/>
  <c r="DA7" i="217"/>
  <c r="K37" i="217"/>
  <c r="CJ13" i="217"/>
  <c r="DA28" i="217"/>
  <c r="FE6" i="217"/>
  <c r="EN30" i="217"/>
  <c r="Y4" i="217"/>
  <c r="FC14" i="217"/>
  <c r="CE10" i="217"/>
  <c r="AX4" i="217"/>
  <c r="J48" i="217"/>
  <c r="CX36" i="217"/>
  <c r="DH4" i="217"/>
  <c r="FG44" i="217"/>
  <c r="AN22" i="217"/>
  <c r="AU11" i="217"/>
  <c r="FG12" i="217"/>
  <c r="BB23" i="217"/>
  <c r="BJ26" i="217"/>
  <c r="DS45" i="217"/>
  <c r="BF23" i="217"/>
  <c r="CF25" i="217"/>
  <c r="K49" i="217"/>
  <c r="AC20" i="217"/>
  <c r="FE28" i="217"/>
  <c r="BV19" i="217"/>
  <c r="CZ36" i="217"/>
  <c r="W39" i="217"/>
  <c r="I21" i="217"/>
  <c r="FF34" i="217"/>
  <c r="BQ31" i="217"/>
  <c r="AW7" i="217"/>
  <c r="AG51" i="217"/>
  <c r="AP40" i="217"/>
  <c r="AB25" i="217"/>
  <c r="DS35" i="217"/>
  <c r="CR27" i="217"/>
  <c r="BZ14" i="217"/>
  <c r="CK18" i="217"/>
  <c r="AM38" i="217"/>
  <c r="EA21" i="217"/>
  <c r="EN25" i="217"/>
  <c r="AH13" i="217"/>
  <c r="DC39" i="217"/>
  <c r="CB40" i="217"/>
  <c r="FI4" i="217"/>
  <c r="EV13" i="217"/>
  <c r="BP12" i="217"/>
  <c r="AP13" i="217"/>
  <c r="BK39" i="217"/>
  <c r="EK9" i="217"/>
  <c r="R50" i="217"/>
  <c r="FA7" i="217"/>
  <c r="DM6" i="217"/>
  <c r="T26" i="217"/>
  <c r="EM19" i="217"/>
  <c r="DF31" i="217"/>
  <c r="AL44" i="217"/>
  <c r="O36" i="217"/>
  <c r="AF20" i="217"/>
  <c r="CS30" i="217"/>
  <c r="I33" i="217"/>
  <c r="DX21" i="217"/>
  <c r="CM26" i="217"/>
  <c r="DV21" i="217"/>
  <c r="CQ4" i="217"/>
  <c r="DL10" i="217"/>
  <c r="BM5" i="217"/>
  <c r="FA21" i="217"/>
  <c r="BJ39" i="217"/>
  <c r="EN32" i="217"/>
  <c r="EI38" i="217"/>
  <c r="FD53" i="217"/>
  <c r="AC53" i="217"/>
  <c r="CQ52" i="217"/>
  <c r="CY30" i="217"/>
  <c r="ED23" i="217"/>
  <c r="DS18" i="217"/>
  <c r="CL5" i="217"/>
  <c r="DW31" i="217"/>
  <c r="DV25" i="217"/>
  <c r="DU30" i="217"/>
  <c r="BX10" i="217"/>
  <c r="BK5" i="217"/>
  <c r="BK44" i="217"/>
  <c r="EY24" i="217"/>
  <c r="E40" i="217"/>
  <c r="CX21" i="217"/>
  <c r="EC13" i="217"/>
  <c r="BY18" i="217"/>
  <c r="AE15" i="217"/>
  <c r="CC24" i="217"/>
  <c r="EO39" i="217"/>
  <c r="BS32" i="217"/>
  <c r="CK22" i="217"/>
  <c r="BQ37" i="217"/>
  <c r="CG33" i="217"/>
  <c r="O52" i="217"/>
  <c r="BL29" i="217"/>
  <c r="DU21" i="217"/>
  <c r="DM15" i="217"/>
  <c r="Q38" i="217"/>
  <c r="CB19" i="217"/>
  <c r="BY7" i="217"/>
  <c r="O15" i="217"/>
  <c r="EH36" i="217"/>
  <c r="EM51" i="217"/>
  <c r="AK33" i="217"/>
  <c r="EP26" i="217"/>
  <c r="L53" i="217"/>
  <c r="DG43" i="217"/>
  <c r="BL26" i="217"/>
  <c r="ES48" i="217"/>
  <c r="CI49" i="217"/>
  <c r="CD9" i="217"/>
  <c r="BL10" i="217"/>
  <c r="DK6" i="217"/>
  <c r="EH12" i="217"/>
  <c r="Z21" i="217"/>
  <c r="CV27" i="217"/>
  <c r="D33" i="217"/>
  <c r="BA20" i="217"/>
  <c r="BZ7" i="217"/>
  <c r="BL38" i="217"/>
  <c r="R33" i="217"/>
  <c r="AY14" i="217"/>
  <c r="BE10" i="217"/>
  <c r="DA29" i="217"/>
  <c r="AW40" i="217"/>
  <c r="DO45" i="217"/>
  <c r="ES52" i="217"/>
  <c r="CJ7" i="217"/>
  <c r="DV18" i="217"/>
  <c r="AG53" i="217"/>
  <c r="DY50" i="217"/>
  <c r="CR29" i="217"/>
  <c r="CN53" i="217"/>
  <c r="FE48" i="217"/>
  <c r="EX19" i="217"/>
  <c r="CC53" i="217"/>
  <c r="DJ22" i="217"/>
  <c r="BB13" i="217"/>
  <c r="ED30" i="217"/>
  <c r="EO15" i="217"/>
  <c r="AI26" i="217"/>
  <c r="AZ49" i="217"/>
  <c r="F45" i="217"/>
  <c r="DO36" i="217"/>
  <c r="BA13" i="217"/>
  <c r="G43" i="217"/>
  <c r="DR43" i="217"/>
  <c r="DW30" i="217"/>
  <c r="CK28" i="217"/>
  <c r="BY8" i="217"/>
  <c r="H39" i="217"/>
  <c r="FA39" i="217"/>
  <c r="BQ13" i="217"/>
  <c r="DB38" i="217"/>
  <c r="DL53" i="217"/>
  <c r="CL50" i="217"/>
  <c r="FB43" i="217"/>
  <c r="CR31" i="217"/>
  <c r="CS21" i="217"/>
  <c r="CW23" i="217"/>
  <c r="DR40" i="217"/>
  <c r="EX52" i="217"/>
  <c r="DQ18" i="217"/>
  <c r="DA38" i="217"/>
  <c r="DY49" i="217"/>
  <c r="AD29" i="217"/>
  <c r="EM33" i="217"/>
  <c r="DH21" i="217"/>
  <c r="EU44" i="217"/>
  <c r="EH50" i="217"/>
  <c r="FG20" i="217"/>
  <c r="CU18" i="217"/>
  <c r="BH50" i="217"/>
  <c r="CS18" i="217"/>
  <c r="BI43" i="217"/>
  <c r="ET25" i="217"/>
  <c r="AX49" i="217"/>
  <c r="EA24" i="217"/>
  <c r="CJ40" i="217"/>
  <c r="AZ10" i="217"/>
  <c r="H50" i="217"/>
  <c r="CR13" i="217"/>
  <c r="AW36" i="217"/>
  <c r="O53" i="217"/>
  <c r="BR13" i="217"/>
  <c r="EZ24" i="217"/>
  <c r="CN17" i="217"/>
  <c r="EI50" i="217"/>
  <c r="DK39" i="217"/>
  <c r="FA6" i="217"/>
  <c r="DI49" i="217"/>
  <c r="DI18" i="217"/>
  <c r="T29" i="217"/>
  <c r="BF39" i="217"/>
  <c r="BJ7" i="217"/>
  <c r="H40" i="217"/>
  <c r="CL18" i="217"/>
  <c r="DW9" i="217"/>
  <c r="M50" i="217"/>
  <c r="AY18" i="217"/>
  <c r="BJ22" i="217"/>
  <c r="EH7" i="217"/>
  <c r="BO35" i="217"/>
  <c r="W33" i="217"/>
  <c r="S29" i="217"/>
  <c r="DQ34" i="217"/>
  <c r="W15" i="217"/>
  <c r="CK36" i="217"/>
  <c r="DF27" i="217"/>
  <c r="DS8" i="217"/>
  <c r="AZ38" i="217"/>
  <c r="M33" i="217"/>
  <c r="EL7" i="217"/>
  <c r="M31" i="217"/>
  <c r="DN20" i="217"/>
  <c r="AA20" i="217"/>
  <c r="U25" i="217"/>
  <c r="FB31" i="217"/>
  <c r="AT10" i="217"/>
  <c r="ET48" i="217"/>
  <c r="EX39" i="217"/>
  <c r="DD39" i="217"/>
  <c r="BH24" i="217"/>
  <c r="EH27" i="217"/>
  <c r="AA11" i="217"/>
  <c r="AT27" i="217"/>
  <c r="FB51" i="217"/>
  <c r="CA40" i="217"/>
  <c r="AY21" i="217"/>
  <c r="D16" i="217"/>
  <c r="E37" i="217"/>
  <c r="CQ35" i="217"/>
  <c r="J25" i="217"/>
  <c r="BT53" i="217"/>
  <c r="FC8" i="217"/>
  <c r="DO16" i="217"/>
  <c r="BJ50" i="217"/>
  <c r="DP34" i="217"/>
  <c r="J50" i="217"/>
  <c r="AQ34" i="217"/>
  <c r="AZ5" i="217"/>
  <c r="AZ54" i="217" s="1"/>
  <c r="BK23" i="217"/>
  <c r="EZ26" i="217"/>
  <c r="CW5" i="217"/>
  <c r="K10" i="217"/>
  <c r="DC45" i="217"/>
  <c r="AX28" i="217"/>
  <c r="BS29" i="217"/>
  <c r="DG19" i="217"/>
  <c r="EI34" i="217"/>
  <c r="K13" i="217"/>
  <c r="DN38" i="217"/>
  <c r="DR17" i="217"/>
  <c r="CN45" i="217"/>
  <c r="ES38" i="217"/>
  <c r="CB15" i="217"/>
  <c r="DV34" i="217"/>
  <c r="CY50" i="217"/>
  <c r="O44" i="217"/>
  <c r="BK11" i="217"/>
  <c r="CH48" i="217"/>
  <c r="FG25" i="217"/>
  <c r="AO39" i="217"/>
  <c r="K22" i="217"/>
  <c r="BR44" i="217"/>
  <c r="EC31" i="217"/>
  <c r="CC38" i="217"/>
  <c r="DO49" i="217"/>
  <c r="AL18" i="217"/>
  <c r="EY4" i="217"/>
  <c r="U43" i="217"/>
  <c r="BS4" i="217"/>
  <c r="AL45" i="217"/>
  <c r="CR20" i="217"/>
  <c r="AQ44" i="217"/>
  <c r="BO52" i="217"/>
  <c r="AJ20" i="217"/>
  <c r="DW23" i="217"/>
  <c r="FI51" i="217"/>
  <c r="L34" i="217"/>
  <c r="EJ25" i="217"/>
  <c r="ET44" i="217"/>
  <c r="CL17" i="217"/>
  <c r="AN26" i="217"/>
  <c r="EE18" i="217"/>
  <c r="EG34" i="217"/>
  <c r="DX29" i="217"/>
  <c r="FD49" i="217"/>
  <c r="T5" i="217"/>
  <c r="CD43" i="217"/>
  <c r="CN10" i="217"/>
  <c r="DM24" i="217"/>
  <c r="DH7" i="217"/>
  <c r="BN44" i="217"/>
  <c r="DT48" i="217"/>
  <c r="CL37" i="217"/>
  <c r="DE24" i="217"/>
  <c r="FB38" i="217"/>
  <c r="FF35" i="217"/>
  <c r="BZ25" i="217"/>
  <c r="AH24" i="217"/>
  <c r="CG17" i="217"/>
  <c r="BJ43" i="217"/>
  <c r="CV15" i="217"/>
  <c r="M23" i="217"/>
  <c r="DU17" i="217"/>
  <c r="BQ14" i="217"/>
  <c r="AL22" i="217"/>
  <c r="BK14" i="217"/>
  <c r="CY17" i="217"/>
  <c r="AT39" i="217"/>
  <c r="AH9" i="217"/>
  <c r="V36" i="217"/>
  <c r="DG9" i="217"/>
  <c r="BN32" i="217"/>
  <c r="AP49" i="217"/>
  <c r="BC5" i="217"/>
  <c r="BC54" i="217" s="1"/>
  <c r="G10" i="217"/>
  <c r="EI40" i="217"/>
  <c r="R8" i="217"/>
  <c r="FD33" i="217"/>
  <c r="CU37" i="217"/>
  <c r="FC43" i="217"/>
  <c r="AG49" i="217"/>
  <c r="CH22" i="217"/>
  <c r="EL14" i="217"/>
  <c r="DY34" i="217"/>
  <c r="CN20" i="217"/>
  <c r="U49" i="217"/>
  <c r="AQ17" i="217"/>
  <c r="EW9" i="217"/>
  <c r="EG14" i="217"/>
  <c r="DY53" i="217"/>
  <c r="CN4" i="217"/>
  <c r="AQ19" i="217"/>
  <c r="BF24" i="217"/>
  <c r="DD18" i="217"/>
  <c r="FF8" i="217"/>
  <c r="DD6" i="217"/>
  <c r="BP34" i="217"/>
  <c r="CZ7" i="217"/>
  <c r="L17" i="217"/>
  <c r="EF22" i="217"/>
  <c r="I32" i="217"/>
  <c r="EN17" i="217"/>
  <c r="AM31" i="217"/>
  <c r="EN23" i="217"/>
  <c r="O30" i="217"/>
  <c r="AE51" i="217"/>
  <c r="M37" i="217"/>
  <c r="BM47" i="217"/>
  <c r="DW41" i="217"/>
  <c r="CK42" i="217"/>
  <c r="BL41" i="217"/>
  <c r="BQ41" i="217"/>
  <c r="DD41" i="217"/>
  <c r="DM47" i="217"/>
  <c r="AL42" i="217"/>
  <c r="DM42" i="217"/>
  <c r="EU47" i="217"/>
  <c r="ED46" i="217"/>
  <c r="FF42" i="217"/>
  <c r="AR47" i="217"/>
  <c r="AV47" i="217"/>
  <c r="CF41" i="217"/>
  <c r="DI47" i="217"/>
  <c r="EZ42" i="217"/>
  <c r="CR42" i="217"/>
  <c r="BH46" i="217"/>
  <c r="BK47" i="217"/>
  <c r="E46" i="217"/>
  <c r="AI47" i="217"/>
  <c r="EA46" i="217"/>
  <c r="CM47" i="217"/>
  <c r="EE42" i="217"/>
  <c r="DS47" i="217"/>
  <c r="AM46" i="217"/>
  <c r="AP47" i="217"/>
  <c r="EK42" i="217"/>
  <c r="AA46" i="217"/>
  <c r="AI41" i="217"/>
  <c r="BR47" i="217"/>
  <c r="DI42" i="217"/>
  <c r="K47" i="217"/>
  <c r="Q46" i="217"/>
  <c r="U47" i="217"/>
  <c r="CQ42" i="217"/>
  <c r="BN42" i="217"/>
  <c r="AG47" i="217"/>
  <c r="FF46" i="217"/>
  <c r="DG41" i="217"/>
  <c r="DC42" i="217"/>
  <c r="BP47" i="217"/>
  <c r="CL46" i="217"/>
  <c r="CA47" i="217"/>
  <c r="DL42" i="217"/>
  <c r="EQ46" i="217"/>
  <c r="FG41" i="217"/>
  <c r="DZ47" i="217"/>
  <c r="CD42" i="217"/>
  <c r="Y46" i="217"/>
  <c r="AR41" i="217"/>
  <c r="CM41" i="217"/>
  <c r="AJ46" i="217"/>
  <c r="AS42" i="217"/>
  <c r="DN41" i="217"/>
  <c r="BL46" i="217"/>
  <c r="AF47" i="217"/>
  <c r="FA46" i="217"/>
  <c r="AC41" i="217"/>
  <c r="T42" i="217"/>
  <c r="AM41" i="217"/>
  <c r="E41" i="217"/>
  <c r="CE46" i="217"/>
  <c r="FC41" i="217"/>
  <c r="CE42" i="217"/>
  <c r="EF47" i="217"/>
  <c r="BI42" i="217"/>
  <c r="BE47" i="217"/>
  <c r="G47" i="217"/>
  <c r="CZ47" i="217"/>
  <c r="BQ46" i="217"/>
  <c r="DU41" i="217"/>
  <c r="AI46" i="217"/>
  <c r="AC46" i="217"/>
  <c r="BX41" i="217"/>
  <c r="D42" i="217"/>
  <c r="DO47" i="217"/>
  <c r="AK46" i="217"/>
  <c r="CP42" i="217"/>
  <c r="BO42" i="217"/>
  <c r="DD32" i="217"/>
  <c r="FE32" i="217"/>
  <c r="BG28" i="217"/>
  <c r="CJ52" i="217"/>
  <c r="EL27" i="217"/>
  <c r="P28" i="217"/>
  <c r="E13" i="217"/>
  <c r="DI51" i="217"/>
  <c r="EI15" i="217"/>
  <c r="AU5" i="217"/>
  <c r="K12" i="217"/>
  <c r="DA16" i="217"/>
  <c r="FA15" i="217"/>
  <c r="EX43" i="217"/>
  <c r="EQ11" i="217"/>
  <c r="D49" i="217"/>
  <c r="DA6" i="217"/>
  <c r="CT32" i="217"/>
  <c r="EB26" i="217"/>
  <c r="DR49" i="217"/>
  <c r="EU43" i="217"/>
  <c r="BE27" i="217"/>
  <c r="AA39" i="217"/>
  <c r="BM24" i="217"/>
  <c r="D51" i="217"/>
  <c r="BJ36" i="217"/>
  <c r="CA32" i="217"/>
  <c r="EG20" i="217"/>
  <c r="DK33" i="217"/>
  <c r="FC29" i="217"/>
  <c r="EQ51" i="217"/>
  <c r="AX6" i="217"/>
  <c r="AC23" i="217"/>
  <c r="CB36" i="217"/>
  <c r="AR34" i="217"/>
  <c r="EM11" i="217"/>
  <c r="CO7" i="217"/>
  <c r="H6" i="217"/>
  <c r="AO53" i="217"/>
  <c r="AI33" i="217"/>
  <c r="BR5" i="217"/>
  <c r="BR54" i="217" s="1"/>
  <c r="BH31" i="217"/>
  <c r="FB39" i="217"/>
  <c r="FB33" i="217"/>
  <c r="EU5" i="217"/>
  <c r="EU54" i="217" s="1"/>
  <c r="EI17" i="217"/>
  <c r="FH36" i="217"/>
  <c r="CH15" i="217"/>
  <c r="AE17" i="217"/>
  <c r="D43" i="217"/>
  <c r="CH34" i="217"/>
  <c r="BY5" i="217"/>
  <c r="DP32" i="217"/>
  <c r="AQ5" i="217"/>
  <c r="AQ54" i="217" s="1"/>
  <c r="BH40" i="217"/>
  <c r="DR27" i="217"/>
  <c r="EA7" i="217"/>
  <c r="EZ53" i="217"/>
  <c r="CO49" i="217"/>
  <c r="CL53" i="217"/>
  <c r="BY53" i="217"/>
  <c r="BQ29" i="217"/>
  <c r="BH4" i="217"/>
  <c r="CU17" i="217"/>
  <c r="AP29" i="217"/>
  <c r="DT4" i="217"/>
  <c r="FB40" i="217"/>
  <c r="CK27" i="217"/>
  <c r="CJ4" i="217"/>
  <c r="EU9" i="217"/>
  <c r="DF26" i="217"/>
  <c r="BO11" i="217"/>
  <c r="Q32" i="217"/>
  <c r="BW15" i="217"/>
  <c r="W45" i="217"/>
  <c r="BH23" i="217"/>
  <c r="AZ25" i="217"/>
  <c r="H52" i="217"/>
  <c r="BR12" i="217"/>
  <c r="EN16" i="217"/>
  <c r="AL50" i="217"/>
  <c r="BE9" i="217"/>
  <c r="CD22" i="217"/>
  <c r="DJ20" i="217"/>
  <c r="H35" i="217"/>
  <c r="DL21" i="217"/>
  <c r="FI45" i="217"/>
  <c r="EE40" i="217"/>
  <c r="DP14" i="217"/>
  <c r="AW5" i="217"/>
  <c r="ET33" i="217"/>
  <c r="P27" i="217"/>
  <c r="CN40" i="217"/>
  <c r="K9" i="217"/>
  <c r="AO33" i="217"/>
  <c r="Q7" i="217"/>
  <c r="AF13" i="217"/>
  <c r="AT22" i="217"/>
  <c r="BZ37" i="217"/>
  <c r="P16" i="217"/>
  <c r="EI24" i="217"/>
  <c r="DX50" i="217"/>
  <c r="BC14" i="217"/>
  <c r="DK50" i="217"/>
  <c r="CS12" i="217"/>
  <c r="CL15" i="217"/>
  <c r="BD27" i="217"/>
  <c r="CC5" i="217"/>
  <c r="BC31" i="217"/>
  <c r="DV22" i="217"/>
  <c r="DS12" i="217"/>
  <c r="S13" i="217"/>
  <c r="DP25" i="217"/>
  <c r="BQ44" i="217"/>
  <c r="R40" i="217"/>
  <c r="FE49" i="217"/>
  <c r="EO52" i="217"/>
  <c r="L10" i="217"/>
  <c r="DA21" i="217"/>
  <c r="FE51" i="217"/>
  <c r="I20" i="217"/>
  <c r="DU51" i="217"/>
  <c r="BL52" i="217"/>
  <c r="K33" i="217"/>
  <c r="R39" i="217"/>
  <c r="AT5" i="217"/>
  <c r="AT54" i="217" s="1"/>
  <c r="J20" i="217"/>
  <c r="BR18" i="217"/>
  <c r="CA27" i="217"/>
  <c r="CG28" i="217"/>
  <c r="CP11" i="217"/>
  <c r="EA49" i="217"/>
  <c r="CW27" i="217"/>
  <c r="BC39" i="217"/>
  <c r="AK5" i="217"/>
  <c r="AK54" i="217" s="1"/>
  <c r="AW33" i="217"/>
  <c r="CI13" i="217"/>
  <c r="CY40" i="217"/>
  <c r="DZ50" i="217"/>
  <c r="EF15" i="217"/>
  <c r="DR7" i="217"/>
  <c r="AW4" i="217"/>
  <c r="CI21" i="217"/>
  <c r="CW33" i="217"/>
  <c r="S35" i="217"/>
  <c r="ED51" i="217"/>
  <c r="DA22" i="217"/>
  <c r="BS44" i="217"/>
  <c r="DS5" i="217"/>
  <c r="CR51" i="217"/>
  <c r="BI51" i="217"/>
  <c r="ET16" i="217"/>
  <c r="H4" i="217"/>
  <c r="DW32" i="217"/>
  <c r="BN18" i="217"/>
  <c r="AH40" i="217"/>
  <c r="DT24" i="217"/>
  <c r="F11" i="217"/>
  <c r="DQ12" i="217"/>
  <c r="CM31" i="217"/>
  <c r="BZ13" i="217"/>
  <c r="DE9" i="217"/>
  <c r="N37" i="217"/>
  <c r="BG25" i="217"/>
  <c r="EW34" i="217"/>
  <c r="AN15" i="217"/>
  <c r="Q22" i="217"/>
  <c r="CP12" i="217"/>
  <c r="EF25" i="217"/>
  <c r="CO23" i="217"/>
  <c r="EY16" i="217"/>
  <c r="CS50" i="217"/>
  <c r="BY25" i="217"/>
  <c r="DU15" i="217"/>
  <c r="BL12" i="217"/>
  <c r="BU25" i="217"/>
  <c r="DI24" i="217"/>
  <c r="CE23" i="217"/>
  <c r="DD29" i="217"/>
  <c r="CC22" i="217"/>
  <c r="CD20" i="217"/>
  <c r="FA45" i="217"/>
  <c r="EI28" i="217"/>
  <c r="AT44" i="217"/>
  <c r="BG16" i="217"/>
  <c r="EV6" i="217"/>
  <c r="K52" i="217"/>
  <c r="AB17" i="217"/>
  <c r="CF44" i="217"/>
  <c r="D37" i="217"/>
  <c r="DI10" i="217"/>
  <c r="EQ50" i="217"/>
  <c r="E39" i="217"/>
  <c r="DR21" i="217"/>
  <c r="DS48" i="217"/>
  <c r="CV10" i="217"/>
  <c r="EQ37" i="217"/>
  <c r="O32" i="217"/>
  <c r="DK9" i="217"/>
  <c r="BO44" i="217"/>
  <c r="CA24" i="217"/>
  <c r="CI29" i="217"/>
  <c r="CE6" i="217"/>
  <c r="AW45" i="217"/>
  <c r="ED20" i="217"/>
  <c r="FF31" i="217"/>
  <c r="DO18" i="217"/>
  <c r="CO28" i="217"/>
  <c r="EO23" i="217"/>
  <c r="BY37" i="217"/>
  <c r="CV38" i="217"/>
  <c r="DT16" i="217"/>
  <c r="EF21" i="217"/>
  <c r="AC7" i="217"/>
  <c r="DL4" i="217"/>
  <c r="CW4" i="217"/>
  <c r="BR51" i="217"/>
  <c r="DV51" i="217"/>
  <c r="BN24" i="217"/>
  <c r="DF23" i="217"/>
  <c r="BS33" i="217"/>
  <c r="BD28" i="217"/>
  <c r="K51" i="217"/>
  <c r="X33" i="217"/>
  <c r="DQ25" i="217"/>
  <c r="EQ45" i="217"/>
  <c r="BF36" i="217"/>
  <c r="BX7" i="217"/>
  <c r="BS39" i="217"/>
  <c r="DZ25" i="217"/>
  <c r="EL30" i="217"/>
  <c r="EI9" i="217"/>
  <c r="AS31" i="217"/>
  <c r="ED43" i="217"/>
  <c r="BO8" i="217"/>
  <c r="AQ40" i="217"/>
  <c r="CC12" i="217"/>
  <c r="BV32" i="217"/>
  <c r="EU25" i="217"/>
  <c r="BZ32" i="217"/>
  <c r="FI40" i="217"/>
  <c r="AY34" i="217"/>
  <c r="FI53" i="217"/>
  <c r="BG33" i="217"/>
  <c r="CD53" i="217"/>
  <c r="DH20" i="217"/>
  <c r="DM16" i="217"/>
  <c r="EG8" i="217"/>
  <c r="CO29" i="217"/>
  <c r="S45" i="217"/>
  <c r="BJ14" i="217"/>
  <c r="EX4" i="217"/>
  <c r="F18" i="217"/>
  <c r="DS19" i="217"/>
  <c r="CA7" i="217"/>
  <c r="AB13" i="217"/>
  <c r="CL33" i="217"/>
  <c r="W5" i="217"/>
  <c r="FC15" i="217"/>
  <c r="DD8" i="217"/>
  <c r="CG32" i="217"/>
  <c r="BE26" i="217"/>
  <c r="BQ32" i="217"/>
  <c r="AY28" i="217"/>
  <c r="BB33" i="217"/>
  <c r="BV23" i="217"/>
  <c r="DK44" i="217"/>
  <c r="EP13" i="217"/>
  <c r="DH17" i="217"/>
  <c r="CR21" i="217"/>
  <c r="L5" i="217"/>
  <c r="ET39" i="217"/>
  <c r="DY9" i="217"/>
  <c r="DB27" i="217"/>
  <c r="EZ44" i="217"/>
  <c r="AU13" i="217"/>
  <c r="BL25" i="217"/>
  <c r="EO13" i="217"/>
  <c r="FF51" i="217"/>
  <c r="CS6" i="217"/>
  <c r="EB9" i="217"/>
  <c r="AE18" i="217"/>
  <c r="AA26" i="217"/>
  <c r="L19" i="217"/>
  <c r="DQ36" i="217"/>
  <c r="AM36" i="217"/>
  <c r="T7" i="217"/>
  <c r="ER28" i="217"/>
  <c r="EY33" i="217"/>
  <c r="P18" i="217"/>
  <c r="FH14" i="217"/>
  <c r="FI25" i="217"/>
  <c r="BK10" i="217"/>
  <c r="EC16" i="217"/>
  <c r="DC14" i="217"/>
  <c r="W24" i="217"/>
  <c r="M8" i="217"/>
  <c r="BK48" i="217"/>
  <c r="BK9" i="217"/>
  <c r="ED38" i="217"/>
  <c r="DJ17" i="217"/>
  <c r="EC7" i="217"/>
  <c r="EA18" i="217"/>
  <c r="ED39" i="217"/>
  <c r="CB26" i="217"/>
  <c r="BD44" i="217"/>
  <c r="CW11" i="217"/>
  <c r="FG37" i="217"/>
  <c r="V33" i="217"/>
  <c r="BQ7" i="217"/>
  <c r="DY6" i="217"/>
  <c r="BS9" i="217"/>
  <c r="DN11" i="217"/>
  <c r="DA37" i="217"/>
  <c r="CR22" i="217"/>
  <c r="DY18" i="217"/>
  <c r="DM43" i="217"/>
  <c r="CS35" i="217"/>
  <c r="BR43" i="217"/>
  <c r="CU6" i="217"/>
  <c r="EI13" i="217"/>
  <c r="AV16" i="217"/>
  <c r="CP23" i="217"/>
  <c r="AH29" i="217"/>
  <c r="FF11" i="217"/>
  <c r="CF5" i="217"/>
  <c r="BQ45" i="217"/>
  <c r="J49" i="217"/>
  <c r="DS24" i="217"/>
  <c r="CO45" i="217"/>
  <c r="BU10" i="217"/>
  <c r="DT30" i="217"/>
  <c r="AO50" i="217"/>
  <c r="AI52" i="217"/>
  <c r="BQ5" i="217"/>
  <c r="Q53" i="217"/>
  <c r="DK38" i="217"/>
  <c r="BS13" i="217"/>
  <c r="BA31" i="217"/>
  <c r="BT38" i="217"/>
  <c r="DY32" i="217"/>
  <c r="Z8" i="217"/>
  <c r="BA22" i="217"/>
  <c r="AA53" i="217"/>
  <c r="AJ36" i="217"/>
  <c r="CD11" i="217"/>
  <c r="ER36" i="217"/>
  <c r="CA44" i="217"/>
  <c r="BS53" i="217"/>
  <c r="EN11" i="217"/>
  <c r="BV8" i="217"/>
  <c r="CM19" i="217"/>
  <c r="BM22" i="217"/>
  <c r="CB10" i="217"/>
  <c r="ER15" i="217"/>
  <c r="DU26" i="217"/>
  <c r="CS33" i="217"/>
  <c r="BH21" i="217"/>
  <c r="DJ31" i="217"/>
  <c r="BM26" i="217"/>
  <c r="AA30" i="217"/>
  <c r="AR53" i="217"/>
  <c r="EM16" i="217"/>
  <c r="DW11" i="217"/>
  <c r="CZ50" i="217"/>
  <c r="BK22" i="217"/>
  <c r="R19" i="217"/>
  <c r="BU4" i="217"/>
  <c r="O39" i="217"/>
  <c r="CF4" i="217"/>
  <c r="DT38" i="217"/>
  <c r="FH44" i="217"/>
  <c r="EY47" i="217"/>
  <c r="AO46" i="217"/>
  <c r="BL42" i="217"/>
  <c r="CY46" i="217"/>
  <c r="DB47" i="217"/>
  <c r="CM46" i="217"/>
  <c r="CS42" i="217"/>
  <c r="CA46" i="217"/>
  <c r="AN46" i="217"/>
  <c r="T41" i="217"/>
  <c r="M41" i="217"/>
  <c r="CY41" i="217"/>
  <c r="ER42" i="217"/>
  <c r="CL41" i="217"/>
  <c r="ED42" i="217"/>
  <c r="CL47" i="217"/>
  <c r="DG46" i="217"/>
  <c r="AQ42" i="217"/>
  <c r="G41" i="217"/>
  <c r="FA41" i="217"/>
  <c r="AF46" i="217"/>
  <c r="J47" i="217"/>
  <c r="CP46" i="217"/>
  <c r="BT41" i="217"/>
  <c r="CK46" i="217"/>
  <c r="ER41" i="217"/>
  <c r="J41" i="217"/>
  <c r="DY41" i="217"/>
  <c r="K46" i="217"/>
  <c r="DY46" i="217"/>
  <c r="BH47" i="217"/>
  <c r="BG46" i="217"/>
  <c r="BP46" i="217"/>
  <c r="CN41" i="217"/>
  <c r="AL41" i="217"/>
  <c r="CV41" i="217"/>
  <c r="EQ42" i="217"/>
  <c r="CI46" i="217"/>
  <c r="BF47" i="217"/>
  <c r="CW41" i="217"/>
  <c r="BR42" i="217"/>
  <c r="DE46" i="217"/>
  <c r="DL46" i="217"/>
  <c r="DF47" i="217"/>
  <c r="EV41" i="217"/>
  <c r="CR41" i="217"/>
  <c r="CW47" i="217"/>
  <c r="FE42" i="217"/>
  <c r="AL47" i="217"/>
  <c r="EX41" i="217"/>
  <c r="DK46" i="217"/>
  <c r="AS47" i="217"/>
  <c r="CX42" i="217"/>
  <c r="CA41" i="217"/>
  <c r="BR46" i="217"/>
  <c r="DX47" i="217"/>
  <c r="BE41" i="217"/>
  <c r="CS46" i="217"/>
  <c r="DO42" i="217"/>
  <c r="DQ46" i="217"/>
  <c r="DT47" i="217"/>
  <c r="AG42" i="217"/>
  <c r="S42" i="217"/>
  <c r="DM46" i="217"/>
  <c r="DB42" i="217"/>
  <c r="DT41" i="217"/>
  <c r="BP42" i="217"/>
  <c r="CF46" i="217"/>
  <c r="E47" i="217"/>
  <c r="DT46" i="217"/>
  <c r="DX42" i="217"/>
  <c r="AK47" i="217"/>
  <c r="CQ46" i="217"/>
  <c r="FE41" i="217"/>
  <c r="AZ41" i="217"/>
  <c r="EO41" i="217"/>
  <c r="EB47" i="217"/>
  <c r="CC41" i="217"/>
  <c r="EO47" i="217"/>
  <c r="FD46" i="217"/>
  <c r="AO41" i="217"/>
  <c r="AE31" i="217"/>
  <c r="EX27" i="217"/>
  <c r="CP50" i="217"/>
  <c r="AP22" i="217"/>
  <c r="FC23" i="217"/>
  <c r="DE14" i="217"/>
  <c r="AN25" i="217"/>
  <c r="X8" i="217"/>
  <c r="EO11" i="217"/>
  <c r="EG11" i="217"/>
  <c r="DJ10" i="217"/>
  <c r="AS19" i="217"/>
  <c r="DC44" i="217"/>
  <c r="BF5" i="217"/>
  <c r="BF54" i="217" s="1"/>
  <c r="AY11" i="217"/>
  <c r="CA38" i="217"/>
  <c r="BV51" i="217"/>
  <c r="CO35" i="217"/>
  <c r="CM40" i="217"/>
  <c r="DF6" i="217"/>
  <c r="DZ53" i="217"/>
  <c r="EJ35" i="217"/>
  <c r="EQ4" i="217"/>
  <c r="CI17" i="217"/>
  <c r="EE24" i="217"/>
  <c r="AP50" i="217"/>
  <c r="AT14" i="217"/>
  <c r="AY49" i="217"/>
  <c r="DT14" i="217"/>
  <c r="EJ32" i="217"/>
  <c r="AB43" i="217"/>
  <c r="BV4" i="217"/>
  <c r="FG53" i="217"/>
  <c r="EX32" i="217"/>
  <c r="AD53" i="217"/>
  <c r="V31" i="217"/>
  <c r="AQ21" i="217"/>
  <c r="AM51" i="217"/>
  <c r="CR28" i="217"/>
  <c r="EQ5" i="217"/>
  <c r="U19" i="217"/>
  <c r="DD20" i="217"/>
  <c r="BP10" i="217"/>
  <c r="DM18" i="217"/>
  <c r="CW49" i="217"/>
  <c r="CA36" i="217"/>
  <c r="BB34" i="217"/>
  <c r="AK15" i="217"/>
  <c r="V10" i="217"/>
  <c r="DE32" i="217"/>
  <c r="DC18" i="217"/>
  <c r="D50" i="217"/>
  <c r="BG26" i="217"/>
  <c r="BS16" i="217"/>
  <c r="AO49" i="217"/>
  <c r="V50" i="217"/>
  <c r="DV16" i="217"/>
  <c r="AX48" i="217"/>
  <c r="EF7" i="217"/>
  <c r="BM23" i="217"/>
  <c r="AK20" i="217"/>
  <c r="DE29" i="217"/>
  <c r="AL7" i="217"/>
  <c r="F34" i="217"/>
  <c r="FD32" i="217"/>
  <c r="FF26" i="217"/>
  <c r="CK24" i="217"/>
  <c r="F6" i="217"/>
  <c r="EX11" i="217"/>
  <c r="BM17" i="217"/>
  <c r="BP26" i="217"/>
  <c r="DI4" i="217"/>
  <c r="DM14" i="217"/>
  <c r="CT44" i="217"/>
  <c r="CP31" i="217"/>
  <c r="BI37" i="217"/>
  <c r="AV50" i="217"/>
  <c r="G51" i="217"/>
  <c r="EO19" i="217"/>
  <c r="DC52" i="217"/>
  <c r="CN35" i="217"/>
  <c r="EL8" i="217"/>
  <c r="BD32" i="217"/>
  <c r="DZ38" i="217"/>
  <c r="CC39" i="217"/>
  <c r="AP15" i="217"/>
  <c r="EJ48" i="217"/>
  <c r="EJ52" i="217"/>
  <c r="EC6" i="217"/>
  <c r="AD22" i="217"/>
  <c r="EH15" i="217"/>
  <c r="DZ40" i="217"/>
  <c r="K43" i="217"/>
  <c r="FH29" i="217"/>
  <c r="ET34" i="217"/>
  <c r="EW12" i="217"/>
  <c r="BO10" i="217"/>
  <c r="EL45" i="217"/>
  <c r="DO5" i="217"/>
  <c r="AP14" i="217"/>
  <c r="BF31" i="217"/>
  <c r="EG13" i="217"/>
  <c r="Y6" i="217"/>
  <c r="EH38" i="217"/>
  <c r="FG43" i="217"/>
  <c r="AW11" i="217"/>
  <c r="BN25" i="217"/>
  <c r="CB51" i="217"/>
  <c r="DB50" i="217"/>
  <c r="BK17" i="217"/>
  <c r="EJ4" i="217"/>
  <c r="CU7" i="217"/>
  <c r="DO21" i="217"/>
  <c r="FH16" i="217"/>
  <c r="ER44" i="217"/>
  <c r="F25" i="217"/>
  <c r="AP30" i="217"/>
  <c r="DE36" i="217"/>
  <c r="CZ28" i="217"/>
  <c r="EL31" i="217"/>
  <c r="BX33" i="217"/>
  <c r="BE43" i="217"/>
  <c r="CQ32" i="217"/>
  <c r="DN6" i="217"/>
  <c r="CB34" i="217"/>
  <c r="FB48" i="217"/>
  <c r="EM29" i="217"/>
  <c r="DN24" i="217"/>
  <c r="P49" i="217"/>
  <c r="CQ17" i="217"/>
  <c r="BP25" i="217"/>
  <c r="EX15" i="217"/>
  <c r="BL44" i="217"/>
  <c r="DT18" i="217"/>
  <c r="T40" i="217"/>
  <c r="BP29" i="217"/>
  <c r="AY30" i="217"/>
  <c r="DS11" i="217"/>
  <c r="CQ22" i="217"/>
  <c r="EB5" i="217"/>
  <c r="CP43" i="217"/>
  <c r="DV7" i="217"/>
  <c r="ED48" i="217"/>
  <c r="AS21" i="217"/>
  <c r="EN14" i="217"/>
  <c r="Z27" i="217"/>
  <c r="DN40" i="217"/>
  <c r="CL6" i="217"/>
  <c r="M13" i="217"/>
  <c r="CK45" i="217"/>
  <c r="CB45" i="217"/>
  <c r="BM33" i="217"/>
  <c r="AZ34" i="217"/>
  <c r="W13" i="217"/>
  <c r="CM13" i="217"/>
  <c r="AP8" i="217"/>
  <c r="DA50" i="217"/>
  <c r="P40" i="217"/>
  <c r="O10" i="217"/>
  <c r="EG44" i="217"/>
  <c r="BJ30" i="217"/>
  <c r="P33" i="217"/>
  <c r="E17" i="217"/>
  <c r="N4" i="217"/>
  <c r="CM4" i="217"/>
  <c r="DO23" i="217"/>
  <c r="D32" i="217"/>
  <c r="BB28" i="217"/>
  <c r="EE22" i="217"/>
  <c r="FC21" i="217"/>
  <c r="BT52" i="217"/>
  <c r="DK29" i="217"/>
  <c r="FH27" i="217"/>
  <c r="CW10" i="217"/>
  <c r="EP24" i="217"/>
  <c r="N25" i="217"/>
  <c r="EM30" i="217"/>
  <c r="Z40" i="217"/>
  <c r="CO36" i="217"/>
  <c r="D53" i="217"/>
  <c r="EB17" i="217"/>
  <c r="BX18" i="217"/>
  <c r="EU51" i="217"/>
  <c r="AG4" i="217"/>
  <c r="AE45" i="217"/>
  <c r="ES5" i="217"/>
  <c r="ED21" i="217"/>
  <c r="CK9" i="217"/>
  <c r="EP32" i="217"/>
  <c r="EY13" i="217"/>
  <c r="FB18" i="217"/>
  <c r="AJ5" i="217"/>
  <c r="DS29" i="217"/>
  <c r="CX45" i="217"/>
  <c r="AN5" i="217"/>
  <c r="AN54" i="217" s="1"/>
  <c r="BA19" i="217"/>
  <c r="CU5" i="217"/>
  <c r="DW52" i="217"/>
  <c r="U53" i="217"/>
  <c r="CY7" i="217"/>
  <c r="DS34" i="217"/>
  <c r="BM40" i="217"/>
  <c r="DB34" i="217"/>
  <c r="CK11" i="217"/>
  <c r="AU43" i="217"/>
  <c r="DV11" i="217"/>
  <c r="CC30" i="217"/>
  <c r="BC40" i="217"/>
  <c r="CO43" i="217"/>
  <c r="D17" i="217"/>
  <c r="CY38" i="217"/>
  <c r="CJ6" i="217"/>
  <c r="FG16" i="217"/>
  <c r="EX6" i="217"/>
  <c r="CY32" i="217"/>
  <c r="DZ34" i="217"/>
  <c r="BL53" i="217"/>
  <c r="CK12" i="217"/>
  <c r="BM10" i="217"/>
  <c r="EY9" i="217"/>
  <c r="AU33" i="217"/>
  <c r="CJ20" i="217"/>
  <c r="CB24" i="217"/>
  <c r="DJ37" i="217"/>
  <c r="CG6" i="217"/>
  <c r="CZ38" i="217"/>
  <c r="BD16" i="217"/>
  <c r="AL24" i="217"/>
  <c r="CQ48" i="217"/>
  <c r="CP29" i="217"/>
  <c r="EU48" i="217"/>
  <c r="CV23" i="217"/>
  <c r="AP32" i="217"/>
  <c r="CH27" i="217"/>
  <c r="DP29" i="217"/>
  <c r="DJ6" i="217"/>
  <c r="AZ50" i="217"/>
  <c r="CZ25" i="217"/>
  <c r="EW5" i="217"/>
  <c r="EY40" i="217"/>
  <c r="CH30" i="217"/>
  <c r="CT8" i="217"/>
  <c r="DP17" i="217"/>
  <c r="EL28" i="217"/>
  <c r="DY27" i="217"/>
  <c r="BT43" i="217"/>
  <c r="DZ4" i="217"/>
  <c r="FE25" i="217"/>
  <c r="BJ32" i="217"/>
  <c r="FA11" i="217"/>
  <c r="DT31" i="217"/>
  <c r="DX53" i="217"/>
  <c r="K16" i="217"/>
  <c r="BY34" i="217"/>
  <c r="P12" i="217"/>
  <c r="M15" i="217"/>
  <c r="AQ6" i="217"/>
  <c r="AW17" i="217"/>
  <c r="AE39" i="217"/>
  <c r="AC25" i="217"/>
  <c r="J39" i="217"/>
  <c r="BD6" i="217"/>
  <c r="G21" i="217"/>
  <c r="AN19" i="217"/>
  <c r="EX25" i="217"/>
  <c r="EM27" i="217"/>
  <c r="DC43" i="217"/>
  <c r="M53" i="217"/>
  <c r="EI48" i="217"/>
  <c r="K32" i="217"/>
  <c r="EL53" i="217"/>
  <c r="J53" i="217"/>
  <c r="BL28" i="217"/>
  <c r="CC33" i="217"/>
  <c r="EJ45" i="217"/>
  <c r="W14" i="217"/>
  <c r="CF52" i="217"/>
  <c r="CZ26" i="217"/>
  <c r="EW6" i="217"/>
  <c r="FI26" i="217"/>
  <c r="DP24" i="217"/>
  <c r="CY33" i="217"/>
  <c r="DI16" i="217"/>
  <c r="AK19" i="217"/>
  <c r="W34" i="217"/>
  <c r="V43" i="217"/>
  <c r="EM22" i="217"/>
  <c r="CL49" i="217"/>
  <c r="EJ12" i="217"/>
  <c r="AC37" i="217"/>
  <c r="BT17" i="217"/>
  <c r="EA45" i="217"/>
  <c r="K4" i="217"/>
  <c r="G26" i="217"/>
  <c r="DK4" i="217"/>
  <c r="AM16" i="217"/>
  <c r="DB51" i="217"/>
  <c r="BG17" i="217"/>
  <c r="BZ11" i="217"/>
  <c r="N22" i="217"/>
  <c r="F52" i="217"/>
  <c r="CU14" i="217"/>
  <c r="AV10" i="217"/>
  <c r="Q4" i="217"/>
  <c r="BQ53" i="217"/>
  <c r="BH33" i="217"/>
  <c r="AI19" i="217"/>
  <c r="EN50" i="217"/>
  <c r="AV31" i="217"/>
  <c r="CG7" i="217"/>
  <c r="CF35" i="217"/>
  <c r="DU10" i="217"/>
  <c r="CS44" i="217"/>
  <c r="BL27" i="217"/>
  <c r="DH53" i="217"/>
  <c r="BW12" i="217"/>
  <c r="BQ51" i="217"/>
  <c r="DY45" i="217"/>
  <c r="EB28" i="217"/>
  <c r="CW17" i="217"/>
  <c r="EG45" i="217"/>
  <c r="BF32" i="217"/>
  <c r="DW5" i="217"/>
  <c r="DW54" i="217" s="1"/>
  <c r="DG33" i="217"/>
  <c r="DP28" i="217"/>
  <c r="EB13" i="217"/>
  <c r="Q15" i="217"/>
  <c r="CE30" i="217"/>
  <c r="AJ38" i="217"/>
  <c r="FH15" i="217"/>
  <c r="FH37" i="217"/>
  <c r="AG27" i="217"/>
  <c r="FG49" i="217"/>
  <c r="R28" i="217"/>
  <c r="CS49" i="217"/>
  <c r="AC50" i="217"/>
  <c r="CM36" i="217"/>
  <c r="X32" i="217"/>
  <c r="AT19" i="217"/>
  <c r="EU15" i="217"/>
  <c r="CE24" i="217"/>
  <c r="FF6" i="217"/>
  <c r="Q23" i="217"/>
  <c r="DF50" i="217"/>
  <c r="EJ10" i="217"/>
  <c r="EE4" i="217"/>
  <c r="AD48" i="217"/>
  <c r="CC26" i="217"/>
  <c r="AB30" i="217"/>
  <c r="BT10" i="217"/>
  <c r="AT34" i="217"/>
  <c r="DN45" i="217"/>
  <c r="AL17" i="217"/>
  <c r="BI10" i="217"/>
  <c r="CM20" i="217"/>
  <c r="V15" i="217"/>
  <c r="BZ20" i="217"/>
  <c r="DP52" i="217"/>
  <c r="EL18" i="217"/>
  <c r="DI34" i="217"/>
  <c r="DU12" i="217"/>
  <c r="BK26" i="217"/>
  <c r="T48" i="217"/>
  <c r="CP48" i="217"/>
  <c r="EL17" i="217"/>
  <c r="BD40" i="217"/>
  <c r="FF40" i="217"/>
  <c r="DF38" i="217"/>
  <c r="BX19" i="217"/>
  <c r="BZ39" i="217"/>
  <c r="DM32" i="217"/>
  <c r="CX50" i="217"/>
  <c r="DF12" i="217"/>
  <c r="BI46" i="217"/>
  <c r="AW41" i="217"/>
  <c r="O42" i="217"/>
  <c r="EA41" i="217"/>
  <c r="L46" i="217"/>
  <c r="AD41" i="217"/>
  <c r="BE42" i="217"/>
  <c r="BR41" i="217"/>
  <c r="BI41" i="217"/>
  <c r="EW41" i="217"/>
  <c r="CH41" i="217"/>
  <c r="EN46" i="217"/>
  <c r="EQ47" i="217"/>
  <c r="AH46" i="217"/>
  <c r="CJ41" i="217"/>
  <c r="I42" i="217"/>
  <c r="G42" i="217"/>
  <c r="U42" i="217"/>
  <c r="AK41" i="217"/>
  <c r="BV41" i="217"/>
  <c r="AJ41" i="217"/>
  <c r="BU47" i="217"/>
  <c r="W46" i="217"/>
  <c r="AU42" i="217"/>
  <c r="EK41" i="217"/>
  <c r="CZ41" i="217"/>
  <c r="BG41" i="217"/>
  <c r="CX41" i="217"/>
  <c r="H41" i="217"/>
  <c r="AD47" i="217"/>
  <c r="DE41" i="217"/>
  <c r="CJ47" i="217"/>
  <c r="DI41" i="217"/>
  <c r="S41" i="217"/>
  <c r="CB41" i="217"/>
  <c r="ED41" i="217"/>
  <c r="AS46" i="217"/>
  <c r="ES46" i="217"/>
  <c r="I47" i="217"/>
  <c r="EW42" i="217"/>
  <c r="CT47" i="217"/>
  <c r="R47" i="217"/>
  <c r="AZ42" i="217"/>
  <c r="P46" i="217"/>
  <c r="S47" i="217"/>
  <c r="BL47" i="217"/>
  <c r="J42" i="217"/>
  <c r="ET47" i="217"/>
  <c r="CV46" i="217"/>
  <c r="FI41" i="217"/>
  <c r="CF42" i="217"/>
  <c r="DZ41" i="217"/>
  <c r="BZ46" i="217"/>
  <c r="DU46" i="217"/>
  <c r="BB42" i="217"/>
  <c r="FH41" i="217"/>
  <c r="AJ42" i="217"/>
  <c r="FA42" i="217"/>
  <c r="Y41" i="217"/>
  <c r="EH46" i="217"/>
  <c r="G46" i="217"/>
  <c r="DP42" i="217"/>
  <c r="AX46" i="217"/>
  <c r="EG47" i="217"/>
  <c r="AX42" i="217"/>
  <c r="EU41" i="217"/>
  <c r="CP47" i="217"/>
  <c r="AR42" i="217"/>
  <c r="AA41" i="217"/>
  <c r="AT46" i="217"/>
  <c r="CP41" i="217"/>
  <c r="BP41" i="217"/>
  <c r="W47" i="217"/>
  <c r="DL47" i="217"/>
  <c r="CJ46" i="217"/>
  <c r="DO41" i="217"/>
  <c r="Y47" i="217"/>
  <c r="BM46" i="217"/>
  <c r="AE46" i="217"/>
  <c r="BH42" i="217"/>
  <c r="DJ42" i="217"/>
  <c r="BL199" i="87"/>
  <c r="R199" i="87"/>
  <c r="AZ199" i="79"/>
  <c r="BA199" i="87"/>
  <c r="BA199" i="79"/>
  <c r="BE199" i="87"/>
  <c r="BF199" i="79"/>
  <c r="AZ199" i="85"/>
  <c r="BA199" i="85"/>
  <c r="BG199" i="87"/>
  <c r="BK199" i="81"/>
  <c r="AJ199" i="87"/>
  <c r="AG199" i="87"/>
  <c r="AV199" i="81"/>
  <c r="N199" i="87"/>
  <c r="AT199" i="87"/>
  <c r="AQ199" i="87"/>
  <c r="AR199" i="85"/>
  <c r="BC199" i="87"/>
  <c r="L199" i="87"/>
  <c r="AV199" i="87"/>
  <c r="BI199" i="80"/>
  <c r="BC199" i="82"/>
  <c r="AH199" i="87"/>
  <c r="E199" i="75"/>
  <c r="AX199" i="73"/>
  <c r="BF199" i="82"/>
  <c r="AQ199" i="72"/>
  <c r="AI199" i="72"/>
  <c r="AA199" i="87"/>
  <c r="BJ199" i="87"/>
  <c r="BF199" i="87"/>
  <c r="T199" i="87"/>
  <c r="AJ199" i="73"/>
  <c r="F199" i="87"/>
  <c r="AK199" i="87"/>
  <c r="J189" i="71"/>
  <c r="X185" i="87"/>
  <c r="AO199" i="85"/>
  <c r="I195" i="76"/>
  <c r="X185" i="85"/>
  <c r="AN194" i="73"/>
  <c r="E195" i="87"/>
  <c r="O195" i="76"/>
  <c r="E185" i="70"/>
  <c r="AO193" i="78"/>
  <c r="AC199" i="78"/>
  <c r="AM195" i="74"/>
  <c r="J188" i="73"/>
  <c r="E188" i="72"/>
  <c r="AV199" i="82"/>
  <c r="J194" i="77"/>
  <c r="AM187" i="77"/>
  <c r="AP199" i="78"/>
  <c r="P194" i="77"/>
  <c r="AO193" i="81"/>
  <c r="P195" i="70"/>
  <c r="AN186" i="74"/>
  <c r="AN192" i="81"/>
  <c r="AN196" i="76"/>
  <c r="J188" i="70"/>
  <c r="J195" i="87"/>
  <c r="E192" i="73"/>
  <c r="AO192" i="80"/>
  <c r="AO185" i="84"/>
  <c r="P195" i="87"/>
  <c r="AN196" i="84"/>
  <c r="J189" i="74"/>
  <c r="E187" i="77"/>
  <c r="J192" i="76"/>
  <c r="P188" i="70"/>
  <c r="AM195" i="71"/>
  <c r="AR199" i="75"/>
  <c r="AR199" i="79"/>
  <c r="X188" i="79"/>
  <c r="J196" i="87"/>
  <c r="J196" i="84"/>
  <c r="E195" i="73"/>
  <c r="J192" i="80"/>
  <c r="J194" i="72"/>
  <c r="J195" i="74"/>
  <c r="O196" i="87"/>
  <c r="O199" i="87" s="1"/>
  <c r="I193" i="73"/>
  <c r="AR196" i="84"/>
  <c r="AO196" i="79"/>
  <c r="I192" i="80"/>
  <c r="AR196" i="70"/>
  <c r="AM192" i="81"/>
  <c r="AO196" i="73"/>
  <c r="J192" i="70"/>
  <c r="J196" i="71"/>
  <c r="I192" i="72"/>
  <c r="P196" i="84"/>
  <c r="AR187" i="77"/>
  <c r="E199" i="87"/>
  <c r="W186" i="85"/>
  <c r="AC199" i="87"/>
  <c r="E192" i="84"/>
  <c r="AO187" i="77"/>
  <c r="I192" i="71"/>
  <c r="E185" i="74"/>
  <c r="J189" i="72"/>
  <c r="O187" i="77"/>
  <c r="E188" i="76"/>
  <c r="E195" i="70"/>
  <c r="AR192" i="72"/>
  <c r="I192" i="70"/>
  <c r="O196" i="84"/>
  <c r="AM195" i="87"/>
  <c r="AM199" i="87" s="1"/>
  <c r="AM196" i="84"/>
  <c r="P185" i="84"/>
  <c r="AM192" i="72"/>
  <c r="I195" i="72"/>
  <c r="W194" i="87"/>
  <c r="I194" i="87"/>
  <c r="I199" i="87" s="1"/>
  <c r="E196" i="76"/>
  <c r="J187" i="77"/>
  <c r="P195" i="72"/>
  <c r="AM196" i="71"/>
  <c r="AN192" i="73"/>
  <c r="J192" i="73"/>
  <c r="P192" i="72"/>
  <c r="AM192" i="70"/>
  <c r="E196" i="70"/>
  <c r="AN192" i="80"/>
  <c r="I196" i="73"/>
  <c r="P196" i="87"/>
  <c r="P192" i="71"/>
  <c r="J188" i="82"/>
  <c r="AO199" i="79"/>
  <c r="AL199" i="87"/>
  <c r="E192" i="80"/>
  <c r="AR192" i="76"/>
  <c r="AQ199" i="80"/>
  <c r="E186" i="76"/>
  <c r="E194" i="77"/>
  <c r="E195" i="71"/>
  <c r="E185" i="84"/>
  <c r="I192" i="76"/>
  <c r="X188" i="72"/>
  <c r="J188" i="72"/>
  <c r="AN195" i="76"/>
  <c r="I189" i="74"/>
  <c r="AM196" i="70"/>
  <c r="I188" i="73"/>
  <c r="I195" i="74"/>
  <c r="I192" i="82"/>
  <c r="O192" i="71"/>
  <c r="Y185" i="87"/>
  <c r="I196" i="72"/>
  <c r="I188" i="71"/>
  <c r="I188" i="80"/>
  <c r="AN192" i="84"/>
  <c r="I196" i="79"/>
  <c r="O196" i="82"/>
  <c r="E194" i="80"/>
  <c r="BJ199" i="76"/>
  <c r="AN196" i="71"/>
  <c r="AZ199" i="73"/>
  <c r="BA199" i="81"/>
  <c r="AG199" i="72"/>
  <c r="J196" i="85"/>
  <c r="P189" i="78"/>
  <c r="I188" i="81"/>
  <c r="V199" i="74"/>
  <c r="AR192" i="71"/>
  <c r="P187" i="74"/>
  <c r="I193" i="74"/>
  <c r="AR186" i="84"/>
  <c r="P195" i="74"/>
  <c r="J192" i="81"/>
  <c r="AR185" i="84"/>
  <c r="P188" i="73"/>
  <c r="AE199" i="87"/>
  <c r="AR188" i="81"/>
  <c r="AN195" i="70"/>
  <c r="J192" i="72"/>
  <c r="E196" i="84"/>
  <c r="E188" i="81"/>
  <c r="E188" i="73"/>
  <c r="AM192" i="76"/>
  <c r="AO196" i="72"/>
  <c r="J199" i="85"/>
  <c r="AR195" i="86"/>
  <c r="BA199" i="82"/>
  <c r="Q199" i="80"/>
  <c r="AO196" i="81"/>
  <c r="V199" i="77"/>
  <c r="M199" i="78"/>
  <c r="AO192" i="73"/>
  <c r="AO196" i="84"/>
  <c r="I188" i="76"/>
  <c r="J193" i="73"/>
  <c r="AO195" i="87"/>
  <c r="AN195" i="72"/>
  <c r="O188" i="70"/>
  <c r="J193" i="71"/>
  <c r="AN196" i="85"/>
  <c r="AM186" i="76"/>
  <c r="AM194" i="77"/>
  <c r="P199" i="75"/>
  <c r="P199" i="85"/>
  <c r="J199" i="75"/>
  <c r="X189" i="85"/>
  <c r="AO189" i="86"/>
  <c r="E188" i="80"/>
  <c r="O192" i="81"/>
  <c r="X194" i="75"/>
  <c r="X189" i="75"/>
  <c r="X193" i="85"/>
  <c r="E188" i="74"/>
  <c r="O194" i="86"/>
  <c r="AE199" i="72"/>
  <c r="P186" i="83"/>
  <c r="AO189" i="78"/>
  <c r="O189" i="84"/>
  <c r="O186" i="81"/>
  <c r="P194" i="82"/>
  <c r="P193" i="81"/>
  <c r="AO195" i="84"/>
  <c r="O186" i="86"/>
  <c r="O185" i="80"/>
  <c r="E189" i="81"/>
  <c r="P187" i="83"/>
  <c r="BA199" i="74"/>
  <c r="AJ199" i="81"/>
  <c r="E186" i="81"/>
  <c r="S199" i="72"/>
  <c r="P194" i="83"/>
  <c r="J189" i="70"/>
  <c r="E199" i="85"/>
  <c r="AY199" i="82"/>
  <c r="BG199" i="80"/>
  <c r="BL199" i="77"/>
  <c r="P196" i="74"/>
  <c r="AN194" i="71"/>
  <c r="AV199" i="70"/>
  <c r="L199" i="81"/>
  <c r="U199" i="82"/>
  <c r="AM196" i="77"/>
  <c r="Z199" i="80"/>
  <c r="AN192" i="77"/>
  <c r="BH199" i="70"/>
  <c r="T199" i="77"/>
  <c r="S199" i="78"/>
  <c r="AO194" i="82"/>
  <c r="AM186" i="84"/>
  <c r="AM194" i="81"/>
  <c r="AO185" i="80"/>
  <c r="BA199" i="84"/>
  <c r="P195" i="77"/>
  <c r="V199" i="70"/>
  <c r="AM187" i="86"/>
  <c r="AH199" i="76"/>
  <c r="BG199" i="78"/>
  <c r="AN196" i="74"/>
  <c r="AU199" i="72"/>
  <c r="K199" i="80"/>
  <c r="P195" i="78"/>
  <c r="AJ199" i="70"/>
  <c r="BA199" i="76"/>
  <c r="O194" i="81"/>
  <c r="P188" i="84"/>
  <c r="E187" i="83"/>
  <c r="AF199" i="74"/>
  <c r="X193" i="75"/>
  <c r="O199" i="75"/>
  <c r="AX199" i="82"/>
  <c r="AM195" i="81"/>
  <c r="AH199" i="70"/>
  <c r="R199" i="76"/>
  <c r="AM185" i="78"/>
  <c r="E189" i="77"/>
  <c r="AE199" i="80"/>
  <c r="BL199" i="70"/>
  <c r="U199" i="72"/>
  <c r="V199" i="80"/>
  <c r="P188" i="82"/>
  <c r="AZ199" i="70"/>
  <c r="AN195" i="80"/>
  <c r="AR189" i="86"/>
  <c r="AO199" i="87"/>
  <c r="AN199" i="87"/>
  <c r="J188" i="80"/>
  <c r="X189" i="79"/>
  <c r="O187" i="76"/>
  <c r="H199" i="76"/>
  <c r="BG199" i="72"/>
  <c r="AO195" i="83"/>
  <c r="O192" i="82"/>
  <c r="AN196" i="82"/>
  <c r="E196" i="78"/>
  <c r="E189" i="86"/>
  <c r="AM186" i="74"/>
  <c r="P193" i="80"/>
  <c r="P188" i="80"/>
  <c r="O193" i="76"/>
  <c r="P186" i="81"/>
  <c r="AO186" i="83"/>
  <c r="E193" i="80"/>
  <c r="AR193" i="82"/>
  <c r="O189" i="82"/>
  <c r="AO189" i="82"/>
  <c r="AR189" i="83"/>
  <c r="W192" i="79"/>
  <c r="AM199" i="79"/>
  <c r="W196" i="79"/>
  <c r="AN199" i="79"/>
  <c r="X188" i="75"/>
  <c r="X188" i="85"/>
  <c r="X189" i="87"/>
  <c r="W189" i="87"/>
  <c r="AM186" i="70"/>
  <c r="G199" i="86"/>
  <c r="AL199" i="73"/>
  <c r="F199" i="74"/>
  <c r="I194" i="81"/>
  <c r="AM186" i="83"/>
  <c r="I186" i="78"/>
  <c r="J186" i="82"/>
  <c r="J186" i="77"/>
  <c r="AR194" i="86"/>
  <c r="J186" i="84"/>
  <c r="O194" i="84"/>
  <c r="AA199" i="82"/>
  <c r="AO188" i="74"/>
  <c r="S199" i="80"/>
  <c r="O195" i="82"/>
  <c r="J192" i="74"/>
  <c r="I185" i="84"/>
  <c r="AN186" i="82"/>
  <c r="BD199" i="73"/>
  <c r="AN187" i="74"/>
  <c r="AZ199" i="74"/>
  <c r="P185" i="72"/>
  <c r="AO186" i="80"/>
  <c r="O185" i="82"/>
  <c r="AK199" i="80"/>
  <c r="V199" i="84"/>
  <c r="AS199" i="76"/>
  <c r="BJ199" i="78"/>
  <c r="AR196" i="74"/>
  <c r="AM187" i="71"/>
  <c r="AQ199" i="73"/>
  <c r="AZ199" i="82"/>
  <c r="J194" i="80"/>
  <c r="AX199" i="80"/>
  <c r="J196" i="81"/>
  <c r="O192" i="77"/>
  <c r="AU199" i="86"/>
  <c r="AI199" i="77"/>
  <c r="I189" i="77"/>
  <c r="P194" i="73"/>
  <c r="P188" i="74"/>
  <c r="G199" i="77"/>
  <c r="BC199" i="78"/>
  <c r="E192" i="78"/>
  <c r="AK199" i="77"/>
  <c r="S199" i="74"/>
  <c r="AN185" i="81"/>
  <c r="P186" i="80"/>
  <c r="E186" i="78"/>
  <c r="AV199" i="86"/>
  <c r="AV199" i="77"/>
  <c r="AG199" i="74"/>
  <c r="S199" i="81"/>
  <c r="AM193" i="82"/>
  <c r="AM192" i="74"/>
  <c r="O187" i="72"/>
  <c r="BD199" i="70"/>
  <c r="AO185" i="78"/>
  <c r="J187" i="70"/>
  <c r="J185" i="73"/>
  <c r="P194" i="81"/>
  <c r="V199" i="86"/>
  <c r="AU199" i="77"/>
  <c r="E186" i="77"/>
  <c r="AM185" i="86"/>
  <c r="I186" i="73"/>
  <c r="O189" i="77"/>
  <c r="P195" i="81"/>
  <c r="AO193" i="84"/>
  <c r="AN188" i="84"/>
  <c r="BB199" i="77"/>
  <c r="AR194" i="73"/>
  <c r="AD199" i="86"/>
  <c r="O186" i="83"/>
  <c r="AE199" i="82"/>
  <c r="AT199" i="71"/>
  <c r="AO186" i="77"/>
  <c r="F199" i="71"/>
  <c r="AR185" i="80"/>
  <c r="AS199" i="70"/>
  <c r="J196" i="74"/>
  <c r="E192" i="86"/>
  <c r="AM185" i="80"/>
  <c r="BH199" i="77"/>
  <c r="AR194" i="82"/>
  <c r="BH199" i="81"/>
  <c r="AN192" i="74"/>
  <c r="AN185" i="76"/>
  <c r="J193" i="80"/>
  <c r="X193" i="80"/>
  <c r="AS199" i="74"/>
  <c r="O185" i="71"/>
  <c r="I189" i="84"/>
  <c r="I195" i="78"/>
  <c r="I185" i="73"/>
  <c r="AM192" i="77"/>
  <c r="AM196" i="83"/>
  <c r="O185" i="74"/>
  <c r="AM195" i="83"/>
  <c r="AS199" i="71"/>
  <c r="K199" i="83"/>
  <c r="BF199" i="72"/>
  <c r="P193" i="86"/>
  <c r="BL199" i="83"/>
  <c r="BH199" i="83"/>
  <c r="X189" i="70"/>
  <c r="AE199" i="71"/>
  <c r="Z199" i="83"/>
  <c r="BC199" i="72"/>
  <c r="AX199" i="71"/>
  <c r="I189" i="83"/>
  <c r="AH199" i="83"/>
  <c r="U199" i="83"/>
  <c r="W194" i="75"/>
  <c r="Y194" i="75"/>
  <c r="X187" i="79"/>
  <c r="X195" i="75"/>
  <c r="W196" i="75"/>
  <c r="W187" i="85"/>
  <c r="E199" i="79"/>
  <c r="W188" i="75"/>
  <c r="Y188" i="75"/>
  <c r="X187" i="75"/>
  <c r="W187" i="79"/>
  <c r="AN199" i="85"/>
  <c r="Y186" i="87"/>
  <c r="J192" i="86"/>
  <c r="O195" i="78"/>
  <c r="O195" i="77"/>
  <c r="AN194" i="78"/>
  <c r="AJ199" i="77"/>
  <c r="J185" i="78"/>
  <c r="I196" i="86"/>
  <c r="AM194" i="84"/>
  <c r="AM186" i="80"/>
  <c r="P196" i="81"/>
  <c r="AB199" i="84"/>
  <c r="E188" i="78"/>
  <c r="E194" i="78"/>
  <c r="E185" i="76"/>
  <c r="AR195" i="80"/>
  <c r="I194" i="82"/>
  <c r="O186" i="80"/>
  <c r="T199" i="82"/>
  <c r="BL199" i="80"/>
  <c r="K199" i="84"/>
  <c r="AR193" i="77"/>
  <c r="AS199" i="73"/>
  <c r="BK199" i="74"/>
  <c r="J194" i="81"/>
  <c r="Q199" i="82"/>
  <c r="O188" i="74"/>
  <c r="BF199" i="80"/>
  <c r="AI199" i="78"/>
  <c r="I196" i="70"/>
  <c r="O196" i="71"/>
  <c r="BB199" i="72"/>
  <c r="AN187" i="81"/>
  <c r="AK199" i="82"/>
  <c r="AR187" i="72"/>
  <c r="AN195" i="78"/>
  <c r="AM196" i="80"/>
  <c r="AF199" i="86"/>
  <c r="AA199" i="77"/>
  <c r="AO187" i="70"/>
  <c r="I187" i="71"/>
  <c r="BA199" i="73"/>
  <c r="J186" i="73"/>
  <c r="AN186" i="80"/>
  <c r="E195" i="78"/>
  <c r="AM186" i="78"/>
  <c r="AN196" i="80"/>
  <c r="AZ199" i="76"/>
  <c r="AL199" i="77"/>
  <c r="AS199" i="78"/>
  <c r="AM185" i="73"/>
  <c r="AK199" i="81"/>
  <c r="R199" i="80"/>
  <c r="O186" i="72"/>
  <c r="AD199" i="81"/>
  <c r="I196" i="80"/>
  <c r="BE199" i="86"/>
  <c r="R199" i="77"/>
  <c r="BI199" i="74"/>
  <c r="E185" i="81"/>
  <c r="AO194" i="80"/>
  <c r="AC199" i="84"/>
  <c r="AE199" i="78"/>
  <c r="O187" i="83"/>
  <c r="M199" i="73"/>
  <c r="AN186" i="72"/>
  <c r="AN186" i="84"/>
  <c r="AY199" i="77"/>
  <c r="AR188" i="80"/>
  <c r="P189" i="77"/>
  <c r="I194" i="73"/>
  <c r="BB199" i="80"/>
  <c r="AC199" i="86"/>
  <c r="AT199" i="81"/>
  <c r="L199" i="72"/>
  <c r="AM186" i="71"/>
  <c r="BJ199" i="71"/>
  <c r="AR186" i="81"/>
  <c r="BK199" i="71"/>
  <c r="P189" i="83"/>
  <c r="O187" i="81"/>
  <c r="AP199" i="80"/>
  <c r="AY199" i="70"/>
  <c r="J196" i="82"/>
  <c r="AC199" i="80"/>
  <c r="BL199" i="84"/>
  <c r="BI199" i="77"/>
  <c r="AF199" i="81"/>
  <c r="E186" i="73"/>
  <c r="J196" i="83"/>
  <c r="O188" i="80"/>
  <c r="J194" i="78"/>
  <c r="AD199" i="76"/>
  <c r="AB199" i="78"/>
  <c r="BJ199" i="74"/>
  <c r="AO186" i="73"/>
  <c r="Q199" i="71"/>
  <c r="P186" i="77"/>
  <c r="K199" i="73"/>
  <c r="AN188" i="83"/>
  <c r="AN189" i="78"/>
  <c r="AM185" i="70"/>
  <c r="Q199" i="74"/>
  <c r="BC199" i="71"/>
  <c r="P185" i="83"/>
  <c r="AJ199" i="71"/>
  <c r="E188" i="83"/>
  <c r="J193" i="81"/>
  <c r="X193" i="81"/>
  <c r="BF199" i="71"/>
  <c r="AK199" i="76"/>
  <c r="AF199" i="83"/>
  <c r="I193" i="82"/>
  <c r="J186" i="74"/>
  <c r="BD199" i="86"/>
  <c r="AK199" i="73"/>
  <c r="AO194" i="71"/>
  <c r="AR188" i="83"/>
  <c r="AR189" i="81"/>
  <c r="AU199" i="83"/>
  <c r="O185" i="83"/>
  <c r="BA199" i="71"/>
  <c r="AZ199" i="71"/>
  <c r="W186" i="75"/>
  <c r="Y186" i="75"/>
  <c r="W193" i="79"/>
  <c r="Y193" i="79"/>
  <c r="W194" i="79"/>
  <c r="Y194" i="79"/>
  <c r="W188" i="79"/>
  <c r="W186" i="79"/>
  <c r="X185" i="79"/>
  <c r="W194" i="85"/>
  <c r="X194" i="85"/>
  <c r="X187" i="87"/>
  <c r="J193" i="77"/>
  <c r="O196" i="77"/>
  <c r="I186" i="82"/>
  <c r="F199" i="76"/>
  <c r="O187" i="71"/>
  <c r="AM185" i="81"/>
  <c r="AM194" i="83"/>
  <c r="E187" i="81"/>
  <c r="AU199" i="82"/>
  <c r="AW199" i="80"/>
  <c r="J195" i="82"/>
  <c r="T199" i="84"/>
  <c r="L199" i="77"/>
  <c r="AN187" i="83"/>
  <c r="AN194" i="74"/>
  <c r="AQ199" i="74"/>
  <c r="J196" i="78"/>
  <c r="AO192" i="84"/>
  <c r="AM193" i="84"/>
  <c r="BJ199" i="82"/>
  <c r="AM194" i="80"/>
  <c r="AN189" i="84"/>
  <c r="BE199" i="80"/>
  <c r="V199" i="78"/>
  <c r="AY199" i="72"/>
  <c r="AO196" i="83"/>
  <c r="BG199" i="82"/>
  <c r="O194" i="73"/>
  <c r="AO195" i="81"/>
  <c r="AU199" i="70"/>
  <c r="AR185" i="86"/>
  <c r="J185" i="77"/>
  <c r="AY199" i="73"/>
  <c r="BI199" i="81"/>
  <c r="AT199" i="72"/>
  <c r="AO192" i="86"/>
  <c r="AR188" i="84"/>
  <c r="BB199" i="70"/>
  <c r="AA199" i="86"/>
  <c r="AJ199" i="76"/>
  <c r="P194" i="86"/>
  <c r="AC199" i="73"/>
  <c r="I185" i="81"/>
  <c r="AL199" i="80"/>
  <c r="J188" i="86"/>
  <c r="AW199" i="86"/>
  <c r="AR193" i="81"/>
  <c r="AR188" i="77"/>
  <c r="F199" i="81"/>
  <c r="AR188" i="74"/>
  <c r="L199" i="84"/>
  <c r="I195" i="77"/>
  <c r="BG199" i="81"/>
  <c r="E192" i="74"/>
  <c r="AE199" i="84"/>
  <c r="I194" i="78"/>
  <c r="P189" i="82"/>
  <c r="H199" i="77"/>
  <c r="P187" i="81"/>
  <c r="I194" i="84"/>
  <c r="AM194" i="73"/>
  <c r="AM188" i="74"/>
  <c r="AO189" i="81"/>
  <c r="AR185" i="81"/>
  <c r="AB199" i="72"/>
  <c r="X192" i="70"/>
  <c r="AO195" i="80"/>
  <c r="AN185" i="77"/>
  <c r="AO193" i="80"/>
  <c r="AN195" i="84"/>
  <c r="AO193" i="77"/>
  <c r="BD199" i="71"/>
  <c r="P192" i="74"/>
  <c r="AJ199" i="86"/>
  <c r="AN187" i="70"/>
  <c r="P196" i="83"/>
  <c r="AH199" i="71"/>
  <c r="AG199" i="80"/>
  <c r="E196" i="74"/>
  <c r="E185" i="72"/>
  <c r="U199" i="84"/>
  <c r="AM187" i="70"/>
  <c r="E187" i="76"/>
  <c r="AU199" i="76"/>
  <c r="BA199" i="78"/>
  <c r="AR186" i="72"/>
  <c r="Z199" i="71"/>
  <c r="AO192" i="83"/>
  <c r="AR189" i="77"/>
  <c r="AO187" i="72"/>
  <c r="H199" i="70"/>
  <c r="I189" i="82"/>
  <c r="P186" i="71"/>
  <c r="AN193" i="84"/>
  <c r="AC199" i="70"/>
  <c r="P187" i="71"/>
  <c r="S199" i="83"/>
  <c r="AW199" i="82"/>
  <c r="AB199" i="76"/>
  <c r="U199" i="71"/>
  <c r="AT199" i="83"/>
  <c r="U199" i="78"/>
  <c r="AI199" i="71"/>
  <c r="BA199" i="77"/>
  <c r="AN196" i="83"/>
  <c r="BK199" i="83"/>
  <c r="AV199" i="84"/>
  <c r="AR186" i="76"/>
  <c r="L199" i="83"/>
  <c r="AM185" i="83"/>
  <c r="Q199" i="83"/>
  <c r="AG199" i="71"/>
  <c r="AF199" i="71"/>
  <c r="X193" i="73"/>
  <c r="J199" i="79"/>
  <c r="X192" i="87"/>
  <c r="W188" i="85"/>
  <c r="W193" i="87"/>
  <c r="AM188" i="86"/>
  <c r="J192" i="84"/>
  <c r="O189" i="81"/>
  <c r="P185" i="78"/>
  <c r="J193" i="84"/>
  <c r="AD199" i="84"/>
  <c r="AO195" i="78"/>
  <c r="BK199" i="76"/>
  <c r="AA199" i="78"/>
  <c r="AR187" i="83"/>
  <c r="AC199" i="81"/>
  <c r="AH199" i="82"/>
  <c r="AO189" i="84"/>
  <c r="I185" i="80"/>
  <c r="AN187" i="72"/>
  <c r="AN193" i="86"/>
  <c r="BE199" i="77"/>
  <c r="AO187" i="73"/>
  <c r="O195" i="70"/>
  <c r="O194" i="83"/>
  <c r="AJ199" i="82"/>
  <c r="AS199" i="77"/>
  <c r="AT199" i="78"/>
  <c r="BE199" i="74"/>
  <c r="J185" i="72"/>
  <c r="J186" i="86"/>
  <c r="AN195" i="77"/>
  <c r="U199" i="70"/>
  <c r="AP199" i="86"/>
  <c r="M199" i="77"/>
  <c r="J193" i="78"/>
  <c r="O187" i="73"/>
  <c r="V199" i="73"/>
  <c r="AI199" i="81"/>
  <c r="I189" i="70"/>
  <c r="R199" i="72"/>
  <c r="P192" i="84"/>
  <c r="E185" i="80"/>
  <c r="I195" i="82"/>
  <c r="J185" i="70"/>
  <c r="BH199" i="86"/>
  <c r="AG199" i="76"/>
  <c r="AA199" i="73"/>
  <c r="K199" i="81"/>
  <c r="J188" i="77"/>
  <c r="AS199" i="80"/>
  <c r="AN186" i="81"/>
  <c r="AM189" i="77"/>
  <c r="BA199" i="80"/>
  <c r="AR192" i="77"/>
  <c r="AN185" i="70"/>
  <c r="I185" i="86"/>
  <c r="E195" i="84"/>
  <c r="I186" i="70"/>
  <c r="AO192" i="77"/>
  <c r="BG199" i="70"/>
  <c r="AL199" i="78"/>
  <c r="AR186" i="80"/>
  <c r="AR187" i="71"/>
  <c r="E194" i="86"/>
  <c r="AB199" i="81"/>
  <c r="AM196" i="82"/>
  <c r="I193" i="70"/>
  <c r="BE199" i="84"/>
  <c r="I193" i="86"/>
  <c r="J187" i="84"/>
  <c r="P186" i="82"/>
  <c r="AF199" i="76"/>
  <c r="BG199" i="74"/>
  <c r="AP199" i="81"/>
  <c r="T199" i="72"/>
  <c r="AH199" i="78"/>
  <c r="J187" i="73"/>
  <c r="AO185" i="81"/>
  <c r="AD199" i="77"/>
  <c r="E195" i="80"/>
  <c r="O189" i="78"/>
  <c r="AO189" i="83"/>
  <c r="W196" i="76"/>
  <c r="AL199" i="71"/>
  <c r="F199" i="84"/>
  <c r="AM195" i="78"/>
  <c r="F199" i="72"/>
  <c r="I193" i="78"/>
  <c r="AN196" i="77"/>
  <c r="R199" i="70"/>
  <c r="BC199" i="77"/>
  <c r="AO187" i="78"/>
  <c r="I185" i="71"/>
  <c r="AW199" i="83"/>
  <c r="AR189" i="80"/>
  <c r="AA199" i="80"/>
  <c r="Q199" i="84"/>
  <c r="P192" i="77"/>
  <c r="AB199" i="74"/>
  <c r="O189" i="83"/>
  <c r="AY199" i="83"/>
  <c r="BJ199" i="83"/>
  <c r="AG199" i="77"/>
  <c r="G199" i="71"/>
  <c r="AQ199" i="76"/>
  <c r="AO193" i="82"/>
  <c r="AJ199" i="83"/>
  <c r="E185" i="83"/>
  <c r="J189" i="78"/>
  <c r="X189" i="78"/>
  <c r="AC199" i="83"/>
  <c r="AN185" i="71"/>
  <c r="I185" i="74"/>
  <c r="W192" i="75"/>
  <c r="J195" i="86"/>
  <c r="I195" i="83"/>
  <c r="I196" i="81"/>
  <c r="P187" i="84"/>
  <c r="O192" i="74"/>
  <c r="I189" i="81"/>
  <c r="E196" i="80"/>
  <c r="P185" i="77"/>
  <c r="J195" i="81"/>
  <c r="AO187" i="86"/>
  <c r="AB199" i="77"/>
  <c r="AR187" i="74"/>
  <c r="AS199" i="81"/>
  <c r="M199" i="72"/>
  <c r="J194" i="73"/>
  <c r="P195" i="82"/>
  <c r="BI199" i="70"/>
  <c r="BH199" i="76"/>
  <c r="BD199" i="77"/>
  <c r="Z199" i="78"/>
  <c r="AO185" i="73"/>
  <c r="E187" i="78"/>
  <c r="AY199" i="81"/>
  <c r="AW199" i="72"/>
  <c r="O192" i="86"/>
  <c r="AR185" i="82"/>
  <c r="F199" i="80"/>
  <c r="M199" i="70"/>
  <c r="AS199" i="86"/>
  <c r="AL199" i="76"/>
  <c r="BG199" i="73"/>
  <c r="AQ199" i="81"/>
  <c r="E188" i="84"/>
  <c r="BH199" i="80"/>
  <c r="I195" i="81"/>
  <c r="AM195" i="77"/>
  <c r="AD199" i="70"/>
  <c r="K199" i="86"/>
  <c r="AM193" i="81"/>
  <c r="AN192" i="86"/>
  <c r="I196" i="85"/>
  <c r="I199" i="85" s="1"/>
  <c r="AN188" i="78"/>
  <c r="AX199" i="70"/>
  <c r="BH199" i="78"/>
  <c r="AR186" i="78"/>
  <c r="BL199" i="76"/>
  <c r="BD199" i="84"/>
  <c r="BF199" i="70"/>
  <c r="I188" i="86"/>
  <c r="AI199" i="82"/>
  <c r="O193" i="77"/>
  <c r="J185" i="80"/>
  <c r="AE199" i="81"/>
  <c r="AO187" i="81"/>
  <c r="I196" i="74"/>
  <c r="AS199" i="72"/>
  <c r="P185" i="82"/>
  <c r="L199" i="74"/>
  <c r="AA199" i="81"/>
  <c r="H199" i="71"/>
  <c r="I194" i="76"/>
  <c r="BA199" i="72"/>
  <c r="AR195" i="83"/>
  <c r="AN186" i="76"/>
  <c r="AR185" i="70"/>
  <c r="I187" i="76"/>
  <c r="P192" i="78"/>
  <c r="AM186" i="82"/>
  <c r="J195" i="80"/>
  <c r="BJ199" i="81"/>
  <c r="K199" i="71"/>
  <c r="O192" i="83"/>
  <c r="AI199" i="83"/>
  <c r="AK199" i="70"/>
  <c r="J187" i="81"/>
  <c r="AB199" i="83"/>
  <c r="AO186" i="70"/>
  <c r="P192" i="83"/>
  <c r="AR192" i="86"/>
  <c r="P193" i="83"/>
  <c r="R199" i="83"/>
  <c r="AL199" i="72"/>
  <c r="AB199" i="71"/>
  <c r="AM196" i="85"/>
  <c r="AM199" i="85" s="1"/>
  <c r="BJ199" i="84"/>
  <c r="AQ199" i="77"/>
  <c r="AO195" i="82"/>
  <c r="P194" i="78"/>
  <c r="T199" i="71"/>
  <c r="AB199" i="70"/>
  <c r="AN185" i="83"/>
  <c r="F199" i="83"/>
  <c r="AD199" i="71"/>
  <c r="AH199" i="73"/>
  <c r="K199" i="74"/>
  <c r="AV199" i="83"/>
  <c r="Y192" i="85"/>
  <c r="W192" i="85"/>
  <c r="W193" i="73"/>
  <c r="X192" i="75"/>
  <c r="Y186" i="85"/>
  <c r="I192" i="74"/>
  <c r="O196" i="74"/>
  <c r="I193" i="80"/>
  <c r="E195" i="86"/>
  <c r="J189" i="84"/>
  <c r="BC199" i="76"/>
  <c r="AR185" i="78"/>
  <c r="J196" i="86"/>
  <c r="E194" i="73"/>
  <c r="AB199" i="86"/>
  <c r="AY199" i="76"/>
  <c r="S199" i="77"/>
  <c r="AN194" i="86"/>
  <c r="AM196" i="78"/>
  <c r="P195" i="83"/>
  <c r="O195" i="86"/>
  <c r="I186" i="86"/>
  <c r="O185" i="77"/>
  <c r="AZ199" i="81"/>
  <c r="AW199" i="70"/>
  <c r="I185" i="76"/>
  <c r="BD199" i="78"/>
  <c r="AE199" i="73"/>
  <c r="O187" i="74"/>
  <c r="AU199" i="74"/>
  <c r="T199" i="81"/>
  <c r="H199" i="72"/>
  <c r="O194" i="71"/>
  <c r="AO188" i="84"/>
  <c r="AP199" i="82"/>
  <c r="BK199" i="80"/>
  <c r="AM186" i="81"/>
  <c r="AQ199" i="70"/>
  <c r="O185" i="86"/>
  <c r="AO187" i="76"/>
  <c r="AN187" i="86"/>
  <c r="AW199" i="76"/>
  <c r="P187" i="70"/>
  <c r="AU199" i="73"/>
  <c r="BB199" i="74"/>
  <c r="AX199" i="81"/>
  <c r="AO196" i="78"/>
  <c r="AN189" i="77"/>
  <c r="U199" i="80"/>
  <c r="AL199" i="70"/>
  <c r="AN187" i="84"/>
  <c r="E189" i="78"/>
  <c r="I186" i="76"/>
  <c r="R199" i="73"/>
  <c r="AM195" i="84"/>
  <c r="J186" i="80"/>
  <c r="I195" i="71"/>
  <c r="AI199" i="76"/>
  <c r="P195" i="80"/>
  <c r="AO187" i="74"/>
  <c r="AR185" i="74"/>
  <c r="AN185" i="72"/>
  <c r="O195" i="84"/>
  <c r="AO194" i="76"/>
  <c r="AF199" i="70"/>
  <c r="P196" i="80"/>
  <c r="O194" i="82"/>
  <c r="AN185" i="74"/>
  <c r="J189" i="86"/>
  <c r="BL199" i="82"/>
  <c r="AM195" i="82"/>
  <c r="AO186" i="78"/>
  <c r="AR187" i="84"/>
  <c r="J186" i="72"/>
  <c r="X193" i="74"/>
  <c r="M199" i="80"/>
  <c r="AJ199" i="80"/>
  <c r="AM187" i="72"/>
  <c r="G199" i="81"/>
  <c r="AN188" i="77"/>
  <c r="AN196" i="78"/>
  <c r="BE199" i="72"/>
  <c r="AO194" i="83"/>
  <c r="E194" i="84"/>
  <c r="J185" i="86"/>
  <c r="S199" i="82"/>
  <c r="AR196" i="81"/>
  <c r="J185" i="74"/>
  <c r="J192" i="77"/>
  <c r="AO186" i="82"/>
  <c r="E187" i="70"/>
  <c r="AP199" i="70"/>
  <c r="AU199" i="84"/>
  <c r="O193" i="81"/>
  <c r="AQ199" i="71"/>
  <c r="AN189" i="83"/>
  <c r="BB199" i="83"/>
  <c r="I185" i="72"/>
  <c r="AR186" i="71"/>
  <c r="AM187" i="78"/>
  <c r="AM185" i="74"/>
  <c r="O193" i="83"/>
  <c r="O185" i="76"/>
  <c r="AK199" i="83"/>
  <c r="AR193" i="83"/>
  <c r="V199" i="71"/>
  <c r="AM188" i="83"/>
  <c r="AD199" i="83"/>
  <c r="AH199" i="81"/>
  <c r="AR186" i="83"/>
  <c r="BB199" i="71"/>
  <c r="BG199" i="71"/>
  <c r="AS199" i="83"/>
  <c r="AG199" i="83"/>
  <c r="E196" i="77"/>
  <c r="R199" i="74"/>
  <c r="BI199" i="71"/>
  <c r="AA199" i="74"/>
  <c r="I188" i="83"/>
  <c r="X194" i="72"/>
  <c r="X188" i="87"/>
  <c r="W185" i="75"/>
  <c r="Y185" i="75"/>
  <c r="X192" i="79"/>
  <c r="W195" i="75"/>
  <c r="Y195" i="75"/>
  <c r="Y185" i="85"/>
  <c r="X186" i="87"/>
  <c r="W185" i="87"/>
  <c r="W185" i="85"/>
  <c r="AS199" i="84"/>
  <c r="AT199" i="76"/>
  <c r="O186" i="77"/>
  <c r="O195" i="80"/>
  <c r="E186" i="72"/>
  <c r="E193" i="84"/>
  <c r="AO186" i="76"/>
  <c r="J195" i="78"/>
  <c r="I193" i="77"/>
  <c r="AO185" i="70"/>
  <c r="N199" i="76"/>
  <c r="G199" i="70"/>
  <c r="N199" i="86"/>
  <c r="V199" i="76"/>
  <c r="J187" i="74"/>
  <c r="I188" i="77"/>
  <c r="P196" i="77"/>
  <c r="I186" i="81"/>
  <c r="O196" i="81"/>
  <c r="AO195" i="77"/>
  <c r="AR193" i="86"/>
  <c r="Q199" i="77"/>
  <c r="I187" i="74"/>
  <c r="AL199" i="81"/>
  <c r="AR194" i="83"/>
  <c r="AR196" i="77"/>
  <c r="P194" i="76"/>
  <c r="BK199" i="70"/>
  <c r="K199" i="76"/>
  <c r="AM193" i="78"/>
  <c r="AJ199" i="78"/>
  <c r="AO187" i="83"/>
  <c r="N199" i="73"/>
  <c r="AO186" i="72"/>
  <c r="U199" i="74"/>
  <c r="BL199" i="81"/>
  <c r="AN189" i="86"/>
  <c r="AO194" i="84"/>
  <c r="AB199" i="82"/>
  <c r="N199" i="80"/>
  <c r="S199" i="84"/>
  <c r="AN189" i="82"/>
  <c r="Q199" i="86"/>
  <c r="BJ199" i="73"/>
  <c r="AX199" i="74"/>
  <c r="N199" i="81"/>
  <c r="AV199" i="72"/>
  <c r="BH199" i="84"/>
  <c r="AM195" i="80"/>
  <c r="I189" i="80"/>
  <c r="AH199" i="80"/>
  <c r="E196" i="81"/>
  <c r="E187" i="84"/>
  <c r="AT199" i="73"/>
  <c r="I187" i="81"/>
  <c r="AR196" i="82"/>
  <c r="R199" i="82"/>
  <c r="U199" i="76"/>
  <c r="AP199" i="74"/>
  <c r="AD199" i="72"/>
  <c r="I194" i="83"/>
  <c r="P189" i="86"/>
  <c r="AY199" i="80"/>
  <c r="O185" i="70"/>
  <c r="E193" i="78"/>
  <c r="AD199" i="74"/>
  <c r="J189" i="80"/>
  <c r="X189" i="80"/>
  <c r="N199" i="82"/>
  <c r="AO188" i="86"/>
  <c r="AZ199" i="84"/>
  <c r="AN194" i="76"/>
  <c r="AG199" i="70"/>
  <c r="AT199" i="77"/>
  <c r="AZ199" i="78"/>
  <c r="J187" i="71"/>
  <c r="E186" i="83"/>
  <c r="BD199" i="82"/>
  <c r="AN186" i="78"/>
  <c r="E187" i="71"/>
  <c r="L199" i="70"/>
  <c r="J193" i="86"/>
  <c r="AX199" i="72"/>
  <c r="M199" i="86"/>
  <c r="BH199" i="82"/>
  <c r="AO194" i="78"/>
  <c r="L199" i="76"/>
  <c r="M199" i="74"/>
  <c r="BE199" i="83"/>
  <c r="AM194" i="74"/>
  <c r="AR192" i="78"/>
  <c r="I186" i="71"/>
  <c r="AR187" i="86"/>
  <c r="J189" i="77"/>
  <c r="X189" i="77"/>
  <c r="AO193" i="86"/>
  <c r="AN194" i="82"/>
  <c r="K199" i="72"/>
  <c r="AC199" i="74"/>
  <c r="BH199" i="71"/>
  <c r="Q199" i="76"/>
  <c r="E189" i="83"/>
  <c r="BF199" i="83"/>
  <c r="J187" i="78"/>
  <c r="G199" i="84"/>
  <c r="O185" i="78"/>
  <c r="AM186" i="73"/>
  <c r="BK199" i="86"/>
  <c r="AV199" i="78"/>
  <c r="AK199" i="71"/>
  <c r="AN193" i="83"/>
  <c r="O196" i="80"/>
  <c r="BF199" i="81"/>
  <c r="AL199" i="83"/>
  <c r="L199" i="71"/>
  <c r="AU199" i="71"/>
  <c r="AO196" i="74"/>
  <c r="AZ199" i="83"/>
  <c r="J189" i="83"/>
  <c r="BA199" i="83"/>
  <c r="AF199" i="77"/>
  <c r="X185" i="75"/>
  <c r="I199" i="75"/>
  <c r="X189" i="72"/>
  <c r="X194" i="79"/>
  <c r="X195" i="85"/>
  <c r="X193" i="79"/>
  <c r="AN199" i="75"/>
  <c r="P188" i="86"/>
  <c r="J194" i="84"/>
  <c r="O186" i="74"/>
  <c r="AL199" i="84"/>
  <c r="F199" i="70"/>
  <c r="E185" i="78"/>
  <c r="AM193" i="80"/>
  <c r="V199" i="81"/>
  <c r="J186" i="83"/>
  <c r="J194" i="83"/>
  <c r="I192" i="84"/>
  <c r="L199" i="82"/>
  <c r="AI199" i="80"/>
  <c r="AE199" i="70"/>
  <c r="Z199" i="86"/>
  <c r="I187" i="86"/>
  <c r="BE199" i="78"/>
  <c r="AV199" i="74"/>
  <c r="G199" i="72"/>
  <c r="I192" i="86"/>
  <c r="AO196" i="77"/>
  <c r="E192" i="77"/>
  <c r="T199" i="70"/>
  <c r="AT199" i="86"/>
  <c r="J187" i="76"/>
  <c r="O187" i="86"/>
  <c r="AO185" i="76"/>
  <c r="AU199" i="78"/>
  <c r="E194" i="71"/>
  <c r="X196" i="87"/>
  <c r="E196" i="82"/>
  <c r="BE199" i="70"/>
  <c r="BI199" i="86"/>
  <c r="P187" i="73"/>
  <c r="AR187" i="78"/>
  <c r="O185" i="81"/>
  <c r="AM188" i="77"/>
  <c r="AQ199" i="84"/>
  <c r="P185" i="76"/>
  <c r="AY199" i="74"/>
  <c r="J194" i="71"/>
  <c r="J185" i="82"/>
  <c r="H199" i="80"/>
  <c r="AR192" i="74"/>
  <c r="AT199" i="84"/>
  <c r="AO185" i="86"/>
  <c r="I185" i="77"/>
  <c r="O194" i="74"/>
  <c r="E186" i="84"/>
  <c r="AO192" i="78"/>
  <c r="BD199" i="74"/>
  <c r="AN196" i="86"/>
  <c r="V199" i="72"/>
  <c r="BK199" i="82"/>
  <c r="BK199" i="84"/>
  <c r="BB199" i="76"/>
  <c r="BK199" i="78"/>
  <c r="AM194" i="71"/>
  <c r="P186" i="76"/>
  <c r="E195" i="77"/>
  <c r="J187" i="83"/>
  <c r="Z199" i="73"/>
  <c r="AO194" i="81"/>
  <c r="V199" i="82"/>
  <c r="J194" i="76"/>
  <c r="H199" i="74"/>
  <c r="AA199" i="72"/>
  <c r="O186" i="71"/>
  <c r="E185" i="82"/>
  <c r="AN188" i="74"/>
  <c r="AU199" i="80"/>
  <c r="Q199" i="70"/>
  <c r="AO196" i="80"/>
  <c r="J194" i="86"/>
  <c r="BC199" i="74"/>
  <c r="O189" i="86"/>
  <c r="X193" i="76"/>
  <c r="O196" i="85"/>
  <c r="O199" i="85" s="1"/>
  <c r="BB199" i="84"/>
  <c r="AM185" i="77"/>
  <c r="I185" i="78"/>
  <c r="O187" i="78"/>
  <c r="AM192" i="84"/>
  <c r="AO194" i="73"/>
  <c r="AO186" i="81"/>
  <c r="AM196" i="81"/>
  <c r="AX199" i="86"/>
  <c r="BC199" i="73"/>
  <c r="P185" i="70"/>
  <c r="E185" i="73"/>
  <c r="AR194" i="80"/>
  <c r="AO186" i="86"/>
  <c r="R199" i="86"/>
  <c r="I192" i="78"/>
  <c r="T199" i="78"/>
  <c r="O186" i="84"/>
  <c r="AR185" i="72"/>
  <c r="AR199" i="72" s="1"/>
  <c r="I192" i="83"/>
  <c r="N199" i="83"/>
  <c r="P193" i="82"/>
  <c r="AN185" i="82"/>
  <c r="BL199" i="78"/>
  <c r="AT199" i="74"/>
  <c r="AB199" i="80"/>
  <c r="O186" i="76"/>
  <c r="AR189" i="82"/>
  <c r="AM189" i="83"/>
  <c r="AO188" i="83"/>
  <c r="Z199" i="76"/>
  <c r="N199" i="72"/>
  <c r="I187" i="84"/>
  <c r="BE199" i="71"/>
  <c r="AO185" i="83"/>
  <c r="J186" i="70"/>
  <c r="X186" i="70"/>
  <c r="R199" i="81"/>
  <c r="AY199" i="78"/>
  <c r="AO193" i="83"/>
  <c r="G199" i="83"/>
  <c r="BF199" i="77"/>
  <c r="AN186" i="71"/>
  <c r="BL199" i="71"/>
  <c r="Q199" i="78"/>
  <c r="BK199" i="72"/>
  <c r="AR192" i="83"/>
  <c r="AF199" i="84"/>
  <c r="AN192" i="83"/>
  <c r="AR185" i="71"/>
  <c r="O193" i="73"/>
  <c r="J193" i="83"/>
  <c r="H199" i="83"/>
  <c r="W187" i="87"/>
  <c r="Y187" i="87"/>
  <c r="W195" i="79"/>
  <c r="Y195" i="79"/>
  <c r="X186" i="75"/>
  <c r="W192" i="87"/>
  <c r="X189" i="73"/>
  <c r="W193" i="71"/>
  <c r="W188" i="87"/>
  <c r="Y188" i="87"/>
  <c r="AO199" i="75"/>
  <c r="E195" i="82"/>
  <c r="O186" i="78"/>
  <c r="BC199" i="70"/>
  <c r="AZ199" i="86"/>
  <c r="I195" i="80"/>
  <c r="P187" i="78"/>
  <c r="P195" i="84"/>
  <c r="AR186" i="86"/>
  <c r="I186" i="74"/>
  <c r="Z199" i="70"/>
  <c r="BF199" i="86"/>
  <c r="AZ199" i="77"/>
  <c r="BB199" i="73"/>
  <c r="AR194" i="74"/>
  <c r="AO196" i="86"/>
  <c r="AM185" i="72"/>
  <c r="BG199" i="86"/>
  <c r="AE199" i="76"/>
  <c r="R199" i="78"/>
  <c r="AR185" i="73"/>
  <c r="BE199" i="81"/>
  <c r="P196" i="86"/>
  <c r="I195" i="86"/>
  <c r="AO186" i="74"/>
  <c r="BI199" i="84"/>
  <c r="AN193" i="77"/>
  <c r="BA199" i="70"/>
  <c r="AH199" i="86"/>
  <c r="AM193" i="86"/>
  <c r="I194" i="86"/>
  <c r="AN185" i="73"/>
  <c r="Q199" i="81"/>
  <c r="P194" i="80"/>
  <c r="AR189" i="78"/>
  <c r="AN185" i="80"/>
  <c r="R199" i="84"/>
  <c r="S199" i="76"/>
  <c r="E187" i="74"/>
  <c r="AK199" i="74"/>
  <c r="AN193" i="81"/>
  <c r="P193" i="84"/>
  <c r="I188" i="84"/>
  <c r="M199" i="82"/>
  <c r="AT199" i="80"/>
  <c r="AE199" i="86"/>
  <c r="K199" i="77"/>
  <c r="P186" i="72"/>
  <c r="AO185" i="74"/>
  <c r="BL199" i="72"/>
  <c r="E186" i="70"/>
  <c r="X192" i="73"/>
  <c r="I193" i="84"/>
  <c r="H199" i="82"/>
  <c r="AM188" i="78"/>
  <c r="J189" i="82"/>
  <c r="X189" i="82"/>
  <c r="AV199" i="76"/>
  <c r="H199" i="78"/>
  <c r="AH199" i="72"/>
  <c r="AR187" i="76"/>
  <c r="AO194" i="74"/>
  <c r="E188" i="86"/>
  <c r="AF199" i="80"/>
  <c r="J189" i="81"/>
  <c r="AR192" i="82"/>
  <c r="BL199" i="86"/>
  <c r="BG199" i="77"/>
  <c r="AN193" i="78"/>
  <c r="I186" i="77"/>
  <c r="AM196" i="86"/>
  <c r="F199" i="82"/>
  <c r="AK199" i="78"/>
  <c r="O185" i="73"/>
  <c r="AM188" i="84"/>
  <c r="AM189" i="80"/>
  <c r="AN194" i="80"/>
  <c r="J188" i="84"/>
  <c r="AM189" i="84"/>
  <c r="J187" i="72"/>
  <c r="AX199" i="84"/>
  <c r="O195" i="81"/>
  <c r="P187" i="86"/>
  <c r="AC199" i="77"/>
  <c r="K199" i="78"/>
  <c r="P187" i="72"/>
  <c r="AA199" i="84"/>
  <c r="AG199" i="86"/>
  <c r="X188" i="70"/>
  <c r="Z199" i="82"/>
  <c r="AR188" i="78"/>
  <c r="S199" i="70"/>
  <c r="F199" i="73"/>
  <c r="AT199" i="70"/>
  <c r="AR196" i="78"/>
  <c r="AP199" i="72"/>
  <c r="AR185" i="83"/>
  <c r="AD199" i="82"/>
  <c r="AN196" i="81"/>
  <c r="BG199" i="76"/>
  <c r="AW199" i="81"/>
  <c r="X196" i="79"/>
  <c r="E186" i="82"/>
  <c r="L199" i="78"/>
  <c r="P185" i="73"/>
  <c r="AL199" i="74"/>
  <c r="T199" i="80"/>
  <c r="J194" i="82"/>
  <c r="X194" i="82"/>
  <c r="BH199" i="72"/>
  <c r="O195" i="83"/>
  <c r="AT199" i="82"/>
  <c r="I188" i="78"/>
  <c r="AH199" i="77"/>
  <c r="AG199" i="81"/>
  <c r="AE199" i="83"/>
  <c r="BI199" i="82"/>
  <c r="AA199" i="83"/>
  <c r="N199" i="71"/>
  <c r="BJ199" i="86"/>
  <c r="AP199" i="71"/>
  <c r="E186" i="80"/>
  <c r="AN195" i="82"/>
  <c r="J186" i="71"/>
  <c r="BC199" i="81"/>
  <c r="E192" i="83"/>
  <c r="P188" i="83"/>
  <c r="AV199" i="80"/>
  <c r="X186" i="79"/>
  <c r="W187" i="75"/>
  <c r="Y187" i="75"/>
  <c r="I199" i="79"/>
  <c r="AR199" i="87"/>
  <c r="X189" i="71"/>
  <c r="AM195" i="86"/>
  <c r="AA199" i="70"/>
  <c r="AL199" i="86"/>
  <c r="BH199" i="74"/>
  <c r="AO185" i="72"/>
  <c r="P185" i="86"/>
  <c r="BK199" i="77"/>
  <c r="AW199" i="73"/>
  <c r="BL199" i="74"/>
  <c r="AC199" i="72"/>
  <c r="E185" i="86"/>
  <c r="AM187" i="76"/>
  <c r="AX199" i="76"/>
  <c r="BB199" i="78"/>
  <c r="AP199" i="73"/>
  <c r="AN186" i="73"/>
  <c r="P196" i="82"/>
  <c r="AO192" i="74"/>
  <c r="E187" i="72"/>
  <c r="BF199" i="84"/>
  <c r="AR195" i="77"/>
  <c r="AM194" i="76"/>
  <c r="BJ199" i="70"/>
  <c r="O187" i="84"/>
  <c r="AI199" i="86"/>
  <c r="AM196" i="74"/>
  <c r="AD199" i="73"/>
  <c r="AM187" i="81"/>
  <c r="AO189" i="77"/>
  <c r="I196" i="77"/>
  <c r="I188" i="74"/>
  <c r="AD199" i="80"/>
  <c r="N199" i="84"/>
  <c r="P189" i="81"/>
  <c r="O193" i="86"/>
  <c r="N199" i="74"/>
  <c r="AN188" i="86"/>
  <c r="P195" i="86"/>
  <c r="I185" i="82"/>
  <c r="J186" i="76"/>
  <c r="AP199" i="84"/>
  <c r="AO188" i="78"/>
  <c r="J186" i="78"/>
  <c r="AR185" i="77"/>
  <c r="J194" i="74"/>
  <c r="AE199" i="74"/>
  <c r="E193" i="81"/>
  <c r="BJ199" i="72"/>
  <c r="AR192" i="84"/>
  <c r="T199" i="76"/>
  <c r="AN185" i="78"/>
  <c r="BF199" i="74"/>
  <c r="BD199" i="72"/>
  <c r="O196" i="83"/>
  <c r="BB199" i="82"/>
  <c r="AN186" i="86"/>
  <c r="E195" i="81"/>
  <c r="AM185" i="76"/>
  <c r="O193" i="78"/>
  <c r="O192" i="78"/>
  <c r="J185" i="81"/>
  <c r="BC199" i="86"/>
  <c r="N199" i="77"/>
  <c r="AO189" i="80"/>
  <c r="AS199" i="82"/>
  <c r="AR195" i="82"/>
  <c r="G199" i="78"/>
  <c r="Q199" i="73"/>
  <c r="AU199" i="81"/>
  <c r="AR187" i="81"/>
  <c r="P188" i="78"/>
  <c r="BF199" i="78"/>
  <c r="AL199" i="82"/>
  <c r="AA199" i="76"/>
  <c r="P186" i="84"/>
  <c r="AR196" i="86"/>
  <c r="AN195" i="86"/>
  <c r="AR195" i="84"/>
  <c r="G199" i="73"/>
  <c r="E195" i="83"/>
  <c r="J193" i="82"/>
  <c r="E185" i="77"/>
  <c r="N199" i="70"/>
  <c r="AX199" i="77"/>
  <c r="X196" i="71"/>
  <c r="Z199" i="72"/>
  <c r="AP199" i="83"/>
  <c r="AM189" i="81"/>
  <c r="AI199" i="74"/>
  <c r="Z199" i="81"/>
  <c r="AR185" i="76"/>
  <c r="S199" i="73"/>
  <c r="J195" i="84"/>
  <c r="I192" i="77"/>
  <c r="E187" i="86"/>
  <c r="O185" i="72"/>
  <c r="E196" i="83"/>
  <c r="I193" i="83"/>
  <c r="O188" i="83"/>
  <c r="X189" i="74"/>
  <c r="BJ199" i="77"/>
  <c r="P194" i="71"/>
  <c r="X188" i="81"/>
  <c r="T199" i="83"/>
  <c r="AM185" i="71"/>
  <c r="BB199" i="81"/>
  <c r="P185" i="71"/>
  <c r="AN187" i="71"/>
  <c r="AY199" i="71"/>
  <c r="J185" i="83"/>
  <c r="BE199" i="73"/>
  <c r="J185" i="71"/>
  <c r="AM187" i="83"/>
  <c r="X193" i="87"/>
  <c r="O199" i="79"/>
  <c r="W189" i="75"/>
  <c r="Y189" i="75"/>
  <c r="W185" i="79"/>
  <c r="X196" i="75"/>
  <c r="W196" i="72"/>
  <c r="I189" i="86"/>
  <c r="J195" i="77"/>
  <c r="L199" i="86"/>
  <c r="AG199" i="73"/>
  <c r="AH199" i="74"/>
  <c r="BD199" i="81"/>
  <c r="P186" i="73"/>
  <c r="E188" i="77"/>
  <c r="O188" i="86"/>
  <c r="AR186" i="74"/>
  <c r="AM194" i="78"/>
  <c r="J196" i="80"/>
  <c r="AR186" i="82"/>
  <c r="S199" i="86"/>
  <c r="AO185" i="77"/>
  <c r="BI199" i="73"/>
  <c r="T199" i="74"/>
  <c r="I196" i="82"/>
  <c r="AM185" i="82"/>
  <c r="J188" i="74"/>
  <c r="O194" i="78"/>
  <c r="F199" i="86"/>
  <c r="P193" i="78"/>
  <c r="AB199" i="73"/>
  <c r="AM187" i="74"/>
  <c r="AR193" i="80"/>
  <c r="I189" i="78"/>
  <c r="G199" i="80"/>
  <c r="AK199" i="84"/>
  <c r="X192" i="82"/>
  <c r="BA199" i="86"/>
  <c r="BF199" i="73"/>
  <c r="E189" i="84"/>
  <c r="BJ199" i="80"/>
  <c r="I187" i="72"/>
  <c r="H199" i="84"/>
  <c r="AO194" i="86"/>
  <c r="O196" i="86"/>
  <c r="AR193" i="84"/>
  <c r="K199" i="82"/>
  <c r="AI199" i="84"/>
  <c r="AP199" i="77"/>
  <c r="BI199" i="78"/>
  <c r="AM187" i="73"/>
  <c r="AN192" i="78"/>
  <c r="O186" i="73"/>
  <c r="AK199" i="72"/>
  <c r="P186" i="70"/>
  <c r="AM189" i="78"/>
  <c r="AR189" i="84"/>
  <c r="AN189" i="81"/>
  <c r="AM189" i="82"/>
  <c r="AD199" i="78"/>
  <c r="AM186" i="77"/>
  <c r="AW199" i="74"/>
  <c r="J195" i="83"/>
  <c r="O188" i="84"/>
  <c r="BE199" i="82"/>
  <c r="BG199" i="84"/>
  <c r="AC199" i="76"/>
  <c r="E194" i="82"/>
  <c r="M199" i="81"/>
  <c r="AN194" i="84"/>
  <c r="AR195" i="81"/>
  <c r="P193" i="77"/>
  <c r="I185" i="70"/>
  <c r="I187" i="73"/>
  <c r="AN187" i="78"/>
  <c r="AO186" i="71"/>
  <c r="AR196" i="83"/>
  <c r="P194" i="84"/>
  <c r="BE199" i="76"/>
  <c r="AI199" i="73"/>
  <c r="P192" i="86"/>
  <c r="AN193" i="82"/>
  <c r="I186" i="80"/>
  <c r="AR186" i="70"/>
  <c r="O194" i="76"/>
  <c r="AO195" i="86"/>
  <c r="P186" i="74"/>
  <c r="J185" i="76"/>
  <c r="AR186" i="77"/>
  <c r="AR194" i="71"/>
  <c r="AR195" i="78"/>
  <c r="AK199" i="86"/>
  <c r="AM192" i="78"/>
  <c r="AI199" i="70"/>
  <c r="F199" i="77"/>
  <c r="P194" i="74"/>
  <c r="E194" i="81"/>
  <c r="O194" i="80"/>
  <c r="AJ199" i="84"/>
  <c r="BL199" i="73"/>
  <c r="O188" i="77"/>
  <c r="AX199" i="83"/>
  <c r="AO187" i="84"/>
  <c r="AO199" i="84" s="1"/>
  <c r="AW199" i="77"/>
  <c r="U199" i="73"/>
  <c r="G199" i="74"/>
  <c r="AN194" i="83"/>
  <c r="AP199" i="76"/>
  <c r="AR194" i="81"/>
  <c r="AN186" i="83"/>
  <c r="T199" i="86"/>
  <c r="Q199" i="72"/>
  <c r="O188" i="78"/>
  <c r="AX199" i="78"/>
  <c r="AC199" i="71"/>
  <c r="BI199" i="83"/>
  <c r="J188" i="83"/>
  <c r="I186" i="83"/>
  <c r="N199" i="78"/>
  <c r="H199" i="81"/>
  <c r="I194" i="71"/>
  <c r="S199" i="71"/>
  <c r="I186" i="84"/>
  <c r="AZ199" i="72"/>
  <c r="AG199" i="84"/>
  <c r="BK199" i="73"/>
  <c r="V199" i="83"/>
  <c r="AR194" i="76"/>
  <c r="AW199" i="71"/>
  <c r="E189" i="80"/>
  <c r="M199" i="83"/>
  <c r="Z199" i="84"/>
  <c r="AN187" i="73"/>
  <c r="E193" i="83"/>
  <c r="H199" i="86"/>
  <c r="M199" i="71"/>
  <c r="BC199" i="83"/>
  <c r="W188" i="76"/>
  <c r="W189" i="73"/>
  <c r="Y189" i="73"/>
  <c r="X187" i="85"/>
  <c r="X187" i="80"/>
  <c r="X188" i="80"/>
  <c r="W195" i="85"/>
  <c r="Y195" i="85"/>
  <c r="X193" i="71"/>
  <c r="W189" i="79"/>
  <c r="Y189" i="79"/>
  <c r="P199" i="79"/>
  <c r="W193" i="75"/>
  <c r="Y193" i="75"/>
  <c r="AM199" i="75"/>
  <c r="Y189" i="87"/>
  <c r="W189" i="85"/>
  <c r="P186" i="86"/>
  <c r="AQ199" i="86"/>
  <c r="I187" i="83"/>
  <c r="I187" i="78"/>
  <c r="AF199" i="72"/>
  <c r="I195" i="84"/>
  <c r="J188" i="78"/>
  <c r="BB199" i="86"/>
  <c r="AN187" i="76"/>
  <c r="AE199" i="77"/>
  <c r="I194" i="74"/>
  <c r="AR186" i="73"/>
  <c r="I196" i="78"/>
  <c r="AC199" i="82"/>
  <c r="P185" i="80"/>
  <c r="AR187" i="70"/>
  <c r="L199" i="73"/>
  <c r="AJ199" i="74"/>
  <c r="AQ199" i="82"/>
  <c r="AZ199" i="80"/>
  <c r="AW199" i="84"/>
  <c r="G199" i="76"/>
  <c r="O187" i="70"/>
  <c r="AR187" i="73"/>
  <c r="AF199" i="73"/>
  <c r="P188" i="77"/>
  <c r="O196" i="78"/>
  <c r="AR194" i="84"/>
  <c r="G199" i="82"/>
  <c r="BD199" i="80"/>
  <c r="AR194" i="78"/>
  <c r="AR196" i="80"/>
  <c r="AY199" i="86"/>
  <c r="I187" i="70"/>
  <c r="AG199" i="82"/>
  <c r="E186" i="86"/>
  <c r="AY199" i="84"/>
  <c r="P186" i="78"/>
  <c r="AM193" i="77"/>
  <c r="AM187" i="84"/>
  <c r="E193" i="86"/>
  <c r="Z199" i="77"/>
  <c r="AF199" i="78"/>
  <c r="O192" i="84"/>
  <c r="AF199" i="82"/>
  <c r="J186" i="81"/>
  <c r="AM189" i="86"/>
  <c r="U199" i="77"/>
  <c r="P185" i="74"/>
  <c r="U199" i="81"/>
  <c r="J196" i="77"/>
  <c r="AH199" i="84"/>
  <c r="BF199" i="76"/>
  <c r="AR193" i="78"/>
  <c r="P185" i="81"/>
  <c r="E196" i="86"/>
  <c r="O186" i="70"/>
  <c r="BC199" i="84"/>
  <c r="K199" i="70"/>
  <c r="AW199" i="78"/>
  <c r="AM194" i="82"/>
  <c r="AO188" i="77"/>
  <c r="BI199" i="76"/>
  <c r="E194" i="74"/>
  <c r="I194" i="80"/>
  <c r="X194" i="87"/>
  <c r="U199" i="86"/>
  <c r="H199" i="73"/>
  <c r="J192" i="78"/>
  <c r="AN194" i="81"/>
  <c r="P196" i="78"/>
  <c r="M199" i="76"/>
  <c r="Z199" i="74"/>
  <c r="AN195" i="83"/>
  <c r="L199" i="80"/>
  <c r="M199" i="84"/>
  <c r="AN185" i="86"/>
  <c r="J187" i="86"/>
  <c r="X187" i="86"/>
  <c r="AM194" i="86"/>
  <c r="AO185" i="82"/>
  <c r="R199" i="71"/>
  <c r="AM186" i="86"/>
  <c r="BC199" i="80"/>
  <c r="E193" i="77"/>
  <c r="T199" i="73"/>
  <c r="I186" i="72"/>
  <c r="E185" i="71"/>
  <c r="AN186" i="70"/>
  <c r="E186" i="74"/>
  <c r="AQ199" i="78"/>
  <c r="AO187" i="71"/>
  <c r="AN195" i="81"/>
  <c r="BD199" i="76"/>
  <c r="AN193" i="80"/>
  <c r="BI199" i="72"/>
  <c r="AM192" i="86"/>
  <c r="BH199" i="73"/>
  <c r="I196" i="83"/>
  <c r="AG199" i="78"/>
  <c r="AM192" i="83"/>
  <c r="AJ199" i="72"/>
  <c r="AV199" i="71"/>
  <c r="I185" i="83"/>
  <c r="P187" i="76"/>
  <c r="I193" i="81"/>
  <c r="J192" i="83"/>
  <c r="BD199" i="83"/>
  <c r="AV199" i="73"/>
  <c r="AO196" i="82"/>
  <c r="AO185" i="71"/>
  <c r="AQ199" i="83"/>
  <c r="AA199" i="71"/>
  <c r="BG199" i="83"/>
  <c r="AM193" i="83"/>
  <c r="DZ54" i="217" l="1"/>
  <c r="DQ54" i="217"/>
  <c r="CM54" i="217"/>
  <c r="EX54" i="217"/>
  <c r="FD54" i="217"/>
  <c r="DT54" i="217"/>
  <c r="J54" i="217"/>
  <c r="CJ54" i="217"/>
  <c r="DH54" i="217"/>
  <c r="BO54" i="217"/>
  <c r="EI54" i="217"/>
  <c r="CS54" i="217"/>
  <c r="DB54" i="217"/>
  <c r="V54" i="217"/>
  <c r="AW54" i="217"/>
  <c r="BL54" i="217"/>
  <c r="CG54" i="217"/>
  <c r="DK54" i="217"/>
  <c r="ER54" i="217"/>
  <c r="M54" i="217"/>
  <c r="D54" i="217"/>
  <c r="BU54" i="217"/>
  <c r="Y54" i="217"/>
  <c r="FG54" i="217"/>
  <c r="P199" i="71"/>
  <c r="AM199" i="72"/>
  <c r="P199" i="80"/>
  <c r="J199" i="87"/>
  <c r="AO199" i="70"/>
  <c r="E199" i="70"/>
  <c r="AO199" i="76"/>
  <c r="P199" i="87"/>
  <c r="X196" i="76"/>
  <c r="W187" i="80"/>
  <c r="Y192" i="80"/>
  <c r="X192" i="80"/>
  <c r="X194" i="70"/>
  <c r="X188" i="73"/>
  <c r="W192" i="82"/>
  <c r="E199" i="74"/>
  <c r="P199" i="74"/>
  <c r="X186" i="81"/>
  <c r="Y193" i="85"/>
  <c r="O199" i="72"/>
  <c r="AR199" i="77"/>
  <c r="Y193" i="71"/>
  <c r="E199" i="78"/>
  <c r="X187" i="82"/>
  <c r="W188" i="80"/>
  <c r="X194" i="77"/>
  <c r="W193" i="76"/>
  <c r="X196" i="73"/>
  <c r="X195" i="76"/>
  <c r="AN199" i="72"/>
  <c r="Y188" i="85"/>
  <c r="Y187" i="85"/>
  <c r="Y188" i="71"/>
  <c r="Y189" i="85"/>
  <c r="AO199" i="80"/>
  <c r="AM199" i="78"/>
  <c r="X185" i="80"/>
  <c r="Y188" i="81"/>
  <c r="Y196" i="73"/>
  <c r="X196" i="84"/>
  <c r="X196" i="72"/>
  <c r="X195" i="70"/>
  <c r="X195" i="83"/>
  <c r="X188" i="74"/>
  <c r="O199" i="84"/>
  <c r="Y194" i="85"/>
  <c r="AN199" i="86"/>
  <c r="Y192" i="81"/>
  <c r="X195" i="72"/>
  <c r="P199" i="81"/>
  <c r="J199" i="76"/>
  <c r="AM199" i="71"/>
  <c r="X195" i="71"/>
  <c r="X196" i="70"/>
  <c r="AN199" i="84"/>
  <c r="X188" i="71"/>
  <c r="X192" i="78"/>
  <c r="X194" i="73"/>
  <c r="X192" i="71"/>
  <c r="X193" i="83"/>
  <c r="E199" i="73"/>
  <c r="X192" i="81"/>
  <c r="P199" i="84"/>
  <c r="W187" i="77"/>
  <c r="AR199" i="84"/>
  <c r="X193" i="72"/>
  <c r="X194" i="74"/>
  <c r="Y195" i="76"/>
  <c r="E199" i="84"/>
  <c r="X194" i="84"/>
  <c r="X185" i="84"/>
  <c r="E199" i="71"/>
  <c r="AM199" i="84"/>
  <c r="Y196" i="84"/>
  <c r="X188" i="78"/>
  <c r="W196" i="87"/>
  <c r="X188" i="76"/>
  <c r="J199" i="71"/>
  <c r="X195" i="84"/>
  <c r="X193" i="82"/>
  <c r="X195" i="73"/>
  <c r="X192" i="76"/>
  <c r="Y189" i="70"/>
  <c r="Y189" i="72"/>
  <c r="X189" i="76"/>
  <c r="AO199" i="72"/>
  <c r="J199" i="84"/>
  <c r="X193" i="70"/>
  <c r="X195" i="87"/>
  <c r="O199" i="80"/>
  <c r="Y192" i="79"/>
  <c r="X199" i="87"/>
  <c r="Y196" i="85"/>
  <c r="X195" i="77"/>
  <c r="W192" i="77"/>
  <c r="AN199" i="73"/>
  <c r="AN199" i="82"/>
  <c r="W192" i="78"/>
  <c r="W185" i="78"/>
  <c r="AO199" i="86"/>
  <c r="W187" i="86"/>
  <c r="X186" i="83"/>
  <c r="Y187" i="80"/>
  <c r="X189" i="83"/>
  <c r="X185" i="74"/>
  <c r="X186" i="80"/>
  <c r="W186" i="86"/>
  <c r="Y186" i="86"/>
  <c r="W192" i="74"/>
  <c r="W188" i="81"/>
  <c r="Y194" i="72"/>
  <c r="W194" i="76"/>
  <c r="Y194" i="76"/>
  <c r="W193" i="78"/>
  <c r="Y193" i="78"/>
  <c r="X188" i="77"/>
  <c r="AN199" i="77"/>
  <c r="X188" i="86"/>
  <c r="W193" i="82"/>
  <c r="Y193" i="82"/>
  <c r="AM199" i="70"/>
  <c r="W194" i="82"/>
  <c r="Y194" i="82"/>
  <c r="W196" i="84"/>
  <c r="AM199" i="80"/>
  <c r="AO199" i="78"/>
  <c r="W189" i="77"/>
  <c r="Y189" i="77"/>
  <c r="W185" i="84"/>
  <c r="W188" i="72"/>
  <c r="X192" i="72"/>
  <c r="W186" i="84"/>
  <c r="Y186" i="84"/>
  <c r="W194" i="71"/>
  <c r="W187" i="73"/>
  <c r="W194" i="86"/>
  <c r="W192" i="73"/>
  <c r="W187" i="84"/>
  <c r="P199" i="70"/>
  <c r="I199" i="78"/>
  <c r="W186" i="71"/>
  <c r="W187" i="81"/>
  <c r="W188" i="77"/>
  <c r="W188" i="83"/>
  <c r="J199" i="74"/>
  <c r="X189" i="86"/>
  <c r="W194" i="72"/>
  <c r="Y193" i="73"/>
  <c r="AO199" i="73"/>
  <c r="P199" i="77"/>
  <c r="W196" i="81"/>
  <c r="X195" i="86"/>
  <c r="W188" i="73"/>
  <c r="Y194" i="77"/>
  <c r="AO199" i="81"/>
  <c r="X186" i="86"/>
  <c r="W192" i="72"/>
  <c r="W186" i="82"/>
  <c r="Y186" i="82"/>
  <c r="W189" i="70"/>
  <c r="X186" i="73"/>
  <c r="Y196" i="70"/>
  <c r="X185" i="78"/>
  <c r="W189" i="72"/>
  <c r="AN199" i="76"/>
  <c r="Y192" i="76"/>
  <c r="W194" i="80"/>
  <c r="X196" i="77"/>
  <c r="W187" i="70"/>
  <c r="Y187" i="70"/>
  <c r="W186" i="83"/>
  <c r="W187" i="72"/>
  <c r="Y187" i="72"/>
  <c r="AM199" i="76"/>
  <c r="X187" i="72"/>
  <c r="AM199" i="77"/>
  <c r="X187" i="83"/>
  <c r="W195" i="87"/>
  <c r="W199" i="87" s="1"/>
  <c r="X193" i="86"/>
  <c r="X187" i="71"/>
  <c r="W199" i="75"/>
  <c r="Y195" i="73"/>
  <c r="P199" i="82"/>
  <c r="W195" i="81"/>
  <c r="Y195" i="87"/>
  <c r="W194" i="77"/>
  <c r="E199" i="83"/>
  <c r="X193" i="78"/>
  <c r="Y189" i="71"/>
  <c r="AM199" i="83"/>
  <c r="W189" i="82"/>
  <c r="W194" i="78"/>
  <c r="Y194" i="78"/>
  <c r="Y196" i="87"/>
  <c r="J199" i="78"/>
  <c r="W189" i="83"/>
  <c r="X192" i="74"/>
  <c r="W186" i="78"/>
  <c r="X188" i="83"/>
  <c r="W189" i="78"/>
  <c r="Y189" i="78"/>
  <c r="AO199" i="77"/>
  <c r="Y192" i="71"/>
  <c r="W188" i="74"/>
  <c r="X194" i="86"/>
  <c r="W193" i="77"/>
  <c r="W189" i="74"/>
  <c r="X188" i="82"/>
  <c r="O199" i="76"/>
  <c r="X195" i="74"/>
  <c r="W192" i="80"/>
  <c r="Y188" i="82"/>
  <c r="W186" i="70"/>
  <c r="Y186" i="70"/>
  <c r="W195" i="82"/>
  <c r="Y195" i="82"/>
  <c r="W189" i="71"/>
  <c r="X196" i="85"/>
  <c r="X199" i="85" s="1"/>
  <c r="Y195" i="72"/>
  <c r="E199" i="72"/>
  <c r="W194" i="84"/>
  <c r="Y194" i="84"/>
  <c r="X185" i="77"/>
  <c r="W195" i="71"/>
  <c r="AM199" i="73"/>
  <c r="X187" i="77"/>
  <c r="W185" i="73"/>
  <c r="AO199" i="71"/>
  <c r="X192" i="83"/>
  <c r="W186" i="72"/>
  <c r="Y186" i="72"/>
  <c r="W186" i="80"/>
  <c r="Y186" i="80"/>
  <c r="AM199" i="82"/>
  <c r="Y189" i="76"/>
  <c r="W195" i="73"/>
  <c r="W188" i="78"/>
  <c r="AR199" i="83"/>
  <c r="X187" i="76"/>
  <c r="X187" i="78"/>
  <c r="X187" i="74"/>
  <c r="O199" i="86"/>
  <c r="O199" i="77"/>
  <c r="W188" i="86"/>
  <c r="X195" i="81"/>
  <c r="W189" i="81"/>
  <c r="W188" i="82"/>
  <c r="X187" i="73"/>
  <c r="W195" i="72"/>
  <c r="W185" i="81"/>
  <c r="J199" i="77"/>
  <c r="X195" i="82"/>
  <c r="X199" i="79"/>
  <c r="Y193" i="76"/>
  <c r="P199" i="83"/>
  <c r="W194" i="73"/>
  <c r="W196" i="80"/>
  <c r="Y196" i="80"/>
  <c r="E199" i="76"/>
  <c r="I199" i="73"/>
  <c r="O199" i="71"/>
  <c r="X196" i="74"/>
  <c r="X186" i="84"/>
  <c r="W189" i="86"/>
  <c r="Y194" i="87"/>
  <c r="W194" i="74"/>
  <c r="Y194" i="74"/>
  <c r="W187" i="78"/>
  <c r="W195" i="76"/>
  <c r="W196" i="73"/>
  <c r="W185" i="70"/>
  <c r="X185" i="71"/>
  <c r="W185" i="82"/>
  <c r="Y185" i="82"/>
  <c r="W196" i="77"/>
  <c r="O199" i="73"/>
  <c r="Y192" i="87"/>
  <c r="E199" i="82"/>
  <c r="X194" i="71"/>
  <c r="P199" i="76"/>
  <c r="X199" i="75"/>
  <c r="O199" i="70"/>
  <c r="W194" i="83"/>
  <c r="X192" i="77"/>
  <c r="W185" i="76"/>
  <c r="X196" i="86"/>
  <c r="W193" i="80"/>
  <c r="Y193" i="80"/>
  <c r="Y192" i="82"/>
  <c r="Y193" i="70"/>
  <c r="W193" i="70"/>
  <c r="E199" i="80"/>
  <c r="Y193" i="74"/>
  <c r="AR199" i="81"/>
  <c r="I199" i="81"/>
  <c r="AR199" i="86"/>
  <c r="X193" i="77"/>
  <c r="W189" i="76"/>
  <c r="Y189" i="74"/>
  <c r="I199" i="70"/>
  <c r="X196" i="80"/>
  <c r="X185" i="83"/>
  <c r="W193" i="83"/>
  <c r="X186" i="78"/>
  <c r="I199" i="82"/>
  <c r="X189" i="81"/>
  <c r="AO199" i="83"/>
  <c r="X194" i="76"/>
  <c r="O199" i="81"/>
  <c r="W187" i="74"/>
  <c r="X195" i="78"/>
  <c r="W185" i="72"/>
  <c r="Y185" i="72"/>
  <c r="W186" i="76"/>
  <c r="I199" i="76"/>
  <c r="W188" i="70"/>
  <c r="W193" i="74"/>
  <c r="W195" i="77"/>
  <c r="Y195" i="71"/>
  <c r="X192" i="86"/>
  <c r="Y187" i="79"/>
  <c r="Y196" i="75"/>
  <c r="W195" i="78"/>
  <c r="Y195" i="78"/>
  <c r="Y188" i="70"/>
  <c r="O199" i="82"/>
  <c r="AO199" i="82"/>
  <c r="W195" i="84"/>
  <c r="Y195" i="84"/>
  <c r="Y188" i="76"/>
  <c r="J199" i="83"/>
  <c r="AR199" i="76"/>
  <c r="X186" i="71"/>
  <c r="X188" i="84"/>
  <c r="W188" i="84"/>
  <c r="AR199" i="73"/>
  <c r="W192" i="84"/>
  <c r="W193" i="72"/>
  <c r="I199" i="72"/>
  <c r="AR199" i="74"/>
  <c r="X195" i="80"/>
  <c r="Y192" i="75"/>
  <c r="W185" i="71"/>
  <c r="Y185" i="71"/>
  <c r="X187" i="84"/>
  <c r="W185" i="86"/>
  <c r="Y195" i="70"/>
  <c r="W196" i="85"/>
  <c r="W199" i="85" s="1"/>
  <c r="AM199" i="81"/>
  <c r="O199" i="83"/>
  <c r="W187" i="71"/>
  <c r="O199" i="74"/>
  <c r="W186" i="73"/>
  <c r="Y186" i="73"/>
  <c r="X185" i="73"/>
  <c r="X196" i="81"/>
  <c r="W187" i="83"/>
  <c r="W196" i="82"/>
  <c r="Y185" i="79"/>
  <c r="X185" i="81"/>
  <c r="AO199" i="74"/>
  <c r="W186" i="74"/>
  <c r="Y186" i="74"/>
  <c r="W196" i="71"/>
  <c r="Y187" i="82"/>
  <c r="Y194" i="70"/>
  <c r="O199" i="78"/>
  <c r="W189" i="80"/>
  <c r="Y189" i="80"/>
  <c r="W186" i="81"/>
  <c r="Y186" i="81"/>
  <c r="W185" i="74"/>
  <c r="I199" i="71"/>
  <c r="I199" i="86"/>
  <c r="X185" i="72"/>
  <c r="P199" i="78"/>
  <c r="E199" i="81"/>
  <c r="J199" i="73"/>
  <c r="P199" i="72"/>
  <c r="X186" i="77"/>
  <c r="W194" i="81"/>
  <c r="Y194" i="81"/>
  <c r="W196" i="83"/>
  <c r="W199" i="79"/>
  <c r="J199" i="81"/>
  <c r="E199" i="86"/>
  <c r="W192" i="71"/>
  <c r="W193" i="84"/>
  <c r="W187" i="82"/>
  <c r="W194" i="70"/>
  <c r="AR199" i="71"/>
  <c r="W192" i="83"/>
  <c r="W185" i="77"/>
  <c r="X185" i="82"/>
  <c r="W192" i="86"/>
  <c r="X185" i="86"/>
  <c r="X186" i="72"/>
  <c r="AN199" i="74"/>
  <c r="AR199" i="78"/>
  <c r="W187" i="76"/>
  <c r="J199" i="80"/>
  <c r="I199" i="74"/>
  <c r="AN199" i="70"/>
  <c r="X185" i="70"/>
  <c r="J199" i="72"/>
  <c r="Y196" i="79"/>
  <c r="Y196" i="71"/>
  <c r="Y186" i="79"/>
  <c r="Y188" i="79"/>
  <c r="W196" i="86"/>
  <c r="W192" i="81"/>
  <c r="W189" i="84"/>
  <c r="Y189" i="84"/>
  <c r="AR199" i="80"/>
  <c r="W195" i="70"/>
  <c r="W195" i="74"/>
  <c r="W196" i="70"/>
  <c r="W196" i="78"/>
  <c r="W185" i="83"/>
  <c r="AN199" i="78"/>
  <c r="X186" i="76"/>
  <c r="P199" i="86"/>
  <c r="AN199" i="80"/>
  <c r="W195" i="86"/>
  <c r="W195" i="80"/>
  <c r="Y195" i="80"/>
  <c r="I199" i="77"/>
  <c r="J199" i="82"/>
  <c r="X194" i="83"/>
  <c r="W192" i="76"/>
  <c r="Y187" i="77"/>
  <c r="J199" i="86"/>
  <c r="X187" i="81"/>
  <c r="Y188" i="80"/>
  <c r="J199" i="70"/>
  <c r="W185" i="80"/>
  <c r="Y185" i="80"/>
  <c r="X193" i="84"/>
  <c r="X192" i="84"/>
  <c r="X196" i="78"/>
  <c r="X186" i="74"/>
  <c r="X196" i="83"/>
  <c r="X187" i="70"/>
  <c r="AN199" i="81"/>
  <c r="X186" i="82"/>
  <c r="W193" i="81"/>
  <c r="Y193" i="81"/>
  <c r="I199" i="83"/>
  <c r="X185" i="76"/>
  <c r="E199" i="77"/>
  <c r="P199" i="73"/>
  <c r="W186" i="77"/>
  <c r="Y186" i="77"/>
  <c r="W192" i="70"/>
  <c r="Y196" i="72"/>
  <c r="AM199" i="74"/>
  <c r="Y192" i="72"/>
  <c r="X189" i="84"/>
  <c r="W188" i="71"/>
  <c r="AN199" i="83"/>
  <c r="AR199" i="70"/>
  <c r="W196" i="74"/>
  <c r="AR199" i="82"/>
  <c r="W195" i="83"/>
  <c r="Y195" i="83"/>
  <c r="AN199" i="71"/>
  <c r="W193" i="86"/>
  <c r="Y193" i="86"/>
  <c r="I199" i="80"/>
  <c r="X194" i="78"/>
  <c r="X196" i="82"/>
  <c r="X194" i="81"/>
  <c r="AM199" i="86"/>
  <c r="X194" i="80"/>
  <c r="I199" i="84"/>
  <c r="Y188" i="72"/>
  <c r="X199" i="86" l="1"/>
  <c r="Y185" i="76"/>
  <c r="Y194" i="73"/>
  <c r="Y196" i="76"/>
  <c r="Y199" i="75"/>
  <c r="W199" i="72"/>
  <c r="Y196" i="82"/>
  <c r="Y188" i="83"/>
  <c r="X199" i="84"/>
  <c r="X199" i="80"/>
  <c r="Y192" i="73"/>
  <c r="X199" i="71"/>
  <c r="Y185" i="78"/>
  <c r="Y196" i="74"/>
  <c r="Y195" i="86"/>
  <c r="Y185" i="83"/>
  <c r="X199" i="73"/>
  <c r="Y188" i="84"/>
  <c r="Y189" i="83"/>
  <c r="Y193" i="72"/>
  <c r="Y192" i="70"/>
  <c r="Y192" i="84"/>
  <c r="X199" i="70"/>
  <c r="Y199" i="85"/>
  <c r="Y199" i="87"/>
  <c r="Y187" i="73"/>
  <c r="Y192" i="86"/>
  <c r="Y195" i="74"/>
  <c r="X199" i="76"/>
  <c r="Y188" i="73"/>
  <c r="Y192" i="83"/>
  <c r="Y196" i="86"/>
  <c r="Y199" i="72"/>
  <c r="Y188" i="78"/>
  <c r="Y195" i="81"/>
  <c r="Y186" i="71"/>
  <c r="Y194" i="86"/>
  <c r="Y196" i="83"/>
  <c r="Y192" i="74"/>
  <c r="Y187" i="74"/>
  <c r="Y185" i="70"/>
  <c r="Y187" i="84"/>
  <c r="W199" i="78"/>
  <c r="W199" i="71"/>
  <c r="X199" i="83"/>
  <c r="W199" i="70"/>
  <c r="Y188" i="86"/>
  <c r="Y194" i="80"/>
  <c r="Y199" i="80" s="1"/>
  <c r="X199" i="78"/>
  <c r="W199" i="84"/>
  <c r="Y192" i="78"/>
  <c r="Y187" i="78"/>
  <c r="Y193" i="77"/>
  <c r="Y188" i="77"/>
  <c r="Y185" i="84"/>
  <c r="X199" i="81"/>
  <c r="Y185" i="73"/>
  <c r="Y186" i="78"/>
  <c r="Y189" i="82"/>
  <c r="X199" i="82"/>
  <c r="Y185" i="86"/>
  <c r="W199" i="73"/>
  <c r="W199" i="83"/>
  <c r="Y185" i="77"/>
  <c r="Y187" i="83"/>
  <c r="W199" i="86"/>
  <c r="Y188" i="74"/>
  <c r="Y194" i="71"/>
  <c r="Y187" i="86"/>
  <c r="Y187" i="76"/>
  <c r="W199" i="77"/>
  <c r="Y185" i="74"/>
  <c r="Y187" i="71"/>
  <c r="Y195" i="77"/>
  <c r="Y186" i="76"/>
  <c r="Y194" i="83"/>
  <c r="Y196" i="77"/>
  <c r="Y185" i="81"/>
  <c r="X199" i="74"/>
  <c r="X199" i="72"/>
  <c r="W199" i="74"/>
  <c r="W199" i="81"/>
  <c r="Y189" i="81"/>
  <c r="W199" i="80"/>
  <c r="Y196" i="81"/>
  <c r="Y187" i="81"/>
  <c r="Y192" i="77"/>
  <c r="Y196" i="78"/>
  <c r="Y193" i="84"/>
  <c r="Y199" i="79"/>
  <c r="Y193" i="83"/>
  <c r="W199" i="76"/>
  <c r="W199" i="82"/>
  <c r="Y189" i="86"/>
  <c r="X199" i="77"/>
  <c r="Y186" i="83"/>
  <c r="Y199" i="82" l="1"/>
  <c r="Y199" i="76"/>
  <c r="Y199" i="71"/>
  <c r="Y199" i="70"/>
  <c r="Y199" i="78"/>
  <c r="Y199" i="83"/>
  <c r="Y199" i="73"/>
  <c r="Y199" i="86"/>
  <c r="Y199" i="74"/>
  <c r="Y199" i="84"/>
  <c r="Y199" i="81"/>
  <c r="Y199" i="77"/>
</calcChain>
</file>

<file path=xl/sharedStrings.xml><?xml version="1.0" encoding="utf-8"?>
<sst xmlns="http://schemas.openxmlformats.org/spreadsheetml/2006/main" count="99930" uniqueCount="732">
  <si>
    <t>id</t>
  </si>
  <si>
    <t>振興局</t>
  </si>
  <si>
    <t>市町村名</t>
    <rPh sb="0" eb="4">
      <t>シチョウソンメイ</t>
    </rPh>
    <phoneticPr fontId="6"/>
  </si>
  <si>
    <t>宗谷総合振興局</t>
  </si>
  <si>
    <t>幌延町</t>
  </si>
  <si>
    <t>稚内市</t>
  </si>
  <si>
    <t>猿払村</t>
  </si>
  <si>
    <t>浜頓別町</t>
  </si>
  <si>
    <t>中頓別町</t>
  </si>
  <si>
    <t>枝幸町</t>
  </si>
  <si>
    <t>豊富町</t>
  </si>
  <si>
    <t>礼文町</t>
  </si>
  <si>
    <t>利尻町</t>
  </si>
  <si>
    <t>利尻富士町</t>
  </si>
  <si>
    <t>オホーツク総合振興局</t>
  </si>
  <si>
    <t>北見市</t>
  </si>
  <si>
    <t>網走市</t>
  </si>
  <si>
    <t>紋別市</t>
  </si>
  <si>
    <t>美幌町</t>
  </si>
  <si>
    <t>津別町</t>
  </si>
  <si>
    <t>斜里町</t>
  </si>
  <si>
    <t>清里町</t>
  </si>
  <si>
    <t>小清水町</t>
  </si>
  <si>
    <t>訓子府町</t>
  </si>
  <si>
    <t>置戸町</t>
  </si>
  <si>
    <t>佐呂間町</t>
  </si>
  <si>
    <t>遠軽町</t>
  </si>
  <si>
    <t>湧別町</t>
  </si>
  <si>
    <t>滝上町</t>
  </si>
  <si>
    <t>興部町</t>
  </si>
  <si>
    <t>西興部村</t>
  </si>
  <si>
    <t>雄武町</t>
  </si>
  <si>
    <t>計</t>
    <rPh sb="0" eb="1">
      <t>ケイ</t>
    </rPh>
    <phoneticPr fontId="6"/>
  </si>
  <si>
    <t>(4)建物被害の想定</t>
    <phoneticPr fontId="6"/>
  </si>
  <si>
    <t>(5)火災被害の想定</t>
    <phoneticPr fontId="6"/>
  </si>
  <si>
    <t xml:space="preserve">(6)人的被害の想定 </t>
    <phoneticPr fontId="6"/>
  </si>
  <si>
    <t>(7)ライフラインの被害</t>
    <rPh sb="10" eb="12">
      <t>ヒガイ</t>
    </rPh>
    <phoneticPr fontId="6"/>
  </si>
  <si>
    <t>(8)交通施設被害の想定</t>
    <rPh sb="3" eb="5">
      <t>コウツウ</t>
    </rPh>
    <rPh sb="5" eb="7">
      <t>シセツ</t>
    </rPh>
    <rPh sb="7" eb="9">
      <t>ヒガイ</t>
    </rPh>
    <rPh sb="10" eb="12">
      <t>ソウテイ</t>
    </rPh>
    <phoneticPr fontId="6"/>
  </si>
  <si>
    <t>揺れによる建物被害</t>
    <phoneticPr fontId="6"/>
  </si>
  <si>
    <t>液状化による建物被害</t>
    <phoneticPr fontId="6"/>
  </si>
  <si>
    <t>傾斜地崩壊による建物被害</t>
    <phoneticPr fontId="6"/>
  </si>
  <si>
    <t>揺れによる人的被害</t>
    <phoneticPr fontId="6"/>
  </si>
  <si>
    <t>急傾斜地崩壊による人的被害</t>
    <phoneticPr fontId="6"/>
  </si>
  <si>
    <t>火災被害による人的被害</t>
    <phoneticPr fontId="6"/>
  </si>
  <si>
    <t>避難者数</t>
    <rPh sb="0" eb="2">
      <t>ヒナン</t>
    </rPh>
    <rPh sb="2" eb="3">
      <t>シャ</t>
    </rPh>
    <rPh sb="3" eb="4">
      <t>スウ</t>
    </rPh>
    <phoneticPr fontId="6"/>
  </si>
  <si>
    <t>上水道の被害</t>
    <rPh sb="0" eb="3">
      <t>ジョウスイドウ</t>
    </rPh>
    <rPh sb="4" eb="6">
      <t>ヒガイ</t>
    </rPh>
    <phoneticPr fontId="6"/>
  </si>
  <si>
    <t>下水道の被害</t>
    <rPh sb="0" eb="3">
      <t>ゲスイドウ</t>
    </rPh>
    <rPh sb="4" eb="6">
      <t>ヒガイ</t>
    </rPh>
    <phoneticPr fontId="6"/>
  </si>
  <si>
    <t>主要な道路の被害</t>
    <rPh sb="0" eb="2">
      <t>シュヨウ</t>
    </rPh>
    <rPh sb="3" eb="5">
      <t>ドウロ</t>
    </rPh>
    <rPh sb="6" eb="8">
      <t>ヒガイ</t>
    </rPh>
    <phoneticPr fontId="6"/>
  </si>
  <si>
    <t>その他の道路の被害</t>
    <rPh sb="2" eb="3">
      <t>タ</t>
    </rPh>
    <rPh sb="4" eb="6">
      <t>ドウロ</t>
    </rPh>
    <rPh sb="7" eb="9">
      <t>ヒガイ</t>
    </rPh>
    <phoneticPr fontId="6"/>
  </si>
  <si>
    <t>橋梁(15m以上)の被害</t>
    <rPh sb="0" eb="2">
      <t>キョウリョウ</t>
    </rPh>
    <rPh sb="6" eb="8">
      <t>イジョウ</t>
    </rPh>
    <rPh sb="10" eb="12">
      <t>ヒガイ</t>
    </rPh>
    <phoneticPr fontId="6"/>
  </si>
  <si>
    <t>橋梁(15m未満)の被害</t>
    <rPh sb="0" eb="2">
      <t>キョウリョウ</t>
    </rPh>
    <rPh sb="6" eb="8">
      <t>ミマン</t>
    </rPh>
    <rPh sb="10" eb="12">
      <t>ヒガイ</t>
    </rPh>
    <phoneticPr fontId="6"/>
  </si>
  <si>
    <t>地表における震度(評価単位最大)</t>
    <phoneticPr fontId="6"/>
  </si>
  <si>
    <t>木造建物_揺れによる全壊棟数</t>
    <rPh sb="2" eb="4">
      <t>タテモノ</t>
    </rPh>
    <phoneticPr fontId="2"/>
  </si>
  <si>
    <t>非木造建物_揺れによる全壊棟数</t>
  </si>
  <si>
    <t>木造建物_揺れによる全半壊棟数</t>
  </si>
  <si>
    <t>非木造建物_揺れによる全半壊棟数</t>
  </si>
  <si>
    <t>Ⅰ、Ⅱの合計</t>
    <rPh sb="4" eb="6">
      <t>ゴウケイ</t>
    </rPh>
    <phoneticPr fontId="6"/>
  </si>
  <si>
    <t>崩壊危険度Ａ</t>
    <rPh sb="0" eb="2">
      <t>ホウカイ</t>
    </rPh>
    <rPh sb="2" eb="5">
      <t>キケンド</t>
    </rPh>
    <phoneticPr fontId="6"/>
  </si>
  <si>
    <t>崩壊危険度Ｂ</t>
    <rPh sb="0" eb="2">
      <t>ホウカイ</t>
    </rPh>
    <rPh sb="2" eb="5">
      <t>キケンド</t>
    </rPh>
    <phoneticPr fontId="6"/>
  </si>
  <si>
    <t>崩壊危険度Ｃ</t>
    <rPh sb="0" eb="2">
      <t>ホウカイ</t>
    </rPh>
    <rPh sb="2" eb="5">
      <t>キケンド</t>
    </rPh>
    <phoneticPr fontId="6"/>
  </si>
  <si>
    <t>揺れによる全壊棟数</t>
  </si>
  <si>
    <t>揺れによる半壊棟数</t>
    <rPh sb="0" eb="1">
      <t>ユ</t>
    </rPh>
    <rPh sb="5" eb="7">
      <t>ハンカイ</t>
    </rPh>
    <rPh sb="7" eb="8">
      <t>ムネ</t>
    </rPh>
    <rPh sb="8" eb="9">
      <t>スウ</t>
    </rPh>
    <phoneticPr fontId="6"/>
  </si>
  <si>
    <t>木造建物_液状化による全壊棟数</t>
    <phoneticPr fontId="6"/>
  </si>
  <si>
    <t>非木造建物_液状化による全壊棟数</t>
    <phoneticPr fontId="6"/>
  </si>
  <si>
    <t>木造建物_液状化による半壊棟数</t>
    <phoneticPr fontId="6"/>
  </si>
  <si>
    <t>非木造建物_液状化による半壊棟数</t>
    <phoneticPr fontId="6"/>
  </si>
  <si>
    <t>液状化による全壊棟数</t>
  </si>
  <si>
    <t>液状化による半壊棟数</t>
    <phoneticPr fontId="6"/>
  </si>
  <si>
    <t>急傾斜地崩壊による全壊棟数</t>
    <rPh sb="0" eb="1">
      <t>キュウ</t>
    </rPh>
    <rPh sb="1" eb="4">
      <t>ケイシャチ</t>
    </rPh>
    <rPh sb="4" eb="6">
      <t>ホウカイ</t>
    </rPh>
    <rPh sb="9" eb="11">
      <t>ゼンカイ</t>
    </rPh>
    <rPh sb="11" eb="13">
      <t>ムネスウ</t>
    </rPh>
    <phoneticPr fontId="6"/>
  </si>
  <si>
    <t>急傾斜地崩壊による半壊棟数</t>
    <rPh sb="0" eb="1">
      <t>キュウ</t>
    </rPh>
    <rPh sb="1" eb="4">
      <t>ケイシャチ</t>
    </rPh>
    <rPh sb="4" eb="6">
      <t>ホウカイ</t>
    </rPh>
    <rPh sb="9" eb="11">
      <t>ハンカイ</t>
    </rPh>
    <rPh sb="11" eb="13">
      <t>ムネスウ</t>
    </rPh>
    <phoneticPr fontId="6"/>
  </si>
  <si>
    <t>全壊棟数</t>
  </si>
  <si>
    <t>全半壊棟数</t>
    <phoneticPr fontId="6"/>
  </si>
  <si>
    <t>半壊棟数</t>
    <rPh sb="0" eb="2">
      <t>ハンカイ</t>
    </rPh>
    <rPh sb="2" eb="3">
      <t>ムネ</t>
    </rPh>
    <rPh sb="3" eb="4">
      <t>スウ</t>
    </rPh>
    <phoneticPr fontId="6"/>
  </si>
  <si>
    <t>全出火件数</t>
    <rPh sb="0" eb="1">
      <t>ゼン</t>
    </rPh>
    <rPh sb="1" eb="3">
      <t>シュッカ</t>
    </rPh>
    <rPh sb="3" eb="5">
      <t>ケンスウ</t>
    </rPh>
    <phoneticPr fontId="2"/>
  </si>
  <si>
    <t>炎上出火件数</t>
    <rPh sb="0" eb="2">
      <t>エンジョウ</t>
    </rPh>
    <rPh sb="2" eb="4">
      <t>シュッカ</t>
    </rPh>
    <rPh sb="4" eb="6">
      <t>ケンスウ</t>
    </rPh>
    <phoneticPr fontId="2"/>
  </si>
  <si>
    <t>焼失棟数</t>
  </si>
  <si>
    <t>揺れによる死者数</t>
  </si>
  <si>
    <t>揺れによる負傷者数</t>
  </si>
  <si>
    <t>揺れによる重傷者数</t>
  </si>
  <si>
    <t>揺れによる軽傷者数</t>
  </si>
  <si>
    <t>急傾斜地崩壊による死者数</t>
    <rPh sb="0" eb="1">
      <t>キュウ</t>
    </rPh>
    <rPh sb="1" eb="4">
      <t>ケイシャチ</t>
    </rPh>
    <rPh sb="4" eb="6">
      <t>ホウカイ</t>
    </rPh>
    <rPh sb="9" eb="12">
      <t>シシャスウ</t>
    </rPh>
    <phoneticPr fontId="6"/>
  </si>
  <si>
    <t>急傾斜地崩壊による重傷者数</t>
    <phoneticPr fontId="6"/>
  </si>
  <si>
    <t>急傾斜地崩壊による軽傷者数</t>
    <phoneticPr fontId="6"/>
  </si>
  <si>
    <t>火災による死者数</t>
    <phoneticPr fontId="6"/>
  </si>
  <si>
    <t>火災による重傷者数</t>
    <phoneticPr fontId="6"/>
  </si>
  <si>
    <t>火災による軽傷者数</t>
    <phoneticPr fontId="6"/>
  </si>
  <si>
    <t>死者数</t>
    <phoneticPr fontId="6"/>
  </si>
  <si>
    <t>重傷者数</t>
    <phoneticPr fontId="6"/>
  </si>
  <si>
    <t>軽傷者数</t>
    <phoneticPr fontId="6"/>
  </si>
  <si>
    <t>避難所生活者数</t>
    <rPh sb="0" eb="3">
      <t>ヒナンジョ</t>
    </rPh>
    <rPh sb="3" eb="5">
      <t>セイカツ</t>
    </rPh>
    <rPh sb="5" eb="6">
      <t>シャ</t>
    </rPh>
    <rPh sb="6" eb="7">
      <t>スウ</t>
    </rPh>
    <phoneticPr fontId="6"/>
  </si>
  <si>
    <t>避難所外避難者数</t>
    <rPh sb="0" eb="3">
      <t>ヒナンジョ</t>
    </rPh>
    <rPh sb="3" eb="4">
      <t>ガイ</t>
    </rPh>
    <rPh sb="4" eb="6">
      <t>ヒナン</t>
    </rPh>
    <rPh sb="6" eb="7">
      <t>シャ</t>
    </rPh>
    <rPh sb="7" eb="8">
      <t>スウ</t>
    </rPh>
    <phoneticPr fontId="6"/>
  </si>
  <si>
    <t>被害箇所数</t>
    <rPh sb="0" eb="2">
      <t>ヒガイ</t>
    </rPh>
    <rPh sb="2" eb="4">
      <t>カショ</t>
    </rPh>
    <rPh sb="4" eb="5">
      <t>スウ</t>
    </rPh>
    <phoneticPr fontId="6"/>
  </si>
  <si>
    <t>断水世帯数(直後)</t>
    <rPh sb="0" eb="2">
      <t>ダンスイ</t>
    </rPh>
    <rPh sb="2" eb="4">
      <t>セタイ</t>
    </rPh>
    <rPh sb="4" eb="5">
      <t>スウ</t>
    </rPh>
    <rPh sb="6" eb="8">
      <t>チョクゴ</t>
    </rPh>
    <phoneticPr fontId="6"/>
  </si>
  <si>
    <t>※断水人口（直後）</t>
    <rPh sb="1" eb="3">
      <t>ダンスイ</t>
    </rPh>
    <rPh sb="3" eb="5">
      <t>ジンコウ</t>
    </rPh>
    <rPh sb="6" eb="8">
      <t>チョクゴ</t>
    </rPh>
    <phoneticPr fontId="6"/>
  </si>
  <si>
    <t>断水世帯数(1日後)</t>
    <rPh sb="0" eb="2">
      <t>ダンスイ</t>
    </rPh>
    <rPh sb="2" eb="4">
      <t>セタイ</t>
    </rPh>
    <rPh sb="4" eb="5">
      <t>スウ</t>
    </rPh>
    <rPh sb="7" eb="9">
      <t>ニチゴ</t>
    </rPh>
    <phoneticPr fontId="6"/>
  </si>
  <si>
    <t>※断水人口（1日後）</t>
    <rPh sb="1" eb="3">
      <t>ダンスイ</t>
    </rPh>
    <rPh sb="3" eb="5">
      <t>ジンコウ</t>
    </rPh>
    <rPh sb="7" eb="9">
      <t>ニチゴ</t>
    </rPh>
    <phoneticPr fontId="6"/>
  </si>
  <si>
    <t>断水世帯数(2日後)</t>
    <rPh sb="0" eb="2">
      <t>ダンスイ</t>
    </rPh>
    <rPh sb="2" eb="4">
      <t>セタイ</t>
    </rPh>
    <rPh sb="4" eb="5">
      <t>スウ</t>
    </rPh>
    <rPh sb="7" eb="9">
      <t>ニチゴ</t>
    </rPh>
    <phoneticPr fontId="6"/>
  </si>
  <si>
    <t>※断水人口（2日後）</t>
    <rPh sb="1" eb="3">
      <t>ダンスイ</t>
    </rPh>
    <rPh sb="3" eb="5">
      <t>ジンコウ</t>
    </rPh>
    <rPh sb="7" eb="9">
      <t>ニチゴ</t>
    </rPh>
    <phoneticPr fontId="6"/>
  </si>
  <si>
    <t>復旧日数(人員1/2)</t>
    <rPh sb="0" eb="2">
      <t>フッキュウ</t>
    </rPh>
    <rPh sb="2" eb="4">
      <t>ニッスウ</t>
    </rPh>
    <rPh sb="5" eb="7">
      <t>ジンイン</t>
    </rPh>
    <phoneticPr fontId="6"/>
  </si>
  <si>
    <t>復旧日数(人員1/4)</t>
    <rPh sb="0" eb="2">
      <t>フッキュウ</t>
    </rPh>
    <rPh sb="2" eb="4">
      <t>ニッスウ</t>
    </rPh>
    <rPh sb="5" eb="7">
      <t>ジンイン</t>
    </rPh>
    <phoneticPr fontId="6"/>
  </si>
  <si>
    <t>被害延長</t>
    <rPh sb="0" eb="2">
      <t>ヒガイ</t>
    </rPh>
    <rPh sb="2" eb="4">
      <t>エンチョウ</t>
    </rPh>
    <phoneticPr fontId="6"/>
  </si>
  <si>
    <t>機能支障世帯数</t>
    <rPh sb="4" eb="7">
      <t>セタイスウ</t>
    </rPh>
    <phoneticPr fontId="6"/>
  </si>
  <si>
    <t>※機能支障人口</t>
    <rPh sb="1" eb="3">
      <t>キノウ</t>
    </rPh>
    <rPh sb="3" eb="5">
      <t>シショウ</t>
    </rPh>
    <rPh sb="5" eb="7">
      <t>ジンコウ</t>
    </rPh>
    <phoneticPr fontId="6"/>
  </si>
  <si>
    <t>不通箇所</t>
    <rPh sb="0" eb="2">
      <t>フツウ</t>
    </rPh>
    <rPh sb="2" eb="4">
      <t>カショ</t>
    </rPh>
    <phoneticPr fontId="6"/>
  </si>
  <si>
    <t>通行支障箇所</t>
    <rPh sb="0" eb="2">
      <t>ツウコウ</t>
    </rPh>
    <rPh sb="2" eb="4">
      <t>シショウ</t>
    </rPh>
    <rPh sb="4" eb="6">
      <t>カショ</t>
    </rPh>
    <phoneticPr fontId="6"/>
  </si>
  <si>
    <t>夕張市</t>
  </si>
  <si>
    <t>空知総合振興局</t>
  </si>
  <si>
    <t>岩見沢市</t>
  </si>
  <si>
    <t>美唄市</t>
  </si>
  <si>
    <t>芦別市</t>
  </si>
  <si>
    <t>赤平市</t>
  </si>
  <si>
    <t>三笠市</t>
  </si>
  <si>
    <t>滝川市</t>
  </si>
  <si>
    <t>砂川市</t>
  </si>
  <si>
    <t>歌志内市</t>
  </si>
  <si>
    <t>深川市</t>
  </si>
  <si>
    <t>南幌町</t>
  </si>
  <si>
    <t>奈井江町</t>
  </si>
  <si>
    <t>上砂川町</t>
  </si>
  <si>
    <t>由仁町</t>
  </si>
  <si>
    <t>長沼町</t>
  </si>
  <si>
    <t>栗山町</t>
  </si>
  <si>
    <t>月形町</t>
  </si>
  <si>
    <t>浦臼町</t>
  </si>
  <si>
    <t>新十津川町</t>
  </si>
  <si>
    <t>妹背牛町</t>
  </si>
  <si>
    <t>秩父別町</t>
  </si>
  <si>
    <t>雨竜町</t>
  </si>
  <si>
    <t>北竜町</t>
  </si>
  <si>
    <t>沼田町</t>
  </si>
  <si>
    <t>札幌市</t>
  </si>
  <si>
    <t>石狩振興局</t>
  </si>
  <si>
    <t>江別市</t>
  </si>
  <si>
    <t>千歳市</t>
  </si>
  <si>
    <t>恵庭市</t>
  </si>
  <si>
    <t>北広島市</t>
  </si>
  <si>
    <t>石狩市</t>
  </si>
  <si>
    <t>当別町</t>
  </si>
  <si>
    <t>新篠津村</t>
  </si>
  <si>
    <t>小樽市</t>
  </si>
  <si>
    <t>後志総合振興局</t>
  </si>
  <si>
    <t>島牧村</t>
  </si>
  <si>
    <t>寿都町</t>
  </si>
  <si>
    <t>黒松内町</t>
  </si>
  <si>
    <t>蘭越町</t>
  </si>
  <si>
    <t>ニセコ町</t>
  </si>
  <si>
    <t>真狩村</t>
  </si>
  <si>
    <t>留寿都村</t>
  </si>
  <si>
    <t>喜茂別町</t>
  </si>
  <si>
    <t>京極町</t>
  </si>
  <si>
    <t>倶知安町</t>
  </si>
  <si>
    <t>共和町</t>
  </si>
  <si>
    <t>岩内町</t>
  </si>
  <si>
    <t>泊村</t>
  </si>
  <si>
    <t>神恵内村</t>
  </si>
  <si>
    <t>積丹町</t>
  </si>
  <si>
    <t>古平町</t>
  </si>
  <si>
    <t>仁木町</t>
  </si>
  <si>
    <t>余市町</t>
  </si>
  <si>
    <t>赤井川村</t>
  </si>
  <si>
    <t>室蘭市</t>
  </si>
  <si>
    <t>胆振総合振興局</t>
  </si>
  <si>
    <t>苫小牧市</t>
  </si>
  <si>
    <t>登別市</t>
  </si>
  <si>
    <t>伊達市</t>
  </si>
  <si>
    <t>豊浦町</t>
  </si>
  <si>
    <t>壮瞥町</t>
  </si>
  <si>
    <t>白老町</t>
  </si>
  <si>
    <t>厚真町</t>
  </si>
  <si>
    <t>洞爺湖町</t>
  </si>
  <si>
    <t>安平町</t>
  </si>
  <si>
    <t>むかわ町</t>
  </si>
  <si>
    <t>日高町</t>
  </si>
  <si>
    <t>日高振興局</t>
  </si>
  <si>
    <t>平取町</t>
  </si>
  <si>
    <t>新冠町</t>
  </si>
  <si>
    <t>浦河町</t>
  </si>
  <si>
    <t>様似町</t>
  </si>
  <si>
    <t>えりも町</t>
  </si>
  <si>
    <t>新ひだか町</t>
  </si>
  <si>
    <t>函館市</t>
  </si>
  <si>
    <t>渡島総合振興局</t>
  </si>
  <si>
    <t>北斗市</t>
  </si>
  <si>
    <t>松前町</t>
  </si>
  <si>
    <t>福島町</t>
  </si>
  <si>
    <t>知内町</t>
  </si>
  <si>
    <t>木古内町</t>
  </si>
  <si>
    <t>七飯町</t>
  </si>
  <si>
    <t>鹿部町</t>
  </si>
  <si>
    <t>森町</t>
  </si>
  <si>
    <t>八雲町</t>
  </si>
  <si>
    <t>長万部町</t>
  </si>
  <si>
    <t>江差町</t>
  </si>
  <si>
    <t>檜山振興局</t>
  </si>
  <si>
    <t>上ノ国町</t>
  </si>
  <si>
    <t>厚沢部町</t>
  </si>
  <si>
    <t>乙部町</t>
  </si>
  <si>
    <t>奥尻町</t>
  </si>
  <si>
    <t>今金町</t>
  </si>
  <si>
    <t>せたな町</t>
  </si>
  <si>
    <t>旭川市</t>
  </si>
  <si>
    <t>上川総合振興局</t>
  </si>
  <si>
    <t>士別市</t>
  </si>
  <si>
    <t>名寄市</t>
  </si>
  <si>
    <t>富良野市</t>
  </si>
  <si>
    <t>鷹栖町</t>
  </si>
  <si>
    <t>東神楽町</t>
  </si>
  <si>
    <t>当麻町</t>
  </si>
  <si>
    <t>比布町</t>
  </si>
  <si>
    <t>愛別町</t>
  </si>
  <si>
    <t>上川町</t>
  </si>
  <si>
    <t>東川町</t>
  </si>
  <si>
    <t>美瑛町</t>
  </si>
  <si>
    <t>上富良野町</t>
  </si>
  <si>
    <t>中富良野町</t>
  </si>
  <si>
    <t>南富良野町</t>
  </si>
  <si>
    <t>占冠村</t>
  </si>
  <si>
    <t>和寒町</t>
  </si>
  <si>
    <t>剣淵町</t>
  </si>
  <si>
    <t>下川町</t>
  </si>
  <si>
    <t>美深町</t>
  </si>
  <si>
    <t>音威子府村</t>
  </si>
  <si>
    <t>中川町</t>
  </si>
  <si>
    <t>幌加内町</t>
  </si>
  <si>
    <t>留萌市</t>
  </si>
  <si>
    <t>留萌振興局</t>
  </si>
  <si>
    <t>増毛町</t>
  </si>
  <si>
    <t>小平町</t>
  </si>
  <si>
    <t>苫前町</t>
  </si>
  <si>
    <t>羽幌町</t>
  </si>
  <si>
    <t>初山別村</t>
  </si>
  <si>
    <t>遠別町</t>
  </si>
  <si>
    <t>天塩町</t>
  </si>
  <si>
    <t>大空町</t>
  </si>
  <si>
    <t>帯広市</t>
  </si>
  <si>
    <t>十勝総合振興局</t>
  </si>
  <si>
    <t>音更町</t>
  </si>
  <si>
    <t>士幌町</t>
  </si>
  <si>
    <t>上士幌町</t>
  </si>
  <si>
    <t>鹿追町</t>
  </si>
  <si>
    <t>新得町</t>
  </si>
  <si>
    <t>清水町</t>
  </si>
  <si>
    <t>芽室町</t>
  </si>
  <si>
    <t>中札内村</t>
  </si>
  <si>
    <t>更別村</t>
  </si>
  <si>
    <t>大樹町</t>
  </si>
  <si>
    <t>広尾町</t>
  </si>
  <si>
    <t>幕別町</t>
  </si>
  <si>
    <t>池田町</t>
  </si>
  <si>
    <t>豊頃町</t>
  </si>
  <si>
    <t>本別町</t>
  </si>
  <si>
    <t>足寄町</t>
  </si>
  <si>
    <t>陸別町</t>
  </si>
  <si>
    <t>浦幌町</t>
  </si>
  <si>
    <t>釧路市</t>
  </si>
  <si>
    <t>釧路総合振興局</t>
  </si>
  <si>
    <t>釧路町</t>
  </si>
  <si>
    <t>厚岸町</t>
  </si>
  <si>
    <t>浜中町</t>
  </si>
  <si>
    <t>標茶町</t>
  </si>
  <si>
    <t>弟子屈町</t>
  </si>
  <si>
    <t>鶴居村</t>
  </si>
  <si>
    <t>白糠町</t>
  </si>
  <si>
    <t>根室市</t>
  </si>
  <si>
    <t>根室振興局</t>
  </si>
  <si>
    <t>別海町</t>
  </si>
  <si>
    <t>中標津町</t>
  </si>
  <si>
    <t>標津町</t>
  </si>
  <si>
    <t>羅臼町</t>
  </si>
  <si>
    <t>id</t>
    <phoneticPr fontId="4"/>
  </si>
  <si>
    <t>地震名</t>
    <rPh sb="0" eb="2">
      <t>ジシン</t>
    </rPh>
    <rPh sb="2" eb="3">
      <t>メイ</t>
    </rPh>
    <phoneticPr fontId="2"/>
  </si>
  <si>
    <t>標津30_1</t>
  </si>
  <si>
    <t>標津45_5</t>
  </si>
  <si>
    <t>十勝平野主部30_3</t>
  </si>
  <si>
    <t>十勝平野主部45_2</t>
  </si>
  <si>
    <t>十勝平野主部45_5</t>
  </si>
  <si>
    <t>富良野西部30_2</t>
  </si>
  <si>
    <t>富良野西部30_5</t>
  </si>
  <si>
    <t>富良野西部45_3</t>
  </si>
  <si>
    <t>増毛30_2</t>
  </si>
  <si>
    <t>増毛45_1</t>
  </si>
  <si>
    <t>増毛45_2</t>
  </si>
  <si>
    <t>増毛45_3</t>
  </si>
  <si>
    <t>増毛45_4</t>
  </si>
  <si>
    <t>増毛45_5</t>
  </si>
  <si>
    <t>沼田砂川30_3</t>
  </si>
  <si>
    <t>沼田砂川30_4</t>
  </si>
  <si>
    <t>沼田砂川45_1</t>
  </si>
  <si>
    <t>沼田砂川45_2</t>
  </si>
  <si>
    <t>沼田砂川45_3</t>
  </si>
  <si>
    <t>沼田砂川45_4</t>
  </si>
  <si>
    <t>当別30_2</t>
  </si>
  <si>
    <t>当別30_5</t>
  </si>
  <si>
    <t>石狩低地主部（北）深さ7km30_1</t>
  </si>
  <si>
    <t>石狩低地主部（北）深さ7km30_5</t>
  </si>
  <si>
    <t>石狩低地主部（北）深さ7km45_1</t>
  </si>
  <si>
    <t>石狩低地主部（北）深さ3km30_2</t>
  </si>
  <si>
    <t>石狩低地主部（北）深さ3km45_2</t>
  </si>
  <si>
    <t>石狩低地主部（北）深さ3km45_3</t>
  </si>
  <si>
    <t>石狩低地主部（北）深さ3km45_5</t>
  </si>
  <si>
    <t>石狩低地主部（南）深さ3km45_2</t>
  </si>
  <si>
    <t>石狩低地主部（南）深さ3km45_5</t>
  </si>
  <si>
    <t>石狩低地南部深さ7km30_5</t>
  </si>
  <si>
    <t>石狩低地南部深さ3km30_2</t>
  </si>
  <si>
    <t>石狩低地南部深さ3km30_3</t>
  </si>
  <si>
    <t>石狩低地南部深さ3km30_5</t>
  </si>
  <si>
    <t>黒松内30_5</t>
  </si>
  <si>
    <t>黒松内45_3</t>
  </si>
  <si>
    <t>黒松内45_4</t>
  </si>
  <si>
    <t>函館平野45_2</t>
  </si>
  <si>
    <t>函館平野45_3</t>
  </si>
  <si>
    <t>サロベツ延長30_2</t>
  </si>
  <si>
    <t>サロベツ延長30_3</t>
  </si>
  <si>
    <t>サロベツ延長30_5</t>
  </si>
  <si>
    <t>西札幌背斜</t>
  </si>
  <si>
    <t>月寒背斜</t>
  </si>
  <si>
    <t>野幌丘陵45_1</t>
  </si>
  <si>
    <t>根室沖</t>
  </si>
  <si>
    <t>十勝沖</t>
  </si>
  <si>
    <t>三陸沖北部</t>
  </si>
  <si>
    <t>北西沖No_2</t>
  </si>
  <si>
    <t>北西沖No_5</t>
  </si>
  <si>
    <t>南西沖No_2</t>
  </si>
  <si>
    <t>留萌沖N193No_1</t>
  </si>
  <si>
    <t>留萌沖N225No_2</t>
  </si>
  <si>
    <t>value</t>
    <phoneticPr fontId="4"/>
  </si>
  <si>
    <t>現在の地震名</t>
    <rPh sb="0" eb="2">
      <t>ゲンザイ</t>
    </rPh>
    <rPh sb="3" eb="5">
      <t>ジシン</t>
    </rPh>
    <rPh sb="5" eb="6">
      <t>メイ</t>
    </rPh>
    <phoneticPr fontId="4"/>
  </si>
  <si>
    <t>現在のパターン</t>
    <phoneticPr fontId="4"/>
  </si>
  <si>
    <t>(1)地震動</t>
    <phoneticPr fontId="6"/>
  </si>
  <si>
    <t>(3)急傾斜地崩壊危険度</t>
    <rPh sb="7" eb="9">
      <t>ホウカイ</t>
    </rPh>
    <rPh sb="9" eb="12">
      <t>キケンド</t>
    </rPh>
    <phoneticPr fontId="6"/>
  </si>
  <si>
    <t>急傾斜地崩壊危険度</t>
    <phoneticPr fontId="6"/>
  </si>
  <si>
    <t>現在のシート名</t>
    <rPh sb="0" eb="2">
      <t>ゲンザイ</t>
    </rPh>
    <rPh sb="6" eb="7">
      <t>メイ</t>
    </rPh>
    <phoneticPr fontId="4"/>
  </si>
  <si>
    <t>地震num</t>
    <rPh sb="0" eb="2">
      <t>ジシン</t>
    </rPh>
    <phoneticPr fontId="4"/>
  </si>
  <si>
    <t>上水道管路延長</t>
  </si>
  <si>
    <t>下水道管路延長</t>
  </si>
  <si>
    <t>国道・主要道道・高速道路_延長</t>
  </si>
  <si>
    <t>一般道道・その他_延長</t>
  </si>
  <si>
    <t>num1</t>
  </si>
  <si>
    <t>計</t>
    <rPh sb="0" eb="1">
      <t>ケイ</t>
    </rPh>
    <phoneticPr fontId="4"/>
  </si>
  <si>
    <t>－</t>
  </si>
  <si>
    <t/>
  </si>
  <si>
    <t>液状化による建物被害</t>
    <phoneticPr fontId="6"/>
  </si>
  <si>
    <t>揺れによる人的被害</t>
    <phoneticPr fontId="6"/>
  </si>
  <si>
    <t>急傾斜地崩壊による人的被害</t>
    <phoneticPr fontId="6"/>
  </si>
  <si>
    <t>火災被害による人的被害</t>
    <phoneticPr fontId="6"/>
  </si>
  <si>
    <t>地表における震度(評価単位最大)</t>
    <phoneticPr fontId="6"/>
  </si>
  <si>
    <t>液状化による半壊棟数</t>
    <phoneticPr fontId="6"/>
  </si>
  <si>
    <t>木造建物_液状化による全壊棟数</t>
    <phoneticPr fontId="6"/>
  </si>
  <si>
    <t>非木造建物_液状化による全壊棟数</t>
    <phoneticPr fontId="6"/>
  </si>
  <si>
    <t>木造建物_液状化による半壊棟数</t>
    <phoneticPr fontId="6"/>
  </si>
  <si>
    <t>非木造建物_液状化による半壊棟数</t>
    <phoneticPr fontId="6"/>
  </si>
  <si>
    <t>全半壊棟数</t>
    <phoneticPr fontId="6"/>
  </si>
  <si>
    <t>急傾斜地崩壊による重傷者数</t>
    <phoneticPr fontId="6"/>
  </si>
  <si>
    <t>急傾斜地崩壊による軽傷者数</t>
    <phoneticPr fontId="6"/>
  </si>
  <si>
    <t>火災による死者数</t>
    <phoneticPr fontId="6"/>
  </si>
  <si>
    <t>火災による重傷者数</t>
    <phoneticPr fontId="6"/>
  </si>
  <si>
    <t>火災による軽傷者数</t>
    <phoneticPr fontId="6"/>
  </si>
  <si>
    <t>死者数</t>
    <phoneticPr fontId="6"/>
  </si>
  <si>
    <t>重傷者数</t>
    <phoneticPr fontId="6"/>
  </si>
  <si>
    <t>軽傷者数</t>
    <phoneticPr fontId="6"/>
  </si>
  <si>
    <t>現在のパターン</t>
    <phoneticPr fontId="4"/>
  </si>
  <si>
    <t>value</t>
    <phoneticPr fontId="4"/>
  </si>
  <si>
    <t>避難者数計</t>
    <rPh sb="0" eb="2">
      <t>ヒナン</t>
    </rPh>
    <rPh sb="2" eb="3">
      <t>シャ</t>
    </rPh>
    <rPh sb="3" eb="4">
      <t>スウ</t>
    </rPh>
    <rPh sb="4" eb="5">
      <t>ケイ</t>
    </rPh>
    <phoneticPr fontId="6"/>
  </si>
  <si>
    <t>(1)地震動</t>
  </si>
  <si>
    <t>地表における震度(評価単位最大)</t>
  </si>
  <si>
    <t>揺れによる建物被害</t>
  </si>
  <si>
    <t>液状化による建物被害</t>
  </si>
  <si>
    <t>液状化による半壊棟数</t>
  </si>
  <si>
    <t xml:space="preserve">(6)人的被害の想定 </t>
  </si>
  <si>
    <t>揺れによる人的被害</t>
  </si>
  <si>
    <t>急傾斜地崩壊による人的被害</t>
  </si>
  <si>
    <t>急傾斜地崩壊による重傷者数</t>
  </si>
  <si>
    <t>急傾斜地崩壊による軽傷者数</t>
  </si>
  <si>
    <t>火災被害による人的被害</t>
  </si>
  <si>
    <t>火災による死者数</t>
  </si>
  <si>
    <t>火災による重傷者数</t>
  </si>
  <si>
    <t>火災による軽傷者数</t>
  </si>
  <si>
    <t>死者数</t>
  </si>
  <si>
    <t>重傷者数</t>
  </si>
  <si>
    <t>軽傷者数</t>
  </si>
  <si>
    <t>標津30_1（PT1）</t>
  </si>
  <si>
    <t>（PT1）</t>
  </si>
  <si>
    <t>（PT1）</t>
    <phoneticPr fontId="4"/>
  </si>
  <si>
    <t>（PT2）</t>
    <phoneticPr fontId="4"/>
  </si>
  <si>
    <t>（PT3）</t>
    <phoneticPr fontId="4"/>
  </si>
  <si>
    <t>地震被害想定項目</t>
    <rPh sb="0" eb="2">
      <t>ジシン</t>
    </rPh>
    <rPh sb="2" eb="4">
      <t>ヒガイ</t>
    </rPh>
    <rPh sb="4" eb="6">
      <t>ソウテイ</t>
    </rPh>
    <rPh sb="6" eb="8">
      <t>コウモク</t>
    </rPh>
    <phoneticPr fontId="4"/>
  </si>
  <si>
    <t>市町村名</t>
    <rPh sb="0" eb="3">
      <t>シチョウソン</t>
    </rPh>
    <rPh sb="3" eb="4">
      <t>メイ</t>
    </rPh>
    <phoneticPr fontId="3"/>
  </si>
  <si>
    <t>人口</t>
  </si>
  <si>
    <t>建物棟数</t>
    <rPh sb="0" eb="2">
      <t>タテモノ</t>
    </rPh>
    <rPh sb="2" eb="3">
      <t>ムネ</t>
    </rPh>
    <rPh sb="3" eb="4">
      <t>カズ</t>
    </rPh>
    <phoneticPr fontId="19"/>
  </si>
  <si>
    <t>num2</t>
  </si>
  <si>
    <t>振興局</t>
    <rPh sb="0" eb="3">
      <t>シンコウキョク</t>
    </rPh>
    <phoneticPr fontId="20"/>
  </si>
  <si>
    <t>橋梁(15m未満)</t>
    <rPh sb="0" eb="2">
      <t>キョウリョウ</t>
    </rPh>
    <rPh sb="6" eb="8">
      <t>ミマン</t>
    </rPh>
    <phoneticPr fontId="6"/>
  </si>
  <si>
    <t>橋梁(15m以上)</t>
    <rPh sb="0" eb="2">
      <t>キョウリョウ</t>
    </rPh>
    <rPh sb="6" eb="8">
      <t>イジョウ</t>
    </rPh>
    <phoneticPr fontId="6"/>
  </si>
  <si>
    <t>沼田－砂川付近の断層帯（モデル30_4）の地震</t>
    <phoneticPr fontId="4"/>
  </si>
  <si>
    <t>沼田－砂川付近の断層帯（モデル30_3）の地震</t>
    <phoneticPr fontId="4"/>
  </si>
  <si>
    <t>沼田－砂川付近の断層帯（モデル45_1）の地震</t>
    <phoneticPr fontId="4"/>
  </si>
  <si>
    <t>沼田－砂川付近の断層帯（モデル45_2）の地震</t>
    <phoneticPr fontId="4"/>
  </si>
  <si>
    <t>沼田－砂川付近の断層帯（モデル45_3）の地震</t>
    <phoneticPr fontId="4"/>
  </si>
  <si>
    <t>沼田－砂川付近の断層帯（モデル45_4）の地震</t>
    <phoneticPr fontId="4"/>
  </si>
  <si>
    <t>十勝沖の地震</t>
  </si>
  <si>
    <t>三陸沖北部の地震</t>
  </si>
  <si>
    <t>北海道留萌沖（走向N225°E、モデルNo.2）の地震</t>
    <phoneticPr fontId="4"/>
  </si>
  <si>
    <t>北海道留萌沖（走向N193°E、モデルNo.1）の地震</t>
    <phoneticPr fontId="4"/>
  </si>
  <si>
    <t>函館平野西縁断層帯（モデル45_3）の地震</t>
    <phoneticPr fontId="4"/>
  </si>
  <si>
    <t>函館平野西縁断層帯（モデル45_2）の地震</t>
    <phoneticPr fontId="4"/>
  </si>
  <si>
    <t>北海道南西沖（モデルNo.2）の地震</t>
    <phoneticPr fontId="4"/>
  </si>
  <si>
    <t>北海道北西沖（モデルNo.2）の地震</t>
    <rPh sb="3" eb="4">
      <t>キタ</t>
    </rPh>
    <phoneticPr fontId="4"/>
  </si>
  <si>
    <t>北海道北西沖（モデルNo.5）の地震</t>
    <rPh sb="3" eb="4">
      <t>キタ</t>
    </rPh>
    <phoneticPr fontId="4"/>
  </si>
  <si>
    <t>富良野平野断層帯西部（モデル45_3）の地震</t>
    <phoneticPr fontId="4"/>
  </si>
  <si>
    <t>富良野平野断層帯西部（モデル30_5）の地震</t>
    <phoneticPr fontId="4"/>
  </si>
  <si>
    <t>富良野平野断層帯西部（モデル30_2）の地震</t>
    <phoneticPr fontId="4"/>
  </si>
  <si>
    <t>増毛山地東縁断層帯（モデル30_2）の地震</t>
    <phoneticPr fontId="4"/>
  </si>
  <si>
    <t>増毛山地東縁断層帯（モデル45_1）の地震</t>
    <phoneticPr fontId="4"/>
  </si>
  <si>
    <t>増毛山地東縁断層帯（モデル45_2）の地震</t>
    <phoneticPr fontId="4"/>
  </si>
  <si>
    <t>増毛山地東縁断層帯（モデル45_3）の地震</t>
    <phoneticPr fontId="4"/>
  </si>
  <si>
    <t>増毛山地東縁断層帯（モデル45_4）の地震</t>
    <phoneticPr fontId="4"/>
  </si>
  <si>
    <t>増毛山地東縁断層帯（モデル45_5）の地震</t>
    <phoneticPr fontId="4"/>
  </si>
  <si>
    <t>標津断層帯（モデル30_1）の地震</t>
    <phoneticPr fontId="4"/>
  </si>
  <si>
    <t>標津断層帯（モデル45_5）の地震</t>
    <phoneticPr fontId="4"/>
  </si>
  <si>
    <t>十勝平野断層帯主部（モデル45_2）の地震</t>
    <phoneticPr fontId="4"/>
  </si>
  <si>
    <t>十勝平野断層帯主部（モデル45_5）の地震</t>
    <phoneticPr fontId="4"/>
  </si>
  <si>
    <t>十勝平野断層帯主部（モデル30_3）の地震</t>
    <phoneticPr fontId="4"/>
  </si>
  <si>
    <t>当別断層帯（モデル30_2）の地震</t>
    <rPh sb="0" eb="2">
      <t>トウベツ</t>
    </rPh>
    <rPh sb="2" eb="4">
      <t>ダンソウ</t>
    </rPh>
    <rPh sb="4" eb="5">
      <t>タイ</t>
    </rPh>
    <rPh sb="15" eb="17">
      <t>ジシン</t>
    </rPh>
    <phoneticPr fontId="4"/>
  </si>
  <si>
    <t>当別断層帯（モデル30_5）の地震</t>
    <rPh sb="0" eb="2">
      <t>トウベツ</t>
    </rPh>
    <rPh sb="2" eb="4">
      <t>ダンソウ</t>
    </rPh>
    <rPh sb="4" eb="5">
      <t>タイ</t>
    </rPh>
    <rPh sb="15" eb="17">
      <t>ジシン</t>
    </rPh>
    <phoneticPr fontId="4"/>
  </si>
  <si>
    <t>黒松内低地断層帯（モデル30_5）の地震</t>
    <phoneticPr fontId="4"/>
  </si>
  <si>
    <t>黒松内低地断層帯（モデル45_3）の地震</t>
    <phoneticPr fontId="4"/>
  </si>
  <si>
    <t>黒松内低地断層帯（モデル45_4）の地震</t>
    <phoneticPr fontId="4"/>
  </si>
  <si>
    <t>サロベツ断層帯（北延長、モデル30_2）の地震</t>
    <phoneticPr fontId="4"/>
  </si>
  <si>
    <t>サロベツ断層帯（北延長、モデル30_3）の地震</t>
    <phoneticPr fontId="4"/>
  </si>
  <si>
    <t>サロベツ断層帯（北延長、モデル30_5）の地震</t>
    <phoneticPr fontId="4"/>
  </si>
  <si>
    <t>(4)建物被害</t>
  </si>
  <si>
    <t>(5)火災被害</t>
  </si>
  <si>
    <t>(6)人的被害</t>
  </si>
  <si>
    <t>根室沖・釧路沖の地震</t>
    <rPh sb="4" eb="6">
      <t>クシロ</t>
    </rPh>
    <rPh sb="6" eb="7">
      <t>オキ</t>
    </rPh>
    <phoneticPr fontId="4"/>
  </si>
  <si>
    <t>石狩低地東縁断層帯主部（北）（断層上端深さ7km、モデル30_1）の地震</t>
    <rPh sb="9" eb="11">
      <t>シュブ</t>
    </rPh>
    <rPh sb="15" eb="17">
      <t>ダンソウ</t>
    </rPh>
    <rPh sb="17" eb="19">
      <t>ジョウタン</t>
    </rPh>
    <phoneticPr fontId="4"/>
  </si>
  <si>
    <t>石狩低地東縁断層帯主部（北）（断層上端深さ7km、モデル30_5）の地震</t>
    <rPh sb="9" eb="11">
      <t>シュブ</t>
    </rPh>
    <phoneticPr fontId="4"/>
  </si>
  <si>
    <t>石狩低地東縁断層帯主部（北）（断層上端深さ3km、モデル30_2）の地震</t>
    <rPh sb="9" eb="11">
      <t>シュブ</t>
    </rPh>
    <phoneticPr fontId="4"/>
  </si>
  <si>
    <t>石狩低地東縁断層帯主部（北）（断層上端深さ3km、モデル45_2）の地震</t>
    <rPh sb="9" eb="11">
      <t>シュブ</t>
    </rPh>
    <phoneticPr fontId="4"/>
  </si>
  <si>
    <t>石狩低地東縁断層帯主部（北）（断層上端深さ3km、モデル45_3）の地震</t>
    <rPh sb="9" eb="11">
      <t>シュブ</t>
    </rPh>
    <phoneticPr fontId="4"/>
  </si>
  <si>
    <t>石狩低地東縁断層帯主部（北）（断層上端深さ3km、モデル45_5）の地震</t>
    <rPh sb="9" eb="11">
      <t>シュブ</t>
    </rPh>
    <phoneticPr fontId="4"/>
  </si>
  <si>
    <t>石狩低地東縁断層帯主部（北）（断層上端深さ7km、モデル45_1）の地震</t>
    <rPh sb="9" eb="11">
      <t>シュブ</t>
    </rPh>
    <phoneticPr fontId="4"/>
  </si>
  <si>
    <t>石狩低地東縁断層帯主部（南）（断層上端深さ3km、モデル45_2）の地震</t>
    <rPh sb="9" eb="11">
      <t>シュブ</t>
    </rPh>
    <rPh sb="12" eb="13">
      <t>ミナミ</t>
    </rPh>
    <phoneticPr fontId="4"/>
  </si>
  <si>
    <t>石狩低地東縁断層帯主部（南）（断層上端深さ3km、モデル45_5）の地震</t>
    <rPh sb="9" eb="11">
      <t>シュブ</t>
    </rPh>
    <rPh sb="12" eb="13">
      <t>ミナミ</t>
    </rPh>
    <phoneticPr fontId="4"/>
  </si>
  <si>
    <t>石狩低地東縁断層帯南部（断層上端深さ7km、モデル30_5）の地震</t>
    <phoneticPr fontId="4"/>
  </si>
  <si>
    <t>石狩低地東縁断層帯南部（断層上端深さ3km、モデル30_2）の地震</t>
    <phoneticPr fontId="4"/>
  </si>
  <si>
    <t>石狩低地東縁断層帯南部（断層上端深さ3km、モデル30_3）の地震</t>
    <phoneticPr fontId="4"/>
  </si>
  <si>
    <t>石狩低地東縁断層帯南部（断層上端深さ3km、モデル30_5）の地震</t>
    <phoneticPr fontId="4"/>
  </si>
  <si>
    <t>月寒背斜に関連する断層の地震</t>
    <rPh sb="5" eb="7">
      <t>カンレン</t>
    </rPh>
    <phoneticPr fontId="4"/>
  </si>
  <si>
    <t>西札幌背斜に関連する断層の地震</t>
    <phoneticPr fontId="4"/>
  </si>
  <si>
    <t>野幌丘陵断層帯（モデル45_1)の地震</t>
    <rPh sb="4" eb="6">
      <t>ダンソウ</t>
    </rPh>
    <rPh sb="6" eb="7">
      <t>タイ</t>
    </rPh>
    <phoneticPr fontId="4"/>
  </si>
  <si>
    <t>（Mj7.5）</t>
  </si>
  <si>
    <t>（Mj7.5）</t>
    <phoneticPr fontId="4"/>
  </si>
  <si>
    <t>（Mj7.7）</t>
  </si>
  <si>
    <t>（Mj8.0）</t>
  </si>
  <si>
    <t>（Mj7.2）</t>
  </si>
  <si>
    <t>（Mj7.8）</t>
  </si>
  <si>
    <t>（Mj7.0）</t>
  </si>
  <si>
    <t>（Mj7.3）</t>
  </si>
  <si>
    <t>（Mj7.6）</t>
  </si>
  <si>
    <t>（Mj6.7）</t>
  </si>
  <si>
    <t>（Mw8.3）</t>
  </si>
  <si>
    <t>（Mw8.2）</t>
  </si>
  <si>
    <t>（PT2）</t>
    <phoneticPr fontId="4"/>
  </si>
  <si>
    <t>（PT3）</t>
    <phoneticPr fontId="4"/>
  </si>
  <si>
    <t>地震名</t>
    <rPh sb="0" eb="2">
      <t>ジシン</t>
    </rPh>
    <rPh sb="2" eb="3">
      <t>メイ</t>
    </rPh>
    <phoneticPr fontId="4"/>
  </si>
  <si>
    <t>パターン</t>
    <phoneticPr fontId="4"/>
  </si>
  <si>
    <t>標津30_1（PT2）</t>
  </si>
  <si>
    <t>標津30_1（PT3）</t>
  </si>
  <si>
    <t>標津45_5（PT1）</t>
  </si>
  <si>
    <t>標津45_5（PT2）</t>
  </si>
  <si>
    <t>標津45_5（PT3）</t>
  </si>
  <si>
    <t>十勝平野主部30_3（PT1）</t>
  </si>
  <si>
    <t>十勝平野主部30_3（PT2）</t>
  </si>
  <si>
    <t>十勝平野主部30_3（PT3）</t>
  </si>
  <si>
    <t>十勝平野主部45_2（PT1）</t>
  </si>
  <si>
    <t>十勝平野主部45_2（PT2）</t>
  </si>
  <si>
    <t>十勝平野主部45_2（PT3）</t>
  </si>
  <si>
    <t>十勝平野主部45_5（PT1）</t>
  </si>
  <si>
    <t>十勝平野主部45_5（PT2）</t>
  </si>
  <si>
    <t>十勝平野主部45_5（PT3）</t>
  </si>
  <si>
    <t>富良野西部30_2（PT1）</t>
  </si>
  <si>
    <t>富良野西部30_2（PT2）</t>
  </si>
  <si>
    <t>富良野西部30_2（PT3）</t>
  </si>
  <si>
    <t>富良野西部30_5（PT1）</t>
  </si>
  <si>
    <t>富良野西部30_5（PT2）</t>
  </si>
  <si>
    <t>富良野西部30_5（PT3）</t>
  </si>
  <si>
    <t>富良野西部45_3（PT1）</t>
  </si>
  <si>
    <t>富良野西部45_3（PT2）</t>
  </si>
  <si>
    <t>富良野西部45_3（PT3）</t>
  </si>
  <si>
    <t>増毛30_2（PT1）</t>
  </si>
  <si>
    <t>増毛30_2（PT2）</t>
  </si>
  <si>
    <t>増毛30_2（PT3）</t>
  </si>
  <si>
    <t>増毛45_1（PT1）</t>
  </si>
  <si>
    <t>増毛45_1（PT2）</t>
  </si>
  <si>
    <t>増毛45_1（PT3）</t>
  </si>
  <si>
    <t>増毛45_2（PT1）</t>
  </si>
  <si>
    <t>増毛45_2（PT2）</t>
  </si>
  <si>
    <t>増毛45_2（PT3）</t>
  </si>
  <si>
    <t>増毛45_3（PT1）</t>
  </si>
  <si>
    <t>増毛45_3（PT2）</t>
  </si>
  <si>
    <t>増毛45_3（PT3）</t>
  </si>
  <si>
    <t>増毛45_4（PT1）</t>
  </si>
  <si>
    <t>増毛45_4（PT2）</t>
  </si>
  <si>
    <t>増毛45_4（PT3）</t>
  </si>
  <si>
    <t>増毛45_5（PT1）</t>
  </si>
  <si>
    <t>増毛45_5（PT2）</t>
  </si>
  <si>
    <t>増毛45_5（PT3）</t>
  </si>
  <si>
    <t>沼田砂川30_3（PT1）</t>
  </si>
  <si>
    <t>沼田砂川30_3（PT2）</t>
  </si>
  <si>
    <t>沼田砂川30_3（PT3）</t>
  </si>
  <si>
    <t>沼田砂川30_4（PT1）</t>
  </si>
  <si>
    <t>沼田砂川30_4（PT2）</t>
  </si>
  <si>
    <t>沼田砂川30_4（PT3）</t>
  </si>
  <si>
    <t>沼田砂川45_1（PT1）</t>
  </si>
  <si>
    <t>沼田砂川45_1（PT2）</t>
  </si>
  <si>
    <t>沼田砂川45_1（PT3）</t>
  </si>
  <si>
    <t>沼田砂川45_2（PT1）</t>
  </si>
  <si>
    <t>沼田砂川45_2（PT2）</t>
  </si>
  <si>
    <t>沼田砂川45_2（PT3）</t>
  </si>
  <si>
    <t>沼田砂川45_3（PT1）</t>
  </si>
  <si>
    <t>沼田砂川45_3（PT2）</t>
  </si>
  <si>
    <t>沼田砂川45_3（PT3）</t>
  </si>
  <si>
    <t>沼田砂川45_4（PT1）</t>
  </si>
  <si>
    <t>沼田砂川45_4（PT2）</t>
  </si>
  <si>
    <t>沼田砂川45_4（PT3）</t>
  </si>
  <si>
    <t>当別30_2（PT1）</t>
  </si>
  <si>
    <t>当別30_2（PT2）</t>
  </si>
  <si>
    <t>当別30_2（PT3）</t>
  </si>
  <si>
    <t>当別30_5（PT1）</t>
  </si>
  <si>
    <t>当別30_5（PT2）</t>
  </si>
  <si>
    <t>当別30_5（PT3）</t>
  </si>
  <si>
    <t>石狩低地主部（北）深さ7km30_1（PT1）</t>
  </si>
  <si>
    <t>石狩低地主部（北）深さ7km30_1（PT2）</t>
  </si>
  <si>
    <t>石狩低地主部（北）深さ7km30_1（PT3）</t>
  </si>
  <si>
    <t>石狩低地主部（北）深さ7km30_5（PT1）</t>
  </si>
  <si>
    <t>石狩低地主部（北）深さ7km30_5（PT2）</t>
  </si>
  <si>
    <t>石狩低地主部（北）深さ7km30_5（PT3）</t>
  </si>
  <si>
    <t>石狩低地主部（北）深さ7km45_1（PT1）</t>
  </si>
  <si>
    <t>石狩低地主部（北）深さ7km45_1（PT2）</t>
  </si>
  <si>
    <t>石狩低地主部（北）深さ7km45_1（PT3）</t>
  </si>
  <si>
    <t>石狩低地主部（北）深さ3km30_2（PT1）</t>
  </si>
  <si>
    <t>石狩低地主部（北）深さ3km30_2（PT2）</t>
  </si>
  <si>
    <t>石狩低地主部（北）深さ3km30_2（PT3）</t>
  </si>
  <si>
    <t>石狩低地主部（北）深さ3km45_2（PT1）</t>
  </si>
  <si>
    <t>石狩低地主部（北）深さ3km45_2（PT2）</t>
  </si>
  <si>
    <t>石狩低地主部（北）深さ3km45_2（PT3）</t>
  </si>
  <si>
    <t>石狩低地主部（北）深さ3km45_3（PT1）</t>
  </si>
  <si>
    <t>石狩低地主部（北）深さ3km45_3（PT2）</t>
  </si>
  <si>
    <t>石狩低地主部（北）深さ3km45_3（PT3）</t>
  </si>
  <si>
    <t>石狩低地主部（北）深さ3km45_5（PT1）</t>
  </si>
  <si>
    <t>石狩低地主部（北）深さ3km45_5（PT2）</t>
  </si>
  <si>
    <t>石狩低地主部（北）深さ3km45_5（PT3）</t>
  </si>
  <si>
    <t>石狩低地主部（南）深さ3km45_2（PT1）</t>
  </si>
  <si>
    <t>石狩低地主部（南）深さ3km45_2（PT2）</t>
  </si>
  <si>
    <t>石狩低地主部（南）深さ3km45_2（PT3）</t>
  </si>
  <si>
    <t>石狩低地主部（南）深さ3km45_5（PT1）</t>
  </si>
  <si>
    <t>石狩低地主部（南）深さ3km45_5（PT2）</t>
  </si>
  <si>
    <t>石狩低地主部（南）深さ3km45_5（PT3）</t>
  </si>
  <si>
    <t>石狩低地南部深さ7km30_5（PT1）</t>
  </si>
  <si>
    <t>石狩低地南部深さ7km30_5（PT2）</t>
  </si>
  <si>
    <t>石狩低地南部深さ7km30_5（PT3）</t>
  </si>
  <si>
    <t>石狩低地南部深さ3km30_2（PT1）</t>
  </si>
  <si>
    <t>石狩低地南部深さ3km30_2（PT2）</t>
  </si>
  <si>
    <t>石狩低地南部深さ3km30_2（PT3）</t>
  </si>
  <si>
    <t>石狩低地南部深さ3km30_3（PT1）</t>
  </si>
  <si>
    <t>石狩低地南部深さ3km30_3（PT2）</t>
  </si>
  <si>
    <t>石狩低地南部深さ3km30_3（PT3）</t>
  </si>
  <si>
    <t>石狩低地南部深さ3km30_5（PT1）</t>
  </si>
  <si>
    <t>石狩低地南部深さ3km30_5（PT2）</t>
  </si>
  <si>
    <t>石狩低地南部深さ3km30_5（PT3）</t>
  </si>
  <si>
    <t>黒松内30_5（PT1）</t>
  </si>
  <si>
    <t>黒松内30_5（PT2）</t>
  </si>
  <si>
    <t>黒松内30_5（PT3）</t>
  </si>
  <si>
    <t>黒松内45_3（PT1）</t>
  </si>
  <si>
    <t>黒松内45_3（PT2）</t>
  </si>
  <si>
    <t>黒松内45_3（PT3）</t>
  </si>
  <si>
    <t>黒松内45_4（PT1）</t>
  </si>
  <si>
    <t>黒松内45_4（PT2）</t>
  </si>
  <si>
    <t>黒松内45_4（PT3）</t>
  </si>
  <si>
    <t>函館平野45_2（PT1）</t>
  </si>
  <si>
    <t>函館平野45_2（PT2）</t>
  </si>
  <si>
    <t>函館平野45_2（PT3）</t>
  </si>
  <si>
    <t>函館平野45_3（PT1）</t>
  </si>
  <si>
    <t>函館平野45_3（PT2）</t>
  </si>
  <si>
    <t>函館平野45_3（PT3）</t>
  </si>
  <si>
    <t>サロベツ延長30_2（PT1）</t>
  </si>
  <si>
    <t>サロベツ延長30_2（PT2）</t>
  </si>
  <si>
    <t>サロベツ延長30_2（PT3）</t>
  </si>
  <si>
    <t>サロベツ延長30_3（PT1）</t>
  </si>
  <si>
    <t>サロベツ延長30_3（PT2）</t>
  </si>
  <si>
    <t>サロベツ延長30_3（PT3）</t>
  </si>
  <si>
    <t>サロベツ延長30_5（PT1）</t>
  </si>
  <si>
    <t>サロベツ延長30_5（PT2）</t>
  </si>
  <si>
    <t>サロベツ延長30_5（PT3）</t>
  </si>
  <si>
    <t>西札幌背斜（PT1）</t>
  </si>
  <si>
    <t>西札幌背斜（PT2）</t>
  </si>
  <si>
    <t>西札幌背斜（PT3）</t>
  </si>
  <si>
    <t>月寒背斜（PT1）</t>
  </si>
  <si>
    <t>月寒背斜（PT2）</t>
  </si>
  <si>
    <t>月寒背斜（PT3）</t>
  </si>
  <si>
    <t>野幌丘陵45_1（PT1）</t>
  </si>
  <si>
    <t>野幌丘陵45_1（PT2）</t>
  </si>
  <si>
    <t>野幌丘陵45_1（PT3）</t>
  </si>
  <si>
    <t>根室沖（PT1）</t>
  </si>
  <si>
    <t>根室沖（PT2）</t>
  </si>
  <si>
    <t>根室沖（PT3）</t>
  </si>
  <si>
    <t>十勝沖（PT1）</t>
  </si>
  <si>
    <t>十勝沖（PT2）</t>
  </si>
  <si>
    <t>十勝沖（PT3）</t>
  </si>
  <si>
    <t>三陸沖北部（PT1）</t>
  </si>
  <si>
    <t>三陸沖北部（PT2）</t>
  </si>
  <si>
    <t>三陸沖北部（PT3）</t>
  </si>
  <si>
    <t>北西沖No_2（PT1）</t>
  </si>
  <si>
    <t>北西沖No_2（PT2）</t>
  </si>
  <si>
    <t>北西沖No_2（PT3）</t>
  </si>
  <si>
    <t>北西沖No_5（PT1）</t>
  </si>
  <si>
    <t>北西沖No_5（PT2）</t>
  </si>
  <si>
    <t>北西沖No_5（PT3）</t>
  </si>
  <si>
    <t>南西沖No_2（PT1）</t>
  </si>
  <si>
    <t>南西沖No_2（PT2）</t>
  </si>
  <si>
    <t>南西沖No_2（PT3）</t>
  </si>
  <si>
    <t>留萌沖N193No_1（PT1）</t>
  </si>
  <si>
    <t>留萌沖N193No_1（PT2）</t>
  </si>
  <si>
    <t>留萌沖N193No_1（PT3）</t>
  </si>
  <si>
    <t>留萌沖N225No_2（PT1）</t>
  </si>
  <si>
    <t>留萌沖N225No_2（PT2）</t>
  </si>
  <si>
    <t>留萌沖N225No_2（PT3）</t>
  </si>
  <si>
    <t>最大値</t>
    <rPh sb="0" eb="2">
      <t>サイダイ</t>
    </rPh>
    <rPh sb="2" eb="3">
      <t>アタイ</t>
    </rPh>
    <phoneticPr fontId="4"/>
  </si>
  <si>
    <t>最大地震</t>
    <rPh sb="0" eb="2">
      <t>サイダイ</t>
    </rPh>
    <rPh sb="2" eb="4">
      <t>ジシン</t>
    </rPh>
    <phoneticPr fontId="4"/>
  </si>
  <si>
    <t>-</t>
    <phoneticPr fontId="4"/>
  </si>
  <si>
    <t>標津30_1</t>
    <phoneticPr fontId="4"/>
  </si>
  <si>
    <t>－</t>
    <phoneticPr fontId="4"/>
  </si>
  <si>
    <t>－</t>
    <phoneticPr fontId="4"/>
  </si>
  <si>
    <t>(4)建物被害の想定</t>
  </si>
  <si>
    <t>(5)火災被害の想定</t>
  </si>
  <si>
    <t>(3)急傾斜地崩壊危険度</t>
  </si>
  <si>
    <t>崩壊危険度Ａ（箇所）</t>
    <rPh sb="0" eb="2">
      <t>ホウカイ</t>
    </rPh>
    <rPh sb="2" eb="5">
      <t>キケンド</t>
    </rPh>
    <rPh sb="7" eb="9">
      <t>カショ</t>
    </rPh>
    <phoneticPr fontId="6"/>
  </si>
  <si>
    <t>崩壊危険度Ｂ（箇所）</t>
    <rPh sb="0" eb="2">
      <t>ホウカイ</t>
    </rPh>
    <rPh sb="2" eb="5">
      <t>キケンド</t>
    </rPh>
    <phoneticPr fontId="6"/>
  </si>
  <si>
    <t>崩壊危険度Ｃ（箇所）</t>
    <rPh sb="0" eb="2">
      <t>ホウカイ</t>
    </rPh>
    <rPh sb="2" eb="5">
      <t>キケンド</t>
    </rPh>
    <phoneticPr fontId="6"/>
  </si>
  <si>
    <t>急傾斜地崩壊による建物被害</t>
  </si>
  <si>
    <t>全出火件数</t>
    <rPh sb="0" eb="1">
      <t>ゼン</t>
    </rPh>
    <rPh sb="1" eb="3">
      <t>シュッカ</t>
    </rPh>
    <rPh sb="3" eb="5">
      <t>ケンスウ</t>
    </rPh>
    <phoneticPr fontId="6"/>
  </si>
  <si>
    <t>炎上出火件数</t>
    <rPh sb="0" eb="2">
      <t>エンジョウ</t>
    </rPh>
    <rPh sb="2" eb="4">
      <t>シュッカ</t>
    </rPh>
    <rPh sb="4" eb="6">
      <t>ケンスウ</t>
    </rPh>
    <phoneticPr fontId="6"/>
  </si>
  <si>
    <t>揺れによる死者数</t>
    <rPh sb="0" eb="1">
      <t>ユ</t>
    </rPh>
    <phoneticPr fontId="6"/>
  </si>
  <si>
    <t>(7)ライフライン被害</t>
    <rPh sb="9" eb="11">
      <t>ヒガイ</t>
    </rPh>
    <phoneticPr fontId="6"/>
  </si>
  <si>
    <t>被害延長(km)</t>
    <rPh sb="0" eb="2">
      <t>ヒガイ</t>
    </rPh>
    <rPh sb="2" eb="4">
      <t>エンチョウ</t>
    </rPh>
    <phoneticPr fontId="6"/>
  </si>
  <si>
    <t>(8)交通施設被害</t>
    <rPh sb="3" eb="5">
      <t>コウツウ</t>
    </rPh>
    <rPh sb="5" eb="7">
      <t>シセツ</t>
    </rPh>
    <rPh sb="7" eb="9">
      <t>ヒガイ</t>
    </rPh>
    <phoneticPr fontId="6"/>
  </si>
  <si>
    <t>不通箇所数</t>
    <rPh sb="0" eb="2">
      <t>フツウ</t>
    </rPh>
    <rPh sb="2" eb="4">
      <t>カショ</t>
    </rPh>
    <phoneticPr fontId="6"/>
  </si>
  <si>
    <t>通行支障箇所数</t>
    <rPh sb="0" eb="2">
      <t>ツウコウ</t>
    </rPh>
    <rPh sb="2" eb="4">
      <t>シショウ</t>
    </rPh>
    <rPh sb="4" eb="6">
      <t>カショ</t>
    </rPh>
    <phoneticPr fontId="6"/>
  </si>
  <si>
    <t>小項目</t>
    <rPh sb="0" eb="3">
      <t>ショウコウモク</t>
    </rPh>
    <phoneticPr fontId="6"/>
  </si>
  <si>
    <t>被害想定項目</t>
    <phoneticPr fontId="6"/>
  </si>
  <si>
    <t>※端数処理の関係で、表中の数値と合計値は合わない場合がある
※上下水道の復旧日数は、振興局単位の計算のため、市町村単位の数値はない</t>
    <phoneticPr fontId="6"/>
  </si>
  <si>
    <t>(冬の早朝)</t>
  </si>
  <si>
    <t>(冬の早朝)</t>
    <phoneticPr fontId="6"/>
  </si>
  <si>
    <t>(夏の昼間)</t>
  </si>
  <si>
    <t>(冬の夕方)</t>
  </si>
  <si>
    <t>市町村名を選択してください　→</t>
    <rPh sb="0" eb="3">
      <t>シチョウソン</t>
    </rPh>
    <rPh sb="3" eb="4">
      <t>メイ</t>
    </rPh>
    <rPh sb="5" eb="7">
      <t>センタク</t>
    </rPh>
    <phoneticPr fontId="4"/>
  </si>
  <si>
    <t>※ Ｃ１セルのリストから市町村名を選択することで、</t>
    <rPh sb="15" eb="16">
      <t>メイ</t>
    </rPh>
    <rPh sb="17" eb="19">
      <t>センタク</t>
    </rPh>
    <phoneticPr fontId="6"/>
  </si>
  <si>
    <t>1.標津断層帯（モデル30_1）の地震</t>
    <phoneticPr fontId="4"/>
  </si>
  <si>
    <t>2.標津断層帯（モデル45_5）の地震</t>
    <phoneticPr fontId="4"/>
  </si>
  <si>
    <t>3.十勝平野断層帯主部（モデル30_3）の地震</t>
    <phoneticPr fontId="4"/>
  </si>
  <si>
    <t>4.十勝平野断層帯主部（モデル45_2）の地震</t>
    <phoneticPr fontId="4"/>
  </si>
  <si>
    <t>5.十勝平野断層帯主部（モデル45_5）の地震</t>
    <phoneticPr fontId="4"/>
  </si>
  <si>
    <t>9.増毛山地東縁断層帯（モデル30_2）の地震</t>
    <phoneticPr fontId="4"/>
  </si>
  <si>
    <t>10.増毛山地東縁断層帯（モデル45_1）の地震</t>
    <phoneticPr fontId="4"/>
  </si>
  <si>
    <t>11.増毛山地東縁断層帯（モデル45_2）の地震</t>
    <phoneticPr fontId="4"/>
  </si>
  <si>
    <t>12.増毛山地東縁断層帯（モデル45_3）の地震</t>
    <phoneticPr fontId="4"/>
  </si>
  <si>
    <t>13.増毛山地東縁断層帯（モデル45_4）の地震</t>
    <phoneticPr fontId="4"/>
  </si>
  <si>
    <t>14.増毛山地東縁断層帯（モデル45_5）の地震</t>
    <phoneticPr fontId="4"/>
  </si>
  <si>
    <t>15.沼田－砂川付近の断層帯（モデル30_3）の地震</t>
    <phoneticPr fontId="4"/>
  </si>
  <si>
    <t>16.沼田－砂川付近の断層帯（モデル30_4）の地震</t>
    <phoneticPr fontId="4"/>
  </si>
  <si>
    <t>17.沼田－砂川付近の断層帯（モデル45_1）の地震</t>
    <phoneticPr fontId="4"/>
  </si>
  <si>
    <t>18.沼田－砂川付近の断層帯（モデル45_2）の地震</t>
    <phoneticPr fontId="4"/>
  </si>
  <si>
    <t>19.沼田－砂川付近の断層帯（モデル45_3）の地震</t>
    <phoneticPr fontId="4"/>
  </si>
  <si>
    <t>20.沼田－砂川付近の断層帯（モデル45_4）の地震</t>
    <phoneticPr fontId="4"/>
  </si>
  <si>
    <t>21.当別断層帯（モデル30_2）の地震</t>
    <phoneticPr fontId="4"/>
  </si>
  <si>
    <t>22.当別断層帯（モデル30_5）の地震</t>
    <phoneticPr fontId="4"/>
  </si>
  <si>
    <t>23.石狩低地東縁断層帯主部（北）（断層上端深さ7km、モデル30_1）の地震</t>
    <phoneticPr fontId="4"/>
  </si>
  <si>
    <t>24.石狩低地東縁断層帯主部（北）（断層上端深さ7km、モデル30_5）の地震</t>
    <phoneticPr fontId="4"/>
  </si>
  <si>
    <t>25.石狩低地東縁断層帯主部（北）（断層上端深さ7km、モデル45_1）の地震</t>
    <phoneticPr fontId="4"/>
  </si>
  <si>
    <t>26.石狩低地東縁断層帯主部（北）（断層上端深さ3km、モデル30_2）の地震</t>
    <phoneticPr fontId="4"/>
  </si>
  <si>
    <t>27.石狩低地東縁断層帯主部（北）（断層上端深さ3km、モデル45_2）の地震</t>
    <phoneticPr fontId="4"/>
  </si>
  <si>
    <t>28.石狩低地東縁断層帯主部（北）（断層上端深さ3km、モデル45_3）の地震</t>
    <phoneticPr fontId="4"/>
  </si>
  <si>
    <t>29.石狩低地東縁断層帯主部（北）（断層上端深さ3km、モデル45_5）の地震</t>
    <phoneticPr fontId="4"/>
  </si>
  <si>
    <t>30.石狩低地東縁断層帯主部（南）（断層上端深さ3km、モデル45_2）の地震</t>
    <phoneticPr fontId="4"/>
  </si>
  <si>
    <t>31.石狩低地東縁断層帯主部（南）（断層上端深さ3km、モデル45_5）の地震</t>
    <phoneticPr fontId="4"/>
  </si>
  <si>
    <t>32.石狩低地東縁断層帯南部（断層上端深さ7km、モデル30_5）の地震</t>
    <phoneticPr fontId="4"/>
  </si>
  <si>
    <t>33.石狩低地東縁断層帯南部（断層上端深さ3km、モデル30_2）の地震</t>
    <phoneticPr fontId="4"/>
  </si>
  <si>
    <t>34.石狩低地東縁断層帯南部（断層上端深さ3km、モデル30_3）の地震</t>
    <phoneticPr fontId="4"/>
  </si>
  <si>
    <t>35.石狩低地東縁断層帯南部（断層上端深さ3km、モデル30_5）の地震</t>
    <phoneticPr fontId="4"/>
  </si>
  <si>
    <t>36.黒松内低地断層帯（モデル30_5）の地震</t>
    <phoneticPr fontId="4"/>
  </si>
  <si>
    <t>37.黒松内低地断層帯（モデル45_3）の地震</t>
    <phoneticPr fontId="4"/>
  </si>
  <si>
    <t>38.黒松内低地断層帯（モデル45_4）の地震</t>
    <phoneticPr fontId="4"/>
  </si>
  <si>
    <t>39.函館平野西縁断層帯（モデル45_2）の地震</t>
    <phoneticPr fontId="4"/>
  </si>
  <si>
    <t>40.函館平野西縁断層帯（モデル45_3）の地震</t>
    <phoneticPr fontId="4"/>
  </si>
  <si>
    <t>41.サロベツ断層帯（北延長、モデル30_2）の地震</t>
    <phoneticPr fontId="4"/>
  </si>
  <si>
    <t>42.サロベツ断層帯（北延長、モデル30_3）の地震</t>
    <phoneticPr fontId="4"/>
  </si>
  <si>
    <t>43.サロベツ断層帯（北延長、モデル30_5）の地震</t>
    <phoneticPr fontId="4"/>
  </si>
  <si>
    <t>44.西札幌背斜に関連する断層の地震</t>
    <phoneticPr fontId="4"/>
  </si>
  <si>
    <t>45.月寒背斜に関連する断層の地震</t>
    <phoneticPr fontId="4"/>
  </si>
  <si>
    <t>46.野幌丘陵断層帯（モデル45_1)の地震</t>
    <phoneticPr fontId="4"/>
  </si>
  <si>
    <t>47.根室沖・釧路沖の地震</t>
    <phoneticPr fontId="4"/>
  </si>
  <si>
    <t>48.十勝沖の地震</t>
    <phoneticPr fontId="4"/>
  </si>
  <si>
    <t>49.三陸沖北部の地震</t>
    <phoneticPr fontId="4"/>
  </si>
  <si>
    <t>50.北海道北西沖（モデルNo.2）の地震</t>
    <phoneticPr fontId="4"/>
  </si>
  <si>
    <t>52.北海道南西沖（モデルNo.2）の地震</t>
    <phoneticPr fontId="4"/>
  </si>
  <si>
    <t>53.北海道留萌沖（走向N193°E、モデルNo.1）の地震</t>
    <phoneticPr fontId="4"/>
  </si>
  <si>
    <t xml:space="preserve">54.北海道留萌沖（走向N225°E、モデルNo.2）の地震
</t>
    <phoneticPr fontId="4"/>
  </si>
  <si>
    <t>51.北海道北西沖（モデルNo.5）の地震</t>
    <phoneticPr fontId="4"/>
  </si>
  <si>
    <t>地表における震度</t>
    <phoneticPr fontId="4"/>
  </si>
  <si>
    <t>上水道の被害箇所数</t>
    <rPh sb="4" eb="6">
      <t>ヒガイ</t>
    </rPh>
    <rPh sb="6" eb="8">
      <t>カショ</t>
    </rPh>
    <rPh sb="8" eb="9">
      <t>スウ</t>
    </rPh>
    <phoneticPr fontId="6"/>
  </si>
  <si>
    <t>上水道の断水人口（1日後）</t>
    <rPh sb="4" eb="6">
      <t>ダンスイ</t>
    </rPh>
    <rPh sb="6" eb="8">
      <t>ジンコウ</t>
    </rPh>
    <rPh sb="10" eb="12">
      <t>ニチゴ</t>
    </rPh>
    <phoneticPr fontId="6"/>
  </si>
  <si>
    <t>下水道の被害延長</t>
    <rPh sb="4" eb="6">
      <t>ヒガイ</t>
    </rPh>
    <rPh sb="6" eb="8">
      <t>エンチョウ</t>
    </rPh>
    <phoneticPr fontId="6"/>
  </si>
  <si>
    <t>下水道の機能支障人口</t>
    <rPh sb="4" eb="6">
      <t>キノウ</t>
    </rPh>
    <rPh sb="6" eb="8">
      <t>シショウ</t>
    </rPh>
    <rPh sb="8" eb="10">
      <t>ジンコウ</t>
    </rPh>
    <phoneticPr fontId="6"/>
  </si>
  <si>
    <t>主要な道路の被害箇所数</t>
    <rPh sb="0" eb="2">
      <t>シュヨウ</t>
    </rPh>
    <rPh sb="3" eb="5">
      <t>ドウロ</t>
    </rPh>
    <rPh sb="6" eb="8">
      <t>ヒガイ</t>
    </rPh>
    <phoneticPr fontId="6"/>
  </si>
  <si>
    <t>橋梁(15m以上)の不通箇所</t>
    <rPh sb="0" eb="2">
      <t>キョウリョウ</t>
    </rPh>
    <rPh sb="6" eb="8">
      <t>イジョウ</t>
    </rPh>
    <phoneticPr fontId="6"/>
  </si>
  <si>
    <t>橋梁(15m以上)の通行支障箇所</t>
    <rPh sb="0" eb="2">
      <t>キョウリョウ</t>
    </rPh>
    <rPh sb="6" eb="8">
      <t>イジョウ</t>
    </rPh>
    <phoneticPr fontId="6"/>
  </si>
  <si>
    <t>最大被害の想定地震</t>
    <rPh sb="0" eb="2">
      <t>サイダイ</t>
    </rPh>
    <rPh sb="2" eb="4">
      <t>ヒガイ</t>
    </rPh>
    <rPh sb="5" eb="7">
      <t>ソウテイ</t>
    </rPh>
    <rPh sb="7" eb="9">
      <t>ジシン</t>
    </rPh>
    <phoneticPr fontId="4"/>
  </si>
  <si>
    <t>被害の最大値</t>
    <rPh sb="0" eb="2">
      <t>ヒガイ</t>
    </rPh>
    <rPh sb="3" eb="6">
      <t>サイダイチ</t>
    </rPh>
    <phoneticPr fontId="4"/>
  </si>
  <si>
    <t>棟</t>
    <rPh sb="0" eb="1">
      <t>ムネ</t>
    </rPh>
    <phoneticPr fontId="4"/>
  </si>
  <si>
    <t>人</t>
    <rPh sb="0" eb="1">
      <t>ニン</t>
    </rPh>
    <phoneticPr fontId="4"/>
  </si>
  <si>
    <t>km</t>
    <phoneticPr fontId="4"/>
  </si>
  <si>
    <t>箇所</t>
    <rPh sb="0" eb="2">
      <t>カショ</t>
    </rPh>
    <phoneticPr fontId="4"/>
  </si>
  <si>
    <t>備考</t>
    <rPh sb="0" eb="2">
      <t>ビコウ</t>
    </rPh>
    <phoneticPr fontId="4"/>
  </si>
  <si>
    <t>※1　最大被害の想定地震が複数ある場合は、順番の早い地震が表示されます。</t>
    <rPh sb="3" eb="5">
      <t>サイダイ</t>
    </rPh>
    <rPh sb="5" eb="7">
      <t>ヒガイ</t>
    </rPh>
    <rPh sb="8" eb="10">
      <t>ソウテイ</t>
    </rPh>
    <rPh sb="10" eb="12">
      <t>ジシン</t>
    </rPh>
    <rPh sb="13" eb="15">
      <t>フクスウ</t>
    </rPh>
    <rPh sb="17" eb="19">
      <t>バアイ</t>
    </rPh>
    <rPh sb="21" eb="23">
      <t>ジュンバン</t>
    </rPh>
    <rPh sb="24" eb="25">
      <t>ハヤ</t>
    </rPh>
    <rPh sb="26" eb="28">
      <t>ジシン</t>
    </rPh>
    <rPh sb="29" eb="31">
      <t>ヒョウジ</t>
    </rPh>
    <phoneticPr fontId="4"/>
  </si>
  <si>
    <t>※2　被害の最大値は、小数第１位を四捨五入で表示。震度･下水道被害を除く。</t>
    <rPh sb="3" eb="5">
      <t>ヒガイ</t>
    </rPh>
    <rPh sb="6" eb="8">
      <t>サイダイ</t>
    </rPh>
    <rPh sb="8" eb="9">
      <t>アタイ</t>
    </rPh>
    <rPh sb="11" eb="13">
      <t>ショウスウ</t>
    </rPh>
    <rPh sb="13" eb="14">
      <t>ダイ</t>
    </rPh>
    <rPh sb="15" eb="16">
      <t>イ</t>
    </rPh>
    <rPh sb="17" eb="21">
      <t>シシャゴニュウ</t>
    </rPh>
    <rPh sb="22" eb="24">
      <t>ヒョウジ</t>
    </rPh>
    <rPh sb="25" eb="27">
      <t>シンド</t>
    </rPh>
    <rPh sb="28" eb="31">
      <t>ゲスイドウ</t>
    </rPh>
    <rPh sb="31" eb="33">
      <t>ヒガイ</t>
    </rPh>
    <rPh sb="34" eb="35">
      <t>ノゾ</t>
    </rPh>
    <phoneticPr fontId="4"/>
  </si>
  <si>
    <t>※3　被害の最大値の"－"は、"０"を示します。</t>
    <rPh sb="19" eb="20">
      <t>シメ</t>
    </rPh>
    <phoneticPr fontId="4"/>
  </si>
  <si>
    <t>※ 表中の数字が変わらない場合は、”再計算実行”を行ってください。</t>
  </si>
  <si>
    <t xml:space="preserve"> 　市町村の被害想定結果が表示されます。</t>
    <rPh sb="2" eb="5">
      <t>シチョウソン</t>
    </rPh>
    <rPh sb="6" eb="8">
      <t>ヒガイ</t>
    </rPh>
    <rPh sb="8" eb="10">
      <t>ソウテイ</t>
    </rPh>
    <rPh sb="10" eb="12">
      <t>ケッカ</t>
    </rPh>
    <rPh sb="13" eb="15">
      <t>ヒョウジ</t>
    </rPh>
    <phoneticPr fontId="6"/>
  </si>
  <si>
    <t>※ Ａ４縦版の様式（54枚）です。</t>
    <rPh sb="4" eb="5">
      <t>タテ</t>
    </rPh>
    <phoneticPr fontId="4"/>
  </si>
  <si>
    <t>6.富良野断層帯西部（モデル30_2）の地震</t>
    <phoneticPr fontId="4"/>
  </si>
  <si>
    <t>7.富良野断層帯西部（モデル30_5）の地震</t>
    <phoneticPr fontId="4"/>
  </si>
  <si>
    <t>8.富良野断層帯西部（モデル45_3）の地震</t>
    <phoneticPr fontId="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</si>
</sst>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176" formatCode="0.0_ "/>
    <numFmt numFmtId="177" formatCode="0.0_);[Red]\(0.0\)"/>
    <numFmt numFmtId="178" formatCode="#,##0_ "/>
    <numFmt numFmtId="179" formatCode="#,##0_);[Red]\(#,##0\)"/>
    <numFmt numFmtId="180" formatCode="#,##0.0_);[Red]\(#,##0.0\)"/>
    <numFmt numFmtId="181" formatCode="0_);[Red]\(0\)"/>
    <numFmt numFmtId="182" formatCode="#,##0.0_ "/>
  </numFmts>
  <fonts count="74" x14ac:knownFonts="1">
    <font>
      <sz val="11"/>
      <color theme="1"/>
      <name val="ＭＳ Ｐゴシック"/>
      <family val="2"/>
      <scheme val="minor"/>
    </font>
    <font>
      <sz val="11"/>
      <color theme="1"/>
      <name val="ＭＳ Ｐゴシック"/>
      <family val="2"/>
      <charset val="128"/>
      <scheme val="minor"/>
    </font>
    <font>
      <sz val="10"/>
      <color theme="1"/>
      <name val="ＭＳ Ｐゴシック"/>
      <family val="3"/>
      <charset val="128"/>
      <scheme val="minor"/>
    </font>
    <font>
      <sz val="9"/>
      <color theme="1"/>
      <name val="ＭＳ 明朝"/>
      <family val="1"/>
      <charset val="128"/>
    </font>
    <font>
      <sz val="6"/>
      <name val="ＭＳ Ｐゴシック"/>
      <family val="3"/>
      <charset val="128"/>
      <scheme val="minor"/>
    </font>
    <font>
      <sz val="11"/>
      <color theme="1"/>
      <name val="ＭＳ Ｐゴシック"/>
      <family val="3"/>
      <charset val="128"/>
      <scheme val="minor"/>
    </font>
    <font>
      <sz val="6"/>
      <name val="ＭＳ Ｐゴシック"/>
      <family val="3"/>
      <charset val="128"/>
    </font>
    <font>
      <sz val="11"/>
      <name val="ＭＳ Ｐゴシック"/>
      <family val="3"/>
      <charset val="128"/>
    </font>
    <font>
      <sz val="9"/>
      <name val="ＭＳ 明朝"/>
      <family val="1"/>
      <charset val="128"/>
    </font>
    <font>
      <sz val="9"/>
      <color rgb="FF0070C0"/>
      <name val="ＭＳ 明朝"/>
      <family val="1"/>
      <charset val="128"/>
    </font>
    <font>
      <sz val="11"/>
      <color theme="1"/>
      <name val="ＭＳ Ｐゴシック"/>
      <family val="2"/>
      <scheme val="minor"/>
    </font>
    <font>
      <b/>
      <sz val="18"/>
      <color theme="3"/>
      <name val="ＭＳ Ｐゴシック"/>
      <family val="2"/>
      <charset val="128"/>
      <scheme val="major"/>
    </font>
    <font>
      <b/>
      <sz val="15"/>
      <color theme="3"/>
      <name val="ＭＳ Ｐゴシック"/>
      <family val="2"/>
      <charset val="128"/>
      <scheme val="minor"/>
    </font>
    <font>
      <b/>
      <sz val="13"/>
      <color theme="3"/>
      <name val="ＭＳ Ｐゴシック"/>
      <family val="2"/>
      <charset val="128"/>
      <scheme val="minor"/>
    </font>
    <font>
      <b/>
      <sz val="11"/>
      <color theme="3"/>
      <name val="ＭＳ Ｐゴシック"/>
      <family val="2"/>
      <charset val="128"/>
      <scheme val="minor"/>
    </font>
    <font>
      <sz val="11"/>
      <color rgb="FF006100"/>
      <name val="ＭＳ Ｐゴシック"/>
      <family val="2"/>
      <charset val="128"/>
      <scheme val="minor"/>
    </font>
    <font>
      <sz val="11"/>
      <color rgb="FF9C0006"/>
      <name val="ＭＳ Ｐゴシック"/>
      <family val="2"/>
      <charset val="128"/>
      <scheme val="minor"/>
    </font>
    <font>
      <sz val="11"/>
      <color rgb="FF9C6500"/>
      <name val="ＭＳ Ｐゴシック"/>
      <family val="2"/>
      <charset val="128"/>
      <scheme val="minor"/>
    </font>
    <font>
      <sz val="11"/>
      <color rgb="FF3F3F76"/>
      <name val="ＭＳ Ｐゴシック"/>
      <family val="2"/>
      <charset val="128"/>
      <scheme val="minor"/>
    </font>
    <font>
      <b/>
      <sz val="11"/>
      <color rgb="FF3F3F3F"/>
      <name val="ＭＳ Ｐゴシック"/>
      <family val="2"/>
      <charset val="128"/>
      <scheme val="minor"/>
    </font>
    <font>
      <b/>
      <sz val="11"/>
      <color rgb="FFFA7D00"/>
      <name val="ＭＳ Ｐゴシック"/>
      <family val="2"/>
      <charset val="128"/>
      <scheme val="minor"/>
    </font>
    <font>
      <sz val="11"/>
      <color rgb="FFFA7D00"/>
      <name val="ＭＳ Ｐゴシック"/>
      <family val="2"/>
      <charset val="128"/>
      <scheme val="minor"/>
    </font>
    <font>
      <b/>
      <sz val="11"/>
      <color theme="0"/>
      <name val="ＭＳ Ｐゴシック"/>
      <family val="2"/>
      <charset val="128"/>
      <scheme val="minor"/>
    </font>
    <font>
      <sz val="11"/>
      <color rgb="FFFF0000"/>
      <name val="ＭＳ Ｐゴシック"/>
      <family val="2"/>
      <charset val="128"/>
      <scheme val="minor"/>
    </font>
    <font>
      <i/>
      <sz val="11"/>
      <color rgb="FF7F7F7F"/>
      <name val="ＭＳ Ｐゴシック"/>
      <family val="2"/>
      <charset val="128"/>
      <scheme val="minor"/>
    </font>
    <font>
      <b/>
      <sz val="11"/>
      <color theme="1"/>
      <name val="ＭＳ Ｐゴシック"/>
      <family val="2"/>
      <charset val="128"/>
      <scheme val="minor"/>
    </font>
    <font>
      <sz val="11"/>
      <color theme="0"/>
      <name val="ＭＳ Ｐゴシック"/>
      <family val="2"/>
      <charset val="128"/>
      <scheme val="minor"/>
    </font>
    <font>
      <sz val="10"/>
      <color theme="1"/>
      <name val="ＭＳ Ｐゴシック"/>
      <family val="2"/>
      <charset val="128"/>
      <scheme val="minor"/>
    </font>
    <font>
      <sz val="11"/>
      <color theme="0"/>
      <name val="ＭＳ Ｐゴシック"/>
      <family val="3"/>
      <charset val="128"/>
      <scheme val="minor"/>
    </font>
    <font>
      <sz val="10"/>
      <color theme="0"/>
      <name val="ＭＳ Ｐゴシック"/>
      <family val="3"/>
      <charset val="128"/>
      <scheme val="minor"/>
    </font>
    <font>
      <sz val="10"/>
      <color theme="0"/>
      <name val="ＭＳ Ｐゴシック"/>
      <family val="2"/>
      <charset val="128"/>
      <scheme val="minor"/>
    </font>
    <font>
      <b/>
      <sz val="18"/>
      <color theme="3"/>
      <name val="ＭＳ Ｐゴシック"/>
      <family val="3"/>
      <charset val="128"/>
      <scheme val="major"/>
    </font>
    <font>
      <b/>
      <sz val="11"/>
      <color theme="0"/>
      <name val="ＭＳ Ｐゴシック"/>
      <family val="3"/>
      <charset val="128"/>
      <scheme val="minor"/>
    </font>
    <font>
      <b/>
      <sz val="10"/>
      <color theme="0"/>
      <name val="ＭＳ Ｐゴシック"/>
      <family val="3"/>
      <charset val="128"/>
      <scheme val="minor"/>
    </font>
    <font>
      <b/>
      <sz val="10"/>
      <color theme="0"/>
      <name val="ＭＳ Ｐゴシック"/>
      <family val="2"/>
      <charset val="128"/>
      <scheme val="minor"/>
    </font>
    <font>
      <sz val="11"/>
      <color rgb="FF9C6500"/>
      <name val="ＭＳ Ｐゴシック"/>
      <family val="3"/>
      <charset val="128"/>
      <scheme val="minor"/>
    </font>
    <font>
      <sz val="10"/>
      <color rgb="FF9C6500"/>
      <name val="ＭＳ Ｐゴシック"/>
      <family val="3"/>
      <charset val="128"/>
      <scheme val="minor"/>
    </font>
    <font>
      <sz val="10"/>
      <color rgb="FF9C6500"/>
      <name val="ＭＳ Ｐゴシック"/>
      <family val="2"/>
      <charset val="128"/>
      <scheme val="minor"/>
    </font>
    <font>
      <sz val="11"/>
      <color rgb="FFFA7D00"/>
      <name val="ＭＳ Ｐゴシック"/>
      <family val="3"/>
      <charset val="128"/>
      <scheme val="minor"/>
    </font>
    <font>
      <sz val="10"/>
      <color rgb="FFFA7D00"/>
      <name val="ＭＳ Ｐゴシック"/>
      <family val="3"/>
      <charset val="128"/>
      <scheme val="minor"/>
    </font>
    <font>
      <sz val="10"/>
      <color rgb="FFFA7D00"/>
      <name val="ＭＳ Ｐゴシック"/>
      <family val="2"/>
      <charset val="128"/>
      <scheme val="minor"/>
    </font>
    <font>
      <sz val="11"/>
      <color rgb="FF9C0006"/>
      <name val="ＭＳ Ｐゴシック"/>
      <family val="3"/>
      <charset val="128"/>
      <scheme val="minor"/>
    </font>
    <font>
      <sz val="10"/>
      <color rgb="FF9C0006"/>
      <name val="ＭＳ Ｐゴシック"/>
      <family val="3"/>
      <charset val="128"/>
      <scheme val="minor"/>
    </font>
    <font>
      <sz val="10"/>
      <color rgb="FF9C0006"/>
      <name val="ＭＳ Ｐゴシック"/>
      <family val="2"/>
      <charset val="128"/>
      <scheme val="minor"/>
    </font>
    <font>
      <b/>
      <sz val="11"/>
      <color rgb="FFFA7D00"/>
      <name val="ＭＳ Ｐゴシック"/>
      <family val="3"/>
      <charset val="128"/>
      <scheme val="minor"/>
    </font>
    <font>
      <b/>
      <sz val="10"/>
      <color rgb="FFFA7D00"/>
      <name val="ＭＳ Ｐゴシック"/>
      <family val="3"/>
      <charset val="128"/>
      <scheme val="minor"/>
    </font>
    <font>
      <b/>
      <sz val="10"/>
      <color rgb="FFFA7D00"/>
      <name val="ＭＳ Ｐゴシック"/>
      <family val="2"/>
      <charset val="128"/>
      <scheme val="minor"/>
    </font>
    <font>
      <sz val="11"/>
      <color rgb="FFFF0000"/>
      <name val="ＭＳ Ｐゴシック"/>
      <family val="3"/>
      <charset val="128"/>
      <scheme val="minor"/>
    </font>
    <font>
      <sz val="10"/>
      <color rgb="FFFF0000"/>
      <name val="ＭＳ Ｐゴシック"/>
      <family val="3"/>
      <charset val="128"/>
      <scheme val="minor"/>
    </font>
    <font>
      <sz val="10"/>
      <color rgb="FFFF0000"/>
      <name val="ＭＳ Ｐゴシック"/>
      <family val="2"/>
      <charset val="128"/>
      <scheme val="minor"/>
    </font>
    <font>
      <b/>
      <sz val="15"/>
      <color theme="3"/>
      <name val="ＭＳ Ｐゴシック"/>
      <family val="3"/>
      <charset val="128"/>
      <scheme val="minor"/>
    </font>
    <font>
      <b/>
      <sz val="13"/>
      <color theme="3"/>
      <name val="ＭＳ Ｐゴシック"/>
      <family val="3"/>
      <charset val="128"/>
      <scheme val="minor"/>
    </font>
    <font>
      <b/>
      <sz val="11"/>
      <color theme="3"/>
      <name val="ＭＳ Ｐゴシック"/>
      <family val="3"/>
      <charset val="128"/>
      <scheme val="minor"/>
    </font>
    <font>
      <b/>
      <sz val="11"/>
      <color theme="1"/>
      <name val="ＭＳ Ｐゴシック"/>
      <family val="3"/>
      <charset val="128"/>
      <scheme val="minor"/>
    </font>
    <font>
      <b/>
      <sz val="10"/>
      <color theme="1"/>
      <name val="ＭＳ Ｐゴシック"/>
      <family val="3"/>
      <charset val="128"/>
      <scheme val="minor"/>
    </font>
    <font>
      <b/>
      <sz val="10"/>
      <color theme="1"/>
      <name val="ＭＳ Ｐゴシック"/>
      <family val="2"/>
      <charset val="128"/>
      <scheme val="minor"/>
    </font>
    <font>
      <b/>
      <sz val="11"/>
      <color rgb="FF3F3F3F"/>
      <name val="ＭＳ Ｐゴシック"/>
      <family val="3"/>
      <charset val="128"/>
      <scheme val="minor"/>
    </font>
    <font>
      <b/>
      <sz val="10"/>
      <color rgb="FF3F3F3F"/>
      <name val="ＭＳ Ｐゴシック"/>
      <family val="3"/>
      <charset val="128"/>
      <scheme val="minor"/>
    </font>
    <font>
      <b/>
      <sz val="10"/>
      <color rgb="FF3F3F3F"/>
      <name val="ＭＳ Ｐゴシック"/>
      <family val="2"/>
      <charset val="128"/>
      <scheme val="minor"/>
    </font>
    <font>
      <i/>
      <sz val="11"/>
      <color rgb="FF7F7F7F"/>
      <name val="ＭＳ Ｐゴシック"/>
      <family val="3"/>
      <charset val="128"/>
      <scheme val="minor"/>
    </font>
    <font>
      <i/>
      <sz val="10"/>
      <color rgb="FF7F7F7F"/>
      <name val="ＭＳ Ｐゴシック"/>
      <family val="3"/>
      <charset val="128"/>
      <scheme val="minor"/>
    </font>
    <font>
      <i/>
      <sz val="10"/>
      <color rgb="FF7F7F7F"/>
      <name val="ＭＳ Ｐゴシック"/>
      <family val="2"/>
      <charset val="128"/>
      <scheme val="minor"/>
    </font>
    <font>
      <sz val="11"/>
      <color rgb="FF3F3F76"/>
      <name val="ＭＳ Ｐゴシック"/>
      <family val="3"/>
      <charset val="128"/>
      <scheme val="minor"/>
    </font>
    <font>
      <sz val="10"/>
      <color rgb="FF3F3F76"/>
      <name val="ＭＳ Ｐゴシック"/>
      <family val="3"/>
      <charset val="128"/>
      <scheme val="minor"/>
    </font>
    <font>
      <sz val="10"/>
      <color rgb="FF3F3F76"/>
      <name val="ＭＳ Ｐゴシック"/>
      <family val="2"/>
      <charset val="128"/>
      <scheme val="minor"/>
    </font>
    <font>
      <sz val="10"/>
      <color theme="1"/>
      <name val="ＭＳ 明朝"/>
      <family val="1"/>
      <charset val="128"/>
    </font>
    <font>
      <sz val="10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1"/>
      <color rgb="FF006100"/>
      <name val="ＭＳ Ｐゴシック"/>
      <family val="3"/>
      <charset val="128"/>
      <scheme val="minor"/>
    </font>
    <font>
      <sz val="10"/>
      <color rgb="FF006100"/>
      <name val="ＭＳ Ｐゴシック"/>
      <family val="3"/>
      <charset val="128"/>
      <scheme val="minor"/>
    </font>
    <font>
      <sz val="10"/>
      <color rgb="FF006100"/>
      <name val="ＭＳ Ｐゴシック"/>
      <family val="2"/>
      <charset val="128"/>
      <scheme val="minor"/>
    </font>
    <font>
      <sz val="10"/>
      <color theme="1"/>
      <name val="ＭＳ Ｐゴシック"/>
      <family val="2"/>
      <scheme val="minor"/>
    </font>
    <font>
      <sz val="9"/>
      <color rgb="FFFF0000"/>
      <name val="ＭＳ 明朝"/>
      <family val="1"/>
      <charset val="128"/>
    </font>
    <font>
      <sz val="11"/>
      <color rgb="FFFF0000"/>
      <name val="ＭＳ 明朝"/>
      <family val="1"/>
      <charset val="128"/>
    </font>
  </fonts>
  <fills count="48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2" tint="-9.9948118533890809E-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59999389629810485"/>
        <bgColor indexed="64"/>
      </patternFill>
    </fill>
  </fills>
  <borders count="2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9452">
    <xf numFmtId="0" fontId="0" fillId="0" borderId="0"/>
    <xf numFmtId="0" fontId="2" fillId="0" borderId="0">
      <alignment vertical="center"/>
    </xf>
    <xf numFmtId="0" fontId="5" fillId="0" borderId="0">
      <alignment vertical="center"/>
    </xf>
    <xf numFmtId="0" fontId="2" fillId="0" borderId="0">
      <alignment vertical="center"/>
    </xf>
    <xf numFmtId="0" fontId="5" fillId="0" borderId="0">
      <alignment vertical="center"/>
    </xf>
    <xf numFmtId="0" fontId="7" fillId="0" borderId="0">
      <alignment vertical="center"/>
    </xf>
    <xf numFmtId="0" fontId="2" fillId="0" borderId="0">
      <alignment vertical="center"/>
    </xf>
    <xf numFmtId="0" fontId="5" fillId="0" borderId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27" fillId="36" borderId="0" applyNumberFormat="0" applyBorder="0" applyAlignment="0" applyProtection="0">
      <alignment vertical="center"/>
    </xf>
    <xf numFmtId="0" fontId="5" fillId="36" borderId="0" applyNumberFormat="0" applyBorder="0" applyAlignment="0" applyProtection="0">
      <alignment vertical="center"/>
    </xf>
    <xf numFmtId="0" fontId="5" fillId="36" borderId="0" applyNumberFormat="0" applyBorder="0" applyAlignment="0" applyProtection="0">
      <alignment vertical="center"/>
    </xf>
    <xf numFmtId="0" fontId="5" fillId="36" borderId="0" applyNumberFormat="0" applyBorder="0" applyAlignment="0" applyProtection="0">
      <alignment vertical="center"/>
    </xf>
    <xf numFmtId="0" fontId="5" fillId="36" borderId="0" applyNumberFormat="0" applyBorder="0" applyAlignment="0" applyProtection="0">
      <alignment vertical="center"/>
    </xf>
    <xf numFmtId="0" fontId="5" fillId="36" borderId="0" applyNumberFormat="0" applyBorder="0" applyAlignment="0" applyProtection="0">
      <alignment vertical="center"/>
    </xf>
    <xf numFmtId="0" fontId="5" fillId="36" borderId="0" applyNumberFormat="0" applyBorder="0" applyAlignment="0" applyProtection="0">
      <alignment vertical="center"/>
    </xf>
    <xf numFmtId="0" fontId="5" fillId="36" borderId="0" applyNumberFormat="0" applyBorder="0" applyAlignment="0" applyProtection="0">
      <alignment vertical="center"/>
    </xf>
    <xf numFmtId="0" fontId="5" fillId="36" borderId="0" applyNumberFormat="0" applyBorder="0" applyAlignment="0" applyProtection="0">
      <alignment vertical="center"/>
    </xf>
    <xf numFmtId="0" fontId="5" fillId="36" borderId="0" applyNumberFormat="0" applyBorder="0" applyAlignment="0" applyProtection="0">
      <alignment vertical="center"/>
    </xf>
    <xf numFmtId="0" fontId="5" fillId="36" borderId="0" applyNumberFormat="0" applyBorder="0" applyAlignment="0" applyProtection="0">
      <alignment vertical="center"/>
    </xf>
    <xf numFmtId="0" fontId="5" fillId="36" borderId="0" applyNumberFormat="0" applyBorder="0" applyAlignment="0" applyProtection="0">
      <alignment vertical="center"/>
    </xf>
    <xf numFmtId="0" fontId="2" fillId="36" borderId="0" applyNumberFormat="0" applyBorder="0" applyAlignment="0" applyProtection="0">
      <alignment vertical="center"/>
    </xf>
    <xf numFmtId="0" fontId="2" fillId="36" borderId="0" applyNumberFormat="0" applyBorder="0" applyAlignment="0" applyProtection="0">
      <alignment vertical="center"/>
    </xf>
    <xf numFmtId="0" fontId="5" fillId="36" borderId="0" applyNumberFormat="0" applyBorder="0" applyAlignment="0" applyProtection="0">
      <alignment vertical="center"/>
    </xf>
    <xf numFmtId="0" fontId="5" fillId="36" borderId="0" applyNumberFormat="0" applyBorder="0" applyAlignment="0" applyProtection="0">
      <alignment vertical="center"/>
    </xf>
    <xf numFmtId="0" fontId="5" fillId="36" borderId="0" applyNumberFormat="0" applyBorder="0" applyAlignment="0" applyProtection="0">
      <alignment vertical="center"/>
    </xf>
    <xf numFmtId="0" fontId="5" fillId="36" borderId="0" applyNumberFormat="0" applyBorder="0" applyAlignment="0" applyProtection="0">
      <alignment vertical="center"/>
    </xf>
    <xf numFmtId="0" fontId="5" fillId="36" borderId="0" applyNumberFormat="0" applyBorder="0" applyAlignment="0" applyProtection="0">
      <alignment vertical="center"/>
    </xf>
    <xf numFmtId="0" fontId="5" fillId="36" borderId="0" applyNumberFormat="0" applyBorder="0" applyAlignment="0" applyProtection="0">
      <alignment vertical="center"/>
    </xf>
    <xf numFmtId="0" fontId="5" fillId="36" borderId="0" applyNumberFormat="0" applyBorder="0" applyAlignment="0" applyProtection="0">
      <alignment vertical="center"/>
    </xf>
    <xf numFmtId="0" fontId="5" fillId="36" borderId="0" applyNumberFormat="0" applyBorder="0" applyAlignment="0" applyProtection="0">
      <alignment vertical="center"/>
    </xf>
    <xf numFmtId="0" fontId="5" fillId="36" borderId="0" applyNumberFormat="0" applyBorder="0" applyAlignment="0" applyProtection="0">
      <alignment vertical="center"/>
    </xf>
    <xf numFmtId="0" fontId="5" fillId="36" borderId="0" applyNumberFormat="0" applyBorder="0" applyAlignment="0" applyProtection="0">
      <alignment vertical="center"/>
    </xf>
    <xf numFmtId="0" fontId="2" fillId="36" borderId="0" applyNumberFormat="0" applyBorder="0" applyAlignment="0" applyProtection="0">
      <alignment vertical="center"/>
    </xf>
    <xf numFmtId="0" fontId="5" fillId="36" borderId="0" applyNumberFormat="0" applyBorder="0" applyAlignment="0" applyProtection="0">
      <alignment vertical="center"/>
    </xf>
    <xf numFmtId="0" fontId="5" fillId="36" borderId="0" applyNumberFormat="0" applyBorder="0" applyAlignment="0" applyProtection="0">
      <alignment vertical="center"/>
    </xf>
    <xf numFmtId="0" fontId="5" fillId="36" borderId="0" applyNumberFormat="0" applyBorder="0" applyAlignment="0" applyProtection="0">
      <alignment vertical="center"/>
    </xf>
    <xf numFmtId="0" fontId="5" fillId="36" borderId="0" applyNumberFormat="0" applyBorder="0" applyAlignment="0" applyProtection="0">
      <alignment vertical="center"/>
    </xf>
    <xf numFmtId="0" fontId="5" fillId="36" borderId="0" applyNumberFormat="0" applyBorder="0" applyAlignment="0" applyProtection="0">
      <alignment vertical="center"/>
    </xf>
    <xf numFmtId="0" fontId="5" fillId="36" borderId="0" applyNumberFormat="0" applyBorder="0" applyAlignment="0" applyProtection="0">
      <alignment vertical="center"/>
    </xf>
    <xf numFmtId="0" fontId="5" fillId="36" borderId="0" applyNumberFormat="0" applyBorder="0" applyAlignment="0" applyProtection="0">
      <alignment vertical="center"/>
    </xf>
    <xf numFmtId="0" fontId="5" fillId="36" borderId="0" applyNumberFormat="0" applyBorder="0" applyAlignment="0" applyProtection="0">
      <alignment vertical="center"/>
    </xf>
    <xf numFmtId="0" fontId="5" fillId="36" borderId="0" applyNumberFormat="0" applyBorder="0" applyAlignment="0" applyProtection="0">
      <alignment vertical="center"/>
    </xf>
    <xf numFmtId="0" fontId="5" fillId="36" borderId="0" applyNumberFormat="0" applyBorder="0" applyAlignment="0" applyProtection="0">
      <alignment vertical="center"/>
    </xf>
    <xf numFmtId="0" fontId="2" fillId="36" borderId="0" applyNumberFormat="0" applyBorder="0" applyAlignment="0" applyProtection="0">
      <alignment vertical="center"/>
    </xf>
    <xf numFmtId="0" fontId="5" fillId="36" borderId="0" applyNumberFormat="0" applyBorder="0" applyAlignment="0" applyProtection="0">
      <alignment vertical="center"/>
    </xf>
    <xf numFmtId="0" fontId="5" fillId="36" borderId="0" applyNumberFormat="0" applyBorder="0" applyAlignment="0" applyProtection="0">
      <alignment vertical="center"/>
    </xf>
    <xf numFmtId="0" fontId="5" fillId="36" borderId="0" applyNumberFormat="0" applyBorder="0" applyAlignment="0" applyProtection="0">
      <alignment vertical="center"/>
    </xf>
    <xf numFmtId="0" fontId="5" fillId="36" borderId="0" applyNumberFormat="0" applyBorder="0" applyAlignment="0" applyProtection="0">
      <alignment vertical="center"/>
    </xf>
    <xf numFmtId="0" fontId="5" fillId="36" borderId="0" applyNumberFormat="0" applyBorder="0" applyAlignment="0" applyProtection="0">
      <alignment vertical="center"/>
    </xf>
    <xf numFmtId="0" fontId="5" fillId="36" borderId="0" applyNumberFormat="0" applyBorder="0" applyAlignment="0" applyProtection="0">
      <alignment vertical="center"/>
    </xf>
    <xf numFmtId="0" fontId="5" fillId="36" borderId="0" applyNumberFormat="0" applyBorder="0" applyAlignment="0" applyProtection="0">
      <alignment vertical="center"/>
    </xf>
    <xf numFmtId="0" fontId="5" fillId="36" borderId="0" applyNumberFormat="0" applyBorder="0" applyAlignment="0" applyProtection="0">
      <alignment vertical="center"/>
    </xf>
    <xf numFmtId="0" fontId="5" fillId="36" borderId="0" applyNumberFormat="0" applyBorder="0" applyAlignment="0" applyProtection="0">
      <alignment vertical="center"/>
    </xf>
    <xf numFmtId="0" fontId="5" fillId="36" borderId="0" applyNumberFormat="0" applyBorder="0" applyAlignment="0" applyProtection="0">
      <alignment vertical="center"/>
    </xf>
    <xf numFmtId="0" fontId="2" fillId="36" borderId="0" applyNumberFormat="0" applyBorder="0" applyAlignment="0" applyProtection="0">
      <alignment vertical="center"/>
    </xf>
    <xf numFmtId="0" fontId="5" fillId="36" borderId="0" applyNumberFormat="0" applyBorder="0" applyAlignment="0" applyProtection="0">
      <alignment vertical="center"/>
    </xf>
    <xf numFmtId="0" fontId="5" fillId="36" borderId="0" applyNumberFormat="0" applyBorder="0" applyAlignment="0" applyProtection="0">
      <alignment vertical="center"/>
    </xf>
    <xf numFmtId="0" fontId="5" fillId="36" borderId="0" applyNumberFormat="0" applyBorder="0" applyAlignment="0" applyProtection="0">
      <alignment vertical="center"/>
    </xf>
    <xf numFmtId="0" fontId="5" fillId="36" borderId="0" applyNumberFormat="0" applyBorder="0" applyAlignment="0" applyProtection="0">
      <alignment vertical="center"/>
    </xf>
    <xf numFmtId="0" fontId="5" fillId="36" borderId="0" applyNumberFormat="0" applyBorder="0" applyAlignment="0" applyProtection="0">
      <alignment vertical="center"/>
    </xf>
    <xf numFmtId="0" fontId="5" fillId="36" borderId="0" applyNumberFormat="0" applyBorder="0" applyAlignment="0" applyProtection="0">
      <alignment vertical="center"/>
    </xf>
    <xf numFmtId="0" fontId="5" fillId="36" borderId="0" applyNumberFormat="0" applyBorder="0" applyAlignment="0" applyProtection="0">
      <alignment vertical="center"/>
    </xf>
    <xf numFmtId="0" fontId="5" fillId="36" borderId="0" applyNumberFormat="0" applyBorder="0" applyAlignment="0" applyProtection="0">
      <alignment vertical="center"/>
    </xf>
    <xf numFmtId="0" fontId="5" fillId="36" borderId="0" applyNumberFormat="0" applyBorder="0" applyAlignment="0" applyProtection="0">
      <alignment vertical="center"/>
    </xf>
    <xf numFmtId="0" fontId="5" fillId="36" borderId="0" applyNumberFormat="0" applyBorder="0" applyAlignment="0" applyProtection="0">
      <alignment vertical="center"/>
    </xf>
    <xf numFmtId="0" fontId="2" fillId="36" borderId="0" applyNumberFormat="0" applyBorder="0" applyAlignment="0" applyProtection="0">
      <alignment vertical="center"/>
    </xf>
    <xf numFmtId="0" fontId="5" fillId="36" borderId="0" applyNumberFormat="0" applyBorder="0" applyAlignment="0" applyProtection="0">
      <alignment vertical="center"/>
    </xf>
    <xf numFmtId="0" fontId="5" fillId="36" borderId="0" applyNumberFormat="0" applyBorder="0" applyAlignment="0" applyProtection="0">
      <alignment vertical="center"/>
    </xf>
    <xf numFmtId="0" fontId="5" fillId="36" borderId="0" applyNumberFormat="0" applyBorder="0" applyAlignment="0" applyProtection="0">
      <alignment vertical="center"/>
    </xf>
    <xf numFmtId="0" fontId="5" fillId="36" borderId="0" applyNumberFormat="0" applyBorder="0" applyAlignment="0" applyProtection="0">
      <alignment vertical="center"/>
    </xf>
    <xf numFmtId="0" fontId="5" fillId="36" borderId="0" applyNumberFormat="0" applyBorder="0" applyAlignment="0" applyProtection="0">
      <alignment vertical="center"/>
    </xf>
    <xf numFmtId="0" fontId="5" fillId="36" borderId="0" applyNumberFormat="0" applyBorder="0" applyAlignment="0" applyProtection="0">
      <alignment vertical="center"/>
    </xf>
    <xf numFmtId="0" fontId="5" fillId="36" borderId="0" applyNumberFormat="0" applyBorder="0" applyAlignment="0" applyProtection="0">
      <alignment vertical="center"/>
    </xf>
    <xf numFmtId="0" fontId="5" fillId="36" borderId="0" applyNumberFormat="0" applyBorder="0" applyAlignment="0" applyProtection="0">
      <alignment vertical="center"/>
    </xf>
    <xf numFmtId="0" fontId="5" fillId="36" borderId="0" applyNumberFormat="0" applyBorder="0" applyAlignment="0" applyProtection="0">
      <alignment vertical="center"/>
    </xf>
    <xf numFmtId="0" fontId="5" fillId="36" borderId="0" applyNumberFormat="0" applyBorder="0" applyAlignment="0" applyProtection="0">
      <alignment vertical="center"/>
    </xf>
    <xf numFmtId="0" fontId="2" fillId="36" borderId="0" applyNumberFormat="0" applyBorder="0" applyAlignment="0" applyProtection="0">
      <alignment vertical="center"/>
    </xf>
    <xf numFmtId="0" fontId="5" fillId="36" borderId="0" applyNumberFormat="0" applyBorder="0" applyAlignment="0" applyProtection="0">
      <alignment vertical="center"/>
    </xf>
    <xf numFmtId="0" fontId="5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2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2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5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2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2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2" fillId="36" borderId="0" applyNumberFormat="0" applyBorder="0" applyAlignment="0" applyProtection="0">
      <alignment vertical="center"/>
    </xf>
    <xf numFmtId="0" fontId="2" fillId="36" borderId="0" applyNumberFormat="0" applyBorder="0" applyAlignment="0" applyProtection="0">
      <alignment vertical="center"/>
    </xf>
    <xf numFmtId="0" fontId="2" fillId="36" borderId="0" applyNumberFormat="0" applyBorder="0" applyAlignment="0" applyProtection="0">
      <alignment vertical="center"/>
    </xf>
    <xf numFmtId="0" fontId="27" fillId="36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27" fillId="40" borderId="0" applyNumberFormat="0" applyBorder="0" applyAlignment="0" applyProtection="0">
      <alignment vertical="center"/>
    </xf>
    <xf numFmtId="0" fontId="5" fillId="40" borderId="0" applyNumberFormat="0" applyBorder="0" applyAlignment="0" applyProtection="0">
      <alignment vertical="center"/>
    </xf>
    <xf numFmtId="0" fontId="5" fillId="40" borderId="0" applyNumberFormat="0" applyBorder="0" applyAlignment="0" applyProtection="0">
      <alignment vertical="center"/>
    </xf>
    <xf numFmtId="0" fontId="5" fillId="40" borderId="0" applyNumberFormat="0" applyBorder="0" applyAlignment="0" applyProtection="0">
      <alignment vertical="center"/>
    </xf>
    <xf numFmtId="0" fontId="5" fillId="40" borderId="0" applyNumberFormat="0" applyBorder="0" applyAlignment="0" applyProtection="0">
      <alignment vertical="center"/>
    </xf>
    <xf numFmtId="0" fontId="5" fillId="40" borderId="0" applyNumberFormat="0" applyBorder="0" applyAlignment="0" applyProtection="0">
      <alignment vertical="center"/>
    </xf>
    <xf numFmtId="0" fontId="5" fillId="40" borderId="0" applyNumberFormat="0" applyBorder="0" applyAlignment="0" applyProtection="0">
      <alignment vertical="center"/>
    </xf>
    <xf numFmtId="0" fontId="5" fillId="40" borderId="0" applyNumberFormat="0" applyBorder="0" applyAlignment="0" applyProtection="0">
      <alignment vertical="center"/>
    </xf>
    <xf numFmtId="0" fontId="5" fillId="40" borderId="0" applyNumberFormat="0" applyBorder="0" applyAlignment="0" applyProtection="0">
      <alignment vertical="center"/>
    </xf>
    <xf numFmtId="0" fontId="5" fillId="40" borderId="0" applyNumberFormat="0" applyBorder="0" applyAlignment="0" applyProtection="0">
      <alignment vertical="center"/>
    </xf>
    <xf numFmtId="0" fontId="5" fillId="40" borderId="0" applyNumberFormat="0" applyBorder="0" applyAlignment="0" applyProtection="0">
      <alignment vertical="center"/>
    </xf>
    <xf numFmtId="0" fontId="5" fillId="40" borderId="0" applyNumberFormat="0" applyBorder="0" applyAlignment="0" applyProtection="0">
      <alignment vertical="center"/>
    </xf>
    <xf numFmtId="0" fontId="2" fillId="40" borderId="0" applyNumberFormat="0" applyBorder="0" applyAlignment="0" applyProtection="0">
      <alignment vertical="center"/>
    </xf>
    <xf numFmtId="0" fontId="2" fillId="40" borderId="0" applyNumberFormat="0" applyBorder="0" applyAlignment="0" applyProtection="0">
      <alignment vertical="center"/>
    </xf>
    <xf numFmtId="0" fontId="5" fillId="40" borderId="0" applyNumberFormat="0" applyBorder="0" applyAlignment="0" applyProtection="0">
      <alignment vertical="center"/>
    </xf>
    <xf numFmtId="0" fontId="5" fillId="40" borderId="0" applyNumberFormat="0" applyBorder="0" applyAlignment="0" applyProtection="0">
      <alignment vertical="center"/>
    </xf>
    <xf numFmtId="0" fontId="5" fillId="40" borderId="0" applyNumberFormat="0" applyBorder="0" applyAlignment="0" applyProtection="0">
      <alignment vertical="center"/>
    </xf>
    <xf numFmtId="0" fontId="5" fillId="40" borderId="0" applyNumberFormat="0" applyBorder="0" applyAlignment="0" applyProtection="0">
      <alignment vertical="center"/>
    </xf>
    <xf numFmtId="0" fontId="5" fillId="40" borderId="0" applyNumberFormat="0" applyBorder="0" applyAlignment="0" applyProtection="0">
      <alignment vertical="center"/>
    </xf>
    <xf numFmtId="0" fontId="5" fillId="40" borderId="0" applyNumberFormat="0" applyBorder="0" applyAlignment="0" applyProtection="0">
      <alignment vertical="center"/>
    </xf>
    <xf numFmtId="0" fontId="5" fillId="40" borderId="0" applyNumberFormat="0" applyBorder="0" applyAlignment="0" applyProtection="0">
      <alignment vertical="center"/>
    </xf>
    <xf numFmtId="0" fontId="5" fillId="40" borderId="0" applyNumberFormat="0" applyBorder="0" applyAlignment="0" applyProtection="0">
      <alignment vertical="center"/>
    </xf>
    <xf numFmtId="0" fontId="5" fillId="40" borderId="0" applyNumberFormat="0" applyBorder="0" applyAlignment="0" applyProtection="0">
      <alignment vertical="center"/>
    </xf>
    <xf numFmtId="0" fontId="5" fillId="40" borderId="0" applyNumberFormat="0" applyBorder="0" applyAlignment="0" applyProtection="0">
      <alignment vertical="center"/>
    </xf>
    <xf numFmtId="0" fontId="2" fillId="40" borderId="0" applyNumberFormat="0" applyBorder="0" applyAlignment="0" applyProtection="0">
      <alignment vertical="center"/>
    </xf>
    <xf numFmtId="0" fontId="5" fillId="40" borderId="0" applyNumberFormat="0" applyBorder="0" applyAlignment="0" applyProtection="0">
      <alignment vertical="center"/>
    </xf>
    <xf numFmtId="0" fontId="5" fillId="40" borderId="0" applyNumberFormat="0" applyBorder="0" applyAlignment="0" applyProtection="0">
      <alignment vertical="center"/>
    </xf>
    <xf numFmtId="0" fontId="5" fillId="40" borderId="0" applyNumberFormat="0" applyBorder="0" applyAlignment="0" applyProtection="0">
      <alignment vertical="center"/>
    </xf>
    <xf numFmtId="0" fontId="5" fillId="40" borderId="0" applyNumberFormat="0" applyBorder="0" applyAlignment="0" applyProtection="0">
      <alignment vertical="center"/>
    </xf>
    <xf numFmtId="0" fontId="5" fillId="40" borderId="0" applyNumberFormat="0" applyBorder="0" applyAlignment="0" applyProtection="0">
      <alignment vertical="center"/>
    </xf>
    <xf numFmtId="0" fontId="5" fillId="40" borderId="0" applyNumberFormat="0" applyBorder="0" applyAlignment="0" applyProtection="0">
      <alignment vertical="center"/>
    </xf>
    <xf numFmtId="0" fontId="5" fillId="40" borderId="0" applyNumberFormat="0" applyBorder="0" applyAlignment="0" applyProtection="0">
      <alignment vertical="center"/>
    </xf>
    <xf numFmtId="0" fontId="5" fillId="40" borderId="0" applyNumberFormat="0" applyBorder="0" applyAlignment="0" applyProtection="0">
      <alignment vertical="center"/>
    </xf>
    <xf numFmtId="0" fontId="5" fillId="40" borderId="0" applyNumberFormat="0" applyBorder="0" applyAlignment="0" applyProtection="0">
      <alignment vertical="center"/>
    </xf>
    <xf numFmtId="0" fontId="5" fillId="40" borderId="0" applyNumberFormat="0" applyBorder="0" applyAlignment="0" applyProtection="0">
      <alignment vertical="center"/>
    </xf>
    <xf numFmtId="0" fontId="2" fillId="40" borderId="0" applyNumberFormat="0" applyBorder="0" applyAlignment="0" applyProtection="0">
      <alignment vertical="center"/>
    </xf>
    <xf numFmtId="0" fontId="5" fillId="40" borderId="0" applyNumberFormat="0" applyBorder="0" applyAlignment="0" applyProtection="0">
      <alignment vertical="center"/>
    </xf>
    <xf numFmtId="0" fontId="5" fillId="40" borderId="0" applyNumberFormat="0" applyBorder="0" applyAlignment="0" applyProtection="0">
      <alignment vertical="center"/>
    </xf>
    <xf numFmtId="0" fontId="5" fillId="40" borderId="0" applyNumberFormat="0" applyBorder="0" applyAlignment="0" applyProtection="0">
      <alignment vertical="center"/>
    </xf>
    <xf numFmtId="0" fontId="5" fillId="40" borderId="0" applyNumberFormat="0" applyBorder="0" applyAlignment="0" applyProtection="0">
      <alignment vertical="center"/>
    </xf>
    <xf numFmtId="0" fontId="5" fillId="40" borderId="0" applyNumberFormat="0" applyBorder="0" applyAlignment="0" applyProtection="0">
      <alignment vertical="center"/>
    </xf>
    <xf numFmtId="0" fontId="5" fillId="40" borderId="0" applyNumberFormat="0" applyBorder="0" applyAlignment="0" applyProtection="0">
      <alignment vertical="center"/>
    </xf>
    <xf numFmtId="0" fontId="5" fillId="40" borderId="0" applyNumberFormat="0" applyBorder="0" applyAlignment="0" applyProtection="0">
      <alignment vertical="center"/>
    </xf>
    <xf numFmtId="0" fontId="5" fillId="40" borderId="0" applyNumberFormat="0" applyBorder="0" applyAlignment="0" applyProtection="0">
      <alignment vertical="center"/>
    </xf>
    <xf numFmtId="0" fontId="5" fillId="40" borderId="0" applyNumberFormat="0" applyBorder="0" applyAlignment="0" applyProtection="0">
      <alignment vertical="center"/>
    </xf>
    <xf numFmtId="0" fontId="5" fillId="40" borderId="0" applyNumberFormat="0" applyBorder="0" applyAlignment="0" applyProtection="0">
      <alignment vertical="center"/>
    </xf>
    <xf numFmtId="0" fontId="2" fillId="40" borderId="0" applyNumberFormat="0" applyBorder="0" applyAlignment="0" applyProtection="0">
      <alignment vertical="center"/>
    </xf>
    <xf numFmtId="0" fontId="5" fillId="40" borderId="0" applyNumberFormat="0" applyBorder="0" applyAlignment="0" applyProtection="0">
      <alignment vertical="center"/>
    </xf>
    <xf numFmtId="0" fontId="5" fillId="40" borderId="0" applyNumberFormat="0" applyBorder="0" applyAlignment="0" applyProtection="0">
      <alignment vertical="center"/>
    </xf>
    <xf numFmtId="0" fontId="5" fillId="40" borderId="0" applyNumberFormat="0" applyBorder="0" applyAlignment="0" applyProtection="0">
      <alignment vertical="center"/>
    </xf>
    <xf numFmtId="0" fontId="5" fillId="40" borderId="0" applyNumberFormat="0" applyBorder="0" applyAlignment="0" applyProtection="0">
      <alignment vertical="center"/>
    </xf>
    <xf numFmtId="0" fontId="5" fillId="40" borderId="0" applyNumberFormat="0" applyBorder="0" applyAlignment="0" applyProtection="0">
      <alignment vertical="center"/>
    </xf>
    <xf numFmtId="0" fontId="5" fillId="40" borderId="0" applyNumberFormat="0" applyBorder="0" applyAlignment="0" applyProtection="0">
      <alignment vertical="center"/>
    </xf>
    <xf numFmtId="0" fontId="5" fillId="40" borderId="0" applyNumberFormat="0" applyBorder="0" applyAlignment="0" applyProtection="0">
      <alignment vertical="center"/>
    </xf>
    <xf numFmtId="0" fontId="5" fillId="40" borderId="0" applyNumberFormat="0" applyBorder="0" applyAlignment="0" applyProtection="0">
      <alignment vertical="center"/>
    </xf>
    <xf numFmtId="0" fontId="5" fillId="40" borderId="0" applyNumberFormat="0" applyBorder="0" applyAlignment="0" applyProtection="0">
      <alignment vertical="center"/>
    </xf>
    <xf numFmtId="0" fontId="5" fillId="40" borderId="0" applyNumberFormat="0" applyBorder="0" applyAlignment="0" applyProtection="0">
      <alignment vertical="center"/>
    </xf>
    <xf numFmtId="0" fontId="2" fillId="40" borderId="0" applyNumberFormat="0" applyBorder="0" applyAlignment="0" applyProtection="0">
      <alignment vertical="center"/>
    </xf>
    <xf numFmtId="0" fontId="5" fillId="40" borderId="0" applyNumberFormat="0" applyBorder="0" applyAlignment="0" applyProtection="0">
      <alignment vertical="center"/>
    </xf>
    <xf numFmtId="0" fontId="5" fillId="40" borderId="0" applyNumberFormat="0" applyBorder="0" applyAlignment="0" applyProtection="0">
      <alignment vertical="center"/>
    </xf>
    <xf numFmtId="0" fontId="5" fillId="40" borderId="0" applyNumberFormat="0" applyBorder="0" applyAlignment="0" applyProtection="0">
      <alignment vertical="center"/>
    </xf>
    <xf numFmtId="0" fontId="5" fillId="40" borderId="0" applyNumberFormat="0" applyBorder="0" applyAlignment="0" applyProtection="0">
      <alignment vertical="center"/>
    </xf>
    <xf numFmtId="0" fontId="5" fillId="40" borderId="0" applyNumberFormat="0" applyBorder="0" applyAlignment="0" applyProtection="0">
      <alignment vertical="center"/>
    </xf>
    <xf numFmtId="0" fontId="5" fillId="40" borderId="0" applyNumberFormat="0" applyBorder="0" applyAlignment="0" applyProtection="0">
      <alignment vertical="center"/>
    </xf>
    <xf numFmtId="0" fontId="5" fillId="40" borderId="0" applyNumberFormat="0" applyBorder="0" applyAlignment="0" applyProtection="0">
      <alignment vertical="center"/>
    </xf>
    <xf numFmtId="0" fontId="5" fillId="40" borderId="0" applyNumberFormat="0" applyBorder="0" applyAlignment="0" applyProtection="0">
      <alignment vertical="center"/>
    </xf>
    <xf numFmtId="0" fontId="5" fillId="40" borderId="0" applyNumberFormat="0" applyBorder="0" applyAlignment="0" applyProtection="0">
      <alignment vertical="center"/>
    </xf>
    <xf numFmtId="0" fontId="5" fillId="40" borderId="0" applyNumberFormat="0" applyBorder="0" applyAlignment="0" applyProtection="0">
      <alignment vertical="center"/>
    </xf>
    <xf numFmtId="0" fontId="2" fillId="40" borderId="0" applyNumberFormat="0" applyBorder="0" applyAlignment="0" applyProtection="0">
      <alignment vertical="center"/>
    </xf>
    <xf numFmtId="0" fontId="5" fillId="40" borderId="0" applyNumberFormat="0" applyBorder="0" applyAlignment="0" applyProtection="0">
      <alignment vertical="center"/>
    </xf>
    <xf numFmtId="0" fontId="5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2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2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5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2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2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2" fillId="40" borderId="0" applyNumberFormat="0" applyBorder="0" applyAlignment="0" applyProtection="0">
      <alignment vertical="center"/>
    </xf>
    <xf numFmtId="0" fontId="2" fillId="40" borderId="0" applyNumberFormat="0" applyBorder="0" applyAlignment="0" applyProtection="0">
      <alignment vertical="center"/>
    </xf>
    <xf numFmtId="0" fontId="2" fillId="40" borderId="0" applyNumberFormat="0" applyBorder="0" applyAlignment="0" applyProtection="0">
      <alignment vertical="center"/>
    </xf>
    <xf numFmtId="0" fontId="27" fillId="4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27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7" fillId="33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27" fillId="37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7" fillId="37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27" fillId="41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7" fillId="41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9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9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9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9" fillId="26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9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9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9" fillId="30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9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9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9" fillId="34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9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9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28" fillId="38" borderId="0" applyNumberFormat="0" applyBorder="0" applyAlignment="0" applyProtection="0">
      <alignment vertical="center"/>
    </xf>
    <xf numFmtId="0" fontId="28" fillId="38" borderId="0" applyNumberFormat="0" applyBorder="0" applyAlignment="0" applyProtection="0">
      <alignment vertical="center"/>
    </xf>
    <xf numFmtId="0" fontId="28" fillId="38" borderId="0" applyNumberFormat="0" applyBorder="0" applyAlignment="0" applyProtection="0">
      <alignment vertical="center"/>
    </xf>
    <xf numFmtId="0" fontId="28" fillId="38" borderId="0" applyNumberFormat="0" applyBorder="0" applyAlignment="0" applyProtection="0">
      <alignment vertical="center"/>
    </xf>
    <xf numFmtId="0" fontId="28" fillId="38" borderId="0" applyNumberFormat="0" applyBorder="0" applyAlignment="0" applyProtection="0">
      <alignment vertical="center"/>
    </xf>
    <xf numFmtId="0" fontId="28" fillId="38" borderId="0" applyNumberFormat="0" applyBorder="0" applyAlignment="0" applyProtection="0">
      <alignment vertical="center"/>
    </xf>
    <xf numFmtId="0" fontId="28" fillId="38" borderId="0" applyNumberFormat="0" applyBorder="0" applyAlignment="0" applyProtection="0">
      <alignment vertical="center"/>
    </xf>
    <xf numFmtId="0" fontId="28" fillId="38" borderId="0" applyNumberFormat="0" applyBorder="0" applyAlignment="0" applyProtection="0">
      <alignment vertical="center"/>
    </xf>
    <xf numFmtId="0" fontId="28" fillId="38" borderId="0" applyNumberFormat="0" applyBorder="0" applyAlignment="0" applyProtection="0">
      <alignment vertical="center"/>
    </xf>
    <xf numFmtId="0" fontId="28" fillId="38" borderId="0" applyNumberFormat="0" applyBorder="0" applyAlignment="0" applyProtection="0">
      <alignment vertical="center"/>
    </xf>
    <xf numFmtId="0" fontId="28" fillId="38" borderId="0" applyNumberFormat="0" applyBorder="0" applyAlignment="0" applyProtection="0">
      <alignment vertical="center"/>
    </xf>
    <xf numFmtId="0" fontId="29" fillId="38" borderId="0" applyNumberFormat="0" applyBorder="0" applyAlignment="0" applyProtection="0">
      <alignment vertical="center"/>
    </xf>
    <xf numFmtId="0" fontId="28" fillId="38" borderId="0" applyNumberFormat="0" applyBorder="0" applyAlignment="0" applyProtection="0">
      <alignment vertical="center"/>
    </xf>
    <xf numFmtId="0" fontId="28" fillId="38" borderId="0" applyNumberFormat="0" applyBorder="0" applyAlignment="0" applyProtection="0">
      <alignment vertical="center"/>
    </xf>
    <xf numFmtId="0" fontId="28" fillId="38" borderId="0" applyNumberFormat="0" applyBorder="0" applyAlignment="0" applyProtection="0">
      <alignment vertical="center"/>
    </xf>
    <xf numFmtId="0" fontId="28" fillId="38" borderId="0" applyNumberFormat="0" applyBorder="0" applyAlignment="0" applyProtection="0">
      <alignment vertical="center"/>
    </xf>
    <xf numFmtId="0" fontId="28" fillId="38" borderId="0" applyNumberFormat="0" applyBorder="0" applyAlignment="0" applyProtection="0">
      <alignment vertical="center"/>
    </xf>
    <xf numFmtId="0" fontId="28" fillId="38" borderId="0" applyNumberFormat="0" applyBorder="0" applyAlignment="0" applyProtection="0">
      <alignment vertical="center"/>
    </xf>
    <xf numFmtId="0" fontId="28" fillId="38" borderId="0" applyNumberFormat="0" applyBorder="0" applyAlignment="0" applyProtection="0">
      <alignment vertical="center"/>
    </xf>
    <xf numFmtId="0" fontId="28" fillId="38" borderId="0" applyNumberFormat="0" applyBorder="0" applyAlignment="0" applyProtection="0">
      <alignment vertical="center"/>
    </xf>
    <xf numFmtId="0" fontId="28" fillId="38" borderId="0" applyNumberFormat="0" applyBorder="0" applyAlignment="0" applyProtection="0">
      <alignment vertical="center"/>
    </xf>
    <xf numFmtId="0" fontId="28" fillId="38" borderId="0" applyNumberFormat="0" applyBorder="0" applyAlignment="0" applyProtection="0">
      <alignment vertical="center"/>
    </xf>
    <xf numFmtId="0" fontId="28" fillId="38" borderId="0" applyNumberFormat="0" applyBorder="0" applyAlignment="0" applyProtection="0">
      <alignment vertical="center"/>
    </xf>
    <xf numFmtId="0" fontId="28" fillId="38" borderId="0" applyNumberFormat="0" applyBorder="0" applyAlignment="0" applyProtection="0">
      <alignment vertical="center"/>
    </xf>
    <xf numFmtId="0" fontId="28" fillId="38" borderId="0" applyNumberFormat="0" applyBorder="0" applyAlignment="0" applyProtection="0">
      <alignment vertical="center"/>
    </xf>
    <xf numFmtId="0" fontId="28" fillId="38" borderId="0" applyNumberFormat="0" applyBorder="0" applyAlignment="0" applyProtection="0">
      <alignment vertical="center"/>
    </xf>
    <xf numFmtId="0" fontId="28" fillId="38" borderId="0" applyNumberFormat="0" applyBorder="0" applyAlignment="0" applyProtection="0">
      <alignment vertical="center"/>
    </xf>
    <xf numFmtId="0" fontId="28" fillId="38" borderId="0" applyNumberFormat="0" applyBorder="0" applyAlignment="0" applyProtection="0">
      <alignment vertical="center"/>
    </xf>
    <xf numFmtId="0" fontId="28" fillId="38" borderId="0" applyNumberFormat="0" applyBorder="0" applyAlignment="0" applyProtection="0">
      <alignment vertical="center"/>
    </xf>
    <xf numFmtId="0" fontId="28" fillId="38" borderId="0" applyNumberFormat="0" applyBorder="0" applyAlignment="0" applyProtection="0">
      <alignment vertical="center"/>
    </xf>
    <xf numFmtId="0" fontId="28" fillId="38" borderId="0" applyNumberFormat="0" applyBorder="0" applyAlignment="0" applyProtection="0">
      <alignment vertical="center"/>
    </xf>
    <xf numFmtId="0" fontId="28" fillId="38" borderId="0" applyNumberFormat="0" applyBorder="0" applyAlignment="0" applyProtection="0">
      <alignment vertical="center"/>
    </xf>
    <xf numFmtId="0" fontId="28" fillId="38" borderId="0" applyNumberFormat="0" applyBorder="0" applyAlignment="0" applyProtection="0">
      <alignment vertical="center"/>
    </xf>
    <xf numFmtId="0" fontId="28" fillId="38" borderId="0" applyNumberFormat="0" applyBorder="0" applyAlignment="0" applyProtection="0">
      <alignment vertical="center"/>
    </xf>
    <xf numFmtId="0" fontId="28" fillId="38" borderId="0" applyNumberFormat="0" applyBorder="0" applyAlignment="0" applyProtection="0">
      <alignment vertical="center"/>
    </xf>
    <xf numFmtId="0" fontId="28" fillId="38" borderId="0" applyNumberFormat="0" applyBorder="0" applyAlignment="0" applyProtection="0">
      <alignment vertical="center"/>
    </xf>
    <xf numFmtId="0" fontId="28" fillId="38" borderId="0" applyNumberFormat="0" applyBorder="0" applyAlignment="0" applyProtection="0">
      <alignment vertical="center"/>
    </xf>
    <xf numFmtId="0" fontId="28" fillId="38" borderId="0" applyNumberFormat="0" applyBorder="0" applyAlignment="0" applyProtection="0">
      <alignment vertical="center"/>
    </xf>
    <xf numFmtId="0" fontId="28" fillId="38" borderId="0" applyNumberFormat="0" applyBorder="0" applyAlignment="0" applyProtection="0">
      <alignment vertical="center"/>
    </xf>
    <xf numFmtId="0" fontId="28" fillId="38" borderId="0" applyNumberFormat="0" applyBorder="0" applyAlignment="0" applyProtection="0">
      <alignment vertical="center"/>
    </xf>
    <xf numFmtId="0" fontId="28" fillId="38" borderId="0" applyNumberFormat="0" applyBorder="0" applyAlignment="0" applyProtection="0">
      <alignment vertical="center"/>
    </xf>
    <xf numFmtId="0" fontId="28" fillId="38" borderId="0" applyNumberFormat="0" applyBorder="0" applyAlignment="0" applyProtection="0">
      <alignment vertical="center"/>
    </xf>
    <xf numFmtId="0" fontId="28" fillId="38" borderId="0" applyNumberFormat="0" applyBorder="0" applyAlignment="0" applyProtection="0">
      <alignment vertical="center"/>
    </xf>
    <xf numFmtId="0" fontId="28" fillId="38" borderId="0" applyNumberFormat="0" applyBorder="0" applyAlignment="0" applyProtection="0">
      <alignment vertical="center"/>
    </xf>
    <xf numFmtId="0" fontId="28" fillId="38" borderId="0" applyNumberFormat="0" applyBorder="0" applyAlignment="0" applyProtection="0">
      <alignment vertical="center"/>
    </xf>
    <xf numFmtId="0" fontId="28" fillId="38" borderId="0" applyNumberFormat="0" applyBorder="0" applyAlignment="0" applyProtection="0">
      <alignment vertical="center"/>
    </xf>
    <xf numFmtId="0" fontId="28" fillId="38" borderId="0" applyNumberFormat="0" applyBorder="0" applyAlignment="0" applyProtection="0">
      <alignment vertical="center"/>
    </xf>
    <xf numFmtId="0" fontId="28" fillId="38" borderId="0" applyNumberFormat="0" applyBorder="0" applyAlignment="0" applyProtection="0">
      <alignment vertical="center"/>
    </xf>
    <xf numFmtId="0" fontId="28" fillId="38" borderId="0" applyNumberFormat="0" applyBorder="0" applyAlignment="0" applyProtection="0">
      <alignment vertical="center"/>
    </xf>
    <xf numFmtId="0" fontId="28" fillId="38" borderId="0" applyNumberFormat="0" applyBorder="0" applyAlignment="0" applyProtection="0">
      <alignment vertical="center"/>
    </xf>
    <xf numFmtId="0" fontId="28" fillId="38" borderId="0" applyNumberFormat="0" applyBorder="0" applyAlignment="0" applyProtection="0">
      <alignment vertical="center"/>
    </xf>
    <xf numFmtId="0" fontId="28" fillId="38" borderId="0" applyNumberFormat="0" applyBorder="0" applyAlignment="0" applyProtection="0">
      <alignment vertical="center"/>
    </xf>
    <xf numFmtId="0" fontId="28" fillId="38" borderId="0" applyNumberFormat="0" applyBorder="0" applyAlignment="0" applyProtection="0">
      <alignment vertical="center"/>
    </xf>
    <xf numFmtId="0" fontId="28" fillId="38" borderId="0" applyNumberFormat="0" applyBorder="0" applyAlignment="0" applyProtection="0">
      <alignment vertical="center"/>
    </xf>
    <xf numFmtId="0" fontId="28" fillId="38" borderId="0" applyNumberFormat="0" applyBorder="0" applyAlignment="0" applyProtection="0">
      <alignment vertical="center"/>
    </xf>
    <xf numFmtId="0" fontId="28" fillId="38" borderId="0" applyNumberFormat="0" applyBorder="0" applyAlignment="0" applyProtection="0">
      <alignment vertical="center"/>
    </xf>
    <xf numFmtId="0" fontId="28" fillId="38" borderId="0" applyNumberFormat="0" applyBorder="0" applyAlignment="0" applyProtection="0">
      <alignment vertical="center"/>
    </xf>
    <xf numFmtId="0" fontId="28" fillId="38" borderId="0" applyNumberFormat="0" applyBorder="0" applyAlignment="0" applyProtection="0">
      <alignment vertical="center"/>
    </xf>
    <xf numFmtId="0" fontId="28" fillId="38" borderId="0" applyNumberFormat="0" applyBorder="0" applyAlignment="0" applyProtection="0">
      <alignment vertical="center"/>
    </xf>
    <xf numFmtId="0" fontId="28" fillId="38" borderId="0" applyNumberFormat="0" applyBorder="0" applyAlignment="0" applyProtection="0">
      <alignment vertical="center"/>
    </xf>
    <xf numFmtId="0" fontId="28" fillId="38" borderId="0" applyNumberFormat="0" applyBorder="0" applyAlignment="0" applyProtection="0">
      <alignment vertical="center"/>
    </xf>
    <xf numFmtId="0" fontId="28" fillId="38" borderId="0" applyNumberFormat="0" applyBorder="0" applyAlignment="0" applyProtection="0">
      <alignment vertical="center"/>
    </xf>
    <xf numFmtId="0" fontId="28" fillId="38" borderId="0" applyNumberFormat="0" applyBorder="0" applyAlignment="0" applyProtection="0">
      <alignment vertical="center"/>
    </xf>
    <xf numFmtId="0" fontId="28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8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9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9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28" fillId="42" borderId="0" applyNumberFormat="0" applyBorder="0" applyAlignment="0" applyProtection="0">
      <alignment vertical="center"/>
    </xf>
    <xf numFmtId="0" fontId="28" fillId="42" borderId="0" applyNumberFormat="0" applyBorder="0" applyAlignment="0" applyProtection="0">
      <alignment vertical="center"/>
    </xf>
    <xf numFmtId="0" fontId="28" fillId="42" borderId="0" applyNumberFormat="0" applyBorder="0" applyAlignment="0" applyProtection="0">
      <alignment vertical="center"/>
    </xf>
    <xf numFmtId="0" fontId="28" fillId="42" borderId="0" applyNumberFormat="0" applyBorder="0" applyAlignment="0" applyProtection="0">
      <alignment vertical="center"/>
    </xf>
    <xf numFmtId="0" fontId="28" fillId="42" borderId="0" applyNumberFormat="0" applyBorder="0" applyAlignment="0" applyProtection="0">
      <alignment vertical="center"/>
    </xf>
    <xf numFmtId="0" fontId="28" fillId="42" borderId="0" applyNumberFormat="0" applyBorder="0" applyAlignment="0" applyProtection="0">
      <alignment vertical="center"/>
    </xf>
    <xf numFmtId="0" fontId="28" fillId="42" borderId="0" applyNumberFormat="0" applyBorder="0" applyAlignment="0" applyProtection="0">
      <alignment vertical="center"/>
    </xf>
    <xf numFmtId="0" fontId="28" fillId="42" borderId="0" applyNumberFormat="0" applyBorder="0" applyAlignment="0" applyProtection="0">
      <alignment vertical="center"/>
    </xf>
    <xf numFmtId="0" fontId="28" fillId="42" borderId="0" applyNumberFormat="0" applyBorder="0" applyAlignment="0" applyProtection="0">
      <alignment vertical="center"/>
    </xf>
    <xf numFmtId="0" fontId="28" fillId="42" borderId="0" applyNumberFormat="0" applyBorder="0" applyAlignment="0" applyProtection="0">
      <alignment vertical="center"/>
    </xf>
    <xf numFmtId="0" fontId="28" fillId="42" borderId="0" applyNumberFormat="0" applyBorder="0" applyAlignment="0" applyProtection="0">
      <alignment vertical="center"/>
    </xf>
    <xf numFmtId="0" fontId="29" fillId="42" borderId="0" applyNumberFormat="0" applyBorder="0" applyAlignment="0" applyProtection="0">
      <alignment vertical="center"/>
    </xf>
    <xf numFmtId="0" fontId="28" fillId="42" borderId="0" applyNumberFormat="0" applyBorder="0" applyAlignment="0" applyProtection="0">
      <alignment vertical="center"/>
    </xf>
    <xf numFmtId="0" fontId="28" fillId="42" borderId="0" applyNumberFormat="0" applyBorder="0" applyAlignment="0" applyProtection="0">
      <alignment vertical="center"/>
    </xf>
    <xf numFmtId="0" fontId="28" fillId="42" borderId="0" applyNumberFormat="0" applyBorder="0" applyAlignment="0" applyProtection="0">
      <alignment vertical="center"/>
    </xf>
    <xf numFmtId="0" fontId="28" fillId="42" borderId="0" applyNumberFormat="0" applyBorder="0" applyAlignment="0" applyProtection="0">
      <alignment vertical="center"/>
    </xf>
    <xf numFmtId="0" fontId="28" fillId="42" borderId="0" applyNumberFormat="0" applyBorder="0" applyAlignment="0" applyProtection="0">
      <alignment vertical="center"/>
    </xf>
    <xf numFmtId="0" fontId="28" fillId="42" borderId="0" applyNumberFormat="0" applyBorder="0" applyAlignment="0" applyProtection="0">
      <alignment vertical="center"/>
    </xf>
    <xf numFmtId="0" fontId="28" fillId="42" borderId="0" applyNumberFormat="0" applyBorder="0" applyAlignment="0" applyProtection="0">
      <alignment vertical="center"/>
    </xf>
    <xf numFmtId="0" fontId="28" fillId="42" borderId="0" applyNumberFormat="0" applyBorder="0" applyAlignment="0" applyProtection="0">
      <alignment vertical="center"/>
    </xf>
    <xf numFmtId="0" fontId="28" fillId="42" borderId="0" applyNumberFormat="0" applyBorder="0" applyAlignment="0" applyProtection="0">
      <alignment vertical="center"/>
    </xf>
    <xf numFmtId="0" fontId="28" fillId="42" borderId="0" applyNumberFormat="0" applyBorder="0" applyAlignment="0" applyProtection="0">
      <alignment vertical="center"/>
    </xf>
    <xf numFmtId="0" fontId="28" fillId="42" borderId="0" applyNumberFormat="0" applyBorder="0" applyAlignment="0" applyProtection="0">
      <alignment vertical="center"/>
    </xf>
    <xf numFmtId="0" fontId="28" fillId="42" borderId="0" applyNumberFormat="0" applyBorder="0" applyAlignment="0" applyProtection="0">
      <alignment vertical="center"/>
    </xf>
    <xf numFmtId="0" fontId="28" fillId="42" borderId="0" applyNumberFormat="0" applyBorder="0" applyAlignment="0" applyProtection="0">
      <alignment vertical="center"/>
    </xf>
    <xf numFmtId="0" fontId="28" fillId="42" borderId="0" applyNumberFormat="0" applyBorder="0" applyAlignment="0" applyProtection="0">
      <alignment vertical="center"/>
    </xf>
    <xf numFmtId="0" fontId="28" fillId="42" borderId="0" applyNumberFormat="0" applyBorder="0" applyAlignment="0" applyProtection="0">
      <alignment vertical="center"/>
    </xf>
    <xf numFmtId="0" fontId="28" fillId="42" borderId="0" applyNumberFormat="0" applyBorder="0" applyAlignment="0" applyProtection="0">
      <alignment vertical="center"/>
    </xf>
    <xf numFmtId="0" fontId="28" fillId="42" borderId="0" applyNumberFormat="0" applyBorder="0" applyAlignment="0" applyProtection="0">
      <alignment vertical="center"/>
    </xf>
    <xf numFmtId="0" fontId="28" fillId="42" borderId="0" applyNumberFormat="0" applyBorder="0" applyAlignment="0" applyProtection="0">
      <alignment vertical="center"/>
    </xf>
    <xf numFmtId="0" fontId="28" fillId="42" borderId="0" applyNumberFormat="0" applyBorder="0" applyAlignment="0" applyProtection="0">
      <alignment vertical="center"/>
    </xf>
    <xf numFmtId="0" fontId="28" fillId="42" borderId="0" applyNumberFormat="0" applyBorder="0" applyAlignment="0" applyProtection="0">
      <alignment vertical="center"/>
    </xf>
    <xf numFmtId="0" fontId="28" fillId="42" borderId="0" applyNumberFormat="0" applyBorder="0" applyAlignment="0" applyProtection="0">
      <alignment vertical="center"/>
    </xf>
    <xf numFmtId="0" fontId="28" fillId="42" borderId="0" applyNumberFormat="0" applyBorder="0" applyAlignment="0" applyProtection="0">
      <alignment vertical="center"/>
    </xf>
    <xf numFmtId="0" fontId="28" fillId="42" borderId="0" applyNumberFormat="0" applyBorder="0" applyAlignment="0" applyProtection="0">
      <alignment vertical="center"/>
    </xf>
    <xf numFmtId="0" fontId="28" fillId="42" borderId="0" applyNumberFormat="0" applyBorder="0" applyAlignment="0" applyProtection="0">
      <alignment vertical="center"/>
    </xf>
    <xf numFmtId="0" fontId="28" fillId="42" borderId="0" applyNumberFormat="0" applyBorder="0" applyAlignment="0" applyProtection="0">
      <alignment vertical="center"/>
    </xf>
    <xf numFmtId="0" fontId="28" fillId="42" borderId="0" applyNumberFormat="0" applyBorder="0" applyAlignment="0" applyProtection="0">
      <alignment vertical="center"/>
    </xf>
    <xf numFmtId="0" fontId="28" fillId="42" borderId="0" applyNumberFormat="0" applyBorder="0" applyAlignment="0" applyProtection="0">
      <alignment vertical="center"/>
    </xf>
    <xf numFmtId="0" fontId="28" fillId="42" borderId="0" applyNumberFormat="0" applyBorder="0" applyAlignment="0" applyProtection="0">
      <alignment vertical="center"/>
    </xf>
    <xf numFmtId="0" fontId="28" fillId="42" borderId="0" applyNumberFormat="0" applyBorder="0" applyAlignment="0" applyProtection="0">
      <alignment vertical="center"/>
    </xf>
    <xf numFmtId="0" fontId="28" fillId="42" borderId="0" applyNumberFormat="0" applyBorder="0" applyAlignment="0" applyProtection="0">
      <alignment vertical="center"/>
    </xf>
    <xf numFmtId="0" fontId="28" fillId="42" borderId="0" applyNumberFormat="0" applyBorder="0" applyAlignment="0" applyProtection="0">
      <alignment vertical="center"/>
    </xf>
    <xf numFmtId="0" fontId="28" fillId="42" borderId="0" applyNumberFormat="0" applyBorder="0" applyAlignment="0" applyProtection="0">
      <alignment vertical="center"/>
    </xf>
    <xf numFmtId="0" fontId="28" fillId="42" borderId="0" applyNumberFormat="0" applyBorder="0" applyAlignment="0" applyProtection="0">
      <alignment vertical="center"/>
    </xf>
    <xf numFmtId="0" fontId="28" fillId="42" borderId="0" applyNumberFormat="0" applyBorder="0" applyAlignment="0" applyProtection="0">
      <alignment vertical="center"/>
    </xf>
    <xf numFmtId="0" fontId="28" fillId="42" borderId="0" applyNumberFormat="0" applyBorder="0" applyAlignment="0" applyProtection="0">
      <alignment vertical="center"/>
    </xf>
    <xf numFmtId="0" fontId="28" fillId="42" borderId="0" applyNumberFormat="0" applyBorder="0" applyAlignment="0" applyProtection="0">
      <alignment vertical="center"/>
    </xf>
    <xf numFmtId="0" fontId="28" fillId="42" borderId="0" applyNumberFormat="0" applyBorder="0" applyAlignment="0" applyProtection="0">
      <alignment vertical="center"/>
    </xf>
    <xf numFmtId="0" fontId="28" fillId="42" borderId="0" applyNumberFormat="0" applyBorder="0" applyAlignment="0" applyProtection="0">
      <alignment vertical="center"/>
    </xf>
    <xf numFmtId="0" fontId="28" fillId="42" borderId="0" applyNumberFormat="0" applyBorder="0" applyAlignment="0" applyProtection="0">
      <alignment vertical="center"/>
    </xf>
    <xf numFmtId="0" fontId="28" fillId="42" borderId="0" applyNumberFormat="0" applyBorder="0" applyAlignment="0" applyProtection="0">
      <alignment vertical="center"/>
    </xf>
    <xf numFmtId="0" fontId="28" fillId="42" borderId="0" applyNumberFormat="0" applyBorder="0" applyAlignment="0" applyProtection="0">
      <alignment vertical="center"/>
    </xf>
    <xf numFmtId="0" fontId="28" fillId="42" borderId="0" applyNumberFormat="0" applyBorder="0" applyAlignment="0" applyProtection="0">
      <alignment vertical="center"/>
    </xf>
    <xf numFmtId="0" fontId="28" fillId="42" borderId="0" applyNumberFormat="0" applyBorder="0" applyAlignment="0" applyProtection="0">
      <alignment vertical="center"/>
    </xf>
    <xf numFmtId="0" fontId="28" fillId="42" borderId="0" applyNumberFormat="0" applyBorder="0" applyAlignment="0" applyProtection="0">
      <alignment vertical="center"/>
    </xf>
    <xf numFmtId="0" fontId="28" fillId="42" borderId="0" applyNumberFormat="0" applyBorder="0" applyAlignment="0" applyProtection="0">
      <alignment vertical="center"/>
    </xf>
    <xf numFmtId="0" fontId="28" fillId="42" borderId="0" applyNumberFormat="0" applyBorder="0" applyAlignment="0" applyProtection="0">
      <alignment vertical="center"/>
    </xf>
    <xf numFmtId="0" fontId="28" fillId="42" borderId="0" applyNumberFormat="0" applyBorder="0" applyAlignment="0" applyProtection="0">
      <alignment vertical="center"/>
    </xf>
    <xf numFmtId="0" fontId="28" fillId="42" borderId="0" applyNumberFormat="0" applyBorder="0" applyAlignment="0" applyProtection="0">
      <alignment vertical="center"/>
    </xf>
    <xf numFmtId="0" fontId="28" fillId="42" borderId="0" applyNumberFormat="0" applyBorder="0" applyAlignment="0" applyProtection="0">
      <alignment vertical="center"/>
    </xf>
    <xf numFmtId="0" fontId="28" fillId="42" borderId="0" applyNumberFormat="0" applyBorder="0" applyAlignment="0" applyProtection="0">
      <alignment vertical="center"/>
    </xf>
    <xf numFmtId="0" fontId="28" fillId="42" borderId="0" applyNumberFormat="0" applyBorder="0" applyAlignment="0" applyProtection="0">
      <alignment vertical="center"/>
    </xf>
    <xf numFmtId="0" fontId="28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8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9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9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9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9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9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9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9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9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9" fillId="27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9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9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9" fillId="31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9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9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28" fillId="39" borderId="0" applyNumberFormat="0" applyBorder="0" applyAlignment="0" applyProtection="0">
      <alignment vertical="center"/>
    </xf>
    <xf numFmtId="0" fontId="28" fillId="39" borderId="0" applyNumberFormat="0" applyBorder="0" applyAlignment="0" applyProtection="0">
      <alignment vertical="center"/>
    </xf>
    <xf numFmtId="0" fontId="28" fillId="39" borderId="0" applyNumberFormat="0" applyBorder="0" applyAlignment="0" applyProtection="0">
      <alignment vertical="center"/>
    </xf>
    <xf numFmtId="0" fontId="28" fillId="39" borderId="0" applyNumberFormat="0" applyBorder="0" applyAlignment="0" applyProtection="0">
      <alignment vertical="center"/>
    </xf>
    <xf numFmtId="0" fontId="28" fillId="39" borderId="0" applyNumberFormat="0" applyBorder="0" applyAlignment="0" applyProtection="0">
      <alignment vertical="center"/>
    </xf>
    <xf numFmtId="0" fontId="28" fillId="39" borderId="0" applyNumberFormat="0" applyBorder="0" applyAlignment="0" applyProtection="0">
      <alignment vertical="center"/>
    </xf>
    <xf numFmtId="0" fontId="28" fillId="39" borderId="0" applyNumberFormat="0" applyBorder="0" applyAlignment="0" applyProtection="0">
      <alignment vertical="center"/>
    </xf>
    <xf numFmtId="0" fontId="28" fillId="39" borderId="0" applyNumberFormat="0" applyBorder="0" applyAlignment="0" applyProtection="0">
      <alignment vertical="center"/>
    </xf>
    <xf numFmtId="0" fontId="28" fillId="39" borderId="0" applyNumberFormat="0" applyBorder="0" applyAlignment="0" applyProtection="0">
      <alignment vertical="center"/>
    </xf>
    <xf numFmtId="0" fontId="28" fillId="39" borderId="0" applyNumberFormat="0" applyBorder="0" applyAlignment="0" applyProtection="0">
      <alignment vertical="center"/>
    </xf>
    <xf numFmtId="0" fontId="28" fillId="39" borderId="0" applyNumberFormat="0" applyBorder="0" applyAlignment="0" applyProtection="0">
      <alignment vertical="center"/>
    </xf>
    <xf numFmtId="0" fontId="29" fillId="39" borderId="0" applyNumberFormat="0" applyBorder="0" applyAlignment="0" applyProtection="0">
      <alignment vertical="center"/>
    </xf>
    <xf numFmtId="0" fontId="28" fillId="39" borderId="0" applyNumberFormat="0" applyBorder="0" applyAlignment="0" applyProtection="0">
      <alignment vertical="center"/>
    </xf>
    <xf numFmtId="0" fontId="28" fillId="39" borderId="0" applyNumberFormat="0" applyBorder="0" applyAlignment="0" applyProtection="0">
      <alignment vertical="center"/>
    </xf>
    <xf numFmtId="0" fontId="28" fillId="39" borderId="0" applyNumberFormat="0" applyBorder="0" applyAlignment="0" applyProtection="0">
      <alignment vertical="center"/>
    </xf>
    <xf numFmtId="0" fontId="28" fillId="39" borderId="0" applyNumberFormat="0" applyBorder="0" applyAlignment="0" applyProtection="0">
      <alignment vertical="center"/>
    </xf>
    <xf numFmtId="0" fontId="28" fillId="39" borderId="0" applyNumberFormat="0" applyBorder="0" applyAlignment="0" applyProtection="0">
      <alignment vertical="center"/>
    </xf>
    <xf numFmtId="0" fontId="28" fillId="39" borderId="0" applyNumberFormat="0" applyBorder="0" applyAlignment="0" applyProtection="0">
      <alignment vertical="center"/>
    </xf>
    <xf numFmtId="0" fontId="28" fillId="39" borderId="0" applyNumberFormat="0" applyBorder="0" applyAlignment="0" applyProtection="0">
      <alignment vertical="center"/>
    </xf>
    <xf numFmtId="0" fontId="28" fillId="39" borderId="0" applyNumberFormat="0" applyBorder="0" applyAlignment="0" applyProtection="0">
      <alignment vertical="center"/>
    </xf>
    <xf numFmtId="0" fontId="28" fillId="39" borderId="0" applyNumberFormat="0" applyBorder="0" applyAlignment="0" applyProtection="0">
      <alignment vertical="center"/>
    </xf>
    <xf numFmtId="0" fontId="28" fillId="39" borderId="0" applyNumberFormat="0" applyBorder="0" applyAlignment="0" applyProtection="0">
      <alignment vertical="center"/>
    </xf>
    <xf numFmtId="0" fontId="28" fillId="39" borderId="0" applyNumberFormat="0" applyBorder="0" applyAlignment="0" applyProtection="0">
      <alignment vertical="center"/>
    </xf>
    <xf numFmtId="0" fontId="28" fillId="39" borderId="0" applyNumberFormat="0" applyBorder="0" applyAlignment="0" applyProtection="0">
      <alignment vertical="center"/>
    </xf>
    <xf numFmtId="0" fontId="28" fillId="39" borderId="0" applyNumberFormat="0" applyBorder="0" applyAlignment="0" applyProtection="0">
      <alignment vertical="center"/>
    </xf>
    <xf numFmtId="0" fontId="28" fillId="39" borderId="0" applyNumberFormat="0" applyBorder="0" applyAlignment="0" applyProtection="0">
      <alignment vertical="center"/>
    </xf>
    <xf numFmtId="0" fontId="28" fillId="39" borderId="0" applyNumberFormat="0" applyBorder="0" applyAlignment="0" applyProtection="0">
      <alignment vertical="center"/>
    </xf>
    <xf numFmtId="0" fontId="28" fillId="39" borderId="0" applyNumberFormat="0" applyBorder="0" applyAlignment="0" applyProtection="0">
      <alignment vertical="center"/>
    </xf>
    <xf numFmtId="0" fontId="28" fillId="39" borderId="0" applyNumberFormat="0" applyBorder="0" applyAlignment="0" applyProtection="0">
      <alignment vertical="center"/>
    </xf>
    <xf numFmtId="0" fontId="28" fillId="39" borderId="0" applyNumberFormat="0" applyBorder="0" applyAlignment="0" applyProtection="0">
      <alignment vertical="center"/>
    </xf>
    <xf numFmtId="0" fontId="28" fillId="39" borderId="0" applyNumberFormat="0" applyBorder="0" applyAlignment="0" applyProtection="0">
      <alignment vertical="center"/>
    </xf>
    <xf numFmtId="0" fontId="28" fillId="39" borderId="0" applyNumberFormat="0" applyBorder="0" applyAlignment="0" applyProtection="0">
      <alignment vertical="center"/>
    </xf>
    <xf numFmtId="0" fontId="28" fillId="39" borderId="0" applyNumberFormat="0" applyBorder="0" applyAlignment="0" applyProtection="0">
      <alignment vertical="center"/>
    </xf>
    <xf numFmtId="0" fontId="28" fillId="39" borderId="0" applyNumberFormat="0" applyBorder="0" applyAlignment="0" applyProtection="0">
      <alignment vertical="center"/>
    </xf>
    <xf numFmtId="0" fontId="28" fillId="39" borderId="0" applyNumberFormat="0" applyBorder="0" applyAlignment="0" applyProtection="0">
      <alignment vertical="center"/>
    </xf>
    <xf numFmtId="0" fontId="28" fillId="39" borderId="0" applyNumberFormat="0" applyBorder="0" applyAlignment="0" applyProtection="0">
      <alignment vertical="center"/>
    </xf>
    <xf numFmtId="0" fontId="28" fillId="39" borderId="0" applyNumberFormat="0" applyBorder="0" applyAlignment="0" applyProtection="0">
      <alignment vertical="center"/>
    </xf>
    <xf numFmtId="0" fontId="28" fillId="39" borderId="0" applyNumberFormat="0" applyBorder="0" applyAlignment="0" applyProtection="0">
      <alignment vertical="center"/>
    </xf>
    <xf numFmtId="0" fontId="28" fillId="39" borderId="0" applyNumberFormat="0" applyBorder="0" applyAlignment="0" applyProtection="0">
      <alignment vertical="center"/>
    </xf>
    <xf numFmtId="0" fontId="28" fillId="39" borderId="0" applyNumberFormat="0" applyBorder="0" applyAlignment="0" applyProtection="0">
      <alignment vertical="center"/>
    </xf>
    <xf numFmtId="0" fontId="28" fillId="39" borderId="0" applyNumberFormat="0" applyBorder="0" applyAlignment="0" applyProtection="0">
      <alignment vertical="center"/>
    </xf>
    <xf numFmtId="0" fontId="28" fillId="39" borderId="0" applyNumberFormat="0" applyBorder="0" applyAlignment="0" applyProtection="0">
      <alignment vertical="center"/>
    </xf>
    <xf numFmtId="0" fontId="28" fillId="39" borderId="0" applyNumberFormat="0" applyBorder="0" applyAlignment="0" applyProtection="0">
      <alignment vertical="center"/>
    </xf>
    <xf numFmtId="0" fontId="28" fillId="39" borderId="0" applyNumberFormat="0" applyBorder="0" applyAlignment="0" applyProtection="0">
      <alignment vertical="center"/>
    </xf>
    <xf numFmtId="0" fontId="28" fillId="39" borderId="0" applyNumberFormat="0" applyBorder="0" applyAlignment="0" applyProtection="0">
      <alignment vertical="center"/>
    </xf>
    <xf numFmtId="0" fontId="28" fillId="39" borderId="0" applyNumberFormat="0" applyBorder="0" applyAlignment="0" applyProtection="0">
      <alignment vertical="center"/>
    </xf>
    <xf numFmtId="0" fontId="28" fillId="39" borderId="0" applyNumberFormat="0" applyBorder="0" applyAlignment="0" applyProtection="0">
      <alignment vertical="center"/>
    </xf>
    <xf numFmtId="0" fontId="28" fillId="39" borderId="0" applyNumberFormat="0" applyBorder="0" applyAlignment="0" applyProtection="0">
      <alignment vertical="center"/>
    </xf>
    <xf numFmtId="0" fontId="28" fillId="39" borderId="0" applyNumberFormat="0" applyBorder="0" applyAlignment="0" applyProtection="0">
      <alignment vertical="center"/>
    </xf>
    <xf numFmtId="0" fontId="28" fillId="39" borderId="0" applyNumberFormat="0" applyBorder="0" applyAlignment="0" applyProtection="0">
      <alignment vertical="center"/>
    </xf>
    <xf numFmtId="0" fontId="28" fillId="39" borderId="0" applyNumberFormat="0" applyBorder="0" applyAlignment="0" applyProtection="0">
      <alignment vertical="center"/>
    </xf>
    <xf numFmtId="0" fontId="28" fillId="39" borderId="0" applyNumberFormat="0" applyBorder="0" applyAlignment="0" applyProtection="0">
      <alignment vertical="center"/>
    </xf>
    <xf numFmtId="0" fontId="28" fillId="39" borderId="0" applyNumberFormat="0" applyBorder="0" applyAlignment="0" applyProtection="0">
      <alignment vertical="center"/>
    </xf>
    <xf numFmtId="0" fontId="28" fillId="39" borderId="0" applyNumberFormat="0" applyBorder="0" applyAlignment="0" applyProtection="0">
      <alignment vertical="center"/>
    </xf>
    <xf numFmtId="0" fontId="28" fillId="39" borderId="0" applyNumberFormat="0" applyBorder="0" applyAlignment="0" applyProtection="0">
      <alignment vertical="center"/>
    </xf>
    <xf numFmtId="0" fontId="28" fillId="39" borderId="0" applyNumberFormat="0" applyBorder="0" applyAlignment="0" applyProtection="0">
      <alignment vertical="center"/>
    </xf>
    <xf numFmtId="0" fontId="28" fillId="39" borderId="0" applyNumberFormat="0" applyBorder="0" applyAlignment="0" applyProtection="0">
      <alignment vertical="center"/>
    </xf>
    <xf numFmtId="0" fontId="28" fillId="39" borderId="0" applyNumberFormat="0" applyBorder="0" applyAlignment="0" applyProtection="0">
      <alignment vertical="center"/>
    </xf>
    <xf numFmtId="0" fontId="28" fillId="39" borderId="0" applyNumberFormat="0" applyBorder="0" applyAlignment="0" applyProtection="0">
      <alignment vertical="center"/>
    </xf>
    <xf numFmtId="0" fontId="28" fillId="39" borderId="0" applyNumberFormat="0" applyBorder="0" applyAlignment="0" applyProtection="0">
      <alignment vertical="center"/>
    </xf>
    <xf numFmtId="0" fontId="28" fillId="39" borderId="0" applyNumberFormat="0" applyBorder="0" applyAlignment="0" applyProtection="0">
      <alignment vertical="center"/>
    </xf>
    <xf numFmtId="0" fontId="28" fillId="39" borderId="0" applyNumberFormat="0" applyBorder="0" applyAlignment="0" applyProtection="0">
      <alignment vertical="center"/>
    </xf>
    <xf numFmtId="0" fontId="28" fillId="39" borderId="0" applyNumberFormat="0" applyBorder="0" applyAlignment="0" applyProtection="0">
      <alignment vertical="center"/>
    </xf>
    <xf numFmtId="0" fontId="28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8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9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9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2" fillId="17" borderId="20" applyNumberFormat="0" applyAlignment="0" applyProtection="0">
      <alignment vertical="center"/>
    </xf>
    <xf numFmtId="0" fontId="32" fillId="17" borderId="20" applyNumberFormat="0" applyAlignment="0" applyProtection="0">
      <alignment vertical="center"/>
    </xf>
    <xf numFmtId="0" fontId="32" fillId="17" borderId="20" applyNumberFormat="0" applyAlignment="0" applyProtection="0">
      <alignment vertical="center"/>
    </xf>
    <xf numFmtId="0" fontId="32" fillId="17" borderId="20" applyNumberFormat="0" applyAlignment="0" applyProtection="0">
      <alignment vertical="center"/>
    </xf>
    <xf numFmtId="0" fontId="32" fillId="17" borderId="20" applyNumberFormat="0" applyAlignment="0" applyProtection="0">
      <alignment vertical="center"/>
    </xf>
    <xf numFmtId="0" fontId="32" fillId="17" borderId="20" applyNumberFormat="0" applyAlignment="0" applyProtection="0">
      <alignment vertical="center"/>
    </xf>
    <xf numFmtId="0" fontId="32" fillId="17" borderId="20" applyNumberFormat="0" applyAlignment="0" applyProtection="0">
      <alignment vertical="center"/>
    </xf>
    <xf numFmtId="0" fontId="32" fillId="17" borderId="20" applyNumberFormat="0" applyAlignment="0" applyProtection="0">
      <alignment vertical="center"/>
    </xf>
    <xf numFmtId="0" fontId="32" fillId="17" borderId="20" applyNumberFormat="0" applyAlignment="0" applyProtection="0">
      <alignment vertical="center"/>
    </xf>
    <xf numFmtId="0" fontId="32" fillId="17" borderId="20" applyNumberFormat="0" applyAlignment="0" applyProtection="0">
      <alignment vertical="center"/>
    </xf>
    <xf numFmtId="0" fontId="32" fillId="17" borderId="20" applyNumberFormat="0" applyAlignment="0" applyProtection="0">
      <alignment vertical="center"/>
    </xf>
    <xf numFmtId="0" fontId="33" fillId="17" borderId="20" applyNumberFormat="0" applyAlignment="0" applyProtection="0">
      <alignment vertical="center"/>
    </xf>
    <xf numFmtId="0" fontId="32" fillId="17" borderId="20" applyNumberFormat="0" applyAlignment="0" applyProtection="0">
      <alignment vertical="center"/>
    </xf>
    <xf numFmtId="0" fontId="32" fillId="17" borderId="20" applyNumberFormat="0" applyAlignment="0" applyProtection="0">
      <alignment vertical="center"/>
    </xf>
    <xf numFmtId="0" fontId="32" fillId="17" borderId="20" applyNumberFormat="0" applyAlignment="0" applyProtection="0">
      <alignment vertical="center"/>
    </xf>
    <xf numFmtId="0" fontId="32" fillId="17" borderId="20" applyNumberFormat="0" applyAlignment="0" applyProtection="0">
      <alignment vertical="center"/>
    </xf>
    <xf numFmtId="0" fontId="32" fillId="17" borderId="20" applyNumberFormat="0" applyAlignment="0" applyProtection="0">
      <alignment vertical="center"/>
    </xf>
    <xf numFmtId="0" fontId="32" fillId="17" borderId="20" applyNumberFormat="0" applyAlignment="0" applyProtection="0">
      <alignment vertical="center"/>
    </xf>
    <xf numFmtId="0" fontId="32" fillId="17" borderId="20" applyNumberFormat="0" applyAlignment="0" applyProtection="0">
      <alignment vertical="center"/>
    </xf>
    <xf numFmtId="0" fontId="32" fillId="17" borderId="20" applyNumberFormat="0" applyAlignment="0" applyProtection="0">
      <alignment vertical="center"/>
    </xf>
    <xf numFmtId="0" fontId="32" fillId="17" borderId="20" applyNumberFormat="0" applyAlignment="0" applyProtection="0">
      <alignment vertical="center"/>
    </xf>
    <xf numFmtId="0" fontId="32" fillId="17" borderId="20" applyNumberFormat="0" applyAlignment="0" applyProtection="0">
      <alignment vertical="center"/>
    </xf>
    <xf numFmtId="0" fontId="32" fillId="17" borderId="20" applyNumberFormat="0" applyAlignment="0" applyProtection="0">
      <alignment vertical="center"/>
    </xf>
    <xf numFmtId="0" fontId="32" fillId="17" borderId="20" applyNumberFormat="0" applyAlignment="0" applyProtection="0">
      <alignment vertical="center"/>
    </xf>
    <xf numFmtId="0" fontId="32" fillId="17" borderId="20" applyNumberFormat="0" applyAlignment="0" applyProtection="0">
      <alignment vertical="center"/>
    </xf>
    <xf numFmtId="0" fontId="32" fillId="17" borderId="20" applyNumberFormat="0" applyAlignment="0" applyProtection="0">
      <alignment vertical="center"/>
    </xf>
    <xf numFmtId="0" fontId="32" fillId="17" borderId="20" applyNumberFormat="0" applyAlignment="0" applyProtection="0">
      <alignment vertical="center"/>
    </xf>
    <xf numFmtId="0" fontId="32" fillId="17" borderId="20" applyNumberFormat="0" applyAlignment="0" applyProtection="0">
      <alignment vertical="center"/>
    </xf>
    <xf numFmtId="0" fontId="32" fillId="17" borderId="20" applyNumberFormat="0" applyAlignment="0" applyProtection="0">
      <alignment vertical="center"/>
    </xf>
    <xf numFmtId="0" fontId="32" fillId="17" borderId="20" applyNumberFormat="0" applyAlignment="0" applyProtection="0">
      <alignment vertical="center"/>
    </xf>
    <xf numFmtId="0" fontId="32" fillId="17" borderId="20" applyNumberFormat="0" applyAlignment="0" applyProtection="0">
      <alignment vertical="center"/>
    </xf>
    <xf numFmtId="0" fontId="32" fillId="17" borderId="20" applyNumberFormat="0" applyAlignment="0" applyProtection="0">
      <alignment vertical="center"/>
    </xf>
    <xf numFmtId="0" fontId="32" fillId="17" borderId="20" applyNumberFormat="0" applyAlignment="0" applyProtection="0">
      <alignment vertical="center"/>
    </xf>
    <xf numFmtId="0" fontId="32" fillId="17" borderId="20" applyNumberFormat="0" applyAlignment="0" applyProtection="0">
      <alignment vertical="center"/>
    </xf>
    <xf numFmtId="0" fontId="32" fillId="17" borderId="20" applyNumberFormat="0" applyAlignment="0" applyProtection="0">
      <alignment vertical="center"/>
    </xf>
    <xf numFmtId="0" fontId="32" fillId="17" borderId="20" applyNumberFormat="0" applyAlignment="0" applyProtection="0">
      <alignment vertical="center"/>
    </xf>
    <xf numFmtId="0" fontId="32" fillId="17" borderId="20" applyNumberFormat="0" applyAlignment="0" applyProtection="0">
      <alignment vertical="center"/>
    </xf>
    <xf numFmtId="0" fontId="32" fillId="17" borderId="20" applyNumberFormat="0" applyAlignment="0" applyProtection="0">
      <alignment vertical="center"/>
    </xf>
    <xf numFmtId="0" fontId="32" fillId="17" borderId="20" applyNumberFormat="0" applyAlignment="0" applyProtection="0">
      <alignment vertical="center"/>
    </xf>
    <xf numFmtId="0" fontId="32" fillId="17" borderId="20" applyNumberFormat="0" applyAlignment="0" applyProtection="0">
      <alignment vertical="center"/>
    </xf>
    <xf numFmtId="0" fontId="32" fillId="17" borderId="20" applyNumberFormat="0" applyAlignment="0" applyProtection="0">
      <alignment vertical="center"/>
    </xf>
    <xf numFmtId="0" fontId="32" fillId="17" borderId="20" applyNumberFormat="0" applyAlignment="0" applyProtection="0">
      <alignment vertical="center"/>
    </xf>
    <xf numFmtId="0" fontId="32" fillId="17" borderId="20" applyNumberFormat="0" applyAlignment="0" applyProtection="0">
      <alignment vertical="center"/>
    </xf>
    <xf numFmtId="0" fontId="32" fillId="17" borderId="20" applyNumberFormat="0" applyAlignment="0" applyProtection="0">
      <alignment vertical="center"/>
    </xf>
    <xf numFmtId="0" fontId="32" fillId="17" borderId="20" applyNumberFormat="0" applyAlignment="0" applyProtection="0">
      <alignment vertical="center"/>
    </xf>
    <xf numFmtId="0" fontId="32" fillId="17" borderId="20" applyNumberFormat="0" applyAlignment="0" applyProtection="0">
      <alignment vertical="center"/>
    </xf>
    <xf numFmtId="0" fontId="32" fillId="17" borderId="20" applyNumberFormat="0" applyAlignment="0" applyProtection="0">
      <alignment vertical="center"/>
    </xf>
    <xf numFmtId="0" fontId="32" fillId="17" borderId="20" applyNumberFormat="0" applyAlignment="0" applyProtection="0">
      <alignment vertical="center"/>
    </xf>
    <xf numFmtId="0" fontId="32" fillId="17" borderId="20" applyNumberFormat="0" applyAlignment="0" applyProtection="0">
      <alignment vertical="center"/>
    </xf>
    <xf numFmtId="0" fontId="32" fillId="17" borderId="20" applyNumberFormat="0" applyAlignment="0" applyProtection="0">
      <alignment vertical="center"/>
    </xf>
    <xf numFmtId="0" fontId="32" fillId="17" borderId="20" applyNumberFormat="0" applyAlignment="0" applyProtection="0">
      <alignment vertical="center"/>
    </xf>
    <xf numFmtId="0" fontId="32" fillId="17" borderId="20" applyNumberFormat="0" applyAlignment="0" applyProtection="0">
      <alignment vertical="center"/>
    </xf>
    <xf numFmtId="0" fontId="32" fillId="17" borderId="20" applyNumberFormat="0" applyAlignment="0" applyProtection="0">
      <alignment vertical="center"/>
    </xf>
    <xf numFmtId="0" fontId="32" fillId="17" borderId="20" applyNumberFormat="0" applyAlignment="0" applyProtection="0">
      <alignment vertical="center"/>
    </xf>
    <xf numFmtId="0" fontId="32" fillId="17" borderId="20" applyNumberFormat="0" applyAlignment="0" applyProtection="0">
      <alignment vertical="center"/>
    </xf>
    <xf numFmtId="0" fontId="32" fillId="17" borderId="20" applyNumberFormat="0" applyAlignment="0" applyProtection="0">
      <alignment vertical="center"/>
    </xf>
    <xf numFmtId="0" fontId="32" fillId="17" borderId="20" applyNumberFormat="0" applyAlignment="0" applyProtection="0">
      <alignment vertical="center"/>
    </xf>
    <xf numFmtId="0" fontId="32" fillId="17" borderId="20" applyNumberFormat="0" applyAlignment="0" applyProtection="0">
      <alignment vertical="center"/>
    </xf>
    <xf numFmtId="0" fontId="32" fillId="17" borderId="20" applyNumberFormat="0" applyAlignment="0" applyProtection="0">
      <alignment vertical="center"/>
    </xf>
    <xf numFmtId="0" fontId="32" fillId="17" borderId="20" applyNumberFormat="0" applyAlignment="0" applyProtection="0">
      <alignment vertical="center"/>
    </xf>
    <xf numFmtId="0" fontId="32" fillId="17" borderId="20" applyNumberFormat="0" applyAlignment="0" applyProtection="0">
      <alignment vertical="center"/>
    </xf>
    <xf numFmtId="0" fontId="32" fillId="17" borderId="20" applyNumberFormat="0" applyAlignment="0" applyProtection="0">
      <alignment vertical="center"/>
    </xf>
    <xf numFmtId="0" fontId="32" fillId="17" borderId="20" applyNumberFormat="0" applyAlignment="0" applyProtection="0">
      <alignment vertical="center"/>
    </xf>
    <xf numFmtId="0" fontId="3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3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33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33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34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34" fillId="17" borderId="20" applyNumberFormat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6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36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36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3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37" fillId="14" borderId="0" applyNumberFormat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27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2" fillId="18" borderId="21" applyNumberFormat="0" applyFont="0" applyAlignment="0" applyProtection="0">
      <alignment vertical="center"/>
    </xf>
    <xf numFmtId="0" fontId="2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2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2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2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2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2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2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2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2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2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2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2" fillId="18" borderId="21" applyNumberFormat="0" applyFont="0" applyAlignment="0" applyProtection="0">
      <alignment vertical="center"/>
    </xf>
    <xf numFmtId="0" fontId="27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2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38" fillId="0" borderId="19" applyNumberFormat="0" applyFill="0" applyAlignment="0" applyProtection="0">
      <alignment vertical="center"/>
    </xf>
    <xf numFmtId="0" fontId="38" fillId="0" borderId="19" applyNumberFormat="0" applyFill="0" applyAlignment="0" applyProtection="0">
      <alignment vertical="center"/>
    </xf>
    <xf numFmtId="0" fontId="38" fillId="0" borderId="19" applyNumberFormat="0" applyFill="0" applyAlignment="0" applyProtection="0">
      <alignment vertical="center"/>
    </xf>
    <xf numFmtId="0" fontId="38" fillId="0" borderId="19" applyNumberFormat="0" applyFill="0" applyAlignment="0" applyProtection="0">
      <alignment vertical="center"/>
    </xf>
    <xf numFmtId="0" fontId="38" fillId="0" borderId="19" applyNumberFormat="0" applyFill="0" applyAlignment="0" applyProtection="0">
      <alignment vertical="center"/>
    </xf>
    <xf numFmtId="0" fontId="38" fillId="0" borderId="19" applyNumberFormat="0" applyFill="0" applyAlignment="0" applyProtection="0">
      <alignment vertical="center"/>
    </xf>
    <xf numFmtId="0" fontId="38" fillId="0" borderId="19" applyNumberFormat="0" applyFill="0" applyAlignment="0" applyProtection="0">
      <alignment vertical="center"/>
    </xf>
    <xf numFmtId="0" fontId="38" fillId="0" borderId="19" applyNumberFormat="0" applyFill="0" applyAlignment="0" applyProtection="0">
      <alignment vertical="center"/>
    </xf>
    <xf numFmtId="0" fontId="38" fillId="0" borderId="19" applyNumberFormat="0" applyFill="0" applyAlignment="0" applyProtection="0">
      <alignment vertical="center"/>
    </xf>
    <xf numFmtId="0" fontId="38" fillId="0" borderId="19" applyNumberFormat="0" applyFill="0" applyAlignment="0" applyProtection="0">
      <alignment vertical="center"/>
    </xf>
    <xf numFmtId="0" fontId="38" fillId="0" borderId="19" applyNumberFormat="0" applyFill="0" applyAlignment="0" applyProtection="0">
      <alignment vertical="center"/>
    </xf>
    <xf numFmtId="0" fontId="39" fillId="0" borderId="19" applyNumberFormat="0" applyFill="0" applyAlignment="0" applyProtection="0">
      <alignment vertical="center"/>
    </xf>
    <xf numFmtId="0" fontId="38" fillId="0" borderId="19" applyNumberFormat="0" applyFill="0" applyAlignment="0" applyProtection="0">
      <alignment vertical="center"/>
    </xf>
    <xf numFmtId="0" fontId="38" fillId="0" borderId="19" applyNumberFormat="0" applyFill="0" applyAlignment="0" applyProtection="0">
      <alignment vertical="center"/>
    </xf>
    <xf numFmtId="0" fontId="38" fillId="0" borderId="19" applyNumberFormat="0" applyFill="0" applyAlignment="0" applyProtection="0">
      <alignment vertical="center"/>
    </xf>
    <xf numFmtId="0" fontId="38" fillId="0" borderId="19" applyNumberFormat="0" applyFill="0" applyAlignment="0" applyProtection="0">
      <alignment vertical="center"/>
    </xf>
    <xf numFmtId="0" fontId="38" fillId="0" borderId="19" applyNumberFormat="0" applyFill="0" applyAlignment="0" applyProtection="0">
      <alignment vertical="center"/>
    </xf>
    <xf numFmtId="0" fontId="38" fillId="0" borderId="19" applyNumberFormat="0" applyFill="0" applyAlignment="0" applyProtection="0">
      <alignment vertical="center"/>
    </xf>
    <xf numFmtId="0" fontId="38" fillId="0" borderId="19" applyNumberFormat="0" applyFill="0" applyAlignment="0" applyProtection="0">
      <alignment vertical="center"/>
    </xf>
    <xf numFmtId="0" fontId="38" fillId="0" borderId="19" applyNumberFormat="0" applyFill="0" applyAlignment="0" applyProtection="0">
      <alignment vertical="center"/>
    </xf>
    <xf numFmtId="0" fontId="38" fillId="0" borderId="19" applyNumberFormat="0" applyFill="0" applyAlignment="0" applyProtection="0">
      <alignment vertical="center"/>
    </xf>
    <xf numFmtId="0" fontId="38" fillId="0" borderId="19" applyNumberFormat="0" applyFill="0" applyAlignment="0" applyProtection="0">
      <alignment vertical="center"/>
    </xf>
    <xf numFmtId="0" fontId="38" fillId="0" borderId="19" applyNumberFormat="0" applyFill="0" applyAlignment="0" applyProtection="0">
      <alignment vertical="center"/>
    </xf>
    <xf numFmtId="0" fontId="38" fillId="0" borderId="19" applyNumberFormat="0" applyFill="0" applyAlignment="0" applyProtection="0">
      <alignment vertical="center"/>
    </xf>
    <xf numFmtId="0" fontId="38" fillId="0" borderId="19" applyNumberFormat="0" applyFill="0" applyAlignment="0" applyProtection="0">
      <alignment vertical="center"/>
    </xf>
    <xf numFmtId="0" fontId="38" fillId="0" borderId="19" applyNumberFormat="0" applyFill="0" applyAlignment="0" applyProtection="0">
      <alignment vertical="center"/>
    </xf>
    <xf numFmtId="0" fontId="38" fillId="0" borderId="19" applyNumberFormat="0" applyFill="0" applyAlignment="0" applyProtection="0">
      <alignment vertical="center"/>
    </xf>
    <xf numFmtId="0" fontId="38" fillId="0" borderId="19" applyNumberFormat="0" applyFill="0" applyAlignment="0" applyProtection="0">
      <alignment vertical="center"/>
    </xf>
    <xf numFmtId="0" fontId="38" fillId="0" borderId="19" applyNumberFormat="0" applyFill="0" applyAlignment="0" applyProtection="0">
      <alignment vertical="center"/>
    </xf>
    <xf numFmtId="0" fontId="38" fillId="0" borderId="19" applyNumberFormat="0" applyFill="0" applyAlignment="0" applyProtection="0">
      <alignment vertical="center"/>
    </xf>
    <xf numFmtId="0" fontId="38" fillId="0" borderId="19" applyNumberFormat="0" applyFill="0" applyAlignment="0" applyProtection="0">
      <alignment vertical="center"/>
    </xf>
    <xf numFmtId="0" fontId="38" fillId="0" borderId="19" applyNumberFormat="0" applyFill="0" applyAlignment="0" applyProtection="0">
      <alignment vertical="center"/>
    </xf>
    <xf numFmtId="0" fontId="38" fillId="0" borderId="19" applyNumberFormat="0" applyFill="0" applyAlignment="0" applyProtection="0">
      <alignment vertical="center"/>
    </xf>
    <xf numFmtId="0" fontId="38" fillId="0" borderId="19" applyNumberFormat="0" applyFill="0" applyAlignment="0" applyProtection="0">
      <alignment vertical="center"/>
    </xf>
    <xf numFmtId="0" fontId="38" fillId="0" borderId="19" applyNumberFormat="0" applyFill="0" applyAlignment="0" applyProtection="0">
      <alignment vertical="center"/>
    </xf>
    <xf numFmtId="0" fontId="38" fillId="0" borderId="19" applyNumberFormat="0" applyFill="0" applyAlignment="0" applyProtection="0">
      <alignment vertical="center"/>
    </xf>
    <xf numFmtId="0" fontId="38" fillId="0" borderId="19" applyNumberFormat="0" applyFill="0" applyAlignment="0" applyProtection="0">
      <alignment vertical="center"/>
    </xf>
    <xf numFmtId="0" fontId="38" fillId="0" borderId="19" applyNumberFormat="0" applyFill="0" applyAlignment="0" applyProtection="0">
      <alignment vertical="center"/>
    </xf>
    <xf numFmtId="0" fontId="38" fillId="0" borderId="19" applyNumberFormat="0" applyFill="0" applyAlignment="0" applyProtection="0">
      <alignment vertical="center"/>
    </xf>
    <xf numFmtId="0" fontId="38" fillId="0" borderId="19" applyNumberFormat="0" applyFill="0" applyAlignment="0" applyProtection="0">
      <alignment vertical="center"/>
    </xf>
    <xf numFmtId="0" fontId="38" fillId="0" borderId="19" applyNumberFormat="0" applyFill="0" applyAlignment="0" applyProtection="0">
      <alignment vertical="center"/>
    </xf>
    <xf numFmtId="0" fontId="38" fillId="0" borderId="19" applyNumberFormat="0" applyFill="0" applyAlignment="0" applyProtection="0">
      <alignment vertical="center"/>
    </xf>
    <xf numFmtId="0" fontId="38" fillId="0" borderId="19" applyNumberFormat="0" applyFill="0" applyAlignment="0" applyProtection="0">
      <alignment vertical="center"/>
    </xf>
    <xf numFmtId="0" fontId="38" fillId="0" borderId="19" applyNumberFormat="0" applyFill="0" applyAlignment="0" applyProtection="0">
      <alignment vertical="center"/>
    </xf>
    <xf numFmtId="0" fontId="38" fillId="0" borderId="19" applyNumberFormat="0" applyFill="0" applyAlignment="0" applyProtection="0">
      <alignment vertical="center"/>
    </xf>
    <xf numFmtId="0" fontId="38" fillId="0" borderId="19" applyNumberFormat="0" applyFill="0" applyAlignment="0" applyProtection="0">
      <alignment vertical="center"/>
    </xf>
    <xf numFmtId="0" fontId="38" fillId="0" borderId="19" applyNumberFormat="0" applyFill="0" applyAlignment="0" applyProtection="0">
      <alignment vertical="center"/>
    </xf>
    <xf numFmtId="0" fontId="38" fillId="0" borderId="19" applyNumberFormat="0" applyFill="0" applyAlignment="0" applyProtection="0">
      <alignment vertical="center"/>
    </xf>
    <xf numFmtId="0" fontId="38" fillId="0" borderId="19" applyNumberFormat="0" applyFill="0" applyAlignment="0" applyProtection="0">
      <alignment vertical="center"/>
    </xf>
    <xf numFmtId="0" fontId="38" fillId="0" borderId="19" applyNumberFormat="0" applyFill="0" applyAlignment="0" applyProtection="0">
      <alignment vertical="center"/>
    </xf>
    <xf numFmtId="0" fontId="38" fillId="0" borderId="19" applyNumberFormat="0" applyFill="0" applyAlignment="0" applyProtection="0">
      <alignment vertical="center"/>
    </xf>
    <xf numFmtId="0" fontId="38" fillId="0" borderId="19" applyNumberFormat="0" applyFill="0" applyAlignment="0" applyProtection="0">
      <alignment vertical="center"/>
    </xf>
    <xf numFmtId="0" fontId="38" fillId="0" borderId="19" applyNumberFormat="0" applyFill="0" applyAlignment="0" applyProtection="0">
      <alignment vertical="center"/>
    </xf>
    <xf numFmtId="0" fontId="38" fillId="0" borderId="19" applyNumberFormat="0" applyFill="0" applyAlignment="0" applyProtection="0">
      <alignment vertical="center"/>
    </xf>
    <xf numFmtId="0" fontId="38" fillId="0" borderId="19" applyNumberFormat="0" applyFill="0" applyAlignment="0" applyProtection="0">
      <alignment vertical="center"/>
    </xf>
    <xf numFmtId="0" fontId="38" fillId="0" borderId="19" applyNumberFormat="0" applyFill="0" applyAlignment="0" applyProtection="0">
      <alignment vertical="center"/>
    </xf>
    <xf numFmtId="0" fontId="38" fillId="0" borderId="19" applyNumberFormat="0" applyFill="0" applyAlignment="0" applyProtection="0">
      <alignment vertical="center"/>
    </xf>
    <xf numFmtId="0" fontId="38" fillId="0" borderId="19" applyNumberFormat="0" applyFill="0" applyAlignment="0" applyProtection="0">
      <alignment vertical="center"/>
    </xf>
    <xf numFmtId="0" fontId="38" fillId="0" borderId="19" applyNumberFormat="0" applyFill="0" applyAlignment="0" applyProtection="0">
      <alignment vertical="center"/>
    </xf>
    <xf numFmtId="0" fontId="38" fillId="0" borderId="19" applyNumberFormat="0" applyFill="0" applyAlignment="0" applyProtection="0">
      <alignment vertical="center"/>
    </xf>
    <xf numFmtId="0" fontId="38" fillId="0" borderId="19" applyNumberFormat="0" applyFill="0" applyAlignment="0" applyProtection="0">
      <alignment vertical="center"/>
    </xf>
    <xf numFmtId="0" fontId="38" fillId="0" borderId="19" applyNumberFormat="0" applyFill="0" applyAlignment="0" applyProtection="0">
      <alignment vertical="center"/>
    </xf>
    <xf numFmtId="0" fontId="38" fillId="0" borderId="19" applyNumberFormat="0" applyFill="0" applyAlignment="0" applyProtection="0">
      <alignment vertical="center"/>
    </xf>
    <xf numFmtId="0" fontId="38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38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39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39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2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42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42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43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43" fillId="13" borderId="0" applyNumberFormat="0" applyBorder="0" applyAlignment="0" applyProtection="0">
      <alignment vertical="center"/>
    </xf>
    <xf numFmtId="0" fontId="44" fillId="16" borderId="17" applyNumberFormat="0" applyAlignment="0" applyProtection="0">
      <alignment vertical="center"/>
    </xf>
    <xf numFmtId="0" fontId="44" fillId="16" borderId="17" applyNumberFormat="0" applyAlignment="0" applyProtection="0">
      <alignment vertical="center"/>
    </xf>
    <xf numFmtId="0" fontId="44" fillId="16" borderId="17" applyNumberFormat="0" applyAlignment="0" applyProtection="0">
      <alignment vertical="center"/>
    </xf>
    <xf numFmtId="0" fontId="44" fillId="16" borderId="17" applyNumberFormat="0" applyAlignment="0" applyProtection="0">
      <alignment vertical="center"/>
    </xf>
    <xf numFmtId="0" fontId="44" fillId="16" borderId="17" applyNumberFormat="0" applyAlignment="0" applyProtection="0">
      <alignment vertical="center"/>
    </xf>
    <xf numFmtId="0" fontId="44" fillId="16" borderId="17" applyNumberFormat="0" applyAlignment="0" applyProtection="0">
      <alignment vertical="center"/>
    </xf>
    <xf numFmtId="0" fontId="44" fillId="16" borderId="17" applyNumberFormat="0" applyAlignment="0" applyProtection="0">
      <alignment vertical="center"/>
    </xf>
    <xf numFmtId="0" fontId="44" fillId="16" borderId="17" applyNumberFormat="0" applyAlignment="0" applyProtection="0">
      <alignment vertical="center"/>
    </xf>
    <xf numFmtId="0" fontId="44" fillId="16" borderId="17" applyNumberFormat="0" applyAlignment="0" applyProtection="0">
      <alignment vertical="center"/>
    </xf>
    <xf numFmtId="0" fontId="44" fillId="16" borderId="17" applyNumberFormat="0" applyAlignment="0" applyProtection="0">
      <alignment vertical="center"/>
    </xf>
    <xf numFmtId="0" fontId="44" fillId="16" borderId="17" applyNumberFormat="0" applyAlignment="0" applyProtection="0">
      <alignment vertical="center"/>
    </xf>
    <xf numFmtId="0" fontId="45" fillId="16" borderId="17" applyNumberFormat="0" applyAlignment="0" applyProtection="0">
      <alignment vertical="center"/>
    </xf>
    <xf numFmtId="0" fontId="44" fillId="16" borderId="17" applyNumberFormat="0" applyAlignment="0" applyProtection="0">
      <alignment vertical="center"/>
    </xf>
    <xf numFmtId="0" fontId="44" fillId="16" borderId="17" applyNumberFormat="0" applyAlignment="0" applyProtection="0">
      <alignment vertical="center"/>
    </xf>
    <xf numFmtId="0" fontId="44" fillId="16" borderId="17" applyNumberFormat="0" applyAlignment="0" applyProtection="0">
      <alignment vertical="center"/>
    </xf>
    <xf numFmtId="0" fontId="44" fillId="16" borderId="17" applyNumberFormat="0" applyAlignment="0" applyProtection="0">
      <alignment vertical="center"/>
    </xf>
    <xf numFmtId="0" fontId="44" fillId="16" borderId="17" applyNumberFormat="0" applyAlignment="0" applyProtection="0">
      <alignment vertical="center"/>
    </xf>
    <xf numFmtId="0" fontId="44" fillId="16" borderId="17" applyNumberFormat="0" applyAlignment="0" applyProtection="0">
      <alignment vertical="center"/>
    </xf>
    <xf numFmtId="0" fontId="44" fillId="16" borderId="17" applyNumberFormat="0" applyAlignment="0" applyProtection="0">
      <alignment vertical="center"/>
    </xf>
    <xf numFmtId="0" fontId="44" fillId="16" borderId="17" applyNumberFormat="0" applyAlignment="0" applyProtection="0">
      <alignment vertical="center"/>
    </xf>
    <xf numFmtId="0" fontId="44" fillId="16" borderId="17" applyNumberFormat="0" applyAlignment="0" applyProtection="0">
      <alignment vertical="center"/>
    </xf>
    <xf numFmtId="0" fontId="44" fillId="16" borderId="17" applyNumberFormat="0" applyAlignment="0" applyProtection="0">
      <alignment vertical="center"/>
    </xf>
    <xf numFmtId="0" fontId="44" fillId="16" borderId="17" applyNumberFormat="0" applyAlignment="0" applyProtection="0">
      <alignment vertical="center"/>
    </xf>
    <xf numFmtId="0" fontId="44" fillId="16" borderId="17" applyNumberFormat="0" applyAlignment="0" applyProtection="0">
      <alignment vertical="center"/>
    </xf>
    <xf numFmtId="0" fontId="44" fillId="16" borderId="17" applyNumberFormat="0" applyAlignment="0" applyProtection="0">
      <alignment vertical="center"/>
    </xf>
    <xf numFmtId="0" fontId="44" fillId="16" borderId="17" applyNumberFormat="0" applyAlignment="0" applyProtection="0">
      <alignment vertical="center"/>
    </xf>
    <xf numFmtId="0" fontId="44" fillId="16" borderId="17" applyNumberFormat="0" applyAlignment="0" applyProtection="0">
      <alignment vertical="center"/>
    </xf>
    <xf numFmtId="0" fontId="44" fillId="16" borderId="17" applyNumberFormat="0" applyAlignment="0" applyProtection="0">
      <alignment vertical="center"/>
    </xf>
    <xf numFmtId="0" fontId="44" fillId="16" borderId="17" applyNumberFormat="0" applyAlignment="0" applyProtection="0">
      <alignment vertical="center"/>
    </xf>
    <xf numFmtId="0" fontId="44" fillId="16" borderId="17" applyNumberFormat="0" applyAlignment="0" applyProtection="0">
      <alignment vertical="center"/>
    </xf>
    <xf numFmtId="0" fontId="44" fillId="16" borderId="17" applyNumberFormat="0" applyAlignment="0" applyProtection="0">
      <alignment vertical="center"/>
    </xf>
    <xf numFmtId="0" fontId="44" fillId="16" borderId="17" applyNumberFormat="0" applyAlignment="0" applyProtection="0">
      <alignment vertical="center"/>
    </xf>
    <xf numFmtId="0" fontId="44" fillId="16" borderId="17" applyNumberFormat="0" applyAlignment="0" applyProtection="0">
      <alignment vertical="center"/>
    </xf>
    <xf numFmtId="0" fontId="44" fillId="16" borderId="17" applyNumberFormat="0" applyAlignment="0" applyProtection="0">
      <alignment vertical="center"/>
    </xf>
    <xf numFmtId="0" fontId="44" fillId="16" borderId="17" applyNumberFormat="0" applyAlignment="0" applyProtection="0">
      <alignment vertical="center"/>
    </xf>
    <xf numFmtId="0" fontId="44" fillId="16" borderId="17" applyNumberFormat="0" applyAlignment="0" applyProtection="0">
      <alignment vertical="center"/>
    </xf>
    <xf numFmtId="0" fontId="44" fillId="16" borderId="17" applyNumberFormat="0" applyAlignment="0" applyProtection="0">
      <alignment vertical="center"/>
    </xf>
    <xf numFmtId="0" fontId="44" fillId="16" borderId="17" applyNumberFormat="0" applyAlignment="0" applyProtection="0">
      <alignment vertical="center"/>
    </xf>
    <xf numFmtId="0" fontId="44" fillId="16" borderId="17" applyNumberFormat="0" applyAlignment="0" applyProtection="0">
      <alignment vertical="center"/>
    </xf>
    <xf numFmtId="0" fontId="44" fillId="16" borderId="17" applyNumberFormat="0" applyAlignment="0" applyProtection="0">
      <alignment vertical="center"/>
    </xf>
    <xf numFmtId="0" fontId="44" fillId="16" borderId="17" applyNumberFormat="0" applyAlignment="0" applyProtection="0">
      <alignment vertical="center"/>
    </xf>
    <xf numFmtId="0" fontId="44" fillId="16" borderId="17" applyNumberFormat="0" applyAlignment="0" applyProtection="0">
      <alignment vertical="center"/>
    </xf>
    <xf numFmtId="0" fontId="44" fillId="16" borderId="17" applyNumberFormat="0" applyAlignment="0" applyProtection="0">
      <alignment vertical="center"/>
    </xf>
    <xf numFmtId="0" fontId="44" fillId="16" borderId="17" applyNumberFormat="0" applyAlignment="0" applyProtection="0">
      <alignment vertical="center"/>
    </xf>
    <xf numFmtId="0" fontId="44" fillId="16" borderId="17" applyNumberFormat="0" applyAlignment="0" applyProtection="0">
      <alignment vertical="center"/>
    </xf>
    <xf numFmtId="0" fontId="44" fillId="16" borderId="17" applyNumberFormat="0" applyAlignment="0" applyProtection="0">
      <alignment vertical="center"/>
    </xf>
    <xf numFmtId="0" fontId="44" fillId="16" borderId="17" applyNumberFormat="0" applyAlignment="0" applyProtection="0">
      <alignment vertical="center"/>
    </xf>
    <xf numFmtId="0" fontId="44" fillId="16" borderId="17" applyNumberFormat="0" applyAlignment="0" applyProtection="0">
      <alignment vertical="center"/>
    </xf>
    <xf numFmtId="0" fontId="44" fillId="16" borderId="17" applyNumberFormat="0" applyAlignment="0" applyProtection="0">
      <alignment vertical="center"/>
    </xf>
    <xf numFmtId="0" fontId="44" fillId="16" borderId="17" applyNumberFormat="0" applyAlignment="0" applyProtection="0">
      <alignment vertical="center"/>
    </xf>
    <xf numFmtId="0" fontId="44" fillId="16" borderId="17" applyNumberFormat="0" applyAlignment="0" applyProtection="0">
      <alignment vertical="center"/>
    </xf>
    <xf numFmtId="0" fontId="44" fillId="16" borderId="17" applyNumberFormat="0" applyAlignment="0" applyProtection="0">
      <alignment vertical="center"/>
    </xf>
    <xf numFmtId="0" fontId="44" fillId="16" borderId="17" applyNumberFormat="0" applyAlignment="0" applyProtection="0">
      <alignment vertical="center"/>
    </xf>
    <xf numFmtId="0" fontId="44" fillId="16" borderId="17" applyNumberFormat="0" applyAlignment="0" applyProtection="0">
      <alignment vertical="center"/>
    </xf>
    <xf numFmtId="0" fontId="44" fillId="16" borderId="17" applyNumberFormat="0" applyAlignment="0" applyProtection="0">
      <alignment vertical="center"/>
    </xf>
    <xf numFmtId="0" fontId="44" fillId="16" borderId="17" applyNumberFormat="0" applyAlignment="0" applyProtection="0">
      <alignment vertical="center"/>
    </xf>
    <xf numFmtId="0" fontId="44" fillId="16" borderId="17" applyNumberFormat="0" applyAlignment="0" applyProtection="0">
      <alignment vertical="center"/>
    </xf>
    <xf numFmtId="0" fontId="44" fillId="16" borderId="17" applyNumberFormat="0" applyAlignment="0" applyProtection="0">
      <alignment vertical="center"/>
    </xf>
    <xf numFmtId="0" fontId="44" fillId="16" borderId="17" applyNumberFormat="0" applyAlignment="0" applyProtection="0">
      <alignment vertical="center"/>
    </xf>
    <xf numFmtId="0" fontId="44" fillId="16" borderId="17" applyNumberFormat="0" applyAlignment="0" applyProtection="0">
      <alignment vertical="center"/>
    </xf>
    <xf numFmtId="0" fontId="44" fillId="16" borderId="17" applyNumberFormat="0" applyAlignment="0" applyProtection="0">
      <alignment vertical="center"/>
    </xf>
    <xf numFmtId="0" fontId="44" fillId="16" borderId="17" applyNumberFormat="0" applyAlignment="0" applyProtection="0">
      <alignment vertical="center"/>
    </xf>
    <xf numFmtId="0" fontId="44" fillId="16" borderId="17" applyNumberFormat="0" applyAlignment="0" applyProtection="0">
      <alignment vertical="center"/>
    </xf>
    <xf numFmtId="0" fontId="44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44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45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45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46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46" fillId="16" borderId="17" applyNumberFormat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38" fontId="7" fillId="0" borderId="0" applyFont="0" applyFill="0" applyBorder="0" applyAlignment="0" applyProtection="0">
      <alignment vertical="center"/>
    </xf>
    <xf numFmtId="38" fontId="7" fillId="0" borderId="0" applyFont="0" applyFill="0" applyBorder="0" applyAlignment="0" applyProtection="0">
      <alignment vertical="center"/>
    </xf>
    <xf numFmtId="38" fontId="5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7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0" fontId="50" fillId="0" borderId="14" applyNumberFormat="0" applyFill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50" fillId="0" borderId="14" applyNumberFormat="0" applyFill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50" fillId="0" borderId="14" applyNumberFormat="0" applyFill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51" fillId="0" borderId="15" applyNumberFormat="0" applyFill="0" applyAlignment="0" applyProtection="0">
      <alignment vertical="center"/>
    </xf>
    <xf numFmtId="0" fontId="13" fillId="0" borderId="15" applyNumberFormat="0" applyFill="0" applyAlignment="0" applyProtection="0">
      <alignment vertical="center"/>
    </xf>
    <xf numFmtId="0" fontId="13" fillId="0" borderId="15" applyNumberFormat="0" applyFill="0" applyAlignment="0" applyProtection="0">
      <alignment vertical="center"/>
    </xf>
    <xf numFmtId="0" fontId="13" fillId="0" borderId="15" applyNumberFormat="0" applyFill="0" applyAlignment="0" applyProtection="0">
      <alignment vertical="center"/>
    </xf>
    <xf numFmtId="0" fontId="13" fillId="0" borderId="15" applyNumberFormat="0" applyFill="0" applyAlignment="0" applyProtection="0">
      <alignment vertical="center"/>
    </xf>
    <xf numFmtId="0" fontId="13" fillId="0" borderId="15" applyNumberFormat="0" applyFill="0" applyAlignment="0" applyProtection="0">
      <alignment vertical="center"/>
    </xf>
    <xf numFmtId="0" fontId="13" fillId="0" borderId="15" applyNumberFormat="0" applyFill="0" applyAlignment="0" applyProtection="0">
      <alignment vertical="center"/>
    </xf>
    <xf numFmtId="0" fontId="13" fillId="0" borderId="15" applyNumberFormat="0" applyFill="0" applyAlignment="0" applyProtection="0">
      <alignment vertical="center"/>
    </xf>
    <xf numFmtId="0" fontId="13" fillId="0" borderId="15" applyNumberFormat="0" applyFill="0" applyAlignment="0" applyProtection="0">
      <alignment vertical="center"/>
    </xf>
    <xf numFmtId="0" fontId="13" fillId="0" borderId="15" applyNumberFormat="0" applyFill="0" applyAlignment="0" applyProtection="0">
      <alignment vertical="center"/>
    </xf>
    <xf numFmtId="0" fontId="13" fillId="0" borderId="15" applyNumberFormat="0" applyFill="0" applyAlignment="0" applyProtection="0">
      <alignment vertical="center"/>
    </xf>
    <xf numFmtId="0" fontId="13" fillId="0" borderId="15" applyNumberFormat="0" applyFill="0" applyAlignment="0" applyProtection="0">
      <alignment vertical="center"/>
    </xf>
    <xf numFmtId="0" fontId="51" fillId="0" borderId="15" applyNumberFormat="0" applyFill="0" applyAlignment="0" applyProtection="0">
      <alignment vertical="center"/>
    </xf>
    <xf numFmtId="0" fontId="13" fillId="0" borderId="15" applyNumberFormat="0" applyFill="0" applyAlignment="0" applyProtection="0">
      <alignment vertical="center"/>
    </xf>
    <xf numFmtId="0" fontId="13" fillId="0" borderId="15" applyNumberFormat="0" applyFill="0" applyAlignment="0" applyProtection="0">
      <alignment vertical="center"/>
    </xf>
    <xf numFmtId="0" fontId="13" fillId="0" borderId="15" applyNumberFormat="0" applyFill="0" applyAlignment="0" applyProtection="0">
      <alignment vertical="center"/>
    </xf>
    <xf numFmtId="0" fontId="13" fillId="0" borderId="15" applyNumberFormat="0" applyFill="0" applyAlignment="0" applyProtection="0">
      <alignment vertical="center"/>
    </xf>
    <xf numFmtId="0" fontId="13" fillId="0" borderId="15" applyNumberFormat="0" applyFill="0" applyAlignment="0" applyProtection="0">
      <alignment vertical="center"/>
    </xf>
    <xf numFmtId="0" fontId="13" fillId="0" borderId="15" applyNumberFormat="0" applyFill="0" applyAlignment="0" applyProtection="0">
      <alignment vertical="center"/>
    </xf>
    <xf numFmtId="0" fontId="13" fillId="0" borderId="15" applyNumberFormat="0" applyFill="0" applyAlignment="0" applyProtection="0">
      <alignment vertical="center"/>
    </xf>
    <xf numFmtId="0" fontId="13" fillId="0" borderId="15" applyNumberFormat="0" applyFill="0" applyAlignment="0" applyProtection="0">
      <alignment vertical="center"/>
    </xf>
    <xf numFmtId="0" fontId="13" fillId="0" borderId="15" applyNumberFormat="0" applyFill="0" applyAlignment="0" applyProtection="0">
      <alignment vertical="center"/>
    </xf>
    <xf numFmtId="0" fontId="13" fillId="0" borderId="15" applyNumberFormat="0" applyFill="0" applyAlignment="0" applyProtection="0">
      <alignment vertical="center"/>
    </xf>
    <xf numFmtId="0" fontId="13" fillId="0" borderId="15" applyNumberFormat="0" applyFill="0" applyAlignment="0" applyProtection="0">
      <alignment vertical="center"/>
    </xf>
    <xf numFmtId="0" fontId="13" fillId="0" borderId="15" applyNumberFormat="0" applyFill="0" applyAlignment="0" applyProtection="0">
      <alignment vertical="center"/>
    </xf>
    <xf numFmtId="0" fontId="13" fillId="0" borderId="15" applyNumberFormat="0" applyFill="0" applyAlignment="0" applyProtection="0">
      <alignment vertical="center"/>
    </xf>
    <xf numFmtId="0" fontId="13" fillId="0" borderId="15" applyNumberFormat="0" applyFill="0" applyAlignment="0" applyProtection="0">
      <alignment vertical="center"/>
    </xf>
    <xf numFmtId="0" fontId="13" fillId="0" borderId="15" applyNumberFormat="0" applyFill="0" applyAlignment="0" applyProtection="0">
      <alignment vertical="center"/>
    </xf>
    <xf numFmtId="0" fontId="13" fillId="0" borderId="15" applyNumberFormat="0" applyFill="0" applyAlignment="0" applyProtection="0">
      <alignment vertical="center"/>
    </xf>
    <xf numFmtId="0" fontId="13" fillId="0" borderId="15" applyNumberFormat="0" applyFill="0" applyAlignment="0" applyProtection="0">
      <alignment vertical="center"/>
    </xf>
    <xf numFmtId="0" fontId="13" fillId="0" borderId="15" applyNumberFormat="0" applyFill="0" applyAlignment="0" applyProtection="0">
      <alignment vertical="center"/>
    </xf>
    <xf numFmtId="0" fontId="13" fillId="0" borderId="15" applyNumberFormat="0" applyFill="0" applyAlignment="0" applyProtection="0">
      <alignment vertical="center"/>
    </xf>
    <xf numFmtId="0" fontId="13" fillId="0" borderId="15" applyNumberFormat="0" applyFill="0" applyAlignment="0" applyProtection="0">
      <alignment vertical="center"/>
    </xf>
    <xf numFmtId="0" fontId="13" fillId="0" borderId="15" applyNumberFormat="0" applyFill="0" applyAlignment="0" applyProtection="0">
      <alignment vertical="center"/>
    </xf>
    <xf numFmtId="0" fontId="13" fillId="0" borderId="15" applyNumberFormat="0" applyFill="0" applyAlignment="0" applyProtection="0">
      <alignment vertical="center"/>
    </xf>
    <xf numFmtId="0" fontId="13" fillId="0" borderId="15" applyNumberFormat="0" applyFill="0" applyAlignment="0" applyProtection="0">
      <alignment vertical="center"/>
    </xf>
    <xf numFmtId="0" fontId="13" fillId="0" borderId="15" applyNumberFormat="0" applyFill="0" applyAlignment="0" applyProtection="0">
      <alignment vertical="center"/>
    </xf>
    <xf numFmtId="0" fontId="13" fillId="0" borderId="15" applyNumberFormat="0" applyFill="0" applyAlignment="0" applyProtection="0">
      <alignment vertical="center"/>
    </xf>
    <xf numFmtId="0" fontId="13" fillId="0" borderId="15" applyNumberFormat="0" applyFill="0" applyAlignment="0" applyProtection="0">
      <alignment vertical="center"/>
    </xf>
    <xf numFmtId="0" fontId="13" fillId="0" borderId="15" applyNumberFormat="0" applyFill="0" applyAlignment="0" applyProtection="0">
      <alignment vertical="center"/>
    </xf>
    <xf numFmtId="0" fontId="13" fillId="0" borderId="15" applyNumberFormat="0" applyFill="0" applyAlignment="0" applyProtection="0">
      <alignment vertical="center"/>
    </xf>
    <xf numFmtId="0" fontId="13" fillId="0" borderId="15" applyNumberFormat="0" applyFill="0" applyAlignment="0" applyProtection="0">
      <alignment vertical="center"/>
    </xf>
    <xf numFmtId="0" fontId="13" fillId="0" borderId="15" applyNumberFormat="0" applyFill="0" applyAlignment="0" applyProtection="0">
      <alignment vertical="center"/>
    </xf>
    <xf numFmtId="0" fontId="13" fillId="0" borderId="15" applyNumberFormat="0" applyFill="0" applyAlignment="0" applyProtection="0">
      <alignment vertical="center"/>
    </xf>
    <xf numFmtId="0" fontId="13" fillId="0" borderId="15" applyNumberFormat="0" applyFill="0" applyAlignment="0" applyProtection="0">
      <alignment vertical="center"/>
    </xf>
    <xf numFmtId="0" fontId="13" fillId="0" borderId="15" applyNumberFormat="0" applyFill="0" applyAlignment="0" applyProtection="0">
      <alignment vertical="center"/>
    </xf>
    <xf numFmtId="0" fontId="13" fillId="0" borderId="15" applyNumberFormat="0" applyFill="0" applyAlignment="0" applyProtection="0">
      <alignment vertical="center"/>
    </xf>
    <xf numFmtId="0" fontId="13" fillId="0" borderId="15" applyNumberFormat="0" applyFill="0" applyAlignment="0" applyProtection="0">
      <alignment vertical="center"/>
    </xf>
    <xf numFmtId="0" fontId="13" fillId="0" borderId="15" applyNumberFormat="0" applyFill="0" applyAlignment="0" applyProtection="0">
      <alignment vertical="center"/>
    </xf>
    <xf numFmtId="0" fontId="13" fillId="0" borderId="15" applyNumberFormat="0" applyFill="0" applyAlignment="0" applyProtection="0">
      <alignment vertical="center"/>
    </xf>
    <xf numFmtId="0" fontId="13" fillId="0" borderId="15" applyNumberFormat="0" applyFill="0" applyAlignment="0" applyProtection="0">
      <alignment vertical="center"/>
    </xf>
    <xf numFmtId="0" fontId="13" fillId="0" borderId="15" applyNumberFormat="0" applyFill="0" applyAlignment="0" applyProtection="0">
      <alignment vertical="center"/>
    </xf>
    <xf numFmtId="0" fontId="13" fillId="0" borderId="15" applyNumberFormat="0" applyFill="0" applyAlignment="0" applyProtection="0">
      <alignment vertical="center"/>
    </xf>
    <xf numFmtId="0" fontId="13" fillId="0" borderId="15" applyNumberFormat="0" applyFill="0" applyAlignment="0" applyProtection="0">
      <alignment vertical="center"/>
    </xf>
    <xf numFmtId="0" fontId="13" fillId="0" borderId="15" applyNumberFormat="0" applyFill="0" applyAlignment="0" applyProtection="0">
      <alignment vertical="center"/>
    </xf>
    <xf numFmtId="0" fontId="13" fillId="0" borderId="15" applyNumberFormat="0" applyFill="0" applyAlignment="0" applyProtection="0">
      <alignment vertical="center"/>
    </xf>
    <xf numFmtId="0" fontId="13" fillId="0" borderId="15" applyNumberFormat="0" applyFill="0" applyAlignment="0" applyProtection="0">
      <alignment vertical="center"/>
    </xf>
    <xf numFmtId="0" fontId="13" fillId="0" borderId="15" applyNumberFormat="0" applyFill="0" applyAlignment="0" applyProtection="0">
      <alignment vertical="center"/>
    </xf>
    <xf numFmtId="0" fontId="13" fillId="0" borderId="15" applyNumberFormat="0" applyFill="0" applyAlignment="0" applyProtection="0">
      <alignment vertical="center"/>
    </xf>
    <xf numFmtId="0" fontId="13" fillId="0" borderId="15" applyNumberFormat="0" applyFill="0" applyAlignment="0" applyProtection="0">
      <alignment vertical="center"/>
    </xf>
    <xf numFmtId="0" fontId="13" fillId="0" borderId="15" applyNumberFormat="0" applyFill="0" applyAlignment="0" applyProtection="0">
      <alignment vertical="center"/>
    </xf>
    <xf numFmtId="0" fontId="13" fillId="0" borderId="15" applyNumberFormat="0" applyFill="0" applyAlignment="0" applyProtection="0">
      <alignment vertical="center"/>
    </xf>
    <xf numFmtId="0" fontId="13" fillId="0" borderId="15" applyNumberFormat="0" applyFill="0" applyAlignment="0" applyProtection="0">
      <alignment vertical="center"/>
    </xf>
    <xf numFmtId="0" fontId="13" fillId="0" borderId="15" applyNumberFormat="0" applyFill="0" applyAlignment="0" applyProtection="0">
      <alignment vertical="center"/>
    </xf>
    <xf numFmtId="0" fontId="13" fillId="0" borderId="15" applyNumberFormat="0" applyFill="0" applyAlignment="0" applyProtection="0">
      <alignment vertical="center"/>
    </xf>
    <xf numFmtId="0" fontId="51" fillId="0" borderId="15" applyNumberFormat="0" applyFill="0" applyAlignment="0" applyProtection="0">
      <alignment vertical="center"/>
    </xf>
    <xf numFmtId="0" fontId="13" fillId="0" borderId="15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14" fillId="0" borderId="16" applyNumberFormat="0" applyFill="0" applyAlignment="0" applyProtection="0">
      <alignment vertical="center"/>
    </xf>
    <xf numFmtId="0" fontId="14" fillId="0" borderId="16" applyNumberFormat="0" applyFill="0" applyAlignment="0" applyProtection="0">
      <alignment vertical="center"/>
    </xf>
    <xf numFmtId="0" fontId="14" fillId="0" borderId="16" applyNumberFormat="0" applyFill="0" applyAlignment="0" applyProtection="0">
      <alignment vertical="center"/>
    </xf>
    <xf numFmtId="0" fontId="14" fillId="0" borderId="16" applyNumberFormat="0" applyFill="0" applyAlignment="0" applyProtection="0">
      <alignment vertical="center"/>
    </xf>
    <xf numFmtId="0" fontId="14" fillId="0" borderId="16" applyNumberFormat="0" applyFill="0" applyAlignment="0" applyProtection="0">
      <alignment vertical="center"/>
    </xf>
    <xf numFmtId="0" fontId="14" fillId="0" borderId="16" applyNumberFormat="0" applyFill="0" applyAlignment="0" applyProtection="0">
      <alignment vertical="center"/>
    </xf>
    <xf numFmtId="0" fontId="14" fillId="0" borderId="16" applyNumberFormat="0" applyFill="0" applyAlignment="0" applyProtection="0">
      <alignment vertical="center"/>
    </xf>
    <xf numFmtId="0" fontId="14" fillId="0" borderId="16" applyNumberFormat="0" applyFill="0" applyAlignment="0" applyProtection="0">
      <alignment vertical="center"/>
    </xf>
    <xf numFmtId="0" fontId="14" fillId="0" borderId="16" applyNumberFormat="0" applyFill="0" applyAlignment="0" applyProtection="0">
      <alignment vertical="center"/>
    </xf>
    <xf numFmtId="0" fontId="14" fillId="0" borderId="16" applyNumberFormat="0" applyFill="0" applyAlignment="0" applyProtection="0">
      <alignment vertical="center"/>
    </xf>
    <xf numFmtId="0" fontId="14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14" fillId="0" borderId="16" applyNumberFormat="0" applyFill="0" applyAlignment="0" applyProtection="0">
      <alignment vertical="center"/>
    </xf>
    <xf numFmtId="0" fontId="14" fillId="0" borderId="16" applyNumberFormat="0" applyFill="0" applyAlignment="0" applyProtection="0">
      <alignment vertical="center"/>
    </xf>
    <xf numFmtId="0" fontId="14" fillId="0" borderId="16" applyNumberFormat="0" applyFill="0" applyAlignment="0" applyProtection="0">
      <alignment vertical="center"/>
    </xf>
    <xf numFmtId="0" fontId="14" fillId="0" borderId="16" applyNumberFormat="0" applyFill="0" applyAlignment="0" applyProtection="0">
      <alignment vertical="center"/>
    </xf>
    <xf numFmtId="0" fontId="14" fillId="0" borderId="16" applyNumberFormat="0" applyFill="0" applyAlignment="0" applyProtection="0">
      <alignment vertical="center"/>
    </xf>
    <xf numFmtId="0" fontId="14" fillId="0" borderId="16" applyNumberFormat="0" applyFill="0" applyAlignment="0" applyProtection="0">
      <alignment vertical="center"/>
    </xf>
    <xf numFmtId="0" fontId="14" fillId="0" borderId="16" applyNumberFormat="0" applyFill="0" applyAlignment="0" applyProtection="0">
      <alignment vertical="center"/>
    </xf>
    <xf numFmtId="0" fontId="14" fillId="0" borderId="16" applyNumberFormat="0" applyFill="0" applyAlignment="0" applyProtection="0">
      <alignment vertical="center"/>
    </xf>
    <xf numFmtId="0" fontId="14" fillId="0" borderId="16" applyNumberFormat="0" applyFill="0" applyAlignment="0" applyProtection="0">
      <alignment vertical="center"/>
    </xf>
    <xf numFmtId="0" fontId="14" fillId="0" borderId="16" applyNumberFormat="0" applyFill="0" applyAlignment="0" applyProtection="0">
      <alignment vertical="center"/>
    </xf>
    <xf numFmtId="0" fontId="14" fillId="0" borderId="16" applyNumberFormat="0" applyFill="0" applyAlignment="0" applyProtection="0">
      <alignment vertical="center"/>
    </xf>
    <xf numFmtId="0" fontId="14" fillId="0" borderId="16" applyNumberFormat="0" applyFill="0" applyAlignment="0" applyProtection="0">
      <alignment vertical="center"/>
    </xf>
    <xf numFmtId="0" fontId="14" fillId="0" borderId="16" applyNumberFormat="0" applyFill="0" applyAlignment="0" applyProtection="0">
      <alignment vertical="center"/>
    </xf>
    <xf numFmtId="0" fontId="14" fillId="0" borderId="16" applyNumberFormat="0" applyFill="0" applyAlignment="0" applyProtection="0">
      <alignment vertical="center"/>
    </xf>
    <xf numFmtId="0" fontId="14" fillId="0" borderId="16" applyNumberFormat="0" applyFill="0" applyAlignment="0" applyProtection="0">
      <alignment vertical="center"/>
    </xf>
    <xf numFmtId="0" fontId="14" fillId="0" borderId="16" applyNumberFormat="0" applyFill="0" applyAlignment="0" applyProtection="0">
      <alignment vertical="center"/>
    </xf>
    <xf numFmtId="0" fontId="14" fillId="0" borderId="16" applyNumberFormat="0" applyFill="0" applyAlignment="0" applyProtection="0">
      <alignment vertical="center"/>
    </xf>
    <xf numFmtId="0" fontId="14" fillId="0" borderId="16" applyNumberFormat="0" applyFill="0" applyAlignment="0" applyProtection="0">
      <alignment vertical="center"/>
    </xf>
    <xf numFmtId="0" fontId="14" fillId="0" borderId="16" applyNumberFormat="0" applyFill="0" applyAlignment="0" applyProtection="0">
      <alignment vertical="center"/>
    </xf>
    <xf numFmtId="0" fontId="14" fillId="0" borderId="16" applyNumberFormat="0" applyFill="0" applyAlignment="0" applyProtection="0">
      <alignment vertical="center"/>
    </xf>
    <xf numFmtId="0" fontId="14" fillId="0" borderId="16" applyNumberFormat="0" applyFill="0" applyAlignment="0" applyProtection="0">
      <alignment vertical="center"/>
    </xf>
    <xf numFmtId="0" fontId="14" fillId="0" borderId="16" applyNumberFormat="0" applyFill="0" applyAlignment="0" applyProtection="0">
      <alignment vertical="center"/>
    </xf>
    <xf numFmtId="0" fontId="14" fillId="0" borderId="16" applyNumberFormat="0" applyFill="0" applyAlignment="0" applyProtection="0">
      <alignment vertical="center"/>
    </xf>
    <xf numFmtId="0" fontId="14" fillId="0" borderId="16" applyNumberFormat="0" applyFill="0" applyAlignment="0" applyProtection="0">
      <alignment vertical="center"/>
    </xf>
    <xf numFmtId="0" fontId="14" fillId="0" borderId="16" applyNumberFormat="0" applyFill="0" applyAlignment="0" applyProtection="0">
      <alignment vertical="center"/>
    </xf>
    <xf numFmtId="0" fontId="14" fillId="0" borderId="16" applyNumberFormat="0" applyFill="0" applyAlignment="0" applyProtection="0">
      <alignment vertical="center"/>
    </xf>
    <xf numFmtId="0" fontId="14" fillId="0" borderId="16" applyNumberFormat="0" applyFill="0" applyAlignment="0" applyProtection="0">
      <alignment vertical="center"/>
    </xf>
    <xf numFmtId="0" fontId="14" fillId="0" borderId="16" applyNumberFormat="0" applyFill="0" applyAlignment="0" applyProtection="0">
      <alignment vertical="center"/>
    </xf>
    <xf numFmtId="0" fontId="14" fillId="0" borderId="16" applyNumberFormat="0" applyFill="0" applyAlignment="0" applyProtection="0">
      <alignment vertical="center"/>
    </xf>
    <xf numFmtId="0" fontId="14" fillId="0" borderId="16" applyNumberFormat="0" applyFill="0" applyAlignment="0" applyProtection="0">
      <alignment vertical="center"/>
    </xf>
    <xf numFmtId="0" fontId="14" fillId="0" borderId="16" applyNumberFormat="0" applyFill="0" applyAlignment="0" applyProtection="0">
      <alignment vertical="center"/>
    </xf>
    <xf numFmtId="0" fontId="14" fillId="0" borderId="16" applyNumberFormat="0" applyFill="0" applyAlignment="0" applyProtection="0">
      <alignment vertical="center"/>
    </xf>
    <xf numFmtId="0" fontId="14" fillId="0" borderId="16" applyNumberFormat="0" applyFill="0" applyAlignment="0" applyProtection="0">
      <alignment vertical="center"/>
    </xf>
    <xf numFmtId="0" fontId="14" fillId="0" borderId="16" applyNumberFormat="0" applyFill="0" applyAlignment="0" applyProtection="0">
      <alignment vertical="center"/>
    </xf>
    <xf numFmtId="0" fontId="14" fillId="0" borderId="16" applyNumberFormat="0" applyFill="0" applyAlignment="0" applyProtection="0">
      <alignment vertical="center"/>
    </xf>
    <xf numFmtId="0" fontId="14" fillId="0" borderId="16" applyNumberFormat="0" applyFill="0" applyAlignment="0" applyProtection="0">
      <alignment vertical="center"/>
    </xf>
    <xf numFmtId="0" fontId="14" fillId="0" borderId="16" applyNumberFormat="0" applyFill="0" applyAlignment="0" applyProtection="0">
      <alignment vertical="center"/>
    </xf>
    <xf numFmtId="0" fontId="14" fillId="0" borderId="16" applyNumberFormat="0" applyFill="0" applyAlignment="0" applyProtection="0">
      <alignment vertical="center"/>
    </xf>
    <xf numFmtId="0" fontId="14" fillId="0" borderId="16" applyNumberFormat="0" applyFill="0" applyAlignment="0" applyProtection="0">
      <alignment vertical="center"/>
    </xf>
    <xf numFmtId="0" fontId="14" fillId="0" borderId="16" applyNumberFormat="0" applyFill="0" applyAlignment="0" applyProtection="0">
      <alignment vertical="center"/>
    </xf>
    <xf numFmtId="0" fontId="14" fillId="0" borderId="16" applyNumberFormat="0" applyFill="0" applyAlignment="0" applyProtection="0">
      <alignment vertical="center"/>
    </xf>
    <xf numFmtId="0" fontId="14" fillId="0" borderId="16" applyNumberFormat="0" applyFill="0" applyAlignment="0" applyProtection="0">
      <alignment vertical="center"/>
    </xf>
    <xf numFmtId="0" fontId="14" fillId="0" borderId="16" applyNumberFormat="0" applyFill="0" applyAlignment="0" applyProtection="0">
      <alignment vertical="center"/>
    </xf>
    <xf numFmtId="0" fontId="14" fillId="0" borderId="16" applyNumberFormat="0" applyFill="0" applyAlignment="0" applyProtection="0">
      <alignment vertical="center"/>
    </xf>
    <xf numFmtId="0" fontId="14" fillId="0" borderId="16" applyNumberFormat="0" applyFill="0" applyAlignment="0" applyProtection="0">
      <alignment vertical="center"/>
    </xf>
    <xf numFmtId="0" fontId="14" fillId="0" borderId="16" applyNumberFormat="0" applyFill="0" applyAlignment="0" applyProtection="0">
      <alignment vertical="center"/>
    </xf>
    <xf numFmtId="0" fontId="14" fillId="0" borderId="16" applyNumberFormat="0" applyFill="0" applyAlignment="0" applyProtection="0">
      <alignment vertical="center"/>
    </xf>
    <xf numFmtId="0" fontId="14" fillId="0" borderId="16" applyNumberFormat="0" applyFill="0" applyAlignment="0" applyProtection="0">
      <alignment vertical="center"/>
    </xf>
    <xf numFmtId="0" fontId="14" fillId="0" borderId="16" applyNumberFormat="0" applyFill="0" applyAlignment="0" applyProtection="0">
      <alignment vertical="center"/>
    </xf>
    <xf numFmtId="0" fontId="14" fillId="0" borderId="16" applyNumberFormat="0" applyFill="0" applyAlignment="0" applyProtection="0">
      <alignment vertical="center"/>
    </xf>
    <xf numFmtId="0" fontId="14" fillId="0" borderId="16" applyNumberFormat="0" applyFill="0" applyAlignment="0" applyProtection="0">
      <alignment vertical="center"/>
    </xf>
    <xf numFmtId="0" fontId="14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14" fillId="0" borderId="16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53" fillId="0" borderId="22" applyNumberFormat="0" applyFill="0" applyAlignment="0" applyProtection="0">
      <alignment vertical="center"/>
    </xf>
    <xf numFmtId="0" fontId="53" fillId="0" borderId="22" applyNumberFormat="0" applyFill="0" applyAlignment="0" applyProtection="0">
      <alignment vertical="center"/>
    </xf>
    <xf numFmtId="0" fontId="53" fillId="0" borderId="22" applyNumberFormat="0" applyFill="0" applyAlignment="0" applyProtection="0">
      <alignment vertical="center"/>
    </xf>
    <xf numFmtId="0" fontId="53" fillId="0" borderId="22" applyNumberFormat="0" applyFill="0" applyAlignment="0" applyProtection="0">
      <alignment vertical="center"/>
    </xf>
    <xf numFmtId="0" fontId="53" fillId="0" borderId="22" applyNumberFormat="0" applyFill="0" applyAlignment="0" applyProtection="0">
      <alignment vertical="center"/>
    </xf>
    <xf numFmtId="0" fontId="53" fillId="0" borderId="22" applyNumberFormat="0" applyFill="0" applyAlignment="0" applyProtection="0">
      <alignment vertical="center"/>
    </xf>
    <xf numFmtId="0" fontId="53" fillId="0" borderId="22" applyNumberFormat="0" applyFill="0" applyAlignment="0" applyProtection="0">
      <alignment vertical="center"/>
    </xf>
    <xf numFmtId="0" fontId="53" fillId="0" borderId="22" applyNumberFormat="0" applyFill="0" applyAlignment="0" applyProtection="0">
      <alignment vertical="center"/>
    </xf>
    <xf numFmtId="0" fontId="53" fillId="0" borderId="22" applyNumberFormat="0" applyFill="0" applyAlignment="0" applyProtection="0">
      <alignment vertical="center"/>
    </xf>
    <xf numFmtId="0" fontId="53" fillId="0" borderId="22" applyNumberFormat="0" applyFill="0" applyAlignment="0" applyProtection="0">
      <alignment vertical="center"/>
    </xf>
    <xf numFmtId="0" fontId="53" fillId="0" borderId="22" applyNumberFormat="0" applyFill="0" applyAlignment="0" applyProtection="0">
      <alignment vertical="center"/>
    </xf>
    <xf numFmtId="0" fontId="54" fillId="0" borderId="22" applyNumberFormat="0" applyFill="0" applyAlignment="0" applyProtection="0">
      <alignment vertical="center"/>
    </xf>
    <xf numFmtId="0" fontId="53" fillId="0" borderId="22" applyNumberFormat="0" applyFill="0" applyAlignment="0" applyProtection="0">
      <alignment vertical="center"/>
    </xf>
    <xf numFmtId="0" fontId="53" fillId="0" borderId="22" applyNumberFormat="0" applyFill="0" applyAlignment="0" applyProtection="0">
      <alignment vertical="center"/>
    </xf>
    <xf numFmtId="0" fontId="53" fillId="0" borderId="22" applyNumberFormat="0" applyFill="0" applyAlignment="0" applyProtection="0">
      <alignment vertical="center"/>
    </xf>
    <xf numFmtId="0" fontId="53" fillId="0" borderId="22" applyNumberFormat="0" applyFill="0" applyAlignment="0" applyProtection="0">
      <alignment vertical="center"/>
    </xf>
    <xf numFmtId="0" fontId="53" fillId="0" borderId="22" applyNumberFormat="0" applyFill="0" applyAlignment="0" applyProtection="0">
      <alignment vertical="center"/>
    </xf>
    <xf numFmtId="0" fontId="53" fillId="0" borderId="22" applyNumberFormat="0" applyFill="0" applyAlignment="0" applyProtection="0">
      <alignment vertical="center"/>
    </xf>
    <xf numFmtId="0" fontId="53" fillId="0" borderId="22" applyNumberFormat="0" applyFill="0" applyAlignment="0" applyProtection="0">
      <alignment vertical="center"/>
    </xf>
    <xf numFmtId="0" fontId="53" fillId="0" borderId="22" applyNumberFormat="0" applyFill="0" applyAlignment="0" applyProtection="0">
      <alignment vertical="center"/>
    </xf>
    <xf numFmtId="0" fontId="53" fillId="0" borderId="22" applyNumberFormat="0" applyFill="0" applyAlignment="0" applyProtection="0">
      <alignment vertical="center"/>
    </xf>
    <xf numFmtId="0" fontId="53" fillId="0" borderId="22" applyNumberFormat="0" applyFill="0" applyAlignment="0" applyProtection="0">
      <alignment vertical="center"/>
    </xf>
    <xf numFmtId="0" fontId="53" fillId="0" borderId="22" applyNumberFormat="0" applyFill="0" applyAlignment="0" applyProtection="0">
      <alignment vertical="center"/>
    </xf>
    <xf numFmtId="0" fontId="53" fillId="0" borderId="22" applyNumberFormat="0" applyFill="0" applyAlignment="0" applyProtection="0">
      <alignment vertical="center"/>
    </xf>
    <xf numFmtId="0" fontId="53" fillId="0" borderId="22" applyNumberFormat="0" applyFill="0" applyAlignment="0" applyProtection="0">
      <alignment vertical="center"/>
    </xf>
    <xf numFmtId="0" fontId="53" fillId="0" borderId="22" applyNumberFormat="0" applyFill="0" applyAlignment="0" applyProtection="0">
      <alignment vertical="center"/>
    </xf>
    <xf numFmtId="0" fontId="53" fillId="0" borderId="22" applyNumberFormat="0" applyFill="0" applyAlignment="0" applyProtection="0">
      <alignment vertical="center"/>
    </xf>
    <xf numFmtId="0" fontId="53" fillId="0" borderId="22" applyNumberFormat="0" applyFill="0" applyAlignment="0" applyProtection="0">
      <alignment vertical="center"/>
    </xf>
    <xf numFmtId="0" fontId="53" fillId="0" borderId="22" applyNumberFormat="0" applyFill="0" applyAlignment="0" applyProtection="0">
      <alignment vertical="center"/>
    </xf>
    <xf numFmtId="0" fontId="53" fillId="0" borderId="22" applyNumberFormat="0" applyFill="0" applyAlignment="0" applyProtection="0">
      <alignment vertical="center"/>
    </xf>
    <xf numFmtId="0" fontId="53" fillId="0" borderId="22" applyNumberFormat="0" applyFill="0" applyAlignment="0" applyProtection="0">
      <alignment vertical="center"/>
    </xf>
    <xf numFmtId="0" fontId="53" fillId="0" borderId="22" applyNumberFormat="0" applyFill="0" applyAlignment="0" applyProtection="0">
      <alignment vertical="center"/>
    </xf>
    <xf numFmtId="0" fontId="53" fillId="0" borderId="22" applyNumberFormat="0" applyFill="0" applyAlignment="0" applyProtection="0">
      <alignment vertical="center"/>
    </xf>
    <xf numFmtId="0" fontId="53" fillId="0" borderId="22" applyNumberFormat="0" applyFill="0" applyAlignment="0" applyProtection="0">
      <alignment vertical="center"/>
    </xf>
    <xf numFmtId="0" fontId="53" fillId="0" borderId="22" applyNumberFormat="0" applyFill="0" applyAlignment="0" applyProtection="0">
      <alignment vertical="center"/>
    </xf>
    <xf numFmtId="0" fontId="53" fillId="0" borderId="22" applyNumberFormat="0" applyFill="0" applyAlignment="0" applyProtection="0">
      <alignment vertical="center"/>
    </xf>
    <xf numFmtId="0" fontId="53" fillId="0" borderId="22" applyNumberFormat="0" applyFill="0" applyAlignment="0" applyProtection="0">
      <alignment vertical="center"/>
    </xf>
    <xf numFmtId="0" fontId="53" fillId="0" borderId="22" applyNumberFormat="0" applyFill="0" applyAlignment="0" applyProtection="0">
      <alignment vertical="center"/>
    </xf>
    <xf numFmtId="0" fontId="53" fillId="0" borderId="22" applyNumberFormat="0" applyFill="0" applyAlignment="0" applyProtection="0">
      <alignment vertical="center"/>
    </xf>
    <xf numFmtId="0" fontId="53" fillId="0" borderId="22" applyNumberFormat="0" applyFill="0" applyAlignment="0" applyProtection="0">
      <alignment vertical="center"/>
    </xf>
    <xf numFmtId="0" fontId="53" fillId="0" borderId="22" applyNumberFormat="0" applyFill="0" applyAlignment="0" applyProtection="0">
      <alignment vertical="center"/>
    </xf>
    <xf numFmtId="0" fontId="53" fillId="0" borderId="22" applyNumberFormat="0" applyFill="0" applyAlignment="0" applyProtection="0">
      <alignment vertical="center"/>
    </xf>
    <xf numFmtId="0" fontId="53" fillId="0" borderId="22" applyNumberFormat="0" applyFill="0" applyAlignment="0" applyProtection="0">
      <alignment vertical="center"/>
    </xf>
    <xf numFmtId="0" fontId="53" fillId="0" borderId="22" applyNumberFormat="0" applyFill="0" applyAlignment="0" applyProtection="0">
      <alignment vertical="center"/>
    </xf>
    <xf numFmtId="0" fontId="53" fillId="0" borderId="22" applyNumberFormat="0" applyFill="0" applyAlignment="0" applyProtection="0">
      <alignment vertical="center"/>
    </xf>
    <xf numFmtId="0" fontId="53" fillId="0" borderId="22" applyNumberFormat="0" applyFill="0" applyAlignment="0" applyProtection="0">
      <alignment vertical="center"/>
    </xf>
    <xf numFmtId="0" fontId="53" fillId="0" borderId="22" applyNumberFormat="0" applyFill="0" applyAlignment="0" applyProtection="0">
      <alignment vertical="center"/>
    </xf>
    <xf numFmtId="0" fontId="53" fillId="0" borderId="22" applyNumberFormat="0" applyFill="0" applyAlignment="0" applyProtection="0">
      <alignment vertical="center"/>
    </xf>
    <xf numFmtId="0" fontId="53" fillId="0" borderId="22" applyNumberFormat="0" applyFill="0" applyAlignment="0" applyProtection="0">
      <alignment vertical="center"/>
    </xf>
    <xf numFmtId="0" fontId="53" fillId="0" borderId="22" applyNumberFormat="0" applyFill="0" applyAlignment="0" applyProtection="0">
      <alignment vertical="center"/>
    </xf>
    <xf numFmtId="0" fontId="53" fillId="0" borderId="22" applyNumberFormat="0" applyFill="0" applyAlignment="0" applyProtection="0">
      <alignment vertical="center"/>
    </xf>
    <xf numFmtId="0" fontId="53" fillId="0" borderId="22" applyNumberFormat="0" applyFill="0" applyAlignment="0" applyProtection="0">
      <alignment vertical="center"/>
    </xf>
    <xf numFmtId="0" fontId="53" fillId="0" borderId="22" applyNumberFormat="0" applyFill="0" applyAlignment="0" applyProtection="0">
      <alignment vertical="center"/>
    </xf>
    <xf numFmtId="0" fontId="53" fillId="0" borderId="22" applyNumberFormat="0" applyFill="0" applyAlignment="0" applyProtection="0">
      <alignment vertical="center"/>
    </xf>
    <xf numFmtId="0" fontId="53" fillId="0" borderId="22" applyNumberFormat="0" applyFill="0" applyAlignment="0" applyProtection="0">
      <alignment vertical="center"/>
    </xf>
    <xf numFmtId="0" fontId="53" fillId="0" borderId="22" applyNumberFormat="0" applyFill="0" applyAlignment="0" applyProtection="0">
      <alignment vertical="center"/>
    </xf>
    <xf numFmtId="0" fontId="53" fillId="0" borderId="22" applyNumberFormat="0" applyFill="0" applyAlignment="0" applyProtection="0">
      <alignment vertical="center"/>
    </xf>
    <xf numFmtId="0" fontId="53" fillId="0" borderId="22" applyNumberFormat="0" applyFill="0" applyAlignment="0" applyProtection="0">
      <alignment vertical="center"/>
    </xf>
    <xf numFmtId="0" fontId="53" fillId="0" borderId="22" applyNumberFormat="0" applyFill="0" applyAlignment="0" applyProtection="0">
      <alignment vertical="center"/>
    </xf>
    <xf numFmtId="0" fontId="53" fillId="0" borderId="22" applyNumberFormat="0" applyFill="0" applyAlignment="0" applyProtection="0">
      <alignment vertical="center"/>
    </xf>
    <xf numFmtId="0" fontId="53" fillId="0" borderId="22" applyNumberFormat="0" applyFill="0" applyAlignment="0" applyProtection="0">
      <alignment vertical="center"/>
    </xf>
    <xf numFmtId="0" fontId="53" fillId="0" borderId="22" applyNumberFormat="0" applyFill="0" applyAlignment="0" applyProtection="0">
      <alignment vertical="center"/>
    </xf>
    <xf numFmtId="0" fontId="53" fillId="0" borderId="22" applyNumberFormat="0" applyFill="0" applyAlignment="0" applyProtection="0">
      <alignment vertical="center"/>
    </xf>
    <xf numFmtId="0" fontId="53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53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54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54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5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55" fillId="0" borderId="22" applyNumberFormat="0" applyFill="0" applyAlignment="0" applyProtection="0">
      <alignment vertical="center"/>
    </xf>
    <xf numFmtId="0" fontId="56" fillId="16" borderId="18" applyNumberFormat="0" applyAlignment="0" applyProtection="0">
      <alignment vertical="center"/>
    </xf>
    <xf numFmtId="0" fontId="56" fillId="16" borderId="18" applyNumberFormat="0" applyAlignment="0" applyProtection="0">
      <alignment vertical="center"/>
    </xf>
    <xf numFmtId="0" fontId="56" fillId="16" borderId="18" applyNumberFormat="0" applyAlignment="0" applyProtection="0">
      <alignment vertical="center"/>
    </xf>
    <xf numFmtId="0" fontId="56" fillId="16" borderId="18" applyNumberFormat="0" applyAlignment="0" applyProtection="0">
      <alignment vertical="center"/>
    </xf>
    <xf numFmtId="0" fontId="56" fillId="16" borderId="18" applyNumberFormat="0" applyAlignment="0" applyProtection="0">
      <alignment vertical="center"/>
    </xf>
    <xf numFmtId="0" fontId="56" fillId="16" borderId="18" applyNumberFormat="0" applyAlignment="0" applyProtection="0">
      <alignment vertical="center"/>
    </xf>
    <xf numFmtId="0" fontId="56" fillId="16" borderId="18" applyNumberFormat="0" applyAlignment="0" applyProtection="0">
      <alignment vertical="center"/>
    </xf>
    <xf numFmtId="0" fontId="56" fillId="16" borderId="18" applyNumberFormat="0" applyAlignment="0" applyProtection="0">
      <alignment vertical="center"/>
    </xf>
    <xf numFmtId="0" fontId="56" fillId="16" borderId="18" applyNumberFormat="0" applyAlignment="0" applyProtection="0">
      <alignment vertical="center"/>
    </xf>
    <xf numFmtId="0" fontId="56" fillId="16" borderId="18" applyNumberFormat="0" applyAlignment="0" applyProtection="0">
      <alignment vertical="center"/>
    </xf>
    <xf numFmtId="0" fontId="56" fillId="16" borderId="18" applyNumberFormat="0" applyAlignment="0" applyProtection="0">
      <alignment vertical="center"/>
    </xf>
    <xf numFmtId="0" fontId="57" fillId="16" borderId="18" applyNumberFormat="0" applyAlignment="0" applyProtection="0">
      <alignment vertical="center"/>
    </xf>
    <xf numFmtId="0" fontId="56" fillId="16" borderId="18" applyNumberFormat="0" applyAlignment="0" applyProtection="0">
      <alignment vertical="center"/>
    </xf>
    <xf numFmtId="0" fontId="56" fillId="16" borderId="18" applyNumberFormat="0" applyAlignment="0" applyProtection="0">
      <alignment vertical="center"/>
    </xf>
    <xf numFmtId="0" fontId="56" fillId="16" borderId="18" applyNumberFormat="0" applyAlignment="0" applyProtection="0">
      <alignment vertical="center"/>
    </xf>
    <xf numFmtId="0" fontId="56" fillId="16" borderId="18" applyNumberFormat="0" applyAlignment="0" applyProtection="0">
      <alignment vertical="center"/>
    </xf>
    <xf numFmtId="0" fontId="56" fillId="16" borderId="18" applyNumberFormat="0" applyAlignment="0" applyProtection="0">
      <alignment vertical="center"/>
    </xf>
    <xf numFmtId="0" fontId="56" fillId="16" borderId="18" applyNumberFormat="0" applyAlignment="0" applyProtection="0">
      <alignment vertical="center"/>
    </xf>
    <xf numFmtId="0" fontId="56" fillId="16" borderId="18" applyNumberFormat="0" applyAlignment="0" applyProtection="0">
      <alignment vertical="center"/>
    </xf>
    <xf numFmtId="0" fontId="56" fillId="16" borderId="18" applyNumberFormat="0" applyAlignment="0" applyProtection="0">
      <alignment vertical="center"/>
    </xf>
    <xf numFmtId="0" fontId="56" fillId="16" borderId="18" applyNumberFormat="0" applyAlignment="0" applyProtection="0">
      <alignment vertical="center"/>
    </xf>
    <xf numFmtId="0" fontId="56" fillId="16" borderId="18" applyNumberFormat="0" applyAlignment="0" applyProtection="0">
      <alignment vertical="center"/>
    </xf>
    <xf numFmtId="0" fontId="56" fillId="16" borderId="18" applyNumberFormat="0" applyAlignment="0" applyProtection="0">
      <alignment vertical="center"/>
    </xf>
    <xf numFmtId="0" fontId="56" fillId="16" borderId="18" applyNumberFormat="0" applyAlignment="0" applyProtection="0">
      <alignment vertical="center"/>
    </xf>
    <xf numFmtId="0" fontId="56" fillId="16" borderId="18" applyNumberFormat="0" applyAlignment="0" applyProtection="0">
      <alignment vertical="center"/>
    </xf>
    <xf numFmtId="0" fontId="56" fillId="16" borderId="18" applyNumberFormat="0" applyAlignment="0" applyProtection="0">
      <alignment vertical="center"/>
    </xf>
    <xf numFmtId="0" fontId="56" fillId="16" borderId="18" applyNumberFormat="0" applyAlignment="0" applyProtection="0">
      <alignment vertical="center"/>
    </xf>
    <xf numFmtId="0" fontId="56" fillId="16" borderId="18" applyNumberFormat="0" applyAlignment="0" applyProtection="0">
      <alignment vertical="center"/>
    </xf>
    <xf numFmtId="0" fontId="56" fillId="16" borderId="18" applyNumberFormat="0" applyAlignment="0" applyProtection="0">
      <alignment vertical="center"/>
    </xf>
    <xf numFmtId="0" fontId="56" fillId="16" borderId="18" applyNumberFormat="0" applyAlignment="0" applyProtection="0">
      <alignment vertical="center"/>
    </xf>
    <xf numFmtId="0" fontId="56" fillId="16" borderId="18" applyNumberFormat="0" applyAlignment="0" applyProtection="0">
      <alignment vertical="center"/>
    </xf>
    <xf numFmtId="0" fontId="56" fillId="16" borderId="18" applyNumberFormat="0" applyAlignment="0" applyProtection="0">
      <alignment vertical="center"/>
    </xf>
    <xf numFmtId="0" fontId="56" fillId="16" borderId="18" applyNumberFormat="0" applyAlignment="0" applyProtection="0">
      <alignment vertical="center"/>
    </xf>
    <xf numFmtId="0" fontId="56" fillId="16" borderId="18" applyNumberFormat="0" applyAlignment="0" applyProtection="0">
      <alignment vertical="center"/>
    </xf>
    <xf numFmtId="0" fontId="56" fillId="16" borderId="18" applyNumberFormat="0" applyAlignment="0" applyProtection="0">
      <alignment vertical="center"/>
    </xf>
    <xf numFmtId="0" fontId="56" fillId="16" borderId="18" applyNumberFormat="0" applyAlignment="0" applyProtection="0">
      <alignment vertical="center"/>
    </xf>
    <xf numFmtId="0" fontId="56" fillId="16" borderId="18" applyNumberFormat="0" applyAlignment="0" applyProtection="0">
      <alignment vertical="center"/>
    </xf>
    <xf numFmtId="0" fontId="56" fillId="16" borderId="18" applyNumberFormat="0" applyAlignment="0" applyProtection="0">
      <alignment vertical="center"/>
    </xf>
    <xf numFmtId="0" fontId="56" fillId="16" borderId="18" applyNumberFormat="0" applyAlignment="0" applyProtection="0">
      <alignment vertical="center"/>
    </xf>
    <xf numFmtId="0" fontId="56" fillId="16" borderId="18" applyNumberFormat="0" applyAlignment="0" applyProtection="0">
      <alignment vertical="center"/>
    </xf>
    <xf numFmtId="0" fontId="56" fillId="16" borderId="18" applyNumberFormat="0" applyAlignment="0" applyProtection="0">
      <alignment vertical="center"/>
    </xf>
    <xf numFmtId="0" fontId="56" fillId="16" borderId="18" applyNumberFormat="0" applyAlignment="0" applyProtection="0">
      <alignment vertical="center"/>
    </xf>
    <xf numFmtId="0" fontId="56" fillId="16" borderId="18" applyNumberFormat="0" applyAlignment="0" applyProtection="0">
      <alignment vertical="center"/>
    </xf>
    <xf numFmtId="0" fontId="56" fillId="16" borderId="18" applyNumberFormat="0" applyAlignment="0" applyProtection="0">
      <alignment vertical="center"/>
    </xf>
    <xf numFmtId="0" fontId="56" fillId="16" borderId="18" applyNumberFormat="0" applyAlignment="0" applyProtection="0">
      <alignment vertical="center"/>
    </xf>
    <xf numFmtId="0" fontId="56" fillId="16" borderId="18" applyNumberFormat="0" applyAlignment="0" applyProtection="0">
      <alignment vertical="center"/>
    </xf>
    <xf numFmtId="0" fontId="56" fillId="16" borderId="18" applyNumberFormat="0" applyAlignment="0" applyProtection="0">
      <alignment vertical="center"/>
    </xf>
    <xf numFmtId="0" fontId="56" fillId="16" borderId="18" applyNumberFormat="0" applyAlignment="0" applyProtection="0">
      <alignment vertical="center"/>
    </xf>
    <xf numFmtId="0" fontId="56" fillId="16" borderId="18" applyNumberFormat="0" applyAlignment="0" applyProtection="0">
      <alignment vertical="center"/>
    </xf>
    <xf numFmtId="0" fontId="56" fillId="16" borderId="18" applyNumberFormat="0" applyAlignment="0" applyProtection="0">
      <alignment vertical="center"/>
    </xf>
    <xf numFmtId="0" fontId="56" fillId="16" borderId="18" applyNumberFormat="0" applyAlignment="0" applyProtection="0">
      <alignment vertical="center"/>
    </xf>
    <xf numFmtId="0" fontId="56" fillId="16" borderId="18" applyNumberFormat="0" applyAlignment="0" applyProtection="0">
      <alignment vertical="center"/>
    </xf>
    <xf numFmtId="0" fontId="56" fillId="16" borderId="18" applyNumberFormat="0" applyAlignment="0" applyProtection="0">
      <alignment vertical="center"/>
    </xf>
    <xf numFmtId="0" fontId="56" fillId="16" borderId="18" applyNumberFormat="0" applyAlignment="0" applyProtection="0">
      <alignment vertical="center"/>
    </xf>
    <xf numFmtId="0" fontId="56" fillId="16" borderId="18" applyNumberFormat="0" applyAlignment="0" applyProtection="0">
      <alignment vertical="center"/>
    </xf>
    <xf numFmtId="0" fontId="56" fillId="16" borderId="18" applyNumberFormat="0" applyAlignment="0" applyProtection="0">
      <alignment vertical="center"/>
    </xf>
    <xf numFmtId="0" fontId="56" fillId="16" borderId="18" applyNumberFormat="0" applyAlignment="0" applyProtection="0">
      <alignment vertical="center"/>
    </xf>
    <xf numFmtId="0" fontId="56" fillId="16" borderId="18" applyNumberFormat="0" applyAlignment="0" applyProtection="0">
      <alignment vertical="center"/>
    </xf>
    <xf numFmtId="0" fontId="56" fillId="16" borderId="18" applyNumberFormat="0" applyAlignment="0" applyProtection="0">
      <alignment vertical="center"/>
    </xf>
    <xf numFmtId="0" fontId="56" fillId="16" borderId="18" applyNumberFormat="0" applyAlignment="0" applyProtection="0">
      <alignment vertical="center"/>
    </xf>
    <xf numFmtId="0" fontId="56" fillId="16" borderId="18" applyNumberFormat="0" applyAlignment="0" applyProtection="0">
      <alignment vertical="center"/>
    </xf>
    <xf numFmtId="0" fontId="56" fillId="16" borderId="18" applyNumberFormat="0" applyAlignment="0" applyProtection="0">
      <alignment vertical="center"/>
    </xf>
    <xf numFmtId="0" fontId="56" fillId="16" borderId="18" applyNumberFormat="0" applyAlignment="0" applyProtection="0">
      <alignment vertical="center"/>
    </xf>
    <xf numFmtId="0" fontId="56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56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57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57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58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58" fillId="16" borderId="18" applyNumberFormat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2" fillId="15" borderId="17" applyNumberFormat="0" applyAlignment="0" applyProtection="0">
      <alignment vertical="center"/>
    </xf>
    <xf numFmtId="0" fontId="62" fillId="15" borderId="17" applyNumberFormat="0" applyAlignment="0" applyProtection="0">
      <alignment vertical="center"/>
    </xf>
    <xf numFmtId="0" fontId="62" fillId="15" borderId="17" applyNumberFormat="0" applyAlignment="0" applyProtection="0">
      <alignment vertical="center"/>
    </xf>
    <xf numFmtId="0" fontId="62" fillId="15" borderId="17" applyNumberFormat="0" applyAlignment="0" applyProtection="0">
      <alignment vertical="center"/>
    </xf>
    <xf numFmtId="0" fontId="62" fillId="15" borderId="17" applyNumberFormat="0" applyAlignment="0" applyProtection="0">
      <alignment vertical="center"/>
    </xf>
    <xf numFmtId="0" fontId="62" fillId="15" borderId="17" applyNumberFormat="0" applyAlignment="0" applyProtection="0">
      <alignment vertical="center"/>
    </xf>
    <xf numFmtId="0" fontId="62" fillId="15" borderId="17" applyNumberFormat="0" applyAlignment="0" applyProtection="0">
      <alignment vertical="center"/>
    </xf>
    <xf numFmtId="0" fontId="62" fillId="15" borderId="17" applyNumberFormat="0" applyAlignment="0" applyProtection="0">
      <alignment vertical="center"/>
    </xf>
    <xf numFmtId="0" fontId="62" fillId="15" borderId="17" applyNumberFormat="0" applyAlignment="0" applyProtection="0">
      <alignment vertical="center"/>
    </xf>
    <xf numFmtId="0" fontId="62" fillId="15" borderId="17" applyNumberFormat="0" applyAlignment="0" applyProtection="0">
      <alignment vertical="center"/>
    </xf>
    <xf numFmtId="0" fontId="62" fillId="15" borderId="17" applyNumberFormat="0" applyAlignment="0" applyProtection="0">
      <alignment vertical="center"/>
    </xf>
    <xf numFmtId="0" fontId="63" fillId="15" borderId="17" applyNumberFormat="0" applyAlignment="0" applyProtection="0">
      <alignment vertical="center"/>
    </xf>
    <xf numFmtId="0" fontId="62" fillId="15" borderId="17" applyNumberFormat="0" applyAlignment="0" applyProtection="0">
      <alignment vertical="center"/>
    </xf>
    <xf numFmtId="0" fontId="62" fillId="15" borderId="17" applyNumberFormat="0" applyAlignment="0" applyProtection="0">
      <alignment vertical="center"/>
    </xf>
    <xf numFmtId="0" fontId="62" fillId="15" borderId="17" applyNumberFormat="0" applyAlignment="0" applyProtection="0">
      <alignment vertical="center"/>
    </xf>
    <xf numFmtId="0" fontId="62" fillId="15" borderId="17" applyNumberFormat="0" applyAlignment="0" applyProtection="0">
      <alignment vertical="center"/>
    </xf>
    <xf numFmtId="0" fontId="62" fillId="15" borderId="17" applyNumberFormat="0" applyAlignment="0" applyProtection="0">
      <alignment vertical="center"/>
    </xf>
    <xf numFmtId="0" fontId="62" fillId="15" borderId="17" applyNumberFormat="0" applyAlignment="0" applyProtection="0">
      <alignment vertical="center"/>
    </xf>
    <xf numFmtId="0" fontId="62" fillId="15" borderId="17" applyNumberFormat="0" applyAlignment="0" applyProtection="0">
      <alignment vertical="center"/>
    </xf>
    <xf numFmtId="0" fontId="62" fillId="15" borderId="17" applyNumberFormat="0" applyAlignment="0" applyProtection="0">
      <alignment vertical="center"/>
    </xf>
    <xf numFmtId="0" fontId="62" fillId="15" borderId="17" applyNumberFormat="0" applyAlignment="0" applyProtection="0">
      <alignment vertical="center"/>
    </xf>
    <xf numFmtId="0" fontId="62" fillId="15" borderId="17" applyNumberFormat="0" applyAlignment="0" applyProtection="0">
      <alignment vertical="center"/>
    </xf>
    <xf numFmtId="0" fontId="62" fillId="15" borderId="17" applyNumberFormat="0" applyAlignment="0" applyProtection="0">
      <alignment vertical="center"/>
    </xf>
    <xf numFmtId="0" fontId="62" fillId="15" borderId="17" applyNumberFormat="0" applyAlignment="0" applyProtection="0">
      <alignment vertical="center"/>
    </xf>
    <xf numFmtId="0" fontId="62" fillId="15" borderId="17" applyNumberFormat="0" applyAlignment="0" applyProtection="0">
      <alignment vertical="center"/>
    </xf>
    <xf numFmtId="0" fontId="62" fillId="15" borderId="17" applyNumberFormat="0" applyAlignment="0" applyProtection="0">
      <alignment vertical="center"/>
    </xf>
    <xf numFmtId="0" fontId="62" fillId="15" borderId="17" applyNumberFormat="0" applyAlignment="0" applyProtection="0">
      <alignment vertical="center"/>
    </xf>
    <xf numFmtId="0" fontId="62" fillId="15" borderId="17" applyNumberFormat="0" applyAlignment="0" applyProtection="0">
      <alignment vertical="center"/>
    </xf>
    <xf numFmtId="0" fontId="62" fillId="15" borderId="17" applyNumberFormat="0" applyAlignment="0" applyProtection="0">
      <alignment vertical="center"/>
    </xf>
    <xf numFmtId="0" fontId="62" fillId="15" borderId="17" applyNumberFormat="0" applyAlignment="0" applyProtection="0">
      <alignment vertical="center"/>
    </xf>
    <xf numFmtId="0" fontId="62" fillId="15" borderId="17" applyNumberFormat="0" applyAlignment="0" applyProtection="0">
      <alignment vertical="center"/>
    </xf>
    <xf numFmtId="0" fontId="62" fillId="15" borderId="17" applyNumberFormat="0" applyAlignment="0" applyProtection="0">
      <alignment vertical="center"/>
    </xf>
    <xf numFmtId="0" fontId="62" fillId="15" borderId="17" applyNumberFormat="0" applyAlignment="0" applyProtection="0">
      <alignment vertical="center"/>
    </xf>
    <xf numFmtId="0" fontId="62" fillId="15" borderId="17" applyNumberFormat="0" applyAlignment="0" applyProtection="0">
      <alignment vertical="center"/>
    </xf>
    <xf numFmtId="0" fontId="62" fillId="15" borderId="17" applyNumberFormat="0" applyAlignment="0" applyProtection="0">
      <alignment vertical="center"/>
    </xf>
    <xf numFmtId="0" fontId="62" fillId="15" borderId="17" applyNumberFormat="0" applyAlignment="0" applyProtection="0">
      <alignment vertical="center"/>
    </xf>
    <xf numFmtId="0" fontId="62" fillId="15" borderId="17" applyNumberFormat="0" applyAlignment="0" applyProtection="0">
      <alignment vertical="center"/>
    </xf>
    <xf numFmtId="0" fontId="62" fillId="15" borderId="17" applyNumberFormat="0" applyAlignment="0" applyProtection="0">
      <alignment vertical="center"/>
    </xf>
    <xf numFmtId="0" fontId="62" fillId="15" borderId="17" applyNumberFormat="0" applyAlignment="0" applyProtection="0">
      <alignment vertical="center"/>
    </xf>
    <xf numFmtId="0" fontId="62" fillId="15" borderId="17" applyNumberFormat="0" applyAlignment="0" applyProtection="0">
      <alignment vertical="center"/>
    </xf>
    <xf numFmtId="0" fontId="62" fillId="15" borderId="17" applyNumberFormat="0" applyAlignment="0" applyProtection="0">
      <alignment vertical="center"/>
    </xf>
    <xf numFmtId="0" fontId="62" fillId="15" borderId="17" applyNumberFormat="0" applyAlignment="0" applyProtection="0">
      <alignment vertical="center"/>
    </xf>
    <xf numFmtId="0" fontId="62" fillId="15" borderId="17" applyNumberFormat="0" applyAlignment="0" applyProtection="0">
      <alignment vertical="center"/>
    </xf>
    <xf numFmtId="0" fontId="62" fillId="15" borderId="17" applyNumberFormat="0" applyAlignment="0" applyProtection="0">
      <alignment vertical="center"/>
    </xf>
    <xf numFmtId="0" fontId="62" fillId="15" borderId="17" applyNumberFormat="0" applyAlignment="0" applyProtection="0">
      <alignment vertical="center"/>
    </xf>
    <xf numFmtId="0" fontId="62" fillId="15" borderId="17" applyNumberFormat="0" applyAlignment="0" applyProtection="0">
      <alignment vertical="center"/>
    </xf>
    <xf numFmtId="0" fontId="62" fillId="15" borderId="17" applyNumberFormat="0" applyAlignment="0" applyProtection="0">
      <alignment vertical="center"/>
    </xf>
    <xf numFmtId="0" fontId="62" fillId="15" borderId="17" applyNumberFormat="0" applyAlignment="0" applyProtection="0">
      <alignment vertical="center"/>
    </xf>
    <xf numFmtId="0" fontId="62" fillId="15" borderId="17" applyNumberFormat="0" applyAlignment="0" applyProtection="0">
      <alignment vertical="center"/>
    </xf>
    <xf numFmtId="0" fontId="62" fillId="15" borderId="17" applyNumberFormat="0" applyAlignment="0" applyProtection="0">
      <alignment vertical="center"/>
    </xf>
    <xf numFmtId="0" fontId="62" fillId="15" borderId="17" applyNumberFormat="0" applyAlignment="0" applyProtection="0">
      <alignment vertical="center"/>
    </xf>
    <xf numFmtId="0" fontId="62" fillId="15" borderId="17" applyNumberFormat="0" applyAlignment="0" applyProtection="0">
      <alignment vertical="center"/>
    </xf>
    <xf numFmtId="0" fontId="62" fillId="15" borderId="17" applyNumberFormat="0" applyAlignment="0" applyProtection="0">
      <alignment vertical="center"/>
    </xf>
    <xf numFmtId="0" fontId="62" fillId="15" borderId="17" applyNumberFormat="0" applyAlignment="0" applyProtection="0">
      <alignment vertical="center"/>
    </xf>
    <xf numFmtId="0" fontId="62" fillId="15" borderId="17" applyNumberFormat="0" applyAlignment="0" applyProtection="0">
      <alignment vertical="center"/>
    </xf>
    <xf numFmtId="0" fontId="62" fillId="15" borderId="17" applyNumberFormat="0" applyAlignment="0" applyProtection="0">
      <alignment vertical="center"/>
    </xf>
    <xf numFmtId="0" fontId="62" fillId="15" borderId="17" applyNumberFormat="0" applyAlignment="0" applyProtection="0">
      <alignment vertical="center"/>
    </xf>
    <xf numFmtId="0" fontId="62" fillId="15" borderId="17" applyNumberFormat="0" applyAlignment="0" applyProtection="0">
      <alignment vertical="center"/>
    </xf>
    <xf numFmtId="0" fontId="62" fillId="15" borderId="17" applyNumberFormat="0" applyAlignment="0" applyProtection="0">
      <alignment vertical="center"/>
    </xf>
    <xf numFmtId="0" fontId="62" fillId="15" borderId="17" applyNumberFormat="0" applyAlignment="0" applyProtection="0">
      <alignment vertical="center"/>
    </xf>
    <xf numFmtId="0" fontId="62" fillId="15" borderId="17" applyNumberFormat="0" applyAlignment="0" applyProtection="0">
      <alignment vertical="center"/>
    </xf>
    <xf numFmtId="0" fontId="62" fillId="15" borderId="17" applyNumberFormat="0" applyAlignment="0" applyProtection="0">
      <alignment vertical="center"/>
    </xf>
    <xf numFmtId="0" fontId="62" fillId="15" borderId="17" applyNumberFormat="0" applyAlignment="0" applyProtection="0">
      <alignment vertical="center"/>
    </xf>
    <xf numFmtId="0" fontId="62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62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63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63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64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64" fillId="15" borderId="17" applyNumberFormat="0" applyAlignment="0" applyProtection="0">
      <alignment vertical="center"/>
    </xf>
    <xf numFmtId="0" fontId="1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2" fillId="0" borderId="0">
      <alignment vertical="center"/>
    </xf>
    <xf numFmtId="0" fontId="65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65" fillId="0" borderId="0">
      <alignment vertical="center"/>
    </xf>
    <xf numFmtId="0" fontId="7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2" fillId="0" borderId="0">
      <alignment vertical="center"/>
    </xf>
    <xf numFmtId="0" fontId="6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5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65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65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65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65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65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6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2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2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65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65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65" fillId="0" borderId="0">
      <alignment vertical="center"/>
    </xf>
    <xf numFmtId="0" fontId="27" fillId="0" borderId="0">
      <alignment vertical="center"/>
    </xf>
    <xf numFmtId="0" fontId="65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65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" fillId="0" borderId="0">
      <alignment vertical="center"/>
    </xf>
    <xf numFmtId="0" fontId="65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65" fillId="0" borderId="0">
      <alignment vertical="center"/>
    </xf>
    <xf numFmtId="0" fontId="27" fillId="0" borderId="0">
      <alignment vertical="center"/>
    </xf>
    <xf numFmtId="0" fontId="2" fillId="0" borderId="0">
      <alignment vertical="center"/>
    </xf>
    <xf numFmtId="0" fontId="6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5" fillId="0" borderId="0">
      <alignment vertical="center"/>
    </xf>
    <xf numFmtId="0" fontId="1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2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2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2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2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2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" fillId="0" borderId="0">
      <alignment vertical="center"/>
    </xf>
    <xf numFmtId="0" fontId="2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" fillId="0" borderId="0">
      <alignment vertical="center"/>
    </xf>
    <xf numFmtId="0" fontId="10" fillId="0" borderId="0"/>
    <xf numFmtId="0" fontId="10" fillId="0" borderId="0"/>
    <xf numFmtId="0" fontId="2" fillId="0" borderId="0">
      <alignment vertical="center"/>
    </xf>
    <xf numFmtId="0" fontId="2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6" fillId="0" borderId="0"/>
    <xf numFmtId="0" fontId="2" fillId="0" borderId="0">
      <alignment vertical="center"/>
    </xf>
    <xf numFmtId="0" fontId="2" fillId="0" borderId="0">
      <alignment vertical="center"/>
    </xf>
    <xf numFmtId="0" fontId="66" fillId="0" borderId="0"/>
    <xf numFmtId="0" fontId="66" fillId="0" borderId="0"/>
    <xf numFmtId="0" fontId="66" fillId="0" borderId="0"/>
    <xf numFmtId="0" fontId="2" fillId="0" borderId="0">
      <alignment vertical="center"/>
    </xf>
    <xf numFmtId="0" fontId="2" fillId="0" borderId="0">
      <alignment vertical="center"/>
    </xf>
    <xf numFmtId="0" fontId="6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7" fillId="0" borderId="0">
      <alignment vertical="center"/>
    </xf>
    <xf numFmtId="0" fontId="67" fillId="0" borderId="0">
      <alignment vertical="center"/>
    </xf>
    <xf numFmtId="0" fontId="7" fillId="0" borderId="0">
      <alignment vertical="center"/>
    </xf>
    <xf numFmtId="0" fontId="67" fillId="0" borderId="0">
      <alignment vertical="center"/>
    </xf>
    <xf numFmtId="0" fontId="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5" fillId="0" borderId="0">
      <alignment vertical="center"/>
    </xf>
    <xf numFmtId="0" fontId="1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5" fillId="0" borderId="0">
      <alignment vertical="center"/>
    </xf>
    <xf numFmtId="0" fontId="2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7" fillId="0" borderId="0">
      <alignment vertical="center"/>
    </xf>
    <xf numFmtId="0" fontId="5" fillId="0" borderId="0"/>
    <xf numFmtId="0" fontId="1" fillId="0" borderId="0">
      <alignment vertical="center"/>
    </xf>
    <xf numFmtId="0" fontId="6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65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5" fillId="0" borderId="0">
      <alignment vertical="center"/>
    </xf>
    <xf numFmtId="0" fontId="1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>
      <alignment vertical="center"/>
    </xf>
    <xf numFmtId="0" fontId="1" fillId="0" borderId="0">
      <alignment vertical="center"/>
    </xf>
    <xf numFmtId="0" fontId="65" fillId="0" borderId="0">
      <alignment vertical="center"/>
    </xf>
    <xf numFmtId="0" fontId="68" fillId="12" borderId="0" applyNumberFormat="0" applyBorder="0" applyAlignment="0" applyProtection="0">
      <alignment vertical="center"/>
    </xf>
    <xf numFmtId="0" fontId="68" fillId="12" borderId="0" applyNumberFormat="0" applyBorder="0" applyAlignment="0" applyProtection="0">
      <alignment vertical="center"/>
    </xf>
    <xf numFmtId="0" fontId="68" fillId="12" borderId="0" applyNumberFormat="0" applyBorder="0" applyAlignment="0" applyProtection="0">
      <alignment vertical="center"/>
    </xf>
    <xf numFmtId="0" fontId="68" fillId="12" borderId="0" applyNumberFormat="0" applyBorder="0" applyAlignment="0" applyProtection="0">
      <alignment vertical="center"/>
    </xf>
    <xf numFmtId="0" fontId="68" fillId="12" borderId="0" applyNumberFormat="0" applyBorder="0" applyAlignment="0" applyProtection="0">
      <alignment vertical="center"/>
    </xf>
    <xf numFmtId="0" fontId="68" fillId="12" borderId="0" applyNumberFormat="0" applyBorder="0" applyAlignment="0" applyProtection="0">
      <alignment vertical="center"/>
    </xf>
    <xf numFmtId="0" fontId="68" fillId="12" borderId="0" applyNumberFormat="0" applyBorder="0" applyAlignment="0" applyProtection="0">
      <alignment vertical="center"/>
    </xf>
    <xf numFmtId="0" fontId="68" fillId="12" borderId="0" applyNumberFormat="0" applyBorder="0" applyAlignment="0" applyProtection="0">
      <alignment vertical="center"/>
    </xf>
    <xf numFmtId="0" fontId="68" fillId="12" borderId="0" applyNumberFormat="0" applyBorder="0" applyAlignment="0" applyProtection="0">
      <alignment vertical="center"/>
    </xf>
    <xf numFmtId="0" fontId="68" fillId="12" borderId="0" applyNumberFormat="0" applyBorder="0" applyAlignment="0" applyProtection="0">
      <alignment vertical="center"/>
    </xf>
    <xf numFmtId="0" fontId="68" fillId="12" borderId="0" applyNumberFormat="0" applyBorder="0" applyAlignment="0" applyProtection="0">
      <alignment vertical="center"/>
    </xf>
    <xf numFmtId="0" fontId="69" fillId="12" borderId="0" applyNumberFormat="0" applyBorder="0" applyAlignment="0" applyProtection="0">
      <alignment vertical="center"/>
    </xf>
    <xf numFmtId="0" fontId="68" fillId="12" borderId="0" applyNumberFormat="0" applyBorder="0" applyAlignment="0" applyProtection="0">
      <alignment vertical="center"/>
    </xf>
    <xf numFmtId="0" fontId="68" fillId="12" borderId="0" applyNumberFormat="0" applyBorder="0" applyAlignment="0" applyProtection="0">
      <alignment vertical="center"/>
    </xf>
    <xf numFmtId="0" fontId="68" fillId="12" borderId="0" applyNumberFormat="0" applyBorder="0" applyAlignment="0" applyProtection="0">
      <alignment vertical="center"/>
    </xf>
    <xf numFmtId="0" fontId="68" fillId="12" borderId="0" applyNumberFormat="0" applyBorder="0" applyAlignment="0" applyProtection="0">
      <alignment vertical="center"/>
    </xf>
    <xf numFmtId="0" fontId="68" fillId="12" borderId="0" applyNumberFormat="0" applyBorder="0" applyAlignment="0" applyProtection="0">
      <alignment vertical="center"/>
    </xf>
    <xf numFmtId="0" fontId="68" fillId="12" borderId="0" applyNumberFormat="0" applyBorder="0" applyAlignment="0" applyProtection="0">
      <alignment vertical="center"/>
    </xf>
    <xf numFmtId="0" fontId="68" fillId="12" borderId="0" applyNumberFormat="0" applyBorder="0" applyAlignment="0" applyProtection="0">
      <alignment vertical="center"/>
    </xf>
    <xf numFmtId="0" fontId="68" fillId="12" borderId="0" applyNumberFormat="0" applyBorder="0" applyAlignment="0" applyProtection="0">
      <alignment vertical="center"/>
    </xf>
    <xf numFmtId="0" fontId="68" fillId="12" borderId="0" applyNumberFormat="0" applyBorder="0" applyAlignment="0" applyProtection="0">
      <alignment vertical="center"/>
    </xf>
    <xf numFmtId="0" fontId="68" fillId="12" borderId="0" applyNumberFormat="0" applyBorder="0" applyAlignment="0" applyProtection="0">
      <alignment vertical="center"/>
    </xf>
    <xf numFmtId="0" fontId="68" fillId="12" borderId="0" applyNumberFormat="0" applyBorder="0" applyAlignment="0" applyProtection="0">
      <alignment vertical="center"/>
    </xf>
    <xf numFmtId="0" fontId="68" fillId="12" borderId="0" applyNumberFormat="0" applyBorder="0" applyAlignment="0" applyProtection="0">
      <alignment vertical="center"/>
    </xf>
    <xf numFmtId="0" fontId="68" fillId="12" borderId="0" applyNumberFormat="0" applyBorder="0" applyAlignment="0" applyProtection="0">
      <alignment vertical="center"/>
    </xf>
    <xf numFmtId="0" fontId="68" fillId="12" borderId="0" applyNumberFormat="0" applyBorder="0" applyAlignment="0" applyProtection="0">
      <alignment vertical="center"/>
    </xf>
    <xf numFmtId="0" fontId="68" fillId="12" borderId="0" applyNumberFormat="0" applyBorder="0" applyAlignment="0" applyProtection="0">
      <alignment vertical="center"/>
    </xf>
    <xf numFmtId="0" fontId="68" fillId="12" borderId="0" applyNumberFormat="0" applyBorder="0" applyAlignment="0" applyProtection="0">
      <alignment vertical="center"/>
    </xf>
    <xf numFmtId="0" fontId="68" fillId="12" borderId="0" applyNumberFormat="0" applyBorder="0" applyAlignment="0" applyProtection="0">
      <alignment vertical="center"/>
    </xf>
    <xf numFmtId="0" fontId="68" fillId="12" borderId="0" applyNumberFormat="0" applyBorder="0" applyAlignment="0" applyProtection="0">
      <alignment vertical="center"/>
    </xf>
    <xf numFmtId="0" fontId="68" fillId="12" borderId="0" applyNumberFormat="0" applyBorder="0" applyAlignment="0" applyProtection="0">
      <alignment vertical="center"/>
    </xf>
    <xf numFmtId="0" fontId="68" fillId="12" borderId="0" applyNumberFormat="0" applyBorder="0" applyAlignment="0" applyProtection="0">
      <alignment vertical="center"/>
    </xf>
    <xf numFmtId="0" fontId="68" fillId="12" borderId="0" applyNumberFormat="0" applyBorder="0" applyAlignment="0" applyProtection="0">
      <alignment vertical="center"/>
    </xf>
    <xf numFmtId="0" fontId="68" fillId="12" borderId="0" applyNumberFormat="0" applyBorder="0" applyAlignment="0" applyProtection="0">
      <alignment vertical="center"/>
    </xf>
    <xf numFmtId="0" fontId="68" fillId="12" borderId="0" applyNumberFormat="0" applyBorder="0" applyAlignment="0" applyProtection="0">
      <alignment vertical="center"/>
    </xf>
    <xf numFmtId="0" fontId="68" fillId="12" borderId="0" applyNumberFormat="0" applyBorder="0" applyAlignment="0" applyProtection="0">
      <alignment vertical="center"/>
    </xf>
    <xf numFmtId="0" fontId="68" fillId="12" borderId="0" applyNumberFormat="0" applyBorder="0" applyAlignment="0" applyProtection="0">
      <alignment vertical="center"/>
    </xf>
    <xf numFmtId="0" fontId="68" fillId="12" borderId="0" applyNumberFormat="0" applyBorder="0" applyAlignment="0" applyProtection="0">
      <alignment vertical="center"/>
    </xf>
    <xf numFmtId="0" fontId="68" fillId="12" borderId="0" applyNumberFormat="0" applyBorder="0" applyAlignment="0" applyProtection="0">
      <alignment vertical="center"/>
    </xf>
    <xf numFmtId="0" fontId="68" fillId="12" borderId="0" applyNumberFormat="0" applyBorder="0" applyAlignment="0" applyProtection="0">
      <alignment vertical="center"/>
    </xf>
    <xf numFmtId="0" fontId="68" fillId="12" borderId="0" applyNumberFormat="0" applyBorder="0" applyAlignment="0" applyProtection="0">
      <alignment vertical="center"/>
    </xf>
    <xf numFmtId="0" fontId="68" fillId="12" borderId="0" applyNumberFormat="0" applyBorder="0" applyAlignment="0" applyProtection="0">
      <alignment vertical="center"/>
    </xf>
    <xf numFmtId="0" fontId="68" fillId="12" borderId="0" applyNumberFormat="0" applyBorder="0" applyAlignment="0" applyProtection="0">
      <alignment vertical="center"/>
    </xf>
    <xf numFmtId="0" fontId="68" fillId="12" borderId="0" applyNumberFormat="0" applyBorder="0" applyAlignment="0" applyProtection="0">
      <alignment vertical="center"/>
    </xf>
    <xf numFmtId="0" fontId="68" fillId="12" borderId="0" applyNumberFormat="0" applyBorder="0" applyAlignment="0" applyProtection="0">
      <alignment vertical="center"/>
    </xf>
    <xf numFmtId="0" fontId="68" fillId="12" borderId="0" applyNumberFormat="0" applyBorder="0" applyAlignment="0" applyProtection="0">
      <alignment vertical="center"/>
    </xf>
    <xf numFmtId="0" fontId="68" fillId="12" borderId="0" applyNumberFormat="0" applyBorder="0" applyAlignment="0" applyProtection="0">
      <alignment vertical="center"/>
    </xf>
    <xf numFmtId="0" fontId="68" fillId="12" borderId="0" applyNumberFormat="0" applyBorder="0" applyAlignment="0" applyProtection="0">
      <alignment vertical="center"/>
    </xf>
    <xf numFmtId="0" fontId="68" fillId="12" borderId="0" applyNumberFormat="0" applyBorder="0" applyAlignment="0" applyProtection="0">
      <alignment vertical="center"/>
    </xf>
    <xf numFmtId="0" fontId="68" fillId="12" borderId="0" applyNumberFormat="0" applyBorder="0" applyAlignment="0" applyProtection="0">
      <alignment vertical="center"/>
    </xf>
    <xf numFmtId="0" fontId="68" fillId="12" borderId="0" applyNumberFormat="0" applyBorder="0" applyAlignment="0" applyProtection="0">
      <alignment vertical="center"/>
    </xf>
    <xf numFmtId="0" fontId="68" fillId="12" borderId="0" applyNumberFormat="0" applyBorder="0" applyAlignment="0" applyProtection="0">
      <alignment vertical="center"/>
    </xf>
    <xf numFmtId="0" fontId="68" fillId="12" borderId="0" applyNumberFormat="0" applyBorder="0" applyAlignment="0" applyProtection="0">
      <alignment vertical="center"/>
    </xf>
    <xf numFmtId="0" fontId="68" fillId="12" borderId="0" applyNumberFormat="0" applyBorder="0" applyAlignment="0" applyProtection="0">
      <alignment vertical="center"/>
    </xf>
    <xf numFmtId="0" fontId="68" fillId="12" borderId="0" applyNumberFormat="0" applyBorder="0" applyAlignment="0" applyProtection="0">
      <alignment vertical="center"/>
    </xf>
    <xf numFmtId="0" fontId="68" fillId="12" borderId="0" applyNumberFormat="0" applyBorder="0" applyAlignment="0" applyProtection="0">
      <alignment vertical="center"/>
    </xf>
    <xf numFmtId="0" fontId="68" fillId="12" borderId="0" applyNumberFormat="0" applyBorder="0" applyAlignment="0" applyProtection="0">
      <alignment vertical="center"/>
    </xf>
    <xf numFmtId="0" fontId="68" fillId="12" borderId="0" applyNumberFormat="0" applyBorder="0" applyAlignment="0" applyProtection="0">
      <alignment vertical="center"/>
    </xf>
    <xf numFmtId="0" fontId="68" fillId="12" borderId="0" applyNumberFormat="0" applyBorder="0" applyAlignment="0" applyProtection="0">
      <alignment vertical="center"/>
    </xf>
    <xf numFmtId="0" fontId="68" fillId="12" borderId="0" applyNumberFormat="0" applyBorder="0" applyAlignment="0" applyProtection="0">
      <alignment vertical="center"/>
    </xf>
    <xf numFmtId="0" fontId="68" fillId="12" borderId="0" applyNumberFormat="0" applyBorder="0" applyAlignment="0" applyProtection="0">
      <alignment vertical="center"/>
    </xf>
    <xf numFmtId="0" fontId="68" fillId="12" borderId="0" applyNumberFormat="0" applyBorder="0" applyAlignment="0" applyProtection="0">
      <alignment vertical="center"/>
    </xf>
    <xf numFmtId="0" fontId="68" fillId="12" borderId="0" applyNumberFormat="0" applyBorder="0" applyAlignment="0" applyProtection="0">
      <alignment vertical="center"/>
    </xf>
    <xf numFmtId="0" fontId="68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68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69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69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</cellStyleXfs>
  <cellXfs count="190">
    <xf numFmtId="0" fontId="0" fillId="0" borderId="0" xfId="0"/>
    <xf numFmtId="0" fontId="3" fillId="0" borderId="1" xfId="1" applyFont="1" applyFill="1" applyBorder="1" applyAlignment="1">
      <alignment vertical="center" wrapText="1"/>
    </xf>
    <xf numFmtId="0" fontId="3" fillId="0" borderId="1" xfId="2" applyFont="1" applyFill="1" applyBorder="1" applyAlignment="1">
      <alignment vertical="center" wrapText="1"/>
    </xf>
    <xf numFmtId="0" fontId="3" fillId="0" borderId="0" xfId="3" applyFont="1" applyFill="1">
      <alignment vertical="center"/>
    </xf>
    <xf numFmtId="0" fontId="3" fillId="0" borderId="2" xfId="3" applyFont="1" applyFill="1" applyBorder="1">
      <alignment vertical="center"/>
    </xf>
    <xf numFmtId="0" fontId="3" fillId="0" borderId="0" xfId="3" applyFont="1" applyFill="1" applyBorder="1">
      <alignment vertical="center"/>
    </xf>
    <xf numFmtId="0" fontId="3" fillId="0" borderId="5" xfId="3" applyFont="1" applyFill="1" applyBorder="1">
      <alignment vertical="center"/>
    </xf>
    <xf numFmtId="0" fontId="3" fillId="0" borderId="0" xfId="3" applyFont="1">
      <alignment vertical="center"/>
    </xf>
    <xf numFmtId="0" fontId="3" fillId="0" borderId="5" xfId="3" applyNumberFormat="1" applyFont="1" applyBorder="1">
      <alignment vertical="center"/>
    </xf>
    <xf numFmtId="0" fontId="3" fillId="0" borderId="7" xfId="3" applyFont="1" applyFill="1" applyBorder="1">
      <alignment vertical="center"/>
    </xf>
    <xf numFmtId="0" fontId="3" fillId="0" borderId="8" xfId="3" applyFont="1" applyFill="1" applyBorder="1">
      <alignment vertical="center"/>
    </xf>
    <xf numFmtId="0" fontId="3" fillId="0" borderId="9" xfId="3" applyFont="1" applyFill="1" applyBorder="1">
      <alignment vertical="center"/>
    </xf>
    <xf numFmtId="0" fontId="3" fillId="0" borderId="6" xfId="3" applyFont="1" applyFill="1" applyBorder="1">
      <alignment vertical="center"/>
    </xf>
    <xf numFmtId="0" fontId="3" fillId="0" borderId="10" xfId="3" applyFont="1" applyFill="1" applyBorder="1">
      <alignment vertical="center"/>
    </xf>
    <xf numFmtId="0" fontId="3" fillId="0" borderId="4" xfId="3" applyFont="1" applyFill="1" applyBorder="1">
      <alignment vertical="center"/>
    </xf>
    <xf numFmtId="0" fontId="3" fillId="0" borderId="11" xfId="3" applyFont="1" applyFill="1" applyBorder="1">
      <alignment vertical="center"/>
    </xf>
    <xf numFmtId="0" fontId="3" fillId="0" borderId="12" xfId="3" applyFont="1" applyFill="1" applyBorder="1">
      <alignment vertical="center"/>
    </xf>
    <xf numFmtId="0" fontId="3" fillId="0" borderId="13" xfId="3" applyFont="1" applyFill="1" applyBorder="1">
      <alignment vertical="center"/>
    </xf>
    <xf numFmtId="176" fontId="3" fillId="3" borderId="5" xfId="4" applyNumberFormat="1" applyFont="1" applyFill="1" applyBorder="1" applyAlignment="1">
      <alignment vertical="center" wrapText="1"/>
    </xf>
    <xf numFmtId="177" fontId="3" fillId="5" borderId="5" xfId="4" applyNumberFormat="1" applyFont="1" applyFill="1" applyBorder="1" applyAlignment="1">
      <alignment vertical="center" wrapText="1"/>
    </xf>
    <xf numFmtId="177" fontId="3" fillId="6" borderId="5" xfId="4" applyNumberFormat="1" applyFont="1" applyFill="1" applyBorder="1" applyAlignment="1">
      <alignment vertical="center" wrapText="1"/>
    </xf>
    <xf numFmtId="177" fontId="3" fillId="0" borderId="5" xfId="4" applyNumberFormat="1" applyFont="1" applyFill="1" applyBorder="1" applyAlignment="1">
      <alignment vertical="center" wrapText="1"/>
    </xf>
    <xf numFmtId="0" fontId="3" fillId="2" borderId="5" xfId="7" applyFont="1" applyFill="1" applyBorder="1" applyAlignment="1">
      <alignment vertical="center" wrapText="1"/>
    </xf>
    <xf numFmtId="0" fontId="3" fillId="7" borderId="5" xfId="7" applyFont="1" applyFill="1" applyBorder="1" applyAlignment="1">
      <alignment vertical="center" wrapText="1"/>
    </xf>
    <xf numFmtId="177" fontId="3" fillId="8" borderId="5" xfId="2" applyNumberFormat="1" applyFont="1" applyFill="1" applyBorder="1" applyAlignment="1">
      <alignment vertical="center" wrapText="1"/>
    </xf>
    <xf numFmtId="177" fontId="3" fillId="2" borderId="5" xfId="2" applyNumberFormat="1" applyFont="1" applyFill="1" applyBorder="1" applyAlignment="1">
      <alignment vertical="center" wrapText="1"/>
    </xf>
    <xf numFmtId="177" fontId="3" fillId="9" borderId="5" xfId="2" applyNumberFormat="1" applyFont="1" applyFill="1" applyBorder="1" applyAlignment="1">
      <alignment vertical="center" wrapText="1"/>
    </xf>
    <xf numFmtId="177" fontId="3" fillId="7" borderId="5" xfId="2" applyNumberFormat="1" applyFont="1" applyFill="1" applyBorder="1" applyAlignment="1">
      <alignment vertical="center" wrapText="1"/>
    </xf>
    <xf numFmtId="177" fontId="3" fillId="0" borderId="5" xfId="2" applyNumberFormat="1" applyFont="1" applyFill="1" applyBorder="1" applyAlignment="1">
      <alignment vertical="center" wrapText="1"/>
    </xf>
    <xf numFmtId="177" fontId="3" fillId="6" borderId="5" xfId="2" applyNumberFormat="1" applyFont="1" applyFill="1" applyBorder="1" applyAlignment="1">
      <alignment vertical="center" wrapText="1"/>
    </xf>
    <xf numFmtId="177" fontId="3" fillId="10" borderId="5" xfId="2" applyNumberFormat="1" applyFont="1" applyFill="1" applyBorder="1" applyAlignment="1">
      <alignment vertical="center" wrapText="1"/>
    </xf>
    <xf numFmtId="177" fontId="3" fillId="5" borderId="5" xfId="2" applyNumberFormat="1" applyFont="1" applyFill="1" applyBorder="1" applyAlignment="1">
      <alignment vertical="center" wrapText="1"/>
    </xf>
    <xf numFmtId="0" fontId="3" fillId="0" borderId="2" xfId="1" applyFont="1" applyBorder="1" applyAlignment="1">
      <alignment vertical="center" wrapText="1"/>
    </xf>
    <xf numFmtId="0" fontId="3" fillId="0" borderId="2" xfId="2" applyFont="1" applyBorder="1" applyAlignment="1">
      <alignment vertical="center" wrapText="1"/>
    </xf>
    <xf numFmtId="0" fontId="3" fillId="0" borderId="5" xfId="3" applyFont="1" applyBorder="1">
      <alignment vertical="center"/>
    </xf>
    <xf numFmtId="0" fontId="3" fillId="0" borderId="5" xfId="1" applyFont="1" applyBorder="1" applyAlignment="1">
      <alignment vertical="center" wrapText="1"/>
    </xf>
    <xf numFmtId="0" fontId="3" fillId="0" borderId="5" xfId="0" applyFont="1" applyBorder="1"/>
    <xf numFmtId="0" fontId="3" fillId="0" borderId="0" xfId="0" applyFont="1"/>
    <xf numFmtId="0" fontId="3" fillId="0" borderId="0" xfId="0" quotePrefix="1" applyFont="1"/>
    <xf numFmtId="176" fontId="3" fillId="4" borderId="4" xfId="4" applyNumberFormat="1" applyFont="1" applyFill="1" applyBorder="1" applyAlignment="1">
      <alignment vertical="center" wrapText="1"/>
    </xf>
    <xf numFmtId="177" fontId="3" fillId="0" borderId="5" xfId="4" applyNumberFormat="1" applyFont="1" applyBorder="1" applyAlignment="1">
      <alignment vertical="center" wrapText="1"/>
    </xf>
    <xf numFmtId="177" fontId="3" fillId="0" borderId="5" xfId="0" applyNumberFormat="1" applyFont="1" applyBorder="1"/>
    <xf numFmtId="177" fontId="3" fillId="0" borderId="0" xfId="0" applyNumberFormat="1" applyFont="1"/>
    <xf numFmtId="176" fontId="3" fillId="4" borderId="6" xfId="4" applyNumberFormat="1" applyFont="1" applyFill="1" applyBorder="1" applyAlignment="1">
      <alignment vertical="center" wrapText="1"/>
    </xf>
    <xf numFmtId="176" fontId="3" fillId="11" borderId="5" xfId="4" applyNumberFormat="1" applyFont="1" applyFill="1" applyBorder="1" applyAlignment="1">
      <alignment vertical="center" wrapText="1"/>
    </xf>
    <xf numFmtId="177" fontId="8" fillId="11" borderId="5" xfId="5" applyNumberFormat="1" applyFont="1" applyFill="1" applyBorder="1" applyAlignment="1">
      <alignment vertical="center" wrapText="1"/>
    </xf>
    <xf numFmtId="177" fontId="3" fillId="11" borderId="5" xfId="6" applyNumberFormat="1" applyFont="1" applyFill="1" applyBorder="1" applyAlignment="1">
      <alignment vertical="center" wrapText="1"/>
    </xf>
    <xf numFmtId="177" fontId="3" fillId="11" borderId="5" xfId="4" applyNumberFormat="1" applyFont="1" applyFill="1" applyBorder="1" applyAlignment="1">
      <alignment vertical="center" wrapText="1"/>
    </xf>
    <xf numFmtId="0" fontId="3" fillId="0" borderId="0" xfId="0" applyFont="1" applyFill="1" applyBorder="1"/>
    <xf numFmtId="177" fontId="3" fillId="9" borderId="4" xfId="2" applyNumberFormat="1" applyFont="1" applyFill="1" applyBorder="1" applyAlignment="1">
      <alignment vertical="center" wrapText="1"/>
    </xf>
    <xf numFmtId="177" fontId="3" fillId="0" borderId="4" xfId="2" applyNumberFormat="1" applyFont="1" applyFill="1" applyBorder="1" applyAlignment="1">
      <alignment vertical="center" wrapText="1"/>
    </xf>
    <xf numFmtId="177" fontId="3" fillId="10" borderId="4" xfId="2" applyNumberFormat="1" applyFont="1" applyFill="1" applyBorder="1" applyAlignment="1">
      <alignment vertical="center" wrapText="1"/>
    </xf>
    <xf numFmtId="177" fontId="9" fillId="0" borderId="5" xfId="0" applyNumberFormat="1" applyFont="1" applyBorder="1"/>
    <xf numFmtId="177" fontId="9" fillId="0" borderId="0" xfId="0" applyNumberFormat="1" applyFont="1"/>
    <xf numFmtId="0" fontId="3" fillId="0" borderId="5" xfId="0" applyFont="1" applyBorder="1" applyAlignment="1">
      <alignment vertical="center"/>
    </xf>
    <xf numFmtId="0" fontId="65" fillId="0" borderId="0" xfId="3" applyFont="1">
      <alignment vertical="center"/>
    </xf>
    <xf numFmtId="177" fontId="65" fillId="0" borderId="0" xfId="0" applyNumberFormat="1" applyFont="1"/>
    <xf numFmtId="0" fontId="65" fillId="0" borderId="0" xfId="0" applyFont="1"/>
    <xf numFmtId="178" fontId="65" fillId="0" borderId="0" xfId="0" applyNumberFormat="1" applyFont="1"/>
    <xf numFmtId="180" fontId="65" fillId="0" borderId="0" xfId="0" applyNumberFormat="1" applyFont="1"/>
    <xf numFmtId="178" fontId="65" fillId="0" borderId="5" xfId="0" applyNumberFormat="1" applyFont="1" applyBorder="1"/>
    <xf numFmtId="180" fontId="65" fillId="0" borderId="5" xfId="3" applyNumberFormat="1" applyFont="1" applyBorder="1">
      <alignment vertical="center"/>
    </xf>
    <xf numFmtId="180" fontId="65" fillId="0" borderId="5" xfId="0" applyNumberFormat="1" applyFont="1" applyBorder="1"/>
    <xf numFmtId="0" fontId="65" fillId="0" borderId="5" xfId="0" applyFont="1" applyBorder="1"/>
    <xf numFmtId="0" fontId="65" fillId="0" borderId="5" xfId="3" applyFont="1" applyBorder="1">
      <alignment vertical="center"/>
    </xf>
    <xf numFmtId="179" fontId="65" fillId="0" borderId="5" xfId="0" applyNumberFormat="1" applyFont="1" applyBorder="1"/>
    <xf numFmtId="0" fontId="65" fillId="0" borderId="5" xfId="0" applyNumberFormat="1" applyFont="1" applyBorder="1" applyAlignment="1">
      <alignment vertical="center"/>
    </xf>
    <xf numFmtId="0" fontId="65" fillId="0" borderId="5" xfId="0" applyFont="1" applyBorder="1" applyAlignment="1">
      <alignment vertical="top" wrapText="1"/>
    </xf>
    <xf numFmtId="178" fontId="65" fillId="0" borderId="5" xfId="0" applyNumberFormat="1" applyFont="1" applyBorder="1" applyAlignment="1">
      <alignment vertical="top" wrapText="1"/>
    </xf>
    <xf numFmtId="180" fontId="65" fillId="0" borderId="5" xfId="3" applyNumberFormat="1" applyFont="1" applyBorder="1" applyAlignment="1">
      <alignment vertical="top" wrapText="1"/>
    </xf>
    <xf numFmtId="180" fontId="65" fillId="0" borderId="5" xfId="0" applyNumberFormat="1" applyFont="1" applyBorder="1" applyAlignment="1">
      <alignment vertical="top" wrapText="1"/>
    </xf>
    <xf numFmtId="0" fontId="65" fillId="0" borderId="0" xfId="0" applyFont="1" applyAlignment="1">
      <alignment vertical="top" wrapText="1"/>
    </xf>
    <xf numFmtId="0" fontId="3" fillId="0" borderId="0" xfId="0" applyFont="1" applyFill="1"/>
    <xf numFmtId="0" fontId="3" fillId="0" borderId="5" xfId="0" applyFont="1" applyBorder="1" applyAlignment="1">
      <alignment vertical="top" wrapText="1"/>
    </xf>
    <xf numFmtId="0" fontId="3" fillId="2" borderId="5" xfId="0" applyFont="1" applyFill="1" applyBorder="1"/>
    <xf numFmtId="0" fontId="3" fillId="0" borderId="5" xfId="0" applyFont="1" applyFill="1" applyBorder="1" applyAlignment="1">
      <alignment vertical="center"/>
    </xf>
    <xf numFmtId="0" fontId="65" fillId="0" borderId="0" xfId="0" applyFont="1" applyBorder="1"/>
    <xf numFmtId="0" fontId="65" fillId="0" borderId="0" xfId="0" applyFont="1" applyBorder="1" applyAlignment="1">
      <alignment vertical="top" wrapText="1"/>
    </xf>
    <xf numFmtId="0" fontId="65" fillId="0" borderId="0" xfId="3" applyFont="1" applyBorder="1">
      <alignment vertical="center"/>
    </xf>
    <xf numFmtId="179" fontId="65" fillId="0" borderId="0" xfId="0" applyNumberFormat="1" applyFont="1" applyBorder="1"/>
    <xf numFmtId="0" fontId="3" fillId="0" borderId="5" xfId="1" applyFont="1" applyFill="1" applyBorder="1" applyAlignment="1">
      <alignment vertical="center" wrapText="1"/>
    </xf>
    <xf numFmtId="0" fontId="3" fillId="5" borderId="5" xfId="0" applyFont="1" applyFill="1" applyBorder="1"/>
    <xf numFmtId="0" fontId="3" fillId="5" borderId="5" xfId="0" applyFont="1" applyFill="1" applyBorder="1" applyAlignment="1">
      <alignment vertical="center"/>
    </xf>
    <xf numFmtId="0" fontId="3" fillId="0" borderId="5" xfId="0" applyFont="1" applyFill="1" applyBorder="1"/>
    <xf numFmtId="0" fontId="3" fillId="5" borderId="0" xfId="0" applyFont="1" applyFill="1"/>
    <xf numFmtId="0" fontId="3" fillId="0" borderId="23" xfId="3" applyFont="1" applyFill="1" applyBorder="1">
      <alignment vertical="center"/>
    </xf>
    <xf numFmtId="0" fontId="3" fillId="0" borderId="24" xfId="3" applyFont="1" applyFill="1" applyBorder="1">
      <alignment vertical="center"/>
    </xf>
    <xf numFmtId="176" fontId="3" fillId="4" borderId="5" xfId="4" applyNumberFormat="1" applyFont="1" applyFill="1" applyBorder="1" applyAlignment="1">
      <alignment vertical="center" wrapText="1"/>
    </xf>
    <xf numFmtId="0" fontId="3" fillId="0" borderId="0" xfId="0" applyFont="1" applyAlignment="1">
      <alignment vertical="top" wrapText="1"/>
    </xf>
    <xf numFmtId="176" fontId="3" fillId="0" borderId="5" xfId="4" applyNumberFormat="1" applyFont="1" applyFill="1" applyBorder="1" applyAlignment="1">
      <alignment vertical="center" wrapText="1"/>
    </xf>
    <xf numFmtId="0" fontId="3" fillId="0" borderId="5" xfId="7" applyFont="1" applyFill="1" applyBorder="1" applyAlignment="1">
      <alignment vertical="center" wrapText="1"/>
    </xf>
    <xf numFmtId="0" fontId="3" fillId="0" borderId="0" xfId="0" applyFont="1" applyFill="1" applyAlignment="1">
      <alignment vertical="top" wrapText="1"/>
    </xf>
    <xf numFmtId="0" fontId="3" fillId="0" borderId="7" xfId="3" applyFont="1" applyFill="1" applyBorder="1" applyAlignment="1">
      <alignment horizontal="right" vertical="center"/>
    </xf>
    <xf numFmtId="176" fontId="3" fillId="0" borderId="5" xfId="4" applyNumberFormat="1" applyFont="1" applyFill="1" applyBorder="1" applyAlignment="1">
      <alignment horizontal="right" vertical="center" wrapText="1"/>
    </xf>
    <xf numFmtId="176" fontId="3" fillId="0" borderId="5" xfId="0" applyNumberFormat="1" applyFont="1" applyFill="1" applyBorder="1" applyAlignment="1">
      <alignment horizontal="right"/>
    </xf>
    <xf numFmtId="0" fontId="3" fillId="0" borderId="5" xfId="0" applyFont="1" applyFill="1" applyBorder="1" applyAlignment="1">
      <alignment horizontal="right"/>
    </xf>
    <xf numFmtId="0" fontId="3" fillId="0" borderId="0" xfId="0" applyFont="1" applyFill="1" applyAlignment="1">
      <alignment horizontal="right"/>
    </xf>
    <xf numFmtId="0" fontId="3" fillId="0" borderId="7" xfId="3" applyFont="1" applyBorder="1" applyAlignment="1">
      <alignment vertical="top" wrapText="1"/>
    </xf>
    <xf numFmtId="0" fontId="3" fillId="0" borderId="9" xfId="3" applyFont="1" applyBorder="1" applyAlignment="1">
      <alignment vertical="top" wrapText="1" shrinkToFit="1"/>
    </xf>
    <xf numFmtId="181" fontId="3" fillId="0" borderId="5" xfId="3" applyNumberFormat="1" applyFont="1" applyBorder="1">
      <alignment vertical="center"/>
    </xf>
    <xf numFmtId="177" fontId="3" fillId="0" borderId="5" xfId="3" applyNumberFormat="1" applyFont="1" applyBorder="1">
      <alignment vertical="center"/>
    </xf>
    <xf numFmtId="0" fontId="3" fillId="0" borderId="5" xfId="3" applyFont="1" applyBorder="1" applyAlignment="1">
      <alignment vertical="top" wrapText="1" shrinkToFit="1"/>
    </xf>
    <xf numFmtId="0" fontId="3" fillId="0" borderId="5" xfId="3" applyFont="1" applyBorder="1" applyAlignment="1">
      <alignment vertical="top" shrinkToFit="1"/>
    </xf>
    <xf numFmtId="0" fontId="3" fillId="0" borderId="0" xfId="3" applyFont="1" applyAlignment="1">
      <alignment vertical="center" wrapText="1"/>
    </xf>
    <xf numFmtId="0" fontId="3" fillId="0" borderId="0" xfId="3" applyFont="1" applyAlignment="1">
      <alignment vertical="center" wrapText="1" shrinkToFit="1"/>
    </xf>
    <xf numFmtId="0" fontId="72" fillId="0" borderId="0" xfId="0" applyFont="1" applyAlignment="1">
      <alignment vertical="center"/>
    </xf>
    <xf numFmtId="0" fontId="3" fillId="0" borderId="0" xfId="0" applyFont="1" applyFill="1" applyAlignment="1">
      <alignment vertical="center" wrapText="1"/>
    </xf>
    <xf numFmtId="0" fontId="3" fillId="0" borderId="0" xfId="0" applyFont="1" applyFill="1" applyAlignment="1">
      <alignment vertical="center"/>
    </xf>
    <xf numFmtId="0" fontId="0" fillId="0" borderId="0" xfId="0" applyAlignment="1">
      <alignment vertical="center"/>
    </xf>
    <xf numFmtId="0" fontId="3" fillId="0" borderId="0" xfId="0" applyFont="1" applyAlignment="1">
      <alignment vertical="center" wrapText="1" shrinkToFit="1"/>
    </xf>
    <xf numFmtId="0" fontId="3" fillId="0" borderId="0" xfId="0" applyFont="1" applyAlignment="1">
      <alignment vertical="center"/>
    </xf>
    <xf numFmtId="182" fontId="3" fillId="0" borderId="5" xfId="3" applyNumberFormat="1" applyFont="1" applyFill="1" applyBorder="1" applyAlignment="1">
      <alignment horizontal="right" vertical="center"/>
    </xf>
    <xf numFmtId="179" fontId="3" fillId="0" borderId="5" xfId="3" applyNumberFormat="1" applyFont="1" applyFill="1" applyBorder="1" applyAlignment="1">
      <alignment horizontal="right" vertical="center"/>
    </xf>
    <xf numFmtId="179" fontId="8" fillId="0" borderId="5" xfId="3" applyNumberFormat="1" applyFont="1" applyFill="1" applyBorder="1" applyAlignment="1">
      <alignment horizontal="right" vertical="center"/>
    </xf>
    <xf numFmtId="180" fontId="3" fillId="0" borderId="5" xfId="3" applyNumberFormat="1" applyFont="1" applyFill="1" applyBorder="1" applyAlignment="1">
      <alignment horizontal="right" vertical="center"/>
    </xf>
    <xf numFmtId="177" fontId="3" fillId="0" borderId="5" xfId="3" applyNumberFormat="1" applyFont="1" applyFill="1" applyBorder="1" applyAlignment="1">
      <alignment horizontal="right" vertical="center"/>
    </xf>
    <xf numFmtId="179" fontId="3" fillId="0" borderId="5" xfId="3" applyNumberFormat="1" applyFont="1" applyBorder="1" applyAlignment="1">
      <alignment horizontal="right" vertical="center"/>
    </xf>
    <xf numFmtId="0" fontId="72" fillId="0" borderId="5" xfId="2" applyFont="1" applyBorder="1" applyAlignment="1">
      <alignment vertical="center" wrapText="1"/>
    </xf>
    <xf numFmtId="0" fontId="3" fillId="0" borderId="5" xfId="3" applyFont="1" applyFill="1" applyBorder="1" applyAlignment="1">
      <alignment horizontal="center" vertical="center"/>
    </xf>
    <xf numFmtId="0" fontId="65" fillId="0" borderId="0" xfId="0" applyFont="1" applyAlignment="1">
      <alignment horizontal="left" vertical="center"/>
    </xf>
    <xf numFmtId="0" fontId="73" fillId="0" borderId="7" xfId="3" applyFont="1" applyFill="1" applyBorder="1" applyAlignment="1" applyProtection="1">
      <alignment vertical="center" wrapText="1"/>
      <protection locked="0"/>
    </xf>
    <xf numFmtId="0" fontId="3" fillId="43" borderId="6" xfId="3" applyFont="1" applyFill="1" applyBorder="1" applyAlignment="1">
      <alignment vertical="center" wrapText="1"/>
    </xf>
    <xf numFmtId="0" fontId="3" fillId="43" borderId="4" xfId="3" applyFont="1" applyFill="1" applyBorder="1" applyAlignment="1">
      <alignment vertical="center" wrapText="1" shrinkToFit="1"/>
    </xf>
    <xf numFmtId="0" fontId="65" fillId="0" borderId="6" xfId="3" applyFont="1" applyBorder="1" applyAlignment="1">
      <alignment vertical="center"/>
    </xf>
    <xf numFmtId="0" fontId="65" fillId="0" borderId="10" xfId="3" applyFont="1" applyFill="1" applyBorder="1" applyAlignment="1">
      <alignment vertical="center" wrapText="1" shrinkToFit="1"/>
    </xf>
    <xf numFmtId="0" fontId="65" fillId="0" borderId="4" xfId="3" applyFont="1" applyFill="1" applyBorder="1" applyAlignment="1">
      <alignment vertical="center" wrapText="1"/>
    </xf>
    <xf numFmtId="0" fontId="71" fillId="0" borderId="0" xfId="0" applyFont="1"/>
    <xf numFmtId="0" fontId="3" fillId="0" borderId="5" xfId="3" applyFont="1" applyBorder="1" applyAlignment="1">
      <alignment vertical="center" wrapText="1"/>
    </xf>
    <xf numFmtId="0" fontId="3" fillId="0" borderId="5" xfId="3" applyFont="1" applyBorder="1" applyAlignment="1">
      <alignment vertical="center" wrapText="1" shrinkToFit="1"/>
    </xf>
    <xf numFmtId="0" fontId="3" fillId="0" borderId="6" xfId="3" applyFont="1" applyBorder="1" applyAlignment="1">
      <alignment vertical="center" wrapText="1"/>
    </xf>
    <xf numFmtId="0" fontId="3" fillId="0" borderId="4" xfId="3" applyFont="1" applyBorder="1" applyAlignment="1">
      <alignment vertical="center" wrapText="1" shrinkToFit="1"/>
    </xf>
    <xf numFmtId="0" fontId="3" fillId="0" borderId="6" xfId="3" applyFont="1" applyBorder="1">
      <alignment vertical="center"/>
    </xf>
    <xf numFmtId="0" fontId="3" fillId="0" borderId="4" xfId="3" applyFont="1" applyBorder="1">
      <alignment vertical="center"/>
    </xf>
    <xf numFmtId="0" fontId="3" fillId="0" borderId="1" xfId="3" applyFont="1" applyBorder="1" applyAlignment="1">
      <alignment vertical="center" wrapText="1"/>
    </xf>
    <xf numFmtId="0" fontId="3" fillId="0" borderId="2" xfId="3" applyFont="1" applyBorder="1" applyAlignment="1">
      <alignment vertical="center" wrapText="1"/>
    </xf>
    <xf numFmtId="0" fontId="3" fillId="0" borderId="3" xfId="3" applyFont="1" applyBorder="1" applyAlignment="1">
      <alignment vertical="center" wrapText="1"/>
    </xf>
    <xf numFmtId="0" fontId="3" fillId="0" borderId="1" xfId="3" applyFont="1" applyBorder="1" applyAlignment="1">
      <alignment vertical="center" wrapText="1" shrinkToFit="1"/>
    </xf>
    <xf numFmtId="0" fontId="3" fillId="0" borderId="2" xfId="3" applyFont="1" applyBorder="1" applyAlignment="1">
      <alignment vertical="center" wrapText="1" shrinkToFit="1"/>
    </xf>
    <xf numFmtId="0" fontId="3" fillId="0" borderId="3" xfId="3" applyFont="1" applyBorder="1" applyAlignment="1">
      <alignment vertical="center" wrapText="1" shrinkToFit="1"/>
    </xf>
    <xf numFmtId="176" fontId="3" fillId="0" borderId="0" xfId="3" applyNumberFormat="1" applyFont="1">
      <alignment vertical="center"/>
    </xf>
    <xf numFmtId="0" fontId="3" fillId="0" borderId="0" xfId="3" quotePrefix="1" applyFont="1">
      <alignment vertical="center"/>
    </xf>
    <xf numFmtId="0" fontId="3" fillId="0" borderId="0" xfId="3" applyFont="1" applyBorder="1">
      <alignment vertical="center"/>
    </xf>
    <xf numFmtId="176" fontId="3" fillId="0" borderId="6" xfId="3" applyNumberFormat="1" applyFont="1" applyBorder="1" applyAlignment="1">
      <alignment horizontal="right" vertical="center"/>
    </xf>
    <xf numFmtId="178" fontId="3" fillId="0" borderId="6" xfId="3" applyNumberFormat="1" applyFont="1" applyBorder="1" applyAlignment="1">
      <alignment horizontal="right" vertical="center"/>
    </xf>
    <xf numFmtId="177" fontId="3" fillId="0" borderId="0" xfId="4" applyNumberFormat="1" applyFont="1" applyFill="1" applyBorder="1" applyAlignment="1">
      <alignment vertical="center" wrapText="1"/>
    </xf>
    <xf numFmtId="177" fontId="3" fillId="45" borderId="5" xfId="4" applyNumberFormat="1" applyFont="1" applyFill="1" applyBorder="1" applyAlignment="1">
      <alignment vertical="center" wrapText="1"/>
    </xf>
    <xf numFmtId="177" fontId="3" fillId="7" borderId="5" xfId="4" applyNumberFormat="1" applyFont="1" applyFill="1" applyBorder="1" applyAlignment="1">
      <alignment vertical="center" wrapText="1"/>
    </xf>
    <xf numFmtId="177" fontId="3" fillId="4" borderId="5" xfId="2" applyNumberFormat="1" applyFont="1" applyFill="1" applyBorder="1" applyAlignment="1">
      <alignment vertical="center" wrapText="1"/>
    </xf>
    <xf numFmtId="0" fontId="3" fillId="45" borderId="5" xfId="0" applyFont="1" applyFill="1" applyBorder="1" applyAlignment="1">
      <alignment horizontal="right"/>
    </xf>
    <xf numFmtId="0" fontId="3" fillId="7" borderId="5" xfId="0" applyFont="1" applyFill="1" applyBorder="1" applyAlignment="1">
      <alignment horizontal="right"/>
    </xf>
    <xf numFmtId="0" fontId="3" fillId="6" borderId="5" xfId="0" applyFont="1" applyFill="1" applyBorder="1" applyAlignment="1">
      <alignment horizontal="right"/>
    </xf>
    <xf numFmtId="0" fontId="3" fillId="4" borderId="5" xfId="0" applyFont="1" applyFill="1" applyBorder="1" applyAlignment="1">
      <alignment horizontal="right"/>
    </xf>
    <xf numFmtId="0" fontId="3" fillId="5" borderId="5" xfId="0" applyFont="1" applyFill="1" applyBorder="1" applyAlignment="1">
      <alignment horizontal="right"/>
    </xf>
    <xf numFmtId="177" fontId="3" fillId="0" borderId="0" xfId="2" applyNumberFormat="1" applyFont="1" applyFill="1" applyBorder="1" applyAlignment="1">
      <alignment vertical="center" wrapText="1"/>
    </xf>
    <xf numFmtId="0" fontId="3" fillId="0" borderId="0" xfId="0" applyFont="1" applyFill="1" applyBorder="1" applyAlignment="1">
      <alignment horizontal="right"/>
    </xf>
    <xf numFmtId="0" fontId="3" fillId="0" borderId="0" xfId="0" applyFont="1" applyFill="1" applyBorder="1" applyAlignment="1"/>
    <xf numFmtId="176" fontId="3" fillId="44" borderId="5" xfId="4" applyNumberFormat="1" applyFont="1" applyFill="1" applyBorder="1" applyAlignment="1">
      <alignment vertical="center" wrapText="1"/>
    </xf>
    <xf numFmtId="176" fontId="3" fillId="6" borderId="5" xfId="4" applyNumberFormat="1" applyFont="1" applyFill="1" applyBorder="1" applyAlignment="1">
      <alignment vertical="center" wrapText="1"/>
    </xf>
    <xf numFmtId="176" fontId="3" fillId="46" borderId="5" xfId="4" applyNumberFormat="1" applyFont="1" applyFill="1" applyBorder="1" applyAlignment="1">
      <alignment vertical="center" wrapText="1"/>
    </xf>
    <xf numFmtId="0" fontId="3" fillId="44" borderId="5" xfId="0" applyFont="1" applyFill="1" applyBorder="1"/>
    <xf numFmtId="0" fontId="3" fillId="6" borderId="5" xfId="0" applyFont="1" applyFill="1" applyBorder="1"/>
    <xf numFmtId="0" fontId="3" fillId="46" borderId="5" xfId="0" applyFont="1" applyFill="1" applyBorder="1"/>
    <xf numFmtId="176" fontId="3" fillId="0" borderId="0" xfId="4" applyNumberFormat="1" applyFont="1" applyFill="1" applyBorder="1" applyAlignment="1">
      <alignment vertical="center" wrapText="1"/>
    </xf>
    <xf numFmtId="176" fontId="8" fillId="47" borderId="5" xfId="0" applyNumberFormat="1" applyFont="1" applyFill="1" applyBorder="1" applyAlignment="1">
      <alignment vertical="center"/>
    </xf>
    <xf numFmtId="177" fontId="3" fillId="0" borderId="1" xfId="3" applyNumberFormat="1" applyFont="1" applyFill="1" applyBorder="1" applyAlignment="1">
      <alignment vertical="center" wrapText="1"/>
    </xf>
    <xf numFmtId="177" fontId="3" fillId="0" borderId="2" xfId="3" applyNumberFormat="1" applyFont="1" applyFill="1" applyBorder="1" applyAlignment="1">
      <alignment vertical="center" wrapText="1"/>
    </xf>
    <xf numFmtId="0" fontId="65" fillId="0" borderId="6" xfId="3" applyFont="1" applyFill="1" applyBorder="1" applyAlignment="1">
      <alignment vertical="top" wrapText="1"/>
    </xf>
    <xf numFmtId="0" fontId="2" fillId="0" borderId="10" xfId="3" applyFont="1" applyBorder="1" applyAlignment="1">
      <alignment vertical="top" wrapText="1"/>
    </xf>
    <xf numFmtId="0" fontId="2" fillId="0" borderId="4" xfId="3" applyFont="1" applyBorder="1" applyAlignment="1">
      <alignment vertical="top" wrapText="1"/>
    </xf>
    <xf numFmtId="0" fontId="3" fillId="0" borderId="1" xfId="3" applyFont="1" applyBorder="1" applyAlignment="1">
      <alignment vertical="top" wrapText="1" shrinkToFit="1"/>
    </xf>
    <xf numFmtId="0" fontId="2" fillId="0" borderId="2" xfId="3" applyBorder="1" applyAlignment="1">
      <alignment vertical="top" wrapText="1" shrinkToFit="1"/>
    </xf>
    <xf numFmtId="0" fontId="2" fillId="0" borderId="3" xfId="3" applyBorder="1" applyAlignment="1">
      <alignment vertical="top" wrapText="1" shrinkToFit="1"/>
    </xf>
    <xf numFmtId="0" fontId="3" fillId="0" borderId="6" xfId="3" applyFont="1" applyFill="1" applyBorder="1" applyAlignment="1">
      <alignment vertical="top" wrapText="1"/>
    </xf>
    <xf numFmtId="0" fontId="2" fillId="0" borderId="10" xfId="3" applyBorder="1" applyAlignment="1">
      <alignment vertical="top" wrapText="1"/>
    </xf>
    <xf numFmtId="0" fontId="2" fillId="0" borderId="4" xfId="3" applyBorder="1" applyAlignment="1">
      <alignment vertical="top" wrapText="1"/>
    </xf>
    <xf numFmtId="0" fontId="65" fillId="0" borderId="10" xfId="3" applyFont="1" applyFill="1" applyBorder="1" applyAlignment="1">
      <alignment vertical="top" wrapText="1"/>
    </xf>
    <xf numFmtId="0" fontId="65" fillId="0" borderId="4" xfId="3" applyFont="1" applyFill="1" applyBorder="1" applyAlignment="1">
      <alignment vertical="top" wrapText="1"/>
    </xf>
    <xf numFmtId="0" fontId="3" fillId="0" borderId="7" xfId="3" applyFont="1" applyBorder="1" applyAlignment="1">
      <alignment vertical="top" wrapText="1"/>
    </xf>
    <xf numFmtId="0" fontId="2" fillId="0" borderId="9" xfId="3" applyBorder="1" applyAlignment="1">
      <alignment vertical="top" wrapText="1"/>
    </xf>
    <xf numFmtId="0" fontId="2" fillId="0" borderId="23" xfId="3" applyBorder="1" applyAlignment="1">
      <alignment vertical="top" wrapText="1"/>
    </xf>
    <xf numFmtId="0" fontId="2" fillId="0" borderId="24" xfId="3" applyBorder="1" applyAlignment="1">
      <alignment vertical="top" wrapText="1"/>
    </xf>
    <xf numFmtId="0" fontId="2" fillId="0" borderId="12" xfId="3" applyBorder="1" applyAlignment="1">
      <alignment vertical="top" wrapText="1"/>
    </xf>
    <xf numFmtId="0" fontId="2" fillId="0" borderId="13" xfId="3" applyBorder="1" applyAlignment="1">
      <alignment vertical="top" wrapText="1"/>
    </xf>
    <xf numFmtId="0" fontId="3" fillId="0" borderId="1" xfId="3" applyFont="1" applyBorder="1" applyAlignment="1">
      <alignment vertical="top" wrapText="1"/>
    </xf>
    <xf numFmtId="0" fontId="2" fillId="0" borderId="2" xfId="3" applyBorder="1" applyAlignment="1">
      <alignment vertical="top" wrapText="1"/>
    </xf>
    <xf numFmtId="0" fontId="2" fillId="0" borderId="3" xfId="3" applyBorder="1" applyAlignment="1">
      <alignment vertical="top" wrapText="1"/>
    </xf>
    <xf numFmtId="0" fontId="3" fillId="0" borderId="6" xfId="3" applyFont="1" applyBorder="1" applyAlignment="1">
      <alignment vertical="top" wrapText="1"/>
    </xf>
    <xf numFmtId="0" fontId="2" fillId="0" borderId="10" xfId="3" applyBorder="1" applyAlignment="1">
      <alignment vertical="top"/>
    </xf>
    <xf numFmtId="0" fontId="2" fillId="0" borderId="4" xfId="3" applyBorder="1" applyAlignment="1">
      <alignment vertical="top"/>
    </xf>
    <xf numFmtId="177" fontId="3" fillId="0" borderId="3" xfId="3" applyNumberFormat="1" applyFont="1" applyFill="1" applyBorder="1" applyAlignment="1">
      <alignment vertical="center" wrapText="1"/>
    </xf>
  </cellXfs>
  <cellStyles count="9452">
    <cellStyle name="20% - アクセント 1 10" xfId="8"/>
    <cellStyle name="20% - アクセント 1 10 10" xfId="9"/>
    <cellStyle name="20% - アクセント 1 10 11" xfId="10"/>
    <cellStyle name="20% - アクセント 1 10 12" xfId="11"/>
    <cellStyle name="20% - アクセント 1 10 13" xfId="12"/>
    <cellStyle name="20% - アクセント 1 10 14" xfId="13"/>
    <cellStyle name="20% - アクセント 1 10 15" xfId="14"/>
    <cellStyle name="20% - アクセント 1 10 16" xfId="15"/>
    <cellStyle name="20% - アクセント 1 10 17" xfId="16"/>
    <cellStyle name="20% - アクセント 1 10 18" xfId="17"/>
    <cellStyle name="20% - アクセント 1 10 19" xfId="18"/>
    <cellStyle name="20% - アクセント 1 10 2" xfId="19"/>
    <cellStyle name="20% - アクセント 1 10 20" xfId="20"/>
    <cellStyle name="20% - アクセント 1 10 21" xfId="21"/>
    <cellStyle name="20% - アクセント 1 10 22" xfId="22"/>
    <cellStyle name="20% - アクセント 1 10 23" xfId="23"/>
    <cellStyle name="20% - アクセント 1 10 24" xfId="24"/>
    <cellStyle name="20% - アクセント 1 10 25" xfId="25"/>
    <cellStyle name="20% - アクセント 1 10 26" xfId="26"/>
    <cellStyle name="20% - アクセント 1 10 27" xfId="27"/>
    <cellStyle name="20% - アクセント 1 10 28" xfId="28"/>
    <cellStyle name="20% - アクセント 1 10 29" xfId="29"/>
    <cellStyle name="20% - アクセント 1 10 3" xfId="30"/>
    <cellStyle name="20% - アクセント 1 10 30" xfId="31"/>
    <cellStyle name="20% - アクセント 1 10 31" xfId="32"/>
    <cellStyle name="20% - アクセント 1 10 32" xfId="33"/>
    <cellStyle name="20% - アクセント 1 10 33" xfId="34"/>
    <cellStyle name="20% - アクセント 1 10 34" xfId="35"/>
    <cellStyle name="20% - アクセント 1 10 35" xfId="36"/>
    <cellStyle name="20% - アクセント 1 10 36" xfId="37"/>
    <cellStyle name="20% - アクセント 1 10 37" xfId="38"/>
    <cellStyle name="20% - アクセント 1 10 38" xfId="39"/>
    <cellStyle name="20% - アクセント 1 10 39" xfId="40"/>
    <cellStyle name="20% - アクセント 1 10 4" xfId="41"/>
    <cellStyle name="20% - アクセント 1 10 40" xfId="42"/>
    <cellStyle name="20% - アクセント 1 10 41" xfId="43"/>
    <cellStyle name="20% - アクセント 1 10 42" xfId="44"/>
    <cellStyle name="20% - アクセント 1 10 43" xfId="45"/>
    <cellStyle name="20% - アクセント 1 10 44" xfId="46"/>
    <cellStyle name="20% - アクセント 1 10 45" xfId="47"/>
    <cellStyle name="20% - アクセント 1 10 46" xfId="48"/>
    <cellStyle name="20% - アクセント 1 10 47" xfId="49"/>
    <cellStyle name="20% - アクセント 1 10 48" xfId="50"/>
    <cellStyle name="20% - アクセント 1 10 49" xfId="51"/>
    <cellStyle name="20% - アクセント 1 10 5" xfId="52"/>
    <cellStyle name="20% - アクセント 1 10 50" xfId="53"/>
    <cellStyle name="20% - アクセント 1 10 51" xfId="54"/>
    <cellStyle name="20% - アクセント 1 10 52" xfId="55"/>
    <cellStyle name="20% - アクセント 1 10 53" xfId="56"/>
    <cellStyle name="20% - アクセント 1 10 54" xfId="57"/>
    <cellStyle name="20% - アクセント 1 10 55" xfId="58"/>
    <cellStyle name="20% - アクセント 1 10 56" xfId="59"/>
    <cellStyle name="20% - アクセント 1 10 57" xfId="60"/>
    <cellStyle name="20% - アクセント 1 10 58" xfId="61"/>
    <cellStyle name="20% - アクセント 1 10 59" xfId="62"/>
    <cellStyle name="20% - アクセント 1 10 6" xfId="63"/>
    <cellStyle name="20% - アクセント 1 10 60" xfId="64"/>
    <cellStyle name="20% - アクセント 1 10 61" xfId="65"/>
    <cellStyle name="20% - アクセント 1 10 62" xfId="66"/>
    <cellStyle name="20% - アクセント 1 10 63" xfId="67"/>
    <cellStyle name="20% - アクセント 1 10 7" xfId="68"/>
    <cellStyle name="20% - アクセント 1 10 8" xfId="69"/>
    <cellStyle name="20% - アクセント 1 10 9" xfId="70"/>
    <cellStyle name="20% - アクセント 1 11" xfId="71"/>
    <cellStyle name="20% - アクセント 1 2" xfId="72"/>
    <cellStyle name="20% - アクセント 1 2 10" xfId="73"/>
    <cellStyle name="20% - アクセント 1 2 11" xfId="74"/>
    <cellStyle name="20% - アクセント 1 2 12" xfId="75"/>
    <cellStyle name="20% - アクセント 1 2 13" xfId="76"/>
    <cellStyle name="20% - アクセント 1 2 14" xfId="77"/>
    <cellStyle name="20% - アクセント 1 2 15" xfId="78"/>
    <cellStyle name="20% - アクセント 1 2 16" xfId="79"/>
    <cellStyle name="20% - アクセント 1 2 17" xfId="80"/>
    <cellStyle name="20% - アクセント 1 2 18" xfId="81"/>
    <cellStyle name="20% - アクセント 1 2 19" xfId="82"/>
    <cellStyle name="20% - アクセント 1 2 2" xfId="83"/>
    <cellStyle name="20% - アクセント 1 2 2 2" xfId="84"/>
    <cellStyle name="20% - アクセント 1 2 20" xfId="85"/>
    <cellStyle name="20% - アクセント 1 2 21" xfId="86"/>
    <cellStyle name="20% - アクセント 1 2 22" xfId="87"/>
    <cellStyle name="20% - アクセント 1 2 23" xfId="88"/>
    <cellStyle name="20% - アクセント 1 2 24" xfId="89"/>
    <cellStyle name="20% - アクセント 1 2 25" xfId="90"/>
    <cellStyle name="20% - アクセント 1 2 26" xfId="91"/>
    <cellStyle name="20% - アクセント 1 2 27" xfId="92"/>
    <cellStyle name="20% - アクセント 1 2 28" xfId="93"/>
    <cellStyle name="20% - アクセント 1 2 29" xfId="94"/>
    <cellStyle name="20% - アクセント 1 2 3" xfId="95"/>
    <cellStyle name="20% - アクセント 1 2 30" xfId="96"/>
    <cellStyle name="20% - アクセント 1 2 31" xfId="97"/>
    <cellStyle name="20% - アクセント 1 2 32" xfId="98"/>
    <cellStyle name="20% - アクセント 1 2 33" xfId="99"/>
    <cellStyle name="20% - アクセント 1 2 34" xfId="100"/>
    <cellStyle name="20% - アクセント 1 2 35" xfId="101"/>
    <cellStyle name="20% - アクセント 1 2 36" xfId="102"/>
    <cellStyle name="20% - アクセント 1 2 37" xfId="103"/>
    <cellStyle name="20% - アクセント 1 2 38" xfId="104"/>
    <cellStyle name="20% - アクセント 1 2 39" xfId="105"/>
    <cellStyle name="20% - アクセント 1 2 4" xfId="106"/>
    <cellStyle name="20% - アクセント 1 2 40" xfId="107"/>
    <cellStyle name="20% - アクセント 1 2 41" xfId="108"/>
    <cellStyle name="20% - アクセント 1 2 42" xfId="109"/>
    <cellStyle name="20% - アクセント 1 2 43" xfId="110"/>
    <cellStyle name="20% - アクセント 1 2 44" xfId="111"/>
    <cellStyle name="20% - アクセント 1 2 45" xfId="112"/>
    <cellStyle name="20% - アクセント 1 2 46" xfId="113"/>
    <cellStyle name="20% - アクセント 1 2 47" xfId="114"/>
    <cellStyle name="20% - アクセント 1 2 48" xfId="115"/>
    <cellStyle name="20% - アクセント 1 2 49" xfId="116"/>
    <cellStyle name="20% - アクセント 1 2 5" xfId="117"/>
    <cellStyle name="20% - アクセント 1 2 50" xfId="118"/>
    <cellStyle name="20% - アクセント 1 2 51" xfId="119"/>
    <cellStyle name="20% - アクセント 1 2 52" xfId="120"/>
    <cellStyle name="20% - アクセント 1 2 53" xfId="121"/>
    <cellStyle name="20% - アクセント 1 2 54" xfId="122"/>
    <cellStyle name="20% - アクセント 1 2 55" xfId="123"/>
    <cellStyle name="20% - アクセント 1 2 56" xfId="124"/>
    <cellStyle name="20% - アクセント 1 2 57" xfId="125"/>
    <cellStyle name="20% - アクセント 1 2 58" xfId="126"/>
    <cellStyle name="20% - アクセント 1 2 59" xfId="127"/>
    <cellStyle name="20% - アクセント 1 2 6" xfId="128"/>
    <cellStyle name="20% - アクセント 1 2 60" xfId="129"/>
    <cellStyle name="20% - アクセント 1 2 61" xfId="130"/>
    <cellStyle name="20% - アクセント 1 2 62" xfId="131"/>
    <cellStyle name="20% - アクセント 1 2 63" xfId="132"/>
    <cellStyle name="20% - アクセント 1 2 64" xfId="133"/>
    <cellStyle name="20% - アクセント 1 2 65" xfId="134"/>
    <cellStyle name="20% - アクセント 1 2 66" xfId="135"/>
    <cellStyle name="20% - アクセント 1 2 67" xfId="136"/>
    <cellStyle name="20% - アクセント 1 2 68" xfId="137"/>
    <cellStyle name="20% - アクセント 1 2 69" xfId="138"/>
    <cellStyle name="20% - アクセント 1 2 7" xfId="139"/>
    <cellStyle name="20% - アクセント 1 2 8" xfId="140"/>
    <cellStyle name="20% - アクセント 1 2 9" xfId="141"/>
    <cellStyle name="20% - アクセント 1 3" xfId="142"/>
    <cellStyle name="20% - アクセント 1 3 10" xfId="143"/>
    <cellStyle name="20% - アクセント 1 3 11" xfId="144"/>
    <cellStyle name="20% - アクセント 1 3 12" xfId="145"/>
    <cellStyle name="20% - アクセント 1 3 13" xfId="146"/>
    <cellStyle name="20% - アクセント 1 3 14" xfId="147"/>
    <cellStyle name="20% - アクセント 1 3 15" xfId="148"/>
    <cellStyle name="20% - アクセント 1 3 16" xfId="149"/>
    <cellStyle name="20% - アクセント 1 3 17" xfId="150"/>
    <cellStyle name="20% - アクセント 1 3 18" xfId="151"/>
    <cellStyle name="20% - アクセント 1 3 19" xfId="152"/>
    <cellStyle name="20% - アクセント 1 3 2" xfId="153"/>
    <cellStyle name="20% - アクセント 1 3 20" xfId="154"/>
    <cellStyle name="20% - アクセント 1 3 21" xfId="155"/>
    <cellStyle name="20% - アクセント 1 3 22" xfId="156"/>
    <cellStyle name="20% - アクセント 1 3 23" xfId="157"/>
    <cellStyle name="20% - アクセント 1 3 24" xfId="158"/>
    <cellStyle name="20% - アクセント 1 3 25" xfId="159"/>
    <cellStyle name="20% - アクセント 1 3 26" xfId="160"/>
    <cellStyle name="20% - アクセント 1 3 27" xfId="161"/>
    <cellStyle name="20% - アクセント 1 3 28" xfId="162"/>
    <cellStyle name="20% - アクセント 1 3 29" xfId="163"/>
    <cellStyle name="20% - アクセント 1 3 3" xfId="164"/>
    <cellStyle name="20% - アクセント 1 3 30" xfId="165"/>
    <cellStyle name="20% - アクセント 1 3 31" xfId="166"/>
    <cellStyle name="20% - アクセント 1 3 32" xfId="167"/>
    <cellStyle name="20% - アクセント 1 3 33" xfId="168"/>
    <cellStyle name="20% - アクセント 1 3 34" xfId="169"/>
    <cellStyle name="20% - アクセント 1 3 35" xfId="170"/>
    <cellStyle name="20% - アクセント 1 3 36" xfId="171"/>
    <cellStyle name="20% - アクセント 1 3 37" xfId="172"/>
    <cellStyle name="20% - アクセント 1 3 38" xfId="173"/>
    <cellStyle name="20% - アクセント 1 3 39" xfId="174"/>
    <cellStyle name="20% - アクセント 1 3 4" xfId="175"/>
    <cellStyle name="20% - アクセント 1 3 40" xfId="176"/>
    <cellStyle name="20% - アクセント 1 3 41" xfId="177"/>
    <cellStyle name="20% - アクセント 1 3 42" xfId="178"/>
    <cellStyle name="20% - アクセント 1 3 43" xfId="179"/>
    <cellStyle name="20% - アクセント 1 3 44" xfId="180"/>
    <cellStyle name="20% - アクセント 1 3 45" xfId="181"/>
    <cellStyle name="20% - アクセント 1 3 46" xfId="182"/>
    <cellStyle name="20% - アクセント 1 3 47" xfId="183"/>
    <cellStyle name="20% - アクセント 1 3 48" xfId="184"/>
    <cellStyle name="20% - アクセント 1 3 49" xfId="185"/>
    <cellStyle name="20% - アクセント 1 3 5" xfId="186"/>
    <cellStyle name="20% - アクセント 1 3 50" xfId="187"/>
    <cellStyle name="20% - アクセント 1 3 51" xfId="188"/>
    <cellStyle name="20% - アクセント 1 3 52" xfId="189"/>
    <cellStyle name="20% - アクセント 1 3 53" xfId="190"/>
    <cellStyle name="20% - アクセント 1 3 54" xfId="191"/>
    <cellStyle name="20% - アクセント 1 3 55" xfId="192"/>
    <cellStyle name="20% - アクセント 1 3 56" xfId="193"/>
    <cellStyle name="20% - アクセント 1 3 57" xfId="194"/>
    <cellStyle name="20% - アクセント 1 3 58" xfId="195"/>
    <cellStyle name="20% - アクセント 1 3 59" xfId="196"/>
    <cellStyle name="20% - アクセント 1 3 6" xfId="197"/>
    <cellStyle name="20% - アクセント 1 3 60" xfId="198"/>
    <cellStyle name="20% - アクセント 1 3 61" xfId="199"/>
    <cellStyle name="20% - アクセント 1 3 62" xfId="200"/>
    <cellStyle name="20% - アクセント 1 3 63" xfId="201"/>
    <cellStyle name="20% - アクセント 1 3 64" xfId="202"/>
    <cellStyle name="20% - アクセント 1 3 65" xfId="203"/>
    <cellStyle name="20% - アクセント 1 3 66" xfId="204"/>
    <cellStyle name="20% - アクセント 1 3 7" xfId="205"/>
    <cellStyle name="20% - アクセント 1 3 8" xfId="206"/>
    <cellStyle name="20% - アクセント 1 3 9" xfId="207"/>
    <cellStyle name="20% - アクセント 1 4" xfId="208"/>
    <cellStyle name="20% - アクセント 1 5" xfId="209"/>
    <cellStyle name="20% - アクセント 1 5 10" xfId="210"/>
    <cellStyle name="20% - アクセント 1 5 11" xfId="211"/>
    <cellStyle name="20% - アクセント 1 5 12" xfId="212"/>
    <cellStyle name="20% - アクセント 1 5 13" xfId="213"/>
    <cellStyle name="20% - アクセント 1 5 14" xfId="214"/>
    <cellStyle name="20% - アクセント 1 5 15" xfId="215"/>
    <cellStyle name="20% - アクセント 1 5 16" xfId="216"/>
    <cellStyle name="20% - アクセント 1 5 17" xfId="217"/>
    <cellStyle name="20% - アクセント 1 5 18" xfId="218"/>
    <cellStyle name="20% - アクセント 1 5 19" xfId="219"/>
    <cellStyle name="20% - アクセント 1 5 2" xfId="220"/>
    <cellStyle name="20% - アクセント 1 5 20" xfId="221"/>
    <cellStyle name="20% - アクセント 1 5 21" xfId="222"/>
    <cellStyle name="20% - アクセント 1 5 22" xfId="223"/>
    <cellStyle name="20% - アクセント 1 5 23" xfId="224"/>
    <cellStyle name="20% - アクセント 1 5 24" xfId="225"/>
    <cellStyle name="20% - アクセント 1 5 25" xfId="226"/>
    <cellStyle name="20% - アクセント 1 5 26" xfId="227"/>
    <cellStyle name="20% - アクセント 1 5 27" xfId="228"/>
    <cellStyle name="20% - アクセント 1 5 28" xfId="229"/>
    <cellStyle name="20% - アクセント 1 5 29" xfId="230"/>
    <cellStyle name="20% - アクセント 1 5 3" xfId="231"/>
    <cellStyle name="20% - アクセント 1 5 30" xfId="232"/>
    <cellStyle name="20% - アクセント 1 5 31" xfId="233"/>
    <cellStyle name="20% - アクセント 1 5 32" xfId="234"/>
    <cellStyle name="20% - アクセント 1 5 33" xfId="235"/>
    <cellStyle name="20% - アクセント 1 5 34" xfId="236"/>
    <cellStyle name="20% - アクセント 1 5 35" xfId="237"/>
    <cellStyle name="20% - アクセント 1 5 36" xfId="238"/>
    <cellStyle name="20% - アクセント 1 5 37" xfId="239"/>
    <cellStyle name="20% - アクセント 1 5 38" xfId="240"/>
    <cellStyle name="20% - アクセント 1 5 39" xfId="241"/>
    <cellStyle name="20% - アクセント 1 5 4" xfId="242"/>
    <cellStyle name="20% - アクセント 1 5 40" xfId="243"/>
    <cellStyle name="20% - アクセント 1 5 41" xfId="244"/>
    <cellStyle name="20% - アクセント 1 5 42" xfId="245"/>
    <cellStyle name="20% - アクセント 1 5 43" xfId="246"/>
    <cellStyle name="20% - アクセント 1 5 44" xfId="247"/>
    <cellStyle name="20% - アクセント 1 5 45" xfId="248"/>
    <cellStyle name="20% - アクセント 1 5 46" xfId="249"/>
    <cellStyle name="20% - アクセント 1 5 47" xfId="250"/>
    <cellStyle name="20% - アクセント 1 5 48" xfId="251"/>
    <cellStyle name="20% - アクセント 1 5 49" xfId="252"/>
    <cellStyle name="20% - アクセント 1 5 5" xfId="253"/>
    <cellStyle name="20% - アクセント 1 5 50" xfId="254"/>
    <cellStyle name="20% - アクセント 1 5 51" xfId="255"/>
    <cellStyle name="20% - アクセント 1 5 52" xfId="256"/>
    <cellStyle name="20% - アクセント 1 5 53" xfId="257"/>
    <cellStyle name="20% - アクセント 1 5 54" xfId="258"/>
    <cellStyle name="20% - アクセント 1 5 55" xfId="259"/>
    <cellStyle name="20% - アクセント 1 5 56" xfId="260"/>
    <cellStyle name="20% - アクセント 1 5 57" xfId="261"/>
    <cellStyle name="20% - アクセント 1 5 58" xfId="262"/>
    <cellStyle name="20% - アクセント 1 5 59" xfId="263"/>
    <cellStyle name="20% - アクセント 1 5 6" xfId="264"/>
    <cellStyle name="20% - アクセント 1 5 60" xfId="265"/>
    <cellStyle name="20% - アクセント 1 5 61" xfId="266"/>
    <cellStyle name="20% - アクセント 1 5 62" xfId="267"/>
    <cellStyle name="20% - アクセント 1 5 63" xfId="268"/>
    <cellStyle name="20% - アクセント 1 5 64" xfId="269"/>
    <cellStyle name="20% - アクセント 1 5 7" xfId="270"/>
    <cellStyle name="20% - アクセント 1 5 8" xfId="271"/>
    <cellStyle name="20% - アクセント 1 5 9" xfId="272"/>
    <cellStyle name="20% - アクセント 1 6" xfId="273"/>
    <cellStyle name="20% - アクセント 1 7" xfId="274"/>
    <cellStyle name="20% - アクセント 1 8" xfId="275"/>
    <cellStyle name="20% - アクセント 1 9" xfId="276"/>
    <cellStyle name="20% - アクセント 2 10" xfId="277"/>
    <cellStyle name="20% - アクセント 2 10 10" xfId="278"/>
    <cellStyle name="20% - アクセント 2 10 11" xfId="279"/>
    <cellStyle name="20% - アクセント 2 10 12" xfId="280"/>
    <cellStyle name="20% - アクセント 2 10 13" xfId="281"/>
    <cellStyle name="20% - アクセント 2 10 14" xfId="282"/>
    <cellStyle name="20% - アクセント 2 10 15" xfId="283"/>
    <cellStyle name="20% - アクセント 2 10 16" xfId="284"/>
    <cellStyle name="20% - アクセント 2 10 17" xfId="285"/>
    <cellStyle name="20% - アクセント 2 10 18" xfId="286"/>
    <cellStyle name="20% - アクセント 2 10 19" xfId="287"/>
    <cellStyle name="20% - アクセント 2 10 2" xfId="288"/>
    <cellStyle name="20% - アクセント 2 10 20" xfId="289"/>
    <cellStyle name="20% - アクセント 2 10 21" xfId="290"/>
    <cellStyle name="20% - アクセント 2 10 22" xfId="291"/>
    <cellStyle name="20% - アクセント 2 10 23" xfId="292"/>
    <cellStyle name="20% - アクセント 2 10 24" xfId="293"/>
    <cellStyle name="20% - アクセント 2 10 25" xfId="294"/>
    <cellStyle name="20% - アクセント 2 10 26" xfId="295"/>
    <cellStyle name="20% - アクセント 2 10 27" xfId="296"/>
    <cellStyle name="20% - アクセント 2 10 28" xfId="297"/>
    <cellStyle name="20% - アクセント 2 10 29" xfId="298"/>
    <cellStyle name="20% - アクセント 2 10 3" xfId="299"/>
    <cellStyle name="20% - アクセント 2 10 30" xfId="300"/>
    <cellStyle name="20% - アクセント 2 10 31" xfId="301"/>
    <cellStyle name="20% - アクセント 2 10 32" xfId="302"/>
    <cellStyle name="20% - アクセント 2 10 33" xfId="303"/>
    <cellStyle name="20% - アクセント 2 10 34" xfId="304"/>
    <cellStyle name="20% - アクセント 2 10 35" xfId="305"/>
    <cellStyle name="20% - アクセント 2 10 36" xfId="306"/>
    <cellStyle name="20% - アクセント 2 10 37" xfId="307"/>
    <cellStyle name="20% - アクセント 2 10 38" xfId="308"/>
    <cellStyle name="20% - アクセント 2 10 39" xfId="309"/>
    <cellStyle name="20% - アクセント 2 10 4" xfId="310"/>
    <cellStyle name="20% - アクセント 2 10 40" xfId="311"/>
    <cellStyle name="20% - アクセント 2 10 41" xfId="312"/>
    <cellStyle name="20% - アクセント 2 10 42" xfId="313"/>
    <cellStyle name="20% - アクセント 2 10 43" xfId="314"/>
    <cellStyle name="20% - アクセント 2 10 44" xfId="315"/>
    <cellStyle name="20% - アクセント 2 10 45" xfId="316"/>
    <cellStyle name="20% - アクセント 2 10 46" xfId="317"/>
    <cellStyle name="20% - アクセント 2 10 47" xfId="318"/>
    <cellStyle name="20% - アクセント 2 10 48" xfId="319"/>
    <cellStyle name="20% - アクセント 2 10 49" xfId="320"/>
    <cellStyle name="20% - アクセント 2 10 5" xfId="321"/>
    <cellStyle name="20% - アクセント 2 10 50" xfId="322"/>
    <cellStyle name="20% - アクセント 2 10 51" xfId="323"/>
    <cellStyle name="20% - アクセント 2 10 52" xfId="324"/>
    <cellStyle name="20% - アクセント 2 10 53" xfId="325"/>
    <cellStyle name="20% - アクセント 2 10 54" xfId="326"/>
    <cellStyle name="20% - アクセント 2 10 55" xfId="327"/>
    <cellStyle name="20% - アクセント 2 10 56" xfId="328"/>
    <cellStyle name="20% - アクセント 2 10 57" xfId="329"/>
    <cellStyle name="20% - アクセント 2 10 58" xfId="330"/>
    <cellStyle name="20% - アクセント 2 10 59" xfId="331"/>
    <cellStyle name="20% - アクセント 2 10 6" xfId="332"/>
    <cellStyle name="20% - アクセント 2 10 60" xfId="333"/>
    <cellStyle name="20% - アクセント 2 10 61" xfId="334"/>
    <cellStyle name="20% - アクセント 2 10 62" xfId="335"/>
    <cellStyle name="20% - アクセント 2 10 63" xfId="336"/>
    <cellStyle name="20% - アクセント 2 10 7" xfId="337"/>
    <cellStyle name="20% - アクセント 2 10 8" xfId="338"/>
    <cellStyle name="20% - アクセント 2 10 9" xfId="339"/>
    <cellStyle name="20% - アクセント 2 11" xfId="340"/>
    <cellStyle name="20% - アクセント 2 2" xfId="341"/>
    <cellStyle name="20% - アクセント 2 2 10" xfId="342"/>
    <cellStyle name="20% - アクセント 2 2 11" xfId="343"/>
    <cellStyle name="20% - アクセント 2 2 12" xfId="344"/>
    <cellStyle name="20% - アクセント 2 2 13" xfId="345"/>
    <cellStyle name="20% - アクセント 2 2 14" xfId="346"/>
    <cellStyle name="20% - アクセント 2 2 15" xfId="347"/>
    <cellStyle name="20% - アクセント 2 2 16" xfId="348"/>
    <cellStyle name="20% - アクセント 2 2 17" xfId="349"/>
    <cellStyle name="20% - アクセント 2 2 18" xfId="350"/>
    <cellStyle name="20% - アクセント 2 2 19" xfId="351"/>
    <cellStyle name="20% - アクセント 2 2 2" xfId="352"/>
    <cellStyle name="20% - アクセント 2 2 2 2" xfId="353"/>
    <cellStyle name="20% - アクセント 2 2 20" xfId="354"/>
    <cellStyle name="20% - アクセント 2 2 21" xfId="355"/>
    <cellStyle name="20% - アクセント 2 2 22" xfId="356"/>
    <cellStyle name="20% - アクセント 2 2 23" xfId="357"/>
    <cellStyle name="20% - アクセント 2 2 24" xfId="358"/>
    <cellStyle name="20% - アクセント 2 2 25" xfId="359"/>
    <cellStyle name="20% - アクセント 2 2 26" xfId="360"/>
    <cellStyle name="20% - アクセント 2 2 27" xfId="361"/>
    <cellStyle name="20% - アクセント 2 2 28" xfId="362"/>
    <cellStyle name="20% - アクセント 2 2 29" xfId="363"/>
    <cellStyle name="20% - アクセント 2 2 3" xfId="364"/>
    <cellStyle name="20% - アクセント 2 2 30" xfId="365"/>
    <cellStyle name="20% - アクセント 2 2 31" xfId="366"/>
    <cellStyle name="20% - アクセント 2 2 32" xfId="367"/>
    <cellStyle name="20% - アクセント 2 2 33" xfId="368"/>
    <cellStyle name="20% - アクセント 2 2 34" xfId="369"/>
    <cellStyle name="20% - アクセント 2 2 35" xfId="370"/>
    <cellStyle name="20% - アクセント 2 2 36" xfId="371"/>
    <cellStyle name="20% - アクセント 2 2 37" xfId="372"/>
    <cellStyle name="20% - アクセント 2 2 38" xfId="373"/>
    <cellStyle name="20% - アクセント 2 2 39" xfId="374"/>
    <cellStyle name="20% - アクセント 2 2 4" xfId="375"/>
    <cellStyle name="20% - アクセント 2 2 40" xfId="376"/>
    <cellStyle name="20% - アクセント 2 2 41" xfId="377"/>
    <cellStyle name="20% - アクセント 2 2 42" xfId="378"/>
    <cellStyle name="20% - アクセント 2 2 43" xfId="379"/>
    <cellStyle name="20% - アクセント 2 2 44" xfId="380"/>
    <cellStyle name="20% - アクセント 2 2 45" xfId="381"/>
    <cellStyle name="20% - アクセント 2 2 46" xfId="382"/>
    <cellStyle name="20% - アクセント 2 2 47" xfId="383"/>
    <cellStyle name="20% - アクセント 2 2 48" xfId="384"/>
    <cellStyle name="20% - アクセント 2 2 49" xfId="385"/>
    <cellStyle name="20% - アクセント 2 2 5" xfId="386"/>
    <cellStyle name="20% - アクセント 2 2 50" xfId="387"/>
    <cellStyle name="20% - アクセント 2 2 51" xfId="388"/>
    <cellStyle name="20% - アクセント 2 2 52" xfId="389"/>
    <cellStyle name="20% - アクセント 2 2 53" xfId="390"/>
    <cellStyle name="20% - アクセント 2 2 54" xfId="391"/>
    <cellStyle name="20% - アクセント 2 2 55" xfId="392"/>
    <cellStyle name="20% - アクセント 2 2 56" xfId="393"/>
    <cellStyle name="20% - アクセント 2 2 57" xfId="394"/>
    <cellStyle name="20% - アクセント 2 2 58" xfId="395"/>
    <cellStyle name="20% - アクセント 2 2 59" xfId="396"/>
    <cellStyle name="20% - アクセント 2 2 6" xfId="397"/>
    <cellStyle name="20% - アクセント 2 2 60" xfId="398"/>
    <cellStyle name="20% - アクセント 2 2 61" xfId="399"/>
    <cellStyle name="20% - アクセント 2 2 62" xfId="400"/>
    <cellStyle name="20% - アクセント 2 2 63" xfId="401"/>
    <cellStyle name="20% - アクセント 2 2 64" xfId="402"/>
    <cellStyle name="20% - アクセント 2 2 65" xfId="403"/>
    <cellStyle name="20% - アクセント 2 2 66" xfId="404"/>
    <cellStyle name="20% - アクセント 2 2 67" xfId="405"/>
    <cellStyle name="20% - アクセント 2 2 68" xfId="406"/>
    <cellStyle name="20% - アクセント 2 2 69" xfId="407"/>
    <cellStyle name="20% - アクセント 2 2 7" xfId="408"/>
    <cellStyle name="20% - アクセント 2 2 8" xfId="409"/>
    <cellStyle name="20% - アクセント 2 2 9" xfId="410"/>
    <cellStyle name="20% - アクセント 2 3" xfId="411"/>
    <cellStyle name="20% - アクセント 2 3 10" xfId="412"/>
    <cellStyle name="20% - アクセント 2 3 11" xfId="413"/>
    <cellStyle name="20% - アクセント 2 3 12" xfId="414"/>
    <cellStyle name="20% - アクセント 2 3 13" xfId="415"/>
    <cellStyle name="20% - アクセント 2 3 14" xfId="416"/>
    <cellStyle name="20% - アクセント 2 3 15" xfId="417"/>
    <cellStyle name="20% - アクセント 2 3 16" xfId="418"/>
    <cellStyle name="20% - アクセント 2 3 17" xfId="419"/>
    <cellStyle name="20% - アクセント 2 3 18" xfId="420"/>
    <cellStyle name="20% - アクセント 2 3 19" xfId="421"/>
    <cellStyle name="20% - アクセント 2 3 2" xfId="422"/>
    <cellStyle name="20% - アクセント 2 3 20" xfId="423"/>
    <cellStyle name="20% - アクセント 2 3 21" xfId="424"/>
    <cellStyle name="20% - アクセント 2 3 22" xfId="425"/>
    <cellStyle name="20% - アクセント 2 3 23" xfId="426"/>
    <cellStyle name="20% - アクセント 2 3 24" xfId="427"/>
    <cellStyle name="20% - アクセント 2 3 25" xfId="428"/>
    <cellStyle name="20% - アクセント 2 3 26" xfId="429"/>
    <cellStyle name="20% - アクセント 2 3 27" xfId="430"/>
    <cellStyle name="20% - アクセント 2 3 28" xfId="431"/>
    <cellStyle name="20% - アクセント 2 3 29" xfId="432"/>
    <cellStyle name="20% - アクセント 2 3 3" xfId="433"/>
    <cellStyle name="20% - アクセント 2 3 30" xfId="434"/>
    <cellStyle name="20% - アクセント 2 3 31" xfId="435"/>
    <cellStyle name="20% - アクセント 2 3 32" xfId="436"/>
    <cellStyle name="20% - アクセント 2 3 33" xfId="437"/>
    <cellStyle name="20% - アクセント 2 3 34" xfId="438"/>
    <cellStyle name="20% - アクセント 2 3 35" xfId="439"/>
    <cellStyle name="20% - アクセント 2 3 36" xfId="440"/>
    <cellStyle name="20% - アクセント 2 3 37" xfId="441"/>
    <cellStyle name="20% - アクセント 2 3 38" xfId="442"/>
    <cellStyle name="20% - アクセント 2 3 39" xfId="443"/>
    <cellStyle name="20% - アクセント 2 3 4" xfId="444"/>
    <cellStyle name="20% - アクセント 2 3 40" xfId="445"/>
    <cellStyle name="20% - アクセント 2 3 41" xfId="446"/>
    <cellStyle name="20% - アクセント 2 3 42" xfId="447"/>
    <cellStyle name="20% - アクセント 2 3 43" xfId="448"/>
    <cellStyle name="20% - アクセント 2 3 44" xfId="449"/>
    <cellStyle name="20% - アクセント 2 3 45" xfId="450"/>
    <cellStyle name="20% - アクセント 2 3 46" xfId="451"/>
    <cellStyle name="20% - アクセント 2 3 47" xfId="452"/>
    <cellStyle name="20% - アクセント 2 3 48" xfId="453"/>
    <cellStyle name="20% - アクセント 2 3 49" xfId="454"/>
    <cellStyle name="20% - アクセント 2 3 5" xfId="455"/>
    <cellStyle name="20% - アクセント 2 3 50" xfId="456"/>
    <cellStyle name="20% - アクセント 2 3 51" xfId="457"/>
    <cellStyle name="20% - アクセント 2 3 52" xfId="458"/>
    <cellStyle name="20% - アクセント 2 3 53" xfId="459"/>
    <cellStyle name="20% - アクセント 2 3 54" xfId="460"/>
    <cellStyle name="20% - アクセント 2 3 55" xfId="461"/>
    <cellStyle name="20% - アクセント 2 3 56" xfId="462"/>
    <cellStyle name="20% - アクセント 2 3 57" xfId="463"/>
    <cellStyle name="20% - アクセント 2 3 58" xfId="464"/>
    <cellStyle name="20% - アクセント 2 3 59" xfId="465"/>
    <cellStyle name="20% - アクセント 2 3 6" xfId="466"/>
    <cellStyle name="20% - アクセント 2 3 60" xfId="467"/>
    <cellStyle name="20% - アクセント 2 3 61" xfId="468"/>
    <cellStyle name="20% - アクセント 2 3 62" xfId="469"/>
    <cellStyle name="20% - アクセント 2 3 63" xfId="470"/>
    <cellStyle name="20% - アクセント 2 3 64" xfId="471"/>
    <cellStyle name="20% - アクセント 2 3 65" xfId="472"/>
    <cellStyle name="20% - アクセント 2 3 66" xfId="473"/>
    <cellStyle name="20% - アクセント 2 3 7" xfId="474"/>
    <cellStyle name="20% - アクセント 2 3 8" xfId="475"/>
    <cellStyle name="20% - アクセント 2 3 9" xfId="476"/>
    <cellStyle name="20% - アクセント 2 4" xfId="477"/>
    <cellStyle name="20% - アクセント 2 5" xfId="478"/>
    <cellStyle name="20% - アクセント 2 5 10" xfId="479"/>
    <cellStyle name="20% - アクセント 2 5 11" xfId="480"/>
    <cellStyle name="20% - アクセント 2 5 12" xfId="481"/>
    <cellStyle name="20% - アクセント 2 5 13" xfId="482"/>
    <cellStyle name="20% - アクセント 2 5 14" xfId="483"/>
    <cellStyle name="20% - アクセント 2 5 15" xfId="484"/>
    <cellStyle name="20% - アクセント 2 5 16" xfId="485"/>
    <cellStyle name="20% - アクセント 2 5 17" xfId="486"/>
    <cellStyle name="20% - アクセント 2 5 18" xfId="487"/>
    <cellStyle name="20% - アクセント 2 5 19" xfId="488"/>
    <cellStyle name="20% - アクセント 2 5 2" xfId="489"/>
    <cellStyle name="20% - アクセント 2 5 20" xfId="490"/>
    <cellStyle name="20% - アクセント 2 5 21" xfId="491"/>
    <cellStyle name="20% - アクセント 2 5 22" xfId="492"/>
    <cellStyle name="20% - アクセント 2 5 23" xfId="493"/>
    <cellStyle name="20% - アクセント 2 5 24" xfId="494"/>
    <cellStyle name="20% - アクセント 2 5 25" xfId="495"/>
    <cellStyle name="20% - アクセント 2 5 26" xfId="496"/>
    <cellStyle name="20% - アクセント 2 5 27" xfId="497"/>
    <cellStyle name="20% - アクセント 2 5 28" xfId="498"/>
    <cellStyle name="20% - アクセント 2 5 29" xfId="499"/>
    <cellStyle name="20% - アクセント 2 5 3" xfId="500"/>
    <cellStyle name="20% - アクセント 2 5 30" xfId="501"/>
    <cellStyle name="20% - アクセント 2 5 31" xfId="502"/>
    <cellStyle name="20% - アクセント 2 5 32" xfId="503"/>
    <cellStyle name="20% - アクセント 2 5 33" xfId="504"/>
    <cellStyle name="20% - アクセント 2 5 34" xfId="505"/>
    <cellStyle name="20% - アクセント 2 5 35" xfId="506"/>
    <cellStyle name="20% - アクセント 2 5 36" xfId="507"/>
    <cellStyle name="20% - アクセント 2 5 37" xfId="508"/>
    <cellStyle name="20% - アクセント 2 5 38" xfId="509"/>
    <cellStyle name="20% - アクセント 2 5 39" xfId="510"/>
    <cellStyle name="20% - アクセント 2 5 4" xfId="511"/>
    <cellStyle name="20% - アクセント 2 5 40" xfId="512"/>
    <cellStyle name="20% - アクセント 2 5 41" xfId="513"/>
    <cellStyle name="20% - アクセント 2 5 42" xfId="514"/>
    <cellStyle name="20% - アクセント 2 5 43" xfId="515"/>
    <cellStyle name="20% - アクセント 2 5 44" xfId="516"/>
    <cellStyle name="20% - アクセント 2 5 45" xfId="517"/>
    <cellStyle name="20% - アクセント 2 5 46" xfId="518"/>
    <cellStyle name="20% - アクセント 2 5 47" xfId="519"/>
    <cellStyle name="20% - アクセント 2 5 48" xfId="520"/>
    <cellStyle name="20% - アクセント 2 5 49" xfId="521"/>
    <cellStyle name="20% - アクセント 2 5 5" xfId="522"/>
    <cellStyle name="20% - アクセント 2 5 50" xfId="523"/>
    <cellStyle name="20% - アクセント 2 5 51" xfId="524"/>
    <cellStyle name="20% - アクセント 2 5 52" xfId="525"/>
    <cellStyle name="20% - アクセント 2 5 53" xfId="526"/>
    <cellStyle name="20% - アクセント 2 5 54" xfId="527"/>
    <cellStyle name="20% - アクセント 2 5 55" xfId="528"/>
    <cellStyle name="20% - アクセント 2 5 56" xfId="529"/>
    <cellStyle name="20% - アクセント 2 5 57" xfId="530"/>
    <cellStyle name="20% - アクセント 2 5 58" xfId="531"/>
    <cellStyle name="20% - アクセント 2 5 59" xfId="532"/>
    <cellStyle name="20% - アクセント 2 5 6" xfId="533"/>
    <cellStyle name="20% - アクセント 2 5 60" xfId="534"/>
    <cellStyle name="20% - アクセント 2 5 61" xfId="535"/>
    <cellStyle name="20% - アクセント 2 5 62" xfId="536"/>
    <cellStyle name="20% - アクセント 2 5 63" xfId="537"/>
    <cellStyle name="20% - アクセント 2 5 64" xfId="538"/>
    <cellStyle name="20% - アクセント 2 5 7" xfId="539"/>
    <cellStyle name="20% - アクセント 2 5 8" xfId="540"/>
    <cellStyle name="20% - アクセント 2 5 9" xfId="541"/>
    <cellStyle name="20% - アクセント 2 6" xfId="542"/>
    <cellStyle name="20% - アクセント 2 7" xfId="543"/>
    <cellStyle name="20% - アクセント 2 8" xfId="544"/>
    <cellStyle name="20% - アクセント 2 9" xfId="545"/>
    <cellStyle name="20% - アクセント 3 10" xfId="546"/>
    <cellStyle name="20% - アクセント 3 10 10" xfId="547"/>
    <cellStyle name="20% - アクセント 3 10 11" xfId="548"/>
    <cellStyle name="20% - アクセント 3 10 12" xfId="549"/>
    <cellStyle name="20% - アクセント 3 10 13" xfId="550"/>
    <cellStyle name="20% - アクセント 3 10 14" xfId="551"/>
    <cellStyle name="20% - アクセント 3 10 15" xfId="552"/>
    <cellStyle name="20% - アクセント 3 10 16" xfId="553"/>
    <cellStyle name="20% - アクセント 3 10 17" xfId="554"/>
    <cellStyle name="20% - アクセント 3 10 18" xfId="555"/>
    <cellStyle name="20% - アクセント 3 10 19" xfId="556"/>
    <cellStyle name="20% - アクセント 3 10 2" xfId="557"/>
    <cellStyle name="20% - アクセント 3 10 20" xfId="558"/>
    <cellStyle name="20% - アクセント 3 10 21" xfId="559"/>
    <cellStyle name="20% - アクセント 3 10 22" xfId="560"/>
    <cellStyle name="20% - アクセント 3 10 23" xfId="561"/>
    <cellStyle name="20% - アクセント 3 10 24" xfId="562"/>
    <cellStyle name="20% - アクセント 3 10 25" xfId="563"/>
    <cellStyle name="20% - アクセント 3 10 26" xfId="564"/>
    <cellStyle name="20% - アクセント 3 10 27" xfId="565"/>
    <cellStyle name="20% - アクセント 3 10 28" xfId="566"/>
    <cellStyle name="20% - アクセント 3 10 29" xfId="567"/>
    <cellStyle name="20% - アクセント 3 10 3" xfId="568"/>
    <cellStyle name="20% - アクセント 3 10 30" xfId="569"/>
    <cellStyle name="20% - アクセント 3 10 31" xfId="570"/>
    <cellStyle name="20% - アクセント 3 10 32" xfId="571"/>
    <cellStyle name="20% - アクセント 3 10 33" xfId="572"/>
    <cellStyle name="20% - アクセント 3 10 34" xfId="573"/>
    <cellStyle name="20% - アクセント 3 10 35" xfId="574"/>
    <cellStyle name="20% - アクセント 3 10 36" xfId="575"/>
    <cellStyle name="20% - アクセント 3 10 37" xfId="576"/>
    <cellStyle name="20% - アクセント 3 10 38" xfId="577"/>
    <cellStyle name="20% - アクセント 3 10 39" xfId="578"/>
    <cellStyle name="20% - アクセント 3 10 4" xfId="579"/>
    <cellStyle name="20% - アクセント 3 10 40" xfId="580"/>
    <cellStyle name="20% - アクセント 3 10 41" xfId="581"/>
    <cellStyle name="20% - アクセント 3 10 42" xfId="582"/>
    <cellStyle name="20% - アクセント 3 10 43" xfId="583"/>
    <cellStyle name="20% - アクセント 3 10 44" xfId="584"/>
    <cellStyle name="20% - アクセント 3 10 45" xfId="585"/>
    <cellStyle name="20% - アクセント 3 10 46" xfId="586"/>
    <cellStyle name="20% - アクセント 3 10 47" xfId="587"/>
    <cellStyle name="20% - アクセント 3 10 48" xfId="588"/>
    <cellStyle name="20% - アクセント 3 10 49" xfId="589"/>
    <cellStyle name="20% - アクセント 3 10 5" xfId="590"/>
    <cellStyle name="20% - アクセント 3 10 50" xfId="591"/>
    <cellStyle name="20% - アクセント 3 10 51" xfId="592"/>
    <cellStyle name="20% - アクセント 3 10 52" xfId="593"/>
    <cellStyle name="20% - アクセント 3 10 53" xfId="594"/>
    <cellStyle name="20% - アクセント 3 10 54" xfId="595"/>
    <cellStyle name="20% - アクセント 3 10 55" xfId="596"/>
    <cellStyle name="20% - アクセント 3 10 56" xfId="597"/>
    <cellStyle name="20% - アクセント 3 10 57" xfId="598"/>
    <cellStyle name="20% - アクセント 3 10 58" xfId="599"/>
    <cellStyle name="20% - アクセント 3 10 59" xfId="600"/>
    <cellStyle name="20% - アクセント 3 10 6" xfId="601"/>
    <cellStyle name="20% - アクセント 3 10 60" xfId="602"/>
    <cellStyle name="20% - アクセント 3 10 61" xfId="603"/>
    <cellStyle name="20% - アクセント 3 10 62" xfId="604"/>
    <cellStyle name="20% - アクセント 3 10 63" xfId="605"/>
    <cellStyle name="20% - アクセント 3 10 7" xfId="606"/>
    <cellStyle name="20% - アクセント 3 10 8" xfId="607"/>
    <cellStyle name="20% - アクセント 3 10 9" xfId="608"/>
    <cellStyle name="20% - アクセント 3 11" xfId="609"/>
    <cellStyle name="20% - アクセント 3 2" xfId="610"/>
    <cellStyle name="20% - アクセント 3 2 10" xfId="611"/>
    <cellStyle name="20% - アクセント 3 2 11" xfId="612"/>
    <cellStyle name="20% - アクセント 3 2 12" xfId="613"/>
    <cellStyle name="20% - アクセント 3 2 13" xfId="614"/>
    <cellStyle name="20% - アクセント 3 2 14" xfId="615"/>
    <cellStyle name="20% - アクセント 3 2 15" xfId="616"/>
    <cellStyle name="20% - アクセント 3 2 16" xfId="617"/>
    <cellStyle name="20% - アクセント 3 2 17" xfId="618"/>
    <cellStyle name="20% - アクセント 3 2 18" xfId="619"/>
    <cellStyle name="20% - アクセント 3 2 19" xfId="620"/>
    <cellStyle name="20% - アクセント 3 2 2" xfId="621"/>
    <cellStyle name="20% - アクセント 3 2 2 2" xfId="622"/>
    <cellStyle name="20% - アクセント 3 2 20" xfId="623"/>
    <cellStyle name="20% - アクセント 3 2 21" xfId="624"/>
    <cellStyle name="20% - アクセント 3 2 22" xfId="625"/>
    <cellStyle name="20% - アクセント 3 2 23" xfId="626"/>
    <cellStyle name="20% - アクセント 3 2 24" xfId="627"/>
    <cellStyle name="20% - アクセント 3 2 25" xfId="628"/>
    <cellStyle name="20% - アクセント 3 2 26" xfId="629"/>
    <cellStyle name="20% - アクセント 3 2 27" xfId="630"/>
    <cellStyle name="20% - アクセント 3 2 28" xfId="631"/>
    <cellStyle name="20% - アクセント 3 2 29" xfId="632"/>
    <cellStyle name="20% - アクセント 3 2 3" xfId="633"/>
    <cellStyle name="20% - アクセント 3 2 30" xfId="634"/>
    <cellStyle name="20% - アクセント 3 2 31" xfId="635"/>
    <cellStyle name="20% - アクセント 3 2 32" xfId="636"/>
    <cellStyle name="20% - アクセント 3 2 33" xfId="637"/>
    <cellStyle name="20% - アクセント 3 2 34" xfId="638"/>
    <cellStyle name="20% - アクセント 3 2 35" xfId="639"/>
    <cellStyle name="20% - アクセント 3 2 36" xfId="640"/>
    <cellStyle name="20% - アクセント 3 2 37" xfId="641"/>
    <cellStyle name="20% - アクセント 3 2 38" xfId="642"/>
    <cellStyle name="20% - アクセント 3 2 39" xfId="643"/>
    <cellStyle name="20% - アクセント 3 2 4" xfId="644"/>
    <cellStyle name="20% - アクセント 3 2 40" xfId="645"/>
    <cellStyle name="20% - アクセント 3 2 41" xfId="646"/>
    <cellStyle name="20% - アクセント 3 2 42" xfId="647"/>
    <cellStyle name="20% - アクセント 3 2 43" xfId="648"/>
    <cellStyle name="20% - アクセント 3 2 44" xfId="649"/>
    <cellStyle name="20% - アクセント 3 2 45" xfId="650"/>
    <cellStyle name="20% - アクセント 3 2 46" xfId="651"/>
    <cellStyle name="20% - アクセント 3 2 47" xfId="652"/>
    <cellStyle name="20% - アクセント 3 2 48" xfId="653"/>
    <cellStyle name="20% - アクセント 3 2 49" xfId="654"/>
    <cellStyle name="20% - アクセント 3 2 5" xfId="655"/>
    <cellStyle name="20% - アクセント 3 2 50" xfId="656"/>
    <cellStyle name="20% - アクセント 3 2 51" xfId="657"/>
    <cellStyle name="20% - アクセント 3 2 52" xfId="658"/>
    <cellStyle name="20% - アクセント 3 2 53" xfId="659"/>
    <cellStyle name="20% - アクセント 3 2 54" xfId="660"/>
    <cellStyle name="20% - アクセント 3 2 55" xfId="661"/>
    <cellStyle name="20% - アクセント 3 2 56" xfId="662"/>
    <cellStyle name="20% - アクセント 3 2 57" xfId="663"/>
    <cellStyle name="20% - アクセント 3 2 58" xfId="664"/>
    <cellStyle name="20% - アクセント 3 2 59" xfId="665"/>
    <cellStyle name="20% - アクセント 3 2 6" xfId="666"/>
    <cellStyle name="20% - アクセント 3 2 60" xfId="667"/>
    <cellStyle name="20% - アクセント 3 2 61" xfId="668"/>
    <cellStyle name="20% - アクセント 3 2 62" xfId="669"/>
    <cellStyle name="20% - アクセント 3 2 63" xfId="670"/>
    <cellStyle name="20% - アクセント 3 2 64" xfId="671"/>
    <cellStyle name="20% - アクセント 3 2 65" xfId="672"/>
    <cellStyle name="20% - アクセント 3 2 66" xfId="673"/>
    <cellStyle name="20% - アクセント 3 2 67" xfId="674"/>
    <cellStyle name="20% - アクセント 3 2 68" xfId="675"/>
    <cellStyle name="20% - アクセント 3 2 69" xfId="676"/>
    <cellStyle name="20% - アクセント 3 2 7" xfId="677"/>
    <cellStyle name="20% - アクセント 3 2 8" xfId="678"/>
    <cellStyle name="20% - アクセント 3 2 9" xfId="679"/>
    <cellStyle name="20% - アクセント 3 3" xfId="680"/>
    <cellStyle name="20% - アクセント 3 3 10" xfId="681"/>
    <cellStyle name="20% - アクセント 3 3 11" xfId="682"/>
    <cellStyle name="20% - アクセント 3 3 12" xfId="683"/>
    <cellStyle name="20% - アクセント 3 3 13" xfId="684"/>
    <cellStyle name="20% - アクセント 3 3 14" xfId="685"/>
    <cellStyle name="20% - アクセント 3 3 15" xfId="686"/>
    <cellStyle name="20% - アクセント 3 3 16" xfId="687"/>
    <cellStyle name="20% - アクセント 3 3 17" xfId="688"/>
    <cellStyle name="20% - アクセント 3 3 18" xfId="689"/>
    <cellStyle name="20% - アクセント 3 3 19" xfId="690"/>
    <cellStyle name="20% - アクセント 3 3 2" xfId="691"/>
    <cellStyle name="20% - アクセント 3 3 20" xfId="692"/>
    <cellStyle name="20% - アクセント 3 3 21" xfId="693"/>
    <cellStyle name="20% - アクセント 3 3 22" xfId="694"/>
    <cellStyle name="20% - アクセント 3 3 23" xfId="695"/>
    <cellStyle name="20% - アクセント 3 3 24" xfId="696"/>
    <cellStyle name="20% - アクセント 3 3 25" xfId="697"/>
    <cellStyle name="20% - アクセント 3 3 26" xfId="698"/>
    <cellStyle name="20% - アクセント 3 3 27" xfId="699"/>
    <cellStyle name="20% - アクセント 3 3 28" xfId="700"/>
    <cellStyle name="20% - アクセント 3 3 29" xfId="701"/>
    <cellStyle name="20% - アクセント 3 3 3" xfId="702"/>
    <cellStyle name="20% - アクセント 3 3 30" xfId="703"/>
    <cellStyle name="20% - アクセント 3 3 31" xfId="704"/>
    <cellStyle name="20% - アクセント 3 3 32" xfId="705"/>
    <cellStyle name="20% - アクセント 3 3 33" xfId="706"/>
    <cellStyle name="20% - アクセント 3 3 34" xfId="707"/>
    <cellStyle name="20% - アクセント 3 3 35" xfId="708"/>
    <cellStyle name="20% - アクセント 3 3 36" xfId="709"/>
    <cellStyle name="20% - アクセント 3 3 37" xfId="710"/>
    <cellStyle name="20% - アクセント 3 3 38" xfId="711"/>
    <cellStyle name="20% - アクセント 3 3 39" xfId="712"/>
    <cellStyle name="20% - アクセント 3 3 4" xfId="713"/>
    <cellStyle name="20% - アクセント 3 3 40" xfId="714"/>
    <cellStyle name="20% - アクセント 3 3 41" xfId="715"/>
    <cellStyle name="20% - アクセント 3 3 42" xfId="716"/>
    <cellStyle name="20% - アクセント 3 3 43" xfId="717"/>
    <cellStyle name="20% - アクセント 3 3 44" xfId="718"/>
    <cellStyle name="20% - アクセント 3 3 45" xfId="719"/>
    <cellStyle name="20% - アクセント 3 3 46" xfId="720"/>
    <cellStyle name="20% - アクセント 3 3 47" xfId="721"/>
    <cellStyle name="20% - アクセント 3 3 48" xfId="722"/>
    <cellStyle name="20% - アクセント 3 3 49" xfId="723"/>
    <cellStyle name="20% - アクセント 3 3 5" xfId="724"/>
    <cellStyle name="20% - アクセント 3 3 50" xfId="725"/>
    <cellStyle name="20% - アクセント 3 3 51" xfId="726"/>
    <cellStyle name="20% - アクセント 3 3 52" xfId="727"/>
    <cellStyle name="20% - アクセント 3 3 53" xfId="728"/>
    <cellStyle name="20% - アクセント 3 3 54" xfId="729"/>
    <cellStyle name="20% - アクセント 3 3 55" xfId="730"/>
    <cellStyle name="20% - アクセント 3 3 56" xfId="731"/>
    <cellStyle name="20% - アクセント 3 3 57" xfId="732"/>
    <cellStyle name="20% - アクセント 3 3 58" xfId="733"/>
    <cellStyle name="20% - アクセント 3 3 59" xfId="734"/>
    <cellStyle name="20% - アクセント 3 3 6" xfId="735"/>
    <cellStyle name="20% - アクセント 3 3 60" xfId="736"/>
    <cellStyle name="20% - アクセント 3 3 61" xfId="737"/>
    <cellStyle name="20% - アクセント 3 3 62" xfId="738"/>
    <cellStyle name="20% - アクセント 3 3 63" xfId="739"/>
    <cellStyle name="20% - アクセント 3 3 64" xfId="740"/>
    <cellStyle name="20% - アクセント 3 3 65" xfId="741"/>
    <cellStyle name="20% - アクセント 3 3 66" xfId="742"/>
    <cellStyle name="20% - アクセント 3 3 7" xfId="743"/>
    <cellStyle name="20% - アクセント 3 3 8" xfId="744"/>
    <cellStyle name="20% - アクセント 3 3 9" xfId="745"/>
    <cellStyle name="20% - アクセント 3 4" xfId="746"/>
    <cellStyle name="20% - アクセント 3 5" xfId="747"/>
    <cellStyle name="20% - アクセント 3 5 10" xfId="748"/>
    <cellStyle name="20% - アクセント 3 5 11" xfId="749"/>
    <cellStyle name="20% - アクセント 3 5 12" xfId="750"/>
    <cellStyle name="20% - アクセント 3 5 13" xfId="751"/>
    <cellStyle name="20% - アクセント 3 5 14" xfId="752"/>
    <cellStyle name="20% - アクセント 3 5 15" xfId="753"/>
    <cellStyle name="20% - アクセント 3 5 16" xfId="754"/>
    <cellStyle name="20% - アクセント 3 5 17" xfId="755"/>
    <cellStyle name="20% - アクセント 3 5 18" xfId="756"/>
    <cellStyle name="20% - アクセント 3 5 19" xfId="757"/>
    <cellStyle name="20% - アクセント 3 5 2" xfId="758"/>
    <cellStyle name="20% - アクセント 3 5 20" xfId="759"/>
    <cellStyle name="20% - アクセント 3 5 21" xfId="760"/>
    <cellStyle name="20% - アクセント 3 5 22" xfId="761"/>
    <cellStyle name="20% - アクセント 3 5 23" xfId="762"/>
    <cellStyle name="20% - アクセント 3 5 24" xfId="763"/>
    <cellStyle name="20% - アクセント 3 5 25" xfId="764"/>
    <cellStyle name="20% - アクセント 3 5 26" xfId="765"/>
    <cellStyle name="20% - アクセント 3 5 27" xfId="766"/>
    <cellStyle name="20% - アクセント 3 5 28" xfId="767"/>
    <cellStyle name="20% - アクセント 3 5 29" xfId="768"/>
    <cellStyle name="20% - アクセント 3 5 3" xfId="769"/>
    <cellStyle name="20% - アクセント 3 5 30" xfId="770"/>
    <cellStyle name="20% - アクセント 3 5 31" xfId="771"/>
    <cellStyle name="20% - アクセント 3 5 32" xfId="772"/>
    <cellStyle name="20% - アクセント 3 5 33" xfId="773"/>
    <cellStyle name="20% - アクセント 3 5 34" xfId="774"/>
    <cellStyle name="20% - アクセント 3 5 35" xfId="775"/>
    <cellStyle name="20% - アクセント 3 5 36" xfId="776"/>
    <cellStyle name="20% - アクセント 3 5 37" xfId="777"/>
    <cellStyle name="20% - アクセント 3 5 38" xfId="778"/>
    <cellStyle name="20% - アクセント 3 5 39" xfId="779"/>
    <cellStyle name="20% - アクセント 3 5 4" xfId="780"/>
    <cellStyle name="20% - アクセント 3 5 40" xfId="781"/>
    <cellStyle name="20% - アクセント 3 5 41" xfId="782"/>
    <cellStyle name="20% - アクセント 3 5 42" xfId="783"/>
    <cellStyle name="20% - アクセント 3 5 43" xfId="784"/>
    <cellStyle name="20% - アクセント 3 5 44" xfId="785"/>
    <cellStyle name="20% - アクセント 3 5 45" xfId="786"/>
    <cellStyle name="20% - アクセント 3 5 46" xfId="787"/>
    <cellStyle name="20% - アクセント 3 5 47" xfId="788"/>
    <cellStyle name="20% - アクセント 3 5 48" xfId="789"/>
    <cellStyle name="20% - アクセント 3 5 49" xfId="790"/>
    <cellStyle name="20% - アクセント 3 5 5" xfId="791"/>
    <cellStyle name="20% - アクセント 3 5 50" xfId="792"/>
    <cellStyle name="20% - アクセント 3 5 51" xfId="793"/>
    <cellStyle name="20% - アクセント 3 5 52" xfId="794"/>
    <cellStyle name="20% - アクセント 3 5 53" xfId="795"/>
    <cellStyle name="20% - アクセント 3 5 54" xfId="796"/>
    <cellStyle name="20% - アクセント 3 5 55" xfId="797"/>
    <cellStyle name="20% - アクセント 3 5 56" xfId="798"/>
    <cellStyle name="20% - アクセント 3 5 57" xfId="799"/>
    <cellStyle name="20% - アクセント 3 5 58" xfId="800"/>
    <cellStyle name="20% - アクセント 3 5 59" xfId="801"/>
    <cellStyle name="20% - アクセント 3 5 6" xfId="802"/>
    <cellStyle name="20% - アクセント 3 5 60" xfId="803"/>
    <cellStyle name="20% - アクセント 3 5 61" xfId="804"/>
    <cellStyle name="20% - アクセント 3 5 62" xfId="805"/>
    <cellStyle name="20% - アクセント 3 5 63" xfId="806"/>
    <cellStyle name="20% - アクセント 3 5 64" xfId="807"/>
    <cellStyle name="20% - アクセント 3 5 7" xfId="808"/>
    <cellStyle name="20% - アクセント 3 5 8" xfId="809"/>
    <cellStyle name="20% - アクセント 3 5 9" xfId="810"/>
    <cellStyle name="20% - アクセント 3 6" xfId="811"/>
    <cellStyle name="20% - アクセント 3 7" xfId="812"/>
    <cellStyle name="20% - アクセント 3 8" xfId="813"/>
    <cellStyle name="20% - アクセント 3 9" xfId="814"/>
    <cellStyle name="20% - アクセント 4 10" xfId="815"/>
    <cellStyle name="20% - アクセント 4 10 10" xfId="816"/>
    <cellStyle name="20% - アクセント 4 10 11" xfId="817"/>
    <cellStyle name="20% - アクセント 4 10 12" xfId="818"/>
    <cellStyle name="20% - アクセント 4 10 13" xfId="819"/>
    <cellStyle name="20% - アクセント 4 10 14" xfId="820"/>
    <cellStyle name="20% - アクセント 4 10 15" xfId="821"/>
    <cellStyle name="20% - アクセント 4 10 16" xfId="822"/>
    <cellStyle name="20% - アクセント 4 10 17" xfId="823"/>
    <cellStyle name="20% - アクセント 4 10 18" xfId="824"/>
    <cellStyle name="20% - アクセント 4 10 19" xfId="825"/>
    <cellStyle name="20% - アクセント 4 10 2" xfId="826"/>
    <cellStyle name="20% - アクセント 4 10 20" xfId="827"/>
    <cellStyle name="20% - アクセント 4 10 21" xfId="828"/>
    <cellStyle name="20% - アクセント 4 10 22" xfId="829"/>
    <cellStyle name="20% - アクセント 4 10 23" xfId="830"/>
    <cellStyle name="20% - アクセント 4 10 24" xfId="831"/>
    <cellStyle name="20% - アクセント 4 10 25" xfId="832"/>
    <cellStyle name="20% - アクセント 4 10 26" xfId="833"/>
    <cellStyle name="20% - アクセント 4 10 27" xfId="834"/>
    <cellStyle name="20% - アクセント 4 10 28" xfId="835"/>
    <cellStyle name="20% - アクセント 4 10 29" xfId="836"/>
    <cellStyle name="20% - アクセント 4 10 3" xfId="837"/>
    <cellStyle name="20% - アクセント 4 10 30" xfId="838"/>
    <cellStyle name="20% - アクセント 4 10 31" xfId="839"/>
    <cellStyle name="20% - アクセント 4 10 32" xfId="840"/>
    <cellStyle name="20% - アクセント 4 10 33" xfId="841"/>
    <cellStyle name="20% - アクセント 4 10 34" xfId="842"/>
    <cellStyle name="20% - アクセント 4 10 35" xfId="843"/>
    <cellStyle name="20% - アクセント 4 10 36" xfId="844"/>
    <cellStyle name="20% - アクセント 4 10 37" xfId="845"/>
    <cellStyle name="20% - アクセント 4 10 38" xfId="846"/>
    <cellStyle name="20% - アクセント 4 10 39" xfId="847"/>
    <cellStyle name="20% - アクセント 4 10 4" xfId="848"/>
    <cellStyle name="20% - アクセント 4 10 40" xfId="849"/>
    <cellStyle name="20% - アクセント 4 10 41" xfId="850"/>
    <cellStyle name="20% - アクセント 4 10 42" xfId="851"/>
    <cellStyle name="20% - アクセント 4 10 43" xfId="852"/>
    <cellStyle name="20% - アクセント 4 10 44" xfId="853"/>
    <cellStyle name="20% - アクセント 4 10 45" xfId="854"/>
    <cellStyle name="20% - アクセント 4 10 46" xfId="855"/>
    <cellStyle name="20% - アクセント 4 10 47" xfId="856"/>
    <cellStyle name="20% - アクセント 4 10 48" xfId="857"/>
    <cellStyle name="20% - アクセント 4 10 49" xfId="858"/>
    <cellStyle name="20% - アクセント 4 10 5" xfId="859"/>
    <cellStyle name="20% - アクセント 4 10 50" xfId="860"/>
    <cellStyle name="20% - アクセント 4 10 51" xfId="861"/>
    <cellStyle name="20% - アクセント 4 10 52" xfId="862"/>
    <cellStyle name="20% - アクセント 4 10 53" xfId="863"/>
    <cellStyle name="20% - アクセント 4 10 54" xfId="864"/>
    <cellStyle name="20% - アクセント 4 10 55" xfId="865"/>
    <cellStyle name="20% - アクセント 4 10 56" xfId="866"/>
    <cellStyle name="20% - アクセント 4 10 57" xfId="867"/>
    <cellStyle name="20% - アクセント 4 10 58" xfId="868"/>
    <cellStyle name="20% - アクセント 4 10 59" xfId="869"/>
    <cellStyle name="20% - アクセント 4 10 6" xfId="870"/>
    <cellStyle name="20% - アクセント 4 10 60" xfId="871"/>
    <cellStyle name="20% - アクセント 4 10 61" xfId="872"/>
    <cellStyle name="20% - アクセント 4 10 62" xfId="873"/>
    <cellStyle name="20% - アクセント 4 10 63" xfId="874"/>
    <cellStyle name="20% - アクセント 4 10 7" xfId="875"/>
    <cellStyle name="20% - アクセント 4 10 8" xfId="876"/>
    <cellStyle name="20% - アクセント 4 10 9" xfId="877"/>
    <cellStyle name="20% - アクセント 4 11" xfId="878"/>
    <cellStyle name="20% - アクセント 4 2" xfId="879"/>
    <cellStyle name="20% - アクセント 4 2 10" xfId="880"/>
    <cellStyle name="20% - アクセント 4 2 11" xfId="881"/>
    <cellStyle name="20% - アクセント 4 2 12" xfId="882"/>
    <cellStyle name="20% - アクセント 4 2 13" xfId="883"/>
    <cellStyle name="20% - アクセント 4 2 14" xfId="884"/>
    <cellStyle name="20% - アクセント 4 2 15" xfId="885"/>
    <cellStyle name="20% - アクセント 4 2 16" xfId="886"/>
    <cellStyle name="20% - アクセント 4 2 17" xfId="887"/>
    <cellStyle name="20% - アクセント 4 2 18" xfId="888"/>
    <cellStyle name="20% - アクセント 4 2 19" xfId="889"/>
    <cellStyle name="20% - アクセント 4 2 2" xfId="890"/>
    <cellStyle name="20% - アクセント 4 2 2 2" xfId="891"/>
    <cellStyle name="20% - アクセント 4 2 20" xfId="892"/>
    <cellStyle name="20% - アクセント 4 2 21" xfId="893"/>
    <cellStyle name="20% - アクセント 4 2 22" xfId="894"/>
    <cellStyle name="20% - アクセント 4 2 23" xfId="895"/>
    <cellStyle name="20% - アクセント 4 2 24" xfId="896"/>
    <cellStyle name="20% - アクセント 4 2 25" xfId="897"/>
    <cellStyle name="20% - アクセント 4 2 26" xfId="898"/>
    <cellStyle name="20% - アクセント 4 2 27" xfId="899"/>
    <cellStyle name="20% - アクセント 4 2 28" xfId="900"/>
    <cellStyle name="20% - アクセント 4 2 29" xfId="901"/>
    <cellStyle name="20% - アクセント 4 2 3" xfId="902"/>
    <cellStyle name="20% - アクセント 4 2 30" xfId="903"/>
    <cellStyle name="20% - アクセント 4 2 31" xfId="904"/>
    <cellStyle name="20% - アクセント 4 2 32" xfId="905"/>
    <cellStyle name="20% - アクセント 4 2 33" xfId="906"/>
    <cellStyle name="20% - アクセント 4 2 34" xfId="907"/>
    <cellStyle name="20% - アクセント 4 2 35" xfId="908"/>
    <cellStyle name="20% - アクセント 4 2 36" xfId="909"/>
    <cellStyle name="20% - アクセント 4 2 37" xfId="910"/>
    <cellStyle name="20% - アクセント 4 2 38" xfId="911"/>
    <cellStyle name="20% - アクセント 4 2 39" xfId="912"/>
    <cellStyle name="20% - アクセント 4 2 4" xfId="913"/>
    <cellStyle name="20% - アクセント 4 2 40" xfId="914"/>
    <cellStyle name="20% - アクセント 4 2 41" xfId="915"/>
    <cellStyle name="20% - アクセント 4 2 42" xfId="916"/>
    <cellStyle name="20% - アクセント 4 2 43" xfId="917"/>
    <cellStyle name="20% - アクセント 4 2 44" xfId="918"/>
    <cellStyle name="20% - アクセント 4 2 45" xfId="919"/>
    <cellStyle name="20% - アクセント 4 2 46" xfId="920"/>
    <cellStyle name="20% - アクセント 4 2 47" xfId="921"/>
    <cellStyle name="20% - アクセント 4 2 48" xfId="922"/>
    <cellStyle name="20% - アクセント 4 2 49" xfId="923"/>
    <cellStyle name="20% - アクセント 4 2 5" xfId="924"/>
    <cellStyle name="20% - アクセント 4 2 50" xfId="925"/>
    <cellStyle name="20% - アクセント 4 2 51" xfId="926"/>
    <cellStyle name="20% - アクセント 4 2 52" xfId="927"/>
    <cellStyle name="20% - アクセント 4 2 53" xfId="928"/>
    <cellStyle name="20% - アクセント 4 2 54" xfId="929"/>
    <cellStyle name="20% - アクセント 4 2 55" xfId="930"/>
    <cellStyle name="20% - アクセント 4 2 56" xfId="931"/>
    <cellStyle name="20% - アクセント 4 2 57" xfId="932"/>
    <cellStyle name="20% - アクセント 4 2 58" xfId="933"/>
    <cellStyle name="20% - アクセント 4 2 59" xfId="934"/>
    <cellStyle name="20% - アクセント 4 2 6" xfId="935"/>
    <cellStyle name="20% - アクセント 4 2 60" xfId="936"/>
    <cellStyle name="20% - アクセント 4 2 61" xfId="937"/>
    <cellStyle name="20% - アクセント 4 2 62" xfId="938"/>
    <cellStyle name="20% - アクセント 4 2 63" xfId="939"/>
    <cellStyle name="20% - アクセント 4 2 64" xfId="940"/>
    <cellStyle name="20% - アクセント 4 2 65" xfId="941"/>
    <cellStyle name="20% - アクセント 4 2 66" xfId="942"/>
    <cellStyle name="20% - アクセント 4 2 67" xfId="943"/>
    <cellStyle name="20% - アクセント 4 2 68" xfId="944"/>
    <cellStyle name="20% - アクセント 4 2 69" xfId="945"/>
    <cellStyle name="20% - アクセント 4 2 7" xfId="946"/>
    <cellStyle name="20% - アクセント 4 2 8" xfId="947"/>
    <cellStyle name="20% - アクセント 4 2 9" xfId="948"/>
    <cellStyle name="20% - アクセント 4 3" xfId="949"/>
    <cellStyle name="20% - アクセント 4 3 10" xfId="950"/>
    <cellStyle name="20% - アクセント 4 3 11" xfId="951"/>
    <cellStyle name="20% - アクセント 4 3 12" xfId="952"/>
    <cellStyle name="20% - アクセント 4 3 13" xfId="953"/>
    <cellStyle name="20% - アクセント 4 3 14" xfId="954"/>
    <cellStyle name="20% - アクセント 4 3 15" xfId="955"/>
    <cellStyle name="20% - アクセント 4 3 16" xfId="956"/>
    <cellStyle name="20% - アクセント 4 3 17" xfId="957"/>
    <cellStyle name="20% - アクセント 4 3 18" xfId="958"/>
    <cellStyle name="20% - アクセント 4 3 19" xfId="959"/>
    <cellStyle name="20% - アクセント 4 3 2" xfId="960"/>
    <cellStyle name="20% - アクセント 4 3 20" xfId="961"/>
    <cellStyle name="20% - アクセント 4 3 21" xfId="962"/>
    <cellStyle name="20% - アクセント 4 3 22" xfId="963"/>
    <cellStyle name="20% - アクセント 4 3 23" xfId="964"/>
    <cellStyle name="20% - アクセント 4 3 24" xfId="965"/>
    <cellStyle name="20% - アクセント 4 3 25" xfId="966"/>
    <cellStyle name="20% - アクセント 4 3 26" xfId="967"/>
    <cellStyle name="20% - アクセント 4 3 27" xfId="968"/>
    <cellStyle name="20% - アクセント 4 3 28" xfId="969"/>
    <cellStyle name="20% - アクセント 4 3 29" xfId="970"/>
    <cellStyle name="20% - アクセント 4 3 3" xfId="971"/>
    <cellStyle name="20% - アクセント 4 3 30" xfId="972"/>
    <cellStyle name="20% - アクセント 4 3 31" xfId="973"/>
    <cellStyle name="20% - アクセント 4 3 32" xfId="974"/>
    <cellStyle name="20% - アクセント 4 3 33" xfId="975"/>
    <cellStyle name="20% - アクセント 4 3 34" xfId="976"/>
    <cellStyle name="20% - アクセント 4 3 35" xfId="977"/>
    <cellStyle name="20% - アクセント 4 3 36" xfId="978"/>
    <cellStyle name="20% - アクセント 4 3 37" xfId="979"/>
    <cellStyle name="20% - アクセント 4 3 38" xfId="980"/>
    <cellStyle name="20% - アクセント 4 3 39" xfId="981"/>
    <cellStyle name="20% - アクセント 4 3 4" xfId="982"/>
    <cellStyle name="20% - アクセント 4 3 40" xfId="983"/>
    <cellStyle name="20% - アクセント 4 3 41" xfId="984"/>
    <cellStyle name="20% - アクセント 4 3 42" xfId="985"/>
    <cellStyle name="20% - アクセント 4 3 43" xfId="986"/>
    <cellStyle name="20% - アクセント 4 3 44" xfId="987"/>
    <cellStyle name="20% - アクセント 4 3 45" xfId="988"/>
    <cellStyle name="20% - アクセント 4 3 46" xfId="989"/>
    <cellStyle name="20% - アクセント 4 3 47" xfId="990"/>
    <cellStyle name="20% - アクセント 4 3 48" xfId="991"/>
    <cellStyle name="20% - アクセント 4 3 49" xfId="992"/>
    <cellStyle name="20% - アクセント 4 3 5" xfId="993"/>
    <cellStyle name="20% - アクセント 4 3 50" xfId="994"/>
    <cellStyle name="20% - アクセント 4 3 51" xfId="995"/>
    <cellStyle name="20% - アクセント 4 3 52" xfId="996"/>
    <cellStyle name="20% - アクセント 4 3 53" xfId="997"/>
    <cellStyle name="20% - アクセント 4 3 54" xfId="998"/>
    <cellStyle name="20% - アクセント 4 3 55" xfId="999"/>
    <cellStyle name="20% - アクセント 4 3 56" xfId="1000"/>
    <cellStyle name="20% - アクセント 4 3 57" xfId="1001"/>
    <cellStyle name="20% - アクセント 4 3 58" xfId="1002"/>
    <cellStyle name="20% - アクセント 4 3 59" xfId="1003"/>
    <cellStyle name="20% - アクセント 4 3 6" xfId="1004"/>
    <cellStyle name="20% - アクセント 4 3 60" xfId="1005"/>
    <cellStyle name="20% - アクセント 4 3 61" xfId="1006"/>
    <cellStyle name="20% - アクセント 4 3 62" xfId="1007"/>
    <cellStyle name="20% - アクセント 4 3 63" xfId="1008"/>
    <cellStyle name="20% - アクセント 4 3 64" xfId="1009"/>
    <cellStyle name="20% - アクセント 4 3 65" xfId="1010"/>
    <cellStyle name="20% - アクセント 4 3 66" xfId="1011"/>
    <cellStyle name="20% - アクセント 4 3 7" xfId="1012"/>
    <cellStyle name="20% - アクセント 4 3 8" xfId="1013"/>
    <cellStyle name="20% - アクセント 4 3 9" xfId="1014"/>
    <cellStyle name="20% - アクセント 4 4" xfId="1015"/>
    <cellStyle name="20% - アクセント 4 5" xfId="1016"/>
    <cellStyle name="20% - アクセント 4 5 10" xfId="1017"/>
    <cellStyle name="20% - アクセント 4 5 11" xfId="1018"/>
    <cellStyle name="20% - アクセント 4 5 12" xfId="1019"/>
    <cellStyle name="20% - アクセント 4 5 13" xfId="1020"/>
    <cellStyle name="20% - アクセント 4 5 14" xfId="1021"/>
    <cellStyle name="20% - アクセント 4 5 15" xfId="1022"/>
    <cellStyle name="20% - アクセント 4 5 16" xfId="1023"/>
    <cellStyle name="20% - アクセント 4 5 17" xfId="1024"/>
    <cellStyle name="20% - アクセント 4 5 18" xfId="1025"/>
    <cellStyle name="20% - アクセント 4 5 19" xfId="1026"/>
    <cellStyle name="20% - アクセント 4 5 2" xfId="1027"/>
    <cellStyle name="20% - アクセント 4 5 20" xfId="1028"/>
    <cellStyle name="20% - アクセント 4 5 21" xfId="1029"/>
    <cellStyle name="20% - アクセント 4 5 22" xfId="1030"/>
    <cellStyle name="20% - アクセント 4 5 23" xfId="1031"/>
    <cellStyle name="20% - アクセント 4 5 24" xfId="1032"/>
    <cellStyle name="20% - アクセント 4 5 25" xfId="1033"/>
    <cellStyle name="20% - アクセント 4 5 26" xfId="1034"/>
    <cellStyle name="20% - アクセント 4 5 27" xfId="1035"/>
    <cellStyle name="20% - アクセント 4 5 28" xfId="1036"/>
    <cellStyle name="20% - アクセント 4 5 29" xfId="1037"/>
    <cellStyle name="20% - アクセント 4 5 3" xfId="1038"/>
    <cellStyle name="20% - アクセント 4 5 30" xfId="1039"/>
    <cellStyle name="20% - アクセント 4 5 31" xfId="1040"/>
    <cellStyle name="20% - アクセント 4 5 32" xfId="1041"/>
    <cellStyle name="20% - アクセント 4 5 33" xfId="1042"/>
    <cellStyle name="20% - アクセント 4 5 34" xfId="1043"/>
    <cellStyle name="20% - アクセント 4 5 35" xfId="1044"/>
    <cellStyle name="20% - アクセント 4 5 36" xfId="1045"/>
    <cellStyle name="20% - アクセント 4 5 37" xfId="1046"/>
    <cellStyle name="20% - アクセント 4 5 38" xfId="1047"/>
    <cellStyle name="20% - アクセント 4 5 39" xfId="1048"/>
    <cellStyle name="20% - アクセント 4 5 4" xfId="1049"/>
    <cellStyle name="20% - アクセント 4 5 40" xfId="1050"/>
    <cellStyle name="20% - アクセント 4 5 41" xfId="1051"/>
    <cellStyle name="20% - アクセント 4 5 42" xfId="1052"/>
    <cellStyle name="20% - アクセント 4 5 43" xfId="1053"/>
    <cellStyle name="20% - アクセント 4 5 44" xfId="1054"/>
    <cellStyle name="20% - アクセント 4 5 45" xfId="1055"/>
    <cellStyle name="20% - アクセント 4 5 46" xfId="1056"/>
    <cellStyle name="20% - アクセント 4 5 47" xfId="1057"/>
    <cellStyle name="20% - アクセント 4 5 48" xfId="1058"/>
    <cellStyle name="20% - アクセント 4 5 49" xfId="1059"/>
    <cellStyle name="20% - アクセント 4 5 5" xfId="1060"/>
    <cellStyle name="20% - アクセント 4 5 50" xfId="1061"/>
    <cellStyle name="20% - アクセント 4 5 51" xfId="1062"/>
    <cellStyle name="20% - アクセント 4 5 52" xfId="1063"/>
    <cellStyle name="20% - アクセント 4 5 53" xfId="1064"/>
    <cellStyle name="20% - アクセント 4 5 54" xfId="1065"/>
    <cellStyle name="20% - アクセント 4 5 55" xfId="1066"/>
    <cellStyle name="20% - アクセント 4 5 56" xfId="1067"/>
    <cellStyle name="20% - アクセント 4 5 57" xfId="1068"/>
    <cellStyle name="20% - アクセント 4 5 58" xfId="1069"/>
    <cellStyle name="20% - アクセント 4 5 59" xfId="1070"/>
    <cellStyle name="20% - アクセント 4 5 6" xfId="1071"/>
    <cellStyle name="20% - アクセント 4 5 60" xfId="1072"/>
    <cellStyle name="20% - アクセント 4 5 61" xfId="1073"/>
    <cellStyle name="20% - アクセント 4 5 62" xfId="1074"/>
    <cellStyle name="20% - アクセント 4 5 63" xfId="1075"/>
    <cellStyle name="20% - アクセント 4 5 64" xfId="1076"/>
    <cellStyle name="20% - アクセント 4 5 7" xfId="1077"/>
    <cellStyle name="20% - アクセント 4 5 8" xfId="1078"/>
    <cellStyle name="20% - アクセント 4 5 9" xfId="1079"/>
    <cellStyle name="20% - アクセント 4 6" xfId="1080"/>
    <cellStyle name="20% - アクセント 4 7" xfId="1081"/>
    <cellStyle name="20% - アクセント 4 8" xfId="1082"/>
    <cellStyle name="20% - アクセント 4 9" xfId="1083"/>
    <cellStyle name="20% - アクセント 5 10" xfId="1084"/>
    <cellStyle name="20% - アクセント 5 10 10" xfId="1085"/>
    <cellStyle name="20% - アクセント 5 10 11" xfId="1086"/>
    <cellStyle name="20% - アクセント 5 10 12" xfId="1087"/>
    <cellStyle name="20% - アクセント 5 10 13" xfId="1088"/>
    <cellStyle name="20% - アクセント 5 10 14" xfId="1089"/>
    <cellStyle name="20% - アクセント 5 10 15" xfId="1090"/>
    <cellStyle name="20% - アクセント 5 10 16" xfId="1091"/>
    <cellStyle name="20% - アクセント 5 10 17" xfId="1092"/>
    <cellStyle name="20% - アクセント 5 10 18" xfId="1093"/>
    <cellStyle name="20% - アクセント 5 10 19" xfId="1094"/>
    <cellStyle name="20% - アクセント 5 10 2" xfId="1095"/>
    <cellStyle name="20% - アクセント 5 10 20" xfId="1096"/>
    <cellStyle name="20% - アクセント 5 10 21" xfId="1097"/>
    <cellStyle name="20% - アクセント 5 10 22" xfId="1098"/>
    <cellStyle name="20% - アクセント 5 10 23" xfId="1099"/>
    <cellStyle name="20% - アクセント 5 10 24" xfId="1100"/>
    <cellStyle name="20% - アクセント 5 10 25" xfId="1101"/>
    <cellStyle name="20% - アクセント 5 10 26" xfId="1102"/>
    <cellStyle name="20% - アクセント 5 10 27" xfId="1103"/>
    <cellStyle name="20% - アクセント 5 10 28" xfId="1104"/>
    <cellStyle name="20% - アクセント 5 10 29" xfId="1105"/>
    <cellStyle name="20% - アクセント 5 10 3" xfId="1106"/>
    <cellStyle name="20% - アクセント 5 10 30" xfId="1107"/>
    <cellStyle name="20% - アクセント 5 10 31" xfId="1108"/>
    <cellStyle name="20% - アクセント 5 10 32" xfId="1109"/>
    <cellStyle name="20% - アクセント 5 10 33" xfId="1110"/>
    <cellStyle name="20% - アクセント 5 10 34" xfId="1111"/>
    <cellStyle name="20% - アクセント 5 10 35" xfId="1112"/>
    <cellStyle name="20% - アクセント 5 10 36" xfId="1113"/>
    <cellStyle name="20% - アクセント 5 10 37" xfId="1114"/>
    <cellStyle name="20% - アクセント 5 10 38" xfId="1115"/>
    <cellStyle name="20% - アクセント 5 10 39" xfId="1116"/>
    <cellStyle name="20% - アクセント 5 10 4" xfId="1117"/>
    <cellStyle name="20% - アクセント 5 10 40" xfId="1118"/>
    <cellStyle name="20% - アクセント 5 10 41" xfId="1119"/>
    <cellStyle name="20% - アクセント 5 10 42" xfId="1120"/>
    <cellStyle name="20% - アクセント 5 10 43" xfId="1121"/>
    <cellStyle name="20% - アクセント 5 10 44" xfId="1122"/>
    <cellStyle name="20% - アクセント 5 10 45" xfId="1123"/>
    <cellStyle name="20% - アクセント 5 10 46" xfId="1124"/>
    <cellStyle name="20% - アクセント 5 10 47" xfId="1125"/>
    <cellStyle name="20% - アクセント 5 10 48" xfId="1126"/>
    <cellStyle name="20% - アクセント 5 10 49" xfId="1127"/>
    <cellStyle name="20% - アクセント 5 10 5" xfId="1128"/>
    <cellStyle name="20% - アクセント 5 10 50" xfId="1129"/>
    <cellStyle name="20% - アクセント 5 10 51" xfId="1130"/>
    <cellStyle name="20% - アクセント 5 10 52" xfId="1131"/>
    <cellStyle name="20% - アクセント 5 10 53" xfId="1132"/>
    <cellStyle name="20% - アクセント 5 10 54" xfId="1133"/>
    <cellStyle name="20% - アクセント 5 10 55" xfId="1134"/>
    <cellStyle name="20% - アクセント 5 10 56" xfId="1135"/>
    <cellStyle name="20% - アクセント 5 10 57" xfId="1136"/>
    <cellStyle name="20% - アクセント 5 10 58" xfId="1137"/>
    <cellStyle name="20% - アクセント 5 10 59" xfId="1138"/>
    <cellStyle name="20% - アクセント 5 10 6" xfId="1139"/>
    <cellStyle name="20% - アクセント 5 10 60" xfId="1140"/>
    <cellStyle name="20% - アクセント 5 10 61" xfId="1141"/>
    <cellStyle name="20% - アクセント 5 10 62" xfId="1142"/>
    <cellStyle name="20% - アクセント 5 10 63" xfId="1143"/>
    <cellStyle name="20% - アクセント 5 10 7" xfId="1144"/>
    <cellStyle name="20% - アクセント 5 10 8" xfId="1145"/>
    <cellStyle name="20% - アクセント 5 10 9" xfId="1146"/>
    <cellStyle name="20% - アクセント 5 11" xfId="1147"/>
    <cellStyle name="20% - アクセント 5 2" xfId="1148"/>
    <cellStyle name="20% - アクセント 5 2 10" xfId="1149"/>
    <cellStyle name="20% - アクセント 5 2 11" xfId="1150"/>
    <cellStyle name="20% - アクセント 5 2 12" xfId="1151"/>
    <cellStyle name="20% - アクセント 5 2 13" xfId="1152"/>
    <cellStyle name="20% - アクセント 5 2 14" xfId="1153"/>
    <cellStyle name="20% - アクセント 5 2 15" xfId="1154"/>
    <cellStyle name="20% - アクセント 5 2 16" xfId="1155"/>
    <cellStyle name="20% - アクセント 5 2 17" xfId="1156"/>
    <cellStyle name="20% - アクセント 5 2 18" xfId="1157"/>
    <cellStyle name="20% - アクセント 5 2 19" xfId="1158"/>
    <cellStyle name="20% - アクセント 5 2 2" xfId="1159"/>
    <cellStyle name="20% - アクセント 5 2 2 2" xfId="1160"/>
    <cellStyle name="20% - アクセント 5 2 20" xfId="1161"/>
    <cellStyle name="20% - アクセント 5 2 21" xfId="1162"/>
    <cellStyle name="20% - アクセント 5 2 22" xfId="1163"/>
    <cellStyle name="20% - アクセント 5 2 23" xfId="1164"/>
    <cellStyle name="20% - アクセント 5 2 24" xfId="1165"/>
    <cellStyle name="20% - アクセント 5 2 25" xfId="1166"/>
    <cellStyle name="20% - アクセント 5 2 26" xfId="1167"/>
    <cellStyle name="20% - アクセント 5 2 27" xfId="1168"/>
    <cellStyle name="20% - アクセント 5 2 28" xfId="1169"/>
    <cellStyle name="20% - アクセント 5 2 29" xfId="1170"/>
    <cellStyle name="20% - アクセント 5 2 3" xfId="1171"/>
    <cellStyle name="20% - アクセント 5 2 30" xfId="1172"/>
    <cellStyle name="20% - アクセント 5 2 31" xfId="1173"/>
    <cellStyle name="20% - アクセント 5 2 32" xfId="1174"/>
    <cellStyle name="20% - アクセント 5 2 33" xfId="1175"/>
    <cellStyle name="20% - アクセント 5 2 34" xfId="1176"/>
    <cellStyle name="20% - アクセント 5 2 35" xfId="1177"/>
    <cellStyle name="20% - アクセント 5 2 36" xfId="1178"/>
    <cellStyle name="20% - アクセント 5 2 37" xfId="1179"/>
    <cellStyle name="20% - アクセント 5 2 38" xfId="1180"/>
    <cellStyle name="20% - アクセント 5 2 39" xfId="1181"/>
    <cellStyle name="20% - アクセント 5 2 4" xfId="1182"/>
    <cellStyle name="20% - アクセント 5 2 40" xfId="1183"/>
    <cellStyle name="20% - アクセント 5 2 41" xfId="1184"/>
    <cellStyle name="20% - アクセント 5 2 42" xfId="1185"/>
    <cellStyle name="20% - アクセント 5 2 43" xfId="1186"/>
    <cellStyle name="20% - アクセント 5 2 44" xfId="1187"/>
    <cellStyle name="20% - アクセント 5 2 45" xfId="1188"/>
    <cellStyle name="20% - アクセント 5 2 46" xfId="1189"/>
    <cellStyle name="20% - アクセント 5 2 47" xfId="1190"/>
    <cellStyle name="20% - アクセント 5 2 48" xfId="1191"/>
    <cellStyle name="20% - アクセント 5 2 49" xfId="1192"/>
    <cellStyle name="20% - アクセント 5 2 5" xfId="1193"/>
    <cellStyle name="20% - アクセント 5 2 50" xfId="1194"/>
    <cellStyle name="20% - アクセント 5 2 51" xfId="1195"/>
    <cellStyle name="20% - アクセント 5 2 52" xfId="1196"/>
    <cellStyle name="20% - アクセント 5 2 53" xfId="1197"/>
    <cellStyle name="20% - アクセント 5 2 54" xfId="1198"/>
    <cellStyle name="20% - アクセント 5 2 55" xfId="1199"/>
    <cellStyle name="20% - アクセント 5 2 56" xfId="1200"/>
    <cellStyle name="20% - アクセント 5 2 57" xfId="1201"/>
    <cellStyle name="20% - アクセント 5 2 58" xfId="1202"/>
    <cellStyle name="20% - アクセント 5 2 59" xfId="1203"/>
    <cellStyle name="20% - アクセント 5 2 6" xfId="1204"/>
    <cellStyle name="20% - アクセント 5 2 60" xfId="1205"/>
    <cellStyle name="20% - アクセント 5 2 61" xfId="1206"/>
    <cellStyle name="20% - アクセント 5 2 62" xfId="1207"/>
    <cellStyle name="20% - アクセント 5 2 63" xfId="1208"/>
    <cellStyle name="20% - アクセント 5 2 64" xfId="1209"/>
    <cellStyle name="20% - アクセント 5 2 65" xfId="1210"/>
    <cellStyle name="20% - アクセント 5 2 66" xfId="1211"/>
    <cellStyle name="20% - アクセント 5 2 67" xfId="1212"/>
    <cellStyle name="20% - アクセント 5 2 68" xfId="1213"/>
    <cellStyle name="20% - アクセント 5 2 69" xfId="1214"/>
    <cellStyle name="20% - アクセント 5 2 7" xfId="1215"/>
    <cellStyle name="20% - アクセント 5 2 8" xfId="1216"/>
    <cellStyle name="20% - アクセント 5 2 9" xfId="1217"/>
    <cellStyle name="20% - アクセント 5 3" xfId="1218"/>
    <cellStyle name="20% - アクセント 5 3 10" xfId="1219"/>
    <cellStyle name="20% - アクセント 5 3 11" xfId="1220"/>
    <cellStyle name="20% - アクセント 5 3 12" xfId="1221"/>
    <cellStyle name="20% - アクセント 5 3 13" xfId="1222"/>
    <cellStyle name="20% - アクセント 5 3 14" xfId="1223"/>
    <cellStyle name="20% - アクセント 5 3 15" xfId="1224"/>
    <cellStyle name="20% - アクセント 5 3 16" xfId="1225"/>
    <cellStyle name="20% - アクセント 5 3 17" xfId="1226"/>
    <cellStyle name="20% - アクセント 5 3 18" xfId="1227"/>
    <cellStyle name="20% - アクセント 5 3 19" xfId="1228"/>
    <cellStyle name="20% - アクセント 5 3 2" xfId="1229"/>
    <cellStyle name="20% - アクセント 5 3 20" xfId="1230"/>
    <cellStyle name="20% - アクセント 5 3 21" xfId="1231"/>
    <cellStyle name="20% - アクセント 5 3 22" xfId="1232"/>
    <cellStyle name="20% - アクセント 5 3 23" xfId="1233"/>
    <cellStyle name="20% - アクセント 5 3 24" xfId="1234"/>
    <cellStyle name="20% - アクセント 5 3 25" xfId="1235"/>
    <cellStyle name="20% - アクセント 5 3 26" xfId="1236"/>
    <cellStyle name="20% - アクセント 5 3 27" xfId="1237"/>
    <cellStyle name="20% - アクセント 5 3 28" xfId="1238"/>
    <cellStyle name="20% - アクセント 5 3 29" xfId="1239"/>
    <cellStyle name="20% - アクセント 5 3 3" xfId="1240"/>
    <cellStyle name="20% - アクセント 5 3 30" xfId="1241"/>
    <cellStyle name="20% - アクセント 5 3 31" xfId="1242"/>
    <cellStyle name="20% - アクセント 5 3 32" xfId="1243"/>
    <cellStyle name="20% - アクセント 5 3 33" xfId="1244"/>
    <cellStyle name="20% - アクセント 5 3 34" xfId="1245"/>
    <cellStyle name="20% - アクセント 5 3 35" xfId="1246"/>
    <cellStyle name="20% - アクセント 5 3 36" xfId="1247"/>
    <cellStyle name="20% - アクセント 5 3 37" xfId="1248"/>
    <cellStyle name="20% - アクセント 5 3 38" xfId="1249"/>
    <cellStyle name="20% - アクセント 5 3 39" xfId="1250"/>
    <cellStyle name="20% - アクセント 5 3 4" xfId="1251"/>
    <cellStyle name="20% - アクセント 5 3 40" xfId="1252"/>
    <cellStyle name="20% - アクセント 5 3 41" xfId="1253"/>
    <cellStyle name="20% - アクセント 5 3 42" xfId="1254"/>
    <cellStyle name="20% - アクセント 5 3 43" xfId="1255"/>
    <cellStyle name="20% - アクセント 5 3 44" xfId="1256"/>
    <cellStyle name="20% - アクセント 5 3 45" xfId="1257"/>
    <cellStyle name="20% - アクセント 5 3 46" xfId="1258"/>
    <cellStyle name="20% - アクセント 5 3 47" xfId="1259"/>
    <cellStyle name="20% - アクセント 5 3 48" xfId="1260"/>
    <cellStyle name="20% - アクセント 5 3 49" xfId="1261"/>
    <cellStyle name="20% - アクセント 5 3 5" xfId="1262"/>
    <cellStyle name="20% - アクセント 5 3 50" xfId="1263"/>
    <cellStyle name="20% - アクセント 5 3 51" xfId="1264"/>
    <cellStyle name="20% - アクセント 5 3 52" xfId="1265"/>
    <cellStyle name="20% - アクセント 5 3 53" xfId="1266"/>
    <cellStyle name="20% - アクセント 5 3 54" xfId="1267"/>
    <cellStyle name="20% - アクセント 5 3 55" xfId="1268"/>
    <cellStyle name="20% - アクセント 5 3 56" xfId="1269"/>
    <cellStyle name="20% - アクセント 5 3 57" xfId="1270"/>
    <cellStyle name="20% - アクセント 5 3 58" xfId="1271"/>
    <cellStyle name="20% - アクセント 5 3 59" xfId="1272"/>
    <cellStyle name="20% - アクセント 5 3 6" xfId="1273"/>
    <cellStyle name="20% - アクセント 5 3 60" xfId="1274"/>
    <cellStyle name="20% - アクセント 5 3 61" xfId="1275"/>
    <cellStyle name="20% - アクセント 5 3 62" xfId="1276"/>
    <cellStyle name="20% - アクセント 5 3 63" xfId="1277"/>
    <cellStyle name="20% - アクセント 5 3 64" xfId="1278"/>
    <cellStyle name="20% - アクセント 5 3 65" xfId="1279"/>
    <cellStyle name="20% - アクセント 5 3 66" xfId="1280"/>
    <cellStyle name="20% - アクセント 5 3 7" xfId="1281"/>
    <cellStyle name="20% - アクセント 5 3 8" xfId="1282"/>
    <cellStyle name="20% - アクセント 5 3 9" xfId="1283"/>
    <cellStyle name="20% - アクセント 5 4" xfId="1284"/>
    <cellStyle name="20% - アクセント 5 5" xfId="1285"/>
    <cellStyle name="20% - アクセント 5 5 10" xfId="1286"/>
    <cellStyle name="20% - アクセント 5 5 11" xfId="1287"/>
    <cellStyle name="20% - アクセント 5 5 12" xfId="1288"/>
    <cellStyle name="20% - アクセント 5 5 13" xfId="1289"/>
    <cellStyle name="20% - アクセント 5 5 14" xfId="1290"/>
    <cellStyle name="20% - アクセント 5 5 15" xfId="1291"/>
    <cellStyle name="20% - アクセント 5 5 16" xfId="1292"/>
    <cellStyle name="20% - アクセント 5 5 17" xfId="1293"/>
    <cellStyle name="20% - アクセント 5 5 18" xfId="1294"/>
    <cellStyle name="20% - アクセント 5 5 19" xfId="1295"/>
    <cellStyle name="20% - アクセント 5 5 2" xfId="1296"/>
    <cellStyle name="20% - アクセント 5 5 20" xfId="1297"/>
    <cellStyle name="20% - アクセント 5 5 21" xfId="1298"/>
    <cellStyle name="20% - アクセント 5 5 22" xfId="1299"/>
    <cellStyle name="20% - アクセント 5 5 23" xfId="1300"/>
    <cellStyle name="20% - アクセント 5 5 24" xfId="1301"/>
    <cellStyle name="20% - アクセント 5 5 25" xfId="1302"/>
    <cellStyle name="20% - アクセント 5 5 26" xfId="1303"/>
    <cellStyle name="20% - アクセント 5 5 27" xfId="1304"/>
    <cellStyle name="20% - アクセント 5 5 28" xfId="1305"/>
    <cellStyle name="20% - アクセント 5 5 29" xfId="1306"/>
    <cellStyle name="20% - アクセント 5 5 3" xfId="1307"/>
    <cellStyle name="20% - アクセント 5 5 30" xfId="1308"/>
    <cellStyle name="20% - アクセント 5 5 31" xfId="1309"/>
    <cellStyle name="20% - アクセント 5 5 32" xfId="1310"/>
    <cellStyle name="20% - アクセント 5 5 33" xfId="1311"/>
    <cellStyle name="20% - アクセント 5 5 34" xfId="1312"/>
    <cellStyle name="20% - アクセント 5 5 35" xfId="1313"/>
    <cellStyle name="20% - アクセント 5 5 36" xfId="1314"/>
    <cellStyle name="20% - アクセント 5 5 37" xfId="1315"/>
    <cellStyle name="20% - アクセント 5 5 38" xfId="1316"/>
    <cellStyle name="20% - アクセント 5 5 39" xfId="1317"/>
    <cellStyle name="20% - アクセント 5 5 4" xfId="1318"/>
    <cellStyle name="20% - アクセント 5 5 40" xfId="1319"/>
    <cellStyle name="20% - アクセント 5 5 41" xfId="1320"/>
    <cellStyle name="20% - アクセント 5 5 42" xfId="1321"/>
    <cellStyle name="20% - アクセント 5 5 43" xfId="1322"/>
    <cellStyle name="20% - アクセント 5 5 44" xfId="1323"/>
    <cellStyle name="20% - アクセント 5 5 45" xfId="1324"/>
    <cellStyle name="20% - アクセント 5 5 46" xfId="1325"/>
    <cellStyle name="20% - アクセント 5 5 47" xfId="1326"/>
    <cellStyle name="20% - アクセント 5 5 48" xfId="1327"/>
    <cellStyle name="20% - アクセント 5 5 49" xfId="1328"/>
    <cellStyle name="20% - アクセント 5 5 5" xfId="1329"/>
    <cellStyle name="20% - アクセント 5 5 50" xfId="1330"/>
    <cellStyle name="20% - アクセント 5 5 51" xfId="1331"/>
    <cellStyle name="20% - アクセント 5 5 52" xfId="1332"/>
    <cellStyle name="20% - アクセント 5 5 53" xfId="1333"/>
    <cellStyle name="20% - アクセント 5 5 54" xfId="1334"/>
    <cellStyle name="20% - アクセント 5 5 55" xfId="1335"/>
    <cellStyle name="20% - アクセント 5 5 56" xfId="1336"/>
    <cellStyle name="20% - アクセント 5 5 57" xfId="1337"/>
    <cellStyle name="20% - アクセント 5 5 58" xfId="1338"/>
    <cellStyle name="20% - アクセント 5 5 59" xfId="1339"/>
    <cellStyle name="20% - アクセント 5 5 6" xfId="1340"/>
    <cellStyle name="20% - アクセント 5 5 60" xfId="1341"/>
    <cellStyle name="20% - アクセント 5 5 61" xfId="1342"/>
    <cellStyle name="20% - アクセント 5 5 62" xfId="1343"/>
    <cellStyle name="20% - アクセント 5 5 63" xfId="1344"/>
    <cellStyle name="20% - アクセント 5 5 64" xfId="1345"/>
    <cellStyle name="20% - アクセント 5 5 7" xfId="1346"/>
    <cellStyle name="20% - アクセント 5 5 8" xfId="1347"/>
    <cellStyle name="20% - アクセント 5 5 9" xfId="1348"/>
    <cellStyle name="20% - アクセント 5 6" xfId="1349"/>
    <cellStyle name="20% - アクセント 5 7" xfId="1350"/>
    <cellStyle name="20% - アクセント 5 8" xfId="1351"/>
    <cellStyle name="20% - アクセント 5 9" xfId="1352"/>
    <cellStyle name="20% - アクセント 6 10" xfId="1353"/>
    <cellStyle name="20% - アクセント 6 10 10" xfId="1354"/>
    <cellStyle name="20% - アクセント 6 10 11" xfId="1355"/>
    <cellStyle name="20% - アクセント 6 10 12" xfId="1356"/>
    <cellStyle name="20% - アクセント 6 10 13" xfId="1357"/>
    <cellStyle name="20% - アクセント 6 10 14" xfId="1358"/>
    <cellStyle name="20% - アクセント 6 10 15" xfId="1359"/>
    <cellStyle name="20% - アクセント 6 10 16" xfId="1360"/>
    <cellStyle name="20% - アクセント 6 10 17" xfId="1361"/>
    <cellStyle name="20% - アクセント 6 10 18" xfId="1362"/>
    <cellStyle name="20% - アクセント 6 10 19" xfId="1363"/>
    <cellStyle name="20% - アクセント 6 10 2" xfId="1364"/>
    <cellStyle name="20% - アクセント 6 10 20" xfId="1365"/>
    <cellStyle name="20% - アクセント 6 10 21" xfId="1366"/>
    <cellStyle name="20% - アクセント 6 10 22" xfId="1367"/>
    <cellStyle name="20% - アクセント 6 10 23" xfId="1368"/>
    <cellStyle name="20% - アクセント 6 10 24" xfId="1369"/>
    <cellStyle name="20% - アクセント 6 10 25" xfId="1370"/>
    <cellStyle name="20% - アクセント 6 10 26" xfId="1371"/>
    <cellStyle name="20% - アクセント 6 10 27" xfId="1372"/>
    <cellStyle name="20% - アクセント 6 10 28" xfId="1373"/>
    <cellStyle name="20% - アクセント 6 10 29" xfId="1374"/>
    <cellStyle name="20% - アクセント 6 10 3" xfId="1375"/>
    <cellStyle name="20% - アクセント 6 10 30" xfId="1376"/>
    <cellStyle name="20% - アクセント 6 10 31" xfId="1377"/>
    <cellStyle name="20% - アクセント 6 10 32" xfId="1378"/>
    <cellStyle name="20% - アクセント 6 10 33" xfId="1379"/>
    <cellStyle name="20% - アクセント 6 10 34" xfId="1380"/>
    <cellStyle name="20% - アクセント 6 10 35" xfId="1381"/>
    <cellStyle name="20% - アクセント 6 10 36" xfId="1382"/>
    <cellStyle name="20% - アクセント 6 10 37" xfId="1383"/>
    <cellStyle name="20% - アクセント 6 10 38" xfId="1384"/>
    <cellStyle name="20% - アクセント 6 10 39" xfId="1385"/>
    <cellStyle name="20% - アクセント 6 10 4" xfId="1386"/>
    <cellStyle name="20% - アクセント 6 10 40" xfId="1387"/>
    <cellStyle name="20% - アクセント 6 10 41" xfId="1388"/>
    <cellStyle name="20% - アクセント 6 10 42" xfId="1389"/>
    <cellStyle name="20% - アクセント 6 10 43" xfId="1390"/>
    <cellStyle name="20% - アクセント 6 10 44" xfId="1391"/>
    <cellStyle name="20% - アクセント 6 10 45" xfId="1392"/>
    <cellStyle name="20% - アクセント 6 10 46" xfId="1393"/>
    <cellStyle name="20% - アクセント 6 10 47" xfId="1394"/>
    <cellStyle name="20% - アクセント 6 10 48" xfId="1395"/>
    <cellStyle name="20% - アクセント 6 10 49" xfId="1396"/>
    <cellStyle name="20% - アクセント 6 10 5" xfId="1397"/>
    <cellStyle name="20% - アクセント 6 10 50" xfId="1398"/>
    <cellStyle name="20% - アクセント 6 10 51" xfId="1399"/>
    <cellStyle name="20% - アクセント 6 10 52" xfId="1400"/>
    <cellStyle name="20% - アクセント 6 10 53" xfId="1401"/>
    <cellStyle name="20% - アクセント 6 10 54" xfId="1402"/>
    <cellStyle name="20% - アクセント 6 10 55" xfId="1403"/>
    <cellStyle name="20% - アクセント 6 10 56" xfId="1404"/>
    <cellStyle name="20% - アクセント 6 10 57" xfId="1405"/>
    <cellStyle name="20% - アクセント 6 10 58" xfId="1406"/>
    <cellStyle name="20% - アクセント 6 10 59" xfId="1407"/>
    <cellStyle name="20% - アクセント 6 10 6" xfId="1408"/>
    <cellStyle name="20% - アクセント 6 10 60" xfId="1409"/>
    <cellStyle name="20% - アクセント 6 10 61" xfId="1410"/>
    <cellStyle name="20% - アクセント 6 10 62" xfId="1411"/>
    <cellStyle name="20% - アクセント 6 10 63" xfId="1412"/>
    <cellStyle name="20% - アクセント 6 10 7" xfId="1413"/>
    <cellStyle name="20% - アクセント 6 10 8" xfId="1414"/>
    <cellStyle name="20% - アクセント 6 10 9" xfId="1415"/>
    <cellStyle name="20% - アクセント 6 11" xfId="1416"/>
    <cellStyle name="20% - アクセント 6 2" xfId="1417"/>
    <cellStyle name="20% - アクセント 6 2 10" xfId="1418"/>
    <cellStyle name="20% - アクセント 6 2 11" xfId="1419"/>
    <cellStyle name="20% - アクセント 6 2 12" xfId="1420"/>
    <cellStyle name="20% - アクセント 6 2 13" xfId="1421"/>
    <cellStyle name="20% - アクセント 6 2 14" xfId="1422"/>
    <cellStyle name="20% - アクセント 6 2 15" xfId="1423"/>
    <cellStyle name="20% - アクセント 6 2 16" xfId="1424"/>
    <cellStyle name="20% - アクセント 6 2 17" xfId="1425"/>
    <cellStyle name="20% - アクセント 6 2 18" xfId="1426"/>
    <cellStyle name="20% - アクセント 6 2 19" xfId="1427"/>
    <cellStyle name="20% - アクセント 6 2 2" xfId="1428"/>
    <cellStyle name="20% - アクセント 6 2 2 2" xfId="1429"/>
    <cellStyle name="20% - アクセント 6 2 20" xfId="1430"/>
    <cellStyle name="20% - アクセント 6 2 21" xfId="1431"/>
    <cellStyle name="20% - アクセント 6 2 22" xfId="1432"/>
    <cellStyle name="20% - アクセント 6 2 23" xfId="1433"/>
    <cellStyle name="20% - アクセント 6 2 24" xfId="1434"/>
    <cellStyle name="20% - アクセント 6 2 25" xfId="1435"/>
    <cellStyle name="20% - アクセント 6 2 26" xfId="1436"/>
    <cellStyle name="20% - アクセント 6 2 27" xfId="1437"/>
    <cellStyle name="20% - アクセント 6 2 28" xfId="1438"/>
    <cellStyle name="20% - アクセント 6 2 29" xfId="1439"/>
    <cellStyle name="20% - アクセント 6 2 3" xfId="1440"/>
    <cellStyle name="20% - アクセント 6 2 30" xfId="1441"/>
    <cellStyle name="20% - アクセント 6 2 31" xfId="1442"/>
    <cellStyle name="20% - アクセント 6 2 32" xfId="1443"/>
    <cellStyle name="20% - アクセント 6 2 33" xfId="1444"/>
    <cellStyle name="20% - アクセント 6 2 34" xfId="1445"/>
    <cellStyle name="20% - アクセント 6 2 35" xfId="1446"/>
    <cellStyle name="20% - アクセント 6 2 36" xfId="1447"/>
    <cellStyle name="20% - アクセント 6 2 37" xfId="1448"/>
    <cellStyle name="20% - アクセント 6 2 38" xfId="1449"/>
    <cellStyle name="20% - アクセント 6 2 39" xfId="1450"/>
    <cellStyle name="20% - アクセント 6 2 4" xfId="1451"/>
    <cellStyle name="20% - アクセント 6 2 40" xfId="1452"/>
    <cellStyle name="20% - アクセント 6 2 41" xfId="1453"/>
    <cellStyle name="20% - アクセント 6 2 42" xfId="1454"/>
    <cellStyle name="20% - アクセント 6 2 43" xfId="1455"/>
    <cellStyle name="20% - アクセント 6 2 44" xfId="1456"/>
    <cellStyle name="20% - アクセント 6 2 45" xfId="1457"/>
    <cellStyle name="20% - アクセント 6 2 46" xfId="1458"/>
    <cellStyle name="20% - アクセント 6 2 47" xfId="1459"/>
    <cellStyle name="20% - アクセント 6 2 48" xfId="1460"/>
    <cellStyle name="20% - アクセント 6 2 49" xfId="1461"/>
    <cellStyle name="20% - アクセント 6 2 5" xfId="1462"/>
    <cellStyle name="20% - アクセント 6 2 50" xfId="1463"/>
    <cellStyle name="20% - アクセント 6 2 51" xfId="1464"/>
    <cellStyle name="20% - アクセント 6 2 52" xfId="1465"/>
    <cellStyle name="20% - アクセント 6 2 53" xfId="1466"/>
    <cellStyle name="20% - アクセント 6 2 54" xfId="1467"/>
    <cellStyle name="20% - アクセント 6 2 55" xfId="1468"/>
    <cellStyle name="20% - アクセント 6 2 56" xfId="1469"/>
    <cellStyle name="20% - アクセント 6 2 57" xfId="1470"/>
    <cellStyle name="20% - アクセント 6 2 58" xfId="1471"/>
    <cellStyle name="20% - アクセント 6 2 59" xfId="1472"/>
    <cellStyle name="20% - アクセント 6 2 6" xfId="1473"/>
    <cellStyle name="20% - アクセント 6 2 60" xfId="1474"/>
    <cellStyle name="20% - アクセント 6 2 61" xfId="1475"/>
    <cellStyle name="20% - アクセント 6 2 62" xfId="1476"/>
    <cellStyle name="20% - アクセント 6 2 63" xfId="1477"/>
    <cellStyle name="20% - アクセント 6 2 64" xfId="1478"/>
    <cellStyle name="20% - アクセント 6 2 65" xfId="1479"/>
    <cellStyle name="20% - アクセント 6 2 66" xfId="1480"/>
    <cellStyle name="20% - アクセント 6 2 67" xfId="1481"/>
    <cellStyle name="20% - アクセント 6 2 68" xfId="1482"/>
    <cellStyle name="20% - アクセント 6 2 69" xfId="1483"/>
    <cellStyle name="20% - アクセント 6 2 7" xfId="1484"/>
    <cellStyle name="20% - アクセント 6 2 8" xfId="1485"/>
    <cellStyle name="20% - アクセント 6 2 9" xfId="1486"/>
    <cellStyle name="20% - アクセント 6 3" xfId="1487"/>
    <cellStyle name="20% - アクセント 6 3 10" xfId="1488"/>
    <cellStyle name="20% - アクセント 6 3 11" xfId="1489"/>
    <cellStyle name="20% - アクセント 6 3 12" xfId="1490"/>
    <cellStyle name="20% - アクセント 6 3 13" xfId="1491"/>
    <cellStyle name="20% - アクセント 6 3 14" xfId="1492"/>
    <cellStyle name="20% - アクセント 6 3 15" xfId="1493"/>
    <cellStyle name="20% - アクセント 6 3 16" xfId="1494"/>
    <cellStyle name="20% - アクセント 6 3 17" xfId="1495"/>
    <cellStyle name="20% - アクセント 6 3 18" xfId="1496"/>
    <cellStyle name="20% - アクセント 6 3 19" xfId="1497"/>
    <cellStyle name="20% - アクセント 6 3 2" xfId="1498"/>
    <cellStyle name="20% - アクセント 6 3 20" xfId="1499"/>
    <cellStyle name="20% - アクセント 6 3 21" xfId="1500"/>
    <cellStyle name="20% - アクセント 6 3 22" xfId="1501"/>
    <cellStyle name="20% - アクセント 6 3 23" xfId="1502"/>
    <cellStyle name="20% - アクセント 6 3 24" xfId="1503"/>
    <cellStyle name="20% - アクセント 6 3 25" xfId="1504"/>
    <cellStyle name="20% - アクセント 6 3 26" xfId="1505"/>
    <cellStyle name="20% - アクセント 6 3 27" xfId="1506"/>
    <cellStyle name="20% - アクセント 6 3 28" xfId="1507"/>
    <cellStyle name="20% - アクセント 6 3 29" xfId="1508"/>
    <cellStyle name="20% - アクセント 6 3 3" xfId="1509"/>
    <cellStyle name="20% - アクセント 6 3 30" xfId="1510"/>
    <cellStyle name="20% - アクセント 6 3 31" xfId="1511"/>
    <cellStyle name="20% - アクセント 6 3 32" xfId="1512"/>
    <cellStyle name="20% - アクセント 6 3 33" xfId="1513"/>
    <cellStyle name="20% - アクセント 6 3 34" xfId="1514"/>
    <cellStyle name="20% - アクセント 6 3 35" xfId="1515"/>
    <cellStyle name="20% - アクセント 6 3 36" xfId="1516"/>
    <cellStyle name="20% - アクセント 6 3 37" xfId="1517"/>
    <cellStyle name="20% - アクセント 6 3 38" xfId="1518"/>
    <cellStyle name="20% - アクセント 6 3 39" xfId="1519"/>
    <cellStyle name="20% - アクセント 6 3 4" xfId="1520"/>
    <cellStyle name="20% - アクセント 6 3 40" xfId="1521"/>
    <cellStyle name="20% - アクセント 6 3 41" xfId="1522"/>
    <cellStyle name="20% - アクセント 6 3 42" xfId="1523"/>
    <cellStyle name="20% - アクセント 6 3 43" xfId="1524"/>
    <cellStyle name="20% - アクセント 6 3 44" xfId="1525"/>
    <cellStyle name="20% - アクセント 6 3 45" xfId="1526"/>
    <cellStyle name="20% - アクセント 6 3 46" xfId="1527"/>
    <cellStyle name="20% - アクセント 6 3 47" xfId="1528"/>
    <cellStyle name="20% - アクセント 6 3 48" xfId="1529"/>
    <cellStyle name="20% - アクセント 6 3 49" xfId="1530"/>
    <cellStyle name="20% - アクセント 6 3 5" xfId="1531"/>
    <cellStyle name="20% - アクセント 6 3 50" xfId="1532"/>
    <cellStyle name="20% - アクセント 6 3 51" xfId="1533"/>
    <cellStyle name="20% - アクセント 6 3 52" xfId="1534"/>
    <cellStyle name="20% - アクセント 6 3 53" xfId="1535"/>
    <cellStyle name="20% - アクセント 6 3 54" xfId="1536"/>
    <cellStyle name="20% - アクセント 6 3 55" xfId="1537"/>
    <cellStyle name="20% - アクセント 6 3 56" xfId="1538"/>
    <cellStyle name="20% - アクセント 6 3 57" xfId="1539"/>
    <cellStyle name="20% - アクセント 6 3 58" xfId="1540"/>
    <cellStyle name="20% - アクセント 6 3 59" xfId="1541"/>
    <cellStyle name="20% - アクセント 6 3 6" xfId="1542"/>
    <cellStyle name="20% - アクセント 6 3 60" xfId="1543"/>
    <cellStyle name="20% - アクセント 6 3 61" xfId="1544"/>
    <cellStyle name="20% - アクセント 6 3 62" xfId="1545"/>
    <cellStyle name="20% - アクセント 6 3 63" xfId="1546"/>
    <cellStyle name="20% - アクセント 6 3 64" xfId="1547"/>
    <cellStyle name="20% - アクセント 6 3 65" xfId="1548"/>
    <cellStyle name="20% - アクセント 6 3 66" xfId="1549"/>
    <cellStyle name="20% - アクセント 6 3 7" xfId="1550"/>
    <cellStyle name="20% - アクセント 6 3 8" xfId="1551"/>
    <cellStyle name="20% - アクセント 6 3 9" xfId="1552"/>
    <cellStyle name="20% - アクセント 6 4" xfId="1553"/>
    <cellStyle name="20% - アクセント 6 5" xfId="1554"/>
    <cellStyle name="20% - アクセント 6 5 10" xfId="1555"/>
    <cellStyle name="20% - アクセント 6 5 11" xfId="1556"/>
    <cellStyle name="20% - アクセント 6 5 12" xfId="1557"/>
    <cellStyle name="20% - アクセント 6 5 13" xfId="1558"/>
    <cellStyle name="20% - アクセント 6 5 14" xfId="1559"/>
    <cellStyle name="20% - アクセント 6 5 15" xfId="1560"/>
    <cellStyle name="20% - アクセント 6 5 16" xfId="1561"/>
    <cellStyle name="20% - アクセント 6 5 17" xfId="1562"/>
    <cellStyle name="20% - アクセント 6 5 18" xfId="1563"/>
    <cellStyle name="20% - アクセント 6 5 19" xfId="1564"/>
    <cellStyle name="20% - アクセント 6 5 2" xfId="1565"/>
    <cellStyle name="20% - アクセント 6 5 20" xfId="1566"/>
    <cellStyle name="20% - アクセント 6 5 21" xfId="1567"/>
    <cellStyle name="20% - アクセント 6 5 22" xfId="1568"/>
    <cellStyle name="20% - アクセント 6 5 23" xfId="1569"/>
    <cellStyle name="20% - アクセント 6 5 24" xfId="1570"/>
    <cellStyle name="20% - アクセント 6 5 25" xfId="1571"/>
    <cellStyle name="20% - アクセント 6 5 26" xfId="1572"/>
    <cellStyle name="20% - アクセント 6 5 27" xfId="1573"/>
    <cellStyle name="20% - アクセント 6 5 28" xfId="1574"/>
    <cellStyle name="20% - アクセント 6 5 29" xfId="1575"/>
    <cellStyle name="20% - アクセント 6 5 3" xfId="1576"/>
    <cellStyle name="20% - アクセント 6 5 30" xfId="1577"/>
    <cellStyle name="20% - アクセント 6 5 31" xfId="1578"/>
    <cellStyle name="20% - アクセント 6 5 32" xfId="1579"/>
    <cellStyle name="20% - アクセント 6 5 33" xfId="1580"/>
    <cellStyle name="20% - アクセント 6 5 34" xfId="1581"/>
    <cellStyle name="20% - アクセント 6 5 35" xfId="1582"/>
    <cellStyle name="20% - アクセント 6 5 36" xfId="1583"/>
    <cellStyle name="20% - アクセント 6 5 37" xfId="1584"/>
    <cellStyle name="20% - アクセント 6 5 38" xfId="1585"/>
    <cellStyle name="20% - アクセント 6 5 39" xfId="1586"/>
    <cellStyle name="20% - アクセント 6 5 4" xfId="1587"/>
    <cellStyle name="20% - アクセント 6 5 40" xfId="1588"/>
    <cellStyle name="20% - アクセント 6 5 41" xfId="1589"/>
    <cellStyle name="20% - アクセント 6 5 42" xfId="1590"/>
    <cellStyle name="20% - アクセント 6 5 43" xfId="1591"/>
    <cellStyle name="20% - アクセント 6 5 44" xfId="1592"/>
    <cellStyle name="20% - アクセント 6 5 45" xfId="1593"/>
    <cellStyle name="20% - アクセント 6 5 46" xfId="1594"/>
    <cellStyle name="20% - アクセント 6 5 47" xfId="1595"/>
    <cellStyle name="20% - アクセント 6 5 48" xfId="1596"/>
    <cellStyle name="20% - アクセント 6 5 49" xfId="1597"/>
    <cellStyle name="20% - アクセント 6 5 5" xfId="1598"/>
    <cellStyle name="20% - アクセント 6 5 50" xfId="1599"/>
    <cellStyle name="20% - アクセント 6 5 51" xfId="1600"/>
    <cellStyle name="20% - アクセント 6 5 52" xfId="1601"/>
    <cellStyle name="20% - アクセント 6 5 53" xfId="1602"/>
    <cellStyle name="20% - アクセント 6 5 54" xfId="1603"/>
    <cellStyle name="20% - アクセント 6 5 55" xfId="1604"/>
    <cellStyle name="20% - アクセント 6 5 56" xfId="1605"/>
    <cellStyle name="20% - アクセント 6 5 57" xfId="1606"/>
    <cellStyle name="20% - アクセント 6 5 58" xfId="1607"/>
    <cellStyle name="20% - アクセント 6 5 59" xfId="1608"/>
    <cellStyle name="20% - アクセント 6 5 6" xfId="1609"/>
    <cellStyle name="20% - アクセント 6 5 60" xfId="1610"/>
    <cellStyle name="20% - アクセント 6 5 61" xfId="1611"/>
    <cellStyle name="20% - アクセント 6 5 62" xfId="1612"/>
    <cellStyle name="20% - アクセント 6 5 63" xfId="1613"/>
    <cellStyle name="20% - アクセント 6 5 64" xfId="1614"/>
    <cellStyle name="20% - アクセント 6 5 7" xfId="1615"/>
    <cellStyle name="20% - アクセント 6 5 8" xfId="1616"/>
    <cellStyle name="20% - アクセント 6 5 9" xfId="1617"/>
    <cellStyle name="20% - アクセント 6 6" xfId="1618"/>
    <cellStyle name="20% - アクセント 6 7" xfId="1619"/>
    <cellStyle name="20% - アクセント 6 8" xfId="1620"/>
    <cellStyle name="20% - アクセント 6 9" xfId="1621"/>
    <cellStyle name="40% - アクセント 1 10" xfId="1622"/>
    <cellStyle name="40% - アクセント 1 10 10" xfId="1623"/>
    <cellStyle name="40% - アクセント 1 10 11" xfId="1624"/>
    <cellStyle name="40% - アクセント 1 10 12" xfId="1625"/>
    <cellStyle name="40% - アクセント 1 10 13" xfId="1626"/>
    <cellStyle name="40% - アクセント 1 10 14" xfId="1627"/>
    <cellStyle name="40% - アクセント 1 10 15" xfId="1628"/>
    <cellStyle name="40% - アクセント 1 10 16" xfId="1629"/>
    <cellStyle name="40% - アクセント 1 10 17" xfId="1630"/>
    <cellStyle name="40% - アクセント 1 10 18" xfId="1631"/>
    <cellStyle name="40% - アクセント 1 10 19" xfId="1632"/>
    <cellStyle name="40% - アクセント 1 10 2" xfId="1633"/>
    <cellStyle name="40% - アクセント 1 10 20" xfId="1634"/>
    <cellStyle name="40% - アクセント 1 10 21" xfId="1635"/>
    <cellStyle name="40% - アクセント 1 10 22" xfId="1636"/>
    <cellStyle name="40% - アクセント 1 10 23" xfId="1637"/>
    <cellStyle name="40% - アクセント 1 10 24" xfId="1638"/>
    <cellStyle name="40% - アクセント 1 10 25" xfId="1639"/>
    <cellStyle name="40% - アクセント 1 10 26" xfId="1640"/>
    <cellStyle name="40% - アクセント 1 10 27" xfId="1641"/>
    <cellStyle name="40% - アクセント 1 10 28" xfId="1642"/>
    <cellStyle name="40% - アクセント 1 10 29" xfId="1643"/>
    <cellStyle name="40% - アクセント 1 10 3" xfId="1644"/>
    <cellStyle name="40% - アクセント 1 10 30" xfId="1645"/>
    <cellStyle name="40% - アクセント 1 10 31" xfId="1646"/>
    <cellStyle name="40% - アクセント 1 10 32" xfId="1647"/>
    <cellStyle name="40% - アクセント 1 10 33" xfId="1648"/>
    <cellStyle name="40% - アクセント 1 10 34" xfId="1649"/>
    <cellStyle name="40% - アクセント 1 10 35" xfId="1650"/>
    <cellStyle name="40% - アクセント 1 10 36" xfId="1651"/>
    <cellStyle name="40% - アクセント 1 10 37" xfId="1652"/>
    <cellStyle name="40% - アクセント 1 10 38" xfId="1653"/>
    <cellStyle name="40% - アクセント 1 10 39" xfId="1654"/>
    <cellStyle name="40% - アクセント 1 10 4" xfId="1655"/>
    <cellStyle name="40% - アクセント 1 10 40" xfId="1656"/>
    <cellStyle name="40% - アクセント 1 10 41" xfId="1657"/>
    <cellStyle name="40% - アクセント 1 10 42" xfId="1658"/>
    <cellStyle name="40% - アクセント 1 10 43" xfId="1659"/>
    <cellStyle name="40% - アクセント 1 10 44" xfId="1660"/>
    <cellStyle name="40% - アクセント 1 10 45" xfId="1661"/>
    <cellStyle name="40% - アクセント 1 10 46" xfId="1662"/>
    <cellStyle name="40% - アクセント 1 10 47" xfId="1663"/>
    <cellStyle name="40% - アクセント 1 10 48" xfId="1664"/>
    <cellStyle name="40% - アクセント 1 10 49" xfId="1665"/>
    <cellStyle name="40% - アクセント 1 10 5" xfId="1666"/>
    <cellStyle name="40% - アクセント 1 10 50" xfId="1667"/>
    <cellStyle name="40% - アクセント 1 10 51" xfId="1668"/>
    <cellStyle name="40% - アクセント 1 10 52" xfId="1669"/>
    <cellStyle name="40% - アクセント 1 10 53" xfId="1670"/>
    <cellStyle name="40% - アクセント 1 10 54" xfId="1671"/>
    <cellStyle name="40% - アクセント 1 10 55" xfId="1672"/>
    <cellStyle name="40% - アクセント 1 10 56" xfId="1673"/>
    <cellStyle name="40% - アクセント 1 10 57" xfId="1674"/>
    <cellStyle name="40% - アクセント 1 10 58" xfId="1675"/>
    <cellStyle name="40% - アクセント 1 10 59" xfId="1676"/>
    <cellStyle name="40% - アクセント 1 10 6" xfId="1677"/>
    <cellStyle name="40% - アクセント 1 10 60" xfId="1678"/>
    <cellStyle name="40% - アクセント 1 10 61" xfId="1679"/>
    <cellStyle name="40% - アクセント 1 10 62" xfId="1680"/>
    <cellStyle name="40% - アクセント 1 10 63" xfId="1681"/>
    <cellStyle name="40% - アクセント 1 10 7" xfId="1682"/>
    <cellStyle name="40% - アクセント 1 10 8" xfId="1683"/>
    <cellStyle name="40% - アクセント 1 10 9" xfId="1684"/>
    <cellStyle name="40% - アクセント 1 11" xfId="1685"/>
    <cellStyle name="40% - アクセント 1 2" xfId="1686"/>
    <cellStyle name="40% - アクセント 1 2 10" xfId="1687"/>
    <cellStyle name="40% - アクセント 1 2 11" xfId="1688"/>
    <cellStyle name="40% - アクセント 1 2 12" xfId="1689"/>
    <cellStyle name="40% - アクセント 1 2 13" xfId="1690"/>
    <cellStyle name="40% - アクセント 1 2 14" xfId="1691"/>
    <cellStyle name="40% - アクセント 1 2 15" xfId="1692"/>
    <cellStyle name="40% - アクセント 1 2 16" xfId="1693"/>
    <cellStyle name="40% - アクセント 1 2 17" xfId="1694"/>
    <cellStyle name="40% - アクセント 1 2 18" xfId="1695"/>
    <cellStyle name="40% - アクセント 1 2 19" xfId="1696"/>
    <cellStyle name="40% - アクセント 1 2 2" xfId="1697"/>
    <cellStyle name="40% - アクセント 1 2 2 2" xfId="1698"/>
    <cellStyle name="40% - アクセント 1 2 20" xfId="1699"/>
    <cellStyle name="40% - アクセント 1 2 21" xfId="1700"/>
    <cellStyle name="40% - アクセント 1 2 22" xfId="1701"/>
    <cellStyle name="40% - アクセント 1 2 23" xfId="1702"/>
    <cellStyle name="40% - アクセント 1 2 24" xfId="1703"/>
    <cellStyle name="40% - アクセント 1 2 25" xfId="1704"/>
    <cellStyle name="40% - アクセント 1 2 26" xfId="1705"/>
    <cellStyle name="40% - アクセント 1 2 27" xfId="1706"/>
    <cellStyle name="40% - アクセント 1 2 28" xfId="1707"/>
    <cellStyle name="40% - アクセント 1 2 29" xfId="1708"/>
    <cellStyle name="40% - アクセント 1 2 3" xfId="1709"/>
    <cellStyle name="40% - アクセント 1 2 30" xfId="1710"/>
    <cellStyle name="40% - アクセント 1 2 31" xfId="1711"/>
    <cellStyle name="40% - アクセント 1 2 32" xfId="1712"/>
    <cellStyle name="40% - アクセント 1 2 33" xfId="1713"/>
    <cellStyle name="40% - アクセント 1 2 34" xfId="1714"/>
    <cellStyle name="40% - アクセント 1 2 35" xfId="1715"/>
    <cellStyle name="40% - アクセント 1 2 36" xfId="1716"/>
    <cellStyle name="40% - アクセント 1 2 37" xfId="1717"/>
    <cellStyle name="40% - アクセント 1 2 38" xfId="1718"/>
    <cellStyle name="40% - アクセント 1 2 39" xfId="1719"/>
    <cellStyle name="40% - アクセント 1 2 4" xfId="1720"/>
    <cellStyle name="40% - アクセント 1 2 40" xfId="1721"/>
    <cellStyle name="40% - アクセント 1 2 41" xfId="1722"/>
    <cellStyle name="40% - アクセント 1 2 42" xfId="1723"/>
    <cellStyle name="40% - アクセント 1 2 43" xfId="1724"/>
    <cellStyle name="40% - アクセント 1 2 44" xfId="1725"/>
    <cellStyle name="40% - アクセント 1 2 45" xfId="1726"/>
    <cellStyle name="40% - アクセント 1 2 46" xfId="1727"/>
    <cellStyle name="40% - アクセント 1 2 47" xfId="1728"/>
    <cellStyle name="40% - アクセント 1 2 48" xfId="1729"/>
    <cellStyle name="40% - アクセント 1 2 49" xfId="1730"/>
    <cellStyle name="40% - アクセント 1 2 5" xfId="1731"/>
    <cellStyle name="40% - アクセント 1 2 50" xfId="1732"/>
    <cellStyle name="40% - アクセント 1 2 51" xfId="1733"/>
    <cellStyle name="40% - アクセント 1 2 52" xfId="1734"/>
    <cellStyle name="40% - アクセント 1 2 53" xfId="1735"/>
    <cellStyle name="40% - アクセント 1 2 54" xfId="1736"/>
    <cellStyle name="40% - アクセント 1 2 55" xfId="1737"/>
    <cellStyle name="40% - アクセント 1 2 56" xfId="1738"/>
    <cellStyle name="40% - アクセント 1 2 57" xfId="1739"/>
    <cellStyle name="40% - アクセント 1 2 58" xfId="1740"/>
    <cellStyle name="40% - アクセント 1 2 59" xfId="1741"/>
    <cellStyle name="40% - アクセント 1 2 6" xfId="1742"/>
    <cellStyle name="40% - アクセント 1 2 60" xfId="1743"/>
    <cellStyle name="40% - アクセント 1 2 61" xfId="1744"/>
    <cellStyle name="40% - アクセント 1 2 62" xfId="1745"/>
    <cellStyle name="40% - アクセント 1 2 63" xfId="1746"/>
    <cellStyle name="40% - アクセント 1 2 64" xfId="1747"/>
    <cellStyle name="40% - アクセント 1 2 65" xfId="1748"/>
    <cellStyle name="40% - アクセント 1 2 66" xfId="1749"/>
    <cellStyle name="40% - アクセント 1 2 67" xfId="1750"/>
    <cellStyle name="40% - アクセント 1 2 68" xfId="1751"/>
    <cellStyle name="40% - アクセント 1 2 69" xfId="1752"/>
    <cellStyle name="40% - アクセント 1 2 7" xfId="1753"/>
    <cellStyle name="40% - アクセント 1 2 8" xfId="1754"/>
    <cellStyle name="40% - アクセント 1 2 9" xfId="1755"/>
    <cellStyle name="40% - アクセント 1 3" xfId="1756"/>
    <cellStyle name="40% - アクセント 1 3 10" xfId="1757"/>
    <cellStyle name="40% - アクセント 1 3 11" xfId="1758"/>
    <cellStyle name="40% - アクセント 1 3 12" xfId="1759"/>
    <cellStyle name="40% - アクセント 1 3 13" xfId="1760"/>
    <cellStyle name="40% - アクセント 1 3 14" xfId="1761"/>
    <cellStyle name="40% - アクセント 1 3 15" xfId="1762"/>
    <cellStyle name="40% - アクセント 1 3 16" xfId="1763"/>
    <cellStyle name="40% - アクセント 1 3 17" xfId="1764"/>
    <cellStyle name="40% - アクセント 1 3 18" xfId="1765"/>
    <cellStyle name="40% - アクセント 1 3 19" xfId="1766"/>
    <cellStyle name="40% - アクセント 1 3 2" xfId="1767"/>
    <cellStyle name="40% - アクセント 1 3 20" xfId="1768"/>
    <cellStyle name="40% - アクセント 1 3 21" xfId="1769"/>
    <cellStyle name="40% - アクセント 1 3 22" xfId="1770"/>
    <cellStyle name="40% - アクセント 1 3 23" xfId="1771"/>
    <cellStyle name="40% - アクセント 1 3 24" xfId="1772"/>
    <cellStyle name="40% - アクセント 1 3 25" xfId="1773"/>
    <cellStyle name="40% - アクセント 1 3 26" xfId="1774"/>
    <cellStyle name="40% - アクセント 1 3 27" xfId="1775"/>
    <cellStyle name="40% - アクセント 1 3 28" xfId="1776"/>
    <cellStyle name="40% - アクセント 1 3 29" xfId="1777"/>
    <cellStyle name="40% - アクセント 1 3 3" xfId="1778"/>
    <cellStyle name="40% - アクセント 1 3 30" xfId="1779"/>
    <cellStyle name="40% - アクセント 1 3 31" xfId="1780"/>
    <cellStyle name="40% - アクセント 1 3 32" xfId="1781"/>
    <cellStyle name="40% - アクセント 1 3 33" xfId="1782"/>
    <cellStyle name="40% - アクセント 1 3 34" xfId="1783"/>
    <cellStyle name="40% - アクセント 1 3 35" xfId="1784"/>
    <cellStyle name="40% - アクセント 1 3 36" xfId="1785"/>
    <cellStyle name="40% - アクセント 1 3 37" xfId="1786"/>
    <cellStyle name="40% - アクセント 1 3 38" xfId="1787"/>
    <cellStyle name="40% - アクセント 1 3 39" xfId="1788"/>
    <cellStyle name="40% - アクセント 1 3 4" xfId="1789"/>
    <cellStyle name="40% - アクセント 1 3 40" xfId="1790"/>
    <cellStyle name="40% - アクセント 1 3 41" xfId="1791"/>
    <cellStyle name="40% - アクセント 1 3 42" xfId="1792"/>
    <cellStyle name="40% - アクセント 1 3 43" xfId="1793"/>
    <cellStyle name="40% - アクセント 1 3 44" xfId="1794"/>
    <cellStyle name="40% - アクセント 1 3 45" xfId="1795"/>
    <cellStyle name="40% - アクセント 1 3 46" xfId="1796"/>
    <cellStyle name="40% - アクセント 1 3 47" xfId="1797"/>
    <cellStyle name="40% - アクセント 1 3 48" xfId="1798"/>
    <cellStyle name="40% - アクセント 1 3 49" xfId="1799"/>
    <cellStyle name="40% - アクセント 1 3 5" xfId="1800"/>
    <cellStyle name="40% - アクセント 1 3 50" xfId="1801"/>
    <cellStyle name="40% - アクセント 1 3 51" xfId="1802"/>
    <cellStyle name="40% - アクセント 1 3 52" xfId="1803"/>
    <cellStyle name="40% - アクセント 1 3 53" xfId="1804"/>
    <cellStyle name="40% - アクセント 1 3 54" xfId="1805"/>
    <cellStyle name="40% - アクセント 1 3 55" xfId="1806"/>
    <cellStyle name="40% - アクセント 1 3 56" xfId="1807"/>
    <cellStyle name="40% - アクセント 1 3 57" xfId="1808"/>
    <cellStyle name="40% - アクセント 1 3 58" xfId="1809"/>
    <cellStyle name="40% - アクセント 1 3 59" xfId="1810"/>
    <cellStyle name="40% - アクセント 1 3 6" xfId="1811"/>
    <cellStyle name="40% - アクセント 1 3 60" xfId="1812"/>
    <cellStyle name="40% - アクセント 1 3 61" xfId="1813"/>
    <cellStyle name="40% - アクセント 1 3 62" xfId="1814"/>
    <cellStyle name="40% - アクセント 1 3 63" xfId="1815"/>
    <cellStyle name="40% - アクセント 1 3 64" xfId="1816"/>
    <cellStyle name="40% - アクセント 1 3 65" xfId="1817"/>
    <cellStyle name="40% - アクセント 1 3 66" xfId="1818"/>
    <cellStyle name="40% - アクセント 1 3 7" xfId="1819"/>
    <cellStyle name="40% - アクセント 1 3 8" xfId="1820"/>
    <cellStyle name="40% - アクセント 1 3 9" xfId="1821"/>
    <cellStyle name="40% - アクセント 1 4" xfId="1822"/>
    <cellStyle name="40% - アクセント 1 5" xfId="1823"/>
    <cellStyle name="40% - アクセント 1 5 10" xfId="1824"/>
    <cellStyle name="40% - アクセント 1 5 11" xfId="1825"/>
    <cellStyle name="40% - アクセント 1 5 12" xfId="1826"/>
    <cellStyle name="40% - アクセント 1 5 13" xfId="1827"/>
    <cellStyle name="40% - アクセント 1 5 14" xfId="1828"/>
    <cellStyle name="40% - アクセント 1 5 15" xfId="1829"/>
    <cellStyle name="40% - アクセント 1 5 16" xfId="1830"/>
    <cellStyle name="40% - アクセント 1 5 17" xfId="1831"/>
    <cellStyle name="40% - アクセント 1 5 18" xfId="1832"/>
    <cellStyle name="40% - アクセント 1 5 19" xfId="1833"/>
    <cellStyle name="40% - アクセント 1 5 2" xfId="1834"/>
    <cellStyle name="40% - アクセント 1 5 20" xfId="1835"/>
    <cellStyle name="40% - アクセント 1 5 21" xfId="1836"/>
    <cellStyle name="40% - アクセント 1 5 22" xfId="1837"/>
    <cellStyle name="40% - アクセント 1 5 23" xfId="1838"/>
    <cellStyle name="40% - アクセント 1 5 24" xfId="1839"/>
    <cellStyle name="40% - アクセント 1 5 25" xfId="1840"/>
    <cellStyle name="40% - アクセント 1 5 26" xfId="1841"/>
    <cellStyle name="40% - アクセント 1 5 27" xfId="1842"/>
    <cellStyle name="40% - アクセント 1 5 28" xfId="1843"/>
    <cellStyle name="40% - アクセント 1 5 29" xfId="1844"/>
    <cellStyle name="40% - アクセント 1 5 3" xfId="1845"/>
    <cellStyle name="40% - アクセント 1 5 30" xfId="1846"/>
    <cellStyle name="40% - アクセント 1 5 31" xfId="1847"/>
    <cellStyle name="40% - アクセント 1 5 32" xfId="1848"/>
    <cellStyle name="40% - アクセント 1 5 33" xfId="1849"/>
    <cellStyle name="40% - アクセント 1 5 34" xfId="1850"/>
    <cellStyle name="40% - アクセント 1 5 35" xfId="1851"/>
    <cellStyle name="40% - アクセント 1 5 36" xfId="1852"/>
    <cellStyle name="40% - アクセント 1 5 37" xfId="1853"/>
    <cellStyle name="40% - アクセント 1 5 38" xfId="1854"/>
    <cellStyle name="40% - アクセント 1 5 39" xfId="1855"/>
    <cellStyle name="40% - アクセント 1 5 4" xfId="1856"/>
    <cellStyle name="40% - アクセント 1 5 40" xfId="1857"/>
    <cellStyle name="40% - アクセント 1 5 41" xfId="1858"/>
    <cellStyle name="40% - アクセント 1 5 42" xfId="1859"/>
    <cellStyle name="40% - アクセント 1 5 43" xfId="1860"/>
    <cellStyle name="40% - アクセント 1 5 44" xfId="1861"/>
    <cellStyle name="40% - アクセント 1 5 45" xfId="1862"/>
    <cellStyle name="40% - アクセント 1 5 46" xfId="1863"/>
    <cellStyle name="40% - アクセント 1 5 47" xfId="1864"/>
    <cellStyle name="40% - アクセント 1 5 48" xfId="1865"/>
    <cellStyle name="40% - アクセント 1 5 49" xfId="1866"/>
    <cellStyle name="40% - アクセント 1 5 5" xfId="1867"/>
    <cellStyle name="40% - アクセント 1 5 50" xfId="1868"/>
    <cellStyle name="40% - アクセント 1 5 51" xfId="1869"/>
    <cellStyle name="40% - アクセント 1 5 52" xfId="1870"/>
    <cellStyle name="40% - アクセント 1 5 53" xfId="1871"/>
    <cellStyle name="40% - アクセント 1 5 54" xfId="1872"/>
    <cellStyle name="40% - アクセント 1 5 55" xfId="1873"/>
    <cellStyle name="40% - アクセント 1 5 56" xfId="1874"/>
    <cellStyle name="40% - アクセント 1 5 57" xfId="1875"/>
    <cellStyle name="40% - アクセント 1 5 58" xfId="1876"/>
    <cellStyle name="40% - アクセント 1 5 59" xfId="1877"/>
    <cellStyle name="40% - アクセント 1 5 6" xfId="1878"/>
    <cellStyle name="40% - アクセント 1 5 60" xfId="1879"/>
    <cellStyle name="40% - アクセント 1 5 61" xfId="1880"/>
    <cellStyle name="40% - アクセント 1 5 62" xfId="1881"/>
    <cellStyle name="40% - アクセント 1 5 63" xfId="1882"/>
    <cellStyle name="40% - アクセント 1 5 64" xfId="1883"/>
    <cellStyle name="40% - アクセント 1 5 7" xfId="1884"/>
    <cellStyle name="40% - アクセント 1 5 8" xfId="1885"/>
    <cellStyle name="40% - アクセント 1 5 9" xfId="1886"/>
    <cellStyle name="40% - アクセント 1 6" xfId="1887"/>
    <cellStyle name="40% - アクセント 1 7" xfId="1888"/>
    <cellStyle name="40% - アクセント 1 8" xfId="1889"/>
    <cellStyle name="40% - アクセント 1 9" xfId="1890"/>
    <cellStyle name="40% - アクセント 2 10" xfId="1891"/>
    <cellStyle name="40% - アクセント 2 10 10" xfId="1892"/>
    <cellStyle name="40% - アクセント 2 10 11" xfId="1893"/>
    <cellStyle name="40% - アクセント 2 10 12" xfId="1894"/>
    <cellStyle name="40% - アクセント 2 10 13" xfId="1895"/>
    <cellStyle name="40% - アクセント 2 10 14" xfId="1896"/>
    <cellStyle name="40% - アクセント 2 10 15" xfId="1897"/>
    <cellStyle name="40% - アクセント 2 10 16" xfId="1898"/>
    <cellStyle name="40% - アクセント 2 10 17" xfId="1899"/>
    <cellStyle name="40% - アクセント 2 10 18" xfId="1900"/>
    <cellStyle name="40% - アクセント 2 10 19" xfId="1901"/>
    <cellStyle name="40% - アクセント 2 10 2" xfId="1902"/>
    <cellStyle name="40% - アクセント 2 10 20" xfId="1903"/>
    <cellStyle name="40% - アクセント 2 10 21" xfId="1904"/>
    <cellStyle name="40% - アクセント 2 10 22" xfId="1905"/>
    <cellStyle name="40% - アクセント 2 10 23" xfId="1906"/>
    <cellStyle name="40% - アクセント 2 10 24" xfId="1907"/>
    <cellStyle name="40% - アクセント 2 10 25" xfId="1908"/>
    <cellStyle name="40% - アクセント 2 10 26" xfId="1909"/>
    <cellStyle name="40% - アクセント 2 10 27" xfId="1910"/>
    <cellStyle name="40% - アクセント 2 10 28" xfId="1911"/>
    <cellStyle name="40% - アクセント 2 10 29" xfId="1912"/>
    <cellStyle name="40% - アクセント 2 10 3" xfId="1913"/>
    <cellStyle name="40% - アクセント 2 10 30" xfId="1914"/>
    <cellStyle name="40% - アクセント 2 10 31" xfId="1915"/>
    <cellStyle name="40% - アクセント 2 10 32" xfId="1916"/>
    <cellStyle name="40% - アクセント 2 10 33" xfId="1917"/>
    <cellStyle name="40% - アクセント 2 10 34" xfId="1918"/>
    <cellStyle name="40% - アクセント 2 10 35" xfId="1919"/>
    <cellStyle name="40% - アクセント 2 10 36" xfId="1920"/>
    <cellStyle name="40% - アクセント 2 10 37" xfId="1921"/>
    <cellStyle name="40% - アクセント 2 10 38" xfId="1922"/>
    <cellStyle name="40% - アクセント 2 10 39" xfId="1923"/>
    <cellStyle name="40% - アクセント 2 10 4" xfId="1924"/>
    <cellStyle name="40% - アクセント 2 10 40" xfId="1925"/>
    <cellStyle name="40% - アクセント 2 10 41" xfId="1926"/>
    <cellStyle name="40% - アクセント 2 10 42" xfId="1927"/>
    <cellStyle name="40% - アクセント 2 10 43" xfId="1928"/>
    <cellStyle name="40% - アクセント 2 10 44" xfId="1929"/>
    <cellStyle name="40% - アクセント 2 10 45" xfId="1930"/>
    <cellStyle name="40% - アクセント 2 10 46" xfId="1931"/>
    <cellStyle name="40% - アクセント 2 10 47" xfId="1932"/>
    <cellStyle name="40% - アクセント 2 10 48" xfId="1933"/>
    <cellStyle name="40% - アクセント 2 10 49" xfId="1934"/>
    <cellStyle name="40% - アクセント 2 10 5" xfId="1935"/>
    <cellStyle name="40% - アクセント 2 10 50" xfId="1936"/>
    <cellStyle name="40% - アクセント 2 10 51" xfId="1937"/>
    <cellStyle name="40% - アクセント 2 10 52" xfId="1938"/>
    <cellStyle name="40% - アクセント 2 10 53" xfId="1939"/>
    <cellStyle name="40% - アクセント 2 10 54" xfId="1940"/>
    <cellStyle name="40% - アクセント 2 10 55" xfId="1941"/>
    <cellStyle name="40% - アクセント 2 10 56" xfId="1942"/>
    <cellStyle name="40% - アクセント 2 10 57" xfId="1943"/>
    <cellStyle name="40% - アクセント 2 10 58" xfId="1944"/>
    <cellStyle name="40% - アクセント 2 10 59" xfId="1945"/>
    <cellStyle name="40% - アクセント 2 10 6" xfId="1946"/>
    <cellStyle name="40% - アクセント 2 10 60" xfId="1947"/>
    <cellStyle name="40% - アクセント 2 10 61" xfId="1948"/>
    <cellStyle name="40% - アクセント 2 10 62" xfId="1949"/>
    <cellStyle name="40% - アクセント 2 10 63" xfId="1950"/>
    <cellStyle name="40% - アクセント 2 10 7" xfId="1951"/>
    <cellStyle name="40% - アクセント 2 10 8" xfId="1952"/>
    <cellStyle name="40% - アクセント 2 10 9" xfId="1953"/>
    <cellStyle name="40% - アクセント 2 11" xfId="1954"/>
    <cellStyle name="40% - アクセント 2 2" xfId="1955"/>
    <cellStyle name="40% - アクセント 2 2 10" xfId="1956"/>
    <cellStyle name="40% - アクセント 2 2 11" xfId="1957"/>
    <cellStyle name="40% - アクセント 2 2 12" xfId="1958"/>
    <cellStyle name="40% - アクセント 2 2 13" xfId="1959"/>
    <cellStyle name="40% - アクセント 2 2 14" xfId="1960"/>
    <cellStyle name="40% - アクセント 2 2 15" xfId="1961"/>
    <cellStyle name="40% - アクセント 2 2 16" xfId="1962"/>
    <cellStyle name="40% - アクセント 2 2 17" xfId="1963"/>
    <cellStyle name="40% - アクセント 2 2 18" xfId="1964"/>
    <cellStyle name="40% - アクセント 2 2 19" xfId="1965"/>
    <cellStyle name="40% - アクセント 2 2 2" xfId="1966"/>
    <cellStyle name="40% - アクセント 2 2 2 2" xfId="1967"/>
    <cellStyle name="40% - アクセント 2 2 20" xfId="1968"/>
    <cellStyle name="40% - アクセント 2 2 21" xfId="1969"/>
    <cellStyle name="40% - アクセント 2 2 22" xfId="1970"/>
    <cellStyle name="40% - アクセント 2 2 23" xfId="1971"/>
    <cellStyle name="40% - アクセント 2 2 24" xfId="1972"/>
    <cellStyle name="40% - アクセント 2 2 25" xfId="1973"/>
    <cellStyle name="40% - アクセント 2 2 26" xfId="1974"/>
    <cellStyle name="40% - アクセント 2 2 27" xfId="1975"/>
    <cellStyle name="40% - アクセント 2 2 28" xfId="1976"/>
    <cellStyle name="40% - アクセント 2 2 29" xfId="1977"/>
    <cellStyle name="40% - アクセント 2 2 3" xfId="1978"/>
    <cellStyle name="40% - アクセント 2 2 30" xfId="1979"/>
    <cellStyle name="40% - アクセント 2 2 31" xfId="1980"/>
    <cellStyle name="40% - アクセント 2 2 32" xfId="1981"/>
    <cellStyle name="40% - アクセント 2 2 33" xfId="1982"/>
    <cellStyle name="40% - アクセント 2 2 34" xfId="1983"/>
    <cellStyle name="40% - アクセント 2 2 35" xfId="1984"/>
    <cellStyle name="40% - アクセント 2 2 36" xfId="1985"/>
    <cellStyle name="40% - アクセント 2 2 37" xfId="1986"/>
    <cellStyle name="40% - アクセント 2 2 38" xfId="1987"/>
    <cellStyle name="40% - アクセント 2 2 39" xfId="1988"/>
    <cellStyle name="40% - アクセント 2 2 4" xfId="1989"/>
    <cellStyle name="40% - アクセント 2 2 40" xfId="1990"/>
    <cellStyle name="40% - アクセント 2 2 41" xfId="1991"/>
    <cellStyle name="40% - アクセント 2 2 42" xfId="1992"/>
    <cellStyle name="40% - アクセント 2 2 43" xfId="1993"/>
    <cellStyle name="40% - アクセント 2 2 44" xfId="1994"/>
    <cellStyle name="40% - アクセント 2 2 45" xfId="1995"/>
    <cellStyle name="40% - アクセント 2 2 46" xfId="1996"/>
    <cellStyle name="40% - アクセント 2 2 47" xfId="1997"/>
    <cellStyle name="40% - アクセント 2 2 48" xfId="1998"/>
    <cellStyle name="40% - アクセント 2 2 49" xfId="1999"/>
    <cellStyle name="40% - アクセント 2 2 5" xfId="2000"/>
    <cellStyle name="40% - アクセント 2 2 50" xfId="2001"/>
    <cellStyle name="40% - アクセント 2 2 51" xfId="2002"/>
    <cellStyle name="40% - アクセント 2 2 52" xfId="2003"/>
    <cellStyle name="40% - アクセント 2 2 53" xfId="2004"/>
    <cellStyle name="40% - アクセント 2 2 54" xfId="2005"/>
    <cellStyle name="40% - アクセント 2 2 55" xfId="2006"/>
    <cellStyle name="40% - アクセント 2 2 56" xfId="2007"/>
    <cellStyle name="40% - アクセント 2 2 57" xfId="2008"/>
    <cellStyle name="40% - アクセント 2 2 58" xfId="2009"/>
    <cellStyle name="40% - アクセント 2 2 59" xfId="2010"/>
    <cellStyle name="40% - アクセント 2 2 6" xfId="2011"/>
    <cellStyle name="40% - アクセント 2 2 60" xfId="2012"/>
    <cellStyle name="40% - アクセント 2 2 61" xfId="2013"/>
    <cellStyle name="40% - アクセント 2 2 62" xfId="2014"/>
    <cellStyle name="40% - アクセント 2 2 63" xfId="2015"/>
    <cellStyle name="40% - アクセント 2 2 64" xfId="2016"/>
    <cellStyle name="40% - アクセント 2 2 65" xfId="2017"/>
    <cellStyle name="40% - アクセント 2 2 66" xfId="2018"/>
    <cellStyle name="40% - アクセント 2 2 67" xfId="2019"/>
    <cellStyle name="40% - アクセント 2 2 68" xfId="2020"/>
    <cellStyle name="40% - アクセント 2 2 69" xfId="2021"/>
    <cellStyle name="40% - アクセント 2 2 7" xfId="2022"/>
    <cellStyle name="40% - アクセント 2 2 8" xfId="2023"/>
    <cellStyle name="40% - アクセント 2 2 9" xfId="2024"/>
    <cellStyle name="40% - アクセント 2 3" xfId="2025"/>
    <cellStyle name="40% - アクセント 2 3 10" xfId="2026"/>
    <cellStyle name="40% - アクセント 2 3 11" xfId="2027"/>
    <cellStyle name="40% - アクセント 2 3 12" xfId="2028"/>
    <cellStyle name="40% - アクセント 2 3 13" xfId="2029"/>
    <cellStyle name="40% - アクセント 2 3 14" xfId="2030"/>
    <cellStyle name="40% - アクセント 2 3 15" xfId="2031"/>
    <cellStyle name="40% - アクセント 2 3 16" xfId="2032"/>
    <cellStyle name="40% - アクセント 2 3 17" xfId="2033"/>
    <cellStyle name="40% - アクセント 2 3 18" xfId="2034"/>
    <cellStyle name="40% - アクセント 2 3 19" xfId="2035"/>
    <cellStyle name="40% - アクセント 2 3 2" xfId="2036"/>
    <cellStyle name="40% - アクセント 2 3 20" xfId="2037"/>
    <cellStyle name="40% - アクセント 2 3 21" xfId="2038"/>
    <cellStyle name="40% - アクセント 2 3 22" xfId="2039"/>
    <cellStyle name="40% - アクセント 2 3 23" xfId="2040"/>
    <cellStyle name="40% - アクセント 2 3 24" xfId="2041"/>
    <cellStyle name="40% - アクセント 2 3 25" xfId="2042"/>
    <cellStyle name="40% - アクセント 2 3 26" xfId="2043"/>
    <cellStyle name="40% - アクセント 2 3 27" xfId="2044"/>
    <cellStyle name="40% - アクセント 2 3 28" xfId="2045"/>
    <cellStyle name="40% - アクセント 2 3 29" xfId="2046"/>
    <cellStyle name="40% - アクセント 2 3 3" xfId="2047"/>
    <cellStyle name="40% - アクセント 2 3 30" xfId="2048"/>
    <cellStyle name="40% - アクセント 2 3 31" xfId="2049"/>
    <cellStyle name="40% - アクセント 2 3 32" xfId="2050"/>
    <cellStyle name="40% - アクセント 2 3 33" xfId="2051"/>
    <cellStyle name="40% - アクセント 2 3 34" xfId="2052"/>
    <cellStyle name="40% - アクセント 2 3 35" xfId="2053"/>
    <cellStyle name="40% - アクセント 2 3 36" xfId="2054"/>
    <cellStyle name="40% - アクセント 2 3 37" xfId="2055"/>
    <cellStyle name="40% - アクセント 2 3 38" xfId="2056"/>
    <cellStyle name="40% - アクセント 2 3 39" xfId="2057"/>
    <cellStyle name="40% - アクセント 2 3 4" xfId="2058"/>
    <cellStyle name="40% - アクセント 2 3 40" xfId="2059"/>
    <cellStyle name="40% - アクセント 2 3 41" xfId="2060"/>
    <cellStyle name="40% - アクセント 2 3 42" xfId="2061"/>
    <cellStyle name="40% - アクセント 2 3 43" xfId="2062"/>
    <cellStyle name="40% - アクセント 2 3 44" xfId="2063"/>
    <cellStyle name="40% - アクセント 2 3 45" xfId="2064"/>
    <cellStyle name="40% - アクセント 2 3 46" xfId="2065"/>
    <cellStyle name="40% - アクセント 2 3 47" xfId="2066"/>
    <cellStyle name="40% - アクセント 2 3 48" xfId="2067"/>
    <cellStyle name="40% - アクセント 2 3 49" xfId="2068"/>
    <cellStyle name="40% - アクセント 2 3 5" xfId="2069"/>
    <cellStyle name="40% - アクセント 2 3 50" xfId="2070"/>
    <cellStyle name="40% - アクセント 2 3 51" xfId="2071"/>
    <cellStyle name="40% - アクセント 2 3 52" xfId="2072"/>
    <cellStyle name="40% - アクセント 2 3 53" xfId="2073"/>
    <cellStyle name="40% - アクセント 2 3 54" xfId="2074"/>
    <cellStyle name="40% - アクセント 2 3 55" xfId="2075"/>
    <cellStyle name="40% - アクセント 2 3 56" xfId="2076"/>
    <cellStyle name="40% - アクセント 2 3 57" xfId="2077"/>
    <cellStyle name="40% - アクセント 2 3 58" xfId="2078"/>
    <cellStyle name="40% - アクセント 2 3 59" xfId="2079"/>
    <cellStyle name="40% - アクセント 2 3 6" xfId="2080"/>
    <cellStyle name="40% - アクセント 2 3 60" xfId="2081"/>
    <cellStyle name="40% - アクセント 2 3 61" xfId="2082"/>
    <cellStyle name="40% - アクセント 2 3 62" xfId="2083"/>
    <cellStyle name="40% - アクセント 2 3 63" xfId="2084"/>
    <cellStyle name="40% - アクセント 2 3 64" xfId="2085"/>
    <cellStyle name="40% - アクセント 2 3 65" xfId="2086"/>
    <cellStyle name="40% - アクセント 2 3 66" xfId="2087"/>
    <cellStyle name="40% - アクセント 2 3 7" xfId="2088"/>
    <cellStyle name="40% - アクセント 2 3 8" xfId="2089"/>
    <cellStyle name="40% - アクセント 2 3 9" xfId="2090"/>
    <cellStyle name="40% - アクセント 2 4" xfId="2091"/>
    <cellStyle name="40% - アクセント 2 5" xfId="2092"/>
    <cellStyle name="40% - アクセント 2 5 10" xfId="2093"/>
    <cellStyle name="40% - アクセント 2 5 11" xfId="2094"/>
    <cellStyle name="40% - アクセント 2 5 12" xfId="2095"/>
    <cellStyle name="40% - アクセント 2 5 13" xfId="2096"/>
    <cellStyle name="40% - アクセント 2 5 14" xfId="2097"/>
    <cellStyle name="40% - アクセント 2 5 15" xfId="2098"/>
    <cellStyle name="40% - アクセント 2 5 16" xfId="2099"/>
    <cellStyle name="40% - アクセント 2 5 17" xfId="2100"/>
    <cellStyle name="40% - アクセント 2 5 18" xfId="2101"/>
    <cellStyle name="40% - アクセント 2 5 19" xfId="2102"/>
    <cellStyle name="40% - アクセント 2 5 2" xfId="2103"/>
    <cellStyle name="40% - アクセント 2 5 20" xfId="2104"/>
    <cellStyle name="40% - アクセント 2 5 21" xfId="2105"/>
    <cellStyle name="40% - アクセント 2 5 22" xfId="2106"/>
    <cellStyle name="40% - アクセント 2 5 23" xfId="2107"/>
    <cellStyle name="40% - アクセント 2 5 24" xfId="2108"/>
    <cellStyle name="40% - アクセント 2 5 25" xfId="2109"/>
    <cellStyle name="40% - アクセント 2 5 26" xfId="2110"/>
    <cellStyle name="40% - アクセント 2 5 27" xfId="2111"/>
    <cellStyle name="40% - アクセント 2 5 28" xfId="2112"/>
    <cellStyle name="40% - アクセント 2 5 29" xfId="2113"/>
    <cellStyle name="40% - アクセント 2 5 3" xfId="2114"/>
    <cellStyle name="40% - アクセント 2 5 30" xfId="2115"/>
    <cellStyle name="40% - アクセント 2 5 31" xfId="2116"/>
    <cellStyle name="40% - アクセント 2 5 32" xfId="2117"/>
    <cellStyle name="40% - アクセント 2 5 33" xfId="2118"/>
    <cellStyle name="40% - アクセント 2 5 34" xfId="2119"/>
    <cellStyle name="40% - アクセント 2 5 35" xfId="2120"/>
    <cellStyle name="40% - アクセント 2 5 36" xfId="2121"/>
    <cellStyle name="40% - アクセント 2 5 37" xfId="2122"/>
    <cellStyle name="40% - アクセント 2 5 38" xfId="2123"/>
    <cellStyle name="40% - アクセント 2 5 39" xfId="2124"/>
    <cellStyle name="40% - アクセント 2 5 4" xfId="2125"/>
    <cellStyle name="40% - アクセント 2 5 40" xfId="2126"/>
    <cellStyle name="40% - アクセント 2 5 41" xfId="2127"/>
    <cellStyle name="40% - アクセント 2 5 42" xfId="2128"/>
    <cellStyle name="40% - アクセント 2 5 43" xfId="2129"/>
    <cellStyle name="40% - アクセント 2 5 44" xfId="2130"/>
    <cellStyle name="40% - アクセント 2 5 45" xfId="2131"/>
    <cellStyle name="40% - アクセント 2 5 46" xfId="2132"/>
    <cellStyle name="40% - アクセント 2 5 47" xfId="2133"/>
    <cellStyle name="40% - アクセント 2 5 48" xfId="2134"/>
    <cellStyle name="40% - アクセント 2 5 49" xfId="2135"/>
    <cellStyle name="40% - アクセント 2 5 5" xfId="2136"/>
    <cellStyle name="40% - アクセント 2 5 50" xfId="2137"/>
    <cellStyle name="40% - アクセント 2 5 51" xfId="2138"/>
    <cellStyle name="40% - アクセント 2 5 52" xfId="2139"/>
    <cellStyle name="40% - アクセント 2 5 53" xfId="2140"/>
    <cellStyle name="40% - アクセント 2 5 54" xfId="2141"/>
    <cellStyle name="40% - アクセント 2 5 55" xfId="2142"/>
    <cellStyle name="40% - アクセント 2 5 56" xfId="2143"/>
    <cellStyle name="40% - アクセント 2 5 57" xfId="2144"/>
    <cellStyle name="40% - アクセント 2 5 58" xfId="2145"/>
    <cellStyle name="40% - アクセント 2 5 59" xfId="2146"/>
    <cellStyle name="40% - アクセント 2 5 6" xfId="2147"/>
    <cellStyle name="40% - アクセント 2 5 60" xfId="2148"/>
    <cellStyle name="40% - アクセント 2 5 61" xfId="2149"/>
    <cellStyle name="40% - アクセント 2 5 62" xfId="2150"/>
    <cellStyle name="40% - アクセント 2 5 63" xfId="2151"/>
    <cellStyle name="40% - アクセント 2 5 64" xfId="2152"/>
    <cellStyle name="40% - アクセント 2 5 7" xfId="2153"/>
    <cellStyle name="40% - アクセント 2 5 8" xfId="2154"/>
    <cellStyle name="40% - アクセント 2 5 9" xfId="2155"/>
    <cellStyle name="40% - アクセント 2 6" xfId="2156"/>
    <cellStyle name="40% - アクセント 2 7" xfId="2157"/>
    <cellStyle name="40% - アクセント 2 8" xfId="2158"/>
    <cellStyle name="40% - アクセント 2 9" xfId="2159"/>
    <cellStyle name="40% - アクセント 3 10" xfId="2160"/>
    <cellStyle name="40% - アクセント 3 10 10" xfId="2161"/>
    <cellStyle name="40% - アクセント 3 10 11" xfId="2162"/>
    <cellStyle name="40% - アクセント 3 10 12" xfId="2163"/>
    <cellStyle name="40% - アクセント 3 10 13" xfId="2164"/>
    <cellStyle name="40% - アクセント 3 10 14" xfId="2165"/>
    <cellStyle name="40% - アクセント 3 10 15" xfId="2166"/>
    <cellStyle name="40% - アクセント 3 10 16" xfId="2167"/>
    <cellStyle name="40% - アクセント 3 10 17" xfId="2168"/>
    <cellStyle name="40% - アクセント 3 10 18" xfId="2169"/>
    <cellStyle name="40% - アクセント 3 10 19" xfId="2170"/>
    <cellStyle name="40% - アクセント 3 10 2" xfId="2171"/>
    <cellStyle name="40% - アクセント 3 10 20" xfId="2172"/>
    <cellStyle name="40% - アクセント 3 10 21" xfId="2173"/>
    <cellStyle name="40% - アクセント 3 10 22" xfId="2174"/>
    <cellStyle name="40% - アクセント 3 10 23" xfId="2175"/>
    <cellStyle name="40% - アクセント 3 10 24" xfId="2176"/>
    <cellStyle name="40% - アクセント 3 10 25" xfId="2177"/>
    <cellStyle name="40% - アクセント 3 10 26" xfId="2178"/>
    <cellStyle name="40% - アクセント 3 10 27" xfId="2179"/>
    <cellStyle name="40% - アクセント 3 10 28" xfId="2180"/>
    <cellStyle name="40% - アクセント 3 10 29" xfId="2181"/>
    <cellStyle name="40% - アクセント 3 10 3" xfId="2182"/>
    <cellStyle name="40% - アクセント 3 10 30" xfId="2183"/>
    <cellStyle name="40% - アクセント 3 10 31" xfId="2184"/>
    <cellStyle name="40% - アクセント 3 10 32" xfId="2185"/>
    <cellStyle name="40% - アクセント 3 10 33" xfId="2186"/>
    <cellStyle name="40% - アクセント 3 10 34" xfId="2187"/>
    <cellStyle name="40% - アクセント 3 10 35" xfId="2188"/>
    <cellStyle name="40% - アクセント 3 10 36" xfId="2189"/>
    <cellStyle name="40% - アクセント 3 10 37" xfId="2190"/>
    <cellStyle name="40% - アクセント 3 10 38" xfId="2191"/>
    <cellStyle name="40% - アクセント 3 10 39" xfId="2192"/>
    <cellStyle name="40% - アクセント 3 10 4" xfId="2193"/>
    <cellStyle name="40% - アクセント 3 10 40" xfId="2194"/>
    <cellStyle name="40% - アクセント 3 10 41" xfId="2195"/>
    <cellStyle name="40% - アクセント 3 10 42" xfId="2196"/>
    <cellStyle name="40% - アクセント 3 10 43" xfId="2197"/>
    <cellStyle name="40% - アクセント 3 10 44" xfId="2198"/>
    <cellStyle name="40% - アクセント 3 10 45" xfId="2199"/>
    <cellStyle name="40% - アクセント 3 10 46" xfId="2200"/>
    <cellStyle name="40% - アクセント 3 10 47" xfId="2201"/>
    <cellStyle name="40% - アクセント 3 10 48" xfId="2202"/>
    <cellStyle name="40% - アクセント 3 10 49" xfId="2203"/>
    <cellStyle name="40% - アクセント 3 10 5" xfId="2204"/>
    <cellStyle name="40% - アクセント 3 10 50" xfId="2205"/>
    <cellStyle name="40% - アクセント 3 10 51" xfId="2206"/>
    <cellStyle name="40% - アクセント 3 10 52" xfId="2207"/>
    <cellStyle name="40% - アクセント 3 10 53" xfId="2208"/>
    <cellStyle name="40% - アクセント 3 10 54" xfId="2209"/>
    <cellStyle name="40% - アクセント 3 10 55" xfId="2210"/>
    <cellStyle name="40% - アクセント 3 10 56" xfId="2211"/>
    <cellStyle name="40% - アクセント 3 10 57" xfId="2212"/>
    <cellStyle name="40% - アクセント 3 10 58" xfId="2213"/>
    <cellStyle name="40% - アクセント 3 10 59" xfId="2214"/>
    <cellStyle name="40% - アクセント 3 10 6" xfId="2215"/>
    <cellStyle name="40% - アクセント 3 10 60" xfId="2216"/>
    <cellStyle name="40% - アクセント 3 10 61" xfId="2217"/>
    <cellStyle name="40% - アクセント 3 10 62" xfId="2218"/>
    <cellStyle name="40% - アクセント 3 10 63" xfId="2219"/>
    <cellStyle name="40% - アクセント 3 10 7" xfId="2220"/>
    <cellStyle name="40% - アクセント 3 10 8" xfId="2221"/>
    <cellStyle name="40% - アクセント 3 10 9" xfId="2222"/>
    <cellStyle name="40% - アクセント 3 11" xfId="2223"/>
    <cellStyle name="40% - アクセント 3 2" xfId="2224"/>
    <cellStyle name="40% - アクセント 3 2 10" xfId="2225"/>
    <cellStyle name="40% - アクセント 3 2 11" xfId="2226"/>
    <cellStyle name="40% - アクセント 3 2 12" xfId="2227"/>
    <cellStyle name="40% - アクセント 3 2 13" xfId="2228"/>
    <cellStyle name="40% - アクセント 3 2 14" xfId="2229"/>
    <cellStyle name="40% - アクセント 3 2 15" xfId="2230"/>
    <cellStyle name="40% - アクセント 3 2 16" xfId="2231"/>
    <cellStyle name="40% - アクセント 3 2 17" xfId="2232"/>
    <cellStyle name="40% - アクセント 3 2 18" xfId="2233"/>
    <cellStyle name="40% - アクセント 3 2 19" xfId="2234"/>
    <cellStyle name="40% - アクセント 3 2 2" xfId="2235"/>
    <cellStyle name="40% - アクセント 3 2 2 2" xfId="2236"/>
    <cellStyle name="40% - アクセント 3 2 20" xfId="2237"/>
    <cellStyle name="40% - アクセント 3 2 21" xfId="2238"/>
    <cellStyle name="40% - アクセント 3 2 22" xfId="2239"/>
    <cellStyle name="40% - アクセント 3 2 23" xfId="2240"/>
    <cellStyle name="40% - アクセント 3 2 24" xfId="2241"/>
    <cellStyle name="40% - アクセント 3 2 25" xfId="2242"/>
    <cellStyle name="40% - アクセント 3 2 26" xfId="2243"/>
    <cellStyle name="40% - アクセント 3 2 27" xfId="2244"/>
    <cellStyle name="40% - アクセント 3 2 28" xfId="2245"/>
    <cellStyle name="40% - アクセント 3 2 29" xfId="2246"/>
    <cellStyle name="40% - アクセント 3 2 3" xfId="2247"/>
    <cellStyle name="40% - アクセント 3 2 30" xfId="2248"/>
    <cellStyle name="40% - アクセント 3 2 31" xfId="2249"/>
    <cellStyle name="40% - アクセント 3 2 32" xfId="2250"/>
    <cellStyle name="40% - アクセント 3 2 33" xfId="2251"/>
    <cellStyle name="40% - アクセント 3 2 34" xfId="2252"/>
    <cellStyle name="40% - アクセント 3 2 35" xfId="2253"/>
    <cellStyle name="40% - アクセント 3 2 36" xfId="2254"/>
    <cellStyle name="40% - アクセント 3 2 37" xfId="2255"/>
    <cellStyle name="40% - アクセント 3 2 38" xfId="2256"/>
    <cellStyle name="40% - アクセント 3 2 39" xfId="2257"/>
    <cellStyle name="40% - アクセント 3 2 4" xfId="2258"/>
    <cellStyle name="40% - アクセント 3 2 40" xfId="2259"/>
    <cellStyle name="40% - アクセント 3 2 41" xfId="2260"/>
    <cellStyle name="40% - アクセント 3 2 42" xfId="2261"/>
    <cellStyle name="40% - アクセント 3 2 43" xfId="2262"/>
    <cellStyle name="40% - アクセント 3 2 44" xfId="2263"/>
    <cellStyle name="40% - アクセント 3 2 45" xfId="2264"/>
    <cellStyle name="40% - アクセント 3 2 46" xfId="2265"/>
    <cellStyle name="40% - アクセント 3 2 47" xfId="2266"/>
    <cellStyle name="40% - アクセント 3 2 48" xfId="2267"/>
    <cellStyle name="40% - アクセント 3 2 49" xfId="2268"/>
    <cellStyle name="40% - アクセント 3 2 5" xfId="2269"/>
    <cellStyle name="40% - アクセント 3 2 50" xfId="2270"/>
    <cellStyle name="40% - アクセント 3 2 51" xfId="2271"/>
    <cellStyle name="40% - アクセント 3 2 52" xfId="2272"/>
    <cellStyle name="40% - アクセント 3 2 53" xfId="2273"/>
    <cellStyle name="40% - アクセント 3 2 54" xfId="2274"/>
    <cellStyle name="40% - アクセント 3 2 55" xfId="2275"/>
    <cellStyle name="40% - アクセント 3 2 56" xfId="2276"/>
    <cellStyle name="40% - アクセント 3 2 57" xfId="2277"/>
    <cellStyle name="40% - アクセント 3 2 58" xfId="2278"/>
    <cellStyle name="40% - アクセント 3 2 59" xfId="2279"/>
    <cellStyle name="40% - アクセント 3 2 6" xfId="2280"/>
    <cellStyle name="40% - アクセント 3 2 60" xfId="2281"/>
    <cellStyle name="40% - アクセント 3 2 61" xfId="2282"/>
    <cellStyle name="40% - アクセント 3 2 62" xfId="2283"/>
    <cellStyle name="40% - アクセント 3 2 63" xfId="2284"/>
    <cellStyle name="40% - アクセント 3 2 64" xfId="2285"/>
    <cellStyle name="40% - アクセント 3 2 65" xfId="2286"/>
    <cellStyle name="40% - アクセント 3 2 66" xfId="2287"/>
    <cellStyle name="40% - アクセント 3 2 67" xfId="2288"/>
    <cellStyle name="40% - アクセント 3 2 68" xfId="2289"/>
    <cellStyle name="40% - アクセント 3 2 69" xfId="2290"/>
    <cellStyle name="40% - アクセント 3 2 7" xfId="2291"/>
    <cellStyle name="40% - アクセント 3 2 8" xfId="2292"/>
    <cellStyle name="40% - アクセント 3 2 9" xfId="2293"/>
    <cellStyle name="40% - アクセント 3 3" xfId="2294"/>
    <cellStyle name="40% - アクセント 3 3 10" xfId="2295"/>
    <cellStyle name="40% - アクセント 3 3 11" xfId="2296"/>
    <cellStyle name="40% - アクセント 3 3 12" xfId="2297"/>
    <cellStyle name="40% - アクセント 3 3 13" xfId="2298"/>
    <cellStyle name="40% - アクセント 3 3 14" xfId="2299"/>
    <cellStyle name="40% - アクセント 3 3 15" xfId="2300"/>
    <cellStyle name="40% - アクセント 3 3 16" xfId="2301"/>
    <cellStyle name="40% - アクセント 3 3 17" xfId="2302"/>
    <cellStyle name="40% - アクセント 3 3 18" xfId="2303"/>
    <cellStyle name="40% - アクセント 3 3 19" xfId="2304"/>
    <cellStyle name="40% - アクセント 3 3 2" xfId="2305"/>
    <cellStyle name="40% - アクセント 3 3 20" xfId="2306"/>
    <cellStyle name="40% - アクセント 3 3 21" xfId="2307"/>
    <cellStyle name="40% - アクセント 3 3 22" xfId="2308"/>
    <cellStyle name="40% - アクセント 3 3 23" xfId="2309"/>
    <cellStyle name="40% - アクセント 3 3 24" xfId="2310"/>
    <cellStyle name="40% - アクセント 3 3 25" xfId="2311"/>
    <cellStyle name="40% - アクセント 3 3 26" xfId="2312"/>
    <cellStyle name="40% - アクセント 3 3 27" xfId="2313"/>
    <cellStyle name="40% - アクセント 3 3 28" xfId="2314"/>
    <cellStyle name="40% - アクセント 3 3 29" xfId="2315"/>
    <cellStyle name="40% - アクセント 3 3 3" xfId="2316"/>
    <cellStyle name="40% - アクセント 3 3 30" xfId="2317"/>
    <cellStyle name="40% - アクセント 3 3 31" xfId="2318"/>
    <cellStyle name="40% - アクセント 3 3 32" xfId="2319"/>
    <cellStyle name="40% - アクセント 3 3 33" xfId="2320"/>
    <cellStyle name="40% - アクセント 3 3 34" xfId="2321"/>
    <cellStyle name="40% - アクセント 3 3 35" xfId="2322"/>
    <cellStyle name="40% - アクセント 3 3 36" xfId="2323"/>
    <cellStyle name="40% - アクセント 3 3 37" xfId="2324"/>
    <cellStyle name="40% - アクセント 3 3 38" xfId="2325"/>
    <cellStyle name="40% - アクセント 3 3 39" xfId="2326"/>
    <cellStyle name="40% - アクセント 3 3 4" xfId="2327"/>
    <cellStyle name="40% - アクセント 3 3 40" xfId="2328"/>
    <cellStyle name="40% - アクセント 3 3 41" xfId="2329"/>
    <cellStyle name="40% - アクセント 3 3 42" xfId="2330"/>
    <cellStyle name="40% - アクセント 3 3 43" xfId="2331"/>
    <cellStyle name="40% - アクセント 3 3 44" xfId="2332"/>
    <cellStyle name="40% - アクセント 3 3 45" xfId="2333"/>
    <cellStyle name="40% - アクセント 3 3 46" xfId="2334"/>
    <cellStyle name="40% - アクセント 3 3 47" xfId="2335"/>
    <cellStyle name="40% - アクセント 3 3 48" xfId="2336"/>
    <cellStyle name="40% - アクセント 3 3 49" xfId="2337"/>
    <cellStyle name="40% - アクセント 3 3 5" xfId="2338"/>
    <cellStyle name="40% - アクセント 3 3 50" xfId="2339"/>
    <cellStyle name="40% - アクセント 3 3 51" xfId="2340"/>
    <cellStyle name="40% - アクセント 3 3 52" xfId="2341"/>
    <cellStyle name="40% - アクセント 3 3 53" xfId="2342"/>
    <cellStyle name="40% - アクセント 3 3 54" xfId="2343"/>
    <cellStyle name="40% - アクセント 3 3 55" xfId="2344"/>
    <cellStyle name="40% - アクセント 3 3 56" xfId="2345"/>
    <cellStyle name="40% - アクセント 3 3 57" xfId="2346"/>
    <cellStyle name="40% - アクセント 3 3 58" xfId="2347"/>
    <cellStyle name="40% - アクセント 3 3 59" xfId="2348"/>
    <cellStyle name="40% - アクセント 3 3 6" xfId="2349"/>
    <cellStyle name="40% - アクセント 3 3 60" xfId="2350"/>
    <cellStyle name="40% - アクセント 3 3 61" xfId="2351"/>
    <cellStyle name="40% - アクセント 3 3 62" xfId="2352"/>
    <cellStyle name="40% - アクセント 3 3 63" xfId="2353"/>
    <cellStyle name="40% - アクセント 3 3 64" xfId="2354"/>
    <cellStyle name="40% - アクセント 3 3 65" xfId="2355"/>
    <cellStyle name="40% - アクセント 3 3 66" xfId="2356"/>
    <cellStyle name="40% - アクセント 3 3 7" xfId="2357"/>
    <cellStyle name="40% - アクセント 3 3 8" xfId="2358"/>
    <cellStyle name="40% - アクセント 3 3 9" xfId="2359"/>
    <cellStyle name="40% - アクセント 3 4" xfId="2360"/>
    <cellStyle name="40% - アクセント 3 5" xfId="2361"/>
    <cellStyle name="40% - アクセント 3 5 10" xfId="2362"/>
    <cellStyle name="40% - アクセント 3 5 11" xfId="2363"/>
    <cellStyle name="40% - アクセント 3 5 12" xfId="2364"/>
    <cellStyle name="40% - アクセント 3 5 13" xfId="2365"/>
    <cellStyle name="40% - アクセント 3 5 14" xfId="2366"/>
    <cellStyle name="40% - アクセント 3 5 15" xfId="2367"/>
    <cellStyle name="40% - アクセント 3 5 16" xfId="2368"/>
    <cellStyle name="40% - アクセント 3 5 17" xfId="2369"/>
    <cellStyle name="40% - アクセント 3 5 18" xfId="2370"/>
    <cellStyle name="40% - アクセント 3 5 19" xfId="2371"/>
    <cellStyle name="40% - アクセント 3 5 2" xfId="2372"/>
    <cellStyle name="40% - アクセント 3 5 20" xfId="2373"/>
    <cellStyle name="40% - アクセント 3 5 21" xfId="2374"/>
    <cellStyle name="40% - アクセント 3 5 22" xfId="2375"/>
    <cellStyle name="40% - アクセント 3 5 23" xfId="2376"/>
    <cellStyle name="40% - アクセント 3 5 24" xfId="2377"/>
    <cellStyle name="40% - アクセント 3 5 25" xfId="2378"/>
    <cellStyle name="40% - アクセント 3 5 26" xfId="2379"/>
    <cellStyle name="40% - アクセント 3 5 27" xfId="2380"/>
    <cellStyle name="40% - アクセント 3 5 28" xfId="2381"/>
    <cellStyle name="40% - アクセント 3 5 29" xfId="2382"/>
    <cellStyle name="40% - アクセント 3 5 3" xfId="2383"/>
    <cellStyle name="40% - アクセント 3 5 30" xfId="2384"/>
    <cellStyle name="40% - アクセント 3 5 31" xfId="2385"/>
    <cellStyle name="40% - アクセント 3 5 32" xfId="2386"/>
    <cellStyle name="40% - アクセント 3 5 33" xfId="2387"/>
    <cellStyle name="40% - アクセント 3 5 34" xfId="2388"/>
    <cellStyle name="40% - アクセント 3 5 35" xfId="2389"/>
    <cellStyle name="40% - アクセント 3 5 36" xfId="2390"/>
    <cellStyle name="40% - アクセント 3 5 37" xfId="2391"/>
    <cellStyle name="40% - アクセント 3 5 38" xfId="2392"/>
    <cellStyle name="40% - アクセント 3 5 39" xfId="2393"/>
    <cellStyle name="40% - アクセント 3 5 4" xfId="2394"/>
    <cellStyle name="40% - アクセント 3 5 40" xfId="2395"/>
    <cellStyle name="40% - アクセント 3 5 41" xfId="2396"/>
    <cellStyle name="40% - アクセント 3 5 42" xfId="2397"/>
    <cellStyle name="40% - アクセント 3 5 43" xfId="2398"/>
    <cellStyle name="40% - アクセント 3 5 44" xfId="2399"/>
    <cellStyle name="40% - アクセント 3 5 45" xfId="2400"/>
    <cellStyle name="40% - アクセント 3 5 46" xfId="2401"/>
    <cellStyle name="40% - アクセント 3 5 47" xfId="2402"/>
    <cellStyle name="40% - アクセント 3 5 48" xfId="2403"/>
    <cellStyle name="40% - アクセント 3 5 49" xfId="2404"/>
    <cellStyle name="40% - アクセント 3 5 5" xfId="2405"/>
    <cellStyle name="40% - アクセント 3 5 50" xfId="2406"/>
    <cellStyle name="40% - アクセント 3 5 51" xfId="2407"/>
    <cellStyle name="40% - アクセント 3 5 52" xfId="2408"/>
    <cellStyle name="40% - アクセント 3 5 53" xfId="2409"/>
    <cellStyle name="40% - アクセント 3 5 54" xfId="2410"/>
    <cellStyle name="40% - アクセント 3 5 55" xfId="2411"/>
    <cellStyle name="40% - アクセント 3 5 56" xfId="2412"/>
    <cellStyle name="40% - アクセント 3 5 57" xfId="2413"/>
    <cellStyle name="40% - アクセント 3 5 58" xfId="2414"/>
    <cellStyle name="40% - アクセント 3 5 59" xfId="2415"/>
    <cellStyle name="40% - アクセント 3 5 6" xfId="2416"/>
    <cellStyle name="40% - アクセント 3 5 60" xfId="2417"/>
    <cellStyle name="40% - アクセント 3 5 61" xfId="2418"/>
    <cellStyle name="40% - アクセント 3 5 62" xfId="2419"/>
    <cellStyle name="40% - アクセント 3 5 63" xfId="2420"/>
    <cellStyle name="40% - アクセント 3 5 64" xfId="2421"/>
    <cellStyle name="40% - アクセント 3 5 7" xfId="2422"/>
    <cellStyle name="40% - アクセント 3 5 8" xfId="2423"/>
    <cellStyle name="40% - アクセント 3 5 9" xfId="2424"/>
    <cellStyle name="40% - アクセント 3 6" xfId="2425"/>
    <cellStyle name="40% - アクセント 3 7" xfId="2426"/>
    <cellStyle name="40% - アクセント 3 8" xfId="2427"/>
    <cellStyle name="40% - アクセント 3 9" xfId="2428"/>
    <cellStyle name="40% - アクセント 4 10" xfId="2429"/>
    <cellStyle name="40% - アクセント 4 10 10" xfId="2430"/>
    <cellStyle name="40% - アクセント 4 10 11" xfId="2431"/>
    <cellStyle name="40% - アクセント 4 10 12" xfId="2432"/>
    <cellStyle name="40% - アクセント 4 10 13" xfId="2433"/>
    <cellStyle name="40% - アクセント 4 10 14" xfId="2434"/>
    <cellStyle name="40% - アクセント 4 10 15" xfId="2435"/>
    <cellStyle name="40% - アクセント 4 10 16" xfId="2436"/>
    <cellStyle name="40% - アクセント 4 10 17" xfId="2437"/>
    <cellStyle name="40% - アクセント 4 10 18" xfId="2438"/>
    <cellStyle name="40% - アクセント 4 10 19" xfId="2439"/>
    <cellStyle name="40% - アクセント 4 10 2" xfId="2440"/>
    <cellStyle name="40% - アクセント 4 10 20" xfId="2441"/>
    <cellStyle name="40% - アクセント 4 10 21" xfId="2442"/>
    <cellStyle name="40% - アクセント 4 10 22" xfId="2443"/>
    <cellStyle name="40% - アクセント 4 10 23" xfId="2444"/>
    <cellStyle name="40% - アクセント 4 10 24" xfId="2445"/>
    <cellStyle name="40% - アクセント 4 10 25" xfId="2446"/>
    <cellStyle name="40% - アクセント 4 10 26" xfId="2447"/>
    <cellStyle name="40% - アクセント 4 10 27" xfId="2448"/>
    <cellStyle name="40% - アクセント 4 10 28" xfId="2449"/>
    <cellStyle name="40% - アクセント 4 10 29" xfId="2450"/>
    <cellStyle name="40% - アクセント 4 10 3" xfId="2451"/>
    <cellStyle name="40% - アクセント 4 10 30" xfId="2452"/>
    <cellStyle name="40% - アクセント 4 10 31" xfId="2453"/>
    <cellStyle name="40% - アクセント 4 10 32" xfId="2454"/>
    <cellStyle name="40% - アクセント 4 10 33" xfId="2455"/>
    <cellStyle name="40% - アクセント 4 10 34" xfId="2456"/>
    <cellStyle name="40% - アクセント 4 10 35" xfId="2457"/>
    <cellStyle name="40% - アクセント 4 10 36" xfId="2458"/>
    <cellStyle name="40% - アクセント 4 10 37" xfId="2459"/>
    <cellStyle name="40% - アクセント 4 10 38" xfId="2460"/>
    <cellStyle name="40% - アクセント 4 10 39" xfId="2461"/>
    <cellStyle name="40% - アクセント 4 10 4" xfId="2462"/>
    <cellStyle name="40% - アクセント 4 10 40" xfId="2463"/>
    <cellStyle name="40% - アクセント 4 10 41" xfId="2464"/>
    <cellStyle name="40% - アクセント 4 10 42" xfId="2465"/>
    <cellStyle name="40% - アクセント 4 10 43" xfId="2466"/>
    <cellStyle name="40% - アクセント 4 10 44" xfId="2467"/>
    <cellStyle name="40% - アクセント 4 10 45" xfId="2468"/>
    <cellStyle name="40% - アクセント 4 10 46" xfId="2469"/>
    <cellStyle name="40% - アクセント 4 10 47" xfId="2470"/>
    <cellStyle name="40% - アクセント 4 10 48" xfId="2471"/>
    <cellStyle name="40% - アクセント 4 10 49" xfId="2472"/>
    <cellStyle name="40% - アクセント 4 10 5" xfId="2473"/>
    <cellStyle name="40% - アクセント 4 10 50" xfId="2474"/>
    <cellStyle name="40% - アクセント 4 10 51" xfId="2475"/>
    <cellStyle name="40% - アクセント 4 10 52" xfId="2476"/>
    <cellStyle name="40% - アクセント 4 10 53" xfId="2477"/>
    <cellStyle name="40% - アクセント 4 10 54" xfId="2478"/>
    <cellStyle name="40% - アクセント 4 10 55" xfId="2479"/>
    <cellStyle name="40% - アクセント 4 10 56" xfId="2480"/>
    <cellStyle name="40% - アクセント 4 10 57" xfId="2481"/>
    <cellStyle name="40% - アクセント 4 10 58" xfId="2482"/>
    <cellStyle name="40% - アクセント 4 10 59" xfId="2483"/>
    <cellStyle name="40% - アクセント 4 10 6" xfId="2484"/>
    <cellStyle name="40% - アクセント 4 10 60" xfId="2485"/>
    <cellStyle name="40% - アクセント 4 10 61" xfId="2486"/>
    <cellStyle name="40% - アクセント 4 10 62" xfId="2487"/>
    <cellStyle name="40% - アクセント 4 10 63" xfId="2488"/>
    <cellStyle name="40% - アクセント 4 10 7" xfId="2489"/>
    <cellStyle name="40% - アクセント 4 10 8" xfId="2490"/>
    <cellStyle name="40% - アクセント 4 10 9" xfId="2491"/>
    <cellStyle name="40% - アクセント 4 11" xfId="2492"/>
    <cellStyle name="40% - アクセント 4 2" xfId="2493"/>
    <cellStyle name="40% - アクセント 4 2 10" xfId="2494"/>
    <cellStyle name="40% - アクセント 4 2 11" xfId="2495"/>
    <cellStyle name="40% - アクセント 4 2 12" xfId="2496"/>
    <cellStyle name="40% - アクセント 4 2 13" xfId="2497"/>
    <cellStyle name="40% - アクセント 4 2 14" xfId="2498"/>
    <cellStyle name="40% - アクセント 4 2 15" xfId="2499"/>
    <cellStyle name="40% - アクセント 4 2 16" xfId="2500"/>
    <cellStyle name="40% - アクセント 4 2 17" xfId="2501"/>
    <cellStyle name="40% - アクセント 4 2 18" xfId="2502"/>
    <cellStyle name="40% - アクセント 4 2 19" xfId="2503"/>
    <cellStyle name="40% - アクセント 4 2 2" xfId="2504"/>
    <cellStyle name="40% - アクセント 4 2 2 2" xfId="2505"/>
    <cellStyle name="40% - アクセント 4 2 20" xfId="2506"/>
    <cellStyle name="40% - アクセント 4 2 21" xfId="2507"/>
    <cellStyle name="40% - アクセント 4 2 22" xfId="2508"/>
    <cellStyle name="40% - アクセント 4 2 23" xfId="2509"/>
    <cellStyle name="40% - アクセント 4 2 24" xfId="2510"/>
    <cellStyle name="40% - アクセント 4 2 25" xfId="2511"/>
    <cellStyle name="40% - アクセント 4 2 26" xfId="2512"/>
    <cellStyle name="40% - アクセント 4 2 27" xfId="2513"/>
    <cellStyle name="40% - アクセント 4 2 28" xfId="2514"/>
    <cellStyle name="40% - アクセント 4 2 29" xfId="2515"/>
    <cellStyle name="40% - アクセント 4 2 3" xfId="2516"/>
    <cellStyle name="40% - アクセント 4 2 30" xfId="2517"/>
    <cellStyle name="40% - アクセント 4 2 31" xfId="2518"/>
    <cellStyle name="40% - アクセント 4 2 32" xfId="2519"/>
    <cellStyle name="40% - アクセント 4 2 33" xfId="2520"/>
    <cellStyle name="40% - アクセント 4 2 34" xfId="2521"/>
    <cellStyle name="40% - アクセント 4 2 35" xfId="2522"/>
    <cellStyle name="40% - アクセント 4 2 36" xfId="2523"/>
    <cellStyle name="40% - アクセント 4 2 37" xfId="2524"/>
    <cellStyle name="40% - アクセント 4 2 38" xfId="2525"/>
    <cellStyle name="40% - アクセント 4 2 39" xfId="2526"/>
    <cellStyle name="40% - アクセント 4 2 4" xfId="2527"/>
    <cellStyle name="40% - アクセント 4 2 40" xfId="2528"/>
    <cellStyle name="40% - アクセント 4 2 41" xfId="2529"/>
    <cellStyle name="40% - アクセント 4 2 42" xfId="2530"/>
    <cellStyle name="40% - アクセント 4 2 43" xfId="2531"/>
    <cellStyle name="40% - アクセント 4 2 44" xfId="2532"/>
    <cellStyle name="40% - アクセント 4 2 45" xfId="2533"/>
    <cellStyle name="40% - アクセント 4 2 46" xfId="2534"/>
    <cellStyle name="40% - アクセント 4 2 47" xfId="2535"/>
    <cellStyle name="40% - アクセント 4 2 48" xfId="2536"/>
    <cellStyle name="40% - アクセント 4 2 49" xfId="2537"/>
    <cellStyle name="40% - アクセント 4 2 5" xfId="2538"/>
    <cellStyle name="40% - アクセント 4 2 50" xfId="2539"/>
    <cellStyle name="40% - アクセント 4 2 51" xfId="2540"/>
    <cellStyle name="40% - アクセント 4 2 52" xfId="2541"/>
    <cellStyle name="40% - アクセント 4 2 53" xfId="2542"/>
    <cellStyle name="40% - アクセント 4 2 54" xfId="2543"/>
    <cellStyle name="40% - アクセント 4 2 55" xfId="2544"/>
    <cellStyle name="40% - アクセント 4 2 56" xfId="2545"/>
    <cellStyle name="40% - アクセント 4 2 57" xfId="2546"/>
    <cellStyle name="40% - アクセント 4 2 58" xfId="2547"/>
    <cellStyle name="40% - アクセント 4 2 59" xfId="2548"/>
    <cellStyle name="40% - アクセント 4 2 6" xfId="2549"/>
    <cellStyle name="40% - アクセント 4 2 60" xfId="2550"/>
    <cellStyle name="40% - アクセント 4 2 61" xfId="2551"/>
    <cellStyle name="40% - アクセント 4 2 62" xfId="2552"/>
    <cellStyle name="40% - アクセント 4 2 63" xfId="2553"/>
    <cellStyle name="40% - アクセント 4 2 64" xfId="2554"/>
    <cellStyle name="40% - アクセント 4 2 65" xfId="2555"/>
    <cellStyle name="40% - アクセント 4 2 66" xfId="2556"/>
    <cellStyle name="40% - アクセント 4 2 67" xfId="2557"/>
    <cellStyle name="40% - アクセント 4 2 68" xfId="2558"/>
    <cellStyle name="40% - アクセント 4 2 69" xfId="2559"/>
    <cellStyle name="40% - アクセント 4 2 7" xfId="2560"/>
    <cellStyle name="40% - アクセント 4 2 8" xfId="2561"/>
    <cellStyle name="40% - アクセント 4 2 9" xfId="2562"/>
    <cellStyle name="40% - アクセント 4 3" xfId="2563"/>
    <cellStyle name="40% - アクセント 4 3 10" xfId="2564"/>
    <cellStyle name="40% - アクセント 4 3 11" xfId="2565"/>
    <cellStyle name="40% - アクセント 4 3 12" xfId="2566"/>
    <cellStyle name="40% - アクセント 4 3 13" xfId="2567"/>
    <cellStyle name="40% - アクセント 4 3 14" xfId="2568"/>
    <cellStyle name="40% - アクセント 4 3 15" xfId="2569"/>
    <cellStyle name="40% - アクセント 4 3 16" xfId="2570"/>
    <cellStyle name="40% - アクセント 4 3 17" xfId="2571"/>
    <cellStyle name="40% - アクセント 4 3 18" xfId="2572"/>
    <cellStyle name="40% - アクセント 4 3 19" xfId="2573"/>
    <cellStyle name="40% - アクセント 4 3 2" xfId="2574"/>
    <cellStyle name="40% - アクセント 4 3 20" xfId="2575"/>
    <cellStyle name="40% - アクセント 4 3 21" xfId="2576"/>
    <cellStyle name="40% - アクセント 4 3 22" xfId="2577"/>
    <cellStyle name="40% - アクセント 4 3 23" xfId="2578"/>
    <cellStyle name="40% - アクセント 4 3 24" xfId="2579"/>
    <cellStyle name="40% - アクセント 4 3 25" xfId="2580"/>
    <cellStyle name="40% - アクセント 4 3 26" xfId="2581"/>
    <cellStyle name="40% - アクセント 4 3 27" xfId="2582"/>
    <cellStyle name="40% - アクセント 4 3 28" xfId="2583"/>
    <cellStyle name="40% - アクセント 4 3 29" xfId="2584"/>
    <cellStyle name="40% - アクセント 4 3 3" xfId="2585"/>
    <cellStyle name="40% - アクセント 4 3 30" xfId="2586"/>
    <cellStyle name="40% - アクセント 4 3 31" xfId="2587"/>
    <cellStyle name="40% - アクセント 4 3 32" xfId="2588"/>
    <cellStyle name="40% - アクセント 4 3 33" xfId="2589"/>
    <cellStyle name="40% - アクセント 4 3 34" xfId="2590"/>
    <cellStyle name="40% - アクセント 4 3 35" xfId="2591"/>
    <cellStyle name="40% - アクセント 4 3 36" xfId="2592"/>
    <cellStyle name="40% - アクセント 4 3 37" xfId="2593"/>
    <cellStyle name="40% - アクセント 4 3 38" xfId="2594"/>
    <cellStyle name="40% - アクセント 4 3 39" xfId="2595"/>
    <cellStyle name="40% - アクセント 4 3 4" xfId="2596"/>
    <cellStyle name="40% - アクセント 4 3 40" xfId="2597"/>
    <cellStyle name="40% - アクセント 4 3 41" xfId="2598"/>
    <cellStyle name="40% - アクセント 4 3 42" xfId="2599"/>
    <cellStyle name="40% - アクセント 4 3 43" xfId="2600"/>
    <cellStyle name="40% - アクセント 4 3 44" xfId="2601"/>
    <cellStyle name="40% - アクセント 4 3 45" xfId="2602"/>
    <cellStyle name="40% - アクセント 4 3 46" xfId="2603"/>
    <cellStyle name="40% - アクセント 4 3 47" xfId="2604"/>
    <cellStyle name="40% - アクセント 4 3 48" xfId="2605"/>
    <cellStyle name="40% - アクセント 4 3 49" xfId="2606"/>
    <cellStyle name="40% - アクセント 4 3 5" xfId="2607"/>
    <cellStyle name="40% - アクセント 4 3 50" xfId="2608"/>
    <cellStyle name="40% - アクセント 4 3 51" xfId="2609"/>
    <cellStyle name="40% - アクセント 4 3 52" xfId="2610"/>
    <cellStyle name="40% - アクセント 4 3 53" xfId="2611"/>
    <cellStyle name="40% - アクセント 4 3 54" xfId="2612"/>
    <cellStyle name="40% - アクセント 4 3 55" xfId="2613"/>
    <cellStyle name="40% - アクセント 4 3 56" xfId="2614"/>
    <cellStyle name="40% - アクセント 4 3 57" xfId="2615"/>
    <cellStyle name="40% - アクセント 4 3 58" xfId="2616"/>
    <cellStyle name="40% - アクセント 4 3 59" xfId="2617"/>
    <cellStyle name="40% - アクセント 4 3 6" xfId="2618"/>
    <cellStyle name="40% - アクセント 4 3 60" xfId="2619"/>
    <cellStyle name="40% - アクセント 4 3 61" xfId="2620"/>
    <cellStyle name="40% - アクセント 4 3 62" xfId="2621"/>
    <cellStyle name="40% - アクセント 4 3 63" xfId="2622"/>
    <cellStyle name="40% - アクセント 4 3 64" xfId="2623"/>
    <cellStyle name="40% - アクセント 4 3 65" xfId="2624"/>
    <cellStyle name="40% - アクセント 4 3 66" xfId="2625"/>
    <cellStyle name="40% - アクセント 4 3 7" xfId="2626"/>
    <cellStyle name="40% - アクセント 4 3 8" xfId="2627"/>
    <cellStyle name="40% - アクセント 4 3 9" xfId="2628"/>
    <cellStyle name="40% - アクセント 4 4" xfId="2629"/>
    <cellStyle name="40% - アクセント 4 5" xfId="2630"/>
    <cellStyle name="40% - アクセント 4 5 10" xfId="2631"/>
    <cellStyle name="40% - アクセント 4 5 11" xfId="2632"/>
    <cellStyle name="40% - アクセント 4 5 12" xfId="2633"/>
    <cellStyle name="40% - アクセント 4 5 13" xfId="2634"/>
    <cellStyle name="40% - アクセント 4 5 14" xfId="2635"/>
    <cellStyle name="40% - アクセント 4 5 15" xfId="2636"/>
    <cellStyle name="40% - アクセント 4 5 16" xfId="2637"/>
    <cellStyle name="40% - アクセント 4 5 17" xfId="2638"/>
    <cellStyle name="40% - アクセント 4 5 18" xfId="2639"/>
    <cellStyle name="40% - アクセント 4 5 19" xfId="2640"/>
    <cellStyle name="40% - アクセント 4 5 2" xfId="2641"/>
    <cellStyle name="40% - アクセント 4 5 20" xfId="2642"/>
    <cellStyle name="40% - アクセント 4 5 21" xfId="2643"/>
    <cellStyle name="40% - アクセント 4 5 22" xfId="2644"/>
    <cellStyle name="40% - アクセント 4 5 23" xfId="2645"/>
    <cellStyle name="40% - アクセント 4 5 24" xfId="2646"/>
    <cellStyle name="40% - アクセント 4 5 25" xfId="2647"/>
    <cellStyle name="40% - アクセント 4 5 26" xfId="2648"/>
    <cellStyle name="40% - アクセント 4 5 27" xfId="2649"/>
    <cellStyle name="40% - アクセント 4 5 28" xfId="2650"/>
    <cellStyle name="40% - アクセント 4 5 29" xfId="2651"/>
    <cellStyle name="40% - アクセント 4 5 3" xfId="2652"/>
    <cellStyle name="40% - アクセント 4 5 30" xfId="2653"/>
    <cellStyle name="40% - アクセント 4 5 31" xfId="2654"/>
    <cellStyle name="40% - アクセント 4 5 32" xfId="2655"/>
    <cellStyle name="40% - アクセント 4 5 33" xfId="2656"/>
    <cellStyle name="40% - アクセント 4 5 34" xfId="2657"/>
    <cellStyle name="40% - アクセント 4 5 35" xfId="2658"/>
    <cellStyle name="40% - アクセント 4 5 36" xfId="2659"/>
    <cellStyle name="40% - アクセント 4 5 37" xfId="2660"/>
    <cellStyle name="40% - アクセント 4 5 38" xfId="2661"/>
    <cellStyle name="40% - アクセント 4 5 39" xfId="2662"/>
    <cellStyle name="40% - アクセント 4 5 4" xfId="2663"/>
    <cellStyle name="40% - アクセント 4 5 40" xfId="2664"/>
    <cellStyle name="40% - アクセント 4 5 41" xfId="2665"/>
    <cellStyle name="40% - アクセント 4 5 42" xfId="2666"/>
    <cellStyle name="40% - アクセント 4 5 43" xfId="2667"/>
    <cellStyle name="40% - アクセント 4 5 44" xfId="2668"/>
    <cellStyle name="40% - アクセント 4 5 45" xfId="2669"/>
    <cellStyle name="40% - アクセント 4 5 46" xfId="2670"/>
    <cellStyle name="40% - アクセント 4 5 47" xfId="2671"/>
    <cellStyle name="40% - アクセント 4 5 48" xfId="2672"/>
    <cellStyle name="40% - アクセント 4 5 49" xfId="2673"/>
    <cellStyle name="40% - アクセント 4 5 5" xfId="2674"/>
    <cellStyle name="40% - アクセント 4 5 50" xfId="2675"/>
    <cellStyle name="40% - アクセント 4 5 51" xfId="2676"/>
    <cellStyle name="40% - アクセント 4 5 52" xfId="2677"/>
    <cellStyle name="40% - アクセント 4 5 53" xfId="2678"/>
    <cellStyle name="40% - アクセント 4 5 54" xfId="2679"/>
    <cellStyle name="40% - アクセント 4 5 55" xfId="2680"/>
    <cellStyle name="40% - アクセント 4 5 56" xfId="2681"/>
    <cellStyle name="40% - アクセント 4 5 57" xfId="2682"/>
    <cellStyle name="40% - アクセント 4 5 58" xfId="2683"/>
    <cellStyle name="40% - アクセント 4 5 59" xfId="2684"/>
    <cellStyle name="40% - アクセント 4 5 6" xfId="2685"/>
    <cellStyle name="40% - アクセント 4 5 60" xfId="2686"/>
    <cellStyle name="40% - アクセント 4 5 61" xfId="2687"/>
    <cellStyle name="40% - アクセント 4 5 62" xfId="2688"/>
    <cellStyle name="40% - アクセント 4 5 63" xfId="2689"/>
    <cellStyle name="40% - アクセント 4 5 64" xfId="2690"/>
    <cellStyle name="40% - アクセント 4 5 7" xfId="2691"/>
    <cellStyle name="40% - アクセント 4 5 8" xfId="2692"/>
    <cellStyle name="40% - アクセント 4 5 9" xfId="2693"/>
    <cellStyle name="40% - アクセント 4 6" xfId="2694"/>
    <cellStyle name="40% - アクセント 4 7" xfId="2695"/>
    <cellStyle name="40% - アクセント 4 8" xfId="2696"/>
    <cellStyle name="40% - アクセント 4 9" xfId="2697"/>
    <cellStyle name="40% - アクセント 5 10" xfId="2698"/>
    <cellStyle name="40% - アクセント 5 10 10" xfId="2699"/>
    <cellStyle name="40% - アクセント 5 10 11" xfId="2700"/>
    <cellStyle name="40% - アクセント 5 10 12" xfId="2701"/>
    <cellStyle name="40% - アクセント 5 10 13" xfId="2702"/>
    <cellStyle name="40% - アクセント 5 10 14" xfId="2703"/>
    <cellStyle name="40% - アクセント 5 10 15" xfId="2704"/>
    <cellStyle name="40% - アクセント 5 10 16" xfId="2705"/>
    <cellStyle name="40% - アクセント 5 10 17" xfId="2706"/>
    <cellStyle name="40% - アクセント 5 10 18" xfId="2707"/>
    <cellStyle name="40% - アクセント 5 10 19" xfId="2708"/>
    <cellStyle name="40% - アクセント 5 10 2" xfId="2709"/>
    <cellStyle name="40% - アクセント 5 10 20" xfId="2710"/>
    <cellStyle name="40% - アクセント 5 10 21" xfId="2711"/>
    <cellStyle name="40% - アクセント 5 10 22" xfId="2712"/>
    <cellStyle name="40% - アクセント 5 10 23" xfId="2713"/>
    <cellStyle name="40% - アクセント 5 10 24" xfId="2714"/>
    <cellStyle name="40% - アクセント 5 10 25" xfId="2715"/>
    <cellStyle name="40% - アクセント 5 10 26" xfId="2716"/>
    <cellStyle name="40% - アクセント 5 10 27" xfId="2717"/>
    <cellStyle name="40% - アクセント 5 10 28" xfId="2718"/>
    <cellStyle name="40% - アクセント 5 10 29" xfId="2719"/>
    <cellStyle name="40% - アクセント 5 10 3" xfId="2720"/>
    <cellStyle name="40% - アクセント 5 10 30" xfId="2721"/>
    <cellStyle name="40% - アクセント 5 10 31" xfId="2722"/>
    <cellStyle name="40% - アクセント 5 10 32" xfId="2723"/>
    <cellStyle name="40% - アクセント 5 10 33" xfId="2724"/>
    <cellStyle name="40% - アクセント 5 10 34" xfId="2725"/>
    <cellStyle name="40% - アクセント 5 10 35" xfId="2726"/>
    <cellStyle name="40% - アクセント 5 10 36" xfId="2727"/>
    <cellStyle name="40% - アクセント 5 10 37" xfId="2728"/>
    <cellStyle name="40% - アクセント 5 10 38" xfId="2729"/>
    <cellStyle name="40% - アクセント 5 10 39" xfId="2730"/>
    <cellStyle name="40% - アクセント 5 10 4" xfId="2731"/>
    <cellStyle name="40% - アクセント 5 10 40" xfId="2732"/>
    <cellStyle name="40% - アクセント 5 10 41" xfId="2733"/>
    <cellStyle name="40% - アクセント 5 10 42" xfId="2734"/>
    <cellStyle name="40% - アクセント 5 10 43" xfId="2735"/>
    <cellStyle name="40% - アクセント 5 10 44" xfId="2736"/>
    <cellStyle name="40% - アクセント 5 10 45" xfId="2737"/>
    <cellStyle name="40% - アクセント 5 10 46" xfId="2738"/>
    <cellStyle name="40% - アクセント 5 10 47" xfId="2739"/>
    <cellStyle name="40% - アクセント 5 10 48" xfId="2740"/>
    <cellStyle name="40% - アクセント 5 10 49" xfId="2741"/>
    <cellStyle name="40% - アクセント 5 10 5" xfId="2742"/>
    <cellStyle name="40% - アクセント 5 10 50" xfId="2743"/>
    <cellStyle name="40% - アクセント 5 10 51" xfId="2744"/>
    <cellStyle name="40% - アクセント 5 10 52" xfId="2745"/>
    <cellStyle name="40% - アクセント 5 10 53" xfId="2746"/>
    <cellStyle name="40% - アクセント 5 10 54" xfId="2747"/>
    <cellStyle name="40% - アクセント 5 10 55" xfId="2748"/>
    <cellStyle name="40% - アクセント 5 10 56" xfId="2749"/>
    <cellStyle name="40% - アクセント 5 10 57" xfId="2750"/>
    <cellStyle name="40% - アクセント 5 10 58" xfId="2751"/>
    <cellStyle name="40% - アクセント 5 10 59" xfId="2752"/>
    <cellStyle name="40% - アクセント 5 10 6" xfId="2753"/>
    <cellStyle name="40% - アクセント 5 10 60" xfId="2754"/>
    <cellStyle name="40% - アクセント 5 10 61" xfId="2755"/>
    <cellStyle name="40% - アクセント 5 10 62" xfId="2756"/>
    <cellStyle name="40% - アクセント 5 10 63" xfId="2757"/>
    <cellStyle name="40% - アクセント 5 10 7" xfId="2758"/>
    <cellStyle name="40% - アクセント 5 10 8" xfId="2759"/>
    <cellStyle name="40% - アクセント 5 10 9" xfId="2760"/>
    <cellStyle name="40% - アクセント 5 11" xfId="2761"/>
    <cellStyle name="40% - アクセント 5 2" xfId="2762"/>
    <cellStyle name="40% - アクセント 5 2 10" xfId="2763"/>
    <cellStyle name="40% - アクセント 5 2 11" xfId="2764"/>
    <cellStyle name="40% - アクセント 5 2 12" xfId="2765"/>
    <cellStyle name="40% - アクセント 5 2 13" xfId="2766"/>
    <cellStyle name="40% - アクセント 5 2 14" xfId="2767"/>
    <cellStyle name="40% - アクセント 5 2 15" xfId="2768"/>
    <cellStyle name="40% - アクセント 5 2 16" xfId="2769"/>
    <cellStyle name="40% - アクセント 5 2 17" xfId="2770"/>
    <cellStyle name="40% - アクセント 5 2 18" xfId="2771"/>
    <cellStyle name="40% - アクセント 5 2 19" xfId="2772"/>
    <cellStyle name="40% - アクセント 5 2 2" xfId="2773"/>
    <cellStyle name="40% - アクセント 5 2 2 2" xfId="2774"/>
    <cellStyle name="40% - アクセント 5 2 20" xfId="2775"/>
    <cellStyle name="40% - アクセント 5 2 21" xfId="2776"/>
    <cellStyle name="40% - アクセント 5 2 22" xfId="2777"/>
    <cellStyle name="40% - アクセント 5 2 23" xfId="2778"/>
    <cellStyle name="40% - アクセント 5 2 24" xfId="2779"/>
    <cellStyle name="40% - アクセント 5 2 25" xfId="2780"/>
    <cellStyle name="40% - アクセント 5 2 26" xfId="2781"/>
    <cellStyle name="40% - アクセント 5 2 27" xfId="2782"/>
    <cellStyle name="40% - アクセント 5 2 28" xfId="2783"/>
    <cellStyle name="40% - アクセント 5 2 29" xfId="2784"/>
    <cellStyle name="40% - アクセント 5 2 3" xfId="2785"/>
    <cellStyle name="40% - アクセント 5 2 30" xfId="2786"/>
    <cellStyle name="40% - アクセント 5 2 31" xfId="2787"/>
    <cellStyle name="40% - アクセント 5 2 32" xfId="2788"/>
    <cellStyle name="40% - アクセント 5 2 33" xfId="2789"/>
    <cellStyle name="40% - アクセント 5 2 34" xfId="2790"/>
    <cellStyle name="40% - アクセント 5 2 35" xfId="2791"/>
    <cellStyle name="40% - アクセント 5 2 36" xfId="2792"/>
    <cellStyle name="40% - アクセント 5 2 37" xfId="2793"/>
    <cellStyle name="40% - アクセント 5 2 38" xfId="2794"/>
    <cellStyle name="40% - アクセント 5 2 39" xfId="2795"/>
    <cellStyle name="40% - アクセント 5 2 4" xfId="2796"/>
    <cellStyle name="40% - アクセント 5 2 40" xfId="2797"/>
    <cellStyle name="40% - アクセント 5 2 41" xfId="2798"/>
    <cellStyle name="40% - アクセント 5 2 42" xfId="2799"/>
    <cellStyle name="40% - アクセント 5 2 43" xfId="2800"/>
    <cellStyle name="40% - アクセント 5 2 44" xfId="2801"/>
    <cellStyle name="40% - アクセント 5 2 45" xfId="2802"/>
    <cellStyle name="40% - アクセント 5 2 46" xfId="2803"/>
    <cellStyle name="40% - アクセント 5 2 47" xfId="2804"/>
    <cellStyle name="40% - アクセント 5 2 48" xfId="2805"/>
    <cellStyle name="40% - アクセント 5 2 49" xfId="2806"/>
    <cellStyle name="40% - アクセント 5 2 5" xfId="2807"/>
    <cellStyle name="40% - アクセント 5 2 50" xfId="2808"/>
    <cellStyle name="40% - アクセント 5 2 51" xfId="2809"/>
    <cellStyle name="40% - アクセント 5 2 52" xfId="2810"/>
    <cellStyle name="40% - アクセント 5 2 53" xfId="2811"/>
    <cellStyle name="40% - アクセント 5 2 54" xfId="2812"/>
    <cellStyle name="40% - アクセント 5 2 55" xfId="2813"/>
    <cellStyle name="40% - アクセント 5 2 56" xfId="2814"/>
    <cellStyle name="40% - アクセント 5 2 57" xfId="2815"/>
    <cellStyle name="40% - アクセント 5 2 58" xfId="2816"/>
    <cellStyle name="40% - アクセント 5 2 59" xfId="2817"/>
    <cellStyle name="40% - アクセント 5 2 6" xfId="2818"/>
    <cellStyle name="40% - アクセント 5 2 60" xfId="2819"/>
    <cellStyle name="40% - アクセント 5 2 61" xfId="2820"/>
    <cellStyle name="40% - アクセント 5 2 62" xfId="2821"/>
    <cellStyle name="40% - アクセント 5 2 63" xfId="2822"/>
    <cellStyle name="40% - アクセント 5 2 64" xfId="2823"/>
    <cellStyle name="40% - アクセント 5 2 65" xfId="2824"/>
    <cellStyle name="40% - アクセント 5 2 66" xfId="2825"/>
    <cellStyle name="40% - アクセント 5 2 67" xfId="2826"/>
    <cellStyle name="40% - アクセント 5 2 68" xfId="2827"/>
    <cellStyle name="40% - アクセント 5 2 69" xfId="2828"/>
    <cellStyle name="40% - アクセント 5 2 7" xfId="2829"/>
    <cellStyle name="40% - アクセント 5 2 8" xfId="2830"/>
    <cellStyle name="40% - アクセント 5 2 9" xfId="2831"/>
    <cellStyle name="40% - アクセント 5 3" xfId="2832"/>
    <cellStyle name="40% - アクセント 5 3 10" xfId="2833"/>
    <cellStyle name="40% - アクセント 5 3 11" xfId="2834"/>
    <cellStyle name="40% - アクセント 5 3 12" xfId="2835"/>
    <cellStyle name="40% - アクセント 5 3 13" xfId="2836"/>
    <cellStyle name="40% - アクセント 5 3 14" xfId="2837"/>
    <cellStyle name="40% - アクセント 5 3 15" xfId="2838"/>
    <cellStyle name="40% - アクセント 5 3 16" xfId="2839"/>
    <cellStyle name="40% - アクセント 5 3 17" xfId="2840"/>
    <cellStyle name="40% - アクセント 5 3 18" xfId="2841"/>
    <cellStyle name="40% - アクセント 5 3 19" xfId="2842"/>
    <cellStyle name="40% - アクセント 5 3 2" xfId="2843"/>
    <cellStyle name="40% - アクセント 5 3 20" xfId="2844"/>
    <cellStyle name="40% - アクセント 5 3 21" xfId="2845"/>
    <cellStyle name="40% - アクセント 5 3 22" xfId="2846"/>
    <cellStyle name="40% - アクセント 5 3 23" xfId="2847"/>
    <cellStyle name="40% - アクセント 5 3 24" xfId="2848"/>
    <cellStyle name="40% - アクセント 5 3 25" xfId="2849"/>
    <cellStyle name="40% - アクセント 5 3 26" xfId="2850"/>
    <cellStyle name="40% - アクセント 5 3 27" xfId="2851"/>
    <cellStyle name="40% - アクセント 5 3 28" xfId="2852"/>
    <cellStyle name="40% - アクセント 5 3 29" xfId="2853"/>
    <cellStyle name="40% - アクセント 5 3 3" xfId="2854"/>
    <cellStyle name="40% - アクセント 5 3 30" xfId="2855"/>
    <cellStyle name="40% - アクセント 5 3 31" xfId="2856"/>
    <cellStyle name="40% - アクセント 5 3 32" xfId="2857"/>
    <cellStyle name="40% - アクセント 5 3 33" xfId="2858"/>
    <cellStyle name="40% - アクセント 5 3 34" xfId="2859"/>
    <cellStyle name="40% - アクセント 5 3 35" xfId="2860"/>
    <cellStyle name="40% - アクセント 5 3 36" xfId="2861"/>
    <cellStyle name="40% - アクセント 5 3 37" xfId="2862"/>
    <cellStyle name="40% - アクセント 5 3 38" xfId="2863"/>
    <cellStyle name="40% - アクセント 5 3 39" xfId="2864"/>
    <cellStyle name="40% - アクセント 5 3 4" xfId="2865"/>
    <cellStyle name="40% - アクセント 5 3 40" xfId="2866"/>
    <cellStyle name="40% - アクセント 5 3 41" xfId="2867"/>
    <cellStyle name="40% - アクセント 5 3 42" xfId="2868"/>
    <cellStyle name="40% - アクセント 5 3 43" xfId="2869"/>
    <cellStyle name="40% - アクセント 5 3 44" xfId="2870"/>
    <cellStyle name="40% - アクセント 5 3 45" xfId="2871"/>
    <cellStyle name="40% - アクセント 5 3 46" xfId="2872"/>
    <cellStyle name="40% - アクセント 5 3 47" xfId="2873"/>
    <cellStyle name="40% - アクセント 5 3 48" xfId="2874"/>
    <cellStyle name="40% - アクセント 5 3 49" xfId="2875"/>
    <cellStyle name="40% - アクセント 5 3 5" xfId="2876"/>
    <cellStyle name="40% - アクセント 5 3 50" xfId="2877"/>
    <cellStyle name="40% - アクセント 5 3 51" xfId="2878"/>
    <cellStyle name="40% - アクセント 5 3 52" xfId="2879"/>
    <cellStyle name="40% - アクセント 5 3 53" xfId="2880"/>
    <cellStyle name="40% - アクセント 5 3 54" xfId="2881"/>
    <cellStyle name="40% - アクセント 5 3 55" xfId="2882"/>
    <cellStyle name="40% - アクセント 5 3 56" xfId="2883"/>
    <cellStyle name="40% - アクセント 5 3 57" xfId="2884"/>
    <cellStyle name="40% - アクセント 5 3 58" xfId="2885"/>
    <cellStyle name="40% - アクセント 5 3 59" xfId="2886"/>
    <cellStyle name="40% - アクセント 5 3 6" xfId="2887"/>
    <cellStyle name="40% - アクセント 5 3 60" xfId="2888"/>
    <cellStyle name="40% - アクセント 5 3 61" xfId="2889"/>
    <cellStyle name="40% - アクセント 5 3 62" xfId="2890"/>
    <cellStyle name="40% - アクセント 5 3 63" xfId="2891"/>
    <cellStyle name="40% - アクセント 5 3 64" xfId="2892"/>
    <cellStyle name="40% - アクセント 5 3 65" xfId="2893"/>
    <cellStyle name="40% - アクセント 5 3 66" xfId="2894"/>
    <cellStyle name="40% - アクセント 5 3 7" xfId="2895"/>
    <cellStyle name="40% - アクセント 5 3 8" xfId="2896"/>
    <cellStyle name="40% - アクセント 5 3 9" xfId="2897"/>
    <cellStyle name="40% - アクセント 5 4" xfId="2898"/>
    <cellStyle name="40% - アクセント 5 5" xfId="2899"/>
    <cellStyle name="40% - アクセント 5 5 10" xfId="2900"/>
    <cellStyle name="40% - アクセント 5 5 11" xfId="2901"/>
    <cellStyle name="40% - アクセント 5 5 12" xfId="2902"/>
    <cellStyle name="40% - アクセント 5 5 13" xfId="2903"/>
    <cellStyle name="40% - アクセント 5 5 14" xfId="2904"/>
    <cellStyle name="40% - アクセント 5 5 15" xfId="2905"/>
    <cellStyle name="40% - アクセント 5 5 16" xfId="2906"/>
    <cellStyle name="40% - アクセント 5 5 17" xfId="2907"/>
    <cellStyle name="40% - アクセント 5 5 18" xfId="2908"/>
    <cellStyle name="40% - アクセント 5 5 19" xfId="2909"/>
    <cellStyle name="40% - アクセント 5 5 2" xfId="2910"/>
    <cellStyle name="40% - アクセント 5 5 20" xfId="2911"/>
    <cellStyle name="40% - アクセント 5 5 21" xfId="2912"/>
    <cellStyle name="40% - アクセント 5 5 22" xfId="2913"/>
    <cellStyle name="40% - アクセント 5 5 23" xfId="2914"/>
    <cellStyle name="40% - アクセント 5 5 24" xfId="2915"/>
    <cellStyle name="40% - アクセント 5 5 25" xfId="2916"/>
    <cellStyle name="40% - アクセント 5 5 26" xfId="2917"/>
    <cellStyle name="40% - アクセント 5 5 27" xfId="2918"/>
    <cellStyle name="40% - アクセント 5 5 28" xfId="2919"/>
    <cellStyle name="40% - アクセント 5 5 29" xfId="2920"/>
    <cellStyle name="40% - アクセント 5 5 3" xfId="2921"/>
    <cellStyle name="40% - アクセント 5 5 30" xfId="2922"/>
    <cellStyle name="40% - アクセント 5 5 31" xfId="2923"/>
    <cellStyle name="40% - アクセント 5 5 32" xfId="2924"/>
    <cellStyle name="40% - アクセント 5 5 33" xfId="2925"/>
    <cellStyle name="40% - アクセント 5 5 34" xfId="2926"/>
    <cellStyle name="40% - アクセント 5 5 35" xfId="2927"/>
    <cellStyle name="40% - アクセント 5 5 36" xfId="2928"/>
    <cellStyle name="40% - アクセント 5 5 37" xfId="2929"/>
    <cellStyle name="40% - アクセント 5 5 38" xfId="2930"/>
    <cellStyle name="40% - アクセント 5 5 39" xfId="2931"/>
    <cellStyle name="40% - アクセント 5 5 4" xfId="2932"/>
    <cellStyle name="40% - アクセント 5 5 40" xfId="2933"/>
    <cellStyle name="40% - アクセント 5 5 41" xfId="2934"/>
    <cellStyle name="40% - アクセント 5 5 42" xfId="2935"/>
    <cellStyle name="40% - アクセント 5 5 43" xfId="2936"/>
    <cellStyle name="40% - アクセント 5 5 44" xfId="2937"/>
    <cellStyle name="40% - アクセント 5 5 45" xfId="2938"/>
    <cellStyle name="40% - アクセント 5 5 46" xfId="2939"/>
    <cellStyle name="40% - アクセント 5 5 47" xfId="2940"/>
    <cellStyle name="40% - アクセント 5 5 48" xfId="2941"/>
    <cellStyle name="40% - アクセント 5 5 49" xfId="2942"/>
    <cellStyle name="40% - アクセント 5 5 5" xfId="2943"/>
    <cellStyle name="40% - アクセント 5 5 50" xfId="2944"/>
    <cellStyle name="40% - アクセント 5 5 51" xfId="2945"/>
    <cellStyle name="40% - アクセント 5 5 52" xfId="2946"/>
    <cellStyle name="40% - アクセント 5 5 53" xfId="2947"/>
    <cellStyle name="40% - アクセント 5 5 54" xfId="2948"/>
    <cellStyle name="40% - アクセント 5 5 55" xfId="2949"/>
    <cellStyle name="40% - アクセント 5 5 56" xfId="2950"/>
    <cellStyle name="40% - アクセント 5 5 57" xfId="2951"/>
    <cellStyle name="40% - アクセント 5 5 58" xfId="2952"/>
    <cellStyle name="40% - アクセント 5 5 59" xfId="2953"/>
    <cellStyle name="40% - アクセント 5 5 6" xfId="2954"/>
    <cellStyle name="40% - アクセント 5 5 60" xfId="2955"/>
    <cellStyle name="40% - アクセント 5 5 61" xfId="2956"/>
    <cellStyle name="40% - アクセント 5 5 62" xfId="2957"/>
    <cellStyle name="40% - アクセント 5 5 63" xfId="2958"/>
    <cellStyle name="40% - アクセント 5 5 64" xfId="2959"/>
    <cellStyle name="40% - アクセント 5 5 7" xfId="2960"/>
    <cellStyle name="40% - アクセント 5 5 8" xfId="2961"/>
    <cellStyle name="40% - アクセント 5 5 9" xfId="2962"/>
    <cellStyle name="40% - アクセント 5 6" xfId="2963"/>
    <cellStyle name="40% - アクセント 5 7" xfId="2964"/>
    <cellStyle name="40% - アクセント 5 8" xfId="2965"/>
    <cellStyle name="40% - アクセント 5 9" xfId="2966"/>
    <cellStyle name="40% - アクセント 6 10" xfId="2967"/>
    <cellStyle name="40% - アクセント 6 10 10" xfId="2968"/>
    <cellStyle name="40% - アクセント 6 10 11" xfId="2969"/>
    <cellStyle name="40% - アクセント 6 10 12" xfId="2970"/>
    <cellStyle name="40% - アクセント 6 10 13" xfId="2971"/>
    <cellStyle name="40% - アクセント 6 10 14" xfId="2972"/>
    <cellStyle name="40% - アクセント 6 10 15" xfId="2973"/>
    <cellStyle name="40% - アクセント 6 10 16" xfId="2974"/>
    <cellStyle name="40% - アクセント 6 10 17" xfId="2975"/>
    <cellStyle name="40% - アクセント 6 10 18" xfId="2976"/>
    <cellStyle name="40% - アクセント 6 10 19" xfId="2977"/>
    <cellStyle name="40% - アクセント 6 10 2" xfId="2978"/>
    <cellStyle name="40% - アクセント 6 10 20" xfId="2979"/>
    <cellStyle name="40% - アクセント 6 10 21" xfId="2980"/>
    <cellStyle name="40% - アクセント 6 10 22" xfId="2981"/>
    <cellStyle name="40% - アクセント 6 10 23" xfId="2982"/>
    <cellStyle name="40% - アクセント 6 10 24" xfId="2983"/>
    <cellStyle name="40% - アクセント 6 10 25" xfId="2984"/>
    <cellStyle name="40% - アクセント 6 10 26" xfId="2985"/>
    <cellStyle name="40% - アクセント 6 10 27" xfId="2986"/>
    <cellStyle name="40% - アクセント 6 10 28" xfId="2987"/>
    <cellStyle name="40% - アクセント 6 10 29" xfId="2988"/>
    <cellStyle name="40% - アクセント 6 10 3" xfId="2989"/>
    <cellStyle name="40% - アクセント 6 10 30" xfId="2990"/>
    <cellStyle name="40% - アクセント 6 10 31" xfId="2991"/>
    <cellStyle name="40% - アクセント 6 10 32" xfId="2992"/>
    <cellStyle name="40% - アクセント 6 10 33" xfId="2993"/>
    <cellStyle name="40% - アクセント 6 10 34" xfId="2994"/>
    <cellStyle name="40% - アクセント 6 10 35" xfId="2995"/>
    <cellStyle name="40% - アクセント 6 10 36" xfId="2996"/>
    <cellStyle name="40% - アクセント 6 10 37" xfId="2997"/>
    <cellStyle name="40% - アクセント 6 10 38" xfId="2998"/>
    <cellStyle name="40% - アクセント 6 10 39" xfId="2999"/>
    <cellStyle name="40% - アクセント 6 10 4" xfId="3000"/>
    <cellStyle name="40% - アクセント 6 10 40" xfId="3001"/>
    <cellStyle name="40% - アクセント 6 10 41" xfId="3002"/>
    <cellStyle name="40% - アクセント 6 10 42" xfId="3003"/>
    <cellStyle name="40% - アクセント 6 10 43" xfId="3004"/>
    <cellStyle name="40% - アクセント 6 10 44" xfId="3005"/>
    <cellStyle name="40% - アクセント 6 10 45" xfId="3006"/>
    <cellStyle name="40% - アクセント 6 10 46" xfId="3007"/>
    <cellStyle name="40% - アクセント 6 10 47" xfId="3008"/>
    <cellStyle name="40% - アクセント 6 10 48" xfId="3009"/>
    <cellStyle name="40% - アクセント 6 10 49" xfId="3010"/>
    <cellStyle name="40% - アクセント 6 10 5" xfId="3011"/>
    <cellStyle name="40% - アクセント 6 10 50" xfId="3012"/>
    <cellStyle name="40% - アクセント 6 10 51" xfId="3013"/>
    <cellStyle name="40% - アクセント 6 10 52" xfId="3014"/>
    <cellStyle name="40% - アクセント 6 10 53" xfId="3015"/>
    <cellStyle name="40% - アクセント 6 10 54" xfId="3016"/>
    <cellStyle name="40% - アクセント 6 10 55" xfId="3017"/>
    <cellStyle name="40% - アクセント 6 10 56" xfId="3018"/>
    <cellStyle name="40% - アクセント 6 10 57" xfId="3019"/>
    <cellStyle name="40% - アクセント 6 10 58" xfId="3020"/>
    <cellStyle name="40% - アクセント 6 10 59" xfId="3021"/>
    <cellStyle name="40% - アクセント 6 10 6" xfId="3022"/>
    <cellStyle name="40% - アクセント 6 10 60" xfId="3023"/>
    <cellStyle name="40% - アクセント 6 10 61" xfId="3024"/>
    <cellStyle name="40% - アクセント 6 10 62" xfId="3025"/>
    <cellStyle name="40% - アクセント 6 10 63" xfId="3026"/>
    <cellStyle name="40% - アクセント 6 10 7" xfId="3027"/>
    <cellStyle name="40% - アクセント 6 10 8" xfId="3028"/>
    <cellStyle name="40% - アクセント 6 10 9" xfId="3029"/>
    <cellStyle name="40% - アクセント 6 11" xfId="3030"/>
    <cellStyle name="40% - アクセント 6 2" xfId="3031"/>
    <cellStyle name="40% - アクセント 6 2 10" xfId="3032"/>
    <cellStyle name="40% - アクセント 6 2 11" xfId="3033"/>
    <cellStyle name="40% - アクセント 6 2 12" xfId="3034"/>
    <cellStyle name="40% - アクセント 6 2 13" xfId="3035"/>
    <cellStyle name="40% - アクセント 6 2 14" xfId="3036"/>
    <cellStyle name="40% - アクセント 6 2 15" xfId="3037"/>
    <cellStyle name="40% - アクセント 6 2 16" xfId="3038"/>
    <cellStyle name="40% - アクセント 6 2 17" xfId="3039"/>
    <cellStyle name="40% - アクセント 6 2 18" xfId="3040"/>
    <cellStyle name="40% - アクセント 6 2 19" xfId="3041"/>
    <cellStyle name="40% - アクセント 6 2 2" xfId="3042"/>
    <cellStyle name="40% - アクセント 6 2 2 2" xfId="3043"/>
    <cellStyle name="40% - アクセント 6 2 20" xfId="3044"/>
    <cellStyle name="40% - アクセント 6 2 21" xfId="3045"/>
    <cellStyle name="40% - アクセント 6 2 22" xfId="3046"/>
    <cellStyle name="40% - アクセント 6 2 23" xfId="3047"/>
    <cellStyle name="40% - アクセント 6 2 24" xfId="3048"/>
    <cellStyle name="40% - アクセント 6 2 25" xfId="3049"/>
    <cellStyle name="40% - アクセント 6 2 26" xfId="3050"/>
    <cellStyle name="40% - アクセント 6 2 27" xfId="3051"/>
    <cellStyle name="40% - アクセント 6 2 28" xfId="3052"/>
    <cellStyle name="40% - アクセント 6 2 29" xfId="3053"/>
    <cellStyle name="40% - アクセント 6 2 3" xfId="3054"/>
    <cellStyle name="40% - アクセント 6 2 30" xfId="3055"/>
    <cellStyle name="40% - アクセント 6 2 31" xfId="3056"/>
    <cellStyle name="40% - アクセント 6 2 32" xfId="3057"/>
    <cellStyle name="40% - アクセント 6 2 33" xfId="3058"/>
    <cellStyle name="40% - アクセント 6 2 34" xfId="3059"/>
    <cellStyle name="40% - アクセント 6 2 35" xfId="3060"/>
    <cellStyle name="40% - アクセント 6 2 36" xfId="3061"/>
    <cellStyle name="40% - アクセント 6 2 37" xfId="3062"/>
    <cellStyle name="40% - アクセント 6 2 38" xfId="3063"/>
    <cellStyle name="40% - アクセント 6 2 39" xfId="3064"/>
    <cellStyle name="40% - アクセント 6 2 4" xfId="3065"/>
    <cellStyle name="40% - アクセント 6 2 40" xfId="3066"/>
    <cellStyle name="40% - アクセント 6 2 41" xfId="3067"/>
    <cellStyle name="40% - アクセント 6 2 42" xfId="3068"/>
    <cellStyle name="40% - アクセント 6 2 43" xfId="3069"/>
    <cellStyle name="40% - アクセント 6 2 44" xfId="3070"/>
    <cellStyle name="40% - アクセント 6 2 45" xfId="3071"/>
    <cellStyle name="40% - アクセント 6 2 46" xfId="3072"/>
    <cellStyle name="40% - アクセント 6 2 47" xfId="3073"/>
    <cellStyle name="40% - アクセント 6 2 48" xfId="3074"/>
    <cellStyle name="40% - アクセント 6 2 49" xfId="3075"/>
    <cellStyle name="40% - アクセント 6 2 5" xfId="3076"/>
    <cellStyle name="40% - アクセント 6 2 50" xfId="3077"/>
    <cellStyle name="40% - アクセント 6 2 51" xfId="3078"/>
    <cellStyle name="40% - アクセント 6 2 52" xfId="3079"/>
    <cellStyle name="40% - アクセント 6 2 53" xfId="3080"/>
    <cellStyle name="40% - アクセント 6 2 54" xfId="3081"/>
    <cellStyle name="40% - アクセント 6 2 55" xfId="3082"/>
    <cellStyle name="40% - アクセント 6 2 56" xfId="3083"/>
    <cellStyle name="40% - アクセント 6 2 57" xfId="3084"/>
    <cellStyle name="40% - アクセント 6 2 58" xfId="3085"/>
    <cellStyle name="40% - アクセント 6 2 59" xfId="3086"/>
    <cellStyle name="40% - アクセント 6 2 6" xfId="3087"/>
    <cellStyle name="40% - アクセント 6 2 60" xfId="3088"/>
    <cellStyle name="40% - アクセント 6 2 61" xfId="3089"/>
    <cellStyle name="40% - アクセント 6 2 62" xfId="3090"/>
    <cellStyle name="40% - アクセント 6 2 63" xfId="3091"/>
    <cellStyle name="40% - アクセント 6 2 64" xfId="3092"/>
    <cellStyle name="40% - アクセント 6 2 65" xfId="3093"/>
    <cellStyle name="40% - アクセント 6 2 66" xfId="3094"/>
    <cellStyle name="40% - アクセント 6 2 67" xfId="3095"/>
    <cellStyle name="40% - アクセント 6 2 68" xfId="3096"/>
    <cellStyle name="40% - アクセント 6 2 69" xfId="3097"/>
    <cellStyle name="40% - アクセント 6 2 7" xfId="3098"/>
    <cellStyle name="40% - アクセント 6 2 8" xfId="3099"/>
    <cellStyle name="40% - アクセント 6 2 9" xfId="3100"/>
    <cellStyle name="40% - アクセント 6 3" xfId="3101"/>
    <cellStyle name="40% - アクセント 6 3 10" xfId="3102"/>
    <cellStyle name="40% - アクセント 6 3 11" xfId="3103"/>
    <cellStyle name="40% - アクセント 6 3 12" xfId="3104"/>
    <cellStyle name="40% - アクセント 6 3 13" xfId="3105"/>
    <cellStyle name="40% - アクセント 6 3 14" xfId="3106"/>
    <cellStyle name="40% - アクセント 6 3 15" xfId="3107"/>
    <cellStyle name="40% - アクセント 6 3 16" xfId="3108"/>
    <cellStyle name="40% - アクセント 6 3 17" xfId="3109"/>
    <cellStyle name="40% - アクセント 6 3 18" xfId="3110"/>
    <cellStyle name="40% - アクセント 6 3 19" xfId="3111"/>
    <cellStyle name="40% - アクセント 6 3 2" xfId="3112"/>
    <cellStyle name="40% - アクセント 6 3 20" xfId="3113"/>
    <cellStyle name="40% - アクセント 6 3 21" xfId="3114"/>
    <cellStyle name="40% - アクセント 6 3 22" xfId="3115"/>
    <cellStyle name="40% - アクセント 6 3 23" xfId="3116"/>
    <cellStyle name="40% - アクセント 6 3 24" xfId="3117"/>
    <cellStyle name="40% - アクセント 6 3 25" xfId="3118"/>
    <cellStyle name="40% - アクセント 6 3 26" xfId="3119"/>
    <cellStyle name="40% - アクセント 6 3 27" xfId="3120"/>
    <cellStyle name="40% - アクセント 6 3 28" xfId="3121"/>
    <cellStyle name="40% - アクセント 6 3 29" xfId="3122"/>
    <cellStyle name="40% - アクセント 6 3 3" xfId="3123"/>
    <cellStyle name="40% - アクセント 6 3 30" xfId="3124"/>
    <cellStyle name="40% - アクセント 6 3 31" xfId="3125"/>
    <cellStyle name="40% - アクセント 6 3 32" xfId="3126"/>
    <cellStyle name="40% - アクセント 6 3 33" xfId="3127"/>
    <cellStyle name="40% - アクセント 6 3 34" xfId="3128"/>
    <cellStyle name="40% - アクセント 6 3 35" xfId="3129"/>
    <cellStyle name="40% - アクセント 6 3 36" xfId="3130"/>
    <cellStyle name="40% - アクセント 6 3 37" xfId="3131"/>
    <cellStyle name="40% - アクセント 6 3 38" xfId="3132"/>
    <cellStyle name="40% - アクセント 6 3 39" xfId="3133"/>
    <cellStyle name="40% - アクセント 6 3 4" xfId="3134"/>
    <cellStyle name="40% - アクセント 6 3 40" xfId="3135"/>
    <cellStyle name="40% - アクセント 6 3 41" xfId="3136"/>
    <cellStyle name="40% - アクセント 6 3 42" xfId="3137"/>
    <cellStyle name="40% - アクセント 6 3 43" xfId="3138"/>
    <cellStyle name="40% - アクセント 6 3 44" xfId="3139"/>
    <cellStyle name="40% - アクセント 6 3 45" xfId="3140"/>
    <cellStyle name="40% - アクセント 6 3 46" xfId="3141"/>
    <cellStyle name="40% - アクセント 6 3 47" xfId="3142"/>
    <cellStyle name="40% - アクセント 6 3 48" xfId="3143"/>
    <cellStyle name="40% - アクセント 6 3 49" xfId="3144"/>
    <cellStyle name="40% - アクセント 6 3 5" xfId="3145"/>
    <cellStyle name="40% - アクセント 6 3 50" xfId="3146"/>
    <cellStyle name="40% - アクセント 6 3 51" xfId="3147"/>
    <cellStyle name="40% - アクセント 6 3 52" xfId="3148"/>
    <cellStyle name="40% - アクセント 6 3 53" xfId="3149"/>
    <cellStyle name="40% - アクセント 6 3 54" xfId="3150"/>
    <cellStyle name="40% - アクセント 6 3 55" xfId="3151"/>
    <cellStyle name="40% - アクセント 6 3 56" xfId="3152"/>
    <cellStyle name="40% - アクセント 6 3 57" xfId="3153"/>
    <cellStyle name="40% - アクセント 6 3 58" xfId="3154"/>
    <cellStyle name="40% - アクセント 6 3 59" xfId="3155"/>
    <cellStyle name="40% - アクセント 6 3 6" xfId="3156"/>
    <cellStyle name="40% - アクセント 6 3 60" xfId="3157"/>
    <cellStyle name="40% - アクセント 6 3 61" xfId="3158"/>
    <cellStyle name="40% - アクセント 6 3 62" xfId="3159"/>
    <cellStyle name="40% - アクセント 6 3 63" xfId="3160"/>
    <cellStyle name="40% - アクセント 6 3 64" xfId="3161"/>
    <cellStyle name="40% - アクセント 6 3 65" xfId="3162"/>
    <cellStyle name="40% - アクセント 6 3 66" xfId="3163"/>
    <cellStyle name="40% - アクセント 6 3 7" xfId="3164"/>
    <cellStyle name="40% - アクセント 6 3 8" xfId="3165"/>
    <cellStyle name="40% - アクセント 6 3 9" xfId="3166"/>
    <cellStyle name="40% - アクセント 6 4" xfId="3167"/>
    <cellStyle name="40% - アクセント 6 5" xfId="3168"/>
    <cellStyle name="40% - アクセント 6 5 10" xfId="3169"/>
    <cellStyle name="40% - アクセント 6 5 11" xfId="3170"/>
    <cellStyle name="40% - アクセント 6 5 12" xfId="3171"/>
    <cellStyle name="40% - アクセント 6 5 13" xfId="3172"/>
    <cellStyle name="40% - アクセント 6 5 14" xfId="3173"/>
    <cellStyle name="40% - アクセント 6 5 15" xfId="3174"/>
    <cellStyle name="40% - アクセント 6 5 16" xfId="3175"/>
    <cellStyle name="40% - アクセント 6 5 17" xfId="3176"/>
    <cellStyle name="40% - アクセント 6 5 18" xfId="3177"/>
    <cellStyle name="40% - アクセント 6 5 19" xfId="3178"/>
    <cellStyle name="40% - アクセント 6 5 2" xfId="3179"/>
    <cellStyle name="40% - アクセント 6 5 20" xfId="3180"/>
    <cellStyle name="40% - アクセント 6 5 21" xfId="3181"/>
    <cellStyle name="40% - アクセント 6 5 22" xfId="3182"/>
    <cellStyle name="40% - アクセント 6 5 23" xfId="3183"/>
    <cellStyle name="40% - アクセント 6 5 24" xfId="3184"/>
    <cellStyle name="40% - アクセント 6 5 25" xfId="3185"/>
    <cellStyle name="40% - アクセント 6 5 26" xfId="3186"/>
    <cellStyle name="40% - アクセント 6 5 27" xfId="3187"/>
    <cellStyle name="40% - アクセント 6 5 28" xfId="3188"/>
    <cellStyle name="40% - アクセント 6 5 29" xfId="3189"/>
    <cellStyle name="40% - アクセント 6 5 3" xfId="3190"/>
    <cellStyle name="40% - アクセント 6 5 30" xfId="3191"/>
    <cellStyle name="40% - アクセント 6 5 31" xfId="3192"/>
    <cellStyle name="40% - アクセント 6 5 32" xfId="3193"/>
    <cellStyle name="40% - アクセント 6 5 33" xfId="3194"/>
    <cellStyle name="40% - アクセント 6 5 34" xfId="3195"/>
    <cellStyle name="40% - アクセント 6 5 35" xfId="3196"/>
    <cellStyle name="40% - アクセント 6 5 36" xfId="3197"/>
    <cellStyle name="40% - アクセント 6 5 37" xfId="3198"/>
    <cellStyle name="40% - アクセント 6 5 38" xfId="3199"/>
    <cellStyle name="40% - アクセント 6 5 39" xfId="3200"/>
    <cellStyle name="40% - アクセント 6 5 4" xfId="3201"/>
    <cellStyle name="40% - アクセント 6 5 40" xfId="3202"/>
    <cellStyle name="40% - アクセント 6 5 41" xfId="3203"/>
    <cellStyle name="40% - アクセント 6 5 42" xfId="3204"/>
    <cellStyle name="40% - アクセント 6 5 43" xfId="3205"/>
    <cellStyle name="40% - アクセント 6 5 44" xfId="3206"/>
    <cellStyle name="40% - アクセント 6 5 45" xfId="3207"/>
    <cellStyle name="40% - アクセント 6 5 46" xfId="3208"/>
    <cellStyle name="40% - アクセント 6 5 47" xfId="3209"/>
    <cellStyle name="40% - アクセント 6 5 48" xfId="3210"/>
    <cellStyle name="40% - アクセント 6 5 49" xfId="3211"/>
    <cellStyle name="40% - アクセント 6 5 5" xfId="3212"/>
    <cellStyle name="40% - アクセント 6 5 50" xfId="3213"/>
    <cellStyle name="40% - アクセント 6 5 51" xfId="3214"/>
    <cellStyle name="40% - アクセント 6 5 52" xfId="3215"/>
    <cellStyle name="40% - アクセント 6 5 53" xfId="3216"/>
    <cellStyle name="40% - アクセント 6 5 54" xfId="3217"/>
    <cellStyle name="40% - アクセント 6 5 55" xfId="3218"/>
    <cellStyle name="40% - アクセント 6 5 56" xfId="3219"/>
    <cellStyle name="40% - アクセント 6 5 57" xfId="3220"/>
    <cellStyle name="40% - アクセント 6 5 58" xfId="3221"/>
    <cellStyle name="40% - アクセント 6 5 59" xfId="3222"/>
    <cellStyle name="40% - アクセント 6 5 6" xfId="3223"/>
    <cellStyle name="40% - アクセント 6 5 60" xfId="3224"/>
    <cellStyle name="40% - アクセント 6 5 61" xfId="3225"/>
    <cellStyle name="40% - アクセント 6 5 62" xfId="3226"/>
    <cellStyle name="40% - アクセント 6 5 63" xfId="3227"/>
    <cellStyle name="40% - アクセント 6 5 64" xfId="3228"/>
    <cellStyle name="40% - アクセント 6 5 7" xfId="3229"/>
    <cellStyle name="40% - アクセント 6 5 8" xfId="3230"/>
    <cellStyle name="40% - アクセント 6 5 9" xfId="3231"/>
    <cellStyle name="40% - アクセント 6 6" xfId="3232"/>
    <cellStyle name="40% - アクセント 6 7" xfId="3233"/>
    <cellStyle name="40% - アクセント 6 8" xfId="3234"/>
    <cellStyle name="40% - アクセント 6 9" xfId="3235"/>
    <cellStyle name="60% - アクセント 1 2" xfId="3236"/>
    <cellStyle name="60% - アクセント 1 2 10" xfId="3237"/>
    <cellStyle name="60% - アクセント 1 2 11" xfId="3238"/>
    <cellStyle name="60% - アクセント 1 2 12" xfId="3239"/>
    <cellStyle name="60% - アクセント 1 2 13" xfId="3240"/>
    <cellStyle name="60% - アクセント 1 2 14" xfId="3241"/>
    <cellStyle name="60% - アクセント 1 2 15" xfId="3242"/>
    <cellStyle name="60% - アクセント 1 2 16" xfId="3243"/>
    <cellStyle name="60% - アクセント 1 2 17" xfId="3244"/>
    <cellStyle name="60% - アクセント 1 2 18" xfId="3245"/>
    <cellStyle name="60% - アクセント 1 2 19" xfId="3246"/>
    <cellStyle name="60% - アクセント 1 2 2" xfId="3247"/>
    <cellStyle name="60% - アクセント 1 2 20" xfId="3248"/>
    <cellStyle name="60% - アクセント 1 2 21" xfId="3249"/>
    <cellStyle name="60% - アクセント 1 2 22" xfId="3250"/>
    <cellStyle name="60% - アクセント 1 2 23" xfId="3251"/>
    <cellStyle name="60% - アクセント 1 2 24" xfId="3252"/>
    <cellStyle name="60% - アクセント 1 2 25" xfId="3253"/>
    <cellStyle name="60% - アクセント 1 2 26" xfId="3254"/>
    <cellStyle name="60% - アクセント 1 2 27" xfId="3255"/>
    <cellStyle name="60% - アクセント 1 2 28" xfId="3256"/>
    <cellStyle name="60% - アクセント 1 2 29" xfId="3257"/>
    <cellStyle name="60% - アクセント 1 2 3" xfId="3258"/>
    <cellStyle name="60% - アクセント 1 2 30" xfId="3259"/>
    <cellStyle name="60% - アクセント 1 2 31" xfId="3260"/>
    <cellStyle name="60% - アクセント 1 2 32" xfId="3261"/>
    <cellStyle name="60% - アクセント 1 2 33" xfId="3262"/>
    <cellStyle name="60% - アクセント 1 2 34" xfId="3263"/>
    <cellStyle name="60% - アクセント 1 2 35" xfId="3264"/>
    <cellStyle name="60% - アクセント 1 2 36" xfId="3265"/>
    <cellStyle name="60% - アクセント 1 2 37" xfId="3266"/>
    <cellStyle name="60% - アクセント 1 2 38" xfId="3267"/>
    <cellStyle name="60% - アクセント 1 2 39" xfId="3268"/>
    <cellStyle name="60% - アクセント 1 2 4" xfId="3269"/>
    <cellStyle name="60% - アクセント 1 2 40" xfId="3270"/>
    <cellStyle name="60% - アクセント 1 2 41" xfId="3271"/>
    <cellStyle name="60% - アクセント 1 2 42" xfId="3272"/>
    <cellStyle name="60% - アクセント 1 2 43" xfId="3273"/>
    <cellStyle name="60% - アクセント 1 2 44" xfId="3274"/>
    <cellStyle name="60% - アクセント 1 2 45" xfId="3275"/>
    <cellStyle name="60% - アクセント 1 2 46" xfId="3276"/>
    <cellStyle name="60% - アクセント 1 2 47" xfId="3277"/>
    <cellStyle name="60% - アクセント 1 2 48" xfId="3278"/>
    <cellStyle name="60% - アクセント 1 2 49" xfId="3279"/>
    <cellStyle name="60% - アクセント 1 2 5" xfId="3280"/>
    <cellStyle name="60% - アクセント 1 2 50" xfId="3281"/>
    <cellStyle name="60% - アクセント 1 2 51" xfId="3282"/>
    <cellStyle name="60% - アクセント 1 2 52" xfId="3283"/>
    <cellStyle name="60% - アクセント 1 2 53" xfId="3284"/>
    <cellStyle name="60% - アクセント 1 2 54" xfId="3285"/>
    <cellStyle name="60% - アクセント 1 2 55" xfId="3286"/>
    <cellStyle name="60% - アクセント 1 2 56" xfId="3287"/>
    <cellStyle name="60% - アクセント 1 2 57" xfId="3288"/>
    <cellStyle name="60% - アクセント 1 2 58" xfId="3289"/>
    <cellStyle name="60% - アクセント 1 2 59" xfId="3290"/>
    <cellStyle name="60% - アクセント 1 2 6" xfId="3291"/>
    <cellStyle name="60% - アクセント 1 2 60" xfId="3292"/>
    <cellStyle name="60% - アクセント 1 2 61" xfId="3293"/>
    <cellStyle name="60% - アクセント 1 2 62" xfId="3294"/>
    <cellStyle name="60% - アクセント 1 2 63" xfId="3295"/>
    <cellStyle name="60% - アクセント 1 2 64" xfId="3296"/>
    <cellStyle name="60% - アクセント 1 2 7" xfId="3297"/>
    <cellStyle name="60% - アクセント 1 2 8" xfId="3298"/>
    <cellStyle name="60% - アクセント 1 2 9" xfId="3299"/>
    <cellStyle name="60% - アクセント 1 3" xfId="3300"/>
    <cellStyle name="60% - アクセント 1 3 10" xfId="3301"/>
    <cellStyle name="60% - アクセント 1 3 11" xfId="3302"/>
    <cellStyle name="60% - アクセント 1 3 12" xfId="3303"/>
    <cellStyle name="60% - アクセント 1 3 13" xfId="3304"/>
    <cellStyle name="60% - アクセント 1 3 14" xfId="3305"/>
    <cellStyle name="60% - アクセント 1 3 15" xfId="3306"/>
    <cellStyle name="60% - アクセント 1 3 16" xfId="3307"/>
    <cellStyle name="60% - アクセント 1 3 17" xfId="3308"/>
    <cellStyle name="60% - アクセント 1 3 18" xfId="3309"/>
    <cellStyle name="60% - アクセント 1 3 19" xfId="3310"/>
    <cellStyle name="60% - アクセント 1 3 2" xfId="3311"/>
    <cellStyle name="60% - アクセント 1 3 20" xfId="3312"/>
    <cellStyle name="60% - アクセント 1 3 21" xfId="3313"/>
    <cellStyle name="60% - アクセント 1 3 22" xfId="3314"/>
    <cellStyle name="60% - アクセント 1 3 23" xfId="3315"/>
    <cellStyle name="60% - アクセント 1 3 24" xfId="3316"/>
    <cellStyle name="60% - アクセント 1 3 25" xfId="3317"/>
    <cellStyle name="60% - アクセント 1 3 26" xfId="3318"/>
    <cellStyle name="60% - アクセント 1 3 27" xfId="3319"/>
    <cellStyle name="60% - アクセント 1 3 28" xfId="3320"/>
    <cellStyle name="60% - アクセント 1 3 29" xfId="3321"/>
    <cellStyle name="60% - アクセント 1 3 3" xfId="3322"/>
    <cellStyle name="60% - アクセント 1 3 30" xfId="3323"/>
    <cellStyle name="60% - アクセント 1 3 31" xfId="3324"/>
    <cellStyle name="60% - アクセント 1 3 32" xfId="3325"/>
    <cellStyle name="60% - アクセント 1 3 33" xfId="3326"/>
    <cellStyle name="60% - アクセント 1 3 34" xfId="3327"/>
    <cellStyle name="60% - アクセント 1 3 35" xfId="3328"/>
    <cellStyle name="60% - アクセント 1 3 36" xfId="3329"/>
    <cellStyle name="60% - アクセント 1 3 37" xfId="3330"/>
    <cellStyle name="60% - アクセント 1 3 38" xfId="3331"/>
    <cellStyle name="60% - アクセント 1 3 39" xfId="3332"/>
    <cellStyle name="60% - アクセント 1 3 4" xfId="3333"/>
    <cellStyle name="60% - アクセント 1 3 40" xfId="3334"/>
    <cellStyle name="60% - アクセント 1 3 41" xfId="3335"/>
    <cellStyle name="60% - アクセント 1 3 42" xfId="3336"/>
    <cellStyle name="60% - アクセント 1 3 43" xfId="3337"/>
    <cellStyle name="60% - アクセント 1 3 44" xfId="3338"/>
    <cellStyle name="60% - アクセント 1 3 45" xfId="3339"/>
    <cellStyle name="60% - アクセント 1 3 46" xfId="3340"/>
    <cellStyle name="60% - アクセント 1 3 47" xfId="3341"/>
    <cellStyle name="60% - アクセント 1 3 48" xfId="3342"/>
    <cellStyle name="60% - アクセント 1 3 49" xfId="3343"/>
    <cellStyle name="60% - アクセント 1 3 5" xfId="3344"/>
    <cellStyle name="60% - アクセント 1 3 50" xfId="3345"/>
    <cellStyle name="60% - アクセント 1 3 51" xfId="3346"/>
    <cellStyle name="60% - アクセント 1 3 52" xfId="3347"/>
    <cellStyle name="60% - アクセント 1 3 53" xfId="3348"/>
    <cellStyle name="60% - アクセント 1 3 54" xfId="3349"/>
    <cellStyle name="60% - アクセント 1 3 55" xfId="3350"/>
    <cellStyle name="60% - アクセント 1 3 56" xfId="3351"/>
    <cellStyle name="60% - アクセント 1 3 57" xfId="3352"/>
    <cellStyle name="60% - アクセント 1 3 58" xfId="3353"/>
    <cellStyle name="60% - アクセント 1 3 59" xfId="3354"/>
    <cellStyle name="60% - アクセント 1 3 6" xfId="3355"/>
    <cellStyle name="60% - アクセント 1 3 60" xfId="3356"/>
    <cellStyle name="60% - アクセント 1 3 61" xfId="3357"/>
    <cellStyle name="60% - アクセント 1 3 62" xfId="3358"/>
    <cellStyle name="60% - アクセント 1 3 63" xfId="3359"/>
    <cellStyle name="60% - アクセント 1 3 64" xfId="3360"/>
    <cellStyle name="60% - アクセント 1 3 7" xfId="3361"/>
    <cellStyle name="60% - アクセント 1 3 8" xfId="3362"/>
    <cellStyle name="60% - アクセント 1 3 9" xfId="3363"/>
    <cellStyle name="60% - アクセント 1 4" xfId="3364"/>
    <cellStyle name="60% - アクセント 1 5" xfId="3365"/>
    <cellStyle name="60% - アクセント 1 5 10" xfId="3366"/>
    <cellStyle name="60% - アクセント 1 5 11" xfId="3367"/>
    <cellStyle name="60% - アクセント 1 5 12" xfId="3368"/>
    <cellStyle name="60% - アクセント 1 5 13" xfId="3369"/>
    <cellStyle name="60% - アクセント 1 5 14" xfId="3370"/>
    <cellStyle name="60% - アクセント 1 5 15" xfId="3371"/>
    <cellStyle name="60% - アクセント 1 5 16" xfId="3372"/>
    <cellStyle name="60% - アクセント 1 5 17" xfId="3373"/>
    <cellStyle name="60% - アクセント 1 5 18" xfId="3374"/>
    <cellStyle name="60% - アクセント 1 5 19" xfId="3375"/>
    <cellStyle name="60% - アクセント 1 5 2" xfId="3376"/>
    <cellStyle name="60% - アクセント 1 5 20" xfId="3377"/>
    <cellStyle name="60% - アクセント 1 5 21" xfId="3378"/>
    <cellStyle name="60% - アクセント 1 5 22" xfId="3379"/>
    <cellStyle name="60% - アクセント 1 5 23" xfId="3380"/>
    <cellStyle name="60% - アクセント 1 5 24" xfId="3381"/>
    <cellStyle name="60% - アクセント 1 5 25" xfId="3382"/>
    <cellStyle name="60% - アクセント 1 5 26" xfId="3383"/>
    <cellStyle name="60% - アクセント 1 5 27" xfId="3384"/>
    <cellStyle name="60% - アクセント 1 5 28" xfId="3385"/>
    <cellStyle name="60% - アクセント 1 5 29" xfId="3386"/>
    <cellStyle name="60% - アクセント 1 5 3" xfId="3387"/>
    <cellStyle name="60% - アクセント 1 5 30" xfId="3388"/>
    <cellStyle name="60% - アクセント 1 5 31" xfId="3389"/>
    <cellStyle name="60% - アクセント 1 5 32" xfId="3390"/>
    <cellStyle name="60% - アクセント 1 5 33" xfId="3391"/>
    <cellStyle name="60% - アクセント 1 5 34" xfId="3392"/>
    <cellStyle name="60% - アクセント 1 5 35" xfId="3393"/>
    <cellStyle name="60% - アクセント 1 5 36" xfId="3394"/>
    <cellStyle name="60% - アクセント 1 5 37" xfId="3395"/>
    <cellStyle name="60% - アクセント 1 5 38" xfId="3396"/>
    <cellStyle name="60% - アクセント 1 5 39" xfId="3397"/>
    <cellStyle name="60% - アクセント 1 5 4" xfId="3398"/>
    <cellStyle name="60% - アクセント 1 5 40" xfId="3399"/>
    <cellStyle name="60% - アクセント 1 5 41" xfId="3400"/>
    <cellStyle name="60% - アクセント 1 5 42" xfId="3401"/>
    <cellStyle name="60% - アクセント 1 5 43" xfId="3402"/>
    <cellStyle name="60% - アクセント 1 5 44" xfId="3403"/>
    <cellStyle name="60% - アクセント 1 5 45" xfId="3404"/>
    <cellStyle name="60% - アクセント 1 5 46" xfId="3405"/>
    <cellStyle name="60% - アクセント 1 5 47" xfId="3406"/>
    <cellStyle name="60% - アクセント 1 5 48" xfId="3407"/>
    <cellStyle name="60% - アクセント 1 5 49" xfId="3408"/>
    <cellStyle name="60% - アクセント 1 5 5" xfId="3409"/>
    <cellStyle name="60% - アクセント 1 5 50" xfId="3410"/>
    <cellStyle name="60% - アクセント 1 5 51" xfId="3411"/>
    <cellStyle name="60% - アクセント 1 5 52" xfId="3412"/>
    <cellStyle name="60% - アクセント 1 5 53" xfId="3413"/>
    <cellStyle name="60% - アクセント 1 5 54" xfId="3414"/>
    <cellStyle name="60% - アクセント 1 5 55" xfId="3415"/>
    <cellStyle name="60% - アクセント 1 5 56" xfId="3416"/>
    <cellStyle name="60% - アクセント 1 5 57" xfId="3417"/>
    <cellStyle name="60% - アクセント 1 5 58" xfId="3418"/>
    <cellStyle name="60% - アクセント 1 5 59" xfId="3419"/>
    <cellStyle name="60% - アクセント 1 5 6" xfId="3420"/>
    <cellStyle name="60% - アクセント 1 5 60" xfId="3421"/>
    <cellStyle name="60% - アクセント 1 5 61" xfId="3422"/>
    <cellStyle name="60% - アクセント 1 5 62" xfId="3423"/>
    <cellStyle name="60% - アクセント 1 5 63" xfId="3424"/>
    <cellStyle name="60% - アクセント 1 5 64" xfId="3425"/>
    <cellStyle name="60% - アクセント 1 5 7" xfId="3426"/>
    <cellStyle name="60% - アクセント 1 5 8" xfId="3427"/>
    <cellStyle name="60% - アクセント 1 5 9" xfId="3428"/>
    <cellStyle name="60% - アクセント 1 6" xfId="3429"/>
    <cellStyle name="60% - アクセント 1 7" xfId="3430"/>
    <cellStyle name="60% - アクセント 1 8" xfId="3431"/>
    <cellStyle name="60% - アクセント 2 2" xfId="3432"/>
    <cellStyle name="60% - アクセント 2 2 10" xfId="3433"/>
    <cellStyle name="60% - アクセント 2 2 11" xfId="3434"/>
    <cellStyle name="60% - アクセント 2 2 12" xfId="3435"/>
    <cellStyle name="60% - アクセント 2 2 13" xfId="3436"/>
    <cellStyle name="60% - アクセント 2 2 14" xfId="3437"/>
    <cellStyle name="60% - アクセント 2 2 15" xfId="3438"/>
    <cellStyle name="60% - アクセント 2 2 16" xfId="3439"/>
    <cellStyle name="60% - アクセント 2 2 17" xfId="3440"/>
    <cellStyle name="60% - アクセント 2 2 18" xfId="3441"/>
    <cellStyle name="60% - アクセント 2 2 19" xfId="3442"/>
    <cellStyle name="60% - アクセント 2 2 2" xfId="3443"/>
    <cellStyle name="60% - アクセント 2 2 20" xfId="3444"/>
    <cellStyle name="60% - アクセント 2 2 21" xfId="3445"/>
    <cellStyle name="60% - アクセント 2 2 22" xfId="3446"/>
    <cellStyle name="60% - アクセント 2 2 23" xfId="3447"/>
    <cellStyle name="60% - アクセント 2 2 24" xfId="3448"/>
    <cellStyle name="60% - アクセント 2 2 25" xfId="3449"/>
    <cellStyle name="60% - アクセント 2 2 26" xfId="3450"/>
    <cellStyle name="60% - アクセント 2 2 27" xfId="3451"/>
    <cellStyle name="60% - アクセント 2 2 28" xfId="3452"/>
    <cellStyle name="60% - アクセント 2 2 29" xfId="3453"/>
    <cellStyle name="60% - アクセント 2 2 3" xfId="3454"/>
    <cellStyle name="60% - アクセント 2 2 30" xfId="3455"/>
    <cellStyle name="60% - アクセント 2 2 31" xfId="3456"/>
    <cellStyle name="60% - アクセント 2 2 32" xfId="3457"/>
    <cellStyle name="60% - アクセント 2 2 33" xfId="3458"/>
    <cellStyle name="60% - アクセント 2 2 34" xfId="3459"/>
    <cellStyle name="60% - アクセント 2 2 35" xfId="3460"/>
    <cellStyle name="60% - アクセント 2 2 36" xfId="3461"/>
    <cellStyle name="60% - アクセント 2 2 37" xfId="3462"/>
    <cellStyle name="60% - アクセント 2 2 38" xfId="3463"/>
    <cellStyle name="60% - アクセント 2 2 39" xfId="3464"/>
    <cellStyle name="60% - アクセント 2 2 4" xfId="3465"/>
    <cellStyle name="60% - アクセント 2 2 40" xfId="3466"/>
    <cellStyle name="60% - アクセント 2 2 41" xfId="3467"/>
    <cellStyle name="60% - アクセント 2 2 42" xfId="3468"/>
    <cellStyle name="60% - アクセント 2 2 43" xfId="3469"/>
    <cellStyle name="60% - アクセント 2 2 44" xfId="3470"/>
    <cellStyle name="60% - アクセント 2 2 45" xfId="3471"/>
    <cellStyle name="60% - アクセント 2 2 46" xfId="3472"/>
    <cellStyle name="60% - アクセント 2 2 47" xfId="3473"/>
    <cellStyle name="60% - アクセント 2 2 48" xfId="3474"/>
    <cellStyle name="60% - アクセント 2 2 49" xfId="3475"/>
    <cellStyle name="60% - アクセント 2 2 5" xfId="3476"/>
    <cellStyle name="60% - アクセント 2 2 50" xfId="3477"/>
    <cellStyle name="60% - アクセント 2 2 51" xfId="3478"/>
    <cellStyle name="60% - アクセント 2 2 52" xfId="3479"/>
    <cellStyle name="60% - アクセント 2 2 53" xfId="3480"/>
    <cellStyle name="60% - アクセント 2 2 54" xfId="3481"/>
    <cellStyle name="60% - アクセント 2 2 55" xfId="3482"/>
    <cellStyle name="60% - アクセント 2 2 56" xfId="3483"/>
    <cellStyle name="60% - アクセント 2 2 57" xfId="3484"/>
    <cellStyle name="60% - アクセント 2 2 58" xfId="3485"/>
    <cellStyle name="60% - アクセント 2 2 59" xfId="3486"/>
    <cellStyle name="60% - アクセント 2 2 6" xfId="3487"/>
    <cellStyle name="60% - アクセント 2 2 60" xfId="3488"/>
    <cellStyle name="60% - アクセント 2 2 61" xfId="3489"/>
    <cellStyle name="60% - アクセント 2 2 62" xfId="3490"/>
    <cellStyle name="60% - アクセント 2 2 63" xfId="3491"/>
    <cellStyle name="60% - アクセント 2 2 64" xfId="3492"/>
    <cellStyle name="60% - アクセント 2 2 7" xfId="3493"/>
    <cellStyle name="60% - アクセント 2 2 8" xfId="3494"/>
    <cellStyle name="60% - アクセント 2 2 9" xfId="3495"/>
    <cellStyle name="60% - アクセント 2 3" xfId="3496"/>
    <cellStyle name="60% - アクセント 2 3 10" xfId="3497"/>
    <cellStyle name="60% - アクセント 2 3 11" xfId="3498"/>
    <cellStyle name="60% - アクセント 2 3 12" xfId="3499"/>
    <cellStyle name="60% - アクセント 2 3 13" xfId="3500"/>
    <cellStyle name="60% - アクセント 2 3 14" xfId="3501"/>
    <cellStyle name="60% - アクセント 2 3 15" xfId="3502"/>
    <cellStyle name="60% - アクセント 2 3 16" xfId="3503"/>
    <cellStyle name="60% - アクセント 2 3 17" xfId="3504"/>
    <cellStyle name="60% - アクセント 2 3 18" xfId="3505"/>
    <cellStyle name="60% - アクセント 2 3 19" xfId="3506"/>
    <cellStyle name="60% - アクセント 2 3 2" xfId="3507"/>
    <cellStyle name="60% - アクセント 2 3 20" xfId="3508"/>
    <cellStyle name="60% - アクセント 2 3 21" xfId="3509"/>
    <cellStyle name="60% - アクセント 2 3 22" xfId="3510"/>
    <cellStyle name="60% - アクセント 2 3 23" xfId="3511"/>
    <cellStyle name="60% - アクセント 2 3 24" xfId="3512"/>
    <cellStyle name="60% - アクセント 2 3 25" xfId="3513"/>
    <cellStyle name="60% - アクセント 2 3 26" xfId="3514"/>
    <cellStyle name="60% - アクセント 2 3 27" xfId="3515"/>
    <cellStyle name="60% - アクセント 2 3 28" xfId="3516"/>
    <cellStyle name="60% - アクセント 2 3 29" xfId="3517"/>
    <cellStyle name="60% - アクセント 2 3 3" xfId="3518"/>
    <cellStyle name="60% - アクセント 2 3 30" xfId="3519"/>
    <cellStyle name="60% - アクセント 2 3 31" xfId="3520"/>
    <cellStyle name="60% - アクセント 2 3 32" xfId="3521"/>
    <cellStyle name="60% - アクセント 2 3 33" xfId="3522"/>
    <cellStyle name="60% - アクセント 2 3 34" xfId="3523"/>
    <cellStyle name="60% - アクセント 2 3 35" xfId="3524"/>
    <cellStyle name="60% - アクセント 2 3 36" xfId="3525"/>
    <cellStyle name="60% - アクセント 2 3 37" xfId="3526"/>
    <cellStyle name="60% - アクセント 2 3 38" xfId="3527"/>
    <cellStyle name="60% - アクセント 2 3 39" xfId="3528"/>
    <cellStyle name="60% - アクセント 2 3 4" xfId="3529"/>
    <cellStyle name="60% - アクセント 2 3 40" xfId="3530"/>
    <cellStyle name="60% - アクセント 2 3 41" xfId="3531"/>
    <cellStyle name="60% - アクセント 2 3 42" xfId="3532"/>
    <cellStyle name="60% - アクセント 2 3 43" xfId="3533"/>
    <cellStyle name="60% - アクセント 2 3 44" xfId="3534"/>
    <cellStyle name="60% - アクセント 2 3 45" xfId="3535"/>
    <cellStyle name="60% - アクセント 2 3 46" xfId="3536"/>
    <cellStyle name="60% - アクセント 2 3 47" xfId="3537"/>
    <cellStyle name="60% - アクセント 2 3 48" xfId="3538"/>
    <cellStyle name="60% - アクセント 2 3 49" xfId="3539"/>
    <cellStyle name="60% - アクセント 2 3 5" xfId="3540"/>
    <cellStyle name="60% - アクセント 2 3 50" xfId="3541"/>
    <cellStyle name="60% - アクセント 2 3 51" xfId="3542"/>
    <cellStyle name="60% - アクセント 2 3 52" xfId="3543"/>
    <cellStyle name="60% - アクセント 2 3 53" xfId="3544"/>
    <cellStyle name="60% - アクセント 2 3 54" xfId="3545"/>
    <cellStyle name="60% - アクセント 2 3 55" xfId="3546"/>
    <cellStyle name="60% - アクセント 2 3 56" xfId="3547"/>
    <cellStyle name="60% - アクセント 2 3 57" xfId="3548"/>
    <cellStyle name="60% - アクセント 2 3 58" xfId="3549"/>
    <cellStyle name="60% - アクセント 2 3 59" xfId="3550"/>
    <cellStyle name="60% - アクセント 2 3 6" xfId="3551"/>
    <cellStyle name="60% - アクセント 2 3 60" xfId="3552"/>
    <cellStyle name="60% - アクセント 2 3 61" xfId="3553"/>
    <cellStyle name="60% - アクセント 2 3 62" xfId="3554"/>
    <cellStyle name="60% - アクセント 2 3 63" xfId="3555"/>
    <cellStyle name="60% - アクセント 2 3 64" xfId="3556"/>
    <cellStyle name="60% - アクセント 2 3 7" xfId="3557"/>
    <cellStyle name="60% - アクセント 2 3 8" xfId="3558"/>
    <cellStyle name="60% - アクセント 2 3 9" xfId="3559"/>
    <cellStyle name="60% - アクセント 2 4" xfId="3560"/>
    <cellStyle name="60% - アクセント 2 5" xfId="3561"/>
    <cellStyle name="60% - アクセント 2 5 10" xfId="3562"/>
    <cellStyle name="60% - アクセント 2 5 11" xfId="3563"/>
    <cellStyle name="60% - アクセント 2 5 12" xfId="3564"/>
    <cellStyle name="60% - アクセント 2 5 13" xfId="3565"/>
    <cellStyle name="60% - アクセント 2 5 14" xfId="3566"/>
    <cellStyle name="60% - アクセント 2 5 15" xfId="3567"/>
    <cellStyle name="60% - アクセント 2 5 16" xfId="3568"/>
    <cellStyle name="60% - アクセント 2 5 17" xfId="3569"/>
    <cellStyle name="60% - アクセント 2 5 18" xfId="3570"/>
    <cellStyle name="60% - アクセント 2 5 19" xfId="3571"/>
    <cellStyle name="60% - アクセント 2 5 2" xfId="3572"/>
    <cellStyle name="60% - アクセント 2 5 20" xfId="3573"/>
    <cellStyle name="60% - アクセント 2 5 21" xfId="3574"/>
    <cellStyle name="60% - アクセント 2 5 22" xfId="3575"/>
    <cellStyle name="60% - アクセント 2 5 23" xfId="3576"/>
    <cellStyle name="60% - アクセント 2 5 24" xfId="3577"/>
    <cellStyle name="60% - アクセント 2 5 25" xfId="3578"/>
    <cellStyle name="60% - アクセント 2 5 26" xfId="3579"/>
    <cellStyle name="60% - アクセント 2 5 27" xfId="3580"/>
    <cellStyle name="60% - アクセント 2 5 28" xfId="3581"/>
    <cellStyle name="60% - アクセント 2 5 29" xfId="3582"/>
    <cellStyle name="60% - アクセント 2 5 3" xfId="3583"/>
    <cellStyle name="60% - アクセント 2 5 30" xfId="3584"/>
    <cellStyle name="60% - アクセント 2 5 31" xfId="3585"/>
    <cellStyle name="60% - アクセント 2 5 32" xfId="3586"/>
    <cellStyle name="60% - アクセント 2 5 33" xfId="3587"/>
    <cellStyle name="60% - アクセント 2 5 34" xfId="3588"/>
    <cellStyle name="60% - アクセント 2 5 35" xfId="3589"/>
    <cellStyle name="60% - アクセント 2 5 36" xfId="3590"/>
    <cellStyle name="60% - アクセント 2 5 37" xfId="3591"/>
    <cellStyle name="60% - アクセント 2 5 38" xfId="3592"/>
    <cellStyle name="60% - アクセント 2 5 39" xfId="3593"/>
    <cellStyle name="60% - アクセント 2 5 4" xfId="3594"/>
    <cellStyle name="60% - アクセント 2 5 40" xfId="3595"/>
    <cellStyle name="60% - アクセント 2 5 41" xfId="3596"/>
    <cellStyle name="60% - アクセント 2 5 42" xfId="3597"/>
    <cellStyle name="60% - アクセント 2 5 43" xfId="3598"/>
    <cellStyle name="60% - アクセント 2 5 44" xfId="3599"/>
    <cellStyle name="60% - アクセント 2 5 45" xfId="3600"/>
    <cellStyle name="60% - アクセント 2 5 46" xfId="3601"/>
    <cellStyle name="60% - アクセント 2 5 47" xfId="3602"/>
    <cellStyle name="60% - アクセント 2 5 48" xfId="3603"/>
    <cellStyle name="60% - アクセント 2 5 49" xfId="3604"/>
    <cellStyle name="60% - アクセント 2 5 5" xfId="3605"/>
    <cellStyle name="60% - アクセント 2 5 50" xfId="3606"/>
    <cellStyle name="60% - アクセント 2 5 51" xfId="3607"/>
    <cellStyle name="60% - アクセント 2 5 52" xfId="3608"/>
    <cellStyle name="60% - アクセント 2 5 53" xfId="3609"/>
    <cellStyle name="60% - アクセント 2 5 54" xfId="3610"/>
    <cellStyle name="60% - アクセント 2 5 55" xfId="3611"/>
    <cellStyle name="60% - アクセント 2 5 56" xfId="3612"/>
    <cellStyle name="60% - アクセント 2 5 57" xfId="3613"/>
    <cellStyle name="60% - アクセント 2 5 58" xfId="3614"/>
    <cellStyle name="60% - アクセント 2 5 59" xfId="3615"/>
    <cellStyle name="60% - アクセント 2 5 6" xfId="3616"/>
    <cellStyle name="60% - アクセント 2 5 60" xfId="3617"/>
    <cellStyle name="60% - アクセント 2 5 61" xfId="3618"/>
    <cellStyle name="60% - アクセント 2 5 62" xfId="3619"/>
    <cellStyle name="60% - アクセント 2 5 63" xfId="3620"/>
    <cellStyle name="60% - アクセント 2 5 64" xfId="3621"/>
    <cellStyle name="60% - アクセント 2 5 7" xfId="3622"/>
    <cellStyle name="60% - アクセント 2 5 8" xfId="3623"/>
    <cellStyle name="60% - アクセント 2 5 9" xfId="3624"/>
    <cellStyle name="60% - アクセント 2 6" xfId="3625"/>
    <cellStyle name="60% - アクセント 2 7" xfId="3626"/>
    <cellStyle name="60% - アクセント 2 8" xfId="3627"/>
    <cellStyle name="60% - アクセント 3 2" xfId="3628"/>
    <cellStyle name="60% - アクセント 3 2 10" xfId="3629"/>
    <cellStyle name="60% - アクセント 3 2 11" xfId="3630"/>
    <cellStyle name="60% - アクセント 3 2 12" xfId="3631"/>
    <cellStyle name="60% - アクセント 3 2 13" xfId="3632"/>
    <cellStyle name="60% - アクセント 3 2 14" xfId="3633"/>
    <cellStyle name="60% - アクセント 3 2 15" xfId="3634"/>
    <cellStyle name="60% - アクセント 3 2 16" xfId="3635"/>
    <cellStyle name="60% - アクセント 3 2 17" xfId="3636"/>
    <cellStyle name="60% - アクセント 3 2 18" xfId="3637"/>
    <cellStyle name="60% - アクセント 3 2 19" xfId="3638"/>
    <cellStyle name="60% - アクセント 3 2 2" xfId="3639"/>
    <cellStyle name="60% - アクセント 3 2 20" xfId="3640"/>
    <cellStyle name="60% - アクセント 3 2 21" xfId="3641"/>
    <cellStyle name="60% - アクセント 3 2 22" xfId="3642"/>
    <cellStyle name="60% - アクセント 3 2 23" xfId="3643"/>
    <cellStyle name="60% - アクセント 3 2 24" xfId="3644"/>
    <cellStyle name="60% - アクセント 3 2 25" xfId="3645"/>
    <cellStyle name="60% - アクセント 3 2 26" xfId="3646"/>
    <cellStyle name="60% - アクセント 3 2 27" xfId="3647"/>
    <cellStyle name="60% - アクセント 3 2 28" xfId="3648"/>
    <cellStyle name="60% - アクセント 3 2 29" xfId="3649"/>
    <cellStyle name="60% - アクセント 3 2 3" xfId="3650"/>
    <cellStyle name="60% - アクセント 3 2 30" xfId="3651"/>
    <cellStyle name="60% - アクセント 3 2 31" xfId="3652"/>
    <cellStyle name="60% - アクセント 3 2 32" xfId="3653"/>
    <cellStyle name="60% - アクセント 3 2 33" xfId="3654"/>
    <cellStyle name="60% - アクセント 3 2 34" xfId="3655"/>
    <cellStyle name="60% - アクセント 3 2 35" xfId="3656"/>
    <cellStyle name="60% - アクセント 3 2 36" xfId="3657"/>
    <cellStyle name="60% - アクセント 3 2 37" xfId="3658"/>
    <cellStyle name="60% - アクセント 3 2 38" xfId="3659"/>
    <cellStyle name="60% - アクセント 3 2 39" xfId="3660"/>
    <cellStyle name="60% - アクセント 3 2 4" xfId="3661"/>
    <cellStyle name="60% - アクセント 3 2 40" xfId="3662"/>
    <cellStyle name="60% - アクセント 3 2 41" xfId="3663"/>
    <cellStyle name="60% - アクセント 3 2 42" xfId="3664"/>
    <cellStyle name="60% - アクセント 3 2 43" xfId="3665"/>
    <cellStyle name="60% - アクセント 3 2 44" xfId="3666"/>
    <cellStyle name="60% - アクセント 3 2 45" xfId="3667"/>
    <cellStyle name="60% - アクセント 3 2 46" xfId="3668"/>
    <cellStyle name="60% - アクセント 3 2 47" xfId="3669"/>
    <cellStyle name="60% - アクセント 3 2 48" xfId="3670"/>
    <cellStyle name="60% - アクセント 3 2 49" xfId="3671"/>
    <cellStyle name="60% - アクセント 3 2 5" xfId="3672"/>
    <cellStyle name="60% - アクセント 3 2 50" xfId="3673"/>
    <cellStyle name="60% - アクセント 3 2 51" xfId="3674"/>
    <cellStyle name="60% - アクセント 3 2 52" xfId="3675"/>
    <cellStyle name="60% - アクセント 3 2 53" xfId="3676"/>
    <cellStyle name="60% - アクセント 3 2 54" xfId="3677"/>
    <cellStyle name="60% - アクセント 3 2 55" xfId="3678"/>
    <cellStyle name="60% - アクセント 3 2 56" xfId="3679"/>
    <cellStyle name="60% - アクセント 3 2 57" xfId="3680"/>
    <cellStyle name="60% - アクセント 3 2 58" xfId="3681"/>
    <cellStyle name="60% - アクセント 3 2 59" xfId="3682"/>
    <cellStyle name="60% - アクセント 3 2 6" xfId="3683"/>
    <cellStyle name="60% - アクセント 3 2 60" xfId="3684"/>
    <cellStyle name="60% - アクセント 3 2 61" xfId="3685"/>
    <cellStyle name="60% - アクセント 3 2 62" xfId="3686"/>
    <cellStyle name="60% - アクセント 3 2 63" xfId="3687"/>
    <cellStyle name="60% - アクセント 3 2 64" xfId="3688"/>
    <cellStyle name="60% - アクセント 3 2 7" xfId="3689"/>
    <cellStyle name="60% - アクセント 3 2 8" xfId="3690"/>
    <cellStyle name="60% - アクセント 3 2 9" xfId="3691"/>
    <cellStyle name="60% - アクセント 3 3" xfId="3692"/>
    <cellStyle name="60% - アクセント 3 3 10" xfId="3693"/>
    <cellStyle name="60% - アクセント 3 3 11" xfId="3694"/>
    <cellStyle name="60% - アクセント 3 3 12" xfId="3695"/>
    <cellStyle name="60% - アクセント 3 3 13" xfId="3696"/>
    <cellStyle name="60% - アクセント 3 3 14" xfId="3697"/>
    <cellStyle name="60% - アクセント 3 3 15" xfId="3698"/>
    <cellStyle name="60% - アクセント 3 3 16" xfId="3699"/>
    <cellStyle name="60% - アクセント 3 3 17" xfId="3700"/>
    <cellStyle name="60% - アクセント 3 3 18" xfId="3701"/>
    <cellStyle name="60% - アクセント 3 3 19" xfId="3702"/>
    <cellStyle name="60% - アクセント 3 3 2" xfId="3703"/>
    <cellStyle name="60% - アクセント 3 3 20" xfId="3704"/>
    <cellStyle name="60% - アクセント 3 3 21" xfId="3705"/>
    <cellStyle name="60% - アクセント 3 3 22" xfId="3706"/>
    <cellStyle name="60% - アクセント 3 3 23" xfId="3707"/>
    <cellStyle name="60% - アクセント 3 3 24" xfId="3708"/>
    <cellStyle name="60% - アクセント 3 3 25" xfId="3709"/>
    <cellStyle name="60% - アクセント 3 3 26" xfId="3710"/>
    <cellStyle name="60% - アクセント 3 3 27" xfId="3711"/>
    <cellStyle name="60% - アクセント 3 3 28" xfId="3712"/>
    <cellStyle name="60% - アクセント 3 3 29" xfId="3713"/>
    <cellStyle name="60% - アクセント 3 3 3" xfId="3714"/>
    <cellStyle name="60% - アクセント 3 3 30" xfId="3715"/>
    <cellStyle name="60% - アクセント 3 3 31" xfId="3716"/>
    <cellStyle name="60% - アクセント 3 3 32" xfId="3717"/>
    <cellStyle name="60% - アクセント 3 3 33" xfId="3718"/>
    <cellStyle name="60% - アクセント 3 3 34" xfId="3719"/>
    <cellStyle name="60% - アクセント 3 3 35" xfId="3720"/>
    <cellStyle name="60% - アクセント 3 3 36" xfId="3721"/>
    <cellStyle name="60% - アクセント 3 3 37" xfId="3722"/>
    <cellStyle name="60% - アクセント 3 3 38" xfId="3723"/>
    <cellStyle name="60% - アクセント 3 3 39" xfId="3724"/>
    <cellStyle name="60% - アクセント 3 3 4" xfId="3725"/>
    <cellStyle name="60% - アクセント 3 3 40" xfId="3726"/>
    <cellStyle name="60% - アクセント 3 3 41" xfId="3727"/>
    <cellStyle name="60% - アクセント 3 3 42" xfId="3728"/>
    <cellStyle name="60% - アクセント 3 3 43" xfId="3729"/>
    <cellStyle name="60% - アクセント 3 3 44" xfId="3730"/>
    <cellStyle name="60% - アクセント 3 3 45" xfId="3731"/>
    <cellStyle name="60% - アクセント 3 3 46" xfId="3732"/>
    <cellStyle name="60% - アクセント 3 3 47" xfId="3733"/>
    <cellStyle name="60% - アクセント 3 3 48" xfId="3734"/>
    <cellStyle name="60% - アクセント 3 3 49" xfId="3735"/>
    <cellStyle name="60% - アクセント 3 3 5" xfId="3736"/>
    <cellStyle name="60% - アクセント 3 3 50" xfId="3737"/>
    <cellStyle name="60% - アクセント 3 3 51" xfId="3738"/>
    <cellStyle name="60% - アクセント 3 3 52" xfId="3739"/>
    <cellStyle name="60% - アクセント 3 3 53" xfId="3740"/>
    <cellStyle name="60% - アクセント 3 3 54" xfId="3741"/>
    <cellStyle name="60% - アクセント 3 3 55" xfId="3742"/>
    <cellStyle name="60% - アクセント 3 3 56" xfId="3743"/>
    <cellStyle name="60% - アクセント 3 3 57" xfId="3744"/>
    <cellStyle name="60% - アクセント 3 3 58" xfId="3745"/>
    <cellStyle name="60% - アクセント 3 3 59" xfId="3746"/>
    <cellStyle name="60% - アクセント 3 3 6" xfId="3747"/>
    <cellStyle name="60% - アクセント 3 3 60" xfId="3748"/>
    <cellStyle name="60% - アクセント 3 3 61" xfId="3749"/>
    <cellStyle name="60% - アクセント 3 3 62" xfId="3750"/>
    <cellStyle name="60% - アクセント 3 3 63" xfId="3751"/>
    <cellStyle name="60% - アクセント 3 3 64" xfId="3752"/>
    <cellStyle name="60% - アクセント 3 3 7" xfId="3753"/>
    <cellStyle name="60% - アクセント 3 3 8" xfId="3754"/>
    <cellStyle name="60% - アクセント 3 3 9" xfId="3755"/>
    <cellStyle name="60% - アクセント 3 4" xfId="3756"/>
    <cellStyle name="60% - アクセント 3 5" xfId="3757"/>
    <cellStyle name="60% - アクセント 3 5 10" xfId="3758"/>
    <cellStyle name="60% - アクセント 3 5 11" xfId="3759"/>
    <cellStyle name="60% - アクセント 3 5 12" xfId="3760"/>
    <cellStyle name="60% - アクセント 3 5 13" xfId="3761"/>
    <cellStyle name="60% - アクセント 3 5 14" xfId="3762"/>
    <cellStyle name="60% - アクセント 3 5 15" xfId="3763"/>
    <cellStyle name="60% - アクセント 3 5 16" xfId="3764"/>
    <cellStyle name="60% - アクセント 3 5 17" xfId="3765"/>
    <cellStyle name="60% - アクセント 3 5 18" xfId="3766"/>
    <cellStyle name="60% - アクセント 3 5 19" xfId="3767"/>
    <cellStyle name="60% - アクセント 3 5 2" xfId="3768"/>
    <cellStyle name="60% - アクセント 3 5 20" xfId="3769"/>
    <cellStyle name="60% - アクセント 3 5 21" xfId="3770"/>
    <cellStyle name="60% - アクセント 3 5 22" xfId="3771"/>
    <cellStyle name="60% - アクセント 3 5 23" xfId="3772"/>
    <cellStyle name="60% - アクセント 3 5 24" xfId="3773"/>
    <cellStyle name="60% - アクセント 3 5 25" xfId="3774"/>
    <cellStyle name="60% - アクセント 3 5 26" xfId="3775"/>
    <cellStyle name="60% - アクセント 3 5 27" xfId="3776"/>
    <cellStyle name="60% - アクセント 3 5 28" xfId="3777"/>
    <cellStyle name="60% - アクセント 3 5 29" xfId="3778"/>
    <cellStyle name="60% - アクセント 3 5 3" xfId="3779"/>
    <cellStyle name="60% - アクセント 3 5 30" xfId="3780"/>
    <cellStyle name="60% - アクセント 3 5 31" xfId="3781"/>
    <cellStyle name="60% - アクセント 3 5 32" xfId="3782"/>
    <cellStyle name="60% - アクセント 3 5 33" xfId="3783"/>
    <cellStyle name="60% - アクセント 3 5 34" xfId="3784"/>
    <cellStyle name="60% - アクセント 3 5 35" xfId="3785"/>
    <cellStyle name="60% - アクセント 3 5 36" xfId="3786"/>
    <cellStyle name="60% - アクセント 3 5 37" xfId="3787"/>
    <cellStyle name="60% - アクセント 3 5 38" xfId="3788"/>
    <cellStyle name="60% - アクセント 3 5 39" xfId="3789"/>
    <cellStyle name="60% - アクセント 3 5 4" xfId="3790"/>
    <cellStyle name="60% - アクセント 3 5 40" xfId="3791"/>
    <cellStyle name="60% - アクセント 3 5 41" xfId="3792"/>
    <cellStyle name="60% - アクセント 3 5 42" xfId="3793"/>
    <cellStyle name="60% - アクセント 3 5 43" xfId="3794"/>
    <cellStyle name="60% - アクセント 3 5 44" xfId="3795"/>
    <cellStyle name="60% - アクセント 3 5 45" xfId="3796"/>
    <cellStyle name="60% - アクセント 3 5 46" xfId="3797"/>
    <cellStyle name="60% - アクセント 3 5 47" xfId="3798"/>
    <cellStyle name="60% - アクセント 3 5 48" xfId="3799"/>
    <cellStyle name="60% - アクセント 3 5 49" xfId="3800"/>
    <cellStyle name="60% - アクセント 3 5 5" xfId="3801"/>
    <cellStyle name="60% - アクセント 3 5 50" xfId="3802"/>
    <cellStyle name="60% - アクセント 3 5 51" xfId="3803"/>
    <cellStyle name="60% - アクセント 3 5 52" xfId="3804"/>
    <cellStyle name="60% - アクセント 3 5 53" xfId="3805"/>
    <cellStyle name="60% - アクセント 3 5 54" xfId="3806"/>
    <cellStyle name="60% - アクセント 3 5 55" xfId="3807"/>
    <cellStyle name="60% - アクセント 3 5 56" xfId="3808"/>
    <cellStyle name="60% - アクセント 3 5 57" xfId="3809"/>
    <cellStyle name="60% - アクセント 3 5 58" xfId="3810"/>
    <cellStyle name="60% - アクセント 3 5 59" xfId="3811"/>
    <cellStyle name="60% - アクセント 3 5 6" xfId="3812"/>
    <cellStyle name="60% - アクセント 3 5 60" xfId="3813"/>
    <cellStyle name="60% - アクセント 3 5 61" xfId="3814"/>
    <cellStyle name="60% - アクセント 3 5 62" xfId="3815"/>
    <cellStyle name="60% - アクセント 3 5 63" xfId="3816"/>
    <cellStyle name="60% - アクセント 3 5 64" xfId="3817"/>
    <cellStyle name="60% - アクセント 3 5 7" xfId="3818"/>
    <cellStyle name="60% - アクセント 3 5 8" xfId="3819"/>
    <cellStyle name="60% - アクセント 3 5 9" xfId="3820"/>
    <cellStyle name="60% - アクセント 3 6" xfId="3821"/>
    <cellStyle name="60% - アクセント 3 7" xfId="3822"/>
    <cellStyle name="60% - アクセント 3 8" xfId="3823"/>
    <cellStyle name="60% - アクセント 4 2" xfId="3824"/>
    <cellStyle name="60% - アクセント 4 2 10" xfId="3825"/>
    <cellStyle name="60% - アクセント 4 2 11" xfId="3826"/>
    <cellStyle name="60% - アクセント 4 2 12" xfId="3827"/>
    <cellStyle name="60% - アクセント 4 2 13" xfId="3828"/>
    <cellStyle name="60% - アクセント 4 2 14" xfId="3829"/>
    <cellStyle name="60% - アクセント 4 2 15" xfId="3830"/>
    <cellStyle name="60% - アクセント 4 2 16" xfId="3831"/>
    <cellStyle name="60% - アクセント 4 2 17" xfId="3832"/>
    <cellStyle name="60% - アクセント 4 2 18" xfId="3833"/>
    <cellStyle name="60% - アクセント 4 2 19" xfId="3834"/>
    <cellStyle name="60% - アクセント 4 2 2" xfId="3835"/>
    <cellStyle name="60% - アクセント 4 2 20" xfId="3836"/>
    <cellStyle name="60% - アクセント 4 2 21" xfId="3837"/>
    <cellStyle name="60% - アクセント 4 2 22" xfId="3838"/>
    <cellStyle name="60% - アクセント 4 2 23" xfId="3839"/>
    <cellStyle name="60% - アクセント 4 2 24" xfId="3840"/>
    <cellStyle name="60% - アクセント 4 2 25" xfId="3841"/>
    <cellStyle name="60% - アクセント 4 2 26" xfId="3842"/>
    <cellStyle name="60% - アクセント 4 2 27" xfId="3843"/>
    <cellStyle name="60% - アクセント 4 2 28" xfId="3844"/>
    <cellStyle name="60% - アクセント 4 2 29" xfId="3845"/>
    <cellStyle name="60% - アクセント 4 2 3" xfId="3846"/>
    <cellStyle name="60% - アクセント 4 2 30" xfId="3847"/>
    <cellStyle name="60% - アクセント 4 2 31" xfId="3848"/>
    <cellStyle name="60% - アクセント 4 2 32" xfId="3849"/>
    <cellStyle name="60% - アクセント 4 2 33" xfId="3850"/>
    <cellStyle name="60% - アクセント 4 2 34" xfId="3851"/>
    <cellStyle name="60% - アクセント 4 2 35" xfId="3852"/>
    <cellStyle name="60% - アクセント 4 2 36" xfId="3853"/>
    <cellStyle name="60% - アクセント 4 2 37" xfId="3854"/>
    <cellStyle name="60% - アクセント 4 2 38" xfId="3855"/>
    <cellStyle name="60% - アクセント 4 2 39" xfId="3856"/>
    <cellStyle name="60% - アクセント 4 2 4" xfId="3857"/>
    <cellStyle name="60% - アクセント 4 2 40" xfId="3858"/>
    <cellStyle name="60% - アクセント 4 2 41" xfId="3859"/>
    <cellStyle name="60% - アクセント 4 2 42" xfId="3860"/>
    <cellStyle name="60% - アクセント 4 2 43" xfId="3861"/>
    <cellStyle name="60% - アクセント 4 2 44" xfId="3862"/>
    <cellStyle name="60% - アクセント 4 2 45" xfId="3863"/>
    <cellStyle name="60% - アクセント 4 2 46" xfId="3864"/>
    <cellStyle name="60% - アクセント 4 2 47" xfId="3865"/>
    <cellStyle name="60% - アクセント 4 2 48" xfId="3866"/>
    <cellStyle name="60% - アクセント 4 2 49" xfId="3867"/>
    <cellStyle name="60% - アクセント 4 2 5" xfId="3868"/>
    <cellStyle name="60% - アクセント 4 2 50" xfId="3869"/>
    <cellStyle name="60% - アクセント 4 2 51" xfId="3870"/>
    <cellStyle name="60% - アクセント 4 2 52" xfId="3871"/>
    <cellStyle name="60% - アクセント 4 2 53" xfId="3872"/>
    <cellStyle name="60% - アクセント 4 2 54" xfId="3873"/>
    <cellStyle name="60% - アクセント 4 2 55" xfId="3874"/>
    <cellStyle name="60% - アクセント 4 2 56" xfId="3875"/>
    <cellStyle name="60% - アクセント 4 2 57" xfId="3876"/>
    <cellStyle name="60% - アクセント 4 2 58" xfId="3877"/>
    <cellStyle name="60% - アクセント 4 2 59" xfId="3878"/>
    <cellStyle name="60% - アクセント 4 2 6" xfId="3879"/>
    <cellStyle name="60% - アクセント 4 2 60" xfId="3880"/>
    <cellStyle name="60% - アクセント 4 2 61" xfId="3881"/>
    <cellStyle name="60% - アクセント 4 2 62" xfId="3882"/>
    <cellStyle name="60% - アクセント 4 2 63" xfId="3883"/>
    <cellStyle name="60% - アクセント 4 2 64" xfId="3884"/>
    <cellStyle name="60% - アクセント 4 2 7" xfId="3885"/>
    <cellStyle name="60% - アクセント 4 2 8" xfId="3886"/>
    <cellStyle name="60% - アクセント 4 2 9" xfId="3887"/>
    <cellStyle name="60% - アクセント 4 3" xfId="3888"/>
    <cellStyle name="60% - アクセント 4 3 10" xfId="3889"/>
    <cellStyle name="60% - アクセント 4 3 11" xfId="3890"/>
    <cellStyle name="60% - アクセント 4 3 12" xfId="3891"/>
    <cellStyle name="60% - アクセント 4 3 13" xfId="3892"/>
    <cellStyle name="60% - アクセント 4 3 14" xfId="3893"/>
    <cellStyle name="60% - アクセント 4 3 15" xfId="3894"/>
    <cellStyle name="60% - アクセント 4 3 16" xfId="3895"/>
    <cellStyle name="60% - アクセント 4 3 17" xfId="3896"/>
    <cellStyle name="60% - アクセント 4 3 18" xfId="3897"/>
    <cellStyle name="60% - アクセント 4 3 19" xfId="3898"/>
    <cellStyle name="60% - アクセント 4 3 2" xfId="3899"/>
    <cellStyle name="60% - アクセント 4 3 20" xfId="3900"/>
    <cellStyle name="60% - アクセント 4 3 21" xfId="3901"/>
    <cellStyle name="60% - アクセント 4 3 22" xfId="3902"/>
    <cellStyle name="60% - アクセント 4 3 23" xfId="3903"/>
    <cellStyle name="60% - アクセント 4 3 24" xfId="3904"/>
    <cellStyle name="60% - アクセント 4 3 25" xfId="3905"/>
    <cellStyle name="60% - アクセント 4 3 26" xfId="3906"/>
    <cellStyle name="60% - アクセント 4 3 27" xfId="3907"/>
    <cellStyle name="60% - アクセント 4 3 28" xfId="3908"/>
    <cellStyle name="60% - アクセント 4 3 29" xfId="3909"/>
    <cellStyle name="60% - アクセント 4 3 3" xfId="3910"/>
    <cellStyle name="60% - アクセント 4 3 30" xfId="3911"/>
    <cellStyle name="60% - アクセント 4 3 31" xfId="3912"/>
    <cellStyle name="60% - アクセント 4 3 32" xfId="3913"/>
    <cellStyle name="60% - アクセント 4 3 33" xfId="3914"/>
    <cellStyle name="60% - アクセント 4 3 34" xfId="3915"/>
    <cellStyle name="60% - アクセント 4 3 35" xfId="3916"/>
    <cellStyle name="60% - アクセント 4 3 36" xfId="3917"/>
    <cellStyle name="60% - アクセント 4 3 37" xfId="3918"/>
    <cellStyle name="60% - アクセント 4 3 38" xfId="3919"/>
    <cellStyle name="60% - アクセント 4 3 39" xfId="3920"/>
    <cellStyle name="60% - アクセント 4 3 4" xfId="3921"/>
    <cellStyle name="60% - アクセント 4 3 40" xfId="3922"/>
    <cellStyle name="60% - アクセント 4 3 41" xfId="3923"/>
    <cellStyle name="60% - アクセント 4 3 42" xfId="3924"/>
    <cellStyle name="60% - アクセント 4 3 43" xfId="3925"/>
    <cellStyle name="60% - アクセント 4 3 44" xfId="3926"/>
    <cellStyle name="60% - アクセント 4 3 45" xfId="3927"/>
    <cellStyle name="60% - アクセント 4 3 46" xfId="3928"/>
    <cellStyle name="60% - アクセント 4 3 47" xfId="3929"/>
    <cellStyle name="60% - アクセント 4 3 48" xfId="3930"/>
    <cellStyle name="60% - アクセント 4 3 49" xfId="3931"/>
    <cellStyle name="60% - アクセント 4 3 5" xfId="3932"/>
    <cellStyle name="60% - アクセント 4 3 50" xfId="3933"/>
    <cellStyle name="60% - アクセント 4 3 51" xfId="3934"/>
    <cellStyle name="60% - アクセント 4 3 52" xfId="3935"/>
    <cellStyle name="60% - アクセント 4 3 53" xfId="3936"/>
    <cellStyle name="60% - アクセント 4 3 54" xfId="3937"/>
    <cellStyle name="60% - アクセント 4 3 55" xfId="3938"/>
    <cellStyle name="60% - アクセント 4 3 56" xfId="3939"/>
    <cellStyle name="60% - アクセント 4 3 57" xfId="3940"/>
    <cellStyle name="60% - アクセント 4 3 58" xfId="3941"/>
    <cellStyle name="60% - アクセント 4 3 59" xfId="3942"/>
    <cellStyle name="60% - アクセント 4 3 6" xfId="3943"/>
    <cellStyle name="60% - アクセント 4 3 60" xfId="3944"/>
    <cellStyle name="60% - アクセント 4 3 61" xfId="3945"/>
    <cellStyle name="60% - アクセント 4 3 62" xfId="3946"/>
    <cellStyle name="60% - アクセント 4 3 63" xfId="3947"/>
    <cellStyle name="60% - アクセント 4 3 64" xfId="3948"/>
    <cellStyle name="60% - アクセント 4 3 7" xfId="3949"/>
    <cellStyle name="60% - アクセント 4 3 8" xfId="3950"/>
    <cellStyle name="60% - アクセント 4 3 9" xfId="3951"/>
    <cellStyle name="60% - アクセント 4 4" xfId="3952"/>
    <cellStyle name="60% - アクセント 4 5" xfId="3953"/>
    <cellStyle name="60% - アクセント 4 5 10" xfId="3954"/>
    <cellStyle name="60% - アクセント 4 5 11" xfId="3955"/>
    <cellStyle name="60% - アクセント 4 5 12" xfId="3956"/>
    <cellStyle name="60% - アクセント 4 5 13" xfId="3957"/>
    <cellStyle name="60% - アクセント 4 5 14" xfId="3958"/>
    <cellStyle name="60% - アクセント 4 5 15" xfId="3959"/>
    <cellStyle name="60% - アクセント 4 5 16" xfId="3960"/>
    <cellStyle name="60% - アクセント 4 5 17" xfId="3961"/>
    <cellStyle name="60% - アクセント 4 5 18" xfId="3962"/>
    <cellStyle name="60% - アクセント 4 5 19" xfId="3963"/>
    <cellStyle name="60% - アクセント 4 5 2" xfId="3964"/>
    <cellStyle name="60% - アクセント 4 5 20" xfId="3965"/>
    <cellStyle name="60% - アクセント 4 5 21" xfId="3966"/>
    <cellStyle name="60% - アクセント 4 5 22" xfId="3967"/>
    <cellStyle name="60% - アクセント 4 5 23" xfId="3968"/>
    <cellStyle name="60% - アクセント 4 5 24" xfId="3969"/>
    <cellStyle name="60% - アクセント 4 5 25" xfId="3970"/>
    <cellStyle name="60% - アクセント 4 5 26" xfId="3971"/>
    <cellStyle name="60% - アクセント 4 5 27" xfId="3972"/>
    <cellStyle name="60% - アクセント 4 5 28" xfId="3973"/>
    <cellStyle name="60% - アクセント 4 5 29" xfId="3974"/>
    <cellStyle name="60% - アクセント 4 5 3" xfId="3975"/>
    <cellStyle name="60% - アクセント 4 5 30" xfId="3976"/>
    <cellStyle name="60% - アクセント 4 5 31" xfId="3977"/>
    <cellStyle name="60% - アクセント 4 5 32" xfId="3978"/>
    <cellStyle name="60% - アクセント 4 5 33" xfId="3979"/>
    <cellStyle name="60% - アクセント 4 5 34" xfId="3980"/>
    <cellStyle name="60% - アクセント 4 5 35" xfId="3981"/>
    <cellStyle name="60% - アクセント 4 5 36" xfId="3982"/>
    <cellStyle name="60% - アクセント 4 5 37" xfId="3983"/>
    <cellStyle name="60% - アクセント 4 5 38" xfId="3984"/>
    <cellStyle name="60% - アクセント 4 5 39" xfId="3985"/>
    <cellStyle name="60% - アクセント 4 5 4" xfId="3986"/>
    <cellStyle name="60% - アクセント 4 5 40" xfId="3987"/>
    <cellStyle name="60% - アクセント 4 5 41" xfId="3988"/>
    <cellStyle name="60% - アクセント 4 5 42" xfId="3989"/>
    <cellStyle name="60% - アクセント 4 5 43" xfId="3990"/>
    <cellStyle name="60% - アクセント 4 5 44" xfId="3991"/>
    <cellStyle name="60% - アクセント 4 5 45" xfId="3992"/>
    <cellStyle name="60% - アクセント 4 5 46" xfId="3993"/>
    <cellStyle name="60% - アクセント 4 5 47" xfId="3994"/>
    <cellStyle name="60% - アクセント 4 5 48" xfId="3995"/>
    <cellStyle name="60% - アクセント 4 5 49" xfId="3996"/>
    <cellStyle name="60% - アクセント 4 5 5" xfId="3997"/>
    <cellStyle name="60% - アクセント 4 5 50" xfId="3998"/>
    <cellStyle name="60% - アクセント 4 5 51" xfId="3999"/>
    <cellStyle name="60% - アクセント 4 5 52" xfId="4000"/>
    <cellStyle name="60% - アクセント 4 5 53" xfId="4001"/>
    <cellStyle name="60% - アクセント 4 5 54" xfId="4002"/>
    <cellStyle name="60% - アクセント 4 5 55" xfId="4003"/>
    <cellStyle name="60% - アクセント 4 5 56" xfId="4004"/>
    <cellStyle name="60% - アクセント 4 5 57" xfId="4005"/>
    <cellStyle name="60% - アクセント 4 5 58" xfId="4006"/>
    <cellStyle name="60% - アクセント 4 5 59" xfId="4007"/>
    <cellStyle name="60% - アクセント 4 5 6" xfId="4008"/>
    <cellStyle name="60% - アクセント 4 5 60" xfId="4009"/>
    <cellStyle name="60% - アクセント 4 5 61" xfId="4010"/>
    <cellStyle name="60% - アクセント 4 5 62" xfId="4011"/>
    <cellStyle name="60% - アクセント 4 5 63" xfId="4012"/>
    <cellStyle name="60% - アクセント 4 5 64" xfId="4013"/>
    <cellStyle name="60% - アクセント 4 5 7" xfId="4014"/>
    <cellStyle name="60% - アクセント 4 5 8" xfId="4015"/>
    <cellStyle name="60% - アクセント 4 5 9" xfId="4016"/>
    <cellStyle name="60% - アクセント 4 6" xfId="4017"/>
    <cellStyle name="60% - アクセント 4 7" xfId="4018"/>
    <cellStyle name="60% - アクセント 4 8" xfId="4019"/>
    <cellStyle name="60% - アクセント 5 2" xfId="4020"/>
    <cellStyle name="60% - アクセント 5 2 10" xfId="4021"/>
    <cellStyle name="60% - アクセント 5 2 11" xfId="4022"/>
    <cellStyle name="60% - アクセント 5 2 12" xfId="4023"/>
    <cellStyle name="60% - アクセント 5 2 13" xfId="4024"/>
    <cellStyle name="60% - アクセント 5 2 14" xfId="4025"/>
    <cellStyle name="60% - アクセント 5 2 15" xfId="4026"/>
    <cellStyle name="60% - アクセント 5 2 16" xfId="4027"/>
    <cellStyle name="60% - アクセント 5 2 17" xfId="4028"/>
    <cellStyle name="60% - アクセント 5 2 18" xfId="4029"/>
    <cellStyle name="60% - アクセント 5 2 19" xfId="4030"/>
    <cellStyle name="60% - アクセント 5 2 2" xfId="4031"/>
    <cellStyle name="60% - アクセント 5 2 20" xfId="4032"/>
    <cellStyle name="60% - アクセント 5 2 21" xfId="4033"/>
    <cellStyle name="60% - アクセント 5 2 22" xfId="4034"/>
    <cellStyle name="60% - アクセント 5 2 23" xfId="4035"/>
    <cellStyle name="60% - アクセント 5 2 24" xfId="4036"/>
    <cellStyle name="60% - アクセント 5 2 25" xfId="4037"/>
    <cellStyle name="60% - アクセント 5 2 26" xfId="4038"/>
    <cellStyle name="60% - アクセント 5 2 27" xfId="4039"/>
    <cellStyle name="60% - アクセント 5 2 28" xfId="4040"/>
    <cellStyle name="60% - アクセント 5 2 29" xfId="4041"/>
    <cellStyle name="60% - アクセント 5 2 3" xfId="4042"/>
    <cellStyle name="60% - アクセント 5 2 30" xfId="4043"/>
    <cellStyle name="60% - アクセント 5 2 31" xfId="4044"/>
    <cellStyle name="60% - アクセント 5 2 32" xfId="4045"/>
    <cellStyle name="60% - アクセント 5 2 33" xfId="4046"/>
    <cellStyle name="60% - アクセント 5 2 34" xfId="4047"/>
    <cellStyle name="60% - アクセント 5 2 35" xfId="4048"/>
    <cellStyle name="60% - アクセント 5 2 36" xfId="4049"/>
    <cellStyle name="60% - アクセント 5 2 37" xfId="4050"/>
    <cellStyle name="60% - アクセント 5 2 38" xfId="4051"/>
    <cellStyle name="60% - アクセント 5 2 39" xfId="4052"/>
    <cellStyle name="60% - アクセント 5 2 4" xfId="4053"/>
    <cellStyle name="60% - アクセント 5 2 40" xfId="4054"/>
    <cellStyle name="60% - アクセント 5 2 41" xfId="4055"/>
    <cellStyle name="60% - アクセント 5 2 42" xfId="4056"/>
    <cellStyle name="60% - アクセント 5 2 43" xfId="4057"/>
    <cellStyle name="60% - アクセント 5 2 44" xfId="4058"/>
    <cellStyle name="60% - アクセント 5 2 45" xfId="4059"/>
    <cellStyle name="60% - アクセント 5 2 46" xfId="4060"/>
    <cellStyle name="60% - アクセント 5 2 47" xfId="4061"/>
    <cellStyle name="60% - アクセント 5 2 48" xfId="4062"/>
    <cellStyle name="60% - アクセント 5 2 49" xfId="4063"/>
    <cellStyle name="60% - アクセント 5 2 5" xfId="4064"/>
    <cellStyle name="60% - アクセント 5 2 50" xfId="4065"/>
    <cellStyle name="60% - アクセント 5 2 51" xfId="4066"/>
    <cellStyle name="60% - アクセント 5 2 52" xfId="4067"/>
    <cellStyle name="60% - アクセント 5 2 53" xfId="4068"/>
    <cellStyle name="60% - アクセント 5 2 54" xfId="4069"/>
    <cellStyle name="60% - アクセント 5 2 55" xfId="4070"/>
    <cellStyle name="60% - アクセント 5 2 56" xfId="4071"/>
    <cellStyle name="60% - アクセント 5 2 57" xfId="4072"/>
    <cellStyle name="60% - アクセント 5 2 58" xfId="4073"/>
    <cellStyle name="60% - アクセント 5 2 59" xfId="4074"/>
    <cellStyle name="60% - アクセント 5 2 6" xfId="4075"/>
    <cellStyle name="60% - アクセント 5 2 60" xfId="4076"/>
    <cellStyle name="60% - アクセント 5 2 61" xfId="4077"/>
    <cellStyle name="60% - アクセント 5 2 62" xfId="4078"/>
    <cellStyle name="60% - アクセント 5 2 63" xfId="4079"/>
    <cellStyle name="60% - アクセント 5 2 64" xfId="4080"/>
    <cellStyle name="60% - アクセント 5 2 7" xfId="4081"/>
    <cellStyle name="60% - アクセント 5 2 8" xfId="4082"/>
    <cellStyle name="60% - アクセント 5 2 9" xfId="4083"/>
    <cellStyle name="60% - アクセント 5 3" xfId="4084"/>
    <cellStyle name="60% - アクセント 5 3 10" xfId="4085"/>
    <cellStyle name="60% - アクセント 5 3 11" xfId="4086"/>
    <cellStyle name="60% - アクセント 5 3 12" xfId="4087"/>
    <cellStyle name="60% - アクセント 5 3 13" xfId="4088"/>
    <cellStyle name="60% - アクセント 5 3 14" xfId="4089"/>
    <cellStyle name="60% - アクセント 5 3 15" xfId="4090"/>
    <cellStyle name="60% - アクセント 5 3 16" xfId="4091"/>
    <cellStyle name="60% - アクセント 5 3 17" xfId="4092"/>
    <cellStyle name="60% - アクセント 5 3 18" xfId="4093"/>
    <cellStyle name="60% - アクセント 5 3 19" xfId="4094"/>
    <cellStyle name="60% - アクセント 5 3 2" xfId="4095"/>
    <cellStyle name="60% - アクセント 5 3 20" xfId="4096"/>
    <cellStyle name="60% - アクセント 5 3 21" xfId="4097"/>
    <cellStyle name="60% - アクセント 5 3 22" xfId="4098"/>
    <cellStyle name="60% - アクセント 5 3 23" xfId="4099"/>
    <cellStyle name="60% - アクセント 5 3 24" xfId="4100"/>
    <cellStyle name="60% - アクセント 5 3 25" xfId="4101"/>
    <cellStyle name="60% - アクセント 5 3 26" xfId="4102"/>
    <cellStyle name="60% - アクセント 5 3 27" xfId="4103"/>
    <cellStyle name="60% - アクセント 5 3 28" xfId="4104"/>
    <cellStyle name="60% - アクセント 5 3 29" xfId="4105"/>
    <cellStyle name="60% - アクセント 5 3 3" xfId="4106"/>
    <cellStyle name="60% - アクセント 5 3 30" xfId="4107"/>
    <cellStyle name="60% - アクセント 5 3 31" xfId="4108"/>
    <cellStyle name="60% - アクセント 5 3 32" xfId="4109"/>
    <cellStyle name="60% - アクセント 5 3 33" xfId="4110"/>
    <cellStyle name="60% - アクセント 5 3 34" xfId="4111"/>
    <cellStyle name="60% - アクセント 5 3 35" xfId="4112"/>
    <cellStyle name="60% - アクセント 5 3 36" xfId="4113"/>
    <cellStyle name="60% - アクセント 5 3 37" xfId="4114"/>
    <cellStyle name="60% - アクセント 5 3 38" xfId="4115"/>
    <cellStyle name="60% - アクセント 5 3 39" xfId="4116"/>
    <cellStyle name="60% - アクセント 5 3 4" xfId="4117"/>
    <cellStyle name="60% - アクセント 5 3 40" xfId="4118"/>
    <cellStyle name="60% - アクセント 5 3 41" xfId="4119"/>
    <cellStyle name="60% - アクセント 5 3 42" xfId="4120"/>
    <cellStyle name="60% - アクセント 5 3 43" xfId="4121"/>
    <cellStyle name="60% - アクセント 5 3 44" xfId="4122"/>
    <cellStyle name="60% - アクセント 5 3 45" xfId="4123"/>
    <cellStyle name="60% - アクセント 5 3 46" xfId="4124"/>
    <cellStyle name="60% - アクセント 5 3 47" xfId="4125"/>
    <cellStyle name="60% - アクセント 5 3 48" xfId="4126"/>
    <cellStyle name="60% - アクセント 5 3 49" xfId="4127"/>
    <cellStyle name="60% - アクセント 5 3 5" xfId="4128"/>
    <cellStyle name="60% - アクセント 5 3 50" xfId="4129"/>
    <cellStyle name="60% - アクセント 5 3 51" xfId="4130"/>
    <cellStyle name="60% - アクセント 5 3 52" xfId="4131"/>
    <cellStyle name="60% - アクセント 5 3 53" xfId="4132"/>
    <cellStyle name="60% - アクセント 5 3 54" xfId="4133"/>
    <cellStyle name="60% - アクセント 5 3 55" xfId="4134"/>
    <cellStyle name="60% - アクセント 5 3 56" xfId="4135"/>
    <cellStyle name="60% - アクセント 5 3 57" xfId="4136"/>
    <cellStyle name="60% - アクセント 5 3 58" xfId="4137"/>
    <cellStyle name="60% - アクセント 5 3 59" xfId="4138"/>
    <cellStyle name="60% - アクセント 5 3 6" xfId="4139"/>
    <cellStyle name="60% - アクセント 5 3 60" xfId="4140"/>
    <cellStyle name="60% - アクセント 5 3 61" xfId="4141"/>
    <cellStyle name="60% - アクセント 5 3 62" xfId="4142"/>
    <cellStyle name="60% - アクセント 5 3 63" xfId="4143"/>
    <cellStyle name="60% - アクセント 5 3 64" xfId="4144"/>
    <cellStyle name="60% - アクセント 5 3 7" xfId="4145"/>
    <cellStyle name="60% - アクセント 5 3 8" xfId="4146"/>
    <cellStyle name="60% - アクセント 5 3 9" xfId="4147"/>
    <cellStyle name="60% - アクセント 5 4" xfId="4148"/>
    <cellStyle name="60% - アクセント 5 5" xfId="4149"/>
    <cellStyle name="60% - アクセント 5 5 10" xfId="4150"/>
    <cellStyle name="60% - アクセント 5 5 11" xfId="4151"/>
    <cellStyle name="60% - アクセント 5 5 12" xfId="4152"/>
    <cellStyle name="60% - アクセント 5 5 13" xfId="4153"/>
    <cellStyle name="60% - アクセント 5 5 14" xfId="4154"/>
    <cellStyle name="60% - アクセント 5 5 15" xfId="4155"/>
    <cellStyle name="60% - アクセント 5 5 16" xfId="4156"/>
    <cellStyle name="60% - アクセント 5 5 17" xfId="4157"/>
    <cellStyle name="60% - アクセント 5 5 18" xfId="4158"/>
    <cellStyle name="60% - アクセント 5 5 19" xfId="4159"/>
    <cellStyle name="60% - アクセント 5 5 2" xfId="4160"/>
    <cellStyle name="60% - アクセント 5 5 20" xfId="4161"/>
    <cellStyle name="60% - アクセント 5 5 21" xfId="4162"/>
    <cellStyle name="60% - アクセント 5 5 22" xfId="4163"/>
    <cellStyle name="60% - アクセント 5 5 23" xfId="4164"/>
    <cellStyle name="60% - アクセント 5 5 24" xfId="4165"/>
    <cellStyle name="60% - アクセント 5 5 25" xfId="4166"/>
    <cellStyle name="60% - アクセント 5 5 26" xfId="4167"/>
    <cellStyle name="60% - アクセント 5 5 27" xfId="4168"/>
    <cellStyle name="60% - アクセント 5 5 28" xfId="4169"/>
    <cellStyle name="60% - アクセント 5 5 29" xfId="4170"/>
    <cellStyle name="60% - アクセント 5 5 3" xfId="4171"/>
    <cellStyle name="60% - アクセント 5 5 30" xfId="4172"/>
    <cellStyle name="60% - アクセント 5 5 31" xfId="4173"/>
    <cellStyle name="60% - アクセント 5 5 32" xfId="4174"/>
    <cellStyle name="60% - アクセント 5 5 33" xfId="4175"/>
    <cellStyle name="60% - アクセント 5 5 34" xfId="4176"/>
    <cellStyle name="60% - アクセント 5 5 35" xfId="4177"/>
    <cellStyle name="60% - アクセント 5 5 36" xfId="4178"/>
    <cellStyle name="60% - アクセント 5 5 37" xfId="4179"/>
    <cellStyle name="60% - アクセント 5 5 38" xfId="4180"/>
    <cellStyle name="60% - アクセント 5 5 39" xfId="4181"/>
    <cellStyle name="60% - アクセント 5 5 4" xfId="4182"/>
    <cellStyle name="60% - アクセント 5 5 40" xfId="4183"/>
    <cellStyle name="60% - アクセント 5 5 41" xfId="4184"/>
    <cellStyle name="60% - アクセント 5 5 42" xfId="4185"/>
    <cellStyle name="60% - アクセント 5 5 43" xfId="4186"/>
    <cellStyle name="60% - アクセント 5 5 44" xfId="4187"/>
    <cellStyle name="60% - アクセント 5 5 45" xfId="4188"/>
    <cellStyle name="60% - アクセント 5 5 46" xfId="4189"/>
    <cellStyle name="60% - アクセント 5 5 47" xfId="4190"/>
    <cellStyle name="60% - アクセント 5 5 48" xfId="4191"/>
    <cellStyle name="60% - アクセント 5 5 49" xfId="4192"/>
    <cellStyle name="60% - アクセント 5 5 5" xfId="4193"/>
    <cellStyle name="60% - アクセント 5 5 50" xfId="4194"/>
    <cellStyle name="60% - アクセント 5 5 51" xfId="4195"/>
    <cellStyle name="60% - アクセント 5 5 52" xfId="4196"/>
    <cellStyle name="60% - アクセント 5 5 53" xfId="4197"/>
    <cellStyle name="60% - アクセント 5 5 54" xfId="4198"/>
    <cellStyle name="60% - アクセント 5 5 55" xfId="4199"/>
    <cellStyle name="60% - アクセント 5 5 56" xfId="4200"/>
    <cellStyle name="60% - アクセント 5 5 57" xfId="4201"/>
    <cellStyle name="60% - アクセント 5 5 58" xfId="4202"/>
    <cellStyle name="60% - アクセント 5 5 59" xfId="4203"/>
    <cellStyle name="60% - アクセント 5 5 6" xfId="4204"/>
    <cellStyle name="60% - アクセント 5 5 60" xfId="4205"/>
    <cellStyle name="60% - アクセント 5 5 61" xfId="4206"/>
    <cellStyle name="60% - アクセント 5 5 62" xfId="4207"/>
    <cellStyle name="60% - アクセント 5 5 63" xfId="4208"/>
    <cellStyle name="60% - アクセント 5 5 64" xfId="4209"/>
    <cellStyle name="60% - アクセント 5 5 7" xfId="4210"/>
    <cellStyle name="60% - アクセント 5 5 8" xfId="4211"/>
    <cellStyle name="60% - アクセント 5 5 9" xfId="4212"/>
    <cellStyle name="60% - アクセント 5 6" xfId="4213"/>
    <cellStyle name="60% - アクセント 5 7" xfId="4214"/>
    <cellStyle name="60% - アクセント 5 8" xfId="4215"/>
    <cellStyle name="60% - アクセント 6 2" xfId="4216"/>
    <cellStyle name="60% - アクセント 6 2 10" xfId="4217"/>
    <cellStyle name="60% - アクセント 6 2 11" xfId="4218"/>
    <cellStyle name="60% - アクセント 6 2 12" xfId="4219"/>
    <cellStyle name="60% - アクセント 6 2 13" xfId="4220"/>
    <cellStyle name="60% - アクセント 6 2 14" xfId="4221"/>
    <cellStyle name="60% - アクセント 6 2 15" xfId="4222"/>
    <cellStyle name="60% - アクセント 6 2 16" xfId="4223"/>
    <cellStyle name="60% - アクセント 6 2 17" xfId="4224"/>
    <cellStyle name="60% - アクセント 6 2 18" xfId="4225"/>
    <cellStyle name="60% - アクセント 6 2 19" xfId="4226"/>
    <cellStyle name="60% - アクセント 6 2 2" xfId="4227"/>
    <cellStyle name="60% - アクセント 6 2 20" xfId="4228"/>
    <cellStyle name="60% - アクセント 6 2 21" xfId="4229"/>
    <cellStyle name="60% - アクセント 6 2 22" xfId="4230"/>
    <cellStyle name="60% - アクセント 6 2 23" xfId="4231"/>
    <cellStyle name="60% - アクセント 6 2 24" xfId="4232"/>
    <cellStyle name="60% - アクセント 6 2 25" xfId="4233"/>
    <cellStyle name="60% - アクセント 6 2 26" xfId="4234"/>
    <cellStyle name="60% - アクセント 6 2 27" xfId="4235"/>
    <cellStyle name="60% - アクセント 6 2 28" xfId="4236"/>
    <cellStyle name="60% - アクセント 6 2 29" xfId="4237"/>
    <cellStyle name="60% - アクセント 6 2 3" xfId="4238"/>
    <cellStyle name="60% - アクセント 6 2 30" xfId="4239"/>
    <cellStyle name="60% - アクセント 6 2 31" xfId="4240"/>
    <cellStyle name="60% - アクセント 6 2 32" xfId="4241"/>
    <cellStyle name="60% - アクセント 6 2 33" xfId="4242"/>
    <cellStyle name="60% - アクセント 6 2 34" xfId="4243"/>
    <cellStyle name="60% - アクセント 6 2 35" xfId="4244"/>
    <cellStyle name="60% - アクセント 6 2 36" xfId="4245"/>
    <cellStyle name="60% - アクセント 6 2 37" xfId="4246"/>
    <cellStyle name="60% - アクセント 6 2 38" xfId="4247"/>
    <cellStyle name="60% - アクセント 6 2 39" xfId="4248"/>
    <cellStyle name="60% - アクセント 6 2 4" xfId="4249"/>
    <cellStyle name="60% - アクセント 6 2 40" xfId="4250"/>
    <cellStyle name="60% - アクセント 6 2 41" xfId="4251"/>
    <cellStyle name="60% - アクセント 6 2 42" xfId="4252"/>
    <cellStyle name="60% - アクセント 6 2 43" xfId="4253"/>
    <cellStyle name="60% - アクセント 6 2 44" xfId="4254"/>
    <cellStyle name="60% - アクセント 6 2 45" xfId="4255"/>
    <cellStyle name="60% - アクセント 6 2 46" xfId="4256"/>
    <cellStyle name="60% - アクセント 6 2 47" xfId="4257"/>
    <cellStyle name="60% - アクセント 6 2 48" xfId="4258"/>
    <cellStyle name="60% - アクセント 6 2 49" xfId="4259"/>
    <cellStyle name="60% - アクセント 6 2 5" xfId="4260"/>
    <cellStyle name="60% - アクセント 6 2 50" xfId="4261"/>
    <cellStyle name="60% - アクセント 6 2 51" xfId="4262"/>
    <cellStyle name="60% - アクセント 6 2 52" xfId="4263"/>
    <cellStyle name="60% - アクセント 6 2 53" xfId="4264"/>
    <cellStyle name="60% - アクセント 6 2 54" xfId="4265"/>
    <cellStyle name="60% - アクセント 6 2 55" xfId="4266"/>
    <cellStyle name="60% - アクセント 6 2 56" xfId="4267"/>
    <cellStyle name="60% - アクセント 6 2 57" xfId="4268"/>
    <cellStyle name="60% - アクセント 6 2 58" xfId="4269"/>
    <cellStyle name="60% - アクセント 6 2 59" xfId="4270"/>
    <cellStyle name="60% - アクセント 6 2 6" xfId="4271"/>
    <cellStyle name="60% - アクセント 6 2 60" xfId="4272"/>
    <cellStyle name="60% - アクセント 6 2 61" xfId="4273"/>
    <cellStyle name="60% - アクセント 6 2 62" xfId="4274"/>
    <cellStyle name="60% - アクセント 6 2 63" xfId="4275"/>
    <cellStyle name="60% - アクセント 6 2 64" xfId="4276"/>
    <cellStyle name="60% - アクセント 6 2 7" xfId="4277"/>
    <cellStyle name="60% - アクセント 6 2 8" xfId="4278"/>
    <cellStyle name="60% - アクセント 6 2 9" xfId="4279"/>
    <cellStyle name="60% - アクセント 6 3" xfId="4280"/>
    <cellStyle name="60% - アクセント 6 3 10" xfId="4281"/>
    <cellStyle name="60% - アクセント 6 3 11" xfId="4282"/>
    <cellStyle name="60% - アクセント 6 3 12" xfId="4283"/>
    <cellStyle name="60% - アクセント 6 3 13" xfId="4284"/>
    <cellStyle name="60% - アクセント 6 3 14" xfId="4285"/>
    <cellStyle name="60% - アクセント 6 3 15" xfId="4286"/>
    <cellStyle name="60% - アクセント 6 3 16" xfId="4287"/>
    <cellStyle name="60% - アクセント 6 3 17" xfId="4288"/>
    <cellStyle name="60% - アクセント 6 3 18" xfId="4289"/>
    <cellStyle name="60% - アクセント 6 3 19" xfId="4290"/>
    <cellStyle name="60% - アクセント 6 3 2" xfId="4291"/>
    <cellStyle name="60% - アクセント 6 3 20" xfId="4292"/>
    <cellStyle name="60% - アクセント 6 3 21" xfId="4293"/>
    <cellStyle name="60% - アクセント 6 3 22" xfId="4294"/>
    <cellStyle name="60% - アクセント 6 3 23" xfId="4295"/>
    <cellStyle name="60% - アクセント 6 3 24" xfId="4296"/>
    <cellStyle name="60% - アクセント 6 3 25" xfId="4297"/>
    <cellStyle name="60% - アクセント 6 3 26" xfId="4298"/>
    <cellStyle name="60% - アクセント 6 3 27" xfId="4299"/>
    <cellStyle name="60% - アクセント 6 3 28" xfId="4300"/>
    <cellStyle name="60% - アクセント 6 3 29" xfId="4301"/>
    <cellStyle name="60% - アクセント 6 3 3" xfId="4302"/>
    <cellStyle name="60% - アクセント 6 3 30" xfId="4303"/>
    <cellStyle name="60% - アクセント 6 3 31" xfId="4304"/>
    <cellStyle name="60% - アクセント 6 3 32" xfId="4305"/>
    <cellStyle name="60% - アクセント 6 3 33" xfId="4306"/>
    <cellStyle name="60% - アクセント 6 3 34" xfId="4307"/>
    <cellStyle name="60% - アクセント 6 3 35" xfId="4308"/>
    <cellStyle name="60% - アクセント 6 3 36" xfId="4309"/>
    <cellStyle name="60% - アクセント 6 3 37" xfId="4310"/>
    <cellStyle name="60% - アクセント 6 3 38" xfId="4311"/>
    <cellStyle name="60% - アクセント 6 3 39" xfId="4312"/>
    <cellStyle name="60% - アクセント 6 3 4" xfId="4313"/>
    <cellStyle name="60% - アクセント 6 3 40" xfId="4314"/>
    <cellStyle name="60% - アクセント 6 3 41" xfId="4315"/>
    <cellStyle name="60% - アクセント 6 3 42" xfId="4316"/>
    <cellStyle name="60% - アクセント 6 3 43" xfId="4317"/>
    <cellStyle name="60% - アクセント 6 3 44" xfId="4318"/>
    <cellStyle name="60% - アクセント 6 3 45" xfId="4319"/>
    <cellStyle name="60% - アクセント 6 3 46" xfId="4320"/>
    <cellStyle name="60% - アクセント 6 3 47" xfId="4321"/>
    <cellStyle name="60% - アクセント 6 3 48" xfId="4322"/>
    <cellStyle name="60% - アクセント 6 3 49" xfId="4323"/>
    <cellStyle name="60% - アクセント 6 3 5" xfId="4324"/>
    <cellStyle name="60% - アクセント 6 3 50" xfId="4325"/>
    <cellStyle name="60% - アクセント 6 3 51" xfId="4326"/>
    <cellStyle name="60% - アクセント 6 3 52" xfId="4327"/>
    <cellStyle name="60% - アクセント 6 3 53" xfId="4328"/>
    <cellStyle name="60% - アクセント 6 3 54" xfId="4329"/>
    <cellStyle name="60% - アクセント 6 3 55" xfId="4330"/>
    <cellStyle name="60% - アクセント 6 3 56" xfId="4331"/>
    <cellStyle name="60% - アクセント 6 3 57" xfId="4332"/>
    <cellStyle name="60% - アクセント 6 3 58" xfId="4333"/>
    <cellStyle name="60% - アクセント 6 3 59" xfId="4334"/>
    <cellStyle name="60% - アクセント 6 3 6" xfId="4335"/>
    <cellStyle name="60% - アクセント 6 3 60" xfId="4336"/>
    <cellStyle name="60% - アクセント 6 3 61" xfId="4337"/>
    <cellStyle name="60% - アクセント 6 3 62" xfId="4338"/>
    <cellStyle name="60% - アクセント 6 3 63" xfId="4339"/>
    <cellStyle name="60% - アクセント 6 3 64" xfId="4340"/>
    <cellStyle name="60% - アクセント 6 3 7" xfId="4341"/>
    <cellStyle name="60% - アクセント 6 3 8" xfId="4342"/>
    <cellStyle name="60% - アクセント 6 3 9" xfId="4343"/>
    <cellStyle name="60% - アクセント 6 4" xfId="4344"/>
    <cellStyle name="60% - アクセント 6 5" xfId="4345"/>
    <cellStyle name="60% - アクセント 6 5 10" xfId="4346"/>
    <cellStyle name="60% - アクセント 6 5 11" xfId="4347"/>
    <cellStyle name="60% - アクセント 6 5 12" xfId="4348"/>
    <cellStyle name="60% - アクセント 6 5 13" xfId="4349"/>
    <cellStyle name="60% - アクセント 6 5 14" xfId="4350"/>
    <cellStyle name="60% - アクセント 6 5 15" xfId="4351"/>
    <cellStyle name="60% - アクセント 6 5 16" xfId="4352"/>
    <cellStyle name="60% - アクセント 6 5 17" xfId="4353"/>
    <cellStyle name="60% - アクセント 6 5 18" xfId="4354"/>
    <cellStyle name="60% - アクセント 6 5 19" xfId="4355"/>
    <cellStyle name="60% - アクセント 6 5 2" xfId="4356"/>
    <cellStyle name="60% - アクセント 6 5 20" xfId="4357"/>
    <cellStyle name="60% - アクセント 6 5 21" xfId="4358"/>
    <cellStyle name="60% - アクセント 6 5 22" xfId="4359"/>
    <cellStyle name="60% - アクセント 6 5 23" xfId="4360"/>
    <cellStyle name="60% - アクセント 6 5 24" xfId="4361"/>
    <cellStyle name="60% - アクセント 6 5 25" xfId="4362"/>
    <cellStyle name="60% - アクセント 6 5 26" xfId="4363"/>
    <cellStyle name="60% - アクセント 6 5 27" xfId="4364"/>
    <cellStyle name="60% - アクセント 6 5 28" xfId="4365"/>
    <cellStyle name="60% - アクセント 6 5 29" xfId="4366"/>
    <cellStyle name="60% - アクセント 6 5 3" xfId="4367"/>
    <cellStyle name="60% - アクセント 6 5 30" xfId="4368"/>
    <cellStyle name="60% - アクセント 6 5 31" xfId="4369"/>
    <cellStyle name="60% - アクセント 6 5 32" xfId="4370"/>
    <cellStyle name="60% - アクセント 6 5 33" xfId="4371"/>
    <cellStyle name="60% - アクセント 6 5 34" xfId="4372"/>
    <cellStyle name="60% - アクセント 6 5 35" xfId="4373"/>
    <cellStyle name="60% - アクセント 6 5 36" xfId="4374"/>
    <cellStyle name="60% - アクセント 6 5 37" xfId="4375"/>
    <cellStyle name="60% - アクセント 6 5 38" xfId="4376"/>
    <cellStyle name="60% - アクセント 6 5 39" xfId="4377"/>
    <cellStyle name="60% - アクセント 6 5 4" xfId="4378"/>
    <cellStyle name="60% - アクセント 6 5 40" xfId="4379"/>
    <cellStyle name="60% - アクセント 6 5 41" xfId="4380"/>
    <cellStyle name="60% - アクセント 6 5 42" xfId="4381"/>
    <cellStyle name="60% - アクセント 6 5 43" xfId="4382"/>
    <cellStyle name="60% - アクセント 6 5 44" xfId="4383"/>
    <cellStyle name="60% - アクセント 6 5 45" xfId="4384"/>
    <cellStyle name="60% - アクセント 6 5 46" xfId="4385"/>
    <cellStyle name="60% - アクセント 6 5 47" xfId="4386"/>
    <cellStyle name="60% - アクセント 6 5 48" xfId="4387"/>
    <cellStyle name="60% - アクセント 6 5 49" xfId="4388"/>
    <cellStyle name="60% - アクセント 6 5 5" xfId="4389"/>
    <cellStyle name="60% - アクセント 6 5 50" xfId="4390"/>
    <cellStyle name="60% - アクセント 6 5 51" xfId="4391"/>
    <cellStyle name="60% - アクセント 6 5 52" xfId="4392"/>
    <cellStyle name="60% - アクセント 6 5 53" xfId="4393"/>
    <cellStyle name="60% - アクセント 6 5 54" xfId="4394"/>
    <cellStyle name="60% - アクセント 6 5 55" xfId="4395"/>
    <cellStyle name="60% - アクセント 6 5 56" xfId="4396"/>
    <cellStyle name="60% - アクセント 6 5 57" xfId="4397"/>
    <cellStyle name="60% - アクセント 6 5 58" xfId="4398"/>
    <cellStyle name="60% - アクセント 6 5 59" xfId="4399"/>
    <cellStyle name="60% - アクセント 6 5 6" xfId="4400"/>
    <cellStyle name="60% - アクセント 6 5 60" xfId="4401"/>
    <cellStyle name="60% - アクセント 6 5 61" xfId="4402"/>
    <cellStyle name="60% - アクセント 6 5 62" xfId="4403"/>
    <cellStyle name="60% - アクセント 6 5 63" xfId="4404"/>
    <cellStyle name="60% - アクセント 6 5 64" xfId="4405"/>
    <cellStyle name="60% - アクセント 6 5 7" xfId="4406"/>
    <cellStyle name="60% - アクセント 6 5 8" xfId="4407"/>
    <cellStyle name="60% - アクセント 6 5 9" xfId="4408"/>
    <cellStyle name="60% - アクセント 6 6" xfId="4409"/>
    <cellStyle name="60% - アクセント 6 7" xfId="4410"/>
    <cellStyle name="60% - アクセント 6 8" xfId="4411"/>
    <cellStyle name="アクセント 1 2" xfId="4412"/>
    <cellStyle name="アクセント 1 2 10" xfId="4413"/>
    <cellStyle name="アクセント 1 2 11" xfId="4414"/>
    <cellStyle name="アクセント 1 2 12" xfId="4415"/>
    <cellStyle name="アクセント 1 2 13" xfId="4416"/>
    <cellStyle name="アクセント 1 2 14" xfId="4417"/>
    <cellStyle name="アクセント 1 2 15" xfId="4418"/>
    <cellStyle name="アクセント 1 2 16" xfId="4419"/>
    <cellStyle name="アクセント 1 2 17" xfId="4420"/>
    <cellStyle name="アクセント 1 2 18" xfId="4421"/>
    <cellStyle name="アクセント 1 2 19" xfId="4422"/>
    <cellStyle name="アクセント 1 2 2" xfId="4423"/>
    <cellStyle name="アクセント 1 2 20" xfId="4424"/>
    <cellStyle name="アクセント 1 2 21" xfId="4425"/>
    <cellStyle name="アクセント 1 2 22" xfId="4426"/>
    <cellStyle name="アクセント 1 2 23" xfId="4427"/>
    <cellStyle name="アクセント 1 2 24" xfId="4428"/>
    <cellStyle name="アクセント 1 2 25" xfId="4429"/>
    <cellStyle name="アクセント 1 2 26" xfId="4430"/>
    <cellStyle name="アクセント 1 2 27" xfId="4431"/>
    <cellStyle name="アクセント 1 2 28" xfId="4432"/>
    <cellStyle name="アクセント 1 2 29" xfId="4433"/>
    <cellStyle name="アクセント 1 2 3" xfId="4434"/>
    <cellStyle name="アクセント 1 2 30" xfId="4435"/>
    <cellStyle name="アクセント 1 2 31" xfId="4436"/>
    <cellStyle name="アクセント 1 2 32" xfId="4437"/>
    <cellStyle name="アクセント 1 2 33" xfId="4438"/>
    <cellStyle name="アクセント 1 2 34" xfId="4439"/>
    <cellStyle name="アクセント 1 2 35" xfId="4440"/>
    <cellStyle name="アクセント 1 2 36" xfId="4441"/>
    <cellStyle name="アクセント 1 2 37" xfId="4442"/>
    <cellStyle name="アクセント 1 2 38" xfId="4443"/>
    <cellStyle name="アクセント 1 2 39" xfId="4444"/>
    <cellStyle name="アクセント 1 2 4" xfId="4445"/>
    <cellStyle name="アクセント 1 2 40" xfId="4446"/>
    <cellStyle name="アクセント 1 2 41" xfId="4447"/>
    <cellStyle name="アクセント 1 2 42" xfId="4448"/>
    <cellStyle name="アクセント 1 2 43" xfId="4449"/>
    <cellStyle name="アクセント 1 2 44" xfId="4450"/>
    <cellStyle name="アクセント 1 2 45" xfId="4451"/>
    <cellStyle name="アクセント 1 2 46" xfId="4452"/>
    <cellStyle name="アクセント 1 2 47" xfId="4453"/>
    <cellStyle name="アクセント 1 2 48" xfId="4454"/>
    <cellStyle name="アクセント 1 2 49" xfId="4455"/>
    <cellStyle name="アクセント 1 2 5" xfId="4456"/>
    <cellStyle name="アクセント 1 2 50" xfId="4457"/>
    <cellStyle name="アクセント 1 2 51" xfId="4458"/>
    <cellStyle name="アクセント 1 2 52" xfId="4459"/>
    <cellStyle name="アクセント 1 2 53" xfId="4460"/>
    <cellStyle name="アクセント 1 2 54" xfId="4461"/>
    <cellStyle name="アクセント 1 2 55" xfId="4462"/>
    <cellStyle name="アクセント 1 2 56" xfId="4463"/>
    <cellStyle name="アクセント 1 2 57" xfId="4464"/>
    <cellStyle name="アクセント 1 2 58" xfId="4465"/>
    <cellStyle name="アクセント 1 2 59" xfId="4466"/>
    <cellStyle name="アクセント 1 2 6" xfId="4467"/>
    <cellStyle name="アクセント 1 2 60" xfId="4468"/>
    <cellStyle name="アクセント 1 2 61" xfId="4469"/>
    <cellStyle name="アクセント 1 2 62" xfId="4470"/>
    <cellStyle name="アクセント 1 2 63" xfId="4471"/>
    <cellStyle name="アクセント 1 2 64" xfId="4472"/>
    <cellStyle name="アクセント 1 2 7" xfId="4473"/>
    <cellStyle name="アクセント 1 2 8" xfId="4474"/>
    <cellStyle name="アクセント 1 2 9" xfId="4475"/>
    <cellStyle name="アクセント 1 3" xfId="4476"/>
    <cellStyle name="アクセント 1 3 10" xfId="4477"/>
    <cellStyle name="アクセント 1 3 11" xfId="4478"/>
    <cellStyle name="アクセント 1 3 12" xfId="4479"/>
    <cellStyle name="アクセント 1 3 13" xfId="4480"/>
    <cellStyle name="アクセント 1 3 14" xfId="4481"/>
    <cellStyle name="アクセント 1 3 15" xfId="4482"/>
    <cellStyle name="アクセント 1 3 16" xfId="4483"/>
    <cellStyle name="アクセント 1 3 17" xfId="4484"/>
    <cellStyle name="アクセント 1 3 18" xfId="4485"/>
    <cellStyle name="アクセント 1 3 19" xfId="4486"/>
    <cellStyle name="アクセント 1 3 2" xfId="4487"/>
    <cellStyle name="アクセント 1 3 20" xfId="4488"/>
    <cellStyle name="アクセント 1 3 21" xfId="4489"/>
    <cellStyle name="アクセント 1 3 22" xfId="4490"/>
    <cellStyle name="アクセント 1 3 23" xfId="4491"/>
    <cellStyle name="アクセント 1 3 24" xfId="4492"/>
    <cellStyle name="アクセント 1 3 25" xfId="4493"/>
    <cellStyle name="アクセント 1 3 26" xfId="4494"/>
    <cellStyle name="アクセント 1 3 27" xfId="4495"/>
    <cellStyle name="アクセント 1 3 28" xfId="4496"/>
    <cellStyle name="アクセント 1 3 29" xfId="4497"/>
    <cellStyle name="アクセント 1 3 3" xfId="4498"/>
    <cellStyle name="アクセント 1 3 30" xfId="4499"/>
    <cellStyle name="アクセント 1 3 31" xfId="4500"/>
    <cellStyle name="アクセント 1 3 32" xfId="4501"/>
    <cellStyle name="アクセント 1 3 33" xfId="4502"/>
    <cellStyle name="アクセント 1 3 34" xfId="4503"/>
    <cellStyle name="アクセント 1 3 35" xfId="4504"/>
    <cellStyle name="アクセント 1 3 36" xfId="4505"/>
    <cellStyle name="アクセント 1 3 37" xfId="4506"/>
    <cellStyle name="アクセント 1 3 38" xfId="4507"/>
    <cellStyle name="アクセント 1 3 39" xfId="4508"/>
    <cellStyle name="アクセント 1 3 4" xfId="4509"/>
    <cellStyle name="アクセント 1 3 40" xfId="4510"/>
    <cellStyle name="アクセント 1 3 41" xfId="4511"/>
    <cellStyle name="アクセント 1 3 42" xfId="4512"/>
    <cellStyle name="アクセント 1 3 43" xfId="4513"/>
    <cellStyle name="アクセント 1 3 44" xfId="4514"/>
    <cellStyle name="アクセント 1 3 45" xfId="4515"/>
    <cellStyle name="アクセント 1 3 46" xfId="4516"/>
    <cellStyle name="アクセント 1 3 47" xfId="4517"/>
    <cellStyle name="アクセント 1 3 48" xfId="4518"/>
    <cellStyle name="アクセント 1 3 49" xfId="4519"/>
    <cellStyle name="アクセント 1 3 5" xfId="4520"/>
    <cellStyle name="アクセント 1 3 50" xfId="4521"/>
    <cellStyle name="アクセント 1 3 51" xfId="4522"/>
    <cellStyle name="アクセント 1 3 52" xfId="4523"/>
    <cellStyle name="アクセント 1 3 53" xfId="4524"/>
    <cellStyle name="アクセント 1 3 54" xfId="4525"/>
    <cellStyle name="アクセント 1 3 55" xfId="4526"/>
    <cellStyle name="アクセント 1 3 56" xfId="4527"/>
    <cellStyle name="アクセント 1 3 57" xfId="4528"/>
    <cellStyle name="アクセント 1 3 58" xfId="4529"/>
    <cellStyle name="アクセント 1 3 59" xfId="4530"/>
    <cellStyle name="アクセント 1 3 6" xfId="4531"/>
    <cellStyle name="アクセント 1 3 60" xfId="4532"/>
    <cellStyle name="アクセント 1 3 61" xfId="4533"/>
    <cellStyle name="アクセント 1 3 62" xfId="4534"/>
    <cellStyle name="アクセント 1 3 63" xfId="4535"/>
    <cellStyle name="アクセント 1 3 64" xfId="4536"/>
    <cellStyle name="アクセント 1 3 7" xfId="4537"/>
    <cellStyle name="アクセント 1 3 8" xfId="4538"/>
    <cellStyle name="アクセント 1 3 9" xfId="4539"/>
    <cellStyle name="アクセント 1 4" xfId="4540"/>
    <cellStyle name="アクセント 1 5" xfId="4541"/>
    <cellStyle name="アクセント 1 5 10" xfId="4542"/>
    <cellStyle name="アクセント 1 5 11" xfId="4543"/>
    <cellStyle name="アクセント 1 5 12" xfId="4544"/>
    <cellStyle name="アクセント 1 5 13" xfId="4545"/>
    <cellStyle name="アクセント 1 5 14" xfId="4546"/>
    <cellStyle name="アクセント 1 5 15" xfId="4547"/>
    <cellStyle name="アクセント 1 5 16" xfId="4548"/>
    <cellStyle name="アクセント 1 5 17" xfId="4549"/>
    <cellStyle name="アクセント 1 5 18" xfId="4550"/>
    <cellStyle name="アクセント 1 5 19" xfId="4551"/>
    <cellStyle name="アクセント 1 5 2" xfId="4552"/>
    <cellStyle name="アクセント 1 5 20" xfId="4553"/>
    <cellStyle name="アクセント 1 5 21" xfId="4554"/>
    <cellStyle name="アクセント 1 5 22" xfId="4555"/>
    <cellStyle name="アクセント 1 5 23" xfId="4556"/>
    <cellStyle name="アクセント 1 5 24" xfId="4557"/>
    <cellStyle name="アクセント 1 5 25" xfId="4558"/>
    <cellStyle name="アクセント 1 5 26" xfId="4559"/>
    <cellStyle name="アクセント 1 5 27" xfId="4560"/>
    <cellStyle name="アクセント 1 5 28" xfId="4561"/>
    <cellStyle name="アクセント 1 5 29" xfId="4562"/>
    <cellStyle name="アクセント 1 5 3" xfId="4563"/>
    <cellStyle name="アクセント 1 5 30" xfId="4564"/>
    <cellStyle name="アクセント 1 5 31" xfId="4565"/>
    <cellStyle name="アクセント 1 5 32" xfId="4566"/>
    <cellStyle name="アクセント 1 5 33" xfId="4567"/>
    <cellStyle name="アクセント 1 5 34" xfId="4568"/>
    <cellStyle name="アクセント 1 5 35" xfId="4569"/>
    <cellStyle name="アクセント 1 5 36" xfId="4570"/>
    <cellStyle name="アクセント 1 5 37" xfId="4571"/>
    <cellStyle name="アクセント 1 5 38" xfId="4572"/>
    <cellStyle name="アクセント 1 5 39" xfId="4573"/>
    <cellStyle name="アクセント 1 5 4" xfId="4574"/>
    <cellStyle name="アクセント 1 5 40" xfId="4575"/>
    <cellStyle name="アクセント 1 5 41" xfId="4576"/>
    <cellStyle name="アクセント 1 5 42" xfId="4577"/>
    <cellStyle name="アクセント 1 5 43" xfId="4578"/>
    <cellStyle name="アクセント 1 5 44" xfId="4579"/>
    <cellStyle name="アクセント 1 5 45" xfId="4580"/>
    <cellStyle name="アクセント 1 5 46" xfId="4581"/>
    <cellStyle name="アクセント 1 5 47" xfId="4582"/>
    <cellStyle name="アクセント 1 5 48" xfId="4583"/>
    <cellStyle name="アクセント 1 5 49" xfId="4584"/>
    <cellStyle name="アクセント 1 5 5" xfId="4585"/>
    <cellStyle name="アクセント 1 5 50" xfId="4586"/>
    <cellStyle name="アクセント 1 5 51" xfId="4587"/>
    <cellStyle name="アクセント 1 5 52" xfId="4588"/>
    <cellStyle name="アクセント 1 5 53" xfId="4589"/>
    <cellStyle name="アクセント 1 5 54" xfId="4590"/>
    <cellStyle name="アクセント 1 5 55" xfId="4591"/>
    <cellStyle name="アクセント 1 5 56" xfId="4592"/>
    <cellStyle name="アクセント 1 5 57" xfId="4593"/>
    <cellStyle name="アクセント 1 5 58" xfId="4594"/>
    <cellStyle name="アクセント 1 5 59" xfId="4595"/>
    <cellStyle name="アクセント 1 5 6" xfId="4596"/>
    <cellStyle name="アクセント 1 5 60" xfId="4597"/>
    <cellStyle name="アクセント 1 5 61" xfId="4598"/>
    <cellStyle name="アクセント 1 5 62" xfId="4599"/>
    <cellStyle name="アクセント 1 5 63" xfId="4600"/>
    <cellStyle name="アクセント 1 5 64" xfId="4601"/>
    <cellStyle name="アクセント 1 5 7" xfId="4602"/>
    <cellStyle name="アクセント 1 5 8" xfId="4603"/>
    <cellStyle name="アクセント 1 5 9" xfId="4604"/>
    <cellStyle name="アクセント 1 6" xfId="4605"/>
    <cellStyle name="アクセント 1 7" xfId="4606"/>
    <cellStyle name="アクセント 1 8" xfId="4607"/>
    <cellStyle name="アクセント 2 2" xfId="4608"/>
    <cellStyle name="アクセント 2 2 10" xfId="4609"/>
    <cellStyle name="アクセント 2 2 11" xfId="4610"/>
    <cellStyle name="アクセント 2 2 12" xfId="4611"/>
    <cellStyle name="アクセント 2 2 13" xfId="4612"/>
    <cellStyle name="アクセント 2 2 14" xfId="4613"/>
    <cellStyle name="アクセント 2 2 15" xfId="4614"/>
    <cellStyle name="アクセント 2 2 16" xfId="4615"/>
    <cellStyle name="アクセント 2 2 17" xfId="4616"/>
    <cellStyle name="アクセント 2 2 18" xfId="4617"/>
    <cellStyle name="アクセント 2 2 19" xfId="4618"/>
    <cellStyle name="アクセント 2 2 2" xfId="4619"/>
    <cellStyle name="アクセント 2 2 20" xfId="4620"/>
    <cellStyle name="アクセント 2 2 21" xfId="4621"/>
    <cellStyle name="アクセント 2 2 22" xfId="4622"/>
    <cellStyle name="アクセント 2 2 23" xfId="4623"/>
    <cellStyle name="アクセント 2 2 24" xfId="4624"/>
    <cellStyle name="アクセント 2 2 25" xfId="4625"/>
    <cellStyle name="アクセント 2 2 26" xfId="4626"/>
    <cellStyle name="アクセント 2 2 27" xfId="4627"/>
    <cellStyle name="アクセント 2 2 28" xfId="4628"/>
    <cellStyle name="アクセント 2 2 29" xfId="4629"/>
    <cellStyle name="アクセント 2 2 3" xfId="4630"/>
    <cellStyle name="アクセント 2 2 30" xfId="4631"/>
    <cellStyle name="アクセント 2 2 31" xfId="4632"/>
    <cellStyle name="アクセント 2 2 32" xfId="4633"/>
    <cellStyle name="アクセント 2 2 33" xfId="4634"/>
    <cellStyle name="アクセント 2 2 34" xfId="4635"/>
    <cellStyle name="アクセント 2 2 35" xfId="4636"/>
    <cellStyle name="アクセント 2 2 36" xfId="4637"/>
    <cellStyle name="アクセント 2 2 37" xfId="4638"/>
    <cellStyle name="アクセント 2 2 38" xfId="4639"/>
    <cellStyle name="アクセント 2 2 39" xfId="4640"/>
    <cellStyle name="アクセント 2 2 4" xfId="4641"/>
    <cellStyle name="アクセント 2 2 40" xfId="4642"/>
    <cellStyle name="アクセント 2 2 41" xfId="4643"/>
    <cellStyle name="アクセント 2 2 42" xfId="4644"/>
    <cellStyle name="アクセント 2 2 43" xfId="4645"/>
    <cellStyle name="アクセント 2 2 44" xfId="4646"/>
    <cellStyle name="アクセント 2 2 45" xfId="4647"/>
    <cellStyle name="アクセント 2 2 46" xfId="4648"/>
    <cellStyle name="アクセント 2 2 47" xfId="4649"/>
    <cellStyle name="アクセント 2 2 48" xfId="4650"/>
    <cellStyle name="アクセント 2 2 49" xfId="4651"/>
    <cellStyle name="アクセント 2 2 5" xfId="4652"/>
    <cellStyle name="アクセント 2 2 50" xfId="4653"/>
    <cellStyle name="アクセント 2 2 51" xfId="4654"/>
    <cellStyle name="アクセント 2 2 52" xfId="4655"/>
    <cellStyle name="アクセント 2 2 53" xfId="4656"/>
    <cellStyle name="アクセント 2 2 54" xfId="4657"/>
    <cellStyle name="アクセント 2 2 55" xfId="4658"/>
    <cellStyle name="アクセント 2 2 56" xfId="4659"/>
    <cellStyle name="アクセント 2 2 57" xfId="4660"/>
    <cellStyle name="アクセント 2 2 58" xfId="4661"/>
    <cellStyle name="アクセント 2 2 59" xfId="4662"/>
    <cellStyle name="アクセント 2 2 6" xfId="4663"/>
    <cellStyle name="アクセント 2 2 60" xfId="4664"/>
    <cellStyle name="アクセント 2 2 61" xfId="4665"/>
    <cellStyle name="アクセント 2 2 62" xfId="4666"/>
    <cellStyle name="アクセント 2 2 63" xfId="4667"/>
    <cellStyle name="アクセント 2 2 64" xfId="4668"/>
    <cellStyle name="アクセント 2 2 7" xfId="4669"/>
    <cellStyle name="アクセント 2 2 8" xfId="4670"/>
    <cellStyle name="アクセント 2 2 9" xfId="4671"/>
    <cellStyle name="アクセント 2 3" xfId="4672"/>
    <cellStyle name="アクセント 2 3 10" xfId="4673"/>
    <cellStyle name="アクセント 2 3 11" xfId="4674"/>
    <cellStyle name="アクセント 2 3 12" xfId="4675"/>
    <cellStyle name="アクセント 2 3 13" xfId="4676"/>
    <cellStyle name="アクセント 2 3 14" xfId="4677"/>
    <cellStyle name="アクセント 2 3 15" xfId="4678"/>
    <cellStyle name="アクセント 2 3 16" xfId="4679"/>
    <cellStyle name="アクセント 2 3 17" xfId="4680"/>
    <cellStyle name="アクセント 2 3 18" xfId="4681"/>
    <cellStyle name="アクセント 2 3 19" xfId="4682"/>
    <cellStyle name="アクセント 2 3 2" xfId="4683"/>
    <cellStyle name="アクセント 2 3 20" xfId="4684"/>
    <cellStyle name="アクセント 2 3 21" xfId="4685"/>
    <cellStyle name="アクセント 2 3 22" xfId="4686"/>
    <cellStyle name="アクセント 2 3 23" xfId="4687"/>
    <cellStyle name="アクセント 2 3 24" xfId="4688"/>
    <cellStyle name="アクセント 2 3 25" xfId="4689"/>
    <cellStyle name="アクセント 2 3 26" xfId="4690"/>
    <cellStyle name="アクセント 2 3 27" xfId="4691"/>
    <cellStyle name="アクセント 2 3 28" xfId="4692"/>
    <cellStyle name="アクセント 2 3 29" xfId="4693"/>
    <cellStyle name="アクセント 2 3 3" xfId="4694"/>
    <cellStyle name="アクセント 2 3 30" xfId="4695"/>
    <cellStyle name="アクセント 2 3 31" xfId="4696"/>
    <cellStyle name="アクセント 2 3 32" xfId="4697"/>
    <cellStyle name="アクセント 2 3 33" xfId="4698"/>
    <cellStyle name="アクセント 2 3 34" xfId="4699"/>
    <cellStyle name="アクセント 2 3 35" xfId="4700"/>
    <cellStyle name="アクセント 2 3 36" xfId="4701"/>
    <cellStyle name="アクセント 2 3 37" xfId="4702"/>
    <cellStyle name="アクセント 2 3 38" xfId="4703"/>
    <cellStyle name="アクセント 2 3 39" xfId="4704"/>
    <cellStyle name="アクセント 2 3 4" xfId="4705"/>
    <cellStyle name="アクセント 2 3 40" xfId="4706"/>
    <cellStyle name="アクセント 2 3 41" xfId="4707"/>
    <cellStyle name="アクセント 2 3 42" xfId="4708"/>
    <cellStyle name="アクセント 2 3 43" xfId="4709"/>
    <cellStyle name="アクセント 2 3 44" xfId="4710"/>
    <cellStyle name="アクセント 2 3 45" xfId="4711"/>
    <cellStyle name="アクセント 2 3 46" xfId="4712"/>
    <cellStyle name="アクセント 2 3 47" xfId="4713"/>
    <cellStyle name="アクセント 2 3 48" xfId="4714"/>
    <cellStyle name="アクセント 2 3 49" xfId="4715"/>
    <cellStyle name="アクセント 2 3 5" xfId="4716"/>
    <cellStyle name="アクセント 2 3 50" xfId="4717"/>
    <cellStyle name="アクセント 2 3 51" xfId="4718"/>
    <cellStyle name="アクセント 2 3 52" xfId="4719"/>
    <cellStyle name="アクセント 2 3 53" xfId="4720"/>
    <cellStyle name="アクセント 2 3 54" xfId="4721"/>
    <cellStyle name="アクセント 2 3 55" xfId="4722"/>
    <cellStyle name="アクセント 2 3 56" xfId="4723"/>
    <cellStyle name="アクセント 2 3 57" xfId="4724"/>
    <cellStyle name="アクセント 2 3 58" xfId="4725"/>
    <cellStyle name="アクセント 2 3 59" xfId="4726"/>
    <cellStyle name="アクセント 2 3 6" xfId="4727"/>
    <cellStyle name="アクセント 2 3 60" xfId="4728"/>
    <cellStyle name="アクセント 2 3 61" xfId="4729"/>
    <cellStyle name="アクセント 2 3 62" xfId="4730"/>
    <cellStyle name="アクセント 2 3 63" xfId="4731"/>
    <cellStyle name="アクセント 2 3 64" xfId="4732"/>
    <cellStyle name="アクセント 2 3 7" xfId="4733"/>
    <cellStyle name="アクセント 2 3 8" xfId="4734"/>
    <cellStyle name="アクセント 2 3 9" xfId="4735"/>
    <cellStyle name="アクセント 2 4" xfId="4736"/>
    <cellStyle name="アクセント 2 5" xfId="4737"/>
    <cellStyle name="アクセント 2 5 10" xfId="4738"/>
    <cellStyle name="アクセント 2 5 11" xfId="4739"/>
    <cellStyle name="アクセント 2 5 12" xfId="4740"/>
    <cellStyle name="アクセント 2 5 13" xfId="4741"/>
    <cellStyle name="アクセント 2 5 14" xfId="4742"/>
    <cellStyle name="アクセント 2 5 15" xfId="4743"/>
    <cellStyle name="アクセント 2 5 16" xfId="4744"/>
    <cellStyle name="アクセント 2 5 17" xfId="4745"/>
    <cellStyle name="アクセント 2 5 18" xfId="4746"/>
    <cellStyle name="アクセント 2 5 19" xfId="4747"/>
    <cellStyle name="アクセント 2 5 2" xfId="4748"/>
    <cellStyle name="アクセント 2 5 20" xfId="4749"/>
    <cellStyle name="アクセント 2 5 21" xfId="4750"/>
    <cellStyle name="アクセント 2 5 22" xfId="4751"/>
    <cellStyle name="アクセント 2 5 23" xfId="4752"/>
    <cellStyle name="アクセント 2 5 24" xfId="4753"/>
    <cellStyle name="アクセント 2 5 25" xfId="4754"/>
    <cellStyle name="アクセント 2 5 26" xfId="4755"/>
    <cellStyle name="アクセント 2 5 27" xfId="4756"/>
    <cellStyle name="アクセント 2 5 28" xfId="4757"/>
    <cellStyle name="アクセント 2 5 29" xfId="4758"/>
    <cellStyle name="アクセント 2 5 3" xfId="4759"/>
    <cellStyle name="アクセント 2 5 30" xfId="4760"/>
    <cellStyle name="アクセント 2 5 31" xfId="4761"/>
    <cellStyle name="アクセント 2 5 32" xfId="4762"/>
    <cellStyle name="アクセント 2 5 33" xfId="4763"/>
    <cellStyle name="アクセント 2 5 34" xfId="4764"/>
    <cellStyle name="アクセント 2 5 35" xfId="4765"/>
    <cellStyle name="アクセント 2 5 36" xfId="4766"/>
    <cellStyle name="アクセント 2 5 37" xfId="4767"/>
    <cellStyle name="アクセント 2 5 38" xfId="4768"/>
    <cellStyle name="アクセント 2 5 39" xfId="4769"/>
    <cellStyle name="アクセント 2 5 4" xfId="4770"/>
    <cellStyle name="アクセント 2 5 40" xfId="4771"/>
    <cellStyle name="アクセント 2 5 41" xfId="4772"/>
    <cellStyle name="アクセント 2 5 42" xfId="4773"/>
    <cellStyle name="アクセント 2 5 43" xfId="4774"/>
    <cellStyle name="アクセント 2 5 44" xfId="4775"/>
    <cellStyle name="アクセント 2 5 45" xfId="4776"/>
    <cellStyle name="アクセント 2 5 46" xfId="4777"/>
    <cellStyle name="アクセント 2 5 47" xfId="4778"/>
    <cellStyle name="アクセント 2 5 48" xfId="4779"/>
    <cellStyle name="アクセント 2 5 49" xfId="4780"/>
    <cellStyle name="アクセント 2 5 5" xfId="4781"/>
    <cellStyle name="アクセント 2 5 50" xfId="4782"/>
    <cellStyle name="アクセント 2 5 51" xfId="4783"/>
    <cellStyle name="アクセント 2 5 52" xfId="4784"/>
    <cellStyle name="アクセント 2 5 53" xfId="4785"/>
    <cellStyle name="アクセント 2 5 54" xfId="4786"/>
    <cellStyle name="アクセント 2 5 55" xfId="4787"/>
    <cellStyle name="アクセント 2 5 56" xfId="4788"/>
    <cellStyle name="アクセント 2 5 57" xfId="4789"/>
    <cellStyle name="アクセント 2 5 58" xfId="4790"/>
    <cellStyle name="アクセント 2 5 59" xfId="4791"/>
    <cellStyle name="アクセント 2 5 6" xfId="4792"/>
    <cellStyle name="アクセント 2 5 60" xfId="4793"/>
    <cellStyle name="アクセント 2 5 61" xfId="4794"/>
    <cellStyle name="アクセント 2 5 62" xfId="4795"/>
    <cellStyle name="アクセント 2 5 63" xfId="4796"/>
    <cellStyle name="アクセント 2 5 64" xfId="4797"/>
    <cellStyle name="アクセント 2 5 7" xfId="4798"/>
    <cellStyle name="アクセント 2 5 8" xfId="4799"/>
    <cellStyle name="アクセント 2 5 9" xfId="4800"/>
    <cellStyle name="アクセント 2 6" xfId="4801"/>
    <cellStyle name="アクセント 2 7" xfId="4802"/>
    <cellStyle name="アクセント 2 8" xfId="4803"/>
    <cellStyle name="アクセント 3 2" xfId="4804"/>
    <cellStyle name="アクセント 3 2 10" xfId="4805"/>
    <cellStyle name="アクセント 3 2 11" xfId="4806"/>
    <cellStyle name="アクセント 3 2 12" xfId="4807"/>
    <cellStyle name="アクセント 3 2 13" xfId="4808"/>
    <cellStyle name="アクセント 3 2 14" xfId="4809"/>
    <cellStyle name="アクセント 3 2 15" xfId="4810"/>
    <cellStyle name="アクセント 3 2 16" xfId="4811"/>
    <cellStyle name="アクセント 3 2 17" xfId="4812"/>
    <cellStyle name="アクセント 3 2 18" xfId="4813"/>
    <cellStyle name="アクセント 3 2 19" xfId="4814"/>
    <cellStyle name="アクセント 3 2 2" xfId="4815"/>
    <cellStyle name="アクセント 3 2 20" xfId="4816"/>
    <cellStyle name="アクセント 3 2 21" xfId="4817"/>
    <cellStyle name="アクセント 3 2 22" xfId="4818"/>
    <cellStyle name="アクセント 3 2 23" xfId="4819"/>
    <cellStyle name="アクセント 3 2 24" xfId="4820"/>
    <cellStyle name="アクセント 3 2 25" xfId="4821"/>
    <cellStyle name="アクセント 3 2 26" xfId="4822"/>
    <cellStyle name="アクセント 3 2 27" xfId="4823"/>
    <cellStyle name="アクセント 3 2 28" xfId="4824"/>
    <cellStyle name="アクセント 3 2 29" xfId="4825"/>
    <cellStyle name="アクセント 3 2 3" xfId="4826"/>
    <cellStyle name="アクセント 3 2 30" xfId="4827"/>
    <cellStyle name="アクセント 3 2 31" xfId="4828"/>
    <cellStyle name="アクセント 3 2 32" xfId="4829"/>
    <cellStyle name="アクセント 3 2 33" xfId="4830"/>
    <cellStyle name="アクセント 3 2 34" xfId="4831"/>
    <cellStyle name="アクセント 3 2 35" xfId="4832"/>
    <cellStyle name="アクセント 3 2 36" xfId="4833"/>
    <cellStyle name="アクセント 3 2 37" xfId="4834"/>
    <cellStyle name="アクセント 3 2 38" xfId="4835"/>
    <cellStyle name="アクセント 3 2 39" xfId="4836"/>
    <cellStyle name="アクセント 3 2 4" xfId="4837"/>
    <cellStyle name="アクセント 3 2 40" xfId="4838"/>
    <cellStyle name="アクセント 3 2 41" xfId="4839"/>
    <cellStyle name="アクセント 3 2 42" xfId="4840"/>
    <cellStyle name="アクセント 3 2 43" xfId="4841"/>
    <cellStyle name="アクセント 3 2 44" xfId="4842"/>
    <cellStyle name="アクセント 3 2 45" xfId="4843"/>
    <cellStyle name="アクセント 3 2 46" xfId="4844"/>
    <cellStyle name="アクセント 3 2 47" xfId="4845"/>
    <cellStyle name="アクセント 3 2 48" xfId="4846"/>
    <cellStyle name="アクセント 3 2 49" xfId="4847"/>
    <cellStyle name="アクセント 3 2 5" xfId="4848"/>
    <cellStyle name="アクセント 3 2 50" xfId="4849"/>
    <cellStyle name="アクセント 3 2 51" xfId="4850"/>
    <cellStyle name="アクセント 3 2 52" xfId="4851"/>
    <cellStyle name="アクセント 3 2 53" xfId="4852"/>
    <cellStyle name="アクセント 3 2 54" xfId="4853"/>
    <cellStyle name="アクセント 3 2 55" xfId="4854"/>
    <cellStyle name="アクセント 3 2 56" xfId="4855"/>
    <cellStyle name="アクセント 3 2 57" xfId="4856"/>
    <cellStyle name="アクセント 3 2 58" xfId="4857"/>
    <cellStyle name="アクセント 3 2 59" xfId="4858"/>
    <cellStyle name="アクセント 3 2 6" xfId="4859"/>
    <cellStyle name="アクセント 3 2 60" xfId="4860"/>
    <cellStyle name="アクセント 3 2 61" xfId="4861"/>
    <cellStyle name="アクセント 3 2 62" xfId="4862"/>
    <cellStyle name="アクセント 3 2 63" xfId="4863"/>
    <cellStyle name="アクセント 3 2 64" xfId="4864"/>
    <cellStyle name="アクセント 3 2 7" xfId="4865"/>
    <cellStyle name="アクセント 3 2 8" xfId="4866"/>
    <cellStyle name="アクセント 3 2 9" xfId="4867"/>
    <cellStyle name="アクセント 3 3" xfId="4868"/>
    <cellStyle name="アクセント 3 3 10" xfId="4869"/>
    <cellStyle name="アクセント 3 3 11" xfId="4870"/>
    <cellStyle name="アクセント 3 3 12" xfId="4871"/>
    <cellStyle name="アクセント 3 3 13" xfId="4872"/>
    <cellStyle name="アクセント 3 3 14" xfId="4873"/>
    <cellStyle name="アクセント 3 3 15" xfId="4874"/>
    <cellStyle name="アクセント 3 3 16" xfId="4875"/>
    <cellStyle name="アクセント 3 3 17" xfId="4876"/>
    <cellStyle name="アクセント 3 3 18" xfId="4877"/>
    <cellStyle name="アクセント 3 3 19" xfId="4878"/>
    <cellStyle name="アクセント 3 3 2" xfId="4879"/>
    <cellStyle name="アクセント 3 3 20" xfId="4880"/>
    <cellStyle name="アクセント 3 3 21" xfId="4881"/>
    <cellStyle name="アクセント 3 3 22" xfId="4882"/>
    <cellStyle name="アクセント 3 3 23" xfId="4883"/>
    <cellStyle name="アクセント 3 3 24" xfId="4884"/>
    <cellStyle name="アクセント 3 3 25" xfId="4885"/>
    <cellStyle name="アクセント 3 3 26" xfId="4886"/>
    <cellStyle name="アクセント 3 3 27" xfId="4887"/>
    <cellStyle name="アクセント 3 3 28" xfId="4888"/>
    <cellStyle name="アクセント 3 3 29" xfId="4889"/>
    <cellStyle name="アクセント 3 3 3" xfId="4890"/>
    <cellStyle name="アクセント 3 3 30" xfId="4891"/>
    <cellStyle name="アクセント 3 3 31" xfId="4892"/>
    <cellStyle name="アクセント 3 3 32" xfId="4893"/>
    <cellStyle name="アクセント 3 3 33" xfId="4894"/>
    <cellStyle name="アクセント 3 3 34" xfId="4895"/>
    <cellStyle name="アクセント 3 3 35" xfId="4896"/>
    <cellStyle name="アクセント 3 3 36" xfId="4897"/>
    <cellStyle name="アクセント 3 3 37" xfId="4898"/>
    <cellStyle name="アクセント 3 3 38" xfId="4899"/>
    <cellStyle name="アクセント 3 3 39" xfId="4900"/>
    <cellStyle name="アクセント 3 3 4" xfId="4901"/>
    <cellStyle name="アクセント 3 3 40" xfId="4902"/>
    <cellStyle name="アクセント 3 3 41" xfId="4903"/>
    <cellStyle name="アクセント 3 3 42" xfId="4904"/>
    <cellStyle name="アクセント 3 3 43" xfId="4905"/>
    <cellStyle name="アクセント 3 3 44" xfId="4906"/>
    <cellStyle name="アクセント 3 3 45" xfId="4907"/>
    <cellStyle name="アクセント 3 3 46" xfId="4908"/>
    <cellStyle name="アクセント 3 3 47" xfId="4909"/>
    <cellStyle name="アクセント 3 3 48" xfId="4910"/>
    <cellStyle name="アクセント 3 3 49" xfId="4911"/>
    <cellStyle name="アクセント 3 3 5" xfId="4912"/>
    <cellStyle name="アクセント 3 3 50" xfId="4913"/>
    <cellStyle name="アクセント 3 3 51" xfId="4914"/>
    <cellStyle name="アクセント 3 3 52" xfId="4915"/>
    <cellStyle name="アクセント 3 3 53" xfId="4916"/>
    <cellStyle name="アクセント 3 3 54" xfId="4917"/>
    <cellStyle name="アクセント 3 3 55" xfId="4918"/>
    <cellStyle name="アクセント 3 3 56" xfId="4919"/>
    <cellStyle name="アクセント 3 3 57" xfId="4920"/>
    <cellStyle name="アクセント 3 3 58" xfId="4921"/>
    <cellStyle name="アクセント 3 3 59" xfId="4922"/>
    <cellStyle name="アクセント 3 3 6" xfId="4923"/>
    <cellStyle name="アクセント 3 3 60" xfId="4924"/>
    <cellStyle name="アクセント 3 3 61" xfId="4925"/>
    <cellStyle name="アクセント 3 3 62" xfId="4926"/>
    <cellStyle name="アクセント 3 3 63" xfId="4927"/>
    <cellStyle name="アクセント 3 3 64" xfId="4928"/>
    <cellStyle name="アクセント 3 3 7" xfId="4929"/>
    <cellStyle name="アクセント 3 3 8" xfId="4930"/>
    <cellStyle name="アクセント 3 3 9" xfId="4931"/>
    <cellStyle name="アクセント 3 4" xfId="4932"/>
    <cellStyle name="アクセント 3 5" xfId="4933"/>
    <cellStyle name="アクセント 3 5 10" xfId="4934"/>
    <cellStyle name="アクセント 3 5 11" xfId="4935"/>
    <cellStyle name="アクセント 3 5 12" xfId="4936"/>
    <cellStyle name="アクセント 3 5 13" xfId="4937"/>
    <cellStyle name="アクセント 3 5 14" xfId="4938"/>
    <cellStyle name="アクセント 3 5 15" xfId="4939"/>
    <cellStyle name="アクセント 3 5 16" xfId="4940"/>
    <cellStyle name="アクセント 3 5 17" xfId="4941"/>
    <cellStyle name="アクセント 3 5 18" xfId="4942"/>
    <cellStyle name="アクセント 3 5 19" xfId="4943"/>
    <cellStyle name="アクセント 3 5 2" xfId="4944"/>
    <cellStyle name="アクセント 3 5 20" xfId="4945"/>
    <cellStyle name="アクセント 3 5 21" xfId="4946"/>
    <cellStyle name="アクセント 3 5 22" xfId="4947"/>
    <cellStyle name="アクセント 3 5 23" xfId="4948"/>
    <cellStyle name="アクセント 3 5 24" xfId="4949"/>
    <cellStyle name="アクセント 3 5 25" xfId="4950"/>
    <cellStyle name="アクセント 3 5 26" xfId="4951"/>
    <cellStyle name="アクセント 3 5 27" xfId="4952"/>
    <cellStyle name="アクセント 3 5 28" xfId="4953"/>
    <cellStyle name="アクセント 3 5 29" xfId="4954"/>
    <cellStyle name="アクセント 3 5 3" xfId="4955"/>
    <cellStyle name="アクセント 3 5 30" xfId="4956"/>
    <cellStyle name="アクセント 3 5 31" xfId="4957"/>
    <cellStyle name="アクセント 3 5 32" xfId="4958"/>
    <cellStyle name="アクセント 3 5 33" xfId="4959"/>
    <cellStyle name="アクセント 3 5 34" xfId="4960"/>
    <cellStyle name="アクセント 3 5 35" xfId="4961"/>
    <cellStyle name="アクセント 3 5 36" xfId="4962"/>
    <cellStyle name="アクセント 3 5 37" xfId="4963"/>
    <cellStyle name="アクセント 3 5 38" xfId="4964"/>
    <cellStyle name="アクセント 3 5 39" xfId="4965"/>
    <cellStyle name="アクセント 3 5 4" xfId="4966"/>
    <cellStyle name="アクセント 3 5 40" xfId="4967"/>
    <cellStyle name="アクセント 3 5 41" xfId="4968"/>
    <cellStyle name="アクセント 3 5 42" xfId="4969"/>
    <cellStyle name="アクセント 3 5 43" xfId="4970"/>
    <cellStyle name="アクセント 3 5 44" xfId="4971"/>
    <cellStyle name="アクセント 3 5 45" xfId="4972"/>
    <cellStyle name="アクセント 3 5 46" xfId="4973"/>
    <cellStyle name="アクセント 3 5 47" xfId="4974"/>
    <cellStyle name="アクセント 3 5 48" xfId="4975"/>
    <cellStyle name="アクセント 3 5 49" xfId="4976"/>
    <cellStyle name="アクセント 3 5 5" xfId="4977"/>
    <cellStyle name="アクセント 3 5 50" xfId="4978"/>
    <cellStyle name="アクセント 3 5 51" xfId="4979"/>
    <cellStyle name="アクセント 3 5 52" xfId="4980"/>
    <cellStyle name="アクセント 3 5 53" xfId="4981"/>
    <cellStyle name="アクセント 3 5 54" xfId="4982"/>
    <cellStyle name="アクセント 3 5 55" xfId="4983"/>
    <cellStyle name="アクセント 3 5 56" xfId="4984"/>
    <cellStyle name="アクセント 3 5 57" xfId="4985"/>
    <cellStyle name="アクセント 3 5 58" xfId="4986"/>
    <cellStyle name="アクセント 3 5 59" xfId="4987"/>
    <cellStyle name="アクセント 3 5 6" xfId="4988"/>
    <cellStyle name="アクセント 3 5 60" xfId="4989"/>
    <cellStyle name="アクセント 3 5 61" xfId="4990"/>
    <cellStyle name="アクセント 3 5 62" xfId="4991"/>
    <cellStyle name="アクセント 3 5 63" xfId="4992"/>
    <cellStyle name="アクセント 3 5 64" xfId="4993"/>
    <cellStyle name="アクセント 3 5 7" xfId="4994"/>
    <cellStyle name="アクセント 3 5 8" xfId="4995"/>
    <cellStyle name="アクセント 3 5 9" xfId="4996"/>
    <cellStyle name="アクセント 3 6" xfId="4997"/>
    <cellStyle name="アクセント 3 7" xfId="4998"/>
    <cellStyle name="アクセント 3 8" xfId="4999"/>
    <cellStyle name="アクセント 4 2" xfId="5000"/>
    <cellStyle name="アクセント 4 2 10" xfId="5001"/>
    <cellStyle name="アクセント 4 2 11" xfId="5002"/>
    <cellStyle name="アクセント 4 2 12" xfId="5003"/>
    <cellStyle name="アクセント 4 2 13" xfId="5004"/>
    <cellStyle name="アクセント 4 2 14" xfId="5005"/>
    <cellStyle name="アクセント 4 2 15" xfId="5006"/>
    <cellStyle name="アクセント 4 2 16" xfId="5007"/>
    <cellStyle name="アクセント 4 2 17" xfId="5008"/>
    <cellStyle name="アクセント 4 2 18" xfId="5009"/>
    <cellStyle name="アクセント 4 2 19" xfId="5010"/>
    <cellStyle name="アクセント 4 2 2" xfId="5011"/>
    <cellStyle name="アクセント 4 2 20" xfId="5012"/>
    <cellStyle name="アクセント 4 2 21" xfId="5013"/>
    <cellStyle name="アクセント 4 2 22" xfId="5014"/>
    <cellStyle name="アクセント 4 2 23" xfId="5015"/>
    <cellStyle name="アクセント 4 2 24" xfId="5016"/>
    <cellStyle name="アクセント 4 2 25" xfId="5017"/>
    <cellStyle name="アクセント 4 2 26" xfId="5018"/>
    <cellStyle name="アクセント 4 2 27" xfId="5019"/>
    <cellStyle name="アクセント 4 2 28" xfId="5020"/>
    <cellStyle name="アクセント 4 2 29" xfId="5021"/>
    <cellStyle name="アクセント 4 2 3" xfId="5022"/>
    <cellStyle name="アクセント 4 2 30" xfId="5023"/>
    <cellStyle name="アクセント 4 2 31" xfId="5024"/>
    <cellStyle name="アクセント 4 2 32" xfId="5025"/>
    <cellStyle name="アクセント 4 2 33" xfId="5026"/>
    <cellStyle name="アクセント 4 2 34" xfId="5027"/>
    <cellStyle name="アクセント 4 2 35" xfId="5028"/>
    <cellStyle name="アクセント 4 2 36" xfId="5029"/>
    <cellStyle name="アクセント 4 2 37" xfId="5030"/>
    <cellStyle name="アクセント 4 2 38" xfId="5031"/>
    <cellStyle name="アクセント 4 2 39" xfId="5032"/>
    <cellStyle name="アクセント 4 2 4" xfId="5033"/>
    <cellStyle name="アクセント 4 2 40" xfId="5034"/>
    <cellStyle name="アクセント 4 2 41" xfId="5035"/>
    <cellStyle name="アクセント 4 2 42" xfId="5036"/>
    <cellStyle name="アクセント 4 2 43" xfId="5037"/>
    <cellStyle name="アクセント 4 2 44" xfId="5038"/>
    <cellStyle name="アクセント 4 2 45" xfId="5039"/>
    <cellStyle name="アクセント 4 2 46" xfId="5040"/>
    <cellStyle name="アクセント 4 2 47" xfId="5041"/>
    <cellStyle name="アクセント 4 2 48" xfId="5042"/>
    <cellStyle name="アクセント 4 2 49" xfId="5043"/>
    <cellStyle name="アクセント 4 2 5" xfId="5044"/>
    <cellStyle name="アクセント 4 2 50" xfId="5045"/>
    <cellStyle name="アクセント 4 2 51" xfId="5046"/>
    <cellStyle name="アクセント 4 2 52" xfId="5047"/>
    <cellStyle name="アクセント 4 2 53" xfId="5048"/>
    <cellStyle name="アクセント 4 2 54" xfId="5049"/>
    <cellStyle name="アクセント 4 2 55" xfId="5050"/>
    <cellStyle name="アクセント 4 2 56" xfId="5051"/>
    <cellStyle name="アクセント 4 2 57" xfId="5052"/>
    <cellStyle name="アクセント 4 2 58" xfId="5053"/>
    <cellStyle name="アクセント 4 2 59" xfId="5054"/>
    <cellStyle name="アクセント 4 2 6" xfId="5055"/>
    <cellStyle name="アクセント 4 2 60" xfId="5056"/>
    <cellStyle name="アクセント 4 2 61" xfId="5057"/>
    <cellStyle name="アクセント 4 2 62" xfId="5058"/>
    <cellStyle name="アクセント 4 2 63" xfId="5059"/>
    <cellStyle name="アクセント 4 2 64" xfId="5060"/>
    <cellStyle name="アクセント 4 2 7" xfId="5061"/>
    <cellStyle name="アクセント 4 2 8" xfId="5062"/>
    <cellStyle name="アクセント 4 2 9" xfId="5063"/>
    <cellStyle name="アクセント 4 3" xfId="5064"/>
    <cellStyle name="アクセント 4 3 10" xfId="5065"/>
    <cellStyle name="アクセント 4 3 11" xfId="5066"/>
    <cellStyle name="アクセント 4 3 12" xfId="5067"/>
    <cellStyle name="アクセント 4 3 13" xfId="5068"/>
    <cellStyle name="アクセント 4 3 14" xfId="5069"/>
    <cellStyle name="アクセント 4 3 15" xfId="5070"/>
    <cellStyle name="アクセント 4 3 16" xfId="5071"/>
    <cellStyle name="アクセント 4 3 17" xfId="5072"/>
    <cellStyle name="アクセント 4 3 18" xfId="5073"/>
    <cellStyle name="アクセント 4 3 19" xfId="5074"/>
    <cellStyle name="アクセント 4 3 2" xfId="5075"/>
    <cellStyle name="アクセント 4 3 20" xfId="5076"/>
    <cellStyle name="アクセント 4 3 21" xfId="5077"/>
    <cellStyle name="アクセント 4 3 22" xfId="5078"/>
    <cellStyle name="アクセント 4 3 23" xfId="5079"/>
    <cellStyle name="アクセント 4 3 24" xfId="5080"/>
    <cellStyle name="アクセント 4 3 25" xfId="5081"/>
    <cellStyle name="アクセント 4 3 26" xfId="5082"/>
    <cellStyle name="アクセント 4 3 27" xfId="5083"/>
    <cellStyle name="アクセント 4 3 28" xfId="5084"/>
    <cellStyle name="アクセント 4 3 29" xfId="5085"/>
    <cellStyle name="アクセント 4 3 3" xfId="5086"/>
    <cellStyle name="アクセント 4 3 30" xfId="5087"/>
    <cellStyle name="アクセント 4 3 31" xfId="5088"/>
    <cellStyle name="アクセント 4 3 32" xfId="5089"/>
    <cellStyle name="アクセント 4 3 33" xfId="5090"/>
    <cellStyle name="アクセント 4 3 34" xfId="5091"/>
    <cellStyle name="アクセント 4 3 35" xfId="5092"/>
    <cellStyle name="アクセント 4 3 36" xfId="5093"/>
    <cellStyle name="アクセント 4 3 37" xfId="5094"/>
    <cellStyle name="アクセント 4 3 38" xfId="5095"/>
    <cellStyle name="アクセント 4 3 39" xfId="5096"/>
    <cellStyle name="アクセント 4 3 4" xfId="5097"/>
    <cellStyle name="アクセント 4 3 40" xfId="5098"/>
    <cellStyle name="アクセント 4 3 41" xfId="5099"/>
    <cellStyle name="アクセント 4 3 42" xfId="5100"/>
    <cellStyle name="アクセント 4 3 43" xfId="5101"/>
    <cellStyle name="アクセント 4 3 44" xfId="5102"/>
    <cellStyle name="アクセント 4 3 45" xfId="5103"/>
    <cellStyle name="アクセント 4 3 46" xfId="5104"/>
    <cellStyle name="アクセント 4 3 47" xfId="5105"/>
    <cellStyle name="アクセント 4 3 48" xfId="5106"/>
    <cellStyle name="アクセント 4 3 49" xfId="5107"/>
    <cellStyle name="アクセント 4 3 5" xfId="5108"/>
    <cellStyle name="アクセント 4 3 50" xfId="5109"/>
    <cellStyle name="アクセント 4 3 51" xfId="5110"/>
    <cellStyle name="アクセント 4 3 52" xfId="5111"/>
    <cellStyle name="アクセント 4 3 53" xfId="5112"/>
    <cellStyle name="アクセント 4 3 54" xfId="5113"/>
    <cellStyle name="アクセント 4 3 55" xfId="5114"/>
    <cellStyle name="アクセント 4 3 56" xfId="5115"/>
    <cellStyle name="アクセント 4 3 57" xfId="5116"/>
    <cellStyle name="アクセント 4 3 58" xfId="5117"/>
    <cellStyle name="アクセント 4 3 59" xfId="5118"/>
    <cellStyle name="アクセント 4 3 6" xfId="5119"/>
    <cellStyle name="アクセント 4 3 60" xfId="5120"/>
    <cellStyle name="アクセント 4 3 61" xfId="5121"/>
    <cellStyle name="アクセント 4 3 62" xfId="5122"/>
    <cellStyle name="アクセント 4 3 63" xfId="5123"/>
    <cellStyle name="アクセント 4 3 64" xfId="5124"/>
    <cellStyle name="アクセント 4 3 7" xfId="5125"/>
    <cellStyle name="アクセント 4 3 8" xfId="5126"/>
    <cellStyle name="アクセント 4 3 9" xfId="5127"/>
    <cellStyle name="アクセント 4 4" xfId="5128"/>
    <cellStyle name="アクセント 4 5" xfId="5129"/>
    <cellStyle name="アクセント 4 5 10" xfId="5130"/>
    <cellStyle name="アクセント 4 5 11" xfId="5131"/>
    <cellStyle name="アクセント 4 5 12" xfId="5132"/>
    <cellStyle name="アクセント 4 5 13" xfId="5133"/>
    <cellStyle name="アクセント 4 5 14" xfId="5134"/>
    <cellStyle name="アクセント 4 5 15" xfId="5135"/>
    <cellStyle name="アクセント 4 5 16" xfId="5136"/>
    <cellStyle name="アクセント 4 5 17" xfId="5137"/>
    <cellStyle name="アクセント 4 5 18" xfId="5138"/>
    <cellStyle name="アクセント 4 5 19" xfId="5139"/>
    <cellStyle name="アクセント 4 5 2" xfId="5140"/>
    <cellStyle name="アクセント 4 5 20" xfId="5141"/>
    <cellStyle name="アクセント 4 5 21" xfId="5142"/>
    <cellStyle name="アクセント 4 5 22" xfId="5143"/>
    <cellStyle name="アクセント 4 5 23" xfId="5144"/>
    <cellStyle name="アクセント 4 5 24" xfId="5145"/>
    <cellStyle name="アクセント 4 5 25" xfId="5146"/>
    <cellStyle name="アクセント 4 5 26" xfId="5147"/>
    <cellStyle name="アクセント 4 5 27" xfId="5148"/>
    <cellStyle name="アクセント 4 5 28" xfId="5149"/>
    <cellStyle name="アクセント 4 5 29" xfId="5150"/>
    <cellStyle name="アクセント 4 5 3" xfId="5151"/>
    <cellStyle name="アクセント 4 5 30" xfId="5152"/>
    <cellStyle name="アクセント 4 5 31" xfId="5153"/>
    <cellStyle name="アクセント 4 5 32" xfId="5154"/>
    <cellStyle name="アクセント 4 5 33" xfId="5155"/>
    <cellStyle name="アクセント 4 5 34" xfId="5156"/>
    <cellStyle name="アクセント 4 5 35" xfId="5157"/>
    <cellStyle name="アクセント 4 5 36" xfId="5158"/>
    <cellStyle name="アクセント 4 5 37" xfId="5159"/>
    <cellStyle name="アクセント 4 5 38" xfId="5160"/>
    <cellStyle name="アクセント 4 5 39" xfId="5161"/>
    <cellStyle name="アクセント 4 5 4" xfId="5162"/>
    <cellStyle name="アクセント 4 5 40" xfId="5163"/>
    <cellStyle name="アクセント 4 5 41" xfId="5164"/>
    <cellStyle name="アクセント 4 5 42" xfId="5165"/>
    <cellStyle name="アクセント 4 5 43" xfId="5166"/>
    <cellStyle name="アクセント 4 5 44" xfId="5167"/>
    <cellStyle name="アクセント 4 5 45" xfId="5168"/>
    <cellStyle name="アクセント 4 5 46" xfId="5169"/>
    <cellStyle name="アクセント 4 5 47" xfId="5170"/>
    <cellStyle name="アクセント 4 5 48" xfId="5171"/>
    <cellStyle name="アクセント 4 5 49" xfId="5172"/>
    <cellStyle name="アクセント 4 5 5" xfId="5173"/>
    <cellStyle name="アクセント 4 5 50" xfId="5174"/>
    <cellStyle name="アクセント 4 5 51" xfId="5175"/>
    <cellStyle name="アクセント 4 5 52" xfId="5176"/>
    <cellStyle name="アクセント 4 5 53" xfId="5177"/>
    <cellStyle name="アクセント 4 5 54" xfId="5178"/>
    <cellStyle name="アクセント 4 5 55" xfId="5179"/>
    <cellStyle name="アクセント 4 5 56" xfId="5180"/>
    <cellStyle name="アクセント 4 5 57" xfId="5181"/>
    <cellStyle name="アクセント 4 5 58" xfId="5182"/>
    <cellStyle name="アクセント 4 5 59" xfId="5183"/>
    <cellStyle name="アクセント 4 5 6" xfId="5184"/>
    <cellStyle name="アクセント 4 5 60" xfId="5185"/>
    <cellStyle name="アクセント 4 5 61" xfId="5186"/>
    <cellStyle name="アクセント 4 5 62" xfId="5187"/>
    <cellStyle name="アクセント 4 5 63" xfId="5188"/>
    <cellStyle name="アクセント 4 5 64" xfId="5189"/>
    <cellStyle name="アクセント 4 5 7" xfId="5190"/>
    <cellStyle name="アクセント 4 5 8" xfId="5191"/>
    <cellStyle name="アクセント 4 5 9" xfId="5192"/>
    <cellStyle name="アクセント 4 6" xfId="5193"/>
    <cellStyle name="アクセント 4 7" xfId="5194"/>
    <cellStyle name="アクセント 4 8" xfId="5195"/>
    <cellStyle name="アクセント 5 2" xfId="5196"/>
    <cellStyle name="アクセント 5 2 10" xfId="5197"/>
    <cellStyle name="アクセント 5 2 11" xfId="5198"/>
    <cellStyle name="アクセント 5 2 12" xfId="5199"/>
    <cellStyle name="アクセント 5 2 13" xfId="5200"/>
    <cellStyle name="アクセント 5 2 14" xfId="5201"/>
    <cellStyle name="アクセント 5 2 15" xfId="5202"/>
    <cellStyle name="アクセント 5 2 16" xfId="5203"/>
    <cellStyle name="アクセント 5 2 17" xfId="5204"/>
    <cellStyle name="アクセント 5 2 18" xfId="5205"/>
    <cellStyle name="アクセント 5 2 19" xfId="5206"/>
    <cellStyle name="アクセント 5 2 2" xfId="5207"/>
    <cellStyle name="アクセント 5 2 20" xfId="5208"/>
    <cellStyle name="アクセント 5 2 21" xfId="5209"/>
    <cellStyle name="アクセント 5 2 22" xfId="5210"/>
    <cellStyle name="アクセント 5 2 23" xfId="5211"/>
    <cellStyle name="アクセント 5 2 24" xfId="5212"/>
    <cellStyle name="アクセント 5 2 25" xfId="5213"/>
    <cellStyle name="アクセント 5 2 26" xfId="5214"/>
    <cellStyle name="アクセント 5 2 27" xfId="5215"/>
    <cellStyle name="アクセント 5 2 28" xfId="5216"/>
    <cellStyle name="アクセント 5 2 29" xfId="5217"/>
    <cellStyle name="アクセント 5 2 3" xfId="5218"/>
    <cellStyle name="アクセント 5 2 30" xfId="5219"/>
    <cellStyle name="アクセント 5 2 31" xfId="5220"/>
    <cellStyle name="アクセント 5 2 32" xfId="5221"/>
    <cellStyle name="アクセント 5 2 33" xfId="5222"/>
    <cellStyle name="アクセント 5 2 34" xfId="5223"/>
    <cellStyle name="アクセント 5 2 35" xfId="5224"/>
    <cellStyle name="アクセント 5 2 36" xfId="5225"/>
    <cellStyle name="アクセント 5 2 37" xfId="5226"/>
    <cellStyle name="アクセント 5 2 38" xfId="5227"/>
    <cellStyle name="アクセント 5 2 39" xfId="5228"/>
    <cellStyle name="アクセント 5 2 4" xfId="5229"/>
    <cellStyle name="アクセント 5 2 40" xfId="5230"/>
    <cellStyle name="アクセント 5 2 41" xfId="5231"/>
    <cellStyle name="アクセント 5 2 42" xfId="5232"/>
    <cellStyle name="アクセント 5 2 43" xfId="5233"/>
    <cellStyle name="アクセント 5 2 44" xfId="5234"/>
    <cellStyle name="アクセント 5 2 45" xfId="5235"/>
    <cellStyle name="アクセント 5 2 46" xfId="5236"/>
    <cellStyle name="アクセント 5 2 47" xfId="5237"/>
    <cellStyle name="アクセント 5 2 48" xfId="5238"/>
    <cellStyle name="アクセント 5 2 49" xfId="5239"/>
    <cellStyle name="アクセント 5 2 5" xfId="5240"/>
    <cellStyle name="アクセント 5 2 50" xfId="5241"/>
    <cellStyle name="アクセント 5 2 51" xfId="5242"/>
    <cellStyle name="アクセント 5 2 52" xfId="5243"/>
    <cellStyle name="アクセント 5 2 53" xfId="5244"/>
    <cellStyle name="アクセント 5 2 54" xfId="5245"/>
    <cellStyle name="アクセント 5 2 55" xfId="5246"/>
    <cellStyle name="アクセント 5 2 56" xfId="5247"/>
    <cellStyle name="アクセント 5 2 57" xfId="5248"/>
    <cellStyle name="アクセント 5 2 58" xfId="5249"/>
    <cellStyle name="アクセント 5 2 59" xfId="5250"/>
    <cellStyle name="アクセント 5 2 6" xfId="5251"/>
    <cellStyle name="アクセント 5 2 60" xfId="5252"/>
    <cellStyle name="アクセント 5 2 61" xfId="5253"/>
    <cellStyle name="アクセント 5 2 62" xfId="5254"/>
    <cellStyle name="アクセント 5 2 63" xfId="5255"/>
    <cellStyle name="アクセント 5 2 64" xfId="5256"/>
    <cellStyle name="アクセント 5 2 7" xfId="5257"/>
    <cellStyle name="アクセント 5 2 8" xfId="5258"/>
    <cellStyle name="アクセント 5 2 9" xfId="5259"/>
    <cellStyle name="アクセント 5 3" xfId="5260"/>
    <cellStyle name="アクセント 5 3 10" xfId="5261"/>
    <cellStyle name="アクセント 5 3 11" xfId="5262"/>
    <cellStyle name="アクセント 5 3 12" xfId="5263"/>
    <cellStyle name="アクセント 5 3 13" xfId="5264"/>
    <cellStyle name="アクセント 5 3 14" xfId="5265"/>
    <cellStyle name="アクセント 5 3 15" xfId="5266"/>
    <cellStyle name="アクセント 5 3 16" xfId="5267"/>
    <cellStyle name="アクセント 5 3 17" xfId="5268"/>
    <cellStyle name="アクセント 5 3 18" xfId="5269"/>
    <cellStyle name="アクセント 5 3 19" xfId="5270"/>
    <cellStyle name="アクセント 5 3 2" xfId="5271"/>
    <cellStyle name="アクセント 5 3 20" xfId="5272"/>
    <cellStyle name="アクセント 5 3 21" xfId="5273"/>
    <cellStyle name="アクセント 5 3 22" xfId="5274"/>
    <cellStyle name="アクセント 5 3 23" xfId="5275"/>
    <cellStyle name="アクセント 5 3 24" xfId="5276"/>
    <cellStyle name="アクセント 5 3 25" xfId="5277"/>
    <cellStyle name="アクセント 5 3 26" xfId="5278"/>
    <cellStyle name="アクセント 5 3 27" xfId="5279"/>
    <cellStyle name="アクセント 5 3 28" xfId="5280"/>
    <cellStyle name="アクセント 5 3 29" xfId="5281"/>
    <cellStyle name="アクセント 5 3 3" xfId="5282"/>
    <cellStyle name="アクセント 5 3 30" xfId="5283"/>
    <cellStyle name="アクセント 5 3 31" xfId="5284"/>
    <cellStyle name="アクセント 5 3 32" xfId="5285"/>
    <cellStyle name="アクセント 5 3 33" xfId="5286"/>
    <cellStyle name="アクセント 5 3 34" xfId="5287"/>
    <cellStyle name="アクセント 5 3 35" xfId="5288"/>
    <cellStyle name="アクセント 5 3 36" xfId="5289"/>
    <cellStyle name="アクセント 5 3 37" xfId="5290"/>
    <cellStyle name="アクセント 5 3 38" xfId="5291"/>
    <cellStyle name="アクセント 5 3 39" xfId="5292"/>
    <cellStyle name="アクセント 5 3 4" xfId="5293"/>
    <cellStyle name="アクセント 5 3 40" xfId="5294"/>
    <cellStyle name="アクセント 5 3 41" xfId="5295"/>
    <cellStyle name="アクセント 5 3 42" xfId="5296"/>
    <cellStyle name="アクセント 5 3 43" xfId="5297"/>
    <cellStyle name="アクセント 5 3 44" xfId="5298"/>
    <cellStyle name="アクセント 5 3 45" xfId="5299"/>
    <cellStyle name="アクセント 5 3 46" xfId="5300"/>
    <cellStyle name="アクセント 5 3 47" xfId="5301"/>
    <cellStyle name="アクセント 5 3 48" xfId="5302"/>
    <cellStyle name="アクセント 5 3 49" xfId="5303"/>
    <cellStyle name="アクセント 5 3 5" xfId="5304"/>
    <cellStyle name="アクセント 5 3 50" xfId="5305"/>
    <cellStyle name="アクセント 5 3 51" xfId="5306"/>
    <cellStyle name="アクセント 5 3 52" xfId="5307"/>
    <cellStyle name="アクセント 5 3 53" xfId="5308"/>
    <cellStyle name="アクセント 5 3 54" xfId="5309"/>
    <cellStyle name="アクセント 5 3 55" xfId="5310"/>
    <cellStyle name="アクセント 5 3 56" xfId="5311"/>
    <cellStyle name="アクセント 5 3 57" xfId="5312"/>
    <cellStyle name="アクセント 5 3 58" xfId="5313"/>
    <cellStyle name="アクセント 5 3 59" xfId="5314"/>
    <cellStyle name="アクセント 5 3 6" xfId="5315"/>
    <cellStyle name="アクセント 5 3 60" xfId="5316"/>
    <cellStyle name="アクセント 5 3 61" xfId="5317"/>
    <cellStyle name="アクセント 5 3 62" xfId="5318"/>
    <cellStyle name="アクセント 5 3 63" xfId="5319"/>
    <cellStyle name="アクセント 5 3 64" xfId="5320"/>
    <cellStyle name="アクセント 5 3 7" xfId="5321"/>
    <cellStyle name="アクセント 5 3 8" xfId="5322"/>
    <cellStyle name="アクセント 5 3 9" xfId="5323"/>
    <cellStyle name="アクセント 5 4" xfId="5324"/>
    <cellStyle name="アクセント 5 5" xfId="5325"/>
    <cellStyle name="アクセント 5 5 10" xfId="5326"/>
    <cellStyle name="アクセント 5 5 11" xfId="5327"/>
    <cellStyle name="アクセント 5 5 12" xfId="5328"/>
    <cellStyle name="アクセント 5 5 13" xfId="5329"/>
    <cellStyle name="アクセント 5 5 14" xfId="5330"/>
    <cellStyle name="アクセント 5 5 15" xfId="5331"/>
    <cellStyle name="アクセント 5 5 16" xfId="5332"/>
    <cellStyle name="アクセント 5 5 17" xfId="5333"/>
    <cellStyle name="アクセント 5 5 18" xfId="5334"/>
    <cellStyle name="アクセント 5 5 19" xfId="5335"/>
    <cellStyle name="アクセント 5 5 2" xfId="5336"/>
    <cellStyle name="アクセント 5 5 20" xfId="5337"/>
    <cellStyle name="アクセント 5 5 21" xfId="5338"/>
    <cellStyle name="アクセント 5 5 22" xfId="5339"/>
    <cellStyle name="アクセント 5 5 23" xfId="5340"/>
    <cellStyle name="アクセント 5 5 24" xfId="5341"/>
    <cellStyle name="アクセント 5 5 25" xfId="5342"/>
    <cellStyle name="アクセント 5 5 26" xfId="5343"/>
    <cellStyle name="アクセント 5 5 27" xfId="5344"/>
    <cellStyle name="アクセント 5 5 28" xfId="5345"/>
    <cellStyle name="アクセント 5 5 29" xfId="5346"/>
    <cellStyle name="アクセント 5 5 3" xfId="5347"/>
    <cellStyle name="アクセント 5 5 30" xfId="5348"/>
    <cellStyle name="アクセント 5 5 31" xfId="5349"/>
    <cellStyle name="アクセント 5 5 32" xfId="5350"/>
    <cellStyle name="アクセント 5 5 33" xfId="5351"/>
    <cellStyle name="アクセント 5 5 34" xfId="5352"/>
    <cellStyle name="アクセント 5 5 35" xfId="5353"/>
    <cellStyle name="アクセント 5 5 36" xfId="5354"/>
    <cellStyle name="アクセント 5 5 37" xfId="5355"/>
    <cellStyle name="アクセント 5 5 38" xfId="5356"/>
    <cellStyle name="アクセント 5 5 39" xfId="5357"/>
    <cellStyle name="アクセント 5 5 4" xfId="5358"/>
    <cellStyle name="アクセント 5 5 40" xfId="5359"/>
    <cellStyle name="アクセント 5 5 41" xfId="5360"/>
    <cellStyle name="アクセント 5 5 42" xfId="5361"/>
    <cellStyle name="アクセント 5 5 43" xfId="5362"/>
    <cellStyle name="アクセント 5 5 44" xfId="5363"/>
    <cellStyle name="アクセント 5 5 45" xfId="5364"/>
    <cellStyle name="アクセント 5 5 46" xfId="5365"/>
    <cellStyle name="アクセント 5 5 47" xfId="5366"/>
    <cellStyle name="アクセント 5 5 48" xfId="5367"/>
    <cellStyle name="アクセント 5 5 49" xfId="5368"/>
    <cellStyle name="アクセント 5 5 5" xfId="5369"/>
    <cellStyle name="アクセント 5 5 50" xfId="5370"/>
    <cellStyle name="アクセント 5 5 51" xfId="5371"/>
    <cellStyle name="アクセント 5 5 52" xfId="5372"/>
    <cellStyle name="アクセント 5 5 53" xfId="5373"/>
    <cellStyle name="アクセント 5 5 54" xfId="5374"/>
    <cellStyle name="アクセント 5 5 55" xfId="5375"/>
    <cellStyle name="アクセント 5 5 56" xfId="5376"/>
    <cellStyle name="アクセント 5 5 57" xfId="5377"/>
    <cellStyle name="アクセント 5 5 58" xfId="5378"/>
    <cellStyle name="アクセント 5 5 59" xfId="5379"/>
    <cellStyle name="アクセント 5 5 6" xfId="5380"/>
    <cellStyle name="アクセント 5 5 60" xfId="5381"/>
    <cellStyle name="アクセント 5 5 61" xfId="5382"/>
    <cellStyle name="アクセント 5 5 62" xfId="5383"/>
    <cellStyle name="アクセント 5 5 63" xfId="5384"/>
    <cellStyle name="アクセント 5 5 64" xfId="5385"/>
    <cellStyle name="アクセント 5 5 7" xfId="5386"/>
    <cellStyle name="アクセント 5 5 8" xfId="5387"/>
    <cellStyle name="アクセント 5 5 9" xfId="5388"/>
    <cellStyle name="アクセント 5 6" xfId="5389"/>
    <cellStyle name="アクセント 5 7" xfId="5390"/>
    <cellStyle name="アクセント 5 8" xfId="5391"/>
    <cellStyle name="アクセント 6 2" xfId="5392"/>
    <cellStyle name="アクセント 6 2 10" xfId="5393"/>
    <cellStyle name="アクセント 6 2 11" xfId="5394"/>
    <cellStyle name="アクセント 6 2 12" xfId="5395"/>
    <cellStyle name="アクセント 6 2 13" xfId="5396"/>
    <cellStyle name="アクセント 6 2 14" xfId="5397"/>
    <cellStyle name="アクセント 6 2 15" xfId="5398"/>
    <cellStyle name="アクセント 6 2 16" xfId="5399"/>
    <cellStyle name="アクセント 6 2 17" xfId="5400"/>
    <cellStyle name="アクセント 6 2 18" xfId="5401"/>
    <cellStyle name="アクセント 6 2 19" xfId="5402"/>
    <cellStyle name="アクセント 6 2 2" xfId="5403"/>
    <cellStyle name="アクセント 6 2 20" xfId="5404"/>
    <cellStyle name="アクセント 6 2 21" xfId="5405"/>
    <cellStyle name="アクセント 6 2 22" xfId="5406"/>
    <cellStyle name="アクセント 6 2 23" xfId="5407"/>
    <cellStyle name="アクセント 6 2 24" xfId="5408"/>
    <cellStyle name="アクセント 6 2 25" xfId="5409"/>
    <cellStyle name="アクセント 6 2 26" xfId="5410"/>
    <cellStyle name="アクセント 6 2 27" xfId="5411"/>
    <cellStyle name="アクセント 6 2 28" xfId="5412"/>
    <cellStyle name="アクセント 6 2 29" xfId="5413"/>
    <cellStyle name="アクセント 6 2 3" xfId="5414"/>
    <cellStyle name="アクセント 6 2 30" xfId="5415"/>
    <cellStyle name="アクセント 6 2 31" xfId="5416"/>
    <cellStyle name="アクセント 6 2 32" xfId="5417"/>
    <cellStyle name="アクセント 6 2 33" xfId="5418"/>
    <cellStyle name="アクセント 6 2 34" xfId="5419"/>
    <cellStyle name="アクセント 6 2 35" xfId="5420"/>
    <cellStyle name="アクセント 6 2 36" xfId="5421"/>
    <cellStyle name="アクセント 6 2 37" xfId="5422"/>
    <cellStyle name="アクセント 6 2 38" xfId="5423"/>
    <cellStyle name="アクセント 6 2 39" xfId="5424"/>
    <cellStyle name="アクセント 6 2 4" xfId="5425"/>
    <cellStyle name="アクセント 6 2 40" xfId="5426"/>
    <cellStyle name="アクセント 6 2 41" xfId="5427"/>
    <cellStyle name="アクセント 6 2 42" xfId="5428"/>
    <cellStyle name="アクセント 6 2 43" xfId="5429"/>
    <cellStyle name="アクセント 6 2 44" xfId="5430"/>
    <cellStyle name="アクセント 6 2 45" xfId="5431"/>
    <cellStyle name="アクセント 6 2 46" xfId="5432"/>
    <cellStyle name="アクセント 6 2 47" xfId="5433"/>
    <cellStyle name="アクセント 6 2 48" xfId="5434"/>
    <cellStyle name="アクセント 6 2 49" xfId="5435"/>
    <cellStyle name="アクセント 6 2 5" xfId="5436"/>
    <cellStyle name="アクセント 6 2 50" xfId="5437"/>
    <cellStyle name="アクセント 6 2 51" xfId="5438"/>
    <cellStyle name="アクセント 6 2 52" xfId="5439"/>
    <cellStyle name="アクセント 6 2 53" xfId="5440"/>
    <cellStyle name="アクセント 6 2 54" xfId="5441"/>
    <cellStyle name="アクセント 6 2 55" xfId="5442"/>
    <cellStyle name="アクセント 6 2 56" xfId="5443"/>
    <cellStyle name="アクセント 6 2 57" xfId="5444"/>
    <cellStyle name="アクセント 6 2 58" xfId="5445"/>
    <cellStyle name="アクセント 6 2 59" xfId="5446"/>
    <cellStyle name="アクセント 6 2 6" xfId="5447"/>
    <cellStyle name="アクセント 6 2 60" xfId="5448"/>
    <cellStyle name="アクセント 6 2 61" xfId="5449"/>
    <cellStyle name="アクセント 6 2 62" xfId="5450"/>
    <cellStyle name="アクセント 6 2 63" xfId="5451"/>
    <cellStyle name="アクセント 6 2 64" xfId="5452"/>
    <cellStyle name="アクセント 6 2 7" xfId="5453"/>
    <cellStyle name="アクセント 6 2 8" xfId="5454"/>
    <cellStyle name="アクセント 6 2 9" xfId="5455"/>
    <cellStyle name="アクセント 6 3" xfId="5456"/>
    <cellStyle name="アクセント 6 3 10" xfId="5457"/>
    <cellStyle name="アクセント 6 3 11" xfId="5458"/>
    <cellStyle name="アクセント 6 3 12" xfId="5459"/>
    <cellStyle name="アクセント 6 3 13" xfId="5460"/>
    <cellStyle name="アクセント 6 3 14" xfId="5461"/>
    <cellStyle name="アクセント 6 3 15" xfId="5462"/>
    <cellStyle name="アクセント 6 3 16" xfId="5463"/>
    <cellStyle name="アクセント 6 3 17" xfId="5464"/>
    <cellStyle name="アクセント 6 3 18" xfId="5465"/>
    <cellStyle name="アクセント 6 3 19" xfId="5466"/>
    <cellStyle name="アクセント 6 3 2" xfId="5467"/>
    <cellStyle name="アクセント 6 3 20" xfId="5468"/>
    <cellStyle name="アクセント 6 3 21" xfId="5469"/>
    <cellStyle name="アクセント 6 3 22" xfId="5470"/>
    <cellStyle name="アクセント 6 3 23" xfId="5471"/>
    <cellStyle name="アクセント 6 3 24" xfId="5472"/>
    <cellStyle name="アクセント 6 3 25" xfId="5473"/>
    <cellStyle name="アクセント 6 3 26" xfId="5474"/>
    <cellStyle name="アクセント 6 3 27" xfId="5475"/>
    <cellStyle name="アクセント 6 3 28" xfId="5476"/>
    <cellStyle name="アクセント 6 3 29" xfId="5477"/>
    <cellStyle name="アクセント 6 3 3" xfId="5478"/>
    <cellStyle name="アクセント 6 3 30" xfId="5479"/>
    <cellStyle name="アクセント 6 3 31" xfId="5480"/>
    <cellStyle name="アクセント 6 3 32" xfId="5481"/>
    <cellStyle name="アクセント 6 3 33" xfId="5482"/>
    <cellStyle name="アクセント 6 3 34" xfId="5483"/>
    <cellStyle name="アクセント 6 3 35" xfId="5484"/>
    <cellStyle name="アクセント 6 3 36" xfId="5485"/>
    <cellStyle name="アクセント 6 3 37" xfId="5486"/>
    <cellStyle name="アクセント 6 3 38" xfId="5487"/>
    <cellStyle name="アクセント 6 3 39" xfId="5488"/>
    <cellStyle name="アクセント 6 3 4" xfId="5489"/>
    <cellStyle name="アクセント 6 3 40" xfId="5490"/>
    <cellStyle name="アクセント 6 3 41" xfId="5491"/>
    <cellStyle name="アクセント 6 3 42" xfId="5492"/>
    <cellStyle name="アクセント 6 3 43" xfId="5493"/>
    <cellStyle name="アクセント 6 3 44" xfId="5494"/>
    <cellStyle name="アクセント 6 3 45" xfId="5495"/>
    <cellStyle name="アクセント 6 3 46" xfId="5496"/>
    <cellStyle name="アクセント 6 3 47" xfId="5497"/>
    <cellStyle name="アクセント 6 3 48" xfId="5498"/>
    <cellStyle name="アクセント 6 3 49" xfId="5499"/>
    <cellStyle name="アクセント 6 3 5" xfId="5500"/>
    <cellStyle name="アクセント 6 3 50" xfId="5501"/>
    <cellStyle name="アクセント 6 3 51" xfId="5502"/>
    <cellStyle name="アクセント 6 3 52" xfId="5503"/>
    <cellStyle name="アクセント 6 3 53" xfId="5504"/>
    <cellStyle name="アクセント 6 3 54" xfId="5505"/>
    <cellStyle name="アクセント 6 3 55" xfId="5506"/>
    <cellStyle name="アクセント 6 3 56" xfId="5507"/>
    <cellStyle name="アクセント 6 3 57" xfId="5508"/>
    <cellStyle name="アクセント 6 3 58" xfId="5509"/>
    <cellStyle name="アクセント 6 3 59" xfId="5510"/>
    <cellStyle name="アクセント 6 3 6" xfId="5511"/>
    <cellStyle name="アクセント 6 3 60" xfId="5512"/>
    <cellStyle name="アクセント 6 3 61" xfId="5513"/>
    <cellStyle name="アクセント 6 3 62" xfId="5514"/>
    <cellStyle name="アクセント 6 3 63" xfId="5515"/>
    <cellStyle name="アクセント 6 3 64" xfId="5516"/>
    <cellStyle name="アクセント 6 3 7" xfId="5517"/>
    <cellStyle name="アクセント 6 3 8" xfId="5518"/>
    <cellStyle name="アクセント 6 3 9" xfId="5519"/>
    <cellStyle name="アクセント 6 4" xfId="5520"/>
    <cellStyle name="アクセント 6 5" xfId="5521"/>
    <cellStyle name="アクセント 6 5 10" xfId="5522"/>
    <cellStyle name="アクセント 6 5 11" xfId="5523"/>
    <cellStyle name="アクセント 6 5 12" xfId="5524"/>
    <cellStyle name="アクセント 6 5 13" xfId="5525"/>
    <cellStyle name="アクセント 6 5 14" xfId="5526"/>
    <cellStyle name="アクセント 6 5 15" xfId="5527"/>
    <cellStyle name="アクセント 6 5 16" xfId="5528"/>
    <cellStyle name="アクセント 6 5 17" xfId="5529"/>
    <cellStyle name="アクセント 6 5 18" xfId="5530"/>
    <cellStyle name="アクセント 6 5 19" xfId="5531"/>
    <cellStyle name="アクセント 6 5 2" xfId="5532"/>
    <cellStyle name="アクセント 6 5 20" xfId="5533"/>
    <cellStyle name="アクセント 6 5 21" xfId="5534"/>
    <cellStyle name="アクセント 6 5 22" xfId="5535"/>
    <cellStyle name="アクセント 6 5 23" xfId="5536"/>
    <cellStyle name="アクセント 6 5 24" xfId="5537"/>
    <cellStyle name="アクセント 6 5 25" xfId="5538"/>
    <cellStyle name="アクセント 6 5 26" xfId="5539"/>
    <cellStyle name="アクセント 6 5 27" xfId="5540"/>
    <cellStyle name="アクセント 6 5 28" xfId="5541"/>
    <cellStyle name="アクセント 6 5 29" xfId="5542"/>
    <cellStyle name="アクセント 6 5 3" xfId="5543"/>
    <cellStyle name="アクセント 6 5 30" xfId="5544"/>
    <cellStyle name="アクセント 6 5 31" xfId="5545"/>
    <cellStyle name="アクセント 6 5 32" xfId="5546"/>
    <cellStyle name="アクセント 6 5 33" xfId="5547"/>
    <cellStyle name="アクセント 6 5 34" xfId="5548"/>
    <cellStyle name="アクセント 6 5 35" xfId="5549"/>
    <cellStyle name="アクセント 6 5 36" xfId="5550"/>
    <cellStyle name="アクセント 6 5 37" xfId="5551"/>
    <cellStyle name="アクセント 6 5 38" xfId="5552"/>
    <cellStyle name="アクセント 6 5 39" xfId="5553"/>
    <cellStyle name="アクセント 6 5 4" xfId="5554"/>
    <cellStyle name="アクセント 6 5 40" xfId="5555"/>
    <cellStyle name="アクセント 6 5 41" xfId="5556"/>
    <cellStyle name="アクセント 6 5 42" xfId="5557"/>
    <cellStyle name="アクセント 6 5 43" xfId="5558"/>
    <cellStyle name="アクセント 6 5 44" xfId="5559"/>
    <cellStyle name="アクセント 6 5 45" xfId="5560"/>
    <cellStyle name="アクセント 6 5 46" xfId="5561"/>
    <cellStyle name="アクセント 6 5 47" xfId="5562"/>
    <cellStyle name="アクセント 6 5 48" xfId="5563"/>
    <cellStyle name="アクセント 6 5 49" xfId="5564"/>
    <cellStyle name="アクセント 6 5 5" xfId="5565"/>
    <cellStyle name="アクセント 6 5 50" xfId="5566"/>
    <cellStyle name="アクセント 6 5 51" xfId="5567"/>
    <cellStyle name="アクセント 6 5 52" xfId="5568"/>
    <cellStyle name="アクセント 6 5 53" xfId="5569"/>
    <cellStyle name="アクセント 6 5 54" xfId="5570"/>
    <cellStyle name="アクセント 6 5 55" xfId="5571"/>
    <cellStyle name="アクセント 6 5 56" xfId="5572"/>
    <cellStyle name="アクセント 6 5 57" xfId="5573"/>
    <cellStyle name="アクセント 6 5 58" xfId="5574"/>
    <cellStyle name="アクセント 6 5 59" xfId="5575"/>
    <cellStyle name="アクセント 6 5 6" xfId="5576"/>
    <cellStyle name="アクセント 6 5 60" xfId="5577"/>
    <cellStyle name="アクセント 6 5 61" xfId="5578"/>
    <cellStyle name="アクセント 6 5 62" xfId="5579"/>
    <cellStyle name="アクセント 6 5 63" xfId="5580"/>
    <cellStyle name="アクセント 6 5 64" xfId="5581"/>
    <cellStyle name="アクセント 6 5 7" xfId="5582"/>
    <cellStyle name="アクセント 6 5 8" xfId="5583"/>
    <cellStyle name="アクセント 6 5 9" xfId="5584"/>
    <cellStyle name="アクセント 6 6" xfId="5585"/>
    <cellStyle name="アクセント 6 7" xfId="5586"/>
    <cellStyle name="アクセント 6 8" xfId="5587"/>
    <cellStyle name="タイトル 2" xfId="5588"/>
    <cellStyle name="タイトル 3" xfId="5589"/>
    <cellStyle name="タイトル 3 10" xfId="5590"/>
    <cellStyle name="タイトル 3 11" xfId="5591"/>
    <cellStyle name="タイトル 3 12" xfId="5592"/>
    <cellStyle name="タイトル 3 13" xfId="5593"/>
    <cellStyle name="タイトル 3 14" xfId="5594"/>
    <cellStyle name="タイトル 3 15" xfId="5595"/>
    <cellStyle name="タイトル 3 16" xfId="5596"/>
    <cellStyle name="タイトル 3 17" xfId="5597"/>
    <cellStyle name="タイトル 3 18" xfId="5598"/>
    <cellStyle name="タイトル 3 19" xfId="5599"/>
    <cellStyle name="タイトル 3 2" xfId="5600"/>
    <cellStyle name="タイトル 3 20" xfId="5601"/>
    <cellStyle name="タイトル 3 21" xfId="5602"/>
    <cellStyle name="タイトル 3 22" xfId="5603"/>
    <cellStyle name="タイトル 3 23" xfId="5604"/>
    <cellStyle name="タイトル 3 24" xfId="5605"/>
    <cellStyle name="タイトル 3 25" xfId="5606"/>
    <cellStyle name="タイトル 3 26" xfId="5607"/>
    <cellStyle name="タイトル 3 27" xfId="5608"/>
    <cellStyle name="タイトル 3 28" xfId="5609"/>
    <cellStyle name="タイトル 3 29" xfId="5610"/>
    <cellStyle name="タイトル 3 3" xfId="5611"/>
    <cellStyle name="タイトル 3 30" xfId="5612"/>
    <cellStyle name="タイトル 3 31" xfId="5613"/>
    <cellStyle name="タイトル 3 32" xfId="5614"/>
    <cellStyle name="タイトル 3 33" xfId="5615"/>
    <cellStyle name="タイトル 3 34" xfId="5616"/>
    <cellStyle name="タイトル 3 35" xfId="5617"/>
    <cellStyle name="タイトル 3 36" xfId="5618"/>
    <cellStyle name="タイトル 3 37" xfId="5619"/>
    <cellStyle name="タイトル 3 38" xfId="5620"/>
    <cellStyle name="タイトル 3 39" xfId="5621"/>
    <cellStyle name="タイトル 3 4" xfId="5622"/>
    <cellStyle name="タイトル 3 40" xfId="5623"/>
    <cellStyle name="タイトル 3 41" xfId="5624"/>
    <cellStyle name="タイトル 3 42" xfId="5625"/>
    <cellStyle name="タイトル 3 43" xfId="5626"/>
    <cellStyle name="タイトル 3 44" xfId="5627"/>
    <cellStyle name="タイトル 3 45" xfId="5628"/>
    <cellStyle name="タイトル 3 46" xfId="5629"/>
    <cellStyle name="タイトル 3 47" xfId="5630"/>
    <cellStyle name="タイトル 3 48" xfId="5631"/>
    <cellStyle name="タイトル 3 49" xfId="5632"/>
    <cellStyle name="タイトル 3 5" xfId="5633"/>
    <cellStyle name="タイトル 3 50" xfId="5634"/>
    <cellStyle name="タイトル 3 51" xfId="5635"/>
    <cellStyle name="タイトル 3 52" xfId="5636"/>
    <cellStyle name="タイトル 3 53" xfId="5637"/>
    <cellStyle name="タイトル 3 54" xfId="5638"/>
    <cellStyle name="タイトル 3 55" xfId="5639"/>
    <cellStyle name="タイトル 3 56" xfId="5640"/>
    <cellStyle name="タイトル 3 57" xfId="5641"/>
    <cellStyle name="タイトル 3 58" xfId="5642"/>
    <cellStyle name="タイトル 3 59" xfId="5643"/>
    <cellStyle name="タイトル 3 6" xfId="5644"/>
    <cellStyle name="タイトル 3 60" xfId="5645"/>
    <cellStyle name="タイトル 3 61" xfId="5646"/>
    <cellStyle name="タイトル 3 62" xfId="5647"/>
    <cellStyle name="タイトル 3 63" xfId="5648"/>
    <cellStyle name="タイトル 3 64" xfId="5649"/>
    <cellStyle name="タイトル 3 7" xfId="5650"/>
    <cellStyle name="タイトル 3 8" xfId="5651"/>
    <cellStyle name="タイトル 3 9" xfId="5652"/>
    <cellStyle name="タイトル 4" xfId="5653"/>
    <cellStyle name="タイトル 5" xfId="5654"/>
    <cellStyle name="チェック セル 2" xfId="5655"/>
    <cellStyle name="チェック セル 2 10" xfId="5656"/>
    <cellStyle name="チェック セル 2 11" xfId="5657"/>
    <cellStyle name="チェック セル 2 12" xfId="5658"/>
    <cellStyle name="チェック セル 2 13" xfId="5659"/>
    <cellStyle name="チェック セル 2 14" xfId="5660"/>
    <cellStyle name="チェック セル 2 15" xfId="5661"/>
    <cellStyle name="チェック セル 2 16" xfId="5662"/>
    <cellStyle name="チェック セル 2 17" xfId="5663"/>
    <cellStyle name="チェック セル 2 18" xfId="5664"/>
    <cellStyle name="チェック セル 2 19" xfId="5665"/>
    <cellStyle name="チェック セル 2 2" xfId="5666"/>
    <cellStyle name="チェック セル 2 20" xfId="5667"/>
    <cellStyle name="チェック セル 2 21" xfId="5668"/>
    <cellStyle name="チェック セル 2 22" xfId="5669"/>
    <cellStyle name="チェック セル 2 23" xfId="5670"/>
    <cellStyle name="チェック セル 2 24" xfId="5671"/>
    <cellStyle name="チェック セル 2 25" xfId="5672"/>
    <cellStyle name="チェック セル 2 26" xfId="5673"/>
    <cellStyle name="チェック セル 2 27" xfId="5674"/>
    <cellStyle name="チェック セル 2 28" xfId="5675"/>
    <cellStyle name="チェック セル 2 29" xfId="5676"/>
    <cellStyle name="チェック セル 2 3" xfId="5677"/>
    <cellStyle name="チェック セル 2 30" xfId="5678"/>
    <cellStyle name="チェック セル 2 31" xfId="5679"/>
    <cellStyle name="チェック セル 2 32" xfId="5680"/>
    <cellStyle name="チェック セル 2 33" xfId="5681"/>
    <cellStyle name="チェック セル 2 34" xfId="5682"/>
    <cellStyle name="チェック セル 2 35" xfId="5683"/>
    <cellStyle name="チェック セル 2 36" xfId="5684"/>
    <cellStyle name="チェック セル 2 37" xfId="5685"/>
    <cellStyle name="チェック セル 2 38" xfId="5686"/>
    <cellStyle name="チェック セル 2 39" xfId="5687"/>
    <cellStyle name="チェック セル 2 4" xfId="5688"/>
    <cellStyle name="チェック セル 2 40" xfId="5689"/>
    <cellStyle name="チェック セル 2 41" xfId="5690"/>
    <cellStyle name="チェック セル 2 42" xfId="5691"/>
    <cellStyle name="チェック セル 2 43" xfId="5692"/>
    <cellStyle name="チェック セル 2 44" xfId="5693"/>
    <cellStyle name="チェック セル 2 45" xfId="5694"/>
    <cellStyle name="チェック セル 2 46" xfId="5695"/>
    <cellStyle name="チェック セル 2 47" xfId="5696"/>
    <cellStyle name="チェック セル 2 48" xfId="5697"/>
    <cellStyle name="チェック セル 2 49" xfId="5698"/>
    <cellStyle name="チェック セル 2 5" xfId="5699"/>
    <cellStyle name="チェック セル 2 50" xfId="5700"/>
    <cellStyle name="チェック セル 2 51" xfId="5701"/>
    <cellStyle name="チェック セル 2 52" xfId="5702"/>
    <cellStyle name="チェック セル 2 53" xfId="5703"/>
    <cellStyle name="チェック セル 2 54" xfId="5704"/>
    <cellStyle name="チェック セル 2 55" xfId="5705"/>
    <cellStyle name="チェック セル 2 56" xfId="5706"/>
    <cellStyle name="チェック セル 2 57" xfId="5707"/>
    <cellStyle name="チェック セル 2 58" xfId="5708"/>
    <cellStyle name="チェック セル 2 59" xfId="5709"/>
    <cellStyle name="チェック セル 2 6" xfId="5710"/>
    <cellStyle name="チェック セル 2 60" xfId="5711"/>
    <cellStyle name="チェック セル 2 61" xfId="5712"/>
    <cellStyle name="チェック セル 2 62" xfId="5713"/>
    <cellStyle name="チェック セル 2 63" xfId="5714"/>
    <cellStyle name="チェック セル 2 64" xfId="5715"/>
    <cellStyle name="チェック セル 2 7" xfId="5716"/>
    <cellStyle name="チェック セル 2 8" xfId="5717"/>
    <cellStyle name="チェック セル 2 9" xfId="5718"/>
    <cellStyle name="チェック セル 3" xfId="5719"/>
    <cellStyle name="チェック セル 3 10" xfId="5720"/>
    <cellStyle name="チェック セル 3 11" xfId="5721"/>
    <cellStyle name="チェック セル 3 12" xfId="5722"/>
    <cellStyle name="チェック セル 3 13" xfId="5723"/>
    <cellStyle name="チェック セル 3 14" xfId="5724"/>
    <cellStyle name="チェック セル 3 15" xfId="5725"/>
    <cellStyle name="チェック セル 3 16" xfId="5726"/>
    <cellStyle name="チェック セル 3 17" xfId="5727"/>
    <cellStyle name="チェック セル 3 18" xfId="5728"/>
    <cellStyle name="チェック セル 3 19" xfId="5729"/>
    <cellStyle name="チェック セル 3 2" xfId="5730"/>
    <cellStyle name="チェック セル 3 20" xfId="5731"/>
    <cellStyle name="チェック セル 3 21" xfId="5732"/>
    <cellStyle name="チェック セル 3 22" xfId="5733"/>
    <cellStyle name="チェック セル 3 23" xfId="5734"/>
    <cellStyle name="チェック セル 3 24" xfId="5735"/>
    <cellStyle name="チェック セル 3 25" xfId="5736"/>
    <cellStyle name="チェック セル 3 26" xfId="5737"/>
    <cellStyle name="チェック セル 3 27" xfId="5738"/>
    <cellStyle name="チェック セル 3 28" xfId="5739"/>
    <cellStyle name="チェック セル 3 29" xfId="5740"/>
    <cellStyle name="チェック セル 3 3" xfId="5741"/>
    <cellStyle name="チェック セル 3 30" xfId="5742"/>
    <cellStyle name="チェック セル 3 31" xfId="5743"/>
    <cellStyle name="チェック セル 3 32" xfId="5744"/>
    <cellStyle name="チェック セル 3 33" xfId="5745"/>
    <cellStyle name="チェック セル 3 34" xfId="5746"/>
    <cellStyle name="チェック セル 3 35" xfId="5747"/>
    <cellStyle name="チェック セル 3 36" xfId="5748"/>
    <cellStyle name="チェック セル 3 37" xfId="5749"/>
    <cellStyle name="チェック セル 3 38" xfId="5750"/>
    <cellStyle name="チェック セル 3 39" xfId="5751"/>
    <cellStyle name="チェック セル 3 4" xfId="5752"/>
    <cellStyle name="チェック セル 3 40" xfId="5753"/>
    <cellStyle name="チェック セル 3 41" xfId="5754"/>
    <cellStyle name="チェック セル 3 42" xfId="5755"/>
    <cellStyle name="チェック セル 3 43" xfId="5756"/>
    <cellStyle name="チェック セル 3 44" xfId="5757"/>
    <cellStyle name="チェック セル 3 45" xfId="5758"/>
    <cellStyle name="チェック セル 3 46" xfId="5759"/>
    <cellStyle name="チェック セル 3 47" xfId="5760"/>
    <cellStyle name="チェック セル 3 48" xfId="5761"/>
    <cellStyle name="チェック セル 3 49" xfId="5762"/>
    <cellStyle name="チェック セル 3 5" xfId="5763"/>
    <cellStyle name="チェック セル 3 50" xfId="5764"/>
    <cellStyle name="チェック セル 3 51" xfId="5765"/>
    <cellStyle name="チェック セル 3 52" xfId="5766"/>
    <cellStyle name="チェック セル 3 53" xfId="5767"/>
    <cellStyle name="チェック セル 3 54" xfId="5768"/>
    <cellStyle name="チェック セル 3 55" xfId="5769"/>
    <cellStyle name="チェック セル 3 56" xfId="5770"/>
    <cellStyle name="チェック セル 3 57" xfId="5771"/>
    <cellStyle name="チェック セル 3 58" xfId="5772"/>
    <cellStyle name="チェック セル 3 59" xfId="5773"/>
    <cellStyle name="チェック セル 3 6" xfId="5774"/>
    <cellStyle name="チェック セル 3 60" xfId="5775"/>
    <cellStyle name="チェック セル 3 61" xfId="5776"/>
    <cellStyle name="チェック セル 3 62" xfId="5777"/>
    <cellStyle name="チェック セル 3 63" xfId="5778"/>
    <cellStyle name="チェック セル 3 64" xfId="5779"/>
    <cellStyle name="チェック セル 3 7" xfId="5780"/>
    <cellStyle name="チェック セル 3 8" xfId="5781"/>
    <cellStyle name="チェック セル 3 9" xfId="5782"/>
    <cellStyle name="チェック セル 4" xfId="5783"/>
    <cellStyle name="チェック セル 5" xfId="5784"/>
    <cellStyle name="チェック セル 5 10" xfId="5785"/>
    <cellStyle name="チェック セル 5 11" xfId="5786"/>
    <cellStyle name="チェック セル 5 12" xfId="5787"/>
    <cellStyle name="チェック セル 5 13" xfId="5788"/>
    <cellStyle name="チェック セル 5 14" xfId="5789"/>
    <cellStyle name="チェック セル 5 15" xfId="5790"/>
    <cellStyle name="チェック セル 5 16" xfId="5791"/>
    <cellStyle name="チェック セル 5 17" xfId="5792"/>
    <cellStyle name="チェック セル 5 18" xfId="5793"/>
    <cellStyle name="チェック セル 5 19" xfId="5794"/>
    <cellStyle name="チェック セル 5 2" xfId="5795"/>
    <cellStyle name="チェック セル 5 20" xfId="5796"/>
    <cellStyle name="チェック セル 5 21" xfId="5797"/>
    <cellStyle name="チェック セル 5 22" xfId="5798"/>
    <cellStyle name="チェック セル 5 23" xfId="5799"/>
    <cellStyle name="チェック セル 5 24" xfId="5800"/>
    <cellStyle name="チェック セル 5 25" xfId="5801"/>
    <cellStyle name="チェック セル 5 26" xfId="5802"/>
    <cellStyle name="チェック セル 5 27" xfId="5803"/>
    <cellStyle name="チェック セル 5 28" xfId="5804"/>
    <cellStyle name="チェック セル 5 29" xfId="5805"/>
    <cellStyle name="チェック セル 5 3" xfId="5806"/>
    <cellStyle name="チェック セル 5 30" xfId="5807"/>
    <cellStyle name="チェック セル 5 31" xfId="5808"/>
    <cellStyle name="チェック セル 5 32" xfId="5809"/>
    <cellStyle name="チェック セル 5 33" xfId="5810"/>
    <cellStyle name="チェック セル 5 34" xfId="5811"/>
    <cellStyle name="チェック セル 5 35" xfId="5812"/>
    <cellStyle name="チェック セル 5 36" xfId="5813"/>
    <cellStyle name="チェック セル 5 37" xfId="5814"/>
    <cellStyle name="チェック セル 5 38" xfId="5815"/>
    <cellStyle name="チェック セル 5 39" xfId="5816"/>
    <cellStyle name="チェック セル 5 4" xfId="5817"/>
    <cellStyle name="チェック セル 5 40" xfId="5818"/>
    <cellStyle name="チェック セル 5 41" xfId="5819"/>
    <cellStyle name="チェック セル 5 42" xfId="5820"/>
    <cellStyle name="チェック セル 5 43" xfId="5821"/>
    <cellStyle name="チェック セル 5 44" xfId="5822"/>
    <cellStyle name="チェック セル 5 45" xfId="5823"/>
    <cellStyle name="チェック セル 5 46" xfId="5824"/>
    <cellStyle name="チェック セル 5 47" xfId="5825"/>
    <cellStyle name="チェック セル 5 48" xfId="5826"/>
    <cellStyle name="チェック セル 5 49" xfId="5827"/>
    <cellStyle name="チェック セル 5 5" xfId="5828"/>
    <cellStyle name="チェック セル 5 50" xfId="5829"/>
    <cellStyle name="チェック セル 5 51" xfId="5830"/>
    <cellStyle name="チェック セル 5 52" xfId="5831"/>
    <cellStyle name="チェック セル 5 53" xfId="5832"/>
    <cellStyle name="チェック セル 5 54" xfId="5833"/>
    <cellStyle name="チェック セル 5 55" xfId="5834"/>
    <cellStyle name="チェック セル 5 56" xfId="5835"/>
    <cellStyle name="チェック セル 5 57" xfId="5836"/>
    <cellStyle name="チェック セル 5 58" xfId="5837"/>
    <cellStyle name="チェック セル 5 59" xfId="5838"/>
    <cellStyle name="チェック セル 5 6" xfId="5839"/>
    <cellStyle name="チェック セル 5 60" xfId="5840"/>
    <cellStyle name="チェック セル 5 61" xfId="5841"/>
    <cellStyle name="チェック セル 5 62" xfId="5842"/>
    <cellStyle name="チェック セル 5 63" xfId="5843"/>
    <cellStyle name="チェック セル 5 64" xfId="5844"/>
    <cellStyle name="チェック セル 5 7" xfId="5845"/>
    <cellStyle name="チェック セル 5 8" xfId="5846"/>
    <cellStyle name="チェック セル 5 9" xfId="5847"/>
    <cellStyle name="チェック セル 6" xfId="5848"/>
    <cellStyle name="チェック セル 7" xfId="5849"/>
    <cellStyle name="チェック セル 8" xfId="5850"/>
    <cellStyle name="どちらでもない 2" xfId="5851"/>
    <cellStyle name="どちらでもない 2 10" xfId="5852"/>
    <cellStyle name="どちらでもない 2 11" xfId="5853"/>
    <cellStyle name="どちらでもない 2 12" xfId="5854"/>
    <cellStyle name="どちらでもない 2 13" xfId="5855"/>
    <cellStyle name="どちらでもない 2 14" xfId="5856"/>
    <cellStyle name="どちらでもない 2 15" xfId="5857"/>
    <cellStyle name="どちらでもない 2 16" xfId="5858"/>
    <cellStyle name="どちらでもない 2 17" xfId="5859"/>
    <cellStyle name="どちらでもない 2 18" xfId="5860"/>
    <cellStyle name="どちらでもない 2 19" xfId="5861"/>
    <cellStyle name="どちらでもない 2 2" xfId="5862"/>
    <cellStyle name="どちらでもない 2 20" xfId="5863"/>
    <cellStyle name="どちらでもない 2 21" xfId="5864"/>
    <cellStyle name="どちらでもない 2 22" xfId="5865"/>
    <cellStyle name="どちらでもない 2 23" xfId="5866"/>
    <cellStyle name="どちらでもない 2 24" xfId="5867"/>
    <cellStyle name="どちらでもない 2 25" xfId="5868"/>
    <cellStyle name="どちらでもない 2 26" xfId="5869"/>
    <cellStyle name="どちらでもない 2 27" xfId="5870"/>
    <cellStyle name="どちらでもない 2 28" xfId="5871"/>
    <cellStyle name="どちらでもない 2 29" xfId="5872"/>
    <cellStyle name="どちらでもない 2 3" xfId="5873"/>
    <cellStyle name="どちらでもない 2 30" xfId="5874"/>
    <cellStyle name="どちらでもない 2 31" xfId="5875"/>
    <cellStyle name="どちらでもない 2 32" xfId="5876"/>
    <cellStyle name="どちらでもない 2 33" xfId="5877"/>
    <cellStyle name="どちらでもない 2 34" xfId="5878"/>
    <cellStyle name="どちらでもない 2 35" xfId="5879"/>
    <cellStyle name="どちらでもない 2 36" xfId="5880"/>
    <cellStyle name="どちらでもない 2 37" xfId="5881"/>
    <cellStyle name="どちらでもない 2 38" xfId="5882"/>
    <cellStyle name="どちらでもない 2 39" xfId="5883"/>
    <cellStyle name="どちらでもない 2 4" xfId="5884"/>
    <cellStyle name="どちらでもない 2 40" xfId="5885"/>
    <cellStyle name="どちらでもない 2 41" xfId="5886"/>
    <cellStyle name="どちらでもない 2 42" xfId="5887"/>
    <cellStyle name="どちらでもない 2 43" xfId="5888"/>
    <cellStyle name="どちらでもない 2 44" xfId="5889"/>
    <cellStyle name="どちらでもない 2 45" xfId="5890"/>
    <cellStyle name="どちらでもない 2 46" xfId="5891"/>
    <cellStyle name="どちらでもない 2 47" xfId="5892"/>
    <cellStyle name="どちらでもない 2 48" xfId="5893"/>
    <cellStyle name="どちらでもない 2 49" xfId="5894"/>
    <cellStyle name="どちらでもない 2 5" xfId="5895"/>
    <cellStyle name="どちらでもない 2 50" xfId="5896"/>
    <cellStyle name="どちらでもない 2 51" xfId="5897"/>
    <cellStyle name="どちらでもない 2 52" xfId="5898"/>
    <cellStyle name="どちらでもない 2 53" xfId="5899"/>
    <cellStyle name="どちらでもない 2 54" xfId="5900"/>
    <cellStyle name="どちらでもない 2 55" xfId="5901"/>
    <cellStyle name="どちらでもない 2 56" xfId="5902"/>
    <cellStyle name="どちらでもない 2 57" xfId="5903"/>
    <cellStyle name="どちらでもない 2 58" xfId="5904"/>
    <cellStyle name="どちらでもない 2 59" xfId="5905"/>
    <cellStyle name="どちらでもない 2 6" xfId="5906"/>
    <cellStyle name="どちらでもない 2 60" xfId="5907"/>
    <cellStyle name="どちらでもない 2 61" xfId="5908"/>
    <cellStyle name="どちらでもない 2 62" xfId="5909"/>
    <cellStyle name="どちらでもない 2 63" xfId="5910"/>
    <cellStyle name="どちらでもない 2 64" xfId="5911"/>
    <cellStyle name="どちらでもない 2 7" xfId="5912"/>
    <cellStyle name="どちらでもない 2 8" xfId="5913"/>
    <cellStyle name="どちらでもない 2 9" xfId="5914"/>
    <cellStyle name="どちらでもない 3" xfId="5915"/>
    <cellStyle name="どちらでもない 3 10" xfId="5916"/>
    <cellStyle name="どちらでもない 3 11" xfId="5917"/>
    <cellStyle name="どちらでもない 3 12" xfId="5918"/>
    <cellStyle name="どちらでもない 3 13" xfId="5919"/>
    <cellStyle name="どちらでもない 3 14" xfId="5920"/>
    <cellStyle name="どちらでもない 3 15" xfId="5921"/>
    <cellStyle name="どちらでもない 3 16" xfId="5922"/>
    <cellStyle name="どちらでもない 3 17" xfId="5923"/>
    <cellStyle name="どちらでもない 3 18" xfId="5924"/>
    <cellStyle name="どちらでもない 3 19" xfId="5925"/>
    <cellStyle name="どちらでもない 3 2" xfId="5926"/>
    <cellStyle name="どちらでもない 3 20" xfId="5927"/>
    <cellStyle name="どちらでもない 3 21" xfId="5928"/>
    <cellStyle name="どちらでもない 3 22" xfId="5929"/>
    <cellStyle name="どちらでもない 3 23" xfId="5930"/>
    <cellStyle name="どちらでもない 3 24" xfId="5931"/>
    <cellStyle name="どちらでもない 3 25" xfId="5932"/>
    <cellStyle name="どちらでもない 3 26" xfId="5933"/>
    <cellStyle name="どちらでもない 3 27" xfId="5934"/>
    <cellStyle name="どちらでもない 3 28" xfId="5935"/>
    <cellStyle name="どちらでもない 3 29" xfId="5936"/>
    <cellStyle name="どちらでもない 3 3" xfId="5937"/>
    <cellStyle name="どちらでもない 3 30" xfId="5938"/>
    <cellStyle name="どちらでもない 3 31" xfId="5939"/>
    <cellStyle name="どちらでもない 3 32" xfId="5940"/>
    <cellStyle name="どちらでもない 3 33" xfId="5941"/>
    <cellStyle name="どちらでもない 3 34" xfId="5942"/>
    <cellStyle name="どちらでもない 3 35" xfId="5943"/>
    <cellStyle name="どちらでもない 3 36" xfId="5944"/>
    <cellStyle name="どちらでもない 3 37" xfId="5945"/>
    <cellStyle name="どちらでもない 3 38" xfId="5946"/>
    <cellStyle name="どちらでもない 3 39" xfId="5947"/>
    <cellStyle name="どちらでもない 3 4" xfId="5948"/>
    <cellStyle name="どちらでもない 3 40" xfId="5949"/>
    <cellStyle name="どちらでもない 3 41" xfId="5950"/>
    <cellStyle name="どちらでもない 3 42" xfId="5951"/>
    <cellStyle name="どちらでもない 3 43" xfId="5952"/>
    <cellStyle name="どちらでもない 3 44" xfId="5953"/>
    <cellStyle name="どちらでもない 3 45" xfId="5954"/>
    <cellStyle name="どちらでもない 3 46" xfId="5955"/>
    <cellStyle name="どちらでもない 3 47" xfId="5956"/>
    <cellStyle name="どちらでもない 3 48" xfId="5957"/>
    <cellStyle name="どちらでもない 3 49" xfId="5958"/>
    <cellStyle name="どちらでもない 3 5" xfId="5959"/>
    <cellStyle name="どちらでもない 3 50" xfId="5960"/>
    <cellStyle name="どちらでもない 3 51" xfId="5961"/>
    <cellStyle name="どちらでもない 3 52" xfId="5962"/>
    <cellStyle name="どちらでもない 3 53" xfId="5963"/>
    <cellStyle name="どちらでもない 3 54" xfId="5964"/>
    <cellStyle name="どちらでもない 3 55" xfId="5965"/>
    <cellStyle name="どちらでもない 3 56" xfId="5966"/>
    <cellStyle name="どちらでもない 3 57" xfId="5967"/>
    <cellStyle name="どちらでもない 3 58" xfId="5968"/>
    <cellStyle name="どちらでもない 3 59" xfId="5969"/>
    <cellStyle name="どちらでもない 3 6" xfId="5970"/>
    <cellStyle name="どちらでもない 3 60" xfId="5971"/>
    <cellStyle name="どちらでもない 3 61" xfId="5972"/>
    <cellStyle name="どちらでもない 3 62" xfId="5973"/>
    <cellStyle name="どちらでもない 3 63" xfId="5974"/>
    <cellStyle name="どちらでもない 3 64" xfId="5975"/>
    <cellStyle name="どちらでもない 3 7" xfId="5976"/>
    <cellStyle name="どちらでもない 3 8" xfId="5977"/>
    <cellStyle name="どちらでもない 3 9" xfId="5978"/>
    <cellStyle name="どちらでもない 4" xfId="5979"/>
    <cellStyle name="どちらでもない 5" xfId="5980"/>
    <cellStyle name="どちらでもない 5 10" xfId="5981"/>
    <cellStyle name="どちらでもない 5 11" xfId="5982"/>
    <cellStyle name="どちらでもない 5 12" xfId="5983"/>
    <cellStyle name="どちらでもない 5 13" xfId="5984"/>
    <cellStyle name="どちらでもない 5 14" xfId="5985"/>
    <cellStyle name="どちらでもない 5 15" xfId="5986"/>
    <cellStyle name="どちらでもない 5 16" xfId="5987"/>
    <cellStyle name="どちらでもない 5 17" xfId="5988"/>
    <cellStyle name="どちらでもない 5 18" xfId="5989"/>
    <cellStyle name="どちらでもない 5 19" xfId="5990"/>
    <cellStyle name="どちらでもない 5 2" xfId="5991"/>
    <cellStyle name="どちらでもない 5 20" xfId="5992"/>
    <cellStyle name="どちらでもない 5 21" xfId="5993"/>
    <cellStyle name="どちらでもない 5 22" xfId="5994"/>
    <cellStyle name="どちらでもない 5 23" xfId="5995"/>
    <cellStyle name="どちらでもない 5 24" xfId="5996"/>
    <cellStyle name="どちらでもない 5 25" xfId="5997"/>
    <cellStyle name="どちらでもない 5 26" xfId="5998"/>
    <cellStyle name="どちらでもない 5 27" xfId="5999"/>
    <cellStyle name="どちらでもない 5 28" xfId="6000"/>
    <cellStyle name="どちらでもない 5 29" xfId="6001"/>
    <cellStyle name="どちらでもない 5 3" xfId="6002"/>
    <cellStyle name="どちらでもない 5 30" xfId="6003"/>
    <cellStyle name="どちらでもない 5 31" xfId="6004"/>
    <cellStyle name="どちらでもない 5 32" xfId="6005"/>
    <cellStyle name="どちらでもない 5 33" xfId="6006"/>
    <cellStyle name="どちらでもない 5 34" xfId="6007"/>
    <cellStyle name="どちらでもない 5 35" xfId="6008"/>
    <cellStyle name="どちらでもない 5 36" xfId="6009"/>
    <cellStyle name="どちらでもない 5 37" xfId="6010"/>
    <cellStyle name="どちらでもない 5 38" xfId="6011"/>
    <cellStyle name="どちらでもない 5 39" xfId="6012"/>
    <cellStyle name="どちらでもない 5 4" xfId="6013"/>
    <cellStyle name="どちらでもない 5 40" xfId="6014"/>
    <cellStyle name="どちらでもない 5 41" xfId="6015"/>
    <cellStyle name="どちらでもない 5 42" xfId="6016"/>
    <cellStyle name="どちらでもない 5 43" xfId="6017"/>
    <cellStyle name="どちらでもない 5 44" xfId="6018"/>
    <cellStyle name="どちらでもない 5 45" xfId="6019"/>
    <cellStyle name="どちらでもない 5 46" xfId="6020"/>
    <cellStyle name="どちらでもない 5 47" xfId="6021"/>
    <cellStyle name="どちらでもない 5 48" xfId="6022"/>
    <cellStyle name="どちらでもない 5 49" xfId="6023"/>
    <cellStyle name="どちらでもない 5 5" xfId="6024"/>
    <cellStyle name="どちらでもない 5 50" xfId="6025"/>
    <cellStyle name="どちらでもない 5 51" xfId="6026"/>
    <cellStyle name="どちらでもない 5 52" xfId="6027"/>
    <cellStyle name="どちらでもない 5 53" xfId="6028"/>
    <cellStyle name="どちらでもない 5 54" xfId="6029"/>
    <cellStyle name="どちらでもない 5 55" xfId="6030"/>
    <cellStyle name="どちらでもない 5 56" xfId="6031"/>
    <cellStyle name="どちらでもない 5 57" xfId="6032"/>
    <cellStyle name="どちらでもない 5 58" xfId="6033"/>
    <cellStyle name="どちらでもない 5 59" xfId="6034"/>
    <cellStyle name="どちらでもない 5 6" xfId="6035"/>
    <cellStyle name="どちらでもない 5 60" xfId="6036"/>
    <cellStyle name="どちらでもない 5 61" xfId="6037"/>
    <cellStyle name="どちらでもない 5 62" xfId="6038"/>
    <cellStyle name="どちらでもない 5 63" xfId="6039"/>
    <cellStyle name="どちらでもない 5 64" xfId="6040"/>
    <cellStyle name="どちらでもない 5 7" xfId="6041"/>
    <cellStyle name="どちらでもない 5 8" xfId="6042"/>
    <cellStyle name="どちらでもない 5 9" xfId="6043"/>
    <cellStyle name="どちらでもない 6" xfId="6044"/>
    <cellStyle name="どちらでもない 7" xfId="6045"/>
    <cellStyle name="どちらでもない 8" xfId="6046"/>
    <cellStyle name="パーセント 10" xfId="6047"/>
    <cellStyle name="パーセント 11" xfId="6048"/>
    <cellStyle name="パーセント 12" xfId="6049"/>
    <cellStyle name="パーセント 13" xfId="6050"/>
    <cellStyle name="パーセント 14" xfId="6051"/>
    <cellStyle name="パーセント 15" xfId="6052"/>
    <cellStyle name="パーセント 16" xfId="6053"/>
    <cellStyle name="パーセント 17" xfId="6054"/>
    <cellStyle name="パーセント 18" xfId="6055"/>
    <cellStyle name="パーセント 19" xfId="6056"/>
    <cellStyle name="パーセント 2" xfId="6057"/>
    <cellStyle name="パーセント 20" xfId="6058"/>
    <cellStyle name="パーセント 21" xfId="6059"/>
    <cellStyle name="パーセント 22" xfId="6060"/>
    <cellStyle name="パーセント 23" xfId="6061"/>
    <cellStyle name="パーセント 24" xfId="6062"/>
    <cellStyle name="パーセント 25" xfId="6063"/>
    <cellStyle name="パーセント 26" xfId="6064"/>
    <cellStyle name="パーセント 27" xfId="6065"/>
    <cellStyle name="パーセント 28" xfId="6066"/>
    <cellStyle name="パーセント 29" xfId="6067"/>
    <cellStyle name="パーセント 3" xfId="6068"/>
    <cellStyle name="パーセント 30" xfId="6069"/>
    <cellStyle name="パーセント 31" xfId="6070"/>
    <cellStyle name="パーセント 32" xfId="6071"/>
    <cellStyle name="パーセント 33" xfId="6072"/>
    <cellStyle name="パーセント 34" xfId="6073"/>
    <cellStyle name="パーセント 35" xfId="6074"/>
    <cellStyle name="パーセント 36" xfId="6075"/>
    <cellStyle name="パーセント 37" xfId="6076"/>
    <cellStyle name="パーセント 38" xfId="6077"/>
    <cellStyle name="パーセント 39" xfId="6078"/>
    <cellStyle name="パーセント 4" xfId="6079"/>
    <cellStyle name="パーセント 40" xfId="6080"/>
    <cellStyle name="パーセント 41" xfId="6081"/>
    <cellStyle name="パーセント 42" xfId="6082"/>
    <cellStyle name="パーセント 43" xfId="6083"/>
    <cellStyle name="パーセント 44" xfId="6084"/>
    <cellStyle name="パーセント 45" xfId="6085"/>
    <cellStyle name="パーセント 46" xfId="6086"/>
    <cellStyle name="パーセント 47" xfId="6087"/>
    <cellStyle name="パーセント 48" xfId="6088"/>
    <cellStyle name="パーセント 49" xfId="6089"/>
    <cellStyle name="パーセント 5" xfId="6090"/>
    <cellStyle name="パーセント 50" xfId="6091"/>
    <cellStyle name="パーセント 51" xfId="6092"/>
    <cellStyle name="パーセント 52" xfId="6093"/>
    <cellStyle name="パーセント 53" xfId="6094"/>
    <cellStyle name="パーセント 54" xfId="6095"/>
    <cellStyle name="パーセント 55" xfId="6096"/>
    <cellStyle name="パーセント 56" xfId="6097"/>
    <cellStyle name="パーセント 57" xfId="6098"/>
    <cellStyle name="パーセント 58" xfId="6099"/>
    <cellStyle name="パーセント 59" xfId="6100"/>
    <cellStyle name="パーセント 6" xfId="6101"/>
    <cellStyle name="パーセント 60" xfId="6102"/>
    <cellStyle name="パーセント 61" xfId="6103"/>
    <cellStyle name="パーセント 62" xfId="6104"/>
    <cellStyle name="パーセント 63" xfId="6105"/>
    <cellStyle name="パーセント 7" xfId="6106"/>
    <cellStyle name="パーセント 8" xfId="6107"/>
    <cellStyle name="パーセント 9" xfId="6108"/>
    <cellStyle name="メモ 2" xfId="6109"/>
    <cellStyle name="メモ 2 10" xfId="6110"/>
    <cellStyle name="メモ 2 10 10" xfId="6111"/>
    <cellStyle name="メモ 2 10 11" xfId="6112"/>
    <cellStyle name="メモ 2 10 12" xfId="6113"/>
    <cellStyle name="メモ 2 10 13" xfId="6114"/>
    <cellStyle name="メモ 2 10 14" xfId="6115"/>
    <cellStyle name="メモ 2 10 15" xfId="6116"/>
    <cellStyle name="メモ 2 10 16" xfId="6117"/>
    <cellStyle name="メモ 2 10 17" xfId="6118"/>
    <cellStyle name="メモ 2 10 18" xfId="6119"/>
    <cellStyle name="メモ 2 10 19" xfId="6120"/>
    <cellStyle name="メモ 2 10 2" xfId="6121"/>
    <cellStyle name="メモ 2 10 20" xfId="6122"/>
    <cellStyle name="メモ 2 10 21" xfId="6123"/>
    <cellStyle name="メモ 2 10 22" xfId="6124"/>
    <cellStyle name="メモ 2 10 23" xfId="6125"/>
    <cellStyle name="メモ 2 10 24" xfId="6126"/>
    <cellStyle name="メモ 2 10 25" xfId="6127"/>
    <cellStyle name="メモ 2 10 26" xfId="6128"/>
    <cellStyle name="メモ 2 10 27" xfId="6129"/>
    <cellStyle name="メモ 2 10 28" xfId="6130"/>
    <cellStyle name="メモ 2 10 29" xfId="6131"/>
    <cellStyle name="メモ 2 10 3" xfId="6132"/>
    <cellStyle name="メモ 2 10 30" xfId="6133"/>
    <cellStyle name="メモ 2 10 31" xfId="6134"/>
    <cellStyle name="メモ 2 10 32" xfId="6135"/>
    <cellStyle name="メモ 2 10 33" xfId="6136"/>
    <cellStyle name="メモ 2 10 34" xfId="6137"/>
    <cellStyle name="メモ 2 10 35" xfId="6138"/>
    <cellStyle name="メモ 2 10 36" xfId="6139"/>
    <cellStyle name="メモ 2 10 37" xfId="6140"/>
    <cellStyle name="メモ 2 10 38" xfId="6141"/>
    <cellStyle name="メモ 2 10 39" xfId="6142"/>
    <cellStyle name="メモ 2 10 4" xfId="6143"/>
    <cellStyle name="メモ 2 10 40" xfId="6144"/>
    <cellStyle name="メモ 2 10 41" xfId="6145"/>
    <cellStyle name="メモ 2 10 42" xfId="6146"/>
    <cellStyle name="メモ 2 10 43" xfId="6147"/>
    <cellStyle name="メモ 2 10 44" xfId="6148"/>
    <cellStyle name="メモ 2 10 45" xfId="6149"/>
    <cellStyle name="メモ 2 10 46" xfId="6150"/>
    <cellStyle name="メモ 2 10 47" xfId="6151"/>
    <cellStyle name="メモ 2 10 48" xfId="6152"/>
    <cellStyle name="メモ 2 10 49" xfId="6153"/>
    <cellStyle name="メモ 2 10 5" xfId="6154"/>
    <cellStyle name="メモ 2 10 50" xfId="6155"/>
    <cellStyle name="メモ 2 10 51" xfId="6156"/>
    <cellStyle name="メモ 2 10 52" xfId="6157"/>
    <cellStyle name="メモ 2 10 53" xfId="6158"/>
    <cellStyle name="メモ 2 10 54" xfId="6159"/>
    <cellStyle name="メモ 2 10 55" xfId="6160"/>
    <cellStyle name="メモ 2 10 56" xfId="6161"/>
    <cellStyle name="メモ 2 10 57" xfId="6162"/>
    <cellStyle name="メモ 2 10 58" xfId="6163"/>
    <cellStyle name="メモ 2 10 59" xfId="6164"/>
    <cellStyle name="メモ 2 10 6" xfId="6165"/>
    <cellStyle name="メモ 2 10 60" xfId="6166"/>
    <cellStyle name="メモ 2 10 61" xfId="6167"/>
    <cellStyle name="メモ 2 10 62" xfId="6168"/>
    <cellStyle name="メモ 2 10 63" xfId="6169"/>
    <cellStyle name="メモ 2 10 7" xfId="6170"/>
    <cellStyle name="メモ 2 10 8" xfId="6171"/>
    <cellStyle name="メモ 2 10 9" xfId="6172"/>
    <cellStyle name="メモ 2 11" xfId="6173"/>
    <cellStyle name="メモ 2 12" xfId="6174"/>
    <cellStyle name="メモ 2 13" xfId="6175"/>
    <cellStyle name="メモ 2 14" xfId="6176"/>
    <cellStyle name="メモ 2 15" xfId="6177"/>
    <cellStyle name="メモ 2 16" xfId="6178"/>
    <cellStyle name="メモ 2 17" xfId="6179"/>
    <cellStyle name="メモ 2 18" xfId="6180"/>
    <cellStyle name="メモ 2 19" xfId="6181"/>
    <cellStyle name="メモ 2 2" xfId="6182"/>
    <cellStyle name="メモ 2 2 10" xfId="6183"/>
    <cellStyle name="メモ 2 2 11" xfId="6184"/>
    <cellStyle name="メモ 2 2 12" xfId="6185"/>
    <cellStyle name="メモ 2 2 13" xfId="6186"/>
    <cellStyle name="メモ 2 2 14" xfId="6187"/>
    <cellStyle name="メモ 2 2 15" xfId="6188"/>
    <cellStyle name="メモ 2 2 16" xfId="6189"/>
    <cellStyle name="メモ 2 2 17" xfId="6190"/>
    <cellStyle name="メモ 2 2 18" xfId="6191"/>
    <cellStyle name="メモ 2 2 19" xfId="6192"/>
    <cellStyle name="メモ 2 2 2" xfId="6193"/>
    <cellStyle name="メモ 2 2 2 2" xfId="6194"/>
    <cellStyle name="メモ 2 2 20" xfId="6195"/>
    <cellStyle name="メモ 2 2 21" xfId="6196"/>
    <cellStyle name="メモ 2 2 22" xfId="6197"/>
    <cellStyle name="メモ 2 2 23" xfId="6198"/>
    <cellStyle name="メモ 2 2 24" xfId="6199"/>
    <cellStyle name="メモ 2 2 25" xfId="6200"/>
    <cellStyle name="メモ 2 2 26" xfId="6201"/>
    <cellStyle name="メモ 2 2 27" xfId="6202"/>
    <cellStyle name="メモ 2 2 28" xfId="6203"/>
    <cellStyle name="メモ 2 2 29" xfId="6204"/>
    <cellStyle name="メモ 2 2 3" xfId="6205"/>
    <cellStyle name="メモ 2 2 30" xfId="6206"/>
    <cellStyle name="メモ 2 2 31" xfId="6207"/>
    <cellStyle name="メモ 2 2 32" xfId="6208"/>
    <cellStyle name="メモ 2 2 33" xfId="6209"/>
    <cellStyle name="メモ 2 2 34" xfId="6210"/>
    <cellStyle name="メモ 2 2 35" xfId="6211"/>
    <cellStyle name="メモ 2 2 36" xfId="6212"/>
    <cellStyle name="メモ 2 2 37" xfId="6213"/>
    <cellStyle name="メモ 2 2 38" xfId="6214"/>
    <cellStyle name="メモ 2 2 39" xfId="6215"/>
    <cellStyle name="メモ 2 2 4" xfId="6216"/>
    <cellStyle name="メモ 2 2 40" xfId="6217"/>
    <cellStyle name="メモ 2 2 41" xfId="6218"/>
    <cellStyle name="メモ 2 2 42" xfId="6219"/>
    <cellStyle name="メモ 2 2 43" xfId="6220"/>
    <cellStyle name="メモ 2 2 44" xfId="6221"/>
    <cellStyle name="メモ 2 2 45" xfId="6222"/>
    <cellStyle name="メモ 2 2 46" xfId="6223"/>
    <cellStyle name="メモ 2 2 47" xfId="6224"/>
    <cellStyle name="メモ 2 2 48" xfId="6225"/>
    <cellStyle name="メモ 2 2 49" xfId="6226"/>
    <cellStyle name="メモ 2 2 5" xfId="6227"/>
    <cellStyle name="メモ 2 2 50" xfId="6228"/>
    <cellStyle name="メモ 2 2 51" xfId="6229"/>
    <cellStyle name="メモ 2 2 52" xfId="6230"/>
    <cellStyle name="メモ 2 2 53" xfId="6231"/>
    <cellStyle name="メモ 2 2 54" xfId="6232"/>
    <cellStyle name="メモ 2 2 55" xfId="6233"/>
    <cellStyle name="メモ 2 2 56" xfId="6234"/>
    <cellStyle name="メモ 2 2 57" xfId="6235"/>
    <cellStyle name="メモ 2 2 58" xfId="6236"/>
    <cellStyle name="メモ 2 2 59" xfId="6237"/>
    <cellStyle name="メモ 2 2 6" xfId="6238"/>
    <cellStyle name="メモ 2 2 60" xfId="6239"/>
    <cellStyle name="メモ 2 2 61" xfId="6240"/>
    <cellStyle name="メモ 2 2 62" xfId="6241"/>
    <cellStyle name="メモ 2 2 63" xfId="6242"/>
    <cellStyle name="メモ 2 2 64" xfId="6243"/>
    <cellStyle name="メモ 2 2 65" xfId="6244"/>
    <cellStyle name="メモ 2 2 66" xfId="6245"/>
    <cellStyle name="メモ 2 2 67" xfId="6246"/>
    <cellStyle name="メモ 2 2 68" xfId="6247"/>
    <cellStyle name="メモ 2 2 7" xfId="6248"/>
    <cellStyle name="メモ 2 2 8" xfId="6249"/>
    <cellStyle name="メモ 2 2 9" xfId="6250"/>
    <cellStyle name="メモ 2 20" xfId="6251"/>
    <cellStyle name="メモ 2 21" xfId="6252"/>
    <cellStyle name="メモ 2 22" xfId="6253"/>
    <cellStyle name="メモ 2 23" xfId="6254"/>
    <cellStyle name="メモ 2 24" xfId="6255"/>
    <cellStyle name="メモ 2 25" xfId="6256"/>
    <cellStyle name="メモ 2 26" xfId="6257"/>
    <cellStyle name="メモ 2 27" xfId="6258"/>
    <cellStyle name="メモ 2 28" xfId="6259"/>
    <cellStyle name="メモ 2 29" xfId="6260"/>
    <cellStyle name="メモ 2 3" xfId="6261"/>
    <cellStyle name="メモ 2 3 10" xfId="6262"/>
    <cellStyle name="メモ 2 3 11" xfId="6263"/>
    <cellStyle name="メモ 2 3 12" xfId="6264"/>
    <cellStyle name="メモ 2 3 13" xfId="6265"/>
    <cellStyle name="メモ 2 3 14" xfId="6266"/>
    <cellStyle name="メモ 2 3 15" xfId="6267"/>
    <cellStyle name="メモ 2 3 16" xfId="6268"/>
    <cellStyle name="メモ 2 3 17" xfId="6269"/>
    <cellStyle name="メモ 2 3 18" xfId="6270"/>
    <cellStyle name="メモ 2 3 19" xfId="6271"/>
    <cellStyle name="メモ 2 3 2" xfId="6272"/>
    <cellStyle name="メモ 2 3 20" xfId="6273"/>
    <cellStyle name="メモ 2 3 21" xfId="6274"/>
    <cellStyle name="メモ 2 3 22" xfId="6275"/>
    <cellStyle name="メモ 2 3 23" xfId="6276"/>
    <cellStyle name="メモ 2 3 24" xfId="6277"/>
    <cellStyle name="メモ 2 3 25" xfId="6278"/>
    <cellStyle name="メモ 2 3 26" xfId="6279"/>
    <cellStyle name="メモ 2 3 27" xfId="6280"/>
    <cellStyle name="メモ 2 3 28" xfId="6281"/>
    <cellStyle name="メモ 2 3 29" xfId="6282"/>
    <cellStyle name="メモ 2 3 3" xfId="6283"/>
    <cellStyle name="メモ 2 3 30" xfId="6284"/>
    <cellStyle name="メモ 2 3 31" xfId="6285"/>
    <cellStyle name="メモ 2 3 32" xfId="6286"/>
    <cellStyle name="メモ 2 3 33" xfId="6287"/>
    <cellStyle name="メモ 2 3 34" xfId="6288"/>
    <cellStyle name="メモ 2 3 35" xfId="6289"/>
    <cellStyle name="メモ 2 3 36" xfId="6290"/>
    <cellStyle name="メモ 2 3 37" xfId="6291"/>
    <cellStyle name="メモ 2 3 38" xfId="6292"/>
    <cellStyle name="メモ 2 3 39" xfId="6293"/>
    <cellStyle name="メモ 2 3 4" xfId="6294"/>
    <cellStyle name="メモ 2 3 40" xfId="6295"/>
    <cellStyle name="メモ 2 3 41" xfId="6296"/>
    <cellStyle name="メモ 2 3 42" xfId="6297"/>
    <cellStyle name="メモ 2 3 43" xfId="6298"/>
    <cellStyle name="メモ 2 3 44" xfId="6299"/>
    <cellStyle name="メモ 2 3 45" xfId="6300"/>
    <cellStyle name="メモ 2 3 46" xfId="6301"/>
    <cellStyle name="メモ 2 3 47" xfId="6302"/>
    <cellStyle name="メモ 2 3 48" xfId="6303"/>
    <cellStyle name="メモ 2 3 49" xfId="6304"/>
    <cellStyle name="メモ 2 3 5" xfId="6305"/>
    <cellStyle name="メモ 2 3 50" xfId="6306"/>
    <cellStyle name="メモ 2 3 51" xfId="6307"/>
    <cellStyle name="メモ 2 3 52" xfId="6308"/>
    <cellStyle name="メモ 2 3 53" xfId="6309"/>
    <cellStyle name="メモ 2 3 54" xfId="6310"/>
    <cellStyle name="メモ 2 3 55" xfId="6311"/>
    <cellStyle name="メモ 2 3 56" xfId="6312"/>
    <cellStyle name="メモ 2 3 57" xfId="6313"/>
    <cellStyle name="メモ 2 3 58" xfId="6314"/>
    <cellStyle name="メモ 2 3 59" xfId="6315"/>
    <cellStyle name="メモ 2 3 6" xfId="6316"/>
    <cellStyle name="メモ 2 3 60" xfId="6317"/>
    <cellStyle name="メモ 2 3 61" xfId="6318"/>
    <cellStyle name="メモ 2 3 62" xfId="6319"/>
    <cellStyle name="メモ 2 3 63" xfId="6320"/>
    <cellStyle name="メモ 2 3 64" xfId="6321"/>
    <cellStyle name="メモ 2 3 65" xfId="6322"/>
    <cellStyle name="メモ 2 3 7" xfId="6323"/>
    <cellStyle name="メモ 2 3 8" xfId="6324"/>
    <cellStyle name="メモ 2 3 9" xfId="6325"/>
    <cellStyle name="メモ 2 30" xfId="6326"/>
    <cellStyle name="メモ 2 31" xfId="6327"/>
    <cellStyle name="メモ 2 32" xfId="6328"/>
    <cellStyle name="メモ 2 33" xfId="6329"/>
    <cellStyle name="メモ 2 34" xfId="6330"/>
    <cellStyle name="メモ 2 35" xfId="6331"/>
    <cellStyle name="メモ 2 36" xfId="6332"/>
    <cellStyle name="メモ 2 37" xfId="6333"/>
    <cellStyle name="メモ 2 38" xfId="6334"/>
    <cellStyle name="メモ 2 39" xfId="6335"/>
    <cellStyle name="メモ 2 4" xfId="6336"/>
    <cellStyle name="メモ 2 40" xfId="6337"/>
    <cellStyle name="メモ 2 41" xfId="6338"/>
    <cellStyle name="メモ 2 42" xfId="6339"/>
    <cellStyle name="メモ 2 43" xfId="6340"/>
    <cellStyle name="メモ 2 44" xfId="6341"/>
    <cellStyle name="メモ 2 45" xfId="6342"/>
    <cellStyle name="メモ 2 46" xfId="6343"/>
    <cellStyle name="メモ 2 47" xfId="6344"/>
    <cellStyle name="メモ 2 48" xfId="6345"/>
    <cellStyle name="メモ 2 49" xfId="6346"/>
    <cellStyle name="メモ 2 5" xfId="6347"/>
    <cellStyle name="メモ 2 50" xfId="6348"/>
    <cellStyle name="メモ 2 51" xfId="6349"/>
    <cellStyle name="メモ 2 52" xfId="6350"/>
    <cellStyle name="メモ 2 53" xfId="6351"/>
    <cellStyle name="メモ 2 54" xfId="6352"/>
    <cellStyle name="メモ 2 55" xfId="6353"/>
    <cellStyle name="メモ 2 56" xfId="6354"/>
    <cellStyle name="メモ 2 57" xfId="6355"/>
    <cellStyle name="メモ 2 58" xfId="6356"/>
    <cellStyle name="メモ 2 59" xfId="6357"/>
    <cellStyle name="メモ 2 6" xfId="6358"/>
    <cellStyle name="メモ 2 60" xfId="6359"/>
    <cellStyle name="メモ 2 61" xfId="6360"/>
    <cellStyle name="メモ 2 62" xfId="6361"/>
    <cellStyle name="メモ 2 63" xfId="6362"/>
    <cellStyle name="メモ 2 64" xfId="6363"/>
    <cellStyle name="メモ 2 65" xfId="6364"/>
    <cellStyle name="メモ 2 66" xfId="6365"/>
    <cellStyle name="メモ 2 67" xfId="6366"/>
    <cellStyle name="メモ 2 68" xfId="6367"/>
    <cellStyle name="メモ 2 69" xfId="6368"/>
    <cellStyle name="メモ 2 7" xfId="6369"/>
    <cellStyle name="メモ 2 70" xfId="6370"/>
    <cellStyle name="メモ 2 71" xfId="6371"/>
    <cellStyle name="メモ 2 72" xfId="6372"/>
    <cellStyle name="メモ 2 73" xfId="6373"/>
    <cellStyle name="メモ 2 8" xfId="6374"/>
    <cellStyle name="メモ 2 9" xfId="6375"/>
    <cellStyle name="メモ 3" xfId="6376"/>
    <cellStyle name="メモ 3 10" xfId="6377"/>
    <cellStyle name="メモ 3 11" xfId="6378"/>
    <cellStyle name="メモ 3 12" xfId="6379"/>
    <cellStyle name="メモ 3 13" xfId="6380"/>
    <cellStyle name="メモ 3 14" xfId="6381"/>
    <cellStyle name="メモ 3 15" xfId="6382"/>
    <cellStyle name="メモ 3 16" xfId="6383"/>
    <cellStyle name="メモ 3 17" xfId="6384"/>
    <cellStyle name="メモ 3 18" xfId="6385"/>
    <cellStyle name="メモ 3 19" xfId="6386"/>
    <cellStyle name="メモ 3 2" xfId="6387"/>
    <cellStyle name="メモ 3 20" xfId="6388"/>
    <cellStyle name="メモ 3 21" xfId="6389"/>
    <cellStyle name="メモ 3 22" xfId="6390"/>
    <cellStyle name="メモ 3 23" xfId="6391"/>
    <cellStyle name="メモ 3 24" xfId="6392"/>
    <cellStyle name="メモ 3 25" xfId="6393"/>
    <cellStyle name="メモ 3 26" xfId="6394"/>
    <cellStyle name="メモ 3 27" xfId="6395"/>
    <cellStyle name="メモ 3 28" xfId="6396"/>
    <cellStyle name="メモ 3 29" xfId="6397"/>
    <cellStyle name="メモ 3 3" xfId="6398"/>
    <cellStyle name="メモ 3 30" xfId="6399"/>
    <cellStyle name="メモ 3 31" xfId="6400"/>
    <cellStyle name="メモ 3 32" xfId="6401"/>
    <cellStyle name="メモ 3 33" xfId="6402"/>
    <cellStyle name="メモ 3 34" xfId="6403"/>
    <cellStyle name="メモ 3 35" xfId="6404"/>
    <cellStyle name="メモ 3 36" xfId="6405"/>
    <cellStyle name="メモ 3 37" xfId="6406"/>
    <cellStyle name="メモ 3 38" xfId="6407"/>
    <cellStyle name="メモ 3 39" xfId="6408"/>
    <cellStyle name="メモ 3 4" xfId="6409"/>
    <cellStyle name="メモ 3 40" xfId="6410"/>
    <cellStyle name="メモ 3 41" xfId="6411"/>
    <cellStyle name="メモ 3 42" xfId="6412"/>
    <cellStyle name="メモ 3 43" xfId="6413"/>
    <cellStyle name="メモ 3 44" xfId="6414"/>
    <cellStyle name="メモ 3 45" xfId="6415"/>
    <cellStyle name="メモ 3 46" xfId="6416"/>
    <cellStyle name="メモ 3 47" xfId="6417"/>
    <cellStyle name="メモ 3 48" xfId="6418"/>
    <cellStyle name="メモ 3 49" xfId="6419"/>
    <cellStyle name="メモ 3 5" xfId="6420"/>
    <cellStyle name="メモ 3 50" xfId="6421"/>
    <cellStyle name="メモ 3 51" xfId="6422"/>
    <cellStyle name="メモ 3 52" xfId="6423"/>
    <cellStyle name="メモ 3 53" xfId="6424"/>
    <cellStyle name="メモ 3 54" xfId="6425"/>
    <cellStyle name="メモ 3 55" xfId="6426"/>
    <cellStyle name="メモ 3 56" xfId="6427"/>
    <cellStyle name="メモ 3 57" xfId="6428"/>
    <cellStyle name="メモ 3 58" xfId="6429"/>
    <cellStyle name="メモ 3 59" xfId="6430"/>
    <cellStyle name="メモ 3 6" xfId="6431"/>
    <cellStyle name="メモ 3 60" xfId="6432"/>
    <cellStyle name="メモ 3 61" xfId="6433"/>
    <cellStyle name="メモ 3 62" xfId="6434"/>
    <cellStyle name="メモ 3 63" xfId="6435"/>
    <cellStyle name="メモ 3 64" xfId="6436"/>
    <cellStyle name="メモ 3 7" xfId="6437"/>
    <cellStyle name="メモ 3 8" xfId="6438"/>
    <cellStyle name="メモ 3 9" xfId="6439"/>
    <cellStyle name="メモ 4" xfId="6440"/>
    <cellStyle name="メモ 5" xfId="6441"/>
    <cellStyle name="リンク セル 2" xfId="6442"/>
    <cellStyle name="リンク セル 2 10" xfId="6443"/>
    <cellStyle name="リンク セル 2 11" xfId="6444"/>
    <cellStyle name="リンク セル 2 12" xfId="6445"/>
    <cellStyle name="リンク セル 2 13" xfId="6446"/>
    <cellStyle name="リンク セル 2 14" xfId="6447"/>
    <cellStyle name="リンク セル 2 15" xfId="6448"/>
    <cellStyle name="リンク セル 2 16" xfId="6449"/>
    <cellStyle name="リンク セル 2 17" xfId="6450"/>
    <cellStyle name="リンク セル 2 18" xfId="6451"/>
    <cellStyle name="リンク セル 2 19" xfId="6452"/>
    <cellStyle name="リンク セル 2 2" xfId="6453"/>
    <cellStyle name="リンク セル 2 20" xfId="6454"/>
    <cellStyle name="リンク セル 2 21" xfId="6455"/>
    <cellStyle name="リンク セル 2 22" xfId="6456"/>
    <cellStyle name="リンク セル 2 23" xfId="6457"/>
    <cellStyle name="リンク セル 2 24" xfId="6458"/>
    <cellStyle name="リンク セル 2 25" xfId="6459"/>
    <cellStyle name="リンク セル 2 26" xfId="6460"/>
    <cellStyle name="リンク セル 2 27" xfId="6461"/>
    <cellStyle name="リンク セル 2 28" xfId="6462"/>
    <cellStyle name="リンク セル 2 29" xfId="6463"/>
    <cellStyle name="リンク セル 2 3" xfId="6464"/>
    <cellStyle name="リンク セル 2 30" xfId="6465"/>
    <cellStyle name="リンク セル 2 31" xfId="6466"/>
    <cellStyle name="リンク セル 2 32" xfId="6467"/>
    <cellStyle name="リンク セル 2 33" xfId="6468"/>
    <cellStyle name="リンク セル 2 34" xfId="6469"/>
    <cellStyle name="リンク セル 2 35" xfId="6470"/>
    <cellStyle name="リンク セル 2 36" xfId="6471"/>
    <cellStyle name="リンク セル 2 37" xfId="6472"/>
    <cellStyle name="リンク セル 2 38" xfId="6473"/>
    <cellStyle name="リンク セル 2 39" xfId="6474"/>
    <cellStyle name="リンク セル 2 4" xfId="6475"/>
    <cellStyle name="リンク セル 2 40" xfId="6476"/>
    <cellStyle name="リンク セル 2 41" xfId="6477"/>
    <cellStyle name="リンク セル 2 42" xfId="6478"/>
    <cellStyle name="リンク セル 2 43" xfId="6479"/>
    <cellStyle name="リンク セル 2 44" xfId="6480"/>
    <cellStyle name="リンク セル 2 45" xfId="6481"/>
    <cellStyle name="リンク セル 2 46" xfId="6482"/>
    <cellStyle name="リンク セル 2 47" xfId="6483"/>
    <cellStyle name="リンク セル 2 48" xfId="6484"/>
    <cellStyle name="リンク セル 2 49" xfId="6485"/>
    <cellStyle name="リンク セル 2 5" xfId="6486"/>
    <cellStyle name="リンク セル 2 50" xfId="6487"/>
    <cellStyle name="リンク セル 2 51" xfId="6488"/>
    <cellStyle name="リンク セル 2 52" xfId="6489"/>
    <cellStyle name="リンク セル 2 53" xfId="6490"/>
    <cellStyle name="リンク セル 2 54" xfId="6491"/>
    <cellStyle name="リンク セル 2 55" xfId="6492"/>
    <cellStyle name="リンク セル 2 56" xfId="6493"/>
    <cellStyle name="リンク セル 2 57" xfId="6494"/>
    <cellStyle name="リンク セル 2 58" xfId="6495"/>
    <cellStyle name="リンク セル 2 59" xfId="6496"/>
    <cellStyle name="リンク セル 2 6" xfId="6497"/>
    <cellStyle name="リンク セル 2 60" xfId="6498"/>
    <cellStyle name="リンク セル 2 61" xfId="6499"/>
    <cellStyle name="リンク セル 2 62" xfId="6500"/>
    <cellStyle name="リンク セル 2 63" xfId="6501"/>
    <cellStyle name="リンク セル 2 64" xfId="6502"/>
    <cellStyle name="リンク セル 2 7" xfId="6503"/>
    <cellStyle name="リンク セル 2 8" xfId="6504"/>
    <cellStyle name="リンク セル 2 9" xfId="6505"/>
    <cellStyle name="リンク セル 3" xfId="6506"/>
    <cellStyle name="リンク セル 3 10" xfId="6507"/>
    <cellStyle name="リンク セル 3 11" xfId="6508"/>
    <cellStyle name="リンク セル 3 12" xfId="6509"/>
    <cellStyle name="リンク セル 3 13" xfId="6510"/>
    <cellStyle name="リンク セル 3 14" xfId="6511"/>
    <cellStyle name="リンク セル 3 15" xfId="6512"/>
    <cellStyle name="リンク セル 3 16" xfId="6513"/>
    <cellStyle name="リンク セル 3 17" xfId="6514"/>
    <cellStyle name="リンク セル 3 18" xfId="6515"/>
    <cellStyle name="リンク セル 3 19" xfId="6516"/>
    <cellStyle name="リンク セル 3 2" xfId="6517"/>
    <cellStyle name="リンク セル 3 20" xfId="6518"/>
    <cellStyle name="リンク セル 3 21" xfId="6519"/>
    <cellStyle name="リンク セル 3 22" xfId="6520"/>
    <cellStyle name="リンク セル 3 23" xfId="6521"/>
    <cellStyle name="リンク セル 3 24" xfId="6522"/>
    <cellStyle name="リンク セル 3 25" xfId="6523"/>
    <cellStyle name="リンク セル 3 26" xfId="6524"/>
    <cellStyle name="リンク セル 3 27" xfId="6525"/>
    <cellStyle name="リンク セル 3 28" xfId="6526"/>
    <cellStyle name="リンク セル 3 29" xfId="6527"/>
    <cellStyle name="リンク セル 3 3" xfId="6528"/>
    <cellStyle name="リンク セル 3 30" xfId="6529"/>
    <cellStyle name="リンク セル 3 31" xfId="6530"/>
    <cellStyle name="リンク セル 3 32" xfId="6531"/>
    <cellStyle name="リンク セル 3 33" xfId="6532"/>
    <cellStyle name="リンク セル 3 34" xfId="6533"/>
    <cellStyle name="リンク セル 3 35" xfId="6534"/>
    <cellStyle name="リンク セル 3 36" xfId="6535"/>
    <cellStyle name="リンク セル 3 37" xfId="6536"/>
    <cellStyle name="リンク セル 3 38" xfId="6537"/>
    <cellStyle name="リンク セル 3 39" xfId="6538"/>
    <cellStyle name="リンク セル 3 4" xfId="6539"/>
    <cellStyle name="リンク セル 3 40" xfId="6540"/>
    <cellStyle name="リンク セル 3 41" xfId="6541"/>
    <cellStyle name="リンク セル 3 42" xfId="6542"/>
    <cellStyle name="リンク セル 3 43" xfId="6543"/>
    <cellStyle name="リンク セル 3 44" xfId="6544"/>
    <cellStyle name="リンク セル 3 45" xfId="6545"/>
    <cellStyle name="リンク セル 3 46" xfId="6546"/>
    <cellStyle name="リンク セル 3 47" xfId="6547"/>
    <cellStyle name="リンク セル 3 48" xfId="6548"/>
    <cellStyle name="リンク セル 3 49" xfId="6549"/>
    <cellStyle name="リンク セル 3 5" xfId="6550"/>
    <cellStyle name="リンク セル 3 50" xfId="6551"/>
    <cellStyle name="リンク セル 3 51" xfId="6552"/>
    <cellStyle name="リンク セル 3 52" xfId="6553"/>
    <cellStyle name="リンク セル 3 53" xfId="6554"/>
    <cellStyle name="リンク セル 3 54" xfId="6555"/>
    <cellStyle name="リンク セル 3 55" xfId="6556"/>
    <cellStyle name="リンク セル 3 56" xfId="6557"/>
    <cellStyle name="リンク セル 3 57" xfId="6558"/>
    <cellStyle name="リンク セル 3 58" xfId="6559"/>
    <cellStyle name="リンク セル 3 59" xfId="6560"/>
    <cellStyle name="リンク セル 3 6" xfId="6561"/>
    <cellStyle name="リンク セル 3 60" xfId="6562"/>
    <cellStyle name="リンク セル 3 61" xfId="6563"/>
    <cellStyle name="リンク セル 3 62" xfId="6564"/>
    <cellStyle name="リンク セル 3 63" xfId="6565"/>
    <cellStyle name="リンク セル 3 64" xfId="6566"/>
    <cellStyle name="リンク セル 3 7" xfId="6567"/>
    <cellStyle name="リンク セル 3 8" xfId="6568"/>
    <cellStyle name="リンク セル 3 9" xfId="6569"/>
    <cellStyle name="リンク セル 4" xfId="6570"/>
    <cellStyle name="リンク セル 5" xfId="6571"/>
    <cellStyle name="リンク セル 5 10" xfId="6572"/>
    <cellStyle name="リンク セル 5 11" xfId="6573"/>
    <cellStyle name="リンク セル 5 12" xfId="6574"/>
    <cellStyle name="リンク セル 5 13" xfId="6575"/>
    <cellStyle name="リンク セル 5 14" xfId="6576"/>
    <cellStyle name="リンク セル 5 15" xfId="6577"/>
    <cellStyle name="リンク セル 5 16" xfId="6578"/>
    <cellStyle name="リンク セル 5 17" xfId="6579"/>
    <cellStyle name="リンク セル 5 18" xfId="6580"/>
    <cellStyle name="リンク セル 5 19" xfId="6581"/>
    <cellStyle name="リンク セル 5 2" xfId="6582"/>
    <cellStyle name="リンク セル 5 20" xfId="6583"/>
    <cellStyle name="リンク セル 5 21" xfId="6584"/>
    <cellStyle name="リンク セル 5 22" xfId="6585"/>
    <cellStyle name="リンク セル 5 23" xfId="6586"/>
    <cellStyle name="リンク セル 5 24" xfId="6587"/>
    <cellStyle name="リンク セル 5 25" xfId="6588"/>
    <cellStyle name="リンク セル 5 26" xfId="6589"/>
    <cellStyle name="リンク セル 5 27" xfId="6590"/>
    <cellStyle name="リンク セル 5 28" xfId="6591"/>
    <cellStyle name="リンク セル 5 29" xfId="6592"/>
    <cellStyle name="リンク セル 5 3" xfId="6593"/>
    <cellStyle name="リンク セル 5 30" xfId="6594"/>
    <cellStyle name="リンク セル 5 31" xfId="6595"/>
    <cellStyle name="リンク セル 5 32" xfId="6596"/>
    <cellStyle name="リンク セル 5 33" xfId="6597"/>
    <cellStyle name="リンク セル 5 34" xfId="6598"/>
    <cellStyle name="リンク セル 5 35" xfId="6599"/>
    <cellStyle name="リンク セル 5 36" xfId="6600"/>
    <cellStyle name="リンク セル 5 37" xfId="6601"/>
    <cellStyle name="リンク セル 5 38" xfId="6602"/>
    <cellStyle name="リンク セル 5 39" xfId="6603"/>
    <cellStyle name="リンク セル 5 4" xfId="6604"/>
    <cellStyle name="リンク セル 5 40" xfId="6605"/>
    <cellStyle name="リンク セル 5 41" xfId="6606"/>
    <cellStyle name="リンク セル 5 42" xfId="6607"/>
    <cellStyle name="リンク セル 5 43" xfId="6608"/>
    <cellStyle name="リンク セル 5 44" xfId="6609"/>
    <cellStyle name="リンク セル 5 45" xfId="6610"/>
    <cellStyle name="リンク セル 5 46" xfId="6611"/>
    <cellStyle name="リンク セル 5 47" xfId="6612"/>
    <cellStyle name="リンク セル 5 48" xfId="6613"/>
    <cellStyle name="リンク セル 5 49" xfId="6614"/>
    <cellStyle name="リンク セル 5 5" xfId="6615"/>
    <cellStyle name="リンク セル 5 50" xfId="6616"/>
    <cellStyle name="リンク セル 5 51" xfId="6617"/>
    <cellStyle name="リンク セル 5 52" xfId="6618"/>
    <cellStyle name="リンク セル 5 53" xfId="6619"/>
    <cellStyle name="リンク セル 5 54" xfId="6620"/>
    <cellStyle name="リンク セル 5 55" xfId="6621"/>
    <cellStyle name="リンク セル 5 56" xfId="6622"/>
    <cellStyle name="リンク セル 5 57" xfId="6623"/>
    <cellStyle name="リンク セル 5 58" xfId="6624"/>
    <cellStyle name="リンク セル 5 59" xfId="6625"/>
    <cellStyle name="リンク セル 5 6" xfId="6626"/>
    <cellStyle name="リンク セル 5 60" xfId="6627"/>
    <cellStyle name="リンク セル 5 61" xfId="6628"/>
    <cellStyle name="リンク セル 5 62" xfId="6629"/>
    <cellStyle name="リンク セル 5 63" xfId="6630"/>
    <cellStyle name="リンク セル 5 64" xfId="6631"/>
    <cellStyle name="リンク セル 5 7" xfId="6632"/>
    <cellStyle name="リンク セル 5 8" xfId="6633"/>
    <cellStyle name="リンク セル 5 9" xfId="6634"/>
    <cellStyle name="リンク セル 6" xfId="6635"/>
    <cellStyle name="リンク セル 7" xfId="6636"/>
    <cellStyle name="リンク セル 8" xfId="6637"/>
    <cellStyle name="悪い 2" xfId="6638"/>
    <cellStyle name="悪い 2 10" xfId="6639"/>
    <cellStyle name="悪い 2 11" xfId="6640"/>
    <cellStyle name="悪い 2 12" xfId="6641"/>
    <cellStyle name="悪い 2 13" xfId="6642"/>
    <cellStyle name="悪い 2 14" xfId="6643"/>
    <cellStyle name="悪い 2 15" xfId="6644"/>
    <cellStyle name="悪い 2 16" xfId="6645"/>
    <cellStyle name="悪い 2 17" xfId="6646"/>
    <cellStyle name="悪い 2 18" xfId="6647"/>
    <cellStyle name="悪い 2 19" xfId="6648"/>
    <cellStyle name="悪い 2 2" xfId="6649"/>
    <cellStyle name="悪い 2 20" xfId="6650"/>
    <cellStyle name="悪い 2 21" xfId="6651"/>
    <cellStyle name="悪い 2 22" xfId="6652"/>
    <cellStyle name="悪い 2 23" xfId="6653"/>
    <cellStyle name="悪い 2 24" xfId="6654"/>
    <cellStyle name="悪い 2 25" xfId="6655"/>
    <cellStyle name="悪い 2 26" xfId="6656"/>
    <cellStyle name="悪い 2 27" xfId="6657"/>
    <cellStyle name="悪い 2 28" xfId="6658"/>
    <cellStyle name="悪い 2 29" xfId="6659"/>
    <cellStyle name="悪い 2 3" xfId="6660"/>
    <cellStyle name="悪い 2 30" xfId="6661"/>
    <cellStyle name="悪い 2 31" xfId="6662"/>
    <cellStyle name="悪い 2 32" xfId="6663"/>
    <cellStyle name="悪い 2 33" xfId="6664"/>
    <cellStyle name="悪い 2 34" xfId="6665"/>
    <cellStyle name="悪い 2 35" xfId="6666"/>
    <cellStyle name="悪い 2 36" xfId="6667"/>
    <cellStyle name="悪い 2 37" xfId="6668"/>
    <cellStyle name="悪い 2 38" xfId="6669"/>
    <cellStyle name="悪い 2 39" xfId="6670"/>
    <cellStyle name="悪い 2 4" xfId="6671"/>
    <cellStyle name="悪い 2 40" xfId="6672"/>
    <cellStyle name="悪い 2 41" xfId="6673"/>
    <cellStyle name="悪い 2 42" xfId="6674"/>
    <cellStyle name="悪い 2 43" xfId="6675"/>
    <cellStyle name="悪い 2 44" xfId="6676"/>
    <cellStyle name="悪い 2 45" xfId="6677"/>
    <cellStyle name="悪い 2 46" xfId="6678"/>
    <cellStyle name="悪い 2 47" xfId="6679"/>
    <cellStyle name="悪い 2 48" xfId="6680"/>
    <cellStyle name="悪い 2 49" xfId="6681"/>
    <cellStyle name="悪い 2 5" xfId="6682"/>
    <cellStyle name="悪い 2 50" xfId="6683"/>
    <cellStyle name="悪い 2 51" xfId="6684"/>
    <cellStyle name="悪い 2 52" xfId="6685"/>
    <cellStyle name="悪い 2 53" xfId="6686"/>
    <cellStyle name="悪い 2 54" xfId="6687"/>
    <cellStyle name="悪い 2 55" xfId="6688"/>
    <cellStyle name="悪い 2 56" xfId="6689"/>
    <cellStyle name="悪い 2 57" xfId="6690"/>
    <cellStyle name="悪い 2 58" xfId="6691"/>
    <cellStyle name="悪い 2 59" xfId="6692"/>
    <cellStyle name="悪い 2 6" xfId="6693"/>
    <cellStyle name="悪い 2 60" xfId="6694"/>
    <cellStyle name="悪い 2 61" xfId="6695"/>
    <cellStyle name="悪い 2 62" xfId="6696"/>
    <cellStyle name="悪い 2 63" xfId="6697"/>
    <cellStyle name="悪い 2 64" xfId="6698"/>
    <cellStyle name="悪い 2 7" xfId="6699"/>
    <cellStyle name="悪い 2 8" xfId="6700"/>
    <cellStyle name="悪い 2 9" xfId="6701"/>
    <cellStyle name="悪い 3" xfId="6702"/>
    <cellStyle name="悪い 3 10" xfId="6703"/>
    <cellStyle name="悪い 3 11" xfId="6704"/>
    <cellStyle name="悪い 3 12" xfId="6705"/>
    <cellStyle name="悪い 3 13" xfId="6706"/>
    <cellStyle name="悪い 3 14" xfId="6707"/>
    <cellStyle name="悪い 3 15" xfId="6708"/>
    <cellStyle name="悪い 3 16" xfId="6709"/>
    <cellStyle name="悪い 3 17" xfId="6710"/>
    <cellStyle name="悪い 3 18" xfId="6711"/>
    <cellStyle name="悪い 3 19" xfId="6712"/>
    <cellStyle name="悪い 3 2" xfId="6713"/>
    <cellStyle name="悪い 3 20" xfId="6714"/>
    <cellStyle name="悪い 3 21" xfId="6715"/>
    <cellStyle name="悪い 3 22" xfId="6716"/>
    <cellStyle name="悪い 3 23" xfId="6717"/>
    <cellStyle name="悪い 3 24" xfId="6718"/>
    <cellStyle name="悪い 3 25" xfId="6719"/>
    <cellStyle name="悪い 3 26" xfId="6720"/>
    <cellStyle name="悪い 3 27" xfId="6721"/>
    <cellStyle name="悪い 3 28" xfId="6722"/>
    <cellStyle name="悪い 3 29" xfId="6723"/>
    <cellStyle name="悪い 3 3" xfId="6724"/>
    <cellStyle name="悪い 3 30" xfId="6725"/>
    <cellStyle name="悪い 3 31" xfId="6726"/>
    <cellStyle name="悪い 3 32" xfId="6727"/>
    <cellStyle name="悪い 3 33" xfId="6728"/>
    <cellStyle name="悪い 3 34" xfId="6729"/>
    <cellStyle name="悪い 3 35" xfId="6730"/>
    <cellStyle name="悪い 3 36" xfId="6731"/>
    <cellStyle name="悪い 3 37" xfId="6732"/>
    <cellStyle name="悪い 3 38" xfId="6733"/>
    <cellStyle name="悪い 3 39" xfId="6734"/>
    <cellStyle name="悪い 3 4" xfId="6735"/>
    <cellStyle name="悪い 3 40" xfId="6736"/>
    <cellStyle name="悪い 3 41" xfId="6737"/>
    <cellStyle name="悪い 3 42" xfId="6738"/>
    <cellStyle name="悪い 3 43" xfId="6739"/>
    <cellStyle name="悪い 3 44" xfId="6740"/>
    <cellStyle name="悪い 3 45" xfId="6741"/>
    <cellStyle name="悪い 3 46" xfId="6742"/>
    <cellStyle name="悪い 3 47" xfId="6743"/>
    <cellStyle name="悪い 3 48" xfId="6744"/>
    <cellStyle name="悪い 3 49" xfId="6745"/>
    <cellStyle name="悪い 3 5" xfId="6746"/>
    <cellStyle name="悪い 3 50" xfId="6747"/>
    <cellStyle name="悪い 3 51" xfId="6748"/>
    <cellStyle name="悪い 3 52" xfId="6749"/>
    <cellStyle name="悪い 3 53" xfId="6750"/>
    <cellStyle name="悪い 3 54" xfId="6751"/>
    <cellStyle name="悪い 3 55" xfId="6752"/>
    <cellStyle name="悪い 3 56" xfId="6753"/>
    <cellStyle name="悪い 3 57" xfId="6754"/>
    <cellStyle name="悪い 3 58" xfId="6755"/>
    <cellStyle name="悪い 3 59" xfId="6756"/>
    <cellStyle name="悪い 3 6" xfId="6757"/>
    <cellStyle name="悪い 3 60" xfId="6758"/>
    <cellStyle name="悪い 3 61" xfId="6759"/>
    <cellStyle name="悪い 3 62" xfId="6760"/>
    <cellStyle name="悪い 3 63" xfId="6761"/>
    <cellStyle name="悪い 3 64" xfId="6762"/>
    <cellStyle name="悪い 3 7" xfId="6763"/>
    <cellStyle name="悪い 3 8" xfId="6764"/>
    <cellStyle name="悪い 3 9" xfId="6765"/>
    <cellStyle name="悪い 4" xfId="6766"/>
    <cellStyle name="悪い 5" xfId="6767"/>
    <cellStyle name="悪い 5 10" xfId="6768"/>
    <cellStyle name="悪い 5 11" xfId="6769"/>
    <cellStyle name="悪い 5 12" xfId="6770"/>
    <cellStyle name="悪い 5 13" xfId="6771"/>
    <cellStyle name="悪い 5 14" xfId="6772"/>
    <cellStyle name="悪い 5 15" xfId="6773"/>
    <cellStyle name="悪い 5 16" xfId="6774"/>
    <cellStyle name="悪い 5 17" xfId="6775"/>
    <cellStyle name="悪い 5 18" xfId="6776"/>
    <cellStyle name="悪い 5 19" xfId="6777"/>
    <cellStyle name="悪い 5 2" xfId="6778"/>
    <cellStyle name="悪い 5 20" xfId="6779"/>
    <cellStyle name="悪い 5 21" xfId="6780"/>
    <cellStyle name="悪い 5 22" xfId="6781"/>
    <cellStyle name="悪い 5 23" xfId="6782"/>
    <cellStyle name="悪い 5 24" xfId="6783"/>
    <cellStyle name="悪い 5 25" xfId="6784"/>
    <cellStyle name="悪い 5 26" xfId="6785"/>
    <cellStyle name="悪い 5 27" xfId="6786"/>
    <cellStyle name="悪い 5 28" xfId="6787"/>
    <cellStyle name="悪い 5 29" xfId="6788"/>
    <cellStyle name="悪い 5 3" xfId="6789"/>
    <cellStyle name="悪い 5 30" xfId="6790"/>
    <cellStyle name="悪い 5 31" xfId="6791"/>
    <cellStyle name="悪い 5 32" xfId="6792"/>
    <cellStyle name="悪い 5 33" xfId="6793"/>
    <cellStyle name="悪い 5 34" xfId="6794"/>
    <cellStyle name="悪い 5 35" xfId="6795"/>
    <cellStyle name="悪い 5 36" xfId="6796"/>
    <cellStyle name="悪い 5 37" xfId="6797"/>
    <cellStyle name="悪い 5 38" xfId="6798"/>
    <cellStyle name="悪い 5 39" xfId="6799"/>
    <cellStyle name="悪い 5 4" xfId="6800"/>
    <cellStyle name="悪い 5 40" xfId="6801"/>
    <cellStyle name="悪い 5 41" xfId="6802"/>
    <cellStyle name="悪い 5 42" xfId="6803"/>
    <cellStyle name="悪い 5 43" xfId="6804"/>
    <cellStyle name="悪い 5 44" xfId="6805"/>
    <cellStyle name="悪い 5 45" xfId="6806"/>
    <cellStyle name="悪い 5 46" xfId="6807"/>
    <cellStyle name="悪い 5 47" xfId="6808"/>
    <cellStyle name="悪い 5 48" xfId="6809"/>
    <cellStyle name="悪い 5 49" xfId="6810"/>
    <cellStyle name="悪い 5 5" xfId="6811"/>
    <cellStyle name="悪い 5 50" xfId="6812"/>
    <cellStyle name="悪い 5 51" xfId="6813"/>
    <cellStyle name="悪い 5 52" xfId="6814"/>
    <cellStyle name="悪い 5 53" xfId="6815"/>
    <cellStyle name="悪い 5 54" xfId="6816"/>
    <cellStyle name="悪い 5 55" xfId="6817"/>
    <cellStyle name="悪い 5 56" xfId="6818"/>
    <cellStyle name="悪い 5 57" xfId="6819"/>
    <cellStyle name="悪い 5 58" xfId="6820"/>
    <cellStyle name="悪い 5 59" xfId="6821"/>
    <cellStyle name="悪い 5 6" xfId="6822"/>
    <cellStyle name="悪い 5 60" xfId="6823"/>
    <cellStyle name="悪い 5 61" xfId="6824"/>
    <cellStyle name="悪い 5 62" xfId="6825"/>
    <cellStyle name="悪い 5 63" xfId="6826"/>
    <cellStyle name="悪い 5 64" xfId="6827"/>
    <cellStyle name="悪い 5 7" xfId="6828"/>
    <cellStyle name="悪い 5 8" xfId="6829"/>
    <cellStyle name="悪い 5 9" xfId="6830"/>
    <cellStyle name="悪い 6" xfId="6831"/>
    <cellStyle name="悪い 7" xfId="6832"/>
    <cellStyle name="悪い 8" xfId="6833"/>
    <cellStyle name="計算 2" xfId="6834"/>
    <cellStyle name="計算 2 10" xfId="6835"/>
    <cellStyle name="計算 2 11" xfId="6836"/>
    <cellStyle name="計算 2 12" xfId="6837"/>
    <cellStyle name="計算 2 13" xfId="6838"/>
    <cellStyle name="計算 2 14" xfId="6839"/>
    <cellStyle name="計算 2 15" xfId="6840"/>
    <cellStyle name="計算 2 16" xfId="6841"/>
    <cellStyle name="計算 2 17" xfId="6842"/>
    <cellStyle name="計算 2 18" xfId="6843"/>
    <cellStyle name="計算 2 19" xfId="6844"/>
    <cellStyle name="計算 2 2" xfId="6845"/>
    <cellStyle name="計算 2 20" xfId="6846"/>
    <cellStyle name="計算 2 21" xfId="6847"/>
    <cellStyle name="計算 2 22" xfId="6848"/>
    <cellStyle name="計算 2 23" xfId="6849"/>
    <cellStyle name="計算 2 24" xfId="6850"/>
    <cellStyle name="計算 2 25" xfId="6851"/>
    <cellStyle name="計算 2 26" xfId="6852"/>
    <cellStyle name="計算 2 27" xfId="6853"/>
    <cellStyle name="計算 2 28" xfId="6854"/>
    <cellStyle name="計算 2 29" xfId="6855"/>
    <cellStyle name="計算 2 3" xfId="6856"/>
    <cellStyle name="計算 2 30" xfId="6857"/>
    <cellStyle name="計算 2 31" xfId="6858"/>
    <cellStyle name="計算 2 32" xfId="6859"/>
    <cellStyle name="計算 2 33" xfId="6860"/>
    <cellStyle name="計算 2 34" xfId="6861"/>
    <cellStyle name="計算 2 35" xfId="6862"/>
    <cellStyle name="計算 2 36" xfId="6863"/>
    <cellStyle name="計算 2 37" xfId="6864"/>
    <cellStyle name="計算 2 38" xfId="6865"/>
    <cellStyle name="計算 2 39" xfId="6866"/>
    <cellStyle name="計算 2 4" xfId="6867"/>
    <cellStyle name="計算 2 40" xfId="6868"/>
    <cellStyle name="計算 2 41" xfId="6869"/>
    <cellStyle name="計算 2 42" xfId="6870"/>
    <cellStyle name="計算 2 43" xfId="6871"/>
    <cellStyle name="計算 2 44" xfId="6872"/>
    <cellStyle name="計算 2 45" xfId="6873"/>
    <cellStyle name="計算 2 46" xfId="6874"/>
    <cellStyle name="計算 2 47" xfId="6875"/>
    <cellStyle name="計算 2 48" xfId="6876"/>
    <cellStyle name="計算 2 49" xfId="6877"/>
    <cellStyle name="計算 2 5" xfId="6878"/>
    <cellStyle name="計算 2 50" xfId="6879"/>
    <cellStyle name="計算 2 51" xfId="6880"/>
    <cellStyle name="計算 2 52" xfId="6881"/>
    <cellStyle name="計算 2 53" xfId="6882"/>
    <cellStyle name="計算 2 54" xfId="6883"/>
    <cellStyle name="計算 2 55" xfId="6884"/>
    <cellStyle name="計算 2 56" xfId="6885"/>
    <cellStyle name="計算 2 57" xfId="6886"/>
    <cellStyle name="計算 2 58" xfId="6887"/>
    <cellStyle name="計算 2 59" xfId="6888"/>
    <cellStyle name="計算 2 6" xfId="6889"/>
    <cellStyle name="計算 2 60" xfId="6890"/>
    <cellStyle name="計算 2 61" xfId="6891"/>
    <cellStyle name="計算 2 62" xfId="6892"/>
    <cellStyle name="計算 2 63" xfId="6893"/>
    <cellStyle name="計算 2 64" xfId="6894"/>
    <cellStyle name="計算 2 7" xfId="6895"/>
    <cellStyle name="計算 2 8" xfId="6896"/>
    <cellStyle name="計算 2 9" xfId="6897"/>
    <cellStyle name="計算 3" xfId="6898"/>
    <cellStyle name="計算 3 10" xfId="6899"/>
    <cellStyle name="計算 3 11" xfId="6900"/>
    <cellStyle name="計算 3 12" xfId="6901"/>
    <cellStyle name="計算 3 13" xfId="6902"/>
    <cellStyle name="計算 3 14" xfId="6903"/>
    <cellStyle name="計算 3 15" xfId="6904"/>
    <cellStyle name="計算 3 16" xfId="6905"/>
    <cellStyle name="計算 3 17" xfId="6906"/>
    <cellStyle name="計算 3 18" xfId="6907"/>
    <cellStyle name="計算 3 19" xfId="6908"/>
    <cellStyle name="計算 3 2" xfId="6909"/>
    <cellStyle name="計算 3 20" xfId="6910"/>
    <cellStyle name="計算 3 21" xfId="6911"/>
    <cellStyle name="計算 3 22" xfId="6912"/>
    <cellStyle name="計算 3 23" xfId="6913"/>
    <cellStyle name="計算 3 24" xfId="6914"/>
    <cellStyle name="計算 3 25" xfId="6915"/>
    <cellStyle name="計算 3 26" xfId="6916"/>
    <cellStyle name="計算 3 27" xfId="6917"/>
    <cellStyle name="計算 3 28" xfId="6918"/>
    <cellStyle name="計算 3 29" xfId="6919"/>
    <cellStyle name="計算 3 3" xfId="6920"/>
    <cellStyle name="計算 3 30" xfId="6921"/>
    <cellStyle name="計算 3 31" xfId="6922"/>
    <cellStyle name="計算 3 32" xfId="6923"/>
    <cellStyle name="計算 3 33" xfId="6924"/>
    <cellStyle name="計算 3 34" xfId="6925"/>
    <cellStyle name="計算 3 35" xfId="6926"/>
    <cellStyle name="計算 3 36" xfId="6927"/>
    <cellStyle name="計算 3 37" xfId="6928"/>
    <cellStyle name="計算 3 38" xfId="6929"/>
    <cellStyle name="計算 3 39" xfId="6930"/>
    <cellStyle name="計算 3 4" xfId="6931"/>
    <cellStyle name="計算 3 40" xfId="6932"/>
    <cellStyle name="計算 3 41" xfId="6933"/>
    <cellStyle name="計算 3 42" xfId="6934"/>
    <cellStyle name="計算 3 43" xfId="6935"/>
    <cellStyle name="計算 3 44" xfId="6936"/>
    <cellStyle name="計算 3 45" xfId="6937"/>
    <cellStyle name="計算 3 46" xfId="6938"/>
    <cellStyle name="計算 3 47" xfId="6939"/>
    <cellStyle name="計算 3 48" xfId="6940"/>
    <cellStyle name="計算 3 49" xfId="6941"/>
    <cellStyle name="計算 3 5" xfId="6942"/>
    <cellStyle name="計算 3 50" xfId="6943"/>
    <cellStyle name="計算 3 51" xfId="6944"/>
    <cellStyle name="計算 3 52" xfId="6945"/>
    <cellStyle name="計算 3 53" xfId="6946"/>
    <cellStyle name="計算 3 54" xfId="6947"/>
    <cellStyle name="計算 3 55" xfId="6948"/>
    <cellStyle name="計算 3 56" xfId="6949"/>
    <cellStyle name="計算 3 57" xfId="6950"/>
    <cellStyle name="計算 3 58" xfId="6951"/>
    <cellStyle name="計算 3 59" xfId="6952"/>
    <cellStyle name="計算 3 6" xfId="6953"/>
    <cellStyle name="計算 3 60" xfId="6954"/>
    <cellStyle name="計算 3 61" xfId="6955"/>
    <cellStyle name="計算 3 62" xfId="6956"/>
    <cellStyle name="計算 3 63" xfId="6957"/>
    <cellStyle name="計算 3 64" xfId="6958"/>
    <cellStyle name="計算 3 7" xfId="6959"/>
    <cellStyle name="計算 3 8" xfId="6960"/>
    <cellStyle name="計算 3 9" xfId="6961"/>
    <cellStyle name="計算 4" xfId="6962"/>
    <cellStyle name="計算 5" xfId="6963"/>
    <cellStyle name="計算 5 10" xfId="6964"/>
    <cellStyle name="計算 5 11" xfId="6965"/>
    <cellStyle name="計算 5 12" xfId="6966"/>
    <cellStyle name="計算 5 13" xfId="6967"/>
    <cellStyle name="計算 5 14" xfId="6968"/>
    <cellStyle name="計算 5 15" xfId="6969"/>
    <cellStyle name="計算 5 16" xfId="6970"/>
    <cellStyle name="計算 5 17" xfId="6971"/>
    <cellStyle name="計算 5 18" xfId="6972"/>
    <cellStyle name="計算 5 19" xfId="6973"/>
    <cellStyle name="計算 5 2" xfId="6974"/>
    <cellStyle name="計算 5 20" xfId="6975"/>
    <cellStyle name="計算 5 21" xfId="6976"/>
    <cellStyle name="計算 5 22" xfId="6977"/>
    <cellStyle name="計算 5 23" xfId="6978"/>
    <cellStyle name="計算 5 24" xfId="6979"/>
    <cellStyle name="計算 5 25" xfId="6980"/>
    <cellStyle name="計算 5 26" xfId="6981"/>
    <cellStyle name="計算 5 27" xfId="6982"/>
    <cellStyle name="計算 5 28" xfId="6983"/>
    <cellStyle name="計算 5 29" xfId="6984"/>
    <cellStyle name="計算 5 3" xfId="6985"/>
    <cellStyle name="計算 5 30" xfId="6986"/>
    <cellStyle name="計算 5 31" xfId="6987"/>
    <cellStyle name="計算 5 32" xfId="6988"/>
    <cellStyle name="計算 5 33" xfId="6989"/>
    <cellStyle name="計算 5 34" xfId="6990"/>
    <cellStyle name="計算 5 35" xfId="6991"/>
    <cellStyle name="計算 5 36" xfId="6992"/>
    <cellStyle name="計算 5 37" xfId="6993"/>
    <cellStyle name="計算 5 38" xfId="6994"/>
    <cellStyle name="計算 5 39" xfId="6995"/>
    <cellStyle name="計算 5 4" xfId="6996"/>
    <cellStyle name="計算 5 40" xfId="6997"/>
    <cellStyle name="計算 5 41" xfId="6998"/>
    <cellStyle name="計算 5 42" xfId="6999"/>
    <cellStyle name="計算 5 43" xfId="7000"/>
    <cellStyle name="計算 5 44" xfId="7001"/>
    <cellStyle name="計算 5 45" xfId="7002"/>
    <cellStyle name="計算 5 46" xfId="7003"/>
    <cellStyle name="計算 5 47" xfId="7004"/>
    <cellStyle name="計算 5 48" xfId="7005"/>
    <cellStyle name="計算 5 49" xfId="7006"/>
    <cellStyle name="計算 5 5" xfId="7007"/>
    <cellStyle name="計算 5 50" xfId="7008"/>
    <cellStyle name="計算 5 51" xfId="7009"/>
    <cellStyle name="計算 5 52" xfId="7010"/>
    <cellStyle name="計算 5 53" xfId="7011"/>
    <cellStyle name="計算 5 54" xfId="7012"/>
    <cellStyle name="計算 5 55" xfId="7013"/>
    <cellStyle name="計算 5 56" xfId="7014"/>
    <cellStyle name="計算 5 57" xfId="7015"/>
    <cellStyle name="計算 5 58" xfId="7016"/>
    <cellStyle name="計算 5 59" xfId="7017"/>
    <cellStyle name="計算 5 6" xfId="7018"/>
    <cellStyle name="計算 5 60" xfId="7019"/>
    <cellStyle name="計算 5 61" xfId="7020"/>
    <cellStyle name="計算 5 62" xfId="7021"/>
    <cellStyle name="計算 5 63" xfId="7022"/>
    <cellStyle name="計算 5 64" xfId="7023"/>
    <cellStyle name="計算 5 7" xfId="7024"/>
    <cellStyle name="計算 5 8" xfId="7025"/>
    <cellStyle name="計算 5 9" xfId="7026"/>
    <cellStyle name="計算 6" xfId="7027"/>
    <cellStyle name="計算 7" xfId="7028"/>
    <cellStyle name="計算 8" xfId="7029"/>
    <cellStyle name="警告文 2" xfId="7030"/>
    <cellStyle name="警告文 2 10" xfId="7031"/>
    <cellStyle name="警告文 2 11" xfId="7032"/>
    <cellStyle name="警告文 2 12" xfId="7033"/>
    <cellStyle name="警告文 2 13" xfId="7034"/>
    <cellStyle name="警告文 2 14" xfId="7035"/>
    <cellStyle name="警告文 2 15" xfId="7036"/>
    <cellStyle name="警告文 2 16" xfId="7037"/>
    <cellStyle name="警告文 2 17" xfId="7038"/>
    <cellStyle name="警告文 2 18" xfId="7039"/>
    <cellStyle name="警告文 2 19" xfId="7040"/>
    <cellStyle name="警告文 2 2" xfId="7041"/>
    <cellStyle name="警告文 2 20" xfId="7042"/>
    <cellStyle name="警告文 2 21" xfId="7043"/>
    <cellStyle name="警告文 2 22" xfId="7044"/>
    <cellStyle name="警告文 2 23" xfId="7045"/>
    <cellStyle name="警告文 2 24" xfId="7046"/>
    <cellStyle name="警告文 2 25" xfId="7047"/>
    <cellStyle name="警告文 2 26" xfId="7048"/>
    <cellStyle name="警告文 2 27" xfId="7049"/>
    <cellStyle name="警告文 2 28" xfId="7050"/>
    <cellStyle name="警告文 2 29" xfId="7051"/>
    <cellStyle name="警告文 2 3" xfId="7052"/>
    <cellStyle name="警告文 2 30" xfId="7053"/>
    <cellStyle name="警告文 2 31" xfId="7054"/>
    <cellStyle name="警告文 2 32" xfId="7055"/>
    <cellStyle name="警告文 2 33" xfId="7056"/>
    <cellStyle name="警告文 2 34" xfId="7057"/>
    <cellStyle name="警告文 2 35" xfId="7058"/>
    <cellStyle name="警告文 2 36" xfId="7059"/>
    <cellStyle name="警告文 2 37" xfId="7060"/>
    <cellStyle name="警告文 2 38" xfId="7061"/>
    <cellStyle name="警告文 2 39" xfId="7062"/>
    <cellStyle name="警告文 2 4" xfId="7063"/>
    <cellStyle name="警告文 2 40" xfId="7064"/>
    <cellStyle name="警告文 2 41" xfId="7065"/>
    <cellStyle name="警告文 2 42" xfId="7066"/>
    <cellStyle name="警告文 2 43" xfId="7067"/>
    <cellStyle name="警告文 2 44" xfId="7068"/>
    <cellStyle name="警告文 2 45" xfId="7069"/>
    <cellStyle name="警告文 2 46" xfId="7070"/>
    <cellStyle name="警告文 2 47" xfId="7071"/>
    <cellStyle name="警告文 2 48" xfId="7072"/>
    <cellStyle name="警告文 2 49" xfId="7073"/>
    <cellStyle name="警告文 2 5" xfId="7074"/>
    <cellStyle name="警告文 2 50" xfId="7075"/>
    <cellStyle name="警告文 2 51" xfId="7076"/>
    <cellStyle name="警告文 2 52" xfId="7077"/>
    <cellStyle name="警告文 2 53" xfId="7078"/>
    <cellStyle name="警告文 2 54" xfId="7079"/>
    <cellStyle name="警告文 2 55" xfId="7080"/>
    <cellStyle name="警告文 2 56" xfId="7081"/>
    <cellStyle name="警告文 2 57" xfId="7082"/>
    <cellStyle name="警告文 2 58" xfId="7083"/>
    <cellStyle name="警告文 2 59" xfId="7084"/>
    <cellStyle name="警告文 2 6" xfId="7085"/>
    <cellStyle name="警告文 2 60" xfId="7086"/>
    <cellStyle name="警告文 2 61" xfId="7087"/>
    <cellStyle name="警告文 2 62" xfId="7088"/>
    <cellStyle name="警告文 2 63" xfId="7089"/>
    <cellStyle name="警告文 2 64" xfId="7090"/>
    <cellStyle name="警告文 2 7" xfId="7091"/>
    <cellStyle name="警告文 2 8" xfId="7092"/>
    <cellStyle name="警告文 2 9" xfId="7093"/>
    <cellStyle name="警告文 3" xfId="7094"/>
    <cellStyle name="警告文 3 10" xfId="7095"/>
    <cellStyle name="警告文 3 11" xfId="7096"/>
    <cellStyle name="警告文 3 12" xfId="7097"/>
    <cellStyle name="警告文 3 13" xfId="7098"/>
    <cellStyle name="警告文 3 14" xfId="7099"/>
    <cellStyle name="警告文 3 15" xfId="7100"/>
    <cellStyle name="警告文 3 16" xfId="7101"/>
    <cellStyle name="警告文 3 17" xfId="7102"/>
    <cellStyle name="警告文 3 18" xfId="7103"/>
    <cellStyle name="警告文 3 19" xfId="7104"/>
    <cellStyle name="警告文 3 2" xfId="7105"/>
    <cellStyle name="警告文 3 20" xfId="7106"/>
    <cellStyle name="警告文 3 21" xfId="7107"/>
    <cellStyle name="警告文 3 22" xfId="7108"/>
    <cellStyle name="警告文 3 23" xfId="7109"/>
    <cellStyle name="警告文 3 24" xfId="7110"/>
    <cellStyle name="警告文 3 25" xfId="7111"/>
    <cellStyle name="警告文 3 26" xfId="7112"/>
    <cellStyle name="警告文 3 27" xfId="7113"/>
    <cellStyle name="警告文 3 28" xfId="7114"/>
    <cellStyle name="警告文 3 29" xfId="7115"/>
    <cellStyle name="警告文 3 3" xfId="7116"/>
    <cellStyle name="警告文 3 30" xfId="7117"/>
    <cellStyle name="警告文 3 31" xfId="7118"/>
    <cellStyle name="警告文 3 32" xfId="7119"/>
    <cellStyle name="警告文 3 33" xfId="7120"/>
    <cellStyle name="警告文 3 34" xfId="7121"/>
    <cellStyle name="警告文 3 35" xfId="7122"/>
    <cellStyle name="警告文 3 36" xfId="7123"/>
    <cellStyle name="警告文 3 37" xfId="7124"/>
    <cellStyle name="警告文 3 38" xfId="7125"/>
    <cellStyle name="警告文 3 39" xfId="7126"/>
    <cellStyle name="警告文 3 4" xfId="7127"/>
    <cellStyle name="警告文 3 40" xfId="7128"/>
    <cellStyle name="警告文 3 41" xfId="7129"/>
    <cellStyle name="警告文 3 42" xfId="7130"/>
    <cellStyle name="警告文 3 43" xfId="7131"/>
    <cellStyle name="警告文 3 44" xfId="7132"/>
    <cellStyle name="警告文 3 45" xfId="7133"/>
    <cellStyle name="警告文 3 46" xfId="7134"/>
    <cellStyle name="警告文 3 47" xfId="7135"/>
    <cellStyle name="警告文 3 48" xfId="7136"/>
    <cellStyle name="警告文 3 49" xfId="7137"/>
    <cellStyle name="警告文 3 5" xfId="7138"/>
    <cellStyle name="警告文 3 50" xfId="7139"/>
    <cellStyle name="警告文 3 51" xfId="7140"/>
    <cellStyle name="警告文 3 52" xfId="7141"/>
    <cellStyle name="警告文 3 53" xfId="7142"/>
    <cellStyle name="警告文 3 54" xfId="7143"/>
    <cellStyle name="警告文 3 55" xfId="7144"/>
    <cellStyle name="警告文 3 56" xfId="7145"/>
    <cellStyle name="警告文 3 57" xfId="7146"/>
    <cellStyle name="警告文 3 58" xfId="7147"/>
    <cellStyle name="警告文 3 59" xfId="7148"/>
    <cellStyle name="警告文 3 6" xfId="7149"/>
    <cellStyle name="警告文 3 60" xfId="7150"/>
    <cellStyle name="警告文 3 61" xfId="7151"/>
    <cellStyle name="警告文 3 62" xfId="7152"/>
    <cellStyle name="警告文 3 63" xfId="7153"/>
    <cellStyle name="警告文 3 64" xfId="7154"/>
    <cellStyle name="警告文 3 7" xfId="7155"/>
    <cellStyle name="警告文 3 8" xfId="7156"/>
    <cellStyle name="警告文 3 9" xfId="7157"/>
    <cellStyle name="警告文 4" xfId="7158"/>
    <cellStyle name="警告文 5" xfId="7159"/>
    <cellStyle name="警告文 5 10" xfId="7160"/>
    <cellStyle name="警告文 5 11" xfId="7161"/>
    <cellStyle name="警告文 5 12" xfId="7162"/>
    <cellStyle name="警告文 5 13" xfId="7163"/>
    <cellStyle name="警告文 5 14" xfId="7164"/>
    <cellStyle name="警告文 5 15" xfId="7165"/>
    <cellStyle name="警告文 5 16" xfId="7166"/>
    <cellStyle name="警告文 5 17" xfId="7167"/>
    <cellStyle name="警告文 5 18" xfId="7168"/>
    <cellStyle name="警告文 5 19" xfId="7169"/>
    <cellStyle name="警告文 5 2" xfId="7170"/>
    <cellStyle name="警告文 5 20" xfId="7171"/>
    <cellStyle name="警告文 5 21" xfId="7172"/>
    <cellStyle name="警告文 5 22" xfId="7173"/>
    <cellStyle name="警告文 5 23" xfId="7174"/>
    <cellStyle name="警告文 5 24" xfId="7175"/>
    <cellStyle name="警告文 5 25" xfId="7176"/>
    <cellStyle name="警告文 5 26" xfId="7177"/>
    <cellStyle name="警告文 5 27" xfId="7178"/>
    <cellStyle name="警告文 5 28" xfId="7179"/>
    <cellStyle name="警告文 5 29" xfId="7180"/>
    <cellStyle name="警告文 5 3" xfId="7181"/>
    <cellStyle name="警告文 5 30" xfId="7182"/>
    <cellStyle name="警告文 5 31" xfId="7183"/>
    <cellStyle name="警告文 5 32" xfId="7184"/>
    <cellStyle name="警告文 5 33" xfId="7185"/>
    <cellStyle name="警告文 5 34" xfId="7186"/>
    <cellStyle name="警告文 5 35" xfId="7187"/>
    <cellStyle name="警告文 5 36" xfId="7188"/>
    <cellStyle name="警告文 5 37" xfId="7189"/>
    <cellStyle name="警告文 5 38" xfId="7190"/>
    <cellStyle name="警告文 5 39" xfId="7191"/>
    <cellStyle name="警告文 5 4" xfId="7192"/>
    <cellStyle name="警告文 5 40" xfId="7193"/>
    <cellStyle name="警告文 5 41" xfId="7194"/>
    <cellStyle name="警告文 5 42" xfId="7195"/>
    <cellStyle name="警告文 5 43" xfId="7196"/>
    <cellStyle name="警告文 5 44" xfId="7197"/>
    <cellStyle name="警告文 5 45" xfId="7198"/>
    <cellStyle name="警告文 5 46" xfId="7199"/>
    <cellStyle name="警告文 5 47" xfId="7200"/>
    <cellStyle name="警告文 5 48" xfId="7201"/>
    <cellStyle name="警告文 5 49" xfId="7202"/>
    <cellStyle name="警告文 5 5" xfId="7203"/>
    <cellStyle name="警告文 5 50" xfId="7204"/>
    <cellStyle name="警告文 5 51" xfId="7205"/>
    <cellStyle name="警告文 5 52" xfId="7206"/>
    <cellStyle name="警告文 5 53" xfId="7207"/>
    <cellStyle name="警告文 5 54" xfId="7208"/>
    <cellStyle name="警告文 5 55" xfId="7209"/>
    <cellStyle name="警告文 5 56" xfId="7210"/>
    <cellStyle name="警告文 5 57" xfId="7211"/>
    <cellStyle name="警告文 5 58" xfId="7212"/>
    <cellStyle name="警告文 5 59" xfId="7213"/>
    <cellStyle name="警告文 5 6" xfId="7214"/>
    <cellStyle name="警告文 5 60" xfId="7215"/>
    <cellStyle name="警告文 5 61" xfId="7216"/>
    <cellStyle name="警告文 5 62" xfId="7217"/>
    <cellStyle name="警告文 5 63" xfId="7218"/>
    <cellStyle name="警告文 5 64" xfId="7219"/>
    <cellStyle name="警告文 5 7" xfId="7220"/>
    <cellStyle name="警告文 5 8" xfId="7221"/>
    <cellStyle name="警告文 5 9" xfId="7222"/>
    <cellStyle name="警告文 6" xfId="7223"/>
    <cellStyle name="警告文 7" xfId="7224"/>
    <cellStyle name="警告文 8" xfId="7225"/>
    <cellStyle name="桁区切り 2" xfId="7226"/>
    <cellStyle name="桁区切り 2 2" xfId="7227"/>
    <cellStyle name="桁区切り 2 3" xfId="7228"/>
    <cellStyle name="桁区切り 3" xfId="7229"/>
    <cellStyle name="桁区切り 3 2" xfId="7230"/>
    <cellStyle name="桁区切り 4" xfId="7231"/>
    <cellStyle name="見出し 1 2" xfId="7232"/>
    <cellStyle name="見出し 1 3" xfId="7233"/>
    <cellStyle name="見出し 1 3 10" xfId="7234"/>
    <cellStyle name="見出し 1 3 11" xfId="7235"/>
    <cellStyle name="見出し 1 3 12" xfId="7236"/>
    <cellStyle name="見出し 1 3 13" xfId="7237"/>
    <cellStyle name="見出し 1 3 14" xfId="7238"/>
    <cellStyle name="見出し 1 3 15" xfId="7239"/>
    <cellStyle name="見出し 1 3 16" xfId="7240"/>
    <cellStyle name="見出し 1 3 17" xfId="7241"/>
    <cellStyle name="見出し 1 3 18" xfId="7242"/>
    <cellStyle name="見出し 1 3 19" xfId="7243"/>
    <cellStyle name="見出し 1 3 2" xfId="7244"/>
    <cellStyle name="見出し 1 3 20" xfId="7245"/>
    <cellStyle name="見出し 1 3 21" xfId="7246"/>
    <cellStyle name="見出し 1 3 22" xfId="7247"/>
    <cellStyle name="見出し 1 3 23" xfId="7248"/>
    <cellStyle name="見出し 1 3 24" xfId="7249"/>
    <cellStyle name="見出し 1 3 25" xfId="7250"/>
    <cellStyle name="見出し 1 3 26" xfId="7251"/>
    <cellStyle name="見出し 1 3 27" xfId="7252"/>
    <cellStyle name="見出し 1 3 28" xfId="7253"/>
    <cellStyle name="見出し 1 3 29" xfId="7254"/>
    <cellStyle name="見出し 1 3 3" xfId="7255"/>
    <cellStyle name="見出し 1 3 30" xfId="7256"/>
    <cellStyle name="見出し 1 3 31" xfId="7257"/>
    <cellStyle name="見出し 1 3 32" xfId="7258"/>
    <cellStyle name="見出し 1 3 33" xfId="7259"/>
    <cellStyle name="見出し 1 3 34" xfId="7260"/>
    <cellStyle name="見出し 1 3 35" xfId="7261"/>
    <cellStyle name="見出し 1 3 36" xfId="7262"/>
    <cellStyle name="見出し 1 3 37" xfId="7263"/>
    <cellStyle name="見出し 1 3 38" xfId="7264"/>
    <cellStyle name="見出し 1 3 39" xfId="7265"/>
    <cellStyle name="見出し 1 3 4" xfId="7266"/>
    <cellStyle name="見出し 1 3 40" xfId="7267"/>
    <cellStyle name="見出し 1 3 41" xfId="7268"/>
    <cellStyle name="見出し 1 3 42" xfId="7269"/>
    <cellStyle name="見出し 1 3 43" xfId="7270"/>
    <cellStyle name="見出し 1 3 44" xfId="7271"/>
    <cellStyle name="見出し 1 3 45" xfId="7272"/>
    <cellStyle name="見出し 1 3 46" xfId="7273"/>
    <cellStyle name="見出し 1 3 47" xfId="7274"/>
    <cellStyle name="見出し 1 3 48" xfId="7275"/>
    <cellStyle name="見出し 1 3 49" xfId="7276"/>
    <cellStyle name="見出し 1 3 5" xfId="7277"/>
    <cellStyle name="見出し 1 3 50" xfId="7278"/>
    <cellStyle name="見出し 1 3 51" xfId="7279"/>
    <cellStyle name="見出し 1 3 52" xfId="7280"/>
    <cellStyle name="見出し 1 3 53" xfId="7281"/>
    <cellStyle name="見出し 1 3 54" xfId="7282"/>
    <cellStyle name="見出し 1 3 55" xfId="7283"/>
    <cellStyle name="見出し 1 3 56" xfId="7284"/>
    <cellStyle name="見出し 1 3 57" xfId="7285"/>
    <cellStyle name="見出し 1 3 58" xfId="7286"/>
    <cellStyle name="見出し 1 3 59" xfId="7287"/>
    <cellStyle name="見出し 1 3 6" xfId="7288"/>
    <cellStyle name="見出し 1 3 60" xfId="7289"/>
    <cellStyle name="見出し 1 3 61" xfId="7290"/>
    <cellStyle name="見出し 1 3 62" xfId="7291"/>
    <cellStyle name="見出し 1 3 63" xfId="7292"/>
    <cellStyle name="見出し 1 3 64" xfId="7293"/>
    <cellStyle name="見出し 1 3 7" xfId="7294"/>
    <cellStyle name="見出し 1 3 8" xfId="7295"/>
    <cellStyle name="見出し 1 3 9" xfId="7296"/>
    <cellStyle name="見出し 1 4" xfId="7297"/>
    <cellStyle name="見出し 1 5" xfId="7298"/>
    <cellStyle name="見出し 2 2" xfId="7299"/>
    <cellStyle name="見出し 2 3" xfId="7300"/>
    <cellStyle name="見出し 2 3 10" xfId="7301"/>
    <cellStyle name="見出し 2 3 11" xfId="7302"/>
    <cellStyle name="見出し 2 3 12" xfId="7303"/>
    <cellStyle name="見出し 2 3 13" xfId="7304"/>
    <cellStyle name="見出し 2 3 14" xfId="7305"/>
    <cellStyle name="見出し 2 3 15" xfId="7306"/>
    <cellStyle name="見出し 2 3 16" xfId="7307"/>
    <cellStyle name="見出し 2 3 17" xfId="7308"/>
    <cellStyle name="見出し 2 3 18" xfId="7309"/>
    <cellStyle name="見出し 2 3 19" xfId="7310"/>
    <cellStyle name="見出し 2 3 2" xfId="7311"/>
    <cellStyle name="見出し 2 3 20" xfId="7312"/>
    <cellStyle name="見出し 2 3 21" xfId="7313"/>
    <cellStyle name="見出し 2 3 22" xfId="7314"/>
    <cellStyle name="見出し 2 3 23" xfId="7315"/>
    <cellStyle name="見出し 2 3 24" xfId="7316"/>
    <cellStyle name="見出し 2 3 25" xfId="7317"/>
    <cellStyle name="見出し 2 3 26" xfId="7318"/>
    <cellStyle name="見出し 2 3 27" xfId="7319"/>
    <cellStyle name="見出し 2 3 28" xfId="7320"/>
    <cellStyle name="見出し 2 3 29" xfId="7321"/>
    <cellStyle name="見出し 2 3 3" xfId="7322"/>
    <cellStyle name="見出し 2 3 30" xfId="7323"/>
    <cellStyle name="見出し 2 3 31" xfId="7324"/>
    <cellStyle name="見出し 2 3 32" xfId="7325"/>
    <cellStyle name="見出し 2 3 33" xfId="7326"/>
    <cellStyle name="見出し 2 3 34" xfId="7327"/>
    <cellStyle name="見出し 2 3 35" xfId="7328"/>
    <cellStyle name="見出し 2 3 36" xfId="7329"/>
    <cellStyle name="見出し 2 3 37" xfId="7330"/>
    <cellStyle name="見出し 2 3 38" xfId="7331"/>
    <cellStyle name="見出し 2 3 39" xfId="7332"/>
    <cellStyle name="見出し 2 3 4" xfId="7333"/>
    <cellStyle name="見出し 2 3 40" xfId="7334"/>
    <cellStyle name="見出し 2 3 41" xfId="7335"/>
    <cellStyle name="見出し 2 3 42" xfId="7336"/>
    <cellStyle name="見出し 2 3 43" xfId="7337"/>
    <cellStyle name="見出し 2 3 44" xfId="7338"/>
    <cellStyle name="見出し 2 3 45" xfId="7339"/>
    <cellStyle name="見出し 2 3 46" xfId="7340"/>
    <cellStyle name="見出し 2 3 47" xfId="7341"/>
    <cellStyle name="見出し 2 3 48" xfId="7342"/>
    <cellStyle name="見出し 2 3 49" xfId="7343"/>
    <cellStyle name="見出し 2 3 5" xfId="7344"/>
    <cellStyle name="見出し 2 3 50" xfId="7345"/>
    <cellStyle name="見出し 2 3 51" xfId="7346"/>
    <cellStyle name="見出し 2 3 52" xfId="7347"/>
    <cellStyle name="見出し 2 3 53" xfId="7348"/>
    <cellStyle name="見出し 2 3 54" xfId="7349"/>
    <cellStyle name="見出し 2 3 55" xfId="7350"/>
    <cellStyle name="見出し 2 3 56" xfId="7351"/>
    <cellStyle name="見出し 2 3 57" xfId="7352"/>
    <cellStyle name="見出し 2 3 58" xfId="7353"/>
    <cellStyle name="見出し 2 3 59" xfId="7354"/>
    <cellStyle name="見出し 2 3 6" xfId="7355"/>
    <cellStyle name="見出し 2 3 60" xfId="7356"/>
    <cellStyle name="見出し 2 3 61" xfId="7357"/>
    <cellStyle name="見出し 2 3 62" xfId="7358"/>
    <cellStyle name="見出し 2 3 63" xfId="7359"/>
    <cellStyle name="見出し 2 3 64" xfId="7360"/>
    <cellStyle name="見出し 2 3 7" xfId="7361"/>
    <cellStyle name="見出し 2 3 8" xfId="7362"/>
    <cellStyle name="見出し 2 3 9" xfId="7363"/>
    <cellStyle name="見出し 2 4" xfId="7364"/>
    <cellStyle name="見出し 2 5" xfId="7365"/>
    <cellStyle name="見出し 3 2" xfId="7366"/>
    <cellStyle name="見出し 3 3" xfId="7367"/>
    <cellStyle name="見出し 3 3 10" xfId="7368"/>
    <cellStyle name="見出し 3 3 11" xfId="7369"/>
    <cellStyle name="見出し 3 3 12" xfId="7370"/>
    <cellStyle name="見出し 3 3 13" xfId="7371"/>
    <cellStyle name="見出し 3 3 14" xfId="7372"/>
    <cellStyle name="見出し 3 3 15" xfId="7373"/>
    <cellStyle name="見出し 3 3 16" xfId="7374"/>
    <cellStyle name="見出し 3 3 17" xfId="7375"/>
    <cellStyle name="見出し 3 3 18" xfId="7376"/>
    <cellStyle name="見出し 3 3 19" xfId="7377"/>
    <cellStyle name="見出し 3 3 2" xfId="7378"/>
    <cellStyle name="見出し 3 3 20" xfId="7379"/>
    <cellStyle name="見出し 3 3 21" xfId="7380"/>
    <cellStyle name="見出し 3 3 22" xfId="7381"/>
    <cellStyle name="見出し 3 3 23" xfId="7382"/>
    <cellStyle name="見出し 3 3 24" xfId="7383"/>
    <cellStyle name="見出し 3 3 25" xfId="7384"/>
    <cellStyle name="見出し 3 3 26" xfId="7385"/>
    <cellStyle name="見出し 3 3 27" xfId="7386"/>
    <cellStyle name="見出し 3 3 28" xfId="7387"/>
    <cellStyle name="見出し 3 3 29" xfId="7388"/>
    <cellStyle name="見出し 3 3 3" xfId="7389"/>
    <cellStyle name="見出し 3 3 30" xfId="7390"/>
    <cellStyle name="見出し 3 3 31" xfId="7391"/>
    <cellStyle name="見出し 3 3 32" xfId="7392"/>
    <cellStyle name="見出し 3 3 33" xfId="7393"/>
    <cellStyle name="見出し 3 3 34" xfId="7394"/>
    <cellStyle name="見出し 3 3 35" xfId="7395"/>
    <cellStyle name="見出し 3 3 36" xfId="7396"/>
    <cellStyle name="見出し 3 3 37" xfId="7397"/>
    <cellStyle name="見出し 3 3 38" xfId="7398"/>
    <cellStyle name="見出し 3 3 39" xfId="7399"/>
    <cellStyle name="見出し 3 3 4" xfId="7400"/>
    <cellStyle name="見出し 3 3 40" xfId="7401"/>
    <cellStyle name="見出し 3 3 41" xfId="7402"/>
    <cellStyle name="見出し 3 3 42" xfId="7403"/>
    <cellStyle name="見出し 3 3 43" xfId="7404"/>
    <cellStyle name="見出し 3 3 44" xfId="7405"/>
    <cellStyle name="見出し 3 3 45" xfId="7406"/>
    <cellStyle name="見出し 3 3 46" xfId="7407"/>
    <cellStyle name="見出し 3 3 47" xfId="7408"/>
    <cellStyle name="見出し 3 3 48" xfId="7409"/>
    <cellStyle name="見出し 3 3 49" xfId="7410"/>
    <cellStyle name="見出し 3 3 5" xfId="7411"/>
    <cellStyle name="見出し 3 3 50" xfId="7412"/>
    <cellStyle name="見出し 3 3 51" xfId="7413"/>
    <cellStyle name="見出し 3 3 52" xfId="7414"/>
    <cellStyle name="見出し 3 3 53" xfId="7415"/>
    <cellStyle name="見出し 3 3 54" xfId="7416"/>
    <cellStyle name="見出し 3 3 55" xfId="7417"/>
    <cellStyle name="見出し 3 3 56" xfId="7418"/>
    <cellStyle name="見出し 3 3 57" xfId="7419"/>
    <cellStyle name="見出し 3 3 58" xfId="7420"/>
    <cellStyle name="見出し 3 3 59" xfId="7421"/>
    <cellStyle name="見出し 3 3 6" xfId="7422"/>
    <cellStyle name="見出し 3 3 60" xfId="7423"/>
    <cellStyle name="見出し 3 3 61" xfId="7424"/>
    <cellStyle name="見出し 3 3 62" xfId="7425"/>
    <cellStyle name="見出し 3 3 63" xfId="7426"/>
    <cellStyle name="見出し 3 3 64" xfId="7427"/>
    <cellStyle name="見出し 3 3 7" xfId="7428"/>
    <cellStyle name="見出し 3 3 8" xfId="7429"/>
    <cellStyle name="見出し 3 3 9" xfId="7430"/>
    <cellStyle name="見出し 3 4" xfId="7431"/>
    <cellStyle name="見出し 3 5" xfId="7432"/>
    <cellStyle name="見出し 4 2" xfId="7433"/>
    <cellStyle name="見出し 4 3" xfId="7434"/>
    <cellStyle name="見出し 4 3 10" xfId="7435"/>
    <cellStyle name="見出し 4 3 11" xfId="7436"/>
    <cellStyle name="見出し 4 3 12" xfId="7437"/>
    <cellStyle name="見出し 4 3 13" xfId="7438"/>
    <cellStyle name="見出し 4 3 14" xfId="7439"/>
    <cellStyle name="見出し 4 3 15" xfId="7440"/>
    <cellStyle name="見出し 4 3 16" xfId="7441"/>
    <cellStyle name="見出し 4 3 17" xfId="7442"/>
    <cellStyle name="見出し 4 3 18" xfId="7443"/>
    <cellStyle name="見出し 4 3 19" xfId="7444"/>
    <cellStyle name="見出し 4 3 2" xfId="7445"/>
    <cellStyle name="見出し 4 3 20" xfId="7446"/>
    <cellStyle name="見出し 4 3 21" xfId="7447"/>
    <cellStyle name="見出し 4 3 22" xfId="7448"/>
    <cellStyle name="見出し 4 3 23" xfId="7449"/>
    <cellStyle name="見出し 4 3 24" xfId="7450"/>
    <cellStyle name="見出し 4 3 25" xfId="7451"/>
    <cellStyle name="見出し 4 3 26" xfId="7452"/>
    <cellStyle name="見出し 4 3 27" xfId="7453"/>
    <cellStyle name="見出し 4 3 28" xfId="7454"/>
    <cellStyle name="見出し 4 3 29" xfId="7455"/>
    <cellStyle name="見出し 4 3 3" xfId="7456"/>
    <cellStyle name="見出し 4 3 30" xfId="7457"/>
    <cellStyle name="見出し 4 3 31" xfId="7458"/>
    <cellStyle name="見出し 4 3 32" xfId="7459"/>
    <cellStyle name="見出し 4 3 33" xfId="7460"/>
    <cellStyle name="見出し 4 3 34" xfId="7461"/>
    <cellStyle name="見出し 4 3 35" xfId="7462"/>
    <cellStyle name="見出し 4 3 36" xfId="7463"/>
    <cellStyle name="見出し 4 3 37" xfId="7464"/>
    <cellStyle name="見出し 4 3 38" xfId="7465"/>
    <cellStyle name="見出し 4 3 39" xfId="7466"/>
    <cellStyle name="見出し 4 3 4" xfId="7467"/>
    <cellStyle name="見出し 4 3 40" xfId="7468"/>
    <cellStyle name="見出し 4 3 41" xfId="7469"/>
    <cellStyle name="見出し 4 3 42" xfId="7470"/>
    <cellStyle name="見出し 4 3 43" xfId="7471"/>
    <cellStyle name="見出し 4 3 44" xfId="7472"/>
    <cellStyle name="見出し 4 3 45" xfId="7473"/>
    <cellStyle name="見出し 4 3 46" xfId="7474"/>
    <cellStyle name="見出し 4 3 47" xfId="7475"/>
    <cellStyle name="見出し 4 3 48" xfId="7476"/>
    <cellStyle name="見出し 4 3 49" xfId="7477"/>
    <cellStyle name="見出し 4 3 5" xfId="7478"/>
    <cellStyle name="見出し 4 3 50" xfId="7479"/>
    <cellStyle name="見出し 4 3 51" xfId="7480"/>
    <cellStyle name="見出し 4 3 52" xfId="7481"/>
    <cellStyle name="見出し 4 3 53" xfId="7482"/>
    <cellStyle name="見出し 4 3 54" xfId="7483"/>
    <cellStyle name="見出し 4 3 55" xfId="7484"/>
    <cellStyle name="見出し 4 3 56" xfId="7485"/>
    <cellStyle name="見出し 4 3 57" xfId="7486"/>
    <cellStyle name="見出し 4 3 58" xfId="7487"/>
    <cellStyle name="見出し 4 3 59" xfId="7488"/>
    <cellStyle name="見出し 4 3 6" xfId="7489"/>
    <cellStyle name="見出し 4 3 60" xfId="7490"/>
    <cellStyle name="見出し 4 3 61" xfId="7491"/>
    <cellStyle name="見出し 4 3 62" xfId="7492"/>
    <cellStyle name="見出し 4 3 63" xfId="7493"/>
    <cellStyle name="見出し 4 3 64" xfId="7494"/>
    <cellStyle name="見出し 4 3 7" xfId="7495"/>
    <cellStyle name="見出し 4 3 8" xfId="7496"/>
    <cellStyle name="見出し 4 3 9" xfId="7497"/>
    <cellStyle name="見出し 4 4" xfId="7498"/>
    <cellStyle name="見出し 4 5" xfId="7499"/>
    <cellStyle name="集計 2" xfId="7500"/>
    <cellStyle name="集計 2 10" xfId="7501"/>
    <cellStyle name="集計 2 11" xfId="7502"/>
    <cellStyle name="集計 2 12" xfId="7503"/>
    <cellStyle name="集計 2 13" xfId="7504"/>
    <cellStyle name="集計 2 14" xfId="7505"/>
    <cellStyle name="集計 2 15" xfId="7506"/>
    <cellStyle name="集計 2 16" xfId="7507"/>
    <cellStyle name="集計 2 17" xfId="7508"/>
    <cellStyle name="集計 2 18" xfId="7509"/>
    <cellStyle name="集計 2 19" xfId="7510"/>
    <cellStyle name="集計 2 2" xfId="7511"/>
    <cellStyle name="集計 2 20" xfId="7512"/>
    <cellStyle name="集計 2 21" xfId="7513"/>
    <cellStyle name="集計 2 22" xfId="7514"/>
    <cellStyle name="集計 2 23" xfId="7515"/>
    <cellStyle name="集計 2 24" xfId="7516"/>
    <cellStyle name="集計 2 25" xfId="7517"/>
    <cellStyle name="集計 2 26" xfId="7518"/>
    <cellStyle name="集計 2 27" xfId="7519"/>
    <cellStyle name="集計 2 28" xfId="7520"/>
    <cellStyle name="集計 2 29" xfId="7521"/>
    <cellStyle name="集計 2 3" xfId="7522"/>
    <cellStyle name="集計 2 30" xfId="7523"/>
    <cellStyle name="集計 2 31" xfId="7524"/>
    <cellStyle name="集計 2 32" xfId="7525"/>
    <cellStyle name="集計 2 33" xfId="7526"/>
    <cellStyle name="集計 2 34" xfId="7527"/>
    <cellStyle name="集計 2 35" xfId="7528"/>
    <cellStyle name="集計 2 36" xfId="7529"/>
    <cellStyle name="集計 2 37" xfId="7530"/>
    <cellStyle name="集計 2 38" xfId="7531"/>
    <cellStyle name="集計 2 39" xfId="7532"/>
    <cellStyle name="集計 2 4" xfId="7533"/>
    <cellStyle name="集計 2 40" xfId="7534"/>
    <cellStyle name="集計 2 41" xfId="7535"/>
    <cellStyle name="集計 2 42" xfId="7536"/>
    <cellStyle name="集計 2 43" xfId="7537"/>
    <cellStyle name="集計 2 44" xfId="7538"/>
    <cellStyle name="集計 2 45" xfId="7539"/>
    <cellStyle name="集計 2 46" xfId="7540"/>
    <cellStyle name="集計 2 47" xfId="7541"/>
    <cellStyle name="集計 2 48" xfId="7542"/>
    <cellStyle name="集計 2 49" xfId="7543"/>
    <cellStyle name="集計 2 5" xfId="7544"/>
    <cellStyle name="集計 2 50" xfId="7545"/>
    <cellStyle name="集計 2 51" xfId="7546"/>
    <cellStyle name="集計 2 52" xfId="7547"/>
    <cellStyle name="集計 2 53" xfId="7548"/>
    <cellStyle name="集計 2 54" xfId="7549"/>
    <cellStyle name="集計 2 55" xfId="7550"/>
    <cellStyle name="集計 2 56" xfId="7551"/>
    <cellStyle name="集計 2 57" xfId="7552"/>
    <cellStyle name="集計 2 58" xfId="7553"/>
    <cellStyle name="集計 2 59" xfId="7554"/>
    <cellStyle name="集計 2 6" xfId="7555"/>
    <cellStyle name="集計 2 60" xfId="7556"/>
    <cellStyle name="集計 2 61" xfId="7557"/>
    <cellStyle name="集計 2 62" xfId="7558"/>
    <cellStyle name="集計 2 63" xfId="7559"/>
    <cellStyle name="集計 2 64" xfId="7560"/>
    <cellStyle name="集計 2 7" xfId="7561"/>
    <cellStyle name="集計 2 8" xfId="7562"/>
    <cellStyle name="集計 2 9" xfId="7563"/>
    <cellStyle name="集計 3" xfId="7564"/>
    <cellStyle name="集計 3 10" xfId="7565"/>
    <cellStyle name="集計 3 11" xfId="7566"/>
    <cellStyle name="集計 3 12" xfId="7567"/>
    <cellStyle name="集計 3 13" xfId="7568"/>
    <cellStyle name="集計 3 14" xfId="7569"/>
    <cellStyle name="集計 3 15" xfId="7570"/>
    <cellStyle name="集計 3 16" xfId="7571"/>
    <cellStyle name="集計 3 17" xfId="7572"/>
    <cellStyle name="集計 3 18" xfId="7573"/>
    <cellStyle name="集計 3 19" xfId="7574"/>
    <cellStyle name="集計 3 2" xfId="7575"/>
    <cellStyle name="集計 3 20" xfId="7576"/>
    <cellStyle name="集計 3 21" xfId="7577"/>
    <cellStyle name="集計 3 22" xfId="7578"/>
    <cellStyle name="集計 3 23" xfId="7579"/>
    <cellStyle name="集計 3 24" xfId="7580"/>
    <cellStyle name="集計 3 25" xfId="7581"/>
    <cellStyle name="集計 3 26" xfId="7582"/>
    <cellStyle name="集計 3 27" xfId="7583"/>
    <cellStyle name="集計 3 28" xfId="7584"/>
    <cellStyle name="集計 3 29" xfId="7585"/>
    <cellStyle name="集計 3 3" xfId="7586"/>
    <cellStyle name="集計 3 30" xfId="7587"/>
    <cellStyle name="集計 3 31" xfId="7588"/>
    <cellStyle name="集計 3 32" xfId="7589"/>
    <cellStyle name="集計 3 33" xfId="7590"/>
    <cellStyle name="集計 3 34" xfId="7591"/>
    <cellStyle name="集計 3 35" xfId="7592"/>
    <cellStyle name="集計 3 36" xfId="7593"/>
    <cellStyle name="集計 3 37" xfId="7594"/>
    <cellStyle name="集計 3 38" xfId="7595"/>
    <cellStyle name="集計 3 39" xfId="7596"/>
    <cellStyle name="集計 3 4" xfId="7597"/>
    <cellStyle name="集計 3 40" xfId="7598"/>
    <cellStyle name="集計 3 41" xfId="7599"/>
    <cellStyle name="集計 3 42" xfId="7600"/>
    <cellStyle name="集計 3 43" xfId="7601"/>
    <cellStyle name="集計 3 44" xfId="7602"/>
    <cellStyle name="集計 3 45" xfId="7603"/>
    <cellStyle name="集計 3 46" xfId="7604"/>
    <cellStyle name="集計 3 47" xfId="7605"/>
    <cellStyle name="集計 3 48" xfId="7606"/>
    <cellStyle name="集計 3 49" xfId="7607"/>
    <cellStyle name="集計 3 5" xfId="7608"/>
    <cellStyle name="集計 3 50" xfId="7609"/>
    <cellStyle name="集計 3 51" xfId="7610"/>
    <cellStyle name="集計 3 52" xfId="7611"/>
    <cellStyle name="集計 3 53" xfId="7612"/>
    <cellStyle name="集計 3 54" xfId="7613"/>
    <cellStyle name="集計 3 55" xfId="7614"/>
    <cellStyle name="集計 3 56" xfId="7615"/>
    <cellStyle name="集計 3 57" xfId="7616"/>
    <cellStyle name="集計 3 58" xfId="7617"/>
    <cellStyle name="集計 3 59" xfId="7618"/>
    <cellStyle name="集計 3 6" xfId="7619"/>
    <cellStyle name="集計 3 60" xfId="7620"/>
    <cellStyle name="集計 3 61" xfId="7621"/>
    <cellStyle name="集計 3 62" xfId="7622"/>
    <cellStyle name="集計 3 63" xfId="7623"/>
    <cellStyle name="集計 3 64" xfId="7624"/>
    <cellStyle name="集計 3 7" xfId="7625"/>
    <cellStyle name="集計 3 8" xfId="7626"/>
    <cellStyle name="集計 3 9" xfId="7627"/>
    <cellStyle name="集計 4" xfId="7628"/>
    <cellStyle name="集計 5" xfId="7629"/>
    <cellStyle name="集計 5 10" xfId="7630"/>
    <cellStyle name="集計 5 11" xfId="7631"/>
    <cellStyle name="集計 5 12" xfId="7632"/>
    <cellStyle name="集計 5 13" xfId="7633"/>
    <cellStyle name="集計 5 14" xfId="7634"/>
    <cellStyle name="集計 5 15" xfId="7635"/>
    <cellStyle name="集計 5 16" xfId="7636"/>
    <cellStyle name="集計 5 17" xfId="7637"/>
    <cellStyle name="集計 5 18" xfId="7638"/>
    <cellStyle name="集計 5 19" xfId="7639"/>
    <cellStyle name="集計 5 2" xfId="7640"/>
    <cellStyle name="集計 5 20" xfId="7641"/>
    <cellStyle name="集計 5 21" xfId="7642"/>
    <cellStyle name="集計 5 22" xfId="7643"/>
    <cellStyle name="集計 5 23" xfId="7644"/>
    <cellStyle name="集計 5 24" xfId="7645"/>
    <cellStyle name="集計 5 25" xfId="7646"/>
    <cellStyle name="集計 5 26" xfId="7647"/>
    <cellStyle name="集計 5 27" xfId="7648"/>
    <cellStyle name="集計 5 28" xfId="7649"/>
    <cellStyle name="集計 5 29" xfId="7650"/>
    <cellStyle name="集計 5 3" xfId="7651"/>
    <cellStyle name="集計 5 30" xfId="7652"/>
    <cellStyle name="集計 5 31" xfId="7653"/>
    <cellStyle name="集計 5 32" xfId="7654"/>
    <cellStyle name="集計 5 33" xfId="7655"/>
    <cellStyle name="集計 5 34" xfId="7656"/>
    <cellStyle name="集計 5 35" xfId="7657"/>
    <cellStyle name="集計 5 36" xfId="7658"/>
    <cellStyle name="集計 5 37" xfId="7659"/>
    <cellStyle name="集計 5 38" xfId="7660"/>
    <cellStyle name="集計 5 39" xfId="7661"/>
    <cellStyle name="集計 5 4" xfId="7662"/>
    <cellStyle name="集計 5 40" xfId="7663"/>
    <cellStyle name="集計 5 41" xfId="7664"/>
    <cellStyle name="集計 5 42" xfId="7665"/>
    <cellStyle name="集計 5 43" xfId="7666"/>
    <cellStyle name="集計 5 44" xfId="7667"/>
    <cellStyle name="集計 5 45" xfId="7668"/>
    <cellStyle name="集計 5 46" xfId="7669"/>
    <cellStyle name="集計 5 47" xfId="7670"/>
    <cellStyle name="集計 5 48" xfId="7671"/>
    <cellStyle name="集計 5 49" xfId="7672"/>
    <cellStyle name="集計 5 5" xfId="7673"/>
    <cellStyle name="集計 5 50" xfId="7674"/>
    <cellStyle name="集計 5 51" xfId="7675"/>
    <cellStyle name="集計 5 52" xfId="7676"/>
    <cellStyle name="集計 5 53" xfId="7677"/>
    <cellStyle name="集計 5 54" xfId="7678"/>
    <cellStyle name="集計 5 55" xfId="7679"/>
    <cellStyle name="集計 5 56" xfId="7680"/>
    <cellStyle name="集計 5 57" xfId="7681"/>
    <cellStyle name="集計 5 58" xfId="7682"/>
    <cellStyle name="集計 5 59" xfId="7683"/>
    <cellStyle name="集計 5 6" xfId="7684"/>
    <cellStyle name="集計 5 60" xfId="7685"/>
    <cellStyle name="集計 5 61" xfId="7686"/>
    <cellStyle name="集計 5 62" xfId="7687"/>
    <cellStyle name="集計 5 63" xfId="7688"/>
    <cellStyle name="集計 5 64" xfId="7689"/>
    <cellStyle name="集計 5 7" xfId="7690"/>
    <cellStyle name="集計 5 8" xfId="7691"/>
    <cellStyle name="集計 5 9" xfId="7692"/>
    <cellStyle name="集計 6" xfId="7693"/>
    <cellStyle name="集計 7" xfId="7694"/>
    <cellStyle name="集計 8" xfId="7695"/>
    <cellStyle name="出力 2" xfId="7696"/>
    <cellStyle name="出力 2 10" xfId="7697"/>
    <cellStyle name="出力 2 11" xfId="7698"/>
    <cellStyle name="出力 2 12" xfId="7699"/>
    <cellStyle name="出力 2 13" xfId="7700"/>
    <cellStyle name="出力 2 14" xfId="7701"/>
    <cellStyle name="出力 2 15" xfId="7702"/>
    <cellStyle name="出力 2 16" xfId="7703"/>
    <cellStyle name="出力 2 17" xfId="7704"/>
    <cellStyle name="出力 2 18" xfId="7705"/>
    <cellStyle name="出力 2 19" xfId="7706"/>
    <cellStyle name="出力 2 2" xfId="7707"/>
    <cellStyle name="出力 2 20" xfId="7708"/>
    <cellStyle name="出力 2 21" xfId="7709"/>
    <cellStyle name="出力 2 22" xfId="7710"/>
    <cellStyle name="出力 2 23" xfId="7711"/>
    <cellStyle name="出力 2 24" xfId="7712"/>
    <cellStyle name="出力 2 25" xfId="7713"/>
    <cellStyle name="出力 2 26" xfId="7714"/>
    <cellStyle name="出力 2 27" xfId="7715"/>
    <cellStyle name="出力 2 28" xfId="7716"/>
    <cellStyle name="出力 2 29" xfId="7717"/>
    <cellStyle name="出力 2 3" xfId="7718"/>
    <cellStyle name="出力 2 30" xfId="7719"/>
    <cellStyle name="出力 2 31" xfId="7720"/>
    <cellStyle name="出力 2 32" xfId="7721"/>
    <cellStyle name="出力 2 33" xfId="7722"/>
    <cellStyle name="出力 2 34" xfId="7723"/>
    <cellStyle name="出力 2 35" xfId="7724"/>
    <cellStyle name="出力 2 36" xfId="7725"/>
    <cellStyle name="出力 2 37" xfId="7726"/>
    <cellStyle name="出力 2 38" xfId="7727"/>
    <cellStyle name="出力 2 39" xfId="7728"/>
    <cellStyle name="出力 2 4" xfId="7729"/>
    <cellStyle name="出力 2 40" xfId="7730"/>
    <cellStyle name="出力 2 41" xfId="7731"/>
    <cellStyle name="出力 2 42" xfId="7732"/>
    <cellStyle name="出力 2 43" xfId="7733"/>
    <cellStyle name="出力 2 44" xfId="7734"/>
    <cellStyle name="出力 2 45" xfId="7735"/>
    <cellStyle name="出力 2 46" xfId="7736"/>
    <cellStyle name="出力 2 47" xfId="7737"/>
    <cellStyle name="出力 2 48" xfId="7738"/>
    <cellStyle name="出力 2 49" xfId="7739"/>
    <cellStyle name="出力 2 5" xfId="7740"/>
    <cellStyle name="出力 2 50" xfId="7741"/>
    <cellStyle name="出力 2 51" xfId="7742"/>
    <cellStyle name="出力 2 52" xfId="7743"/>
    <cellStyle name="出力 2 53" xfId="7744"/>
    <cellStyle name="出力 2 54" xfId="7745"/>
    <cellStyle name="出力 2 55" xfId="7746"/>
    <cellStyle name="出力 2 56" xfId="7747"/>
    <cellStyle name="出力 2 57" xfId="7748"/>
    <cellStyle name="出力 2 58" xfId="7749"/>
    <cellStyle name="出力 2 59" xfId="7750"/>
    <cellStyle name="出力 2 6" xfId="7751"/>
    <cellStyle name="出力 2 60" xfId="7752"/>
    <cellStyle name="出力 2 61" xfId="7753"/>
    <cellStyle name="出力 2 62" xfId="7754"/>
    <cellStyle name="出力 2 63" xfId="7755"/>
    <cellStyle name="出力 2 64" xfId="7756"/>
    <cellStyle name="出力 2 7" xfId="7757"/>
    <cellStyle name="出力 2 8" xfId="7758"/>
    <cellStyle name="出力 2 9" xfId="7759"/>
    <cellStyle name="出力 3" xfId="7760"/>
    <cellStyle name="出力 3 10" xfId="7761"/>
    <cellStyle name="出力 3 11" xfId="7762"/>
    <cellStyle name="出力 3 12" xfId="7763"/>
    <cellStyle name="出力 3 13" xfId="7764"/>
    <cellStyle name="出力 3 14" xfId="7765"/>
    <cellStyle name="出力 3 15" xfId="7766"/>
    <cellStyle name="出力 3 16" xfId="7767"/>
    <cellStyle name="出力 3 17" xfId="7768"/>
    <cellStyle name="出力 3 18" xfId="7769"/>
    <cellStyle name="出力 3 19" xfId="7770"/>
    <cellStyle name="出力 3 2" xfId="7771"/>
    <cellStyle name="出力 3 20" xfId="7772"/>
    <cellStyle name="出力 3 21" xfId="7773"/>
    <cellStyle name="出力 3 22" xfId="7774"/>
    <cellStyle name="出力 3 23" xfId="7775"/>
    <cellStyle name="出力 3 24" xfId="7776"/>
    <cellStyle name="出力 3 25" xfId="7777"/>
    <cellStyle name="出力 3 26" xfId="7778"/>
    <cellStyle name="出力 3 27" xfId="7779"/>
    <cellStyle name="出力 3 28" xfId="7780"/>
    <cellStyle name="出力 3 29" xfId="7781"/>
    <cellStyle name="出力 3 3" xfId="7782"/>
    <cellStyle name="出力 3 30" xfId="7783"/>
    <cellStyle name="出力 3 31" xfId="7784"/>
    <cellStyle name="出力 3 32" xfId="7785"/>
    <cellStyle name="出力 3 33" xfId="7786"/>
    <cellStyle name="出力 3 34" xfId="7787"/>
    <cellStyle name="出力 3 35" xfId="7788"/>
    <cellStyle name="出力 3 36" xfId="7789"/>
    <cellStyle name="出力 3 37" xfId="7790"/>
    <cellStyle name="出力 3 38" xfId="7791"/>
    <cellStyle name="出力 3 39" xfId="7792"/>
    <cellStyle name="出力 3 4" xfId="7793"/>
    <cellStyle name="出力 3 40" xfId="7794"/>
    <cellStyle name="出力 3 41" xfId="7795"/>
    <cellStyle name="出力 3 42" xfId="7796"/>
    <cellStyle name="出力 3 43" xfId="7797"/>
    <cellStyle name="出力 3 44" xfId="7798"/>
    <cellStyle name="出力 3 45" xfId="7799"/>
    <cellStyle name="出力 3 46" xfId="7800"/>
    <cellStyle name="出力 3 47" xfId="7801"/>
    <cellStyle name="出力 3 48" xfId="7802"/>
    <cellStyle name="出力 3 49" xfId="7803"/>
    <cellStyle name="出力 3 5" xfId="7804"/>
    <cellStyle name="出力 3 50" xfId="7805"/>
    <cellStyle name="出力 3 51" xfId="7806"/>
    <cellStyle name="出力 3 52" xfId="7807"/>
    <cellStyle name="出力 3 53" xfId="7808"/>
    <cellStyle name="出力 3 54" xfId="7809"/>
    <cellStyle name="出力 3 55" xfId="7810"/>
    <cellStyle name="出力 3 56" xfId="7811"/>
    <cellStyle name="出力 3 57" xfId="7812"/>
    <cellStyle name="出力 3 58" xfId="7813"/>
    <cellStyle name="出力 3 59" xfId="7814"/>
    <cellStyle name="出力 3 6" xfId="7815"/>
    <cellStyle name="出力 3 60" xfId="7816"/>
    <cellStyle name="出力 3 61" xfId="7817"/>
    <cellStyle name="出力 3 62" xfId="7818"/>
    <cellStyle name="出力 3 63" xfId="7819"/>
    <cellStyle name="出力 3 64" xfId="7820"/>
    <cellStyle name="出力 3 7" xfId="7821"/>
    <cellStyle name="出力 3 8" xfId="7822"/>
    <cellStyle name="出力 3 9" xfId="7823"/>
    <cellStyle name="出力 4" xfId="7824"/>
    <cellStyle name="出力 5" xfId="7825"/>
    <cellStyle name="出力 5 10" xfId="7826"/>
    <cellStyle name="出力 5 11" xfId="7827"/>
    <cellStyle name="出力 5 12" xfId="7828"/>
    <cellStyle name="出力 5 13" xfId="7829"/>
    <cellStyle name="出力 5 14" xfId="7830"/>
    <cellStyle name="出力 5 15" xfId="7831"/>
    <cellStyle name="出力 5 16" xfId="7832"/>
    <cellStyle name="出力 5 17" xfId="7833"/>
    <cellStyle name="出力 5 18" xfId="7834"/>
    <cellStyle name="出力 5 19" xfId="7835"/>
    <cellStyle name="出力 5 2" xfId="7836"/>
    <cellStyle name="出力 5 20" xfId="7837"/>
    <cellStyle name="出力 5 21" xfId="7838"/>
    <cellStyle name="出力 5 22" xfId="7839"/>
    <cellStyle name="出力 5 23" xfId="7840"/>
    <cellStyle name="出力 5 24" xfId="7841"/>
    <cellStyle name="出力 5 25" xfId="7842"/>
    <cellStyle name="出力 5 26" xfId="7843"/>
    <cellStyle name="出力 5 27" xfId="7844"/>
    <cellStyle name="出力 5 28" xfId="7845"/>
    <cellStyle name="出力 5 29" xfId="7846"/>
    <cellStyle name="出力 5 3" xfId="7847"/>
    <cellStyle name="出力 5 30" xfId="7848"/>
    <cellStyle name="出力 5 31" xfId="7849"/>
    <cellStyle name="出力 5 32" xfId="7850"/>
    <cellStyle name="出力 5 33" xfId="7851"/>
    <cellStyle name="出力 5 34" xfId="7852"/>
    <cellStyle name="出力 5 35" xfId="7853"/>
    <cellStyle name="出力 5 36" xfId="7854"/>
    <cellStyle name="出力 5 37" xfId="7855"/>
    <cellStyle name="出力 5 38" xfId="7856"/>
    <cellStyle name="出力 5 39" xfId="7857"/>
    <cellStyle name="出力 5 4" xfId="7858"/>
    <cellStyle name="出力 5 40" xfId="7859"/>
    <cellStyle name="出力 5 41" xfId="7860"/>
    <cellStyle name="出力 5 42" xfId="7861"/>
    <cellStyle name="出力 5 43" xfId="7862"/>
    <cellStyle name="出力 5 44" xfId="7863"/>
    <cellStyle name="出力 5 45" xfId="7864"/>
    <cellStyle name="出力 5 46" xfId="7865"/>
    <cellStyle name="出力 5 47" xfId="7866"/>
    <cellStyle name="出力 5 48" xfId="7867"/>
    <cellStyle name="出力 5 49" xfId="7868"/>
    <cellStyle name="出力 5 5" xfId="7869"/>
    <cellStyle name="出力 5 50" xfId="7870"/>
    <cellStyle name="出力 5 51" xfId="7871"/>
    <cellStyle name="出力 5 52" xfId="7872"/>
    <cellStyle name="出力 5 53" xfId="7873"/>
    <cellStyle name="出力 5 54" xfId="7874"/>
    <cellStyle name="出力 5 55" xfId="7875"/>
    <cellStyle name="出力 5 56" xfId="7876"/>
    <cellStyle name="出力 5 57" xfId="7877"/>
    <cellStyle name="出力 5 58" xfId="7878"/>
    <cellStyle name="出力 5 59" xfId="7879"/>
    <cellStyle name="出力 5 6" xfId="7880"/>
    <cellStyle name="出力 5 60" xfId="7881"/>
    <cellStyle name="出力 5 61" xfId="7882"/>
    <cellStyle name="出力 5 62" xfId="7883"/>
    <cellStyle name="出力 5 63" xfId="7884"/>
    <cellStyle name="出力 5 64" xfId="7885"/>
    <cellStyle name="出力 5 7" xfId="7886"/>
    <cellStyle name="出力 5 8" xfId="7887"/>
    <cellStyle name="出力 5 9" xfId="7888"/>
    <cellStyle name="出力 6" xfId="7889"/>
    <cellStyle name="出力 7" xfId="7890"/>
    <cellStyle name="出力 8" xfId="7891"/>
    <cellStyle name="説明文 2" xfId="7892"/>
    <cellStyle name="説明文 2 10" xfId="7893"/>
    <cellStyle name="説明文 2 11" xfId="7894"/>
    <cellStyle name="説明文 2 12" xfId="7895"/>
    <cellStyle name="説明文 2 13" xfId="7896"/>
    <cellStyle name="説明文 2 14" xfId="7897"/>
    <cellStyle name="説明文 2 15" xfId="7898"/>
    <cellStyle name="説明文 2 16" xfId="7899"/>
    <cellStyle name="説明文 2 17" xfId="7900"/>
    <cellStyle name="説明文 2 18" xfId="7901"/>
    <cellStyle name="説明文 2 19" xfId="7902"/>
    <cellStyle name="説明文 2 2" xfId="7903"/>
    <cellStyle name="説明文 2 20" xfId="7904"/>
    <cellStyle name="説明文 2 21" xfId="7905"/>
    <cellStyle name="説明文 2 22" xfId="7906"/>
    <cellStyle name="説明文 2 23" xfId="7907"/>
    <cellStyle name="説明文 2 24" xfId="7908"/>
    <cellStyle name="説明文 2 25" xfId="7909"/>
    <cellStyle name="説明文 2 26" xfId="7910"/>
    <cellStyle name="説明文 2 27" xfId="7911"/>
    <cellStyle name="説明文 2 28" xfId="7912"/>
    <cellStyle name="説明文 2 29" xfId="7913"/>
    <cellStyle name="説明文 2 3" xfId="7914"/>
    <cellStyle name="説明文 2 30" xfId="7915"/>
    <cellStyle name="説明文 2 31" xfId="7916"/>
    <cellStyle name="説明文 2 32" xfId="7917"/>
    <cellStyle name="説明文 2 33" xfId="7918"/>
    <cellStyle name="説明文 2 34" xfId="7919"/>
    <cellStyle name="説明文 2 35" xfId="7920"/>
    <cellStyle name="説明文 2 36" xfId="7921"/>
    <cellStyle name="説明文 2 37" xfId="7922"/>
    <cellStyle name="説明文 2 38" xfId="7923"/>
    <cellStyle name="説明文 2 39" xfId="7924"/>
    <cellStyle name="説明文 2 4" xfId="7925"/>
    <cellStyle name="説明文 2 40" xfId="7926"/>
    <cellStyle name="説明文 2 41" xfId="7927"/>
    <cellStyle name="説明文 2 42" xfId="7928"/>
    <cellStyle name="説明文 2 43" xfId="7929"/>
    <cellStyle name="説明文 2 44" xfId="7930"/>
    <cellStyle name="説明文 2 45" xfId="7931"/>
    <cellStyle name="説明文 2 46" xfId="7932"/>
    <cellStyle name="説明文 2 47" xfId="7933"/>
    <cellStyle name="説明文 2 48" xfId="7934"/>
    <cellStyle name="説明文 2 49" xfId="7935"/>
    <cellStyle name="説明文 2 5" xfId="7936"/>
    <cellStyle name="説明文 2 50" xfId="7937"/>
    <cellStyle name="説明文 2 51" xfId="7938"/>
    <cellStyle name="説明文 2 52" xfId="7939"/>
    <cellStyle name="説明文 2 53" xfId="7940"/>
    <cellStyle name="説明文 2 54" xfId="7941"/>
    <cellStyle name="説明文 2 55" xfId="7942"/>
    <cellStyle name="説明文 2 56" xfId="7943"/>
    <cellStyle name="説明文 2 57" xfId="7944"/>
    <cellStyle name="説明文 2 58" xfId="7945"/>
    <cellStyle name="説明文 2 59" xfId="7946"/>
    <cellStyle name="説明文 2 6" xfId="7947"/>
    <cellStyle name="説明文 2 60" xfId="7948"/>
    <cellStyle name="説明文 2 61" xfId="7949"/>
    <cellStyle name="説明文 2 62" xfId="7950"/>
    <cellStyle name="説明文 2 63" xfId="7951"/>
    <cellStyle name="説明文 2 64" xfId="7952"/>
    <cellStyle name="説明文 2 7" xfId="7953"/>
    <cellStyle name="説明文 2 8" xfId="7954"/>
    <cellStyle name="説明文 2 9" xfId="7955"/>
    <cellStyle name="説明文 3" xfId="7956"/>
    <cellStyle name="説明文 3 10" xfId="7957"/>
    <cellStyle name="説明文 3 11" xfId="7958"/>
    <cellStyle name="説明文 3 12" xfId="7959"/>
    <cellStyle name="説明文 3 13" xfId="7960"/>
    <cellStyle name="説明文 3 14" xfId="7961"/>
    <cellStyle name="説明文 3 15" xfId="7962"/>
    <cellStyle name="説明文 3 16" xfId="7963"/>
    <cellStyle name="説明文 3 17" xfId="7964"/>
    <cellStyle name="説明文 3 18" xfId="7965"/>
    <cellStyle name="説明文 3 19" xfId="7966"/>
    <cellStyle name="説明文 3 2" xfId="7967"/>
    <cellStyle name="説明文 3 20" xfId="7968"/>
    <cellStyle name="説明文 3 21" xfId="7969"/>
    <cellStyle name="説明文 3 22" xfId="7970"/>
    <cellStyle name="説明文 3 23" xfId="7971"/>
    <cellStyle name="説明文 3 24" xfId="7972"/>
    <cellStyle name="説明文 3 25" xfId="7973"/>
    <cellStyle name="説明文 3 26" xfId="7974"/>
    <cellStyle name="説明文 3 27" xfId="7975"/>
    <cellStyle name="説明文 3 28" xfId="7976"/>
    <cellStyle name="説明文 3 29" xfId="7977"/>
    <cellStyle name="説明文 3 3" xfId="7978"/>
    <cellStyle name="説明文 3 30" xfId="7979"/>
    <cellStyle name="説明文 3 31" xfId="7980"/>
    <cellStyle name="説明文 3 32" xfId="7981"/>
    <cellStyle name="説明文 3 33" xfId="7982"/>
    <cellStyle name="説明文 3 34" xfId="7983"/>
    <cellStyle name="説明文 3 35" xfId="7984"/>
    <cellStyle name="説明文 3 36" xfId="7985"/>
    <cellStyle name="説明文 3 37" xfId="7986"/>
    <cellStyle name="説明文 3 38" xfId="7987"/>
    <cellStyle name="説明文 3 39" xfId="7988"/>
    <cellStyle name="説明文 3 4" xfId="7989"/>
    <cellStyle name="説明文 3 40" xfId="7990"/>
    <cellStyle name="説明文 3 41" xfId="7991"/>
    <cellStyle name="説明文 3 42" xfId="7992"/>
    <cellStyle name="説明文 3 43" xfId="7993"/>
    <cellStyle name="説明文 3 44" xfId="7994"/>
    <cellStyle name="説明文 3 45" xfId="7995"/>
    <cellStyle name="説明文 3 46" xfId="7996"/>
    <cellStyle name="説明文 3 47" xfId="7997"/>
    <cellStyle name="説明文 3 48" xfId="7998"/>
    <cellStyle name="説明文 3 49" xfId="7999"/>
    <cellStyle name="説明文 3 5" xfId="8000"/>
    <cellStyle name="説明文 3 50" xfId="8001"/>
    <cellStyle name="説明文 3 51" xfId="8002"/>
    <cellStyle name="説明文 3 52" xfId="8003"/>
    <cellStyle name="説明文 3 53" xfId="8004"/>
    <cellStyle name="説明文 3 54" xfId="8005"/>
    <cellStyle name="説明文 3 55" xfId="8006"/>
    <cellStyle name="説明文 3 56" xfId="8007"/>
    <cellStyle name="説明文 3 57" xfId="8008"/>
    <cellStyle name="説明文 3 58" xfId="8009"/>
    <cellStyle name="説明文 3 59" xfId="8010"/>
    <cellStyle name="説明文 3 6" xfId="8011"/>
    <cellStyle name="説明文 3 60" xfId="8012"/>
    <cellStyle name="説明文 3 61" xfId="8013"/>
    <cellStyle name="説明文 3 62" xfId="8014"/>
    <cellStyle name="説明文 3 63" xfId="8015"/>
    <cellStyle name="説明文 3 64" xfId="8016"/>
    <cellStyle name="説明文 3 7" xfId="8017"/>
    <cellStyle name="説明文 3 8" xfId="8018"/>
    <cellStyle name="説明文 3 9" xfId="8019"/>
    <cellStyle name="説明文 4" xfId="8020"/>
    <cellStyle name="説明文 5" xfId="8021"/>
    <cellStyle name="説明文 5 10" xfId="8022"/>
    <cellStyle name="説明文 5 11" xfId="8023"/>
    <cellStyle name="説明文 5 12" xfId="8024"/>
    <cellStyle name="説明文 5 13" xfId="8025"/>
    <cellStyle name="説明文 5 14" xfId="8026"/>
    <cellStyle name="説明文 5 15" xfId="8027"/>
    <cellStyle name="説明文 5 16" xfId="8028"/>
    <cellStyle name="説明文 5 17" xfId="8029"/>
    <cellStyle name="説明文 5 18" xfId="8030"/>
    <cellStyle name="説明文 5 19" xfId="8031"/>
    <cellStyle name="説明文 5 2" xfId="8032"/>
    <cellStyle name="説明文 5 20" xfId="8033"/>
    <cellStyle name="説明文 5 21" xfId="8034"/>
    <cellStyle name="説明文 5 22" xfId="8035"/>
    <cellStyle name="説明文 5 23" xfId="8036"/>
    <cellStyle name="説明文 5 24" xfId="8037"/>
    <cellStyle name="説明文 5 25" xfId="8038"/>
    <cellStyle name="説明文 5 26" xfId="8039"/>
    <cellStyle name="説明文 5 27" xfId="8040"/>
    <cellStyle name="説明文 5 28" xfId="8041"/>
    <cellStyle name="説明文 5 29" xfId="8042"/>
    <cellStyle name="説明文 5 3" xfId="8043"/>
    <cellStyle name="説明文 5 30" xfId="8044"/>
    <cellStyle name="説明文 5 31" xfId="8045"/>
    <cellStyle name="説明文 5 32" xfId="8046"/>
    <cellStyle name="説明文 5 33" xfId="8047"/>
    <cellStyle name="説明文 5 34" xfId="8048"/>
    <cellStyle name="説明文 5 35" xfId="8049"/>
    <cellStyle name="説明文 5 36" xfId="8050"/>
    <cellStyle name="説明文 5 37" xfId="8051"/>
    <cellStyle name="説明文 5 38" xfId="8052"/>
    <cellStyle name="説明文 5 39" xfId="8053"/>
    <cellStyle name="説明文 5 4" xfId="8054"/>
    <cellStyle name="説明文 5 40" xfId="8055"/>
    <cellStyle name="説明文 5 41" xfId="8056"/>
    <cellStyle name="説明文 5 42" xfId="8057"/>
    <cellStyle name="説明文 5 43" xfId="8058"/>
    <cellStyle name="説明文 5 44" xfId="8059"/>
    <cellStyle name="説明文 5 45" xfId="8060"/>
    <cellStyle name="説明文 5 46" xfId="8061"/>
    <cellStyle name="説明文 5 47" xfId="8062"/>
    <cellStyle name="説明文 5 48" xfId="8063"/>
    <cellStyle name="説明文 5 49" xfId="8064"/>
    <cellStyle name="説明文 5 5" xfId="8065"/>
    <cellStyle name="説明文 5 50" xfId="8066"/>
    <cellStyle name="説明文 5 51" xfId="8067"/>
    <cellStyle name="説明文 5 52" xfId="8068"/>
    <cellStyle name="説明文 5 53" xfId="8069"/>
    <cellStyle name="説明文 5 54" xfId="8070"/>
    <cellStyle name="説明文 5 55" xfId="8071"/>
    <cellStyle name="説明文 5 56" xfId="8072"/>
    <cellStyle name="説明文 5 57" xfId="8073"/>
    <cellStyle name="説明文 5 58" xfId="8074"/>
    <cellStyle name="説明文 5 59" xfId="8075"/>
    <cellStyle name="説明文 5 6" xfId="8076"/>
    <cellStyle name="説明文 5 60" xfId="8077"/>
    <cellStyle name="説明文 5 61" xfId="8078"/>
    <cellStyle name="説明文 5 62" xfId="8079"/>
    <cellStyle name="説明文 5 63" xfId="8080"/>
    <cellStyle name="説明文 5 64" xfId="8081"/>
    <cellStyle name="説明文 5 7" xfId="8082"/>
    <cellStyle name="説明文 5 8" xfId="8083"/>
    <cellStyle name="説明文 5 9" xfId="8084"/>
    <cellStyle name="説明文 6" xfId="8085"/>
    <cellStyle name="説明文 7" xfId="8086"/>
    <cellStyle name="説明文 8" xfId="8087"/>
    <cellStyle name="入力 2" xfId="8088"/>
    <cellStyle name="入力 2 10" xfId="8089"/>
    <cellStyle name="入力 2 11" xfId="8090"/>
    <cellStyle name="入力 2 12" xfId="8091"/>
    <cellStyle name="入力 2 13" xfId="8092"/>
    <cellStyle name="入力 2 14" xfId="8093"/>
    <cellStyle name="入力 2 15" xfId="8094"/>
    <cellStyle name="入力 2 16" xfId="8095"/>
    <cellStyle name="入力 2 17" xfId="8096"/>
    <cellStyle name="入力 2 18" xfId="8097"/>
    <cellStyle name="入力 2 19" xfId="8098"/>
    <cellStyle name="入力 2 2" xfId="8099"/>
    <cellStyle name="入力 2 20" xfId="8100"/>
    <cellStyle name="入力 2 21" xfId="8101"/>
    <cellStyle name="入力 2 22" xfId="8102"/>
    <cellStyle name="入力 2 23" xfId="8103"/>
    <cellStyle name="入力 2 24" xfId="8104"/>
    <cellStyle name="入力 2 25" xfId="8105"/>
    <cellStyle name="入力 2 26" xfId="8106"/>
    <cellStyle name="入力 2 27" xfId="8107"/>
    <cellStyle name="入力 2 28" xfId="8108"/>
    <cellStyle name="入力 2 29" xfId="8109"/>
    <cellStyle name="入力 2 3" xfId="8110"/>
    <cellStyle name="入力 2 30" xfId="8111"/>
    <cellStyle name="入力 2 31" xfId="8112"/>
    <cellStyle name="入力 2 32" xfId="8113"/>
    <cellStyle name="入力 2 33" xfId="8114"/>
    <cellStyle name="入力 2 34" xfId="8115"/>
    <cellStyle name="入力 2 35" xfId="8116"/>
    <cellStyle name="入力 2 36" xfId="8117"/>
    <cellStyle name="入力 2 37" xfId="8118"/>
    <cellStyle name="入力 2 38" xfId="8119"/>
    <cellStyle name="入力 2 39" xfId="8120"/>
    <cellStyle name="入力 2 4" xfId="8121"/>
    <cellStyle name="入力 2 40" xfId="8122"/>
    <cellStyle name="入力 2 41" xfId="8123"/>
    <cellStyle name="入力 2 42" xfId="8124"/>
    <cellStyle name="入力 2 43" xfId="8125"/>
    <cellStyle name="入力 2 44" xfId="8126"/>
    <cellStyle name="入力 2 45" xfId="8127"/>
    <cellStyle name="入力 2 46" xfId="8128"/>
    <cellStyle name="入力 2 47" xfId="8129"/>
    <cellStyle name="入力 2 48" xfId="8130"/>
    <cellStyle name="入力 2 49" xfId="8131"/>
    <cellStyle name="入力 2 5" xfId="8132"/>
    <cellStyle name="入力 2 50" xfId="8133"/>
    <cellStyle name="入力 2 51" xfId="8134"/>
    <cellStyle name="入力 2 52" xfId="8135"/>
    <cellStyle name="入力 2 53" xfId="8136"/>
    <cellStyle name="入力 2 54" xfId="8137"/>
    <cellStyle name="入力 2 55" xfId="8138"/>
    <cellStyle name="入力 2 56" xfId="8139"/>
    <cellStyle name="入力 2 57" xfId="8140"/>
    <cellStyle name="入力 2 58" xfId="8141"/>
    <cellStyle name="入力 2 59" xfId="8142"/>
    <cellStyle name="入力 2 6" xfId="8143"/>
    <cellStyle name="入力 2 60" xfId="8144"/>
    <cellStyle name="入力 2 61" xfId="8145"/>
    <cellStyle name="入力 2 62" xfId="8146"/>
    <cellStyle name="入力 2 63" xfId="8147"/>
    <cellStyle name="入力 2 64" xfId="8148"/>
    <cellStyle name="入力 2 7" xfId="8149"/>
    <cellStyle name="入力 2 8" xfId="8150"/>
    <cellStyle name="入力 2 9" xfId="8151"/>
    <cellStyle name="入力 3" xfId="8152"/>
    <cellStyle name="入力 3 10" xfId="8153"/>
    <cellStyle name="入力 3 11" xfId="8154"/>
    <cellStyle name="入力 3 12" xfId="8155"/>
    <cellStyle name="入力 3 13" xfId="8156"/>
    <cellStyle name="入力 3 14" xfId="8157"/>
    <cellStyle name="入力 3 15" xfId="8158"/>
    <cellStyle name="入力 3 16" xfId="8159"/>
    <cellStyle name="入力 3 17" xfId="8160"/>
    <cellStyle name="入力 3 18" xfId="8161"/>
    <cellStyle name="入力 3 19" xfId="8162"/>
    <cellStyle name="入力 3 2" xfId="8163"/>
    <cellStyle name="入力 3 20" xfId="8164"/>
    <cellStyle name="入力 3 21" xfId="8165"/>
    <cellStyle name="入力 3 22" xfId="8166"/>
    <cellStyle name="入力 3 23" xfId="8167"/>
    <cellStyle name="入力 3 24" xfId="8168"/>
    <cellStyle name="入力 3 25" xfId="8169"/>
    <cellStyle name="入力 3 26" xfId="8170"/>
    <cellStyle name="入力 3 27" xfId="8171"/>
    <cellStyle name="入力 3 28" xfId="8172"/>
    <cellStyle name="入力 3 29" xfId="8173"/>
    <cellStyle name="入力 3 3" xfId="8174"/>
    <cellStyle name="入力 3 30" xfId="8175"/>
    <cellStyle name="入力 3 31" xfId="8176"/>
    <cellStyle name="入力 3 32" xfId="8177"/>
    <cellStyle name="入力 3 33" xfId="8178"/>
    <cellStyle name="入力 3 34" xfId="8179"/>
    <cellStyle name="入力 3 35" xfId="8180"/>
    <cellStyle name="入力 3 36" xfId="8181"/>
    <cellStyle name="入力 3 37" xfId="8182"/>
    <cellStyle name="入力 3 38" xfId="8183"/>
    <cellStyle name="入力 3 39" xfId="8184"/>
    <cellStyle name="入力 3 4" xfId="8185"/>
    <cellStyle name="入力 3 40" xfId="8186"/>
    <cellStyle name="入力 3 41" xfId="8187"/>
    <cellStyle name="入力 3 42" xfId="8188"/>
    <cellStyle name="入力 3 43" xfId="8189"/>
    <cellStyle name="入力 3 44" xfId="8190"/>
    <cellStyle name="入力 3 45" xfId="8191"/>
    <cellStyle name="入力 3 46" xfId="8192"/>
    <cellStyle name="入力 3 47" xfId="8193"/>
    <cellStyle name="入力 3 48" xfId="8194"/>
    <cellStyle name="入力 3 49" xfId="8195"/>
    <cellStyle name="入力 3 5" xfId="8196"/>
    <cellStyle name="入力 3 50" xfId="8197"/>
    <cellStyle name="入力 3 51" xfId="8198"/>
    <cellStyle name="入力 3 52" xfId="8199"/>
    <cellStyle name="入力 3 53" xfId="8200"/>
    <cellStyle name="入力 3 54" xfId="8201"/>
    <cellStyle name="入力 3 55" xfId="8202"/>
    <cellStyle name="入力 3 56" xfId="8203"/>
    <cellStyle name="入力 3 57" xfId="8204"/>
    <cellStyle name="入力 3 58" xfId="8205"/>
    <cellStyle name="入力 3 59" xfId="8206"/>
    <cellStyle name="入力 3 6" xfId="8207"/>
    <cellStyle name="入力 3 60" xfId="8208"/>
    <cellStyle name="入力 3 61" xfId="8209"/>
    <cellStyle name="入力 3 62" xfId="8210"/>
    <cellStyle name="入力 3 63" xfId="8211"/>
    <cellStyle name="入力 3 64" xfId="8212"/>
    <cellStyle name="入力 3 7" xfId="8213"/>
    <cellStyle name="入力 3 8" xfId="8214"/>
    <cellStyle name="入力 3 9" xfId="8215"/>
    <cellStyle name="入力 4" xfId="8216"/>
    <cellStyle name="入力 5" xfId="8217"/>
    <cellStyle name="入力 5 10" xfId="8218"/>
    <cellStyle name="入力 5 11" xfId="8219"/>
    <cellStyle name="入力 5 12" xfId="8220"/>
    <cellStyle name="入力 5 13" xfId="8221"/>
    <cellStyle name="入力 5 14" xfId="8222"/>
    <cellStyle name="入力 5 15" xfId="8223"/>
    <cellStyle name="入力 5 16" xfId="8224"/>
    <cellStyle name="入力 5 17" xfId="8225"/>
    <cellStyle name="入力 5 18" xfId="8226"/>
    <cellStyle name="入力 5 19" xfId="8227"/>
    <cellStyle name="入力 5 2" xfId="8228"/>
    <cellStyle name="入力 5 20" xfId="8229"/>
    <cellStyle name="入力 5 21" xfId="8230"/>
    <cellStyle name="入力 5 22" xfId="8231"/>
    <cellStyle name="入力 5 23" xfId="8232"/>
    <cellStyle name="入力 5 24" xfId="8233"/>
    <cellStyle name="入力 5 25" xfId="8234"/>
    <cellStyle name="入力 5 26" xfId="8235"/>
    <cellStyle name="入力 5 27" xfId="8236"/>
    <cellStyle name="入力 5 28" xfId="8237"/>
    <cellStyle name="入力 5 29" xfId="8238"/>
    <cellStyle name="入力 5 3" xfId="8239"/>
    <cellStyle name="入力 5 30" xfId="8240"/>
    <cellStyle name="入力 5 31" xfId="8241"/>
    <cellStyle name="入力 5 32" xfId="8242"/>
    <cellStyle name="入力 5 33" xfId="8243"/>
    <cellStyle name="入力 5 34" xfId="8244"/>
    <cellStyle name="入力 5 35" xfId="8245"/>
    <cellStyle name="入力 5 36" xfId="8246"/>
    <cellStyle name="入力 5 37" xfId="8247"/>
    <cellStyle name="入力 5 38" xfId="8248"/>
    <cellStyle name="入力 5 39" xfId="8249"/>
    <cellStyle name="入力 5 4" xfId="8250"/>
    <cellStyle name="入力 5 40" xfId="8251"/>
    <cellStyle name="入力 5 41" xfId="8252"/>
    <cellStyle name="入力 5 42" xfId="8253"/>
    <cellStyle name="入力 5 43" xfId="8254"/>
    <cellStyle name="入力 5 44" xfId="8255"/>
    <cellStyle name="入力 5 45" xfId="8256"/>
    <cellStyle name="入力 5 46" xfId="8257"/>
    <cellStyle name="入力 5 47" xfId="8258"/>
    <cellStyle name="入力 5 48" xfId="8259"/>
    <cellStyle name="入力 5 49" xfId="8260"/>
    <cellStyle name="入力 5 5" xfId="8261"/>
    <cellStyle name="入力 5 50" xfId="8262"/>
    <cellStyle name="入力 5 51" xfId="8263"/>
    <cellStyle name="入力 5 52" xfId="8264"/>
    <cellStyle name="入力 5 53" xfId="8265"/>
    <cellStyle name="入力 5 54" xfId="8266"/>
    <cellStyle name="入力 5 55" xfId="8267"/>
    <cellStyle name="入力 5 56" xfId="8268"/>
    <cellStyle name="入力 5 57" xfId="8269"/>
    <cellStyle name="入力 5 58" xfId="8270"/>
    <cellStyle name="入力 5 59" xfId="8271"/>
    <cellStyle name="入力 5 6" xfId="8272"/>
    <cellStyle name="入力 5 60" xfId="8273"/>
    <cellStyle name="入力 5 61" xfId="8274"/>
    <cellStyle name="入力 5 62" xfId="8275"/>
    <cellStyle name="入力 5 63" xfId="8276"/>
    <cellStyle name="入力 5 64" xfId="8277"/>
    <cellStyle name="入力 5 7" xfId="8278"/>
    <cellStyle name="入力 5 8" xfId="8279"/>
    <cellStyle name="入力 5 9" xfId="8280"/>
    <cellStyle name="入力 6" xfId="8281"/>
    <cellStyle name="入力 7" xfId="8282"/>
    <cellStyle name="入力 8" xfId="8283"/>
    <cellStyle name="標準" xfId="0" builtinId="0"/>
    <cellStyle name="標準 10" xfId="8284"/>
    <cellStyle name="標準 103" xfId="8285"/>
    <cellStyle name="標準 109" xfId="8286"/>
    <cellStyle name="標準 11" xfId="8287"/>
    <cellStyle name="標準 115" xfId="8288"/>
    <cellStyle name="標準 12" xfId="8289"/>
    <cellStyle name="標準 13" xfId="8290"/>
    <cellStyle name="標準 14" xfId="8291"/>
    <cellStyle name="標準 15" xfId="8292"/>
    <cellStyle name="標準 16" xfId="8293"/>
    <cellStyle name="標準 17" xfId="8294"/>
    <cellStyle name="標準 18" xfId="8295"/>
    <cellStyle name="標準 19" xfId="8296"/>
    <cellStyle name="標準 2" xfId="3"/>
    <cellStyle name="標準 2 10" xfId="8297"/>
    <cellStyle name="標準 2 100" xfId="8298"/>
    <cellStyle name="標準 2 106" xfId="8299"/>
    <cellStyle name="標準 2 11" xfId="8300"/>
    <cellStyle name="標準 2 112" xfId="8301"/>
    <cellStyle name="標準 2 12" xfId="8302"/>
    <cellStyle name="標準 2 12 10" xfId="8303"/>
    <cellStyle name="標準 2 12 11" xfId="8304"/>
    <cellStyle name="標準 2 12 12" xfId="8305"/>
    <cellStyle name="標準 2 12 13" xfId="8306"/>
    <cellStyle name="標準 2 12 14" xfId="8307"/>
    <cellStyle name="標準 2 12 15" xfId="8308"/>
    <cellStyle name="標準 2 12 16" xfId="8309"/>
    <cellStyle name="標準 2 12 17" xfId="8310"/>
    <cellStyle name="標準 2 12 18" xfId="8311"/>
    <cellStyle name="標準 2 12 19" xfId="8312"/>
    <cellStyle name="標準 2 12 2" xfId="8313"/>
    <cellStyle name="標準 2 12 20" xfId="8314"/>
    <cellStyle name="標準 2 12 21" xfId="8315"/>
    <cellStyle name="標準 2 12 22" xfId="8316"/>
    <cellStyle name="標準 2 12 23" xfId="8317"/>
    <cellStyle name="標準 2 12 24" xfId="8318"/>
    <cellStyle name="標準 2 12 25" xfId="8319"/>
    <cellStyle name="標準 2 12 26" xfId="8320"/>
    <cellStyle name="標準 2 12 27" xfId="8321"/>
    <cellStyle name="標準 2 12 28" xfId="8322"/>
    <cellStyle name="標準 2 12 29" xfId="8323"/>
    <cellStyle name="標準 2 12 3" xfId="8324"/>
    <cellStyle name="標準 2 12 30" xfId="8325"/>
    <cellStyle name="標準 2 12 31" xfId="8326"/>
    <cellStyle name="標準 2 12 32" xfId="8327"/>
    <cellStyle name="標準 2 12 33" xfId="8328"/>
    <cellStyle name="標準 2 12 34" xfId="8329"/>
    <cellStyle name="標準 2 12 35" xfId="8330"/>
    <cellStyle name="標準 2 12 36" xfId="8331"/>
    <cellStyle name="標準 2 12 37" xfId="8332"/>
    <cellStyle name="標準 2 12 38" xfId="8333"/>
    <cellStyle name="標準 2 12 39" xfId="8334"/>
    <cellStyle name="標準 2 12 4" xfId="8335"/>
    <cellStyle name="標準 2 12 40" xfId="8336"/>
    <cellStyle name="標準 2 12 41" xfId="8337"/>
    <cellStyle name="標準 2 12 42" xfId="8338"/>
    <cellStyle name="標準 2 12 43" xfId="8339"/>
    <cellStyle name="標準 2 12 44" xfId="8340"/>
    <cellStyle name="標準 2 12 45" xfId="8341"/>
    <cellStyle name="標準 2 12 46" xfId="8342"/>
    <cellStyle name="標準 2 12 47" xfId="8343"/>
    <cellStyle name="標準 2 12 48" xfId="8344"/>
    <cellStyle name="標準 2 12 49" xfId="8345"/>
    <cellStyle name="標準 2 12 5" xfId="8346"/>
    <cellStyle name="標準 2 12 50" xfId="8347"/>
    <cellStyle name="標準 2 12 51" xfId="8348"/>
    <cellStyle name="標準 2 12 52" xfId="8349"/>
    <cellStyle name="標準 2 12 53" xfId="8350"/>
    <cellStyle name="標準 2 12 54" xfId="8351"/>
    <cellStyle name="標準 2 12 55" xfId="8352"/>
    <cellStyle name="標準 2 12 56" xfId="8353"/>
    <cellStyle name="標準 2 12 57" xfId="8354"/>
    <cellStyle name="標準 2 12 58" xfId="8355"/>
    <cellStyle name="標準 2 12 59" xfId="8356"/>
    <cellStyle name="標準 2 12 6" xfId="8357"/>
    <cellStyle name="標準 2 12 60" xfId="8358"/>
    <cellStyle name="標準 2 12 61" xfId="8359"/>
    <cellStyle name="標準 2 12 62" xfId="8360"/>
    <cellStyle name="標準 2 12 63" xfId="8361"/>
    <cellStyle name="標準 2 12 7" xfId="8362"/>
    <cellStyle name="標準 2 12 8" xfId="8363"/>
    <cellStyle name="標準 2 12 9" xfId="8364"/>
    <cellStyle name="標準 2 13" xfId="8365"/>
    <cellStyle name="標準 2 14" xfId="8366"/>
    <cellStyle name="標準 2 15" xfId="8367"/>
    <cellStyle name="標準 2 16" xfId="8368"/>
    <cellStyle name="標準 2 17" xfId="8369"/>
    <cellStyle name="標準 2 18" xfId="8370"/>
    <cellStyle name="標準 2 19" xfId="8371"/>
    <cellStyle name="標準 2 2" xfId="2"/>
    <cellStyle name="標準 2 2 10" xfId="8372"/>
    <cellStyle name="標準 2 2 11" xfId="8373"/>
    <cellStyle name="標準 2 2 12" xfId="8374"/>
    <cellStyle name="標準 2 2 13" xfId="8375"/>
    <cellStyle name="標準 2 2 14" xfId="8376"/>
    <cellStyle name="標準 2 2 15" xfId="8377"/>
    <cellStyle name="標準 2 2 16" xfId="8378"/>
    <cellStyle name="標準 2 2 17" xfId="8379"/>
    <cellStyle name="標準 2 2 18" xfId="8380"/>
    <cellStyle name="標準 2 2 19" xfId="8381"/>
    <cellStyle name="標準 2 2 2" xfId="8382"/>
    <cellStyle name="標準 2 2 20" xfId="8383"/>
    <cellStyle name="標準 2 2 21" xfId="8384"/>
    <cellStyle name="標準 2 2 22" xfId="8385"/>
    <cellStyle name="標準 2 2 23" xfId="8386"/>
    <cellStyle name="標準 2 2 24" xfId="8387"/>
    <cellStyle name="標準 2 2 25" xfId="8388"/>
    <cellStyle name="標準 2 2 26" xfId="8389"/>
    <cellStyle name="標準 2 2 27" xfId="8390"/>
    <cellStyle name="標準 2 2 28" xfId="8391"/>
    <cellStyle name="標準 2 2 29" xfId="8392"/>
    <cellStyle name="標準 2 2 3" xfId="8393"/>
    <cellStyle name="標準 2 2 30" xfId="8394"/>
    <cellStyle name="標準 2 2 31" xfId="8395"/>
    <cellStyle name="標準 2 2 32" xfId="8396"/>
    <cellStyle name="標準 2 2 33" xfId="8397"/>
    <cellStyle name="標準 2 2 34" xfId="8398"/>
    <cellStyle name="標準 2 2 35" xfId="8399"/>
    <cellStyle name="標準 2 2 36" xfId="8400"/>
    <cellStyle name="標準 2 2 37" xfId="8401"/>
    <cellStyle name="標準 2 2 38" xfId="8402"/>
    <cellStyle name="標準 2 2 39" xfId="8403"/>
    <cellStyle name="標準 2 2 4" xfId="8404"/>
    <cellStyle name="標準 2 2 40" xfId="8405"/>
    <cellStyle name="標準 2 2 41" xfId="8406"/>
    <cellStyle name="標準 2 2 42" xfId="8407"/>
    <cellStyle name="標準 2 2 43" xfId="8408"/>
    <cellStyle name="標準 2 2 44" xfId="8409"/>
    <cellStyle name="標準 2 2 45" xfId="8410"/>
    <cellStyle name="標準 2 2 46" xfId="8411"/>
    <cellStyle name="標準 2 2 47" xfId="8412"/>
    <cellStyle name="標準 2 2 48" xfId="8413"/>
    <cellStyle name="標準 2 2 49" xfId="8414"/>
    <cellStyle name="標準 2 2 5" xfId="8415"/>
    <cellStyle name="標準 2 2 50" xfId="8416"/>
    <cellStyle name="標準 2 2 51" xfId="8417"/>
    <cellStyle name="標準 2 2 52" xfId="8418"/>
    <cellStyle name="標準 2 2 53" xfId="8419"/>
    <cellStyle name="標準 2 2 54" xfId="8420"/>
    <cellStyle name="標準 2 2 55" xfId="8421"/>
    <cellStyle name="標準 2 2 56" xfId="8422"/>
    <cellStyle name="標準 2 2 57" xfId="8423"/>
    <cellStyle name="標準 2 2 58" xfId="8424"/>
    <cellStyle name="標準 2 2 59" xfId="8425"/>
    <cellStyle name="標準 2 2 6" xfId="8426"/>
    <cellStyle name="標準 2 2 60" xfId="8427"/>
    <cellStyle name="標準 2 2 61" xfId="8428"/>
    <cellStyle name="標準 2 2 62" xfId="8429"/>
    <cellStyle name="標準 2 2 63" xfId="8430"/>
    <cellStyle name="標準 2 2 64" xfId="8431"/>
    <cellStyle name="標準 2 2 7" xfId="8432"/>
    <cellStyle name="標準 2 2 8" xfId="8433"/>
    <cellStyle name="標準 2 2 9" xfId="8434"/>
    <cellStyle name="標準 2 20" xfId="8435"/>
    <cellStyle name="標準 2 21" xfId="8436"/>
    <cellStyle name="標準 2 22" xfId="8437"/>
    <cellStyle name="標準 2 23" xfId="8438"/>
    <cellStyle name="標準 2 24" xfId="8439"/>
    <cellStyle name="標準 2 25" xfId="8440"/>
    <cellStyle name="標準 2 26" xfId="8441"/>
    <cellStyle name="標準 2 27" xfId="8442"/>
    <cellStyle name="標準 2 28" xfId="8443"/>
    <cellStyle name="標準 2 29" xfId="8444"/>
    <cellStyle name="標準 2 3" xfId="8445"/>
    <cellStyle name="標準 2 3 10" xfId="8446"/>
    <cellStyle name="標準 2 3 11" xfId="8447"/>
    <cellStyle name="標準 2 3 12" xfId="8448"/>
    <cellStyle name="標準 2 3 13" xfId="8449"/>
    <cellStyle name="標準 2 3 14" xfId="8450"/>
    <cellStyle name="標準 2 3 15" xfId="8451"/>
    <cellStyle name="標準 2 3 16" xfId="8452"/>
    <cellStyle name="標準 2 3 17" xfId="8453"/>
    <cellStyle name="標準 2 3 18" xfId="8454"/>
    <cellStyle name="標準 2 3 19" xfId="8455"/>
    <cellStyle name="標準 2 3 2" xfId="8456"/>
    <cellStyle name="標準 2 3 20" xfId="8457"/>
    <cellStyle name="標準 2 3 21" xfId="8458"/>
    <cellStyle name="標準 2 3 22" xfId="8459"/>
    <cellStyle name="標準 2 3 23" xfId="8460"/>
    <cellStyle name="標準 2 3 24" xfId="8461"/>
    <cellStyle name="標準 2 3 25" xfId="8462"/>
    <cellStyle name="標準 2 3 26" xfId="8463"/>
    <cellStyle name="標準 2 3 27" xfId="8464"/>
    <cellStyle name="標準 2 3 28" xfId="8465"/>
    <cellStyle name="標準 2 3 29" xfId="8466"/>
    <cellStyle name="標準 2 3 3" xfId="8467"/>
    <cellStyle name="標準 2 3 30" xfId="8468"/>
    <cellStyle name="標準 2 3 31" xfId="8469"/>
    <cellStyle name="標準 2 3 32" xfId="8470"/>
    <cellStyle name="標準 2 3 33" xfId="8471"/>
    <cellStyle name="標準 2 3 34" xfId="8472"/>
    <cellStyle name="標準 2 3 35" xfId="8473"/>
    <cellStyle name="標準 2 3 36" xfId="8474"/>
    <cellStyle name="標準 2 3 37" xfId="8475"/>
    <cellStyle name="標準 2 3 38" xfId="8476"/>
    <cellStyle name="標準 2 3 39" xfId="8477"/>
    <cellStyle name="標準 2 3 4" xfId="8478"/>
    <cellStyle name="標準 2 3 40" xfId="8479"/>
    <cellStyle name="標準 2 3 41" xfId="8480"/>
    <cellStyle name="標準 2 3 42" xfId="8481"/>
    <cellStyle name="標準 2 3 43" xfId="8482"/>
    <cellStyle name="標準 2 3 44" xfId="8483"/>
    <cellStyle name="標準 2 3 45" xfId="8484"/>
    <cellStyle name="標準 2 3 46" xfId="8485"/>
    <cellStyle name="標準 2 3 47" xfId="8486"/>
    <cellStyle name="標準 2 3 48" xfId="8487"/>
    <cellStyle name="標準 2 3 49" xfId="8488"/>
    <cellStyle name="標準 2 3 5" xfId="8489"/>
    <cellStyle name="標準 2 3 50" xfId="8490"/>
    <cellStyle name="標準 2 3 51" xfId="8491"/>
    <cellStyle name="標準 2 3 52" xfId="8492"/>
    <cellStyle name="標準 2 3 53" xfId="8493"/>
    <cellStyle name="標準 2 3 54" xfId="8494"/>
    <cellStyle name="標準 2 3 55" xfId="8495"/>
    <cellStyle name="標準 2 3 56" xfId="8496"/>
    <cellStyle name="標準 2 3 57" xfId="8497"/>
    <cellStyle name="標準 2 3 58" xfId="8498"/>
    <cellStyle name="標準 2 3 59" xfId="8499"/>
    <cellStyle name="標準 2 3 6" xfId="8500"/>
    <cellStyle name="標準 2 3 60" xfId="8501"/>
    <cellStyle name="標準 2 3 61" xfId="8502"/>
    <cellStyle name="標準 2 3 62" xfId="8503"/>
    <cellStyle name="標準 2 3 63" xfId="8504"/>
    <cellStyle name="標準 2 3 64" xfId="8505"/>
    <cellStyle name="標準 2 3 7" xfId="8506"/>
    <cellStyle name="標準 2 3 8" xfId="8507"/>
    <cellStyle name="標準 2 3 9" xfId="8508"/>
    <cellStyle name="標準 2 30" xfId="8509"/>
    <cellStyle name="標準 2 31" xfId="8510"/>
    <cellStyle name="標準 2 32" xfId="8511"/>
    <cellStyle name="標準 2 33" xfId="8512"/>
    <cellStyle name="標準 2 34" xfId="8513"/>
    <cellStyle name="標準 2 35" xfId="8514"/>
    <cellStyle name="標準 2 36" xfId="8515"/>
    <cellStyle name="標準 2 37" xfId="8516"/>
    <cellStyle name="標準 2 38" xfId="8517"/>
    <cellStyle name="標準 2 39" xfId="8518"/>
    <cellStyle name="標準 2 4" xfId="6"/>
    <cellStyle name="標準 2 4 2" xfId="8519"/>
    <cellStyle name="標準 2 4 2 2" xfId="8520"/>
    <cellStyle name="標準 2 4 3" xfId="8521"/>
    <cellStyle name="標準 2 4 4" xfId="8522"/>
    <cellStyle name="標準 2 4 5" xfId="8523"/>
    <cellStyle name="標準 2 40" xfId="8524"/>
    <cellStyle name="標準 2 41" xfId="8525"/>
    <cellStyle name="標準 2 42" xfId="8526"/>
    <cellStyle name="標準 2 43" xfId="8527"/>
    <cellStyle name="標準 2 44" xfId="8528"/>
    <cellStyle name="標準 2 45" xfId="8529"/>
    <cellStyle name="標準 2 46" xfId="8530"/>
    <cellStyle name="標準 2 47" xfId="8531"/>
    <cellStyle name="標準 2 48" xfId="8532"/>
    <cellStyle name="標準 2 49" xfId="8533"/>
    <cellStyle name="標準 2 5" xfId="8534"/>
    <cellStyle name="標準 2 5 10" xfId="8535"/>
    <cellStyle name="標準 2 5 11" xfId="8536"/>
    <cellStyle name="標準 2 5 12" xfId="8537"/>
    <cellStyle name="標準 2 5 13" xfId="8538"/>
    <cellStyle name="標準 2 5 14" xfId="8539"/>
    <cellStyle name="標準 2 5 15" xfId="8540"/>
    <cellStyle name="標準 2 5 16" xfId="8541"/>
    <cellStyle name="標準 2 5 17" xfId="8542"/>
    <cellStyle name="標準 2 5 18" xfId="8543"/>
    <cellStyle name="標準 2 5 19" xfId="8544"/>
    <cellStyle name="標準 2 5 2" xfId="8545"/>
    <cellStyle name="標準 2 5 20" xfId="8546"/>
    <cellStyle name="標準 2 5 21" xfId="8547"/>
    <cellStyle name="標準 2 5 22" xfId="8548"/>
    <cellStyle name="標準 2 5 23" xfId="8549"/>
    <cellStyle name="標準 2 5 24" xfId="8550"/>
    <cellStyle name="標準 2 5 25" xfId="8551"/>
    <cellStyle name="標準 2 5 26" xfId="8552"/>
    <cellStyle name="標準 2 5 27" xfId="8553"/>
    <cellStyle name="標準 2 5 28" xfId="8554"/>
    <cellStyle name="標準 2 5 29" xfId="8555"/>
    <cellStyle name="標準 2 5 3" xfId="8556"/>
    <cellStyle name="標準 2 5 30" xfId="8557"/>
    <cellStyle name="標準 2 5 31" xfId="8558"/>
    <cellStyle name="標準 2 5 32" xfId="8559"/>
    <cellStyle name="標準 2 5 33" xfId="8560"/>
    <cellStyle name="標準 2 5 34" xfId="8561"/>
    <cellStyle name="標準 2 5 35" xfId="8562"/>
    <cellStyle name="標準 2 5 36" xfId="8563"/>
    <cellStyle name="標準 2 5 37" xfId="8564"/>
    <cellStyle name="標準 2 5 38" xfId="8565"/>
    <cellStyle name="標準 2 5 39" xfId="8566"/>
    <cellStyle name="標準 2 5 4" xfId="8567"/>
    <cellStyle name="標準 2 5 40" xfId="8568"/>
    <cellStyle name="標準 2 5 41" xfId="8569"/>
    <cellStyle name="標準 2 5 42" xfId="8570"/>
    <cellStyle name="標準 2 5 43" xfId="8571"/>
    <cellStyle name="標準 2 5 44" xfId="8572"/>
    <cellStyle name="標準 2 5 45" xfId="8573"/>
    <cellStyle name="標準 2 5 46" xfId="8574"/>
    <cellStyle name="標準 2 5 47" xfId="8575"/>
    <cellStyle name="標準 2 5 48" xfId="8576"/>
    <cellStyle name="標準 2 5 49" xfId="8577"/>
    <cellStyle name="標準 2 5 5" xfId="8578"/>
    <cellStyle name="標準 2 5 50" xfId="8579"/>
    <cellStyle name="標準 2 5 51" xfId="8580"/>
    <cellStyle name="標準 2 5 52" xfId="8581"/>
    <cellStyle name="標準 2 5 53" xfId="8582"/>
    <cellStyle name="標準 2 5 54" xfId="8583"/>
    <cellStyle name="標準 2 5 55" xfId="8584"/>
    <cellStyle name="標準 2 5 56" xfId="8585"/>
    <cellStyle name="標準 2 5 57" xfId="8586"/>
    <cellStyle name="標準 2 5 58" xfId="8587"/>
    <cellStyle name="標準 2 5 59" xfId="8588"/>
    <cellStyle name="標準 2 5 6" xfId="8589"/>
    <cellStyle name="標準 2 5 60" xfId="8590"/>
    <cellStyle name="標準 2 5 61" xfId="8591"/>
    <cellStyle name="標準 2 5 62" xfId="8592"/>
    <cellStyle name="標準 2 5 63" xfId="8593"/>
    <cellStyle name="標準 2 5 64" xfId="8594"/>
    <cellStyle name="標準 2 5 65" xfId="8595"/>
    <cellStyle name="標準 2 5 7" xfId="8596"/>
    <cellStyle name="標準 2 5 8" xfId="8597"/>
    <cellStyle name="標準 2 5 9" xfId="8598"/>
    <cellStyle name="標準 2 50" xfId="8599"/>
    <cellStyle name="標準 2 51" xfId="8600"/>
    <cellStyle name="標準 2 52" xfId="8601"/>
    <cellStyle name="標準 2 53" xfId="8602"/>
    <cellStyle name="標準 2 54" xfId="8603"/>
    <cellStyle name="標準 2 55" xfId="8604"/>
    <cellStyle name="標準 2 56" xfId="8605"/>
    <cellStyle name="標準 2 57" xfId="8606"/>
    <cellStyle name="標準 2 58" xfId="8607"/>
    <cellStyle name="標準 2 59" xfId="8608"/>
    <cellStyle name="標準 2 6" xfId="8609"/>
    <cellStyle name="標準 2 6 10" xfId="8610"/>
    <cellStyle name="標準 2 6 11" xfId="8611"/>
    <cellStyle name="標準 2 6 12" xfId="8612"/>
    <cellStyle name="標準 2 6 13" xfId="8613"/>
    <cellStyle name="標準 2 6 14" xfId="8614"/>
    <cellStyle name="標準 2 6 15" xfId="8615"/>
    <cellStyle name="標準 2 6 16" xfId="8616"/>
    <cellStyle name="標準 2 6 17" xfId="8617"/>
    <cellStyle name="標準 2 6 18" xfId="8618"/>
    <cellStyle name="標準 2 6 19" xfId="8619"/>
    <cellStyle name="標準 2 6 2" xfId="8620"/>
    <cellStyle name="標準 2 6 20" xfId="8621"/>
    <cellStyle name="標準 2 6 21" xfId="8622"/>
    <cellStyle name="標準 2 6 22" xfId="8623"/>
    <cellStyle name="標準 2 6 23" xfId="8624"/>
    <cellStyle name="標準 2 6 24" xfId="8625"/>
    <cellStyle name="標準 2 6 25" xfId="8626"/>
    <cellStyle name="標準 2 6 26" xfId="8627"/>
    <cellStyle name="標準 2 6 27" xfId="8628"/>
    <cellStyle name="標準 2 6 28" xfId="8629"/>
    <cellStyle name="標準 2 6 29" xfId="8630"/>
    <cellStyle name="標準 2 6 3" xfId="8631"/>
    <cellStyle name="標準 2 6 30" xfId="8632"/>
    <cellStyle name="標準 2 6 31" xfId="8633"/>
    <cellStyle name="標準 2 6 32" xfId="8634"/>
    <cellStyle name="標準 2 6 33" xfId="8635"/>
    <cellStyle name="標準 2 6 34" xfId="8636"/>
    <cellStyle name="標準 2 6 35" xfId="8637"/>
    <cellStyle name="標準 2 6 36" xfId="8638"/>
    <cellStyle name="標準 2 6 37" xfId="8639"/>
    <cellStyle name="標準 2 6 38" xfId="8640"/>
    <cellStyle name="標準 2 6 39" xfId="8641"/>
    <cellStyle name="標準 2 6 4" xfId="8642"/>
    <cellStyle name="標準 2 6 40" xfId="8643"/>
    <cellStyle name="標準 2 6 41" xfId="8644"/>
    <cellStyle name="標準 2 6 42" xfId="8645"/>
    <cellStyle name="標準 2 6 43" xfId="8646"/>
    <cellStyle name="標準 2 6 44" xfId="8647"/>
    <cellStyle name="標準 2 6 45" xfId="8648"/>
    <cellStyle name="標準 2 6 46" xfId="8649"/>
    <cellStyle name="標準 2 6 47" xfId="8650"/>
    <cellStyle name="標準 2 6 48" xfId="8651"/>
    <cellStyle name="標準 2 6 49" xfId="8652"/>
    <cellStyle name="標準 2 6 5" xfId="8653"/>
    <cellStyle name="標準 2 6 50" xfId="8654"/>
    <cellStyle name="標準 2 6 51" xfId="8655"/>
    <cellStyle name="標準 2 6 52" xfId="8656"/>
    <cellStyle name="標準 2 6 53" xfId="8657"/>
    <cellStyle name="標準 2 6 54" xfId="8658"/>
    <cellStyle name="標準 2 6 55" xfId="8659"/>
    <cellStyle name="標準 2 6 56" xfId="8660"/>
    <cellStyle name="標準 2 6 57" xfId="8661"/>
    <cellStyle name="標準 2 6 58" xfId="8662"/>
    <cellStyle name="標準 2 6 59" xfId="8663"/>
    <cellStyle name="標準 2 6 6" xfId="8664"/>
    <cellStyle name="標準 2 6 60" xfId="8665"/>
    <cellStyle name="標準 2 6 61" xfId="8666"/>
    <cellStyle name="標準 2 6 62" xfId="8667"/>
    <cellStyle name="標準 2 6 63" xfId="8668"/>
    <cellStyle name="標準 2 6 64" xfId="8669"/>
    <cellStyle name="標準 2 6 7" xfId="8670"/>
    <cellStyle name="標準 2 6 8" xfId="8671"/>
    <cellStyle name="標準 2 6 9" xfId="8672"/>
    <cellStyle name="標準 2 60" xfId="8673"/>
    <cellStyle name="標準 2 61" xfId="8674"/>
    <cellStyle name="標準 2 62" xfId="8675"/>
    <cellStyle name="標準 2 63" xfId="8676"/>
    <cellStyle name="標準 2 64" xfId="8677"/>
    <cellStyle name="標準 2 65" xfId="8678"/>
    <cellStyle name="標準 2 66" xfId="8679"/>
    <cellStyle name="標準 2 67" xfId="8680"/>
    <cellStyle name="標準 2 68" xfId="8681"/>
    <cellStyle name="標準 2 69" xfId="8682"/>
    <cellStyle name="標準 2 7" xfId="8683"/>
    <cellStyle name="標準 2 70" xfId="8684"/>
    <cellStyle name="標準 2 71" xfId="8685"/>
    <cellStyle name="標準 2 72" xfId="8686"/>
    <cellStyle name="標準 2 73" xfId="8687"/>
    <cellStyle name="標準 2 74" xfId="8688"/>
    <cellStyle name="標準 2 75" xfId="8689"/>
    <cellStyle name="標準 2 76" xfId="8690"/>
    <cellStyle name="標準 2 77" xfId="8691"/>
    <cellStyle name="標準 2 78" xfId="8692"/>
    <cellStyle name="標準 2 79" xfId="8693"/>
    <cellStyle name="標準 2 8" xfId="8694"/>
    <cellStyle name="標準 2 80" xfId="8695"/>
    <cellStyle name="標準 2 81" xfId="8696"/>
    <cellStyle name="標準 2 82" xfId="8697"/>
    <cellStyle name="標準 2 83" xfId="8698"/>
    <cellStyle name="標準 2 84" xfId="8699"/>
    <cellStyle name="標準 2 85" xfId="8700"/>
    <cellStyle name="標準 2 86" xfId="8701"/>
    <cellStyle name="標準 2 87" xfId="8702"/>
    <cellStyle name="標準 2 9" xfId="8703"/>
    <cellStyle name="標準 2 92" xfId="8704"/>
    <cellStyle name="標準 20" xfId="8705"/>
    <cellStyle name="標準 21" xfId="8706"/>
    <cellStyle name="標準 22" xfId="8707"/>
    <cellStyle name="標準 23" xfId="8708"/>
    <cellStyle name="標準 24" xfId="8709"/>
    <cellStyle name="標準 25" xfId="8710"/>
    <cellStyle name="標準 26" xfId="8711"/>
    <cellStyle name="標準 27" xfId="8712"/>
    <cellStyle name="標準 28" xfId="8713"/>
    <cellStyle name="標準 29" xfId="8714"/>
    <cellStyle name="標準 3" xfId="8715"/>
    <cellStyle name="標準 3 10" xfId="8716"/>
    <cellStyle name="標準 3 11" xfId="8717"/>
    <cellStyle name="標準 3 12" xfId="8718"/>
    <cellStyle name="標準 3 13" xfId="8719"/>
    <cellStyle name="標準 3 14" xfId="8720"/>
    <cellStyle name="標準 3 15" xfId="8721"/>
    <cellStyle name="標準 3 16" xfId="8722"/>
    <cellStyle name="標準 3 17" xfId="8723"/>
    <cellStyle name="標準 3 18" xfId="8724"/>
    <cellStyle name="標準 3 19" xfId="8725"/>
    <cellStyle name="標準 3 2" xfId="5"/>
    <cellStyle name="標準 3 2 10" xfId="8726"/>
    <cellStyle name="標準 3 2 11" xfId="8727"/>
    <cellStyle name="標準 3 2 12" xfId="8728"/>
    <cellStyle name="標準 3 2 13" xfId="8729"/>
    <cellStyle name="標準 3 2 14" xfId="8730"/>
    <cellStyle name="標準 3 2 15" xfId="8731"/>
    <cellStyle name="標準 3 2 16" xfId="8732"/>
    <cellStyle name="標準 3 2 17" xfId="8733"/>
    <cellStyle name="標準 3 2 18" xfId="8734"/>
    <cellStyle name="標準 3 2 19" xfId="8735"/>
    <cellStyle name="標準 3 2 2" xfId="8736"/>
    <cellStyle name="標準 3 2 2 2" xfId="8737"/>
    <cellStyle name="標準 3 2 20" xfId="8738"/>
    <cellStyle name="標準 3 2 21" xfId="8739"/>
    <cellStyle name="標準 3 2 22" xfId="8740"/>
    <cellStyle name="標準 3 2 23" xfId="8741"/>
    <cellStyle name="標準 3 2 24" xfId="8742"/>
    <cellStyle name="標準 3 2 25" xfId="8743"/>
    <cellStyle name="標準 3 2 26" xfId="8744"/>
    <cellStyle name="標準 3 2 27" xfId="8745"/>
    <cellStyle name="標準 3 2 28" xfId="8746"/>
    <cellStyle name="標準 3 2 29" xfId="8747"/>
    <cellStyle name="標準 3 2 3" xfId="8748"/>
    <cellStyle name="標準 3 2 30" xfId="8749"/>
    <cellStyle name="標準 3 2 31" xfId="8750"/>
    <cellStyle name="標準 3 2 32" xfId="8751"/>
    <cellStyle name="標準 3 2 33" xfId="8752"/>
    <cellStyle name="標準 3 2 34" xfId="8753"/>
    <cellStyle name="標準 3 2 35" xfId="8754"/>
    <cellStyle name="標準 3 2 36" xfId="8755"/>
    <cellStyle name="標準 3 2 37" xfId="8756"/>
    <cellStyle name="標準 3 2 38" xfId="8757"/>
    <cellStyle name="標準 3 2 39" xfId="8758"/>
    <cellStyle name="標準 3 2 4" xfId="8759"/>
    <cellStyle name="標準 3 2 40" xfId="8760"/>
    <cellStyle name="標準 3 2 41" xfId="8761"/>
    <cellStyle name="標準 3 2 42" xfId="8762"/>
    <cellStyle name="標準 3 2 43" xfId="8763"/>
    <cellStyle name="標準 3 2 44" xfId="8764"/>
    <cellStyle name="標準 3 2 45" xfId="8765"/>
    <cellStyle name="標準 3 2 46" xfId="8766"/>
    <cellStyle name="標準 3 2 47" xfId="8767"/>
    <cellStyle name="標準 3 2 48" xfId="8768"/>
    <cellStyle name="標準 3 2 49" xfId="8769"/>
    <cellStyle name="標準 3 2 5" xfId="8770"/>
    <cellStyle name="標準 3 2 50" xfId="8771"/>
    <cellStyle name="標準 3 2 51" xfId="8772"/>
    <cellStyle name="標準 3 2 52" xfId="8773"/>
    <cellStyle name="標準 3 2 53" xfId="8774"/>
    <cellStyle name="標準 3 2 54" xfId="8775"/>
    <cellStyle name="標準 3 2 55" xfId="8776"/>
    <cellStyle name="標準 3 2 56" xfId="8777"/>
    <cellStyle name="標準 3 2 57" xfId="8778"/>
    <cellStyle name="標準 3 2 58" xfId="8779"/>
    <cellStyle name="標準 3 2 59" xfId="8780"/>
    <cellStyle name="標準 3 2 6" xfId="8781"/>
    <cellStyle name="標準 3 2 60" xfId="8782"/>
    <cellStyle name="標準 3 2 61" xfId="8783"/>
    <cellStyle name="標準 3 2 62" xfId="8784"/>
    <cellStyle name="標準 3 2 63" xfId="8785"/>
    <cellStyle name="標準 3 2 64" xfId="8786"/>
    <cellStyle name="標準 3 2 65" xfId="8787"/>
    <cellStyle name="標準 3 2 66" xfId="8788"/>
    <cellStyle name="標準 3 2 67" xfId="8789"/>
    <cellStyle name="標準 3 2 68" xfId="8790"/>
    <cellStyle name="標準 3 2 69" xfId="8791"/>
    <cellStyle name="標準 3 2 7" xfId="8792"/>
    <cellStyle name="標準 3 2 8" xfId="8793"/>
    <cellStyle name="標準 3 2 9" xfId="8794"/>
    <cellStyle name="標準 3 20" xfId="8795"/>
    <cellStyle name="標準 3 21" xfId="8796"/>
    <cellStyle name="標準 3 22" xfId="8797"/>
    <cellStyle name="標準 3 23" xfId="8798"/>
    <cellStyle name="標準 3 24" xfId="8799"/>
    <cellStyle name="標準 3 25" xfId="8800"/>
    <cellStyle name="標準 3 26" xfId="8801"/>
    <cellStyle name="標準 3 27" xfId="8802"/>
    <cellStyle name="標準 3 28" xfId="8803"/>
    <cellStyle name="標準 3 29" xfId="8804"/>
    <cellStyle name="標準 3 3" xfId="8805"/>
    <cellStyle name="標準 3 3 2" xfId="8806"/>
    <cellStyle name="標準 3 30" xfId="8807"/>
    <cellStyle name="標準 3 31" xfId="8808"/>
    <cellStyle name="標準 3 32" xfId="8809"/>
    <cellStyle name="標準 3 33" xfId="8810"/>
    <cellStyle name="標準 3 34" xfId="8811"/>
    <cellStyle name="標準 3 35" xfId="8812"/>
    <cellStyle name="標準 3 36" xfId="8813"/>
    <cellStyle name="標準 3 37" xfId="8814"/>
    <cellStyle name="標準 3 38" xfId="8815"/>
    <cellStyle name="標準 3 39" xfId="8816"/>
    <cellStyle name="標準 3 4" xfId="8817"/>
    <cellStyle name="標準 3 4 10" xfId="8818"/>
    <cellStyle name="標準 3 4 11" xfId="8819"/>
    <cellStyle name="標準 3 4 12" xfId="8820"/>
    <cellStyle name="標準 3 4 13" xfId="8821"/>
    <cellStyle name="標準 3 4 14" xfId="8822"/>
    <cellStyle name="標準 3 4 15" xfId="8823"/>
    <cellStyle name="標準 3 4 16" xfId="8824"/>
    <cellStyle name="標準 3 4 17" xfId="8825"/>
    <cellStyle name="標準 3 4 18" xfId="8826"/>
    <cellStyle name="標準 3 4 19" xfId="8827"/>
    <cellStyle name="標準 3 4 2" xfId="8828"/>
    <cellStyle name="標準 3 4 20" xfId="8829"/>
    <cellStyle name="標準 3 4 21" xfId="8830"/>
    <cellStyle name="標準 3 4 22" xfId="8831"/>
    <cellStyle name="標準 3 4 23" xfId="8832"/>
    <cellStyle name="標準 3 4 24" xfId="8833"/>
    <cellStyle name="標準 3 4 25" xfId="8834"/>
    <cellStyle name="標準 3 4 26" xfId="8835"/>
    <cellStyle name="標準 3 4 27" xfId="8836"/>
    <cellStyle name="標準 3 4 28" xfId="8837"/>
    <cellStyle name="標準 3 4 29" xfId="8838"/>
    <cellStyle name="標準 3 4 3" xfId="8839"/>
    <cellStyle name="標準 3 4 30" xfId="8840"/>
    <cellStyle name="標準 3 4 31" xfId="8841"/>
    <cellStyle name="標準 3 4 32" xfId="8842"/>
    <cellStyle name="標準 3 4 33" xfId="8843"/>
    <cellStyle name="標準 3 4 34" xfId="8844"/>
    <cellStyle name="標準 3 4 35" xfId="8845"/>
    <cellStyle name="標準 3 4 36" xfId="8846"/>
    <cellStyle name="標準 3 4 37" xfId="8847"/>
    <cellStyle name="標準 3 4 38" xfId="8848"/>
    <cellStyle name="標準 3 4 39" xfId="8849"/>
    <cellStyle name="標準 3 4 4" xfId="8850"/>
    <cellStyle name="標準 3 4 40" xfId="8851"/>
    <cellStyle name="標準 3 4 41" xfId="8852"/>
    <cellStyle name="標準 3 4 42" xfId="8853"/>
    <cellStyle name="標準 3 4 43" xfId="8854"/>
    <cellStyle name="標準 3 4 44" xfId="8855"/>
    <cellStyle name="標準 3 4 45" xfId="8856"/>
    <cellStyle name="標準 3 4 46" xfId="8857"/>
    <cellStyle name="標準 3 4 47" xfId="8858"/>
    <cellStyle name="標準 3 4 48" xfId="8859"/>
    <cellStyle name="標準 3 4 49" xfId="8860"/>
    <cellStyle name="標準 3 4 5" xfId="8861"/>
    <cellStyle name="標準 3 4 50" xfId="8862"/>
    <cellStyle name="標準 3 4 51" xfId="8863"/>
    <cellStyle name="標準 3 4 52" xfId="8864"/>
    <cellStyle name="標準 3 4 53" xfId="8865"/>
    <cellStyle name="標準 3 4 54" xfId="8866"/>
    <cellStyle name="標準 3 4 55" xfId="8867"/>
    <cellStyle name="標準 3 4 56" xfId="8868"/>
    <cellStyle name="標準 3 4 57" xfId="8869"/>
    <cellStyle name="標準 3 4 58" xfId="8870"/>
    <cellStyle name="標準 3 4 59" xfId="8871"/>
    <cellStyle name="標準 3 4 6" xfId="8872"/>
    <cellStyle name="標準 3 4 60" xfId="8873"/>
    <cellStyle name="標準 3 4 61" xfId="8874"/>
    <cellStyle name="標準 3 4 62" xfId="8875"/>
    <cellStyle name="標準 3 4 63" xfId="8876"/>
    <cellStyle name="標準 3 4 64" xfId="8877"/>
    <cellStyle name="標準 3 4 7" xfId="8878"/>
    <cellStyle name="標準 3 4 8" xfId="8879"/>
    <cellStyle name="標準 3 4 9" xfId="8880"/>
    <cellStyle name="標準 3 40" xfId="8881"/>
    <cellStyle name="標準 3 41" xfId="8882"/>
    <cellStyle name="標準 3 42" xfId="8883"/>
    <cellStyle name="標準 3 43" xfId="8884"/>
    <cellStyle name="標準 3 44" xfId="8885"/>
    <cellStyle name="標準 3 45" xfId="8886"/>
    <cellStyle name="標準 3 46" xfId="8887"/>
    <cellStyle name="標準 3 47" xfId="8888"/>
    <cellStyle name="標準 3 48" xfId="8889"/>
    <cellStyle name="標準 3 49" xfId="8890"/>
    <cellStyle name="標準 3 5" xfId="8891"/>
    <cellStyle name="標準 3 5 10" xfId="8892"/>
    <cellStyle name="標準 3 5 11" xfId="8893"/>
    <cellStyle name="標準 3 5 12" xfId="8894"/>
    <cellStyle name="標準 3 5 13" xfId="8895"/>
    <cellStyle name="標準 3 5 14" xfId="8896"/>
    <cellStyle name="標準 3 5 15" xfId="8897"/>
    <cellStyle name="標準 3 5 16" xfId="8898"/>
    <cellStyle name="標準 3 5 17" xfId="8899"/>
    <cellStyle name="標準 3 5 18" xfId="8900"/>
    <cellStyle name="標準 3 5 19" xfId="8901"/>
    <cellStyle name="標準 3 5 2" xfId="8902"/>
    <cellStyle name="標準 3 5 20" xfId="8903"/>
    <cellStyle name="標準 3 5 21" xfId="8904"/>
    <cellStyle name="標準 3 5 22" xfId="8905"/>
    <cellStyle name="標準 3 5 23" xfId="8906"/>
    <cellStyle name="標準 3 5 24" xfId="8907"/>
    <cellStyle name="標準 3 5 25" xfId="8908"/>
    <cellStyle name="標準 3 5 26" xfId="8909"/>
    <cellStyle name="標準 3 5 27" xfId="8910"/>
    <cellStyle name="標準 3 5 28" xfId="8911"/>
    <cellStyle name="標準 3 5 29" xfId="8912"/>
    <cellStyle name="標準 3 5 3" xfId="8913"/>
    <cellStyle name="標準 3 5 30" xfId="8914"/>
    <cellStyle name="標準 3 5 31" xfId="8915"/>
    <cellStyle name="標準 3 5 32" xfId="8916"/>
    <cellStyle name="標準 3 5 33" xfId="8917"/>
    <cellStyle name="標準 3 5 34" xfId="8918"/>
    <cellStyle name="標準 3 5 35" xfId="8919"/>
    <cellStyle name="標準 3 5 36" xfId="8920"/>
    <cellStyle name="標準 3 5 37" xfId="8921"/>
    <cellStyle name="標準 3 5 38" xfId="8922"/>
    <cellStyle name="標準 3 5 39" xfId="8923"/>
    <cellStyle name="標準 3 5 4" xfId="8924"/>
    <cellStyle name="標準 3 5 40" xfId="8925"/>
    <cellStyle name="標準 3 5 41" xfId="8926"/>
    <cellStyle name="標準 3 5 42" xfId="8927"/>
    <cellStyle name="標準 3 5 43" xfId="8928"/>
    <cellStyle name="標準 3 5 44" xfId="8929"/>
    <cellStyle name="標準 3 5 45" xfId="8930"/>
    <cellStyle name="標準 3 5 46" xfId="8931"/>
    <cellStyle name="標準 3 5 47" xfId="8932"/>
    <cellStyle name="標準 3 5 48" xfId="8933"/>
    <cellStyle name="標準 3 5 49" xfId="8934"/>
    <cellStyle name="標準 3 5 5" xfId="8935"/>
    <cellStyle name="標準 3 5 50" xfId="8936"/>
    <cellStyle name="標準 3 5 51" xfId="8937"/>
    <cellStyle name="標準 3 5 52" xfId="8938"/>
    <cellStyle name="標準 3 5 53" xfId="8939"/>
    <cellStyle name="標準 3 5 54" xfId="8940"/>
    <cellStyle name="標準 3 5 55" xfId="8941"/>
    <cellStyle name="標準 3 5 56" xfId="8942"/>
    <cellStyle name="標準 3 5 57" xfId="8943"/>
    <cellStyle name="標準 3 5 58" xfId="8944"/>
    <cellStyle name="標準 3 5 59" xfId="8945"/>
    <cellStyle name="標準 3 5 6" xfId="8946"/>
    <cellStyle name="標準 3 5 60" xfId="8947"/>
    <cellStyle name="標準 3 5 61" xfId="8948"/>
    <cellStyle name="標準 3 5 62" xfId="8949"/>
    <cellStyle name="標準 3 5 63" xfId="8950"/>
    <cellStyle name="標準 3 5 64" xfId="8951"/>
    <cellStyle name="標準 3 5 7" xfId="8952"/>
    <cellStyle name="標準 3 5 8" xfId="8953"/>
    <cellStyle name="標準 3 5 9" xfId="8954"/>
    <cellStyle name="標準 3 50" xfId="8955"/>
    <cellStyle name="標準 3 51" xfId="8956"/>
    <cellStyle name="標準 3 52" xfId="8957"/>
    <cellStyle name="標準 3 53" xfId="8958"/>
    <cellStyle name="標準 3 54" xfId="8959"/>
    <cellStyle name="標準 3 55" xfId="8960"/>
    <cellStyle name="標準 3 56" xfId="8961"/>
    <cellStyle name="標準 3 57" xfId="8962"/>
    <cellStyle name="標準 3 58" xfId="8963"/>
    <cellStyle name="標準 3 59" xfId="8964"/>
    <cellStyle name="標準 3 6" xfId="8965"/>
    <cellStyle name="標準 3 60" xfId="8966"/>
    <cellStyle name="標準 3 61" xfId="8967"/>
    <cellStyle name="標準 3 62" xfId="8968"/>
    <cellStyle name="標準 3 63" xfId="8969"/>
    <cellStyle name="標準 3 64" xfId="8970"/>
    <cellStyle name="標準 3 65" xfId="8971"/>
    <cellStyle name="標準 3 66" xfId="8972"/>
    <cellStyle name="標準 3 67" xfId="8973"/>
    <cellStyle name="標準 3 68" xfId="8974"/>
    <cellStyle name="標準 3 69" xfId="8975"/>
    <cellStyle name="標準 3 7" xfId="8976"/>
    <cellStyle name="標準 3 70" xfId="8977"/>
    <cellStyle name="標準 3 71" xfId="8978"/>
    <cellStyle name="標準 3 8" xfId="8979"/>
    <cellStyle name="標準 3 9" xfId="8980"/>
    <cellStyle name="標準 30" xfId="8981"/>
    <cellStyle name="標準 31" xfId="8982"/>
    <cellStyle name="標準 32" xfId="8983"/>
    <cellStyle name="標準 33" xfId="8984"/>
    <cellStyle name="標準 34" xfId="8985"/>
    <cellStyle name="標準 35" xfId="8986"/>
    <cellStyle name="標準 36" xfId="8987"/>
    <cellStyle name="標準 37" xfId="8988"/>
    <cellStyle name="標準 38" xfId="8989"/>
    <cellStyle name="標準 39" xfId="8990"/>
    <cellStyle name="標準 4" xfId="8991"/>
    <cellStyle name="標準 4 2" xfId="8992"/>
    <cellStyle name="標準 4 2 2" xfId="8993"/>
    <cellStyle name="標準 4 3" xfId="8994"/>
    <cellStyle name="標準 4 4" xfId="8995"/>
    <cellStyle name="標準 4 5" xfId="8996"/>
    <cellStyle name="標準 4 6" xfId="8997"/>
    <cellStyle name="標準 4 7" xfId="8998"/>
    <cellStyle name="標準 40" xfId="8999"/>
    <cellStyle name="標準 41" xfId="9000"/>
    <cellStyle name="標準 42" xfId="9001"/>
    <cellStyle name="標準 43" xfId="9002"/>
    <cellStyle name="標準 44" xfId="9003"/>
    <cellStyle name="標準 45" xfId="9004"/>
    <cellStyle name="標準 46" xfId="9005"/>
    <cellStyle name="標準 47" xfId="9006"/>
    <cellStyle name="標準 48" xfId="9007"/>
    <cellStyle name="標準 49" xfId="9008"/>
    <cellStyle name="標準 5" xfId="9009"/>
    <cellStyle name="標準 5 2" xfId="9010"/>
    <cellStyle name="標準 5 3" xfId="9011"/>
    <cellStyle name="標準 5 4" xfId="9012"/>
    <cellStyle name="標準 5 5" xfId="9013"/>
    <cellStyle name="標準 50" xfId="9014"/>
    <cellStyle name="標準 51" xfId="9015"/>
    <cellStyle name="標準 52" xfId="9016"/>
    <cellStyle name="標準 53" xfId="9017"/>
    <cellStyle name="標準 54" xfId="9018"/>
    <cellStyle name="標準 55" xfId="9019"/>
    <cellStyle name="標準 56" xfId="9020"/>
    <cellStyle name="標準 57" xfId="9021"/>
    <cellStyle name="標準 58" xfId="9022"/>
    <cellStyle name="標準 59" xfId="9023"/>
    <cellStyle name="標準 6" xfId="1"/>
    <cellStyle name="標準 6 2" xfId="9024"/>
    <cellStyle name="標準 6 3" xfId="9025"/>
    <cellStyle name="標準 6 4" xfId="9026"/>
    <cellStyle name="標準 6 5" xfId="9027"/>
    <cellStyle name="標準 6 6" xfId="9028"/>
    <cellStyle name="標準 60" xfId="9029"/>
    <cellStyle name="標準 61" xfId="9030"/>
    <cellStyle name="標準 62" xfId="9031"/>
    <cellStyle name="標準 63" xfId="9032"/>
    <cellStyle name="標準 64" xfId="9033"/>
    <cellStyle name="標準 65" xfId="9034"/>
    <cellStyle name="標準 66" xfId="9035"/>
    <cellStyle name="標準 67" xfId="9036"/>
    <cellStyle name="標準 68" xfId="9037"/>
    <cellStyle name="標準 69" xfId="9038"/>
    <cellStyle name="標準 7" xfId="4"/>
    <cellStyle name="標準 7 2" xfId="9039"/>
    <cellStyle name="標準 7 2 10" xfId="9040"/>
    <cellStyle name="標準 7 2 11" xfId="9041"/>
    <cellStyle name="標準 7 2 12" xfId="9042"/>
    <cellStyle name="標準 7 2 13" xfId="9043"/>
    <cellStyle name="標準 7 2 14" xfId="9044"/>
    <cellStyle name="標準 7 2 15" xfId="9045"/>
    <cellStyle name="標準 7 2 16" xfId="9046"/>
    <cellStyle name="標準 7 2 17" xfId="9047"/>
    <cellStyle name="標準 7 2 18" xfId="9048"/>
    <cellStyle name="標準 7 2 19" xfId="9049"/>
    <cellStyle name="標準 7 2 2" xfId="9050"/>
    <cellStyle name="標準 7 2 20" xfId="9051"/>
    <cellStyle name="標準 7 2 21" xfId="9052"/>
    <cellStyle name="標準 7 2 22" xfId="9053"/>
    <cellStyle name="標準 7 2 23" xfId="9054"/>
    <cellStyle name="標準 7 2 24" xfId="9055"/>
    <cellStyle name="標準 7 2 25" xfId="9056"/>
    <cellStyle name="標準 7 2 26" xfId="9057"/>
    <cellStyle name="標準 7 2 27" xfId="9058"/>
    <cellStyle name="標準 7 2 28" xfId="9059"/>
    <cellStyle name="標準 7 2 29" xfId="9060"/>
    <cellStyle name="標準 7 2 3" xfId="9061"/>
    <cellStyle name="標準 7 2 30" xfId="9062"/>
    <cellStyle name="標準 7 2 31" xfId="9063"/>
    <cellStyle name="標準 7 2 32" xfId="9064"/>
    <cellStyle name="標準 7 2 33" xfId="9065"/>
    <cellStyle name="標準 7 2 34" xfId="9066"/>
    <cellStyle name="標準 7 2 35" xfId="9067"/>
    <cellStyle name="標準 7 2 36" xfId="9068"/>
    <cellStyle name="標準 7 2 37" xfId="9069"/>
    <cellStyle name="標準 7 2 38" xfId="9070"/>
    <cellStyle name="標準 7 2 39" xfId="9071"/>
    <cellStyle name="標準 7 2 4" xfId="9072"/>
    <cellStyle name="標準 7 2 40" xfId="9073"/>
    <cellStyle name="標準 7 2 41" xfId="9074"/>
    <cellStyle name="標準 7 2 42" xfId="9075"/>
    <cellStyle name="標準 7 2 43" xfId="9076"/>
    <cellStyle name="標準 7 2 44" xfId="9077"/>
    <cellStyle name="標準 7 2 45" xfId="9078"/>
    <cellStyle name="標準 7 2 46" xfId="9079"/>
    <cellStyle name="標準 7 2 47" xfId="9080"/>
    <cellStyle name="標準 7 2 48" xfId="9081"/>
    <cellStyle name="標準 7 2 49" xfId="9082"/>
    <cellStyle name="標準 7 2 5" xfId="9083"/>
    <cellStyle name="標準 7 2 50" xfId="9084"/>
    <cellStyle name="標準 7 2 51" xfId="9085"/>
    <cellStyle name="標準 7 2 52" xfId="9086"/>
    <cellStyle name="標準 7 2 53" xfId="9087"/>
    <cellStyle name="標準 7 2 54" xfId="9088"/>
    <cellStyle name="標準 7 2 55" xfId="9089"/>
    <cellStyle name="標準 7 2 56" xfId="9090"/>
    <cellStyle name="標準 7 2 57" xfId="9091"/>
    <cellStyle name="標準 7 2 58" xfId="9092"/>
    <cellStyle name="標準 7 2 59" xfId="9093"/>
    <cellStyle name="標準 7 2 6" xfId="9094"/>
    <cellStyle name="標準 7 2 60" xfId="9095"/>
    <cellStyle name="標準 7 2 61" xfId="9096"/>
    <cellStyle name="標準 7 2 62" xfId="9097"/>
    <cellStyle name="標準 7 2 63" xfId="9098"/>
    <cellStyle name="標準 7 2 64" xfId="9099"/>
    <cellStyle name="標準 7 2 7" xfId="9100"/>
    <cellStyle name="標準 7 2 8" xfId="9101"/>
    <cellStyle name="標準 7 2 9" xfId="9102"/>
    <cellStyle name="標準 7 3" xfId="9103"/>
    <cellStyle name="標準 7 4" xfId="9104"/>
    <cellStyle name="標準 70" xfId="9105"/>
    <cellStyle name="標準 71" xfId="9106"/>
    <cellStyle name="標準 72" xfId="9107"/>
    <cellStyle name="標準 73" xfId="9108"/>
    <cellStyle name="標準 74" xfId="9109"/>
    <cellStyle name="標準 75" xfId="9110"/>
    <cellStyle name="標準 76" xfId="9111"/>
    <cellStyle name="標準 77" xfId="9112"/>
    <cellStyle name="標準 78" xfId="9113"/>
    <cellStyle name="標準 79" xfId="9114"/>
    <cellStyle name="標準 8" xfId="7"/>
    <cellStyle name="標準 8 10" xfId="9115"/>
    <cellStyle name="標準 8 11" xfId="9116"/>
    <cellStyle name="標準 8 12" xfId="9117"/>
    <cellStyle name="標準 8 13" xfId="9118"/>
    <cellStyle name="標準 8 14" xfId="9119"/>
    <cellStyle name="標準 8 15" xfId="9120"/>
    <cellStyle name="標準 8 16" xfId="9121"/>
    <cellStyle name="標準 8 17" xfId="9122"/>
    <cellStyle name="標準 8 18" xfId="9123"/>
    <cellStyle name="標準 8 19" xfId="9124"/>
    <cellStyle name="標準 8 2" xfId="9125"/>
    <cellStyle name="標準 8 20" xfId="9126"/>
    <cellStyle name="標準 8 21" xfId="9127"/>
    <cellStyle name="標準 8 22" xfId="9128"/>
    <cellStyle name="標準 8 23" xfId="9129"/>
    <cellStyle name="標準 8 24" xfId="9130"/>
    <cellStyle name="標準 8 25" xfId="9131"/>
    <cellStyle name="標準 8 26" xfId="9132"/>
    <cellStyle name="標準 8 27" xfId="9133"/>
    <cellStyle name="標準 8 28" xfId="9134"/>
    <cellStyle name="標準 8 29" xfId="9135"/>
    <cellStyle name="標準 8 3" xfId="9136"/>
    <cellStyle name="標準 8 30" xfId="9137"/>
    <cellStyle name="標準 8 31" xfId="9138"/>
    <cellStyle name="標準 8 32" xfId="9139"/>
    <cellStyle name="標準 8 33" xfId="9140"/>
    <cellStyle name="標準 8 34" xfId="9141"/>
    <cellStyle name="標準 8 35" xfId="9142"/>
    <cellStyle name="標準 8 36" xfId="9143"/>
    <cellStyle name="標準 8 37" xfId="9144"/>
    <cellStyle name="標準 8 38" xfId="9145"/>
    <cellStyle name="標準 8 39" xfId="9146"/>
    <cellStyle name="標準 8 4" xfId="9147"/>
    <cellStyle name="標準 8 40" xfId="9148"/>
    <cellStyle name="標準 8 41" xfId="9149"/>
    <cellStyle name="標準 8 42" xfId="9150"/>
    <cellStyle name="標準 8 43" xfId="9151"/>
    <cellStyle name="標準 8 44" xfId="9152"/>
    <cellStyle name="標準 8 45" xfId="9153"/>
    <cellStyle name="標準 8 46" xfId="9154"/>
    <cellStyle name="標準 8 47" xfId="9155"/>
    <cellStyle name="標準 8 48" xfId="9156"/>
    <cellStyle name="標準 8 49" xfId="9157"/>
    <cellStyle name="標準 8 5" xfId="9158"/>
    <cellStyle name="標準 8 50" xfId="9159"/>
    <cellStyle name="標準 8 51" xfId="9160"/>
    <cellStyle name="標準 8 52" xfId="9161"/>
    <cellStyle name="標準 8 53" xfId="9162"/>
    <cellStyle name="標準 8 54" xfId="9163"/>
    <cellStyle name="標準 8 55" xfId="9164"/>
    <cellStyle name="標準 8 56" xfId="9165"/>
    <cellStyle name="標準 8 57" xfId="9166"/>
    <cellStyle name="標準 8 58" xfId="9167"/>
    <cellStyle name="標準 8 59" xfId="9168"/>
    <cellStyle name="標準 8 6" xfId="9169"/>
    <cellStyle name="標準 8 60" xfId="9170"/>
    <cellStyle name="標準 8 61" xfId="9171"/>
    <cellStyle name="標準 8 62" xfId="9172"/>
    <cellStyle name="標準 8 63" xfId="9173"/>
    <cellStyle name="標準 8 64" xfId="9174"/>
    <cellStyle name="標準 8 7" xfId="9175"/>
    <cellStyle name="標準 8 8" xfId="9176"/>
    <cellStyle name="標準 8 9" xfId="9177"/>
    <cellStyle name="標準 80" xfId="9178"/>
    <cellStyle name="標準 81" xfId="9179"/>
    <cellStyle name="標準 82" xfId="9180"/>
    <cellStyle name="標準 83" xfId="9181"/>
    <cellStyle name="標準 84" xfId="9182"/>
    <cellStyle name="標準 85" xfId="9183"/>
    <cellStyle name="標準 86" xfId="9184"/>
    <cellStyle name="標準 87" xfId="9185"/>
    <cellStyle name="標準 88" xfId="9186"/>
    <cellStyle name="標準 89" xfId="9187"/>
    <cellStyle name="標準 9" xfId="9188"/>
    <cellStyle name="標準 9 10" xfId="9189"/>
    <cellStyle name="標準 9 11" xfId="9190"/>
    <cellStyle name="標準 9 12" xfId="9191"/>
    <cellStyle name="標準 9 13" xfId="9192"/>
    <cellStyle name="標準 9 14" xfId="9193"/>
    <cellStyle name="標準 9 15" xfId="9194"/>
    <cellStyle name="標準 9 16" xfId="9195"/>
    <cellStyle name="標準 9 17" xfId="9196"/>
    <cellStyle name="標準 9 18" xfId="9197"/>
    <cellStyle name="標準 9 19" xfId="9198"/>
    <cellStyle name="標準 9 2" xfId="9199"/>
    <cellStyle name="標準 9 20" xfId="9200"/>
    <cellStyle name="標準 9 21" xfId="9201"/>
    <cellStyle name="標準 9 22" xfId="9202"/>
    <cellStyle name="標準 9 23" xfId="9203"/>
    <cellStyle name="標準 9 24" xfId="9204"/>
    <cellStyle name="標準 9 25" xfId="9205"/>
    <cellStyle name="標準 9 26" xfId="9206"/>
    <cellStyle name="標準 9 27" xfId="9207"/>
    <cellStyle name="標準 9 28" xfId="9208"/>
    <cellStyle name="標準 9 29" xfId="9209"/>
    <cellStyle name="標準 9 3" xfId="9210"/>
    <cellStyle name="標準 9 30" xfId="9211"/>
    <cellStyle name="標準 9 31" xfId="9212"/>
    <cellStyle name="標準 9 32" xfId="9213"/>
    <cellStyle name="標準 9 33" xfId="9214"/>
    <cellStyle name="標準 9 34" xfId="9215"/>
    <cellStyle name="標準 9 35" xfId="9216"/>
    <cellStyle name="標準 9 36" xfId="9217"/>
    <cellStyle name="標準 9 37" xfId="9218"/>
    <cellStyle name="標準 9 38" xfId="9219"/>
    <cellStyle name="標準 9 39" xfId="9220"/>
    <cellStyle name="標準 9 4" xfId="9221"/>
    <cellStyle name="標準 9 40" xfId="9222"/>
    <cellStyle name="標準 9 41" xfId="9223"/>
    <cellStyle name="標準 9 42" xfId="9224"/>
    <cellStyle name="標準 9 43" xfId="9225"/>
    <cellStyle name="標準 9 44" xfId="9226"/>
    <cellStyle name="標準 9 45" xfId="9227"/>
    <cellStyle name="標準 9 46" xfId="9228"/>
    <cellStyle name="標準 9 47" xfId="9229"/>
    <cellStyle name="標準 9 48" xfId="9230"/>
    <cellStyle name="標準 9 49" xfId="9231"/>
    <cellStyle name="標準 9 5" xfId="9232"/>
    <cellStyle name="標準 9 50" xfId="9233"/>
    <cellStyle name="標準 9 51" xfId="9234"/>
    <cellStyle name="標準 9 52" xfId="9235"/>
    <cellStyle name="標準 9 53" xfId="9236"/>
    <cellStyle name="標準 9 54" xfId="9237"/>
    <cellStyle name="標準 9 55" xfId="9238"/>
    <cellStyle name="標準 9 56" xfId="9239"/>
    <cellStyle name="標準 9 57" xfId="9240"/>
    <cellStyle name="標準 9 58" xfId="9241"/>
    <cellStyle name="標準 9 59" xfId="9242"/>
    <cellStyle name="標準 9 6" xfId="9243"/>
    <cellStyle name="標準 9 60" xfId="9244"/>
    <cellStyle name="標準 9 61" xfId="9245"/>
    <cellStyle name="標準 9 62" xfId="9246"/>
    <cellStyle name="標準 9 63" xfId="9247"/>
    <cellStyle name="標準 9 64" xfId="9248"/>
    <cellStyle name="標準 9 65" xfId="9249"/>
    <cellStyle name="標準 9 7" xfId="9250"/>
    <cellStyle name="標準 9 8" xfId="9251"/>
    <cellStyle name="標準 9 9" xfId="9252"/>
    <cellStyle name="標準 90" xfId="9253"/>
    <cellStyle name="標準 91" xfId="9254"/>
    <cellStyle name="標準 95" xfId="9255"/>
    <cellStyle name="良い 2" xfId="9256"/>
    <cellStyle name="良い 2 10" xfId="9257"/>
    <cellStyle name="良い 2 11" xfId="9258"/>
    <cellStyle name="良い 2 12" xfId="9259"/>
    <cellStyle name="良い 2 13" xfId="9260"/>
    <cellStyle name="良い 2 14" xfId="9261"/>
    <cellStyle name="良い 2 15" xfId="9262"/>
    <cellStyle name="良い 2 16" xfId="9263"/>
    <cellStyle name="良い 2 17" xfId="9264"/>
    <cellStyle name="良い 2 18" xfId="9265"/>
    <cellStyle name="良い 2 19" xfId="9266"/>
    <cellStyle name="良い 2 2" xfId="9267"/>
    <cellStyle name="良い 2 20" xfId="9268"/>
    <cellStyle name="良い 2 21" xfId="9269"/>
    <cellStyle name="良い 2 22" xfId="9270"/>
    <cellStyle name="良い 2 23" xfId="9271"/>
    <cellStyle name="良い 2 24" xfId="9272"/>
    <cellStyle name="良い 2 25" xfId="9273"/>
    <cellStyle name="良い 2 26" xfId="9274"/>
    <cellStyle name="良い 2 27" xfId="9275"/>
    <cellStyle name="良い 2 28" xfId="9276"/>
    <cellStyle name="良い 2 29" xfId="9277"/>
    <cellStyle name="良い 2 3" xfId="9278"/>
    <cellStyle name="良い 2 30" xfId="9279"/>
    <cellStyle name="良い 2 31" xfId="9280"/>
    <cellStyle name="良い 2 32" xfId="9281"/>
    <cellStyle name="良い 2 33" xfId="9282"/>
    <cellStyle name="良い 2 34" xfId="9283"/>
    <cellStyle name="良い 2 35" xfId="9284"/>
    <cellStyle name="良い 2 36" xfId="9285"/>
    <cellStyle name="良い 2 37" xfId="9286"/>
    <cellStyle name="良い 2 38" xfId="9287"/>
    <cellStyle name="良い 2 39" xfId="9288"/>
    <cellStyle name="良い 2 4" xfId="9289"/>
    <cellStyle name="良い 2 40" xfId="9290"/>
    <cellStyle name="良い 2 41" xfId="9291"/>
    <cellStyle name="良い 2 42" xfId="9292"/>
    <cellStyle name="良い 2 43" xfId="9293"/>
    <cellStyle name="良い 2 44" xfId="9294"/>
    <cellStyle name="良い 2 45" xfId="9295"/>
    <cellStyle name="良い 2 46" xfId="9296"/>
    <cellStyle name="良い 2 47" xfId="9297"/>
    <cellStyle name="良い 2 48" xfId="9298"/>
    <cellStyle name="良い 2 49" xfId="9299"/>
    <cellStyle name="良い 2 5" xfId="9300"/>
    <cellStyle name="良い 2 50" xfId="9301"/>
    <cellStyle name="良い 2 51" xfId="9302"/>
    <cellStyle name="良い 2 52" xfId="9303"/>
    <cellStyle name="良い 2 53" xfId="9304"/>
    <cellStyle name="良い 2 54" xfId="9305"/>
    <cellStyle name="良い 2 55" xfId="9306"/>
    <cellStyle name="良い 2 56" xfId="9307"/>
    <cellStyle name="良い 2 57" xfId="9308"/>
    <cellStyle name="良い 2 58" xfId="9309"/>
    <cellStyle name="良い 2 59" xfId="9310"/>
    <cellStyle name="良い 2 6" xfId="9311"/>
    <cellStyle name="良い 2 60" xfId="9312"/>
    <cellStyle name="良い 2 61" xfId="9313"/>
    <cellStyle name="良い 2 62" xfId="9314"/>
    <cellStyle name="良い 2 63" xfId="9315"/>
    <cellStyle name="良い 2 64" xfId="9316"/>
    <cellStyle name="良い 2 7" xfId="9317"/>
    <cellStyle name="良い 2 8" xfId="9318"/>
    <cellStyle name="良い 2 9" xfId="9319"/>
    <cellStyle name="良い 3" xfId="9320"/>
    <cellStyle name="良い 3 10" xfId="9321"/>
    <cellStyle name="良い 3 11" xfId="9322"/>
    <cellStyle name="良い 3 12" xfId="9323"/>
    <cellStyle name="良い 3 13" xfId="9324"/>
    <cellStyle name="良い 3 14" xfId="9325"/>
    <cellStyle name="良い 3 15" xfId="9326"/>
    <cellStyle name="良い 3 16" xfId="9327"/>
    <cellStyle name="良い 3 17" xfId="9328"/>
    <cellStyle name="良い 3 18" xfId="9329"/>
    <cellStyle name="良い 3 19" xfId="9330"/>
    <cellStyle name="良い 3 2" xfId="9331"/>
    <cellStyle name="良い 3 20" xfId="9332"/>
    <cellStyle name="良い 3 21" xfId="9333"/>
    <cellStyle name="良い 3 22" xfId="9334"/>
    <cellStyle name="良い 3 23" xfId="9335"/>
    <cellStyle name="良い 3 24" xfId="9336"/>
    <cellStyle name="良い 3 25" xfId="9337"/>
    <cellStyle name="良い 3 26" xfId="9338"/>
    <cellStyle name="良い 3 27" xfId="9339"/>
    <cellStyle name="良い 3 28" xfId="9340"/>
    <cellStyle name="良い 3 29" xfId="9341"/>
    <cellStyle name="良い 3 3" xfId="9342"/>
    <cellStyle name="良い 3 30" xfId="9343"/>
    <cellStyle name="良い 3 31" xfId="9344"/>
    <cellStyle name="良い 3 32" xfId="9345"/>
    <cellStyle name="良い 3 33" xfId="9346"/>
    <cellStyle name="良い 3 34" xfId="9347"/>
    <cellStyle name="良い 3 35" xfId="9348"/>
    <cellStyle name="良い 3 36" xfId="9349"/>
    <cellStyle name="良い 3 37" xfId="9350"/>
    <cellStyle name="良い 3 38" xfId="9351"/>
    <cellStyle name="良い 3 39" xfId="9352"/>
    <cellStyle name="良い 3 4" xfId="9353"/>
    <cellStyle name="良い 3 40" xfId="9354"/>
    <cellStyle name="良い 3 41" xfId="9355"/>
    <cellStyle name="良い 3 42" xfId="9356"/>
    <cellStyle name="良い 3 43" xfId="9357"/>
    <cellStyle name="良い 3 44" xfId="9358"/>
    <cellStyle name="良い 3 45" xfId="9359"/>
    <cellStyle name="良い 3 46" xfId="9360"/>
    <cellStyle name="良い 3 47" xfId="9361"/>
    <cellStyle name="良い 3 48" xfId="9362"/>
    <cellStyle name="良い 3 49" xfId="9363"/>
    <cellStyle name="良い 3 5" xfId="9364"/>
    <cellStyle name="良い 3 50" xfId="9365"/>
    <cellStyle name="良い 3 51" xfId="9366"/>
    <cellStyle name="良い 3 52" xfId="9367"/>
    <cellStyle name="良い 3 53" xfId="9368"/>
    <cellStyle name="良い 3 54" xfId="9369"/>
    <cellStyle name="良い 3 55" xfId="9370"/>
    <cellStyle name="良い 3 56" xfId="9371"/>
    <cellStyle name="良い 3 57" xfId="9372"/>
    <cellStyle name="良い 3 58" xfId="9373"/>
    <cellStyle name="良い 3 59" xfId="9374"/>
    <cellStyle name="良い 3 6" xfId="9375"/>
    <cellStyle name="良い 3 60" xfId="9376"/>
    <cellStyle name="良い 3 61" xfId="9377"/>
    <cellStyle name="良い 3 62" xfId="9378"/>
    <cellStyle name="良い 3 63" xfId="9379"/>
    <cellStyle name="良い 3 64" xfId="9380"/>
    <cellStyle name="良い 3 7" xfId="9381"/>
    <cellStyle name="良い 3 8" xfId="9382"/>
    <cellStyle name="良い 3 9" xfId="9383"/>
    <cellStyle name="良い 4" xfId="9384"/>
    <cellStyle name="良い 5" xfId="9385"/>
    <cellStyle name="良い 5 10" xfId="9386"/>
    <cellStyle name="良い 5 11" xfId="9387"/>
    <cellStyle name="良い 5 12" xfId="9388"/>
    <cellStyle name="良い 5 13" xfId="9389"/>
    <cellStyle name="良い 5 14" xfId="9390"/>
    <cellStyle name="良い 5 15" xfId="9391"/>
    <cellStyle name="良い 5 16" xfId="9392"/>
    <cellStyle name="良い 5 17" xfId="9393"/>
    <cellStyle name="良い 5 18" xfId="9394"/>
    <cellStyle name="良い 5 19" xfId="9395"/>
    <cellStyle name="良い 5 2" xfId="9396"/>
    <cellStyle name="良い 5 20" xfId="9397"/>
    <cellStyle name="良い 5 21" xfId="9398"/>
    <cellStyle name="良い 5 22" xfId="9399"/>
    <cellStyle name="良い 5 23" xfId="9400"/>
    <cellStyle name="良い 5 24" xfId="9401"/>
    <cellStyle name="良い 5 25" xfId="9402"/>
    <cellStyle name="良い 5 26" xfId="9403"/>
    <cellStyle name="良い 5 27" xfId="9404"/>
    <cellStyle name="良い 5 28" xfId="9405"/>
    <cellStyle name="良い 5 29" xfId="9406"/>
    <cellStyle name="良い 5 3" xfId="9407"/>
    <cellStyle name="良い 5 30" xfId="9408"/>
    <cellStyle name="良い 5 31" xfId="9409"/>
    <cellStyle name="良い 5 32" xfId="9410"/>
    <cellStyle name="良い 5 33" xfId="9411"/>
    <cellStyle name="良い 5 34" xfId="9412"/>
    <cellStyle name="良い 5 35" xfId="9413"/>
    <cellStyle name="良い 5 36" xfId="9414"/>
    <cellStyle name="良い 5 37" xfId="9415"/>
    <cellStyle name="良い 5 38" xfId="9416"/>
    <cellStyle name="良い 5 39" xfId="9417"/>
    <cellStyle name="良い 5 4" xfId="9418"/>
    <cellStyle name="良い 5 40" xfId="9419"/>
    <cellStyle name="良い 5 41" xfId="9420"/>
    <cellStyle name="良い 5 42" xfId="9421"/>
    <cellStyle name="良い 5 43" xfId="9422"/>
    <cellStyle name="良い 5 44" xfId="9423"/>
    <cellStyle name="良い 5 45" xfId="9424"/>
    <cellStyle name="良い 5 46" xfId="9425"/>
    <cellStyle name="良い 5 47" xfId="9426"/>
    <cellStyle name="良い 5 48" xfId="9427"/>
    <cellStyle name="良い 5 49" xfId="9428"/>
    <cellStyle name="良い 5 5" xfId="9429"/>
    <cellStyle name="良い 5 50" xfId="9430"/>
    <cellStyle name="良い 5 51" xfId="9431"/>
    <cellStyle name="良い 5 52" xfId="9432"/>
    <cellStyle name="良い 5 53" xfId="9433"/>
    <cellStyle name="良い 5 54" xfId="9434"/>
    <cellStyle name="良い 5 55" xfId="9435"/>
    <cellStyle name="良い 5 56" xfId="9436"/>
    <cellStyle name="良い 5 57" xfId="9437"/>
    <cellStyle name="良い 5 58" xfId="9438"/>
    <cellStyle name="良い 5 59" xfId="9439"/>
    <cellStyle name="良い 5 6" xfId="9440"/>
    <cellStyle name="良い 5 60" xfId="9441"/>
    <cellStyle name="良い 5 61" xfId="9442"/>
    <cellStyle name="良い 5 62" xfId="9443"/>
    <cellStyle name="良い 5 63" xfId="9444"/>
    <cellStyle name="良い 5 64" xfId="9445"/>
    <cellStyle name="良い 5 7" xfId="9446"/>
    <cellStyle name="良い 5 8" xfId="9447"/>
    <cellStyle name="良い 5 9" xfId="9448"/>
    <cellStyle name="良い 6" xfId="9449"/>
    <cellStyle name="良い 7" xfId="9450"/>
    <cellStyle name="良い 8" xfId="9451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5"/>
  <dimension ref="A1:BO169"/>
  <sheetViews>
    <sheetView workbookViewId="0">
      <pane xSplit="3" ySplit="3" topLeftCell="AO116" activePane="bottomRight" state="frozen"/>
      <selection pane="topRight" activeCell="D1" sqref="D1"/>
      <selection pane="bottomLeft" activeCell="A4" sqref="A4"/>
      <selection pane="bottomRight" activeCell="AW168" sqref="AW168"/>
    </sheetView>
  </sheetViews>
  <sheetFormatPr defaultColWidth="9" defaultRowHeight="11" x14ac:dyDescent="0.2"/>
  <cols>
    <col min="1" max="1" width="5" style="37" customWidth="1"/>
    <col min="2" max="2" width="30.453125" style="37" bestFit="1" customWidth="1"/>
    <col min="3" max="3" width="9" style="37"/>
    <col min="4" max="4" width="11.453125" style="37" customWidth="1"/>
    <col min="5" max="64" width="9" style="37"/>
    <col min="65" max="65" width="19" style="37" customWidth="1"/>
    <col min="66" max="66" width="15" style="37" customWidth="1"/>
    <col min="67" max="67" width="7.453125" style="37" bestFit="1" customWidth="1"/>
    <col min="68" max="16384" width="9" style="37"/>
  </cols>
  <sheetData>
    <row r="1" spans="1:67" s="3" customFormat="1" x14ac:dyDescent="0.2">
      <c r="A1" s="1"/>
      <c r="B1" s="1"/>
      <c r="C1" s="2" t="s">
        <v>2</v>
      </c>
      <c r="D1" s="164" t="s">
        <v>328</v>
      </c>
      <c r="E1" s="9" t="s">
        <v>329</v>
      </c>
      <c r="F1" s="10"/>
      <c r="G1" s="10"/>
      <c r="H1" s="11"/>
      <c r="I1" s="9" t="s">
        <v>33</v>
      </c>
      <c r="J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9" t="s">
        <v>34</v>
      </c>
      <c r="AA1" s="10"/>
      <c r="AB1" s="11"/>
      <c r="AC1" s="12" t="s">
        <v>35</v>
      </c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  <c r="AR1" s="14"/>
      <c r="AS1" s="12" t="s">
        <v>36</v>
      </c>
      <c r="AT1" s="13"/>
      <c r="AU1" s="13"/>
      <c r="AV1" s="13"/>
      <c r="AW1" s="13"/>
      <c r="AX1" s="13"/>
      <c r="AY1" s="13"/>
      <c r="AZ1" s="13"/>
      <c r="BA1" s="13"/>
      <c r="BB1" s="12"/>
      <c r="BC1" s="13"/>
      <c r="BD1" s="13"/>
      <c r="BE1" s="13"/>
      <c r="BF1" s="13"/>
      <c r="BG1" s="12" t="s">
        <v>37</v>
      </c>
      <c r="BH1" s="13"/>
      <c r="BI1" s="13"/>
      <c r="BJ1" s="13"/>
      <c r="BK1" s="13"/>
      <c r="BL1" s="14"/>
      <c r="BO1" s="1"/>
    </row>
    <row r="2" spans="1:67" s="5" customFormat="1" x14ac:dyDescent="0.2">
      <c r="B2" s="4"/>
      <c r="C2" s="4"/>
      <c r="D2" s="165"/>
      <c r="E2" s="9" t="s">
        <v>330</v>
      </c>
      <c r="F2" s="10"/>
      <c r="G2" s="10"/>
      <c r="H2" s="11"/>
      <c r="I2" s="9" t="s">
        <v>38</v>
      </c>
      <c r="J2" s="11"/>
      <c r="O2" s="9" t="s">
        <v>39</v>
      </c>
      <c r="P2" s="10"/>
      <c r="U2" s="9" t="s">
        <v>40</v>
      </c>
      <c r="V2" s="11"/>
      <c r="W2" s="9" t="s">
        <v>32</v>
      </c>
      <c r="X2" s="11"/>
      <c r="Y2" s="10"/>
      <c r="Z2" s="85"/>
      <c r="AB2" s="86"/>
      <c r="AC2" s="9" t="s">
        <v>41</v>
      </c>
      <c r="AD2" s="10"/>
      <c r="AE2" s="11"/>
      <c r="AF2" s="10"/>
      <c r="AG2" s="9" t="s">
        <v>42</v>
      </c>
      <c r="AH2" s="10"/>
      <c r="AI2" s="11"/>
      <c r="AJ2" s="9" t="s">
        <v>43</v>
      </c>
      <c r="AK2" s="10"/>
      <c r="AL2" s="11"/>
      <c r="AM2" s="9" t="s">
        <v>32</v>
      </c>
      <c r="AN2" s="10"/>
      <c r="AO2" s="11"/>
      <c r="AP2" s="9" t="s">
        <v>44</v>
      </c>
      <c r="AQ2" s="10"/>
      <c r="AR2" s="10"/>
      <c r="AS2" s="9" t="s">
        <v>45</v>
      </c>
      <c r="AT2" s="10"/>
      <c r="AU2" s="10"/>
      <c r="AV2" s="10"/>
      <c r="AW2" s="10"/>
      <c r="AX2" s="10"/>
      <c r="AY2" s="10"/>
      <c r="AZ2" s="10"/>
      <c r="BA2" s="10"/>
      <c r="BB2" s="9" t="s">
        <v>46</v>
      </c>
      <c r="BC2" s="10"/>
      <c r="BD2" s="10"/>
      <c r="BE2" s="10"/>
      <c r="BF2" s="10"/>
      <c r="BG2" s="9" t="s">
        <v>47</v>
      </c>
      <c r="BH2" s="9" t="s">
        <v>48</v>
      </c>
      <c r="BI2" s="9" t="s">
        <v>49</v>
      </c>
      <c r="BJ2" s="11"/>
      <c r="BK2" s="9" t="s">
        <v>50</v>
      </c>
      <c r="BL2" s="11"/>
      <c r="BO2" s="4"/>
    </row>
    <row r="3" spans="1:67" s="7" customFormat="1" ht="44" x14ac:dyDescent="0.2">
      <c r="A3" s="80" t="s">
        <v>269</v>
      </c>
      <c r="B3" s="80" t="s">
        <v>464</v>
      </c>
      <c r="C3" s="117" t="str">
        <f>'被害の総括 (市町村用)'!C1</f>
        <v>夕張市</v>
      </c>
      <c r="D3" s="40" t="s">
        <v>51</v>
      </c>
      <c r="E3" s="18" t="s">
        <v>56</v>
      </c>
      <c r="F3" s="18" t="s">
        <v>57</v>
      </c>
      <c r="G3" s="18" t="s">
        <v>58</v>
      </c>
      <c r="H3" s="18" t="s">
        <v>59</v>
      </c>
      <c r="I3" s="87" t="s">
        <v>60</v>
      </c>
      <c r="J3" s="87" t="s">
        <v>61</v>
      </c>
      <c r="K3" s="44" t="s">
        <v>52</v>
      </c>
      <c r="L3" s="44" t="s">
        <v>53</v>
      </c>
      <c r="M3" s="44" t="s">
        <v>54</v>
      </c>
      <c r="N3" s="44" t="s">
        <v>55</v>
      </c>
      <c r="O3" s="19" t="s">
        <v>66</v>
      </c>
      <c r="P3" s="19" t="s">
        <v>67</v>
      </c>
      <c r="Q3" s="45" t="s">
        <v>62</v>
      </c>
      <c r="R3" s="46" t="s">
        <v>63</v>
      </c>
      <c r="S3" s="46" t="s">
        <v>64</v>
      </c>
      <c r="T3" s="47" t="s">
        <v>65</v>
      </c>
      <c r="U3" s="20" t="s">
        <v>68</v>
      </c>
      <c r="V3" s="20" t="s">
        <v>69</v>
      </c>
      <c r="W3" s="21" t="s">
        <v>70</v>
      </c>
      <c r="X3" s="21" t="s">
        <v>72</v>
      </c>
      <c r="Y3" s="21" t="s">
        <v>71</v>
      </c>
      <c r="Z3" s="22" t="s">
        <v>73</v>
      </c>
      <c r="AA3" s="22" t="s">
        <v>74</v>
      </c>
      <c r="AB3" s="23" t="s">
        <v>75</v>
      </c>
      <c r="AC3" s="24" t="s">
        <v>76</v>
      </c>
      <c r="AD3" s="25" t="s">
        <v>78</v>
      </c>
      <c r="AE3" s="25" t="s">
        <v>79</v>
      </c>
      <c r="AF3" s="25" t="s">
        <v>77</v>
      </c>
      <c r="AG3" s="26" t="s">
        <v>80</v>
      </c>
      <c r="AH3" s="26" t="s">
        <v>81</v>
      </c>
      <c r="AI3" s="26" t="s">
        <v>82</v>
      </c>
      <c r="AJ3" s="27" t="s">
        <v>83</v>
      </c>
      <c r="AK3" s="27" t="s">
        <v>84</v>
      </c>
      <c r="AL3" s="27" t="s">
        <v>85</v>
      </c>
      <c r="AM3" s="28" t="s">
        <v>86</v>
      </c>
      <c r="AN3" s="28" t="s">
        <v>87</v>
      </c>
      <c r="AO3" s="28" t="s">
        <v>88</v>
      </c>
      <c r="AP3" s="27" t="s">
        <v>89</v>
      </c>
      <c r="AQ3" s="27" t="s">
        <v>90</v>
      </c>
      <c r="AR3" s="28" t="s">
        <v>44</v>
      </c>
      <c r="AS3" s="29" t="s">
        <v>91</v>
      </c>
      <c r="AT3" s="29" t="s">
        <v>92</v>
      </c>
      <c r="AU3" s="29" t="s">
        <v>93</v>
      </c>
      <c r="AV3" s="29" t="s">
        <v>94</v>
      </c>
      <c r="AW3" s="29" t="s">
        <v>95</v>
      </c>
      <c r="AX3" s="29" t="s">
        <v>96</v>
      </c>
      <c r="AY3" s="29" t="s">
        <v>97</v>
      </c>
      <c r="AZ3" s="29" t="s">
        <v>98</v>
      </c>
      <c r="BA3" s="29" t="s">
        <v>99</v>
      </c>
      <c r="BB3" s="30" t="s">
        <v>100</v>
      </c>
      <c r="BC3" s="30" t="s">
        <v>101</v>
      </c>
      <c r="BD3" s="30" t="s">
        <v>102</v>
      </c>
      <c r="BE3" s="30" t="s">
        <v>98</v>
      </c>
      <c r="BF3" s="30" t="s">
        <v>99</v>
      </c>
      <c r="BG3" s="31" t="s">
        <v>91</v>
      </c>
      <c r="BH3" s="31" t="s">
        <v>91</v>
      </c>
      <c r="BI3" s="27" t="s">
        <v>103</v>
      </c>
      <c r="BJ3" s="27" t="s">
        <v>104</v>
      </c>
      <c r="BK3" s="27" t="s">
        <v>103</v>
      </c>
      <c r="BL3" s="27" t="s">
        <v>104</v>
      </c>
      <c r="BM3" s="80" t="s">
        <v>464</v>
      </c>
      <c r="BN3" s="80" t="s">
        <v>464</v>
      </c>
      <c r="BO3" s="35" t="s">
        <v>465</v>
      </c>
    </row>
    <row r="4" spans="1:67" s="84" customFormat="1" x14ac:dyDescent="0.2">
      <c r="A4" s="81">
        <v>1</v>
      </c>
      <c r="B4" s="82" t="s">
        <v>380</v>
      </c>
      <c r="C4" s="81" t="str">
        <f>$C$3</f>
        <v>夕張市</v>
      </c>
      <c r="D4" s="81" t="e">
        <f t="shared" ref="D4:M13" ca="1" si="0">VLOOKUP($C4,INDIRECT("'"&amp;$B4&amp;"'!$C$4:$BL$182"),D$166,0)</f>
        <v>#REF!</v>
      </c>
      <c r="E4" s="81" t="e">
        <f t="shared" ca="1" si="0"/>
        <v>#REF!</v>
      </c>
      <c r="F4" s="81" t="e">
        <f t="shared" ca="1" si="0"/>
        <v>#REF!</v>
      </c>
      <c r="G4" s="81" t="e">
        <f t="shared" ca="1" si="0"/>
        <v>#REF!</v>
      </c>
      <c r="H4" s="81" t="e">
        <f t="shared" ca="1" si="0"/>
        <v>#REF!</v>
      </c>
      <c r="I4" s="81" t="e">
        <f t="shared" ca="1" si="0"/>
        <v>#REF!</v>
      </c>
      <c r="J4" s="81" t="e">
        <f t="shared" ca="1" si="0"/>
        <v>#REF!</v>
      </c>
      <c r="K4" s="81" t="e">
        <f t="shared" ca="1" si="0"/>
        <v>#REF!</v>
      </c>
      <c r="L4" s="81" t="e">
        <f t="shared" ca="1" si="0"/>
        <v>#REF!</v>
      </c>
      <c r="M4" s="81" t="e">
        <f t="shared" ca="1" si="0"/>
        <v>#REF!</v>
      </c>
      <c r="N4" s="81" t="e">
        <f t="shared" ref="N4:W13" ca="1" si="1">VLOOKUP($C4,INDIRECT("'"&amp;$B4&amp;"'!$C$4:$BL$182"),N$166,0)</f>
        <v>#REF!</v>
      </c>
      <c r="O4" s="81" t="e">
        <f t="shared" ca="1" si="1"/>
        <v>#REF!</v>
      </c>
      <c r="P4" s="81" t="e">
        <f t="shared" ca="1" si="1"/>
        <v>#REF!</v>
      </c>
      <c r="Q4" s="81" t="e">
        <f t="shared" ca="1" si="1"/>
        <v>#REF!</v>
      </c>
      <c r="R4" s="81" t="e">
        <f t="shared" ca="1" si="1"/>
        <v>#REF!</v>
      </c>
      <c r="S4" s="81" t="e">
        <f t="shared" ca="1" si="1"/>
        <v>#REF!</v>
      </c>
      <c r="T4" s="81" t="e">
        <f t="shared" ca="1" si="1"/>
        <v>#REF!</v>
      </c>
      <c r="U4" s="81" t="e">
        <f t="shared" ca="1" si="1"/>
        <v>#REF!</v>
      </c>
      <c r="V4" s="81" t="e">
        <f t="shared" ca="1" si="1"/>
        <v>#REF!</v>
      </c>
      <c r="W4" s="81" t="e">
        <f t="shared" ca="1" si="1"/>
        <v>#REF!</v>
      </c>
      <c r="X4" s="81" t="e">
        <f t="shared" ref="X4:AG13" ca="1" si="2">VLOOKUP($C4,INDIRECT("'"&amp;$B4&amp;"'!$C$4:$BL$182"),X$166,0)</f>
        <v>#REF!</v>
      </c>
      <c r="Y4" s="81" t="e">
        <f t="shared" ca="1" si="2"/>
        <v>#REF!</v>
      </c>
      <c r="Z4" s="81" t="e">
        <f t="shared" ca="1" si="2"/>
        <v>#REF!</v>
      </c>
      <c r="AA4" s="81" t="e">
        <f t="shared" ca="1" si="2"/>
        <v>#REF!</v>
      </c>
      <c r="AB4" s="81" t="e">
        <f t="shared" ca="1" si="2"/>
        <v>#REF!</v>
      </c>
      <c r="AC4" s="81" t="e">
        <f t="shared" ca="1" si="2"/>
        <v>#REF!</v>
      </c>
      <c r="AD4" s="81" t="e">
        <f t="shared" ca="1" si="2"/>
        <v>#REF!</v>
      </c>
      <c r="AE4" s="81" t="e">
        <f t="shared" ca="1" si="2"/>
        <v>#REF!</v>
      </c>
      <c r="AF4" s="81" t="e">
        <f t="shared" ca="1" si="2"/>
        <v>#REF!</v>
      </c>
      <c r="AG4" s="81" t="e">
        <f t="shared" ca="1" si="2"/>
        <v>#REF!</v>
      </c>
      <c r="AH4" s="81" t="e">
        <f t="shared" ref="AH4:AQ13" ca="1" si="3">VLOOKUP($C4,INDIRECT("'"&amp;$B4&amp;"'!$C$4:$BL$182"),AH$166,0)</f>
        <v>#REF!</v>
      </c>
      <c r="AI4" s="81" t="e">
        <f t="shared" ca="1" si="3"/>
        <v>#REF!</v>
      </c>
      <c r="AJ4" s="81" t="e">
        <f t="shared" ca="1" si="3"/>
        <v>#REF!</v>
      </c>
      <c r="AK4" s="81" t="e">
        <f t="shared" ca="1" si="3"/>
        <v>#REF!</v>
      </c>
      <c r="AL4" s="81" t="e">
        <f t="shared" ca="1" si="3"/>
        <v>#REF!</v>
      </c>
      <c r="AM4" s="81" t="e">
        <f t="shared" ca="1" si="3"/>
        <v>#REF!</v>
      </c>
      <c r="AN4" s="81" t="e">
        <f t="shared" ca="1" si="3"/>
        <v>#REF!</v>
      </c>
      <c r="AO4" s="81" t="e">
        <f t="shared" ca="1" si="3"/>
        <v>#REF!</v>
      </c>
      <c r="AP4" s="81" t="e">
        <f t="shared" ca="1" si="3"/>
        <v>#REF!</v>
      </c>
      <c r="AQ4" s="81" t="e">
        <f t="shared" ca="1" si="3"/>
        <v>#REF!</v>
      </c>
      <c r="AR4" s="81" t="e">
        <f t="shared" ref="AR4:BD13" ca="1" si="4">VLOOKUP($C4,INDIRECT("'"&amp;$B4&amp;"'!$C$4:$BL$182"),AR$166,0)</f>
        <v>#REF!</v>
      </c>
      <c r="AS4" s="81" t="e">
        <f t="shared" ca="1" si="4"/>
        <v>#REF!</v>
      </c>
      <c r="AT4" s="81" t="e">
        <f t="shared" ca="1" si="4"/>
        <v>#REF!</v>
      </c>
      <c r="AU4" s="81" t="e">
        <f t="shared" ca="1" si="4"/>
        <v>#REF!</v>
      </c>
      <c r="AV4" s="81" t="e">
        <f t="shared" ca="1" si="4"/>
        <v>#REF!</v>
      </c>
      <c r="AW4" s="81" t="e">
        <f t="shared" ca="1" si="4"/>
        <v>#REF!</v>
      </c>
      <c r="AX4" s="81" t="e">
        <f t="shared" ca="1" si="4"/>
        <v>#REF!</v>
      </c>
      <c r="AY4" s="81" t="e">
        <f t="shared" ca="1" si="4"/>
        <v>#REF!</v>
      </c>
      <c r="AZ4" s="81" t="e">
        <f t="shared" ca="1" si="4"/>
        <v>#REF!</v>
      </c>
      <c r="BA4" s="81" t="e">
        <f t="shared" ca="1" si="4"/>
        <v>#REF!</v>
      </c>
      <c r="BB4" s="81" t="e">
        <f t="shared" ca="1" si="4"/>
        <v>#REF!</v>
      </c>
      <c r="BC4" s="81" t="e">
        <f t="shared" ca="1" si="4"/>
        <v>#REF!</v>
      </c>
      <c r="BD4" s="81" t="e">
        <f t="shared" ca="1" si="4"/>
        <v>#REF!</v>
      </c>
      <c r="BE4" s="81" t="s">
        <v>631</v>
      </c>
      <c r="BF4" s="81" t="e">
        <f t="shared" ref="BF4:BL13" ca="1" si="5">VLOOKUP($C4,INDIRECT("'"&amp;$B4&amp;"'!$C$4:$BL$182"),BF$166,0)</f>
        <v>#REF!</v>
      </c>
      <c r="BG4" s="81" t="e">
        <f t="shared" ca="1" si="5"/>
        <v>#REF!</v>
      </c>
      <c r="BH4" s="81" t="e">
        <f t="shared" ca="1" si="5"/>
        <v>#REF!</v>
      </c>
      <c r="BI4" s="81" t="e">
        <f t="shared" ca="1" si="5"/>
        <v>#REF!</v>
      </c>
      <c r="BJ4" s="81" t="e">
        <f t="shared" ca="1" si="5"/>
        <v>#REF!</v>
      </c>
      <c r="BK4" s="81" t="e">
        <f t="shared" ca="1" si="5"/>
        <v>#REF!</v>
      </c>
      <c r="BL4" s="81" t="e">
        <f t="shared" ca="1" si="5"/>
        <v>#REF!</v>
      </c>
      <c r="BM4" s="82" t="s">
        <v>380</v>
      </c>
      <c r="BN4" s="82" t="s">
        <v>630</v>
      </c>
      <c r="BO4" s="82" t="s">
        <v>381</v>
      </c>
    </row>
    <row r="5" spans="1:67" s="84" customFormat="1" x14ac:dyDescent="0.2">
      <c r="A5" s="81">
        <v>2</v>
      </c>
      <c r="B5" s="82" t="s">
        <v>466</v>
      </c>
      <c r="C5" s="81" t="str">
        <f t="shared" ref="C5:C68" si="6">$C$3</f>
        <v>夕張市</v>
      </c>
      <c r="D5" s="81" t="e">
        <f t="shared" ca="1" si="0"/>
        <v>#REF!</v>
      </c>
      <c r="E5" s="81" t="e">
        <f t="shared" ca="1" si="0"/>
        <v>#REF!</v>
      </c>
      <c r="F5" s="81" t="e">
        <f t="shared" ca="1" si="0"/>
        <v>#REF!</v>
      </c>
      <c r="G5" s="81" t="e">
        <f t="shared" ca="1" si="0"/>
        <v>#REF!</v>
      </c>
      <c r="H5" s="81" t="e">
        <f t="shared" ca="1" si="0"/>
        <v>#REF!</v>
      </c>
      <c r="I5" s="81" t="e">
        <f t="shared" ca="1" si="0"/>
        <v>#REF!</v>
      </c>
      <c r="J5" s="81" t="e">
        <f t="shared" ca="1" si="0"/>
        <v>#REF!</v>
      </c>
      <c r="K5" s="81" t="e">
        <f t="shared" ca="1" si="0"/>
        <v>#REF!</v>
      </c>
      <c r="L5" s="81" t="e">
        <f t="shared" ca="1" si="0"/>
        <v>#REF!</v>
      </c>
      <c r="M5" s="81" t="e">
        <f t="shared" ca="1" si="0"/>
        <v>#REF!</v>
      </c>
      <c r="N5" s="81" t="e">
        <f t="shared" ca="1" si="1"/>
        <v>#REF!</v>
      </c>
      <c r="O5" s="81" t="e">
        <f t="shared" ca="1" si="1"/>
        <v>#REF!</v>
      </c>
      <c r="P5" s="81" t="e">
        <f t="shared" ca="1" si="1"/>
        <v>#REF!</v>
      </c>
      <c r="Q5" s="81" t="e">
        <f t="shared" ca="1" si="1"/>
        <v>#REF!</v>
      </c>
      <c r="R5" s="81" t="e">
        <f t="shared" ca="1" si="1"/>
        <v>#REF!</v>
      </c>
      <c r="S5" s="81" t="e">
        <f t="shared" ca="1" si="1"/>
        <v>#REF!</v>
      </c>
      <c r="T5" s="81" t="e">
        <f t="shared" ca="1" si="1"/>
        <v>#REF!</v>
      </c>
      <c r="U5" s="81" t="e">
        <f t="shared" ca="1" si="1"/>
        <v>#REF!</v>
      </c>
      <c r="V5" s="81" t="e">
        <f t="shared" ca="1" si="1"/>
        <v>#REF!</v>
      </c>
      <c r="W5" s="81" t="e">
        <f t="shared" ca="1" si="1"/>
        <v>#REF!</v>
      </c>
      <c r="X5" s="81" t="e">
        <f t="shared" ca="1" si="2"/>
        <v>#REF!</v>
      </c>
      <c r="Y5" s="81" t="e">
        <f t="shared" ca="1" si="2"/>
        <v>#REF!</v>
      </c>
      <c r="Z5" s="81" t="e">
        <f t="shared" ca="1" si="2"/>
        <v>#REF!</v>
      </c>
      <c r="AA5" s="81" t="e">
        <f t="shared" ca="1" si="2"/>
        <v>#REF!</v>
      </c>
      <c r="AB5" s="81" t="e">
        <f t="shared" ca="1" si="2"/>
        <v>#REF!</v>
      </c>
      <c r="AC5" s="81" t="e">
        <f t="shared" ca="1" si="2"/>
        <v>#REF!</v>
      </c>
      <c r="AD5" s="81" t="e">
        <f t="shared" ca="1" si="2"/>
        <v>#REF!</v>
      </c>
      <c r="AE5" s="81" t="e">
        <f t="shared" ca="1" si="2"/>
        <v>#REF!</v>
      </c>
      <c r="AF5" s="81" t="e">
        <f t="shared" ca="1" si="2"/>
        <v>#REF!</v>
      </c>
      <c r="AG5" s="81" t="e">
        <f t="shared" ca="1" si="2"/>
        <v>#REF!</v>
      </c>
      <c r="AH5" s="81" t="e">
        <f t="shared" ca="1" si="3"/>
        <v>#REF!</v>
      </c>
      <c r="AI5" s="81" t="e">
        <f t="shared" ca="1" si="3"/>
        <v>#REF!</v>
      </c>
      <c r="AJ5" s="81" t="e">
        <f t="shared" ca="1" si="3"/>
        <v>#REF!</v>
      </c>
      <c r="AK5" s="81" t="e">
        <f t="shared" ca="1" si="3"/>
        <v>#REF!</v>
      </c>
      <c r="AL5" s="81" t="e">
        <f t="shared" ca="1" si="3"/>
        <v>#REF!</v>
      </c>
      <c r="AM5" s="81" t="e">
        <f t="shared" ca="1" si="3"/>
        <v>#REF!</v>
      </c>
      <c r="AN5" s="81" t="e">
        <f t="shared" ca="1" si="3"/>
        <v>#REF!</v>
      </c>
      <c r="AO5" s="81" t="e">
        <f t="shared" ca="1" si="3"/>
        <v>#REF!</v>
      </c>
      <c r="AP5" s="81" t="e">
        <f t="shared" ca="1" si="3"/>
        <v>#REF!</v>
      </c>
      <c r="AQ5" s="81" t="e">
        <f t="shared" ca="1" si="3"/>
        <v>#REF!</v>
      </c>
      <c r="AR5" s="81" t="e">
        <f t="shared" ca="1" si="4"/>
        <v>#REF!</v>
      </c>
      <c r="AS5" s="81" t="e">
        <f t="shared" ca="1" si="4"/>
        <v>#REF!</v>
      </c>
      <c r="AT5" s="81" t="e">
        <f t="shared" ca="1" si="4"/>
        <v>#REF!</v>
      </c>
      <c r="AU5" s="81" t="e">
        <f t="shared" ca="1" si="4"/>
        <v>#REF!</v>
      </c>
      <c r="AV5" s="81" t="e">
        <f t="shared" ca="1" si="4"/>
        <v>#REF!</v>
      </c>
      <c r="AW5" s="81" t="e">
        <f t="shared" ca="1" si="4"/>
        <v>#REF!</v>
      </c>
      <c r="AX5" s="81" t="e">
        <f t="shared" ca="1" si="4"/>
        <v>#REF!</v>
      </c>
      <c r="AY5" s="81" t="e">
        <f t="shared" ca="1" si="4"/>
        <v>#REF!</v>
      </c>
      <c r="AZ5" s="81" t="e">
        <f t="shared" ca="1" si="4"/>
        <v>#REF!</v>
      </c>
      <c r="BA5" s="81" t="e">
        <f t="shared" ca="1" si="4"/>
        <v>#REF!</v>
      </c>
      <c r="BB5" s="81" t="e">
        <f t="shared" ca="1" si="4"/>
        <v>#REF!</v>
      </c>
      <c r="BC5" s="81" t="e">
        <f t="shared" ca="1" si="4"/>
        <v>#REF!</v>
      </c>
      <c r="BD5" s="81" t="e">
        <f t="shared" ca="1" si="4"/>
        <v>#REF!</v>
      </c>
      <c r="BE5" s="81" t="e">
        <f t="shared" ref="BE5:BE36" ca="1" si="7">VLOOKUP($C5,INDIRECT("'"&amp;$B5&amp;"'!$C$4:$BL$182"),BE$166,0)</f>
        <v>#REF!</v>
      </c>
      <c r="BF5" s="81" t="e">
        <f t="shared" ca="1" si="5"/>
        <v>#REF!</v>
      </c>
      <c r="BG5" s="81" t="e">
        <f t="shared" ca="1" si="5"/>
        <v>#REF!</v>
      </c>
      <c r="BH5" s="81" t="e">
        <f t="shared" ca="1" si="5"/>
        <v>#REF!</v>
      </c>
      <c r="BI5" s="81" t="e">
        <f t="shared" ca="1" si="5"/>
        <v>#REF!</v>
      </c>
      <c r="BJ5" s="81" t="e">
        <f t="shared" ca="1" si="5"/>
        <v>#REF!</v>
      </c>
      <c r="BK5" s="81" t="e">
        <f t="shared" ca="1" si="5"/>
        <v>#REF!</v>
      </c>
      <c r="BL5" s="81" t="e">
        <f t="shared" ca="1" si="5"/>
        <v>#REF!</v>
      </c>
      <c r="BM5" s="82" t="s">
        <v>466</v>
      </c>
      <c r="BN5" s="82" t="s">
        <v>271</v>
      </c>
      <c r="BO5" s="82" t="s">
        <v>462</v>
      </c>
    </row>
    <row r="6" spans="1:67" s="84" customFormat="1" x14ac:dyDescent="0.2">
      <c r="A6" s="81">
        <v>3</v>
      </c>
      <c r="B6" s="82" t="s">
        <v>467</v>
      </c>
      <c r="C6" s="81" t="str">
        <f t="shared" si="6"/>
        <v>夕張市</v>
      </c>
      <c r="D6" s="81" t="e">
        <f t="shared" ca="1" si="0"/>
        <v>#REF!</v>
      </c>
      <c r="E6" s="81" t="e">
        <f t="shared" ca="1" si="0"/>
        <v>#REF!</v>
      </c>
      <c r="F6" s="81" t="e">
        <f t="shared" ca="1" si="0"/>
        <v>#REF!</v>
      </c>
      <c r="G6" s="81" t="e">
        <f t="shared" ca="1" si="0"/>
        <v>#REF!</v>
      </c>
      <c r="H6" s="81" t="e">
        <f t="shared" ca="1" si="0"/>
        <v>#REF!</v>
      </c>
      <c r="I6" s="81" t="e">
        <f t="shared" ca="1" si="0"/>
        <v>#REF!</v>
      </c>
      <c r="J6" s="81" t="e">
        <f t="shared" ca="1" si="0"/>
        <v>#REF!</v>
      </c>
      <c r="K6" s="81" t="e">
        <f t="shared" ca="1" si="0"/>
        <v>#REF!</v>
      </c>
      <c r="L6" s="81" t="e">
        <f t="shared" ca="1" si="0"/>
        <v>#REF!</v>
      </c>
      <c r="M6" s="81" t="e">
        <f t="shared" ca="1" si="0"/>
        <v>#REF!</v>
      </c>
      <c r="N6" s="81" t="e">
        <f t="shared" ca="1" si="1"/>
        <v>#REF!</v>
      </c>
      <c r="O6" s="81" t="e">
        <f t="shared" ca="1" si="1"/>
        <v>#REF!</v>
      </c>
      <c r="P6" s="81" t="e">
        <f t="shared" ca="1" si="1"/>
        <v>#REF!</v>
      </c>
      <c r="Q6" s="81" t="e">
        <f t="shared" ca="1" si="1"/>
        <v>#REF!</v>
      </c>
      <c r="R6" s="81" t="e">
        <f t="shared" ca="1" si="1"/>
        <v>#REF!</v>
      </c>
      <c r="S6" s="81" t="e">
        <f t="shared" ca="1" si="1"/>
        <v>#REF!</v>
      </c>
      <c r="T6" s="81" t="e">
        <f t="shared" ca="1" si="1"/>
        <v>#REF!</v>
      </c>
      <c r="U6" s="81" t="e">
        <f t="shared" ca="1" si="1"/>
        <v>#REF!</v>
      </c>
      <c r="V6" s="81" t="e">
        <f t="shared" ca="1" si="1"/>
        <v>#REF!</v>
      </c>
      <c r="W6" s="81" t="e">
        <f t="shared" ca="1" si="1"/>
        <v>#REF!</v>
      </c>
      <c r="X6" s="81" t="e">
        <f t="shared" ca="1" si="2"/>
        <v>#REF!</v>
      </c>
      <c r="Y6" s="81" t="e">
        <f t="shared" ca="1" si="2"/>
        <v>#REF!</v>
      </c>
      <c r="Z6" s="81" t="e">
        <f t="shared" ca="1" si="2"/>
        <v>#REF!</v>
      </c>
      <c r="AA6" s="81" t="e">
        <f t="shared" ca="1" si="2"/>
        <v>#REF!</v>
      </c>
      <c r="AB6" s="81" t="e">
        <f t="shared" ca="1" si="2"/>
        <v>#REF!</v>
      </c>
      <c r="AC6" s="81" t="e">
        <f t="shared" ca="1" si="2"/>
        <v>#REF!</v>
      </c>
      <c r="AD6" s="81" t="e">
        <f t="shared" ca="1" si="2"/>
        <v>#REF!</v>
      </c>
      <c r="AE6" s="81" t="e">
        <f t="shared" ca="1" si="2"/>
        <v>#REF!</v>
      </c>
      <c r="AF6" s="81" t="e">
        <f t="shared" ca="1" si="2"/>
        <v>#REF!</v>
      </c>
      <c r="AG6" s="81" t="e">
        <f t="shared" ca="1" si="2"/>
        <v>#REF!</v>
      </c>
      <c r="AH6" s="81" t="e">
        <f t="shared" ca="1" si="3"/>
        <v>#REF!</v>
      </c>
      <c r="AI6" s="81" t="e">
        <f t="shared" ca="1" si="3"/>
        <v>#REF!</v>
      </c>
      <c r="AJ6" s="81" t="e">
        <f t="shared" ca="1" si="3"/>
        <v>#REF!</v>
      </c>
      <c r="AK6" s="81" t="e">
        <f t="shared" ca="1" si="3"/>
        <v>#REF!</v>
      </c>
      <c r="AL6" s="81" t="e">
        <f t="shared" ca="1" si="3"/>
        <v>#REF!</v>
      </c>
      <c r="AM6" s="81" t="e">
        <f t="shared" ca="1" si="3"/>
        <v>#REF!</v>
      </c>
      <c r="AN6" s="81" t="e">
        <f t="shared" ca="1" si="3"/>
        <v>#REF!</v>
      </c>
      <c r="AO6" s="81" t="e">
        <f t="shared" ca="1" si="3"/>
        <v>#REF!</v>
      </c>
      <c r="AP6" s="81" t="e">
        <f t="shared" ca="1" si="3"/>
        <v>#REF!</v>
      </c>
      <c r="AQ6" s="81" t="e">
        <f t="shared" ca="1" si="3"/>
        <v>#REF!</v>
      </c>
      <c r="AR6" s="81" t="e">
        <f t="shared" ca="1" si="4"/>
        <v>#REF!</v>
      </c>
      <c r="AS6" s="81" t="e">
        <f t="shared" ca="1" si="4"/>
        <v>#REF!</v>
      </c>
      <c r="AT6" s="81" t="e">
        <f t="shared" ca="1" si="4"/>
        <v>#REF!</v>
      </c>
      <c r="AU6" s="81" t="e">
        <f t="shared" ca="1" si="4"/>
        <v>#REF!</v>
      </c>
      <c r="AV6" s="81" t="e">
        <f t="shared" ca="1" si="4"/>
        <v>#REF!</v>
      </c>
      <c r="AW6" s="81" t="e">
        <f t="shared" ca="1" si="4"/>
        <v>#REF!</v>
      </c>
      <c r="AX6" s="81" t="e">
        <f t="shared" ca="1" si="4"/>
        <v>#REF!</v>
      </c>
      <c r="AY6" s="81" t="e">
        <f t="shared" ca="1" si="4"/>
        <v>#REF!</v>
      </c>
      <c r="AZ6" s="81" t="e">
        <f t="shared" ca="1" si="4"/>
        <v>#REF!</v>
      </c>
      <c r="BA6" s="81" t="e">
        <f t="shared" ca="1" si="4"/>
        <v>#REF!</v>
      </c>
      <c r="BB6" s="81" t="e">
        <f t="shared" ca="1" si="4"/>
        <v>#REF!</v>
      </c>
      <c r="BC6" s="81" t="e">
        <f t="shared" ca="1" si="4"/>
        <v>#REF!</v>
      </c>
      <c r="BD6" s="81" t="e">
        <f t="shared" ca="1" si="4"/>
        <v>#REF!</v>
      </c>
      <c r="BE6" s="81" t="e">
        <f t="shared" ca="1" si="7"/>
        <v>#REF!</v>
      </c>
      <c r="BF6" s="81" t="e">
        <f t="shared" ca="1" si="5"/>
        <v>#REF!</v>
      </c>
      <c r="BG6" s="81" t="e">
        <f t="shared" ca="1" si="5"/>
        <v>#REF!</v>
      </c>
      <c r="BH6" s="81" t="e">
        <f t="shared" ca="1" si="5"/>
        <v>#REF!</v>
      </c>
      <c r="BI6" s="81" t="e">
        <f t="shared" ca="1" si="5"/>
        <v>#REF!</v>
      </c>
      <c r="BJ6" s="81" t="e">
        <f t="shared" ca="1" si="5"/>
        <v>#REF!</v>
      </c>
      <c r="BK6" s="81" t="e">
        <f t="shared" ca="1" si="5"/>
        <v>#REF!</v>
      </c>
      <c r="BL6" s="81" t="e">
        <f t="shared" ca="1" si="5"/>
        <v>#REF!</v>
      </c>
      <c r="BM6" s="82" t="s">
        <v>467</v>
      </c>
      <c r="BN6" s="82" t="s">
        <v>271</v>
      </c>
      <c r="BO6" s="82" t="s">
        <v>463</v>
      </c>
    </row>
    <row r="7" spans="1:67" s="84" customFormat="1" x14ac:dyDescent="0.2">
      <c r="A7" s="81">
        <v>4</v>
      </c>
      <c r="B7" s="82" t="s">
        <v>468</v>
      </c>
      <c r="C7" s="81" t="str">
        <f t="shared" si="6"/>
        <v>夕張市</v>
      </c>
      <c r="D7" s="81" t="e">
        <f t="shared" ca="1" si="0"/>
        <v>#REF!</v>
      </c>
      <c r="E7" s="81" t="e">
        <f t="shared" ca="1" si="0"/>
        <v>#REF!</v>
      </c>
      <c r="F7" s="81" t="e">
        <f t="shared" ca="1" si="0"/>
        <v>#REF!</v>
      </c>
      <c r="G7" s="81" t="e">
        <f t="shared" ca="1" si="0"/>
        <v>#REF!</v>
      </c>
      <c r="H7" s="81" t="e">
        <f t="shared" ca="1" si="0"/>
        <v>#REF!</v>
      </c>
      <c r="I7" s="81" t="e">
        <f t="shared" ca="1" si="0"/>
        <v>#REF!</v>
      </c>
      <c r="J7" s="81" t="e">
        <f t="shared" ca="1" si="0"/>
        <v>#REF!</v>
      </c>
      <c r="K7" s="81" t="e">
        <f t="shared" ca="1" si="0"/>
        <v>#REF!</v>
      </c>
      <c r="L7" s="81" t="e">
        <f t="shared" ca="1" si="0"/>
        <v>#REF!</v>
      </c>
      <c r="M7" s="81" t="e">
        <f t="shared" ca="1" si="0"/>
        <v>#REF!</v>
      </c>
      <c r="N7" s="81" t="e">
        <f t="shared" ca="1" si="1"/>
        <v>#REF!</v>
      </c>
      <c r="O7" s="81" t="e">
        <f t="shared" ca="1" si="1"/>
        <v>#REF!</v>
      </c>
      <c r="P7" s="81" t="e">
        <f t="shared" ca="1" si="1"/>
        <v>#REF!</v>
      </c>
      <c r="Q7" s="81" t="e">
        <f t="shared" ca="1" si="1"/>
        <v>#REF!</v>
      </c>
      <c r="R7" s="81" t="e">
        <f t="shared" ca="1" si="1"/>
        <v>#REF!</v>
      </c>
      <c r="S7" s="81" t="e">
        <f t="shared" ca="1" si="1"/>
        <v>#REF!</v>
      </c>
      <c r="T7" s="81" t="e">
        <f t="shared" ca="1" si="1"/>
        <v>#REF!</v>
      </c>
      <c r="U7" s="81" t="e">
        <f t="shared" ca="1" si="1"/>
        <v>#REF!</v>
      </c>
      <c r="V7" s="81" t="e">
        <f t="shared" ca="1" si="1"/>
        <v>#REF!</v>
      </c>
      <c r="W7" s="81" t="e">
        <f t="shared" ca="1" si="1"/>
        <v>#REF!</v>
      </c>
      <c r="X7" s="81" t="e">
        <f t="shared" ca="1" si="2"/>
        <v>#REF!</v>
      </c>
      <c r="Y7" s="81" t="e">
        <f t="shared" ca="1" si="2"/>
        <v>#REF!</v>
      </c>
      <c r="Z7" s="81" t="e">
        <f t="shared" ca="1" si="2"/>
        <v>#REF!</v>
      </c>
      <c r="AA7" s="81" t="e">
        <f t="shared" ca="1" si="2"/>
        <v>#REF!</v>
      </c>
      <c r="AB7" s="81" t="e">
        <f t="shared" ca="1" si="2"/>
        <v>#REF!</v>
      </c>
      <c r="AC7" s="81" t="e">
        <f t="shared" ca="1" si="2"/>
        <v>#REF!</v>
      </c>
      <c r="AD7" s="81" t="e">
        <f t="shared" ca="1" si="2"/>
        <v>#REF!</v>
      </c>
      <c r="AE7" s="81" t="e">
        <f t="shared" ca="1" si="2"/>
        <v>#REF!</v>
      </c>
      <c r="AF7" s="81" t="e">
        <f t="shared" ca="1" si="2"/>
        <v>#REF!</v>
      </c>
      <c r="AG7" s="81" t="e">
        <f t="shared" ca="1" si="2"/>
        <v>#REF!</v>
      </c>
      <c r="AH7" s="81" t="e">
        <f t="shared" ca="1" si="3"/>
        <v>#REF!</v>
      </c>
      <c r="AI7" s="81" t="e">
        <f t="shared" ca="1" si="3"/>
        <v>#REF!</v>
      </c>
      <c r="AJ7" s="81" t="e">
        <f t="shared" ca="1" si="3"/>
        <v>#REF!</v>
      </c>
      <c r="AK7" s="81" t="e">
        <f t="shared" ca="1" si="3"/>
        <v>#REF!</v>
      </c>
      <c r="AL7" s="81" t="e">
        <f t="shared" ca="1" si="3"/>
        <v>#REF!</v>
      </c>
      <c r="AM7" s="81" t="e">
        <f t="shared" ca="1" si="3"/>
        <v>#REF!</v>
      </c>
      <c r="AN7" s="81" t="e">
        <f t="shared" ca="1" si="3"/>
        <v>#REF!</v>
      </c>
      <c r="AO7" s="81" t="e">
        <f t="shared" ca="1" si="3"/>
        <v>#REF!</v>
      </c>
      <c r="AP7" s="81" t="e">
        <f t="shared" ca="1" si="3"/>
        <v>#REF!</v>
      </c>
      <c r="AQ7" s="81" t="e">
        <f t="shared" ca="1" si="3"/>
        <v>#REF!</v>
      </c>
      <c r="AR7" s="81" t="e">
        <f t="shared" ca="1" si="4"/>
        <v>#REF!</v>
      </c>
      <c r="AS7" s="81" t="e">
        <f t="shared" ca="1" si="4"/>
        <v>#REF!</v>
      </c>
      <c r="AT7" s="81" t="e">
        <f t="shared" ca="1" si="4"/>
        <v>#REF!</v>
      </c>
      <c r="AU7" s="81" t="e">
        <f t="shared" ca="1" si="4"/>
        <v>#REF!</v>
      </c>
      <c r="AV7" s="81" t="e">
        <f t="shared" ca="1" si="4"/>
        <v>#REF!</v>
      </c>
      <c r="AW7" s="81" t="e">
        <f t="shared" ca="1" si="4"/>
        <v>#REF!</v>
      </c>
      <c r="AX7" s="81" t="e">
        <f t="shared" ca="1" si="4"/>
        <v>#REF!</v>
      </c>
      <c r="AY7" s="81" t="e">
        <f t="shared" ca="1" si="4"/>
        <v>#REF!</v>
      </c>
      <c r="AZ7" s="81" t="e">
        <f t="shared" ca="1" si="4"/>
        <v>#REF!</v>
      </c>
      <c r="BA7" s="81" t="e">
        <f t="shared" ca="1" si="4"/>
        <v>#REF!</v>
      </c>
      <c r="BB7" s="81" t="e">
        <f t="shared" ca="1" si="4"/>
        <v>#REF!</v>
      </c>
      <c r="BC7" s="81" t="e">
        <f t="shared" ca="1" si="4"/>
        <v>#REF!</v>
      </c>
      <c r="BD7" s="81" t="e">
        <f t="shared" ca="1" si="4"/>
        <v>#REF!</v>
      </c>
      <c r="BE7" s="81" t="e">
        <f t="shared" ca="1" si="7"/>
        <v>#REF!</v>
      </c>
      <c r="BF7" s="81" t="e">
        <f t="shared" ca="1" si="5"/>
        <v>#REF!</v>
      </c>
      <c r="BG7" s="81" t="e">
        <f t="shared" ca="1" si="5"/>
        <v>#REF!</v>
      </c>
      <c r="BH7" s="81" t="e">
        <f t="shared" ca="1" si="5"/>
        <v>#REF!</v>
      </c>
      <c r="BI7" s="81" t="e">
        <f t="shared" ca="1" si="5"/>
        <v>#REF!</v>
      </c>
      <c r="BJ7" s="81" t="e">
        <f t="shared" ca="1" si="5"/>
        <v>#REF!</v>
      </c>
      <c r="BK7" s="81" t="e">
        <f t="shared" ca="1" si="5"/>
        <v>#REF!</v>
      </c>
      <c r="BL7" s="81" t="e">
        <f t="shared" ca="1" si="5"/>
        <v>#REF!</v>
      </c>
      <c r="BM7" s="82" t="s">
        <v>468</v>
      </c>
      <c r="BN7" s="82" t="s">
        <v>272</v>
      </c>
      <c r="BO7" s="82" t="s">
        <v>381</v>
      </c>
    </row>
    <row r="8" spans="1:67" s="84" customFormat="1" x14ac:dyDescent="0.2">
      <c r="A8" s="81">
        <v>5</v>
      </c>
      <c r="B8" s="82" t="s">
        <v>469</v>
      </c>
      <c r="C8" s="81" t="str">
        <f t="shared" si="6"/>
        <v>夕張市</v>
      </c>
      <c r="D8" s="81" t="e">
        <f t="shared" ca="1" si="0"/>
        <v>#REF!</v>
      </c>
      <c r="E8" s="81" t="e">
        <f t="shared" ca="1" si="0"/>
        <v>#REF!</v>
      </c>
      <c r="F8" s="81" t="e">
        <f t="shared" ca="1" si="0"/>
        <v>#REF!</v>
      </c>
      <c r="G8" s="81" t="e">
        <f t="shared" ca="1" si="0"/>
        <v>#REF!</v>
      </c>
      <c r="H8" s="81" t="e">
        <f t="shared" ca="1" si="0"/>
        <v>#REF!</v>
      </c>
      <c r="I8" s="81" t="e">
        <f t="shared" ca="1" si="0"/>
        <v>#REF!</v>
      </c>
      <c r="J8" s="81" t="e">
        <f t="shared" ca="1" si="0"/>
        <v>#REF!</v>
      </c>
      <c r="K8" s="81" t="e">
        <f t="shared" ca="1" si="0"/>
        <v>#REF!</v>
      </c>
      <c r="L8" s="81" t="e">
        <f t="shared" ca="1" si="0"/>
        <v>#REF!</v>
      </c>
      <c r="M8" s="81" t="e">
        <f t="shared" ca="1" si="0"/>
        <v>#REF!</v>
      </c>
      <c r="N8" s="81" t="e">
        <f t="shared" ca="1" si="1"/>
        <v>#REF!</v>
      </c>
      <c r="O8" s="81" t="e">
        <f t="shared" ca="1" si="1"/>
        <v>#REF!</v>
      </c>
      <c r="P8" s="81" t="e">
        <f t="shared" ca="1" si="1"/>
        <v>#REF!</v>
      </c>
      <c r="Q8" s="81" t="e">
        <f t="shared" ca="1" si="1"/>
        <v>#REF!</v>
      </c>
      <c r="R8" s="81" t="e">
        <f t="shared" ca="1" si="1"/>
        <v>#REF!</v>
      </c>
      <c r="S8" s="81" t="e">
        <f t="shared" ca="1" si="1"/>
        <v>#REF!</v>
      </c>
      <c r="T8" s="81" t="e">
        <f t="shared" ca="1" si="1"/>
        <v>#REF!</v>
      </c>
      <c r="U8" s="81" t="e">
        <f t="shared" ca="1" si="1"/>
        <v>#REF!</v>
      </c>
      <c r="V8" s="81" t="e">
        <f t="shared" ca="1" si="1"/>
        <v>#REF!</v>
      </c>
      <c r="W8" s="81" t="e">
        <f t="shared" ca="1" si="1"/>
        <v>#REF!</v>
      </c>
      <c r="X8" s="81" t="e">
        <f t="shared" ca="1" si="2"/>
        <v>#REF!</v>
      </c>
      <c r="Y8" s="81" t="e">
        <f t="shared" ca="1" si="2"/>
        <v>#REF!</v>
      </c>
      <c r="Z8" s="81" t="e">
        <f t="shared" ca="1" si="2"/>
        <v>#REF!</v>
      </c>
      <c r="AA8" s="81" t="e">
        <f t="shared" ca="1" si="2"/>
        <v>#REF!</v>
      </c>
      <c r="AB8" s="81" t="e">
        <f t="shared" ca="1" si="2"/>
        <v>#REF!</v>
      </c>
      <c r="AC8" s="81" t="e">
        <f t="shared" ca="1" si="2"/>
        <v>#REF!</v>
      </c>
      <c r="AD8" s="81" t="e">
        <f t="shared" ca="1" si="2"/>
        <v>#REF!</v>
      </c>
      <c r="AE8" s="81" t="e">
        <f t="shared" ca="1" si="2"/>
        <v>#REF!</v>
      </c>
      <c r="AF8" s="81" t="e">
        <f t="shared" ca="1" si="2"/>
        <v>#REF!</v>
      </c>
      <c r="AG8" s="81" t="e">
        <f t="shared" ca="1" si="2"/>
        <v>#REF!</v>
      </c>
      <c r="AH8" s="81" t="e">
        <f t="shared" ca="1" si="3"/>
        <v>#REF!</v>
      </c>
      <c r="AI8" s="81" t="e">
        <f t="shared" ca="1" si="3"/>
        <v>#REF!</v>
      </c>
      <c r="AJ8" s="81" t="e">
        <f t="shared" ca="1" si="3"/>
        <v>#REF!</v>
      </c>
      <c r="AK8" s="81" t="e">
        <f t="shared" ca="1" si="3"/>
        <v>#REF!</v>
      </c>
      <c r="AL8" s="81" t="e">
        <f t="shared" ca="1" si="3"/>
        <v>#REF!</v>
      </c>
      <c r="AM8" s="81" t="e">
        <f t="shared" ca="1" si="3"/>
        <v>#REF!</v>
      </c>
      <c r="AN8" s="81" t="e">
        <f t="shared" ca="1" si="3"/>
        <v>#REF!</v>
      </c>
      <c r="AO8" s="81" t="e">
        <f t="shared" ca="1" si="3"/>
        <v>#REF!</v>
      </c>
      <c r="AP8" s="81" t="e">
        <f t="shared" ca="1" si="3"/>
        <v>#REF!</v>
      </c>
      <c r="AQ8" s="81" t="e">
        <f t="shared" ca="1" si="3"/>
        <v>#REF!</v>
      </c>
      <c r="AR8" s="81" t="e">
        <f t="shared" ca="1" si="4"/>
        <v>#REF!</v>
      </c>
      <c r="AS8" s="81" t="e">
        <f t="shared" ca="1" si="4"/>
        <v>#REF!</v>
      </c>
      <c r="AT8" s="81" t="e">
        <f t="shared" ca="1" si="4"/>
        <v>#REF!</v>
      </c>
      <c r="AU8" s="81" t="e">
        <f t="shared" ca="1" si="4"/>
        <v>#REF!</v>
      </c>
      <c r="AV8" s="81" t="e">
        <f t="shared" ca="1" si="4"/>
        <v>#REF!</v>
      </c>
      <c r="AW8" s="81" t="e">
        <f t="shared" ca="1" si="4"/>
        <v>#REF!</v>
      </c>
      <c r="AX8" s="81" t="e">
        <f t="shared" ca="1" si="4"/>
        <v>#REF!</v>
      </c>
      <c r="AY8" s="81" t="e">
        <f t="shared" ca="1" si="4"/>
        <v>#REF!</v>
      </c>
      <c r="AZ8" s="81" t="e">
        <f t="shared" ca="1" si="4"/>
        <v>#REF!</v>
      </c>
      <c r="BA8" s="81" t="e">
        <f t="shared" ca="1" si="4"/>
        <v>#REF!</v>
      </c>
      <c r="BB8" s="81" t="e">
        <f t="shared" ca="1" si="4"/>
        <v>#REF!</v>
      </c>
      <c r="BC8" s="81" t="e">
        <f t="shared" ca="1" si="4"/>
        <v>#REF!</v>
      </c>
      <c r="BD8" s="81" t="e">
        <f t="shared" ca="1" si="4"/>
        <v>#REF!</v>
      </c>
      <c r="BE8" s="81" t="e">
        <f t="shared" ca="1" si="7"/>
        <v>#REF!</v>
      </c>
      <c r="BF8" s="81" t="e">
        <f t="shared" ca="1" si="5"/>
        <v>#REF!</v>
      </c>
      <c r="BG8" s="81" t="e">
        <f t="shared" ca="1" si="5"/>
        <v>#REF!</v>
      </c>
      <c r="BH8" s="81" t="e">
        <f t="shared" ca="1" si="5"/>
        <v>#REF!</v>
      </c>
      <c r="BI8" s="81" t="e">
        <f t="shared" ca="1" si="5"/>
        <v>#REF!</v>
      </c>
      <c r="BJ8" s="81" t="e">
        <f t="shared" ca="1" si="5"/>
        <v>#REF!</v>
      </c>
      <c r="BK8" s="81" t="e">
        <f t="shared" ca="1" si="5"/>
        <v>#REF!</v>
      </c>
      <c r="BL8" s="81" t="e">
        <f t="shared" ca="1" si="5"/>
        <v>#REF!</v>
      </c>
      <c r="BM8" s="82" t="s">
        <v>469</v>
      </c>
      <c r="BN8" s="82" t="s">
        <v>272</v>
      </c>
      <c r="BO8" s="82" t="s">
        <v>462</v>
      </c>
    </row>
    <row r="9" spans="1:67" s="84" customFormat="1" x14ac:dyDescent="0.2">
      <c r="A9" s="81">
        <v>6</v>
      </c>
      <c r="B9" s="82" t="s">
        <v>470</v>
      </c>
      <c r="C9" s="81" t="str">
        <f t="shared" si="6"/>
        <v>夕張市</v>
      </c>
      <c r="D9" s="81" t="e">
        <f t="shared" ca="1" si="0"/>
        <v>#REF!</v>
      </c>
      <c r="E9" s="81" t="e">
        <f t="shared" ca="1" si="0"/>
        <v>#REF!</v>
      </c>
      <c r="F9" s="81" t="e">
        <f t="shared" ca="1" si="0"/>
        <v>#REF!</v>
      </c>
      <c r="G9" s="81" t="e">
        <f t="shared" ca="1" si="0"/>
        <v>#REF!</v>
      </c>
      <c r="H9" s="81" t="e">
        <f t="shared" ca="1" si="0"/>
        <v>#REF!</v>
      </c>
      <c r="I9" s="81" t="e">
        <f t="shared" ca="1" si="0"/>
        <v>#REF!</v>
      </c>
      <c r="J9" s="81" t="e">
        <f t="shared" ca="1" si="0"/>
        <v>#REF!</v>
      </c>
      <c r="K9" s="81" t="e">
        <f t="shared" ca="1" si="0"/>
        <v>#REF!</v>
      </c>
      <c r="L9" s="81" t="e">
        <f t="shared" ca="1" si="0"/>
        <v>#REF!</v>
      </c>
      <c r="M9" s="81" t="e">
        <f t="shared" ca="1" si="0"/>
        <v>#REF!</v>
      </c>
      <c r="N9" s="81" t="e">
        <f t="shared" ca="1" si="1"/>
        <v>#REF!</v>
      </c>
      <c r="O9" s="81" t="e">
        <f t="shared" ca="1" si="1"/>
        <v>#REF!</v>
      </c>
      <c r="P9" s="81" t="e">
        <f t="shared" ca="1" si="1"/>
        <v>#REF!</v>
      </c>
      <c r="Q9" s="81" t="e">
        <f t="shared" ca="1" si="1"/>
        <v>#REF!</v>
      </c>
      <c r="R9" s="81" t="e">
        <f t="shared" ca="1" si="1"/>
        <v>#REF!</v>
      </c>
      <c r="S9" s="81" t="e">
        <f t="shared" ca="1" si="1"/>
        <v>#REF!</v>
      </c>
      <c r="T9" s="81" t="e">
        <f t="shared" ca="1" si="1"/>
        <v>#REF!</v>
      </c>
      <c r="U9" s="81" t="e">
        <f t="shared" ca="1" si="1"/>
        <v>#REF!</v>
      </c>
      <c r="V9" s="81" t="e">
        <f t="shared" ca="1" si="1"/>
        <v>#REF!</v>
      </c>
      <c r="W9" s="81" t="e">
        <f t="shared" ca="1" si="1"/>
        <v>#REF!</v>
      </c>
      <c r="X9" s="81" t="e">
        <f t="shared" ca="1" si="2"/>
        <v>#REF!</v>
      </c>
      <c r="Y9" s="81" t="e">
        <f t="shared" ca="1" si="2"/>
        <v>#REF!</v>
      </c>
      <c r="Z9" s="81" t="e">
        <f t="shared" ca="1" si="2"/>
        <v>#REF!</v>
      </c>
      <c r="AA9" s="81" t="e">
        <f t="shared" ca="1" si="2"/>
        <v>#REF!</v>
      </c>
      <c r="AB9" s="81" t="e">
        <f t="shared" ca="1" si="2"/>
        <v>#REF!</v>
      </c>
      <c r="AC9" s="81" t="e">
        <f t="shared" ca="1" si="2"/>
        <v>#REF!</v>
      </c>
      <c r="AD9" s="81" t="e">
        <f t="shared" ca="1" si="2"/>
        <v>#REF!</v>
      </c>
      <c r="AE9" s="81" t="e">
        <f t="shared" ca="1" si="2"/>
        <v>#REF!</v>
      </c>
      <c r="AF9" s="81" t="e">
        <f t="shared" ca="1" si="2"/>
        <v>#REF!</v>
      </c>
      <c r="AG9" s="81" t="e">
        <f t="shared" ca="1" si="2"/>
        <v>#REF!</v>
      </c>
      <c r="AH9" s="81" t="e">
        <f t="shared" ca="1" si="3"/>
        <v>#REF!</v>
      </c>
      <c r="AI9" s="81" t="e">
        <f t="shared" ca="1" si="3"/>
        <v>#REF!</v>
      </c>
      <c r="AJ9" s="81" t="e">
        <f t="shared" ca="1" si="3"/>
        <v>#REF!</v>
      </c>
      <c r="AK9" s="81" t="e">
        <f t="shared" ca="1" si="3"/>
        <v>#REF!</v>
      </c>
      <c r="AL9" s="81" t="e">
        <f t="shared" ca="1" si="3"/>
        <v>#REF!</v>
      </c>
      <c r="AM9" s="81" t="e">
        <f t="shared" ca="1" si="3"/>
        <v>#REF!</v>
      </c>
      <c r="AN9" s="81" t="e">
        <f t="shared" ca="1" si="3"/>
        <v>#REF!</v>
      </c>
      <c r="AO9" s="81" t="e">
        <f t="shared" ca="1" si="3"/>
        <v>#REF!</v>
      </c>
      <c r="AP9" s="81" t="e">
        <f t="shared" ca="1" si="3"/>
        <v>#REF!</v>
      </c>
      <c r="AQ9" s="81" t="e">
        <f t="shared" ca="1" si="3"/>
        <v>#REF!</v>
      </c>
      <c r="AR9" s="81" t="e">
        <f t="shared" ca="1" si="4"/>
        <v>#REF!</v>
      </c>
      <c r="AS9" s="81" t="e">
        <f t="shared" ca="1" si="4"/>
        <v>#REF!</v>
      </c>
      <c r="AT9" s="81" t="e">
        <f t="shared" ca="1" si="4"/>
        <v>#REF!</v>
      </c>
      <c r="AU9" s="81" t="e">
        <f t="shared" ca="1" si="4"/>
        <v>#REF!</v>
      </c>
      <c r="AV9" s="81" t="e">
        <f t="shared" ca="1" si="4"/>
        <v>#REF!</v>
      </c>
      <c r="AW9" s="81" t="e">
        <f t="shared" ca="1" si="4"/>
        <v>#REF!</v>
      </c>
      <c r="AX9" s="81" t="e">
        <f t="shared" ca="1" si="4"/>
        <v>#REF!</v>
      </c>
      <c r="AY9" s="81" t="e">
        <f t="shared" ca="1" si="4"/>
        <v>#REF!</v>
      </c>
      <c r="AZ9" s="81" t="e">
        <f t="shared" ca="1" si="4"/>
        <v>#REF!</v>
      </c>
      <c r="BA9" s="81" t="e">
        <f t="shared" ca="1" si="4"/>
        <v>#REF!</v>
      </c>
      <c r="BB9" s="81" t="e">
        <f t="shared" ca="1" si="4"/>
        <v>#REF!</v>
      </c>
      <c r="BC9" s="81" t="e">
        <f t="shared" ca="1" si="4"/>
        <v>#REF!</v>
      </c>
      <c r="BD9" s="81" t="e">
        <f t="shared" ca="1" si="4"/>
        <v>#REF!</v>
      </c>
      <c r="BE9" s="81" t="e">
        <f t="shared" ca="1" si="7"/>
        <v>#REF!</v>
      </c>
      <c r="BF9" s="81" t="e">
        <f t="shared" ca="1" si="5"/>
        <v>#REF!</v>
      </c>
      <c r="BG9" s="81" t="e">
        <f t="shared" ca="1" si="5"/>
        <v>#REF!</v>
      </c>
      <c r="BH9" s="81" t="e">
        <f t="shared" ca="1" si="5"/>
        <v>#REF!</v>
      </c>
      <c r="BI9" s="81" t="e">
        <f t="shared" ca="1" si="5"/>
        <v>#REF!</v>
      </c>
      <c r="BJ9" s="81" t="e">
        <f t="shared" ca="1" si="5"/>
        <v>#REF!</v>
      </c>
      <c r="BK9" s="81" t="e">
        <f t="shared" ca="1" si="5"/>
        <v>#REF!</v>
      </c>
      <c r="BL9" s="81" t="e">
        <f t="shared" ca="1" si="5"/>
        <v>#REF!</v>
      </c>
      <c r="BM9" s="82" t="s">
        <v>470</v>
      </c>
      <c r="BN9" s="82" t="s">
        <v>272</v>
      </c>
      <c r="BO9" s="82" t="s">
        <v>463</v>
      </c>
    </row>
    <row r="10" spans="1:67" x14ac:dyDescent="0.2">
      <c r="A10" s="81">
        <v>7</v>
      </c>
      <c r="B10" s="54" t="s">
        <v>471</v>
      </c>
      <c r="C10" s="36" t="str">
        <f t="shared" si="6"/>
        <v>夕張市</v>
      </c>
      <c r="D10" s="36" t="e">
        <f t="shared" ca="1" si="0"/>
        <v>#REF!</v>
      </c>
      <c r="E10" s="36" t="e">
        <f t="shared" ca="1" si="0"/>
        <v>#REF!</v>
      </c>
      <c r="F10" s="36" t="e">
        <f t="shared" ca="1" si="0"/>
        <v>#REF!</v>
      </c>
      <c r="G10" s="36" t="e">
        <f t="shared" ca="1" si="0"/>
        <v>#REF!</v>
      </c>
      <c r="H10" s="36" t="e">
        <f t="shared" ca="1" si="0"/>
        <v>#REF!</v>
      </c>
      <c r="I10" s="36" t="e">
        <f t="shared" ca="1" si="0"/>
        <v>#REF!</v>
      </c>
      <c r="J10" s="36" t="e">
        <f t="shared" ca="1" si="0"/>
        <v>#REF!</v>
      </c>
      <c r="K10" s="36" t="e">
        <f t="shared" ca="1" si="0"/>
        <v>#REF!</v>
      </c>
      <c r="L10" s="36" t="e">
        <f t="shared" ca="1" si="0"/>
        <v>#REF!</v>
      </c>
      <c r="M10" s="36" t="e">
        <f t="shared" ca="1" si="0"/>
        <v>#REF!</v>
      </c>
      <c r="N10" s="36" t="e">
        <f t="shared" ca="1" si="1"/>
        <v>#REF!</v>
      </c>
      <c r="O10" s="36" t="e">
        <f t="shared" ca="1" si="1"/>
        <v>#REF!</v>
      </c>
      <c r="P10" s="36" t="e">
        <f t="shared" ca="1" si="1"/>
        <v>#REF!</v>
      </c>
      <c r="Q10" s="36" t="e">
        <f t="shared" ca="1" si="1"/>
        <v>#REF!</v>
      </c>
      <c r="R10" s="36" t="e">
        <f t="shared" ca="1" si="1"/>
        <v>#REF!</v>
      </c>
      <c r="S10" s="36" t="e">
        <f t="shared" ca="1" si="1"/>
        <v>#REF!</v>
      </c>
      <c r="T10" s="36" t="e">
        <f t="shared" ca="1" si="1"/>
        <v>#REF!</v>
      </c>
      <c r="U10" s="36" t="e">
        <f t="shared" ca="1" si="1"/>
        <v>#REF!</v>
      </c>
      <c r="V10" s="36" t="e">
        <f t="shared" ca="1" si="1"/>
        <v>#REF!</v>
      </c>
      <c r="W10" s="36" t="e">
        <f t="shared" ca="1" si="1"/>
        <v>#REF!</v>
      </c>
      <c r="X10" s="36" t="e">
        <f t="shared" ca="1" si="2"/>
        <v>#REF!</v>
      </c>
      <c r="Y10" s="36" t="e">
        <f t="shared" ca="1" si="2"/>
        <v>#REF!</v>
      </c>
      <c r="Z10" s="36" t="e">
        <f t="shared" ca="1" si="2"/>
        <v>#REF!</v>
      </c>
      <c r="AA10" s="36" t="e">
        <f t="shared" ca="1" si="2"/>
        <v>#REF!</v>
      </c>
      <c r="AB10" s="36" t="e">
        <f t="shared" ca="1" si="2"/>
        <v>#REF!</v>
      </c>
      <c r="AC10" s="36" t="e">
        <f t="shared" ca="1" si="2"/>
        <v>#REF!</v>
      </c>
      <c r="AD10" s="36" t="e">
        <f t="shared" ca="1" si="2"/>
        <v>#REF!</v>
      </c>
      <c r="AE10" s="36" t="e">
        <f t="shared" ca="1" si="2"/>
        <v>#REF!</v>
      </c>
      <c r="AF10" s="36" t="e">
        <f t="shared" ca="1" si="2"/>
        <v>#REF!</v>
      </c>
      <c r="AG10" s="36" t="e">
        <f t="shared" ca="1" si="2"/>
        <v>#REF!</v>
      </c>
      <c r="AH10" s="36" t="e">
        <f t="shared" ca="1" si="3"/>
        <v>#REF!</v>
      </c>
      <c r="AI10" s="36" t="e">
        <f t="shared" ca="1" si="3"/>
        <v>#REF!</v>
      </c>
      <c r="AJ10" s="36" t="e">
        <f t="shared" ca="1" si="3"/>
        <v>#REF!</v>
      </c>
      <c r="AK10" s="36" t="e">
        <f t="shared" ca="1" si="3"/>
        <v>#REF!</v>
      </c>
      <c r="AL10" s="36" t="e">
        <f t="shared" ca="1" si="3"/>
        <v>#REF!</v>
      </c>
      <c r="AM10" s="36" t="e">
        <f t="shared" ca="1" si="3"/>
        <v>#REF!</v>
      </c>
      <c r="AN10" s="36" t="e">
        <f t="shared" ca="1" si="3"/>
        <v>#REF!</v>
      </c>
      <c r="AO10" s="36" t="e">
        <f t="shared" ca="1" si="3"/>
        <v>#REF!</v>
      </c>
      <c r="AP10" s="36" t="e">
        <f t="shared" ca="1" si="3"/>
        <v>#REF!</v>
      </c>
      <c r="AQ10" s="36" t="e">
        <f t="shared" ca="1" si="3"/>
        <v>#REF!</v>
      </c>
      <c r="AR10" s="36" t="e">
        <f t="shared" ca="1" si="4"/>
        <v>#REF!</v>
      </c>
      <c r="AS10" s="36" t="e">
        <f t="shared" ca="1" si="4"/>
        <v>#REF!</v>
      </c>
      <c r="AT10" s="36" t="e">
        <f t="shared" ca="1" si="4"/>
        <v>#REF!</v>
      </c>
      <c r="AU10" s="36" t="e">
        <f t="shared" ca="1" si="4"/>
        <v>#REF!</v>
      </c>
      <c r="AV10" s="36" t="e">
        <f t="shared" ca="1" si="4"/>
        <v>#REF!</v>
      </c>
      <c r="AW10" s="36" t="e">
        <f t="shared" ca="1" si="4"/>
        <v>#REF!</v>
      </c>
      <c r="AX10" s="36" t="e">
        <f t="shared" ca="1" si="4"/>
        <v>#REF!</v>
      </c>
      <c r="AY10" s="36" t="e">
        <f t="shared" ca="1" si="4"/>
        <v>#REF!</v>
      </c>
      <c r="AZ10" s="36" t="e">
        <f t="shared" ca="1" si="4"/>
        <v>#REF!</v>
      </c>
      <c r="BA10" s="36" t="e">
        <f t="shared" ca="1" si="4"/>
        <v>#REF!</v>
      </c>
      <c r="BB10" s="36" t="e">
        <f t="shared" ca="1" si="4"/>
        <v>#REF!</v>
      </c>
      <c r="BC10" s="36" t="e">
        <f t="shared" ca="1" si="4"/>
        <v>#REF!</v>
      </c>
      <c r="BD10" s="36" t="e">
        <f t="shared" ca="1" si="4"/>
        <v>#REF!</v>
      </c>
      <c r="BE10" s="74" t="e">
        <f t="shared" ca="1" si="7"/>
        <v>#REF!</v>
      </c>
      <c r="BF10" s="74" t="e">
        <f t="shared" ca="1" si="5"/>
        <v>#REF!</v>
      </c>
      <c r="BG10" s="36" t="e">
        <f t="shared" ca="1" si="5"/>
        <v>#REF!</v>
      </c>
      <c r="BH10" s="36" t="e">
        <f t="shared" ca="1" si="5"/>
        <v>#REF!</v>
      </c>
      <c r="BI10" s="36" t="e">
        <f t="shared" ca="1" si="5"/>
        <v>#REF!</v>
      </c>
      <c r="BJ10" s="36" t="e">
        <f t="shared" ca="1" si="5"/>
        <v>#REF!</v>
      </c>
      <c r="BK10" s="36" t="e">
        <f t="shared" ca="1" si="5"/>
        <v>#REF!</v>
      </c>
      <c r="BL10" s="36" t="e">
        <f t="shared" ca="1" si="5"/>
        <v>#REF!</v>
      </c>
      <c r="BM10" s="54" t="s">
        <v>471</v>
      </c>
      <c r="BN10" s="54" t="s">
        <v>273</v>
      </c>
      <c r="BO10" s="54" t="s">
        <v>381</v>
      </c>
    </row>
    <row r="11" spans="1:67" x14ac:dyDescent="0.2">
      <c r="A11" s="81">
        <v>8</v>
      </c>
      <c r="B11" s="54" t="s">
        <v>472</v>
      </c>
      <c r="C11" s="36" t="str">
        <f t="shared" si="6"/>
        <v>夕張市</v>
      </c>
      <c r="D11" s="36" t="e">
        <f t="shared" ca="1" si="0"/>
        <v>#REF!</v>
      </c>
      <c r="E11" s="36" t="e">
        <f t="shared" ca="1" si="0"/>
        <v>#REF!</v>
      </c>
      <c r="F11" s="36" t="e">
        <f t="shared" ca="1" si="0"/>
        <v>#REF!</v>
      </c>
      <c r="G11" s="36" t="e">
        <f t="shared" ca="1" si="0"/>
        <v>#REF!</v>
      </c>
      <c r="H11" s="36" t="e">
        <f t="shared" ca="1" si="0"/>
        <v>#REF!</v>
      </c>
      <c r="I11" s="36" t="e">
        <f t="shared" ca="1" si="0"/>
        <v>#REF!</v>
      </c>
      <c r="J11" s="36" t="e">
        <f t="shared" ca="1" si="0"/>
        <v>#REF!</v>
      </c>
      <c r="K11" s="36" t="e">
        <f t="shared" ca="1" si="0"/>
        <v>#REF!</v>
      </c>
      <c r="L11" s="36" t="e">
        <f t="shared" ca="1" si="0"/>
        <v>#REF!</v>
      </c>
      <c r="M11" s="36" t="e">
        <f t="shared" ca="1" si="0"/>
        <v>#REF!</v>
      </c>
      <c r="N11" s="36" t="e">
        <f t="shared" ca="1" si="1"/>
        <v>#REF!</v>
      </c>
      <c r="O11" s="36" t="e">
        <f t="shared" ca="1" si="1"/>
        <v>#REF!</v>
      </c>
      <c r="P11" s="36" t="e">
        <f t="shared" ca="1" si="1"/>
        <v>#REF!</v>
      </c>
      <c r="Q11" s="36" t="e">
        <f t="shared" ca="1" si="1"/>
        <v>#REF!</v>
      </c>
      <c r="R11" s="36" t="e">
        <f t="shared" ca="1" si="1"/>
        <v>#REF!</v>
      </c>
      <c r="S11" s="36" t="e">
        <f t="shared" ca="1" si="1"/>
        <v>#REF!</v>
      </c>
      <c r="T11" s="36" t="e">
        <f t="shared" ca="1" si="1"/>
        <v>#REF!</v>
      </c>
      <c r="U11" s="36" t="e">
        <f t="shared" ca="1" si="1"/>
        <v>#REF!</v>
      </c>
      <c r="V11" s="36" t="e">
        <f t="shared" ca="1" si="1"/>
        <v>#REF!</v>
      </c>
      <c r="W11" s="36" t="e">
        <f t="shared" ca="1" si="1"/>
        <v>#REF!</v>
      </c>
      <c r="X11" s="36" t="e">
        <f t="shared" ca="1" si="2"/>
        <v>#REF!</v>
      </c>
      <c r="Y11" s="36" t="e">
        <f t="shared" ca="1" si="2"/>
        <v>#REF!</v>
      </c>
      <c r="Z11" s="36" t="e">
        <f t="shared" ca="1" si="2"/>
        <v>#REF!</v>
      </c>
      <c r="AA11" s="36" t="e">
        <f t="shared" ca="1" si="2"/>
        <v>#REF!</v>
      </c>
      <c r="AB11" s="36" t="e">
        <f t="shared" ca="1" si="2"/>
        <v>#REF!</v>
      </c>
      <c r="AC11" s="36" t="e">
        <f t="shared" ca="1" si="2"/>
        <v>#REF!</v>
      </c>
      <c r="AD11" s="36" t="e">
        <f t="shared" ca="1" si="2"/>
        <v>#REF!</v>
      </c>
      <c r="AE11" s="36" t="e">
        <f t="shared" ca="1" si="2"/>
        <v>#REF!</v>
      </c>
      <c r="AF11" s="36" t="e">
        <f t="shared" ca="1" si="2"/>
        <v>#REF!</v>
      </c>
      <c r="AG11" s="36" t="e">
        <f t="shared" ca="1" si="2"/>
        <v>#REF!</v>
      </c>
      <c r="AH11" s="36" t="e">
        <f t="shared" ca="1" si="3"/>
        <v>#REF!</v>
      </c>
      <c r="AI11" s="36" t="e">
        <f t="shared" ca="1" si="3"/>
        <v>#REF!</v>
      </c>
      <c r="AJ11" s="36" t="e">
        <f t="shared" ca="1" si="3"/>
        <v>#REF!</v>
      </c>
      <c r="AK11" s="36" t="e">
        <f t="shared" ca="1" si="3"/>
        <v>#REF!</v>
      </c>
      <c r="AL11" s="36" t="e">
        <f t="shared" ca="1" si="3"/>
        <v>#REF!</v>
      </c>
      <c r="AM11" s="36" t="e">
        <f t="shared" ca="1" si="3"/>
        <v>#REF!</v>
      </c>
      <c r="AN11" s="36" t="e">
        <f t="shared" ca="1" si="3"/>
        <v>#REF!</v>
      </c>
      <c r="AO11" s="36" t="e">
        <f t="shared" ca="1" si="3"/>
        <v>#REF!</v>
      </c>
      <c r="AP11" s="36" t="e">
        <f t="shared" ca="1" si="3"/>
        <v>#REF!</v>
      </c>
      <c r="AQ11" s="36" t="e">
        <f t="shared" ca="1" si="3"/>
        <v>#REF!</v>
      </c>
      <c r="AR11" s="36" t="e">
        <f t="shared" ca="1" si="4"/>
        <v>#REF!</v>
      </c>
      <c r="AS11" s="36" t="e">
        <f t="shared" ca="1" si="4"/>
        <v>#REF!</v>
      </c>
      <c r="AT11" s="36" t="e">
        <f t="shared" ca="1" si="4"/>
        <v>#REF!</v>
      </c>
      <c r="AU11" s="36" t="e">
        <f t="shared" ca="1" si="4"/>
        <v>#REF!</v>
      </c>
      <c r="AV11" s="36" t="e">
        <f t="shared" ca="1" si="4"/>
        <v>#REF!</v>
      </c>
      <c r="AW11" s="36" t="e">
        <f t="shared" ca="1" si="4"/>
        <v>#REF!</v>
      </c>
      <c r="AX11" s="36" t="e">
        <f t="shared" ca="1" si="4"/>
        <v>#REF!</v>
      </c>
      <c r="AY11" s="36" t="e">
        <f t="shared" ca="1" si="4"/>
        <v>#REF!</v>
      </c>
      <c r="AZ11" s="36" t="e">
        <f t="shared" ca="1" si="4"/>
        <v>#REF!</v>
      </c>
      <c r="BA11" s="36" t="e">
        <f t="shared" ca="1" si="4"/>
        <v>#REF!</v>
      </c>
      <c r="BB11" s="36" t="e">
        <f t="shared" ca="1" si="4"/>
        <v>#REF!</v>
      </c>
      <c r="BC11" s="36" t="e">
        <f t="shared" ca="1" si="4"/>
        <v>#REF!</v>
      </c>
      <c r="BD11" s="36" t="e">
        <f t="shared" ca="1" si="4"/>
        <v>#REF!</v>
      </c>
      <c r="BE11" s="36" t="e">
        <f t="shared" ca="1" si="7"/>
        <v>#REF!</v>
      </c>
      <c r="BF11" s="36" t="e">
        <f t="shared" ca="1" si="5"/>
        <v>#REF!</v>
      </c>
      <c r="BG11" s="36" t="e">
        <f t="shared" ca="1" si="5"/>
        <v>#REF!</v>
      </c>
      <c r="BH11" s="36" t="e">
        <f t="shared" ca="1" si="5"/>
        <v>#REF!</v>
      </c>
      <c r="BI11" s="36" t="e">
        <f t="shared" ca="1" si="5"/>
        <v>#REF!</v>
      </c>
      <c r="BJ11" s="36" t="e">
        <f t="shared" ca="1" si="5"/>
        <v>#REF!</v>
      </c>
      <c r="BK11" s="36" t="e">
        <f t="shared" ca="1" si="5"/>
        <v>#REF!</v>
      </c>
      <c r="BL11" s="36" t="e">
        <f t="shared" ca="1" si="5"/>
        <v>#REF!</v>
      </c>
      <c r="BM11" s="54" t="s">
        <v>472</v>
      </c>
      <c r="BN11" s="54" t="s">
        <v>273</v>
      </c>
      <c r="BO11" s="54" t="s">
        <v>462</v>
      </c>
    </row>
    <row r="12" spans="1:67" x14ac:dyDescent="0.2">
      <c r="A12" s="81">
        <v>9</v>
      </c>
      <c r="B12" s="54" t="s">
        <v>473</v>
      </c>
      <c r="C12" s="36" t="str">
        <f t="shared" si="6"/>
        <v>夕張市</v>
      </c>
      <c r="D12" s="36" t="e">
        <f t="shared" ca="1" si="0"/>
        <v>#REF!</v>
      </c>
      <c r="E12" s="36" t="e">
        <f t="shared" ca="1" si="0"/>
        <v>#REF!</v>
      </c>
      <c r="F12" s="36" t="e">
        <f t="shared" ca="1" si="0"/>
        <v>#REF!</v>
      </c>
      <c r="G12" s="36" t="e">
        <f t="shared" ca="1" si="0"/>
        <v>#REF!</v>
      </c>
      <c r="H12" s="36" t="e">
        <f t="shared" ca="1" si="0"/>
        <v>#REF!</v>
      </c>
      <c r="I12" s="36" t="e">
        <f t="shared" ca="1" si="0"/>
        <v>#REF!</v>
      </c>
      <c r="J12" s="36" t="e">
        <f t="shared" ca="1" si="0"/>
        <v>#REF!</v>
      </c>
      <c r="K12" s="36" t="e">
        <f t="shared" ca="1" si="0"/>
        <v>#REF!</v>
      </c>
      <c r="L12" s="36" t="e">
        <f t="shared" ca="1" si="0"/>
        <v>#REF!</v>
      </c>
      <c r="M12" s="36" t="e">
        <f t="shared" ca="1" si="0"/>
        <v>#REF!</v>
      </c>
      <c r="N12" s="36" t="e">
        <f t="shared" ca="1" si="1"/>
        <v>#REF!</v>
      </c>
      <c r="O12" s="36" t="e">
        <f t="shared" ca="1" si="1"/>
        <v>#REF!</v>
      </c>
      <c r="P12" s="36" t="e">
        <f t="shared" ca="1" si="1"/>
        <v>#REF!</v>
      </c>
      <c r="Q12" s="36" t="e">
        <f t="shared" ca="1" si="1"/>
        <v>#REF!</v>
      </c>
      <c r="R12" s="36" t="e">
        <f t="shared" ca="1" si="1"/>
        <v>#REF!</v>
      </c>
      <c r="S12" s="36" t="e">
        <f t="shared" ca="1" si="1"/>
        <v>#REF!</v>
      </c>
      <c r="T12" s="36" t="e">
        <f t="shared" ca="1" si="1"/>
        <v>#REF!</v>
      </c>
      <c r="U12" s="36" t="e">
        <f t="shared" ca="1" si="1"/>
        <v>#REF!</v>
      </c>
      <c r="V12" s="36" t="e">
        <f t="shared" ca="1" si="1"/>
        <v>#REF!</v>
      </c>
      <c r="W12" s="36" t="e">
        <f t="shared" ca="1" si="1"/>
        <v>#REF!</v>
      </c>
      <c r="X12" s="36" t="e">
        <f t="shared" ca="1" si="2"/>
        <v>#REF!</v>
      </c>
      <c r="Y12" s="36" t="e">
        <f t="shared" ca="1" si="2"/>
        <v>#REF!</v>
      </c>
      <c r="Z12" s="36" t="e">
        <f t="shared" ca="1" si="2"/>
        <v>#REF!</v>
      </c>
      <c r="AA12" s="36" t="e">
        <f t="shared" ca="1" si="2"/>
        <v>#REF!</v>
      </c>
      <c r="AB12" s="36" t="e">
        <f t="shared" ca="1" si="2"/>
        <v>#REF!</v>
      </c>
      <c r="AC12" s="36" t="e">
        <f t="shared" ca="1" si="2"/>
        <v>#REF!</v>
      </c>
      <c r="AD12" s="36" t="e">
        <f t="shared" ca="1" si="2"/>
        <v>#REF!</v>
      </c>
      <c r="AE12" s="36" t="e">
        <f t="shared" ca="1" si="2"/>
        <v>#REF!</v>
      </c>
      <c r="AF12" s="36" t="e">
        <f t="shared" ca="1" si="2"/>
        <v>#REF!</v>
      </c>
      <c r="AG12" s="36" t="e">
        <f t="shared" ca="1" si="2"/>
        <v>#REF!</v>
      </c>
      <c r="AH12" s="36" t="e">
        <f t="shared" ca="1" si="3"/>
        <v>#REF!</v>
      </c>
      <c r="AI12" s="36" t="e">
        <f t="shared" ca="1" si="3"/>
        <v>#REF!</v>
      </c>
      <c r="AJ12" s="36" t="e">
        <f t="shared" ca="1" si="3"/>
        <v>#REF!</v>
      </c>
      <c r="AK12" s="36" t="e">
        <f t="shared" ca="1" si="3"/>
        <v>#REF!</v>
      </c>
      <c r="AL12" s="36" t="e">
        <f t="shared" ca="1" si="3"/>
        <v>#REF!</v>
      </c>
      <c r="AM12" s="36" t="e">
        <f t="shared" ca="1" si="3"/>
        <v>#REF!</v>
      </c>
      <c r="AN12" s="36" t="e">
        <f t="shared" ca="1" si="3"/>
        <v>#REF!</v>
      </c>
      <c r="AO12" s="36" t="e">
        <f t="shared" ca="1" si="3"/>
        <v>#REF!</v>
      </c>
      <c r="AP12" s="36" t="e">
        <f t="shared" ca="1" si="3"/>
        <v>#REF!</v>
      </c>
      <c r="AQ12" s="36" t="e">
        <f t="shared" ca="1" si="3"/>
        <v>#REF!</v>
      </c>
      <c r="AR12" s="36" t="e">
        <f t="shared" ca="1" si="4"/>
        <v>#REF!</v>
      </c>
      <c r="AS12" s="36" t="e">
        <f t="shared" ca="1" si="4"/>
        <v>#REF!</v>
      </c>
      <c r="AT12" s="36" t="e">
        <f t="shared" ca="1" si="4"/>
        <v>#REF!</v>
      </c>
      <c r="AU12" s="36" t="e">
        <f t="shared" ca="1" si="4"/>
        <v>#REF!</v>
      </c>
      <c r="AV12" s="36" t="e">
        <f t="shared" ca="1" si="4"/>
        <v>#REF!</v>
      </c>
      <c r="AW12" s="36" t="e">
        <f t="shared" ca="1" si="4"/>
        <v>#REF!</v>
      </c>
      <c r="AX12" s="36" t="e">
        <f t="shared" ca="1" si="4"/>
        <v>#REF!</v>
      </c>
      <c r="AY12" s="36" t="e">
        <f t="shared" ca="1" si="4"/>
        <v>#REF!</v>
      </c>
      <c r="AZ12" s="36" t="e">
        <f t="shared" ca="1" si="4"/>
        <v>#REF!</v>
      </c>
      <c r="BA12" s="36" t="e">
        <f t="shared" ca="1" si="4"/>
        <v>#REF!</v>
      </c>
      <c r="BB12" s="36" t="e">
        <f t="shared" ca="1" si="4"/>
        <v>#REF!</v>
      </c>
      <c r="BC12" s="36" t="e">
        <f t="shared" ca="1" si="4"/>
        <v>#REF!</v>
      </c>
      <c r="BD12" s="36" t="e">
        <f t="shared" ca="1" si="4"/>
        <v>#REF!</v>
      </c>
      <c r="BE12" s="36" t="e">
        <f t="shared" ca="1" si="7"/>
        <v>#REF!</v>
      </c>
      <c r="BF12" s="36" t="e">
        <f t="shared" ca="1" si="5"/>
        <v>#REF!</v>
      </c>
      <c r="BG12" s="36" t="e">
        <f t="shared" ca="1" si="5"/>
        <v>#REF!</v>
      </c>
      <c r="BH12" s="36" t="e">
        <f t="shared" ca="1" si="5"/>
        <v>#REF!</v>
      </c>
      <c r="BI12" s="36" t="e">
        <f t="shared" ca="1" si="5"/>
        <v>#REF!</v>
      </c>
      <c r="BJ12" s="36" t="e">
        <f t="shared" ca="1" si="5"/>
        <v>#REF!</v>
      </c>
      <c r="BK12" s="36" t="e">
        <f t="shared" ca="1" si="5"/>
        <v>#REF!</v>
      </c>
      <c r="BL12" s="36" t="e">
        <f t="shared" ca="1" si="5"/>
        <v>#REF!</v>
      </c>
      <c r="BM12" s="54" t="s">
        <v>473</v>
      </c>
      <c r="BN12" s="54" t="s">
        <v>273</v>
      </c>
      <c r="BO12" s="54" t="s">
        <v>463</v>
      </c>
    </row>
    <row r="13" spans="1:67" s="84" customFormat="1" x14ac:dyDescent="0.2">
      <c r="A13" s="81">
        <v>10</v>
      </c>
      <c r="B13" s="82" t="s">
        <v>474</v>
      </c>
      <c r="C13" s="81" t="str">
        <f t="shared" si="6"/>
        <v>夕張市</v>
      </c>
      <c r="D13" s="81" t="e">
        <f t="shared" ca="1" si="0"/>
        <v>#REF!</v>
      </c>
      <c r="E13" s="81" t="e">
        <f t="shared" ca="1" si="0"/>
        <v>#REF!</v>
      </c>
      <c r="F13" s="81" t="e">
        <f t="shared" ca="1" si="0"/>
        <v>#REF!</v>
      </c>
      <c r="G13" s="81" t="e">
        <f t="shared" ca="1" si="0"/>
        <v>#REF!</v>
      </c>
      <c r="H13" s="81" t="e">
        <f t="shared" ca="1" si="0"/>
        <v>#REF!</v>
      </c>
      <c r="I13" s="81" t="e">
        <f t="shared" ca="1" si="0"/>
        <v>#REF!</v>
      </c>
      <c r="J13" s="81" t="e">
        <f t="shared" ca="1" si="0"/>
        <v>#REF!</v>
      </c>
      <c r="K13" s="81" t="e">
        <f t="shared" ca="1" si="0"/>
        <v>#REF!</v>
      </c>
      <c r="L13" s="81" t="e">
        <f t="shared" ca="1" si="0"/>
        <v>#REF!</v>
      </c>
      <c r="M13" s="81" t="e">
        <f t="shared" ca="1" si="0"/>
        <v>#REF!</v>
      </c>
      <c r="N13" s="81" t="e">
        <f t="shared" ca="1" si="1"/>
        <v>#REF!</v>
      </c>
      <c r="O13" s="81" t="e">
        <f t="shared" ca="1" si="1"/>
        <v>#REF!</v>
      </c>
      <c r="P13" s="81" t="e">
        <f t="shared" ca="1" si="1"/>
        <v>#REF!</v>
      </c>
      <c r="Q13" s="81" t="e">
        <f t="shared" ca="1" si="1"/>
        <v>#REF!</v>
      </c>
      <c r="R13" s="81" t="e">
        <f t="shared" ca="1" si="1"/>
        <v>#REF!</v>
      </c>
      <c r="S13" s="81" t="e">
        <f t="shared" ca="1" si="1"/>
        <v>#REF!</v>
      </c>
      <c r="T13" s="81" t="e">
        <f t="shared" ca="1" si="1"/>
        <v>#REF!</v>
      </c>
      <c r="U13" s="81" t="e">
        <f t="shared" ca="1" si="1"/>
        <v>#REF!</v>
      </c>
      <c r="V13" s="81" t="e">
        <f t="shared" ca="1" si="1"/>
        <v>#REF!</v>
      </c>
      <c r="W13" s="81" t="e">
        <f t="shared" ca="1" si="1"/>
        <v>#REF!</v>
      </c>
      <c r="X13" s="81" t="e">
        <f t="shared" ca="1" si="2"/>
        <v>#REF!</v>
      </c>
      <c r="Y13" s="81" t="e">
        <f t="shared" ca="1" si="2"/>
        <v>#REF!</v>
      </c>
      <c r="Z13" s="81" t="e">
        <f t="shared" ca="1" si="2"/>
        <v>#REF!</v>
      </c>
      <c r="AA13" s="81" t="e">
        <f t="shared" ca="1" si="2"/>
        <v>#REF!</v>
      </c>
      <c r="AB13" s="81" t="e">
        <f t="shared" ca="1" si="2"/>
        <v>#REF!</v>
      </c>
      <c r="AC13" s="81" t="e">
        <f t="shared" ca="1" si="2"/>
        <v>#REF!</v>
      </c>
      <c r="AD13" s="81" t="e">
        <f t="shared" ca="1" si="2"/>
        <v>#REF!</v>
      </c>
      <c r="AE13" s="81" t="e">
        <f t="shared" ca="1" si="2"/>
        <v>#REF!</v>
      </c>
      <c r="AF13" s="81" t="e">
        <f t="shared" ca="1" si="2"/>
        <v>#REF!</v>
      </c>
      <c r="AG13" s="81" t="e">
        <f t="shared" ca="1" si="2"/>
        <v>#REF!</v>
      </c>
      <c r="AH13" s="81" t="e">
        <f t="shared" ca="1" si="3"/>
        <v>#REF!</v>
      </c>
      <c r="AI13" s="81" t="e">
        <f t="shared" ca="1" si="3"/>
        <v>#REF!</v>
      </c>
      <c r="AJ13" s="81" t="e">
        <f t="shared" ca="1" si="3"/>
        <v>#REF!</v>
      </c>
      <c r="AK13" s="81" t="e">
        <f t="shared" ca="1" si="3"/>
        <v>#REF!</v>
      </c>
      <c r="AL13" s="81" t="e">
        <f t="shared" ca="1" si="3"/>
        <v>#REF!</v>
      </c>
      <c r="AM13" s="81" t="e">
        <f t="shared" ca="1" si="3"/>
        <v>#REF!</v>
      </c>
      <c r="AN13" s="81" t="e">
        <f t="shared" ca="1" si="3"/>
        <v>#REF!</v>
      </c>
      <c r="AO13" s="81" t="e">
        <f t="shared" ca="1" si="3"/>
        <v>#REF!</v>
      </c>
      <c r="AP13" s="81" t="e">
        <f t="shared" ca="1" si="3"/>
        <v>#REF!</v>
      </c>
      <c r="AQ13" s="81" t="e">
        <f t="shared" ca="1" si="3"/>
        <v>#REF!</v>
      </c>
      <c r="AR13" s="81" t="e">
        <f t="shared" ca="1" si="4"/>
        <v>#REF!</v>
      </c>
      <c r="AS13" s="81" t="e">
        <f t="shared" ca="1" si="4"/>
        <v>#REF!</v>
      </c>
      <c r="AT13" s="81" t="e">
        <f t="shared" ca="1" si="4"/>
        <v>#REF!</v>
      </c>
      <c r="AU13" s="81" t="e">
        <f t="shared" ca="1" si="4"/>
        <v>#REF!</v>
      </c>
      <c r="AV13" s="81" t="e">
        <f t="shared" ca="1" si="4"/>
        <v>#REF!</v>
      </c>
      <c r="AW13" s="81" t="e">
        <f t="shared" ca="1" si="4"/>
        <v>#REF!</v>
      </c>
      <c r="AX13" s="81" t="e">
        <f t="shared" ca="1" si="4"/>
        <v>#REF!</v>
      </c>
      <c r="AY13" s="81" t="e">
        <f t="shared" ca="1" si="4"/>
        <v>#REF!</v>
      </c>
      <c r="AZ13" s="81" t="e">
        <f t="shared" ca="1" si="4"/>
        <v>#REF!</v>
      </c>
      <c r="BA13" s="81" t="e">
        <f t="shared" ca="1" si="4"/>
        <v>#REF!</v>
      </c>
      <c r="BB13" s="81" t="e">
        <f t="shared" ca="1" si="4"/>
        <v>#REF!</v>
      </c>
      <c r="BC13" s="81" t="e">
        <f t="shared" ca="1" si="4"/>
        <v>#REF!</v>
      </c>
      <c r="BD13" s="81" t="e">
        <f t="shared" ca="1" si="4"/>
        <v>#REF!</v>
      </c>
      <c r="BE13" s="81" t="e">
        <f t="shared" ca="1" si="7"/>
        <v>#REF!</v>
      </c>
      <c r="BF13" s="81" t="e">
        <f t="shared" ca="1" si="5"/>
        <v>#REF!</v>
      </c>
      <c r="BG13" s="81" t="e">
        <f t="shared" ca="1" si="5"/>
        <v>#REF!</v>
      </c>
      <c r="BH13" s="81" t="e">
        <f t="shared" ca="1" si="5"/>
        <v>#REF!</v>
      </c>
      <c r="BI13" s="81" t="e">
        <f t="shared" ca="1" si="5"/>
        <v>#REF!</v>
      </c>
      <c r="BJ13" s="81" t="e">
        <f t="shared" ca="1" si="5"/>
        <v>#REF!</v>
      </c>
      <c r="BK13" s="81" t="e">
        <f t="shared" ca="1" si="5"/>
        <v>#REF!</v>
      </c>
      <c r="BL13" s="81" t="e">
        <f t="shared" ca="1" si="5"/>
        <v>#REF!</v>
      </c>
      <c r="BM13" s="82" t="s">
        <v>474</v>
      </c>
      <c r="BN13" s="82" t="s">
        <v>274</v>
      </c>
      <c r="BO13" s="82" t="s">
        <v>381</v>
      </c>
    </row>
    <row r="14" spans="1:67" s="84" customFormat="1" x14ac:dyDescent="0.2">
      <c r="A14" s="81">
        <v>11</v>
      </c>
      <c r="B14" s="82" t="s">
        <v>475</v>
      </c>
      <c r="C14" s="81" t="str">
        <f t="shared" si="6"/>
        <v>夕張市</v>
      </c>
      <c r="D14" s="81" t="e">
        <f t="shared" ref="D14:M23" ca="1" si="8">VLOOKUP($C14,INDIRECT("'"&amp;$B14&amp;"'!$C$4:$BL$182"),D$166,0)</f>
        <v>#REF!</v>
      </c>
      <c r="E14" s="81" t="e">
        <f t="shared" ca="1" si="8"/>
        <v>#REF!</v>
      </c>
      <c r="F14" s="81" t="e">
        <f t="shared" ca="1" si="8"/>
        <v>#REF!</v>
      </c>
      <c r="G14" s="81" t="e">
        <f t="shared" ca="1" si="8"/>
        <v>#REF!</v>
      </c>
      <c r="H14" s="81" t="e">
        <f t="shared" ca="1" si="8"/>
        <v>#REF!</v>
      </c>
      <c r="I14" s="81" t="e">
        <f t="shared" ca="1" si="8"/>
        <v>#REF!</v>
      </c>
      <c r="J14" s="81" t="e">
        <f t="shared" ca="1" si="8"/>
        <v>#REF!</v>
      </c>
      <c r="K14" s="81" t="e">
        <f t="shared" ca="1" si="8"/>
        <v>#REF!</v>
      </c>
      <c r="L14" s="81" t="e">
        <f t="shared" ca="1" si="8"/>
        <v>#REF!</v>
      </c>
      <c r="M14" s="81" t="e">
        <f t="shared" ca="1" si="8"/>
        <v>#REF!</v>
      </c>
      <c r="N14" s="81" t="e">
        <f t="shared" ref="N14:W23" ca="1" si="9">VLOOKUP($C14,INDIRECT("'"&amp;$B14&amp;"'!$C$4:$BL$182"),N$166,0)</f>
        <v>#REF!</v>
      </c>
      <c r="O14" s="81" t="e">
        <f t="shared" ca="1" si="9"/>
        <v>#REF!</v>
      </c>
      <c r="P14" s="81" t="e">
        <f t="shared" ca="1" si="9"/>
        <v>#REF!</v>
      </c>
      <c r="Q14" s="81" t="e">
        <f t="shared" ca="1" si="9"/>
        <v>#REF!</v>
      </c>
      <c r="R14" s="81" t="e">
        <f t="shared" ca="1" si="9"/>
        <v>#REF!</v>
      </c>
      <c r="S14" s="81" t="e">
        <f t="shared" ca="1" si="9"/>
        <v>#REF!</v>
      </c>
      <c r="T14" s="81" t="e">
        <f t="shared" ca="1" si="9"/>
        <v>#REF!</v>
      </c>
      <c r="U14" s="81" t="e">
        <f t="shared" ca="1" si="9"/>
        <v>#REF!</v>
      </c>
      <c r="V14" s="81" t="e">
        <f t="shared" ca="1" si="9"/>
        <v>#REF!</v>
      </c>
      <c r="W14" s="81" t="e">
        <f t="shared" ca="1" si="9"/>
        <v>#REF!</v>
      </c>
      <c r="X14" s="81" t="e">
        <f t="shared" ref="X14:AG23" ca="1" si="10">VLOOKUP($C14,INDIRECT("'"&amp;$B14&amp;"'!$C$4:$BL$182"),X$166,0)</f>
        <v>#REF!</v>
      </c>
      <c r="Y14" s="81" t="e">
        <f t="shared" ca="1" si="10"/>
        <v>#REF!</v>
      </c>
      <c r="Z14" s="81" t="e">
        <f t="shared" ca="1" si="10"/>
        <v>#REF!</v>
      </c>
      <c r="AA14" s="81" t="e">
        <f t="shared" ca="1" si="10"/>
        <v>#REF!</v>
      </c>
      <c r="AB14" s="81" t="e">
        <f t="shared" ca="1" si="10"/>
        <v>#REF!</v>
      </c>
      <c r="AC14" s="81" t="e">
        <f t="shared" ca="1" si="10"/>
        <v>#REF!</v>
      </c>
      <c r="AD14" s="81" t="e">
        <f t="shared" ca="1" si="10"/>
        <v>#REF!</v>
      </c>
      <c r="AE14" s="81" t="e">
        <f t="shared" ca="1" si="10"/>
        <v>#REF!</v>
      </c>
      <c r="AF14" s="81" t="e">
        <f t="shared" ca="1" si="10"/>
        <v>#REF!</v>
      </c>
      <c r="AG14" s="81" t="e">
        <f t="shared" ca="1" si="10"/>
        <v>#REF!</v>
      </c>
      <c r="AH14" s="81" t="e">
        <f t="shared" ref="AH14:AQ23" ca="1" si="11">VLOOKUP($C14,INDIRECT("'"&amp;$B14&amp;"'!$C$4:$BL$182"),AH$166,0)</f>
        <v>#REF!</v>
      </c>
      <c r="AI14" s="81" t="e">
        <f t="shared" ca="1" si="11"/>
        <v>#REF!</v>
      </c>
      <c r="AJ14" s="81" t="e">
        <f t="shared" ca="1" si="11"/>
        <v>#REF!</v>
      </c>
      <c r="AK14" s="81" t="e">
        <f t="shared" ca="1" si="11"/>
        <v>#REF!</v>
      </c>
      <c r="AL14" s="81" t="e">
        <f t="shared" ca="1" si="11"/>
        <v>#REF!</v>
      </c>
      <c r="AM14" s="81" t="e">
        <f t="shared" ca="1" si="11"/>
        <v>#REF!</v>
      </c>
      <c r="AN14" s="81" t="e">
        <f t="shared" ca="1" si="11"/>
        <v>#REF!</v>
      </c>
      <c r="AO14" s="81" t="e">
        <f t="shared" ca="1" si="11"/>
        <v>#REF!</v>
      </c>
      <c r="AP14" s="81" t="e">
        <f t="shared" ca="1" si="11"/>
        <v>#REF!</v>
      </c>
      <c r="AQ14" s="81" t="e">
        <f t="shared" ca="1" si="11"/>
        <v>#REF!</v>
      </c>
      <c r="AR14" s="81" t="e">
        <f t="shared" ref="AR14:BD23" ca="1" si="12">VLOOKUP($C14,INDIRECT("'"&amp;$B14&amp;"'!$C$4:$BL$182"),AR$166,0)</f>
        <v>#REF!</v>
      </c>
      <c r="AS14" s="81" t="e">
        <f t="shared" ca="1" si="12"/>
        <v>#REF!</v>
      </c>
      <c r="AT14" s="81" t="e">
        <f t="shared" ca="1" si="12"/>
        <v>#REF!</v>
      </c>
      <c r="AU14" s="81" t="e">
        <f t="shared" ca="1" si="12"/>
        <v>#REF!</v>
      </c>
      <c r="AV14" s="81" t="e">
        <f t="shared" ca="1" si="12"/>
        <v>#REF!</v>
      </c>
      <c r="AW14" s="81" t="e">
        <f t="shared" ca="1" si="12"/>
        <v>#REF!</v>
      </c>
      <c r="AX14" s="81" t="e">
        <f t="shared" ca="1" si="12"/>
        <v>#REF!</v>
      </c>
      <c r="AY14" s="81" t="e">
        <f t="shared" ca="1" si="12"/>
        <v>#REF!</v>
      </c>
      <c r="AZ14" s="81" t="e">
        <f t="shared" ca="1" si="12"/>
        <v>#REF!</v>
      </c>
      <c r="BA14" s="81" t="e">
        <f t="shared" ca="1" si="12"/>
        <v>#REF!</v>
      </c>
      <c r="BB14" s="81" t="e">
        <f t="shared" ca="1" si="12"/>
        <v>#REF!</v>
      </c>
      <c r="BC14" s="81" t="e">
        <f t="shared" ca="1" si="12"/>
        <v>#REF!</v>
      </c>
      <c r="BD14" s="81" t="e">
        <f t="shared" ca="1" si="12"/>
        <v>#REF!</v>
      </c>
      <c r="BE14" s="81" t="e">
        <f t="shared" ca="1" si="7"/>
        <v>#REF!</v>
      </c>
      <c r="BF14" s="81" t="e">
        <f t="shared" ref="BF14:BL23" ca="1" si="13">VLOOKUP($C14,INDIRECT("'"&amp;$B14&amp;"'!$C$4:$BL$182"),BF$166,0)</f>
        <v>#REF!</v>
      </c>
      <c r="BG14" s="81" t="e">
        <f t="shared" ca="1" si="13"/>
        <v>#REF!</v>
      </c>
      <c r="BH14" s="81" t="e">
        <f t="shared" ca="1" si="13"/>
        <v>#REF!</v>
      </c>
      <c r="BI14" s="81" t="e">
        <f t="shared" ca="1" si="13"/>
        <v>#REF!</v>
      </c>
      <c r="BJ14" s="81" t="e">
        <f t="shared" ca="1" si="13"/>
        <v>#REF!</v>
      </c>
      <c r="BK14" s="81" t="e">
        <f t="shared" ca="1" si="13"/>
        <v>#REF!</v>
      </c>
      <c r="BL14" s="81" t="e">
        <f t="shared" ca="1" si="13"/>
        <v>#REF!</v>
      </c>
      <c r="BM14" s="82" t="s">
        <v>475</v>
      </c>
      <c r="BN14" s="82" t="s">
        <v>274</v>
      </c>
      <c r="BO14" s="82" t="s">
        <v>462</v>
      </c>
    </row>
    <row r="15" spans="1:67" s="84" customFormat="1" x14ac:dyDescent="0.2">
      <c r="A15" s="81">
        <v>12</v>
      </c>
      <c r="B15" s="82" t="s">
        <v>476</v>
      </c>
      <c r="C15" s="81" t="str">
        <f t="shared" si="6"/>
        <v>夕張市</v>
      </c>
      <c r="D15" s="81" t="e">
        <f t="shared" ca="1" si="8"/>
        <v>#REF!</v>
      </c>
      <c r="E15" s="81" t="e">
        <f t="shared" ca="1" si="8"/>
        <v>#REF!</v>
      </c>
      <c r="F15" s="81" t="e">
        <f t="shared" ca="1" si="8"/>
        <v>#REF!</v>
      </c>
      <c r="G15" s="81" t="e">
        <f t="shared" ca="1" si="8"/>
        <v>#REF!</v>
      </c>
      <c r="H15" s="81" t="e">
        <f t="shared" ca="1" si="8"/>
        <v>#REF!</v>
      </c>
      <c r="I15" s="81" t="e">
        <f t="shared" ca="1" si="8"/>
        <v>#REF!</v>
      </c>
      <c r="J15" s="81" t="e">
        <f t="shared" ca="1" si="8"/>
        <v>#REF!</v>
      </c>
      <c r="K15" s="81" t="e">
        <f t="shared" ca="1" si="8"/>
        <v>#REF!</v>
      </c>
      <c r="L15" s="81" t="e">
        <f t="shared" ca="1" si="8"/>
        <v>#REF!</v>
      </c>
      <c r="M15" s="81" t="e">
        <f t="shared" ca="1" si="8"/>
        <v>#REF!</v>
      </c>
      <c r="N15" s="81" t="e">
        <f t="shared" ca="1" si="9"/>
        <v>#REF!</v>
      </c>
      <c r="O15" s="81" t="e">
        <f t="shared" ca="1" si="9"/>
        <v>#REF!</v>
      </c>
      <c r="P15" s="81" t="e">
        <f t="shared" ca="1" si="9"/>
        <v>#REF!</v>
      </c>
      <c r="Q15" s="81" t="e">
        <f t="shared" ca="1" si="9"/>
        <v>#REF!</v>
      </c>
      <c r="R15" s="81" t="e">
        <f t="shared" ca="1" si="9"/>
        <v>#REF!</v>
      </c>
      <c r="S15" s="81" t="e">
        <f t="shared" ca="1" si="9"/>
        <v>#REF!</v>
      </c>
      <c r="T15" s="81" t="e">
        <f t="shared" ca="1" si="9"/>
        <v>#REF!</v>
      </c>
      <c r="U15" s="81" t="e">
        <f t="shared" ca="1" si="9"/>
        <v>#REF!</v>
      </c>
      <c r="V15" s="81" t="e">
        <f t="shared" ca="1" si="9"/>
        <v>#REF!</v>
      </c>
      <c r="W15" s="81" t="e">
        <f t="shared" ca="1" si="9"/>
        <v>#REF!</v>
      </c>
      <c r="X15" s="81" t="e">
        <f t="shared" ca="1" si="10"/>
        <v>#REF!</v>
      </c>
      <c r="Y15" s="81" t="e">
        <f t="shared" ca="1" si="10"/>
        <v>#REF!</v>
      </c>
      <c r="Z15" s="81" t="e">
        <f t="shared" ca="1" si="10"/>
        <v>#REF!</v>
      </c>
      <c r="AA15" s="81" t="e">
        <f t="shared" ca="1" si="10"/>
        <v>#REF!</v>
      </c>
      <c r="AB15" s="81" t="e">
        <f t="shared" ca="1" si="10"/>
        <v>#REF!</v>
      </c>
      <c r="AC15" s="81" t="e">
        <f t="shared" ca="1" si="10"/>
        <v>#REF!</v>
      </c>
      <c r="AD15" s="81" t="e">
        <f t="shared" ca="1" si="10"/>
        <v>#REF!</v>
      </c>
      <c r="AE15" s="81" t="e">
        <f t="shared" ca="1" si="10"/>
        <v>#REF!</v>
      </c>
      <c r="AF15" s="81" t="e">
        <f t="shared" ca="1" si="10"/>
        <v>#REF!</v>
      </c>
      <c r="AG15" s="81" t="e">
        <f t="shared" ca="1" si="10"/>
        <v>#REF!</v>
      </c>
      <c r="AH15" s="81" t="e">
        <f t="shared" ca="1" si="11"/>
        <v>#REF!</v>
      </c>
      <c r="AI15" s="81" t="e">
        <f t="shared" ca="1" si="11"/>
        <v>#REF!</v>
      </c>
      <c r="AJ15" s="81" t="e">
        <f t="shared" ca="1" si="11"/>
        <v>#REF!</v>
      </c>
      <c r="AK15" s="81" t="e">
        <f t="shared" ca="1" si="11"/>
        <v>#REF!</v>
      </c>
      <c r="AL15" s="81" t="e">
        <f t="shared" ca="1" si="11"/>
        <v>#REF!</v>
      </c>
      <c r="AM15" s="81" t="e">
        <f t="shared" ca="1" si="11"/>
        <v>#REF!</v>
      </c>
      <c r="AN15" s="81" t="e">
        <f t="shared" ca="1" si="11"/>
        <v>#REF!</v>
      </c>
      <c r="AO15" s="81" t="e">
        <f t="shared" ca="1" si="11"/>
        <v>#REF!</v>
      </c>
      <c r="AP15" s="81" t="e">
        <f t="shared" ca="1" si="11"/>
        <v>#REF!</v>
      </c>
      <c r="AQ15" s="81" t="e">
        <f t="shared" ca="1" si="11"/>
        <v>#REF!</v>
      </c>
      <c r="AR15" s="81" t="e">
        <f t="shared" ca="1" si="12"/>
        <v>#REF!</v>
      </c>
      <c r="AS15" s="81" t="e">
        <f t="shared" ca="1" si="12"/>
        <v>#REF!</v>
      </c>
      <c r="AT15" s="81" t="e">
        <f t="shared" ca="1" si="12"/>
        <v>#REF!</v>
      </c>
      <c r="AU15" s="81" t="e">
        <f t="shared" ca="1" si="12"/>
        <v>#REF!</v>
      </c>
      <c r="AV15" s="81" t="e">
        <f t="shared" ca="1" si="12"/>
        <v>#REF!</v>
      </c>
      <c r="AW15" s="81" t="e">
        <f t="shared" ca="1" si="12"/>
        <v>#REF!</v>
      </c>
      <c r="AX15" s="81" t="e">
        <f t="shared" ca="1" si="12"/>
        <v>#REF!</v>
      </c>
      <c r="AY15" s="81" t="e">
        <f t="shared" ca="1" si="12"/>
        <v>#REF!</v>
      </c>
      <c r="AZ15" s="81" t="e">
        <f t="shared" ca="1" si="12"/>
        <v>#REF!</v>
      </c>
      <c r="BA15" s="81" t="e">
        <f t="shared" ca="1" si="12"/>
        <v>#REF!</v>
      </c>
      <c r="BB15" s="81" t="e">
        <f t="shared" ca="1" si="12"/>
        <v>#REF!</v>
      </c>
      <c r="BC15" s="81" t="e">
        <f t="shared" ca="1" si="12"/>
        <v>#REF!</v>
      </c>
      <c r="BD15" s="81" t="e">
        <f t="shared" ca="1" si="12"/>
        <v>#REF!</v>
      </c>
      <c r="BE15" s="81" t="e">
        <f t="shared" ca="1" si="7"/>
        <v>#REF!</v>
      </c>
      <c r="BF15" s="81" t="e">
        <f t="shared" ca="1" si="13"/>
        <v>#REF!</v>
      </c>
      <c r="BG15" s="81" t="e">
        <f t="shared" ca="1" si="13"/>
        <v>#REF!</v>
      </c>
      <c r="BH15" s="81" t="e">
        <f t="shared" ca="1" si="13"/>
        <v>#REF!</v>
      </c>
      <c r="BI15" s="81" t="e">
        <f t="shared" ca="1" si="13"/>
        <v>#REF!</v>
      </c>
      <c r="BJ15" s="81" t="e">
        <f t="shared" ca="1" si="13"/>
        <v>#REF!</v>
      </c>
      <c r="BK15" s="81" t="e">
        <f t="shared" ca="1" si="13"/>
        <v>#REF!</v>
      </c>
      <c r="BL15" s="81" t="e">
        <f t="shared" ca="1" si="13"/>
        <v>#REF!</v>
      </c>
      <c r="BM15" s="82" t="s">
        <v>476</v>
      </c>
      <c r="BN15" s="82" t="s">
        <v>274</v>
      </c>
      <c r="BO15" s="82" t="s">
        <v>463</v>
      </c>
    </row>
    <row r="16" spans="1:67" x14ac:dyDescent="0.2">
      <c r="A16" s="81">
        <v>13</v>
      </c>
      <c r="B16" s="54" t="s">
        <v>477</v>
      </c>
      <c r="C16" s="36" t="str">
        <f t="shared" si="6"/>
        <v>夕張市</v>
      </c>
      <c r="D16" s="36" t="e">
        <f t="shared" ca="1" si="8"/>
        <v>#REF!</v>
      </c>
      <c r="E16" s="36" t="e">
        <f t="shared" ca="1" si="8"/>
        <v>#REF!</v>
      </c>
      <c r="F16" s="36" t="e">
        <f t="shared" ca="1" si="8"/>
        <v>#REF!</v>
      </c>
      <c r="G16" s="36" t="e">
        <f t="shared" ca="1" si="8"/>
        <v>#REF!</v>
      </c>
      <c r="H16" s="36" t="e">
        <f t="shared" ca="1" si="8"/>
        <v>#REF!</v>
      </c>
      <c r="I16" s="36" t="e">
        <f t="shared" ca="1" si="8"/>
        <v>#REF!</v>
      </c>
      <c r="J16" s="36" t="e">
        <f t="shared" ca="1" si="8"/>
        <v>#REF!</v>
      </c>
      <c r="K16" s="36" t="e">
        <f t="shared" ca="1" si="8"/>
        <v>#REF!</v>
      </c>
      <c r="L16" s="36" t="e">
        <f t="shared" ca="1" si="8"/>
        <v>#REF!</v>
      </c>
      <c r="M16" s="36" t="e">
        <f t="shared" ca="1" si="8"/>
        <v>#REF!</v>
      </c>
      <c r="N16" s="36" t="e">
        <f t="shared" ca="1" si="9"/>
        <v>#REF!</v>
      </c>
      <c r="O16" s="36" t="e">
        <f t="shared" ca="1" si="9"/>
        <v>#REF!</v>
      </c>
      <c r="P16" s="36" t="e">
        <f t="shared" ca="1" si="9"/>
        <v>#REF!</v>
      </c>
      <c r="Q16" s="36" t="e">
        <f t="shared" ca="1" si="9"/>
        <v>#REF!</v>
      </c>
      <c r="R16" s="36" t="e">
        <f t="shared" ca="1" si="9"/>
        <v>#REF!</v>
      </c>
      <c r="S16" s="36" t="e">
        <f t="shared" ca="1" si="9"/>
        <v>#REF!</v>
      </c>
      <c r="T16" s="36" t="e">
        <f t="shared" ca="1" si="9"/>
        <v>#REF!</v>
      </c>
      <c r="U16" s="36" t="e">
        <f t="shared" ca="1" si="9"/>
        <v>#REF!</v>
      </c>
      <c r="V16" s="36" t="e">
        <f t="shared" ca="1" si="9"/>
        <v>#REF!</v>
      </c>
      <c r="W16" s="36" t="e">
        <f t="shared" ca="1" si="9"/>
        <v>#REF!</v>
      </c>
      <c r="X16" s="36" t="e">
        <f t="shared" ca="1" si="10"/>
        <v>#REF!</v>
      </c>
      <c r="Y16" s="36" t="e">
        <f t="shared" ca="1" si="10"/>
        <v>#REF!</v>
      </c>
      <c r="Z16" s="36" t="e">
        <f t="shared" ca="1" si="10"/>
        <v>#REF!</v>
      </c>
      <c r="AA16" s="36" t="e">
        <f t="shared" ca="1" si="10"/>
        <v>#REF!</v>
      </c>
      <c r="AB16" s="36" t="e">
        <f t="shared" ca="1" si="10"/>
        <v>#REF!</v>
      </c>
      <c r="AC16" s="36" t="e">
        <f t="shared" ca="1" si="10"/>
        <v>#REF!</v>
      </c>
      <c r="AD16" s="36" t="e">
        <f t="shared" ca="1" si="10"/>
        <v>#REF!</v>
      </c>
      <c r="AE16" s="36" t="e">
        <f t="shared" ca="1" si="10"/>
        <v>#REF!</v>
      </c>
      <c r="AF16" s="36" t="e">
        <f t="shared" ca="1" si="10"/>
        <v>#REF!</v>
      </c>
      <c r="AG16" s="36" t="e">
        <f t="shared" ca="1" si="10"/>
        <v>#REF!</v>
      </c>
      <c r="AH16" s="36" t="e">
        <f t="shared" ca="1" si="11"/>
        <v>#REF!</v>
      </c>
      <c r="AI16" s="36" t="e">
        <f t="shared" ca="1" si="11"/>
        <v>#REF!</v>
      </c>
      <c r="AJ16" s="36" t="e">
        <f t="shared" ca="1" si="11"/>
        <v>#REF!</v>
      </c>
      <c r="AK16" s="36" t="e">
        <f t="shared" ca="1" si="11"/>
        <v>#REF!</v>
      </c>
      <c r="AL16" s="36" t="e">
        <f t="shared" ca="1" si="11"/>
        <v>#REF!</v>
      </c>
      <c r="AM16" s="36" t="e">
        <f t="shared" ca="1" si="11"/>
        <v>#REF!</v>
      </c>
      <c r="AN16" s="36" t="e">
        <f t="shared" ca="1" si="11"/>
        <v>#REF!</v>
      </c>
      <c r="AO16" s="36" t="e">
        <f t="shared" ca="1" si="11"/>
        <v>#REF!</v>
      </c>
      <c r="AP16" s="36" t="e">
        <f t="shared" ca="1" si="11"/>
        <v>#REF!</v>
      </c>
      <c r="AQ16" s="36" t="e">
        <f t="shared" ca="1" si="11"/>
        <v>#REF!</v>
      </c>
      <c r="AR16" s="36" t="e">
        <f t="shared" ca="1" si="12"/>
        <v>#REF!</v>
      </c>
      <c r="AS16" s="36" t="e">
        <f t="shared" ca="1" si="12"/>
        <v>#REF!</v>
      </c>
      <c r="AT16" s="36" t="e">
        <f t="shared" ca="1" si="12"/>
        <v>#REF!</v>
      </c>
      <c r="AU16" s="36" t="e">
        <f t="shared" ca="1" si="12"/>
        <v>#REF!</v>
      </c>
      <c r="AV16" s="36" t="e">
        <f t="shared" ca="1" si="12"/>
        <v>#REF!</v>
      </c>
      <c r="AW16" s="36" t="e">
        <f t="shared" ca="1" si="12"/>
        <v>#REF!</v>
      </c>
      <c r="AX16" s="36" t="e">
        <f t="shared" ca="1" si="12"/>
        <v>#REF!</v>
      </c>
      <c r="AY16" s="36" t="e">
        <f t="shared" ca="1" si="12"/>
        <v>#REF!</v>
      </c>
      <c r="AZ16" s="36" t="e">
        <f t="shared" ca="1" si="12"/>
        <v>#REF!</v>
      </c>
      <c r="BA16" s="36" t="e">
        <f t="shared" ca="1" si="12"/>
        <v>#REF!</v>
      </c>
      <c r="BB16" s="36" t="e">
        <f t="shared" ca="1" si="12"/>
        <v>#REF!</v>
      </c>
      <c r="BC16" s="36" t="e">
        <f t="shared" ca="1" si="12"/>
        <v>#REF!</v>
      </c>
      <c r="BD16" s="36" t="e">
        <f t="shared" ca="1" si="12"/>
        <v>#REF!</v>
      </c>
      <c r="BE16" s="36" t="e">
        <f t="shared" ca="1" si="7"/>
        <v>#REF!</v>
      </c>
      <c r="BF16" s="36" t="e">
        <f t="shared" ca="1" si="13"/>
        <v>#REF!</v>
      </c>
      <c r="BG16" s="36" t="e">
        <f t="shared" ca="1" si="13"/>
        <v>#REF!</v>
      </c>
      <c r="BH16" s="36" t="e">
        <f t="shared" ca="1" si="13"/>
        <v>#REF!</v>
      </c>
      <c r="BI16" s="36" t="e">
        <f t="shared" ca="1" si="13"/>
        <v>#REF!</v>
      </c>
      <c r="BJ16" s="36" t="e">
        <f t="shared" ca="1" si="13"/>
        <v>#REF!</v>
      </c>
      <c r="BK16" s="36" t="e">
        <f t="shared" ca="1" si="13"/>
        <v>#REF!</v>
      </c>
      <c r="BL16" s="36" t="e">
        <f t="shared" ca="1" si="13"/>
        <v>#REF!</v>
      </c>
      <c r="BM16" s="54" t="s">
        <v>477</v>
      </c>
      <c r="BN16" s="54" t="s">
        <v>275</v>
      </c>
      <c r="BO16" s="54" t="s">
        <v>381</v>
      </c>
    </row>
    <row r="17" spans="1:67" x14ac:dyDescent="0.2">
      <c r="A17" s="81">
        <v>14</v>
      </c>
      <c r="B17" s="54" t="s">
        <v>478</v>
      </c>
      <c r="C17" s="36" t="str">
        <f t="shared" si="6"/>
        <v>夕張市</v>
      </c>
      <c r="D17" s="36" t="e">
        <f t="shared" ca="1" si="8"/>
        <v>#REF!</v>
      </c>
      <c r="E17" s="36" t="e">
        <f t="shared" ca="1" si="8"/>
        <v>#REF!</v>
      </c>
      <c r="F17" s="36" t="e">
        <f t="shared" ca="1" si="8"/>
        <v>#REF!</v>
      </c>
      <c r="G17" s="36" t="e">
        <f t="shared" ca="1" si="8"/>
        <v>#REF!</v>
      </c>
      <c r="H17" s="36" t="e">
        <f t="shared" ca="1" si="8"/>
        <v>#REF!</v>
      </c>
      <c r="I17" s="36" t="e">
        <f t="shared" ca="1" si="8"/>
        <v>#REF!</v>
      </c>
      <c r="J17" s="36" t="e">
        <f t="shared" ca="1" si="8"/>
        <v>#REF!</v>
      </c>
      <c r="K17" s="36" t="e">
        <f t="shared" ca="1" si="8"/>
        <v>#REF!</v>
      </c>
      <c r="L17" s="36" t="e">
        <f t="shared" ca="1" si="8"/>
        <v>#REF!</v>
      </c>
      <c r="M17" s="36" t="e">
        <f t="shared" ca="1" si="8"/>
        <v>#REF!</v>
      </c>
      <c r="N17" s="36" t="e">
        <f t="shared" ca="1" si="9"/>
        <v>#REF!</v>
      </c>
      <c r="O17" s="36" t="e">
        <f t="shared" ca="1" si="9"/>
        <v>#REF!</v>
      </c>
      <c r="P17" s="36" t="e">
        <f t="shared" ca="1" si="9"/>
        <v>#REF!</v>
      </c>
      <c r="Q17" s="36" t="e">
        <f t="shared" ca="1" si="9"/>
        <v>#REF!</v>
      </c>
      <c r="R17" s="36" t="e">
        <f t="shared" ca="1" si="9"/>
        <v>#REF!</v>
      </c>
      <c r="S17" s="36" t="e">
        <f t="shared" ca="1" si="9"/>
        <v>#REF!</v>
      </c>
      <c r="T17" s="36" t="e">
        <f t="shared" ca="1" si="9"/>
        <v>#REF!</v>
      </c>
      <c r="U17" s="36" t="e">
        <f t="shared" ca="1" si="9"/>
        <v>#REF!</v>
      </c>
      <c r="V17" s="36" t="e">
        <f t="shared" ca="1" si="9"/>
        <v>#REF!</v>
      </c>
      <c r="W17" s="36" t="e">
        <f t="shared" ca="1" si="9"/>
        <v>#REF!</v>
      </c>
      <c r="X17" s="36" t="e">
        <f t="shared" ca="1" si="10"/>
        <v>#REF!</v>
      </c>
      <c r="Y17" s="36" t="e">
        <f t="shared" ca="1" si="10"/>
        <v>#REF!</v>
      </c>
      <c r="Z17" s="36" t="e">
        <f t="shared" ca="1" si="10"/>
        <v>#REF!</v>
      </c>
      <c r="AA17" s="36" t="e">
        <f t="shared" ca="1" si="10"/>
        <v>#REF!</v>
      </c>
      <c r="AB17" s="36" t="e">
        <f t="shared" ca="1" si="10"/>
        <v>#REF!</v>
      </c>
      <c r="AC17" s="36" t="e">
        <f t="shared" ca="1" si="10"/>
        <v>#REF!</v>
      </c>
      <c r="AD17" s="36" t="e">
        <f t="shared" ca="1" si="10"/>
        <v>#REF!</v>
      </c>
      <c r="AE17" s="36" t="e">
        <f t="shared" ca="1" si="10"/>
        <v>#REF!</v>
      </c>
      <c r="AF17" s="36" t="e">
        <f t="shared" ca="1" si="10"/>
        <v>#REF!</v>
      </c>
      <c r="AG17" s="36" t="e">
        <f t="shared" ca="1" si="10"/>
        <v>#REF!</v>
      </c>
      <c r="AH17" s="36" t="e">
        <f t="shared" ca="1" si="11"/>
        <v>#REF!</v>
      </c>
      <c r="AI17" s="36" t="e">
        <f t="shared" ca="1" si="11"/>
        <v>#REF!</v>
      </c>
      <c r="AJ17" s="36" t="e">
        <f t="shared" ca="1" si="11"/>
        <v>#REF!</v>
      </c>
      <c r="AK17" s="36" t="e">
        <f t="shared" ca="1" si="11"/>
        <v>#REF!</v>
      </c>
      <c r="AL17" s="36" t="e">
        <f t="shared" ca="1" si="11"/>
        <v>#REF!</v>
      </c>
      <c r="AM17" s="36" t="e">
        <f t="shared" ca="1" si="11"/>
        <v>#REF!</v>
      </c>
      <c r="AN17" s="36" t="e">
        <f t="shared" ca="1" si="11"/>
        <v>#REF!</v>
      </c>
      <c r="AO17" s="36" t="e">
        <f t="shared" ca="1" si="11"/>
        <v>#REF!</v>
      </c>
      <c r="AP17" s="36" t="e">
        <f t="shared" ca="1" si="11"/>
        <v>#REF!</v>
      </c>
      <c r="AQ17" s="36" t="e">
        <f t="shared" ca="1" si="11"/>
        <v>#REF!</v>
      </c>
      <c r="AR17" s="36" t="e">
        <f t="shared" ca="1" si="12"/>
        <v>#REF!</v>
      </c>
      <c r="AS17" s="36" t="e">
        <f t="shared" ca="1" si="12"/>
        <v>#REF!</v>
      </c>
      <c r="AT17" s="36" t="e">
        <f t="shared" ca="1" si="12"/>
        <v>#REF!</v>
      </c>
      <c r="AU17" s="36" t="e">
        <f t="shared" ca="1" si="12"/>
        <v>#REF!</v>
      </c>
      <c r="AV17" s="36" t="e">
        <f t="shared" ca="1" si="12"/>
        <v>#REF!</v>
      </c>
      <c r="AW17" s="36" t="e">
        <f t="shared" ca="1" si="12"/>
        <v>#REF!</v>
      </c>
      <c r="AX17" s="36" t="e">
        <f t="shared" ca="1" si="12"/>
        <v>#REF!</v>
      </c>
      <c r="AY17" s="36" t="e">
        <f t="shared" ca="1" si="12"/>
        <v>#REF!</v>
      </c>
      <c r="AZ17" s="36" t="e">
        <f t="shared" ca="1" si="12"/>
        <v>#REF!</v>
      </c>
      <c r="BA17" s="36" t="e">
        <f t="shared" ca="1" si="12"/>
        <v>#REF!</v>
      </c>
      <c r="BB17" s="36" t="e">
        <f t="shared" ca="1" si="12"/>
        <v>#REF!</v>
      </c>
      <c r="BC17" s="36" t="e">
        <f t="shared" ca="1" si="12"/>
        <v>#REF!</v>
      </c>
      <c r="BD17" s="36" t="e">
        <f t="shared" ca="1" si="12"/>
        <v>#REF!</v>
      </c>
      <c r="BE17" s="36" t="e">
        <f t="shared" ca="1" si="7"/>
        <v>#REF!</v>
      </c>
      <c r="BF17" s="36" t="e">
        <f t="shared" ca="1" si="13"/>
        <v>#REF!</v>
      </c>
      <c r="BG17" s="36" t="e">
        <f t="shared" ca="1" si="13"/>
        <v>#REF!</v>
      </c>
      <c r="BH17" s="36" t="e">
        <f t="shared" ca="1" si="13"/>
        <v>#REF!</v>
      </c>
      <c r="BI17" s="36" t="e">
        <f t="shared" ca="1" si="13"/>
        <v>#REF!</v>
      </c>
      <c r="BJ17" s="36" t="e">
        <f t="shared" ca="1" si="13"/>
        <v>#REF!</v>
      </c>
      <c r="BK17" s="36" t="e">
        <f t="shared" ca="1" si="13"/>
        <v>#REF!</v>
      </c>
      <c r="BL17" s="36" t="e">
        <f t="shared" ca="1" si="13"/>
        <v>#REF!</v>
      </c>
      <c r="BM17" s="54" t="s">
        <v>478</v>
      </c>
      <c r="BN17" s="54" t="s">
        <v>275</v>
      </c>
      <c r="BO17" s="54" t="s">
        <v>462</v>
      </c>
    </row>
    <row r="18" spans="1:67" x14ac:dyDescent="0.2">
      <c r="A18" s="81">
        <v>15</v>
      </c>
      <c r="B18" s="54" t="s">
        <v>479</v>
      </c>
      <c r="C18" s="36" t="str">
        <f t="shared" si="6"/>
        <v>夕張市</v>
      </c>
      <c r="D18" s="36" t="e">
        <f t="shared" ca="1" si="8"/>
        <v>#REF!</v>
      </c>
      <c r="E18" s="36" t="e">
        <f t="shared" ca="1" si="8"/>
        <v>#REF!</v>
      </c>
      <c r="F18" s="36" t="e">
        <f t="shared" ca="1" si="8"/>
        <v>#REF!</v>
      </c>
      <c r="G18" s="36" t="e">
        <f t="shared" ca="1" si="8"/>
        <v>#REF!</v>
      </c>
      <c r="H18" s="36" t="e">
        <f t="shared" ca="1" si="8"/>
        <v>#REF!</v>
      </c>
      <c r="I18" s="36" t="e">
        <f t="shared" ca="1" si="8"/>
        <v>#REF!</v>
      </c>
      <c r="J18" s="36" t="e">
        <f t="shared" ca="1" si="8"/>
        <v>#REF!</v>
      </c>
      <c r="K18" s="36" t="e">
        <f t="shared" ca="1" si="8"/>
        <v>#REF!</v>
      </c>
      <c r="L18" s="36" t="e">
        <f t="shared" ca="1" si="8"/>
        <v>#REF!</v>
      </c>
      <c r="M18" s="36" t="e">
        <f t="shared" ca="1" si="8"/>
        <v>#REF!</v>
      </c>
      <c r="N18" s="36" t="e">
        <f t="shared" ca="1" si="9"/>
        <v>#REF!</v>
      </c>
      <c r="O18" s="36" t="e">
        <f t="shared" ca="1" si="9"/>
        <v>#REF!</v>
      </c>
      <c r="P18" s="36" t="e">
        <f t="shared" ca="1" si="9"/>
        <v>#REF!</v>
      </c>
      <c r="Q18" s="36" t="e">
        <f t="shared" ca="1" si="9"/>
        <v>#REF!</v>
      </c>
      <c r="R18" s="36" t="e">
        <f t="shared" ca="1" si="9"/>
        <v>#REF!</v>
      </c>
      <c r="S18" s="36" t="e">
        <f t="shared" ca="1" si="9"/>
        <v>#REF!</v>
      </c>
      <c r="T18" s="36" t="e">
        <f t="shared" ca="1" si="9"/>
        <v>#REF!</v>
      </c>
      <c r="U18" s="36" t="e">
        <f t="shared" ca="1" si="9"/>
        <v>#REF!</v>
      </c>
      <c r="V18" s="36" t="e">
        <f t="shared" ca="1" si="9"/>
        <v>#REF!</v>
      </c>
      <c r="W18" s="36" t="e">
        <f t="shared" ca="1" si="9"/>
        <v>#REF!</v>
      </c>
      <c r="X18" s="36" t="e">
        <f t="shared" ca="1" si="10"/>
        <v>#REF!</v>
      </c>
      <c r="Y18" s="36" t="e">
        <f t="shared" ca="1" si="10"/>
        <v>#REF!</v>
      </c>
      <c r="Z18" s="36" t="e">
        <f t="shared" ca="1" si="10"/>
        <v>#REF!</v>
      </c>
      <c r="AA18" s="36" t="e">
        <f t="shared" ca="1" si="10"/>
        <v>#REF!</v>
      </c>
      <c r="AB18" s="36" t="e">
        <f t="shared" ca="1" si="10"/>
        <v>#REF!</v>
      </c>
      <c r="AC18" s="36" t="e">
        <f t="shared" ca="1" si="10"/>
        <v>#REF!</v>
      </c>
      <c r="AD18" s="36" t="e">
        <f t="shared" ca="1" si="10"/>
        <v>#REF!</v>
      </c>
      <c r="AE18" s="36" t="e">
        <f t="shared" ca="1" si="10"/>
        <v>#REF!</v>
      </c>
      <c r="AF18" s="36" t="e">
        <f t="shared" ca="1" si="10"/>
        <v>#REF!</v>
      </c>
      <c r="AG18" s="36" t="e">
        <f t="shared" ca="1" si="10"/>
        <v>#REF!</v>
      </c>
      <c r="AH18" s="36" t="e">
        <f t="shared" ca="1" si="11"/>
        <v>#REF!</v>
      </c>
      <c r="AI18" s="36" t="e">
        <f t="shared" ca="1" si="11"/>
        <v>#REF!</v>
      </c>
      <c r="AJ18" s="36" t="e">
        <f t="shared" ca="1" si="11"/>
        <v>#REF!</v>
      </c>
      <c r="AK18" s="36" t="e">
        <f t="shared" ca="1" si="11"/>
        <v>#REF!</v>
      </c>
      <c r="AL18" s="36" t="e">
        <f t="shared" ca="1" si="11"/>
        <v>#REF!</v>
      </c>
      <c r="AM18" s="36" t="e">
        <f t="shared" ca="1" si="11"/>
        <v>#REF!</v>
      </c>
      <c r="AN18" s="36" t="e">
        <f t="shared" ca="1" si="11"/>
        <v>#REF!</v>
      </c>
      <c r="AO18" s="36" t="e">
        <f t="shared" ca="1" si="11"/>
        <v>#REF!</v>
      </c>
      <c r="AP18" s="36" t="e">
        <f t="shared" ca="1" si="11"/>
        <v>#REF!</v>
      </c>
      <c r="AQ18" s="36" t="e">
        <f t="shared" ca="1" si="11"/>
        <v>#REF!</v>
      </c>
      <c r="AR18" s="36" t="e">
        <f t="shared" ca="1" si="12"/>
        <v>#REF!</v>
      </c>
      <c r="AS18" s="36" t="e">
        <f t="shared" ca="1" si="12"/>
        <v>#REF!</v>
      </c>
      <c r="AT18" s="36" t="e">
        <f t="shared" ca="1" si="12"/>
        <v>#REF!</v>
      </c>
      <c r="AU18" s="36" t="e">
        <f t="shared" ca="1" si="12"/>
        <v>#REF!</v>
      </c>
      <c r="AV18" s="36" t="e">
        <f t="shared" ca="1" si="12"/>
        <v>#REF!</v>
      </c>
      <c r="AW18" s="36" t="e">
        <f t="shared" ca="1" si="12"/>
        <v>#REF!</v>
      </c>
      <c r="AX18" s="36" t="e">
        <f t="shared" ca="1" si="12"/>
        <v>#REF!</v>
      </c>
      <c r="AY18" s="36" t="e">
        <f t="shared" ca="1" si="12"/>
        <v>#REF!</v>
      </c>
      <c r="AZ18" s="36" t="e">
        <f t="shared" ca="1" si="12"/>
        <v>#REF!</v>
      </c>
      <c r="BA18" s="36" t="e">
        <f t="shared" ca="1" si="12"/>
        <v>#REF!</v>
      </c>
      <c r="BB18" s="36" t="e">
        <f t="shared" ca="1" si="12"/>
        <v>#REF!</v>
      </c>
      <c r="BC18" s="36" t="e">
        <f t="shared" ca="1" si="12"/>
        <v>#REF!</v>
      </c>
      <c r="BD18" s="36" t="e">
        <f t="shared" ca="1" si="12"/>
        <v>#REF!</v>
      </c>
      <c r="BE18" s="74" t="e">
        <f t="shared" ca="1" si="7"/>
        <v>#REF!</v>
      </c>
      <c r="BF18" s="74" t="e">
        <f t="shared" ca="1" si="13"/>
        <v>#REF!</v>
      </c>
      <c r="BG18" s="36" t="e">
        <f t="shared" ca="1" si="13"/>
        <v>#REF!</v>
      </c>
      <c r="BH18" s="36" t="e">
        <f t="shared" ca="1" si="13"/>
        <v>#REF!</v>
      </c>
      <c r="BI18" s="36" t="e">
        <f t="shared" ca="1" si="13"/>
        <v>#REF!</v>
      </c>
      <c r="BJ18" s="36" t="e">
        <f t="shared" ca="1" si="13"/>
        <v>#REF!</v>
      </c>
      <c r="BK18" s="36" t="e">
        <f t="shared" ca="1" si="13"/>
        <v>#REF!</v>
      </c>
      <c r="BL18" s="36" t="e">
        <f t="shared" ca="1" si="13"/>
        <v>#REF!</v>
      </c>
      <c r="BM18" s="54" t="s">
        <v>479</v>
      </c>
      <c r="BN18" s="54" t="s">
        <v>275</v>
      </c>
      <c r="BO18" s="54" t="s">
        <v>463</v>
      </c>
    </row>
    <row r="19" spans="1:67" s="84" customFormat="1" x14ac:dyDescent="0.2">
      <c r="A19" s="81">
        <v>16</v>
      </c>
      <c r="B19" s="82" t="s">
        <v>480</v>
      </c>
      <c r="C19" s="81" t="str">
        <f t="shared" si="6"/>
        <v>夕張市</v>
      </c>
      <c r="D19" s="81" t="e">
        <f t="shared" ca="1" si="8"/>
        <v>#REF!</v>
      </c>
      <c r="E19" s="81" t="e">
        <f t="shared" ca="1" si="8"/>
        <v>#REF!</v>
      </c>
      <c r="F19" s="81" t="e">
        <f t="shared" ca="1" si="8"/>
        <v>#REF!</v>
      </c>
      <c r="G19" s="81" t="e">
        <f t="shared" ca="1" si="8"/>
        <v>#REF!</v>
      </c>
      <c r="H19" s="81" t="e">
        <f t="shared" ca="1" si="8"/>
        <v>#REF!</v>
      </c>
      <c r="I19" s="81" t="e">
        <f t="shared" ca="1" si="8"/>
        <v>#REF!</v>
      </c>
      <c r="J19" s="81" t="e">
        <f t="shared" ca="1" si="8"/>
        <v>#REF!</v>
      </c>
      <c r="K19" s="81" t="e">
        <f t="shared" ca="1" si="8"/>
        <v>#REF!</v>
      </c>
      <c r="L19" s="81" t="e">
        <f t="shared" ca="1" si="8"/>
        <v>#REF!</v>
      </c>
      <c r="M19" s="81" t="e">
        <f t="shared" ca="1" si="8"/>
        <v>#REF!</v>
      </c>
      <c r="N19" s="81" t="e">
        <f t="shared" ca="1" si="9"/>
        <v>#REF!</v>
      </c>
      <c r="O19" s="81" t="e">
        <f t="shared" ca="1" si="9"/>
        <v>#REF!</v>
      </c>
      <c r="P19" s="81" t="e">
        <f t="shared" ca="1" si="9"/>
        <v>#REF!</v>
      </c>
      <c r="Q19" s="81" t="e">
        <f t="shared" ca="1" si="9"/>
        <v>#REF!</v>
      </c>
      <c r="R19" s="81" t="e">
        <f t="shared" ca="1" si="9"/>
        <v>#REF!</v>
      </c>
      <c r="S19" s="81" t="e">
        <f t="shared" ca="1" si="9"/>
        <v>#REF!</v>
      </c>
      <c r="T19" s="81" t="e">
        <f t="shared" ca="1" si="9"/>
        <v>#REF!</v>
      </c>
      <c r="U19" s="81" t="e">
        <f t="shared" ca="1" si="9"/>
        <v>#REF!</v>
      </c>
      <c r="V19" s="81" t="e">
        <f t="shared" ca="1" si="9"/>
        <v>#REF!</v>
      </c>
      <c r="W19" s="81" t="e">
        <f t="shared" ca="1" si="9"/>
        <v>#REF!</v>
      </c>
      <c r="X19" s="81" t="e">
        <f t="shared" ca="1" si="10"/>
        <v>#REF!</v>
      </c>
      <c r="Y19" s="81" t="e">
        <f t="shared" ca="1" si="10"/>
        <v>#REF!</v>
      </c>
      <c r="Z19" s="81" t="e">
        <f t="shared" ca="1" si="10"/>
        <v>#REF!</v>
      </c>
      <c r="AA19" s="81" t="e">
        <f t="shared" ca="1" si="10"/>
        <v>#REF!</v>
      </c>
      <c r="AB19" s="81" t="e">
        <f t="shared" ca="1" si="10"/>
        <v>#REF!</v>
      </c>
      <c r="AC19" s="81" t="e">
        <f t="shared" ca="1" si="10"/>
        <v>#REF!</v>
      </c>
      <c r="AD19" s="81" t="e">
        <f t="shared" ca="1" si="10"/>
        <v>#REF!</v>
      </c>
      <c r="AE19" s="81" t="e">
        <f t="shared" ca="1" si="10"/>
        <v>#REF!</v>
      </c>
      <c r="AF19" s="81" t="e">
        <f t="shared" ca="1" si="10"/>
        <v>#REF!</v>
      </c>
      <c r="AG19" s="81" t="e">
        <f t="shared" ca="1" si="10"/>
        <v>#REF!</v>
      </c>
      <c r="AH19" s="81" t="e">
        <f t="shared" ca="1" si="11"/>
        <v>#REF!</v>
      </c>
      <c r="AI19" s="81" t="e">
        <f t="shared" ca="1" si="11"/>
        <v>#REF!</v>
      </c>
      <c r="AJ19" s="81" t="e">
        <f t="shared" ca="1" si="11"/>
        <v>#REF!</v>
      </c>
      <c r="AK19" s="81" t="e">
        <f t="shared" ca="1" si="11"/>
        <v>#REF!</v>
      </c>
      <c r="AL19" s="81" t="e">
        <f t="shared" ca="1" si="11"/>
        <v>#REF!</v>
      </c>
      <c r="AM19" s="81" t="e">
        <f t="shared" ca="1" si="11"/>
        <v>#REF!</v>
      </c>
      <c r="AN19" s="81" t="e">
        <f t="shared" ca="1" si="11"/>
        <v>#REF!</v>
      </c>
      <c r="AO19" s="81" t="e">
        <f t="shared" ca="1" si="11"/>
        <v>#REF!</v>
      </c>
      <c r="AP19" s="81" t="e">
        <f t="shared" ca="1" si="11"/>
        <v>#REF!</v>
      </c>
      <c r="AQ19" s="81" t="e">
        <f t="shared" ca="1" si="11"/>
        <v>#REF!</v>
      </c>
      <c r="AR19" s="81" t="e">
        <f t="shared" ca="1" si="12"/>
        <v>#REF!</v>
      </c>
      <c r="AS19" s="81" t="e">
        <f t="shared" ca="1" si="12"/>
        <v>#REF!</v>
      </c>
      <c r="AT19" s="81" t="e">
        <f t="shared" ca="1" si="12"/>
        <v>#REF!</v>
      </c>
      <c r="AU19" s="81" t="e">
        <f t="shared" ca="1" si="12"/>
        <v>#REF!</v>
      </c>
      <c r="AV19" s="81" t="e">
        <f t="shared" ca="1" si="12"/>
        <v>#REF!</v>
      </c>
      <c r="AW19" s="81" t="e">
        <f t="shared" ca="1" si="12"/>
        <v>#REF!</v>
      </c>
      <c r="AX19" s="81" t="e">
        <f t="shared" ca="1" si="12"/>
        <v>#REF!</v>
      </c>
      <c r="AY19" s="81" t="e">
        <f t="shared" ca="1" si="12"/>
        <v>#REF!</v>
      </c>
      <c r="AZ19" s="81" t="e">
        <f t="shared" ca="1" si="12"/>
        <v>#REF!</v>
      </c>
      <c r="BA19" s="81" t="e">
        <f t="shared" ca="1" si="12"/>
        <v>#REF!</v>
      </c>
      <c r="BB19" s="81" t="e">
        <f t="shared" ca="1" si="12"/>
        <v>#REF!</v>
      </c>
      <c r="BC19" s="81" t="e">
        <f t="shared" ca="1" si="12"/>
        <v>#REF!</v>
      </c>
      <c r="BD19" s="81" t="e">
        <f t="shared" ca="1" si="12"/>
        <v>#REF!</v>
      </c>
      <c r="BE19" s="81" t="e">
        <f t="shared" ca="1" si="7"/>
        <v>#REF!</v>
      </c>
      <c r="BF19" s="81" t="e">
        <f t="shared" ca="1" si="13"/>
        <v>#REF!</v>
      </c>
      <c r="BG19" s="81" t="e">
        <f t="shared" ca="1" si="13"/>
        <v>#REF!</v>
      </c>
      <c r="BH19" s="81" t="e">
        <f t="shared" ca="1" si="13"/>
        <v>#REF!</v>
      </c>
      <c r="BI19" s="81" t="e">
        <f t="shared" ca="1" si="13"/>
        <v>#REF!</v>
      </c>
      <c r="BJ19" s="81" t="e">
        <f t="shared" ca="1" si="13"/>
        <v>#REF!</v>
      </c>
      <c r="BK19" s="81" t="e">
        <f t="shared" ca="1" si="13"/>
        <v>#REF!</v>
      </c>
      <c r="BL19" s="81" t="e">
        <f t="shared" ca="1" si="13"/>
        <v>#REF!</v>
      </c>
      <c r="BM19" s="82" t="s">
        <v>480</v>
      </c>
      <c r="BN19" s="82" t="s">
        <v>276</v>
      </c>
      <c r="BO19" s="82" t="s">
        <v>381</v>
      </c>
    </row>
    <row r="20" spans="1:67" s="84" customFormat="1" x14ac:dyDescent="0.2">
      <c r="A20" s="81">
        <v>17</v>
      </c>
      <c r="B20" s="82" t="s">
        <v>481</v>
      </c>
      <c r="C20" s="81" t="str">
        <f t="shared" si="6"/>
        <v>夕張市</v>
      </c>
      <c r="D20" s="81" t="e">
        <f t="shared" ca="1" si="8"/>
        <v>#REF!</v>
      </c>
      <c r="E20" s="81" t="e">
        <f t="shared" ca="1" si="8"/>
        <v>#REF!</v>
      </c>
      <c r="F20" s="81" t="e">
        <f t="shared" ca="1" si="8"/>
        <v>#REF!</v>
      </c>
      <c r="G20" s="81" t="e">
        <f t="shared" ca="1" si="8"/>
        <v>#REF!</v>
      </c>
      <c r="H20" s="81" t="e">
        <f t="shared" ca="1" si="8"/>
        <v>#REF!</v>
      </c>
      <c r="I20" s="81" t="e">
        <f t="shared" ca="1" si="8"/>
        <v>#REF!</v>
      </c>
      <c r="J20" s="81" t="e">
        <f t="shared" ca="1" si="8"/>
        <v>#REF!</v>
      </c>
      <c r="K20" s="81" t="e">
        <f t="shared" ca="1" si="8"/>
        <v>#REF!</v>
      </c>
      <c r="L20" s="81" t="e">
        <f t="shared" ca="1" si="8"/>
        <v>#REF!</v>
      </c>
      <c r="M20" s="81" t="e">
        <f t="shared" ca="1" si="8"/>
        <v>#REF!</v>
      </c>
      <c r="N20" s="81" t="e">
        <f t="shared" ca="1" si="9"/>
        <v>#REF!</v>
      </c>
      <c r="O20" s="81" t="e">
        <f t="shared" ca="1" si="9"/>
        <v>#REF!</v>
      </c>
      <c r="P20" s="81" t="e">
        <f t="shared" ca="1" si="9"/>
        <v>#REF!</v>
      </c>
      <c r="Q20" s="81" t="e">
        <f t="shared" ca="1" si="9"/>
        <v>#REF!</v>
      </c>
      <c r="R20" s="81" t="e">
        <f t="shared" ca="1" si="9"/>
        <v>#REF!</v>
      </c>
      <c r="S20" s="81" t="e">
        <f t="shared" ca="1" si="9"/>
        <v>#REF!</v>
      </c>
      <c r="T20" s="81" t="e">
        <f t="shared" ca="1" si="9"/>
        <v>#REF!</v>
      </c>
      <c r="U20" s="81" t="e">
        <f t="shared" ca="1" si="9"/>
        <v>#REF!</v>
      </c>
      <c r="V20" s="81" t="e">
        <f t="shared" ca="1" si="9"/>
        <v>#REF!</v>
      </c>
      <c r="W20" s="81" t="e">
        <f t="shared" ca="1" si="9"/>
        <v>#REF!</v>
      </c>
      <c r="X20" s="81" t="e">
        <f t="shared" ca="1" si="10"/>
        <v>#REF!</v>
      </c>
      <c r="Y20" s="81" t="e">
        <f t="shared" ca="1" si="10"/>
        <v>#REF!</v>
      </c>
      <c r="Z20" s="81" t="e">
        <f t="shared" ca="1" si="10"/>
        <v>#REF!</v>
      </c>
      <c r="AA20" s="81" t="e">
        <f t="shared" ca="1" si="10"/>
        <v>#REF!</v>
      </c>
      <c r="AB20" s="81" t="e">
        <f t="shared" ca="1" si="10"/>
        <v>#REF!</v>
      </c>
      <c r="AC20" s="81" t="e">
        <f t="shared" ca="1" si="10"/>
        <v>#REF!</v>
      </c>
      <c r="AD20" s="81" t="e">
        <f t="shared" ca="1" si="10"/>
        <v>#REF!</v>
      </c>
      <c r="AE20" s="81" t="e">
        <f t="shared" ca="1" si="10"/>
        <v>#REF!</v>
      </c>
      <c r="AF20" s="81" t="e">
        <f t="shared" ca="1" si="10"/>
        <v>#REF!</v>
      </c>
      <c r="AG20" s="81" t="e">
        <f t="shared" ca="1" si="10"/>
        <v>#REF!</v>
      </c>
      <c r="AH20" s="81" t="e">
        <f t="shared" ca="1" si="11"/>
        <v>#REF!</v>
      </c>
      <c r="AI20" s="81" t="e">
        <f t="shared" ca="1" si="11"/>
        <v>#REF!</v>
      </c>
      <c r="AJ20" s="81" t="e">
        <f t="shared" ca="1" si="11"/>
        <v>#REF!</v>
      </c>
      <c r="AK20" s="81" t="e">
        <f t="shared" ca="1" si="11"/>
        <v>#REF!</v>
      </c>
      <c r="AL20" s="81" t="e">
        <f t="shared" ca="1" si="11"/>
        <v>#REF!</v>
      </c>
      <c r="AM20" s="81" t="e">
        <f t="shared" ca="1" si="11"/>
        <v>#REF!</v>
      </c>
      <c r="AN20" s="81" t="e">
        <f t="shared" ca="1" si="11"/>
        <v>#REF!</v>
      </c>
      <c r="AO20" s="81" t="e">
        <f t="shared" ca="1" si="11"/>
        <v>#REF!</v>
      </c>
      <c r="AP20" s="81" t="e">
        <f t="shared" ca="1" si="11"/>
        <v>#REF!</v>
      </c>
      <c r="AQ20" s="81" t="e">
        <f t="shared" ca="1" si="11"/>
        <v>#REF!</v>
      </c>
      <c r="AR20" s="81" t="e">
        <f t="shared" ca="1" si="12"/>
        <v>#REF!</v>
      </c>
      <c r="AS20" s="81" t="e">
        <f t="shared" ca="1" si="12"/>
        <v>#REF!</v>
      </c>
      <c r="AT20" s="81" t="e">
        <f t="shared" ca="1" si="12"/>
        <v>#REF!</v>
      </c>
      <c r="AU20" s="81" t="e">
        <f t="shared" ca="1" si="12"/>
        <v>#REF!</v>
      </c>
      <c r="AV20" s="81" t="e">
        <f t="shared" ca="1" si="12"/>
        <v>#REF!</v>
      </c>
      <c r="AW20" s="81" t="e">
        <f t="shared" ca="1" si="12"/>
        <v>#REF!</v>
      </c>
      <c r="AX20" s="81" t="e">
        <f t="shared" ca="1" si="12"/>
        <v>#REF!</v>
      </c>
      <c r="AY20" s="81" t="e">
        <f t="shared" ca="1" si="12"/>
        <v>#REF!</v>
      </c>
      <c r="AZ20" s="81" t="e">
        <f t="shared" ca="1" si="12"/>
        <v>#REF!</v>
      </c>
      <c r="BA20" s="81" t="e">
        <f t="shared" ca="1" si="12"/>
        <v>#REF!</v>
      </c>
      <c r="BB20" s="81" t="e">
        <f t="shared" ca="1" si="12"/>
        <v>#REF!</v>
      </c>
      <c r="BC20" s="81" t="e">
        <f t="shared" ca="1" si="12"/>
        <v>#REF!</v>
      </c>
      <c r="BD20" s="81" t="e">
        <f t="shared" ca="1" si="12"/>
        <v>#REF!</v>
      </c>
      <c r="BE20" s="81" t="e">
        <f t="shared" ca="1" si="7"/>
        <v>#REF!</v>
      </c>
      <c r="BF20" s="81" t="e">
        <f t="shared" ca="1" si="13"/>
        <v>#REF!</v>
      </c>
      <c r="BG20" s="81" t="e">
        <f t="shared" ca="1" si="13"/>
        <v>#REF!</v>
      </c>
      <c r="BH20" s="81" t="e">
        <f t="shared" ca="1" si="13"/>
        <v>#REF!</v>
      </c>
      <c r="BI20" s="81" t="e">
        <f t="shared" ca="1" si="13"/>
        <v>#REF!</v>
      </c>
      <c r="BJ20" s="81" t="e">
        <f t="shared" ca="1" si="13"/>
        <v>#REF!</v>
      </c>
      <c r="BK20" s="81" t="e">
        <f t="shared" ca="1" si="13"/>
        <v>#REF!</v>
      </c>
      <c r="BL20" s="81" t="e">
        <f t="shared" ca="1" si="13"/>
        <v>#REF!</v>
      </c>
      <c r="BM20" s="82" t="s">
        <v>481</v>
      </c>
      <c r="BN20" s="82" t="s">
        <v>276</v>
      </c>
      <c r="BO20" s="82" t="s">
        <v>462</v>
      </c>
    </row>
    <row r="21" spans="1:67" s="84" customFormat="1" x14ac:dyDescent="0.2">
      <c r="A21" s="81">
        <v>18</v>
      </c>
      <c r="B21" s="82" t="s">
        <v>482</v>
      </c>
      <c r="C21" s="81" t="str">
        <f t="shared" si="6"/>
        <v>夕張市</v>
      </c>
      <c r="D21" s="81" t="e">
        <f t="shared" ca="1" si="8"/>
        <v>#REF!</v>
      </c>
      <c r="E21" s="81" t="e">
        <f t="shared" ca="1" si="8"/>
        <v>#REF!</v>
      </c>
      <c r="F21" s="81" t="e">
        <f t="shared" ca="1" si="8"/>
        <v>#REF!</v>
      </c>
      <c r="G21" s="81" t="e">
        <f t="shared" ca="1" si="8"/>
        <v>#REF!</v>
      </c>
      <c r="H21" s="81" t="e">
        <f t="shared" ca="1" si="8"/>
        <v>#REF!</v>
      </c>
      <c r="I21" s="81" t="e">
        <f t="shared" ca="1" si="8"/>
        <v>#REF!</v>
      </c>
      <c r="J21" s="81" t="e">
        <f t="shared" ca="1" si="8"/>
        <v>#REF!</v>
      </c>
      <c r="K21" s="81" t="e">
        <f t="shared" ca="1" si="8"/>
        <v>#REF!</v>
      </c>
      <c r="L21" s="81" t="e">
        <f t="shared" ca="1" si="8"/>
        <v>#REF!</v>
      </c>
      <c r="M21" s="81" t="e">
        <f t="shared" ca="1" si="8"/>
        <v>#REF!</v>
      </c>
      <c r="N21" s="81" t="e">
        <f t="shared" ca="1" si="9"/>
        <v>#REF!</v>
      </c>
      <c r="O21" s="81" t="e">
        <f t="shared" ca="1" si="9"/>
        <v>#REF!</v>
      </c>
      <c r="P21" s="81" t="e">
        <f t="shared" ca="1" si="9"/>
        <v>#REF!</v>
      </c>
      <c r="Q21" s="81" t="e">
        <f t="shared" ca="1" si="9"/>
        <v>#REF!</v>
      </c>
      <c r="R21" s="81" t="e">
        <f t="shared" ca="1" si="9"/>
        <v>#REF!</v>
      </c>
      <c r="S21" s="81" t="e">
        <f t="shared" ca="1" si="9"/>
        <v>#REF!</v>
      </c>
      <c r="T21" s="81" t="e">
        <f t="shared" ca="1" si="9"/>
        <v>#REF!</v>
      </c>
      <c r="U21" s="81" t="e">
        <f t="shared" ca="1" si="9"/>
        <v>#REF!</v>
      </c>
      <c r="V21" s="81" t="e">
        <f t="shared" ca="1" si="9"/>
        <v>#REF!</v>
      </c>
      <c r="W21" s="81" t="e">
        <f t="shared" ca="1" si="9"/>
        <v>#REF!</v>
      </c>
      <c r="X21" s="81" t="e">
        <f t="shared" ca="1" si="10"/>
        <v>#REF!</v>
      </c>
      <c r="Y21" s="81" t="e">
        <f t="shared" ca="1" si="10"/>
        <v>#REF!</v>
      </c>
      <c r="Z21" s="81" t="e">
        <f t="shared" ca="1" si="10"/>
        <v>#REF!</v>
      </c>
      <c r="AA21" s="81" t="e">
        <f t="shared" ca="1" si="10"/>
        <v>#REF!</v>
      </c>
      <c r="AB21" s="81" t="e">
        <f t="shared" ca="1" si="10"/>
        <v>#REF!</v>
      </c>
      <c r="AC21" s="81" t="e">
        <f t="shared" ca="1" si="10"/>
        <v>#REF!</v>
      </c>
      <c r="AD21" s="81" t="e">
        <f t="shared" ca="1" si="10"/>
        <v>#REF!</v>
      </c>
      <c r="AE21" s="81" t="e">
        <f t="shared" ca="1" si="10"/>
        <v>#REF!</v>
      </c>
      <c r="AF21" s="81" t="e">
        <f t="shared" ca="1" si="10"/>
        <v>#REF!</v>
      </c>
      <c r="AG21" s="81" t="e">
        <f t="shared" ca="1" si="10"/>
        <v>#REF!</v>
      </c>
      <c r="AH21" s="81" t="e">
        <f t="shared" ca="1" si="11"/>
        <v>#REF!</v>
      </c>
      <c r="AI21" s="81" t="e">
        <f t="shared" ca="1" si="11"/>
        <v>#REF!</v>
      </c>
      <c r="AJ21" s="81" t="e">
        <f t="shared" ca="1" si="11"/>
        <v>#REF!</v>
      </c>
      <c r="AK21" s="81" t="e">
        <f t="shared" ca="1" si="11"/>
        <v>#REF!</v>
      </c>
      <c r="AL21" s="81" t="e">
        <f t="shared" ca="1" si="11"/>
        <v>#REF!</v>
      </c>
      <c r="AM21" s="81" t="e">
        <f t="shared" ca="1" si="11"/>
        <v>#REF!</v>
      </c>
      <c r="AN21" s="81" t="e">
        <f t="shared" ca="1" si="11"/>
        <v>#REF!</v>
      </c>
      <c r="AO21" s="81" t="e">
        <f t="shared" ca="1" si="11"/>
        <v>#REF!</v>
      </c>
      <c r="AP21" s="81" t="e">
        <f t="shared" ca="1" si="11"/>
        <v>#REF!</v>
      </c>
      <c r="AQ21" s="81" t="e">
        <f t="shared" ca="1" si="11"/>
        <v>#REF!</v>
      </c>
      <c r="AR21" s="81" t="e">
        <f t="shared" ca="1" si="12"/>
        <v>#REF!</v>
      </c>
      <c r="AS21" s="81" t="e">
        <f t="shared" ca="1" si="12"/>
        <v>#REF!</v>
      </c>
      <c r="AT21" s="81" t="e">
        <f t="shared" ca="1" si="12"/>
        <v>#REF!</v>
      </c>
      <c r="AU21" s="81" t="e">
        <f t="shared" ca="1" si="12"/>
        <v>#REF!</v>
      </c>
      <c r="AV21" s="81" t="e">
        <f t="shared" ca="1" si="12"/>
        <v>#REF!</v>
      </c>
      <c r="AW21" s="81" t="e">
        <f t="shared" ca="1" si="12"/>
        <v>#REF!</v>
      </c>
      <c r="AX21" s="81" t="e">
        <f t="shared" ca="1" si="12"/>
        <v>#REF!</v>
      </c>
      <c r="AY21" s="81" t="e">
        <f t="shared" ca="1" si="12"/>
        <v>#REF!</v>
      </c>
      <c r="AZ21" s="81" t="e">
        <f t="shared" ca="1" si="12"/>
        <v>#REF!</v>
      </c>
      <c r="BA21" s="81" t="e">
        <f t="shared" ca="1" si="12"/>
        <v>#REF!</v>
      </c>
      <c r="BB21" s="81" t="e">
        <f t="shared" ca="1" si="12"/>
        <v>#REF!</v>
      </c>
      <c r="BC21" s="81" t="e">
        <f t="shared" ca="1" si="12"/>
        <v>#REF!</v>
      </c>
      <c r="BD21" s="81" t="e">
        <f t="shared" ca="1" si="12"/>
        <v>#REF!</v>
      </c>
      <c r="BE21" s="81" t="e">
        <f t="shared" ca="1" si="7"/>
        <v>#REF!</v>
      </c>
      <c r="BF21" s="81" t="e">
        <f t="shared" ca="1" si="13"/>
        <v>#REF!</v>
      </c>
      <c r="BG21" s="81" t="e">
        <f t="shared" ca="1" si="13"/>
        <v>#REF!</v>
      </c>
      <c r="BH21" s="81" t="e">
        <f t="shared" ca="1" si="13"/>
        <v>#REF!</v>
      </c>
      <c r="BI21" s="81" t="e">
        <f t="shared" ca="1" si="13"/>
        <v>#REF!</v>
      </c>
      <c r="BJ21" s="81" t="e">
        <f t="shared" ca="1" si="13"/>
        <v>#REF!</v>
      </c>
      <c r="BK21" s="81" t="e">
        <f t="shared" ca="1" si="13"/>
        <v>#REF!</v>
      </c>
      <c r="BL21" s="81" t="e">
        <f t="shared" ca="1" si="13"/>
        <v>#REF!</v>
      </c>
      <c r="BM21" s="82" t="s">
        <v>482</v>
      </c>
      <c r="BN21" s="82" t="s">
        <v>276</v>
      </c>
      <c r="BO21" s="82" t="s">
        <v>463</v>
      </c>
    </row>
    <row r="22" spans="1:67" s="84" customFormat="1" x14ac:dyDescent="0.2">
      <c r="A22" s="81">
        <v>19</v>
      </c>
      <c r="B22" s="82" t="s">
        <v>483</v>
      </c>
      <c r="C22" s="81" t="str">
        <f t="shared" si="6"/>
        <v>夕張市</v>
      </c>
      <c r="D22" s="81" t="e">
        <f t="shared" ca="1" si="8"/>
        <v>#REF!</v>
      </c>
      <c r="E22" s="81" t="e">
        <f t="shared" ca="1" si="8"/>
        <v>#REF!</v>
      </c>
      <c r="F22" s="81" t="e">
        <f t="shared" ca="1" si="8"/>
        <v>#REF!</v>
      </c>
      <c r="G22" s="81" t="e">
        <f t="shared" ca="1" si="8"/>
        <v>#REF!</v>
      </c>
      <c r="H22" s="81" t="e">
        <f t="shared" ca="1" si="8"/>
        <v>#REF!</v>
      </c>
      <c r="I22" s="81" t="e">
        <f t="shared" ca="1" si="8"/>
        <v>#REF!</v>
      </c>
      <c r="J22" s="81" t="e">
        <f t="shared" ca="1" si="8"/>
        <v>#REF!</v>
      </c>
      <c r="K22" s="81" t="e">
        <f t="shared" ca="1" si="8"/>
        <v>#REF!</v>
      </c>
      <c r="L22" s="81" t="e">
        <f t="shared" ca="1" si="8"/>
        <v>#REF!</v>
      </c>
      <c r="M22" s="81" t="e">
        <f t="shared" ca="1" si="8"/>
        <v>#REF!</v>
      </c>
      <c r="N22" s="81" t="e">
        <f t="shared" ca="1" si="9"/>
        <v>#REF!</v>
      </c>
      <c r="O22" s="81" t="e">
        <f t="shared" ca="1" si="9"/>
        <v>#REF!</v>
      </c>
      <c r="P22" s="81" t="e">
        <f t="shared" ca="1" si="9"/>
        <v>#REF!</v>
      </c>
      <c r="Q22" s="81" t="e">
        <f t="shared" ca="1" si="9"/>
        <v>#REF!</v>
      </c>
      <c r="R22" s="81" t="e">
        <f t="shared" ca="1" si="9"/>
        <v>#REF!</v>
      </c>
      <c r="S22" s="81" t="e">
        <f t="shared" ca="1" si="9"/>
        <v>#REF!</v>
      </c>
      <c r="T22" s="81" t="e">
        <f t="shared" ca="1" si="9"/>
        <v>#REF!</v>
      </c>
      <c r="U22" s="81" t="e">
        <f t="shared" ca="1" si="9"/>
        <v>#REF!</v>
      </c>
      <c r="V22" s="81" t="e">
        <f t="shared" ca="1" si="9"/>
        <v>#REF!</v>
      </c>
      <c r="W22" s="81" t="e">
        <f t="shared" ca="1" si="9"/>
        <v>#REF!</v>
      </c>
      <c r="X22" s="81" t="e">
        <f t="shared" ca="1" si="10"/>
        <v>#REF!</v>
      </c>
      <c r="Y22" s="81" t="e">
        <f t="shared" ca="1" si="10"/>
        <v>#REF!</v>
      </c>
      <c r="Z22" s="81" t="e">
        <f t="shared" ca="1" si="10"/>
        <v>#REF!</v>
      </c>
      <c r="AA22" s="81" t="e">
        <f t="shared" ca="1" si="10"/>
        <v>#REF!</v>
      </c>
      <c r="AB22" s="81" t="e">
        <f t="shared" ca="1" si="10"/>
        <v>#REF!</v>
      </c>
      <c r="AC22" s="81" t="e">
        <f t="shared" ca="1" si="10"/>
        <v>#REF!</v>
      </c>
      <c r="AD22" s="81" t="e">
        <f t="shared" ca="1" si="10"/>
        <v>#REF!</v>
      </c>
      <c r="AE22" s="81" t="e">
        <f t="shared" ca="1" si="10"/>
        <v>#REF!</v>
      </c>
      <c r="AF22" s="81" t="e">
        <f t="shared" ca="1" si="10"/>
        <v>#REF!</v>
      </c>
      <c r="AG22" s="81" t="e">
        <f t="shared" ca="1" si="10"/>
        <v>#REF!</v>
      </c>
      <c r="AH22" s="81" t="e">
        <f t="shared" ca="1" si="11"/>
        <v>#REF!</v>
      </c>
      <c r="AI22" s="81" t="e">
        <f t="shared" ca="1" si="11"/>
        <v>#REF!</v>
      </c>
      <c r="AJ22" s="81" t="e">
        <f t="shared" ca="1" si="11"/>
        <v>#REF!</v>
      </c>
      <c r="AK22" s="81" t="e">
        <f t="shared" ca="1" si="11"/>
        <v>#REF!</v>
      </c>
      <c r="AL22" s="81" t="e">
        <f t="shared" ca="1" si="11"/>
        <v>#REF!</v>
      </c>
      <c r="AM22" s="81" t="e">
        <f t="shared" ca="1" si="11"/>
        <v>#REF!</v>
      </c>
      <c r="AN22" s="81" t="e">
        <f t="shared" ca="1" si="11"/>
        <v>#REF!</v>
      </c>
      <c r="AO22" s="81" t="e">
        <f t="shared" ca="1" si="11"/>
        <v>#REF!</v>
      </c>
      <c r="AP22" s="81" t="e">
        <f t="shared" ca="1" si="11"/>
        <v>#REF!</v>
      </c>
      <c r="AQ22" s="81" t="e">
        <f t="shared" ca="1" si="11"/>
        <v>#REF!</v>
      </c>
      <c r="AR22" s="81" t="e">
        <f t="shared" ca="1" si="12"/>
        <v>#REF!</v>
      </c>
      <c r="AS22" s="81" t="e">
        <f t="shared" ca="1" si="12"/>
        <v>#REF!</v>
      </c>
      <c r="AT22" s="81" t="e">
        <f t="shared" ca="1" si="12"/>
        <v>#REF!</v>
      </c>
      <c r="AU22" s="81" t="e">
        <f t="shared" ca="1" si="12"/>
        <v>#REF!</v>
      </c>
      <c r="AV22" s="81" t="e">
        <f t="shared" ca="1" si="12"/>
        <v>#REF!</v>
      </c>
      <c r="AW22" s="81" t="e">
        <f t="shared" ca="1" si="12"/>
        <v>#REF!</v>
      </c>
      <c r="AX22" s="81" t="e">
        <f t="shared" ca="1" si="12"/>
        <v>#REF!</v>
      </c>
      <c r="AY22" s="81" t="e">
        <f t="shared" ca="1" si="12"/>
        <v>#REF!</v>
      </c>
      <c r="AZ22" s="81" t="e">
        <f t="shared" ca="1" si="12"/>
        <v>#REF!</v>
      </c>
      <c r="BA22" s="81" t="e">
        <f t="shared" ca="1" si="12"/>
        <v>#REF!</v>
      </c>
      <c r="BB22" s="81" t="e">
        <f t="shared" ca="1" si="12"/>
        <v>#REF!</v>
      </c>
      <c r="BC22" s="81" t="e">
        <f t="shared" ca="1" si="12"/>
        <v>#REF!</v>
      </c>
      <c r="BD22" s="81" t="e">
        <f t="shared" ca="1" si="12"/>
        <v>#REF!</v>
      </c>
      <c r="BE22" s="81" t="e">
        <f t="shared" ca="1" si="7"/>
        <v>#REF!</v>
      </c>
      <c r="BF22" s="81" t="e">
        <f t="shared" ca="1" si="13"/>
        <v>#REF!</v>
      </c>
      <c r="BG22" s="81" t="e">
        <f t="shared" ca="1" si="13"/>
        <v>#REF!</v>
      </c>
      <c r="BH22" s="81" t="e">
        <f t="shared" ca="1" si="13"/>
        <v>#REF!</v>
      </c>
      <c r="BI22" s="81" t="e">
        <f t="shared" ca="1" si="13"/>
        <v>#REF!</v>
      </c>
      <c r="BJ22" s="81" t="e">
        <f t="shared" ca="1" si="13"/>
        <v>#REF!</v>
      </c>
      <c r="BK22" s="81" t="e">
        <f t="shared" ca="1" si="13"/>
        <v>#REF!</v>
      </c>
      <c r="BL22" s="81" t="e">
        <f t="shared" ca="1" si="13"/>
        <v>#REF!</v>
      </c>
      <c r="BM22" s="82" t="s">
        <v>483</v>
      </c>
      <c r="BN22" s="82" t="s">
        <v>277</v>
      </c>
      <c r="BO22" s="82" t="s">
        <v>381</v>
      </c>
    </row>
    <row r="23" spans="1:67" s="84" customFormat="1" x14ac:dyDescent="0.2">
      <c r="A23" s="81">
        <v>20</v>
      </c>
      <c r="B23" s="82" t="s">
        <v>484</v>
      </c>
      <c r="C23" s="81" t="str">
        <f t="shared" si="6"/>
        <v>夕張市</v>
      </c>
      <c r="D23" s="81" t="e">
        <f t="shared" ca="1" si="8"/>
        <v>#REF!</v>
      </c>
      <c r="E23" s="81" t="e">
        <f t="shared" ca="1" si="8"/>
        <v>#REF!</v>
      </c>
      <c r="F23" s="81" t="e">
        <f t="shared" ca="1" si="8"/>
        <v>#REF!</v>
      </c>
      <c r="G23" s="81" t="e">
        <f t="shared" ca="1" si="8"/>
        <v>#REF!</v>
      </c>
      <c r="H23" s="81" t="e">
        <f t="shared" ca="1" si="8"/>
        <v>#REF!</v>
      </c>
      <c r="I23" s="81" t="e">
        <f t="shared" ca="1" si="8"/>
        <v>#REF!</v>
      </c>
      <c r="J23" s="81" t="e">
        <f t="shared" ca="1" si="8"/>
        <v>#REF!</v>
      </c>
      <c r="K23" s="81" t="e">
        <f t="shared" ca="1" si="8"/>
        <v>#REF!</v>
      </c>
      <c r="L23" s="81" t="e">
        <f t="shared" ca="1" si="8"/>
        <v>#REF!</v>
      </c>
      <c r="M23" s="81" t="e">
        <f t="shared" ca="1" si="8"/>
        <v>#REF!</v>
      </c>
      <c r="N23" s="81" t="e">
        <f t="shared" ca="1" si="9"/>
        <v>#REF!</v>
      </c>
      <c r="O23" s="81" t="e">
        <f t="shared" ca="1" si="9"/>
        <v>#REF!</v>
      </c>
      <c r="P23" s="81" t="e">
        <f t="shared" ca="1" si="9"/>
        <v>#REF!</v>
      </c>
      <c r="Q23" s="81" t="e">
        <f t="shared" ca="1" si="9"/>
        <v>#REF!</v>
      </c>
      <c r="R23" s="81" t="e">
        <f t="shared" ca="1" si="9"/>
        <v>#REF!</v>
      </c>
      <c r="S23" s="81" t="e">
        <f t="shared" ca="1" si="9"/>
        <v>#REF!</v>
      </c>
      <c r="T23" s="81" t="e">
        <f t="shared" ca="1" si="9"/>
        <v>#REF!</v>
      </c>
      <c r="U23" s="81" t="e">
        <f t="shared" ca="1" si="9"/>
        <v>#REF!</v>
      </c>
      <c r="V23" s="81" t="e">
        <f t="shared" ca="1" si="9"/>
        <v>#REF!</v>
      </c>
      <c r="W23" s="81" t="e">
        <f t="shared" ca="1" si="9"/>
        <v>#REF!</v>
      </c>
      <c r="X23" s="81" t="e">
        <f t="shared" ca="1" si="10"/>
        <v>#REF!</v>
      </c>
      <c r="Y23" s="81" t="e">
        <f t="shared" ca="1" si="10"/>
        <v>#REF!</v>
      </c>
      <c r="Z23" s="81" t="e">
        <f t="shared" ca="1" si="10"/>
        <v>#REF!</v>
      </c>
      <c r="AA23" s="81" t="e">
        <f t="shared" ca="1" si="10"/>
        <v>#REF!</v>
      </c>
      <c r="AB23" s="81" t="e">
        <f t="shared" ca="1" si="10"/>
        <v>#REF!</v>
      </c>
      <c r="AC23" s="81" t="e">
        <f t="shared" ca="1" si="10"/>
        <v>#REF!</v>
      </c>
      <c r="AD23" s="81" t="e">
        <f t="shared" ca="1" si="10"/>
        <v>#REF!</v>
      </c>
      <c r="AE23" s="81" t="e">
        <f t="shared" ca="1" si="10"/>
        <v>#REF!</v>
      </c>
      <c r="AF23" s="81" t="e">
        <f t="shared" ca="1" si="10"/>
        <v>#REF!</v>
      </c>
      <c r="AG23" s="81" t="e">
        <f t="shared" ca="1" si="10"/>
        <v>#REF!</v>
      </c>
      <c r="AH23" s="81" t="e">
        <f t="shared" ca="1" si="11"/>
        <v>#REF!</v>
      </c>
      <c r="AI23" s="81" t="e">
        <f t="shared" ca="1" si="11"/>
        <v>#REF!</v>
      </c>
      <c r="AJ23" s="81" t="e">
        <f t="shared" ca="1" si="11"/>
        <v>#REF!</v>
      </c>
      <c r="AK23" s="81" t="e">
        <f t="shared" ca="1" si="11"/>
        <v>#REF!</v>
      </c>
      <c r="AL23" s="81" t="e">
        <f t="shared" ca="1" si="11"/>
        <v>#REF!</v>
      </c>
      <c r="AM23" s="81" t="e">
        <f t="shared" ca="1" si="11"/>
        <v>#REF!</v>
      </c>
      <c r="AN23" s="81" t="e">
        <f t="shared" ca="1" si="11"/>
        <v>#REF!</v>
      </c>
      <c r="AO23" s="81" t="e">
        <f t="shared" ca="1" si="11"/>
        <v>#REF!</v>
      </c>
      <c r="AP23" s="81" t="e">
        <f t="shared" ca="1" si="11"/>
        <v>#REF!</v>
      </c>
      <c r="AQ23" s="81" t="e">
        <f t="shared" ca="1" si="11"/>
        <v>#REF!</v>
      </c>
      <c r="AR23" s="81" t="e">
        <f t="shared" ca="1" si="12"/>
        <v>#REF!</v>
      </c>
      <c r="AS23" s="81" t="e">
        <f t="shared" ca="1" si="12"/>
        <v>#REF!</v>
      </c>
      <c r="AT23" s="81" t="e">
        <f t="shared" ca="1" si="12"/>
        <v>#REF!</v>
      </c>
      <c r="AU23" s="81" t="e">
        <f t="shared" ca="1" si="12"/>
        <v>#REF!</v>
      </c>
      <c r="AV23" s="81" t="e">
        <f t="shared" ca="1" si="12"/>
        <v>#REF!</v>
      </c>
      <c r="AW23" s="81" t="e">
        <f t="shared" ca="1" si="12"/>
        <v>#REF!</v>
      </c>
      <c r="AX23" s="81" t="e">
        <f t="shared" ca="1" si="12"/>
        <v>#REF!</v>
      </c>
      <c r="AY23" s="81" t="e">
        <f t="shared" ca="1" si="12"/>
        <v>#REF!</v>
      </c>
      <c r="AZ23" s="81" t="e">
        <f t="shared" ca="1" si="12"/>
        <v>#REF!</v>
      </c>
      <c r="BA23" s="81" t="e">
        <f t="shared" ca="1" si="12"/>
        <v>#REF!</v>
      </c>
      <c r="BB23" s="81" t="e">
        <f t="shared" ca="1" si="12"/>
        <v>#REF!</v>
      </c>
      <c r="BC23" s="81" t="e">
        <f t="shared" ca="1" si="12"/>
        <v>#REF!</v>
      </c>
      <c r="BD23" s="81" t="e">
        <f t="shared" ca="1" si="12"/>
        <v>#REF!</v>
      </c>
      <c r="BE23" s="81" t="e">
        <f t="shared" ca="1" si="7"/>
        <v>#REF!</v>
      </c>
      <c r="BF23" s="81" t="e">
        <f t="shared" ca="1" si="13"/>
        <v>#REF!</v>
      </c>
      <c r="BG23" s="81" t="e">
        <f t="shared" ca="1" si="13"/>
        <v>#REF!</v>
      </c>
      <c r="BH23" s="81" t="e">
        <f t="shared" ca="1" si="13"/>
        <v>#REF!</v>
      </c>
      <c r="BI23" s="81" t="e">
        <f t="shared" ca="1" si="13"/>
        <v>#REF!</v>
      </c>
      <c r="BJ23" s="81" t="e">
        <f t="shared" ca="1" si="13"/>
        <v>#REF!</v>
      </c>
      <c r="BK23" s="81" t="e">
        <f t="shared" ca="1" si="13"/>
        <v>#REF!</v>
      </c>
      <c r="BL23" s="81" t="e">
        <f t="shared" ca="1" si="13"/>
        <v>#REF!</v>
      </c>
      <c r="BM23" s="82" t="s">
        <v>484</v>
      </c>
      <c r="BN23" s="82" t="s">
        <v>277</v>
      </c>
      <c r="BO23" s="82" t="s">
        <v>462</v>
      </c>
    </row>
    <row r="24" spans="1:67" s="84" customFormat="1" x14ac:dyDescent="0.2">
      <c r="A24" s="81">
        <v>21</v>
      </c>
      <c r="B24" s="82" t="s">
        <v>485</v>
      </c>
      <c r="C24" s="81" t="str">
        <f t="shared" si="6"/>
        <v>夕張市</v>
      </c>
      <c r="D24" s="81" t="e">
        <f t="shared" ref="D24:M33" ca="1" si="14">VLOOKUP($C24,INDIRECT("'"&amp;$B24&amp;"'!$C$4:$BL$182"),D$166,0)</f>
        <v>#REF!</v>
      </c>
      <c r="E24" s="81" t="e">
        <f t="shared" ca="1" si="14"/>
        <v>#REF!</v>
      </c>
      <c r="F24" s="81" t="e">
        <f t="shared" ca="1" si="14"/>
        <v>#REF!</v>
      </c>
      <c r="G24" s="81" t="e">
        <f t="shared" ca="1" si="14"/>
        <v>#REF!</v>
      </c>
      <c r="H24" s="81" t="e">
        <f t="shared" ca="1" si="14"/>
        <v>#REF!</v>
      </c>
      <c r="I24" s="81" t="e">
        <f t="shared" ca="1" si="14"/>
        <v>#REF!</v>
      </c>
      <c r="J24" s="81" t="e">
        <f t="shared" ca="1" si="14"/>
        <v>#REF!</v>
      </c>
      <c r="K24" s="81" t="e">
        <f t="shared" ca="1" si="14"/>
        <v>#REF!</v>
      </c>
      <c r="L24" s="81" t="e">
        <f t="shared" ca="1" si="14"/>
        <v>#REF!</v>
      </c>
      <c r="M24" s="81" t="e">
        <f t="shared" ca="1" si="14"/>
        <v>#REF!</v>
      </c>
      <c r="N24" s="81" t="e">
        <f t="shared" ref="N24:W33" ca="1" si="15">VLOOKUP($C24,INDIRECT("'"&amp;$B24&amp;"'!$C$4:$BL$182"),N$166,0)</f>
        <v>#REF!</v>
      </c>
      <c r="O24" s="81" t="e">
        <f t="shared" ca="1" si="15"/>
        <v>#REF!</v>
      </c>
      <c r="P24" s="81" t="e">
        <f t="shared" ca="1" si="15"/>
        <v>#REF!</v>
      </c>
      <c r="Q24" s="81" t="e">
        <f t="shared" ca="1" si="15"/>
        <v>#REF!</v>
      </c>
      <c r="R24" s="81" t="e">
        <f t="shared" ca="1" si="15"/>
        <v>#REF!</v>
      </c>
      <c r="S24" s="81" t="e">
        <f t="shared" ca="1" si="15"/>
        <v>#REF!</v>
      </c>
      <c r="T24" s="81" t="e">
        <f t="shared" ca="1" si="15"/>
        <v>#REF!</v>
      </c>
      <c r="U24" s="81" t="e">
        <f t="shared" ca="1" si="15"/>
        <v>#REF!</v>
      </c>
      <c r="V24" s="81" t="e">
        <f t="shared" ca="1" si="15"/>
        <v>#REF!</v>
      </c>
      <c r="W24" s="81" t="e">
        <f t="shared" ca="1" si="15"/>
        <v>#REF!</v>
      </c>
      <c r="X24" s="81" t="e">
        <f t="shared" ref="X24:AG33" ca="1" si="16">VLOOKUP($C24,INDIRECT("'"&amp;$B24&amp;"'!$C$4:$BL$182"),X$166,0)</f>
        <v>#REF!</v>
      </c>
      <c r="Y24" s="81" t="e">
        <f t="shared" ca="1" si="16"/>
        <v>#REF!</v>
      </c>
      <c r="Z24" s="81" t="e">
        <f t="shared" ca="1" si="16"/>
        <v>#REF!</v>
      </c>
      <c r="AA24" s="81" t="e">
        <f t="shared" ca="1" si="16"/>
        <v>#REF!</v>
      </c>
      <c r="AB24" s="81" t="e">
        <f t="shared" ca="1" si="16"/>
        <v>#REF!</v>
      </c>
      <c r="AC24" s="81" t="e">
        <f t="shared" ca="1" si="16"/>
        <v>#REF!</v>
      </c>
      <c r="AD24" s="81" t="e">
        <f t="shared" ca="1" si="16"/>
        <v>#REF!</v>
      </c>
      <c r="AE24" s="81" t="e">
        <f t="shared" ca="1" si="16"/>
        <v>#REF!</v>
      </c>
      <c r="AF24" s="81" t="e">
        <f t="shared" ca="1" si="16"/>
        <v>#REF!</v>
      </c>
      <c r="AG24" s="81" t="e">
        <f t="shared" ca="1" si="16"/>
        <v>#REF!</v>
      </c>
      <c r="AH24" s="81" t="e">
        <f t="shared" ref="AH24:AQ33" ca="1" si="17">VLOOKUP($C24,INDIRECT("'"&amp;$B24&amp;"'!$C$4:$BL$182"),AH$166,0)</f>
        <v>#REF!</v>
      </c>
      <c r="AI24" s="81" t="e">
        <f t="shared" ca="1" si="17"/>
        <v>#REF!</v>
      </c>
      <c r="AJ24" s="81" t="e">
        <f t="shared" ca="1" si="17"/>
        <v>#REF!</v>
      </c>
      <c r="AK24" s="81" t="e">
        <f t="shared" ca="1" si="17"/>
        <v>#REF!</v>
      </c>
      <c r="AL24" s="81" t="e">
        <f t="shared" ca="1" si="17"/>
        <v>#REF!</v>
      </c>
      <c r="AM24" s="81" t="e">
        <f t="shared" ca="1" si="17"/>
        <v>#REF!</v>
      </c>
      <c r="AN24" s="81" t="e">
        <f t="shared" ca="1" si="17"/>
        <v>#REF!</v>
      </c>
      <c r="AO24" s="81" t="e">
        <f t="shared" ca="1" si="17"/>
        <v>#REF!</v>
      </c>
      <c r="AP24" s="81" t="e">
        <f t="shared" ca="1" si="17"/>
        <v>#REF!</v>
      </c>
      <c r="AQ24" s="81" t="e">
        <f t="shared" ca="1" si="17"/>
        <v>#REF!</v>
      </c>
      <c r="AR24" s="81" t="e">
        <f t="shared" ref="AR24:BD33" ca="1" si="18">VLOOKUP($C24,INDIRECT("'"&amp;$B24&amp;"'!$C$4:$BL$182"),AR$166,0)</f>
        <v>#REF!</v>
      </c>
      <c r="AS24" s="81" t="e">
        <f t="shared" ca="1" si="18"/>
        <v>#REF!</v>
      </c>
      <c r="AT24" s="81" t="e">
        <f t="shared" ca="1" si="18"/>
        <v>#REF!</v>
      </c>
      <c r="AU24" s="81" t="e">
        <f t="shared" ca="1" si="18"/>
        <v>#REF!</v>
      </c>
      <c r="AV24" s="81" t="e">
        <f t="shared" ca="1" si="18"/>
        <v>#REF!</v>
      </c>
      <c r="AW24" s="81" t="e">
        <f t="shared" ca="1" si="18"/>
        <v>#REF!</v>
      </c>
      <c r="AX24" s="81" t="e">
        <f t="shared" ca="1" si="18"/>
        <v>#REF!</v>
      </c>
      <c r="AY24" s="81" t="e">
        <f t="shared" ca="1" si="18"/>
        <v>#REF!</v>
      </c>
      <c r="AZ24" s="81" t="e">
        <f t="shared" ca="1" si="18"/>
        <v>#REF!</v>
      </c>
      <c r="BA24" s="81" t="e">
        <f t="shared" ca="1" si="18"/>
        <v>#REF!</v>
      </c>
      <c r="BB24" s="81" t="e">
        <f t="shared" ca="1" si="18"/>
        <v>#REF!</v>
      </c>
      <c r="BC24" s="81" t="e">
        <f t="shared" ca="1" si="18"/>
        <v>#REF!</v>
      </c>
      <c r="BD24" s="81" t="e">
        <f t="shared" ca="1" si="18"/>
        <v>#REF!</v>
      </c>
      <c r="BE24" s="81" t="e">
        <f t="shared" ca="1" si="7"/>
        <v>#REF!</v>
      </c>
      <c r="BF24" s="81" t="e">
        <f t="shared" ref="BF24:BL33" ca="1" si="19">VLOOKUP($C24,INDIRECT("'"&amp;$B24&amp;"'!$C$4:$BL$182"),BF$166,0)</f>
        <v>#REF!</v>
      </c>
      <c r="BG24" s="81" t="e">
        <f t="shared" ca="1" si="19"/>
        <v>#REF!</v>
      </c>
      <c r="BH24" s="81" t="e">
        <f t="shared" ca="1" si="19"/>
        <v>#REF!</v>
      </c>
      <c r="BI24" s="81" t="e">
        <f t="shared" ca="1" si="19"/>
        <v>#REF!</v>
      </c>
      <c r="BJ24" s="81" t="e">
        <f t="shared" ca="1" si="19"/>
        <v>#REF!</v>
      </c>
      <c r="BK24" s="81" t="e">
        <f t="shared" ca="1" si="19"/>
        <v>#REF!</v>
      </c>
      <c r="BL24" s="81" t="e">
        <f t="shared" ca="1" si="19"/>
        <v>#REF!</v>
      </c>
      <c r="BM24" s="82" t="s">
        <v>485</v>
      </c>
      <c r="BN24" s="82" t="s">
        <v>277</v>
      </c>
      <c r="BO24" s="82" t="s">
        <v>463</v>
      </c>
    </row>
    <row r="25" spans="1:67" x14ac:dyDescent="0.2">
      <c r="A25" s="81">
        <v>22</v>
      </c>
      <c r="B25" s="54" t="s">
        <v>486</v>
      </c>
      <c r="C25" s="36" t="str">
        <f t="shared" si="6"/>
        <v>夕張市</v>
      </c>
      <c r="D25" s="36" t="e">
        <f t="shared" ca="1" si="14"/>
        <v>#REF!</v>
      </c>
      <c r="E25" s="36" t="e">
        <f t="shared" ca="1" si="14"/>
        <v>#REF!</v>
      </c>
      <c r="F25" s="36" t="e">
        <f t="shared" ca="1" si="14"/>
        <v>#REF!</v>
      </c>
      <c r="G25" s="36" t="e">
        <f t="shared" ca="1" si="14"/>
        <v>#REF!</v>
      </c>
      <c r="H25" s="36" t="e">
        <f t="shared" ca="1" si="14"/>
        <v>#REF!</v>
      </c>
      <c r="I25" s="36" t="e">
        <f t="shared" ca="1" si="14"/>
        <v>#REF!</v>
      </c>
      <c r="J25" s="36" t="e">
        <f t="shared" ca="1" si="14"/>
        <v>#REF!</v>
      </c>
      <c r="K25" s="36" t="e">
        <f t="shared" ca="1" si="14"/>
        <v>#REF!</v>
      </c>
      <c r="L25" s="36" t="e">
        <f t="shared" ca="1" si="14"/>
        <v>#REF!</v>
      </c>
      <c r="M25" s="36" t="e">
        <f t="shared" ca="1" si="14"/>
        <v>#REF!</v>
      </c>
      <c r="N25" s="36" t="e">
        <f t="shared" ca="1" si="15"/>
        <v>#REF!</v>
      </c>
      <c r="O25" s="36" t="e">
        <f t="shared" ca="1" si="15"/>
        <v>#REF!</v>
      </c>
      <c r="P25" s="36" t="e">
        <f t="shared" ca="1" si="15"/>
        <v>#REF!</v>
      </c>
      <c r="Q25" s="36" t="e">
        <f t="shared" ca="1" si="15"/>
        <v>#REF!</v>
      </c>
      <c r="R25" s="36" t="e">
        <f t="shared" ca="1" si="15"/>
        <v>#REF!</v>
      </c>
      <c r="S25" s="36" t="e">
        <f t="shared" ca="1" si="15"/>
        <v>#REF!</v>
      </c>
      <c r="T25" s="36" t="e">
        <f t="shared" ca="1" si="15"/>
        <v>#REF!</v>
      </c>
      <c r="U25" s="36" t="e">
        <f t="shared" ca="1" si="15"/>
        <v>#REF!</v>
      </c>
      <c r="V25" s="36" t="e">
        <f t="shared" ca="1" si="15"/>
        <v>#REF!</v>
      </c>
      <c r="W25" s="36" t="e">
        <f t="shared" ca="1" si="15"/>
        <v>#REF!</v>
      </c>
      <c r="X25" s="36" t="e">
        <f t="shared" ca="1" si="16"/>
        <v>#REF!</v>
      </c>
      <c r="Y25" s="36" t="e">
        <f t="shared" ca="1" si="16"/>
        <v>#REF!</v>
      </c>
      <c r="Z25" s="36" t="e">
        <f t="shared" ca="1" si="16"/>
        <v>#REF!</v>
      </c>
      <c r="AA25" s="36" t="e">
        <f t="shared" ca="1" si="16"/>
        <v>#REF!</v>
      </c>
      <c r="AB25" s="36" t="e">
        <f t="shared" ca="1" si="16"/>
        <v>#REF!</v>
      </c>
      <c r="AC25" s="36" t="e">
        <f t="shared" ca="1" si="16"/>
        <v>#REF!</v>
      </c>
      <c r="AD25" s="36" t="e">
        <f t="shared" ca="1" si="16"/>
        <v>#REF!</v>
      </c>
      <c r="AE25" s="36" t="e">
        <f t="shared" ca="1" si="16"/>
        <v>#REF!</v>
      </c>
      <c r="AF25" s="36" t="e">
        <f t="shared" ca="1" si="16"/>
        <v>#REF!</v>
      </c>
      <c r="AG25" s="36" t="e">
        <f t="shared" ca="1" si="16"/>
        <v>#REF!</v>
      </c>
      <c r="AH25" s="36" t="e">
        <f t="shared" ca="1" si="17"/>
        <v>#REF!</v>
      </c>
      <c r="AI25" s="36" t="e">
        <f t="shared" ca="1" si="17"/>
        <v>#REF!</v>
      </c>
      <c r="AJ25" s="36" t="e">
        <f t="shared" ca="1" si="17"/>
        <v>#REF!</v>
      </c>
      <c r="AK25" s="36" t="e">
        <f t="shared" ca="1" si="17"/>
        <v>#REF!</v>
      </c>
      <c r="AL25" s="36" t="e">
        <f t="shared" ca="1" si="17"/>
        <v>#REF!</v>
      </c>
      <c r="AM25" s="36" t="e">
        <f t="shared" ca="1" si="17"/>
        <v>#REF!</v>
      </c>
      <c r="AN25" s="36" t="e">
        <f t="shared" ca="1" si="17"/>
        <v>#REF!</v>
      </c>
      <c r="AO25" s="36" t="e">
        <f t="shared" ca="1" si="17"/>
        <v>#REF!</v>
      </c>
      <c r="AP25" s="36" t="e">
        <f t="shared" ca="1" si="17"/>
        <v>#REF!</v>
      </c>
      <c r="AQ25" s="36" t="e">
        <f t="shared" ca="1" si="17"/>
        <v>#REF!</v>
      </c>
      <c r="AR25" s="36" t="e">
        <f t="shared" ca="1" si="18"/>
        <v>#REF!</v>
      </c>
      <c r="AS25" s="36" t="e">
        <f t="shared" ca="1" si="18"/>
        <v>#REF!</v>
      </c>
      <c r="AT25" s="36" t="e">
        <f t="shared" ca="1" si="18"/>
        <v>#REF!</v>
      </c>
      <c r="AU25" s="36" t="e">
        <f t="shared" ca="1" si="18"/>
        <v>#REF!</v>
      </c>
      <c r="AV25" s="36" t="e">
        <f t="shared" ca="1" si="18"/>
        <v>#REF!</v>
      </c>
      <c r="AW25" s="36" t="e">
        <f t="shared" ca="1" si="18"/>
        <v>#REF!</v>
      </c>
      <c r="AX25" s="36" t="e">
        <f t="shared" ca="1" si="18"/>
        <v>#REF!</v>
      </c>
      <c r="AY25" s="36" t="e">
        <f t="shared" ca="1" si="18"/>
        <v>#REF!</v>
      </c>
      <c r="AZ25" s="36" t="e">
        <f t="shared" ca="1" si="18"/>
        <v>#REF!</v>
      </c>
      <c r="BA25" s="36" t="e">
        <f t="shared" ca="1" si="18"/>
        <v>#REF!</v>
      </c>
      <c r="BB25" s="36" t="e">
        <f t="shared" ca="1" si="18"/>
        <v>#REF!</v>
      </c>
      <c r="BC25" s="36" t="e">
        <f t="shared" ca="1" si="18"/>
        <v>#REF!</v>
      </c>
      <c r="BD25" s="36" t="e">
        <f t="shared" ca="1" si="18"/>
        <v>#REF!</v>
      </c>
      <c r="BE25" s="74" t="e">
        <f t="shared" ca="1" si="7"/>
        <v>#REF!</v>
      </c>
      <c r="BF25" s="74" t="e">
        <f t="shared" ca="1" si="19"/>
        <v>#REF!</v>
      </c>
      <c r="BG25" s="36" t="e">
        <f t="shared" ca="1" si="19"/>
        <v>#REF!</v>
      </c>
      <c r="BH25" s="36" t="e">
        <f t="shared" ca="1" si="19"/>
        <v>#REF!</v>
      </c>
      <c r="BI25" s="36" t="e">
        <f t="shared" ca="1" si="19"/>
        <v>#REF!</v>
      </c>
      <c r="BJ25" s="36" t="e">
        <f t="shared" ca="1" si="19"/>
        <v>#REF!</v>
      </c>
      <c r="BK25" s="36" t="e">
        <f t="shared" ca="1" si="19"/>
        <v>#REF!</v>
      </c>
      <c r="BL25" s="36" t="e">
        <f t="shared" ca="1" si="19"/>
        <v>#REF!</v>
      </c>
      <c r="BM25" s="54" t="s">
        <v>486</v>
      </c>
      <c r="BN25" s="54" t="s">
        <v>278</v>
      </c>
      <c r="BO25" s="54" t="s">
        <v>381</v>
      </c>
    </row>
    <row r="26" spans="1:67" x14ac:dyDescent="0.2">
      <c r="A26" s="81">
        <v>23</v>
      </c>
      <c r="B26" s="54" t="s">
        <v>487</v>
      </c>
      <c r="C26" s="36" t="str">
        <f t="shared" si="6"/>
        <v>夕張市</v>
      </c>
      <c r="D26" s="36" t="e">
        <f t="shared" ca="1" si="14"/>
        <v>#REF!</v>
      </c>
      <c r="E26" s="36" t="e">
        <f t="shared" ca="1" si="14"/>
        <v>#REF!</v>
      </c>
      <c r="F26" s="36" t="e">
        <f t="shared" ca="1" si="14"/>
        <v>#REF!</v>
      </c>
      <c r="G26" s="36" t="e">
        <f t="shared" ca="1" si="14"/>
        <v>#REF!</v>
      </c>
      <c r="H26" s="36" t="e">
        <f t="shared" ca="1" si="14"/>
        <v>#REF!</v>
      </c>
      <c r="I26" s="36" t="e">
        <f t="shared" ca="1" si="14"/>
        <v>#REF!</v>
      </c>
      <c r="J26" s="36" t="e">
        <f t="shared" ca="1" si="14"/>
        <v>#REF!</v>
      </c>
      <c r="K26" s="36" t="e">
        <f t="shared" ca="1" si="14"/>
        <v>#REF!</v>
      </c>
      <c r="L26" s="36" t="e">
        <f t="shared" ca="1" si="14"/>
        <v>#REF!</v>
      </c>
      <c r="M26" s="36" t="e">
        <f t="shared" ca="1" si="14"/>
        <v>#REF!</v>
      </c>
      <c r="N26" s="36" t="e">
        <f t="shared" ca="1" si="15"/>
        <v>#REF!</v>
      </c>
      <c r="O26" s="36" t="e">
        <f t="shared" ca="1" si="15"/>
        <v>#REF!</v>
      </c>
      <c r="P26" s="36" t="e">
        <f t="shared" ca="1" si="15"/>
        <v>#REF!</v>
      </c>
      <c r="Q26" s="36" t="e">
        <f t="shared" ca="1" si="15"/>
        <v>#REF!</v>
      </c>
      <c r="R26" s="36" t="e">
        <f t="shared" ca="1" si="15"/>
        <v>#REF!</v>
      </c>
      <c r="S26" s="36" t="e">
        <f t="shared" ca="1" si="15"/>
        <v>#REF!</v>
      </c>
      <c r="T26" s="36" t="e">
        <f t="shared" ca="1" si="15"/>
        <v>#REF!</v>
      </c>
      <c r="U26" s="36" t="e">
        <f t="shared" ca="1" si="15"/>
        <v>#REF!</v>
      </c>
      <c r="V26" s="36" t="e">
        <f t="shared" ca="1" si="15"/>
        <v>#REF!</v>
      </c>
      <c r="W26" s="36" t="e">
        <f t="shared" ca="1" si="15"/>
        <v>#REF!</v>
      </c>
      <c r="X26" s="36" t="e">
        <f t="shared" ca="1" si="16"/>
        <v>#REF!</v>
      </c>
      <c r="Y26" s="36" t="e">
        <f t="shared" ca="1" si="16"/>
        <v>#REF!</v>
      </c>
      <c r="Z26" s="36" t="e">
        <f t="shared" ca="1" si="16"/>
        <v>#REF!</v>
      </c>
      <c r="AA26" s="36" t="e">
        <f t="shared" ca="1" si="16"/>
        <v>#REF!</v>
      </c>
      <c r="AB26" s="36" t="e">
        <f t="shared" ca="1" si="16"/>
        <v>#REF!</v>
      </c>
      <c r="AC26" s="36" t="e">
        <f t="shared" ca="1" si="16"/>
        <v>#REF!</v>
      </c>
      <c r="AD26" s="36" t="e">
        <f t="shared" ca="1" si="16"/>
        <v>#REF!</v>
      </c>
      <c r="AE26" s="36" t="e">
        <f t="shared" ca="1" si="16"/>
        <v>#REF!</v>
      </c>
      <c r="AF26" s="36" t="e">
        <f t="shared" ca="1" si="16"/>
        <v>#REF!</v>
      </c>
      <c r="AG26" s="36" t="e">
        <f t="shared" ca="1" si="16"/>
        <v>#REF!</v>
      </c>
      <c r="AH26" s="36" t="e">
        <f t="shared" ca="1" si="17"/>
        <v>#REF!</v>
      </c>
      <c r="AI26" s="36" t="e">
        <f t="shared" ca="1" si="17"/>
        <v>#REF!</v>
      </c>
      <c r="AJ26" s="36" t="e">
        <f t="shared" ca="1" si="17"/>
        <v>#REF!</v>
      </c>
      <c r="AK26" s="36" t="e">
        <f t="shared" ca="1" si="17"/>
        <v>#REF!</v>
      </c>
      <c r="AL26" s="36" t="e">
        <f t="shared" ca="1" si="17"/>
        <v>#REF!</v>
      </c>
      <c r="AM26" s="36" t="e">
        <f t="shared" ca="1" si="17"/>
        <v>#REF!</v>
      </c>
      <c r="AN26" s="36" t="e">
        <f t="shared" ca="1" si="17"/>
        <v>#REF!</v>
      </c>
      <c r="AO26" s="36" t="e">
        <f t="shared" ca="1" si="17"/>
        <v>#REF!</v>
      </c>
      <c r="AP26" s="36" t="e">
        <f t="shared" ca="1" si="17"/>
        <v>#REF!</v>
      </c>
      <c r="AQ26" s="36" t="e">
        <f t="shared" ca="1" si="17"/>
        <v>#REF!</v>
      </c>
      <c r="AR26" s="36" t="e">
        <f t="shared" ca="1" si="18"/>
        <v>#REF!</v>
      </c>
      <c r="AS26" s="36" t="e">
        <f t="shared" ca="1" si="18"/>
        <v>#REF!</v>
      </c>
      <c r="AT26" s="36" t="e">
        <f t="shared" ca="1" si="18"/>
        <v>#REF!</v>
      </c>
      <c r="AU26" s="36" t="e">
        <f t="shared" ca="1" si="18"/>
        <v>#REF!</v>
      </c>
      <c r="AV26" s="36" t="e">
        <f t="shared" ca="1" si="18"/>
        <v>#REF!</v>
      </c>
      <c r="AW26" s="36" t="e">
        <f t="shared" ca="1" si="18"/>
        <v>#REF!</v>
      </c>
      <c r="AX26" s="36" t="e">
        <f t="shared" ca="1" si="18"/>
        <v>#REF!</v>
      </c>
      <c r="AY26" s="36" t="e">
        <f t="shared" ca="1" si="18"/>
        <v>#REF!</v>
      </c>
      <c r="AZ26" s="36" t="e">
        <f t="shared" ca="1" si="18"/>
        <v>#REF!</v>
      </c>
      <c r="BA26" s="36" t="e">
        <f t="shared" ca="1" si="18"/>
        <v>#REF!</v>
      </c>
      <c r="BB26" s="36" t="e">
        <f t="shared" ca="1" si="18"/>
        <v>#REF!</v>
      </c>
      <c r="BC26" s="36" t="e">
        <f t="shared" ca="1" si="18"/>
        <v>#REF!</v>
      </c>
      <c r="BD26" s="36" t="e">
        <f t="shared" ca="1" si="18"/>
        <v>#REF!</v>
      </c>
      <c r="BE26" s="36" t="e">
        <f t="shared" ca="1" si="7"/>
        <v>#REF!</v>
      </c>
      <c r="BF26" s="36" t="e">
        <f t="shared" ca="1" si="19"/>
        <v>#REF!</v>
      </c>
      <c r="BG26" s="36" t="e">
        <f t="shared" ca="1" si="19"/>
        <v>#REF!</v>
      </c>
      <c r="BH26" s="36" t="e">
        <f t="shared" ca="1" si="19"/>
        <v>#REF!</v>
      </c>
      <c r="BI26" s="36" t="e">
        <f t="shared" ca="1" si="19"/>
        <v>#REF!</v>
      </c>
      <c r="BJ26" s="36" t="e">
        <f t="shared" ca="1" si="19"/>
        <v>#REF!</v>
      </c>
      <c r="BK26" s="36" t="e">
        <f t="shared" ca="1" si="19"/>
        <v>#REF!</v>
      </c>
      <c r="BL26" s="36" t="e">
        <f t="shared" ca="1" si="19"/>
        <v>#REF!</v>
      </c>
      <c r="BM26" s="54" t="s">
        <v>487</v>
      </c>
      <c r="BN26" s="54" t="s">
        <v>278</v>
      </c>
      <c r="BO26" s="54" t="s">
        <v>462</v>
      </c>
    </row>
    <row r="27" spans="1:67" x14ac:dyDescent="0.2">
      <c r="A27" s="81">
        <v>24</v>
      </c>
      <c r="B27" s="54" t="s">
        <v>488</v>
      </c>
      <c r="C27" s="36" t="str">
        <f t="shared" si="6"/>
        <v>夕張市</v>
      </c>
      <c r="D27" s="36" t="e">
        <f t="shared" ca="1" si="14"/>
        <v>#REF!</v>
      </c>
      <c r="E27" s="36" t="e">
        <f t="shared" ca="1" si="14"/>
        <v>#REF!</v>
      </c>
      <c r="F27" s="36" t="e">
        <f t="shared" ca="1" si="14"/>
        <v>#REF!</v>
      </c>
      <c r="G27" s="36" t="e">
        <f t="shared" ca="1" si="14"/>
        <v>#REF!</v>
      </c>
      <c r="H27" s="36" t="e">
        <f t="shared" ca="1" si="14"/>
        <v>#REF!</v>
      </c>
      <c r="I27" s="36" t="e">
        <f t="shared" ca="1" si="14"/>
        <v>#REF!</v>
      </c>
      <c r="J27" s="36" t="e">
        <f t="shared" ca="1" si="14"/>
        <v>#REF!</v>
      </c>
      <c r="K27" s="36" t="e">
        <f t="shared" ca="1" si="14"/>
        <v>#REF!</v>
      </c>
      <c r="L27" s="36" t="e">
        <f t="shared" ca="1" si="14"/>
        <v>#REF!</v>
      </c>
      <c r="M27" s="36" t="e">
        <f t="shared" ca="1" si="14"/>
        <v>#REF!</v>
      </c>
      <c r="N27" s="36" t="e">
        <f t="shared" ca="1" si="15"/>
        <v>#REF!</v>
      </c>
      <c r="O27" s="36" t="e">
        <f t="shared" ca="1" si="15"/>
        <v>#REF!</v>
      </c>
      <c r="P27" s="36" t="e">
        <f t="shared" ca="1" si="15"/>
        <v>#REF!</v>
      </c>
      <c r="Q27" s="36" t="e">
        <f t="shared" ca="1" si="15"/>
        <v>#REF!</v>
      </c>
      <c r="R27" s="36" t="e">
        <f t="shared" ca="1" si="15"/>
        <v>#REF!</v>
      </c>
      <c r="S27" s="36" t="e">
        <f t="shared" ca="1" si="15"/>
        <v>#REF!</v>
      </c>
      <c r="T27" s="36" t="e">
        <f t="shared" ca="1" si="15"/>
        <v>#REF!</v>
      </c>
      <c r="U27" s="36" t="e">
        <f t="shared" ca="1" si="15"/>
        <v>#REF!</v>
      </c>
      <c r="V27" s="36" t="e">
        <f t="shared" ca="1" si="15"/>
        <v>#REF!</v>
      </c>
      <c r="W27" s="36" t="e">
        <f t="shared" ca="1" si="15"/>
        <v>#REF!</v>
      </c>
      <c r="X27" s="36" t="e">
        <f t="shared" ca="1" si="16"/>
        <v>#REF!</v>
      </c>
      <c r="Y27" s="36" t="e">
        <f t="shared" ca="1" si="16"/>
        <v>#REF!</v>
      </c>
      <c r="Z27" s="36" t="e">
        <f t="shared" ca="1" si="16"/>
        <v>#REF!</v>
      </c>
      <c r="AA27" s="36" t="e">
        <f t="shared" ca="1" si="16"/>
        <v>#REF!</v>
      </c>
      <c r="AB27" s="36" t="e">
        <f t="shared" ca="1" si="16"/>
        <v>#REF!</v>
      </c>
      <c r="AC27" s="36" t="e">
        <f t="shared" ca="1" si="16"/>
        <v>#REF!</v>
      </c>
      <c r="AD27" s="36" t="e">
        <f t="shared" ca="1" si="16"/>
        <v>#REF!</v>
      </c>
      <c r="AE27" s="36" t="e">
        <f t="shared" ca="1" si="16"/>
        <v>#REF!</v>
      </c>
      <c r="AF27" s="36" t="e">
        <f t="shared" ca="1" si="16"/>
        <v>#REF!</v>
      </c>
      <c r="AG27" s="36" t="e">
        <f t="shared" ca="1" si="16"/>
        <v>#REF!</v>
      </c>
      <c r="AH27" s="36" t="e">
        <f t="shared" ca="1" si="17"/>
        <v>#REF!</v>
      </c>
      <c r="AI27" s="36" t="e">
        <f t="shared" ca="1" si="17"/>
        <v>#REF!</v>
      </c>
      <c r="AJ27" s="36" t="e">
        <f t="shared" ca="1" si="17"/>
        <v>#REF!</v>
      </c>
      <c r="AK27" s="36" t="e">
        <f t="shared" ca="1" si="17"/>
        <v>#REF!</v>
      </c>
      <c r="AL27" s="36" t="e">
        <f t="shared" ca="1" si="17"/>
        <v>#REF!</v>
      </c>
      <c r="AM27" s="36" t="e">
        <f t="shared" ca="1" si="17"/>
        <v>#REF!</v>
      </c>
      <c r="AN27" s="36" t="e">
        <f t="shared" ca="1" si="17"/>
        <v>#REF!</v>
      </c>
      <c r="AO27" s="36" t="e">
        <f t="shared" ca="1" si="17"/>
        <v>#REF!</v>
      </c>
      <c r="AP27" s="36" t="e">
        <f t="shared" ca="1" si="17"/>
        <v>#REF!</v>
      </c>
      <c r="AQ27" s="36" t="e">
        <f t="shared" ca="1" si="17"/>
        <v>#REF!</v>
      </c>
      <c r="AR27" s="36" t="e">
        <f t="shared" ca="1" si="18"/>
        <v>#REF!</v>
      </c>
      <c r="AS27" s="36" t="e">
        <f t="shared" ca="1" si="18"/>
        <v>#REF!</v>
      </c>
      <c r="AT27" s="36" t="e">
        <f t="shared" ca="1" si="18"/>
        <v>#REF!</v>
      </c>
      <c r="AU27" s="36" t="e">
        <f t="shared" ca="1" si="18"/>
        <v>#REF!</v>
      </c>
      <c r="AV27" s="36" t="e">
        <f t="shared" ca="1" si="18"/>
        <v>#REF!</v>
      </c>
      <c r="AW27" s="36" t="e">
        <f t="shared" ca="1" si="18"/>
        <v>#REF!</v>
      </c>
      <c r="AX27" s="36" t="e">
        <f t="shared" ca="1" si="18"/>
        <v>#REF!</v>
      </c>
      <c r="AY27" s="36" t="e">
        <f t="shared" ca="1" si="18"/>
        <v>#REF!</v>
      </c>
      <c r="AZ27" s="36" t="e">
        <f t="shared" ca="1" si="18"/>
        <v>#REF!</v>
      </c>
      <c r="BA27" s="36" t="e">
        <f t="shared" ca="1" si="18"/>
        <v>#REF!</v>
      </c>
      <c r="BB27" s="36" t="e">
        <f t="shared" ca="1" si="18"/>
        <v>#REF!</v>
      </c>
      <c r="BC27" s="36" t="e">
        <f t="shared" ca="1" si="18"/>
        <v>#REF!</v>
      </c>
      <c r="BD27" s="36" t="e">
        <f t="shared" ca="1" si="18"/>
        <v>#REF!</v>
      </c>
      <c r="BE27" s="36" t="e">
        <f t="shared" ca="1" si="7"/>
        <v>#REF!</v>
      </c>
      <c r="BF27" s="36" t="e">
        <f t="shared" ca="1" si="19"/>
        <v>#REF!</v>
      </c>
      <c r="BG27" s="36" t="e">
        <f t="shared" ca="1" si="19"/>
        <v>#REF!</v>
      </c>
      <c r="BH27" s="36" t="e">
        <f t="shared" ca="1" si="19"/>
        <v>#REF!</v>
      </c>
      <c r="BI27" s="36" t="e">
        <f t="shared" ca="1" si="19"/>
        <v>#REF!</v>
      </c>
      <c r="BJ27" s="36" t="e">
        <f t="shared" ca="1" si="19"/>
        <v>#REF!</v>
      </c>
      <c r="BK27" s="36" t="e">
        <f t="shared" ca="1" si="19"/>
        <v>#REF!</v>
      </c>
      <c r="BL27" s="36" t="e">
        <f t="shared" ca="1" si="19"/>
        <v>#REF!</v>
      </c>
      <c r="BM27" s="54" t="s">
        <v>488</v>
      </c>
      <c r="BN27" s="54" t="s">
        <v>278</v>
      </c>
      <c r="BO27" s="54" t="s">
        <v>463</v>
      </c>
    </row>
    <row r="28" spans="1:67" s="84" customFormat="1" x14ac:dyDescent="0.2">
      <c r="A28" s="81">
        <v>25</v>
      </c>
      <c r="B28" s="82" t="s">
        <v>489</v>
      </c>
      <c r="C28" s="81" t="str">
        <f t="shared" si="6"/>
        <v>夕張市</v>
      </c>
      <c r="D28" s="81" t="e">
        <f t="shared" ca="1" si="14"/>
        <v>#REF!</v>
      </c>
      <c r="E28" s="81" t="e">
        <f t="shared" ca="1" si="14"/>
        <v>#REF!</v>
      </c>
      <c r="F28" s="81" t="e">
        <f t="shared" ca="1" si="14"/>
        <v>#REF!</v>
      </c>
      <c r="G28" s="81" t="e">
        <f t="shared" ca="1" si="14"/>
        <v>#REF!</v>
      </c>
      <c r="H28" s="81" t="e">
        <f t="shared" ca="1" si="14"/>
        <v>#REF!</v>
      </c>
      <c r="I28" s="81" t="e">
        <f t="shared" ca="1" si="14"/>
        <v>#REF!</v>
      </c>
      <c r="J28" s="81" t="e">
        <f t="shared" ca="1" si="14"/>
        <v>#REF!</v>
      </c>
      <c r="K28" s="81" t="e">
        <f t="shared" ca="1" si="14"/>
        <v>#REF!</v>
      </c>
      <c r="L28" s="81" t="e">
        <f t="shared" ca="1" si="14"/>
        <v>#REF!</v>
      </c>
      <c r="M28" s="81" t="e">
        <f t="shared" ca="1" si="14"/>
        <v>#REF!</v>
      </c>
      <c r="N28" s="81" t="e">
        <f t="shared" ca="1" si="15"/>
        <v>#REF!</v>
      </c>
      <c r="O28" s="81" t="e">
        <f t="shared" ca="1" si="15"/>
        <v>#REF!</v>
      </c>
      <c r="P28" s="81" t="e">
        <f t="shared" ca="1" si="15"/>
        <v>#REF!</v>
      </c>
      <c r="Q28" s="81" t="e">
        <f t="shared" ca="1" si="15"/>
        <v>#REF!</v>
      </c>
      <c r="R28" s="81" t="e">
        <f t="shared" ca="1" si="15"/>
        <v>#REF!</v>
      </c>
      <c r="S28" s="81" t="e">
        <f t="shared" ca="1" si="15"/>
        <v>#REF!</v>
      </c>
      <c r="T28" s="81" t="e">
        <f t="shared" ca="1" si="15"/>
        <v>#REF!</v>
      </c>
      <c r="U28" s="81" t="e">
        <f t="shared" ca="1" si="15"/>
        <v>#REF!</v>
      </c>
      <c r="V28" s="81" t="e">
        <f t="shared" ca="1" si="15"/>
        <v>#REF!</v>
      </c>
      <c r="W28" s="81" t="e">
        <f t="shared" ca="1" si="15"/>
        <v>#REF!</v>
      </c>
      <c r="X28" s="81" t="e">
        <f t="shared" ca="1" si="16"/>
        <v>#REF!</v>
      </c>
      <c r="Y28" s="81" t="e">
        <f t="shared" ca="1" si="16"/>
        <v>#REF!</v>
      </c>
      <c r="Z28" s="81" t="e">
        <f t="shared" ca="1" si="16"/>
        <v>#REF!</v>
      </c>
      <c r="AA28" s="81" t="e">
        <f t="shared" ca="1" si="16"/>
        <v>#REF!</v>
      </c>
      <c r="AB28" s="81" t="e">
        <f t="shared" ca="1" si="16"/>
        <v>#REF!</v>
      </c>
      <c r="AC28" s="81" t="e">
        <f t="shared" ca="1" si="16"/>
        <v>#REF!</v>
      </c>
      <c r="AD28" s="81" t="e">
        <f t="shared" ca="1" si="16"/>
        <v>#REF!</v>
      </c>
      <c r="AE28" s="81" t="e">
        <f t="shared" ca="1" si="16"/>
        <v>#REF!</v>
      </c>
      <c r="AF28" s="81" t="e">
        <f t="shared" ca="1" si="16"/>
        <v>#REF!</v>
      </c>
      <c r="AG28" s="81" t="e">
        <f t="shared" ca="1" si="16"/>
        <v>#REF!</v>
      </c>
      <c r="AH28" s="81" t="e">
        <f t="shared" ca="1" si="17"/>
        <v>#REF!</v>
      </c>
      <c r="AI28" s="81" t="e">
        <f t="shared" ca="1" si="17"/>
        <v>#REF!</v>
      </c>
      <c r="AJ28" s="81" t="e">
        <f t="shared" ca="1" si="17"/>
        <v>#REF!</v>
      </c>
      <c r="AK28" s="81" t="e">
        <f t="shared" ca="1" si="17"/>
        <v>#REF!</v>
      </c>
      <c r="AL28" s="81" t="e">
        <f t="shared" ca="1" si="17"/>
        <v>#REF!</v>
      </c>
      <c r="AM28" s="81" t="e">
        <f t="shared" ca="1" si="17"/>
        <v>#REF!</v>
      </c>
      <c r="AN28" s="81" t="e">
        <f t="shared" ca="1" si="17"/>
        <v>#REF!</v>
      </c>
      <c r="AO28" s="81" t="e">
        <f t="shared" ca="1" si="17"/>
        <v>#REF!</v>
      </c>
      <c r="AP28" s="81" t="e">
        <f t="shared" ca="1" si="17"/>
        <v>#REF!</v>
      </c>
      <c r="AQ28" s="81" t="e">
        <f t="shared" ca="1" si="17"/>
        <v>#REF!</v>
      </c>
      <c r="AR28" s="81" t="e">
        <f t="shared" ca="1" si="18"/>
        <v>#REF!</v>
      </c>
      <c r="AS28" s="81" t="e">
        <f t="shared" ca="1" si="18"/>
        <v>#REF!</v>
      </c>
      <c r="AT28" s="81" t="e">
        <f t="shared" ca="1" si="18"/>
        <v>#REF!</v>
      </c>
      <c r="AU28" s="81" t="e">
        <f t="shared" ca="1" si="18"/>
        <v>#REF!</v>
      </c>
      <c r="AV28" s="81" t="e">
        <f t="shared" ca="1" si="18"/>
        <v>#REF!</v>
      </c>
      <c r="AW28" s="81" t="e">
        <f t="shared" ca="1" si="18"/>
        <v>#REF!</v>
      </c>
      <c r="AX28" s="81" t="e">
        <f t="shared" ca="1" si="18"/>
        <v>#REF!</v>
      </c>
      <c r="AY28" s="81" t="e">
        <f t="shared" ca="1" si="18"/>
        <v>#REF!</v>
      </c>
      <c r="AZ28" s="81" t="e">
        <f t="shared" ca="1" si="18"/>
        <v>#REF!</v>
      </c>
      <c r="BA28" s="81" t="e">
        <f t="shared" ca="1" si="18"/>
        <v>#REF!</v>
      </c>
      <c r="BB28" s="81" t="e">
        <f t="shared" ca="1" si="18"/>
        <v>#REF!</v>
      </c>
      <c r="BC28" s="81" t="e">
        <f t="shared" ca="1" si="18"/>
        <v>#REF!</v>
      </c>
      <c r="BD28" s="81" t="e">
        <f t="shared" ca="1" si="18"/>
        <v>#REF!</v>
      </c>
      <c r="BE28" s="81" t="e">
        <f t="shared" ca="1" si="7"/>
        <v>#REF!</v>
      </c>
      <c r="BF28" s="81" t="e">
        <f t="shared" ca="1" si="19"/>
        <v>#REF!</v>
      </c>
      <c r="BG28" s="81" t="e">
        <f t="shared" ca="1" si="19"/>
        <v>#REF!</v>
      </c>
      <c r="BH28" s="81" t="e">
        <f t="shared" ca="1" si="19"/>
        <v>#REF!</v>
      </c>
      <c r="BI28" s="81" t="e">
        <f t="shared" ca="1" si="19"/>
        <v>#REF!</v>
      </c>
      <c r="BJ28" s="81" t="e">
        <f t="shared" ca="1" si="19"/>
        <v>#REF!</v>
      </c>
      <c r="BK28" s="81" t="e">
        <f t="shared" ca="1" si="19"/>
        <v>#REF!</v>
      </c>
      <c r="BL28" s="81" t="e">
        <f t="shared" ca="1" si="19"/>
        <v>#REF!</v>
      </c>
      <c r="BM28" s="82" t="s">
        <v>489</v>
      </c>
      <c r="BN28" s="82" t="s">
        <v>279</v>
      </c>
      <c r="BO28" s="82" t="s">
        <v>381</v>
      </c>
    </row>
    <row r="29" spans="1:67" s="84" customFormat="1" x14ac:dyDescent="0.2">
      <c r="A29" s="81">
        <v>26</v>
      </c>
      <c r="B29" s="82" t="s">
        <v>490</v>
      </c>
      <c r="C29" s="81" t="str">
        <f t="shared" si="6"/>
        <v>夕張市</v>
      </c>
      <c r="D29" s="81" t="e">
        <f t="shared" ca="1" si="14"/>
        <v>#REF!</v>
      </c>
      <c r="E29" s="81" t="e">
        <f t="shared" ca="1" si="14"/>
        <v>#REF!</v>
      </c>
      <c r="F29" s="81" t="e">
        <f t="shared" ca="1" si="14"/>
        <v>#REF!</v>
      </c>
      <c r="G29" s="81" t="e">
        <f t="shared" ca="1" si="14"/>
        <v>#REF!</v>
      </c>
      <c r="H29" s="81" t="e">
        <f t="shared" ca="1" si="14"/>
        <v>#REF!</v>
      </c>
      <c r="I29" s="81" t="e">
        <f t="shared" ca="1" si="14"/>
        <v>#REF!</v>
      </c>
      <c r="J29" s="81" t="e">
        <f t="shared" ca="1" si="14"/>
        <v>#REF!</v>
      </c>
      <c r="K29" s="81" t="e">
        <f t="shared" ca="1" si="14"/>
        <v>#REF!</v>
      </c>
      <c r="L29" s="81" t="e">
        <f t="shared" ca="1" si="14"/>
        <v>#REF!</v>
      </c>
      <c r="M29" s="81" t="e">
        <f t="shared" ca="1" si="14"/>
        <v>#REF!</v>
      </c>
      <c r="N29" s="81" t="e">
        <f t="shared" ca="1" si="15"/>
        <v>#REF!</v>
      </c>
      <c r="O29" s="81" t="e">
        <f t="shared" ca="1" si="15"/>
        <v>#REF!</v>
      </c>
      <c r="P29" s="81" t="e">
        <f t="shared" ca="1" si="15"/>
        <v>#REF!</v>
      </c>
      <c r="Q29" s="81" t="e">
        <f t="shared" ca="1" si="15"/>
        <v>#REF!</v>
      </c>
      <c r="R29" s="81" t="e">
        <f t="shared" ca="1" si="15"/>
        <v>#REF!</v>
      </c>
      <c r="S29" s="81" t="e">
        <f t="shared" ca="1" si="15"/>
        <v>#REF!</v>
      </c>
      <c r="T29" s="81" t="e">
        <f t="shared" ca="1" si="15"/>
        <v>#REF!</v>
      </c>
      <c r="U29" s="81" t="e">
        <f t="shared" ca="1" si="15"/>
        <v>#REF!</v>
      </c>
      <c r="V29" s="81" t="e">
        <f t="shared" ca="1" si="15"/>
        <v>#REF!</v>
      </c>
      <c r="W29" s="81" t="e">
        <f t="shared" ca="1" si="15"/>
        <v>#REF!</v>
      </c>
      <c r="X29" s="81" t="e">
        <f t="shared" ca="1" si="16"/>
        <v>#REF!</v>
      </c>
      <c r="Y29" s="81" t="e">
        <f t="shared" ca="1" si="16"/>
        <v>#REF!</v>
      </c>
      <c r="Z29" s="81" t="e">
        <f t="shared" ca="1" si="16"/>
        <v>#REF!</v>
      </c>
      <c r="AA29" s="81" t="e">
        <f t="shared" ca="1" si="16"/>
        <v>#REF!</v>
      </c>
      <c r="AB29" s="81" t="e">
        <f t="shared" ca="1" si="16"/>
        <v>#REF!</v>
      </c>
      <c r="AC29" s="81" t="e">
        <f t="shared" ca="1" si="16"/>
        <v>#REF!</v>
      </c>
      <c r="AD29" s="81" t="e">
        <f t="shared" ca="1" si="16"/>
        <v>#REF!</v>
      </c>
      <c r="AE29" s="81" t="e">
        <f t="shared" ca="1" si="16"/>
        <v>#REF!</v>
      </c>
      <c r="AF29" s="81" t="e">
        <f t="shared" ca="1" si="16"/>
        <v>#REF!</v>
      </c>
      <c r="AG29" s="81" t="e">
        <f t="shared" ca="1" si="16"/>
        <v>#REF!</v>
      </c>
      <c r="AH29" s="81" t="e">
        <f t="shared" ca="1" si="17"/>
        <v>#REF!</v>
      </c>
      <c r="AI29" s="81" t="e">
        <f t="shared" ca="1" si="17"/>
        <v>#REF!</v>
      </c>
      <c r="AJ29" s="81" t="e">
        <f t="shared" ca="1" si="17"/>
        <v>#REF!</v>
      </c>
      <c r="AK29" s="81" t="e">
        <f t="shared" ca="1" si="17"/>
        <v>#REF!</v>
      </c>
      <c r="AL29" s="81" t="e">
        <f t="shared" ca="1" si="17"/>
        <v>#REF!</v>
      </c>
      <c r="AM29" s="81" t="e">
        <f t="shared" ca="1" si="17"/>
        <v>#REF!</v>
      </c>
      <c r="AN29" s="81" t="e">
        <f t="shared" ca="1" si="17"/>
        <v>#REF!</v>
      </c>
      <c r="AO29" s="81" t="e">
        <f t="shared" ca="1" si="17"/>
        <v>#REF!</v>
      </c>
      <c r="AP29" s="81" t="e">
        <f t="shared" ca="1" si="17"/>
        <v>#REF!</v>
      </c>
      <c r="AQ29" s="81" t="e">
        <f t="shared" ca="1" si="17"/>
        <v>#REF!</v>
      </c>
      <c r="AR29" s="81" t="e">
        <f t="shared" ca="1" si="18"/>
        <v>#REF!</v>
      </c>
      <c r="AS29" s="81" t="e">
        <f t="shared" ca="1" si="18"/>
        <v>#REF!</v>
      </c>
      <c r="AT29" s="81" t="e">
        <f t="shared" ca="1" si="18"/>
        <v>#REF!</v>
      </c>
      <c r="AU29" s="81" t="e">
        <f t="shared" ca="1" si="18"/>
        <v>#REF!</v>
      </c>
      <c r="AV29" s="81" t="e">
        <f t="shared" ca="1" si="18"/>
        <v>#REF!</v>
      </c>
      <c r="AW29" s="81" t="e">
        <f t="shared" ca="1" si="18"/>
        <v>#REF!</v>
      </c>
      <c r="AX29" s="81" t="e">
        <f t="shared" ca="1" si="18"/>
        <v>#REF!</v>
      </c>
      <c r="AY29" s="81" t="e">
        <f t="shared" ca="1" si="18"/>
        <v>#REF!</v>
      </c>
      <c r="AZ29" s="81" t="e">
        <f t="shared" ca="1" si="18"/>
        <v>#REF!</v>
      </c>
      <c r="BA29" s="81" t="e">
        <f t="shared" ca="1" si="18"/>
        <v>#REF!</v>
      </c>
      <c r="BB29" s="81" t="e">
        <f t="shared" ca="1" si="18"/>
        <v>#REF!</v>
      </c>
      <c r="BC29" s="81" t="e">
        <f t="shared" ca="1" si="18"/>
        <v>#REF!</v>
      </c>
      <c r="BD29" s="81" t="e">
        <f t="shared" ca="1" si="18"/>
        <v>#REF!</v>
      </c>
      <c r="BE29" s="81" t="e">
        <f t="shared" ca="1" si="7"/>
        <v>#REF!</v>
      </c>
      <c r="BF29" s="81" t="e">
        <f t="shared" ca="1" si="19"/>
        <v>#REF!</v>
      </c>
      <c r="BG29" s="81" t="e">
        <f t="shared" ca="1" si="19"/>
        <v>#REF!</v>
      </c>
      <c r="BH29" s="81" t="e">
        <f t="shared" ca="1" si="19"/>
        <v>#REF!</v>
      </c>
      <c r="BI29" s="81" t="e">
        <f t="shared" ca="1" si="19"/>
        <v>#REF!</v>
      </c>
      <c r="BJ29" s="81" t="e">
        <f t="shared" ca="1" si="19"/>
        <v>#REF!</v>
      </c>
      <c r="BK29" s="81" t="e">
        <f t="shared" ca="1" si="19"/>
        <v>#REF!</v>
      </c>
      <c r="BL29" s="81" t="e">
        <f t="shared" ca="1" si="19"/>
        <v>#REF!</v>
      </c>
      <c r="BM29" s="82" t="s">
        <v>490</v>
      </c>
      <c r="BN29" s="82" t="s">
        <v>279</v>
      </c>
      <c r="BO29" s="82" t="s">
        <v>462</v>
      </c>
    </row>
    <row r="30" spans="1:67" s="84" customFormat="1" x14ac:dyDescent="0.2">
      <c r="A30" s="81">
        <v>27</v>
      </c>
      <c r="B30" s="82" t="s">
        <v>491</v>
      </c>
      <c r="C30" s="81" t="str">
        <f t="shared" si="6"/>
        <v>夕張市</v>
      </c>
      <c r="D30" s="81" t="e">
        <f t="shared" ca="1" si="14"/>
        <v>#REF!</v>
      </c>
      <c r="E30" s="81" t="e">
        <f t="shared" ca="1" si="14"/>
        <v>#REF!</v>
      </c>
      <c r="F30" s="81" t="e">
        <f t="shared" ca="1" si="14"/>
        <v>#REF!</v>
      </c>
      <c r="G30" s="81" t="e">
        <f t="shared" ca="1" si="14"/>
        <v>#REF!</v>
      </c>
      <c r="H30" s="81" t="e">
        <f t="shared" ca="1" si="14"/>
        <v>#REF!</v>
      </c>
      <c r="I30" s="81" t="e">
        <f t="shared" ca="1" si="14"/>
        <v>#REF!</v>
      </c>
      <c r="J30" s="81" t="e">
        <f t="shared" ca="1" si="14"/>
        <v>#REF!</v>
      </c>
      <c r="K30" s="81" t="e">
        <f t="shared" ca="1" si="14"/>
        <v>#REF!</v>
      </c>
      <c r="L30" s="81" t="e">
        <f t="shared" ca="1" si="14"/>
        <v>#REF!</v>
      </c>
      <c r="M30" s="81" t="e">
        <f t="shared" ca="1" si="14"/>
        <v>#REF!</v>
      </c>
      <c r="N30" s="81" t="e">
        <f t="shared" ca="1" si="15"/>
        <v>#REF!</v>
      </c>
      <c r="O30" s="81" t="e">
        <f t="shared" ca="1" si="15"/>
        <v>#REF!</v>
      </c>
      <c r="P30" s="81" t="e">
        <f t="shared" ca="1" si="15"/>
        <v>#REF!</v>
      </c>
      <c r="Q30" s="81" t="e">
        <f t="shared" ca="1" si="15"/>
        <v>#REF!</v>
      </c>
      <c r="R30" s="81" t="e">
        <f t="shared" ca="1" si="15"/>
        <v>#REF!</v>
      </c>
      <c r="S30" s="81" t="e">
        <f t="shared" ca="1" si="15"/>
        <v>#REF!</v>
      </c>
      <c r="T30" s="81" t="e">
        <f t="shared" ca="1" si="15"/>
        <v>#REF!</v>
      </c>
      <c r="U30" s="81" t="e">
        <f t="shared" ca="1" si="15"/>
        <v>#REF!</v>
      </c>
      <c r="V30" s="81" t="e">
        <f t="shared" ca="1" si="15"/>
        <v>#REF!</v>
      </c>
      <c r="W30" s="81" t="e">
        <f t="shared" ca="1" si="15"/>
        <v>#REF!</v>
      </c>
      <c r="X30" s="81" t="e">
        <f t="shared" ca="1" si="16"/>
        <v>#REF!</v>
      </c>
      <c r="Y30" s="81" t="e">
        <f t="shared" ca="1" si="16"/>
        <v>#REF!</v>
      </c>
      <c r="Z30" s="81" t="e">
        <f t="shared" ca="1" si="16"/>
        <v>#REF!</v>
      </c>
      <c r="AA30" s="81" t="e">
        <f t="shared" ca="1" si="16"/>
        <v>#REF!</v>
      </c>
      <c r="AB30" s="81" t="e">
        <f t="shared" ca="1" si="16"/>
        <v>#REF!</v>
      </c>
      <c r="AC30" s="81" t="e">
        <f t="shared" ca="1" si="16"/>
        <v>#REF!</v>
      </c>
      <c r="AD30" s="81" t="e">
        <f t="shared" ca="1" si="16"/>
        <v>#REF!</v>
      </c>
      <c r="AE30" s="81" t="e">
        <f t="shared" ca="1" si="16"/>
        <v>#REF!</v>
      </c>
      <c r="AF30" s="81" t="e">
        <f t="shared" ca="1" si="16"/>
        <v>#REF!</v>
      </c>
      <c r="AG30" s="81" t="e">
        <f t="shared" ca="1" si="16"/>
        <v>#REF!</v>
      </c>
      <c r="AH30" s="81" t="e">
        <f t="shared" ca="1" si="17"/>
        <v>#REF!</v>
      </c>
      <c r="AI30" s="81" t="e">
        <f t="shared" ca="1" si="17"/>
        <v>#REF!</v>
      </c>
      <c r="AJ30" s="81" t="e">
        <f t="shared" ca="1" si="17"/>
        <v>#REF!</v>
      </c>
      <c r="AK30" s="81" t="e">
        <f t="shared" ca="1" si="17"/>
        <v>#REF!</v>
      </c>
      <c r="AL30" s="81" t="e">
        <f t="shared" ca="1" si="17"/>
        <v>#REF!</v>
      </c>
      <c r="AM30" s="81" t="e">
        <f t="shared" ca="1" si="17"/>
        <v>#REF!</v>
      </c>
      <c r="AN30" s="81" t="e">
        <f t="shared" ca="1" si="17"/>
        <v>#REF!</v>
      </c>
      <c r="AO30" s="81" t="e">
        <f t="shared" ca="1" si="17"/>
        <v>#REF!</v>
      </c>
      <c r="AP30" s="81" t="e">
        <f t="shared" ca="1" si="17"/>
        <v>#REF!</v>
      </c>
      <c r="AQ30" s="81" t="e">
        <f t="shared" ca="1" si="17"/>
        <v>#REF!</v>
      </c>
      <c r="AR30" s="81" t="e">
        <f t="shared" ca="1" si="18"/>
        <v>#REF!</v>
      </c>
      <c r="AS30" s="81" t="e">
        <f t="shared" ca="1" si="18"/>
        <v>#REF!</v>
      </c>
      <c r="AT30" s="81" t="e">
        <f t="shared" ca="1" si="18"/>
        <v>#REF!</v>
      </c>
      <c r="AU30" s="81" t="e">
        <f t="shared" ca="1" si="18"/>
        <v>#REF!</v>
      </c>
      <c r="AV30" s="81" t="e">
        <f t="shared" ca="1" si="18"/>
        <v>#REF!</v>
      </c>
      <c r="AW30" s="81" t="e">
        <f t="shared" ca="1" si="18"/>
        <v>#REF!</v>
      </c>
      <c r="AX30" s="81" t="e">
        <f t="shared" ca="1" si="18"/>
        <v>#REF!</v>
      </c>
      <c r="AY30" s="81" t="e">
        <f t="shared" ca="1" si="18"/>
        <v>#REF!</v>
      </c>
      <c r="AZ30" s="81" t="e">
        <f t="shared" ca="1" si="18"/>
        <v>#REF!</v>
      </c>
      <c r="BA30" s="81" t="e">
        <f t="shared" ca="1" si="18"/>
        <v>#REF!</v>
      </c>
      <c r="BB30" s="81" t="e">
        <f t="shared" ca="1" si="18"/>
        <v>#REF!</v>
      </c>
      <c r="BC30" s="81" t="e">
        <f t="shared" ca="1" si="18"/>
        <v>#REF!</v>
      </c>
      <c r="BD30" s="81" t="e">
        <f t="shared" ca="1" si="18"/>
        <v>#REF!</v>
      </c>
      <c r="BE30" s="81" t="e">
        <f t="shared" ca="1" si="7"/>
        <v>#REF!</v>
      </c>
      <c r="BF30" s="81" t="e">
        <f t="shared" ca="1" si="19"/>
        <v>#REF!</v>
      </c>
      <c r="BG30" s="81" t="e">
        <f t="shared" ca="1" si="19"/>
        <v>#REF!</v>
      </c>
      <c r="BH30" s="81" t="e">
        <f t="shared" ca="1" si="19"/>
        <v>#REF!</v>
      </c>
      <c r="BI30" s="81" t="e">
        <f t="shared" ca="1" si="19"/>
        <v>#REF!</v>
      </c>
      <c r="BJ30" s="81" t="e">
        <f t="shared" ca="1" si="19"/>
        <v>#REF!</v>
      </c>
      <c r="BK30" s="81" t="e">
        <f t="shared" ca="1" si="19"/>
        <v>#REF!</v>
      </c>
      <c r="BL30" s="81" t="e">
        <f t="shared" ca="1" si="19"/>
        <v>#REF!</v>
      </c>
      <c r="BM30" s="82" t="s">
        <v>491</v>
      </c>
      <c r="BN30" s="82" t="s">
        <v>279</v>
      </c>
      <c r="BO30" s="82" t="s">
        <v>463</v>
      </c>
    </row>
    <row r="31" spans="1:67" x14ac:dyDescent="0.2">
      <c r="A31" s="81">
        <v>28</v>
      </c>
      <c r="B31" s="54" t="s">
        <v>492</v>
      </c>
      <c r="C31" s="36" t="str">
        <f t="shared" si="6"/>
        <v>夕張市</v>
      </c>
      <c r="D31" s="36" t="e">
        <f t="shared" ca="1" si="14"/>
        <v>#REF!</v>
      </c>
      <c r="E31" s="36" t="e">
        <f t="shared" ca="1" si="14"/>
        <v>#REF!</v>
      </c>
      <c r="F31" s="36" t="e">
        <f t="shared" ca="1" si="14"/>
        <v>#REF!</v>
      </c>
      <c r="G31" s="36" t="e">
        <f t="shared" ca="1" si="14"/>
        <v>#REF!</v>
      </c>
      <c r="H31" s="36" t="e">
        <f t="shared" ca="1" si="14"/>
        <v>#REF!</v>
      </c>
      <c r="I31" s="36" t="e">
        <f t="shared" ca="1" si="14"/>
        <v>#REF!</v>
      </c>
      <c r="J31" s="36" t="e">
        <f t="shared" ca="1" si="14"/>
        <v>#REF!</v>
      </c>
      <c r="K31" s="36" t="e">
        <f t="shared" ca="1" si="14"/>
        <v>#REF!</v>
      </c>
      <c r="L31" s="36" t="e">
        <f t="shared" ca="1" si="14"/>
        <v>#REF!</v>
      </c>
      <c r="M31" s="36" t="e">
        <f t="shared" ca="1" si="14"/>
        <v>#REF!</v>
      </c>
      <c r="N31" s="36" t="e">
        <f t="shared" ca="1" si="15"/>
        <v>#REF!</v>
      </c>
      <c r="O31" s="36" t="e">
        <f t="shared" ca="1" si="15"/>
        <v>#REF!</v>
      </c>
      <c r="P31" s="36" t="e">
        <f t="shared" ca="1" si="15"/>
        <v>#REF!</v>
      </c>
      <c r="Q31" s="36" t="e">
        <f t="shared" ca="1" si="15"/>
        <v>#REF!</v>
      </c>
      <c r="R31" s="36" t="e">
        <f t="shared" ca="1" si="15"/>
        <v>#REF!</v>
      </c>
      <c r="S31" s="36" t="e">
        <f t="shared" ca="1" si="15"/>
        <v>#REF!</v>
      </c>
      <c r="T31" s="36" t="e">
        <f t="shared" ca="1" si="15"/>
        <v>#REF!</v>
      </c>
      <c r="U31" s="36" t="e">
        <f t="shared" ca="1" si="15"/>
        <v>#REF!</v>
      </c>
      <c r="V31" s="36" t="e">
        <f t="shared" ca="1" si="15"/>
        <v>#REF!</v>
      </c>
      <c r="W31" s="36" t="e">
        <f t="shared" ca="1" si="15"/>
        <v>#REF!</v>
      </c>
      <c r="X31" s="36" t="e">
        <f t="shared" ca="1" si="16"/>
        <v>#REF!</v>
      </c>
      <c r="Y31" s="36" t="e">
        <f t="shared" ca="1" si="16"/>
        <v>#REF!</v>
      </c>
      <c r="Z31" s="36" t="e">
        <f t="shared" ca="1" si="16"/>
        <v>#REF!</v>
      </c>
      <c r="AA31" s="36" t="e">
        <f t="shared" ca="1" si="16"/>
        <v>#REF!</v>
      </c>
      <c r="AB31" s="36" t="e">
        <f t="shared" ca="1" si="16"/>
        <v>#REF!</v>
      </c>
      <c r="AC31" s="36" t="e">
        <f t="shared" ca="1" si="16"/>
        <v>#REF!</v>
      </c>
      <c r="AD31" s="36" t="e">
        <f t="shared" ca="1" si="16"/>
        <v>#REF!</v>
      </c>
      <c r="AE31" s="36" t="e">
        <f t="shared" ca="1" si="16"/>
        <v>#REF!</v>
      </c>
      <c r="AF31" s="36" t="e">
        <f t="shared" ca="1" si="16"/>
        <v>#REF!</v>
      </c>
      <c r="AG31" s="36" t="e">
        <f t="shared" ca="1" si="16"/>
        <v>#REF!</v>
      </c>
      <c r="AH31" s="36" t="e">
        <f t="shared" ca="1" si="17"/>
        <v>#REF!</v>
      </c>
      <c r="AI31" s="36" t="e">
        <f t="shared" ca="1" si="17"/>
        <v>#REF!</v>
      </c>
      <c r="AJ31" s="36" t="e">
        <f t="shared" ca="1" si="17"/>
        <v>#REF!</v>
      </c>
      <c r="AK31" s="36" t="e">
        <f t="shared" ca="1" si="17"/>
        <v>#REF!</v>
      </c>
      <c r="AL31" s="36" t="e">
        <f t="shared" ca="1" si="17"/>
        <v>#REF!</v>
      </c>
      <c r="AM31" s="36" t="e">
        <f t="shared" ca="1" si="17"/>
        <v>#REF!</v>
      </c>
      <c r="AN31" s="36" t="e">
        <f t="shared" ca="1" si="17"/>
        <v>#REF!</v>
      </c>
      <c r="AO31" s="36" t="e">
        <f t="shared" ca="1" si="17"/>
        <v>#REF!</v>
      </c>
      <c r="AP31" s="36" t="e">
        <f t="shared" ca="1" si="17"/>
        <v>#REF!</v>
      </c>
      <c r="AQ31" s="36" t="e">
        <f t="shared" ca="1" si="17"/>
        <v>#REF!</v>
      </c>
      <c r="AR31" s="36" t="e">
        <f t="shared" ca="1" si="18"/>
        <v>#REF!</v>
      </c>
      <c r="AS31" s="36" t="e">
        <f t="shared" ca="1" si="18"/>
        <v>#REF!</v>
      </c>
      <c r="AT31" s="36" t="e">
        <f t="shared" ca="1" si="18"/>
        <v>#REF!</v>
      </c>
      <c r="AU31" s="36" t="e">
        <f t="shared" ca="1" si="18"/>
        <v>#REF!</v>
      </c>
      <c r="AV31" s="36" t="e">
        <f t="shared" ca="1" si="18"/>
        <v>#REF!</v>
      </c>
      <c r="AW31" s="36" t="e">
        <f t="shared" ca="1" si="18"/>
        <v>#REF!</v>
      </c>
      <c r="AX31" s="36" t="e">
        <f t="shared" ca="1" si="18"/>
        <v>#REF!</v>
      </c>
      <c r="AY31" s="36" t="e">
        <f t="shared" ca="1" si="18"/>
        <v>#REF!</v>
      </c>
      <c r="AZ31" s="36" t="e">
        <f t="shared" ca="1" si="18"/>
        <v>#REF!</v>
      </c>
      <c r="BA31" s="36" t="e">
        <f t="shared" ca="1" si="18"/>
        <v>#REF!</v>
      </c>
      <c r="BB31" s="36" t="e">
        <f t="shared" ca="1" si="18"/>
        <v>#REF!</v>
      </c>
      <c r="BC31" s="36" t="e">
        <f t="shared" ca="1" si="18"/>
        <v>#REF!</v>
      </c>
      <c r="BD31" s="36" t="e">
        <f t="shared" ca="1" si="18"/>
        <v>#REF!</v>
      </c>
      <c r="BE31" s="36" t="e">
        <f t="shared" ca="1" si="7"/>
        <v>#REF!</v>
      </c>
      <c r="BF31" s="36" t="e">
        <f t="shared" ca="1" si="19"/>
        <v>#REF!</v>
      </c>
      <c r="BG31" s="36" t="e">
        <f t="shared" ca="1" si="19"/>
        <v>#REF!</v>
      </c>
      <c r="BH31" s="36" t="e">
        <f t="shared" ca="1" si="19"/>
        <v>#REF!</v>
      </c>
      <c r="BI31" s="36" t="e">
        <f t="shared" ca="1" si="19"/>
        <v>#REF!</v>
      </c>
      <c r="BJ31" s="36" t="e">
        <f t="shared" ca="1" si="19"/>
        <v>#REF!</v>
      </c>
      <c r="BK31" s="36" t="e">
        <f t="shared" ca="1" si="19"/>
        <v>#REF!</v>
      </c>
      <c r="BL31" s="36" t="e">
        <f t="shared" ca="1" si="19"/>
        <v>#REF!</v>
      </c>
      <c r="BM31" s="54" t="s">
        <v>492</v>
      </c>
      <c r="BN31" s="54" t="s">
        <v>280</v>
      </c>
      <c r="BO31" s="54" t="s">
        <v>381</v>
      </c>
    </row>
    <row r="32" spans="1:67" x14ac:dyDescent="0.2">
      <c r="A32" s="81">
        <v>29</v>
      </c>
      <c r="B32" s="54" t="s">
        <v>493</v>
      </c>
      <c r="C32" s="36" t="str">
        <f t="shared" si="6"/>
        <v>夕張市</v>
      </c>
      <c r="D32" s="36" t="e">
        <f t="shared" ca="1" si="14"/>
        <v>#REF!</v>
      </c>
      <c r="E32" s="36" t="e">
        <f t="shared" ca="1" si="14"/>
        <v>#REF!</v>
      </c>
      <c r="F32" s="36" t="e">
        <f t="shared" ca="1" si="14"/>
        <v>#REF!</v>
      </c>
      <c r="G32" s="36" t="e">
        <f t="shared" ca="1" si="14"/>
        <v>#REF!</v>
      </c>
      <c r="H32" s="36" t="e">
        <f t="shared" ca="1" si="14"/>
        <v>#REF!</v>
      </c>
      <c r="I32" s="36" t="e">
        <f t="shared" ca="1" si="14"/>
        <v>#REF!</v>
      </c>
      <c r="J32" s="36" t="e">
        <f t="shared" ca="1" si="14"/>
        <v>#REF!</v>
      </c>
      <c r="K32" s="36" t="e">
        <f t="shared" ca="1" si="14"/>
        <v>#REF!</v>
      </c>
      <c r="L32" s="36" t="e">
        <f t="shared" ca="1" si="14"/>
        <v>#REF!</v>
      </c>
      <c r="M32" s="36" t="e">
        <f t="shared" ca="1" si="14"/>
        <v>#REF!</v>
      </c>
      <c r="N32" s="36" t="e">
        <f t="shared" ca="1" si="15"/>
        <v>#REF!</v>
      </c>
      <c r="O32" s="36" t="e">
        <f t="shared" ca="1" si="15"/>
        <v>#REF!</v>
      </c>
      <c r="P32" s="36" t="e">
        <f t="shared" ca="1" si="15"/>
        <v>#REF!</v>
      </c>
      <c r="Q32" s="36" t="e">
        <f t="shared" ca="1" si="15"/>
        <v>#REF!</v>
      </c>
      <c r="R32" s="36" t="e">
        <f t="shared" ca="1" si="15"/>
        <v>#REF!</v>
      </c>
      <c r="S32" s="36" t="e">
        <f t="shared" ca="1" si="15"/>
        <v>#REF!</v>
      </c>
      <c r="T32" s="36" t="e">
        <f t="shared" ca="1" si="15"/>
        <v>#REF!</v>
      </c>
      <c r="U32" s="36" t="e">
        <f t="shared" ca="1" si="15"/>
        <v>#REF!</v>
      </c>
      <c r="V32" s="36" t="e">
        <f t="shared" ca="1" si="15"/>
        <v>#REF!</v>
      </c>
      <c r="W32" s="36" t="e">
        <f t="shared" ca="1" si="15"/>
        <v>#REF!</v>
      </c>
      <c r="X32" s="36" t="e">
        <f t="shared" ca="1" si="16"/>
        <v>#REF!</v>
      </c>
      <c r="Y32" s="36" t="e">
        <f t="shared" ca="1" si="16"/>
        <v>#REF!</v>
      </c>
      <c r="Z32" s="36" t="e">
        <f t="shared" ca="1" si="16"/>
        <v>#REF!</v>
      </c>
      <c r="AA32" s="36" t="e">
        <f t="shared" ca="1" si="16"/>
        <v>#REF!</v>
      </c>
      <c r="AB32" s="36" t="e">
        <f t="shared" ca="1" si="16"/>
        <v>#REF!</v>
      </c>
      <c r="AC32" s="36" t="e">
        <f t="shared" ca="1" si="16"/>
        <v>#REF!</v>
      </c>
      <c r="AD32" s="36" t="e">
        <f t="shared" ca="1" si="16"/>
        <v>#REF!</v>
      </c>
      <c r="AE32" s="36" t="e">
        <f t="shared" ca="1" si="16"/>
        <v>#REF!</v>
      </c>
      <c r="AF32" s="36" t="e">
        <f t="shared" ca="1" si="16"/>
        <v>#REF!</v>
      </c>
      <c r="AG32" s="36" t="e">
        <f t="shared" ca="1" si="16"/>
        <v>#REF!</v>
      </c>
      <c r="AH32" s="36" t="e">
        <f t="shared" ca="1" si="17"/>
        <v>#REF!</v>
      </c>
      <c r="AI32" s="36" t="e">
        <f t="shared" ca="1" si="17"/>
        <v>#REF!</v>
      </c>
      <c r="AJ32" s="36" t="e">
        <f t="shared" ca="1" si="17"/>
        <v>#REF!</v>
      </c>
      <c r="AK32" s="36" t="e">
        <f t="shared" ca="1" si="17"/>
        <v>#REF!</v>
      </c>
      <c r="AL32" s="36" t="e">
        <f t="shared" ca="1" si="17"/>
        <v>#REF!</v>
      </c>
      <c r="AM32" s="36" t="e">
        <f t="shared" ca="1" si="17"/>
        <v>#REF!</v>
      </c>
      <c r="AN32" s="36" t="e">
        <f t="shared" ca="1" si="17"/>
        <v>#REF!</v>
      </c>
      <c r="AO32" s="36" t="e">
        <f t="shared" ca="1" si="17"/>
        <v>#REF!</v>
      </c>
      <c r="AP32" s="36" t="e">
        <f t="shared" ca="1" si="17"/>
        <v>#REF!</v>
      </c>
      <c r="AQ32" s="36" t="e">
        <f t="shared" ca="1" si="17"/>
        <v>#REF!</v>
      </c>
      <c r="AR32" s="36" t="e">
        <f t="shared" ca="1" si="18"/>
        <v>#REF!</v>
      </c>
      <c r="AS32" s="36" t="e">
        <f t="shared" ca="1" si="18"/>
        <v>#REF!</v>
      </c>
      <c r="AT32" s="36" t="e">
        <f t="shared" ca="1" si="18"/>
        <v>#REF!</v>
      </c>
      <c r="AU32" s="36" t="e">
        <f t="shared" ca="1" si="18"/>
        <v>#REF!</v>
      </c>
      <c r="AV32" s="36" t="e">
        <f t="shared" ca="1" si="18"/>
        <v>#REF!</v>
      </c>
      <c r="AW32" s="36" t="e">
        <f t="shared" ca="1" si="18"/>
        <v>#REF!</v>
      </c>
      <c r="AX32" s="36" t="e">
        <f t="shared" ca="1" si="18"/>
        <v>#REF!</v>
      </c>
      <c r="AY32" s="36" t="e">
        <f t="shared" ca="1" si="18"/>
        <v>#REF!</v>
      </c>
      <c r="AZ32" s="36" t="e">
        <f t="shared" ca="1" si="18"/>
        <v>#REF!</v>
      </c>
      <c r="BA32" s="36" t="e">
        <f t="shared" ca="1" si="18"/>
        <v>#REF!</v>
      </c>
      <c r="BB32" s="36" t="e">
        <f t="shared" ca="1" si="18"/>
        <v>#REF!</v>
      </c>
      <c r="BC32" s="36" t="e">
        <f t="shared" ca="1" si="18"/>
        <v>#REF!</v>
      </c>
      <c r="BD32" s="36" t="e">
        <f t="shared" ca="1" si="18"/>
        <v>#REF!</v>
      </c>
      <c r="BE32" s="36" t="e">
        <f t="shared" ca="1" si="7"/>
        <v>#REF!</v>
      </c>
      <c r="BF32" s="36" t="e">
        <f t="shared" ca="1" si="19"/>
        <v>#REF!</v>
      </c>
      <c r="BG32" s="36" t="e">
        <f t="shared" ca="1" si="19"/>
        <v>#REF!</v>
      </c>
      <c r="BH32" s="36" t="e">
        <f t="shared" ca="1" si="19"/>
        <v>#REF!</v>
      </c>
      <c r="BI32" s="36" t="e">
        <f t="shared" ca="1" si="19"/>
        <v>#REF!</v>
      </c>
      <c r="BJ32" s="36" t="e">
        <f t="shared" ca="1" si="19"/>
        <v>#REF!</v>
      </c>
      <c r="BK32" s="36" t="e">
        <f t="shared" ca="1" si="19"/>
        <v>#REF!</v>
      </c>
      <c r="BL32" s="36" t="e">
        <f t="shared" ca="1" si="19"/>
        <v>#REF!</v>
      </c>
      <c r="BM32" s="54" t="s">
        <v>493</v>
      </c>
      <c r="BN32" s="54" t="s">
        <v>280</v>
      </c>
      <c r="BO32" s="54" t="s">
        <v>462</v>
      </c>
    </row>
    <row r="33" spans="1:67" x14ac:dyDescent="0.2">
      <c r="A33" s="81">
        <v>30</v>
      </c>
      <c r="B33" s="54" t="s">
        <v>494</v>
      </c>
      <c r="C33" s="36" t="str">
        <f t="shared" si="6"/>
        <v>夕張市</v>
      </c>
      <c r="D33" s="36" t="e">
        <f t="shared" ca="1" si="14"/>
        <v>#REF!</v>
      </c>
      <c r="E33" s="36" t="e">
        <f t="shared" ca="1" si="14"/>
        <v>#REF!</v>
      </c>
      <c r="F33" s="36" t="e">
        <f t="shared" ca="1" si="14"/>
        <v>#REF!</v>
      </c>
      <c r="G33" s="36" t="e">
        <f t="shared" ca="1" si="14"/>
        <v>#REF!</v>
      </c>
      <c r="H33" s="36" t="e">
        <f t="shared" ca="1" si="14"/>
        <v>#REF!</v>
      </c>
      <c r="I33" s="36" t="e">
        <f t="shared" ca="1" si="14"/>
        <v>#REF!</v>
      </c>
      <c r="J33" s="36" t="e">
        <f t="shared" ca="1" si="14"/>
        <v>#REF!</v>
      </c>
      <c r="K33" s="36" t="e">
        <f t="shared" ca="1" si="14"/>
        <v>#REF!</v>
      </c>
      <c r="L33" s="36" t="e">
        <f t="shared" ca="1" si="14"/>
        <v>#REF!</v>
      </c>
      <c r="M33" s="36" t="e">
        <f t="shared" ca="1" si="14"/>
        <v>#REF!</v>
      </c>
      <c r="N33" s="36" t="e">
        <f t="shared" ca="1" si="15"/>
        <v>#REF!</v>
      </c>
      <c r="O33" s="36" t="e">
        <f t="shared" ca="1" si="15"/>
        <v>#REF!</v>
      </c>
      <c r="P33" s="36" t="e">
        <f t="shared" ca="1" si="15"/>
        <v>#REF!</v>
      </c>
      <c r="Q33" s="36" t="e">
        <f t="shared" ca="1" si="15"/>
        <v>#REF!</v>
      </c>
      <c r="R33" s="36" t="e">
        <f t="shared" ca="1" si="15"/>
        <v>#REF!</v>
      </c>
      <c r="S33" s="36" t="e">
        <f t="shared" ca="1" si="15"/>
        <v>#REF!</v>
      </c>
      <c r="T33" s="36" t="e">
        <f t="shared" ca="1" si="15"/>
        <v>#REF!</v>
      </c>
      <c r="U33" s="36" t="e">
        <f t="shared" ca="1" si="15"/>
        <v>#REF!</v>
      </c>
      <c r="V33" s="36" t="e">
        <f t="shared" ca="1" si="15"/>
        <v>#REF!</v>
      </c>
      <c r="W33" s="36" t="e">
        <f t="shared" ca="1" si="15"/>
        <v>#REF!</v>
      </c>
      <c r="X33" s="36" t="e">
        <f t="shared" ca="1" si="16"/>
        <v>#REF!</v>
      </c>
      <c r="Y33" s="36" t="e">
        <f t="shared" ca="1" si="16"/>
        <v>#REF!</v>
      </c>
      <c r="Z33" s="36" t="e">
        <f t="shared" ca="1" si="16"/>
        <v>#REF!</v>
      </c>
      <c r="AA33" s="36" t="e">
        <f t="shared" ca="1" si="16"/>
        <v>#REF!</v>
      </c>
      <c r="AB33" s="36" t="e">
        <f t="shared" ca="1" si="16"/>
        <v>#REF!</v>
      </c>
      <c r="AC33" s="36" t="e">
        <f t="shared" ca="1" si="16"/>
        <v>#REF!</v>
      </c>
      <c r="AD33" s="36" t="e">
        <f t="shared" ca="1" si="16"/>
        <v>#REF!</v>
      </c>
      <c r="AE33" s="36" t="e">
        <f t="shared" ca="1" si="16"/>
        <v>#REF!</v>
      </c>
      <c r="AF33" s="36" t="e">
        <f t="shared" ca="1" si="16"/>
        <v>#REF!</v>
      </c>
      <c r="AG33" s="36" t="e">
        <f t="shared" ca="1" si="16"/>
        <v>#REF!</v>
      </c>
      <c r="AH33" s="36" t="e">
        <f t="shared" ca="1" si="17"/>
        <v>#REF!</v>
      </c>
      <c r="AI33" s="36" t="e">
        <f t="shared" ca="1" si="17"/>
        <v>#REF!</v>
      </c>
      <c r="AJ33" s="36" t="e">
        <f t="shared" ca="1" si="17"/>
        <v>#REF!</v>
      </c>
      <c r="AK33" s="36" t="e">
        <f t="shared" ca="1" si="17"/>
        <v>#REF!</v>
      </c>
      <c r="AL33" s="36" t="e">
        <f t="shared" ca="1" si="17"/>
        <v>#REF!</v>
      </c>
      <c r="AM33" s="36" t="e">
        <f t="shared" ca="1" si="17"/>
        <v>#REF!</v>
      </c>
      <c r="AN33" s="36" t="e">
        <f t="shared" ca="1" si="17"/>
        <v>#REF!</v>
      </c>
      <c r="AO33" s="36" t="e">
        <f t="shared" ca="1" si="17"/>
        <v>#REF!</v>
      </c>
      <c r="AP33" s="36" t="e">
        <f t="shared" ca="1" si="17"/>
        <v>#REF!</v>
      </c>
      <c r="AQ33" s="36" t="e">
        <f t="shared" ca="1" si="17"/>
        <v>#REF!</v>
      </c>
      <c r="AR33" s="36" t="e">
        <f t="shared" ca="1" si="18"/>
        <v>#REF!</v>
      </c>
      <c r="AS33" s="36" t="e">
        <f t="shared" ca="1" si="18"/>
        <v>#REF!</v>
      </c>
      <c r="AT33" s="36" t="e">
        <f t="shared" ca="1" si="18"/>
        <v>#REF!</v>
      </c>
      <c r="AU33" s="36" t="e">
        <f t="shared" ca="1" si="18"/>
        <v>#REF!</v>
      </c>
      <c r="AV33" s="36" t="e">
        <f t="shared" ca="1" si="18"/>
        <v>#REF!</v>
      </c>
      <c r="AW33" s="36" t="e">
        <f t="shared" ca="1" si="18"/>
        <v>#REF!</v>
      </c>
      <c r="AX33" s="36" t="e">
        <f t="shared" ca="1" si="18"/>
        <v>#REF!</v>
      </c>
      <c r="AY33" s="36" t="e">
        <f t="shared" ca="1" si="18"/>
        <v>#REF!</v>
      </c>
      <c r="AZ33" s="36" t="e">
        <f t="shared" ca="1" si="18"/>
        <v>#REF!</v>
      </c>
      <c r="BA33" s="36" t="e">
        <f t="shared" ca="1" si="18"/>
        <v>#REF!</v>
      </c>
      <c r="BB33" s="36" t="e">
        <f t="shared" ca="1" si="18"/>
        <v>#REF!</v>
      </c>
      <c r="BC33" s="36" t="e">
        <f t="shared" ca="1" si="18"/>
        <v>#REF!</v>
      </c>
      <c r="BD33" s="36" t="e">
        <f t="shared" ca="1" si="18"/>
        <v>#REF!</v>
      </c>
      <c r="BE33" s="74" t="e">
        <f t="shared" ca="1" si="7"/>
        <v>#REF!</v>
      </c>
      <c r="BF33" s="74" t="e">
        <f t="shared" ca="1" si="19"/>
        <v>#REF!</v>
      </c>
      <c r="BG33" s="36" t="e">
        <f t="shared" ca="1" si="19"/>
        <v>#REF!</v>
      </c>
      <c r="BH33" s="36" t="e">
        <f t="shared" ca="1" si="19"/>
        <v>#REF!</v>
      </c>
      <c r="BI33" s="36" t="e">
        <f t="shared" ca="1" si="19"/>
        <v>#REF!</v>
      </c>
      <c r="BJ33" s="36" t="e">
        <f t="shared" ca="1" si="19"/>
        <v>#REF!</v>
      </c>
      <c r="BK33" s="36" t="e">
        <f t="shared" ca="1" si="19"/>
        <v>#REF!</v>
      </c>
      <c r="BL33" s="36" t="e">
        <f t="shared" ca="1" si="19"/>
        <v>#REF!</v>
      </c>
      <c r="BM33" s="54" t="s">
        <v>494</v>
      </c>
      <c r="BN33" s="54" t="s">
        <v>280</v>
      </c>
      <c r="BO33" s="54" t="s">
        <v>463</v>
      </c>
    </row>
    <row r="34" spans="1:67" s="84" customFormat="1" x14ac:dyDescent="0.2">
      <c r="A34" s="81">
        <v>31</v>
      </c>
      <c r="B34" s="82" t="s">
        <v>495</v>
      </c>
      <c r="C34" s="81" t="str">
        <f t="shared" si="6"/>
        <v>夕張市</v>
      </c>
      <c r="D34" s="81" t="e">
        <f t="shared" ref="D34:M43" ca="1" si="20">VLOOKUP($C34,INDIRECT("'"&amp;$B34&amp;"'!$C$4:$BL$182"),D$166,0)</f>
        <v>#REF!</v>
      </c>
      <c r="E34" s="81" t="e">
        <f t="shared" ca="1" si="20"/>
        <v>#REF!</v>
      </c>
      <c r="F34" s="81" t="e">
        <f t="shared" ca="1" si="20"/>
        <v>#REF!</v>
      </c>
      <c r="G34" s="81" t="e">
        <f t="shared" ca="1" si="20"/>
        <v>#REF!</v>
      </c>
      <c r="H34" s="81" t="e">
        <f t="shared" ca="1" si="20"/>
        <v>#REF!</v>
      </c>
      <c r="I34" s="81" t="e">
        <f t="shared" ca="1" si="20"/>
        <v>#REF!</v>
      </c>
      <c r="J34" s="81" t="e">
        <f t="shared" ca="1" si="20"/>
        <v>#REF!</v>
      </c>
      <c r="K34" s="81" t="e">
        <f t="shared" ca="1" si="20"/>
        <v>#REF!</v>
      </c>
      <c r="L34" s="81" t="e">
        <f t="shared" ca="1" si="20"/>
        <v>#REF!</v>
      </c>
      <c r="M34" s="81" t="e">
        <f t="shared" ca="1" si="20"/>
        <v>#REF!</v>
      </c>
      <c r="N34" s="81" t="e">
        <f t="shared" ref="N34:W43" ca="1" si="21">VLOOKUP($C34,INDIRECT("'"&amp;$B34&amp;"'!$C$4:$BL$182"),N$166,0)</f>
        <v>#REF!</v>
      </c>
      <c r="O34" s="81" t="e">
        <f t="shared" ca="1" si="21"/>
        <v>#REF!</v>
      </c>
      <c r="P34" s="81" t="e">
        <f t="shared" ca="1" si="21"/>
        <v>#REF!</v>
      </c>
      <c r="Q34" s="81" t="e">
        <f t="shared" ca="1" si="21"/>
        <v>#REF!</v>
      </c>
      <c r="R34" s="81" t="e">
        <f t="shared" ca="1" si="21"/>
        <v>#REF!</v>
      </c>
      <c r="S34" s="81" t="e">
        <f t="shared" ca="1" si="21"/>
        <v>#REF!</v>
      </c>
      <c r="T34" s="81" t="e">
        <f t="shared" ca="1" si="21"/>
        <v>#REF!</v>
      </c>
      <c r="U34" s="81" t="e">
        <f t="shared" ca="1" si="21"/>
        <v>#REF!</v>
      </c>
      <c r="V34" s="81" t="e">
        <f t="shared" ca="1" si="21"/>
        <v>#REF!</v>
      </c>
      <c r="W34" s="81" t="e">
        <f t="shared" ca="1" si="21"/>
        <v>#REF!</v>
      </c>
      <c r="X34" s="81" t="e">
        <f t="shared" ref="X34:AG43" ca="1" si="22">VLOOKUP($C34,INDIRECT("'"&amp;$B34&amp;"'!$C$4:$BL$182"),X$166,0)</f>
        <v>#REF!</v>
      </c>
      <c r="Y34" s="81" t="e">
        <f t="shared" ca="1" si="22"/>
        <v>#REF!</v>
      </c>
      <c r="Z34" s="81" t="e">
        <f t="shared" ca="1" si="22"/>
        <v>#REF!</v>
      </c>
      <c r="AA34" s="81" t="e">
        <f t="shared" ca="1" si="22"/>
        <v>#REF!</v>
      </c>
      <c r="AB34" s="81" t="e">
        <f t="shared" ca="1" si="22"/>
        <v>#REF!</v>
      </c>
      <c r="AC34" s="81" t="e">
        <f t="shared" ca="1" si="22"/>
        <v>#REF!</v>
      </c>
      <c r="AD34" s="81" t="e">
        <f t="shared" ca="1" si="22"/>
        <v>#REF!</v>
      </c>
      <c r="AE34" s="81" t="e">
        <f t="shared" ca="1" si="22"/>
        <v>#REF!</v>
      </c>
      <c r="AF34" s="81" t="e">
        <f t="shared" ca="1" si="22"/>
        <v>#REF!</v>
      </c>
      <c r="AG34" s="81" t="e">
        <f t="shared" ca="1" si="22"/>
        <v>#REF!</v>
      </c>
      <c r="AH34" s="81" t="e">
        <f t="shared" ref="AH34:AQ43" ca="1" si="23">VLOOKUP($C34,INDIRECT("'"&amp;$B34&amp;"'!$C$4:$BL$182"),AH$166,0)</f>
        <v>#REF!</v>
      </c>
      <c r="AI34" s="81" t="e">
        <f t="shared" ca="1" si="23"/>
        <v>#REF!</v>
      </c>
      <c r="AJ34" s="81" t="e">
        <f t="shared" ca="1" si="23"/>
        <v>#REF!</v>
      </c>
      <c r="AK34" s="81" t="e">
        <f t="shared" ca="1" si="23"/>
        <v>#REF!</v>
      </c>
      <c r="AL34" s="81" t="e">
        <f t="shared" ca="1" si="23"/>
        <v>#REF!</v>
      </c>
      <c r="AM34" s="81" t="e">
        <f t="shared" ca="1" si="23"/>
        <v>#REF!</v>
      </c>
      <c r="AN34" s="81" t="e">
        <f t="shared" ca="1" si="23"/>
        <v>#REF!</v>
      </c>
      <c r="AO34" s="81" t="e">
        <f t="shared" ca="1" si="23"/>
        <v>#REF!</v>
      </c>
      <c r="AP34" s="81" t="e">
        <f t="shared" ca="1" si="23"/>
        <v>#REF!</v>
      </c>
      <c r="AQ34" s="81" t="e">
        <f t="shared" ca="1" si="23"/>
        <v>#REF!</v>
      </c>
      <c r="AR34" s="81" t="e">
        <f t="shared" ref="AR34:BD43" ca="1" si="24">VLOOKUP($C34,INDIRECT("'"&amp;$B34&amp;"'!$C$4:$BL$182"),AR$166,0)</f>
        <v>#REF!</v>
      </c>
      <c r="AS34" s="81" t="e">
        <f t="shared" ca="1" si="24"/>
        <v>#REF!</v>
      </c>
      <c r="AT34" s="81" t="e">
        <f t="shared" ca="1" si="24"/>
        <v>#REF!</v>
      </c>
      <c r="AU34" s="81" t="e">
        <f t="shared" ca="1" si="24"/>
        <v>#REF!</v>
      </c>
      <c r="AV34" s="81" t="e">
        <f t="shared" ca="1" si="24"/>
        <v>#REF!</v>
      </c>
      <c r="AW34" s="81" t="e">
        <f t="shared" ca="1" si="24"/>
        <v>#REF!</v>
      </c>
      <c r="AX34" s="81" t="e">
        <f t="shared" ca="1" si="24"/>
        <v>#REF!</v>
      </c>
      <c r="AY34" s="81" t="e">
        <f t="shared" ca="1" si="24"/>
        <v>#REF!</v>
      </c>
      <c r="AZ34" s="81" t="e">
        <f t="shared" ca="1" si="24"/>
        <v>#REF!</v>
      </c>
      <c r="BA34" s="81" t="e">
        <f t="shared" ca="1" si="24"/>
        <v>#REF!</v>
      </c>
      <c r="BB34" s="81" t="e">
        <f t="shared" ca="1" si="24"/>
        <v>#REF!</v>
      </c>
      <c r="BC34" s="81" t="e">
        <f t="shared" ca="1" si="24"/>
        <v>#REF!</v>
      </c>
      <c r="BD34" s="81" t="e">
        <f t="shared" ca="1" si="24"/>
        <v>#REF!</v>
      </c>
      <c r="BE34" s="81" t="e">
        <f t="shared" ca="1" si="7"/>
        <v>#REF!</v>
      </c>
      <c r="BF34" s="81" t="e">
        <f t="shared" ref="BF34:BL43" ca="1" si="25">VLOOKUP($C34,INDIRECT("'"&amp;$B34&amp;"'!$C$4:$BL$182"),BF$166,0)</f>
        <v>#REF!</v>
      </c>
      <c r="BG34" s="81" t="e">
        <f t="shared" ca="1" si="25"/>
        <v>#REF!</v>
      </c>
      <c r="BH34" s="81" t="e">
        <f t="shared" ca="1" si="25"/>
        <v>#REF!</v>
      </c>
      <c r="BI34" s="81" t="e">
        <f t="shared" ca="1" si="25"/>
        <v>#REF!</v>
      </c>
      <c r="BJ34" s="81" t="e">
        <f t="shared" ca="1" si="25"/>
        <v>#REF!</v>
      </c>
      <c r="BK34" s="81" t="e">
        <f t="shared" ca="1" si="25"/>
        <v>#REF!</v>
      </c>
      <c r="BL34" s="81" t="e">
        <f t="shared" ca="1" si="25"/>
        <v>#REF!</v>
      </c>
      <c r="BM34" s="82" t="s">
        <v>495</v>
      </c>
      <c r="BN34" s="82" t="s">
        <v>281</v>
      </c>
      <c r="BO34" s="82" t="s">
        <v>381</v>
      </c>
    </row>
    <row r="35" spans="1:67" s="84" customFormat="1" x14ac:dyDescent="0.2">
      <c r="A35" s="81">
        <v>32</v>
      </c>
      <c r="B35" s="82" t="s">
        <v>496</v>
      </c>
      <c r="C35" s="81" t="str">
        <f t="shared" si="6"/>
        <v>夕張市</v>
      </c>
      <c r="D35" s="81" t="e">
        <f t="shared" ca="1" si="20"/>
        <v>#REF!</v>
      </c>
      <c r="E35" s="81" t="e">
        <f t="shared" ca="1" si="20"/>
        <v>#REF!</v>
      </c>
      <c r="F35" s="81" t="e">
        <f t="shared" ca="1" si="20"/>
        <v>#REF!</v>
      </c>
      <c r="G35" s="81" t="e">
        <f t="shared" ca="1" si="20"/>
        <v>#REF!</v>
      </c>
      <c r="H35" s="81" t="e">
        <f t="shared" ca="1" si="20"/>
        <v>#REF!</v>
      </c>
      <c r="I35" s="81" t="e">
        <f t="shared" ca="1" si="20"/>
        <v>#REF!</v>
      </c>
      <c r="J35" s="81" t="e">
        <f t="shared" ca="1" si="20"/>
        <v>#REF!</v>
      </c>
      <c r="K35" s="81" t="e">
        <f t="shared" ca="1" si="20"/>
        <v>#REF!</v>
      </c>
      <c r="L35" s="81" t="e">
        <f t="shared" ca="1" si="20"/>
        <v>#REF!</v>
      </c>
      <c r="M35" s="81" t="e">
        <f t="shared" ca="1" si="20"/>
        <v>#REF!</v>
      </c>
      <c r="N35" s="81" t="e">
        <f t="shared" ca="1" si="21"/>
        <v>#REF!</v>
      </c>
      <c r="O35" s="81" t="e">
        <f t="shared" ca="1" si="21"/>
        <v>#REF!</v>
      </c>
      <c r="P35" s="81" t="e">
        <f t="shared" ca="1" si="21"/>
        <v>#REF!</v>
      </c>
      <c r="Q35" s="81" t="e">
        <f t="shared" ca="1" si="21"/>
        <v>#REF!</v>
      </c>
      <c r="R35" s="81" t="e">
        <f t="shared" ca="1" si="21"/>
        <v>#REF!</v>
      </c>
      <c r="S35" s="81" t="e">
        <f t="shared" ca="1" si="21"/>
        <v>#REF!</v>
      </c>
      <c r="T35" s="81" t="e">
        <f t="shared" ca="1" si="21"/>
        <v>#REF!</v>
      </c>
      <c r="U35" s="81" t="e">
        <f t="shared" ca="1" si="21"/>
        <v>#REF!</v>
      </c>
      <c r="V35" s="81" t="e">
        <f t="shared" ca="1" si="21"/>
        <v>#REF!</v>
      </c>
      <c r="W35" s="81" t="e">
        <f t="shared" ca="1" si="21"/>
        <v>#REF!</v>
      </c>
      <c r="X35" s="81" t="e">
        <f t="shared" ca="1" si="22"/>
        <v>#REF!</v>
      </c>
      <c r="Y35" s="81" t="e">
        <f t="shared" ca="1" si="22"/>
        <v>#REF!</v>
      </c>
      <c r="Z35" s="81" t="e">
        <f t="shared" ca="1" si="22"/>
        <v>#REF!</v>
      </c>
      <c r="AA35" s="81" t="e">
        <f t="shared" ca="1" si="22"/>
        <v>#REF!</v>
      </c>
      <c r="AB35" s="81" t="e">
        <f t="shared" ca="1" si="22"/>
        <v>#REF!</v>
      </c>
      <c r="AC35" s="81" t="e">
        <f t="shared" ca="1" si="22"/>
        <v>#REF!</v>
      </c>
      <c r="AD35" s="81" t="e">
        <f t="shared" ca="1" si="22"/>
        <v>#REF!</v>
      </c>
      <c r="AE35" s="81" t="e">
        <f t="shared" ca="1" si="22"/>
        <v>#REF!</v>
      </c>
      <c r="AF35" s="81" t="e">
        <f t="shared" ca="1" si="22"/>
        <v>#REF!</v>
      </c>
      <c r="AG35" s="81" t="e">
        <f t="shared" ca="1" si="22"/>
        <v>#REF!</v>
      </c>
      <c r="AH35" s="81" t="e">
        <f t="shared" ca="1" si="23"/>
        <v>#REF!</v>
      </c>
      <c r="AI35" s="81" t="e">
        <f t="shared" ca="1" si="23"/>
        <v>#REF!</v>
      </c>
      <c r="AJ35" s="81" t="e">
        <f t="shared" ca="1" si="23"/>
        <v>#REF!</v>
      </c>
      <c r="AK35" s="81" t="e">
        <f t="shared" ca="1" si="23"/>
        <v>#REF!</v>
      </c>
      <c r="AL35" s="81" t="e">
        <f t="shared" ca="1" si="23"/>
        <v>#REF!</v>
      </c>
      <c r="AM35" s="81" t="e">
        <f t="shared" ca="1" si="23"/>
        <v>#REF!</v>
      </c>
      <c r="AN35" s="81" t="e">
        <f t="shared" ca="1" si="23"/>
        <v>#REF!</v>
      </c>
      <c r="AO35" s="81" t="e">
        <f t="shared" ca="1" si="23"/>
        <v>#REF!</v>
      </c>
      <c r="AP35" s="81" t="e">
        <f t="shared" ca="1" si="23"/>
        <v>#REF!</v>
      </c>
      <c r="AQ35" s="81" t="e">
        <f t="shared" ca="1" si="23"/>
        <v>#REF!</v>
      </c>
      <c r="AR35" s="81" t="e">
        <f t="shared" ca="1" si="24"/>
        <v>#REF!</v>
      </c>
      <c r="AS35" s="81" t="e">
        <f t="shared" ca="1" si="24"/>
        <v>#REF!</v>
      </c>
      <c r="AT35" s="81" t="e">
        <f t="shared" ca="1" si="24"/>
        <v>#REF!</v>
      </c>
      <c r="AU35" s="81" t="e">
        <f t="shared" ca="1" si="24"/>
        <v>#REF!</v>
      </c>
      <c r="AV35" s="81" t="e">
        <f t="shared" ca="1" si="24"/>
        <v>#REF!</v>
      </c>
      <c r="AW35" s="81" t="e">
        <f t="shared" ca="1" si="24"/>
        <v>#REF!</v>
      </c>
      <c r="AX35" s="81" t="e">
        <f t="shared" ca="1" si="24"/>
        <v>#REF!</v>
      </c>
      <c r="AY35" s="81" t="e">
        <f t="shared" ca="1" si="24"/>
        <v>#REF!</v>
      </c>
      <c r="AZ35" s="81" t="e">
        <f t="shared" ca="1" si="24"/>
        <v>#REF!</v>
      </c>
      <c r="BA35" s="81" t="e">
        <f t="shared" ca="1" si="24"/>
        <v>#REF!</v>
      </c>
      <c r="BB35" s="81" t="e">
        <f t="shared" ca="1" si="24"/>
        <v>#REF!</v>
      </c>
      <c r="BC35" s="81" t="e">
        <f t="shared" ca="1" si="24"/>
        <v>#REF!</v>
      </c>
      <c r="BD35" s="81" t="e">
        <f t="shared" ca="1" si="24"/>
        <v>#REF!</v>
      </c>
      <c r="BE35" s="81" t="e">
        <f t="shared" ca="1" si="7"/>
        <v>#REF!</v>
      </c>
      <c r="BF35" s="81" t="e">
        <f t="shared" ca="1" si="25"/>
        <v>#REF!</v>
      </c>
      <c r="BG35" s="81" t="e">
        <f t="shared" ca="1" si="25"/>
        <v>#REF!</v>
      </c>
      <c r="BH35" s="81" t="e">
        <f t="shared" ca="1" si="25"/>
        <v>#REF!</v>
      </c>
      <c r="BI35" s="81" t="e">
        <f t="shared" ca="1" si="25"/>
        <v>#REF!</v>
      </c>
      <c r="BJ35" s="81" t="e">
        <f t="shared" ca="1" si="25"/>
        <v>#REF!</v>
      </c>
      <c r="BK35" s="81" t="e">
        <f t="shared" ca="1" si="25"/>
        <v>#REF!</v>
      </c>
      <c r="BL35" s="81" t="e">
        <f t="shared" ca="1" si="25"/>
        <v>#REF!</v>
      </c>
      <c r="BM35" s="82" t="s">
        <v>496</v>
      </c>
      <c r="BN35" s="82" t="s">
        <v>281</v>
      </c>
      <c r="BO35" s="82" t="s">
        <v>462</v>
      </c>
    </row>
    <row r="36" spans="1:67" s="84" customFormat="1" x14ac:dyDescent="0.2">
      <c r="A36" s="81">
        <v>33</v>
      </c>
      <c r="B36" s="82" t="s">
        <v>497</v>
      </c>
      <c r="C36" s="81" t="str">
        <f t="shared" si="6"/>
        <v>夕張市</v>
      </c>
      <c r="D36" s="81" t="e">
        <f t="shared" ca="1" si="20"/>
        <v>#REF!</v>
      </c>
      <c r="E36" s="81" t="e">
        <f t="shared" ca="1" si="20"/>
        <v>#REF!</v>
      </c>
      <c r="F36" s="81" t="e">
        <f t="shared" ca="1" si="20"/>
        <v>#REF!</v>
      </c>
      <c r="G36" s="81" t="e">
        <f t="shared" ca="1" si="20"/>
        <v>#REF!</v>
      </c>
      <c r="H36" s="81" t="e">
        <f t="shared" ca="1" si="20"/>
        <v>#REF!</v>
      </c>
      <c r="I36" s="81" t="e">
        <f t="shared" ca="1" si="20"/>
        <v>#REF!</v>
      </c>
      <c r="J36" s="81" t="e">
        <f t="shared" ca="1" si="20"/>
        <v>#REF!</v>
      </c>
      <c r="K36" s="81" t="e">
        <f t="shared" ca="1" si="20"/>
        <v>#REF!</v>
      </c>
      <c r="L36" s="81" t="e">
        <f t="shared" ca="1" si="20"/>
        <v>#REF!</v>
      </c>
      <c r="M36" s="81" t="e">
        <f t="shared" ca="1" si="20"/>
        <v>#REF!</v>
      </c>
      <c r="N36" s="81" t="e">
        <f t="shared" ca="1" si="21"/>
        <v>#REF!</v>
      </c>
      <c r="O36" s="81" t="e">
        <f t="shared" ca="1" si="21"/>
        <v>#REF!</v>
      </c>
      <c r="P36" s="81" t="e">
        <f t="shared" ca="1" si="21"/>
        <v>#REF!</v>
      </c>
      <c r="Q36" s="81" t="e">
        <f t="shared" ca="1" si="21"/>
        <v>#REF!</v>
      </c>
      <c r="R36" s="81" t="e">
        <f t="shared" ca="1" si="21"/>
        <v>#REF!</v>
      </c>
      <c r="S36" s="81" t="e">
        <f t="shared" ca="1" si="21"/>
        <v>#REF!</v>
      </c>
      <c r="T36" s="81" t="e">
        <f t="shared" ca="1" si="21"/>
        <v>#REF!</v>
      </c>
      <c r="U36" s="81" t="e">
        <f t="shared" ca="1" si="21"/>
        <v>#REF!</v>
      </c>
      <c r="V36" s="81" t="e">
        <f t="shared" ca="1" si="21"/>
        <v>#REF!</v>
      </c>
      <c r="W36" s="81" t="e">
        <f t="shared" ca="1" si="21"/>
        <v>#REF!</v>
      </c>
      <c r="X36" s="81" t="e">
        <f t="shared" ca="1" si="22"/>
        <v>#REF!</v>
      </c>
      <c r="Y36" s="81" t="e">
        <f t="shared" ca="1" si="22"/>
        <v>#REF!</v>
      </c>
      <c r="Z36" s="81" t="e">
        <f t="shared" ca="1" si="22"/>
        <v>#REF!</v>
      </c>
      <c r="AA36" s="81" t="e">
        <f t="shared" ca="1" si="22"/>
        <v>#REF!</v>
      </c>
      <c r="AB36" s="81" t="e">
        <f t="shared" ca="1" si="22"/>
        <v>#REF!</v>
      </c>
      <c r="AC36" s="81" t="e">
        <f t="shared" ca="1" si="22"/>
        <v>#REF!</v>
      </c>
      <c r="AD36" s="81" t="e">
        <f t="shared" ca="1" si="22"/>
        <v>#REF!</v>
      </c>
      <c r="AE36" s="81" t="e">
        <f t="shared" ca="1" si="22"/>
        <v>#REF!</v>
      </c>
      <c r="AF36" s="81" t="e">
        <f t="shared" ca="1" si="22"/>
        <v>#REF!</v>
      </c>
      <c r="AG36" s="81" t="e">
        <f t="shared" ca="1" si="22"/>
        <v>#REF!</v>
      </c>
      <c r="AH36" s="81" t="e">
        <f t="shared" ca="1" si="23"/>
        <v>#REF!</v>
      </c>
      <c r="AI36" s="81" t="e">
        <f t="shared" ca="1" si="23"/>
        <v>#REF!</v>
      </c>
      <c r="AJ36" s="81" t="e">
        <f t="shared" ca="1" si="23"/>
        <v>#REF!</v>
      </c>
      <c r="AK36" s="81" t="e">
        <f t="shared" ca="1" si="23"/>
        <v>#REF!</v>
      </c>
      <c r="AL36" s="81" t="e">
        <f t="shared" ca="1" si="23"/>
        <v>#REF!</v>
      </c>
      <c r="AM36" s="81" t="e">
        <f t="shared" ca="1" si="23"/>
        <v>#REF!</v>
      </c>
      <c r="AN36" s="81" t="e">
        <f t="shared" ca="1" si="23"/>
        <v>#REF!</v>
      </c>
      <c r="AO36" s="81" t="e">
        <f t="shared" ca="1" si="23"/>
        <v>#REF!</v>
      </c>
      <c r="AP36" s="81" t="e">
        <f t="shared" ca="1" si="23"/>
        <v>#REF!</v>
      </c>
      <c r="AQ36" s="81" t="e">
        <f t="shared" ca="1" si="23"/>
        <v>#REF!</v>
      </c>
      <c r="AR36" s="81" t="e">
        <f t="shared" ca="1" si="24"/>
        <v>#REF!</v>
      </c>
      <c r="AS36" s="81" t="e">
        <f t="shared" ca="1" si="24"/>
        <v>#REF!</v>
      </c>
      <c r="AT36" s="81" t="e">
        <f t="shared" ca="1" si="24"/>
        <v>#REF!</v>
      </c>
      <c r="AU36" s="81" t="e">
        <f t="shared" ca="1" si="24"/>
        <v>#REF!</v>
      </c>
      <c r="AV36" s="81" t="e">
        <f t="shared" ca="1" si="24"/>
        <v>#REF!</v>
      </c>
      <c r="AW36" s="81" t="e">
        <f t="shared" ca="1" si="24"/>
        <v>#REF!</v>
      </c>
      <c r="AX36" s="81" t="e">
        <f t="shared" ca="1" si="24"/>
        <v>#REF!</v>
      </c>
      <c r="AY36" s="81" t="e">
        <f t="shared" ca="1" si="24"/>
        <v>#REF!</v>
      </c>
      <c r="AZ36" s="81" t="e">
        <f t="shared" ca="1" si="24"/>
        <v>#REF!</v>
      </c>
      <c r="BA36" s="81" t="e">
        <f t="shared" ca="1" si="24"/>
        <v>#REF!</v>
      </c>
      <c r="BB36" s="81" t="e">
        <f t="shared" ca="1" si="24"/>
        <v>#REF!</v>
      </c>
      <c r="BC36" s="81" t="e">
        <f t="shared" ca="1" si="24"/>
        <v>#REF!</v>
      </c>
      <c r="BD36" s="81" t="e">
        <f t="shared" ca="1" si="24"/>
        <v>#REF!</v>
      </c>
      <c r="BE36" s="81" t="e">
        <f t="shared" ca="1" si="7"/>
        <v>#REF!</v>
      </c>
      <c r="BF36" s="81" t="e">
        <f t="shared" ca="1" si="25"/>
        <v>#REF!</v>
      </c>
      <c r="BG36" s="81" t="e">
        <f t="shared" ca="1" si="25"/>
        <v>#REF!</v>
      </c>
      <c r="BH36" s="81" t="e">
        <f t="shared" ca="1" si="25"/>
        <v>#REF!</v>
      </c>
      <c r="BI36" s="81" t="e">
        <f t="shared" ca="1" si="25"/>
        <v>#REF!</v>
      </c>
      <c r="BJ36" s="81" t="e">
        <f t="shared" ca="1" si="25"/>
        <v>#REF!</v>
      </c>
      <c r="BK36" s="81" t="e">
        <f t="shared" ca="1" si="25"/>
        <v>#REF!</v>
      </c>
      <c r="BL36" s="81" t="e">
        <f t="shared" ca="1" si="25"/>
        <v>#REF!</v>
      </c>
      <c r="BM36" s="82" t="s">
        <v>497</v>
      </c>
      <c r="BN36" s="82" t="s">
        <v>281</v>
      </c>
      <c r="BO36" s="82" t="s">
        <v>463</v>
      </c>
    </row>
    <row r="37" spans="1:67" s="84" customFormat="1" x14ac:dyDescent="0.2">
      <c r="A37" s="81">
        <v>34</v>
      </c>
      <c r="B37" s="82" t="s">
        <v>498</v>
      </c>
      <c r="C37" s="81" t="str">
        <f t="shared" si="6"/>
        <v>夕張市</v>
      </c>
      <c r="D37" s="81" t="e">
        <f t="shared" ca="1" si="20"/>
        <v>#REF!</v>
      </c>
      <c r="E37" s="81" t="e">
        <f t="shared" ca="1" si="20"/>
        <v>#REF!</v>
      </c>
      <c r="F37" s="81" t="e">
        <f t="shared" ca="1" si="20"/>
        <v>#REF!</v>
      </c>
      <c r="G37" s="81" t="e">
        <f t="shared" ca="1" si="20"/>
        <v>#REF!</v>
      </c>
      <c r="H37" s="81" t="e">
        <f t="shared" ca="1" si="20"/>
        <v>#REF!</v>
      </c>
      <c r="I37" s="81" t="e">
        <f t="shared" ca="1" si="20"/>
        <v>#REF!</v>
      </c>
      <c r="J37" s="81" t="e">
        <f t="shared" ca="1" si="20"/>
        <v>#REF!</v>
      </c>
      <c r="K37" s="81" t="e">
        <f t="shared" ca="1" si="20"/>
        <v>#REF!</v>
      </c>
      <c r="L37" s="81" t="e">
        <f t="shared" ca="1" si="20"/>
        <v>#REF!</v>
      </c>
      <c r="M37" s="81" t="e">
        <f t="shared" ca="1" si="20"/>
        <v>#REF!</v>
      </c>
      <c r="N37" s="81" t="e">
        <f t="shared" ca="1" si="21"/>
        <v>#REF!</v>
      </c>
      <c r="O37" s="81" t="e">
        <f t="shared" ca="1" si="21"/>
        <v>#REF!</v>
      </c>
      <c r="P37" s="81" t="e">
        <f t="shared" ca="1" si="21"/>
        <v>#REF!</v>
      </c>
      <c r="Q37" s="81" t="e">
        <f t="shared" ca="1" si="21"/>
        <v>#REF!</v>
      </c>
      <c r="R37" s="81" t="e">
        <f t="shared" ca="1" si="21"/>
        <v>#REF!</v>
      </c>
      <c r="S37" s="81" t="e">
        <f t="shared" ca="1" si="21"/>
        <v>#REF!</v>
      </c>
      <c r="T37" s="81" t="e">
        <f t="shared" ca="1" si="21"/>
        <v>#REF!</v>
      </c>
      <c r="U37" s="81" t="e">
        <f t="shared" ca="1" si="21"/>
        <v>#REF!</v>
      </c>
      <c r="V37" s="81" t="e">
        <f t="shared" ca="1" si="21"/>
        <v>#REF!</v>
      </c>
      <c r="W37" s="81" t="e">
        <f t="shared" ca="1" si="21"/>
        <v>#REF!</v>
      </c>
      <c r="X37" s="81" t="e">
        <f t="shared" ca="1" si="22"/>
        <v>#REF!</v>
      </c>
      <c r="Y37" s="81" t="e">
        <f t="shared" ca="1" si="22"/>
        <v>#REF!</v>
      </c>
      <c r="Z37" s="81" t="e">
        <f t="shared" ca="1" si="22"/>
        <v>#REF!</v>
      </c>
      <c r="AA37" s="81" t="e">
        <f t="shared" ca="1" si="22"/>
        <v>#REF!</v>
      </c>
      <c r="AB37" s="81" t="e">
        <f t="shared" ca="1" si="22"/>
        <v>#REF!</v>
      </c>
      <c r="AC37" s="81" t="e">
        <f t="shared" ca="1" si="22"/>
        <v>#REF!</v>
      </c>
      <c r="AD37" s="81" t="e">
        <f t="shared" ca="1" si="22"/>
        <v>#REF!</v>
      </c>
      <c r="AE37" s="81" t="e">
        <f t="shared" ca="1" si="22"/>
        <v>#REF!</v>
      </c>
      <c r="AF37" s="81" t="e">
        <f t="shared" ca="1" si="22"/>
        <v>#REF!</v>
      </c>
      <c r="AG37" s="81" t="e">
        <f t="shared" ca="1" si="22"/>
        <v>#REF!</v>
      </c>
      <c r="AH37" s="81" t="e">
        <f t="shared" ca="1" si="23"/>
        <v>#REF!</v>
      </c>
      <c r="AI37" s="81" t="e">
        <f t="shared" ca="1" si="23"/>
        <v>#REF!</v>
      </c>
      <c r="AJ37" s="81" t="e">
        <f t="shared" ca="1" si="23"/>
        <v>#REF!</v>
      </c>
      <c r="AK37" s="81" t="e">
        <f t="shared" ca="1" si="23"/>
        <v>#REF!</v>
      </c>
      <c r="AL37" s="81" t="e">
        <f t="shared" ca="1" si="23"/>
        <v>#REF!</v>
      </c>
      <c r="AM37" s="81" t="e">
        <f t="shared" ca="1" si="23"/>
        <v>#REF!</v>
      </c>
      <c r="AN37" s="81" t="e">
        <f t="shared" ca="1" si="23"/>
        <v>#REF!</v>
      </c>
      <c r="AO37" s="81" t="e">
        <f t="shared" ca="1" si="23"/>
        <v>#REF!</v>
      </c>
      <c r="AP37" s="81" t="e">
        <f t="shared" ca="1" si="23"/>
        <v>#REF!</v>
      </c>
      <c r="AQ37" s="81" t="e">
        <f t="shared" ca="1" si="23"/>
        <v>#REF!</v>
      </c>
      <c r="AR37" s="81" t="e">
        <f t="shared" ca="1" si="24"/>
        <v>#REF!</v>
      </c>
      <c r="AS37" s="81" t="e">
        <f t="shared" ca="1" si="24"/>
        <v>#REF!</v>
      </c>
      <c r="AT37" s="81" t="e">
        <f t="shared" ca="1" si="24"/>
        <v>#REF!</v>
      </c>
      <c r="AU37" s="81" t="e">
        <f t="shared" ca="1" si="24"/>
        <v>#REF!</v>
      </c>
      <c r="AV37" s="81" t="e">
        <f t="shared" ca="1" si="24"/>
        <v>#REF!</v>
      </c>
      <c r="AW37" s="81" t="e">
        <f t="shared" ca="1" si="24"/>
        <v>#REF!</v>
      </c>
      <c r="AX37" s="81" t="e">
        <f t="shared" ca="1" si="24"/>
        <v>#REF!</v>
      </c>
      <c r="AY37" s="81" t="e">
        <f t="shared" ca="1" si="24"/>
        <v>#REF!</v>
      </c>
      <c r="AZ37" s="81" t="e">
        <f t="shared" ca="1" si="24"/>
        <v>#REF!</v>
      </c>
      <c r="BA37" s="81" t="e">
        <f t="shared" ca="1" si="24"/>
        <v>#REF!</v>
      </c>
      <c r="BB37" s="81" t="e">
        <f t="shared" ca="1" si="24"/>
        <v>#REF!</v>
      </c>
      <c r="BC37" s="81" t="e">
        <f t="shared" ca="1" si="24"/>
        <v>#REF!</v>
      </c>
      <c r="BD37" s="81" t="e">
        <f t="shared" ca="1" si="24"/>
        <v>#REF!</v>
      </c>
      <c r="BE37" s="81" t="e">
        <f t="shared" ref="BE37:BE68" ca="1" si="26">VLOOKUP($C37,INDIRECT("'"&amp;$B37&amp;"'!$C$4:$BL$182"),BE$166,0)</f>
        <v>#REF!</v>
      </c>
      <c r="BF37" s="81" t="e">
        <f t="shared" ca="1" si="25"/>
        <v>#REF!</v>
      </c>
      <c r="BG37" s="81" t="e">
        <f t="shared" ca="1" si="25"/>
        <v>#REF!</v>
      </c>
      <c r="BH37" s="81" t="e">
        <f t="shared" ca="1" si="25"/>
        <v>#REF!</v>
      </c>
      <c r="BI37" s="81" t="e">
        <f t="shared" ca="1" si="25"/>
        <v>#REF!</v>
      </c>
      <c r="BJ37" s="81" t="e">
        <f t="shared" ca="1" si="25"/>
        <v>#REF!</v>
      </c>
      <c r="BK37" s="81" t="e">
        <f t="shared" ca="1" si="25"/>
        <v>#REF!</v>
      </c>
      <c r="BL37" s="81" t="e">
        <f t="shared" ca="1" si="25"/>
        <v>#REF!</v>
      </c>
      <c r="BM37" s="82" t="s">
        <v>498</v>
      </c>
      <c r="BN37" s="82" t="s">
        <v>282</v>
      </c>
      <c r="BO37" s="82" t="s">
        <v>381</v>
      </c>
    </row>
    <row r="38" spans="1:67" s="84" customFormat="1" x14ac:dyDescent="0.2">
      <c r="A38" s="81">
        <v>35</v>
      </c>
      <c r="B38" s="82" t="s">
        <v>499</v>
      </c>
      <c r="C38" s="81" t="str">
        <f t="shared" si="6"/>
        <v>夕張市</v>
      </c>
      <c r="D38" s="81" t="e">
        <f t="shared" ca="1" si="20"/>
        <v>#REF!</v>
      </c>
      <c r="E38" s="81" t="e">
        <f t="shared" ca="1" si="20"/>
        <v>#REF!</v>
      </c>
      <c r="F38" s="81" t="e">
        <f t="shared" ca="1" si="20"/>
        <v>#REF!</v>
      </c>
      <c r="G38" s="81" t="e">
        <f t="shared" ca="1" si="20"/>
        <v>#REF!</v>
      </c>
      <c r="H38" s="81" t="e">
        <f t="shared" ca="1" si="20"/>
        <v>#REF!</v>
      </c>
      <c r="I38" s="81" t="e">
        <f t="shared" ca="1" si="20"/>
        <v>#REF!</v>
      </c>
      <c r="J38" s="81" t="e">
        <f t="shared" ca="1" si="20"/>
        <v>#REF!</v>
      </c>
      <c r="K38" s="81" t="e">
        <f t="shared" ca="1" si="20"/>
        <v>#REF!</v>
      </c>
      <c r="L38" s="81" t="e">
        <f t="shared" ca="1" si="20"/>
        <v>#REF!</v>
      </c>
      <c r="M38" s="81" t="e">
        <f t="shared" ca="1" si="20"/>
        <v>#REF!</v>
      </c>
      <c r="N38" s="81" t="e">
        <f t="shared" ca="1" si="21"/>
        <v>#REF!</v>
      </c>
      <c r="O38" s="81" t="e">
        <f t="shared" ca="1" si="21"/>
        <v>#REF!</v>
      </c>
      <c r="P38" s="81" t="e">
        <f t="shared" ca="1" si="21"/>
        <v>#REF!</v>
      </c>
      <c r="Q38" s="81" t="e">
        <f t="shared" ca="1" si="21"/>
        <v>#REF!</v>
      </c>
      <c r="R38" s="81" t="e">
        <f t="shared" ca="1" si="21"/>
        <v>#REF!</v>
      </c>
      <c r="S38" s="81" t="e">
        <f t="shared" ca="1" si="21"/>
        <v>#REF!</v>
      </c>
      <c r="T38" s="81" t="e">
        <f t="shared" ca="1" si="21"/>
        <v>#REF!</v>
      </c>
      <c r="U38" s="81" t="e">
        <f t="shared" ca="1" si="21"/>
        <v>#REF!</v>
      </c>
      <c r="V38" s="81" t="e">
        <f t="shared" ca="1" si="21"/>
        <v>#REF!</v>
      </c>
      <c r="W38" s="81" t="e">
        <f t="shared" ca="1" si="21"/>
        <v>#REF!</v>
      </c>
      <c r="X38" s="81" t="e">
        <f t="shared" ca="1" si="22"/>
        <v>#REF!</v>
      </c>
      <c r="Y38" s="81" t="e">
        <f t="shared" ca="1" si="22"/>
        <v>#REF!</v>
      </c>
      <c r="Z38" s="81" t="e">
        <f t="shared" ca="1" si="22"/>
        <v>#REF!</v>
      </c>
      <c r="AA38" s="81" t="e">
        <f t="shared" ca="1" si="22"/>
        <v>#REF!</v>
      </c>
      <c r="AB38" s="81" t="e">
        <f t="shared" ca="1" si="22"/>
        <v>#REF!</v>
      </c>
      <c r="AC38" s="81" t="e">
        <f t="shared" ca="1" si="22"/>
        <v>#REF!</v>
      </c>
      <c r="AD38" s="81" t="e">
        <f t="shared" ca="1" si="22"/>
        <v>#REF!</v>
      </c>
      <c r="AE38" s="81" t="e">
        <f t="shared" ca="1" si="22"/>
        <v>#REF!</v>
      </c>
      <c r="AF38" s="81" t="e">
        <f t="shared" ca="1" si="22"/>
        <v>#REF!</v>
      </c>
      <c r="AG38" s="81" t="e">
        <f t="shared" ca="1" si="22"/>
        <v>#REF!</v>
      </c>
      <c r="AH38" s="81" t="e">
        <f t="shared" ca="1" si="23"/>
        <v>#REF!</v>
      </c>
      <c r="AI38" s="81" t="e">
        <f t="shared" ca="1" si="23"/>
        <v>#REF!</v>
      </c>
      <c r="AJ38" s="81" t="e">
        <f t="shared" ca="1" si="23"/>
        <v>#REF!</v>
      </c>
      <c r="AK38" s="81" t="e">
        <f t="shared" ca="1" si="23"/>
        <v>#REF!</v>
      </c>
      <c r="AL38" s="81" t="e">
        <f t="shared" ca="1" si="23"/>
        <v>#REF!</v>
      </c>
      <c r="AM38" s="81" t="e">
        <f t="shared" ca="1" si="23"/>
        <v>#REF!</v>
      </c>
      <c r="AN38" s="81" t="e">
        <f t="shared" ca="1" si="23"/>
        <v>#REF!</v>
      </c>
      <c r="AO38" s="81" t="e">
        <f t="shared" ca="1" si="23"/>
        <v>#REF!</v>
      </c>
      <c r="AP38" s="81" t="e">
        <f t="shared" ca="1" si="23"/>
        <v>#REF!</v>
      </c>
      <c r="AQ38" s="81" t="e">
        <f t="shared" ca="1" si="23"/>
        <v>#REF!</v>
      </c>
      <c r="AR38" s="81" t="e">
        <f t="shared" ca="1" si="24"/>
        <v>#REF!</v>
      </c>
      <c r="AS38" s="81" t="e">
        <f t="shared" ca="1" si="24"/>
        <v>#REF!</v>
      </c>
      <c r="AT38" s="81" t="e">
        <f t="shared" ca="1" si="24"/>
        <v>#REF!</v>
      </c>
      <c r="AU38" s="81" t="e">
        <f t="shared" ca="1" si="24"/>
        <v>#REF!</v>
      </c>
      <c r="AV38" s="81" t="e">
        <f t="shared" ca="1" si="24"/>
        <v>#REF!</v>
      </c>
      <c r="AW38" s="81" t="e">
        <f t="shared" ca="1" si="24"/>
        <v>#REF!</v>
      </c>
      <c r="AX38" s="81" t="e">
        <f t="shared" ca="1" si="24"/>
        <v>#REF!</v>
      </c>
      <c r="AY38" s="81" t="e">
        <f t="shared" ca="1" si="24"/>
        <v>#REF!</v>
      </c>
      <c r="AZ38" s="81" t="e">
        <f t="shared" ca="1" si="24"/>
        <v>#REF!</v>
      </c>
      <c r="BA38" s="81" t="e">
        <f t="shared" ca="1" si="24"/>
        <v>#REF!</v>
      </c>
      <c r="BB38" s="81" t="e">
        <f t="shared" ca="1" si="24"/>
        <v>#REF!</v>
      </c>
      <c r="BC38" s="81" t="e">
        <f t="shared" ca="1" si="24"/>
        <v>#REF!</v>
      </c>
      <c r="BD38" s="81" t="e">
        <f t="shared" ca="1" si="24"/>
        <v>#REF!</v>
      </c>
      <c r="BE38" s="81" t="e">
        <f t="shared" ca="1" si="26"/>
        <v>#REF!</v>
      </c>
      <c r="BF38" s="81" t="e">
        <f t="shared" ca="1" si="25"/>
        <v>#REF!</v>
      </c>
      <c r="BG38" s="81" t="e">
        <f t="shared" ca="1" si="25"/>
        <v>#REF!</v>
      </c>
      <c r="BH38" s="81" t="e">
        <f t="shared" ca="1" si="25"/>
        <v>#REF!</v>
      </c>
      <c r="BI38" s="81" t="e">
        <f t="shared" ca="1" si="25"/>
        <v>#REF!</v>
      </c>
      <c r="BJ38" s="81" t="e">
        <f t="shared" ca="1" si="25"/>
        <v>#REF!</v>
      </c>
      <c r="BK38" s="81" t="e">
        <f t="shared" ca="1" si="25"/>
        <v>#REF!</v>
      </c>
      <c r="BL38" s="81" t="e">
        <f t="shared" ca="1" si="25"/>
        <v>#REF!</v>
      </c>
      <c r="BM38" s="82" t="s">
        <v>499</v>
      </c>
      <c r="BN38" s="82" t="s">
        <v>282</v>
      </c>
      <c r="BO38" s="82" t="s">
        <v>462</v>
      </c>
    </row>
    <row r="39" spans="1:67" s="84" customFormat="1" x14ac:dyDescent="0.2">
      <c r="A39" s="81">
        <v>36</v>
      </c>
      <c r="B39" s="82" t="s">
        <v>500</v>
      </c>
      <c r="C39" s="81" t="str">
        <f t="shared" si="6"/>
        <v>夕張市</v>
      </c>
      <c r="D39" s="81" t="e">
        <f t="shared" ca="1" si="20"/>
        <v>#REF!</v>
      </c>
      <c r="E39" s="81" t="e">
        <f t="shared" ca="1" si="20"/>
        <v>#REF!</v>
      </c>
      <c r="F39" s="81" t="e">
        <f t="shared" ca="1" si="20"/>
        <v>#REF!</v>
      </c>
      <c r="G39" s="81" t="e">
        <f t="shared" ca="1" si="20"/>
        <v>#REF!</v>
      </c>
      <c r="H39" s="81" t="e">
        <f t="shared" ca="1" si="20"/>
        <v>#REF!</v>
      </c>
      <c r="I39" s="81" t="e">
        <f t="shared" ca="1" si="20"/>
        <v>#REF!</v>
      </c>
      <c r="J39" s="81" t="e">
        <f t="shared" ca="1" si="20"/>
        <v>#REF!</v>
      </c>
      <c r="K39" s="81" t="e">
        <f t="shared" ca="1" si="20"/>
        <v>#REF!</v>
      </c>
      <c r="L39" s="81" t="e">
        <f t="shared" ca="1" si="20"/>
        <v>#REF!</v>
      </c>
      <c r="M39" s="81" t="e">
        <f t="shared" ca="1" si="20"/>
        <v>#REF!</v>
      </c>
      <c r="N39" s="81" t="e">
        <f t="shared" ca="1" si="21"/>
        <v>#REF!</v>
      </c>
      <c r="O39" s="81" t="e">
        <f t="shared" ca="1" si="21"/>
        <v>#REF!</v>
      </c>
      <c r="P39" s="81" t="e">
        <f t="shared" ca="1" si="21"/>
        <v>#REF!</v>
      </c>
      <c r="Q39" s="81" t="e">
        <f t="shared" ca="1" si="21"/>
        <v>#REF!</v>
      </c>
      <c r="R39" s="81" t="e">
        <f t="shared" ca="1" si="21"/>
        <v>#REF!</v>
      </c>
      <c r="S39" s="81" t="e">
        <f t="shared" ca="1" si="21"/>
        <v>#REF!</v>
      </c>
      <c r="T39" s="81" t="e">
        <f t="shared" ca="1" si="21"/>
        <v>#REF!</v>
      </c>
      <c r="U39" s="81" t="e">
        <f t="shared" ca="1" si="21"/>
        <v>#REF!</v>
      </c>
      <c r="V39" s="81" t="e">
        <f t="shared" ca="1" si="21"/>
        <v>#REF!</v>
      </c>
      <c r="W39" s="81" t="e">
        <f t="shared" ca="1" si="21"/>
        <v>#REF!</v>
      </c>
      <c r="X39" s="81" t="e">
        <f t="shared" ca="1" si="22"/>
        <v>#REF!</v>
      </c>
      <c r="Y39" s="81" t="e">
        <f t="shared" ca="1" si="22"/>
        <v>#REF!</v>
      </c>
      <c r="Z39" s="81" t="e">
        <f t="shared" ca="1" si="22"/>
        <v>#REF!</v>
      </c>
      <c r="AA39" s="81" t="e">
        <f t="shared" ca="1" si="22"/>
        <v>#REF!</v>
      </c>
      <c r="AB39" s="81" t="e">
        <f t="shared" ca="1" si="22"/>
        <v>#REF!</v>
      </c>
      <c r="AC39" s="81" t="e">
        <f t="shared" ca="1" si="22"/>
        <v>#REF!</v>
      </c>
      <c r="AD39" s="81" t="e">
        <f t="shared" ca="1" si="22"/>
        <v>#REF!</v>
      </c>
      <c r="AE39" s="81" t="e">
        <f t="shared" ca="1" si="22"/>
        <v>#REF!</v>
      </c>
      <c r="AF39" s="81" t="e">
        <f t="shared" ca="1" si="22"/>
        <v>#REF!</v>
      </c>
      <c r="AG39" s="81" t="e">
        <f t="shared" ca="1" si="22"/>
        <v>#REF!</v>
      </c>
      <c r="AH39" s="81" t="e">
        <f t="shared" ca="1" si="23"/>
        <v>#REF!</v>
      </c>
      <c r="AI39" s="81" t="e">
        <f t="shared" ca="1" si="23"/>
        <v>#REF!</v>
      </c>
      <c r="AJ39" s="81" t="e">
        <f t="shared" ca="1" si="23"/>
        <v>#REF!</v>
      </c>
      <c r="AK39" s="81" t="e">
        <f t="shared" ca="1" si="23"/>
        <v>#REF!</v>
      </c>
      <c r="AL39" s="81" t="e">
        <f t="shared" ca="1" si="23"/>
        <v>#REF!</v>
      </c>
      <c r="AM39" s="81" t="e">
        <f t="shared" ca="1" si="23"/>
        <v>#REF!</v>
      </c>
      <c r="AN39" s="81" t="e">
        <f t="shared" ca="1" si="23"/>
        <v>#REF!</v>
      </c>
      <c r="AO39" s="81" t="e">
        <f t="shared" ca="1" si="23"/>
        <v>#REF!</v>
      </c>
      <c r="AP39" s="81" t="e">
        <f t="shared" ca="1" si="23"/>
        <v>#REF!</v>
      </c>
      <c r="AQ39" s="81" t="e">
        <f t="shared" ca="1" si="23"/>
        <v>#REF!</v>
      </c>
      <c r="AR39" s="81" t="e">
        <f t="shared" ca="1" si="24"/>
        <v>#REF!</v>
      </c>
      <c r="AS39" s="81" t="e">
        <f t="shared" ca="1" si="24"/>
        <v>#REF!</v>
      </c>
      <c r="AT39" s="81" t="e">
        <f t="shared" ca="1" si="24"/>
        <v>#REF!</v>
      </c>
      <c r="AU39" s="81" t="e">
        <f t="shared" ca="1" si="24"/>
        <v>#REF!</v>
      </c>
      <c r="AV39" s="81" t="e">
        <f t="shared" ca="1" si="24"/>
        <v>#REF!</v>
      </c>
      <c r="AW39" s="81" t="e">
        <f t="shared" ca="1" si="24"/>
        <v>#REF!</v>
      </c>
      <c r="AX39" s="81" t="e">
        <f t="shared" ca="1" si="24"/>
        <v>#REF!</v>
      </c>
      <c r="AY39" s="81" t="e">
        <f t="shared" ca="1" si="24"/>
        <v>#REF!</v>
      </c>
      <c r="AZ39" s="81" t="e">
        <f t="shared" ca="1" si="24"/>
        <v>#REF!</v>
      </c>
      <c r="BA39" s="81" t="e">
        <f t="shared" ca="1" si="24"/>
        <v>#REF!</v>
      </c>
      <c r="BB39" s="81" t="e">
        <f t="shared" ca="1" si="24"/>
        <v>#REF!</v>
      </c>
      <c r="BC39" s="81" t="e">
        <f t="shared" ca="1" si="24"/>
        <v>#REF!</v>
      </c>
      <c r="BD39" s="81" t="e">
        <f t="shared" ca="1" si="24"/>
        <v>#REF!</v>
      </c>
      <c r="BE39" s="81" t="e">
        <f t="shared" ca="1" si="26"/>
        <v>#REF!</v>
      </c>
      <c r="BF39" s="81" t="e">
        <f t="shared" ca="1" si="25"/>
        <v>#REF!</v>
      </c>
      <c r="BG39" s="81" t="e">
        <f t="shared" ca="1" si="25"/>
        <v>#REF!</v>
      </c>
      <c r="BH39" s="81" t="e">
        <f t="shared" ca="1" si="25"/>
        <v>#REF!</v>
      </c>
      <c r="BI39" s="81" t="e">
        <f t="shared" ca="1" si="25"/>
        <v>#REF!</v>
      </c>
      <c r="BJ39" s="81" t="e">
        <f t="shared" ca="1" si="25"/>
        <v>#REF!</v>
      </c>
      <c r="BK39" s="81" t="e">
        <f t="shared" ca="1" si="25"/>
        <v>#REF!</v>
      </c>
      <c r="BL39" s="81" t="e">
        <f t="shared" ca="1" si="25"/>
        <v>#REF!</v>
      </c>
      <c r="BM39" s="82" t="s">
        <v>500</v>
      </c>
      <c r="BN39" s="82" t="s">
        <v>282</v>
      </c>
      <c r="BO39" s="82" t="s">
        <v>463</v>
      </c>
    </row>
    <row r="40" spans="1:67" x14ac:dyDescent="0.2">
      <c r="A40" s="81">
        <v>37</v>
      </c>
      <c r="B40" s="54" t="s">
        <v>501</v>
      </c>
      <c r="C40" s="36" t="str">
        <f t="shared" si="6"/>
        <v>夕張市</v>
      </c>
      <c r="D40" s="36" t="e">
        <f t="shared" ca="1" si="20"/>
        <v>#REF!</v>
      </c>
      <c r="E40" s="36" t="e">
        <f t="shared" ca="1" si="20"/>
        <v>#REF!</v>
      </c>
      <c r="F40" s="36" t="e">
        <f t="shared" ca="1" si="20"/>
        <v>#REF!</v>
      </c>
      <c r="G40" s="36" t="e">
        <f t="shared" ca="1" si="20"/>
        <v>#REF!</v>
      </c>
      <c r="H40" s="36" t="e">
        <f t="shared" ca="1" si="20"/>
        <v>#REF!</v>
      </c>
      <c r="I40" s="36" t="e">
        <f t="shared" ca="1" si="20"/>
        <v>#REF!</v>
      </c>
      <c r="J40" s="36" t="e">
        <f t="shared" ca="1" si="20"/>
        <v>#REF!</v>
      </c>
      <c r="K40" s="36" t="e">
        <f t="shared" ca="1" si="20"/>
        <v>#REF!</v>
      </c>
      <c r="L40" s="36" t="e">
        <f t="shared" ca="1" si="20"/>
        <v>#REF!</v>
      </c>
      <c r="M40" s="36" t="e">
        <f t="shared" ca="1" si="20"/>
        <v>#REF!</v>
      </c>
      <c r="N40" s="36" t="e">
        <f t="shared" ca="1" si="21"/>
        <v>#REF!</v>
      </c>
      <c r="O40" s="36" t="e">
        <f t="shared" ca="1" si="21"/>
        <v>#REF!</v>
      </c>
      <c r="P40" s="36" t="e">
        <f t="shared" ca="1" si="21"/>
        <v>#REF!</v>
      </c>
      <c r="Q40" s="36" t="e">
        <f t="shared" ca="1" si="21"/>
        <v>#REF!</v>
      </c>
      <c r="R40" s="36" t="e">
        <f t="shared" ca="1" si="21"/>
        <v>#REF!</v>
      </c>
      <c r="S40" s="36" t="e">
        <f t="shared" ca="1" si="21"/>
        <v>#REF!</v>
      </c>
      <c r="T40" s="36" t="e">
        <f t="shared" ca="1" si="21"/>
        <v>#REF!</v>
      </c>
      <c r="U40" s="36" t="e">
        <f t="shared" ca="1" si="21"/>
        <v>#REF!</v>
      </c>
      <c r="V40" s="36" t="e">
        <f t="shared" ca="1" si="21"/>
        <v>#REF!</v>
      </c>
      <c r="W40" s="36" t="e">
        <f t="shared" ca="1" si="21"/>
        <v>#REF!</v>
      </c>
      <c r="X40" s="36" t="e">
        <f t="shared" ca="1" si="22"/>
        <v>#REF!</v>
      </c>
      <c r="Y40" s="36" t="e">
        <f t="shared" ca="1" si="22"/>
        <v>#REF!</v>
      </c>
      <c r="Z40" s="36" t="e">
        <f t="shared" ca="1" si="22"/>
        <v>#REF!</v>
      </c>
      <c r="AA40" s="36" t="e">
        <f t="shared" ca="1" si="22"/>
        <v>#REF!</v>
      </c>
      <c r="AB40" s="36" t="e">
        <f t="shared" ca="1" si="22"/>
        <v>#REF!</v>
      </c>
      <c r="AC40" s="36" t="e">
        <f t="shared" ca="1" si="22"/>
        <v>#REF!</v>
      </c>
      <c r="AD40" s="36" t="e">
        <f t="shared" ca="1" si="22"/>
        <v>#REF!</v>
      </c>
      <c r="AE40" s="36" t="e">
        <f t="shared" ca="1" si="22"/>
        <v>#REF!</v>
      </c>
      <c r="AF40" s="36" t="e">
        <f t="shared" ca="1" si="22"/>
        <v>#REF!</v>
      </c>
      <c r="AG40" s="36" t="e">
        <f t="shared" ca="1" si="22"/>
        <v>#REF!</v>
      </c>
      <c r="AH40" s="36" t="e">
        <f t="shared" ca="1" si="23"/>
        <v>#REF!</v>
      </c>
      <c r="AI40" s="36" t="e">
        <f t="shared" ca="1" si="23"/>
        <v>#REF!</v>
      </c>
      <c r="AJ40" s="36" t="e">
        <f t="shared" ca="1" si="23"/>
        <v>#REF!</v>
      </c>
      <c r="AK40" s="36" t="e">
        <f t="shared" ca="1" si="23"/>
        <v>#REF!</v>
      </c>
      <c r="AL40" s="36" t="e">
        <f t="shared" ca="1" si="23"/>
        <v>#REF!</v>
      </c>
      <c r="AM40" s="36" t="e">
        <f t="shared" ca="1" si="23"/>
        <v>#REF!</v>
      </c>
      <c r="AN40" s="36" t="e">
        <f t="shared" ca="1" si="23"/>
        <v>#REF!</v>
      </c>
      <c r="AO40" s="36" t="e">
        <f t="shared" ca="1" si="23"/>
        <v>#REF!</v>
      </c>
      <c r="AP40" s="36" t="e">
        <f t="shared" ca="1" si="23"/>
        <v>#REF!</v>
      </c>
      <c r="AQ40" s="36" t="e">
        <f t="shared" ca="1" si="23"/>
        <v>#REF!</v>
      </c>
      <c r="AR40" s="36" t="e">
        <f t="shared" ca="1" si="24"/>
        <v>#REF!</v>
      </c>
      <c r="AS40" s="36" t="e">
        <f t="shared" ca="1" si="24"/>
        <v>#REF!</v>
      </c>
      <c r="AT40" s="36" t="e">
        <f t="shared" ca="1" si="24"/>
        <v>#REF!</v>
      </c>
      <c r="AU40" s="36" t="e">
        <f t="shared" ca="1" si="24"/>
        <v>#REF!</v>
      </c>
      <c r="AV40" s="36" t="e">
        <f t="shared" ca="1" si="24"/>
        <v>#REF!</v>
      </c>
      <c r="AW40" s="36" t="e">
        <f t="shared" ca="1" si="24"/>
        <v>#REF!</v>
      </c>
      <c r="AX40" s="36" t="e">
        <f t="shared" ca="1" si="24"/>
        <v>#REF!</v>
      </c>
      <c r="AY40" s="36" t="e">
        <f t="shared" ca="1" si="24"/>
        <v>#REF!</v>
      </c>
      <c r="AZ40" s="36" t="e">
        <f t="shared" ca="1" si="24"/>
        <v>#REF!</v>
      </c>
      <c r="BA40" s="36" t="e">
        <f t="shared" ca="1" si="24"/>
        <v>#REF!</v>
      </c>
      <c r="BB40" s="36" t="e">
        <f t="shared" ca="1" si="24"/>
        <v>#REF!</v>
      </c>
      <c r="BC40" s="36" t="e">
        <f t="shared" ca="1" si="24"/>
        <v>#REF!</v>
      </c>
      <c r="BD40" s="36" t="e">
        <f t="shared" ca="1" si="24"/>
        <v>#REF!</v>
      </c>
      <c r="BE40" s="74" t="e">
        <f t="shared" ca="1" si="26"/>
        <v>#REF!</v>
      </c>
      <c r="BF40" s="74" t="e">
        <f t="shared" ca="1" si="25"/>
        <v>#REF!</v>
      </c>
      <c r="BG40" s="36" t="e">
        <f t="shared" ca="1" si="25"/>
        <v>#REF!</v>
      </c>
      <c r="BH40" s="36" t="e">
        <f t="shared" ca="1" si="25"/>
        <v>#REF!</v>
      </c>
      <c r="BI40" s="36" t="e">
        <f t="shared" ca="1" si="25"/>
        <v>#REF!</v>
      </c>
      <c r="BJ40" s="36" t="e">
        <f t="shared" ca="1" si="25"/>
        <v>#REF!</v>
      </c>
      <c r="BK40" s="36" t="e">
        <f t="shared" ca="1" si="25"/>
        <v>#REF!</v>
      </c>
      <c r="BL40" s="36" t="e">
        <f t="shared" ca="1" si="25"/>
        <v>#REF!</v>
      </c>
      <c r="BM40" s="54" t="s">
        <v>501</v>
      </c>
      <c r="BN40" s="54" t="s">
        <v>283</v>
      </c>
      <c r="BO40" s="54" t="s">
        <v>381</v>
      </c>
    </row>
    <row r="41" spans="1:67" x14ac:dyDescent="0.2">
      <c r="A41" s="81">
        <v>38</v>
      </c>
      <c r="B41" s="54" t="s">
        <v>502</v>
      </c>
      <c r="C41" s="36" t="str">
        <f t="shared" si="6"/>
        <v>夕張市</v>
      </c>
      <c r="D41" s="36" t="e">
        <f t="shared" ca="1" si="20"/>
        <v>#REF!</v>
      </c>
      <c r="E41" s="36" t="e">
        <f t="shared" ca="1" si="20"/>
        <v>#REF!</v>
      </c>
      <c r="F41" s="36" t="e">
        <f t="shared" ca="1" si="20"/>
        <v>#REF!</v>
      </c>
      <c r="G41" s="36" t="e">
        <f t="shared" ca="1" si="20"/>
        <v>#REF!</v>
      </c>
      <c r="H41" s="36" t="e">
        <f t="shared" ca="1" si="20"/>
        <v>#REF!</v>
      </c>
      <c r="I41" s="36" t="e">
        <f t="shared" ca="1" si="20"/>
        <v>#REF!</v>
      </c>
      <c r="J41" s="36" t="e">
        <f t="shared" ca="1" si="20"/>
        <v>#REF!</v>
      </c>
      <c r="K41" s="36" t="e">
        <f t="shared" ca="1" si="20"/>
        <v>#REF!</v>
      </c>
      <c r="L41" s="36" t="e">
        <f t="shared" ca="1" si="20"/>
        <v>#REF!</v>
      </c>
      <c r="M41" s="36" t="e">
        <f t="shared" ca="1" si="20"/>
        <v>#REF!</v>
      </c>
      <c r="N41" s="36" t="e">
        <f t="shared" ca="1" si="21"/>
        <v>#REF!</v>
      </c>
      <c r="O41" s="36" t="e">
        <f t="shared" ca="1" si="21"/>
        <v>#REF!</v>
      </c>
      <c r="P41" s="36" t="e">
        <f t="shared" ca="1" si="21"/>
        <v>#REF!</v>
      </c>
      <c r="Q41" s="36" t="e">
        <f t="shared" ca="1" si="21"/>
        <v>#REF!</v>
      </c>
      <c r="R41" s="36" t="e">
        <f t="shared" ca="1" si="21"/>
        <v>#REF!</v>
      </c>
      <c r="S41" s="36" t="e">
        <f t="shared" ca="1" si="21"/>
        <v>#REF!</v>
      </c>
      <c r="T41" s="36" t="e">
        <f t="shared" ca="1" si="21"/>
        <v>#REF!</v>
      </c>
      <c r="U41" s="36" t="e">
        <f t="shared" ca="1" si="21"/>
        <v>#REF!</v>
      </c>
      <c r="V41" s="36" t="e">
        <f t="shared" ca="1" si="21"/>
        <v>#REF!</v>
      </c>
      <c r="W41" s="36" t="e">
        <f t="shared" ca="1" si="21"/>
        <v>#REF!</v>
      </c>
      <c r="X41" s="36" t="e">
        <f t="shared" ca="1" si="22"/>
        <v>#REF!</v>
      </c>
      <c r="Y41" s="36" t="e">
        <f t="shared" ca="1" si="22"/>
        <v>#REF!</v>
      </c>
      <c r="Z41" s="36" t="e">
        <f t="shared" ca="1" si="22"/>
        <v>#REF!</v>
      </c>
      <c r="AA41" s="36" t="e">
        <f t="shared" ca="1" si="22"/>
        <v>#REF!</v>
      </c>
      <c r="AB41" s="36" t="e">
        <f t="shared" ca="1" si="22"/>
        <v>#REF!</v>
      </c>
      <c r="AC41" s="36" t="e">
        <f t="shared" ca="1" si="22"/>
        <v>#REF!</v>
      </c>
      <c r="AD41" s="36" t="e">
        <f t="shared" ca="1" si="22"/>
        <v>#REF!</v>
      </c>
      <c r="AE41" s="36" t="e">
        <f t="shared" ca="1" si="22"/>
        <v>#REF!</v>
      </c>
      <c r="AF41" s="36" t="e">
        <f t="shared" ca="1" si="22"/>
        <v>#REF!</v>
      </c>
      <c r="AG41" s="36" t="e">
        <f t="shared" ca="1" si="22"/>
        <v>#REF!</v>
      </c>
      <c r="AH41" s="36" t="e">
        <f t="shared" ca="1" si="23"/>
        <v>#REF!</v>
      </c>
      <c r="AI41" s="36" t="e">
        <f t="shared" ca="1" si="23"/>
        <v>#REF!</v>
      </c>
      <c r="AJ41" s="36" t="e">
        <f t="shared" ca="1" si="23"/>
        <v>#REF!</v>
      </c>
      <c r="AK41" s="36" t="e">
        <f t="shared" ca="1" si="23"/>
        <v>#REF!</v>
      </c>
      <c r="AL41" s="36" t="e">
        <f t="shared" ca="1" si="23"/>
        <v>#REF!</v>
      </c>
      <c r="AM41" s="36" t="e">
        <f t="shared" ca="1" si="23"/>
        <v>#REF!</v>
      </c>
      <c r="AN41" s="36" t="e">
        <f t="shared" ca="1" si="23"/>
        <v>#REF!</v>
      </c>
      <c r="AO41" s="36" t="e">
        <f t="shared" ca="1" si="23"/>
        <v>#REF!</v>
      </c>
      <c r="AP41" s="36" t="e">
        <f t="shared" ca="1" si="23"/>
        <v>#REF!</v>
      </c>
      <c r="AQ41" s="36" t="e">
        <f t="shared" ca="1" si="23"/>
        <v>#REF!</v>
      </c>
      <c r="AR41" s="36" t="e">
        <f t="shared" ca="1" si="24"/>
        <v>#REF!</v>
      </c>
      <c r="AS41" s="36" t="e">
        <f t="shared" ca="1" si="24"/>
        <v>#REF!</v>
      </c>
      <c r="AT41" s="36" t="e">
        <f t="shared" ca="1" si="24"/>
        <v>#REF!</v>
      </c>
      <c r="AU41" s="36" t="e">
        <f t="shared" ca="1" si="24"/>
        <v>#REF!</v>
      </c>
      <c r="AV41" s="36" t="e">
        <f t="shared" ca="1" si="24"/>
        <v>#REF!</v>
      </c>
      <c r="AW41" s="36" t="e">
        <f t="shared" ca="1" si="24"/>
        <v>#REF!</v>
      </c>
      <c r="AX41" s="36" t="e">
        <f t="shared" ca="1" si="24"/>
        <v>#REF!</v>
      </c>
      <c r="AY41" s="36" t="e">
        <f t="shared" ca="1" si="24"/>
        <v>#REF!</v>
      </c>
      <c r="AZ41" s="36" t="e">
        <f t="shared" ca="1" si="24"/>
        <v>#REF!</v>
      </c>
      <c r="BA41" s="36" t="e">
        <f t="shared" ca="1" si="24"/>
        <v>#REF!</v>
      </c>
      <c r="BB41" s="36" t="e">
        <f t="shared" ca="1" si="24"/>
        <v>#REF!</v>
      </c>
      <c r="BC41" s="36" t="e">
        <f t="shared" ca="1" si="24"/>
        <v>#REF!</v>
      </c>
      <c r="BD41" s="36" t="e">
        <f t="shared" ca="1" si="24"/>
        <v>#REF!</v>
      </c>
      <c r="BE41" s="36" t="e">
        <f t="shared" ca="1" si="26"/>
        <v>#REF!</v>
      </c>
      <c r="BF41" s="36" t="e">
        <f t="shared" ca="1" si="25"/>
        <v>#REF!</v>
      </c>
      <c r="BG41" s="36" t="e">
        <f t="shared" ca="1" si="25"/>
        <v>#REF!</v>
      </c>
      <c r="BH41" s="36" t="e">
        <f t="shared" ca="1" si="25"/>
        <v>#REF!</v>
      </c>
      <c r="BI41" s="36" t="e">
        <f t="shared" ca="1" si="25"/>
        <v>#REF!</v>
      </c>
      <c r="BJ41" s="36" t="e">
        <f t="shared" ca="1" si="25"/>
        <v>#REF!</v>
      </c>
      <c r="BK41" s="36" t="e">
        <f t="shared" ca="1" si="25"/>
        <v>#REF!</v>
      </c>
      <c r="BL41" s="36" t="e">
        <f t="shared" ca="1" si="25"/>
        <v>#REF!</v>
      </c>
      <c r="BM41" s="54" t="s">
        <v>502</v>
      </c>
      <c r="BN41" s="54" t="s">
        <v>283</v>
      </c>
      <c r="BO41" s="54" t="s">
        <v>462</v>
      </c>
    </row>
    <row r="42" spans="1:67" x14ac:dyDescent="0.2">
      <c r="A42" s="81">
        <v>39</v>
      </c>
      <c r="B42" s="54" t="s">
        <v>503</v>
      </c>
      <c r="C42" s="36" t="str">
        <f t="shared" si="6"/>
        <v>夕張市</v>
      </c>
      <c r="D42" s="36" t="e">
        <f t="shared" ca="1" si="20"/>
        <v>#REF!</v>
      </c>
      <c r="E42" s="36" t="e">
        <f t="shared" ca="1" si="20"/>
        <v>#REF!</v>
      </c>
      <c r="F42" s="36" t="e">
        <f t="shared" ca="1" si="20"/>
        <v>#REF!</v>
      </c>
      <c r="G42" s="36" t="e">
        <f t="shared" ca="1" si="20"/>
        <v>#REF!</v>
      </c>
      <c r="H42" s="36" t="e">
        <f t="shared" ca="1" si="20"/>
        <v>#REF!</v>
      </c>
      <c r="I42" s="36" t="e">
        <f t="shared" ca="1" si="20"/>
        <v>#REF!</v>
      </c>
      <c r="J42" s="36" t="e">
        <f t="shared" ca="1" si="20"/>
        <v>#REF!</v>
      </c>
      <c r="K42" s="36" t="e">
        <f t="shared" ca="1" si="20"/>
        <v>#REF!</v>
      </c>
      <c r="L42" s="36" t="e">
        <f t="shared" ca="1" si="20"/>
        <v>#REF!</v>
      </c>
      <c r="M42" s="36" t="e">
        <f t="shared" ca="1" si="20"/>
        <v>#REF!</v>
      </c>
      <c r="N42" s="36" t="e">
        <f t="shared" ca="1" si="21"/>
        <v>#REF!</v>
      </c>
      <c r="O42" s="36" t="e">
        <f t="shared" ca="1" si="21"/>
        <v>#REF!</v>
      </c>
      <c r="P42" s="36" t="e">
        <f t="shared" ca="1" si="21"/>
        <v>#REF!</v>
      </c>
      <c r="Q42" s="36" t="e">
        <f t="shared" ca="1" si="21"/>
        <v>#REF!</v>
      </c>
      <c r="R42" s="36" t="e">
        <f t="shared" ca="1" si="21"/>
        <v>#REF!</v>
      </c>
      <c r="S42" s="36" t="e">
        <f t="shared" ca="1" si="21"/>
        <v>#REF!</v>
      </c>
      <c r="T42" s="36" t="e">
        <f t="shared" ca="1" si="21"/>
        <v>#REF!</v>
      </c>
      <c r="U42" s="36" t="e">
        <f t="shared" ca="1" si="21"/>
        <v>#REF!</v>
      </c>
      <c r="V42" s="36" t="e">
        <f t="shared" ca="1" si="21"/>
        <v>#REF!</v>
      </c>
      <c r="W42" s="36" t="e">
        <f t="shared" ca="1" si="21"/>
        <v>#REF!</v>
      </c>
      <c r="X42" s="36" t="e">
        <f t="shared" ca="1" si="22"/>
        <v>#REF!</v>
      </c>
      <c r="Y42" s="36" t="e">
        <f t="shared" ca="1" si="22"/>
        <v>#REF!</v>
      </c>
      <c r="Z42" s="36" t="e">
        <f t="shared" ca="1" si="22"/>
        <v>#REF!</v>
      </c>
      <c r="AA42" s="36" t="e">
        <f t="shared" ca="1" si="22"/>
        <v>#REF!</v>
      </c>
      <c r="AB42" s="36" t="e">
        <f t="shared" ca="1" si="22"/>
        <v>#REF!</v>
      </c>
      <c r="AC42" s="36" t="e">
        <f t="shared" ca="1" si="22"/>
        <v>#REF!</v>
      </c>
      <c r="AD42" s="36" t="e">
        <f t="shared" ca="1" si="22"/>
        <v>#REF!</v>
      </c>
      <c r="AE42" s="36" t="e">
        <f t="shared" ca="1" si="22"/>
        <v>#REF!</v>
      </c>
      <c r="AF42" s="36" t="e">
        <f t="shared" ca="1" si="22"/>
        <v>#REF!</v>
      </c>
      <c r="AG42" s="36" t="e">
        <f t="shared" ca="1" si="22"/>
        <v>#REF!</v>
      </c>
      <c r="AH42" s="36" t="e">
        <f t="shared" ca="1" si="23"/>
        <v>#REF!</v>
      </c>
      <c r="AI42" s="36" t="e">
        <f t="shared" ca="1" si="23"/>
        <v>#REF!</v>
      </c>
      <c r="AJ42" s="36" t="e">
        <f t="shared" ca="1" si="23"/>
        <v>#REF!</v>
      </c>
      <c r="AK42" s="36" t="e">
        <f t="shared" ca="1" si="23"/>
        <v>#REF!</v>
      </c>
      <c r="AL42" s="36" t="e">
        <f t="shared" ca="1" si="23"/>
        <v>#REF!</v>
      </c>
      <c r="AM42" s="36" t="e">
        <f t="shared" ca="1" si="23"/>
        <v>#REF!</v>
      </c>
      <c r="AN42" s="36" t="e">
        <f t="shared" ca="1" si="23"/>
        <v>#REF!</v>
      </c>
      <c r="AO42" s="36" t="e">
        <f t="shared" ca="1" si="23"/>
        <v>#REF!</v>
      </c>
      <c r="AP42" s="36" t="e">
        <f t="shared" ca="1" si="23"/>
        <v>#REF!</v>
      </c>
      <c r="AQ42" s="36" t="e">
        <f t="shared" ca="1" si="23"/>
        <v>#REF!</v>
      </c>
      <c r="AR42" s="36" t="e">
        <f t="shared" ca="1" si="24"/>
        <v>#REF!</v>
      </c>
      <c r="AS42" s="36" t="e">
        <f t="shared" ca="1" si="24"/>
        <v>#REF!</v>
      </c>
      <c r="AT42" s="36" t="e">
        <f t="shared" ca="1" si="24"/>
        <v>#REF!</v>
      </c>
      <c r="AU42" s="36" t="e">
        <f t="shared" ca="1" si="24"/>
        <v>#REF!</v>
      </c>
      <c r="AV42" s="36" t="e">
        <f t="shared" ca="1" si="24"/>
        <v>#REF!</v>
      </c>
      <c r="AW42" s="36" t="e">
        <f t="shared" ca="1" si="24"/>
        <v>#REF!</v>
      </c>
      <c r="AX42" s="36" t="e">
        <f t="shared" ca="1" si="24"/>
        <v>#REF!</v>
      </c>
      <c r="AY42" s="36" t="e">
        <f t="shared" ca="1" si="24"/>
        <v>#REF!</v>
      </c>
      <c r="AZ42" s="36" t="e">
        <f t="shared" ca="1" si="24"/>
        <v>#REF!</v>
      </c>
      <c r="BA42" s="36" t="e">
        <f t="shared" ca="1" si="24"/>
        <v>#REF!</v>
      </c>
      <c r="BB42" s="36" t="e">
        <f t="shared" ca="1" si="24"/>
        <v>#REF!</v>
      </c>
      <c r="BC42" s="36" t="e">
        <f t="shared" ca="1" si="24"/>
        <v>#REF!</v>
      </c>
      <c r="BD42" s="36" t="e">
        <f t="shared" ca="1" si="24"/>
        <v>#REF!</v>
      </c>
      <c r="BE42" s="36" t="e">
        <f t="shared" ca="1" si="26"/>
        <v>#REF!</v>
      </c>
      <c r="BF42" s="36" t="e">
        <f t="shared" ca="1" si="25"/>
        <v>#REF!</v>
      </c>
      <c r="BG42" s="36" t="e">
        <f t="shared" ca="1" si="25"/>
        <v>#REF!</v>
      </c>
      <c r="BH42" s="36" t="e">
        <f t="shared" ca="1" si="25"/>
        <v>#REF!</v>
      </c>
      <c r="BI42" s="36" t="e">
        <f t="shared" ca="1" si="25"/>
        <v>#REF!</v>
      </c>
      <c r="BJ42" s="36" t="e">
        <f t="shared" ca="1" si="25"/>
        <v>#REF!</v>
      </c>
      <c r="BK42" s="36" t="e">
        <f t="shared" ca="1" si="25"/>
        <v>#REF!</v>
      </c>
      <c r="BL42" s="36" t="e">
        <f t="shared" ca="1" si="25"/>
        <v>#REF!</v>
      </c>
      <c r="BM42" s="54" t="s">
        <v>503</v>
      </c>
      <c r="BN42" s="54" t="s">
        <v>283</v>
      </c>
      <c r="BO42" s="54" t="s">
        <v>463</v>
      </c>
    </row>
    <row r="43" spans="1:67" s="84" customFormat="1" x14ac:dyDescent="0.2">
      <c r="A43" s="81">
        <v>40</v>
      </c>
      <c r="B43" s="82" t="s">
        <v>504</v>
      </c>
      <c r="C43" s="81" t="str">
        <f t="shared" si="6"/>
        <v>夕張市</v>
      </c>
      <c r="D43" s="81" t="e">
        <f t="shared" ca="1" si="20"/>
        <v>#REF!</v>
      </c>
      <c r="E43" s="81" t="e">
        <f t="shared" ca="1" si="20"/>
        <v>#REF!</v>
      </c>
      <c r="F43" s="81" t="e">
        <f t="shared" ca="1" si="20"/>
        <v>#REF!</v>
      </c>
      <c r="G43" s="81" t="e">
        <f t="shared" ca="1" si="20"/>
        <v>#REF!</v>
      </c>
      <c r="H43" s="81" t="e">
        <f t="shared" ca="1" si="20"/>
        <v>#REF!</v>
      </c>
      <c r="I43" s="81" t="e">
        <f t="shared" ca="1" si="20"/>
        <v>#REF!</v>
      </c>
      <c r="J43" s="81" t="e">
        <f t="shared" ca="1" si="20"/>
        <v>#REF!</v>
      </c>
      <c r="K43" s="81" t="e">
        <f t="shared" ca="1" si="20"/>
        <v>#REF!</v>
      </c>
      <c r="L43" s="81" t="e">
        <f t="shared" ca="1" si="20"/>
        <v>#REF!</v>
      </c>
      <c r="M43" s="81" t="e">
        <f t="shared" ca="1" si="20"/>
        <v>#REF!</v>
      </c>
      <c r="N43" s="81" t="e">
        <f t="shared" ca="1" si="21"/>
        <v>#REF!</v>
      </c>
      <c r="O43" s="81" t="e">
        <f t="shared" ca="1" si="21"/>
        <v>#REF!</v>
      </c>
      <c r="P43" s="81" t="e">
        <f t="shared" ca="1" si="21"/>
        <v>#REF!</v>
      </c>
      <c r="Q43" s="81" t="e">
        <f t="shared" ca="1" si="21"/>
        <v>#REF!</v>
      </c>
      <c r="R43" s="81" t="e">
        <f t="shared" ca="1" si="21"/>
        <v>#REF!</v>
      </c>
      <c r="S43" s="81" t="e">
        <f t="shared" ca="1" si="21"/>
        <v>#REF!</v>
      </c>
      <c r="T43" s="81" t="e">
        <f t="shared" ca="1" si="21"/>
        <v>#REF!</v>
      </c>
      <c r="U43" s="81" t="e">
        <f t="shared" ca="1" si="21"/>
        <v>#REF!</v>
      </c>
      <c r="V43" s="81" t="e">
        <f t="shared" ca="1" si="21"/>
        <v>#REF!</v>
      </c>
      <c r="W43" s="81" t="e">
        <f t="shared" ca="1" si="21"/>
        <v>#REF!</v>
      </c>
      <c r="X43" s="81" t="e">
        <f t="shared" ca="1" si="22"/>
        <v>#REF!</v>
      </c>
      <c r="Y43" s="81" t="e">
        <f t="shared" ca="1" si="22"/>
        <v>#REF!</v>
      </c>
      <c r="Z43" s="81" t="e">
        <f t="shared" ca="1" si="22"/>
        <v>#REF!</v>
      </c>
      <c r="AA43" s="81" t="e">
        <f t="shared" ca="1" si="22"/>
        <v>#REF!</v>
      </c>
      <c r="AB43" s="81" t="e">
        <f t="shared" ca="1" si="22"/>
        <v>#REF!</v>
      </c>
      <c r="AC43" s="81" t="e">
        <f t="shared" ca="1" si="22"/>
        <v>#REF!</v>
      </c>
      <c r="AD43" s="81" t="e">
        <f t="shared" ca="1" si="22"/>
        <v>#REF!</v>
      </c>
      <c r="AE43" s="81" t="e">
        <f t="shared" ca="1" si="22"/>
        <v>#REF!</v>
      </c>
      <c r="AF43" s="81" t="e">
        <f t="shared" ca="1" si="22"/>
        <v>#REF!</v>
      </c>
      <c r="AG43" s="81" t="e">
        <f t="shared" ca="1" si="22"/>
        <v>#REF!</v>
      </c>
      <c r="AH43" s="81" t="e">
        <f t="shared" ca="1" si="23"/>
        <v>#REF!</v>
      </c>
      <c r="AI43" s="81" t="e">
        <f t="shared" ca="1" si="23"/>
        <v>#REF!</v>
      </c>
      <c r="AJ43" s="81" t="e">
        <f t="shared" ca="1" si="23"/>
        <v>#REF!</v>
      </c>
      <c r="AK43" s="81" t="e">
        <f t="shared" ca="1" si="23"/>
        <v>#REF!</v>
      </c>
      <c r="AL43" s="81" t="e">
        <f t="shared" ca="1" si="23"/>
        <v>#REF!</v>
      </c>
      <c r="AM43" s="81" t="e">
        <f t="shared" ca="1" si="23"/>
        <v>#REF!</v>
      </c>
      <c r="AN43" s="81" t="e">
        <f t="shared" ca="1" si="23"/>
        <v>#REF!</v>
      </c>
      <c r="AO43" s="81" t="e">
        <f t="shared" ca="1" si="23"/>
        <v>#REF!</v>
      </c>
      <c r="AP43" s="81" t="e">
        <f t="shared" ca="1" si="23"/>
        <v>#REF!</v>
      </c>
      <c r="AQ43" s="81" t="e">
        <f t="shared" ca="1" si="23"/>
        <v>#REF!</v>
      </c>
      <c r="AR43" s="81" t="e">
        <f t="shared" ca="1" si="24"/>
        <v>#REF!</v>
      </c>
      <c r="AS43" s="81" t="e">
        <f t="shared" ca="1" si="24"/>
        <v>#REF!</v>
      </c>
      <c r="AT43" s="81" t="e">
        <f t="shared" ca="1" si="24"/>
        <v>#REF!</v>
      </c>
      <c r="AU43" s="81" t="e">
        <f t="shared" ca="1" si="24"/>
        <v>#REF!</v>
      </c>
      <c r="AV43" s="81" t="e">
        <f t="shared" ca="1" si="24"/>
        <v>#REF!</v>
      </c>
      <c r="AW43" s="81" t="e">
        <f t="shared" ca="1" si="24"/>
        <v>#REF!</v>
      </c>
      <c r="AX43" s="81" t="e">
        <f t="shared" ca="1" si="24"/>
        <v>#REF!</v>
      </c>
      <c r="AY43" s="81" t="e">
        <f t="shared" ca="1" si="24"/>
        <v>#REF!</v>
      </c>
      <c r="AZ43" s="81" t="e">
        <f t="shared" ca="1" si="24"/>
        <v>#REF!</v>
      </c>
      <c r="BA43" s="81" t="e">
        <f t="shared" ca="1" si="24"/>
        <v>#REF!</v>
      </c>
      <c r="BB43" s="81" t="e">
        <f t="shared" ca="1" si="24"/>
        <v>#REF!</v>
      </c>
      <c r="BC43" s="81" t="e">
        <f t="shared" ca="1" si="24"/>
        <v>#REF!</v>
      </c>
      <c r="BD43" s="81" t="e">
        <f t="shared" ca="1" si="24"/>
        <v>#REF!</v>
      </c>
      <c r="BE43" s="81" t="e">
        <f t="shared" ca="1" si="26"/>
        <v>#REF!</v>
      </c>
      <c r="BF43" s="81" t="e">
        <f t="shared" ca="1" si="25"/>
        <v>#REF!</v>
      </c>
      <c r="BG43" s="81" t="e">
        <f t="shared" ca="1" si="25"/>
        <v>#REF!</v>
      </c>
      <c r="BH43" s="81" t="e">
        <f t="shared" ca="1" si="25"/>
        <v>#REF!</v>
      </c>
      <c r="BI43" s="81" t="e">
        <f t="shared" ca="1" si="25"/>
        <v>#REF!</v>
      </c>
      <c r="BJ43" s="81" t="e">
        <f t="shared" ca="1" si="25"/>
        <v>#REF!</v>
      </c>
      <c r="BK43" s="81" t="e">
        <f t="shared" ca="1" si="25"/>
        <v>#REF!</v>
      </c>
      <c r="BL43" s="81" t="e">
        <f t="shared" ca="1" si="25"/>
        <v>#REF!</v>
      </c>
      <c r="BM43" s="82" t="s">
        <v>504</v>
      </c>
      <c r="BN43" s="82" t="s">
        <v>284</v>
      </c>
      <c r="BO43" s="82" t="s">
        <v>381</v>
      </c>
    </row>
    <row r="44" spans="1:67" s="84" customFormat="1" x14ac:dyDescent="0.2">
      <c r="A44" s="81">
        <v>41</v>
      </c>
      <c r="B44" s="82" t="s">
        <v>505</v>
      </c>
      <c r="C44" s="81" t="str">
        <f t="shared" si="6"/>
        <v>夕張市</v>
      </c>
      <c r="D44" s="81" t="e">
        <f t="shared" ref="D44:M53" ca="1" si="27">VLOOKUP($C44,INDIRECT("'"&amp;$B44&amp;"'!$C$4:$BL$182"),D$166,0)</f>
        <v>#REF!</v>
      </c>
      <c r="E44" s="81" t="e">
        <f t="shared" ca="1" si="27"/>
        <v>#REF!</v>
      </c>
      <c r="F44" s="81" t="e">
        <f t="shared" ca="1" si="27"/>
        <v>#REF!</v>
      </c>
      <c r="G44" s="81" t="e">
        <f t="shared" ca="1" si="27"/>
        <v>#REF!</v>
      </c>
      <c r="H44" s="81" t="e">
        <f t="shared" ca="1" si="27"/>
        <v>#REF!</v>
      </c>
      <c r="I44" s="81" t="e">
        <f t="shared" ca="1" si="27"/>
        <v>#REF!</v>
      </c>
      <c r="J44" s="81" t="e">
        <f t="shared" ca="1" si="27"/>
        <v>#REF!</v>
      </c>
      <c r="K44" s="81" t="e">
        <f t="shared" ca="1" si="27"/>
        <v>#REF!</v>
      </c>
      <c r="L44" s="81" t="e">
        <f t="shared" ca="1" si="27"/>
        <v>#REF!</v>
      </c>
      <c r="M44" s="81" t="e">
        <f t="shared" ca="1" si="27"/>
        <v>#REF!</v>
      </c>
      <c r="N44" s="81" t="e">
        <f t="shared" ref="N44:W53" ca="1" si="28">VLOOKUP($C44,INDIRECT("'"&amp;$B44&amp;"'!$C$4:$BL$182"),N$166,0)</f>
        <v>#REF!</v>
      </c>
      <c r="O44" s="81" t="e">
        <f t="shared" ca="1" si="28"/>
        <v>#REF!</v>
      </c>
      <c r="P44" s="81" t="e">
        <f t="shared" ca="1" si="28"/>
        <v>#REF!</v>
      </c>
      <c r="Q44" s="81" t="e">
        <f t="shared" ca="1" si="28"/>
        <v>#REF!</v>
      </c>
      <c r="R44" s="81" t="e">
        <f t="shared" ca="1" si="28"/>
        <v>#REF!</v>
      </c>
      <c r="S44" s="81" t="e">
        <f t="shared" ca="1" si="28"/>
        <v>#REF!</v>
      </c>
      <c r="T44" s="81" t="e">
        <f t="shared" ca="1" si="28"/>
        <v>#REF!</v>
      </c>
      <c r="U44" s="81" t="e">
        <f t="shared" ca="1" si="28"/>
        <v>#REF!</v>
      </c>
      <c r="V44" s="81" t="e">
        <f t="shared" ca="1" si="28"/>
        <v>#REF!</v>
      </c>
      <c r="W44" s="81" t="e">
        <f t="shared" ca="1" si="28"/>
        <v>#REF!</v>
      </c>
      <c r="X44" s="81" t="e">
        <f t="shared" ref="X44:AG53" ca="1" si="29">VLOOKUP($C44,INDIRECT("'"&amp;$B44&amp;"'!$C$4:$BL$182"),X$166,0)</f>
        <v>#REF!</v>
      </c>
      <c r="Y44" s="81" t="e">
        <f t="shared" ca="1" si="29"/>
        <v>#REF!</v>
      </c>
      <c r="Z44" s="81" t="e">
        <f t="shared" ca="1" si="29"/>
        <v>#REF!</v>
      </c>
      <c r="AA44" s="81" t="e">
        <f t="shared" ca="1" si="29"/>
        <v>#REF!</v>
      </c>
      <c r="AB44" s="81" t="e">
        <f t="shared" ca="1" si="29"/>
        <v>#REF!</v>
      </c>
      <c r="AC44" s="81" t="e">
        <f t="shared" ca="1" si="29"/>
        <v>#REF!</v>
      </c>
      <c r="AD44" s="81" t="e">
        <f t="shared" ca="1" si="29"/>
        <v>#REF!</v>
      </c>
      <c r="AE44" s="81" t="e">
        <f t="shared" ca="1" si="29"/>
        <v>#REF!</v>
      </c>
      <c r="AF44" s="81" t="e">
        <f t="shared" ca="1" si="29"/>
        <v>#REF!</v>
      </c>
      <c r="AG44" s="81" t="e">
        <f t="shared" ca="1" si="29"/>
        <v>#REF!</v>
      </c>
      <c r="AH44" s="81" t="e">
        <f t="shared" ref="AH44:AQ53" ca="1" si="30">VLOOKUP($C44,INDIRECT("'"&amp;$B44&amp;"'!$C$4:$BL$182"),AH$166,0)</f>
        <v>#REF!</v>
      </c>
      <c r="AI44" s="81" t="e">
        <f t="shared" ca="1" si="30"/>
        <v>#REF!</v>
      </c>
      <c r="AJ44" s="81" t="e">
        <f t="shared" ca="1" si="30"/>
        <v>#REF!</v>
      </c>
      <c r="AK44" s="81" t="e">
        <f t="shared" ca="1" si="30"/>
        <v>#REF!</v>
      </c>
      <c r="AL44" s="81" t="e">
        <f t="shared" ca="1" si="30"/>
        <v>#REF!</v>
      </c>
      <c r="AM44" s="81" t="e">
        <f t="shared" ca="1" si="30"/>
        <v>#REF!</v>
      </c>
      <c r="AN44" s="81" t="e">
        <f t="shared" ca="1" si="30"/>
        <v>#REF!</v>
      </c>
      <c r="AO44" s="81" t="e">
        <f t="shared" ca="1" si="30"/>
        <v>#REF!</v>
      </c>
      <c r="AP44" s="81" t="e">
        <f t="shared" ca="1" si="30"/>
        <v>#REF!</v>
      </c>
      <c r="AQ44" s="81" t="e">
        <f t="shared" ca="1" si="30"/>
        <v>#REF!</v>
      </c>
      <c r="AR44" s="81" t="e">
        <f t="shared" ref="AR44:BD53" ca="1" si="31">VLOOKUP($C44,INDIRECT("'"&amp;$B44&amp;"'!$C$4:$BL$182"),AR$166,0)</f>
        <v>#REF!</v>
      </c>
      <c r="AS44" s="81" t="e">
        <f t="shared" ca="1" si="31"/>
        <v>#REF!</v>
      </c>
      <c r="AT44" s="81" t="e">
        <f t="shared" ca="1" si="31"/>
        <v>#REF!</v>
      </c>
      <c r="AU44" s="81" t="e">
        <f t="shared" ca="1" si="31"/>
        <v>#REF!</v>
      </c>
      <c r="AV44" s="81" t="e">
        <f t="shared" ca="1" si="31"/>
        <v>#REF!</v>
      </c>
      <c r="AW44" s="81" t="e">
        <f t="shared" ca="1" si="31"/>
        <v>#REF!</v>
      </c>
      <c r="AX44" s="81" t="e">
        <f t="shared" ca="1" si="31"/>
        <v>#REF!</v>
      </c>
      <c r="AY44" s="81" t="e">
        <f t="shared" ca="1" si="31"/>
        <v>#REF!</v>
      </c>
      <c r="AZ44" s="81" t="e">
        <f t="shared" ca="1" si="31"/>
        <v>#REF!</v>
      </c>
      <c r="BA44" s="81" t="e">
        <f t="shared" ca="1" si="31"/>
        <v>#REF!</v>
      </c>
      <c r="BB44" s="81" t="e">
        <f t="shared" ca="1" si="31"/>
        <v>#REF!</v>
      </c>
      <c r="BC44" s="81" t="e">
        <f t="shared" ca="1" si="31"/>
        <v>#REF!</v>
      </c>
      <c r="BD44" s="81" t="e">
        <f t="shared" ca="1" si="31"/>
        <v>#REF!</v>
      </c>
      <c r="BE44" s="81" t="e">
        <f t="shared" ca="1" si="26"/>
        <v>#REF!</v>
      </c>
      <c r="BF44" s="81" t="e">
        <f t="shared" ref="BF44:BL53" ca="1" si="32">VLOOKUP($C44,INDIRECT("'"&amp;$B44&amp;"'!$C$4:$BL$182"),BF$166,0)</f>
        <v>#REF!</v>
      </c>
      <c r="BG44" s="81" t="e">
        <f t="shared" ca="1" si="32"/>
        <v>#REF!</v>
      </c>
      <c r="BH44" s="81" t="e">
        <f t="shared" ca="1" si="32"/>
        <v>#REF!</v>
      </c>
      <c r="BI44" s="81" t="e">
        <f t="shared" ca="1" si="32"/>
        <v>#REF!</v>
      </c>
      <c r="BJ44" s="81" t="e">
        <f t="shared" ca="1" si="32"/>
        <v>#REF!</v>
      </c>
      <c r="BK44" s="81" t="e">
        <f t="shared" ca="1" si="32"/>
        <v>#REF!</v>
      </c>
      <c r="BL44" s="81" t="e">
        <f t="shared" ca="1" si="32"/>
        <v>#REF!</v>
      </c>
      <c r="BM44" s="82" t="s">
        <v>505</v>
      </c>
      <c r="BN44" s="82" t="s">
        <v>284</v>
      </c>
      <c r="BO44" s="82" t="s">
        <v>462</v>
      </c>
    </row>
    <row r="45" spans="1:67" s="84" customFormat="1" x14ac:dyDescent="0.2">
      <c r="A45" s="81">
        <v>42</v>
      </c>
      <c r="B45" s="82" t="s">
        <v>506</v>
      </c>
      <c r="C45" s="81" t="str">
        <f t="shared" si="6"/>
        <v>夕張市</v>
      </c>
      <c r="D45" s="81" t="e">
        <f t="shared" ca="1" si="27"/>
        <v>#REF!</v>
      </c>
      <c r="E45" s="81" t="e">
        <f t="shared" ca="1" si="27"/>
        <v>#REF!</v>
      </c>
      <c r="F45" s="81" t="e">
        <f t="shared" ca="1" si="27"/>
        <v>#REF!</v>
      </c>
      <c r="G45" s="81" t="e">
        <f t="shared" ca="1" si="27"/>
        <v>#REF!</v>
      </c>
      <c r="H45" s="81" t="e">
        <f t="shared" ca="1" si="27"/>
        <v>#REF!</v>
      </c>
      <c r="I45" s="81" t="e">
        <f t="shared" ca="1" si="27"/>
        <v>#REF!</v>
      </c>
      <c r="J45" s="81" t="e">
        <f t="shared" ca="1" si="27"/>
        <v>#REF!</v>
      </c>
      <c r="K45" s="81" t="e">
        <f t="shared" ca="1" si="27"/>
        <v>#REF!</v>
      </c>
      <c r="L45" s="81" t="e">
        <f t="shared" ca="1" si="27"/>
        <v>#REF!</v>
      </c>
      <c r="M45" s="81" t="e">
        <f t="shared" ca="1" si="27"/>
        <v>#REF!</v>
      </c>
      <c r="N45" s="81" t="e">
        <f t="shared" ca="1" si="28"/>
        <v>#REF!</v>
      </c>
      <c r="O45" s="81" t="e">
        <f t="shared" ca="1" si="28"/>
        <v>#REF!</v>
      </c>
      <c r="P45" s="81" t="e">
        <f t="shared" ca="1" si="28"/>
        <v>#REF!</v>
      </c>
      <c r="Q45" s="81" t="e">
        <f t="shared" ca="1" si="28"/>
        <v>#REF!</v>
      </c>
      <c r="R45" s="81" t="e">
        <f t="shared" ca="1" si="28"/>
        <v>#REF!</v>
      </c>
      <c r="S45" s="81" t="e">
        <f t="shared" ca="1" si="28"/>
        <v>#REF!</v>
      </c>
      <c r="T45" s="81" t="e">
        <f t="shared" ca="1" si="28"/>
        <v>#REF!</v>
      </c>
      <c r="U45" s="81" t="e">
        <f t="shared" ca="1" si="28"/>
        <v>#REF!</v>
      </c>
      <c r="V45" s="81" t="e">
        <f t="shared" ca="1" si="28"/>
        <v>#REF!</v>
      </c>
      <c r="W45" s="81" t="e">
        <f t="shared" ca="1" si="28"/>
        <v>#REF!</v>
      </c>
      <c r="X45" s="81" t="e">
        <f t="shared" ca="1" si="29"/>
        <v>#REF!</v>
      </c>
      <c r="Y45" s="81" t="e">
        <f t="shared" ca="1" si="29"/>
        <v>#REF!</v>
      </c>
      <c r="Z45" s="81" t="e">
        <f t="shared" ca="1" si="29"/>
        <v>#REF!</v>
      </c>
      <c r="AA45" s="81" t="e">
        <f t="shared" ca="1" si="29"/>
        <v>#REF!</v>
      </c>
      <c r="AB45" s="81" t="e">
        <f t="shared" ca="1" si="29"/>
        <v>#REF!</v>
      </c>
      <c r="AC45" s="81" t="e">
        <f t="shared" ca="1" si="29"/>
        <v>#REF!</v>
      </c>
      <c r="AD45" s="81" t="e">
        <f t="shared" ca="1" si="29"/>
        <v>#REF!</v>
      </c>
      <c r="AE45" s="81" t="e">
        <f t="shared" ca="1" si="29"/>
        <v>#REF!</v>
      </c>
      <c r="AF45" s="81" t="e">
        <f t="shared" ca="1" si="29"/>
        <v>#REF!</v>
      </c>
      <c r="AG45" s="81" t="e">
        <f t="shared" ca="1" si="29"/>
        <v>#REF!</v>
      </c>
      <c r="AH45" s="81" t="e">
        <f t="shared" ca="1" si="30"/>
        <v>#REF!</v>
      </c>
      <c r="AI45" s="81" t="e">
        <f t="shared" ca="1" si="30"/>
        <v>#REF!</v>
      </c>
      <c r="AJ45" s="81" t="e">
        <f t="shared" ca="1" si="30"/>
        <v>#REF!</v>
      </c>
      <c r="AK45" s="81" t="e">
        <f t="shared" ca="1" si="30"/>
        <v>#REF!</v>
      </c>
      <c r="AL45" s="81" t="e">
        <f t="shared" ca="1" si="30"/>
        <v>#REF!</v>
      </c>
      <c r="AM45" s="81" t="e">
        <f t="shared" ca="1" si="30"/>
        <v>#REF!</v>
      </c>
      <c r="AN45" s="81" t="e">
        <f t="shared" ca="1" si="30"/>
        <v>#REF!</v>
      </c>
      <c r="AO45" s="81" t="e">
        <f t="shared" ca="1" si="30"/>
        <v>#REF!</v>
      </c>
      <c r="AP45" s="81" t="e">
        <f t="shared" ca="1" si="30"/>
        <v>#REF!</v>
      </c>
      <c r="AQ45" s="81" t="e">
        <f t="shared" ca="1" si="30"/>
        <v>#REF!</v>
      </c>
      <c r="AR45" s="81" t="e">
        <f t="shared" ca="1" si="31"/>
        <v>#REF!</v>
      </c>
      <c r="AS45" s="81" t="e">
        <f t="shared" ca="1" si="31"/>
        <v>#REF!</v>
      </c>
      <c r="AT45" s="81" t="e">
        <f t="shared" ca="1" si="31"/>
        <v>#REF!</v>
      </c>
      <c r="AU45" s="81" t="e">
        <f t="shared" ca="1" si="31"/>
        <v>#REF!</v>
      </c>
      <c r="AV45" s="81" t="e">
        <f t="shared" ca="1" si="31"/>
        <v>#REF!</v>
      </c>
      <c r="AW45" s="81" t="e">
        <f t="shared" ca="1" si="31"/>
        <v>#REF!</v>
      </c>
      <c r="AX45" s="81" t="e">
        <f t="shared" ca="1" si="31"/>
        <v>#REF!</v>
      </c>
      <c r="AY45" s="81" t="e">
        <f t="shared" ca="1" si="31"/>
        <v>#REF!</v>
      </c>
      <c r="AZ45" s="81" t="e">
        <f t="shared" ca="1" si="31"/>
        <v>#REF!</v>
      </c>
      <c r="BA45" s="81" t="e">
        <f t="shared" ca="1" si="31"/>
        <v>#REF!</v>
      </c>
      <c r="BB45" s="81" t="e">
        <f t="shared" ca="1" si="31"/>
        <v>#REF!</v>
      </c>
      <c r="BC45" s="81" t="e">
        <f t="shared" ca="1" si="31"/>
        <v>#REF!</v>
      </c>
      <c r="BD45" s="81" t="e">
        <f t="shared" ca="1" si="31"/>
        <v>#REF!</v>
      </c>
      <c r="BE45" s="81" t="e">
        <f t="shared" ca="1" si="26"/>
        <v>#REF!</v>
      </c>
      <c r="BF45" s="81" t="e">
        <f t="shared" ca="1" si="32"/>
        <v>#REF!</v>
      </c>
      <c r="BG45" s="81" t="e">
        <f t="shared" ca="1" si="32"/>
        <v>#REF!</v>
      </c>
      <c r="BH45" s="81" t="e">
        <f t="shared" ca="1" si="32"/>
        <v>#REF!</v>
      </c>
      <c r="BI45" s="81" t="e">
        <f t="shared" ca="1" si="32"/>
        <v>#REF!</v>
      </c>
      <c r="BJ45" s="81" t="e">
        <f t="shared" ca="1" si="32"/>
        <v>#REF!</v>
      </c>
      <c r="BK45" s="81" t="e">
        <f t="shared" ca="1" si="32"/>
        <v>#REF!</v>
      </c>
      <c r="BL45" s="81" t="e">
        <f t="shared" ca="1" si="32"/>
        <v>#REF!</v>
      </c>
      <c r="BM45" s="82" t="s">
        <v>506</v>
      </c>
      <c r="BN45" s="82" t="s">
        <v>284</v>
      </c>
      <c r="BO45" s="82" t="s">
        <v>463</v>
      </c>
    </row>
    <row r="46" spans="1:67" x14ac:dyDescent="0.2">
      <c r="A46" s="81">
        <v>43</v>
      </c>
      <c r="B46" s="54" t="s">
        <v>507</v>
      </c>
      <c r="C46" s="36" t="str">
        <f t="shared" si="6"/>
        <v>夕張市</v>
      </c>
      <c r="D46" s="36">
        <f t="shared" ca="1" si="27"/>
        <v>4.7103813859999999</v>
      </c>
      <c r="E46" s="36">
        <f t="shared" ca="1" si="27"/>
        <v>191</v>
      </c>
      <c r="F46" s="36">
        <f t="shared" ca="1" si="27"/>
        <v>0</v>
      </c>
      <c r="G46" s="36">
        <f t="shared" ca="1" si="27"/>
        <v>5</v>
      </c>
      <c r="H46" s="36">
        <f t="shared" ca="1" si="27"/>
        <v>186</v>
      </c>
      <c r="I46" s="36">
        <f t="shared" ca="1" si="27"/>
        <v>0</v>
      </c>
      <c r="J46" s="36">
        <f t="shared" ca="1" si="27"/>
        <v>0</v>
      </c>
      <c r="K46" s="36">
        <f t="shared" ca="1" si="27"/>
        <v>0</v>
      </c>
      <c r="L46" s="36">
        <f t="shared" ca="1" si="27"/>
        <v>0</v>
      </c>
      <c r="M46" s="36">
        <f t="shared" ca="1" si="27"/>
        <v>0</v>
      </c>
      <c r="N46" s="36">
        <f t="shared" ca="1" si="28"/>
        <v>0</v>
      </c>
      <c r="O46" s="36">
        <f t="shared" ca="1" si="28"/>
        <v>0</v>
      </c>
      <c r="P46" s="36">
        <f t="shared" ca="1" si="28"/>
        <v>0</v>
      </c>
      <c r="Q46" s="36">
        <f t="shared" ca="1" si="28"/>
        <v>0</v>
      </c>
      <c r="R46" s="36">
        <f t="shared" ca="1" si="28"/>
        <v>0</v>
      </c>
      <c r="S46" s="36">
        <f t="shared" ca="1" si="28"/>
        <v>0</v>
      </c>
      <c r="T46" s="36">
        <f t="shared" ca="1" si="28"/>
        <v>0</v>
      </c>
      <c r="U46" s="36">
        <f t="shared" ca="1" si="28"/>
        <v>0.15000000000000002</v>
      </c>
      <c r="V46" s="36">
        <f t="shared" ca="1" si="28"/>
        <v>0.36</v>
      </c>
      <c r="W46" s="36">
        <f t="shared" ca="1" si="28"/>
        <v>0.15000000000000002</v>
      </c>
      <c r="X46" s="36">
        <f t="shared" ca="1" si="29"/>
        <v>0.36</v>
      </c>
      <c r="Y46" s="36">
        <f t="shared" ca="1" si="29"/>
        <v>0.51</v>
      </c>
      <c r="Z46" s="36">
        <f t="shared" ca="1" si="29"/>
        <v>0</v>
      </c>
      <c r="AA46" s="36">
        <f t="shared" ca="1" si="29"/>
        <v>0</v>
      </c>
      <c r="AB46" s="36">
        <f t="shared" ca="1" si="29"/>
        <v>0</v>
      </c>
      <c r="AC46" s="36">
        <f t="shared" ca="1" si="29"/>
        <v>0</v>
      </c>
      <c r="AD46" s="36">
        <f t="shared" ca="1" si="29"/>
        <v>0</v>
      </c>
      <c r="AE46" s="36">
        <f t="shared" ca="1" si="29"/>
        <v>0</v>
      </c>
      <c r="AF46" s="36">
        <f t="shared" ca="1" si="29"/>
        <v>0</v>
      </c>
      <c r="AG46" s="36">
        <f t="shared" ca="1" si="29"/>
        <v>2.3598779767671454E-2</v>
      </c>
      <c r="AH46" s="36">
        <f t="shared" ca="1" si="30"/>
        <v>4.014505063925719E-2</v>
      </c>
      <c r="AI46" s="36">
        <f t="shared" ca="1" si="30"/>
        <v>0.12857266218248586</v>
      </c>
      <c r="AJ46" s="36">
        <f t="shared" ca="1" si="30"/>
        <v>0</v>
      </c>
      <c r="AK46" s="36">
        <f t="shared" ca="1" si="30"/>
        <v>0</v>
      </c>
      <c r="AL46" s="36">
        <f t="shared" ca="1" si="30"/>
        <v>0</v>
      </c>
      <c r="AM46" s="36">
        <f t="shared" ca="1" si="30"/>
        <v>2.3598779767671454E-2</v>
      </c>
      <c r="AN46" s="36">
        <f t="shared" ca="1" si="30"/>
        <v>4.014505063925719E-2</v>
      </c>
      <c r="AO46" s="36">
        <f t="shared" ca="1" si="30"/>
        <v>0.12857266218248586</v>
      </c>
      <c r="AP46" s="36">
        <f t="shared" ca="1" si="30"/>
        <v>0.57096876799999996</v>
      </c>
      <c r="AQ46" s="36">
        <f t="shared" ca="1" si="30"/>
        <v>0.30744472099999998</v>
      </c>
      <c r="AR46" s="36">
        <f t="shared" ca="1" si="31"/>
        <v>0.87841348899999994</v>
      </c>
      <c r="AS46" s="36">
        <f t="shared" ca="1" si="31"/>
        <v>0</v>
      </c>
      <c r="AT46" s="36">
        <f t="shared" ca="1" si="31"/>
        <v>0</v>
      </c>
      <c r="AU46" s="36">
        <f t="shared" ca="1" si="31"/>
        <v>0</v>
      </c>
      <c r="AV46" s="36">
        <f t="shared" ca="1" si="31"/>
        <v>0</v>
      </c>
      <c r="AW46" s="36">
        <f t="shared" ca="1" si="31"/>
        <v>0</v>
      </c>
      <c r="AX46" s="36">
        <f t="shared" ca="1" si="31"/>
        <v>0</v>
      </c>
      <c r="AY46" s="36">
        <f t="shared" ca="1" si="31"/>
        <v>0</v>
      </c>
      <c r="AZ46" s="36">
        <f t="shared" ca="1" si="31"/>
        <v>0</v>
      </c>
      <c r="BA46" s="36">
        <f t="shared" ca="1" si="31"/>
        <v>0</v>
      </c>
      <c r="BB46" s="36">
        <f t="shared" ca="1" si="31"/>
        <v>9.5106459999999993E-3</v>
      </c>
      <c r="BC46" s="36">
        <f t="shared" ca="1" si="31"/>
        <v>0.32891422300000001</v>
      </c>
      <c r="BD46" s="36">
        <f t="shared" ca="1" si="31"/>
        <v>0.63518491200000005</v>
      </c>
      <c r="BE46" s="36">
        <f t="shared" ca="1" si="26"/>
        <v>8.0553142857142863E-4</v>
      </c>
      <c r="BF46" s="36">
        <f t="shared" ca="1" si="32"/>
        <v>1.6110628571428573E-3</v>
      </c>
      <c r="BG46" s="36">
        <f t="shared" ca="1" si="32"/>
        <v>8.4135132000000001E-2</v>
      </c>
      <c r="BH46" s="36">
        <f t="shared" ca="1" si="32"/>
        <v>0.16559479599999999</v>
      </c>
      <c r="BI46" s="36">
        <f t="shared" ca="1" si="32"/>
        <v>0</v>
      </c>
      <c r="BJ46" s="36">
        <f t="shared" ca="1" si="32"/>
        <v>0</v>
      </c>
      <c r="BK46" s="36">
        <f t="shared" ca="1" si="32"/>
        <v>0</v>
      </c>
      <c r="BL46" s="36">
        <f t="shared" ca="1" si="32"/>
        <v>0</v>
      </c>
      <c r="BM46" s="54" t="s">
        <v>507</v>
      </c>
      <c r="BN46" s="54" t="s">
        <v>285</v>
      </c>
      <c r="BO46" s="54" t="s">
        <v>381</v>
      </c>
    </row>
    <row r="47" spans="1:67" x14ac:dyDescent="0.2">
      <c r="A47" s="81">
        <v>44</v>
      </c>
      <c r="B47" s="54" t="s">
        <v>508</v>
      </c>
      <c r="C47" s="36" t="str">
        <f t="shared" si="6"/>
        <v>夕張市</v>
      </c>
      <c r="D47" s="36">
        <f t="shared" ca="1" si="27"/>
        <v>4.7103813859999999</v>
      </c>
      <c r="E47" s="36">
        <f t="shared" ca="1" si="27"/>
        <v>191</v>
      </c>
      <c r="F47" s="36">
        <f t="shared" ca="1" si="27"/>
        <v>0</v>
      </c>
      <c r="G47" s="36">
        <f t="shared" ca="1" si="27"/>
        <v>5</v>
      </c>
      <c r="H47" s="36">
        <f t="shared" ca="1" si="27"/>
        <v>186</v>
      </c>
      <c r="I47" s="36">
        <f t="shared" ca="1" si="27"/>
        <v>0</v>
      </c>
      <c r="J47" s="36">
        <f t="shared" ca="1" si="27"/>
        <v>0</v>
      </c>
      <c r="K47" s="36">
        <f t="shared" ca="1" si="27"/>
        <v>0</v>
      </c>
      <c r="L47" s="36">
        <f t="shared" ca="1" si="27"/>
        <v>0</v>
      </c>
      <c r="M47" s="36">
        <f t="shared" ca="1" si="27"/>
        <v>0</v>
      </c>
      <c r="N47" s="36">
        <f t="shared" ca="1" si="28"/>
        <v>0</v>
      </c>
      <c r="O47" s="36">
        <f t="shared" ca="1" si="28"/>
        <v>0</v>
      </c>
      <c r="P47" s="36">
        <f t="shared" ca="1" si="28"/>
        <v>0</v>
      </c>
      <c r="Q47" s="36">
        <f t="shared" ca="1" si="28"/>
        <v>0</v>
      </c>
      <c r="R47" s="36">
        <f t="shared" ca="1" si="28"/>
        <v>0</v>
      </c>
      <c r="S47" s="36">
        <f t="shared" ca="1" si="28"/>
        <v>0</v>
      </c>
      <c r="T47" s="36">
        <f t="shared" ca="1" si="28"/>
        <v>0</v>
      </c>
      <c r="U47" s="36">
        <f t="shared" ca="1" si="28"/>
        <v>0.15000000000000002</v>
      </c>
      <c r="V47" s="36">
        <f t="shared" ca="1" si="28"/>
        <v>0.36</v>
      </c>
      <c r="W47" s="36">
        <f t="shared" ca="1" si="28"/>
        <v>0.15000000000000002</v>
      </c>
      <c r="X47" s="36">
        <f t="shared" ca="1" si="29"/>
        <v>0.36</v>
      </c>
      <c r="Y47" s="36">
        <f t="shared" ca="1" si="29"/>
        <v>0.51</v>
      </c>
      <c r="Z47" s="36">
        <f t="shared" ca="1" si="29"/>
        <v>0</v>
      </c>
      <c r="AA47" s="36">
        <f t="shared" ca="1" si="29"/>
        <v>0</v>
      </c>
      <c r="AB47" s="36">
        <f t="shared" ca="1" si="29"/>
        <v>0</v>
      </c>
      <c r="AC47" s="36">
        <f t="shared" ca="1" si="29"/>
        <v>0</v>
      </c>
      <c r="AD47" s="36">
        <f t="shared" ca="1" si="29"/>
        <v>0</v>
      </c>
      <c r="AE47" s="36">
        <f t="shared" ca="1" si="29"/>
        <v>0</v>
      </c>
      <c r="AF47" s="36">
        <f t="shared" ca="1" si="29"/>
        <v>0</v>
      </c>
      <c r="AG47" s="36">
        <f t="shared" ca="1" si="29"/>
        <v>9.0172179533313038E-3</v>
      </c>
      <c r="AH47" s="36">
        <f t="shared" ca="1" si="30"/>
        <v>1.533963513900038E-2</v>
      </c>
      <c r="AI47" s="36">
        <f t="shared" ca="1" si="30"/>
        <v>4.912829091814986E-2</v>
      </c>
      <c r="AJ47" s="36">
        <f t="shared" ca="1" si="30"/>
        <v>0</v>
      </c>
      <c r="AK47" s="36">
        <f t="shared" ca="1" si="30"/>
        <v>0</v>
      </c>
      <c r="AL47" s="36">
        <f t="shared" ca="1" si="30"/>
        <v>0</v>
      </c>
      <c r="AM47" s="36">
        <f t="shared" ca="1" si="30"/>
        <v>9.0172179533313038E-3</v>
      </c>
      <c r="AN47" s="36">
        <f t="shared" ca="1" si="30"/>
        <v>1.533963513900038E-2</v>
      </c>
      <c r="AO47" s="36">
        <f t="shared" ca="1" si="30"/>
        <v>4.912829091814986E-2</v>
      </c>
      <c r="AP47" s="36">
        <f t="shared" ca="1" si="30"/>
        <v>0.57096876799999996</v>
      </c>
      <c r="AQ47" s="36">
        <f t="shared" ca="1" si="30"/>
        <v>0.30744472099999998</v>
      </c>
      <c r="AR47" s="36">
        <f t="shared" ca="1" si="31"/>
        <v>0.87841348899999994</v>
      </c>
      <c r="AS47" s="36">
        <f t="shared" ca="1" si="31"/>
        <v>0</v>
      </c>
      <c r="AT47" s="36">
        <f t="shared" ca="1" si="31"/>
        <v>0</v>
      </c>
      <c r="AU47" s="36">
        <f t="shared" ca="1" si="31"/>
        <v>0</v>
      </c>
      <c r="AV47" s="36">
        <f t="shared" ca="1" si="31"/>
        <v>0</v>
      </c>
      <c r="AW47" s="36">
        <f t="shared" ca="1" si="31"/>
        <v>0</v>
      </c>
      <c r="AX47" s="36">
        <f t="shared" ca="1" si="31"/>
        <v>0</v>
      </c>
      <c r="AY47" s="36">
        <f t="shared" ca="1" si="31"/>
        <v>0</v>
      </c>
      <c r="AZ47" s="36">
        <f t="shared" ca="1" si="31"/>
        <v>0</v>
      </c>
      <c r="BA47" s="36">
        <f t="shared" ca="1" si="31"/>
        <v>0</v>
      </c>
      <c r="BB47" s="36">
        <f t="shared" ca="1" si="31"/>
        <v>9.5106459999999993E-3</v>
      </c>
      <c r="BC47" s="36">
        <f t="shared" ca="1" si="31"/>
        <v>0.32891422300000001</v>
      </c>
      <c r="BD47" s="36">
        <f t="shared" ca="1" si="31"/>
        <v>0.63518491200000005</v>
      </c>
      <c r="BE47" s="36">
        <f t="shared" ca="1" si="26"/>
        <v>5.6387199999999998E-4</v>
      </c>
      <c r="BF47" s="36">
        <f t="shared" ca="1" si="32"/>
        <v>1.127744E-3</v>
      </c>
      <c r="BG47" s="36">
        <f t="shared" ca="1" si="32"/>
        <v>8.4135132000000001E-2</v>
      </c>
      <c r="BH47" s="36">
        <f t="shared" ca="1" si="32"/>
        <v>0.16559479599999999</v>
      </c>
      <c r="BI47" s="36">
        <f t="shared" ca="1" si="32"/>
        <v>0</v>
      </c>
      <c r="BJ47" s="36">
        <f t="shared" ca="1" si="32"/>
        <v>0</v>
      </c>
      <c r="BK47" s="36">
        <f t="shared" ca="1" si="32"/>
        <v>0</v>
      </c>
      <c r="BL47" s="36">
        <f t="shared" ca="1" si="32"/>
        <v>0</v>
      </c>
      <c r="BM47" s="54" t="s">
        <v>508</v>
      </c>
      <c r="BN47" s="54" t="s">
        <v>285</v>
      </c>
      <c r="BO47" s="54" t="s">
        <v>462</v>
      </c>
    </row>
    <row r="48" spans="1:67" x14ac:dyDescent="0.2">
      <c r="A48" s="81">
        <v>45</v>
      </c>
      <c r="B48" s="54" t="s">
        <v>509</v>
      </c>
      <c r="C48" s="36" t="str">
        <f t="shared" si="6"/>
        <v>夕張市</v>
      </c>
      <c r="D48" s="36">
        <f t="shared" ca="1" si="27"/>
        <v>4.7103813859999999</v>
      </c>
      <c r="E48" s="36">
        <f t="shared" ca="1" si="27"/>
        <v>191</v>
      </c>
      <c r="F48" s="36">
        <f t="shared" ca="1" si="27"/>
        <v>0</v>
      </c>
      <c r="G48" s="36">
        <f t="shared" ca="1" si="27"/>
        <v>5</v>
      </c>
      <c r="H48" s="36">
        <f t="shared" ca="1" si="27"/>
        <v>186</v>
      </c>
      <c r="I48" s="36">
        <f t="shared" ca="1" si="27"/>
        <v>0</v>
      </c>
      <c r="J48" s="36">
        <f t="shared" ca="1" si="27"/>
        <v>0</v>
      </c>
      <c r="K48" s="36">
        <f t="shared" ca="1" si="27"/>
        <v>0</v>
      </c>
      <c r="L48" s="36">
        <f t="shared" ca="1" si="27"/>
        <v>0</v>
      </c>
      <c r="M48" s="36">
        <f t="shared" ca="1" si="27"/>
        <v>0</v>
      </c>
      <c r="N48" s="36">
        <f t="shared" ca="1" si="28"/>
        <v>0</v>
      </c>
      <c r="O48" s="36">
        <f t="shared" ca="1" si="28"/>
        <v>0</v>
      </c>
      <c r="P48" s="36">
        <f t="shared" ca="1" si="28"/>
        <v>0</v>
      </c>
      <c r="Q48" s="36">
        <f t="shared" ca="1" si="28"/>
        <v>0</v>
      </c>
      <c r="R48" s="36">
        <f t="shared" ca="1" si="28"/>
        <v>0</v>
      </c>
      <c r="S48" s="36">
        <f t="shared" ca="1" si="28"/>
        <v>0</v>
      </c>
      <c r="T48" s="36">
        <f t="shared" ca="1" si="28"/>
        <v>0</v>
      </c>
      <c r="U48" s="36">
        <f t="shared" ca="1" si="28"/>
        <v>0.15000000000000002</v>
      </c>
      <c r="V48" s="36">
        <f t="shared" ca="1" si="28"/>
        <v>0.36</v>
      </c>
      <c r="W48" s="36">
        <f t="shared" ca="1" si="28"/>
        <v>0.15000000000000002</v>
      </c>
      <c r="X48" s="36">
        <f t="shared" ca="1" si="29"/>
        <v>0.36</v>
      </c>
      <c r="Y48" s="36">
        <f t="shared" ca="1" si="29"/>
        <v>0.51</v>
      </c>
      <c r="Z48" s="36">
        <f t="shared" ca="1" si="29"/>
        <v>0</v>
      </c>
      <c r="AA48" s="36">
        <f t="shared" ca="1" si="29"/>
        <v>0</v>
      </c>
      <c r="AB48" s="36">
        <f t="shared" ca="1" si="29"/>
        <v>0</v>
      </c>
      <c r="AC48" s="36">
        <f t="shared" ca="1" si="29"/>
        <v>0</v>
      </c>
      <c r="AD48" s="36">
        <f t="shared" ca="1" si="29"/>
        <v>0</v>
      </c>
      <c r="AE48" s="36">
        <f t="shared" ca="1" si="29"/>
        <v>0</v>
      </c>
      <c r="AF48" s="36">
        <f t="shared" ca="1" si="29"/>
        <v>0</v>
      </c>
      <c r="AG48" s="36">
        <f t="shared" ca="1" si="29"/>
        <v>1.3115953386663715E-2</v>
      </c>
      <c r="AH48" s="36">
        <f t="shared" ca="1" si="30"/>
        <v>2.2312196565818739E-2</v>
      </c>
      <c r="AI48" s="36">
        <f t="shared" ca="1" si="30"/>
        <v>7.1459332244581619E-2</v>
      </c>
      <c r="AJ48" s="36">
        <f t="shared" ca="1" si="30"/>
        <v>0</v>
      </c>
      <c r="AK48" s="36">
        <f t="shared" ca="1" si="30"/>
        <v>0</v>
      </c>
      <c r="AL48" s="36">
        <f t="shared" ca="1" si="30"/>
        <v>0</v>
      </c>
      <c r="AM48" s="36">
        <f t="shared" ca="1" si="30"/>
        <v>1.3115953386663715E-2</v>
      </c>
      <c r="AN48" s="36">
        <f t="shared" ca="1" si="30"/>
        <v>2.2312196565818739E-2</v>
      </c>
      <c r="AO48" s="36">
        <f t="shared" ca="1" si="30"/>
        <v>7.1459332244581619E-2</v>
      </c>
      <c r="AP48" s="36">
        <f t="shared" ca="1" si="30"/>
        <v>0.57096876799999996</v>
      </c>
      <c r="AQ48" s="36">
        <f t="shared" ca="1" si="30"/>
        <v>0.30744472099999998</v>
      </c>
      <c r="AR48" s="36">
        <f t="shared" ca="1" si="31"/>
        <v>0.87841348899999994</v>
      </c>
      <c r="AS48" s="36">
        <f t="shared" ca="1" si="31"/>
        <v>0</v>
      </c>
      <c r="AT48" s="36">
        <f t="shared" ca="1" si="31"/>
        <v>0</v>
      </c>
      <c r="AU48" s="36">
        <f t="shared" ca="1" si="31"/>
        <v>0</v>
      </c>
      <c r="AV48" s="36">
        <f t="shared" ca="1" si="31"/>
        <v>0</v>
      </c>
      <c r="AW48" s="36">
        <f t="shared" ca="1" si="31"/>
        <v>0</v>
      </c>
      <c r="AX48" s="36">
        <f t="shared" ca="1" si="31"/>
        <v>0</v>
      </c>
      <c r="AY48" s="36">
        <f t="shared" ca="1" si="31"/>
        <v>0</v>
      </c>
      <c r="AZ48" s="36">
        <f t="shared" ca="1" si="31"/>
        <v>0</v>
      </c>
      <c r="BA48" s="36">
        <f t="shared" ca="1" si="31"/>
        <v>0</v>
      </c>
      <c r="BB48" s="36">
        <f t="shared" ca="1" si="31"/>
        <v>9.5106459999999993E-3</v>
      </c>
      <c r="BC48" s="36">
        <f t="shared" ca="1" si="31"/>
        <v>0.32891422300000001</v>
      </c>
      <c r="BD48" s="36">
        <f t="shared" ca="1" si="31"/>
        <v>0.63518491200000005</v>
      </c>
      <c r="BE48" s="74">
        <f t="shared" ca="1" si="26"/>
        <v>8.0553142857142863E-4</v>
      </c>
      <c r="BF48" s="74">
        <f t="shared" ca="1" si="32"/>
        <v>1.6110628571428573E-3</v>
      </c>
      <c r="BG48" s="36">
        <f t="shared" ca="1" si="32"/>
        <v>8.4135132000000001E-2</v>
      </c>
      <c r="BH48" s="36">
        <f t="shared" ca="1" si="32"/>
        <v>0.16559479599999999</v>
      </c>
      <c r="BI48" s="36">
        <f t="shared" ca="1" si="32"/>
        <v>0</v>
      </c>
      <c r="BJ48" s="36">
        <f t="shared" ca="1" si="32"/>
        <v>0</v>
      </c>
      <c r="BK48" s="36">
        <f t="shared" ca="1" si="32"/>
        <v>0</v>
      </c>
      <c r="BL48" s="36">
        <f t="shared" ca="1" si="32"/>
        <v>0</v>
      </c>
      <c r="BM48" s="54" t="s">
        <v>509</v>
      </c>
      <c r="BN48" s="54" t="s">
        <v>285</v>
      </c>
      <c r="BO48" s="54" t="s">
        <v>463</v>
      </c>
    </row>
    <row r="49" spans="1:67" s="84" customFormat="1" x14ac:dyDescent="0.2">
      <c r="A49" s="81">
        <v>46</v>
      </c>
      <c r="B49" s="82" t="s">
        <v>510</v>
      </c>
      <c r="C49" s="81" t="str">
        <f t="shared" si="6"/>
        <v>夕張市</v>
      </c>
      <c r="D49" s="81">
        <f t="shared" ca="1" si="27"/>
        <v>4.8749810629999999</v>
      </c>
      <c r="E49" s="81">
        <f t="shared" ca="1" si="27"/>
        <v>191</v>
      </c>
      <c r="F49" s="81">
        <f t="shared" ca="1" si="27"/>
        <v>0</v>
      </c>
      <c r="G49" s="81">
        <f t="shared" ca="1" si="27"/>
        <v>11</v>
      </c>
      <c r="H49" s="81">
        <f t="shared" ca="1" si="27"/>
        <v>180</v>
      </c>
      <c r="I49" s="81">
        <f t="shared" ca="1" si="27"/>
        <v>0</v>
      </c>
      <c r="J49" s="81">
        <f t="shared" ca="1" si="27"/>
        <v>0</v>
      </c>
      <c r="K49" s="81">
        <f t="shared" ca="1" si="27"/>
        <v>0</v>
      </c>
      <c r="L49" s="81">
        <f t="shared" ca="1" si="27"/>
        <v>0</v>
      </c>
      <c r="M49" s="81">
        <f t="shared" ca="1" si="27"/>
        <v>0</v>
      </c>
      <c r="N49" s="81">
        <f t="shared" ca="1" si="28"/>
        <v>0</v>
      </c>
      <c r="O49" s="81">
        <f t="shared" ca="1" si="28"/>
        <v>0</v>
      </c>
      <c r="P49" s="81">
        <f t="shared" ca="1" si="28"/>
        <v>0</v>
      </c>
      <c r="Q49" s="81">
        <f t="shared" ca="1" si="28"/>
        <v>0</v>
      </c>
      <c r="R49" s="81">
        <f t="shared" ca="1" si="28"/>
        <v>0</v>
      </c>
      <c r="S49" s="81">
        <f t="shared" ca="1" si="28"/>
        <v>0</v>
      </c>
      <c r="T49" s="81">
        <f t="shared" ca="1" si="28"/>
        <v>0</v>
      </c>
      <c r="U49" s="81">
        <f t="shared" ca="1" si="28"/>
        <v>0.18900000000000003</v>
      </c>
      <c r="V49" s="81">
        <f t="shared" ca="1" si="28"/>
        <v>0.4536</v>
      </c>
      <c r="W49" s="81">
        <f t="shared" ca="1" si="28"/>
        <v>0.18900000000000003</v>
      </c>
      <c r="X49" s="81">
        <f t="shared" ca="1" si="29"/>
        <v>0.4536</v>
      </c>
      <c r="Y49" s="81">
        <f t="shared" ca="1" si="29"/>
        <v>0.64260000000000006</v>
      </c>
      <c r="Z49" s="81">
        <f t="shared" ca="1" si="29"/>
        <v>0</v>
      </c>
      <c r="AA49" s="81">
        <f t="shared" ca="1" si="29"/>
        <v>0</v>
      </c>
      <c r="AB49" s="81">
        <f t="shared" ca="1" si="29"/>
        <v>0</v>
      </c>
      <c r="AC49" s="81">
        <f t="shared" ca="1" si="29"/>
        <v>0</v>
      </c>
      <c r="AD49" s="81">
        <f t="shared" ca="1" si="29"/>
        <v>0</v>
      </c>
      <c r="AE49" s="81">
        <f t="shared" ca="1" si="29"/>
        <v>0</v>
      </c>
      <c r="AF49" s="81">
        <f t="shared" ca="1" si="29"/>
        <v>0</v>
      </c>
      <c r="AG49" s="81">
        <f t="shared" ca="1" si="29"/>
        <v>2.9734462507266034E-2</v>
      </c>
      <c r="AH49" s="81">
        <f t="shared" ca="1" si="30"/>
        <v>5.0582763805464052E-2</v>
      </c>
      <c r="AI49" s="81">
        <f t="shared" ca="1" si="30"/>
        <v>0.16200155434993216</v>
      </c>
      <c r="AJ49" s="81">
        <f t="shared" ca="1" si="30"/>
        <v>0</v>
      </c>
      <c r="AK49" s="81">
        <f t="shared" ca="1" si="30"/>
        <v>0</v>
      </c>
      <c r="AL49" s="81">
        <f t="shared" ca="1" si="30"/>
        <v>0</v>
      </c>
      <c r="AM49" s="81">
        <f t="shared" ca="1" si="30"/>
        <v>2.9734462507266034E-2</v>
      </c>
      <c r="AN49" s="81">
        <f t="shared" ca="1" si="30"/>
        <v>5.0582763805464052E-2</v>
      </c>
      <c r="AO49" s="81">
        <f t="shared" ca="1" si="30"/>
        <v>0.16200155434993216</v>
      </c>
      <c r="AP49" s="81">
        <f t="shared" ca="1" si="30"/>
        <v>0.71942064800000005</v>
      </c>
      <c r="AQ49" s="81">
        <f t="shared" ca="1" si="30"/>
        <v>0.38738034900000001</v>
      </c>
      <c r="AR49" s="81">
        <f t="shared" ca="1" si="31"/>
        <v>1.1068009970000001</v>
      </c>
      <c r="AS49" s="81">
        <f t="shared" ca="1" si="31"/>
        <v>0</v>
      </c>
      <c r="AT49" s="81">
        <f t="shared" ca="1" si="31"/>
        <v>0</v>
      </c>
      <c r="AU49" s="81">
        <f t="shared" ca="1" si="31"/>
        <v>0</v>
      </c>
      <c r="AV49" s="81">
        <f t="shared" ca="1" si="31"/>
        <v>0</v>
      </c>
      <c r="AW49" s="81">
        <f t="shared" ca="1" si="31"/>
        <v>0</v>
      </c>
      <c r="AX49" s="81">
        <f t="shared" ca="1" si="31"/>
        <v>0</v>
      </c>
      <c r="AY49" s="81">
        <f t="shared" ca="1" si="31"/>
        <v>0</v>
      </c>
      <c r="AZ49" s="81">
        <f t="shared" ca="1" si="31"/>
        <v>0</v>
      </c>
      <c r="BA49" s="81">
        <f t="shared" ca="1" si="31"/>
        <v>0</v>
      </c>
      <c r="BB49" s="81">
        <f t="shared" ca="1" si="31"/>
        <v>0.10259333700000001</v>
      </c>
      <c r="BC49" s="81">
        <f t="shared" ca="1" si="31"/>
        <v>3.444827708</v>
      </c>
      <c r="BD49" s="81">
        <f t="shared" ca="1" si="31"/>
        <v>6.6525021659999997</v>
      </c>
      <c r="BE49" s="81">
        <f t="shared" ca="1" si="26"/>
        <v>8.6894399999999997E-3</v>
      </c>
      <c r="BF49" s="81">
        <f t="shared" ca="1" si="32"/>
        <v>1.7378881428571431E-2</v>
      </c>
      <c r="BG49" s="81">
        <f t="shared" ca="1" si="32"/>
        <v>0.50988526300000003</v>
      </c>
      <c r="BH49" s="81">
        <f t="shared" ca="1" si="32"/>
        <v>1.459966144</v>
      </c>
      <c r="BI49" s="81">
        <f t="shared" ca="1" si="32"/>
        <v>0</v>
      </c>
      <c r="BJ49" s="81">
        <f t="shared" ca="1" si="32"/>
        <v>0</v>
      </c>
      <c r="BK49" s="81">
        <f t="shared" ca="1" si="32"/>
        <v>0</v>
      </c>
      <c r="BL49" s="81">
        <f t="shared" ca="1" si="32"/>
        <v>0</v>
      </c>
      <c r="BM49" s="82" t="s">
        <v>510</v>
      </c>
      <c r="BN49" s="82" t="s">
        <v>286</v>
      </c>
      <c r="BO49" s="82" t="s">
        <v>381</v>
      </c>
    </row>
    <row r="50" spans="1:67" s="84" customFormat="1" x14ac:dyDescent="0.2">
      <c r="A50" s="81">
        <v>47</v>
      </c>
      <c r="B50" s="82" t="s">
        <v>511</v>
      </c>
      <c r="C50" s="81" t="str">
        <f t="shared" si="6"/>
        <v>夕張市</v>
      </c>
      <c r="D50" s="81">
        <f t="shared" ca="1" si="27"/>
        <v>4.8749810629999999</v>
      </c>
      <c r="E50" s="81">
        <f t="shared" ca="1" si="27"/>
        <v>191</v>
      </c>
      <c r="F50" s="81">
        <f t="shared" ca="1" si="27"/>
        <v>0</v>
      </c>
      <c r="G50" s="81">
        <f t="shared" ca="1" si="27"/>
        <v>11</v>
      </c>
      <c r="H50" s="81">
        <f t="shared" ca="1" si="27"/>
        <v>180</v>
      </c>
      <c r="I50" s="81">
        <f t="shared" ca="1" si="27"/>
        <v>0</v>
      </c>
      <c r="J50" s="81">
        <f t="shared" ca="1" si="27"/>
        <v>0</v>
      </c>
      <c r="K50" s="81">
        <f t="shared" ca="1" si="27"/>
        <v>0</v>
      </c>
      <c r="L50" s="81">
        <f t="shared" ca="1" si="27"/>
        <v>0</v>
      </c>
      <c r="M50" s="81">
        <f t="shared" ca="1" si="27"/>
        <v>0</v>
      </c>
      <c r="N50" s="81">
        <f t="shared" ca="1" si="28"/>
        <v>0</v>
      </c>
      <c r="O50" s="81">
        <f t="shared" ca="1" si="28"/>
        <v>0</v>
      </c>
      <c r="P50" s="81">
        <f t="shared" ca="1" si="28"/>
        <v>0</v>
      </c>
      <c r="Q50" s="81">
        <f t="shared" ca="1" si="28"/>
        <v>0</v>
      </c>
      <c r="R50" s="81">
        <f t="shared" ca="1" si="28"/>
        <v>0</v>
      </c>
      <c r="S50" s="81">
        <f t="shared" ca="1" si="28"/>
        <v>0</v>
      </c>
      <c r="T50" s="81">
        <f t="shared" ca="1" si="28"/>
        <v>0</v>
      </c>
      <c r="U50" s="81">
        <f t="shared" ca="1" si="28"/>
        <v>0.18900000000000003</v>
      </c>
      <c r="V50" s="81">
        <f t="shared" ca="1" si="28"/>
        <v>0.4536</v>
      </c>
      <c r="W50" s="81">
        <f t="shared" ca="1" si="28"/>
        <v>0.18900000000000003</v>
      </c>
      <c r="X50" s="81">
        <f t="shared" ca="1" si="29"/>
        <v>0.4536</v>
      </c>
      <c r="Y50" s="81">
        <f t="shared" ca="1" si="29"/>
        <v>0.64260000000000006</v>
      </c>
      <c r="Z50" s="81">
        <f t="shared" ca="1" si="29"/>
        <v>0</v>
      </c>
      <c r="AA50" s="81">
        <f t="shared" ca="1" si="29"/>
        <v>0</v>
      </c>
      <c r="AB50" s="81">
        <f t="shared" ca="1" si="29"/>
        <v>0</v>
      </c>
      <c r="AC50" s="81">
        <f t="shared" ca="1" si="29"/>
        <v>0</v>
      </c>
      <c r="AD50" s="81">
        <f t="shared" ca="1" si="29"/>
        <v>0</v>
      </c>
      <c r="AE50" s="81">
        <f t="shared" ca="1" si="29"/>
        <v>0</v>
      </c>
      <c r="AF50" s="81">
        <f t="shared" ca="1" si="29"/>
        <v>0</v>
      </c>
      <c r="AG50" s="81">
        <f t="shared" ca="1" si="29"/>
        <v>1.1361694621197443E-2</v>
      </c>
      <c r="AH50" s="81">
        <f t="shared" ca="1" si="30"/>
        <v>1.9327940275140482E-2</v>
      </c>
      <c r="AI50" s="81">
        <f t="shared" ca="1" si="30"/>
        <v>6.1901646556868833E-2</v>
      </c>
      <c r="AJ50" s="81">
        <f t="shared" ca="1" si="30"/>
        <v>0</v>
      </c>
      <c r="AK50" s="81">
        <f t="shared" ca="1" si="30"/>
        <v>0</v>
      </c>
      <c r="AL50" s="81">
        <f t="shared" ca="1" si="30"/>
        <v>0</v>
      </c>
      <c r="AM50" s="81">
        <f t="shared" ca="1" si="30"/>
        <v>1.1361694621197443E-2</v>
      </c>
      <c r="AN50" s="81">
        <f t="shared" ca="1" si="30"/>
        <v>1.9327940275140482E-2</v>
      </c>
      <c r="AO50" s="81">
        <f t="shared" ca="1" si="30"/>
        <v>6.1901646556868833E-2</v>
      </c>
      <c r="AP50" s="81">
        <f t="shared" ca="1" si="30"/>
        <v>0.71942064800000005</v>
      </c>
      <c r="AQ50" s="81">
        <f t="shared" ca="1" si="30"/>
        <v>0.38738034900000001</v>
      </c>
      <c r="AR50" s="81">
        <f t="shared" ca="1" si="31"/>
        <v>1.1068009970000001</v>
      </c>
      <c r="AS50" s="81">
        <f t="shared" ca="1" si="31"/>
        <v>0</v>
      </c>
      <c r="AT50" s="81">
        <f t="shared" ca="1" si="31"/>
        <v>0</v>
      </c>
      <c r="AU50" s="81">
        <f t="shared" ca="1" si="31"/>
        <v>0</v>
      </c>
      <c r="AV50" s="81">
        <f t="shared" ca="1" si="31"/>
        <v>0</v>
      </c>
      <c r="AW50" s="81">
        <f t="shared" ca="1" si="31"/>
        <v>0</v>
      </c>
      <c r="AX50" s="81">
        <f t="shared" ca="1" si="31"/>
        <v>0</v>
      </c>
      <c r="AY50" s="81">
        <f t="shared" ca="1" si="31"/>
        <v>0</v>
      </c>
      <c r="AZ50" s="81">
        <f t="shared" ca="1" si="31"/>
        <v>0</v>
      </c>
      <c r="BA50" s="81">
        <f t="shared" ca="1" si="31"/>
        <v>0</v>
      </c>
      <c r="BB50" s="81">
        <f t="shared" ca="1" si="31"/>
        <v>0.10259333700000001</v>
      </c>
      <c r="BC50" s="81">
        <f t="shared" ca="1" si="31"/>
        <v>3.444827708</v>
      </c>
      <c r="BD50" s="81">
        <f t="shared" ca="1" si="31"/>
        <v>6.6525021659999997</v>
      </c>
      <c r="BE50" s="81">
        <f t="shared" ca="1" si="26"/>
        <v>6.0826079999999998E-3</v>
      </c>
      <c r="BF50" s="81">
        <f t="shared" ca="1" si="32"/>
        <v>1.2165217000000001E-2</v>
      </c>
      <c r="BG50" s="81">
        <f t="shared" ca="1" si="32"/>
        <v>0.50988526300000003</v>
      </c>
      <c r="BH50" s="81">
        <f t="shared" ca="1" si="32"/>
        <v>1.459966144</v>
      </c>
      <c r="BI50" s="81">
        <f t="shared" ca="1" si="32"/>
        <v>0</v>
      </c>
      <c r="BJ50" s="81">
        <f t="shared" ca="1" si="32"/>
        <v>0</v>
      </c>
      <c r="BK50" s="81">
        <f t="shared" ca="1" si="32"/>
        <v>0</v>
      </c>
      <c r="BL50" s="81">
        <f t="shared" ca="1" si="32"/>
        <v>0</v>
      </c>
      <c r="BM50" s="82" t="s">
        <v>511</v>
      </c>
      <c r="BN50" s="82" t="s">
        <v>286</v>
      </c>
      <c r="BO50" s="82" t="s">
        <v>462</v>
      </c>
    </row>
    <row r="51" spans="1:67" s="84" customFormat="1" x14ac:dyDescent="0.2">
      <c r="A51" s="81">
        <v>48</v>
      </c>
      <c r="B51" s="82" t="s">
        <v>512</v>
      </c>
      <c r="C51" s="81" t="str">
        <f t="shared" si="6"/>
        <v>夕張市</v>
      </c>
      <c r="D51" s="81">
        <f t="shared" ca="1" si="27"/>
        <v>4.8749810629999999</v>
      </c>
      <c r="E51" s="81">
        <f t="shared" ca="1" si="27"/>
        <v>191</v>
      </c>
      <c r="F51" s="81">
        <f t="shared" ca="1" si="27"/>
        <v>0</v>
      </c>
      <c r="G51" s="81">
        <f t="shared" ca="1" si="27"/>
        <v>11</v>
      </c>
      <c r="H51" s="81">
        <f t="shared" ca="1" si="27"/>
        <v>180</v>
      </c>
      <c r="I51" s="81">
        <f t="shared" ca="1" si="27"/>
        <v>0</v>
      </c>
      <c r="J51" s="81">
        <f t="shared" ca="1" si="27"/>
        <v>0</v>
      </c>
      <c r="K51" s="81">
        <f t="shared" ca="1" si="27"/>
        <v>0</v>
      </c>
      <c r="L51" s="81">
        <f t="shared" ca="1" si="27"/>
        <v>0</v>
      </c>
      <c r="M51" s="81">
        <f t="shared" ca="1" si="27"/>
        <v>0</v>
      </c>
      <c r="N51" s="81">
        <f t="shared" ca="1" si="28"/>
        <v>0</v>
      </c>
      <c r="O51" s="81">
        <f t="shared" ca="1" si="28"/>
        <v>0</v>
      </c>
      <c r="P51" s="81">
        <f t="shared" ca="1" si="28"/>
        <v>0</v>
      </c>
      <c r="Q51" s="81">
        <f t="shared" ca="1" si="28"/>
        <v>0</v>
      </c>
      <c r="R51" s="81">
        <f t="shared" ca="1" si="28"/>
        <v>0</v>
      </c>
      <c r="S51" s="81">
        <f t="shared" ca="1" si="28"/>
        <v>0</v>
      </c>
      <c r="T51" s="81">
        <f t="shared" ca="1" si="28"/>
        <v>0</v>
      </c>
      <c r="U51" s="81">
        <f t="shared" ca="1" si="28"/>
        <v>0.18900000000000003</v>
      </c>
      <c r="V51" s="81">
        <f t="shared" ca="1" si="28"/>
        <v>0.4536</v>
      </c>
      <c r="W51" s="81">
        <f t="shared" ca="1" si="28"/>
        <v>0.18900000000000003</v>
      </c>
      <c r="X51" s="81">
        <f t="shared" ca="1" si="29"/>
        <v>0.4536</v>
      </c>
      <c r="Y51" s="81">
        <f t="shared" ca="1" si="29"/>
        <v>0.64260000000000006</v>
      </c>
      <c r="Z51" s="81">
        <f t="shared" ca="1" si="29"/>
        <v>0</v>
      </c>
      <c r="AA51" s="81">
        <f t="shared" ca="1" si="29"/>
        <v>0</v>
      </c>
      <c r="AB51" s="81">
        <f t="shared" ca="1" si="29"/>
        <v>0</v>
      </c>
      <c r="AC51" s="81">
        <f t="shared" ca="1" si="29"/>
        <v>0</v>
      </c>
      <c r="AD51" s="81">
        <f t="shared" ca="1" si="29"/>
        <v>0</v>
      </c>
      <c r="AE51" s="81">
        <f t="shared" ca="1" si="29"/>
        <v>0</v>
      </c>
      <c r="AF51" s="81">
        <f t="shared" ca="1" si="29"/>
        <v>0</v>
      </c>
      <c r="AG51" s="81">
        <f t="shared" ca="1" si="29"/>
        <v>1.652610126719628E-2</v>
      </c>
      <c r="AH51" s="81">
        <f t="shared" ca="1" si="30"/>
        <v>2.8113367672931606E-2</v>
      </c>
      <c r="AI51" s="81">
        <f t="shared" ca="1" si="30"/>
        <v>9.0038758628172844E-2</v>
      </c>
      <c r="AJ51" s="81">
        <f t="shared" ca="1" si="30"/>
        <v>0</v>
      </c>
      <c r="AK51" s="81">
        <f t="shared" ca="1" si="30"/>
        <v>0</v>
      </c>
      <c r="AL51" s="81">
        <f t="shared" ca="1" si="30"/>
        <v>0</v>
      </c>
      <c r="AM51" s="81">
        <f t="shared" ca="1" si="30"/>
        <v>1.652610126719628E-2</v>
      </c>
      <c r="AN51" s="81">
        <f t="shared" ca="1" si="30"/>
        <v>2.8113367672931606E-2</v>
      </c>
      <c r="AO51" s="81">
        <f t="shared" ca="1" si="30"/>
        <v>9.0038758628172844E-2</v>
      </c>
      <c r="AP51" s="81">
        <f t="shared" ca="1" si="30"/>
        <v>0.71942064800000005</v>
      </c>
      <c r="AQ51" s="81">
        <f t="shared" ca="1" si="30"/>
        <v>0.38738034900000001</v>
      </c>
      <c r="AR51" s="81">
        <f t="shared" ca="1" si="31"/>
        <v>1.1068009970000001</v>
      </c>
      <c r="AS51" s="81">
        <f t="shared" ca="1" si="31"/>
        <v>0</v>
      </c>
      <c r="AT51" s="81">
        <f t="shared" ca="1" si="31"/>
        <v>0</v>
      </c>
      <c r="AU51" s="81">
        <f t="shared" ca="1" si="31"/>
        <v>0</v>
      </c>
      <c r="AV51" s="81">
        <f t="shared" ca="1" si="31"/>
        <v>0</v>
      </c>
      <c r="AW51" s="81">
        <f t="shared" ca="1" si="31"/>
        <v>0</v>
      </c>
      <c r="AX51" s="81">
        <f t="shared" ca="1" si="31"/>
        <v>0</v>
      </c>
      <c r="AY51" s="81">
        <f t="shared" ca="1" si="31"/>
        <v>0</v>
      </c>
      <c r="AZ51" s="81">
        <f t="shared" ca="1" si="31"/>
        <v>0</v>
      </c>
      <c r="BA51" s="81">
        <f t="shared" ca="1" si="31"/>
        <v>0</v>
      </c>
      <c r="BB51" s="81">
        <f t="shared" ca="1" si="31"/>
        <v>0.10259333700000001</v>
      </c>
      <c r="BC51" s="81">
        <f t="shared" ca="1" si="31"/>
        <v>3.444827708</v>
      </c>
      <c r="BD51" s="81">
        <f t="shared" ca="1" si="31"/>
        <v>6.6525021659999997</v>
      </c>
      <c r="BE51" s="81">
        <f t="shared" ca="1" si="26"/>
        <v>8.6894399999999997E-3</v>
      </c>
      <c r="BF51" s="81">
        <f t="shared" ca="1" si="32"/>
        <v>1.7378881428571431E-2</v>
      </c>
      <c r="BG51" s="81">
        <f t="shared" ca="1" si="32"/>
        <v>0.50988526300000003</v>
      </c>
      <c r="BH51" s="81">
        <f t="shared" ca="1" si="32"/>
        <v>1.459966144</v>
      </c>
      <c r="BI51" s="81">
        <f t="shared" ca="1" si="32"/>
        <v>0</v>
      </c>
      <c r="BJ51" s="81">
        <f t="shared" ca="1" si="32"/>
        <v>0</v>
      </c>
      <c r="BK51" s="81">
        <f t="shared" ca="1" si="32"/>
        <v>0</v>
      </c>
      <c r="BL51" s="81">
        <f t="shared" ca="1" si="32"/>
        <v>0</v>
      </c>
      <c r="BM51" s="82" t="s">
        <v>512</v>
      </c>
      <c r="BN51" s="82" t="s">
        <v>286</v>
      </c>
      <c r="BO51" s="82" t="s">
        <v>463</v>
      </c>
    </row>
    <row r="52" spans="1:67" s="84" customFormat="1" x14ac:dyDescent="0.2">
      <c r="A52" s="81">
        <v>49</v>
      </c>
      <c r="B52" s="82" t="s">
        <v>513</v>
      </c>
      <c r="C52" s="81" t="str">
        <f t="shared" si="6"/>
        <v>夕張市</v>
      </c>
      <c r="D52" s="81">
        <f t="shared" ca="1" si="27"/>
        <v>4.7980373350000001</v>
      </c>
      <c r="E52" s="81">
        <f t="shared" ca="1" si="27"/>
        <v>191</v>
      </c>
      <c r="F52" s="81">
        <f t="shared" ca="1" si="27"/>
        <v>0</v>
      </c>
      <c r="G52" s="81">
        <f t="shared" ca="1" si="27"/>
        <v>7</v>
      </c>
      <c r="H52" s="81">
        <f t="shared" ca="1" si="27"/>
        <v>184</v>
      </c>
      <c r="I52" s="81">
        <f t="shared" ca="1" si="27"/>
        <v>0</v>
      </c>
      <c r="J52" s="81">
        <f t="shared" ca="1" si="27"/>
        <v>0</v>
      </c>
      <c r="K52" s="81">
        <f t="shared" ca="1" si="27"/>
        <v>0</v>
      </c>
      <c r="L52" s="81">
        <f t="shared" ca="1" si="27"/>
        <v>0</v>
      </c>
      <c r="M52" s="81">
        <f t="shared" ca="1" si="27"/>
        <v>0</v>
      </c>
      <c r="N52" s="81">
        <f t="shared" ca="1" si="28"/>
        <v>0</v>
      </c>
      <c r="O52" s="81">
        <f t="shared" ca="1" si="28"/>
        <v>0</v>
      </c>
      <c r="P52" s="81">
        <f t="shared" ca="1" si="28"/>
        <v>0</v>
      </c>
      <c r="Q52" s="81">
        <f t="shared" ca="1" si="28"/>
        <v>0</v>
      </c>
      <c r="R52" s="81">
        <f t="shared" ca="1" si="28"/>
        <v>0</v>
      </c>
      <c r="S52" s="81">
        <f t="shared" ca="1" si="28"/>
        <v>0</v>
      </c>
      <c r="T52" s="81">
        <f t="shared" ca="1" si="28"/>
        <v>0</v>
      </c>
      <c r="U52" s="81">
        <f t="shared" ca="1" si="28"/>
        <v>0.17700000000000002</v>
      </c>
      <c r="V52" s="81">
        <f t="shared" ca="1" si="28"/>
        <v>0.42479999999999996</v>
      </c>
      <c r="W52" s="81">
        <f t="shared" ca="1" si="28"/>
        <v>0.17700000000000002</v>
      </c>
      <c r="X52" s="81">
        <f t="shared" ca="1" si="29"/>
        <v>0.42479999999999996</v>
      </c>
      <c r="Y52" s="81">
        <f t="shared" ca="1" si="29"/>
        <v>0.6018</v>
      </c>
      <c r="Z52" s="81">
        <f t="shared" ca="1" si="29"/>
        <v>0</v>
      </c>
      <c r="AA52" s="81">
        <f t="shared" ca="1" si="29"/>
        <v>0</v>
      </c>
      <c r="AB52" s="81">
        <f t="shared" ca="1" si="29"/>
        <v>0</v>
      </c>
      <c r="AC52" s="81">
        <f t="shared" ca="1" si="29"/>
        <v>0</v>
      </c>
      <c r="AD52" s="81">
        <f t="shared" ca="1" si="29"/>
        <v>0</v>
      </c>
      <c r="AE52" s="81">
        <f t="shared" ca="1" si="29"/>
        <v>0</v>
      </c>
      <c r="AF52" s="81">
        <f t="shared" ca="1" si="29"/>
        <v>0</v>
      </c>
      <c r="AG52" s="81">
        <f t="shared" ca="1" si="29"/>
        <v>2.7846560125852318E-2</v>
      </c>
      <c r="AH52" s="81">
        <f t="shared" ca="1" si="30"/>
        <v>4.7371159754323482E-2</v>
      </c>
      <c r="AI52" s="81">
        <f t="shared" ca="1" si="30"/>
        <v>0.15171574137533331</v>
      </c>
      <c r="AJ52" s="81">
        <f t="shared" ca="1" si="30"/>
        <v>0</v>
      </c>
      <c r="AK52" s="81">
        <f t="shared" ca="1" si="30"/>
        <v>0</v>
      </c>
      <c r="AL52" s="81">
        <f t="shared" ca="1" si="30"/>
        <v>0</v>
      </c>
      <c r="AM52" s="81">
        <f t="shared" ca="1" si="30"/>
        <v>2.7846560125852318E-2</v>
      </c>
      <c r="AN52" s="81">
        <f t="shared" ca="1" si="30"/>
        <v>4.7371159754323482E-2</v>
      </c>
      <c r="AO52" s="81">
        <f t="shared" ca="1" si="30"/>
        <v>0.15171574137533331</v>
      </c>
      <c r="AP52" s="81">
        <f t="shared" ca="1" si="30"/>
        <v>0.67374314700000004</v>
      </c>
      <c r="AQ52" s="81">
        <f t="shared" ca="1" si="30"/>
        <v>0.36278477100000001</v>
      </c>
      <c r="AR52" s="81">
        <f t="shared" ca="1" si="31"/>
        <v>1.036527918</v>
      </c>
      <c r="AS52" s="81">
        <f t="shared" ca="1" si="31"/>
        <v>0</v>
      </c>
      <c r="AT52" s="81">
        <f t="shared" ca="1" si="31"/>
        <v>0</v>
      </c>
      <c r="AU52" s="81">
        <f t="shared" ca="1" si="31"/>
        <v>0</v>
      </c>
      <c r="AV52" s="81">
        <f t="shared" ca="1" si="31"/>
        <v>0</v>
      </c>
      <c r="AW52" s="81">
        <f t="shared" ca="1" si="31"/>
        <v>0</v>
      </c>
      <c r="AX52" s="81">
        <f t="shared" ca="1" si="31"/>
        <v>0</v>
      </c>
      <c r="AY52" s="81">
        <f t="shared" ca="1" si="31"/>
        <v>0</v>
      </c>
      <c r="AZ52" s="81">
        <f t="shared" ca="1" si="31"/>
        <v>0</v>
      </c>
      <c r="BA52" s="81">
        <f t="shared" ca="1" si="31"/>
        <v>0</v>
      </c>
      <c r="BB52" s="81">
        <f t="shared" ca="1" si="31"/>
        <v>3.2258448000000002E-2</v>
      </c>
      <c r="BC52" s="81">
        <f t="shared" ca="1" si="31"/>
        <v>1.677196165</v>
      </c>
      <c r="BD52" s="81">
        <f t="shared" ca="1" si="31"/>
        <v>3.2389286390000001</v>
      </c>
      <c r="BE52" s="81">
        <f t="shared" ca="1" si="26"/>
        <v>2.7322228571428574E-3</v>
      </c>
      <c r="BF52" s="81">
        <f t="shared" ca="1" si="32"/>
        <v>5.4644457142857148E-3</v>
      </c>
      <c r="BG52" s="81">
        <f t="shared" ca="1" si="32"/>
        <v>0.20469563599999999</v>
      </c>
      <c r="BH52" s="81">
        <f t="shared" ca="1" si="32"/>
        <v>0.61006226900000005</v>
      </c>
      <c r="BI52" s="81">
        <f t="shared" ca="1" si="32"/>
        <v>0</v>
      </c>
      <c r="BJ52" s="81">
        <f t="shared" ca="1" si="32"/>
        <v>0</v>
      </c>
      <c r="BK52" s="81">
        <f t="shared" ca="1" si="32"/>
        <v>0</v>
      </c>
      <c r="BL52" s="81">
        <f t="shared" ca="1" si="32"/>
        <v>0</v>
      </c>
      <c r="BM52" s="82" t="s">
        <v>513</v>
      </c>
      <c r="BN52" s="82" t="s">
        <v>287</v>
      </c>
      <c r="BO52" s="82" t="s">
        <v>381</v>
      </c>
    </row>
    <row r="53" spans="1:67" s="84" customFormat="1" x14ac:dyDescent="0.2">
      <c r="A53" s="81">
        <v>50</v>
      </c>
      <c r="B53" s="82" t="s">
        <v>514</v>
      </c>
      <c r="C53" s="81" t="str">
        <f t="shared" si="6"/>
        <v>夕張市</v>
      </c>
      <c r="D53" s="81">
        <f t="shared" ca="1" si="27"/>
        <v>4.7980373350000001</v>
      </c>
      <c r="E53" s="81">
        <f t="shared" ca="1" si="27"/>
        <v>191</v>
      </c>
      <c r="F53" s="81">
        <f t="shared" ca="1" si="27"/>
        <v>0</v>
      </c>
      <c r="G53" s="81">
        <f t="shared" ca="1" si="27"/>
        <v>7</v>
      </c>
      <c r="H53" s="81">
        <f t="shared" ca="1" si="27"/>
        <v>184</v>
      </c>
      <c r="I53" s="81">
        <f t="shared" ca="1" si="27"/>
        <v>0</v>
      </c>
      <c r="J53" s="81">
        <f t="shared" ca="1" si="27"/>
        <v>0</v>
      </c>
      <c r="K53" s="81">
        <f t="shared" ca="1" si="27"/>
        <v>0</v>
      </c>
      <c r="L53" s="81">
        <f t="shared" ca="1" si="27"/>
        <v>0</v>
      </c>
      <c r="M53" s="81">
        <f t="shared" ca="1" si="27"/>
        <v>0</v>
      </c>
      <c r="N53" s="81">
        <f t="shared" ca="1" si="28"/>
        <v>0</v>
      </c>
      <c r="O53" s="81">
        <f t="shared" ca="1" si="28"/>
        <v>0</v>
      </c>
      <c r="P53" s="81">
        <f t="shared" ca="1" si="28"/>
        <v>0</v>
      </c>
      <c r="Q53" s="81">
        <f t="shared" ca="1" si="28"/>
        <v>0</v>
      </c>
      <c r="R53" s="81">
        <f t="shared" ca="1" si="28"/>
        <v>0</v>
      </c>
      <c r="S53" s="81">
        <f t="shared" ca="1" si="28"/>
        <v>0</v>
      </c>
      <c r="T53" s="81">
        <f t="shared" ca="1" si="28"/>
        <v>0</v>
      </c>
      <c r="U53" s="81">
        <f t="shared" ca="1" si="28"/>
        <v>0.17700000000000002</v>
      </c>
      <c r="V53" s="81">
        <f t="shared" ca="1" si="28"/>
        <v>0.42479999999999996</v>
      </c>
      <c r="W53" s="81">
        <f t="shared" ca="1" si="28"/>
        <v>0.17700000000000002</v>
      </c>
      <c r="X53" s="81">
        <f t="shared" ca="1" si="29"/>
        <v>0.42479999999999996</v>
      </c>
      <c r="Y53" s="81">
        <f t="shared" ca="1" si="29"/>
        <v>0.6018</v>
      </c>
      <c r="Z53" s="81">
        <f t="shared" ca="1" si="29"/>
        <v>0</v>
      </c>
      <c r="AA53" s="81">
        <f t="shared" ca="1" si="29"/>
        <v>0</v>
      </c>
      <c r="AB53" s="81">
        <f t="shared" ca="1" si="29"/>
        <v>0</v>
      </c>
      <c r="AC53" s="81">
        <f t="shared" ca="1" si="29"/>
        <v>0</v>
      </c>
      <c r="AD53" s="81">
        <f t="shared" ca="1" si="29"/>
        <v>0</v>
      </c>
      <c r="AE53" s="81">
        <f t="shared" ca="1" si="29"/>
        <v>0</v>
      </c>
      <c r="AF53" s="81">
        <f t="shared" ca="1" si="29"/>
        <v>0</v>
      </c>
      <c r="AG53" s="81">
        <f t="shared" ca="1" si="29"/>
        <v>1.0640317184930938E-2</v>
      </c>
      <c r="AH53" s="81">
        <f t="shared" ca="1" si="30"/>
        <v>1.810076946402045E-2</v>
      </c>
      <c r="AI53" s="81">
        <f t="shared" ca="1" si="30"/>
        <v>5.7971383283416833E-2</v>
      </c>
      <c r="AJ53" s="81">
        <f t="shared" ca="1" si="30"/>
        <v>0</v>
      </c>
      <c r="AK53" s="81">
        <f t="shared" ca="1" si="30"/>
        <v>0</v>
      </c>
      <c r="AL53" s="81">
        <f t="shared" ca="1" si="30"/>
        <v>0</v>
      </c>
      <c r="AM53" s="81">
        <f t="shared" ca="1" si="30"/>
        <v>1.0640317184930938E-2</v>
      </c>
      <c r="AN53" s="81">
        <f t="shared" ca="1" si="30"/>
        <v>1.810076946402045E-2</v>
      </c>
      <c r="AO53" s="81">
        <f t="shared" ca="1" si="30"/>
        <v>5.7971383283416833E-2</v>
      </c>
      <c r="AP53" s="81">
        <f t="shared" ca="1" si="30"/>
        <v>0.67374314700000004</v>
      </c>
      <c r="AQ53" s="81">
        <f t="shared" ca="1" si="30"/>
        <v>0.36278477100000001</v>
      </c>
      <c r="AR53" s="81">
        <f t="shared" ca="1" si="31"/>
        <v>1.036527918</v>
      </c>
      <c r="AS53" s="81">
        <f t="shared" ca="1" si="31"/>
        <v>0</v>
      </c>
      <c r="AT53" s="81">
        <f t="shared" ca="1" si="31"/>
        <v>0</v>
      </c>
      <c r="AU53" s="81">
        <f t="shared" ca="1" si="31"/>
        <v>0</v>
      </c>
      <c r="AV53" s="81">
        <f t="shared" ca="1" si="31"/>
        <v>0</v>
      </c>
      <c r="AW53" s="81">
        <f t="shared" ca="1" si="31"/>
        <v>0</v>
      </c>
      <c r="AX53" s="81">
        <f t="shared" ca="1" si="31"/>
        <v>0</v>
      </c>
      <c r="AY53" s="81">
        <f t="shared" ca="1" si="31"/>
        <v>0</v>
      </c>
      <c r="AZ53" s="81">
        <f t="shared" ca="1" si="31"/>
        <v>0</v>
      </c>
      <c r="BA53" s="81">
        <f t="shared" ca="1" si="31"/>
        <v>0</v>
      </c>
      <c r="BB53" s="81">
        <f t="shared" ca="1" si="31"/>
        <v>3.2258448000000002E-2</v>
      </c>
      <c r="BC53" s="81">
        <f t="shared" ca="1" si="31"/>
        <v>1.677196165</v>
      </c>
      <c r="BD53" s="81">
        <f t="shared" ca="1" si="31"/>
        <v>3.2389286390000001</v>
      </c>
      <c r="BE53" s="81">
        <f t="shared" ca="1" si="26"/>
        <v>1.9125559999999999E-3</v>
      </c>
      <c r="BF53" s="81">
        <f t="shared" ca="1" si="32"/>
        <v>3.8251119999999999E-3</v>
      </c>
      <c r="BG53" s="81">
        <f t="shared" ca="1" si="32"/>
        <v>0.20469563599999999</v>
      </c>
      <c r="BH53" s="81">
        <f t="shared" ca="1" si="32"/>
        <v>0.61006226900000005</v>
      </c>
      <c r="BI53" s="81">
        <f t="shared" ca="1" si="32"/>
        <v>0</v>
      </c>
      <c r="BJ53" s="81">
        <f t="shared" ca="1" si="32"/>
        <v>0</v>
      </c>
      <c r="BK53" s="81">
        <f t="shared" ca="1" si="32"/>
        <v>0</v>
      </c>
      <c r="BL53" s="81">
        <f t="shared" ca="1" si="32"/>
        <v>0</v>
      </c>
      <c r="BM53" s="82" t="s">
        <v>514</v>
      </c>
      <c r="BN53" s="82" t="s">
        <v>287</v>
      </c>
      <c r="BO53" s="82" t="s">
        <v>462</v>
      </c>
    </row>
    <row r="54" spans="1:67" s="84" customFormat="1" x14ac:dyDescent="0.2">
      <c r="A54" s="81">
        <v>51</v>
      </c>
      <c r="B54" s="82" t="s">
        <v>515</v>
      </c>
      <c r="C54" s="81" t="str">
        <f t="shared" si="6"/>
        <v>夕張市</v>
      </c>
      <c r="D54" s="81">
        <f t="shared" ref="D54:M63" ca="1" si="33">VLOOKUP($C54,INDIRECT("'"&amp;$B54&amp;"'!$C$4:$BL$182"),D$166,0)</f>
        <v>4.7980373350000001</v>
      </c>
      <c r="E54" s="81">
        <f t="shared" ca="1" si="33"/>
        <v>191</v>
      </c>
      <c r="F54" s="81">
        <f t="shared" ca="1" si="33"/>
        <v>0</v>
      </c>
      <c r="G54" s="81">
        <f t="shared" ca="1" si="33"/>
        <v>7</v>
      </c>
      <c r="H54" s="81">
        <f t="shared" ca="1" si="33"/>
        <v>184</v>
      </c>
      <c r="I54" s="81">
        <f t="shared" ca="1" si="33"/>
        <v>0</v>
      </c>
      <c r="J54" s="81">
        <f t="shared" ca="1" si="33"/>
        <v>0</v>
      </c>
      <c r="K54" s="81">
        <f t="shared" ca="1" si="33"/>
        <v>0</v>
      </c>
      <c r="L54" s="81">
        <f t="shared" ca="1" si="33"/>
        <v>0</v>
      </c>
      <c r="M54" s="81">
        <f t="shared" ca="1" si="33"/>
        <v>0</v>
      </c>
      <c r="N54" s="81">
        <f t="shared" ref="N54:W63" ca="1" si="34">VLOOKUP($C54,INDIRECT("'"&amp;$B54&amp;"'!$C$4:$BL$182"),N$166,0)</f>
        <v>0</v>
      </c>
      <c r="O54" s="81">
        <f t="shared" ca="1" si="34"/>
        <v>0</v>
      </c>
      <c r="P54" s="81">
        <f t="shared" ca="1" si="34"/>
        <v>0</v>
      </c>
      <c r="Q54" s="81">
        <f t="shared" ca="1" si="34"/>
        <v>0</v>
      </c>
      <c r="R54" s="81">
        <f t="shared" ca="1" si="34"/>
        <v>0</v>
      </c>
      <c r="S54" s="81">
        <f t="shared" ca="1" si="34"/>
        <v>0</v>
      </c>
      <c r="T54" s="81">
        <f t="shared" ca="1" si="34"/>
        <v>0</v>
      </c>
      <c r="U54" s="81">
        <f t="shared" ca="1" si="34"/>
        <v>0.17700000000000002</v>
      </c>
      <c r="V54" s="81">
        <f t="shared" ca="1" si="34"/>
        <v>0.42479999999999996</v>
      </c>
      <c r="W54" s="81">
        <f t="shared" ca="1" si="34"/>
        <v>0.17700000000000002</v>
      </c>
      <c r="X54" s="81">
        <f t="shared" ref="X54:AG63" ca="1" si="35">VLOOKUP($C54,INDIRECT("'"&amp;$B54&amp;"'!$C$4:$BL$182"),X$166,0)</f>
        <v>0.42479999999999996</v>
      </c>
      <c r="Y54" s="81">
        <f t="shared" ca="1" si="35"/>
        <v>0.6018</v>
      </c>
      <c r="Z54" s="81">
        <f t="shared" ca="1" si="35"/>
        <v>0</v>
      </c>
      <c r="AA54" s="81">
        <f t="shared" ca="1" si="35"/>
        <v>0</v>
      </c>
      <c r="AB54" s="81">
        <f t="shared" ca="1" si="35"/>
        <v>0</v>
      </c>
      <c r="AC54" s="81">
        <f t="shared" ca="1" si="35"/>
        <v>0</v>
      </c>
      <c r="AD54" s="81">
        <f t="shared" ca="1" si="35"/>
        <v>0</v>
      </c>
      <c r="AE54" s="81">
        <f t="shared" ca="1" si="35"/>
        <v>0</v>
      </c>
      <c r="AF54" s="81">
        <f t="shared" ca="1" si="35"/>
        <v>0</v>
      </c>
      <c r="AG54" s="81">
        <f t="shared" ca="1" si="35"/>
        <v>1.5476824996263183E-2</v>
      </c>
      <c r="AH54" s="81">
        <f t="shared" ref="AH54:AQ63" ca="1" si="36">VLOOKUP($C54,INDIRECT("'"&amp;$B54&amp;"'!$C$4:$BL$182"),AH$166,0)</f>
        <v>2.6328391947666105E-2</v>
      </c>
      <c r="AI54" s="81">
        <f t="shared" ca="1" si="36"/>
        <v>8.4322012048606315E-2</v>
      </c>
      <c r="AJ54" s="81">
        <f t="shared" ca="1" si="36"/>
        <v>0</v>
      </c>
      <c r="AK54" s="81">
        <f t="shared" ca="1" si="36"/>
        <v>0</v>
      </c>
      <c r="AL54" s="81">
        <f t="shared" ca="1" si="36"/>
        <v>0</v>
      </c>
      <c r="AM54" s="81">
        <f t="shared" ca="1" si="36"/>
        <v>1.5476824996263183E-2</v>
      </c>
      <c r="AN54" s="81">
        <f t="shared" ca="1" si="36"/>
        <v>2.6328391947666105E-2</v>
      </c>
      <c r="AO54" s="81">
        <f t="shared" ca="1" si="36"/>
        <v>8.4322012048606315E-2</v>
      </c>
      <c r="AP54" s="81">
        <f t="shared" ca="1" si="36"/>
        <v>0.67374314700000004</v>
      </c>
      <c r="AQ54" s="81">
        <f t="shared" ca="1" si="36"/>
        <v>0.36278477100000001</v>
      </c>
      <c r="AR54" s="81">
        <f t="shared" ref="AR54:BD63" ca="1" si="37">VLOOKUP($C54,INDIRECT("'"&amp;$B54&amp;"'!$C$4:$BL$182"),AR$166,0)</f>
        <v>1.036527918</v>
      </c>
      <c r="AS54" s="81">
        <f t="shared" ca="1" si="37"/>
        <v>0</v>
      </c>
      <c r="AT54" s="81">
        <f t="shared" ca="1" si="37"/>
        <v>0</v>
      </c>
      <c r="AU54" s="81">
        <f t="shared" ca="1" si="37"/>
        <v>0</v>
      </c>
      <c r="AV54" s="81">
        <f t="shared" ca="1" si="37"/>
        <v>0</v>
      </c>
      <c r="AW54" s="81">
        <f t="shared" ca="1" si="37"/>
        <v>0</v>
      </c>
      <c r="AX54" s="81">
        <f t="shared" ca="1" si="37"/>
        <v>0</v>
      </c>
      <c r="AY54" s="81">
        <f t="shared" ca="1" si="37"/>
        <v>0</v>
      </c>
      <c r="AZ54" s="81">
        <f t="shared" ca="1" si="37"/>
        <v>0</v>
      </c>
      <c r="BA54" s="81">
        <f t="shared" ca="1" si="37"/>
        <v>0</v>
      </c>
      <c r="BB54" s="81">
        <f t="shared" ca="1" si="37"/>
        <v>3.2258448000000002E-2</v>
      </c>
      <c r="BC54" s="81">
        <f t="shared" ca="1" si="37"/>
        <v>1.677196165</v>
      </c>
      <c r="BD54" s="81">
        <f t="shared" ca="1" si="37"/>
        <v>3.2389286390000001</v>
      </c>
      <c r="BE54" s="81">
        <f t="shared" ca="1" si="26"/>
        <v>2.7322228571428574E-3</v>
      </c>
      <c r="BF54" s="81">
        <f t="shared" ref="BF54:BL63" ca="1" si="38">VLOOKUP($C54,INDIRECT("'"&amp;$B54&amp;"'!$C$4:$BL$182"),BF$166,0)</f>
        <v>5.4644457142857148E-3</v>
      </c>
      <c r="BG54" s="81">
        <f t="shared" ca="1" si="38"/>
        <v>0.20469563599999999</v>
      </c>
      <c r="BH54" s="81">
        <f t="shared" ca="1" si="38"/>
        <v>0.61006226900000005</v>
      </c>
      <c r="BI54" s="81">
        <f t="shared" ca="1" si="38"/>
        <v>0</v>
      </c>
      <c r="BJ54" s="81">
        <f t="shared" ca="1" si="38"/>
        <v>0</v>
      </c>
      <c r="BK54" s="81">
        <f t="shared" ca="1" si="38"/>
        <v>0</v>
      </c>
      <c r="BL54" s="81">
        <f t="shared" ca="1" si="38"/>
        <v>0</v>
      </c>
      <c r="BM54" s="82" t="s">
        <v>515</v>
      </c>
      <c r="BN54" s="82" t="s">
        <v>287</v>
      </c>
      <c r="BO54" s="82" t="s">
        <v>463</v>
      </c>
    </row>
    <row r="55" spans="1:67" x14ac:dyDescent="0.2">
      <c r="A55" s="81">
        <v>52</v>
      </c>
      <c r="B55" s="54" t="s">
        <v>516</v>
      </c>
      <c r="C55" s="36" t="str">
        <f t="shared" si="6"/>
        <v>夕張市</v>
      </c>
      <c r="D55" s="36">
        <f t="shared" ca="1" si="33"/>
        <v>4.8797602759999998</v>
      </c>
      <c r="E55" s="36">
        <f t="shared" ca="1" si="33"/>
        <v>191</v>
      </c>
      <c r="F55" s="36">
        <f t="shared" ca="1" si="33"/>
        <v>0</v>
      </c>
      <c r="G55" s="36">
        <f t="shared" ca="1" si="33"/>
        <v>13</v>
      </c>
      <c r="H55" s="36">
        <f t="shared" ca="1" si="33"/>
        <v>178</v>
      </c>
      <c r="I55" s="36">
        <f t="shared" ca="1" si="33"/>
        <v>0</v>
      </c>
      <c r="J55" s="36">
        <f t="shared" ca="1" si="33"/>
        <v>0</v>
      </c>
      <c r="K55" s="36">
        <f t="shared" ca="1" si="33"/>
        <v>0</v>
      </c>
      <c r="L55" s="36">
        <f t="shared" ca="1" si="33"/>
        <v>0</v>
      </c>
      <c r="M55" s="36">
        <f t="shared" ca="1" si="33"/>
        <v>0</v>
      </c>
      <c r="N55" s="36">
        <f t="shared" ca="1" si="34"/>
        <v>0</v>
      </c>
      <c r="O55" s="36">
        <f t="shared" ca="1" si="34"/>
        <v>0</v>
      </c>
      <c r="P55" s="36">
        <f t="shared" ca="1" si="34"/>
        <v>0</v>
      </c>
      <c r="Q55" s="36">
        <f t="shared" ca="1" si="34"/>
        <v>0</v>
      </c>
      <c r="R55" s="36">
        <f t="shared" ca="1" si="34"/>
        <v>0</v>
      </c>
      <c r="S55" s="36">
        <f t="shared" ca="1" si="34"/>
        <v>0</v>
      </c>
      <c r="T55" s="36">
        <f t="shared" ca="1" si="34"/>
        <v>0</v>
      </c>
      <c r="U55" s="36">
        <f t="shared" ca="1" si="34"/>
        <v>0.20700000000000002</v>
      </c>
      <c r="V55" s="36">
        <f t="shared" ca="1" si="34"/>
        <v>0.49680000000000002</v>
      </c>
      <c r="W55" s="36">
        <f t="shared" ca="1" si="34"/>
        <v>0.20700000000000002</v>
      </c>
      <c r="X55" s="36">
        <f t="shared" ca="1" si="35"/>
        <v>0.49680000000000002</v>
      </c>
      <c r="Y55" s="36">
        <f t="shared" ca="1" si="35"/>
        <v>0.70379999999999998</v>
      </c>
      <c r="Z55" s="36">
        <f t="shared" ca="1" si="35"/>
        <v>0</v>
      </c>
      <c r="AA55" s="36">
        <f t="shared" ca="1" si="35"/>
        <v>0</v>
      </c>
      <c r="AB55" s="36">
        <f t="shared" ca="1" si="35"/>
        <v>0</v>
      </c>
      <c r="AC55" s="36">
        <f t="shared" ca="1" si="35"/>
        <v>0</v>
      </c>
      <c r="AD55" s="36">
        <f t="shared" ca="1" si="35"/>
        <v>0</v>
      </c>
      <c r="AE55" s="36">
        <f t="shared" ca="1" si="35"/>
        <v>0</v>
      </c>
      <c r="AF55" s="36">
        <f t="shared" ca="1" si="35"/>
        <v>0</v>
      </c>
      <c r="AG55" s="36">
        <f t="shared" ca="1" si="35"/>
        <v>3.2566316079386606E-2</v>
      </c>
      <c r="AH55" s="36">
        <f t="shared" ca="1" si="36"/>
        <v>5.5400169882174916E-2</v>
      </c>
      <c r="AI55" s="36">
        <f t="shared" ca="1" si="36"/>
        <v>0.17743027381183046</v>
      </c>
      <c r="AJ55" s="36">
        <f t="shared" ca="1" si="36"/>
        <v>0</v>
      </c>
      <c r="AK55" s="36">
        <f t="shared" ca="1" si="36"/>
        <v>0</v>
      </c>
      <c r="AL55" s="36">
        <f t="shared" ca="1" si="36"/>
        <v>0</v>
      </c>
      <c r="AM55" s="36">
        <f t="shared" ca="1" si="36"/>
        <v>3.2566316079386606E-2</v>
      </c>
      <c r="AN55" s="36">
        <f t="shared" ca="1" si="36"/>
        <v>5.5400169882174916E-2</v>
      </c>
      <c r="AO55" s="36">
        <f t="shared" ca="1" si="36"/>
        <v>0.17743027381183046</v>
      </c>
      <c r="AP55" s="36">
        <f t="shared" ca="1" si="36"/>
        <v>0.78793690100000002</v>
      </c>
      <c r="AQ55" s="36">
        <f t="shared" ca="1" si="36"/>
        <v>0.42427371600000002</v>
      </c>
      <c r="AR55" s="36">
        <f t="shared" ca="1" si="37"/>
        <v>1.212210617</v>
      </c>
      <c r="AS55" s="36">
        <f t="shared" ca="1" si="37"/>
        <v>0</v>
      </c>
      <c r="AT55" s="36">
        <f t="shared" ca="1" si="37"/>
        <v>0</v>
      </c>
      <c r="AU55" s="36">
        <f t="shared" ca="1" si="37"/>
        <v>0</v>
      </c>
      <c r="AV55" s="36">
        <f t="shared" ca="1" si="37"/>
        <v>0</v>
      </c>
      <c r="AW55" s="36">
        <f t="shared" ca="1" si="37"/>
        <v>0</v>
      </c>
      <c r="AX55" s="36">
        <f t="shared" ca="1" si="37"/>
        <v>0</v>
      </c>
      <c r="AY55" s="36">
        <f t="shared" ca="1" si="37"/>
        <v>0</v>
      </c>
      <c r="AZ55" s="36">
        <f t="shared" ca="1" si="37"/>
        <v>0</v>
      </c>
      <c r="BA55" s="36">
        <f t="shared" ca="1" si="37"/>
        <v>0</v>
      </c>
      <c r="BB55" s="36">
        <f t="shared" ca="1" si="37"/>
        <v>0.108610077</v>
      </c>
      <c r="BC55" s="36">
        <f t="shared" ca="1" si="37"/>
        <v>3.6191891680000001</v>
      </c>
      <c r="BD55" s="36">
        <f t="shared" ca="1" si="37"/>
        <v>6.9892214700000004</v>
      </c>
      <c r="BE55" s="74">
        <f t="shared" ca="1" si="26"/>
        <v>9.1990457142857151E-3</v>
      </c>
      <c r="BF55" s="74">
        <f t="shared" ca="1" si="38"/>
        <v>1.8398092857142858E-2</v>
      </c>
      <c r="BG55" s="36">
        <f t="shared" ca="1" si="38"/>
        <v>0.54204073500000005</v>
      </c>
      <c r="BH55" s="36">
        <f t="shared" ca="1" si="38"/>
        <v>1.5344259490000001</v>
      </c>
      <c r="BI55" s="36">
        <f t="shared" ca="1" si="38"/>
        <v>0</v>
      </c>
      <c r="BJ55" s="36">
        <f t="shared" ca="1" si="38"/>
        <v>0</v>
      </c>
      <c r="BK55" s="36">
        <f t="shared" ca="1" si="38"/>
        <v>0</v>
      </c>
      <c r="BL55" s="36">
        <f t="shared" ca="1" si="38"/>
        <v>0</v>
      </c>
      <c r="BM55" s="54" t="s">
        <v>516</v>
      </c>
      <c r="BN55" s="54" t="s">
        <v>288</v>
      </c>
      <c r="BO55" s="54" t="s">
        <v>381</v>
      </c>
    </row>
    <row r="56" spans="1:67" x14ac:dyDescent="0.2">
      <c r="A56" s="81">
        <v>53</v>
      </c>
      <c r="B56" s="54" t="s">
        <v>517</v>
      </c>
      <c r="C56" s="36" t="str">
        <f t="shared" si="6"/>
        <v>夕張市</v>
      </c>
      <c r="D56" s="36">
        <f t="shared" ca="1" si="33"/>
        <v>4.8797602759999998</v>
      </c>
      <c r="E56" s="36">
        <f t="shared" ca="1" si="33"/>
        <v>191</v>
      </c>
      <c r="F56" s="36">
        <f t="shared" ca="1" si="33"/>
        <v>0</v>
      </c>
      <c r="G56" s="36">
        <f t="shared" ca="1" si="33"/>
        <v>13</v>
      </c>
      <c r="H56" s="36">
        <f t="shared" ca="1" si="33"/>
        <v>178</v>
      </c>
      <c r="I56" s="36">
        <f t="shared" ca="1" si="33"/>
        <v>0</v>
      </c>
      <c r="J56" s="36">
        <f t="shared" ca="1" si="33"/>
        <v>0</v>
      </c>
      <c r="K56" s="36">
        <f t="shared" ca="1" si="33"/>
        <v>0</v>
      </c>
      <c r="L56" s="36">
        <f t="shared" ca="1" si="33"/>
        <v>0</v>
      </c>
      <c r="M56" s="36">
        <f t="shared" ca="1" si="33"/>
        <v>0</v>
      </c>
      <c r="N56" s="36">
        <f t="shared" ca="1" si="34"/>
        <v>0</v>
      </c>
      <c r="O56" s="36">
        <f t="shared" ca="1" si="34"/>
        <v>0</v>
      </c>
      <c r="P56" s="36">
        <f t="shared" ca="1" si="34"/>
        <v>0</v>
      </c>
      <c r="Q56" s="36">
        <f t="shared" ca="1" si="34"/>
        <v>0</v>
      </c>
      <c r="R56" s="36">
        <f t="shared" ca="1" si="34"/>
        <v>0</v>
      </c>
      <c r="S56" s="36">
        <f t="shared" ca="1" si="34"/>
        <v>0</v>
      </c>
      <c r="T56" s="36">
        <f t="shared" ca="1" si="34"/>
        <v>0</v>
      </c>
      <c r="U56" s="36">
        <f t="shared" ca="1" si="34"/>
        <v>0.20700000000000002</v>
      </c>
      <c r="V56" s="36">
        <f t="shared" ca="1" si="34"/>
        <v>0.49680000000000002</v>
      </c>
      <c r="W56" s="36">
        <f t="shared" ca="1" si="34"/>
        <v>0.20700000000000002</v>
      </c>
      <c r="X56" s="36">
        <f t="shared" ca="1" si="35"/>
        <v>0.49680000000000002</v>
      </c>
      <c r="Y56" s="36">
        <f t="shared" ca="1" si="35"/>
        <v>0.70379999999999998</v>
      </c>
      <c r="Z56" s="36">
        <f t="shared" ca="1" si="35"/>
        <v>0</v>
      </c>
      <c r="AA56" s="36">
        <f t="shared" ca="1" si="35"/>
        <v>0</v>
      </c>
      <c r="AB56" s="36">
        <f t="shared" ca="1" si="35"/>
        <v>0</v>
      </c>
      <c r="AC56" s="36">
        <f t="shared" ca="1" si="35"/>
        <v>0</v>
      </c>
      <c r="AD56" s="36">
        <f t="shared" ca="1" si="35"/>
        <v>0</v>
      </c>
      <c r="AE56" s="36">
        <f t="shared" ca="1" si="35"/>
        <v>0</v>
      </c>
      <c r="AF56" s="36">
        <f t="shared" ca="1" si="35"/>
        <v>0</v>
      </c>
      <c r="AG56" s="36">
        <f t="shared" ca="1" si="35"/>
        <v>1.2443760775597199E-2</v>
      </c>
      <c r="AH56" s="36">
        <f t="shared" ca="1" si="36"/>
        <v>2.1168696491820523E-2</v>
      </c>
      <c r="AI56" s="36">
        <f t="shared" ca="1" si="36"/>
        <v>6.779704146704682E-2</v>
      </c>
      <c r="AJ56" s="36">
        <f t="shared" ca="1" si="36"/>
        <v>0</v>
      </c>
      <c r="AK56" s="36">
        <f t="shared" ca="1" si="36"/>
        <v>0</v>
      </c>
      <c r="AL56" s="36">
        <f t="shared" ca="1" si="36"/>
        <v>0</v>
      </c>
      <c r="AM56" s="36">
        <f t="shared" ca="1" si="36"/>
        <v>1.2443760775597199E-2</v>
      </c>
      <c r="AN56" s="36">
        <f t="shared" ca="1" si="36"/>
        <v>2.1168696491820523E-2</v>
      </c>
      <c r="AO56" s="36">
        <f t="shared" ca="1" si="36"/>
        <v>6.779704146704682E-2</v>
      </c>
      <c r="AP56" s="36">
        <f t="shared" ca="1" si="36"/>
        <v>0.78793690100000002</v>
      </c>
      <c r="AQ56" s="36">
        <f t="shared" ca="1" si="36"/>
        <v>0.42427371600000002</v>
      </c>
      <c r="AR56" s="36">
        <f t="shared" ca="1" si="37"/>
        <v>1.212210617</v>
      </c>
      <c r="AS56" s="36">
        <f t="shared" ca="1" si="37"/>
        <v>0</v>
      </c>
      <c r="AT56" s="36">
        <f t="shared" ca="1" si="37"/>
        <v>0</v>
      </c>
      <c r="AU56" s="36">
        <f t="shared" ca="1" si="37"/>
        <v>0</v>
      </c>
      <c r="AV56" s="36">
        <f t="shared" ca="1" si="37"/>
        <v>0</v>
      </c>
      <c r="AW56" s="36">
        <f t="shared" ca="1" si="37"/>
        <v>0</v>
      </c>
      <c r="AX56" s="36">
        <f t="shared" ca="1" si="37"/>
        <v>0</v>
      </c>
      <c r="AY56" s="36">
        <f t="shared" ca="1" si="37"/>
        <v>0</v>
      </c>
      <c r="AZ56" s="36">
        <f t="shared" ca="1" si="37"/>
        <v>0</v>
      </c>
      <c r="BA56" s="36">
        <f t="shared" ca="1" si="37"/>
        <v>0</v>
      </c>
      <c r="BB56" s="36">
        <f t="shared" ca="1" si="37"/>
        <v>0.108610077</v>
      </c>
      <c r="BC56" s="36">
        <f t="shared" ca="1" si="37"/>
        <v>3.6191891680000001</v>
      </c>
      <c r="BD56" s="36">
        <f t="shared" ca="1" si="37"/>
        <v>6.9892214700000004</v>
      </c>
      <c r="BE56" s="36">
        <f t="shared" ca="1" si="26"/>
        <v>6.4393319999999999E-3</v>
      </c>
      <c r="BF56" s="36">
        <f t="shared" ca="1" si="38"/>
        <v>1.2878664999999999E-2</v>
      </c>
      <c r="BG56" s="36">
        <f t="shared" ca="1" si="38"/>
        <v>0.54204073500000005</v>
      </c>
      <c r="BH56" s="36">
        <f t="shared" ca="1" si="38"/>
        <v>1.5344259490000001</v>
      </c>
      <c r="BI56" s="36">
        <f t="shared" ca="1" si="38"/>
        <v>0</v>
      </c>
      <c r="BJ56" s="36">
        <f t="shared" ca="1" si="38"/>
        <v>0</v>
      </c>
      <c r="BK56" s="36">
        <f t="shared" ca="1" si="38"/>
        <v>0</v>
      </c>
      <c r="BL56" s="36">
        <f t="shared" ca="1" si="38"/>
        <v>0</v>
      </c>
      <c r="BM56" s="54" t="s">
        <v>517</v>
      </c>
      <c r="BN56" s="54" t="s">
        <v>288</v>
      </c>
      <c r="BO56" s="54" t="s">
        <v>462</v>
      </c>
    </row>
    <row r="57" spans="1:67" x14ac:dyDescent="0.2">
      <c r="A57" s="81">
        <v>54</v>
      </c>
      <c r="B57" s="54" t="s">
        <v>518</v>
      </c>
      <c r="C57" s="36" t="str">
        <f t="shared" si="6"/>
        <v>夕張市</v>
      </c>
      <c r="D57" s="36">
        <f t="shared" ca="1" si="33"/>
        <v>4.8797602759999998</v>
      </c>
      <c r="E57" s="36">
        <f t="shared" ca="1" si="33"/>
        <v>191</v>
      </c>
      <c r="F57" s="36">
        <f t="shared" ca="1" si="33"/>
        <v>0</v>
      </c>
      <c r="G57" s="36">
        <f t="shared" ca="1" si="33"/>
        <v>13</v>
      </c>
      <c r="H57" s="36">
        <f t="shared" ca="1" si="33"/>
        <v>178</v>
      </c>
      <c r="I57" s="36">
        <f t="shared" ca="1" si="33"/>
        <v>0</v>
      </c>
      <c r="J57" s="36">
        <f t="shared" ca="1" si="33"/>
        <v>0</v>
      </c>
      <c r="K57" s="36">
        <f t="shared" ca="1" si="33"/>
        <v>0</v>
      </c>
      <c r="L57" s="36">
        <f t="shared" ca="1" si="33"/>
        <v>0</v>
      </c>
      <c r="M57" s="36">
        <f t="shared" ca="1" si="33"/>
        <v>0</v>
      </c>
      <c r="N57" s="36">
        <f t="shared" ca="1" si="34"/>
        <v>0</v>
      </c>
      <c r="O57" s="36">
        <f t="shared" ca="1" si="34"/>
        <v>0</v>
      </c>
      <c r="P57" s="36">
        <f t="shared" ca="1" si="34"/>
        <v>0</v>
      </c>
      <c r="Q57" s="36">
        <f t="shared" ca="1" si="34"/>
        <v>0</v>
      </c>
      <c r="R57" s="36">
        <f t="shared" ca="1" si="34"/>
        <v>0</v>
      </c>
      <c r="S57" s="36">
        <f t="shared" ca="1" si="34"/>
        <v>0</v>
      </c>
      <c r="T57" s="36">
        <f t="shared" ca="1" si="34"/>
        <v>0</v>
      </c>
      <c r="U57" s="36">
        <f t="shared" ca="1" si="34"/>
        <v>0.20700000000000002</v>
      </c>
      <c r="V57" s="36">
        <f t="shared" ca="1" si="34"/>
        <v>0.49680000000000002</v>
      </c>
      <c r="W57" s="36">
        <f t="shared" ca="1" si="34"/>
        <v>0.20700000000000002</v>
      </c>
      <c r="X57" s="36">
        <f t="shared" ca="1" si="35"/>
        <v>0.49680000000000002</v>
      </c>
      <c r="Y57" s="36">
        <f t="shared" ca="1" si="35"/>
        <v>0.70379999999999998</v>
      </c>
      <c r="Z57" s="36">
        <f t="shared" ca="1" si="35"/>
        <v>0</v>
      </c>
      <c r="AA57" s="36">
        <f t="shared" ca="1" si="35"/>
        <v>0</v>
      </c>
      <c r="AB57" s="36">
        <f t="shared" ca="1" si="35"/>
        <v>0</v>
      </c>
      <c r="AC57" s="36">
        <f t="shared" ca="1" si="35"/>
        <v>0</v>
      </c>
      <c r="AD57" s="36">
        <f t="shared" ca="1" si="35"/>
        <v>0</v>
      </c>
      <c r="AE57" s="36">
        <f t="shared" ca="1" si="35"/>
        <v>0</v>
      </c>
      <c r="AF57" s="36">
        <f t="shared" ca="1" si="35"/>
        <v>0</v>
      </c>
      <c r="AG57" s="36">
        <f t="shared" ca="1" si="35"/>
        <v>1.8100015673595926E-2</v>
      </c>
      <c r="AH57" s="36">
        <f t="shared" ca="1" si="36"/>
        <v>3.0790831260829855E-2</v>
      </c>
      <c r="AI57" s="36">
        <f t="shared" ca="1" si="36"/>
        <v>9.8613878497522622E-2</v>
      </c>
      <c r="AJ57" s="36">
        <f t="shared" ca="1" si="36"/>
        <v>0</v>
      </c>
      <c r="AK57" s="36">
        <f t="shared" ca="1" si="36"/>
        <v>0</v>
      </c>
      <c r="AL57" s="36">
        <f t="shared" ca="1" si="36"/>
        <v>0</v>
      </c>
      <c r="AM57" s="36">
        <f t="shared" ca="1" si="36"/>
        <v>1.8100015673595926E-2</v>
      </c>
      <c r="AN57" s="36">
        <f t="shared" ca="1" si="36"/>
        <v>3.0790831260829855E-2</v>
      </c>
      <c r="AO57" s="36">
        <f t="shared" ca="1" si="36"/>
        <v>9.8613878497522622E-2</v>
      </c>
      <c r="AP57" s="36">
        <f t="shared" ca="1" si="36"/>
        <v>0.78793690100000002</v>
      </c>
      <c r="AQ57" s="36">
        <f t="shared" ca="1" si="36"/>
        <v>0.42427371600000002</v>
      </c>
      <c r="AR57" s="36">
        <f t="shared" ca="1" si="37"/>
        <v>1.212210617</v>
      </c>
      <c r="AS57" s="36">
        <f t="shared" ca="1" si="37"/>
        <v>0</v>
      </c>
      <c r="AT57" s="36">
        <f t="shared" ca="1" si="37"/>
        <v>0</v>
      </c>
      <c r="AU57" s="36">
        <f t="shared" ca="1" si="37"/>
        <v>0</v>
      </c>
      <c r="AV57" s="36">
        <f t="shared" ca="1" si="37"/>
        <v>0</v>
      </c>
      <c r="AW57" s="36">
        <f t="shared" ca="1" si="37"/>
        <v>0</v>
      </c>
      <c r="AX57" s="36">
        <f t="shared" ca="1" si="37"/>
        <v>0</v>
      </c>
      <c r="AY57" s="36">
        <f t="shared" ca="1" si="37"/>
        <v>0</v>
      </c>
      <c r="AZ57" s="36">
        <f t="shared" ca="1" si="37"/>
        <v>0</v>
      </c>
      <c r="BA57" s="36">
        <f t="shared" ca="1" si="37"/>
        <v>0</v>
      </c>
      <c r="BB57" s="36">
        <f t="shared" ca="1" si="37"/>
        <v>0.108610077</v>
      </c>
      <c r="BC57" s="36">
        <f t="shared" ca="1" si="37"/>
        <v>3.6191891680000001</v>
      </c>
      <c r="BD57" s="36">
        <f t="shared" ca="1" si="37"/>
        <v>6.9892214700000004</v>
      </c>
      <c r="BE57" s="36">
        <f t="shared" ca="1" si="26"/>
        <v>9.1990457142857151E-3</v>
      </c>
      <c r="BF57" s="36">
        <f t="shared" ca="1" si="38"/>
        <v>1.8398092857142858E-2</v>
      </c>
      <c r="BG57" s="36">
        <f t="shared" ca="1" si="38"/>
        <v>0.54204073500000005</v>
      </c>
      <c r="BH57" s="36">
        <f t="shared" ca="1" si="38"/>
        <v>1.5344259490000001</v>
      </c>
      <c r="BI57" s="36">
        <f t="shared" ca="1" si="38"/>
        <v>0</v>
      </c>
      <c r="BJ57" s="36">
        <f t="shared" ca="1" si="38"/>
        <v>0</v>
      </c>
      <c r="BK57" s="36">
        <f t="shared" ca="1" si="38"/>
        <v>0</v>
      </c>
      <c r="BL57" s="36">
        <f t="shared" ca="1" si="38"/>
        <v>0</v>
      </c>
      <c r="BM57" s="54" t="s">
        <v>518</v>
      </c>
      <c r="BN57" s="54" t="s">
        <v>288</v>
      </c>
      <c r="BO57" s="54" t="s">
        <v>463</v>
      </c>
    </row>
    <row r="58" spans="1:67" s="84" customFormat="1" x14ac:dyDescent="0.2">
      <c r="A58" s="81">
        <v>55</v>
      </c>
      <c r="B58" s="82" t="s">
        <v>519</v>
      </c>
      <c r="C58" s="81" t="str">
        <f t="shared" si="6"/>
        <v>夕張市</v>
      </c>
      <c r="D58" s="81">
        <f t="shared" ca="1" si="33"/>
        <v>4.7094083639999997</v>
      </c>
      <c r="E58" s="81">
        <f t="shared" ca="1" si="33"/>
        <v>191</v>
      </c>
      <c r="F58" s="81">
        <f t="shared" ca="1" si="33"/>
        <v>0</v>
      </c>
      <c r="G58" s="81">
        <f t="shared" ca="1" si="33"/>
        <v>5</v>
      </c>
      <c r="H58" s="81">
        <f t="shared" ca="1" si="33"/>
        <v>186</v>
      </c>
      <c r="I58" s="81">
        <f t="shared" ca="1" si="33"/>
        <v>0</v>
      </c>
      <c r="J58" s="81">
        <f t="shared" ca="1" si="33"/>
        <v>0</v>
      </c>
      <c r="K58" s="81">
        <f t="shared" ca="1" si="33"/>
        <v>0</v>
      </c>
      <c r="L58" s="81">
        <f t="shared" ca="1" si="33"/>
        <v>0</v>
      </c>
      <c r="M58" s="81">
        <f t="shared" ca="1" si="33"/>
        <v>0</v>
      </c>
      <c r="N58" s="81">
        <f t="shared" ca="1" si="34"/>
        <v>0</v>
      </c>
      <c r="O58" s="81">
        <f t="shared" ca="1" si="34"/>
        <v>0</v>
      </c>
      <c r="P58" s="81">
        <f t="shared" ca="1" si="34"/>
        <v>0</v>
      </c>
      <c r="Q58" s="81">
        <f t="shared" ca="1" si="34"/>
        <v>0</v>
      </c>
      <c r="R58" s="81">
        <f t="shared" ca="1" si="34"/>
        <v>0</v>
      </c>
      <c r="S58" s="81">
        <f t="shared" ca="1" si="34"/>
        <v>0</v>
      </c>
      <c r="T58" s="81">
        <f t="shared" ca="1" si="34"/>
        <v>0</v>
      </c>
      <c r="U58" s="81">
        <f t="shared" ca="1" si="34"/>
        <v>0.15000000000000002</v>
      </c>
      <c r="V58" s="81">
        <f t="shared" ca="1" si="34"/>
        <v>0.36</v>
      </c>
      <c r="W58" s="81">
        <f t="shared" ca="1" si="34"/>
        <v>0.15000000000000002</v>
      </c>
      <c r="X58" s="81">
        <f t="shared" ca="1" si="35"/>
        <v>0.36</v>
      </c>
      <c r="Y58" s="81">
        <f t="shared" ca="1" si="35"/>
        <v>0.51</v>
      </c>
      <c r="Z58" s="81">
        <f t="shared" ca="1" si="35"/>
        <v>0</v>
      </c>
      <c r="AA58" s="81">
        <f t="shared" ca="1" si="35"/>
        <v>0</v>
      </c>
      <c r="AB58" s="81">
        <f t="shared" ca="1" si="35"/>
        <v>0</v>
      </c>
      <c r="AC58" s="81">
        <f t="shared" ca="1" si="35"/>
        <v>0</v>
      </c>
      <c r="AD58" s="81">
        <f t="shared" ca="1" si="35"/>
        <v>0</v>
      </c>
      <c r="AE58" s="81">
        <f t="shared" ca="1" si="35"/>
        <v>0</v>
      </c>
      <c r="AF58" s="81">
        <f t="shared" ca="1" si="35"/>
        <v>0</v>
      </c>
      <c r="AG58" s="81">
        <f t="shared" ca="1" si="35"/>
        <v>2.3598779767671454E-2</v>
      </c>
      <c r="AH58" s="81">
        <f t="shared" ca="1" si="36"/>
        <v>4.014505063925719E-2</v>
      </c>
      <c r="AI58" s="81">
        <f t="shared" ca="1" si="36"/>
        <v>0.12857266218248586</v>
      </c>
      <c r="AJ58" s="81">
        <f t="shared" ca="1" si="36"/>
        <v>0</v>
      </c>
      <c r="AK58" s="81">
        <f t="shared" ca="1" si="36"/>
        <v>0</v>
      </c>
      <c r="AL58" s="81">
        <f t="shared" ca="1" si="36"/>
        <v>0</v>
      </c>
      <c r="AM58" s="81">
        <f t="shared" ca="1" si="36"/>
        <v>2.3598779767671454E-2</v>
      </c>
      <c r="AN58" s="81">
        <f t="shared" ca="1" si="36"/>
        <v>4.014505063925719E-2</v>
      </c>
      <c r="AO58" s="81">
        <f t="shared" ca="1" si="36"/>
        <v>0.12857266218248586</v>
      </c>
      <c r="AP58" s="81">
        <f t="shared" ca="1" si="36"/>
        <v>0.57096876799999996</v>
      </c>
      <c r="AQ58" s="81">
        <f t="shared" ca="1" si="36"/>
        <v>0.30744472099999998</v>
      </c>
      <c r="AR58" s="81">
        <f t="shared" ca="1" si="37"/>
        <v>0.87841348899999994</v>
      </c>
      <c r="AS58" s="81">
        <f t="shared" ca="1" si="37"/>
        <v>0</v>
      </c>
      <c r="AT58" s="81">
        <f t="shared" ca="1" si="37"/>
        <v>0</v>
      </c>
      <c r="AU58" s="81">
        <f t="shared" ca="1" si="37"/>
        <v>0</v>
      </c>
      <c r="AV58" s="81">
        <f t="shared" ca="1" si="37"/>
        <v>0</v>
      </c>
      <c r="AW58" s="81">
        <f t="shared" ca="1" si="37"/>
        <v>0</v>
      </c>
      <c r="AX58" s="81">
        <f t="shared" ca="1" si="37"/>
        <v>0</v>
      </c>
      <c r="AY58" s="81">
        <f t="shared" ca="1" si="37"/>
        <v>0</v>
      </c>
      <c r="AZ58" s="81">
        <f t="shared" ca="1" si="37"/>
        <v>0</v>
      </c>
      <c r="BA58" s="81">
        <f t="shared" ca="1" si="37"/>
        <v>0</v>
      </c>
      <c r="BB58" s="81">
        <f t="shared" ca="1" si="37"/>
        <v>9.5106459999999993E-3</v>
      </c>
      <c r="BC58" s="81">
        <f t="shared" ca="1" si="37"/>
        <v>0.32891422300000001</v>
      </c>
      <c r="BD58" s="81">
        <f t="shared" ca="1" si="37"/>
        <v>0.63518491200000005</v>
      </c>
      <c r="BE58" s="81">
        <f t="shared" ca="1" si="26"/>
        <v>8.0553142857142863E-4</v>
      </c>
      <c r="BF58" s="81">
        <f t="shared" ca="1" si="38"/>
        <v>1.6110628571428573E-3</v>
      </c>
      <c r="BG58" s="81">
        <f t="shared" ca="1" si="38"/>
        <v>8.4135132000000001E-2</v>
      </c>
      <c r="BH58" s="81">
        <f t="shared" ca="1" si="38"/>
        <v>0.17186911599999999</v>
      </c>
      <c r="BI58" s="81">
        <f t="shared" ca="1" si="38"/>
        <v>0</v>
      </c>
      <c r="BJ58" s="81">
        <f t="shared" ca="1" si="38"/>
        <v>0</v>
      </c>
      <c r="BK58" s="81">
        <f t="shared" ca="1" si="38"/>
        <v>0</v>
      </c>
      <c r="BL58" s="81">
        <f t="shared" ca="1" si="38"/>
        <v>0</v>
      </c>
      <c r="BM58" s="82" t="s">
        <v>519</v>
      </c>
      <c r="BN58" s="82" t="s">
        <v>289</v>
      </c>
      <c r="BO58" s="82" t="s">
        <v>381</v>
      </c>
    </row>
    <row r="59" spans="1:67" s="84" customFormat="1" x14ac:dyDescent="0.2">
      <c r="A59" s="81">
        <v>56</v>
      </c>
      <c r="B59" s="82" t="s">
        <v>520</v>
      </c>
      <c r="C59" s="81" t="str">
        <f t="shared" si="6"/>
        <v>夕張市</v>
      </c>
      <c r="D59" s="81">
        <f t="shared" ca="1" si="33"/>
        <v>4.7094083639999997</v>
      </c>
      <c r="E59" s="81">
        <f t="shared" ca="1" si="33"/>
        <v>191</v>
      </c>
      <c r="F59" s="81">
        <f t="shared" ca="1" si="33"/>
        <v>0</v>
      </c>
      <c r="G59" s="81">
        <f t="shared" ca="1" si="33"/>
        <v>5</v>
      </c>
      <c r="H59" s="81">
        <f t="shared" ca="1" si="33"/>
        <v>186</v>
      </c>
      <c r="I59" s="81">
        <f t="shared" ca="1" si="33"/>
        <v>0</v>
      </c>
      <c r="J59" s="81">
        <f t="shared" ca="1" si="33"/>
        <v>0</v>
      </c>
      <c r="K59" s="81">
        <f t="shared" ca="1" si="33"/>
        <v>0</v>
      </c>
      <c r="L59" s="81">
        <f t="shared" ca="1" si="33"/>
        <v>0</v>
      </c>
      <c r="M59" s="81">
        <f t="shared" ca="1" si="33"/>
        <v>0</v>
      </c>
      <c r="N59" s="81">
        <f t="shared" ca="1" si="34"/>
        <v>0</v>
      </c>
      <c r="O59" s="81">
        <f t="shared" ca="1" si="34"/>
        <v>0</v>
      </c>
      <c r="P59" s="81">
        <f t="shared" ca="1" si="34"/>
        <v>0</v>
      </c>
      <c r="Q59" s="81">
        <f t="shared" ca="1" si="34"/>
        <v>0</v>
      </c>
      <c r="R59" s="81">
        <f t="shared" ca="1" si="34"/>
        <v>0</v>
      </c>
      <c r="S59" s="81">
        <f t="shared" ca="1" si="34"/>
        <v>0</v>
      </c>
      <c r="T59" s="81">
        <f t="shared" ca="1" si="34"/>
        <v>0</v>
      </c>
      <c r="U59" s="81">
        <f t="shared" ca="1" si="34"/>
        <v>0.15000000000000002</v>
      </c>
      <c r="V59" s="81">
        <f t="shared" ca="1" si="34"/>
        <v>0.36</v>
      </c>
      <c r="W59" s="81">
        <f t="shared" ca="1" si="34"/>
        <v>0.15000000000000002</v>
      </c>
      <c r="X59" s="81">
        <f t="shared" ca="1" si="35"/>
        <v>0.36</v>
      </c>
      <c r="Y59" s="81">
        <f t="shared" ca="1" si="35"/>
        <v>0.51</v>
      </c>
      <c r="Z59" s="81">
        <f t="shared" ca="1" si="35"/>
        <v>0</v>
      </c>
      <c r="AA59" s="81">
        <f t="shared" ca="1" si="35"/>
        <v>0</v>
      </c>
      <c r="AB59" s="81">
        <f t="shared" ca="1" si="35"/>
        <v>0</v>
      </c>
      <c r="AC59" s="81">
        <f t="shared" ca="1" si="35"/>
        <v>0</v>
      </c>
      <c r="AD59" s="81">
        <f t="shared" ca="1" si="35"/>
        <v>0</v>
      </c>
      <c r="AE59" s="81">
        <f t="shared" ca="1" si="35"/>
        <v>0</v>
      </c>
      <c r="AF59" s="81">
        <f t="shared" ca="1" si="35"/>
        <v>0</v>
      </c>
      <c r="AG59" s="81">
        <f t="shared" ca="1" si="35"/>
        <v>9.0172179533313038E-3</v>
      </c>
      <c r="AH59" s="81">
        <f t="shared" ca="1" si="36"/>
        <v>1.533963513900038E-2</v>
      </c>
      <c r="AI59" s="81">
        <f t="shared" ca="1" si="36"/>
        <v>4.912829091814986E-2</v>
      </c>
      <c r="AJ59" s="81">
        <f t="shared" ca="1" si="36"/>
        <v>0</v>
      </c>
      <c r="AK59" s="81">
        <f t="shared" ca="1" si="36"/>
        <v>0</v>
      </c>
      <c r="AL59" s="81">
        <f t="shared" ca="1" si="36"/>
        <v>0</v>
      </c>
      <c r="AM59" s="81">
        <f t="shared" ca="1" si="36"/>
        <v>9.0172179533313038E-3</v>
      </c>
      <c r="AN59" s="81">
        <f t="shared" ca="1" si="36"/>
        <v>1.533963513900038E-2</v>
      </c>
      <c r="AO59" s="81">
        <f t="shared" ca="1" si="36"/>
        <v>4.912829091814986E-2</v>
      </c>
      <c r="AP59" s="81">
        <f t="shared" ca="1" si="36"/>
        <v>0.57096876799999996</v>
      </c>
      <c r="AQ59" s="81">
        <f t="shared" ca="1" si="36"/>
        <v>0.30744472099999998</v>
      </c>
      <c r="AR59" s="81">
        <f t="shared" ca="1" si="37"/>
        <v>0.87841348899999994</v>
      </c>
      <c r="AS59" s="81">
        <f t="shared" ca="1" si="37"/>
        <v>0</v>
      </c>
      <c r="AT59" s="81">
        <f t="shared" ca="1" si="37"/>
        <v>0</v>
      </c>
      <c r="AU59" s="81">
        <f t="shared" ca="1" si="37"/>
        <v>0</v>
      </c>
      <c r="AV59" s="81">
        <f t="shared" ca="1" si="37"/>
        <v>0</v>
      </c>
      <c r="AW59" s="81">
        <f t="shared" ca="1" si="37"/>
        <v>0</v>
      </c>
      <c r="AX59" s="81">
        <f t="shared" ca="1" si="37"/>
        <v>0</v>
      </c>
      <c r="AY59" s="81">
        <f t="shared" ca="1" si="37"/>
        <v>0</v>
      </c>
      <c r="AZ59" s="81">
        <f t="shared" ca="1" si="37"/>
        <v>0</v>
      </c>
      <c r="BA59" s="81">
        <f t="shared" ca="1" si="37"/>
        <v>0</v>
      </c>
      <c r="BB59" s="81">
        <f t="shared" ca="1" si="37"/>
        <v>9.5106459999999993E-3</v>
      </c>
      <c r="BC59" s="81">
        <f t="shared" ca="1" si="37"/>
        <v>0.32891422300000001</v>
      </c>
      <c r="BD59" s="81">
        <f t="shared" ca="1" si="37"/>
        <v>0.63518491200000005</v>
      </c>
      <c r="BE59" s="81">
        <f t="shared" ca="1" si="26"/>
        <v>5.6387199999999998E-4</v>
      </c>
      <c r="BF59" s="81">
        <f t="shared" ca="1" si="38"/>
        <v>1.127744E-3</v>
      </c>
      <c r="BG59" s="81">
        <f t="shared" ca="1" si="38"/>
        <v>8.4135132000000001E-2</v>
      </c>
      <c r="BH59" s="81">
        <f t="shared" ca="1" si="38"/>
        <v>0.17186911599999999</v>
      </c>
      <c r="BI59" s="81">
        <f t="shared" ca="1" si="38"/>
        <v>0</v>
      </c>
      <c r="BJ59" s="81">
        <f t="shared" ca="1" si="38"/>
        <v>0</v>
      </c>
      <c r="BK59" s="81">
        <f t="shared" ca="1" si="38"/>
        <v>0</v>
      </c>
      <c r="BL59" s="81">
        <f t="shared" ca="1" si="38"/>
        <v>0</v>
      </c>
      <c r="BM59" s="82" t="s">
        <v>520</v>
      </c>
      <c r="BN59" s="82" t="s">
        <v>289</v>
      </c>
      <c r="BO59" s="82" t="s">
        <v>462</v>
      </c>
    </row>
    <row r="60" spans="1:67" s="84" customFormat="1" x14ac:dyDescent="0.2">
      <c r="A60" s="81">
        <v>57</v>
      </c>
      <c r="B60" s="82" t="s">
        <v>521</v>
      </c>
      <c r="C60" s="81" t="str">
        <f t="shared" si="6"/>
        <v>夕張市</v>
      </c>
      <c r="D60" s="81">
        <f t="shared" ca="1" si="33"/>
        <v>4.7094083639999997</v>
      </c>
      <c r="E60" s="81">
        <f t="shared" ca="1" si="33"/>
        <v>191</v>
      </c>
      <c r="F60" s="81">
        <f t="shared" ca="1" si="33"/>
        <v>0</v>
      </c>
      <c r="G60" s="81">
        <f t="shared" ca="1" si="33"/>
        <v>5</v>
      </c>
      <c r="H60" s="81">
        <f t="shared" ca="1" si="33"/>
        <v>186</v>
      </c>
      <c r="I60" s="81">
        <f t="shared" ca="1" si="33"/>
        <v>0</v>
      </c>
      <c r="J60" s="81">
        <f t="shared" ca="1" si="33"/>
        <v>0</v>
      </c>
      <c r="K60" s="81">
        <f t="shared" ca="1" si="33"/>
        <v>0</v>
      </c>
      <c r="L60" s="81">
        <f t="shared" ca="1" si="33"/>
        <v>0</v>
      </c>
      <c r="M60" s="81">
        <f t="shared" ca="1" si="33"/>
        <v>0</v>
      </c>
      <c r="N60" s="81">
        <f t="shared" ca="1" si="34"/>
        <v>0</v>
      </c>
      <c r="O60" s="81">
        <f t="shared" ca="1" si="34"/>
        <v>0</v>
      </c>
      <c r="P60" s="81">
        <f t="shared" ca="1" si="34"/>
        <v>0</v>
      </c>
      <c r="Q60" s="81">
        <f t="shared" ca="1" si="34"/>
        <v>0</v>
      </c>
      <c r="R60" s="81">
        <f t="shared" ca="1" si="34"/>
        <v>0</v>
      </c>
      <c r="S60" s="81">
        <f t="shared" ca="1" si="34"/>
        <v>0</v>
      </c>
      <c r="T60" s="81">
        <f t="shared" ca="1" si="34"/>
        <v>0</v>
      </c>
      <c r="U60" s="81">
        <f t="shared" ca="1" si="34"/>
        <v>0.15000000000000002</v>
      </c>
      <c r="V60" s="81">
        <f t="shared" ca="1" si="34"/>
        <v>0.36</v>
      </c>
      <c r="W60" s="81">
        <f t="shared" ca="1" si="34"/>
        <v>0.15000000000000002</v>
      </c>
      <c r="X60" s="81">
        <f t="shared" ca="1" si="35"/>
        <v>0.36</v>
      </c>
      <c r="Y60" s="81">
        <f t="shared" ca="1" si="35"/>
        <v>0.51</v>
      </c>
      <c r="Z60" s="81">
        <f t="shared" ca="1" si="35"/>
        <v>0</v>
      </c>
      <c r="AA60" s="81">
        <f t="shared" ca="1" si="35"/>
        <v>0</v>
      </c>
      <c r="AB60" s="81">
        <f t="shared" ca="1" si="35"/>
        <v>0</v>
      </c>
      <c r="AC60" s="81">
        <f t="shared" ca="1" si="35"/>
        <v>0</v>
      </c>
      <c r="AD60" s="81">
        <f t="shared" ca="1" si="35"/>
        <v>0</v>
      </c>
      <c r="AE60" s="81">
        <f t="shared" ca="1" si="35"/>
        <v>0</v>
      </c>
      <c r="AF60" s="81">
        <f t="shared" ca="1" si="35"/>
        <v>0</v>
      </c>
      <c r="AG60" s="81">
        <f t="shared" ca="1" si="35"/>
        <v>1.3115953386663715E-2</v>
      </c>
      <c r="AH60" s="81">
        <f t="shared" ca="1" si="36"/>
        <v>2.2312196565818739E-2</v>
      </c>
      <c r="AI60" s="81">
        <f t="shared" ca="1" si="36"/>
        <v>7.1459332244581619E-2</v>
      </c>
      <c r="AJ60" s="81">
        <f t="shared" ca="1" si="36"/>
        <v>0</v>
      </c>
      <c r="AK60" s="81">
        <f t="shared" ca="1" si="36"/>
        <v>0</v>
      </c>
      <c r="AL60" s="81">
        <f t="shared" ca="1" si="36"/>
        <v>0</v>
      </c>
      <c r="AM60" s="81">
        <f t="shared" ca="1" si="36"/>
        <v>1.3115953386663715E-2</v>
      </c>
      <c r="AN60" s="81">
        <f t="shared" ca="1" si="36"/>
        <v>2.2312196565818739E-2</v>
      </c>
      <c r="AO60" s="81">
        <f t="shared" ca="1" si="36"/>
        <v>7.1459332244581619E-2</v>
      </c>
      <c r="AP60" s="81">
        <f t="shared" ca="1" si="36"/>
        <v>0.57096876799999996</v>
      </c>
      <c r="AQ60" s="81">
        <f t="shared" ca="1" si="36"/>
        <v>0.30744472099999998</v>
      </c>
      <c r="AR60" s="81">
        <f t="shared" ca="1" si="37"/>
        <v>0.87841348899999994</v>
      </c>
      <c r="AS60" s="81">
        <f t="shared" ca="1" si="37"/>
        <v>0</v>
      </c>
      <c r="AT60" s="81">
        <f t="shared" ca="1" si="37"/>
        <v>0</v>
      </c>
      <c r="AU60" s="81">
        <f t="shared" ca="1" si="37"/>
        <v>0</v>
      </c>
      <c r="AV60" s="81">
        <f t="shared" ca="1" si="37"/>
        <v>0</v>
      </c>
      <c r="AW60" s="81">
        <f t="shared" ca="1" si="37"/>
        <v>0</v>
      </c>
      <c r="AX60" s="81">
        <f t="shared" ca="1" si="37"/>
        <v>0</v>
      </c>
      <c r="AY60" s="81">
        <f t="shared" ca="1" si="37"/>
        <v>0</v>
      </c>
      <c r="AZ60" s="81">
        <f t="shared" ca="1" si="37"/>
        <v>0</v>
      </c>
      <c r="BA60" s="81">
        <f t="shared" ca="1" si="37"/>
        <v>0</v>
      </c>
      <c r="BB60" s="81">
        <f t="shared" ca="1" si="37"/>
        <v>9.5106459999999993E-3</v>
      </c>
      <c r="BC60" s="81">
        <f t="shared" ca="1" si="37"/>
        <v>0.32891422300000001</v>
      </c>
      <c r="BD60" s="81">
        <f t="shared" ca="1" si="37"/>
        <v>0.63518491200000005</v>
      </c>
      <c r="BE60" s="81">
        <f t="shared" ca="1" si="26"/>
        <v>8.0553142857142863E-4</v>
      </c>
      <c r="BF60" s="81">
        <f t="shared" ca="1" si="38"/>
        <v>1.6110628571428573E-3</v>
      </c>
      <c r="BG60" s="81">
        <f t="shared" ca="1" si="38"/>
        <v>8.4135132000000001E-2</v>
      </c>
      <c r="BH60" s="81">
        <f t="shared" ca="1" si="38"/>
        <v>0.17186911599999999</v>
      </c>
      <c r="BI60" s="81">
        <f t="shared" ca="1" si="38"/>
        <v>0</v>
      </c>
      <c r="BJ60" s="81">
        <f t="shared" ca="1" si="38"/>
        <v>0</v>
      </c>
      <c r="BK60" s="81">
        <f t="shared" ca="1" si="38"/>
        <v>0</v>
      </c>
      <c r="BL60" s="81">
        <f t="shared" ca="1" si="38"/>
        <v>0</v>
      </c>
      <c r="BM60" s="82" t="s">
        <v>521</v>
      </c>
      <c r="BN60" s="82" t="s">
        <v>289</v>
      </c>
      <c r="BO60" s="82" t="s">
        <v>463</v>
      </c>
    </row>
    <row r="61" spans="1:67" x14ac:dyDescent="0.2">
      <c r="A61" s="81">
        <v>58</v>
      </c>
      <c r="B61" s="54" t="s">
        <v>522</v>
      </c>
      <c r="C61" s="36" t="str">
        <f t="shared" si="6"/>
        <v>夕張市</v>
      </c>
      <c r="D61" s="36">
        <f t="shared" ca="1" si="33"/>
        <v>4.8685656550000003</v>
      </c>
      <c r="E61" s="36">
        <f t="shared" ca="1" si="33"/>
        <v>191</v>
      </c>
      <c r="F61" s="36">
        <f t="shared" ca="1" si="33"/>
        <v>0</v>
      </c>
      <c r="G61" s="36">
        <f t="shared" ca="1" si="33"/>
        <v>11</v>
      </c>
      <c r="H61" s="36">
        <f t="shared" ca="1" si="33"/>
        <v>180</v>
      </c>
      <c r="I61" s="36">
        <f t="shared" ca="1" si="33"/>
        <v>0</v>
      </c>
      <c r="J61" s="36">
        <f t="shared" ca="1" si="33"/>
        <v>0</v>
      </c>
      <c r="K61" s="36">
        <f t="shared" ca="1" si="33"/>
        <v>0</v>
      </c>
      <c r="L61" s="36">
        <f t="shared" ca="1" si="33"/>
        <v>0</v>
      </c>
      <c r="M61" s="36">
        <f t="shared" ca="1" si="33"/>
        <v>0</v>
      </c>
      <c r="N61" s="36">
        <f t="shared" ca="1" si="34"/>
        <v>0</v>
      </c>
      <c r="O61" s="36">
        <f t="shared" ca="1" si="34"/>
        <v>0</v>
      </c>
      <c r="P61" s="36">
        <f t="shared" ca="1" si="34"/>
        <v>0</v>
      </c>
      <c r="Q61" s="36">
        <f t="shared" ca="1" si="34"/>
        <v>0</v>
      </c>
      <c r="R61" s="36">
        <f t="shared" ca="1" si="34"/>
        <v>0</v>
      </c>
      <c r="S61" s="36">
        <f t="shared" ca="1" si="34"/>
        <v>0</v>
      </c>
      <c r="T61" s="36">
        <f t="shared" ca="1" si="34"/>
        <v>0</v>
      </c>
      <c r="U61" s="36">
        <f t="shared" ca="1" si="34"/>
        <v>0.18900000000000003</v>
      </c>
      <c r="V61" s="36">
        <f t="shared" ca="1" si="34"/>
        <v>0.4536</v>
      </c>
      <c r="W61" s="36">
        <f t="shared" ca="1" si="34"/>
        <v>0.18900000000000003</v>
      </c>
      <c r="X61" s="36">
        <f t="shared" ca="1" si="35"/>
        <v>0.4536</v>
      </c>
      <c r="Y61" s="36">
        <f t="shared" ca="1" si="35"/>
        <v>0.64260000000000006</v>
      </c>
      <c r="Z61" s="36">
        <f t="shared" ca="1" si="35"/>
        <v>0</v>
      </c>
      <c r="AA61" s="36">
        <f t="shared" ca="1" si="35"/>
        <v>0</v>
      </c>
      <c r="AB61" s="36">
        <f t="shared" ca="1" si="35"/>
        <v>0</v>
      </c>
      <c r="AC61" s="36">
        <f t="shared" ca="1" si="35"/>
        <v>0</v>
      </c>
      <c r="AD61" s="36">
        <f t="shared" ca="1" si="35"/>
        <v>0</v>
      </c>
      <c r="AE61" s="36">
        <f t="shared" ca="1" si="35"/>
        <v>0</v>
      </c>
      <c r="AF61" s="36">
        <f t="shared" ca="1" si="35"/>
        <v>0</v>
      </c>
      <c r="AG61" s="36">
        <f t="shared" ca="1" si="35"/>
        <v>2.9734462507266034E-2</v>
      </c>
      <c r="AH61" s="36">
        <f t="shared" ca="1" si="36"/>
        <v>5.0582763805464052E-2</v>
      </c>
      <c r="AI61" s="36">
        <f t="shared" ca="1" si="36"/>
        <v>0.16200155434993216</v>
      </c>
      <c r="AJ61" s="36">
        <f t="shared" ca="1" si="36"/>
        <v>0</v>
      </c>
      <c r="AK61" s="36">
        <f t="shared" ca="1" si="36"/>
        <v>0</v>
      </c>
      <c r="AL61" s="36">
        <f t="shared" ca="1" si="36"/>
        <v>0</v>
      </c>
      <c r="AM61" s="36">
        <f t="shared" ca="1" si="36"/>
        <v>2.9734462507266034E-2</v>
      </c>
      <c r="AN61" s="36">
        <f t="shared" ca="1" si="36"/>
        <v>5.0582763805464052E-2</v>
      </c>
      <c r="AO61" s="36">
        <f t="shared" ca="1" si="36"/>
        <v>0.16200155434993216</v>
      </c>
      <c r="AP61" s="36">
        <f t="shared" ca="1" si="36"/>
        <v>0.71942064800000005</v>
      </c>
      <c r="AQ61" s="36">
        <f t="shared" ca="1" si="36"/>
        <v>0.38738034900000001</v>
      </c>
      <c r="AR61" s="36">
        <f t="shared" ca="1" si="37"/>
        <v>1.1068009970000001</v>
      </c>
      <c r="AS61" s="36">
        <f t="shared" ca="1" si="37"/>
        <v>0</v>
      </c>
      <c r="AT61" s="36">
        <f t="shared" ca="1" si="37"/>
        <v>0</v>
      </c>
      <c r="AU61" s="36">
        <f t="shared" ca="1" si="37"/>
        <v>0</v>
      </c>
      <c r="AV61" s="36">
        <f t="shared" ca="1" si="37"/>
        <v>0</v>
      </c>
      <c r="AW61" s="36">
        <f t="shared" ca="1" si="37"/>
        <v>0</v>
      </c>
      <c r="AX61" s="36">
        <f t="shared" ca="1" si="37"/>
        <v>0</v>
      </c>
      <c r="AY61" s="36">
        <f t="shared" ca="1" si="37"/>
        <v>0</v>
      </c>
      <c r="AZ61" s="36">
        <f t="shared" ca="1" si="37"/>
        <v>0</v>
      </c>
      <c r="BA61" s="36">
        <f t="shared" ca="1" si="37"/>
        <v>0</v>
      </c>
      <c r="BB61" s="36">
        <f t="shared" ca="1" si="37"/>
        <v>0.10259333700000001</v>
      </c>
      <c r="BC61" s="36">
        <f t="shared" ca="1" si="37"/>
        <v>3.444827708</v>
      </c>
      <c r="BD61" s="36">
        <f t="shared" ca="1" si="37"/>
        <v>6.6525021659999997</v>
      </c>
      <c r="BE61" s="36">
        <f t="shared" ca="1" si="26"/>
        <v>8.6894399999999997E-3</v>
      </c>
      <c r="BF61" s="36">
        <f t="shared" ca="1" si="38"/>
        <v>1.7378881428571431E-2</v>
      </c>
      <c r="BG61" s="36">
        <f t="shared" ca="1" si="38"/>
        <v>0.514020649</v>
      </c>
      <c r="BH61" s="36">
        <f t="shared" ca="1" si="38"/>
        <v>1.4078417889999999</v>
      </c>
      <c r="BI61" s="36">
        <f t="shared" ca="1" si="38"/>
        <v>0</v>
      </c>
      <c r="BJ61" s="36">
        <f t="shared" ca="1" si="38"/>
        <v>0</v>
      </c>
      <c r="BK61" s="36">
        <f t="shared" ca="1" si="38"/>
        <v>0</v>
      </c>
      <c r="BL61" s="36">
        <f t="shared" ca="1" si="38"/>
        <v>0</v>
      </c>
      <c r="BM61" s="54" t="s">
        <v>522</v>
      </c>
      <c r="BN61" s="54" t="s">
        <v>290</v>
      </c>
      <c r="BO61" s="54" t="s">
        <v>381</v>
      </c>
    </row>
    <row r="62" spans="1:67" x14ac:dyDescent="0.2">
      <c r="A62" s="81">
        <v>59</v>
      </c>
      <c r="B62" s="54" t="s">
        <v>523</v>
      </c>
      <c r="C62" s="36" t="str">
        <f t="shared" si="6"/>
        <v>夕張市</v>
      </c>
      <c r="D62" s="36">
        <f t="shared" ca="1" si="33"/>
        <v>4.8685656550000003</v>
      </c>
      <c r="E62" s="36">
        <f t="shared" ca="1" si="33"/>
        <v>191</v>
      </c>
      <c r="F62" s="36">
        <f t="shared" ca="1" si="33"/>
        <v>0</v>
      </c>
      <c r="G62" s="36">
        <f t="shared" ca="1" si="33"/>
        <v>11</v>
      </c>
      <c r="H62" s="36">
        <f t="shared" ca="1" si="33"/>
        <v>180</v>
      </c>
      <c r="I62" s="36">
        <f t="shared" ca="1" si="33"/>
        <v>0</v>
      </c>
      <c r="J62" s="36">
        <f t="shared" ca="1" si="33"/>
        <v>0</v>
      </c>
      <c r="K62" s="36">
        <f t="shared" ca="1" si="33"/>
        <v>0</v>
      </c>
      <c r="L62" s="36">
        <f t="shared" ca="1" si="33"/>
        <v>0</v>
      </c>
      <c r="M62" s="36">
        <f t="shared" ca="1" si="33"/>
        <v>0</v>
      </c>
      <c r="N62" s="36">
        <f t="shared" ca="1" si="34"/>
        <v>0</v>
      </c>
      <c r="O62" s="36">
        <f t="shared" ca="1" si="34"/>
        <v>0</v>
      </c>
      <c r="P62" s="36">
        <f t="shared" ca="1" si="34"/>
        <v>0</v>
      </c>
      <c r="Q62" s="36">
        <f t="shared" ca="1" si="34"/>
        <v>0</v>
      </c>
      <c r="R62" s="36">
        <f t="shared" ca="1" si="34"/>
        <v>0</v>
      </c>
      <c r="S62" s="36">
        <f t="shared" ca="1" si="34"/>
        <v>0</v>
      </c>
      <c r="T62" s="36">
        <f t="shared" ca="1" si="34"/>
        <v>0</v>
      </c>
      <c r="U62" s="36">
        <f t="shared" ca="1" si="34"/>
        <v>0.18900000000000003</v>
      </c>
      <c r="V62" s="36">
        <f t="shared" ca="1" si="34"/>
        <v>0.4536</v>
      </c>
      <c r="W62" s="36">
        <f t="shared" ca="1" si="34"/>
        <v>0.18900000000000003</v>
      </c>
      <c r="X62" s="36">
        <f t="shared" ca="1" si="35"/>
        <v>0.4536</v>
      </c>
      <c r="Y62" s="36">
        <f t="shared" ca="1" si="35"/>
        <v>0.64260000000000006</v>
      </c>
      <c r="Z62" s="36">
        <f t="shared" ca="1" si="35"/>
        <v>0</v>
      </c>
      <c r="AA62" s="36">
        <f t="shared" ca="1" si="35"/>
        <v>0</v>
      </c>
      <c r="AB62" s="36">
        <f t="shared" ca="1" si="35"/>
        <v>0</v>
      </c>
      <c r="AC62" s="36">
        <f t="shared" ca="1" si="35"/>
        <v>0</v>
      </c>
      <c r="AD62" s="36">
        <f t="shared" ca="1" si="35"/>
        <v>0</v>
      </c>
      <c r="AE62" s="36">
        <f t="shared" ca="1" si="35"/>
        <v>0</v>
      </c>
      <c r="AF62" s="36">
        <f t="shared" ca="1" si="35"/>
        <v>0</v>
      </c>
      <c r="AG62" s="36">
        <f t="shared" ca="1" si="35"/>
        <v>1.1361694621197443E-2</v>
      </c>
      <c r="AH62" s="36">
        <f t="shared" ca="1" si="36"/>
        <v>1.9327940275140482E-2</v>
      </c>
      <c r="AI62" s="36">
        <f t="shared" ca="1" si="36"/>
        <v>6.1901646556868833E-2</v>
      </c>
      <c r="AJ62" s="36">
        <f t="shared" ca="1" si="36"/>
        <v>0</v>
      </c>
      <c r="AK62" s="36">
        <f t="shared" ca="1" si="36"/>
        <v>0</v>
      </c>
      <c r="AL62" s="36">
        <f t="shared" ca="1" si="36"/>
        <v>0</v>
      </c>
      <c r="AM62" s="36">
        <f t="shared" ca="1" si="36"/>
        <v>1.1361694621197443E-2</v>
      </c>
      <c r="AN62" s="36">
        <f t="shared" ca="1" si="36"/>
        <v>1.9327940275140482E-2</v>
      </c>
      <c r="AO62" s="36">
        <f t="shared" ca="1" si="36"/>
        <v>6.1901646556868833E-2</v>
      </c>
      <c r="AP62" s="36">
        <f t="shared" ca="1" si="36"/>
        <v>0.71942064800000005</v>
      </c>
      <c r="AQ62" s="36">
        <f t="shared" ca="1" si="36"/>
        <v>0.38738034900000001</v>
      </c>
      <c r="AR62" s="36">
        <f t="shared" ca="1" si="37"/>
        <v>1.1068009970000001</v>
      </c>
      <c r="AS62" s="36">
        <f t="shared" ca="1" si="37"/>
        <v>0</v>
      </c>
      <c r="AT62" s="36">
        <f t="shared" ca="1" si="37"/>
        <v>0</v>
      </c>
      <c r="AU62" s="36">
        <f t="shared" ca="1" si="37"/>
        <v>0</v>
      </c>
      <c r="AV62" s="36">
        <f t="shared" ca="1" si="37"/>
        <v>0</v>
      </c>
      <c r="AW62" s="36">
        <f t="shared" ca="1" si="37"/>
        <v>0</v>
      </c>
      <c r="AX62" s="36">
        <f t="shared" ca="1" si="37"/>
        <v>0</v>
      </c>
      <c r="AY62" s="36">
        <f t="shared" ca="1" si="37"/>
        <v>0</v>
      </c>
      <c r="AZ62" s="36">
        <f t="shared" ca="1" si="37"/>
        <v>0</v>
      </c>
      <c r="BA62" s="36">
        <f t="shared" ca="1" si="37"/>
        <v>0</v>
      </c>
      <c r="BB62" s="36">
        <f t="shared" ca="1" si="37"/>
        <v>0.10259333700000001</v>
      </c>
      <c r="BC62" s="36">
        <f t="shared" ca="1" si="37"/>
        <v>3.444827708</v>
      </c>
      <c r="BD62" s="36">
        <f t="shared" ca="1" si="37"/>
        <v>6.6525021659999997</v>
      </c>
      <c r="BE62" s="36">
        <f t="shared" ca="1" si="26"/>
        <v>6.0826079999999998E-3</v>
      </c>
      <c r="BF62" s="36">
        <f t="shared" ca="1" si="38"/>
        <v>1.2165217000000001E-2</v>
      </c>
      <c r="BG62" s="36">
        <f t="shared" ca="1" si="38"/>
        <v>0.514020649</v>
      </c>
      <c r="BH62" s="36">
        <f t="shared" ca="1" si="38"/>
        <v>1.4078417889999999</v>
      </c>
      <c r="BI62" s="36">
        <f t="shared" ca="1" si="38"/>
        <v>0</v>
      </c>
      <c r="BJ62" s="36">
        <f t="shared" ca="1" si="38"/>
        <v>0</v>
      </c>
      <c r="BK62" s="36">
        <f t="shared" ca="1" si="38"/>
        <v>0</v>
      </c>
      <c r="BL62" s="36">
        <f t="shared" ca="1" si="38"/>
        <v>0</v>
      </c>
      <c r="BM62" s="54" t="s">
        <v>523</v>
      </c>
      <c r="BN62" s="54" t="s">
        <v>290</v>
      </c>
      <c r="BO62" s="54" t="s">
        <v>462</v>
      </c>
    </row>
    <row r="63" spans="1:67" x14ac:dyDescent="0.2">
      <c r="A63" s="81">
        <v>60</v>
      </c>
      <c r="B63" s="54" t="s">
        <v>524</v>
      </c>
      <c r="C63" s="36" t="str">
        <f t="shared" si="6"/>
        <v>夕張市</v>
      </c>
      <c r="D63" s="36">
        <f t="shared" ca="1" si="33"/>
        <v>4.8685656550000003</v>
      </c>
      <c r="E63" s="36">
        <f t="shared" ca="1" si="33"/>
        <v>191</v>
      </c>
      <c r="F63" s="36">
        <f t="shared" ca="1" si="33"/>
        <v>0</v>
      </c>
      <c r="G63" s="36">
        <f t="shared" ca="1" si="33"/>
        <v>11</v>
      </c>
      <c r="H63" s="36">
        <f t="shared" ca="1" si="33"/>
        <v>180</v>
      </c>
      <c r="I63" s="36">
        <f t="shared" ca="1" si="33"/>
        <v>0</v>
      </c>
      <c r="J63" s="36">
        <f t="shared" ca="1" si="33"/>
        <v>0</v>
      </c>
      <c r="K63" s="36">
        <f t="shared" ca="1" si="33"/>
        <v>0</v>
      </c>
      <c r="L63" s="36">
        <f t="shared" ca="1" si="33"/>
        <v>0</v>
      </c>
      <c r="M63" s="36">
        <f t="shared" ca="1" si="33"/>
        <v>0</v>
      </c>
      <c r="N63" s="36">
        <f t="shared" ca="1" si="34"/>
        <v>0</v>
      </c>
      <c r="O63" s="36">
        <f t="shared" ca="1" si="34"/>
        <v>0</v>
      </c>
      <c r="P63" s="36">
        <f t="shared" ca="1" si="34"/>
        <v>0</v>
      </c>
      <c r="Q63" s="36">
        <f t="shared" ca="1" si="34"/>
        <v>0</v>
      </c>
      <c r="R63" s="36">
        <f t="shared" ca="1" si="34"/>
        <v>0</v>
      </c>
      <c r="S63" s="36">
        <f t="shared" ca="1" si="34"/>
        <v>0</v>
      </c>
      <c r="T63" s="36">
        <f t="shared" ca="1" si="34"/>
        <v>0</v>
      </c>
      <c r="U63" s="36">
        <f t="shared" ca="1" si="34"/>
        <v>0.18900000000000003</v>
      </c>
      <c r="V63" s="36">
        <f t="shared" ca="1" si="34"/>
        <v>0.4536</v>
      </c>
      <c r="W63" s="36">
        <f t="shared" ca="1" si="34"/>
        <v>0.18900000000000003</v>
      </c>
      <c r="X63" s="36">
        <f t="shared" ca="1" si="35"/>
        <v>0.4536</v>
      </c>
      <c r="Y63" s="36">
        <f t="shared" ca="1" si="35"/>
        <v>0.64260000000000006</v>
      </c>
      <c r="Z63" s="36">
        <f t="shared" ca="1" si="35"/>
        <v>0</v>
      </c>
      <c r="AA63" s="36">
        <f t="shared" ca="1" si="35"/>
        <v>0</v>
      </c>
      <c r="AB63" s="36">
        <f t="shared" ca="1" si="35"/>
        <v>0</v>
      </c>
      <c r="AC63" s="36">
        <f t="shared" ca="1" si="35"/>
        <v>0</v>
      </c>
      <c r="AD63" s="36">
        <f t="shared" ca="1" si="35"/>
        <v>0</v>
      </c>
      <c r="AE63" s="36">
        <f t="shared" ca="1" si="35"/>
        <v>0</v>
      </c>
      <c r="AF63" s="36">
        <f t="shared" ca="1" si="35"/>
        <v>0</v>
      </c>
      <c r="AG63" s="36">
        <f t="shared" ca="1" si="35"/>
        <v>1.652610126719628E-2</v>
      </c>
      <c r="AH63" s="36">
        <f t="shared" ca="1" si="36"/>
        <v>2.8113367672931606E-2</v>
      </c>
      <c r="AI63" s="36">
        <f t="shared" ca="1" si="36"/>
        <v>9.0038758628172844E-2</v>
      </c>
      <c r="AJ63" s="36">
        <f t="shared" ca="1" si="36"/>
        <v>0</v>
      </c>
      <c r="AK63" s="36">
        <f t="shared" ca="1" si="36"/>
        <v>0</v>
      </c>
      <c r="AL63" s="36">
        <f t="shared" ca="1" si="36"/>
        <v>0</v>
      </c>
      <c r="AM63" s="36">
        <f t="shared" ca="1" si="36"/>
        <v>1.652610126719628E-2</v>
      </c>
      <c r="AN63" s="36">
        <f t="shared" ca="1" si="36"/>
        <v>2.8113367672931606E-2</v>
      </c>
      <c r="AO63" s="36">
        <f t="shared" ca="1" si="36"/>
        <v>9.0038758628172844E-2</v>
      </c>
      <c r="AP63" s="36">
        <f t="shared" ca="1" si="36"/>
        <v>0.71942064800000005</v>
      </c>
      <c r="AQ63" s="36">
        <f t="shared" ca="1" si="36"/>
        <v>0.38738034900000001</v>
      </c>
      <c r="AR63" s="36">
        <f t="shared" ca="1" si="37"/>
        <v>1.1068009970000001</v>
      </c>
      <c r="AS63" s="36">
        <f t="shared" ca="1" si="37"/>
        <v>0</v>
      </c>
      <c r="AT63" s="36">
        <f t="shared" ca="1" si="37"/>
        <v>0</v>
      </c>
      <c r="AU63" s="36">
        <f t="shared" ca="1" si="37"/>
        <v>0</v>
      </c>
      <c r="AV63" s="36">
        <f t="shared" ca="1" si="37"/>
        <v>0</v>
      </c>
      <c r="AW63" s="36">
        <f t="shared" ca="1" si="37"/>
        <v>0</v>
      </c>
      <c r="AX63" s="36">
        <f t="shared" ca="1" si="37"/>
        <v>0</v>
      </c>
      <c r="AY63" s="36">
        <f t="shared" ca="1" si="37"/>
        <v>0</v>
      </c>
      <c r="AZ63" s="36">
        <f t="shared" ca="1" si="37"/>
        <v>0</v>
      </c>
      <c r="BA63" s="36">
        <f t="shared" ca="1" si="37"/>
        <v>0</v>
      </c>
      <c r="BB63" s="36">
        <f t="shared" ca="1" si="37"/>
        <v>0.10259333700000001</v>
      </c>
      <c r="BC63" s="36">
        <f t="shared" ca="1" si="37"/>
        <v>3.444827708</v>
      </c>
      <c r="BD63" s="36">
        <f t="shared" ca="1" si="37"/>
        <v>6.6525021659999997</v>
      </c>
      <c r="BE63" s="74">
        <f t="shared" ca="1" si="26"/>
        <v>8.6894399999999997E-3</v>
      </c>
      <c r="BF63" s="74">
        <f t="shared" ca="1" si="38"/>
        <v>1.7378881428571431E-2</v>
      </c>
      <c r="BG63" s="36">
        <f t="shared" ca="1" si="38"/>
        <v>0.514020649</v>
      </c>
      <c r="BH63" s="36">
        <f t="shared" ca="1" si="38"/>
        <v>1.4078417889999999</v>
      </c>
      <c r="BI63" s="36">
        <f t="shared" ca="1" si="38"/>
        <v>0</v>
      </c>
      <c r="BJ63" s="36">
        <f t="shared" ca="1" si="38"/>
        <v>0</v>
      </c>
      <c r="BK63" s="36">
        <f t="shared" ca="1" si="38"/>
        <v>0</v>
      </c>
      <c r="BL63" s="36">
        <f t="shared" ca="1" si="38"/>
        <v>0</v>
      </c>
      <c r="BM63" s="54" t="s">
        <v>524</v>
      </c>
      <c r="BN63" s="54" t="s">
        <v>290</v>
      </c>
      <c r="BO63" s="54" t="s">
        <v>463</v>
      </c>
    </row>
    <row r="64" spans="1:67" s="84" customFormat="1" x14ac:dyDescent="0.2">
      <c r="A64" s="81">
        <v>61</v>
      </c>
      <c r="B64" s="82" t="s">
        <v>525</v>
      </c>
      <c r="C64" s="81" t="str">
        <f t="shared" si="6"/>
        <v>夕張市</v>
      </c>
      <c r="D64" s="81" t="e">
        <f t="shared" ref="D64:M73" ca="1" si="39">VLOOKUP($C64,INDIRECT("'"&amp;$B64&amp;"'!$C$4:$BL$182"),D$166,0)</f>
        <v>#REF!</v>
      </c>
      <c r="E64" s="81" t="e">
        <f t="shared" ca="1" si="39"/>
        <v>#REF!</v>
      </c>
      <c r="F64" s="81" t="e">
        <f t="shared" ca="1" si="39"/>
        <v>#REF!</v>
      </c>
      <c r="G64" s="81" t="e">
        <f t="shared" ca="1" si="39"/>
        <v>#REF!</v>
      </c>
      <c r="H64" s="81" t="e">
        <f t="shared" ca="1" si="39"/>
        <v>#REF!</v>
      </c>
      <c r="I64" s="81" t="e">
        <f t="shared" ca="1" si="39"/>
        <v>#REF!</v>
      </c>
      <c r="J64" s="81" t="e">
        <f t="shared" ca="1" si="39"/>
        <v>#REF!</v>
      </c>
      <c r="K64" s="81" t="e">
        <f t="shared" ca="1" si="39"/>
        <v>#REF!</v>
      </c>
      <c r="L64" s="81" t="e">
        <f t="shared" ca="1" si="39"/>
        <v>#REF!</v>
      </c>
      <c r="M64" s="81" t="e">
        <f t="shared" ca="1" si="39"/>
        <v>#REF!</v>
      </c>
      <c r="N64" s="81" t="e">
        <f t="shared" ref="N64:W73" ca="1" si="40">VLOOKUP($C64,INDIRECT("'"&amp;$B64&amp;"'!$C$4:$BL$182"),N$166,0)</f>
        <v>#REF!</v>
      </c>
      <c r="O64" s="81" t="e">
        <f t="shared" ca="1" si="40"/>
        <v>#REF!</v>
      </c>
      <c r="P64" s="81" t="e">
        <f t="shared" ca="1" si="40"/>
        <v>#REF!</v>
      </c>
      <c r="Q64" s="81" t="e">
        <f t="shared" ca="1" si="40"/>
        <v>#REF!</v>
      </c>
      <c r="R64" s="81" t="e">
        <f t="shared" ca="1" si="40"/>
        <v>#REF!</v>
      </c>
      <c r="S64" s="81" t="e">
        <f t="shared" ca="1" si="40"/>
        <v>#REF!</v>
      </c>
      <c r="T64" s="81" t="e">
        <f t="shared" ca="1" si="40"/>
        <v>#REF!</v>
      </c>
      <c r="U64" s="81" t="e">
        <f t="shared" ca="1" si="40"/>
        <v>#REF!</v>
      </c>
      <c r="V64" s="81" t="e">
        <f t="shared" ca="1" si="40"/>
        <v>#REF!</v>
      </c>
      <c r="W64" s="81" t="e">
        <f t="shared" ca="1" si="40"/>
        <v>#REF!</v>
      </c>
      <c r="X64" s="81" t="e">
        <f t="shared" ref="X64:AG73" ca="1" si="41">VLOOKUP($C64,INDIRECT("'"&amp;$B64&amp;"'!$C$4:$BL$182"),X$166,0)</f>
        <v>#REF!</v>
      </c>
      <c r="Y64" s="81" t="e">
        <f t="shared" ca="1" si="41"/>
        <v>#REF!</v>
      </c>
      <c r="Z64" s="81" t="e">
        <f t="shared" ca="1" si="41"/>
        <v>#REF!</v>
      </c>
      <c r="AA64" s="81" t="e">
        <f t="shared" ca="1" si="41"/>
        <v>#REF!</v>
      </c>
      <c r="AB64" s="81" t="e">
        <f t="shared" ca="1" si="41"/>
        <v>#REF!</v>
      </c>
      <c r="AC64" s="81" t="e">
        <f t="shared" ca="1" si="41"/>
        <v>#REF!</v>
      </c>
      <c r="AD64" s="81" t="e">
        <f t="shared" ca="1" si="41"/>
        <v>#REF!</v>
      </c>
      <c r="AE64" s="81" t="e">
        <f t="shared" ca="1" si="41"/>
        <v>#REF!</v>
      </c>
      <c r="AF64" s="81" t="e">
        <f t="shared" ca="1" si="41"/>
        <v>#REF!</v>
      </c>
      <c r="AG64" s="81" t="e">
        <f t="shared" ca="1" si="41"/>
        <v>#REF!</v>
      </c>
      <c r="AH64" s="81" t="e">
        <f t="shared" ref="AH64:AQ73" ca="1" si="42">VLOOKUP($C64,INDIRECT("'"&amp;$B64&amp;"'!$C$4:$BL$182"),AH$166,0)</f>
        <v>#REF!</v>
      </c>
      <c r="AI64" s="81" t="e">
        <f t="shared" ca="1" si="42"/>
        <v>#REF!</v>
      </c>
      <c r="AJ64" s="81" t="e">
        <f t="shared" ca="1" si="42"/>
        <v>#REF!</v>
      </c>
      <c r="AK64" s="81" t="e">
        <f t="shared" ca="1" si="42"/>
        <v>#REF!</v>
      </c>
      <c r="AL64" s="81" t="e">
        <f t="shared" ca="1" si="42"/>
        <v>#REF!</v>
      </c>
      <c r="AM64" s="81" t="e">
        <f t="shared" ca="1" si="42"/>
        <v>#REF!</v>
      </c>
      <c r="AN64" s="81" t="e">
        <f t="shared" ca="1" si="42"/>
        <v>#REF!</v>
      </c>
      <c r="AO64" s="81" t="e">
        <f t="shared" ca="1" si="42"/>
        <v>#REF!</v>
      </c>
      <c r="AP64" s="81" t="e">
        <f t="shared" ca="1" si="42"/>
        <v>#REF!</v>
      </c>
      <c r="AQ64" s="81" t="e">
        <f t="shared" ca="1" si="42"/>
        <v>#REF!</v>
      </c>
      <c r="AR64" s="81" t="e">
        <f t="shared" ref="AR64:BD73" ca="1" si="43">VLOOKUP($C64,INDIRECT("'"&amp;$B64&amp;"'!$C$4:$BL$182"),AR$166,0)</f>
        <v>#REF!</v>
      </c>
      <c r="AS64" s="81" t="e">
        <f t="shared" ca="1" si="43"/>
        <v>#REF!</v>
      </c>
      <c r="AT64" s="81" t="e">
        <f t="shared" ca="1" si="43"/>
        <v>#REF!</v>
      </c>
      <c r="AU64" s="81" t="e">
        <f t="shared" ca="1" si="43"/>
        <v>#REF!</v>
      </c>
      <c r="AV64" s="81" t="e">
        <f t="shared" ca="1" si="43"/>
        <v>#REF!</v>
      </c>
      <c r="AW64" s="81" t="e">
        <f t="shared" ca="1" si="43"/>
        <v>#REF!</v>
      </c>
      <c r="AX64" s="81" t="e">
        <f t="shared" ca="1" si="43"/>
        <v>#REF!</v>
      </c>
      <c r="AY64" s="81" t="e">
        <f t="shared" ca="1" si="43"/>
        <v>#REF!</v>
      </c>
      <c r="AZ64" s="81" t="e">
        <f t="shared" ca="1" si="43"/>
        <v>#REF!</v>
      </c>
      <c r="BA64" s="81" t="e">
        <f t="shared" ca="1" si="43"/>
        <v>#REF!</v>
      </c>
      <c r="BB64" s="81" t="e">
        <f t="shared" ca="1" si="43"/>
        <v>#REF!</v>
      </c>
      <c r="BC64" s="81" t="e">
        <f t="shared" ca="1" si="43"/>
        <v>#REF!</v>
      </c>
      <c r="BD64" s="81" t="e">
        <f t="shared" ca="1" si="43"/>
        <v>#REF!</v>
      </c>
      <c r="BE64" s="81" t="e">
        <f t="shared" ca="1" si="26"/>
        <v>#REF!</v>
      </c>
      <c r="BF64" s="81" t="e">
        <f t="shared" ref="BF64:BL73" ca="1" si="44">VLOOKUP($C64,INDIRECT("'"&amp;$B64&amp;"'!$C$4:$BL$182"),BF$166,0)</f>
        <v>#REF!</v>
      </c>
      <c r="BG64" s="81" t="e">
        <f t="shared" ca="1" si="44"/>
        <v>#REF!</v>
      </c>
      <c r="BH64" s="81" t="e">
        <f t="shared" ca="1" si="44"/>
        <v>#REF!</v>
      </c>
      <c r="BI64" s="81" t="e">
        <f t="shared" ca="1" si="44"/>
        <v>#REF!</v>
      </c>
      <c r="BJ64" s="81" t="e">
        <f t="shared" ca="1" si="44"/>
        <v>#REF!</v>
      </c>
      <c r="BK64" s="81" t="e">
        <f t="shared" ca="1" si="44"/>
        <v>#REF!</v>
      </c>
      <c r="BL64" s="81" t="e">
        <f t="shared" ca="1" si="44"/>
        <v>#REF!</v>
      </c>
      <c r="BM64" s="82" t="s">
        <v>525</v>
      </c>
      <c r="BN64" s="82" t="s">
        <v>291</v>
      </c>
      <c r="BO64" s="82" t="s">
        <v>381</v>
      </c>
    </row>
    <row r="65" spans="1:67" s="84" customFormat="1" x14ac:dyDescent="0.2">
      <c r="A65" s="81">
        <v>62</v>
      </c>
      <c r="B65" s="82" t="s">
        <v>526</v>
      </c>
      <c r="C65" s="81" t="str">
        <f t="shared" si="6"/>
        <v>夕張市</v>
      </c>
      <c r="D65" s="81" t="e">
        <f t="shared" ca="1" si="39"/>
        <v>#REF!</v>
      </c>
      <c r="E65" s="81" t="e">
        <f t="shared" ca="1" si="39"/>
        <v>#REF!</v>
      </c>
      <c r="F65" s="81" t="e">
        <f t="shared" ca="1" si="39"/>
        <v>#REF!</v>
      </c>
      <c r="G65" s="81" t="e">
        <f t="shared" ca="1" si="39"/>
        <v>#REF!</v>
      </c>
      <c r="H65" s="81" t="e">
        <f t="shared" ca="1" si="39"/>
        <v>#REF!</v>
      </c>
      <c r="I65" s="81" t="e">
        <f t="shared" ca="1" si="39"/>
        <v>#REF!</v>
      </c>
      <c r="J65" s="81" t="e">
        <f t="shared" ca="1" si="39"/>
        <v>#REF!</v>
      </c>
      <c r="K65" s="81" t="e">
        <f t="shared" ca="1" si="39"/>
        <v>#REF!</v>
      </c>
      <c r="L65" s="81" t="e">
        <f t="shared" ca="1" si="39"/>
        <v>#REF!</v>
      </c>
      <c r="M65" s="81" t="e">
        <f t="shared" ca="1" si="39"/>
        <v>#REF!</v>
      </c>
      <c r="N65" s="81" t="e">
        <f t="shared" ca="1" si="40"/>
        <v>#REF!</v>
      </c>
      <c r="O65" s="81" t="e">
        <f t="shared" ca="1" si="40"/>
        <v>#REF!</v>
      </c>
      <c r="P65" s="81" t="e">
        <f t="shared" ca="1" si="40"/>
        <v>#REF!</v>
      </c>
      <c r="Q65" s="81" t="e">
        <f t="shared" ca="1" si="40"/>
        <v>#REF!</v>
      </c>
      <c r="R65" s="81" t="e">
        <f t="shared" ca="1" si="40"/>
        <v>#REF!</v>
      </c>
      <c r="S65" s="81" t="e">
        <f t="shared" ca="1" si="40"/>
        <v>#REF!</v>
      </c>
      <c r="T65" s="81" t="e">
        <f t="shared" ca="1" si="40"/>
        <v>#REF!</v>
      </c>
      <c r="U65" s="81" t="e">
        <f t="shared" ca="1" si="40"/>
        <v>#REF!</v>
      </c>
      <c r="V65" s="81" t="e">
        <f t="shared" ca="1" si="40"/>
        <v>#REF!</v>
      </c>
      <c r="W65" s="81" t="e">
        <f t="shared" ca="1" si="40"/>
        <v>#REF!</v>
      </c>
      <c r="X65" s="81" t="e">
        <f t="shared" ca="1" si="41"/>
        <v>#REF!</v>
      </c>
      <c r="Y65" s="81" t="e">
        <f t="shared" ca="1" si="41"/>
        <v>#REF!</v>
      </c>
      <c r="Z65" s="81" t="e">
        <f t="shared" ca="1" si="41"/>
        <v>#REF!</v>
      </c>
      <c r="AA65" s="81" t="e">
        <f t="shared" ca="1" si="41"/>
        <v>#REF!</v>
      </c>
      <c r="AB65" s="81" t="e">
        <f t="shared" ca="1" si="41"/>
        <v>#REF!</v>
      </c>
      <c r="AC65" s="81" t="e">
        <f t="shared" ca="1" si="41"/>
        <v>#REF!</v>
      </c>
      <c r="AD65" s="81" t="e">
        <f t="shared" ca="1" si="41"/>
        <v>#REF!</v>
      </c>
      <c r="AE65" s="81" t="e">
        <f t="shared" ca="1" si="41"/>
        <v>#REF!</v>
      </c>
      <c r="AF65" s="81" t="e">
        <f t="shared" ca="1" si="41"/>
        <v>#REF!</v>
      </c>
      <c r="AG65" s="81" t="e">
        <f t="shared" ca="1" si="41"/>
        <v>#REF!</v>
      </c>
      <c r="AH65" s="81" t="e">
        <f t="shared" ca="1" si="42"/>
        <v>#REF!</v>
      </c>
      <c r="AI65" s="81" t="e">
        <f t="shared" ca="1" si="42"/>
        <v>#REF!</v>
      </c>
      <c r="AJ65" s="81" t="e">
        <f t="shared" ca="1" si="42"/>
        <v>#REF!</v>
      </c>
      <c r="AK65" s="81" t="e">
        <f t="shared" ca="1" si="42"/>
        <v>#REF!</v>
      </c>
      <c r="AL65" s="81" t="e">
        <f t="shared" ca="1" si="42"/>
        <v>#REF!</v>
      </c>
      <c r="AM65" s="81" t="e">
        <f t="shared" ca="1" si="42"/>
        <v>#REF!</v>
      </c>
      <c r="AN65" s="81" t="e">
        <f t="shared" ca="1" si="42"/>
        <v>#REF!</v>
      </c>
      <c r="AO65" s="81" t="e">
        <f t="shared" ca="1" si="42"/>
        <v>#REF!</v>
      </c>
      <c r="AP65" s="81" t="e">
        <f t="shared" ca="1" si="42"/>
        <v>#REF!</v>
      </c>
      <c r="AQ65" s="81" t="e">
        <f t="shared" ca="1" si="42"/>
        <v>#REF!</v>
      </c>
      <c r="AR65" s="81" t="e">
        <f t="shared" ca="1" si="43"/>
        <v>#REF!</v>
      </c>
      <c r="AS65" s="81" t="e">
        <f t="shared" ca="1" si="43"/>
        <v>#REF!</v>
      </c>
      <c r="AT65" s="81" t="e">
        <f t="shared" ca="1" si="43"/>
        <v>#REF!</v>
      </c>
      <c r="AU65" s="81" t="e">
        <f t="shared" ca="1" si="43"/>
        <v>#REF!</v>
      </c>
      <c r="AV65" s="81" t="e">
        <f t="shared" ca="1" si="43"/>
        <v>#REF!</v>
      </c>
      <c r="AW65" s="81" t="e">
        <f t="shared" ca="1" si="43"/>
        <v>#REF!</v>
      </c>
      <c r="AX65" s="81" t="e">
        <f t="shared" ca="1" si="43"/>
        <v>#REF!</v>
      </c>
      <c r="AY65" s="81" t="e">
        <f t="shared" ca="1" si="43"/>
        <v>#REF!</v>
      </c>
      <c r="AZ65" s="81" t="e">
        <f t="shared" ca="1" si="43"/>
        <v>#REF!</v>
      </c>
      <c r="BA65" s="81" t="e">
        <f t="shared" ca="1" si="43"/>
        <v>#REF!</v>
      </c>
      <c r="BB65" s="81" t="e">
        <f t="shared" ca="1" si="43"/>
        <v>#REF!</v>
      </c>
      <c r="BC65" s="81" t="e">
        <f t="shared" ca="1" si="43"/>
        <v>#REF!</v>
      </c>
      <c r="BD65" s="81" t="e">
        <f t="shared" ca="1" si="43"/>
        <v>#REF!</v>
      </c>
      <c r="BE65" s="81" t="e">
        <f t="shared" ca="1" si="26"/>
        <v>#REF!</v>
      </c>
      <c r="BF65" s="81" t="e">
        <f t="shared" ca="1" si="44"/>
        <v>#REF!</v>
      </c>
      <c r="BG65" s="81" t="e">
        <f t="shared" ca="1" si="44"/>
        <v>#REF!</v>
      </c>
      <c r="BH65" s="81" t="e">
        <f t="shared" ca="1" si="44"/>
        <v>#REF!</v>
      </c>
      <c r="BI65" s="81" t="e">
        <f t="shared" ca="1" si="44"/>
        <v>#REF!</v>
      </c>
      <c r="BJ65" s="81" t="e">
        <f t="shared" ca="1" si="44"/>
        <v>#REF!</v>
      </c>
      <c r="BK65" s="81" t="e">
        <f t="shared" ca="1" si="44"/>
        <v>#REF!</v>
      </c>
      <c r="BL65" s="81" t="e">
        <f t="shared" ca="1" si="44"/>
        <v>#REF!</v>
      </c>
      <c r="BM65" s="82" t="s">
        <v>526</v>
      </c>
      <c r="BN65" s="82" t="s">
        <v>291</v>
      </c>
      <c r="BO65" s="82" t="s">
        <v>462</v>
      </c>
    </row>
    <row r="66" spans="1:67" s="84" customFormat="1" x14ac:dyDescent="0.2">
      <c r="A66" s="81">
        <v>63</v>
      </c>
      <c r="B66" s="82" t="s">
        <v>527</v>
      </c>
      <c r="C66" s="81" t="str">
        <f t="shared" si="6"/>
        <v>夕張市</v>
      </c>
      <c r="D66" s="81" t="e">
        <f t="shared" ca="1" si="39"/>
        <v>#REF!</v>
      </c>
      <c r="E66" s="81" t="e">
        <f t="shared" ca="1" si="39"/>
        <v>#REF!</v>
      </c>
      <c r="F66" s="81" t="e">
        <f t="shared" ca="1" si="39"/>
        <v>#REF!</v>
      </c>
      <c r="G66" s="81" t="e">
        <f t="shared" ca="1" si="39"/>
        <v>#REF!</v>
      </c>
      <c r="H66" s="81" t="e">
        <f t="shared" ca="1" si="39"/>
        <v>#REF!</v>
      </c>
      <c r="I66" s="81" t="e">
        <f t="shared" ca="1" si="39"/>
        <v>#REF!</v>
      </c>
      <c r="J66" s="81" t="e">
        <f t="shared" ca="1" si="39"/>
        <v>#REF!</v>
      </c>
      <c r="K66" s="81" t="e">
        <f t="shared" ca="1" si="39"/>
        <v>#REF!</v>
      </c>
      <c r="L66" s="81" t="e">
        <f t="shared" ca="1" si="39"/>
        <v>#REF!</v>
      </c>
      <c r="M66" s="81" t="e">
        <f t="shared" ca="1" si="39"/>
        <v>#REF!</v>
      </c>
      <c r="N66" s="81" t="e">
        <f t="shared" ca="1" si="40"/>
        <v>#REF!</v>
      </c>
      <c r="O66" s="81" t="e">
        <f t="shared" ca="1" si="40"/>
        <v>#REF!</v>
      </c>
      <c r="P66" s="81" t="e">
        <f t="shared" ca="1" si="40"/>
        <v>#REF!</v>
      </c>
      <c r="Q66" s="81" t="e">
        <f t="shared" ca="1" si="40"/>
        <v>#REF!</v>
      </c>
      <c r="R66" s="81" t="e">
        <f t="shared" ca="1" si="40"/>
        <v>#REF!</v>
      </c>
      <c r="S66" s="81" t="e">
        <f t="shared" ca="1" si="40"/>
        <v>#REF!</v>
      </c>
      <c r="T66" s="81" t="e">
        <f t="shared" ca="1" si="40"/>
        <v>#REF!</v>
      </c>
      <c r="U66" s="81" t="e">
        <f t="shared" ca="1" si="40"/>
        <v>#REF!</v>
      </c>
      <c r="V66" s="81" t="e">
        <f t="shared" ca="1" si="40"/>
        <v>#REF!</v>
      </c>
      <c r="W66" s="81" t="e">
        <f t="shared" ca="1" si="40"/>
        <v>#REF!</v>
      </c>
      <c r="X66" s="81" t="e">
        <f t="shared" ca="1" si="41"/>
        <v>#REF!</v>
      </c>
      <c r="Y66" s="81" t="e">
        <f t="shared" ca="1" si="41"/>
        <v>#REF!</v>
      </c>
      <c r="Z66" s="81" t="e">
        <f t="shared" ca="1" si="41"/>
        <v>#REF!</v>
      </c>
      <c r="AA66" s="81" t="e">
        <f t="shared" ca="1" si="41"/>
        <v>#REF!</v>
      </c>
      <c r="AB66" s="81" t="e">
        <f t="shared" ca="1" si="41"/>
        <v>#REF!</v>
      </c>
      <c r="AC66" s="81" t="e">
        <f t="shared" ca="1" si="41"/>
        <v>#REF!</v>
      </c>
      <c r="AD66" s="81" t="e">
        <f t="shared" ca="1" si="41"/>
        <v>#REF!</v>
      </c>
      <c r="AE66" s="81" t="e">
        <f t="shared" ca="1" si="41"/>
        <v>#REF!</v>
      </c>
      <c r="AF66" s="81" t="e">
        <f t="shared" ca="1" si="41"/>
        <v>#REF!</v>
      </c>
      <c r="AG66" s="81" t="e">
        <f t="shared" ca="1" si="41"/>
        <v>#REF!</v>
      </c>
      <c r="AH66" s="81" t="e">
        <f t="shared" ca="1" si="42"/>
        <v>#REF!</v>
      </c>
      <c r="AI66" s="81" t="e">
        <f t="shared" ca="1" si="42"/>
        <v>#REF!</v>
      </c>
      <c r="AJ66" s="81" t="e">
        <f t="shared" ca="1" si="42"/>
        <v>#REF!</v>
      </c>
      <c r="AK66" s="81" t="e">
        <f t="shared" ca="1" si="42"/>
        <v>#REF!</v>
      </c>
      <c r="AL66" s="81" t="e">
        <f t="shared" ca="1" si="42"/>
        <v>#REF!</v>
      </c>
      <c r="AM66" s="81" t="e">
        <f t="shared" ca="1" si="42"/>
        <v>#REF!</v>
      </c>
      <c r="AN66" s="81" t="e">
        <f t="shared" ca="1" si="42"/>
        <v>#REF!</v>
      </c>
      <c r="AO66" s="81" t="e">
        <f t="shared" ca="1" si="42"/>
        <v>#REF!</v>
      </c>
      <c r="AP66" s="81" t="e">
        <f t="shared" ca="1" si="42"/>
        <v>#REF!</v>
      </c>
      <c r="AQ66" s="81" t="e">
        <f t="shared" ca="1" si="42"/>
        <v>#REF!</v>
      </c>
      <c r="AR66" s="81" t="e">
        <f t="shared" ca="1" si="43"/>
        <v>#REF!</v>
      </c>
      <c r="AS66" s="81" t="e">
        <f t="shared" ca="1" si="43"/>
        <v>#REF!</v>
      </c>
      <c r="AT66" s="81" t="e">
        <f t="shared" ca="1" si="43"/>
        <v>#REF!</v>
      </c>
      <c r="AU66" s="81" t="e">
        <f t="shared" ca="1" si="43"/>
        <v>#REF!</v>
      </c>
      <c r="AV66" s="81" t="e">
        <f t="shared" ca="1" si="43"/>
        <v>#REF!</v>
      </c>
      <c r="AW66" s="81" t="e">
        <f t="shared" ca="1" si="43"/>
        <v>#REF!</v>
      </c>
      <c r="AX66" s="81" t="e">
        <f t="shared" ca="1" si="43"/>
        <v>#REF!</v>
      </c>
      <c r="AY66" s="81" t="e">
        <f t="shared" ca="1" si="43"/>
        <v>#REF!</v>
      </c>
      <c r="AZ66" s="81" t="e">
        <f t="shared" ca="1" si="43"/>
        <v>#REF!</v>
      </c>
      <c r="BA66" s="81" t="e">
        <f t="shared" ca="1" si="43"/>
        <v>#REF!</v>
      </c>
      <c r="BB66" s="81" t="e">
        <f t="shared" ca="1" si="43"/>
        <v>#REF!</v>
      </c>
      <c r="BC66" s="81" t="e">
        <f t="shared" ca="1" si="43"/>
        <v>#REF!</v>
      </c>
      <c r="BD66" s="81" t="e">
        <f t="shared" ca="1" si="43"/>
        <v>#REF!</v>
      </c>
      <c r="BE66" s="81" t="e">
        <f t="shared" ca="1" si="26"/>
        <v>#REF!</v>
      </c>
      <c r="BF66" s="81" t="e">
        <f t="shared" ca="1" si="44"/>
        <v>#REF!</v>
      </c>
      <c r="BG66" s="81" t="e">
        <f t="shared" ca="1" si="44"/>
        <v>#REF!</v>
      </c>
      <c r="BH66" s="81" t="e">
        <f t="shared" ca="1" si="44"/>
        <v>#REF!</v>
      </c>
      <c r="BI66" s="81" t="e">
        <f t="shared" ca="1" si="44"/>
        <v>#REF!</v>
      </c>
      <c r="BJ66" s="81" t="e">
        <f t="shared" ca="1" si="44"/>
        <v>#REF!</v>
      </c>
      <c r="BK66" s="81" t="e">
        <f t="shared" ca="1" si="44"/>
        <v>#REF!</v>
      </c>
      <c r="BL66" s="81" t="e">
        <f t="shared" ca="1" si="44"/>
        <v>#REF!</v>
      </c>
      <c r="BM66" s="82" t="s">
        <v>527</v>
      </c>
      <c r="BN66" s="82" t="s">
        <v>291</v>
      </c>
      <c r="BO66" s="82" t="s">
        <v>463</v>
      </c>
    </row>
    <row r="67" spans="1:67" s="84" customFormat="1" x14ac:dyDescent="0.2">
      <c r="A67" s="81">
        <v>64</v>
      </c>
      <c r="B67" s="82" t="s">
        <v>528</v>
      </c>
      <c r="C67" s="81" t="str">
        <f t="shared" si="6"/>
        <v>夕張市</v>
      </c>
      <c r="D67" s="81" t="e">
        <f t="shared" ca="1" si="39"/>
        <v>#REF!</v>
      </c>
      <c r="E67" s="81" t="e">
        <f t="shared" ca="1" si="39"/>
        <v>#REF!</v>
      </c>
      <c r="F67" s="81" t="e">
        <f t="shared" ca="1" si="39"/>
        <v>#REF!</v>
      </c>
      <c r="G67" s="81" t="e">
        <f t="shared" ca="1" si="39"/>
        <v>#REF!</v>
      </c>
      <c r="H67" s="81" t="e">
        <f t="shared" ca="1" si="39"/>
        <v>#REF!</v>
      </c>
      <c r="I67" s="81" t="e">
        <f t="shared" ca="1" si="39"/>
        <v>#REF!</v>
      </c>
      <c r="J67" s="81" t="e">
        <f t="shared" ca="1" si="39"/>
        <v>#REF!</v>
      </c>
      <c r="K67" s="81" t="e">
        <f t="shared" ca="1" si="39"/>
        <v>#REF!</v>
      </c>
      <c r="L67" s="81" t="e">
        <f t="shared" ca="1" si="39"/>
        <v>#REF!</v>
      </c>
      <c r="M67" s="81" t="e">
        <f t="shared" ca="1" si="39"/>
        <v>#REF!</v>
      </c>
      <c r="N67" s="81" t="e">
        <f t="shared" ca="1" si="40"/>
        <v>#REF!</v>
      </c>
      <c r="O67" s="81" t="e">
        <f t="shared" ca="1" si="40"/>
        <v>#REF!</v>
      </c>
      <c r="P67" s="81" t="e">
        <f t="shared" ca="1" si="40"/>
        <v>#REF!</v>
      </c>
      <c r="Q67" s="81" t="e">
        <f t="shared" ca="1" si="40"/>
        <v>#REF!</v>
      </c>
      <c r="R67" s="81" t="e">
        <f t="shared" ca="1" si="40"/>
        <v>#REF!</v>
      </c>
      <c r="S67" s="81" t="e">
        <f t="shared" ca="1" si="40"/>
        <v>#REF!</v>
      </c>
      <c r="T67" s="81" t="e">
        <f t="shared" ca="1" si="40"/>
        <v>#REF!</v>
      </c>
      <c r="U67" s="81" t="e">
        <f t="shared" ca="1" si="40"/>
        <v>#REF!</v>
      </c>
      <c r="V67" s="81" t="e">
        <f t="shared" ca="1" si="40"/>
        <v>#REF!</v>
      </c>
      <c r="W67" s="81" t="e">
        <f t="shared" ca="1" si="40"/>
        <v>#REF!</v>
      </c>
      <c r="X67" s="81" t="e">
        <f t="shared" ca="1" si="41"/>
        <v>#REF!</v>
      </c>
      <c r="Y67" s="81" t="e">
        <f t="shared" ca="1" si="41"/>
        <v>#REF!</v>
      </c>
      <c r="Z67" s="81" t="e">
        <f t="shared" ca="1" si="41"/>
        <v>#REF!</v>
      </c>
      <c r="AA67" s="81" t="e">
        <f t="shared" ca="1" si="41"/>
        <v>#REF!</v>
      </c>
      <c r="AB67" s="81" t="e">
        <f t="shared" ca="1" si="41"/>
        <v>#REF!</v>
      </c>
      <c r="AC67" s="81" t="e">
        <f t="shared" ca="1" si="41"/>
        <v>#REF!</v>
      </c>
      <c r="AD67" s="81" t="e">
        <f t="shared" ca="1" si="41"/>
        <v>#REF!</v>
      </c>
      <c r="AE67" s="81" t="e">
        <f t="shared" ca="1" si="41"/>
        <v>#REF!</v>
      </c>
      <c r="AF67" s="81" t="e">
        <f t="shared" ca="1" si="41"/>
        <v>#REF!</v>
      </c>
      <c r="AG67" s="81" t="e">
        <f t="shared" ca="1" si="41"/>
        <v>#REF!</v>
      </c>
      <c r="AH67" s="81" t="e">
        <f t="shared" ca="1" si="42"/>
        <v>#REF!</v>
      </c>
      <c r="AI67" s="81" t="e">
        <f t="shared" ca="1" si="42"/>
        <v>#REF!</v>
      </c>
      <c r="AJ67" s="81" t="e">
        <f t="shared" ca="1" si="42"/>
        <v>#REF!</v>
      </c>
      <c r="AK67" s="81" t="e">
        <f t="shared" ca="1" si="42"/>
        <v>#REF!</v>
      </c>
      <c r="AL67" s="81" t="e">
        <f t="shared" ca="1" si="42"/>
        <v>#REF!</v>
      </c>
      <c r="AM67" s="81" t="e">
        <f t="shared" ca="1" si="42"/>
        <v>#REF!</v>
      </c>
      <c r="AN67" s="81" t="e">
        <f t="shared" ca="1" si="42"/>
        <v>#REF!</v>
      </c>
      <c r="AO67" s="81" t="e">
        <f t="shared" ca="1" si="42"/>
        <v>#REF!</v>
      </c>
      <c r="AP67" s="81" t="e">
        <f t="shared" ca="1" si="42"/>
        <v>#REF!</v>
      </c>
      <c r="AQ67" s="81" t="e">
        <f t="shared" ca="1" si="42"/>
        <v>#REF!</v>
      </c>
      <c r="AR67" s="81" t="e">
        <f t="shared" ca="1" si="43"/>
        <v>#REF!</v>
      </c>
      <c r="AS67" s="81" t="e">
        <f t="shared" ca="1" si="43"/>
        <v>#REF!</v>
      </c>
      <c r="AT67" s="81" t="e">
        <f t="shared" ca="1" si="43"/>
        <v>#REF!</v>
      </c>
      <c r="AU67" s="81" t="e">
        <f t="shared" ca="1" si="43"/>
        <v>#REF!</v>
      </c>
      <c r="AV67" s="81" t="e">
        <f t="shared" ca="1" si="43"/>
        <v>#REF!</v>
      </c>
      <c r="AW67" s="81" t="e">
        <f t="shared" ca="1" si="43"/>
        <v>#REF!</v>
      </c>
      <c r="AX67" s="81" t="e">
        <f t="shared" ca="1" si="43"/>
        <v>#REF!</v>
      </c>
      <c r="AY67" s="81" t="e">
        <f t="shared" ca="1" si="43"/>
        <v>#REF!</v>
      </c>
      <c r="AZ67" s="81" t="e">
        <f t="shared" ca="1" si="43"/>
        <v>#REF!</v>
      </c>
      <c r="BA67" s="81" t="e">
        <f t="shared" ca="1" si="43"/>
        <v>#REF!</v>
      </c>
      <c r="BB67" s="81" t="e">
        <f t="shared" ca="1" si="43"/>
        <v>#REF!</v>
      </c>
      <c r="BC67" s="81" t="e">
        <f t="shared" ca="1" si="43"/>
        <v>#REF!</v>
      </c>
      <c r="BD67" s="81" t="e">
        <f t="shared" ca="1" si="43"/>
        <v>#REF!</v>
      </c>
      <c r="BE67" s="81" t="e">
        <f t="shared" ca="1" si="26"/>
        <v>#REF!</v>
      </c>
      <c r="BF67" s="81" t="e">
        <f t="shared" ca="1" si="44"/>
        <v>#REF!</v>
      </c>
      <c r="BG67" s="81" t="e">
        <f t="shared" ca="1" si="44"/>
        <v>#REF!</v>
      </c>
      <c r="BH67" s="81" t="e">
        <f t="shared" ca="1" si="44"/>
        <v>#REF!</v>
      </c>
      <c r="BI67" s="81" t="e">
        <f t="shared" ca="1" si="44"/>
        <v>#REF!</v>
      </c>
      <c r="BJ67" s="81" t="e">
        <f t="shared" ca="1" si="44"/>
        <v>#REF!</v>
      </c>
      <c r="BK67" s="81" t="e">
        <f t="shared" ca="1" si="44"/>
        <v>#REF!</v>
      </c>
      <c r="BL67" s="81" t="e">
        <f t="shared" ca="1" si="44"/>
        <v>#REF!</v>
      </c>
      <c r="BM67" s="82" t="s">
        <v>528</v>
      </c>
      <c r="BN67" s="82" t="s">
        <v>292</v>
      </c>
      <c r="BO67" s="82" t="s">
        <v>381</v>
      </c>
    </row>
    <row r="68" spans="1:67" s="84" customFormat="1" x14ac:dyDescent="0.2">
      <c r="A68" s="81">
        <v>65</v>
      </c>
      <c r="B68" s="82" t="s">
        <v>529</v>
      </c>
      <c r="C68" s="81" t="str">
        <f t="shared" si="6"/>
        <v>夕張市</v>
      </c>
      <c r="D68" s="81" t="e">
        <f t="shared" ca="1" si="39"/>
        <v>#REF!</v>
      </c>
      <c r="E68" s="81" t="e">
        <f t="shared" ca="1" si="39"/>
        <v>#REF!</v>
      </c>
      <c r="F68" s="81" t="e">
        <f t="shared" ca="1" si="39"/>
        <v>#REF!</v>
      </c>
      <c r="G68" s="81" t="e">
        <f t="shared" ca="1" si="39"/>
        <v>#REF!</v>
      </c>
      <c r="H68" s="81" t="e">
        <f t="shared" ca="1" si="39"/>
        <v>#REF!</v>
      </c>
      <c r="I68" s="81" t="e">
        <f t="shared" ca="1" si="39"/>
        <v>#REF!</v>
      </c>
      <c r="J68" s="81" t="e">
        <f t="shared" ca="1" si="39"/>
        <v>#REF!</v>
      </c>
      <c r="K68" s="81" t="e">
        <f t="shared" ca="1" si="39"/>
        <v>#REF!</v>
      </c>
      <c r="L68" s="81" t="e">
        <f t="shared" ca="1" si="39"/>
        <v>#REF!</v>
      </c>
      <c r="M68" s="81" t="e">
        <f t="shared" ca="1" si="39"/>
        <v>#REF!</v>
      </c>
      <c r="N68" s="81" t="e">
        <f t="shared" ca="1" si="40"/>
        <v>#REF!</v>
      </c>
      <c r="O68" s="81" t="e">
        <f t="shared" ca="1" si="40"/>
        <v>#REF!</v>
      </c>
      <c r="P68" s="81" t="e">
        <f t="shared" ca="1" si="40"/>
        <v>#REF!</v>
      </c>
      <c r="Q68" s="81" t="e">
        <f t="shared" ca="1" si="40"/>
        <v>#REF!</v>
      </c>
      <c r="R68" s="81" t="e">
        <f t="shared" ca="1" si="40"/>
        <v>#REF!</v>
      </c>
      <c r="S68" s="81" t="e">
        <f t="shared" ca="1" si="40"/>
        <v>#REF!</v>
      </c>
      <c r="T68" s="81" t="e">
        <f t="shared" ca="1" si="40"/>
        <v>#REF!</v>
      </c>
      <c r="U68" s="81" t="e">
        <f t="shared" ca="1" si="40"/>
        <v>#REF!</v>
      </c>
      <c r="V68" s="81" t="e">
        <f t="shared" ca="1" si="40"/>
        <v>#REF!</v>
      </c>
      <c r="W68" s="81" t="e">
        <f t="shared" ca="1" si="40"/>
        <v>#REF!</v>
      </c>
      <c r="X68" s="81" t="e">
        <f t="shared" ca="1" si="41"/>
        <v>#REF!</v>
      </c>
      <c r="Y68" s="81" t="e">
        <f t="shared" ca="1" si="41"/>
        <v>#REF!</v>
      </c>
      <c r="Z68" s="81" t="e">
        <f t="shared" ca="1" si="41"/>
        <v>#REF!</v>
      </c>
      <c r="AA68" s="81" t="e">
        <f t="shared" ca="1" si="41"/>
        <v>#REF!</v>
      </c>
      <c r="AB68" s="81" t="e">
        <f t="shared" ca="1" si="41"/>
        <v>#REF!</v>
      </c>
      <c r="AC68" s="81" t="e">
        <f t="shared" ca="1" si="41"/>
        <v>#REF!</v>
      </c>
      <c r="AD68" s="81" t="e">
        <f t="shared" ca="1" si="41"/>
        <v>#REF!</v>
      </c>
      <c r="AE68" s="81" t="e">
        <f t="shared" ca="1" si="41"/>
        <v>#REF!</v>
      </c>
      <c r="AF68" s="81" t="e">
        <f t="shared" ca="1" si="41"/>
        <v>#REF!</v>
      </c>
      <c r="AG68" s="81" t="e">
        <f t="shared" ca="1" si="41"/>
        <v>#REF!</v>
      </c>
      <c r="AH68" s="81" t="e">
        <f t="shared" ca="1" si="42"/>
        <v>#REF!</v>
      </c>
      <c r="AI68" s="81" t="e">
        <f t="shared" ca="1" si="42"/>
        <v>#REF!</v>
      </c>
      <c r="AJ68" s="81" t="e">
        <f t="shared" ca="1" si="42"/>
        <v>#REF!</v>
      </c>
      <c r="AK68" s="81" t="e">
        <f t="shared" ca="1" si="42"/>
        <v>#REF!</v>
      </c>
      <c r="AL68" s="81" t="e">
        <f t="shared" ca="1" si="42"/>
        <v>#REF!</v>
      </c>
      <c r="AM68" s="81" t="e">
        <f t="shared" ca="1" si="42"/>
        <v>#REF!</v>
      </c>
      <c r="AN68" s="81" t="e">
        <f t="shared" ca="1" si="42"/>
        <v>#REF!</v>
      </c>
      <c r="AO68" s="81" t="e">
        <f t="shared" ca="1" si="42"/>
        <v>#REF!</v>
      </c>
      <c r="AP68" s="81" t="e">
        <f t="shared" ca="1" si="42"/>
        <v>#REF!</v>
      </c>
      <c r="AQ68" s="81" t="e">
        <f t="shared" ca="1" si="42"/>
        <v>#REF!</v>
      </c>
      <c r="AR68" s="81" t="e">
        <f t="shared" ca="1" si="43"/>
        <v>#REF!</v>
      </c>
      <c r="AS68" s="81" t="e">
        <f t="shared" ca="1" si="43"/>
        <v>#REF!</v>
      </c>
      <c r="AT68" s="81" t="e">
        <f t="shared" ca="1" si="43"/>
        <v>#REF!</v>
      </c>
      <c r="AU68" s="81" t="e">
        <f t="shared" ca="1" si="43"/>
        <v>#REF!</v>
      </c>
      <c r="AV68" s="81" t="e">
        <f t="shared" ca="1" si="43"/>
        <v>#REF!</v>
      </c>
      <c r="AW68" s="81" t="e">
        <f t="shared" ca="1" si="43"/>
        <v>#REF!</v>
      </c>
      <c r="AX68" s="81" t="e">
        <f t="shared" ca="1" si="43"/>
        <v>#REF!</v>
      </c>
      <c r="AY68" s="81" t="e">
        <f t="shared" ca="1" si="43"/>
        <v>#REF!</v>
      </c>
      <c r="AZ68" s="81" t="e">
        <f t="shared" ca="1" si="43"/>
        <v>#REF!</v>
      </c>
      <c r="BA68" s="81" t="e">
        <f t="shared" ca="1" si="43"/>
        <v>#REF!</v>
      </c>
      <c r="BB68" s="81" t="e">
        <f t="shared" ca="1" si="43"/>
        <v>#REF!</v>
      </c>
      <c r="BC68" s="81" t="e">
        <f t="shared" ca="1" si="43"/>
        <v>#REF!</v>
      </c>
      <c r="BD68" s="81" t="e">
        <f t="shared" ca="1" si="43"/>
        <v>#REF!</v>
      </c>
      <c r="BE68" s="81" t="e">
        <f t="shared" ca="1" si="26"/>
        <v>#REF!</v>
      </c>
      <c r="BF68" s="81" t="e">
        <f t="shared" ca="1" si="44"/>
        <v>#REF!</v>
      </c>
      <c r="BG68" s="81" t="e">
        <f t="shared" ca="1" si="44"/>
        <v>#REF!</v>
      </c>
      <c r="BH68" s="81" t="e">
        <f t="shared" ca="1" si="44"/>
        <v>#REF!</v>
      </c>
      <c r="BI68" s="81" t="e">
        <f t="shared" ca="1" si="44"/>
        <v>#REF!</v>
      </c>
      <c r="BJ68" s="81" t="e">
        <f t="shared" ca="1" si="44"/>
        <v>#REF!</v>
      </c>
      <c r="BK68" s="81" t="e">
        <f t="shared" ca="1" si="44"/>
        <v>#REF!</v>
      </c>
      <c r="BL68" s="81" t="e">
        <f t="shared" ca="1" si="44"/>
        <v>#REF!</v>
      </c>
      <c r="BM68" s="82" t="s">
        <v>529</v>
      </c>
      <c r="BN68" s="82" t="s">
        <v>292</v>
      </c>
      <c r="BO68" s="82" t="s">
        <v>462</v>
      </c>
    </row>
    <row r="69" spans="1:67" s="84" customFormat="1" x14ac:dyDescent="0.2">
      <c r="A69" s="81">
        <v>66</v>
      </c>
      <c r="B69" s="82" t="s">
        <v>530</v>
      </c>
      <c r="C69" s="81" t="str">
        <f t="shared" ref="C69:C132" si="45">$C$3</f>
        <v>夕張市</v>
      </c>
      <c r="D69" s="81" t="e">
        <f t="shared" ca="1" si="39"/>
        <v>#REF!</v>
      </c>
      <c r="E69" s="81" t="e">
        <f t="shared" ca="1" si="39"/>
        <v>#REF!</v>
      </c>
      <c r="F69" s="81" t="e">
        <f t="shared" ca="1" si="39"/>
        <v>#REF!</v>
      </c>
      <c r="G69" s="81" t="e">
        <f t="shared" ca="1" si="39"/>
        <v>#REF!</v>
      </c>
      <c r="H69" s="81" t="e">
        <f t="shared" ca="1" si="39"/>
        <v>#REF!</v>
      </c>
      <c r="I69" s="81" t="e">
        <f t="shared" ca="1" si="39"/>
        <v>#REF!</v>
      </c>
      <c r="J69" s="81" t="e">
        <f t="shared" ca="1" si="39"/>
        <v>#REF!</v>
      </c>
      <c r="K69" s="81" t="e">
        <f t="shared" ca="1" si="39"/>
        <v>#REF!</v>
      </c>
      <c r="L69" s="81" t="e">
        <f t="shared" ca="1" si="39"/>
        <v>#REF!</v>
      </c>
      <c r="M69" s="81" t="e">
        <f t="shared" ca="1" si="39"/>
        <v>#REF!</v>
      </c>
      <c r="N69" s="81" t="e">
        <f t="shared" ca="1" si="40"/>
        <v>#REF!</v>
      </c>
      <c r="O69" s="81" t="e">
        <f t="shared" ca="1" si="40"/>
        <v>#REF!</v>
      </c>
      <c r="P69" s="81" t="e">
        <f t="shared" ca="1" si="40"/>
        <v>#REF!</v>
      </c>
      <c r="Q69" s="81" t="e">
        <f t="shared" ca="1" si="40"/>
        <v>#REF!</v>
      </c>
      <c r="R69" s="81" t="e">
        <f t="shared" ca="1" si="40"/>
        <v>#REF!</v>
      </c>
      <c r="S69" s="81" t="e">
        <f t="shared" ca="1" si="40"/>
        <v>#REF!</v>
      </c>
      <c r="T69" s="81" t="e">
        <f t="shared" ca="1" si="40"/>
        <v>#REF!</v>
      </c>
      <c r="U69" s="81" t="e">
        <f t="shared" ca="1" si="40"/>
        <v>#REF!</v>
      </c>
      <c r="V69" s="81" t="e">
        <f t="shared" ca="1" si="40"/>
        <v>#REF!</v>
      </c>
      <c r="W69" s="81" t="e">
        <f t="shared" ca="1" si="40"/>
        <v>#REF!</v>
      </c>
      <c r="X69" s="81" t="e">
        <f t="shared" ca="1" si="41"/>
        <v>#REF!</v>
      </c>
      <c r="Y69" s="81" t="e">
        <f t="shared" ca="1" si="41"/>
        <v>#REF!</v>
      </c>
      <c r="Z69" s="81" t="e">
        <f t="shared" ca="1" si="41"/>
        <v>#REF!</v>
      </c>
      <c r="AA69" s="81" t="e">
        <f t="shared" ca="1" si="41"/>
        <v>#REF!</v>
      </c>
      <c r="AB69" s="81" t="e">
        <f t="shared" ca="1" si="41"/>
        <v>#REF!</v>
      </c>
      <c r="AC69" s="81" t="e">
        <f t="shared" ca="1" si="41"/>
        <v>#REF!</v>
      </c>
      <c r="AD69" s="81" t="e">
        <f t="shared" ca="1" si="41"/>
        <v>#REF!</v>
      </c>
      <c r="AE69" s="81" t="e">
        <f t="shared" ca="1" si="41"/>
        <v>#REF!</v>
      </c>
      <c r="AF69" s="81" t="e">
        <f t="shared" ca="1" si="41"/>
        <v>#REF!</v>
      </c>
      <c r="AG69" s="81" t="e">
        <f t="shared" ca="1" si="41"/>
        <v>#REF!</v>
      </c>
      <c r="AH69" s="81" t="e">
        <f t="shared" ca="1" si="42"/>
        <v>#REF!</v>
      </c>
      <c r="AI69" s="81" t="e">
        <f t="shared" ca="1" si="42"/>
        <v>#REF!</v>
      </c>
      <c r="AJ69" s="81" t="e">
        <f t="shared" ca="1" si="42"/>
        <v>#REF!</v>
      </c>
      <c r="AK69" s="81" t="e">
        <f t="shared" ca="1" si="42"/>
        <v>#REF!</v>
      </c>
      <c r="AL69" s="81" t="e">
        <f t="shared" ca="1" si="42"/>
        <v>#REF!</v>
      </c>
      <c r="AM69" s="81" t="e">
        <f t="shared" ca="1" si="42"/>
        <v>#REF!</v>
      </c>
      <c r="AN69" s="81" t="e">
        <f t="shared" ca="1" si="42"/>
        <v>#REF!</v>
      </c>
      <c r="AO69" s="81" t="e">
        <f t="shared" ca="1" si="42"/>
        <v>#REF!</v>
      </c>
      <c r="AP69" s="81" t="e">
        <f t="shared" ca="1" si="42"/>
        <v>#REF!</v>
      </c>
      <c r="AQ69" s="81" t="e">
        <f t="shared" ca="1" si="42"/>
        <v>#REF!</v>
      </c>
      <c r="AR69" s="81" t="e">
        <f t="shared" ca="1" si="43"/>
        <v>#REF!</v>
      </c>
      <c r="AS69" s="81" t="e">
        <f t="shared" ca="1" si="43"/>
        <v>#REF!</v>
      </c>
      <c r="AT69" s="81" t="e">
        <f t="shared" ca="1" si="43"/>
        <v>#REF!</v>
      </c>
      <c r="AU69" s="81" t="e">
        <f t="shared" ca="1" si="43"/>
        <v>#REF!</v>
      </c>
      <c r="AV69" s="81" t="e">
        <f t="shared" ca="1" si="43"/>
        <v>#REF!</v>
      </c>
      <c r="AW69" s="81" t="e">
        <f t="shared" ca="1" si="43"/>
        <v>#REF!</v>
      </c>
      <c r="AX69" s="81" t="e">
        <f t="shared" ca="1" si="43"/>
        <v>#REF!</v>
      </c>
      <c r="AY69" s="81" t="e">
        <f t="shared" ca="1" si="43"/>
        <v>#REF!</v>
      </c>
      <c r="AZ69" s="81" t="e">
        <f t="shared" ca="1" si="43"/>
        <v>#REF!</v>
      </c>
      <c r="BA69" s="81" t="e">
        <f t="shared" ca="1" si="43"/>
        <v>#REF!</v>
      </c>
      <c r="BB69" s="81" t="e">
        <f t="shared" ca="1" si="43"/>
        <v>#REF!</v>
      </c>
      <c r="BC69" s="81" t="e">
        <f t="shared" ca="1" si="43"/>
        <v>#REF!</v>
      </c>
      <c r="BD69" s="81" t="e">
        <f t="shared" ca="1" si="43"/>
        <v>#REF!</v>
      </c>
      <c r="BE69" s="81" t="e">
        <f t="shared" ref="BE69:BE100" ca="1" si="46">VLOOKUP($C69,INDIRECT("'"&amp;$B69&amp;"'!$C$4:$BL$182"),BE$166,0)</f>
        <v>#REF!</v>
      </c>
      <c r="BF69" s="81" t="e">
        <f t="shared" ca="1" si="44"/>
        <v>#REF!</v>
      </c>
      <c r="BG69" s="81" t="e">
        <f t="shared" ca="1" si="44"/>
        <v>#REF!</v>
      </c>
      <c r="BH69" s="81" t="e">
        <f t="shared" ca="1" si="44"/>
        <v>#REF!</v>
      </c>
      <c r="BI69" s="81" t="e">
        <f t="shared" ca="1" si="44"/>
        <v>#REF!</v>
      </c>
      <c r="BJ69" s="81" t="e">
        <f t="shared" ca="1" si="44"/>
        <v>#REF!</v>
      </c>
      <c r="BK69" s="81" t="e">
        <f t="shared" ca="1" si="44"/>
        <v>#REF!</v>
      </c>
      <c r="BL69" s="81" t="e">
        <f t="shared" ca="1" si="44"/>
        <v>#REF!</v>
      </c>
      <c r="BM69" s="82" t="s">
        <v>530</v>
      </c>
      <c r="BN69" s="82" t="s">
        <v>292</v>
      </c>
      <c r="BO69" s="82" t="s">
        <v>463</v>
      </c>
    </row>
    <row r="70" spans="1:67" x14ac:dyDescent="0.2">
      <c r="A70" s="81">
        <v>67</v>
      </c>
      <c r="B70" s="54" t="s">
        <v>531</v>
      </c>
      <c r="C70" s="36" t="str">
        <f t="shared" si="45"/>
        <v>夕張市</v>
      </c>
      <c r="D70" s="36" t="e">
        <f t="shared" ca="1" si="39"/>
        <v>#REF!</v>
      </c>
      <c r="E70" s="36" t="e">
        <f t="shared" ca="1" si="39"/>
        <v>#REF!</v>
      </c>
      <c r="F70" s="36" t="e">
        <f t="shared" ca="1" si="39"/>
        <v>#REF!</v>
      </c>
      <c r="G70" s="36" t="e">
        <f t="shared" ca="1" si="39"/>
        <v>#REF!</v>
      </c>
      <c r="H70" s="36" t="e">
        <f t="shared" ca="1" si="39"/>
        <v>#REF!</v>
      </c>
      <c r="I70" s="36" t="e">
        <f t="shared" ca="1" si="39"/>
        <v>#REF!</v>
      </c>
      <c r="J70" s="36" t="e">
        <f t="shared" ca="1" si="39"/>
        <v>#REF!</v>
      </c>
      <c r="K70" s="36" t="e">
        <f t="shared" ca="1" si="39"/>
        <v>#REF!</v>
      </c>
      <c r="L70" s="36" t="e">
        <f t="shared" ca="1" si="39"/>
        <v>#REF!</v>
      </c>
      <c r="M70" s="36" t="e">
        <f t="shared" ca="1" si="39"/>
        <v>#REF!</v>
      </c>
      <c r="N70" s="36" t="e">
        <f t="shared" ca="1" si="40"/>
        <v>#REF!</v>
      </c>
      <c r="O70" s="36" t="e">
        <f t="shared" ca="1" si="40"/>
        <v>#REF!</v>
      </c>
      <c r="P70" s="36" t="e">
        <f t="shared" ca="1" si="40"/>
        <v>#REF!</v>
      </c>
      <c r="Q70" s="36" t="e">
        <f t="shared" ca="1" si="40"/>
        <v>#REF!</v>
      </c>
      <c r="R70" s="36" t="e">
        <f t="shared" ca="1" si="40"/>
        <v>#REF!</v>
      </c>
      <c r="S70" s="36" t="e">
        <f t="shared" ca="1" si="40"/>
        <v>#REF!</v>
      </c>
      <c r="T70" s="36" t="e">
        <f t="shared" ca="1" si="40"/>
        <v>#REF!</v>
      </c>
      <c r="U70" s="36" t="e">
        <f t="shared" ca="1" si="40"/>
        <v>#REF!</v>
      </c>
      <c r="V70" s="36" t="e">
        <f t="shared" ca="1" si="40"/>
        <v>#REF!</v>
      </c>
      <c r="W70" s="36" t="e">
        <f t="shared" ca="1" si="40"/>
        <v>#REF!</v>
      </c>
      <c r="X70" s="36" t="e">
        <f t="shared" ca="1" si="41"/>
        <v>#REF!</v>
      </c>
      <c r="Y70" s="36" t="e">
        <f t="shared" ca="1" si="41"/>
        <v>#REF!</v>
      </c>
      <c r="Z70" s="36" t="e">
        <f t="shared" ca="1" si="41"/>
        <v>#REF!</v>
      </c>
      <c r="AA70" s="36" t="e">
        <f t="shared" ca="1" si="41"/>
        <v>#REF!</v>
      </c>
      <c r="AB70" s="36" t="e">
        <f t="shared" ca="1" si="41"/>
        <v>#REF!</v>
      </c>
      <c r="AC70" s="36" t="e">
        <f t="shared" ca="1" si="41"/>
        <v>#REF!</v>
      </c>
      <c r="AD70" s="36" t="e">
        <f t="shared" ca="1" si="41"/>
        <v>#REF!</v>
      </c>
      <c r="AE70" s="36" t="e">
        <f t="shared" ca="1" si="41"/>
        <v>#REF!</v>
      </c>
      <c r="AF70" s="36" t="e">
        <f t="shared" ca="1" si="41"/>
        <v>#REF!</v>
      </c>
      <c r="AG70" s="36" t="e">
        <f t="shared" ca="1" si="41"/>
        <v>#REF!</v>
      </c>
      <c r="AH70" s="36" t="e">
        <f t="shared" ca="1" si="42"/>
        <v>#REF!</v>
      </c>
      <c r="AI70" s="36" t="e">
        <f t="shared" ca="1" si="42"/>
        <v>#REF!</v>
      </c>
      <c r="AJ70" s="36" t="e">
        <f t="shared" ca="1" si="42"/>
        <v>#REF!</v>
      </c>
      <c r="AK70" s="36" t="e">
        <f t="shared" ca="1" si="42"/>
        <v>#REF!</v>
      </c>
      <c r="AL70" s="36" t="e">
        <f t="shared" ca="1" si="42"/>
        <v>#REF!</v>
      </c>
      <c r="AM70" s="36" t="e">
        <f t="shared" ca="1" si="42"/>
        <v>#REF!</v>
      </c>
      <c r="AN70" s="36" t="e">
        <f t="shared" ca="1" si="42"/>
        <v>#REF!</v>
      </c>
      <c r="AO70" s="36" t="e">
        <f t="shared" ca="1" si="42"/>
        <v>#REF!</v>
      </c>
      <c r="AP70" s="36" t="e">
        <f t="shared" ca="1" si="42"/>
        <v>#REF!</v>
      </c>
      <c r="AQ70" s="36" t="e">
        <f t="shared" ca="1" si="42"/>
        <v>#REF!</v>
      </c>
      <c r="AR70" s="36" t="e">
        <f t="shared" ca="1" si="43"/>
        <v>#REF!</v>
      </c>
      <c r="AS70" s="36" t="e">
        <f t="shared" ca="1" si="43"/>
        <v>#REF!</v>
      </c>
      <c r="AT70" s="36" t="e">
        <f t="shared" ca="1" si="43"/>
        <v>#REF!</v>
      </c>
      <c r="AU70" s="36" t="e">
        <f t="shared" ca="1" si="43"/>
        <v>#REF!</v>
      </c>
      <c r="AV70" s="36" t="e">
        <f t="shared" ca="1" si="43"/>
        <v>#REF!</v>
      </c>
      <c r="AW70" s="36" t="e">
        <f t="shared" ca="1" si="43"/>
        <v>#REF!</v>
      </c>
      <c r="AX70" s="36" t="e">
        <f t="shared" ca="1" si="43"/>
        <v>#REF!</v>
      </c>
      <c r="AY70" s="36" t="e">
        <f t="shared" ca="1" si="43"/>
        <v>#REF!</v>
      </c>
      <c r="AZ70" s="36" t="e">
        <f t="shared" ca="1" si="43"/>
        <v>#REF!</v>
      </c>
      <c r="BA70" s="36" t="e">
        <f t="shared" ca="1" si="43"/>
        <v>#REF!</v>
      </c>
      <c r="BB70" s="36" t="e">
        <f t="shared" ca="1" si="43"/>
        <v>#REF!</v>
      </c>
      <c r="BC70" s="36" t="e">
        <f t="shared" ca="1" si="43"/>
        <v>#REF!</v>
      </c>
      <c r="BD70" s="36" t="e">
        <f t="shared" ca="1" si="43"/>
        <v>#REF!</v>
      </c>
      <c r="BE70" s="74" t="e">
        <f t="shared" ca="1" si="46"/>
        <v>#REF!</v>
      </c>
      <c r="BF70" s="74" t="e">
        <f t="shared" ca="1" si="44"/>
        <v>#REF!</v>
      </c>
      <c r="BG70" s="36" t="e">
        <f t="shared" ca="1" si="44"/>
        <v>#REF!</v>
      </c>
      <c r="BH70" s="36" t="e">
        <f t="shared" ca="1" si="44"/>
        <v>#REF!</v>
      </c>
      <c r="BI70" s="36" t="e">
        <f t="shared" ca="1" si="44"/>
        <v>#REF!</v>
      </c>
      <c r="BJ70" s="36" t="e">
        <f t="shared" ca="1" si="44"/>
        <v>#REF!</v>
      </c>
      <c r="BK70" s="36" t="e">
        <f t="shared" ca="1" si="44"/>
        <v>#REF!</v>
      </c>
      <c r="BL70" s="36" t="e">
        <f t="shared" ca="1" si="44"/>
        <v>#REF!</v>
      </c>
      <c r="BM70" s="54" t="s">
        <v>531</v>
      </c>
      <c r="BN70" s="54" t="s">
        <v>293</v>
      </c>
      <c r="BO70" s="54" t="s">
        <v>381</v>
      </c>
    </row>
    <row r="71" spans="1:67" x14ac:dyDescent="0.2">
      <c r="A71" s="81">
        <v>68</v>
      </c>
      <c r="B71" s="54" t="s">
        <v>532</v>
      </c>
      <c r="C71" s="36" t="str">
        <f t="shared" si="45"/>
        <v>夕張市</v>
      </c>
      <c r="D71" s="36" t="e">
        <f t="shared" ca="1" si="39"/>
        <v>#REF!</v>
      </c>
      <c r="E71" s="36" t="e">
        <f t="shared" ca="1" si="39"/>
        <v>#REF!</v>
      </c>
      <c r="F71" s="36" t="e">
        <f t="shared" ca="1" si="39"/>
        <v>#REF!</v>
      </c>
      <c r="G71" s="36" t="e">
        <f t="shared" ca="1" si="39"/>
        <v>#REF!</v>
      </c>
      <c r="H71" s="36" t="e">
        <f t="shared" ca="1" si="39"/>
        <v>#REF!</v>
      </c>
      <c r="I71" s="36" t="e">
        <f t="shared" ca="1" si="39"/>
        <v>#REF!</v>
      </c>
      <c r="J71" s="36" t="e">
        <f t="shared" ca="1" si="39"/>
        <v>#REF!</v>
      </c>
      <c r="K71" s="36" t="e">
        <f t="shared" ca="1" si="39"/>
        <v>#REF!</v>
      </c>
      <c r="L71" s="36" t="e">
        <f t="shared" ca="1" si="39"/>
        <v>#REF!</v>
      </c>
      <c r="M71" s="36" t="e">
        <f t="shared" ca="1" si="39"/>
        <v>#REF!</v>
      </c>
      <c r="N71" s="36" t="e">
        <f t="shared" ca="1" si="40"/>
        <v>#REF!</v>
      </c>
      <c r="O71" s="36" t="e">
        <f t="shared" ca="1" si="40"/>
        <v>#REF!</v>
      </c>
      <c r="P71" s="36" t="e">
        <f t="shared" ca="1" si="40"/>
        <v>#REF!</v>
      </c>
      <c r="Q71" s="36" t="e">
        <f t="shared" ca="1" si="40"/>
        <v>#REF!</v>
      </c>
      <c r="R71" s="36" t="e">
        <f t="shared" ca="1" si="40"/>
        <v>#REF!</v>
      </c>
      <c r="S71" s="36" t="e">
        <f t="shared" ca="1" si="40"/>
        <v>#REF!</v>
      </c>
      <c r="T71" s="36" t="e">
        <f t="shared" ca="1" si="40"/>
        <v>#REF!</v>
      </c>
      <c r="U71" s="36" t="e">
        <f t="shared" ca="1" si="40"/>
        <v>#REF!</v>
      </c>
      <c r="V71" s="36" t="e">
        <f t="shared" ca="1" si="40"/>
        <v>#REF!</v>
      </c>
      <c r="W71" s="36" t="e">
        <f t="shared" ca="1" si="40"/>
        <v>#REF!</v>
      </c>
      <c r="X71" s="36" t="e">
        <f t="shared" ca="1" si="41"/>
        <v>#REF!</v>
      </c>
      <c r="Y71" s="36" t="e">
        <f t="shared" ca="1" si="41"/>
        <v>#REF!</v>
      </c>
      <c r="Z71" s="36" t="e">
        <f t="shared" ca="1" si="41"/>
        <v>#REF!</v>
      </c>
      <c r="AA71" s="36" t="e">
        <f t="shared" ca="1" si="41"/>
        <v>#REF!</v>
      </c>
      <c r="AB71" s="36" t="e">
        <f t="shared" ca="1" si="41"/>
        <v>#REF!</v>
      </c>
      <c r="AC71" s="36" t="e">
        <f t="shared" ca="1" si="41"/>
        <v>#REF!</v>
      </c>
      <c r="AD71" s="36" t="e">
        <f t="shared" ca="1" si="41"/>
        <v>#REF!</v>
      </c>
      <c r="AE71" s="36" t="e">
        <f t="shared" ca="1" si="41"/>
        <v>#REF!</v>
      </c>
      <c r="AF71" s="36" t="e">
        <f t="shared" ca="1" si="41"/>
        <v>#REF!</v>
      </c>
      <c r="AG71" s="36" t="e">
        <f t="shared" ca="1" si="41"/>
        <v>#REF!</v>
      </c>
      <c r="AH71" s="36" t="e">
        <f t="shared" ca="1" si="42"/>
        <v>#REF!</v>
      </c>
      <c r="AI71" s="36" t="e">
        <f t="shared" ca="1" si="42"/>
        <v>#REF!</v>
      </c>
      <c r="AJ71" s="36" t="e">
        <f t="shared" ca="1" si="42"/>
        <v>#REF!</v>
      </c>
      <c r="AK71" s="36" t="e">
        <f t="shared" ca="1" si="42"/>
        <v>#REF!</v>
      </c>
      <c r="AL71" s="36" t="e">
        <f t="shared" ca="1" si="42"/>
        <v>#REF!</v>
      </c>
      <c r="AM71" s="36" t="e">
        <f t="shared" ca="1" si="42"/>
        <v>#REF!</v>
      </c>
      <c r="AN71" s="36" t="e">
        <f t="shared" ca="1" si="42"/>
        <v>#REF!</v>
      </c>
      <c r="AO71" s="36" t="e">
        <f t="shared" ca="1" si="42"/>
        <v>#REF!</v>
      </c>
      <c r="AP71" s="36" t="e">
        <f t="shared" ca="1" si="42"/>
        <v>#REF!</v>
      </c>
      <c r="AQ71" s="36" t="e">
        <f t="shared" ca="1" si="42"/>
        <v>#REF!</v>
      </c>
      <c r="AR71" s="36" t="e">
        <f t="shared" ca="1" si="43"/>
        <v>#REF!</v>
      </c>
      <c r="AS71" s="36" t="e">
        <f t="shared" ca="1" si="43"/>
        <v>#REF!</v>
      </c>
      <c r="AT71" s="36" t="e">
        <f t="shared" ca="1" si="43"/>
        <v>#REF!</v>
      </c>
      <c r="AU71" s="36" t="e">
        <f t="shared" ca="1" si="43"/>
        <v>#REF!</v>
      </c>
      <c r="AV71" s="36" t="e">
        <f t="shared" ca="1" si="43"/>
        <v>#REF!</v>
      </c>
      <c r="AW71" s="36" t="e">
        <f t="shared" ca="1" si="43"/>
        <v>#REF!</v>
      </c>
      <c r="AX71" s="36" t="e">
        <f t="shared" ca="1" si="43"/>
        <v>#REF!</v>
      </c>
      <c r="AY71" s="36" t="e">
        <f t="shared" ca="1" si="43"/>
        <v>#REF!</v>
      </c>
      <c r="AZ71" s="36" t="e">
        <f t="shared" ca="1" si="43"/>
        <v>#REF!</v>
      </c>
      <c r="BA71" s="36" t="e">
        <f t="shared" ca="1" si="43"/>
        <v>#REF!</v>
      </c>
      <c r="BB71" s="36" t="e">
        <f t="shared" ca="1" si="43"/>
        <v>#REF!</v>
      </c>
      <c r="BC71" s="36" t="e">
        <f t="shared" ca="1" si="43"/>
        <v>#REF!</v>
      </c>
      <c r="BD71" s="36" t="e">
        <f t="shared" ca="1" si="43"/>
        <v>#REF!</v>
      </c>
      <c r="BE71" s="36" t="e">
        <f t="shared" ca="1" si="46"/>
        <v>#REF!</v>
      </c>
      <c r="BF71" s="36" t="e">
        <f t="shared" ca="1" si="44"/>
        <v>#REF!</v>
      </c>
      <c r="BG71" s="36" t="e">
        <f t="shared" ca="1" si="44"/>
        <v>#REF!</v>
      </c>
      <c r="BH71" s="36" t="e">
        <f t="shared" ca="1" si="44"/>
        <v>#REF!</v>
      </c>
      <c r="BI71" s="36" t="e">
        <f t="shared" ca="1" si="44"/>
        <v>#REF!</v>
      </c>
      <c r="BJ71" s="36" t="e">
        <f t="shared" ca="1" si="44"/>
        <v>#REF!</v>
      </c>
      <c r="BK71" s="36" t="e">
        <f t="shared" ca="1" si="44"/>
        <v>#REF!</v>
      </c>
      <c r="BL71" s="36" t="e">
        <f t="shared" ca="1" si="44"/>
        <v>#REF!</v>
      </c>
      <c r="BM71" s="54" t="s">
        <v>532</v>
      </c>
      <c r="BN71" s="54" t="s">
        <v>293</v>
      </c>
      <c r="BO71" s="54" t="s">
        <v>462</v>
      </c>
    </row>
    <row r="72" spans="1:67" x14ac:dyDescent="0.2">
      <c r="A72" s="81">
        <v>69</v>
      </c>
      <c r="B72" s="54" t="s">
        <v>533</v>
      </c>
      <c r="C72" s="36" t="str">
        <f t="shared" si="45"/>
        <v>夕張市</v>
      </c>
      <c r="D72" s="36" t="e">
        <f t="shared" ca="1" si="39"/>
        <v>#REF!</v>
      </c>
      <c r="E72" s="36" t="e">
        <f t="shared" ca="1" si="39"/>
        <v>#REF!</v>
      </c>
      <c r="F72" s="36" t="e">
        <f t="shared" ca="1" si="39"/>
        <v>#REF!</v>
      </c>
      <c r="G72" s="36" t="e">
        <f t="shared" ca="1" si="39"/>
        <v>#REF!</v>
      </c>
      <c r="H72" s="36" t="e">
        <f t="shared" ca="1" si="39"/>
        <v>#REF!</v>
      </c>
      <c r="I72" s="36" t="e">
        <f t="shared" ca="1" si="39"/>
        <v>#REF!</v>
      </c>
      <c r="J72" s="36" t="e">
        <f t="shared" ca="1" si="39"/>
        <v>#REF!</v>
      </c>
      <c r="K72" s="36" t="e">
        <f t="shared" ca="1" si="39"/>
        <v>#REF!</v>
      </c>
      <c r="L72" s="36" t="e">
        <f t="shared" ca="1" si="39"/>
        <v>#REF!</v>
      </c>
      <c r="M72" s="36" t="e">
        <f t="shared" ca="1" si="39"/>
        <v>#REF!</v>
      </c>
      <c r="N72" s="36" t="e">
        <f t="shared" ca="1" si="40"/>
        <v>#REF!</v>
      </c>
      <c r="O72" s="36" t="e">
        <f t="shared" ca="1" si="40"/>
        <v>#REF!</v>
      </c>
      <c r="P72" s="36" t="e">
        <f t="shared" ca="1" si="40"/>
        <v>#REF!</v>
      </c>
      <c r="Q72" s="36" t="e">
        <f t="shared" ca="1" si="40"/>
        <v>#REF!</v>
      </c>
      <c r="R72" s="36" t="e">
        <f t="shared" ca="1" si="40"/>
        <v>#REF!</v>
      </c>
      <c r="S72" s="36" t="e">
        <f t="shared" ca="1" si="40"/>
        <v>#REF!</v>
      </c>
      <c r="T72" s="36" t="e">
        <f t="shared" ca="1" si="40"/>
        <v>#REF!</v>
      </c>
      <c r="U72" s="36" t="e">
        <f t="shared" ca="1" si="40"/>
        <v>#REF!</v>
      </c>
      <c r="V72" s="36" t="e">
        <f t="shared" ca="1" si="40"/>
        <v>#REF!</v>
      </c>
      <c r="W72" s="36" t="e">
        <f t="shared" ca="1" si="40"/>
        <v>#REF!</v>
      </c>
      <c r="X72" s="36" t="e">
        <f t="shared" ca="1" si="41"/>
        <v>#REF!</v>
      </c>
      <c r="Y72" s="36" t="e">
        <f t="shared" ca="1" si="41"/>
        <v>#REF!</v>
      </c>
      <c r="Z72" s="36" t="e">
        <f t="shared" ca="1" si="41"/>
        <v>#REF!</v>
      </c>
      <c r="AA72" s="36" t="e">
        <f t="shared" ca="1" si="41"/>
        <v>#REF!</v>
      </c>
      <c r="AB72" s="36" t="e">
        <f t="shared" ca="1" si="41"/>
        <v>#REF!</v>
      </c>
      <c r="AC72" s="36" t="e">
        <f t="shared" ca="1" si="41"/>
        <v>#REF!</v>
      </c>
      <c r="AD72" s="36" t="e">
        <f t="shared" ca="1" si="41"/>
        <v>#REF!</v>
      </c>
      <c r="AE72" s="36" t="e">
        <f t="shared" ca="1" si="41"/>
        <v>#REF!</v>
      </c>
      <c r="AF72" s="36" t="e">
        <f t="shared" ca="1" si="41"/>
        <v>#REF!</v>
      </c>
      <c r="AG72" s="36" t="e">
        <f t="shared" ca="1" si="41"/>
        <v>#REF!</v>
      </c>
      <c r="AH72" s="36" t="e">
        <f t="shared" ca="1" si="42"/>
        <v>#REF!</v>
      </c>
      <c r="AI72" s="36" t="e">
        <f t="shared" ca="1" si="42"/>
        <v>#REF!</v>
      </c>
      <c r="AJ72" s="36" t="e">
        <f t="shared" ca="1" si="42"/>
        <v>#REF!</v>
      </c>
      <c r="AK72" s="36" t="e">
        <f t="shared" ca="1" si="42"/>
        <v>#REF!</v>
      </c>
      <c r="AL72" s="36" t="e">
        <f t="shared" ca="1" si="42"/>
        <v>#REF!</v>
      </c>
      <c r="AM72" s="36" t="e">
        <f t="shared" ca="1" si="42"/>
        <v>#REF!</v>
      </c>
      <c r="AN72" s="36" t="e">
        <f t="shared" ca="1" si="42"/>
        <v>#REF!</v>
      </c>
      <c r="AO72" s="36" t="e">
        <f t="shared" ca="1" si="42"/>
        <v>#REF!</v>
      </c>
      <c r="AP72" s="36" t="e">
        <f t="shared" ca="1" si="42"/>
        <v>#REF!</v>
      </c>
      <c r="AQ72" s="36" t="e">
        <f t="shared" ca="1" si="42"/>
        <v>#REF!</v>
      </c>
      <c r="AR72" s="36" t="e">
        <f t="shared" ca="1" si="43"/>
        <v>#REF!</v>
      </c>
      <c r="AS72" s="36" t="e">
        <f t="shared" ca="1" si="43"/>
        <v>#REF!</v>
      </c>
      <c r="AT72" s="36" t="e">
        <f t="shared" ca="1" si="43"/>
        <v>#REF!</v>
      </c>
      <c r="AU72" s="36" t="e">
        <f t="shared" ca="1" si="43"/>
        <v>#REF!</v>
      </c>
      <c r="AV72" s="36" t="e">
        <f t="shared" ca="1" si="43"/>
        <v>#REF!</v>
      </c>
      <c r="AW72" s="36" t="e">
        <f t="shared" ca="1" si="43"/>
        <v>#REF!</v>
      </c>
      <c r="AX72" s="36" t="e">
        <f t="shared" ca="1" si="43"/>
        <v>#REF!</v>
      </c>
      <c r="AY72" s="36" t="e">
        <f t="shared" ca="1" si="43"/>
        <v>#REF!</v>
      </c>
      <c r="AZ72" s="36" t="e">
        <f t="shared" ca="1" si="43"/>
        <v>#REF!</v>
      </c>
      <c r="BA72" s="36" t="e">
        <f t="shared" ca="1" si="43"/>
        <v>#REF!</v>
      </c>
      <c r="BB72" s="36" t="e">
        <f t="shared" ca="1" si="43"/>
        <v>#REF!</v>
      </c>
      <c r="BC72" s="36" t="e">
        <f t="shared" ca="1" si="43"/>
        <v>#REF!</v>
      </c>
      <c r="BD72" s="36" t="e">
        <f t="shared" ca="1" si="43"/>
        <v>#REF!</v>
      </c>
      <c r="BE72" s="36" t="e">
        <f t="shared" ca="1" si="46"/>
        <v>#REF!</v>
      </c>
      <c r="BF72" s="36" t="e">
        <f t="shared" ca="1" si="44"/>
        <v>#REF!</v>
      </c>
      <c r="BG72" s="36" t="e">
        <f t="shared" ca="1" si="44"/>
        <v>#REF!</v>
      </c>
      <c r="BH72" s="36" t="e">
        <f t="shared" ca="1" si="44"/>
        <v>#REF!</v>
      </c>
      <c r="BI72" s="36" t="e">
        <f t="shared" ca="1" si="44"/>
        <v>#REF!</v>
      </c>
      <c r="BJ72" s="36" t="e">
        <f t="shared" ca="1" si="44"/>
        <v>#REF!</v>
      </c>
      <c r="BK72" s="36" t="e">
        <f t="shared" ca="1" si="44"/>
        <v>#REF!</v>
      </c>
      <c r="BL72" s="36" t="e">
        <f t="shared" ca="1" si="44"/>
        <v>#REF!</v>
      </c>
      <c r="BM72" s="54" t="s">
        <v>533</v>
      </c>
      <c r="BN72" s="54" t="s">
        <v>293</v>
      </c>
      <c r="BO72" s="54" t="s">
        <v>463</v>
      </c>
    </row>
    <row r="73" spans="1:67" s="84" customFormat="1" x14ac:dyDescent="0.2">
      <c r="A73" s="81">
        <v>70</v>
      </c>
      <c r="B73" s="82" t="s">
        <v>534</v>
      </c>
      <c r="C73" s="81" t="str">
        <f t="shared" si="45"/>
        <v>夕張市</v>
      </c>
      <c r="D73" s="81" t="e">
        <f t="shared" ca="1" si="39"/>
        <v>#REF!</v>
      </c>
      <c r="E73" s="81" t="e">
        <f t="shared" ca="1" si="39"/>
        <v>#REF!</v>
      </c>
      <c r="F73" s="81" t="e">
        <f t="shared" ca="1" si="39"/>
        <v>#REF!</v>
      </c>
      <c r="G73" s="81" t="e">
        <f t="shared" ca="1" si="39"/>
        <v>#REF!</v>
      </c>
      <c r="H73" s="81" t="e">
        <f t="shared" ca="1" si="39"/>
        <v>#REF!</v>
      </c>
      <c r="I73" s="81" t="e">
        <f t="shared" ca="1" si="39"/>
        <v>#REF!</v>
      </c>
      <c r="J73" s="81" t="e">
        <f t="shared" ca="1" si="39"/>
        <v>#REF!</v>
      </c>
      <c r="K73" s="81" t="e">
        <f t="shared" ca="1" si="39"/>
        <v>#REF!</v>
      </c>
      <c r="L73" s="81" t="e">
        <f t="shared" ca="1" si="39"/>
        <v>#REF!</v>
      </c>
      <c r="M73" s="81" t="e">
        <f t="shared" ca="1" si="39"/>
        <v>#REF!</v>
      </c>
      <c r="N73" s="81" t="e">
        <f t="shared" ca="1" si="40"/>
        <v>#REF!</v>
      </c>
      <c r="O73" s="81" t="e">
        <f t="shared" ca="1" si="40"/>
        <v>#REF!</v>
      </c>
      <c r="P73" s="81" t="e">
        <f t="shared" ca="1" si="40"/>
        <v>#REF!</v>
      </c>
      <c r="Q73" s="81" t="e">
        <f t="shared" ca="1" si="40"/>
        <v>#REF!</v>
      </c>
      <c r="R73" s="81" t="e">
        <f t="shared" ca="1" si="40"/>
        <v>#REF!</v>
      </c>
      <c r="S73" s="81" t="e">
        <f t="shared" ca="1" si="40"/>
        <v>#REF!</v>
      </c>
      <c r="T73" s="81" t="e">
        <f t="shared" ca="1" si="40"/>
        <v>#REF!</v>
      </c>
      <c r="U73" s="81" t="e">
        <f t="shared" ca="1" si="40"/>
        <v>#REF!</v>
      </c>
      <c r="V73" s="81" t="e">
        <f t="shared" ca="1" si="40"/>
        <v>#REF!</v>
      </c>
      <c r="W73" s="81" t="e">
        <f t="shared" ca="1" si="40"/>
        <v>#REF!</v>
      </c>
      <c r="X73" s="81" t="e">
        <f t="shared" ca="1" si="41"/>
        <v>#REF!</v>
      </c>
      <c r="Y73" s="81" t="e">
        <f t="shared" ca="1" si="41"/>
        <v>#REF!</v>
      </c>
      <c r="Z73" s="81" t="e">
        <f t="shared" ca="1" si="41"/>
        <v>#REF!</v>
      </c>
      <c r="AA73" s="81" t="e">
        <f t="shared" ca="1" si="41"/>
        <v>#REF!</v>
      </c>
      <c r="AB73" s="81" t="e">
        <f t="shared" ca="1" si="41"/>
        <v>#REF!</v>
      </c>
      <c r="AC73" s="81" t="e">
        <f t="shared" ca="1" si="41"/>
        <v>#REF!</v>
      </c>
      <c r="AD73" s="81" t="e">
        <f t="shared" ca="1" si="41"/>
        <v>#REF!</v>
      </c>
      <c r="AE73" s="81" t="e">
        <f t="shared" ca="1" si="41"/>
        <v>#REF!</v>
      </c>
      <c r="AF73" s="81" t="e">
        <f t="shared" ca="1" si="41"/>
        <v>#REF!</v>
      </c>
      <c r="AG73" s="81" t="e">
        <f t="shared" ca="1" si="41"/>
        <v>#REF!</v>
      </c>
      <c r="AH73" s="81" t="e">
        <f t="shared" ca="1" si="42"/>
        <v>#REF!</v>
      </c>
      <c r="AI73" s="81" t="e">
        <f t="shared" ca="1" si="42"/>
        <v>#REF!</v>
      </c>
      <c r="AJ73" s="81" t="e">
        <f t="shared" ca="1" si="42"/>
        <v>#REF!</v>
      </c>
      <c r="AK73" s="81" t="e">
        <f t="shared" ca="1" si="42"/>
        <v>#REF!</v>
      </c>
      <c r="AL73" s="81" t="e">
        <f t="shared" ca="1" si="42"/>
        <v>#REF!</v>
      </c>
      <c r="AM73" s="81" t="e">
        <f t="shared" ca="1" si="42"/>
        <v>#REF!</v>
      </c>
      <c r="AN73" s="81" t="e">
        <f t="shared" ca="1" si="42"/>
        <v>#REF!</v>
      </c>
      <c r="AO73" s="81" t="e">
        <f t="shared" ca="1" si="42"/>
        <v>#REF!</v>
      </c>
      <c r="AP73" s="81" t="e">
        <f t="shared" ca="1" si="42"/>
        <v>#REF!</v>
      </c>
      <c r="AQ73" s="81" t="e">
        <f t="shared" ca="1" si="42"/>
        <v>#REF!</v>
      </c>
      <c r="AR73" s="81" t="e">
        <f t="shared" ca="1" si="43"/>
        <v>#REF!</v>
      </c>
      <c r="AS73" s="81" t="e">
        <f t="shared" ca="1" si="43"/>
        <v>#REF!</v>
      </c>
      <c r="AT73" s="81" t="e">
        <f t="shared" ca="1" si="43"/>
        <v>#REF!</v>
      </c>
      <c r="AU73" s="81" t="e">
        <f t="shared" ca="1" si="43"/>
        <v>#REF!</v>
      </c>
      <c r="AV73" s="81" t="e">
        <f t="shared" ca="1" si="43"/>
        <v>#REF!</v>
      </c>
      <c r="AW73" s="81" t="e">
        <f t="shared" ca="1" si="43"/>
        <v>#REF!</v>
      </c>
      <c r="AX73" s="81" t="e">
        <f t="shared" ca="1" si="43"/>
        <v>#REF!</v>
      </c>
      <c r="AY73" s="81" t="e">
        <f t="shared" ca="1" si="43"/>
        <v>#REF!</v>
      </c>
      <c r="AZ73" s="81" t="e">
        <f t="shared" ca="1" si="43"/>
        <v>#REF!</v>
      </c>
      <c r="BA73" s="81" t="e">
        <f t="shared" ca="1" si="43"/>
        <v>#REF!</v>
      </c>
      <c r="BB73" s="81" t="e">
        <f t="shared" ca="1" si="43"/>
        <v>#REF!</v>
      </c>
      <c r="BC73" s="81" t="e">
        <f t="shared" ca="1" si="43"/>
        <v>#REF!</v>
      </c>
      <c r="BD73" s="81" t="e">
        <f t="shared" ca="1" si="43"/>
        <v>#REF!</v>
      </c>
      <c r="BE73" s="81" t="e">
        <f t="shared" ca="1" si="46"/>
        <v>#REF!</v>
      </c>
      <c r="BF73" s="81" t="e">
        <f t="shared" ca="1" si="44"/>
        <v>#REF!</v>
      </c>
      <c r="BG73" s="81" t="e">
        <f t="shared" ca="1" si="44"/>
        <v>#REF!</v>
      </c>
      <c r="BH73" s="81" t="e">
        <f t="shared" ca="1" si="44"/>
        <v>#REF!</v>
      </c>
      <c r="BI73" s="81" t="e">
        <f t="shared" ca="1" si="44"/>
        <v>#REF!</v>
      </c>
      <c r="BJ73" s="81" t="e">
        <f t="shared" ca="1" si="44"/>
        <v>#REF!</v>
      </c>
      <c r="BK73" s="81" t="e">
        <f t="shared" ca="1" si="44"/>
        <v>#REF!</v>
      </c>
      <c r="BL73" s="81" t="e">
        <f t="shared" ca="1" si="44"/>
        <v>#REF!</v>
      </c>
      <c r="BM73" s="82" t="s">
        <v>534</v>
      </c>
      <c r="BN73" s="82" t="s">
        <v>294</v>
      </c>
      <c r="BO73" s="82" t="s">
        <v>381</v>
      </c>
    </row>
    <row r="74" spans="1:67" s="84" customFormat="1" x14ac:dyDescent="0.2">
      <c r="A74" s="81">
        <v>71</v>
      </c>
      <c r="B74" s="82" t="s">
        <v>535</v>
      </c>
      <c r="C74" s="81" t="str">
        <f t="shared" si="45"/>
        <v>夕張市</v>
      </c>
      <c r="D74" s="81" t="e">
        <f t="shared" ref="D74:M83" ca="1" si="47">VLOOKUP($C74,INDIRECT("'"&amp;$B74&amp;"'!$C$4:$BL$182"),D$166,0)</f>
        <v>#REF!</v>
      </c>
      <c r="E74" s="81" t="e">
        <f t="shared" ca="1" si="47"/>
        <v>#REF!</v>
      </c>
      <c r="F74" s="81" t="e">
        <f t="shared" ca="1" si="47"/>
        <v>#REF!</v>
      </c>
      <c r="G74" s="81" t="e">
        <f t="shared" ca="1" si="47"/>
        <v>#REF!</v>
      </c>
      <c r="H74" s="81" t="e">
        <f t="shared" ca="1" si="47"/>
        <v>#REF!</v>
      </c>
      <c r="I74" s="81" t="e">
        <f t="shared" ca="1" si="47"/>
        <v>#REF!</v>
      </c>
      <c r="J74" s="81" t="e">
        <f t="shared" ca="1" si="47"/>
        <v>#REF!</v>
      </c>
      <c r="K74" s="81" t="e">
        <f t="shared" ca="1" si="47"/>
        <v>#REF!</v>
      </c>
      <c r="L74" s="81" t="e">
        <f t="shared" ca="1" si="47"/>
        <v>#REF!</v>
      </c>
      <c r="M74" s="81" t="e">
        <f t="shared" ca="1" si="47"/>
        <v>#REF!</v>
      </c>
      <c r="N74" s="81" t="e">
        <f t="shared" ref="N74:W83" ca="1" si="48">VLOOKUP($C74,INDIRECT("'"&amp;$B74&amp;"'!$C$4:$BL$182"),N$166,0)</f>
        <v>#REF!</v>
      </c>
      <c r="O74" s="81" t="e">
        <f t="shared" ca="1" si="48"/>
        <v>#REF!</v>
      </c>
      <c r="P74" s="81" t="e">
        <f t="shared" ca="1" si="48"/>
        <v>#REF!</v>
      </c>
      <c r="Q74" s="81" t="e">
        <f t="shared" ca="1" si="48"/>
        <v>#REF!</v>
      </c>
      <c r="R74" s="81" t="e">
        <f t="shared" ca="1" si="48"/>
        <v>#REF!</v>
      </c>
      <c r="S74" s="81" t="e">
        <f t="shared" ca="1" si="48"/>
        <v>#REF!</v>
      </c>
      <c r="T74" s="81" t="e">
        <f t="shared" ca="1" si="48"/>
        <v>#REF!</v>
      </c>
      <c r="U74" s="81" t="e">
        <f t="shared" ca="1" si="48"/>
        <v>#REF!</v>
      </c>
      <c r="V74" s="81" t="e">
        <f t="shared" ca="1" si="48"/>
        <v>#REF!</v>
      </c>
      <c r="W74" s="81" t="e">
        <f t="shared" ca="1" si="48"/>
        <v>#REF!</v>
      </c>
      <c r="X74" s="81" t="e">
        <f t="shared" ref="X74:AG83" ca="1" si="49">VLOOKUP($C74,INDIRECT("'"&amp;$B74&amp;"'!$C$4:$BL$182"),X$166,0)</f>
        <v>#REF!</v>
      </c>
      <c r="Y74" s="81" t="e">
        <f t="shared" ca="1" si="49"/>
        <v>#REF!</v>
      </c>
      <c r="Z74" s="81" t="e">
        <f t="shared" ca="1" si="49"/>
        <v>#REF!</v>
      </c>
      <c r="AA74" s="81" t="e">
        <f t="shared" ca="1" si="49"/>
        <v>#REF!</v>
      </c>
      <c r="AB74" s="81" t="e">
        <f t="shared" ca="1" si="49"/>
        <v>#REF!</v>
      </c>
      <c r="AC74" s="81" t="e">
        <f t="shared" ca="1" si="49"/>
        <v>#REF!</v>
      </c>
      <c r="AD74" s="81" t="e">
        <f t="shared" ca="1" si="49"/>
        <v>#REF!</v>
      </c>
      <c r="AE74" s="81" t="e">
        <f t="shared" ca="1" si="49"/>
        <v>#REF!</v>
      </c>
      <c r="AF74" s="81" t="e">
        <f t="shared" ca="1" si="49"/>
        <v>#REF!</v>
      </c>
      <c r="AG74" s="81" t="e">
        <f t="shared" ca="1" si="49"/>
        <v>#REF!</v>
      </c>
      <c r="AH74" s="81" t="e">
        <f t="shared" ref="AH74:AQ83" ca="1" si="50">VLOOKUP($C74,INDIRECT("'"&amp;$B74&amp;"'!$C$4:$BL$182"),AH$166,0)</f>
        <v>#REF!</v>
      </c>
      <c r="AI74" s="81" t="e">
        <f t="shared" ca="1" si="50"/>
        <v>#REF!</v>
      </c>
      <c r="AJ74" s="81" t="e">
        <f t="shared" ca="1" si="50"/>
        <v>#REF!</v>
      </c>
      <c r="AK74" s="81" t="e">
        <f t="shared" ca="1" si="50"/>
        <v>#REF!</v>
      </c>
      <c r="AL74" s="81" t="e">
        <f t="shared" ca="1" si="50"/>
        <v>#REF!</v>
      </c>
      <c r="AM74" s="81" t="e">
        <f t="shared" ca="1" si="50"/>
        <v>#REF!</v>
      </c>
      <c r="AN74" s="81" t="e">
        <f t="shared" ca="1" si="50"/>
        <v>#REF!</v>
      </c>
      <c r="AO74" s="81" t="e">
        <f t="shared" ca="1" si="50"/>
        <v>#REF!</v>
      </c>
      <c r="AP74" s="81" t="e">
        <f t="shared" ca="1" si="50"/>
        <v>#REF!</v>
      </c>
      <c r="AQ74" s="81" t="e">
        <f t="shared" ca="1" si="50"/>
        <v>#REF!</v>
      </c>
      <c r="AR74" s="81" t="e">
        <f t="shared" ref="AR74:BD83" ca="1" si="51">VLOOKUP($C74,INDIRECT("'"&amp;$B74&amp;"'!$C$4:$BL$182"),AR$166,0)</f>
        <v>#REF!</v>
      </c>
      <c r="AS74" s="81" t="e">
        <f t="shared" ca="1" si="51"/>
        <v>#REF!</v>
      </c>
      <c r="AT74" s="81" t="e">
        <f t="shared" ca="1" si="51"/>
        <v>#REF!</v>
      </c>
      <c r="AU74" s="81" t="e">
        <f t="shared" ca="1" si="51"/>
        <v>#REF!</v>
      </c>
      <c r="AV74" s="81" t="e">
        <f t="shared" ca="1" si="51"/>
        <v>#REF!</v>
      </c>
      <c r="AW74" s="81" t="e">
        <f t="shared" ca="1" si="51"/>
        <v>#REF!</v>
      </c>
      <c r="AX74" s="81" t="e">
        <f t="shared" ca="1" si="51"/>
        <v>#REF!</v>
      </c>
      <c r="AY74" s="81" t="e">
        <f t="shared" ca="1" si="51"/>
        <v>#REF!</v>
      </c>
      <c r="AZ74" s="81" t="e">
        <f t="shared" ca="1" si="51"/>
        <v>#REF!</v>
      </c>
      <c r="BA74" s="81" t="e">
        <f t="shared" ca="1" si="51"/>
        <v>#REF!</v>
      </c>
      <c r="BB74" s="81" t="e">
        <f t="shared" ca="1" si="51"/>
        <v>#REF!</v>
      </c>
      <c r="BC74" s="81" t="e">
        <f t="shared" ca="1" si="51"/>
        <v>#REF!</v>
      </c>
      <c r="BD74" s="81" t="e">
        <f t="shared" ca="1" si="51"/>
        <v>#REF!</v>
      </c>
      <c r="BE74" s="81" t="e">
        <f t="shared" ca="1" si="46"/>
        <v>#REF!</v>
      </c>
      <c r="BF74" s="81" t="e">
        <f t="shared" ref="BF74:BL83" ca="1" si="52">VLOOKUP($C74,INDIRECT("'"&amp;$B74&amp;"'!$C$4:$BL$182"),BF$166,0)</f>
        <v>#REF!</v>
      </c>
      <c r="BG74" s="81" t="e">
        <f t="shared" ca="1" si="52"/>
        <v>#REF!</v>
      </c>
      <c r="BH74" s="81" t="e">
        <f t="shared" ca="1" si="52"/>
        <v>#REF!</v>
      </c>
      <c r="BI74" s="81" t="e">
        <f t="shared" ca="1" si="52"/>
        <v>#REF!</v>
      </c>
      <c r="BJ74" s="81" t="e">
        <f t="shared" ca="1" si="52"/>
        <v>#REF!</v>
      </c>
      <c r="BK74" s="81" t="e">
        <f t="shared" ca="1" si="52"/>
        <v>#REF!</v>
      </c>
      <c r="BL74" s="81" t="e">
        <f t="shared" ca="1" si="52"/>
        <v>#REF!</v>
      </c>
      <c r="BM74" s="82" t="s">
        <v>535</v>
      </c>
      <c r="BN74" s="82" t="s">
        <v>294</v>
      </c>
      <c r="BO74" s="82" t="s">
        <v>462</v>
      </c>
    </row>
    <row r="75" spans="1:67" s="84" customFormat="1" x14ac:dyDescent="0.2">
      <c r="A75" s="81">
        <v>72</v>
      </c>
      <c r="B75" s="82" t="s">
        <v>536</v>
      </c>
      <c r="C75" s="81" t="str">
        <f t="shared" si="45"/>
        <v>夕張市</v>
      </c>
      <c r="D75" s="81" t="e">
        <f t="shared" ca="1" si="47"/>
        <v>#REF!</v>
      </c>
      <c r="E75" s="81" t="e">
        <f t="shared" ca="1" si="47"/>
        <v>#REF!</v>
      </c>
      <c r="F75" s="81" t="e">
        <f t="shared" ca="1" si="47"/>
        <v>#REF!</v>
      </c>
      <c r="G75" s="81" t="e">
        <f t="shared" ca="1" si="47"/>
        <v>#REF!</v>
      </c>
      <c r="H75" s="81" t="e">
        <f t="shared" ca="1" si="47"/>
        <v>#REF!</v>
      </c>
      <c r="I75" s="81" t="e">
        <f t="shared" ca="1" si="47"/>
        <v>#REF!</v>
      </c>
      <c r="J75" s="81" t="e">
        <f t="shared" ca="1" si="47"/>
        <v>#REF!</v>
      </c>
      <c r="K75" s="81" t="e">
        <f t="shared" ca="1" si="47"/>
        <v>#REF!</v>
      </c>
      <c r="L75" s="81" t="e">
        <f t="shared" ca="1" si="47"/>
        <v>#REF!</v>
      </c>
      <c r="M75" s="81" t="e">
        <f t="shared" ca="1" si="47"/>
        <v>#REF!</v>
      </c>
      <c r="N75" s="81" t="e">
        <f t="shared" ca="1" si="48"/>
        <v>#REF!</v>
      </c>
      <c r="O75" s="81" t="e">
        <f t="shared" ca="1" si="48"/>
        <v>#REF!</v>
      </c>
      <c r="P75" s="81" t="e">
        <f t="shared" ca="1" si="48"/>
        <v>#REF!</v>
      </c>
      <c r="Q75" s="81" t="e">
        <f t="shared" ca="1" si="48"/>
        <v>#REF!</v>
      </c>
      <c r="R75" s="81" t="e">
        <f t="shared" ca="1" si="48"/>
        <v>#REF!</v>
      </c>
      <c r="S75" s="81" t="e">
        <f t="shared" ca="1" si="48"/>
        <v>#REF!</v>
      </c>
      <c r="T75" s="81" t="e">
        <f t="shared" ca="1" si="48"/>
        <v>#REF!</v>
      </c>
      <c r="U75" s="81" t="e">
        <f t="shared" ca="1" si="48"/>
        <v>#REF!</v>
      </c>
      <c r="V75" s="81" t="e">
        <f t="shared" ca="1" si="48"/>
        <v>#REF!</v>
      </c>
      <c r="W75" s="81" t="e">
        <f t="shared" ca="1" si="48"/>
        <v>#REF!</v>
      </c>
      <c r="X75" s="81" t="e">
        <f t="shared" ca="1" si="49"/>
        <v>#REF!</v>
      </c>
      <c r="Y75" s="81" t="e">
        <f t="shared" ca="1" si="49"/>
        <v>#REF!</v>
      </c>
      <c r="Z75" s="81" t="e">
        <f t="shared" ca="1" si="49"/>
        <v>#REF!</v>
      </c>
      <c r="AA75" s="81" t="e">
        <f t="shared" ca="1" si="49"/>
        <v>#REF!</v>
      </c>
      <c r="AB75" s="81" t="e">
        <f t="shared" ca="1" si="49"/>
        <v>#REF!</v>
      </c>
      <c r="AC75" s="81" t="e">
        <f t="shared" ca="1" si="49"/>
        <v>#REF!</v>
      </c>
      <c r="AD75" s="81" t="e">
        <f t="shared" ca="1" si="49"/>
        <v>#REF!</v>
      </c>
      <c r="AE75" s="81" t="e">
        <f t="shared" ca="1" si="49"/>
        <v>#REF!</v>
      </c>
      <c r="AF75" s="81" t="e">
        <f t="shared" ca="1" si="49"/>
        <v>#REF!</v>
      </c>
      <c r="AG75" s="81" t="e">
        <f t="shared" ca="1" si="49"/>
        <v>#REF!</v>
      </c>
      <c r="AH75" s="81" t="e">
        <f t="shared" ca="1" si="50"/>
        <v>#REF!</v>
      </c>
      <c r="AI75" s="81" t="e">
        <f t="shared" ca="1" si="50"/>
        <v>#REF!</v>
      </c>
      <c r="AJ75" s="81" t="e">
        <f t="shared" ca="1" si="50"/>
        <v>#REF!</v>
      </c>
      <c r="AK75" s="81" t="e">
        <f t="shared" ca="1" si="50"/>
        <v>#REF!</v>
      </c>
      <c r="AL75" s="81" t="e">
        <f t="shared" ca="1" si="50"/>
        <v>#REF!</v>
      </c>
      <c r="AM75" s="81" t="e">
        <f t="shared" ca="1" si="50"/>
        <v>#REF!</v>
      </c>
      <c r="AN75" s="81" t="e">
        <f t="shared" ca="1" si="50"/>
        <v>#REF!</v>
      </c>
      <c r="AO75" s="81" t="e">
        <f t="shared" ca="1" si="50"/>
        <v>#REF!</v>
      </c>
      <c r="AP75" s="81" t="e">
        <f t="shared" ca="1" si="50"/>
        <v>#REF!</v>
      </c>
      <c r="AQ75" s="81" t="e">
        <f t="shared" ca="1" si="50"/>
        <v>#REF!</v>
      </c>
      <c r="AR75" s="81" t="e">
        <f t="shared" ca="1" si="51"/>
        <v>#REF!</v>
      </c>
      <c r="AS75" s="81" t="e">
        <f t="shared" ca="1" si="51"/>
        <v>#REF!</v>
      </c>
      <c r="AT75" s="81" t="e">
        <f t="shared" ca="1" si="51"/>
        <v>#REF!</v>
      </c>
      <c r="AU75" s="81" t="e">
        <f t="shared" ca="1" si="51"/>
        <v>#REF!</v>
      </c>
      <c r="AV75" s="81" t="e">
        <f t="shared" ca="1" si="51"/>
        <v>#REF!</v>
      </c>
      <c r="AW75" s="81" t="e">
        <f t="shared" ca="1" si="51"/>
        <v>#REF!</v>
      </c>
      <c r="AX75" s="81" t="e">
        <f t="shared" ca="1" si="51"/>
        <v>#REF!</v>
      </c>
      <c r="AY75" s="81" t="e">
        <f t="shared" ca="1" si="51"/>
        <v>#REF!</v>
      </c>
      <c r="AZ75" s="81" t="e">
        <f t="shared" ca="1" si="51"/>
        <v>#REF!</v>
      </c>
      <c r="BA75" s="81" t="e">
        <f t="shared" ca="1" si="51"/>
        <v>#REF!</v>
      </c>
      <c r="BB75" s="81" t="e">
        <f t="shared" ca="1" si="51"/>
        <v>#REF!</v>
      </c>
      <c r="BC75" s="81" t="e">
        <f t="shared" ca="1" si="51"/>
        <v>#REF!</v>
      </c>
      <c r="BD75" s="81" t="e">
        <f t="shared" ca="1" si="51"/>
        <v>#REF!</v>
      </c>
      <c r="BE75" s="81" t="e">
        <f t="shared" ca="1" si="46"/>
        <v>#REF!</v>
      </c>
      <c r="BF75" s="81" t="e">
        <f t="shared" ca="1" si="52"/>
        <v>#REF!</v>
      </c>
      <c r="BG75" s="81" t="e">
        <f t="shared" ca="1" si="52"/>
        <v>#REF!</v>
      </c>
      <c r="BH75" s="81" t="e">
        <f t="shared" ca="1" si="52"/>
        <v>#REF!</v>
      </c>
      <c r="BI75" s="81" t="e">
        <f t="shared" ca="1" si="52"/>
        <v>#REF!</v>
      </c>
      <c r="BJ75" s="81" t="e">
        <f t="shared" ca="1" si="52"/>
        <v>#REF!</v>
      </c>
      <c r="BK75" s="81" t="e">
        <f t="shared" ca="1" si="52"/>
        <v>#REF!</v>
      </c>
      <c r="BL75" s="81" t="e">
        <f t="shared" ca="1" si="52"/>
        <v>#REF!</v>
      </c>
      <c r="BM75" s="82" t="s">
        <v>536</v>
      </c>
      <c r="BN75" s="82" t="s">
        <v>294</v>
      </c>
      <c r="BO75" s="82" t="s">
        <v>463</v>
      </c>
    </row>
    <row r="76" spans="1:67" x14ac:dyDescent="0.2">
      <c r="A76" s="81">
        <v>73</v>
      </c>
      <c r="B76" s="54" t="s">
        <v>537</v>
      </c>
      <c r="C76" s="36" t="str">
        <f t="shared" si="45"/>
        <v>夕張市</v>
      </c>
      <c r="D76" s="36" t="e">
        <f t="shared" ca="1" si="47"/>
        <v>#REF!</v>
      </c>
      <c r="E76" s="36" t="e">
        <f t="shared" ca="1" si="47"/>
        <v>#REF!</v>
      </c>
      <c r="F76" s="36" t="e">
        <f t="shared" ca="1" si="47"/>
        <v>#REF!</v>
      </c>
      <c r="G76" s="36" t="e">
        <f t="shared" ca="1" si="47"/>
        <v>#REF!</v>
      </c>
      <c r="H76" s="36" t="e">
        <f t="shared" ca="1" si="47"/>
        <v>#REF!</v>
      </c>
      <c r="I76" s="36" t="e">
        <f t="shared" ca="1" si="47"/>
        <v>#REF!</v>
      </c>
      <c r="J76" s="36" t="e">
        <f t="shared" ca="1" si="47"/>
        <v>#REF!</v>
      </c>
      <c r="K76" s="36" t="e">
        <f t="shared" ca="1" si="47"/>
        <v>#REF!</v>
      </c>
      <c r="L76" s="36" t="e">
        <f t="shared" ca="1" si="47"/>
        <v>#REF!</v>
      </c>
      <c r="M76" s="36" t="e">
        <f t="shared" ca="1" si="47"/>
        <v>#REF!</v>
      </c>
      <c r="N76" s="36" t="e">
        <f t="shared" ca="1" si="48"/>
        <v>#REF!</v>
      </c>
      <c r="O76" s="36" t="e">
        <f t="shared" ca="1" si="48"/>
        <v>#REF!</v>
      </c>
      <c r="P76" s="36" t="e">
        <f t="shared" ca="1" si="48"/>
        <v>#REF!</v>
      </c>
      <c r="Q76" s="36" t="e">
        <f t="shared" ca="1" si="48"/>
        <v>#REF!</v>
      </c>
      <c r="R76" s="36" t="e">
        <f t="shared" ca="1" si="48"/>
        <v>#REF!</v>
      </c>
      <c r="S76" s="36" t="e">
        <f t="shared" ca="1" si="48"/>
        <v>#REF!</v>
      </c>
      <c r="T76" s="36" t="e">
        <f t="shared" ca="1" si="48"/>
        <v>#REF!</v>
      </c>
      <c r="U76" s="36" t="e">
        <f t="shared" ca="1" si="48"/>
        <v>#REF!</v>
      </c>
      <c r="V76" s="36" t="e">
        <f t="shared" ca="1" si="48"/>
        <v>#REF!</v>
      </c>
      <c r="W76" s="36" t="e">
        <f t="shared" ca="1" si="48"/>
        <v>#REF!</v>
      </c>
      <c r="X76" s="36" t="e">
        <f t="shared" ca="1" si="49"/>
        <v>#REF!</v>
      </c>
      <c r="Y76" s="36" t="e">
        <f t="shared" ca="1" si="49"/>
        <v>#REF!</v>
      </c>
      <c r="Z76" s="36" t="e">
        <f t="shared" ca="1" si="49"/>
        <v>#REF!</v>
      </c>
      <c r="AA76" s="36" t="e">
        <f t="shared" ca="1" si="49"/>
        <v>#REF!</v>
      </c>
      <c r="AB76" s="36" t="e">
        <f t="shared" ca="1" si="49"/>
        <v>#REF!</v>
      </c>
      <c r="AC76" s="36" t="e">
        <f t="shared" ca="1" si="49"/>
        <v>#REF!</v>
      </c>
      <c r="AD76" s="36" t="e">
        <f t="shared" ca="1" si="49"/>
        <v>#REF!</v>
      </c>
      <c r="AE76" s="36" t="e">
        <f t="shared" ca="1" si="49"/>
        <v>#REF!</v>
      </c>
      <c r="AF76" s="36" t="e">
        <f t="shared" ca="1" si="49"/>
        <v>#REF!</v>
      </c>
      <c r="AG76" s="36" t="e">
        <f t="shared" ca="1" si="49"/>
        <v>#REF!</v>
      </c>
      <c r="AH76" s="36" t="e">
        <f t="shared" ca="1" si="50"/>
        <v>#REF!</v>
      </c>
      <c r="AI76" s="36" t="e">
        <f t="shared" ca="1" si="50"/>
        <v>#REF!</v>
      </c>
      <c r="AJ76" s="36" t="e">
        <f t="shared" ca="1" si="50"/>
        <v>#REF!</v>
      </c>
      <c r="AK76" s="36" t="e">
        <f t="shared" ca="1" si="50"/>
        <v>#REF!</v>
      </c>
      <c r="AL76" s="36" t="e">
        <f t="shared" ca="1" si="50"/>
        <v>#REF!</v>
      </c>
      <c r="AM76" s="36" t="e">
        <f t="shared" ca="1" si="50"/>
        <v>#REF!</v>
      </c>
      <c r="AN76" s="36" t="e">
        <f t="shared" ca="1" si="50"/>
        <v>#REF!</v>
      </c>
      <c r="AO76" s="36" t="e">
        <f t="shared" ca="1" si="50"/>
        <v>#REF!</v>
      </c>
      <c r="AP76" s="36" t="e">
        <f t="shared" ca="1" si="50"/>
        <v>#REF!</v>
      </c>
      <c r="AQ76" s="36" t="e">
        <f t="shared" ca="1" si="50"/>
        <v>#REF!</v>
      </c>
      <c r="AR76" s="36" t="e">
        <f t="shared" ca="1" si="51"/>
        <v>#REF!</v>
      </c>
      <c r="AS76" s="36" t="e">
        <f t="shared" ca="1" si="51"/>
        <v>#REF!</v>
      </c>
      <c r="AT76" s="36" t="e">
        <f t="shared" ca="1" si="51"/>
        <v>#REF!</v>
      </c>
      <c r="AU76" s="36" t="e">
        <f t="shared" ca="1" si="51"/>
        <v>#REF!</v>
      </c>
      <c r="AV76" s="36" t="e">
        <f t="shared" ca="1" si="51"/>
        <v>#REF!</v>
      </c>
      <c r="AW76" s="36" t="e">
        <f t="shared" ca="1" si="51"/>
        <v>#REF!</v>
      </c>
      <c r="AX76" s="36" t="e">
        <f t="shared" ca="1" si="51"/>
        <v>#REF!</v>
      </c>
      <c r="AY76" s="36" t="e">
        <f t="shared" ca="1" si="51"/>
        <v>#REF!</v>
      </c>
      <c r="AZ76" s="36" t="e">
        <f t="shared" ca="1" si="51"/>
        <v>#REF!</v>
      </c>
      <c r="BA76" s="36" t="e">
        <f t="shared" ca="1" si="51"/>
        <v>#REF!</v>
      </c>
      <c r="BB76" s="36" t="e">
        <f t="shared" ca="1" si="51"/>
        <v>#REF!</v>
      </c>
      <c r="BC76" s="36" t="e">
        <f t="shared" ca="1" si="51"/>
        <v>#REF!</v>
      </c>
      <c r="BD76" s="36" t="e">
        <f t="shared" ca="1" si="51"/>
        <v>#REF!</v>
      </c>
      <c r="BE76" s="36" t="e">
        <f t="shared" ca="1" si="46"/>
        <v>#REF!</v>
      </c>
      <c r="BF76" s="36" t="e">
        <f t="shared" ca="1" si="52"/>
        <v>#REF!</v>
      </c>
      <c r="BG76" s="36" t="e">
        <f t="shared" ca="1" si="52"/>
        <v>#REF!</v>
      </c>
      <c r="BH76" s="36" t="e">
        <f t="shared" ca="1" si="52"/>
        <v>#REF!</v>
      </c>
      <c r="BI76" s="36" t="e">
        <f t="shared" ca="1" si="52"/>
        <v>#REF!</v>
      </c>
      <c r="BJ76" s="36" t="e">
        <f t="shared" ca="1" si="52"/>
        <v>#REF!</v>
      </c>
      <c r="BK76" s="36" t="e">
        <f t="shared" ca="1" si="52"/>
        <v>#REF!</v>
      </c>
      <c r="BL76" s="36" t="e">
        <f t="shared" ca="1" si="52"/>
        <v>#REF!</v>
      </c>
      <c r="BM76" s="54" t="s">
        <v>537</v>
      </c>
      <c r="BN76" s="54" t="s">
        <v>295</v>
      </c>
      <c r="BO76" s="54" t="s">
        <v>381</v>
      </c>
    </row>
    <row r="77" spans="1:67" x14ac:dyDescent="0.2">
      <c r="A77" s="81">
        <v>74</v>
      </c>
      <c r="B77" s="54" t="s">
        <v>538</v>
      </c>
      <c r="C77" s="36" t="str">
        <f t="shared" si="45"/>
        <v>夕張市</v>
      </c>
      <c r="D77" s="36" t="e">
        <f t="shared" ca="1" si="47"/>
        <v>#REF!</v>
      </c>
      <c r="E77" s="36" t="e">
        <f t="shared" ca="1" si="47"/>
        <v>#REF!</v>
      </c>
      <c r="F77" s="36" t="e">
        <f t="shared" ca="1" si="47"/>
        <v>#REF!</v>
      </c>
      <c r="G77" s="36" t="e">
        <f t="shared" ca="1" si="47"/>
        <v>#REF!</v>
      </c>
      <c r="H77" s="36" t="e">
        <f t="shared" ca="1" si="47"/>
        <v>#REF!</v>
      </c>
      <c r="I77" s="36" t="e">
        <f t="shared" ca="1" si="47"/>
        <v>#REF!</v>
      </c>
      <c r="J77" s="36" t="e">
        <f t="shared" ca="1" si="47"/>
        <v>#REF!</v>
      </c>
      <c r="K77" s="36" t="e">
        <f t="shared" ca="1" si="47"/>
        <v>#REF!</v>
      </c>
      <c r="L77" s="36" t="e">
        <f t="shared" ca="1" si="47"/>
        <v>#REF!</v>
      </c>
      <c r="M77" s="36" t="e">
        <f t="shared" ca="1" si="47"/>
        <v>#REF!</v>
      </c>
      <c r="N77" s="36" t="e">
        <f t="shared" ca="1" si="48"/>
        <v>#REF!</v>
      </c>
      <c r="O77" s="36" t="e">
        <f t="shared" ca="1" si="48"/>
        <v>#REF!</v>
      </c>
      <c r="P77" s="36" t="e">
        <f t="shared" ca="1" si="48"/>
        <v>#REF!</v>
      </c>
      <c r="Q77" s="36" t="e">
        <f t="shared" ca="1" si="48"/>
        <v>#REF!</v>
      </c>
      <c r="R77" s="36" t="e">
        <f t="shared" ca="1" si="48"/>
        <v>#REF!</v>
      </c>
      <c r="S77" s="36" t="e">
        <f t="shared" ca="1" si="48"/>
        <v>#REF!</v>
      </c>
      <c r="T77" s="36" t="e">
        <f t="shared" ca="1" si="48"/>
        <v>#REF!</v>
      </c>
      <c r="U77" s="36" t="e">
        <f t="shared" ca="1" si="48"/>
        <v>#REF!</v>
      </c>
      <c r="V77" s="36" t="e">
        <f t="shared" ca="1" si="48"/>
        <v>#REF!</v>
      </c>
      <c r="W77" s="36" t="e">
        <f t="shared" ca="1" si="48"/>
        <v>#REF!</v>
      </c>
      <c r="X77" s="36" t="e">
        <f t="shared" ca="1" si="49"/>
        <v>#REF!</v>
      </c>
      <c r="Y77" s="36" t="e">
        <f t="shared" ca="1" si="49"/>
        <v>#REF!</v>
      </c>
      <c r="Z77" s="36" t="e">
        <f t="shared" ca="1" si="49"/>
        <v>#REF!</v>
      </c>
      <c r="AA77" s="36" t="e">
        <f t="shared" ca="1" si="49"/>
        <v>#REF!</v>
      </c>
      <c r="AB77" s="36" t="e">
        <f t="shared" ca="1" si="49"/>
        <v>#REF!</v>
      </c>
      <c r="AC77" s="36" t="e">
        <f t="shared" ca="1" si="49"/>
        <v>#REF!</v>
      </c>
      <c r="AD77" s="36" t="e">
        <f t="shared" ca="1" si="49"/>
        <v>#REF!</v>
      </c>
      <c r="AE77" s="36" t="e">
        <f t="shared" ca="1" si="49"/>
        <v>#REF!</v>
      </c>
      <c r="AF77" s="36" t="e">
        <f t="shared" ca="1" si="49"/>
        <v>#REF!</v>
      </c>
      <c r="AG77" s="36" t="e">
        <f t="shared" ca="1" si="49"/>
        <v>#REF!</v>
      </c>
      <c r="AH77" s="36" t="e">
        <f t="shared" ca="1" si="50"/>
        <v>#REF!</v>
      </c>
      <c r="AI77" s="36" t="e">
        <f t="shared" ca="1" si="50"/>
        <v>#REF!</v>
      </c>
      <c r="AJ77" s="36" t="e">
        <f t="shared" ca="1" si="50"/>
        <v>#REF!</v>
      </c>
      <c r="AK77" s="36" t="e">
        <f t="shared" ca="1" si="50"/>
        <v>#REF!</v>
      </c>
      <c r="AL77" s="36" t="e">
        <f t="shared" ca="1" si="50"/>
        <v>#REF!</v>
      </c>
      <c r="AM77" s="36" t="e">
        <f t="shared" ca="1" si="50"/>
        <v>#REF!</v>
      </c>
      <c r="AN77" s="36" t="e">
        <f t="shared" ca="1" si="50"/>
        <v>#REF!</v>
      </c>
      <c r="AO77" s="36" t="e">
        <f t="shared" ca="1" si="50"/>
        <v>#REF!</v>
      </c>
      <c r="AP77" s="36" t="e">
        <f t="shared" ca="1" si="50"/>
        <v>#REF!</v>
      </c>
      <c r="AQ77" s="36" t="e">
        <f t="shared" ca="1" si="50"/>
        <v>#REF!</v>
      </c>
      <c r="AR77" s="36" t="e">
        <f t="shared" ca="1" si="51"/>
        <v>#REF!</v>
      </c>
      <c r="AS77" s="36" t="e">
        <f t="shared" ca="1" si="51"/>
        <v>#REF!</v>
      </c>
      <c r="AT77" s="36" t="e">
        <f t="shared" ca="1" si="51"/>
        <v>#REF!</v>
      </c>
      <c r="AU77" s="36" t="e">
        <f t="shared" ca="1" si="51"/>
        <v>#REF!</v>
      </c>
      <c r="AV77" s="36" t="e">
        <f t="shared" ca="1" si="51"/>
        <v>#REF!</v>
      </c>
      <c r="AW77" s="36" t="e">
        <f t="shared" ca="1" si="51"/>
        <v>#REF!</v>
      </c>
      <c r="AX77" s="36" t="e">
        <f t="shared" ca="1" si="51"/>
        <v>#REF!</v>
      </c>
      <c r="AY77" s="36" t="e">
        <f t="shared" ca="1" si="51"/>
        <v>#REF!</v>
      </c>
      <c r="AZ77" s="36" t="e">
        <f t="shared" ca="1" si="51"/>
        <v>#REF!</v>
      </c>
      <c r="BA77" s="36" t="e">
        <f t="shared" ca="1" si="51"/>
        <v>#REF!</v>
      </c>
      <c r="BB77" s="36" t="e">
        <f t="shared" ca="1" si="51"/>
        <v>#REF!</v>
      </c>
      <c r="BC77" s="36" t="e">
        <f t="shared" ca="1" si="51"/>
        <v>#REF!</v>
      </c>
      <c r="BD77" s="36" t="e">
        <f t="shared" ca="1" si="51"/>
        <v>#REF!</v>
      </c>
      <c r="BE77" s="36" t="e">
        <f t="shared" ca="1" si="46"/>
        <v>#REF!</v>
      </c>
      <c r="BF77" s="36" t="e">
        <f t="shared" ca="1" si="52"/>
        <v>#REF!</v>
      </c>
      <c r="BG77" s="36" t="e">
        <f t="shared" ca="1" si="52"/>
        <v>#REF!</v>
      </c>
      <c r="BH77" s="36" t="e">
        <f t="shared" ca="1" si="52"/>
        <v>#REF!</v>
      </c>
      <c r="BI77" s="36" t="e">
        <f t="shared" ca="1" si="52"/>
        <v>#REF!</v>
      </c>
      <c r="BJ77" s="36" t="e">
        <f t="shared" ca="1" si="52"/>
        <v>#REF!</v>
      </c>
      <c r="BK77" s="36" t="e">
        <f t="shared" ca="1" si="52"/>
        <v>#REF!</v>
      </c>
      <c r="BL77" s="36" t="e">
        <f t="shared" ca="1" si="52"/>
        <v>#REF!</v>
      </c>
      <c r="BM77" s="54" t="s">
        <v>538</v>
      </c>
      <c r="BN77" s="54" t="s">
        <v>295</v>
      </c>
      <c r="BO77" s="54" t="s">
        <v>462</v>
      </c>
    </row>
    <row r="78" spans="1:67" x14ac:dyDescent="0.2">
      <c r="A78" s="81">
        <v>75</v>
      </c>
      <c r="B78" s="54" t="s">
        <v>539</v>
      </c>
      <c r="C78" s="36" t="str">
        <f t="shared" si="45"/>
        <v>夕張市</v>
      </c>
      <c r="D78" s="36" t="e">
        <f t="shared" ca="1" si="47"/>
        <v>#REF!</v>
      </c>
      <c r="E78" s="36" t="e">
        <f t="shared" ca="1" si="47"/>
        <v>#REF!</v>
      </c>
      <c r="F78" s="36" t="e">
        <f t="shared" ca="1" si="47"/>
        <v>#REF!</v>
      </c>
      <c r="G78" s="36" t="e">
        <f t="shared" ca="1" si="47"/>
        <v>#REF!</v>
      </c>
      <c r="H78" s="36" t="e">
        <f t="shared" ca="1" si="47"/>
        <v>#REF!</v>
      </c>
      <c r="I78" s="36" t="e">
        <f t="shared" ca="1" si="47"/>
        <v>#REF!</v>
      </c>
      <c r="J78" s="36" t="e">
        <f t="shared" ca="1" si="47"/>
        <v>#REF!</v>
      </c>
      <c r="K78" s="36" t="e">
        <f t="shared" ca="1" si="47"/>
        <v>#REF!</v>
      </c>
      <c r="L78" s="36" t="e">
        <f t="shared" ca="1" si="47"/>
        <v>#REF!</v>
      </c>
      <c r="M78" s="36" t="e">
        <f t="shared" ca="1" si="47"/>
        <v>#REF!</v>
      </c>
      <c r="N78" s="36" t="e">
        <f t="shared" ca="1" si="48"/>
        <v>#REF!</v>
      </c>
      <c r="O78" s="36" t="e">
        <f t="shared" ca="1" si="48"/>
        <v>#REF!</v>
      </c>
      <c r="P78" s="36" t="e">
        <f t="shared" ca="1" si="48"/>
        <v>#REF!</v>
      </c>
      <c r="Q78" s="36" t="e">
        <f t="shared" ca="1" si="48"/>
        <v>#REF!</v>
      </c>
      <c r="R78" s="36" t="e">
        <f t="shared" ca="1" si="48"/>
        <v>#REF!</v>
      </c>
      <c r="S78" s="36" t="e">
        <f t="shared" ca="1" si="48"/>
        <v>#REF!</v>
      </c>
      <c r="T78" s="36" t="e">
        <f t="shared" ca="1" si="48"/>
        <v>#REF!</v>
      </c>
      <c r="U78" s="36" t="e">
        <f t="shared" ca="1" si="48"/>
        <v>#REF!</v>
      </c>
      <c r="V78" s="36" t="e">
        <f t="shared" ca="1" si="48"/>
        <v>#REF!</v>
      </c>
      <c r="W78" s="36" t="e">
        <f t="shared" ca="1" si="48"/>
        <v>#REF!</v>
      </c>
      <c r="X78" s="36" t="e">
        <f t="shared" ca="1" si="49"/>
        <v>#REF!</v>
      </c>
      <c r="Y78" s="36" t="e">
        <f t="shared" ca="1" si="49"/>
        <v>#REF!</v>
      </c>
      <c r="Z78" s="36" t="e">
        <f t="shared" ca="1" si="49"/>
        <v>#REF!</v>
      </c>
      <c r="AA78" s="36" t="e">
        <f t="shared" ca="1" si="49"/>
        <v>#REF!</v>
      </c>
      <c r="AB78" s="36" t="e">
        <f t="shared" ca="1" si="49"/>
        <v>#REF!</v>
      </c>
      <c r="AC78" s="36" t="e">
        <f t="shared" ca="1" si="49"/>
        <v>#REF!</v>
      </c>
      <c r="AD78" s="36" t="e">
        <f t="shared" ca="1" si="49"/>
        <v>#REF!</v>
      </c>
      <c r="AE78" s="36" t="e">
        <f t="shared" ca="1" si="49"/>
        <v>#REF!</v>
      </c>
      <c r="AF78" s="36" t="e">
        <f t="shared" ca="1" si="49"/>
        <v>#REF!</v>
      </c>
      <c r="AG78" s="36" t="e">
        <f t="shared" ca="1" si="49"/>
        <v>#REF!</v>
      </c>
      <c r="AH78" s="36" t="e">
        <f t="shared" ca="1" si="50"/>
        <v>#REF!</v>
      </c>
      <c r="AI78" s="36" t="e">
        <f t="shared" ca="1" si="50"/>
        <v>#REF!</v>
      </c>
      <c r="AJ78" s="36" t="e">
        <f t="shared" ca="1" si="50"/>
        <v>#REF!</v>
      </c>
      <c r="AK78" s="36" t="e">
        <f t="shared" ca="1" si="50"/>
        <v>#REF!</v>
      </c>
      <c r="AL78" s="36" t="e">
        <f t="shared" ca="1" si="50"/>
        <v>#REF!</v>
      </c>
      <c r="AM78" s="36" t="e">
        <f t="shared" ca="1" si="50"/>
        <v>#REF!</v>
      </c>
      <c r="AN78" s="36" t="e">
        <f t="shared" ca="1" si="50"/>
        <v>#REF!</v>
      </c>
      <c r="AO78" s="36" t="e">
        <f t="shared" ca="1" si="50"/>
        <v>#REF!</v>
      </c>
      <c r="AP78" s="36" t="e">
        <f t="shared" ca="1" si="50"/>
        <v>#REF!</v>
      </c>
      <c r="AQ78" s="36" t="e">
        <f t="shared" ca="1" si="50"/>
        <v>#REF!</v>
      </c>
      <c r="AR78" s="36" t="e">
        <f t="shared" ca="1" si="51"/>
        <v>#REF!</v>
      </c>
      <c r="AS78" s="36" t="e">
        <f t="shared" ca="1" si="51"/>
        <v>#REF!</v>
      </c>
      <c r="AT78" s="36" t="e">
        <f t="shared" ca="1" si="51"/>
        <v>#REF!</v>
      </c>
      <c r="AU78" s="36" t="e">
        <f t="shared" ca="1" si="51"/>
        <v>#REF!</v>
      </c>
      <c r="AV78" s="36" t="e">
        <f t="shared" ca="1" si="51"/>
        <v>#REF!</v>
      </c>
      <c r="AW78" s="36" t="e">
        <f t="shared" ca="1" si="51"/>
        <v>#REF!</v>
      </c>
      <c r="AX78" s="36" t="e">
        <f t="shared" ca="1" si="51"/>
        <v>#REF!</v>
      </c>
      <c r="AY78" s="36" t="e">
        <f t="shared" ca="1" si="51"/>
        <v>#REF!</v>
      </c>
      <c r="AZ78" s="36" t="e">
        <f t="shared" ca="1" si="51"/>
        <v>#REF!</v>
      </c>
      <c r="BA78" s="36" t="e">
        <f t="shared" ca="1" si="51"/>
        <v>#REF!</v>
      </c>
      <c r="BB78" s="36" t="e">
        <f t="shared" ca="1" si="51"/>
        <v>#REF!</v>
      </c>
      <c r="BC78" s="36" t="e">
        <f t="shared" ca="1" si="51"/>
        <v>#REF!</v>
      </c>
      <c r="BD78" s="36" t="e">
        <f t="shared" ca="1" si="51"/>
        <v>#REF!</v>
      </c>
      <c r="BE78" s="74" t="e">
        <f t="shared" ca="1" si="46"/>
        <v>#REF!</v>
      </c>
      <c r="BF78" s="74" t="e">
        <f t="shared" ca="1" si="52"/>
        <v>#REF!</v>
      </c>
      <c r="BG78" s="36" t="e">
        <f t="shared" ca="1" si="52"/>
        <v>#REF!</v>
      </c>
      <c r="BH78" s="36" t="e">
        <f t="shared" ca="1" si="52"/>
        <v>#REF!</v>
      </c>
      <c r="BI78" s="36" t="e">
        <f t="shared" ca="1" si="52"/>
        <v>#REF!</v>
      </c>
      <c r="BJ78" s="36" t="e">
        <f t="shared" ca="1" si="52"/>
        <v>#REF!</v>
      </c>
      <c r="BK78" s="36" t="e">
        <f t="shared" ca="1" si="52"/>
        <v>#REF!</v>
      </c>
      <c r="BL78" s="36" t="e">
        <f t="shared" ca="1" si="52"/>
        <v>#REF!</v>
      </c>
      <c r="BM78" s="54" t="s">
        <v>539</v>
      </c>
      <c r="BN78" s="54" t="s">
        <v>295</v>
      </c>
      <c r="BO78" s="54" t="s">
        <v>463</v>
      </c>
    </row>
    <row r="79" spans="1:67" s="84" customFormat="1" x14ac:dyDescent="0.2">
      <c r="A79" s="81">
        <v>76</v>
      </c>
      <c r="B79" s="82" t="s">
        <v>540</v>
      </c>
      <c r="C79" s="81" t="str">
        <f t="shared" si="45"/>
        <v>夕張市</v>
      </c>
      <c r="D79" s="81" t="e">
        <f t="shared" ca="1" si="47"/>
        <v>#REF!</v>
      </c>
      <c r="E79" s="81" t="e">
        <f t="shared" ca="1" si="47"/>
        <v>#REF!</v>
      </c>
      <c r="F79" s="81" t="e">
        <f t="shared" ca="1" si="47"/>
        <v>#REF!</v>
      </c>
      <c r="G79" s="81" t="e">
        <f t="shared" ca="1" si="47"/>
        <v>#REF!</v>
      </c>
      <c r="H79" s="81" t="e">
        <f t="shared" ca="1" si="47"/>
        <v>#REF!</v>
      </c>
      <c r="I79" s="81" t="e">
        <f t="shared" ca="1" si="47"/>
        <v>#REF!</v>
      </c>
      <c r="J79" s="81" t="e">
        <f t="shared" ca="1" si="47"/>
        <v>#REF!</v>
      </c>
      <c r="K79" s="81" t="e">
        <f t="shared" ca="1" si="47"/>
        <v>#REF!</v>
      </c>
      <c r="L79" s="81" t="e">
        <f t="shared" ca="1" si="47"/>
        <v>#REF!</v>
      </c>
      <c r="M79" s="81" t="e">
        <f t="shared" ca="1" si="47"/>
        <v>#REF!</v>
      </c>
      <c r="N79" s="81" t="e">
        <f t="shared" ca="1" si="48"/>
        <v>#REF!</v>
      </c>
      <c r="O79" s="81" t="e">
        <f t="shared" ca="1" si="48"/>
        <v>#REF!</v>
      </c>
      <c r="P79" s="81" t="e">
        <f t="shared" ca="1" si="48"/>
        <v>#REF!</v>
      </c>
      <c r="Q79" s="81" t="e">
        <f t="shared" ca="1" si="48"/>
        <v>#REF!</v>
      </c>
      <c r="R79" s="81" t="e">
        <f t="shared" ca="1" si="48"/>
        <v>#REF!</v>
      </c>
      <c r="S79" s="81" t="e">
        <f t="shared" ca="1" si="48"/>
        <v>#REF!</v>
      </c>
      <c r="T79" s="81" t="e">
        <f t="shared" ca="1" si="48"/>
        <v>#REF!</v>
      </c>
      <c r="U79" s="81" t="e">
        <f t="shared" ca="1" si="48"/>
        <v>#REF!</v>
      </c>
      <c r="V79" s="81" t="e">
        <f t="shared" ca="1" si="48"/>
        <v>#REF!</v>
      </c>
      <c r="W79" s="81" t="e">
        <f t="shared" ca="1" si="48"/>
        <v>#REF!</v>
      </c>
      <c r="X79" s="81" t="e">
        <f t="shared" ca="1" si="49"/>
        <v>#REF!</v>
      </c>
      <c r="Y79" s="81" t="e">
        <f t="shared" ca="1" si="49"/>
        <v>#REF!</v>
      </c>
      <c r="Z79" s="81" t="e">
        <f t="shared" ca="1" si="49"/>
        <v>#REF!</v>
      </c>
      <c r="AA79" s="81" t="e">
        <f t="shared" ca="1" si="49"/>
        <v>#REF!</v>
      </c>
      <c r="AB79" s="81" t="e">
        <f t="shared" ca="1" si="49"/>
        <v>#REF!</v>
      </c>
      <c r="AC79" s="81" t="e">
        <f t="shared" ca="1" si="49"/>
        <v>#REF!</v>
      </c>
      <c r="AD79" s="81" t="e">
        <f t="shared" ca="1" si="49"/>
        <v>#REF!</v>
      </c>
      <c r="AE79" s="81" t="e">
        <f t="shared" ca="1" si="49"/>
        <v>#REF!</v>
      </c>
      <c r="AF79" s="81" t="e">
        <f t="shared" ca="1" si="49"/>
        <v>#REF!</v>
      </c>
      <c r="AG79" s="81" t="e">
        <f t="shared" ca="1" si="49"/>
        <v>#REF!</v>
      </c>
      <c r="AH79" s="81" t="e">
        <f t="shared" ca="1" si="50"/>
        <v>#REF!</v>
      </c>
      <c r="AI79" s="81" t="e">
        <f t="shared" ca="1" si="50"/>
        <v>#REF!</v>
      </c>
      <c r="AJ79" s="81" t="e">
        <f t="shared" ca="1" si="50"/>
        <v>#REF!</v>
      </c>
      <c r="AK79" s="81" t="e">
        <f t="shared" ca="1" si="50"/>
        <v>#REF!</v>
      </c>
      <c r="AL79" s="81" t="e">
        <f t="shared" ca="1" si="50"/>
        <v>#REF!</v>
      </c>
      <c r="AM79" s="81" t="e">
        <f t="shared" ca="1" si="50"/>
        <v>#REF!</v>
      </c>
      <c r="AN79" s="81" t="e">
        <f t="shared" ca="1" si="50"/>
        <v>#REF!</v>
      </c>
      <c r="AO79" s="81" t="e">
        <f t="shared" ca="1" si="50"/>
        <v>#REF!</v>
      </c>
      <c r="AP79" s="81" t="e">
        <f t="shared" ca="1" si="50"/>
        <v>#REF!</v>
      </c>
      <c r="AQ79" s="81" t="e">
        <f t="shared" ca="1" si="50"/>
        <v>#REF!</v>
      </c>
      <c r="AR79" s="81" t="e">
        <f t="shared" ca="1" si="51"/>
        <v>#REF!</v>
      </c>
      <c r="AS79" s="81" t="e">
        <f t="shared" ca="1" si="51"/>
        <v>#REF!</v>
      </c>
      <c r="AT79" s="81" t="e">
        <f t="shared" ca="1" si="51"/>
        <v>#REF!</v>
      </c>
      <c r="AU79" s="81" t="e">
        <f t="shared" ca="1" si="51"/>
        <v>#REF!</v>
      </c>
      <c r="AV79" s="81" t="e">
        <f t="shared" ca="1" si="51"/>
        <v>#REF!</v>
      </c>
      <c r="AW79" s="81" t="e">
        <f t="shared" ca="1" si="51"/>
        <v>#REF!</v>
      </c>
      <c r="AX79" s="81" t="e">
        <f t="shared" ca="1" si="51"/>
        <v>#REF!</v>
      </c>
      <c r="AY79" s="81" t="e">
        <f t="shared" ca="1" si="51"/>
        <v>#REF!</v>
      </c>
      <c r="AZ79" s="81" t="e">
        <f t="shared" ca="1" si="51"/>
        <v>#REF!</v>
      </c>
      <c r="BA79" s="81" t="e">
        <f t="shared" ca="1" si="51"/>
        <v>#REF!</v>
      </c>
      <c r="BB79" s="81" t="e">
        <f t="shared" ca="1" si="51"/>
        <v>#REF!</v>
      </c>
      <c r="BC79" s="81" t="e">
        <f t="shared" ca="1" si="51"/>
        <v>#REF!</v>
      </c>
      <c r="BD79" s="81" t="e">
        <f t="shared" ca="1" si="51"/>
        <v>#REF!</v>
      </c>
      <c r="BE79" s="81" t="e">
        <f t="shared" ca="1" si="46"/>
        <v>#REF!</v>
      </c>
      <c r="BF79" s="81" t="e">
        <f t="shared" ca="1" si="52"/>
        <v>#REF!</v>
      </c>
      <c r="BG79" s="81" t="e">
        <f t="shared" ca="1" si="52"/>
        <v>#REF!</v>
      </c>
      <c r="BH79" s="81" t="e">
        <f t="shared" ca="1" si="52"/>
        <v>#REF!</v>
      </c>
      <c r="BI79" s="81" t="e">
        <f t="shared" ca="1" si="52"/>
        <v>#REF!</v>
      </c>
      <c r="BJ79" s="81" t="e">
        <f t="shared" ca="1" si="52"/>
        <v>#REF!</v>
      </c>
      <c r="BK79" s="81" t="e">
        <f t="shared" ca="1" si="52"/>
        <v>#REF!</v>
      </c>
      <c r="BL79" s="81" t="e">
        <f t="shared" ca="1" si="52"/>
        <v>#REF!</v>
      </c>
      <c r="BM79" s="82" t="s">
        <v>540</v>
      </c>
      <c r="BN79" s="82" t="s">
        <v>296</v>
      </c>
      <c r="BO79" s="82" t="s">
        <v>381</v>
      </c>
    </row>
    <row r="80" spans="1:67" s="84" customFormat="1" x14ac:dyDescent="0.2">
      <c r="A80" s="81">
        <v>77</v>
      </c>
      <c r="B80" s="82" t="s">
        <v>541</v>
      </c>
      <c r="C80" s="81" t="str">
        <f t="shared" si="45"/>
        <v>夕張市</v>
      </c>
      <c r="D80" s="81" t="e">
        <f t="shared" ca="1" si="47"/>
        <v>#REF!</v>
      </c>
      <c r="E80" s="81" t="e">
        <f t="shared" ca="1" si="47"/>
        <v>#REF!</v>
      </c>
      <c r="F80" s="81" t="e">
        <f t="shared" ca="1" si="47"/>
        <v>#REF!</v>
      </c>
      <c r="G80" s="81" t="e">
        <f t="shared" ca="1" si="47"/>
        <v>#REF!</v>
      </c>
      <c r="H80" s="81" t="e">
        <f t="shared" ca="1" si="47"/>
        <v>#REF!</v>
      </c>
      <c r="I80" s="81" t="e">
        <f t="shared" ca="1" si="47"/>
        <v>#REF!</v>
      </c>
      <c r="J80" s="81" t="e">
        <f t="shared" ca="1" si="47"/>
        <v>#REF!</v>
      </c>
      <c r="K80" s="81" t="e">
        <f t="shared" ca="1" si="47"/>
        <v>#REF!</v>
      </c>
      <c r="L80" s="81" t="e">
        <f t="shared" ca="1" si="47"/>
        <v>#REF!</v>
      </c>
      <c r="M80" s="81" t="e">
        <f t="shared" ca="1" si="47"/>
        <v>#REF!</v>
      </c>
      <c r="N80" s="81" t="e">
        <f t="shared" ca="1" si="48"/>
        <v>#REF!</v>
      </c>
      <c r="O80" s="81" t="e">
        <f t="shared" ca="1" si="48"/>
        <v>#REF!</v>
      </c>
      <c r="P80" s="81" t="e">
        <f t="shared" ca="1" si="48"/>
        <v>#REF!</v>
      </c>
      <c r="Q80" s="81" t="e">
        <f t="shared" ca="1" si="48"/>
        <v>#REF!</v>
      </c>
      <c r="R80" s="81" t="e">
        <f t="shared" ca="1" si="48"/>
        <v>#REF!</v>
      </c>
      <c r="S80" s="81" t="e">
        <f t="shared" ca="1" si="48"/>
        <v>#REF!</v>
      </c>
      <c r="T80" s="81" t="e">
        <f t="shared" ca="1" si="48"/>
        <v>#REF!</v>
      </c>
      <c r="U80" s="81" t="e">
        <f t="shared" ca="1" si="48"/>
        <v>#REF!</v>
      </c>
      <c r="V80" s="81" t="e">
        <f t="shared" ca="1" si="48"/>
        <v>#REF!</v>
      </c>
      <c r="W80" s="81" t="e">
        <f t="shared" ca="1" si="48"/>
        <v>#REF!</v>
      </c>
      <c r="X80" s="81" t="e">
        <f t="shared" ca="1" si="49"/>
        <v>#REF!</v>
      </c>
      <c r="Y80" s="81" t="e">
        <f t="shared" ca="1" si="49"/>
        <v>#REF!</v>
      </c>
      <c r="Z80" s="81" t="e">
        <f t="shared" ca="1" si="49"/>
        <v>#REF!</v>
      </c>
      <c r="AA80" s="81" t="e">
        <f t="shared" ca="1" si="49"/>
        <v>#REF!</v>
      </c>
      <c r="AB80" s="81" t="e">
        <f t="shared" ca="1" si="49"/>
        <v>#REF!</v>
      </c>
      <c r="AC80" s="81" t="e">
        <f t="shared" ca="1" si="49"/>
        <v>#REF!</v>
      </c>
      <c r="AD80" s="81" t="e">
        <f t="shared" ca="1" si="49"/>
        <v>#REF!</v>
      </c>
      <c r="AE80" s="81" t="e">
        <f t="shared" ca="1" si="49"/>
        <v>#REF!</v>
      </c>
      <c r="AF80" s="81" t="e">
        <f t="shared" ca="1" si="49"/>
        <v>#REF!</v>
      </c>
      <c r="AG80" s="81" t="e">
        <f t="shared" ca="1" si="49"/>
        <v>#REF!</v>
      </c>
      <c r="AH80" s="81" t="e">
        <f t="shared" ca="1" si="50"/>
        <v>#REF!</v>
      </c>
      <c r="AI80" s="81" t="e">
        <f t="shared" ca="1" si="50"/>
        <v>#REF!</v>
      </c>
      <c r="AJ80" s="81" t="e">
        <f t="shared" ca="1" si="50"/>
        <v>#REF!</v>
      </c>
      <c r="AK80" s="81" t="e">
        <f t="shared" ca="1" si="50"/>
        <v>#REF!</v>
      </c>
      <c r="AL80" s="81" t="e">
        <f t="shared" ca="1" si="50"/>
        <v>#REF!</v>
      </c>
      <c r="AM80" s="81" t="e">
        <f t="shared" ca="1" si="50"/>
        <v>#REF!</v>
      </c>
      <c r="AN80" s="81" t="e">
        <f t="shared" ca="1" si="50"/>
        <v>#REF!</v>
      </c>
      <c r="AO80" s="81" t="e">
        <f t="shared" ca="1" si="50"/>
        <v>#REF!</v>
      </c>
      <c r="AP80" s="81" t="e">
        <f t="shared" ca="1" si="50"/>
        <v>#REF!</v>
      </c>
      <c r="AQ80" s="81" t="e">
        <f t="shared" ca="1" si="50"/>
        <v>#REF!</v>
      </c>
      <c r="AR80" s="81" t="e">
        <f t="shared" ca="1" si="51"/>
        <v>#REF!</v>
      </c>
      <c r="AS80" s="81" t="e">
        <f t="shared" ca="1" si="51"/>
        <v>#REF!</v>
      </c>
      <c r="AT80" s="81" t="e">
        <f t="shared" ca="1" si="51"/>
        <v>#REF!</v>
      </c>
      <c r="AU80" s="81" t="e">
        <f t="shared" ca="1" si="51"/>
        <v>#REF!</v>
      </c>
      <c r="AV80" s="81" t="e">
        <f t="shared" ca="1" si="51"/>
        <v>#REF!</v>
      </c>
      <c r="AW80" s="81" t="e">
        <f t="shared" ca="1" si="51"/>
        <v>#REF!</v>
      </c>
      <c r="AX80" s="81" t="e">
        <f t="shared" ca="1" si="51"/>
        <v>#REF!</v>
      </c>
      <c r="AY80" s="81" t="e">
        <f t="shared" ca="1" si="51"/>
        <v>#REF!</v>
      </c>
      <c r="AZ80" s="81" t="e">
        <f t="shared" ca="1" si="51"/>
        <v>#REF!</v>
      </c>
      <c r="BA80" s="81" t="e">
        <f t="shared" ca="1" si="51"/>
        <v>#REF!</v>
      </c>
      <c r="BB80" s="81" t="e">
        <f t="shared" ca="1" si="51"/>
        <v>#REF!</v>
      </c>
      <c r="BC80" s="81" t="e">
        <f t="shared" ca="1" si="51"/>
        <v>#REF!</v>
      </c>
      <c r="BD80" s="81" t="e">
        <f t="shared" ca="1" si="51"/>
        <v>#REF!</v>
      </c>
      <c r="BE80" s="81" t="e">
        <f t="shared" ca="1" si="46"/>
        <v>#REF!</v>
      </c>
      <c r="BF80" s="81" t="e">
        <f t="shared" ca="1" si="52"/>
        <v>#REF!</v>
      </c>
      <c r="BG80" s="81" t="e">
        <f t="shared" ca="1" si="52"/>
        <v>#REF!</v>
      </c>
      <c r="BH80" s="81" t="e">
        <f t="shared" ca="1" si="52"/>
        <v>#REF!</v>
      </c>
      <c r="BI80" s="81" t="e">
        <f t="shared" ca="1" si="52"/>
        <v>#REF!</v>
      </c>
      <c r="BJ80" s="81" t="e">
        <f t="shared" ca="1" si="52"/>
        <v>#REF!</v>
      </c>
      <c r="BK80" s="81" t="e">
        <f t="shared" ca="1" si="52"/>
        <v>#REF!</v>
      </c>
      <c r="BL80" s="81" t="e">
        <f t="shared" ca="1" si="52"/>
        <v>#REF!</v>
      </c>
      <c r="BM80" s="82" t="s">
        <v>541</v>
      </c>
      <c r="BN80" s="82" t="s">
        <v>296</v>
      </c>
      <c r="BO80" s="82" t="s">
        <v>462</v>
      </c>
    </row>
    <row r="81" spans="1:67" s="84" customFormat="1" x14ac:dyDescent="0.2">
      <c r="A81" s="81">
        <v>78</v>
      </c>
      <c r="B81" s="82" t="s">
        <v>542</v>
      </c>
      <c r="C81" s="81" t="str">
        <f t="shared" si="45"/>
        <v>夕張市</v>
      </c>
      <c r="D81" s="81" t="e">
        <f t="shared" ca="1" si="47"/>
        <v>#REF!</v>
      </c>
      <c r="E81" s="81" t="e">
        <f t="shared" ca="1" si="47"/>
        <v>#REF!</v>
      </c>
      <c r="F81" s="81" t="e">
        <f t="shared" ca="1" si="47"/>
        <v>#REF!</v>
      </c>
      <c r="G81" s="81" t="e">
        <f t="shared" ca="1" si="47"/>
        <v>#REF!</v>
      </c>
      <c r="H81" s="81" t="e">
        <f t="shared" ca="1" si="47"/>
        <v>#REF!</v>
      </c>
      <c r="I81" s="81" t="e">
        <f t="shared" ca="1" si="47"/>
        <v>#REF!</v>
      </c>
      <c r="J81" s="81" t="e">
        <f t="shared" ca="1" si="47"/>
        <v>#REF!</v>
      </c>
      <c r="K81" s="81" t="e">
        <f t="shared" ca="1" si="47"/>
        <v>#REF!</v>
      </c>
      <c r="L81" s="81" t="e">
        <f t="shared" ca="1" si="47"/>
        <v>#REF!</v>
      </c>
      <c r="M81" s="81" t="e">
        <f t="shared" ca="1" si="47"/>
        <v>#REF!</v>
      </c>
      <c r="N81" s="81" t="e">
        <f t="shared" ca="1" si="48"/>
        <v>#REF!</v>
      </c>
      <c r="O81" s="81" t="e">
        <f t="shared" ca="1" si="48"/>
        <v>#REF!</v>
      </c>
      <c r="P81" s="81" t="e">
        <f t="shared" ca="1" si="48"/>
        <v>#REF!</v>
      </c>
      <c r="Q81" s="81" t="e">
        <f t="shared" ca="1" si="48"/>
        <v>#REF!</v>
      </c>
      <c r="R81" s="81" t="e">
        <f t="shared" ca="1" si="48"/>
        <v>#REF!</v>
      </c>
      <c r="S81" s="81" t="e">
        <f t="shared" ca="1" si="48"/>
        <v>#REF!</v>
      </c>
      <c r="T81" s="81" t="e">
        <f t="shared" ca="1" si="48"/>
        <v>#REF!</v>
      </c>
      <c r="U81" s="81" t="e">
        <f t="shared" ca="1" si="48"/>
        <v>#REF!</v>
      </c>
      <c r="V81" s="81" t="e">
        <f t="shared" ca="1" si="48"/>
        <v>#REF!</v>
      </c>
      <c r="W81" s="81" t="e">
        <f t="shared" ca="1" si="48"/>
        <v>#REF!</v>
      </c>
      <c r="X81" s="81" t="e">
        <f t="shared" ca="1" si="49"/>
        <v>#REF!</v>
      </c>
      <c r="Y81" s="81" t="e">
        <f t="shared" ca="1" si="49"/>
        <v>#REF!</v>
      </c>
      <c r="Z81" s="81" t="e">
        <f t="shared" ca="1" si="49"/>
        <v>#REF!</v>
      </c>
      <c r="AA81" s="81" t="e">
        <f t="shared" ca="1" si="49"/>
        <v>#REF!</v>
      </c>
      <c r="AB81" s="81" t="e">
        <f t="shared" ca="1" si="49"/>
        <v>#REF!</v>
      </c>
      <c r="AC81" s="81" t="e">
        <f t="shared" ca="1" si="49"/>
        <v>#REF!</v>
      </c>
      <c r="AD81" s="81" t="e">
        <f t="shared" ca="1" si="49"/>
        <v>#REF!</v>
      </c>
      <c r="AE81" s="81" t="e">
        <f t="shared" ca="1" si="49"/>
        <v>#REF!</v>
      </c>
      <c r="AF81" s="81" t="e">
        <f t="shared" ca="1" si="49"/>
        <v>#REF!</v>
      </c>
      <c r="AG81" s="81" t="e">
        <f t="shared" ca="1" si="49"/>
        <v>#REF!</v>
      </c>
      <c r="AH81" s="81" t="e">
        <f t="shared" ca="1" si="50"/>
        <v>#REF!</v>
      </c>
      <c r="AI81" s="81" t="e">
        <f t="shared" ca="1" si="50"/>
        <v>#REF!</v>
      </c>
      <c r="AJ81" s="81" t="e">
        <f t="shared" ca="1" si="50"/>
        <v>#REF!</v>
      </c>
      <c r="AK81" s="81" t="e">
        <f t="shared" ca="1" si="50"/>
        <v>#REF!</v>
      </c>
      <c r="AL81" s="81" t="e">
        <f t="shared" ca="1" si="50"/>
        <v>#REF!</v>
      </c>
      <c r="AM81" s="81" t="e">
        <f t="shared" ca="1" si="50"/>
        <v>#REF!</v>
      </c>
      <c r="AN81" s="81" t="e">
        <f t="shared" ca="1" si="50"/>
        <v>#REF!</v>
      </c>
      <c r="AO81" s="81" t="e">
        <f t="shared" ca="1" si="50"/>
        <v>#REF!</v>
      </c>
      <c r="AP81" s="81" t="e">
        <f t="shared" ca="1" si="50"/>
        <v>#REF!</v>
      </c>
      <c r="AQ81" s="81" t="e">
        <f t="shared" ca="1" si="50"/>
        <v>#REF!</v>
      </c>
      <c r="AR81" s="81" t="e">
        <f t="shared" ca="1" si="51"/>
        <v>#REF!</v>
      </c>
      <c r="AS81" s="81" t="e">
        <f t="shared" ca="1" si="51"/>
        <v>#REF!</v>
      </c>
      <c r="AT81" s="81" t="e">
        <f t="shared" ca="1" si="51"/>
        <v>#REF!</v>
      </c>
      <c r="AU81" s="81" t="e">
        <f t="shared" ca="1" si="51"/>
        <v>#REF!</v>
      </c>
      <c r="AV81" s="81" t="e">
        <f t="shared" ca="1" si="51"/>
        <v>#REF!</v>
      </c>
      <c r="AW81" s="81" t="e">
        <f t="shared" ca="1" si="51"/>
        <v>#REF!</v>
      </c>
      <c r="AX81" s="81" t="e">
        <f t="shared" ca="1" si="51"/>
        <v>#REF!</v>
      </c>
      <c r="AY81" s="81" t="e">
        <f t="shared" ca="1" si="51"/>
        <v>#REF!</v>
      </c>
      <c r="AZ81" s="81" t="e">
        <f t="shared" ca="1" si="51"/>
        <v>#REF!</v>
      </c>
      <c r="BA81" s="81" t="e">
        <f t="shared" ca="1" si="51"/>
        <v>#REF!</v>
      </c>
      <c r="BB81" s="81" t="e">
        <f t="shared" ca="1" si="51"/>
        <v>#REF!</v>
      </c>
      <c r="BC81" s="81" t="e">
        <f t="shared" ca="1" si="51"/>
        <v>#REF!</v>
      </c>
      <c r="BD81" s="81" t="e">
        <f t="shared" ca="1" si="51"/>
        <v>#REF!</v>
      </c>
      <c r="BE81" s="81" t="e">
        <f t="shared" ca="1" si="46"/>
        <v>#REF!</v>
      </c>
      <c r="BF81" s="81" t="e">
        <f t="shared" ca="1" si="52"/>
        <v>#REF!</v>
      </c>
      <c r="BG81" s="81" t="e">
        <f t="shared" ca="1" si="52"/>
        <v>#REF!</v>
      </c>
      <c r="BH81" s="81" t="e">
        <f t="shared" ca="1" si="52"/>
        <v>#REF!</v>
      </c>
      <c r="BI81" s="81" t="e">
        <f t="shared" ca="1" si="52"/>
        <v>#REF!</v>
      </c>
      <c r="BJ81" s="81" t="e">
        <f t="shared" ca="1" si="52"/>
        <v>#REF!</v>
      </c>
      <c r="BK81" s="81" t="e">
        <f t="shared" ca="1" si="52"/>
        <v>#REF!</v>
      </c>
      <c r="BL81" s="81" t="e">
        <f t="shared" ca="1" si="52"/>
        <v>#REF!</v>
      </c>
      <c r="BM81" s="82" t="s">
        <v>542</v>
      </c>
      <c r="BN81" s="82" t="s">
        <v>296</v>
      </c>
      <c r="BO81" s="82" t="s">
        <v>463</v>
      </c>
    </row>
    <row r="82" spans="1:67" s="84" customFormat="1" x14ac:dyDescent="0.2">
      <c r="A82" s="81">
        <v>79</v>
      </c>
      <c r="B82" s="82" t="s">
        <v>543</v>
      </c>
      <c r="C82" s="81" t="str">
        <f t="shared" si="45"/>
        <v>夕張市</v>
      </c>
      <c r="D82" s="81" t="e">
        <f t="shared" ca="1" si="47"/>
        <v>#REF!</v>
      </c>
      <c r="E82" s="81" t="e">
        <f t="shared" ca="1" si="47"/>
        <v>#REF!</v>
      </c>
      <c r="F82" s="81" t="e">
        <f t="shared" ca="1" si="47"/>
        <v>#REF!</v>
      </c>
      <c r="G82" s="81" t="e">
        <f t="shared" ca="1" si="47"/>
        <v>#REF!</v>
      </c>
      <c r="H82" s="81" t="e">
        <f t="shared" ca="1" si="47"/>
        <v>#REF!</v>
      </c>
      <c r="I82" s="81" t="e">
        <f t="shared" ca="1" si="47"/>
        <v>#REF!</v>
      </c>
      <c r="J82" s="81" t="e">
        <f t="shared" ca="1" si="47"/>
        <v>#REF!</v>
      </c>
      <c r="K82" s="81" t="e">
        <f t="shared" ca="1" si="47"/>
        <v>#REF!</v>
      </c>
      <c r="L82" s="81" t="e">
        <f t="shared" ca="1" si="47"/>
        <v>#REF!</v>
      </c>
      <c r="M82" s="81" t="e">
        <f t="shared" ca="1" si="47"/>
        <v>#REF!</v>
      </c>
      <c r="N82" s="81" t="e">
        <f t="shared" ca="1" si="48"/>
        <v>#REF!</v>
      </c>
      <c r="O82" s="81" t="e">
        <f t="shared" ca="1" si="48"/>
        <v>#REF!</v>
      </c>
      <c r="P82" s="81" t="e">
        <f t="shared" ca="1" si="48"/>
        <v>#REF!</v>
      </c>
      <c r="Q82" s="81" t="e">
        <f t="shared" ca="1" si="48"/>
        <v>#REF!</v>
      </c>
      <c r="R82" s="81" t="e">
        <f t="shared" ca="1" si="48"/>
        <v>#REF!</v>
      </c>
      <c r="S82" s="81" t="e">
        <f t="shared" ca="1" si="48"/>
        <v>#REF!</v>
      </c>
      <c r="T82" s="81" t="e">
        <f t="shared" ca="1" si="48"/>
        <v>#REF!</v>
      </c>
      <c r="U82" s="81" t="e">
        <f t="shared" ca="1" si="48"/>
        <v>#REF!</v>
      </c>
      <c r="V82" s="81" t="e">
        <f t="shared" ca="1" si="48"/>
        <v>#REF!</v>
      </c>
      <c r="W82" s="81" t="e">
        <f t="shared" ca="1" si="48"/>
        <v>#REF!</v>
      </c>
      <c r="X82" s="81" t="e">
        <f t="shared" ca="1" si="49"/>
        <v>#REF!</v>
      </c>
      <c r="Y82" s="81" t="e">
        <f t="shared" ca="1" si="49"/>
        <v>#REF!</v>
      </c>
      <c r="Z82" s="81" t="e">
        <f t="shared" ca="1" si="49"/>
        <v>#REF!</v>
      </c>
      <c r="AA82" s="81" t="e">
        <f t="shared" ca="1" si="49"/>
        <v>#REF!</v>
      </c>
      <c r="AB82" s="81" t="e">
        <f t="shared" ca="1" si="49"/>
        <v>#REF!</v>
      </c>
      <c r="AC82" s="81" t="e">
        <f t="shared" ca="1" si="49"/>
        <v>#REF!</v>
      </c>
      <c r="AD82" s="81" t="e">
        <f t="shared" ca="1" si="49"/>
        <v>#REF!</v>
      </c>
      <c r="AE82" s="81" t="e">
        <f t="shared" ca="1" si="49"/>
        <v>#REF!</v>
      </c>
      <c r="AF82" s="81" t="e">
        <f t="shared" ca="1" si="49"/>
        <v>#REF!</v>
      </c>
      <c r="AG82" s="81" t="e">
        <f t="shared" ca="1" si="49"/>
        <v>#REF!</v>
      </c>
      <c r="AH82" s="81" t="e">
        <f t="shared" ca="1" si="50"/>
        <v>#REF!</v>
      </c>
      <c r="AI82" s="81" t="e">
        <f t="shared" ca="1" si="50"/>
        <v>#REF!</v>
      </c>
      <c r="AJ82" s="81" t="e">
        <f t="shared" ca="1" si="50"/>
        <v>#REF!</v>
      </c>
      <c r="AK82" s="81" t="e">
        <f t="shared" ca="1" si="50"/>
        <v>#REF!</v>
      </c>
      <c r="AL82" s="81" t="e">
        <f t="shared" ca="1" si="50"/>
        <v>#REF!</v>
      </c>
      <c r="AM82" s="81" t="e">
        <f t="shared" ca="1" si="50"/>
        <v>#REF!</v>
      </c>
      <c r="AN82" s="81" t="e">
        <f t="shared" ca="1" si="50"/>
        <v>#REF!</v>
      </c>
      <c r="AO82" s="81" t="e">
        <f t="shared" ca="1" si="50"/>
        <v>#REF!</v>
      </c>
      <c r="AP82" s="81" t="e">
        <f t="shared" ca="1" si="50"/>
        <v>#REF!</v>
      </c>
      <c r="AQ82" s="81" t="e">
        <f t="shared" ca="1" si="50"/>
        <v>#REF!</v>
      </c>
      <c r="AR82" s="81" t="e">
        <f t="shared" ca="1" si="51"/>
        <v>#REF!</v>
      </c>
      <c r="AS82" s="81" t="e">
        <f t="shared" ca="1" si="51"/>
        <v>#REF!</v>
      </c>
      <c r="AT82" s="81" t="e">
        <f t="shared" ca="1" si="51"/>
        <v>#REF!</v>
      </c>
      <c r="AU82" s="81" t="e">
        <f t="shared" ca="1" si="51"/>
        <v>#REF!</v>
      </c>
      <c r="AV82" s="81" t="e">
        <f t="shared" ca="1" si="51"/>
        <v>#REF!</v>
      </c>
      <c r="AW82" s="81" t="e">
        <f t="shared" ca="1" si="51"/>
        <v>#REF!</v>
      </c>
      <c r="AX82" s="81" t="e">
        <f t="shared" ca="1" si="51"/>
        <v>#REF!</v>
      </c>
      <c r="AY82" s="81" t="e">
        <f t="shared" ca="1" si="51"/>
        <v>#REF!</v>
      </c>
      <c r="AZ82" s="81" t="e">
        <f t="shared" ca="1" si="51"/>
        <v>#REF!</v>
      </c>
      <c r="BA82" s="81" t="e">
        <f t="shared" ca="1" si="51"/>
        <v>#REF!</v>
      </c>
      <c r="BB82" s="81" t="e">
        <f t="shared" ca="1" si="51"/>
        <v>#REF!</v>
      </c>
      <c r="BC82" s="81" t="e">
        <f t="shared" ca="1" si="51"/>
        <v>#REF!</v>
      </c>
      <c r="BD82" s="81" t="e">
        <f t="shared" ca="1" si="51"/>
        <v>#REF!</v>
      </c>
      <c r="BE82" s="81" t="e">
        <f t="shared" ca="1" si="46"/>
        <v>#REF!</v>
      </c>
      <c r="BF82" s="81" t="e">
        <f t="shared" ca="1" si="52"/>
        <v>#REF!</v>
      </c>
      <c r="BG82" s="81" t="e">
        <f t="shared" ca="1" si="52"/>
        <v>#REF!</v>
      </c>
      <c r="BH82" s="81" t="e">
        <f t="shared" ca="1" si="52"/>
        <v>#REF!</v>
      </c>
      <c r="BI82" s="81" t="e">
        <f t="shared" ca="1" si="52"/>
        <v>#REF!</v>
      </c>
      <c r="BJ82" s="81" t="e">
        <f t="shared" ca="1" si="52"/>
        <v>#REF!</v>
      </c>
      <c r="BK82" s="81" t="e">
        <f t="shared" ca="1" si="52"/>
        <v>#REF!</v>
      </c>
      <c r="BL82" s="81" t="e">
        <f t="shared" ca="1" si="52"/>
        <v>#REF!</v>
      </c>
      <c r="BM82" s="82" t="s">
        <v>543</v>
      </c>
      <c r="BN82" s="82" t="s">
        <v>297</v>
      </c>
      <c r="BO82" s="82" t="s">
        <v>381</v>
      </c>
    </row>
    <row r="83" spans="1:67" s="84" customFormat="1" x14ac:dyDescent="0.2">
      <c r="A83" s="81">
        <v>80</v>
      </c>
      <c r="B83" s="82" t="s">
        <v>544</v>
      </c>
      <c r="C83" s="81" t="str">
        <f t="shared" si="45"/>
        <v>夕張市</v>
      </c>
      <c r="D83" s="81" t="e">
        <f t="shared" ca="1" si="47"/>
        <v>#REF!</v>
      </c>
      <c r="E83" s="81" t="e">
        <f t="shared" ca="1" si="47"/>
        <v>#REF!</v>
      </c>
      <c r="F83" s="81" t="e">
        <f t="shared" ca="1" si="47"/>
        <v>#REF!</v>
      </c>
      <c r="G83" s="81" t="e">
        <f t="shared" ca="1" si="47"/>
        <v>#REF!</v>
      </c>
      <c r="H83" s="81" t="e">
        <f t="shared" ca="1" si="47"/>
        <v>#REF!</v>
      </c>
      <c r="I83" s="81" t="e">
        <f t="shared" ca="1" si="47"/>
        <v>#REF!</v>
      </c>
      <c r="J83" s="81" t="e">
        <f t="shared" ca="1" si="47"/>
        <v>#REF!</v>
      </c>
      <c r="K83" s="81" t="e">
        <f t="shared" ca="1" si="47"/>
        <v>#REF!</v>
      </c>
      <c r="L83" s="81" t="e">
        <f t="shared" ca="1" si="47"/>
        <v>#REF!</v>
      </c>
      <c r="M83" s="81" t="e">
        <f t="shared" ca="1" si="47"/>
        <v>#REF!</v>
      </c>
      <c r="N83" s="81" t="e">
        <f t="shared" ca="1" si="48"/>
        <v>#REF!</v>
      </c>
      <c r="O83" s="81" t="e">
        <f t="shared" ca="1" si="48"/>
        <v>#REF!</v>
      </c>
      <c r="P83" s="81" t="e">
        <f t="shared" ca="1" si="48"/>
        <v>#REF!</v>
      </c>
      <c r="Q83" s="81" t="e">
        <f t="shared" ca="1" si="48"/>
        <v>#REF!</v>
      </c>
      <c r="R83" s="81" t="e">
        <f t="shared" ca="1" si="48"/>
        <v>#REF!</v>
      </c>
      <c r="S83" s="81" t="e">
        <f t="shared" ca="1" si="48"/>
        <v>#REF!</v>
      </c>
      <c r="T83" s="81" t="e">
        <f t="shared" ca="1" si="48"/>
        <v>#REF!</v>
      </c>
      <c r="U83" s="81" t="e">
        <f t="shared" ca="1" si="48"/>
        <v>#REF!</v>
      </c>
      <c r="V83" s="81" t="e">
        <f t="shared" ca="1" si="48"/>
        <v>#REF!</v>
      </c>
      <c r="W83" s="81" t="e">
        <f t="shared" ca="1" si="48"/>
        <v>#REF!</v>
      </c>
      <c r="X83" s="81" t="e">
        <f t="shared" ca="1" si="49"/>
        <v>#REF!</v>
      </c>
      <c r="Y83" s="81" t="e">
        <f t="shared" ca="1" si="49"/>
        <v>#REF!</v>
      </c>
      <c r="Z83" s="81" t="e">
        <f t="shared" ca="1" si="49"/>
        <v>#REF!</v>
      </c>
      <c r="AA83" s="81" t="e">
        <f t="shared" ca="1" si="49"/>
        <v>#REF!</v>
      </c>
      <c r="AB83" s="81" t="e">
        <f t="shared" ca="1" si="49"/>
        <v>#REF!</v>
      </c>
      <c r="AC83" s="81" t="e">
        <f t="shared" ca="1" si="49"/>
        <v>#REF!</v>
      </c>
      <c r="AD83" s="81" t="e">
        <f t="shared" ca="1" si="49"/>
        <v>#REF!</v>
      </c>
      <c r="AE83" s="81" t="e">
        <f t="shared" ca="1" si="49"/>
        <v>#REF!</v>
      </c>
      <c r="AF83" s="81" t="e">
        <f t="shared" ca="1" si="49"/>
        <v>#REF!</v>
      </c>
      <c r="AG83" s="81" t="e">
        <f t="shared" ca="1" si="49"/>
        <v>#REF!</v>
      </c>
      <c r="AH83" s="81" t="e">
        <f t="shared" ca="1" si="50"/>
        <v>#REF!</v>
      </c>
      <c r="AI83" s="81" t="e">
        <f t="shared" ca="1" si="50"/>
        <v>#REF!</v>
      </c>
      <c r="AJ83" s="81" t="e">
        <f t="shared" ca="1" si="50"/>
        <v>#REF!</v>
      </c>
      <c r="AK83" s="81" t="e">
        <f t="shared" ca="1" si="50"/>
        <v>#REF!</v>
      </c>
      <c r="AL83" s="81" t="e">
        <f t="shared" ca="1" si="50"/>
        <v>#REF!</v>
      </c>
      <c r="AM83" s="81" t="e">
        <f t="shared" ca="1" si="50"/>
        <v>#REF!</v>
      </c>
      <c r="AN83" s="81" t="e">
        <f t="shared" ca="1" si="50"/>
        <v>#REF!</v>
      </c>
      <c r="AO83" s="81" t="e">
        <f t="shared" ca="1" si="50"/>
        <v>#REF!</v>
      </c>
      <c r="AP83" s="81" t="e">
        <f t="shared" ca="1" si="50"/>
        <v>#REF!</v>
      </c>
      <c r="AQ83" s="81" t="e">
        <f t="shared" ca="1" si="50"/>
        <v>#REF!</v>
      </c>
      <c r="AR83" s="81" t="e">
        <f t="shared" ca="1" si="51"/>
        <v>#REF!</v>
      </c>
      <c r="AS83" s="81" t="e">
        <f t="shared" ca="1" si="51"/>
        <v>#REF!</v>
      </c>
      <c r="AT83" s="81" t="e">
        <f t="shared" ca="1" si="51"/>
        <v>#REF!</v>
      </c>
      <c r="AU83" s="81" t="e">
        <f t="shared" ca="1" si="51"/>
        <v>#REF!</v>
      </c>
      <c r="AV83" s="81" t="e">
        <f t="shared" ca="1" si="51"/>
        <v>#REF!</v>
      </c>
      <c r="AW83" s="81" t="e">
        <f t="shared" ca="1" si="51"/>
        <v>#REF!</v>
      </c>
      <c r="AX83" s="81" t="e">
        <f t="shared" ca="1" si="51"/>
        <v>#REF!</v>
      </c>
      <c r="AY83" s="81" t="e">
        <f t="shared" ca="1" si="51"/>
        <v>#REF!</v>
      </c>
      <c r="AZ83" s="81" t="e">
        <f t="shared" ca="1" si="51"/>
        <v>#REF!</v>
      </c>
      <c r="BA83" s="81" t="e">
        <f t="shared" ca="1" si="51"/>
        <v>#REF!</v>
      </c>
      <c r="BB83" s="81" t="e">
        <f t="shared" ca="1" si="51"/>
        <v>#REF!</v>
      </c>
      <c r="BC83" s="81" t="e">
        <f t="shared" ca="1" si="51"/>
        <v>#REF!</v>
      </c>
      <c r="BD83" s="81" t="e">
        <f t="shared" ca="1" si="51"/>
        <v>#REF!</v>
      </c>
      <c r="BE83" s="81" t="e">
        <f t="shared" ca="1" si="46"/>
        <v>#REF!</v>
      </c>
      <c r="BF83" s="81" t="e">
        <f t="shared" ca="1" si="52"/>
        <v>#REF!</v>
      </c>
      <c r="BG83" s="81" t="e">
        <f t="shared" ca="1" si="52"/>
        <v>#REF!</v>
      </c>
      <c r="BH83" s="81" t="e">
        <f t="shared" ca="1" si="52"/>
        <v>#REF!</v>
      </c>
      <c r="BI83" s="81" t="e">
        <f t="shared" ca="1" si="52"/>
        <v>#REF!</v>
      </c>
      <c r="BJ83" s="81" t="e">
        <f t="shared" ca="1" si="52"/>
        <v>#REF!</v>
      </c>
      <c r="BK83" s="81" t="e">
        <f t="shared" ca="1" si="52"/>
        <v>#REF!</v>
      </c>
      <c r="BL83" s="81" t="e">
        <f t="shared" ca="1" si="52"/>
        <v>#REF!</v>
      </c>
      <c r="BM83" s="82" t="s">
        <v>544</v>
      </c>
      <c r="BN83" s="82" t="s">
        <v>297</v>
      </c>
      <c r="BO83" s="82" t="s">
        <v>462</v>
      </c>
    </row>
    <row r="84" spans="1:67" s="84" customFormat="1" x14ac:dyDescent="0.2">
      <c r="A84" s="81">
        <v>81</v>
      </c>
      <c r="B84" s="82" t="s">
        <v>545</v>
      </c>
      <c r="C84" s="81" t="str">
        <f t="shared" si="45"/>
        <v>夕張市</v>
      </c>
      <c r="D84" s="81" t="e">
        <f t="shared" ref="D84:M93" ca="1" si="53">VLOOKUP($C84,INDIRECT("'"&amp;$B84&amp;"'!$C$4:$BL$182"),D$166,0)</f>
        <v>#REF!</v>
      </c>
      <c r="E84" s="81" t="e">
        <f t="shared" ca="1" si="53"/>
        <v>#REF!</v>
      </c>
      <c r="F84" s="81" t="e">
        <f t="shared" ca="1" si="53"/>
        <v>#REF!</v>
      </c>
      <c r="G84" s="81" t="e">
        <f t="shared" ca="1" si="53"/>
        <v>#REF!</v>
      </c>
      <c r="H84" s="81" t="e">
        <f t="shared" ca="1" si="53"/>
        <v>#REF!</v>
      </c>
      <c r="I84" s="81" t="e">
        <f t="shared" ca="1" si="53"/>
        <v>#REF!</v>
      </c>
      <c r="J84" s="81" t="e">
        <f t="shared" ca="1" si="53"/>
        <v>#REF!</v>
      </c>
      <c r="K84" s="81" t="e">
        <f t="shared" ca="1" si="53"/>
        <v>#REF!</v>
      </c>
      <c r="L84" s="81" t="e">
        <f t="shared" ca="1" si="53"/>
        <v>#REF!</v>
      </c>
      <c r="M84" s="81" t="e">
        <f t="shared" ca="1" si="53"/>
        <v>#REF!</v>
      </c>
      <c r="N84" s="81" t="e">
        <f t="shared" ref="N84:W93" ca="1" si="54">VLOOKUP($C84,INDIRECT("'"&amp;$B84&amp;"'!$C$4:$BL$182"),N$166,0)</f>
        <v>#REF!</v>
      </c>
      <c r="O84" s="81" t="e">
        <f t="shared" ca="1" si="54"/>
        <v>#REF!</v>
      </c>
      <c r="P84" s="81" t="e">
        <f t="shared" ca="1" si="54"/>
        <v>#REF!</v>
      </c>
      <c r="Q84" s="81" t="e">
        <f t="shared" ca="1" si="54"/>
        <v>#REF!</v>
      </c>
      <c r="R84" s="81" t="e">
        <f t="shared" ca="1" si="54"/>
        <v>#REF!</v>
      </c>
      <c r="S84" s="81" t="e">
        <f t="shared" ca="1" si="54"/>
        <v>#REF!</v>
      </c>
      <c r="T84" s="81" t="e">
        <f t="shared" ca="1" si="54"/>
        <v>#REF!</v>
      </c>
      <c r="U84" s="81" t="e">
        <f t="shared" ca="1" si="54"/>
        <v>#REF!</v>
      </c>
      <c r="V84" s="81" t="e">
        <f t="shared" ca="1" si="54"/>
        <v>#REF!</v>
      </c>
      <c r="W84" s="81" t="e">
        <f t="shared" ca="1" si="54"/>
        <v>#REF!</v>
      </c>
      <c r="X84" s="81" t="e">
        <f t="shared" ref="X84:AG93" ca="1" si="55">VLOOKUP($C84,INDIRECT("'"&amp;$B84&amp;"'!$C$4:$BL$182"),X$166,0)</f>
        <v>#REF!</v>
      </c>
      <c r="Y84" s="81" t="e">
        <f t="shared" ca="1" si="55"/>
        <v>#REF!</v>
      </c>
      <c r="Z84" s="81" t="e">
        <f t="shared" ca="1" si="55"/>
        <v>#REF!</v>
      </c>
      <c r="AA84" s="81" t="e">
        <f t="shared" ca="1" si="55"/>
        <v>#REF!</v>
      </c>
      <c r="AB84" s="81" t="e">
        <f t="shared" ca="1" si="55"/>
        <v>#REF!</v>
      </c>
      <c r="AC84" s="81" t="e">
        <f t="shared" ca="1" si="55"/>
        <v>#REF!</v>
      </c>
      <c r="AD84" s="81" t="e">
        <f t="shared" ca="1" si="55"/>
        <v>#REF!</v>
      </c>
      <c r="AE84" s="81" t="e">
        <f t="shared" ca="1" si="55"/>
        <v>#REF!</v>
      </c>
      <c r="AF84" s="81" t="e">
        <f t="shared" ca="1" si="55"/>
        <v>#REF!</v>
      </c>
      <c r="AG84" s="81" t="e">
        <f t="shared" ca="1" si="55"/>
        <v>#REF!</v>
      </c>
      <c r="AH84" s="81" t="e">
        <f t="shared" ref="AH84:AQ93" ca="1" si="56">VLOOKUP($C84,INDIRECT("'"&amp;$B84&amp;"'!$C$4:$BL$182"),AH$166,0)</f>
        <v>#REF!</v>
      </c>
      <c r="AI84" s="81" t="e">
        <f t="shared" ca="1" si="56"/>
        <v>#REF!</v>
      </c>
      <c r="AJ84" s="81" t="e">
        <f t="shared" ca="1" si="56"/>
        <v>#REF!</v>
      </c>
      <c r="AK84" s="81" t="e">
        <f t="shared" ca="1" si="56"/>
        <v>#REF!</v>
      </c>
      <c r="AL84" s="81" t="e">
        <f t="shared" ca="1" si="56"/>
        <v>#REF!</v>
      </c>
      <c r="AM84" s="81" t="e">
        <f t="shared" ca="1" si="56"/>
        <v>#REF!</v>
      </c>
      <c r="AN84" s="81" t="e">
        <f t="shared" ca="1" si="56"/>
        <v>#REF!</v>
      </c>
      <c r="AO84" s="81" t="e">
        <f t="shared" ca="1" si="56"/>
        <v>#REF!</v>
      </c>
      <c r="AP84" s="81" t="e">
        <f t="shared" ca="1" si="56"/>
        <v>#REF!</v>
      </c>
      <c r="AQ84" s="81" t="e">
        <f t="shared" ca="1" si="56"/>
        <v>#REF!</v>
      </c>
      <c r="AR84" s="81" t="e">
        <f t="shared" ref="AR84:BD93" ca="1" si="57">VLOOKUP($C84,INDIRECT("'"&amp;$B84&amp;"'!$C$4:$BL$182"),AR$166,0)</f>
        <v>#REF!</v>
      </c>
      <c r="AS84" s="81" t="e">
        <f t="shared" ca="1" si="57"/>
        <v>#REF!</v>
      </c>
      <c r="AT84" s="81" t="e">
        <f t="shared" ca="1" si="57"/>
        <v>#REF!</v>
      </c>
      <c r="AU84" s="81" t="e">
        <f t="shared" ca="1" si="57"/>
        <v>#REF!</v>
      </c>
      <c r="AV84" s="81" t="e">
        <f t="shared" ca="1" si="57"/>
        <v>#REF!</v>
      </c>
      <c r="AW84" s="81" t="e">
        <f t="shared" ca="1" si="57"/>
        <v>#REF!</v>
      </c>
      <c r="AX84" s="81" t="e">
        <f t="shared" ca="1" si="57"/>
        <v>#REF!</v>
      </c>
      <c r="AY84" s="81" t="e">
        <f t="shared" ca="1" si="57"/>
        <v>#REF!</v>
      </c>
      <c r="AZ84" s="81" t="e">
        <f t="shared" ca="1" si="57"/>
        <v>#REF!</v>
      </c>
      <c r="BA84" s="81" t="e">
        <f t="shared" ca="1" si="57"/>
        <v>#REF!</v>
      </c>
      <c r="BB84" s="81" t="e">
        <f t="shared" ca="1" si="57"/>
        <v>#REF!</v>
      </c>
      <c r="BC84" s="81" t="e">
        <f t="shared" ca="1" si="57"/>
        <v>#REF!</v>
      </c>
      <c r="BD84" s="81" t="e">
        <f t="shared" ca="1" si="57"/>
        <v>#REF!</v>
      </c>
      <c r="BE84" s="81" t="e">
        <f t="shared" ca="1" si="46"/>
        <v>#REF!</v>
      </c>
      <c r="BF84" s="81" t="e">
        <f t="shared" ref="BF84:BL93" ca="1" si="58">VLOOKUP($C84,INDIRECT("'"&amp;$B84&amp;"'!$C$4:$BL$182"),BF$166,0)</f>
        <v>#REF!</v>
      </c>
      <c r="BG84" s="81" t="e">
        <f t="shared" ca="1" si="58"/>
        <v>#REF!</v>
      </c>
      <c r="BH84" s="81" t="e">
        <f t="shared" ca="1" si="58"/>
        <v>#REF!</v>
      </c>
      <c r="BI84" s="81" t="e">
        <f t="shared" ca="1" si="58"/>
        <v>#REF!</v>
      </c>
      <c r="BJ84" s="81" t="e">
        <f t="shared" ca="1" si="58"/>
        <v>#REF!</v>
      </c>
      <c r="BK84" s="81" t="e">
        <f t="shared" ca="1" si="58"/>
        <v>#REF!</v>
      </c>
      <c r="BL84" s="81" t="e">
        <f t="shared" ca="1" si="58"/>
        <v>#REF!</v>
      </c>
      <c r="BM84" s="82" t="s">
        <v>545</v>
      </c>
      <c r="BN84" s="82" t="s">
        <v>297</v>
      </c>
      <c r="BO84" s="82" t="s">
        <v>463</v>
      </c>
    </row>
    <row r="85" spans="1:67" x14ac:dyDescent="0.2">
      <c r="A85" s="81">
        <v>82</v>
      </c>
      <c r="B85" s="54" t="s">
        <v>546</v>
      </c>
      <c r="C85" s="36" t="str">
        <f t="shared" si="45"/>
        <v>夕張市</v>
      </c>
      <c r="D85" s="36" t="e">
        <f t="shared" ca="1" si="53"/>
        <v>#REF!</v>
      </c>
      <c r="E85" s="36" t="e">
        <f t="shared" ca="1" si="53"/>
        <v>#REF!</v>
      </c>
      <c r="F85" s="36" t="e">
        <f t="shared" ca="1" si="53"/>
        <v>#REF!</v>
      </c>
      <c r="G85" s="36" t="e">
        <f t="shared" ca="1" si="53"/>
        <v>#REF!</v>
      </c>
      <c r="H85" s="36" t="e">
        <f t="shared" ca="1" si="53"/>
        <v>#REF!</v>
      </c>
      <c r="I85" s="36" t="e">
        <f t="shared" ca="1" si="53"/>
        <v>#REF!</v>
      </c>
      <c r="J85" s="36" t="e">
        <f t="shared" ca="1" si="53"/>
        <v>#REF!</v>
      </c>
      <c r="K85" s="36" t="e">
        <f t="shared" ca="1" si="53"/>
        <v>#REF!</v>
      </c>
      <c r="L85" s="36" t="e">
        <f t="shared" ca="1" si="53"/>
        <v>#REF!</v>
      </c>
      <c r="M85" s="36" t="e">
        <f t="shared" ca="1" si="53"/>
        <v>#REF!</v>
      </c>
      <c r="N85" s="36" t="e">
        <f t="shared" ca="1" si="54"/>
        <v>#REF!</v>
      </c>
      <c r="O85" s="36" t="e">
        <f t="shared" ca="1" si="54"/>
        <v>#REF!</v>
      </c>
      <c r="P85" s="36" t="e">
        <f t="shared" ca="1" si="54"/>
        <v>#REF!</v>
      </c>
      <c r="Q85" s="36" t="e">
        <f t="shared" ca="1" si="54"/>
        <v>#REF!</v>
      </c>
      <c r="R85" s="36" t="e">
        <f t="shared" ca="1" si="54"/>
        <v>#REF!</v>
      </c>
      <c r="S85" s="36" t="e">
        <f t="shared" ca="1" si="54"/>
        <v>#REF!</v>
      </c>
      <c r="T85" s="36" t="e">
        <f t="shared" ca="1" si="54"/>
        <v>#REF!</v>
      </c>
      <c r="U85" s="36" t="e">
        <f t="shared" ca="1" si="54"/>
        <v>#REF!</v>
      </c>
      <c r="V85" s="36" t="e">
        <f t="shared" ca="1" si="54"/>
        <v>#REF!</v>
      </c>
      <c r="W85" s="36" t="e">
        <f t="shared" ca="1" si="54"/>
        <v>#REF!</v>
      </c>
      <c r="X85" s="36" t="e">
        <f t="shared" ca="1" si="55"/>
        <v>#REF!</v>
      </c>
      <c r="Y85" s="36" t="e">
        <f t="shared" ca="1" si="55"/>
        <v>#REF!</v>
      </c>
      <c r="Z85" s="36" t="e">
        <f t="shared" ca="1" si="55"/>
        <v>#REF!</v>
      </c>
      <c r="AA85" s="36" t="e">
        <f t="shared" ca="1" si="55"/>
        <v>#REF!</v>
      </c>
      <c r="AB85" s="36" t="e">
        <f t="shared" ca="1" si="55"/>
        <v>#REF!</v>
      </c>
      <c r="AC85" s="36" t="e">
        <f t="shared" ca="1" si="55"/>
        <v>#REF!</v>
      </c>
      <c r="AD85" s="36" t="e">
        <f t="shared" ca="1" si="55"/>
        <v>#REF!</v>
      </c>
      <c r="AE85" s="36" t="e">
        <f t="shared" ca="1" si="55"/>
        <v>#REF!</v>
      </c>
      <c r="AF85" s="36" t="e">
        <f t="shared" ca="1" si="55"/>
        <v>#REF!</v>
      </c>
      <c r="AG85" s="36" t="e">
        <f t="shared" ca="1" si="55"/>
        <v>#REF!</v>
      </c>
      <c r="AH85" s="36" t="e">
        <f t="shared" ca="1" si="56"/>
        <v>#REF!</v>
      </c>
      <c r="AI85" s="36" t="e">
        <f t="shared" ca="1" si="56"/>
        <v>#REF!</v>
      </c>
      <c r="AJ85" s="36" t="e">
        <f t="shared" ca="1" si="56"/>
        <v>#REF!</v>
      </c>
      <c r="AK85" s="36" t="e">
        <f t="shared" ca="1" si="56"/>
        <v>#REF!</v>
      </c>
      <c r="AL85" s="36" t="e">
        <f t="shared" ca="1" si="56"/>
        <v>#REF!</v>
      </c>
      <c r="AM85" s="36" t="e">
        <f t="shared" ca="1" si="56"/>
        <v>#REF!</v>
      </c>
      <c r="AN85" s="36" t="e">
        <f t="shared" ca="1" si="56"/>
        <v>#REF!</v>
      </c>
      <c r="AO85" s="36" t="e">
        <f t="shared" ca="1" si="56"/>
        <v>#REF!</v>
      </c>
      <c r="AP85" s="36" t="e">
        <f t="shared" ca="1" si="56"/>
        <v>#REF!</v>
      </c>
      <c r="AQ85" s="36" t="e">
        <f t="shared" ca="1" si="56"/>
        <v>#REF!</v>
      </c>
      <c r="AR85" s="36" t="e">
        <f t="shared" ca="1" si="57"/>
        <v>#REF!</v>
      </c>
      <c r="AS85" s="36" t="e">
        <f t="shared" ca="1" si="57"/>
        <v>#REF!</v>
      </c>
      <c r="AT85" s="36" t="e">
        <f t="shared" ca="1" si="57"/>
        <v>#REF!</v>
      </c>
      <c r="AU85" s="36" t="e">
        <f t="shared" ca="1" si="57"/>
        <v>#REF!</v>
      </c>
      <c r="AV85" s="36" t="e">
        <f t="shared" ca="1" si="57"/>
        <v>#REF!</v>
      </c>
      <c r="AW85" s="36" t="e">
        <f t="shared" ca="1" si="57"/>
        <v>#REF!</v>
      </c>
      <c r="AX85" s="36" t="e">
        <f t="shared" ca="1" si="57"/>
        <v>#REF!</v>
      </c>
      <c r="AY85" s="36" t="e">
        <f t="shared" ca="1" si="57"/>
        <v>#REF!</v>
      </c>
      <c r="AZ85" s="36" t="e">
        <f t="shared" ca="1" si="57"/>
        <v>#REF!</v>
      </c>
      <c r="BA85" s="36" t="e">
        <f t="shared" ca="1" si="57"/>
        <v>#REF!</v>
      </c>
      <c r="BB85" s="36" t="e">
        <f t="shared" ca="1" si="57"/>
        <v>#REF!</v>
      </c>
      <c r="BC85" s="36" t="e">
        <f t="shared" ca="1" si="57"/>
        <v>#REF!</v>
      </c>
      <c r="BD85" s="36" t="e">
        <f t="shared" ca="1" si="57"/>
        <v>#REF!</v>
      </c>
      <c r="BE85" s="74" t="e">
        <f t="shared" ca="1" si="46"/>
        <v>#REF!</v>
      </c>
      <c r="BF85" s="74" t="e">
        <f t="shared" ca="1" si="58"/>
        <v>#REF!</v>
      </c>
      <c r="BG85" s="36" t="e">
        <f t="shared" ca="1" si="58"/>
        <v>#REF!</v>
      </c>
      <c r="BH85" s="36" t="e">
        <f t="shared" ca="1" si="58"/>
        <v>#REF!</v>
      </c>
      <c r="BI85" s="36" t="e">
        <f t="shared" ca="1" si="58"/>
        <v>#REF!</v>
      </c>
      <c r="BJ85" s="36" t="e">
        <f t="shared" ca="1" si="58"/>
        <v>#REF!</v>
      </c>
      <c r="BK85" s="36" t="e">
        <f t="shared" ca="1" si="58"/>
        <v>#REF!</v>
      </c>
      <c r="BL85" s="36" t="e">
        <f t="shared" ca="1" si="58"/>
        <v>#REF!</v>
      </c>
      <c r="BM85" s="54" t="s">
        <v>546</v>
      </c>
      <c r="BN85" s="54" t="s">
        <v>298</v>
      </c>
      <c r="BO85" s="54" t="s">
        <v>381</v>
      </c>
    </row>
    <row r="86" spans="1:67" x14ac:dyDescent="0.2">
      <c r="A86" s="81">
        <v>83</v>
      </c>
      <c r="B86" s="54" t="s">
        <v>547</v>
      </c>
      <c r="C86" s="36" t="str">
        <f t="shared" si="45"/>
        <v>夕張市</v>
      </c>
      <c r="D86" s="36" t="e">
        <f t="shared" ca="1" si="53"/>
        <v>#REF!</v>
      </c>
      <c r="E86" s="36" t="e">
        <f t="shared" ca="1" si="53"/>
        <v>#REF!</v>
      </c>
      <c r="F86" s="36" t="e">
        <f t="shared" ca="1" si="53"/>
        <v>#REF!</v>
      </c>
      <c r="G86" s="36" t="e">
        <f t="shared" ca="1" si="53"/>
        <v>#REF!</v>
      </c>
      <c r="H86" s="36" t="e">
        <f t="shared" ca="1" si="53"/>
        <v>#REF!</v>
      </c>
      <c r="I86" s="36" t="e">
        <f t="shared" ca="1" si="53"/>
        <v>#REF!</v>
      </c>
      <c r="J86" s="36" t="e">
        <f t="shared" ca="1" si="53"/>
        <v>#REF!</v>
      </c>
      <c r="K86" s="36" t="e">
        <f t="shared" ca="1" si="53"/>
        <v>#REF!</v>
      </c>
      <c r="L86" s="36" t="e">
        <f t="shared" ca="1" si="53"/>
        <v>#REF!</v>
      </c>
      <c r="M86" s="36" t="e">
        <f t="shared" ca="1" si="53"/>
        <v>#REF!</v>
      </c>
      <c r="N86" s="36" t="e">
        <f t="shared" ca="1" si="54"/>
        <v>#REF!</v>
      </c>
      <c r="O86" s="36" t="e">
        <f t="shared" ca="1" si="54"/>
        <v>#REF!</v>
      </c>
      <c r="P86" s="36" t="e">
        <f t="shared" ca="1" si="54"/>
        <v>#REF!</v>
      </c>
      <c r="Q86" s="36" t="e">
        <f t="shared" ca="1" si="54"/>
        <v>#REF!</v>
      </c>
      <c r="R86" s="36" t="e">
        <f t="shared" ca="1" si="54"/>
        <v>#REF!</v>
      </c>
      <c r="S86" s="36" t="e">
        <f t="shared" ca="1" si="54"/>
        <v>#REF!</v>
      </c>
      <c r="T86" s="36" t="e">
        <f t="shared" ca="1" si="54"/>
        <v>#REF!</v>
      </c>
      <c r="U86" s="36" t="e">
        <f t="shared" ca="1" si="54"/>
        <v>#REF!</v>
      </c>
      <c r="V86" s="36" t="e">
        <f t="shared" ca="1" si="54"/>
        <v>#REF!</v>
      </c>
      <c r="W86" s="36" t="e">
        <f t="shared" ca="1" si="54"/>
        <v>#REF!</v>
      </c>
      <c r="X86" s="36" t="e">
        <f t="shared" ca="1" si="55"/>
        <v>#REF!</v>
      </c>
      <c r="Y86" s="36" t="e">
        <f t="shared" ca="1" si="55"/>
        <v>#REF!</v>
      </c>
      <c r="Z86" s="36" t="e">
        <f t="shared" ca="1" si="55"/>
        <v>#REF!</v>
      </c>
      <c r="AA86" s="36" t="e">
        <f t="shared" ca="1" si="55"/>
        <v>#REF!</v>
      </c>
      <c r="AB86" s="36" t="e">
        <f t="shared" ca="1" si="55"/>
        <v>#REF!</v>
      </c>
      <c r="AC86" s="36" t="e">
        <f t="shared" ca="1" si="55"/>
        <v>#REF!</v>
      </c>
      <c r="AD86" s="36" t="e">
        <f t="shared" ca="1" si="55"/>
        <v>#REF!</v>
      </c>
      <c r="AE86" s="36" t="e">
        <f t="shared" ca="1" si="55"/>
        <v>#REF!</v>
      </c>
      <c r="AF86" s="36" t="e">
        <f t="shared" ca="1" si="55"/>
        <v>#REF!</v>
      </c>
      <c r="AG86" s="36" t="e">
        <f t="shared" ca="1" si="55"/>
        <v>#REF!</v>
      </c>
      <c r="AH86" s="36" t="e">
        <f t="shared" ca="1" si="56"/>
        <v>#REF!</v>
      </c>
      <c r="AI86" s="36" t="e">
        <f t="shared" ca="1" si="56"/>
        <v>#REF!</v>
      </c>
      <c r="AJ86" s="36" t="e">
        <f t="shared" ca="1" si="56"/>
        <v>#REF!</v>
      </c>
      <c r="AK86" s="36" t="e">
        <f t="shared" ca="1" si="56"/>
        <v>#REF!</v>
      </c>
      <c r="AL86" s="36" t="e">
        <f t="shared" ca="1" si="56"/>
        <v>#REF!</v>
      </c>
      <c r="AM86" s="36" t="e">
        <f t="shared" ca="1" si="56"/>
        <v>#REF!</v>
      </c>
      <c r="AN86" s="36" t="e">
        <f t="shared" ca="1" si="56"/>
        <v>#REF!</v>
      </c>
      <c r="AO86" s="36" t="e">
        <f t="shared" ca="1" si="56"/>
        <v>#REF!</v>
      </c>
      <c r="AP86" s="36" t="e">
        <f t="shared" ca="1" si="56"/>
        <v>#REF!</v>
      </c>
      <c r="AQ86" s="36" t="e">
        <f t="shared" ca="1" si="56"/>
        <v>#REF!</v>
      </c>
      <c r="AR86" s="36" t="e">
        <f t="shared" ca="1" si="57"/>
        <v>#REF!</v>
      </c>
      <c r="AS86" s="36" t="e">
        <f t="shared" ca="1" si="57"/>
        <v>#REF!</v>
      </c>
      <c r="AT86" s="36" t="e">
        <f t="shared" ca="1" si="57"/>
        <v>#REF!</v>
      </c>
      <c r="AU86" s="36" t="e">
        <f t="shared" ca="1" si="57"/>
        <v>#REF!</v>
      </c>
      <c r="AV86" s="36" t="e">
        <f t="shared" ca="1" si="57"/>
        <v>#REF!</v>
      </c>
      <c r="AW86" s="36" t="e">
        <f t="shared" ca="1" si="57"/>
        <v>#REF!</v>
      </c>
      <c r="AX86" s="36" t="e">
        <f t="shared" ca="1" si="57"/>
        <v>#REF!</v>
      </c>
      <c r="AY86" s="36" t="e">
        <f t="shared" ca="1" si="57"/>
        <v>#REF!</v>
      </c>
      <c r="AZ86" s="36" t="e">
        <f t="shared" ca="1" si="57"/>
        <v>#REF!</v>
      </c>
      <c r="BA86" s="36" t="e">
        <f t="shared" ca="1" si="57"/>
        <v>#REF!</v>
      </c>
      <c r="BB86" s="36" t="e">
        <f t="shared" ca="1" si="57"/>
        <v>#REF!</v>
      </c>
      <c r="BC86" s="36" t="e">
        <f t="shared" ca="1" si="57"/>
        <v>#REF!</v>
      </c>
      <c r="BD86" s="36" t="e">
        <f t="shared" ca="1" si="57"/>
        <v>#REF!</v>
      </c>
      <c r="BE86" s="36" t="e">
        <f t="shared" ca="1" si="46"/>
        <v>#REF!</v>
      </c>
      <c r="BF86" s="36" t="e">
        <f t="shared" ca="1" si="58"/>
        <v>#REF!</v>
      </c>
      <c r="BG86" s="36" t="e">
        <f t="shared" ca="1" si="58"/>
        <v>#REF!</v>
      </c>
      <c r="BH86" s="36" t="e">
        <f t="shared" ca="1" si="58"/>
        <v>#REF!</v>
      </c>
      <c r="BI86" s="36" t="e">
        <f t="shared" ca="1" si="58"/>
        <v>#REF!</v>
      </c>
      <c r="BJ86" s="36" t="e">
        <f t="shared" ca="1" si="58"/>
        <v>#REF!</v>
      </c>
      <c r="BK86" s="36" t="e">
        <f t="shared" ca="1" si="58"/>
        <v>#REF!</v>
      </c>
      <c r="BL86" s="36" t="e">
        <f t="shared" ca="1" si="58"/>
        <v>#REF!</v>
      </c>
      <c r="BM86" s="54" t="s">
        <v>547</v>
      </c>
      <c r="BN86" s="54" t="s">
        <v>298</v>
      </c>
      <c r="BO86" s="54" t="s">
        <v>462</v>
      </c>
    </row>
    <row r="87" spans="1:67" x14ac:dyDescent="0.2">
      <c r="A87" s="81">
        <v>84</v>
      </c>
      <c r="B87" s="54" t="s">
        <v>548</v>
      </c>
      <c r="C87" s="36" t="str">
        <f t="shared" si="45"/>
        <v>夕張市</v>
      </c>
      <c r="D87" s="36" t="e">
        <f t="shared" ca="1" si="53"/>
        <v>#REF!</v>
      </c>
      <c r="E87" s="36" t="e">
        <f t="shared" ca="1" si="53"/>
        <v>#REF!</v>
      </c>
      <c r="F87" s="36" t="e">
        <f t="shared" ca="1" si="53"/>
        <v>#REF!</v>
      </c>
      <c r="G87" s="36" t="e">
        <f t="shared" ca="1" si="53"/>
        <v>#REF!</v>
      </c>
      <c r="H87" s="36" t="e">
        <f t="shared" ca="1" si="53"/>
        <v>#REF!</v>
      </c>
      <c r="I87" s="36" t="e">
        <f t="shared" ca="1" si="53"/>
        <v>#REF!</v>
      </c>
      <c r="J87" s="36" t="e">
        <f t="shared" ca="1" si="53"/>
        <v>#REF!</v>
      </c>
      <c r="K87" s="36" t="e">
        <f t="shared" ca="1" si="53"/>
        <v>#REF!</v>
      </c>
      <c r="L87" s="36" t="e">
        <f t="shared" ca="1" si="53"/>
        <v>#REF!</v>
      </c>
      <c r="M87" s="36" t="e">
        <f t="shared" ca="1" si="53"/>
        <v>#REF!</v>
      </c>
      <c r="N87" s="36" t="e">
        <f t="shared" ca="1" si="54"/>
        <v>#REF!</v>
      </c>
      <c r="O87" s="36" t="e">
        <f t="shared" ca="1" si="54"/>
        <v>#REF!</v>
      </c>
      <c r="P87" s="36" t="e">
        <f t="shared" ca="1" si="54"/>
        <v>#REF!</v>
      </c>
      <c r="Q87" s="36" t="e">
        <f t="shared" ca="1" si="54"/>
        <v>#REF!</v>
      </c>
      <c r="R87" s="36" t="e">
        <f t="shared" ca="1" si="54"/>
        <v>#REF!</v>
      </c>
      <c r="S87" s="36" t="e">
        <f t="shared" ca="1" si="54"/>
        <v>#REF!</v>
      </c>
      <c r="T87" s="36" t="e">
        <f t="shared" ca="1" si="54"/>
        <v>#REF!</v>
      </c>
      <c r="U87" s="36" t="e">
        <f t="shared" ca="1" si="54"/>
        <v>#REF!</v>
      </c>
      <c r="V87" s="36" t="e">
        <f t="shared" ca="1" si="54"/>
        <v>#REF!</v>
      </c>
      <c r="W87" s="36" t="e">
        <f t="shared" ca="1" si="54"/>
        <v>#REF!</v>
      </c>
      <c r="X87" s="36" t="e">
        <f t="shared" ca="1" si="55"/>
        <v>#REF!</v>
      </c>
      <c r="Y87" s="36" t="e">
        <f t="shared" ca="1" si="55"/>
        <v>#REF!</v>
      </c>
      <c r="Z87" s="36" t="e">
        <f t="shared" ca="1" si="55"/>
        <v>#REF!</v>
      </c>
      <c r="AA87" s="36" t="e">
        <f t="shared" ca="1" si="55"/>
        <v>#REF!</v>
      </c>
      <c r="AB87" s="36" t="e">
        <f t="shared" ca="1" si="55"/>
        <v>#REF!</v>
      </c>
      <c r="AC87" s="36" t="e">
        <f t="shared" ca="1" si="55"/>
        <v>#REF!</v>
      </c>
      <c r="AD87" s="36" t="e">
        <f t="shared" ca="1" si="55"/>
        <v>#REF!</v>
      </c>
      <c r="AE87" s="36" t="e">
        <f t="shared" ca="1" si="55"/>
        <v>#REF!</v>
      </c>
      <c r="AF87" s="36" t="e">
        <f t="shared" ca="1" si="55"/>
        <v>#REF!</v>
      </c>
      <c r="AG87" s="36" t="e">
        <f t="shared" ca="1" si="55"/>
        <v>#REF!</v>
      </c>
      <c r="AH87" s="36" t="e">
        <f t="shared" ca="1" si="56"/>
        <v>#REF!</v>
      </c>
      <c r="AI87" s="36" t="e">
        <f t="shared" ca="1" si="56"/>
        <v>#REF!</v>
      </c>
      <c r="AJ87" s="36" t="e">
        <f t="shared" ca="1" si="56"/>
        <v>#REF!</v>
      </c>
      <c r="AK87" s="36" t="e">
        <f t="shared" ca="1" si="56"/>
        <v>#REF!</v>
      </c>
      <c r="AL87" s="36" t="e">
        <f t="shared" ca="1" si="56"/>
        <v>#REF!</v>
      </c>
      <c r="AM87" s="36" t="e">
        <f t="shared" ca="1" si="56"/>
        <v>#REF!</v>
      </c>
      <c r="AN87" s="36" t="e">
        <f t="shared" ca="1" si="56"/>
        <v>#REF!</v>
      </c>
      <c r="AO87" s="36" t="e">
        <f t="shared" ca="1" si="56"/>
        <v>#REF!</v>
      </c>
      <c r="AP87" s="36" t="e">
        <f t="shared" ca="1" si="56"/>
        <v>#REF!</v>
      </c>
      <c r="AQ87" s="36" t="e">
        <f t="shared" ca="1" si="56"/>
        <v>#REF!</v>
      </c>
      <c r="AR87" s="36" t="e">
        <f t="shared" ca="1" si="57"/>
        <v>#REF!</v>
      </c>
      <c r="AS87" s="36" t="e">
        <f t="shared" ca="1" si="57"/>
        <v>#REF!</v>
      </c>
      <c r="AT87" s="36" t="e">
        <f t="shared" ca="1" si="57"/>
        <v>#REF!</v>
      </c>
      <c r="AU87" s="36" t="e">
        <f t="shared" ca="1" si="57"/>
        <v>#REF!</v>
      </c>
      <c r="AV87" s="36" t="e">
        <f t="shared" ca="1" si="57"/>
        <v>#REF!</v>
      </c>
      <c r="AW87" s="36" t="e">
        <f t="shared" ca="1" si="57"/>
        <v>#REF!</v>
      </c>
      <c r="AX87" s="36" t="e">
        <f t="shared" ca="1" si="57"/>
        <v>#REF!</v>
      </c>
      <c r="AY87" s="36" t="e">
        <f t="shared" ca="1" si="57"/>
        <v>#REF!</v>
      </c>
      <c r="AZ87" s="36" t="e">
        <f t="shared" ca="1" si="57"/>
        <v>#REF!</v>
      </c>
      <c r="BA87" s="36" t="e">
        <f t="shared" ca="1" si="57"/>
        <v>#REF!</v>
      </c>
      <c r="BB87" s="36" t="e">
        <f t="shared" ca="1" si="57"/>
        <v>#REF!</v>
      </c>
      <c r="BC87" s="36" t="e">
        <f t="shared" ca="1" si="57"/>
        <v>#REF!</v>
      </c>
      <c r="BD87" s="36" t="e">
        <f t="shared" ca="1" si="57"/>
        <v>#REF!</v>
      </c>
      <c r="BE87" s="36" t="e">
        <f t="shared" ca="1" si="46"/>
        <v>#REF!</v>
      </c>
      <c r="BF87" s="36" t="e">
        <f t="shared" ca="1" si="58"/>
        <v>#REF!</v>
      </c>
      <c r="BG87" s="36" t="e">
        <f t="shared" ca="1" si="58"/>
        <v>#REF!</v>
      </c>
      <c r="BH87" s="36" t="e">
        <f t="shared" ca="1" si="58"/>
        <v>#REF!</v>
      </c>
      <c r="BI87" s="36" t="e">
        <f t="shared" ca="1" si="58"/>
        <v>#REF!</v>
      </c>
      <c r="BJ87" s="36" t="e">
        <f t="shared" ca="1" si="58"/>
        <v>#REF!</v>
      </c>
      <c r="BK87" s="36" t="e">
        <f t="shared" ca="1" si="58"/>
        <v>#REF!</v>
      </c>
      <c r="BL87" s="36" t="e">
        <f t="shared" ca="1" si="58"/>
        <v>#REF!</v>
      </c>
      <c r="BM87" s="54" t="s">
        <v>548</v>
      </c>
      <c r="BN87" s="54" t="s">
        <v>298</v>
      </c>
      <c r="BO87" s="54" t="s">
        <v>463</v>
      </c>
    </row>
    <row r="88" spans="1:67" s="84" customFormat="1" x14ac:dyDescent="0.2">
      <c r="A88" s="81">
        <v>85</v>
      </c>
      <c r="B88" s="82" t="s">
        <v>549</v>
      </c>
      <c r="C88" s="81" t="str">
        <f t="shared" si="45"/>
        <v>夕張市</v>
      </c>
      <c r="D88" s="81" t="e">
        <f t="shared" ca="1" si="53"/>
        <v>#REF!</v>
      </c>
      <c r="E88" s="81" t="e">
        <f t="shared" ca="1" si="53"/>
        <v>#REF!</v>
      </c>
      <c r="F88" s="81" t="e">
        <f t="shared" ca="1" si="53"/>
        <v>#REF!</v>
      </c>
      <c r="G88" s="81" t="e">
        <f t="shared" ca="1" si="53"/>
        <v>#REF!</v>
      </c>
      <c r="H88" s="81" t="e">
        <f t="shared" ca="1" si="53"/>
        <v>#REF!</v>
      </c>
      <c r="I88" s="81" t="e">
        <f t="shared" ca="1" si="53"/>
        <v>#REF!</v>
      </c>
      <c r="J88" s="81" t="e">
        <f t="shared" ca="1" si="53"/>
        <v>#REF!</v>
      </c>
      <c r="K88" s="81" t="e">
        <f t="shared" ca="1" si="53"/>
        <v>#REF!</v>
      </c>
      <c r="L88" s="81" t="e">
        <f t="shared" ca="1" si="53"/>
        <v>#REF!</v>
      </c>
      <c r="M88" s="81" t="e">
        <f t="shared" ca="1" si="53"/>
        <v>#REF!</v>
      </c>
      <c r="N88" s="81" t="e">
        <f t="shared" ca="1" si="54"/>
        <v>#REF!</v>
      </c>
      <c r="O88" s="81" t="e">
        <f t="shared" ca="1" si="54"/>
        <v>#REF!</v>
      </c>
      <c r="P88" s="81" t="e">
        <f t="shared" ca="1" si="54"/>
        <v>#REF!</v>
      </c>
      <c r="Q88" s="81" t="e">
        <f t="shared" ca="1" si="54"/>
        <v>#REF!</v>
      </c>
      <c r="R88" s="81" t="e">
        <f t="shared" ca="1" si="54"/>
        <v>#REF!</v>
      </c>
      <c r="S88" s="81" t="e">
        <f t="shared" ca="1" si="54"/>
        <v>#REF!</v>
      </c>
      <c r="T88" s="81" t="e">
        <f t="shared" ca="1" si="54"/>
        <v>#REF!</v>
      </c>
      <c r="U88" s="81" t="e">
        <f t="shared" ca="1" si="54"/>
        <v>#REF!</v>
      </c>
      <c r="V88" s="81" t="e">
        <f t="shared" ca="1" si="54"/>
        <v>#REF!</v>
      </c>
      <c r="W88" s="81" t="e">
        <f t="shared" ca="1" si="54"/>
        <v>#REF!</v>
      </c>
      <c r="X88" s="81" t="e">
        <f t="shared" ca="1" si="55"/>
        <v>#REF!</v>
      </c>
      <c r="Y88" s="81" t="e">
        <f t="shared" ca="1" si="55"/>
        <v>#REF!</v>
      </c>
      <c r="Z88" s="81" t="e">
        <f t="shared" ca="1" si="55"/>
        <v>#REF!</v>
      </c>
      <c r="AA88" s="81" t="e">
        <f t="shared" ca="1" si="55"/>
        <v>#REF!</v>
      </c>
      <c r="AB88" s="81" t="e">
        <f t="shared" ca="1" si="55"/>
        <v>#REF!</v>
      </c>
      <c r="AC88" s="81" t="e">
        <f t="shared" ca="1" si="55"/>
        <v>#REF!</v>
      </c>
      <c r="AD88" s="81" t="e">
        <f t="shared" ca="1" si="55"/>
        <v>#REF!</v>
      </c>
      <c r="AE88" s="81" t="e">
        <f t="shared" ca="1" si="55"/>
        <v>#REF!</v>
      </c>
      <c r="AF88" s="81" t="e">
        <f t="shared" ca="1" si="55"/>
        <v>#REF!</v>
      </c>
      <c r="AG88" s="81" t="e">
        <f t="shared" ca="1" si="55"/>
        <v>#REF!</v>
      </c>
      <c r="AH88" s="81" t="e">
        <f t="shared" ca="1" si="56"/>
        <v>#REF!</v>
      </c>
      <c r="AI88" s="81" t="e">
        <f t="shared" ca="1" si="56"/>
        <v>#REF!</v>
      </c>
      <c r="AJ88" s="81" t="e">
        <f t="shared" ca="1" si="56"/>
        <v>#REF!</v>
      </c>
      <c r="AK88" s="81" t="e">
        <f t="shared" ca="1" si="56"/>
        <v>#REF!</v>
      </c>
      <c r="AL88" s="81" t="e">
        <f t="shared" ca="1" si="56"/>
        <v>#REF!</v>
      </c>
      <c r="AM88" s="81" t="e">
        <f t="shared" ca="1" si="56"/>
        <v>#REF!</v>
      </c>
      <c r="AN88" s="81" t="e">
        <f t="shared" ca="1" si="56"/>
        <v>#REF!</v>
      </c>
      <c r="AO88" s="81" t="e">
        <f t="shared" ca="1" si="56"/>
        <v>#REF!</v>
      </c>
      <c r="AP88" s="81" t="e">
        <f t="shared" ca="1" si="56"/>
        <v>#REF!</v>
      </c>
      <c r="AQ88" s="81" t="e">
        <f t="shared" ca="1" si="56"/>
        <v>#REF!</v>
      </c>
      <c r="AR88" s="81" t="e">
        <f t="shared" ca="1" si="57"/>
        <v>#REF!</v>
      </c>
      <c r="AS88" s="81" t="e">
        <f t="shared" ca="1" si="57"/>
        <v>#REF!</v>
      </c>
      <c r="AT88" s="81" t="e">
        <f t="shared" ca="1" si="57"/>
        <v>#REF!</v>
      </c>
      <c r="AU88" s="81" t="e">
        <f t="shared" ca="1" si="57"/>
        <v>#REF!</v>
      </c>
      <c r="AV88" s="81" t="e">
        <f t="shared" ca="1" si="57"/>
        <v>#REF!</v>
      </c>
      <c r="AW88" s="81" t="e">
        <f t="shared" ca="1" si="57"/>
        <v>#REF!</v>
      </c>
      <c r="AX88" s="81" t="e">
        <f t="shared" ca="1" si="57"/>
        <v>#REF!</v>
      </c>
      <c r="AY88" s="81" t="e">
        <f t="shared" ca="1" si="57"/>
        <v>#REF!</v>
      </c>
      <c r="AZ88" s="81" t="e">
        <f t="shared" ca="1" si="57"/>
        <v>#REF!</v>
      </c>
      <c r="BA88" s="81" t="e">
        <f t="shared" ca="1" si="57"/>
        <v>#REF!</v>
      </c>
      <c r="BB88" s="81" t="e">
        <f t="shared" ca="1" si="57"/>
        <v>#REF!</v>
      </c>
      <c r="BC88" s="81" t="e">
        <f t="shared" ca="1" si="57"/>
        <v>#REF!</v>
      </c>
      <c r="BD88" s="81" t="e">
        <f t="shared" ca="1" si="57"/>
        <v>#REF!</v>
      </c>
      <c r="BE88" s="81" t="e">
        <f t="shared" ca="1" si="46"/>
        <v>#REF!</v>
      </c>
      <c r="BF88" s="81" t="e">
        <f t="shared" ca="1" si="58"/>
        <v>#REF!</v>
      </c>
      <c r="BG88" s="81" t="e">
        <f t="shared" ca="1" si="58"/>
        <v>#REF!</v>
      </c>
      <c r="BH88" s="81" t="e">
        <f t="shared" ca="1" si="58"/>
        <v>#REF!</v>
      </c>
      <c r="BI88" s="81" t="e">
        <f t="shared" ca="1" si="58"/>
        <v>#REF!</v>
      </c>
      <c r="BJ88" s="81" t="e">
        <f t="shared" ca="1" si="58"/>
        <v>#REF!</v>
      </c>
      <c r="BK88" s="81" t="e">
        <f t="shared" ca="1" si="58"/>
        <v>#REF!</v>
      </c>
      <c r="BL88" s="81" t="e">
        <f t="shared" ca="1" si="58"/>
        <v>#REF!</v>
      </c>
      <c r="BM88" s="82" t="s">
        <v>549</v>
      </c>
      <c r="BN88" s="82" t="s">
        <v>299</v>
      </c>
      <c r="BO88" s="82" t="s">
        <v>381</v>
      </c>
    </row>
    <row r="89" spans="1:67" s="84" customFormat="1" x14ac:dyDescent="0.2">
      <c r="A89" s="81">
        <v>86</v>
      </c>
      <c r="B89" s="82" t="s">
        <v>550</v>
      </c>
      <c r="C89" s="81" t="str">
        <f t="shared" si="45"/>
        <v>夕張市</v>
      </c>
      <c r="D89" s="81" t="e">
        <f t="shared" ca="1" si="53"/>
        <v>#REF!</v>
      </c>
      <c r="E89" s="81" t="e">
        <f t="shared" ca="1" si="53"/>
        <v>#REF!</v>
      </c>
      <c r="F89" s="81" t="e">
        <f t="shared" ca="1" si="53"/>
        <v>#REF!</v>
      </c>
      <c r="G89" s="81" t="e">
        <f t="shared" ca="1" si="53"/>
        <v>#REF!</v>
      </c>
      <c r="H89" s="81" t="e">
        <f t="shared" ca="1" si="53"/>
        <v>#REF!</v>
      </c>
      <c r="I89" s="81" t="e">
        <f t="shared" ca="1" si="53"/>
        <v>#REF!</v>
      </c>
      <c r="J89" s="81" t="e">
        <f t="shared" ca="1" si="53"/>
        <v>#REF!</v>
      </c>
      <c r="K89" s="81" t="e">
        <f t="shared" ca="1" si="53"/>
        <v>#REF!</v>
      </c>
      <c r="L89" s="81" t="e">
        <f t="shared" ca="1" si="53"/>
        <v>#REF!</v>
      </c>
      <c r="M89" s="81" t="e">
        <f t="shared" ca="1" si="53"/>
        <v>#REF!</v>
      </c>
      <c r="N89" s="81" t="e">
        <f t="shared" ca="1" si="54"/>
        <v>#REF!</v>
      </c>
      <c r="O89" s="81" t="e">
        <f t="shared" ca="1" si="54"/>
        <v>#REF!</v>
      </c>
      <c r="P89" s="81" t="e">
        <f t="shared" ca="1" si="54"/>
        <v>#REF!</v>
      </c>
      <c r="Q89" s="81" t="e">
        <f t="shared" ca="1" si="54"/>
        <v>#REF!</v>
      </c>
      <c r="R89" s="81" t="e">
        <f t="shared" ca="1" si="54"/>
        <v>#REF!</v>
      </c>
      <c r="S89" s="81" t="e">
        <f t="shared" ca="1" si="54"/>
        <v>#REF!</v>
      </c>
      <c r="T89" s="81" t="e">
        <f t="shared" ca="1" si="54"/>
        <v>#REF!</v>
      </c>
      <c r="U89" s="81" t="e">
        <f t="shared" ca="1" si="54"/>
        <v>#REF!</v>
      </c>
      <c r="V89" s="81" t="e">
        <f t="shared" ca="1" si="54"/>
        <v>#REF!</v>
      </c>
      <c r="W89" s="81" t="e">
        <f t="shared" ca="1" si="54"/>
        <v>#REF!</v>
      </c>
      <c r="X89" s="81" t="e">
        <f t="shared" ca="1" si="55"/>
        <v>#REF!</v>
      </c>
      <c r="Y89" s="81" t="e">
        <f t="shared" ca="1" si="55"/>
        <v>#REF!</v>
      </c>
      <c r="Z89" s="81" t="e">
        <f t="shared" ca="1" si="55"/>
        <v>#REF!</v>
      </c>
      <c r="AA89" s="81" t="e">
        <f t="shared" ca="1" si="55"/>
        <v>#REF!</v>
      </c>
      <c r="AB89" s="81" t="e">
        <f t="shared" ca="1" si="55"/>
        <v>#REF!</v>
      </c>
      <c r="AC89" s="81" t="e">
        <f t="shared" ca="1" si="55"/>
        <v>#REF!</v>
      </c>
      <c r="AD89" s="81" t="e">
        <f t="shared" ca="1" si="55"/>
        <v>#REF!</v>
      </c>
      <c r="AE89" s="81" t="e">
        <f t="shared" ca="1" si="55"/>
        <v>#REF!</v>
      </c>
      <c r="AF89" s="81" t="e">
        <f t="shared" ca="1" si="55"/>
        <v>#REF!</v>
      </c>
      <c r="AG89" s="81" t="e">
        <f t="shared" ca="1" si="55"/>
        <v>#REF!</v>
      </c>
      <c r="AH89" s="81" t="e">
        <f t="shared" ca="1" si="56"/>
        <v>#REF!</v>
      </c>
      <c r="AI89" s="81" t="e">
        <f t="shared" ca="1" si="56"/>
        <v>#REF!</v>
      </c>
      <c r="AJ89" s="81" t="e">
        <f t="shared" ca="1" si="56"/>
        <v>#REF!</v>
      </c>
      <c r="AK89" s="81" t="e">
        <f t="shared" ca="1" si="56"/>
        <v>#REF!</v>
      </c>
      <c r="AL89" s="81" t="e">
        <f t="shared" ca="1" si="56"/>
        <v>#REF!</v>
      </c>
      <c r="AM89" s="81" t="e">
        <f t="shared" ca="1" si="56"/>
        <v>#REF!</v>
      </c>
      <c r="AN89" s="81" t="e">
        <f t="shared" ca="1" si="56"/>
        <v>#REF!</v>
      </c>
      <c r="AO89" s="81" t="e">
        <f t="shared" ca="1" si="56"/>
        <v>#REF!</v>
      </c>
      <c r="AP89" s="81" t="e">
        <f t="shared" ca="1" si="56"/>
        <v>#REF!</v>
      </c>
      <c r="AQ89" s="81" t="e">
        <f t="shared" ca="1" si="56"/>
        <v>#REF!</v>
      </c>
      <c r="AR89" s="81" t="e">
        <f t="shared" ca="1" si="57"/>
        <v>#REF!</v>
      </c>
      <c r="AS89" s="81" t="e">
        <f t="shared" ca="1" si="57"/>
        <v>#REF!</v>
      </c>
      <c r="AT89" s="81" t="e">
        <f t="shared" ca="1" si="57"/>
        <v>#REF!</v>
      </c>
      <c r="AU89" s="81" t="e">
        <f t="shared" ca="1" si="57"/>
        <v>#REF!</v>
      </c>
      <c r="AV89" s="81" t="e">
        <f t="shared" ca="1" si="57"/>
        <v>#REF!</v>
      </c>
      <c r="AW89" s="81" t="e">
        <f t="shared" ca="1" si="57"/>
        <v>#REF!</v>
      </c>
      <c r="AX89" s="81" t="e">
        <f t="shared" ca="1" si="57"/>
        <v>#REF!</v>
      </c>
      <c r="AY89" s="81" t="e">
        <f t="shared" ca="1" si="57"/>
        <v>#REF!</v>
      </c>
      <c r="AZ89" s="81" t="e">
        <f t="shared" ca="1" si="57"/>
        <v>#REF!</v>
      </c>
      <c r="BA89" s="81" t="e">
        <f t="shared" ca="1" si="57"/>
        <v>#REF!</v>
      </c>
      <c r="BB89" s="81" t="e">
        <f t="shared" ca="1" si="57"/>
        <v>#REF!</v>
      </c>
      <c r="BC89" s="81" t="e">
        <f t="shared" ca="1" si="57"/>
        <v>#REF!</v>
      </c>
      <c r="BD89" s="81" t="e">
        <f t="shared" ca="1" si="57"/>
        <v>#REF!</v>
      </c>
      <c r="BE89" s="81" t="e">
        <f t="shared" ca="1" si="46"/>
        <v>#REF!</v>
      </c>
      <c r="BF89" s="81" t="e">
        <f t="shared" ca="1" si="58"/>
        <v>#REF!</v>
      </c>
      <c r="BG89" s="81" t="e">
        <f t="shared" ca="1" si="58"/>
        <v>#REF!</v>
      </c>
      <c r="BH89" s="81" t="e">
        <f t="shared" ca="1" si="58"/>
        <v>#REF!</v>
      </c>
      <c r="BI89" s="81" t="e">
        <f t="shared" ca="1" si="58"/>
        <v>#REF!</v>
      </c>
      <c r="BJ89" s="81" t="e">
        <f t="shared" ca="1" si="58"/>
        <v>#REF!</v>
      </c>
      <c r="BK89" s="81" t="e">
        <f t="shared" ca="1" si="58"/>
        <v>#REF!</v>
      </c>
      <c r="BL89" s="81" t="e">
        <f t="shared" ca="1" si="58"/>
        <v>#REF!</v>
      </c>
      <c r="BM89" s="82" t="s">
        <v>550</v>
      </c>
      <c r="BN89" s="82" t="s">
        <v>299</v>
      </c>
      <c r="BO89" s="82" t="s">
        <v>462</v>
      </c>
    </row>
    <row r="90" spans="1:67" s="84" customFormat="1" x14ac:dyDescent="0.2">
      <c r="A90" s="81">
        <v>87</v>
      </c>
      <c r="B90" s="82" t="s">
        <v>551</v>
      </c>
      <c r="C90" s="81" t="str">
        <f t="shared" si="45"/>
        <v>夕張市</v>
      </c>
      <c r="D90" s="81" t="e">
        <f t="shared" ca="1" si="53"/>
        <v>#REF!</v>
      </c>
      <c r="E90" s="81" t="e">
        <f t="shared" ca="1" si="53"/>
        <v>#REF!</v>
      </c>
      <c r="F90" s="81" t="e">
        <f t="shared" ca="1" si="53"/>
        <v>#REF!</v>
      </c>
      <c r="G90" s="81" t="e">
        <f t="shared" ca="1" si="53"/>
        <v>#REF!</v>
      </c>
      <c r="H90" s="81" t="e">
        <f t="shared" ca="1" si="53"/>
        <v>#REF!</v>
      </c>
      <c r="I90" s="81" t="e">
        <f t="shared" ca="1" si="53"/>
        <v>#REF!</v>
      </c>
      <c r="J90" s="81" t="e">
        <f t="shared" ca="1" si="53"/>
        <v>#REF!</v>
      </c>
      <c r="K90" s="81" t="e">
        <f t="shared" ca="1" si="53"/>
        <v>#REF!</v>
      </c>
      <c r="L90" s="81" t="e">
        <f t="shared" ca="1" si="53"/>
        <v>#REF!</v>
      </c>
      <c r="M90" s="81" t="e">
        <f t="shared" ca="1" si="53"/>
        <v>#REF!</v>
      </c>
      <c r="N90" s="81" t="e">
        <f t="shared" ca="1" si="54"/>
        <v>#REF!</v>
      </c>
      <c r="O90" s="81" t="e">
        <f t="shared" ca="1" si="54"/>
        <v>#REF!</v>
      </c>
      <c r="P90" s="81" t="e">
        <f t="shared" ca="1" si="54"/>
        <v>#REF!</v>
      </c>
      <c r="Q90" s="81" t="e">
        <f t="shared" ca="1" si="54"/>
        <v>#REF!</v>
      </c>
      <c r="R90" s="81" t="e">
        <f t="shared" ca="1" si="54"/>
        <v>#REF!</v>
      </c>
      <c r="S90" s="81" t="e">
        <f t="shared" ca="1" si="54"/>
        <v>#REF!</v>
      </c>
      <c r="T90" s="81" t="e">
        <f t="shared" ca="1" si="54"/>
        <v>#REF!</v>
      </c>
      <c r="U90" s="81" t="e">
        <f t="shared" ca="1" si="54"/>
        <v>#REF!</v>
      </c>
      <c r="V90" s="81" t="e">
        <f t="shared" ca="1" si="54"/>
        <v>#REF!</v>
      </c>
      <c r="W90" s="81" t="e">
        <f t="shared" ca="1" si="54"/>
        <v>#REF!</v>
      </c>
      <c r="X90" s="81" t="e">
        <f t="shared" ca="1" si="55"/>
        <v>#REF!</v>
      </c>
      <c r="Y90" s="81" t="e">
        <f t="shared" ca="1" si="55"/>
        <v>#REF!</v>
      </c>
      <c r="Z90" s="81" t="e">
        <f t="shared" ca="1" si="55"/>
        <v>#REF!</v>
      </c>
      <c r="AA90" s="81" t="e">
        <f t="shared" ca="1" si="55"/>
        <v>#REF!</v>
      </c>
      <c r="AB90" s="81" t="e">
        <f t="shared" ca="1" si="55"/>
        <v>#REF!</v>
      </c>
      <c r="AC90" s="81" t="e">
        <f t="shared" ca="1" si="55"/>
        <v>#REF!</v>
      </c>
      <c r="AD90" s="81" t="e">
        <f t="shared" ca="1" si="55"/>
        <v>#REF!</v>
      </c>
      <c r="AE90" s="81" t="e">
        <f t="shared" ca="1" si="55"/>
        <v>#REF!</v>
      </c>
      <c r="AF90" s="81" t="e">
        <f t="shared" ca="1" si="55"/>
        <v>#REF!</v>
      </c>
      <c r="AG90" s="81" t="e">
        <f t="shared" ca="1" si="55"/>
        <v>#REF!</v>
      </c>
      <c r="AH90" s="81" t="e">
        <f t="shared" ca="1" si="56"/>
        <v>#REF!</v>
      </c>
      <c r="AI90" s="81" t="e">
        <f t="shared" ca="1" si="56"/>
        <v>#REF!</v>
      </c>
      <c r="AJ90" s="81" t="e">
        <f t="shared" ca="1" si="56"/>
        <v>#REF!</v>
      </c>
      <c r="AK90" s="81" t="e">
        <f t="shared" ca="1" si="56"/>
        <v>#REF!</v>
      </c>
      <c r="AL90" s="81" t="e">
        <f t="shared" ca="1" si="56"/>
        <v>#REF!</v>
      </c>
      <c r="AM90" s="81" t="e">
        <f t="shared" ca="1" si="56"/>
        <v>#REF!</v>
      </c>
      <c r="AN90" s="81" t="e">
        <f t="shared" ca="1" si="56"/>
        <v>#REF!</v>
      </c>
      <c r="AO90" s="81" t="e">
        <f t="shared" ca="1" si="56"/>
        <v>#REF!</v>
      </c>
      <c r="AP90" s="81" t="e">
        <f t="shared" ca="1" si="56"/>
        <v>#REF!</v>
      </c>
      <c r="AQ90" s="81" t="e">
        <f t="shared" ca="1" si="56"/>
        <v>#REF!</v>
      </c>
      <c r="AR90" s="81" t="e">
        <f t="shared" ca="1" si="57"/>
        <v>#REF!</v>
      </c>
      <c r="AS90" s="81" t="e">
        <f t="shared" ca="1" si="57"/>
        <v>#REF!</v>
      </c>
      <c r="AT90" s="81" t="e">
        <f t="shared" ca="1" si="57"/>
        <v>#REF!</v>
      </c>
      <c r="AU90" s="81" t="e">
        <f t="shared" ca="1" si="57"/>
        <v>#REF!</v>
      </c>
      <c r="AV90" s="81" t="e">
        <f t="shared" ca="1" si="57"/>
        <v>#REF!</v>
      </c>
      <c r="AW90" s="81" t="e">
        <f t="shared" ca="1" si="57"/>
        <v>#REF!</v>
      </c>
      <c r="AX90" s="81" t="e">
        <f t="shared" ca="1" si="57"/>
        <v>#REF!</v>
      </c>
      <c r="AY90" s="81" t="e">
        <f t="shared" ca="1" si="57"/>
        <v>#REF!</v>
      </c>
      <c r="AZ90" s="81" t="e">
        <f t="shared" ca="1" si="57"/>
        <v>#REF!</v>
      </c>
      <c r="BA90" s="81" t="e">
        <f t="shared" ca="1" si="57"/>
        <v>#REF!</v>
      </c>
      <c r="BB90" s="81" t="e">
        <f t="shared" ca="1" si="57"/>
        <v>#REF!</v>
      </c>
      <c r="BC90" s="81" t="e">
        <f t="shared" ca="1" si="57"/>
        <v>#REF!</v>
      </c>
      <c r="BD90" s="81" t="e">
        <f t="shared" ca="1" si="57"/>
        <v>#REF!</v>
      </c>
      <c r="BE90" s="81" t="e">
        <f t="shared" ca="1" si="46"/>
        <v>#REF!</v>
      </c>
      <c r="BF90" s="81" t="e">
        <f t="shared" ca="1" si="58"/>
        <v>#REF!</v>
      </c>
      <c r="BG90" s="81" t="e">
        <f t="shared" ca="1" si="58"/>
        <v>#REF!</v>
      </c>
      <c r="BH90" s="81" t="e">
        <f t="shared" ca="1" si="58"/>
        <v>#REF!</v>
      </c>
      <c r="BI90" s="81" t="e">
        <f t="shared" ca="1" si="58"/>
        <v>#REF!</v>
      </c>
      <c r="BJ90" s="81" t="e">
        <f t="shared" ca="1" si="58"/>
        <v>#REF!</v>
      </c>
      <c r="BK90" s="81" t="e">
        <f t="shared" ca="1" si="58"/>
        <v>#REF!</v>
      </c>
      <c r="BL90" s="81" t="e">
        <f t="shared" ca="1" si="58"/>
        <v>#REF!</v>
      </c>
      <c r="BM90" s="82" t="s">
        <v>551</v>
      </c>
      <c r="BN90" s="82" t="s">
        <v>299</v>
      </c>
      <c r="BO90" s="82" t="s">
        <v>463</v>
      </c>
    </row>
    <row r="91" spans="1:67" x14ac:dyDescent="0.2">
      <c r="A91" s="81">
        <v>88</v>
      </c>
      <c r="B91" s="54" t="s">
        <v>552</v>
      </c>
      <c r="C91" s="36" t="str">
        <f t="shared" si="45"/>
        <v>夕張市</v>
      </c>
      <c r="D91" s="36" t="e">
        <f t="shared" ca="1" si="53"/>
        <v>#REF!</v>
      </c>
      <c r="E91" s="36" t="e">
        <f t="shared" ca="1" si="53"/>
        <v>#REF!</v>
      </c>
      <c r="F91" s="36" t="e">
        <f t="shared" ca="1" si="53"/>
        <v>#REF!</v>
      </c>
      <c r="G91" s="36" t="e">
        <f t="shared" ca="1" si="53"/>
        <v>#REF!</v>
      </c>
      <c r="H91" s="36" t="e">
        <f t="shared" ca="1" si="53"/>
        <v>#REF!</v>
      </c>
      <c r="I91" s="36" t="e">
        <f t="shared" ca="1" si="53"/>
        <v>#REF!</v>
      </c>
      <c r="J91" s="36" t="e">
        <f t="shared" ca="1" si="53"/>
        <v>#REF!</v>
      </c>
      <c r="K91" s="36" t="e">
        <f t="shared" ca="1" si="53"/>
        <v>#REF!</v>
      </c>
      <c r="L91" s="36" t="e">
        <f t="shared" ca="1" si="53"/>
        <v>#REF!</v>
      </c>
      <c r="M91" s="36" t="e">
        <f t="shared" ca="1" si="53"/>
        <v>#REF!</v>
      </c>
      <c r="N91" s="36" t="e">
        <f t="shared" ca="1" si="54"/>
        <v>#REF!</v>
      </c>
      <c r="O91" s="36" t="e">
        <f t="shared" ca="1" si="54"/>
        <v>#REF!</v>
      </c>
      <c r="P91" s="36" t="e">
        <f t="shared" ca="1" si="54"/>
        <v>#REF!</v>
      </c>
      <c r="Q91" s="36" t="e">
        <f t="shared" ca="1" si="54"/>
        <v>#REF!</v>
      </c>
      <c r="R91" s="36" t="e">
        <f t="shared" ca="1" si="54"/>
        <v>#REF!</v>
      </c>
      <c r="S91" s="36" t="e">
        <f t="shared" ca="1" si="54"/>
        <v>#REF!</v>
      </c>
      <c r="T91" s="36" t="e">
        <f t="shared" ca="1" si="54"/>
        <v>#REF!</v>
      </c>
      <c r="U91" s="36" t="e">
        <f t="shared" ca="1" si="54"/>
        <v>#REF!</v>
      </c>
      <c r="V91" s="36" t="e">
        <f t="shared" ca="1" si="54"/>
        <v>#REF!</v>
      </c>
      <c r="W91" s="36" t="e">
        <f t="shared" ca="1" si="54"/>
        <v>#REF!</v>
      </c>
      <c r="X91" s="36" t="e">
        <f t="shared" ca="1" si="55"/>
        <v>#REF!</v>
      </c>
      <c r="Y91" s="36" t="e">
        <f t="shared" ca="1" si="55"/>
        <v>#REF!</v>
      </c>
      <c r="Z91" s="36" t="e">
        <f t="shared" ca="1" si="55"/>
        <v>#REF!</v>
      </c>
      <c r="AA91" s="36" t="e">
        <f t="shared" ca="1" si="55"/>
        <v>#REF!</v>
      </c>
      <c r="AB91" s="36" t="e">
        <f t="shared" ca="1" si="55"/>
        <v>#REF!</v>
      </c>
      <c r="AC91" s="36" t="e">
        <f t="shared" ca="1" si="55"/>
        <v>#REF!</v>
      </c>
      <c r="AD91" s="36" t="e">
        <f t="shared" ca="1" si="55"/>
        <v>#REF!</v>
      </c>
      <c r="AE91" s="36" t="e">
        <f t="shared" ca="1" si="55"/>
        <v>#REF!</v>
      </c>
      <c r="AF91" s="36" t="e">
        <f t="shared" ca="1" si="55"/>
        <v>#REF!</v>
      </c>
      <c r="AG91" s="36" t="e">
        <f t="shared" ca="1" si="55"/>
        <v>#REF!</v>
      </c>
      <c r="AH91" s="36" t="e">
        <f t="shared" ca="1" si="56"/>
        <v>#REF!</v>
      </c>
      <c r="AI91" s="36" t="e">
        <f t="shared" ca="1" si="56"/>
        <v>#REF!</v>
      </c>
      <c r="AJ91" s="36" t="e">
        <f t="shared" ca="1" si="56"/>
        <v>#REF!</v>
      </c>
      <c r="AK91" s="36" t="e">
        <f t="shared" ca="1" si="56"/>
        <v>#REF!</v>
      </c>
      <c r="AL91" s="36" t="e">
        <f t="shared" ca="1" si="56"/>
        <v>#REF!</v>
      </c>
      <c r="AM91" s="36" t="e">
        <f t="shared" ca="1" si="56"/>
        <v>#REF!</v>
      </c>
      <c r="AN91" s="36" t="e">
        <f t="shared" ca="1" si="56"/>
        <v>#REF!</v>
      </c>
      <c r="AO91" s="36" t="e">
        <f t="shared" ca="1" si="56"/>
        <v>#REF!</v>
      </c>
      <c r="AP91" s="36" t="e">
        <f t="shared" ca="1" si="56"/>
        <v>#REF!</v>
      </c>
      <c r="AQ91" s="36" t="e">
        <f t="shared" ca="1" si="56"/>
        <v>#REF!</v>
      </c>
      <c r="AR91" s="36" t="e">
        <f t="shared" ca="1" si="57"/>
        <v>#REF!</v>
      </c>
      <c r="AS91" s="36" t="e">
        <f t="shared" ca="1" si="57"/>
        <v>#REF!</v>
      </c>
      <c r="AT91" s="36" t="e">
        <f t="shared" ca="1" si="57"/>
        <v>#REF!</v>
      </c>
      <c r="AU91" s="36" t="e">
        <f t="shared" ca="1" si="57"/>
        <v>#REF!</v>
      </c>
      <c r="AV91" s="36" t="e">
        <f t="shared" ca="1" si="57"/>
        <v>#REF!</v>
      </c>
      <c r="AW91" s="36" t="e">
        <f t="shared" ca="1" si="57"/>
        <v>#REF!</v>
      </c>
      <c r="AX91" s="36" t="e">
        <f t="shared" ca="1" si="57"/>
        <v>#REF!</v>
      </c>
      <c r="AY91" s="36" t="e">
        <f t="shared" ca="1" si="57"/>
        <v>#REF!</v>
      </c>
      <c r="AZ91" s="36" t="e">
        <f t="shared" ca="1" si="57"/>
        <v>#REF!</v>
      </c>
      <c r="BA91" s="36" t="e">
        <f t="shared" ca="1" si="57"/>
        <v>#REF!</v>
      </c>
      <c r="BB91" s="36" t="e">
        <f t="shared" ca="1" si="57"/>
        <v>#REF!</v>
      </c>
      <c r="BC91" s="36" t="e">
        <f t="shared" ca="1" si="57"/>
        <v>#REF!</v>
      </c>
      <c r="BD91" s="36" t="e">
        <f t="shared" ca="1" si="57"/>
        <v>#REF!</v>
      </c>
      <c r="BE91" s="36" t="e">
        <f t="shared" ca="1" si="46"/>
        <v>#REF!</v>
      </c>
      <c r="BF91" s="36" t="e">
        <f t="shared" ca="1" si="58"/>
        <v>#REF!</v>
      </c>
      <c r="BG91" s="36" t="e">
        <f t="shared" ca="1" si="58"/>
        <v>#REF!</v>
      </c>
      <c r="BH91" s="36" t="e">
        <f t="shared" ca="1" si="58"/>
        <v>#REF!</v>
      </c>
      <c r="BI91" s="36" t="e">
        <f t="shared" ca="1" si="58"/>
        <v>#REF!</v>
      </c>
      <c r="BJ91" s="36" t="e">
        <f t="shared" ca="1" si="58"/>
        <v>#REF!</v>
      </c>
      <c r="BK91" s="36" t="e">
        <f t="shared" ca="1" si="58"/>
        <v>#REF!</v>
      </c>
      <c r="BL91" s="36" t="e">
        <f t="shared" ca="1" si="58"/>
        <v>#REF!</v>
      </c>
      <c r="BM91" s="54" t="s">
        <v>552</v>
      </c>
      <c r="BN91" s="54" t="s">
        <v>300</v>
      </c>
      <c r="BO91" s="54" t="s">
        <v>381</v>
      </c>
    </row>
    <row r="92" spans="1:67" x14ac:dyDescent="0.2">
      <c r="A92" s="81">
        <v>89</v>
      </c>
      <c r="B92" s="54" t="s">
        <v>553</v>
      </c>
      <c r="C92" s="36" t="str">
        <f t="shared" si="45"/>
        <v>夕張市</v>
      </c>
      <c r="D92" s="36" t="e">
        <f t="shared" ca="1" si="53"/>
        <v>#REF!</v>
      </c>
      <c r="E92" s="36" t="e">
        <f t="shared" ca="1" si="53"/>
        <v>#REF!</v>
      </c>
      <c r="F92" s="36" t="e">
        <f t="shared" ca="1" si="53"/>
        <v>#REF!</v>
      </c>
      <c r="G92" s="36" t="e">
        <f t="shared" ca="1" si="53"/>
        <v>#REF!</v>
      </c>
      <c r="H92" s="36" t="e">
        <f t="shared" ca="1" si="53"/>
        <v>#REF!</v>
      </c>
      <c r="I92" s="36" t="e">
        <f t="shared" ca="1" si="53"/>
        <v>#REF!</v>
      </c>
      <c r="J92" s="36" t="e">
        <f t="shared" ca="1" si="53"/>
        <v>#REF!</v>
      </c>
      <c r="K92" s="36" t="e">
        <f t="shared" ca="1" si="53"/>
        <v>#REF!</v>
      </c>
      <c r="L92" s="36" t="e">
        <f t="shared" ca="1" si="53"/>
        <v>#REF!</v>
      </c>
      <c r="M92" s="36" t="e">
        <f t="shared" ca="1" si="53"/>
        <v>#REF!</v>
      </c>
      <c r="N92" s="36" t="e">
        <f t="shared" ca="1" si="54"/>
        <v>#REF!</v>
      </c>
      <c r="O92" s="36" t="e">
        <f t="shared" ca="1" si="54"/>
        <v>#REF!</v>
      </c>
      <c r="P92" s="36" t="e">
        <f t="shared" ca="1" si="54"/>
        <v>#REF!</v>
      </c>
      <c r="Q92" s="36" t="e">
        <f t="shared" ca="1" si="54"/>
        <v>#REF!</v>
      </c>
      <c r="R92" s="36" t="e">
        <f t="shared" ca="1" si="54"/>
        <v>#REF!</v>
      </c>
      <c r="S92" s="36" t="e">
        <f t="shared" ca="1" si="54"/>
        <v>#REF!</v>
      </c>
      <c r="T92" s="36" t="e">
        <f t="shared" ca="1" si="54"/>
        <v>#REF!</v>
      </c>
      <c r="U92" s="36" t="e">
        <f t="shared" ca="1" si="54"/>
        <v>#REF!</v>
      </c>
      <c r="V92" s="36" t="e">
        <f t="shared" ca="1" si="54"/>
        <v>#REF!</v>
      </c>
      <c r="W92" s="36" t="e">
        <f t="shared" ca="1" si="54"/>
        <v>#REF!</v>
      </c>
      <c r="X92" s="36" t="e">
        <f t="shared" ca="1" si="55"/>
        <v>#REF!</v>
      </c>
      <c r="Y92" s="36" t="e">
        <f t="shared" ca="1" si="55"/>
        <v>#REF!</v>
      </c>
      <c r="Z92" s="36" t="e">
        <f t="shared" ca="1" si="55"/>
        <v>#REF!</v>
      </c>
      <c r="AA92" s="36" t="e">
        <f t="shared" ca="1" si="55"/>
        <v>#REF!</v>
      </c>
      <c r="AB92" s="36" t="e">
        <f t="shared" ca="1" si="55"/>
        <v>#REF!</v>
      </c>
      <c r="AC92" s="36" t="e">
        <f t="shared" ca="1" si="55"/>
        <v>#REF!</v>
      </c>
      <c r="AD92" s="36" t="e">
        <f t="shared" ca="1" si="55"/>
        <v>#REF!</v>
      </c>
      <c r="AE92" s="36" t="e">
        <f t="shared" ca="1" si="55"/>
        <v>#REF!</v>
      </c>
      <c r="AF92" s="36" t="e">
        <f t="shared" ca="1" si="55"/>
        <v>#REF!</v>
      </c>
      <c r="AG92" s="36" t="e">
        <f t="shared" ca="1" si="55"/>
        <v>#REF!</v>
      </c>
      <c r="AH92" s="36" t="e">
        <f t="shared" ca="1" si="56"/>
        <v>#REF!</v>
      </c>
      <c r="AI92" s="36" t="e">
        <f t="shared" ca="1" si="56"/>
        <v>#REF!</v>
      </c>
      <c r="AJ92" s="36" t="e">
        <f t="shared" ca="1" si="56"/>
        <v>#REF!</v>
      </c>
      <c r="AK92" s="36" t="e">
        <f t="shared" ca="1" si="56"/>
        <v>#REF!</v>
      </c>
      <c r="AL92" s="36" t="e">
        <f t="shared" ca="1" si="56"/>
        <v>#REF!</v>
      </c>
      <c r="AM92" s="36" t="e">
        <f t="shared" ca="1" si="56"/>
        <v>#REF!</v>
      </c>
      <c r="AN92" s="36" t="e">
        <f t="shared" ca="1" si="56"/>
        <v>#REF!</v>
      </c>
      <c r="AO92" s="36" t="e">
        <f t="shared" ca="1" si="56"/>
        <v>#REF!</v>
      </c>
      <c r="AP92" s="36" t="e">
        <f t="shared" ca="1" si="56"/>
        <v>#REF!</v>
      </c>
      <c r="AQ92" s="36" t="e">
        <f t="shared" ca="1" si="56"/>
        <v>#REF!</v>
      </c>
      <c r="AR92" s="36" t="e">
        <f t="shared" ca="1" si="57"/>
        <v>#REF!</v>
      </c>
      <c r="AS92" s="36" t="e">
        <f t="shared" ca="1" si="57"/>
        <v>#REF!</v>
      </c>
      <c r="AT92" s="36" t="e">
        <f t="shared" ca="1" si="57"/>
        <v>#REF!</v>
      </c>
      <c r="AU92" s="36" t="e">
        <f t="shared" ca="1" si="57"/>
        <v>#REF!</v>
      </c>
      <c r="AV92" s="36" t="e">
        <f t="shared" ca="1" si="57"/>
        <v>#REF!</v>
      </c>
      <c r="AW92" s="36" t="e">
        <f t="shared" ca="1" si="57"/>
        <v>#REF!</v>
      </c>
      <c r="AX92" s="36" t="e">
        <f t="shared" ca="1" si="57"/>
        <v>#REF!</v>
      </c>
      <c r="AY92" s="36" t="e">
        <f t="shared" ca="1" si="57"/>
        <v>#REF!</v>
      </c>
      <c r="AZ92" s="36" t="e">
        <f t="shared" ca="1" si="57"/>
        <v>#REF!</v>
      </c>
      <c r="BA92" s="36" t="e">
        <f t="shared" ca="1" si="57"/>
        <v>#REF!</v>
      </c>
      <c r="BB92" s="36" t="e">
        <f t="shared" ca="1" si="57"/>
        <v>#REF!</v>
      </c>
      <c r="BC92" s="36" t="e">
        <f t="shared" ca="1" si="57"/>
        <v>#REF!</v>
      </c>
      <c r="BD92" s="36" t="e">
        <f t="shared" ca="1" si="57"/>
        <v>#REF!</v>
      </c>
      <c r="BE92" s="36" t="e">
        <f t="shared" ca="1" si="46"/>
        <v>#REF!</v>
      </c>
      <c r="BF92" s="36" t="e">
        <f t="shared" ca="1" si="58"/>
        <v>#REF!</v>
      </c>
      <c r="BG92" s="36" t="e">
        <f t="shared" ca="1" si="58"/>
        <v>#REF!</v>
      </c>
      <c r="BH92" s="36" t="e">
        <f t="shared" ca="1" si="58"/>
        <v>#REF!</v>
      </c>
      <c r="BI92" s="36" t="e">
        <f t="shared" ca="1" si="58"/>
        <v>#REF!</v>
      </c>
      <c r="BJ92" s="36" t="e">
        <f t="shared" ca="1" si="58"/>
        <v>#REF!</v>
      </c>
      <c r="BK92" s="36" t="e">
        <f t="shared" ca="1" si="58"/>
        <v>#REF!</v>
      </c>
      <c r="BL92" s="36" t="e">
        <f t="shared" ca="1" si="58"/>
        <v>#REF!</v>
      </c>
      <c r="BM92" s="54" t="s">
        <v>553</v>
      </c>
      <c r="BN92" s="54" t="s">
        <v>300</v>
      </c>
      <c r="BO92" s="54" t="s">
        <v>462</v>
      </c>
    </row>
    <row r="93" spans="1:67" x14ac:dyDescent="0.2">
      <c r="A93" s="81">
        <v>90</v>
      </c>
      <c r="B93" s="54" t="s">
        <v>554</v>
      </c>
      <c r="C93" s="36" t="str">
        <f t="shared" si="45"/>
        <v>夕張市</v>
      </c>
      <c r="D93" s="36" t="e">
        <f t="shared" ca="1" si="53"/>
        <v>#REF!</v>
      </c>
      <c r="E93" s="36" t="e">
        <f t="shared" ca="1" si="53"/>
        <v>#REF!</v>
      </c>
      <c r="F93" s="36" t="e">
        <f t="shared" ca="1" si="53"/>
        <v>#REF!</v>
      </c>
      <c r="G93" s="36" t="e">
        <f t="shared" ca="1" si="53"/>
        <v>#REF!</v>
      </c>
      <c r="H93" s="36" t="e">
        <f t="shared" ca="1" si="53"/>
        <v>#REF!</v>
      </c>
      <c r="I93" s="36" t="e">
        <f t="shared" ca="1" si="53"/>
        <v>#REF!</v>
      </c>
      <c r="J93" s="36" t="e">
        <f t="shared" ca="1" si="53"/>
        <v>#REF!</v>
      </c>
      <c r="K93" s="36" t="e">
        <f t="shared" ca="1" si="53"/>
        <v>#REF!</v>
      </c>
      <c r="L93" s="36" t="e">
        <f t="shared" ca="1" si="53"/>
        <v>#REF!</v>
      </c>
      <c r="M93" s="36" t="e">
        <f t="shared" ca="1" si="53"/>
        <v>#REF!</v>
      </c>
      <c r="N93" s="36" t="e">
        <f t="shared" ca="1" si="54"/>
        <v>#REF!</v>
      </c>
      <c r="O93" s="36" t="e">
        <f t="shared" ca="1" si="54"/>
        <v>#REF!</v>
      </c>
      <c r="P93" s="36" t="e">
        <f t="shared" ca="1" si="54"/>
        <v>#REF!</v>
      </c>
      <c r="Q93" s="36" t="e">
        <f t="shared" ca="1" si="54"/>
        <v>#REF!</v>
      </c>
      <c r="R93" s="36" t="e">
        <f t="shared" ca="1" si="54"/>
        <v>#REF!</v>
      </c>
      <c r="S93" s="36" t="e">
        <f t="shared" ca="1" si="54"/>
        <v>#REF!</v>
      </c>
      <c r="T93" s="36" t="e">
        <f t="shared" ca="1" si="54"/>
        <v>#REF!</v>
      </c>
      <c r="U93" s="36" t="e">
        <f t="shared" ca="1" si="54"/>
        <v>#REF!</v>
      </c>
      <c r="V93" s="36" t="e">
        <f t="shared" ca="1" si="54"/>
        <v>#REF!</v>
      </c>
      <c r="W93" s="36" t="e">
        <f t="shared" ca="1" si="54"/>
        <v>#REF!</v>
      </c>
      <c r="X93" s="36" t="e">
        <f t="shared" ca="1" si="55"/>
        <v>#REF!</v>
      </c>
      <c r="Y93" s="36" t="e">
        <f t="shared" ca="1" si="55"/>
        <v>#REF!</v>
      </c>
      <c r="Z93" s="36" t="e">
        <f t="shared" ca="1" si="55"/>
        <v>#REF!</v>
      </c>
      <c r="AA93" s="36" t="e">
        <f t="shared" ca="1" si="55"/>
        <v>#REF!</v>
      </c>
      <c r="AB93" s="36" t="e">
        <f t="shared" ca="1" si="55"/>
        <v>#REF!</v>
      </c>
      <c r="AC93" s="36" t="e">
        <f t="shared" ca="1" si="55"/>
        <v>#REF!</v>
      </c>
      <c r="AD93" s="36" t="e">
        <f t="shared" ca="1" si="55"/>
        <v>#REF!</v>
      </c>
      <c r="AE93" s="36" t="e">
        <f t="shared" ca="1" si="55"/>
        <v>#REF!</v>
      </c>
      <c r="AF93" s="36" t="e">
        <f t="shared" ca="1" si="55"/>
        <v>#REF!</v>
      </c>
      <c r="AG93" s="36" t="e">
        <f t="shared" ca="1" si="55"/>
        <v>#REF!</v>
      </c>
      <c r="AH93" s="36" t="e">
        <f t="shared" ca="1" si="56"/>
        <v>#REF!</v>
      </c>
      <c r="AI93" s="36" t="e">
        <f t="shared" ca="1" si="56"/>
        <v>#REF!</v>
      </c>
      <c r="AJ93" s="36" t="e">
        <f t="shared" ca="1" si="56"/>
        <v>#REF!</v>
      </c>
      <c r="AK93" s="36" t="e">
        <f t="shared" ca="1" si="56"/>
        <v>#REF!</v>
      </c>
      <c r="AL93" s="36" t="e">
        <f t="shared" ca="1" si="56"/>
        <v>#REF!</v>
      </c>
      <c r="AM93" s="36" t="e">
        <f t="shared" ca="1" si="56"/>
        <v>#REF!</v>
      </c>
      <c r="AN93" s="36" t="e">
        <f t="shared" ca="1" si="56"/>
        <v>#REF!</v>
      </c>
      <c r="AO93" s="36" t="e">
        <f t="shared" ca="1" si="56"/>
        <v>#REF!</v>
      </c>
      <c r="AP93" s="36" t="e">
        <f t="shared" ca="1" si="56"/>
        <v>#REF!</v>
      </c>
      <c r="AQ93" s="36" t="e">
        <f t="shared" ca="1" si="56"/>
        <v>#REF!</v>
      </c>
      <c r="AR93" s="36" t="e">
        <f t="shared" ca="1" si="57"/>
        <v>#REF!</v>
      </c>
      <c r="AS93" s="36" t="e">
        <f t="shared" ca="1" si="57"/>
        <v>#REF!</v>
      </c>
      <c r="AT93" s="36" t="e">
        <f t="shared" ca="1" si="57"/>
        <v>#REF!</v>
      </c>
      <c r="AU93" s="36" t="e">
        <f t="shared" ca="1" si="57"/>
        <v>#REF!</v>
      </c>
      <c r="AV93" s="36" t="e">
        <f t="shared" ca="1" si="57"/>
        <v>#REF!</v>
      </c>
      <c r="AW93" s="36" t="e">
        <f t="shared" ca="1" si="57"/>
        <v>#REF!</v>
      </c>
      <c r="AX93" s="36" t="e">
        <f t="shared" ca="1" si="57"/>
        <v>#REF!</v>
      </c>
      <c r="AY93" s="36" t="e">
        <f t="shared" ca="1" si="57"/>
        <v>#REF!</v>
      </c>
      <c r="AZ93" s="36" t="e">
        <f t="shared" ca="1" si="57"/>
        <v>#REF!</v>
      </c>
      <c r="BA93" s="36" t="e">
        <f t="shared" ca="1" si="57"/>
        <v>#REF!</v>
      </c>
      <c r="BB93" s="36" t="e">
        <f t="shared" ca="1" si="57"/>
        <v>#REF!</v>
      </c>
      <c r="BC93" s="36" t="e">
        <f t="shared" ca="1" si="57"/>
        <v>#REF!</v>
      </c>
      <c r="BD93" s="36" t="e">
        <f t="shared" ca="1" si="57"/>
        <v>#REF!</v>
      </c>
      <c r="BE93" s="74" t="e">
        <f t="shared" ca="1" si="46"/>
        <v>#REF!</v>
      </c>
      <c r="BF93" s="74" t="e">
        <f t="shared" ca="1" si="58"/>
        <v>#REF!</v>
      </c>
      <c r="BG93" s="36" t="e">
        <f t="shared" ca="1" si="58"/>
        <v>#REF!</v>
      </c>
      <c r="BH93" s="36" t="e">
        <f t="shared" ca="1" si="58"/>
        <v>#REF!</v>
      </c>
      <c r="BI93" s="36" t="e">
        <f t="shared" ca="1" si="58"/>
        <v>#REF!</v>
      </c>
      <c r="BJ93" s="36" t="e">
        <f t="shared" ca="1" si="58"/>
        <v>#REF!</v>
      </c>
      <c r="BK93" s="36" t="e">
        <f t="shared" ca="1" si="58"/>
        <v>#REF!</v>
      </c>
      <c r="BL93" s="36" t="e">
        <f t="shared" ca="1" si="58"/>
        <v>#REF!</v>
      </c>
      <c r="BM93" s="54" t="s">
        <v>554</v>
      </c>
      <c r="BN93" s="54" t="s">
        <v>300</v>
      </c>
      <c r="BO93" s="54" t="s">
        <v>463</v>
      </c>
    </row>
    <row r="94" spans="1:67" s="84" customFormat="1" x14ac:dyDescent="0.2">
      <c r="A94" s="81">
        <v>91</v>
      </c>
      <c r="B94" s="82" t="s">
        <v>555</v>
      </c>
      <c r="C94" s="81" t="str">
        <f t="shared" si="45"/>
        <v>夕張市</v>
      </c>
      <c r="D94" s="81" t="e">
        <f t="shared" ref="D94:M103" ca="1" si="59">VLOOKUP($C94,INDIRECT("'"&amp;$B94&amp;"'!$C$4:$BL$182"),D$166,0)</f>
        <v>#REF!</v>
      </c>
      <c r="E94" s="81" t="e">
        <f t="shared" ca="1" si="59"/>
        <v>#REF!</v>
      </c>
      <c r="F94" s="81" t="e">
        <f t="shared" ca="1" si="59"/>
        <v>#REF!</v>
      </c>
      <c r="G94" s="81" t="e">
        <f t="shared" ca="1" si="59"/>
        <v>#REF!</v>
      </c>
      <c r="H94" s="81" t="e">
        <f t="shared" ca="1" si="59"/>
        <v>#REF!</v>
      </c>
      <c r="I94" s="81" t="e">
        <f t="shared" ca="1" si="59"/>
        <v>#REF!</v>
      </c>
      <c r="J94" s="81" t="e">
        <f t="shared" ca="1" si="59"/>
        <v>#REF!</v>
      </c>
      <c r="K94" s="81" t="e">
        <f t="shared" ca="1" si="59"/>
        <v>#REF!</v>
      </c>
      <c r="L94" s="81" t="e">
        <f t="shared" ca="1" si="59"/>
        <v>#REF!</v>
      </c>
      <c r="M94" s="81" t="e">
        <f t="shared" ca="1" si="59"/>
        <v>#REF!</v>
      </c>
      <c r="N94" s="81" t="e">
        <f t="shared" ref="N94:W103" ca="1" si="60">VLOOKUP($C94,INDIRECT("'"&amp;$B94&amp;"'!$C$4:$BL$182"),N$166,0)</f>
        <v>#REF!</v>
      </c>
      <c r="O94" s="81" t="e">
        <f t="shared" ca="1" si="60"/>
        <v>#REF!</v>
      </c>
      <c r="P94" s="81" t="e">
        <f t="shared" ca="1" si="60"/>
        <v>#REF!</v>
      </c>
      <c r="Q94" s="81" t="e">
        <f t="shared" ca="1" si="60"/>
        <v>#REF!</v>
      </c>
      <c r="R94" s="81" t="e">
        <f t="shared" ca="1" si="60"/>
        <v>#REF!</v>
      </c>
      <c r="S94" s="81" t="e">
        <f t="shared" ca="1" si="60"/>
        <v>#REF!</v>
      </c>
      <c r="T94" s="81" t="e">
        <f t="shared" ca="1" si="60"/>
        <v>#REF!</v>
      </c>
      <c r="U94" s="81" t="e">
        <f t="shared" ca="1" si="60"/>
        <v>#REF!</v>
      </c>
      <c r="V94" s="81" t="e">
        <f t="shared" ca="1" si="60"/>
        <v>#REF!</v>
      </c>
      <c r="W94" s="81" t="e">
        <f t="shared" ca="1" si="60"/>
        <v>#REF!</v>
      </c>
      <c r="X94" s="81" t="e">
        <f t="shared" ref="X94:AG103" ca="1" si="61">VLOOKUP($C94,INDIRECT("'"&amp;$B94&amp;"'!$C$4:$BL$182"),X$166,0)</f>
        <v>#REF!</v>
      </c>
      <c r="Y94" s="81" t="e">
        <f t="shared" ca="1" si="61"/>
        <v>#REF!</v>
      </c>
      <c r="Z94" s="81" t="e">
        <f t="shared" ca="1" si="61"/>
        <v>#REF!</v>
      </c>
      <c r="AA94" s="81" t="e">
        <f t="shared" ca="1" si="61"/>
        <v>#REF!</v>
      </c>
      <c r="AB94" s="81" t="e">
        <f t="shared" ca="1" si="61"/>
        <v>#REF!</v>
      </c>
      <c r="AC94" s="81" t="e">
        <f t="shared" ca="1" si="61"/>
        <v>#REF!</v>
      </c>
      <c r="AD94" s="81" t="e">
        <f t="shared" ca="1" si="61"/>
        <v>#REF!</v>
      </c>
      <c r="AE94" s="81" t="e">
        <f t="shared" ca="1" si="61"/>
        <v>#REF!</v>
      </c>
      <c r="AF94" s="81" t="e">
        <f t="shared" ca="1" si="61"/>
        <v>#REF!</v>
      </c>
      <c r="AG94" s="81" t="e">
        <f t="shared" ca="1" si="61"/>
        <v>#REF!</v>
      </c>
      <c r="AH94" s="81" t="e">
        <f t="shared" ref="AH94:AQ103" ca="1" si="62">VLOOKUP($C94,INDIRECT("'"&amp;$B94&amp;"'!$C$4:$BL$182"),AH$166,0)</f>
        <v>#REF!</v>
      </c>
      <c r="AI94" s="81" t="e">
        <f t="shared" ca="1" si="62"/>
        <v>#REF!</v>
      </c>
      <c r="AJ94" s="81" t="e">
        <f t="shared" ca="1" si="62"/>
        <v>#REF!</v>
      </c>
      <c r="AK94" s="81" t="e">
        <f t="shared" ca="1" si="62"/>
        <v>#REF!</v>
      </c>
      <c r="AL94" s="81" t="e">
        <f t="shared" ca="1" si="62"/>
        <v>#REF!</v>
      </c>
      <c r="AM94" s="81" t="e">
        <f t="shared" ca="1" si="62"/>
        <v>#REF!</v>
      </c>
      <c r="AN94" s="81" t="e">
        <f t="shared" ca="1" si="62"/>
        <v>#REF!</v>
      </c>
      <c r="AO94" s="81" t="e">
        <f t="shared" ca="1" si="62"/>
        <v>#REF!</v>
      </c>
      <c r="AP94" s="81" t="e">
        <f t="shared" ca="1" si="62"/>
        <v>#REF!</v>
      </c>
      <c r="AQ94" s="81" t="e">
        <f t="shared" ca="1" si="62"/>
        <v>#REF!</v>
      </c>
      <c r="AR94" s="81" t="e">
        <f t="shared" ref="AR94:BD103" ca="1" si="63">VLOOKUP($C94,INDIRECT("'"&amp;$B94&amp;"'!$C$4:$BL$182"),AR$166,0)</f>
        <v>#REF!</v>
      </c>
      <c r="AS94" s="81" t="e">
        <f t="shared" ca="1" si="63"/>
        <v>#REF!</v>
      </c>
      <c r="AT94" s="81" t="e">
        <f t="shared" ca="1" si="63"/>
        <v>#REF!</v>
      </c>
      <c r="AU94" s="81" t="e">
        <f t="shared" ca="1" si="63"/>
        <v>#REF!</v>
      </c>
      <c r="AV94" s="81" t="e">
        <f t="shared" ca="1" si="63"/>
        <v>#REF!</v>
      </c>
      <c r="AW94" s="81" t="e">
        <f t="shared" ca="1" si="63"/>
        <v>#REF!</v>
      </c>
      <c r="AX94" s="81" t="e">
        <f t="shared" ca="1" si="63"/>
        <v>#REF!</v>
      </c>
      <c r="AY94" s="81" t="e">
        <f t="shared" ca="1" si="63"/>
        <v>#REF!</v>
      </c>
      <c r="AZ94" s="81" t="e">
        <f t="shared" ca="1" si="63"/>
        <v>#REF!</v>
      </c>
      <c r="BA94" s="81" t="e">
        <f t="shared" ca="1" si="63"/>
        <v>#REF!</v>
      </c>
      <c r="BB94" s="81" t="e">
        <f t="shared" ca="1" si="63"/>
        <v>#REF!</v>
      </c>
      <c r="BC94" s="81" t="e">
        <f t="shared" ca="1" si="63"/>
        <v>#REF!</v>
      </c>
      <c r="BD94" s="81" t="e">
        <f t="shared" ca="1" si="63"/>
        <v>#REF!</v>
      </c>
      <c r="BE94" s="81" t="e">
        <f t="shared" ca="1" si="46"/>
        <v>#REF!</v>
      </c>
      <c r="BF94" s="81" t="e">
        <f t="shared" ref="BF94:BL103" ca="1" si="64">VLOOKUP($C94,INDIRECT("'"&amp;$B94&amp;"'!$C$4:$BL$182"),BF$166,0)</f>
        <v>#REF!</v>
      </c>
      <c r="BG94" s="81" t="e">
        <f t="shared" ca="1" si="64"/>
        <v>#REF!</v>
      </c>
      <c r="BH94" s="81" t="e">
        <f t="shared" ca="1" si="64"/>
        <v>#REF!</v>
      </c>
      <c r="BI94" s="81" t="e">
        <f t="shared" ca="1" si="64"/>
        <v>#REF!</v>
      </c>
      <c r="BJ94" s="81" t="e">
        <f t="shared" ca="1" si="64"/>
        <v>#REF!</v>
      </c>
      <c r="BK94" s="81" t="e">
        <f t="shared" ca="1" si="64"/>
        <v>#REF!</v>
      </c>
      <c r="BL94" s="81" t="e">
        <f t="shared" ca="1" si="64"/>
        <v>#REF!</v>
      </c>
      <c r="BM94" s="82" t="s">
        <v>555</v>
      </c>
      <c r="BN94" s="82" t="s">
        <v>301</v>
      </c>
      <c r="BO94" s="82" t="s">
        <v>381</v>
      </c>
    </row>
    <row r="95" spans="1:67" s="84" customFormat="1" x14ac:dyDescent="0.2">
      <c r="A95" s="81">
        <v>92</v>
      </c>
      <c r="B95" s="82" t="s">
        <v>556</v>
      </c>
      <c r="C95" s="81" t="str">
        <f t="shared" si="45"/>
        <v>夕張市</v>
      </c>
      <c r="D95" s="81" t="e">
        <f t="shared" ca="1" si="59"/>
        <v>#REF!</v>
      </c>
      <c r="E95" s="81" t="e">
        <f t="shared" ca="1" si="59"/>
        <v>#REF!</v>
      </c>
      <c r="F95" s="81" t="e">
        <f t="shared" ca="1" si="59"/>
        <v>#REF!</v>
      </c>
      <c r="G95" s="81" t="e">
        <f t="shared" ca="1" si="59"/>
        <v>#REF!</v>
      </c>
      <c r="H95" s="81" t="e">
        <f t="shared" ca="1" si="59"/>
        <v>#REF!</v>
      </c>
      <c r="I95" s="81" t="e">
        <f t="shared" ca="1" si="59"/>
        <v>#REF!</v>
      </c>
      <c r="J95" s="81" t="e">
        <f t="shared" ca="1" si="59"/>
        <v>#REF!</v>
      </c>
      <c r="K95" s="81" t="e">
        <f t="shared" ca="1" si="59"/>
        <v>#REF!</v>
      </c>
      <c r="L95" s="81" t="e">
        <f t="shared" ca="1" si="59"/>
        <v>#REF!</v>
      </c>
      <c r="M95" s="81" t="e">
        <f t="shared" ca="1" si="59"/>
        <v>#REF!</v>
      </c>
      <c r="N95" s="81" t="e">
        <f t="shared" ca="1" si="60"/>
        <v>#REF!</v>
      </c>
      <c r="O95" s="81" t="e">
        <f t="shared" ca="1" si="60"/>
        <v>#REF!</v>
      </c>
      <c r="P95" s="81" t="e">
        <f t="shared" ca="1" si="60"/>
        <v>#REF!</v>
      </c>
      <c r="Q95" s="81" t="e">
        <f t="shared" ca="1" si="60"/>
        <v>#REF!</v>
      </c>
      <c r="R95" s="81" t="e">
        <f t="shared" ca="1" si="60"/>
        <v>#REF!</v>
      </c>
      <c r="S95" s="81" t="e">
        <f t="shared" ca="1" si="60"/>
        <v>#REF!</v>
      </c>
      <c r="T95" s="81" t="e">
        <f t="shared" ca="1" si="60"/>
        <v>#REF!</v>
      </c>
      <c r="U95" s="81" t="e">
        <f t="shared" ca="1" si="60"/>
        <v>#REF!</v>
      </c>
      <c r="V95" s="81" t="e">
        <f t="shared" ca="1" si="60"/>
        <v>#REF!</v>
      </c>
      <c r="W95" s="81" t="e">
        <f t="shared" ca="1" si="60"/>
        <v>#REF!</v>
      </c>
      <c r="X95" s="81" t="e">
        <f t="shared" ca="1" si="61"/>
        <v>#REF!</v>
      </c>
      <c r="Y95" s="81" t="e">
        <f t="shared" ca="1" si="61"/>
        <v>#REF!</v>
      </c>
      <c r="Z95" s="81" t="e">
        <f t="shared" ca="1" si="61"/>
        <v>#REF!</v>
      </c>
      <c r="AA95" s="81" t="e">
        <f t="shared" ca="1" si="61"/>
        <v>#REF!</v>
      </c>
      <c r="AB95" s="81" t="e">
        <f t="shared" ca="1" si="61"/>
        <v>#REF!</v>
      </c>
      <c r="AC95" s="81" t="e">
        <f t="shared" ca="1" si="61"/>
        <v>#REF!</v>
      </c>
      <c r="AD95" s="81" t="e">
        <f t="shared" ca="1" si="61"/>
        <v>#REF!</v>
      </c>
      <c r="AE95" s="81" t="e">
        <f t="shared" ca="1" si="61"/>
        <v>#REF!</v>
      </c>
      <c r="AF95" s="81" t="e">
        <f t="shared" ca="1" si="61"/>
        <v>#REF!</v>
      </c>
      <c r="AG95" s="81" t="e">
        <f t="shared" ca="1" si="61"/>
        <v>#REF!</v>
      </c>
      <c r="AH95" s="81" t="e">
        <f t="shared" ca="1" si="62"/>
        <v>#REF!</v>
      </c>
      <c r="AI95" s="81" t="e">
        <f t="shared" ca="1" si="62"/>
        <v>#REF!</v>
      </c>
      <c r="AJ95" s="81" t="e">
        <f t="shared" ca="1" si="62"/>
        <v>#REF!</v>
      </c>
      <c r="AK95" s="81" t="e">
        <f t="shared" ca="1" si="62"/>
        <v>#REF!</v>
      </c>
      <c r="AL95" s="81" t="e">
        <f t="shared" ca="1" si="62"/>
        <v>#REF!</v>
      </c>
      <c r="AM95" s="81" t="e">
        <f t="shared" ca="1" si="62"/>
        <v>#REF!</v>
      </c>
      <c r="AN95" s="81" t="e">
        <f t="shared" ca="1" si="62"/>
        <v>#REF!</v>
      </c>
      <c r="AO95" s="81" t="e">
        <f t="shared" ca="1" si="62"/>
        <v>#REF!</v>
      </c>
      <c r="AP95" s="81" t="e">
        <f t="shared" ca="1" si="62"/>
        <v>#REF!</v>
      </c>
      <c r="AQ95" s="81" t="e">
        <f t="shared" ca="1" si="62"/>
        <v>#REF!</v>
      </c>
      <c r="AR95" s="81" t="e">
        <f t="shared" ca="1" si="63"/>
        <v>#REF!</v>
      </c>
      <c r="AS95" s="81" t="e">
        <f t="shared" ca="1" si="63"/>
        <v>#REF!</v>
      </c>
      <c r="AT95" s="81" t="e">
        <f t="shared" ca="1" si="63"/>
        <v>#REF!</v>
      </c>
      <c r="AU95" s="81" t="e">
        <f t="shared" ca="1" si="63"/>
        <v>#REF!</v>
      </c>
      <c r="AV95" s="81" t="e">
        <f t="shared" ca="1" si="63"/>
        <v>#REF!</v>
      </c>
      <c r="AW95" s="81" t="e">
        <f t="shared" ca="1" si="63"/>
        <v>#REF!</v>
      </c>
      <c r="AX95" s="81" t="e">
        <f t="shared" ca="1" si="63"/>
        <v>#REF!</v>
      </c>
      <c r="AY95" s="81" t="e">
        <f t="shared" ca="1" si="63"/>
        <v>#REF!</v>
      </c>
      <c r="AZ95" s="81" t="e">
        <f t="shared" ca="1" si="63"/>
        <v>#REF!</v>
      </c>
      <c r="BA95" s="81" t="e">
        <f t="shared" ca="1" si="63"/>
        <v>#REF!</v>
      </c>
      <c r="BB95" s="81" t="e">
        <f t="shared" ca="1" si="63"/>
        <v>#REF!</v>
      </c>
      <c r="BC95" s="81" t="e">
        <f t="shared" ca="1" si="63"/>
        <v>#REF!</v>
      </c>
      <c r="BD95" s="81" t="e">
        <f t="shared" ca="1" si="63"/>
        <v>#REF!</v>
      </c>
      <c r="BE95" s="81" t="e">
        <f t="shared" ca="1" si="46"/>
        <v>#REF!</v>
      </c>
      <c r="BF95" s="81" t="e">
        <f t="shared" ca="1" si="64"/>
        <v>#REF!</v>
      </c>
      <c r="BG95" s="81" t="e">
        <f t="shared" ca="1" si="64"/>
        <v>#REF!</v>
      </c>
      <c r="BH95" s="81" t="e">
        <f t="shared" ca="1" si="64"/>
        <v>#REF!</v>
      </c>
      <c r="BI95" s="81" t="e">
        <f t="shared" ca="1" si="64"/>
        <v>#REF!</v>
      </c>
      <c r="BJ95" s="81" t="e">
        <f t="shared" ca="1" si="64"/>
        <v>#REF!</v>
      </c>
      <c r="BK95" s="81" t="e">
        <f t="shared" ca="1" si="64"/>
        <v>#REF!</v>
      </c>
      <c r="BL95" s="81" t="e">
        <f t="shared" ca="1" si="64"/>
        <v>#REF!</v>
      </c>
      <c r="BM95" s="82" t="s">
        <v>556</v>
      </c>
      <c r="BN95" s="82" t="s">
        <v>301</v>
      </c>
      <c r="BO95" s="82" t="s">
        <v>462</v>
      </c>
    </row>
    <row r="96" spans="1:67" s="84" customFormat="1" x14ac:dyDescent="0.2">
      <c r="A96" s="81">
        <v>93</v>
      </c>
      <c r="B96" s="82" t="s">
        <v>557</v>
      </c>
      <c r="C96" s="81" t="str">
        <f t="shared" si="45"/>
        <v>夕張市</v>
      </c>
      <c r="D96" s="81" t="e">
        <f t="shared" ca="1" si="59"/>
        <v>#REF!</v>
      </c>
      <c r="E96" s="81" t="e">
        <f t="shared" ca="1" si="59"/>
        <v>#REF!</v>
      </c>
      <c r="F96" s="81" t="e">
        <f t="shared" ca="1" si="59"/>
        <v>#REF!</v>
      </c>
      <c r="G96" s="81" t="e">
        <f t="shared" ca="1" si="59"/>
        <v>#REF!</v>
      </c>
      <c r="H96" s="81" t="e">
        <f t="shared" ca="1" si="59"/>
        <v>#REF!</v>
      </c>
      <c r="I96" s="81" t="e">
        <f t="shared" ca="1" si="59"/>
        <v>#REF!</v>
      </c>
      <c r="J96" s="81" t="e">
        <f t="shared" ca="1" si="59"/>
        <v>#REF!</v>
      </c>
      <c r="K96" s="81" t="e">
        <f t="shared" ca="1" si="59"/>
        <v>#REF!</v>
      </c>
      <c r="L96" s="81" t="e">
        <f t="shared" ca="1" si="59"/>
        <v>#REF!</v>
      </c>
      <c r="M96" s="81" t="e">
        <f t="shared" ca="1" si="59"/>
        <v>#REF!</v>
      </c>
      <c r="N96" s="81" t="e">
        <f t="shared" ca="1" si="60"/>
        <v>#REF!</v>
      </c>
      <c r="O96" s="81" t="e">
        <f t="shared" ca="1" si="60"/>
        <v>#REF!</v>
      </c>
      <c r="P96" s="81" t="e">
        <f t="shared" ca="1" si="60"/>
        <v>#REF!</v>
      </c>
      <c r="Q96" s="81" t="e">
        <f t="shared" ca="1" si="60"/>
        <v>#REF!</v>
      </c>
      <c r="R96" s="81" t="e">
        <f t="shared" ca="1" si="60"/>
        <v>#REF!</v>
      </c>
      <c r="S96" s="81" t="e">
        <f t="shared" ca="1" si="60"/>
        <v>#REF!</v>
      </c>
      <c r="T96" s="81" t="e">
        <f t="shared" ca="1" si="60"/>
        <v>#REF!</v>
      </c>
      <c r="U96" s="81" t="e">
        <f t="shared" ca="1" si="60"/>
        <v>#REF!</v>
      </c>
      <c r="V96" s="81" t="e">
        <f t="shared" ca="1" si="60"/>
        <v>#REF!</v>
      </c>
      <c r="W96" s="81" t="e">
        <f t="shared" ca="1" si="60"/>
        <v>#REF!</v>
      </c>
      <c r="X96" s="81" t="e">
        <f t="shared" ca="1" si="61"/>
        <v>#REF!</v>
      </c>
      <c r="Y96" s="81" t="e">
        <f t="shared" ca="1" si="61"/>
        <v>#REF!</v>
      </c>
      <c r="Z96" s="81" t="e">
        <f t="shared" ca="1" si="61"/>
        <v>#REF!</v>
      </c>
      <c r="AA96" s="81" t="e">
        <f t="shared" ca="1" si="61"/>
        <v>#REF!</v>
      </c>
      <c r="AB96" s="81" t="e">
        <f t="shared" ca="1" si="61"/>
        <v>#REF!</v>
      </c>
      <c r="AC96" s="81" t="e">
        <f t="shared" ca="1" si="61"/>
        <v>#REF!</v>
      </c>
      <c r="AD96" s="81" t="e">
        <f t="shared" ca="1" si="61"/>
        <v>#REF!</v>
      </c>
      <c r="AE96" s="81" t="e">
        <f t="shared" ca="1" si="61"/>
        <v>#REF!</v>
      </c>
      <c r="AF96" s="81" t="e">
        <f t="shared" ca="1" si="61"/>
        <v>#REF!</v>
      </c>
      <c r="AG96" s="81" t="e">
        <f t="shared" ca="1" si="61"/>
        <v>#REF!</v>
      </c>
      <c r="AH96" s="81" t="e">
        <f t="shared" ca="1" si="62"/>
        <v>#REF!</v>
      </c>
      <c r="AI96" s="81" t="e">
        <f t="shared" ca="1" si="62"/>
        <v>#REF!</v>
      </c>
      <c r="AJ96" s="81" t="e">
        <f t="shared" ca="1" si="62"/>
        <v>#REF!</v>
      </c>
      <c r="AK96" s="81" t="e">
        <f t="shared" ca="1" si="62"/>
        <v>#REF!</v>
      </c>
      <c r="AL96" s="81" t="e">
        <f t="shared" ca="1" si="62"/>
        <v>#REF!</v>
      </c>
      <c r="AM96" s="81" t="e">
        <f t="shared" ca="1" si="62"/>
        <v>#REF!</v>
      </c>
      <c r="AN96" s="81" t="e">
        <f t="shared" ca="1" si="62"/>
        <v>#REF!</v>
      </c>
      <c r="AO96" s="81" t="e">
        <f t="shared" ca="1" si="62"/>
        <v>#REF!</v>
      </c>
      <c r="AP96" s="81" t="e">
        <f t="shared" ca="1" si="62"/>
        <v>#REF!</v>
      </c>
      <c r="AQ96" s="81" t="e">
        <f t="shared" ca="1" si="62"/>
        <v>#REF!</v>
      </c>
      <c r="AR96" s="81" t="e">
        <f t="shared" ca="1" si="63"/>
        <v>#REF!</v>
      </c>
      <c r="AS96" s="81" t="e">
        <f t="shared" ca="1" si="63"/>
        <v>#REF!</v>
      </c>
      <c r="AT96" s="81" t="e">
        <f t="shared" ca="1" si="63"/>
        <v>#REF!</v>
      </c>
      <c r="AU96" s="81" t="e">
        <f t="shared" ca="1" si="63"/>
        <v>#REF!</v>
      </c>
      <c r="AV96" s="81" t="e">
        <f t="shared" ca="1" si="63"/>
        <v>#REF!</v>
      </c>
      <c r="AW96" s="81" t="e">
        <f t="shared" ca="1" si="63"/>
        <v>#REF!</v>
      </c>
      <c r="AX96" s="81" t="e">
        <f t="shared" ca="1" si="63"/>
        <v>#REF!</v>
      </c>
      <c r="AY96" s="81" t="e">
        <f t="shared" ca="1" si="63"/>
        <v>#REF!</v>
      </c>
      <c r="AZ96" s="81" t="e">
        <f t="shared" ca="1" si="63"/>
        <v>#REF!</v>
      </c>
      <c r="BA96" s="81" t="e">
        <f t="shared" ca="1" si="63"/>
        <v>#REF!</v>
      </c>
      <c r="BB96" s="81" t="e">
        <f t="shared" ca="1" si="63"/>
        <v>#REF!</v>
      </c>
      <c r="BC96" s="81" t="e">
        <f t="shared" ca="1" si="63"/>
        <v>#REF!</v>
      </c>
      <c r="BD96" s="81" t="e">
        <f t="shared" ca="1" si="63"/>
        <v>#REF!</v>
      </c>
      <c r="BE96" s="81" t="e">
        <f t="shared" ca="1" si="46"/>
        <v>#REF!</v>
      </c>
      <c r="BF96" s="81" t="e">
        <f t="shared" ca="1" si="64"/>
        <v>#REF!</v>
      </c>
      <c r="BG96" s="81" t="e">
        <f t="shared" ca="1" si="64"/>
        <v>#REF!</v>
      </c>
      <c r="BH96" s="81" t="e">
        <f t="shared" ca="1" si="64"/>
        <v>#REF!</v>
      </c>
      <c r="BI96" s="81" t="e">
        <f t="shared" ca="1" si="64"/>
        <v>#REF!</v>
      </c>
      <c r="BJ96" s="81" t="e">
        <f t="shared" ca="1" si="64"/>
        <v>#REF!</v>
      </c>
      <c r="BK96" s="81" t="e">
        <f t="shared" ca="1" si="64"/>
        <v>#REF!</v>
      </c>
      <c r="BL96" s="81" t="e">
        <f t="shared" ca="1" si="64"/>
        <v>#REF!</v>
      </c>
      <c r="BM96" s="82" t="s">
        <v>557</v>
      </c>
      <c r="BN96" s="82" t="s">
        <v>301</v>
      </c>
      <c r="BO96" s="82" t="s">
        <v>463</v>
      </c>
    </row>
    <row r="97" spans="1:67" s="84" customFormat="1" x14ac:dyDescent="0.2">
      <c r="A97" s="81">
        <v>94</v>
      </c>
      <c r="B97" s="82" t="s">
        <v>558</v>
      </c>
      <c r="C97" s="81" t="str">
        <f t="shared" si="45"/>
        <v>夕張市</v>
      </c>
      <c r="D97" s="81" t="e">
        <f t="shared" ca="1" si="59"/>
        <v>#REF!</v>
      </c>
      <c r="E97" s="81" t="e">
        <f t="shared" ca="1" si="59"/>
        <v>#REF!</v>
      </c>
      <c r="F97" s="81" t="e">
        <f t="shared" ca="1" si="59"/>
        <v>#REF!</v>
      </c>
      <c r="G97" s="81" t="e">
        <f t="shared" ca="1" si="59"/>
        <v>#REF!</v>
      </c>
      <c r="H97" s="81" t="e">
        <f t="shared" ca="1" si="59"/>
        <v>#REF!</v>
      </c>
      <c r="I97" s="81" t="e">
        <f t="shared" ca="1" si="59"/>
        <v>#REF!</v>
      </c>
      <c r="J97" s="81" t="e">
        <f t="shared" ca="1" si="59"/>
        <v>#REF!</v>
      </c>
      <c r="K97" s="81" t="e">
        <f t="shared" ca="1" si="59"/>
        <v>#REF!</v>
      </c>
      <c r="L97" s="81" t="e">
        <f t="shared" ca="1" si="59"/>
        <v>#REF!</v>
      </c>
      <c r="M97" s="81" t="e">
        <f t="shared" ca="1" si="59"/>
        <v>#REF!</v>
      </c>
      <c r="N97" s="81" t="e">
        <f t="shared" ca="1" si="60"/>
        <v>#REF!</v>
      </c>
      <c r="O97" s="81" t="e">
        <f t="shared" ca="1" si="60"/>
        <v>#REF!</v>
      </c>
      <c r="P97" s="81" t="e">
        <f t="shared" ca="1" si="60"/>
        <v>#REF!</v>
      </c>
      <c r="Q97" s="81" t="e">
        <f t="shared" ca="1" si="60"/>
        <v>#REF!</v>
      </c>
      <c r="R97" s="81" t="e">
        <f t="shared" ca="1" si="60"/>
        <v>#REF!</v>
      </c>
      <c r="S97" s="81" t="e">
        <f t="shared" ca="1" si="60"/>
        <v>#REF!</v>
      </c>
      <c r="T97" s="81" t="e">
        <f t="shared" ca="1" si="60"/>
        <v>#REF!</v>
      </c>
      <c r="U97" s="81" t="e">
        <f t="shared" ca="1" si="60"/>
        <v>#REF!</v>
      </c>
      <c r="V97" s="81" t="e">
        <f t="shared" ca="1" si="60"/>
        <v>#REF!</v>
      </c>
      <c r="W97" s="81" t="e">
        <f t="shared" ca="1" si="60"/>
        <v>#REF!</v>
      </c>
      <c r="X97" s="81" t="e">
        <f t="shared" ca="1" si="61"/>
        <v>#REF!</v>
      </c>
      <c r="Y97" s="81" t="e">
        <f t="shared" ca="1" si="61"/>
        <v>#REF!</v>
      </c>
      <c r="Z97" s="81" t="e">
        <f t="shared" ca="1" si="61"/>
        <v>#REF!</v>
      </c>
      <c r="AA97" s="81" t="e">
        <f t="shared" ca="1" si="61"/>
        <v>#REF!</v>
      </c>
      <c r="AB97" s="81" t="e">
        <f t="shared" ca="1" si="61"/>
        <v>#REF!</v>
      </c>
      <c r="AC97" s="81" t="e">
        <f t="shared" ca="1" si="61"/>
        <v>#REF!</v>
      </c>
      <c r="AD97" s="81" t="e">
        <f t="shared" ca="1" si="61"/>
        <v>#REF!</v>
      </c>
      <c r="AE97" s="81" t="e">
        <f t="shared" ca="1" si="61"/>
        <v>#REF!</v>
      </c>
      <c r="AF97" s="81" t="e">
        <f t="shared" ca="1" si="61"/>
        <v>#REF!</v>
      </c>
      <c r="AG97" s="81" t="e">
        <f t="shared" ca="1" si="61"/>
        <v>#REF!</v>
      </c>
      <c r="AH97" s="81" t="e">
        <f t="shared" ca="1" si="62"/>
        <v>#REF!</v>
      </c>
      <c r="AI97" s="81" t="e">
        <f t="shared" ca="1" si="62"/>
        <v>#REF!</v>
      </c>
      <c r="AJ97" s="81" t="e">
        <f t="shared" ca="1" si="62"/>
        <v>#REF!</v>
      </c>
      <c r="AK97" s="81" t="e">
        <f t="shared" ca="1" si="62"/>
        <v>#REF!</v>
      </c>
      <c r="AL97" s="81" t="e">
        <f t="shared" ca="1" si="62"/>
        <v>#REF!</v>
      </c>
      <c r="AM97" s="81" t="e">
        <f t="shared" ca="1" si="62"/>
        <v>#REF!</v>
      </c>
      <c r="AN97" s="81" t="e">
        <f t="shared" ca="1" si="62"/>
        <v>#REF!</v>
      </c>
      <c r="AO97" s="81" t="e">
        <f t="shared" ca="1" si="62"/>
        <v>#REF!</v>
      </c>
      <c r="AP97" s="81" t="e">
        <f t="shared" ca="1" si="62"/>
        <v>#REF!</v>
      </c>
      <c r="AQ97" s="81" t="e">
        <f t="shared" ca="1" si="62"/>
        <v>#REF!</v>
      </c>
      <c r="AR97" s="81" t="e">
        <f t="shared" ca="1" si="63"/>
        <v>#REF!</v>
      </c>
      <c r="AS97" s="81" t="e">
        <f t="shared" ca="1" si="63"/>
        <v>#REF!</v>
      </c>
      <c r="AT97" s="81" t="e">
        <f t="shared" ca="1" si="63"/>
        <v>#REF!</v>
      </c>
      <c r="AU97" s="81" t="e">
        <f t="shared" ca="1" si="63"/>
        <v>#REF!</v>
      </c>
      <c r="AV97" s="81" t="e">
        <f t="shared" ca="1" si="63"/>
        <v>#REF!</v>
      </c>
      <c r="AW97" s="81" t="e">
        <f t="shared" ca="1" si="63"/>
        <v>#REF!</v>
      </c>
      <c r="AX97" s="81" t="e">
        <f t="shared" ca="1" si="63"/>
        <v>#REF!</v>
      </c>
      <c r="AY97" s="81" t="e">
        <f t="shared" ca="1" si="63"/>
        <v>#REF!</v>
      </c>
      <c r="AZ97" s="81" t="e">
        <f t="shared" ca="1" si="63"/>
        <v>#REF!</v>
      </c>
      <c r="BA97" s="81" t="e">
        <f t="shared" ca="1" si="63"/>
        <v>#REF!</v>
      </c>
      <c r="BB97" s="81" t="e">
        <f t="shared" ca="1" si="63"/>
        <v>#REF!</v>
      </c>
      <c r="BC97" s="81" t="e">
        <f t="shared" ca="1" si="63"/>
        <v>#REF!</v>
      </c>
      <c r="BD97" s="81" t="e">
        <f t="shared" ca="1" si="63"/>
        <v>#REF!</v>
      </c>
      <c r="BE97" s="81" t="e">
        <f t="shared" ca="1" si="46"/>
        <v>#REF!</v>
      </c>
      <c r="BF97" s="81" t="e">
        <f t="shared" ca="1" si="64"/>
        <v>#REF!</v>
      </c>
      <c r="BG97" s="81" t="e">
        <f t="shared" ca="1" si="64"/>
        <v>#REF!</v>
      </c>
      <c r="BH97" s="81" t="e">
        <f t="shared" ca="1" si="64"/>
        <v>#REF!</v>
      </c>
      <c r="BI97" s="81" t="e">
        <f t="shared" ca="1" si="64"/>
        <v>#REF!</v>
      </c>
      <c r="BJ97" s="81" t="e">
        <f t="shared" ca="1" si="64"/>
        <v>#REF!</v>
      </c>
      <c r="BK97" s="81" t="e">
        <f t="shared" ca="1" si="64"/>
        <v>#REF!</v>
      </c>
      <c r="BL97" s="81" t="e">
        <f t="shared" ca="1" si="64"/>
        <v>#REF!</v>
      </c>
      <c r="BM97" s="82" t="s">
        <v>558</v>
      </c>
      <c r="BN97" s="82" t="s">
        <v>302</v>
      </c>
      <c r="BO97" s="82" t="s">
        <v>381</v>
      </c>
    </row>
    <row r="98" spans="1:67" s="84" customFormat="1" x14ac:dyDescent="0.2">
      <c r="A98" s="81">
        <v>95</v>
      </c>
      <c r="B98" s="82" t="s">
        <v>559</v>
      </c>
      <c r="C98" s="81" t="str">
        <f t="shared" si="45"/>
        <v>夕張市</v>
      </c>
      <c r="D98" s="81" t="e">
        <f t="shared" ca="1" si="59"/>
        <v>#REF!</v>
      </c>
      <c r="E98" s="81" t="e">
        <f t="shared" ca="1" si="59"/>
        <v>#REF!</v>
      </c>
      <c r="F98" s="81" t="e">
        <f t="shared" ca="1" si="59"/>
        <v>#REF!</v>
      </c>
      <c r="G98" s="81" t="e">
        <f t="shared" ca="1" si="59"/>
        <v>#REF!</v>
      </c>
      <c r="H98" s="81" t="e">
        <f t="shared" ca="1" si="59"/>
        <v>#REF!</v>
      </c>
      <c r="I98" s="81" t="e">
        <f t="shared" ca="1" si="59"/>
        <v>#REF!</v>
      </c>
      <c r="J98" s="81" t="e">
        <f t="shared" ca="1" si="59"/>
        <v>#REF!</v>
      </c>
      <c r="K98" s="81" t="e">
        <f t="shared" ca="1" si="59"/>
        <v>#REF!</v>
      </c>
      <c r="L98" s="81" t="e">
        <f t="shared" ca="1" si="59"/>
        <v>#REF!</v>
      </c>
      <c r="M98" s="81" t="e">
        <f t="shared" ca="1" si="59"/>
        <v>#REF!</v>
      </c>
      <c r="N98" s="81" t="e">
        <f t="shared" ca="1" si="60"/>
        <v>#REF!</v>
      </c>
      <c r="O98" s="81" t="e">
        <f t="shared" ca="1" si="60"/>
        <v>#REF!</v>
      </c>
      <c r="P98" s="81" t="e">
        <f t="shared" ca="1" si="60"/>
        <v>#REF!</v>
      </c>
      <c r="Q98" s="81" t="e">
        <f t="shared" ca="1" si="60"/>
        <v>#REF!</v>
      </c>
      <c r="R98" s="81" t="e">
        <f t="shared" ca="1" si="60"/>
        <v>#REF!</v>
      </c>
      <c r="S98" s="81" t="e">
        <f t="shared" ca="1" si="60"/>
        <v>#REF!</v>
      </c>
      <c r="T98" s="81" t="e">
        <f t="shared" ca="1" si="60"/>
        <v>#REF!</v>
      </c>
      <c r="U98" s="81" t="e">
        <f t="shared" ca="1" si="60"/>
        <v>#REF!</v>
      </c>
      <c r="V98" s="81" t="e">
        <f t="shared" ca="1" si="60"/>
        <v>#REF!</v>
      </c>
      <c r="W98" s="81" t="e">
        <f t="shared" ca="1" si="60"/>
        <v>#REF!</v>
      </c>
      <c r="X98" s="81" t="e">
        <f t="shared" ca="1" si="61"/>
        <v>#REF!</v>
      </c>
      <c r="Y98" s="81" t="e">
        <f t="shared" ca="1" si="61"/>
        <v>#REF!</v>
      </c>
      <c r="Z98" s="81" t="e">
        <f t="shared" ca="1" si="61"/>
        <v>#REF!</v>
      </c>
      <c r="AA98" s="81" t="e">
        <f t="shared" ca="1" si="61"/>
        <v>#REF!</v>
      </c>
      <c r="AB98" s="81" t="e">
        <f t="shared" ca="1" si="61"/>
        <v>#REF!</v>
      </c>
      <c r="AC98" s="81" t="e">
        <f t="shared" ca="1" si="61"/>
        <v>#REF!</v>
      </c>
      <c r="AD98" s="81" t="e">
        <f t="shared" ca="1" si="61"/>
        <v>#REF!</v>
      </c>
      <c r="AE98" s="81" t="e">
        <f t="shared" ca="1" si="61"/>
        <v>#REF!</v>
      </c>
      <c r="AF98" s="81" t="e">
        <f t="shared" ca="1" si="61"/>
        <v>#REF!</v>
      </c>
      <c r="AG98" s="81" t="e">
        <f t="shared" ca="1" si="61"/>
        <v>#REF!</v>
      </c>
      <c r="AH98" s="81" t="e">
        <f t="shared" ca="1" si="62"/>
        <v>#REF!</v>
      </c>
      <c r="AI98" s="81" t="e">
        <f t="shared" ca="1" si="62"/>
        <v>#REF!</v>
      </c>
      <c r="AJ98" s="81" t="e">
        <f t="shared" ca="1" si="62"/>
        <v>#REF!</v>
      </c>
      <c r="AK98" s="81" t="e">
        <f t="shared" ca="1" si="62"/>
        <v>#REF!</v>
      </c>
      <c r="AL98" s="81" t="e">
        <f t="shared" ca="1" si="62"/>
        <v>#REF!</v>
      </c>
      <c r="AM98" s="81" t="e">
        <f t="shared" ca="1" si="62"/>
        <v>#REF!</v>
      </c>
      <c r="AN98" s="81" t="e">
        <f t="shared" ca="1" si="62"/>
        <v>#REF!</v>
      </c>
      <c r="AO98" s="81" t="e">
        <f t="shared" ca="1" si="62"/>
        <v>#REF!</v>
      </c>
      <c r="AP98" s="81" t="e">
        <f t="shared" ca="1" si="62"/>
        <v>#REF!</v>
      </c>
      <c r="AQ98" s="81" t="e">
        <f t="shared" ca="1" si="62"/>
        <v>#REF!</v>
      </c>
      <c r="AR98" s="81" t="e">
        <f t="shared" ca="1" si="63"/>
        <v>#REF!</v>
      </c>
      <c r="AS98" s="81" t="e">
        <f t="shared" ca="1" si="63"/>
        <v>#REF!</v>
      </c>
      <c r="AT98" s="81" t="e">
        <f t="shared" ca="1" si="63"/>
        <v>#REF!</v>
      </c>
      <c r="AU98" s="81" t="e">
        <f t="shared" ca="1" si="63"/>
        <v>#REF!</v>
      </c>
      <c r="AV98" s="81" t="e">
        <f t="shared" ca="1" si="63"/>
        <v>#REF!</v>
      </c>
      <c r="AW98" s="81" t="e">
        <f t="shared" ca="1" si="63"/>
        <v>#REF!</v>
      </c>
      <c r="AX98" s="81" t="e">
        <f t="shared" ca="1" si="63"/>
        <v>#REF!</v>
      </c>
      <c r="AY98" s="81" t="e">
        <f t="shared" ca="1" si="63"/>
        <v>#REF!</v>
      </c>
      <c r="AZ98" s="81" t="e">
        <f t="shared" ca="1" si="63"/>
        <v>#REF!</v>
      </c>
      <c r="BA98" s="81" t="e">
        <f t="shared" ca="1" si="63"/>
        <v>#REF!</v>
      </c>
      <c r="BB98" s="81" t="e">
        <f t="shared" ca="1" si="63"/>
        <v>#REF!</v>
      </c>
      <c r="BC98" s="81" t="e">
        <f t="shared" ca="1" si="63"/>
        <v>#REF!</v>
      </c>
      <c r="BD98" s="81" t="e">
        <f t="shared" ca="1" si="63"/>
        <v>#REF!</v>
      </c>
      <c r="BE98" s="81" t="e">
        <f t="shared" ca="1" si="46"/>
        <v>#REF!</v>
      </c>
      <c r="BF98" s="81" t="e">
        <f t="shared" ca="1" si="64"/>
        <v>#REF!</v>
      </c>
      <c r="BG98" s="81" t="e">
        <f t="shared" ca="1" si="64"/>
        <v>#REF!</v>
      </c>
      <c r="BH98" s="81" t="e">
        <f t="shared" ca="1" si="64"/>
        <v>#REF!</v>
      </c>
      <c r="BI98" s="81" t="e">
        <f t="shared" ca="1" si="64"/>
        <v>#REF!</v>
      </c>
      <c r="BJ98" s="81" t="e">
        <f t="shared" ca="1" si="64"/>
        <v>#REF!</v>
      </c>
      <c r="BK98" s="81" t="e">
        <f t="shared" ca="1" si="64"/>
        <v>#REF!</v>
      </c>
      <c r="BL98" s="81" t="e">
        <f t="shared" ca="1" si="64"/>
        <v>#REF!</v>
      </c>
      <c r="BM98" s="82" t="s">
        <v>559</v>
      </c>
      <c r="BN98" s="82" t="s">
        <v>302</v>
      </c>
      <c r="BO98" s="82" t="s">
        <v>462</v>
      </c>
    </row>
    <row r="99" spans="1:67" s="84" customFormat="1" x14ac:dyDescent="0.2">
      <c r="A99" s="81">
        <v>96</v>
      </c>
      <c r="B99" s="82" t="s">
        <v>560</v>
      </c>
      <c r="C99" s="81" t="str">
        <f t="shared" si="45"/>
        <v>夕張市</v>
      </c>
      <c r="D99" s="81" t="e">
        <f t="shared" ca="1" si="59"/>
        <v>#REF!</v>
      </c>
      <c r="E99" s="81" t="e">
        <f t="shared" ca="1" si="59"/>
        <v>#REF!</v>
      </c>
      <c r="F99" s="81" t="e">
        <f t="shared" ca="1" si="59"/>
        <v>#REF!</v>
      </c>
      <c r="G99" s="81" t="e">
        <f t="shared" ca="1" si="59"/>
        <v>#REF!</v>
      </c>
      <c r="H99" s="81" t="e">
        <f t="shared" ca="1" si="59"/>
        <v>#REF!</v>
      </c>
      <c r="I99" s="81" t="e">
        <f t="shared" ca="1" si="59"/>
        <v>#REF!</v>
      </c>
      <c r="J99" s="81" t="e">
        <f t="shared" ca="1" si="59"/>
        <v>#REF!</v>
      </c>
      <c r="K99" s="81" t="e">
        <f t="shared" ca="1" si="59"/>
        <v>#REF!</v>
      </c>
      <c r="L99" s="81" t="e">
        <f t="shared" ca="1" si="59"/>
        <v>#REF!</v>
      </c>
      <c r="M99" s="81" t="e">
        <f t="shared" ca="1" si="59"/>
        <v>#REF!</v>
      </c>
      <c r="N99" s="81" t="e">
        <f t="shared" ca="1" si="60"/>
        <v>#REF!</v>
      </c>
      <c r="O99" s="81" t="e">
        <f t="shared" ca="1" si="60"/>
        <v>#REF!</v>
      </c>
      <c r="P99" s="81" t="e">
        <f t="shared" ca="1" si="60"/>
        <v>#REF!</v>
      </c>
      <c r="Q99" s="81" t="e">
        <f t="shared" ca="1" si="60"/>
        <v>#REF!</v>
      </c>
      <c r="R99" s="81" t="e">
        <f t="shared" ca="1" si="60"/>
        <v>#REF!</v>
      </c>
      <c r="S99" s="81" t="e">
        <f t="shared" ca="1" si="60"/>
        <v>#REF!</v>
      </c>
      <c r="T99" s="81" t="e">
        <f t="shared" ca="1" si="60"/>
        <v>#REF!</v>
      </c>
      <c r="U99" s="81" t="e">
        <f t="shared" ca="1" si="60"/>
        <v>#REF!</v>
      </c>
      <c r="V99" s="81" t="e">
        <f t="shared" ca="1" si="60"/>
        <v>#REF!</v>
      </c>
      <c r="W99" s="81" t="e">
        <f t="shared" ca="1" si="60"/>
        <v>#REF!</v>
      </c>
      <c r="X99" s="81" t="e">
        <f t="shared" ca="1" si="61"/>
        <v>#REF!</v>
      </c>
      <c r="Y99" s="81" t="e">
        <f t="shared" ca="1" si="61"/>
        <v>#REF!</v>
      </c>
      <c r="Z99" s="81" t="e">
        <f t="shared" ca="1" si="61"/>
        <v>#REF!</v>
      </c>
      <c r="AA99" s="81" t="e">
        <f t="shared" ca="1" si="61"/>
        <v>#REF!</v>
      </c>
      <c r="AB99" s="81" t="e">
        <f t="shared" ca="1" si="61"/>
        <v>#REF!</v>
      </c>
      <c r="AC99" s="81" t="e">
        <f t="shared" ca="1" si="61"/>
        <v>#REF!</v>
      </c>
      <c r="AD99" s="81" t="e">
        <f t="shared" ca="1" si="61"/>
        <v>#REF!</v>
      </c>
      <c r="AE99" s="81" t="e">
        <f t="shared" ca="1" si="61"/>
        <v>#REF!</v>
      </c>
      <c r="AF99" s="81" t="e">
        <f t="shared" ca="1" si="61"/>
        <v>#REF!</v>
      </c>
      <c r="AG99" s="81" t="e">
        <f t="shared" ca="1" si="61"/>
        <v>#REF!</v>
      </c>
      <c r="AH99" s="81" t="e">
        <f t="shared" ca="1" si="62"/>
        <v>#REF!</v>
      </c>
      <c r="AI99" s="81" t="e">
        <f t="shared" ca="1" si="62"/>
        <v>#REF!</v>
      </c>
      <c r="AJ99" s="81" t="e">
        <f t="shared" ca="1" si="62"/>
        <v>#REF!</v>
      </c>
      <c r="AK99" s="81" t="e">
        <f t="shared" ca="1" si="62"/>
        <v>#REF!</v>
      </c>
      <c r="AL99" s="81" t="e">
        <f t="shared" ca="1" si="62"/>
        <v>#REF!</v>
      </c>
      <c r="AM99" s="81" t="e">
        <f t="shared" ca="1" si="62"/>
        <v>#REF!</v>
      </c>
      <c r="AN99" s="81" t="e">
        <f t="shared" ca="1" si="62"/>
        <v>#REF!</v>
      </c>
      <c r="AO99" s="81" t="e">
        <f t="shared" ca="1" si="62"/>
        <v>#REF!</v>
      </c>
      <c r="AP99" s="81" t="e">
        <f t="shared" ca="1" si="62"/>
        <v>#REF!</v>
      </c>
      <c r="AQ99" s="81" t="e">
        <f t="shared" ca="1" si="62"/>
        <v>#REF!</v>
      </c>
      <c r="AR99" s="81" t="e">
        <f t="shared" ca="1" si="63"/>
        <v>#REF!</v>
      </c>
      <c r="AS99" s="81" t="e">
        <f t="shared" ca="1" si="63"/>
        <v>#REF!</v>
      </c>
      <c r="AT99" s="81" t="e">
        <f t="shared" ca="1" si="63"/>
        <v>#REF!</v>
      </c>
      <c r="AU99" s="81" t="e">
        <f t="shared" ca="1" si="63"/>
        <v>#REF!</v>
      </c>
      <c r="AV99" s="81" t="e">
        <f t="shared" ca="1" si="63"/>
        <v>#REF!</v>
      </c>
      <c r="AW99" s="81" t="e">
        <f t="shared" ca="1" si="63"/>
        <v>#REF!</v>
      </c>
      <c r="AX99" s="81" t="e">
        <f t="shared" ca="1" si="63"/>
        <v>#REF!</v>
      </c>
      <c r="AY99" s="81" t="e">
        <f t="shared" ca="1" si="63"/>
        <v>#REF!</v>
      </c>
      <c r="AZ99" s="81" t="e">
        <f t="shared" ca="1" si="63"/>
        <v>#REF!</v>
      </c>
      <c r="BA99" s="81" t="e">
        <f t="shared" ca="1" si="63"/>
        <v>#REF!</v>
      </c>
      <c r="BB99" s="81" t="e">
        <f t="shared" ca="1" si="63"/>
        <v>#REF!</v>
      </c>
      <c r="BC99" s="81" t="e">
        <f t="shared" ca="1" si="63"/>
        <v>#REF!</v>
      </c>
      <c r="BD99" s="81" t="e">
        <f t="shared" ca="1" si="63"/>
        <v>#REF!</v>
      </c>
      <c r="BE99" s="81" t="e">
        <f t="shared" ca="1" si="46"/>
        <v>#REF!</v>
      </c>
      <c r="BF99" s="81" t="e">
        <f t="shared" ca="1" si="64"/>
        <v>#REF!</v>
      </c>
      <c r="BG99" s="81" t="e">
        <f t="shared" ca="1" si="64"/>
        <v>#REF!</v>
      </c>
      <c r="BH99" s="81" t="e">
        <f t="shared" ca="1" si="64"/>
        <v>#REF!</v>
      </c>
      <c r="BI99" s="81" t="e">
        <f t="shared" ca="1" si="64"/>
        <v>#REF!</v>
      </c>
      <c r="BJ99" s="81" t="e">
        <f t="shared" ca="1" si="64"/>
        <v>#REF!</v>
      </c>
      <c r="BK99" s="81" t="e">
        <f t="shared" ca="1" si="64"/>
        <v>#REF!</v>
      </c>
      <c r="BL99" s="81" t="e">
        <f t="shared" ca="1" si="64"/>
        <v>#REF!</v>
      </c>
      <c r="BM99" s="82" t="s">
        <v>560</v>
      </c>
      <c r="BN99" s="82" t="s">
        <v>302</v>
      </c>
      <c r="BO99" s="82" t="s">
        <v>463</v>
      </c>
    </row>
    <row r="100" spans="1:67" x14ac:dyDescent="0.2">
      <c r="A100" s="81">
        <v>97</v>
      </c>
      <c r="B100" s="54" t="s">
        <v>561</v>
      </c>
      <c r="C100" s="36" t="str">
        <f t="shared" si="45"/>
        <v>夕張市</v>
      </c>
      <c r="D100" s="36" t="e">
        <f t="shared" ca="1" si="59"/>
        <v>#REF!</v>
      </c>
      <c r="E100" s="36" t="e">
        <f t="shared" ca="1" si="59"/>
        <v>#REF!</v>
      </c>
      <c r="F100" s="36" t="e">
        <f t="shared" ca="1" si="59"/>
        <v>#REF!</v>
      </c>
      <c r="G100" s="36" t="e">
        <f t="shared" ca="1" si="59"/>
        <v>#REF!</v>
      </c>
      <c r="H100" s="36" t="e">
        <f t="shared" ca="1" si="59"/>
        <v>#REF!</v>
      </c>
      <c r="I100" s="36" t="e">
        <f t="shared" ca="1" si="59"/>
        <v>#REF!</v>
      </c>
      <c r="J100" s="36" t="e">
        <f t="shared" ca="1" si="59"/>
        <v>#REF!</v>
      </c>
      <c r="K100" s="36" t="e">
        <f t="shared" ca="1" si="59"/>
        <v>#REF!</v>
      </c>
      <c r="L100" s="36" t="e">
        <f t="shared" ca="1" si="59"/>
        <v>#REF!</v>
      </c>
      <c r="M100" s="36" t="e">
        <f t="shared" ca="1" si="59"/>
        <v>#REF!</v>
      </c>
      <c r="N100" s="36" t="e">
        <f t="shared" ca="1" si="60"/>
        <v>#REF!</v>
      </c>
      <c r="O100" s="36" t="e">
        <f t="shared" ca="1" si="60"/>
        <v>#REF!</v>
      </c>
      <c r="P100" s="36" t="e">
        <f t="shared" ca="1" si="60"/>
        <v>#REF!</v>
      </c>
      <c r="Q100" s="36" t="e">
        <f t="shared" ca="1" si="60"/>
        <v>#REF!</v>
      </c>
      <c r="R100" s="36" t="e">
        <f t="shared" ca="1" si="60"/>
        <v>#REF!</v>
      </c>
      <c r="S100" s="36" t="e">
        <f t="shared" ca="1" si="60"/>
        <v>#REF!</v>
      </c>
      <c r="T100" s="36" t="e">
        <f t="shared" ca="1" si="60"/>
        <v>#REF!</v>
      </c>
      <c r="U100" s="36" t="e">
        <f t="shared" ca="1" si="60"/>
        <v>#REF!</v>
      </c>
      <c r="V100" s="36" t="e">
        <f t="shared" ca="1" si="60"/>
        <v>#REF!</v>
      </c>
      <c r="W100" s="36" t="e">
        <f t="shared" ca="1" si="60"/>
        <v>#REF!</v>
      </c>
      <c r="X100" s="36" t="e">
        <f t="shared" ca="1" si="61"/>
        <v>#REF!</v>
      </c>
      <c r="Y100" s="36" t="e">
        <f t="shared" ca="1" si="61"/>
        <v>#REF!</v>
      </c>
      <c r="Z100" s="36" t="e">
        <f t="shared" ca="1" si="61"/>
        <v>#REF!</v>
      </c>
      <c r="AA100" s="36" t="e">
        <f t="shared" ca="1" si="61"/>
        <v>#REF!</v>
      </c>
      <c r="AB100" s="36" t="e">
        <f t="shared" ca="1" si="61"/>
        <v>#REF!</v>
      </c>
      <c r="AC100" s="36" t="e">
        <f t="shared" ca="1" si="61"/>
        <v>#REF!</v>
      </c>
      <c r="AD100" s="36" t="e">
        <f t="shared" ca="1" si="61"/>
        <v>#REF!</v>
      </c>
      <c r="AE100" s="36" t="e">
        <f t="shared" ca="1" si="61"/>
        <v>#REF!</v>
      </c>
      <c r="AF100" s="36" t="e">
        <f t="shared" ca="1" si="61"/>
        <v>#REF!</v>
      </c>
      <c r="AG100" s="36" t="e">
        <f t="shared" ca="1" si="61"/>
        <v>#REF!</v>
      </c>
      <c r="AH100" s="36" t="e">
        <f t="shared" ca="1" si="62"/>
        <v>#REF!</v>
      </c>
      <c r="AI100" s="36" t="e">
        <f t="shared" ca="1" si="62"/>
        <v>#REF!</v>
      </c>
      <c r="AJ100" s="36" t="e">
        <f t="shared" ca="1" si="62"/>
        <v>#REF!</v>
      </c>
      <c r="AK100" s="36" t="e">
        <f t="shared" ca="1" si="62"/>
        <v>#REF!</v>
      </c>
      <c r="AL100" s="36" t="e">
        <f t="shared" ca="1" si="62"/>
        <v>#REF!</v>
      </c>
      <c r="AM100" s="36" t="e">
        <f t="shared" ca="1" si="62"/>
        <v>#REF!</v>
      </c>
      <c r="AN100" s="36" t="e">
        <f t="shared" ca="1" si="62"/>
        <v>#REF!</v>
      </c>
      <c r="AO100" s="36" t="e">
        <f t="shared" ca="1" si="62"/>
        <v>#REF!</v>
      </c>
      <c r="AP100" s="36" t="e">
        <f t="shared" ca="1" si="62"/>
        <v>#REF!</v>
      </c>
      <c r="AQ100" s="36" t="e">
        <f t="shared" ca="1" si="62"/>
        <v>#REF!</v>
      </c>
      <c r="AR100" s="36" t="e">
        <f t="shared" ca="1" si="63"/>
        <v>#REF!</v>
      </c>
      <c r="AS100" s="36" t="e">
        <f t="shared" ca="1" si="63"/>
        <v>#REF!</v>
      </c>
      <c r="AT100" s="36" t="e">
        <f t="shared" ca="1" si="63"/>
        <v>#REF!</v>
      </c>
      <c r="AU100" s="36" t="e">
        <f t="shared" ca="1" si="63"/>
        <v>#REF!</v>
      </c>
      <c r="AV100" s="36" t="e">
        <f t="shared" ca="1" si="63"/>
        <v>#REF!</v>
      </c>
      <c r="AW100" s="36" t="e">
        <f t="shared" ca="1" si="63"/>
        <v>#REF!</v>
      </c>
      <c r="AX100" s="36" t="e">
        <f t="shared" ca="1" si="63"/>
        <v>#REF!</v>
      </c>
      <c r="AY100" s="36" t="e">
        <f t="shared" ca="1" si="63"/>
        <v>#REF!</v>
      </c>
      <c r="AZ100" s="36" t="e">
        <f t="shared" ca="1" si="63"/>
        <v>#REF!</v>
      </c>
      <c r="BA100" s="36" t="e">
        <f t="shared" ca="1" si="63"/>
        <v>#REF!</v>
      </c>
      <c r="BB100" s="36" t="e">
        <f t="shared" ca="1" si="63"/>
        <v>#REF!</v>
      </c>
      <c r="BC100" s="36" t="e">
        <f t="shared" ca="1" si="63"/>
        <v>#REF!</v>
      </c>
      <c r="BD100" s="36" t="e">
        <f t="shared" ca="1" si="63"/>
        <v>#REF!</v>
      </c>
      <c r="BE100" s="74" t="e">
        <f t="shared" ca="1" si="46"/>
        <v>#REF!</v>
      </c>
      <c r="BF100" s="74" t="e">
        <f t="shared" ca="1" si="64"/>
        <v>#REF!</v>
      </c>
      <c r="BG100" s="36" t="e">
        <f t="shared" ca="1" si="64"/>
        <v>#REF!</v>
      </c>
      <c r="BH100" s="36" t="e">
        <f t="shared" ca="1" si="64"/>
        <v>#REF!</v>
      </c>
      <c r="BI100" s="36" t="e">
        <f t="shared" ca="1" si="64"/>
        <v>#REF!</v>
      </c>
      <c r="BJ100" s="36" t="e">
        <f t="shared" ca="1" si="64"/>
        <v>#REF!</v>
      </c>
      <c r="BK100" s="36" t="e">
        <f t="shared" ca="1" si="64"/>
        <v>#REF!</v>
      </c>
      <c r="BL100" s="36" t="e">
        <f t="shared" ca="1" si="64"/>
        <v>#REF!</v>
      </c>
      <c r="BM100" s="54" t="s">
        <v>561</v>
      </c>
      <c r="BN100" s="54" t="s">
        <v>303</v>
      </c>
      <c r="BO100" s="54" t="s">
        <v>381</v>
      </c>
    </row>
    <row r="101" spans="1:67" x14ac:dyDescent="0.2">
      <c r="A101" s="81">
        <v>98</v>
      </c>
      <c r="B101" s="54" t="s">
        <v>562</v>
      </c>
      <c r="C101" s="36" t="str">
        <f t="shared" si="45"/>
        <v>夕張市</v>
      </c>
      <c r="D101" s="36" t="e">
        <f t="shared" ca="1" si="59"/>
        <v>#REF!</v>
      </c>
      <c r="E101" s="36" t="e">
        <f t="shared" ca="1" si="59"/>
        <v>#REF!</v>
      </c>
      <c r="F101" s="36" t="e">
        <f t="shared" ca="1" si="59"/>
        <v>#REF!</v>
      </c>
      <c r="G101" s="36" t="e">
        <f t="shared" ca="1" si="59"/>
        <v>#REF!</v>
      </c>
      <c r="H101" s="36" t="e">
        <f t="shared" ca="1" si="59"/>
        <v>#REF!</v>
      </c>
      <c r="I101" s="36" t="e">
        <f t="shared" ca="1" si="59"/>
        <v>#REF!</v>
      </c>
      <c r="J101" s="36" t="e">
        <f t="shared" ca="1" si="59"/>
        <v>#REF!</v>
      </c>
      <c r="K101" s="36" t="e">
        <f t="shared" ca="1" si="59"/>
        <v>#REF!</v>
      </c>
      <c r="L101" s="36" t="e">
        <f t="shared" ca="1" si="59"/>
        <v>#REF!</v>
      </c>
      <c r="M101" s="36" t="e">
        <f t="shared" ca="1" si="59"/>
        <v>#REF!</v>
      </c>
      <c r="N101" s="36" t="e">
        <f t="shared" ca="1" si="60"/>
        <v>#REF!</v>
      </c>
      <c r="O101" s="36" t="e">
        <f t="shared" ca="1" si="60"/>
        <v>#REF!</v>
      </c>
      <c r="P101" s="36" t="e">
        <f t="shared" ca="1" si="60"/>
        <v>#REF!</v>
      </c>
      <c r="Q101" s="36" t="e">
        <f t="shared" ca="1" si="60"/>
        <v>#REF!</v>
      </c>
      <c r="R101" s="36" t="e">
        <f t="shared" ca="1" si="60"/>
        <v>#REF!</v>
      </c>
      <c r="S101" s="36" t="e">
        <f t="shared" ca="1" si="60"/>
        <v>#REF!</v>
      </c>
      <c r="T101" s="36" t="e">
        <f t="shared" ca="1" si="60"/>
        <v>#REF!</v>
      </c>
      <c r="U101" s="36" t="e">
        <f t="shared" ca="1" si="60"/>
        <v>#REF!</v>
      </c>
      <c r="V101" s="36" t="e">
        <f t="shared" ca="1" si="60"/>
        <v>#REF!</v>
      </c>
      <c r="W101" s="36" t="e">
        <f t="shared" ca="1" si="60"/>
        <v>#REF!</v>
      </c>
      <c r="X101" s="36" t="e">
        <f t="shared" ca="1" si="61"/>
        <v>#REF!</v>
      </c>
      <c r="Y101" s="36" t="e">
        <f t="shared" ca="1" si="61"/>
        <v>#REF!</v>
      </c>
      <c r="Z101" s="36" t="e">
        <f t="shared" ca="1" si="61"/>
        <v>#REF!</v>
      </c>
      <c r="AA101" s="36" t="e">
        <f t="shared" ca="1" si="61"/>
        <v>#REF!</v>
      </c>
      <c r="AB101" s="36" t="e">
        <f t="shared" ca="1" si="61"/>
        <v>#REF!</v>
      </c>
      <c r="AC101" s="36" t="e">
        <f t="shared" ca="1" si="61"/>
        <v>#REF!</v>
      </c>
      <c r="AD101" s="36" t="e">
        <f t="shared" ca="1" si="61"/>
        <v>#REF!</v>
      </c>
      <c r="AE101" s="36" t="e">
        <f t="shared" ca="1" si="61"/>
        <v>#REF!</v>
      </c>
      <c r="AF101" s="36" t="e">
        <f t="shared" ca="1" si="61"/>
        <v>#REF!</v>
      </c>
      <c r="AG101" s="36" t="e">
        <f t="shared" ca="1" si="61"/>
        <v>#REF!</v>
      </c>
      <c r="AH101" s="36" t="e">
        <f t="shared" ca="1" si="62"/>
        <v>#REF!</v>
      </c>
      <c r="AI101" s="36" t="e">
        <f t="shared" ca="1" si="62"/>
        <v>#REF!</v>
      </c>
      <c r="AJ101" s="36" t="e">
        <f t="shared" ca="1" si="62"/>
        <v>#REF!</v>
      </c>
      <c r="AK101" s="36" t="e">
        <f t="shared" ca="1" si="62"/>
        <v>#REF!</v>
      </c>
      <c r="AL101" s="36" t="e">
        <f t="shared" ca="1" si="62"/>
        <v>#REF!</v>
      </c>
      <c r="AM101" s="36" t="e">
        <f t="shared" ca="1" si="62"/>
        <v>#REF!</v>
      </c>
      <c r="AN101" s="36" t="e">
        <f t="shared" ca="1" si="62"/>
        <v>#REF!</v>
      </c>
      <c r="AO101" s="36" t="e">
        <f t="shared" ca="1" si="62"/>
        <v>#REF!</v>
      </c>
      <c r="AP101" s="36" t="e">
        <f t="shared" ca="1" si="62"/>
        <v>#REF!</v>
      </c>
      <c r="AQ101" s="36" t="e">
        <f t="shared" ca="1" si="62"/>
        <v>#REF!</v>
      </c>
      <c r="AR101" s="36" t="e">
        <f t="shared" ca="1" si="63"/>
        <v>#REF!</v>
      </c>
      <c r="AS101" s="36" t="e">
        <f t="shared" ca="1" si="63"/>
        <v>#REF!</v>
      </c>
      <c r="AT101" s="36" t="e">
        <f t="shared" ca="1" si="63"/>
        <v>#REF!</v>
      </c>
      <c r="AU101" s="36" t="e">
        <f t="shared" ca="1" si="63"/>
        <v>#REF!</v>
      </c>
      <c r="AV101" s="36" t="e">
        <f t="shared" ca="1" si="63"/>
        <v>#REF!</v>
      </c>
      <c r="AW101" s="36" t="e">
        <f t="shared" ca="1" si="63"/>
        <v>#REF!</v>
      </c>
      <c r="AX101" s="36" t="e">
        <f t="shared" ca="1" si="63"/>
        <v>#REF!</v>
      </c>
      <c r="AY101" s="36" t="e">
        <f t="shared" ca="1" si="63"/>
        <v>#REF!</v>
      </c>
      <c r="AZ101" s="36" t="e">
        <f t="shared" ca="1" si="63"/>
        <v>#REF!</v>
      </c>
      <c r="BA101" s="36" t="e">
        <f t="shared" ca="1" si="63"/>
        <v>#REF!</v>
      </c>
      <c r="BB101" s="36" t="e">
        <f t="shared" ca="1" si="63"/>
        <v>#REF!</v>
      </c>
      <c r="BC101" s="36" t="e">
        <f t="shared" ca="1" si="63"/>
        <v>#REF!</v>
      </c>
      <c r="BD101" s="36" t="e">
        <f t="shared" ca="1" si="63"/>
        <v>#REF!</v>
      </c>
      <c r="BE101" s="36" t="e">
        <f t="shared" ref="BE101:BE132" ca="1" si="65">VLOOKUP($C101,INDIRECT("'"&amp;$B101&amp;"'!$C$4:$BL$182"),BE$166,0)</f>
        <v>#REF!</v>
      </c>
      <c r="BF101" s="36" t="e">
        <f t="shared" ca="1" si="64"/>
        <v>#REF!</v>
      </c>
      <c r="BG101" s="36" t="e">
        <f t="shared" ca="1" si="64"/>
        <v>#REF!</v>
      </c>
      <c r="BH101" s="36" t="e">
        <f t="shared" ca="1" si="64"/>
        <v>#REF!</v>
      </c>
      <c r="BI101" s="36" t="e">
        <f t="shared" ca="1" si="64"/>
        <v>#REF!</v>
      </c>
      <c r="BJ101" s="36" t="e">
        <f t="shared" ca="1" si="64"/>
        <v>#REF!</v>
      </c>
      <c r="BK101" s="36" t="e">
        <f t="shared" ca="1" si="64"/>
        <v>#REF!</v>
      </c>
      <c r="BL101" s="36" t="e">
        <f t="shared" ca="1" si="64"/>
        <v>#REF!</v>
      </c>
      <c r="BM101" s="54" t="s">
        <v>562</v>
      </c>
      <c r="BN101" s="54" t="s">
        <v>303</v>
      </c>
      <c r="BO101" s="54" t="s">
        <v>462</v>
      </c>
    </row>
    <row r="102" spans="1:67" x14ac:dyDescent="0.2">
      <c r="A102" s="81">
        <v>99</v>
      </c>
      <c r="B102" s="54" t="s">
        <v>563</v>
      </c>
      <c r="C102" s="36" t="str">
        <f t="shared" si="45"/>
        <v>夕張市</v>
      </c>
      <c r="D102" s="36" t="e">
        <f t="shared" ca="1" si="59"/>
        <v>#REF!</v>
      </c>
      <c r="E102" s="36" t="e">
        <f t="shared" ca="1" si="59"/>
        <v>#REF!</v>
      </c>
      <c r="F102" s="36" t="e">
        <f t="shared" ca="1" si="59"/>
        <v>#REF!</v>
      </c>
      <c r="G102" s="36" t="e">
        <f t="shared" ca="1" si="59"/>
        <v>#REF!</v>
      </c>
      <c r="H102" s="36" t="e">
        <f t="shared" ca="1" si="59"/>
        <v>#REF!</v>
      </c>
      <c r="I102" s="36" t="e">
        <f t="shared" ca="1" si="59"/>
        <v>#REF!</v>
      </c>
      <c r="J102" s="36" t="e">
        <f t="shared" ca="1" si="59"/>
        <v>#REF!</v>
      </c>
      <c r="K102" s="36" t="e">
        <f t="shared" ca="1" si="59"/>
        <v>#REF!</v>
      </c>
      <c r="L102" s="36" t="e">
        <f t="shared" ca="1" si="59"/>
        <v>#REF!</v>
      </c>
      <c r="M102" s="36" t="e">
        <f t="shared" ca="1" si="59"/>
        <v>#REF!</v>
      </c>
      <c r="N102" s="36" t="e">
        <f t="shared" ca="1" si="60"/>
        <v>#REF!</v>
      </c>
      <c r="O102" s="36" t="e">
        <f t="shared" ca="1" si="60"/>
        <v>#REF!</v>
      </c>
      <c r="P102" s="36" t="e">
        <f t="shared" ca="1" si="60"/>
        <v>#REF!</v>
      </c>
      <c r="Q102" s="36" t="e">
        <f t="shared" ca="1" si="60"/>
        <v>#REF!</v>
      </c>
      <c r="R102" s="36" t="e">
        <f t="shared" ca="1" si="60"/>
        <v>#REF!</v>
      </c>
      <c r="S102" s="36" t="e">
        <f t="shared" ca="1" si="60"/>
        <v>#REF!</v>
      </c>
      <c r="T102" s="36" t="e">
        <f t="shared" ca="1" si="60"/>
        <v>#REF!</v>
      </c>
      <c r="U102" s="36" t="e">
        <f t="shared" ca="1" si="60"/>
        <v>#REF!</v>
      </c>
      <c r="V102" s="36" t="e">
        <f t="shared" ca="1" si="60"/>
        <v>#REF!</v>
      </c>
      <c r="W102" s="36" t="e">
        <f t="shared" ca="1" si="60"/>
        <v>#REF!</v>
      </c>
      <c r="X102" s="36" t="e">
        <f t="shared" ca="1" si="61"/>
        <v>#REF!</v>
      </c>
      <c r="Y102" s="36" t="e">
        <f t="shared" ca="1" si="61"/>
        <v>#REF!</v>
      </c>
      <c r="Z102" s="36" t="e">
        <f t="shared" ca="1" si="61"/>
        <v>#REF!</v>
      </c>
      <c r="AA102" s="36" t="e">
        <f t="shared" ca="1" si="61"/>
        <v>#REF!</v>
      </c>
      <c r="AB102" s="36" t="e">
        <f t="shared" ca="1" si="61"/>
        <v>#REF!</v>
      </c>
      <c r="AC102" s="36" t="e">
        <f t="shared" ca="1" si="61"/>
        <v>#REF!</v>
      </c>
      <c r="AD102" s="36" t="e">
        <f t="shared" ca="1" si="61"/>
        <v>#REF!</v>
      </c>
      <c r="AE102" s="36" t="e">
        <f t="shared" ca="1" si="61"/>
        <v>#REF!</v>
      </c>
      <c r="AF102" s="36" t="e">
        <f t="shared" ca="1" si="61"/>
        <v>#REF!</v>
      </c>
      <c r="AG102" s="36" t="e">
        <f t="shared" ca="1" si="61"/>
        <v>#REF!</v>
      </c>
      <c r="AH102" s="36" t="e">
        <f t="shared" ca="1" si="62"/>
        <v>#REF!</v>
      </c>
      <c r="AI102" s="36" t="e">
        <f t="shared" ca="1" si="62"/>
        <v>#REF!</v>
      </c>
      <c r="AJ102" s="36" t="e">
        <f t="shared" ca="1" si="62"/>
        <v>#REF!</v>
      </c>
      <c r="AK102" s="36" t="e">
        <f t="shared" ca="1" si="62"/>
        <v>#REF!</v>
      </c>
      <c r="AL102" s="36" t="e">
        <f t="shared" ca="1" si="62"/>
        <v>#REF!</v>
      </c>
      <c r="AM102" s="36" t="e">
        <f t="shared" ca="1" si="62"/>
        <v>#REF!</v>
      </c>
      <c r="AN102" s="36" t="e">
        <f t="shared" ca="1" si="62"/>
        <v>#REF!</v>
      </c>
      <c r="AO102" s="36" t="e">
        <f t="shared" ca="1" si="62"/>
        <v>#REF!</v>
      </c>
      <c r="AP102" s="36" t="e">
        <f t="shared" ca="1" si="62"/>
        <v>#REF!</v>
      </c>
      <c r="AQ102" s="36" t="e">
        <f t="shared" ca="1" si="62"/>
        <v>#REF!</v>
      </c>
      <c r="AR102" s="36" t="e">
        <f t="shared" ca="1" si="63"/>
        <v>#REF!</v>
      </c>
      <c r="AS102" s="36" t="e">
        <f t="shared" ca="1" si="63"/>
        <v>#REF!</v>
      </c>
      <c r="AT102" s="36" t="e">
        <f t="shared" ca="1" si="63"/>
        <v>#REF!</v>
      </c>
      <c r="AU102" s="36" t="e">
        <f t="shared" ca="1" si="63"/>
        <v>#REF!</v>
      </c>
      <c r="AV102" s="36" t="e">
        <f t="shared" ca="1" si="63"/>
        <v>#REF!</v>
      </c>
      <c r="AW102" s="36" t="e">
        <f t="shared" ca="1" si="63"/>
        <v>#REF!</v>
      </c>
      <c r="AX102" s="36" t="e">
        <f t="shared" ca="1" si="63"/>
        <v>#REF!</v>
      </c>
      <c r="AY102" s="36" t="e">
        <f t="shared" ca="1" si="63"/>
        <v>#REF!</v>
      </c>
      <c r="AZ102" s="36" t="e">
        <f t="shared" ca="1" si="63"/>
        <v>#REF!</v>
      </c>
      <c r="BA102" s="36" t="e">
        <f t="shared" ca="1" si="63"/>
        <v>#REF!</v>
      </c>
      <c r="BB102" s="36" t="e">
        <f t="shared" ca="1" si="63"/>
        <v>#REF!</v>
      </c>
      <c r="BC102" s="36" t="e">
        <f t="shared" ca="1" si="63"/>
        <v>#REF!</v>
      </c>
      <c r="BD102" s="36" t="e">
        <f t="shared" ca="1" si="63"/>
        <v>#REF!</v>
      </c>
      <c r="BE102" s="36" t="e">
        <f t="shared" ca="1" si="65"/>
        <v>#REF!</v>
      </c>
      <c r="BF102" s="36" t="e">
        <f t="shared" ca="1" si="64"/>
        <v>#REF!</v>
      </c>
      <c r="BG102" s="36" t="e">
        <f t="shared" ca="1" si="64"/>
        <v>#REF!</v>
      </c>
      <c r="BH102" s="36" t="e">
        <f t="shared" ca="1" si="64"/>
        <v>#REF!</v>
      </c>
      <c r="BI102" s="36" t="e">
        <f t="shared" ca="1" si="64"/>
        <v>#REF!</v>
      </c>
      <c r="BJ102" s="36" t="e">
        <f t="shared" ca="1" si="64"/>
        <v>#REF!</v>
      </c>
      <c r="BK102" s="36" t="e">
        <f t="shared" ca="1" si="64"/>
        <v>#REF!</v>
      </c>
      <c r="BL102" s="36" t="e">
        <f t="shared" ca="1" si="64"/>
        <v>#REF!</v>
      </c>
      <c r="BM102" s="54" t="s">
        <v>563</v>
      </c>
      <c r="BN102" s="54" t="s">
        <v>303</v>
      </c>
      <c r="BO102" s="54" t="s">
        <v>463</v>
      </c>
    </row>
    <row r="103" spans="1:67" s="84" customFormat="1" x14ac:dyDescent="0.2">
      <c r="A103" s="81">
        <v>100</v>
      </c>
      <c r="B103" s="82" t="s">
        <v>564</v>
      </c>
      <c r="C103" s="81" t="str">
        <f t="shared" si="45"/>
        <v>夕張市</v>
      </c>
      <c r="D103" s="81" t="e">
        <f t="shared" ca="1" si="59"/>
        <v>#REF!</v>
      </c>
      <c r="E103" s="81" t="e">
        <f t="shared" ca="1" si="59"/>
        <v>#REF!</v>
      </c>
      <c r="F103" s="81" t="e">
        <f t="shared" ca="1" si="59"/>
        <v>#REF!</v>
      </c>
      <c r="G103" s="81" t="e">
        <f t="shared" ca="1" si="59"/>
        <v>#REF!</v>
      </c>
      <c r="H103" s="81" t="e">
        <f t="shared" ca="1" si="59"/>
        <v>#REF!</v>
      </c>
      <c r="I103" s="81" t="e">
        <f t="shared" ca="1" si="59"/>
        <v>#REF!</v>
      </c>
      <c r="J103" s="81" t="e">
        <f t="shared" ca="1" si="59"/>
        <v>#REF!</v>
      </c>
      <c r="K103" s="81" t="e">
        <f t="shared" ca="1" si="59"/>
        <v>#REF!</v>
      </c>
      <c r="L103" s="81" t="e">
        <f t="shared" ca="1" si="59"/>
        <v>#REF!</v>
      </c>
      <c r="M103" s="81" t="e">
        <f t="shared" ca="1" si="59"/>
        <v>#REF!</v>
      </c>
      <c r="N103" s="81" t="e">
        <f t="shared" ca="1" si="60"/>
        <v>#REF!</v>
      </c>
      <c r="O103" s="81" t="e">
        <f t="shared" ca="1" si="60"/>
        <v>#REF!</v>
      </c>
      <c r="P103" s="81" t="e">
        <f t="shared" ca="1" si="60"/>
        <v>#REF!</v>
      </c>
      <c r="Q103" s="81" t="e">
        <f t="shared" ca="1" si="60"/>
        <v>#REF!</v>
      </c>
      <c r="R103" s="81" t="e">
        <f t="shared" ca="1" si="60"/>
        <v>#REF!</v>
      </c>
      <c r="S103" s="81" t="e">
        <f t="shared" ca="1" si="60"/>
        <v>#REF!</v>
      </c>
      <c r="T103" s="81" t="e">
        <f t="shared" ca="1" si="60"/>
        <v>#REF!</v>
      </c>
      <c r="U103" s="81" t="e">
        <f t="shared" ca="1" si="60"/>
        <v>#REF!</v>
      </c>
      <c r="V103" s="81" t="e">
        <f t="shared" ca="1" si="60"/>
        <v>#REF!</v>
      </c>
      <c r="W103" s="81" t="e">
        <f t="shared" ca="1" si="60"/>
        <v>#REF!</v>
      </c>
      <c r="X103" s="81" t="e">
        <f t="shared" ca="1" si="61"/>
        <v>#REF!</v>
      </c>
      <c r="Y103" s="81" t="e">
        <f t="shared" ca="1" si="61"/>
        <v>#REF!</v>
      </c>
      <c r="Z103" s="81" t="e">
        <f t="shared" ca="1" si="61"/>
        <v>#REF!</v>
      </c>
      <c r="AA103" s="81" t="e">
        <f t="shared" ca="1" si="61"/>
        <v>#REF!</v>
      </c>
      <c r="AB103" s="81" t="e">
        <f t="shared" ca="1" si="61"/>
        <v>#REF!</v>
      </c>
      <c r="AC103" s="81" t="e">
        <f t="shared" ca="1" si="61"/>
        <v>#REF!</v>
      </c>
      <c r="AD103" s="81" t="e">
        <f t="shared" ca="1" si="61"/>
        <v>#REF!</v>
      </c>
      <c r="AE103" s="81" t="e">
        <f t="shared" ca="1" si="61"/>
        <v>#REF!</v>
      </c>
      <c r="AF103" s="81" t="e">
        <f t="shared" ca="1" si="61"/>
        <v>#REF!</v>
      </c>
      <c r="AG103" s="81" t="e">
        <f t="shared" ca="1" si="61"/>
        <v>#REF!</v>
      </c>
      <c r="AH103" s="81" t="e">
        <f t="shared" ca="1" si="62"/>
        <v>#REF!</v>
      </c>
      <c r="AI103" s="81" t="e">
        <f t="shared" ca="1" si="62"/>
        <v>#REF!</v>
      </c>
      <c r="AJ103" s="81" t="e">
        <f t="shared" ca="1" si="62"/>
        <v>#REF!</v>
      </c>
      <c r="AK103" s="81" t="e">
        <f t="shared" ca="1" si="62"/>
        <v>#REF!</v>
      </c>
      <c r="AL103" s="81" t="e">
        <f t="shared" ca="1" si="62"/>
        <v>#REF!</v>
      </c>
      <c r="AM103" s="81" t="e">
        <f t="shared" ca="1" si="62"/>
        <v>#REF!</v>
      </c>
      <c r="AN103" s="81" t="e">
        <f t="shared" ca="1" si="62"/>
        <v>#REF!</v>
      </c>
      <c r="AO103" s="81" t="e">
        <f t="shared" ca="1" si="62"/>
        <v>#REF!</v>
      </c>
      <c r="AP103" s="81" t="e">
        <f t="shared" ca="1" si="62"/>
        <v>#REF!</v>
      </c>
      <c r="AQ103" s="81" t="e">
        <f t="shared" ca="1" si="62"/>
        <v>#REF!</v>
      </c>
      <c r="AR103" s="81" t="e">
        <f t="shared" ca="1" si="63"/>
        <v>#REF!</v>
      </c>
      <c r="AS103" s="81" t="e">
        <f t="shared" ca="1" si="63"/>
        <v>#REF!</v>
      </c>
      <c r="AT103" s="81" t="e">
        <f t="shared" ca="1" si="63"/>
        <v>#REF!</v>
      </c>
      <c r="AU103" s="81" t="e">
        <f t="shared" ca="1" si="63"/>
        <v>#REF!</v>
      </c>
      <c r="AV103" s="81" t="e">
        <f t="shared" ca="1" si="63"/>
        <v>#REF!</v>
      </c>
      <c r="AW103" s="81" t="e">
        <f t="shared" ca="1" si="63"/>
        <v>#REF!</v>
      </c>
      <c r="AX103" s="81" t="e">
        <f t="shared" ca="1" si="63"/>
        <v>#REF!</v>
      </c>
      <c r="AY103" s="81" t="e">
        <f t="shared" ca="1" si="63"/>
        <v>#REF!</v>
      </c>
      <c r="AZ103" s="81" t="e">
        <f t="shared" ca="1" si="63"/>
        <v>#REF!</v>
      </c>
      <c r="BA103" s="81" t="e">
        <f t="shared" ca="1" si="63"/>
        <v>#REF!</v>
      </c>
      <c r="BB103" s="81" t="e">
        <f t="shared" ca="1" si="63"/>
        <v>#REF!</v>
      </c>
      <c r="BC103" s="81" t="e">
        <f t="shared" ca="1" si="63"/>
        <v>#REF!</v>
      </c>
      <c r="BD103" s="81" t="e">
        <f t="shared" ca="1" si="63"/>
        <v>#REF!</v>
      </c>
      <c r="BE103" s="81" t="e">
        <f t="shared" ca="1" si="65"/>
        <v>#REF!</v>
      </c>
      <c r="BF103" s="81" t="e">
        <f t="shared" ca="1" si="64"/>
        <v>#REF!</v>
      </c>
      <c r="BG103" s="81" t="e">
        <f t="shared" ca="1" si="64"/>
        <v>#REF!</v>
      </c>
      <c r="BH103" s="81" t="e">
        <f t="shared" ca="1" si="64"/>
        <v>#REF!</v>
      </c>
      <c r="BI103" s="81" t="e">
        <f t="shared" ca="1" si="64"/>
        <v>#REF!</v>
      </c>
      <c r="BJ103" s="81" t="e">
        <f t="shared" ca="1" si="64"/>
        <v>#REF!</v>
      </c>
      <c r="BK103" s="81" t="e">
        <f t="shared" ca="1" si="64"/>
        <v>#REF!</v>
      </c>
      <c r="BL103" s="81" t="e">
        <f t="shared" ca="1" si="64"/>
        <v>#REF!</v>
      </c>
      <c r="BM103" s="82" t="s">
        <v>564</v>
      </c>
      <c r="BN103" s="82" t="s">
        <v>304</v>
      </c>
      <c r="BO103" s="82" t="s">
        <v>381</v>
      </c>
    </row>
    <row r="104" spans="1:67" s="84" customFormat="1" x14ac:dyDescent="0.2">
      <c r="A104" s="81">
        <v>101</v>
      </c>
      <c r="B104" s="82" t="s">
        <v>565</v>
      </c>
      <c r="C104" s="81" t="str">
        <f t="shared" si="45"/>
        <v>夕張市</v>
      </c>
      <c r="D104" s="81" t="e">
        <f t="shared" ref="D104:M113" ca="1" si="66">VLOOKUP($C104,INDIRECT("'"&amp;$B104&amp;"'!$C$4:$BL$182"),D$166,0)</f>
        <v>#REF!</v>
      </c>
      <c r="E104" s="81" t="e">
        <f t="shared" ca="1" si="66"/>
        <v>#REF!</v>
      </c>
      <c r="F104" s="81" t="e">
        <f t="shared" ca="1" si="66"/>
        <v>#REF!</v>
      </c>
      <c r="G104" s="81" t="e">
        <f t="shared" ca="1" si="66"/>
        <v>#REF!</v>
      </c>
      <c r="H104" s="81" t="e">
        <f t="shared" ca="1" si="66"/>
        <v>#REF!</v>
      </c>
      <c r="I104" s="81" t="e">
        <f t="shared" ca="1" si="66"/>
        <v>#REF!</v>
      </c>
      <c r="J104" s="81" t="e">
        <f t="shared" ca="1" si="66"/>
        <v>#REF!</v>
      </c>
      <c r="K104" s="81" t="e">
        <f t="shared" ca="1" si="66"/>
        <v>#REF!</v>
      </c>
      <c r="L104" s="81" t="e">
        <f t="shared" ca="1" si="66"/>
        <v>#REF!</v>
      </c>
      <c r="M104" s="81" t="e">
        <f t="shared" ca="1" si="66"/>
        <v>#REF!</v>
      </c>
      <c r="N104" s="81" t="e">
        <f t="shared" ref="N104:W113" ca="1" si="67">VLOOKUP($C104,INDIRECT("'"&amp;$B104&amp;"'!$C$4:$BL$182"),N$166,0)</f>
        <v>#REF!</v>
      </c>
      <c r="O104" s="81" t="e">
        <f t="shared" ca="1" si="67"/>
        <v>#REF!</v>
      </c>
      <c r="P104" s="81" t="e">
        <f t="shared" ca="1" si="67"/>
        <v>#REF!</v>
      </c>
      <c r="Q104" s="81" t="e">
        <f t="shared" ca="1" si="67"/>
        <v>#REF!</v>
      </c>
      <c r="R104" s="81" t="e">
        <f t="shared" ca="1" si="67"/>
        <v>#REF!</v>
      </c>
      <c r="S104" s="81" t="e">
        <f t="shared" ca="1" si="67"/>
        <v>#REF!</v>
      </c>
      <c r="T104" s="81" t="e">
        <f t="shared" ca="1" si="67"/>
        <v>#REF!</v>
      </c>
      <c r="U104" s="81" t="e">
        <f t="shared" ca="1" si="67"/>
        <v>#REF!</v>
      </c>
      <c r="V104" s="81" t="e">
        <f t="shared" ca="1" si="67"/>
        <v>#REF!</v>
      </c>
      <c r="W104" s="81" t="e">
        <f t="shared" ca="1" si="67"/>
        <v>#REF!</v>
      </c>
      <c r="X104" s="81" t="e">
        <f t="shared" ref="X104:AG113" ca="1" si="68">VLOOKUP($C104,INDIRECT("'"&amp;$B104&amp;"'!$C$4:$BL$182"),X$166,0)</f>
        <v>#REF!</v>
      </c>
      <c r="Y104" s="81" t="e">
        <f t="shared" ca="1" si="68"/>
        <v>#REF!</v>
      </c>
      <c r="Z104" s="81" t="e">
        <f t="shared" ca="1" si="68"/>
        <v>#REF!</v>
      </c>
      <c r="AA104" s="81" t="e">
        <f t="shared" ca="1" si="68"/>
        <v>#REF!</v>
      </c>
      <c r="AB104" s="81" t="e">
        <f t="shared" ca="1" si="68"/>
        <v>#REF!</v>
      </c>
      <c r="AC104" s="81" t="e">
        <f t="shared" ca="1" si="68"/>
        <v>#REF!</v>
      </c>
      <c r="AD104" s="81" t="e">
        <f t="shared" ca="1" si="68"/>
        <v>#REF!</v>
      </c>
      <c r="AE104" s="81" t="e">
        <f t="shared" ca="1" si="68"/>
        <v>#REF!</v>
      </c>
      <c r="AF104" s="81" t="e">
        <f t="shared" ca="1" si="68"/>
        <v>#REF!</v>
      </c>
      <c r="AG104" s="81" t="e">
        <f t="shared" ca="1" si="68"/>
        <v>#REF!</v>
      </c>
      <c r="AH104" s="81" t="e">
        <f t="shared" ref="AH104:AQ113" ca="1" si="69">VLOOKUP($C104,INDIRECT("'"&amp;$B104&amp;"'!$C$4:$BL$182"),AH$166,0)</f>
        <v>#REF!</v>
      </c>
      <c r="AI104" s="81" t="e">
        <f t="shared" ca="1" si="69"/>
        <v>#REF!</v>
      </c>
      <c r="AJ104" s="81" t="e">
        <f t="shared" ca="1" si="69"/>
        <v>#REF!</v>
      </c>
      <c r="AK104" s="81" t="e">
        <f t="shared" ca="1" si="69"/>
        <v>#REF!</v>
      </c>
      <c r="AL104" s="81" t="e">
        <f t="shared" ca="1" si="69"/>
        <v>#REF!</v>
      </c>
      <c r="AM104" s="81" t="e">
        <f t="shared" ca="1" si="69"/>
        <v>#REF!</v>
      </c>
      <c r="AN104" s="81" t="e">
        <f t="shared" ca="1" si="69"/>
        <v>#REF!</v>
      </c>
      <c r="AO104" s="81" t="e">
        <f t="shared" ca="1" si="69"/>
        <v>#REF!</v>
      </c>
      <c r="AP104" s="81" t="e">
        <f t="shared" ca="1" si="69"/>
        <v>#REF!</v>
      </c>
      <c r="AQ104" s="81" t="e">
        <f t="shared" ca="1" si="69"/>
        <v>#REF!</v>
      </c>
      <c r="AR104" s="81" t="e">
        <f t="shared" ref="AR104:BD113" ca="1" si="70">VLOOKUP($C104,INDIRECT("'"&amp;$B104&amp;"'!$C$4:$BL$182"),AR$166,0)</f>
        <v>#REF!</v>
      </c>
      <c r="AS104" s="81" t="e">
        <f t="shared" ca="1" si="70"/>
        <v>#REF!</v>
      </c>
      <c r="AT104" s="81" t="e">
        <f t="shared" ca="1" si="70"/>
        <v>#REF!</v>
      </c>
      <c r="AU104" s="81" t="e">
        <f t="shared" ca="1" si="70"/>
        <v>#REF!</v>
      </c>
      <c r="AV104" s="81" t="e">
        <f t="shared" ca="1" si="70"/>
        <v>#REF!</v>
      </c>
      <c r="AW104" s="81" t="e">
        <f t="shared" ca="1" si="70"/>
        <v>#REF!</v>
      </c>
      <c r="AX104" s="81" t="e">
        <f t="shared" ca="1" si="70"/>
        <v>#REF!</v>
      </c>
      <c r="AY104" s="81" t="e">
        <f t="shared" ca="1" si="70"/>
        <v>#REF!</v>
      </c>
      <c r="AZ104" s="81" t="e">
        <f t="shared" ca="1" si="70"/>
        <v>#REF!</v>
      </c>
      <c r="BA104" s="81" t="e">
        <f t="shared" ca="1" si="70"/>
        <v>#REF!</v>
      </c>
      <c r="BB104" s="81" t="e">
        <f t="shared" ca="1" si="70"/>
        <v>#REF!</v>
      </c>
      <c r="BC104" s="81" t="e">
        <f t="shared" ca="1" si="70"/>
        <v>#REF!</v>
      </c>
      <c r="BD104" s="81" t="e">
        <f t="shared" ca="1" si="70"/>
        <v>#REF!</v>
      </c>
      <c r="BE104" s="81" t="e">
        <f t="shared" ca="1" si="65"/>
        <v>#REF!</v>
      </c>
      <c r="BF104" s="81" t="e">
        <f t="shared" ref="BF104:BL113" ca="1" si="71">VLOOKUP($C104,INDIRECT("'"&amp;$B104&amp;"'!$C$4:$BL$182"),BF$166,0)</f>
        <v>#REF!</v>
      </c>
      <c r="BG104" s="81" t="e">
        <f t="shared" ca="1" si="71"/>
        <v>#REF!</v>
      </c>
      <c r="BH104" s="81" t="e">
        <f t="shared" ca="1" si="71"/>
        <v>#REF!</v>
      </c>
      <c r="BI104" s="81" t="e">
        <f t="shared" ca="1" si="71"/>
        <v>#REF!</v>
      </c>
      <c r="BJ104" s="81" t="e">
        <f t="shared" ca="1" si="71"/>
        <v>#REF!</v>
      </c>
      <c r="BK104" s="81" t="e">
        <f t="shared" ca="1" si="71"/>
        <v>#REF!</v>
      </c>
      <c r="BL104" s="81" t="e">
        <f t="shared" ca="1" si="71"/>
        <v>#REF!</v>
      </c>
      <c r="BM104" s="82" t="s">
        <v>565</v>
      </c>
      <c r="BN104" s="82" t="s">
        <v>304</v>
      </c>
      <c r="BO104" s="82" t="s">
        <v>462</v>
      </c>
    </row>
    <row r="105" spans="1:67" s="84" customFormat="1" x14ac:dyDescent="0.2">
      <c r="A105" s="81">
        <v>102</v>
      </c>
      <c r="B105" s="82" t="s">
        <v>566</v>
      </c>
      <c r="C105" s="81" t="str">
        <f t="shared" si="45"/>
        <v>夕張市</v>
      </c>
      <c r="D105" s="81" t="e">
        <f t="shared" ca="1" si="66"/>
        <v>#REF!</v>
      </c>
      <c r="E105" s="81" t="e">
        <f t="shared" ca="1" si="66"/>
        <v>#REF!</v>
      </c>
      <c r="F105" s="81" t="e">
        <f t="shared" ca="1" si="66"/>
        <v>#REF!</v>
      </c>
      <c r="G105" s="81" t="e">
        <f t="shared" ca="1" si="66"/>
        <v>#REF!</v>
      </c>
      <c r="H105" s="81" t="e">
        <f t="shared" ca="1" si="66"/>
        <v>#REF!</v>
      </c>
      <c r="I105" s="81" t="e">
        <f t="shared" ca="1" si="66"/>
        <v>#REF!</v>
      </c>
      <c r="J105" s="81" t="e">
        <f t="shared" ca="1" si="66"/>
        <v>#REF!</v>
      </c>
      <c r="K105" s="81" t="e">
        <f t="shared" ca="1" si="66"/>
        <v>#REF!</v>
      </c>
      <c r="L105" s="81" t="e">
        <f t="shared" ca="1" si="66"/>
        <v>#REF!</v>
      </c>
      <c r="M105" s="81" t="e">
        <f t="shared" ca="1" si="66"/>
        <v>#REF!</v>
      </c>
      <c r="N105" s="81" t="e">
        <f t="shared" ca="1" si="67"/>
        <v>#REF!</v>
      </c>
      <c r="O105" s="81" t="e">
        <f t="shared" ca="1" si="67"/>
        <v>#REF!</v>
      </c>
      <c r="P105" s="81" t="e">
        <f t="shared" ca="1" si="67"/>
        <v>#REF!</v>
      </c>
      <c r="Q105" s="81" t="e">
        <f t="shared" ca="1" si="67"/>
        <v>#REF!</v>
      </c>
      <c r="R105" s="81" t="e">
        <f t="shared" ca="1" si="67"/>
        <v>#REF!</v>
      </c>
      <c r="S105" s="81" t="e">
        <f t="shared" ca="1" si="67"/>
        <v>#REF!</v>
      </c>
      <c r="T105" s="81" t="e">
        <f t="shared" ca="1" si="67"/>
        <v>#REF!</v>
      </c>
      <c r="U105" s="81" t="e">
        <f t="shared" ca="1" si="67"/>
        <v>#REF!</v>
      </c>
      <c r="V105" s="81" t="e">
        <f t="shared" ca="1" si="67"/>
        <v>#REF!</v>
      </c>
      <c r="W105" s="81" t="e">
        <f t="shared" ca="1" si="67"/>
        <v>#REF!</v>
      </c>
      <c r="X105" s="81" t="e">
        <f t="shared" ca="1" si="68"/>
        <v>#REF!</v>
      </c>
      <c r="Y105" s="81" t="e">
        <f t="shared" ca="1" si="68"/>
        <v>#REF!</v>
      </c>
      <c r="Z105" s="81" t="e">
        <f t="shared" ca="1" si="68"/>
        <v>#REF!</v>
      </c>
      <c r="AA105" s="81" t="e">
        <f t="shared" ca="1" si="68"/>
        <v>#REF!</v>
      </c>
      <c r="AB105" s="81" t="e">
        <f t="shared" ca="1" si="68"/>
        <v>#REF!</v>
      </c>
      <c r="AC105" s="81" t="e">
        <f t="shared" ca="1" si="68"/>
        <v>#REF!</v>
      </c>
      <c r="AD105" s="81" t="e">
        <f t="shared" ca="1" si="68"/>
        <v>#REF!</v>
      </c>
      <c r="AE105" s="81" t="e">
        <f t="shared" ca="1" si="68"/>
        <v>#REF!</v>
      </c>
      <c r="AF105" s="81" t="e">
        <f t="shared" ca="1" si="68"/>
        <v>#REF!</v>
      </c>
      <c r="AG105" s="81" t="e">
        <f t="shared" ca="1" si="68"/>
        <v>#REF!</v>
      </c>
      <c r="AH105" s="81" t="e">
        <f t="shared" ca="1" si="69"/>
        <v>#REF!</v>
      </c>
      <c r="AI105" s="81" t="e">
        <f t="shared" ca="1" si="69"/>
        <v>#REF!</v>
      </c>
      <c r="AJ105" s="81" t="e">
        <f t="shared" ca="1" si="69"/>
        <v>#REF!</v>
      </c>
      <c r="AK105" s="81" t="e">
        <f t="shared" ca="1" si="69"/>
        <v>#REF!</v>
      </c>
      <c r="AL105" s="81" t="e">
        <f t="shared" ca="1" si="69"/>
        <v>#REF!</v>
      </c>
      <c r="AM105" s="81" t="e">
        <f t="shared" ca="1" si="69"/>
        <v>#REF!</v>
      </c>
      <c r="AN105" s="81" t="e">
        <f t="shared" ca="1" si="69"/>
        <v>#REF!</v>
      </c>
      <c r="AO105" s="81" t="e">
        <f t="shared" ca="1" si="69"/>
        <v>#REF!</v>
      </c>
      <c r="AP105" s="81" t="e">
        <f t="shared" ca="1" si="69"/>
        <v>#REF!</v>
      </c>
      <c r="AQ105" s="81" t="e">
        <f t="shared" ca="1" si="69"/>
        <v>#REF!</v>
      </c>
      <c r="AR105" s="81" t="e">
        <f t="shared" ca="1" si="70"/>
        <v>#REF!</v>
      </c>
      <c r="AS105" s="81" t="e">
        <f t="shared" ca="1" si="70"/>
        <v>#REF!</v>
      </c>
      <c r="AT105" s="81" t="e">
        <f t="shared" ca="1" si="70"/>
        <v>#REF!</v>
      </c>
      <c r="AU105" s="81" t="e">
        <f t="shared" ca="1" si="70"/>
        <v>#REF!</v>
      </c>
      <c r="AV105" s="81" t="e">
        <f t="shared" ca="1" si="70"/>
        <v>#REF!</v>
      </c>
      <c r="AW105" s="81" t="e">
        <f t="shared" ca="1" si="70"/>
        <v>#REF!</v>
      </c>
      <c r="AX105" s="81" t="e">
        <f t="shared" ca="1" si="70"/>
        <v>#REF!</v>
      </c>
      <c r="AY105" s="81" t="e">
        <f t="shared" ca="1" si="70"/>
        <v>#REF!</v>
      </c>
      <c r="AZ105" s="81" t="e">
        <f t="shared" ca="1" si="70"/>
        <v>#REF!</v>
      </c>
      <c r="BA105" s="81" t="e">
        <f t="shared" ca="1" si="70"/>
        <v>#REF!</v>
      </c>
      <c r="BB105" s="81" t="e">
        <f t="shared" ca="1" si="70"/>
        <v>#REF!</v>
      </c>
      <c r="BC105" s="81" t="e">
        <f t="shared" ca="1" si="70"/>
        <v>#REF!</v>
      </c>
      <c r="BD105" s="81" t="e">
        <f t="shared" ca="1" si="70"/>
        <v>#REF!</v>
      </c>
      <c r="BE105" s="81" t="e">
        <f t="shared" ca="1" si="65"/>
        <v>#REF!</v>
      </c>
      <c r="BF105" s="81" t="e">
        <f t="shared" ca="1" si="71"/>
        <v>#REF!</v>
      </c>
      <c r="BG105" s="81" t="e">
        <f t="shared" ca="1" si="71"/>
        <v>#REF!</v>
      </c>
      <c r="BH105" s="81" t="e">
        <f t="shared" ca="1" si="71"/>
        <v>#REF!</v>
      </c>
      <c r="BI105" s="81" t="e">
        <f t="shared" ca="1" si="71"/>
        <v>#REF!</v>
      </c>
      <c r="BJ105" s="81" t="e">
        <f t="shared" ca="1" si="71"/>
        <v>#REF!</v>
      </c>
      <c r="BK105" s="81" t="e">
        <f t="shared" ca="1" si="71"/>
        <v>#REF!</v>
      </c>
      <c r="BL105" s="81" t="e">
        <f t="shared" ca="1" si="71"/>
        <v>#REF!</v>
      </c>
      <c r="BM105" s="82" t="s">
        <v>566</v>
      </c>
      <c r="BN105" s="82" t="s">
        <v>304</v>
      </c>
      <c r="BO105" s="82" t="s">
        <v>463</v>
      </c>
    </row>
    <row r="106" spans="1:67" s="72" customFormat="1" x14ac:dyDescent="0.2">
      <c r="A106" s="81">
        <v>103</v>
      </c>
      <c r="B106" s="75" t="s">
        <v>567</v>
      </c>
      <c r="C106" s="83" t="str">
        <f t="shared" si="45"/>
        <v>夕張市</v>
      </c>
      <c r="D106" s="83" t="e">
        <f t="shared" ca="1" si="66"/>
        <v>#REF!</v>
      </c>
      <c r="E106" s="83" t="e">
        <f t="shared" ca="1" si="66"/>
        <v>#REF!</v>
      </c>
      <c r="F106" s="83" t="e">
        <f t="shared" ca="1" si="66"/>
        <v>#REF!</v>
      </c>
      <c r="G106" s="83" t="e">
        <f t="shared" ca="1" si="66"/>
        <v>#REF!</v>
      </c>
      <c r="H106" s="83" t="e">
        <f t="shared" ca="1" si="66"/>
        <v>#REF!</v>
      </c>
      <c r="I106" s="83" t="e">
        <f t="shared" ca="1" si="66"/>
        <v>#REF!</v>
      </c>
      <c r="J106" s="83" t="e">
        <f t="shared" ca="1" si="66"/>
        <v>#REF!</v>
      </c>
      <c r="K106" s="83" t="e">
        <f t="shared" ca="1" si="66"/>
        <v>#REF!</v>
      </c>
      <c r="L106" s="83" t="e">
        <f t="shared" ca="1" si="66"/>
        <v>#REF!</v>
      </c>
      <c r="M106" s="83" t="e">
        <f t="shared" ca="1" si="66"/>
        <v>#REF!</v>
      </c>
      <c r="N106" s="83" t="e">
        <f t="shared" ca="1" si="67"/>
        <v>#REF!</v>
      </c>
      <c r="O106" s="83" t="e">
        <f t="shared" ca="1" si="67"/>
        <v>#REF!</v>
      </c>
      <c r="P106" s="83" t="e">
        <f t="shared" ca="1" si="67"/>
        <v>#REF!</v>
      </c>
      <c r="Q106" s="83" t="e">
        <f t="shared" ca="1" si="67"/>
        <v>#REF!</v>
      </c>
      <c r="R106" s="83" t="e">
        <f t="shared" ca="1" si="67"/>
        <v>#REF!</v>
      </c>
      <c r="S106" s="83" t="e">
        <f t="shared" ca="1" si="67"/>
        <v>#REF!</v>
      </c>
      <c r="T106" s="83" t="e">
        <f t="shared" ca="1" si="67"/>
        <v>#REF!</v>
      </c>
      <c r="U106" s="83" t="e">
        <f t="shared" ca="1" si="67"/>
        <v>#REF!</v>
      </c>
      <c r="V106" s="83" t="e">
        <f t="shared" ca="1" si="67"/>
        <v>#REF!</v>
      </c>
      <c r="W106" s="83" t="e">
        <f t="shared" ca="1" si="67"/>
        <v>#REF!</v>
      </c>
      <c r="X106" s="83" t="e">
        <f t="shared" ca="1" si="68"/>
        <v>#REF!</v>
      </c>
      <c r="Y106" s="83" t="e">
        <f t="shared" ca="1" si="68"/>
        <v>#REF!</v>
      </c>
      <c r="Z106" s="83" t="e">
        <f t="shared" ca="1" si="68"/>
        <v>#REF!</v>
      </c>
      <c r="AA106" s="83" t="e">
        <f t="shared" ca="1" si="68"/>
        <v>#REF!</v>
      </c>
      <c r="AB106" s="83" t="e">
        <f t="shared" ca="1" si="68"/>
        <v>#REF!</v>
      </c>
      <c r="AC106" s="83" t="e">
        <f t="shared" ca="1" si="68"/>
        <v>#REF!</v>
      </c>
      <c r="AD106" s="83" t="e">
        <f t="shared" ca="1" si="68"/>
        <v>#REF!</v>
      </c>
      <c r="AE106" s="83" t="e">
        <f t="shared" ca="1" si="68"/>
        <v>#REF!</v>
      </c>
      <c r="AF106" s="83" t="e">
        <f t="shared" ca="1" si="68"/>
        <v>#REF!</v>
      </c>
      <c r="AG106" s="83" t="e">
        <f t="shared" ca="1" si="68"/>
        <v>#REF!</v>
      </c>
      <c r="AH106" s="83" t="e">
        <f t="shared" ca="1" si="69"/>
        <v>#REF!</v>
      </c>
      <c r="AI106" s="83" t="e">
        <f t="shared" ca="1" si="69"/>
        <v>#REF!</v>
      </c>
      <c r="AJ106" s="83" t="e">
        <f t="shared" ca="1" si="69"/>
        <v>#REF!</v>
      </c>
      <c r="AK106" s="83" t="e">
        <f t="shared" ca="1" si="69"/>
        <v>#REF!</v>
      </c>
      <c r="AL106" s="83" t="e">
        <f t="shared" ca="1" si="69"/>
        <v>#REF!</v>
      </c>
      <c r="AM106" s="83" t="e">
        <f t="shared" ca="1" si="69"/>
        <v>#REF!</v>
      </c>
      <c r="AN106" s="83" t="e">
        <f t="shared" ca="1" si="69"/>
        <v>#REF!</v>
      </c>
      <c r="AO106" s="83" t="e">
        <f t="shared" ca="1" si="69"/>
        <v>#REF!</v>
      </c>
      <c r="AP106" s="83" t="e">
        <f t="shared" ca="1" si="69"/>
        <v>#REF!</v>
      </c>
      <c r="AQ106" s="83" t="e">
        <f t="shared" ca="1" si="69"/>
        <v>#REF!</v>
      </c>
      <c r="AR106" s="83" t="e">
        <f t="shared" ca="1" si="70"/>
        <v>#REF!</v>
      </c>
      <c r="AS106" s="83" t="e">
        <f t="shared" ca="1" si="70"/>
        <v>#REF!</v>
      </c>
      <c r="AT106" s="83" t="e">
        <f t="shared" ca="1" si="70"/>
        <v>#REF!</v>
      </c>
      <c r="AU106" s="83" t="e">
        <f t="shared" ca="1" si="70"/>
        <v>#REF!</v>
      </c>
      <c r="AV106" s="83" t="e">
        <f t="shared" ca="1" si="70"/>
        <v>#REF!</v>
      </c>
      <c r="AW106" s="83" t="e">
        <f t="shared" ca="1" si="70"/>
        <v>#REF!</v>
      </c>
      <c r="AX106" s="83" t="e">
        <f t="shared" ca="1" si="70"/>
        <v>#REF!</v>
      </c>
      <c r="AY106" s="83" t="e">
        <f t="shared" ca="1" si="70"/>
        <v>#REF!</v>
      </c>
      <c r="AZ106" s="83" t="e">
        <f t="shared" ca="1" si="70"/>
        <v>#REF!</v>
      </c>
      <c r="BA106" s="83" t="e">
        <f t="shared" ca="1" si="70"/>
        <v>#REF!</v>
      </c>
      <c r="BB106" s="83" t="e">
        <f t="shared" ca="1" si="70"/>
        <v>#REF!</v>
      </c>
      <c r="BC106" s="83" t="e">
        <f t="shared" ca="1" si="70"/>
        <v>#REF!</v>
      </c>
      <c r="BD106" s="83" t="e">
        <f t="shared" ca="1" si="70"/>
        <v>#REF!</v>
      </c>
      <c r="BE106" s="83" t="e">
        <f t="shared" ca="1" si="65"/>
        <v>#REF!</v>
      </c>
      <c r="BF106" s="83" t="e">
        <f t="shared" ca="1" si="71"/>
        <v>#REF!</v>
      </c>
      <c r="BG106" s="83" t="e">
        <f t="shared" ca="1" si="71"/>
        <v>#REF!</v>
      </c>
      <c r="BH106" s="83" t="e">
        <f t="shared" ca="1" si="71"/>
        <v>#REF!</v>
      </c>
      <c r="BI106" s="83" t="e">
        <f t="shared" ca="1" si="71"/>
        <v>#REF!</v>
      </c>
      <c r="BJ106" s="83" t="e">
        <f t="shared" ca="1" si="71"/>
        <v>#REF!</v>
      </c>
      <c r="BK106" s="83" t="e">
        <f t="shared" ca="1" si="71"/>
        <v>#REF!</v>
      </c>
      <c r="BL106" s="83" t="e">
        <f t="shared" ca="1" si="71"/>
        <v>#REF!</v>
      </c>
      <c r="BM106" s="75" t="s">
        <v>567</v>
      </c>
      <c r="BN106" s="75" t="s">
        <v>305</v>
      </c>
      <c r="BO106" s="75" t="s">
        <v>381</v>
      </c>
    </row>
    <row r="107" spans="1:67" s="72" customFormat="1" x14ac:dyDescent="0.2">
      <c r="A107" s="81">
        <v>104</v>
      </c>
      <c r="B107" s="75" t="s">
        <v>568</v>
      </c>
      <c r="C107" s="83" t="str">
        <f t="shared" si="45"/>
        <v>夕張市</v>
      </c>
      <c r="D107" s="83" t="e">
        <f t="shared" ca="1" si="66"/>
        <v>#REF!</v>
      </c>
      <c r="E107" s="83" t="e">
        <f t="shared" ca="1" si="66"/>
        <v>#REF!</v>
      </c>
      <c r="F107" s="83" t="e">
        <f t="shared" ca="1" si="66"/>
        <v>#REF!</v>
      </c>
      <c r="G107" s="83" t="e">
        <f t="shared" ca="1" si="66"/>
        <v>#REF!</v>
      </c>
      <c r="H107" s="83" t="e">
        <f t="shared" ca="1" si="66"/>
        <v>#REF!</v>
      </c>
      <c r="I107" s="83" t="e">
        <f t="shared" ca="1" si="66"/>
        <v>#REF!</v>
      </c>
      <c r="J107" s="83" t="e">
        <f t="shared" ca="1" si="66"/>
        <v>#REF!</v>
      </c>
      <c r="K107" s="83" t="e">
        <f t="shared" ca="1" si="66"/>
        <v>#REF!</v>
      </c>
      <c r="L107" s="83" t="e">
        <f t="shared" ca="1" si="66"/>
        <v>#REF!</v>
      </c>
      <c r="M107" s="83" t="e">
        <f t="shared" ca="1" si="66"/>
        <v>#REF!</v>
      </c>
      <c r="N107" s="83" t="e">
        <f t="shared" ca="1" si="67"/>
        <v>#REF!</v>
      </c>
      <c r="O107" s="83" t="e">
        <f t="shared" ca="1" si="67"/>
        <v>#REF!</v>
      </c>
      <c r="P107" s="83" t="e">
        <f t="shared" ca="1" si="67"/>
        <v>#REF!</v>
      </c>
      <c r="Q107" s="83" t="e">
        <f t="shared" ca="1" si="67"/>
        <v>#REF!</v>
      </c>
      <c r="R107" s="83" t="e">
        <f t="shared" ca="1" si="67"/>
        <v>#REF!</v>
      </c>
      <c r="S107" s="83" t="e">
        <f t="shared" ca="1" si="67"/>
        <v>#REF!</v>
      </c>
      <c r="T107" s="83" t="e">
        <f t="shared" ca="1" si="67"/>
        <v>#REF!</v>
      </c>
      <c r="U107" s="83" t="e">
        <f t="shared" ca="1" si="67"/>
        <v>#REF!</v>
      </c>
      <c r="V107" s="83" t="e">
        <f t="shared" ca="1" si="67"/>
        <v>#REF!</v>
      </c>
      <c r="W107" s="83" t="e">
        <f t="shared" ca="1" si="67"/>
        <v>#REF!</v>
      </c>
      <c r="X107" s="83" t="e">
        <f t="shared" ca="1" si="68"/>
        <v>#REF!</v>
      </c>
      <c r="Y107" s="83" t="e">
        <f t="shared" ca="1" si="68"/>
        <v>#REF!</v>
      </c>
      <c r="Z107" s="83" t="e">
        <f t="shared" ca="1" si="68"/>
        <v>#REF!</v>
      </c>
      <c r="AA107" s="83" t="e">
        <f t="shared" ca="1" si="68"/>
        <v>#REF!</v>
      </c>
      <c r="AB107" s="83" t="e">
        <f t="shared" ca="1" si="68"/>
        <v>#REF!</v>
      </c>
      <c r="AC107" s="83" t="e">
        <f t="shared" ca="1" si="68"/>
        <v>#REF!</v>
      </c>
      <c r="AD107" s="83" t="e">
        <f t="shared" ca="1" si="68"/>
        <v>#REF!</v>
      </c>
      <c r="AE107" s="83" t="e">
        <f t="shared" ca="1" si="68"/>
        <v>#REF!</v>
      </c>
      <c r="AF107" s="83" t="e">
        <f t="shared" ca="1" si="68"/>
        <v>#REF!</v>
      </c>
      <c r="AG107" s="83" t="e">
        <f t="shared" ca="1" si="68"/>
        <v>#REF!</v>
      </c>
      <c r="AH107" s="83" t="e">
        <f t="shared" ca="1" si="69"/>
        <v>#REF!</v>
      </c>
      <c r="AI107" s="83" t="e">
        <f t="shared" ca="1" si="69"/>
        <v>#REF!</v>
      </c>
      <c r="AJ107" s="83" t="e">
        <f t="shared" ca="1" si="69"/>
        <v>#REF!</v>
      </c>
      <c r="AK107" s="83" t="e">
        <f t="shared" ca="1" si="69"/>
        <v>#REF!</v>
      </c>
      <c r="AL107" s="83" t="e">
        <f t="shared" ca="1" si="69"/>
        <v>#REF!</v>
      </c>
      <c r="AM107" s="83" t="e">
        <f t="shared" ca="1" si="69"/>
        <v>#REF!</v>
      </c>
      <c r="AN107" s="83" t="e">
        <f t="shared" ca="1" si="69"/>
        <v>#REF!</v>
      </c>
      <c r="AO107" s="83" t="e">
        <f t="shared" ca="1" si="69"/>
        <v>#REF!</v>
      </c>
      <c r="AP107" s="83" t="e">
        <f t="shared" ca="1" si="69"/>
        <v>#REF!</v>
      </c>
      <c r="AQ107" s="83" t="e">
        <f t="shared" ca="1" si="69"/>
        <v>#REF!</v>
      </c>
      <c r="AR107" s="83" t="e">
        <f t="shared" ca="1" si="70"/>
        <v>#REF!</v>
      </c>
      <c r="AS107" s="83" t="e">
        <f t="shared" ca="1" si="70"/>
        <v>#REF!</v>
      </c>
      <c r="AT107" s="83" t="e">
        <f t="shared" ca="1" si="70"/>
        <v>#REF!</v>
      </c>
      <c r="AU107" s="83" t="e">
        <f t="shared" ca="1" si="70"/>
        <v>#REF!</v>
      </c>
      <c r="AV107" s="83" t="e">
        <f t="shared" ca="1" si="70"/>
        <v>#REF!</v>
      </c>
      <c r="AW107" s="83" t="e">
        <f t="shared" ca="1" si="70"/>
        <v>#REF!</v>
      </c>
      <c r="AX107" s="83" t="e">
        <f t="shared" ca="1" si="70"/>
        <v>#REF!</v>
      </c>
      <c r="AY107" s="83" t="e">
        <f t="shared" ca="1" si="70"/>
        <v>#REF!</v>
      </c>
      <c r="AZ107" s="83" t="e">
        <f t="shared" ca="1" si="70"/>
        <v>#REF!</v>
      </c>
      <c r="BA107" s="83" t="e">
        <f t="shared" ca="1" si="70"/>
        <v>#REF!</v>
      </c>
      <c r="BB107" s="83" t="e">
        <f t="shared" ca="1" si="70"/>
        <v>#REF!</v>
      </c>
      <c r="BC107" s="83" t="e">
        <f t="shared" ca="1" si="70"/>
        <v>#REF!</v>
      </c>
      <c r="BD107" s="83" t="e">
        <f t="shared" ca="1" si="70"/>
        <v>#REF!</v>
      </c>
      <c r="BE107" s="83" t="e">
        <f t="shared" ca="1" si="65"/>
        <v>#REF!</v>
      </c>
      <c r="BF107" s="83" t="e">
        <f t="shared" ca="1" si="71"/>
        <v>#REF!</v>
      </c>
      <c r="BG107" s="83" t="e">
        <f t="shared" ca="1" si="71"/>
        <v>#REF!</v>
      </c>
      <c r="BH107" s="83" t="e">
        <f t="shared" ca="1" si="71"/>
        <v>#REF!</v>
      </c>
      <c r="BI107" s="83" t="e">
        <f t="shared" ca="1" si="71"/>
        <v>#REF!</v>
      </c>
      <c r="BJ107" s="83" t="e">
        <f t="shared" ca="1" si="71"/>
        <v>#REF!</v>
      </c>
      <c r="BK107" s="83" t="e">
        <f t="shared" ca="1" si="71"/>
        <v>#REF!</v>
      </c>
      <c r="BL107" s="83" t="e">
        <f t="shared" ca="1" si="71"/>
        <v>#REF!</v>
      </c>
      <c r="BM107" s="75" t="s">
        <v>568</v>
      </c>
      <c r="BN107" s="75" t="s">
        <v>305</v>
      </c>
      <c r="BO107" s="75" t="s">
        <v>462</v>
      </c>
    </row>
    <row r="108" spans="1:67" s="72" customFormat="1" x14ac:dyDescent="0.2">
      <c r="A108" s="81">
        <v>105</v>
      </c>
      <c r="B108" s="75" t="s">
        <v>569</v>
      </c>
      <c r="C108" s="83" t="str">
        <f t="shared" si="45"/>
        <v>夕張市</v>
      </c>
      <c r="D108" s="83" t="e">
        <f t="shared" ca="1" si="66"/>
        <v>#REF!</v>
      </c>
      <c r="E108" s="83" t="e">
        <f t="shared" ca="1" si="66"/>
        <v>#REF!</v>
      </c>
      <c r="F108" s="83" t="e">
        <f t="shared" ca="1" si="66"/>
        <v>#REF!</v>
      </c>
      <c r="G108" s="83" t="e">
        <f t="shared" ca="1" si="66"/>
        <v>#REF!</v>
      </c>
      <c r="H108" s="83" t="e">
        <f t="shared" ca="1" si="66"/>
        <v>#REF!</v>
      </c>
      <c r="I108" s="83" t="e">
        <f t="shared" ca="1" si="66"/>
        <v>#REF!</v>
      </c>
      <c r="J108" s="83" t="e">
        <f t="shared" ca="1" si="66"/>
        <v>#REF!</v>
      </c>
      <c r="K108" s="83" t="e">
        <f t="shared" ca="1" si="66"/>
        <v>#REF!</v>
      </c>
      <c r="L108" s="83" t="e">
        <f t="shared" ca="1" si="66"/>
        <v>#REF!</v>
      </c>
      <c r="M108" s="83" t="e">
        <f t="shared" ca="1" si="66"/>
        <v>#REF!</v>
      </c>
      <c r="N108" s="83" t="e">
        <f t="shared" ca="1" si="67"/>
        <v>#REF!</v>
      </c>
      <c r="O108" s="83" t="e">
        <f t="shared" ca="1" si="67"/>
        <v>#REF!</v>
      </c>
      <c r="P108" s="83" t="e">
        <f t="shared" ca="1" si="67"/>
        <v>#REF!</v>
      </c>
      <c r="Q108" s="83" t="e">
        <f t="shared" ca="1" si="67"/>
        <v>#REF!</v>
      </c>
      <c r="R108" s="83" t="e">
        <f t="shared" ca="1" si="67"/>
        <v>#REF!</v>
      </c>
      <c r="S108" s="83" t="e">
        <f t="shared" ca="1" si="67"/>
        <v>#REF!</v>
      </c>
      <c r="T108" s="83" t="e">
        <f t="shared" ca="1" si="67"/>
        <v>#REF!</v>
      </c>
      <c r="U108" s="83" t="e">
        <f t="shared" ca="1" si="67"/>
        <v>#REF!</v>
      </c>
      <c r="V108" s="83" t="e">
        <f t="shared" ca="1" si="67"/>
        <v>#REF!</v>
      </c>
      <c r="W108" s="83" t="e">
        <f t="shared" ca="1" si="67"/>
        <v>#REF!</v>
      </c>
      <c r="X108" s="83" t="e">
        <f t="shared" ca="1" si="68"/>
        <v>#REF!</v>
      </c>
      <c r="Y108" s="83" t="e">
        <f t="shared" ca="1" si="68"/>
        <v>#REF!</v>
      </c>
      <c r="Z108" s="83" t="e">
        <f t="shared" ca="1" si="68"/>
        <v>#REF!</v>
      </c>
      <c r="AA108" s="83" t="e">
        <f t="shared" ca="1" si="68"/>
        <v>#REF!</v>
      </c>
      <c r="AB108" s="83" t="e">
        <f t="shared" ca="1" si="68"/>
        <v>#REF!</v>
      </c>
      <c r="AC108" s="83" t="e">
        <f t="shared" ca="1" si="68"/>
        <v>#REF!</v>
      </c>
      <c r="AD108" s="83" t="e">
        <f t="shared" ca="1" si="68"/>
        <v>#REF!</v>
      </c>
      <c r="AE108" s="83" t="e">
        <f t="shared" ca="1" si="68"/>
        <v>#REF!</v>
      </c>
      <c r="AF108" s="83" t="e">
        <f t="shared" ca="1" si="68"/>
        <v>#REF!</v>
      </c>
      <c r="AG108" s="83" t="e">
        <f t="shared" ca="1" si="68"/>
        <v>#REF!</v>
      </c>
      <c r="AH108" s="83" t="e">
        <f t="shared" ca="1" si="69"/>
        <v>#REF!</v>
      </c>
      <c r="AI108" s="83" t="e">
        <f t="shared" ca="1" si="69"/>
        <v>#REF!</v>
      </c>
      <c r="AJ108" s="83" t="e">
        <f t="shared" ca="1" si="69"/>
        <v>#REF!</v>
      </c>
      <c r="AK108" s="83" t="e">
        <f t="shared" ca="1" si="69"/>
        <v>#REF!</v>
      </c>
      <c r="AL108" s="83" t="e">
        <f t="shared" ca="1" si="69"/>
        <v>#REF!</v>
      </c>
      <c r="AM108" s="83" t="e">
        <f t="shared" ca="1" si="69"/>
        <v>#REF!</v>
      </c>
      <c r="AN108" s="83" t="e">
        <f t="shared" ca="1" si="69"/>
        <v>#REF!</v>
      </c>
      <c r="AO108" s="83" t="e">
        <f t="shared" ca="1" si="69"/>
        <v>#REF!</v>
      </c>
      <c r="AP108" s="83" t="e">
        <f t="shared" ca="1" si="69"/>
        <v>#REF!</v>
      </c>
      <c r="AQ108" s="83" t="e">
        <f t="shared" ca="1" si="69"/>
        <v>#REF!</v>
      </c>
      <c r="AR108" s="83" t="e">
        <f t="shared" ca="1" si="70"/>
        <v>#REF!</v>
      </c>
      <c r="AS108" s="83" t="e">
        <f t="shared" ca="1" si="70"/>
        <v>#REF!</v>
      </c>
      <c r="AT108" s="83" t="e">
        <f t="shared" ca="1" si="70"/>
        <v>#REF!</v>
      </c>
      <c r="AU108" s="83" t="e">
        <f t="shared" ca="1" si="70"/>
        <v>#REF!</v>
      </c>
      <c r="AV108" s="83" t="e">
        <f t="shared" ca="1" si="70"/>
        <v>#REF!</v>
      </c>
      <c r="AW108" s="83" t="e">
        <f t="shared" ca="1" si="70"/>
        <v>#REF!</v>
      </c>
      <c r="AX108" s="83" t="e">
        <f t="shared" ca="1" si="70"/>
        <v>#REF!</v>
      </c>
      <c r="AY108" s="83" t="e">
        <f t="shared" ca="1" si="70"/>
        <v>#REF!</v>
      </c>
      <c r="AZ108" s="83" t="e">
        <f t="shared" ca="1" si="70"/>
        <v>#REF!</v>
      </c>
      <c r="BA108" s="83" t="e">
        <f t="shared" ca="1" si="70"/>
        <v>#REF!</v>
      </c>
      <c r="BB108" s="83" t="e">
        <f t="shared" ca="1" si="70"/>
        <v>#REF!</v>
      </c>
      <c r="BC108" s="83" t="e">
        <f t="shared" ca="1" si="70"/>
        <v>#REF!</v>
      </c>
      <c r="BD108" s="83" t="e">
        <f t="shared" ca="1" si="70"/>
        <v>#REF!</v>
      </c>
      <c r="BE108" s="74" t="e">
        <f t="shared" ca="1" si="65"/>
        <v>#REF!</v>
      </c>
      <c r="BF108" s="74" t="e">
        <f t="shared" ca="1" si="71"/>
        <v>#REF!</v>
      </c>
      <c r="BG108" s="83" t="e">
        <f t="shared" ca="1" si="71"/>
        <v>#REF!</v>
      </c>
      <c r="BH108" s="83" t="e">
        <f t="shared" ca="1" si="71"/>
        <v>#REF!</v>
      </c>
      <c r="BI108" s="83" t="e">
        <f t="shared" ca="1" si="71"/>
        <v>#REF!</v>
      </c>
      <c r="BJ108" s="83" t="e">
        <f t="shared" ca="1" si="71"/>
        <v>#REF!</v>
      </c>
      <c r="BK108" s="83" t="e">
        <f t="shared" ca="1" si="71"/>
        <v>#REF!</v>
      </c>
      <c r="BL108" s="83" t="e">
        <f t="shared" ca="1" si="71"/>
        <v>#REF!</v>
      </c>
      <c r="BM108" s="75" t="s">
        <v>569</v>
      </c>
      <c r="BN108" s="75" t="s">
        <v>305</v>
      </c>
      <c r="BO108" s="75" t="s">
        <v>463</v>
      </c>
    </row>
    <row r="109" spans="1:67" s="84" customFormat="1" x14ac:dyDescent="0.2">
      <c r="A109" s="81">
        <v>106</v>
      </c>
      <c r="B109" s="82" t="s">
        <v>570</v>
      </c>
      <c r="C109" s="81" t="str">
        <f t="shared" si="45"/>
        <v>夕張市</v>
      </c>
      <c r="D109" s="81" t="e">
        <f t="shared" ca="1" si="66"/>
        <v>#REF!</v>
      </c>
      <c r="E109" s="81" t="e">
        <f t="shared" ca="1" si="66"/>
        <v>#REF!</v>
      </c>
      <c r="F109" s="81" t="e">
        <f t="shared" ca="1" si="66"/>
        <v>#REF!</v>
      </c>
      <c r="G109" s="81" t="e">
        <f t="shared" ca="1" si="66"/>
        <v>#REF!</v>
      </c>
      <c r="H109" s="81" t="e">
        <f t="shared" ca="1" si="66"/>
        <v>#REF!</v>
      </c>
      <c r="I109" s="81" t="e">
        <f t="shared" ca="1" si="66"/>
        <v>#REF!</v>
      </c>
      <c r="J109" s="81" t="e">
        <f t="shared" ca="1" si="66"/>
        <v>#REF!</v>
      </c>
      <c r="K109" s="81" t="e">
        <f t="shared" ca="1" si="66"/>
        <v>#REF!</v>
      </c>
      <c r="L109" s="81" t="e">
        <f t="shared" ca="1" si="66"/>
        <v>#REF!</v>
      </c>
      <c r="M109" s="81" t="e">
        <f t="shared" ca="1" si="66"/>
        <v>#REF!</v>
      </c>
      <c r="N109" s="81" t="e">
        <f t="shared" ca="1" si="67"/>
        <v>#REF!</v>
      </c>
      <c r="O109" s="81" t="e">
        <f t="shared" ca="1" si="67"/>
        <v>#REF!</v>
      </c>
      <c r="P109" s="81" t="e">
        <f t="shared" ca="1" si="67"/>
        <v>#REF!</v>
      </c>
      <c r="Q109" s="81" t="e">
        <f t="shared" ca="1" si="67"/>
        <v>#REF!</v>
      </c>
      <c r="R109" s="81" t="e">
        <f t="shared" ca="1" si="67"/>
        <v>#REF!</v>
      </c>
      <c r="S109" s="81" t="e">
        <f t="shared" ca="1" si="67"/>
        <v>#REF!</v>
      </c>
      <c r="T109" s="81" t="e">
        <f t="shared" ca="1" si="67"/>
        <v>#REF!</v>
      </c>
      <c r="U109" s="81" t="e">
        <f t="shared" ca="1" si="67"/>
        <v>#REF!</v>
      </c>
      <c r="V109" s="81" t="e">
        <f t="shared" ca="1" si="67"/>
        <v>#REF!</v>
      </c>
      <c r="W109" s="81" t="e">
        <f t="shared" ca="1" si="67"/>
        <v>#REF!</v>
      </c>
      <c r="X109" s="81" t="e">
        <f t="shared" ca="1" si="68"/>
        <v>#REF!</v>
      </c>
      <c r="Y109" s="81" t="e">
        <f t="shared" ca="1" si="68"/>
        <v>#REF!</v>
      </c>
      <c r="Z109" s="81" t="e">
        <f t="shared" ca="1" si="68"/>
        <v>#REF!</v>
      </c>
      <c r="AA109" s="81" t="e">
        <f t="shared" ca="1" si="68"/>
        <v>#REF!</v>
      </c>
      <c r="AB109" s="81" t="e">
        <f t="shared" ca="1" si="68"/>
        <v>#REF!</v>
      </c>
      <c r="AC109" s="81" t="e">
        <f t="shared" ca="1" si="68"/>
        <v>#REF!</v>
      </c>
      <c r="AD109" s="81" t="e">
        <f t="shared" ca="1" si="68"/>
        <v>#REF!</v>
      </c>
      <c r="AE109" s="81" t="e">
        <f t="shared" ca="1" si="68"/>
        <v>#REF!</v>
      </c>
      <c r="AF109" s="81" t="e">
        <f t="shared" ca="1" si="68"/>
        <v>#REF!</v>
      </c>
      <c r="AG109" s="81" t="e">
        <f t="shared" ca="1" si="68"/>
        <v>#REF!</v>
      </c>
      <c r="AH109" s="81" t="e">
        <f t="shared" ca="1" si="69"/>
        <v>#REF!</v>
      </c>
      <c r="AI109" s="81" t="e">
        <f t="shared" ca="1" si="69"/>
        <v>#REF!</v>
      </c>
      <c r="AJ109" s="81" t="e">
        <f t="shared" ca="1" si="69"/>
        <v>#REF!</v>
      </c>
      <c r="AK109" s="81" t="e">
        <f t="shared" ca="1" si="69"/>
        <v>#REF!</v>
      </c>
      <c r="AL109" s="81" t="e">
        <f t="shared" ca="1" si="69"/>
        <v>#REF!</v>
      </c>
      <c r="AM109" s="81" t="e">
        <f t="shared" ca="1" si="69"/>
        <v>#REF!</v>
      </c>
      <c r="AN109" s="81" t="e">
        <f t="shared" ca="1" si="69"/>
        <v>#REF!</v>
      </c>
      <c r="AO109" s="81" t="e">
        <f t="shared" ca="1" si="69"/>
        <v>#REF!</v>
      </c>
      <c r="AP109" s="81" t="e">
        <f t="shared" ca="1" si="69"/>
        <v>#REF!</v>
      </c>
      <c r="AQ109" s="81" t="e">
        <f t="shared" ca="1" si="69"/>
        <v>#REF!</v>
      </c>
      <c r="AR109" s="81" t="e">
        <f t="shared" ca="1" si="70"/>
        <v>#REF!</v>
      </c>
      <c r="AS109" s="81" t="e">
        <f t="shared" ca="1" si="70"/>
        <v>#REF!</v>
      </c>
      <c r="AT109" s="81" t="e">
        <f t="shared" ca="1" si="70"/>
        <v>#REF!</v>
      </c>
      <c r="AU109" s="81" t="e">
        <f t="shared" ca="1" si="70"/>
        <v>#REF!</v>
      </c>
      <c r="AV109" s="81" t="e">
        <f t="shared" ca="1" si="70"/>
        <v>#REF!</v>
      </c>
      <c r="AW109" s="81" t="e">
        <f t="shared" ca="1" si="70"/>
        <v>#REF!</v>
      </c>
      <c r="AX109" s="81" t="e">
        <f t="shared" ca="1" si="70"/>
        <v>#REF!</v>
      </c>
      <c r="AY109" s="81" t="e">
        <f t="shared" ca="1" si="70"/>
        <v>#REF!</v>
      </c>
      <c r="AZ109" s="81" t="e">
        <f t="shared" ca="1" si="70"/>
        <v>#REF!</v>
      </c>
      <c r="BA109" s="81" t="e">
        <f t="shared" ca="1" si="70"/>
        <v>#REF!</v>
      </c>
      <c r="BB109" s="81" t="e">
        <f t="shared" ca="1" si="70"/>
        <v>#REF!</v>
      </c>
      <c r="BC109" s="81" t="e">
        <f t="shared" ca="1" si="70"/>
        <v>#REF!</v>
      </c>
      <c r="BD109" s="81" t="e">
        <f t="shared" ca="1" si="70"/>
        <v>#REF!</v>
      </c>
      <c r="BE109" s="81" t="e">
        <f t="shared" ca="1" si="65"/>
        <v>#REF!</v>
      </c>
      <c r="BF109" s="81" t="e">
        <f t="shared" ca="1" si="71"/>
        <v>#REF!</v>
      </c>
      <c r="BG109" s="81" t="e">
        <f t="shared" ca="1" si="71"/>
        <v>#REF!</v>
      </c>
      <c r="BH109" s="81" t="e">
        <f t="shared" ca="1" si="71"/>
        <v>#REF!</v>
      </c>
      <c r="BI109" s="81" t="e">
        <f t="shared" ca="1" si="71"/>
        <v>#REF!</v>
      </c>
      <c r="BJ109" s="81" t="e">
        <f t="shared" ca="1" si="71"/>
        <v>#REF!</v>
      </c>
      <c r="BK109" s="81" t="e">
        <f t="shared" ca="1" si="71"/>
        <v>#REF!</v>
      </c>
      <c r="BL109" s="81" t="e">
        <f t="shared" ca="1" si="71"/>
        <v>#REF!</v>
      </c>
      <c r="BM109" s="82" t="s">
        <v>570</v>
      </c>
      <c r="BN109" s="82" t="s">
        <v>306</v>
      </c>
      <c r="BO109" s="82" t="s">
        <v>381</v>
      </c>
    </row>
    <row r="110" spans="1:67" s="84" customFormat="1" x14ac:dyDescent="0.2">
      <c r="A110" s="81">
        <v>107</v>
      </c>
      <c r="B110" s="82" t="s">
        <v>571</v>
      </c>
      <c r="C110" s="81" t="str">
        <f t="shared" si="45"/>
        <v>夕張市</v>
      </c>
      <c r="D110" s="81" t="e">
        <f t="shared" ca="1" si="66"/>
        <v>#REF!</v>
      </c>
      <c r="E110" s="81" t="e">
        <f t="shared" ca="1" si="66"/>
        <v>#REF!</v>
      </c>
      <c r="F110" s="81" t="e">
        <f t="shared" ca="1" si="66"/>
        <v>#REF!</v>
      </c>
      <c r="G110" s="81" t="e">
        <f t="shared" ca="1" si="66"/>
        <v>#REF!</v>
      </c>
      <c r="H110" s="81" t="e">
        <f t="shared" ca="1" si="66"/>
        <v>#REF!</v>
      </c>
      <c r="I110" s="81" t="e">
        <f t="shared" ca="1" si="66"/>
        <v>#REF!</v>
      </c>
      <c r="J110" s="81" t="e">
        <f t="shared" ca="1" si="66"/>
        <v>#REF!</v>
      </c>
      <c r="K110" s="81" t="e">
        <f t="shared" ca="1" si="66"/>
        <v>#REF!</v>
      </c>
      <c r="L110" s="81" t="e">
        <f t="shared" ca="1" si="66"/>
        <v>#REF!</v>
      </c>
      <c r="M110" s="81" t="e">
        <f t="shared" ca="1" si="66"/>
        <v>#REF!</v>
      </c>
      <c r="N110" s="81" t="e">
        <f t="shared" ca="1" si="67"/>
        <v>#REF!</v>
      </c>
      <c r="O110" s="81" t="e">
        <f t="shared" ca="1" si="67"/>
        <v>#REF!</v>
      </c>
      <c r="P110" s="81" t="e">
        <f t="shared" ca="1" si="67"/>
        <v>#REF!</v>
      </c>
      <c r="Q110" s="81" t="e">
        <f t="shared" ca="1" si="67"/>
        <v>#REF!</v>
      </c>
      <c r="R110" s="81" t="e">
        <f t="shared" ca="1" si="67"/>
        <v>#REF!</v>
      </c>
      <c r="S110" s="81" t="e">
        <f t="shared" ca="1" si="67"/>
        <v>#REF!</v>
      </c>
      <c r="T110" s="81" t="e">
        <f t="shared" ca="1" si="67"/>
        <v>#REF!</v>
      </c>
      <c r="U110" s="81" t="e">
        <f t="shared" ca="1" si="67"/>
        <v>#REF!</v>
      </c>
      <c r="V110" s="81" t="e">
        <f t="shared" ca="1" si="67"/>
        <v>#REF!</v>
      </c>
      <c r="W110" s="81" t="e">
        <f t="shared" ca="1" si="67"/>
        <v>#REF!</v>
      </c>
      <c r="X110" s="81" t="e">
        <f t="shared" ca="1" si="68"/>
        <v>#REF!</v>
      </c>
      <c r="Y110" s="81" t="e">
        <f t="shared" ca="1" si="68"/>
        <v>#REF!</v>
      </c>
      <c r="Z110" s="81" t="e">
        <f t="shared" ca="1" si="68"/>
        <v>#REF!</v>
      </c>
      <c r="AA110" s="81" t="e">
        <f t="shared" ca="1" si="68"/>
        <v>#REF!</v>
      </c>
      <c r="AB110" s="81" t="e">
        <f t="shared" ca="1" si="68"/>
        <v>#REF!</v>
      </c>
      <c r="AC110" s="81" t="e">
        <f t="shared" ca="1" si="68"/>
        <v>#REF!</v>
      </c>
      <c r="AD110" s="81" t="e">
        <f t="shared" ca="1" si="68"/>
        <v>#REF!</v>
      </c>
      <c r="AE110" s="81" t="e">
        <f t="shared" ca="1" si="68"/>
        <v>#REF!</v>
      </c>
      <c r="AF110" s="81" t="e">
        <f t="shared" ca="1" si="68"/>
        <v>#REF!</v>
      </c>
      <c r="AG110" s="81" t="e">
        <f t="shared" ca="1" si="68"/>
        <v>#REF!</v>
      </c>
      <c r="AH110" s="81" t="e">
        <f t="shared" ca="1" si="69"/>
        <v>#REF!</v>
      </c>
      <c r="AI110" s="81" t="e">
        <f t="shared" ca="1" si="69"/>
        <v>#REF!</v>
      </c>
      <c r="AJ110" s="81" t="e">
        <f t="shared" ca="1" si="69"/>
        <v>#REF!</v>
      </c>
      <c r="AK110" s="81" t="e">
        <f t="shared" ca="1" si="69"/>
        <v>#REF!</v>
      </c>
      <c r="AL110" s="81" t="e">
        <f t="shared" ca="1" si="69"/>
        <v>#REF!</v>
      </c>
      <c r="AM110" s="81" t="e">
        <f t="shared" ca="1" si="69"/>
        <v>#REF!</v>
      </c>
      <c r="AN110" s="81" t="e">
        <f t="shared" ca="1" si="69"/>
        <v>#REF!</v>
      </c>
      <c r="AO110" s="81" t="e">
        <f t="shared" ca="1" si="69"/>
        <v>#REF!</v>
      </c>
      <c r="AP110" s="81" t="e">
        <f t="shared" ca="1" si="69"/>
        <v>#REF!</v>
      </c>
      <c r="AQ110" s="81" t="e">
        <f t="shared" ca="1" si="69"/>
        <v>#REF!</v>
      </c>
      <c r="AR110" s="81" t="e">
        <f t="shared" ca="1" si="70"/>
        <v>#REF!</v>
      </c>
      <c r="AS110" s="81" t="e">
        <f t="shared" ca="1" si="70"/>
        <v>#REF!</v>
      </c>
      <c r="AT110" s="81" t="e">
        <f t="shared" ca="1" si="70"/>
        <v>#REF!</v>
      </c>
      <c r="AU110" s="81" t="e">
        <f t="shared" ca="1" si="70"/>
        <v>#REF!</v>
      </c>
      <c r="AV110" s="81" t="e">
        <f t="shared" ca="1" si="70"/>
        <v>#REF!</v>
      </c>
      <c r="AW110" s="81" t="e">
        <f t="shared" ca="1" si="70"/>
        <v>#REF!</v>
      </c>
      <c r="AX110" s="81" t="e">
        <f t="shared" ca="1" si="70"/>
        <v>#REF!</v>
      </c>
      <c r="AY110" s="81" t="e">
        <f t="shared" ca="1" si="70"/>
        <v>#REF!</v>
      </c>
      <c r="AZ110" s="81" t="e">
        <f t="shared" ca="1" si="70"/>
        <v>#REF!</v>
      </c>
      <c r="BA110" s="81" t="e">
        <f t="shared" ca="1" si="70"/>
        <v>#REF!</v>
      </c>
      <c r="BB110" s="81" t="e">
        <f t="shared" ca="1" si="70"/>
        <v>#REF!</v>
      </c>
      <c r="BC110" s="81" t="e">
        <f t="shared" ca="1" si="70"/>
        <v>#REF!</v>
      </c>
      <c r="BD110" s="81" t="e">
        <f t="shared" ca="1" si="70"/>
        <v>#REF!</v>
      </c>
      <c r="BE110" s="81" t="e">
        <f t="shared" ca="1" si="65"/>
        <v>#REF!</v>
      </c>
      <c r="BF110" s="81" t="e">
        <f t="shared" ca="1" si="71"/>
        <v>#REF!</v>
      </c>
      <c r="BG110" s="81" t="e">
        <f t="shared" ca="1" si="71"/>
        <v>#REF!</v>
      </c>
      <c r="BH110" s="81" t="e">
        <f t="shared" ca="1" si="71"/>
        <v>#REF!</v>
      </c>
      <c r="BI110" s="81" t="e">
        <f t="shared" ca="1" si="71"/>
        <v>#REF!</v>
      </c>
      <c r="BJ110" s="81" t="e">
        <f t="shared" ca="1" si="71"/>
        <v>#REF!</v>
      </c>
      <c r="BK110" s="81" t="e">
        <f t="shared" ca="1" si="71"/>
        <v>#REF!</v>
      </c>
      <c r="BL110" s="81" t="e">
        <f t="shared" ca="1" si="71"/>
        <v>#REF!</v>
      </c>
      <c r="BM110" s="82" t="s">
        <v>571</v>
      </c>
      <c r="BN110" s="82" t="s">
        <v>306</v>
      </c>
      <c r="BO110" s="82" t="s">
        <v>462</v>
      </c>
    </row>
    <row r="111" spans="1:67" s="84" customFormat="1" x14ac:dyDescent="0.2">
      <c r="A111" s="81">
        <v>108</v>
      </c>
      <c r="B111" s="82" t="s">
        <v>572</v>
      </c>
      <c r="C111" s="81" t="str">
        <f t="shared" si="45"/>
        <v>夕張市</v>
      </c>
      <c r="D111" s="81" t="e">
        <f t="shared" ca="1" si="66"/>
        <v>#REF!</v>
      </c>
      <c r="E111" s="81" t="e">
        <f t="shared" ca="1" si="66"/>
        <v>#REF!</v>
      </c>
      <c r="F111" s="81" t="e">
        <f t="shared" ca="1" si="66"/>
        <v>#REF!</v>
      </c>
      <c r="G111" s="81" t="e">
        <f t="shared" ca="1" si="66"/>
        <v>#REF!</v>
      </c>
      <c r="H111" s="81" t="e">
        <f t="shared" ca="1" si="66"/>
        <v>#REF!</v>
      </c>
      <c r="I111" s="81" t="e">
        <f t="shared" ca="1" si="66"/>
        <v>#REF!</v>
      </c>
      <c r="J111" s="81" t="e">
        <f t="shared" ca="1" si="66"/>
        <v>#REF!</v>
      </c>
      <c r="K111" s="81" t="e">
        <f t="shared" ca="1" si="66"/>
        <v>#REF!</v>
      </c>
      <c r="L111" s="81" t="e">
        <f t="shared" ca="1" si="66"/>
        <v>#REF!</v>
      </c>
      <c r="M111" s="81" t="e">
        <f t="shared" ca="1" si="66"/>
        <v>#REF!</v>
      </c>
      <c r="N111" s="81" t="e">
        <f t="shared" ca="1" si="67"/>
        <v>#REF!</v>
      </c>
      <c r="O111" s="81" t="e">
        <f t="shared" ca="1" si="67"/>
        <v>#REF!</v>
      </c>
      <c r="P111" s="81" t="e">
        <f t="shared" ca="1" si="67"/>
        <v>#REF!</v>
      </c>
      <c r="Q111" s="81" t="e">
        <f t="shared" ca="1" si="67"/>
        <v>#REF!</v>
      </c>
      <c r="R111" s="81" t="e">
        <f t="shared" ca="1" si="67"/>
        <v>#REF!</v>
      </c>
      <c r="S111" s="81" t="e">
        <f t="shared" ca="1" si="67"/>
        <v>#REF!</v>
      </c>
      <c r="T111" s="81" t="e">
        <f t="shared" ca="1" si="67"/>
        <v>#REF!</v>
      </c>
      <c r="U111" s="81" t="e">
        <f t="shared" ca="1" si="67"/>
        <v>#REF!</v>
      </c>
      <c r="V111" s="81" t="e">
        <f t="shared" ca="1" si="67"/>
        <v>#REF!</v>
      </c>
      <c r="W111" s="81" t="e">
        <f t="shared" ca="1" si="67"/>
        <v>#REF!</v>
      </c>
      <c r="X111" s="81" t="e">
        <f t="shared" ca="1" si="68"/>
        <v>#REF!</v>
      </c>
      <c r="Y111" s="81" t="e">
        <f t="shared" ca="1" si="68"/>
        <v>#REF!</v>
      </c>
      <c r="Z111" s="81" t="e">
        <f t="shared" ca="1" si="68"/>
        <v>#REF!</v>
      </c>
      <c r="AA111" s="81" t="e">
        <f t="shared" ca="1" si="68"/>
        <v>#REF!</v>
      </c>
      <c r="AB111" s="81" t="e">
        <f t="shared" ca="1" si="68"/>
        <v>#REF!</v>
      </c>
      <c r="AC111" s="81" t="e">
        <f t="shared" ca="1" si="68"/>
        <v>#REF!</v>
      </c>
      <c r="AD111" s="81" t="e">
        <f t="shared" ca="1" si="68"/>
        <v>#REF!</v>
      </c>
      <c r="AE111" s="81" t="e">
        <f t="shared" ca="1" si="68"/>
        <v>#REF!</v>
      </c>
      <c r="AF111" s="81" t="e">
        <f t="shared" ca="1" si="68"/>
        <v>#REF!</v>
      </c>
      <c r="AG111" s="81" t="e">
        <f t="shared" ca="1" si="68"/>
        <v>#REF!</v>
      </c>
      <c r="AH111" s="81" t="e">
        <f t="shared" ca="1" si="69"/>
        <v>#REF!</v>
      </c>
      <c r="AI111" s="81" t="e">
        <f t="shared" ca="1" si="69"/>
        <v>#REF!</v>
      </c>
      <c r="AJ111" s="81" t="e">
        <f t="shared" ca="1" si="69"/>
        <v>#REF!</v>
      </c>
      <c r="AK111" s="81" t="e">
        <f t="shared" ca="1" si="69"/>
        <v>#REF!</v>
      </c>
      <c r="AL111" s="81" t="e">
        <f t="shared" ca="1" si="69"/>
        <v>#REF!</v>
      </c>
      <c r="AM111" s="81" t="e">
        <f t="shared" ca="1" si="69"/>
        <v>#REF!</v>
      </c>
      <c r="AN111" s="81" t="e">
        <f t="shared" ca="1" si="69"/>
        <v>#REF!</v>
      </c>
      <c r="AO111" s="81" t="e">
        <f t="shared" ca="1" si="69"/>
        <v>#REF!</v>
      </c>
      <c r="AP111" s="81" t="e">
        <f t="shared" ca="1" si="69"/>
        <v>#REF!</v>
      </c>
      <c r="AQ111" s="81" t="e">
        <f t="shared" ca="1" si="69"/>
        <v>#REF!</v>
      </c>
      <c r="AR111" s="81" t="e">
        <f t="shared" ca="1" si="70"/>
        <v>#REF!</v>
      </c>
      <c r="AS111" s="81" t="e">
        <f t="shared" ca="1" si="70"/>
        <v>#REF!</v>
      </c>
      <c r="AT111" s="81" t="e">
        <f t="shared" ca="1" si="70"/>
        <v>#REF!</v>
      </c>
      <c r="AU111" s="81" t="e">
        <f t="shared" ca="1" si="70"/>
        <v>#REF!</v>
      </c>
      <c r="AV111" s="81" t="e">
        <f t="shared" ca="1" si="70"/>
        <v>#REF!</v>
      </c>
      <c r="AW111" s="81" t="e">
        <f t="shared" ca="1" si="70"/>
        <v>#REF!</v>
      </c>
      <c r="AX111" s="81" t="e">
        <f t="shared" ca="1" si="70"/>
        <v>#REF!</v>
      </c>
      <c r="AY111" s="81" t="e">
        <f t="shared" ca="1" si="70"/>
        <v>#REF!</v>
      </c>
      <c r="AZ111" s="81" t="e">
        <f t="shared" ca="1" si="70"/>
        <v>#REF!</v>
      </c>
      <c r="BA111" s="81" t="e">
        <f t="shared" ca="1" si="70"/>
        <v>#REF!</v>
      </c>
      <c r="BB111" s="81" t="e">
        <f t="shared" ca="1" si="70"/>
        <v>#REF!</v>
      </c>
      <c r="BC111" s="81" t="e">
        <f t="shared" ca="1" si="70"/>
        <v>#REF!</v>
      </c>
      <c r="BD111" s="81" t="e">
        <f t="shared" ca="1" si="70"/>
        <v>#REF!</v>
      </c>
      <c r="BE111" s="81" t="e">
        <f t="shared" ca="1" si="65"/>
        <v>#REF!</v>
      </c>
      <c r="BF111" s="81" t="e">
        <f t="shared" ca="1" si="71"/>
        <v>#REF!</v>
      </c>
      <c r="BG111" s="81" t="e">
        <f t="shared" ca="1" si="71"/>
        <v>#REF!</v>
      </c>
      <c r="BH111" s="81" t="e">
        <f t="shared" ca="1" si="71"/>
        <v>#REF!</v>
      </c>
      <c r="BI111" s="81" t="e">
        <f t="shared" ca="1" si="71"/>
        <v>#REF!</v>
      </c>
      <c r="BJ111" s="81" t="e">
        <f t="shared" ca="1" si="71"/>
        <v>#REF!</v>
      </c>
      <c r="BK111" s="81" t="e">
        <f t="shared" ca="1" si="71"/>
        <v>#REF!</v>
      </c>
      <c r="BL111" s="81" t="e">
        <f t="shared" ca="1" si="71"/>
        <v>#REF!</v>
      </c>
      <c r="BM111" s="82" t="s">
        <v>572</v>
      </c>
      <c r="BN111" s="82" t="s">
        <v>306</v>
      </c>
      <c r="BO111" s="82" t="s">
        <v>463</v>
      </c>
    </row>
    <row r="112" spans="1:67" s="84" customFormat="1" x14ac:dyDescent="0.2">
      <c r="A112" s="81">
        <v>109</v>
      </c>
      <c r="B112" s="82" t="s">
        <v>573</v>
      </c>
      <c r="C112" s="81" t="str">
        <f t="shared" si="45"/>
        <v>夕張市</v>
      </c>
      <c r="D112" s="81" t="e">
        <f t="shared" ca="1" si="66"/>
        <v>#REF!</v>
      </c>
      <c r="E112" s="81" t="e">
        <f t="shared" ca="1" si="66"/>
        <v>#REF!</v>
      </c>
      <c r="F112" s="81" t="e">
        <f t="shared" ca="1" si="66"/>
        <v>#REF!</v>
      </c>
      <c r="G112" s="81" t="e">
        <f t="shared" ca="1" si="66"/>
        <v>#REF!</v>
      </c>
      <c r="H112" s="81" t="e">
        <f t="shared" ca="1" si="66"/>
        <v>#REF!</v>
      </c>
      <c r="I112" s="81" t="e">
        <f t="shared" ca="1" si="66"/>
        <v>#REF!</v>
      </c>
      <c r="J112" s="81" t="e">
        <f t="shared" ca="1" si="66"/>
        <v>#REF!</v>
      </c>
      <c r="K112" s="81" t="e">
        <f t="shared" ca="1" si="66"/>
        <v>#REF!</v>
      </c>
      <c r="L112" s="81" t="e">
        <f t="shared" ca="1" si="66"/>
        <v>#REF!</v>
      </c>
      <c r="M112" s="81" t="e">
        <f t="shared" ca="1" si="66"/>
        <v>#REF!</v>
      </c>
      <c r="N112" s="81" t="e">
        <f t="shared" ca="1" si="67"/>
        <v>#REF!</v>
      </c>
      <c r="O112" s="81" t="e">
        <f t="shared" ca="1" si="67"/>
        <v>#REF!</v>
      </c>
      <c r="P112" s="81" t="e">
        <f t="shared" ca="1" si="67"/>
        <v>#REF!</v>
      </c>
      <c r="Q112" s="81" t="e">
        <f t="shared" ca="1" si="67"/>
        <v>#REF!</v>
      </c>
      <c r="R112" s="81" t="e">
        <f t="shared" ca="1" si="67"/>
        <v>#REF!</v>
      </c>
      <c r="S112" s="81" t="e">
        <f t="shared" ca="1" si="67"/>
        <v>#REF!</v>
      </c>
      <c r="T112" s="81" t="e">
        <f t="shared" ca="1" si="67"/>
        <v>#REF!</v>
      </c>
      <c r="U112" s="81" t="e">
        <f t="shared" ca="1" si="67"/>
        <v>#REF!</v>
      </c>
      <c r="V112" s="81" t="e">
        <f t="shared" ca="1" si="67"/>
        <v>#REF!</v>
      </c>
      <c r="W112" s="81" t="e">
        <f t="shared" ca="1" si="67"/>
        <v>#REF!</v>
      </c>
      <c r="X112" s="81" t="e">
        <f t="shared" ca="1" si="68"/>
        <v>#REF!</v>
      </c>
      <c r="Y112" s="81" t="e">
        <f t="shared" ca="1" si="68"/>
        <v>#REF!</v>
      </c>
      <c r="Z112" s="81" t="e">
        <f t="shared" ca="1" si="68"/>
        <v>#REF!</v>
      </c>
      <c r="AA112" s="81" t="e">
        <f t="shared" ca="1" si="68"/>
        <v>#REF!</v>
      </c>
      <c r="AB112" s="81" t="e">
        <f t="shared" ca="1" si="68"/>
        <v>#REF!</v>
      </c>
      <c r="AC112" s="81" t="e">
        <f t="shared" ca="1" si="68"/>
        <v>#REF!</v>
      </c>
      <c r="AD112" s="81" t="e">
        <f t="shared" ca="1" si="68"/>
        <v>#REF!</v>
      </c>
      <c r="AE112" s="81" t="e">
        <f t="shared" ca="1" si="68"/>
        <v>#REF!</v>
      </c>
      <c r="AF112" s="81" t="e">
        <f t="shared" ca="1" si="68"/>
        <v>#REF!</v>
      </c>
      <c r="AG112" s="81" t="e">
        <f t="shared" ca="1" si="68"/>
        <v>#REF!</v>
      </c>
      <c r="AH112" s="81" t="e">
        <f t="shared" ca="1" si="69"/>
        <v>#REF!</v>
      </c>
      <c r="AI112" s="81" t="e">
        <f t="shared" ca="1" si="69"/>
        <v>#REF!</v>
      </c>
      <c r="AJ112" s="81" t="e">
        <f t="shared" ca="1" si="69"/>
        <v>#REF!</v>
      </c>
      <c r="AK112" s="81" t="e">
        <f t="shared" ca="1" si="69"/>
        <v>#REF!</v>
      </c>
      <c r="AL112" s="81" t="e">
        <f t="shared" ca="1" si="69"/>
        <v>#REF!</v>
      </c>
      <c r="AM112" s="81" t="e">
        <f t="shared" ca="1" si="69"/>
        <v>#REF!</v>
      </c>
      <c r="AN112" s="81" t="e">
        <f t="shared" ca="1" si="69"/>
        <v>#REF!</v>
      </c>
      <c r="AO112" s="81" t="e">
        <f t="shared" ca="1" si="69"/>
        <v>#REF!</v>
      </c>
      <c r="AP112" s="81" t="e">
        <f t="shared" ca="1" si="69"/>
        <v>#REF!</v>
      </c>
      <c r="AQ112" s="81" t="e">
        <f t="shared" ca="1" si="69"/>
        <v>#REF!</v>
      </c>
      <c r="AR112" s="81" t="e">
        <f t="shared" ca="1" si="70"/>
        <v>#REF!</v>
      </c>
      <c r="AS112" s="81" t="e">
        <f t="shared" ca="1" si="70"/>
        <v>#REF!</v>
      </c>
      <c r="AT112" s="81" t="e">
        <f t="shared" ca="1" si="70"/>
        <v>#REF!</v>
      </c>
      <c r="AU112" s="81" t="e">
        <f t="shared" ca="1" si="70"/>
        <v>#REF!</v>
      </c>
      <c r="AV112" s="81" t="e">
        <f t="shared" ca="1" si="70"/>
        <v>#REF!</v>
      </c>
      <c r="AW112" s="81" t="e">
        <f t="shared" ca="1" si="70"/>
        <v>#REF!</v>
      </c>
      <c r="AX112" s="81" t="e">
        <f t="shared" ca="1" si="70"/>
        <v>#REF!</v>
      </c>
      <c r="AY112" s="81" t="e">
        <f t="shared" ca="1" si="70"/>
        <v>#REF!</v>
      </c>
      <c r="AZ112" s="81" t="e">
        <f t="shared" ca="1" si="70"/>
        <v>#REF!</v>
      </c>
      <c r="BA112" s="81" t="e">
        <f t="shared" ca="1" si="70"/>
        <v>#REF!</v>
      </c>
      <c r="BB112" s="81" t="e">
        <f t="shared" ca="1" si="70"/>
        <v>#REF!</v>
      </c>
      <c r="BC112" s="81" t="e">
        <f t="shared" ca="1" si="70"/>
        <v>#REF!</v>
      </c>
      <c r="BD112" s="81" t="e">
        <f t="shared" ca="1" si="70"/>
        <v>#REF!</v>
      </c>
      <c r="BE112" s="81" t="e">
        <f t="shared" ca="1" si="65"/>
        <v>#REF!</v>
      </c>
      <c r="BF112" s="81" t="e">
        <f t="shared" ca="1" si="71"/>
        <v>#REF!</v>
      </c>
      <c r="BG112" s="81" t="e">
        <f t="shared" ca="1" si="71"/>
        <v>#REF!</v>
      </c>
      <c r="BH112" s="81" t="e">
        <f t="shared" ca="1" si="71"/>
        <v>#REF!</v>
      </c>
      <c r="BI112" s="81" t="e">
        <f t="shared" ca="1" si="71"/>
        <v>#REF!</v>
      </c>
      <c r="BJ112" s="81" t="e">
        <f t="shared" ca="1" si="71"/>
        <v>#REF!</v>
      </c>
      <c r="BK112" s="81" t="e">
        <f t="shared" ca="1" si="71"/>
        <v>#REF!</v>
      </c>
      <c r="BL112" s="81" t="e">
        <f t="shared" ca="1" si="71"/>
        <v>#REF!</v>
      </c>
      <c r="BM112" s="82" t="s">
        <v>573</v>
      </c>
      <c r="BN112" s="82" t="s">
        <v>307</v>
      </c>
      <c r="BO112" s="82" t="s">
        <v>381</v>
      </c>
    </row>
    <row r="113" spans="1:67" s="84" customFormat="1" x14ac:dyDescent="0.2">
      <c r="A113" s="81">
        <v>110</v>
      </c>
      <c r="B113" s="82" t="s">
        <v>574</v>
      </c>
      <c r="C113" s="81" t="str">
        <f t="shared" si="45"/>
        <v>夕張市</v>
      </c>
      <c r="D113" s="81" t="e">
        <f t="shared" ca="1" si="66"/>
        <v>#REF!</v>
      </c>
      <c r="E113" s="81" t="e">
        <f t="shared" ca="1" si="66"/>
        <v>#REF!</v>
      </c>
      <c r="F113" s="81" t="e">
        <f t="shared" ca="1" si="66"/>
        <v>#REF!</v>
      </c>
      <c r="G113" s="81" t="e">
        <f t="shared" ca="1" si="66"/>
        <v>#REF!</v>
      </c>
      <c r="H113" s="81" t="e">
        <f t="shared" ca="1" si="66"/>
        <v>#REF!</v>
      </c>
      <c r="I113" s="81" t="e">
        <f t="shared" ca="1" si="66"/>
        <v>#REF!</v>
      </c>
      <c r="J113" s="81" t="e">
        <f t="shared" ca="1" si="66"/>
        <v>#REF!</v>
      </c>
      <c r="K113" s="81" t="e">
        <f t="shared" ca="1" si="66"/>
        <v>#REF!</v>
      </c>
      <c r="L113" s="81" t="e">
        <f t="shared" ca="1" si="66"/>
        <v>#REF!</v>
      </c>
      <c r="M113" s="81" t="e">
        <f t="shared" ca="1" si="66"/>
        <v>#REF!</v>
      </c>
      <c r="N113" s="81" t="e">
        <f t="shared" ca="1" si="67"/>
        <v>#REF!</v>
      </c>
      <c r="O113" s="81" t="e">
        <f t="shared" ca="1" si="67"/>
        <v>#REF!</v>
      </c>
      <c r="P113" s="81" t="e">
        <f t="shared" ca="1" si="67"/>
        <v>#REF!</v>
      </c>
      <c r="Q113" s="81" t="e">
        <f t="shared" ca="1" si="67"/>
        <v>#REF!</v>
      </c>
      <c r="R113" s="81" t="e">
        <f t="shared" ca="1" si="67"/>
        <v>#REF!</v>
      </c>
      <c r="S113" s="81" t="e">
        <f t="shared" ca="1" si="67"/>
        <v>#REF!</v>
      </c>
      <c r="T113" s="81" t="e">
        <f t="shared" ca="1" si="67"/>
        <v>#REF!</v>
      </c>
      <c r="U113" s="81" t="e">
        <f t="shared" ca="1" si="67"/>
        <v>#REF!</v>
      </c>
      <c r="V113" s="81" t="e">
        <f t="shared" ca="1" si="67"/>
        <v>#REF!</v>
      </c>
      <c r="W113" s="81" t="e">
        <f t="shared" ca="1" si="67"/>
        <v>#REF!</v>
      </c>
      <c r="X113" s="81" t="e">
        <f t="shared" ca="1" si="68"/>
        <v>#REF!</v>
      </c>
      <c r="Y113" s="81" t="e">
        <f t="shared" ca="1" si="68"/>
        <v>#REF!</v>
      </c>
      <c r="Z113" s="81" t="e">
        <f t="shared" ca="1" si="68"/>
        <v>#REF!</v>
      </c>
      <c r="AA113" s="81" t="e">
        <f t="shared" ca="1" si="68"/>
        <v>#REF!</v>
      </c>
      <c r="AB113" s="81" t="e">
        <f t="shared" ca="1" si="68"/>
        <v>#REF!</v>
      </c>
      <c r="AC113" s="81" t="e">
        <f t="shared" ca="1" si="68"/>
        <v>#REF!</v>
      </c>
      <c r="AD113" s="81" t="e">
        <f t="shared" ca="1" si="68"/>
        <v>#REF!</v>
      </c>
      <c r="AE113" s="81" t="e">
        <f t="shared" ca="1" si="68"/>
        <v>#REF!</v>
      </c>
      <c r="AF113" s="81" t="e">
        <f t="shared" ca="1" si="68"/>
        <v>#REF!</v>
      </c>
      <c r="AG113" s="81" t="e">
        <f t="shared" ca="1" si="68"/>
        <v>#REF!</v>
      </c>
      <c r="AH113" s="81" t="e">
        <f t="shared" ca="1" si="69"/>
        <v>#REF!</v>
      </c>
      <c r="AI113" s="81" t="e">
        <f t="shared" ca="1" si="69"/>
        <v>#REF!</v>
      </c>
      <c r="AJ113" s="81" t="e">
        <f t="shared" ca="1" si="69"/>
        <v>#REF!</v>
      </c>
      <c r="AK113" s="81" t="e">
        <f t="shared" ca="1" si="69"/>
        <v>#REF!</v>
      </c>
      <c r="AL113" s="81" t="e">
        <f t="shared" ca="1" si="69"/>
        <v>#REF!</v>
      </c>
      <c r="AM113" s="81" t="e">
        <f t="shared" ca="1" si="69"/>
        <v>#REF!</v>
      </c>
      <c r="AN113" s="81" t="e">
        <f t="shared" ca="1" si="69"/>
        <v>#REF!</v>
      </c>
      <c r="AO113" s="81" t="e">
        <f t="shared" ca="1" si="69"/>
        <v>#REF!</v>
      </c>
      <c r="AP113" s="81" t="e">
        <f t="shared" ca="1" si="69"/>
        <v>#REF!</v>
      </c>
      <c r="AQ113" s="81" t="e">
        <f t="shared" ca="1" si="69"/>
        <v>#REF!</v>
      </c>
      <c r="AR113" s="81" t="e">
        <f t="shared" ca="1" si="70"/>
        <v>#REF!</v>
      </c>
      <c r="AS113" s="81" t="e">
        <f t="shared" ca="1" si="70"/>
        <v>#REF!</v>
      </c>
      <c r="AT113" s="81" t="e">
        <f t="shared" ca="1" si="70"/>
        <v>#REF!</v>
      </c>
      <c r="AU113" s="81" t="e">
        <f t="shared" ca="1" si="70"/>
        <v>#REF!</v>
      </c>
      <c r="AV113" s="81" t="e">
        <f t="shared" ca="1" si="70"/>
        <v>#REF!</v>
      </c>
      <c r="AW113" s="81" t="e">
        <f t="shared" ca="1" si="70"/>
        <v>#REF!</v>
      </c>
      <c r="AX113" s="81" t="e">
        <f t="shared" ca="1" si="70"/>
        <v>#REF!</v>
      </c>
      <c r="AY113" s="81" t="e">
        <f t="shared" ca="1" si="70"/>
        <v>#REF!</v>
      </c>
      <c r="AZ113" s="81" t="e">
        <f t="shared" ca="1" si="70"/>
        <v>#REF!</v>
      </c>
      <c r="BA113" s="81" t="e">
        <f t="shared" ca="1" si="70"/>
        <v>#REF!</v>
      </c>
      <c r="BB113" s="81" t="e">
        <f t="shared" ca="1" si="70"/>
        <v>#REF!</v>
      </c>
      <c r="BC113" s="81" t="e">
        <f t="shared" ca="1" si="70"/>
        <v>#REF!</v>
      </c>
      <c r="BD113" s="81" t="e">
        <f t="shared" ca="1" si="70"/>
        <v>#REF!</v>
      </c>
      <c r="BE113" s="81" t="e">
        <f t="shared" ca="1" si="65"/>
        <v>#REF!</v>
      </c>
      <c r="BF113" s="81" t="e">
        <f t="shared" ca="1" si="71"/>
        <v>#REF!</v>
      </c>
      <c r="BG113" s="81" t="e">
        <f t="shared" ca="1" si="71"/>
        <v>#REF!</v>
      </c>
      <c r="BH113" s="81" t="e">
        <f t="shared" ca="1" si="71"/>
        <v>#REF!</v>
      </c>
      <c r="BI113" s="81" t="e">
        <f t="shared" ca="1" si="71"/>
        <v>#REF!</v>
      </c>
      <c r="BJ113" s="81" t="e">
        <f t="shared" ca="1" si="71"/>
        <v>#REF!</v>
      </c>
      <c r="BK113" s="81" t="e">
        <f t="shared" ca="1" si="71"/>
        <v>#REF!</v>
      </c>
      <c r="BL113" s="81" t="e">
        <f t="shared" ca="1" si="71"/>
        <v>#REF!</v>
      </c>
      <c r="BM113" s="82" t="s">
        <v>574</v>
      </c>
      <c r="BN113" s="82" t="s">
        <v>307</v>
      </c>
      <c r="BO113" s="82" t="s">
        <v>462</v>
      </c>
    </row>
    <row r="114" spans="1:67" s="84" customFormat="1" x14ac:dyDescent="0.2">
      <c r="A114" s="81">
        <v>111</v>
      </c>
      <c r="B114" s="82" t="s">
        <v>575</v>
      </c>
      <c r="C114" s="81" t="str">
        <f t="shared" si="45"/>
        <v>夕張市</v>
      </c>
      <c r="D114" s="81" t="e">
        <f t="shared" ref="D114:M123" ca="1" si="72">VLOOKUP($C114,INDIRECT("'"&amp;$B114&amp;"'!$C$4:$BL$182"),D$166,0)</f>
        <v>#REF!</v>
      </c>
      <c r="E114" s="81" t="e">
        <f t="shared" ca="1" si="72"/>
        <v>#REF!</v>
      </c>
      <c r="F114" s="81" t="e">
        <f t="shared" ca="1" si="72"/>
        <v>#REF!</v>
      </c>
      <c r="G114" s="81" t="e">
        <f t="shared" ca="1" si="72"/>
        <v>#REF!</v>
      </c>
      <c r="H114" s="81" t="e">
        <f t="shared" ca="1" si="72"/>
        <v>#REF!</v>
      </c>
      <c r="I114" s="81" t="e">
        <f t="shared" ca="1" si="72"/>
        <v>#REF!</v>
      </c>
      <c r="J114" s="81" t="e">
        <f t="shared" ca="1" si="72"/>
        <v>#REF!</v>
      </c>
      <c r="K114" s="81" t="e">
        <f t="shared" ca="1" si="72"/>
        <v>#REF!</v>
      </c>
      <c r="L114" s="81" t="e">
        <f t="shared" ca="1" si="72"/>
        <v>#REF!</v>
      </c>
      <c r="M114" s="81" t="e">
        <f t="shared" ca="1" si="72"/>
        <v>#REF!</v>
      </c>
      <c r="N114" s="81" t="e">
        <f t="shared" ref="N114:W123" ca="1" si="73">VLOOKUP($C114,INDIRECT("'"&amp;$B114&amp;"'!$C$4:$BL$182"),N$166,0)</f>
        <v>#REF!</v>
      </c>
      <c r="O114" s="81" t="e">
        <f t="shared" ca="1" si="73"/>
        <v>#REF!</v>
      </c>
      <c r="P114" s="81" t="e">
        <f t="shared" ca="1" si="73"/>
        <v>#REF!</v>
      </c>
      <c r="Q114" s="81" t="e">
        <f t="shared" ca="1" si="73"/>
        <v>#REF!</v>
      </c>
      <c r="R114" s="81" t="e">
        <f t="shared" ca="1" si="73"/>
        <v>#REF!</v>
      </c>
      <c r="S114" s="81" t="e">
        <f t="shared" ca="1" si="73"/>
        <v>#REF!</v>
      </c>
      <c r="T114" s="81" t="e">
        <f t="shared" ca="1" si="73"/>
        <v>#REF!</v>
      </c>
      <c r="U114" s="81" t="e">
        <f t="shared" ca="1" si="73"/>
        <v>#REF!</v>
      </c>
      <c r="V114" s="81" t="e">
        <f t="shared" ca="1" si="73"/>
        <v>#REF!</v>
      </c>
      <c r="W114" s="81" t="e">
        <f t="shared" ca="1" si="73"/>
        <v>#REF!</v>
      </c>
      <c r="X114" s="81" t="e">
        <f t="shared" ref="X114:AG123" ca="1" si="74">VLOOKUP($C114,INDIRECT("'"&amp;$B114&amp;"'!$C$4:$BL$182"),X$166,0)</f>
        <v>#REF!</v>
      </c>
      <c r="Y114" s="81" t="e">
        <f t="shared" ca="1" si="74"/>
        <v>#REF!</v>
      </c>
      <c r="Z114" s="81" t="e">
        <f t="shared" ca="1" si="74"/>
        <v>#REF!</v>
      </c>
      <c r="AA114" s="81" t="e">
        <f t="shared" ca="1" si="74"/>
        <v>#REF!</v>
      </c>
      <c r="AB114" s="81" t="e">
        <f t="shared" ca="1" si="74"/>
        <v>#REF!</v>
      </c>
      <c r="AC114" s="81" t="e">
        <f t="shared" ca="1" si="74"/>
        <v>#REF!</v>
      </c>
      <c r="AD114" s="81" t="e">
        <f t="shared" ca="1" si="74"/>
        <v>#REF!</v>
      </c>
      <c r="AE114" s="81" t="e">
        <f t="shared" ca="1" si="74"/>
        <v>#REF!</v>
      </c>
      <c r="AF114" s="81" t="e">
        <f t="shared" ca="1" si="74"/>
        <v>#REF!</v>
      </c>
      <c r="AG114" s="81" t="e">
        <f t="shared" ca="1" si="74"/>
        <v>#REF!</v>
      </c>
      <c r="AH114" s="81" t="e">
        <f t="shared" ref="AH114:AQ123" ca="1" si="75">VLOOKUP($C114,INDIRECT("'"&amp;$B114&amp;"'!$C$4:$BL$182"),AH$166,0)</f>
        <v>#REF!</v>
      </c>
      <c r="AI114" s="81" t="e">
        <f t="shared" ca="1" si="75"/>
        <v>#REF!</v>
      </c>
      <c r="AJ114" s="81" t="e">
        <f t="shared" ca="1" si="75"/>
        <v>#REF!</v>
      </c>
      <c r="AK114" s="81" t="e">
        <f t="shared" ca="1" si="75"/>
        <v>#REF!</v>
      </c>
      <c r="AL114" s="81" t="e">
        <f t="shared" ca="1" si="75"/>
        <v>#REF!</v>
      </c>
      <c r="AM114" s="81" t="e">
        <f t="shared" ca="1" si="75"/>
        <v>#REF!</v>
      </c>
      <c r="AN114" s="81" t="e">
        <f t="shared" ca="1" si="75"/>
        <v>#REF!</v>
      </c>
      <c r="AO114" s="81" t="e">
        <f t="shared" ca="1" si="75"/>
        <v>#REF!</v>
      </c>
      <c r="AP114" s="81" t="e">
        <f t="shared" ca="1" si="75"/>
        <v>#REF!</v>
      </c>
      <c r="AQ114" s="81" t="e">
        <f t="shared" ca="1" si="75"/>
        <v>#REF!</v>
      </c>
      <c r="AR114" s="81" t="e">
        <f t="shared" ref="AR114:BD123" ca="1" si="76">VLOOKUP($C114,INDIRECT("'"&amp;$B114&amp;"'!$C$4:$BL$182"),AR$166,0)</f>
        <v>#REF!</v>
      </c>
      <c r="AS114" s="81" t="e">
        <f t="shared" ca="1" si="76"/>
        <v>#REF!</v>
      </c>
      <c r="AT114" s="81" t="e">
        <f t="shared" ca="1" si="76"/>
        <v>#REF!</v>
      </c>
      <c r="AU114" s="81" t="e">
        <f t="shared" ca="1" si="76"/>
        <v>#REF!</v>
      </c>
      <c r="AV114" s="81" t="e">
        <f t="shared" ca="1" si="76"/>
        <v>#REF!</v>
      </c>
      <c r="AW114" s="81" t="e">
        <f t="shared" ca="1" si="76"/>
        <v>#REF!</v>
      </c>
      <c r="AX114" s="81" t="e">
        <f t="shared" ca="1" si="76"/>
        <v>#REF!</v>
      </c>
      <c r="AY114" s="81" t="e">
        <f t="shared" ca="1" si="76"/>
        <v>#REF!</v>
      </c>
      <c r="AZ114" s="81" t="e">
        <f t="shared" ca="1" si="76"/>
        <v>#REF!</v>
      </c>
      <c r="BA114" s="81" t="e">
        <f t="shared" ca="1" si="76"/>
        <v>#REF!</v>
      </c>
      <c r="BB114" s="81" t="e">
        <f t="shared" ca="1" si="76"/>
        <v>#REF!</v>
      </c>
      <c r="BC114" s="81" t="e">
        <f t="shared" ca="1" si="76"/>
        <v>#REF!</v>
      </c>
      <c r="BD114" s="81" t="e">
        <f t="shared" ca="1" si="76"/>
        <v>#REF!</v>
      </c>
      <c r="BE114" s="81" t="e">
        <f t="shared" ca="1" si="65"/>
        <v>#REF!</v>
      </c>
      <c r="BF114" s="81" t="e">
        <f t="shared" ref="BF114:BL123" ca="1" si="77">VLOOKUP($C114,INDIRECT("'"&amp;$B114&amp;"'!$C$4:$BL$182"),BF$166,0)</f>
        <v>#REF!</v>
      </c>
      <c r="BG114" s="81" t="e">
        <f t="shared" ca="1" si="77"/>
        <v>#REF!</v>
      </c>
      <c r="BH114" s="81" t="e">
        <f t="shared" ca="1" si="77"/>
        <v>#REF!</v>
      </c>
      <c r="BI114" s="81" t="e">
        <f t="shared" ca="1" si="77"/>
        <v>#REF!</v>
      </c>
      <c r="BJ114" s="81" t="e">
        <f t="shared" ca="1" si="77"/>
        <v>#REF!</v>
      </c>
      <c r="BK114" s="81" t="e">
        <f t="shared" ca="1" si="77"/>
        <v>#REF!</v>
      </c>
      <c r="BL114" s="81" t="e">
        <f t="shared" ca="1" si="77"/>
        <v>#REF!</v>
      </c>
      <c r="BM114" s="82" t="s">
        <v>575</v>
      </c>
      <c r="BN114" s="82" t="s">
        <v>307</v>
      </c>
      <c r="BO114" s="82" t="s">
        <v>463</v>
      </c>
    </row>
    <row r="115" spans="1:67" x14ac:dyDescent="0.2">
      <c r="A115" s="81">
        <v>112</v>
      </c>
      <c r="B115" s="54" t="s">
        <v>576</v>
      </c>
      <c r="C115" s="36" t="str">
        <f t="shared" si="45"/>
        <v>夕張市</v>
      </c>
      <c r="D115" s="36" t="e">
        <f t="shared" ca="1" si="72"/>
        <v>#REF!</v>
      </c>
      <c r="E115" s="36" t="e">
        <f t="shared" ca="1" si="72"/>
        <v>#REF!</v>
      </c>
      <c r="F115" s="36" t="e">
        <f t="shared" ca="1" si="72"/>
        <v>#REF!</v>
      </c>
      <c r="G115" s="36" t="e">
        <f t="shared" ca="1" si="72"/>
        <v>#REF!</v>
      </c>
      <c r="H115" s="36" t="e">
        <f t="shared" ca="1" si="72"/>
        <v>#REF!</v>
      </c>
      <c r="I115" s="36" t="e">
        <f t="shared" ca="1" si="72"/>
        <v>#REF!</v>
      </c>
      <c r="J115" s="36" t="e">
        <f t="shared" ca="1" si="72"/>
        <v>#REF!</v>
      </c>
      <c r="K115" s="36" t="e">
        <f t="shared" ca="1" si="72"/>
        <v>#REF!</v>
      </c>
      <c r="L115" s="36" t="e">
        <f t="shared" ca="1" si="72"/>
        <v>#REF!</v>
      </c>
      <c r="M115" s="36" t="e">
        <f t="shared" ca="1" si="72"/>
        <v>#REF!</v>
      </c>
      <c r="N115" s="36" t="e">
        <f t="shared" ca="1" si="73"/>
        <v>#REF!</v>
      </c>
      <c r="O115" s="36" t="e">
        <f t="shared" ca="1" si="73"/>
        <v>#REF!</v>
      </c>
      <c r="P115" s="36" t="e">
        <f t="shared" ca="1" si="73"/>
        <v>#REF!</v>
      </c>
      <c r="Q115" s="36" t="e">
        <f t="shared" ca="1" si="73"/>
        <v>#REF!</v>
      </c>
      <c r="R115" s="36" t="e">
        <f t="shared" ca="1" si="73"/>
        <v>#REF!</v>
      </c>
      <c r="S115" s="36" t="e">
        <f t="shared" ca="1" si="73"/>
        <v>#REF!</v>
      </c>
      <c r="T115" s="36" t="e">
        <f t="shared" ca="1" si="73"/>
        <v>#REF!</v>
      </c>
      <c r="U115" s="36" t="e">
        <f t="shared" ca="1" si="73"/>
        <v>#REF!</v>
      </c>
      <c r="V115" s="36" t="e">
        <f t="shared" ca="1" si="73"/>
        <v>#REF!</v>
      </c>
      <c r="W115" s="36" t="e">
        <f t="shared" ca="1" si="73"/>
        <v>#REF!</v>
      </c>
      <c r="X115" s="36" t="e">
        <f t="shared" ca="1" si="74"/>
        <v>#REF!</v>
      </c>
      <c r="Y115" s="36" t="e">
        <f t="shared" ca="1" si="74"/>
        <v>#REF!</v>
      </c>
      <c r="Z115" s="36" t="e">
        <f t="shared" ca="1" si="74"/>
        <v>#REF!</v>
      </c>
      <c r="AA115" s="36" t="e">
        <f t="shared" ca="1" si="74"/>
        <v>#REF!</v>
      </c>
      <c r="AB115" s="36" t="e">
        <f t="shared" ca="1" si="74"/>
        <v>#REF!</v>
      </c>
      <c r="AC115" s="36" t="e">
        <f t="shared" ca="1" si="74"/>
        <v>#REF!</v>
      </c>
      <c r="AD115" s="36" t="e">
        <f t="shared" ca="1" si="74"/>
        <v>#REF!</v>
      </c>
      <c r="AE115" s="36" t="e">
        <f t="shared" ca="1" si="74"/>
        <v>#REF!</v>
      </c>
      <c r="AF115" s="36" t="e">
        <f t="shared" ca="1" si="74"/>
        <v>#REF!</v>
      </c>
      <c r="AG115" s="36" t="e">
        <f t="shared" ca="1" si="74"/>
        <v>#REF!</v>
      </c>
      <c r="AH115" s="36" t="e">
        <f t="shared" ca="1" si="75"/>
        <v>#REF!</v>
      </c>
      <c r="AI115" s="36" t="e">
        <f t="shared" ca="1" si="75"/>
        <v>#REF!</v>
      </c>
      <c r="AJ115" s="36" t="e">
        <f t="shared" ca="1" si="75"/>
        <v>#REF!</v>
      </c>
      <c r="AK115" s="36" t="e">
        <f t="shared" ca="1" si="75"/>
        <v>#REF!</v>
      </c>
      <c r="AL115" s="36" t="e">
        <f t="shared" ca="1" si="75"/>
        <v>#REF!</v>
      </c>
      <c r="AM115" s="36" t="e">
        <f t="shared" ca="1" si="75"/>
        <v>#REF!</v>
      </c>
      <c r="AN115" s="36" t="e">
        <f t="shared" ca="1" si="75"/>
        <v>#REF!</v>
      </c>
      <c r="AO115" s="36" t="e">
        <f t="shared" ca="1" si="75"/>
        <v>#REF!</v>
      </c>
      <c r="AP115" s="36" t="e">
        <f t="shared" ca="1" si="75"/>
        <v>#REF!</v>
      </c>
      <c r="AQ115" s="36" t="e">
        <f t="shared" ca="1" si="75"/>
        <v>#REF!</v>
      </c>
      <c r="AR115" s="36" t="e">
        <f t="shared" ca="1" si="76"/>
        <v>#REF!</v>
      </c>
      <c r="AS115" s="36" t="e">
        <f t="shared" ca="1" si="76"/>
        <v>#REF!</v>
      </c>
      <c r="AT115" s="36" t="e">
        <f t="shared" ca="1" si="76"/>
        <v>#REF!</v>
      </c>
      <c r="AU115" s="36" t="e">
        <f t="shared" ca="1" si="76"/>
        <v>#REF!</v>
      </c>
      <c r="AV115" s="36" t="e">
        <f t="shared" ca="1" si="76"/>
        <v>#REF!</v>
      </c>
      <c r="AW115" s="36" t="e">
        <f t="shared" ca="1" si="76"/>
        <v>#REF!</v>
      </c>
      <c r="AX115" s="36" t="e">
        <f t="shared" ca="1" si="76"/>
        <v>#REF!</v>
      </c>
      <c r="AY115" s="36" t="e">
        <f t="shared" ca="1" si="76"/>
        <v>#REF!</v>
      </c>
      <c r="AZ115" s="36" t="e">
        <f t="shared" ca="1" si="76"/>
        <v>#REF!</v>
      </c>
      <c r="BA115" s="36" t="e">
        <f t="shared" ca="1" si="76"/>
        <v>#REF!</v>
      </c>
      <c r="BB115" s="36" t="e">
        <f t="shared" ca="1" si="76"/>
        <v>#REF!</v>
      </c>
      <c r="BC115" s="36" t="e">
        <f t="shared" ca="1" si="76"/>
        <v>#REF!</v>
      </c>
      <c r="BD115" s="36" t="e">
        <f t="shared" ca="1" si="76"/>
        <v>#REF!</v>
      </c>
      <c r="BE115" s="74" t="e">
        <f t="shared" ca="1" si="65"/>
        <v>#REF!</v>
      </c>
      <c r="BF115" s="74" t="e">
        <f t="shared" ca="1" si="77"/>
        <v>#REF!</v>
      </c>
      <c r="BG115" s="36" t="e">
        <f t="shared" ca="1" si="77"/>
        <v>#REF!</v>
      </c>
      <c r="BH115" s="36" t="e">
        <f t="shared" ca="1" si="77"/>
        <v>#REF!</v>
      </c>
      <c r="BI115" s="36" t="e">
        <f t="shared" ca="1" si="77"/>
        <v>#REF!</v>
      </c>
      <c r="BJ115" s="36" t="e">
        <f t="shared" ca="1" si="77"/>
        <v>#REF!</v>
      </c>
      <c r="BK115" s="36" t="e">
        <f t="shared" ca="1" si="77"/>
        <v>#REF!</v>
      </c>
      <c r="BL115" s="36" t="e">
        <f t="shared" ca="1" si="77"/>
        <v>#REF!</v>
      </c>
      <c r="BM115" s="54" t="s">
        <v>576</v>
      </c>
      <c r="BN115" s="54" t="s">
        <v>308</v>
      </c>
      <c r="BO115" s="54" t="s">
        <v>381</v>
      </c>
    </row>
    <row r="116" spans="1:67" x14ac:dyDescent="0.2">
      <c r="A116" s="81">
        <v>113</v>
      </c>
      <c r="B116" s="54" t="s">
        <v>577</v>
      </c>
      <c r="C116" s="36" t="str">
        <f t="shared" si="45"/>
        <v>夕張市</v>
      </c>
      <c r="D116" s="36" t="e">
        <f t="shared" ca="1" si="72"/>
        <v>#REF!</v>
      </c>
      <c r="E116" s="36" t="e">
        <f t="shared" ca="1" si="72"/>
        <v>#REF!</v>
      </c>
      <c r="F116" s="36" t="e">
        <f t="shared" ca="1" si="72"/>
        <v>#REF!</v>
      </c>
      <c r="G116" s="36" t="e">
        <f t="shared" ca="1" si="72"/>
        <v>#REF!</v>
      </c>
      <c r="H116" s="36" t="e">
        <f t="shared" ca="1" si="72"/>
        <v>#REF!</v>
      </c>
      <c r="I116" s="36" t="e">
        <f t="shared" ca="1" si="72"/>
        <v>#REF!</v>
      </c>
      <c r="J116" s="36" t="e">
        <f t="shared" ca="1" si="72"/>
        <v>#REF!</v>
      </c>
      <c r="K116" s="36" t="e">
        <f t="shared" ca="1" si="72"/>
        <v>#REF!</v>
      </c>
      <c r="L116" s="36" t="e">
        <f t="shared" ca="1" si="72"/>
        <v>#REF!</v>
      </c>
      <c r="M116" s="36" t="e">
        <f t="shared" ca="1" si="72"/>
        <v>#REF!</v>
      </c>
      <c r="N116" s="36" t="e">
        <f t="shared" ca="1" si="73"/>
        <v>#REF!</v>
      </c>
      <c r="O116" s="36" t="e">
        <f t="shared" ca="1" si="73"/>
        <v>#REF!</v>
      </c>
      <c r="P116" s="36" t="e">
        <f t="shared" ca="1" si="73"/>
        <v>#REF!</v>
      </c>
      <c r="Q116" s="36" t="e">
        <f t="shared" ca="1" si="73"/>
        <v>#REF!</v>
      </c>
      <c r="R116" s="36" t="e">
        <f t="shared" ca="1" si="73"/>
        <v>#REF!</v>
      </c>
      <c r="S116" s="36" t="e">
        <f t="shared" ca="1" si="73"/>
        <v>#REF!</v>
      </c>
      <c r="T116" s="36" t="e">
        <f t="shared" ca="1" si="73"/>
        <v>#REF!</v>
      </c>
      <c r="U116" s="36" t="e">
        <f t="shared" ca="1" si="73"/>
        <v>#REF!</v>
      </c>
      <c r="V116" s="36" t="e">
        <f t="shared" ca="1" si="73"/>
        <v>#REF!</v>
      </c>
      <c r="W116" s="36" t="e">
        <f t="shared" ca="1" si="73"/>
        <v>#REF!</v>
      </c>
      <c r="X116" s="36" t="e">
        <f t="shared" ca="1" si="74"/>
        <v>#REF!</v>
      </c>
      <c r="Y116" s="36" t="e">
        <f t="shared" ca="1" si="74"/>
        <v>#REF!</v>
      </c>
      <c r="Z116" s="36" t="e">
        <f t="shared" ca="1" si="74"/>
        <v>#REF!</v>
      </c>
      <c r="AA116" s="36" t="e">
        <f t="shared" ca="1" si="74"/>
        <v>#REF!</v>
      </c>
      <c r="AB116" s="36" t="e">
        <f t="shared" ca="1" si="74"/>
        <v>#REF!</v>
      </c>
      <c r="AC116" s="36" t="e">
        <f t="shared" ca="1" si="74"/>
        <v>#REF!</v>
      </c>
      <c r="AD116" s="36" t="e">
        <f t="shared" ca="1" si="74"/>
        <v>#REF!</v>
      </c>
      <c r="AE116" s="36" t="e">
        <f t="shared" ca="1" si="74"/>
        <v>#REF!</v>
      </c>
      <c r="AF116" s="36" t="e">
        <f t="shared" ca="1" si="74"/>
        <v>#REF!</v>
      </c>
      <c r="AG116" s="36" t="e">
        <f t="shared" ca="1" si="74"/>
        <v>#REF!</v>
      </c>
      <c r="AH116" s="36" t="e">
        <f t="shared" ca="1" si="75"/>
        <v>#REF!</v>
      </c>
      <c r="AI116" s="36" t="e">
        <f t="shared" ca="1" si="75"/>
        <v>#REF!</v>
      </c>
      <c r="AJ116" s="36" t="e">
        <f t="shared" ca="1" si="75"/>
        <v>#REF!</v>
      </c>
      <c r="AK116" s="36" t="e">
        <f t="shared" ca="1" si="75"/>
        <v>#REF!</v>
      </c>
      <c r="AL116" s="36" t="e">
        <f t="shared" ca="1" si="75"/>
        <v>#REF!</v>
      </c>
      <c r="AM116" s="36" t="e">
        <f t="shared" ca="1" si="75"/>
        <v>#REF!</v>
      </c>
      <c r="AN116" s="36" t="e">
        <f t="shared" ca="1" si="75"/>
        <v>#REF!</v>
      </c>
      <c r="AO116" s="36" t="e">
        <f t="shared" ca="1" si="75"/>
        <v>#REF!</v>
      </c>
      <c r="AP116" s="36" t="e">
        <f t="shared" ca="1" si="75"/>
        <v>#REF!</v>
      </c>
      <c r="AQ116" s="36" t="e">
        <f t="shared" ca="1" si="75"/>
        <v>#REF!</v>
      </c>
      <c r="AR116" s="36" t="e">
        <f t="shared" ca="1" si="76"/>
        <v>#REF!</v>
      </c>
      <c r="AS116" s="36" t="e">
        <f t="shared" ca="1" si="76"/>
        <v>#REF!</v>
      </c>
      <c r="AT116" s="36" t="e">
        <f t="shared" ca="1" si="76"/>
        <v>#REF!</v>
      </c>
      <c r="AU116" s="36" t="e">
        <f t="shared" ca="1" si="76"/>
        <v>#REF!</v>
      </c>
      <c r="AV116" s="36" t="e">
        <f t="shared" ca="1" si="76"/>
        <v>#REF!</v>
      </c>
      <c r="AW116" s="36" t="e">
        <f t="shared" ca="1" si="76"/>
        <v>#REF!</v>
      </c>
      <c r="AX116" s="36" t="e">
        <f t="shared" ca="1" si="76"/>
        <v>#REF!</v>
      </c>
      <c r="AY116" s="36" t="e">
        <f t="shared" ca="1" si="76"/>
        <v>#REF!</v>
      </c>
      <c r="AZ116" s="36" t="e">
        <f t="shared" ca="1" si="76"/>
        <v>#REF!</v>
      </c>
      <c r="BA116" s="36" t="e">
        <f t="shared" ca="1" si="76"/>
        <v>#REF!</v>
      </c>
      <c r="BB116" s="36" t="e">
        <f t="shared" ca="1" si="76"/>
        <v>#REF!</v>
      </c>
      <c r="BC116" s="36" t="e">
        <f t="shared" ca="1" si="76"/>
        <v>#REF!</v>
      </c>
      <c r="BD116" s="36" t="e">
        <f t="shared" ca="1" si="76"/>
        <v>#REF!</v>
      </c>
      <c r="BE116" s="36" t="e">
        <f t="shared" ca="1" si="65"/>
        <v>#REF!</v>
      </c>
      <c r="BF116" s="36" t="e">
        <f t="shared" ca="1" si="77"/>
        <v>#REF!</v>
      </c>
      <c r="BG116" s="36" t="e">
        <f t="shared" ca="1" si="77"/>
        <v>#REF!</v>
      </c>
      <c r="BH116" s="36" t="e">
        <f t="shared" ca="1" si="77"/>
        <v>#REF!</v>
      </c>
      <c r="BI116" s="36" t="e">
        <f t="shared" ca="1" si="77"/>
        <v>#REF!</v>
      </c>
      <c r="BJ116" s="36" t="e">
        <f t="shared" ca="1" si="77"/>
        <v>#REF!</v>
      </c>
      <c r="BK116" s="36" t="e">
        <f t="shared" ca="1" si="77"/>
        <v>#REF!</v>
      </c>
      <c r="BL116" s="36" t="e">
        <f t="shared" ca="1" si="77"/>
        <v>#REF!</v>
      </c>
      <c r="BM116" s="54" t="s">
        <v>577</v>
      </c>
      <c r="BN116" s="54" t="s">
        <v>308</v>
      </c>
      <c r="BO116" s="54" t="s">
        <v>462</v>
      </c>
    </row>
    <row r="117" spans="1:67" x14ac:dyDescent="0.2">
      <c r="A117" s="81">
        <v>114</v>
      </c>
      <c r="B117" s="54" t="s">
        <v>578</v>
      </c>
      <c r="C117" s="36" t="str">
        <f t="shared" si="45"/>
        <v>夕張市</v>
      </c>
      <c r="D117" s="36" t="e">
        <f t="shared" ca="1" si="72"/>
        <v>#REF!</v>
      </c>
      <c r="E117" s="36" t="e">
        <f t="shared" ca="1" si="72"/>
        <v>#REF!</v>
      </c>
      <c r="F117" s="36" t="e">
        <f t="shared" ca="1" si="72"/>
        <v>#REF!</v>
      </c>
      <c r="G117" s="36" t="e">
        <f t="shared" ca="1" si="72"/>
        <v>#REF!</v>
      </c>
      <c r="H117" s="36" t="e">
        <f t="shared" ca="1" si="72"/>
        <v>#REF!</v>
      </c>
      <c r="I117" s="36" t="e">
        <f t="shared" ca="1" si="72"/>
        <v>#REF!</v>
      </c>
      <c r="J117" s="36" t="e">
        <f t="shared" ca="1" si="72"/>
        <v>#REF!</v>
      </c>
      <c r="K117" s="36" t="e">
        <f t="shared" ca="1" si="72"/>
        <v>#REF!</v>
      </c>
      <c r="L117" s="36" t="e">
        <f t="shared" ca="1" si="72"/>
        <v>#REF!</v>
      </c>
      <c r="M117" s="36" t="e">
        <f t="shared" ca="1" si="72"/>
        <v>#REF!</v>
      </c>
      <c r="N117" s="36" t="e">
        <f t="shared" ca="1" si="73"/>
        <v>#REF!</v>
      </c>
      <c r="O117" s="36" t="e">
        <f t="shared" ca="1" si="73"/>
        <v>#REF!</v>
      </c>
      <c r="P117" s="36" t="e">
        <f t="shared" ca="1" si="73"/>
        <v>#REF!</v>
      </c>
      <c r="Q117" s="36" t="e">
        <f t="shared" ca="1" si="73"/>
        <v>#REF!</v>
      </c>
      <c r="R117" s="36" t="e">
        <f t="shared" ca="1" si="73"/>
        <v>#REF!</v>
      </c>
      <c r="S117" s="36" t="e">
        <f t="shared" ca="1" si="73"/>
        <v>#REF!</v>
      </c>
      <c r="T117" s="36" t="e">
        <f t="shared" ca="1" si="73"/>
        <v>#REF!</v>
      </c>
      <c r="U117" s="36" t="e">
        <f t="shared" ca="1" si="73"/>
        <v>#REF!</v>
      </c>
      <c r="V117" s="36" t="e">
        <f t="shared" ca="1" si="73"/>
        <v>#REF!</v>
      </c>
      <c r="W117" s="36" t="e">
        <f t="shared" ca="1" si="73"/>
        <v>#REF!</v>
      </c>
      <c r="X117" s="36" t="e">
        <f t="shared" ca="1" si="74"/>
        <v>#REF!</v>
      </c>
      <c r="Y117" s="36" t="e">
        <f t="shared" ca="1" si="74"/>
        <v>#REF!</v>
      </c>
      <c r="Z117" s="36" t="e">
        <f t="shared" ca="1" si="74"/>
        <v>#REF!</v>
      </c>
      <c r="AA117" s="36" t="e">
        <f t="shared" ca="1" si="74"/>
        <v>#REF!</v>
      </c>
      <c r="AB117" s="36" t="e">
        <f t="shared" ca="1" si="74"/>
        <v>#REF!</v>
      </c>
      <c r="AC117" s="36" t="e">
        <f t="shared" ca="1" si="74"/>
        <v>#REF!</v>
      </c>
      <c r="AD117" s="36" t="e">
        <f t="shared" ca="1" si="74"/>
        <v>#REF!</v>
      </c>
      <c r="AE117" s="36" t="e">
        <f t="shared" ca="1" si="74"/>
        <v>#REF!</v>
      </c>
      <c r="AF117" s="36" t="e">
        <f t="shared" ca="1" si="74"/>
        <v>#REF!</v>
      </c>
      <c r="AG117" s="36" t="e">
        <f t="shared" ca="1" si="74"/>
        <v>#REF!</v>
      </c>
      <c r="AH117" s="36" t="e">
        <f t="shared" ca="1" si="75"/>
        <v>#REF!</v>
      </c>
      <c r="AI117" s="36" t="e">
        <f t="shared" ca="1" si="75"/>
        <v>#REF!</v>
      </c>
      <c r="AJ117" s="36" t="e">
        <f t="shared" ca="1" si="75"/>
        <v>#REF!</v>
      </c>
      <c r="AK117" s="36" t="e">
        <f t="shared" ca="1" si="75"/>
        <v>#REF!</v>
      </c>
      <c r="AL117" s="36" t="e">
        <f t="shared" ca="1" si="75"/>
        <v>#REF!</v>
      </c>
      <c r="AM117" s="36" t="e">
        <f t="shared" ca="1" si="75"/>
        <v>#REF!</v>
      </c>
      <c r="AN117" s="36" t="e">
        <f t="shared" ca="1" si="75"/>
        <v>#REF!</v>
      </c>
      <c r="AO117" s="36" t="e">
        <f t="shared" ca="1" si="75"/>
        <v>#REF!</v>
      </c>
      <c r="AP117" s="36" t="e">
        <f t="shared" ca="1" si="75"/>
        <v>#REF!</v>
      </c>
      <c r="AQ117" s="36" t="e">
        <f t="shared" ca="1" si="75"/>
        <v>#REF!</v>
      </c>
      <c r="AR117" s="36" t="e">
        <f t="shared" ca="1" si="76"/>
        <v>#REF!</v>
      </c>
      <c r="AS117" s="36" t="e">
        <f t="shared" ca="1" si="76"/>
        <v>#REF!</v>
      </c>
      <c r="AT117" s="36" t="e">
        <f t="shared" ca="1" si="76"/>
        <v>#REF!</v>
      </c>
      <c r="AU117" s="36" t="e">
        <f t="shared" ca="1" si="76"/>
        <v>#REF!</v>
      </c>
      <c r="AV117" s="36" t="e">
        <f t="shared" ca="1" si="76"/>
        <v>#REF!</v>
      </c>
      <c r="AW117" s="36" t="e">
        <f t="shared" ca="1" si="76"/>
        <v>#REF!</v>
      </c>
      <c r="AX117" s="36" t="e">
        <f t="shared" ca="1" si="76"/>
        <v>#REF!</v>
      </c>
      <c r="AY117" s="36" t="e">
        <f t="shared" ca="1" si="76"/>
        <v>#REF!</v>
      </c>
      <c r="AZ117" s="36" t="e">
        <f t="shared" ca="1" si="76"/>
        <v>#REF!</v>
      </c>
      <c r="BA117" s="36" t="e">
        <f t="shared" ca="1" si="76"/>
        <v>#REF!</v>
      </c>
      <c r="BB117" s="36" t="e">
        <f t="shared" ca="1" si="76"/>
        <v>#REF!</v>
      </c>
      <c r="BC117" s="36" t="e">
        <f t="shared" ca="1" si="76"/>
        <v>#REF!</v>
      </c>
      <c r="BD117" s="36" t="e">
        <f t="shared" ca="1" si="76"/>
        <v>#REF!</v>
      </c>
      <c r="BE117" s="36" t="e">
        <f t="shared" ca="1" si="65"/>
        <v>#REF!</v>
      </c>
      <c r="BF117" s="36" t="e">
        <f t="shared" ca="1" si="77"/>
        <v>#REF!</v>
      </c>
      <c r="BG117" s="36" t="e">
        <f t="shared" ca="1" si="77"/>
        <v>#REF!</v>
      </c>
      <c r="BH117" s="36" t="e">
        <f t="shared" ca="1" si="77"/>
        <v>#REF!</v>
      </c>
      <c r="BI117" s="36" t="e">
        <f t="shared" ca="1" si="77"/>
        <v>#REF!</v>
      </c>
      <c r="BJ117" s="36" t="e">
        <f t="shared" ca="1" si="77"/>
        <v>#REF!</v>
      </c>
      <c r="BK117" s="36" t="e">
        <f t="shared" ca="1" si="77"/>
        <v>#REF!</v>
      </c>
      <c r="BL117" s="36" t="e">
        <f t="shared" ca="1" si="77"/>
        <v>#REF!</v>
      </c>
      <c r="BM117" s="54" t="s">
        <v>578</v>
      </c>
      <c r="BN117" s="54" t="s">
        <v>308</v>
      </c>
      <c r="BO117" s="54" t="s">
        <v>463</v>
      </c>
    </row>
    <row r="118" spans="1:67" s="84" customFormat="1" x14ac:dyDescent="0.2">
      <c r="A118" s="81">
        <v>115</v>
      </c>
      <c r="B118" s="82" t="s">
        <v>579</v>
      </c>
      <c r="C118" s="81" t="str">
        <f t="shared" si="45"/>
        <v>夕張市</v>
      </c>
      <c r="D118" s="81" t="str">
        <f t="shared" ca="1" si="72"/>
        <v>－</v>
      </c>
      <c r="E118" s="81" t="str">
        <f t="shared" ca="1" si="72"/>
        <v>－</v>
      </c>
      <c r="F118" s="81" t="str">
        <f t="shared" ca="1" si="72"/>
        <v>－</v>
      </c>
      <c r="G118" s="81" t="str">
        <f t="shared" ca="1" si="72"/>
        <v>－</v>
      </c>
      <c r="H118" s="81" t="str">
        <f t="shared" ca="1" si="72"/>
        <v>－</v>
      </c>
      <c r="I118" s="81" t="str">
        <f t="shared" ca="1" si="72"/>
        <v>－</v>
      </c>
      <c r="J118" s="81" t="str">
        <f t="shared" ca="1" si="72"/>
        <v>－</v>
      </c>
      <c r="K118" s="81" t="str">
        <f t="shared" ca="1" si="72"/>
        <v>－</v>
      </c>
      <c r="L118" s="81" t="str">
        <f t="shared" ca="1" si="72"/>
        <v>－</v>
      </c>
      <c r="M118" s="81" t="str">
        <f t="shared" ca="1" si="72"/>
        <v>－</v>
      </c>
      <c r="N118" s="81" t="str">
        <f t="shared" ca="1" si="73"/>
        <v>－</v>
      </c>
      <c r="O118" s="81" t="str">
        <f t="shared" ca="1" si="73"/>
        <v>－</v>
      </c>
      <c r="P118" s="81" t="str">
        <f t="shared" ca="1" si="73"/>
        <v>－</v>
      </c>
      <c r="Q118" s="81" t="str">
        <f t="shared" ca="1" si="73"/>
        <v>－</v>
      </c>
      <c r="R118" s="81" t="str">
        <f t="shared" ca="1" si="73"/>
        <v>－</v>
      </c>
      <c r="S118" s="81" t="str">
        <f t="shared" ca="1" si="73"/>
        <v>－</v>
      </c>
      <c r="T118" s="81" t="str">
        <f t="shared" ca="1" si="73"/>
        <v>－</v>
      </c>
      <c r="U118" s="81" t="str">
        <f t="shared" ca="1" si="73"/>
        <v>－</v>
      </c>
      <c r="V118" s="81" t="str">
        <f t="shared" ca="1" si="73"/>
        <v>－</v>
      </c>
      <c r="W118" s="81" t="str">
        <f t="shared" ca="1" si="73"/>
        <v>－</v>
      </c>
      <c r="X118" s="81" t="str">
        <f t="shared" ca="1" si="74"/>
        <v>－</v>
      </c>
      <c r="Y118" s="81" t="str">
        <f t="shared" ca="1" si="74"/>
        <v>－</v>
      </c>
      <c r="Z118" s="81" t="str">
        <f t="shared" ca="1" si="74"/>
        <v>－</v>
      </c>
      <c r="AA118" s="81" t="str">
        <f t="shared" ca="1" si="74"/>
        <v>－</v>
      </c>
      <c r="AB118" s="81" t="str">
        <f t="shared" ca="1" si="74"/>
        <v>－</v>
      </c>
      <c r="AC118" s="81" t="str">
        <f t="shared" ca="1" si="74"/>
        <v>－</v>
      </c>
      <c r="AD118" s="81" t="str">
        <f t="shared" ca="1" si="74"/>
        <v>－</v>
      </c>
      <c r="AE118" s="81" t="str">
        <f t="shared" ca="1" si="74"/>
        <v>－</v>
      </c>
      <c r="AF118" s="81" t="str">
        <f t="shared" ca="1" si="74"/>
        <v>－</v>
      </c>
      <c r="AG118" s="81" t="str">
        <f t="shared" ca="1" si="74"/>
        <v>－</v>
      </c>
      <c r="AH118" s="81" t="str">
        <f t="shared" ca="1" si="75"/>
        <v>－</v>
      </c>
      <c r="AI118" s="81" t="str">
        <f t="shared" ca="1" si="75"/>
        <v>－</v>
      </c>
      <c r="AJ118" s="81" t="str">
        <f t="shared" ca="1" si="75"/>
        <v>－</v>
      </c>
      <c r="AK118" s="81" t="str">
        <f t="shared" ca="1" si="75"/>
        <v>－</v>
      </c>
      <c r="AL118" s="81" t="str">
        <f t="shared" ca="1" si="75"/>
        <v>－</v>
      </c>
      <c r="AM118" s="81" t="str">
        <f t="shared" ca="1" si="75"/>
        <v>－</v>
      </c>
      <c r="AN118" s="81" t="str">
        <f t="shared" ca="1" si="75"/>
        <v>－</v>
      </c>
      <c r="AO118" s="81" t="str">
        <f t="shared" ca="1" si="75"/>
        <v>－</v>
      </c>
      <c r="AP118" s="81" t="str">
        <f t="shared" ca="1" si="75"/>
        <v>－</v>
      </c>
      <c r="AQ118" s="81" t="str">
        <f t="shared" ca="1" si="75"/>
        <v>－</v>
      </c>
      <c r="AR118" s="81" t="str">
        <f t="shared" ca="1" si="76"/>
        <v>－</v>
      </c>
      <c r="AS118" s="81" t="str">
        <f t="shared" ca="1" si="76"/>
        <v>－</v>
      </c>
      <c r="AT118" s="81" t="str">
        <f t="shared" ca="1" si="76"/>
        <v>－</v>
      </c>
      <c r="AU118" s="81" t="str">
        <f t="shared" ca="1" si="76"/>
        <v>－</v>
      </c>
      <c r="AV118" s="81" t="str">
        <f t="shared" ca="1" si="76"/>
        <v>－</v>
      </c>
      <c r="AW118" s="81" t="str">
        <f t="shared" ca="1" si="76"/>
        <v>－</v>
      </c>
      <c r="AX118" s="81" t="str">
        <f t="shared" ca="1" si="76"/>
        <v>－</v>
      </c>
      <c r="AY118" s="81" t="str">
        <f t="shared" ca="1" si="76"/>
        <v>－</v>
      </c>
      <c r="AZ118" s="81" t="str">
        <f t="shared" ca="1" si="76"/>
        <v>－</v>
      </c>
      <c r="BA118" s="81" t="str">
        <f t="shared" ca="1" si="76"/>
        <v>－</v>
      </c>
      <c r="BB118" s="81" t="str">
        <f t="shared" ca="1" si="76"/>
        <v>－</v>
      </c>
      <c r="BC118" s="81" t="str">
        <f t="shared" ca="1" si="76"/>
        <v>－</v>
      </c>
      <c r="BD118" s="81" t="str">
        <f t="shared" ca="1" si="76"/>
        <v>－</v>
      </c>
      <c r="BE118" s="81" t="str">
        <f t="shared" ca="1" si="65"/>
        <v>－</v>
      </c>
      <c r="BF118" s="81" t="str">
        <f t="shared" ca="1" si="77"/>
        <v>－</v>
      </c>
      <c r="BG118" s="81" t="str">
        <f t="shared" ca="1" si="77"/>
        <v>－</v>
      </c>
      <c r="BH118" s="81" t="str">
        <f t="shared" ca="1" si="77"/>
        <v>－</v>
      </c>
      <c r="BI118" s="81" t="str">
        <f t="shared" ca="1" si="77"/>
        <v>－</v>
      </c>
      <c r="BJ118" s="81" t="str">
        <f t="shared" ca="1" si="77"/>
        <v>－</v>
      </c>
      <c r="BK118" s="81" t="str">
        <f t="shared" ca="1" si="77"/>
        <v>－</v>
      </c>
      <c r="BL118" s="81" t="str">
        <f t="shared" ca="1" si="77"/>
        <v>－</v>
      </c>
      <c r="BM118" s="82" t="s">
        <v>579</v>
      </c>
      <c r="BN118" s="82" t="s">
        <v>309</v>
      </c>
      <c r="BO118" s="82" t="s">
        <v>381</v>
      </c>
    </row>
    <row r="119" spans="1:67" s="84" customFormat="1" x14ac:dyDescent="0.2">
      <c r="A119" s="81">
        <v>116</v>
      </c>
      <c r="B119" s="82" t="s">
        <v>580</v>
      </c>
      <c r="C119" s="81" t="str">
        <f t="shared" si="45"/>
        <v>夕張市</v>
      </c>
      <c r="D119" s="81" t="str">
        <f t="shared" ca="1" si="72"/>
        <v>－</v>
      </c>
      <c r="E119" s="81" t="str">
        <f t="shared" ca="1" si="72"/>
        <v>－</v>
      </c>
      <c r="F119" s="81" t="str">
        <f t="shared" ca="1" si="72"/>
        <v>－</v>
      </c>
      <c r="G119" s="81" t="str">
        <f t="shared" ca="1" si="72"/>
        <v>－</v>
      </c>
      <c r="H119" s="81" t="str">
        <f t="shared" ca="1" si="72"/>
        <v>－</v>
      </c>
      <c r="I119" s="81" t="str">
        <f t="shared" ca="1" si="72"/>
        <v>－</v>
      </c>
      <c r="J119" s="81" t="str">
        <f t="shared" ca="1" si="72"/>
        <v>－</v>
      </c>
      <c r="K119" s="81" t="str">
        <f t="shared" ca="1" si="72"/>
        <v>－</v>
      </c>
      <c r="L119" s="81" t="str">
        <f t="shared" ca="1" si="72"/>
        <v>－</v>
      </c>
      <c r="M119" s="81" t="str">
        <f t="shared" ca="1" si="72"/>
        <v>－</v>
      </c>
      <c r="N119" s="81" t="str">
        <f t="shared" ca="1" si="73"/>
        <v>－</v>
      </c>
      <c r="O119" s="81" t="str">
        <f t="shared" ca="1" si="73"/>
        <v>－</v>
      </c>
      <c r="P119" s="81" t="str">
        <f t="shared" ca="1" si="73"/>
        <v>－</v>
      </c>
      <c r="Q119" s="81" t="str">
        <f t="shared" ca="1" si="73"/>
        <v>－</v>
      </c>
      <c r="R119" s="81" t="str">
        <f t="shared" ca="1" si="73"/>
        <v>－</v>
      </c>
      <c r="S119" s="81" t="str">
        <f t="shared" ca="1" si="73"/>
        <v>－</v>
      </c>
      <c r="T119" s="81" t="str">
        <f t="shared" ca="1" si="73"/>
        <v>－</v>
      </c>
      <c r="U119" s="81" t="str">
        <f t="shared" ca="1" si="73"/>
        <v>－</v>
      </c>
      <c r="V119" s="81" t="str">
        <f t="shared" ca="1" si="73"/>
        <v>－</v>
      </c>
      <c r="W119" s="81" t="str">
        <f t="shared" ca="1" si="73"/>
        <v>－</v>
      </c>
      <c r="X119" s="81" t="str">
        <f t="shared" ca="1" si="74"/>
        <v>－</v>
      </c>
      <c r="Y119" s="81" t="str">
        <f t="shared" ca="1" si="74"/>
        <v>－</v>
      </c>
      <c r="Z119" s="81" t="str">
        <f t="shared" ca="1" si="74"/>
        <v>－</v>
      </c>
      <c r="AA119" s="81" t="str">
        <f t="shared" ca="1" si="74"/>
        <v>－</v>
      </c>
      <c r="AB119" s="81" t="str">
        <f t="shared" ca="1" si="74"/>
        <v>－</v>
      </c>
      <c r="AC119" s="81" t="str">
        <f t="shared" ca="1" si="74"/>
        <v>－</v>
      </c>
      <c r="AD119" s="81" t="str">
        <f t="shared" ca="1" si="74"/>
        <v>－</v>
      </c>
      <c r="AE119" s="81" t="str">
        <f t="shared" ca="1" si="74"/>
        <v>－</v>
      </c>
      <c r="AF119" s="81" t="str">
        <f t="shared" ca="1" si="74"/>
        <v>－</v>
      </c>
      <c r="AG119" s="81" t="str">
        <f t="shared" ca="1" si="74"/>
        <v>－</v>
      </c>
      <c r="AH119" s="81" t="str">
        <f t="shared" ca="1" si="75"/>
        <v>－</v>
      </c>
      <c r="AI119" s="81" t="str">
        <f t="shared" ca="1" si="75"/>
        <v>－</v>
      </c>
      <c r="AJ119" s="81" t="str">
        <f t="shared" ca="1" si="75"/>
        <v>－</v>
      </c>
      <c r="AK119" s="81" t="str">
        <f t="shared" ca="1" si="75"/>
        <v>－</v>
      </c>
      <c r="AL119" s="81" t="str">
        <f t="shared" ca="1" si="75"/>
        <v>－</v>
      </c>
      <c r="AM119" s="81" t="str">
        <f t="shared" ca="1" si="75"/>
        <v>－</v>
      </c>
      <c r="AN119" s="81" t="str">
        <f t="shared" ca="1" si="75"/>
        <v>－</v>
      </c>
      <c r="AO119" s="81" t="str">
        <f t="shared" ca="1" si="75"/>
        <v>－</v>
      </c>
      <c r="AP119" s="81" t="str">
        <f t="shared" ca="1" si="75"/>
        <v>－</v>
      </c>
      <c r="AQ119" s="81" t="str">
        <f t="shared" ca="1" si="75"/>
        <v>－</v>
      </c>
      <c r="AR119" s="81" t="str">
        <f t="shared" ca="1" si="76"/>
        <v>－</v>
      </c>
      <c r="AS119" s="81" t="str">
        <f t="shared" ca="1" si="76"/>
        <v>－</v>
      </c>
      <c r="AT119" s="81" t="str">
        <f t="shared" ca="1" si="76"/>
        <v>－</v>
      </c>
      <c r="AU119" s="81" t="str">
        <f t="shared" ca="1" si="76"/>
        <v>－</v>
      </c>
      <c r="AV119" s="81" t="str">
        <f t="shared" ca="1" si="76"/>
        <v>－</v>
      </c>
      <c r="AW119" s="81" t="str">
        <f t="shared" ca="1" si="76"/>
        <v>－</v>
      </c>
      <c r="AX119" s="81" t="str">
        <f t="shared" ca="1" si="76"/>
        <v>－</v>
      </c>
      <c r="AY119" s="81" t="str">
        <f t="shared" ca="1" si="76"/>
        <v>－</v>
      </c>
      <c r="AZ119" s="81" t="str">
        <f t="shared" ca="1" si="76"/>
        <v>－</v>
      </c>
      <c r="BA119" s="81" t="str">
        <f t="shared" ca="1" si="76"/>
        <v>－</v>
      </c>
      <c r="BB119" s="81" t="str">
        <f t="shared" ca="1" si="76"/>
        <v>－</v>
      </c>
      <c r="BC119" s="81" t="str">
        <f t="shared" ca="1" si="76"/>
        <v>－</v>
      </c>
      <c r="BD119" s="81" t="str">
        <f t="shared" ca="1" si="76"/>
        <v>－</v>
      </c>
      <c r="BE119" s="81" t="str">
        <f t="shared" ca="1" si="65"/>
        <v>－</v>
      </c>
      <c r="BF119" s="81" t="str">
        <f t="shared" ca="1" si="77"/>
        <v>－</v>
      </c>
      <c r="BG119" s="81" t="str">
        <f t="shared" ca="1" si="77"/>
        <v>－</v>
      </c>
      <c r="BH119" s="81" t="str">
        <f t="shared" ca="1" si="77"/>
        <v>－</v>
      </c>
      <c r="BI119" s="81" t="str">
        <f t="shared" ca="1" si="77"/>
        <v>－</v>
      </c>
      <c r="BJ119" s="81" t="str">
        <f t="shared" ca="1" si="77"/>
        <v>－</v>
      </c>
      <c r="BK119" s="81" t="str">
        <f t="shared" ca="1" si="77"/>
        <v>－</v>
      </c>
      <c r="BL119" s="81" t="str">
        <f t="shared" ca="1" si="77"/>
        <v>－</v>
      </c>
      <c r="BM119" s="82" t="s">
        <v>580</v>
      </c>
      <c r="BN119" s="82" t="s">
        <v>309</v>
      </c>
      <c r="BO119" s="82" t="s">
        <v>462</v>
      </c>
    </row>
    <row r="120" spans="1:67" s="84" customFormat="1" x14ac:dyDescent="0.2">
      <c r="A120" s="81">
        <v>117</v>
      </c>
      <c r="B120" s="82" t="s">
        <v>581</v>
      </c>
      <c r="C120" s="81" t="str">
        <f t="shared" si="45"/>
        <v>夕張市</v>
      </c>
      <c r="D120" s="81" t="str">
        <f t="shared" ca="1" si="72"/>
        <v>－</v>
      </c>
      <c r="E120" s="81" t="str">
        <f t="shared" ca="1" si="72"/>
        <v>－</v>
      </c>
      <c r="F120" s="81" t="str">
        <f t="shared" ca="1" si="72"/>
        <v>－</v>
      </c>
      <c r="G120" s="81" t="str">
        <f t="shared" ca="1" si="72"/>
        <v>－</v>
      </c>
      <c r="H120" s="81" t="str">
        <f t="shared" ca="1" si="72"/>
        <v>－</v>
      </c>
      <c r="I120" s="81" t="str">
        <f t="shared" ca="1" si="72"/>
        <v>－</v>
      </c>
      <c r="J120" s="81" t="str">
        <f t="shared" ca="1" si="72"/>
        <v>－</v>
      </c>
      <c r="K120" s="81" t="str">
        <f t="shared" ca="1" si="72"/>
        <v>－</v>
      </c>
      <c r="L120" s="81" t="str">
        <f t="shared" ca="1" si="72"/>
        <v>－</v>
      </c>
      <c r="M120" s="81" t="str">
        <f t="shared" ca="1" si="72"/>
        <v>－</v>
      </c>
      <c r="N120" s="81" t="str">
        <f t="shared" ca="1" si="73"/>
        <v>－</v>
      </c>
      <c r="O120" s="81" t="str">
        <f t="shared" ca="1" si="73"/>
        <v>－</v>
      </c>
      <c r="P120" s="81" t="str">
        <f t="shared" ca="1" si="73"/>
        <v>－</v>
      </c>
      <c r="Q120" s="81" t="str">
        <f t="shared" ca="1" si="73"/>
        <v>－</v>
      </c>
      <c r="R120" s="81" t="str">
        <f t="shared" ca="1" si="73"/>
        <v>－</v>
      </c>
      <c r="S120" s="81" t="str">
        <f t="shared" ca="1" si="73"/>
        <v>－</v>
      </c>
      <c r="T120" s="81" t="str">
        <f t="shared" ca="1" si="73"/>
        <v>－</v>
      </c>
      <c r="U120" s="81" t="str">
        <f t="shared" ca="1" si="73"/>
        <v>－</v>
      </c>
      <c r="V120" s="81" t="str">
        <f t="shared" ca="1" si="73"/>
        <v>－</v>
      </c>
      <c r="W120" s="81" t="str">
        <f t="shared" ca="1" si="73"/>
        <v>－</v>
      </c>
      <c r="X120" s="81" t="str">
        <f t="shared" ca="1" si="74"/>
        <v>－</v>
      </c>
      <c r="Y120" s="81" t="str">
        <f t="shared" ca="1" si="74"/>
        <v>－</v>
      </c>
      <c r="Z120" s="81" t="str">
        <f t="shared" ca="1" si="74"/>
        <v>－</v>
      </c>
      <c r="AA120" s="81" t="str">
        <f t="shared" ca="1" si="74"/>
        <v>－</v>
      </c>
      <c r="AB120" s="81" t="str">
        <f t="shared" ca="1" si="74"/>
        <v>－</v>
      </c>
      <c r="AC120" s="81" t="str">
        <f t="shared" ca="1" si="74"/>
        <v>－</v>
      </c>
      <c r="AD120" s="81" t="str">
        <f t="shared" ca="1" si="74"/>
        <v>－</v>
      </c>
      <c r="AE120" s="81" t="str">
        <f t="shared" ca="1" si="74"/>
        <v>－</v>
      </c>
      <c r="AF120" s="81" t="str">
        <f t="shared" ca="1" si="74"/>
        <v>－</v>
      </c>
      <c r="AG120" s="81" t="str">
        <f t="shared" ca="1" si="74"/>
        <v>－</v>
      </c>
      <c r="AH120" s="81" t="str">
        <f t="shared" ca="1" si="75"/>
        <v>－</v>
      </c>
      <c r="AI120" s="81" t="str">
        <f t="shared" ca="1" si="75"/>
        <v>－</v>
      </c>
      <c r="AJ120" s="81" t="str">
        <f t="shared" ca="1" si="75"/>
        <v>－</v>
      </c>
      <c r="AK120" s="81" t="str">
        <f t="shared" ca="1" si="75"/>
        <v>－</v>
      </c>
      <c r="AL120" s="81" t="str">
        <f t="shared" ca="1" si="75"/>
        <v>－</v>
      </c>
      <c r="AM120" s="81" t="str">
        <f t="shared" ca="1" si="75"/>
        <v>－</v>
      </c>
      <c r="AN120" s="81" t="str">
        <f t="shared" ca="1" si="75"/>
        <v>－</v>
      </c>
      <c r="AO120" s="81" t="str">
        <f t="shared" ca="1" si="75"/>
        <v>－</v>
      </c>
      <c r="AP120" s="81" t="str">
        <f t="shared" ca="1" si="75"/>
        <v>－</v>
      </c>
      <c r="AQ120" s="81" t="str">
        <f t="shared" ca="1" si="75"/>
        <v>－</v>
      </c>
      <c r="AR120" s="81" t="str">
        <f t="shared" ca="1" si="76"/>
        <v>－</v>
      </c>
      <c r="AS120" s="81" t="str">
        <f t="shared" ca="1" si="76"/>
        <v>－</v>
      </c>
      <c r="AT120" s="81" t="str">
        <f t="shared" ca="1" si="76"/>
        <v>－</v>
      </c>
      <c r="AU120" s="81" t="str">
        <f t="shared" ca="1" si="76"/>
        <v>－</v>
      </c>
      <c r="AV120" s="81" t="str">
        <f t="shared" ca="1" si="76"/>
        <v>－</v>
      </c>
      <c r="AW120" s="81" t="str">
        <f t="shared" ca="1" si="76"/>
        <v>－</v>
      </c>
      <c r="AX120" s="81" t="str">
        <f t="shared" ca="1" si="76"/>
        <v>－</v>
      </c>
      <c r="AY120" s="81" t="str">
        <f t="shared" ca="1" si="76"/>
        <v>－</v>
      </c>
      <c r="AZ120" s="81" t="str">
        <f t="shared" ca="1" si="76"/>
        <v>－</v>
      </c>
      <c r="BA120" s="81" t="str">
        <f t="shared" ca="1" si="76"/>
        <v>－</v>
      </c>
      <c r="BB120" s="81" t="str">
        <f t="shared" ca="1" si="76"/>
        <v>－</v>
      </c>
      <c r="BC120" s="81" t="str">
        <f t="shared" ca="1" si="76"/>
        <v>－</v>
      </c>
      <c r="BD120" s="81" t="str">
        <f t="shared" ca="1" si="76"/>
        <v>－</v>
      </c>
      <c r="BE120" s="81" t="str">
        <f t="shared" ca="1" si="65"/>
        <v>－</v>
      </c>
      <c r="BF120" s="81" t="str">
        <f t="shared" ca="1" si="77"/>
        <v>－</v>
      </c>
      <c r="BG120" s="81" t="str">
        <f t="shared" ca="1" si="77"/>
        <v>－</v>
      </c>
      <c r="BH120" s="81" t="str">
        <f t="shared" ca="1" si="77"/>
        <v>－</v>
      </c>
      <c r="BI120" s="81" t="str">
        <f t="shared" ca="1" si="77"/>
        <v>－</v>
      </c>
      <c r="BJ120" s="81" t="str">
        <f t="shared" ca="1" si="77"/>
        <v>－</v>
      </c>
      <c r="BK120" s="81" t="str">
        <f t="shared" ca="1" si="77"/>
        <v>－</v>
      </c>
      <c r="BL120" s="81" t="str">
        <f t="shared" ca="1" si="77"/>
        <v>－</v>
      </c>
      <c r="BM120" s="82" t="s">
        <v>581</v>
      </c>
      <c r="BN120" s="82" t="s">
        <v>309</v>
      </c>
      <c r="BO120" s="82" t="s">
        <v>463</v>
      </c>
    </row>
    <row r="121" spans="1:67" x14ac:dyDescent="0.2">
      <c r="A121" s="81">
        <v>118</v>
      </c>
      <c r="B121" s="54" t="s">
        <v>582</v>
      </c>
      <c r="C121" s="36" t="str">
        <f t="shared" si="45"/>
        <v>夕張市</v>
      </c>
      <c r="D121" s="36" t="str">
        <f t="shared" ca="1" si="72"/>
        <v>－</v>
      </c>
      <c r="E121" s="36" t="str">
        <f t="shared" ca="1" si="72"/>
        <v>－</v>
      </c>
      <c r="F121" s="36" t="str">
        <f t="shared" ca="1" si="72"/>
        <v>－</v>
      </c>
      <c r="G121" s="36" t="str">
        <f t="shared" ca="1" si="72"/>
        <v>－</v>
      </c>
      <c r="H121" s="36" t="str">
        <f t="shared" ca="1" si="72"/>
        <v>－</v>
      </c>
      <c r="I121" s="36" t="str">
        <f t="shared" ca="1" si="72"/>
        <v>－</v>
      </c>
      <c r="J121" s="36" t="str">
        <f t="shared" ca="1" si="72"/>
        <v>－</v>
      </c>
      <c r="K121" s="36" t="str">
        <f t="shared" ca="1" si="72"/>
        <v>－</v>
      </c>
      <c r="L121" s="36" t="str">
        <f t="shared" ca="1" si="72"/>
        <v>－</v>
      </c>
      <c r="M121" s="36" t="str">
        <f t="shared" ca="1" si="72"/>
        <v>－</v>
      </c>
      <c r="N121" s="36" t="str">
        <f t="shared" ca="1" si="73"/>
        <v>－</v>
      </c>
      <c r="O121" s="36" t="str">
        <f t="shared" ca="1" si="73"/>
        <v>－</v>
      </c>
      <c r="P121" s="36" t="str">
        <f t="shared" ca="1" si="73"/>
        <v>－</v>
      </c>
      <c r="Q121" s="36" t="str">
        <f t="shared" ca="1" si="73"/>
        <v>－</v>
      </c>
      <c r="R121" s="36" t="str">
        <f t="shared" ca="1" si="73"/>
        <v>－</v>
      </c>
      <c r="S121" s="36" t="str">
        <f t="shared" ca="1" si="73"/>
        <v>－</v>
      </c>
      <c r="T121" s="36" t="str">
        <f t="shared" ca="1" si="73"/>
        <v>－</v>
      </c>
      <c r="U121" s="36" t="str">
        <f t="shared" ca="1" si="73"/>
        <v>－</v>
      </c>
      <c r="V121" s="36" t="str">
        <f t="shared" ca="1" si="73"/>
        <v>－</v>
      </c>
      <c r="W121" s="36" t="str">
        <f t="shared" ca="1" si="73"/>
        <v>－</v>
      </c>
      <c r="X121" s="36" t="str">
        <f t="shared" ca="1" si="74"/>
        <v>－</v>
      </c>
      <c r="Y121" s="36" t="str">
        <f t="shared" ca="1" si="74"/>
        <v>－</v>
      </c>
      <c r="Z121" s="36" t="str">
        <f t="shared" ca="1" si="74"/>
        <v>－</v>
      </c>
      <c r="AA121" s="36" t="str">
        <f t="shared" ca="1" si="74"/>
        <v>－</v>
      </c>
      <c r="AB121" s="36" t="str">
        <f t="shared" ca="1" si="74"/>
        <v>－</v>
      </c>
      <c r="AC121" s="36" t="str">
        <f t="shared" ca="1" si="74"/>
        <v>－</v>
      </c>
      <c r="AD121" s="36" t="str">
        <f t="shared" ca="1" si="74"/>
        <v>－</v>
      </c>
      <c r="AE121" s="36" t="str">
        <f t="shared" ca="1" si="74"/>
        <v>－</v>
      </c>
      <c r="AF121" s="36" t="str">
        <f t="shared" ca="1" si="74"/>
        <v>－</v>
      </c>
      <c r="AG121" s="36" t="str">
        <f t="shared" ca="1" si="74"/>
        <v>－</v>
      </c>
      <c r="AH121" s="36" t="str">
        <f t="shared" ca="1" si="75"/>
        <v>－</v>
      </c>
      <c r="AI121" s="36" t="str">
        <f t="shared" ca="1" si="75"/>
        <v>－</v>
      </c>
      <c r="AJ121" s="36" t="str">
        <f t="shared" ca="1" si="75"/>
        <v>－</v>
      </c>
      <c r="AK121" s="36" t="str">
        <f t="shared" ca="1" si="75"/>
        <v>－</v>
      </c>
      <c r="AL121" s="36" t="str">
        <f t="shared" ca="1" si="75"/>
        <v>－</v>
      </c>
      <c r="AM121" s="36" t="str">
        <f t="shared" ca="1" si="75"/>
        <v>－</v>
      </c>
      <c r="AN121" s="36" t="str">
        <f t="shared" ca="1" si="75"/>
        <v>－</v>
      </c>
      <c r="AO121" s="36" t="str">
        <f t="shared" ca="1" si="75"/>
        <v>－</v>
      </c>
      <c r="AP121" s="36" t="str">
        <f t="shared" ca="1" si="75"/>
        <v>－</v>
      </c>
      <c r="AQ121" s="36" t="str">
        <f t="shared" ca="1" si="75"/>
        <v>－</v>
      </c>
      <c r="AR121" s="36" t="str">
        <f t="shared" ca="1" si="76"/>
        <v>－</v>
      </c>
      <c r="AS121" s="36" t="str">
        <f t="shared" ca="1" si="76"/>
        <v>－</v>
      </c>
      <c r="AT121" s="36" t="str">
        <f t="shared" ca="1" si="76"/>
        <v>－</v>
      </c>
      <c r="AU121" s="36" t="str">
        <f t="shared" ca="1" si="76"/>
        <v>－</v>
      </c>
      <c r="AV121" s="36" t="str">
        <f t="shared" ca="1" si="76"/>
        <v>－</v>
      </c>
      <c r="AW121" s="36" t="str">
        <f t="shared" ca="1" si="76"/>
        <v>－</v>
      </c>
      <c r="AX121" s="36" t="str">
        <f t="shared" ca="1" si="76"/>
        <v>－</v>
      </c>
      <c r="AY121" s="36" t="str">
        <f t="shared" ca="1" si="76"/>
        <v>－</v>
      </c>
      <c r="AZ121" s="36" t="str">
        <f t="shared" ca="1" si="76"/>
        <v>－</v>
      </c>
      <c r="BA121" s="36" t="str">
        <f t="shared" ca="1" si="76"/>
        <v>－</v>
      </c>
      <c r="BB121" s="36" t="str">
        <f t="shared" ca="1" si="76"/>
        <v>－</v>
      </c>
      <c r="BC121" s="36" t="str">
        <f t="shared" ca="1" si="76"/>
        <v>－</v>
      </c>
      <c r="BD121" s="36" t="str">
        <f t="shared" ca="1" si="76"/>
        <v>－</v>
      </c>
      <c r="BE121" s="36" t="str">
        <f t="shared" ca="1" si="65"/>
        <v>－</v>
      </c>
      <c r="BF121" s="36" t="str">
        <f t="shared" ca="1" si="77"/>
        <v>－</v>
      </c>
      <c r="BG121" s="36" t="str">
        <f t="shared" ca="1" si="77"/>
        <v>－</v>
      </c>
      <c r="BH121" s="36" t="str">
        <f t="shared" ca="1" si="77"/>
        <v>－</v>
      </c>
      <c r="BI121" s="36" t="str">
        <f t="shared" ca="1" si="77"/>
        <v>－</v>
      </c>
      <c r="BJ121" s="36" t="str">
        <f t="shared" ca="1" si="77"/>
        <v>－</v>
      </c>
      <c r="BK121" s="36" t="str">
        <f t="shared" ca="1" si="77"/>
        <v>－</v>
      </c>
      <c r="BL121" s="36" t="str">
        <f t="shared" ca="1" si="77"/>
        <v>－</v>
      </c>
      <c r="BM121" s="54" t="s">
        <v>582</v>
      </c>
      <c r="BN121" s="54" t="s">
        <v>310</v>
      </c>
      <c r="BO121" s="54" t="s">
        <v>381</v>
      </c>
    </row>
    <row r="122" spans="1:67" x14ac:dyDescent="0.2">
      <c r="A122" s="81">
        <v>119</v>
      </c>
      <c r="B122" s="54" t="s">
        <v>583</v>
      </c>
      <c r="C122" s="36" t="str">
        <f t="shared" si="45"/>
        <v>夕張市</v>
      </c>
      <c r="D122" s="36" t="str">
        <f t="shared" ca="1" si="72"/>
        <v>－</v>
      </c>
      <c r="E122" s="36" t="str">
        <f t="shared" ca="1" si="72"/>
        <v>－</v>
      </c>
      <c r="F122" s="36" t="str">
        <f t="shared" ca="1" si="72"/>
        <v>－</v>
      </c>
      <c r="G122" s="36" t="str">
        <f t="shared" ca="1" si="72"/>
        <v>－</v>
      </c>
      <c r="H122" s="36" t="str">
        <f t="shared" ca="1" si="72"/>
        <v>－</v>
      </c>
      <c r="I122" s="36" t="str">
        <f t="shared" ca="1" si="72"/>
        <v>－</v>
      </c>
      <c r="J122" s="36" t="str">
        <f t="shared" ca="1" si="72"/>
        <v>－</v>
      </c>
      <c r="K122" s="36" t="str">
        <f t="shared" ca="1" si="72"/>
        <v>－</v>
      </c>
      <c r="L122" s="36" t="str">
        <f t="shared" ca="1" si="72"/>
        <v>－</v>
      </c>
      <c r="M122" s="36" t="str">
        <f t="shared" ca="1" si="72"/>
        <v>－</v>
      </c>
      <c r="N122" s="36" t="str">
        <f t="shared" ca="1" si="73"/>
        <v>－</v>
      </c>
      <c r="O122" s="36" t="str">
        <f t="shared" ca="1" si="73"/>
        <v>－</v>
      </c>
      <c r="P122" s="36" t="str">
        <f t="shared" ca="1" si="73"/>
        <v>－</v>
      </c>
      <c r="Q122" s="36" t="str">
        <f t="shared" ca="1" si="73"/>
        <v>－</v>
      </c>
      <c r="R122" s="36" t="str">
        <f t="shared" ca="1" si="73"/>
        <v>－</v>
      </c>
      <c r="S122" s="36" t="str">
        <f t="shared" ca="1" si="73"/>
        <v>－</v>
      </c>
      <c r="T122" s="36" t="str">
        <f t="shared" ca="1" si="73"/>
        <v>－</v>
      </c>
      <c r="U122" s="36" t="str">
        <f t="shared" ca="1" si="73"/>
        <v>－</v>
      </c>
      <c r="V122" s="36" t="str">
        <f t="shared" ca="1" si="73"/>
        <v>－</v>
      </c>
      <c r="W122" s="36" t="str">
        <f t="shared" ca="1" si="73"/>
        <v>－</v>
      </c>
      <c r="X122" s="36" t="str">
        <f t="shared" ca="1" si="74"/>
        <v>－</v>
      </c>
      <c r="Y122" s="36" t="str">
        <f t="shared" ca="1" si="74"/>
        <v>－</v>
      </c>
      <c r="Z122" s="36" t="str">
        <f t="shared" ca="1" si="74"/>
        <v>－</v>
      </c>
      <c r="AA122" s="36" t="str">
        <f t="shared" ca="1" si="74"/>
        <v>－</v>
      </c>
      <c r="AB122" s="36" t="str">
        <f t="shared" ca="1" si="74"/>
        <v>－</v>
      </c>
      <c r="AC122" s="36" t="str">
        <f t="shared" ca="1" si="74"/>
        <v>－</v>
      </c>
      <c r="AD122" s="36" t="str">
        <f t="shared" ca="1" si="74"/>
        <v>－</v>
      </c>
      <c r="AE122" s="36" t="str">
        <f t="shared" ca="1" si="74"/>
        <v>－</v>
      </c>
      <c r="AF122" s="36" t="str">
        <f t="shared" ca="1" si="74"/>
        <v>－</v>
      </c>
      <c r="AG122" s="36" t="str">
        <f t="shared" ca="1" si="74"/>
        <v>－</v>
      </c>
      <c r="AH122" s="36" t="str">
        <f t="shared" ca="1" si="75"/>
        <v>－</v>
      </c>
      <c r="AI122" s="36" t="str">
        <f t="shared" ca="1" si="75"/>
        <v>－</v>
      </c>
      <c r="AJ122" s="36" t="str">
        <f t="shared" ca="1" si="75"/>
        <v>－</v>
      </c>
      <c r="AK122" s="36" t="str">
        <f t="shared" ca="1" si="75"/>
        <v>－</v>
      </c>
      <c r="AL122" s="36" t="str">
        <f t="shared" ca="1" si="75"/>
        <v>－</v>
      </c>
      <c r="AM122" s="36" t="str">
        <f t="shared" ca="1" si="75"/>
        <v>－</v>
      </c>
      <c r="AN122" s="36" t="str">
        <f t="shared" ca="1" si="75"/>
        <v>－</v>
      </c>
      <c r="AO122" s="36" t="str">
        <f t="shared" ca="1" si="75"/>
        <v>－</v>
      </c>
      <c r="AP122" s="36" t="str">
        <f t="shared" ca="1" si="75"/>
        <v>－</v>
      </c>
      <c r="AQ122" s="36" t="str">
        <f t="shared" ca="1" si="75"/>
        <v>－</v>
      </c>
      <c r="AR122" s="36" t="str">
        <f t="shared" ca="1" si="76"/>
        <v>－</v>
      </c>
      <c r="AS122" s="36" t="str">
        <f t="shared" ca="1" si="76"/>
        <v>－</v>
      </c>
      <c r="AT122" s="36" t="str">
        <f t="shared" ca="1" si="76"/>
        <v>－</v>
      </c>
      <c r="AU122" s="36" t="str">
        <f t="shared" ca="1" si="76"/>
        <v>－</v>
      </c>
      <c r="AV122" s="36" t="str">
        <f t="shared" ca="1" si="76"/>
        <v>－</v>
      </c>
      <c r="AW122" s="36" t="str">
        <f t="shared" ca="1" si="76"/>
        <v>－</v>
      </c>
      <c r="AX122" s="36" t="str">
        <f t="shared" ca="1" si="76"/>
        <v>－</v>
      </c>
      <c r="AY122" s="36" t="str">
        <f t="shared" ca="1" si="76"/>
        <v>－</v>
      </c>
      <c r="AZ122" s="36" t="str">
        <f t="shared" ca="1" si="76"/>
        <v>－</v>
      </c>
      <c r="BA122" s="36" t="str">
        <f t="shared" ca="1" si="76"/>
        <v>－</v>
      </c>
      <c r="BB122" s="36" t="str">
        <f t="shared" ca="1" si="76"/>
        <v>－</v>
      </c>
      <c r="BC122" s="36" t="str">
        <f t="shared" ca="1" si="76"/>
        <v>－</v>
      </c>
      <c r="BD122" s="36" t="str">
        <f t="shared" ca="1" si="76"/>
        <v>－</v>
      </c>
      <c r="BE122" s="36" t="str">
        <f t="shared" ca="1" si="65"/>
        <v>－</v>
      </c>
      <c r="BF122" s="36" t="str">
        <f t="shared" ca="1" si="77"/>
        <v>－</v>
      </c>
      <c r="BG122" s="36" t="str">
        <f t="shared" ca="1" si="77"/>
        <v>－</v>
      </c>
      <c r="BH122" s="36" t="str">
        <f t="shared" ca="1" si="77"/>
        <v>－</v>
      </c>
      <c r="BI122" s="36" t="str">
        <f t="shared" ca="1" si="77"/>
        <v>－</v>
      </c>
      <c r="BJ122" s="36" t="str">
        <f t="shared" ca="1" si="77"/>
        <v>－</v>
      </c>
      <c r="BK122" s="36" t="str">
        <f t="shared" ca="1" si="77"/>
        <v>－</v>
      </c>
      <c r="BL122" s="36" t="str">
        <f t="shared" ca="1" si="77"/>
        <v>－</v>
      </c>
      <c r="BM122" s="54" t="s">
        <v>583</v>
      </c>
      <c r="BN122" s="54" t="s">
        <v>310</v>
      </c>
      <c r="BO122" s="54" t="s">
        <v>462</v>
      </c>
    </row>
    <row r="123" spans="1:67" x14ac:dyDescent="0.2">
      <c r="A123" s="81">
        <v>120</v>
      </c>
      <c r="B123" s="54" t="s">
        <v>584</v>
      </c>
      <c r="C123" s="36" t="str">
        <f t="shared" si="45"/>
        <v>夕張市</v>
      </c>
      <c r="D123" s="36" t="str">
        <f t="shared" ca="1" si="72"/>
        <v>－</v>
      </c>
      <c r="E123" s="36" t="str">
        <f t="shared" ca="1" si="72"/>
        <v>－</v>
      </c>
      <c r="F123" s="36" t="str">
        <f t="shared" ca="1" si="72"/>
        <v>－</v>
      </c>
      <c r="G123" s="36" t="str">
        <f t="shared" ca="1" si="72"/>
        <v>－</v>
      </c>
      <c r="H123" s="36" t="str">
        <f t="shared" ca="1" si="72"/>
        <v>－</v>
      </c>
      <c r="I123" s="36" t="str">
        <f t="shared" ca="1" si="72"/>
        <v>－</v>
      </c>
      <c r="J123" s="36" t="str">
        <f t="shared" ca="1" si="72"/>
        <v>－</v>
      </c>
      <c r="K123" s="36" t="str">
        <f t="shared" ca="1" si="72"/>
        <v>－</v>
      </c>
      <c r="L123" s="36" t="str">
        <f t="shared" ca="1" si="72"/>
        <v>－</v>
      </c>
      <c r="M123" s="36" t="str">
        <f t="shared" ca="1" si="72"/>
        <v>－</v>
      </c>
      <c r="N123" s="36" t="str">
        <f t="shared" ca="1" si="73"/>
        <v>－</v>
      </c>
      <c r="O123" s="36" t="str">
        <f t="shared" ca="1" si="73"/>
        <v>－</v>
      </c>
      <c r="P123" s="36" t="str">
        <f t="shared" ca="1" si="73"/>
        <v>－</v>
      </c>
      <c r="Q123" s="36" t="str">
        <f t="shared" ca="1" si="73"/>
        <v>－</v>
      </c>
      <c r="R123" s="36" t="str">
        <f t="shared" ca="1" si="73"/>
        <v>－</v>
      </c>
      <c r="S123" s="36" t="str">
        <f t="shared" ca="1" si="73"/>
        <v>－</v>
      </c>
      <c r="T123" s="36" t="str">
        <f t="shared" ca="1" si="73"/>
        <v>－</v>
      </c>
      <c r="U123" s="36" t="str">
        <f t="shared" ca="1" si="73"/>
        <v>－</v>
      </c>
      <c r="V123" s="36" t="str">
        <f t="shared" ca="1" si="73"/>
        <v>－</v>
      </c>
      <c r="W123" s="36" t="str">
        <f t="shared" ca="1" si="73"/>
        <v>－</v>
      </c>
      <c r="X123" s="36" t="str">
        <f t="shared" ca="1" si="74"/>
        <v>－</v>
      </c>
      <c r="Y123" s="36" t="str">
        <f t="shared" ca="1" si="74"/>
        <v>－</v>
      </c>
      <c r="Z123" s="36" t="str">
        <f t="shared" ca="1" si="74"/>
        <v>－</v>
      </c>
      <c r="AA123" s="36" t="str">
        <f t="shared" ca="1" si="74"/>
        <v>－</v>
      </c>
      <c r="AB123" s="36" t="str">
        <f t="shared" ca="1" si="74"/>
        <v>－</v>
      </c>
      <c r="AC123" s="36" t="str">
        <f t="shared" ca="1" si="74"/>
        <v>－</v>
      </c>
      <c r="AD123" s="36" t="str">
        <f t="shared" ca="1" si="74"/>
        <v>－</v>
      </c>
      <c r="AE123" s="36" t="str">
        <f t="shared" ca="1" si="74"/>
        <v>－</v>
      </c>
      <c r="AF123" s="36" t="str">
        <f t="shared" ca="1" si="74"/>
        <v>－</v>
      </c>
      <c r="AG123" s="36" t="str">
        <f t="shared" ca="1" si="74"/>
        <v>－</v>
      </c>
      <c r="AH123" s="36" t="str">
        <f t="shared" ca="1" si="75"/>
        <v>－</v>
      </c>
      <c r="AI123" s="36" t="str">
        <f t="shared" ca="1" si="75"/>
        <v>－</v>
      </c>
      <c r="AJ123" s="36" t="str">
        <f t="shared" ca="1" si="75"/>
        <v>－</v>
      </c>
      <c r="AK123" s="36" t="str">
        <f t="shared" ca="1" si="75"/>
        <v>－</v>
      </c>
      <c r="AL123" s="36" t="str">
        <f t="shared" ca="1" si="75"/>
        <v>－</v>
      </c>
      <c r="AM123" s="36" t="str">
        <f t="shared" ca="1" si="75"/>
        <v>－</v>
      </c>
      <c r="AN123" s="36" t="str">
        <f t="shared" ca="1" si="75"/>
        <v>－</v>
      </c>
      <c r="AO123" s="36" t="str">
        <f t="shared" ca="1" si="75"/>
        <v>－</v>
      </c>
      <c r="AP123" s="36" t="str">
        <f t="shared" ca="1" si="75"/>
        <v>－</v>
      </c>
      <c r="AQ123" s="36" t="str">
        <f t="shared" ca="1" si="75"/>
        <v>－</v>
      </c>
      <c r="AR123" s="36" t="str">
        <f t="shared" ca="1" si="76"/>
        <v>－</v>
      </c>
      <c r="AS123" s="36" t="str">
        <f t="shared" ca="1" si="76"/>
        <v>－</v>
      </c>
      <c r="AT123" s="36" t="str">
        <f t="shared" ca="1" si="76"/>
        <v>－</v>
      </c>
      <c r="AU123" s="36" t="str">
        <f t="shared" ca="1" si="76"/>
        <v>－</v>
      </c>
      <c r="AV123" s="36" t="str">
        <f t="shared" ca="1" si="76"/>
        <v>－</v>
      </c>
      <c r="AW123" s="36" t="str">
        <f t="shared" ca="1" si="76"/>
        <v>－</v>
      </c>
      <c r="AX123" s="36" t="str">
        <f t="shared" ca="1" si="76"/>
        <v>－</v>
      </c>
      <c r="AY123" s="36" t="str">
        <f t="shared" ca="1" si="76"/>
        <v>－</v>
      </c>
      <c r="AZ123" s="36" t="str">
        <f t="shared" ca="1" si="76"/>
        <v>－</v>
      </c>
      <c r="BA123" s="36" t="str">
        <f t="shared" ca="1" si="76"/>
        <v>－</v>
      </c>
      <c r="BB123" s="36" t="str">
        <f t="shared" ca="1" si="76"/>
        <v>－</v>
      </c>
      <c r="BC123" s="36" t="str">
        <f t="shared" ca="1" si="76"/>
        <v>－</v>
      </c>
      <c r="BD123" s="36" t="str">
        <f t="shared" ca="1" si="76"/>
        <v>－</v>
      </c>
      <c r="BE123" s="74" t="str">
        <f t="shared" ca="1" si="65"/>
        <v>－</v>
      </c>
      <c r="BF123" s="74" t="str">
        <f t="shared" ca="1" si="77"/>
        <v>－</v>
      </c>
      <c r="BG123" s="36" t="str">
        <f t="shared" ca="1" si="77"/>
        <v>－</v>
      </c>
      <c r="BH123" s="36" t="str">
        <f t="shared" ca="1" si="77"/>
        <v>－</v>
      </c>
      <c r="BI123" s="36" t="str">
        <f t="shared" ca="1" si="77"/>
        <v>－</v>
      </c>
      <c r="BJ123" s="36" t="str">
        <f t="shared" ca="1" si="77"/>
        <v>－</v>
      </c>
      <c r="BK123" s="36" t="str">
        <f t="shared" ca="1" si="77"/>
        <v>－</v>
      </c>
      <c r="BL123" s="36" t="str">
        <f t="shared" ca="1" si="77"/>
        <v>－</v>
      </c>
      <c r="BM123" s="54" t="s">
        <v>584</v>
      </c>
      <c r="BN123" s="54" t="s">
        <v>310</v>
      </c>
      <c r="BO123" s="54" t="s">
        <v>463</v>
      </c>
    </row>
    <row r="124" spans="1:67" s="84" customFormat="1" x14ac:dyDescent="0.2">
      <c r="A124" s="81">
        <v>121</v>
      </c>
      <c r="B124" s="82" t="s">
        <v>585</v>
      </c>
      <c r="C124" s="81" t="str">
        <f t="shared" si="45"/>
        <v>夕張市</v>
      </c>
      <c r="D124" s="81" t="e">
        <f t="shared" ref="D124:M133" ca="1" si="78">VLOOKUP($C124,INDIRECT("'"&amp;$B124&amp;"'!$C$4:$BL$182"),D$166,0)</f>
        <v>#REF!</v>
      </c>
      <c r="E124" s="81" t="e">
        <f t="shared" ca="1" si="78"/>
        <v>#REF!</v>
      </c>
      <c r="F124" s="81" t="e">
        <f t="shared" ca="1" si="78"/>
        <v>#REF!</v>
      </c>
      <c r="G124" s="81" t="e">
        <f t="shared" ca="1" si="78"/>
        <v>#REF!</v>
      </c>
      <c r="H124" s="81" t="e">
        <f t="shared" ca="1" si="78"/>
        <v>#REF!</v>
      </c>
      <c r="I124" s="81" t="e">
        <f t="shared" ca="1" si="78"/>
        <v>#REF!</v>
      </c>
      <c r="J124" s="81" t="e">
        <f t="shared" ca="1" si="78"/>
        <v>#REF!</v>
      </c>
      <c r="K124" s="81" t="e">
        <f t="shared" ca="1" si="78"/>
        <v>#REF!</v>
      </c>
      <c r="L124" s="81" t="e">
        <f t="shared" ca="1" si="78"/>
        <v>#REF!</v>
      </c>
      <c r="M124" s="81" t="e">
        <f t="shared" ca="1" si="78"/>
        <v>#REF!</v>
      </c>
      <c r="N124" s="81" t="e">
        <f t="shared" ref="N124:W133" ca="1" si="79">VLOOKUP($C124,INDIRECT("'"&amp;$B124&amp;"'!$C$4:$BL$182"),N$166,0)</f>
        <v>#REF!</v>
      </c>
      <c r="O124" s="81" t="e">
        <f t="shared" ca="1" si="79"/>
        <v>#REF!</v>
      </c>
      <c r="P124" s="81" t="e">
        <f t="shared" ca="1" si="79"/>
        <v>#REF!</v>
      </c>
      <c r="Q124" s="81" t="e">
        <f t="shared" ca="1" si="79"/>
        <v>#REF!</v>
      </c>
      <c r="R124" s="81" t="e">
        <f t="shared" ca="1" si="79"/>
        <v>#REF!</v>
      </c>
      <c r="S124" s="81" t="e">
        <f t="shared" ca="1" si="79"/>
        <v>#REF!</v>
      </c>
      <c r="T124" s="81" t="e">
        <f t="shared" ca="1" si="79"/>
        <v>#REF!</v>
      </c>
      <c r="U124" s="81" t="e">
        <f t="shared" ca="1" si="79"/>
        <v>#REF!</v>
      </c>
      <c r="V124" s="81" t="e">
        <f t="shared" ca="1" si="79"/>
        <v>#REF!</v>
      </c>
      <c r="W124" s="81" t="e">
        <f t="shared" ca="1" si="79"/>
        <v>#REF!</v>
      </c>
      <c r="X124" s="81" t="e">
        <f t="shared" ref="X124:AG133" ca="1" si="80">VLOOKUP($C124,INDIRECT("'"&amp;$B124&amp;"'!$C$4:$BL$182"),X$166,0)</f>
        <v>#REF!</v>
      </c>
      <c r="Y124" s="81" t="e">
        <f t="shared" ca="1" si="80"/>
        <v>#REF!</v>
      </c>
      <c r="Z124" s="81" t="e">
        <f t="shared" ca="1" si="80"/>
        <v>#REF!</v>
      </c>
      <c r="AA124" s="81" t="e">
        <f t="shared" ca="1" si="80"/>
        <v>#REF!</v>
      </c>
      <c r="AB124" s="81" t="e">
        <f t="shared" ca="1" si="80"/>
        <v>#REF!</v>
      </c>
      <c r="AC124" s="81" t="e">
        <f t="shared" ca="1" si="80"/>
        <v>#REF!</v>
      </c>
      <c r="AD124" s="81" t="e">
        <f t="shared" ca="1" si="80"/>
        <v>#REF!</v>
      </c>
      <c r="AE124" s="81" t="e">
        <f t="shared" ca="1" si="80"/>
        <v>#REF!</v>
      </c>
      <c r="AF124" s="81" t="e">
        <f t="shared" ca="1" si="80"/>
        <v>#REF!</v>
      </c>
      <c r="AG124" s="81" t="e">
        <f t="shared" ca="1" si="80"/>
        <v>#REF!</v>
      </c>
      <c r="AH124" s="81" t="e">
        <f t="shared" ref="AH124:AQ133" ca="1" si="81">VLOOKUP($C124,INDIRECT("'"&amp;$B124&amp;"'!$C$4:$BL$182"),AH$166,0)</f>
        <v>#REF!</v>
      </c>
      <c r="AI124" s="81" t="e">
        <f t="shared" ca="1" si="81"/>
        <v>#REF!</v>
      </c>
      <c r="AJ124" s="81" t="e">
        <f t="shared" ca="1" si="81"/>
        <v>#REF!</v>
      </c>
      <c r="AK124" s="81" t="e">
        <f t="shared" ca="1" si="81"/>
        <v>#REF!</v>
      </c>
      <c r="AL124" s="81" t="e">
        <f t="shared" ca="1" si="81"/>
        <v>#REF!</v>
      </c>
      <c r="AM124" s="81" t="e">
        <f t="shared" ca="1" si="81"/>
        <v>#REF!</v>
      </c>
      <c r="AN124" s="81" t="e">
        <f t="shared" ca="1" si="81"/>
        <v>#REF!</v>
      </c>
      <c r="AO124" s="81" t="e">
        <f t="shared" ca="1" si="81"/>
        <v>#REF!</v>
      </c>
      <c r="AP124" s="81" t="e">
        <f t="shared" ca="1" si="81"/>
        <v>#REF!</v>
      </c>
      <c r="AQ124" s="81" t="e">
        <f t="shared" ca="1" si="81"/>
        <v>#REF!</v>
      </c>
      <c r="AR124" s="81" t="e">
        <f t="shared" ref="AR124:BD133" ca="1" si="82">VLOOKUP($C124,INDIRECT("'"&amp;$B124&amp;"'!$C$4:$BL$182"),AR$166,0)</f>
        <v>#REF!</v>
      </c>
      <c r="AS124" s="81" t="e">
        <f t="shared" ca="1" si="82"/>
        <v>#REF!</v>
      </c>
      <c r="AT124" s="81" t="e">
        <f t="shared" ca="1" si="82"/>
        <v>#REF!</v>
      </c>
      <c r="AU124" s="81" t="e">
        <f t="shared" ca="1" si="82"/>
        <v>#REF!</v>
      </c>
      <c r="AV124" s="81" t="e">
        <f t="shared" ca="1" si="82"/>
        <v>#REF!</v>
      </c>
      <c r="AW124" s="81" t="e">
        <f t="shared" ca="1" si="82"/>
        <v>#REF!</v>
      </c>
      <c r="AX124" s="81" t="e">
        <f t="shared" ca="1" si="82"/>
        <v>#REF!</v>
      </c>
      <c r="AY124" s="81" t="e">
        <f t="shared" ca="1" si="82"/>
        <v>#REF!</v>
      </c>
      <c r="AZ124" s="81" t="e">
        <f t="shared" ca="1" si="82"/>
        <v>#REF!</v>
      </c>
      <c r="BA124" s="81" t="e">
        <f t="shared" ca="1" si="82"/>
        <v>#REF!</v>
      </c>
      <c r="BB124" s="81" t="e">
        <f t="shared" ca="1" si="82"/>
        <v>#REF!</v>
      </c>
      <c r="BC124" s="81" t="e">
        <f t="shared" ca="1" si="82"/>
        <v>#REF!</v>
      </c>
      <c r="BD124" s="81" t="e">
        <f t="shared" ca="1" si="82"/>
        <v>#REF!</v>
      </c>
      <c r="BE124" s="81" t="e">
        <f t="shared" ca="1" si="65"/>
        <v>#REF!</v>
      </c>
      <c r="BF124" s="81" t="e">
        <f t="shared" ref="BF124:BL133" ca="1" si="83">VLOOKUP($C124,INDIRECT("'"&amp;$B124&amp;"'!$C$4:$BL$182"),BF$166,0)</f>
        <v>#REF!</v>
      </c>
      <c r="BG124" s="81" t="e">
        <f t="shared" ca="1" si="83"/>
        <v>#REF!</v>
      </c>
      <c r="BH124" s="81" t="e">
        <f t="shared" ca="1" si="83"/>
        <v>#REF!</v>
      </c>
      <c r="BI124" s="81" t="e">
        <f t="shared" ca="1" si="83"/>
        <v>#REF!</v>
      </c>
      <c r="BJ124" s="81" t="e">
        <f t="shared" ca="1" si="83"/>
        <v>#REF!</v>
      </c>
      <c r="BK124" s="81" t="e">
        <f t="shared" ca="1" si="83"/>
        <v>#REF!</v>
      </c>
      <c r="BL124" s="81" t="e">
        <f t="shared" ca="1" si="83"/>
        <v>#REF!</v>
      </c>
      <c r="BM124" s="82" t="s">
        <v>585</v>
      </c>
      <c r="BN124" s="82" t="s">
        <v>311</v>
      </c>
      <c r="BO124" s="82" t="s">
        <v>381</v>
      </c>
    </row>
    <row r="125" spans="1:67" s="84" customFormat="1" x14ac:dyDescent="0.2">
      <c r="A125" s="81">
        <v>122</v>
      </c>
      <c r="B125" s="82" t="s">
        <v>586</v>
      </c>
      <c r="C125" s="81" t="str">
        <f t="shared" si="45"/>
        <v>夕張市</v>
      </c>
      <c r="D125" s="81" t="e">
        <f t="shared" ca="1" si="78"/>
        <v>#REF!</v>
      </c>
      <c r="E125" s="81" t="e">
        <f t="shared" ca="1" si="78"/>
        <v>#REF!</v>
      </c>
      <c r="F125" s="81" t="e">
        <f t="shared" ca="1" si="78"/>
        <v>#REF!</v>
      </c>
      <c r="G125" s="81" t="e">
        <f t="shared" ca="1" si="78"/>
        <v>#REF!</v>
      </c>
      <c r="H125" s="81" t="e">
        <f t="shared" ca="1" si="78"/>
        <v>#REF!</v>
      </c>
      <c r="I125" s="81" t="e">
        <f t="shared" ca="1" si="78"/>
        <v>#REF!</v>
      </c>
      <c r="J125" s="81" t="e">
        <f t="shared" ca="1" si="78"/>
        <v>#REF!</v>
      </c>
      <c r="K125" s="81" t="e">
        <f t="shared" ca="1" si="78"/>
        <v>#REF!</v>
      </c>
      <c r="L125" s="81" t="e">
        <f t="shared" ca="1" si="78"/>
        <v>#REF!</v>
      </c>
      <c r="M125" s="81" t="e">
        <f t="shared" ca="1" si="78"/>
        <v>#REF!</v>
      </c>
      <c r="N125" s="81" t="e">
        <f t="shared" ca="1" si="79"/>
        <v>#REF!</v>
      </c>
      <c r="O125" s="81" t="e">
        <f t="shared" ca="1" si="79"/>
        <v>#REF!</v>
      </c>
      <c r="P125" s="81" t="e">
        <f t="shared" ca="1" si="79"/>
        <v>#REF!</v>
      </c>
      <c r="Q125" s="81" t="e">
        <f t="shared" ca="1" si="79"/>
        <v>#REF!</v>
      </c>
      <c r="R125" s="81" t="e">
        <f t="shared" ca="1" si="79"/>
        <v>#REF!</v>
      </c>
      <c r="S125" s="81" t="e">
        <f t="shared" ca="1" si="79"/>
        <v>#REF!</v>
      </c>
      <c r="T125" s="81" t="e">
        <f t="shared" ca="1" si="79"/>
        <v>#REF!</v>
      </c>
      <c r="U125" s="81" t="e">
        <f t="shared" ca="1" si="79"/>
        <v>#REF!</v>
      </c>
      <c r="V125" s="81" t="e">
        <f t="shared" ca="1" si="79"/>
        <v>#REF!</v>
      </c>
      <c r="W125" s="81" t="e">
        <f t="shared" ca="1" si="79"/>
        <v>#REF!</v>
      </c>
      <c r="X125" s="81" t="e">
        <f t="shared" ca="1" si="80"/>
        <v>#REF!</v>
      </c>
      <c r="Y125" s="81" t="e">
        <f t="shared" ca="1" si="80"/>
        <v>#REF!</v>
      </c>
      <c r="Z125" s="81" t="e">
        <f t="shared" ca="1" si="80"/>
        <v>#REF!</v>
      </c>
      <c r="AA125" s="81" t="e">
        <f t="shared" ca="1" si="80"/>
        <v>#REF!</v>
      </c>
      <c r="AB125" s="81" t="e">
        <f t="shared" ca="1" si="80"/>
        <v>#REF!</v>
      </c>
      <c r="AC125" s="81" t="e">
        <f t="shared" ca="1" si="80"/>
        <v>#REF!</v>
      </c>
      <c r="AD125" s="81" t="e">
        <f t="shared" ca="1" si="80"/>
        <v>#REF!</v>
      </c>
      <c r="AE125" s="81" t="e">
        <f t="shared" ca="1" si="80"/>
        <v>#REF!</v>
      </c>
      <c r="AF125" s="81" t="e">
        <f t="shared" ca="1" si="80"/>
        <v>#REF!</v>
      </c>
      <c r="AG125" s="81" t="e">
        <f t="shared" ca="1" si="80"/>
        <v>#REF!</v>
      </c>
      <c r="AH125" s="81" t="e">
        <f t="shared" ca="1" si="81"/>
        <v>#REF!</v>
      </c>
      <c r="AI125" s="81" t="e">
        <f t="shared" ca="1" si="81"/>
        <v>#REF!</v>
      </c>
      <c r="AJ125" s="81" t="e">
        <f t="shared" ca="1" si="81"/>
        <v>#REF!</v>
      </c>
      <c r="AK125" s="81" t="e">
        <f t="shared" ca="1" si="81"/>
        <v>#REF!</v>
      </c>
      <c r="AL125" s="81" t="e">
        <f t="shared" ca="1" si="81"/>
        <v>#REF!</v>
      </c>
      <c r="AM125" s="81" t="e">
        <f t="shared" ca="1" si="81"/>
        <v>#REF!</v>
      </c>
      <c r="AN125" s="81" t="e">
        <f t="shared" ca="1" si="81"/>
        <v>#REF!</v>
      </c>
      <c r="AO125" s="81" t="e">
        <f t="shared" ca="1" si="81"/>
        <v>#REF!</v>
      </c>
      <c r="AP125" s="81" t="e">
        <f t="shared" ca="1" si="81"/>
        <v>#REF!</v>
      </c>
      <c r="AQ125" s="81" t="e">
        <f t="shared" ca="1" si="81"/>
        <v>#REF!</v>
      </c>
      <c r="AR125" s="81" t="e">
        <f t="shared" ca="1" si="82"/>
        <v>#REF!</v>
      </c>
      <c r="AS125" s="81" t="e">
        <f t="shared" ca="1" si="82"/>
        <v>#REF!</v>
      </c>
      <c r="AT125" s="81" t="e">
        <f t="shared" ca="1" si="82"/>
        <v>#REF!</v>
      </c>
      <c r="AU125" s="81" t="e">
        <f t="shared" ca="1" si="82"/>
        <v>#REF!</v>
      </c>
      <c r="AV125" s="81" t="e">
        <f t="shared" ca="1" si="82"/>
        <v>#REF!</v>
      </c>
      <c r="AW125" s="81" t="e">
        <f t="shared" ca="1" si="82"/>
        <v>#REF!</v>
      </c>
      <c r="AX125" s="81" t="e">
        <f t="shared" ca="1" si="82"/>
        <v>#REF!</v>
      </c>
      <c r="AY125" s="81" t="e">
        <f t="shared" ca="1" si="82"/>
        <v>#REF!</v>
      </c>
      <c r="AZ125" s="81" t="e">
        <f t="shared" ca="1" si="82"/>
        <v>#REF!</v>
      </c>
      <c r="BA125" s="81" t="e">
        <f t="shared" ca="1" si="82"/>
        <v>#REF!</v>
      </c>
      <c r="BB125" s="81" t="e">
        <f t="shared" ca="1" si="82"/>
        <v>#REF!</v>
      </c>
      <c r="BC125" s="81" t="e">
        <f t="shared" ca="1" si="82"/>
        <v>#REF!</v>
      </c>
      <c r="BD125" s="81" t="e">
        <f t="shared" ca="1" si="82"/>
        <v>#REF!</v>
      </c>
      <c r="BE125" s="81" t="e">
        <f t="shared" ca="1" si="65"/>
        <v>#REF!</v>
      </c>
      <c r="BF125" s="81" t="e">
        <f t="shared" ca="1" si="83"/>
        <v>#REF!</v>
      </c>
      <c r="BG125" s="81" t="e">
        <f t="shared" ca="1" si="83"/>
        <v>#REF!</v>
      </c>
      <c r="BH125" s="81" t="e">
        <f t="shared" ca="1" si="83"/>
        <v>#REF!</v>
      </c>
      <c r="BI125" s="81" t="e">
        <f t="shared" ca="1" si="83"/>
        <v>#REF!</v>
      </c>
      <c r="BJ125" s="81" t="e">
        <f t="shared" ca="1" si="83"/>
        <v>#REF!</v>
      </c>
      <c r="BK125" s="81" t="e">
        <f t="shared" ca="1" si="83"/>
        <v>#REF!</v>
      </c>
      <c r="BL125" s="81" t="e">
        <f t="shared" ca="1" si="83"/>
        <v>#REF!</v>
      </c>
      <c r="BM125" s="82" t="s">
        <v>586</v>
      </c>
      <c r="BN125" s="82" t="s">
        <v>311</v>
      </c>
      <c r="BO125" s="82" t="s">
        <v>462</v>
      </c>
    </row>
    <row r="126" spans="1:67" s="84" customFormat="1" x14ac:dyDescent="0.2">
      <c r="A126" s="81">
        <v>123</v>
      </c>
      <c r="B126" s="82" t="s">
        <v>587</v>
      </c>
      <c r="C126" s="81" t="str">
        <f t="shared" si="45"/>
        <v>夕張市</v>
      </c>
      <c r="D126" s="81" t="e">
        <f t="shared" ca="1" si="78"/>
        <v>#REF!</v>
      </c>
      <c r="E126" s="81" t="e">
        <f t="shared" ca="1" si="78"/>
        <v>#REF!</v>
      </c>
      <c r="F126" s="81" t="e">
        <f t="shared" ca="1" si="78"/>
        <v>#REF!</v>
      </c>
      <c r="G126" s="81" t="e">
        <f t="shared" ca="1" si="78"/>
        <v>#REF!</v>
      </c>
      <c r="H126" s="81" t="e">
        <f t="shared" ca="1" si="78"/>
        <v>#REF!</v>
      </c>
      <c r="I126" s="81" t="e">
        <f t="shared" ca="1" si="78"/>
        <v>#REF!</v>
      </c>
      <c r="J126" s="81" t="e">
        <f t="shared" ca="1" si="78"/>
        <v>#REF!</v>
      </c>
      <c r="K126" s="81" t="e">
        <f t="shared" ca="1" si="78"/>
        <v>#REF!</v>
      </c>
      <c r="L126" s="81" t="e">
        <f t="shared" ca="1" si="78"/>
        <v>#REF!</v>
      </c>
      <c r="M126" s="81" t="e">
        <f t="shared" ca="1" si="78"/>
        <v>#REF!</v>
      </c>
      <c r="N126" s="81" t="e">
        <f t="shared" ca="1" si="79"/>
        <v>#REF!</v>
      </c>
      <c r="O126" s="81" t="e">
        <f t="shared" ca="1" si="79"/>
        <v>#REF!</v>
      </c>
      <c r="P126" s="81" t="e">
        <f t="shared" ca="1" si="79"/>
        <v>#REF!</v>
      </c>
      <c r="Q126" s="81" t="e">
        <f t="shared" ca="1" si="79"/>
        <v>#REF!</v>
      </c>
      <c r="R126" s="81" t="e">
        <f t="shared" ca="1" si="79"/>
        <v>#REF!</v>
      </c>
      <c r="S126" s="81" t="e">
        <f t="shared" ca="1" si="79"/>
        <v>#REF!</v>
      </c>
      <c r="T126" s="81" t="e">
        <f t="shared" ca="1" si="79"/>
        <v>#REF!</v>
      </c>
      <c r="U126" s="81" t="e">
        <f t="shared" ca="1" si="79"/>
        <v>#REF!</v>
      </c>
      <c r="V126" s="81" t="e">
        <f t="shared" ca="1" si="79"/>
        <v>#REF!</v>
      </c>
      <c r="W126" s="81" t="e">
        <f t="shared" ca="1" si="79"/>
        <v>#REF!</v>
      </c>
      <c r="X126" s="81" t="e">
        <f t="shared" ca="1" si="80"/>
        <v>#REF!</v>
      </c>
      <c r="Y126" s="81" t="e">
        <f t="shared" ca="1" si="80"/>
        <v>#REF!</v>
      </c>
      <c r="Z126" s="81" t="e">
        <f t="shared" ca="1" si="80"/>
        <v>#REF!</v>
      </c>
      <c r="AA126" s="81" t="e">
        <f t="shared" ca="1" si="80"/>
        <v>#REF!</v>
      </c>
      <c r="AB126" s="81" t="e">
        <f t="shared" ca="1" si="80"/>
        <v>#REF!</v>
      </c>
      <c r="AC126" s="81" t="e">
        <f t="shared" ca="1" si="80"/>
        <v>#REF!</v>
      </c>
      <c r="AD126" s="81" t="e">
        <f t="shared" ca="1" si="80"/>
        <v>#REF!</v>
      </c>
      <c r="AE126" s="81" t="e">
        <f t="shared" ca="1" si="80"/>
        <v>#REF!</v>
      </c>
      <c r="AF126" s="81" t="e">
        <f t="shared" ca="1" si="80"/>
        <v>#REF!</v>
      </c>
      <c r="AG126" s="81" t="e">
        <f t="shared" ca="1" si="80"/>
        <v>#REF!</v>
      </c>
      <c r="AH126" s="81" t="e">
        <f t="shared" ca="1" si="81"/>
        <v>#REF!</v>
      </c>
      <c r="AI126" s="81" t="e">
        <f t="shared" ca="1" si="81"/>
        <v>#REF!</v>
      </c>
      <c r="AJ126" s="81" t="e">
        <f t="shared" ca="1" si="81"/>
        <v>#REF!</v>
      </c>
      <c r="AK126" s="81" t="e">
        <f t="shared" ca="1" si="81"/>
        <v>#REF!</v>
      </c>
      <c r="AL126" s="81" t="e">
        <f t="shared" ca="1" si="81"/>
        <v>#REF!</v>
      </c>
      <c r="AM126" s="81" t="e">
        <f t="shared" ca="1" si="81"/>
        <v>#REF!</v>
      </c>
      <c r="AN126" s="81" t="e">
        <f t="shared" ca="1" si="81"/>
        <v>#REF!</v>
      </c>
      <c r="AO126" s="81" t="e">
        <f t="shared" ca="1" si="81"/>
        <v>#REF!</v>
      </c>
      <c r="AP126" s="81" t="e">
        <f t="shared" ca="1" si="81"/>
        <v>#REF!</v>
      </c>
      <c r="AQ126" s="81" t="e">
        <f t="shared" ca="1" si="81"/>
        <v>#REF!</v>
      </c>
      <c r="AR126" s="81" t="e">
        <f t="shared" ca="1" si="82"/>
        <v>#REF!</v>
      </c>
      <c r="AS126" s="81" t="e">
        <f t="shared" ca="1" si="82"/>
        <v>#REF!</v>
      </c>
      <c r="AT126" s="81" t="e">
        <f t="shared" ca="1" si="82"/>
        <v>#REF!</v>
      </c>
      <c r="AU126" s="81" t="e">
        <f t="shared" ca="1" si="82"/>
        <v>#REF!</v>
      </c>
      <c r="AV126" s="81" t="e">
        <f t="shared" ca="1" si="82"/>
        <v>#REF!</v>
      </c>
      <c r="AW126" s="81" t="e">
        <f t="shared" ca="1" si="82"/>
        <v>#REF!</v>
      </c>
      <c r="AX126" s="81" t="e">
        <f t="shared" ca="1" si="82"/>
        <v>#REF!</v>
      </c>
      <c r="AY126" s="81" t="e">
        <f t="shared" ca="1" si="82"/>
        <v>#REF!</v>
      </c>
      <c r="AZ126" s="81" t="e">
        <f t="shared" ca="1" si="82"/>
        <v>#REF!</v>
      </c>
      <c r="BA126" s="81" t="e">
        <f t="shared" ca="1" si="82"/>
        <v>#REF!</v>
      </c>
      <c r="BB126" s="81" t="e">
        <f t="shared" ca="1" si="82"/>
        <v>#REF!</v>
      </c>
      <c r="BC126" s="81" t="e">
        <f t="shared" ca="1" si="82"/>
        <v>#REF!</v>
      </c>
      <c r="BD126" s="81" t="e">
        <f t="shared" ca="1" si="82"/>
        <v>#REF!</v>
      </c>
      <c r="BE126" s="81" t="e">
        <f t="shared" ca="1" si="65"/>
        <v>#REF!</v>
      </c>
      <c r="BF126" s="81" t="e">
        <f t="shared" ca="1" si="83"/>
        <v>#REF!</v>
      </c>
      <c r="BG126" s="81" t="e">
        <f t="shared" ca="1" si="83"/>
        <v>#REF!</v>
      </c>
      <c r="BH126" s="81" t="e">
        <f t="shared" ca="1" si="83"/>
        <v>#REF!</v>
      </c>
      <c r="BI126" s="81" t="e">
        <f t="shared" ca="1" si="83"/>
        <v>#REF!</v>
      </c>
      <c r="BJ126" s="81" t="e">
        <f t="shared" ca="1" si="83"/>
        <v>#REF!</v>
      </c>
      <c r="BK126" s="81" t="e">
        <f t="shared" ca="1" si="83"/>
        <v>#REF!</v>
      </c>
      <c r="BL126" s="81" t="e">
        <f t="shared" ca="1" si="83"/>
        <v>#REF!</v>
      </c>
      <c r="BM126" s="82" t="s">
        <v>587</v>
      </c>
      <c r="BN126" s="82" t="s">
        <v>311</v>
      </c>
      <c r="BO126" s="82" t="s">
        <v>463</v>
      </c>
    </row>
    <row r="127" spans="1:67" s="84" customFormat="1" x14ac:dyDescent="0.2">
      <c r="A127" s="81">
        <v>124</v>
      </c>
      <c r="B127" s="82" t="s">
        <v>588</v>
      </c>
      <c r="C127" s="81" t="str">
        <f t="shared" si="45"/>
        <v>夕張市</v>
      </c>
      <c r="D127" s="81" t="e">
        <f t="shared" ca="1" si="78"/>
        <v>#REF!</v>
      </c>
      <c r="E127" s="81" t="e">
        <f t="shared" ca="1" si="78"/>
        <v>#REF!</v>
      </c>
      <c r="F127" s="81" t="e">
        <f t="shared" ca="1" si="78"/>
        <v>#REF!</v>
      </c>
      <c r="G127" s="81" t="e">
        <f t="shared" ca="1" si="78"/>
        <v>#REF!</v>
      </c>
      <c r="H127" s="81" t="e">
        <f t="shared" ca="1" si="78"/>
        <v>#REF!</v>
      </c>
      <c r="I127" s="81" t="e">
        <f t="shared" ca="1" si="78"/>
        <v>#REF!</v>
      </c>
      <c r="J127" s="81" t="e">
        <f t="shared" ca="1" si="78"/>
        <v>#REF!</v>
      </c>
      <c r="K127" s="81" t="e">
        <f t="shared" ca="1" si="78"/>
        <v>#REF!</v>
      </c>
      <c r="L127" s="81" t="e">
        <f t="shared" ca="1" si="78"/>
        <v>#REF!</v>
      </c>
      <c r="M127" s="81" t="e">
        <f t="shared" ca="1" si="78"/>
        <v>#REF!</v>
      </c>
      <c r="N127" s="81" t="e">
        <f t="shared" ca="1" si="79"/>
        <v>#REF!</v>
      </c>
      <c r="O127" s="81" t="e">
        <f t="shared" ca="1" si="79"/>
        <v>#REF!</v>
      </c>
      <c r="P127" s="81" t="e">
        <f t="shared" ca="1" si="79"/>
        <v>#REF!</v>
      </c>
      <c r="Q127" s="81" t="e">
        <f t="shared" ca="1" si="79"/>
        <v>#REF!</v>
      </c>
      <c r="R127" s="81" t="e">
        <f t="shared" ca="1" si="79"/>
        <v>#REF!</v>
      </c>
      <c r="S127" s="81" t="e">
        <f t="shared" ca="1" si="79"/>
        <v>#REF!</v>
      </c>
      <c r="T127" s="81" t="e">
        <f t="shared" ca="1" si="79"/>
        <v>#REF!</v>
      </c>
      <c r="U127" s="81" t="e">
        <f t="shared" ca="1" si="79"/>
        <v>#REF!</v>
      </c>
      <c r="V127" s="81" t="e">
        <f t="shared" ca="1" si="79"/>
        <v>#REF!</v>
      </c>
      <c r="W127" s="81" t="e">
        <f t="shared" ca="1" si="79"/>
        <v>#REF!</v>
      </c>
      <c r="X127" s="81" t="e">
        <f t="shared" ca="1" si="80"/>
        <v>#REF!</v>
      </c>
      <c r="Y127" s="81" t="e">
        <f t="shared" ca="1" si="80"/>
        <v>#REF!</v>
      </c>
      <c r="Z127" s="81" t="e">
        <f t="shared" ca="1" si="80"/>
        <v>#REF!</v>
      </c>
      <c r="AA127" s="81" t="e">
        <f t="shared" ca="1" si="80"/>
        <v>#REF!</v>
      </c>
      <c r="AB127" s="81" t="e">
        <f t="shared" ca="1" si="80"/>
        <v>#REF!</v>
      </c>
      <c r="AC127" s="81" t="e">
        <f t="shared" ca="1" si="80"/>
        <v>#REF!</v>
      </c>
      <c r="AD127" s="81" t="e">
        <f t="shared" ca="1" si="80"/>
        <v>#REF!</v>
      </c>
      <c r="AE127" s="81" t="e">
        <f t="shared" ca="1" si="80"/>
        <v>#REF!</v>
      </c>
      <c r="AF127" s="81" t="e">
        <f t="shared" ca="1" si="80"/>
        <v>#REF!</v>
      </c>
      <c r="AG127" s="81" t="e">
        <f t="shared" ca="1" si="80"/>
        <v>#REF!</v>
      </c>
      <c r="AH127" s="81" t="e">
        <f t="shared" ca="1" si="81"/>
        <v>#REF!</v>
      </c>
      <c r="AI127" s="81" t="e">
        <f t="shared" ca="1" si="81"/>
        <v>#REF!</v>
      </c>
      <c r="AJ127" s="81" t="e">
        <f t="shared" ca="1" si="81"/>
        <v>#REF!</v>
      </c>
      <c r="AK127" s="81" t="e">
        <f t="shared" ca="1" si="81"/>
        <v>#REF!</v>
      </c>
      <c r="AL127" s="81" t="e">
        <f t="shared" ca="1" si="81"/>
        <v>#REF!</v>
      </c>
      <c r="AM127" s="81" t="e">
        <f t="shared" ca="1" si="81"/>
        <v>#REF!</v>
      </c>
      <c r="AN127" s="81" t="e">
        <f t="shared" ca="1" si="81"/>
        <v>#REF!</v>
      </c>
      <c r="AO127" s="81" t="e">
        <f t="shared" ca="1" si="81"/>
        <v>#REF!</v>
      </c>
      <c r="AP127" s="81" t="e">
        <f t="shared" ca="1" si="81"/>
        <v>#REF!</v>
      </c>
      <c r="AQ127" s="81" t="e">
        <f t="shared" ca="1" si="81"/>
        <v>#REF!</v>
      </c>
      <c r="AR127" s="81" t="e">
        <f t="shared" ca="1" si="82"/>
        <v>#REF!</v>
      </c>
      <c r="AS127" s="81" t="e">
        <f t="shared" ca="1" si="82"/>
        <v>#REF!</v>
      </c>
      <c r="AT127" s="81" t="e">
        <f t="shared" ca="1" si="82"/>
        <v>#REF!</v>
      </c>
      <c r="AU127" s="81" t="e">
        <f t="shared" ca="1" si="82"/>
        <v>#REF!</v>
      </c>
      <c r="AV127" s="81" t="e">
        <f t="shared" ca="1" si="82"/>
        <v>#REF!</v>
      </c>
      <c r="AW127" s="81" t="e">
        <f t="shared" ca="1" si="82"/>
        <v>#REF!</v>
      </c>
      <c r="AX127" s="81" t="e">
        <f t="shared" ca="1" si="82"/>
        <v>#REF!</v>
      </c>
      <c r="AY127" s="81" t="e">
        <f t="shared" ca="1" si="82"/>
        <v>#REF!</v>
      </c>
      <c r="AZ127" s="81" t="e">
        <f t="shared" ca="1" si="82"/>
        <v>#REF!</v>
      </c>
      <c r="BA127" s="81" t="e">
        <f t="shared" ca="1" si="82"/>
        <v>#REF!</v>
      </c>
      <c r="BB127" s="81" t="e">
        <f t="shared" ca="1" si="82"/>
        <v>#REF!</v>
      </c>
      <c r="BC127" s="81" t="e">
        <f t="shared" ca="1" si="82"/>
        <v>#REF!</v>
      </c>
      <c r="BD127" s="81" t="e">
        <f t="shared" ca="1" si="82"/>
        <v>#REF!</v>
      </c>
      <c r="BE127" s="81" t="e">
        <f t="shared" ca="1" si="65"/>
        <v>#REF!</v>
      </c>
      <c r="BF127" s="81" t="e">
        <f t="shared" ca="1" si="83"/>
        <v>#REF!</v>
      </c>
      <c r="BG127" s="81" t="e">
        <f t="shared" ca="1" si="83"/>
        <v>#REF!</v>
      </c>
      <c r="BH127" s="81" t="e">
        <f t="shared" ca="1" si="83"/>
        <v>#REF!</v>
      </c>
      <c r="BI127" s="81" t="e">
        <f t="shared" ca="1" si="83"/>
        <v>#REF!</v>
      </c>
      <c r="BJ127" s="81" t="e">
        <f t="shared" ca="1" si="83"/>
        <v>#REF!</v>
      </c>
      <c r="BK127" s="81" t="e">
        <f t="shared" ca="1" si="83"/>
        <v>#REF!</v>
      </c>
      <c r="BL127" s="81" t="e">
        <f t="shared" ca="1" si="83"/>
        <v>#REF!</v>
      </c>
      <c r="BM127" s="82" t="s">
        <v>588</v>
      </c>
      <c r="BN127" s="82" t="s">
        <v>312</v>
      </c>
      <c r="BO127" s="82" t="s">
        <v>381</v>
      </c>
    </row>
    <row r="128" spans="1:67" s="84" customFormat="1" x14ac:dyDescent="0.2">
      <c r="A128" s="81">
        <v>125</v>
      </c>
      <c r="B128" s="82" t="s">
        <v>589</v>
      </c>
      <c r="C128" s="81" t="str">
        <f t="shared" si="45"/>
        <v>夕張市</v>
      </c>
      <c r="D128" s="81" t="e">
        <f t="shared" ca="1" si="78"/>
        <v>#REF!</v>
      </c>
      <c r="E128" s="81" t="e">
        <f t="shared" ca="1" si="78"/>
        <v>#REF!</v>
      </c>
      <c r="F128" s="81" t="e">
        <f t="shared" ca="1" si="78"/>
        <v>#REF!</v>
      </c>
      <c r="G128" s="81" t="e">
        <f t="shared" ca="1" si="78"/>
        <v>#REF!</v>
      </c>
      <c r="H128" s="81" t="e">
        <f t="shared" ca="1" si="78"/>
        <v>#REF!</v>
      </c>
      <c r="I128" s="81" t="e">
        <f t="shared" ca="1" si="78"/>
        <v>#REF!</v>
      </c>
      <c r="J128" s="81" t="e">
        <f t="shared" ca="1" si="78"/>
        <v>#REF!</v>
      </c>
      <c r="K128" s="81" t="e">
        <f t="shared" ca="1" si="78"/>
        <v>#REF!</v>
      </c>
      <c r="L128" s="81" t="e">
        <f t="shared" ca="1" si="78"/>
        <v>#REF!</v>
      </c>
      <c r="M128" s="81" t="e">
        <f t="shared" ca="1" si="78"/>
        <v>#REF!</v>
      </c>
      <c r="N128" s="81" t="e">
        <f t="shared" ca="1" si="79"/>
        <v>#REF!</v>
      </c>
      <c r="O128" s="81" t="e">
        <f t="shared" ca="1" si="79"/>
        <v>#REF!</v>
      </c>
      <c r="P128" s="81" t="e">
        <f t="shared" ca="1" si="79"/>
        <v>#REF!</v>
      </c>
      <c r="Q128" s="81" t="e">
        <f t="shared" ca="1" si="79"/>
        <v>#REF!</v>
      </c>
      <c r="R128" s="81" t="e">
        <f t="shared" ca="1" si="79"/>
        <v>#REF!</v>
      </c>
      <c r="S128" s="81" t="e">
        <f t="shared" ca="1" si="79"/>
        <v>#REF!</v>
      </c>
      <c r="T128" s="81" t="e">
        <f t="shared" ca="1" si="79"/>
        <v>#REF!</v>
      </c>
      <c r="U128" s="81" t="e">
        <f t="shared" ca="1" si="79"/>
        <v>#REF!</v>
      </c>
      <c r="V128" s="81" t="e">
        <f t="shared" ca="1" si="79"/>
        <v>#REF!</v>
      </c>
      <c r="W128" s="81" t="e">
        <f t="shared" ca="1" si="79"/>
        <v>#REF!</v>
      </c>
      <c r="X128" s="81" t="e">
        <f t="shared" ca="1" si="80"/>
        <v>#REF!</v>
      </c>
      <c r="Y128" s="81" t="e">
        <f t="shared" ca="1" si="80"/>
        <v>#REF!</v>
      </c>
      <c r="Z128" s="81" t="e">
        <f t="shared" ca="1" si="80"/>
        <v>#REF!</v>
      </c>
      <c r="AA128" s="81" t="e">
        <f t="shared" ca="1" si="80"/>
        <v>#REF!</v>
      </c>
      <c r="AB128" s="81" t="e">
        <f t="shared" ca="1" si="80"/>
        <v>#REF!</v>
      </c>
      <c r="AC128" s="81" t="e">
        <f t="shared" ca="1" si="80"/>
        <v>#REF!</v>
      </c>
      <c r="AD128" s="81" t="e">
        <f t="shared" ca="1" si="80"/>
        <v>#REF!</v>
      </c>
      <c r="AE128" s="81" t="e">
        <f t="shared" ca="1" si="80"/>
        <v>#REF!</v>
      </c>
      <c r="AF128" s="81" t="e">
        <f t="shared" ca="1" si="80"/>
        <v>#REF!</v>
      </c>
      <c r="AG128" s="81" t="e">
        <f t="shared" ca="1" si="80"/>
        <v>#REF!</v>
      </c>
      <c r="AH128" s="81" t="e">
        <f t="shared" ca="1" si="81"/>
        <v>#REF!</v>
      </c>
      <c r="AI128" s="81" t="e">
        <f t="shared" ca="1" si="81"/>
        <v>#REF!</v>
      </c>
      <c r="AJ128" s="81" t="e">
        <f t="shared" ca="1" si="81"/>
        <v>#REF!</v>
      </c>
      <c r="AK128" s="81" t="e">
        <f t="shared" ca="1" si="81"/>
        <v>#REF!</v>
      </c>
      <c r="AL128" s="81" t="e">
        <f t="shared" ca="1" si="81"/>
        <v>#REF!</v>
      </c>
      <c r="AM128" s="81" t="e">
        <f t="shared" ca="1" si="81"/>
        <v>#REF!</v>
      </c>
      <c r="AN128" s="81" t="e">
        <f t="shared" ca="1" si="81"/>
        <v>#REF!</v>
      </c>
      <c r="AO128" s="81" t="e">
        <f t="shared" ca="1" si="81"/>
        <v>#REF!</v>
      </c>
      <c r="AP128" s="81" t="e">
        <f t="shared" ca="1" si="81"/>
        <v>#REF!</v>
      </c>
      <c r="AQ128" s="81" t="e">
        <f t="shared" ca="1" si="81"/>
        <v>#REF!</v>
      </c>
      <c r="AR128" s="81" t="e">
        <f t="shared" ca="1" si="82"/>
        <v>#REF!</v>
      </c>
      <c r="AS128" s="81" t="e">
        <f t="shared" ca="1" si="82"/>
        <v>#REF!</v>
      </c>
      <c r="AT128" s="81" t="e">
        <f t="shared" ca="1" si="82"/>
        <v>#REF!</v>
      </c>
      <c r="AU128" s="81" t="e">
        <f t="shared" ca="1" si="82"/>
        <v>#REF!</v>
      </c>
      <c r="AV128" s="81" t="e">
        <f t="shared" ca="1" si="82"/>
        <v>#REF!</v>
      </c>
      <c r="AW128" s="81" t="e">
        <f t="shared" ca="1" si="82"/>
        <v>#REF!</v>
      </c>
      <c r="AX128" s="81" t="e">
        <f t="shared" ca="1" si="82"/>
        <v>#REF!</v>
      </c>
      <c r="AY128" s="81" t="e">
        <f t="shared" ca="1" si="82"/>
        <v>#REF!</v>
      </c>
      <c r="AZ128" s="81" t="e">
        <f t="shared" ca="1" si="82"/>
        <v>#REF!</v>
      </c>
      <c r="BA128" s="81" t="e">
        <f t="shared" ca="1" si="82"/>
        <v>#REF!</v>
      </c>
      <c r="BB128" s="81" t="e">
        <f t="shared" ca="1" si="82"/>
        <v>#REF!</v>
      </c>
      <c r="BC128" s="81" t="e">
        <f t="shared" ca="1" si="82"/>
        <v>#REF!</v>
      </c>
      <c r="BD128" s="81" t="e">
        <f t="shared" ca="1" si="82"/>
        <v>#REF!</v>
      </c>
      <c r="BE128" s="81" t="e">
        <f t="shared" ca="1" si="65"/>
        <v>#REF!</v>
      </c>
      <c r="BF128" s="81" t="e">
        <f t="shared" ca="1" si="83"/>
        <v>#REF!</v>
      </c>
      <c r="BG128" s="81" t="e">
        <f t="shared" ca="1" si="83"/>
        <v>#REF!</v>
      </c>
      <c r="BH128" s="81" t="e">
        <f t="shared" ca="1" si="83"/>
        <v>#REF!</v>
      </c>
      <c r="BI128" s="81" t="e">
        <f t="shared" ca="1" si="83"/>
        <v>#REF!</v>
      </c>
      <c r="BJ128" s="81" t="e">
        <f t="shared" ca="1" si="83"/>
        <v>#REF!</v>
      </c>
      <c r="BK128" s="81" t="e">
        <f t="shared" ca="1" si="83"/>
        <v>#REF!</v>
      </c>
      <c r="BL128" s="81" t="e">
        <f t="shared" ca="1" si="83"/>
        <v>#REF!</v>
      </c>
      <c r="BM128" s="82" t="s">
        <v>589</v>
      </c>
      <c r="BN128" s="82" t="s">
        <v>312</v>
      </c>
      <c r="BO128" s="82" t="s">
        <v>462</v>
      </c>
    </row>
    <row r="129" spans="1:67" s="84" customFormat="1" x14ac:dyDescent="0.2">
      <c r="A129" s="81">
        <v>126</v>
      </c>
      <c r="B129" s="82" t="s">
        <v>590</v>
      </c>
      <c r="C129" s="81" t="str">
        <f t="shared" si="45"/>
        <v>夕張市</v>
      </c>
      <c r="D129" s="81" t="e">
        <f t="shared" ca="1" si="78"/>
        <v>#REF!</v>
      </c>
      <c r="E129" s="81" t="e">
        <f t="shared" ca="1" si="78"/>
        <v>#REF!</v>
      </c>
      <c r="F129" s="81" t="e">
        <f t="shared" ca="1" si="78"/>
        <v>#REF!</v>
      </c>
      <c r="G129" s="81" t="e">
        <f t="shared" ca="1" si="78"/>
        <v>#REF!</v>
      </c>
      <c r="H129" s="81" t="e">
        <f t="shared" ca="1" si="78"/>
        <v>#REF!</v>
      </c>
      <c r="I129" s="81" t="e">
        <f t="shared" ca="1" si="78"/>
        <v>#REF!</v>
      </c>
      <c r="J129" s="81" t="e">
        <f t="shared" ca="1" si="78"/>
        <v>#REF!</v>
      </c>
      <c r="K129" s="81" t="e">
        <f t="shared" ca="1" si="78"/>
        <v>#REF!</v>
      </c>
      <c r="L129" s="81" t="e">
        <f t="shared" ca="1" si="78"/>
        <v>#REF!</v>
      </c>
      <c r="M129" s="81" t="e">
        <f t="shared" ca="1" si="78"/>
        <v>#REF!</v>
      </c>
      <c r="N129" s="81" t="e">
        <f t="shared" ca="1" si="79"/>
        <v>#REF!</v>
      </c>
      <c r="O129" s="81" t="e">
        <f t="shared" ca="1" si="79"/>
        <v>#REF!</v>
      </c>
      <c r="P129" s="81" t="e">
        <f t="shared" ca="1" si="79"/>
        <v>#REF!</v>
      </c>
      <c r="Q129" s="81" t="e">
        <f t="shared" ca="1" si="79"/>
        <v>#REF!</v>
      </c>
      <c r="R129" s="81" t="e">
        <f t="shared" ca="1" si="79"/>
        <v>#REF!</v>
      </c>
      <c r="S129" s="81" t="e">
        <f t="shared" ca="1" si="79"/>
        <v>#REF!</v>
      </c>
      <c r="T129" s="81" t="e">
        <f t="shared" ca="1" si="79"/>
        <v>#REF!</v>
      </c>
      <c r="U129" s="81" t="e">
        <f t="shared" ca="1" si="79"/>
        <v>#REF!</v>
      </c>
      <c r="V129" s="81" t="e">
        <f t="shared" ca="1" si="79"/>
        <v>#REF!</v>
      </c>
      <c r="W129" s="81" t="e">
        <f t="shared" ca="1" si="79"/>
        <v>#REF!</v>
      </c>
      <c r="X129" s="81" t="e">
        <f t="shared" ca="1" si="80"/>
        <v>#REF!</v>
      </c>
      <c r="Y129" s="81" t="e">
        <f t="shared" ca="1" si="80"/>
        <v>#REF!</v>
      </c>
      <c r="Z129" s="81" t="e">
        <f t="shared" ca="1" si="80"/>
        <v>#REF!</v>
      </c>
      <c r="AA129" s="81" t="e">
        <f t="shared" ca="1" si="80"/>
        <v>#REF!</v>
      </c>
      <c r="AB129" s="81" t="e">
        <f t="shared" ca="1" si="80"/>
        <v>#REF!</v>
      </c>
      <c r="AC129" s="81" t="e">
        <f t="shared" ca="1" si="80"/>
        <v>#REF!</v>
      </c>
      <c r="AD129" s="81" t="e">
        <f t="shared" ca="1" si="80"/>
        <v>#REF!</v>
      </c>
      <c r="AE129" s="81" t="e">
        <f t="shared" ca="1" si="80"/>
        <v>#REF!</v>
      </c>
      <c r="AF129" s="81" t="e">
        <f t="shared" ca="1" si="80"/>
        <v>#REF!</v>
      </c>
      <c r="AG129" s="81" t="e">
        <f t="shared" ca="1" si="80"/>
        <v>#REF!</v>
      </c>
      <c r="AH129" s="81" t="e">
        <f t="shared" ca="1" si="81"/>
        <v>#REF!</v>
      </c>
      <c r="AI129" s="81" t="e">
        <f t="shared" ca="1" si="81"/>
        <v>#REF!</v>
      </c>
      <c r="AJ129" s="81" t="e">
        <f t="shared" ca="1" si="81"/>
        <v>#REF!</v>
      </c>
      <c r="AK129" s="81" t="e">
        <f t="shared" ca="1" si="81"/>
        <v>#REF!</v>
      </c>
      <c r="AL129" s="81" t="e">
        <f t="shared" ca="1" si="81"/>
        <v>#REF!</v>
      </c>
      <c r="AM129" s="81" t="e">
        <f t="shared" ca="1" si="81"/>
        <v>#REF!</v>
      </c>
      <c r="AN129" s="81" t="e">
        <f t="shared" ca="1" si="81"/>
        <v>#REF!</v>
      </c>
      <c r="AO129" s="81" t="e">
        <f t="shared" ca="1" si="81"/>
        <v>#REF!</v>
      </c>
      <c r="AP129" s="81" t="e">
        <f t="shared" ca="1" si="81"/>
        <v>#REF!</v>
      </c>
      <c r="AQ129" s="81" t="e">
        <f t="shared" ca="1" si="81"/>
        <v>#REF!</v>
      </c>
      <c r="AR129" s="81" t="e">
        <f t="shared" ca="1" si="82"/>
        <v>#REF!</v>
      </c>
      <c r="AS129" s="81" t="e">
        <f t="shared" ca="1" si="82"/>
        <v>#REF!</v>
      </c>
      <c r="AT129" s="81" t="e">
        <f t="shared" ca="1" si="82"/>
        <v>#REF!</v>
      </c>
      <c r="AU129" s="81" t="e">
        <f t="shared" ca="1" si="82"/>
        <v>#REF!</v>
      </c>
      <c r="AV129" s="81" t="e">
        <f t="shared" ca="1" si="82"/>
        <v>#REF!</v>
      </c>
      <c r="AW129" s="81" t="e">
        <f t="shared" ca="1" si="82"/>
        <v>#REF!</v>
      </c>
      <c r="AX129" s="81" t="e">
        <f t="shared" ca="1" si="82"/>
        <v>#REF!</v>
      </c>
      <c r="AY129" s="81" t="e">
        <f t="shared" ca="1" si="82"/>
        <v>#REF!</v>
      </c>
      <c r="AZ129" s="81" t="e">
        <f t="shared" ca="1" si="82"/>
        <v>#REF!</v>
      </c>
      <c r="BA129" s="81" t="e">
        <f t="shared" ca="1" si="82"/>
        <v>#REF!</v>
      </c>
      <c r="BB129" s="81" t="e">
        <f t="shared" ca="1" si="82"/>
        <v>#REF!</v>
      </c>
      <c r="BC129" s="81" t="e">
        <f t="shared" ca="1" si="82"/>
        <v>#REF!</v>
      </c>
      <c r="BD129" s="81" t="e">
        <f t="shared" ca="1" si="82"/>
        <v>#REF!</v>
      </c>
      <c r="BE129" s="81" t="e">
        <f t="shared" ca="1" si="65"/>
        <v>#REF!</v>
      </c>
      <c r="BF129" s="81" t="e">
        <f t="shared" ca="1" si="83"/>
        <v>#REF!</v>
      </c>
      <c r="BG129" s="81" t="e">
        <f t="shared" ca="1" si="83"/>
        <v>#REF!</v>
      </c>
      <c r="BH129" s="81" t="e">
        <f t="shared" ca="1" si="83"/>
        <v>#REF!</v>
      </c>
      <c r="BI129" s="81" t="e">
        <f t="shared" ca="1" si="83"/>
        <v>#REF!</v>
      </c>
      <c r="BJ129" s="81" t="e">
        <f t="shared" ca="1" si="83"/>
        <v>#REF!</v>
      </c>
      <c r="BK129" s="81" t="e">
        <f t="shared" ca="1" si="83"/>
        <v>#REF!</v>
      </c>
      <c r="BL129" s="81" t="e">
        <f t="shared" ca="1" si="83"/>
        <v>#REF!</v>
      </c>
      <c r="BM129" s="82" t="s">
        <v>590</v>
      </c>
      <c r="BN129" s="82" t="s">
        <v>312</v>
      </c>
      <c r="BO129" s="82" t="s">
        <v>463</v>
      </c>
    </row>
    <row r="130" spans="1:67" x14ac:dyDescent="0.2">
      <c r="A130" s="81">
        <v>127</v>
      </c>
      <c r="B130" s="54" t="s">
        <v>591</v>
      </c>
      <c r="C130" s="36" t="str">
        <f t="shared" si="45"/>
        <v>夕張市</v>
      </c>
      <c r="D130" s="36" t="e">
        <f t="shared" ca="1" si="78"/>
        <v>#REF!</v>
      </c>
      <c r="E130" s="36" t="e">
        <f t="shared" ca="1" si="78"/>
        <v>#REF!</v>
      </c>
      <c r="F130" s="36" t="e">
        <f t="shared" ca="1" si="78"/>
        <v>#REF!</v>
      </c>
      <c r="G130" s="36" t="e">
        <f t="shared" ca="1" si="78"/>
        <v>#REF!</v>
      </c>
      <c r="H130" s="36" t="e">
        <f t="shared" ca="1" si="78"/>
        <v>#REF!</v>
      </c>
      <c r="I130" s="36" t="e">
        <f t="shared" ca="1" si="78"/>
        <v>#REF!</v>
      </c>
      <c r="J130" s="36" t="e">
        <f t="shared" ca="1" si="78"/>
        <v>#REF!</v>
      </c>
      <c r="K130" s="36" t="e">
        <f t="shared" ca="1" si="78"/>
        <v>#REF!</v>
      </c>
      <c r="L130" s="36" t="e">
        <f t="shared" ca="1" si="78"/>
        <v>#REF!</v>
      </c>
      <c r="M130" s="36" t="e">
        <f t="shared" ca="1" si="78"/>
        <v>#REF!</v>
      </c>
      <c r="N130" s="36" t="e">
        <f t="shared" ca="1" si="79"/>
        <v>#REF!</v>
      </c>
      <c r="O130" s="36" t="e">
        <f t="shared" ca="1" si="79"/>
        <v>#REF!</v>
      </c>
      <c r="P130" s="36" t="e">
        <f t="shared" ca="1" si="79"/>
        <v>#REF!</v>
      </c>
      <c r="Q130" s="36" t="e">
        <f t="shared" ca="1" si="79"/>
        <v>#REF!</v>
      </c>
      <c r="R130" s="36" t="e">
        <f t="shared" ca="1" si="79"/>
        <v>#REF!</v>
      </c>
      <c r="S130" s="36" t="e">
        <f t="shared" ca="1" si="79"/>
        <v>#REF!</v>
      </c>
      <c r="T130" s="36" t="e">
        <f t="shared" ca="1" si="79"/>
        <v>#REF!</v>
      </c>
      <c r="U130" s="36" t="e">
        <f t="shared" ca="1" si="79"/>
        <v>#REF!</v>
      </c>
      <c r="V130" s="36" t="e">
        <f t="shared" ca="1" si="79"/>
        <v>#REF!</v>
      </c>
      <c r="W130" s="36" t="e">
        <f t="shared" ca="1" si="79"/>
        <v>#REF!</v>
      </c>
      <c r="X130" s="36" t="e">
        <f t="shared" ca="1" si="80"/>
        <v>#REF!</v>
      </c>
      <c r="Y130" s="36" t="e">
        <f t="shared" ca="1" si="80"/>
        <v>#REF!</v>
      </c>
      <c r="Z130" s="36" t="e">
        <f t="shared" ca="1" si="80"/>
        <v>#REF!</v>
      </c>
      <c r="AA130" s="36" t="e">
        <f t="shared" ca="1" si="80"/>
        <v>#REF!</v>
      </c>
      <c r="AB130" s="36" t="e">
        <f t="shared" ca="1" si="80"/>
        <v>#REF!</v>
      </c>
      <c r="AC130" s="36" t="e">
        <f t="shared" ca="1" si="80"/>
        <v>#REF!</v>
      </c>
      <c r="AD130" s="36" t="e">
        <f t="shared" ca="1" si="80"/>
        <v>#REF!</v>
      </c>
      <c r="AE130" s="36" t="e">
        <f t="shared" ca="1" si="80"/>
        <v>#REF!</v>
      </c>
      <c r="AF130" s="36" t="e">
        <f t="shared" ca="1" si="80"/>
        <v>#REF!</v>
      </c>
      <c r="AG130" s="36" t="e">
        <f t="shared" ca="1" si="80"/>
        <v>#REF!</v>
      </c>
      <c r="AH130" s="36" t="e">
        <f t="shared" ca="1" si="81"/>
        <v>#REF!</v>
      </c>
      <c r="AI130" s="36" t="e">
        <f t="shared" ca="1" si="81"/>
        <v>#REF!</v>
      </c>
      <c r="AJ130" s="36" t="e">
        <f t="shared" ca="1" si="81"/>
        <v>#REF!</v>
      </c>
      <c r="AK130" s="36" t="e">
        <f t="shared" ca="1" si="81"/>
        <v>#REF!</v>
      </c>
      <c r="AL130" s="36" t="e">
        <f t="shared" ca="1" si="81"/>
        <v>#REF!</v>
      </c>
      <c r="AM130" s="36" t="e">
        <f t="shared" ca="1" si="81"/>
        <v>#REF!</v>
      </c>
      <c r="AN130" s="36" t="e">
        <f t="shared" ca="1" si="81"/>
        <v>#REF!</v>
      </c>
      <c r="AO130" s="36" t="e">
        <f t="shared" ca="1" si="81"/>
        <v>#REF!</v>
      </c>
      <c r="AP130" s="36" t="e">
        <f t="shared" ca="1" si="81"/>
        <v>#REF!</v>
      </c>
      <c r="AQ130" s="36" t="e">
        <f t="shared" ca="1" si="81"/>
        <v>#REF!</v>
      </c>
      <c r="AR130" s="36" t="e">
        <f t="shared" ca="1" si="82"/>
        <v>#REF!</v>
      </c>
      <c r="AS130" s="36" t="e">
        <f t="shared" ca="1" si="82"/>
        <v>#REF!</v>
      </c>
      <c r="AT130" s="36" t="e">
        <f t="shared" ca="1" si="82"/>
        <v>#REF!</v>
      </c>
      <c r="AU130" s="36" t="e">
        <f t="shared" ca="1" si="82"/>
        <v>#REF!</v>
      </c>
      <c r="AV130" s="36" t="e">
        <f t="shared" ca="1" si="82"/>
        <v>#REF!</v>
      </c>
      <c r="AW130" s="36" t="e">
        <f t="shared" ca="1" si="82"/>
        <v>#REF!</v>
      </c>
      <c r="AX130" s="36" t="e">
        <f t="shared" ca="1" si="82"/>
        <v>#REF!</v>
      </c>
      <c r="AY130" s="36" t="e">
        <f t="shared" ca="1" si="82"/>
        <v>#REF!</v>
      </c>
      <c r="AZ130" s="36" t="e">
        <f t="shared" ca="1" si="82"/>
        <v>#REF!</v>
      </c>
      <c r="BA130" s="36" t="e">
        <f t="shared" ca="1" si="82"/>
        <v>#REF!</v>
      </c>
      <c r="BB130" s="36" t="e">
        <f t="shared" ca="1" si="82"/>
        <v>#REF!</v>
      </c>
      <c r="BC130" s="36" t="e">
        <f t="shared" ca="1" si="82"/>
        <v>#REF!</v>
      </c>
      <c r="BD130" s="36" t="e">
        <f t="shared" ca="1" si="82"/>
        <v>#REF!</v>
      </c>
      <c r="BE130" s="74" t="e">
        <f t="shared" ca="1" si="65"/>
        <v>#REF!</v>
      </c>
      <c r="BF130" s="74" t="e">
        <f t="shared" ca="1" si="83"/>
        <v>#REF!</v>
      </c>
      <c r="BG130" s="36" t="e">
        <f t="shared" ca="1" si="83"/>
        <v>#REF!</v>
      </c>
      <c r="BH130" s="36" t="e">
        <f t="shared" ca="1" si="83"/>
        <v>#REF!</v>
      </c>
      <c r="BI130" s="36" t="e">
        <f t="shared" ca="1" si="83"/>
        <v>#REF!</v>
      </c>
      <c r="BJ130" s="36" t="e">
        <f t="shared" ca="1" si="83"/>
        <v>#REF!</v>
      </c>
      <c r="BK130" s="36" t="e">
        <f t="shared" ca="1" si="83"/>
        <v>#REF!</v>
      </c>
      <c r="BL130" s="36" t="e">
        <f t="shared" ca="1" si="83"/>
        <v>#REF!</v>
      </c>
      <c r="BM130" s="54" t="s">
        <v>591</v>
      </c>
      <c r="BN130" s="54" t="s">
        <v>313</v>
      </c>
      <c r="BO130" s="54" t="s">
        <v>381</v>
      </c>
    </row>
    <row r="131" spans="1:67" x14ac:dyDescent="0.2">
      <c r="A131" s="81">
        <v>128</v>
      </c>
      <c r="B131" s="54" t="s">
        <v>592</v>
      </c>
      <c r="C131" s="36" t="str">
        <f t="shared" si="45"/>
        <v>夕張市</v>
      </c>
      <c r="D131" s="36" t="e">
        <f t="shared" ca="1" si="78"/>
        <v>#REF!</v>
      </c>
      <c r="E131" s="36" t="e">
        <f t="shared" ca="1" si="78"/>
        <v>#REF!</v>
      </c>
      <c r="F131" s="36" t="e">
        <f t="shared" ca="1" si="78"/>
        <v>#REF!</v>
      </c>
      <c r="G131" s="36" t="e">
        <f t="shared" ca="1" si="78"/>
        <v>#REF!</v>
      </c>
      <c r="H131" s="36" t="e">
        <f t="shared" ca="1" si="78"/>
        <v>#REF!</v>
      </c>
      <c r="I131" s="36" t="e">
        <f t="shared" ca="1" si="78"/>
        <v>#REF!</v>
      </c>
      <c r="J131" s="36" t="e">
        <f t="shared" ca="1" si="78"/>
        <v>#REF!</v>
      </c>
      <c r="K131" s="36" t="e">
        <f t="shared" ca="1" si="78"/>
        <v>#REF!</v>
      </c>
      <c r="L131" s="36" t="e">
        <f t="shared" ca="1" si="78"/>
        <v>#REF!</v>
      </c>
      <c r="M131" s="36" t="e">
        <f t="shared" ca="1" si="78"/>
        <v>#REF!</v>
      </c>
      <c r="N131" s="36" t="e">
        <f t="shared" ca="1" si="79"/>
        <v>#REF!</v>
      </c>
      <c r="O131" s="36" t="e">
        <f t="shared" ca="1" si="79"/>
        <v>#REF!</v>
      </c>
      <c r="P131" s="36" t="e">
        <f t="shared" ca="1" si="79"/>
        <v>#REF!</v>
      </c>
      <c r="Q131" s="36" t="e">
        <f t="shared" ca="1" si="79"/>
        <v>#REF!</v>
      </c>
      <c r="R131" s="36" t="e">
        <f t="shared" ca="1" si="79"/>
        <v>#REF!</v>
      </c>
      <c r="S131" s="36" t="e">
        <f t="shared" ca="1" si="79"/>
        <v>#REF!</v>
      </c>
      <c r="T131" s="36" t="e">
        <f t="shared" ca="1" si="79"/>
        <v>#REF!</v>
      </c>
      <c r="U131" s="36" t="e">
        <f t="shared" ca="1" si="79"/>
        <v>#REF!</v>
      </c>
      <c r="V131" s="36" t="e">
        <f t="shared" ca="1" si="79"/>
        <v>#REF!</v>
      </c>
      <c r="W131" s="36" t="e">
        <f t="shared" ca="1" si="79"/>
        <v>#REF!</v>
      </c>
      <c r="X131" s="36" t="e">
        <f t="shared" ca="1" si="80"/>
        <v>#REF!</v>
      </c>
      <c r="Y131" s="36" t="e">
        <f t="shared" ca="1" si="80"/>
        <v>#REF!</v>
      </c>
      <c r="Z131" s="36" t="e">
        <f t="shared" ca="1" si="80"/>
        <v>#REF!</v>
      </c>
      <c r="AA131" s="36" t="e">
        <f t="shared" ca="1" si="80"/>
        <v>#REF!</v>
      </c>
      <c r="AB131" s="36" t="e">
        <f t="shared" ca="1" si="80"/>
        <v>#REF!</v>
      </c>
      <c r="AC131" s="36" t="e">
        <f t="shared" ca="1" si="80"/>
        <v>#REF!</v>
      </c>
      <c r="AD131" s="36" t="e">
        <f t="shared" ca="1" si="80"/>
        <v>#REF!</v>
      </c>
      <c r="AE131" s="36" t="e">
        <f t="shared" ca="1" si="80"/>
        <v>#REF!</v>
      </c>
      <c r="AF131" s="36" t="e">
        <f t="shared" ca="1" si="80"/>
        <v>#REF!</v>
      </c>
      <c r="AG131" s="36" t="e">
        <f t="shared" ca="1" si="80"/>
        <v>#REF!</v>
      </c>
      <c r="AH131" s="36" t="e">
        <f t="shared" ca="1" si="81"/>
        <v>#REF!</v>
      </c>
      <c r="AI131" s="36" t="e">
        <f t="shared" ca="1" si="81"/>
        <v>#REF!</v>
      </c>
      <c r="AJ131" s="36" t="e">
        <f t="shared" ca="1" si="81"/>
        <v>#REF!</v>
      </c>
      <c r="AK131" s="36" t="e">
        <f t="shared" ca="1" si="81"/>
        <v>#REF!</v>
      </c>
      <c r="AL131" s="36" t="e">
        <f t="shared" ca="1" si="81"/>
        <v>#REF!</v>
      </c>
      <c r="AM131" s="36" t="e">
        <f t="shared" ca="1" si="81"/>
        <v>#REF!</v>
      </c>
      <c r="AN131" s="36" t="e">
        <f t="shared" ca="1" si="81"/>
        <v>#REF!</v>
      </c>
      <c r="AO131" s="36" t="e">
        <f t="shared" ca="1" si="81"/>
        <v>#REF!</v>
      </c>
      <c r="AP131" s="36" t="e">
        <f t="shared" ca="1" si="81"/>
        <v>#REF!</v>
      </c>
      <c r="AQ131" s="36" t="e">
        <f t="shared" ca="1" si="81"/>
        <v>#REF!</v>
      </c>
      <c r="AR131" s="36" t="e">
        <f t="shared" ca="1" si="82"/>
        <v>#REF!</v>
      </c>
      <c r="AS131" s="36" t="e">
        <f t="shared" ca="1" si="82"/>
        <v>#REF!</v>
      </c>
      <c r="AT131" s="36" t="e">
        <f t="shared" ca="1" si="82"/>
        <v>#REF!</v>
      </c>
      <c r="AU131" s="36" t="e">
        <f t="shared" ca="1" si="82"/>
        <v>#REF!</v>
      </c>
      <c r="AV131" s="36" t="e">
        <f t="shared" ca="1" si="82"/>
        <v>#REF!</v>
      </c>
      <c r="AW131" s="36" t="e">
        <f t="shared" ca="1" si="82"/>
        <v>#REF!</v>
      </c>
      <c r="AX131" s="36" t="e">
        <f t="shared" ca="1" si="82"/>
        <v>#REF!</v>
      </c>
      <c r="AY131" s="36" t="e">
        <f t="shared" ca="1" si="82"/>
        <v>#REF!</v>
      </c>
      <c r="AZ131" s="36" t="e">
        <f t="shared" ca="1" si="82"/>
        <v>#REF!</v>
      </c>
      <c r="BA131" s="36" t="e">
        <f t="shared" ca="1" si="82"/>
        <v>#REF!</v>
      </c>
      <c r="BB131" s="36" t="e">
        <f t="shared" ca="1" si="82"/>
        <v>#REF!</v>
      </c>
      <c r="BC131" s="36" t="e">
        <f t="shared" ca="1" si="82"/>
        <v>#REF!</v>
      </c>
      <c r="BD131" s="36" t="e">
        <f t="shared" ca="1" si="82"/>
        <v>#REF!</v>
      </c>
      <c r="BE131" s="36" t="e">
        <f t="shared" ca="1" si="65"/>
        <v>#REF!</v>
      </c>
      <c r="BF131" s="36" t="e">
        <f t="shared" ca="1" si="83"/>
        <v>#REF!</v>
      </c>
      <c r="BG131" s="36" t="e">
        <f t="shared" ca="1" si="83"/>
        <v>#REF!</v>
      </c>
      <c r="BH131" s="36" t="e">
        <f t="shared" ca="1" si="83"/>
        <v>#REF!</v>
      </c>
      <c r="BI131" s="36" t="e">
        <f t="shared" ca="1" si="83"/>
        <v>#REF!</v>
      </c>
      <c r="BJ131" s="36" t="e">
        <f t="shared" ca="1" si="83"/>
        <v>#REF!</v>
      </c>
      <c r="BK131" s="36" t="e">
        <f t="shared" ca="1" si="83"/>
        <v>#REF!</v>
      </c>
      <c r="BL131" s="36" t="e">
        <f t="shared" ca="1" si="83"/>
        <v>#REF!</v>
      </c>
      <c r="BM131" s="54" t="s">
        <v>592</v>
      </c>
      <c r="BN131" s="54" t="s">
        <v>313</v>
      </c>
      <c r="BO131" s="54" t="s">
        <v>462</v>
      </c>
    </row>
    <row r="132" spans="1:67" x14ac:dyDescent="0.2">
      <c r="A132" s="81">
        <v>129</v>
      </c>
      <c r="B132" s="54" t="s">
        <v>593</v>
      </c>
      <c r="C132" s="36" t="str">
        <f t="shared" si="45"/>
        <v>夕張市</v>
      </c>
      <c r="D132" s="36" t="e">
        <f t="shared" ca="1" si="78"/>
        <v>#REF!</v>
      </c>
      <c r="E132" s="36" t="e">
        <f t="shared" ca="1" si="78"/>
        <v>#REF!</v>
      </c>
      <c r="F132" s="36" t="e">
        <f t="shared" ca="1" si="78"/>
        <v>#REF!</v>
      </c>
      <c r="G132" s="36" t="e">
        <f t="shared" ca="1" si="78"/>
        <v>#REF!</v>
      </c>
      <c r="H132" s="36" t="e">
        <f t="shared" ca="1" si="78"/>
        <v>#REF!</v>
      </c>
      <c r="I132" s="36" t="e">
        <f t="shared" ca="1" si="78"/>
        <v>#REF!</v>
      </c>
      <c r="J132" s="36" t="e">
        <f t="shared" ca="1" si="78"/>
        <v>#REF!</v>
      </c>
      <c r="K132" s="36" t="e">
        <f t="shared" ca="1" si="78"/>
        <v>#REF!</v>
      </c>
      <c r="L132" s="36" t="e">
        <f t="shared" ca="1" si="78"/>
        <v>#REF!</v>
      </c>
      <c r="M132" s="36" t="e">
        <f t="shared" ca="1" si="78"/>
        <v>#REF!</v>
      </c>
      <c r="N132" s="36" t="e">
        <f t="shared" ca="1" si="79"/>
        <v>#REF!</v>
      </c>
      <c r="O132" s="36" t="e">
        <f t="shared" ca="1" si="79"/>
        <v>#REF!</v>
      </c>
      <c r="P132" s="36" t="e">
        <f t="shared" ca="1" si="79"/>
        <v>#REF!</v>
      </c>
      <c r="Q132" s="36" t="e">
        <f t="shared" ca="1" si="79"/>
        <v>#REF!</v>
      </c>
      <c r="R132" s="36" t="e">
        <f t="shared" ca="1" si="79"/>
        <v>#REF!</v>
      </c>
      <c r="S132" s="36" t="e">
        <f t="shared" ca="1" si="79"/>
        <v>#REF!</v>
      </c>
      <c r="T132" s="36" t="e">
        <f t="shared" ca="1" si="79"/>
        <v>#REF!</v>
      </c>
      <c r="U132" s="36" t="e">
        <f t="shared" ca="1" si="79"/>
        <v>#REF!</v>
      </c>
      <c r="V132" s="36" t="e">
        <f t="shared" ca="1" si="79"/>
        <v>#REF!</v>
      </c>
      <c r="W132" s="36" t="e">
        <f t="shared" ca="1" si="79"/>
        <v>#REF!</v>
      </c>
      <c r="X132" s="36" t="e">
        <f t="shared" ca="1" si="80"/>
        <v>#REF!</v>
      </c>
      <c r="Y132" s="36" t="e">
        <f t="shared" ca="1" si="80"/>
        <v>#REF!</v>
      </c>
      <c r="Z132" s="36" t="e">
        <f t="shared" ca="1" si="80"/>
        <v>#REF!</v>
      </c>
      <c r="AA132" s="36" t="e">
        <f t="shared" ca="1" si="80"/>
        <v>#REF!</v>
      </c>
      <c r="AB132" s="36" t="e">
        <f t="shared" ca="1" si="80"/>
        <v>#REF!</v>
      </c>
      <c r="AC132" s="36" t="e">
        <f t="shared" ca="1" si="80"/>
        <v>#REF!</v>
      </c>
      <c r="AD132" s="36" t="e">
        <f t="shared" ca="1" si="80"/>
        <v>#REF!</v>
      </c>
      <c r="AE132" s="36" t="e">
        <f t="shared" ca="1" si="80"/>
        <v>#REF!</v>
      </c>
      <c r="AF132" s="36" t="e">
        <f t="shared" ca="1" si="80"/>
        <v>#REF!</v>
      </c>
      <c r="AG132" s="36" t="e">
        <f t="shared" ca="1" si="80"/>
        <v>#REF!</v>
      </c>
      <c r="AH132" s="36" t="e">
        <f t="shared" ca="1" si="81"/>
        <v>#REF!</v>
      </c>
      <c r="AI132" s="36" t="e">
        <f t="shared" ca="1" si="81"/>
        <v>#REF!</v>
      </c>
      <c r="AJ132" s="36" t="e">
        <f t="shared" ca="1" si="81"/>
        <v>#REF!</v>
      </c>
      <c r="AK132" s="36" t="e">
        <f t="shared" ca="1" si="81"/>
        <v>#REF!</v>
      </c>
      <c r="AL132" s="36" t="e">
        <f t="shared" ca="1" si="81"/>
        <v>#REF!</v>
      </c>
      <c r="AM132" s="36" t="e">
        <f t="shared" ca="1" si="81"/>
        <v>#REF!</v>
      </c>
      <c r="AN132" s="36" t="e">
        <f t="shared" ca="1" si="81"/>
        <v>#REF!</v>
      </c>
      <c r="AO132" s="36" t="e">
        <f t="shared" ca="1" si="81"/>
        <v>#REF!</v>
      </c>
      <c r="AP132" s="36" t="e">
        <f t="shared" ca="1" si="81"/>
        <v>#REF!</v>
      </c>
      <c r="AQ132" s="36" t="e">
        <f t="shared" ca="1" si="81"/>
        <v>#REF!</v>
      </c>
      <c r="AR132" s="36" t="e">
        <f t="shared" ca="1" si="82"/>
        <v>#REF!</v>
      </c>
      <c r="AS132" s="36" t="e">
        <f t="shared" ca="1" si="82"/>
        <v>#REF!</v>
      </c>
      <c r="AT132" s="36" t="e">
        <f t="shared" ca="1" si="82"/>
        <v>#REF!</v>
      </c>
      <c r="AU132" s="36" t="e">
        <f t="shared" ca="1" si="82"/>
        <v>#REF!</v>
      </c>
      <c r="AV132" s="36" t="e">
        <f t="shared" ca="1" si="82"/>
        <v>#REF!</v>
      </c>
      <c r="AW132" s="36" t="e">
        <f t="shared" ca="1" si="82"/>
        <v>#REF!</v>
      </c>
      <c r="AX132" s="36" t="e">
        <f t="shared" ca="1" si="82"/>
        <v>#REF!</v>
      </c>
      <c r="AY132" s="36" t="e">
        <f t="shared" ca="1" si="82"/>
        <v>#REF!</v>
      </c>
      <c r="AZ132" s="36" t="e">
        <f t="shared" ca="1" si="82"/>
        <v>#REF!</v>
      </c>
      <c r="BA132" s="36" t="e">
        <f t="shared" ca="1" si="82"/>
        <v>#REF!</v>
      </c>
      <c r="BB132" s="36" t="e">
        <f t="shared" ca="1" si="82"/>
        <v>#REF!</v>
      </c>
      <c r="BC132" s="36" t="e">
        <f t="shared" ca="1" si="82"/>
        <v>#REF!</v>
      </c>
      <c r="BD132" s="36" t="e">
        <f t="shared" ca="1" si="82"/>
        <v>#REF!</v>
      </c>
      <c r="BE132" s="36" t="e">
        <f t="shared" ca="1" si="65"/>
        <v>#REF!</v>
      </c>
      <c r="BF132" s="36" t="e">
        <f t="shared" ca="1" si="83"/>
        <v>#REF!</v>
      </c>
      <c r="BG132" s="36" t="e">
        <f t="shared" ca="1" si="83"/>
        <v>#REF!</v>
      </c>
      <c r="BH132" s="36" t="e">
        <f t="shared" ca="1" si="83"/>
        <v>#REF!</v>
      </c>
      <c r="BI132" s="36" t="e">
        <f t="shared" ca="1" si="83"/>
        <v>#REF!</v>
      </c>
      <c r="BJ132" s="36" t="e">
        <f t="shared" ca="1" si="83"/>
        <v>#REF!</v>
      </c>
      <c r="BK132" s="36" t="e">
        <f t="shared" ca="1" si="83"/>
        <v>#REF!</v>
      </c>
      <c r="BL132" s="36" t="e">
        <f t="shared" ca="1" si="83"/>
        <v>#REF!</v>
      </c>
      <c r="BM132" s="54" t="s">
        <v>593</v>
      </c>
      <c r="BN132" s="54" t="s">
        <v>313</v>
      </c>
      <c r="BO132" s="54" t="s">
        <v>463</v>
      </c>
    </row>
    <row r="133" spans="1:67" s="84" customFormat="1" x14ac:dyDescent="0.2">
      <c r="A133" s="81">
        <v>130</v>
      </c>
      <c r="B133" s="82" t="s">
        <v>594</v>
      </c>
      <c r="C133" s="81" t="str">
        <f t="shared" ref="C133:C165" si="84">$C$3</f>
        <v>夕張市</v>
      </c>
      <c r="D133" s="81" t="e">
        <f t="shared" ca="1" si="78"/>
        <v>#REF!</v>
      </c>
      <c r="E133" s="81" t="e">
        <f t="shared" ca="1" si="78"/>
        <v>#REF!</v>
      </c>
      <c r="F133" s="81" t="e">
        <f t="shared" ca="1" si="78"/>
        <v>#REF!</v>
      </c>
      <c r="G133" s="81" t="e">
        <f t="shared" ca="1" si="78"/>
        <v>#REF!</v>
      </c>
      <c r="H133" s="81" t="e">
        <f t="shared" ca="1" si="78"/>
        <v>#REF!</v>
      </c>
      <c r="I133" s="81" t="e">
        <f t="shared" ca="1" si="78"/>
        <v>#REF!</v>
      </c>
      <c r="J133" s="81" t="e">
        <f t="shared" ca="1" si="78"/>
        <v>#REF!</v>
      </c>
      <c r="K133" s="81" t="e">
        <f t="shared" ca="1" si="78"/>
        <v>#REF!</v>
      </c>
      <c r="L133" s="81" t="e">
        <f t="shared" ca="1" si="78"/>
        <v>#REF!</v>
      </c>
      <c r="M133" s="81" t="e">
        <f t="shared" ca="1" si="78"/>
        <v>#REF!</v>
      </c>
      <c r="N133" s="81" t="e">
        <f t="shared" ca="1" si="79"/>
        <v>#REF!</v>
      </c>
      <c r="O133" s="81" t="e">
        <f t="shared" ca="1" si="79"/>
        <v>#REF!</v>
      </c>
      <c r="P133" s="81" t="e">
        <f t="shared" ca="1" si="79"/>
        <v>#REF!</v>
      </c>
      <c r="Q133" s="81" t="e">
        <f t="shared" ca="1" si="79"/>
        <v>#REF!</v>
      </c>
      <c r="R133" s="81" t="e">
        <f t="shared" ca="1" si="79"/>
        <v>#REF!</v>
      </c>
      <c r="S133" s="81" t="e">
        <f t="shared" ca="1" si="79"/>
        <v>#REF!</v>
      </c>
      <c r="T133" s="81" t="e">
        <f t="shared" ca="1" si="79"/>
        <v>#REF!</v>
      </c>
      <c r="U133" s="81" t="e">
        <f t="shared" ca="1" si="79"/>
        <v>#REF!</v>
      </c>
      <c r="V133" s="81" t="e">
        <f t="shared" ca="1" si="79"/>
        <v>#REF!</v>
      </c>
      <c r="W133" s="81" t="e">
        <f t="shared" ca="1" si="79"/>
        <v>#REF!</v>
      </c>
      <c r="X133" s="81" t="e">
        <f t="shared" ca="1" si="80"/>
        <v>#REF!</v>
      </c>
      <c r="Y133" s="81" t="e">
        <f t="shared" ca="1" si="80"/>
        <v>#REF!</v>
      </c>
      <c r="Z133" s="81" t="e">
        <f t="shared" ca="1" si="80"/>
        <v>#REF!</v>
      </c>
      <c r="AA133" s="81" t="e">
        <f t="shared" ca="1" si="80"/>
        <v>#REF!</v>
      </c>
      <c r="AB133" s="81" t="e">
        <f t="shared" ca="1" si="80"/>
        <v>#REF!</v>
      </c>
      <c r="AC133" s="81" t="e">
        <f t="shared" ca="1" si="80"/>
        <v>#REF!</v>
      </c>
      <c r="AD133" s="81" t="e">
        <f t="shared" ca="1" si="80"/>
        <v>#REF!</v>
      </c>
      <c r="AE133" s="81" t="e">
        <f t="shared" ca="1" si="80"/>
        <v>#REF!</v>
      </c>
      <c r="AF133" s="81" t="e">
        <f t="shared" ca="1" si="80"/>
        <v>#REF!</v>
      </c>
      <c r="AG133" s="81" t="e">
        <f t="shared" ca="1" si="80"/>
        <v>#REF!</v>
      </c>
      <c r="AH133" s="81" t="e">
        <f t="shared" ca="1" si="81"/>
        <v>#REF!</v>
      </c>
      <c r="AI133" s="81" t="e">
        <f t="shared" ca="1" si="81"/>
        <v>#REF!</v>
      </c>
      <c r="AJ133" s="81" t="e">
        <f t="shared" ca="1" si="81"/>
        <v>#REF!</v>
      </c>
      <c r="AK133" s="81" t="e">
        <f t="shared" ca="1" si="81"/>
        <v>#REF!</v>
      </c>
      <c r="AL133" s="81" t="e">
        <f t="shared" ca="1" si="81"/>
        <v>#REF!</v>
      </c>
      <c r="AM133" s="81" t="e">
        <f t="shared" ca="1" si="81"/>
        <v>#REF!</v>
      </c>
      <c r="AN133" s="81" t="e">
        <f t="shared" ca="1" si="81"/>
        <v>#REF!</v>
      </c>
      <c r="AO133" s="81" t="e">
        <f t="shared" ca="1" si="81"/>
        <v>#REF!</v>
      </c>
      <c r="AP133" s="81" t="e">
        <f t="shared" ca="1" si="81"/>
        <v>#REF!</v>
      </c>
      <c r="AQ133" s="81" t="e">
        <f t="shared" ca="1" si="81"/>
        <v>#REF!</v>
      </c>
      <c r="AR133" s="81" t="e">
        <f t="shared" ca="1" si="82"/>
        <v>#REF!</v>
      </c>
      <c r="AS133" s="81" t="e">
        <f t="shared" ca="1" si="82"/>
        <v>#REF!</v>
      </c>
      <c r="AT133" s="81" t="e">
        <f t="shared" ca="1" si="82"/>
        <v>#REF!</v>
      </c>
      <c r="AU133" s="81" t="e">
        <f t="shared" ca="1" si="82"/>
        <v>#REF!</v>
      </c>
      <c r="AV133" s="81" t="e">
        <f t="shared" ca="1" si="82"/>
        <v>#REF!</v>
      </c>
      <c r="AW133" s="81" t="e">
        <f t="shared" ca="1" si="82"/>
        <v>#REF!</v>
      </c>
      <c r="AX133" s="81" t="e">
        <f t="shared" ca="1" si="82"/>
        <v>#REF!</v>
      </c>
      <c r="AY133" s="81" t="e">
        <f t="shared" ca="1" si="82"/>
        <v>#REF!</v>
      </c>
      <c r="AZ133" s="81" t="e">
        <f t="shared" ca="1" si="82"/>
        <v>#REF!</v>
      </c>
      <c r="BA133" s="81" t="e">
        <f t="shared" ca="1" si="82"/>
        <v>#REF!</v>
      </c>
      <c r="BB133" s="81" t="e">
        <f t="shared" ca="1" si="82"/>
        <v>#REF!</v>
      </c>
      <c r="BC133" s="81" t="e">
        <f t="shared" ca="1" si="82"/>
        <v>#REF!</v>
      </c>
      <c r="BD133" s="81" t="e">
        <f t="shared" ca="1" si="82"/>
        <v>#REF!</v>
      </c>
      <c r="BE133" s="81" t="e">
        <f t="shared" ref="BE133:BE165" ca="1" si="85">VLOOKUP($C133,INDIRECT("'"&amp;$B133&amp;"'!$C$4:$BL$182"),BE$166,0)</f>
        <v>#REF!</v>
      </c>
      <c r="BF133" s="81" t="e">
        <f t="shared" ca="1" si="83"/>
        <v>#REF!</v>
      </c>
      <c r="BG133" s="81" t="e">
        <f t="shared" ca="1" si="83"/>
        <v>#REF!</v>
      </c>
      <c r="BH133" s="81" t="e">
        <f t="shared" ca="1" si="83"/>
        <v>#REF!</v>
      </c>
      <c r="BI133" s="81" t="e">
        <f t="shared" ca="1" si="83"/>
        <v>#REF!</v>
      </c>
      <c r="BJ133" s="81" t="e">
        <f t="shared" ca="1" si="83"/>
        <v>#REF!</v>
      </c>
      <c r="BK133" s="81" t="e">
        <f t="shared" ca="1" si="83"/>
        <v>#REF!</v>
      </c>
      <c r="BL133" s="81" t="e">
        <f t="shared" ca="1" si="83"/>
        <v>#REF!</v>
      </c>
      <c r="BM133" s="82" t="s">
        <v>594</v>
      </c>
      <c r="BN133" s="82" t="s">
        <v>314</v>
      </c>
      <c r="BO133" s="82" t="s">
        <v>381</v>
      </c>
    </row>
    <row r="134" spans="1:67" s="84" customFormat="1" x14ac:dyDescent="0.2">
      <c r="A134" s="81">
        <v>131</v>
      </c>
      <c r="B134" s="82" t="s">
        <v>595</v>
      </c>
      <c r="C134" s="81" t="str">
        <f t="shared" si="84"/>
        <v>夕張市</v>
      </c>
      <c r="D134" s="81" t="e">
        <f t="shared" ref="D134:M143" ca="1" si="86">VLOOKUP($C134,INDIRECT("'"&amp;$B134&amp;"'!$C$4:$BL$182"),D$166,0)</f>
        <v>#REF!</v>
      </c>
      <c r="E134" s="81" t="e">
        <f t="shared" ca="1" si="86"/>
        <v>#REF!</v>
      </c>
      <c r="F134" s="81" t="e">
        <f t="shared" ca="1" si="86"/>
        <v>#REF!</v>
      </c>
      <c r="G134" s="81" t="e">
        <f t="shared" ca="1" si="86"/>
        <v>#REF!</v>
      </c>
      <c r="H134" s="81" t="e">
        <f t="shared" ca="1" si="86"/>
        <v>#REF!</v>
      </c>
      <c r="I134" s="81" t="e">
        <f t="shared" ca="1" si="86"/>
        <v>#REF!</v>
      </c>
      <c r="J134" s="81" t="e">
        <f t="shared" ca="1" si="86"/>
        <v>#REF!</v>
      </c>
      <c r="K134" s="81" t="e">
        <f t="shared" ca="1" si="86"/>
        <v>#REF!</v>
      </c>
      <c r="L134" s="81" t="e">
        <f t="shared" ca="1" si="86"/>
        <v>#REF!</v>
      </c>
      <c r="M134" s="81" t="e">
        <f t="shared" ca="1" si="86"/>
        <v>#REF!</v>
      </c>
      <c r="N134" s="81" t="e">
        <f t="shared" ref="N134:W143" ca="1" si="87">VLOOKUP($C134,INDIRECT("'"&amp;$B134&amp;"'!$C$4:$BL$182"),N$166,0)</f>
        <v>#REF!</v>
      </c>
      <c r="O134" s="81" t="e">
        <f t="shared" ca="1" si="87"/>
        <v>#REF!</v>
      </c>
      <c r="P134" s="81" t="e">
        <f t="shared" ca="1" si="87"/>
        <v>#REF!</v>
      </c>
      <c r="Q134" s="81" t="e">
        <f t="shared" ca="1" si="87"/>
        <v>#REF!</v>
      </c>
      <c r="R134" s="81" t="e">
        <f t="shared" ca="1" si="87"/>
        <v>#REF!</v>
      </c>
      <c r="S134" s="81" t="e">
        <f t="shared" ca="1" si="87"/>
        <v>#REF!</v>
      </c>
      <c r="T134" s="81" t="e">
        <f t="shared" ca="1" si="87"/>
        <v>#REF!</v>
      </c>
      <c r="U134" s="81" t="e">
        <f t="shared" ca="1" si="87"/>
        <v>#REF!</v>
      </c>
      <c r="V134" s="81" t="e">
        <f t="shared" ca="1" si="87"/>
        <v>#REF!</v>
      </c>
      <c r="W134" s="81" t="e">
        <f t="shared" ca="1" si="87"/>
        <v>#REF!</v>
      </c>
      <c r="X134" s="81" t="e">
        <f t="shared" ref="X134:AG143" ca="1" si="88">VLOOKUP($C134,INDIRECT("'"&amp;$B134&amp;"'!$C$4:$BL$182"),X$166,0)</f>
        <v>#REF!</v>
      </c>
      <c r="Y134" s="81" t="e">
        <f t="shared" ca="1" si="88"/>
        <v>#REF!</v>
      </c>
      <c r="Z134" s="81" t="e">
        <f t="shared" ca="1" si="88"/>
        <v>#REF!</v>
      </c>
      <c r="AA134" s="81" t="e">
        <f t="shared" ca="1" si="88"/>
        <v>#REF!</v>
      </c>
      <c r="AB134" s="81" t="e">
        <f t="shared" ca="1" si="88"/>
        <v>#REF!</v>
      </c>
      <c r="AC134" s="81" t="e">
        <f t="shared" ca="1" si="88"/>
        <v>#REF!</v>
      </c>
      <c r="AD134" s="81" t="e">
        <f t="shared" ca="1" si="88"/>
        <v>#REF!</v>
      </c>
      <c r="AE134" s="81" t="e">
        <f t="shared" ca="1" si="88"/>
        <v>#REF!</v>
      </c>
      <c r="AF134" s="81" t="e">
        <f t="shared" ca="1" si="88"/>
        <v>#REF!</v>
      </c>
      <c r="AG134" s="81" t="e">
        <f t="shared" ca="1" si="88"/>
        <v>#REF!</v>
      </c>
      <c r="AH134" s="81" t="e">
        <f t="shared" ref="AH134:AQ143" ca="1" si="89">VLOOKUP($C134,INDIRECT("'"&amp;$B134&amp;"'!$C$4:$BL$182"),AH$166,0)</f>
        <v>#REF!</v>
      </c>
      <c r="AI134" s="81" t="e">
        <f t="shared" ca="1" si="89"/>
        <v>#REF!</v>
      </c>
      <c r="AJ134" s="81" t="e">
        <f t="shared" ca="1" si="89"/>
        <v>#REF!</v>
      </c>
      <c r="AK134" s="81" t="e">
        <f t="shared" ca="1" si="89"/>
        <v>#REF!</v>
      </c>
      <c r="AL134" s="81" t="e">
        <f t="shared" ca="1" si="89"/>
        <v>#REF!</v>
      </c>
      <c r="AM134" s="81" t="e">
        <f t="shared" ca="1" si="89"/>
        <v>#REF!</v>
      </c>
      <c r="AN134" s="81" t="e">
        <f t="shared" ca="1" si="89"/>
        <v>#REF!</v>
      </c>
      <c r="AO134" s="81" t="e">
        <f t="shared" ca="1" si="89"/>
        <v>#REF!</v>
      </c>
      <c r="AP134" s="81" t="e">
        <f t="shared" ca="1" si="89"/>
        <v>#REF!</v>
      </c>
      <c r="AQ134" s="81" t="e">
        <f t="shared" ca="1" si="89"/>
        <v>#REF!</v>
      </c>
      <c r="AR134" s="81" t="e">
        <f t="shared" ref="AR134:BD143" ca="1" si="90">VLOOKUP($C134,INDIRECT("'"&amp;$B134&amp;"'!$C$4:$BL$182"),AR$166,0)</f>
        <v>#REF!</v>
      </c>
      <c r="AS134" s="81" t="e">
        <f t="shared" ca="1" si="90"/>
        <v>#REF!</v>
      </c>
      <c r="AT134" s="81" t="e">
        <f t="shared" ca="1" si="90"/>
        <v>#REF!</v>
      </c>
      <c r="AU134" s="81" t="e">
        <f t="shared" ca="1" si="90"/>
        <v>#REF!</v>
      </c>
      <c r="AV134" s="81" t="e">
        <f t="shared" ca="1" si="90"/>
        <v>#REF!</v>
      </c>
      <c r="AW134" s="81" t="e">
        <f t="shared" ca="1" si="90"/>
        <v>#REF!</v>
      </c>
      <c r="AX134" s="81" t="e">
        <f t="shared" ca="1" si="90"/>
        <v>#REF!</v>
      </c>
      <c r="AY134" s="81" t="e">
        <f t="shared" ca="1" si="90"/>
        <v>#REF!</v>
      </c>
      <c r="AZ134" s="81" t="e">
        <f t="shared" ca="1" si="90"/>
        <v>#REF!</v>
      </c>
      <c r="BA134" s="81" t="e">
        <f t="shared" ca="1" si="90"/>
        <v>#REF!</v>
      </c>
      <c r="BB134" s="81" t="e">
        <f t="shared" ca="1" si="90"/>
        <v>#REF!</v>
      </c>
      <c r="BC134" s="81" t="e">
        <f t="shared" ca="1" si="90"/>
        <v>#REF!</v>
      </c>
      <c r="BD134" s="81" t="e">
        <f t="shared" ca="1" si="90"/>
        <v>#REF!</v>
      </c>
      <c r="BE134" s="81" t="e">
        <f t="shared" ca="1" si="85"/>
        <v>#REF!</v>
      </c>
      <c r="BF134" s="81" t="e">
        <f t="shared" ref="BF134:BL143" ca="1" si="91">VLOOKUP($C134,INDIRECT("'"&amp;$B134&amp;"'!$C$4:$BL$182"),BF$166,0)</f>
        <v>#REF!</v>
      </c>
      <c r="BG134" s="81" t="e">
        <f t="shared" ca="1" si="91"/>
        <v>#REF!</v>
      </c>
      <c r="BH134" s="81" t="e">
        <f t="shared" ca="1" si="91"/>
        <v>#REF!</v>
      </c>
      <c r="BI134" s="81" t="e">
        <f t="shared" ca="1" si="91"/>
        <v>#REF!</v>
      </c>
      <c r="BJ134" s="81" t="e">
        <f t="shared" ca="1" si="91"/>
        <v>#REF!</v>
      </c>
      <c r="BK134" s="81" t="e">
        <f t="shared" ca="1" si="91"/>
        <v>#REF!</v>
      </c>
      <c r="BL134" s="81" t="e">
        <f t="shared" ca="1" si="91"/>
        <v>#REF!</v>
      </c>
      <c r="BM134" s="82" t="s">
        <v>595</v>
      </c>
      <c r="BN134" s="82" t="s">
        <v>314</v>
      </c>
      <c r="BO134" s="82" t="s">
        <v>462</v>
      </c>
    </row>
    <row r="135" spans="1:67" s="84" customFormat="1" x14ac:dyDescent="0.2">
      <c r="A135" s="81">
        <v>132</v>
      </c>
      <c r="B135" s="82" t="s">
        <v>596</v>
      </c>
      <c r="C135" s="81" t="str">
        <f t="shared" si="84"/>
        <v>夕張市</v>
      </c>
      <c r="D135" s="81" t="e">
        <f t="shared" ca="1" si="86"/>
        <v>#REF!</v>
      </c>
      <c r="E135" s="81" t="e">
        <f t="shared" ca="1" si="86"/>
        <v>#REF!</v>
      </c>
      <c r="F135" s="81" t="e">
        <f t="shared" ca="1" si="86"/>
        <v>#REF!</v>
      </c>
      <c r="G135" s="81" t="e">
        <f t="shared" ca="1" si="86"/>
        <v>#REF!</v>
      </c>
      <c r="H135" s="81" t="e">
        <f t="shared" ca="1" si="86"/>
        <v>#REF!</v>
      </c>
      <c r="I135" s="81" t="e">
        <f t="shared" ca="1" si="86"/>
        <v>#REF!</v>
      </c>
      <c r="J135" s="81" t="e">
        <f t="shared" ca="1" si="86"/>
        <v>#REF!</v>
      </c>
      <c r="K135" s="81" t="e">
        <f t="shared" ca="1" si="86"/>
        <v>#REF!</v>
      </c>
      <c r="L135" s="81" t="e">
        <f t="shared" ca="1" si="86"/>
        <v>#REF!</v>
      </c>
      <c r="M135" s="81" t="e">
        <f t="shared" ca="1" si="86"/>
        <v>#REF!</v>
      </c>
      <c r="N135" s="81" t="e">
        <f t="shared" ca="1" si="87"/>
        <v>#REF!</v>
      </c>
      <c r="O135" s="81" t="e">
        <f t="shared" ca="1" si="87"/>
        <v>#REF!</v>
      </c>
      <c r="P135" s="81" t="e">
        <f t="shared" ca="1" si="87"/>
        <v>#REF!</v>
      </c>
      <c r="Q135" s="81" t="e">
        <f t="shared" ca="1" si="87"/>
        <v>#REF!</v>
      </c>
      <c r="R135" s="81" t="e">
        <f t="shared" ca="1" si="87"/>
        <v>#REF!</v>
      </c>
      <c r="S135" s="81" t="e">
        <f t="shared" ca="1" si="87"/>
        <v>#REF!</v>
      </c>
      <c r="T135" s="81" t="e">
        <f t="shared" ca="1" si="87"/>
        <v>#REF!</v>
      </c>
      <c r="U135" s="81" t="e">
        <f t="shared" ca="1" si="87"/>
        <v>#REF!</v>
      </c>
      <c r="V135" s="81" t="e">
        <f t="shared" ca="1" si="87"/>
        <v>#REF!</v>
      </c>
      <c r="W135" s="81" t="e">
        <f t="shared" ca="1" si="87"/>
        <v>#REF!</v>
      </c>
      <c r="X135" s="81" t="e">
        <f t="shared" ca="1" si="88"/>
        <v>#REF!</v>
      </c>
      <c r="Y135" s="81" t="e">
        <f t="shared" ca="1" si="88"/>
        <v>#REF!</v>
      </c>
      <c r="Z135" s="81" t="e">
        <f t="shared" ca="1" si="88"/>
        <v>#REF!</v>
      </c>
      <c r="AA135" s="81" t="e">
        <f t="shared" ca="1" si="88"/>
        <v>#REF!</v>
      </c>
      <c r="AB135" s="81" t="e">
        <f t="shared" ca="1" si="88"/>
        <v>#REF!</v>
      </c>
      <c r="AC135" s="81" t="e">
        <f t="shared" ca="1" si="88"/>
        <v>#REF!</v>
      </c>
      <c r="AD135" s="81" t="e">
        <f t="shared" ca="1" si="88"/>
        <v>#REF!</v>
      </c>
      <c r="AE135" s="81" t="e">
        <f t="shared" ca="1" si="88"/>
        <v>#REF!</v>
      </c>
      <c r="AF135" s="81" t="e">
        <f t="shared" ca="1" si="88"/>
        <v>#REF!</v>
      </c>
      <c r="AG135" s="81" t="e">
        <f t="shared" ca="1" si="88"/>
        <v>#REF!</v>
      </c>
      <c r="AH135" s="81" t="e">
        <f t="shared" ca="1" si="89"/>
        <v>#REF!</v>
      </c>
      <c r="AI135" s="81" t="e">
        <f t="shared" ca="1" si="89"/>
        <v>#REF!</v>
      </c>
      <c r="AJ135" s="81" t="e">
        <f t="shared" ca="1" si="89"/>
        <v>#REF!</v>
      </c>
      <c r="AK135" s="81" t="e">
        <f t="shared" ca="1" si="89"/>
        <v>#REF!</v>
      </c>
      <c r="AL135" s="81" t="e">
        <f t="shared" ca="1" si="89"/>
        <v>#REF!</v>
      </c>
      <c r="AM135" s="81" t="e">
        <f t="shared" ca="1" si="89"/>
        <v>#REF!</v>
      </c>
      <c r="AN135" s="81" t="e">
        <f t="shared" ca="1" si="89"/>
        <v>#REF!</v>
      </c>
      <c r="AO135" s="81" t="e">
        <f t="shared" ca="1" si="89"/>
        <v>#REF!</v>
      </c>
      <c r="AP135" s="81" t="e">
        <f t="shared" ca="1" si="89"/>
        <v>#REF!</v>
      </c>
      <c r="AQ135" s="81" t="e">
        <f t="shared" ca="1" si="89"/>
        <v>#REF!</v>
      </c>
      <c r="AR135" s="81" t="e">
        <f t="shared" ca="1" si="90"/>
        <v>#REF!</v>
      </c>
      <c r="AS135" s="81" t="e">
        <f t="shared" ca="1" si="90"/>
        <v>#REF!</v>
      </c>
      <c r="AT135" s="81" t="e">
        <f t="shared" ca="1" si="90"/>
        <v>#REF!</v>
      </c>
      <c r="AU135" s="81" t="e">
        <f t="shared" ca="1" si="90"/>
        <v>#REF!</v>
      </c>
      <c r="AV135" s="81" t="e">
        <f t="shared" ca="1" si="90"/>
        <v>#REF!</v>
      </c>
      <c r="AW135" s="81" t="e">
        <f t="shared" ca="1" si="90"/>
        <v>#REF!</v>
      </c>
      <c r="AX135" s="81" t="e">
        <f t="shared" ca="1" si="90"/>
        <v>#REF!</v>
      </c>
      <c r="AY135" s="81" t="e">
        <f t="shared" ca="1" si="90"/>
        <v>#REF!</v>
      </c>
      <c r="AZ135" s="81" t="e">
        <f t="shared" ca="1" si="90"/>
        <v>#REF!</v>
      </c>
      <c r="BA135" s="81" t="e">
        <f t="shared" ca="1" si="90"/>
        <v>#REF!</v>
      </c>
      <c r="BB135" s="81" t="e">
        <f t="shared" ca="1" si="90"/>
        <v>#REF!</v>
      </c>
      <c r="BC135" s="81" t="e">
        <f t="shared" ca="1" si="90"/>
        <v>#REF!</v>
      </c>
      <c r="BD135" s="81" t="e">
        <f t="shared" ca="1" si="90"/>
        <v>#REF!</v>
      </c>
      <c r="BE135" s="81" t="e">
        <f t="shared" ca="1" si="85"/>
        <v>#REF!</v>
      </c>
      <c r="BF135" s="81" t="e">
        <f t="shared" ca="1" si="91"/>
        <v>#REF!</v>
      </c>
      <c r="BG135" s="81" t="e">
        <f t="shared" ca="1" si="91"/>
        <v>#REF!</v>
      </c>
      <c r="BH135" s="81" t="e">
        <f t="shared" ca="1" si="91"/>
        <v>#REF!</v>
      </c>
      <c r="BI135" s="81" t="e">
        <f t="shared" ca="1" si="91"/>
        <v>#REF!</v>
      </c>
      <c r="BJ135" s="81" t="e">
        <f t="shared" ca="1" si="91"/>
        <v>#REF!</v>
      </c>
      <c r="BK135" s="81" t="e">
        <f t="shared" ca="1" si="91"/>
        <v>#REF!</v>
      </c>
      <c r="BL135" s="81" t="e">
        <f t="shared" ca="1" si="91"/>
        <v>#REF!</v>
      </c>
      <c r="BM135" s="82" t="s">
        <v>596</v>
      </c>
      <c r="BN135" s="82" t="s">
        <v>314</v>
      </c>
      <c r="BO135" s="82" t="s">
        <v>463</v>
      </c>
    </row>
    <row r="136" spans="1:67" x14ac:dyDescent="0.2">
      <c r="A136" s="81">
        <v>133</v>
      </c>
      <c r="B136" s="54" t="s">
        <v>597</v>
      </c>
      <c r="C136" s="36" t="str">
        <f t="shared" si="84"/>
        <v>夕張市</v>
      </c>
      <c r="D136" s="36" t="e">
        <f t="shared" ca="1" si="86"/>
        <v>#REF!</v>
      </c>
      <c r="E136" s="36" t="e">
        <f t="shared" ca="1" si="86"/>
        <v>#REF!</v>
      </c>
      <c r="F136" s="36" t="e">
        <f t="shared" ca="1" si="86"/>
        <v>#REF!</v>
      </c>
      <c r="G136" s="36" t="e">
        <f t="shared" ca="1" si="86"/>
        <v>#REF!</v>
      </c>
      <c r="H136" s="36" t="e">
        <f t="shared" ca="1" si="86"/>
        <v>#REF!</v>
      </c>
      <c r="I136" s="36" t="e">
        <f t="shared" ca="1" si="86"/>
        <v>#REF!</v>
      </c>
      <c r="J136" s="36" t="e">
        <f t="shared" ca="1" si="86"/>
        <v>#REF!</v>
      </c>
      <c r="K136" s="36" t="e">
        <f t="shared" ca="1" si="86"/>
        <v>#REF!</v>
      </c>
      <c r="L136" s="36" t="e">
        <f t="shared" ca="1" si="86"/>
        <v>#REF!</v>
      </c>
      <c r="M136" s="36" t="e">
        <f t="shared" ca="1" si="86"/>
        <v>#REF!</v>
      </c>
      <c r="N136" s="36" t="e">
        <f t="shared" ca="1" si="87"/>
        <v>#REF!</v>
      </c>
      <c r="O136" s="36" t="e">
        <f t="shared" ca="1" si="87"/>
        <v>#REF!</v>
      </c>
      <c r="P136" s="36" t="e">
        <f t="shared" ca="1" si="87"/>
        <v>#REF!</v>
      </c>
      <c r="Q136" s="36" t="e">
        <f t="shared" ca="1" si="87"/>
        <v>#REF!</v>
      </c>
      <c r="R136" s="36" t="e">
        <f t="shared" ca="1" si="87"/>
        <v>#REF!</v>
      </c>
      <c r="S136" s="36" t="e">
        <f t="shared" ca="1" si="87"/>
        <v>#REF!</v>
      </c>
      <c r="T136" s="36" t="e">
        <f t="shared" ca="1" si="87"/>
        <v>#REF!</v>
      </c>
      <c r="U136" s="36" t="e">
        <f t="shared" ca="1" si="87"/>
        <v>#REF!</v>
      </c>
      <c r="V136" s="36" t="e">
        <f t="shared" ca="1" si="87"/>
        <v>#REF!</v>
      </c>
      <c r="W136" s="36" t="e">
        <f t="shared" ca="1" si="87"/>
        <v>#REF!</v>
      </c>
      <c r="X136" s="36" t="e">
        <f t="shared" ca="1" si="88"/>
        <v>#REF!</v>
      </c>
      <c r="Y136" s="36" t="e">
        <f t="shared" ca="1" si="88"/>
        <v>#REF!</v>
      </c>
      <c r="Z136" s="36" t="e">
        <f t="shared" ca="1" si="88"/>
        <v>#REF!</v>
      </c>
      <c r="AA136" s="36" t="e">
        <f t="shared" ca="1" si="88"/>
        <v>#REF!</v>
      </c>
      <c r="AB136" s="36" t="e">
        <f t="shared" ca="1" si="88"/>
        <v>#REF!</v>
      </c>
      <c r="AC136" s="36" t="e">
        <f t="shared" ca="1" si="88"/>
        <v>#REF!</v>
      </c>
      <c r="AD136" s="36" t="e">
        <f t="shared" ca="1" si="88"/>
        <v>#REF!</v>
      </c>
      <c r="AE136" s="36" t="e">
        <f t="shared" ca="1" si="88"/>
        <v>#REF!</v>
      </c>
      <c r="AF136" s="36" t="e">
        <f t="shared" ca="1" si="88"/>
        <v>#REF!</v>
      </c>
      <c r="AG136" s="36" t="e">
        <f t="shared" ca="1" si="88"/>
        <v>#REF!</v>
      </c>
      <c r="AH136" s="36" t="e">
        <f t="shared" ca="1" si="89"/>
        <v>#REF!</v>
      </c>
      <c r="AI136" s="36" t="e">
        <f t="shared" ca="1" si="89"/>
        <v>#REF!</v>
      </c>
      <c r="AJ136" s="36" t="e">
        <f t="shared" ca="1" si="89"/>
        <v>#REF!</v>
      </c>
      <c r="AK136" s="36" t="e">
        <f t="shared" ca="1" si="89"/>
        <v>#REF!</v>
      </c>
      <c r="AL136" s="36" t="e">
        <f t="shared" ca="1" si="89"/>
        <v>#REF!</v>
      </c>
      <c r="AM136" s="36" t="e">
        <f t="shared" ca="1" si="89"/>
        <v>#REF!</v>
      </c>
      <c r="AN136" s="36" t="e">
        <f t="shared" ca="1" si="89"/>
        <v>#REF!</v>
      </c>
      <c r="AO136" s="36" t="e">
        <f t="shared" ca="1" si="89"/>
        <v>#REF!</v>
      </c>
      <c r="AP136" s="36" t="e">
        <f t="shared" ca="1" si="89"/>
        <v>#REF!</v>
      </c>
      <c r="AQ136" s="36" t="e">
        <f t="shared" ca="1" si="89"/>
        <v>#REF!</v>
      </c>
      <c r="AR136" s="36" t="e">
        <f t="shared" ca="1" si="90"/>
        <v>#REF!</v>
      </c>
      <c r="AS136" s="36" t="e">
        <f t="shared" ca="1" si="90"/>
        <v>#REF!</v>
      </c>
      <c r="AT136" s="36" t="e">
        <f t="shared" ca="1" si="90"/>
        <v>#REF!</v>
      </c>
      <c r="AU136" s="36" t="e">
        <f t="shared" ca="1" si="90"/>
        <v>#REF!</v>
      </c>
      <c r="AV136" s="36" t="e">
        <f t="shared" ca="1" si="90"/>
        <v>#REF!</v>
      </c>
      <c r="AW136" s="36" t="e">
        <f t="shared" ca="1" si="90"/>
        <v>#REF!</v>
      </c>
      <c r="AX136" s="36" t="e">
        <f t="shared" ca="1" si="90"/>
        <v>#REF!</v>
      </c>
      <c r="AY136" s="36" t="e">
        <f t="shared" ca="1" si="90"/>
        <v>#REF!</v>
      </c>
      <c r="AZ136" s="36" t="e">
        <f t="shared" ca="1" si="90"/>
        <v>#REF!</v>
      </c>
      <c r="BA136" s="36" t="e">
        <f t="shared" ca="1" si="90"/>
        <v>#REF!</v>
      </c>
      <c r="BB136" s="36" t="e">
        <f t="shared" ca="1" si="90"/>
        <v>#REF!</v>
      </c>
      <c r="BC136" s="36" t="e">
        <f t="shared" ca="1" si="90"/>
        <v>#REF!</v>
      </c>
      <c r="BD136" s="36" t="e">
        <f t="shared" ca="1" si="90"/>
        <v>#REF!</v>
      </c>
      <c r="BE136" s="36" t="e">
        <f t="shared" ca="1" si="85"/>
        <v>#REF!</v>
      </c>
      <c r="BF136" s="36" t="e">
        <f t="shared" ca="1" si="91"/>
        <v>#REF!</v>
      </c>
      <c r="BG136" s="36" t="e">
        <f t="shared" ca="1" si="91"/>
        <v>#REF!</v>
      </c>
      <c r="BH136" s="36" t="e">
        <f t="shared" ca="1" si="91"/>
        <v>#REF!</v>
      </c>
      <c r="BI136" s="36" t="e">
        <f t="shared" ca="1" si="91"/>
        <v>#REF!</v>
      </c>
      <c r="BJ136" s="36" t="e">
        <f t="shared" ca="1" si="91"/>
        <v>#REF!</v>
      </c>
      <c r="BK136" s="36" t="e">
        <f t="shared" ca="1" si="91"/>
        <v>#REF!</v>
      </c>
      <c r="BL136" s="36" t="e">
        <f t="shared" ca="1" si="91"/>
        <v>#REF!</v>
      </c>
      <c r="BM136" s="54" t="s">
        <v>597</v>
      </c>
      <c r="BN136" s="54" t="s">
        <v>315</v>
      </c>
      <c r="BO136" s="54" t="s">
        <v>381</v>
      </c>
    </row>
    <row r="137" spans="1:67" x14ac:dyDescent="0.2">
      <c r="A137" s="81">
        <v>134</v>
      </c>
      <c r="B137" s="54" t="s">
        <v>598</v>
      </c>
      <c r="C137" s="36" t="str">
        <f t="shared" si="84"/>
        <v>夕張市</v>
      </c>
      <c r="D137" s="36" t="e">
        <f t="shared" ca="1" si="86"/>
        <v>#REF!</v>
      </c>
      <c r="E137" s="36" t="e">
        <f t="shared" ca="1" si="86"/>
        <v>#REF!</v>
      </c>
      <c r="F137" s="36" t="e">
        <f t="shared" ca="1" si="86"/>
        <v>#REF!</v>
      </c>
      <c r="G137" s="36" t="e">
        <f t="shared" ca="1" si="86"/>
        <v>#REF!</v>
      </c>
      <c r="H137" s="36" t="e">
        <f t="shared" ca="1" si="86"/>
        <v>#REF!</v>
      </c>
      <c r="I137" s="36" t="e">
        <f t="shared" ca="1" si="86"/>
        <v>#REF!</v>
      </c>
      <c r="J137" s="36" t="e">
        <f t="shared" ca="1" si="86"/>
        <v>#REF!</v>
      </c>
      <c r="K137" s="36" t="e">
        <f t="shared" ca="1" si="86"/>
        <v>#REF!</v>
      </c>
      <c r="L137" s="36" t="e">
        <f t="shared" ca="1" si="86"/>
        <v>#REF!</v>
      </c>
      <c r="M137" s="36" t="e">
        <f t="shared" ca="1" si="86"/>
        <v>#REF!</v>
      </c>
      <c r="N137" s="36" t="e">
        <f t="shared" ca="1" si="87"/>
        <v>#REF!</v>
      </c>
      <c r="O137" s="36" t="e">
        <f t="shared" ca="1" si="87"/>
        <v>#REF!</v>
      </c>
      <c r="P137" s="36" t="e">
        <f t="shared" ca="1" si="87"/>
        <v>#REF!</v>
      </c>
      <c r="Q137" s="36" t="e">
        <f t="shared" ca="1" si="87"/>
        <v>#REF!</v>
      </c>
      <c r="R137" s="36" t="e">
        <f t="shared" ca="1" si="87"/>
        <v>#REF!</v>
      </c>
      <c r="S137" s="36" t="e">
        <f t="shared" ca="1" si="87"/>
        <v>#REF!</v>
      </c>
      <c r="T137" s="36" t="e">
        <f t="shared" ca="1" si="87"/>
        <v>#REF!</v>
      </c>
      <c r="U137" s="36" t="e">
        <f t="shared" ca="1" si="87"/>
        <v>#REF!</v>
      </c>
      <c r="V137" s="36" t="e">
        <f t="shared" ca="1" si="87"/>
        <v>#REF!</v>
      </c>
      <c r="W137" s="36" t="e">
        <f t="shared" ca="1" si="87"/>
        <v>#REF!</v>
      </c>
      <c r="X137" s="36" t="e">
        <f t="shared" ca="1" si="88"/>
        <v>#REF!</v>
      </c>
      <c r="Y137" s="36" t="e">
        <f t="shared" ca="1" si="88"/>
        <v>#REF!</v>
      </c>
      <c r="Z137" s="36" t="e">
        <f t="shared" ca="1" si="88"/>
        <v>#REF!</v>
      </c>
      <c r="AA137" s="36" t="e">
        <f t="shared" ca="1" si="88"/>
        <v>#REF!</v>
      </c>
      <c r="AB137" s="36" t="e">
        <f t="shared" ca="1" si="88"/>
        <v>#REF!</v>
      </c>
      <c r="AC137" s="36" t="e">
        <f t="shared" ca="1" si="88"/>
        <v>#REF!</v>
      </c>
      <c r="AD137" s="36" t="e">
        <f t="shared" ca="1" si="88"/>
        <v>#REF!</v>
      </c>
      <c r="AE137" s="36" t="e">
        <f t="shared" ca="1" si="88"/>
        <v>#REF!</v>
      </c>
      <c r="AF137" s="36" t="e">
        <f t="shared" ca="1" si="88"/>
        <v>#REF!</v>
      </c>
      <c r="AG137" s="36" t="e">
        <f t="shared" ca="1" si="88"/>
        <v>#REF!</v>
      </c>
      <c r="AH137" s="36" t="e">
        <f t="shared" ca="1" si="89"/>
        <v>#REF!</v>
      </c>
      <c r="AI137" s="36" t="e">
        <f t="shared" ca="1" si="89"/>
        <v>#REF!</v>
      </c>
      <c r="AJ137" s="36" t="e">
        <f t="shared" ca="1" si="89"/>
        <v>#REF!</v>
      </c>
      <c r="AK137" s="36" t="e">
        <f t="shared" ca="1" si="89"/>
        <v>#REF!</v>
      </c>
      <c r="AL137" s="36" t="e">
        <f t="shared" ca="1" si="89"/>
        <v>#REF!</v>
      </c>
      <c r="AM137" s="36" t="e">
        <f t="shared" ca="1" si="89"/>
        <v>#REF!</v>
      </c>
      <c r="AN137" s="36" t="e">
        <f t="shared" ca="1" si="89"/>
        <v>#REF!</v>
      </c>
      <c r="AO137" s="36" t="e">
        <f t="shared" ca="1" si="89"/>
        <v>#REF!</v>
      </c>
      <c r="AP137" s="36" t="e">
        <f t="shared" ca="1" si="89"/>
        <v>#REF!</v>
      </c>
      <c r="AQ137" s="36" t="e">
        <f t="shared" ca="1" si="89"/>
        <v>#REF!</v>
      </c>
      <c r="AR137" s="36" t="e">
        <f t="shared" ca="1" si="90"/>
        <v>#REF!</v>
      </c>
      <c r="AS137" s="36" t="e">
        <f t="shared" ca="1" si="90"/>
        <v>#REF!</v>
      </c>
      <c r="AT137" s="36" t="e">
        <f t="shared" ca="1" si="90"/>
        <v>#REF!</v>
      </c>
      <c r="AU137" s="36" t="e">
        <f t="shared" ca="1" si="90"/>
        <v>#REF!</v>
      </c>
      <c r="AV137" s="36" t="e">
        <f t="shared" ca="1" si="90"/>
        <v>#REF!</v>
      </c>
      <c r="AW137" s="36" t="e">
        <f t="shared" ca="1" si="90"/>
        <v>#REF!</v>
      </c>
      <c r="AX137" s="36" t="e">
        <f t="shared" ca="1" si="90"/>
        <v>#REF!</v>
      </c>
      <c r="AY137" s="36" t="e">
        <f t="shared" ca="1" si="90"/>
        <v>#REF!</v>
      </c>
      <c r="AZ137" s="36" t="e">
        <f t="shared" ca="1" si="90"/>
        <v>#REF!</v>
      </c>
      <c r="BA137" s="36" t="e">
        <f t="shared" ca="1" si="90"/>
        <v>#REF!</v>
      </c>
      <c r="BB137" s="36" t="e">
        <f t="shared" ca="1" si="90"/>
        <v>#REF!</v>
      </c>
      <c r="BC137" s="36" t="e">
        <f t="shared" ca="1" si="90"/>
        <v>#REF!</v>
      </c>
      <c r="BD137" s="36" t="e">
        <f t="shared" ca="1" si="90"/>
        <v>#REF!</v>
      </c>
      <c r="BE137" s="36" t="e">
        <f t="shared" ca="1" si="85"/>
        <v>#REF!</v>
      </c>
      <c r="BF137" s="36" t="e">
        <f t="shared" ca="1" si="91"/>
        <v>#REF!</v>
      </c>
      <c r="BG137" s="36" t="e">
        <f t="shared" ca="1" si="91"/>
        <v>#REF!</v>
      </c>
      <c r="BH137" s="36" t="e">
        <f t="shared" ca="1" si="91"/>
        <v>#REF!</v>
      </c>
      <c r="BI137" s="36" t="e">
        <f t="shared" ca="1" si="91"/>
        <v>#REF!</v>
      </c>
      <c r="BJ137" s="36" t="e">
        <f t="shared" ca="1" si="91"/>
        <v>#REF!</v>
      </c>
      <c r="BK137" s="36" t="e">
        <f t="shared" ca="1" si="91"/>
        <v>#REF!</v>
      </c>
      <c r="BL137" s="36" t="e">
        <f t="shared" ca="1" si="91"/>
        <v>#REF!</v>
      </c>
      <c r="BM137" s="54" t="s">
        <v>598</v>
      </c>
      <c r="BN137" s="54" t="s">
        <v>315</v>
      </c>
      <c r="BO137" s="54" t="s">
        <v>462</v>
      </c>
    </row>
    <row r="138" spans="1:67" x14ac:dyDescent="0.2">
      <c r="A138" s="81">
        <v>135</v>
      </c>
      <c r="B138" s="54" t="s">
        <v>599</v>
      </c>
      <c r="C138" s="36" t="str">
        <f t="shared" si="84"/>
        <v>夕張市</v>
      </c>
      <c r="D138" s="36" t="e">
        <f t="shared" ca="1" si="86"/>
        <v>#REF!</v>
      </c>
      <c r="E138" s="36" t="e">
        <f t="shared" ca="1" si="86"/>
        <v>#REF!</v>
      </c>
      <c r="F138" s="36" t="e">
        <f t="shared" ca="1" si="86"/>
        <v>#REF!</v>
      </c>
      <c r="G138" s="36" t="e">
        <f t="shared" ca="1" si="86"/>
        <v>#REF!</v>
      </c>
      <c r="H138" s="36" t="e">
        <f t="shared" ca="1" si="86"/>
        <v>#REF!</v>
      </c>
      <c r="I138" s="36" t="e">
        <f t="shared" ca="1" si="86"/>
        <v>#REF!</v>
      </c>
      <c r="J138" s="36" t="e">
        <f t="shared" ca="1" si="86"/>
        <v>#REF!</v>
      </c>
      <c r="K138" s="36" t="e">
        <f t="shared" ca="1" si="86"/>
        <v>#REF!</v>
      </c>
      <c r="L138" s="36" t="e">
        <f t="shared" ca="1" si="86"/>
        <v>#REF!</v>
      </c>
      <c r="M138" s="36" t="e">
        <f t="shared" ca="1" si="86"/>
        <v>#REF!</v>
      </c>
      <c r="N138" s="36" t="e">
        <f t="shared" ca="1" si="87"/>
        <v>#REF!</v>
      </c>
      <c r="O138" s="36" t="e">
        <f t="shared" ca="1" si="87"/>
        <v>#REF!</v>
      </c>
      <c r="P138" s="36" t="e">
        <f t="shared" ca="1" si="87"/>
        <v>#REF!</v>
      </c>
      <c r="Q138" s="36" t="e">
        <f t="shared" ca="1" si="87"/>
        <v>#REF!</v>
      </c>
      <c r="R138" s="36" t="e">
        <f t="shared" ca="1" si="87"/>
        <v>#REF!</v>
      </c>
      <c r="S138" s="36" t="e">
        <f t="shared" ca="1" si="87"/>
        <v>#REF!</v>
      </c>
      <c r="T138" s="36" t="e">
        <f t="shared" ca="1" si="87"/>
        <v>#REF!</v>
      </c>
      <c r="U138" s="36" t="e">
        <f t="shared" ca="1" si="87"/>
        <v>#REF!</v>
      </c>
      <c r="V138" s="36" t="e">
        <f t="shared" ca="1" si="87"/>
        <v>#REF!</v>
      </c>
      <c r="W138" s="36" t="e">
        <f t="shared" ca="1" si="87"/>
        <v>#REF!</v>
      </c>
      <c r="X138" s="36" t="e">
        <f t="shared" ca="1" si="88"/>
        <v>#REF!</v>
      </c>
      <c r="Y138" s="36" t="e">
        <f t="shared" ca="1" si="88"/>
        <v>#REF!</v>
      </c>
      <c r="Z138" s="36" t="e">
        <f t="shared" ca="1" si="88"/>
        <v>#REF!</v>
      </c>
      <c r="AA138" s="36" t="e">
        <f t="shared" ca="1" si="88"/>
        <v>#REF!</v>
      </c>
      <c r="AB138" s="36" t="e">
        <f t="shared" ca="1" si="88"/>
        <v>#REF!</v>
      </c>
      <c r="AC138" s="36" t="e">
        <f t="shared" ca="1" si="88"/>
        <v>#REF!</v>
      </c>
      <c r="AD138" s="36" t="e">
        <f t="shared" ca="1" si="88"/>
        <v>#REF!</v>
      </c>
      <c r="AE138" s="36" t="e">
        <f t="shared" ca="1" si="88"/>
        <v>#REF!</v>
      </c>
      <c r="AF138" s="36" t="e">
        <f t="shared" ca="1" si="88"/>
        <v>#REF!</v>
      </c>
      <c r="AG138" s="36" t="e">
        <f t="shared" ca="1" si="88"/>
        <v>#REF!</v>
      </c>
      <c r="AH138" s="36" t="e">
        <f t="shared" ca="1" si="89"/>
        <v>#REF!</v>
      </c>
      <c r="AI138" s="36" t="e">
        <f t="shared" ca="1" si="89"/>
        <v>#REF!</v>
      </c>
      <c r="AJ138" s="36" t="e">
        <f t="shared" ca="1" si="89"/>
        <v>#REF!</v>
      </c>
      <c r="AK138" s="36" t="e">
        <f t="shared" ca="1" si="89"/>
        <v>#REF!</v>
      </c>
      <c r="AL138" s="36" t="e">
        <f t="shared" ca="1" si="89"/>
        <v>#REF!</v>
      </c>
      <c r="AM138" s="36" t="e">
        <f t="shared" ca="1" si="89"/>
        <v>#REF!</v>
      </c>
      <c r="AN138" s="36" t="e">
        <f t="shared" ca="1" si="89"/>
        <v>#REF!</v>
      </c>
      <c r="AO138" s="36" t="e">
        <f t="shared" ca="1" si="89"/>
        <v>#REF!</v>
      </c>
      <c r="AP138" s="36" t="e">
        <f t="shared" ca="1" si="89"/>
        <v>#REF!</v>
      </c>
      <c r="AQ138" s="36" t="e">
        <f t="shared" ca="1" si="89"/>
        <v>#REF!</v>
      </c>
      <c r="AR138" s="36" t="e">
        <f t="shared" ca="1" si="90"/>
        <v>#REF!</v>
      </c>
      <c r="AS138" s="36" t="e">
        <f t="shared" ca="1" si="90"/>
        <v>#REF!</v>
      </c>
      <c r="AT138" s="36" t="e">
        <f t="shared" ca="1" si="90"/>
        <v>#REF!</v>
      </c>
      <c r="AU138" s="36" t="e">
        <f t="shared" ca="1" si="90"/>
        <v>#REF!</v>
      </c>
      <c r="AV138" s="36" t="e">
        <f t="shared" ca="1" si="90"/>
        <v>#REF!</v>
      </c>
      <c r="AW138" s="36" t="e">
        <f t="shared" ca="1" si="90"/>
        <v>#REF!</v>
      </c>
      <c r="AX138" s="36" t="e">
        <f t="shared" ca="1" si="90"/>
        <v>#REF!</v>
      </c>
      <c r="AY138" s="36" t="e">
        <f t="shared" ca="1" si="90"/>
        <v>#REF!</v>
      </c>
      <c r="AZ138" s="36" t="e">
        <f t="shared" ca="1" si="90"/>
        <v>#REF!</v>
      </c>
      <c r="BA138" s="36" t="e">
        <f t="shared" ca="1" si="90"/>
        <v>#REF!</v>
      </c>
      <c r="BB138" s="36" t="e">
        <f t="shared" ca="1" si="90"/>
        <v>#REF!</v>
      </c>
      <c r="BC138" s="36" t="e">
        <f t="shared" ca="1" si="90"/>
        <v>#REF!</v>
      </c>
      <c r="BD138" s="36" t="e">
        <f t="shared" ca="1" si="90"/>
        <v>#REF!</v>
      </c>
      <c r="BE138" s="74" t="e">
        <f t="shared" ca="1" si="85"/>
        <v>#REF!</v>
      </c>
      <c r="BF138" s="74" t="e">
        <f t="shared" ca="1" si="91"/>
        <v>#REF!</v>
      </c>
      <c r="BG138" s="36" t="e">
        <f t="shared" ca="1" si="91"/>
        <v>#REF!</v>
      </c>
      <c r="BH138" s="36" t="e">
        <f t="shared" ca="1" si="91"/>
        <v>#REF!</v>
      </c>
      <c r="BI138" s="36" t="e">
        <f t="shared" ca="1" si="91"/>
        <v>#REF!</v>
      </c>
      <c r="BJ138" s="36" t="e">
        <f t="shared" ca="1" si="91"/>
        <v>#REF!</v>
      </c>
      <c r="BK138" s="36" t="e">
        <f t="shared" ca="1" si="91"/>
        <v>#REF!</v>
      </c>
      <c r="BL138" s="36" t="e">
        <f t="shared" ca="1" si="91"/>
        <v>#REF!</v>
      </c>
      <c r="BM138" s="54" t="s">
        <v>599</v>
      </c>
      <c r="BN138" s="54" t="s">
        <v>315</v>
      </c>
      <c r="BO138" s="54" t="s">
        <v>463</v>
      </c>
    </row>
    <row r="139" spans="1:67" s="84" customFormat="1" x14ac:dyDescent="0.2">
      <c r="A139" s="81">
        <v>136</v>
      </c>
      <c r="B139" s="82" t="s">
        <v>600</v>
      </c>
      <c r="C139" s="81" t="str">
        <f t="shared" si="84"/>
        <v>夕張市</v>
      </c>
      <c r="D139" s="81" t="e">
        <f t="shared" ca="1" si="86"/>
        <v>#REF!</v>
      </c>
      <c r="E139" s="81" t="e">
        <f t="shared" ca="1" si="86"/>
        <v>#REF!</v>
      </c>
      <c r="F139" s="81" t="e">
        <f t="shared" ca="1" si="86"/>
        <v>#REF!</v>
      </c>
      <c r="G139" s="81" t="e">
        <f t="shared" ca="1" si="86"/>
        <v>#REF!</v>
      </c>
      <c r="H139" s="81" t="e">
        <f t="shared" ca="1" si="86"/>
        <v>#REF!</v>
      </c>
      <c r="I139" s="81" t="e">
        <f t="shared" ca="1" si="86"/>
        <v>#REF!</v>
      </c>
      <c r="J139" s="81" t="e">
        <f t="shared" ca="1" si="86"/>
        <v>#REF!</v>
      </c>
      <c r="K139" s="81" t="e">
        <f t="shared" ca="1" si="86"/>
        <v>#REF!</v>
      </c>
      <c r="L139" s="81" t="e">
        <f t="shared" ca="1" si="86"/>
        <v>#REF!</v>
      </c>
      <c r="M139" s="81" t="e">
        <f t="shared" ca="1" si="86"/>
        <v>#REF!</v>
      </c>
      <c r="N139" s="81" t="e">
        <f t="shared" ca="1" si="87"/>
        <v>#REF!</v>
      </c>
      <c r="O139" s="81" t="e">
        <f t="shared" ca="1" si="87"/>
        <v>#REF!</v>
      </c>
      <c r="P139" s="81" t="e">
        <f t="shared" ca="1" si="87"/>
        <v>#REF!</v>
      </c>
      <c r="Q139" s="81" t="e">
        <f t="shared" ca="1" si="87"/>
        <v>#REF!</v>
      </c>
      <c r="R139" s="81" t="e">
        <f t="shared" ca="1" si="87"/>
        <v>#REF!</v>
      </c>
      <c r="S139" s="81" t="e">
        <f t="shared" ca="1" si="87"/>
        <v>#REF!</v>
      </c>
      <c r="T139" s="81" t="e">
        <f t="shared" ca="1" si="87"/>
        <v>#REF!</v>
      </c>
      <c r="U139" s="81" t="e">
        <f t="shared" ca="1" si="87"/>
        <v>#REF!</v>
      </c>
      <c r="V139" s="81" t="e">
        <f t="shared" ca="1" si="87"/>
        <v>#REF!</v>
      </c>
      <c r="W139" s="81" t="e">
        <f t="shared" ca="1" si="87"/>
        <v>#REF!</v>
      </c>
      <c r="X139" s="81" t="e">
        <f t="shared" ca="1" si="88"/>
        <v>#REF!</v>
      </c>
      <c r="Y139" s="81" t="e">
        <f t="shared" ca="1" si="88"/>
        <v>#REF!</v>
      </c>
      <c r="Z139" s="81" t="e">
        <f t="shared" ca="1" si="88"/>
        <v>#REF!</v>
      </c>
      <c r="AA139" s="81" t="e">
        <f t="shared" ca="1" si="88"/>
        <v>#REF!</v>
      </c>
      <c r="AB139" s="81" t="e">
        <f t="shared" ca="1" si="88"/>
        <v>#REF!</v>
      </c>
      <c r="AC139" s="81" t="e">
        <f t="shared" ca="1" si="88"/>
        <v>#REF!</v>
      </c>
      <c r="AD139" s="81" t="e">
        <f t="shared" ca="1" si="88"/>
        <v>#REF!</v>
      </c>
      <c r="AE139" s="81" t="e">
        <f t="shared" ca="1" si="88"/>
        <v>#REF!</v>
      </c>
      <c r="AF139" s="81" t="e">
        <f t="shared" ca="1" si="88"/>
        <v>#REF!</v>
      </c>
      <c r="AG139" s="81" t="e">
        <f t="shared" ca="1" si="88"/>
        <v>#REF!</v>
      </c>
      <c r="AH139" s="81" t="e">
        <f t="shared" ca="1" si="89"/>
        <v>#REF!</v>
      </c>
      <c r="AI139" s="81" t="e">
        <f t="shared" ca="1" si="89"/>
        <v>#REF!</v>
      </c>
      <c r="AJ139" s="81" t="e">
        <f t="shared" ca="1" si="89"/>
        <v>#REF!</v>
      </c>
      <c r="AK139" s="81" t="e">
        <f t="shared" ca="1" si="89"/>
        <v>#REF!</v>
      </c>
      <c r="AL139" s="81" t="e">
        <f t="shared" ca="1" si="89"/>
        <v>#REF!</v>
      </c>
      <c r="AM139" s="81" t="e">
        <f t="shared" ca="1" si="89"/>
        <v>#REF!</v>
      </c>
      <c r="AN139" s="81" t="e">
        <f t="shared" ca="1" si="89"/>
        <v>#REF!</v>
      </c>
      <c r="AO139" s="81" t="e">
        <f t="shared" ca="1" si="89"/>
        <v>#REF!</v>
      </c>
      <c r="AP139" s="81" t="e">
        <f t="shared" ca="1" si="89"/>
        <v>#REF!</v>
      </c>
      <c r="AQ139" s="81" t="e">
        <f t="shared" ca="1" si="89"/>
        <v>#REF!</v>
      </c>
      <c r="AR139" s="81" t="e">
        <f t="shared" ca="1" si="90"/>
        <v>#REF!</v>
      </c>
      <c r="AS139" s="81" t="e">
        <f t="shared" ca="1" si="90"/>
        <v>#REF!</v>
      </c>
      <c r="AT139" s="81" t="e">
        <f t="shared" ca="1" si="90"/>
        <v>#REF!</v>
      </c>
      <c r="AU139" s="81" t="e">
        <f t="shared" ca="1" si="90"/>
        <v>#REF!</v>
      </c>
      <c r="AV139" s="81" t="e">
        <f t="shared" ca="1" si="90"/>
        <v>#REF!</v>
      </c>
      <c r="AW139" s="81" t="e">
        <f t="shared" ca="1" si="90"/>
        <v>#REF!</v>
      </c>
      <c r="AX139" s="81" t="e">
        <f t="shared" ca="1" si="90"/>
        <v>#REF!</v>
      </c>
      <c r="AY139" s="81" t="e">
        <f t="shared" ca="1" si="90"/>
        <v>#REF!</v>
      </c>
      <c r="AZ139" s="81" t="e">
        <f t="shared" ca="1" si="90"/>
        <v>#REF!</v>
      </c>
      <c r="BA139" s="81" t="e">
        <f t="shared" ca="1" si="90"/>
        <v>#REF!</v>
      </c>
      <c r="BB139" s="81" t="e">
        <f t="shared" ca="1" si="90"/>
        <v>#REF!</v>
      </c>
      <c r="BC139" s="81" t="e">
        <f t="shared" ca="1" si="90"/>
        <v>#REF!</v>
      </c>
      <c r="BD139" s="81" t="e">
        <f t="shared" ca="1" si="90"/>
        <v>#REF!</v>
      </c>
      <c r="BE139" s="81" t="e">
        <f t="shared" ca="1" si="85"/>
        <v>#REF!</v>
      </c>
      <c r="BF139" s="81" t="e">
        <f t="shared" ca="1" si="91"/>
        <v>#REF!</v>
      </c>
      <c r="BG139" s="81" t="e">
        <f t="shared" ca="1" si="91"/>
        <v>#REF!</v>
      </c>
      <c r="BH139" s="81" t="e">
        <f t="shared" ca="1" si="91"/>
        <v>#REF!</v>
      </c>
      <c r="BI139" s="81" t="e">
        <f t="shared" ca="1" si="91"/>
        <v>#REF!</v>
      </c>
      <c r="BJ139" s="81" t="e">
        <f t="shared" ca="1" si="91"/>
        <v>#REF!</v>
      </c>
      <c r="BK139" s="81" t="e">
        <f t="shared" ca="1" si="91"/>
        <v>#REF!</v>
      </c>
      <c r="BL139" s="81" t="e">
        <f t="shared" ca="1" si="91"/>
        <v>#REF!</v>
      </c>
      <c r="BM139" s="82" t="s">
        <v>600</v>
      </c>
      <c r="BN139" s="82" t="s">
        <v>316</v>
      </c>
      <c r="BO139" s="82" t="s">
        <v>381</v>
      </c>
    </row>
    <row r="140" spans="1:67" s="84" customFormat="1" x14ac:dyDescent="0.2">
      <c r="A140" s="81">
        <v>137</v>
      </c>
      <c r="B140" s="82" t="s">
        <v>601</v>
      </c>
      <c r="C140" s="81" t="str">
        <f t="shared" si="84"/>
        <v>夕張市</v>
      </c>
      <c r="D140" s="81" t="e">
        <f t="shared" ca="1" si="86"/>
        <v>#REF!</v>
      </c>
      <c r="E140" s="81" t="e">
        <f t="shared" ca="1" si="86"/>
        <v>#REF!</v>
      </c>
      <c r="F140" s="81" t="e">
        <f t="shared" ca="1" si="86"/>
        <v>#REF!</v>
      </c>
      <c r="G140" s="81" t="e">
        <f t="shared" ca="1" si="86"/>
        <v>#REF!</v>
      </c>
      <c r="H140" s="81" t="e">
        <f t="shared" ca="1" si="86"/>
        <v>#REF!</v>
      </c>
      <c r="I140" s="81" t="e">
        <f t="shared" ca="1" si="86"/>
        <v>#REF!</v>
      </c>
      <c r="J140" s="81" t="e">
        <f t="shared" ca="1" si="86"/>
        <v>#REF!</v>
      </c>
      <c r="K140" s="81" t="e">
        <f t="shared" ca="1" si="86"/>
        <v>#REF!</v>
      </c>
      <c r="L140" s="81" t="e">
        <f t="shared" ca="1" si="86"/>
        <v>#REF!</v>
      </c>
      <c r="M140" s="81" t="e">
        <f t="shared" ca="1" si="86"/>
        <v>#REF!</v>
      </c>
      <c r="N140" s="81" t="e">
        <f t="shared" ca="1" si="87"/>
        <v>#REF!</v>
      </c>
      <c r="O140" s="81" t="e">
        <f t="shared" ca="1" si="87"/>
        <v>#REF!</v>
      </c>
      <c r="P140" s="81" t="e">
        <f t="shared" ca="1" si="87"/>
        <v>#REF!</v>
      </c>
      <c r="Q140" s="81" t="e">
        <f t="shared" ca="1" si="87"/>
        <v>#REF!</v>
      </c>
      <c r="R140" s="81" t="e">
        <f t="shared" ca="1" si="87"/>
        <v>#REF!</v>
      </c>
      <c r="S140" s="81" t="e">
        <f t="shared" ca="1" si="87"/>
        <v>#REF!</v>
      </c>
      <c r="T140" s="81" t="e">
        <f t="shared" ca="1" si="87"/>
        <v>#REF!</v>
      </c>
      <c r="U140" s="81" t="e">
        <f t="shared" ca="1" si="87"/>
        <v>#REF!</v>
      </c>
      <c r="V140" s="81" t="e">
        <f t="shared" ca="1" si="87"/>
        <v>#REF!</v>
      </c>
      <c r="W140" s="81" t="e">
        <f t="shared" ca="1" si="87"/>
        <v>#REF!</v>
      </c>
      <c r="X140" s="81" t="e">
        <f t="shared" ca="1" si="88"/>
        <v>#REF!</v>
      </c>
      <c r="Y140" s="81" t="e">
        <f t="shared" ca="1" si="88"/>
        <v>#REF!</v>
      </c>
      <c r="Z140" s="81" t="e">
        <f t="shared" ca="1" si="88"/>
        <v>#REF!</v>
      </c>
      <c r="AA140" s="81" t="e">
        <f t="shared" ca="1" si="88"/>
        <v>#REF!</v>
      </c>
      <c r="AB140" s="81" t="e">
        <f t="shared" ca="1" si="88"/>
        <v>#REF!</v>
      </c>
      <c r="AC140" s="81" t="e">
        <f t="shared" ca="1" si="88"/>
        <v>#REF!</v>
      </c>
      <c r="AD140" s="81" t="e">
        <f t="shared" ca="1" si="88"/>
        <v>#REF!</v>
      </c>
      <c r="AE140" s="81" t="e">
        <f t="shared" ca="1" si="88"/>
        <v>#REF!</v>
      </c>
      <c r="AF140" s="81" t="e">
        <f t="shared" ca="1" si="88"/>
        <v>#REF!</v>
      </c>
      <c r="AG140" s="81" t="e">
        <f t="shared" ca="1" si="88"/>
        <v>#REF!</v>
      </c>
      <c r="AH140" s="81" t="e">
        <f t="shared" ca="1" si="89"/>
        <v>#REF!</v>
      </c>
      <c r="AI140" s="81" t="e">
        <f t="shared" ca="1" si="89"/>
        <v>#REF!</v>
      </c>
      <c r="AJ140" s="81" t="e">
        <f t="shared" ca="1" si="89"/>
        <v>#REF!</v>
      </c>
      <c r="AK140" s="81" t="e">
        <f t="shared" ca="1" si="89"/>
        <v>#REF!</v>
      </c>
      <c r="AL140" s="81" t="e">
        <f t="shared" ca="1" si="89"/>
        <v>#REF!</v>
      </c>
      <c r="AM140" s="81" t="e">
        <f t="shared" ca="1" si="89"/>
        <v>#REF!</v>
      </c>
      <c r="AN140" s="81" t="e">
        <f t="shared" ca="1" si="89"/>
        <v>#REF!</v>
      </c>
      <c r="AO140" s="81" t="e">
        <f t="shared" ca="1" si="89"/>
        <v>#REF!</v>
      </c>
      <c r="AP140" s="81" t="e">
        <f t="shared" ca="1" si="89"/>
        <v>#REF!</v>
      </c>
      <c r="AQ140" s="81" t="e">
        <f t="shared" ca="1" si="89"/>
        <v>#REF!</v>
      </c>
      <c r="AR140" s="81" t="e">
        <f t="shared" ca="1" si="90"/>
        <v>#REF!</v>
      </c>
      <c r="AS140" s="81" t="e">
        <f t="shared" ca="1" si="90"/>
        <v>#REF!</v>
      </c>
      <c r="AT140" s="81" t="e">
        <f t="shared" ca="1" si="90"/>
        <v>#REF!</v>
      </c>
      <c r="AU140" s="81" t="e">
        <f t="shared" ca="1" si="90"/>
        <v>#REF!</v>
      </c>
      <c r="AV140" s="81" t="e">
        <f t="shared" ca="1" si="90"/>
        <v>#REF!</v>
      </c>
      <c r="AW140" s="81" t="e">
        <f t="shared" ca="1" si="90"/>
        <v>#REF!</v>
      </c>
      <c r="AX140" s="81" t="e">
        <f t="shared" ca="1" si="90"/>
        <v>#REF!</v>
      </c>
      <c r="AY140" s="81" t="e">
        <f t="shared" ca="1" si="90"/>
        <v>#REF!</v>
      </c>
      <c r="AZ140" s="81" t="e">
        <f t="shared" ca="1" si="90"/>
        <v>#REF!</v>
      </c>
      <c r="BA140" s="81" t="e">
        <f t="shared" ca="1" si="90"/>
        <v>#REF!</v>
      </c>
      <c r="BB140" s="81" t="e">
        <f t="shared" ca="1" si="90"/>
        <v>#REF!</v>
      </c>
      <c r="BC140" s="81" t="e">
        <f t="shared" ca="1" si="90"/>
        <v>#REF!</v>
      </c>
      <c r="BD140" s="81" t="e">
        <f t="shared" ca="1" si="90"/>
        <v>#REF!</v>
      </c>
      <c r="BE140" s="81" t="e">
        <f t="shared" ca="1" si="85"/>
        <v>#REF!</v>
      </c>
      <c r="BF140" s="81" t="e">
        <f t="shared" ca="1" si="91"/>
        <v>#REF!</v>
      </c>
      <c r="BG140" s="81" t="e">
        <f t="shared" ca="1" si="91"/>
        <v>#REF!</v>
      </c>
      <c r="BH140" s="81" t="e">
        <f t="shared" ca="1" si="91"/>
        <v>#REF!</v>
      </c>
      <c r="BI140" s="81" t="e">
        <f t="shared" ca="1" si="91"/>
        <v>#REF!</v>
      </c>
      <c r="BJ140" s="81" t="e">
        <f t="shared" ca="1" si="91"/>
        <v>#REF!</v>
      </c>
      <c r="BK140" s="81" t="e">
        <f t="shared" ca="1" si="91"/>
        <v>#REF!</v>
      </c>
      <c r="BL140" s="81" t="e">
        <f t="shared" ca="1" si="91"/>
        <v>#REF!</v>
      </c>
      <c r="BM140" s="82" t="s">
        <v>601</v>
      </c>
      <c r="BN140" s="82" t="s">
        <v>316</v>
      </c>
      <c r="BO140" s="82" t="s">
        <v>462</v>
      </c>
    </row>
    <row r="141" spans="1:67" s="84" customFormat="1" x14ac:dyDescent="0.2">
      <c r="A141" s="81">
        <v>138</v>
      </c>
      <c r="B141" s="82" t="s">
        <v>602</v>
      </c>
      <c r="C141" s="81" t="str">
        <f t="shared" si="84"/>
        <v>夕張市</v>
      </c>
      <c r="D141" s="81" t="e">
        <f t="shared" ca="1" si="86"/>
        <v>#REF!</v>
      </c>
      <c r="E141" s="81" t="e">
        <f t="shared" ca="1" si="86"/>
        <v>#REF!</v>
      </c>
      <c r="F141" s="81" t="e">
        <f t="shared" ca="1" si="86"/>
        <v>#REF!</v>
      </c>
      <c r="G141" s="81" t="e">
        <f t="shared" ca="1" si="86"/>
        <v>#REF!</v>
      </c>
      <c r="H141" s="81" t="e">
        <f t="shared" ca="1" si="86"/>
        <v>#REF!</v>
      </c>
      <c r="I141" s="81" t="e">
        <f t="shared" ca="1" si="86"/>
        <v>#REF!</v>
      </c>
      <c r="J141" s="81" t="e">
        <f t="shared" ca="1" si="86"/>
        <v>#REF!</v>
      </c>
      <c r="K141" s="81" t="e">
        <f t="shared" ca="1" si="86"/>
        <v>#REF!</v>
      </c>
      <c r="L141" s="81" t="e">
        <f t="shared" ca="1" si="86"/>
        <v>#REF!</v>
      </c>
      <c r="M141" s="81" t="e">
        <f t="shared" ca="1" si="86"/>
        <v>#REF!</v>
      </c>
      <c r="N141" s="81" t="e">
        <f t="shared" ca="1" si="87"/>
        <v>#REF!</v>
      </c>
      <c r="O141" s="81" t="e">
        <f t="shared" ca="1" si="87"/>
        <v>#REF!</v>
      </c>
      <c r="P141" s="81" t="e">
        <f t="shared" ca="1" si="87"/>
        <v>#REF!</v>
      </c>
      <c r="Q141" s="81" t="e">
        <f t="shared" ca="1" si="87"/>
        <v>#REF!</v>
      </c>
      <c r="R141" s="81" t="e">
        <f t="shared" ca="1" si="87"/>
        <v>#REF!</v>
      </c>
      <c r="S141" s="81" t="e">
        <f t="shared" ca="1" si="87"/>
        <v>#REF!</v>
      </c>
      <c r="T141" s="81" t="e">
        <f t="shared" ca="1" si="87"/>
        <v>#REF!</v>
      </c>
      <c r="U141" s="81" t="e">
        <f t="shared" ca="1" si="87"/>
        <v>#REF!</v>
      </c>
      <c r="V141" s="81" t="e">
        <f t="shared" ca="1" si="87"/>
        <v>#REF!</v>
      </c>
      <c r="W141" s="81" t="e">
        <f t="shared" ca="1" si="87"/>
        <v>#REF!</v>
      </c>
      <c r="X141" s="81" t="e">
        <f t="shared" ca="1" si="88"/>
        <v>#REF!</v>
      </c>
      <c r="Y141" s="81" t="e">
        <f t="shared" ca="1" si="88"/>
        <v>#REF!</v>
      </c>
      <c r="Z141" s="81" t="e">
        <f t="shared" ca="1" si="88"/>
        <v>#REF!</v>
      </c>
      <c r="AA141" s="81" t="e">
        <f t="shared" ca="1" si="88"/>
        <v>#REF!</v>
      </c>
      <c r="AB141" s="81" t="e">
        <f t="shared" ca="1" si="88"/>
        <v>#REF!</v>
      </c>
      <c r="AC141" s="81" t="e">
        <f t="shared" ca="1" si="88"/>
        <v>#REF!</v>
      </c>
      <c r="AD141" s="81" t="e">
        <f t="shared" ca="1" si="88"/>
        <v>#REF!</v>
      </c>
      <c r="AE141" s="81" t="e">
        <f t="shared" ca="1" si="88"/>
        <v>#REF!</v>
      </c>
      <c r="AF141" s="81" t="e">
        <f t="shared" ca="1" si="88"/>
        <v>#REF!</v>
      </c>
      <c r="AG141" s="81" t="e">
        <f t="shared" ca="1" si="88"/>
        <v>#REF!</v>
      </c>
      <c r="AH141" s="81" t="e">
        <f t="shared" ca="1" si="89"/>
        <v>#REF!</v>
      </c>
      <c r="AI141" s="81" t="e">
        <f t="shared" ca="1" si="89"/>
        <v>#REF!</v>
      </c>
      <c r="AJ141" s="81" t="e">
        <f t="shared" ca="1" si="89"/>
        <v>#REF!</v>
      </c>
      <c r="AK141" s="81" t="e">
        <f t="shared" ca="1" si="89"/>
        <v>#REF!</v>
      </c>
      <c r="AL141" s="81" t="e">
        <f t="shared" ca="1" si="89"/>
        <v>#REF!</v>
      </c>
      <c r="AM141" s="81" t="e">
        <f t="shared" ca="1" si="89"/>
        <v>#REF!</v>
      </c>
      <c r="AN141" s="81" t="e">
        <f t="shared" ca="1" si="89"/>
        <v>#REF!</v>
      </c>
      <c r="AO141" s="81" t="e">
        <f t="shared" ca="1" si="89"/>
        <v>#REF!</v>
      </c>
      <c r="AP141" s="81" t="e">
        <f t="shared" ca="1" si="89"/>
        <v>#REF!</v>
      </c>
      <c r="AQ141" s="81" t="e">
        <f t="shared" ca="1" si="89"/>
        <v>#REF!</v>
      </c>
      <c r="AR141" s="81" t="e">
        <f t="shared" ca="1" si="90"/>
        <v>#REF!</v>
      </c>
      <c r="AS141" s="81" t="e">
        <f t="shared" ca="1" si="90"/>
        <v>#REF!</v>
      </c>
      <c r="AT141" s="81" t="e">
        <f t="shared" ca="1" si="90"/>
        <v>#REF!</v>
      </c>
      <c r="AU141" s="81" t="e">
        <f t="shared" ca="1" si="90"/>
        <v>#REF!</v>
      </c>
      <c r="AV141" s="81" t="e">
        <f t="shared" ca="1" si="90"/>
        <v>#REF!</v>
      </c>
      <c r="AW141" s="81" t="e">
        <f t="shared" ca="1" si="90"/>
        <v>#REF!</v>
      </c>
      <c r="AX141" s="81" t="e">
        <f t="shared" ca="1" si="90"/>
        <v>#REF!</v>
      </c>
      <c r="AY141" s="81" t="e">
        <f t="shared" ca="1" si="90"/>
        <v>#REF!</v>
      </c>
      <c r="AZ141" s="81" t="e">
        <f t="shared" ca="1" si="90"/>
        <v>#REF!</v>
      </c>
      <c r="BA141" s="81" t="e">
        <f t="shared" ca="1" si="90"/>
        <v>#REF!</v>
      </c>
      <c r="BB141" s="81" t="e">
        <f t="shared" ca="1" si="90"/>
        <v>#REF!</v>
      </c>
      <c r="BC141" s="81" t="e">
        <f t="shared" ca="1" si="90"/>
        <v>#REF!</v>
      </c>
      <c r="BD141" s="81" t="e">
        <f t="shared" ca="1" si="90"/>
        <v>#REF!</v>
      </c>
      <c r="BE141" s="81" t="e">
        <f t="shared" ca="1" si="85"/>
        <v>#REF!</v>
      </c>
      <c r="BF141" s="81" t="e">
        <f t="shared" ca="1" si="91"/>
        <v>#REF!</v>
      </c>
      <c r="BG141" s="81" t="e">
        <f t="shared" ca="1" si="91"/>
        <v>#REF!</v>
      </c>
      <c r="BH141" s="81" t="e">
        <f t="shared" ca="1" si="91"/>
        <v>#REF!</v>
      </c>
      <c r="BI141" s="81" t="e">
        <f t="shared" ca="1" si="91"/>
        <v>#REF!</v>
      </c>
      <c r="BJ141" s="81" t="e">
        <f t="shared" ca="1" si="91"/>
        <v>#REF!</v>
      </c>
      <c r="BK141" s="81" t="e">
        <f t="shared" ca="1" si="91"/>
        <v>#REF!</v>
      </c>
      <c r="BL141" s="81" t="e">
        <f t="shared" ca="1" si="91"/>
        <v>#REF!</v>
      </c>
      <c r="BM141" s="82" t="s">
        <v>602</v>
      </c>
      <c r="BN141" s="82" t="s">
        <v>316</v>
      </c>
      <c r="BO141" s="82" t="s">
        <v>463</v>
      </c>
    </row>
    <row r="142" spans="1:67" s="84" customFormat="1" x14ac:dyDescent="0.2">
      <c r="A142" s="81">
        <v>139</v>
      </c>
      <c r="B142" s="82" t="s">
        <v>603</v>
      </c>
      <c r="C142" s="81" t="str">
        <f t="shared" si="84"/>
        <v>夕張市</v>
      </c>
      <c r="D142" s="81" t="e">
        <f t="shared" ca="1" si="86"/>
        <v>#REF!</v>
      </c>
      <c r="E142" s="81" t="e">
        <f t="shared" ca="1" si="86"/>
        <v>#REF!</v>
      </c>
      <c r="F142" s="81" t="e">
        <f t="shared" ca="1" si="86"/>
        <v>#REF!</v>
      </c>
      <c r="G142" s="81" t="e">
        <f t="shared" ca="1" si="86"/>
        <v>#REF!</v>
      </c>
      <c r="H142" s="81" t="e">
        <f t="shared" ca="1" si="86"/>
        <v>#REF!</v>
      </c>
      <c r="I142" s="81" t="e">
        <f t="shared" ca="1" si="86"/>
        <v>#REF!</v>
      </c>
      <c r="J142" s="81" t="e">
        <f t="shared" ca="1" si="86"/>
        <v>#REF!</v>
      </c>
      <c r="K142" s="81" t="e">
        <f t="shared" ca="1" si="86"/>
        <v>#REF!</v>
      </c>
      <c r="L142" s="81" t="e">
        <f t="shared" ca="1" si="86"/>
        <v>#REF!</v>
      </c>
      <c r="M142" s="81" t="e">
        <f t="shared" ca="1" si="86"/>
        <v>#REF!</v>
      </c>
      <c r="N142" s="81" t="e">
        <f t="shared" ca="1" si="87"/>
        <v>#REF!</v>
      </c>
      <c r="O142" s="81" t="e">
        <f t="shared" ca="1" si="87"/>
        <v>#REF!</v>
      </c>
      <c r="P142" s="81" t="e">
        <f t="shared" ca="1" si="87"/>
        <v>#REF!</v>
      </c>
      <c r="Q142" s="81" t="e">
        <f t="shared" ca="1" si="87"/>
        <v>#REF!</v>
      </c>
      <c r="R142" s="81" t="e">
        <f t="shared" ca="1" si="87"/>
        <v>#REF!</v>
      </c>
      <c r="S142" s="81" t="e">
        <f t="shared" ca="1" si="87"/>
        <v>#REF!</v>
      </c>
      <c r="T142" s="81" t="e">
        <f t="shared" ca="1" si="87"/>
        <v>#REF!</v>
      </c>
      <c r="U142" s="81" t="e">
        <f t="shared" ca="1" si="87"/>
        <v>#REF!</v>
      </c>
      <c r="V142" s="81" t="e">
        <f t="shared" ca="1" si="87"/>
        <v>#REF!</v>
      </c>
      <c r="W142" s="81" t="e">
        <f t="shared" ca="1" si="87"/>
        <v>#REF!</v>
      </c>
      <c r="X142" s="81" t="e">
        <f t="shared" ca="1" si="88"/>
        <v>#REF!</v>
      </c>
      <c r="Y142" s="81" t="e">
        <f t="shared" ca="1" si="88"/>
        <v>#REF!</v>
      </c>
      <c r="Z142" s="81" t="e">
        <f t="shared" ca="1" si="88"/>
        <v>#REF!</v>
      </c>
      <c r="AA142" s="81" t="e">
        <f t="shared" ca="1" si="88"/>
        <v>#REF!</v>
      </c>
      <c r="AB142" s="81" t="e">
        <f t="shared" ca="1" si="88"/>
        <v>#REF!</v>
      </c>
      <c r="AC142" s="81" t="e">
        <f t="shared" ca="1" si="88"/>
        <v>#REF!</v>
      </c>
      <c r="AD142" s="81" t="e">
        <f t="shared" ca="1" si="88"/>
        <v>#REF!</v>
      </c>
      <c r="AE142" s="81" t="e">
        <f t="shared" ca="1" si="88"/>
        <v>#REF!</v>
      </c>
      <c r="AF142" s="81" t="e">
        <f t="shared" ca="1" si="88"/>
        <v>#REF!</v>
      </c>
      <c r="AG142" s="81" t="e">
        <f t="shared" ca="1" si="88"/>
        <v>#REF!</v>
      </c>
      <c r="AH142" s="81" t="e">
        <f t="shared" ca="1" si="89"/>
        <v>#REF!</v>
      </c>
      <c r="AI142" s="81" t="e">
        <f t="shared" ca="1" si="89"/>
        <v>#REF!</v>
      </c>
      <c r="AJ142" s="81" t="e">
        <f t="shared" ca="1" si="89"/>
        <v>#REF!</v>
      </c>
      <c r="AK142" s="81" t="e">
        <f t="shared" ca="1" si="89"/>
        <v>#REF!</v>
      </c>
      <c r="AL142" s="81" t="e">
        <f t="shared" ca="1" si="89"/>
        <v>#REF!</v>
      </c>
      <c r="AM142" s="81" t="e">
        <f t="shared" ca="1" si="89"/>
        <v>#REF!</v>
      </c>
      <c r="AN142" s="81" t="e">
        <f t="shared" ca="1" si="89"/>
        <v>#REF!</v>
      </c>
      <c r="AO142" s="81" t="e">
        <f t="shared" ca="1" si="89"/>
        <v>#REF!</v>
      </c>
      <c r="AP142" s="81" t="e">
        <f t="shared" ca="1" si="89"/>
        <v>#REF!</v>
      </c>
      <c r="AQ142" s="81" t="e">
        <f t="shared" ca="1" si="89"/>
        <v>#REF!</v>
      </c>
      <c r="AR142" s="81" t="e">
        <f t="shared" ca="1" si="90"/>
        <v>#REF!</v>
      </c>
      <c r="AS142" s="81" t="e">
        <f t="shared" ca="1" si="90"/>
        <v>#REF!</v>
      </c>
      <c r="AT142" s="81" t="e">
        <f t="shared" ca="1" si="90"/>
        <v>#REF!</v>
      </c>
      <c r="AU142" s="81" t="e">
        <f t="shared" ca="1" si="90"/>
        <v>#REF!</v>
      </c>
      <c r="AV142" s="81" t="e">
        <f t="shared" ca="1" si="90"/>
        <v>#REF!</v>
      </c>
      <c r="AW142" s="81" t="e">
        <f t="shared" ca="1" si="90"/>
        <v>#REF!</v>
      </c>
      <c r="AX142" s="81" t="e">
        <f t="shared" ca="1" si="90"/>
        <v>#REF!</v>
      </c>
      <c r="AY142" s="81" t="e">
        <f t="shared" ca="1" si="90"/>
        <v>#REF!</v>
      </c>
      <c r="AZ142" s="81" t="e">
        <f t="shared" ca="1" si="90"/>
        <v>#REF!</v>
      </c>
      <c r="BA142" s="81" t="e">
        <f t="shared" ca="1" si="90"/>
        <v>#REF!</v>
      </c>
      <c r="BB142" s="81" t="e">
        <f t="shared" ca="1" si="90"/>
        <v>#REF!</v>
      </c>
      <c r="BC142" s="81" t="e">
        <f t="shared" ca="1" si="90"/>
        <v>#REF!</v>
      </c>
      <c r="BD142" s="81" t="e">
        <f t="shared" ca="1" si="90"/>
        <v>#REF!</v>
      </c>
      <c r="BE142" s="81" t="e">
        <f t="shared" ca="1" si="85"/>
        <v>#REF!</v>
      </c>
      <c r="BF142" s="81" t="e">
        <f t="shared" ca="1" si="91"/>
        <v>#REF!</v>
      </c>
      <c r="BG142" s="81" t="e">
        <f t="shared" ca="1" si="91"/>
        <v>#REF!</v>
      </c>
      <c r="BH142" s="81" t="e">
        <f t="shared" ca="1" si="91"/>
        <v>#REF!</v>
      </c>
      <c r="BI142" s="81" t="e">
        <f t="shared" ca="1" si="91"/>
        <v>#REF!</v>
      </c>
      <c r="BJ142" s="81" t="e">
        <f t="shared" ca="1" si="91"/>
        <v>#REF!</v>
      </c>
      <c r="BK142" s="81" t="e">
        <f t="shared" ca="1" si="91"/>
        <v>#REF!</v>
      </c>
      <c r="BL142" s="81" t="e">
        <f t="shared" ca="1" si="91"/>
        <v>#REF!</v>
      </c>
      <c r="BM142" s="82" t="s">
        <v>603</v>
      </c>
      <c r="BN142" s="82" t="s">
        <v>317</v>
      </c>
      <c r="BO142" s="82" t="s">
        <v>381</v>
      </c>
    </row>
    <row r="143" spans="1:67" s="84" customFormat="1" x14ac:dyDescent="0.2">
      <c r="A143" s="81">
        <v>140</v>
      </c>
      <c r="B143" s="82" t="s">
        <v>604</v>
      </c>
      <c r="C143" s="81" t="str">
        <f t="shared" si="84"/>
        <v>夕張市</v>
      </c>
      <c r="D143" s="81" t="e">
        <f t="shared" ca="1" si="86"/>
        <v>#REF!</v>
      </c>
      <c r="E143" s="81" t="e">
        <f t="shared" ca="1" si="86"/>
        <v>#REF!</v>
      </c>
      <c r="F143" s="81" t="e">
        <f t="shared" ca="1" si="86"/>
        <v>#REF!</v>
      </c>
      <c r="G143" s="81" t="e">
        <f t="shared" ca="1" si="86"/>
        <v>#REF!</v>
      </c>
      <c r="H143" s="81" t="e">
        <f t="shared" ca="1" si="86"/>
        <v>#REF!</v>
      </c>
      <c r="I143" s="81" t="e">
        <f t="shared" ca="1" si="86"/>
        <v>#REF!</v>
      </c>
      <c r="J143" s="81" t="e">
        <f t="shared" ca="1" si="86"/>
        <v>#REF!</v>
      </c>
      <c r="K143" s="81" t="e">
        <f t="shared" ca="1" si="86"/>
        <v>#REF!</v>
      </c>
      <c r="L143" s="81" t="e">
        <f t="shared" ca="1" si="86"/>
        <v>#REF!</v>
      </c>
      <c r="M143" s="81" t="e">
        <f t="shared" ca="1" si="86"/>
        <v>#REF!</v>
      </c>
      <c r="N143" s="81" t="e">
        <f t="shared" ca="1" si="87"/>
        <v>#REF!</v>
      </c>
      <c r="O143" s="81" t="e">
        <f t="shared" ca="1" si="87"/>
        <v>#REF!</v>
      </c>
      <c r="P143" s="81" t="e">
        <f t="shared" ca="1" si="87"/>
        <v>#REF!</v>
      </c>
      <c r="Q143" s="81" t="e">
        <f t="shared" ca="1" si="87"/>
        <v>#REF!</v>
      </c>
      <c r="R143" s="81" t="e">
        <f t="shared" ca="1" si="87"/>
        <v>#REF!</v>
      </c>
      <c r="S143" s="81" t="e">
        <f t="shared" ca="1" si="87"/>
        <v>#REF!</v>
      </c>
      <c r="T143" s="81" t="e">
        <f t="shared" ca="1" si="87"/>
        <v>#REF!</v>
      </c>
      <c r="U143" s="81" t="e">
        <f t="shared" ca="1" si="87"/>
        <v>#REF!</v>
      </c>
      <c r="V143" s="81" t="e">
        <f t="shared" ca="1" si="87"/>
        <v>#REF!</v>
      </c>
      <c r="W143" s="81" t="e">
        <f t="shared" ca="1" si="87"/>
        <v>#REF!</v>
      </c>
      <c r="X143" s="81" t="e">
        <f t="shared" ca="1" si="88"/>
        <v>#REF!</v>
      </c>
      <c r="Y143" s="81" t="e">
        <f t="shared" ca="1" si="88"/>
        <v>#REF!</v>
      </c>
      <c r="Z143" s="81" t="e">
        <f t="shared" ca="1" si="88"/>
        <v>#REF!</v>
      </c>
      <c r="AA143" s="81" t="e">
        <f t="shared" ca="1" si="88"/>
        <v>#REF!</v>
      </c>
      <c r="AB143" s="81" t="e">
        <f t="shared" ca="1" si="88"/>
        <v>#REF!</v>
      </c>
      <c r="AC143" s="81" t="e">
        <f t="shared" ca="1" si="88"/>
        <v>#REF!</v>
      </c>
      <c r="AD143" s="81" t="e">
        <f t="shared" ca="1" si="88"/>
        <v>#REF!</v>
      </c>
      <c r="AE143" s="81" t="e">
        <f t="shared" ca="1" si="88"/>
        <v>#REF!</v>
      </c>
      <c r="AF143" s="81" t="e">
        <f t="shared" ca="1" si="88"/>
        <v>#REF!</v>
      </c>
      <c r="AG143" s="81" t="e">
        <f t="shared" ca="1" si="88"/>
        <v>#REF!</v>
      </c>
      <c r="AH143" s="81" t="e">
        <f t="shared" ca="1" si="89"/>
        <v>#REF!</v>
      </c>
      <c r="AI143" s="81" t="e">
        <f t="shared" ca="1" si="89"/>
        <v>#REF!</v>
      </c>
      <c r="AJ143" s="81" t="e">
        <f t="shared" ca="1" si="89"/>
        <v>#REF!</v>
      </c>
      <c r="AK143" s="81" t="e">
        <f t="shared" ca="1" si="89"/>
        <v>#REF!</v>
      </c>
      <c r="AL143" s="81" t="e">
        <f t="shared" ca="1" si="89"/>
        <v>#REF!</v>
      </c>
      <c r="AM143" s="81" t="e">
        <f t="shared" ca="1" si="89"/>
        <v>#REF!</v>
      </c>
      <c r="AN143" s="81" t="e">
        <f t="shared" ca="1" si="89"/>
        <v>#REF!</v>
      </c>
      <c r="AO143" s="81" t="e">
        <f t="shared" ca="1" si="89"/>
        <v>#REF!</v>
      </c>
      <c r="AP143" s="81" t="e">
        <f t="shared" ca="1" si="89"/>
        <v>#REF!</v>
      </c>
      <c r="AQ143" s="81" t="e">
        <f t="shared" ca="1" si="89"/>
        <v>#REF!</v>
      </c>
      <c r="AR143" s="81" t="e">
        <f t="shared" ca="1" si="90"/>
        <v>#REF!</v>
      </c>
      <c r="AS143" s="81" t="e">
        <f t="shared" ca="1" si="90"/>
        <v>#REF!</v>
      </c>
      <c r="AT143" s="81" t="e">
        <f t="shared" ca="1" si="90"/>
        <v>#REF!</v>
      </c>
      <c r="AU143" s="81" t="e">
        <f t="shared" ca="1" si="90"/>
        <v>#REF!</v>
      </c>
      <c r="AV143" s="81" t="e">
        <f t="shared" ca="1" si="90"/>
        <v>#REF!</v>
      </c>
      <c r="AW143" s="81" t="e">
        <f t="shared" ca="1" si="90"/>
        <v>#REF!</v>
      </c>
      <c r="AX143" s="81" t="e">
        <f t="shared" ca="1" si="90"/>
        <v>#REF!</v>
      </c>
      <c r="AY143" s="81" t="e">
        <f t="shared" ca="1" si="90"/>
        <v>#REF!</v>
      </c>
      <c r="AZ143" s="81" t="e">
        <f t="shared" ca="1" si="90"/>
        <v>#REF!</v>
      </c>
      <c r="BA143" s="81" t="e">
        <f t="shared" ca="1" si="90"/>
        <v>#REF!</v>
      </c>
      <c r="BB143" s="81" t="e">
        <f t="shared" ca="1" si="90"/>
        <v>#REF!</v>
      </c>
      <c r="BC143" s="81" t="e">
        <f t="shared" ca="1" si="90"/>
        <v>#REF!</v>
      </c>
      <c r="BD143" s="81" t="e">
        <f t="shared" ca="1" si="90"/>
        <v>#REF!</v>
      </c>
      <c r="BE143" s="81" t="e">
        <f t="shared" ca="1" si="85"/>
        <v>#REF!</v>
      </c>
      <c r="BF143" s="81" t="e">
        <f t="shared" ca="1" si="91"/>
        <v>#REF!</v>
      </c>
      <c r="BG143" s="81" t="e">
        <f t="shared" ca="1" si="91"/>
        <v>#REF!</v>
      </c>
      <c r="BH143" s="81" t="e">
        <f t="shared" ca="1" si="91"/>
        <v>#REF!</v>
      </c>
      <c r="BI143" s="81" t="e">
        <f t="shared" ca="1" si="91"/>
        <v>#REF!</v>
      </c>
      <c r="BJ143" s="81" t="e">
        <f t="shared" ca="1" si="91"/>
        <v>#REF!</v>
      </c>
      <c r="BK143" s="81" t="e">
        <f t="shared" ca="1" si="91"/>
        <v>#REF!</v>
      </c>
      <c r="BL143" s="81" t="e">
        <f t="shared" ca="1" si="91"/>
        <v>#REF!</v>
      </c>
      <c r="BM143" s="82" t="s">
        <v>604</v>
      </c>
      <c r="BN143" s="82" t="s">
        <v>317</v>
      </c>
      <c r="BO143" s="82" t="s">
        <v>462</v>
      </c>
    </row>
    <row r="144" spans="1:67" s="84" customFormat="1" x14ac:dyDescent="0.2">
      <c r="A144" s="81">
        <v>141</v>
      </c>
      <c r="B144" s="82" t="s">
        <v>605</v>
      </c>
      <c r="C144" s="81" t="str">
        <f t="shared" si="84"/>
        <v>夕張市</v>
      </c>
      <c r="D144" s="81" t="e">
        <f t="shared" ref="D144:M153" ca="1" si="92">VLOOKUP($C144,INDIRECT("'"&amp;$B144&amp;"'!$C$4:$BL$182"),D$166,0)</f>
        <v>#REF!</v>
      </c>
      <c r="E144" s="81" t="e">
        <f t="shared" ca="1" si="92"/>
        <v>#REF!</v>
      </c>
      <c r="F144" s="81" t="e">
        <f t="shared" ca="1" si="92"/>
        <v>#REF!</v>
      </c>
      <c r="G144" s="81" t="e">
        <f t="shared" ca="1" si="92"/>
        <v>#REF!</v>
      </c>
      <c r="H144" s="81" t="e">
        <f t="shared" ca="1" si="92"/>
        <v>#REF!</v>
      </c>
      <c r="I144" s="81" t="e">
        <f t="shared" ca="1" si="92"/>
        <v>#REF!</v>
      </c>
      <c r="J144" s="81" t="e">
        <f t="shared" ca="1" si="92"/>
        <v>#REF!</v>
      </c>
      <c r="K144" s="81" t="e">
        <f t="shared" ca="1" si="92"/>
        <v>#REF!</v>
      </c>
      <c r="L144" s="81" t="e">
        <f t="shared" ca="1" si="92"/>
        <v>#REF!</v>
      </c>
      <c r="M144" s="81" t="e">
        <f t="shared" ca="1" si="92"/>
        <v>#REF!</v>
      </c>
      <c r="N144" s="81" t="e">
        <f t="shared" ref="N144:W153" ca="1" si="93">VLOOKUP($C144,INDIRECT("'"&amp;$B144&amp;"'!$C$4:$BL$182"),N$166,0)</f>
        <v>#REF!</v>
      </c>
      <c r="O144" s="81" t="e">
        <f t="shared" ca="1" si="93"/>
        <v>#REF!</v>
      </c>
      <c r="P144" s="81" t="e">
        <f t="shared" ca="1" si="93"/>
        <v>#REF!</v>
      </c>
      <c r="Q144" s="81" t="e">
        <f t="shared" ca="1" si="93"/>
        <v>#REF!</v>
      </c>
      <c r="R144" s="81" t="e">
        <f t="shared" ca="1" si="93"/>
        <v>#REF!</v>
      </c>
      <c r="S144" s="81" t="e">
        <f t="shared" ca="1" si="93"/>
        <v>#REF!</v>
      </c>
      <c r="T144" s="81" t="e">
        <f t="shared" ca="1" si="93"/>
        <v>#REF!</v>
      </c>
      <c r="U144" s="81" t="e">
        <f t="shared" ca="1" si="93"/>
        <v>#REF!</v>
      </c>
      <c r="V144" s="81" t="e">
        <f t="shared" ca="1" si="93"/>
        <v>#REF!</v>
      </c>
      <c r="W144" s="81" t="e">
        <f t="shared" ca="1" si="93"/>
        <v>#REF!</v>
      </c>
      <c r="X144" s="81" t="e">
        <f t="shared" ref="X144:AG153" ca="1" si="94">VLOOKUP($C144,INDIRECT("'"&amp;$B144&amp;"'!$C$4:$BL$182"),X$166,0)</f>
        <v>#REF!</v>
      </c>
      <c r="Y144" s="81" t="e">
        <f t="shared" ca="1" si="94"/>
        <v>#REF!</v>
      </c>
      <c r="Z144" s="81" t="e">
        <f t="shared" ca="1" si="94"/>
        <v>#REF!</v>
      </c>
      <c r="AA144" s="81" t="e">
        <f t="shared" ca="1" si="94"/>
        <v>#REF!</v>
      </c>
      <c r="AB144" s="81" t="e">
        <f t="shared" ca="1" si="94"/>
        <v>#REF!</v>
      </c>
      <c r="AC144" s="81" t="e">
        <f t="shared" ca="1" si="94"/>
        <v>#REF!</v>
      </c>
      <c r="AD144" s="81" t="e">
        <f t="shared" ca="1" si="94"/>
        <v>#REF!</v>
      </c>
      <c r="AE144" s="81" t="e">
        <f t="shared" ca="1" si="94"/>
        <v>#REF!</v>
      </c>
      <c r="AF144" s="81" t="e">
        <f t="shared" ca="1" si="94"/>
        <v>#REF!</v>
      </c>
      <c r="AG144" s="81" t="e">
        <f t="shared" ca="1" si="94"/>
        <v>#REF!</v>
      </c>
      <c r="AH144" s="81" t="e">
        <f t="shared" ref="AH144:AQ153" ca="1" si="95">VLOOKUP($C144,INDIRECT("'"&amp;$B144&amp;"'!$C$4:$BL$182"),AH$166,0)</f>
        <v>#REF!</v>
      </c>
      <c r="AI144" s="81" t="e">
        <f t="shared" ca="1" si="95"/>
        <v>#REF!</v>
      </c>
      <c r="AJ144" s="81" t="e">
        <f t="shared" ca="1" si="95"/>
        <v>#REF!</v>
      </c>
      <c r="AK144" s="81" t="e">
        <f t="shared" ca="1" si="95"/>
        <v>#REF!</v>
      </c>
      <c r="AL144" s="81" t="e">
        <f t="shared" ca="1" si="95"/>
        <v>#REF!</v>
      </c>
      <c r="AM144" s="81" t="e">
        <f t="shared" ca="1" si="95"/>
        <v>#REF!</v>
      </c>
      <c r="AN144" s="81" t="e">
        <f t="shared" ca="1" si="95"/>
        <v>#REF!</v>
      </c>
      <c r="AO144" s="81" t="e">
        <f t="shared" ca="1" si="95"/>
        <v>#REF!</v>
      </c>
      <c r="AP144" s="81" t="e">
        <f t="shared" ca="1" si="95"/>
        <v>#REF!</v>
      </c>
      <c r="AQ144" s="81" t="e">
        <f t="shared" ca="1" si="95"/>
        <v>#REF!</v>
      </c>
      <c r="AR144" s="81" t="e">
        <f t="shared" ref="AR144:BD153" ca="1" si="96">VLOOKUP($C144,INDIRECT("'"&amp;$B144&amp;"'!$C$4:$BL$182"),AR$166,0)</f>
        <v>#REF!</v>
      </c>
      <c r="AS144" s="81" t="e">
        <f t="shared" ca="1" si="96"/>
        <v>#REF!</v>
      </c>
      <c r="AT144" s="81" t="e">
        <f t="shared" ca="1" si="96"/>
        <v>#REF!</v>
      </c>
      <c r="AU144" s="81" t="e">
        <f t="shared" ca="1" si="96"/>
        <v>#REF!</v>
      </c>
      <c r="AV144" s="81" t="e">
        <f t="shared" ca="1" si="96"/>
        <v>#REF!</v>
      </c>
      <c r="AW144" s="81" t="e">
        <f t="shared" ca="1" si="96"/>
        <v>#REF!</v>
      </c>
      <c r="AX144" s="81" t="e">
        <f t="shared" ca="1" si="96"/>
        <v>#REF!</v>
      </c>
      <c r="AY144" s="81" t="e">
        <f t="shared" ca="1" si="96"/>
        <v>#REF!</v>
      </c>
      <c r="AZ144" s="81" t="e">
        <f t="shared" ca="1" si="96"/>
        <v>#REF!</v>
      </c>
      <c r="BA144" s="81" t="e">
        <f t="shared" ca="1" si="96"/>
        <v>#REF!</v>
      </c>
      <c r="BB144" s="81" t="e">
        <f t="shared" ca="1" si="96"/>
        <v>#REF!</v>
      </c>
      <c r="BC144" s="81" t="e">
        <f t="shared" ca="1" si="96"/>
        <v>#REF!</v>
      </c>
      <c r="BD144" s="81" t="e">
        <f t="shared" ca="1" si="96"/>
        <v>#REF!</v>
      </c>
      <c r="BE144" s="81" t="e">
        <f t="shared" ca="1" si="85"/>
        <v>#REF!</v>
      </c>
      <c r="BF144" s="81" t="e">
        <f t="shared" ref="BF144:BL153" ca="1" si="97">VLOOKUP($C144,INDIRECT("'"&amp;$B144&amp;"'!$C$4:$BL$182"),BF$166,0)</f>
        <v>#REF!</v>
      </c>
      <c r="BG144" s="81" t="e">
        <f t="shared" ca="1" si="97"/>
        <v>#REF!</v>
      </c>
      <c r="BH144" s="81" t="e">
        <f t="shared" ca="1" si="97"/>
        <v>#REF!</v>
      </c>
      <c r="BI144" s="81" t="e">
        <f t="shared" ca="1" si="97"/>
        <v>#REF!</v>
      </c>
      <c r="BJ144" s="81" t="e">
        <f t="shared" ca="1" si="97"/>
        <v>#REF!</v>
      </c>
      <c r="BK144" s="81" t="e">
        <f t="shared" ca="1" si="97"/>
        <v>#REF!</v>
      </c>
      <c r="BL144" s="81" t="e">
        <f t="shared" ca="1" si="97"/>
        <v>#REF!</v>
      </c>
      <c r="BM144" s="82" t="s">
        <v>605</v>
      </c>
      <c r="BN144" s="82" t="s">
        <v>317</v>
      </c>
      <c r="BO144" s="82" t="s">
        <v>463</v>
      </c>
    </row>
    <row r="145" spans="1:67" x14ac:dyDescent="0.2">
      <c r="A145" s="81">
        <v>142</v>
      </c>
      <c r="B145" s="54" t="s">
        <v>606</v>
      </c>
      <c r="C145" s="36" t="str">
        <f t="shared" si="84"/>
        <v>夕張市</v>
      </c>
      <c r="D145" s="36" t="e">
        <f t="shared" ca="1" si="92"/>
        <v>#REF!</v>
      </c>
      <c r="E145" s="36" t="e">
        <f t="shared" ca="1" si="92"/>
        <v>#REF!</v>
      </c>
      <c r="F145" s="36" t="e">
        <f t="shared" ca="1" si="92"/>
        <v>#REF!</v>
      </c>
      <c r="G145" s="36" t="e">
        <f t="shared" ca="1" si="92"/>
        <v>#REF!</v>
      </c>
      <c r="H145" s="36" t="e">
        <f t="shared" ca="1" si="92"/>
        <v>#REF!</v>
      </c>
      <c r="I145" s="36" t="e">
        <f t="shared" ca="1" si="92"/>
        <v>#REF!</v>
      </c>
      <c r="J145" s="36" t="e">
        <f t="shared" ca="1" si="92"/>
        <v>#REF!</v>
      </c>
      <c r="K145" s="36" t="e">
        <f t="shared" ca="1" si="92"/>
        <v>#REF!</v>
      </c>
      <c r="L145" s="36" t="e">
        <f t="shared" ca="1" si="92"/>
        <v>#REF!</v>
      </c>
      <c r="M145" s="36" t="e">
        <f t="shared" ca="1" si="92"/>
        <v>#REF!</v>
      </c>
      <c r="N145" s="36" t="e">
        <f t="shared" ca="1" si="93"/>
        <v>#REF!</v>
      </c>
      <c r="O145" s="36" t="e">
        <f t="shared" ca="1" si="93"/>
        <v>#REF!</v>
      </c>
      <c r="P145" s="36" t="e">
        <f t="shared" ca="1" si="93"/>
        <v>#REF!</v>
      </c>
      <c r="Q145" s="36" t="e">
        <f t="shared" ca="1" si="93"/>
        <v>#REF!</v>
      </c>
      <c r="R145" s="36" t="e">
        <f t="shared" ca="1" si="93"/>
        <v>#REF!</v>
      </c>
      <c r="S145" s="36" t="e">
        <f t="shared" ca="1" si="93"/>
        <v>#REF!</v>
      </c>
      <c r="T145" s="36" t="e">
        <f t="shared" ca="1" si="93"/>
        <v>#REF!</v>
      </c>
      <c r="U145" s="36" t="e">
        <f t="shared" ca="1" si="93"/>
        <v>#REF!</v>
      </c>
      <c r="V145" s="36" t="e">
        <f t="shared" ca="1" si="93"/>
        <v>#REF!</v>
      </c>
      <c r="W145" s="36" t="e">
        <f t="shared" ca="1" si="93"/>
        <v>#REF!</v>
      </c>
      <c r="X145" s="36" t="e">
        <f t="shared" ca="1" si="94"/>
        <v>#REF!</v>
      </c>
      <c r="Y145" s="36" t="e">
        <f t="shared" ca="1" si="94"/>
        <v>#REF!</v>
      </c>
      <c r="Z145" s="36" t="e">
        <f t="shared" ca="1" si="94"/>
        <v>#REF!</v>
      </c>
      <c r="AA145" s="36" t="e">
        <f t="shared" ca="1" si="94"/>
        <v>#REF!</v>
      </c>
      <c r="AB145" s="36" t="e">
        <f t="shared" ca="1" si="94"/>
        <v>#REF!</v>
      </c>
      <c r="AC145" s="36" t="e">
        <f t="shared" ca="1" si="94"/>
        <v>#REF!</v>
      </c>
      <c r="AD145" s="36" t="e">
        <f t="shared" ca="1" si="94"/>
        <v>#REF!</v>
      </c>
      <c r="AE145" s="36" t="e">
        <f t="shared" ca="1" si="94"/>
        <v>#REF!</v>
      </c>
      <c r="AF145" s="36" t="e">
        <f t="shared" ca="1" si="94"/>
        <v>#REF!</v>
      </c>
      <c r="AG145" s="36" t="e">
        <f t="shared" ca="1" si="94"/>
        <v>#REF!</v>
      </c>
      <c r="AH145" s="36" t="e">
        <f t="shared" ca="1" si="95"/>
        <v>#REF!</v>
      </c>
      <c r="AI145" s="36" t="e">
        <f t="shared" ca="1" si="95"/>
        <v>#REF!</v>
      </c>
      <c r="AJ145" s="36" t="e">
        <f t="shared" ca="1" si="95"/>
        <v>#REF!</v>
      </c>
      <c r="AK145" s="36" t="e">
        <f t="shared" ca="1" si="95"/>
        <v>#REF!</v>
      </c>
      <c r="AL145" s="36" t="e">
        <f t="shared" ca="1" si="95"/>
        <v>#REF!</v>
      </c>
      <c r="AM145" s="36" t="e">
        <f t="shared" ca="1" si="95"/>
        <v>#REF!</v>
      </c>
      <c r="AN145" s="36" t="e">
        <f t="shared" ca="1" si="95"/>
        <v>#REF!</v>
      </c>
      <c r="AO145" s="36" t="e">
        <f t="shared" ca="1" si="95"/>
        <v>#REF!</v>
      </c>
      <c r="AP145" s="36" t="e">
        <f t="shared" ca="1" si="95"/>
        <v>#REF!</v>
      </c>
      <c r="AQ145" s="36" t="e">
        <f t="shared" ca="1" si="95"/>
        <v>#REF!</v>
      </c>
      <c r="AR145" s="36" t="e">
        <f t="shared" ca="1" si="96"/>
        <v>#REF!</v>
      </c>
      <c r="AS145" s="36" t="e">
        <f t="shared" ca="1" si="96"/>
        <v>#REF!</v>
      </c>
      <c r="AT145" s="36" t="e">
        <f t="shared" ca="1" si="96"/>
        <v>#REF!</v>
      </c>
      <c r="AU145" s="36" t="e">
        <f t="shared" ca="1" si="96"/>
        <v>#REF!</v>
      </c>
      <c r="AV145" s="36" t="e">
        <f t="shared" ca="1" si="96"/>
        <v>#REF!</v>
      </c>
      <c r="AW145" s="36" t="e">
        <f t="shared" ca="1" si="96"/>
        <v>#REF!</v>
      </c>
      <c r="AX145" s="36" t="e">
        <f t="shared" ca="1" si="96"/>
        <v>#REF!</v>
      </c>
      <c r="AY145" s="36" t="e">
        <f t="shared" ca="1" si="96"/>
        <v>#REF!</v>
      </c>
      <c r="AZ145" s="74" t="e">
        <f t="shared" ca="1" si="96"/>
        <v>#REF!</v>
      </c>
      <c r="BA145" s="74" t="e">
        <f t="shared" ca="1" si="96"/>
        <v>#REF!</v>
      </c>
      <c r="BB145" s="36" t="e">
        <f t="shared" ca="1" si="96"/>
        <v>#REF!</v>
      </c>
      <c r="BC145" s="36" t="e">
        <f t="shared" ca="1" si="96"/>
        <v>#REF!</v>
      </c>
      <c r="BD145" s="36" t="e">
        <f t="shared" ca="1" si="96"/>
        <v>#REF!</v>
      </c>
      <c r="BE145" s="74" t="e">
        <f t="shared" ca="1" si="85"/>
        <v>#REF!</v>
      </c>
      <c r="BF145" s="74" t="e">
        <f t="shared" ca="1" si="97"/>
        <v>#REF!</v>
      </c>
      <c r="BG145" s="36" t="e">
        <f t="shared" ca="1" si="97"/>
        <v>#REF!</v>
      </c>
      <c r="BH145" s="36" t="e">
        <f t="shared" ca="1" si="97"/>
        <v>#REF!</v>
      </c>
      <c r="BI145" s="36" t="e">
        <f t="shared" ca="1" si="97"/>
        <v>#REF!</v>
      </c>
      <c r="BJ145" s="36" t="e">
        <f t="shared" ca="1" si="97"/>
        <v>#REF!</v>
      </c>
      <c r="BK145" s="36" t="e">
        <f t="shared" ca="1" si="97"/>
        <v>#REF!</v>
      </c>
      <c r="BL145" s="36" t="e">
        <f t="shared" ca="1" si="97"/>
        <v>#REF!</v>
      </c>
      <c r="BM145" s="54" t="s">
        <v>606</v>
      </c>
      <c r="BN145" s="54" t="s">
        <v>318</v>
      </c>
      <c r="BO145" s="54" t="s">
        <v>381</v>
      </c>
    </row>
    <row r="146" spans="1:67" x14ac:dyDescent="0.2">
      <c r="A146" s="81">
        <v>143</v>
      </c>
      <c r="B146" s="54" t="s">
        <v>607</v>
      </c>
      <c r="C146" s="36" t="str">
        <f t="shared" si="84"/>
        <v>夕張市</v>
      </c>
      <c r="D146" s="36" t="e">
        <f t="shared" ca="1" si="92"/>
        <v>#REF!</v>
      </c>
      <c r="E146" s="36" t="e">
        <f t="shared" ca="1" si="92"/>
        <v>#REF!</v>
      </c>
      <c r="F146" s="36" t="e">
        <f t="shared" ca="1" si="92"/>
        <v>#REF!</v>
      </c>
      <c r="G146" s="36" t="e">
        <f t="shared" ca="1" si="92"/>
        <v>#REF!</v>
      </c>
      <c r="H146" s="36" t="e">
        <f t="shared" ca="1" si="92"/>
        <v>#REF!</v>
      </c>
      <c r="I146" s="36" t="e">
        <f t="shared" ca="1" si="92"/>
        <v>#REF!</v>
      </c>
      <c r="J146" s="36" t="e">
        <f t="shared" ca="1" si="92"/>
        <v>#REF!</v>
      </c>
      <c r="K146" s="36" t="e">
        <f t="shared" ca="1" si="92"/>
        <v>#REF!</v>
      </c>
      <c r="L146" s="36" t="e">
        <f t="shared" ca="1" si="92"/>
        <v>#REF!</v>
      </c>
      <c r="M146" s="36" t="e">
        <f t="shared" ca="1" si="92"/>
        <v>#REF!</v>
      </c>
      <c r="N146" s="36" t="e">
        <f t="shared" ca="1" si="93"/>
        <v>#REF!</v>
      </c>
      <c r="O146" s="36" t="e">
        <f t="shared" ca="1" si="93"/>
        <v>#REF!</v>
      </c>
      <c r="P146" s="36" t="e">
        <f t="shared" ca="1" si="93"/>
        <v>#REF!</v>
      </c>
      <c r="Q146" s="36" t="e">
        <f t="shared" ca="1" si="93"/>
        <v>#REF!</v>
      </c>
      <c r="R146" s="36" t="e">
        <f t="shared" ca="1" si="93"/>
        <v>#REF!</v>
      </c>
      <c r="S146" s="36" t="e">
        <f t="shared" ca="1" si="93"/>
        <v>#REF!</v>
      </c>
      <c r="T146" s="36" t="e">
        <f t="shared" ca="1" si="93"/>
        <v>#REF!</v>
      </c>
      <c r="U146" s="36" t="e">
        <f t="shared" ca="1" si="93"/>
        <v>#REF!</v>
      </c>
      <c r="V146" s="36" t="e">
        <f t="shared" ca="1" si="93"/>
        <v>#REF!</v>
      </c>
      <c r="W146" s="36" t="e">
        <f t="shared" ca="1" si="93"/>
        <v>#REF!</v>
      </c>
      <c r="X146" s="36" t="e">
        <f t="shared" ca="1" si="94"/>
        <v>#REF!</v>
      </c>
      <c r="Y146" s="36" t="e">
        <f t="shared" ca="1" si="94"/>
        <v>#REF!</v>
      </c>
      <c r="Z146" s="36" t="e">
        <f t="shared" ca="1" si="94"/>
        <v>#REF!</v>
      </c>
      <c r="AA146" s="36" t="e">
        <f t="shared" ca="1" si="94"/>
        <v>#REF!</v>
      </c>
      <c r="AB146" s="36" t="e">
        <f t="shared" ca="1" si="94"/>
        <v>#REF!</v>
      </c>
      <c r="AC146" s="36" t="e">
        <f t="shared" ca="1" si="94"/>
        <v>#REF!</v>
      </c>
      <c r="AD146" s="36" t="e">
        <f t="shared" ca="1" si="94"/>
        <v>#REF!</v>
      </c>
      <c r="AE146" s="36" t="e">
        <f t="shared" ca="1" si="94"/>
        <v>#REF!</v>
      </c>
      <c r="AF146" s="36" t="e">
        <f t="shared" ca="1" si="94"/>
        <v>#REF!</v>
      </c>
      <c r="AG146" s="36" t="e">
        <f t="shared" ca="1" si="94"/>
        <v>#REF!</v>
      </c>
      <c r="AH146" s="36" t="e">
        <f t="shared" ca="1" si="95"/>
        <v>#REF!</v>
      </c>
      <c r="AI146" s="36" t="e">
        <f t="shared" ca="1" si="95"/>
        <v>#REF!</v>
      </c>
      <c r="AJ146" s="36" t="e">
        <f t="shared" ca="1" si="95"/>
        <v>#REF!</v>
      </c>
      <c r="AK146" s="36" t="e">
        <f t="shared" ca="1" si="95"/>
        <v>#REF!</v>
      </c>
      <c r="AL146" s="36" t="e">
        <f t="shared" ca="1" si="95"/>
        <v>#REF!</v>
      </c>
      <c r="AM146" s="36" t="e">
        <f t="shared" ca="1" si="95"/>
        <v>#REF!</v>
      </c>
      <c r="AN146" s="36" t="e">
        <f t="shared" ca="1" si="95"/>
        <v>#REF!</v>
      </c>
      <c r="AO146" s="36" t="e">
        <f t="shared" ca="1" si="95"/>
        <v>#REF!</v>
      </c>
      <c r="AP146" s="36" t="e">
        <f t="shared" ca="1" si="95"/>
        <v>#REF!</v>
      </c>
      <c r="AQ146" s="36" t="e">
        <f t="shared" ca="1" si="95"/>
        <v>#REF!</v>
      </c>
      <c r="AR146" s="36" t="e">
        <f t="shared" ca="1" si="96"/>
        <v>#REF!</v>
      </c>
      <c r="AS146" s="36" t="e">
        <f t="shared" ca="1" si="96"/>
        <v>#REF!</v>
      </c>
      <c r="AT146" s="36" t="e">
        <f t="shared" ca="1" si="96"/>
        <v>#REF!</v>
      </c>
      <c r="AU146" s="36" t="e">
        <f t="shared" ca="1" si="96"/>
        <v>#REF!</v>
      </c>
      <c r="AV146" s="36" t="e">
        <f t="shared" ca="1" si="96"/>
        <v>#REF!</v>
      </c>
      <c r="AW146" s="36" t="e">
        <f t="shared" ca="1" si="96"/>
        <v>#REF!</v>
      </c>
      <c r="AX146" s="36" t="e">
        <f t="shared" ca="1" si="96"/>
        <v>#REF!</v>
      </c>
      <c r="AY146" s="36" t="e">
        <f t="shared" ca="1" si="96"/>
        <v>#REF!</v>
      </c>
      <c r="AZ146" s="36" t="e">
        <f t="shared" ca="1" si="96"/>
        <v>#REF!</v>
      </c>
      <c r="BA146" s="36" t="e">
        <f t="shared" ca="1" si="96"/>
        <v>#REF!</v>
      </c>
      <c r="BB146" s="36" t="e">
        <f t="shared" ca="1" si="96"/>
        <v>#REF!</v>
      </c>
      <c r="BC146" s="36" t="e">
        <f t="shared" ca="1" si="96"/>
        <v>#REF!</v>
      </c>
      <c r="BD146" s="36" t="e">
        <f t="shared" ca="1" si="96"/>
        <v>#REF!</v>
      </c>
      <c r="BE146" s="36" t="e">
        <f t="shared" ca="1" si="85"/>
        <v>#REF!</v>
      </c>
      <c r="BF146" s="36" t="e">
        <f t="shared" ca="1" si="97"/>
        <v>#REF!</v>
      </c>
      <c r="BG146" s="36" t="e">
        <f t="shared" ca="1" si="97"/>
        <v>#REF!</v>
      </c>
      <c r="BH146" s="36" t="e">
        <f t="shared" ca="1" si="97"/>
        <v>#REF!</v>
      </c>
      <c r="BI146" s="36" t="e">
        <f t="shared" ca="1" si="97"/>
        <v>#REF!</v>
      </c>
      <c r="BJ146" s="36" t="e">
        <f t="shared" ca="1" si="97"/>
        <v>#REF!</v>
      </c>
      <c r="BK146" s="36" t="e">
        <f t="shared" ca="1" si="97"/>
        <v>#REF!</v>
      </c>
      <c r="BL146" s="36" t="e">
        <f t="shared" ca="1" si="97"/>
        <v>#REF!</v>
      </c>
      <c r="BM146" s="54" t="s">
        <v>607</v>
      </c>
      <c r="BN146" s="54" t="s">
        <v>318</v>
      </c>
      <c r="BO146" s="54" t="s">
        <v>462</v>
      </c>
    </row>
    <row r="147" spans="1:67" x14ac:dyDescent="0.2">
      <c r="A147" s="81">
        <v>144</v>
      </c>
      <c r="B147" s="54" t="s">
        <v>608</v>
      </c>
      <c r="C147" s="36" t="str">
        <f t="shared" si="84"/>
        <v>夕張市</v>
      </c>
      <c r="D147" s="36" t="e">
        <f t="shared" ca="1" si="92"/>
        <v>#REF!</v>
      </c>
      <c r="E147" s="36" t="e">
        <f t="shared" ca="1" si="92"/>
        <v>#REF!</v>
      </c>
      <c r="F147" s="36" t="e">
        <f t="shared" ca="1" si="92"/>
        <v>#REF!</v>
      </c>
      <c r="G147" s="36" t="e">
        <f t="shared" ca="1" si="92"/>
        <v>#REF!</v>
      </c>
      <c r="H147" s="36" t="e">
        <f t="shared" ca="1" si="92"/>
        <v>#REF!</v>
      </c>
      <c r="I147" s="36" t="e">
        <f t="shared" ca="1" si="92"/>
        <v>#REF!</v>
      </c>
      <c r="J147" s="36" t="e">
        <f t="shared" ca="1" si="92"/>
        <v>#REF!</v>
      </c>
      <c r="K147" s="36" t="e">
        <f t="shared" ca="1" si="92"/>
        <v>#REF!</v>
      </c>
      <c r="L147" s="36" t="e">
        <f t="shared" ca="1" si="92"/>
        <v>#REF!</v>
      </c>
      <c r="M147" s="36" t="e">
        <f t="shared" ca="1" si="92"/>
        <v>#REF!</v>
      </c>
      <c r="N147" s="36" t="e">
        <f t="shared" ca="1" si="93"/>
        <v>#REF!</v>
      </c>
      <c r="O147" s="36" t="e">
        <f t="shared" ca="1" si="93"/>
        <v>#REF!</v>
      </c>
      <c r="P147" s="36" t="e">
        <f t="shared" ca="1" si="93"/>
        <v>#REF!</v>
      </c>
      <c r="Q147" s="36" t="e">
        <f t="shared" ca="1" si="93"/>
        <v>#REF!</v>
      </c>
      <c r="R147" s="36" t="e">
        <f t="shared" ca="1" si="93"/>
        <v>#REF!</v>
      </c>
      <c r="S147" s="36" t="e">
        <f t="shared" ca="1" si="93"/>
        <v>#REF!</v>
      </c>
      <c r="T147" s="36" t="e">
        <f t="shared" ca="1" si="93"/>
        <v>#REF!</v>
      </c>
      <c r="U147" s="36" t="e">
        <f t="shared" ca="1" si="93"/>
        <v>#REF!</v>
      </c>
      <c r="V147" s="36" t="e">
        <f t="shared" ca="1" si="93"/>
        <v>#REF!</v>
      </c>
      <c r="W147" s="36" t="e">
        <f t="shared" ca="1" si="93"/>
        <v>#REF!</v>
      </c>
      <c r="X147" s="36" t="e">
        <f t="shared" ca="1" si="94"/>
        <v>#REF!</v>
      </c>
      <c r="Y147" s="36" t="e">
        <f t="shared" ca="1" si="94"/>
        <v>#REF!</v>
      </c>
      <c r="Z147" s="36" t="e">
        <f t="shared" ca="1" si="94"/>
        <v>#REF!</v>
      </c>
      <c r="AA147" s="36" t="e">
        <f t="shared" ca="1" si="94"/>
        <v>#REF!</v>
      </c>
      <c r="AB147" s="36" t="e">
        <f t="shared" ca="1" si="94"/>
        <v>#REF!</v>
      </c>
      <c r="AC147" s="36" t="e">
        <f t="shared" ca="1" si="94"/>
        <v>#REF!</v>
      </c>
      <c r="AD147" s="36" t="e">
        <f t="shared" ca="1" si="94"/>
        <v>#REF!</v>
      </c>
      <c r="AE147" s="36" t="e">
        <f t="shared" ca="1" si="94"/>
        <v>#REF!</v>
      </c>
      <c r="AF147" s="36" t="e">
        <f t="shared" ca="1" si="94"/>
        <v>#REF!</v>
      </c>
      <c r="AG147" s="36" t="e">
        <f t="shared" ca="1" si="94"/>
        <v>#REF!</v>
      </c>
      <c r="AH147" s="36" t="e">
        <f t="shared" ca="1" si="95"/>
        <v>#REF!</v>
      </c>
      <c r="AI147" s="36" t="e">
        <f t="shared" ca="1" si="95"/>
        <v>#REF!</v>
      </c>
      <c r="AJ147" s="36" t="e">
        <f t="shared" ca="1" si="95"/>
        <v>#REF!</v>
      </c>
      <c r="AK147" s="36" t="e">
        <f t="shared" ca="1" si="95"/>
        <v>#REF!</v>
      </c>
      <c r="AL147" s="36" t="e">
        <f t="shared" ca="1" si="95"/>
        <v>#REF!</v>
      </c>
      <c r="AM147" s="36" t="e">
        <f t="shared" ca="1" si="95"/>
        <v>#REF!</v>
      </c>
      <c r="AN147" s="36" t="e">
        <f t="shared" ca="1" si="95"/>
        <v>#REF!</v>
      </c>
      <c r="AO147" s="36" t="e">
        <f t="shared" ca="1" si="95"/>
        <v>#REF!</v>
      </c>
      <c r="AP147" s="36" t="e">
        <f t="shared" ca="1" si="95"/>
        <v>#REF!</v>
      </c>
      <c r="AQ147" s="36" t="e">
        <f t="shared" ca="1" si="95"/>
        <v>#REF!</v>
      </c>
      <c r="AR147" s="36" t="e">
        <f t="shared" ca="1" si="96"/>
        <v>#REF!</v>
      </c>
      <c r="AS147" s="36" t="e">
        <f t="shared" ca="1" si="96"/>
        <v>#REF!</v>
      </c>
      <c r="AT147" s="36" t="e">
        <f t="shared" ca="1" si="96"/>
        <v>#REF!</v>
      </c>
      <c r="AU147" s="36" t="e">
        <f t="shared" ca="1" si="96"/>
        <v>#REF!</v>
      </c>
      <c r="AV147" s="36" t="e">
        <f t="shared" ca="1" si="96"/>
        <v>#REF!</v>
      </c>
      <c r="AW147" s="36" t="e">
        <f t="shared" ca="1" si="96"/>
        <v>#REF!</v>
      </c>
      <c r="AX147" s="36" t="e">
        <f t="shared" ca="1" si="96"/>
        <v>#REF!</v>
      </c>
      <c r="AY147" s="36" t="e">
        <f t="shared" ca="1" si="96"/>
        <v>#REF!</v>
      </c>
      <c r="AZ147" s="36" t="e">
        <f t="shared" ca="1" si="96"/>
        <v>#REF!</v>
      </c>
      <c r="BA147" s="36" t="e">
        <f t="shared" ca="1" si="96"/>
        <v>#REF!</v>
      </c>
      <c r="BB147" s="36" t="e">
        <f t="shared" ca="1" si="96"/>
        <v>#REF!</v>
      </c>
      <c r="BC147" s="36" t="e">
        <f t="shared" ca="1" si="96"/>
        <v>#REF!</v>
      </c>
      <c r="BD147" s="36" t="e">
        <f t="shared" ca="1" si="96"/>
        <v>#REF!</v>
      </c>
      <c r="BE147" s="36" t="e">
        <f t="shared" ca="1" si="85"/>
        <v>#REF!</v>
      </c>
      <c r="BF147" s="36" t="e">
        <f t="shared" ca="1" si="97"/>
        <v>#REF!</v>
      </c>
      <c r="BG147" s="36" t="e">
        <f t="shared" ca="1" si="97"/>
        <v>#REF!</v>
      </c>
      <c r="BH147" s="36" t="e">
        <f t="shared" ca="1" si="97"/>
        <v>#REF!</v>
      </c>
      <c r="BI147" s="36" t="e">
        <f t="shared" ca="1" si="97"/>
        <v>#REF!</v>
      </c>
      <c r="BJ147" s="36" t="e">
        <f t="shared" ca="1" si="97"/>
        <v>#REF!</v>
      </c>
      <c r="BK147" s="36" t="e">
        <f t="shared" ca="1" si="97"/>
        <v>#REF!</v>
      </c>
      <c r="BL147" s="36" t="e">
        <f t="shared" ca="1" si="97"/>
        <v>#REF!</v>
      </c>
      <c r="BM147" s="54" t="s">
        <v>608</v>
      </c>
      <c r="BN147" s="54" t="s">
        <v>318</v>
      </c>
      <c r="BO147" s="54" t="s">
        <v>463</v>
      </c>
    </row>
    <row r="148" spans="1:67" s="84" customFormat="1" x14ac:dyDescent="0.2">
      <c r="A148" s="81">
        <v>145</v>
      </c>
      <c r="B148" s="82" t="s">
        <v>609</v>
      </c>
      <c r="C148" s="81" t="str">
        <f t="shared" si="84"/>
        <v>夕張市</v>
      </c>
      <c r="D148" s="81" t="e">
        <f t="shared" ca="1" si="92"/>
        <v>#REF!</v>
      </c>
      <c r="E148" s="81" t="e">
        <f t="shared" ca="1" si="92"/>
        <v>#REF!</v>
      </c>
      <c r="F148" s="81" t="e">
        <f t="shared" ca="1" si="92"/>
        <v>#REF!</v>
      </c>
      <c r="G148" s="81" t="e">
        <f t="shared" ca="1" si="92"/>
        <v>#REF!</v>
      </c>
      <c r="H148" s="81" t="e">
        <f t="shared" ca="1" si="92"/>
        <v>#REF!</v>
      </c>
      <c r="I148" s="81" t="e">
        <f t="shared" ca="1" si="92"/>
        <v>#REF!</v>
      </c>
      <c r="J148" s="81" t="e">
        <f t="shared" ca="1" si="92"/>
        <v>#REF!</v>
      </c>
      <c r="K148" s="81" t="e">
        <f t="shared" ca="1" si="92"/>
        <v>#REF!</v>
      </c>
      <c r="L148" s="81" t="e">
        <f t="shared" ca="1" si="92"/>
        <v>#REF!</v>
      </c>
      <c r="M148" s="81" t="e">
        <f t="shared" ca="1" si="92"/>
        <v>#REF!</v>
      </c>
      <c r="N148" s="81" t="e">
        <f t="shared" ca="1" si="93"/>
        <v>#REF!</v>
      </c>
      <c r="O148" s="81" t="e">
        <f t="shared" ca="1" si="93"/>
        <v>#REF!</v>
      </c>
      <c r="P148" s="81" t="e">
        <f t="shared" ca="1" si="93"/>
        <v>#REF!</v>
      </c>
      <c r="Q148" s="81" t="e">
        <f t="shared" ca="1" si="93"/>
        <v>#REF!</v>
      </c>
      <c r="R148" s="81" t="e">
        <f t="shared" ca="1" si="93"/>
        <v>#REF!</v>
      </c>
      <c r="S148" s="81" t="e">
        <f t="shared" ca="1" si="93"/>
        <v>#REF!</v>
      </c>
      <c r="T148" s="81" t="e">
        <f t="shared" ca="1" si="93"/>
        <v>#REF!</v>
      </c>
      <c r="U148" s="81" t="e">
        <f t="shared" ca="1" si="93"/>
        <v>#REF!</v>
      </c>
      <c r="V148" s="81" t="e">
        <f t="shared" ca="1" si="93"/>
        <v>#REF!</v>
      </c>
      <c r="W148" s="81" t="e">
        <f t="shared" ca="1" si="93"/>
        <v>#REF!</v>
      </c>
      <c r="X148" s="81" t="e">
        <f t="shared" ca="1" si="94"/>
        <v>#REF!</v>
      </c>
      <c r="Y148" s="81" t="e">
        <f t="shared" ca="1" si="94"/>
        <v>#REF!</v>
      </c>
      <c r="Z148" s="81" t="e">
        <f t="shared" ca="1" si="94"/>
        <v>#REF!</v>
      </c>
      <c r="AA148" s="81" t="e">
        <f t="shared" ca="1" si="94"/>
        <v>#REF!</v>
      </c>
      <c r="AB148" s="81" t="e">
        <f t="shared" ca="1" si="94"/>
        <v>#REF!</v>
      </c>
      <c r="AC148" s="81" t="e">
        <f t="shared" ca="1" si="94"/>
        <v>#REF!</v>
      </c>
      <c r="AD148" s="81" t="e">
        <f t="shared" ca="1" si="94"/>
        <v>#REF!</v>
      </c>
      <c r="AE148" s="81" t="e">
        <f t="shared" ca="1" si="94"/>
        <v>#REF!</v>
      </c>
      <c r="AF148" s="81" t="e">
        <f t="shared" ca="1" si="94"/>
        <v>#REF!</v>
      </c>
      <c r="AG148" s="81" t="e">
        <f t="shared" ca="1" si="94"/>
        <v>#REF!</v>
      </c>
      <c r="AH148" s="81" t="e">
        <f t="shared" ca="1" si="95"/>
        <v>#REF!</v>
      </c>
      <c r="AI148" s="81" t="e">
        <f t="shared" ca="1" si="95"/>
        <v>#REF!</v>
      </c>
      <c r="AJ148" s="81" t="e">
        <f t="shared" ca="1" si="95"/>
        <v>#REF!</v>
      </c>
      <c r="AK148" s="81" t="e">
        <f t="shared" ca="1" si="95"/>
        <v>#REF!</v>
      </c>
      <c r="AL148" s="81" t="e">
        <f t="shared" ca="1" si="95"/>
        <v>#REF!</v>
      </c>
      <c r="AM148" s="81" t="e">
        <f t="shared" ca="1" si="95"/>
        <v>#REF!</v>
      </c>
      <c r="AN148" s="81" t="e">
        <f t="shared" ca="1" si="95"/>
        <v>#REF!</v>
      </c>
      <c r="AO148" s="81" t="e">
        <f t="shared" ca="1" si="95"/>
        <v>#REF!</v>
      </c>
      <c r="AP148" s="81" t="e">
        <f t="shared" ca="1" si="95"/>
        <v>#REF!</v>
      </c>
      <c r="AQ148" s="81" t="e">
        <f t="shared" ca="1" si="95"/>
        <v>#REF!</v>
      </c>
      <c r="AR148" s="81" t="e">
        <f t="shared" ca="1" si="96"/>
        <v>#REF!</v>
      </c>
      <c r="AS148" s="81" t="e">
        <f t="shared" ca="1" si="96"/>
        <v>#REF!</v>
      </c>
      <c r="AT148" s="81" t="e">
        <f t="shared" ca="1" si="96"/>
        <v>#REF!</v>
      </c>
      <c r="AU148" s="81" t="e">
        <f t="shared" ca="1" si="96"/>
        <v>#REF!</v>
      </c>
      <c r="AV148" s="81" t="e">
        <f t="shared" ca="1" si="96"/>
        <v>#REF!</v>
      </c>
      <c r="AW148" s="81" t="e">
        <f t="shared" ca="1" si="96"/>
        <v>#REF!</v>
      </c>
      <c r="AX148" s="81" t="e">
        <f t="shared" ca="1" si="96"/>
        <v>#REF!</v>
      </c>
      <c r="AY148" s="81" t="e">
        <f t="shared" ca="1" si="96"/>
        <v>#REF!</v>
      </c>
      <c r="AZ148" s="81" t="e">
        <f t="shared" ca="1" si="96"/>
        <v>#REF!</v>
      </c>
      <c r="BA148" s="81" t="e">
        <f t="shared" ca="1" si="96"/>
        <v>#REF!</v>
      </c>
      <c r="BB148" s="81" t="e">
        <f t="shared" ca="1" si="96"/>
        <v>#REF!</v>
      </c>
      <c r="BC148" s="81" t="e">
        <f t="shared" ca="1" si="96"/>
        <v>#REF!</v>
      </c>
      <c r="BD148" s="81" t="e">
        <f t="shared" ca="1" si="96"/>
        <v>#REF!</v>
      </c>
      <c r="BE148" s="81" t="e">
        <f t="shared" ca="1" si="85"/>
        <v>#REF!</v>
      </c>
      <c r="BF148" s="81" t="e">
        <f t="shared" ca="1" si="97"/>
        <v>#REF!</v>
      </c>
      <c r="BG148" s="81" t="e">
        <f t="shared" ca="1" si="97"/>
        <v>#REF!</v>
      </c>
      <c r="BH148" s="81" t="e">
        <f t="shared" ca="1" si="97"/>
        <v>#REF!</v>
      </c>
      <c r="BI148" s="81" t="e">
        <f t="shared" ca="1" si="97"/>
        <v>#REF!</v>
      </c>
      <c r="BJ148" s="81" t="e">
        <f t="shared" ca="1" si="97"/>
        <v>#REF!</v>
      </c>
      <c r="BK148" s="81" t="e">
        <f t="shared" ca="1" si="97"/>
        <v>#REF!</v>
      </c>
      <c r="BL148" s="81" t="e">
        <f t="shared" ca="1" si="97"/>
        <v>#REF!</v>
      </c>
      <c r="BM148" s="82" t="s">
        <v>609</v>
      </c>
      <c r="BN148" s="82" t="s">
        <v>319</v>
      </c>
      <c r="BO148" s="82" t="s">
        <v>381</v>
      </c>
    </row>
    <row r="149" spans="1:67" s="84" customFormat="1" x14ac:dyDescent="0.2">
      <c r="A149" s="81">
        <v>146</v>
      </c>
      <c r="B149" s="82" t="s">
        <v>610</v>
      </c>
      <c r="C149" s="81" t="str">
        <f t="shared" si="84"/>
        <v>夕張市</v>
      </c>
      <c r="D149" s="81" t="e">
        <f t="shared" ca="1" si="92"/>
        <v>#REF!</v>
      </c>
      <c r="E149" s="81" t="e">
        <f t="shared" ca="1" si="92"/>
        <v>#REF!</v>
      </c>
      <c r="F149" s="81" t="e">
        <f t="shared" ca="1" si="92"/>
        <v>#REF!</v>
      </c>
      <c r="G149" s="81" t="e">
        <f t="shared" ca="1" si="92"/>
        <v>#REF!</v>
      </c>
      <c r="H149" s="81" t="e">
        <f t="shared" ca="1" si="92"/>
        <v>#REF!</v>
      </c>
      <c r="I149" s="81" t="e">
        <f t="shared" ca="1" si="92"/>
        <v>#REF!</v>
      </c>
      <c r="J149" s="81" t="e">
        <f t="shared" ca="1" si="92"/>
        <v>#REF!</v>
      </c>
      <c r="K149" s="81" t="e">
        <f t="shared" ca="1" si="92"/>
        <v>#REF!</v>
      </c>
      <c r="L149" s="81" t="e">
        <f t="shared" ca="1" si="92"/>
        <v>#REF!</v>
      </c>
      <c r="M149" s="81" t="e">
        <f t="shared" ca="1" si="92"/>
        <v>#REF!</v>
      </c>
      <c r="N149" s="81" t="e">
        <f t="shared" ca="1" si="93"/>
        <v>#REF!</v>
      </c>
      <c r="O149" s="81" t="e">
        <f t="shared" ca="1" si="93"/>
        <v>#REF!</v>
      </c>
      <c r="P149" s="81" t="e">
        <f t="shared" ca="1" si="93"/>
        <v>#REF!</v>
      </c>
      <c r="Q149" s="81" t="e">
        <f t="shared" ca="1" si="93"/>
        <v>#REF!</v>
      </c>
      <c r="R149" s="81" t="e">
        <f t="shared" ca="1" si="93"/>
        <v>#REF!</v>
      </c>
      <c r="S149" s="81" t="e">
        <f t="shared" ca="1" si="93"/>
        <v>#REF!</v>
      </c>
      <c r="T149" s="81" t="e">
        <f t="shared" ca="1" si="93"/>
        <v>#REF!</v>
      </c>
      <c r="U149" s="81" t="e">
        <f t="shared" ca="1" si="93"/>
        <v>#REF!</v>
      </c>
      <c r="V149" s="81" t="e">
        <f t="shared" ca="1" si="93"/>
        <v>#REF!</v>
      </c>
      <c r="W149" s="81" t="e">
        <f t="shared" ca="1" si="93"/>
        <v>#REF!</v>
      </c>
      <c r="X149" s="81" t="e">
        <f t="shared" ca="1" si="94"/>
        <v>#REF!</v>
      </c>
      <c r="Y149" s="81" t="e">
        <f t="shared" ca="1" si="94"/>
        <v>#REF!</v>
      </c>
      <c r="Z149" s="81" t="e">
        <f t="shared" ca="1" si="94"/>
        <v>#REF!</v>
      </c>
      <c r="AA149" s="81" t="e">
        <f t="shared" ca="1" si="94"/>
        <v>#REF!</v>
      </c>
      <c r="AB149" s="81" t="e">
        <f t="shared" ca="1" si="94"/>
        <v>#REF!</v>
      </c>
      <c r="AC149" s="81" t="e">
        <f t="shared" ca="1" si="94"/>
        <v>#REF!</v>
      </c>
      <c r="AD149" s="81" t="e">
        <f t="shared" ca="1" si="94"/>
        <v>#REF!</v>
      </c>
      <c r="AE149" s="81" t="e">
        <f t="shared" ca="1" si="94"/>
        <v>#REF!</v>
      </c>
      <c r="AF149" s="81" t="e">
        <f t="shared" ca="1" si="94"/>
        <v>#REF!</v>
      </c>
      <c r="AG149" s="81" t="e">
        <f t="shared" ca="1" si="94"/>
        <v>#REF!</v>
      </c>
      <c r="AH149" s="81" t="e">
        <f t="shared" ca="1" si="95"/>
        <v>#REF!</v>
      </c>
      <c r="AI149" s="81" t="e">
        <f t="shared" ca="1" si="95"/>
        <v>#REF!</v>
      </c>
      <c r="AJ149" s="81" t="e">
        <f t="shared" ca="1" si="95"/>
        <v>#REF!</v>
      </c>
      <c r="AK149" s="81" t="e">
        <f t="shared" ca="1" si="95"/>
        <v>#REF!</v>
      </c>
      <c r="AL149" s="81" t="e">
        <f t="shared" ca="1" si="95"/>
        <v>#REF!</v>
      </c>
      <c r="AM149" s="81" t="e">
        <f t="shared" ca="1" si="95"/>
        <v>#REF!</v>
      </c>
      <c r="AN149" s="81" t="e">
        <f t="shared" ca="1" si="95"/>
        <v>#REF!</v>
      </c>
      <c r="AO149" s="81" t="e">
        <f t="shared" ca="1" si="95"/>
        <v>#REF!</v>
      </c>
      <c r="AP149" s="81" t="e">
        <f t="shared" ca="1" si="95"/>
        <v>#REF!</v>
      </c>
      <c r="AQ149" s="81" t="e">
        <f t="shared" ca="1" si="95"/>
        <v>#REF!</v>
      </c>
      <c r="AR149" s="81" t="e">
        <f t="shared" ca="1" si="96"/>
        <v>#REF!</v>
      </c>
      <c r="AS149" s="81" t="e">
        <f t="shared" ca="1" si="96"/>
        <v>#REF!</v>
      </c>
      <c r="AT149" s="81" t="e">
        <f t="shared" ca="1" si="96"/>
        <v>#REF!</v>
      </c>
      <c r="AU149" s="81" t="e">
        <f t="shared" ca="1" si="96"/>
        <v>#REF!</v>
      </c>
      <c r="AV149" s="81" t="e">
        <f t="shared" ca="1" si="96"/>
        <v>#REF!</v>
      </c>
      <c r="AW149" s="81" t="e">
        <f t="shared" ca="1" si="96"/>
        <v>#REF!</v>
      </c>
      <c r="AX149" s="81" t="e">
        <f t="shared" ca="1" si="96"/>
        <v>#REF!</v>
      </c>
      <c r="AY149" s="81" t="e">
        <f t="shared" ca="1" si="96"/>
        <v>#REF!</v>
      </c>
      <c r="AZ149" s="81" t="e">
        <f t="shared" ca="1" si="96"/>
        <v>#REF!</v>
      </c>
      <c r="BA149" s="81" t="e">
        <f t="shared" ca="1" si="96"/>
        <v>#REF!</v>
      </c>
      <c r="BB149" s="81" t="e">
        <f t="shared" ca="1" si="96"/>
        <v>#REF!</v>
      </c>
      <c r="BC149" s="81" t="e">
        <f t="shared" ca="1" si="96"/>
        <v>#REF!</v>
      </c>
      <c r="BD149" s="81" t="e">
        <f t="shared" ca="1" si="96"/>
        <v>#REF!</v>
      </c>
      <c r="BE149" s="81" t="e">
        <f t="shared" ca="1" si="85"/>
        <v>#REF!</v>
      </c>
      <c r="BF149" s="81" t="e">
        <f t="shared" ca="1" si="97"/>
        <v>#REF!</v>
      </c>
      <c r="BG149" s="81" t="e">
        <f t="shared" ca="1" si="97"/>
        <v>#REF!</v>
      </c>
      <c r="BH149" s="81" t="e">
        <f t="shared" ca="1" si="97"/>
        <v>#REF!</v>
      </c>
      <c r="BI149" s="81" t="e">
        <f t="shared" ca="1" si="97"/>
        <v>#REF!</v>
      </c>
      <c r="BJ149" s="81" t="e">
        <f t="shared" ca="1" si="97"/>
        <v>#REF!</v>
      </c>
      <c r="BK149" s="81" t="e">
        <f t="shared" ca="1" si="97"/>
        <v>#REF!</v>
      </c>
      <c r="BL149" s="81" t="e">
        <f t="shared" ca="1" si="97"/>
        <v>#REF!</v>
      </c>
      <c r="BM149" s="82" t="s">
        <v>610</v>
      </c>
      <c r="BN149" s="82" t="s">
        <v>319</v>
      </c>
      <c r="BO149" s="82" t="s">
        <v>462</v>
      </c>
    </row>
    <row r="150" spans="1:67" s="84" customFormat="1" x14ac:dyDescent="0.2">
      <c r="A150" s="81">
        <v>147</v>
      </c>
      <c r="B150" s="82" t="s">
        <v>611</v>
      </c>
      <c r="C150" s="81" t="str">
        <f t="shared" si="84"/>
        <v>夕張市</v>
      </c>
      <c r="D150" s="81" t="e">
        <f t="shared" ca="1" si="92"/>
        <v>#REF!</v>
      </c>
      <c r="E150" s="81" t="e">
        <f t="shared" ca="1" si="92"/>
        <v>#REF!</v>
      </c>
      <c r="F150" s="81" t="e">
        <f t="shared" ca="1" si="92"/>
        <v>#REF!</v>
      </c>
      <c r="G150" s="81" t="e">
        <f t="shared" ca="1" si="92"/>
        <v>#REF!</v>
      </c>
      <c r="H150" s="81" t="e">
        <f t="shared" ca="1" si="92"/>
        <v>#REF!</v>
      </c>
      <c r="I150" s="81" t="e">
        <f t="shared" ca="1" si="92"/>
        <v>#REF!</v>
      </c>
      <c r="J150" s="81" t="e">
        <f t="shared" ca="1" si="92"/>
        <v>#REF!</v>
      </c>
      <c r="K150" s="81" t="e">
        <f t="shared" ca="1" si="92"/>
        <v>#REF!</v>
      </c>
      <c r="L150" s="81" t="e">
        <f t="shared" ca="1" si="92"/>
        <v>#REF!</v>
      </c>
      <c r="M150" s="81" t="e">
        <f t="shared" ca="1" si="92"/>
        <v>#REF!</v>
      </c>
      <c r="N150" s="81" t="e">
        <f t="shared" ca="1" si="93"/>
        <v>#REF!</v>
      </c>
      <c r="O150" s="81" t="e">
        <f t="shared" ca="1" si="93"/>
        <v>#REF!</v>
      </c>
      <c r="P150" s="81" t="e">
        <f t="shared" ca="1" si="93"/>
        <v>#REF!</v>
      </c>
      <c r="Q150" s="81" t="e">
        <f t="shared" ca="1" si="93"/>
        <v>#REF!</v>
      </c>
      <c r="R150" s="81" t="e">
        <f t="shared" ca="1" si="93"/>
        <v>#REF!</v>
      </c>
      <c r="S150" s="81" t="e">
        <f t="shared" ca="1" si="93"/>
        <v>#REF!</v>
      </c>
      <c r="T150" s="81" t="e">
        <f t="shared" ca="1" si="93"/>
        <v>#REF!</v>
      </c>
      <c r="U150" s="81" t="e">
        <f t="shared" ca="1" si="93"/>
        <v>#REF!</v>
      </c>
      <c r="V150" s="81" t="e">
        <f t="shared" ca="1" si="93"/>
        <v>#REF!</v>
      </c>
      <c r="W150" s="81" t="e">
        <f t="shared" ca="1" si="93"/>
        <v>#REF!</v>
      </c>
      <c r="X150" s="81" t="e">
        <f t="shared" ca="1" si="94"/>
        <v>#REF!</v>
      </c>
      <c r="Y150" s="81" t="e">
        <f t="shared" ca="1" si="94"/>
        <v>#REF!</v>
      </c>
      <c r="Z150" s="81" t="e">
        <f t="shared" ca="1" si="94"/>
        <v>#REF!</v>
      </c>
      <c r="AA150" s="81" t="e">
        <f t="shared" ca="1" si="94"/>
        <v>#REF!</v>
      </c>
      <c r="AB150" s="81" t="e">
        <f t="shared" ca="1" si="94"/>
        <v>#REF!</v>
      </c>
      <c r="AC150" s="81" t="e">
        <f t="shared" ca="1" si="94"/>
        <v>#REF!</v>
      </c>
      <c r="AD150" s="81" t="e">
        <f t="shared" ca="1" si="94"/>
        <v>#REF!</v>
      </c>
      <c r="AE150" s="81" t="e">
        <f t="shared" ca="1" si="94"/>
        <v>#REF!</v>
      </c>
      <c r="AF150" s="81" t="e">
        <f t="shared" ca="1" si="94"/>
        <v>#REF!</v>
      </c>
      <c r="AG150" s="81" t="e">
        <f t="shared" ca="1" si="94"/>
        <v>#REF!</v>
      </c>
      <c r="AH150" s="81" t="e">
        <f t="shared" ca="1" si="95"/>
        <v>#REF!</v>
      </c>
      <c r="AI150" s="81" t="e">
        <f t="shared" ca="1" si="95"/>
        <v>#REF!</v>
      </c>
      <c r="AJ150" s="81" t="e">
        <f t="shared" ca="1" si="95"/>
        <v>#REF!</v>
      </c>
      <c r="AK150" s="81" t="e">
        <f t="shared" ca="1" si="95"/>
        <v>#REF!</v>
      </c>
      <c r="AL150" s="81" t="e">
        <f t="shared" ca="1" si="95"/>
        <v>#REF!</v>
      </c>
      <c r="AM150" s="81" t="e">
        <f t="shared" ca="1" si="95"/>
        <v>#REF!</v>
      </c>
      <c r="AN150" s="81" t="e">
        <f t="shared" ca="1" si="95"/>
        <v>#REF!</v>
      </c>
      <c r="AO150" s="81" t="e">
        <f t="shared" ca="1" si="95"/>
        <v>#REF!</v>
      </c>
      <c r="AP150" s="81" t="e">
        <f t="shared" ca="1" si="95"/>
        <v>#REF!</v>
      </c>
      <c r="AQ150" s="81" t="e">
        <f t="shared" ca="1" si="95"/>
        <v>#REF!</v>
      </c>
      <c r="AR150" s="81" t="e">
        <f t="shared" ca="1" si="96"/>
        <v>#REF!</v>
      </c>
      <c r="AS150" s="81" t="e">
        <f t="shared" ca="1" si="96"/>
        <v>#REF!</v>
      </c>
      <c r="AT150" s="81" t="e">
        <f t="shared" ca="1" si="96"/>
        <v>#REF!</v>
      </c>
      <c r="AU150" s="81" t="e">
        <f t="shared" ca="1" si="96"/>
        <v>#REF!</v>
      </c>
      <c r="AV150" s="81" t="e">
        <f t="shared" ca="1" si="96"/>
        <v>#REF!</v>
      </c>
      <c r="AW150" s="81" t="e">
        <f t="shared" ca="1" si="96"/>
        <v>#REF!</v>
      </c>
      <c r="AX150" s="81" t="e">
        <f t="shared" ca="1" si="96"/>
        <v>#REF!</v>
      </c>
      <c r="AY150" s="81" t="e">
        <f t="shared" ca="1" si="96"/>
        <v>#REF!</v>
      </c>
      <c r="AZ150" s="81" t="e">
        <f t="shared" ca="1" si="96"/>
        <v>#REF!</v>
      </c>
      <c r="BA150" s="81" t="e">
        <f t="shared" ca="1" si="96"/>
        <v>#REF!</v>
      </c>
      <c r="BB150" s="81" t="e">
        <f t="shared" ca="1" si="96"/>
        <v>#REF!</v>
      </c>
      <c r="BC150" s="81" t="e">
        <f t="shared" ca="1" si="96"/>
        <v>#REF!</v>
      </c>
      <c r="BD150" s="81" t="e">
        <f t="shared" ca="1" si="96"/>
        <v>#REF!</v>
      </c>
      <c r="BE150" s="81" t="e">
        <f t="shared" ca="1" si="85"/>
        <v>#REF!</v>
      </c>
      <c r="BF150" s="81" t="e">
        <f t="shared" ca="1" si="97"/>
        <v>#REF!</v>
      </c>
      <c r="BG150" s="81" t="e">
        <f t="shared" ca="1" si="97"/>
        <v>#REF!</v>
      </c>
      <c r="BH150" s="81" t="e">
        <f t="shared" ca="1" si="97"/>
        <v>#REF!</v>
      </c>
      <c r="BI150" s="81" t="e">
        <f t="shared" ca="1" si="97"/>
        <v>#REF!</v>
      </c>
      <c r="BJ150" s="81" t="e">
        <f t="shared" ca="1" si="97"/>
        <v>#REF!</v>
      </c>
      <c r="BK150" s="81" t="e">
        <f t="shared" ca="1" si="97"/>
        <v>#REF!</v>
      </c>
      <c r="BL150" s="81" t="e">
        <f t="shared" ca="1" si="97"/>
        <v>#REF!</v>
      </c>
      <c r="BM150" s="82" t="s">
        <v>611</v>
      </c>
      <c r="BN150" s="82" t="s">
        <v>319</v>
      </c>
      <c r="BO150" s="82" t="s">
        <v>463</v>
      </c>
    </row>
    <row r="151" spans="1:67" x14ac:dyDescent="0.2">
      <c r="A151" s="81">
        <v>148</v>
      </c>
      <c r="B151" s="54" t="s">
        <v>612</v>
      </c>
      <c r="C151" s="36" t="str">
        <f t="shared" si="84"/>
        <v>夕張市</v>
      </c>
      <c r="D151" s="36" t="e">
        <f t="shared" ca="1" si="92"/>
        <v>#REF!</v>
      </c>
      <c r="E151" s="36" t="e">
        <f t="shared" ca="1" si="92"/>
        <v>#REF!</v>
      </c>
      <c r="F151" s="36" t="e">
        <f t="shared" ca="1" si="92"/>
        <v>#REF!</v>
      </c>
      <c r="G151" s="36" t="e">
        <f t="shared" ca="1" si="92"/>
        <v>#REF!</v>
      </c>
      <c r="H151" s="36" t="e">
        <f t="shared" ca="1" si="92"/>
        <v>#REF!</v>
      </c>
      <c r="I151" s="36" t="e">
        <f t="shared" ca="1" si="92"/>
        <v>#REF!</v>
      </c>
      <c r="J151" s="36" t="e">
        <f t="shared" ca="1" si="92"/>
        <v>#REF!</v>
      </c>
      <c r="K151" s="36" t="e">
        <f t="shared" ca="1" si="92"/>
        <v>#REF!</v>
      </c>
      <c r="L151" s="36" t="e">
        <f t="shared" ca="1" si="92"/>
        <v>#REF!</v>
      </c>
      <c r="M151" s="36" t="e">
        <f t="shared" ca="1" si="92"/>
        <v>#REF!</v>
      </c>
      <c r="N151" s="36" t="e">
        <f t="shared" ca="1" si="93"/>
        <v>#REF!</v>
      </c>
      <c r="O151" s="36" t="e">
        <f t="shared" ca="1" si="93"/>
        <v>#REF!</v>
      </c>
      <c r="P151" s="36" t="e">
        <f t="shared" ca="1" si="93"/>
        <v>#REF!</v>
      </c>
      <c r="Q151" s="36" t="e">
        <f t="shared" ca="1" si="93"/>
        <v>#REF!</v>
      </c>
      <c r="R151" s="36" t="e">
        <f t="shared" ca="1" si="93"/>
        <v>#REF!</v>
      </c>
      <c r="S151" s="36" t="e">
        <f t="shared" ca="1" si="93"/>
        <v>#REF!</v>
      </c>
      <c r="T151" s="36" t="e">
        <f t="shared" ca="1" si="93"/>
        <v>#REF!</v>
      </c>
      <c r="U151" s="36" t="e">
        <f t="shared" ca="1" si="93"/>
        <v>#REF!</v>
      </c>
      <c r="V151" s="36" t="e">
        <f t="shared" ca="1" si="93"/>
        <v>#REF!</v>
      </c>
      <c r="W151" s="36" t="e">
        <f t="shared" ca="1" si="93"/>
        <v>#REF!</v>
      </c>
      <c r="X151" s="36" t="e">
        <f t="shared" ca="1" si="94"/>
        <v>#REF!</v>
      </c>
      <c r="Y151" s="36" t="e">
        <f t="shared" ca="1" si="94"/>
        <v>#REF!</v>
      </c>
      <c r="Z151" s="36" t="e">
        <f t="shared" ca="1" si="94"/>
        <v>#REF!</v>
      </c>
      <c r="AA151" s="36" t="e">
        <f t="shared" ca="1" si="94"/>
        <v>#REF!</v>
      </c>
      <c r="AB151" s="36" t="e">
        <f t="shared" ca="1" si="94"/>
        <v>#REF!</v>
      </c>
      <c r="AC151" s="36" t="e">
        <f t="shared" ca="1" si="94"/>
        <v>#REF!</v>
      </c>
      <c r="AD151" s="36" t="e">
        <f t="shared" ca="1" si="94"/>
        <v>#REF!</v>
      </c>
      <c r="AE151" s="36" t="e">
        <f t="shared" ca="1" si="94"/>
        <v>#REF!</v>
      </c>
      <c r="AF151" s="36" t="e">
        <f t="shared" ca="1" si="94"/>
        <v>#REF!</v>
      </c>
      <c r="AG151" s="36" t="e">
        <f t="shared" ca="1" si="94"/>
        <v>#REF!</v>
      </c>
      <c r="AH151" s="36" t="e">
        <f t="shared" ca="1" si="95"/>
        <v>#REF!</v>
      </c>
      <c r="AI151" s="36" t="e">
        <f t="shared" ca="1" si="95"/>
        <v>#REF!</v>
      </c>
      <c r="AJ151" s="36" t="e">
        <f t="shared" ca="1" si="95"/>
        <v>#REF!</v>
      </c>
      <c r="AK151" s="36" t="e">
        <f t="shared" ca="1" si="95"/>
        <v>#REF!</v>
      </c>
      <c r="AL151" s="36" t="e">
        <f t="shared" ca="1" si="95"/>
        <v>#REF!</v>
      </c>
      <c r="AM151" s="36" t="e">
        <f t="shared" ca="1" si="95"/>
        <v>#REF!</v>
      </c>
      <c r="AN151" s="36" t="e">
        <f t="shared" ca="1" si="95"/>
        <v>#REF!</v>
      </c>
      <c r="AO151" s="36" t="e">
        <f t="shared" ca="1" si="95"/>
        <v>#REF!</v>
      </c>
      <c r="AP151" s="36" t="e">
        <f t="shared" ca="1" si="95"/>
        <v>#REF!</v>
      </c>
      <c r="AQ151" s="36" t="e">
        <f t="shared" ca="1" si="95"/>
        <v>#REF!</v>
      </c>
      <c r="AR151" s="36" t="e">
        <f t="shared" ca="1" si="96"/>
        <v>#REF!</v>
      </c>
      <c r="AS151" s="36" t="e">
        <f t="shared" ca="1" si="96"/>
        <v>#REF!</v>
      </c>
      <c r="AT151" s="36" t="e">
        <f t="shared" ca="1" si="96"/>
        <v>#REF!</v>
      </c>
      <c r="AU151" s="36" t="e">
        <f t="shared" ca="1" si="96"/>
        <v>#REF!</v>
      </c>
      <c r="AV151" s="36" t="e">
        <f t="shared" ca="1" si="96"/>
        <v>#REF!</v>
      </c>
      <c r="AW151" s="36" t="e">
        <f t="shared" ca="1" si="96"/>
        <v>#REF!</v>
      </c>
      <c r="AX151" s="36" t="e">
        <f t="shared" ca="1" si="96"/>
        <v>#REF!</v>
      </c>
      <c r="AY151" s="36" t="e">
        <f t="shared" ca="1" si="96"/>
        <v>#REF!</v>
      </c>
      <c r="AZ151" s="36" t="e">
        <f t="shared" ca="1" si="96"/>
        <v>#REF!</v>
      </c>
      <c r="BA151" s="36" t="e">
        <f t="shared" ca="1" si="96"/>
        <v>#REF!</v>
      </c>
      <c r="BB151" s="36" t="e">
        <f t="shared" ca="1" si="96"/>
        <v>#REF!</v>
      </c>
      <c r="BC151" s="36" t="e">
        <f t="shared" ca="1" si="96"/>
        <v>#REF!</v>
      </c>
      <c r="BD151" s="36" t="e">
        <f t="shared" ca="1" si="96"/>
        <v>#REF!</v>
      </c>
      <c r="BE151" s="36" t="e">
        <f t="shared" ca="1" si="85"/>
        <v>#REF!</v>
      </c>
      <c r="BF151" s="36" t="e">
        <f t="shared" ca="1" si="97"/>
        <v>#REF!</v>
      </c>
      <c r="BG151" s="36" t="e">
        <f t="shared" ca="1" si="97"/>
        <v>#REF!</v>
      </c>
      <c r="BH151" s="36" t="e">
        <f t="shared" ca="1" si="97"/>
        <v>#REF!</v>
      </c>
      <c r="BI151" s="36" t="e">
        <f t="shared" ca="1" si="97"/>
        <v>#REF!</v>
      </c>
      <c r="BJ151" s="36" t="e">
        <f t="shared" ca="1" si="97"/>
        <v>#REF!</v>
      </c>
      <c r="BK151" s="36" t="e">
        <f t="shared" ca="1" si="97"/>
        <v>#REF!</v>
      </c>
      <c r="BL151" s="36" t="e">
        <f t="shared" ca="1" si="97"/>
        <v>#REF!</v>
      </c>
      <c r="BM151" s="54" t="s">
        <v>612</v>
      </c>
      <c r="BN151" s="54" t="s">
        <v>320</v>
      </c>
      <c r="BO151" s="54" t="s">
        <v>381</v>
      </c>
    </row>
    <row r="152" spans="1:67" x14ac:dyDescent="0.2">
      <c r="A152" s="81">
        <v>149</v>
      </c>
      <c r="B152" s="54" t="s">
        <v>613</v>
      </c>
      <c r="C152" s="36" t="str">
        <f t="shared" si="84"/>
        <v>夕張市</v>
      </c>
      <c r="D152" s="36" t="e">
        <f t="shared" ca="1" si="92"/>
        <v>#REF!</v>
      </c>
      <c r="E152" s="36" t="e">
        <f t="shared" ca="1" si="92"/>
        <v>#REF!</v>
      </c>
      <c r="F152" s="36" t="e">
        <f t="shared" ca="1" si="92"/>
        <v>#REF!</v>
      </c>
      <c r="G152" s="36" t="e">
        <f t="shared" ca="1" si="92"/>
        <v>#REF!</v>
      </c>
      <c r="H152" s="36" t="e">
        <f t="shared" ca="1" si="92"/>
        <v>#REF!</v>
      </c>
      <c r="I152" s="36" t="e">
        <f t="shared" ca="1" si="92"/>
        <v>#REF!</v>
      </c>
      <c r="J152" s="36" t="e">
        <f t="shared" ca="1" si="92"/>
        <v>#REF!</v>
      </c>
      <c r="K152" s="36" t="e">
        <f t="shared" ca="1" si="92"/>
        <v>#REF!</v>
      </c>
      <c r="L152" s="36" t="e">
        <f t="shared" ca="1" si="92"/>
        <v>#REF!</v>
      </c>
      <c r="M152" s="36" t="e">
        <f t="shared" ca="1" si="92"/>
        <v>#REF!</v>
      </c>
      <c r="N152" s="36" t="e">
        <f t="shared" ca="1" si="93"/>
        <v>#REF!</v>
      </c>
      <c r="O152" s="36" t="e">
        <f t="shared" ca="1" si="93"/>
        <v>#REF!</v>
      </c>
      <c r="P152" s="36" t="e">
        <f t="shared" ca="1" si="93"/>
        <v>#REF!</v>
      </c>
      <c r="Q152" s="36" t="e">
        <f t="shared" ca="1" si="93"/>
        <v>#REF!</v>
      </c>
      <c r="R152" s="36" t="e">
        <f t="shared" ca="1" si="93"/>
        <v>#REF!</v>
      </c>
      <c r="S152" s="36" t="e">
        <f t="shared" ca="1" si="93"/>
        <v>#REF!</v>
      </c>
      <c r="T152" s="36" t="e">
        <f t="shared" ca="1" si="93"/>
        <v>#REF!</v>
      </c>
      <c r="U152" s="36" t="e">
        <f t="shared" ca="1" si="93"/>
        <v>#REF!</v>
      </c>
      <c r="V152" s="36" t="e">
        <f t="shared" ca="1" si="93"/>
        <v>#REF!</v>
      </c>
      <c r="W152" s="36" t="e">
        <f t="shared" ca="1" si="93"/>
        <v>#REF!</v>
      </c>
      <c r="X152" s="36" t="e">
        <f t="shared" ca="1" si="94"/>
        <v>#REF!</v>
      </c>
      <c r="Y152" s="36" t="e">
        <f t="shared" ca="1" si="94"/>
        <v>#REF!</v>
      </c>
      <c r="Z152" s="36" t="e">
        <f t="shared" ca="1" si="94"/>
        <v>#REF!</v>
      </c>
      <c r="AA152" s="36" t="e">
        <f t="shared" ca="1" si="94"/>
        <v>#REF!</v>
      </c>
      <c r="AB152" s="36" t="e">
        <f t="shared" ca="1" si="94"/>
        <v>#REF!</v>
      </c>
      <c r="AC152" s="36" t="e">
        <f t="shared" ca="1" si="94"/>
        <v>#REF!</v>
      </c>
      <c r="AD152" s="36" t="e">
        <f t="shared" ca="1" si="94"/>
        <v>#REF!</v>
      </c>
      <c r="AE152" s="36" t="e">
        <f t="shared" ca="1" si="94"/>
        <v>#REF!</v>
      </c>
      <c r="AF152" s="36" t="e">
        <f t="shared" ca="1" si="94"/>
        <v>#REF!</v>
      </c>
      <c r="AG152" s="36" t="e">
        <f t="shared" ca="1" si="94"/>
        <v>#REF!</v>
      </c>
      <c r="AH152" s="36" t="e">
        <f t="shared" ca="1" si="95"/>
        <v>#REF!</v>
      </c>
      <c r="AI152" s="36" t="e">
        <f t="shared" ca="1" si="95"/>
        <v>#REF!</v>
      </c>
      <c r="AJ152" s="36" t="e">
        <f t="shared" ca="1" si="95"/>
        <v>#REF!</v>
      </c>
      <c r="AK152" s="36" t="e">
        <f t="shared" ca="1" si="95"/>
        <v>#REF!</v>
      </c>
      <c r="AL152" s="36" t="e">
        <f t="shared" ca="1" si="95"/>
        <v>#REF!</v>
      </c>
      <c r="AM152" s="36" t="e">
        <f t="shared" ca="1" si="95"/>
        <v>#REF!</v>
      </c>
      <c r="AN152" s="36" t="e">
        <f t="shared" ca="1" si="95"/>
        <v>#REF!</v>
      </c>
      <c r="AO152" s="36" t="e">
        <f t="shared" ca="1" si="95"/>
        <v>#REF!</v>
      </c>
      <c r="AP152" s="36" t="e">
        <f t="shared" ca="1" si="95"/>
        <v>#REF!</v>
      </c>
      <c r="AQ152" s="36" t="e">
        <f t="shared" ca="1" si="95"/>
        <v>#REF!</v>
      </c>
      <c r="AR152" s="36" t="e">
        <f t="shared" ca="1" si="96"/>
        <v>#REF!</v>
      </c>
      <c r="AS152" s="36" t="e">
        <f t="shared" ca="1" si="96"/>
        <v>#REF!</v>
      </c>
      <c r="AT152" s="36" t="e">
        <f t="shared" ca="1" si="96"/>
        <v>#REF!</v>
      </c>
      <c r="AU152" s="36" t="e">
        <f t="shared" ca="1" si="96"/>
        <v>#REF!</v>
      </c>
      <c r="AV152" s="36" t="e">
        <f t="shared" ca="1" si="96"/>
        <v>#REF!</v>
      </c>
      <c r="AW152" s="36" t="e">
        <f t="shared" ca="1" si="96"/>
        <v>#REF!</v>
      </c>
      <c r="AX152" s="36" t="e">
        <f t="shared" ca="1" si="96"/>
        <v>#REF!</v>
      </c>
      <c r="AY152" s="36" t="e">
        <f t="shared" ca="1" si="96"/>
        <v>#REF!</v>
      </c>
      <c r="AZ152" s="36" t="e">
        <f t="shared" ca="1" si="96"/>
        <v>#REF!</v>
      </c>
      <c r="BA152" s="36" t="e">
        <f t="shared" ca="1" si="96"/>
        <v>#REF!</v>
      </c>
      <c r="BB152" s="36" t="e">
        <f t="shared" ca="1" si="96"/>
        <v>#REF!</v>
      </c>
      <c r="BC152" s="36" t="e">
        <f t="shared" ca="1" si="96"/>
        <v>#REF!</v>
      </c>
      <c r="BD152" s="36" t="e">
        <f t="shared" ca="1" si="96"/>
        <v>#REF!</v>
      </c>
      <c r="BE152" s="36" t="e">
        <f t="shared" ca="1" si="85"/>
        <v>#REF!</v>
      </c>
      <c r="BF152" s="36" t="e">
        <f t="shared" ca="1" si="97"/>
        <v>#REF!</v>
      </c>
      <c r="BG152" s="36" t="e">
        <f t="shared" ca="1" si="97"/>
        <v>#REF!</v>
      </c>
      <c r="BH152" s="36" t="e">
        <f t="shared" ca="1" si="97"/>
        <v>#REF!</v>
      </c>
      <c r="BI152" s="36" t="e">
        <f t="shared" ca="1" si="97"/>
        <v>#REF!</v>
      </c>
      <c r="BJ152" s="36" t="e">
        <f t="shared" ca="1" si="97"/>
        <v>#REF!</v>
      </c>
      <c r="BK152" s="36" t="e">
        <f t="shared" ca="1" si="97"/>
        <v>#REF!</v>
      </c>
      <c r="BL152" s="36" t="e">
        <f t="shared" ca="1" si="97"/>
        <v>#REF!</v>
      </c>
      <c r="BM152" s="54" t="s">
        <v>613</v>
      </c>
      <c r="BN152" s="54" t="s">
        <v>320</v>
      </c>
      <c r="BO152" s="54" t="s">
        <v>462</v>
      </c>
    </row>
    <row r="153" spans="1:67" x14ac:dyDescent="0.2">
      <c r="A153" s="81">
        <v>150</v>
      </c>
      <c r="B153" s="54" t="s">
        <v>614</v>
      </c>
      <c r="C153" s="36" t="str">
        <f t="shared" si="84"/>
        <v>夕張市</v>
      </c>
      <c r="D153" s="36" t="e">
        <f t="shared" ca="1" si="92"/>
        <v>#REF!</v>
      </c>
      <c r="E153" s="36" t="e">
        <f t="shared" ca="1" si="92"/>
        <v>#REF!</v>
      </c>
      <c r="F153" s="36" t="e">
        <f t="shared" ca="1" si="92"/>
        <v>#REF!</v>
      </c>
      <c r="G153" s="36" t="e">
        <f t="shared" ca="1" si="92"/>
        <v>#REF!</v>
      </c>
      <c r="H153" s="36" t="e">
        <f t="shared" ca="1" si="92"/>
        <v>#REF!</v>
      </c>
      <c r="I153" s="36" t="e">
        <f t="shared" ca="1" si="92"/>
        <v>#REF!</v>
      </c>
      <c r="J153" s="36" t="e">
        <f t="shared" ca="1" si="92"/>
        <v>#REF!</v>
      </c>
      <c r="K153" s="36" t="e">
        <f t="shared" ca="1" si="92"/>
        <v>#REF!</v>
      </c>
      <c r="L153" s="36" t="e">
        <f t="shared" ca="1" si="92"/>
        <v>#REF!</v>
      </c>
      <c r="M153" s="36" t="e">
        <f t="shared" ca="1" si="92"/>
        <v>#REF!</v>
      </c>
      <c r="N153" s="36" t="e">
        <f t="shared" ca="1" si="93"/>
        <v>#REF!</v>
      </c>
      <c r="O153" s="36" t="e">
        <f t="shared" ca="1" si="93"/>
        <v>#REF!</v>
      </c>
      <c r="P153" s="36" t="e">
        <f t="shared" ca="1" si="93"/>
        <v>#REF!</v>
      </c>
      <c r="Q153" s="36" t="e">
        <f t="shared" ca="1" si="93"/>
        <v>#REF!</v>
      </c>
      <c r="R153" s="36" t="e">
        <f t="shared" ca="1" si="93"/>
        <v>#REF!</v>
      </c>
      <c r="S153" s="36" t="e">
        <f t="shared" ca="1" si="93"/>
        <v>#REF!</v>
      </c>
      <c r="T153" s="36" t="e">
        <f t="shared" ca="1" si="93"/>
        <v>#REF!</v>
      </c>
      <c r="U153" s="36" t="e">
        <f t="shared" ca="1" si="93"/>
        <v>#REF!</v>
      </c>
      <c r="V153" s="36" t="e">
        <f t="shared" ca="1" si="93"/>
        <v>#REF!</v>
      </c>
      <c r="W153" s="36" t="e">
        <f t="shared" ca="1" si="93"/>
        <v>#REF!</v>
      </c>
      <c r="X153" s="36" t="e">
        <f t="shared" ca="1" si="94"/>
        <v>#REF!</v>
      </c>
      <c r="Y153" s="36" t="e">
        <f t="shared" ca="1" si="94"/>
        <v>#REF!</v>
      </c>
      <c r="Z153" s="36" t="e">
        <f t="shared" ca="1" si="94"/>
        <v>#REF!</v>
      </c>
      <c r="AA153" s="36" t="e">
        <f t="shared" ca="1" si="94"/>
        <v>#REF!</v>
      </c>
      <c r="AB153" s="36" t="e">
        <f t="shared" ca="1" si="94"/>
        <v>#REF!</v>
      </c>
      <c r="AC153" s="36" t="e">
        <f t="shared" ca="1" si="94"/>
        <v>#REF!</v>
      </c>
      <c r="AD153" s="36" t="e">
        <f t="shared" ca="1" si="94"/>
        <v>#REF!</v>
      </c>
      <c r="AE153" s="36" t="e">
        <f t="shared" ca="1" si="94"/>
        <v>#REF!</v>
      </c>
      <c r="AF153" s="36" t="e">
        <f t="shared" ca="1" si="94"/>
        <v>#REF!</v>
      </c>
      <c r="AG153" s="36" t="e">
        <f t="shared" ca="1" si="94"/>
        <v>#REF!</v>
      </c>
      <c r="AH153" s="36" t="e">
        <f t="shared" ca="1" si="95"/>
        <v>#REF!</v>
      </c>
      <c r="AI153" s="36" t="e">
        <f t="shared" ca="1" si="95"/>
        <v>#REF!</v>
      </c>
      <c r="AJ153" s="36" t="e">
        <f t="shared" ca="1" si="95"/>
        <v>#REF!</v>
      </c>
      <c r="AK153" s="36" t="e">
        <f t="shared" ca="1" si="95"/>
        <v>#REF!</v>
      </c>
      <c r="AL153" s="36" t="e">
        <f t="shared" ca="1" si="95"/>
        <v>#REF!</v>
      </c>
      <c r="AM153" s="36" t="e">
        <f t="shared" ca="1" si="95"/>
        <v>#REF!</v>
      </c>
      <c r="AN153" s="36" t="e">
        <f t="shared" ca="1" si="95"/>
        <v>#REF!</v>
      </c>
      <c r="AO153" s="36" t="e">
        <f t="shared" ca="1" si="95"/>
        <v>#REF!</v>
      </c>
      <c r="AP153" s="36" t="e">
        <f t="shared" ca="1" si="95"/>
        <v>#REF!</v>
      </c>
      <c r="AQ153" s="36" t="e">
        <f t="shared" ca="1" si="95"/>
        <v>#REF!</v>
      </c>
      <c r="AR153" s="36" t="e">
        <f t="shared" ca="1" si="96"/>
        <v>#REF!</v>
      </c>
      <c r="AS153" s="36" t="e">
        <f t="shared" ca="1" si="96"/>
        <v>#REF!</v>
      </c>
      <c r="AT153" s="36" t="e">
        <f t="shared" ca="1" si="96"/>
        <v>#REF!</v>
      </c>
      <c r="AU153" s="36" t="e">
        <f t="shared" ca="1" si="96"/>
        <v>#REF!</v>
      </c>
      <c r="AV153" s="36" t="e">
        <f t="shared" ca="1" si="96"/>
        <v>#REF!</v>
      </c>
      <c r="AW153" s="36" t="e">
        <f t="shared" ca="1" si="96"/>
        <v>#REF!</v>
      </c>
      <c r="AX153" s="36" t="e">
        <f t="shared" ca="1" si="96"/>
        <v>#REF!</v>
      </c>
      <c r="AY153" s="36" t="e">
        <f t="shared" ca="1" si="96"/>
        <v>#REF!</v>
      </c>
      <c r="AZ153" s="36" t="e">
        <f t="shared" ca="1" si="96"/>
        <v>#REF!</v>
      </c>
      <c r="BA153" s="36" t="e">
        <f t="shared" ca="1" si="96"/>
        <v>#REF!</v>
      </c>
      <c r="BB153" s="36" t="e">
        <f t="shared" ca="1" si="96"/>
        <v>#REF!</v>
      </c>
      <c r="BC153" s="36" t="e">
        <f t="shared" ca="1" si="96"/>
        <v>#REF!</v>
      </c>
      <c r="BD153" s="36" t="e">
        <f t="shared" ca="1" si="96"/>
        <v>#REF!</v>
      </c>
      <c r="BE153" s="74" t="e">
        <f t="shared" ca="1" si="85"/>
        <v>#REF!</v>
      </c>
      <c r="BF153" s="74" t="e">
        <f t="shared" ca="1" si="97"/>
        <v>#REF!</v>
      </c>
      <c r="BG153" s="36" t="e">
        <f t="shared" ca="1" si="97"/>
        <v>#REF!</v>
      </c>
      <c r="BH153" s="36" t="e">
        <f t="shared" ca="1" si="97"/>
        <v>#REF!</v>
      </c>
      <c r="BI153" s="36" t="e">
        <f t="shared" ca="1" si="97"/>
        <v>#REF!</v>
      </c>
      <c r="BJ153" s="36" t="e">
        <f t="shared" ca="1" si="97"/>
        <v>#REF!</v>
      </c>
      <c r="BK153" s="36" t="e">
        <f t="shared" ca="1" si="97"/>
        <v>#REF!</v>
      </c>
      <c r="BL153" s="36" t="e">
        <f t="shared" ca="1" si="97"/>
        <v>#REF!</v>
      </c>
      <c r="BM153" s="54" t="s">
        <v>614</v>
      </c>
      <c r="BN153" s="54" t="s">
        <v>320</v>
      </c>
      <c r="BO153" s="54" t="s">
        <v>463</v>
      </c>
    </row>
    <row r="154" spans="1:67" s="84" customFormat="1" x14ac:dyDescent="0.2">
      <c r="A154" s="81">
        <v>151</v>
      </c>
      <c r="B154" s="82" t="s">
        <v>615</v>
      </c>
      <c r="C154" s="81" t="str">
        <f t="shared" si="84"/>
        <v>夕張市</v>
      </c>
      <c r="D154" s="81" t="e">
        <f t="shared" ref="D154:M165" ca="1" si="98">VLOOKUP($C154,INDIRECT("'"&amp;$B154&amp;"'!$C$4:$BL$182"),D$166,0)</f>
        <v>#REF!</v>
      </c>
      <c r="E154" s="81" t="e">
        <f t="shared" ca="1" si="98"/>
        <v>#REF!</v>
      </c>
      <c r="F154" s="81" t="e">
        <f t="shared" ca="1" si="98"/>
        <v>#REF!</v>
      </c>
      <c r="G154" s="81" t="e">
        <f t="shared" ca="1" si="98"/>
        <v>#REF!</v>
      </c>
      <c r="H154" s="81" t="e">
        <f t="shared" ca="1" si="98"/>
        <v>#REF!</v>
      </c>
      <c r="I154" s="81" t="e">
        <f t="shared" ca="1" si="98"/>
        <v>#REF!</v>
      </c>
      <c r="J154" s="81" t="e">
        <f t="shared" ca="1" si="98"/>
        <v>#REF!</v>
      </c>
      <c r="K154" s="81" t="e">
        <f t="shared" ca="1" si="98"/>
        <v>#REF!</v>
      </c>
      <c r="L154" s="81" t="e">
        <f t="shared" ca="1" si="98"/>
        <v>#REF!</v>
      </c>
      <c r="M154" s="81" t="e">
        <f t="shared" ca="1" si="98"/>
        <v>#REF!</v>
      </c>
      <c r="N154" s="81" t="e">
        <f t="shared" ref="N154:W165" ca="1" si="99">VLOOKUP($C154,INDIRECT("'"&amp;$B154&amp;"'!$C$4:$BL$182"),N$166,0)</f>
        <v>#REF!</v>
      </c>
      <c r="O154" s="81" t="e">
        <f t="shared" ca="1" si="99"/>
        <v>#REF!</v>
      </c>
      <c r="P154" s="81" t="e">
        <f t="shared" ca="1" si="99"/>
        <v>#REF!</v>
      </c>
      <c r="Q154" s="81" t="e">
        <f t="shared" ca="1" si="99"/>
        <v>#REF!</v>
      </c>
      <c r="R154" s="81" t="e">
        <f t="shared" ca="1" si="99"/>
        <v>#REF!</v>
      </c>
      <c r="S154" s="81" t="e">
        <f t="shared" ca="1" si="99"/>
        <v>#REF!</v>
      </c>
      <c r="T154" s="81" t="e">
        <f t="shared" ca="1" si="99"/>
        <v>#REF!</v>
      </c>
      <c r="U154" s="81" t="e">
        <f t="shared" ca="1" si="99"/>
        <v>#REF!</v>
      </c>
      <c r="V154" s="81" t="e">
        <f t="shared" ca="1" si="99"/>
        <v>#REF!</v>
      </c>
      <c r="W154" s="81" t="e">
        <f t="shared" ca="1" si="99"/>
        <v>#REF!</v>
      </c>
      <c r="X154" s="81" t="e">
        <f t="shared" ref="X154:AG165" ca="1" si="100">VLOOKUP($C154,INDIRECT("'"&amp;$B154&amp;"'!$C$4:$BL$182"),X$166,0)</f>
        <v>#REF!</v>
      </c>
      <c r="Y154" s="81" t="e">
        <f t="shared" ca="1" si="100"/>
        <v>#REF!</v>
      </c>
      <c r="Z154" s="81" t="e">
        <f t="shared" ca="1" si="100"/>
        <v>#REF!</v>
      </c>
      <c r="AA154" s="81" t="e">
        <f t="shared" ca="1" si="100"/>
        <v>#REF!</v>
      </c>
      <c r="AB154" s="81" t="e">
        <f t="shared" ca="1" si="100"/>
        <v>#REF!</v>
      </c>
      <c r="AC154" s="81" t="e">
        <f t="shared" ca="1" si="100"/>
        <v>#REF!</v>
      </c>
      <c r="AD154" s="81" t="e">
        <f t="shared" ca="1" si="100"/>
        <v>#REF!</v>
      </c>
      <c r="AE154" s="81" t="e">
        <f t="shared" ca="1" si="100"/>
        <v>#REF!</v>
      </c>
      <c r="AF154" s="81" t="e">
        <f t="shared" ca="1" si="100"/>
        <v>#REF!</v>
      </c>
      <c r="AG154" s="81" t="e">
        <f t="shared" ca="1" si="100"/>
        <v>#REF!</v>
      </c>
      <c r="AH154" s="81" t="e">
        <f t="shared" ref="AH154:AQ165" ca="1" si="101">VLOOKUP($C154,INDIRECT("'"&amp;$B154&amp;"'!$C$4:$BL$182"),AH$166,0)</f>
        <v>#REF!</v>
      </c>
      <c r="AI154" s="81" t="e">
        <f t="shared" ca="1" si="101"/>
        <v>#REF!</v>
      </c>
      <c r="AJ154" s="81" t="e">
        <f t="shared" ca="1" si="101"/>
        <v>#REF!</v>
      </c>
      <c r="AK154" s="81" t="e">
        <f t="shared" ca="1" si="101"/>
        <v>#REF!</v>
      </c>
      <c r="AL154" s="81" t="e">
        <f t="shared" ca="1" si="101"/>
        <v>#REF!</v>
      </c>
      <c r="AM154" s="81" t="e">
        <f t="shared" ca="1" si="101"/>
        <v>#REF!</v>
      </c>
      <c r="AN154" s="81" t="e">
        <f t="shared" ca="1" si="101"/>
        <v>#REF!</v>
      </c>
      <c r="AO154" s="81" t="e">
        <f t="shared" ca="1" si="101"/>
        <v>#REF!</v>
      </c>
      <c r="AP154" s="81" t="e">
        <f t="shared" ca="1" si="101"/>
        <v>#REF!</v>
      </c>
      <c r="AQ154" s="81" t="e">
        <f t="shared" ca="1" si="101"/>
        <v>#REF!</v>
      </c>
      <c r="AR154" s="81" t="e">
        <f t="shared" ref="AR154:BD165" ca="1" si="102">VLOOKUP($C154,INDIRECT("'"&amp;$B154&amp;"'!$C$4:$BL$182"),AR$166,0)</f>
        <v>#REF!</v>
      </c>
      <c r="AS154" s="81" t="e">
        <f t="shared" ca="1" si="102"/>
        <v>#REF!</v>
      </c>
      <c r="AT154" s="81" t="e">
        <f t="shared" ca="1" si="102"/>
        <v>#REF!</v>
      </c>
      <c r="AU154" s="81" t="e">
        <f t="shared" ca="1" si="102"/>
        <v>#REF!</v>
      </c>
      <c r="AV154" s="81" t="e">
        <f t="shared" ca="1" si="102"/>
        <v>#REF!</v>
      </c>
      <c r="AW154" s="81" t="e">
        <f t="shared" ca="1" si="102"/>
        <v>#REF!</v>
      </c>
      <c r="AX154" s="81" t="e">
        <f t="shared" ca="1" si="102"/>
        <v>#REF!</v>
      </c>
      <c r="AY154" s="81" t="e">
        <f t="shared" ca="1" si="102"/>
        <v>#REF!</v>
      </c>
      <c r="AZ154" s="81" t="e">
        <f t="shared" ca="1" si="102"/>
        <v>#REF!</v>
      </c>
      <c r="BA154" s="81" t="e">
        <f t="shared" ca="1" si="102"/>
        <v>#REF!</v>
      </c>
      <c r="BB154" s="81" t="e">
        <f t="shared" ca="1" si="102"/>
        <v>#REF!</v>
      </c>
      <c r="BC154" s="81" t="e">
        <f t="shared" ca="1" si="102"/>
        <v>#REF!</v>
      </c>
      <c r="BD154" s="81" t="e">
        <f t="shared" ca="1" si="102"/>
        <v>#REF!</v>
      </c>
      <c r="BE154" s="81" t="e">
        <f t="shared" ca="1" si="85"/>
        <v>#REF!</v>
      </c>
      <c r="BF154" s="81" t="e">
        <f t="shared" ref="BF154:BL165" ca="1" si="103">VLOOKUP($C154,INDIRECT("'"&amp;$B154&amp;"'!$C$4:$BL$182"),BF$166,0)</f>
        <v>#REF!</v>
      </c>
      <c r="BG154" s="81" t="e">
        <f t="shared" ca="1" si="103"/>
        <v>#REF!</v>
      </c>
      <c r="BH154" s="81" t="e">
        <f t="shared" ca="1" si="103"/>
        <v>#REF!</v>
      </c>
      <c r="BI154" s="81" t="e">
        <f t="shared" ca="1" si="103"/>
        <v>#REF!</v>
      </c>
      <c r="BJ154" s="81" t="e">
        <f t="shared" ca="1" si="103"/>
        <v>#REF!</v>
      </c>
      <c r="BK154" s="81" t="e">
        <f t="shared" ca="1" si="103"/>
        <v>#REF!</v>
      </c>
      <c r="BL154" s="81" t="e">
        <f t="shared" ca="1" si="103"/>
        <v>#REF!</v>
      </c>
      <c r="BM154" s="82" t="s">
        <v>615</v>
      </c>
      <c r="BN154" s="82" t="s">
        <v>321</v>
      </c>
      <c r="BO154" s="82" t="s">
        <v>381</v>
      </c>
    </row>
    <row r="155" spans="1:67" s="84" customFormat="1" x14ac:dyDescent="0.2">
      <c r="A155" s="81">
        <v>152</v>
      </c>
      <c r="B155" s="82" t="s">
        <v>616</v>
      </c>
      <c r="C155" s="81" t="str">
        <f t="shared" si="84"/>
        <v>夕張市</v>
      </c>
      <c r="D155" s="81" t="e">
        <f t="shared" ca="1" si="98"/>
        <v>#REF!</v>
      </c>
      <c r="E155" s="81" t="e">
        <f t="shared" ca="1" si="98"/>
        <v>#REF!</v>
      </c>
      <c r="F155" s="81" t="e">
        <f t="shared" ca="1" si="98"/>
        <v>#REF!</v>
      </c>
      <c r="G155" s="81" t="e">
        <f t="shared" ca="1" si="98"/>
        <v>#REF!</v>
      </c>
      <c r="H155" s="81" t="e">
        <f t="shared" ca="1" si="98"/>
        <v>#REF!</v>
      </c>
      <c r="I155" s="81" t="e">
        <f t="shared" ca="1" si="98"/>
        <v>#REF!</v>
      </c>
      <c r="J155" s="81" t="e">
        <f t="shared" ca="1" si="98"/>
        <v>#REF!</v>
      </c>
      <c r="K155" s="81" t="e">
        <f t="shared" ca="1" si="98"/>
        <v>#REF!</v>
      </c>
      <c r="L155" s="81" t="e">
        <f t="shared" ca="1" si="98"/>
        <v>#REF!</v>
      </c>
      <c r="M155" s="81" t="e">
        <f t="shared" ca="1" si="98"/>
        <v>#REF!</v>
      </c>
      <c r="N155" s="81" t="e">
        <f t="shared" ca="1" si="99"/>
        <v>#REF!</v>
      </c>
      <c r="O155" s="81" t="e">
        <f t="shared" ca="1" si="99"/>
        <v>#REF!</v>
      </c>
      <c r="P155" s="81" t="e">
        <f t="shared" ca="1" si="99"/>
        <v>#REF!</v>
      </c>
      <c r="Q155" s="81" t="e">
        <f t="shared" ca="1" si="99"/>
        <v>#REF!</v>
      </c>
      <c r="R155" s="81" t="e">
        <f t="shared" ca="1" si="99"/>
        <v>#REF!</v>
      </c>
      <c r="S155" s="81" t="e">
        <f t="shared" ca="1" si="99"/>
        <v>#REF!</v>
      </c>
      <c r="T155" s="81" t="e">
        <f t="shared" ca="1" si="99"/>
        <v>#REF!</v>
      </c>
      <c r="U155" s="81" t="e">
        <f t="shared" ca="1" si="99"/>
        <v>#REF!</v>
      </c>
      <c r="V155" s="81" t="e">
        <f t="shared" ca="1" si="99"/>
        <v>#REF!</v>
      </c>
      <c r="W155" s="81" t="e">
        <f t="shared" ca="1" si="99"/>
        <v>#REF!</v>
      </c>
      <c r="X155" s="81" t="e">
        <f t="shared" ca="1" si="100"/>
        <v>#REF!</v>
      </c>
      <c r="Y155" s="81" t="e">
        <f t="shared" ca="1" si="100"/>
        <v>#REF!</v>
      </c>
      <c r="Z155" s="81" t="e">
        <f t="shared" ca="1" si="100"/>
        <v>#REF!</v>
      </c>
      <c r="AA155" s="81" t="e">
        <f t="shared" ca="1" si="100"/>
        <v>#REF!</v>
      </c>
      <c r="AB155" s="81" t="e">
        <f t="shared" ca="1" si="100"/>
        <v>#REF!</v>
      </c>
      <c r="AC155" s="81" t="e">
        <f t="shared" ca="1" si="100"/>
        <v>#REF!</v>
      </c>
      <c r="AD155" s="81" t="e">
        <f t="shared" ca="1" si="100"/>
        <v>#REF!</v>
      </c>
      <c r="AE155" s="81" t="e">
        <f t="shared" ca="1" si="100"/>
        <v>#REF!</v>
      </c>
      <c r="AF155" s="81" t="e">
        <f t="shared" ca="1" si="100"/>
        <v>#REF!</v>
      </c>
      <c r="AG155" s="81" t="e">
        <f t="shared" ca="1" si="100"/>
        <v>#REF!</v>
      </c>
      <c r="AH155" s="81" t="e">
        <f t="shared" ca="1" si="101"/>
        <v>#REF!</v>
      </c>
      <c r="AI155" s="81" t="e">
        <f t="shared" ca="1" si="101"/>
        <v>#REF!</v>
      </c>
      <c r="AJ155" s="81" t="e">
        <f t="shared" ca="1" si="101"/>
        <v>#REF!</v>
      </c>
      <c r="AK155" s="81" t="e">
        <f t="shared" ca="1" si="101"/>
        <v>#REF!</v>
      </c>
      <c r="AL155" s="81" t="e">
        <f t="shared" ca="1" si="101"/>
        <v>#REF!</v>
      </c>
      <c r="AM155" s="81" t="e">
        <f t="shared" ca="1" si="101"/>
        <v>#REF!</v>
      </c>
      <c r="AN155" s="81" t="e">
        <f t="shared" ca="1" si="101"/>
        <v>#REF!</v>
      </c>
      <c r="AO155" s="81" t="e">
        <f t="shared" ca="1" si="101"/>
        <v>#REF!</v>
      </c>
      <c r="AP155" s="81" t="e">
        <f t="shared" ca="1" si="101"/>
        <v>#REF!</v>
      </c>
      <c r="AQ155" s="81" t="e">
        <f t="shared" ca="1" si="101"/>
        <v>#REF!</v>
      </c>
      <c r="AR155" s="81" t="e">
        <f t="shared" ca="1" si="102"/>
        <v>#REF!</v>
      </c>
      <c r="AS155" s="81" t="e">
        <f t="shared" ca="1" si="102"/>
        <v>#REF!</v>
      </c>
      <c r="AT155" s="81" t="e">
        <f t="shared" ca="1" si="102"/>
        <v>#REF!</v>
      </c>
      <c r="AU155" s="81" t="e">
        <f t="shared" ca="1" si="102"/>
        <v>#REF!</v>
      </c>
      <c r="AV155" s="81" t="e">
        <f t="shared" ca="1" si="102"/>
        <v>#REF!</v>
      </c>
      <c r="AW155" s="81" t="e">
        <f t="shared" ca="1" si="102"/>
        <v>#REF!</v>
      </c>
      <c r="AX155" s="81" t="e">
        <f t="shared" ca="1" si="102"/>
        <v>#REF!</v>
      </c>
      <c r="AY155" s="81" t="e">
        <f t="shared" ca="1" si="102"/>
        <v>#REF!</v>
      </c>
      <c r="AZ155" s="81" t="e">
        <f t="shared" ca="1" si="102"/>
        <v>#REF!</v>
      </c>
      <c r="BA155" s="81" t="e">
        <f t="shared" ca="1" si="102"/>
        <v>#REF!</v>
      </c>
      <c r="BB155" s="81" t="e">
        <f t="shared" ca="1" si="102"/>
        <v>#REF!</v>
      </c>
      <c r="BC155" s="81" t="e">
        <f t="shared" ca="1" si="102"/>
        <v>#REF!</v>
      </c>
      <c r="BD155" s="81" t="e">
        <f t="shared" ca="1" si="102"/>
        <v>#REF!</v>
      </c>
      <c r="BE155" s="81" t="e">
        <f t="shared" ca="1" si="85"/>
        <v>#REF!</v>
      </c>
      <c r="BF155" s="81" t="e">
        <f t="shared" ca="1" si="103"/>
        <v>#REF!</v>
      </c>
      <c r="BG155" s="81" t="e">
        <f t="shared" ca="1" si="103"/>
        <v>#REF!</v>
      </c>
      <c r="BH155" s="81" t="e">
        <f t="shared" ca="1" si="103"/>
        <v>#REF!</v>
      </c>
      <c r="BI155" s="81" t="e">
        <f t="shared" ca="1" si="103"/>
        <v>#REF!</v>
      </c>
      <c r="BJ155" s="81" t="e">
        <f t="shared" ca="1" si="103"/>
        <v>#REF!</v>
      </c>
      <c r="BK155" s="81" t="e">
        <f t="shared" ca="1" si="103"/>
        <v>#REF!</v>
      </c>
      <c r="BL155" s="81" t="e">
        <f t="shared" ca="1" si="103"/>
        <v>#REF!</v>
      </c>
      <c r="BM155" s="82" t="s">
        <v>616</v>
      </c>
      <c r="BN155" s="82" t="s">
        <v>321</v>
      </c>
      <c r="BO155" s="82" t="s">
        <v>462</v>
      </c>
    </row>
    <row r="156" spans="1:67" s="84" customFormat="1" x14ac:dyDescent="0.2">
      <c r="A156" s="81">
        <v>153</v>
      </c>
      <c r="B156" s="82" t="s">
        <v>617</v>
      </c>
      <c r="C156" s="81" t="str">
        <f t="shared" si="84"/>
        <v>夕張市</v>
      </c>
      <c r="D156" s="81" t="e">
        <f t="shared" ca="1" si="98"/>
        <v>#REF!</v>
      </c>
      <c r="E156" s="81" t="e">
        <f t="shared" ca="1" si="98"/>
        <v>#REF!</v>
      </c>
      <c r="F156" s="81" t="e">
        <f t="shared" ca="1" si="98"/>
        <v>#REF!</v>
      </c>
      <c r="G156" s="81" t="e">
        <f t="shared" ca="1" si="98"/>
        <v>#REF!</v>
      </c>
      <c r="H156" s="81" t="e">
        <f t="shared" ca="1" si="98"/>
        <v>#REF!</v>
      </c>
      <c r="I156" s="81" t="e">
        <f t="shared" ca="1" si="98"/>
        <v>#REF!</v>
      </c>
      <c r="J156" s="81" t="e">
        <f t="shared" ca="1" si="98"/>
        <v>#REF!</v>
      </c>
      <c r="K156" s="81" t="e">
        <f t="shared" ca="1" si="98"/>
        <v>#REF!</v>
      </c>
      <c r="L156" s="81" t="e">
        <f t="shared" ca="1" si="98"/>
        <v>#REF!</v>
      </c>
      <c r="M156" s="81" t="e">
        <f t="shared" ca="1" si="98"/>
        <v>#REF!</v>
      </c>
      <c r="N156" s="81" t="e">
        <f t="shared" ca="1" si="99"/>
        <v>#REF!</v>
      </c>
      <c r="O156" s="81" t="e">
        <f t="shared" ca="1" si="99"/>
        <v>#REF!</v>
      </c>
      <c r="P156" s="81" t="e">
        <f t="shared" ca="1" si="99"/>
        <v>#REF!</v>
      </c>
      <c r="Q156" s="81" t="e">
        <f t="shared" ca="1" si="99"/>
        <v>#REF!</v>
      </c>
      <c r="R156" s="81" t="e">
        <f t="shared" ca="1" si="99"/>
        <v>#REF!</v>
      </c>
      <c r="S156" s="81" t="e">
        <f t="shared" ca="1" si="99"/>
        <v>#REF!</v>
      </c>
      <c r="T156" s="81" t="e">
        <f t="shared" ca="1" si="99"/>
        <v>#REF!</v>
      </c>
      <c r="U156" s="81" t="e">
        <f t="shared" ca="1" si="99"/>
        <v>#REF!</v>
      </c>
      <c r="V156" s="81" t="e">
        <f t="shared" ca="1" si="99"/>
        <v>#REF!</v>
      </c>
      <c r="W156" s="81" t="e">
        <f t="shared" ca="1" si="99"/>
        <v>#REF!</v>
      </c>
      <c r="X156" s="81" t="e">
        <f t="shared" ca="1" si="100"/>
        <v>#REF!</v>
      </c>
      <c r="Y156" s="81" t="e">
        <f t="shared" ca="1" si="100"/>
        <v>#REF!</v>
      </c>
      <c r="Z156" s="81" t="e">
        <f t="shared" ca="1" si="100"/>
        <v>#REF!</v>
      </c>
      <c r="AA156" s="81" t="e">
        <f t="shared" ca="1" si="100"/>
        <v>#REF!</v>
      </c>
      <c r="AB156" s="81" t="e">
        <f t="shared" ca="1" si="100"/>
        <v>#REF!</v>
      </c>
      <c r="AC156" s="81" t="e">
        <f t="shared" ca="1" si="100"/>
        <v>#REF!</v>
      </c>
      <c r="AD156" s="81" t="e">
        <f t="shared" ca="1" si="100"/>
        <v>#REF!</v>
      </c>
      <c r="AE156" s="81" t="e">
        <f t="shared" ca="1" si="100"/>
        <v>#REF!</v>
      </c>
      <c r="AF156" s="81" t="e">
        <f t="shared" ca="1" si="100"/>
        <v>#REF!</v>
      </c>
      <c r="AG156" s="81" t="e">
        <f t="shared" ca="1" si="100"/>
        <v>#REF!</v>
      </c>
      <c r="AH156" s="81" t="e">
        <f t="shared" ca="1" si="101"/>
        <v>#REF!</v>
      </c>
      <c r="AI156" s="81" t="e">
        <f t="shared" ca="1" si="101"/>
        <v>#REF!</v>
      </c>
      <c r="AJ156" s="81" t="e">
        <f t="shared" ca="1" si="101"/>
        <v>#REF!</v>
      </c>
      <c r="AK156" s="81" t="e">
        <f t="shared" ca="1" si="101"/>
        <v>#REF!</v>
      </c>
      <c r="AL156" s="81" t="e">
        <f t="shared" ca="1" si="101"/>
        <v>#REF!</v>
      </c>
      <c r="AM156" s="81" t="e">
        <f t="shared" ca="1" si="101"/>
        <v>#REF!</v>
      </c>
      <c r="AN156" s="81" t="e">
        <f t="shared" ca="1" si="101"/>
        <v>#REF!</v>
      </c>
      <c r="AO156" s="81" t="e">
        <f t="shared" ca="1" si="101"/>
        <v>#REF!</v>
      </c>
      <c r="AP156" s="81" t="e">
        <f t="shared" ca="1" si="101"/>
        <v>#REF!</v>
      </c>
      <c r="AQ156" s="81" t="e">
        <f t="shared" ca="1" si="101"/>
        <v>#REF!</v>
      </c>
      <c r="AR156" s="81" t="e">
        <f t="shared" ca="1" si="102"/>
        <v>#REF!</v>
      </c>
      <c r="AS156" s="81" t="e">
        <f t="shared" ca="1" si="102"/>
        <v>#REF!</v>
      </c>
      <c r="AT156" s="81" t="e">
        <f t="shared" ca="1" si="102"/>
        <v>#REF!</v>
      </c>
      <c r="AU156" s="81" t="e">
        <f t="shared" ca="1" si="102"/>
        <v>#REF!</v>
      </c>
      <c r="AV156" s="81" t="e">
        <f t="shared" ca="1" si="102"/>
        <v>#REF!</v>
      </c>
      <c r="AW156" s="81" t="e">
        <f t="shared" ca="1" si="102"/>
        <v>#REF!</v>
      </c>
      <c r="AX156" s="81" t="e">
        <f t="shared" ca="1" si="102"/>
        <v>#REF!</v>
      </c>
      <c r="AY156" s="81" t="e">
        <f t="shared" ca="1" si="102"/>
        <v>#REF!</v>
      </c>
      <c r="AZ156" s="81" t="e">
        <f t="shared" ca="1" si="102"/>
        <v>#REF!</v>
      </c>
      <c r="BA156" s="81" t="e">
        <f t="shared" ca="1" si="102"/>
        <v>#REF!</v>
      </c>
      <c r="BB156" s="81" t="e">
        <f t="shared" ca="1" si="102"/>
        <v>#REF!</v>
      </c>
      <c r="BC156" s="81" t="e">
        <f t="shared" ca="1" si="102"/>
        <v>#REF!</v>
      </c>
      <c r="BD156" s="81" t="e">
        <f t="shared" ca="1" si="102"/>
        <v>#REF!</v>
      </c>
      <c r="BE156" s="81" t="e">
        <f t="shared" ca="1" si="85"/>
        <v>#REF!</v>
      </c>
      <c r="BF156" s="81" t="e">
        <f t="shared" ca="1" si="103"/>
        <v>#REF!</v>
      </c>
      <c r="BG156" s="81" t="e">
        <f t="shared" ca="1" si="103"/>
        <v>#REF!</v>
      </c>
      <c r="BH156" s="81" t="e">
        <f t="shared" ca="1" si="103"/>
        <v>#REF!</v>
      </c>
      <c r="BI156" s="81" t="e">
        <f t="shared" ca="1" si="103"/>
        <v>#REF!</v>
      </c>
      <c r="BJ156" s="81" t="e">
        <f t="shared" ca="1" si="103"/>
        <v>#REF!</v>
      </c>
      <c r="BK156" s="81" t="e">
        <f t="shared" ca="1" si="103"/>
        <v>#REF!</v>
      </c>
      <c r="BL156" s="81" t="e">
        <f t="shared" ca="1" si="103"/>
        <v>#REF!</v>
      </c>
      <c r="BM156" s="82" t="s">
        <v>617</v>
      </c>
      <c r="BN156" s="82" t="s">
        <v>321</v>
      </c>
      <c r="BO156" s="82" t="s">
        <v>463</v>
      </c>
    </row>
    <row r="157" spans="1:67" s="84" customFormat="1" x14ac:dyDescent="0.2">
      <c r="A157" s="81">
        <v>154</v>
      </c>
      <c r="B157" s="82" t="s">
        <v>618</v>
      </c>
      <c r="C157" s="81" t="str">
        <f t="shared" si="84"/>
        <v>夕張市</v>
      </c>
      <c r="D157" s="81" t="e">
        <f t="shared" ca="1" si="98"/>
        <v>#REF!</v>
      </c>
      <c r="E157" s="81" t="e">
        <f t="shared" ca="1" si="98"/>
        <v>#REF!</v>
      </c>
      <c r="F157" s="81" t="e">
        <f t="shared" ca="1" si="98"/>
        <v>#REF!</v>
      </c>
      <c r="G157" s="81" t="e">
        <f t="shared" ca="1" si="98"/>
        <v>#REF!</v>
      </c>
      <c r="H157" s="81" t="e">
        <f t="shared" ca="1" si="98"/>
        <v>#REF!</v>
      </c>
      <c r="I157" s="81" t="e">
        <f t="shared" ca="1" si="98"/>
        <v>#REF!</v>
      </c>
      <c r="J157" s="81" t="e">
        <f t="shared" ca="1" si="98"/>
        <v>#REF!</v>
      </c>
      <c r="K157" s="81" t="e">
        <f t="shared" ca="1" si="98"/>
        <v>#REF!</v>
      </c>
      <c r="L157" s="81" t="e">
        <f t="shared" ca="1" si="98"/>
        <v>#REF!</v>
      </c>
      <c r="M157" s="81" t="e">
        <f t="shared" ca="1" si="98"/>
        <v>#REF!</v>
      </c>
      <c r="N157" s="81" t="e">
        <f t="shared" ca="1" si="99"/>
        <v>#REF!</v>
      </c>
      <c r="O157" s="81" t="e">
        <f t="shared" ca="1" si="99"/>
        <v>#REF!</v>
      </c>
      <c r="P157" s="81" t="e">
        <f t="shared" ca="1" si="99"/>
        <v>#REF!</v>
      </c>
      <c r="Q157" s="81" t="e">
        <f t="shared" ca="1" si="99"/>
        <v>#REF!</v>
      </c>
      <c r="R157" s="81" t="e">
        <f t="shared" ca="1" si="99"/>
        <v>#REF!</v>
      </c>
      <c r="S157" s="81" t="e">
        <f t="shared" ca="1" si="99"/>
        <v>#REF!</v>
      </c>
      <c r="T157" s="81" t="e">
        <f t="shared" ca="1" si="99"/>
        <v>#REF!</v>
      </c>
      <c r="U157" s="81" t="e">
        <f t="shared" ca="1" si="99"/>
        <v>#REF!</v>
      </c>
      <c r="V157" s="81" t="e">
        <f t="shared" ca="1" si="99"/>
        <v>#REF!</v>
      </c>
      <c r="W157" s="81" t="e">
        <f t="shared" ca="1" si="99"/>
        <v>#REF!</v>
      </c>
      <c r="X157" s="81" t="e">
        <f t="shared" ca="1" si="100"/>
        <v>#REF!</v>
      </c>
      <c r="Y157" s="81" t="e">
        <f t="shared" ca="1" si="100"/>
        <v>#REF!</v>
      </c>
      <c r="Z157" s="81" t="e">
        <f t="shared" ca="1" si="100"/>
        <v>#REF!</v>
      </c>
      <c r="AA157" s="81" t="e">
        <f t="shared" ca="1" si="100"/>
        <v>#REF!</v>
      </c>
      <c r="AB157" s="81" t="e">
        <f t="shared" ca="1" si="100"/>
        <v>#REF!</v>
      </c>
      <c r="AC157" s="81" t="e">
        <f t="shared" ca="1" si="100"/>
        <v>#REF!</v>
      </c>
      <c r="AD157" s="81" t="e">
        <f t="shared" ca="1" si="100"/>
        <v>#REF!</v>
      </c>
      <c r="AE157" s="81" t="e">
        <f t="shared" ca="1" si="100"/>
        <v>#REF!</v>
      </c>
      <c r="AF157" s="81" t="e">
        <f t="shared" ca="1" si="100"/>
        <v>#REF!</v>
      </c>
      <c r="AG157" s="81" t="e">
        <f t="shared" ca="1" si="100"/>
        <v>#REF!</v>
      </c>
      <c r="AH157" s="81" t="e">
        <f t="shared" ca="1" si="101"/>
        <v>#REF!</v>
      </c>
      <c r="AI157" s="81" t="e">
        <f t="shared" ca="1" si="101"/>
        <v>#REF!</v>
      </c>
      <c r="AJ157" s="81" t="e">
        <f t="shared" ca="1" si="101"/>
        <v>#REF!</v>
      </c>
      <c r="AK157" s="81" t="e">
        <f t="shared" ca="1" si="101"/>
        <v>#REF!</v>
      </c>
      <c r="AL157" s="81" t="e">
        <f t="shared" ca="1" si="101"/>
        <v>#REF!</v>
      </c>
      <c r="AM157" s="81" t="e">
        <f t="shared" ca="1" si="101"/>
        <v>#REF!</v>
      </c>
      <c r="AN157" s="81" t="e">
        <f t="shared" ca="1" si="101"/>
        <v>#REF!</v>
      </c>
      <c r="AO157" s="81" t="e">
        <f t="shared" ca="1" si="101"/>
        <v>#REF!</v>
      </c>
      <c r="AP157" s="81" t="e">
        <f t="shared" ca="1" si="101"/>
        <v>#REF!</v>
      </c>
      <c r="AQ157" s="81" t="e">
        <f t="shared" ca="1" si="101"/>
        <v>#REF!</v>
      </c>
      <c r="AR157" s="81" t="e">
        <f t="shared" ca="1" si="102"/>
        <v>#REF!</v>
      </c>
      <c r="AS157" s="81" t="e">
        <f t="shared" ca="1" si="102"/>
        <v>#REF!</v>
      </c>
      <c r="AT157" s="81" t="e">
        <f t="shared" ca="1" si="102"/>
        <v>#REF!</v>
      </c>
      <c r="AU157" s="81" t="e">
        <f t="shared" ca="1" si="102"/>
        <v>#REF!</v>
      </c>
      <c r="AV157" s="81" t="e">
        <f t="shared" ca="1" si="102"/>
        <v>#REF!</v>
      </c>
      <c r="AW157" s="81" t="e">
        <f t="shared" ca="1" si="102"/>
        <v>#REF!</v>
      </c>
      <c r="AX157" s="81" t="e">
        <f t="shared" ca="1" si="102"/>
        <v>#REF!</v>
      </c>
      <c r="AY157" s="81" t="e">
        <f t="shared" ca="1" si="102"/>
        <v>#REF!</v>
      </c>
      <c r="AZ157" s="81" t="e">
        <f t="shared" ca="1" si="102"/>
        <v>#REF!</v>
      </c>
      <c r="BA157" s="81" t="e">
        <f t="shared" ca="1" si="102"/>
        <v>#REF!</v>
      </c>
      <c r="BB157" s="81" t="e">
        <f t="shared" ca="1" si="102"/>
        <v>#REF!</v>
      </c>
      <c r="BC157" s="81" t="e">
        <f t="shared" ca="1" si="102"/>
        <v>#REF!</v>
      </c>
      <c r="BD157" s="81" t="e">
        <f t="shared" ca="1" si="102"/>
        <v>#REF!</v>
      </c>
      <c r="BE157" s="81" t="e">
        <f t="shared" ca="1" si="85"/>
        <v>#REF!</v>
      </c>
      <c r="BF157" s="81" t="e">
        <f t="shared" ca="1" si="103"/>
        <v>#REF!</v>
      </c>
      <c r="BG157" s="81" t="e">
        <f t="shared" ca="1" si="103"/>
        <v>#REF!</v>
      </c>
      <c r="BH157" s="81" t="e">
        <f t="shared" ca="1" si="103"/>
        <v>#REF!</v>
      </c>
      <c r="BI157" s="81" t="e">
        <f t="shared" ca="1" si="103"/>
        <v>#REF!</v>
      </c>
      <c r="BJ157" s="81" t="e">
        <f t="shared" ca="1" si="103"/>
        <v>#REF!</v>
      </c>
      <c r="BK157" s="81" t="e">
        <f t="shared" ca="1" si="103"/>
        <v>#REF!</v>
      </c>
      <c r="BL157" s="81" t="e">
        <f t="shared" ca="1" si="103"/>
        <v>#REF!</v>
      </c>
      <c r="BM157" s="82" t="s">
        <v>618</v>
      </c>
      <c r="BN157" s="82" t="s">
        <v>322</v>
      </c>
      <c r="BO157" s="82" t="s">
        <v>381</v>
      </c>
    </row>
    <row r="158" spans="1:67" s="84" customFormat="1" x14ac:dyDescent="0.2">
      <c r="A158" s="81">
        <v>155</v>
      </c>
      <c r="B158" s="82" t="s">
        <v>619</v>
      </c>
      <c r="C158" s="81" t="str">
        <f t="shared" si="84"/>
        <v>夕張市</v>
      </c>
      <c r="D158" s="81" t="e">
        <f t="shared" ca="1" si="98"/>
        <v>#REF!</v>
      </c>
      <c r="E158" s="81" t="e">
        <f t="shared" ca="1" si="98"/>
        <v>#REF!</v>
      </c>
      <c r="F158" s="81" t="e">
        <f t="shared" ca="1" si="98"/>
        <v>#REF!</v>
      </c>
      <c r="G158" s="81" t="e">
        <f t="shared" ca="1" si="98"/>
        <v>#REF!</v>
      </c>
      <c r="H158" s="81" t="e">
        <f t="shared" ca="1" si="98"/>
        <v>#REF!</v>
      </c>
      <c r="I158" s="81" t="e">
        <f t="shared" ca="1" si="98"/>
        <v>#REF!</v>
      </c>
      <c r="J158" s="81" t="e">
        <f t="shared" ca="1" si="98"/>
        <v>#REF!</v>
      </c>
      <c r="K158" s="81" t="e">
        <f t="shared" ca="1" si="98"/>
        <v>#REF!</v>
      </c>
      <c r="L158" s="81" t="e">
        <f t="shared" ca="1" si="98"/>
        <v>#REF!</v>
      </c>
      <c r="M158" s="81" t="e">
        <f t="shared" ca="1" si="98"/>
        <v>#REF!</v>
      </c>
      <c r="N158" s="81" t="e">
        <f t="shared" ca="1" si="99"/>
        <v>#REF!</v>
      </c>
      <c r="O158" s="81" t="e">
        <f t="shared" ca="1" si="99"/>
        <v>#REF!</v>
      </c>
      <c r="P158" s="81" t="e">
        <f t="shared" ca="1" si="99"/>
        <v>#REF!</v>
      </c>
      <c r="Q158" s="81" t="e">
        <f t="shared" ca="1" si="99"/>
        <v>#REF!</v>
      </c>
      <c r="R158" s="81" t="e">
        <f t="shared" ca="1" si="99"/>
        <v>#REF!</v>
      </c>
      <c r="S158" s="81" t="e">
        <f t="shared" ca="1" si="99"/>
        <v>#REF!</v>
      </c>
      <c r="T158" s="81" t="e">
        <f t="shared" ca="1" si="99"/>
        <v>#REF!</v>
      </c>
      <c r="U158" s="81" t="e">
        <f t="shared" ca="1" si="99"/>
        <v>#REF!</v>
      </c>
      <c r="V158" s="81" t="e">
        <f t="shared" ca="1" si="99"/>
        <v>#REF!</v>
      </c>
      <c r="W158" s="81" t="e">
        <f t="shared" ca="1" si="99"/>
        <v>#REF!</v>
      </c>
      <c r="X158" s="81" t="e">
        <f t="shared" ca="1" si="100"/>
        <v>#REF!</v>
      </c>
      <c r="Y158" s="81" t="e">
        <f t="shared" ca="1" si="100"/>
        <v>#REF!</v>
      </c>
      <c r="Z158" s="81" t="e">
        <f t="shared" ca="1" si="100"/>
        <v>#REF!</v>
      </c>
      <c r="AA158" s="81" t="e">
        <f t="shared" ca="1" si="100"/>
        <v>#REF!</v>
      </c>
      <c r="AB158" s="81" t="e">
        <f t="shared" ca="1" si="100"/>
        <v>#REF!</v>
      </c>
      <c r="AC158" s="81" t="e">
        <f t="shared" ca="1" si="100"/>
        <v>#REF!</v>
      </c>
      <c r="AD158" s="81" t="e">
        <f t="shared" ca="1" si="100"/>
        <v>#REF!</v>
      </c>
      <c r="AE158" s="81" t="e">
        <f t="shared" ca="1" si="100"/>
        <v>#REF!</v>
      </c>
      <c r="AF158" s="81" t="e">
        <f t="shared" ca="1" si="100"/>
        <v>#REF!</v>
      </c>
      <c r="AG158" s="81" t="e">
        <f t="shared" ca="1" si="100"/>
        <v>#REF!</v>
      </c>
      <c r="AH158" s="81" t="e">
        <f t="shared" ca="1" si="101"/>
        <v>#REF!</v>
      </c>
      <c r="AI158" s="81" t="e">
        <f t="shared" ca="1" si="101"/>
        <v>#REF!</v>
      </c>
      <c r="AJ158" s="81" t="e">
        <f t="shared" ca="1" si="101"/>
        <v>#REF!</v>
      </c>
      <c r="AK158" s="81" t="e">
        <f t="shared" ca="1" si="101"/>
        <v>#REF!</v>
      </c>
      <c r="AL158" s="81" t="e">
        <f t="shared" ca="1" si="101"/>
        <v>#REF!</v>
      </c>
      <c r="AM158" s="81" t="e">
        <f t="shared" ca="1" si="101"/>
        <v>#REF!</v>
      </c>
      <c r="AN158" s="81" t="e">
        <f t="shared" ca="1" si="101"/>
        <v>#REF!</v>
      </c>
      <c r="AO158" s="81" t="e">
        <f t="shared" ca="1" si="101"/>
        <v>#REF!</v>
      </c>
      <c r="AP158" s="81" t="e">
        <f t="shared" ca="1" si="101"/>
        <v>#REF!</v>
      </c>
      <c r="AQ158" s="81" t="e">
        <f t="shared" ca="1" si="101"/>
        <v>#REF!</v>
      </c>
      <c r="AR158" s="81" t="e">
        <f t="shared" ca="1" si="102"/>
        <v>#REF!</v>
      </c>
      <c r="AS158" s="81" t="e">
        <f t="shared" ca="1" si="102"/>
        <v>#REF!</v>
      </c>
      <c r="AT158" s="81" t="e">
        <f t="shared" ca="1" si="102"/>
        <v>#REF!</v>
      </c>
      <c r="AU158" s="81" t="e">
        <f t="shared" ca="1" si="102"/>
        <v>#REF!</v>
      </c>
      <c r="AV158" s="81" t="e">
        <f t="shared" ca="1" si="102"/>
        <v>#REF!</v>
      </c>
      <c r="AW158" s="81" t="e">
        <f t="shared" ca="1" si="102"/>
        <v>#REF!</v>
      </c>
      <c r="AX158" s="81" t="e">
        <f t="shared" ca="1" si="102"/>
        <v>#REF!</v>
      </c>
      <c r="AY158" s="81" t="e">
        <f t="shared" ca="1" si="102"/>
        <v>#REF!</v>
      </c>
      <c r="AZ158" s="81" t="e">
        <f t="shared" ca="1" si="102"/>
        <v>#REF!</v>
      </c>
      <c r="BA158" s="81" t="e">
        <f t="shared" ca="1" si="102"/>
        <v>#REF!</v>
      </c>
      <c r="BB158" s="81" t="e">
        <f t="shared" ca="1" si="102"/>
        <v>#REF!</v>
      </c>
      <c r="BC158" s="81" t="e">
        <f t="shared" ca="1" si="102"/>
        <v>#REF!</v>
      </c>
      <c r="BD158" s="81" t="e">
        <f t="shared" ca="1" si="102"/>
        <v>#REF!</v>
      </c>
      <c r="BE158" s="81" t="e">
        <f t="shared" ca="1" si="85"/>
        <v>#REF!</v>
      </c>
      <c r="BF158" s="81" t="e">
        <f t="shared" ca="1" si="103"/>
        <v>#REF!</v>
      </c>
      <c r="BG158" s="81" t="e">
        <f t="shared" ca="1" si="103"/>
        <v>#REF!</v>
      </c>
      <c r="BH158" s="81" t="e">
        <f t="shared" ca="1" si="103"/>
        <v>#REF!</v>
      </c>
      <c r="BI158" s="81" t="e">
        <f t="shared" ca="1" si="103"/>
        <v>#REF!</v>
      </c>
      <c r="BJ158" s="81" t="e">
        <f t="shared" ca="1" si="103"/>
        <v>#REF!</v>
      </c>
      <c r="BK158" s="81" t="e">
        <f t="shared" ca="1" si="103"/>
        <v>#REF!</v>
      </c>
      <c r="BL158" s="81" t="e">
        <f t="shared" ca="1" si="103"/>
        <v>#REF!</v>
      </c>
      <c r="BM158" s="82" t="s">
        <v>619</v>
      </c>
      <c r="BN158" s="82" t="s">
        <v>322</v>
      </c>
      <c r="BO158" s="82" t="s">
        <v>462</v>
      </c>
    </row>
    <row r="159" spans="1:67" s="84" customFormat="1" x14ac:dyDescent="0.2">
      <c r="A159" s="81">
        <v>156</v>
      </c>
      <c r="B159" s="82" t="s">
        <v>620</v>
      </c>
      <c r="C159" s="81" t="str">
        <f t="shared" si="84"/>
        <v>夕張市</v>
      </c>
      <c r="D159" s="81" t="e">
        <f t="shared" ca="1" si="98"/>
        <v>#REF!</v>
      </c>
      <c r="E159" s="81" t="e">
        <f t="shared" ca="1" si="98"/>
        <v>#REF!</v>
      </c>
      <c r="F159" s="81" t="e">
        <f t="shared" ca="1" si="98"/>
        <v>#REF!</v>
      </c>
      <c r="G159" s="81" t="e">
        <f t="shared" ca="1" si="98"/>
        <v>#REF!</v>
      </c>
      <c r="H159" s="81" t="e">
        <f t="shared" ca="1" si="98"/>
        <v>#REF!</v>
      </c>
      <c r="I159" s="81" t="e">
        <f t="shared" ca="1" si="98"/>
        <v>#REF!</v>
      </c>
      <c r="J159" s="81" t="e">
        <f t="shared" ca="1" si="98"/>
        <v>#REF!</v>
      </c>
      <c r="K159" s="81" t="e">
        <f t="shared" ca="1" si="98"/>
        <v>#REF!</v>
      </c>
      <c r="L159" s="81" t="e">
        <f t="shared" ca="1" si="98"/>
        <v>#REF!</v>
      </c>
      <c r="M159" s="81" t="e">
        <f t="shared" ca="1" si="98"/>
        <v>#REF!</v>
      </c>
      <c r="N159" s="81" t="e">
        <f t="shared" ca="1" si="99"/>
        <v>#REF!</v>
      </c>
      <c r="O159" s="81" t="e">
        <f t="shared" ca="1" si="99"/>
        <v>#REF!</v>
      </c>
      <c r="P159" s="81" t="e">
        <f t="shared" ca="1" si="99"/>
        <v>#REF!</v>
      </c>
      <c r="Q159" s="81" t="e">
        <f t="shared" ca="1" si="99"/>
        <v>#REF!</v>
      </c>
      <c r="R159" s="81" t="e">
        <f t="shared" ca="1" si="99"/>
        <v>#REF!</v>
      </c>
      <c r="S159" s="81" t="e">
        <f t="shared" ca="1" si="99"/>
        <v>#REF!</v>
      </c>
      <c r="T159" s="81" t="e">
        <f t="shared" ca="1" si="99"/>
        <v>#REF!</v>
      </c>
      <c r="U159" s="81" t="e">
        <f t="shared" ca="1" si="99"/>
        <v>#REF!</v>
      </c>
      <c r="V159" s="81" t="e">
        <f t="shared" ca="1" si="99"/>
        <v>#REF!</v>
      </c>
      <c r="W159" s="81" t="e">
        <f t="shared" ca="1" si="99"/>
        <v>#REF!</v>
      </c>
      <c r="X159" s="81" t="e">
        <f t="shared" ca="1" si="100"/>
        <v>#REF!</v>
      </c>
      <c r="Y159" s="81" t="e">
        <f t="shared" ca="1" si="100"/>
        <v>#REF!</v>
      </c>
      <c r="Z159" s="81" t="e">
        <f t="shared" ca="1" si="100"/>
        <v>#REF!</v>
      </c>
      <c r="AA159" s="81" t="e">
        <f t="shared" ca="1" si="100"/>
        <v>#REF!</v>
      </c>
      <c r="AB159" s="81" t="e">
        <f t="shared" ca="1" si="100"/>
        <v>#REF!</v>
      </c>
      <c r="AC159" s="81" t="e">
        <f t="shared" ca="1" si="100"/>
        <v>#REF!</v>
      </c>
      <c r="AD159" s="81" t="e">
        <f t="shared" ca="1" si="100"/>
        <v>#REF!</v>
      </c>
      <c r="AE159" s="81" t="e">
        <f t="shared" ca="1" si="100"/>
        <v>#REF!</v>
      </c>
      <c r="AF159" s="81" t="e">
        <f t="shared" ca="1" si="100"/>
        <v>#REF!</v>
      </c>
      <c r="AG159" s="81" t="e">
        <f t="shared" ca="1" si="100"/>
        <v>#REF!</v>
      </c>
      <c r="AH159" s="81" t="e">
        <f t="shared" ca="1" si="101"/>
        <v>#REF!</v>
      </c>
      <c r="AI159" s="81" t="e">
        <f t="shared" ca="1" si="101"/>
        <v>#REF!</v>
      </c>
      <c r="AJ159" s="81" t="e">
        <f t="shared" ca="1" si="101"/>
        <v>#REF!</v>
      </c>
      <c r="AK159" s="81" t="e">
        <f t="shared" ca="1" si="101"/>
        <v>#REF!</v>
      </c>
      <c r="AL159" s="81" t="e">
        <f t="shared" ca="1" si="101"/>
        <v>#REF!</v>
      </c>
      <c r="AM159" s="81" t="e">
        <f t="shared" ca="1" si="101"/>
        <v>#REF!</v>
      </c>
      <c r="AN159" s="81" t="e">
        <f t="shared" ca="1" si="101"/>
        <v>#REF!</v>
      </c>
      <c r="AO159" s="81" t="e">
        <f t="shared" ca="1" si="101"/>
        <v>#REF!</v>
      </c>
      <c r="AP159" s="81" t="e">
        <f t="shared" ca="1" si="101"/>
        <v>#REF!</v>
      </c>
      <c r="AQ159" s="81" t="e">
        <f t="shared" ca="1" si="101"/>
        <v>#REF!</v>
      </c>
      <c r="AR159" s="81" t="e">
        <f t="shared" ca="1" si="102"/>
        <v>#REF!</v>
      </c>
      <c r="AS159" s="81" t="e">
        <f t="shared" ca="1" si="102"/>
        <v>#REF!</v>
      </c>
      <c r="AT159" s="81" t="e">
        <f t="shared" ca="1" si="102"/>
        <v>#REF!</v>
      </c>
      <c r="AU159" s="81" t="e">
        <f t="shared" ca="1" si="102"/>
        <v>#REF!</v>
      </c>
      <c r="AV159" s="81" t="e">
        <f t="shared" ca="1" si="102"/>
        <v>#REF!</v>
      </c>
      <c r="AW159" s="81" t="e">
        <f t="shared" ca="1" si="102"/>
        <v>#REF!</v>
      </c>
      <c r="AX159" s="81" t="e">
        <f t="shared" ca="1" si="102"/>
        <v>#REF!</v>
      </c>
      <c r="AY159" s="81" t="e">
        <f t="shared" ca="1" si="102"/>
        <v>#REF!</v>
      </c>
      <c r="AZ159" s="81" t="e">
        <f t="shared" ca="1" si="102"/>
        <v>#REF!</v>
      </c>
      <c r="BA159" s="81" t="e">
        <f t="shared" ca="1" si="102"/>
        <v>#REF!</v>
      </c>
      <c r="BB159" s="81" t="e">
        <f t="shared" ca="1" si="102"/>
        <v>#REF!</v>
      </c>
      <c r="BC159" s="81" t="e">
        <f t="shared" ca="1" si="102"/>
        <v>#REF!</v>
      </c>
      <c r="BD159" s="81" t="e">
        <f t="shared" ca="1" si="102"/>
        <v>#REF!</v>
      </c>
      <c r="BE159" s="81" t="e">
        <f t="shared" ca="1" si="85"/>
        <v>#REF!</v>
      </c>
      <c r="BF159" s="81" t="e">
        <f t="shared" ca="1" si="103"/>
        <v>#REF!</v>
      </c>
      <c r="BG159" s="81" t="e">
        <f t="shared" ca="1" si="103"/>
        <v>#REF!</v>
      </c>
      <c r="BH159" s="81" t="e">
        <f t="shared" ca="1" si="103"/>
        <v>#REF!</v>
      </c>
      <c r="BI159" s="81" t="e">
        <f t="shared" ca="1" si="103"/>
        <v>#REF!</v>
      </c>
      <c r="BJ159" s="81" t="e">
        <f t="shared" ca="1" si="103"/>
        <v>#REF!</v>
      </c>
      <c r="BK159" s="81" t="e">
        <f t="shared" ca="1" si="103"/>
        <v>#REF!</v>
      </c>
      <c r="BL159" s="81" t="e">
        <f t="shared" ca="1" si="103"/>
        <v>#REF!</v>
      </c>
      <c r="BM159" s="82" t="s">
        <v>620</v>
      </c>
      <c r="BN159" s="82" t="s">
        <v>322</v>
      </c>
      <c r="BO159" s="82" t="s">
        <v>463</v>
      </c>
    </row>
    <row r="160" spans="1:67" x14ac:dyDescent="0.2">
      <c r="A160" s="81">
        <v>157</v>
      </c>
      <c r="B160" s="54" t="s">
        <v>621</v>
      </c>
      <c r="C160" s="36" t="str">
        <f t="shared" si="84"/>
        <v>夕張市</v>
      </c>
      <c r="D160" s="36" t="e">
        <f t="shared" ca="1" si="98"/>
        <v>#REF!</v>
      </c>
      <c r="E160" s="36" t="e">
        <f t="shared" ca="1" si="98"/>
        <v>#REF!</v>
      </c>
      <c r="F160" s="36" t="e">
        <f t="shared" ca="1" si="98"/>
        <v>#REF!</v>
      </c>
      <c r="G160" s="36" t="e">
        <f t="shared" ca="1" si="98"/>
        <v>#REF!</v>
      </c>
      <c r="H160" s="36" t="e">
        <f t="shared" ca="1" si="98"/>
        <v>#REF!</v>
      </c>
      <c r="I160" s="36" t="e">
        <f t="shared" ca="1" si="98"/>
        <v>#REF!</v>
      </c>
      <c r="J160" s="36" t="e">
        <f t="shared" ca="1" si="98"/>
        <v>#REF!</v>
      </c>
      <c r="K160" s="36" t="e">
        <f t="shared" ca="1" si="98"/>
        <v>#REF!</v>
      </c>
      <c r="L160" s="36" t="e">
        <f t="shared" ca="1" si="98"/>
        <v>#REF!</v>
      </c>
      <c r="M160" s="36" t="e">
        <f t="shared" ca="1" si="98"/>
        <v>#REF!</v>
      </c>
      <c r="N160" s="36" t="e">
        <f t="shared" ca="1" si="99"/>
        <v>#REF!</v>
      </c>
      <c r="O160" s="36" t="e">
        <f t="shared" ca="1" si="99"/>
        <v>#REF!</v>
      </c>
      <c r="P160" s="36" t="e">
        <f t="shared" ca="1" si="99"/>
        <v>#REF!</v>
      </c>
      <c r="Q160" s="36" t="e">
        <f t="shared" ca="1" si="99"/>
        <v>#REF!</v>
      </c>
      <c r="R160" s="36" t="e">
        <f t="shared" ca="1" si="99"/>
        <v>#REF!</v>
      </c>
      <c r="S160" s="36" t="e">
        <f t="shared" ca="1" si="99"/>
        <v>#REF!</v>
      </c>
      <c r="T160" s="36" t="e">
        <f t="shared" ca="1" si="99"/>
        <v>#REF!</v>
      </c>
      <c r="U160" s="36" t="e">
        <f t="shared" ca="1" si="99"/>
        <v>#REF!</v>
      </c>
      <c r="V160" s="36" t="e">
        <f t="shared" ca="1" si="99"/>
        <v>#REF!</v>
      </c>
      <c r="W160" s="36" t="e">
        <f t="shared" ca="1" si="99"/>
        <v>#REF!</v>
      </c>
      <c r="X160" s="36" t="e">
        <f t="shared" ca="1" si="100"/>
        <v>#REF!</v>
      </c>
      <c r="Y160" s="36" t="e">
        <f t="shared" ca="1" si="100"/>
        <v>#REF!</v>
      </c>
      <c r="Z160" s="36" t="e">
        <f t="shared" ca="1" si="100"/>
        <v>#REF!</v>
      </c>
      <c r="AA160" s="36" t="e">
        <f t="shared" ca="1" si="100"/>
        <v>#REF!</v>
      </c>
      <c r="AB160" s="36" t="e">
        <f t="shared" ca="1" si="100"/>
        <v>#REF!</v>
      </c>
      <c r="AC160" s="36" t="e">
        <f t="shared" ca="1" si="100"/>
        <v>#REF!</v>
      </c>
      <c r="AD160" s="36" t="e">
        <f t="shared" ca="1" si="100"/>
        <v>#REF!</v>
      </c>
      <c r="AE160" s="36" t="e">
        <f t="shared" ca="1" si="100"/>
        <v>#REF!</v>
      </c>
      <c r="AF160" s="36" t="e">
        <f t="shared" ca="1" si="100"/>
        <v>#REF!</v>
      </c>
      <c r="AG160" s="36" t="e">
        <f t="shared" ca="1" si="100"/>
        <v>#REF!</v>
      </c>
      <c r="AH160" s="36" t="e">
        <f t="shared" ca="1" si="101"/>
        <v>#REF!</v>
      </c>
      <c r="AI160" s="36" t="e">
        <f t="shared" ca="1" si="101"/>
        <v>#REF!</v>
      </c>
      <c r="AJ160" s="36" t="e">
        <f t="shared" ca="1" si="101"/>
        <v>#REF!</v>
      </c>
      <c r="AK160" s="36" t="e">
        <f t="shared" ca="1" si="101"/>
        <v>#REF!</v>
      </c>
      <c r="AL160" s="36" t="e">
        <f t="shared" ca="1" si="101"/>
        <v>#REF!</v>
      </c>
      <c r="AM160" s="36" t="e">
        <f t="shared" ca="1" si="101"/>
        <v>#REF!</v>
      </c>
      <c r="AN160" s="36" t="e">
        <f t="shared" ca="1" si="101"/>
        <v>#REF!</v>
      </c>
      <c r="AO160" s="36" t="e">
        <f t="shared" ca="1" si="101"/>
        <v>#REF!</v>
      </c>
      <c r="AP160" s="36" t="e">
        <f t="shared" ca="1" si="101"/>
        <v>#REF!</v>
      </c>
      <c r="AQ160" s="36" t="e">
        <f t="shared" ca="1" si="101"/>
        <v>#REF!</v>
      </c>
      <c r="AR160" s="36" t="e">
        <f t="shared" ca="1" si="102"/>
        <v>#REF!</v>
      </c>
      <c r="AS160" s="36" t="e">
        <f t="shared" ca="1" si="102"/>
        <v>#REF!</v>
      </c>
      <c r="AT160" s="36" t="e">
        <f t="shared" ca="1" si="102"/>
        <v>#REF!</v>
      </c>
      <c r="AU160" s="36" t="e">
        <f t="shared" ca="1" si="102"/>
        <v>#REF!</v>
      </c>
      <c r="AV160" s="36" t="e">
        <f t="shared" ca="1" si="102"/>
        <v>#REF!</v>
      </c>
      <c r="AW160" s="36" t="e">
        <f t="shared" ca="1" si="102"/>
        <v>#REF!</v>
      </c>
      <c r="AX160" s="36" t="e">
        <f t="shared" ca="1" si="102"/>
        <v>#REF!</v>
      </c>
      <c r="AY160" s="36" t="e">
        <f t="shared" ca="1" si="102"/>
        <v>#REF!</v>
      </c>
      <c r="AZ160" s="36" t="e">
        <f t="shared" ca="1" si="102"/>
        <v>#REF!</v>
      </c>
      <c r="BA160" s="36" t="e">
        <f t="shared" ca="1" si="102"/>
        <v>#REF!</v>
      </c>
      <c r="BB160" s="36" t="e">
        <f t="shared" ca="1" si="102"/>
        <v>#REF!</v>
      </c>
      <c r="BC160" s="36" t="e">
        <f t="shared" ca="1" si="102"/>
        <v>#REF!</v>
      </c>
      <c r="BD160" s="36" t="e">
        <f t="shared" ca="1" si="102"/>
        <v>#REF!</v>
      </c>
      <c r="BE160" s="74" t="e">
        <f t="shared" ca="1" si="85"/>
        <v>#REF!</v>
      </c>
      <c r="BF160" s="74" t="e">
        <f t="shared" ca="1" si="103"/>
        <v>#REF!</v>
      </c>
      <c r="BG160" s="36" t="e">
        <f t="shared" ca="1" si="103"/>
        <v>#REF!</v>
      </c>
      <c r="BH160" s="36" t="e">
        <f t="shared" ca="1" si="103"/>
        <v>#REF!</v>
      </c>
      <c r="BI160" s="36" t="e">
        <f t="shared" ca="1" si="103"/>
        <v>#REF!</v>
      </c>
      <c r="BJ160" s="36" t="e">
        <f t="shared" ca="1" si="103"/>
        <v>#REF!</v>
      </c>
      <c r="BK160" s="36" t="e">
        <f t="shared" ca="1" si="103"/>
        <v>#REF!</v>
      </c>
      <c r="BL160" s="36" t="e">
        <f t="shared" ca="1" si="103"/>
        <v>#REF!</v>
      </c>
      <c r="BM160" s="54" t="s">
        <v>621</v>
      </c>
      <c r="BN160" s="54" t="s">
        <v>323</v>
      </c>
      <c r="BO160" s="54" t="s">
        <v>381</v>
      </c>
    </row>
    <row r="161" spans="1:67" x14ac:dyDescent="0.2">
      <c r="A161" s="81">
        <v>158</v>
      </c>
      <c r="B161" s="54" t="s">
        <v>622</v>
      </c>
      <c r="C161" s="36" t="str">
        <f t="shared" si="84"/>
        <v>夕張市</v>
      </c>
      <c r="D161" s="36" t="e">
        <f t="shared" ca="1" si="98"/>
        <v>#REF!</v>
      </c>
      <c r="E161" s="36" t="e">
        <f t="shared" ca="1" si="98"/>
        <v>#REF!</v>
      </c>
      <c r="F161" s="36" t="e">
        <f t="shared" ca="1" si="98"/>
        <v>#REF!</v>
      </c>
      <c r="G161" s="36" t="e">
        <f t="shared" ca="1" si="98"/>
        <v>#REF!</v>
      </c>
      <c r="H161" s="36" t="e">
        <f t="shared" ca="1" si="98"/>
        <v>#REF!</v>
      </c>
      <c r="I161" s="36" t="e">
        <f t="shared" ca="1" si="98"/>
        <v>#REF!</v>
      </c>
      <c r="J161" s="36" t="e">
        <f t="shared" ca="1" si="98"/>
        <v>#REF!</v>
      </c>
      <c r="K161" s="36" t="e">
        <f t="shared" ca="1" si="98"/>
        <v>#REF!</v>
      </c>
      <c r="L161" s="36" t="e">
        <f t="shared" ca="1" si="98"/>
        <v>#REF!</v>
      </c>
      <c r="M161" s="36" t="e">
        <f t="shared" ca="1" si="98"/>
        <v>#REF!</v>
      </c>
      <c r="N161" s="36" t="e">
        <f t="shared" ca="1" si="99"/>
        <v>#REF!</v>
      </c>
      <c r="O161" s="36" t="e">
        <f t="shared" ca="1" si="99"/>
        <v>#REF!</v>
      </c>
      <c r="P161" s="36" t="e">
        <f t="shared" ca="1" si="99"/>
        <v>#REF!</v>
      </c>
      <c r="Q161" s="36" t="e">
        <f t="shared" ca="1" si="99"/>
        <v>#REF!</v>
      </c>
      <c r="R161" s="36" t="e">
        <f t="shared" ca="1" si="99"/>
        <v>#REF!</v>
      </c>
      <c r="S161" s="36" t="e">
        <f t="shared" ca="1" si="99"/>
        <v>#REF!</v>
      </c>
      <c r="T161" s="36" t="e">
        <f t="shared" ca="1" si="99"/>
        <v>#REF!</v>
      </c>
      <c r="U161" s="36" t="e">
        <f t="shared" ca="1" si="99"/>
        <v>#REF!</v>
      </c>
      <c r="V161" s="36" t="e">
        <f t="shared" ca="1" si="99"/>
        <v>#REF!</v>
      </c>
      <c r="W161" s="36" t="e">
        <f t="shared" ca="1" si="99"/>
        <v>#REF!</v>
      </c>
      <c r="X161" s="36" t="e">
        <f t="shared" ca="1" si="100"/>
        <v>#REF!</v>
      </c>
      <c r="Y161" s="36" t="e">
        <f t="shared" ca="1" si="100"/>
        <v>#REF!</v>
      </c>
      <c r="Z161" s="36" t="e">
        <f t="shared" ca="1" si="100"/>
        <v>#REF!</v>
      </c>
      <c r="AA161" s="36" t="e">
        <f t="shared" ca="1" si="100"/>
        <v>#REF!</v>
      </c>
      <c r="AB161" s="36" t="e">
        <f t="shared" ca="1" si="100"/>
        <v>#REF!</v>
      </c>
      <c r="AC161" s="36" t="e">
        <f t="shared" ca="1" si="100"/>
        <v>#REF!</v>
      </c>
      <c r="AD161" s="36" t="e">
        <f t="shared" ca="1" si="100"/>
        <v>#REF!</v>
      </c>
      <c r="AE161" s="36" t="e">
        <f t="shared" ca="1" si="100"/>
        <v>#REF!</v>
      </c>
      <c r="AF161" s="36" t="e">
        <f t="shared" ca="1" si="100"/>
        <v>#REF!</v>
      </c>
      <c r="AG161" s="36" t="e">
        <f t="shared" ca="1" si="100"/>
        <v>#REF!</v>
      </c>
      <c r="AH161" s="36" t="e">
        <f t="shared" ca="1" si="101"/>
        <v>#REF!</v>
      </c>
      <c r="AI161" s="36" t="e">
        <f t="shared" ca="1" si="101"/>
        <v>#REF!</v>
      </c>
      <c r="AJ161" s="36" t="e">
        <f t="shared" ca="1" si="101"/>
        <v>#REF!</v>
      </c>
      <c r="AK161" s="36" t="e">
        <f t="shared" ca="1" si="101"/>
        <v>#REF!</v>
      </c>
      <c r="AL161" s="36" t="e">
        <f t="shared" ca="1" si="101"/>
        <v>#REF!</v>
      </c>
      <c r="AM161" s="36" t="e">
        <f t="shared" ca="1" si="101"/>
        <v>#REF!</v>
      </c>
      <c r="AN161" s="36" t="e">
        <f t="shared" ca="1" si="101"/>
        <v>#REF!</v>
      </c>
      <c r="AO161" s="36" t="e">
        <f t="shared" ca="1" si="101"/>
        <v>#REF!</v>
      </c>
      <c r="AP161" s="36" t="e">
        <f t="shared" ca="1" si="101"/>
        <v>#REF!</v>
      </c>
      <c r="AQ161" s="36" t="e">
        <f t="shared" ca="1" si="101"/>
        <v>#REF!</v>
      </c>
      <c r="AR161" s="36" t="e">
        <f t="shared" ca="1" si="102"/>
        <v>#REF!</v>
      </c>
      <c r="AS161" s="36" t="e">
        <f t="shared" ca="1" si="102"/>
        <v>#REF!</v>
      </c>
      <c r="AT161" s="36" t="e">
        <f t="shared" ca="1" si="102"/>
        <v>#REF!</v>
      </c>
      <c r="AU161" s="36" t="e">
        <f t="shared" ca="1" si="102"/>
        <v>#REF!</v>
      </c>
      <c r="AV161" s="36" t="e">
        <f t="shared" ca="1" si="102"/>
        <v>#REF!</v>
      </c>
      <c r="AW161" s="36" t="e">
        <f t="shared" ca="1" si="102"/>
        <v>#REF!</v>
      </c>
      <c r="AX161" s="36" t="e">
        <f t="shared" ca="1" si="102"/>
        <v>#REF!</v>
      </c>
      <c r="AY161" s="36" t="e">
        <f t="shared" ca="1" si="102"/>
        <v>#REF!</v>
      </c>
      <c r="AZ161" s="36" t="e">
        <f t="shared" ca="1" si="102"/>
        <v>#REF!</v>
      </c>
      <c r="BA161" s="36" t="e">
        <f t="shared" ca="1" si="102"/>
        <v>#REF!</v>
      </c>
      <c r="BB161" s="36" t="e">
        <f t="shared" ca="1" si="102"/>
        <v>#REF!</v>
      </c>
      <c r="BC161" s="36" t="e">
        <f t="shared" ca="1" si="102"/>
        <v>#REF!</v>
      </c>
      <c r="BD161" s="36" t="e">
        <f t="shared" ca="1" si="102"/>
        <v>#REF!</v>
      </c>
      <c r="BE161" s="36" t="e">
        <f t="shared" ca="1" si="85"/>
        <v>#REF!</v>
      </c>
      <c r="BF161" s="36" t="e">
        <f t="shared" ca="1" si="103"/>
        <v>#REF!</v>
      </c>
      <c r="BG161" s="36" t="e">
        <f t="shared" ca="1" si="103"/>
        <v>#REF!</v>
      </c>
      <c r="BH161" s="36" t="e">
        <f t="shared" ca="1" si="103"/>
        <v>#REF!</v>
      </c>
      <c r="BI161" s="36" t="e">
        <f t="shared" ca="1" si="103"/>
        <v>#REF!</v>
      </c>
      <c r="BJ161" s="36" t="e">
        <f t="shared" ca="1" si="103"/>
        <v>#REF!</v>
      </c>
      <c r="BK161" s="36" t="e">
        <f t="shared" ca="1" si="103"/>
        <v>#REF!</v>
      </c>
      <c r="BL161" s="36" t="e">
        <f t="shared" ca="1" si="103"/>
        <v>#REF!</v>
      </c>
      <c r="BM161" s="54" t="s">
        <v>622</v>
      </c>
      <c r="BN161" s="54" t="s">
        <v>323</v>
      </c>
      <c r="BO161" s="54" t="s">
        <v>462</v>
      </c>
    </row>
    <row r="162" spans="1:67" x14ac:dyDescent="0.2">
      <c r="A162" s="81">
        <v>159</v>
      </c>
      <c r="B162" s="54" t="s">
        <v>623</v>
      </c>
      <c r="C162" s="36" t="str">
        <f t="shared" si="84"/>
        <v>夕張市</v>
      </c>
      <c r="D162" s="36" t="e">
        <f t="shared" ca="1" si="98"/>
        <v>#REF!</v>
      </c>
      <c r="E162" s="36" t="e">
        <f t="shared" ca="1" si="98"/>
        <v>#REF!</v>
      </c>
      <c r="F162" s="36" t="e">
        <f t="shared" ca="1" si="98"/>
        <v>#REF!</v>
      </c>
      <c r="G162" s="36" t="e">
        <f t="shared" ca="1" si="98"/>
        <v>#REF!</v>
      </c>
      <c r="H162" s="36" t="e">
        <f t="shared" ca="1" si="98"/>
        <v>#REF!</v>
      </c>
      <c r="I162" s="36" t="e">
        <f t="shared" ca="1" si="98"/>
        <v>#REF!</v>
      </c>
      <c r="J162" s="36" t="e">
        <f t="shared" ca="1" si="98"/>
        <v>#REF!</v>
      </c>
      <c r="K162" s="36" t="e">
        <f t="shared" ca="1" si="98"/>
        <v>#REF!</v>
      </c>
      <c r="L162" s="36" t="e">
        <f t="shared" ca="1" si="98"/>
        <v>#REF!</v>
      </c>
      <c r="M162" s="36" t="e">
        <f t="shared" ca="1" si="98"/>
        <v>#REF!</v>
      </c>
      <c r="N162" s="36" t="e">
        <f t="shared" ca="1" si="99"/>
        <v>#REF!</v>
      </c>
      <c r="O162" s="36" t="e">
        <f t="shared" ca="1" si="99"/>
        <v>#REF!</v>
      </c>
      <c r="P162" s="36" t="e">
        <f t="shared" ca="1" si="99"/>
        <v>#REF!</v>
      </c>
      <c r="Q162" s="36" t="e">
        <f t="shared" ca="1" si="99"/>
        <v>#REF!</v>
      </c>
      <c r="R162" s="36" t="e">
        <f t="shared" ca="1" si="99"/>
        <v>#REF!</v>
      </c>
      <c r="S162" s="36" t="e">
        <f t="shared" ca="1" si="99"/>
        <v>#REF!</v>
      </c>
      <c r="T162" s="36" t="e">
        <f t="shared" ca="1" si="99"/>
        <v>#REF!</v>
      </c>
      <c r="U162" s="36" t="e">
        <f t="shared" ca="1" si="99"/>
        <v>#REF!</v>
      </c>
      <c r="V162" s="36" t="e">
        <f t="shared" ca="1" si="99"/>
        <v>#REF!</v>
      </c>
      <c r="W162" s="36" t="e">
        <f t="shared" ca="1" si="99"/>
        <v>#REF!</v>
      </c>
      <c r="X162" s="36" t="e">
        <f t="shared" ca="1" si="100"/>
        <v>#REF!</v>
      </c>
      <c r="Y162" s="36" t="e">
        <f t="shared" ca="1" si="100"/>
        <v>#REF!</v>
      </c>
      <c r="Z162" s="36" t="e">
        <f t="shared" ca="1" si="100"/>
        <v>#REF!</v>
      </c>
      <c r="AA162" s="36" t="e">
        <f t="shared" ca="1" si="100"/>
        <v>#REF!</v>
      </c>
      <c r="AB162" s="36" t="e">
        <f t="shared" ca="1" si="100"/>
        <v>#REF!</v>
      </c>
      <c r="AC162" s="36" t="e">
        <f t="shared" ca="1" si="100"/>
        <v>#REF!</v>
      </c>
      <c r="AD162" s="36" t="e">
        <f t="shared" ca="1" si="100"/>
        <v>#REF!</v>
      </c>
      <c r="AE162" s="36" t="e">
        <f t="shared" ca="1" si="100"/>
        <v>#REF!</v>
      </c>
      <c r="AF162" s="36" t="e">
        <f t="shared" ca="1" si="100"/>
        <v>#REF!</v>
      </c>
      <c r="AG162" s="36" t="e">
        <f t="shared" ca="1" si="100"/>
        <v>#REF!</v>
      </c>
      <c r="AH162" s="36" t="e">
        <f t="shared" ca="1" si="101"/>
        <v>#REF!</v>
      </c>
      <c r="AI162" s="36" t="e">
        <f t="shared" ca="1" si="101"/>
        <v>#REF!</v>
      </c>
      <c r="AJ162" s="36" t="e">
        <f t="shared" ca="1" si="101"/>
        <v>#REF!</v>
      </c>
      <c r="AK162" s="36" t="e">
        <f t="shared" ca="1" si="101"/>
        <v>#REF!</v>
      </c>
      <c r="AL162" s="36" t="e">
        <f t="shared" ca="1" si="101"/>
        <v>#REF!</v>
      </c>
      <c r="AM162" s="36" t="e">
        <f t="shared" ca="1" si="101"/>
        <v>#REF!</v>
      </c>
      <c r="AN162" s="36" t="e">
        <f t="shared" ca="1" si="101"/>
        <v>#REF!</v>
      </c>
      <c r="AO162" s="36" t="e">
        <f t="shared" ca="1" si="101"/>
        <v>#REF!</v>
      </c>
      <c r="AP162" s="36" t="e">
        <f t="shared" ca="1" si="101"/>
        <v>#REF!</v>
      </c>
      <c r="AQ162" s="36" t="e">
        <f t="shared" ca="1" si="101"/>
        <v>#REF!</v>
      </c>
      <c r="AR162" s="36" t="e">
        <f t="shared" ca="1" si="102"/>
        <v>#REF!</v>
      </c>
      <c r="AS162" s="36" t="e">
        <f t="shared" ca="1" si="102"/>
        <v>#REF!</v>
      </c>
      <c r="AT162" s="36" t="e">
        <f t="shared" ca="1" si="102"/>
        <v>#REF!</v>
      </c>
      <c r="AU162" s="36" t="e">
        <f t="shared" ca="1" si="102"/>
        <v>#REF!</v>
      </c>
      <c r="AV162" s="36" t="e">
        <f t="shared" ca="1" si="102"/>
        <v>#REF!</v>
      </c>
      <c r="AW162" s="36" t="e">
        <f t="shared" ca="1" si="102"/>
        <v>#REF!</v>
      </c>
      <c r="AX162" s="36" t="e">
        <f t="shared" ca="1" si="102"/>
        <v>#REF!</v>
      </c>
      <c r="AY162" s="36" t="e">
        <f t="shared" ca="1" si="102"/>
        <v>#REF!</v>
      </c>
      <c r="AZ162" s="36" t="e">
        <f t="shared" ca="1" si="102"/>
        <v>#REF!</v>
      </c>
      <c r="BA162" s="36" t="e">
        <f t="shared" ca="1" si="102"/>
        <v>#REF!</v>
      </c>
      <c r="BB162" s="36" t="e">
        <f t="shared" ca="1" si="102"/>
        <v>#REF!</v>
      </c>
      <c r="BC162" s="36" t="e">
        <f t="shared" ca="1" si="102"/>
        <v>#REF!</v>
      </c>
      <c r="BD162" s="36" t="e">
        <f t="shared" ca="1" si="102"/>
        <v>#REF!</v>
      </c>
      <c r="BE162" s="36" t="e">
        <f t="shared" ca="1" si="85"/>
        <v>#REF!</v>
      </c>
      <c r="BF162" s="36" t="e">
        <f t="shared" ca="1" si="103"/>
        <v>#REF!</v>
      </c>
      <c r="BG162" s="36" t="e">
        <f t="shared" ca="1" si="103"/>
        <v>#REF!</v>
      </c>
      <c r="BH162" s="36" t="e">
        <f t="shared" ca="1" si="103"/>
        <v>#REF!</v>
      </c>
      <c r="BI162" s="36" t="e">
        <f t="shared" ca="1" si="103"/>
        <v>#REF!</v>
      </c>
      <c r="BJ162" s="36" t="e">
        <f t="shared" ca="1" si="103"/>
        <v>#REF!</v>
      </c>
      <c r="BK162" s="36" t="e">
        <f t="shared" ca="1" si="103"/>
        <v>#REF!</v>
      </c>
      <c r="BL162" s="36" t="e">
        <f t="shared" ca="1" si="103"/>
        <v>#REF!</v>
      </c>
      <c r="BM162" s="54" t="s">
        <v>623</v>
      </c>
      <c r="BN162" s="54" t="s">
        <v>323</v>
      </c>
      <c r="BO162" s="54" t="s">
        <v>463</v>
      </c>
    </row>
    <row r="163" spans="1:67" s="84" customFormat="1" x14ac:dyDescent="0.2">
      <c r="A163" s="81">
        <v>160</v>
      </c>
      <c r="B163" s="82" t="s">
        <v>624</v>
      </c>
      <c r="C163" s="81" t="str">
        <f t="shared" si="84"/>
        <v>夕張市</v>
      </c>
      <c r="D163" s="81" t="e">
        <f t="shared" ca="1" si="98"/>
        <v>#REF!</v>
      </c>
      <c r="E163" s="81" t="e">
        <f t="shared" ca="1" si="98"/>
        <v>#REF!</v>
      </c>
      <c r="F163" s="81" t="e">
        <f t="shared" ca="1" si="98"/>
        <v>#REF!</v>
      </c>
      <c r="G163" s="81" t="e">
        <f t="shared" ca="1" si="98"/>
        <v>#REF!</v>
      </c>
      <c r="H163" s="81" t="e">
        <f t="shared" ca="1" si="98"/>
        <v>#REF!</v>
      </c>
      <c r="I163" s="81" t="e">
        <f t="shared" ca="1" si="98"/>
        <v>#REF!</v>
      </c>
      <c r="J163" s="81" t="e">
        <f t="shared" ca="1" si="98"/>
        <v>#REF!</v>
      </c>
      <c r="K163" s="81" t="e">
        <f t="shared" ca="1" si="98"/>
        <v>#REF!</v>
      </c>
      <c r="L163" s="81" t="e">
        <f t="shared" ca="1" si="98"/>
        <v>#REF!</v>
      </c>
      <c r="M163" s="81" t="e">
        <f t="shared" ca="1" si="98"/>
        <v>#REF!</v>
      </c>
      <c r="N163" s="81" t="e">
        <f t="shared" ca="1" si="99"/>
        <v>#REF!</v>
      </c>
      <c r="O163" s="81" t="e">
        <f t="shared" ca="1" si="99"/>
        <v>#REF!</v>
      </c>
      <c r="P163" s="81" t="e">
        <f t="shared" ca="1" si="99"/>
        <v>#REF!</v>
      </c>
      <c r="Q163" s="81" t="e">
        <f t="shared" ca="1" si="99"/>
        <v>#REF!</v>
      </c>
      <c r="R163" s="81" t="e">
        <f t="shared" ca="1" si="99"/>
        <v>#REF!</v>
      </c>
      <c r="S163" s="81" t="e">
        <f t="shared" ca="1" si="99"/>
        <v>#REF!</v>
      </c>
      <c r="T163" s="81" t="e">
        <f t="shared" ca="1" si="99"/>
        <v>#REF!</v>
      </c>
      <c r="U163" s="81" t="e">
        <f t="shared" ca="1" si="99"/>
        <v>#REF!</v>
      </c>
      <c r="V163" s="81" t="e">
        <f t="shared" ca="1" si="99"/>
        <v>#REF!</v>
      </c>
      <c r="W163" s="81" t="e">
        <f t="shared" ca="1" si="99"/>
        <v>#REF!</v>
      </c>
      <c r="X163" s="81" t="e">
        <f t="shared" ca="1" si="100"/>
        <v>#REF!</v>
      </c>
      <c r="Y163" s="81" t="e">
        <f t="shared" ca="1" si="100"/>
        <v>#REF!</v>
      </c>
      <c r="Z163" s="81" t="e">
        <f t="shared" ca="1" si="100"/>
        <v>#REF!</v>
      </c>
      <c r="AA163" s="81" t="e">
        <f t="shared" ca="1" si="100"/>
        <v>#REF!</v>
      </c>
      <c r="AB163" s="81" t="e">
        <f t="shared" ca="1" si="100"/>
        <v>#REF!</v>
      </c>
      <c r="AC163" s="81" t="e">
        <f t="shared" ca="1" si="100"/>
        <v>#REF!</v>
      </c>
      <c r="AD163" s="81" t="e">
        <f t="shared" ca="1" si="100"/>
        <v>#REF!</v>
      </c>
      <c r="AE163" s="81" t="e">
        <f t="shared" ca="1" si="100"/>
        <v>#REF!</v>
      </c>
      <c r="AF163" s="81" t="e">
        <f t="shared" ca="1" si="100"/>
        <v>#REF!</v>
      </c>
      <c r="AG163" s="81" t="e">
        <f t="shared" ca="1" si="100"/>
        <v>#REF!</v>
      </c>
      <c r="AH163" s="81" t="e">
        <f t="shared" ca="1" si="101"/>
        <v>#REF!</v>
      </c>
      <c r="AI163" s="81" t="e">
        <f t="shared" ca="1" si="101"/>
        <v>#REF!</v>
      </c>
      <c r="AJ163" s="81" t="e">
        <f t="shared" ca="1" si="101"/>
        <v>#REF!</v>
      </c>
      <c r="AK163" s="81" t="e">
        <f t="shared" ca="1" si="101"/>
        <v>#REF!</v>
      </c>
      <c r="AL163" s="81" t="e">
        <f t="shared" ca="1" si="101"/>
        <v>#REF!</v>
      </c>
      <c r="AM163" s="81" t="e">
        <f t="shared" ca="1" si="101"/>
        <v>#REF!</v>
      </c>
      <c r="AN163" s="81" t="e">
        <f t="shared" ca="1" si="101"/>
        <v>#REF!</v>
      </c>
      <c r="AO163" s="81" t="e">
        <f t="shared" ca="1" si="101"/>
        <v>#REF!</v>
      </c>
      <c r="AP163" s="81" t="e">
        <f t="shared" ca="1" si="101"/>
        <v>#REF!</v>
      </c>
      <c r="AQ163" s="81" t="e">
        <f t="shared" ca="1" si="101"/>
        <v>#REF!</v>
      </c>
      <c r="AR163" s="81" t="e">
        <f t="shared" ca="1" si="102"/>
        <v>#REF!</v>
      </c>
      <c r="AS163" s="81" t="e">
        <f t="shared" ca="1" si="102"/>
        <v>#REF!</v>
      </c>
      <c r="AT163" s="81" t="e">
        <f t="shared" ca="1" si="102"/>
        <v>#REF!</v>
      </c>
      <c r="AU163" s="81" t="e">
        <f t="shared" ca="1" si="102"/>
        <v>#REF!</v>
      </c>
      <c r="AV163" s="81" t="e">
        <f t="shared" ca="1" si="102"/>
        <v>#REF!</v>
      </c>
      <c r="AW163" s="81" t="e">
        <f t="shared" ca="1" si="102"/>
        <v>#REF!</v>
      </c>
      <c r="AX163" s="81" t="e">
        <f t="shared" ca="1" si="102"/>
        <v>#REF!</v>
      </c>
      <c r="AY163" s="81" t="e">
        <f t="shared" ca="1" si="102"/>
        <v>#REF!</v>
      </c>
      <c r="AZ163" s="81" t="e">
        <f t="shared" ca="1" si="102"/>
        <v>#REF!</v>
      </c>
      <c r="BA163" s="81" t="e">
        <f t="shared" ca="1" si="102"/>
        <v>#REF!</v>
      </c>
      <c r="BB163" s="81" t="e">
        <f t="shared" ca="1" si="102"/>
        <v>#REF!</v>
      </c>
      <c r="BC163" s="81" t="e">
        <f t="shared" ca="1" si="102"/>
        <v>#REF!</v>
      </c>
      <c r="BD163" s="81" t="e">
        <f t="shared" ca="1" si="102"/>
        <v>#REF!</v>
      </c>
      <c r="BE163" s="81" t="e">
        <f t="shared" ca="1" si="85"/>
        <v>#REF!</v>
      </c>
      <c r="BF163" s="81" t="e">
        <f t="shared" ca="1" si="103"/>
        <v>#REF!</v>
      </c>
      <c r="BG163" s="81" t="e">
        <f t="shared" ca="1" si="103"/>
        <v>#REF!</v>
      </c>
      <c r="BH163" s="81" t="e">
        <f t="shared" ca="1" si="103"/>
        <v>#REF!</v>
      </c>
      <c r="BI163" s="81" t="e">
        <f t="shared" ca="1" si="103"/>
        <v>#REF!</v>
      </c>
      <c r="BJ163" s="81" t="e">
        <f t="shared" ca="1" si="103"/>
        <v>#REF!</v>
      </c>
      <c r="BK163" s="81" t="e">
        <f t="shared" ca="1" si="103"/>
        <v>#REF!</v>
      </c>
      <c r="BL163" s="81" t="e">
        <f t="shared" ca="1" si="103"/>
        <v>#REF!</v>
      </c>
      <c r="BM163" s="82" t="s">
        <v>624</v>
      </c>
      <c r="BN163" s="82" t="s">
        <v>324</v>
      </c>
      <c r="BO163" s="82" t="s">
        <v>381</v>
      </c>
    </row>
    <row r="164" spans="1:67" s="84" customFormat="1" x14ac:dyDescent="0.2">
      <c r="A164" s="81">
        <v>161</v>
      </c>
      <c r="B164" s="82" t="s">
        <v>625</v>
      </c>
      <c r="C164" s="81" t="str">
        <f t="shared" si="84"/>
        <v>夕張市</v>
      </c>
      <c r="D164" s="81" t="e">
        <f t="shared" ca="1" si="98"/>
        <v>#REF!</v>
      </c>
      <c r="E164" s="81" t="e">
        <f t="shared" ca="1" si="98"/>
        <v>#REF!</v>
      </c>
      <c r="F164" s="81" t="e">
        <f t="shared" ca="1" si="98"/>
        <v>#REF!</v>
      </c>
      <c r="G164" s="81" t="e">
        <f t="shared" ca="1" si="98"/>
        <v>#REF!</v>
      </c>
      <c r="H164" s="81" t="e">
        <f t="shared" ca="1" si="98"/>
        <v>#REF!</v>
      </c>
      <c r="I164" s="81" t="e">
        <f t="shared" ca="1" si="98"/>
        <v>#REF!</v>
      </c>
      <c r="J164" s="81" t="e">
        <f t="shared" ca="1" si="98"/>
        <v>#REF!</v>
      </c>
      <c r="K164" s="81" t="e">
        <f t="shared" ca="1" si="98"/>
        <v>#REF!</v>
      </c>
      <c r="L164" s="81" t="e">
        <f t="shared" ca="1" si="98"/>
        <v>#REF!</v>
      </c>
      <c r="M164" s="81" t="e">
        <f t="shared" ca="1" si="98"/>
        <v>#REF!</v>
      </c>
      <c r="N164" s="81" t="e">
        <f t="shared" ca="1" si="99"/>
        <v>#REF!</v>
      </c>
      <c r="O164" s="81" t="e">
        <f t="shared" ca="1" si="99"/>
        <v>#REF!</v>
      </c>
      <c r="P164" s="81" t="e">
        <f t="shared" ca="1" si="99"/>
        <v>#REF!</v>
      </c>
      <c r="Q164" s="81" t="e">
        <f t="shared" ca="1" si="99"/>
        <v>#REF!</v>
      </c>
      <c r="R164" s="81" t="e">
        <f t="shared" ca="1" si="99"/>
        <v>#REF!</v>
      </c>
      <c r="S164" s="81" t="e">
        <f t="shared" ca="1" si="99"/>
        <v>#REF!</v>
      </c>
      <c r="T164" s="81" t="e">
        <f t="shared" ca="1" si="99"/>
        <v>#REF!</v>
      </c>
      <c r="U164" s="81" t="e">
        <f t="shared" ca="1" si="99"/>
        <v>#REF!</v>
      </c>
      <c r="V164" s="81" t="e">
        <f t="shared" ca="1" si="99"/>
        <v>#REF!</v>
      </c>
      <c r="W164" s="81" t="e">
        <f t="shared" ca="1" si="99"/>
        <v>#REF!</v>
      </c>
      <c r="X164" s="81" t="e">
        <f t="shared" ca="1" si="100"/>
        <v>#REF!</v>
      </c>
      <c r="Y164" s="81" t="e">
        <f t="shared" ca="1" si="100"/>
        <v>#REF!</v>
      </c>
      <c r="Z164" s="81" t="e">
        <f t="shared" ca="1" si="100"/>
        <v>#REF!</v>
      </c>
      <c r="AA164" s="81" t="e">
        <f t="shared" ca="1" si="100"/>
        <v>#REF!</v>
      </c>
      <c r="AB164" s="81" t="e">
        <f t="shared" ca="1" si="100"/>
        <v>#REF!</v>
      </c>
      <c r="AC164" s="81" t="e">
        <f t="shared" ca="1" si="100"/>
        <v>#REF!</v>
      </c>
      <c r="AD164" s="81" t="e">
        <f t="shared" ca="1" si="100"/>
        <v>#REF!</v>
      </c>
      <c r="AE164" s="81" t="e">
        <f t="shared" ca="1" si="100"/>
        <v>#REF!</v>
      </c>
      <c r="AF164" s="81" t="e">
        <f t="shared" ca="1" si="100"/>
        <v>#REF!</v>
      </c>
      <c r="AG164" s="81" t="e">
        <f t="shared" ca="1" si="100"/>
        <v>#REF!</v>
      </c>
      <c r="AH164" s="81" t="e">
        <f t="shared" ca="1" si="101"/>
        <v>#REF!</v>
      </c>
      <c r="AI164" s="81" t="e">
        <f t="shared" ca="1" si="101"/>
        <v>#REF!</v>
      </c>
      <c r="AJ164" s="81" t="e">
        <f t="shared" ca="1" si="101"/>
        <v>#REF!</v>
      </c>
      <c r="AK164" s="81" t="e">
        <f t="shared" ca="1" si="101"/>
        <v>#REF!</v>
      </c>
      <c r="AL164" s="81" t="e">
        <f t="shared" ca="1" si="101"/>
        <v>#REF!</v>
      </c>
      <c r="AM164" s="81" t="e">
        <f t="shared" ca="1" si="101"/>
        <v>#REF!</v>
      </c>
      <c r="AN164" s="81" t="e">
        <f t="shared" ca="1" si="101"/>
        <v>#REF!</v>
      </c>
      <c r="AO164" s="81" t="e">
        <f t="shared" ca="1" si="101"/>
        <v>#REF!</v>
      </c>
      <c r="AP164" s="81" t="e">
        <f t="shared" ca="1" si="101"/>
        <v>#REF!</v>
      </c>
      <c r="AQ164" s="81" t="e">
        <f t="shared" ca="1" si="101"/>
        <v>#REF!</v>
      </c>
      <c r="AR164" s="81" t="e">
        <f t="shared" ca="1" si="102"/>
        <v>#REF!</v>
      </c>
      <c r="AS164" s="81" t="e">
        <f t="shared" ca="1" si="102"/>
        <v>#REF!</v>
      </c>
      <c r="AT164" s="81" t="e">
        <f t="shared" ca="1" si="102"/>
        <v>#REF!</v>
      </c>
      <c r="AU164" s="81" t="e">
        <f t="shared" ca="1" si="102"/>
        <v>#REF!</v>
      </c>
      <c r="AV164" s="81" t="e">
        <f t="shared" ca="1" si="102"/>
        <v>#REF!</v>
      </c>
      <c r="AW164" s="81" t="e">
        <f t="shared" ca="1" si="102"/>
        <v>#REF!</v>
      </c>
      <c r="AX164" s="81" t="e">
        <f t="shared" ca="1" si="102"/>
        <v>#REF!</v>
      </c>
      <c r="AY164" s="81" t="e">
        <f t="shared" ca="1" si="102"/>
        <v>#REF!</v>
      </c>
      <c r="AZ164" s="81" t="e">
        <f t="shared" ca="1" si="102"/>
        <v>#REF!</v>
      </c>
      <c r="BA164" s="81" t="e">
        <f t="shared" ca="1" si="102"/>
        <v>#REF!</v>
      </c>
      <c r="BB164" s="81" t="e">
        <f t="shared" ca="1" si="102"/>
        <v>#REF!</v>
      </c>
      <c r="BC164" s="81" t="e">
        <f t="shared" ca="1" si="102"/>
        <v>#REF!</v>
      </c>
      <c r="BD164" s="81" t="e">
        <f t="shared" ca="1" si="102"/>
        <v>#REF!</v>
      </c>
      <c r="BE164" s="81" t="e">
        <f t="shared" ca="1" si="85"/>
        <v>#REF!</v>
      </c>
      <c r="BF164" s="81" t="e">
        <f t="shared" ca="1" si="103"/>
        <v>#REF!</v>
      </c>
      <c r="BG164" s="81" t="e">
        <f t="shared" ca="1" si="103"/>
        <v>#REF!</v>
      </c>
      <c r="BH164" s="81" t="e">
        <f t="shared" ca="1" si="103"/>
        <v>#REF!</v>
      </c>
      <c r="BI164" s="81" t="e">
        <f t="shared" ca="1" si="103"/>
        <v>#REF!</v>
      </c>
      <c r="BJ164" s="81" t="e">
        <f t="shared" ca="1" si="103"/>
        <v>#REF!</v>
      </c>
      <c r="BK164" s="81" t="e">
        <f t="shared" ca="1" si="103"/>
        <v>#REF!</v>
      </c>
      <c r="BL164" s="81" t="e">
        <f t="shared" ca="1" si="103"/>
        <v>#REF!</v>
      </c>
      <c r="BM164" s="82" t="s">
        <v>625</v>
      </c>
      <c r="BN164" s="82" t="s">
        <v>324</v>
      </c>
      <c r="BO164" s="82" t="s">
        <v>462</v>
      </c>
    </row>
    <row r="165" spans="1:67" s="84" customFormat="1" x14ac:dyDescent="0.2">
      <c r="A165" s="81">
        <v>162</v>
      </c>
      <c r="B165" s="82" t="s">
        <v>626</v>
      </c>
      <c r="C165" s="81" t="str">
        <f t="shared" si="84"/>
        <v>夕張市</v>
      </c>
      <c r="D165" s="81" t="e">
        <f t="shared" ca="1" si="98"/>
        <v>#REF!</v>
      </c>
      <c r="E165" s="81" t="e">
        <f t="shared" ca="1" si="98"/>
        <v>#REF!</v>
      </c>
      <c r="F165" s="81" t="e">
        <f t="shared" ca="1" si="98"/>
        <v>#REF!</v>
      </c>
      <c r="G165" s="81" t="e">
        <f t="shared" ca="1" si="98"/>
        <v>#REF!</v>
      </c>
      <c r="H165" s="81" t="e">
        <f t="shared" ca="1" si="98"/>
        <v>#REF!</v>
      </c>
      <c r="I165" s="81" t="e">
        <f t="shared" ca="1" si="98"/>
        <v>#REF!</v>
      </c>
      <c r="J165" s="81" t="e">
        <f t="shared" ca="1" si="98"/>
        <v>#REF!</v>
      </c>
      <c r="K165" s="81" t="e">
        <f t="shared" ca="1" si="98"/>
        <v>#REF!</v>
      </c>
      <c r="L165" s="81" t="e">
        <f t="shared" ca="1" si="98"/>
        <v>#REF!</v>
      </c>
      <c r="M165" s="81" t="e">
        <f t="shared" ca="1" si="98"/>
        <v>#REF!</v>
      </c>
      <c r="N165" s="81" t="e">
        <f t="shared" ca="1" si="99"/>
        <v>#REF!</v>
      </c>
      <c r="O165" s="81" t="e">
        <f t="shared" ca="1" si="99"/>
        <v>#REF!</v>
      </c>
      <c r="P165" s="81" t="e">
        <f t="shared" ca="1" si="99"/>
        <v>#REF!</v>
      </c>
      <c r="Q165" s="81" t="e">
        <f t="shared" ca="1" si="99"/>
        <v>#REF!</v>
      </c>
      <c r="R165" s="81" t="e">
        <f t="shared" ca="1" si="99"/>
        <v>#REF!</v>
      </c>
      <c r="S165" s="81" t="e">
        <f t="shared" ca="1" si="99"/>
        <v>#REF!</v>
      </c>
      <c r="T165" s="81" t="e">
        <f t="shared" ca="1" si="99"/>
        <v>#REF!</v>
      </c>
      <c r="U165" s="81" t="e">
        <f t="shared" ca="1" si="99"/>
        <v>#REF!</v>
      </c>
      <c r="V165" s="81" t="e">
        <f t="shared" ca="1" si="99"/>
        <v>#REF!</v>
      </c>
      <c r="W165" s="81" t="e">
        <f t="shared" ca="1" si="99"/>
        <v>#REF!</v>
      </c>
      <c r="X165" s="81" t="e">
        <f t="shared" ca="1" si="100"/>
        <v>#REF!</v>
      </c>
      <c r="Y165" s="81" t="e">
        <f t="shared" ca="1" si="100"/>
        <v>#REF!</v>
      </c>
      <c r="Z165" s="81" t="e">
        <f t="shared" ca="1" si="100"/>
        <v>#REF!</v>
      </c>
      <c r="AA165" s="81" t="e">
        <f t="shared" ca="1" si="100"/>
        <v>#REF!</v>
      </c>
      <c r="AB165" s="81" t="e">
        <f t="shared" ca="1" si="100"/>
        <v>#REF!</v>
      </c>
      <c r="AC165" s="81" t="e">
        <f t="shared" ca="1" si="100"/>
        <v>#REF!</v>
      </c>
      <c r="AD165" s="81" t="e">
        <f t="shared" ca="1" si="100"/>
        <v>#REF!</v>
      </c>
      <c r="AE165" s="81" t="e">
        <f t="shared" ca="1" si="100"/>
        <v>#REF!</v>
      </c>
      <c r="AF165" s="81" t="e">
        <f t="shared" ca="1" si="100"/>
        <v>#REF!</v>
      </c>
      <c r="AG165" s="81" t="e">
        <f t="shared" ca="1" si="100"/>
        <v>#REF!</v>
      </c>
      <c r="AH165" s="81" t="e">
        <f t="shared" ca="1" si="101"/>
        <v>#REF!</v>
      </c>
      <c r="AI165" s="81" t="e">
        <f t="shared" ca="1" si="101"/>
        <v>#REF!</v>
      </c>
      <c r="AJ165" s="81" t="e">
        <f t="shared" ca="1" si="101"/>
        <v>#REF!</v>
      </c>
      <c r="AK165" s="81" t="e">
        <f t="shared" ca="1" si="101"/>
        <v>#REF!</v>
      </c>
      <c r="AL165" s="81" t="e">
        <f t="shared" ca="1" si="101"/>
        <v>#REF!</v>
      </c>
      <c r="AM165" s="81" t="e">
        <f t="shared" ca="1" si="101"/>
        <v>#REF!</v>
      </c>
      <c r="AN165" s="81" t="e">
        <f t="shared" ca="1" si="101"/>
        <v>#REF!</v>
      </c>
      <c r="AO165" s="81" t="e">
        <f t="shared" ca="1" si="101"/>
        <v>#REF!</v>
      </c>
      <c r="AP165" s="81" t="e">
        <f t="shared" ca="1" si="101"/>
        <v>#REF!</v>
      </c>
      <c r="AQ165" s="81" t="e">
        <f t="shared" ca="1" si="101"/>
        <v>#REF!</v>
      </c>
      <c r="AR165" s="81" t="e">
        <f t="shared" ca="1" si="102"/>
        <v>#REF!</v>
      </c>
      <c r="AS165" s="81" t="e">
        <f t="shared" ca="1" si="102"/>
        <v>#REF!</v>
      </c>
      <c r="AT165" s="81" t="e">
        <f t="shared" ca="1" si="102"/>
        <v>#REF!</v>
      </c>
      <c r="AU165" s="81" t="e">
        <f t="shared" ca="1" si="102"/>
        <v>#REF!</v>
      </c>
      <c r="AV165" s="81" t="e">
        <f t="shared" ca="1" si="102"/>
        <v>#REF!</v>
      </c>
      <c r="AW165" s="81" t="e">
        <f t="shared" ca="1" si="102"/>
        <v>#REF!</v>
      </c>
      <c r="AX165" s="81" t="e">
        <f t="shared" ca="1" si="102"/>
        <v>#REF!</v>
      </c>
      <c r="AY165" s="81" t="e">
        <f t="shared" ca="1" si="102"/>
        <v>#REF!</v>
      </c>
      <c r="AZ165" s="81" t="e">
        <f t="shared" ca="1" si="102"/>
        <v>#REF!</v>
      </c>
      <c r="BA165" s="81" t="e">
        <f t="shared" ca="1" si="102"/>
        <v>#REF!</v>
      </c>
      <c r="BB165" s="81" t="e">
        <f t="shared" ca="1" si="102"/>
        <v>#REF!</v>
      </c>
      <c r="BC165" s="81" t="e">
        <f t="shared" ca="1" si="102"/>
        <v>#REF!</v>
      </c>
      <c r="BD165" s="81" t="e">
        <f t="shared" ca="1" si="102"/>
        <v>#REF!</v>
      </c>
      <c r="BE165" s="81" t="e">
        <f t="shared" ca="1" si="85"/>
        <v>#REF!</v>
      </c>
      <c r="BF165" s="81" t="e">
        <f t="shared" ca="1" si="103"/>
        <v>#REF!</v>
      </c>
      <c r="BG165" s="81" t="e">
        <f t="shared" ca="1" si="103"/>
        <v>#REF!</v>
      </c>
      <c r="BH165" s="81" t="e">
        <f t="shared" ca="1" si="103"/>
        <v>#REF!</v>
      </c>
      <c r="BI165" s="81" t="e">
        <f t="shared" ca="1" si="103"/>
        <v>#REF!</v>
      </c>
      <c r="BJ165" s="81" t="e">
        <f t="shared" ca="1" si="103"/>
        <v>#REF!</v>
      </c>
      <c r="BK165" s="81" t="e">
        <f t="shared" ca="1" si="103"/>
        <v>#REF!</v>
      </c>
      <c r="BL165" s="81" t="e">
        <f t="shared" ca="1" si="103"/>
        <v>#REF!</v>
      </c>
      <c r="BM165" s="82" t="s">
        <v>626</v>
      </c>
      <c r="BN165" s="82" t="s">
        <v>324</v>
      </c>
      <c r="BO165" s="82" t="s">
        <v>463</v>
      </c>
    </row>
    <row r="166" spans="1:67" x14ac:dyDescent="0.2">
      <c r="C166" s="36">
        <v>1</v>
      </c>
      <c r="D166" s="36">
        <v>2</v>
      </c>
      <c r="E166" s="36">
        <v>3</v>
      </c>
      <c r="F166" s="36">
        <v>4</v>
      </c>
      <c r="G166" s="36">
        <v>5</v>
      </c>
      <c r="H166" s="36">
        <v>6</v>
      </c>
      <c r="I166" s="36">
        <v>7</v>
      </c>
      <c r="J166" s="36">
        <v>8</v>
      </c>
      <c r="K166" s="36">
        <v>9</v>
      </c>
      <c r="L166" s="36">
        <v>10</v>
      </c>
      <c r="M166" s="36">
        <v>11</v>
      </c>
      <c r="N166" s="36">
        <v>12</v>
      </c>
      <c r="O166" s="36">
        <v>13</v>
      </c>
      <c r="P166" s="36">
        <v>14</v>
      </c>
      <c r="Q166" s="36">
        <v>15</v>
      </c>
      <c r="R166" s="36">
        <v>16</v>
      </c>
      <c r="S166" s="36">
        <v>17</v>
      </c>
      <c r="T166" s="36">
        <v>18</v>
      </c>
      <c r="U166" s="36">
        <v>19</v>
      </c>
      <c r="V166" s="36">
        <v>20</v>
      </c>
      <c r="W166" s="36">
        <v>21</v>
      </c>
      <c r="X166" s="36">
        <v>22</v>
      </c>
      <c r="Y166" s="36">
        <v>23</v>
      </c>
      <c r="Z166" s="36">
        <v>24</v>
      </c>
      <c r="AA166" s="36">
        <v>25</v>
      </c>
      <c r="AB166" s="36">
        <v>26</v>
      </c>
      <c r="AC166" s="36">
        <v>27</v>
      </c>
      <c r="AD166" s="36">
        <v>28</v>
      </c>
      <c r="AE166" s="36">
        <v>29</v>
      </c>
      <c r="AF166" s="36">
        <v>30</v>
      </c>
      <c r="AG166" s="36">
        <v>31</v>
      </c>
      <c r="AH166" s="36">
        <v>32</v>
      </c>
      <c r="AI166" s="36">
        <v>33</v>
      </c>
      <c r="AJ166" s="36">
        <v>34</v>
      </c>
      <c r="AK166" s="36">
        <v>35</v>
      </c>
      <c r="AL166" s="36">
        <v>36</v>
      </c>
      <c r="AM166" s="36">
        <v>37</v>
      </c>
      <c r="AN166" s="36">
        <v>38</v>
      </c>
      <c r="AO166" s="36">
        <v>39</v>
      </c>
      <c r="AP166" s="36">
        <v>40</v>
      </c>
      <c r="AQ166" s="36">
        <v>41</v>
      </c>
      <c r="AR166" s="36">
        <v>42</v>
      </c>
      <c r="AS166" s="36">
        <v>43</v>
      </c>
      <c r="AT166" s="36">
        <v>44</v>
      </c>
      <c r="AU166" s="36">
        <v>45</v>
      </c>
      <c r="AV166" s="36">
        <v>46</v>
      </c>
      <c r="AW166" s="36">
        <v>47</v>
      </c>
      <c r="AX166" s="36">
        <v>48</v>
      </c>
      <c r="AY166" s="36">
        <v>49</v>
      </c>
      <c r="AZ166" s="36">
        <v>50</v>
      </c>
      <c r="BA166" s="36">
        <v>51</v>
      </c>
      <c r="BB166" s="36">
        <v>52</v>
      </c>
      <c r="BC166" s="36">
        <v>53</v>
      </c>
      <c r="BD166" s="36">
        <v>54</v>
      </c>
      <c r="BE166" s="36">
        <v>55</v>
      </c>
      <c r="BF166" s="36">
        <v>56</v>
      </c>
      <c r="BG166" s="36">
        <v>57</v>
      </c>
      <c r="BH166" s="36">
        <v>58</v>
      </c>
      <c r="BI166" s="36">
        <v>59</v>
      </c>
      <c r="BJ166" s="36">
        <v>60</v>
      </c>
      <c r="BK166" s="36">
        <v>61</v>
      </c>
      <c r="BL166" s="36">
        <v>62</v>
      </c>
      <c r="BM166" s="37">
        <v>63</v>
      </c>
      <c r="BN166" s="37">
        <v>64</v>
      </c>
    </row>
    <row r="168" spans="1:67" x14ac:dyDescent="0.2">
      <c r="C168" s="36" t="s">
        <v>627</v>
      </c>
      <c r="D168" s="36" t="e">
        <f ca="1">MAX(D4:D165)</f>
        <v>#REF!</v>
      </c>
      <c r="E168" s="36" t="s">
        <v>629</v>
      </c>
      <c r="F168" s="36" t="e">
        <f t="shared" ref="F168:BL168" ca="1" si="104">MAX(F4:F165)</f>
        <v>#REF!</v>
      </c>
      <c r="G168" s="36" t="e">
        <f t="shared" ca="1" si="104"/>
        <v>#REF!</v>
      </c>
      <c r="H168" s="36" t="e">
        <f t="shared" ca="1" si="104"/>
        <v>#REF!</v>
      </c>
      <c r="I168" s="36" t="e">
        <f t="shared" ca="1" si="104"/>
        <v>#REF!</v>
      </c>
      <c r="J168" s="36" t="e">
        <f t="shared" ca="1" si="104"/>
        <v>#REF!</v>
      </c>
      <c r="K168" s="36" t="e">
        <f t="shared" ca="1" si="104"/>
        <v>#REF!</v>
      </c>
      <c r="L168" s="36" t="e">
        <f t="shared" ca="1" si="104"/>
        <v>#REF!</v>
      </c>
      <c r="M168" s="36" t="e">
        <f t="shared" ca="1" si="104"/>
        <v>#REF!</v>
      </c>
      <c r="N168" s="36" t="e">
        <f t="shared" ca="1" si="104"/>
        <v>#REF!</v>
      </c>
      <c r="O168" s="36" t="e">
        <f t="shared" ca="1" si="104"/>
        <v>#REF!</v>
      </c>
      <c r="P168" s="36" t="e">
        <f t="shared" ca="1" si="104"/>
        <v>#REF!</v>
      </c>
      <c r="Q168" s="36" t="e">
        <f t="shared" ca="1" si="104"/>
        <v>#REF!</v>
      </c>
      <c r="R168" s="36" t="e">
        <f t="shared" ca="1" si="104"/>
        <v>#REF!</v>
      </c>
      <c r="S168" s="36" t="e">
        <f t="shared" ca="1" si="104"/>
        <v>#REF!</v>
      </c>
      <c r="T168" s="36" t="e">
        <f t="shared" ca="1" si="104"/>
        <v>#REF!</v>
      </c>
      <c r="U168" s="36" t="e">
        <f t="shared" ca="1" si="104"/>
        <v>#REF!</v>
      </c>
      <c r="V168" s="36" t="e">
        <f t="shared" ca="1" si="104"/>
        <v>#REF!</v>
      </c>
      <c r="W168" s="36" t="e">
        <f t="shared" ca="1" si="104"/>
        <v>#REF!</v>
      </c>
      <c r="X168" s="36" t="e">
        <f t="shared" ca="1" si="104"/>
        <v>#REF!</v>
      </c>
      <c r="Y168" s="36" t="e">
        <f t="shared" ca="1" si="104"/>
        <v>#REF!</v>
      </c>
      <c r="Z168" s="36" t="e">
        <f t="shared" ca="1" si="104"/>
        <v>#REF!</v>
      </c>
      <c r="AA168" s="36" t="e">
        <f t="shared" ca="1" si="104"/>
        <v>#REF!</v>
      </c>
      <c r="AB168" s="36" t="e">
        <f t="shared" ca="1" si="104"/>
        <v>#REF!</v>
      </c>
      <c r="AC168" s="36" t="e">
        <f t="shared" ca="1" si="104"/>
        <v>#REF!</v>
      </c>
      <c r="AD168" s="36" t="e">
        <f t="shared" ca="1" si="104"/>
        <v>#REF!</v>
      </c>
      <c r="AE168" s="36" t="e">
        <f t="shared" ca="1" si="104"/>
        <v>#REF!</v>
      </c>
      <c r="AF168" s="36" t="e">
        <f t="shared" ca="1" si="104"/>
        <v>#REF!</v>
      </c>
      <c r="AG168" s="36" t="e">
        <f t="shared" ca="1" si="104"/>
        <v>#REF!</v>
      </c>
      <c r="AH168" s="36" t="e">
        <f t="shared" ca="1" si="104"/>
        <v>#REF!</v>
      </c>
      <c r="AI168" s="36" t="e">
        <f t="shared" ca="1" si="104"/>
        <v>#REF!</v>
      </c>
      <c r="AJ168" s="36" t="e">
        <f t="shared" ca="1" si="104"/>
        <v>#REF!</v>
      </c>
      <c r="AK168" s="36" t="e">
        <f t="shared" ca="1" si="104"/>
        <v>#REF!</v>
      </c>
      <c r="AL168" s="36" t="e">
        <f t="shared" ca="1" si="104"/>
        <v>#REF!</v>
      </c>
      <c r="AM168" s="36" t="e">
        <f t="shared" ca="1" si="104"/>
        <v>#REF!</v>
      </c>
      <c r="AN168" s="36" t="e">
        <f t="shared" ca="1" si="104"/>
        <v>#REF!</v>
      </c>
      <c r="AO168" s="36" t="e">
        <f t="shared" ca="1" si="104"/>
        <v>#REF!</v>
      </c>
      <c r="AP168" s="36" t="e">
        <f t="shared" ca="1" si="104"/>
        <v>#REF!</v>
      </c>
      <c r="AQ168" s="36" t="e">
        <f t="shared" ca="1" si="104"/>
        <v>#REF!</v>
      </c>
      <c r="AR168" s="36" t="e">
        <f t="shared" ca="1" si="104"/>
        <v>#REF!</v>
      </c>
      <c r="AS168" s="36" t="e">
        <f t="shared" ca="1" si="104"/>
        <v>#REF!</v>
      </c>
      <c r="AT168" s="36" t="e">
        <f t="shared" ca="1" si="104"/>
        <v>#REF!</v>
      </c>
      <c r="AU168" s="36" t="e">
        <f t="shared" ca="1" si="104"/>
        <v>#REF!</v>
      </c>
      <c r="AV168" s="36" t="e">
        <f t="shared" ca="1" si="104"/>
        <v>#REF!</v>
      </c>
      <c r="AW168" s="36" t="e">
        <f t="shared" ca="1" si="104"/>
        <v>#REF!</v>
      </c>
      <c r="AX168" s="36" t="e">
        <f t="shared" ca="1" si="104"/>
        <v>#REF!</v>
      </c>
      <c r="AY168" s="36" t="e">
        <f t="shared" ca="1" si="104"/>
        <v>#REF!</v>
      </c>
      <c r="AZ168" s="36" t="e">
        <f t="shared" ca="1" si="104"/>
        <v>#REF!</v>
      </c>
      <c r="BA168" s="36" t="e">
        <f t="shared" ca="1" si="104"/>
        <v>#REF!</v>
      </c>
      <c r="BB168" s="36" t="e">
        <f t="shared" ca="1" si="104"/>
        <v>#REF!</v>
      </c>
      <c r="BC168" s="36" t="e">
        <f t="shared" ca="1" si="104"/>
        <v>#REF!</v>
      </c>
      <c r="BD168" s="36" t="e">
        <f t="shared" ca="1" si="104"/>
        <v>#REF!</v>
      </c>
      <c r="BE168" s="36" t="e">
        <f t="shared" ca="1" si="104"/>
        <v>#REF!</v>
      </c>
      <c r="BF168" s="36" t="e">
        <f t="shared" ca="1" si="104"/>
        <v>#REF!</v>
      </c>
      <c r="BG168" s="36" t="e">
        <f t="shared" ca="1" si="104"/>
        <v>#REF!</v>
      </c>
      <c r="BH168" s="36" t="e">
        <f t="shared" ca="1" si="104"/>
        <v>#REF!</v>
      </c>
      <c r="BI168" s="36" t="e">
        <f t="shared" ca="1" si="104"/>
        <v>#REF!</v>
      </c>
      <c r="BJ168" s="36" t="e">
        <f t="shared" ca="1" si="104"/>
        <v>#REF!</v>
      </c>
      <c r="BK168" s="36" t="e">
        <f t="shared" ca="1" si="104"/>
        <v>#REF!</v>
      </c>
      <c r="BL168" s="36" t="e">
        <f t="shared" ca="1" si="104"/>
        <v>#REF!</v>
      </c>
    </row>
    <row r="169" spans="1:67" s="88" customFormat="1" ht="44" x14ac:dyDescent="0.2">
      <c r="C169" s="73" t="s">
        <v>628</v>
      </c>
      <c r="D169" s="73" t="e">
        <f ca="1">VLOOKUP(D168,D4:$BN165,$BN166-D166+1,0)</f>
        <v>#REF!</v>
      </c>
      <c r="E169" s="73" t="s">
        <v>629</v>
      </c>
      <c r="F169" s="73" t="e">
        <f ca="1">VLOOKUP(F168,F4:$BN165,$BN166-F166+1,0)</f>
        <v>#REF!</v>
      </c>
      <c r="G169" s="73" t="e">
        <f ca="1">VLOOKUP(G168,G4:$BN165,$BN166-G166+1,0)</f>
        <v>#REF!</v>
      </c>
      <c r="H169" s="73" t="e">
        <f ca="1">VLOOKUP(H168,H4:$BN165,$BN166-H166+1,0)</f>
        <v>#REF!</v>
      </c>
      <c r="I169" s="73" t="e">
        <f ca="1">VLOOKUP(I168,I4:$BM165,$BM166-I166+1,0)</f>
        <v>#REF!</v>
      </c>
      <c r="J169" s="73" t="e">
        <f ca="1">VLOOKUP(J168,J4:$BM165,$BM166-J166+1,0)</f>
        <v>#REF!</v>
      </c>
      <c r="K169" s="73" t="e">
        <f ca="1">VLOOKUP(K168,K4:$BM165,$BM166-K166+1,0)</f>
        <v>#REF!</v>
      </c>
      <c r="L169" s="73" t="e">
        <f ca="1">VLOOKUP(L168,L4:$BM165,$BM166-L166+1,0)</f>
        <v>#REF!</v>
      </c>
      <c r="M169" s="73" t="e">
        <f ca="1">VLOOKUP(M168,M4:$BM165,$BM166-M166+1,0)</f>
        <v>#REF!</v>
      </c>
      <c r="N169" s="73" t="e">
        <f ca="1">VLOOKUP(N168,N4:$BM165,$BM166-N166+1,0)</f>
        <v>#REF!</v>
      </c>
      <c r="O169" s="73" t="e">
        <f ca="1">VLOOKUP(O168,O4:$BN165,$BN166-O166+1,0)</f>
        <v>#REF!</v>
      </c>
      <c r="P169" s="73" t="e">
        <f ca="1">VLOOKUP(P168,P4:$BN165,$BN166-P166+1,0)</f>
        <v>#REF!</v>
      </c>
      <c r="Q169" s="73" t="e">
        <f ca="1">VLOOKUP(Q168,Q4:$BN165,$BN166-Q166+1,0)</f>
        <v>#REF!</v>
      </c>
      <c r="R169" s="73" t="e">
        <f ca="1">VLOOKUP(R168,R4:$BN165,$BN166-R166+1,0)</f>
        <v>#REF!</v>
      </c>
      <c r="S169" s="73" t="e">
        <f ca="1">VLOOKUP(S168,S4:$BN165,$BN166-S166+1,0)</f>
        <v>#REF!</v>
      </c>
      <c r="T169" s="73" t="e">
        <f ca="1">VLOOKUP(T168,T4:$BN165,$BN166-T166+1,0)</f>
        <v>#REF!</v>
      </c>
      <c r="U169" s="73" t="e">
        <f ca="1">VLOOKUP(U168,U4:$BN165,$BN166-U166+1,0)</f>
        <v>#REF!</v>
      </c>
      <c r="V169" s="73" t="e">
        <f ca="1">VLOOKUP(V168,V4:$BN165,$BN166-V166+1,0)</f>
        <v>#REF!</v>
      </c>
      <c r="W169" s="73" t="e">
        <f ca="1">VLOOKUP(W168,W4:$BM165,$BM166-W166+1,0)</f>
        <v>#REF!</v>
      </c>
      <c r="X169" s="73" t="e">
        <f ca="1">VLOOKUP(X168,X4:$BM165,$BM166-X166+1,0)</f>
        <v>#REF!</v>
      </c>
      <c r="Y169" s="73" t="e">
        <f ca="1">VLOOKUP(Y168,Y4:$BM165,$BM166-Y166+1,0)</f>
        <v>#REF!</v>
      </c>
      <c r="Z169" s="73" t="e">
        <f ca="1">VLOOKUP(Z168,Z4:$BM165,$BM166-Z166+1,0)</f>
        <v>#REF!</v>
      </c>
      <c r="AA169" s="73" t="e">
        <f ca="1">VLOOKUP(AA168,AA4:$BM165,$BM166-AA166+1,0)</f>
        <v>#REF!</v>
      </c>
      <c r="AB169" s="73" t="e">
        <f ca="1">VLOOKUP(AB168,AB4:$BM165,$BM166-AB166+1,0)</f>
        <v>#REF!</v>
      </c>
      <c r="AC169" s="73" t="e">
        <f ca="1">VLOOKUP(AC168,AC4:$BM165,$BM166-AC166+1,0)</f>
        <v>#REF!</v>
      </c>
      <c r="AD169" s="73" t="e">
        <f ca="1">VLOOKUP(AD168,AD4:$BM165,$BM166-AD166+1,0)</f>
        <v>#REF!</v>
      </c>
      <c r="AE169" s="73" t="e">
        <f ca="1">VLOOKUP(AE168,AE4:$BM165,$BM166-AE166+1,0)</f>
        <v>#REF!</v>
      </c>
      <c r="AF169" s="73" t="e">
        <f ca="1">VLOOKUP(AF168,AF4:$BM165,$BM166-AF166+1,0)</f>
        <v>#REF!</v>
      </c>
      <c r="AG169" s="73" t="e">
        <f ca="1">VLOOKUP(AG168,AG4:$BM165,$BM166-AG166+1,0)</f>
        <v>#REF!</v>
      </c>
      <c r="AH169" s="73" t="e">
        <f ca="1">VLOOKUP(AH168,AH4:$BM165,$BM166-AH166+1,0)</f>
        <v>#REF!</v>
      </c>
      <c r="AI169" s="73" t="e">
        <f ca="1">VLOOKUP(AI168,AI4:$BM165,$BM166-AI166+1,0)</f>
        <v>#REF!</v>
      </c>
      <c r="AJ169" s="73" t="e">
        <f ca="1">VLOOKUP(AJ168,AJ4:$BM165,$BM166-AJ166+1,0)</f>
        <v>#REF!</v>
      </c>
      <c r="AK169" s="73" t="e">
        <f ca="1">VLOOKUP(AK168,AK4:$BM165,$BM166-AK166+1,0)</f>
        <v>#REF!</v>
      </c>
      <c r="AL169" s="73" t="e">
        <f ca="1">VLOOKUP(AL168,AL4:$BM165,$BM166-AL166+1,0)</f>
        <v>#REF!</v>
      </c>
      <c r="AM169" s="73" t="e">
        <f ca="1">VLOOKUP(AM168,AM4:$BM165,$BM166-AM166+1,0)</f>
        <v>#REF!</v>
      </c>
      <c r="AN169" s="73" t="e">
        <f ca="1">VLOOKUP(AN168,AN4:$BM165,$BM166-AN166+1,0)</f>
        <v>#REF!</v>
      </c>
      <c r="AO169" s="73" t="e">
        <f ca="1">VLOOKUP(AO168,AO4:$BM165,$BM166-AO166+1,0)</f>
        <v>#REF!</v>
      </c>
      <c r="AP169" s="73" t="e">
        <f ca="1">VLOOKUP(AP168,AP4:$BM165,$BM166-AP166+1,0)</f>
        <v>#REF!</v>
      </c>
      <c r="AQ169" s="73" t="e">
        <f ca="1">VLOOKUP(AQ168,AQ4:$BM165,$BM166-AQ166+1,0)</f>
        <v>#REF!</v>
      </c>
      <c r="AR169" s="73" t="e">
        <f ca="1">VLOOKUP(AR168,AR4:$BM165,$BM166-AR166+1,0)</f>
        <v>#REF!</v>
      </c>
      <c r="AS169" s="73" t="e">
        <f ca="1">VLOOKUP(AS168,AS4:$BN165,$BN166-AS166+1,0)</f>
        <v>#REF!</v>
      </c>
      <c r="AT169" s="73" t="e">
        <f ca="1">VLOOKUP(AT168,AT4:$BN165,$BN166-AT166+1,0)</f>
        <v>#REF!</v>
      </c>
      <c r="AU169" s="73" t="e">
        <f ca="1">VLOOKUP(AU168,AU4:$BN165,$BN166-AU166+1,0)</f>
        <v>#REF!</v>
      </c>
      <c r="AV169" s="73" t="e">
        <f ca="1">VLOOKUP(AV168,AV4:$BN165,$BN166-AV166+1,0)</f>
        <v>#REF!</v>
      </c>
      <c r="AW169" s="73" t="e">
        <f ca="1">VLOOKUP(AW168,AW4:$BN165,$BN166-AW166+1,0)</f>
        <v>#REF!</v>
      </c>
      <c r="AX169" s="73" t="e">
        <f ca="1">VLOOKUP(AX168,AX4:$BN165,$BN166-AX166+1,0)</f>
        <v>#REF!</v>
      </c>
      <c r="AY169" s="73" t="e">
        <f ca="1">VLOOKUP(AY168,AY4:$BN165,$BN166-AY166+1,0)</f>
        <v>#REF!</v>
      </c>
      <c r="AZ169" s="73" t="e">
        <f ca="1">VLOOKUP(AZ168,AZ4:$BM165,$BM166-AZ166+1,0)</f>
        <v>#REF!</v>
      </c>
      <c r="BA169" s="73" t="e">
        <f ca="1">VLOOKUP(BA168,BA4:$BM165,$BM166-BA166+1,0)</f>
        <v>#REF!</v>
      </c>
      <c r="BB169" s="73" t="e">
        <f ca="1">VLOOKUP(BB168,BB4:$BN165,$BN166-BB166+1,0)</f>
        <v>#REF!</v>
      </c>
      <c r="BC169" s="73" t="e">
        <f ca="1">VLOOKUP(BC168,BC4:$BN165,$BN166-BC166+1,0)</f>
        <v>#REF!</v>
      </c>
      <c r="BD169" s="73" t="e">
        <f ca="1">VLOOKUP(BD168,BD4:$BN165,$BN166-BD166+1,0)</f>
        <v>#REF!</v>
      </c>
      <c r="BE169" s="73" t="e">
        <f ca="1">VLOOKUP(BE168,BE4:$BM165,$BM166-BE166+1,0)</f>
        <v>#REF!</v>
      </c>
      <c r="BF169" s="73" t="e">
        <f ca="1">VLOOKUP(BF168,BF4:$BM165,$BM166-BF166+1,0)</f>
        <v>#REF!</v>
      </c>
      <c r="BG169" s="73" t="e">
        <f ca="1">VLOOKUP(BG168,BG4:$BN165,$BN166-BG166+1,0)</f>
        <v>#REF!</v>
      </c>
      <c r="BH169" s="73" t="e">
        <f ca="1">VLOOKUP(BH168,BH4:$BN165,$BN166-BH166+1,0)</f>
        <v>#REF!</v>
      </c>
      <c r="BI169" s="73" t="e">
        <f ca="1">VLOOKUP(BI168,BI4:$BN165,$BN166-BI166+1,0)</f>
        <v>#REF!</v>
      </c>
      <c r="BJ169" s="73" t="e">
        <f ca="1">VLOOKUP(BJ168,BJ4:$BN165,$BN166-BJ166+1,0)</f>
        <v>#REF!</v>
      </c>
      <c r="BK169" s="73" t="e">
        <f ca="1">VLOOKUP(BK168,BK4:$BN165,$BN166-BK166+1,0)</f>
        <v>#REF!</v>
      </c>
      <c r="BL169" s="73" t="e">
        <f ca="1">VLOOKUP(BL168,BL4:$BN165,$BN166-BL166+1,0)</f>
        <v>#REF!</v>
      </c>
    </row>
  </sheetData>
  <sortState ref="A4:C165">
    <sortCondition ref="A4:A165"/>
  </sortState>
  <mergeCells count="1">
    <mergeCell ref="D1:D2"/>
  </mergeCells>
  <phoneticPr fontId="4"/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/>
  <dimension ref="A1:BL442"/>
  <sheetViews>
    <sheetView workbookViewId="0">
      <pane xSplit="3" ySplit="3" topLeftCell="D4" activePane="bottomRight" state="frozen"/>
      <selection pane="topRight" activeCell="E1" sqref="E1"/>
      <selection pane="bottomLeft" activeCell="A4" sqref="A4"/>
      <selection pane="bottomRight"/>
    </sheetView>
  </sheetViews>
  <sheetFormatPr defaultColWidth="9" defaultRowHeight="11" x14ac:dyDescent="0.2"/>
  <cols>
    <col min="1" max="1" width="6.453125" style="7" customWidth="1"/>
    <col min="2" max="2" width="14.36328125" style="7" customWidth="1"/>
    <col min="3" max="3" width="13.453125" style="7" customWidth="1"/>
    <col min="4" max="4" width="11.6328125" style="42" customWidth="1"/>
    <col min="5" max="8" width="9" style="37"/>
    <col min="9" max="16384" width="9" style="48"/>
  </cols>
  <sheetData>
    <row r="1" spans="1:64" s="3" customFormat="1" x14ac:dyDescent="0.2">
      <c r="A1" s="1" t="s">
        <v>269</v>
      </c>
      <c r="B1" s="1" t="s">
        <v>1</v>
      </c>
      <c r="C1" s="2" t="s">
        <v>2</v>
      </c>
      <c r="D1" s="164" t="s">
        <v>328</v>
      </c>
      <c r="E1" s="9" t="s">
        <v>329</v>
      </c>
      <c r="F1" s="10"/>
      <c r="G1" s="10"/>
      <c r="H1" s="11"/>
      <c r="I1" s="9" t="s">
        <v>33</v>
      </c>
      <c r="J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9" t="s">
        <v>34</v>
      </c>
      <c r="AA1" s="10"/>
      <c r="AB1" s="11"/>
      <c r="AC1" s="12" t="s">
        <v>35</v>
      </c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  <c r="AR1" s="14"/>
      <c r="AS1" s="12" t="s">
        <v>36</v>
      </c>
      <c r="AT1" s="13"/>
      <c r="AU1" s="13"/>
      <c r="AV1" s="13"/>
      <c r="AW1" s="13"/>
      <c r="AX1" s="13"/>
      <c r="AY1" s="13"/>
      <c r="AZ1" s="13"/>
      <c r="BA1" s="13"/>
      <c r="BB1" s="12"/>
      <c r="BC1" s="13"/>
      <c r="BD1" s="13"/>
      <c r="BE1" s="13"/>
      <c r="BF1" s="13"/>
      <c r="BG1" s="12" t="s">
        <v>37</v>
      </c>
      <c r="BH1" s="13"/>
      <c r="BI1" s="13"/>
      <c r="BJ1" s="13"/>
      <c r="BK1" s="13"/>
      <c r="BL1" s="14"/>
    </row>
    <row r="2" spans="1:64" s="5" customFormat="1" x14ac:dyDescent="0.2">
      <c r="B2" s="4"/>
      <c r="C2" s="4"/>
      <c r="D2" s="189"/>
      <c r="E2" s="12" t="s">
        <v>330</v>
      </c>
      <c r="F2" s="13"/>
      <c r="G2" s="13"/>
      <c r="H2" s="14"/>
      <c r="I2" s="12" t="s">
        <v>38</v>
      </c>
      <c r="J2" s="14"/>
      <c r="O2" s="12" t="s">
        <v>39</v>
      </c>
      <c r="P2" s="13"/>
      <c r="Q2" s="15"/>
      <c r="R2" s="15"/>
      <c r="S2" s="15"/>
      <c r="T2" s="15"/>
      <c r="U2" s="12" t="s">
        <v>40</v>
      </c>
      <c r="V2" s="14"/>
      <c r="W2" s="12" t="s">
        <v>32</v>
      </c>
      <c r="X2" s="14"/>
      <c r="Y2" s="13"/>
      <c r="Z2" s="16"/>
      <c r="AA2" s="15"/>
      <c r="AB2" s="17"/>
      <c r="AC2" s="12" t="s">
        <v>41</v>
      </c>
      <c r="AD2" s="13"/>
      <c r="AE2" s="14"/>
      <c r="AF2" s="13"/>
      <c r="AG2" s="12" t="s">
        <v>42</v>
      </c>
      <c r="AH2" s="13"/>
      <c r="AI2" s="14"/>
      <c r="AJ2" s="12" t="s">
        <v>43</v>
      </c>
      <c r="AK2" s="13"/>
      <c r="AL2" s="14"/>
      <c r="AM2" s="12" t="s">
        <v>32</v>
      </c>
      <c r="AN2" s="13"/>
      <c r="AO2" s="14"/>
      <c r="AP2" s="12" t="s">
        <v>44</v>
      </c>
      <c r="AQ2" s="13"/>
      <c r="AR2" s="13"/>
      <c r="AS2" s="12" t="s">
        <v>45</v>
      </c>
      <c r="AT2" s="13"/>
      <c r="AU2" s="13"/>
      <c r="AV2" s="13"/>
      <c r="AW2" s="13"/>
      <c r="AX2" s="13"/>
      <c r="AY2" s="13"/>
      <c r="AZ2" s="13"/>
      <c r="BA2" s="13"/>
      <c r="BB2" s="12" t="s">
        <v>46</v>
      </c>
      <c r="BC2" s="13"/>
      <c r="BD2" s="13"/>
      <c r="BE2" s="13"/>
      <c r="BF2" s="13"/>
      <c r="BG2" s="12" t="s">
        <v>47</v>
      </c>
      <c r="BH2" s="12" t="s">
        <v>48</v>
      </c>
      <c r="BI2" s="12" t="s">
        <v>49</v>
      </c>
      <c r="BJ2" s="14"/>
      <c r="BK2" s="12" t="s">
        <v>50</v>
      </c>
      <c r="BL2" s="14"/>
    </row>
    <row r="3" spans="1:64" s="7" customFormat="1" ht="44" x14ac:dyDescent="0.2">
      <c r="B3" s="32"/>
      <c r="C3" s="33"/>
      <c r="D3" s="40" t="s">
        <v>51</v>
      </c>
      <c r="E3" s="18" t="s">
        <v>56</v>
      </c>
      <c r="F3" s="18" t="s">
        <v>57</v>
      </c>
      <c r="G3" s="18" t="s">
        <v>58</v>
      </c>
      <c r="H3" s="18" t="s">
        <v>59</v>
      </c>
      <c r="I3" s="39" t="s">
        <v>60</v>
      </c>
      <c r="J3" s="43" t="s">
        <v>61</v>
      </c>
      <c r="K3" s="44" t="s">
        <v>52</v>
      </c>
      <c r="L3" s="44" t="s">
        <v>53</v>
      </c>
      <c r="M3" s="44" t="s">
        <v>54</v>
      </c>
      <c r="N3" s="44" t="s">
        <v>55</v>
      </c>
      <c r="O3" s="19" t="s">
        <v>66</v>
      </c>
      <c r="P3" s="19" t="s">
        <v>67</v>
      </c>
      <c r="Q3" s="45" t="s">
        <v>62</v>
      </c>
      <c r="R3" s="46" t="s">
        <v>63</v>
      </c>
      <c r="S3" s="46" t="s">
        <v>64</v>
      </c>
      <c r="T3" s="47" t="s">
        <v>65</v>
      </c>
      <c r="U3" s="20" t="s">
        <v>68</v>
      </c>
      <c r="V3" s="20" t="s">
        <v>69</v>
      </c>
      <c r="W3" s="21" t="s">
        <v>70</v>
      </c>
      <c r="X3" s="21" t="s">
        <v>72</v>
      </c>
      <c r="Y3" s="21" t="s">
        <v>71</v>
      </c>
      <c r="Z3" s="22" t="s">
        <v>73</v>
      </c>
      <c r="AA3" s="22" t="s">
        <v>74</v>
      </c>
      <c r="AB3" s="23" t="s">
        <v>75</v>
      </c>
      <c r="AC3" s="24" t="s">
        <v>76</v>
      </c>
      <c r="AD3" s="25" t="s">
        <v>78</v>
      </c>
      <c r="AE3" s="25" t="s">
        <v>79</v>
      </c>
      <c r="AF3" s="25" t="s">
        <v>77</v>
      </c>
      <c r="AG3" s="49" t="s">
        <v>80</v>
      </c>
      <c r="AH3" s="26" t="s">
        <v>81</v>
      </c>
      <c r="AI3" s="26" t="s">
        <v>82</v>
      </c>
      <c r="AJ3" s="27" t="s">
        <v>83</v>
      </c>
      <c r="AK3" s="27" t="s">
        <v>84</v>
      </c>
      <c r="AL3" s="27" t="s">
        <v>85</v>
      </c>
      <c r="AM3" s="28" t="s">
        <v>86</v>
      </c>
      <c r="AN3" s="28" t="s">
        <v>87</v>
      </c>
      <c r="AO3" s="28" t="s">
        <v>88</v>
      </c>
      <c r="AP3" s="27" t="s">
        <v>89</v>
      </c>
      <c r="AQ3" s="27" t="s">
        <v>90</v>
      </c>
      <c r="AR3" s="50" t="s">
        <v>44</v>
      </c>
      <c r="AS3" s="29" t="s">
        <v>91</v>
      </c>
      <c r="AT3" s="29" t="s">
        <v>92</v>
      </c>
      <c r="AU3" s="29" t="s">
        <v>93</v>
      </c>
      <c r="AV3" s="29" t="s">
        <v>94</v>
      </c>
      <c r="AW3" s="29" t="s">
        <v>95</v>
      </c>
      <c r="AX3" s="29" t="s">
        <v>96</v>
      </c>
      <c r="AY3" s="29" t="s">
        <v>97</v>
      </c>
      <c r="AZ3" s="29" t="s">
        <v>98</v>
      </c>
      <c r="BA3" s="29" t="s">
        <v>99</v>
      </c>
      <c r="BB3" s="51" t="s">
        <v>100</v>
      </c>
      <c r="BC3" s="30" t="s">
        <v>101</v>
      </c>
      <c r="BD3" s="30" t="s">
        <v>102</v>
      </c>
      <c r="BE3" s="30" t="s">
        <v>98</v>
      </c>
      <c r="BF3" s="30" t="s">
        <v>99</v>
      </c>
      <c r="BG3" s="31" t="s">
        <v>91</v>
      </c>
      <c r="BH3" s="31" t="s">
        <v>91</v>
      </c>
      <c r="BI3" s="27" t="s">
        <v>103</v>
      </c>
      <c r="BJ3" s="27" t="s">
        <v>104</v>
      </c>
      <c r="BK3" s="27" t="s">
        <v>103</v>
      </c>
      <c r="BL3" s="27" t="s">
        <v>104</v>
      </c>
    </row>
    <row r="4" spans="1:64" s="37" customFormat="1" x14ac:dyDescent="0.2">
      <c r="A4" s="6">
        <v>1</v>
      </c>
      <c r="B4" s="34" t="s">
        <v>106</v>
      </c>
      <c r="C4" s="34" t="s">
        <v>105</v>
      </c>
      <c r="D4" s="41">
        <v>4.8749810629999999</v>
      </c>
      <c r="E4" s="36">
        <v>191</v>
      </c>
      <c r="F4" s="36">
        <v>0</v>
      </c>
      <c r="G4" s="36">
        <v>11</v>
      </c>
      <c r="H4" s="36">
        <v>180</v>
      </c>
      <c r="I4" s="36">
        <v>0</v>
      </c>
      <c r="J4" s="36">
        <v>0</v>
      </c>
      <c r="K4" s="36">
        <v>0</v>
      </c>
      <c r="L4" s="36">
        <v>0</v>
      </c>
      <c r="M4" s="36">
        <v>0</v>
      </c>
      <c r="N4" s="36">
        <v>0</v>
      </c>
      <c r="O4" s="36">
        <v>0</v>
      </c>
      <c r="P4" s="36">
        <v>0</v>
      </c>
      <c r="Q4" s="36">
        <v>0</v>
      </c>
      <c r="R4" s="36">
        <v>0</v>
      </c>
      <c r="S4" s="36">
        <v>0</v>
      </c>
      <c r="T4" s="36">
        <v>0</v>
      </c>
      <c r="U4" s="36">
        <v>0.18900000000000003</v>
      </c>
      <c r="V4" s="36">
        <v>0.4536</v>
      </c>
      <c r="W4" s="36">
        <v>0.18900000000000003</v>
      </c>
      <c r="X4" s="36">
        <v>0.4536</v>
      </c>
      <c r="Y4" s="36">
        <v>0.64260000000000006</v>
      </c>
      <c r="Z4" s="36">
        <v>0</v>
      </c>
      <c r="AA4" s="36">
        <v>0</v>
      </c>
      <c r="AB4" s="36">
        <v>0</v>
      </c>
      <c r="AC4" s="36">
        <v>0</v>
      </c>
      <c r="AD4" s="36">
        <v>0</v>
      </c>
      <c r="AE4" s="36">
        <v>0</v>
      </c>
      <c r="AF4" s="36">
        <v>0</v>
      </c>
      <c r="AG4" s="36">
        <v>2.9734462507266034E-2</v>
      </c>
      <c r="AH4" s="36">
        <v>5.0582763805464052E-2</v>
      </c>
      <c r="AI4" s="36">
        <v>0.16200155434993216</v>
      </c>
      <c r="AJ4" s="36">
        <v>0</v>
      </c>
      <c r="AK4" s="36">
        <v>0</v>
      </c>
      <c r="AL4" s="36">
        <v>0</v>
      </c>
      <c r="AM4" s="36">
        <v>2.9734462507266034E-2</v>
      </c>
      <c r="AN4" s="36">
        <v>5.0582763805464052E-2</v>
      </c>
      <c r="AO4" s="36">
        <v>0.16200155434993216</v>
      </c>
      <c r="AP4" s="36">
        <v>0.71942064800000005</v>
      </c>
      <c r="AQ4" s="36">
        <v>0.38738034900000001</v>
      </c>
      <c r="AR4" s="36">
        <v>1.1068009970000001</v>
      </c>
      <c r="AS4" s="36">
        <v>0</v>
      </c>
      <c r="AT4" s="36">
        <v>0</v>
      </c>
      <c r="AU4" s="36">
        <v>0</v>
      </c>
      <c r="AV4" s="36">
        <v>0</v>
      </c>
      <c r="AW4" s="36">
        <v>0</v>
      </c>
      <c r="AX4" s="36">
        <v>0</v>
      </c>
      <c r="AY4" s="36">
        <v>0</v>
      </c>
      <c r="AZ4" s="36">
        <v>0</v>
      </c>
      <c r="BA4" s="36">
        <v>0</v>
      </c>
      <c r="BB4" s="36">
        <v>0.10259333700000001</v>
      </c>
      <c r="BC4" s="36">
        <v>3.444827708</v>
      </c>
      <c r="BD4" s="36">
        <v>6.6525021659999997</v>
      </c>
      <c r="BE4" s="36">
        <v>8.6894399999999997E-3</v>
      </c>
      <c r="BF4" s="36">
        <v>1.7378881428571431E-2</v>
      </c>
      <c r="BG4" s="36">
        <v>0.50988526300000003</v>
      </c>
      <c r="BH4" s="36">
        <v>1.459966144</v>
      </c>
      <c r="BI4" s="36">
        <v>0</v>
      </c>
      <c r="BJ4" s="36">
        <v>0</v>
      </c>
      <c r="BK4" s="36">
        <v>0</v>
      </c>
      <c r="BL4" s="36">
        <v>0</v>
      </c>
    </row>
    <row r="5" spans="1:64" s="37" customFormat="1" x14ac:dyDescent="0.2">
      <c r="A5" s="35">
        <v>2</v>
      </c>
      <c r="B5" s="34" t="s">
        <v>106</v>
      </c>
      <c r="C5" s="34" t="s">
        <v>107</v>
      </c>
      <c r="D5" s="41">
        <v>5.5749148980000003</v>
      </c>
      <c r="E5" s="36">
        <v>19</v>
      </c>
      <c r="F5" s="36">
        <v>1</v>
      </c>
      <c r="G5" s="36">
        <v>8</v>
      </c>
      <c r="H5" s="36">
        <v>10</v>
      </c>
      <c r="I5" s="36">
        <v>1.5295448810138101</v>
      </c>
      <c r="J5" s="36">
        <v>65.573555993439626</v>
      </c>
      <c r="K5" s="36">
        <v>0.83566188103801986</v>
      </c>
      <c r="L5" s="36">
        <v>0.69388299997579028</v>
      </c>
      <c r="M5" s="36">
        <v>34.315842374462932</v>
      </c>
      <c r="N5" s="36">
        <v>32.7872584999905</v>
      </c>
      <c r="O5" s="36">
        <v>0.80144797499999987</v>
      </c>
      <c r="P5" s="36">
        <v>1.4199161679999999</v>
      </c>
      <c r="Q5" s="36">
        <v>0.73740916699999992</v>
      </c>
      <c r="R5" s="36">
        <v>6.4038808000000003E-2</v>
      </c>
      <c r="S5" s="36">
        <v>1.336387287</v>
      </c>
      <c r="T5" s="36">
        <v>8.3528880999999999E-2</v>
      </c>
      <c r="U5" s="36">
        <v>0.1429</v>
      </c>
      <c r="V5" s="36">
        <v>0.34060000000000001</v>
      </c>
      <c r="W5" s="36">
        <v>2.4738928560138103</v>
      </c>
      <c r="X5" s="36">
        <v>67.334072161439622</v>
      </c>
      <c r="Y5" s="36">
        <v>69.807965017453427</v>
      </c>
      <c r="Z5" s="36">
        <v>3.5839181710509704E-2</v>
      </c>
      <c r="AA5" s="36">
        <v>9.2910012495511802E-3</v>
      </c>
      <c r="AB5" s="36">
        <v>9.2910010000000001E-3</v>
      </c>
      <c r="AC5" s="36">
        <v>1.7344142050949009E-2</v>
      </c>
      <c r="AD5" s="36">
        <v>0.85846419019447051</v>
      </c>
      <c r="AE5" s="36">
        <v>7.7261777117502382</v>
      </c>
      <c r="AF5" s="36">
        <v>8.5846419019447016</v>
      </c>
      <c r="AG5" s="36">
        <v>2.7830979886333145E-2</v>
      </c>
      <c r="AH5" s="36">
        <v>4.7344655438819591E-2</v>
      </c>
      <c r="AI5" s="36">
        <v>0.15163085593243575</v>
      </c>
      <c r="AJ5" s="36">
        <v>9.2881108878948258E-4</v>
      </c>
      <c r="AK5" s="36">
        <v>1.1224147736057092E-3</v>
      </c>
      <c r="AL5" s="36">
        <v>2.8072506900978429E-3</v>
      </c>
      <c r="AM5" s="36">
        <v>4.6103933026071638E-2</v>
      </c>
      <c r="AN5" s="36">
        <v>0.90693126040689587</v>
      </c>
      <c r="AO5" s="36">
        <v>7.8806158183727719</v>
      </c>
      <c r="AP5" s="36">
        <v>1111.6807620930001</v>
      </c>
      <c r="AQ5" s="36">
        <v>598.597333435</v>
      </c>
      <c r="AR5" s="36">
        <v>1710.278095528</v>
      </c>
      <c r="AS5" s="36">
        <v>51.495450222000002</v>
      </c>
      <c r="AT5" s="36">
        <v>3769.425215368</v>
      </c>
      <c r="AU5" s="36">
        <v>8940.7214880259999</v>
      </c>
      <c r="AV5" s="36">
        <v>2253.492295042</v>
      </c>
      <c r="AW5" s="36">
        <v>5345.0714191759998</v>
      </c>
      <c r="AX5" s="36">
        <v>2123.4650490919998</v>
      </c>
      <c r="AY5" s="36">
        <v>5036.6590418329997</v>
      </c>
      <c r="AZ5" s="36">
        <v>1.3944265657142858</v>
      </c>
      <c r="BA5" s="36">
        <v>2.7888531314285716</v>
      </c>
      <c r="BB5" s="36">
        <v>8.2477495629999993</v>
      </c>
      <c r="BC5" s="36">
        <v>575.84308699300004</v>
      </c>
      <c r="BD5" s="36">
        <v>1365.8455513649999</v>
      </c>
      <c r="BE5" s="36">
        <v>0.69856715571428574</v>
      </c>
      <c r="BF5" s="36">
        <v>1.397134312857143</v>
      </c>
      <c r="BG5" s="36">
        <v>15.865012827999999</v>
      </c>
      <c r="BH5" s="36">
        <v>130.80502211300001</v>
      </c>
      <c r="BI5" s="36">
        <v>0.39000000000000012</v>
      </c>
      <c r="BJ5" s="36">
        <v>0.39000000000000012</v>
      </c>
      <c r="BK5" s="36">
        <v>0.3600000000000001</v>
      </c>
      <c r="BL5" s="36">
        <v>0.3600000000000001</v>
      </c>
    </row>
    <row r="6" spans="1:64" s="37" customFormat="1" x14ac:dyDescent="0.2">
      <c r="A6" s="6">
        <v>3</v>
      </c>
      <c r="B6" s="34" t="s">
        <v>106</v>
      </c>
      <c r="C6" s="34" t="s">
        <v>108</v>
      </c>
      <c r="D6" s="41">
        <v>5.8537342470000002</v>
      </c>
      <c r="E6" s="36">
        <v>8</v>
      </c>
      <c r="F6" s="36">
        <v>2</v>
      </c>
      <c r="G6" s="36">
        <v>2</v>
      </c>
      <c r="H6" s="36">
        <v>4</v>
      </c>
      <c r="I6" s="36">
        <v>5.005548252491546</v>
      </c>
      <c r="J6" s="36">
        <v>72.613859950830616</v>
      </c>
      <c r="K6" s="36">
        <v>2.5551095294663888</v>
      </c>
      <c r="L6" s="36">
        <v>2.4504387230251572</v>
      </c>
      <c r="M6" s="36">
        <v>56.649467668257458</v>
      </c>
      <c r="N6" s="36">
        <v>20.969940535064701</v>
      </c>
      <c r="O6" s="36">
        <v>0.29763097700000002</v>
      </c>
      <c r="P6" s="36">
        <v>0.42783478699999999</v>
      </c>
      <c r="Q6" s="36">
        <v>0.26679733900000002</v>
      </c>
      <c r="R6" s="36">
        <v>3.0833638E-2</v>
      </c>
      <c r="S6" s="36">
        <v>0.38761699699999996</v>
      </c>
      <c r="T6" s="36">
        <v>4.0217790000000003E-2</v>
      </c>
      <c r="U6" s="36">
        <v>7.4499999999999997E-2</v>
      </c>
      <c r="V6" s="36">
        <v>0.17620000000000002</v>
      </c>
      <c r="W6" s="36">
        <v>5.3776792294915454</v>
      </c>
      <c r="X6" s="36">
        <v>73.217894737830605</v>
      </c>
      <c r="Y6" s="36">
        <v>78.595573967322153</v>
      </c>
      <c r="Z6" s="36">
        <v>6.5442697718597412E-2</v>
      </c>
      <c r="AA6" s="36">
        <v>3.0753771301246222E-2</v>
      </c>
      <c r="AB6" s="36">
        <v>3.0753770999999999E-2</v>
      </c>
      <c r="AC6" s="36">
        <v>2.6574812586104071E-2</v>
      </c>
      <c r="AD6" s="36">
        <v>0.5465005090090671</v>
      </c>
      <c r="AE6" s="36">
        <v>4.9185045810816046</v>
      </c>
      <c r="AF6" s="36">
        <v>5.4650050900906733</v>
      </c>
      <c r="AG6" s="36">
        <v>1.3981515748049867E-2</v>
      </c>
      <c r="AH6" s="36">
        <v>2.3784647479441152E-2</v>
      </c>
      <c r="AI6" s="36">
        <v>7.6175154765237188E-2</v>
      </c>
      <c r="AJ6" s="36">
        <v>3.1388613557431066E-3</v>
      </c>
      <c r="AK6" s="36">
        <v>3.7931333931586807E-3</v>
      </c>
      <c r="AL6" s="36">
        <v>9.4869352987672732E-3</v>
      </c>
      <c r="AM6" s="36">
        <v>4.3695189689897045E-2</v>
      </c>
      <c r="AN6" s="36">
        <v>0.57407828988166698</v>
      </c>
      <c r="AO6" s="36">
        <v>5.004166671145609</v>
      </c>
      <c r="AP6" s="36">
        <v>712.71842826800003</v>
      </c>
      <c r="AQ6" s="36">
        <v>383.771461375</v>
      </c>
      <c r="AR6" s="36">
        <v>1096.489889643</v>
      </c>
      <c r="AS6" s="36">
        <v>42.367540282999997</v>
      </c>
      <c r="AT6" s="36">
        <v>1403.619931101</v>
      </c>
      <c r="AU6" s="36">
        <v>3171.1937022369998</v>
      </c>
      <c r="AV6" s="36">
        <v>825.63193311199996</v>
      </c>
      <c r="AW6" s="36">
        <v>1865.3473982789999</v>
      </c>
      <c r="AX6" s="36">
        <v>789.46136915700004</v>
      </c>
      <c r="AY6" s="36">
        <v>1783.6273670370001</v>
      </c>
      <c r="AZ6" s="36">
        <v>0.87360006428571435</v>
      </c>
      <c r="BA6" s="36">
        <v>1.7472001300000002</v>
      </c>
      <c r="BB6" s="36">
        <v>4.3188147380000004</v>
      </c>
      <c r="BC6" s="36">
        <v>201.90109674300001</v>
      </c>
      <c r="BD6" s="36">
        <v>456.15445626000002</v>
      </c>
      <c r="BE6" s="36">
        <v>0.36579458428571426</v>
      </c>
      <c r="BF6" s="36">
        <v>0.73158917000000012</v>
      </c>
      <c r="BG6" s="36">
        <v>9.3266483210000004</v>
      </c>
      <c r="BH6" s="36">
        <v>68.611332954000005</v>
      </c>
      <c r="BI6" s="36">
        <v>0.72000000000000042</v>
      </c>
      <c r="BJ6" s="36">
        <v>0.72000000000000042</v>
      </c>
      <c r="BK6" s="36">
        <v>1.0800000000000007</v>
      </c>
      <c r="BL6" s="36">
        <v>1.0800000000000007</v>
      </c>
    </row>
    <row r="7" spans="1:64" s="37" customFormat="1" x14ac:dyDescent="0.2">
      <c r="A7" s="6">
        <v>4</v>
      </c>
      <c r="B7" s="34" t="s">
        <v>106</v>
      </c>
      <c r="C7" s="34" t="s">
        <v>109</v>
      </c>
      <c r="D7" s="41">
        <v>6.0238166399999997</v>
      </c>
      <c r="E7" s="36">
        <v>38</v>
      </c>
      <c r="F7" s="36">
        <v>17</v>
      </c>
      <c r="G7" s="36">
        <v>18</v>
      </c>
      <c r="H7" s="36">
        <v>3</v>
      </c>
      <c r="I7" s="36">
        <v>4.1058963597372022</v>
      </c>
      <c r="J7" s="36">
        <v>61.793351650754971</v>
      </c>
      <c r="K7" s="36">
        <v>2.2018813597706881</v>
      </c>
      <c r="L7" s="36">
        <v>1.9040149999665141</v>
      </c>
      <c r="M7" s="36">
        <v>46.274620510507773</v>
      </c>
      <c r="N7" s="36">
        <v>19.624627499984403</v>
      </c>
      <c r="O7" s="36">
        <v>8.4703925999999999E-2</v>
      </c>
      <c r="P7" s="36">
        <v>0.13871275799999999</v>
      </c>
      <c r="Q7" s="36">
        <v>7.8370331000000001E-2</v>
      </c>
      <c r="R7" s="36">
        <v>6.3335949999999992E-3</v>
      </c>
      <c r="S7" s="36">
        <v>0.130451545</v>
      </c>
      <c r="T7" s="36">
        <v>8.2612129999999999E-3</v>
      </c>
      <c r="U7" s="36">
        <v>1.4351</v>
      </c>
      <c r="V7" s="36">
        <v>3.4000000000000004</v>
      </c>
      <c r="W7" s="36">
        <v>5.6257002857372029</v>
      </c>
      <c r="X7" s="36">
        <v>65.332064408754974</v>
      </c>
      <c r="Y7" s="36">
        <v>70.95776469449217</v>
      </c>
      <c r="Z7" s="36">
        <v>5.7849270425409736E-2</v>
      </c>
      <c r="AA7" s="36">
        <v>2.5041696270822162E-2</v>
      </c>
      <c r="AB7" s="36">
        <v>2.5041695999999999E-2</v>
      </c>
      <c r="AC7" s="36">
        <v>2.793629309127138E-2</v>
      </c>
      <c r="AD7" s="36">
        <v>0.74056613115870529</v>
      </c>
      <c r="AE7" s="36">
        <v>6.6650951804283469</v>
      </c>
      <c r="AF7" s="36">
        <v>7.4056613115870515</v>
      </c>
      <c r="AG7" s="36">
        <v>0.25154576149008206</v>
      </c>
      <c r="AH7" s="36">
        <v>0.42791692759232369</v>
      </c>
      <c r="AI7" s="36">
        <v>1.3704907005321727</v>
      </c>
      <c r="AJ7" s="36">
        <v>2.5558625608204E-3</v>
      </c>
      <c r="AK7" s="36">
        <v>3.0886128832437547E-3</v>
      </c>
      <c r="AL7" s="36">
        <v>7.7248721700957984E-3</v>
      </c>
      <c r="AM7" s="36">
        <v>0.28203791714217386</v>
      </c>
      <c r="AN7" s="36">
        <v>1.1715716716342728</v>
      </c>
      <c r="AO7" s="36">
        <v>8.0433107531306156</v>
      </c>
      <c r="AP7" s="36">
        <v>629.87260720100005</v>
      </c>
      <c r="AQ7" s="36">
        <v>339.16217310799999</v>
      </c>
      <c r="AR7" s="36">
        <v>969.0347803090001</v>
      </c>
      <c r="AS7" s="36">
        <v>35.181343286999997</v>
      </c>
      <c r="AT7" s="36">
        <v>2635.4393679519999</v>
      </c>
      <c r="AU7" s="36">
        <v>5615.8241689289998</v>
      </c>
      <c r="AV7" s="36">
        <v>1436.4232766770001</v>
      </c>
      <c r="AW7" s="36">
        <v>3060.8560576529999</v>
      </c>
      <c r="AX7" s="36">
        <v>1379.0258065529999</v>
      </c>
      <c r="AY7" s="36">
        <v>2938.5485199129998</v>
      </c>
      <c r="AZ7" s="36">
        <v>0.64194171428571434</v>
      </c>
      <c r="BA7" s="36">
        <v>1.2838834300000002</v>
      </c>
      <c r="BB7" s="36">
        <v>4.4787950060000004</v>
      </c>
      <c r="BC7" s="36">
        <v>175.17639363999999</v>
      </c>
      <c r="BD7" s="36">
        <v>373.28114514599997</v>
      </c>
      <c r="BE7" s="36">
        <v>0.37934457857142861</v>
      </c>
      <c r="BF7" s="36">
        <v>0.7586891585714286</v>
      </c>
      <c r="BG7" s="36">
        <v>6.4971938009999999</v>
      </c>
      <c r="BH7" s="36">
        <v>27.504807401000001</v>
      </c>
      <c r="BI7" s="36">
        <v>0.24</v>
      </c>
      <c r="BJ7" s="36">
        <v>0.24</v>
      </c>
      <c r="BK7" s="36">
        <v>0.3600000000000001</v>
      </c>
      <c r="BL7" s="36">
        <v>0.3600000000000001</v>
      </c>
    </row>
    <row r="8" spans="1:64" s="37" customFormat="1" x14ac:dyDescent="0.2">
      <c r="A8" s="6">
        <v>5</v>
      </c>
      <c r="B8" s="34" t="s">
        <v>106</v>
      </c>
      <c r="C8" s="34" t="s">
        <v>110</v>
      </c>
      <c r="D8" s="41">
        <v>6.2253681619999996</v>
      </c>
      <c r="E8" s="36">
        <v>56</v>
      </c>
      <c r="F8" s="36">
        <v>36</v>
      </c>
      <c r="G8" s="36">
        <v>20</v>
      </c>
      <c r="H8" s="36">
        <v>0</v>
      </c>
      <c r="I8" s="36">
        <v>69.11947723458114</v>
      </c>
      <c r="J8" s="36">
        <v>376.51905597866312</v>
      </c>
      <c r="K8" s="36">
        <v>54.357841734560374</v>
      </c>
      <c r="L8" s="36">
        <v>14.761635500020766</v>
      </c>
      <c r="M8" s="36">
        <v>371.08226121323059</v>
      </c>
      <c r="N8" s="36">
        <v>74.556272000013649</v>
      </c>
      <c r="O8" s="36">
        <v>0.40231774599999998</v>
      </c>
      <c r="P8" s="36">
        <v>0.65091168499999996</v>
      </c>
      <c r="Q8" s="36">
        <v>0.372122128</v>
      </c>
      <c r="R8" s="36">
        <v>3.0195618E-2</v>
      </c>
      <c r="S8" s="36">
        <v>0.61152609599999996</v>
      </c>
      <c r="T8" s="36">
        <v>3.9385588999999999E-2</v>
      </c>
      <c r="U8" s="36">
        <v>5.5411999999999981</v>
      </c>
      <c r="V8" s="36">
        <v>13.118600000000002</v>
      </c>
      <c r="W8" s="36">
        <v>75.062994980581138</v>
      </c>
      <c r="X8" s="36">
        <v>390.28856766366312</v>
      </c>
      <c r="Y8" s="36">
        <v>465.35156264424427</v>
      </c>
      <c r="Z8" s="36">
        <v>0.4732432067603552</v>
      </c>
      <c r="AA8" s="36">
        <v>0.22810322565849137</v>
      </c>
      <c r="AB8" s="36">
        <v>0.22810322599999999</v>
      </c>
      <c r="AC8" s="36">
        <v>0.70992571348738021</v>
      </c>
      <c r="AD8" s="36">
        <v>5.1555735773085098</v>
      </c>
      <c r="AE8" s="36">
        <v>46.452516246685313</v>
      </c>
      <c r="AF8" s="36">
        <v>51.608089823993815</v>
      </c>
      <c r="AG8" s="36">
        <v>0.99417659345928133</v>
      </c>
      <c r="AH8" s="36">
        <v>1.691242940597397</v>
      </c>
      <c r="AI8" s="36">
        <v>5.41654833677815</v>
      </c>
      <c r="AJ8" s="36">
        <v>2.3281196191972636E-2</v>
      </c>
      <c r="AK8" s="36">
        <v>2.8133979524911642E-2</v>
      </c>
      <c r="AL8" s="36">
        <v>7.0365372314897215E-2</v>
      </c>
      <c r="AM8" s="36">
        <v>1.7273835031386342</v>
      </c>
      <c r="AN8" s="36">
        <v>6.8749504974308184</v>
      </c>
      <c r="AO8" s="36">
        <v>51.939429955778358</v>
      </c>
      <c r="AP8" s="36">
        <v>1423.071242905</v>
      </c>
      <c r="AQ8" s="36">
        <v>766.26913079500002</v>
      </c>
      <c r="AR8" s="36">
        <v>2189.3403736999999</v>
      </c>
      <c r="AS8" s="36">
        <v>61.823265599000003</v>
      </c>
      <c r="AT8" s="36">
        <v>4552.0357018699997</v>
      </c>
      <c r="AU8" s="36">
        <v>9534.0948913600005</v>
      </c>
      <c r="AV8" s="36">
        <v>3147.104342913</v>
      </c>
      <c r="AW8" s="36">
        <v>6591.5105687799996</v>
      </c>
      <c r="AX8" s="36">
        <v>3092.230032592</v>
      </c>
      <c r="AY8" s="36">
        <v>6476.5780603479998</v>
      </c>
      <c r="AZ8" s="36">
        <v>1.1628677457142857</v>
      </c>
      <c r="BA8" s="36">
        <v>2.3257354914285715</v>
      </c>
      <c r="BB8" s="36">
        <v>6.0837523659999997</v>
      </c>
      <c r="BC8" s="36">
        <v>305.86401621499999</v>
      </c>
      <c r="BD8" s="36">
        <v>640.62251384700005</v>
      </c>
      <c r="BE8" s="36">
        <v>0.51528111428571433</v>
      </c>
      <c r="BF8" s="36">
        <v>1.0305622299999999</v>
      </c>
      <c r="BG8" s="36">
        <v>1.922019304</v>
      </c>
      <c r="BH8" s="36">
        <v>20.642674573000001</v>
      </c>
      <c r="BI8" s="36">
        <v>0.39</v>
      </c>
      <c r="BJ8" s="36">
        <v>0.64000000000000012</v>
      </c>
      <c r="BK8" s="36">
        <v>0.99000000000000032</v>
      </c>
      <c r="BL8" s="36">
        <v>1.0900000000000003</v>
      </c>
    </row>
    <row r="9" spans="1:64" s="37" customFormat="1" x14ac:dyDescent="0.2">
      <c r="A9" s="6">
        <v>6</v>
      </c>
      <c r="B9" s="34" t="s">
        <v>106</v>
      </c>
      <c r="C9" s="34" t="s">
        <v>111</v>
      </c>
      <c r="D9" s="41">
        <v>5.4622377670000004</v>
      </c>
      <c r="E9" s="36">
        <v>40</v>
      </c>
      <c r="F9" s="36">
        <v>1</v>
      </c>
      <c r="G9" s="36">
        <v>15</v>
      </c>
      <c r="H9" s="36">
        <v>24</v>
      </c>
      <c r="I9" s="36">
        <v>9.2158626069273656E-4</v>
      </c>
      <c r="J9" s="36">
        <v>0.34698618333238712</v>
      </c>
      <c r="K9" s="36">
        <v>9.2158626069273656E-4</v>
      </c>
      <c r="L9" s="36">
        <v>0</v>
      </c>
      <c r="M9" s="36">
        <v>0.10447576959107654</v>
      </c>
      <c r="N9" s="36">
        <v>0.2434320000020033</v>
      </c>
      <c r="O9" s="36">
        <v>3.9709730000000006E-2</v>
      </c>
      <c r="P9" s="36">
        <v>7.0835253999999986E-2</v>
      </c>
      <c r="Q9" s="36">
        <v>3.7000070000000003E-2</v>
      </c>
      <c r="R9" s="36">
        <v>2.70966E-3</v>
      </c>
      <c r="S9" s="36">
        <v>6.7300914999999989E-2</v>
      </c>
      <c r="T9" s="36">
        <v>3.5343390000000001E-3</v>
      </c>
      <c r="U9" s="36">
        <v>0.30870000000000009</v>
      </c>
      <c r="V9" s="36">
        <v>0.73379999999999979</v>
      </c>
      <c r="W9" s="36">
        <v>0.3493313162606928</v>
      </c>
      <c r="X9" s="36">
        <v>1.1516214373323868</v>
      </c>
      <c r="Y9" s="36">
        <v>1.5009527535930796</v>
      </c>
      <c r="Z9" s="36">
        <v>7.3396593883357978E-5</v>
      </c>
      <c r="AA9" s="36">
        <v>1.5706871091038604E-5</v>
      </c>
      <c r="AB9" s="36">
        <v>1.57069E-5</v>
      </c>
      <c r="AC9" s="36">
        <v>2.1471024818006989E-5</v>
      </c>
      <c r="AD9" s="36">
        <v>5.6459862797175108E-3</v>
      </c>
      <c r="AE9" s="36">
        <v>5.0813876517457592E-2</v>
      </c>
      <c r="AF9" s="36">
        <v>5.6459862797175103E-2</v>
      </c>
      <c r="AG9" s="36">
        <v>5.2534049051346468E-2</v>
      </c>
      <c r="AH9" s="36">
        <v>8.9368267351715852E-2</v>
      </c>
      <c r="AI9" s="36">
        <v>0.28621999138319804</v>
      </c>
      <c r="AJ9" s="36">
        <v>1.6031133681725899E-6</v>
      </c>
      <c r="AK9" s="36">
        <v>1.9372702909507937E-6</v>
      </c>
      <c r="AL9" s="36">
        <v>4.8452706513359836E-6</v>
      </c>
      <c r="AM9" s="36">
        <v>5.2557123189532644E-2</v>
      </c>
      <c r="AN9" s="36">
        <v>9.5016190901724307E-2</v>
      </c>
      <c r="AO9" s="36">
        <v>0.33703871317130696</v>
      </c>
      <c r="AP9" s="36">
        <v>3.7414048009999998</v>
      </c>
      <c r="AQ9" s="36">
        <v>2.014602585</v>
      </c>
      <c r="AR9" s="36">
        <v>5.7560073860000003</v>
      </c>
      <c r="AS9" s="36">
        <v>0.30659603699999999</v>
      </c>
      <c r="AT9" s="36">
        <v>15.047444308999999</v>
      </c>
      <c r="AU9" s="36">
        <v>30.982634125000001</v>
      </c>
      <c r="AV9" s="36">
        <v>14.315483977</v>
      </c>
      <c r="AW9" s="36">
        <v>29.475530414000001</v>
      </c>
      <c r="AX9" s="36">
        <v>13.237402047</v>
      </c>
      <c r="AY9" s="36">
        <v>27.255763568999999</v>
      </c>
      <c r="AZ9" s="36">
        <v>1.6074210000000002E-2</v>
      </c>
      <c r="BA9" s="36">
        <v>3.2148421428571432E-2</v>
      </c>
      <c r="BB9" s="36">
        <v>1.191543442</v>
      </c>
      <c r="BC9" s="36">
        <v>59.865003866999999</v>
      </c>
      <c r="BD9" s="36">
        <v>123.261829292</v>
      </c>
      <c r="BE9" s="36">
        <v>0.10092124000000001</v>
      </c>
      <c r="BF9" s="36">
        <v>0.20184248000000002</v>
      </c>
      <c r="BG9" s="36">
        <v>3.8130338849999998</v>
      </c>
      <c r="BH9" s="36">
        <v>11.626567595999999</v>
      </c>
      <c r="BI9" s="36">
        <v>0</v>
      </c>
      <c r="BJ9" s="36">
        <v>0</v>
      </c>
      <c r="BK9" s="36">
        <v>0</v>
      </c>
      <c r="BL9" s="36">
        <v>0</v>
      </c>
    </row>
    <row r="10" spans="1:64" s="37" customFormat="1" x14ac:dyDescent="0.2">
      <c r="A10" s="6">
        <v>7</v>
      </c>
      <c r="B10" s="34" t="s">
        <v>106</v>
      </c>
      <c r="C10" s="34" t="s">
        <v>112</v>
      </c>
      <c r="D10" s="41">
        <v>6.7536211670000004</v>
      </c>
      <c r="E10" s="36">
        <v>0</v>
      </c>
      <c r="F10" s="36" t="s">
        <v>340</v>
      </c>
      <c r="G10" s="36" t="s">
        <v>340</v>
      </c>
      <c r="H10" s="36" t="s">
        <v>340</v>
      </c>
      <c r="I10" s="36">
        <v>185.78635446067247</v>
      </c>
      <c r="J10" s="36">
        <v>866.44789754804981</v>
      </c>
      <c r="K10" s="36">
        <v>140.70987146058397</v>
      </c>
      <c r="L10" s="36">
        <v>45.076483000088508</v>
      </c>
      <c r="M10" s="36">
        <v>839.53688000879526</v>
      </c>
      <c r="N10" s="36">
        <v>212.6973719999269</v>
      </c>
      <c r="O10" s="36">
        <v>2.6512586000000002</v>
      </c>
      <c r="P10" s="36">
        <v>4.2108227170000001</v>
      </c>
      <c r="Q10" s="36">
        <v>2.4005965900000001</v>
      </c>
      <c r="R10" s="36">
        <v>0.25066200999999999</v>
      </c>
      <c r="S10" s="36">
        <v>3.8838722689999998</v>
      </c>
      <c r="T10" s="36">
        <v>0.326950448</v>
      </c>
      <c r="U10" s="36" t="s">
        <v>340</v>
      </c>
      <c r="V10" s="36" t="s">
        <v>340</v>
      </c>
      <c r="W10" s="36">
        <v>188.43761306067248</v>
      </c>
      <c r="X10" s="36">
        <v>870.65872026504985</v>
      </c>
      <c r="Y10" s="36">
        <v>1059.0963333257223</v>
      </c>
      <c r="Z10" s="36">
        <v>1.1817122569790657</v>
      </c>
      <c r="AA10" s="36">
        <v>0.5695853078639096</v>
      </c>
      <c r="AB10" s="36">
        <v>0.56958530799999996</v>
      </c>
      <c r="AC10" s="36">
        <v>2.1310118207465729</v>
      </c>
      <c r="AD10" s="36">
        <v>13.779934123173401</v>
      </c>
      <c r="AE10" s="36">
        <v>128.84734322306826</v>
      </c>
      <c r="AF10" s="36">
        <v>142.62727734624164</v>
      </c>
      <c r="AG10" s="36" t="s">
        <v>340</v>
      </c>
      <c r="AH10" s="36" t="s">
        <v>340</v>
      </c>
      <c r="AI10" s="36" t="s">
        <v>340</v>
      </c>
      <c r="AJ10" s="36">
        <v>5.8134326887544233E-2</v>
      </c>
      <c r="AK10" s="36">
        <v>7.0251971767214233E-2</v>
      </c>
      <c r="AL10" s="36">
        <v>0.17570589844492335</v>
      </c>
      <c r="AM10" s="36">
        <v>2.189146147634117</v>
      </c>
      <c r="AN10" s="36">
        <v>13.850186094940616</v>
      </c>
      <c r="AO10" s="36">
        <v>129.0230491215132</v>
      </c>
      <c r="AP10" s="36">
        <v>5411.5866585980002</v>
      </c>
      <c r="AQ10" s="36">
        <v>2913.9312777069999</v>
      </c>
      <c r="AR10" s="36">
        <v>8325.5179363050011</v>
      </c>
      <c r="AS10" s="36">
        <v>295.20392641299998</v>
      </c>
      <c r="AT10" s="36">
        <v>15249.055341943</v>
      </c>
      <c r="AU10" s="36">
        <v>33612.910851866</v>
      </c>
      <c r="AV10" s="36">
        <v>9884.4350143020001</v>
      </c>
      <c r="AW10" s="36">
        <v>21787.88295449</v>
      </c>
      <c r="AX10" s="36">
        <v>9671.8286643039992</v>
      </c>
      <c r="AY10" s="36">
        <v>21319.242889333</v>
      </c>
      <c r="AZ10" s="36">
        <v>6.1463968557142863</v>
      </c>
      <c r="BA10" s="36">
        <v>12.292793711428573</v>
      </c>
      <c r="BB10" s="36">
        <v>17.513057996000001</v>
      </c>
      <c r="BC10" s="36">
        <v>1107.9381343380001</v>
      </c>
      <c r="BD10" s="36">
        <v>2442.1857553660002</v>
      </c>
      <c r="BE10" s="36">
        <v>1.4833194228571429</v>
      </c>
      <c r="BF10" s="36">
        <v>2.9666388471428573</v>
      </c>
      <c r="BG10" s="36">
        <v>5.9238174429999999</v>
      </c>
      <c r="BH10" s="36">
        <v>59.798080370999998</v>
      </c>
      <c r="BI10" s="36">
        <v>0.89</v>
      </c>
      <c r="BJ10" s="36">
        <v>1.33</v>
      </c>
      <c r="BK10" s="36">
        <v>3.8200000000000016</v>
      </c>
      <c r="BL10" s="36">
        <v>4.3299999999999974</v>
      </c>
    </row>
    <row r="11" spans="1:64" s="37" customFormat="1" x14ac:dyDescent="0.2">
      <c r="A11" s="6">
        <v>8</v>
      </c>
      <c r="B11" s="34" t="s">
        <v>106</v>
      </c>
      <c r="C11" s="34" t="s">
        <v>113</v>
      </c>
      <c r="D11" s="41">
        <v>6.414012702</v>
      </c>
      <c r="E11" s="36">
        <v>8</v>
      </c>
      <c r="F11" s="36">
        <v>4</v>
      </c>
      <c r="G11" s="36">
        <v>4</v>
      </c>
      <c r="H11" s="36">
        <v>0</v>
      </c>
      <c r="I11" s="36">
        <v>45.714952278394946</v>
      </c>
      <c r="J11" s="36">
        <v>234.10016812242139</v>
      </c>
      <c r="K11" s="36">
        <v>29.92399827838986</v>
      </c>
      <c r="L11" s="36">
        <v>15.790954000005087</v>
      </c>
      <c r="M11" s="36">
        <v>196.10885240080341</v>
      </c>
      <c r="N11" s="36">
        <v>83.706268000012955</v>
      </c>
      <c r="O11" s="36">
        <v>0.60994656700000005</v>
      </c>
      <c r="P11" s="36">
        <v>0.96755851400000004</v>
      </c>
      <c r="Q11" s="36">
        <v>0.50602498600000001</v>
      </c>
      <c r="R11" s="36">
        <v>0.103921581</v>
      </c>
      <c r="S11" s="36">
        <v>0.83200862600000003</v>
      </c>
      <c r="T11" s="36">
        <v>0.13554988800000001</v>
      </c>
      <c r="U11" s="36">
        <v>0.55600000000000005</v>
      </c>
      <c r="V11" s="36">
        <v>1.3202</v>
      </c>
      <c r="W11" s="36">
        <v>46.880898845394945</v>
      </c>
      <c r="X11" s="36">
        <v>236.38792663642138</v>
      </c>
      <c r="Y11" s="36">
        <v>283.26882548181635</v>
      </c>
      <c r="Z11" s="36">
        <v>0.32074698454473238</v>
      </c>
      <c r="AA11" s="36">
        <v>0.15455540697624437</v>
      </c>
      <c r="AB11" s="36">
        <v>0.15455540700000001</v>
      </c>
      <c r="AC11" s="36">
        <v>0.49999368193077626</v>
      </c>
      <c r="AD11" s="36">
        <v>3.5559395520814099</v>
      </c>
      <c r="AE11" s="36">
        <v>32.708584532303128</v>
      </c>
      <c r="AF11" s="36">
        <v>36.264524084384526</v>
      </c>
      <c r="AG11" s="36">
        <v>0.13926322628270971</v>
      </c>
      <c r="AH11" s="36">
        <v>0.2369075573544947</v>
      </c>
      <c r="AI11" s="36">
        <v>0.75874447422993585</v>
      </c>
      <c r="AJ11" s="36">
        <v>1.5774587084655525E-2</v>
      </c>
      <c r="AK11" s="36">
        <v>1.9062679350279711E-2</v>
      </c>
      <c r="AL11" s="36">
        <v>4.7677312362234936E-2</v>
      </c>
      <c r="AM11" s="36">
        <v>0.65503149529814153</v>
      </c>
      <c r="AN11" s="36">
        <v>3.8119097887861839</v>
      </c>
      <c r="AO11" s="36">
        <v>33.515006318895296</v>
      </c>
      <c r="AP11" s="36">
        <v>1108.287267896</v>
      </c>
      <c r="AQ11" s="36">
        <v>596.77006732799998</v>
      </c>
      <c r="AR11" s="36">
        <v>1705.0573352239999</v>
      </c>
      <c r="AS11" s="36">
        <v>35.958705045000002</v>
      </c>
      <c r="AT11" s="36">
        <v>3074.0951438400002</v>
      </c>
      <c r="AU11" s="36">
        <v>6753.2665627309998</v>
      </c>
      <c r="AV11" s="36">
        <v>1747.663562102</v>
      </c>
      <c r="AW11" s="36">
        <v>3839.320952866</v>
      </c>
      <c r="AX11" s="36">
        <v>1677.701856703</v>
      </c>
      <c r="AY11" s="36">
        <v>3685.6269311669998</v>
      </c>
      <c r="AZ11" s="36">
        <v>3.5447253085714285</v>
      </c>
      <c r="BA11" s="36">
        <v>7.089450618571429</v>
      </c>
      <c r="BB11" s="36">
        <v>7.2830851790000004</v>
      </c>
      <c r="BC11" s="36">
        <v>378.20807410999998</v>
      </c>
      <c r="BD11" s="36">
        <v>830.85910524400003</v>
      </c>
      <c r="BE11" s="36">
        <v>0.6168620985714286</v>
      </c>
      <c r="BF11" s="36">
        <v>1.2337241971428572</v>
      </c>
      <c r="BG11" s="36">
        <v>4.0557755090000001</v>
      </c>
      <c r="BH11" s="36">
        <v>33.419583613999997</v>
      </c>
      <c r="BI11" s="36">
        <v>1.3200000000000003</v>
      </c>
      <c r="BJ11" s="36">
        <v>1.5900000000000005</v>
      </c>
      <c r="BK11" s="36">
        <v>0.15</v>
      </c>
      <c r="BL11" s="36">
        <v>0.21</v>
      </c>
    </row>
    <row r="12" spans="1:64" s="37" customFormat="1" x14ac:dyDescent="0.2">
      <c r="A12" s="6">
        <v>9</v>
      </c>
      <c r="B12" s="34" t="s">
        <v>106</v>
      </c>
      <c r="C12" s="34" t="s">
        <v>114</v>
      </c>
      <c r="D12" s="41">
        <v>6.0114972670000002</v>
      </c>
      <c r="E12" s="36">
        <v>115</v>
      </c>
      <c r="F12" s="36">
        <v>38</v>
      </c>
      <c r="G12" s="36">
        <v>73</v>
      </c>
      <c r="H12" s="36">
        <v>4</v>
      </c>
      <c r="I12" s="36">
        <v>3.3473568435494396</v>
      </c>
      <c r="J12" s="36">
        <v>36.618930089272062</v>
      </c>
      <c r="K12" s="36">
        <v>1.7673323435486064</v>
      </c>
      <c r="L12" s="36">
        <v>1.5800245000008331</v>
      </c>
      <c r="M12" s="36">
        <v>28.764329432825711</v>
      </c>
      <c r="N12" s="36">
        <v>11.201957499995792</v>
      </c>
      <c r="O12" s="36">
        <v>2.8553306000000001E-2</v>
      </c>
      <c r="P12" s="36">
        <v>4.5114122000000006E-2</v>
      </c>
      <c r="Q12" s="36">
        <v>2.5794483E-2</v>
      </c>
      <c r="R12" s="36">
        <v>2.7588230000000001E-3</v>
      </c>
      <c r="S12" s="36">
        <v>4.1515657000000004E-2</v>
      </c>
      <c r="T12" s="36">
        <v>3.5984649999999999E-3</v>
      </c>
      <c r="U12" s="36">
        <v>20.408850000000008</v>
      </c>
      <c r="V12" s="36">
        <v>48.414899999999989</v>
      </c>
      <c r="W12" s="36">
        <v>23.784760149549449</v>
      </c>
      <c r="X12" s="36">
        <v>85.078944211272045</v>
      </c>
      <c r="Y12" s="36">
        <v>108.86370436082149</v>
      </c>
      <c r="Z12" s="36">
        <v>3.678822594869946E-2</v>
      </c>
      <c r="AA12" s="36">
        <v>1.7731924907273142E-2</v>
      </c>
      <c r="AB12" s="36">
        <v>1.7731924999999999E-2</v>
      </c>
      <c r="AC12" s="36">
        <v>2.3629234198385394E-2</v>
      </c>
      <c r="AD12" s="36">
        <v>0.56400457534615678</v>
      </c>
      <c r="AE12" s="36">
        <v>5.0760411781154104</v>
      </c>
      <c r="AF12" s="36">
        <v>5.6400457534615684</v>
      </c>
      <c r="AG12" s="36">
        <v>3.5547716875801281</v>
      </c>
      <c r="AH12" s="36">
        <v>6.0471978133546971</v>
      </c>
      <c r="AI12" s="36">
        <v>19.367376780608964</v>
      </c>
      <c r="AJ12" s="36">
        <v>1.8097961046297443E-3</v>
      </c>
      <c r="AK12" s="36">
        <v>2.1870344564406509E-3</v>
      </c>
      <c r="AL12" s="36">
        <v>5.4699511548549247E-3</v>
      </c>
      <c r="AM12" s="36">
        <v>3.5802107178831433</v>
      </c>
      <c r="AN12" s="36">
        <v>6.6133894231572947</v>
      </c>
      <c r="AO12" s="36">
        <v>24.448887909879229</v>
      </c>
      <c r="AP12" s="36">
        <v>326.61748387199998</v>
      </c>
      <c r="AQ12" s="36">
        <v>175.870952854</v>
      </c>
      <c r="AR12" s="36">
        <v>502.48843672599997</v>
      </c>
      <c r="AS12" s="36">
        <v>13.913530023</v>
      </c>
      <c r="AT12" s="36">
        <v>1148.83191773</v>
      </c>
      <c r="AU12" s="36">
        <v>2346.059964348</v>
      </c>
      <c r="AV12" s="36">
        <v>635.15354650100005</v>
      </c>
      <c r="AW12" s="36">
        <v>1297.0638120890001</v>
      </c>
      <c r="AX12" s="36">
        <v>613.194697378</v>
      </c>
      <c r="AY12" s="36">
        <v>1252.22106704</v>
      </c>
      <c r="AZ12" s="36">
        <v>0.21390043285714289</v>
      </c>
      <c r="BA12" s="36">
        <v>0.42780086714285714</v>
      </c>
      <c r="BB12" s="36">
        <v>2.7507449240000001</v>
      </c>
      <c r="BC12" s="36">
        <v>100.05726547099999</v>
      </c>
      <c r="BD12" s="36">
        <v>204.32958123899999</v>
      </c>
      <c r="BE12" s="36">
        <v>0.23298234714285718</v>
      </c>
      <c r="BF12" s="36">
        <v>0.46596469571428573</v>
      </c>
      <c r="BG12" s="36">
        <v>1.5899039319999999</v>
      </c>
      <c r="BH12" s="36">
        <v>7.1806758889999998</v>
      </c>
      <c r="BI12" s="36">
        <v>0.06</v>
      </c>
      <c r="BJ12" s="36">
        <v>0.08</v>
      </c>
      <c r="BK12" s="36">
        <v>0.39000000000000012</v>
      </c>
      <c r="BL12" s="36">
        <v>0.46000000000000019</v>
      </c>
    </row>
    <row r="13" spans="1:64" s="37" customFormat="1" x14ac:dyDescent="0.2">
      <c r="A13" s="6">
        <v>10</v>
      </c>
      <c r="B13" s="34" t="s">
        <v>106</v>
      </c>
      <c r="C13" s="34" t="s">
        <v>115</v>
      </c>
      <c r="D13" s="41">
        <v>7.2138960560000003</v>
      </c>
      <c r="E13" s="36">
        <v>1</v>
      </c>
      <c r="F13" s="36">
        <v>1</v>
      </c>
      <c r="G13" s="36">
        <v>0</v>
      </c>
      <c r="H13" s="36">
        <v>0</v>
      </c>
      <c r="I13" s="36">
        <v>5435.2614517224065</v>
      </c>
      <c r="J13" s="36">
        <v>3370.3129437827447</v>
      </c>
      <c r="K13" s="36">
        <v>4562.5927807223497</v>
      </c>
      <c r="L13" s="36">
        <v>872.66867100005697</v>
      </c>
      <c r="M13" s="36">
        <v>6916.324571005187</v>
      </c>
      <c r="N13" s="36">
        <v>1889.2498244999642</v>
      </c>
      <c r="O13" s="36">
        <v>10.953237905</v>
      </c>
      <c r="P13" s="36">
        <v>17.960898841000002</v>
      </c>
      <c r="Q13" s="36">
        <v>9.5354537050000001</v>
      </c>
      <c r="R13" s="36">
        <v>1.4177842</v>
      </c>
      <c r="S13" s="36">
        <v>16.111615101000002</v>
      </c>
      <c r="T13" s="36">
        <v>1.8492837400000002</v>
      </c>
      <c r="U13" s="36">
        <v>4.7199999999999999E-2</v>
      </c>
      <c r="V13" s="36">
        <v>0.11209999999999999</v>
      </c>
      <c r="W13" s="36">
        <v>5446.2618896274062</v>
      </c>
      <c r="X13" s="36">
        <v>3388.3859426237445</v>
      </c>
      <c r="Y13" s="36">
        <v>8834.6478322511502</v>
      </c>
      <c r="Z13" s="36">
        <v>15.594404833584878</v>
      </c>
      <c r="AA13" s="36">
        <v>8.6403914990230657</v>
      </c>
      <c r="AB13" s="36">
        <v>23.731487759530886</v>
      </c>
      <c r="AC13" s="36">
        <v>256.34562384162422</v>
      </c>
      <c r="AD13" s="36">
        <v>14.504654056947741</v>
      </c>
      <c r="AE13" s="36">
        <v>239.16458008194209</v>
      </c>
      <c r="AF13" s="36">
        <v>253.66923413888995</v>
      </c>
      <c r="AG13" s="36">
        <v>8.8052842460015213E-3</v>
      </c>
      <c r="AH13" s="36">
        <v>1.4979104234577302E-2</v>
      </c>
      <c r="AI13" s="36">
        <v>4.797361761614622E-2</v>
      </c>
      <c r="AJ13" s="36">
        <v>1.3772182980527463</v>
      </c>
      <c r="AK13" s="36">
        <v>1.2231839322752001</v>
      </c>
      <c r="AL13" s="36">
        <v>3.072483905175122</v>
      </c>
      <c r="AM13" s="36">
        <v>257.73164742392299</v>
      </c>
      <c r="AN13" s="36">
        <v>15.742817093457518</v>
      </c>
      <c r="AO13" s="36">
        <v>242.28503760473336</v>
      </c>
      <c r="AP13" s="36">
        <v>8090.339893118</v>
      </c>
      <c r="AQ13" s="36">
        <v>4356.3368655249997</v>
      </c>
      <c r="AR13" s="36">
        <v>12446.676758643</v>
      </c>
      <c r="AS13" s="36">
        <v>1632.146661752</v>
      </c>
      <c r="AT13" s="36">
        <v>9796.5967074960008</v>
      </c>
      <c r="AU13" s="36">
        <v>21791.715018048999</v>
      </c>
      <c r="AV13" s="36">
        <v>9284.2394104470004</v>
      </c>
      <c r="AW13" s="36">
        <v>20652.018801284001</v>
      </c>
      <c r="AX13" s="36">
        <v>9269.8445764219996</v>
      </c>
      <c r="AY13" s="36">
        <v>20619.99868959</v>
      </c>
      <c r="AZ13" s="36">
        <v>26.416127537142859</v>
      </c>
      <c r="BA13" s="36">
        <v>52.832255074285719</v>
      </c>
      <c r="BB13" s="36">
        <v>39.073178878</v>
      </c>
      <c r="BC13" s="36">
        <v>2239.9198476070001</v>
      </c>
      <c r="BD13" s="36">
        <v>4982.5155040809996</v>
      </c>
      <c r="BE13" s="36">
        <v>3.3094166185714284</v>
      </c>
      <c r="BF13" s="36">
        <v>6.6188332371428569</v>
      </c>
      <c r="BG13" s="36">
        <v>27.987480273999999</v>
      </c>
      <c r="BH13" s="36">
        <v>136.29314528899999</v>
      </c>
      <c r="BI13" s="36">
        <v>5.4899999999999975</v>
      </c>
      <c r="BJ13" s="36">
        <v>7.149999999999995</v>
      </c>
      <c r="BK13" s="36">
        <v>10.289999999999973</v>
      </c>
      <c r="BL13" s="36">
        <v>12.429999999999964</v>
      </c>
    </row>
    <row r="14" spans="1:64" s="37" customFormat="1" x14ac:dyDescent="0.2">
      <c r="A14" s="6">
        <v>11</v>
      </c>
      <c r="B14" s="34" t="s">
        <v>106</v>
      </c>
      <c r="C14" s="34" t="s">
        <v>116</v>
      </c>
      <c r="D14" s="41">
        <v>5.4474724539999997</v>
      </c>
      <c r="E14" s="36">
        <v>0</v>
      </c>
      <c r="F14" s="36" t="s">
        <v>340</v>
      </c>
      <c r="G14" s="36" t="s">
        <v>340</v>
      </c>
      <c r="H14" s="36" t="s">
        <v>340</v>
      </c>
      <c r="I14" s="36">
        <v>5.0386660878933703E-2</v>
      </c>
      <c r="J14" s="36">
        <v>10.346878908067788</v>
      </c>
      <c r="K14" s="36">
        <v>5.0386660878933703E-2</v>
      </c>
      <c r="L14" s="36">
        <v>0</v>
      </c>
      <c r="M14" s="36">
        <v>3.0667630689152761</v>
      </c>
      <c r="N14" s="36">
        <v>7.3305025000314465</v>
      </c>
      <c r="O14" s="36">
        <v>7.4877368999999999E-2</v>
      </c>
      <c r="P14" s="36">
        <v>0.11966551400000001</v>
      </c>
      <c r="Q14" s="36">
        <v>6.0646934E-2</v>
      </c>
      <c r="R14" s="36">
        <v>1.4230435E-2</v>
      </c>
      <c r="S14" s="36">
        <v>0.10110407700000001</v>
      </c>
      <c r="T14" s="36">
        <v>1.8561437E-2</v>
      </c>
      <c r="U14" s="36" t="s">
        <v>340</v>
      </c>
      <c r="V14" s="36" t="s">
        <v>340</v>
      </c>
      <c r="W14" s="36">
        <v>0.1252640298789337</v>
      </c>
      <c r="X14" s="36">
        <v>10.466544422067788</v>
      </c>
      <c r="Y14" s="36">
        <v>10.591808451946722</v>
      </c>
      <c r="Z14" s="36">
        <v>2.3563913895797831E-3</v>
      </c>
      <c r="AA14" s="36">
        <v>5.0426775737007364E-4</v>
      </c>
      <c r="AB14" s="36">
        <v>5.0426799999999999E-4</v>
      </c>
      <c r="AC14" s="36">
        <v>3.8718895007730931E-4</v>
      </c>
      <c r="AD14" s="36">
        <v>5.3303618326938369E-2</v>
      </c>
      <c r="AE14" s="36">
        <v>0.47973256494244526</v>
      </c>
      <c r="AF14" s="36">
        <v>0.53303618326938373</v>
      </c>
      <c r="AG14" s="36" t="s">
        <v>340</v>
      </c>
      <c r="AH14" s="36" t="s">
        <v>340</v>
      </c>
      <c r="AI14" s="36" t="s">
        <v>340</v>
      </c>
      <c r="AJ14" s="36">
        <v>5.1467748056063518E-5</v>
      </c>
      <c r="AK14" s="36">
        <v>6.2195812991562631E-5</v>
      </c>
      <c r="AL14" s="36">
        <v>1.5555678974259041E-4</v>
      </c>
      <c r="AM14" s="36">
        <v>4.3865669813337283E-4</v>
      </c>
      <c r="AN14" s="36">
        <v>5.3365814139929933E-2</v>
      </c>
      <c r="AO14" s="36">
        <v>0.47988812173218787</v>
      </c>
      <c r="AP14" s="36">
        <v>81.037237804</v>
      </c>
      <c r="AQ14" s="36">
        <v>43.635435741000002</v>
      </c>
      <c r="AR14" s="36">
        <v>124.67267354500001</v>
      </c>
      <c r="AS14" s="36">
        <v>6.5877991680000001</v>
      </c>
      <c r="AT14" s="36">
        <v>287.381382852</v>
      </c>
      <c r="AU14" s="36">
        <v>799.02372045200002</v>
      </c>
      <c r="AV14" s="36">
        <v>190.58553317100001</v>
      </c>
      <c r="AW14" s="36">
        <v>529.89640549199999</v>
      </c>
      <c r="AX14" s="36">
        <v>178.46283573400001</v>
      </c>
      <c r="AY14" s="36">
        <v>496.19094165000001</v>
      </c>
      <c r="AZ14" s="36">
        <v>0.26567823000000002</v>
      </c>
      <c r="BA14" s="36">
        <v>0.53135646000000003</v>
      </c>
      <c r="BB14" s="36">
        <v>1.3080215399999999</v>
      </c>
      <c r="BC14" s="36">
        <v>58.476958439999997</v>
      </c>
      <c r="BD14" s="36">
        <v>162.58699999999999</v>
      </c>
      <c r="BE14" s="36">
        <v>0.11078669142857143</v>
      </c>
      <c r="BF14" s="36">
        <v>0.22157338285714287</v>
      </c>
      <c r="BG14" s="36">
        <v>1.167718037</v>
      </c>
      <c r="BH14" s="36">
        <v>35.866809377000003</v>
      </c>
      <c r="BI14" s="36">
        <v>0</v>
      </c>
      <c r="BJ14" s="36">
        <v>0</v>
      </c>
      <c r="BK14" s="36">
        <v>0</v>
      </c>
      <c r="BL14" s="36">
        <v>0</v>
      </c>
    </row>
    <row r="15" spans="1:64" s="37" customFormat="1" x14ac:dyDescent="0.2">
      <c r="A15" s="6">
        <v>12</v>
      </c>
      <c r="B15" s="34" t="s">
        <v>106</v>
      </c>
      <c r="C15" s="34" t="s">
        <v>117</v>
      </c>
      <c r="D15" s="41">
        <v>6.0679158209999997</v>
      </c>
      <c r="E15" s="36">
        <v>2</v>
      </c>
      <c r="F15" s="36">
        <v>1</v>
      </c>
      <c r="G15" s="36">
        <v>0</v>
      </c>
      <c r="H15" s="36">
        <v>1</v>
      </c>
      <c r="I15" s="36">
        <v>12.264150652783167</v>
      </c>
      <c r="J15" s="36">
        <v>82.151428092667345</v>
      </c>
      <c r="K15" s="36">
        <v>6.2197461527701758</v>
      </c>
      <c r="L15" s="36">
        <v>6.0444045000129911</v>
      </c>
      <c r="M15" s="36">
        <v>59.454536245452225</v>
      </c>
      <c r="N15" s="36">
        <v>34.961042499998292</v>
      </c>
      <c r="O15" s="36">
        <v>0.18140815699999999</v>
      </c>
      <c r="P15" s="36">
        <v>0.29967050099999998</v>
      </c>
      <c r="Q15" s="36">
        <v>0.14202809999999999</v>
      </c>
      <c r="R15" s="36">
        <v>3.9380056999999996E-2</v>
      </c>
      <c r="S15" s="36">
        <v>0.248305209</v>
      </c>
      <c r="T15" s="36">
        <v>5.1365292E-2</v>
      </c>
      <c r="U15" s="36">
        <v>0</v>
      </c>
      <c r="V15" s="36">
        <v>0</v>
      </c>
      <c r="W15" s="36">
        <v>12.445558809783167</v>
      </c>
      <c r="X15" s="36">
        <v>82.451098593667339</v>
      </c>
      <c r="Y15" s="36">
        <v>94.896657403450504</v>
      </c>
      <c r="Z15" s="36">
        <v>0.10464924401643169</v>
      </c>
      <c r="AA15" s="36">
        <v>5.0328913331958228E-2</v>
      </c>
      <c r="AB15" s="36">
        <v>5.0328913000000003E-2</v>
      </c>
      <c r="AC15" s="36">
        <v>0.10967802544352458</v>
      </c>
      <c r="AD15" s="36">
        <v>1.3237591825140189</v>
      </c>
      <c r="AE15" s="36">
        <v>11.913832642626181</v>
      </c>
      <c r="AF15" s="36">
        <v>13.237591825140195</v>
      </c>
      <c r="AG15" s="36">
        <v>0</v>
      </c>
      <c r="AH15" s="36">
        <v>0</v>
      </c>
      <c r="AI15" s="36">
        <v>0</v>
      </c>
      <c r="AJ15" s="36">
        <v>5.1367842866866893E-3</v>
      </c>
      <c r="AK15" s="36">
        <v>6.2075080334596383E-3</v>
      </c>
      <c r="AL15" s="36">
        <v>1.5525482754238077E-2</v>
      </c>
      <c r="AM15" s="36">
        <v>0.11481480973021127</v>
      </c>
      <c r="AN15" s="36">
        <v>1.3299666905474785</v>
      </c>
      <c r="AO15" s="36">
        <v>11.92935812538042</v>
      </c>
      <c r="AP15" s="36">
        <v>486.13850632700002</v>
      </c>
      <c r="AQ15" s="36">
        <v>261.76688802199999</v>
      </c>
      <c r="AR15" s="36">
        <v>747.90539434900006</v>
      </c>
      <c r="AS15" s="36">
        <v>37.729396455</v>
      </c>
      <c r="AT15" s="36">
        <v>1781.7560856340001</v>
      </c>
      <c r="AU15" s="36">
        <v>4025.499482703</v>
      </c>
      <c r="AV15" s="36">
        <v>1156.195349759</v>
      </c>
      <c r="AW15" s="36">
        <v>2612.1778507650001</v>
      </c>
      <c r="AX15" s="36">
        <v>1129.9930550419999</v>
      </c>
      <c r="AY15" s="36">
        <v>2552.9793304529999</v>
      </c>
      <c r="AZ15" s="36">
        <v>1.2011867814285715</v>
      </c>
      <c r="BA15" s="36">
        <v>2.402373562857143</v>
      </c>
      <c r="BB15" s="36">
        <v>3.1857113730000002</v>
      </c>
      <c r="BC15" s="36">
        <v>94.055170966000006</v>
      </c>
      <c r="BD15" s="36">
        <v>212.49768423699999</v>
      </c>
      <c r="BE15" s="36">
        <v>0.26982309714285718</v>
      </c>
      <c r="BF15" s="36">
        <v>0.53964619428571436</v>
      </c>
      <c r="BG15" s="36">
        <v>4.1835250100000003</v>
      </c>
      <c r="BH15" s="36">
        <v>22.016707403000002</v>
      </c>
      <c r="BI15" s="36">
        <v>0.3600000000000001</v>
      </c>
      <c r="BJ15" s="36">
        <v>0.41000000000000014</v>
      </c>
      <c r="BK15" s="36">
        <v>0.21</v>
      </c>
      <c r="BL15" s="36">
        <v>0.22999999999999998</v>
      </c>
    </row>
    <row r="16" spans="1:64" s="37" customFormat="1" x14ac:dyDescent="0.2">
      <c r="A16" s="6">
        <v>13</v>
      </c>
      <c r="B16" s="34" t="s">
        <v>106</v>
      </c>
      <c r="C16" s="34" t="s">
        <v>118</v>
      </c>
      <c r="D16" s="41">
        <v>5.7214260299999999</v>
      </c>
      <c r="E16" s="36">
        <v>45</v>
      </c>
      <c r="F16" s="36">
        <v>21</v>
      </c>
      <c r="G16" s="36">
        <v>16</v>
      </c>
      <c r="H16" s="36">
        <v>8</v>
      </c>
      <c r="I16" s="36">
        <v>0.28520529635570419</v>
      </c>
      <c r="J16" s="36">
        <v>10.419727566751485</v>
      </c>
      <c r="K16" s="36">
        <v>0.20697079636416577</v>
      </c>
      <c r="L16" s="36">
        <v>7.8234499991538406E-2</v>
      </c>
      <c r="M16" s="36">
        <v>7.8143328631178282</v>
      </c>
      <c r="N16" s="36">
        <v>2.8905999999893597</v>
      </c>
      <c r="O16" s="36">
        <v>1.6762501999999999E-2</v>
      </c>
      <c r="P16" s="36">
        <v>2.3509300999999996E-2</v>
      </c>
      <c r="Q16" s="36">
        <v>1.5799768999999998E-2</v>
      </c>
      <c r="R16" s="36">
        <v>9.6273300000000012E-4</v>
      </c>
      <c r="S16" s="36">
        <v>2.2253561999999998E-2</v>
      </c>
      <c r="T16" s="36">
        <v>1.2557390000000001E-3</v>
      </c>
      <c r="U16" s="36">
        <v>10.748800000000003</v>
      </c>
      <c r="V16" s="36">
        <v>25.525000000000006</v>
      </c>
      <c r="W16" s="36">
        <v>11.050767798355707</v>
      </c>
      <c r="X16" s="36">
        <v>35.968236867751493</v>
      </c>
      <c r="Y16" s="36">
        <v>47.0190046661072</v>
      </c>
      <c r="Z16" s="36">
        <v>6.3727563103371625E-3</v>
      </c>
      <c r="AA16" s="36">
        <v>2.1745317947384928E-3</v>
      </c>
      <c r="AB16" s="36">
        <v>2.1745319999999999E-3</v>
      </c>
      <c r="AC16" s="36">
        <v>2.3193398076641861E-3</v>
      </c>
      <c r="AD16" s="36">
        <v>0.12257273775941215</v>
      </c>
      <c r="AE16" s="36">
        <v>1.1031546398347094</v>
      </c>
      <c r="AF16" s="36">
        <v>1.2257273775941218</v>
      </c>
      <c r="AG16" s="36">
        <v>1.7468680623966621</v>
      </c>
      <c r="AH16" s="36">
        <v>2.9716836003989187</v>
      </c>
      <c r="AI16" s="36">
        <v>9.5174190985749156</v>
      </c>
      <c r="AJ16" s="36">
        <v>2.2194203305602296E-4</v>
      </c>
      <c r="AK16" s="36">
        <v>2.6820418034887925E-4</v>
      </c>
      <c r="AL16" s="36">
        <v>6.7080048131655122E-4</v>
      </c>
      <c r="AM16" s="36">
        <v>1.7494093442373824</v>
      </c>
      <c r="AN16" s="36">
        <v>3.0945245423386796</v>
      </c>
      <c r="AO16" s="36">
        <v>10.621244538890942</v>
      </c>
      <c r="AP16" s="36">
        <v>179.56978370900001</v>
      </c>
      <c r="AQ16" s="36">
        <v>96.691421997000006</v>
      </c>
      <c r="AR16" s="36">
        <v>276.261205706</v>
      </c>
      <c r="AS16" s="36">
        <v>5.8432971790000003</v>
      </c>
      <c r="AT16" s="36">
        <v>760.79908323999996</v>
      </c>
      <c r="AU16" s="36">
        <v>1544.2270622569999</v>
      </c>
      <c r="AV16" s="36">
        <v>402.28851835099999</v>
      </c>
      <c r="AW16" s="36">
        <v>816.54254133400002</v>
      </c>
      <c r="AX16" s="36">
        <v>384.83258752799998</v>
      </c>
      <c r="AY16" s="36">
        <v>781.11147764299994</v>
      </c>
      <c r="AZ16" s="36">
        <v>0.4053547942857143</v>
      </c>
      <c r="BA16" s="36">
        <v>0.81070958857142861</v>
      </c>
      <c r="BB16" s="36">
        <v>1.101001393</v>
      </c>
      <c r="BC16" s="36">
        <v>67.489743301000004</v>
      </c>
      <c r="BD16" s="36">
        <v>136.986873836</v>
      </c>
      <c r="BE16" s="36">
        <v>9.325251714285715E-2</v>
      </c>
      <c r="BF16" s="36">
        <v>0.1865050342857143</v>
      </c>
      <c r="BG16" s="36">
        <v>0.80389127900000001</v>
      </c>
      <c r="BH16" s="36">
        <v>2.5684116459999999</v>
      </c>
      <c r="BI16" s="36">
        <v>0.21</v>
      </c>
      <c r="BJ16" s="36">
        <v>0.21</v>
      </c>
      <c r="BK16" s="36">
        <v>0</v>
      </c>
      <c r="BL16" s="36">
        <v>0</v>
      </c>
    </row>
    <row r="17" spans="1:64" s="37" customFormat="1" x14ac:dyDescent="0.2">
      <c r="A17" s="6">
        <v>14</v>
      </c>
      <c r="B17" s="34" t="s">
        <v>106</v>
      </c>
      <c r="C17" s="34" t="s">
        <v>119</v>
      </c>
      <c r="D17" s="41">
        <v>5.2573997510000003</v>
      </c>
      <c r="E17" s="36">
        <v>3</v>
      </c>
      <c r="F17" s="36">
        <v>0</v>
      </c>
      <c r="G17" s="36">
        <v>1</v>
      </c>
      <c r="H17" s="36">
        <v>2</v>
      </c>
      <c r="I17" s="36">
        <v>2.2424988144199879E-3</v>
      </c>
      <c r="J17" s="36">
        <v>1.0918780938665329</v>
      </c>
      <c r="K17" s="36">
        <v>2.2424988144199879E-3</v>
      </c>
      <c r="L17" s="36">
        <v>0</v>
      </c>
      <c r="M17" s="36">
        <v>0.31130059268092636</v>
      </c>
      <c r="N17" s="36">
        <v>0.78282000000002661</v>
      </c>
      <c r="O17" s="36">
        <v>1.3490505999999999E-2</v>
      </c>
      <c r="P17" s="36">
        <v>2.0412077000000001E-2</v>
      </c>
      <c r="Q17" s="36">
        <v>1.1714235999999999E-2</v>
      </c>
      <c r="R17" s="36">
        <v>1.7762699999999999E-3</v>
      </c>
      <c r="S17" s="36">
        <v>1.8095203000000001E-2</v>
      </c>
      <c r="T17" s="36">
        <v>2.316874E-3</v>
      </c>
      <c r="U17" s="36">
        <v>3.0000000000000001E-3</v>
      </c>
      <c r="V17" s="36">
        <v>7.1999999999999998E-3</v>
      </c>
      <c r="W17" s="36">
        <v>1.8733004814419987E-2</v>
      </c>
      <c r="X17" s="36">
        <v>1.119490170866533</v>
      </c>
      <c r="Y17" s="36">
        <v>1.1382231756809531</v>
      </c>
      <c r="Z17" s="36">
        <v>1.8496775762379553E-4</v>
      </c>
      <c r="AA17" s="36">
        <v>3.9583100131492233E-5</v>
      </c>
      <c r="AB17" s="36">
        <v>3.9583099999999997E-5</v>
      </c>
      <c r="AC17" s="36">
        <v>2.5122782656885238E-5</v>
      </c>
      <c r="AD17" s="36">
        <v>1.2513380452626023E-2</v>
      </c>
      <c r="AE17" s="36">
        <v>0.11262042407363422</v>
      </c>
      <c r="AF17" s="36">
        <v>0.12513380452626022</v>
      </c>
      <c r="AG17" s="36">
        <v>6.2714714632872289E-4</v>
      </c>
      <c r="AH17" s="36">
        <v>1.0668710075477125E-3</v>
      </c>
      <c r="AI17" s="36">
        <v>3.4168706593082146E-3</v>
      </c>
      <c r="AJ17" s="36">
        <v>4.0400204218345101E-6</v>
      </c>
      <c r="AK17" s="36">
        <v>4.8821322892317626E-6</v>
      </c>
      <c r="AL17" s="36">
        <v>1.2210610159795844E-5</v>
      </c>
      <c r="AM17" s="36">
        <v>6.5630994940744263E-4</v>
      </c>
      <c r="AN17" s="36">
        <v>1.3585133592462967E-2</v>
      </c>
      <c r="AO17" s="36">
        <v>0.11604950534310224</v>
      </c>
      <c r="AP17" s="36">
        <v>8.1131649059999997</v>
      </c>
      <c r="AQ17" s="36">
        <v>4.368627257</v>
      </c>
      <c r="AR17" s="36">
        <v>12.481792163</v>
      </c>
      <c r="AS17" s="36">
        <v>1.165624937</v>
      </c>
      <c r="AT17" s="36">
        <v>27.627162497</v>
      </c>
      <c r="AU17" s="36">
        <v>71.109594017999996</v>
      </c>
      <c r="AV17" s="36">
        <v>27.027474645000002</v>
      </c>
      <c r="AW17" s="36">
        <v>69.566056576999998</v>
      </c>
      <c r="AX17" s="36">
        <v>24.978037992000001</v>
      </c>
      <c r="AY17" s="36">
        <v>64.291008572999999</v>
      </c>
      <c r="AZ17" s="36">
        <v>1.525603142857143E-2</v>
      </c>
      <c r="BA17" s="36">
        <v>3.051206285714286E-2</v>
      </c>
      <c r="BB17" s="36">
        <v>0.73537251699999995</v>
      </c>
      <c r="BC17" s="36">
        <v>30.366004048000001</v>
      </c>
      <c r="BD17" s="36">
        <v>78.159102296</v>
      </c>
      <c r="BE17" s="36">
        <v>6.2284515714285713E-2</v>
      </c>
      <c r="BF17" s="36">
        <v>0.12456903142857143</v>
      </c>
      <c r="BG17" s="36">
        <v>2.1545965479999998</v>
      </c>
      <c r="BH17" s="36">
        <v>12.442031052000001</v>
      </c>
      <c r="BI17" s="36">
        <v>0</v>
      </c>
      <c r="BJ17" s="36">
        <v>0</v>
      </c>
      <c r="BK17" s="36">
        <v>0</v>
      </c>
      <c r="BL17" s="36">
        <v>0</v>
      </c>
    </row>
    <row r="18" spans="1:64" s="37" customFormat="1" x14ac:dyDescent="0.2">
      <c r="A18" s="6">
        <v>15</v>
      </c>
      <c r="B18" s="34" t="s">
        <v>106</v>
      </c>
      <c r="C18" s="34" t="s">
        <v>120</v>
      </c>
      <c r="D18" s="41">
        <v>5.3700906479999997</v>
      </c>
      <c r="E18" s="36">
        <v>1</v>
      </c>
      <c r="F18" s="36">
        <v>0</v>
      </c>
      <c r="G18" s="36">
        <v>1</v>
      </c>
      <c r="H18" s="36">
        <v>0</v>
      </c>
      <c r="I18" s="36">
        <v>1.6943765826108629E-2</v>
      </c>
      <c r="J18" s="36">
        <v>3.5255502041231717</v>
      </c>
      <c r="K18" s="36">
        <v>1.6943765826108629E-2</v>
      </c>
      <c r="L18" s="36">
        <v>0</v>
      </c>
      <c r="M18" s="36">
        <v>1.3948099699456009</v>
      </c>
      <c r="N18" s="36">
        <v>2.1476840000036792</v>
      </c>
      <c r="O18" s="36">
        <v>8.2705931999999996E-2</v>
      </c>
      <c r="P18" s="36">
        <v>0.14083781100000001</v>
      </c>
      <c r="Q18" s="36">
        <v>7.6234468999999999E-2</v>
      </c>
      <c r="R18" s="36">
        <v>6.4714630000000002E-3</v>
      </c>
      <c r="S18" s="36">
        <v>0.132396772</v>
      </c>
      <c r="T18" s="36">
        <v>8.4410390000000009E-3</v>
      </c>
      <c r="U18" s="36">
        <v>0</v>
      </c>
      <c r="V18" s="36">
        <v>0</v>
      </c>
      <c r="W18" s="36">
        <v>9.9649697826108621E-2</v>
      </c>
      <c r="X18" s="36">
        <v>3.6663880151231716</v>
      </c>
      <c r="Y18" s="36">
        <v>3.7660377129492804</v>
      </c>
      <c r="Z18" s="36">
        <v>9.3850292622509935E-4</v>
      </c>
      <c r="AA18" s="36">
        <v>2.0083962621217125E-4</v>
      </c>
      <c r="AB18" s="36">
        <v>2.0084000000000001E-4</v>
      </c>
      <c r="AC18" s="36">
        <v>2.8482133675065816E-4</v>
      </c>
      <c r="AD18" s="36">
        <v>7.2992948060515719E-2</v>
      </c>
      <c r="AE18" s="36">
        <v>0.65693653254464157</v>
      </c>
      <c r="AF18" s="36">
        <v>0.72992948060515728</v>
      </c>
      <c r="AG18" s="36">
        <v>0</v>
      </c>
      <c r="AH18" s="36">
        <v>0</v>
      </c>
      <c r="AI18" s="36">
        <v>0</v>
      </c>
      <c r="AJ18" s="36">
        <v>2.0498589082748197E-5</v>
      </c>
      <c r="AK18" s="36">
        <v>2.4771365784117646E-5</v>
      </c>
      <c r="AL18" s="36">
        <v>6.1955201702074814E-5</v>
      </c>
      <c r="AM18" s="36">
        <v>3.0531992583340638E-4</v>
      </c>
      <c r="AN18" s="36">
        <v>7.3017719426299837E-2</v>
      </c>
      <c r="AO18" s="36">
        <v>0.65699848774634362</v>
      </c>
      <c r="AP18" s="36">
        <v>43.141393821000001</v>
      </c>
      <c r="AQ18" s="36">
        <v>23.229981288000001</v>
      </c>
      <c r="AR18" s="36">
        <v>66.371375108999999</v>
      </c>
      <c r="AS18" s="36">
        <v>4.3790873100000001</v>
      </c>
      <c r="AT18" s="36">
        <v>97.569052643000006</v>
      </c>
      <c r="AU18" s="36">
        <v>255.54123049</v>
      </c>
      <c r="AV18" s="36">
        <v>90.100562944999993</v>
      </c>
      <c r="AW18" s="36">
        <v>235.98065266899999</v>
      </c>
      <c r="AX18" s="36">
        <v>83.411147904000003</v>
      </c>
      <c r="AY18" s="36">
        <v>218.460534306</v>
      </c>
      <c r="AZ18" s="36">
        <v>0.10520982571428572</v>
      </c>
      <c r="BA18" s="36">
        <v>0.21041965285714287</v>
      </c>
      <c r="BB18" s="36">
        <v>1.190602395</v>
      </c>
      <c r="BC18" s="36">
        <v>70.098738396000002</v>
      </c>
      <c r="BD18" s="36">
        <v>183.59425843</v>
      </c>
      <c r="BE18" s="36">
        <v>0.1008415342857143</v>
      </c>
      <c r="BF18" s="36">
        <v>0.20168307000000002</v>
      </c>
      <c r="BG18" s="36">
        <v>5.2767178530000001</v>
      </c>
      <c r="BH18" s="36">
        <v>51.006695997999998</v>
      </c>
      <c r="BI18" s="36">
        <v>0</v>
      </c>
      <c r="BJ18" s="36">
        <v>0</v>
      </c>
      <c r="BK18" s="36">
        <v>0</v>
      </c>
      <c r="BL18" s="36">
        <v>0</v>
      </c>
    </row>
    <row r="19" spans="1:64" s="37" customFormat="1" x14ac:dyDescent="0.2">
      <c r="A19" s="6">
        <v>16</v>
      </c>
      <c r="B19" s="34" t="s">
        <v>106</v>
      </c>
      <c r="C19" s="34" t="s">
        <v>121</v>
      </c>
      <c r="D19" s="41">
        <v>5.2830762499999997</v>
      </c>
      <c r="E19" s="36">
        <v>6</v>
      </c>
      <c r="F19" s="36">
        <v>0</v>
      </c>
      <c r="G19" s="36">
        <v>0</v>
      </c>
      <c r="H19" s="36">
        <v>6</v>
      </c>
      <c r="I19" s="36">
        <v>6.1132878271928977E-3</v>
      </c>
      <c r="J19" s="36">
        <v>1.9850034728755854</v>
      </c>
      <c r="K19" s="36">
        <v>6.1132878271928977E-3</v>
      </c>
      <c r="L19" s="36">
        <v>0</v>
      </c>
      <c r="M19" s="36">
        <v>0.70268276070083757</v>
      </c>
      <c r="N19" s="36">
        <v>1.2884340000019407</v>
      </c>
      <c r="O19" s="36">
        <v>0.21514103399999998</v>
      </c>
      <c r="P19" s="36">
        <v>0.36510445200000002</v>
      </c>
      <c r="Q19" s="36">
        <v>0.20002176799999999</v>
      </c>
      <c r="R19" s="36">
        <v>1.5119265999999999E-2</v>
      </c>
      <c r="S19" s="36">
        <v>0.345383671</v>
      </c>
      <c r="T19" s="36">
        <v>1.9720781E-2</v>
      </c>
      <c r="U19" s="36">
        <v>0</v>
      </c>
      <c r="V19" s="36">
        <v>0</v>
      </c>
      <c r="W19" s="36">
        <v>0.22125432182719287</v>
      </c>
      <c r="X19" s="36">
        <v>2.3501079248755854</v>
      </c>
      <c r="Y19" s="36">
        <v>2.5713622467027784</v>
      </c>
      <c r="Z19" s="36">
        <v>4.5145720484326344E-4</v>
      </c>
      <c r="AA19" s="36">
        <v>9.6611841836458372E-5</v>
      </c>
      <c r="AB19" s="36">
        <v>9.6611800000000002E-5</v>
      </c>
      <c r="AC19" s="36">
        <v>1.1141929523025024E-4</v>
      </c>
      <c r="AD19" s="36">
        <v>2.7181705666882314E-2</v>
      </c>
      <c r="AE19" s="36">
        <v>0.24463535100194078</v>
      </c>
      <c r="AF19" s="36">
        <v>0.27181705666882311</v>
      </c>
      <c r="AG19" s="36">
        <v>0</v>
      </c>
      <c r="AH19" s="36">
        <v>0</v>
      </c>
      <c r="AI19" s="36">
        <v>0</v>
      </c>
      <c r="AJ19" s="36">
        <v>9.8606133675784422E-6</v>
      </c>
      <c r="AK19" s="36">
        <v>1.1915984051294649E-5</v>
      </c>
      <c r="AL19" s="36">
        <v>2.9802845826531126E-5</v>
      </c>
      <c r="AM19" s="36">
        <v>1.2127990859782868E-4</v>
      </c>
      <c r="AN19" s="36">
        <v>2.7193621650933607E-2</v>
      </c>
      <c r="AO19" s="36">
        <v>0.24466515384776732</v>
      </c>
      <c r="AP19" s="36">
        <v>25.521996121000001</v>
      </c>
      <c r="AQ19" s="36">
        <v>13.742613296</v>
      </c>
      <c r="AR19" s="36">
        <v>39.264609417000003</v>
      </c>
      <c r="AS19" s="36">
        <v>2.1047361630000001</v>
      </c>
      <c r="AT19" s="36">
        <v>62.967285490999998</v>
      </c>
      <c r="AU19" s="36">
        <v>148.31346904500001</v>
      </c>
      <c r="AV19" s="36">
        <v>61.954967963000001</v>
      </c>
      <c r="AW19" s="36">
        <v>145.92905111600001</v>
      </c>
      <c r="AX19" s="36">
        <v>57.230650713999999</v>
      </c>
      <c r="AY19" s="36">
        <v>134.8013699</v>
      </c>
      <c r="AZ19" s="36">
        <v>3.7637747142857149E-2</v>
      </c>
      <c r="BA19" s="36">
        <v>7.5275494285714298E-2</v>
      </c>
      <c r="BB19" s="36">
        <v>1.4909010949999999</v>
      </c>
      <c r="BC19" s="36">
        <v>85.859507227999998</v>
      </c>
      <c r="BD19" s="36">
        <v>202.23392620600001</v>
      </c>
      <c r="BE19" s="36">
        <v>0.12627620714285714</v>
      </c>
      <c r="BF19" s="36">
        <v>0.25255241571428572</v>
      </c>
      <c r="BG19" s="36">
        <v>1.8407210249999999</v>
      </c>
      <c r="BH19" s="36">
        <v>25.761581705000001</v>
      </c>
      <c r="BI19" s="36">
        <v>0</v>
      </c>
      <c r="BJ19" s="36">
        <v>0</v>
      </c>
      <c r="BK19" s="36">
        <v>0</v>
      </c>
      <c r="BL19" s="36">
        <v>0</v>
      </c>
    </row>
    <row r="20" spans="1:64" s="37" customFormat="1" x14ac:dyDescent="0.2">
      <c r="A20" s="6">
        <v>17</v>
      </c>
      <c r="B20" s="34" t="s">
        <v>106</v>
      </c>
      <c r="C20" s="34" t="s">
        <v>122</v>
      </c>
      <c r="D20" s="41">
        <v>5.6875678880000002</v>
      </c>
      <c r="E20" s="36">
        <v>0</v>
      </c>
      <c r="F20" s="36" t="s">
        <v>340</v>
      </c>
      <c r="G20" s="36" t="s">
        <v>340</v>
      </c>
      <c r="H20" s="36" t="s">
        <v>340</v>
      </c>
      <c r="I20" s="36">
        <v>0.20985214743319661</v>
      </c>
      <c r="J20" s="36">
        <v>6.2919132579583552</v>
      </c>
      <c r="K20" s="36">
        <v>0.11016264743335302</v>
      </c>
      <c r="L20" s="36">
        <v>9.9689499999843584E-2</v>
      </c>
      <c r="M20" s="36">
        <v>4.2473344053914017</v>
      </c>
      <c r="N20" s="36">
        <v>2.2544310000001504</v>
      </c>
      <c r="O20" s="36">
        <v>0.10344011800000001</v>
      </c>
      <c r="P20" s="36">
        <v>0.159030961</v>
      </c>
      <c r="Q20" s="36">
        <v>9.7970704000000006E-2</v>
      </c>
      <c r="R20" s="36">
        <v>5.4694139999999997E-3</v>
      </c>
      <c r="S20" s="36">
        <v>0.15189694300000001</v>
      </c>
      <c r="T20" s="36">
        <v>7.1340179999999998E-3</v>
      </c>
      <c r="U20" s="36" t="s">
        <v>340</v>
      </c>
      <c r="V20" s="36" t="s">
        <v>340</v>
      </c>
      <c r="W20" s="36">
        <v>0.3132922654331966</v>
      </c>
      <c r="X20" s="36">
        <v>6.4509442189583552</v>
      </c>
      <c r="Y20" s="36">
        <v>6.7642364843915521</v>
      </c>
      <c r="Z20" s="36">
        <v>4.2801124273990163E-3</v>
      </c>
      <c r="AA20" s="36">
        <v>1.1296694978461792E-3</v>
      </c>
      <c r="AB20" s="36">
        <v>1.129669E-3</v>
      </c>
      <c r="AC20" s="36">
        <v>8.0595381027213301E-4</v>
      </c>
      <c r="AD20" s="36">
        <v>3.7975931252293101E-2</v>
      </c>
      <c r="AE20" s="36">
        <v>0.34178338127063795</v>
      </c>
      <c r="AF20" s="36">
        <v>0.37975931252293099</v>
      </c>
      <c r="AG20" s="36" t="s">
        <v>340</v>
      </c>
      <c r="AH20" s="36" t="s">
        <v>340</v>
      </c>
      <c r="AI20" s="36" t="s">
        <v>340</v>
      </c>
      <c r="AJ20" s="36">
        <v>1.1529884799209615E-4</v>
      </c>
      <c r="AK20" s="36">
        <v>1.3933202556252937E-4</v>
      </c>
      <c r="AL20" s="36">
        <v>3.4848073467228218E-4</v>
      </c>
      <c r="AM20" s="36">
        <v>9.2125265826422916E-4</v>
      </c>
      <c r="AN20" s="36">
        <v>3.8115263277855631E-2</v>
      </c>
      <c r="AO20" s="36">
        <v>0.34213186200531026</v>
      </c>
      <c r="AP20" s="36">
        <v>37.689668218999998</v>
      </c>
      <c r="AQ20" s="36">
        <v>20.294436733000001</v>
      </c>
      <c r="AR20" s="36">
        <v>57.984104951999996</v>
      </c>
      <c r="AS20" s="36">
        <v>2.6148551659999999</v>
      </c>
      <c r="AT20" s="36">
        <v>118.728922693</v>
      </c>
      <c r="AU20" s="36">
        <v>273.77398447000002</v>
      </c>
      <c r="AV20" s="36">
        <v>77.936310105999993</v>
      </c>
      <c r="AW20" s="36">
        <v>179.71134302300001</v>
      </c>
      <c r="AX20" s="36">
        <v>73.155927718000001</v>
      </c>
      <c r="AY20" s="36">
        <v>168.688381607</v>
      </c>
      <c r="AZ20" s="36">
        <v>5.3178789999999997E-2</v>
      </c>
      <c r="BA20" s="36">
        <v>0.10635758142857142</v>
      </c>
      <c r="BB20" s="36">
        <v>0.49120947700000001</v>
      </c>
      <c r="BC20" s="36">
        <v>27.948809706999999</v>
      </c>
      <c r="BD20" s="36">
        <v>64.446445070999999</v>
      </c>
      <c r="BE20" s="36">
        <v>4.160441571428572E-2</v>
      </c>
      <c r="BF20" s="36">
        <v>8.3208832857142867E-2</v>
      </c>
      <c r="BG20" s="36">
        <v>2.199569796</v>
      </c>
      <c r="BH20" s="36">
        <v>14.82488195</v>
      </c>
      <c r="BI20" s="36">
        <v>0.03</v>
      </c>
      <c r="BJ20" s="36">
        <v>0.03</v>
      </c>
      <c r="BK20" s="36">
        <v>0.03</v>
      </c>
      <c r="BL20" s="36">
        <v>0.03</v>
      </c>
    </row>
    <row r="21" spans="1:64" s="37" customFormat="1" x14ac:dyDescent="0.2">
      <c r="A21" s="6">
        <v>18</v>
      </c>
      <c r="B21" s="34" t="s">
        <v>106</v>
      </c>
      <c r="C21" s="34" t="s">
        <v>123</v>
      </c>
      <c r="D21" s="41">
        <v>6.0513397070000003</v>
      </c>
      <c r="E21" s="36">
        <v>3</v>
      </c>
      <c r="F21" s="36">
        <v>0</v>
      </c>
      <c r="G21" s="36">
        <v>2</v>
      </c>
      <c r="H21" s="36">
        <v>1</v>
      </c>
      <c r="I21" s="36">
        <v>0.45698211572038833</v>
      </c>
      <c r="J21" s="36">
        <v>8.4536891339005305</v>
      </c>
      <c r="K21" s="36">
        <v>0.16132711572841124</v>
      </c>
      <c r="L21" s="36">
        <v>0.29565499999197709</v>
      </c>
      <c r="M21" s="36">
        <v>4.7649442496206769</v>
      </c>
      <c r="N21" s="36">
        <v>4.1457270000002406</v>
      </c>
      <c r="O21" s="36">
        <v>0.21157422200000001</v>
      </c>
      <c r="P21" s="36">
        <v>0.33007743100000003</v>
      </c>
      <c r="Q21" s="36">
        <v>0.18414630800000001</v>
      </c>
      <c r="R21" s="36">
        <v>2.7427914000000001E-2</v>
      </c>
      <c r="S21" s="36">
        <v>0.29430189000000001</v>
      </c>
      <c r="T21" s="36">
        <v>3.5775541000000001E-2</v>
      </c>
      <c r="U21" s="36">
        <v>1.32E-2</v>
      </c>
      <c r="V21" s="36">
        <v>3.1199999999999999E-2</v>
      </c>
      <c r="W21" s="36">
        <v>0.68175633772038835</v>
      </c>
      <c r="X21" s="36">
        <v>8.81496656490053</v>
      </c>
      <c r="Y21" s="36">
        <v>9.4967229026209186</v>
      </c>
      <c r="Z21" s="36">
        <v>7.5420011218565435E-3</v>
      </c>
      <c r="AA21" s="36">
        <v>3.0027845614012988E-3</v>
      </c>
      <c r="AB21" s="36">
        <v>3.002785E-3</v>
      </c>
      <c r="AC21" s="36">
        <v>1.9389541936345612E-3</v>
      </c>
      <c r="AD21" s="36">
        <v>0.11078370833390799</v>
      </c>
      <c r="AE21" s="36">
        <v>0.99705337500517188</v>
      </c>
      <c r="AF21" s="36">
        <v>1.1078370833390798</v>
      </c>
      <c r="AG21" s="36">
        <v>2.5068964325529537E-3</v>
      </c>
      <c r="AH21" s="36">
        <v>4.2646054254923812E-3</v>
      </c>
      <c r="AI21" s="36">
        <v>1.3658263322185058E-2</v>
      </c>
      <c r="AJ21" s="36">
        <v>3.064770754804049E-4</v>
      </c>
      <c r="AK21" s="36">
        <v>3.7035991638150617E-4</v>
      </c>
      <c r="AL21" s="36">
        <v>9.2630029049474568E-4</v>
      </c>
      <c r="AM21" s="36">
        <v>4.7523277016679197E-3</v>
      </c>
      <c r="AN21" s="36">
        <v>0.11541867367578189</v>
      </c>
      <c r="AO21" s="36">
        <v>1.0116379386178516</v>
      </c>
      <c r="AP21" s="36">
        <v>91.157802631999999</v>
      </c>
      <c r="AQ21" s="36">
        <v>49.084970648000002</v>
      </c>
      <c r="AR21" s="36">
        <v>140.24277327999999</v>
      </c>
      <c r="AS21" s="36">
        <v>11.217845873</v>
      </c>
      <c r="AT21" s="36">
        <v>393.16458464499999</v>
      </c>
      <c r="AU21" s="36">
        <v>928.09112736899999</v>
      </c>
      <c r="AV21" s="36">
        <v>205.260587031</v>
      </c>
      <c r="AW21" s="36">
        <v>484.53125500700003</v>
      </c>
      <c r="AX21" s="36">
        <v>196.19041030400001</v>
      </c>
      <c r="AY21" s="36">
        <v>463.12050014099998</v>
      </c>
      <c r="AZ21" s="36">
        <v>0.42337698000000007</v>
      </c>
      <c r="BA21" s="36">
        <v>0.84675396142857151</v>
      </c>
      <c r="BB21" s="36">
        <v>0.67019162899999996</v>
      </c>
      <c r="BC21" s="36">
        <v>16.439596927</v>
      </c>
      <c r="BD21" s="36">
        <v>38.806760937999996</v>
      </c>
      <c r="BE21" s="36">
        <v>5.6763830000000008E-2</v>
      </c>
      <c r="BF21" s="36">
        <v>0.11352766142857144</v>
      </c>
      <c r="BG21" s="36">
        <v>1.174035784</v>
      </c>
      <c r="BH21" s="36">
        <v>19.438182150999999</v>
      </c>
      <c r="BI21" s="36">
        <v>0.18</v>
      </c>
      <c r="BJ21" s="36">
        <v>0.19</v>
      </c>
      <c r="BK21" s="36">
        <v>0.21</v>
      </c>
      <c r="BL21" s="36">
        <v>0.21</v>
      </c>
    </row>
    <row r="22" spans="1:64" s="37" customFormat="1" x14ac:dyDescent="0.2">
      <c r="A22" s="6">
        <v>19</v>
      </c>
      <c r="B22" s="34" t="s">
        <v>106</v>
      </c>
      <c r="C22" s="34" t="s">
        <v>124</v>
      </c>
      <c r="D22" s="41">
        <v>6.247283897</v>
      </c>
      <c r="E22" s="36">
        <v>2</v>
      </c>
      <c r="F22" s="36">
        <v>1</v>
      </c>
      <c r="G22" s="36">
        <v>0</v>
      </c>
      <c r="H22" s="36">
        <v>1</v>
      </c>
      <c r="I22" s="36">
        <v>22.155115347388886</v>
      </c>
      <c r="J22" s="36">
        <v>125.37036810930479</v>
      </c>
      <c r="K22" s="36">
        <v>14.601291347365473</v>
      </c>
      <c r="L22" s="36">
        <v>7.5538240000234129</v>
      </c>
      <c r="M22" s="36">
        <v>108.57013695668709</v>
      </c>
      <c r="N22" s="36">
        <v>38.955346500006598</v>
      </c>
      <c r="O22" s="36">
        <v>0.93655266299999995</v>
      </c>
      <c r="P22" s="36">
        <v>1.618362606</v>
      </c>
      <c r="Q22" s="36">
        <v>0.84127734099999996</v>
      </c>
      <c r="R22" s="36">
        <v>9.5275321999999996E-2</v>
      </c>
      <c r="S22" s="36">
        <v>1.494090447</v>
      </c>
      <c r="T22" s="36">
        <v>0.12427215899999999</v>
      </c>
      <c r="U22" s="36">
        <v>4.7199999999999999E-2</v>
      </c>
      <c r="V22" s="36">
        <v>0.11209999999999999</v>
      </c>
      <c r="W22" s="36">
        <v>23.138868010388887</v>
      </c>
      <c r="X22" s="36">
        <v>127.1008307153048</v>
      </c>
      <c r="Y22" s="36">
        <v>150.23969872569367</v>
      </c>
      <c r="Z22" s="36">
        <v>0.17358051469929633</v>
      </c>
      <c r="AA22" s="36">
        <v>8.3625815508783299E-2</v>
      </c>
      <c r="AB22" s="36">
        <v>8.3625816000000006E-2</v>
      </c>
      <c r="AC22" s="36">
        <v>0.32630484489144124</v>
      </c>
      <c r="AD22" s="36">
        <v>2.5950284655789808</v>
      </c>
      <c r="AE22" s="36">
        <v>23.355256190210827</v>
      </c>
      <c r="AF22" s="36">
        <v>25.950284655789808</v>
      </c>
      <c r="AG22" s="36">
        <v>1.0093273128319341E-2</v>
      </c>
      <c r="AH22" s="36">
        <v>1.7170165781508765E-2</v>
      </c>
      <c r="AI22" s="36">
        <v>5.4990936354291586E-2</v>
      </c>
      <c r="AJ22" s="36">
        <v>8.535209424896056E-3</v>
      </c>
      <c r="AK22" s="36">
        <v>1.0314308290835083E-2</v>
      </c>
      <c r="AL22" s="36">
        <v>2.579692440639611E-2</v>
      </c>
      <c r="AM22" s="36">
        <v>0.34493332744465666</v>
      </c>
      <c r="AN22" s="36">
        <v>2.6225129396513247</v>
      </c>
      <c r="AO22" s="36">
        <v>23.436044050971514</v>
      </c>
      <c r="AP22" s="36">
        <v>721.36344043999998</v>
      </c>
      <c r="AQ22" s="36">
        <v>388.42646792900001</v>
      </c>
      <c r="AR22" s="36">
        <v>1109.7899083689999</v>
      </c>
      <c r="AS22" s="36">
        <v>87.325727197999996</v>
      </c>
      <c r="AT22" s="36">
        <v>2288.3134714480002</v>
      </c>
      <c r="AU22" s="36">
        <v>5843.3719003710003</v>
      </c>
      <c r="AV22" s="36">
        <v>1566.147414672</v>
      </c>
      <c r="AW22" s="36">
        <v>3999.2692910820001</v>
      </c>
      <c r="AX22" s="36">
        <v>1537.805013181</v>
      </c>
      <c r="AY22" s="36">
        <v>3926.8949444169998</v>
      </c>
      <c r="AZ22" s="36">
        <v>4.1506233942857147</v>
      </c>
      <c r="BA22" s="36">
        <v>8.3012467900000004</v>
      </c>
      <c r="BB22" s="36">
        <v>4.0348147519999999</v>
      </c>
      <c r="BC22" s="36">
        <v>189.73398867200001</v>
      </c>
      <c r="BD22" s="36">
        <v>484.49929250700001</v>
      </c>
      <c r="BE22" s="36">
        <v>0.34174037857142864</v>
      </c>
      <c r="BF22" s="36">
        <v>0.68348075857142865</v>
      </c>
      <c r="BG22" s="36">
        <v>4.8875189350000001</v>
      </c>
      <c r="BH22" s="36">
        <v>44.318394574999999</v>
      </c>
      <c r="BI22" s="36">
        <v>0.72000000000000008</v>
      </c>
      <c r="BJ22" s="36">
        <v>0.9600000000000003</v>
      </c>
      <c r="BK22" s="36">
        <v>1.26</v>
      </c>
      <c r="BL22" s="36">
        <v>1.7000000000000004</v>
      </c>
    </row>
    <row r="23" spans="1:64" s="37" customFormat="1" x14ac:dyDescent="0.2">
      <c r="A23" s="6">
        <v>20</v>
      </c>
      <c r="B23" s="34" t="s">
        <v>106</v>
      </c>
      <c r="C23" s="34" t="s">
        <v>125</v>
      </c>
      <c r="D23" s="41">
        <v>7.0805023709999997</v>
      </c>
      <c r="E23" s="36">
        <v>0</v>
      </c>
      <c r="F23" s="36" t="s">
        <v>340</v>
      </c>
      <c r="G23" s="36" t="s">
        <v>340</v>
      </c>
      <c r="H23" s="36" t="s">
        <v>340</v>
      </c>
      <c r="I23" s="36">
        <v>1300.5958421136529</v>
      </c>
      <c r="J23" s="36">
        <v>540.53795674805588</v>
      </c>
      <c r="K23" s="36">
        <v>1155.4649896136768</v>
      </c>
      <c r="L23" s="36">
        <v>145.13085249997616</v>
      </c>
      <c r="M23" s="36">
        <v>1531.5737028616822</v>
      </c>
      <c r="N23" s="36">
        <v>309.56009600002665</v>
      </c>
      <c r="O23" s="36">
        <v>2.4543348570000001</v>
      </c>
      <c r="P23" s="36">
        <v>3.7742103829999998</v>
      </c>
      <c r="Q23" s="36">
        <v>2.190921372</v>
      </c>
      <c r="R23" s="36">
        <v>0.263413485</v>
      </c>
      <c r="S23" s="36">
        <v>3.430627576</v>
      </c>
      <c r="T23" s="36">
        <v>0.34358280699999999</v>
      </c>
      <c r="U23" s="36" t="s">
        <v>340</v>
      </c>
      <c r="V23" s="36" t="s">
        <v>340</v>
      </c>
      <c r="W23" s="36">
        <v>1303.050176970653</v>
      </c>
      <c r="X23" s="36">
        <v>544.31216713105584</v>
      </c>
      <c r="Y23" s="36">
        <v>1847.3623441017089</v>
      </c>
      <c r="Z23" s="36">
        <v>3.4666608754728365</v>
      </c>
      <c r="AA23" s="36">
        <v>1.9447967511402608</v>
      </c>
      <c r="AB23" s="36">
        <v>1.9447967509999999</v>
      </c>
      <c r="AC23" s="36">
        <v>59.484413596001453</v>
      </c>
      <c r="AD23" s="36">
        <v>1.5698278504767433</v>
      </c>
      <c r="AE23" s="36">
        <v>29.824104992194304</v>
      </c>
      <c r="AF23" s="36">
        <v>31.393932842671038</v>
      </c>
      <c r="AG23" s="36" t="s">
        <v>340</v>
      </c>
      <c r="AH23" s="36" t="s">
        <v>340</v>
      </c>
      <c r="AI23" s="36" t="s">
        <v>340</v>
      </c>
      <c r="AJ23" s="36">
        <v>0.1985149822470739</v>
      </c>
      <c r="AK23" s="36">
        <v>0.23986890905588809</v>
      </c>
      <c r="AL23" s="36">
        <v>0.59993166190870717</v>
      </c>
      <c r="AM23" s="36">
        <v>59.682928578248529</v>
      </c>
      <c r="AN23" s="36">
        <v>1.8096967595326314</v>
      </c>
      <c r="AO23" s="36">
        <v>30.424036654103013</v>
      </c>
      <c r="AP23" s="36">
        <v>1450.029797507</v>
      </c>
      <c r="AQ23" s="36">
        <v>780.78527558099995</v>
      </c>
      <c r="AR23" s="36">
        <v>2230.8150730879997</v>
      </c>
      <c r="AS23" s="36">
        <v>769.65241473000003</v>
      </c>
      <c r="AT23" s="36">
        <v>1284.366111518</v>
      </c>
      <c r="AU23" s="36">
        <v>3234.4156295460002</v>
      </c>
      <c r="AV23" s="36">
        <v>1248.1418297990001</v>
      </c>
      <c r="AW23" s="36">
        <v>3143.1921209940001</v>
      </c>
      <c r="AX23" s="36">
        <v>1247.4265580460001</v>
      </c>
      <c r="AY23" s="36">
        <v>3141.3908541149999</v>
      </c>
      <c r="AZ23" s="36">
        <v>11.122192155714286</v>
      </c>
      <c r="BA23" s="36">
        <v>22.244384311428572</v>
      </c>
      <c r="BB23" s="36">
        <v>5.4656213249999999</v>
      </c>
      <c r="BC23" s="36">
        <v>296.619473314</v>
      </c>
      <c r="BD23" s="36">
        <v>746.976</v>
      </c>
      <c r="BE23" s="36">
        <v>0.46292670714285716</v>
      </c>
      <c r="BF23" s="36">
        <v>0.92585341428571433</v>
      </c>
      <c r="BG23" s="36">
        <v>3.6660871949999998</v>
      </c>
      <c r="BH23" s="36">
        <v>43.582497717999999</v>
      </c>
      <c r="BI23" s="36">
        <v>1.2000000000000002</v>
      </c>
      <c r="BJ23" s="36">
        <v>1.5200000000000005</v>
      </c>
      <c r="BK23" s="36">
        <v>3.1800000000000019</v>
      </c>
      <c r="BL23" s="36">
        <v>4.1200000000000028</v>
      </c>
    </row>
    <row r="24" spans="1:64" s="37" customFormat="1" x14ac:dyDescent="0.2">
      <c r="A24" s="6">
        <v>21</v>
      </c>
      <c r="B24" s="34" t="s">
        <v>106</v>
      </c>
      <c r="C24" s="34" t="s">
        <v>126</v>
      </c>
      <c r="D24" s="41">
        <v>7.188888661</v>
      </c>
      <c r="E24" s="36">
        <v>0</v>
      </c>
      <c r="F24" s="36" t="s">
        <v>340</v>
      </c>
      <c r="G24" s="36" t="s">
        <v>340</v>
      </c>
      <c r="H24" s="36" t="s">
        <v>340</v>
      </c>
      <c r="I24" s="36">
        <v>835.17521436288393</v>
      </c>
      <c r="J24" s="36">
        <v>427.53834527242088</v>
      </c>
      <c r="K24" s="36">
        <v>727.44736186288583</v>
      </c>
      <c r="L24" s="36">
        <v>107.72785249999814</v>
      </c>
      <c r="M24" s="36">
        <v>1035.901487635319</v>
      </c>
      <c r="N24" s="36">
        <v>226.81207199998579</v>
      </c>
      <c r="O24" s="36">
        <v>4.8186091129999999</v>
      </c>
      <c r="P24" s="36">
        <v>7.4460646499999994</v>
      </c>
      <c r="Q24" s="36">
        <v>4.2884041829999999</v>
      </c>
      <c r="R24" s="36">
        <v>0.53020493000000002</v>
      </c>
      <c r="S24" s="36">
        <v>6.7544930019999994</v>
      </c>
      <c r="T24" s="36">
        <v>0.69157164800000004</v>
      </c>
      <c r="U24" s="36" t="s">
        <v>340</v>
      </c>
      <c r="V24" s="36" t="s">
        <v>340</v>
      </c>
      <c r="W24" s="36">
        <v>839.99382347588391</v>
      </c>
      <c r="X24" s="36">
        <v>434.98440992242087</v>
      </c>
      <c r="Y24" s="36">
        <v>1274.9782333983048</v>
      </c>
      <c r="Z24" s="36">
        <v>2.2949842586064717</v>
      </c>
      <c r="AA24" s="36">
        <v>1.2846565669960892</v>
      </c>
      <c r="AB24" s="36">
        <v>1.2846565670000001</v>
      </c>
      <c r="AC24" s="36">
        <v>31.350803765814685</v>
      </c>
      <c r="AD24" s="36">
        <v>1.4477611110865316</v>
      </c>
      <c r="AE24" s="36">
        <v>27.502933971628806</v>
      </c>
      <c r="AF24" s="36">
        <v>28.950695082715338</v>
      </c>
      <c r="AG24" s="36" t="s">
        <v>340</v>
      </c>
      <c r="AH24" s="36" t="s">
        <v>340</v>
      </c>
      <c r="AI24" s="36" t="s">
        <v>340</v>
      </c>
      <c r="AJ24" s="36">
        <v>0.13112975070324229</v>
      </c>
      <c r="AK24" s="36">
        <v>0.15844800701118225</v>
      </c>
      <c r="AL24" s="36">
        <v>0.39629135992023495</v>
      </c>
      <c r="AM24" s="36">
        <v>31.481933516517927</v>
      </c>
      <c r="AN24" s="36">
        <v>1.6062091180977138</v>
      </c>
      <c r="AO24" s="36">
        <v>27.89922533154904</v>
      </c>
      <c r="AP24" s="36">
        <v>1080.539792865</v>
      </c>
      <c r="AQ24" s="36">
        <v>581.82911923500001</v>
      </c>
      <c r="AR24" s="36">
        <v>1662.3689121</v>
      </c>
      <c r="AS24" s="36">
        <v>643.94883774200002</v>
      </c>
      <c r="AT24" s="36">
        <v>1032.2408572940001</v>
      </c>
      <c r="AU24" s="36">
        <v>2607.9232439289999</v>
      </c>
      <c r="AV24" s="36">
        <v>1001.527948083</v>
      </c>
      <c r="AW24" s="36">
        <v>2530.3280690679999</v>
      </c>
      <c r="AX24" s="36">
        <v>1000.890723603</v>
      </c>
      <c r="AY24" s="36">
        <v>2528.7181419650001</v>
      </c>
      <c r="AZ24" s="36">
        <v>6.9986330714285714</v>
      </c>
      <c r="BA24" s="36">
        <v>13.997266142857143</v>
      </c>
      <c r="BB24" s="36">
        <v>3.3319970219999999</v>
      </c>
      <c r="BC24" s="36">
        <v>235.024958075</v>
      </c>
      <c r="BD24" s="36">
        <v>593.78297878499995</v>
      </c>
      <c r="BE24" s="36">
        <v>0.28221318571428572</v>
      </c>
      <c r="BF24" s="36">
        <v>0.56442637285714292</v>
      </c>
      <c r="BG24" s="36">
        <v>5.0060423009999999</v>
      </c>
      <c r="BH24" s="36">
        <v>31.212663138</v>
      </c>
      <c r="BI24" s="36">
        <v>1.6000000000000005</v>
      </c>
      <c r="BJ24" s="36">
        <v>2.5100000000000011</v>
      </c>
      <c r="BK24" s="36">
        <v>2.160000000000001</v>
      </c>
      <c r="BL24" s="36">
        <v>2.7600000000000011</v>
      </c>
    </row>
    <row r="25" spans="1:64" s="37" customFormat="1" x14ac:dyDescent="0.2">
      <c r="A25" s="6">
        <v>22</v>
      </c>
      <c r="B25" s="34" t="s">
        <v>106</v>
      </c>
      <c r="C25" s="34" t="s">
        <v>127</v>
      </c>
      <c r="D25" s="41">
        <v>6.6953008519999999</v>
      </c>
      <c r="E25" s="36">
        <v>1</v>
      </c>
      <c r="F25" s="36">
        <v>1</v>
      </c>
      <c r="G25" s="36">
        <v>0</v>
      </c>
      <c r="H25" s="36">
        <v>0</v>
      </c>
      <c r="I25" s="36">
        <v>26.895462613568558</v>
      </c>
      <c r="J25" s="36">
        <v>76.365796968387784</v>
      </c>
      <c r="K25" s="36">
        <v>23.785867613566293</v>
      </c>
      <c r="L25" s="36">
        <v>3.1095950000022659</v>
      </c>
      <c r="M25" s="36">
        <v>90.854131581956295</v>
      </c>
      <c r="N25" s="36">
        <v>12.407128000000046</v>
      </c>
      <c r="O25" s="36">
        <v>0.67610937399999993</v>
      </c>
      <c r="P25" s="36">
        <v>1.1120515280000001</v>
      </c>
      <c r="Q25" s="36">
        <v>0.63500266099999991</v>
      </c>
      <c r="R25" s="36">
        <v>4.1106713000000003E-2</v>
      </c>
      <c r="S25" s="36">
        <v>1.058434077</v>
      </c>
      <c r="T25" s="36">
        <v>5.3617450999999997E-2</v>
      </c>
      <c r="U25" s="36">
        <v>4.7199999999999999E-2</v>
      </c>
      <c r="V25" s="36">
        <v>0.11209999999999999</v>
      </c>
      <c r="W25" s="36">
        <v>27.618771987568557</v>
      </c>
      <c r="X25" s="36">
        <v>77.589948496387777</v>
      </c>
      <c r="Y25" s="36">
        <v>105.20872048395634</v>
      </c>
      <c r="Z25" s="36">
        <v>0.12745185288681368</v>
      </c>
      <c r="AA25" s="36">
        <v>6.1431793091444198E-2</v>
      </c>
      <c r="AB25" s="36">
        <v>6.1431792999999998E-2</v>
      </c>
      <c r="AC25" s="36">
        <v>0.52954137395468626</v>
      </c>
      <c r="AD25" s="36">
        <v>1.1462935005034853</v>
      </c>
      <c r="AE25" s="36">
        <v>13.917233978059683</v>
      </c>
      <c r="AF25" s="36">
        <v>15.063527478563165</v>
      </c>
      <c r="AG25" s="36">
        <v>1.0718759390094439E-2</v>
      </c>
      <c r="AH25" s="36">
        <v>1.8234211376252609E-2</v>
      </c>
      <c r="AI25" s="36">
        <v>5.83987580563766E-2</v>
      </c>
      <c r="AJ25" s="36">
        <v>6.2699969972251045E-3</v>
      </c>
      <c r="AK25" s="36">
        <v>7.5769239951065416E-3</v>
      </c>
      <c r="AL25" s="36">
        <v>1.8950503516406626E-2</v>
      </c>
      <c r="AM25" s="36">
        <v>0.54653013034200582</v>
      </c>
      <c r="AN25" s="36">
        <v>1.1721046358748444</v>
      </c>
      <c r="AO25" s="36">
        <v>13.994583239632467</v>
      </c>
      <c r="AP25" s="36">
        <v>427.31857513300002</v>
      </c>
      <c r="AQ25" s="36">
        <v>230.094617379</v>
      </c>
      <c r="AR25" s="36">
        <v>657.41319251200002</v>
      </c>
      <c r="AS25" s="36">
        <v>100.05463790500001</v>
      </c>
      <c r="AT25" s="36">
        <v>895.26968335799995</v>
      </c>
      <c r="AU25" s="36">
        <v>2262.2224515729999</v>
      </c>
      <c r="AV25" s="36">
        <v>621.317268302</v>
      </c>
      <c r="AW25" s="36">
        <v>1569.982654424</v>
      </c>
      <c r="AX25" s="36">
        <v>610.60030692299995</v>
      </c>
      <c r="AY25" s="36">
        <v>1542.9023778390001</v>
      </c>
      <c r="AZ25" s="36">
        <v>2.7710787757142858</v>
      </c>
      <c r="BA25" s="36">
        <v>5.5421575514285717</v>
      </c>
      <c r="BB25" s="36">
        <v>1.011692662</v>
      </c>
      <c r="BC25" s="36">
        <v>50.331220612999999</v>
      </c>
      <c r="BD25" s="36">
        <v>127.180021174</v>
      </c>
      <c r="BE25" s="36">
        <v>8.5688254285714291E-2</v>
      </c>
      <c r="BF25" s="36">
        <v>0.17137650857142858</v>
      </c>
      <c r="BG25" s="36">
        <v>1.51232586</v>
      </c>
      <c r="BH25" s="36">
        <v>20.618020223999999</v>
      </c>
      <c r="BI25" s="36">
        <v>0.18</v>
      </c>
      <c r="BJ25" s="36">
        <v>0.29000000000000004</v>
      </c>
      <c r="BK25" s="36">
        <v>0.56000000000000016</v>
      </c>
      <c r="BL25" s="36">
        <v>0.62000000000000011</v>
      </c>
    </row>
    <row r="26" spans="1:64" s="37" customFormat="1" x14ac:dyDescent="0.2">
      <c r="A26" s="6">
        <v>23</v>
      </c>
      <c r="B26" s="34" t="s">
        <v>106</v>
      </c>
      <c r="C26" s="34" t="s">
        <v>128</v>
      </c>
      <c r="D26" s="41">
        <v>6.6378600470000002</v>
      </c>
      <c r="E26" s="36">
        <v>0</v>
      </c>
      <c r="F26" s="36" t="s">
        <v>340</v>
      </c>
      <c r="G26" s="36" t="s">
        <v>340</v>
      </c>
      <c r="H26" s="36" t="s">
        <v>340</v>
      </c>
      <c r="I26" s="36">
        <v>242.54463580692939</v>
      </c>
      <c r="J26" s="36">
        <v>377.5642808464147</v>
      </c>
      <c r="K26" s="36">
        <v>212.04886230693734</v>
      </c>
      <c r="L26" s="36">
        <v>30.495773499992044</v>
      </c>
      <c r="M26" s="36">
        <v>526.27387915337385</v>
      </c>
      <c r="N26" s="36">
        <v>93.83503749997017</v>
      </c>
      <c r="O26" s="36">
        <v>0.82705089500000006</v>
      </c>
      <c r="P26" s="36">
        <v>1.2019364930000001</v>
      </c>
      <c r="Q26" s="36">
        <v>0.73327141400000007</v>
      </c>
      <c r="R26" s="36">
        <v>9.3779480999999998E-2</v>
      </c>
      <c r="S26" s="36">
        <v>1.07961543</v>
      </c>
      <c r="T26" s="36">
        <v>0.12232106299999999</v>
      </c>
      <c r="U26" s="36" t="s">
        <v>340</v>
      </c>
      <c r="V26" s="36" t="s">
        <v>340</v>
      </c>
      <c r="W26" s="36">
        <v>243.37168670192941</v>
      </c>
      <c r="X26" s="36">
        <v>378.76621733941471</v>
      </c>
      <c r="Y26" s="36">
        <v>622.13790404134409</v>
      </c>
      <c r="Z26" s="36">
        <v>0.89935774418692294</v>
      </c>
      <c r="AA26" s="36">
        <v>0.47309266542497386</v>
      </c>
      <c r="AB26" s="36">
        <v>0.47309266500000002</v>
      </c>
      <c r="AC26" s="36">
        <v>3.1322026351532224</v>
      </c>
      <c r="AD26" s="36">
        <v>2.0709946683046168</v>
      </c>
      <c r="AE26" s="36">
        <v>30.636614755870713</v>
      </c>
      <c r="AF26" s="36">
        <v>32.707609424175331</v>
      </c>
      <c r="AG26" s="36" t="s">
        <v>340</v>
      </c>
      <c r="AH26" s="36" t="s">
        <v>340</v>
      </c>
      <c r="AI26" s="36" t="s">
        <v>340</v>
      </c>
      <c r="AJ26" s="36">
        <v>4.8286128656923992E-2</v>
      </c>
      <c r="AK26" s="36">
        <v>5.8350684398018486E-2</v>
      </c>
      <c r="AL26" s="36">
        <v>0.14593981021632699</v>
      </c>
      <c r="AM26" s="36">
        <v>3.1804887638101462</v>
      </c>
      <c r="AN26" s="36">
        <v>2.1293453527026354</v>
      </c>
      <c r="AO26" s="36">
        <v>30.78255456608704</v>
      </c>
      <c r="AP26" s="36">
        <v>494.08244333099998</v>
      </c>
      <c r="AQ26" s="36">
        <v>266.04439256299997</v>
      </c>
      <c r="AR26" s="36">
        <v>760.1268358939999</v>
      </c>
      <c r="AS26" s="36">
        <v>95.351719973000002</v>
      </c>
      <c r="AT26" s="36">
        <v>755.72833557499996</v>
      </c>
      <c r="AU26" s="36">
        <v>1985.08416732</v>
      </c>
      <c r="AV26" s="36">
        <v>669.72920255700001</v>
      </c>
      <c r="AW26" s="36">
        <v>1759.188816674</v>
      </c>
      <c r="AX26" s="36">
        <v>666.86410040700002</v>
      </c>
      <c r="AY26" s="36">
        <v>1751.6630052850001</v>
      </c>
      <c r="AZ26" s="36">
        <v>1.2390315971428572</v>
      </c>
      <c r="BA26" s="36">
        <v>2.4780631942857143</v>
      </c>
      <c r="BB26" s="36">
        <v>1.9330870979999999</v>
      </c>
      <c r="BC26" s="36">
        <v>81.023334195000004</v>
      </c>
      <c r="BD26" s="36">
        <v>212.825337257</v>
      </c>
      <c r="BE26" s="36">
        <v>0.16372843857142858</v>
      </c>
      <c r="BF26" s="36">
        <v>0.32745687714285715</v>
      </c>
      <c r="BG26" s="36">
        <v>7.3052237230000001</v>
      </c>
      <c r="BH26" s="36">
        <v>23.050743862000001</v>
      </c>
      <c r="BI26" s="36">
        <v>0.43999999999999995</v>
      </c>
      <c r="BJ26" s="36">
        <v>0.71000000000000019</v>
      </c>
      <c r="BK26" s="36">
        <v>0.84000000000000019</v>
      </c>
      <c r="BL26" s="36">
        <v>1.0500000000000003</v>
      </c>
    </row>
    <row r="27" spans="1:64" s="37" customFormat="1" x14ac:dyDescent="0.2">
      <c r="A27" s="6">
        <v>24</v>
      </c>
      <c r="B27" s="34" t="s">
        <v>106</v>
      </c>
      <c r="C27" s="34" t="s">
        <v>129</v>
      </c>
      <c r="D27" s="41">
        <v>6.7905960859999999</v>
      </c>
      <c r="E27" s="36">
        <v>0</v>
      </c>
      <c r="F27" s="36" t="s">
        <v>340</v>
      </c>
      <c r="G27" s="36" t="s">
        <v>340</v>
      </c>
      <c r="H27" s="36" t="s">
        <v>340</v>
      </c>
      <c r="I27" s="36">
        <v>113.73148245932251</v>
      </c>
      <c r="J27" s="36">
        <v>218.18330994217567</v>
      </c>
      <c r="K27" s="36">
        <v>101.67622245932681</v>
      </c>
      <c r="L27" s="36">
        <v>12.055259999995696</v>
      </c>
      <c r="M27" s="36">
        <v>292.52240790149779</v>
      </c>
      <c r="N27" s="36">
        <v>39.392384500000404</v>
      </c>
      <c r="O27" s="36">
        <v>0.814615596</v>
      </c>
      <c r="P27" s="36">
        <v>1.361533839</v>
      </c>
      <c r="Q27" s="36">
        <v>0.75519892300000002</v>
      </c>
      <c r="R27" s="36">
        <v>5.9416672999999996E-2</v>
      </c>
      <c r="S27" s="36">
        <v>1.28403383</v>
      </c>
      <c r="T27" s="36">
        <v>7.7500009000000009E-2</v>
      </c>
      <c r="U27" s="36" t="s">
        <v>340</v>
      </c>
      <c r="V27" s="36" t="s">
        <v>340</v>
      </c>
      <c r="W27" s="36">
        <v>114.5460980553225</v>
      </c>
      <c r="X27" s="36">
        <v>219.54484378117567</v>
      </c>
      <c r="Y27" s="36">
        <v>334.09094183649819</v>
      </c>
      <c r="Z27" s="36">
        <v>0.45932707831182251</v>
      </c>
      <c r="AA27" s="36">
        <v>0.22816426668286052</v>
      </c>
      <c r="AB27" s="36">
        <v>0.228164267</v>
      </c>
      <c r="AC27" s="36">
        <v>2.9089142994673258</v>
      </c>
      <c r="AD27" s="36">
        <v>3.438705779467579</v>
      </c>
      <c r="AE27" s="36">
        <v>46.213375179443531</v>
      </c>
      <c r="AF27" s="36">
        <v>49.652080958911128</v>
      </c>
      <c r="AG27" s="36" t="s">
        <v>340</v>
      </c>
      <c r="AH27" s="36" t="s">
        <v>340</v>
      </c>
      <c r="AI27" s="36" t="s">
        <v>340</v>
      </c>
      <c r="AJ27" s="36">
        <v>2.3287625383898322E-2</v>
      </c>
      <c r="AK27" s="36">
        <v>2.8141508248964761E-2</v>
      </c>
      <c r="AL27" s="36">
        <v>7.0384202266436227E-2</v>
      </c>
      <c r="AM27" s="36">
        <v>2.9322019248512241</v>
      </c>
      <c r="AN27" s="36">
        <v>3.4668472877165439</v>
      </c>
      <c r="AO27" s="36">
        <v>46.28375938170997</v>
      </c>
      <c r="AP27" s="36">
        <v>710.43329214599999</v>
      </c>
      <c r="AQ27" s="36">
        <v>382.54100346299998</v>
      </c>
      <c r="AR27" s="36">
        <v>1092.9742956089999</v>
      </c>
      <c r="AS27" s="36">
        <v>194.83152614900001</v>
      </c>
      <c r="AT27" s="36">
        <v>1293.7528035299999</v>
      </c>
      <c r="AU27" s="36">
        <v>3096.1218108439998</v>
      </c>
      <c r="AV27" s="36">
        <v>1043.933180062</v>
      </c>
      <c r="AW27" s="36">
        <v>2498.2703643499999</v>
      </c>
      <c r="AX27" s="36">
        <v>1034.7650139499999</v>
      </c>
      <c r="AY27" s="36">
        <v>2476.3297285590002</v>
      </c>
      <c r="AZ27" s="36">
        <v>3.9748440914285714</v>
      </c>
      <c r="BA27" s="36">
        <v>7.9496881828571428</v>
      </c>
      <c r="BB27" s="36">
        <v>3.5514287260000001</v>
      </c>
      <c r="BC27" s="36">
        <v>166.12632812699999</v>
      </c>
      <c r="BD27" s="36">
        <v>397.56230592600002</v>
      </c>
      <c r="BE27" s="36">
        <v>0.30079859285714283</v>
      </c>
      <c r="BF27" s="36">
        <v>0.60159718571428566</v>
      </c>
      <c r="BG27" s="36">
        <v>3.9618675419999998</v>
      </c>
      <c r="BH27" s="36">
        <v>31.498342328</v>
      </c>
      <c r="BI27" s="36">
        <v>0.88000000000000023</v>
      </c>
      <c r="BJ27" s="36">
        <v>1.2900000000000003</v>
      </c>
      <c r="BK27" s="36">
        <v>3.14</v>
      </c>
      <c r="BL27" s="36">
        <v>3.5999999999999996</v>
      </c>
    </row>
    <row r="28" spans="1:64" s="37" customFormat="1" x14ac:dyDescent="0.2">
      <c r="A28" s="6">
        <v>25</v>
      </c>
      <c r="B28" s="34" t="s">
        <v>131</v>
      </c>
      <c r="C28" s="34" t="s">
        <v>130</v>
      </c>
      <c r="D28" s="163">
        <v>5.3989647099999996</v>
      </c>
      <c r="E28" s="36">
        <v>519</v>
      </c>
      <c r="F28" s="36">
        <v>0</v>
      </c>
      <c r="G28" s="36">
        <v>18</v>
      </c>
      <c r="H28" s="36">
        <v>501</v>
      </c>
      <c r="I28" s="36">
        <v>0.92832416058809664</v>
      </c>
      <c r="J28" s="36">
        <v>104.31432983726702</v>
      </c>
      <c r="K28" s="36">
        <v>0.92832416058809664</v>
      </c>
      <c r="L28" s="36">
        <v>0</v>
      </c>
      <c r="M28" s="36">
        <v>60.788750497702942</v>
      </c>
      <c r="N28" s="36">
        <v>44.45390350015218</v>
      </c>
      <c r="O28" s="36">
        <v>1.5620035609999998</v>
      </c>
      <c r="P28" s="36">
        <v>2.8070126810000002</v>
      </c>
      <c r="Q28" s="36">
        <v>1.4727759249999999</v>
      </c>
      <c r="R28" s="36">
        <v>8.9227635999999999E-2</v>
      </c>
      <c r="S28" s="36">
        <v>2.690628808</v>
      </c>
      <c r="T28" s="36">
        <v>0.116383873</v>
      </c>
      <c r="U28" s="36">
        <v>0.25500000000000006</v>
      </c>
      <c r="V28" s="36">
        <v>0.61199999999999999</v>
      </c>
      <c r="W28" s="36">
        <v>2.7453277215880965</v>
      </c>
      <c r="X28" s="36">
        <v>107.73334251826702</v>
      </c>
      <c r="Y28" s="36">
        <v>110.47867023985512</v>
      </c>
      <c r="Z28" s="36">
        <v>4.7578169067496873E-2</v>
      </c>
      <c r="AA28" s="36">
        <v>1.0181728180444346E-2</v>
      </c>
      <c r="AB28" s="36">
        <v>1.0181727999999999E-2</v>
      </c>
      <c r="AC28" s="36">
        <v>2.6543968593889265E-2</v>
      </c>
      <c r="AD28" s="36">
        <v>3.4110702573023195</v>
      </c>
      <c r="AE28" s="36">
        <v>30.699632315720912</v>
      </c>
      <c r="AF28" s="36">
        <v>34.110702573023232</v>
      </c>
      <c r="AG28" s="36">
        <v>4.4703033156625931E-2</v>
      </c>
      <c r="AH28" s="36">
        <v>7.6046539162995849E-2</v>
      </c>
      <c r="AI28" s="36">
        <v>0.24355445650851373</v>
      </c>
      <c r="AJ28" s="36">
        <v>1.0268017706589999E-3</v>
      </c>
      <c r="AK28" s="36">
        <v>1.2408308760226256E-3</v>
      </c>
      <c r="AL28" s="36">
        <v>3.1034189988601094E-3</v>
      </c>
      <c r="AM28" s="36">
        <v>7.2273803521174199E-2</v>
      </c>
      <c r="AN28" s="36">
        <v>3.4883576273413381</v>
      </c>
      <c r="AO28" s="36">
        <v>30.946290191228286</v>
      </c>
      <c r="AP28" s="36">
        <v>1310.8945481600001</v>
      </c>
      <c r="AQ28" s="36">
        <v>705.86629516300002</v>
      </c>
      <c r="AR28" s="36">
        <v>2016.7608433230002</v>
      </c>
      <c r="AS28" s="36">
        <v>14.668420346</v>
      </c>
      <c r="AT28" s="36">
        <v>2899.8611833640002</v>
      </c>
      <c r="AU28" s="36">
        <v>6130.1213570769996</v>
      </c>
      <c r="AV28" s="36">
        <v>3640.4921317500002</v>
      </c>
      <c r="AW28" s="36">
        <v>7695.7678854209998</v>
      </c>
      <c r="AX28" s="36">
        <v>3342.5078046039998</v>
      </c>
      <c r="AY28" s="36">
        <v>7065.8480470530003</v>
      </c>
      <c r="AZ28" s="36">
        <v>6.7358088571428582E-2</v>
      </c>
      <c r="BA28" s="36">
        <v>0.13471617714285716</v>
      </c>
      <c r="BB28" s="36">
        <v>38.113132634999999</v>
      </c>
      <c r="BC28" s="36">
        <v>6179.262654522</v>
      </c>
      <c r="BD28" s="36">
        <v>13062.566645184001</v>
      </c>
      <c r="BE28" s="36">
        <v>0.33692656142857147</v>
      </c>
      <c r="BF28" s="36">
        <v>0.67385312285714294</v>
      </c>
      <c r="BG28" s="36">
        <v>27.656402775</v>
      </c>
      <c r="BH28" s="36">
        <v>430.81330074200002</v>
      </c>
      <c r="BI28" s="36">
        <v>0</v>
      </c>
      <c r="BJ28" s="36">
        <v>0</v>
      </c>
      <c r="BK28" s="36">
        <v>0</v>
      </c>
      <c r="BL28" s="36">
        <v>0</v>
      </c>
    </row>
    <row r="29" spans="1:64" s="37" customFormat="1" x14ac:dyDescent="0.2">
      <c r="A29" s="6">
        <v>26</v>
      </c>
      <c r="B29" s="34" t="s">
        <v>131</v>
      </c>
      <c r="C29" s="34" t="s">
        <v>132</v>
      </c>
      <c r="D29" s="163">
        <v>5.43190653</v>
      </c>
      <c r="E29" s="36">
        <v>2</v>
      </c>
      <c r="F29" s="36">
        <v>0</v>
      </c>
      <c r="G29" s="36">
        <v>1</v>
      </c>
      <c r="H29" s="36">
        <v>1</v>
      </c>
      <c r="I29" s="36">
        <v>0.12455768835239021</v>
      </c>
      <c r="J29" s="36">
        <v>21.996415579770137</v>
      </c>
      <c r="K29" s="36">
        <v>0.12455768835239021</v>
      </c>
      <c r="L29" s="36">
        <v>0</v>
      </c>
      <c r="M29" s="36">
        <v>7.5112532681360573</v>
      </c>
      <c r="N29" s="36">
        <v>14.609719999986469</v>
      </c>
      <c r="O29" s="36">
        <v>0.34951063299999996</v>
      </c>
      <c r="P29" s="36">
        <v>0.59177130999999994</v>
      </c>
      <c r="Q29" s="36">
        <v>0.29309838999999999</v>
      </c>
      <c r="R29" s="36">
        <v>5.6412243000000001E-2</v>
      </c>
      <c r="S29" s="36">
        <v>0.51819012399999997</v>
      </c>
      <c r="T29" s="36">
        <v>7.3581185999999993E-2</v>
      </c>
      <c r="U29" s="36">
        <v>6.0000000000000001E-3</v>
      </c>
      <c r="V29" s="36">
        <v>1.44E-2</v>
      </c>
      <c r="W29" s="36">
        <v>0.48006832135239019</v>
      </c>
      <c r="X29" s="36">
        <v>22.602586889770134</v>
      </c>
      <c r="Y29" s="36">
        <v>23.082655211122525</v>
      </c>
      <c r="Z29" s="36">
        <v>5.5199705467028262E-3</v>
      </c>
      <c r="AA29" s="36">
        <v>1.1812736969944049E-3</v>
      </c>
      <c r="AB29" s="36">
        <v>1.181274E-3</v>
      </c>
      <c r="AC29" s="36">
        <v>2.1634051296637877E-3</v>
      </c>
      <c r="AD29" s="36">
        <v>0.21931400879760971</v>
      </c>
      <c r="AE29" s="36">
        <v>1.9738260791784872</v>
      </c>
      <c r="AF29" s="36">
        <v>2.1931400879760972</v>
      </c>
      <c r="AG29" s="36">
        <v>1.1724448562909959E-3</v>
      </c>
      <c r="AH29" s="36">
        <v>1.9945038934605446E-3</v>
      </c>
      <c r="AI29" s="36">
        <v>6.3878030101371499E-3</v>
      </c>
      <c r="AJ29" s="36">
        <v>1.2139348841852291E-4</v>
      </c>
      <c r="AK29" s="36">
        <v>1.466970479424986E-4</v>
      </c>
      <c r="AL29" s="36">
        <v>3.6690125500482882E-4</v>
      </c>
      <c r="AM29" s="36">
        <v>3.4572434743733067E-3</v>
      </c>
      <c r="AN29" s="36">
        <v>0.22145520973901275</v>
      </c>
      <c r="AO29" s="36">
        <v>1.9805807834436293</v>
      </c>
      <c r="AP29" s="36">
        <v>641.44513951700003</v>
      </c>
      <c r="AQ29" s="36">
        <v>345.39353666300002</v>
      </c>
      <c r="AR29" s="36">
        <v>986.83867617999999</v>
      </c>
      <c r="AS29" s="36">
        <v>16.440416527</v>
      </c>
      <c r="AT29" s="36">
        <v>1777.602069304</v>
      </c>
      <c r="AU29" s="36">
        <v>4220.4918696320001</v>
      </c>
      <c r="AV29" s="36">
        <v>1101.850098144</v>
      </c>
      <c r="AW29" s="36">
        <v>2616.0800896179999</v>
      </c>
      <c r="AX29" s="36">
        <v>1035.3549776489999</v>
      </c>
      <c r="AY29" s="36">
        <v>2458.2032957810002</v>
      </c>
      <c r="AZ29" s="36">
        <v>2.2464772857142858E-2</v>
      </c>
      <c r="BA29" s="36">
        <v>4.4929545714285715E-2</v>
      </c>
      <c r="BB29" s="36">
        <v>6.7750861420000001</v>
      </c>
      <c r="BC29" s="36">
        <v>591.68525956899998</v>
      </c>
      <c r="BD29" s="36">
        <v>1404.8154367699999</v>
      </c>
      <c r="BE29" s="36">
        <v>5.9892911428571428E-2</v>
      </c>
      <c r="BF29" s="36">
        <v>0.11978582285714286</v>
      </c>
      <c r="BG29" s="36">
        <v>14.412763121999999</v>
      </c>
      <c r="BH29" s="36">
        <v>73.299105116999996</v>
      </c>
      <c r="BI29" s="36">
        <v>0</v>
      </c>
      <c r="BJ29" s="36">
        <v>0</v>
      </c>
      <c r="BK29" s="36">
        <v>0</v>
      </c>
      <c r="BL29" s="36">
        <v>0</v>
      </c>
    </row>
    <row r="30" spans="1:64" s="37" customFormat="1" x14ac:dyDescent="0.2">
      <c r="A30" s="6">
        <v>27</v>
      </c>
      <c r="B30" s="34" t="s">
        <v>131</v>
      </c>
      <c r="C30" s="34" t="s">
        <v>133</v>
      </c>
      <c r="D30" s="163">
        <v>5.195179607</v>
      </c>
      <c r="E30" s="36">
        <v>16</v>
      </c>
      <c r="F30" s="36">
        <v>0</v>
      </c>
      <c r="G30" s="36">
        <v>5</v>
      </c>
      <c r="H30" s="36">
        <v>11</v>
      </c>
      <c r="I30" s="36">
        <v>2.1617118521550754E-6</v>
      </c>
      <c r="J30" s="36">
        <v>2.1109076022180897E-2</v>
      </c>
      <c r="K30" s="36">
        <v>2.1617118521550754E-6</v>
      </c>
      <c r="L30" s="36">
        <v>0</v>
      </c>
      <c r="M30" s="36">
        <v>4.3623773403295586E-4</v>
      </c>
      <c r="N30" s="36">
        <v>2.0675000000000096E-2</v>
      </c>
      <c r="O30" s="36">
        <v>1.0028279999999999E-3</v>
      </c>
      <c r="P30" s="36">
        <v>1.659747E-3</v>
      </c>
      <c r="Q30" s="36">
        <v>8.55071E-4</v>
      </c>
      <c r="R30" s="36">
        <v>1.4775699999999999E-4</v>
      </c>
      <c r="S30" s="36">
        <v>1.4670200000000001E-3</v>
      </c>
      <c r="T30" s="36">
        <v>1.9272700000000001E-4</v>
      </c>
      <c r="U30" s="36">
        <v>0.20100000000000001</v>
      </c>
      <c r="V30" s="36">
        <v>0.4824</v>
      </c>
      <c r="W30" s="36">
        <v>0.20200498971185216</v>
      </c>
      <c r="X30" s="36">
        <v>0.50516882302218091</v>
      </c>
      <c r="Y30" s="36">
        <v>0.70717381273403301</v>
      </c>
      <c r="Z30" s="36">
        <v>5.033270770208263E-7</v>
      </c>
      <c r="AA30" s="36">
        <v>1.0771199448245681E-7</v>
      </c>
      <c r="AB30" s="36">
        <v>1.0771200000000001E-7</v>
      </c>
      <c r="AC30" s="36">
        <v>2.7490159406141268E-8</v>
      </c>
      <c r="AD30" s="36">
        <v>5.6301928908079164E-4</v>
      </c>
      <c r="AE30" s="36">
        <v>5.0671736017271259E-3</v>
      </c>
      <c r="AF30" s="36">
        <v>5.6301928908079162E-3</v>
      </c>
      <c r="AG30" s="36">
        <v>3.8383112017132605E-2</v>
      </c>
      <c r="AH30" s="36">
        <v>6.5295408948685352E-2</v>
      </c>
      <c r="AI30" s="36">
        <v>0.20912178271403281</v>
      </c>
      <c r="AJ30" s="36">
        <v>1.0767849448602377E-8</v>
      </c>
      <c r="AK30" s="36">
        <v>1.3012326669065921E-8</v>
      </c>
      <c r="AL30" s="36">
        <v>3.2544887933153684E-8</v>
      </c>
      <c r="AM30" s="36">
        <v>3.8383150275141456E-2</v>
      </c>
      <c r="AN30" s="36">
        <v>6.5858441250092811E-2</v>
      </c>
      <c r="AO30" s="36">
        <v>0.21418898886064786</v>
      </c>
      <c r="AP30" s="36">
        <v>1.857022715</v>
      </c>
      <c r="AQ30" s="36">
        <v>0.99993530799999997</v>
      </c>
      <c r="AR30" s="36">
        <v>2.8569580229999998</v>
      </c>
      <c r="AS30" s="36">
        <v>4.7203738000000002E-2</v>
      </c>
      <c r="AT30" s="36">
        <v>6.2721422999999998E-2</v>
      </c>
      <c r="AU30" s="36">
        <v>0.14565315400000001</v>
      </c>
      <c r="AV30" s="36">
        <v>0.21242656400000001</v>
      </c>
      <c r="AW30" s="36">
        <v>0.493301934</v>
      </c>
      <c r="AX30" s="36">
        <v>0.19003863500000001</v>
      </c>
      <c r="AY30" s="36">
        <v>0.44131216200000001</v>
      </c>
      <c r="AZ30" s="36">
        <v>1.2170857142857143E-4</v>
      </c>
      <c r="BA30" s="36">
        <v>2.4341714285714287E-4</v>
      </c>
      <c r="BB30" s="36">
        <v>4.8926498729999999</v>
      </c>
      <c r="BC30" s="36">
        <v>400.50920479299998</v>
      </c>
      <c r="BD30" s="36">
        <v>930.071839436</v>
      </c>
      <c r="BE30" s="36">
        <v>4.3251854285714292E-2</v>
      </c>
      <c r="BF30" s="36">
        <v>8.6503710000000011E-2</v>
      </c>
      <c r="BG30" s="36">
        <v>6.0821134240000001</v>
      </c>
      <c r="BH30" s="36">
        <v>34.836436481</v>
      </c>
      <c r="BI30" s="36">
        <v>0</v>
      </c>
      <c r="BJ30" s="36">
        <v>0</v>
      </c>
      <c r="BK30" s="36">
        <v>0</v>
      </c>
      <c r="BL30" s="36">
        <v>0</v>
      </c>
    </row>
    <row r="31" spans="1:64" s="37" customFormat="1" x14ac:dyDescent="0.2">
      <c r="A31" s="6">
        <v>28</v>
      </c>
      <c r="B31" s="34" t="s">
        <v>131</v>
      </c>
      <c r="C31" s="34" t="s">
        <v>134</v>
      </c>
      <c r="D31" s="163">
        <v>5.2524991109999997</v>
      </c>
      <c r="E31" s="36">
        <v>10</v>
      </c>
      <c r="F31" s="36">
        <v>0</v>
      </c>
      <c r="G31" s="36">
        <v>2</v>
      </c>
      <c r="H31" s="36">
        <v>8</v>
      </c>
      <c r="I31" s="36">
        <v>1.1075758313999064E-4</v>
      </c>
      <c r="J31" s="36">
        <v>0.65975853865573741</v>
      </c>
      <c r="K31" s="36">
        <v>1.1075758313999064E-4</v>
      </c>
      <c r="L31" s="36">
        <v>0</v>
      </c>
      <c r="M31" s="36">
        <v>1.2877296238915493E-2</v>
      </c>
      <c r="N31" s="36">
        <v>0.64699199999996182</v>
      </c>
      <c r="O31" s="36">
        <v>1.2304269E-2</v>
      </c>
      <c r="P31" s="36">
        <v>1.7939184E-2</v>
      </c>
      <c r="Q31" s="36">
        <v>8.5386720000000006E-3</v>
      </c>
      <c r="R31" s="36">
        <v>3.7655969999999999E-3</v>
      </c>
      <c r="S31" s="36">
        <v>1.3027535E-2</v>
      </c>
      <c r="T31" s="36">
        <v>4.9116490000000006E-3</v>
      </c>
      <c r="U31" s="36">
        <v>6.0000000000000001E-3</v>
      </c>
      <c r="V31" s="36">
        <v>1.44E-2</v>
      </c>
      <c r="W31" s="36">
        <v>1.8415026583139989E-2</v>
      </c>
      <c r="X31" s="36">
        <v>0.69209772265573744</v>
      </c>
      <c r="Y31" s="36">
        <v>0.71051274923887742</v>
      </c>
      <c r="Z31" s="36">
        <v>1.451305047263824E-5</v>
      </c>
      <c r="AA31" s="36">
        <v>3.105792801144583E-6</v>
      </c>
      <c r="AB31" s="36">
        <v>3.1057900000000001E-6</v>
      </c>
      <c r="AC31" s="36">
        <v>4.8609358010422825E-7</v>
      </c>
      <c r="AD31" s="36">
        <v>4.1395718111203869E-3</v>
      </c>
      <c r="AE31" s="36">
        <v>3.725614630008349E-2</v>
      </c>
      <c r="AF31" s="36">
        <v>4.1395718111203871E-2</v>
      </c>
      <c r="AG31" s="36">
        <v>1.1845121708486204E-3</v>
      </c>
      <c r="AH31" s="36">
        <v>2.0150321986850098E-3</v>
      </c>
      <c r="AI31" s="36">
        <v>6.4535490687614499E-3</v>
      </c>
      <c r="AJ31" s="36">
        <v>3.1048238951068384E-7</v>
      </c>
      <c r="AK31" s="36">
        <v>3.7520010811718515E-7</v>
      </c>
      <c r="AL31" s="36">
        <v>9.3840600391701381E-7</v>
      </c>
      <c r="AM31" s="36">
        <v>1.1853087468182352E-3</v>
      </c>
      <c r="AN31" s="36">
        <v>6.1549792099135142E-3</v>
      </c>
      <c r="AO31" s="36">
        <v>4.3710633774848857E-2</v>
      </c>
      <c r="AP31" s="36">
        <v>21.051248398999999</v>
      </c>
      <c r="AQ31" s="36">
        <v>11.335287599000001</v>
      </c>
      <c r="AR31" s="36">
        <v>32.386535997999999</v>
      </c>
      <c r="AS31" s="36">
        <v>0.82326131599999997</v>
      </c>
      <c r="AT31" s="36">
        <v>7.1738202229999999</v>
      </c>
      <c r="AU31" s="36">
        <v>17.435044743999999</v>
      </c>
      <c r="AV31" s="36">
        <v>6.0586627059999998</v>
      </c>
      <c r="AW31" s="36">
        <v>14.724798236</v>
      </c>
      <c r="AX31" s="36">
        <v>5.6226128439999998</v>
      </c>
      <c r="AY31" s="36">
        <v>13.665035291000001</v>
      </c>
      <c r="AZ31" s="36">
        <v>1.18345E-3</v>
      </c>
      <c r="BA31" s="36">
        <v>2.3668999999999999E-3</v>
      </c>
      <c r="BB31" s="36">
        <v>3.2590220859999999</v>
      </c>
      <c r="BC31" s="36">
        <v>262.96141745400001</v>
      </c>
      <c r="BD31" s="36">
        <v>639.09380725599999</v>
      </c>
      <c r="BE31" s="36">
        <v>2.8810307142857143E-2</v>
      </c>
      <c r="BF31" s="36">
        <v>5.7620615714285714E-2</v>
      </c>
      <c r="BG31" s="36">
        <v>3.1778491999999998</v>
      </c>
      <c r="BH31" s="36">
        <v>24.695194581999999</v>
      </c>
      <c r="BI31" s="36">
        <v>0</v>
      </c>
      <c r="BJ31" s="36">
        <v>0</v>
      </c>
      <c r="BK31" s="36">
        <v>0</v>
      </c>
      <c r="BL31" s="36">
        <v>0</v>
      </c>
    </row>
    <row r="32" spans="1:64" s="37" customFormat="1" x14ac:dyDescent="0.2">
      <c r="A32" s="6">
        <v>29</v>
      </c>
      <c r="B32" s="34" t="s">
        <v>131</v>
      </c>
      <c r="C32" s="34" t="s">
        <v>135</v>
      </c>
      <c r="D32" s="163">
        <v>5.2615323629999997</v>
      </c>
      <c r="E32" s="36">
        <v>18</v>
      </c>
      <c r="F32" s="36">
        <v>0</v>
      </c>
      <c r="G32" s="36">
        <v>3</v>
      </c>
      <c r="H32" s="36">
        <v>15</v>
      </c>
      <c r="I32" s="36">
        <v>2.7300899673729671E-3</v>
      </c>
      <c r="J32" s="36">
        <v>0.35429492533832191</v>
      </c>
      <c r="K32" s="36">
        <v>2.7300899673729671E-3</v>
      </c>
      <c r="L32" s="36">
        <v>0</v>
      </c>
      <c r="M32" s="36">
        <v>0.20691001530572481</v>
      </c>
      <c r="N32" s="36">
        <v>0.15011499999997002</v>
      </c>
      <c r="O32" s="36">
        <v>2.1403231000000002E-2</v>
      </c>
      <c r="P32" s="36">
        <v>3.9104566E-2</v>
      </c>
      <c r="Q32" s="36">
        <v>1.9996109000000001E-2</v>
      </c>
      <c r="R32" s="36">
        <v>1.407122E-3</v>
      </c>
      <c r="S32" s="36">
        <v>3.7269190000000001E-2</v>
      </c>
      <c r="T32" s="36">
        <v>1.8353760000000001E-3</v>
      </c>
      <c r="U32" s="36">
        <v>6.0000000000000001E-3</v>
      </c>
      <c r="V32" s="36">
        <v>1.44E-2</v>
      </c>
      <c r="W32" s="36">
        <v>3.0133320967372972E-2</v>
      </c>
      <c r="X32" s="36">
        <v>0.40779949133832194</v>
      </c>
      <c r="Y32" s="36">
        <v>0.43793281230569492</v>
      </c>
      <c r="Z32" s="36">
        <v>1.9005087531491513E-4</v>
      </c>
      <c r="AA32" s="36">
        <v>4.0670887317391839E-5</v>
      </c>
      <c r="AB32" s="36">
        <v>4.0670899999999997E-5</v>
      </c>
      <c r="AC32" s="36">
        <v>6.6683528670908644E-5</v>
      </c>
      <c r="AD32" s="36">
        <v>1.0673603197019182E-2</v>
      </c>
      <c r="AE32" s="36">
        <v>9.6062428773172628E-2</v>
      </c>
      <c r="AF32" s="36">
        <v>0.10673603197019181</v>
      </c>
      <c r="AG32" s="36">
        <v>1.2384114210577384E-3</v>
      </c>
      <c r="AH32" s="36">
        <v>2.1067228772016699E-3</v>
      </c>
      <c r="AI32" s="36">
        <v>6.7472070526594027E-3</v>
      </c>
      <c r="AJ32" s="36">
        <v>4.0658248676021479E-6</v>
      </c>
      <c r="AK32" s="36">
        <v>4.9133154776154297E-6</v>
      </c>
      <c r="AL32" s="36">
        <v>1.228860185160892E-5</v>
      </c>
      <c r="AM32" s="36">
        <v>1.3091607745962491E-3</v>
      </c>
      <c r="AN32" s="36">
        <v>1.2785239389698468E-2</v>
      </c>
      <c r="AO32" s="36">
        <v>0.10282192442768363</v>
      </c>
      <c r="AP32" s="36">
        <v>23.144502196000001</v>
      </c>
      <c r="AQ32" s="36">
        <v>12.462424259000001</v>
      </c>
      <c r="AR32" s="36">
        <v>35.606926455</v>
      </c>
      <c r="AS32" s="36">
        <v>0.86613985800000004</v>
      </c>
      <c r="AT32" s="36">
        <v>123.48619754800001</v>
      </c>
      <c r="AU32" s="36">
        <v>314.47236969699998</v>
      </c>
      <c r="AV32" s="36">
        <v>100.598992677</v>
      </c>
      <c r="AW32" s="36">
        <v>256.187365425</v>
      </c>
      <c r="AX32" s="36">
        <v>93.478280325</v>
      </c>
      <c r="AY32" s="36">
        <v>238.05361986</v>
      </c>
      <c r="AZ32" s="36">
        <v>1.4065442857142858E-3</v>
      </c>
      <c r="BA32" s="36">
        <v>2.8130885714285716E-3</v>
      </c>
      <c r="BB32" s="36">
        <v>2.404467237</v>
      </c>
      <c r="BC32" s="36">
        <v>192.86196215699999</v>
      </c>
      <c r="BD32" s="36">
        <v>491.14605087899997</v>
      </c>
      <c r="BE32" s="36">
        <v>2.1255897142857146E-2</v>
      </c>
      <c r="BF32" s="36">
        <v>4.2511795714285719E-2</v>
      </c>
      <c r="BG32" s="36">
        <v>2.5153907900000001</v>
      </c>
      <c r="BH32" s="36">
        <v>19.389757733</v>
      </c>
      <c r="BI32" s="36">
        <v>0</v>
      </c>
      <c r="BJ32" s="36">
        <v>0</v>
      </c>
      <c r="BK32" s="36">
        <v>0</v>
      </c>
      <c r="BL32" s="36">
        <v>0</v>
      </c>
    </row>
    <row r="33" spans="1:64" s="37" customFormat="1" x14ac:dyDescent="0.2">
      <c r="A33" s="6">
        <v>30</v>
      </c>
      <c r="B33" s="34" t="s">
        <v>131</v>
      </c>
      <c r="C33" s="34" t="s">
        <v>136</v>
      </c>
      <c r="D33" s="163">
        <v>5.525125794</v>
      </c>
      <c r="E33" s="36">
        <v>24</v>
      </c>
      <c r="F33" s="36">
        <v>0</v>
      </c>
      <c r="G33" s="36">
        <v>3</v>
      </c>
      <c r="H33" s="36">
        <v>21</v>
      </c>
      <c r="I33" s="36">
        <v>5.5907666841325627E-3</v>
      </c>
      <c r="J33" s="36">
        <v>3.1686885783416172</v>
      </c>
      <c r="K33" s="36">
        <v>5.5907666841325627E-3</v>
      </c>
      <c r="L33" s="36">
        <v>0</v>
      </c>
      <c r="M33" s="36">
        <v>0.6222143450214993</v>
      </c>
      <c r="N33" s="36">
        <v>2.5520650000042502</v>
      </c>
      <c r="O33" s="36">
        <v>0.20691911600000001</v>
      </c>
      <c r="P33" s="36">
        <v>0.36089153699999998</v>
      </c>
      <c r="Q33" s="36">
        <v>0.178546861</v>
      </c>
      <c r="R33" s="36">
        <v>2.8372255000000002E-2</v>
      </c>
      <c r="S33" s="36">
        <v>0.32388424599999999</v>
      </c>
      <c r="T33" s="36">
        <v>3.7007290999999998E-2</v>
      </c>
      <c r="U33" s="36">
        <v>1.2E-2</v>
      </c>
      <c r="V33" s="36">
        <v>2.8799999999999999E-2</v>
      </c>
      <c r="W33" s="36">
        <v>0.22450988268413258</v>
      </c>
      <c r="X33" s="36">
        <v>3.5583801153416172</v>
      </c>
      <c r="Y33" s="36">
        <v>3.78288999802575</v>
      </c>
      <c r="Z33" s="36">
        <v>4.0753291292925373E-4</v>
      </c>
      <c r="AA33" s="36">
        <v>8.7212043366860319E-5</v>
      </c>
      <c r="AB33" s="36">
        <v>8.7212100000000012E-5</v>
      </c>
      <c r="AC33" s="36">
        <v>1.0072667014442088E-4</v>
      </c>
      <c r="AD33" s="36">
        <v>3.2916396762406624E-2</v>
      </c>
      <c r="AE33" s="36">
        <v>0.29624757086165954</v>
      </c>
      <c r="AF33" s="36">
        <v>0.32916396762406624</v>
      </c>
      <c r="AG33" s="36">
        <v>2.5155161960801666E-3</v>
      </c>
      <c r="AH33" s="36">
        <v>4.2792689312628118E-3</v>
      </c>
      <c r="AI33" s="36">
        <v>1.3705226171747114E-2</v>
      </c>
      <c r="AJ33" s="36">
        <v>8.7184971302775549E-6</v>
      </c>
      <c r="AK33" s="36">
        <v>1.0535802275468324E-5</v>
      </c>
      <c r="AL33" s="36">
        <v>2.6350898886985597E-5</v>
      </c>
      <c r="AM33" s="36">
        <v>2.6249613633548652E-3</v>
      </c>
      <c r="AN33" s="36">
        <v>3.7206201495944904E-2</v>
      </c>
      <c r="AO33" s="36">
        <v>0.30997914793229364</v>
      </c>
      <c r="AP33" s="36">
        <v>70.089470249000001</v>
      </c>
      <c r="AQ33" s="36">
        <v>37.74048398</v>
      </c>
      <c r="AR33" s="36">
        <v>107.82995422900001</v>
      </c>
      <c r="AS33" s="36">
        <v>3.495007255</v>
      </c>
      <c r="AT33" s="36">
        <v>204.67987483799999</v>
      </c>
      <c r="AU33" s="36">
        <v>528.29989441199996</v>
      </c>
      <c r="AV33" s="36">
        <v>157.28910047900001</v>
      </c>
      <c r="AW33" s="36">
        <v>405.97941170799999</v>
      </c>
      <c r="AX33" s="36">
        <v>146.59056454500001</v>
      </c>
      <c r="AY33" s="36">
        <v>378.36538561499998</v>
      </c>
      <c r="AZ33" s="36">
        <v>5.9585571428571434E-3</v>
      </c>
      <c r="BA33" s="36">
        <v>1.1917114285714287E-2</v>
      </c>
      <c r="BB33" s="36">
        <v>3.7406024609999999</v>
      </c>
      <c r="BC33" s="36">
        <v>284.41463234399998</v>
      </c>
      <c r="BD33" s="36">
        <v>734.10353780800006</v>
      </c>
      <c r="BE33" s="36">
        <v>3.3067560000000003E-2</v>
      </c>
      <c r="BF33" s="36">
        <v>6.6135120000000006E-2</v>
      </c>
      <c r="BG33" s="36">
        <v>7.6732399290000002</v>
      </c>
      <c r="BH33" s="36">
        <v>50.754988515999997</v>
      </c>
      <c r="BI33" s="36">
        <v>0</v>
      </c>
      <c r="BJ33" s="36">
        <v>0</v>
      </c>
      <c r="BK33" s="36">
        <v>0.03</v>
      </c>
      <c r="BL33" s="36">
        <v>0.03</v>
      </c>
    </row>
    <row r="34" spans="1:64" s="37" customFormat="1" x14ac:dyDescent="0.2">
      <c r="A34" s="6">
        <v>31</v>
      </c>
      <c r="B34" s="34" t="s">
        <v>131</v>
      </c>
      <c r="C34" s="34" t="s">
        <v>137</v>
      </c>
      <c r="D34" s="163">
        <v>5.4741982250000003</v>
      </c>
      <c r="E34" s="36">
        <v>38</v>
      </c>
      <c r="F34" s="36">
        <v>1</v>
      </c>
      <c r="G34" s="36">
        <v>7</v>
      </c>
      <c r="H34" s="36">
        <v>30</v>
      </c>
      <c r="I34" s="36">
        <v>9.0806051454626419E-2</v>
      </c>
      <c r="J34" s="36">
        <v>12.800003539896101</v>
      </c>
      <c r="K34" s="36">
        <v>9.0806051454626419E-2</v>
      </c>
      <c r="L34" s="36">
        <v>0</v>
      </c>
      <c r="M34" s="36">
        <v>4.9659755913495749</v>
      </c>
      <c r="N34" s="36">
        <v>7.9248340000011526</v>
      </c>
      <c r="O34" s="36">
        <v>0.26296277899999998</v>
      </c>
      <c r="P34" s="36">
        <v>0.44825573299999999</v>
      </c>
      <c r="Q34" s="36">
        <v>0.24059462999999998</v>
      </c>
      <c r="R34" s="36">
        <v>2.2368149E-2</v>
      </c>
      <c r="S34" s="36">
        <v>0.41907988499999999</v>
      </c>
      <c r="T34" s="36">
        <v>2.9175847999999997E-2</v>
      </c>
      <c r="U34" s="36">
        <v>7.0249999999999993E-2</v>
      </c>
      <c r="V34" s="36">
        <v>0.16670000000000001</v>
      </c>
      <c r="W34" s="36">
        <v>0.42401883045462635</v>
      </c>
      <c r="X34" s="36">
        <v>13.414959272896102</v>
      </c>
      <c r="Y34" s="36">
        <v>13.838978103350728</v>
      </c>
      <c r="Z34" s="36">
        <v>3.8932775192498797E-3</v>
      </c>
      <c r="AA34" s="36">
        <v>8.3316138911947396E-4</v>
      </c>
      <c r="AB34" s="36">
        <v>8.3316100000000001E-4</v>
      </c>
      <c r="AC34" s="36">
        <v>1.3334956566887367E-3</v>
      </c>
      <c r="AD34" s="36">
        <v>0.15406524345040254</v>
      </c>
      <c r="AE34" s="36">
        <v>1.3865871910536227</v>
      </c>
      <c r="AF34" s="36">
        <v>1.5406524345040253</v>
      </c>
      <c r="AG34" s="36">
        <v>1.4149218287710789E-2</v>
      </c>
      <c r="AH34" s="36">
        <v>2.406993455840456E-2</v>
      </c>
      <c r="AI34" s="36">
        <v>7.7088844464079459E-2</v>
      </c>
      <c r="AJ34" s="36">
        <v>8.5035973803917699E-5</v>
      </c>
      <c r="AK34" s="36">
        <v>1.0276108289215915E-4</v>
      </c>
      <c r="AL34" s="36">
        <v>2.5701383093657817E-4</v>
      </c>
      <c r="AM34" s="36">
        <v>1.5567749918203444E-2</v>
      </c>
      <c r="AN34" s="36">
        <v>0.17823793909169927</v>
      </c>
      <c r="AO34" s="36">
        <v>1.4639330493486387</v>
      </c>
      <c r="AP34" s="36">
        <v>222.16202831300001</v>
      </c>
      <c r="AQ34" s="36">
        <v>119.625707553</v>
      </c>
      <c r="AR34" s="36">
        <v>341.78773586599999</v>
      </c>
      <c r="AS34" s="36">
        <v>11.657780922000001</v>
      </c>
      <c r="AT34" s="36">
        <v>975.780137362</v>
      </c>
      <c r="AU34" s="36">
        <v>2424.2574493010002</v>
      </c>
      <c r="AV34" s="36">
        <v>588.47148512000001</v>
      </c>
      <c r="AW34" s="36">
        <v>1462.0162133660001</v>
      </c>
      <c r="AX34" s="36">
        <v>553.67938811800002</v>
      </c>
      <c r="AY34" s="36">
        <v>1375.5776837169999</v>
      </c>
      <c r="AZ34" s="36">
        <v>3.8709047142857146E-2</v>
      </c>
      <c r="BA34" s="36">
        <v>7.7418094285714292E-2</v>
      </c>
      <c r="BB34" s="36">
        <v>2.3819288049999998</v>
      </c>
      <c r="BC34" s="36">
        <v>139.49023266699999</v>
      </c>
      <c r="BD34" s="36">
        <v>346.55371912200002</v>
      </c>
      <c r="BE34" s="36">
        <v>2.1056654285714287E-2</v>
      </c>
      <c r="BF34" s="36">
        <v>4.2113308571428573E-2</v>
      </c>
      <c r="BG34" s="36">
        <v>11.250135125</v>
      </c>
      <c r="BH34" s="36">
        <v>52.831035096000001</v>
      </c>
      <c r="BI34" s="36">
        <v>0</v>
      </c>
      <c r="BJ34" s="36">
        <v>0</v>
      </c>
      <c r="BK34" s="36">
        <v>0</v>
      </c>
      <c r="BL34" s="36">
        <v>0</v>
      </c>
    </row>
    <row r="35" spans="1:64" s="37" customFormat="1" x14ac:dyDescent="0.2">
      <c r="A35" s="6">
        <v>32</v>
      </c>
      <c r="B35" s="34" t="s">
        <v>131</v>
      </c>
      <c r="C35" s="34" t="s">
        <v>138</v>
      </c>
      <c r="D35" s="163">
        <v>5.4864297129999997</v>
      </c>
      <c r="E35" s="36">
        <v>0</v>
      </c>
      <c r="F35" s="36" t="s">
        <v>340</v>
      </c>
      <c r="G35" s="36" t="s">
        <v>340</v>
      </c>
      <c r="H35" s="36" t="s">
        <v>340</v>
      </c>
      <c r="I35" s="36">
        <v>0.20828857558473532</v>
      </c>
      <c r="J35" s="36">
        <v>11.030130744998889</v>
      </c>
      <c r="K35" s="36">
        <v>0.1328765755913007</v>
      </c>
      <c r="L35" s="36">
        <v>7.541199999343462E-2</v>
      </c>
      <c r="M35" s="36">
        <v>5.7009258205855806</v>
      </c>
      <c r="N35" s="36">
        <v>5.5374934999980425</v>
      </c>
      <c r="O35" s="36">
        <v>0.151426793</v>
      </c>
      <c r="P35" s="36">
        <v>0.24722854999999999</v>
      </c>
      <c r="Q35" s="36">
        <v>0.136588772</v>
      </c>
      <c r="R35" s="36">
        <v>1.4838021E-2</v>
      </c>
      <c r="S35" s="36">
        <v>0.22787461000000001</v>
      </c>
      <c r="T35" s="36">
        <v>1.935394E-2</v>
      </c>
      <c r="U35" s="36" t="s">
        <v>340</v>
      </c>
      <c r="V35" s="36" t="s">
        <v>340</v>
      </c>
      <c r="W35" s="36">
        <v>0.3597153685847353</v>
      </c>
      <c r="X35" s="36">
        <v>11.277359294998888</v>
      </c>
      <c r="Y35" s="36">
        <v>11.637074663583624</v>
      </c>
      <c r="Z35" s="36">
        <v>5.3196501822300899E-3</v>
      </c>
      <c r="AA35" s="36">
        <v>1.138405138997239E-3</v>
      </c>
      <c r="AB35" s="36">
        <v>1.1384050000000001E-3</v>
      </c>
      <c r="AC35" s="36">
        <v>1.4065024286329278E-3</v>
      </c>
      <c r="AD35" s="36">
        <v>5.255064096619836E-2</v>
      </c>
      <c r="AE35" s="36">
        <v>0.47295576869578543</v>
      </c>
      <c r="AF35" s="36">
        <v>0.52550640966198381</v>
      </c>
      <c r="AG35" s="36" t="s">
        <v>340</v>
      </c>
      <c r="AH35" s="36" t="s">
        <v>340</v>
      </c>
      <c r="AI35" s="36" t="s">
        <v>340</v>
      </c>
      <c r="AJ35" s="36">
        <v>1.1619048150287212E-4</v>
      </c>
      <c r="AK35" s="36">
        <v>1.404095133711833E-4</v>
      </c>
      <c r="AL35" s="36">
        <v>3.5117561936691139E-4</v>
      </c>
      <c r="AM35" s="36">
        <v>1.5226929101357998E-3</v>
      </c>
      <c r="AN35" s="36">
        <v>5.269105047956954E-2</v>
      </c>
      <c r="AO35" s="36">
        <v>0.47330694431515236</v>
      </c>
      <c r="AP35" s="36">
        <v>55.566457737999997</v>
      </c>
      <c r="AQ35" s="36">
        <v>29.920400319999999</v>
      </c>
      <c r="AR35" s="36">
        <v>85.486858057999996</v>
      </c>
      <c r="AS35" s="36">
        <v>5.6350728429999997</v>
      </c>
      <c r="AT35" s="36">
        <v>192.67793653800001</v>
      </c>
      <c r="AU35" s="36">
        <v>549.66184877700005</v>
      </c>
      <c r="AV35" s="36">
        <v>113.697834462</v>
      </c>
      <c r="AW35" s="36">
        <v>324.35141778899998</v>
      </c>
      <c r="AX35" s="36">
        <v>107.181882847</v>
      </c>
      <c r="AY35" s="36">
        <v>305.76304137400001</v>
      </c>
      <c r="AZ35" s="36">
        <v>1.1813564285714286E-2</v>
      </c>
      <c r="BA35" s="36">
        <v>2.362713E-2</v>
      </c>
      <c r="BB35" s="36">
        <v>0.27093424500000002</v>
      </c>
      <c r="BC35" s="36">
        <v>14.222069911</v>
      </c>
      <c r="BD35" s="36">
        <v>40.572000000000003</v>
      </c>
      <c r="BE35" s="36">
        <v>2.3951042857142859E-3</v>
      </c>
      <c r="BF35" s="36">
        <v>4.7902085714285718E-3</v>
      </c>
      <c r="BG35" s="36">
        <v>2.3715941210000002</v>
      </c>
      <c r="BH35" s="36">
        <v>25.364095181</v>
      </c>
      <c r="BI35" s="36">
        <v>0</v>
      </c>
      <c r="BJ35" s="36">
        <v>0</v>
      </c>
      <c r="BK35" s="36">
        <v>0</v>
      </c>
      <c r="BL35" s="36">
        <v>0</v>
      </c>
    </row>
    <row r="36" spans="1:64" s="37" customFormat="1" x14ac:dyDescent="0.2">
      <c r="A36" s="6">
        <v>33</v>
      </c>
      <c r="B36" s="34" t="s">
        <v>140</v>
      </c>
      <c r="C36" s="34" t="s">
        <v>139</v>
      </c>
      <c r="D36" s="41">
        <v>5.108539908</v>
      </c>
      <c r="E36" s="36">
        <v>401</v>
      </c>
      <c r="F36" s="36">
        <v>0</v>
      </c>
      <c r="G36" s="36">
        <v>12</v>
      </c>
      <c r="H36" s="36">
        <v>389</v>
      </c>
      <c r="I36" s="36">
        <v>0</v>
      </c>
      <c r="J36" s="36">
        <v>0</v>
      </c>
      <c r="K36" s="36">
        <v>0</v>
      </c>
      <c r="L36" s="36">
        <v>0</v>
      </c>
      <c r="M36" s="36">
        <v>0</v>
      </c>
      <c r="N36" s="36">
        <v>0</v>
      </c>
      <c r="O36" s="36">
        <v>1.4387001E-2</v>
      </c>
      <c r="P36" s="36">
        <v>2.3169659000000002E-2</v>
      </c>
      <c r="Q36" s="36">
        <v>1.18838E-2</v>
      </c>
      <c r="R36" s="36">
        <v>2.503201E-3</v>
      </c>
      <c r="S36" s="36">
        <v>1.9904614000000001E-2</v>
      </c>
      <c r="T36" s="36">
        <v>3.2650449999999998E-3</v>
      </c>
      <c r="U36" s="36">
        <v>0.41700000000000004</v>
      </c>
      <c r="V36" s="36">
        <v>1.0007999999999999</v>
      </c>
      <c r="W36" s="36">
        <v>0.43138700100000005</v>
      </c>
      <c r="X36" s="36">
        <v>1.0239696589999998</v>
      </c>
      <c r="Y36" s="36">
        <v>1.4553566599999999</v>
      </c>
      <c r="Z36" s="36">
        <v>0</v>
      </c>
      <c r="AA36" s="36">
        <v>0</v>
      </c>
      <c r="AB36" s="36">
        <v>0</v>
      </c>
      <c r="AC36" s="36">
        <v>0</v>
      </c>
      <c r="AD36" s="36">
        <v>0</v>
      </c>
      <c r="AE36" s="36">
        <v>0</v>
      </c>
      <c r="AF36" s="36">
        <v>0</v>
      </c>
      <c r="AG36" s="36">
        <v>7.7041387245679063E-2</v>
      </c>
      <c r="AH36" s="36">
        <v>0.1310589116363276</v>
      </c>
      <c r="AI36" s="36">
        <v>0.41974273051094113</v>
      </c>
      <c r="AJ36" s="36">
        <v>0</v>
      </c>
      <c r="AK36" s="36">
        <v>0</v>
      </c>
      <c r="AL36" s="36">
        <v>0</v>
      </c>
      <c r="AM36" s="36">
        <v>7.7041387245679063E-2</v>
      </c>
      <c r="AN36" s="36">
        <v>0.1310589116363276</v>
      </c>
      <c r="AO36" s="36">
        <v>0.41974273051094113</v>
      </c>
      <c r="AP36" s="36">
        <v>1.500225473</v>
      </c>
      <c r="AQ36" s="36">
        <v>0.80781371599999996</v>
      </c>
      <c r="AR36" s="36">
        <v>2.308039189</v>
      </c>
      <c r="AS36" s="36">
        <v>0</v>
      </c>
      <c r="AT36" s="36">
        <v>0</v>
      </c>
      <c r="AU36" s="36">
        <v>0</v>
      </c>
      <c r="AV36" s="36">
        <v>0</v>
      </c>
      <c r="AW36" s="36">
        <v>0</v>
      </c>
      <c r="AX36" s="36">
        <v>0</v>
      </c>
      <c r="AY36" s="36">
        <v>0</v>
      </c>
      <c r="AZ36" s="36">
        <v>0</v>
      </c>
      <c r="BA36" s="36">
        <v>0</v>
      </c>
      <c r="BB36" s="36">
        <v>0.54386181300000003</v>
      </c>
      <c r="BC36" s="36">
        <v>33.971331261000003</v>
      </c>
      <c r="BD36" s="36">
        <v>75.027892401000003</v>
      </c>
      <c r="BE36" s="36">
        <v>5.9536048571428572E-2</v>
      </c>
      <c r="BF36" s="36">
        <v>0.11907209857142857</v>
      </c>
      <c r="BG36" s="36">
        <v>0.83150551800000005</v>
      </c>
      <c r="BH36" s="36">
        <v>6.7374276679999996</v>
      </c>
      <c r="BI36" s="36">
        <v>0</v>
      </c>
      <c r="BJ36" s="36">
        <v>0</v>
      </c>
      <c r="BK36" s="36">
        <v>0</v>
      </c>
      <c r="BL36" s="36">
        <v>0</v>
      </c>
    </row>
    <row r="37" spans="1:64" s="37" customFormat="1" x14ac:dyDescent="0.2">
      <c r="A37" s="6">
        <v>34</v>
      </c>
      <c r="B37" s="34" t="s">
        <v>140</v>
      </c>
      <c r="C37" s="34" t="s">
        <v>141</v>
      </c>
      <c r="D37" s="41">
        <v>4.1627272599999996</v>
      </c>
      <c r="E37" s="36">
        <v>49</v>
      </c>
      <c r="F37" s="36">
        <v>0</v>
      </c>
      <c r="G37" s="36">
        <v>0</v>
      </c>
      <c r="H37" s="36">
        <v>49</v>
      </c>
      <c r="I37" s="36">
        <v>0</v>
      </c>
      <c r="J37" s="36">
        <v>0</v>
      </c>
      <c r="K37" s="36">
        <v>0</v>
      </c>
      <c r="L37" s="36">
        <v>0</v>
      </c>
      <c r="M37" s="36">
        <v>0</v>
      </c>
      <c r="N37" s="36">
        <v>0</v>
      </c>
      <c r="O37" s="36">
        <v>0</v>
      </c>
      <c r="P37" s="36">
        <v>0</v>
      </c>
      <c r="Q37" s="36">
        <v>0</v>
      </c>
      <c r="R37" s="36">
        <v>0</v>
      </c>
      <c r="S37" s="36">
        <v>0</v>
      </c>
      <c r="T37" s="36">
        <v>0</v>
      </c>
      <c r="U37" s="36">
        <v>0</v>
      </c>
      <c r="V37" s="36">
        <v>0</v>
      </c>
      <c r="W37" s="36">
        <v>0</v>
      </c>
      <c r="X37" s="36">
        <v>0</v>
      </c>
      <c r="Y37" s="36">
        <v>0</v>
      </c>
      <c r="Z37" s="36">
        <v>0</v>
      </c>
      <c r="AA37" s="36">
        <v>0</v>
      </c>
      <c r="AB37" s="36">
        <v>0</v>
      </c>
      <c r="AC37" s="36">
        <v>0</v>
      </c>
      <c r="AD37" s="36">
        <v>0</v>
      </c>
      <c r="AE37" s="36">
        <v>0</v>
      </c>
      <c r="AF37" s="36">
        <v>0</v>
      </c>
      <c r="AG37" s="36">
        <v>0</v>
      </c>
      <c r="AH37" s="36">
        <v>0</v>
      </c>
      <c r="AI37" s="36">
        <v>0</v>
      </c>
      <c r="AJ37" s="36">
        <v>0</v>
      </c>
      <c r="AK37" s="36">
        <v>0</v>
      </c>
      <c r="AL37" s="36">
        <v>0</v>
      </c>
      <c r="AM37" s="36">
        <v>0</v>
      </c>
      <c r="AN37" s="36">
        <v>0</v>
      </c>
      <c r="AO37" s="36">
        <v>0</v>
      </c>
      <c r="AP37" s="36">
        <v>0</v>
      </c>
      <c r="AQ37" s="36">
        <v>0</v>
      </c>
      <c r="AR37" s="36">
        <v>0</v>
      </c>
      <c r="AS37" s="36">
        <v>0</v>
      </c>
      <c r="AT37" s="36">
        <v>0</v>
      </c>
      <c r="AU37" s="36">
        <v>0</v>
      </c>
      <c r="AV37" s="36">
        <v>0</v>
      </c>
      <c r="AW37" s="36">
        <v>0</v>
      </c>
      <c r="AX37" s="36">
        <v>0</v>
      </c>
      <c r="AY37" s="36">
        <v>0</v>
      </c>
      <c r="AZ37" s="36">
        <v>0</v>
      </c>
      <c r="BA37" s="36">
        <v>0</v>
      </c>
      <c r="BB37" s="36">
        <v>0</v>
      </c>
      <c r="BC37" s="36">
        <v>0</v>
      </c>
      <c r="BD37" s="36">
        <v>0</v>
      </c>
      <c r="BE37" s="36">
        <v>0</v>
      </c>
      <c r="BF37" s="36">
        <v>0</v>
      </c>
      <c r="BG37" s="36">
        <v>0</v>
      </c>
      <c r="BH37" s="36">
        <v>0</v>
      </c>
      <c r="BI37" s="36">
        <v>0</v>
      </c>
      <c r="BJ37" s="36">
        <v>0</v>
      </c>
      <c r="BK37" s="36">
        <v>0</v>
      </c>
      <c r="BL37" s="36">
        <v>0</v>
      </c>
    </row>
    <row r="38" spans="1:64" s="37" customFormat="1" x14ac:dyDescent="0.2">
      <c r="A38" s="6">
        <v>35</v>
      </c>
      <c r="B38" s="34" t="s">
        <v>140</v>
      </c>
      <c r="C38" s="34" t="s">
        <v>142</v>
      </c>
      <c r="D38" s="41">
        <v>4.5937685979999996</v>
      </c>
      <c r="E38" s="36">
        <v>46</v>
      </c>
      <c r="F38" s="36">
        <v>0</v>
      </c>
      <c r="G38" s="36">
        <v>0</v>
      </c>
      <c r="H38" s="36">
        <v>46</v>
      </c>
      <c r="I38" s="36">
        <v>0</v>
      </c>
      <c r="J38" s="36">
        <v>0</v>
      </c>
      <c r="K38" s="36">
        <v>0</v>
      </c>
      <c r="L38" s="36">
        <v>0</v>
      </c>
      <c r="M38" s="36">
        <v>0</v>
      </c>
      <c r="N38" s="36">
        <v>0</v>
      </c>
      <c r="O38" s="36">
        <v>0</v>
      </c>
      <c r="P38" s="36">
        <v>0</v>
      </c>
      <c r="Q38" s="36">
        <v>0</v>
      </c>
      <c r="R38" s="36">
        <v>0</v>
      </c>
      <c r="S38" s="36">
        <v>0</v>
      </c>
      <c r="T38" s="36">
        <v>0</v>
      </c>
      <c r="U38" s="36">
        <v>0</v>
      </c>
      <c r="V38" s="36">
        <v>0</v>
      </c>
      <c r="W38" s="36">
        <v>0</v>
      </c>
      <c r="X38" s="36">
        <v>0</v>
      </c>
      <c r="Y38" s="36">
        <v>0</v>
      </c>
      <c r="Z38" s="36">
        <v>0</v>
      </c>
      <c r="AA38" s="36">
        <v>0</v>
      </c>
      <c r="AB38" s="36">
        <v>0</v>
      </c>
      <c r="AC38" s="36">
        <v>0</v>
      </c>
      <c r="AD38" s="36">
        <v>0</v>
      </c>
      <c r="AE38" s="36">
        <v>0</v>
      </c>
      <c r="AF38" s="36">
        <v>0</v>
      </c>
      <c r="AG38" s="36">
        <v>0</v>
      </c>
      <c r="AH38" s="36">
        <v>0</v>
      </c>
      <c r="AI38" s="36">
        <v>0</v>
      </c>
      <c r="AJ38" s="36">
        <v>0</v>
      </c>
      <c r="AK38" s="36">
        <v>0</v>
      </c>
      <c r="AL38" s="36">
        <v>0</v>
      </c>
      <c r="AM38" s="36">
        <v>0</v>
      </c>
      <c r="AN38" s="36">
        <v>0</v>
      </c>
      <c r="AO38" s="36">
        <v>0</v>
      </c>
      <c r="AP38" s="36">
        <v>0</v>
      </c>
      <c r="AQ38" s="36">
        <v>0</v>
      </c>
      <c r="AR38" s="36">
        <v>0</v>
      </c>
      <c r="AS38" s="36">
        <v>0</v>
      </c>
      <c r="AT38" s="36">
        <v>0</v>
      </c>
      <c r="AU38" s="36">
        <v>0</v>
      </c>
      <c r="AV38" s="36">
        <v>0</v>
      </c>
      <c r="AW38" s="36">
        <v>0</v>
      </c>
      <c r="AX38" s="36">
        <v>0</v>
      </c>
      <c r="AY38" s="36">
        <v>0</v>
      </c>
      <c r="AZ38" s="36">
        <v>0</v>
      </c>
      <c r="BA38" s="36">
        <v>0</v>
      </c>
      <c r="BB38" s="36">
        <v>0</v>
      </c>
      <c r="BC38" s="36">
        <v>0</v>
      </c>
      <c r="BD38" s="36">
        <v>0</v>
      </c>
      <c r="BE38" s="36">
        <v>0</v>
      </c>
      <c r="BF38" s="36">
        <v>0</v>
      </c>
      <c r="BG38" s="36">
        <v>1.8174714000000002E-2</v>
      </c>
      <c r="BH38" s="36">
        <v>0.43541845800000001</v>
      </c>
      <c r="BI38" s="36">
        <v>0</v>
      </c>
      <c r="BJ38" s="36">
        <v>0</v>
      </c>
      <c r="BK38" s="36">
        <v>0</v>
      </c>
      <c r="BL38" s="36">
        <v>0</v>
      </c>
    </row>
    <row r="39" spans="1:64" s="37" customFormat="1" x14ac:dyDescent="0.2">
      <c r="A39" s="6">
        <v>36</v>
      </c>
      <c r="B39" s="34" t="s">
        <v>140</v>
      </c>
      <c r="C39" s="34" t="s">
        <v>143</v>
      </c>
      <c r="D39" s="41">
        <v>4.5906617440000002</v>
      </c>
      <c r="E39" s="36">
        <v>2</v>
      </c>
      <c r="F39" s="36">
        <v>0</v>
      </c>
      <c r="G39" s="36">
        <v>0</v>
      </c>
      <c r="H39" s="36">
        <v>2</v>
      </c>
      <c r="I39" s="36">
        <v>0</v>
      </c>
      <c r="J39" s="36">
        <v>0</v>
      </c>
      <c r="K39" s="36">
        <v>0</v>
      </c>
      <c r="L39" s="36">
        <v>0</v>
      </c>
      <c r="M39" s="36">
        <v>0</v>
      </c>
      <c r="N39" s="36">
        <v>0</v>
      </c>
      <c r="O39" s="36">
        <v>0</v>
      </c>
      <c r="P39" s="36">
        <v>0</v>
      </c>
      <c r="Q39" s="36">
        <v>0</v>
      </c>
      <c r="R39" s="36">
        <v>0</v>
      </c>
      <c r="S39" s="36">
        <v>0</v>
      </c>
      <c r="T39" s="36">
        <v>0</v>
      </c>
      <c r="U39" s="36">
        <v>0</v>
      </c>
      <c r="V39" s="36">
        <v>0</v>
      </c>
      <c r="W39" s="36">
        <v>0</v>
      </c>
      <c r="X39" s="36">
        <v>0</v>
      </c>
      <c r="Y39" s="36">
        <v>0</v>
      </c>
      <c r="Z39" s="36">
        <v>0</v>
      </c>
      <c r="AA39" s="36">
        <v>0</v>
      </c>
      <c r="AB39" s="36">
        <v>0</v>
      </c>
      <c r="AC39" s="36">
        <v>0</v>
      </c>
      <c r="AD39" s="36">
        <v>0</v>
      </c>
      <c r="AE39" s="36">
        <v>0</v>
      </c>
      <c r="AF39" s="36">
        <v>0</v>
      </c>
      <c r="AG39" s="36">
        <v>0</v>
      </c>
      <c r="AH39" s="36">
        <v>0</v>
      </c>
      <c r="AI39" s="36">
        <v>0</v>
      </c>
      <c r="AJ39" s="36">
        <v>0</v>
      </c>
      <c r="AK39" s="36">
        <v>0</v>
      </c>
      <c r="AL39" s="36">
        <v>0</v>
      </c>
      <c r="AM39" s="36">
        <v>0</v>
      </c>
      <c r="AN39" s="36">
        <v>0</v>
      </c>
      <c r="AO39" s="36">
        <v>0</v>
      </c>
      <c r="AP39" s="36">
        <v>0</v>
      </c>
      <c r="AQ39" s="36">
        <v>0</v>
      </c>
      <c r="AR39" s="36">
        <v>0</v>
      </c>
      <c r="AS39" s="36">
        <v>0</v>
      </c>
      <c r="AT39" s="36">
        <v>0</v>
      </c>
      <c r="AU39" s="36">
        <v>0</v>
      </c>
      <c r="AV39" s="36">
        <v>0</v>
      </c>
      <c r="AW39" s="36">
        <v>0</v>
      </c>
      <c r="AX39" s="36">
        <v>0</v>
      </c>
      <c r="AY39" s="36">
        <v>0</v>
      </c>
      <c r="AZ39" s="36">
        <v>0</v>
      </c>
      <c r="BA39" s="36">
        <v>0</v>
      </c>
      <c r="BB39" s="36">
        <v>0</v>
      </c>
      <c r="BC39" s="36">
        <v>0</v>
      </c>
      <c r="BD39" s="36">
        <v>0</v>
      </c>
      <c r="BE39" s="36">
        <v>0</v>
      </c>
      <c r="BF39" s="36">
        <v>0</v>
      </c>
      <c r="BG39" s="36">
        <v>4.2614201999999997E-2</v>
      </c>
      <c r="BH39" s="36">
        <v>7.8127193999999997E-2</v>
      </c>
      <c r="BI39" s="36">
        <v>0</v>
      </c>
      <c r="BJ39" s="36">
        <v>0</v>
      </c>
      <c r="BK39" s="36">
        <v>0</v>
      </c>
      <c r="BL39" s="36">
        <v>0</v>
      </c>
    </row>
    <row r="40" spans="1:64" s="37" customFormat="1" x14ac:dyDescent="0.2">
      <c r="A40" s="6">
        <v>37</v>
      </c>
      <c r="B40" s="34" t="s">
        <v>140</v>
      </c>
      <c r="C40" s="34" t="s">
        <v>144</v>
      </c>
      <c r="D40" s="41">
        <v>4.6989289699999999</v>
      </c>
      <c r="E40" s="36">
        <v>16</v>
      </c>
      <c r="F40" s="36">
        <v>0</v>
      </c>
      <c r="G40" s="36">
        <v>2</v>
      </c>
      <c r="H40" s="36">
        <v>14</v>
      </c>
      <c r="I40" s="36">
        <v>0</v>
      </c>
      <c r="J40" s="36">
        <v>0</v>
      </c>
      <c r="K40" s="36">
        <v>0</v>
      </c>
      <c r="L40" s="36">
        <v>0</v>
      </c>
      <c r="M40" s="36">
        <v>0</v>
      </c>
      <c r="N40" s="36">
        <v>0</v>
      </c>
      <c r="O40" s="36">
        <v>0</v>
      </c>
      <c r="P40" s="36">
        <v>0</v>
      </c>
      <c r="Q40" s="36">
        <v>0</v>
      </c>
      <c r="R40" s="36">
        <v>0</v>
      </c>
      <c r="S40" s="36">
        <v>0</v>
      </c>
      <c r="T40" s="36">
        <v>0</v>
      </c>
      <c r="U40" s="36">
        <v>6.0000000000000001E-3</v>
      </c>
      <c r="V40" s="36">
        <v>1.44E-2</v>
      </c>
      <c r="W40" s="36">
        <v>6.0000000000000001E-3</v>
      </c>
      <c r="X40" s="36">
        <v>1.44E-2</v>
      </c>
      <c r="Y40" s="36">
        <v>2.0400000000000001E-2</v>
      </c>
      <c r="Z40" s="36">
        <v>0</v>
      </c>
      <c r="AA40" s="36">
        <v>0</v>
      </c>
      <c r="AB40" s="36">
        <v>0</v>
      </c>
      <c r="AC40" s="36">
        <v>0</v>
      </c>
      <c r="AD40" s="36">
        <v>0</v>
      </c>
      <c r="AE40" s="36">
        <v>0</v>
      </c>
      <c r="AF40" s="36">
        <v>0</v>
      </c>
      <c r="AG40" s="36">
        <v>1.1940158254146042E-3</v>
      </c>
      <c r="AH40" s="36">
        <v>2.0311993351880622E-3</v>
      </c>
      <c r="AI40" s="36">
        <v>6.50532760053474E-3</v>
      </c>
      <c r="AJ40" s="36">
        <v>0</v>
      </c>
      <c r="AK40" s="36">
        <v>0</v>
      </c>
      <c r="AL40" s="36">
        <v>0</v>
      </c>
      <c r="AM40" s="36">
        <v>1.1940158254146042E-3</v>
      </c>
      <c r="AN40" s="36">
        <v>2.0311993351880622E-3</v>
      </c>
      <c r="AO40" s="36">
        <v>6.50532760053474E-3</v>
      </c>
      <c r="AP40" s="36">
        <v>1.6369997000000001E-2</v>
      </c>
      <c r="AQ40" s="36">
        <v>8.8146130000000007E-3</v>
      </c>
      <c r="AR40" s="36">
        <v>2.5184610000000003E-2</v>
      </c>
      <c r="AS40" s="36">
        <v>0</v>
      </c>
      <c r="AT40" s="36">
        <v>0</v>
      </c>
      <c r="AU40" s="36">
        <v>0</v>
      </c>
      <c r="AV40" s="36">
        <v>0</v>
      </c>
      <c r="AW40" s="36">
        <v>0</v>
      </c>
      <c r="AX40" s="36">
        <v>0</v>
      </c>
      <c r="AY40" s="36">
        <v>0</v>
      </c>
      <c r="AZ40" s="36">
        <v>0</v>
      </c>
      <c r="BA40" s="36">
        <v>0</v>
      </c>
      <c r="BB40" s="36">
        <v>0</v>
      </c>
      <c r="BC40" s="36">
        <v>0</v>
      </c>
      <c r="BD40" s="36">
        <v>0</v>
      </c>
      <c r="BE40" s="36">
        <v>0</v>
      </c>
      <c r="BF40" s="36">
        <v>0</v>
      </c>
      <c r="BG40" s="36">
        <v>9.3632732999999996E-2</v>
      </c>
      <c r="BH40" s="36">
        <v>1.789333072</v>
      </c>
      <c r="BI40" s="36">
        <v>0</v>
      </c>
      <c r="BJ40" s="36">
        <v>0</v>
      </c>
      <c r="BK40" s="36">
        <v>0</v>
      </c>
      <c r="BL40" s="36">
        <v>0</v>
      </c>
    </row>
    <row r="41" spans="1:64" s="37" customFormat="1" x14ac:dyDescent="0.2">
      <c r="A41" s="6">
        <v>38</v>
      </c>
      <c r="B41" s="34" t="s">
        <v>140</v>
      </c>
      <c r="C41" s="34" t="s">
        <v>145</v>
      </c>
      <c r="D41" s="41">
        <v>4.3396614869999999</v>
      </c>
      <c r="E41" s="36">
        <v>8</v>
      </c>
      <c r="F41" s="36">
        <v>0</v>
      </c>
      <c r="G41" s="36">
        <v>0</v>
      </c>
      <c r="H41" s="36">
        <v>8</v>
      </c>
      <c r="I41" s="36">
        <v>0</v>
      </c>
      <c r="J41" s="36">
        <v>0</v>
      </c>
      <c r="K41" s="36">
        <v>0</v>
      </c>
      <c r="L41" s="36">
        <v>0</v>
      </c>
      <c r="M41" s="36">
        <v>0</v>
      </c>
      <c r="N41" s="36">
        <v>0</v>
      </c>
      <c r="O41" s="36">
        <v>0</v>
      </c>
      <c r="P41" s="36">
        <v>0</v>
      </c>
      <c r="Q41" s="36">
        <v>0</v>
      </c>
      <c r="R41" s="36">
        <v>0</v>
      </c>
      <c r="S41" s="36">
        <v>0</v>
      </c>
      <c r="T41" s="36">
        <v>0</v>
      </c>
      <c r="U41" s="36">
        <v>0</v>
      </c>
      <c r="V41" s="36">
        <v>0</v>
      </c>
      <c r="W41" s="36">
        <v>0</v>
      </c>
      <c r="X41" s="36">
        <v>0</v>
      </c>
      <c r="Y41" s="36">
        <v>0</v>
      </c>
      <c r="Z41" s="36">
        <v>0</v>
      </c>
      <c r="AA41" s="36">
        <v>0</v>
      </c>
      <c r="AB41" s="36">
        <v>0</v>
      </c>
      <c r="AC41" s="36">
        <v>0</v>
      </c>
      <c r="AD41" s="36">
        <v>0</v>
      </c>
      <c r="AE41" s="36">
        <v>0</v>
      </c>
      <c r="AF41" s="36">
        <v>0</v>
      </c>
      <c r="AG41" s="36">
        <v>0</v>
      </c>
      <c r="AH41" s="36">
        <v>0</v>
      </c>
      <c r="AI41" s="36">
        <v>0</v>
      </c>
      <c r="AJ41" s="36">
        <v>0</v>
      </c>
      <c r="AK41" s="36">
        <v>0</v>
      </c>
      <c r="AL41" s="36">
        <v>0</v>
      </c>
      <c r="AM41" s="36">
        <v>0</v>
      </c>
      <c r="AN41" s="36">
        <v>0</v>
      </c>
      <c r="AO41" s="36">
        <v>0</v>
      </c>
      <c r="AP41" s="36">
        <v>0</v>
      </c>
      <c r="AQ41" s="36">
        <v>0</v>
      </c>
      <c r="AR41" s="36">
        <v>0</v>
      </c>
      <c r="AS41" s="36">
        <v>0</v>
      </c>
      <c r="AT41" s="36">
        <v>0</v>
      </c>
      <c r="AU41" s="36">
        <v>0</v>
      </c>
      <c r="AV41" s="36">
        <v>0</v>
      </c>
      <c r="AW41" s="36">
        <v>0</v>
      </c>
      <c r="AX41" s="36">
        <v>0</v>
      </c>
      <c r="AY41" s="36">
        <v>0</v>
      </c>
      <c r="AZ41" s="36">
        <v>0</v>
      </c>
      <c r="BA41" s="36">
        <v>0</v>
      </c>
      <c r="BB41" s="36">
        <v>0</v>
      </c>
      <c r="BC41" s="36">
        <v>0</v>
      </c>
      <c r="BD41" s="36">
        <v>0</v>
      </c>
      <c r="BE41" s="36">
        <v>0</v>
      </c>
      <c r="BF41" s="36">
        <v>0</v>
      </c>
      <c r="BG41" s="36">
        <v>0</v>
      </c>
      <c r="BH41" s="36">
        <v>0</v>
      </c>
      <c r="BI41" s="36">
        <v>0</v>
      </c>
      <c r="BJ41" s="36">
        <v>0</v>
      </c>
      <c r="BK41" s="36">
        <v>0</v>
      </c>
      <c r="BL41" s="36">
        <v>0</v>
      </c>
    </row>
    <row r="42" spans="1:64" s="37" customFormat="1" x14ac:dyDescent="0.2">
      <c r="A42" s="6">
        <v>39</v>
      </c>
      <c r="B42" s="34" t="s">
        <v>140</v>
      </c>
      <c r="C42" s="34" t="s">
        <v>146</v>
      </c>
      <c r="D42" s="41">
        <v>4.3481723390000004</v>
      </c>
      <c r="E42" s="36">
        <v>2</v>
      </c>
      <c r="F42" s="36">
        <v>0</v>
      </c>
      <c r="G42" s="36">
        <v>0</v>
      </c>
      <c r="H42" s="36">
        <v>2</v>
      </c>
      <c r="I42" s="36">
        <v>0</v>
      </c>
      <c r="J42" s="36">
        <v>0</v>
      </c>
      <c r="K42" s="36">
        <v>0</v>
      </c>
      <c r="L42" s="36">
        <v>0</v>
      </c>
      <c r="M42" s="36">
        <v>0</v>
      </c>
      <c r="N42" s="36">
        <v>0</v>
      </c>
      <c r="O42" s="36">
        <v>0</v>
      </c>
      <c r="P42" s="36">
        <v>0</v>
      </c>
      <c r="Q42" s="36">
        <v>0</v>
      </c>
      <c r="R42" s="36">
        <v>0</v>
      </c>
      <c r="S42" s="36">
        <v>0</v>
      </c>
      <c r="T42" s="36">
        <v>0</v>
      </c>
      <c r="U42" s="36">
        <v>0</v>
      </c>
      <c r="V42" s="36">
        <v>0</v>
      </c>
      <c r="W42" s="36">
        <v>0</v>
      </c>
      <c r="X42" s="36">
        <v>0</v>
      </c>
      <c r="Y42" s="36">
        <v>0</v>
      </c>
      <c r="Z42" s="36">
        <v>0</v>
      </c>
      <c r="AA42" s="36">
        <v>0</v>
      </c>
      <c r="AB42" s="36">
        <v>0</v>
      </c>
      <c r="AC42" s="36">
        <v>0</v>
      </c>
      <c r="AD42" s="36">
        <v>0</v>
      </c>
      <c r="AE42" s="36">
        <v>0</v>
      </c>
      <c r="AF42" s="36">
        <v>0</v>
      </c>
      <c r="AG42" s="36">
        <v>0</v>
      </c>
      <c r="AH42" s="36">
        <v>0</v>
      </c>
      <c r="AI42" s="36">
        <v>0</v>
      </c>
      <c r="AJ42" s="36">
        <v>0</v>
      </c>
      <c r="AK42" s="36">
        <v>0</v>
      </c>
      <c r="AL42" s="36">
        <v>0</v>
      </c>
      <c r="AM42" s="36">
        <v>0</v>
      </c>
      <c r="AN42" s="36">
        <v>0</v>
      </c>
      <c r="AO42" s="36">
        <v>0</v>
      </c>
      <c r="AP42" s="36">
        <v>0</v>
      </c>
      <c r="AQ42" s="36">
        <v>0</v>
      </c>
      <c r="AR42" s="36">
        <v>0</v>
      </c>
      <c r="AS42" s="36">
        <v>0</v>
      </c>
      <c r="AT42" s="36">
        <v>0</v>
      </c>
      <c r="AU42" s="36">
        <v>0</v>
      </c>
      <c r="AV42" s="36">
        <v>0</v>
      </c>
      <c r="AW42" s="36">
        <v>0</v>
      </c>
      <c r="AX42" s="36">
        <v>0</v>
      </c>
      <c r="AY42" s="36">
        <v>0</v>
      </c>
      <c r="AZ42" s="36">
        <v>0</v>
      </c>
      <c r="BA42" s="36">
        <v>0</v>
      </c>
      <c r="BB42" s="36">
        <v>0</v>
      </c>
      <c r="BC42" s="36">
        <v>0</v>
      </c>
      <c r="BD42" s="36">
        <v>0</v>
      </c>
      <c r="BE42" s="36">
        <v>0</v>
      </c>
      <c r="BF42" s="36">
        <v>0</v>
      </c>
      <c r="BG42" s="36">
        <v>0</v>
      </c>
      <c r="BH42" s="36">
        <v>0</v>
      </c>
      <c r="BI42" s="36">
        <v>0</v>
      </c>
      <c r="BJ42" s="36">
        <v>0</v>
      </c>
      <c r="BK42" s="36">
        <v>0</v>
      </c>
      <c r="BL42" s="36">
        <v>0</v>
      </c>
    </row>
    <row r="43" spans="1:64" s="37" customFormat="1" x14ac:dyDescent="0.2">
      <c r="A43" s="34">
        <v>40</v>
      </c>
      <c r="B43" s="34" t="s">
        <v>140</v>
      </c>
      <c r="C43" s="34" t="s">
        <v>147</v>
      </c>
      <c r="D43" s="41">
        <v>4.4203015509999997</v>
      </c>
      <c r="E43" s="36">
        <v>0</v>
      </c>
      <c r="F43" s="36" t="s">
        <v>340</v>
      </c>
      <c r="G43" s="36" t="s">
        <v>340</v>
      </c>
      <c r="H43" s="36" t="s">
        <v>340</v>
      </c>
      <c r="I43" s="36">
        <v>0</v>
      </c>
      <c r="J43" s="36">
        <v>0</v>
      </c>
      <c r="K43" s="36">
        <v>0</v>
      </c>
      <c r="L43" s="36">
        <v>0</v>
      </c>
      <c r="M43" s="36">
        <v>0</v>
      </c>
      <c r="N43" s="36">
        <v>0</v>
      </c>
      <c r="O43" s="36">
        <v>0</v>
      </c>
      <c r="P43" s="36">
        <v>0</v>
      </c>
      <c r="Q43" s="36">
        <v>0</v>
      </c>
      <c r="R43" s="36">
        <v>0</v>
      </c>
      <c r="S43" s="36">
        <v>0</v>
      </c>
      <c r="T43" s="36">
        <v>0</v>
      </c>
      <c r="U43" s="36" t="s">
        <v>340</v>
      </c>
      <c r="V43" s="36" t="s">
        <v>340</v>
      </c>
      <c r="W43" s="36">
        <v>0</v>
      </c>
      <c r="X43" s="36">
        <v>0</v>
      </c>
      <c r="Y43" s="36">
        <v>0</v>
      </c>
      <c r="Z43" s="36">
        <v>0</v>
      </c>
      <c r="AA43" s="36">
        <v>0</v>
      </c>
      <c r="AB43" s="36">
        <v>0</v>
      </c>
      <c r="AC43" s="36">
        <v>0</v>
      </c>
      <c r="AD43" s="36">
        <v>0</v>
      </c>
      <c r="AE43" s="36">
        <v>0</v>
      </c>
      <c r="AF43" s="36">
        <v>0</v>
      </c>
      <c r="AG43" s="36" t="s">
        <v>340</v>
      </c>
      <c r="AH43" s="36" t="s">
        <v>340</v>
      </c>
      <c r="AI43" s="36" t="s">
        <v>340</v>
      </c>
      <c r="AJ43" s="36">
        <v>0</v>
      </c>
      <c r="AK43" s="36">
        <v>0</v>
      </c>
      <c r="AL43" s="36">
        <v>0</v>
      </c>
      <c r="AM43" s="36">
        <v>0</v>
      </c>
      <c r="AN43" s="36">
        <v>0</v>
      </c>
      <c r="AO43" s="36">
        <v>0</v>
      </c>
      <c r="AP43" s="36">
        <v>0</v>
      </c>
      <c r="AQ43" s="36">
        <v>0</v>
      </c>
      <c r="AR43" s="36">
        <v>0</v>
      </c>
      <c r="AS43" s="36">
        <v>0</v>
      </c>
      <c r="AT43" s="36">
        <v>0</v>
      </c>
      <c r="AU43" s="36">
        <v>0</v>
      </c>
      <c r="AV43" s="36">
        <v>0</v>
      </c>
      <c r="AW43" s="36">
        <v>0</v>
      </c>
      <c r="AX43" s="36">
        <v>0</v>
      </c>
      <c r="AY43" s="36">
        <v>0</v>
      </c>
      <c r="AZ43" s="36">
        <v>0</v>
      </c>
      <c r="BA43" s="36">
        <v>0</v>
      </c>
      <c r="BB43" s="36">
        <v>0</v>
      </c>
      <c r="BC43" s="36">
        <v>0</v>
      </c>
      <c r="BD43" s="36">
        <v>0</v>
      </c>
      <c r="BE43" s="36">
        <v>0</v>
      </c>
      <c r="BF43" s="36">
        <v>0</v>
      </c>
      <c r="BG43" s="36">
        <v>0</v>
      </c>
      <c r="BH43" s="36">
        <v>0</v>
      </c>
      <c r="BI43" s="36">
        <v>0</v>
      </c>
      <c r="BJ43" s="36">
        <v>0</v>
      </c>
      <c r="BK43" s="36">
        <v>0</v>
      </c>
      <c r="BL43" s="36">
        <v>0</v>
      </c>
    </row>
    <row r="44" spans="1:64" s="37" customFormat="1" x14ac:dyDescent="0.2">
      <c r="A44" s="8">
        <v>41</v>
      </c>
      <c r="B44" s="34" t="s">
        <v>140</v>
      </c>
      <c r="C44" s="34" t="s">
        <v>148</v>
      </c>
      <c r="D44" s="41">
        <v>4.3825504640000004</v>
      </c>
      <c r="E44" s="36">
        <v>11</v>
      </c>
      <c r="F44" s="36">
        <v>0</v>
      </c>
      <c r="G44" s="36">
        <v>0</v>
      </c>
      <c r="H44" s="36">
        <v>11</v>
      </c>
      <c r="I44" s="36">
        <v>0</v>
      </c>
      <c r="J44" s="36">
        <v>0</v>
      </c>
      <c r="K44" s="36">
        <v>0</v>
      </c>
      <c r="L44" s="36">
        <v>0</v>
      </c>
      <c r="M44" s="36">
        <v>0</v>
      </c>
      <c r="N44" s="36">
        <v>0</v>
      </c>
      <c r="O44" s="36">
        <v>0</v>
      </c>
      <c r="P44" s="36">
        <v>0</v>
      </c>
      <c r="Q44" s="36">
        <v>0</v>
      </c>
      <c r="R44" s="36">
        <v>0</v>
      </c>
      <c r="S44" s="36">
        <v>0</v>
      </c>
      <c r="T44" s="36">
        <v>0</v>
      </c>
      <c r="U44" s="36">
        <v>0</v>
      </c>
      <c r="V44" s="36">
        <v>0</v>
      </c>
      <c r="W44" s="36">
        <v>0</v>
      </c>
      <c r="X44" s="36">
        <v>0</v>
      </c>
      <c r="Y44" s="36">
        <v>0</v>
      </c>
      <c r="Z44" s="36">
        <v>0</v>
      </c>
      <c r="AA44" s="36">
        <v>0</v>
      </c>
      <c r="AB44" s="36">
        <v>0</v>
      </c>
      <c r="AC44" s="36">
        <v>0</v>
      </c>
      <c r="AD44" s="36">
        <v>0</v>
      </c>
      <c r="AE44" s="36">
        <v>0</v>
      </c>
      <c r="AF44" s="36">
        <v>0</v>
      </c>
      <c r="AG44" s="36">
        <v>0</v>
      </c>
      <c r="AH44" s="36">
        <v>0</v>
      </c>
      <c r="AI44" s="36">
        <v>0</v>
      </c>
      <c r="AJ44" s="36">
        <v>0</v>
      </c>
      <c r="AK44" s="36">
        <v>0</v>
      </c>
      <c r="AL44" s="36">
        <v>0</v>
      </c>
      <c r="AM44" s="36">
        <v>0</v>
      </c>
      <c r="AN44" s="36">
        <v>0</v>
      </c>
      <c r="AO44" s="36">
        <v>0</v>
      </c>
      <c r="AP44" s="36">
        <v>0</v>
      </c>
      <c r="AQ44" s="36">
        <v>0</v>
      </c>
      <c r="AR44" s="36">
        <v>0</v>
      </c>
      <c r="AS44" s="36">
        <v>0</v>
      </c>
      <c r="AT44" s="36">
        <v>0</v>
      </c>
      <c r="AU44" s="36">
        <v>0</v>
      </c>
      <c r="AV44" s="36">
        <v>0</v>
      </c>
      <c r="AW44" s="36">
        <v>0</v>
      </c>
      <c r="AX44" s="36">
        <v>0</v>
      </c>
      <c r="AY44" s="36">
        <v>0</v>
      </c>
      <c r="AZ44" s="36">
        <v>0</v>
      </c>
      <c r="BA44" s="36">
        <v>0</v>
      </c>
      <c r="BB44" s="36">
        <v>0</v>
      </c>
      <c r="BC44" s="36">
        <v>0</v>
      </c>
      <c r="BD44" s="36">
        <v>0</v>
      </c>
      <c r="BE44" s="36">
        <v>0</v>
      </c>
      <c r="BF44" s="36">
        <v>0</v>
      </c>
      <c r="BG44" s="36">
        <v>0</v>
      </c>
      <c r="BH44" s="36">
        <v>0</v>
      </c>
      <c r="BI44" s="36">
        <v>0</v>
      </c>
      <c r="BJ44" s="36">
        <v>0</v>
      </c>
      <c r="BK44" s="36">
        <v>0</v>
      </c>
      <c r="BL44" s="36">
        <v>0</v>
      </c>
    </row>
    <row r="45" spans="1:64" s="37" customFormat="1" x14ac:dyDescent="0.2">
      <c r="A45" s="8">
        <v>42</v>
      </c>
      <c r="B45" s="34" t="s">
        <v>140</v>
      </c>
      <c r="C45" s="34" t="s">
        <v>149</v>
      </c>
      <c r="D45" s="41">
        <v>4.7690490739999998</v>
      </c>
      <c r="E45" s="36">
        <v>3</v>
      </c>
      <c r="F45" s="36">
        <v>0</v>
      </c>
      <c r="G45" s="36">
        <v>0</v>
      </c>
      <c r="H45" s="36">
        <v>3</v>
      </c>
      <c r="I45" s="36">
        <v>0</v>
      </c>
      <c r="J45" s="36">
        <v>0</v>
      </c>
      <c r="K45" s="36">
        <v>0</v>
      </c>
      <c r="L45" s="36">
        <v>0</v>
      </c>
      <c r="M45" s="36">
        <v>0</v>
      </c>
      <c r="N45" s="36">
        <v>0</v>
      </c>
      <c r="O45" s="36">
        <v>3.0469999999999998E-6</v>
      </c>
      <c r="P45" s="36">
        <v>4.8190000000000008E-6</v>
      </c>
      <c r="Q45" s="36">
        <v>2.4999999999999998E-6</v>
      </c>
      <c r="R45" s="36">
        <v>5.4700000000000001E-7</v>
      </c>
      <c r="S45" s="36">
        <v>4.1050000000000005E-6</v>
      </c>
      <c r="T45" s="36">
        <v>7.1399999999999996E-7</v>
      </c>
      <c r="U45" s="36">
        <v>0</v>
      </c>
      <c r="V45" s="36">
        <v>0</v>
      </c>
      <c r="W45" s="36">
        <v>3.0469999999999998E-6</v>
      </c>
      <c r="X45" s="36">
        <v>4.8190000000000008E-6</v>
      </c>
      <c r="Y45" s="36">
        <v>7.8660000000000006E-6</v>
      </c>
      <c r="Z45" s="36">
        <v>0</v>
      </c>
      <c r="AA45" s="36">
        <v>0</v>
      </c>
      <c r="AB45" s="36">
        <v>0</v>
      </c>
      <c r="AC45" s="36">
        <v>0</v>
      </c>
      <c r="AD45" s="36">
        <v>0</v>
      </c>
      <c r="AE45" s="36">
        <v>0</v>
      </c>
      <c r="AF45" s="36">
        <v>0</v>
      </c>
      <c r="AG45" s="36">
        <v>0</v>
      </c>
      <c r="AH45" s="36">
        <v>0</v>
      </c>
      <c r="AI45" s="36">
        <v>0</v>
      </c>
      <c r="AJ45" s="36">
        <v>0</v>
      </c>
      <c r="AK45" s="36">
        <v>0</v>
      </c>
      <c r="AL45" s="36">
        <v>0</v>
      </c>
      <c r="AM45" s="36">
        <v>0</v>
      </c>
      <c r="AN45" s="36">
        <v>0</v>
      </c>
      <c r="AO45" s="36">
        <v>0</v>
      </c>
      <c r="AP45" s="36">
        <v>4.7890000000000002E-6</v>
      </c>
      <c r="AQ45" s="36">
        <v>2.5790000000000002E-6</v>
      </c>
      <c r="AR45" s="36">
        <v>7.3680000000000004E-6</v>
      </c>
      <c r="AS45" s="36">
        <v>0</v>
      </c>
      <c r="AT45" s="36">
        <v>0</v>
      </c>
      <c r="AU45" s="36">
        <v>0</v>
      </c>
      <c r="AV45" s="36">
        <v>0</v>
      </c>
      <c r="AW45" s="36">
        <v>0</v>
      </c>
      <c r="AX45" s="36">
        <v>0</v>
      </c>
      <c r="AY45" s="36">
        <v>0</v>
      </c>
      <c r="AZ45" s="36">
        <v>0</v>
      </c>
      <c r="BA45" s="36">
        <v>0</v>
      </c>
      <c r="BB45" s="36">
        <v>4.7187239999999997E-3</v>
      </c>
      <c r="BC45" s="36">
        <v>0.31926433100000001</v>
      </c>
      <c r="BD45" s="36">
        <v>0.66536377700000005</v>
      </c>
      <c r="BE45" s="36">
        <v>5.1655428571428569E-4</v>
      </c>
      <c r="BF45" s="36">
        <v>1.0331085714285714E-3</v>
      </c>
      <c r="BG45" s="36">
        <v>1.0107668E-2</v>
      </c>
      <c r="BH45" s="36">
        <v>0.12150219299999999</v>
      </c>
      <c r="BI45" s="36">
        <v>0</v>
      </c>
      <c r="BJ45" s="36">
        <v>0</v>
      </c>
      <c r="BK45" s="36">
        <v>0</v>
      </c>
      <c r="BL45" s="36">
        <v>0</v>
      </c>
    </row>
    <row r="46" spans="1:64" s="37" customFormat="1" x14ac:dyDescent="0.2">
      <c r="A46" s="8">
        <v>43</v>
      </c>
      <c r="B46" s="34" t="s">
        <v>140</v>
      </c>
      <c r="C46" s="34" t="s">
        <v>150</v>
      </c>
      <c r="D46" s="41">
        <v>4.7697828769999999</v>
      </c>
      <c r="E46" s="36">
        <v>6</v>
      </c>
      <c r="F46" s="36">
        <v>0</v>
      </c>
      <c r="G46" s="36">
        <v>0</v>
      </c>
      <c r="H46" s="36">
        <v>6</v>
      </c>
      <c r="I46" s="36">
        <v>0</v>
      </c>
      <c r="J46" s="36">
        <v>0</v>
      </c>
      <c r="K46" s="36">
        <v>0</v>
      </c>
      <c r="L46" s="36">
        <v>0</v>
      </c>
      <c r="M46" s="36">
        <v>0</v>
      </c>
      <c r="N46" s="36">
        <v>0</v>
      </c>
      <c r="O46" s="36">
        <v>2.5600000000000001E-6</v>
      </c>
      <c r="P46" s="36">
        <v>3.7189999999999999E-6</v>
      </c>
      <c r="Q46" s="36">
        <v>1.9810000000000002E-6</v>
      </c>
      <c r="R46" s="36">
        <v>5.7899999999999998E-7</v>
      </c>
      <c r="S46" s="36">
        <v>2.9639999999999999E-6</v>
      </c>
      <c r="T46" s="36">
        <v>7.5499999999999997E-7</v>
      </c>
      <c r="U46" s="36">
        <v>0</v>
      </c>
      <c r="V46" s="36">
        <v>0</v>
      </c>
      <c r="W46" s="36">
        <v>2.5600000000000001E-6</v>
      </c>
      <c r="X46" s="36">
        <v>3.7189999999999999E-6</v>
      </c>
      <c r="Y46" s="36">
        <v>6.2790000000000004E-6</v>
      </c>
      <c r="Z46" s="36">
        <v>0</v>
      </c>
      <c r="AA46" s="36">
        <v>0</v>
      </c>
      <c r="AB46" s="36">
        <v>0</v>
      </c>
      <c r="AC46" s="36">
        <v>0</v>
      </c>
      <c r="AD46" s="36">
        <v>0</v>
      </c>
      <c r="AE46" s="36">
        <v>0</v>
      </c>
      <c r="AF46" s="36">
        <v>0</v>
      </c>
      <c r="AG46" s="36">
        <v>0</v>
      </c>
      <c r="AH46" s="36">
        <v>0</v>
      </c>
      <c r="AI46" s="36">
        <v>0</v>
      </c>
      <c r="AJ46" s="36">
        <v>0</v>
      </c>
      <c r="AK46" s="36">
        <v>0</v>
      </c>
      <c r="AL46" s="36">
        <v>0</v>
      </c>
      <c r="AM46" s="36">
        <v>0</v>
      </c>
      <c r="AN46" s="36">
        <v>0</v>
      </c>
      <c r="AO46" s="36">
        <v>0</v>
      </c>
      <c r="AP46" s="36">
        <v>6.5509999999999996E-6</v>
      </c>
      <c r="AQ46" s="36">
        <v>3.5269999999999999E-6</v>
      </c>
      <c r="AR46" s="36">
        <v>1.0077999999999999E-5</v>
      </c>
      <c r="AS46" s="36">
        <v>0</v>
      </c>
      <c r="AT46" s="36">
        <v>0</v>
      </c>
      <c r="AU46" s="36">
        <v>0</v>
      </c>
      <c r="AV46" s="36">
        <v>0</v>
      </c>
      <c r="AW46" s="36">
        <v>0</v>
      </c>
      <c r="AX46" s="36">
        <v>0</v>
      </c>
      <c r="AY46" s="36">
        <v>0</v>
      </c>
      <c r="AZ46" s="36">
        <v>0</v>
      </c>
      <c r="BA46" s="36">
        <v>0</v>
      </c>
      <c r="BB46" s="36">
        <v>0.56813847399999995</v>
      </c>
      <c r="BC46" s="36">
        <v>51.911308677000001</v>
      </c>
      <c r="BD46" s="36">
        <v>111.108672259</v>
      </c>
      <c r="BE46" s="36">
        <v>6.2193592857142856E-2</v>
      </c>
      <c r="BF46" s="36">
        <v>0.12438718571428571</v>
      </c>
      <c r="BG46" s="36">
        <v>0.862550971</v>
      </c>
      <c r="BH46" s="36">
        <v>5.8415774599999999</v>
      </c>
      <c r="BI46" s="36">
        <v>0</v>
      </c>
      <c r="BJ46" s="36">
        <v>0</v>
      </c>
      <c r="BK46" s="36">
        <v>0</v>
      </c>
      <c r="BL46" s="36">
        <v>0</v>
      </c>
    </row>
    <row r="47" spans="1:64" s="37" customFormat="1" x14ac:dyDescent="0.2">
      <c r="A47" s="34">
        <v>44</v>
      </c>
      <c r="B47" s="34" t="s">
        <v>140</v>
      </c>
      <c r="C47" s="34" t="s">
        <v>151</v>
      </c>
      <c r="D47" s="41">
        <v>4.8289623830000004</v>
      </c>
      <c r="E47" s="36">
        <v>6</v>
      </c>
      <c r="F47" s="36">
        <v>0</v>
      </c>
      <c r="G47" s="36">
        <v>0</v>
      </c>
      <c r="H47" s="36">
        <v>6</v>
      </c>
      <c r="I47" s="36">
        <v>0</v>
      </c>
      <c r="J47" s="36">
        <v>0</v>
      </c>
      <c r="K47" s="36">
        <v>0</v>
      </c>
      <c r="L47" s="36">
        <v>0</v>
      </c>
      <c r="M47" s="36">
        <v>0</v>
      </c>
      <c r="N47" s="36">
        <v>0</v>
      </c>
      <c r="O47" s="36">
        <v>7.4270100000000002E-4</v>
      </c>
      <c r="P47" s="36">
        <v>1.1110570000000001E-3</v>
      </c>
      <c r="Q47" s="36">
        <v>6.6909499999999998E-4</v>
      </c>
      <c r="R47" s="36">
        <v>7.3606E-5</v>
      </c>
      <c r="S47" s="36">
        <v>1.0150490000000001E-3</v>
      </c>
      <c r="T47" s="36">
        <v>9.6007999999999993E-5</v>
      </c>
      <c r="U47" s="36">
        <v>0</v>
      </c>
      <c r="V47" s="36">
        <v>0</v>
      </c>
      <c r="W47" s="36">
        <v>7.4270100000000002E-4</v>
      </c>
      <c r="X47" s="36">
        <v>1.1110570000000001E-3</v>
      </c>
      <c r="Y47" s="36">
        <v>1.8537580000000001E-3</v>
      </c>
      <c r="Z47" s="36">
        <v>0</v>
      </c>
      <c r="AA47" s="36">
        <v>0</v>
      </c>
      <c r="AB47" s="36">
        <v>0</v>
      </c>
      <c r="AC47" s="36">
        <v>0</v>
      </c>
      <c r="AD47" s="36">
        <v>0</v>
      </c>
      <c r="AE47" s="36">
        <v>0</v>
      </c>
      <c r="AF47" s="36">
        <v>0</v>
      </c>
      <c r="AG47" s="36">
        <v>0</v>
      </c>
      <c r="AH47" s="36">
        <v>0</v>
      </c>
      <c r="AI47" s="36">
        <v>0</v>
      </c>
      <c r="AJ47" s="36">
        <v>0</v>
      </c>
      <c r="AK47" s="36">
        <v>0</v>
      </c>
      <c r="AL47" s="36">
        <v>0</v>
      </c>
      <c r="AM47" s="36">
        <v>0</v>
      </c>
      <c r="AN47" s="36">
        <v>0</v>
      </c>
      <c r="AO47" s="36">
        <v>0</v>
      </c>
      <c r="AP47" s="36">
        <v>1.048478E-3</v>
      </c>
      <c r="AQ47" s="36">
        <v>5.6456500000000005E-4</v>
      </c>
      <c r="AR47" s="36">
        <v>1.6130430000000002E-3</v>
      </c>
      <c r="AS47" s="36">
        <v>0</v>
      </c>
      <c r="AT47" s="36">
        <v>0</v>
      </c>
      <c r="AU47" s="36">
        <v>0</v>
      </c>
      <c r="AV47" s="36">
        <v>0</v>
      </c>
      <c r="AW47" s="36">
        <v>0</v>
      </c>
      <c r="AX47" s="36">
        <v>0</v>
      </c>
      <c r="AY47" s="36">
        <v>0</v>
      </c>
      <c r="AZ47" s="36">
        <v>0</v>
      </c>
      <c r="BA47" s="36">
        <v>0</v>
      </c>
      <c r="BB47" s="36">
        <v>0.20809277300000001</v>
      </c>
      <c r="BC47" s="36">
        <v>10.888305182</v>
      </c>
      <c r="BD47" s="36">
        <v>25.757281076000002</v>
      </c>
      <c r="BE47" s="36">
        <v>2.2779722857142859E-2</v>
      </c>
      <c r="BF47" s="36">
        <v>4.5559445714285718E-2</v>
      </c>
      <c r="BG47" s="36">
        <v>1.0558258469999999</v>
      </c>
      <c r="BH47" s="36">
        <v>5.4474222970000001</v>
      </c>
      <c r="BI47" s="36">
        <v>0</v>
      </c>
      <c r="BJ47" s="36">
        <v>0</v>
      </c>
      <c r="BK47" s="36">
        <v>0</v>
      </c>
      <c r="BL47" s="36">
        <v>0</v>
      </c>
    </row>
    <row r="48" spans="1:64" s="37" customFormat="1" x14ac:dyDescent="0.2">
      <c r="A48" s="34">
        <v>45</v>
      </c>
      <c r="B48" s="34" t="s">
        <v>140</v>
      </c>
      <c r="C48" s="34" t="s">
        <v>152</v>
      </c>
      <c r="D48" s="41">
        <v>4.7834259140000004</v>
      </c>
      <c r="E48" s="36">
        <v>13</v>
      </c>
      <c r="F48" s="36">
        <v>0</v>
      </c>
      <c r="G48" s="36">
        <v>0</v>
      </c>
      <c r="H48" s="36">
        <v>13</v>
      </c>
      <c r="I48" s="36">
        <v>0</v>
      </c>
      <c r="J48" s="36">
        <v>0</v>
      </c>
      <c r="K48" s="36">
        <v>0</v>
      </c>
      <c r="L48" s="36">
        <v>0</v>
      </c>
      <c r="M48" s="36">
        <v>0</v>
      </c>
      <c r="N48" s="36">
        <v>0</v>
      </c>
      <c r="O48" s="36">
        <v>9.9654999999999994E-5</v>
      </c>
      <c r="P48" s="36">
        <v>1.7488200000000001E-4</v>
      </c>
      <c r="Q48" s="36">
        <v>9.5581999999999994E-5</v>
      </c>
      <c r="R48" s="36">
        <v>4.0729999999999998E-6</v>
      </c>
      <c r="S48" s="36">
        <v>1.69569E-4</v>
      </c>
      <c r="T48" s="36">
        <v>5.3129999999999998E-6</v>
      </c>
      <c r="U48" s="36">
        <v>0</v>
      </c>
      <c r="V48" s="36">
        <v>0</v>
      </c>
      <c r="W48" s="36">
        <v>9.9654999999999994E-5</v>
      </c>
      <c r="X48" s="36">
        <v>1.7488200000000001E-4</v>
      </c>
      <c r="Y48" s="36">
        <v>2.7453699999999999E-4</v>
      </c>
      <c r="Z48" s="36">
        <v>0</v>
      </c>
      <c r="AA48" s="36">
        <v>0</v>
      </c>
      <c r="AB48" s="36">
        <v>0</v>
      </c>
      <c r="AC48" s="36">
        <v>0</v>
      </c>
      <c r="AD48" s="36">
        <v>0</v>
      </c>
      <c r="AE48" s="36">
        <v>0</v>
      </c>
      <c r="AF48" s="36">
        <v>0</v>
      </c>
      <c r="AG48" s="36">
        <v>0</v>
      </c>
      <c r="AH48" s="36">
        <v>0</v>
      </c>
      <c r="AI48" s="36">
        <v>0</v>
      </c>
      <c r="AJ48" s="36">
        <v>0</v>
      </c>
      <c r="AK48" s="36">
        <v>0</v>
      </c>
      <c r="AL48" s="36">
        <v>0</v>
      </c>
      <c r="AM48" s="36">
        <v>0</v>
      </c>
      <c r="AN48" s="36">
        <v>0</v>
      </c>
      <c r="AO48" s="36">
        <v>0</v>
      </c>
      <c r="AP48" s="36">
        <v>2.18789E-4</v>
      </c>
      <c r="AQ48" s="36">
        <v>1.17809E-4</v>
      </c>
      <c r="AR48" s="36">
        <v>3.3659800000000002E-4</v>
      </c>
      <c r="AS48" s="36">
        <v>0</v>
      </c>
      <c r="AT48" s="36">
        <v>0</v>
      </c>
      <c r="AU48" s="36">
        <v>0</v>
      </c>
      <c r="AV48" s="36">
        <v>0</v>
      </c>
      <c r="AW48" s="36">
        <v>0</v>
      </c>
      <c r="AX48" s="36">
        <v>0</v>
      </c>
      <c r="AY48" s="36">
        <v>0</v>
      </c>
      <c r="AZ48" s="36">
        <v>0</v>
      </c>
      <c r="BA48" s="36">
        <v>0</v>
      </c>
      <c r="BB48" s="36">
        <v>8.8865542000000006E-2</v>
      </c>
      <c r="BC48" s="36">
        <v>8.555622799</v>
      </c>
      <c r="BD48" s="36">
        <v>18.438752128000001</v>
      </c>
      <c r="BE48" s="36">
        <v>9.7280285714285708E-3</v>
      </c>
      <c r="BF48" s="36">
        <v>1.9456057142857142E-2</v>
      </c>
      <c r="BG48" s="36">
        <v>1.2818569E-2</v>
      </c>
      <c r="BH48" s="36">
        <v>0.67759803900000004</v>
      </c>
      <c r="BI48" s="36">
        <v>0</v>
      </c>
      <c r="BJ48" s="36">
        <v>0</v>
      </c>
      <c r="BK48" s="36">
        <v>0</v>
      </c>
      <c r="BL48" s="36">
        <v>0</v>
      </c>
    </row>
    <row r="49" spans="1:64" s="37" customFormat="1" x14ac:dyDescent="0.2">
      <c r="A49" s="34">
        <v>46</v>
      </c>
      <c r="B49" s="34" t="s">
        <v>140</v>
      </c>
      <c r="C49" s="34" t="s">
        <v>153</v>
      </c>
      <c r="D49" s="41">
        <v>4.6912131410000004</v>
      </c>
      <c r="E49" s="36">
        <v>57</v>
      </c>
      <c r="F49" s="36">
        <v>0</v>
      </c>
      <c r="G49" s="36">
        <v>3</v>
      </c>
      <c r="H49" s="36">
        <v>54</v>
      </c>
      <c r="I49" s="36">
        <v>0</v>
      </c>
      <c r="J49" s="36">
        <v>0</v>
      </c>
      <c r="K49" s="36">
        <v>0</v>
      </c>
      <c r="L49" s="36">
        <v>0</v>
      </c>
      <c r="M49" s="36">
        <v>0</v>
      </c>
      <c r="N49" s="36">
        <v>0</v>
      </c>
      <c r="O49" s="36">
        <v>0</v>
      </c>
      <c r="P49" s="36">
        <v>0</v>
      </c>
      <c r="Q49" s="36">
        <v>0</v>
      </c>
      <c r="R49" s="36">
        <v>0</v>
      </c>
      <c r="S49" s="36">
        <v>0</v>
      </c>
      <c r="T49" s="36">
        <v>0</v>
      </c>
      <c r="U49" s="36">
        <v>2.7E-2</v>
      </c>
      <c r="V49" s="36">
        <v>6.4799999999999996E-2</v>
      </c>
      <c r="W49" s="36">
        <v>2.7E-2</v>
      </c>
      <c r="X49" s="36">
        <v>6.4799999999999996E-2</v>
      </c>
      <c r="Y49" s="36">
        <v>9.1799999999999993E-2</v>
      </c>
      <c r="Z49" s="36">
        <v>0</v>
      </c>
      <c r="AA49" s="36">
        <v>0</v>
      </c>
      <c r="AB49" s="36">
        <v>0</v>
      </c>
      <c r="AC49" s="36">
        <v>0</v>
      </c>
      <c r="AD49" s="36">
        <v>0</v>
      </c>
      <c r="AE49" s="36">
        <v>0</v>
      </c>
      <c r="AF49" s="36">
        <v>0</v>
      </c>
      <c r="AG49" s="36">
        <v>4.7606102564102561E-3</v>
      </c>
      <c r="AH49" s="36">
        <v>8.0985094017094004E-3</v>
      </c>
      <c r="AI49" s="36">
        <v>2.5937117948717947E-2</v>
      </c>
      <c r="AJ49" s="36">
        <v>0</v>
      </c>
      <c r="AK49" s="36">
        <v>0</v>
      </c>
      <c r="AL49" s="36">
        <v>0</v>
      </c>
      <c r="AM49" s="36">
        <v>4.7606102564102561E-3</v>
      </c>
      <c r="AN49" s="36">
        <v>8.0985094017094004E-3</v>
      </c>
      <c r="AO49" s="36">
        <v>2.5937117948717947E-2</v>
      </c>
      <c r="AP49" s="36">
        <v>8.5238704999999998E-2</v>
      </c>
      <c r="AQ49" s="36">
        <v>4.5897764000000001E-2</v>
      </c>
      <c r="AR49" s="36">
        <v>0.13113646900000001</v>
      </c>
      <c r="AS49" s="36">
        <v>0</v>
      </c>
      <c r="AT49" s="36">
        <v>0</v>
      </c>
      <c r="AU49" s="36">
        <v>0</v>
      </c>
      <c r="AV49" s="36">
        <v>0</v>
      </c>
      <c r="AW49" s="36">
        <v>0</v>
      </c>
      <c r="AX49" s="36">
        <v>0</v>
      </c>
      <c r="AY49" s="36">
        <v>0</v>
      </c>
      <c r="AZ49" s="36">
        <v>0</v>
      </c>
      <c r="BA49" s="36">
        <v>0</v>
      </c>
      <c r="BB49" s="36">
        <v>3.3394700000000002E-3</v>
      </c>
      <c r="BC49" s="36">
        <v>0.15417325800000001</v>
      </c>
      <c r="BD49" s="36">
        <v>0.32283989000000002</v>
      </c>
      <c r="BE49" s="36">
        <v>3.6556857142857149E-4</v>
      </c>
      <c r="BF49" s="36">
        <v>7.3113714285714297E-4</v>
      </c>
      <c r="BG49" s="36">
        <v>1.3675440000000001E-2</v>
      </c>
      <c r="BH49" s="36">
        <v>2.1899199999999999E-4</v>
      </c>
      <c r="BI49" s="36">
        <v>0</v>
      </c>
      <c r="BJ49" s="36">
        <v>0</v>
      </c>
      <c r="BK49" s="36">
        <v>0</v>
      </c>
      <c r="BL49" s="36">
        <v>0</v>
      </c>
    </row>
    <row r="50" spans="1:64" s="37" customFormat="1" x14ac:dyDescent="0.2">
      <c r="A50" s="34">
        <v>47</v>
      </c>
      <c r="B50" s="34" t="s">
        <v>140</v>
      </c>
      <c r="C50" s="34" t="s">
        <v>154</v>
      </c>
      <c r="D50" s="41">
        <v>4.3927499369999996</v>
      </c>
      <c r="E50" s="36">
        <v>40</v>
      </c>
      <c r="F50" s="36">
        <v>0</v>
      </c>
      <c r="G50" s="36">
        <v>0</v>
      </c>
      <c r="H50" s="36">
        <v>40</v>
      </c>
      <c r="I50" s="36">
        <v>0</v>
      </c>
      <c r="J50" s="36">
        <v>0</v>
      </c>
      <c r="K50" s="36">
        <v>0</v>
      </c>
      <c r="L50" s="36">
        <v>0</v>
      </c>
      <c r="M50" s="36">
        <v>0</v>
      </c>
      <c r="N50" s="36">
        <v>0</v>
      </c>
      <c r="O50" s="36">
        <v>0</v>
      </c>
      <c r="P50" s="36">
        <v>0</v>
      </c>
      <c r="Q50" s="36">
        <v>0</v>
      </c>
      <c r="R50" s="36">
        <v>0</v>
      </c>
      <c r="S50" s="36">
        <v>0</v>
      </c>
      <c r="T50" s="36">
        <v>0</v>
      </c>
      <c r="U50" s="36">
        <v>0</v>
      </c>
      <c r="V50" s="36">
        <v>0</v>
      </c>
      <c r="W50" s="36">
        <v>0</v>
      </c>
      <c r="X50" s="36">
        <v>0</v>
      </c>
      <c r="Y50" s="36">
        <v>0</v>
      </c>
      <c r="Z50" s="36">
        <v>0</v>
      </c>
      <c r="AA50" s="36">
        <v>0</v>
      </c>
      <c r="AB50" s="36">
        <v>0</v>
      </c>
      <c r="AC50" s="36">
        <v>0</v>
      </c>
      <c r="AD50" s="36">
        <v>0</v>
      </c>
      <c r="AE50" s="36">
        <v>0</v>
      </c>
      <c r="AF50" s="36">
        <v>0</v>
      </c>
      <c r="AG50" s="36">
        <v>0</v>
      </c>
      <c r="AH50" s="36">
        <v>0</v>
      </c>
      <c r="AI50" s="36">
        <v>0</v>
      </c>
      <c r="AJ50" s="36">
        <v>0</v>
      </c>
      <c r="AK50" s="36">
        <v>0</v>
      </c>
      <c r="AL50" s="36">
        <v>0</v>
      </c>
      <c r="AM50" s="36">
        <v>0</v>
      </c>
      <c r="AN50" s="36">
        <v>0</v>
      </c>
      <c r="AO50" s="36">
        <v>0</v>
      </c>
      <c r="AP50" s="36">
        <v>0</v>
      </c>
      <c r="AQ50" s="36">
        <v>0</v>
      </c>
      <c r="AR50" s="36">
        <v>0</v>
      </c>
      <c r="AS50" s="36">
        <v>0</v>
      </c>
      <c r="AT50" s="36">
        <v>0</v>
      </c>
      <c r="AU50" s="36">
        <v>0</v>
      </c>
      <c r="AV50" s="36">
        <v>0</v>
      </c>
      <c r="AW50" s="36">
        <v>0</v>
      </c>
      <c r="AX50" s="36">
        <v>0</v>
      </c>
      <c r="AY50" s="36">
        <v>0</v>
      </c>
      <c r="AZ50" s="36">
        <v>0</v>
      </c>
      <c r="BA50" s="36">
        <v>0</v>
      </c>
      <c r="BB50" s="36">
        <v>0</v>
      </c>
      <c r="BC50" s="36">
        <v>0</v>
      </c>
      <c r="BD50" s="36">
        <v>0</v>
      </c>
      <c r="BE50" s="36">
        <v>0</v>
      </c>
      <c r="BF50" s="36">
        <v>0</v>
      </c>
      <c r="BG50" s="36">
        <v>0</v>
      </c>
      <c r="BH50" s="36">
        <v>0</v>
      </c>
      <c r="BI50" s="36">
        <v>0</v>
      </c>
      <c r="BJ50" s="36">
        <v>0</v>
      </c>
      <c r="BK50" s="36">
        <v>0</v>
      </c>
      <c r="BL50" s="36">
        <v>0</v>
      </c>
    </row>
    <row r="51" spans="1:64" s="37" customFormat="1" x14ac:dyDescent="0.2">
      <c r="A51" s="34">
        <v>48</v>
      </c>
      <c r="B51" s="34" t="s">
        <v>140</v>
      </c>
      <c r="C51" s="34" t="s">
        <v>155</v>
      </c>
      <c r="D51" s="41">
        <v>4.7851312220000004</v>
      </c>
      <c r="E51" s="36">
        <v>55</v>
      </c>
      <c r="F51" s="36">
        <v>0</v>
      </c>
      <c r="G51" s="36">
        <v>1</v>
      </c>
      <c r="H51" s="36">
        <v>54</v>
      </c>
      <c r="I51" s="36">
        <v>0</v>
      </c>
      <c r="J51" s="36">
        <v>0</v>
      </c>
      <c r="K51" s="36">
        <v>0</v>
      </c>
      <c r="L51" s="36">
        <v>0</v>
      </c>
      <c r="M51" s="36">
        <v>0</v>
      </c>
      <c r="N51" s="36">
        <v>0</v>
      </c>
      <c r="O51" s="36">
        <v>0</v>
      </c>
      <c r="P51" s="36">
        <v>0</v>
      </c>
      <c r="Q51" s="36">
        <v>0</v>
      </c>
      <c r="R51" s="36">
        <v>0</v>
      </c>
      <c r="S51" s="36">
        <v>0</v>
      </c>
      <c r="T51" s="36">
        <v>0</v>
      </c>
      <c r="U51" s="36">
        <v>0</v>
      </c>
      <c r="V51" s="36">
        <v>0</v>
      </c>
      <c r="W51" s="36">
        <v>0</v>
      </c>
      <c r="X51" s="36">
        <v>0</v>
      </c>
      <c r="Y51" s="36">
        <v>0</v>
      </c>
      <c r="Z51" s="36">
        <v>0</v>
      </c>
      <c r="AA51" s="36">
        <v>0</v>
      </c>
      <c r="AB51" s="36">
        <v>0</v>
      </c>
      <c r="AC51" s="36">
        <v>0</v>
      </c>
      <c r="AD51" s="36">
        <v>0</v>
      </c>
      <c r="AE51" s="36">
        <v>0</v>
      </c>
      <c r="AF51" s="36">
        <v>0</v>
      </c>
      <c r="AG51" s="36">
        <v>0</v>
      </c>
      <c r="AH51" s="36">
        <v>0</v>
      </c>
      <c r="AI51" s="36">
        <v>0</v>
      </c>
      <c r="AJ51" s="36">
        <v>0</v>
      </c>
      <c r="AK51" s="36">
        <v>0</v>
      </c>
      <c r="AL51" s="36">
        <v>0</v>
      </c>
      <c r="AM51" s="36">
        <v>0</v>
      </c>
      <c r="AN51" s="36">
        <v>0</v>
      </c>
      <c r="AO51" s="36">
        <v>0</v>
      </c>
      <c r="AP51" s="36">
        <v>0</v>
      </c>
      <c r="AQ51" s="36">
        <v>0</v>
      </c>
      <c r="AR51" s="36">
        <v>0</v>
      </c>
      <c r="AS51" s="36">
        <v>0</v>
      </c>
      <c r="AT51" s="36">
        <v>0</v>
      </c>
      <c r="AU51" s="36">
        <v>0</v>
      </c>
      <c r="AV51" s="36">
        <v>0</v>
      </c>
      <c r="AW51" s="36">
        <v>0</v>
      </c>
      <c r="AX51" s="36">
        <v>0</v>
      </c>
      <c r="AY51" s="36">
        <v>0</v>
      </c>
      <c r="AZ51" s="36">
        <v>0</v>
      </c>
      <c r="BA51" s="36">
        <v>0</v>
      </c>
      <c r="BB51" s="36">
        <v>5.7180979999999996E-3</v>
      </c>
      <c r="BC51" s="36">
        <v>0.29033904999999999</v>
      </c>
      <c r="BD51" s="36">
        <v>0.62</v>
      </c>
      <c r="BE51" s="36">
        <v>6.2595428571428574E-4</v>
      </c>
      <c r="BF51" s="36">
        <v>1.2519085714285715E-3</v>
      </c>
      <c r="BG51" s="36">
        <v>7.1372181000000007E-2</v>
      </c>
      <c r="BH51" s="36">
        <v>0.40560167200000002</v>
      </c>
      <c r="BI51" s="36">
        <v>0</v>
      </c>
      <c r="BJ51" s="36">
        <v>0</v>
      </c>
      <c r="BK51" s="36">
        <v>0</v>
      </c>
      <c r="BL51" s="36">
        <v>0</v>
      </c>
    </row>
    <row r="52" spans="1:64" s="37" customFormat="1" x14ac:dyDescent="0.2">
      <c r="A52" s="34">
        <v>49</v>
      </c>
      <c r="B52" s="34" t="s">
        <v>140</v>
      </c>
      <c r="C52" s="34" t="s">
        <v>156</v>
      </c>
      <c r="D52" s="41">
        <v>4.8617282409999998</v>
      </c>
      <c r="E52" s="36">
        <v>23</v>
      </c>
      <c r="F52" s="36">
        <v>0</v>
      </c>
      <c r="G52" s="36">
        <v>1</v>
      </c>
      <c r="H52" s="36">
        <v>22</v>
      </c>
      <c r="I52" s="36">
        <v>0</v>
      </c>
      <c r="J52" s="36">
        <v>0</v>
      </c>
      <c r="K52" s="36">
        <v>0</v>
      </c>
      <c r="L52" s="36">
        <v>0</v>
      </c>
      <c r="M52" s="36">
        <v>0</v>
      </c>
      <c r="N52" s="36">
        <v>0</v>
      </c>
      <c r="O52" s="36">
        <v>1.312931E-3</v>
      </c>
      <c r="P52" s="36">
        <v>2.2559260000000001E-3</v>
      </c>
      <c r="Q52" s="36">
        <v>1.269987E-3</v>
      </c>
      <c r="R52" s="36">
        <v>4.2944000000000001E-5</v>
      </c>
      <c r="S52" s="36">
        <v>2.199912E-3</v>
      </c>
      <c r="T52" s="36">
        <v>5.6014000000000003E-5</v>
      </c>
      <c r="U52" s="36">
        <v>5.1000000000000004E-2</v>
      </c>
      <c r="V52" s="36">
        <v>0.12239999999999999</v>
      </c>
      <c r="W52" s="36">
        <v>5.2312931000000007E-2</v>
      </c>
      <c r="X52" s="36">
        <v>0.124655926</v>
      </c>
      <c r="Y52" s="36">
        <v>0.17696885700000001</v>
      </c>
      <c r="Z52" s="36">
        <v>0</v>
      </c>
      <c r="AA52" s="36">
        <v>0</v>
      </c>
      <c r="AB52" s="36">
        <v>0</v>
      </c>
      <c r="AC52" s="36">
        <v>0</v>
      </c>
      <c r="AD52" s="36">
        <v>0</v>
      </c>
      <c r="AE52" s="36">
        <v>0</v>
      </c>
      <c r="AF52" s="36">
        <v>0</v>
      </c>
      <c r="AG52" s="36">
        <v>9.2845706419944461E-3</v>
      </c>
      <c r="AH52" s="36">
        <v>1.5794442011668713E-2</v>
      </c>
      <c r="AI52" s="36">
        <v>5.0584902118452499E-2</v>
      </c>
      <c r="AJ52" s="36">
        <v>0</v>
      </c>
      <c r="AK52" s="36">
        <v>0</v>
      </c>
      <c r="AL52" s="36">
        <v>0</v>
      </c>
      <c r="AM52" s="36">
        <v>9.2845706419944461E-3</v>
      </c>
      <c r="AN52" s="36">
        <v>1.5794442011668713E-2</v>
      </c>
      <c r="AO52" s="36">
        <v>5.0584902118452499E-2</v>
      </c>
      <c r="AP52" s="36">
        <v>0.18882707800000001</v>
      </c>
      <c r="AQ52" s="36">
        <v>0.101676119</v>
      </c>
      <c r="AR52" s="36">
        <v>0.29050319699999999</v>
      </c>
      <c r="AS52" s="36">
        <v>0</v>
      </c>
      <c r="AT52" s="36">
        <v>0</v>
      </c>
      <c r="AU52" s="36">
        <v>0</v>
      </c>
      <c r="AV52" s="36">
        <v>0</v>
      </c>
      <c r="AW52" s="36">
        <v>0</v>
      </c>
      <c r="AX52" s="36">
        <v>0</v>
      </c>
      <c r="AY52" s="36">
        <v>0</v>
      </c>
      <c r="AZ52" s="36">
        <v>0</v>
      </c>
      <c r="BA52" s="36">
        <v>0</v>
      </c>
      <c r="BB52" s="36">
        <v>0.19524040100000001</v>
      </c>
      <c r="BC52" s="36">
        <v>10.358371926</v>
      </c>
      <c r="BD52" s="36">
        <v>22.783016218</v>
      </c>
      <c r="BE52" s="36">
        <v>2.1372785714285716E-2</v>
      </c>
      <c r="BF52" s="36">
        <v>4.2745571428571431E-2</v>
      </c>
      <c r="BG52" s="36">
        <v>8.2289397E-2</v>
      </c>
      <c r="BH52" s="36">
        <v>1.3762784539999999</v>
      </c>
      <c r="BI52" s="36">
        <v>0</v>
      </c>
      <c r="BJ52" s="36">
        <v>0</v>
      </c>
      <c r="BK52" s="36">
        <v>0</v>
      </c>
      <c r="BL52" s="36">
        <v>0</v>
      </c>
    </row>
    <row r="53" spans="1:64" s="37" customFormat="1" x14ac:dyDescent="0.2">
      <c r="A53" s="34">
        <v>50</v>
      </c>
      <c r="B53" s="34" t="s">
        <v>140</v>
      </c>
      <c r="C53" s="34" t="s">
        <v>157</v>
      </c>
      <c r="D53" s="41">
        <v>4.9708090179999997</v>
      </c>
      <c r="E53" s="36">
        <v>3</v>
      </c>
      <c r="F53" s="36">
        <v>0</v>
      </c>
      <c r="G53" s="36">
        <v>0</v>
      </c>
      <c r="H53" s="36">
        <v>3</v>
      </c>
      <c r="I53" s="36">
        <v>0</v>
      </c>
      <c r="J53" s="36">
        <v>0</v>
      </c>
      <c r="K53" s="36">
        <v>0</v>
      </c>
      <c r="L53" s="36">
        <v>0</v>
      </c>
      <c r="M53" s="36">
        <v>0</v>
      </c>
      <c r="N53" s="36">
        <v>0</v>
      </c>
      <c r="O53" s="36">
        <v>3.6695709999999995E-3</v>
      </c>
      <c r="P53" s="36">
        <v>5.8474960000000006E-3</v>
      </c>
      <c r="Q53" s="36">
        <v>3.3326579999999996E-3</v>
      </c>
      <c r="R53" s="36">
        <v>3.3691299999999999E-4</v>
      </c>
      <c r="S53" s="36">
        <v>5.4080430000000004E-3</v>
      </c>
      <c r="T53" s="36">
        <v>4.3945300000000002E-4</v>
      </c>
      <c r="U53" s="36">
        <v>0</v>
      </c>
      <c r="V53" s="36">
        <v>0</v>
      </c>
      <c r="W53" s="36">
        <v>3.6695709999999995E-3</v>
      </c>
      <c r="X53" s="36">
        <v>5.8474960000000006E-3</v>
      </c>
      <c r="Y53" s="36">
        <v>9.5170670000000006E-3</v>
      </c>
      <c r="Z53" s="36">
        <v>0</v>
      </c>
      <c r="AA53" s="36">
        <v>0</v>
      </c>
      <c r="AB53" s="36">
        <v>0</v>
      </c>
      <c r="AC53" s="36">
        <v>0</v>
      </c>
      <c r="AD53" s="36">
        <v>0</v>
      </c>
      <c r="AE53" s="36">
        <v>0</v>
      </c>
      <c r="AF53" s="36">
        <v>0</v>
      </c>
      <c r="AG53" s="36">
        <v>0</v>
      </c>
      <c r="AH53" s="36">
        <v>0</v>
      </c>
      <c r="AI53" s="36">
        <v>0</v>
      </c>
      <c r="AJ53" s="36">
        <v>0</v>
      </c>
      <c r="AK53" s="36">
        <v>0</v>
      </c>
      <c r="AL53" s="36">
        <v>0</v>
      </c>
      <c r="AM53" s="36">
        <v>0</v>
      </c>
      <c r="AN53" s="36">
        <v>0</v>
      </c>
      <c r="AO53" s="36">
        <v>0</v>
      </c>
      <c r="AP53" s="36">
        <v>4.826599E-3</v>
      </c>
      <c r="AQ53" s="36">
        <v>2.5989379999999999E-3</v>
      </c>
      <c r="AR53" s="36">
        <v>7.4255369999999994E-3</v>
      </c>
      <c r="AS53" s="36">
        <v>0</v>
      </c>
      <c r="AT53" s="36">
        <v>0</v>
      </c>
      <c r="AU53" s="36">
        <v>0</v>
      </c>
      <c r="AV53" s="36">
        <v>0</v>
      </c>
      <c r="AW53" s="36">
        <v>0</v>
      </c>
      <c r="AX53" s="36">
        <v>0</v>
      </c>
      <c r="AY53" s="36">
        <v>0</v>
      </c>
      <c r="AZ53" s="36">
        <v>0</v>
      </c>
      <c r="BA53" s="36">
        <v>0</v>
      </c>
      <c r="BB53" s="36">
        <v>0</v>
      </c>
      <c r="BC53" s="36">
        <v>0</v>
      </c>
      <c r="BD53" s="36">
        <v>0</v>
      </c>
      <c r="BE53" s="36">
        <v>0</v>
      </c>
      <c r="BF53" s="36">
        <v>0</v>
      </c>
      <c r="BG53" s="36">
        <v>0.14292032199999999</v>
      </c>
      <c r="BH53" s="36">
        <v>0.93761984399999998</v>
      </c>
      <c r="BI53" s="36">
        <v>0</v>
      </c>
      <c r="BJ53" s="36">
        <v>0</v>
      </c>
      <c r="BK53" s="36">
        <v>0</v>
      </c>
      <c r="BL53" s="36">
        <v>0</v>
      </c>
    </row>
    <row r="54" spans="1:64" s="37" customFormat="1" x14ac:dyDescent="0.2">
      <c r="A54" s="34">
        <v>51</v>
      </c>
      <c r="B54" s="34" t="s">
        <v>140</v>
      </c>
      <c r="C54" s="34" t="s">
        <v>158</v>
      </c>
      <c r="D54" s="41">
        <v>4.9814621089999997</v>
      </c>
      <c r="E54" s="36">
        <v>31</v>
      </c>
      <c r="F54" s="36">
        <v>0</v>
      </c>
      <c r="G54" s="36">
        <v>1</v>
      </c>
      <c r="H54" s="36">
        <v>30</v>
      </c>
      <c r="I54" s="36">
        <v>0</v>
      </c>
      <c r="J54" s="36">
        <v>0</v>
      </c>
      <c r="K54" s="36">
        <v>0</v>
      </c>
      <c r="L54" s="36">
        <v>0</v>
      </c>
      <c r="M54" s="36">
        <v>0</v>
      </c>
      <c r="N54" s="36">
        <v>0</v>
      </c>
      <c r="O54" s="36">
        <v>1.6861479000000002E-2</v>
      </c>
      <c r="P54" s="36">
        <v>2.6673565E-2</v>
      </c>
      <c r="Q54" s="36">
        <v>1.5438105000000001E-2</v>
      </c>
      <c r="R54" s="36">
        <v>1.423374E-3</v>
      </c>
      <c r="S54" s="36">
        <v>2.4816990000000001E-2</v>
      </c>
      <c r="T54" s="36">
        <v>1.8565750000000001E-3</v>
      </c>
      <c r="U54" s="36">
        <v>6.0000000000000001E-3</v>
      </c>
      <c r="V54" s="36">
        <v>1.44E-2</v>
      </c>
      <c r="W54" s="36">
        <v>2.2861479000000004E-2</v>
      </c>
      <c r="X54" s="36">
        <v>4.1073564999999999E-2</v>
      </c>
      <c r="Y54" s="36">
        <v>6.3935043999999996E-2</v>
      </c>
      <c r="Z54" s="36">
        <v>0</v>
      </c>
      <c r="AA54" s="36">
        <v>0</v>
      </c>
      <c r="AB54" s="36">
        <v>0</v>
      </c>
      <c r="AC54" s="36">
        <v>0</v>
      </c>
      <c r="AD54" s="36">
        <v>0</v>
      </c>
      <c r="AE54" s="36">
        <v>0</v>
      </c>
      <c r="AF54" s="36">
        <v>0</v>
      </c>
      <c r="AG54" s="36">
        <v>1.1282146809107369E-3</v>
      </c>
      <c r="AH54" s="36">
        <v>1.9192617560320582E-3</v>
      </c>
      <c r="AI54" s="36">
        <v>6.1468248132378073E-3</v>
      </c>
      <c r="AJ54" s="36">
        <v>0</v>
      </c>
      <c r="AK54" s="36">
        <v>0</v>
      </c>
      <c r="AL54" s="36">
        <v>0</v>
      </c>
      <c r="AM54" s="36">
        <v>1.1282146809107369E-3</v>
      </c>
      <c r="AN54" s="36">
        <v>1.9192617560320582E-3</v>
      </c>
      <c r="AO54" s="36">
        <v>6.1468248132378073E-3</v>
      </c>
      <c r="AP54" s="36">
        <v>4.7914646999999998E-2</v>
      </c>
      <c r="AQ54" s="36">
        <v>2.5800193999999999E-2</v>
      </c>
      <c r="AR54" s="36">
        <v>7.3714841000000003E-2</v>
      </c>
      <c r="AS54" s="36">
        <v>0</v>
      </c>
      <c r="AT54" s="36">
        <v>0</v>
      </c>
      <c r="AU54" s="36">
        <v>0</v>
      </c>
      <c r="AV54" s="36">
        <v>0</v>
      </c>
      <c r="AW54" s="36">
        <v>0</v>
      </c>
      <c r="AX54" s="36">
        <v>0</v>
      </c>
      <c r="AY54" s="36">
        <v>0</v>
      </c>
      <c r="AZ54" s="36">
        <v>0</v>
      </c>
      <c r="BA54" s="36">
        <v>0</v>
      </c>
      <c r="BB54" s="36">
        <v>0.93616041100000003</v>
      </c>
      <c r="BC54" s="36">
        <v>67.376858945999999</v>
      </c>
      <c r="BD54" s="36">
        <v>153.19117779000001</v>
      </c>
      <c r="BE54" s="36">
        <v>0.1024806142857143</v>
      </c>
      <c r="BF54" s="36">
        <v>0.20496122857142859</v>
      </c>
      <c r="BG54" s="36">
        <v>0.57056261399999997</v>
      </c>
      <c r="BH54" s="36">
        <v>6.4625570550000004</v>
      </c>
      <c r="BI54" s="36">
        <v>0</v>
      </c>
      <c r="BJ54" s="36">
        <v>0</v>
      </c>
      <c r="BK54" s="36">
        <v>0</v>
      </c>
      <c r="BL54" s="36">
        <v>0</v>
      </c>
    </row>
    <row r="55" spans="1:64" s="37" customFormat="1" x14ac:dyDescent="0.2">
      <c r="A55" s="34">
        <v>52</v>
      </c>
      <c r="B55" s="34" t="s">
        <v>140</v>
      </c>
      <c r="C55" s="34" t="s">
        <v>159</v>
      </c>
      <c r="D55" s="41">
        <v>4.6127690189999999</v>
      </c>
      <c r="E55" s="36">
        <v>4</v>
      </c>
      <c r="F55" s="36">
        <v>0</v>
      </c>
      <c r="G55" s="36">
        <v>0</v>
      </c>
      <c r="H55" s="36">
        <v>4</v>
      </c>
      <c r="I55" s="36">
        <v>0</v>
      </c>
      <c r="J55" s="36">
        <v>0</v>
      </c>
      <c r="K55" s="36">
        <v>0</v>
      </c>
      <c r="L55" s="36">
        <v>0</v>
      </c>
      <c r="M55" s="36">
        <v>0</v>
      </c>
      <c r="N55" s="36">
        <v>0</v>
      </c>
      <c r="O55" s="36">
        <v>0</v>
      </c>
      <c r="P55" s="36">
        <v>0</v>
      </c>
      <c r="Q55" s="36">
        <v>0</v>
      </c>
      <c r="R55" s="36">
        <v>0</v>
      </c>
      <c r="S55" s="36">
        <v>0</v>
      </c>
      <c r="T55" s="36">
        <v>0</v>
      </c>
      <c r="U55" s="36">
        <v>0</v>
      </c>
      <c r="V55" s="36">
        <v>0</v>
      </c>
      <c r="W55" s="36">
        <v>0</v>
      </c>
      <c r="X55" s="36">
        <v>0</v>
      </c>
      <c r="Y55" s="36">
        <v>0</v>
      </c>
      <c r="Z55" s="36">
        <v>0</v>
      </c>
      <c r="AA55" s="36">
        <v>0</v>
      </c>
      <c r="AB55" s="36">
        <v>0</v>
      </c>
      <c r="AC55" s="36">
        <v>0</v>
      </c>
      <c r="AD55" s="36">
        <v>0</v>
      </c>
      <c r="AE55" s="36">
        <v>0</v>
      </c>
      <c r="AF55" s="36">
        <v>0</v>
      </c>
      <c r="AG55" s="36">
        <v>0</v>
      </c>
      <c r="AH55" s="36">
        <v>0</v>
      </c>
      <c r="AI55" s="36">
        <v>0</v>
      </c>
      <c r="AJ55" s="36">
        <v>0</v>
      </c>
      <c r="AK55" s="36">
        <v>0</v>
      </c>
      <c r="AL55" s="36">
        <v>0</v>
      </c>
      <c r="AM55" s="36">
        <v>0</v>
      </c>
      <c r="AN55" s="36">
        <v>0</v>
      </c>
      <c r="AO55" s="36">
        <v>0</v>
      </c>
      <c r="AP55" s="36">
        <v>0</v>
      </c>
      <c r="AQ55" s="36">
        <v>0</v>
      </c>
      <c r="AR55" s="36">
        <v>0</v>
      </c>
      <c r="AS55" s="36">
        <v>0</v>
      </c>
      <c r="AT55" s="36">
        <v>0</v>
      </c>
      <c r="AU55" s="36">
        <v>0</v>
      </c>
      <c r="AV55" s="36">
        <v>0</v>
      </c>
      <c r="AW55" s="36">
        <v>0</v>
      </c>
      <c r="AX55" s="36">
        <v>0</v>
      </c>
      <c r="AY55" s="36">
        <v>0</v>
      </c>
      <c r="AZ55" s="36">
        <v>0</v>
      </c>
      <c r="BA55" s="36">
        <v>0</v>
      </c>
      <c r="BB55" s="36">
        <v>9.3271659999999996E-3</v>
      </c>
      <c r="BC55" s="36">
        <v>0.279593804</v>
      </c>
      <c r="BD55" s="36">
        <v>0.56416419799999995</v>
      </c>
      <c r="BE55" s="36">
        <v>1.0210357142857143E-3</v>
      </c>
      <c r="BF55" s="36">
        <v>2.0420714285714287E-3</v>
      </c>
      <c r="BG55" s="36">
        <v>0</v>
      </c>
      <c r="BH55" s="36">
        <v>0.17493925900000001</v>
      </c>
      <c r="BI55" s="36">
        <v>0</v>
      </c>
      <c r="BJ55" s="36">
        <v>0</v>
      </c>
      <c r="BK55" s="36">
        <v>0</v>
      </c>
      <c r="BL55" s="36">
        <v>0</v>
      </c>
    </row>
    <row r="56" spans="1:64" s="37" customFormat="1" x14ac:dyDescent="0.2">
      <c r="A56" s="34">
        <v>53</v>
      </c>
      <c r="B56" s="34" t="s">
        <v>161</v>
      </c>
      <c r="C56" s="34" t="s">
        <v>160</v>
      </c>
      <c r="D56" s="41">
        <v>4.6480365160000003</v>
      </c>
      <c r="E56" s="36">
        <v>318</v>
      </c>
      <c r="F56" s="36">
        <v>0</v>
      </c>
      <c r="G56" s="36">
        <v>0</v>
      </c>
      <c r="H56" s="36">
        <v>318</v>
      </c>
      <c r="I56" s="36">
        <v>0</v>
      </c>
      <c r="J56" s="36">
        <v>0</v>
      </c>
      <c r="K56" s="36">
        <v>0</v>
      </c>
      <c r="L56" s="36">
        <v>0</v>
      </c>
      <c r="M56" s="36">
        <v>0</v>
      </c>
      <c r="N56" s="36">
        <v>0</v>
      </c>
      <c r="O56" s="36">
        <v>0</v>
      </c>
      <c r="P56" s="36">
        <v>0</v>
      </c>
      <c r="Q56" s="36">
        <v>0</v>
      </c>
      <c r="R56" s="36">
        <v>0</v>
      </c>
      <c r="S56" s="36">
        <v>0</v>
      </c>
      <c r="T56" s="36">
        <v>0</v>
      </c>
      <c r="U56" s="36">
        <v>0</v>
      </c>
      <c r="V56" s="36">
        <v>0</v>
      </c>
      <c r="W56" s="36">
        <v>0</v>
      </c>
      <c r="X56" s="36">
        <v>0</v>
      </c>
      <c r="Y56" s="36">
        <v>0</v>
      </c>
      <c r="Z56" s="36">
        <v>0</v>
      </c>
      <c r="AA56" s="36">
        <v>0</v>
      </c>
      <c r="AB56" s="36">
        <v>0</v>
      </c>
      <c r="AC56" s="36">
        <v>0</v>
      </c>
      <c r="AD56" s="36">
        <v>0</v>
      </c>
      <c r="AE56" s="36">
        <v>0</v>
      </c>
      <c r="AF56" s="36">
        <v>0</v>
      </c>
      <c r="AG56" s="36">
        <v>0</v>
      </c>
      <c r="AH56" s="36">
        <v>0</v>
      </c>
      <c r="AI56" s="36">
        <v>0</v>
      </c>
      <c r="AJ56" s="36">
        <v>0</v>
      </c>
      <c r="AK56" s="36">
        <v>0</v>
      </c>
      <c r="AL56" s="36">
        <v>0</v>
      </c>
      <c r="AM56" s="36">
        <v>0</v>
      </c>
      <c r="AN56" s="36">
        <v>0</v>
      </c>
      <c r="AO56" s="36">
        <v>0</v>
      </c>
      <c r="AP56" s="36">
        <v>0</v>
      </c>
      <c r="AQ56" s="36">
        <v>0</v>
      </c>
      <c r="AR56" s="36">
        <v>0</v>
      </c>
      <c r="AS56" s="36">
        <v>0</v>
      </c>
      <c r="AT56" s="36">
        <v>0</v>
      </c>
      <c r="AU56" s="36">
        <v>0</v>
      </c>
      <c r="AV56" s="36">
        <v>0</v>
      </c>
      <c r="AW56" s="36">
        <v>0</v>
      </c>
      <c r="AX56" s="36">
        <v>0</v>
      </c>
      <c r="AY56" s="36">
        <v>0</v>
      </c>
      <c r="AZ56" s="36">
        <v>0</v>
      </c>
      <c r="BA56" s="36">
        <v>0</v>
      </c>
      <c r="BB56" s="36">
        <v>0.52740301999999994</v>
      </c>
      <c r="BC56" s="36">
        <v>40.470635803999997</v>
      </c>
      <c r="BD56" s="36">
        <v>83.059224682999997</v>
      </c>
      <c r="BE56" s="36">
        <v>2.3830242857142858E-2</v>
      </c>
      <c r="BF56" s="36">
        <v>4.7660487142857144E-2</v>
      </c>
      <c r="BG56" s="36">
        <v>0.15952846100000001</v>
      </c>
      <c r="BH56" s="36">
        <v>2.3753289409999998</v>
      </c>
      <c r="BI56" s="36">
        <v>0</v>
      </c>
      <c r="BJ56" s="36">
        <v>0</v>
      </c>
      <c r="BK56" s="36">
        <v>0</v>
      </c>
      <c r="BL56" s="36">
        <v>0</v>
      </c>
    </row>
    <row r="57" spans="1:64" s="37" customFormat="1" x14ac:dyDescent="0.2">
      <c r="A57" s="34">
        <v>54</v>
      </c>
      <c r="B57" s="34" t="s">
        <v>161</v>
      </c>
      <c r="C57" s="34" t="s">
        <v>162</v>
      </c>
      <c r="D57" s="41">
        <v>5.0634874380000001</v>
      </c>
      <c r="E57" s="36">
        <v>22</v>
      </c>
      <c r="F57" s="36">
        <v>0</v>
      </c>
      <c r="G57" s="36">
        <v>3</v>
      </c>
      <c r="H57" s="36">
        <v>19</v>
      </c>
      <c r="I57" s="36">
        <v>3.7168466891688167E-5</v>
      </c>
      <c r="J57" s="36">
        <v>0.62301571257721222</v>
      </c>
      <c r="K57" s="36">
        <v>3.7168466891688167E-5</v>
      </c>
      <c r="L57" s="36">
        <v>0</v>
      </c>
      <c r="M57" s="36">
        <v>1.0142881044123853E-2</v>
      </c>
      <c r="N57" s="36">
        <v>0.61290999999998008</v>
      </c>
      <c r="O57" s="36">
        <v>0.12543293699999999</v>
      </c>
      <c r="P57" s="36">
        <v>0.23014405199999999</v>
      </c>
      <c r="Q57" s="36">
        <v>0.11844959199999999</v>
      </c>
      <c r="R57" s="36">
        <v>6.9833450000000002E-3</v>
      </c>
      <c r="S57" s="36">
        <v>0.22103534</v>
      </c>
      <c r="T57" s="36">
        <v>9.1087119999999997E-3</v>
      </c>
      <c r="U57" s="36">
        <v>0.13500000000000001</v>
      </c>
      <c r="V57" s="36">
        <v>0.31919999999999998</v>
      </c>
      <c r="W57" s="36">
        <v>0.2604701054668917</v>
      </c>
      <c r="X57" s="36">
        <v>1.1723597645772121</v>
      </c>
      <c r="Y57" s="36">
        <v>1.4328298700441038</v>
      </c>
      <c r="Z57" s="36">
        <v>1.1670198260827382E-5</v>
      </c>
      <c r="AA57" s="36">
        <v>2.4974224278170604E-6</v>
      </c>
      <c r="AB57" s="36">
        <v>2.4974200000000001E-6</v>
      </c>
      <c r="AC57" s="36">
        <v>9.9174168237055868E-7</v>
      </c>
      <c r="AD57" s="36">
        <v>2.2730802724448457E-2</v>
      </c>
      <c r="AE57" s="36">
        <v>0.20457722452003613</v>
      </c>
      <c r="AF57" s="36">
        <v>0.2273080272444846</v>
      </c>
      <c r="AG57" s="36">
        <v>2.4528140849287342E-2</v>
      </c>
      <c r="AH57" s="36">
        <v>4.1726032709132492E-2</v>
      </c>
      <c r="AI57" s="36">
        <v>0.13363607773060002</v>
      </c>
      <c r="AJ57" s="36">
        <v>2.5664708259571945E-7</v>
      </c>
      <c r="AK57" s="36">
        <v>3.101432364316449E-7</v>
      </c>
      <c r="AL57" s="36">
        <v>7.7569347354987894E-7</v>
      </c>
      <c r="AM57" s="36">
        <v>2.4529389238052309E-2</v>
      </c>
      <c r="AN57" s="36">
        <v>6.4457145576817379E-2</v>
      </c>
      <c r="AO57" s="36">
        <v>0.33821407794410974</v>
      </c>
      <c r="AP57" s="36">
        <v>1.654806461</v>
      </c>
      <c r="AQ57" s="36">
        <v>0.89104963299999995</v>
      </c>
      <c r="AR57" s="36">
        <v>2.5458560939999999</v>
      </c>
      <c r="AS57" s="36">
        <v>5.5096980000000004E-3</v>
      </c>
      <c r="AT57" s="36">
        <v>2.9028068000000001E-2</v>
      </c>
      <c r="AU57" s="36">
        <v>6.4502245E-2</v>
      </c>
      <c r="AV57" s="36">
        <v>0.19788692299999999</v>
      </c>
      <c r="AW57" s="36">
        <v>0.43971754200000002</v>
      </c>
      <c r="AX57" s="36">
        <v>0.174438485</v>
      </c>
      <c r="AY57" s="36">
        <v>0.38761359499999998</v>
      </c>
      <c r="AZ57" s="36">
        <v>1.1526428571428573E-4</v>
      </c>
      <c r="BA57" s="36">
        <v>2.3052857142857145E-4</v>
      </c>
      <c r="BB57" s="36">
        <v>12.660999794</v>
      </c>
      <c r="BC57" s="36">
        <v>602.23812509499999</v>
      </c>
      <c r="BD57" s="36">
        <v>1338.212062929</v>
      </c>
      <c r="BE57" s="36">
        <v>0.57207620000000003</v>
      </c>
      <c r="BF57" s="36">
        <v>1.1441524014285713</v>
      </c>
      <c r="BG57" s="36">
        <v>16.040838927999999</v>
      </c>
      <c r="BH57" s="36">
        <v>90.849261084000005</v>
      </c>
      <c r="BI57" s="36">
        <v>0</v>
      </c>
      <c r="BJ57" s="36">
        <v>0</v>
      </c>
      <c r="BK57" s="36">
        <v>0</v>
      </c>
      <c r="BL57" s="36">
        <v>0</v>
      </c>
    </row>
    <row r="58" spans="1:64" s="37" customFormat="1" x14ac:dyDescent="0.2">
      <c r="A58" s="34">
        <v>55</v>
      </c>
      <c r="B58" s="34" t="s">
        <v>161</v>
      </c>
      <c r="C58" s="34" t="s">
        <v>163</v>
      </c>
      <c r="D58" s="41">
        <v>4.7064565619999996</v>
      </c>
      <c r="E58" s="36">
        <v>61</v>
      </c>
      <c r="F58" s="36">
        <v>0</v>
      </c>
      <c r="G58" s="36">
        <v>0</v>
      </c>
      <c r="H58" s="36">
        <v>61</v>
      </c>
      <c r="I58" s="36">
        <v>0</v>
      </c>
      <c r="J58" s="36">
        <v>0</v>
      </c>
      <c r="K58" s="36">
        <v>0</v>
      </c>
      <c r="L58" s="36">
        <v>0</v>
      </c>
      <c r="M58" s="36">
        <v>0</v>
      </c>
      <c r="N58" s="36">
        <v>0</v>
      </c>
      <c r="O58" s="36">
        <v>0</v>
      </c>
      <c r="P58" s="36">
        <v>0</v>
      </c>
      <c r="Q58" s="36">
        <v>0</v>
      </c>
      <c r="R58" s="36">
        <v>0</v>
      </c>
      <c r="S58" s="36">
        <v>0</v>
      </c>
      <c r="T58" s="36">
        <v>0</v>
      </c>
      <c r="U58" s="36">
        <v>0</v>
      </c>
      <c r="V58" s="36">
        <v>0</v>
      </c>
      <c r="W58" s="36">
        <v>0</v>
      </c>
      <c r="X58" s="36">
        <v>0</v>
      </c>
      <c r="Y58" s="36">
        <v>0</v>
      </c>
      <c r="Z58" s="36">
        <v>0</v>
      </c>
      <c r="AA58" s="36">
        <v>0</v>
      </c>
      <c r="AB58" s="36">
        <v>0</v>
      </c>
      <c r="AC58" s="36">
        <v>0</v>
      </c>
      <c r="AD58" s="36">
        <v>0</v>
      </c>
      <c r="AE58" s="36">
        <v>0</v>
      </c>
      <c r="AF58" s="36">
        <v>0</v>
      </c>
      <c r="AG58" s="36">
        <v>0</v>
      </c>
      <c r="AH58" s="36">
        <v>0</v>
      </c>
      <c r="AI58" s="36">
        <v>0</v>
      </c>
      <c r="AJ58" s="36">
        <v>0</v>
      </c>
      <c r="AK58" s="36">
        <v>0</v>
      </c>
      <c r="AL58" s="36">
        <v>0</v>
      </c>
      <c r="AM58" s="36">
        <v>0</v>
      </c>
      <c r="AN58" s="36">
        <v>0</v>
      </c>
      <c r="AO58" s="36">
        <v>0</v>
      </c>
      <c r="AP58" s="36">
        <v>0</v>
      </c>
      <c r="AQ58" s="36">
        <v>0</v>
      </c>
      <c r="AR58" s="36">
        <v>0</v>
      </c>
      <c r="AS58" s="36">
        <v>0</v>
      </c>
      <c r="AT58" s="36">
        <v>0</v>
      </c>
      <c r="AU58" s="36">
        <v>0</v>
      </c>
      <c r="AV58" s="36">
        <v>0</v>
      </c>
      <c r="AW58" s="36">
        <v>0</v>
      </c>
      <c r="AX58" s="36">
        <v>0</v>
      </c>
      <c r="AY58" s="36">
        <v>0</v>
      </c>
      <c r="AZ58" s="36">
        <v>0</v>
      </c>
      <c r="BA58" s="36">
        <v>0</v>
      </c>
      <c r="BB58" s="36">
        <v>1.6124190839999999</v>
      </c>
      <c r="BC58" s="36">
        <v>135.78972019299999</v>
      </c>
      <c r="BD58" s="36">
        <v>309.79848433000001</v>
      </c>
      <c r="BE58" s="36">
        <v>7.2855745714285713E-2</v>
      </c>
      <c r="BF58" s="36">
        <v>0.14571149142857143</v>
      </c>
      <c r="BG58" s="36">
        <v>1.056625028</v>
      </c>
      <c r="BH58" s="36">
        <v>10.334978887</v>
      </c>
      <c r="BI58" s="36">
        <v>0</v>
      </c>
      <c r="BJ58" s="36">
        <v>0</v>
      </c>
      <c r="BK58" s="36">
        <v>0</v>
      </c>
      <c r="BL58" s="36">
        <v>0</v>
      </c>
    </row>
    <row r="59" spans="1:64" s="37" customFormat="1" x14ac:dyDescent="0.2">
      <c r="A59" s="34">
        <v>56</v>
      </c>
      <c r="B59" s="34" t="s">
        <v>161</v>
      </c>
      <c r="C59" s="34" t="s">
        <v>164</v>
      </c>
      <c r="D59" s="41">
        <v>4.7239168669999998</v>
      </c>
      <c r="E59" s="36">
        <v>58</v>
      </c>
      <c r="F59" s="36">
        <v>0</v>
      </c>
      <c r="G59" s="36">
        <v>1</v>
      </c>
      <c r="H59" s="36">
        <v>57</v>
      </c>
      <c r="I59" s="36">
        <v>0</v>
      </c>
      <c r="J59" s="36">
        <v>0</v>
      </c>
      <c r="K59" s="36">
        <v>0</v>
      </c>
      <c r="L59" s="36">
        <v>0</v>
      </c>
      <c r="M59" s="36">
        <v>0</v>
      </c>
      <c r="N59" s="36">
        <v>0</v>
      </c>
      <c r="O59" s="36">
        <v>0</v>
      </c>
      <c r="P59" s="36">
        <v>0</v>
      </c>
      <c r="Q59" s="36">
        <v>0</v>
      </c>
      <c r="R59" s="36">
        <v>0</v>
      </c>
      <c r="S59" s="36">
        <v>0</v>
      </c>
      <c r="T59" s="36">
        <v>0</v>
      </c>
      <c r="U59" s="36">
        <v>3.0000000000000001E-3</v>
      </c>
      <c r="V59" s="36">
        <v>7.1999999999999998E-3</v>
      </c>
      <c r="W59" s="36">
        <v>3.0000000000000001E-3</v>
      </c>
      <c r="X59" s="36">
        <v>7.1999999999999998E-3</v>
      </c>
      <c r="Y59" s="36">
        <v>1.0200000000000001E-2</v>
      </c>
      <c r="Z59" s="36">
        <v>0</v>
      </c>
      <c r="AA59" s="36">
        <v>0</v>
      </c>
      <c r="AB59" s="36">
        <v>0</v>
      </c>
      <c r="AC59" s="36">
        <v>0</v>
      </c>
      <c r="AD59" s="36">
        <v>0</v>
      </c>
      <c r="AE59" s="36">
        <v>0</v>
      </c>
      <c r="AF59" s="36">
        <v>0</v>
      </c>
      <c r="AG59" s="36">
        <v>5.6997654450823801E-4</v>
      </c>
      <c r="AH59" s="36">
        <v>9.6961527111746242E-4</v>
      </c>
      <c r="AI59" s="36">
        <v>3.1053894493897108E-3</v>
      </c>
      <c r="AJ59" s="36">
        <v>0</v>
      </c>
      <c r="AK59" s="36">
        <v>0</v>
      </c>
      <c r="AL59" s="36">
        <v>0</v>
      </c>
      <c r="AM59" s="36">
        <v>5.6997654450823801E-4</v>
      </c>
      <c r="AN59" s="36">
        <v>9.6961527111746242E-4</v>
      </c>
      <c r="AO59" s="36">
        <v>3.1053894493897108E-3</v>
      </c>
      <c r="AP59" s="36">
        <v>1.2140723000000001E-2</v>
      </c>
      <c r="AQ59" s="36">
        <v>6.537312E-3</v>
      </c>
      <c r="AR59" s="36">
        <v>1.8678035000000003E-2</v>
      </c>
      <c r="AS59" s="36">
        <v>0</v>
      </c>
      <c r="AT59" s="36">
        <v>0</v>
      </c>
      <c r="AU59" s="36">
        <v>0</v>
      </c>
      <c r="AV59" s="36">
        <v>0</v>
      </c>
      <c r="AW59" s="36">
        <v>0</v>
      </c>
      <c r="AX59" s="36">
        <v>0</v>
      </c>
      <c r="AY59" s="36">
        <v>0</v>
      </c>
      <c r="AZ59" s="36">
        <v>0</v>
      </c>
      <c r="BA59" s="36">
        <v>0</v>
      </c>
      <c r="BB59" s="36">
        <v>0.52016431900000004</v>
      </c>
      <c r="BC59" s="36">
        <v>44.926823642999999</v>
      </c>
      <c r="BD59" s="36">
        <v>101.499156769</v>
      </c>
      <c r="BE59" s="36">
        <v>2.3503168571428576E-2</v>
      </c>
      <c r="BF59" s="36">
        <v>4.700633857142858E-2</v>
      </c>
      <c r="BG59" s="36">
        <v>0.59268002500000005</v>
      </c>
      <c r="BH59" s="36">
        <v>5.9041616499999998</v>
      </c>
      <c r="BI59" s="36">
        <v>0</v>
      </c>
      <c r="BJ59" s="36">
        <v>0</v>
      </c>
      <c r="BK59" s="36">
        <v>0</v>
      </c>
      <c r="BL59" s="36">
        <v>0</v>
      </c>
    </row>
    <row r="60" spans="1:64" s="37" customFormat="1" x14ac:dyDescent="0.2">
      <c r="A60" s="34">
        <v>57</v>
      </c>
      <c r="B60" s="34" t="s">
        <v>161</v>
      </c>
      <c r="C60" s="34" t="s">
        <v>165</v>
      </c>
      <c r="D60" s="41">
        <v>4.6378528579999996</v>
      </c>
      <c r="E60" s="36">
        <v>18</v>
      </c>
      <c r="F60" s="36">
        <v>0</v>
      </c>
      <c r="G60" s="36">
        <v>0</v>
      </c>
      <c r="H60" s="36">
        <v>18</v>
      </c>
      <c r="I60" s="36">
        <v>0</v>
      </c>
      <c r="J60" s="36">
        <v>0</v>
      </c>
      <c r="K60" s="36">
        <v>0</v>
      </c>
      <c r="L60" s="36">
        <v>0</v>
      </c>
      <c r="M60" s="36">
        <v>0</v>
      </c>
      <c r="N60" s="36">
        <v>0</v>
      </c>
      <c r="O60" s="36">
        <v>0</v>
      </c>
      <c r="P60" s="36">
        <v>0</v>
      </c>
      <c r="Q60" s="36">
        <v>0</v>
      </c>
      <c r="R60" s="36">
        <v>0</v>
      </c>
      <c r="S60" s="36">
        <v>0</v>
      </c>
      <c r="T60" s="36">
        <v>0</v>
      </c>
      <c r="U60" s="36">
        <v>0</v>
      </c>
      <c r="V60" s="36">
        <v>0</v>
      </c>
      <c r="W60" s="36">
        <v>0</v>
      </c>
      <c r="X60" s="36">
        <v>0</v>
      </c>
      <c r="Y60" s="36">
        <v>0</v>
      </c>
      <c r="Z60" s="36">
        <v>0</v>
      </c>
      <c r="AA60" s="36">
        <v>0</v>
      </c>
      <c r="AB60" s="36">
        <v>0</v>
      </c>
      <c r="AC60" s="36">
        <v>0</v>
      </c>
      <c r="AD60" s="36">
        <v>0</v>
      </c>
      <c r="AE60" s="36">
        <v>0</v>
      </c>
      <c r="AF60" s="36">
        <v>0</v>
      </c>
      <c r="AG60" s="36">
        <v>0</v>
      </c>
      <c r="AH60" s="36">
        <v>0</v>
      </c>
      <c r="AI60" s="36">
        <v>0</v>
      </c>
      <c r="AJ60" s="36">
        <v>0</v>
      </c>
      <c r="AK60" s="36">
        <v>0</v>
      </c>
      <c r="AL60" s="36">
        <v>0</v>
      </c>
      <c r="AM60" s="36">
        <v>0</v>
      </c>
      <c r="AN60" s="36">
        <v>0</v>
      </c>
      <c r="AO60" s="36">
        <v>0</v>
      </c>
      <c r="AP60" s="36">
        <v>0</v>
      </c>
      <c r="AQ60" s="36">
        <v>0</v>
      </c>
      <c r="AR60" s="36">
        <v>0</v>
      </c>
      <c r="AS60" s="36">
        <v>0</v>
      </c>
      <c r="AT60" s="36">
        <v>0</v>
      </c>
      <c r="AU60" s="36">
        <v>0</v>
      </c>
      <c r="AV60" s="36">
        <v>0</v>
      </c>
      <c r="AW60" s="36">
        <v>0</v>
      </c>
      <c r="AX60" s="36">
        <v>0</v>
      </c>
      <c r="AY60" s="36">
        <v>0</v>
      </c>
      <c r="AZ60" s="36">
        <v>0</v>
      </c>
      <c r="BA60" s="36">
        <v>0</v>
      </c>
      <c r="BB60" s="36">
        <v>5.798788E-3</v>
      </c>
      <c r="BC60" s="36">
        <v>0.30806918700000002</v>
      </c>
      <c r="BD60" s="36">
        <v>0.65793750799999995</v>
      </c>
      <c r="BE60" s="36">
        <v>2.6201285714285712E-4</v>
      </c>
      <c r="BF60" s="36">
        <v>5.2402571428571425E-4</v>
      </c>
      <c r="BG60" s="36">
        <v>4.7197799999999998E-3</v>
      </c>
      <c r="BH60" s="36">
        <v>0.78066358700000005</v>
      </c>
      <c r="BI60" s="36">
        <v>0</v>
      </c>
      <c r="BJ60" s="36">
        <v>0</v>
      </c>
      <c r="BK60" s="36">
        <v>0</v>
      </c>
      <c r="BL60" s="36">
        <v>0</v>
      </c>
    </row>
    <row r="61" spans="1:64" s="37" customFormat="1" x14ac:dyDescent="0.2">
      <c r="A61" s="34">
        <v>58</v>
      </c>
      <c r="B61" s="34" t="s">
        <v>161</v>
      </c>
      <c r="C61" s="34" t="s">
        <v>166</v>
      </c>
      <c r="D61" s="41">
        <v>4.6311876009999997</v>
      </c>
      <c r="E61" s="36">
        <v>8</v>
      </c>
      <c r="F61" s="36">
        <v>0</v>
      </c>
      <c r="G61" s="36">
        <v>0</v>
      </c>
      <c r="H61" s="36">
        <v>8</v>
      </c>
      <c r="I61" s="36">
        <v>0</v>
      </c>
      <c r="J61" s="36">
        <v>0</v>
      </c>
      <c r="K61" s="36">
        <v>0</v>
      </c>
      <c r="L61" s="36">
        <v>0</v>
      </c>
      <c r="M61" s="36">
        <v>0</v>
      </c>
      <c r="N61" s="36">
        <v>0</v>
      </c>
      <c r="O61" s="36">
        <v>0</v>
      </c>
      <c r="P61" s="36">
        <v>0</v>
      </c>
      <c r="Q61" s="36">
        <v>0</v>
      </c>
      <c r="R61" s="36">
        <v>0</v>
      </c>
      <c r="S61" s="36">
        <v>0</v>
      </c>
      <c r="T61" s="36">
        <v>0</v>
      </c>
      <c r="U61" s="36">
        <v>0</v>
      </c>
      <c r="V61" s="36">
        <v>0</v>
      </c>
      <c r="W61" s="36">
        <v>0</v>
      </c>
      <c r="X61" s="36">
        <v>0</v>
      </c>
      <c r="Y61" s="36">
        <v>0</v>
      </c>
      <c r="Z61" s="36">
        <v>0</v>
      </c>
      <c r="AA61" s="36">
        <v>0</v>
      </c>
      <c r="AB61" s="36">
        <v>0</v>
      </c>
      <c r="AC61" s="36">
        <v>0</v>
      </c>
      <c r="AD61" s="36">
        <v>0</v>
      </c>
      <c r="AE61" s="36">
        <v>0</v>
      </c>
      <c r="AF61" s="36">
        <v>0</v>
      </c>
      <c r="AG61" s="36">
        <v>0</v>
      </c>
      <c r="AH61" s="36">
        <v>0</v>
      </c>
      <c r="AI61" s="36">
        <v>0</v>
      </c>
      <c r="AJ61" s="36">
        <v>0</v>
      </c>
      <c r="AK61" s="36">
        <v>0</v>
      </c>
      <c r="AL61" s="36">
        <v>0</v>
      </c>
      <c r="AM61" s="36">
        <v>0</v>
      </c>
      <c r="AN61" s="36">
        <v>0</v>
      </c>
      <c r="AO61" s="36">
        <v>0</v>
      </c>
      <c r="AP61" s="36">
        <v>0</v>
      </c>
      <c r="AQ61" s="36">
        <v>0</v>
      </c>
      <c r="AR61" s="36">
        <v>0</v>
      </c>
      <c r="AS61" s="36">
        <v>0</v>
      </c>
      <c r="AT61" s="36">
        <v>0</v>
      </c>
      <c r="AU61" s="36">
        <v>0</v>
      </c>
      <c r="AV61" s="36">
        <v>0</v>
      </c>
      <c r="AW61" s="36">
        <v>0</v>
      </c>
      <c r="AX61" s="36">
        <v>0</v>
      </c>
      <c r="AY61" s="36">
        <v>0</v>
      </c>
      <c r="AZ61" s="36">
        <v>0</v>
      </c>
      <c r="BA61" s="36">
        <v>0</v>
      </c>
      <c r="BB61" s="36">
        <v>1.8659895999999999E-2</v>
      </c>
      <c r="BC61" s="36">
        <v>0.29872157399999999</v>
      </c>
      <c r="BD61" s="36">
        <v>0.67871117700000005</v>
      </c>
      <c r="BE61" s="36">
        <v>8.4313000000000009E-4</v>
      </c>
      <c r="BF61" s="36">
        <v>1.6862614285714284E-3</v>
      </c>
      <c r="BG61" s="36">
        <v>0.24985938799999999</v>
      </c>
      <c r="BH61" s="36">
        <v>0.174896053</v>
      </c>
      <c r="BI61" s="36">
        <v>0</v>
      </c>
      <c r="BJ61" s="36">
        <v>0</v>
      </c>
      <c r="BK61" s="36">
        <v>0</v>
      </c>
      <c r="BL61" s="36">
        <v>0</v>
      </c>
    </row>
    <row r="62" spans="1:64" s="37" customFormat="1" x14ac:dyDescent="0.2">
      <c r="A62" s="34">
        <v>59</v>
      </c>
      <c r="B62" s="34" t="s">
        <v>161</v>
      </c>
      <c r="C62" s="34" t="s">
        <v>167</v>
      </c>
      <c r="D62" s="41">
        <v>4.8869665869999999</v>
      </c>
      <c r="E62" s="36">
        <v>35</v>
      </c>
      <c r="F62" s="36">
        <v>0</v>
      </c>
      <c r="G62" s="36">
        <v>1</v>
      </c>
      <c r="H62" s="36">
        <v>34</v>
      </c>
      <c r="I62" s="36">
        <v>0</v>
      </c>
      <c r="J62" s="36">
        <v>0</v>
      </c>
      <c r="K62" s="36">
        <v>0</v>
      </c>
      <c r="L62" s="36">
        <v>0</v>
      </c>
      <c r="M62" s="36">
        <v>0</v>
      </c>
      <c r="N62" s="36">
        <v>0</v>
      </c>
      <c r="O62" s="36">
        <v>4.9779759999999994E-3</v>
      </c>
      <c r="P62" s="36">
        <v>8.8043070000000008E-3</v>
      </c>
      <c r="Q62" s="36">
        <v>4.1966319999999996E-3</v>
      </c>
      <c r="R62" s="36">
        <v>7.8134400000000001E-4</v>
      </c>
      <c r="S62" s="36">
        <v>7.785162E-3</v>
      </c>
      <c r="T62" s="36">
        <v>1.0191449999999999E-3</v>
      </c>
      <c r="U62" s="36">
        <v>1.2E-2</v>
      </c>
      <c r="V62" s="36">
        <v>2.8799999999999999E-2</v>
      </c>
      <c r="W62" s="36">
        <v>1.6977975999999999E-2</v>
      </c>
      <c r="X62" s="36">
        <v>3.7604307000000003E-2</v>
      </c>
      <c r="Y62" s="36">
        <v>5.4582283000000002E-2</v>
      </c>
      <c r="Z62" s="36">
        <v>0</v>
      </c>
      <c r="AA62" s="36">
        <v>0</v>
      </c>
      <c r="AB62" s="36">
        <v>0</v>
      </c>
      <c r="AC62" s="36">
        <v>0</v>
      </c>
      <c r="AD62" s="36">
        <v>0</v>
      </c>
      <c r="AE62" s="36">
        <v>0</v>
      </c>
      <c r="AF62" s="36">
        <v>0</v>
      </c>
      <c r="AG62" s="36">
        <v>2.2128947901044905E-3</v>
      </c>
      <c r="AH62" s="36">
        <v>3.7644647004076394E-3</v>
      </c>
      <c r="AI62" s="36">
        <v>1.2056461270224467E-2</v>
      </c>
      <c r="AJ62" s="36">
        <v>0</v>
      </c>
      <c r="AK62" s="36">
        <v>0</v>
      </c>
      <c r="AL62" s="36">
        <v>0</v>
      </c>
      <c r="AM62" s="36">
        <v>2.2128947901044905E-3</v>
      </c>
      <c r="AN62" s="36">
        <v>3.7644647004076394E-3</v>
      </c>
      <c r="AO62" s="36">
        <v>1.2056461270224467E-2</v>
      </c>
      <c r="AP62" s="36">
        <v>4.2691476999999999E-2</v>
      </c>
      <c r="AQ62" s="36">
        <v>2.2987718000000001E-2</v>
      </c>
      <c r="AR62" s="36">
        <v>6.5679194999999996E-2</v>
      </c>
      <c r="AS62" s="36">
        <v>0</v>
      </c>
      <c r="AT62" s="36">
        <v>0</v>
      </c>
      <c r="AU62" s="36">
        <v>0</v>
      </c>
      <c r="AV62" s="36">
        <v>0</v>
      </c>
      <c r="AW62" s="36">
        <v>0</v>
      </c>
      <c r="AX62" s="36">
        <v>0</v>
      </c>
      <c r="AY62" s="36">
        <v>0</v>
      </c>
      <c r="AZ62" s="36">
        <v>0</v>
      </c>
      <c r="BA62" s="36">
        <v>0</v>
      </c>
      <c r="BB62" s="36">
        <v>0.63920021999999999</v>
      </c>
      <c r="BC62" s="36">
        <v>35.569803354999998</v>
      </c>
      <c r="BD62" s="36">
        <v>78.321481087999999</v>
      </c>
      <c r="BE62" s="36">
        <v>2.8881702857142855E-2</v>
      </c>
      <c r="BF62" s="36">
        <v>5.7763405714285711E-2</v>
      </c>
      <c r="BG62" s="36">
        <v>2.2105381839999998</v>
      </c>
      <c r="BH62" s="36">
        <v>10.947845093</v>
      </c>
      <c r="BI62" s="36">
        <v>0</v>
      </c>
      <c r="BJ62" s="36">
        <v>0</v>
      </c>
      <c r="BK62" s="36">
        <v>0</v>
      </c>
      <c r="BL62" s="36">
        <v>0</v>
      </c>
    </row>
    <row r="63" spans="1:64" s="37" customFormat="1" x14ac:dyDescent="0.2">
      <c r="A63" s="34">
        <v>60</v>
      </c>
      <c r="B63" s="34" t="s">
        <v>161</v>
      </c>
      <c r="C63" s="34" t="s">
        <v>168</v>
      </c>
      <c r="D63" s="41">
        <v>5.0133227700000003</v>
      </c>
      <c r="E63" s="36">
        <v>28</v>
      </c>
      <c r="F63" s="36">
        <v>0</v>
      </c>
      <c r="G63" s="36">
        <v>2</v>
      </c>
      <c r="H63" s="36">
        <v>26</v>
      </c>
      <c r="I63" s="36">
        <v>2.1021416800036231E-5</v>
      </c>
      <c r="J63" s="36">
        <v>0.21781786460977737</v>
      </c>
      <c r="K63" s="36">
        <v>2.1021416800036231E-5</v>
      </c>
      <c r="L63" s="36">
        <v>0</v>
      </c>
      <c r="M63" s="36">
        <v>3.8388860265864068E-3</v>
      </c>
      <c r="N63" s="36">
        <v>0.213999999999991</v>
      </c>
      <c r="O63" s="36">
        <v>1.7166463999999999E-2</v>
      </c>
      <c r="P63" s="36">
        <v>2.7656164E-2</v>
      </c>
      <c r="Q63" s="36">
        <v>1.5064890000000001E-2</v>
      </c>
      <c r="R63" s="36">
        <v>2.1015740000000002E-3</v>
      </c>
      <c r="S63" s="36">
        <v>2.4914980999999999E-2</v>
      </c>
      <c r="T63" s="36">
        <v>2.7411830000000003E-3</v>
      </c>
      <c r="U63" s="36">
        <v>9.0000000000000011E-3</v>
      </c>
      <c r="V63" s="36">
        <v>2.1600000000000001E-2</v>
      </c>
      <c r="W63" s="36">
        <v>2.6187485416800035E-2</v>
      </c>
      <c r="X63" s="36">
        <v>0.26707402860977736</v>
      </c>
      <c r="Y63" s="36">
        <v>0.29326151402657741</v>
      </c>
      <c r="Z63" s="36">
        <v>5.0500743684783156E-6</v>
      </c>
      <c r="AA63" s="36">
        <v>1.0807159148543592E-6</v>
      </c>
      <c r="AB63" s="36">
        <v>1.08072E-6</v>
      </c>
      <c r="AC63" s="36">
        <v>1.7065021264741696E-7</v>
      </c>
      <c r="AD63" s="36">
        <v>1.7410581585195497E-3</v>
      </c>
      <c r="AE63" s="36">
        <v>1.5669523426675946E-2</v>
      </c>
      <c r="AF63" s="36">
        <v>1.7410581585195498E-2</v>
      </c>
      <c r="AG63" s="36">
        <v>1.7867307692307692E-3</v>
      </c>
      <c r="AH63" s="36">
        <v>3.0394960212201593E-3</v>
      </c>
      <c r="AI63" s="36">
        <v>9.7346021220159167E-3</v>
      </c>
      <c r="AJ63" s="36">
        <v>1.1030290377168508E-7</v>
      </c>
      <c r="AK63" s="36">
        <v>1.3329471435078482E-7</v>
      </c>
      <c r="AL63" s="36">
        <v>3.3338092801964896E-7</v>
      </c>
      <c r="AM63" s="36">
        <v>1.7870117223471884E-3</v>
      </c>
      <c r="AN63" s="36">
        <v>4.780687474454059E-3</v>
      </c>
      <c r="AO63" s="36">
        <v>2.5404458929619882E-2</v>
      </c>
      <c r="AP63" s="36">
        <v>8.010552E-2</v>
      </c>
      <c r="AQ63" s="36">
        <v>4.3133741000000003E-2</v>
      </c>
      <c r="AR63" s="36">
        <v>0.123239261</v>
      </c>
      <c r="AS63" s="36">
        <v>0</v>
      </c>
      <c r="AT63" s="36">
        <v>0</v>
      </c>
      <c r="AU63" s="36">
        <v>0</v>
      </c>
      <c r="AV63" s="36">
        <v>0</v>
      </c>
      <c r="AW63" s="36">
        <v>0</v>
      </c>
      <c r="AX63" s="36">
        <v>0</v>
      </c>
      <c r="AY63" s="36">
        <v>0</v>
      </c>
      <c r="AZ63" s="36">
        <v>0</v>
      </c>
      <c r="BA63" s="36">
        <v>0</v>
      </c>
      <c r="BB63" s="36">
        <v>0.221823084</v>
      </c>
      <c r="BC63" s="36">
        <v>7.7909765650000002</v>
      </c>
      <c r="BD63" s="36">
        <v>18.788605070999999</v>
      </c>
      <c r="BE63" s="36">
        <v>1.0022881428571429E-2</v>
      </c>
      <c r="BF63" s="36">
        <v>2.0045762857142858E-2</v>
      </c>
      <c r="BG63" s="36">
        <v>2.2624758489999999</v>
      </c>
      <c r="BH63" s="36">
        <v>14.871121571</v>
      </c>
      <c r="BI63" s="36">
        <v>0</v>
      </c>
      <c r="BJ63" s="36">
        <v>0</v>
      </c>
      <c r="BK63" s="36">
        <v>0</v>
      </c>
      <c r="BL63" s="36">
        <v>0</v>
      </c>
    </row>
    <row r="64" spans="1:64" s="37" customFormat="1" x14ac:dyDescent="0.2">
      <c r="A64" s="34">
        <v>61</v>
      </c>
      <c r="B64" s="34" t="s">
        <v>161</v>
      </c>
      <c r="C64" s="34" t="s">
        <v>169</v>
      </c>
      <c r="D64" s="41">
        <v>4.6416004729999996</v>
      </c>
      <c r="E64" s="36">
        <v>16</v>
      </c>
      <c r="F64" s="36">
        <v>0</v>
      </c>
      <c r="G64" s="36">
        <v>0</v>
      </c>
      <c r="H64" s="36">
        <v>16</v>
      </c>
      <c r="I64" s="36">
        <v>0</v>
      </c>
      <c r="J64" s="36">
        <v>0</v>
      </c>
      <c r="K64" s="36">
        <v>0</v>
      </c>
      <c r="L64" s="36">
        <v>0</v>
      </c>
      <c r="M64" s="36">
        <v>0</v>
      </c>
      <c r="N64" s="36">
        <v>0</v>
      </c>
      <c r="O64" s="36">
        <v>0</v>
      </c>
      <c r="P64" s="36">
        <v>0</v>
      </c>
      <c r="Q64" s="36">
        <v>0</v>
      </c>
      <c r="R64" s="36">
        <v>0</v>
      </c>
      <c r="S64" s="36">
        <v>0</v>
      </c>
      <c r="T64" s="36">
        <v>0</v>
      </c>
      <c r="U64" s="36">
        <v>0</v>
      </c>
      <c r="V64" s="36">
        <v>0</v>
      </c>
      <c r="W64" s="36">
        <v>0</v>
      </c>
      <c r="X64" s="36">
        <v>0</v>
      </c>
      <c r="Y64" s="36">
        <v>0</v>
      </c>
      <c r="Z64" s="36">
        <v>0</v>
      </c>
      <c r="AA64" s="36">
        <v>0</v>
      </c>
      <c r="AB64" s="36">
        <v>0</v>
      </c>
      <c r="AC64" s="36">
        <v>0</v>
      </c>
      <c r="AD64" s="36">
        <v>0</v>
      </c>
      <c r="AE64" s="36">
        <v>0</v>
      </c>
      <c r="AF64" s="36">
        <v>0</v>
      </c>
      <c r="AG64" s="36">
        <v>0</v>
      </c>
      <c r="AH64" s="36">
        <v>0</v>
      </c>
      <c r="AI64" s="36">
        <v>0</v>
      </c>
      <c r="AJ64" s="36">
        <v>0</v>
      </c>
      <c r="AK64" s="36">
        <v>0</v>
      </c>
      <c r="AL64" s="36">
        <v>0</v>
      </c>
      <c r="AM64" s="36">
        <v>0</v>
      </c>
      <c r="AN64" s="36">
        <v>0</v>
      </c>
      <c r="AO64" s="36">
        <v>0</v>
      </c>
      <c r="AP64" s="36">
        <v>0</v>
      </c>
      <c r="AQ64" s="36">
        <v>0</v>
      </c>
      <c r="AR64" s="36">
        <v>0</v>
      </c>
      <c r="AS64" s="36">
        <v>0</v>
      </c>
      <c r="AT64" s="36">
        <v>0</v>
      </c>
      <c r="AU64" s="36">
        <v>0</v>
      </c>
      <c r="AV64" s="36">
        <v>0</v>
      </c>
      <c r="AW64" s="36">
        <v>0</v>
      </c>
      <c r="AX64" s="36">
        <v>0</v>
      </c>
      <c r="AY64" s="36">
        <v>0</v>
      </c>
      <c r="AZ64" s="36">
        <v>0</v>
      </c>
      <c r="BA64" s="36">
        <v>0</v>
      </c>
      <c r="BB64" s="36">
        <v>0.246770509</v>
      </c>
      <c r="BC64" s="36">
        <v>8.7030590560000007</v>
      </c>
      <c r="BD64" s="36">
        <v>18.538573794000001</v>
      </c>
      <c r="BE64" s="36">
        <v>1.1150108571428572E-2</v>
      </c>
      <c r="BF64" s="36">
        <v>2.2300218571428571E-2</v>
      </c>
      <c r="BG64" s="36">
        <v>0.39947398000000001</v>
      </c>
      <c r="BH64" s="36">
        <v>2.102596798</v>
      </c>
      <c r="BI64" s="36">
        <v>0</v>
      </c>
      <c r="BJ64" s="36">
        <v>0</v>
      </c>
      <c r="BK64" s="36">
        <v>0</v>
      </c>
      <c r="BL64" s="36">
        <v>0</v>
      </c>
    </row>
    <row r="65" spans="1:64" s="37" customFormat="1" x14ac:dyDescent="0.2">
      <c r="A65" s="34">
        <v>62</v>
      </c>
      <c r="B65" s="34" t="s">
        <v>161</v>
      </c>
      <c r="C65" s="34" t="s">
        <v>170</v>
      </c>
      <c r="D65" s="41">
        <v>5.0247032540000003</v>
      </c>
      <c r="E65" s="36">
        <v>5</v>
      </c>
      <c r="F65" s="36">
        <v>0</v>
      </c>
      <c r="G65" s="36">
        <v>1</v>
      </c>
      <c r="H65" s="36">
        <v>4</v>
      </c>
      <c r="I65" s="36">
        <v>0</v>
      </c>
      <c r="J65" s="36">
        <v>0</v>
      </c>
      <c r="K65" s="36">
        <v>0</v>
      </c>
      <c r="L65" s="36">
        <v>0</v>
      </c>
      <c r="M65" s="36">
        <v>0</v>
      </c>
      <c r="N65" s="36">
        <v>0</v>
      </c>
      <c r="O65" s="36">
        <v>7.9425999999999995E-5</v>
      </c>
      <c r="P65" s="36">
        <v>1.3908E-4</v>
      </c>
      <c r="Q65" s="36">
        <v>7.1328999999999994E-5</v>
      </c>
      <c r="R65" s="36">
        <v>8.0970000000000006E-6</v>
      </c>
      <c r="S65" s="36">
        <v>1.2851799999999999E-4</v>
      </c>
      <c r="T65" s="36">
        <v>1.0562E-5</v>
      </c>
      <c r="U65" s="36">
        <v>3.0000000000000001E-3</v>
      </c>
      <c r="V65" s="36">
        <v>7.1999999999999998E-3</v>
      </c>
      <c r="W65" s="36">
        <v>3.0794260000000001E-3</v>
      </c>
      <c r="X65" s="36">
        <v>7.3390799999999996E-3</v>
      </c>
      <c r="Y65" s="36">
        <v>1.0418505999999999E-2</v>
      </c>
      <c r="Z65" s="36">
        <v>0</v>
      </c>
      <c r="AA65" s="36">
        <v>0</v>
      </c>
      <c r="AB65" s="36">
        <v>0</v>
      </c>
      <c r="AC65" s="36">
        <v>0</v>
      </c>
      <c r="AD65" s="36">
        <v>0</v>
      </c>
      <c r="AE65" s="36">
        <v>0</v>
      </c>
      <c r="AF65" s="36">
        <v>0</v>
      </c>
      <c r="AG65" s="36">
        <v>5.5843490677543438E-4</v>
      </c>
      <c r="AH65" s="36">
        <v>9.4998122072142868E-4</v>
      </c>
      <c r="AI65" s="36">
        <v>3.0425074231213321E-3</v>
      </c>
      <c r="AJ65" s="36">
        <v>0</v>
      </c>
      <c r="AK65" s="36">
        <v>0</v>
      </c>
      <c r="AL65" s="36">
        <v>0</v>
      </c>
      <c r="AM65" s="36">
        <v>5.5843490677543438E-4</v>
      </c>
      <c r="AN65" s="36">
        <v>9.4998122072142868E-4</v>
      </c>
      <c r="AO65" s="36">
        <v>3.0425074231213321E-3</v>
      </c>
      <c r="AP65" s="36">
        <v>1.1294794E-2</v>
      </c>
      <c r="AQ65" s="36">
        <v>6.0818119999999998E-3</v>
      </c>
      <c r="AR65" s="36">
        <v>1.7376605999999999E-2</v>
      </c>
      <c r="AS65" s="36">
        <v>0</v>
      </c>
      <c r="AT65" s="36">
        <v>0</v>
      </c>
      <c r="AU65" s="36">
        <v>0</v>
      </c>
      <c r="AV65" s="36">
        <v>0</v>
      </c>
      <c r="AW65" s="36">
        <v>0</v>
      </c>
      <c r="AX65" s="36">
        <v>0</v>
      </c>
      <c r="AY65" s="36">
        <v>0</v>
      </c>
      <c r="AZ65" s="36">
        <v>0</v>
      </c>
      <c r="BA65" s="36">
        <v>0</v>
      </c>
      <c r="BB65" s="36">
        <v>0.49270028300000002</v>
      </c>
      <c r="BC65" s="36">
        <v>29.055114747000001</v>
      </c>
      <c r="BD65" s="36">
        <v>65.443926906000002</v>
      </c>
      <c r="BE65" s="36">
        <v>2.2262230000000001E-2</v>
      </c>
      <c r="BF65" s="36">
        <v>4.4524461428571437E-2</v>
      </c>
      <c r="BG65" s="36">
        <v>2.261794869</v>
      </c>
      <c r="BH65" s="36">
        <v>14.100168566000001</v>
      </c>
      <c r="BI65" s="36">
        <v>0</v>
      </c>
      <c r="BJ65" s="36">
        <v>0</v>
      </c>
      <c r="BK65" s="36">
        <v>0</v>
      </c>
      <c r="BL65" s="36">
        <v>0</v>
      </c>
    </row>
    <row r="66" spans="1:64" s="37" customFormat="1" x14ac:dyDescent="0.2">
      <c r="A66" s="34">
        <v>63</v>
      </c>
      <c r="B66" s="34" t="s">
        <v>161</v>
      </c>
      <c r="C66" s="34" t="s">
        <v>171</v>
      </c>
      <c r="D66" s="41">
        <v>4.9927238520000001</v>
      </c>
      <c r="E66" s="36">
        <v>21</v>
      </c>
      <c r="F66" s="36">
        <v>0</v>
      </c>
      <c r="G66" s="36">
        <v>1</v>
      </c>
      <c r="H66" s="36">
        <v>20</v>
      </c>
      <c r="I66" s="36">
        <v>0</v>
      </c>
      <c r="J66" s="36">
        <v>0</v>
      </c>
      <c r="K66" s="36">
        <v>0</v>
      </c>
      <c r="L66" s="36">
        <v>0</v>
      </c>
      <c r="M66" s="36">
        <v>0</v>
      </c>
      <c r="N66" s="36">
        <v>0</v>
      </c>
      <c r="O66" s="36">
        <v>7.6219520000000004E-3</v>
      </c>
      <c r="P66" s="36">
        <v>1.3013658999999999E-2</v>
      </c>
      <c r="Q66" s="36">
        <v>6.9544960000000001E-3</v>
      </c>
      <c r="R66" s="36">
        <v>6.6745599999999997E-4</v>
      </c>
      <c r="S66" s="36">
        <v>1.2143064999999998E-2</v>
      </c>
      <c r="T66" s="36">
        <v>8.7059400000000003E-4</v>
      </c>
      <c r="U66" s="36">
        <v>3.0000000000000001E-3</v>
      </c>
      <c r="V66" s="36">
        <v>7.1999999999999998E-3</v>
      </c>
      <c r="W66" s="36">
        <v>1.0621952E-2</v>
      </c>
      <c r="X66" s="36">
        <v>2.0213658999999998E-2</v>
      </c>
      <c r="Y66" s="36">
        <v>3.0835610999999999E-2</v>
      </c>
      <c r="Z66" s="36">
        <v>0</v>
      </c>
      <c r="AA66" s="36">
        <v>0</v>
      </c>
      <c r="AB66" s="36">
        <v>0</v>
      </c>
      <c r="AC66" s="36">
        <v>0</v>
      </c>
      <c r="AD66" s="36">
        <v>0</v>
      </c>
      <c r="AE66" s="36">
        <v>0</v>
      </c>
      <c r="AF66" s="36">
        <v>0</v>
      </c>
      <c r="AG66" s="36">
        <v>5.6718906761601213E-4</v>
      </c>
      <c r="AH66" s="36">
        <v>9.6487335640425061E-4</v>
      </c>
      <c r="AI66" s="36">
        <v>3.0902025063217213E-3</v>
      </c>
      <c r="AJ66" s="36">
        <v>0</v>
      </c>
      <c r="AK66" s="36">
        <v>0</v>
      </c>
      <c r="AL66" s="36">
        <v>0</v>
      </c>
      <c r="AM66" s="36">
        <v>5.6718906761601213E-4</v>
      </c>
      <c r="AN66" s="36">
        <v>9.6487335640425061E-4</v>
      </c>
      <c r="AO66" s="36">
        <v>3.0902025063217213E-3</v>
      </c>
      <c r="AP66" s="36">
        <v>2.9644185E-2</v>
      </c>
      <c r="AQ66" s="36">
        <v>1.5962252999999999E-2</v>
      </c>
      <c r="AR66" s="36">
        <v>4.5606437999999999E-2</v>
      </c>
      <c r="AS66" s="36">
        <v>0</v>
      </c>
      <c r="AT66" s="36">
        <v>0</v>
      </c>
      <c r="AU66" s="36">
        <v>0</v>
      </c>
      <c r="AV66" s="36">
        <v>0</v>
      </c>
      <c r="AW66" s="36">
        <v>0</v>
      </c>
      <c r="AX66" s="36">
        <v>0</v>
      </c>
      <c r="AY66" s="36">
        <v>0</v>
      </c>
      <c r="AZ66" s="36">
        <v>0</v>
      </c>
      <c r="BA66" s="36">
        <v>0</v>
      </c>
      <c r="BB66" s="36">
        <v>0.351018622</v>
      </c>
      <c r="BC66" s="36">
        <v>18.242479634999999</v>
      </c>
      <c r="BD66" s="36">
        <v>41.844254904000003</v>
      </c>
      <c r="BE66" s="36">
        <v>1.5860468571428574E-2</v>
      </c>
      <c r="BF66" s="36">
        <v>3.1720938571428575E-2</v>
      </c>
      <c r="BG66" s="36">
        <v>2.126648163</v>
      </c>
      <c r="BH66" s="36">
        <v>12.198427798000001</v>
      </c>
      <c r="BI66" s="36">
        <v>0</v>
      </c>
      <c r="BJ66" s="36">
        <v>0</v>
      </c>
      <c r="BK66" s="36">
        <v>0</v>
      </c>
      <c r="BL66" s="36">
        <v>0</v>
      </c>
    </row>
    <row r="67" spans="1:64" s="37" customFormat="1" x14ac:dyDescent="0.2">
      <c r="A67" s="34">
        <v>64</v>
      </c>
      <c r="B67" s="34" t="s">
        <v>173</v>
      </c>
      <c r="C67" s="34" t="s">
        <v>172</v>
      </c>
      <c r="D67" s="41">
        <v>4.9385968949999999</v>
      </c>
      <c r="E67" s="36">
        <v>33</v>
      </c>
      <c r="F67" s="36">
        <v>0</v>
      </c>
      <c r="G67" s="36">
        <v>1</v>
      </c>
      <c r="H67" s="36">
        <v>32</v>
      </c>
      <c r="I67" s="36">
        <v>0</v>
      </c>
      <c r="J67" s="36">
        <v>0</v>
      </c>
      <c r="K67" s="36">
        <v>0</v>
      </c>
      <c r="L67" s="36">
        <v>0</v>
      </c>
      <c r="M67" s="36">
        <v>0</v>
      </c>
      <c r="N67" s="36">
        <v>0</v>
      </c>
      <c r="O67" s="36">
        <v>5.0132250000000005E-3</v>
      </c>
      <c r="P67" s="36">
        <v>8.7812759999999993E-3</v>
      </c>
      <c r="Q67" s="36">
        <v>4.3443960000000004E-3</v>
      </c>
      <c r="R67" s="36">
        <v>6.6882900000000002E-4</v>
      </c>
      <c r="S67" s="36">
        <v>7.90889E-3</v>
      </c>
      <c r="T67" s="36">
        <v>8.7238599999999995E-4</v>
      </c>
      <c r="U67" s="36">
        <v>8.9999999999999993E-3</v>
      </c>
      <c r="V67" s="36">
        <v>2.1599999999999998E-2</v>
      </c>
      <c r="W67" s="36">
        <v>1.4013225000000001E-2</v>
      </c>
      <c r="X67" s="36">
        <v>3.0381275999999999E-2</v>
      </c>
      <c r="Y67" s="36">
        <v>4.4394501000000003E-2</v>
      </c>
      <c r="Z67" s="36">
        <v>0</v>
      </c>
      <c r="AA67" s="36">
        <v>0</v>
      </c>
      <c r="AB67" s="36">
        <v>0</v>
      </c>
      <c r="AC67" s="36">
        <v>0</v>
      </c>
      <c r="AD67" s="36">
        <v>0</v>
      </c>
      <c r="AE67" s="36">
        <v>0</v>
      </c>
      <c r="AF67" s="36">
        <v>0</v>
      </c>
      <c r="AG67" s="36">
        <v>1.6177656915973206E-3</v>
      </c>
      <c r="AH67" s="36">
        <v>2.7520611765103845E-3</v>
      </c>
      <c r="AI67" s="36">
        <v>8.8140337680129872E-3</v>
      </c>
      <c r="AJ67" s="36">
        <v>0</v>
      </c>
      <c r="AK67" s="36">
        <v>0</v>
      </c>
      <c r="AL67" s="36">
        <v>0</v>
      </c>
      <c r="AM67" s="36">
        <v>1.6177656915973206E-3</v>
      </c>
      <c r="AN67" s="36">
        <v>2.7520611765103845E-3</v>
      </c>
      <c r="AO67" s="36">
        <v>8.8140337680129872E-3</v>
      </c>
      <c r="AP67" s="36">
        <v>3.8545662000000001E-2</v>
      </c>
      <c r="AQ67" s="36">
        <v>2.0755355999999999E-2</v>
      </c>
      <c r="AR67" s="36">
        <v>5.9301017999999997E-2</v>
      </c>
      <c r="AS67" s="36">
        <v>0</v>
      </c>
      <c r="AT67" s="36">
        <v>0</v>
      </c>
      <c r="AU67" s="36">
        <v>0</v>
      </c>
      <c r="AV67" s="36">
        <v>0</v>
      </c>
      <c r="AW67" s="36">
        <v>0</v>
      </c>
      <c r="AX67" s="36">
        <v>0</v>
      </c>
      <c r="AY67" s="36">
        <v>0</v>
      </c>
      <c r="AZ67" s="36">
        <v>0</v>
      </c>
      <c r="BA67" s="36">
        <v>0</v>
      </c>
      <c r="BB67" s="36">
        <v>0.42967192300000001</v>
      </c>
      <c r="BC67" s="36">
        <v>24.949530225</v>
      </c>
      <c r="BD67" s="36">
        <v>54.397542655000002</v>
      </c>
      <c r="BE67" s="36">
        <v>0.15605517714285716</v>
      </c>
      <c r="BF67" s="36">
        <v>0.31211035571428575</v>
      </c>
      <c r="BG67" s="36">
        <v>0.81559035199999996</v>
      </c>
      <c r="BH67" s="36">
        <v>3.4313804729999999</v>
      </c>
      <c r="BI67" s="36">
        <v>0</v>
      </c>
      <c r="BJ67" s="36">
        <v>0</v>
      </c>
      <c r="BK67" s="36">
        <v>0</v>
      </c>
      <c r="BL67" s="36">
        <v>0</v>
      </c>
    </row>
    <row r="68" spans="1:64" s="37" customFormat="1" x14ac:dyDescent="0.2">
      <c r="A68" s="34">
        <v>65</v>
      </c>
      <c r="B68" s="34" t="s">
        <v>173</v>
      </c>
      <c r="C68" s="34" t="s">
        <v>174</v>
      </c>
      <c r="D68" s="41">
        <v>4.8990708810000001</v>
      </c>
      <c r="E68" s="36">
        <v>19</v>
      </c>
      <c r="F68" s="36">
        <v>0</v>
      </c>
      <c r="G68" s="36">
        <v>0</v>
      </c>
      <c r="H68" s="36">
        <v>19</v>
      </c>
      <c r="I68" s="36">
        <v>0</v>
      </c>
      <c r="J68" s="36">
        <v>0</v>
      </c>
      <c r="K68" s="36">
        <v>0</v>
      </c>
      <c r="L68" s="36">
        <v>0</v>
      </c>
      <c r="M68" s="36">
        <v>0</v>
      </c>
      <c r="N68" s="36">
        <v>0</v>
      </c>
      <c r="O68" s="36">
        <v>1.3844550000000001E-3</v>
      </c>
      <c r="P68" s="36">
        <v>2.401294E-3</v>
      </c>
      <c r="Q68" s="36">
        <v>1.2659530000000002E-3</v>
      </c>
      <c r="R68" s="36">
        <v>1.18502E-4</v>
      </c>
      <c r="S68" s="36">
        <v>2.2467260000000001E-3</v>
      </c>
      <c r="T68" s="36">
        <v>1.54568E-4</v>
      </c>
      <c r="U68" s="36">
        <v>0</v>
      </c>
      <c r="V68" s="36">
        <v>0</v>
      </c>
      <c r="W68" s="36">
        <v>1.3844550000000001E-3</v>
      </c>
      <c r="X68" s="36">
        <v>2.401294E-3</v>
      </c>
      <c r="Y68" s="36">
        <v>3.7857490000000001E-3</v>
      </c>
      <c r="Z68" s="36">
        <v>0</v>
      </c>
      <c r="AA68" s="36">
        <v>0</v>
      </c>
      <c r="AB68" s="36">
        <v>0</v>
      </c>
      <c r="AC68" s="36">
        <v>0</v>
      </c>
      <c r="AD68" s="36">
        <v>0</v>
      </c>
      <c r="AE68" s="36">
        <v>0</v>
      </c>
      <c r="AF68" s="36">
        <v>0</v>
      </c>
      <c r="AG68" s="36">
        <v>0</v>
      </c>
      <c r="AH68" s="36">
        <v>0</v>
      </c>
      <c r="AI68" s="36">
        <v>0</v>
      </c>
      <c r="AJ68" s="36">
        <v>0</v>
      </c>
      <c r="AK68" s="36">
        <v>0</v>
      </c>
      <c r="AL68" s="36">
        <v>0</v>
      </c>
      <c r="AM68" s="36">
        <v>0</v>
      </c>
      <c r="AN68" s="36">
        <v>0</v>
      </c>
      <c r="AO68" s="36">
        <v>0</v>
      </c>
      <c r="AP68" s="36">
        <v>3.3460880000000001E-3</v>
      </c>
      <c r="AQ68" s="36">
        <v>1.8017389999999999E-3</v>
      </c>
      <c r="AR68" s="36">
        <v>5.1478269999999998E-3</v>
      </c>
      <c r="AS68" s="36">
        <v>0</v>
      </c>
      <c r="AT68" s="36">
        <v>0</v>
      </c>
      <c r="AU68" s="36">
        <v>0</v>
      </c>
      <c r="AV68" s="36">
        <v>0</v>
      </c>
      <c r="AW68" s="36">
        <v>0</v>
      </c>
      <c r="AX68" s="36">
        <v>0</v>
      </c>
      <c r="AY68" s="36">
        <v>0</v>
      </c>
      <c r="AZ68" s="36">
        <v>0</v>
      </c>
      <c r="BA68" s="36">
        <v>0</v>
      </c>
      <c r="BB68" s="36">
        <v>4.5043985000000002E-2</v>
      </c>
      <c r="BC68" s="36">
        <v>2.094088239</v>
      </c>
      <c r="BD68" s="36">
        <v>4.677465733</v>
      </c>
      <c r="BE68" s="36">
        <v>1.6359800000000001E-2</v>
      </c>
      <c r="BF68" s="36">
        <v>3.2719601428571429E-2</v>
      </c>
      <c r="BG68" s="36">
        <v>2.6855879999999999E-2</v>
      </c>
      <c r="BH68" s="36">
        <v>0.25139199800000001</v>
      </c>
      <c r="BI68" s="36">
        <v>0</v>
      </c>
      <c r="BJ68" s="36">
        <v>0</v>
      </c>
      <c r="BK68" s="36">
        <v>0</v>
      </c>
      <c r="BL68" s="36">
        <v>0</v>
      </c>
    </row>
    <row r="69" spans="1:64" s="37" customFormat="1" x14ac:dyDescent="0.2">
      <c r="A69" s="34">
        <v>66</v>
      </c>
      <c r="B69" s="34" t="s">
        <v>173</v>
      </c>
      <c r="C69" s="34" t="s">
        <v>175</v>
      </c>
      <c r="D69" s="41">
        <v>4.7375546970000002</v>
      </c>
      <c r="E69" s="36">
        <v>20</v>
      </c>
      <c r="F69" s="36">
        <v>0</v>
      </c>
      <c r="G69" s="36">
        <v>1</v>
      </c>
      <c r="H69" s="36">
        <v>19</v>
      </c>
      <c r="I69" s="36">
        <v>0</v>
      </c>
      <c r="J69" s="36">
        <v>0</v>
      </c>
      <c r="K69" s="36">
        <v>0</v>
      </c>
      <c r="L69" s="36">
        <v>0</v>
      </c>
      <c r="M69" s="36">
        <v>0</v>
      </c>
      <c r="N69" s="36">
        <v>0</v>
      </c>
      <c r="O69" s="36">
        <v>5.6700000000000003E-7</v>
      </c>
      <c r="P69" s="36">
        <v>9.8900000000000019E-7</v>
      </c>
      <c r="Q69" s="36">
        <v>4.7899999999999999E-7</v>
      </c>
      <c r="R69" s="36">
        <v>8.7999999999999994E-8</v>
      </c>
      <c r="S69" s="36">
        <v>8.7500000000000009E-7</v>
      </c>
      <c r="T69" s="36">
        <v>1.14E-7</v>
      </c>
      <c r="U69" s="36">
        <v>3.0000000000000001E-3</v>
      </c>
      <c r="V69" s="36">
        <v>7.1999999999999998E-3</v>
      </c>
      <c r="W69" s="36">
        <v>3.000567E-3</v>
      </c>
      <c r="X69" s="36">
        <v>7.2009889999999997E-3</v>
      </c>
      <c r="Y69" s="36">
        <v>1.0201556000000001E-2</v>
      </c>
      <c r="Z69" s="36">
        <v>0</v>
      </c>
      <c r="AA69" s="36">
        <v>0</v>
      </c>
      <c r="AB69" s="36">
        <v>0</v>
      </c>
      <c r="AC69" s="36">
        <v>0</v>
      </c>
      <c r="AD69" s="36">
        <v>0</v>
      </c>
      <c r="AE69" s="36">
        <v>0</v>
      </c>
      <c r="AF69" s="36">
        <v>0</v>
      </c>
      <c r="AG69" s="36">
        <v>5.8083607138255389E-4</v>
      </c>
      <c r="AH69" s="36">
        <v>9.8808894901859746E-4</v>
      </c>
      <c r="AI69" s="36">
        <v>3.1645551475325351E-3</v>
      </c>
      <c r="AJ69" s="36">
        <v>0</v>
      </c>
      <c r="AK69" s="36">
        <v>0</v>
      </c>
      <c r="AL69" s="36">
        <v>0</v>
      </c>
      <c r="AM69" s="36">
        <v>5.8083607138255389E-4</v>
      </c>
      <c r="AN69" s="36">
        <v>9.8808894901859746E-4</v>
      </c>
      <c r="AO69" s="36">
        <v>3.1645551475325351E-3</v>
      </c>
      <c r="AP69" s="36">
        <v>1.0500043000000001E-2</v>
      </c>
      <c r="AQ69" s="36">
        <v>5.6538689999999997E-3</v>
      </c>
      <c r="AR69" s="36">
        <v>1.6153911999999999E-2</v>
      </c>
      <c r="AS69" s="36">
        <v>0</v>
      </c>
      <c r="AT69" s="36">
        <v>0</v>
      </c>
      <c r="AU69" s="36">
        <v>0</v>
      </c>
      <c r="AV69" s="36">
        <v>0</v>
      </c>
      <c r="AW69" s="36">
        <v>0</v>
      </c>
      <c r="AX69" s="36">
        <v>0</v>
      </c>
      <c r="AY69" s="36">
        <v>0</v>
      </c>
      <c r="AZ69" s="36">
        <v>0</v>
      </c>
      <c r="BA69" s="36">
        <v>0</v>
      </c>
      <c r="BB69" s="36">
        <v>0.13907720200000001</v>
      </c>
      <c r="BC69" s="36">
        <v>7.9859532939999998</v>
      </c>
      <c r="BD69" s="36">
        <v>18.706776021</v>
      </c>
      <c r="BE69" s="36">
        <v>5.0512300000000003E-2</v>
      </c>
      <c r="BF69" s="36">
        <v>0.10102460142857143</v>
      </c>
      <c r="BG69" s="36">
        <v>8.0497309000000003E-2</v>
      </c>
      <c r="BH69" s="36">
        <v>0.833513489</v>
      </c>
      <c r="BI69" s="36">
        <v>0</v>
      </c>
      <c r="BJ69" s="36">
        <v>0</v>
      </c>
      <c r="BK69" s="36">
        <v>0</v>
      </c>
      <c r="BL69" s="36">
        <v>0</v>
      </c>
    </row>
    <row r="70" spans="1:64" s="37" customFormat="1" x14ac:dyDescent="0.2">
      <c r="A70" s="34">
        <v>67</v>
      </c>
      <c r="B70" s="34" t="s">
        <v>173</v>
      </c>
      <c r="C70" s="34" t="s">
        <v>176</v>
      </c>
      <c r="D70" s="41">
        <v>4.6084698770000001</v>
      </c>
      <c r="E70" s="36">
        <v>77</v>
      </c>
      <c r="F70" s="36">
        <v>0</v>
      </c>
      <c r="G70" s="36">
        <v>0</v>
      </c>
      <c r="H70" s="36">
        <v>77</v>
      </c>
      <c r="I70" s="36">
        <v>0</v>
      </c>
      <c r="J70" s="36">
        <v>0</v>
      </c>
      <c r="K70" s="36">
        <v>0</v>
      </c>
      <c r="L70" s="36">
        <v>0</v>
      </c>
      <c r="M70" s="36">
        <v>0</v>
      </c>
      <c r="N70" s="36">
        <v>0</v>
      </c>
      <c r="O70" s="36">
        <v>0</v>
      </c>
      <c r="P70" s="36">
        <v>0</v>
      </c>
      <c r="Q70" s="36">
        <v>0</v>
      </c>
      <c r="R70" s="36">
        <v>0</v>
      </c>
      <c r="S70" s="36">
        <v>0</v>
      </c>
      <c r="T70" s="36">
        <v>0</v>
      </c>
      <c r="U70" s="36">
        <v>0</v>
      </c>
      <c r="V70" s="36">
        <v>0</v>
      </c>
      <c r="W70" s="36">
        <v>0</v>
      </c>
      <c r="X70" s="36">
        <v>0</v>
      </c>
      <c r="Y70" s="36">
        <v>0</v>
      </c>
      <c r="Z70" s="36">
        <v>0</v>
      </c>
      <c r="AA70" s="36">
        <v>0</v>
      </c>
      <c r="AB70" s="36">
        <v>0</v>
      </c>
      <c r="AC70" s="36">
        <v>0</v>
      </c>
      <c r="AD70" s="36">
        <v>0</v>
      </c>
      <c r="AE70" s="36">
        <v>0</v>
      </c>
      <c r="AF70" s="36">
        <v>0</v>
      </c>
      <c r="AG70" s="36">
        <v>0</v>
      </c>
      <c r="AH70" s="36">
        <v>0</v>
      </c>
      <c r="AI70" s="36">
        <v>0</v>
      </c>
      <c r="AJ70" s="36">
        <v>0</v>
      </c>
      <c r="AK70" s="36">
        <v>0</v>
      </c>
      <c r="AL70" s="36">
        <v>0</v>
      </c>
      <c r="AM70" s="36">
        <v>0</v>
      </c>
      <c r="AN70" s="36">
        <v>0</v>
      </c>
      <c r="AO70" s="36">
        <v>0</v>
      </c>
      <c r="AP70" s="36">
        <v>0</v>
      </c>
      <c r="AQ70" s="36">
        <v>0</v>
      </c>
      <c r="AR70" s="36">
        <v>0</v>
      </c>
      <c r="AS70" s="36">
        <v>0</v>
      </c>
      <c r="AT70" s="36">
        <v>0</v>
      </c>
      <c r="AU70" s="36">
        <v>0</v>
      </c>
      <c r="AV70" s="36">
        <v>0</v>
      </c>
      <c r="AW70" s="36">
        <v>0</v>
      </c>
      <c r="AX70" s="36">
        <v>0</v>
      </c>
      <c r="AY70" s="36">
        <v>0</v>
      </c>
      <c r="AZ70" s="36">
        <v>0</v>
      </c>
      <c r="BA70" s="36">
        <v>0</v>
      </c>
      <c r="BB70" s="36">
        <v>0</v>
      </c>
      <c r="BC70" s="36">
        <v>0</v>
      </c>
      <c r="BD70" s="36">
        <v>0</v>
      </c>
      <c r="BE70" s="36">
        <v>0</v>
      </c>
      <c r="BF70" s="36">
        <v>0</v>
      </c>
      <c r="BG70" s="36">
        <v>0.137086026</v>
      </c>
      <c r="BH70" s="36">
        <v>0.27404267399999999</v>
      </c>
      <c r="BI70" s="36">
        <v>0</v>
      </c>
      <c r="BJ70" s="36">
        <v>0</v>
      </c>
      <c r="BK70" s="36">
        <v>0</v>
      </c>
      <c r="BL70" s="36">
        <v>0</v>
      </c>
    </row>
    <row r="71" spans="1:64" s="37" customFormat="1" x14ac:dyDescent="0.2">
      <c r="A71" s="34">
        <v>68</v>
      </c>
      <c r="B71" s="34" t="s">
        <v>173</v>
      </c>
      <c r="C71" s="34" t="s">
        <v>177</v>
      </c>
      <c r="D71" s="41">
        <v>4.3129166400000001</v>
      </c>
      <c r="E71" s="36">
        <v>32</v>
      </c>
      <c r="F71" s="36">
        <v>0</v>
      </c>
      <c r="G71" s="36">
        <v>0</v>
      </c>
      <c r="H71" s="36">
        <v>32</v>
      </c>
      <c r="I71" s="36">
        <v>0</v>
      </c>
      <c r="J71" s="36">
        <v>0</v>
      </c>
      <c r="K71" s="36">
        <v>0</v>
      </c>
      <c r="L71" s="36">
        <v>0</v>
      </c>
      <c r="M71" s="36">
        <v>0</v>
      </c>
      <c r="N71" s="36">
        <v>0</v>
      </c>
      <c r="O71" s="36">
        <v>0</v>
      </c>
      <c r="P71" s="36">
        <v>0</v>
      </c>
      <c r="Q71" s="36">
        <v>0</v>
      </c>
      <c r="R71" s="36">
        <v>0</v>
      </c>
      <c r="S71" s="36">
        <v>0</v>
      </c>
      <c r="T71" s="36">
        <v>0</v>
      </c>
      <c r="U71" s="36">
        <v>0</v>
      </c>
      <c r="V71" s="36">
        <v>0</v>
      </c>
      <c r="W71" s="36">
        <v>0</v>
      </c>
      <c r="X71" s="36">
        <v>0</v>
      </c>
      <c r="Y71" s="36">
        <v>0</v>
      </c>
      <c r="Z71" s="36">
        <v>0</v>
      </c>
      <c r="AA71" s="36">
        <v>0</v>
      </c>
      <c r="AB71" s="36">
        <v>0</v>
      </c>
      <c r="AC71" s="36">
        <v>0</v>
      </c>
      <c r="AD71" s="36">
        <v>0</v>
      </c>
      <c r="AE71" s="36">
        <v>0</v>
      </c>
      <c r="AF71" s="36">
        <v>0</v>
      </c>
      <c r="AG71" s="36">
        <v>0</v>
      </c>
      <c r="AH71" s="36">
        <v>0</v>
      </c>
      <c r="AI71" s="36">
        <v>0</v>
      </c>
      <c r="AJ71" s="36">
        <v>0</v>
      </c>
      <c r="AK71" s="36">
        <v>0</v>
      </c>
      <c r="AL71" s="36">
        <v>0</v>
      </c>
      <c r="AM71" s="36">
        <v>0</v>
      </c>
      <c r="AN71" s="36">
        <v>0</v>
      </c>
      <c r="AO71" s="36">
        <v>0</v>
      </c>
      <c r="AP71" s="36">
        <v>0</v>
      </c>
      <c r="AQ71" s="36">
        <v>0</v>
      </c>
      <c r="AR71" s="36">
        <v>0</v>
      </c>
      <c r="AS71" s="36">
        <v>0</v>
      </c>
      <c r="AT71" s="36">
        <v>0</v>
      </c>
      <c r="AU71" s="36">
        <v>0</v>
      </c>
      <c r="AV71" s="36">
        <v>0</v>
      </c>
      <c r="AW71" s="36">
        <v>0</v>
      </c>
      <c r="AX71" s="36">
        <v>0</v>
      </c>
      <c r="AY71" s="36">
        <v>0</v>
      </c>
      <c r="AZ71" s="36">
        <v>0</v>
      </c>
      <c r="BA71" s="36">
        <v>0</v>
      </c>
      <c r="BB71" s="36">
        <v>0</v>
      </c>
      <c r="BC71" s="36">
        <v>0</v>
      </c>
      <c r="BD71" s="36">
        <v>0</v>
      </c>
      <c r="BE71" s="36">
        <v>0</v>
      </c>
      <c r="BF71" s="36">
        <v>0</v>
      </c>
      <c r="BG71" s="36">
        <v>0</v>
      </c>
      <c r="BH71" s="36">
        <v>0</v>
      </c>
      <c r="BI71" s="36">
        <v>0</v>
      </c>
      <c r="BJ71" s="36">
        <v>0</v>
      </c>
      <c r="BK71" s="36">
        <v>0</v>
      </c>
      <c r="BL71" s="36">
        <v>0</v>
      </c>
    </row>
    <row r="72" spans="1:64" s="37" customFormat="1" x14ac:dyDescent="0.2">
      <c r="A72" s="34">
        <v>69</v>
      </c>
      <c r="B72" s="34" t="s">
        <v>173</v>
      </c>
      <c r="C72" s="34" t="s">
        <v>178</v>
      </c>
      <c r="D72" s="41">
        <v>4.3837539019999996</v>
      </c>
      <c r="E72" s="36">
        <v>49</v>
      </c>
      <c r="F72" s="36">
        <v>0</v>
      </c>
      <c r="G72" s="36">
        <v>0</v>
      </c>
      <c r="H72" s="36">
        <v>49</v>
      </c>
      <c r="I72" s="36">
        <v>0</v>
      </c>
      <c r="J72" s="36">
        <v>0</v>
      </c>
      <c r="K72" s="36">
        <v>0</v>
      </c>
      <c r="L72" s="36">
        <v>0</v>
      </c>
      <c r="M72" s="36">
        <v>0</v>
      </c>
      <c r="N72" s="36">
        <v>0</v>
      </c>
      <c r="O72" s="36">
        <v>0</v>
      </c>
      <c r="P72" s="36">
        <v>0</v>
      </c>
      <c r="Q72" s="36">
        <v>0</v>
      </c>
      <c r="R72" s="36">
        <v>0</v>
      </c>
      <c r="S72" s="36">
        <v>0</v>
      </c>
      <c r="T72" s="36">
        <v>0</v>
      </c>
      <c r="U72" s="36">
        <v>0</v>
      </c>
      <c r="V72" s="36">
        <v>0</v>
      </c>
      <c r="W72" s="36">
        <v>0</v>
      </c>
      <c r="X72" s="36">
        <v>0</v>
      </c>
      <c r="Y72" s="36">
        <v>0</v>
      </c>
      <c r="Z72" s="36">
        <v>0</v>
      </c>
      <c r="AA72" s="36">
        <v>0</v>
      </c>
      <c r="AB72" s="36">
        <v>0</v>
      </c>
      <c r="AC72" s="36">
        <v>0</v>
      </c>
      <c r="AD72" s="36">
        <v>0</v>
      </c>
      <c r="AE72" s="36">
        <v>0</v>
      </c>
      <c r="AF72" s="36">
        <v>0</v>
      </c>
      <c r="AG72" s="36">
        <v>0</v>
      </c>
      <c r="AH72" s="36">
        <v>0</v>
      </c>
      <c r="AI72" s="36">
        <v>0</v>
      </c>
      <c r="AJ72" s="36">
        <v>0</v>
      </c>
      <c r="AK72" s="36">
        <v>0</v>
      </c>
      <c r="AL72" s="36">
        <v>0</v>
      </c>
      <c r="AM72" s="36">
        <v>0</v>
      </c>
      <c r="AN72" s="36">
        <v>0</v>
      </c>
      <c r="AO72" s="36">
        <v>0</v>
      </c>
      <c r="AP72" s="36">
        <v>0</v>
      </c>
      <c r="AQ72" s="36">
        <v>0</v>
      </c>
      <c r="AR72" s="36">
        <v>0</v>
      </c>
      <c r="AS72" s="36">
        <v>0</v>
      </c>
      <c r="AT72" s="36">
        <v>0</v>
      </c>
      <c r="AU72" s="36">
        <v>0</v>
      </c>
      <c r="AV72" s="36">
        <v>0</v>
      </c>
      <c r="AW72" s="36">
        <v>0</v>
      </c>
      <c r="AX72" s="36">
        <v>0</v>
      </c>
      <c r="AY72" s="36">
        <v>0</v>
      </c>
      <c r="AZ72" s="36">
        <v>0</v>
      </c>
      <c r="BA72" s="36">
        <v>0</v>
      </c>
      <c r="BB72" s="36">
        <v>0</v>
      </c>
      <c r="BC72" s="36">
        <v>0</v>
      </c>
      <c r="BD72" s="36">
        <v>0</v>
      </c>
      <c r="BE72" s="36">
        <v>0</v>
      </c>
      <c r="BF72" s="36">
        <v>0</v>
      </c>
      <c r="BG72" s="36">
        <v>0</v>
      </c>
      <c r="BH72" s="36">
        <v>0</v>
      </c>
      <c r="BI72" s="36">
        <v>0</v>
      </c>
      <c r="BJ72" s="36">
        <v>0</v>
      </c>
      <c r="BK72" s="36">
        <v>0</v>
      </c>
      <c r="BL72" s="36">
        <v>0</v>
      </c>
    </row>
    <row r="73" spans="1:64" s="37" customFormat="1" x14ac:dyDescent="0.2">
      <c r="A73" s="34">
        <v>70</v>
      </c>
      <c r="B73" s="34" t="s">
        <v>173</v>
      </c>
      <c r="C73" s="34" t="s">
        <v>179</v>
      </c>
      <c r="D73" s="41">
        <v>4.703905303</v>
      </c>
      <c r="E73" s="36">
        <v>72</v>
      </c>
      <c r="F73" s="36">
        <v>0</v>
      </c>
      <c r="G73" s="36">
        <v>0</v>
      </c>
      <c r="H73" s="36">
        <v>72</v>
      </c>
      <c r="I73" s="36">
        <v>0</v>
      </c>
      <c r="J73" s="36">
        <v>0</v>
      </c>
      <c r="K73" s="36">
        <v>0</v>
      </c>
      <c r="L73" s="36">
        <v>0</v>
      </c>
      <c r="M73" s="36">
        <v>0</v>
      </c>
      <c r="N73" s="36">
        <v>0</v>
      </c>
      <c r="O73" s="36">
        <v>0</v>
      </c>
      <c r="P73" s="36">
        <v>0</v>
      </c>
      <c r="Q73" s="36">
        <v>0</v>
      </c>
      <c r="R73" s="36">
        <v>0</v>
      </c>
      <c r="S73" s="36">
        <v>0</v>
      </c>
      <c r="T73" s="36">
        <v>0</v>
      </c>
      <c r="U73" s="36">
        <v>0</v>
      </c>
      <c r="V73" s="36">
        <v>0</v>
      </c>
      <c r="W73" s="36">
        <v>0</v>
      </c>
      <c r="X73" s="36">
        <v>0</v>
      </c>
      <c r="Y73" s="36">
        <v>0</v>
      </c>
      <c r="Z73" s="36">
        <v>0</v>
      </c>
      <c r="AA73" s="36">
        <v>0</v>
      </c>
      <c r="AB73" s="36">
        <v>0</v>
      </c>
      <c r="AC73" s="36">
        <v>0</v>
      </c>
      <c r="AD73" s="36">
        <v>0</v>
      </c>
      <c r="AE73" s="36">
        <v>0</v>
      </c>
      <c r="AF73" s="36">
        <v>0</v>
      </c>
      <c r="AG73" s="36">
        <v>0</v>
      </c>
      <c r="AH73" s="36">
        <v>0</v>
      </c>
      <c r="AI73" s="36">
        <v>0</v>
      </c>
      <c r="AJ73" s="36">
        <v>0</v>
      </c>
      <c r="AK73" s="36">
        <v>0</v>
      </c>
      <c r="AL73" s="36">
        <v>0</v>
      </c>
      <c r="AM73" s="36">
        <v>0</v>
      </c>
      <c r="AN73" s="36">
        <v>0</v>
      </c>
      <c r="AO73" s="36">
        <v>0</v>
      </c>
      <c r="AP73" s="36">
        <v>0</v>
      </c>
      <c r="AQ73" s="36">
        <v>0</v>
      </c>
      <c r="AR73" s="36">
        <v>0</v>
      </c>
      <c r="AS73" s="36">
        <v>0</v>
      </c>
      <c r="AT73" s="36">
        <v>0</v>
      </c>
      <c r="AU73" s="36">
        <v>0</v>
      </c>
      <c r="AV73" s="36">
        <v>0</v>
      </c>
      <c r="AW73" s="36">
        <v>0</v>
      </c>
      <c r="AX73" s="36">
        <v>0</v>
      </c>
      <c r="AY73" s="36">
        <v>0</v>
      </c>
      <c r="AZ73" s="36">
        <v>0</v>
      </c>
      <c r="BA73" s="36">
        <v>0</v>
      </c>
      <c r="BB73" s="36">
        <v>3.7472152000000002E-2</v>
      </c>
      <c r="BC73" s="36">
        <v>0.83964255799999998</v>
      </c>
      <c r="BD73" s="36">
        <v>1.8747449009999999</v>
      </c>
      <c r="BE73" s="36">
        <v>1.360974E-2</v>
      </c>
      <c r="BF73" s="36">
        <v>2.7219480000000001E-2</v>
      </c>
      <c r="BG73" s="36">
        <v>7.5346958000000006E-2</v>
      </c>
      <c r="BH73" s="36">
        <v>0.33059357700000003</v>
      </c>
      <c r="BI73" s="36">
        <v>0</v>
      </c>
      <c r="BJ73" s="36">
        <v>0</v>
      </c>
      <c r="BK73" s="36">
        <v>0</v>
      </c>
      <c r="BL73" s="36">
        <v>0</v>
      </c>
    </row>
    <row r="74" spans="1:64" s="37" customFormat="1" x14ac:dyDescent="0.2">
      <c r="A74" s="34">
        <v>71</v>
      </c>
      <c r="B74" s="34" t="s">
        <v>181</v>
      </c>
      <c r="C74" s="34" t="s">
        <v>180</v>
      </c>
      <c r="D74" s="41" t="s">
        <v>339</v>
      </c>
      <c r="E74" s="36" t="s">
        <v>339</v>
      </c>
      <c r="F74" s="36" t="s">
        <v>339</v>
      </c>
      <c r="G74" s="36" t="s">
        <v>339</v>
      </c>
      <c r="H74" s="36" t="s">
        <v>339</v>
      </c>
      <c r="I74" s="36" t="s">
        <v>339</v>
      </c>
      <c r="J74" s="36" t="s">
        <v>339</v>
      </c>
      <c r="K74" s="36" t="s">
        <v>339</v>
      </c>
      <c r="L74" s="36" t="s">
        <v>339</v>
      </c>
      <c r="M74" s="36" t="s">
        <v>339</v>
      </c>
      <c r="N74" s="36" t="s">
        <v>339</v>
      </c>
      <c r="O74" s="36" t="s">
        <v>339</v>
      </c>
      <c r="P74" s="36" t="s">
        <v>339</v>
      </c>
      <c r="Q74" s="36" t="s">
        <v>339</v>
      </c>
      <c r="R74" s="36" t="s">
        <v>339</v>
      </c>
      <c r="S74" s="36" t="s">
        <v>339</v>
      </c>
      <c r="T74" s="36" t="s">
        <v>339</v>
      </c>
      <c r="U74" s="36" t="s">
        <v>339</v>
      </c>
      <c r="V74" s="36" t="s">
        <v>339</v>
      </c>
      <c r="W74" s="36" t="s">
        <v>339</v>
      </c>
      <c r="X74" s="36" t="s">
        <v>339</v>
      </c>
      <c r="Y74" s="36" t="s">
        <v>339</v>
      </c>
      <c r="Z74" s="36" t="s">
        <v>339</v>
      </c>
      <c r="AA74" s="36" t="s">
        <v>339</v>
      </c>
      <c r="AB74" s="36" t="s">
        <v>339</v>
      </c>
      <c r="AC74" s="36" t="s">
        <v>339</v>
      </c>
      <c r="AD74" s="36" t="s">
        <v>339</v>
      </c>
      <c r="AE74" s="36" t="s">
        <v>339</v>
      </c>
      <c r="AF74" s="36" t="s">
        <v>339</v>
      </c>
      <c r="AG74" s="36" t="s">
        <v>339</v>
      </c>
      <c r="AH74" s="36" t="s">
        <v>339</v>
      </c>
      <c r="AI74" s="36" t="s">
        <v>339</v>
      </c>
      <c r="AJ74" s="36" t="s">
        <v>339</v>
      </c>
      <c r="AK74" s="36" t="s">
        <v>339</v>
      </c>
      <c r="AL74" s="36" t="s">
        <v>339</v>
      </c>
      <c r="AM74" s="36" t="s">
        <v>339</v>
      </c>
      <c r="AN74" s="36" t="s">
        <v>339</v>
      </c>
      <c r="AO74" s="36" t="s">
        <v>339</v>
      </c>
      <c r="AP74" s="36" t="s">
        <v>339</v>
      </c>
      <c r="AQ74" s="36" t="s">
        <v>339</v>
      </c>
      <c r="AR74" s="36" t="s">
        <v>339</v>
      </c>
      <c r="AS74" s="36" t="s">
        <v>339</v>
      </c>
      <c r="AT74" s="36" t="s">
        <v>339</v>
      </c>
      <c r="AU74" s="36" t="s">
        <v>339</v>
      </c>
      <c r="AV74" s="36" t="s">
        <v>339</v>
      </c>
      <c r="AW74" s="36" t="s">
        <v>339</v>
      </c>
      <c r="AX74" s="36" t="s">
        <v>339</v>
      </c>
      <c r="AY74" s="36" t="s">
        <v>339</v>
      </c>
      <c r="AZ74" s="36" t="s">
        <v>339</v>
      </c>
      <c r="BA74" s="36" t="s">
        <v>339</v>
      </c>
      <c r="BB74" s="36" t="s">
        <v>339</v>
      </c>
      <c r="BC74" s="36" t="s">
        <v>339</v>
      </c>
      <c r="BD74" s="36" t="s">
        <v>339</v>
      </c>
      <c r="BE74" s="36" t="s">
        <v>339</v>
      </c>
      <c r="BF74" s="36" t="s">
        <v>339</v>
      </c>
      <c r="BG74" s="36" t="s">
        <v>339</v>
      </c>
      <c r="BH74" s="36" t="s">
        <v>339</v>
      </c>
      <c r="BI74" s="36" t="s">
        <v>339</v>
      </c>
      <c r="BJ74" s="36" t="s">
        <v>339</v>
      </c>
      <c r="BK74" s="36" t="s">
        <v>339</v>
      </c>
      <c r="BL74" s="36" t="s">
        <v>339</v>
      </c>
    </row>
    <row r="75" spans="1:64" s="37" customFormat="1" x14ac:dyDescent="0.2">
      <c r="A75" s="34">
        <v>72</v>
      </c>
      <c r="B75" s="34" t="s">
        <v>181</v>
      </c>
      <c r="C75" s="34" t="s">
        <v>182</v>
      </c>
      <c r="D75" s="41" t="s">
        <v>339</v>
      </c>
      <c r="E75" s="36" t="s">
        <v>339</v>
      </c>
      <c r="F75" s="36" t="s">
        <v>339</v>
      </c>
      <c r="G75" s="36" t="s">
        <v>339</v>
      </c>
      <c r="H75" s="36" t="s">
        <v>339</v>
      </c>
      <c r="I75" s="36" t="s">
        <v>339</v>
      </c>
      <c r="J75" s="36" t="s">
        <v>339</v>
      </c>
      <c r="K75" s="36" t="s">
        <v>339</v>
      </c>
      <c r="L75" s="36" t="s">
        <v>339</v>
      </c>
      <c r="M75" s="36" t="s">
        <v>339</v>
      </c>
      <c r="N75" s="36" t="s">
        <v>339</v>
      </c>
      <c r="O75" s="36" t="s">
        <v>339</v>
      </c>
      <c r="P75" s="36" t="s">
        <v>339</v>
      </c>
      <c r="Q75" s="36" t="s">
        <v>339</v>
      </c>
      <c r="R75" s="36" t="s">
        <v>339</v>
      </c>
      <c r="S75" s="36" t="s">
        <v>339</v>
      </c>
      <c r="T75" s="36" t="s">
        <v>339</v>
      </c>
      <c r="U75" s="36" t="s">
        <v>339</v>
      </c>
      <c r="V75" s="36" t="s">
        <v>339</v>
      </c>
      <c r="W75" s="36" t="s">
        <v>339</v>
      </c>
      <c r="X75" s="36" t="s">
        <v>339</v>
      </c>
      <c r="Y75" s="36" t="s">
        <v>339</v>
      </c>
      <c r="Z75" s="36" t="s">
        <v>339</v>
      </c>
      <c r="AA75" s="36" t="s">
        <v>339</v>
      </c>
      <c r="AB75" s="36" t="s">
        <v>339</v>
      </c>
      <c r="AC75" s="36" t="s">
        <v>339</v>
      </c>
      <c r="AD75" s="36" t="s">
        <v>339</v>
      </c>
      <c r="AE75" s="36" t="s">
        <v>339</v>
      </c>
      <c r="AF75" s="36" t="s">
        <v>339</v>
      </c>
      <c r="AG75" s="36" t="s">
        <v>339</v>
      </c>
      <c r="AH75" s="36" t="s">
        <v>339</v>
      </c>
      <c r="AI75" s="36" t="s">
        <v>339</v>
      </c>
      <c r="AJ75" s="36" t="s">
        <v>339</v>
      </c>
      <c r="AK75" s="36" t="s">
        <v>339</v>
      </c>
      <c r="AL75" s="36" t="s">
        <v>339</v>
      </c>
      <c r="AM75" s="36" t="s">
        <v>339</v>
      </c>
      <c r="AN75" s="36" t="s">
        <v>339</v>
      </c>
      <c r="AO75" s="36" t="s">
        <v>339</v>
      </c>
      <c r="AP75" s="36" t="s">
        <v>339</v>
      </c>
      <c r="AQ75" s="36" t="s">
        <v>339</v>
      </c>
      <c r="AR75" s="36" t="s">
        <v>339</v>
      </c>
      <c r="AS75" s="36" t="s">
        <v>339</v>
      </c>
      <c r="AT75" s="36" t="s">
        <v>339</v>
      </c>
      <c r="AU75" s="36" t="s">
        <v>339</v>
      </c>
      <c r="AV75" s="36" t="s">
        <v>339</v>
      </c>
      <c r="AW75" s="36" t="s">
        <v>339</v>
      </c>
      <c r="AX75" s="36" t="s">
        <v>339</v>
      </c>
      <c r="AY75" s="36" t="s">
        <v>339</v>
      </c>
      <c r="AZ75" s="36" t="s">
        <v>339</v>
      </c>
      <c r="BA75" s="36" t="s">
        <v>339</v>
      </c>
      <c r="BB75" s="36" t="s">
        <v>339</v>
      </c>
      <c r="BC75" s="36" t="s">
        <v>339</v>
      </c>
      <c r="BD75" s="36" t="s">
        <v>339</v>
      </c>
      <c r="BE75" s="36" t="s">
        <v>339</v>
      </c>
      <c r="BF75" s="36" t="s">
        <v>339</v>
      </c>
      <c r="BG75" s="36" t="s">
        <v>339</v>
      </c>
      <c r="BH75" s="36" t="s">
        <v>339</v>
      </c>
      <c r="BI75" s="36" t="s">
        <v>339</v>
      </c>
      <c r="BJ75" s="36" t="s">
        <v>339</v>
      </c>
      <c r="BK75" s="36" t="s">
        <v>339</v>
      </c>
      <c r="BL75" s="36" t="s">
        <v>339</v>
      </c>
    </row>
    <row r="76" spans="1:64" s="37" customFormat="1" x14ac:dyDescent="0.2">
      <c r="A76" s="34">
        <v>73</v>
      </c>
      <c r="B76" s="34" t="s">
        <v>181</v>
      </c>
      <c r="C76" s="34" t="s">
        <v>183</v>
      </c>
      <c r="D76" s="41" t="s">
        <v>339</v>
      </c>
      <c r="E76" s="36" t="s">
        <v>339</v>
      </c>
      <c r="F76" s="36" t="s">
        <v>339</v>
      </c>
      <c r="G76" s="36" t="s">
        <v>339</v>
      </c>
      <c r="H76" s="36" t="s">
        <v>339</v>
      </c>
      <c r="I76" s="36" t="s">
        <v>339</v>
      </c>
      <c r="J76" s="36" t="s">
        <v>339</v>
      </c>
      <c r="K76" s="36" t="s">
        <v>339</v>
      </c>
      <c r="L76" s="36" t="s">
        <v>339</v>
      </c>
      <c r="M76" s="36" t="s">
        <v>339</v>
      </c>
      <c r="N76" s="36" t="s">
        <v>339</v>
      </c>
      <c r="O76" s="36" t="s">
        <v>339</v>
      </c>
      <c r="P76" s="36" t="s">
        <v>339</v>
      </c>
      <c r="Q76" s="36" t="s">
        <v>339</v>
      </c>
      <c r="R76" s="36" t="s">
        <v>339</v>
      </c>
      <c r="S76" s="36" t="s">
        <v>339</v>
      </c>
      <c r="T76" s="36" t="s">
        <v>339</v>
      </c>
      <c r="U76" s="36" t="s">
        <v>339</v>
      </c>
      <c r="V76" s="36" t="s">
        <v>339</v>
      </c>
      <c r="W76" s="36" t="s">
        <v>339</v>
      </c>
      <c r="X76" s="36" t="s">
        <v>339</v>
      </c>
      <c r="Y76" s="36" t="s">
        <v>339</v>
      </c>
      <c r="Z76" s="36" t="s">
        <v>339</v>
      </c>
      <c r="AA76" s="36" t="s">
        <v>339</v>
      </c>
      <c r="AB76" s="36" t="s">
        <v>339</v>
      </c>
      <c r="AC76" s="36" t="s">
        <v>339</v>
      </c>
      <c r="AD76" s="36" t="s">
        <v>339</v>
      </c>
      <c r="AE76" s="36" t="s">
        <v>339</v>
      </c>
      <c r="AF76" s="36" t="s">
        <v>339</v>
      </c>
      <c r="AG76" s="36" t="s">
        <v>339</v>
      </c>
      <c r="AH76" s="36" t="s">
        <v>339</v>
      </c>
      <c r="AI76" s="36" t="s">
        <v>339</v>
      </c>
      <c r="AJ76" s="36" t="s">
        <v>339</v>
      </c>
      <c r="AK76" s="36" t="s">
        <v>339</v>
      </c>
      <c r="AL76" s="36" t="s">
        <v>339</v>
      </c>
      <c r="AM76" s="36" t="s">
        <v>339</v>
      </c>
      <c r="AN76" s="36" t="s">
        <v>339</v>
      </c>
      <c r="AO76" s="36" t="s">
        <v>339</v>
      </c>
      <c r="AP76" s="36" t="s">
        <v>339</v>
      </c>
      <c r="AQ76" s="36" t="s">
        <v>339</v>
      </c>
      <c r="AR76" s="36" t="s">
        <v>339</v>
      </c>
      <c r="AS76" s="36" t="s">
        <v>339</v>
      </c>
      <c r="AT76" s="36" t="s">
        <v>339</v>
      </c>
      <c r="AU76" s="36" t="s">
        <v>339</v>
      </c>
      <c r="AV76" s="36" t="s">
        <v>339</v>
      </c>
      <c r="AW76" s="36" t="s">
        <v>339</v>
      </c>
      <c r="AX76" s="36" t="s">
        <v>339</v>
      </c>
      <c r="AY76" s="36" t="s">
        <v>339</v>
      </c>
      <c r="AZ76" s="36" t="s">
        <v>339</v>
      </c>
      <c r="BA76" s="36" t="s">
        <v>339</v>
      </c>
      <c r="BB76" s="36" t="s">
        <v>339</v>
      </c>
      <c r="BC76" s="36" t="s">
        <v>339</v>
      </c>
      <c r="BD76" s="36" t="s">
        <v>339</v>
      </c>
      <c r="BE76" s="36" t="s">
        <v>339</v>
      </c>
      <c r="BF76" s="36" t="s">
        <v>339</v>
      </c>
      <c r="BG76" s="36" t="s">
        <v>339</v>
      </c>
      <c r="BH76" s="36" t="s">
        <v>339</v>
      </c>
      <c r="BI76" s="36" t="s">
        <v>339</v>
      </c>
      <c r="BJ76" s="36" t="s">
        <v>339</v>
      </c>
      <c r="BK76" s="36" t="s">
        <v>339</v>
      </c>
      <c r="BL76" s="36" t="s">
        <v>339</v>
      </c>
    </row>
    <row r="77" spans="1:64" s="37" customFormat="1" x14ac:dyDescent="0.2">
      <c r="A77" s="34">
        <v>74</v>
      </c>
      <c r="B77" s="34" t="s">
        <v>181</v>
      </c>
      <c r="C77" s="34" t="s">
        <v>184</v>
      </c>
      <c r="D77" s="41" t="s">
        <v>339</v>
      </c>
      <c r="E77" s="36" t="s">
        <v>339</v>
      </c>
      <c r="F77" s="36" t="s">
        <v>339</v>
      </c>
      <c r="G77" s="36" t="s">
        <v>339</v>
      </c>
      <c r="H77" s="36" t="s">
        <v>339</v>
      </c>
      <c r="I77" s="36" t="s">
        <v>339</v>
      </c>
      <c r="J77" s="36" t="s">
        <v>339</v>
      </c>
      <c r="K77" s="36" t="s">
        <v>339</v>
      </c>
      <c r="L77" s="36" t="s">
        <v>339</v>
      </c>
      <c r="M77" s="36" t="s">
        <v>339</v>
      </c>
      <c r="N77" s="36" t="s">
        <v>339</v>
      </c>
      <c r="O77" s="36" t="s">
        <v>339</v>
      </c>
      <c r="P77" s="36" t="s">
        <v>339</v>
      </c>
      <c r="Q77" s="36" t="s">
        <v>339</v>
      </c>
      <c r="R77" s="36" t="s">
        <v>339</v>
      </c>
      <c r="S77" s="36" t="s">
        <v>339</v>
      </c>
      <c r="T77" s="36" t="s">
        <v>339</v>
      </c>
      <c r="U77" s="36" t="s">
        <v>339</v>
      </c>
      <c r="V77" s="36" t="s">
        <v>339</v>
      </c>
      <c r="W77" s="36" t="s">
        <v>339</v>
      </c>
      <c r="X77" s="36" t="s">
        <v>339</v>
      </c>
      <c r="Y77" s="36" t="s">
        <v>339</v>
      </c>
      <c r="Z77" s="36" t="s">
        <v>339</v>
      </c>
      <c r="AA77" s="36" t="s">
        <v>339</v>
      </c>
      <c r="AB77" s="36" t="s">
        <v>339</v>
      </c>
      <c r="AC77" s="36" t="s">
        <v>339</v>
      </c>
      <c r="AD77" s="36" t="s">
        <v>339</v>
      </c>
      <c r="AE77" s="36" t="s">
        <v>339</v>
      </c>
      <c r="AF77" s="36" t="s">
        <v>339</v>
      </c>
      <c r="AG77" s="36" t="s">
        <v>339</v>
      </c>
      <c r="AH77" s="36" t="s">
        <v>339</v>
      </c>
      <c r="AI77" s="36" t="s">
        <v>339</v>
      </c>
      <c r="AJ77" s="36" t="s">
        <v>339</v>
      </c>
      <c r="AK77" s="36" t="s">
        <v>339</v>
      </c>
      <c r="AL77" s="36" t="s">
        <v>339</v>
      </c>
      <c r="AM77" s="36" t="s">
        <v>339</v>
      </c>
      <c r="AN77" s="36" t="s">
        <v>339</v>
      </c>
      <c r="AO77" s="36" t="s">
        <v>339</v>
      </c>
      <c r="AP77" s="36" t="s">
        <v>339</v>
      </c>
      <c r="AQ77" s="36" t="s">
        <v>339</v>
      </c>
      <c r="AR77" s="36" t="s">
        <v>339</v>
      </c>
      <c r="AS77" s="36" t="s">
        <v>339</v>
      </c>
      <c r="AT77" s="36" t="s">
        <v>339</v>
      </c>
      <c r="AU77" s="36" t="s">
        <v>339</v>
      </c>
      <c r="AV77" s="36" t="s">
        <v>339</v>
      </c>
      <c r="AW77" s="36" t="s">
        <v>339</v>
      </c>
      <c r="AX77" s="36" t="s">
        <v>339</v>
      </c>
      <c r="AY77" s="36" t="s">
        <v>339</v>
      </c>
      <c r="AZ77" s="36" t="s">
        <v>339</v>
      </c>
      <c r="BA77" s="36" t="s">
        <v>339</v>
      </c>
      <c r="BB77" s="36" t="s">
        <v>339</v>
      </c>
      <c r="BC77" s="36" t="s">
        <v>339</v>
      </c>
      <c r="BD77" s="36" t="s">
        <v>339</v>
      </c>
      <c r="BE77" s="36" t="s">
        <v>339</v>
      </c>
      <c r="BF77" s="36" t="s">
        <v>339</v>
      </c>
      <c r="BG77" s="36" t="s">
        <v>339</v>
      </c>
      <c r="BH77" s="36" t="s">
        <v>339</v>
      </c>
      <c r="BI77" s="36" t="s">
        <v>339</v>
      </c>
      <c r="BJ77" s="36" t="s">
        <v>339</v>
      </c>
      <c r="BK77" s="36" t="s">
        <v>339</v>
      </c>
      <c r="BL77" s="36" t="s">
        <v>339</v>
      </c>
    </row>
    <row r="78" spans="1:64" s="37" customFormat="1" x14ac:dyDescent="0.2">
      <c r="A78" s="34">
        <v>75</v>
      </c>
      <c r="B78" s="34" t="s">
        <v>181</v>
      </c>
      <c r="C78" s="34" t="s">
        <v>185</v>
      </c>
      <c r="D78" s="41" t="s">
        <v>339</v>
      </c>
      <c r="E78" s="36" t="s">
        <v>339</v>
      </c>
      <c r="F78" s="36" t="s">
        <v>339</v>
      </c>
      <c r="G78" s="36" t="s">
        <v>339</v>
      </c>
      <c r="H78" s="36" t="s">
        <v>339</v>
      </c>
      <c r="I78" s="36" t="s">
        <v>339</v>
      </c>
      <c r="J78" s="36" t="s">
        <v>339</v>
      </c>
      <c r="K78" s="36" t="s">
        <v>339</v>
      </c>
      <c r="L78" s="36" t="s">
        <v>339</v>
      </c>
      <c r="M78" s="36" t="s">
        <v>339</v>
      </c>
      <c r="N78" s="36" t="s">
        <v>339</v>
      </c>
      <c r="O78" s="36" t="s">
        <v>339</v>
      </c>
      <c r="P78" s="36" t="s">
        <v>339</v>
      </c>
      <c r="Q78" s="36" t="s">
        <v>339</v>
      </c>
      <c r="R78" s="36" t="s">
        <v>339</v>
      </c>
      <c r="S78" s="36" t="s">
        <v>339</v>
      </c>
      <c r="T78" s="36" t="s">
        <v>339</v>
      </c>
      <c r="U78" s="36" t="s">
        <v>339</v>
      </c>
      <c r="V78" s="36" t="s">
        <v>339</v>
      </c>
      <c r="W78" s="36" t="s">
        <v>339</v>
      </c>
      <c r="X78" s="36" t="s">
        <v>339</v>
      </c>
      <c r="Y78" s="36" t="s">
        <v>339</v>
      </c>
      <c r="Z78" s="36" t="s">
        <v>339</v>
      </c>
      <c r="AA78" s="36" t="s">
        <v>339</v>
      </c>
      <c r="AB78" s="36" t="s">
        <v>339</v>
      </c>
      <c r="AC78" s="36" t="s">
        <v>339</v>
      </c>
      <c r="AD78" s="36" t="s">
        <v>339</v>
      </c>
      <c r="AE78" s="36" t="s">
        <v>339</v>
      </c>
      <c r="AF78" s="36" t="s">
        <v>339</v>
      </c>
      <c r="AG78" s="36" t="s">
        <v>339</v>
      </c>
      <c r="AH78" s="36" t="s">
        <v>339</v>
      </c>
      <c r="AI78" s="36" t="s">
        <v>339</v>
      </c>
      <c r="AJ78" s="36" t="s">
        <v>339</v>
      </c>
      <c r="AK78" s="36" t="s">
        <v>339</v>
      </c>
      <c r="AL78" s="36" t="s">
        <v>339</v>
      </c>
      <c r="AM78" s="36" t="s">
        <v>339</v>
      </c>
      <c r="AN78" s="36" t="s">
        <v>339</v>
      </c>
      <c r="AO78" s="36" t="s">
        <v>339</v>
      </c>
      <c r="AP78" s="36" t="s">
        <v>339</v>
      </c>
      <c r="AQ78" s="36" t="s">
        <v>339</v>
      </c>
      <c r="AR78" s="36" t="s">
        <v>339</v>
      </c>
      <c r="AS78" s="36" t="s">
        <v>339</v>
      </c>
      <c r="AT78" s="36" t="s">
        <v>339</v>
      </c>
      <c r="AU78" s="36" t="s">
        <v>339</v>
      </c>
      <c r="AV78" s="36" t="s">
        <v>339</v>
      </c>
      <c r="AW78" s="36" t="s">
        <v>339</v>
      </c>
      <c r="AX78" s="36" t="s">
        <v>339</v>
      </c>
      <c r="AY78" s="36" t="s">
        <v>339</v>
      </c>
      <c r="AZ78" s="36" t="s">
        <v>339</v>
      </c>
      <c r="BA78" s="36" t="s">
        <v>339</v>
      </c>
      <c r="BB78" s="36" t="s">
        <v>339</v>
      </c>
      <c r="BC78" s="36" t="s">
        <v>339</v>
      </c>
      <c r="BD78" s="36" t="s">
        <v>339</v>
      </c>
      <c r="BE78" s="36" t="s">
        <v>339</v>
      </c>
      <c r="BF78" s="36" t="s">
        <v>339</v>
      </c>
      <c r="BG78" s="36" t="s">
        <v>339</v>
      </c>
      <c r="BH78" s="36" t="s">
        <v>339</v>
      </c>
      <c r="BI78" s="36" t="s">
        <v>339</v>
      </c>
      <c r="BJ78" s="36" t="s">
        <v>339</v>
      </c>
      <c r="BK78" s="36" t="s">
        <v>339</v>
      </c>
      <c r="BL78" s="36" t="s">
        <v>339</v>
      </c>
    </row>
    <row r="79" spans="1:64" s="37" customFormat="1" x14ac:dyDescent="0.2">
      <c r="A79" s="34">
        <v>76</v>
      </c>
      <c r="B79" s="34" t="s">
        <v>181</v>
      </c>
      <c r="C79" s="34" t="s">
        <v>186</v>
      </c>
      <c r="D79" s="41" t="s">
        <v>339</v>
      </c>
      <c r="E79" s="36" t="s">
        <v>339</v>
      </c>
      <c r="F79" s="36" t="s">
        <v>339</v>
      </c>
      <c r="G79" s="36" t="s">
        <v>339</v>
      </c>
      <c r="H79" s="36" t="s">
        <v>339</v>
      </c>
      <c r="I79" s="36" t="s">
        <v>339</v>
      </c>
      <c r="J79" s="36" t="s">
        <v>339</v>
      </c>
      <c r="K79" s="36" t="s">
        <v>339</v>
      </c>
      <c r="L79" s="36" t="s">
        <v>339</v>
      </c>
      <c r="M79" s="36" t="s">
        <v>339</v>
      </c>
      <c r="N79" s="36" t="s">
        <v>339</v>
      </c>
      <c r="O79" s="36" t="s">
        <v>339</v>
      </c>
      <c r="P79" s="36" t="s">
        <v>339</v>
      </c>
      <c r="Q79" s="36" t="s">
        <v>339</v>
      </c>
      <c r="R79" s="36" t="s">
        <v>339</v>
      </c>
      <c r="S79" s="36" t="s">
        <v>339</v>
      </c>
      <c r="T79" s="36" t="s">
        <v>339</v>
      </c>
      <c r="U79" s="36" t="s">
        <v>339</v>
      </c>
      <c r="V79" s="36" t="s">
        <v>339</v>
      </c>
      <c r="W79" s="36" t="s">
        <v>339</v>
      </c>
      <c r="X79" s="36" t="s">
        <v>339</v>
      </c>
      <c r="Y79" s="36" t="s">
        <v>339</v>
      </c>
      <c r="Z79" s="36" t="s">
        <v>339</v>
      </c>
      <c r="AA79" s="36" t="s">
        <v>339</v>
      </c>
      <c r="AB79" s="36" t="s">
        <v>339</v>
      </c>
      <c r="AC79" s="36" t="s">
        <v>339</v>
      </c>
      <c r="AD79" s="36" t="s">
        <v>339</v>
      </c>
      <c r="AE79" s="36" t="s">
        <v>339</v>
      </c>
      <c r="AF79" s="36" t="s">
        <v>339</v>
      </c>
      <c r="AG79" s="36" t="s">
        <v>339</v>
      </c>
      <c r="AH79" s="36" t="s">
        <v>339</v>
      </c>
      <c r="AI79" s="36" t="s">
        <v>339</v>
      </c>
      <c r="AJ79" s="36" t="s">
        <v>339</v>
      </c>
      <c r="AK79" s="36" t="s">
        <v>339</v>
      </c>
      <c r="AL79" s="36" t="s">
        <v>339</v>
      </c>
      <c r="AM79" s="36" t="s">
        <v>339</v>
      </c>
      <c r="AN79" s="36" t="s">
        <v>339</v>
      </c>
      <c r="AO79" s="36" t="s">
        <v>339</v>
      </c>
      <c r="AP79" s="36" t="s">
        <v>339</v>
      </c>
      <c r="AQ79" s="36" t="s">
        <v>339</v>
      </c>
      <c r="AR79" s="36" t="s">
        <v>339</v>
      </c>
      <c r="AS79" s="36" t="s">
        <v>339</v>
      </c>
      <c r="AT79" s="36" t="s">
        <v>339</v>
      </c>
      <c r="AU79" s="36" t="s">
        <v>339</v>
      </c>
      <c r="AV79" s="36" t="s">
        <v>339</v>
      </c>
      <c r="AW79" s="36" t="s">
        <v>339</v>
      </c>
      <c r="AX79" s="36" t="s">
        <v>339</v>
      </c>
      <c r="AY79" s="36" t="s">
        <v>339</v>
      </c>
      <c r="AZ79" s="36" t="s">
        <v>339</v>
      </c>
      <c r="BA79" s="36" t="s">
        <v>339</v>
      </c>
      <c r="BB79" s="36" t="s">
        <v>339</v>
      </c>
      <c r="BC79" s="36" t="s">
        <v>339</v>
      </c>
      <c r="BD79" s="36" t="s">
        <v>339</v>
      </c>
      <c r="BE79" s="36" t="s">
        <v>339</v>
      </c>
      <c r="BF79" s="36" t="s">
        <v>339</v>
      </c>
      <c r="BG79" s="36" t="s">
        <v>339</v>
      </c>
      <c r="BH79" s="36" t="s">
        <v>339</v>
      </c>
      <c r="BI79" s="36" t="s">
        <v>339</v>
      </c>
      <c r="BJ79" s="36" t="s">
        <v>339</v>
      </c>
      <c r="BK79" s="36" t="s">
        <v>339</v>
      </c>
      <c r="BL79" s="36" t="s">
        <v>339</v>
      </c>
    </row>
    <row r="80" spans="1:64" s="37" customFormat="1" x14ac:dyDescent="0.2">
      <c r="A80" s="34">
        <v>77</v>
      </c>
      <c r="B80" s="34" t="s">
        <v>181</v>
      </c>
      <c r="C80" s="34" t="s">
        <v>187</v>
      </c>
      <c r="D80" s="41" t="s">
        <v>339</v>
      </c>
      <c r="E80" s="36" t="s">
        <v>339</v>
      </c>
      <c r="F80" s="36" t="s">
        <v>339</v>
      </c>
      <c r="G80" s="36" t="s">
        <v>339</v>
      </c>
      <c r="H80" s="36" t="s">
        <v>339</v>
      </c>
      <c r="I80" s="36" t="s">
        <v>339</v>
      </c>
      <c r="J80" s="36" t="s">
        <v>339</v>
      </c>
      <c r="K80" s="36" t="s">
        <v>339</v>
      </c>
      <c r="L80" s="36" t="s">
        <v>339</v>
      </c>
      <c r="M80" s="36" t="s">
        <v>339</v>
      </c>
      <c r="N80" s="36" t="s">
        <v>339</v>
      </c>
      <c r="O80" s="36" t="s">
        <v>339</v>
      </c>
      <c r="P80" s="36" t="s">
        <v>339</v>
      </c>
      <c r="Q80" s="36" t="s">
        <v>339</v>
      </c>
      <c r="R80" s="36" t="s">
        <v>339</v>
      </c>
      <c r="S80" s="36" t="s">
        <v>339</v>
      </c>
      <c r="T80" s="36" t="s">
        <v>339</v>
      </c>
      <c r="U80" s="36" t="s">
        <v>339</v>
      </c>
      <c r="V80" s="36" t="s">
        <v>339</v>
      </c>
      <c r="W80" s="36" t="s">
        <v>339</v>
      </c>
      <c r="X80" s="36" t="s">
        <v>339</v>
      </c>
      <c r="Y80" s="36" t="s">
        <v>339</v>
      </c>
      <c r="Z80" s="36" t="s">
        <v>339</v>
      </c>
      <c r="AA80" s="36" t="s">
        <v>339</v>
      </c>
      <c r="AB80" s="36" t="s">
        <v>339</v>
      </c>
      <c r="AC80" s="36" t="s">
        <v>339</v>
      </c>
      <c r="AD80" s="36" t="s">
        <v>339</v>
      </c>
      <c r="AE80" s="36" t="s">
        <v>339</v>
      </c>
      <c r="AF80" s="36" t="s">
        <v>339</v>
      </c>
      <c r="AG80" s="36" t="s">
        <v>339</v>
      </c>
      <c r="AH80" s="36" t="s">
        <v>339</v>
      </c>
      <c r="AI80" s="36" t="s">
        <v>339</v>
      </c>
      <c r="AJ80" s="36" t="s">
        <v>339</v>
      </c>
      <c r="AK80" s="36" t="s">
        <v>339</v>
      </c>
      <c r="AL80" s="36" t="s">
        <v>339</v>
      </c>
      <c r="AM80" s="36" t="s">
        <v>339</v>
      </c>
      <c r="AN80" s="36" t="s">
        <v>339</v>
      </c>
      <c r="AO80" s="36" t="s">
        <v>339</v>
      </c>
      <c r="AP80" s="36" t="s">
        <v>339</v>
      </c>
      <c r="AQ80" s="36" t="s">
        <v>339</v>
      </c>
      <c r="AR80" s="36" t="s">
        <v>339</v>
      </c>
      <c r="AS80" s="36" t="s">
        <v>339</v>
      </c>
      <c r="AT80" s="36" t="s">
        <v>339</v>
      </c>
      <c r="AU80" s="36" t="s">
        <v>339</v>
      </c>
      <c r="AV80" s="36" t="s">
        <v>339</v>
      </c>
      <c r="AW80" s="36" t="s">
        <v>339</v>
      </c>
      <c r="AX80" s="36" t="s">
        <v>339</v>
      </c>
      <c r="AY80" s="36" t="s">
        <v>339</v>
      </c>
      <c r="AZ80" s="36" t="s">
        <v>339</v>
      </c>
      <c r="BA80" s="36" t="s">
        <v>339</v>
      </c>
      <c r="BB80" s="36" t="s">
        <v>339</v>
      </c>
      <c r="BC80" s="36" t="s">
        <v>339</v>
      </c>
      <c r="BD80" s="36" t="s">
        <v>339</v>
      </c>
      <c r="BE80" s="36" t="s">
        <v>339</v>
      </c>
      <c r="BF80" s="36" t="s">
        <v>339</v>
      </c>
      <c r="BG80" s="36" t="s">
        <v>339</v>
      </c>
      <c r="BH80" s="36" t="s">
        <v>339</v>
      </c>
      <c r="BI80" s="36" t="s">
        <v>339</v>
      </c>
      <c r="BJ80" s="36" t="s">
        <v>339</v>
      </c>
      <c r="BK80" s="36" t="s">
        <v>339</v>
      </c>
      <c r="BL80" s="36" t="s">
        <v>339</v>
      </c>
    </row>
    <row r="81" spans="1:64" s="37" customFormat="1" x14ac:dyDescent="0.2">
      <c r="A81" s="34">
        <v>78</v>
      </c>
      <c r="B81" s="34" t="s">
        <v>181</v>
      </c>
      <c r="C81" s="34" t="s">
        <v>188</v>
      </c>
      <c r="D81" s="41" t="s">
        <v>339</v>
      </c>
      <c r="E81" s="36" t="s">
        <v>339</v>
      </c>
      <c r="F81" s="36" t="s">
        <v>339</v>
      </c>
      <c r="G81" s="36" t="s">
        <v>339</v>
      </c>
      <c r="H81" s="36" t="s">
        <v>339</v>
      </c>
      <c r="I81" s="36" t="s">
        <v>339</v>
      </c>
      <c r="J81" s="36" t="s">
        <v>339</v>
      </c>
      <c r="K81" s="36" t="s">
        <v>339</v>
      </c>
      <c r="L81" s="36" t="s">
        <v>339</v>
      </c>
      <c r="M81" s="36" t="s">
        <v>339</v>
      </c>
      <c r="N81" s="36" t="s">
        <v>339</v>
      </c>
      <c r="O81" s="36" t="s">
        <v>339</v>
      </c>
      <c r="P81" s="36" t="s">
        <v>339</v>
      </c>
      <c r="Q81" s="36" t="s">
        <v>339</v>
      </c>
      <c r="R81" s="36" t="s">
        <v>339</v>
      </c>
      <c r="S81" s="36" t="s">
        <v>339</v>
      </c>
      <c r="T81" s="36" t="s">
        <v>339</v>
      </c>
      <c r="U81" s="36" t="s">
        <v>339</v>
      </c>
      <c r="V81" s="36" t="s">
        <v>339</v>
      </c>
      <c r="W81" s="36" t="s">
        <v>339</v>
      </c>
      <c r="X81" s="36" t="s">
        <v>339</v>
      </c>
      <c r="Y81" s="36" t="s">
        <v>339</v>
      </c>
      <c r="Z81" s="36" t="s">
        <v>339</v>
      </c>
      <c r="AA81" s="36" t="s">
        <v>339</v>
      </c>
      <c r="AB81" s="36" t="s">
        <v>339</v>
      </c>
      <c r="AC81" s="36" t="s">
        <v>339</v>
      </c>
      <c r="AD81" s="36" t="s">
        <v>339</v>
      </c>
      <c r="AE81" s="36" t="s">
        <v>339</v>
      </c>
      <c r="AF81" s="36" t="s">
        <v>339</v>
      </c>
      <c r="AG81" s="36" t="s">
        <v>339</v>
      </c>
      <c r="AH81" s="36" t="s">
        <v>339</v>
      </c>
      <c r="AI81" s="36" t="s">
        <v>339</v>
      </c>
      <c r="AJ81" s="36" t="s">
        <v>339</v>
      </c>
      <c r="AK81" s="36" t="s">
        <v>339</v>
      </c>
      <c r="AL81" s="36" t="s">
        <v>339</v>
      </c>
      <c r="AM81" s="36" t="s">
        <v>339</v>
      </c>
      <c r="AN81" s="36" t="s">
        <v>339</v>
      </c>
      <c r="AO81" s="36" t="s">
        <v>339</v>
      </c>
      <c r="AP81" s="36" t="s">
        <v>339</v>
      </c>
      <c r="AQ81" s="36" t="s">
        <v>339</v>
      </c>
      <c r="AR81" s="36" t="s">
        <v>339</v>
      </c>
      <c r="AS81" s="36" t="s">
        <v>339</v>
      </c>
      <c r="AT81" s="36" t="s">
        <v>339</v>
      </c>
      <c r="AU81" s="36" t="s">
        <v>339</v>
      </c>
      <c r="AV81" s="36" t="s">
        <v>339</v>
      </c>
      <c r="AW81" s="36" t="s">
        <v>339</v>
      </c>
      <c r="AX81" s="36" t="s">
        <v>339</v>
      </c>
      <c r="AY81" s="36" t="s">
        <v>339</v>
      </c>
      <c r="AZ81" s="36" t="s">
        <v>339</v>
      </c>
      <c r="BA81" s="36" t="s">
        <v>339</v>
      </c>
      <c r="BB81" s="36" t="s">
        <v>339</v>
      </c>
      <c r="BC81" s="36" t="s">
        <v>339</v>
      </c>
      <c r="BD81" s="36" t="s">
        <v>339</v>
      </c>
      <c r="BE81" s="36" t="s">
        <v>339</v>
      </c>
      <c r="BF81" s="36" t="s">
        <v>339</v>
      </c>
      <c r="BG81" s="36" t="s">
        <v>339</v>
      </c>
      <c r="BH81" s="36" t="s">
        <v>339</v>
      </c>
      <c r="BI81" s="36" t="s">
        <v>339</v>
      </c>
      <c r="BJ81" s="36" t="s">
        <v>339</v>
      </c>
      <c r="BK81" s="36" t="s">
        <v>339</v>
      </c>
      <c r="BL81" s="36" t="s">
        <v>339</v>
      </c>
    </row>
    <row r="82" spans="1:64" s="37" customFormat="1" x14ac:dyDescent="0.2">
      <c r="A82" s="34">
        <v>79</v>
      </c>
      <c r="B82" s="34" t="s">
        <v>181</v>
      </c>
      <c r="C82" s="34" t="s">
        <v>189</v>
      </c>
      <c r="D82" s="41" t="s">
        <v>339</v>
      </c>
      <c r="E82" s="36" t="s">
        <v>339</v>
      </c>
      <c r="F82" s="36" t="s">
        <v>339</v>
      </c>
      <c r="G82" s="36" t="s">
        <v>339</v>
      </c>
      <c r="H82" s="36" t="s">
        <v>339</v>
      </c>
      <c r="I82" s="36" t="s">
        <v>339</v>
      </c>
      <c r="J82" s="36" t="s">
        <v>339</v>
      </c>
      <c r="K82" s="36" t="s">
        <v>339</v>
      </c>
      <c r="L82" s="36" t="s">
        <v>339</v>
      </c>
      <c r="M82" s="36" t="s">
        <v>339</v>
      </c>
      <c r="N82" s="36" t="s">
        <v>339</v>
      </c>
      <c r="O82" s="36" t="s">
        <v>339</v>
      </c>
      <c r="P82" s="36" t="s">
        <v>339</v>
      </c>
      <c r="Q82" s="36" t="s">
        <v>339</v>
      </c>
      <c r="R82" s="36" t="s">
        <v>339</v>
      </c>
      <c r="S82" s="36" t="s">
        <v>339</v>
      </c>
      <c r="T82" s="36" t="s">
        <v>339</v>
      </c>
      <c r="U82" s="36" t="s">
        <v>339</v>
      </c>
      <c r="V82" s="36" t="s">
        <v>339</v>
      </c>
      <c r="W82" s="36" t="s">
        <v>339</v>
      </c>
      <c r="X82" s="36" t="s">
        <v>339</v>
      </c>
      <c r="Y82" s="36" t="s">
        <v>339</v>
      </c>
      <c r="Z82" s="36" t="s">
        <v>339</v>
      </c>
      <c r="AA82" s="36" t="s">
        <v>339</v>
      </c>
      <c r="AB82" s="36" t="s">
        <v>339</v>
      </c>
      <c r="AC82" s="36" t="s">
        <v>339</v>
      </c>
      <c r="AD82" s="36" t="s">
        <v>339</v>
      </c>
      <c r="AE82" s="36" t="s">
        <v>339</v>
      </c>
      <c r="AF82" s="36" t="s">
        <v>339</v>
      </c>
      <c r="AG82" s="36" t="s">
        <v>339</v>
      </c>
      <c r="AH82" s="36" t="s">
        <v>339</v>
      </c>
      <c r="AI82" s="36" t="s">
        <v>339</v>
      </c>
      <c r="AJ82" s="36" t="s">
        <v>339</v>
      </c>
      <c r="AK82" s="36" t="s">
        <v>339</v>
      </c>
      <c r="AL82" s="36" t="s">
        <v>339</v>
      </c>
      <c r="AM82" s="36" t="s">
        <v>339</v>
      </c>
      <c r="AN82" s="36" t="s">
        <v>339</v>
      </c>
      <c r="AO82" s="36" t="s">
        <v>339</v>
      </c>
      <c r="AP82" s="36" t="s">
        <v>339</v>
      </c>
      <c r="AQ82" s="36" t="s">
        <v>339</v>
      </c>
      <c r="AR82" s="36" t="s">
        <v>339</v>
      </c>
      <c r="AS82" s="36" t="s">
        <v>339</v>
      </c>
      <c r="AT82" s="36" t="s">
        <v>339</v>
      </c>
      <c r="AU82" s="36" t="s">
        <v>339</v>
      </c>
      <c r="AV82" s="36" t="s">
        <v>339</v>
      </c>
      <c r="AW82" s="36" t="s">
        <v>339</v>
      </c>
      <c r="AX82" s="36" t="s">
        <v>339</v>
      </c>
      <c r="AY82" s="36" t="s">
        <v>339</v>
      </c>
      <c r="AZ82" s="36" t="s">
        <v>339</v>
      </c>
      <c r="BA82" s="36" t="s">
        <v>339</v>
      </c>
      <c r="BB82" s="36" t="s">
        <v>339</v>
      </c>
      <c r="BC82" s="36" t="s">
        <v>339</v>
      </c>
      <c r="BD82" s="36" t="s">
        <v>339</v>
      </c>
      <c r="BE82" s="36" t="s">
        <v>339</v>
      </c>
      <c r="BF82" s="36" t="s">
        <v>339</v>
      </c>
      <c r="BG82" s="36" t="s">
        <v>339</v>
      </c>
      <c r="BH82" s="36" t="s">
        <v>339</v>
      </c>
      <c r="BI82" s="36" t="s">
        <v>339</v>
      </c>
      <c r="BJ82" s="36" t="s">
        <v>339</v>
      </c>
      <c r="BK82" s="36" t="s">
        <v>339</v>
      </c>
      <c r="BL82" s="36" t="s">
        <v>339</v>
      </c>
    </row>
    <row r="83" spans="1:64" s="37" customFormat="1" x14ac:dyDescent="0.2">
      <c r="A83" s="34">
        <v>80</v>
      </c>
      <c r="B83" s="34" t="s">
        <v>181</v>
      </c>
      <c r="C83" s="34" t="s">
        <v>190</v>
      </c>
      <c r="D83" s="41" t="s">
        <v>339</v>
      </c>
      <c r="E83" s="36" t="s">
        <v>339</v>
      </c>
      <c r="F83" s="36" t="s">
        <v>339</v>
      </c>
      <c r="G83" s="36" t="s">
        <v>339</v>
      </c>
      <c r="H83" s="36" t="s">
        <v>339</v>
      </c>
      <c r="I83" s="36" t="s">
        <v>339</v>
      </c>
      <c r="J83" s="36" t="s">
        <v>339</v>
      </c>
      <c r="K83" s="36" t="s">
        <v>339</v>
      </c>
      <c r="L83" s="36" t="s">
        <v>339</v>
      </c>
      <c r="M83" s="36" t="s">
        <v>339</v>
      </c>
      <c r="N83" s="36" t="s">
        <v>339</v>
      </c>
      <c r="O83" s="36" t="s">
        <v>339</v>
      </c>
      <c r="P83" s="36" t="s">
        <v>339</v>
      </c>
      <c r="Q83" s="36" t="s">
        <v>339</v>
      </c>
      <c r="R83" s="36" t="s">
        <v>339</v>
      </c>
      <c r="S83" s="36" t="s">
        <v>339</v>
      </c>
      <c r="T83" s="36" t="s">
        <v>339</v>
      </c>
      <c r="U83" s="36" t="s">
        <v>339</v>
      </c>
      <c r="V83" s="36" t="s">
        <v>339</v>
      </c>
      <c r="W83" s="36" t="s">
        <v>339</v>
      </c>
      <c r="X83" s="36" t="s">
        <v>339</v>
      </c>
      <c r="Y83" s="36" t="s">
        <v>339</v>
      </c>
      <c r="Z83" s="36" t="s">
        <v>339</v>
      </c>
      <c r="AA83" s="36" t="s">
        <v>339</v>
      </c>
      <c r="AB83" s="36" t="s">
        <v>339</v>
      </c>
      <c r="AC83" s="36" t="s">
        <v>339</v>
      </c>
      <c r="AD83" s="36" t="s">
        <v>339</v>
      </c>
      <c r="AE83" s="36" t="s">
        <v>339</v>
      </c>
      <c r="AF83" s="36" t="s">
        <v>339</v>
      </c>
      <c r="AG83" s="36" t="s">
        <v>339</v>
      </c>
      <c r="AH83" s="36" t="s">
        <v>339</v>
      </c>
      <c r="AI83" s="36" t="s">
        <v>339</v>
      </c>
      <c r="AJ83" s="36" t="s">
        <v>339</v>
      </c>
      <c r="AK83" s="36" t="s">
        <v>339</v>
      </c>
      <c r="AL83" s="36" t="s">
        <v>339</v>
      </c>
      <c r="AM83" s="36" t="s">
        <v>339</v>
      </c>
      <c r="AN83" s="36" t="s">
        <v>339</v>
      </c>
      <c r="AO83" s="36" t="s">
        <v>339</v>
      </c>
      <c r="AP83" s="36" t="s">
        <v>339</v>
      </c>
      <c r="AQ83" s="36" t="s">
        <v>339</v>
      </c>
      <c r="AR83" s="36" t="s">
        <v>339</v>
      </c>
      <c r="AS83" s="36" t="s">
        <v>339</v>
      </c>
      <c r="AT83" s="36" t="s">
        <v>339</v>
      </c>
      <c r="AU83" s="36" t="s">
        <v>339</v>
      </c>
      <c r="AV83" s="36" t="s">
        <v>339</v>
      </c>
      <c r="AW83" s="36" t="s">
        <v>339</v>
      </c>
      <c r="AX83" s="36" t="s">
        <v>339</v>
      </c>
      <c r="AY83" s="36" t="s">
        <v>339</v>
      </c>
      <c r="AZ83" s="36" t="s">
        <v>339</v>
      </c>
      <c r="BA83" s="36" t="s">
        <v>339</v>
      </c>
      <c r="BB83" s="36" t="s">
        <v>339</v>
      </c>
      <c r="BC83" s="36" t="s">
        <v>339</v>
      </c>
      <c r="BD83" s="36" t="s">
        <v>339</v>
      </c>
      <c r="BE83" s="36" t="s">
        <v>339</v>
      </c>
      <c r="BF83" s="36" t="s">
        <v>339</v>
      </c>
      <c r="BG83" s="36" t="s">
        <v>339</v>
      </c>
      <c r="BH83" s="36" t="s">
        <v>339</v>
      </c>
      <c r="BI83" s="36" t="s">
        <v>339</v>
      </c>
      <c r="BJ83" s="36" t="s">
        <v>339</v>
      </c>
      <c r="BK83" s="36" t="s">
        <v>339</v>
      </c>
      <c r="BL83" s="36" t="s">
        <v>339</v>
      </c>
    </row>
    <row r="84" spans="1:64" s="37" customFormat="1" x14ac:dyDescent="0.2">
      <c r="A84" s="34">
        <v>81</v>
      </c>
      <c r="B84" s="34" t="s">
        <v>181</v>
      </c>
      <c r="C84" s="34" t="s">
        <v>191</v>
      </c>
      <c r="D84" s="41" t="s">
        <v>339</v>
      </c>
      <c r="E84" s="36" t="s">
        <v>339</v>
      </c>
      <c r="F84" s="36" t="s">
        <v>339</v>
      </c>
      <c r="G84" s="36" t="s">
        <v>339</v>
      </c>
      <c r="H84" s="36" t="s">
        <v>339</v>
      </c>
      <c r="I84" s="36" t="s">
        <v>339</v>
      </c>
      <c r="J84" s="36" t="s">
        <v>339</v>
      </c>
      <c r="K84" s="36" t="s">
        <v>339</v>
      </c>
      <c r="L84" s="36" t="s">
        <v>339</v>
      </c>
      <c r="M84" s="36" t="s">
        <v>339</v>
      </c>
      <c r="N84" s="36" t="s">
        <v>339</v>
      </c>
      <c r="O84" s="36" t="s">
        <v>339</v>
      </c>
      <c r="P84" s="36" t="s">
        <v>339</v>
      </c>
      <c r="Q84" s="36" t="s">
        <v>339</v>
      </c>
      <c r="R84" s="36" t="s">
        <v>339</v>
      </c>
      <c r="S84" s="36" t="s">
        <v>339</v>
      </c>
      <c r="T84" s="36" t="s">
        <v>339</v>
      </c>
      <c r="U84" s="36" t="s">
        <v>339</v>
      </c>
      <c r="V84" s="36" t="s">
        <v>339</v>
      </c>
      <c r="W84" s="36" t="s">
        <v>339</v>
      </c>
      <c r="X84" s="36" t="s">
        <v>339</v>
      </c>
      <c r="Y84" s="36" t="s">
        <v>339</v>
      </c>
      <c r="Z84" s="36" t="s">
        <v>339</v>
      </c>
      <c r="AA84" s="36" t="s">
        <v>339</v>
      </c>
      <c r="AB84" s="36" t="s">
        <v>339</v>
      </c>
      <c r="AC84" s="36" t="s">
        <v>339</v>
      </c>
      <c r="AD84" s="36" t="s">
        <v>339</v>
      </c>
      <c r="AE84" s="36" t="s">
        <v>339</v>
      </c>
      <c r="AF84" s="36" t="s">
        <v>339</v>
      </c>
      <c r="AG84" s="36" t="s">
        <v>339</v>
      </c>
      <c r="AH84" s="36" t="s">
        <v>339</v>
      </c>
      <c r="AI84" s="36" t="s">
        <v>339</v>
      </c>
      <c r="AJ84" s="36" t="s">
        <v>339</v>
      </c>
      <c r="AK84" s="36" t="s">
        <v>339</v>
      </c>
      <c r="AL84" s="36" t="s">
        <v>339</v>
      </c>
      <c r="AM84" s="36" t="s">
        <v>339</v>
      </c>
      <c r="AN84" s="36" t="s">
        <v>339</v>
      </c>
      <c r="AO84" s="36" t="s">
        <v>339</v>
      </c>
      <c r="AP84" s="36" t="s">
        <v>339</v>
      </c>
      <c r="AQ84" s="36" t="s">
        <v>339</v>
      </c>
      <c r="AR84" s="36" t="s">
        <v>339</v>
      </c>
      <c r="AS84" s="36" t="s">
        <v>339</v>
      </c>
      <c r="AT84" s="36" t="s">
        <v>339</v>
      </c>
      <c r="AU84" s="36" t="s">
        <v>339</v>
      </c>
      <c r="AV84" s="36" t="s">
        <v>339</v>
      </c>
      <c r="AW84" s="36" t="s">
        <v>339</v>
      </c>
      <c r="AX84" s="36" t="s">
        <v>339</v>
      </c>
      <c r="AY84" s="36" t="s">
        <v>339</v>
      </c>
      <c r="AZ84" s="36" t="s">
        <v>339</v>
      </c>
      <c r="BA84" s="36" t="s">
        <v>339</v>
      </c>
      <c r="BB84" s="36" t="s">
        <v>339</v>
      </c>
      <c r="BC84" s="36" t="s">
        <v>339</v>
      </c>
      <c r="BD84" s="36" t="s">
        <v>339</v>
      </c>
      <c r="BE84" s="36" t="s">
        <v>339</v>
      </c>
      <c r="BF84" s="36" t="s">
        <v>339</v>
      </c>
      <c r="BG84" s="36" t="s">
        <v>339</v>
      </c>
      <c r="BH84" s="36" t="s">
        <v>339</v>
      </c>
      <c r="BI84" s="36" t="s">
        <v>339</v>
      </c>
      <c r="BJ84" s="36" t="s">
        <v>339</v>
      </c>
      <c r="BK84" s="36" t="s">
        <v>339</v>
      </c>
      <c r="BL84" s="36" t="s">
        <v>339</v>
      </c>
    </row>
    <row r="85" spans="1:64" s="37" customFormat="1" x14ac:dyDescent="0.2">
      <c r="A85" s="34">
        <v>82</v>
      </c>
      <c r="B85" s="34" t="s">
        <v>193</v>
      </c>
      <c r="C85" s="34" t="s">
        <v>192</v>
      </c>
      <c r="D85" s="41" t="s">
        <v>339</v>
      </c>
      <c r="E85" s="36" t="s">
        <v>339</v>
      </c>
      <c r="F85" s="36" t="s">
        <v>339</v>
      </c>
      <c r="G85" s="36" t="s">
        <v>339</v>
      </c>
      <c r="H85" s="36" t="s">
        <v>339</v>
      </c>
      <c r="I85" s="36" t="s">
        <v>339</v>
      </c>
      <c r="J85" s="36" t="s">
        <v>339</v>
      </c>
      <c r="K85" s="36" t="s">
        <v>339</v>
      </c>
      <c r="L85" s="36" t="s">
        <v>339</v>
      </c>
      <c r="M85" s="36" t="s">
        <v>339</v>
      </c>
      <c r="N85" s="36" t="s">
        <v>339</v>
      </c>
      <c r="O85" s="36" t="s">
        <v>339</v>
      </c>
      <c r="P85" s="36" t="s">
        <v>339</v>
      </c>
      <c r="Q85" s="36" t="s">
        <v>339</v>
      </c>
      <c r="R85" s="36" t="s">
        <v>339</v>
      </c>
      <c r="S85" s="36" t="s">
        <v>339</v>
      </c>
      <c r="T85" s="36" t="s">
        <v>339</v>
      </c>
      <c r="U85" s="36" t="s">
        <v>339</v>
      </c>
      <c r="V85" s="36" t="s">
        <v>339</v>
      </c>
      <c r="W85" s="36" t="s">
        <v>339</v>
      </c>
      <c r="X85" s="36" t="s">
        <v>339</v>
      </c>
      <c r="Y85" s="36" t="s">
        <v>339</v>
      </c>
      <c r="Z85" s="36" t="s">
        <v>339</v>
      </c>
      <c r="AA85" s="36" t="s">
        <v>339</v>
      </c>
      <c r="AB85" s="36" t="s">
        <v>339</v>
      </c>
      <c r="AC85" s="36" t="s">
        <v>339</v>
      </c>
      <c r="AD85" s="36" t="s">
        <v>339</v>
      </c>
      <c r="AE85" s="36" t="s">
        <v>339</v>
      </c>
      <c r="AF85" s="36" t="s">
        <v>339</v>
      </c>
      <c r="AG85" s="36" t="s">
        <v>339</v>
      </c>
      <c r="AH85" s="36" t="s">
        <v>339</v>
      </c>
      <c r="AI85" s="36" t="s">
        <v>339</v>
      </c>
      <c r="AJ85" s="36" t="s">
        <v>339</v>
      </c>
      <c r="AK85" s="36" t="s">
        <v>339</v>
      </c>
      <c r="AL85" s="36" t="s">
        <v>339</v>
      </c>
      <c r="AM85" s="36" t="s">
        <v>339</v>
      </c>
      <c r="AN85" s="36" t="s">
        <v>339</v>
      </c>
      <c r="AO85" s="36" t="s">
        <v>339</v>
      </c>
      <c r="AP85" s="36" t="s">
        <v>339</v>
      </c>
      <c r="AQ85" s="36" t="s">
        <v>339</v>
      </c>
      <c r="AR85" s="36" t="s">
        <v>339</v>
      </c>
      <c r="AS85" s="36" t="s">
        <v>339</v>
      </c>
      <c r="AT85" s="36" t="s">
        <v>339</v>
      </c>
      <c r="AU85" s="36" t="s">
        <v>339</v>
      </c>
      <c r="AV85" s="36" t="s">
        <v>339</v>
      </c>
      <c r="AW85" s="36" t="s">
        <v>339</v>
      </c>
      <c r="AX85" s="36" t="s">
        <v>339</v>
      </c>
      <c r="AY85" s="36" t="s">
        <v>339</v>
      </c>
      <c r="AZ85" s="36" t="s">
        <v>339</v>
      </c>
      <c r="BA85" s="36" t="s">
        <v>339</v>
      </c>
      <c r="BB85" s="36" t="s">
        <v>339</v>
      </c>
      <c r="BC85" s="36" t="s">
        <v>339</v>
      </c>
      <c r="BD85" s="36" t="s">
        <v>339</v>
      </c>
      <c r="BE85" s="36" t="s">
        <v>339</v>
      </c>
      <c r="BF85" s="36" t="s">
        <v>339</v>
      </c>
      <c r="BG85" s="36" t="s">
        <v>339</v>
      </c>
      <c r="BH85" s="36" t="s">
        <v>339</v>
      </c>
      <c r="BI85" s="36" t="s">
        <v>339</v>
      </c>
      <c r="BJ85" s="36" t="s">
        <v>339</v>
      </c>
      <c r="BK85" s="36" t="s">
        <v>339</v>
      </c>
      <c r="BL85" s="36" t="s">
        <v>339</v>
      </c>
    </row>
    <row r="86" spans="1:64" s="37" customFormat="1" x14ac:dyDescent="0.2">
      <c r="A86" s="34">
        <v>83</v>
      </c>
      <c r="B86" s="34" t="s">
        <v>193</v>
      </c>
      <c r="C86" s="34" t="s">
        <v>194</v>
      </c>
      <c r="D86" s="41" t="s">
        <v>339</v>
      </c>
      <c r="E86" s="36" t="s">
        <v>339</v>
      </c>
      <c r="F86" s="36" t="s">
        <v>339</v>
      </c>
      <c r="G86" s="36" t="s">
        <v>339</v>
      </c>
      <c r="H86" s="36" t="s">
        <v>339</v>
      </c>
      <c r="I86" s="36" t="s">
        <v>339</v>
      </c>
      <c r="J86" s="36" t="s">
        <v>339</v>
      </c>
      <c r="K86" s="36" t="s">
        <v>339</v>
      </c>
      <c r="L86" s="36" t="s">
        <v>339</v>
      </c>
      <c r="M86" s="36" t="s">
        <v>339</v>
      </c>
      <c r="N86" s="36" t="s">
        <v>339</v>
      </c>
      <c r="O86" s="36" t="s">
        <v>339</v>
      </c>
      <c r="P86" s="36" t="s">
        <v>339</v>
      </c>
      <c r="Q86" s="36" t="s">
        <v>339</v>
      </c>
      <c r="R86" s="36" t="s">
        <v>339</v>
      </c>
      <c r="S86" s="36" t="s">
        <v>339</v>
      </c>
      <c r="T86" s="36" t="s">
        <v>339</v>
      </c>
      <c r="U86" s="36" t="s">
        <v>339</v>
      </c>
      <c r="V86" s="36" t="s">
        <v>339</v>
      </c>
      <c r="W86" s="36" t="s">
        <v>339</v>
      </c>
      <c r="X86" s="36" t="s">
        <v>339</v>
      </c>
      <c r="Y86" s="36" t="s">
        <v>339</v>
      </c>
      <c r="Z86" s="36" t="s">
        <v>339</v>
      </c>
      <c r="AA86" s="36" t="s">
        <v>339</v>
      </c>
      <c r="AB86" s="36" t="s">
        <v>339</v>
      </c>
      <c r="AC86" s="36" t="s">
        <v>339</v>
      </c>
      <c r="AD86" s="36" t="s">
        <v>339</v>
      </c>
      <c r="AE86" s="36" t="s">
        <v>339</v>
      </c>
      <c r="AF86" s="36" t="s">
        <v>339</v>
      </c>
      <c r="AG86" s="36" t="s">
        <v>339</v>
      </c>
      <c r="AH86" s="36" t="s">
        <v>339</v>
      </c>
      <c r="AI86" s="36" t="s">
        <v>339</v>
      </c>
      <c r="AJ86" s="36" t="s">
        <v>339</v>
      </c>
      <c r="AK86" s="36" t="s">
        <v>339</v>
      </c>
      <c r="AL86" s="36" t="s">
        <v>339</v>
      </c>
      <c r="AM86" s="36" t="s">
        <v>339</v>
      </c>
      <c r="AN86" s="36" t="s">
        <v>339</v>
      </c>
      <c r="AO86" s="36" t="s">
        <v>339</v>
      </c>
      <c r="AP86" s="36" t="s">
        <v>339</v>
      </c>
      <c r="AQ86" s="36" t="s">
        <v>339</v>
      </c>
      <c r="AR86" s="36" t="s">
        <v>339</v>
      </c>
      <c r="AS86" s="36" t="s">
        <v>339</v>
      </c>
      <c r="AT86" s="36" t="s">
        <v>339</v>
      </c>
      <c r="AU86" s="36" t="s">
        <v>339</v>
      </c>
      <c r="AV86" s="36" t="s">
        <v>339</v>
      </c>
      <c r="AW86" s="36" t="s">
        <v>339</v>
      </c>
      <c r="AX86" s="36" t="s">
        <v>339</v>
      </c>
      <c r="AY86" s="36" t="s">
        <v>339</v>
      </c>
      <c r="AZ86" s="36" t="s">
        <v>339</v>
      </c>
      <c r="BA86" s="36" t="s">
        <v>339</v>
      </c>
      <c r="BB86" s="36" t="s">
        <v>339</v>
      </c>
      <c r="BC86" s="36" t="s">
        <v>339</v>
      </c>
      <c r="BD86" s="36" t="s">
        <v>339</v>
      </c>
      <c r="BE86" s="36" t="s">
        <v>339</v>
      </c>
      <c r="BF86" s="36" t="s">
        <v>339</v>
      </c>
      <c r="BG86" s="36" t="s">
        <v>339</v>
      </c>
      <c r="BH86" s="36" t="s">
        <v>339</v>
      </c>
      <c r="BI86" s="36" t="s">
        <v>339</v>
      </c>
      <c r="BJ86" s="36" t="s">
        <v>339</v>
      </c>
      <c r="BK86" s="36" t="s">
        <v>339</v>
      </c>
      <c r="BL86" s="36" t="s">
        <v>339</v>
      </c>
    </row>
    <row r="87" spans="1:64" s="37" customFormat="1" x14ac:dyDescent="0.2">
      <c r="A87" s="34">
        <v>84</v>
      </c>
      <c r="B87" s="34" t="s">
        <v>193</v>
      </c>
      <c r="C87" s="34" t="s">
        <v>195</v>
      </c>
      <c r="D87" s="41" t="s">
        <v>339</v>
      </c>
      <c r="E87" s="36" t="s">
        <v>339</v>
      </c>
      <c r="F87" s="36" t="s">
        <v>339</v>
      </c>
      <c r="G87" s="36" t="s">
        <v>339</v>
      </c>
      <c r="H87" s="36" t="s">
        <v>339</v>
      </c>
      <c r="I87" s="36" t="s">
        <v>339</v>
      </c>
      <c r="J87" s="36" t="s">
        <v>339</v>
      </c>
      <c r="K87" s="36" t="s">
        <v>339</v>
      </c>
      <c r="L87" s="36" t="s">
        <v>339</v>
      </c>
      <c r="M87" s="36" t="s">
        <v>339</v>
      </c>
      <c r="N87" s="36" t="s">
        <v>339</v>
      </c>
      <c r="O87" s="36" t="s">
        <v>339</v>
      </c>
      <c r="P87" s="36" t="s">
        <v>339</v>
      </c>
      <c r="Q87" s="36" t="s">
        <v>339</v>
      </c>
      <c r="R87" s="36" t="s">
        <v>339</v>
      </c>
      <c r="S87" s="36" t="s">
        <v>339</v>
      </c>
      <c r="T87" s="36" t="s">
        <v>339</v>
      </c>
      <c r="U87" s="36" t="s">
        <v>339</v>
      </c>
      <c r="V87" s="36" t="s">
        <v>339</v>
      </c>
      <c r="W87" s="36" t="s">
        <v>339</v>
      </c>
      <c r="X87" s="36" t="s">
        <v>339</v>
      </c>
      <c r="Y87" s="36" t="s">
        <v>339</v>
      </c>
      <c r="Z87" s="36" t="s">
        <v>339</v>
      </c>
      <c r="AA87" s="36" t="s">
        <v>339</v>
      </c>
      <c r="AB87" s="36" t="s">
        <v>339</v>
      </c>
      <c r="AC87" s="36" t="s">
        <v>339</v>
      </c>
      <c r="AD87" s="36" t="s">
        <v>339</v>
      </c>
      <c r="AE87" s="36" t="s">
        <v>339</v>
      </c>
      <c r="AF87" s="36" t="s">
        <v>339</v>
      </c>
      <c r="AG87" s="36" t="s">
        <v>339</v>
      </c>
      <c r="AH87" s="36" t="s">
        <v>339</v>
      </c>
      <c r="AI87" s="36" t="s">
        <v>339</v>
      </c>
      <c r="AJ87" s="36" t="s">
        <v>339</v>
      </c>
      <c r="AK87" s="36" t="s">
        <v>339</v>
      </c>
      <c r="AL87" s="36" t="s">
        <v>339</v>
      </c>
      <c r="AM87" s="36" t="s">
        <v>339</v>
      </c>
      <c r="AN87" s="36" t="s">
        <v>339</v>
      </c>
      <c r="AO87" s="36" t="s">
        <v>339</v>
      </c>
      <c r="AP87" s="36" t="s">
        <v>339</v>
      </c>
      <c r="AQ87" s="36" t="s">
        <v>339</v>
      </c>
      <c r="AR87" s="36" t="s">
        <v>339</v>
      </c>
      <c r="AS87" s="36" t="s">
        <v>339</v>
      </c>
      <c r="AT87" s="36" t="s">
        <v>339</v>
      </c>
      <c r="AU87" s="36" t="s">
        <v>339</v>
      </c>
      <c r="AV87" s="36" t="s">
        <v>339</v>
      </c>
      <c r="AW87" s="36" t="s">
        <v>339</v>
      </c>
      <c r="AX87" s="36" t="s">
        <v>339</v>
      </c>
      <c r="AY87" s="36" t="s">
        <v>339</v>
      </c>
      <c r="AZ87" s="36" t="s">
        <v>339</v>
      </c>
      <c r="BA87" s="36" t="s">
        <v>339</v>
      </c>
      <c r="BB87" s="36" t="s">
        <v>339</v>
      </c>
      <c r="BC87" s="36" t="s">
        <v>339</v>
      </c>
      <c r="BD87" s="36" t="s">
        <v>339</v>
      </c>
      <c r="BE87" s="36" t="s">
        <v>339</v>
      </c>
      <c r="BF87" s="36" t="s">
        <v>339</v>
      </c>
      <c r="BG87" s="36" t="s">
        <v>339</v>
      </c>
      <c r="BH87" s="36" t="s">
        <v>339</v>
      </c>
      <c r="BI87" s="36" t="s">
        <v>339</v>
      </c>
      <c r="BJ87" s="36" t="s">
        <v>339</v>
      </c>
      <c r="BK87" s="36" t="s">
        <v>339</v>
      </c>
      <c r="BL87" s="36" t="s">
        <v>339</v>
      </c>
    </row>
    <row r="88" spans="1:64" s="37" customFormat="1" x14ac:dyDescent="0.2">
      <c r="A88" s="34">
        <v>85</v>
      </c>
      <c r="B88" s="34" t="s">
        <v>193</v>
      </c>
      <c r="C88" s="34" t="s">
        <v>196</v>
      </c>
      <c r="D88" s="41" t="s">
        <v>339</v>
      </c>
      <c r="E88" s="36" t="s">
        <v>339</v>
      </c>
      <c r="F88" s="36" t="s">
        <v>339</v>
      </c>
      <c r="G88" s="36" t="s">
        <v>339</v>
      </c>
      <c r="H88" s="36" t="s">
        <v>339</v>
      </c>
      <c r="I88" s="36" t="s">
        <v>339</v>
      </c>
      <c r="J88" s="36" t="s">
        <v>339</v>
      </c>
      <c r="K88" s="36" t="s">
        <v>339</v>
      </c>
      <c r="L88" s="36" t="s">
        <v>339</v>
      </c>
      <c r="M88" s="36" t="s">
        <v>339</v>
      </c>
      <c r="N88" s="36" t="s">
        <v>339</v>
      </c>
      <c r="O88" s="36" t="s">
        <v>339</v>
      </c>
      <c r="P88" s="36" t="s">
        <v>339</v>
      </c>
      <c r="Q88" s="36" t="s">
        <v>339</v>
      </c>
      <c r="R88" s="36" t="s">
        <v>339</v>
      </c>
      <c r="S88" s="36" t="s">
        <v>339</v>
      </c>
      <c r="T88" s="36" t="s">
        <v>339</v>
      </c>
      <c r="U88" s="36" t="s">
        <v>339</v>
      </c>
      <c r="V88" s="36" t="s">
        <v>339</v>
      </c>
      <c r="W88" s="36" t="s">
        <v>339</v>
      </c>
      <c r="X88" s="36" t="s">
        <v>339</v>
      </c>
      <c r="Y88" s="36" t="s">
        <v>339</v>
      </c>
      <c r="Z88" s="36" t="s">
        <v>339</v>
      </c>
      <c r="AA88" s="36" t="s">
        <v>339</v>
      </c>
      <c r="AB88" s="36" t="s">
        <v>339</v>
      </c>
      <c r="AC88" s="36" t="s">
        <v>339</v>
      </c>
      <c r="AD88" s="36" t="s">
        <v>339</v>
      </c>
      <c r="AE88" s="36" t="s">
        <v>339</v>
      </c>
      <c r="AF88" s="36" t="s">
        <v>339</v>
      </c>
      <c r="AG88" s="36" t="s">
        <v>339</v>
      </c>
      <c r="AH88" s="36" t="s">
        <v>339</v>
      </c>
      <c r="AI88" s="36" t="s">
        <v>339</v>
      </c>
      <c r="AJ88" s="36" t="s">
        <v>339</v>
      </c>
      <c r="AK88" s="36" t="s">
        <v>339</v>
      </c>
      <c r="AL88" s="36" t="s">
        <v>339</v>
      </c>
      <c r="AM88" s="36" t="s">
        <v>339</v>
      </c>
      <c r="AN88" s="36" t="s">
        <v>339</v>
      </c>
      <c r="AO88" s="36" t="s">
        <v>339</v>
      </c>
      <c r="AP88" s="36" t="s">
        <v>339</v>
      </c>
      <c r="AQ88" s="36" t="s">
        <v>339</v>
      </c>
      <c r="AR88" s="36" t="s">
        <v>339</v>
      </c>
      <c r="AS88" s="36" t="s">
        <v>339</v>
      </c>
      <c r="AT88" s="36" t="s">
        <v>339</v>
      </c>
      <c r="AU88" s="36" t="s">
        <v>339</v>
      </c>
      <c r="AV88" s="36" t="s">
        <v>339</v>
      </c>
      <c r="AW88" s="36" t="s">
        <v>339</v>
      </c>
      <c r="AX88" s="36" t="s">
        <v>339</v>
      </c>
      <c r="AY88" s="36" t="s">
        <v>339</v>
      </c>
      <c r="AZ88" s="36" t="s">
        <v>339</v>
      </c>
      <c r="BA88" s="36" t="s">
        <v>339</v>
      </c>
      <c r="BB88" s="36" t="s">
        <v>339</v>
      </c>
      <c r="BC88" s="36" t="s">
        <v>339</v>
      </c>
      <c r="BD88" s="36" t="s">
        <v>339</v>
      </c>
      <c r="BE88" s="36" t="s">
        <v>339</v>
      </c>
      <c r="BF88" s="36" t="s">
        <v>339</v>
      </c>
      <c r="BG88" s="36" t="s">
        <v>339</v>
      </c>
      <c r="BH88" s="36" t="s">
        <v>339</v>
      </c>
      <c r="BI88" s="36" t="s">
        <v>339</v>
      </c>
      <c r="BJ88" s="36" t="s">
        <v>339</v>
      </c>
      <c r="BK88" s="36" t="s">
        <v>339</v>
      </c>
      <c r="BL88" s="36" t="s">
        <v>339</v>
      </c>
    </row>
    <row r="89" spans="1:64" s="37" customFormat="1" x14ac:dyDescent="0.2">
      <c r="A89" s="34">
        <v>86</v>
      </c>
      <c r="B89" s="34" t="s">
        <v>193</v>
      </c>
      <c r="C89" s="34" t="s">
        <v>197</v>
      </c>
      <c r="D89" s="41" t="s">
        <v>339</v>
      </c>
      <c r="E89" s="36" t="s">
        <v>339</v>
      </c>
      <c r="F89" s="36" t="s">
        <v>339</v>
      </c>
      <c r="G89" s="36" t="s">
        <v>339</v>
      </c>
      <c r="H89" s="36" t="s">
        <v>339</v>
      </c>
      <c r="I89" s="36" t="s">
        <v>339</v>
      </c>
      <c r="J89" s="36" t="s">
        <v>339</v>
      </c>
      <c r="K89" s="36" t="s">
        <v>339</v>
      </c>
      <c r="L89" s="36" t="s">
        <v>339</v>
      </c>
      <c r="M89" s="36" t="s">
        <v>339</v>
      </c>
      <c r="N89" s="36" t="s">
        <v>339</v>
      </c>
      <c r="O89" s="36" t="s">
        <v>339</v>
      </c>
      <c r="P89" s="36" t="s">
        <v>339</v>
      </c>
      <c r="Q89" s="36" t="s">
        <v>339</v>
      </c>
      <c r="R89" s="36" t="s">
        <v>339</v>
      </c>
      <c r="S89" s="36" t="s">
        <v>339</v>
      </c>
      <c r="T89" s="36" t="s">
        <v>339</v>
      </c>
      <c r="U89" s="36" t="s">
        <v>339</v>
      </c>
      <c r="V89" s="36" t="s">
        <v>339</v>
      </c>
      <c r="W89" s="36" t="s">
        <v>339</v>
      </c>
      <c r="X89" s="36" t="s">
        <v>339</v>
      </c>
      <c r="Y89" s="36" t="s">
        <v>339</v>
      </c>
      <c r="Z89" s="36" t="s">
        <v>339</v>
      </c>
      <c r="AA89" s="36" t="s">
        <v>339</v>
      </c>
      <c r="AB89" s="36" t="s">
        <v>339</v>
      </c>
      <c r="AC89" s="36" t="s">
        <v>339</v>
      </c>
      <c r="AD89" s="36" t="s">
        <v>339</v>
      </c>
      <c r="AE89" s="36" t="s">
        <v>339</v>
      </c>
      <c r="AF89" s="36" t="s">
        <v>339</v>
      </c>
      <c r="AG89" s="36" t="s">
        <v>339</v>
      </c>
      <c r="AH89" s="36" t="s">
        <v>339</v>
      </c>
      <c r="AI89" s="36" t="s">
        <v>339</v>
      </c>
      <c r="AJ89" s="36" t="s">
        <v>339</v>
      </c>
      <c r="AK89" s="36" t="s">
        <v>339</v>
      </c>
      <c r="AL89" s="36" t="s">
        <v>339</v>
      </c>
      <c r="AM89" s="36" t="s">
        <v>339</v>
      </c>
      <c r="AN89" s="36" t="s">
        <v>339</v>
      </c>
      <c r="AO89" s="36" t="s">
        <v>339</v>
      </c>
      <c r="AP89" s="36" t="s">
        <v>339</v>
      </c>
      <c r="AQ89" s="36" t="s">
        <v>339</v>
      </c>
      <c r="AR89" s="36" t="s">
        <v>339</v>
      </c>
      <c r="AS89" s="36" t="s">
        <v>339</v>
      </c>
      <c r="AT89" s="36" t="s">
        <v>339</v>
      </c>
      <c r="AU89" s="36" t="s">
        <v>339</v>
      </c>
      <c r="AV89" s="36" t="s">
        <v>339</v>
      </c>
      <c r="AW89" s="36" t="s">
        <v>339</v>
      </c>
      <c r="AX89" s="36" t="s">
        <v>339</v>
      </c>
      <c r="AY89" s="36" t="s">
        <v>339</v>
      </c>
      <c r="AZ89" s="36" t="s">
        <v>339</v>
      </c>
      <c r="BA89" s="36" t="s">
        <v>339</v>
      </c>
      <c r="BB89" s="36" t="s">
        <v>339</v>
      </c>
      <c r="BC89" s="36" t="s">
        <v>339</v>
      </c>
      <c r="BD89" s="36" t="s">
        <v>339</v>
      </c>
      <c r="BE89" s="36" t="s">
        <v>339</v>
      </c>
      <c r="BF89" s="36" t="s">
        <v>339</v>
      </c>
      <c r="BG89" s="36" t="s">
        <v>339</v>
      </c>
      <c r="BH89" s="36" t="s">
        <v>339</v>
      </c>
      <c r="BI89" s="36" t="s">
        <v>339</v>
      </c>
      <c r="BJ89" s="36" t="s">
        <v>339</v>
      </c>
      <c r="BK89" s="36" t="s">
        <v>339</v>
      </c>
      <c r="BL89" s="36" t="s">
        <v>339</v>
      </c>
    </row>
    <row r="90" spans="1:64" s="37" customFormat="1" x14ac:dyDescent="0.2">
      <c r="A90" s="34">
        <v>87</v>
      </c>
      <c r="B90" s="34" t="s">
        <v>193</v>
      </c>
      <c r="C90" s="34" t="s">
        <v>198</v>
      </c>
      <c r="D90" s="41" t="s">
        <v>339</v>
      </c>
      <c r="E90" s="36" t="s">
        <v>339</v>
      </c>
      <c r="F90" s="36" t="s">
        <v>339</v>
      </c>
      <c r="G90" s="36" t="s">
        <v>339</v>
      </c>
      <c r="H90" s="36" t="s">
        <v>339</v>
      </c>
      <c r="I90" s="36" t="s">
        <v>339</v>
      </c>
      <c r="J90" s="36" t="s">
        <v>339</v>
      </c>
      <c r="K90" s="36" t="s">
        <v>339</v>
      </c>
      <c r="L90" s="36" t="s">
        <v>339</v>
      </c>
      <c r="M90" s="36" t="s">
        <v>339</v>
      </c>
      <c r="N90" s="36" t="s">
        <v>339</v>
      </c>
      <c r="O90" s="36" t="s">
        <v>339</v>
      </c>
      <c r="P90" s="36" t="s">
        <v>339</v>
      </c>
      <c r="Q90" s="36" t="s">
        <v>339</v>
      </c>
      <c r="R90" s="36" t="s">
        <v>339</v>
      </c>
      <c r="S90" s="36" t="s">
        <v>339</v>
      </c>
      <c r="T90" s="36" t="s">
        <v>339</v>
      </c>
      <c r="U90" s="36" t="s">
        <v>339</v>
      </c>
      <c r="V90" s="36" t="s">
        <v>339</v>
      </c>
      <c r="W90" s="36" t="s">
        <v>339</v>
      </c>
      <c r="X90" s="36" t="s">
        <v>339</v>
      </c>
      <c r="Y90" s="36" t="s">
        <v>339</v>
      </c>
      <c r="Z90" s="36" t="s">
        <v>339</v>
      </c>
      <c r="AA90" s="36" t="s">
        <v>339</v>
      </c>
      <c r="AB90" s="36" t="s">
        <v>339</v>
      </c>
      <c r="AC90" s="36" t="s">
        <v>339</v>
      </c>
      <c r="AD90" s="36" t="s">
        <v>339</v>
      </c>
      <c r="AE90" s="36" t="s">
        <v>339</v>
      </c>
      <c r="AF90" s="36" t="s">
        <v>339</v>
      </c>
      <c r="AG90" s="36" t="s">
        <v>339</v>
      </c>
      <c r="AH90" s="36" t="s">
        <v>339</v>
      </c>
      <c r="AI90" s="36" t="s">
        <v>339</v>
      </c>
      <c r="AJ90" s="36" t="s">
        <v>339</v>
      </c>
      <c r="AK90" s="36" t="s">
        <v>339</v>
      </c>
      <c r="AL90" s="36" t="s">
        <v>339</v>
      </c>
      <c r="AM90" s="36" t="s">
        <v>339</v>
      </c>
      <c r="AN90" s="36" t="s">
        <v>339</v>
      </c>
      <c r="AO90" s="36" t="s">
        <v>339</v>
      </c>
      <c r="AP90" s="36" t="s">
        <v>339</v>
      </c>
      <c r="AQ90" s="36" t="s">
        <v>339</v>
      </c>
      <c r="AR90" s="36" t="s">
        <v>339</v>
      </c>
      <c r="AS90" s="36" t="s">
        <v>339</v>
      </c>
      <c r="AT90" s="36" t="s">
        <v>339</v>
      </c>
      <c r="AU90" s="36" t="s">
        <v>339</v>
      </c>
      <c r="AV90" s="36" t="s">
        <v>339</v>
      </c>
      <c r="AW90" s="36" t="s">
        <v>339</v>
      </c>
      <c r="AX90" s="36" t="s">
        <v>339</v>
      </c>
      <c r="AY90" s="36" t="s">
        <v>339</v>
      </c>
      <c r="AZ90" s="36" t="s">
        <v>339</v>
      </c>
      <c r="BA90" s="36" t="s">
        <v>339</v>
      </c>
      <c r="BB90" s="36" t="s">
        <v>339</v>
      </c>
      <c r="BC90" s="36" t="s">
        <v>339</v>
      </c>
      <c r="BD90" s="36" t="s">
        <v>339</v>
      </c>
      <c r="BE90" s="36" t="s">
        <v>339</v>
      </c>
      <c r="BF90" s="36" t="s">
        <v>339</v>
      </c>
      <c r="BG90" s="36" t="s">
        <v>339</v>
      </c>
      <c r="BH90" s="36" t="s">
        <v>339</v>
      </c>
      <c r="BI90" s="36" t="s">
        <v>339</v>
      </c>
      <c r="BJ90" s="36" t="s">
        <v>339</v>
      </c>
      <c r="BK90" s="36" t="s">
        <v>339</v>
      </c>
      <c r="BL90" s="36" t="s">
        <v>339</v>
      </c>
    </row>
    <row r="91" spans="1:64" s="37" customFormat="1" x14ac:dyDescent="0.2">
      <c r="A91" s="34">
        <v>88</v>
      </c>
      <c r="B91" s="34" t="s">
        <v>193</v>
      </c>
      <c r="C91" s="34" t="s">
        <v>199</v>
      </c>
      <c r="D91" s="41" t="s">
        <v>339</v>
      </c>
      <c r="E91" s="36" t="s">
        <v>339</v>
      </c>
      <c r="F91" s="36" t="s">
        <v>339</v>
      </c>
      <c r="G91" s="36" t="s">
        <v>339</v>
      </c>
      <c r="H91" s="36" t="s">
        <v>339</v>
      </c>
      <c r="I91" s="36" t="s">
        <v>339</v>
      </c>
      <c r="J91" s="36" t="s">
        <v>339</v>
      </c>
      <c r="K91" s="36" t="s">
        <v>339</v>
      </c>
      <c r="L91" s="36" t="s">
        <v>339</v>
      </c>
      <c r="M91" s="36" t="s">
        <v>339</v>
      </c>
      <c r="N91" s="36" t="s">
        <v>339</v>
      </c>
      <c r="O91" s="36" t="s">
        <v>339</v>
      </c>
      <c r="P91" s="36" t="s">
        <v>339</v>
      </c>
      <c r="Q91" s="36" t="s">
        <v>339</v>
      </c>
      <c r="R91" s="36" t="s">
        <v>339</v>
      </c>
      <c r="S91" s="36" t="s">
        <v>339</v>
      </c>
      <c r="T91" s="36" t="s">
        <v>339</v>
      </c>
      <c r="U91" s="36" t="s">
        <v>339</v>
      </c>
      <c r="V91" s="36" t="s">
        <v>339</v>
      </c>
      <c r="W91" s="36" t="s">
        <v>339</v>
      </c>
      <c r="X91" s="36" t="s">
        <v>339</v>
      </c>
      <c r="Y91" s="36" t="s">
        <v>339</v>
      </c>
      <c r="Z91" s="36" t="s">
        <v>339</v>
      </c>
      <c r="AA91" s="36" t="s">
        <v>339</v>
      </c>
      <c r="AB91" s="36" t="s">
        <v>339</v>
      </c>
      <c r="AC91" s="36" t="s">
        <v>339</v>
      </c>
      <c r="AD91" s="36" t="s">
        <v>339</v>
      </c>
      <c r="AE91" s="36" t="s">
        <v>339</v>
      </c>
      <c r="AF91" s="36" t="s">
        <v>339</v>
      </c>
      <c r="AG91" s="36" t="s">
        <v>339</v>
      </c>
      <c r="AH91" s="36" t="s">
        <v>339</v>
      </c>
      <c r="AI91" s="36" t="s">
        <v>339</v>
      </c>
      <c r="AJ91" s="36" t="s">
        <v>339</v>
      </c>
      <c r="AK91" s="36" t="s">
        <v>339</v>
      </c>
      <c r="AL91" s="36" t="s">
        <v>339</v>
      </c>
      <c r="AM91" s="36" t="s">
        <v>339</v>
      </c>
      <c r="AN91" s="36" t="s">
        <v>339</v>
      </c>
      <c r="AO91" s="36" t="s">
        <v>339</v>
      </c>
      <c r="AP91" s="36" t="s">
        <v>339</v>
      </c>
      <c r="AQ91" s="36" t="s">
        <v>339</v>
      </c>
      <c r="AR91" s="36" t="s">
        <v>339</v>
      </c>
      <c r="AS91" s="36" t="s">
        <v>339</v>
      </c>
      <c r="AT91" s="36" t="s">
        <v>339</v>
      </c>
      <c r="AU91" s="36" t="s">
        <v>339</v>
      </c>
      <c r="AV91" s="36" t="s">
        <v>339</v>
      </c>
      <c r="AW91" s="36" t="s">
        <v>339</v>
      </c>
      <c r="AX91" s="36" t="s">
        <v>339</v>
      </c>
      <c r="AY91" s="36" t="s">
        <v>339</v>
      </c>
      <c r="AZ91" s="36" t="s">
        <v>339</v>
      </c>
      <c r="BA91" s="36" t="s">
        <v>339</v>
      </c>
      <c r="BB91" s="36" t="s">
        <v>339</v>
      </c>
      <c r="BC91" s="36" t="s">
        <v>339</v>
      </c>
      <c r="BD91" s="36" t="s">
        <v>339</v>
      </c>
      <c r="BE91" s="36" t="s">
        <v>339</v>
      </c>
      <c r="BF91" s="36" t="s">
        <v>339</v>
      </c>
      <c r="BG91" s="36" t="s">
        <v>339</v>
      </c>
      <c r="BH91" s="36" t="s">
        <v>339</v>
      </c>
      <c r="BI91" s="36" t="s">
        <v>339</v>
      </c>
      <c r="BJ91" s="36" t="s">
        <v>339</v>
      </c>
      <c r="BK91" s="36" t="s">
        <v>339</v>
      </c>
      <c r="BL91" s="36" t="s">
        <v>339</v>
      </c>
    </row>
    <row r="92" spans="1:64" s="37" customFormat="1" x14ac:dyDescent="0.2">
      <c r="A92" s="34">
        <v>89</v>
      </c>
      <c r="B92" s="34" t="s">
        <v>201</v>
      </c>
      <c r="C92" s="34" t="s">
        <v>200</v>
      </c>
      <c r="D92" s="41">
        <v>6.4170682289999998</v>
      </c>
      <c r="E92" s="36">
        <v>49</v>
      </c>
      <c r="F92" s="36">
        <v>27</v>
      </c>
      <c r="G92" s="36">
        <v>21</v>
      </c>
      <c r="H92" s="36">
        <v>1</v>
      </c>
      <c r="I92" s="36">
        <v>90.82580450093522</v>
      </c>
      <c r="J92" s="36">
        <v>1202.3218693283775</v>
      </c>
      <c r="K92" s="36">
        <v>52.586863001011821</v>
      </c>
      <c r="L92" s="36">
        <v>38.238941499923392</v>
      </c>
      <c r="M92" s="36">
        <v>977.65061182919305</v>
      </c>
      <c r="N92" s="36">
        <v>315.49706200011963</v>
      </c>
      <c r="O92" s="36">
        <v>3.1432417480000003</v>
      </c>
      <c r="P92" s="36">
        <v>5.5980557659999999</v>
      </c>
      <c r="Q92" s="36">
        <v>2.9690455670000002</v>
      </c>
      <c r="R92" s="36">
        <v>0.17419618100000001</v>
      </c>
      <c r="S92" s="36">
        <v>5.370843356</v>
      </c>
      <c r="T92" s="36">
        <v>0.22721240999999998</v>
      </c>
      <c r="U92" s="36">
        <v>6.5082000000000013</v>
      </c>
      <c r="V92" s="36">
        <v>15.455199999999998</v>
      </c>
      <c r="W92" s="36">
        <v>100.47724624893522</v>
      </c>
      <c r="X92" s="36">
        <v>1223.3751250943776</v>
      </c>
      <c r="Y92" s="36">
        <v>1323.8523713433128</v>
      </c>
      <c r="Z92" s="36">
        <v>1.2500397038326472</v>
      </c>
      <c r="AA92" s="36">
        <v>0.58569048026799753</v>
      </c>
      <c r="AB92" s="36">
        <v>5.8478105770572233</v>
      </c>
      <c r="AC92" s="36">
        <v>1.1723413543902172</v>
      </c>
      <c r="AD92" s="36">
        <v>24.16164448149279</v>
      </c>
      <c r="AE92" s="36">
        <v>217.4548003334352</v>
      </c>
      <c r="AF92" s="36">
        <v>241.61644481492786</v>
      </c>
      <c r="AG92" s="36">
        <v>1.1497685101956345</v>
      </c>
      <c r="AH92" s="36">
        <v>1.9559280403328037</v>
      </c>
      <c r="AI92" s="36">
        <v>6.2642560210658713</v>
      </c>
      <c r="AJ92" s="36">
        <v>0.22969435226821794</v>
      </c>
      <c r="AK92" s="36">
        <v>0.12563716078721709</v>
      </c>
      <c r="AL92" s="36">
        <v>0.31877706892567559</v>
      </c>
      <c r="AM92" s="36">
        <v>2.55180421685407</v>
      </c>
      <c r="AN92" s="36">
        <v>26.243209682612811</v>
      </c>
      <c r="AO92" s="36">
        <v>224.03783342342675</v>
      </c>
      <c r="AP92" s="36">
        <v>14753.135774554999</v>
      </c>
      <c r="AQ92" s="36">
        <v>7943.9961862990003</v>
      </c>
      <c r="AR92" s="36">
        <v>22697.131960854</v>
      </c>
      <c r="AS92" s="36">
        <v>287.521955671</v>
      </c>
      <c r="AT92" s="36">
        <v>67527.827731469006</v>
      </c>
      <c r="AU92" s="36">
        <v>147506.901762113</v>
      </c>
      <c r="AV92" s="36">
        <v>36617.170149967998</v>
      </c>
      <c r="AW92" s="36">
        <v>79986.066508713993</v>
      </c>
      <c r="AX92" s="36">
        <v>35085.502588315998</v>
      </c>
      <c r="AY92" s="36">
        <v>76640.311963675005</v>
      </c>
      <c r="AZ92" s="36">
        <v>2.8725588071428576</v>
      </c>
      <c r="BA92" s="36">
        <v>5.7451176157142863</v>
      </c>
      <c r="BB92" s="36">
        <v>60.704321444000001</v>
      </c>
      <c r="BC92" s="36">
        <v>6179.7920853969999</v>
      </c>
      <c r="BD92" s="36">
        <v>13499.056828481</v>
      </c>
      <c r="BE92" s="36">
        <v>2.5295223871428574</v>
      </c>
      <c r="BF92" s="36">
        <v>5.0590447757142858</v>
      </c>
      <c r="BG92" s="36">
        <v>22.714449833</v>
      </c>
      <c r="BH92" s="36">
        <v>404.21050111800002</v>
      </c>
      <c r="BI92" s="36">
        <v>1.0500000000000007</v>
      </c>
      <c r="BJ92" s="36">
        <v>1.0700000000000007</v>
      </c>
      <c r="BK92" s="36">
        <v>4.1099999999999897</v>
      </c>
      <c r="BL92" s="36">
        <v>4.1099999999999897</v>
      </c>
    </row>
    <row r="93" spans="1:64" s="37" customFormat="1" x14ac:dyDescent="0.2">
      <c r="A93" s="34">
        <v>90</v>
      </c>
      <c r="B93" s="34" t="s">
        <v>201</v>
      </c>
      <c r="C93" s="34" t="s">
        <v>202</v>
      </c>
      <c r="D93" s="41">
        <v>5.3302550179999999</v>
      </c>
      <c r="E93" s="36">
        <v>6</v>
      </c>
      <c r="F93" s="36">
        <v>0</v>
      </c>
      <c r="G93" s="36">
        <v>3</v>
      </c>
      <c r="H93" s="36">
        <v>3</v>
      </c>
      <c r="I93" s="36">
        <v>6.839438970227138E-2</v>
      </c>
      <c r="J93" s="36">
        <v>10.373192217773308</v>
      </c>
      <c r="K93" s="36">
        <v>6.839438970227138E-2</v>
      </c>
      <c r="L93" s="36">
        <v>0</v>
      </c>
      <c r="M93" s="36">
        <v>5.2729566074538621</v>
      </c>
      <c r="N93" s="36">
        <v>5.168630000021718</v>
      </c>
      <c r="O93" s="36">
        <v>0.112882389</v>
      </c>
      <c r="P93" s="36">
        <v>0.19216062400000003</v>
      </c>
      <c r="Q93" s="36">
        <v>0.10293759199999999</v>
      </c>
      <c r="R93" s="36">
        <v>9.944797E-3</v>
      </c>
      <c r="S93" s="36">
        <v>0.17918915000000002</v>
      </c>
      <c r="T93" s="36">
        <v>1.2971474E-2</v>
      </c>
      <c r="U93" s="36">
        <v>0</v>
      </c>
      <c r="V93" s="36">
        <v>0</v>
      </c>
      <c r="W93" s="36">
        <v>0.18127677870227138</v>
      </c>
      <c r="X93" s="36">
        <v>10.565352841773308</v>
      </c>
      <c r="Y93" s="36">
        <v>10.746629620475579</v>
      </c>
      <c r="Z93" s="36">
        <v>3.2814761180211629E-3</v>
      </c>
      <c r="AA93" s="36">
        <v>7.0223588925652882E-4</v>
      </c>
      <c r="AB93" s="36">
        <v>7.0223599999999996E-4</v>
      </c>
      <c r="AC93" s="36">
        <v>8.6721044815682522E-4</v>
      </c>
      <c r="AD93" s="36">
        <v>0.11117303407452778</v>
      </c>
      <c r="AE93" s="36">
        <v>1.00055730667075</v>
      </c>
      <c r="AF93" s="36">
        <v>1.1117303407452772</v>
      </c>
      <c r="AG93" s="36">
        <v>0</v>
      </c>
      <c r="AH93" s="36">
        <v>0</v>
      </c>
      <c r="AI93" s="36">
        <v>0</v>
      </c>
      <c r="AJ93" s="36">
        <v>7.1673208539693262E-5</v>
      </c>
      <c r="AK93" s="36">
        <v>8.661294972503305E-5</v>
      </c>
      <c r="AL93" s="36">
        <v>2.1662603576209024E-4</v>
      </c>
      <c r="AM93" s="36">
        <v>9.3888365669651851E-4</v>
      </c>
      <c r="AN93" s="36">
        <v>0.11125964702425281</v>
      </c>
      <c r="AO93" s="36">
        <v>1.0007739327065122</v>
      </c>
      <c r="AP93" s="36">
        <v>93.980494835000002</v>
      </c>
      <c r="AQ93" s="36">
        <v>50.604881833999997</v>
      </c>
      <c r="AR93" s="36">
        <v>144.585376669</v>
      </c>
      <c r="AS93" s="36">
        <v>2.922628859</v>
      </c>
      <c r="AT93" s="36">
        <v>338.40250827400001</v>
      </c>
      <c r="AU93" s="36">
        <v>791.87976242900004</v>
      </c>
      <c r="AV93" s="36">
        <v>250.307736019</v>
      </c>
      <c r="AW93" s="36">
        <v>585.73333733300001</v>
      </c>
      <c r="AX93" s="36">
        <v>233.393587196</v>
      </c>
      <c r="AY93" s="36">
        <v>546.15333474900001</v>
      </c>
      <c r="AZ93" s="36">
        <v>2.9922077142857145E-2</v>
      </c>
      <c r="BA93" s="36">
        <v>5.9844154285714289E-2</v>
      </c>
      <c r="BB93" s="36">
        <v>3.0568999049999999</v>
      </c>
      <c r="BC93" s="36">
        <v>162.82994158599999</v>
      </c>
      <c r="BD93" s="36">
        <v>381.03067296099999</v>
      </c>
      <c r="BE93" s="36">
        <v>0.12737967428571431</v>
      </c>
      <c r="BF93" s="36">
        <v>0.25475935000000005</v>
      </c>
      <c r="BG93" s="36">
        <v>4.7134956680000002</v>
      </c>
      <c r="BH93" s="36">
        <v>53.870348348999997</v>
      </c>
      <c r="BI93" s="36">
        <v>0</v>
      </c>
      <c r="BJ93" s="36">
        <v>0</v>
      </c>
      <c r="BK93" s="36">
        <v>0</v>
      </c>
      <c r="BL93" s="36">
        <v>0</v>
      </c>
    </row>
    <row r="94" spans="1:64" s="37" customFormat="1" x14ac:dyDescent="0.2">
      <c r="A94" s="34">
        <v>91</v>
      </c>
      <c r="B94" s="34" t="s">
        <v>201</v>
      </c>
      <c r="C94" s="34" t="s">
        <v>203</v>
      </c>
      <c r="D94" s="41">
        <v>5.1179804410000003</v>
      </c>
      <c r="E94" s="36">
        <v>3</v>
      </c>
      <c r="F94" s="36">
        <v>0</v>
      </c>
      <c r="G94" s="36">
        <v>0</v>
      </c>
      <c r="H94" s="36">
        <v>3</v>
      </c>
      <c r="I94" s="36">
        <v>2.2944526124364894E-4</v>
      </c>
      <c r="J94" s="36">
        <v>0.12301666490893011</v>
      </c>
      <c r="K94" s="36">
        <v>2.2944526124364894E-4</v>
      </c>
      <c r="L94" s="36">
        <v>0</v>
      </c>
      <c r="M94" s="36">
        <v>5.8336110170175537E-2</v>
      </c>
      <c r="N94" s="36">
        <v>6.4909999999998219E-2</v>
      </c>
      <c r="O94" s="36">
        <v>7.51894E-3</v>
      </c>
      <c r="P94" s="36">
        <v>1.2070825E-2</v>
      </c>
      <c r="Q94" s="36">
        <v>6.3717280000000001E-3</v>
      </c>
      <c r="R94" s="36">
        <v>1.1472120000000001E-3</v>
      </c>
      <c r="S94" s="36">
        <v>1.0574463000000001E-2</v>
      </c>
      <c r="T94" s="36">
        <v>1.496362E-3</v>
      </c>
      <c r="U94" s="36">
        <v>0</v>
      </c>
      <c r="V94" s="36">
        <v>0</v>
      </c>
      <c r="W94" s="36">
        <v>7.7483852612436491E-3</v>
      </c>
      <c r="X94" s="36">
        <v>0.1350874899089301</v>
      </c>
      <c r="Y94" s="36">
        <v>0.14283587517017377</v>
      </c>
      <c r="Z94" s="36">
        <v>2.4315893540460068E-5</v>
      </c>
      <c r="AA94" s="36">
        <v>5.2036012176584547E-6</v>
      </c>
      <c r="AB94" s="36">
        <v>5.2035999999999996E-6</v>
      </c>
      <c r="AC94" s="36">
        <v>4.2028739537575853E-6</v>
      </c>
      <c r="AD94" s="36">
        <v>2.659811506449482E-3</v>
      </c>
      <c r="AE94" s="36">
        <v>2.3938303558045337E-2</v>
      </c>
      <c r="AF94" s="36">
        <v>2.6598115064494821E-2</v>
      </c>
      <c r="AG94" s="36">
        <v>0</v>
      </c>
      <c r="AH94" s="36">
        <v>0</v>
      </c>
      <c r="AI94" s="36">
        <v>0</v>
      </c>
      <c r="AJ94" s="36">
        <v>5.3110166376706307E-7</v>
      </c>
      <c r="AK94" s="36">
        <v>6.4180581056679236E-7</v>
      </c>
      <c r="AL94" s="36">
        <v>1.6052085619244993E-6</v>
      </c>
      <c r="AM94" s="36">
        <v>4.7339756175246487E-6</v>
      </c>
      <c r="AN94" s="36">
        <v>2.6604533122600487E-3</v>
      </c>
      <c r="AO94" s="36">
        <v>2.393990876660726E-2</v>
      </c>
      <c r="AP94" s="36">
        <v>1.035022941</v>
      </c>
      <c r="AQ94" s="36">
        <v>0.55732004499999999</v>
      </c>
      <c r="AR94" s="36">
        <v>1.592342986</v>
      </c>
      <c r="AS94" s="36">
        <v>6.4545987999999999E-2</v>
      </c>
      <c r="AT94" s="36">
        <v>1.0613251299999999</v>
      </c>
      <c r="AU94" s="36">
        <v>2.3365762270000001</v>
      </c>
      <c r="AV94" s="36">
        <v>1.89863005</v>
      </c>
      <c r="AW94" s="36">
        <v>4.1799574069999998</v>
      </c>
      <c r="AX94" s="36">
        <v>1.7282655849999999</v>
      </c>
      <c r="AY94" s="36">
        <v>3.8048889699999999</v>
      </c>
      <c r="AZ94" s="36">
        <v>1.1770795714285714E-2</v>
      </c>
      <c r="BA94" s="36">
        <v>2.3541592857142857E-2</v>
      </c>
      <c r="BB94" s="36">
        <v>1.0154980069999999</v>
      </c>
      <c r="BC94" s="36">
        <v>72.281631378</v>
      </c>
      <c r="BD94" s="36">
        <v>159.13270753099999</v>
      </c>
      <c r="BE94" s="36">
        <v>4.2315354285714285E-2</v>
      </c>
      <c r="BF94" s="36">
        <v>8.4630709999999998E-2</v>
      </c>
      <c r="BG94" s="36">
        <v>2.074705818</v>
      </c>
      <c r="BH94" s="36">
        <v>23.403638237999999</v>
      </c>
      <c r="BI94" s="36">
        <v>0</v>
      </c>
      <c r="BJ94" s="36">
        <v>0</v>
      </c>
      <c r="BK94" s="36">
        <v>0</v>
      </c>
      <c r="BL94" s="36">
        <v>0</v>
      </c>
    </row>
    <row r="95" spans="1:64" s="37" customFormat="1" x14ac:dyDescent="0.2">
      <c r="A95" s="34">
        <v>92</v>
      </c>
      <c r="B95" s="34" t="s">
        <v>201</v>
      </c>
      <c r="C95" s="34" t="s">
        <v>204</v>
      </c>
      <c r="D95" s="41">
        <v>5.8115271130000004</v>
      </c>
      <c r="E95" s="36">
        <v>8</v>
      </c>
      <c r="F95" s="36">
        <v>4</v>
      </c>
      <c r="G95" s="36">
        <v>3</v>
      </c>
      <c r="H95" s="36">
        <v>1</v>
      </c>
      <c r="I95" s="36">
        <v>3.2089372976941135</v>
      </c>
      <c r="J95" s="36">
        <v>46.909985801363341</v>
      </c>
      <c r="K95" s="36">
        <v>1.4403097977011905</v>
      </c>
      <c r="L95" s="36">
        <v>1.768627499992923</v>
      </c>
      <c r="M95" s="36">
        <v>31.744660599044675</v>
      </c>
      <c r="N95" s="36">
        <v>18.374262500012776</v>
      </c>
      <c r="O95" s="36">
        <v>1.0240044589999999</v>
      </c>
      <c r="P95" s="36">
        <v>1.776334211</v>
      </c>
      <c r="Q95" s="36">
        <v>0.95574114799999998</v>
      </c>
      <c r="R95" s="36">
        <v>6.8263311000000007E-2</v>
      </c>
      <c r="S95" s="36">
        <v>1.68729511</v>
      </c>
      <c r="T95" s="36">
        <v>8.9039100999999996E-2</v>
      </c>
      <c r="U95" s="36">
        <v>0.19525000000000001</v>
      </c>
      <c r="V95" s="36">
        <v>0.46150000000000002</v>
      </c>
      <c r="W95" s="36">
        <v>4.4281917566941136</v>
      </c>
      <c r="X95" s="36">
        <v>49.14782001236334</v>
      </c>
      <c r="Y95" s="36">
        <v>53.576011769057452</v>
      </c>
      <c r="Z95" s="36">
        <v>4.7507783642838926E-2</v>
      </c>
      <c r="AA95" s="36">
        <v>2.0471384976942408E-2</v>
      </c>
      <c r="AB95" s="36">
        <v>2.0471385000000002E-2</v>
      </c>
      <c r="AC95" s="36">
        <v>4.197730470984487E-2</v>
      </c>
      <c r="AD95" s="36">
        <v>1.048682398852572</v>
      </c>
      <c r="AE95" s="36">
        <v>9.4381415896731458</v>
      </c>
      <c r="AF95" s="36">
        <v>10.486823988525719</v>
      </c>
      <c r="AG95" s="36">
        <v>3.7239751207517366E-2</v>
      </c>
      <c r="AH95" s="36">
        <v>6.3350381364512307E-2</v>
      </c>
      <c r="AI95" s="36">
        <v>0.20289243761337047</v>
      </c>
      <c r="AJ95" s="36">
        <v>2.0893970786366785E-3</v>
      </c>
      <c r="AK95" s="36">
        <v>2.5249161817491499E-3</v>
      </c>
      <c r="AL95" s="36">
        <v>6.3150208464241627E-3</v>
      </c>
      <c r="AM95" s="36">
        <v>8.130645299599891E-2</v>
      </c>
      <c r="AN95" s="36">
        <v>1.1145576963988333</v>
      </c>
      <c r="AO95" s="36">
        <v>9.6473490481329396</v>
      </c>
      <c r="AP95" s="36">
        <v>786.31769768699996</v>
      </c>
      <c r="AQ95" s="36">
        <v>423.40183721599999</v>
      </c>
      <c r="AR95" s="36">
        <v>1209.7195349029998</v>
      </c>
      <c r="AS95" s="36">
        <v>26.311008126000001</v>
      </c>
      <c r="AT95" s="36">
        <v>4141.5044409459997</v>
      </c>
      <c r="AU95" s="36">
        <v>9679.268564897</v>
      </c>
      <c r="AV95" s="36">
        <v>2336.5984269229998</v>
      </c>
      <c r="AW95" s="36">
        <v>5460.9536280840002</v>
      </c>
      <c r="AX95" s="36">
        <v>2253.9849283560002</v>
      </c>
      <c r="AY95" s="36">
        <v>5267.8744581540004</v>
      </c>
      <c r="AZ95" s="36">
        <v>0.28850241714285713</v>
      </c>
      <c r="BA95" s="36">
        <v>0.57700483571428574</v>
      </c>
      <c r="BB95" s="36">
        <v>3.161976948</v>
      </c>
      <c r="BC95" s="36">
        <v>267.04122329</v>
      </c>
      <c r="BD95" s="36">
        <v>624.11226523699997</v>
      </c>
      <c r="BE95" s="36">
        <v>0.13175818857142857</v>
      </c>
      <c r="BF95" s="36">
        <v>0.26351637857142857</v>
      </c>
      <c r="BG95" s="36">
        <v>3.319883173</v>
      </c>
      <c r="BH95" s="36">
        <v>61.351334387000001</v>
      </c>
      <c r="BI95" s="36">
        <v>0.27</v>
      </c>
      <c r="BJ95" s="36">
        <v>0.27</v>
      </c>
      <c r="BK95" s="36">
        <v>0.66000000000000036</v>
      </c>
      <c r="BL95" s="36">
        <v>0.66000000000000036</v>
      </c>
    </row>
    <row r="96" spans="1:64" s="37" customFormat="1" x14ac:dyDescent="0.2">
      <c r="A96" s="34">
        <v>93</v>
      </c>
      <c r="B96" s="34" t="s">
        <v>201</v>
      </c>
      <c r="C96" s="34" t="s">
        <v>205</v>
      </c>
      <c r="D96" s="41">
        <v>6.1112569560000001</v>
      </c>
      <c r="E96" s="36">
        <v>3</v>
      </c>
      <c r="F96" s="36">
        <v>3</v>
      </c>
      <c r="G96" s="36">
        <v>0</v>
      </c>
      <c r="H96" s="36">
        <v>0</v>
      </c>
      <c r="I96" s="36">
        <v>5.4948407511572857</v>
      </c>
      <c r="J96" s="36">
        <v>62.424531293941143</v>
      </c>
      <c r="K96" s="36">
        <v>1.9377392511747655</v>
      </c>
      <c r="L96" s="36">
        <v>3.5571014999825206</v>
      </c>
      <c r="M96" s="36">
        <v>38.030918045074941</v>
      </c>
      <c r="N96" s="36">
        <v>29.888454000023486</v>
      </c>
      <c r="O96" s="36">
        <v>0.16634987499999998</v>
      </c>
      <c r="P96" s="36">
        <v>0.27058050300000003</v>
      </c>
      <c r="Q96" s="36">
        <v>0.13946255899999999</v>
      </c>
      <c r="R96" s="36">
        <v>2.6887315999999998E-2</v>
      </c>
      <c r="S96" s="36">
        <v>0.23551008900000001</v>
      </c>
      <c r="T96" s="36">
        <v>3.5070414000000001E-2</v>
      </c>
      <c r="U96" s="36">
        <v>9.7350000000000006E-2</v>
      </c>
      <c r="V96" s="36">
        <v>0.2301</v>
      </c>
      <c r="W96" s="36">
        <v>5.7585406261572851</v>
      </c>
      <c r="X96" s="36">
        <v>62.925211796941142</v>
      </c>
      <c r="Y96" s="36">
        <v>68.683752423098426</v>
      </c>
      <c r="Z96" s="36">
        <v>7.5811238683811774E-2</v>
      </c>
      <c r="AA96" s="36">
        <v>3.4542444519828124E-2</v>
      </c>
      <c r="AB96" s="36">
        <v>3.4542444999999998E-2</v>
      </c>
      <c r="AC96" s="36">
        <v>1.5621250967181621E-2</v>
      </c>
      <c r="AD96" s="36">
        <v>0.42006316830468032</v>
      </c>
      <c r="AE96" s="36">
        <v>3.7805685147421233</v>
      </c>
      <c r="AF96" s="36">
        <v>4.2006316830468036</v>
      </c>
      <c r="AG96" s="36">
        <v>4.915133379837857E-2</v>
      </c>
      <c r="AH96" s="36">
        <v>8.3613763243218731E-2</v>
      </c>
      <c r="AI96" s="36">
        <v>0.26779002552220049</v>
      </c>
      <c r="AJ96" s="36">
        <v>3.5255496249216372E-3</v>
      </c>
      <c r="AK96" s="36">
        <v>4.2604239203981554E-3</v>
      </c>
      <c r="AL96" s="36">
        <v>1.0655666935161449E-2</v>
      </c>
      <c r="AM96" s="36">
        <v>6.8298134390481824E-2</v>
      </c>
      <c r="AN96" s="36">
        <v>0.50793735546829721</v>
      </c>
      <c r="AO96" s="36">
        <v>4.0590142071994846</v>
      </c>
      <c r="AP96" s="36">
        <v>319.93208268699999</v>
      </c>
      <c r="AQ96" s="36">
        <v>172.271121446</v>
      </c>
      <c r="AR96" s="36">
        <v>492.20320413299999</v>
      </c>
      <c r="AS96" s="36">
        <v>21.724171086999998</v>
      </c>
      <c r="AT96" s="36">
        <v>1081.649510017</v>
      </c>
      <c r="AU96" s="36">
        <v>2843.4993176869998</v>
      </c>
      <c r="AV96" s="36">
        <v>605.19486315100005</v>
      </c>
      <c r="AW96" s="36">
        <v>1590.9693153840001</v>
      </c>
      <c r="AX96" s="36">
        <v>580.48595992499997</v>
      </c>
      <c r="AY96" s="36">
        <v>1526.013200846</v>
      </c>
      <c r="AZ96" s="36">
        <v>0.24783182714285715</v>
      </c>
      <c r="BA96" s="36">
        <v>0.49566365571428578</v>
      </c>
      <c r="BB96" s="36">
        <v>2.1441017809999998</v>
      </c>
      <c r="BC96" s="36">
        <v>132.972404708</v>
      </c>
      <c r="BD96" s="36">
        <v>349.56512119400003</v>
      </c>
      <c r="BE96" s="36">
        <v>8.9343778571428584E-2</v>
      </c>
      <c r="BF96" s="36">
        <v>0.17868755714285717</v>
      </c>
      <c r="BG96" s="36">
        <v>3.4990958769999998</v>
      </c>
      <c r="BH96" s="36">
        <v>28.239459597</v>
      </c>
      <c r="BI96" s="36">
        <v>0.69000000000000017</v>
      </c>
      <c r="BJ96" s="36">
        <v>0.74000000000000021</v>
      </c>
      <c r="BK96" s="36">
        <v>1.2900000000000009</v>
      </c>
      <c r="BL96" s="36">
        <v>1.340000000000001</v>
      </c>
    </row>
    <row r="97" spans="1:64" s="37" customFormat="1" x14ac:dyDescent="0.2">
      <c r="A97" s="34">
        <v>94</v>
      </c>
      <c r="B97" s="34" t="s">
        <v>201</v>
      </c>
      <c r="C97" s="34" t="s">
        <v>206</v>
      </c>
      <c r="D97" s="41">
        <v>5.6725773290000001</v>
      </c>
      <c r="E97" s="36">
        <v>3</v>
      </c>
      <c r="F97" s="36">
        <v>2</v>
      </c>
      <c r="G97" s="36">
        <v>1</v>
      </c>
      <c r="H97" s="36">
        <v>0</v>
      </c>
      <c r="I97" s="36">
        <v>3.0561320027208674</v>
      </c>
      <c r="J97" s="36">
        <v>36.896412491487823</v>
      </c>
      <c r="K97" s="36">
        <v>0.65004650274282394</v>
      </c>
      <c r="L97" s="36">
        <v>2.4060854999780434</v>
      </c>
      <c r="M97" s="36">
        <v>18.992239494214452</v>
      </c>
      <c r="N97" s="36">
        <v>20.960304999994236</v>
      </c>
      <c r="O97" s="36">
        <v>0.13420548100000002</v>
      </c>
      <c r="P97" s="36">
        <v>0.22407215699999999</v>
      </c>
      <c r="Q97" s="36">
        <v>0.11446801000000001</v>
      </c>
      <c r="R97" s="36">
        <v>1.9737470999999999E-2</v>
      </c>
      <c r="S97" s="36">
        <v>0.19832762900000001</v>
      </c>
      <c r="T97" s="36">
        <v>2.5744528000000003E-2</v>
      </c>
      <c r="U97" s="36">
        <v>5.2249999999999998E-2</v>
      </c>
      <c r="V97" s="36">
        <v>0.1235</v>
      </c>
      <c r="W97" s="36">
        <v>3.2425874837208672</v>
      </c>
      <c r="X97" s="36">
        <v>37.243984648487825</v>
      </c>
      <c r="Y97" s="36">
        <v>40.486572132208693</v>
      </c>
      <c r="Z97" s="36">
        <v>4.8104883089292165E-2</v>
      </c>
      <c r="AA97" s="36">
        <v>2.2392282182482369E-2</v>
      </c>
      <c r="AB97" s="36">
        <v>2.2392281999999999E-2</v>
      </c>
      <c r="AC97" s="36">
        <v>6.1791483350753136E-3</v>
      </c>
      <c r="AD97" s="36">
        <v>0.26790291934433152</v>
      </c>
      <c r="AE97" s="36">
        <v>2.4111262740989829</v>
      </c>
      <c r="AF97" s="36">
        <v>2.6790291934433155</v>
      </c>
      <c r="AG97" s="36">
        <v>1.1688112371080455E-2</v>
      </c>
      <c r="AH97" s="36">
        <v>1.9883225642757556E-2</v>
      </c>
      <c r="AI97" s="36">
        <v>6.3680060504507308E-2</v>
      </c>
      <c r="AJ97" s="36">
        <v>2.2854520395807505E-3</v>
      </c>
      <c r="AK97" s="36">
        <v>2.761837324054538E-3</v>
      </c>
      <c r="AL97" s="36">
        <v>6.907579903802725E-3</v>
      </c>
      <c r="AM97" s="36">
        <v>2.0152712745736517E-2</v>
      </c>
      <c r="AN97" s="36">
        <v>0.29054798231114365</v>
      </c>
      <c r="AO97" s="36">
        <v>2.4817139145072931</v>
      </c>
      <c r="AP97" s="36">
        <v>668.88108952699997</v>
      </c>
      <c r="AQ97" s="36">
        <v>360.16674051400003</v>
      </c>
      <c r="AR97" s="36">
        <v>1029.047830041</v>
      </c>
      <c r="AS97" s="36">
        <v>11.508622899000001</v>
      </c>
      <c r="AT97" s="36">
        <v>2128.7456751479999</v>
      </c>
      <c r="AU97" s="36">
        <v>5834.2679304220001</v>
      </c>
      <c r="AV97" s="36">
        <v>1181.240957837</v>
      </c>
      <c r="AW97" s="36">
        <v>3237.43522717</v>
      </c>
      <c r="AX97" s="36">
        <v>1141.313606963</v>
      </c>
      <c r="AY97" s="36">
        <v>3128.006061689</v>
      </c>
      <c r="AZ97" s="36">
        <v>0.18177064285714287</v>
      </c>
      <c r="BA97" s="36">
        <v>0.36354128571428573</v>
      </c>
      <c r="BB97" s="36">
        <v>2.5651937880000002</v>
      </c>
      <c r="BC97" s="36">
        <v>173.70383610900001</v>
      </c>
      <c r="BD97" s="36">
        <v>476.07129974899999</v>
      </c>
      <c r="BE97" s="36">
        <v>0.10689049714285714</v>
      </c>
      <c r="BF97" s="36">
        <v>0.21378099428571429</v>
      </c>
      <c r="BG97" s="36">
        <v>0.59859268099999996</v>
      </c>
      <c r="BH97" s="36">
        <v>22.428286084</v>
      </c>
      <c r="BI97" s="36">
        <v>0.06</v>
      </c>
      <c r="BJ97" s="36">
        <v>0.06</v>
      </c>
      <c r="BK97" s="36">
        <v>0.99000000000000066</v>
      </c>
      <c r="BL97" s="36">
        <v>0.99000000000000066</v>
      </c>
    </row>
    <row r="98" spans="1:64" s="37" customFormat="1" x14ac:dyDescent="0.2">
      <c r="A98" s="34">
        <v>95</v>
      </c>
      <c r="B98" s="34" t="s">
        <v>201</v>
      </c>
      <c r="C98" s="34" t="s">
        <v>207</v>
      </c>
      <c r="D98" s="41">
        <v>5.7250233350000004</v>
      </c>
      <c r="E98" s="36">
        <v>2</v>
      </c>
      <c r="F98" s="36">
        <v>0</v>
      </c>
      <c r="G98" s="36">
        <v>1</v>
      </c>
      <c r="H98" s="36">
        <v>1</v>
      </c>
      <c r="I98" s="36">
        <v>5.4199538687877531E-2</v>
      </c>
      <c r="J98" s="36">
        <v>6.3151805500497993</v>
      </c>
      <c r="K98" s="36">
        <v>5.4199538687877531E-2</v>
      </c>
      <c r="L98" s="36">
        <v>0</v>
      </c>
      <c r="M98" s="36">
        <v>3.0339020887397652</v>
      </c>
      <c r="N98" s="36">
        <v>3.3354779999979121</v>
      </c>
      <c r="O98" s="36">
        <v>3.2299124999999998E-2</v>
      </c>
      <c r="P98" s="36">
        <v>5.5769137000000003E-2</v>
      </c>
      <c r="Q98" s="36">
        <v>2.9426285E-2</v>
      </c>
      <c r="R98" s="36">
        <v>2.8728399999999998E-3</v>
      </c>
      <c r="S98" s="36">
        <v>5.2021954000000002E-2</v>
      </c>
      <c r="T98" s="36">
        <v>3.7471829999999999E-3</v>
      </c>
      <c r="U98" s="36">
        <v>0</v>
      </c>
      <c r="V98" s="36">
        <v>0</v>
      </c>
      <c r="W98" s="36">
        <v>8.6498663687877536E-2</v>
      </c>
      <c r="X98" s="36">
        <v>6.3709496870497997</v>
      </c>
      <c r="Y98" s="36">
        <v>6.4574483507376774</v>
      </c>
      <c r="Z98" s="36">
        <v>2.2214343398391451E-3</v>
      </c>
      <c r="AA98" s="36">
        <v>4.7538694872557695E-4</v>
      </c>
      <c r="AB98" s="36">
        <v>4.7538700000000002E-4</v>
      </c>
      <c r="AC98" s="36">
        <v>8.9688767826925074E-4</v>
      </c>
      <c r="AD98" s="36">
        <v>7.6107619713998639E-2</v>
      </c>
      <c r="AE98" s="36">
        <v>0.6849685774259876</v>
      </c>
      <c r="AF98" s="36">
        <v>0.7610761971399862</v>
      </c>
      <c r="AG98" s="36">
        <v>0</v>
      </c>
      <c r="AH98" s="36">
        <v>0</v>
      </c>
      <c r="AI98" s="36">
        <v>0</v>
      </c>
      <c r="AJ98" s="36">
        <v>4.8520029716627586E-5</v>
      </c>
      <c r="AK98" s="36">
        <v>5.8633664937334881E-5</v>
      </c>
      <c r="AL98" s="36">
        <v>1.4664756757391077E-4</v>
      </c>
      <c r="AM98" s="36">
        <v>9.4540770798587836E-4</v>
      </c>
      <c r="AN98" s="36">
        <v>7.6166253378935969E-2</v>
      </c>
      <c r="AO98" s="36">
        <v>0.68511522499356148</v>
      </c>
      <c r="AP98" s="36">
        <v>72.450237748000006</v>
      </c>
      <c r="AQ98" s="36">
        <v>39.011666478999999</v>
      </c>
      <c r="AR98" s="36">
        <v>111.46190422700001</v>
      </c>
      <c r="AS98" s="36">
        <v>7.690359452</v>
      </c>
      <c r="AT98" s="36">
        <v>374.12892658800001</v>
      </c>
      <c r="AU98" s="36">
        <v>940.17492039599995</v>
      </c>
      <c r="AV98" s="36">
        <v>225.32375810799999</v>
      </c>
      <c r="AW98" s="36">
        <v>566.23193580400005</v>
      </c>
      <c r="AX98" s="36">
        <v>212.012009439</v>
      </c>
      <c r="AY98" s="36">
        <v>532.779905353</v>
      </c>
      <c r="AZ98" s="36">
        <v>5.4489284285714291E-2</v>
      </c>
      <c r="BA98" s="36">
        <v>0.10897857000000001</v>
      </c>
      <c r="BB98" s="36">
        <v>0.59350998799999999</v>
      </c>
      <c r="BC98" s="36">
        <v>44.303659138</v>
      </c>
      <c r="BD98" s="36">
        <v>111.333784274</v>
      </c>
      <c r="BE98" s="36">
        <v>2.4731300000000001E-2</v>
      </c>
      <c r="BF98" s="36">
        <v>4.9462600000000002E-2</v>
      </c>
      <c r="BG98" s="36">
        <v>1.6906758449999999</v>
      </c>
      <c r="BH98" s="36">
        <v>20.711060671999999</v>
      </c>
      <c r="BI98" s="36">
        <v>0</v>
      </c>
      <c r="BJ98" s="36">
        <v>0</v>
      </c>
      <c r="BK98" s="36">
        <v>0</v>
      </c>
      <c r="BL98" s="36">
        <v>0</v>
      </c>
    </row>
    <row r="99" spans="1:64" s="37" customFormat="1" x14ac:dyDescent="0.2">
      <c r="A99" s="34">
        <v>96</v>
      </c>
      <c r="B99" s="34" t="s">
        <v>201</v>
      </c>
      <c r="C99" s="34" t="s">
        <v>208</v>
      </c>
      <c r="D99" s="41">
        <v>5.3816740300000001</v>
      </c>
      <c r="E99" s="36">
        <v>0</v>
      </c>
      <c r="F99" s="36" t="s">
        <v>340</v>
      </c>
      <c r="G99" s="36" t="s">
        <v>340</v>
      </c>
      <c r="H99" s="36" t="s">
        <v>340</v>
      </c>
      <c r="I99" s="36">
        <v>2.2280614954609899E-2</v>
      </c>
      <c r="J99" s="36">
        <v>2.7624849978092723</v>
      </c>
      <c r="K99" s="36">
        <v>2.2280614954609899E-2</v>
      </c>
      <c r="L99" s="36">
        <v>0</v>
      </c>
      <c r="M99" s="36">
        <v>1.2533071127588653</v>
      </c>
      <c r="N99" s="36">
        <v>1.5314585000050167</v>
      </c>
      <c r="O99" s="36">
        <v>1.5609440999999998E-2</v>
      </c>
      <c r="P99" s="36">
        <v>2.7090362E-2</v>
      </c>
      <c r="Q99" s="36">
        <v>1.4021186999999999E-2</v>
      </c>
      <c r="R99" s="36">
        <v>1.5882539999999999E-3</v>
      </c>
      <c r="S99" s="36">
        <v>2.5018725999999998E-2</v>
      </c>
      <c r="T99" s="36">
        <v>2.071636E-3</v>
      </c>
      <c r="U99" s="36" t="s">
        <v>340</v>
      </c>
      <c r="V99" s="36" t="s">
        <v>340</v>
      </c>
      <c r="W99" s="36">
        <v>3.7890055954609897E-2</v>
      </c>
      <c r="X99" s="36">
        <v>2.7895753598092723</v>
      </c>
      <c r="Y99" s="36">
        <v>2.8274654157638821</v>
      </c>
      <c r="Z99" s="36">
        <v>9.4549248475441698E-4</v>
      </c>
      <c r="AA99" s="36">
        <v>2.0233539173744524E-4</v>
      </c>
      <c r="AB99" s="36">
        <v>2.0233499999999999E-4</v>
      </c>
      <c r="AC99" s="36">
        <v>3.440807994222269E-4</v>
      </c>
      <c r="AD99" s="36">
        <v>4.8784209151534606E-2</v>
      </c>
      <c r="AE99" s="36">
        <v>0.43905788236381127</v>
      </c>
      <c r="AF99" s="36">
        <v>0.48784209151534597</v>
      </c>
      <c r="AG99" s="36" t="s">
        <v>340</v>
      </c>
      <c r="AH99" s="36" t="s">
        <v>340</v>
      </c>
      <c r="AI99" s="36" t="s">
        <v>340</v>
      </c>
      <c r="AJ99" s="36">
        <v>2.0651175174569511E-5</v>
      </c>
      <c r="AK99" s="36">
        <v>2.4955757298991451E-5</v>
      </c>
      <c r="AL99" s="36">
        <v>6.2416379886423554E-5</v>
      </c>
      <c r="AM99" s="36">
        <v>3.6473197459679642E-4</v>
      </c>
      <c r="AN99" s="36">
        <v>4.8809164908833601E-2</v>
      </c>
      <c r="AO99" s="36">
        <v>0.43912029874369768</v>
      </c>
      <c r="AP99" s="36">
        <v>51.328511157999998</v>
      </c>
      <c r="AQ99" s="36">
        <v>27.638429084999999</v>
      </c>
      <c r="AR99" s="36">
        <v>78.966940242999996</v>
      </c>
      <c r="AS99" s="36">
        <v>5.4999042659999997</v>
      </c>
      <c r="AT99" s="36">
        <v>231.261765588</v>
      </c>
      <c r="AU99" s="36">
        <v>562.18095462099996</v>
      </c>
      <c r="AV99" s="36">
        <v>141.216131991</v>
      </c>
      <c r="AW99" s="36">
        <v>343.28640399699998</v>
      </c>
      <c r="AX99" s="36">
        <v>132.73461617999999</v>
      </c>
      <c r="AY99" s="36">
        <v>322.66844043999998</v>
      </c>
      <c r="AZ99" s="36">
        <v>7.2023745714285714E-2</v>
      </c>
      <c r="BA99" s="36">
        <v>0.14404749142857143</v>
      </c>
      <c r="BB99" s="36">
        <v>0.42525475600000001</v>
      </c>
      <c r="BC99" s="36">
        <v>26.816657290999999</v>
      </c>
      <c r="BD99" s="36">
        <v>65.189392451000003</v>
      </c>
      <c r="BE99" s="36">
        <v>1.7720178571428574E-2</v>
      </c>
      <c r="BF99" s="36">
        <v>3.5440357142857148E-2</v>
      </c>
      <c r="BG99" s="36">
        <v>3.3125663300000001</v>
      </c>
      <c r="BH99" s="36">
        <v>12.141171984</v>
      </c>
      <c r="BI99" s="36">
        <v>0</v>
      </c>
      <c r="BJ99" s="36">
        <v>0</v>
      </c>
      <c r="BK99" s="36">
        <v>0</v>
      </c>
      <c r="BL99" s="36">
        <v>0</v>
      </c>
    </row>
    <row r="100" spans="1:64" s="37" customFormat="1" x14ac:dyDescent="0.2">
      <c r="A100" s="34">
        <v>97</v>
      </c>
      <c r="B100" s="34" t="s">
        <v>201</v>
      </c>
      <c r="C100" s="34" t="s">
        <v>209</v>
      </c>
      <c r="D100" s="41">
        <v>5.54746527</v>
      </c>
      <c r="E100" s="36">
        <v>5</v>
      </c>
      <c r="F100" s="36">
        <v>0</v>
      </c>
      <c r="G100" s="36">
        <v>2</v>
      </c>
      <c r="H100" s="36">
        <v>3</v>
      </c>
      <c r="I100" s="36">
        <v>5.8488542464672755E-4</v>
      </c>
      <c r="J100" s="36">
        <v>0.28627072977203155</v>
      </c>
      <c r="K100" s="36">
        <v>5.8488542464672755E-4</v>
      </c>
      <c r="L100" s="36">
        <v>0</v>
      </c>
      <c r="M100" s="36">
        <v>9.1980615196678564E-2</v>
      </c>
      <c r="N100" s="36">
        <v>0.19487499999999974</v>
      </c>
      <c r="O100" s="36">
        <v>2.5987249999999996E-3</v>
      </c>
      <c r="P100" s="36">
        <v>4.4113099999999999E-3</v>
      </c>
      <c r="Q100" s="36">
        <v>2.2629009999999999E-3</v>
      </c>
      <c r="R100" s="36">
        <v>3.3582399999999997E-4</v>
      </c>
      <c r="S100" s="36">
        <v>3.97328E-3</v>
      </c>
      <c r="T100" s="36">
        <v>4.3803000000000001E-4</v>
      </c>
      <c r="U100" s="36">
        <v>6.0000000000000001E-3</v>
      </c>
      <c r="V100" s="36">
        <v>1.44E-2</v>
      </c>
      <c r="W100" s="36">
        <v>9.1836104246467275E-3</v>
      </c>
      <c r="X100" s="36">
        <v>0.30508203977203158</v>
      </c>
      <c r="Y100" s="36">
        <v>0.31426565019667829</v>
      </c>
      <c r="Z100" s="36">
        <v>5.0345565421438301E-5</v>
      </c>
      <c r="AA100" s="36">
        <v>1.0773951000187795E-5</v>
      </c>
      <c r="AB100" s="36">
        <v>1.0774000000000001E-5</v>
      </c>
      <c r="AC100" s="36">
        <v>1.8685995214561978E-6</v>
      </c>
      <c r="AD100" s="36">
        <v>2.1994335262559106E-3</v>
      </c>
      <c r="AE100" s="36">
        <v>1.9794901736303199E-2</v>
      </c>
      <c r="AF100" s="36">
        <v>2.1994335262559107E-2</v>
      </c>
      <c r="AG100" s="36">
        <v>1.2001761761761761E-3</v>
      </c>
      <c r="AH100" s="36">
        <v>2.041679012345679E-3</v>
      </c>
      <c r="AI100" s="36">
        <v>6.5388908908908918E-3</v>
      </c>
      <c r="AJ100" s="36">
        <v>1.0996405037716854E-6</v>
      </c>
      <c r="AK100" s="36">
        <v>1.3288522951507845E-6</v>
      </c>
      <c r="AL100" s="36">
        <v>3.3235677312196481E-6</v>
      </c>
      <c r="AM100" s="36">
        <v>1.203144416201404E-3</v>
      </c>
      <c r="AN100" s="36">
        <v>4.2424413908967408E-3</v>
      </c>
      <c r="AO100" s="36">
        <v>2.6337116194925309E-2</v>
      </c>
      <c r="AP100" s="36">
        <v>0.87053450300000002</v>
      </c>
      <c r="AQ100" s="36">
        <v>0.46874934699999998</v>
      </c>
      <c r="AR100" s="36">
        <v>1.3392838499999999</v>
      </c>
      <c r="AS100" s="36">
        <v>0.124173225</v>
      </c>
      <c r="AT100" s="36">
        <v>1.802223296</v>
      </c>
      <c r="AU100" s="36">
        <v>4.3807054230000002</v>
      </c>
      <c r="AV100" s="36">
        <v>2.1104253420000001</v>
      </c>
      <c r="AW100" s="36">
        <v>5.1298591900000003</v>
      </c>
      <c r="AX100" s="36">
        <v>1.9402998339999999</v>
      </c>
      <c r="AY100" s="36">
        <v>4.7163312250000002</v>
      </c>
      <c r="AZ100" s="36">
        <v>1.3266257142857142E-3</v>
      </c>
      <c r="BA100" s="36">
        <v>2.6532528571428576E-3</v>
      </c>
      <c r="BB100" s="36">
        <v>0.300151055</v>
      </c>
      <c r="BC100" s="36">
        <v>11.726569261</v>
      </c>
      <c r="BD100" s="36">
        <v>28.504040343</v>
      </c>
      <c r="BE100" s="36">
        <v>1.2507161428571431E-2</v>
      </c>
      <c r="BF100" s="36">
        <v>2.501432428571429E-2</v>
      </c>
      <c r="BG100" s="36">
        <v>2.6498484769999999</v>
      </c>
      <c r="BH100" s="36">
        <v>11.483558169</v>
      </c>
      <c r="BI100" s="36">
        <v>0</v>
      </c>
      <c r="BJ100" s="36">
        <v>0</v>
      </c>
      <c r="BK100" s="36">
        <v>0</v>
      </c>
      <c r="BL100" s="36">
        <v>0</v>
      </c>
    </row>
    <row r="101" spans="1:64" s="37" customFormat="1" x14ac:dyDescent="0.2">
      <c r="A101" s="34">
        <v>98</v>
      </c>
      <c r="B101" s="34" t="s">
        <v>201</v>
      </c>
      <c r="C101" s="34" t="s">
        <v>210</v>
      </c>
      <c r="D101" s="41">
        <v>5.4419171710000001</v>
      </c>
      <c r="E101" s="36">
        <v>28</v>
      </c>
      <c r="F101" s="36">
        <v>0</v>
      </c>
      <c r="G101" s="36">
        <v>11</v>
      </c>
      <c r="H101" s="36">
        <v>17</v>
      </c>
      <c r="I101" s="36">
        <v>0</v>
      </c>
      <c r="J101" s="36">
        <v>0</v>
      </c>
      <c r="K101" s="36">
        <v>0</v>
      </c>
      <c r="L101" s="36">
        <v>0</v>
      </c>
      <c r="M101" s="36">
        <v>0</v>
      </c>
      <c r="N101" s="36">
        <v>0</v>
      </c>
      <c r="O101" s="36">
        <v>1.7089699999999999E-4</v>
      </c>
      <c r="P101" s="36">
        <v>2.57781E-4</v>
      </c>
      <c r="Q101" s="36">
        <v>1.59882E-4</v>
      </c>
      <c r="R101" s="36">
        <v>1.1014999999999999E-5</v>
      </c>
      <c r="S101" s="36">
        <v>2.4341300000000002E-4</v>
      </c>
      <c r="T101" s="36">
        <v>1.4368E-5</v>
      </c>
      <c r="U101" s="36">
        <v>0.19200000000000003</v>
      </c>
      <c r="V101" s="36">
        <v>0.46079999999999999</v>
      </c>
      <c r="W101" s="36">
        <v>0.19217089700000003</v>
      </c>
      <c r="X101" s="36">
        <v>0.461057781</v>
      </c>
      <c r="Y101" s="36">
        <v>0.65322867800000006</v>
      </c>
      <c r="Z101" s="36">
        <v>0</v>
      </c>
      <c r="AA101" s="36">
        <v>0</v>
      </c>
      <c r="AB101" s="36">
        <v>0</v>
      </c>
      <c r="AC101" s="36">
        <v>0</v>
      </c>
      <c r="AD101" s="36">
        <v>0</v>
      </c>
      <c r="AE101" s="36">
        <v>0</v>
      </c>
      <c r="AF101" s="36">
        <v>0</v>
      </c>
      <c r="AG101" s="36">
        <v>3.0249057706224877E-2</v>
      </c>
      <c r="AH101" s="36">
        <v>5.1458167132428526E-2</v>
      </c>
      <c r="AI101" s="36">
        <v>0.16480521095115622</v>
      </c>
      <c r="AJ101" s="36">
        <v>0</v>
      </c>
      <c r="AK101" s="36">
        <v>0</v>
      </c>
      <c r="AL101" s="36">
        <v>0</v>
      </c>
      <c r="AM101" s="36">
        <v>3.0249057706224877E-2</v>
      </c>
      <c r="AN101" s="36">
        <v>5.1458167132428526E-2</v>
      </c>
      <c r="AO101" s="36">
        <v>0.16480521095115622</v>
      </c>
      <c r="AP101" s="36">
        <v>0.387637436</v>
      </c>
      <c r="AQ101" s="36">
        <v>0.20872784999999999</v>
      </c>
      <c r="AR101" s="36">
        <v>0.59636528599999994</v>
      </c>
      <c r="AS101" s="36">
        <v>0</v>
      </c>
      <c r="AT101" s="36">
        <v>0</v>
      </c>
      <c r="AU101" s="36">
        <v>0</v>
      </c>
      <c r="AV101" s="36">
        <v>0</v>
      </c>
      <c r="AW101" s="36">
        <v>0</v>
      </c>
      <c r="AX101" s="36">
        <v>0</v>
      </c>
      <c r="AY101" s="36">
        <v>0</v>
      </c>
      <c r="AZ101" s="36">
        <v>0</v>
      </c>
      <c r="BA101" s="36">
        <v>0</v>
      </c>
      <c r="BB101" s="36">
        <v>0.28582358099999999</v>
      </c>
      <c r="BC101" s="36">
        <v>18.371189961999999</v>
      </c>
      <c r="BD101" s="36">
        <v>35.534696126</v>
      </c>
      <c r="BE101" s="36">
        <v>1.1910142857142859E-2</v>
      </c>
      <c r="BF101" s="36">
        <v>2.3820285714285717E-2</v>
      </c>
      <c r="BG101" s="36">
        <v>3.0033471079999998</v>
      </c>
      <c r="BH101" s="36">
        <v>9.6434642220000004</v>
      </c>
      <c r="BI101" s="36">
        <v>0</v>
      </c>
      <c r="BJ101" s="36">
        <v>0</v>
      </c>
      <c r="BK101" s="36">
        <v>0</v>
      </c>
      <c r="BL101" s="36">
        <v>0</v>
      </c>
    </row>
    <row r="102" spans="1:64" s="37" customFormat="1" x14ac:dyDescent="0.2">
      <c r="A102" s="34">
        <v>99</v>
      </c>
      <c r="B102" s="34" t="s">
        <v>201</v>
      </c>
      <c r="C102" s="34" t="s">
        <v>211</v>
      </c>
      <c r="D102" s="41">
        <v>5.5012294009999998</v>
      </c>
      <c r="E102" s="36">
        <v>7</v>
      </c>
      <c r="F102" s="36">
        <v>3</v>
      </c>
      <c r="G102" s="36">
        <v>3</v>
      </c>
      <c r="H102" s="36">
        <v>1</v>
      </c>
      <c r="I102" s="36">
        <v>0.22963401768962097</v>
      </c>
      <c r="J102" s="36">
        <v>8.809858271983396</v>
      </c>
      <c r="K102" s="36">
        <v>0.13486501769588852</v>
      </c>
      <c r="L102" s="36">
        <v>9.476899999373245E-2</v>
      </c>
      <c r="M102" s="36">
        <v>5.4169927896754801</v>
      </c>
      <c r="N102" s="36">
        <v>3.6224994999975362</v>
      </c>
      <c r="O102" s="36">
        <v>4.8174311000000004E-2</v>
      </c>
      <c r="P102" s="36">
        <v>8.4027009999999999E-2</v>
      </c>
      <c r="Q102" s="36">
        <v>4.4866767000000002E-2</v>
      </c>
      <c r="R102" s="36">
        <v>3.3075439999999999E-3</v>
      </c>
      <c r="S102" s="36">
        <v>7.9712822000000003E-2</v>
      </c>
      <c r="T102" s="36">
        <v>4.3141880000000001E-3</v>
      </c>
      <c r="U102" s="36">
        <v>1.20065</v>
      </c>
      <c r="V102" s="36">
        <v>2.8378999999999999</v>
      </c>
      <c r="W102" s="36">
        <v>1.4784583286896209</v>
      </c>
      <c r="X102" s="36">
        <v>11.731785281983395</v>
      </c>
      <c r="Y102" s="36">
        <v>13.210243610673016</v>
      </c>
      <c r="Z102" s="36">
        <v>5.9358832502832632E-3</v>
      </c>
      <c r="AA102" s="36">
        <v>1.2702790155606184E-3</v>
      </c>
      <c r="AB102" s="36">
        <v>1.270279E-3</v>
      </c>
      <c r="AC102" s="36">
        <v>2.7950839694655871E-3</v>
      </c>
      <c r="AD102" s="36">
        <v>0.14407082699640716</v>
      </c>
      <c r="AE102" s="36">
        <v>1.2966374429676644</v>
      </c>
      <c r="AF102" s="36">
        <v>1.4407082699640716</v>
      </c>
      <c r="AG102" s="36">
        <v>0.25053894306984592</v>
      </c>
      <c r="AH102" s="36">
        <v>0.42620417901537005</v>
      </c>
      <c r="AI102" s="36">
        <v>1.3650052760357123</v>
      </c>
      <c r="AJ102" s="36">
        <v>1.2965010576526106E-4</v>
      </c>
      <c r="AK102" s="36">
        <v>1.5667469506514231E-4</v>
      </c>
      <c r="AL102" s="36">
        <v>3.9185616243233364E-4</v>
      </c>
      <c r="AM102" s="36">
        <v>0.25346367714507678</v>
      </c>
      <c r="AN102" s="36">
        <v>0.57043168070684236</v>
      </c>
      <c r="AO102" s="36">
        <v>2.662034575165809</v>
      </c>
      <c r="AP102" s="36">
        <v>11.311600871</v>
      </c>
      <c r="AQ102" s="36">
        <v>6.0908620070000001</v>
      </c>
      <c r="AR102" s="36">
        <v>17.402462878000001</v>
      </c>
      <c r="AS102" s="36">
        <v>0</v>
      </c>
      <c r="AT102" s="36">
        <v>6.2294226449999996</v>
      </c>
      <c r="AU102" s="36">
        <v>15.71537315</v>
      </c>
      <c r="AV102" s="36">
        <v>3.2478209059999998</v>
      </c>
      <c r="AW102" s="36">
        <v>8.1934908540000002</v>
      </c>
      <c r="AX102" s="36">
        <v>3.1024849489999999</v>
      </c>
      <c r="AY102" s="36">
        <v>7.8268423010000001</v>
      </c>
      <c r="AZ102" s="36">
        <v>0</v>
      </c>
      <c r="BA102" s="36">
        <v>0</v>
      </c>
      <c r="BB102" s="36">
        <v>0.82358437399999995</v>
      </c>
      <c r="BC102" s="36">
        <v>45.707252418000003</v>
      </c>
      <c r="BD102" s="36">
        <v>115.308684013</v>
      </c>
      <c r="BE102" s="36">
        <v>3.4318398571428571E-2</v>
      </c>
      <c r="BF102" s="36">
        <v>6.8636797142857142E-2</v>
      </c>
      <c r="BG102" s="36">
        <v>0</v>
      </c>
      <c r="BH102" s="36">
        <v>20.139035660000001</v>
      </c>
      <c r="BI102" s="36">
        <v>0</v>
      </c>
      <c r="BJ102" s="36">
        <v>0</v>
      </c>
      <c r="BK102" s="36">
        <v>0</v>
      </c>
      <c r="BL102" s="36">
        <v>0</v>
      </c>
    </row>
    <row r="103" spans="1:64" s="37" customFormat="1" x14ac:dyDescent="0.2">
      <c r="A103" s="34">
        <v>100</v>
      </c>
      <c r="B103" s="34" t="s">
        <v>201</v>
      </c>
      <c r="C103" s="34" t="s">
        <v>212</v>
      </c>
      <c r="D103" s="41">
        <v>5.6637793629999997</v>
      </c>
      <c r="E103" s="36">
        <v>7</v>
      </c>
      <c r="F103" s="36">
        <v>3</v>
      </c>
      <c r="G103" s="36">
        <v>3</v>
      </c>
      <c r="H103" s="36">
        <v>1</v>
      </c>
      <c r="I103" s="36">
        <v>1.0222839128044205</v>
      </c>
      <c r="J103" s="36">
        <v>22.954501192635519</v>
      </c>
      <c r="K103" s="36">
        <v>0.54712491280395037</v>
      </c>
      <c r="L103" s="36">
        <v>0.47515900000047023</v>
      </c>
      <c r="M103" s="36">
        <v>17.317327105429449</v>
      </c>
      <c r="N103" s="36">
        <v>6.6594580000104919</v>
      </c>
      <c r="O103" s="36">
        <v>6.0797367999999997E-2</v>
      </c>
      <c r="P103" s="36">
        <v>0.10775213700000001</v>
      </c>
      <c r="Q103" s="36">
        <v>5.7863689999999995E-2</v>
      </c>
      <c r="R103" s="36">
        <v>2.9336780000000003E-3</v>
      </c>
      <c r="S103" s="36">
        <v>0.10392560000000001</v>
      </c>
      <c r="T103" s="36">
        <v>3.8265369999999996E-3</v>
      </c>
      <c r="U103" s="36">
        <v>6.0400000000000002E-2</v>
      </c>
      <c r="V103" s="36">
        <v>0.14329999999999998</v>
      </c>
      <c r="W103" s="36">
        <v>1.1434812808044206</v>
      </c>
      <c r="X103" s="36">
        <v>23.205553329635517</v>
      </c>
      <c r="Y103" s="36">
        <v>24.349034610439936</v>
      </c>
      <c r="Z103" s="36">
        <v>1.9808989929798914E-2</v>
      </c>
      <c r="AA103" s="36">
        <v>8.0836902432932321E-3</v>
      </c>
      <c r="AB103" s="36">
        <v>8.0836899999999993E-3</v>
      </c>
      <c r="AC103" s="36">
        <v>1.0479621185363846E-2</v>
      </c>
      <c r="AD103" s="36">
        <v>0.43548986540978118</v>
      </c>
      <c r="AE103" s="36">
        <v>3.9194087886880293</v>
      </c>
      <c r="AF103" s="36">
        <v>4.354898654097811</v>
      </c>
      <c r="AG103" s="36">
        <v>1.2218259689159943E-2</v>
      </c>
      <c r="AH103" s="36">
        <v>2.0785085448226111E-2</v>
      </c>
      <c r="AI103" s="36">
        <v>6.6568449340940375E-2</v>
      </c>
      <c r="AJ103" s="36">
        <v>8.2505596308968525E-4</v>
      </c>
      <c r="AK103" s="36">
        <v>9.9703267215402289E-4</v>
      </c>
      <c r="AL103" s="36">
        <v>2.4936598508616069E-3</v>
      </c>
      <c r="AM103" s="36">
        <v>2.3522936837613476E-2</v>
      </c>
      <c r="AN103" s="36">
        <v>0.4572719835301613</v>
      </c>
      <c r="AO103" s="36">
        <v>3.9884708978798313</v>
      </c>
      <c r="AP103" s="36">
        <v>452.573003922</v>
      </c>
      <c r="AQ103" s="36">
        <v>243.69315595800001</v>
      </c>
      <c r="AR103" s="36">
        <v>696.26615988000003</v>
      </c>
      <c r="AS103" s="36">
        <v>37.623969027000001</v>
      </c>
      <c r="AT103" s="36">
        <v>1892.964060345</v>
      </c>
      <c r="AU103" s="36">
        <v>4750.7263103980004</v>
      </c>
      <c r="AV103" s="36">
        <v>999.88442283200004</v>
      </c>
      <c r="AW103" s="36">
        <v>2509.3858538670002</v>
      </c>
      <c r="AX103" s="36">
        <v>957.39325181499999</v>
      </c>
      <c r="AY103" s="36">
        <v>2402.7467853590001</v>
      </c>
      <c r="AZ103" s="36">
        <v>0.30297216999999999</v>
      </c>
      <c r="BA103" s="36">
        <v>0.60594433999999997</v>
      </c>
      <c r="BB103" s="36">
        <v>2.8650159730000002</v>
      </c>
      <c r="BC103" s="36">
        <v>138.203400601</v>
      </c>
      <c r="BD103" s="36">
        <v>346.84574587399999</v>
      </c>
      <c r="BE103" s="36">
        <v>0.11938395571428573</v>
      </c>
      <c r="BF103" s="36">
        <v>0.23876791142857146</v>
      </c>
      <c r="BG103" s="36">
        <v>3.0340876410000002</v>
      </c>
      <c r="BH103" s="36">
        <v>56.398369551000002</v>
      </c>
      <c r="BI103" s="36">
        <v>0.18</v>
      </c>
      <c r="BJ103" s="36">
        <v>0.18</v>
      </c>
      <c r="BK103" s="36">
        <v>0.72000000000000042</v>
      </c>
      <c r="BL103" s="36">
        <v>0.72000000000000042</v>
      </c>
    </row>
    <row r="104" spans="1:64" s="37" customFormat="1" x14ac:dyDescent="0.2">
      <c r="A104" s="34">
        <v>101</v>
      </c>
      <c r="B104" s="34" t="s">
        <v>201</v>
      </c>
      <c r="C104" s="34" t="s">
        <v>213</v>
      </c>
      <c r="D104" s="41">
        <v>5.923813097</v>
      </c>
      <c r="E104" s="36">
        <v>7</v>
      </c>
      <c r="F104" s="36">
        <v>1</v>
      </c>
      <c r="G104" s="36">
        <v>5</v>
      </c>
      <c r="H104" s="36">
        <v>1</v>
      </c>
      <c r="I104" s="36">
        <v>0.9718878190391036</v>
      </c>
      <c r="J104" s="36">
        <v>27.4741153284807</v>
      </c>
      <c r="K104" s="36">
        <v>0.61035731904414914</v>
      </c>
      <c r="L104" s="36">
        <v>0.36153049999495446</v>
      </c>
      <c r="M104" s="36">
        <v>19.084969647525224</v>
      </c>
      <c r="N104" s="36">
        <v>9.3610334999945799</v>
      </c>
      <c r="O104" s="36">
        <v>0.34865369000000002</v>
      </c>
      <c r="P104" s="36">
        <v>0.58695664000000003</v>
      </c>
      <c r="Q104" s="36">
        <v>0.33068517000000003</v>
      </c>
      <c r="R104" s="36">
        <v>1.7968520000000002E-2</v>
      </c>
      <c r="S104" s="36">
        <v>0.56351943999999998</v>
      </c>
      <c r="T104" s="36">
        <v>2.3437200000000002E-2</v>
      </c>
      <c r="U104" s="36">
        <v>6.5450000000000008E-2</v>
      </c>
      <c r="V104" s="36">
        <v>0.1547</v>
      </c>
      <c r="W104" s="36">
        <v>1.3859915090391037</v>
      </c>
      <c r="X104" s="36">
        <v>28.215771968480698</v>
      </c>
      <c r="Y104" s="36">
        <v>29.601763477519803</v>
      </c>
      <c r="Z104" s="36">
        <v>1.8518225133793587E-2</v>
      </c>
      <c r="AA104" s="36">
        <v>5.6798002040143406E-3</v>
      </c>
      <c r="AB104" s="36">
        <v>5.6797999999999996E-3</v>
      </c>
      <c r="AC104" s="36">
        <v>7.5458922320216617E-3</v>
      </c>
      <c r="AD104" s="36">
        <v>0.24130371793799335</v>
      </c>
      <c r="AE104" s="36">
        <v>2.1717334614419395</v>
      </c>
      <c r="AF104" s="36">
        <v>2.4130371793799337</v>
      </c>
      <c r="AG104" s="36">
        <v>1.3552496499229683E-2</v>
      </c>
      <c r="AH104" s="36">
        <v>2.3054821630873482E-2</v>
      </c>
      <c r="AI104" s="36">
        <v>7.3837739547527231E-2</v>
      </c>
      <c r="AJ104" s="36">
        <v>5.7970467176616321E-4</v>
      </c>
      <c r="AK104" s="36">
        <v>7.0053974995335291E-4</v>
      </c>
      <c r="AL104" s="36">
        <v>1.7521069240561866E-3</v>
      </c>
      <c r="AM104" s="36">
        <v>2.1678093403017507E-2</v>
      </c>
      <c r="AN104" s="36">
        <v>0.26505907931882022</v>
      </c>
      <c r="AO104" s="36">
        <v>2.2473233079135229</v>
      </c>
      <c r="AP104" s="36">
        <v>365.09893941299998</v>
      </c>
      <c r="AQ104" s="36">
        <v>196.591736607</v>
      </c>
      <c r="AR104" s="36">
        <v>561.69067601999996</v>
      </c>
      <c r="AS104" s="36">
        <v>22.063421801</v>
      </c>
      <c r="AT104" s="36">
        <v>1584.182938448</v>
      </c>
      <c r="AU104" s="36">
        <v>3936.3777654549999</v>
      </c>
      <c r="AV104" s="36">
        <v>870.21802941399994</v>
      </c>
      <c r="AW104" s="36">
        <v>2162.3177594889999</v>
      </c>
      <c r="AX104" s="36">
        <v>831.16114073599999</v>
      </c>
      <c r="AY104" s="36">
        <v>2065.2692025020001</v>
      </c>
      <c r="AZ104" s="36">
        <v>0.14391913714285715</v>
      </c>
      <c r="BA104" s="36">
        <v>0.28783827571428572</v>
      </c>
      <c r="BB104" s="36">
        <v>1.290611043</v>
      </c>
      <c r="BC104" s="36">
        <v>92.542151864000004</v>
      </c>
      <c r="BD104" s="36">
        <v>229.94873895399999</v>
      </c>
      <c r="BE104" s="36">
        <v>5.3779194285714288E-2</v>
      </c>
      <c r="BF104" s="36">
        <v>0.10755838857142858</v>
      </c>
      <c r="BG104" s="36">
        <v>1.252429365</v>
      </c>
      <c r="BH104" s="36">
        <v>29.340458112</v>
      </c>
      <c r="BI104" s="36">
        <v>0</v>
      </c>
      <c r="BJ104" s="36">
        <v>0</v>
      </c>
      <c r="BK104" s="36">
        <v>0</v>
      </c>
      <c r="BL104" s="36">
        <v>0</v>
      </c>
    </row>
    <row r="105" spans="1:64" s="37" customFormat="1" x14ac:dyDescent="0.2">
      <c r="A105" s="34">
        <v>102</v>
      </c>
      <c r="B105" s="34" t="s">
        <v>201</v>
      </c>
      <c r="C105" s="34" t="s">
        <v>214</v>
      </c>
      <c r="D105" s="41">
        <v>5.8642895719999997</v>
      </c>
      <c r="E105" s="36">
        <v>0</v>
      </c>
      <c r="F105" s="36" t="s">
        <v>340</v>
      </c>
      <c r="G105" s="36" t="s">
        <v>340</v>
      </c>
      <c r="H105" s="36" t="s">
        <v>340</v>
      </c>
      <c r="I105" s="36">
        <v>1.3520145039486</v>
      </c>
      <c r="J105" s="36">
        <v>20.004763253999805</v>
      </c>
      <c r="K105" s="36">
        <v>0.77163000393927783</v>
      </c>
      <c r="L105" s="36">
        <v>0.58038450000932218</v>
      </c>
      <c r="M105" s="36">
        <v>16.783027257941985</v>
      </c>
      <c r="N105" s="36">
        <v>4.5737505000064189</v>
      </c>
      <c r="O105" s="36">
        <v>0.366520226</v>
      </c>
      <c r="P105" s="36">
        <v>0.61725284899999999</v>
      </c>
      <c r="Q105" s="36">
        <v>0.345197329</v>
      </c>
      <c r="R105" s="36">
        <v>2.1322897E-2</v>
      </c>
      <c r="S105" s="36">
        <v>0.58944037399999993</v>
      </c>
      <c r="T105" s="36">
        <v>2.7812475000000003E-2</v>
      </c>
      <c r="U105" s="36" t="s">
        <v>340</v>
      </c>
      <c r="V105" s="36" t="s">
        <v>340</v>
      </c>
      <c r="W105" s="36">
        <v>1.7185347299486</v>
      </c>
      <c r="X105" s="36">
        <v>20.622016102999805</v>
      </c>
      <c r="Y105" s="36">
        <v>22.340550832948406</v>
      </c>
      <c r="Z105" s="36">
        <v>2.0168074064762127E-2</v>
      </c>
      <c r="AA105" s="36">
        <v>9.6674466723870554E-3</v>
      </c>
      <c r="AB105" s="36">
        <v>9.6674469999999992E-3</v>
      </c>
      <c r="AC105" s="36">
        <v>1.5886975297766184E-2</v>
      </c>
      <c r="AD105" s="36">
        <v>0.37436515393417535</v>
      </c>
      <c r="AE105" s="36">
        <v>3.3692863854075776</v>
      </c>
      <c r="AF105" s="36">
        <v>3.7436515393417538</v>
      </c>
      <c r="AG105" s="36" t="s">
        <v>340</v>
      </c>
      <c r="AH105" s="36" t="s">
        <v>340</v>
      </c>
      <c r="AI105" s="36" t="s">
        <v>340</v>
      </c>
      <c r="AJ105" s="36">
        <v>9.8670097563889527E-4</v>
      </c>
      <c r="AK105" s="36">
        <v>1.1923713694262637E-3</v>
      </c>
      <c r="AL105" s="36">
        <v>2.9822178292626868E-3</v>
      </c>
      <c r="AM105" s="36">
        <v>1.687367627340508E-2</v>
      </c>
      <c r="AN105" s="36">
        <v>0.37555752530360159</v>
      </c>
      <c r="AO105" s="36">
        <v>3.3722686032368405</v>
      </c>
      <c r="AP105" s="36">
        <v>477.34742546500001</v>
      </c>
      <c r="AQ105" s="36">
        <v>257.03322909600001</v>
      </c>
      <c r="AR105" s="36">
        <v>734.38065456100003</v>
      </c>
      <c r="AS105" s="36">
        <v>50.718850590000002</v>
      </c>
      <c r="AT105" s="36">
        <v>1334.9466310129999</v>
      </c>
      <c r="AU105" s="36">
        <v>3600.3106109559999</v>
      </c>
      <c r="AV105" s="36">
        <v>796.81937036199997</v>
      </c>
      <c r="AW105" s="36">
        <v>2148.9976958510001</v>
      </c>
      <c r="AX105" s="36">
        <v>774.59625746899997</v>
      </c>
      <c r="AY105" s="36">
        <v>2089.0626338030002</v>
      </c>
      <c r="AZ105" s="36">
        <v>0.25676324285714286</v>
      </c>
      <c r="BA105" s="36">
        <v>0.51352648571428572</v>
      </c>
      <c r="BB105" s="36">
        <v>1.033721761</v>
      </c>
      <c r="BC105" s="36">
        <v>84.093109752999993</v>
      </c>
      <c r="BD105" s="36">
        <v>226.79656872999999</v>
      </c>
      <c r="BE105" s="36">
        <v>4.3074730000000006E-2</v>
      </c>
      <c r="BF105" s="36">
        <v>8.6149461428571439E-2</v>
      </c>
      <c r="BG105" s="36">
        <v>1.3457783059999999</v>
      </c>
      <c r="BH105" s="36">
        <v>34.413318726</v>
      </c>
      <c r="BI105" s="36">
        <v>0.54000000000000026</v>
      </c>
      <c r="BJ105" s="36">
        <v>0.54000000000000026</v>
      </c>
      <c r="BK105" s="36">
        <v>0.09</v>
      </c>
      <c r="BL105" s="36">
        <v>0.09</v>
      </c>
    </row>
    <row r="106" spans="1:64" s="37" customFormat="1" x14ac:dyDescent="0.2">
      <c r="A106" s="34">
        <v>103</v>
      </c>
      <c r="B106" s="34" t="s">
        <v>201</v>
      </c>
      <c r="C106" s="34" t="s">
        <v>215</v>
      </c>
      <c r="D106" s="41">
        <v>5.322057783</v>
      </c>
      <c r="E106" s="36">
        <v>17</v>
      </c>
      <c r="F106" s="36">
        <v>0</v>
      </c>
      <c r="G106" s="36">
        <v>0</v>
      </c>
      <c r="H106" s="36">
        <v>17</v>
      </c>
      <c r="I106" s="36">
        <v>2.0283722503778416E-5</v>
      </c>
      <c r="J106" s="36">
        <v>7.3720983209897964E-2</v>
      </c>
      <c r="K106" s="36">
        <v>2.0283722503778416E-5</v>
      </c>
      <c r="L106" s="36">
        <v>0</v>
      </c>
      <c r="M106" s="36">
        <v>2.7412669324039388E-3</v>
      </c>
      <c r="N106" s="36">
        <v>7.0999999999997801E-2</v>
      </c>
      <c r="O106" s="36">
        <v>0</v>
      </c>
      <c r="P106" s="36">
        <v>0</v>
      </c>
      <c r="Q106" s="36">
        <v>0</v>
      </c>
      <c r="R106" s="36">
        <v>0</v>
      </c>
      <c r="S106" s="36">
        <v>0</v>
      </c>
      <c r="T106" s="36">
        <v>0</v>
      </c>
      <c r="U106" s="36">
        <v>0</v>
      </c>
      <c r="V106" s="36">
        <v>0</v>
      </c>
      <c r="W106" s="36">
        <v>2.0283722503778416E-5</v>
      </c>
      <c r="X106" s="36">
        <v>7.3720983209897964E-2</v>
      </c>
      <c r="Y106" s="36">
        <v>7.3741266932401739E-2</v>
      </c>
      <c r="Z106" s="36">
        <v>2.76915111827027E-6</v>
      </c>
      <c r="AA106" s="36">
        <v>5.9259833930983773E-7</v>
      </c>
      <c r="AB106" s="36">
        <v>5.92598E-7</v>
      </c>
      <c r="AC106" s="36">
        <v>1.395908170581213E-7</v>
      </c>
      <c r="AD106" s="36">
        <v>8.0918519801459216E-4</v>
      </c>
      <c r="AE106" s="36">
        <v>7.2826667821313295E-3</v>
      </c>
      <c r="AF106" s="36">
        <v>8.0918519801459216E-3</v>
      </c>
      <c r="AG106" s="36">
        <v>0</v>
      </c>
      <c r="AH106" s="36">
        <v>0</v>
      </c>
      <c r="AI106" s="36">
        <v>0</v>
      </c>
      <c r="AJ106" s="36">
        <v>6.0483085507155435E-8</v>
      </c>
      <c r="AK106" s="36">
        <v>7.3090329719859332E-8</v>
      </c>
      <c r="AL106" s="36">
        <v>1.8280486266802495E-7</v>
      </c>
      <c r="AM106" s="36">
        <v>2.0007390256527674E-7</v>
      </c>
      <c r="AN106" s="36">
        <v>8.0925828834431206E-4</v>
      </c>
      <c r="AO106" s="36">
        <v>7.2828495869939978E-3</v>
      </c>
      <c r="AP106" s="36">
        <v>6.3094047E-2</v>
      </c>
      <c r="AQ106" s="36">
        <v>3.3973718E-2</v>
      </c>
      <c r="AR106" s="36">
        <v>9.7067765E-2</v>
      </c>
      <c r="AS106" s="36">
        <v>8.9511509999999992E-3</v>
      </c>
      <c r="AT106" s="36">
        <v>4.9498609999999998E-3</v>
      </c>
      <c r="AU106" s="36">
        <v>1.0575272E-2</v>
      </c>
      <c r="AV106" s="36">
        <v>2.2265529999999999E-2</v>
      </c>
      <c r="AW106" s="36">
        <v>4.7569827000000002E-2</v>
      </c>
      <c r="AX106" s="36">
        <v>1.9842133000000001E-2</v>
      </c>
      <c r="AY106" s="36">
        <v>4.2392290999999999E-2</v>
      </c>
      <c r="AZ106" s="36">
        <v>5.1450000000000004E-5</v>
      </c>
      <c r="BA106" s="36">
        <v>1.0290000000000001E-4</v>
      </c>
      <c r="BB106" s="36">
        <v>0.179922476</v>
      </c>
      <c r="BC106" s="36">
        <v>8.522963464</v>
      </c>
      <c r="BD106" s="36">
        <v>18.209128346</v>
      </c>
      <c r="BE106" s="36">
        <v>7.4972900000000002E-3</v>
      </c>
      <c r="BF106" s="36">
        <v>1.499458E-2</v>
      </c>
      <c r="BG106" s="36">
        <v>1.432833961</v>
      </c>
      <c r="BH106" s="36">
        <v>8.6803170620000003</v>
      </c>
      <c r="BI106" s="36">
        <v>0</v>
      </c>
      <c r="BJ106" s="36">
        <v>0</v>
      </c>
      <c r="BK106" s="36">
        <v>0</v>
      </c>
      <c r="BL106" s="36">
        <v>0</v>
      </c>
    </row>
    <row r="107" spans="1:64" s="37" customFormat="1" x14ac:dyDescent="0.2">
      <c r="A107" s="34">
        <v>104</v>
      </c>
      <c r="B107" s="34" t="s">
        <v>201</v>
      </c>
      <c r="C107" s="34" t="s">
        <v>216</v>
      </c>
      <c r="D107" s="41">
        <v>4.7305201300000004</v>
      </c>
      <c r="E107" s="36">
        <v>5</v>
      </c>
      <c r="F107" s="36">
        <v>0</v>
      </c>
      <c r="G107" s="36">
        <v>0</v>
      </c>
      <c r="H107" s="36">
        <v>5</v>
      </c>
      <c r="I107" s="36">
        <v>0</v>
      </c>
      <c r="J107" s="36">
        <v>0</v>
      </c>
      <c r="K107" s="36">
        <v>0</v>
      </c>
      <c r="L107" s="36">
        <v>0</v>
      </c>
      <c r="M107" s="36">
        <v>0</v>
      </c>
      <c r="N107" s="36">
        <v>0</v>
      </c>
      <c r="O107" s="36">
        <v>0</v>
      </c>
      <c r="P107" s="36">
        <v>0</v>
      </c>
      <c r="Q107" s="36">
        <v>0</v>
      </c>
      <c r="R107" s="36">
        <v>0</v>
      </c>
      <c r="S107" s="36">
        <v>0</v>
      </c>
      <c r="T107" s="36">
        <v>0</v>
      </c>
      <c r="U107" s="36">
        <v>0</v>
      </c>
      <c r="V107" s="36">
        <v>0</v>
      </c>
      <c r="W107" s="36">
        <v>0</v>
      </c>
      <c r="X107" s="36">
        <v>0</v>
      </c>
      <c r="Y107" s="36">
        <v>0</v>
      </c>
      <c r="Z107" s="36">
        <v>0</v>
      </c>
      <c r="AA107" s="36">
        <v>0</v>
      </c>
      <c r="AB107" s="36">
        <v>0</v>
      </c>
      <c r="AC107" s="36">
        <v>0</v>
      </c>
      <c r="AD107" s="36">
        <v>0</v>
      </c>
      <c r="AE107" s="36">
        <v>0</v>
      </c>
      <c r="AF107" s="36">
        <v>0</v>
      </c>
      <c r="AG107" s="36">
        <v>0</v>
      </c>
      <c r="AH107" s="36">
        <v>0</v>
      </c>
      <c r="AI107" s="36">
        <v>0</v>
      </c>
      <c r="AJ107" s="36">
        <v>0</v>
      </c>
      <c r="AK107" s="36">
        <v>0</v>
      </c>
      <c r="AL107" s="36">
        <v>0</v>
      </c>
      <c r="AM107" s="36">
        <v>0</v>
      </c>
      <c r="AN107" s="36">
        <v>0</v>
      </c>
      <c r="AO107" s="36">
        <v>0</v>
      </c>
      <c r="AP107" s="36">
        <v>0</v>
      </c>
      <c r="AQ107" s="36">
        <v>0</v>
      </c>
      <c r="AR107" s="36">
        <v>0</v>
      </c>
      <c r="AS107" s="36">
        <v>0</v>
      </c>
      <c r="AT107" s="36">
        <v>0</v>
      </c>
      <c r="AU107" s="36">
        <v>0</v>
      </c>
      <c r="AV107" s="36">
        <v>0</v>
      </c>
      <c r="AW107" s="36">
        <v>0</v>
      </c>
      <c r="AX107" s="36">
        <v>0</v>
      </c>
      <c r="AY107" s="36">
        <v>0</v>
      </c>
      <c r="AZ107" s="36">
        <v>0</v>
      </c>
      <c r="BA107" s="36">
        <v>0</v>
      </c>
      <c r="BB107" s="36">
        <v>0.13232854699999999</v>
      </c>
      <c r="BC107" s="36">
        <v>4.9389713989999997</v>
      </c>
      <c r="BD107" s="36">
        <v>8.6711916000000002</v>
      </c>
      <c r="BE107" s="36">
        <v>5.5140714285714289E-3</v>
      </c>
      <c r="BF107" s="36">
        <v>1.1028144285714286E-2</v>
      </c>
      <c r="BG107" s="36">
        <v>0.92262477099999995</v>
      </c>
      <c r="BH107" s="36">
        <v>2.0185160440000001</v>
      </c>
      <c r="BI107" s="36">
        <v>0</v>
      </c>
      <c r="BJ107" s="36">
        <v>0</v>
      </c>
      <c r="BK107" s="36">
        <v>0</v>
      </c>
      <c r="BL107" s="36">
        <v>0</v>
      </c>
    </row>
    <row r="108" spans="1:64" s="37" customFormat="1" x14ac:dyDescent="0.2">
      <c r="A108" s="34">
        <v>105</v>
      </c>
      <c r="B108" s="34" t="s">
        <v>201</v>
      </c>
      <c r="C108" s="34" t="s">
        <v>217</v>
      </c>
      <c r="D108" s="41">
        <v>5.595146282</v>
      </c>
      <c r="E108" s="36">
        <v>0</v>
      </c>
      <c r="F108" s="36" t="s">
        <v>340</v>
      </c>
      <c r="G108" s="36" t="s">
        <v>340</v>
      </c>
      <c r="H108" s="36" t="s">
        <v>340</v>
      </c>
      <c r="I108" s="36">
        <v>4.9621079932330517E-2</v>
      </c>
      <c r="J108" s="36">
        <v>2.9287496182057544</v>
      </c>
      <c r="K108" s="36">
        <v>3.0903079933432071E-2</v>
      </c>
      <c r="L108" s="36">
        <v>1.8717999998898449E-2</v>
      </c>
      <c r="M108" s="36">
        <v>1.7235846981412037</v>
      </c>
      <c r="N108" s="36">
        <v>1.2547859999968813</v>
      </c>
      <c r="O108" s="36">
        <v>1.5411358999999999E-2</v>
      </c>
      <c r="P108" s="36">
        <v>2.4203188E-2</v>
      </c>
      <c r="Q108" s="36">
        <v>1.4000782999999999E-2</v>
      </c>
      <c r="R108" s="36">
        <v>1.410576E-3</v>
      </c>
      <c r="S108" s="36">
        <v>2.2363305E-2</v>
      </c>
      <c r="T108" s="36">
        <v>1.8398830000000001E-3</v>
      </c>
      <c r="U108" s="36" t="s">
        <v>340</v>
      </c>
      <c r="V108" s="36" t="s">
        <v>340</v>
      </c>
      <c r="W108" s="36">
        <v>6.5032438932330516E-2</v>
      </c>
      <c r="X108" s="36">
        <v>2.9529528062057544</v>
      </c>
      <c r="Y108" s="36">
        <v>3.0179852451380849</v>
      </c>
      <c r="Z108" s="36">
        <v>1.3441963940525299E-3</v>
      </c>
      <c r="AA108" s="36">
        <v>2.8765802832724137E-4</v>
      </c>
      <c r="AB108" s="36">
        <v>2.8765799999999999E-4</v>
      </c>
      <c r="AC108" s="36">
        <v>2.5956763033220591E-4</v>
      </c>
      <c r="AD108" s="36">
        <v>1.9896286176544719E-2</v>
      </c>
      <c r="AE108" s="36">
        <v>0.17906657558890249</v>
      </c>
      <c r="AF108" s="36">
        <v>0.1989628617654472</v>
      </c>
      <c r="AG108" s="36" t="s">
        <v>340</v>
      </c>
      <c r="AH108" s="36" t="s">
        <v>340</v>
      </c>
      <c r="AI108" s="36" t="s">
        <v>340</v>
      </c>
      <c r="AJ108" s="36">
        <v>2.9359605349365593E-5</v>
      </c>
      <c r="AK108" s="36">
        <v>3.5479394237839636E-5</v>
      </c>
      <c r="AL108" s="36">
        <v>8.8736852276515813E-5</v>
      </c>
      <c r="AM108" s="36">
        <v>2.889272356815715E-4</v>
      </c>
      <c r="AN108" s="36">
        <v>1.9931765570782557E-2</v>
      </c>
      <c r="AO108" s="36">
        <v>0.17915531244117899</v>
      </c>
      <c r="AP108" s="36">
        <v>74.722371003000006</v>
      </c>
      <c r="AQ108" s="36">
        <v>40.235122848000003</v>
      </c>
      <c r="AR108" s="36">
        <v>114.95749385100001</v>
      </c>
      <c r="AS108" s="36">
        <v>6.0414059680000003</v>
      </c>
      <c r="AT108" s="36">
        <v>114.989598411</v>
      </c>
      <c r="AU108" s="36">
        <v>266.89388017300001</v>
      </c>
      <c r="AV108" s="36">
        <v>72.473311867999996</v>
      </c>
      <c r="AW108" s="36">
        <v>168.21246165599999</v>
      </c>
      <c r="AX108" s="36">
        <v>68.326583620999997</v>
      </c>
      <c r="AY108" s="36">
        <v>158.587796406</v>
      </c>
      <c r="AZ108" s="36">
        <v>5.6930838571428576E-2</v>
      </c>
      <c r="BA108" s="36">
        <v>0.11386167857142858</v>
      </c>
      <c r="BB108" s="36">
        <v>0.38911005300000001</v>
      </c>
      <c r="BC108" s="36">
        <v>20.579364486999999</v>
      </c>
      <c r="BD108" s="36">
        <v>47.765245860999997</v>
      </c>
      <c r="BE108" s="36">
        <v>1.6214044285714286E-2</v>
      </c>
      <c r="BF108" s="36">
        <v>3.2428088571428572E-2</v>
      </c>
      <c r="BG108" s="36">
        <v>3.8665951280000002</v>
      </c>
      <c r="BH108" s="36">
        <v>23.539086936</v>
      </c>
      <c r="BI108" s="36">
        <v>0.12</v>
      </c>
      <c r="BJ108" s="36">
        <v>0.12</v>
      </c>
      <c r="BK108" s="36">
        <v>0.24</v>
      </c>
      <c r="BL108" s="36">
        <v>0.24</v>
      </c>
    </row>
    <row r="109" spans="1:64" s="37" customFormat="1" x14ac:dyDescent="0.2">
      <c r="A109" s="34">
        <v>106</v>
      </c>
      <c r="B109" s="34" t="s">
        <v>201</v>
      </c>
      <c r="C109" s="34" t="s">
        <v>218</v>
      </c>
      <c r="D109" s="41">
        <v>5.4893885109999996</v>
      </c>
      <c r="E109" s="36">
        <v>0</v>
      </c>
      <c r="F109" s="36" t="s">
        <v>340</v>
      </c>
      <c r="G109" s="36" t="s">
        <v>340</v>
      </c>
      <c r="H109" s="36" t="s">
        <v>340</v>
      </c>
      <c r="I109" s="36">
        <v>2.3470791032751487E-2</v>
      </c>
      <c r="J109" s="36">
        <v>2.2468739495377892</v>
      </c>
      <c r="K109" s="36">
        <v>2.037679103465137E-2</v>
      </c>
      <c r="L109" s="36">
        <v>3.0939999981001165E-3</v>
      </c>
      <c r="M109" s="36">
        <v>0.93990424057065636</v>
      </c>
      <c r="N109" s="36">
        <v>1.3304404999998845</v>
      </c>
      <c r="O109" s="36">
        <v>1.4324147000000001E-2</v>
      </c>
      <c r="P109" s="36">
        <v>2.4156691000000001E-2</v>
      </c>
      <c r="Q109" s="36">
        <v>1.2778536E-2</v>
      </c>
      <c r="R109" s="36">
        <v>1.5456110000000001E-3</v>
      </c>
      <c r="S109" s="36">
        <v>2.2140676000000001E-2</v>
      </c>
      <c r="T109" s="36">
        <v>2.0160149999999999E-3</v>
      </c>
      <c r="U109" s="36" t="s">
        <v>340</v>
      </c>
      <c r="V109" s="36" t="s">
        <v>340</v>
      </c>
      <c r="W109" s="36">
        <v>3.7794938032751489E-2</v>
      </c>
      <c r="X109" s="36">
        <v>2.2710306405377891</v>
      </c>
      <c r="Y109" s="36">
        <v>2.3088255785705405</v>
      </c>
      <c r="Z109" s="36">
        <v>8.1437855470657596E-4</v>
      </c>
      <c r="AA109" s="36">
        <v>1.742770107072072E-4</v>
      </c>
      <c r="AB109" s="36">
        <v>1.74277E-4</v>
      </c>
      <c r="AC109" s="36">
        <v>2.8199044329699414E-4</v>
      </c>
      <c r="AD109" s="36">
        <v>4.9612255938397042E-2</v>
      </c>
      <c r="AE109" s="36">
        <v>0.44651030344557335</v>
      </c>
      <c r="AF109" s="36">
        <v>0.49612255938397043</v>
      </c>
      <c r="AG109" s="36" t="s">
        <v>340</v>
      </c>
      <c r="AH109" s="36" t="s">
        <v>340</v>
      </c>
      <c r="AI109" s="36" t="s">
        <v>340</v>
      </c>
      <c r="AJ109" s="36">
        <v>1.7787455733811475E-5</v>
      </c>
      <c r="AK109" s="36">
        <v>2.1495117082048751E-5</v>
      </c>
      <c r="AL109" s="36">
        <v>5.3761037079428865E-5</v>
      </c>
      <c r="AM109" s="36">
        <v>2.9977789903080562E-4</v>
      </c>
      <c r="AN109" s="36">
        <v>4.963375105547909E-2</v>
      </c>
      <c r="AO109" s="36">
        <v>0.44656406448265279</v>
      </c>
      <c r="AP109" s="36">
        <v>58.061793223999999</v>
      </c>
      <c r="AQ109" s="36">
        <v>31.264042504999999</v>
      </c>
      <c r="AR109" s="36">
        <v>89.325835729000005</v>
      </c>
      <c r="AS109" s="36">
        <v>3.4415911019999998</v>
      </c>
      <c r="AT109" s="36">
        <v>282.47688828700001</v>
      </c>
      <c r="AU109" s="36">
        <v>721.12160758300001</v>
      </c>
      <c r="AV109" s="36">
        <v>157.10412304299999</v>
      </c>
      <c r="AW109" s="36">
        <v>401.06352931700002</v>
      </c>
      <c r="AX109" s="36">
        <v>148.930342878</v>
      </c>
      <c r="AY109" s="36">
        <v>380.19708063600001</v>
      </c>
      <c r="AZ109" s="36">
        <v>2.8959725714285716E-2</v>
      </c>
      <c r="BA109" s="36">
        <v>5.7919451428571432E-2</v>
      </c>
      <c r="BB109" s="36">
        <v>0.41065498</v>
      </c>
      <c r="BC109" s="36">
        <v>19.304889699</v>
      </c>
      <c r="BD109" s="36">
        <v>49.282520697999999</v>
      </c>
      <c r="BE109" s="36">
        <v>1.7111811428571429E-2</v>
      </c>
      <c r="BF109" s="36">
        <v>3.4223624285714287E-2</v>
      </c>
      <c r="BG109" s="36">
        <v>1.27047519</v>
      </c>
      <c r="BH109" s="36">
        <v>24.212771492000002</v>
      </c>
      <c r="BI109" s="36">
        <v>0</v>
      </c>
      <c r="BJ109" s="36">
        <v>0</v>
      </c>
      <c r="BK109" s="36">
        <v>0</v>
      </c>
      <c r="BL109" s="36">
        <v>0</v>
      </c>
    </row>
    <row r="110" spans="1:64" s="37" customFormat="1" x14ac:dyDescent="0.2">
      <c r="A110" s="34">
        <v>107</v>
      </c>
      <c r="B110" s="34" t="s">
        <v>201</v>
      </c>
      <c r="C110" s="34" t="s">
        <v>219</v>
      </c>
      <c r="D110" s="41">
        <v>4.4767228890000004</v>
      </c>
      <c r="E110" s="36">
        <v>1</v>
      </c>
      <c r="F110" s="36">
        <v>0</v>
      </c>
      <c r="G110" s="36">
        <v>0</v>
      </c>
      <c r="H110" s="36">
        <v>1</v>
      </c>
      <c r="I110" s="36">
        <v>0</v>
      </c>
      <c r="J110" s="36">
        <v>0</v>
      </c>
      <c r="K110" s="36">
        <v>0</v>
      </c>
      <c r="L110" s="36">
        <v>0</v>
      </c>
      <c r="M110" s="36">
        <v>0</v>
      </c>
      <c r="N110" s="36">
        <v>0</v>
      </c>
      <c r="O110" s="36">
        <v>0</v>
      </c>
      <c r="P110" s="36">
        <v>0</v>
      </c>
      <c r="Q110" s="36">
        <v>0</v>
      </c>
      <c r="R110" s="36">
        <v>0</v>
      </c>
      <c r="S110" s="36">
        <v>0</v>
      </c>
      <c r="T110" s="36">
        <v>0</v>
      </c>
      <c r="U110" s="36">
        <v>0</v>
      </c>
      <c r="V110" s="36">
        <v>0</v>
      </c>
      <c r="W110" s="36">
        <v>0</v>
      </c>
      <c r="X110" s="36">
        <v>0</v>
      </c>
      <c r="Y110" s="36">
        <v>0</v>
      </c>
      <c r="Z110" s="36">
        <v>0</v>
      </c>
      <c r="AA110" s="36">
        <v>0</v>
      </c>
      <c r="AB110" s="36">
        <v>0</v>
      </c>
      <c r="AC110" s="36">
        <v>0</v>
      </c>
      <c r="AD110" s="36">
        <v>0</v>
      </c>
      <c r="AE110" s="36">
        <v>0</v>
      </c>
      <c r="AF110" s="36">
        <v>0</v>
      </c>
      <c r="AG110" s="36">
        <v>0</v>
      </c>
      <c r="AH110" s="36">
        <v>0</v>
      </c>
      <c r="AI110" s="36">
        <v>0</v>
      </c>
      <c r="AJ110" s="36">
        <v>0</v>
      </c>
      <c r="AK110" s="36">
        <v>0</v>
      </c>
      <c r="AL110" s="36">
        <v>0</v>
      </c>
      <c r="AM110" s="36">
        <v>0</v>
      </c>
      <c r="AN110" s="36">
        <v>0</v>
      </c>
      <c r="AO110" s="36">
        <v>0</v>
      </c>
      <c r="AP110" s="36">
        <v>0</v>
      </c>
      <c r="AQ110" s="36">
        <v>0</v>
      </c>
      <c r="AR110" s="36">
        <v>0</v>
      </c>
      <c r="AS110" s="36">
        <v>0</v>
      </c>
      <c r="AT110" s="36">
        <v>0</v>
      </c>
      <c r="AU110" s="36">
        <v>0</v>
      </c>
      <c r="AV110" s="36">
        <v>0</v>
      </c>
      <c r="AW110" s="36">
        <v>0</v>
      </c>
      <c r="AX110" s="36">
        <v>0</v>
      </c>
      <c r="AY110" s="36">
        <v>0</v>
      </c>
      <c r="AZ110" s="36">
        <v>0</v>
      </c>
      <c r="BA110" s="36">
        <v>0</v>
      </c>
      <c r="BB110" s="36">
        <v>0</v>
      </c>
      <c r="BC110" s="36">
        <v>0</v>
      </c>
      <c r="BD110" s="36">
        <v>0</v>
      </c>
      <c r="BE110" s="36">
        <v>0</v>
      </c>
      <c r="BF110" s="36">
        <v>0</v>
      </c>
      <c r="BG110" s="36">
        <v>0</v>
      </c>
      <c r="BH110" s="36">
        <v>0</v>
      </c>
      <c r="BI110" s="36">
        <v>0</v>
      </c>
      <c r="BJ110" s="36">
        <v>0</v>
      </c>
      <c r="BK110" s="36">
        <v>0</v>
      </c>
      <c r="BL110" s="36">
        <v>0</v>
      </c>
    </row>
    <row r="111" spans="1:64" s="37" customFormat="1" x14ac:dyDescent="0.2">
      <c r="A111" s="34">
        <v>108</v>
      </c>
      <c r="B111" s="34" t="s">
        <v>201</v>
      </c>
      <c r="C111" s="34" t="s">
        <v>220</v>
      </c>
      <c r="D111" s="41">
        <v>4.8715206320000002</v>
      </c>
      <c r="E111" s="36">
        <v>0</v>
      </c>
      <c r="F111" s="36" t="s">
        <v>340</v>
      </c>
      <c r="G111" s="36" t="s">
        <v>340</v>
      </c>
      <c r="H111" s="36" t="s">
        <v>340</v>
      </c>
      <c r="I111" s="36">
        <v>0</v>
      </c>
      <c r="J111" s="36">
        <v>0</v>
      </c>
      <c r="K111" s="36">
        <v>0</v>
      </c>
      <c r="L111" s="36">
        <v>0</v>
      </c>
      <c r="M111" s="36">
        <v>0</v>
      </c>
      <c r="N111" s="36">
        <v>0</v>
      </c>
      <c r="O111" s="36">
        <v>6.0799999999999994E-7</v>
      </c>
      <c r="P111" s="36">
        <v>1.0270000000000001E-6</v>
      </c>
      <c r="Q111" s="36">
        <v>5.7999999999999995E-7</v>
      </c>
      <c r="R111" s="36">
        <v>2.7999999999999999E-8</v>
      </c>
      <c r="S111" s="36">
        <v>9.9000000000000005E-7</v>
      </c>
      <c r="T111" s="36">
        <v>3.7E-8</v>
      </c>
      <c r="U111" s="36" t="s">
        <v>340</v>
      </c>
      <c r="V111" s="36" t="s">
        <v>340</v>
      </c>
      <c r="W111" s="36">
        <v>6.0799999999999994E-7</v>
      </c>
      <c r="X111" s="36">
        <v>1.0270000000000001E-6</v>
      </c>
      <c r="Y111" s="36">
        <v>1.635E-6</v>
      </c>
      <c r="Z111" s="36">
        <v>0</v>
      </c>
      <c r="AA111" s="36">
        <v>0</v>
      </c>
      <c r="AB111" s="36">
        <v>0</v>
      </c>
      <c r="AC111" s="36">
        <v>0</v>
      </c>
      <c r="AD111" s="36">
        <v>0</v>
      </c>
      <c r="AE111" s="36">
        <v>0</v>
      </c>
      <c r="AF111" s="36">
        <v>0</v>
      </c>
      <c r="AG111" s="36" t="s">
        <v>340</v>
      </c>
      <c r="AH111" s="36" t="s">
        <v>340</v>
      </c>
      <c r="AI111" s="36" t="s">
        <v>340</v>
      </c>
      <c r="AJ111" s="36">
        <v>0</v>
      </c>
      <c r="AK111" s="36">
        <v>0</v>
      </c>
      <c r="AL111" s="36">
        <v>0</v>
      </c>
      <c r="AM111" s="36">
        <v>0</v>
      </c>
      <c r="AN111" s="36">
        <v>0</v>
      </c>
      <c r="AO111" s="36">
        <v>0</v>
      </c>
      <c r="AP111" s="36">
        <v>1.235E-6</v>
      </c>
      <c r="AQ111" s="36">
        <v>6.6499999999999999E-7</v>
      </c>
      <c r="AR111" s="36">
        <v>1.9E-6</v>
      </c>
      <c r="AS111" s="36">
        <v>0</v>
      </c>
      <c r="AT111" s="36">
        <v>0</v>
      </c>
      <c r="AU111" s="36">
        <v>0</v>
      </c>
      <c r="AV111" s="36">
        <v>0</v>
      </c>
      <c r="AW111" s="36">
        <v>0</v>
      </c>
      <c r="AX111" s="36">
        <v>0</v>
      </c>
      <c r="AY111" s="36">
        <v>0</v>
      </c>
      <c r="AZ111" s="36">
        <v>0</v>
      </c>
      <c r="BA111" s="36">
        <v>0</v>
      </c>
      <c r="BB111" s="36">
        <v>0</v>
      </c>
      <c r="BC111" s="36">
        <v>0</v>
      </c>
      <c r="BD111" s="36">
        <v>0</v>
      </c>
      <c r="BE111" s="36">
        <v>0</v>
      </c>
      <c r="BF111" s="36">
        <v>0</v>
      </c>
      <c r="BG111" s="36">
        <v>1.226526E-2</v>
      </c>
      <c r="BH111" s="36">
        <v>2.4148744E-2</v>
      </c>
      <c r="BI111" s="36">
        <v>0</v>
      </c>
      <c r="BJ111" s="36">
        <v>0</v>
      </c>
      <c r="BK111" s="36">
        <v>0</v>
      </c>
      <c r="BL111" s="36">
        <v>0</v>
      </c>
    </row>
    <row r="112" spans="1:64" s="37" customFormat="1" x14ac:dyDescent="0.2">
      <c r="A112" s="34">
        <v>109</v>
      </c>
      <c r="B112" s="34" t="s">
        <v>201</v>
      </c>
      <c r="C112" s="34" t="s">
        <v>221</v>
      </c>
      <c r="D112" s="41">
        <v>4.2089249080000002</v>
      </c>
      <c r="E112" s="36">
        <v>0</v>
      </c>
      <c r="F112" s="36" t="s">
        <v>340</v>
      </c>
      <c r="G112" s="36" t="s">
        <v>340</v>
      </c>
      <c r="H112" s="36" t="s">
        <v>340</v>
      </c>
      <c r="I112" s="36">
        <v>0</v>
      </c>
      <c r="J112" s="36">
        <v>0</v>
      </c>
      <c r="K112" s="36">
        <v>0</v>
      </c>
      <c r="L112" s="36">
        <v>0</v>
      </c>
      <c r="M112" s="36">
        <v>0</v>
      </c>
      <c r="N112" s="36">
        <v>0</v>
      </c>
      <c r="O112" s="36">
        <v>0</v>
      </c>
      <c r="P112" s="36">
        <v>0</v>
      </c>
      <c r="Q112" s="36">
        <v>0</v>
      </c>
      <c r="R112" s="36">
        <v>0</v>
      </c>
      <c r="S112" s="36">
        <v>0</v>
      </c>
      <c r="T112" s="36">
        <v>0</v>
      </c>
      <c r="U112" s="36" t="s">
        <v>340</v>
      </c>
      <c r="V112" s="36" t="s">
        <v>340</v>
      </c>
      <c r="W112" s="36">
        <v>0</v>
      </c>
      <c r="X112" s="36">
        <v>0</v>
      </c>
      <c r="Y112" s="36">
        <v>0</v>
      </c>
      <c r="Z112" s="36">
        <v>0</v>
      </c>
      <c r="AA112" s="36">
        <v>0</v>
      </c>
      <c r="AB112" s="36">
        <v>0</v>
      </c>
      <c r="AC112" s="36">
        <v>0</v>
      </c>
      <c r="AD112" s="36">
        <v>0</v>
      </c>
      <c r="AE112" s="36">
        <v>0</v>
      </c>
      <c r="AF112" s="36">
        <v>0</v>
      </c>
      <c r="AG112" s="36" t="s">
        <v>340</v>
      </c>
      <c r="AH112" s="36" t="s">
        <v>340</v>
      </c>
      <c r="AI112" s="36" t="s">
        <v>340</v>
      </c>
      <c r="AJ112" s="36">
        <v>0</v>
      </c>
      <c r="AK112" s="36">
        <v>0</v>
      </c>
      <c r="AL112" s="36">
        <v>0</v>
      </c>
      <c r="AM112" s="36">
        <v>0</v>
      </c>
      <c r="AN112" s="36">
        <v>0</v>
      </c>
      <c r="AO112" s="36">
        <v>0</v>
      </c>
      <c r="AP112" s="36">
        <v>0</v>
      </c>
      <c r="AQ112" s="36">
        <v>0</v>
      </c>
      <c r="AR112" s="36">
        <v>0</v>
      </c>
      <c r="AS112" s="36">
        <v>0</v>
      </c>
      <c r="AT112" s="36">
        <v>0</v>
      </c>
      <c r="AU112" s="36">
        <v>0</v>
      </c>
      <c r="AV112" s="36">
        <v>0</v>
      </c>
      <c r="AW112" s="36">
        <v>0</v>
      </c>
      <c r="AX112" s="36">
        <v>0</v>
      </c>
      <c r="AY112" s="36">
        <v>0</v>
      </c>
      <c r="AZ112" s="36">
        <v>0</v>
      </c>
      <c r="BA112" s="36">
        <v>0</v>
      </c>
      <c r="BB112" s="36">
        <v>0</v>
      </c>
      <c r="BC112" s="36">
        <v>0</v>
      </c>
      <c r="BD112" s="36">
        <v>0</v>
      </c>
      <c r="BE112" s="36">
        <v>0</v>
      </c>
      <c r="BF112" s="36">
        <v>0</v>
      </c>
      <c r="BG112" s="36">
        <v>0</v>
      </c>
      <c r="BH112" s="36">
        <v>0</v>
      </c>
      <c r="BI112" s="36">
        <v>0</v>
      </c>
      <c r="BJ112" s="36">
        <v>0</v>
      </c>
      <c r="BK112" s="36">
        <v>0</v>
      </c>
      <c r="BL112" s="36">
        <v>0</v>
      </c>
    </row>
    <row r="113" spans="1:64" s="37" customFormat="1" x14ac:dyDescent="0.2">
      <c r="A113" s="34">
        <v>110</v>
      </c>
      <c r="B113" s="34" t="s">
        <v>201</v>
      </c>
      <c r="C113" s="34" t="s">
        <v>222</v>
      </c>
      <c r="D113" s="41">
        <v>4.605168398</v>
      </c>
      <c r="E113" s="36">
        <v>3</v>
      </c>
      <c r="F113" s="36">
        <v>0</v>
      </c>
      <c r="G113" s="36">
        <v>0</v>
      </c>
      <c r="H113" s="36">
        <v>3</v>
      </c>
      <c r="I113" s="36">
        <v>0</v>
      </c>
      <c r="J113" s="36">
        <v>0</v>
      </c>
      <c r="K113" s="36">
        <v>0</v>
      </c>
      <c r="L113" s="36">
        <v>0</v>
      </c>
      <c r="M113" s="36">
        <v>0</v>
      </c>
      <c r="N113" s="36">
        <v>0</v>
      </c>
      <c r="O113" s="36">
        <v>0</v>
      </c>
      <c r="P113" s="36">
        <v>0</v>
      </c>
      <c r="Q113" s="36">
        <v>0</v>
      </c>
      <c r="R113" s="36">
        <v>0</v>
      </c>
      <c r="S113" s="36">
        <v>0</v>
      </c>
      <c r="T113" s="36">
        <v>0</v>
      </c>
      <c r="U113" s="36">
        <v>0</v>
      </c>
      <c r="V113" s="36">
        <v>0</v>
      </c>
      <c r="W113" s="36">
        <v>0</v>
      </c>
      <c r="X113" s="36">
        <v>0</v>
      </c>
      <c r="Y113" s="36">
        <v>0</v>
      </c>
      <c r="Z113" s="36">
        <v>0</v>
      </c>
      <c r="AA113" s="36">
        <v>0</v>
      </c>
      <c r="AB113" s="36">
        <v>0</v>
      </c>
      <c r="AC113" s="36">
        <v>0</v>
      </c>
      <c r="AD113" s="36">
        <v>0</v>
      </c>
      <c r="AE113" s="36">
        <v>0</v>
      </c>
      <c r="AF113" s="36">
        <v>0</v>
      </c>
      <c r="AG113" s="36">
        <v>0</v>
      </c>
      <c r="AH113" s="36">
        <v>0</v>
      </c>
      <c r="AI113" s="36">
        <v>0</v>
      </c>
      <c r="AJ113" s="36">
        <v>0</v>
      </c>
      <c r="AK113" s="36">
        <v>0</v>
      </c>
      <c r="AL113" s="36">
        <v>0</v>
      </c>
      <c r="AM113" s="36">
        <v>0</v>
      </c>
      <c r="AN113" s="36">
        <v>0</v>
      </c>
      <c r="AO113" s="36">
        <v>0</v>
      </c>
      <c r="AP113" s="36">
        <v>0</v>
      </c>
      <c r="AQ113" s="36">
        <v>0</v>
      </c>
      <c r="AR113" s="36">
        <v>0</v>
      </c>
      <c r="AS113" s="36">
        <v>0</v>
      </c>
      <c r="AT113" s="36">
        <v>0</v>
      </c>
      <c r="AU113" s="36">
        <v>0</v>
      </c>
      <c r="AV113" s="36">
        <v>0</v>
      </c>
      <c r="AW113" s="36">
        <v>0</v>
      </c>
      <c r="AX113" s="36">
        <v>0</v>
      </c>
      <c r="AY113" s="36">
        <v>0</v>
      </c>
      <c r="AZ113" s="36">
        <v>0</v>
      </c>
      <c r="BA113" s="36">
        <v>0</v>
      </c>
      <c r="BB113" s="36">
        <v>8.0292519000000007E-2</v>
      </c>
      <c r="BC113" s="36">
        <v>3.7304328770000001</v>
      </c>
      <c r="BD113" s="36">
        <v>7.5058600100000001</v>
      </c>
      <c r="BE113" s="36">
        <v>3.3457528571428571E-3</v>
      </c>
      <c r="BF113" s="36">
        <v>6.6915071428571438E-3</v>
      </c>
      <c r="BG113" s="36">
        <v>0.70413766300000002</v>
      </c>
      <c r="BH113" s="36">
        <v>5.1033777779999996</v>
      </c>
      <c r="BI113" s="36">
        <v>0</v>
      </c>
      <c r="BJ113" s="36">
        <v>0</v>
      </c>
      <c r="BK113" s="36">
        <v>0</v>
      </c>
      <c r="BL113" s="36">
        <v>0</v>
      </c>
    </row>
    <row r="114" spans="1:64" s="37" customFormat="1" x14ac:dyDescent="0.2">
      <c r="A114" s="34">
        <v>111</v>
      </c>
      <c r="B114" s="34" t="s">
        <v>201</v>
      </c>
      <c r="C114" s="34" t="s">
        <v>223</v>
      </c>
      <c r="D114" s="41">
        <v>5.657178676</v>
      </c>
      <c r="E114" s="36">
        <v>5</v>
      </c>
      <c r="F114" s="36">
        <v>0</v>
      </c>
      <c r="G114" s="36">
        <v>0</v>
      </c>
      <c r="H114" s="36">
        <v>5</v>
      </c>
      <c r="I114" s="36">
        <v>0.14672166564301303</v>
      </c>
      <c r="J114" s="36">
        <v>3.7613912357373671</v>
      </c>
      <c r="K114" s="36">
        <v>9.636266564321741E-2</v>
      </c>
      <c r="L114" s="36">
        <v>5.0358999999795609E-2</v>
      </c>
      <c r="M114" s="36">
        <v>3.2518564013802416</v>
      </c>
      <c r="N114" s="36">
        <v>0.65625650000013858</v>
      </c>
      <c r="O114" s="36">
        <v>1.6690227000000002E-2</v>
      </c>
      <c r="P114" s="36">
        <v>2.6154513000000001E-2</v>
      </c>
      <c r="Q114" s="36">
        <v>1.5924408000000001E-2</v>
      </c>
      <c r="R114" s="36">
        <v>7.6581900000000005E-4</v>
      </c>
      <c r="S114" s="36">
        <v>2.5155619000000001E-2</v>
      </c>
      <c r="T114" s="36">
        <v>9.9889399999999995E-4</v>
      </c>
      <c r="U114" s="36">
        <v>0</v>
      </c>
      <c r="V114" s="36">
        <v>0</v>
      </c>
      <c r="W114" s="36">
        <v>0.16341189264301303</v>
      </c>
      <c r="X114" s="36">
        <v>3.7875457487373669</v>
      </c>
      <c r="Y114" s="36">
        <v>3.9509576413803797</v>
      </c>
      <c r="Z114" s="36">
        <v>2.9007498263532946E-3</v>
      </c>
      <c r="AA114" s="36">
        <v>1.3501053142284062E-3</v>
      </c>
      <c r="AB114" s="36">
        <v>1.3501050000000001E-3</v>
      </c>
      <c r="AC114" s="36">
        <v>1.9739144141665546E-3</v>
      </c>
      <c r="AD114" s="36">
        <v>5.1348174517948195E-2</v>
      </c>
      <c r="AE114" s="36">
        <v>0.46213357066153377</v>
      </c>
      <c r="AF114" s="36">
        <v>0.51348174517948186</v>
      </c>
      <c r="AG114" s="36">
        <v>0</v>
      </c>
      <c r="AH114" s="36">
        <v>0</v>
      </c>
      <c r="AI114" s="36">
        <v>0</v>
      </c>
      <c r="AJ114" s="36">
        <v>1.3779748862313294E-4</v>
      </c>
      <c r="AK114" s="36">
        <v>1.6652033858776221E-4</v>
      </c>
      <c r="AL114" s="36">
        <v>4.1648091811382059E-4</v>
      </c>
      <c r="AM114" s="36">
        <v>2.1117119027896877E-3</v>
      </c>
      <c r="AN114" s="36">
        <v>5.151469485653596E-2</v>
      </c>
      <c r="AO114" s="36">
        <v>0.46255005157964757</v>
      </c>
      <c r="AP114" s="36">
        <v>34.041007252999997</v>
      </c>
      <c r="AQ114" s="36">
        <v>18.329773136</v>
      </c>
      <c r="AR114" s="36">
        <v>52.370780388999997</v>
      </c>
      <c r="AS114" s="36">
        <v>5.899062808</v>
      </c>
      <c r="AT114" s="36">
        <v>316.350062901</v>
      </c>
      <c r="AU114" s="36">
        <v>669.39021040399996</v>
      </c>
      <c r="AV114" s="36">
        <v>170.902914455</v>
      </c>
      <c r="AW114" s="36">
        <v>361.62704320799998</v>
      </c>
      <c r="AX114" s="36">
        <v>164.40582196700001</v>
      </c>
      <c r="AY114" s="36">
        <v>347.87932946400002</v>
      </c>
      <c r="AZ114" s="36">
        <v>6.2889410000000007E-2</v>
      </c>
      <c r="BA114" s="36">
        <v>0.12577882142857144</v>
      </c>
      <c r="BB114" s="36">
        <v>0.40893622899999998</v>
      </c>
      <c r="BC114" s="36">
        <v>25.163792140000002</v>
      </c>
      <c r="BD114" s="36">
        <v>53.246065326999997</v>
      </c>
      <c r="BE114" s="36">
        <v>1.7040192857142856E-2</v>
      </c>
      <c r="BF114" s="36">
        <v>3.4080385714285712E-2</v>
      </c>
      <c r="BG114" s="36">
        <v>4.6780931109999999</v>
      </c>
      <c r="BH114" s="36">
        <v>14.913436233000001</v>
      </c>
      <c r="BI114" s="36">
        <v>0.12</v>
      </c>
      <c r="BJ114" s="36">
        <v>0.12</v>
      </c>
      <c r="BK114" s="36">
        <v>0.33000000000000007</v>
      </c>
      <c r="BL114" s="36">
        <v>0.33000000000000007</v>
      </c>
    </row>
    <row r="115" spans="1:64" s="37" customFormat="1" x14ac:dyDescent="0.2">
      <c r="A115" s="34">
        <v>112</v>
      </c>
      <c r="B115" s="34" t="s">
        <v>225</v>
      </c>
      <c r="C115" s="34" t="s">
        <v>224</v>
      </c>
      <c r="D115" s="41">
        <v>5.8360700039999998</v>
      </c>
      <c r="E115" s="36">
        <v>102</v>
      </c>
      <c r="F115" s="36">
        <v>7</v>
      </c>
      <c r="G115" s="36">
        <v>29</v>
      </c>
      <c r="H115" s="36">
        <v>66</v>
      </c>
      <c r="I115" s="36">
        <v>9.0569873985679977E-2</v>
      </c>
      <c r="J115" s="36">
        <v>7.958750190083145</v>
      </c>
      <c r="K115" s="36">
        <v>8.7433873985753224E-2</v>
      </c>
      <c r="L115" s="36">
        <v>3.1359999999267529E-3</v>
      </c>
      <c r="M115" s="36">
        <v>4.9518030640645376</v>
      </c>
      <c r="N115" s="36">
        <v>3.0975170000042875</v>
      </c>
      <c r="O115" s="36">
        <v>9.6299109999999993E-2</v>
      </c>
      <c r="P115" s="36">
        <v>0.15636283400000001</v>
      </c>
      <c r="Q115" s="36">
        <v>9.0564359999999997E-2</v>
      </c>
      <c r="R115" s="36">
        <v>5.7347500000000003E-3</v>
      </c>
      <c r="S115" s="36">
        <v>0.14888272499999999</v>
      </c>
      <c r="T115" s="36">
        <v>7.4801090000000004E-3</v>
      </c>
      <c r="U115" s="36">
        <v>1.0099500000000001</v>
      </c>
      <c r="V115" s="36">
        <v>2.3917000000000002</v>
      </c>
      <c r="W115" s="36">
        <v>1.19681898398568</v>
      </c>
      <c r="X115" s="36">
        <v>10.506813024083145</v>
      </c>
      <c r="Y115" s="36">
        <v>11.703632008068826</v>
      </c>
      <c r="Z115" s="36">
        <v>3.408833013162511E-3</v>
      </c>
      <c r="AA115" s="36">
        <v>7.2949026481677773E-4</v>
      </c>
      <c r="AB115" s="36">
        <v>7.2948999999999996E-4</v>
      </c>
      <c r="AC115" s="36">
        <v>1.5275763940913447E-3</v>
      </c>
      <c r="AD115" s="36">
        <v>9.9024057549155747E-2</v>
      </c>
      <c r="AE115" s="36">
        <v>0.89121651794240175</v>
      </c>
      <c r="AF115" s="36">
        <v>0.99024057549155753</v>
      </c>
      <c r="AG115" s="36">
        <v>0.17737898012282652</v>
      </c>
      <c r="AH115" s="36">
        <v>0.30174815009400352</v>
      </c>
      <c r="AI115" s="36">
        <v>0.96640961584160634</v>
      </c>
      <c r="AJ115" s="36">
        <v>7.4454868303031827E-5</v>
      </c>
      <c r="AK115" s="36">
        <v>8.997442554200348E-5</v>
      </c>
      <c r="AL115" s="36">
        <v>2.2503336033482648E-4</v>
      </c>
      <c r="AM115" s="36">
        <v>0.17898101138522091</v>
      </c>
      <c r="AN115" s="36">
        <v>0.40086218206870122</v>
      </c>
      <c r="AO115" s="36">
        <v>1.857851167144343</v>
      </c>
      <c r="AP115" s="36">
        <v>153.18405076100001</v>
      </c>
      <c r="AQ115" s="36">
        <v>82.483719640000004</v>
      </c>
      <c r="AR115" s="36">
        <v>235.66777040100001</v>
      </c>
      <c r="AS115" s="36">
        <v>3.610494879</v>
      </c>
      <c r="AT115" s="36">
        <v>645.53603921599995</v>
      </c>
      <c r="AU115" s="36">
        <v>1382.0776584140001</v>
      </c>
      <c r="AV115" s="36">
        <v>424.55305650100001</v>
      </c>
      <c r="AW115" s="36">
        <v>908.95822782400001</v>
      </c>
      <c r="AX115" s="36">
        <v>397.85096299000003</v>
      </c>
      <c r="AY115" s="36">
        <v>851.78966614299998</v>
      </c>
      <c r="AZ115" s="36">
        <v>0.56240694285714288</v>
      </c>
      <c r="BA115" s="36">
        <v>1.1248138857142858</v>
      </c>
      <c r="BB115" s="36">
        <v>1.7245643150000001</v>
      </c>
      <c r="BC115" s="36">
        <v>160.50547418100001</v>
      </c>
      <c r="BD115" s="36">
        <v>343.638490252</v>
      </c>
      <c r="BE115" s="36">
        <v>1.1198469571428571</v>
      </c>
      <c r="BF115" s="36">
        <v>2.2396939157142857</v>
      </c>
      <c r="BG115" s="36">
        <v>6.3108288610000001</v>
      </c>
      <c r="BH115" s="36">
        <v>24.232770614</v>
      </c>
      <c r="BI115" s="36">
        <v>0.06</v>
      </c>
      <c r="BJ115" s="36">
        <v>0.06</v>
      </c>
      <c r="BK115" s="36">
        <v>0.09</v>
      </c>
      <c r="BL115" s="36">
        <v>0.09</v>
      </c>
    </row>
    <row r="116" spans="1:64" s="37" customFormat="1" x14ac:dyDescent="0.2">
      <c r="A116" s="34">
        <v>113</v>
      </c>
      <c r="B116" s="34" t="s">
        <v>225</v>
      </c>
      <c r="C116" s="34" t="s">
        <v>226</v>
      </c>
      <c r="D116" s="41">
        <v>5.3650943839999998</v>
      </c>
      <c r="E116" s="36">
        <v>36</v>
      </c>
      <c r="F116" s="36">
        <v>0</v>
      </c>
      <c r="G116" s="36">
        <v>3</v>
      </c>
      <c r="H116" s="36">
        <v>33</v>
      </c>
      <c r="I116" s="36">
        <v>4.4096834356892817E-3</v>
      </c>
      <c r="J116" s="36">
        <v>0.72424978601375412</v>
      </c>
      <c r="K116" s="36">
        <v>4.4096834356892817E-3</v>
      </c>
      <c r="L116" s="36">
        <v>0</v>
      </c>
      <c r="M116" s="36">
        <v>0.53317446944944313</v>
      </c>
      <c r="N116" s="36">
        <v>0.19548500000000027</v>
      </c>
      <c r="O116" s="36">
        <v>3.1848379000000003E-2</v>
      </c>
      <c r="P116" s="36">
        <v>4.5132455000000002E-2</v>
      </c>
      <c r="Q116" s="36">
        <v>3.0103035E-2</v>
      </c>
      <c r="R116" s="36">
        <v>1.745344E-3</v>
      </c>
      <c r="S116" s="36">
        <v>4.2855918999999999E-2</v>
      </c>
      <c r="T116" s="36">
        <v>2.276536E-3</v>
      </c>
      <c r="U116" s="36">
        <v>2.2199999999999998E-2</v>
      </c>
      <c r="V116" s="36">
        <v>5.28E-2</v>
      </c>
      <c r="W116" s="36">
        <v>5.8458062435689281E-2</v>
      </c>
      <c r="X116" s="36">
        <v>0.82218224101375403</v>
      </c>
      <c r="Y116" s="36">
        <v>0.88064030344944333</v>
      </c>
      <c r="Z116" s="36">
        <v>3.1215615926289298E-4</v>
      </c>
      <c r="AA116" s="36">
        <v>6.6801418082259093E-5</v>
      </c>
      <c r="AB116" s="36">
        <v>6.68014E-5</v>
      </c>
      <c r="AC116" s="36">
        <v>3.7138417549566682E-5</v>
      </c>
      <c r="AD116" s="36">
        <v>4.4751293413834801E-3</v>
      </c>
      <c r="AE116" s="36">
        <v>4.0276164072451319E-2</v>
      </c>
      <c r="AF116" s="36">
        <v>4.475129341383479E-2</v>
      </c>
      <c r="AG116" s="36">
        <v>4.061539042177628E-3</v>
      </c>
      <c r="AH116" s="36">
        <v>6.9092848073826311E-3</v>
      </c>
      <c r="AI116" s="36">
        <v>2.2128385126347076E-2</v>
      </c>
      <c r="AJ116" s="36">
        <v>6.818036490500653E-6</v>
      </c>
      <c r="AK116" s="36">
        <v>8.2392049108302948E-6</v>
      </c>
      <c r="AL116" s="36">
        <v>2.0606921982578072E-5</v>
      </c>
      <c r="AM116" s="36">
        <v>4.1054954962176952E-3</v>
      </c>
      <c r="AN116" s="36">
        <v>1.1392653353676941E-2</v>
      </c>
      <c r="AO116" s="36">
        <v>6.2425156120780978E-2</v>
      </c>
      <c r="AP116" s="36">
        <v>5.8135631779999999</v>
      </c>
      <c r="AQ116" s="36">
        <v>3.1303801729999998</v>
      </c>
      <c r="AR116" s="36">
        <v>8.9439433509999997</v>
      </c>
      <c r="AS116" s="36">
        <v>0.50450953799999998</v>
      </c>
      <c r="AT116" s="36">
        <v>9.7013264879999994</v>
      </c>
      <c r="AU116" s="36">
        <v>21.672613513999998</v>
      </c>
      <c r="AV116" s="36">
        <v>11.942378024</v>
      </c>
      <c r="AW116" s="36">
        <v>26.679088025999999</v>
      </c>
      <c r="AX116" s="36">
        <v>10.959867854000001</v>
      </c>
      <c r="AY116" s="36">
        <v>24.484175485000002</v>
      </c>
      <c r="AZ116" s="36">
        <v>0.10749648142857143</v>
      </c>
      <c r="BA116" s="36">
        <v>0.21499296285714287</v>
      </c>
      <c r="BB116" s="36">
        <v>0.43346399800000002</v>
      </c>
      <c r="BC116" s="36">
        <v>32.267013779999999</v>
      </c>
      <c r="BD116" s="36">
        <v>72.084010340000006</v>
      </c>
      <c r="BE116" s="36">
        <v>0.28147012857142856</v>
      </c>
      <c r="BF116" s="36">
        <v>0.56294025714285711</v>
      </c>
      <c r="BG116" s="36">
        <v>1.8861544450000001</v>
      </c>
      <c r="BH116" s="36">
        <v>8.5504507279999995</v>
      </c>
      <c r="BI116" s="36">
        <v>0</v>
      </c>
      <c r="BJ116" s="36">
        <v>0</v>
      </c>
      <c r="BK116" s="36">
        <v>0</v>
      </c>
      <c r="BL116" s="36">
        <v>0</v>
      </c>
    </row>
    <row r="117" spans="1:64" s="37" customFormat="1" x14ac:dyDescent="0.2">
      <c r="A117" s="34">
        <v>114</v>
      </c>
      <c r="B117" s="34" t="s">
        <v>225</v>
      </c>
      <c r="C117" s="34" t="s">
        <v>227</v>
      </c>
      <c r="D117" s="41">
        <v>5.5046451870000004</v>
      </c>
      <c r="E117" s="36">
        <v>55</v>
      </c>
      <c r="F117" s="36">
        <v>0</v>
      </c>
      <c r="G117" s="36">
        <v>5</v>
      </c>
      <c r="H117" s="36">
        <v>50</v>
      </c>
      <c r="I117" s="36">
        <v>2.0639952161360569E-3</v>
      </c>
      <c r="J117" s="36">
        <v>0.48282942783086791</v>
      </c>
      <c r="K117" s="36">
        <v>2.0639952161360569E-3</v>
      </c>
      <c r="L117" s="36">
        <v>0</v>
      </c>
      <c r="M117" s="36">
        <v>0.32335342304694914</v>
      </c>
      <c r="N117" s="36">
        <v>0.16154000000005481</v>
      </c>
      <c r="O117" s="36">
        <v>1.5703371000000001E-2</v>
      </c>
      <c r="P117" s="36">
        <v>2.5923584999999999E-2</v>
      </c>
      <c r="Q117" s="36">
        <v>1.4914939E-2</v>
      </c>
      <c r="R117" s="36">
        <v>7.8843199999999993E-4</v>
      </c>
      <c r="S117" s="36">
        <v>2.4895194999999998E-2</v>
      </c>
      <c r="T117" s="36">
        <v>1.0283900000000001E-3</v>
      </c>
      <c r="U117" s="36">
        <v>2.2799999999999997E-2</v>
      </c>
      <c r="V117" s="36">
        <v>5.3999999999999992E-2</v>
      </c>
      <c r="W117" s="36">
        <v>4.0567366216136054E-2</v>
      </c>
      <c r="X117" s="36">
        <v>0.56275301283086798</v>
      </c>
      <c r="Y117" s="36">
        <v>0.60332037904700409</v>
      </c>
      <c r="Z117" s="36">
        <v>1.6302381419614691E-4</v>
      </c>
      <c r="AA117" s="36">
        <v>3.4887096237975434E-5</v>
      </c>
      <c r="AB117" s="36">
        <v>3.48871E-5</v>
      </c>
      <c r="AC117" s="36">
        <v>2.5319391408631468E-5</v>
      </c>
      <c r="AD117" s="36">
        <v>3.9923575264146525E-3</v>
      </c>
      <c r="AE117" s="36">
        <v>3.593121773773187E-2</v>
      </c>
      <c r="AF117" s="36">
        <v>3.9923575264146527E-2</v>
      </c>
      <c r="AG117" s="36">
        <v>4.4456752136752134E-3</v>
      </c>
      <c r="AH117" s="36">
        <v>7.5627578347578356E-3</v>
      </c>
      <c r="AI117" s="36">
        <v>2.4221264957264954E-2</v>
      </c>
      <c r="AJ117" s="36">
        <v>3.5607265842893299E-6</v>
      </c>
      <c r="AK117" s="36">
        <v>4.3029332565579104E-6</v>
      </c>
      <c r="AL117" s="36">
        <v>1.0761986244276311E-5</v>
      </c>
      <c r="AM117" s="36">
        <v>4.4745553316681338E-3</v>
      </c>
      <c r="AN117" s="36">
        <v>1.1559418294429047E-2</v>
      </c>
      <c r="AO117" s="36">
        <v>6.0163244681241103E-2</v>
      </c>
      <c r="AP117" s="36">
        <v>11.405279373999999</v>
      </c>
      <c r="AQ117" s="36">
        <v>6.1413042779999998</v>
      </c>
      <c r="AR117" s="36">
        <v>17.546583651999999</v>
      </c>
      <c r="AS117" s="36">
        <v>1.649395446</v>
      </c>
      <c r="AT117" s="36">
        <v>107.32596913499999</v>
      </c>
      <c r="AU117" s="36">
        <v>248.415797365</v>
      </c>
      <c r="AV117" s="36">
        <v>66.306704537000002</v>
      </c>
      <c r="AW117" s="36">
        <v>153.47294798300001</v>
      </c>
      <c r="AX117" s="36">
        <v>62.290018635999999</v>
      </c>
      <c r="AY117" s="36">
        <v>144.175960135</v>
      </c>
      <c r="AZ117" s="36">
        <v>0.36916914285714286</v>
      </c>
      <c r="BA117" s="36">
        <v>0.7383382871428571</v>
      </c>
      <c r="BB117" s="36">
        <v>0.41803092400000003</v>
      </c>
      <c r="BC117" s="36">
        <v>18.573260997999999</v>
      </c>
      <c r="BD117" s="36">
        <v>42.989515750999999</v>
      </c>
      <c r="BE117" s="36">
        <v>0.27144865142857144</v>
      </c>
      <c r="BF117" s="36">
        <v>0.54289730428571437</v>
      </c>
      <c r="BG117" s="36">
        <v>3.559414582</v>
      </c>
      <c r="BH117" s="36">
        <v>18.207926745000002</v>
      </c>
      <c r="BI117" s="36">
        <v>0</v>
      </c>
      <c r="BJ117" s="36">
        <v>0</v>
      </c>
      <c r="BK117" s="36">
        <v>0</v>
      </c>
      <c r="BL117" s="36">
        <v>0</v>
      </c>
    </row>
    <row r="118" spans="1:64" s="37" customFormat="1" x14ac:dyDescent="0.2">
      <c r="A118" s="34">
        <v>115</v>
      </c>
      <c r="B118" s="34" t="s">
        <v>225</v>
      </c>
      <c r="C118" s="34" t="s">
        <v>228</v>
      </c>
      <c r="D118" s="41">
        <v>5.1953276989999999</v>
      </c>
      <c r="E118" s="36">
        <v>46</v>
      </c>
      <c r="F118" s="36">
        <v>0</v>
      </c>
      <c r="G118" s="36">
        <v>4</v>
      </c>
      <c r="H118" s="36">
        <v>42</v>
      </c>
      <c r="I118" s="36">
        <v>0</v>
      </c>
      <c r="J118" s="36">
        <v>0</v>
      </c>
      <c r="K118" s="36">
        <v>0</v>
      </c>
      <c r="L118" s="36">
        <v>0</v>
      </c>
      <c r="M118" s="36">
        <v>0</v>
      </c>
      <c r="N118" s="36">
        <v>0</v>
      </c>
      <c r="O118" s="36">
        <v>4.1932359999999995E-3</v>
      </c>
      <c r="P118" s="36">
        <v>6.0891949999999995E-3</v>
      </c>
      <c r="Q118" s="36">
        <v>3.7347089999999997E-3</v>
      </c>
      <c r="R118" s="36">
        <v>4.5852699999999997E-4</v>
      </c>
      <c r="S118" s="36">
        <v>5.4911159999999999E-3</v>
      </c>
      <c r="T118" s="36">
        <v>5.9807899999999995E-4</v>
      </c>
      <c r="U118" s="36">
        <v>6.3E-2</v>
      </c>
      <c r="V118" s="36">
        <v>0.1512</v>
      </c>
      <c r="W118" s="36">
        <v>6.7193236000000003E-2</v>
      </c>
      <c r="X118" s="36">
        <v>0.15728919499999999</v>
      </c>
      <c r="Y118" s="36">
        <v>0.22448243099999998</v>
      </c>
      <c r="Z118" s="36">
        <v>0</v>
      </c>
      <c r="AA118" s="36">
        <v>0</v>
      </c>
      <c r="AB118" s="36">
        <v>0</v>
      </c>
      <c r="AC118" s="36">
        <v>0</v>
      </c>
      <c r="AD118" s="36">
        <v>0</v>
      </c>
      <c r="AE118" s="36">
        <v>0</v>
      </c>
      <c r="AF118" s="36">
        <v>0</v>
      </c>
      <c r="AG118" s="36">
        <v>1.2131592307692306E-2</v>
      </c>
      <c r="AH118" s="36">
        <v>2.0637651282051285E-2</v>
      </c>
      <c r="AI118" s="36">
        <v>6.6096261538461543E-2</v>
      </c>
      <c r="AJ118" s="36">
        <v>0</v>
      </c>
      <c r="AK118" s="36">
        <v>0</v>
      </c>
      <c r="AL118" s="36">
        <v>0</v>
      </c>
      <c r="AM118" s="36">
        <v>1.2131592307692306E-2</v>
      </c>
      <c r="AN118" s="36">
        <v>2.0637651282051285E-2</v>
      </c>
      <c r="AO118" s="36">
        <v>6.6096261538461543E-2</v>
      </c>
      <c r="AP118" s="36">
        <v>0.27344733100000002</v>
      </c>
      <c r="AQ118" s="36">
        <v>0.147240871</v>
      </c>
      <c r="AR118" s="36">
        <v>0.42068820200000001</v>
      </c>
      <c r="AS118" s="36">
        <v>1.8834640999999999E-2</v>
      </c>
      <c r="AT118" s="36">
        <v>1.5607575E-2</v>
      </c>
      <c r="AU118" s="36">
        <v>3.6945816999999999E-2</v>
      </c>
      <c r="AV118" s="36">
        <v>5.9997777000000002E-2</v>
      </c>
      <c r="AW118" s="36">
        <v>0.14202506200000001</v>
      </c>
      <c r="AX118" s="36">
        <v>5.3669949000000002E-2</v>
      </c>
      <c r="AY118" s="36">
        <v>0.12704600299999999</v>
      </c>
      <c r="AZ118" s="36">
        <v>3.390777142857143E-3</v>
      </c>
      <c r="BA118" s="36">
        <v>6.781554285714286E-3</v>
      </c>
      <c r="BB118" s="36">
        <v>0.341365853</v>
      </c>
      <c r="BC118" s="36">
        <v>11.876328445</v>
      </c>
      <c r="BD118" s="36">
        <v>28.113312752999999</v>
      </c>
      <c r="BE118" s="36">
        <v>0.22166613857142861</v>
      </c>
      <c r="BF118" s="36">
        <v>0.44333227714285722</v>
      </c>
      <c r="BG118" s="36">
        <v>1.696267848</v>
      </c>
      <c r="BH118" s="36">
        <v>10.742635794</v>
      </c>
      <c r="BI118" s="36">
        <v>0</v>
      </c>
      <c r="BJ118" s="36">
        <v>0</v>
      </c>
      <c r="BK118" s="36">
        <v>0</v>
      </c>
      <c r="BL118" s="36">
        <v>0</v>
      </c>
    </row>
    <row r="119" spans="1:64" s="37" customFormat="1" x14ac:dyDescent="0.2">
      <c r="A119" s="34">
        <v>116</v>
      </c>
      <c r="B119" s="34" t="s">
        <v>225</v>
      </c>
      <c r="C119" s="34" t="s">
        <v>229</v>
      </c>
      <c r="D119" s="41">
        <v>4.9339774409999997</v>
      </c>
      <c r="E119" s="36">
        <v>11</v>
      </c>
      <c r="F119" s="36">
        <v>0</v>
      </c>
      <c r="G119" s="36">
        <v>0</v>
      </c>
      <c r="H119" s="36">
        <v>11</v>
      </c>
      <c r="I119" s="36">
        <v>0</v>
      </c>
      <c r="J119" s="36">
        <v>0</v>
      </c>
      <c r="K119" s="36">
        <v>0</v>
      </c>
      <c r="L119" s="36">
        <v>0</v>
      </c>
      <c r="M119" s="36">
        <v>0</v>
      </c>
      <c r="N119" s="36">
        <v>0</v>
      </c>
      <c r="O119" s="36">
        <v>2.150154E-3</v>
      </c>
      <c r="P119" s="36">
        <v>3.872679E-3</v>
      </c>
      <c r="Q119" s="36">
        <v>2.0521129999999999E-3</v>
      </c>
      <c r="R119" s="36">
        <v>9.8040999999999992E-5</v>
      </c>
      <c r="S119" s="36">
        <v>3.7448E-3</v>
      </c>
      <c r="T119" s="36">
        <v>1.2787900000000001E-4</v>
      </c>
      <c r="U119" s="36">
        <v>0</v>
      </c>
      <c r="V119" s="36">
        <v>0</v>
      </c>
      <c r="W119" s="36">
        <v>2.150154E-3</v>
      </c>
      <c r="X119" s="36">
        <v>3.872679E-3</v>
      </c>
      <c r="Y119" s="36">
        <v>6.022833E-3</v>
      </c>
      <c r="Z119" s="36">
        <v>0</v>
      </c>
      <c r="AA119" s="36">
        <v>0</v>
      </c>
      <c r="AB119" s="36">
        <v>0</v>
      </c>
      <c r="AC119" s="36">
        <v>0</v>
      </c>
      <c r="AD119" s="36">
        <v>0</v>
      </c>
      <c r="AE119" s="36">
        <v>0</v>
      </c>
      <c r="AF119" s="36">
        <v>0</v>
      </c>
      <c r="AG119" s="36">
        <v>0</v>
      </c>
      <c r="AH119" s="36">
        <v>0</v>
      </c>
      <c r="AI119" s="36">
        <v>0</v>
      </c>
      <c r="AJ119" s="36">
        <v>0</v>
      </c>
      <c r="AK119" s="36">
        <v>0</v>
      </c>
      <c r="AL119" s="36">
        <v>0</v>
      </c>
      <c r="AM119" s="36">
        <v>0</v>
      </c>
      <c r="AN119" s="36">
        <v>0</v>
      </c>
      <c r="AO119" s="36">
        <v>0</v>
      </c>
      <c r="AP119" s="36">
        <v>3.2766679999999999E-3</v>
      </c>
      <c r="AQ119" s="36">
        <v>1.7643590000000001E-3</v>
      </c>
      <c r="AR119" s="36">
        <v>5.041027E-3</v>
      </c>
      <c r="AS119" s="36">
        <v>0</v>
      </c>
      <c r="AT119" s="36">
        <v>0</v>
      </c>
      <c r="AU119" s="36">
        <v>0</v>
      </c>
      <c r="AV119" s="36">
        <v>0</v>
      </c>
      <c r="AW119" s="36">
        <v>0</v>
      </c>
      <c r="AX119" s="36">
        <v>0</v>
      </c>
      <c r="AY119" s="36">
        <v>0</v>
      </c>
      <c r="AZ119" s="36">
        <v>0</v>
      </c>
      <c r="BA119" s="36">
        <v>0</v>
      </c>
      <c r="BB119" s="36">
        <v>0.33887550599999999</v>
      </c>
      <c r="BC119" s="36">
        <v>16.318589371000002</v>
      </c>
      <c r="BD119" s="36">
        <v>35.980431822</v>
      </c>
      <c r="BE119" s="36">
        <v>0.22004902857142858</v>
      </c>
      <c r="BF119" s="36">
        <v>0.44009805857142859</v>
      </c>
      <c r="BG119" s="36">
        <v>0.24564359699999999</v>
      </c>
      <c r="BH119" s="36">
        <v>7.2465527959999996</v>
      </c>
      <c r="BI119" s="36">
        <v>0</v>
      </c>
      <c r="BJ119" s="36">
        <v>0</v>
      </c>
      <c r="BK119" s="36">
        <v>0</v>
      </c>
      <c r="BL119" s="36">
        <v>0</v>
      </c>
    </row>
    <row r="120" spans="1:64" s="37" customFormat="1" x14ac:dyDescent="0.2">
      <c r="A120" s="34">
        <v>117</v>
      </c>
      <c r="B120" s="34" t="s">
        <v>225</v>
      </c>
      <c r="C120" s="34" t="s">
        <v>230</v>
      </c>
      <c r="D120" s="41">
        <v>4.8670856929999999</v>
      </c>
      <c r="E120" s="36">
        <v>14</v>
      </c>
      <c r="F120" s="36">
        <v>0</v>
      </c>
      <c r="G120" s="36">
        <v>0</v>
      </c>
      <c r="H120" s="36">
        <v>14</v>
      </c>
      <c r="I120" s="36">
        <v>0</v>
      </c>
      <c r="J120" s="36">
        <v>0</v>
      </c>
      <c r="K120" s="36">
        <v>0</v>
      </c>
      <c r="L120" s="36">
        <v>0</v>
      </c>
      <c r="M120" s="36">
        <v>0</v>
      </c>
      <c r="N120" s="36">
        <v>0</v>
      </c>
      <c r="O120" s="36">
        <v>0</v>
      </c>
      <c r="P120" s="36">
        <v>0</v>
      </c>
      <c r="Q120" s="36">
        <v>0</v>
      </c>
      <c r="R120" s="36">
        <v>0</v>
      </c>
      <c r="S120" s="36">
        <v>0</v>
      </c>
      <c r="T120" s="36">
        <v>0</v>
      </c>
      <c r="U120" s="36">
        <v>0</v>
      </c>
      <c r="V120" s="36">
        <v>0</v>
      </c>
      <c r="W120" s="36">
        <v>0</v>
      </c>
      <c r="X120" s="36">
        <v>0</v>
      </c>
      <c r="Y120" s="36">
        <v>0</v>
      </c>
      <c r="Z120" s="36">
        <v>0</v>
      </c>
      <c r="AA120" s="36">
        <v>0</v>
      </c>
      <c r="AB120" s="36">
        <v>0</v>
      </c>
      <c r="AC120" s="36">
        <v>0</v>
      </c>
      <c r="AD120" s="36">
        <v>0</v>
      </c>
      <c r="AE120" s="36">
        <v>0</v>
      </c>
      <c r="AF120" s="36">
        <v>0</v>
      </c>
      <c r="AG120" s="36">
        <v>0</v>
      </c>
      <c r="AH120" s="36">
        <v>0</v>
      </c>
      <c r="AI120" s="36">
        <v>0</v>
      </c>
      <c r="AJ120" s="36">
        <v>0</v>
      </c>
      <c r="AK120" s="36">
        <v>0</v>
      </c>
      <c r="AL120" s="36">
        <v>0</v>
      </c>
      <c r="AM120" s="36">
        <v>0</v>
      </c>
      <c r="AN120" s="36">
        <v>0</v>
      </c>
      <c r="AO120" s="36">
        <v>0</v>
      </c>
      <c r="AP120" s="36">
        <v>0</v>
      </c>
      <c r="AQ120" s="36">
        <v>0</v>
      </c>
      <c r="AR120" s="36">
        <v>0</v>
      </c>
      <c r="AS120" s="36">
        <v>0</v>
      </c>
      <c r="AT120" s="36">
        <v>0</v>
      </c>
      <c r="AU120" s="36">
        <v>0</v>
      </c>
      <c r="AV120" s="36">
        <v>0</v>
      </c>
      <c r="AW120" s="36">
        <v>0</v>
      </c>
      <c r="AX120" s="36">
        <v>0</v>
      </c>
      <c r="AY120" s="36">
        <v>0</v>
      </c>
      <c r="AZ120" s="36">
        <v>0</v>
      </c>
      <c r="BA120" s="36">
        <v>0</v>
      </c>
      <c r="BB120" s="36">
        <v>6.1868237E-2</v>
      </c>
      <c r="BC120" s="36">
        <v>2.5176315109999998</v>
      </c>
      <c r="BD120" s="36">
        <v>5.5659832539999998</v>
      </c>
      <c r="BE120" s="36">
        <v>4.0174180000000004E-2</v>
      </c>
      <c r="BF120" s="36">
        <v>8.0348360000000008E-2</v>
      </c>
      <c r="BG120" s="36">
        <v>0.285289656</v>
      </c>
      <c r="BH120" s="36">
        <v>0.98620951800000001</v>
      </c>
      <c r="BI120" s="36">
        <v>0</v>
      </c>
      <c r="BJ120" s="36">
        <v>0</v>
      </c>
      <c r="BK120" s="36">
        <v>0</v>
      </c>
      <c r="BL120" s="36">
        <v>0</v>
      </c>
    </row>
    <row r="121" spans="1:64" s="37" customFormat="1" x14ac:dyDescent="0.2">
      <c r="A121" s="34">
        <v>118</v>
      </c>
      <c r="B121" s="34" t="s">
        <v>225</v>
      </c>
      <c r="C121" s="34" t="s">
        <v>231</v>
      </c>
      <c r="D121" s="41">
        <v>4.7438050089999999</v>
      </c>
      <c r="E121" s="36">
        <v>0</v>
      </c>
      <c r="F121" s="36" t="s">
        <v>340</v>
      </c>
      <c r="G121" s="36" t="s">
        <v>340</v>
      </c>
      <c r="H121" s="36" t="s">
        <v>340</v>
      </c>
      <c r="I121" s="36">
        <v>0</v>
      </c>
      <c r="J121" s="36">
        <v>0</v>
      </c>
      <c r="K121" s="36">
        <v>0</v>
      </c>
      <c r="L121" s="36">
        <v>0</v>
      </c>
      <c r="M121" s="36">
        <v>0</v>
      </c>
      <c r="N121" s="36">
        <v>0</v>
      </c>
      <c r="O121" s="36">
        <v>0</v>
      </c>
      <c r="P121" s="36">
        <v>0</v>
      </c>
      <c r="Q121" s="36">
        <v>0</v>
      </c>
      <c r="R121" s="36">
        <v>0</v>
      </c>
      <c r="S121" s="36">
        <v>0</v>
      </c>
      <c r="T121" s="36">
        <v>0</v>
      </c>
      <c r="U121" s="36" t="s">
        <v>340</v>
      </c>
      <c r="V121" s="36" t="s">
        <v>340</v>
      </c>
      <c r="W121" s="36">
        <v>0</v>
      </c>
      <c r="X121" s="36">
        <v>0</v>
      </c>
      <c r="Y121" s="36">
        <v>0</v>
      </c>
      <c r="Z121" s="36">
        <v>0</v>
      </c>
      <c r="AA121" s="36">
        <v>0</v>
      </c>
      <c r="AB121" s="36">
        <v>0</v>
      </c>
      <c r="AC121" s="36">
        <v>0</v>
      </c>
      <c r="AD121" s="36">
        <v>0</v>
      </c>
      <c r="AE121" s="36">
        <v>0</v>
      </c>
      <c r="AF121" s="36">
        <v>0</v>
      </c>
      <c r="AG121" s="36" t="s">
        <v>340</v>
      </c>
      <c r="AH121" s="36" t="s">
        <v>340</v>
      </c>
      <c r="AI121" s="36" t="s">
        <v>340</v>
      </c>
      <c r="AJ121" s="36">
        <v>0</v>
      </c>
      <c r="AK121" s="36">
        <v>0</v>
      </c>
      <c r="AL121" s="36">
        <v>0</v>
      </c>
      <c r="AM121" s="36">
        <v>0</v>
      </c>
      <c r="AN121" s="36">
        <v>0</v>
      </c>
      <c r="AO121" s="36">
        <v>0</v>
      </c>
      <c r="AP121" s="36">
        <v>0</v>
      </c>
      <c r="AQ121" s="36">
        <v>0</v>
      </c>
      <c r="AR121" s="36">
        <v>0</v>
      </c>
      <c r="AS121" s="36">
        <v>0</v>
      </c>
      <c r="AT121" s="36">
        <v>0</v>
      </c>
      <c r="AU121" s="36">
        <v>0</v>
      </c>
      <c r="AV121" s="36">
        <v>0</v>
      </c>
      <c r="AW121" s="36">
        <v>0</v>
      </c>
      <c r="AX121" s="36">
        <v>0</v>
      </c>
      <c r="AY121" s="36">
        <v>0</v>
      </c>
      <c r="AZ121" s="36">
        <v>0</v>
      </c>
      <c r="BA121" s="36">
        <v>0</v>
      </c>
      <c r="BB121" s="36">
        <v>0.120801456</v>
      </c>
      <c r="BC121" s="36">
        <v>8.212200288</v>
      </c>
      <c r="BD121" s="36">
        <v>18.892479217999998</v>
      </c>
      <c r="BE121" s="36">
        <v>7.8442504285714296E-2</v>
      </c>
      <c r="BF121" s="36">
        <v>0.15688500857142859</v>
      </c>
      <c r="BG121" s="36">
        <v>0.69782087000000004</v>
      </c>
      <c r="BH121" s="36">
        <v>2.8239986680000002</v>
      </c>
      <c r="BI121" s="36">
        <v>0</v>
      </c>
      <c r="BJ121" s="36">
        <v>0</v>
      </c>
      <c r="BK121" s="36">
        <v>0</v>
      </c>
      <c r="BL121" s="36">
        <v>0</v>
      </c>
    </row>
    <row r="122" spans="1:64" s="37" customFormat="1" x14ac:dyDescent="0.2">
      <c r="A122" s="34">
        <v>119</v>
      </c>
      <c r="B122" s="34" t="s">
        <v>225</v>
      </c>
      <c r="C122" s="34" t="s">
        <v>232</v>
      </c>
      <c r="D122" s="41">
        <v>4.5943549839999998</v>
      </c>
      <c r="E122" s="36">
        <v>0</v>
      </c>
      <c r="F122" s="36" t="s">
        <v>340</v>
      </c>
      <c r="G122" s="36" t="s">
        <v>340</v>
      </c>
      <c r="H122" s="36" t="s">
        <v>340</v>
      </c>
      <c r="I122" s="36">
        <v>0</v>
      </c>
      <c r="J122" s="36">
        <v>0</v>
      </c>
      <c r="K122" s="36">
        <v>0</v>
      </c>
      <c r="L122" s="36">
        <v>0</v>
      </c>
      <c r="M122" s="36">
        <v>0</v>
      </c>
      <c r="N122" s="36">
        <v>0</v>
      </c>
      <c r="O122" s="36">
        <v>0</v>
      </c>
      <c r="P122" s="36">
        <v>0</v>
      </c>
      <c r="Q122" s="36">
        <v>0</v>
      </c>
      <c r="R122" s="36">
        <v>0</v>
      </c>
      <c r="S122" s="36">
        <v>0</v>
      </c>
      <c r="T122" s="36">
        <v>0</v>
      </c>
      <c r="U122" s="36" t="s">
        <v>340</v>
      </c>
      <c r="V122" s="36" t="s">
        <v>340</v>
      </c>
      <c r="W122" s="36">
        <v>0</v>
      </c>
      <c r="X122" s="36">
        <v>0</v>
      </c>
      <c r="Y122" s="36">
        <v>0</v>
      </c>
      <c r="Z122" s="36">
        <v>0</v>
      </c>
      <c r="AA122" s="36">
        <v>0</v>
      </c>
      <c r="AB122" s="36">
        <v>0</v>
      </c>
      <c r="AC122" s="36">
        <v>0</v>
      </c>
      <c r="AD122" s="36">
        <v>0</v>
      </c>
      <c r="AE122" s="36">
        <v>0</v>
      </c>
      <c r="AF122" s="36">
        <v>0</v>
      </c>
      <c r="AG122" s="36" t="s">
        <v>340</v>
      </c>
      <c r="AH122" s="36" t="s">
        <v>340</v>
      </c>
      <c r="AI122" s="36" t="s">
        <v>340</v>
      </c>
      <c r="AJ122" s="36">
        <v>0</v>
      </c>
      <c r="AK122" s="36">
        <v>0</v>
      </c>
      <c r="AL122" s="36">
        <v>0</v>
      </c>
      <c r="AM122" s="36">
        <v>0</v>
      </c>
      <c r="AN122" s="36">
        <v>0</v>
      </c>
      <c r="AO122" s="36">
        <v>0</v>
      </c>
      <c r="AP122" s="36">
        <v>0</v>
      </c>
      <c r="AQ122" s="36">
        <v>0</v>
      </c>
      <c r="AR122" s="36">
        <v>0</v>
      </c>
      <c r="AS122" s="36">
        <v>0</v>
      </c>
      <c r="AT122" s="36">
        <v>0</v>
      </c>
      <c r="AU122" s="36">
        <v>0</v>
      </c>
      <c r="AV122" s="36">
        <v>0</v>
      </c>
      <c r="AW122" s="36">
        <v>0</v>
      </c>
      <c r="AX122" s="36">
        <v>0</v>
      </c>
      <c r="AY122" s="36">
        <v>0</v>
      </c>
      <c r="AZ122" s="36">
        <v>0</v>
      </c>
      <c r="BA122" s="36">
        <v>0</v>
      </c>
      <c r="BB122" s="36">
        <v>1.1470381E-2</v>
      </c>
      <c r="BC122" s="36">
        <v>0.53244958200000003</v>
      </c>
      <c r="BD122" s="36">
        <v>1.2204872360000001</v>
      </c>
      <c r="BE122" s="36">
        <v>7.4482985714285719E-3</v>
      </c>
      <c r="BF122" s="36">
        <v>1.4896598571428573E-2</v>
      </c>
      <c r="BG122" s="36">
        <v>0.32641943000000001</v>
      </c>
      <c r="BH122" s="36">
        <v>1.748602939</v>
      </c>
      <c r="BI122" s="36">
        <v>0</v>
      </c>
      <c r="BJ122" s="36">
        <v>0</v>
      </c>
      <c r="BK122" s="36">
        <v>0</v>
      </c>
      <c r="BL122" s="36">
        <v>0</v>
      </c>
    </row>
    <row r="123" spans="1:64" s="37" customFormat="1" x14ac:dyDescent="0.2">
      <c r="A123" s="34">
        <v>120</v>
      </c>
      <c r="B123" s="34" t="s">
        <v>3</v>
      </c>
      <c r="C123" s="34" t="s">
        <v>5</v>
      </c>
      <c r="D123" s="41">
        <v>4.2544444620000004</v>
      </c>
      <c r="E123" s="36">
        <v>101</v>
      </c>
      <c r="F123" s="36">
        <v>0</v>
      </c>
      <c r="G123" s="36">
        <v>0</v>
      </c>
      <c r="H123" s="36">
        <v>101</v>
      </c>
      <c r="I123" s="36">
        <v>0</v>
      </c>
      <c r="J123" s="36">
        <v>0</v>
      </c>
      <c r="K123" s="36">
        <v>0</v>
      </c>
      <c r="L123" s="36">
        <v>0</v>
      </c>
      <c r="M123" s="36">
        <v>0</v>
      </c>
      <c r="N123" s="36">
        <v>0</v>
      </c>
      <c r="O123" s="36">
        <v>0</v>
      </c>
      <c r="P123" s="36">
        <v>0</v>
      </c>
      <c r="Q123" s="36">
        <v>0</v>
      </c>
      <c r="R123" s="36">
        <v>0</v>
      </c>
      <c r="S123" s="36">
        <v>0</v>
      </c>
      <c r="T123" s="36">
        <v>0</v>
      </c>
      <c r="U123" s="36">
        <v>0</v>
      </c>
      <c r="V123" s="36">
        <v>0</v>
      </c>
      <c r="W123" s="36">
        <v>0</v>
      </c>
      <c r="X123" s="36">
        <v>0</v>
      </c>
      <c r="Y123" s="36">
        <v>0</v>
      </c>
      <c r="Z123" s="36">
        <v>0</v>
      </c>
      <c r="AA123" s="36">
        <v>0</v>
      </c>
      <c r="AB123" s="36">
        <v>0</v>
      </c>
      <c r="AC123" s="36">
        <v>0</v>
      </c>
      <c r="AD123" s="36">
        <v>0</v>
      </c>
      <c r="AE123" s="36">
        <v>0</v>
      </c>
      <c r="AF123" s="36">
        <v>0</v>
      </c>
      <c r="AG123" s="36">
        <v>0</v>
      </c>
      <c r="AH123" s="36">
        <v>0</v>
      </c>
      <c r="AI123" s="36">
        <v>0</v>
      </c>
      <c r="AJ123" s="36">
        <v>0</v>
      </c>
      <c r="AK123" s="36">
        <v>0</v>
      </c>
      <c r="AL123" s="36">
        <v>0</v>
      </c>
      <c r="AM123" s="36">
        <v>0</v>
      </c>
      <c r="AN123" s="36">
        <v>0</v>
      </c>
      <c r="AO123" s="36">
        <v>0</v>
      </c>
      <c r="AP123" s="36">
        <v>0</v>
      </c>
      <c r="AQ123" s="36">
        <v>0</v>
      </c>
      <c r="AR123" s="36">
        <v>0</v>
      </c>
      <c r="AS123" s="36">
        <v>0</v>
      </c>
      <c r="AT123" s="36">
        <v>0</v>
      </c>
      <c r="AU123" s="36">
        <v>0</v>
      </c>
      <c r="AV123" s="36">
        <v>0</v>
      </c>
      <c r="AW123" s="36">
        <v>0</v>
      </c>
      <c r="AX123" s="36">
        <v>0</v>
      </c>
      <c r="AY123" s="36">
        <v>0</v>
      </c>
      <c r="AZ123" s="36">
        <v>0</v>
      </c>
      <c r="BA123" s="36">
        <v>0</v>
      </c>
      <c r="BB123" s="36">
        <v>0</v>
      </c>
      <c r="BC123" s="36">
        <v>0</v>
      </c>
      <c r="BD123" s="36">
        <v>0</v>
      </c>
      <c r="BE123" s="36">
        <v>0</v>
      </c>
      <c r="BF123" s="36">
        <v>0</v>
      </c>
      <c r="BG123" s="36">
        <v>0</v>
      </c>
      <c r="BH123" s="36">
        <v>0</v>
      </c>
      <c r="BI123" s="36">
        <v>0</v>
      </c>
      <c r="BJ123" s="36">
        <v>0</v>
      </c>
      <c r="BK123" s="36">
        <v>0</v>
      </c>
      <c r="BL123" s="36">
        <v>0</v>
      </c>
    </row>
    <row r="124" spans="1:64" s="37" customFormat="1" x14ac:dyDescent="0.2">
      <c r="A124" s="34">
        <v>121</v>
      </c>
      <c r="B124" s="34" t="s">
        <v>3</v>
      </c>
      <c r="C124" s="34" t="s">
        <v>6</v>
      </c>
      <c r="D124" s="41">
        <v>4.3742834000000004</v>
      </c>
      <c r="E124" s="36">
        <v>3</v>
      </c>
      <c r="F124" s="36">
        <v>0</v>
      </c>
      <c r="G124" s="36">
        <v>0</v>
      </c>
      <c r="H124" s="36">
        <v>3</v>
      </c>
      <c r="I124" s="36">
        <v>0</v>
      </c>
      <c r="J124" s="36">
        <v>0</v>
      </c>
      <c r="K124" s="36">
        <v>0</v>
      </c>
      <c r="L124" s="36">
        <v>0</v>
      </c>
      <c r="M124" s="36">
        <v>0</v>
      </c>
      <c r="N124" s="36">
        <v>0</v>
      </c>
      <c r="O124" s="36">
        <v>0</v>
      </c>
      <c r="P124" s="36">
        <v>0</v>
      </c>
      <c r="Q124" s="36">
        <v>0</v>
      </c>
      <c r="R124" s="36">
        <v>0</v>
      </c>
      <c r="S124" s="36">
        <v>0</v>
      </c>
      <c r="T124" s="36">
        <v>0</v>
      </c>
      <c r="U124" s="36">
        <v>0</v>
      </c>
      <c r="V124" s="36">
        <v>0</v>
      </c>
      <c r="W124" s="36">
        <v>0</v>
      </c>
      <c r="X124" s="36">
        <v>0</v>
      </c>
      <c r="Y124" s="36">
        <v>0</v>
      </c>
      <c r="Z124" s="36">
        <v>0</v>
      </c>
      <c r="AA124" s="36">
        <v>0</v>
      </c>
      <c r="AB124" s="36">
        <v>0</v>
      </c>
      <c r="AC124" s="36">
        <v>0</v>
      </c>
      <c r="AD124" s="36">
        <v>0</v>
      </c>
      <c r="AE124" s="36">
        <v>0</v>
      </c>
      <c r="AF124" s="36">
        <v>0</v>
      </c>
      <c r="AG124" s="36">
        <v>0</v>
      </c>
      <c r="AH124" s="36">
        <v>0</v>
      </c>
      <c r="AI124" s="36">
        <v>0</v>
      </c>
      <c r="AJ124" s="36">
        <v>0</v>
      </c>
      <c r="AK124" s="36">
        <v>0</v>
      </c>
      <c r="AL124" s="36">
        <v>0</v>
      </c>
      <c r="AM124" s="36">
        <v>0</v>
      </c>
      <c r="AN124" s="36">
        <v>0</v>
      </c>
      <c r="AO124" s="36">
        <v>0</v>
      </c>
      <c r="AP124" s="36">
        <v>0</v>
      </c>
      <c r="AQ124" s="36">
        <v>0</v>
      </c>
      <c r="AR124" s="36">
        <v>0</v>
      </c>
      <c r="AS124" s="36">
        <v>0</v>
      </c>
      <c r="AT124" s="36">
        <v>0</v>
      </c>
      <c r="AU124" s="36">
        <v>0</v>
      </c>
      <c r="AV124" s="36">
        <v>0</v>
      </c>
      <c r="AW124" s="36">
        <v>0</v>
      </c>
      <c r="AX124" s="36">
        <v>0</v>
      </c>
      <c r="AY124" s="36">
        <v>0</v>
      </c>
      <c r="AZ124" s="36">
        <v>0</v>
      </c>
      <c r="BA124" s="36">
        <v>0</v>
      </c>
      <c r="BB124" s="36">
        <v>0</v>
      </c>
      <c r="BC124" s="36">
        <v>0</v>
      </c>
      <c r="BD124" s="36">
        <v>0</v>
      </c>
      <c r="BE124" s="36">
        <v>0</v>
      </c>
      <c r="BF124" s="36">
        <v>0</v>
      </c>
      <c r="BG124" s="36">
        <v>0</v>
      </c>
      <c r="BH124" s="36">
        <v>0</v>
      </c>
      <c r="BI124" s="36">
        <v>0</v>
      </c>
      <c r="BJ124" s="36">
        <v>0</v>
      </c>
      <c r="BK124" s="36">
        <v>0</v>
      </c>
      <c r="BL124" s="36">
        <v>0</v>
      </c>
    </row>
    <row r="125" spans="1:64" s="37" customFormat="1" x14ac:dyDescent="0.2">
      <c r="A125" s="34">
        <v>122</v>
      </c>
      <c r="B125" s="34" t="s">
        <v>3</v>
      </c>
      <c r="C125" s="34" t="s">
        <v>7</v>
      </c>
      <c r="D125" s="41">
        <v>4.4268770110000002</v>
      </c>
      <c r="E125" s="36">
        <v>0</v>
      </c>
      <c r="F125" s="36" t="s">
        <v>340</v>
      </c>
      <c r="G125" s="36" t="s">
        <v>340</v>
      </c>
      <c r="H125" s="36" t="s">
        <v>340</v>
      </c>
      <c r="I125" s="36">
        <v>0</v>
      </c>
      <c r="J125" s="36">
        <v>0</v>
      </c>
      <c r="K125" s="36">
        <v>0</v>
      </c>
      <c r="L125" s="36">
        <v>0</v>
      </c>
      <c r="M125" s="36">
        <v>0</v>
      </c>
      <c r="N125" s="36">
        <v>0</v>
      </c>
      <c r="O125" s="36">
        <v>0</v>
      </c>
      <c r="P125" s="36">
        <v>0</v>
      </c>
      <c r="Q125" s="36">
        <v>0</v>
      </c>
      <c r="R125" s="36">
        <v>0</v>
      </c>
      <c r="S125" s="36">
        <v>0</v>
      </c>
      <c r="T125" s="36">
        <v>0</v>
      </c>
      <c r="U125" s="36" t="s">
        <v>340</v>
      </c>
      <c r="V125" s="36" t="s">
        <v>340</v>
      </c>
      <c r="W125" s="36">
        <v>0</v>
      </c>
      <c r="X125" s="36">
        <v>0</v>
      </c>
      <c r="Y125" s="36">
        <v>0</v>
      </c>
      <c r="Z125" s="36">
        <v>0</v>
      </c>
      <c r="AA125" s="36">
        <v>0</v>
      </c>
      <c r="AB125" s="36">
        <v>0</v>
      </c>
      <c r="AC125" s="36">
        <v>0</v>
      </c>
      <c r="AD125" s="36">
        <v>0</v>
      </c>
      <c r="AE125" s="36">
        <v>0</v>
      </c>
      <c r="AF125" s="36">
        <v>0</v>
      </c>
      <c r="AG125" s="36" t="s">
        <v>340</v>
      </c>
      <c r="AH125" s="36" t="s">
        <v>340</v>
      </c>
      <c r="AI125" s="36" t="s">
        <v>340</v>
      </c>
      <c r="AJ125" s="36">
        <v>0</v>
      </c>
      <c r="AK125" s="36">
        <v>0</v>
      </c>
      <c r="AL125" s="36">
        <v>0</v>
      </c>
      <c r="AM125" s="36">
        <v>0</v>
      </c>
      <c r="AN125" s="36">
        <v>0</v>
      </c>
      <c r="AO125" s="36">
        <v>0</v>
      </c>
      <c r="AP125" s="36">
        <v>0</v>
      </c>
      <c r="AQ125" s="36">
        <v>0</v>
      </c>
      <c r="AR125" s="36">
        <v>0</v>
      </c>
      <c r="AS125" s="36">
        <v>0</v>
      </c>
      <c r="AT125" s="36">
        <v>0</v>
      </c>
      <c r="AU125" s="36">
        <v>0</v>
      </c>
      <c r="AV125" s="36">
        <v>0</v>
      </c>
      <c r="AW125" s="36">
        <v>0</v>
      </c>
      <c r="AX125" s="36">
        <v>0</v>
      </c>
      <c r="AY125" s="36">
        <v>0</v>
      </c>
      <c r="AZ125" s="36">
        <v>0</v>
      </c>
      <c r="BA125" s="36">
        <v>0</v>
      </c>
      <c r="BB125" s="36">
        <v>0</v>
      </c>
      <c r="BC125" s="36">
        <v>0</v>
      </c>
      <c r="BD125" s="36">
        <v>0</v>
      </c>
      <c r="BE125" s="36">
        <v>0</v>
      </c>
      <c r="BF125" s="36">
        <v>0</v>
      </c>
      <c r="BG125" s="36">
        <v>0</v>
      </c>
      <c r="BH125" s="36">
        <v>0</v>
      </c>
      <c r="BI125" s="36">
        <v>0</v>
      </c>
      <c r="BJ125" s="36">
        <v>0</v>
      </c>
      <c r="BK125" s="36">
        <v>0</v>
      </c>
      <c r="BL125" s="36">
        <v>0</v>
      </c>
    </row>
    <row r="126" spans="1:64" s="37" customFormat="1" x14ac:dyDescent="0.2">
      <c r="A126" s="34">
        <v>123</v>
      </c>
      <c r="B126" s="34" t="s">
        <v>3</v>
      </c>
      <c r="C126" s="34" t="s">
        <v>8</v>
      </c>
      <c r="D126" s="41">
        <v>3.973480629</v>
      </c>
      <c r="E126" s="36">
        <v>1</v>
      </c>
      <c r="F126" s="36">
        <v>0</v>
      </c>
      <c r="G126" s="36">
        <v>0</v>
      </c>
      <c r="H126" s="36">
        <v>1</v>
      </c>
      <c r="I126" s="36">
        <v>0</v>
      </c>
      <c r="J126" s="36">
        <v>0</v>
      </c>
      <c r="K126" s="36">
        <v>0</v>
      </c>
      <c r="L126" s="36">
        <v>0</v>
      </c>
      <c r="M126" s="36">
        <v>0</v>
      </c>
      <c r="N126" s="36">
        <v>0</v>
      </c>
      <c r="O126" s="36">
        <v>0</v>
      </c>
      <c r="P126" s="36">
        <v>0</v>
      </c>
      <c r="Q126" s="36">
        <v>0</v>
      </c>
      <c r="R126" s="36">
        <v>0</v>
      </c>
      <c r="S126" s="36">
        <v>0</v>
      </c>
      <c r="T126" s="36">
        <v>0</v>
      </c>
      <c r="U126" s="36">
        <v>0</v>
      </c>
      <c r="V126" s="36">
        <v>0</v>
      </c>
      <c r="W126" s="36">
        <v>0</v>
      </c>
      <c r="X126" s="36">
        <v>0</v>
      </c>
      <c r="Y126" s="36">
        <v>0</v>
      </c>
      <c r="Z126" s="36">
        <v>0</v>
      </c>
      <c r="AA126" s="36">
        <v>0</v>
      </c>
      <c r="AB126" s="36">
        <v>0</v>
      </c>
      <c r="AC126" s="36">
        <v>0</v>
      </c>
      <c r="AD126" s="36">
        <v>0</v>
      </c>
      <c r="AE126" s="36">
        <v>0</v>
      </c>
      <c r="AF126" s="36">
        <v>0</v>
      </c>
      <c r="AG126" s="36">
        <v>0</v>
      </c>
      <c r="AH126" s="36">
        <v>0</v>
      </c>
      <c r="AI126" s="36">
        <v>0</v>
      </c>
      <c r="AJ126" s="36">
        <v>0</v>
      </c>
      <c r="AK126" s="36">
        <v>0</v>
      </c>
      <c r="AL126" s="36">
        <v>0</v>
      </c>
      <c r="AM126" s="36">
        <v>0</v>
      </c>
      <c r="AN126" s="36">
        <v>0</v>
      </c>
      <c r="AO126" s="36">
        <v>0</v>
      </c>
      <c r="AP126" s="36">
        <v>0</v>
      </c>
      <c r="AQ126" s="36">
        <v>0</v>
      </c>
      <c r="AR126" s="36">
        <v>0</v>
      </c>
      <c r="AS126" s="36">
        <v>0</v>
      </c>
      <c r="AT126" s="36">
        <v>0</v>
      </c>
      <c r="AU126" s="36">
        <v>0</v>
      </c>
      <c r="AV126" s="36">
        <v>0</v>
      </c>
      <c r="AW126" s="36">
        <v>0</v>
      </c>
      <c r="AX126" s="36">
        <v>0</v>
      </c>
      <c r="AY126" s="36">
        <v>0</v>
      </c>
      <c r="AZ126" s="36">
        <v>0</v>
      </c>
      <c r="BA126" s="36">
        <v>0</v>
      </c>
      <c r="BB126" s="36">
        <v>0</v>
      </c>
      <c r="BC126" s="36">
        <v>0</v>
      </c>
      <c r="BD126" s="36">
        <v>0</v>
      </c>
      <c r="BE126" s="36">
        <v>0</v>
      </c>
      <c r="BF126" s="36">
        <v>0</v>
      </c>
      <c r="BG126" s="36">
        <v>0</v>
      </c>
      <c r="BH126" s="36">
        <v>0</v>
      </c>
      <c r="BI126" s="36">
        <v>0</v>
      </c>
      <c r="BJ126" s="36">
        <v>0</v>
      </c>
      <c r="BK126" s="36">
        <v>0</v>
      </c>
      <c r="BL126" s="36">
        <v>0</v>
      </c>
    </row>
    <row r="127" spans="1:64" s="37" customFormat="1" x14ac:dyDescent="0.2">
      <c r="A127" s="34">
        <v>124</v>
      </c>
      <c r="B127" s="34" t="s">
        <v>3</v>
      </c>
      <c r="C127" s="34" t="s">
        <v>9</v>
      </c>
      <c r="D127" s="41">
        <v>4.5626950739999996</v>
      </c>
      <c r="E127" s="36">
        <v>2</v>
      </c>
      <c r="F127" s="36">
        <v>0</v>
      </c>
      <c r="G127" s="36">
        <v>0</v>
      </c>
      <c r="H127" s="36">
        <v>2</v>
      </c>
      <c r="I127" s="36">
        <v>0</v>
      </c>
      <c r="J127" s="36">
        <v>0</v>
      </c>
      <c r="K127" s="36">
        <v>0</v>
      </c>
      <c r="L127" s="36">
        <v>0</v>
      </c>
      <c r="M127" s="36">
        <v>0</v>
      </c>
      <c r="N127" s="36">
        <v>0</v>
      </c>
      <c r="O127" s="36">
        <v>0</v>
      </c>
      <c r="P127" s="36">
        <v>0</v>
      </c>
      <c r="Q127" s="36">
        <v>0</v>
      </c>
      <c r="R127" s="36">
        <v>0</v>
      </c>
      <c r="S127" s="36">
        <v>0</v>
      </c>
      <c r="T127" s="36">
        <v>0</v>
      </c>
      <c r="U127" s="36">
        <v>0</v>
      </c>
      <c r="V127" s="36">
        <v>0</v>
      </c>
      <c r="W127" s="36">
        <v>0</v>
      </c>
      <c r="X127" s="36">
        <v>0</v>
      </c>
      <c r="Y127" s="36">
        <v>0</v>
      </c>
      <c r="Z127" s="36">
        <v>0</v>
      </c>
      <c r="AA127" s="36">
        <v>0</v>
      </c>
      <c r="AB127" s="36">
        <v>0</v>
      </c>
      <c r="AC127" s="36">
        <v>0</v>
      </c>
      <c r="AD127" s="36">
        <v>0</v>
      </c>
      <c r="AE127" s="36">
        <v>0</v>
      </c>
      <c r="AF127" s="36">
        <v>0</v>
      </c>
      <c r="AG127" s="36">
        <v>0</v>
      </c>
      <c r="AH127" s="36">
        <v>0</v>
      </c>
      <c r="AI127" s="36">
        <v>0</v>
      </c>
      <c r="AJ127" s="36">
        <v>0</v>
      </c>
      <c r="AK127" s="36">
        <v>0</v>
      </c>
      <c r="AL127" s="36">
        <v>0</v>
      </c>
      <c r="AM127" s="36">
        <v>0</v>
      </c>
      <c r="AN127" s="36">
        <v>0</v>
      </c>
      <c r="AO127" s="36">
        <v>0</v>
      </c>
      <c r="AP127" s="36">
        <v>0</v>
      </c>
      <c r="AQ127" s="36">
        <v>0</v>
      </c>
      <c r="AR127" s="36">
        <v>0</v>
      </c>
      <c r="AS127" s="36">
        <v>0</v>
      </c>
      <c r="AT127" s="36">
        <v>0</v>
      </c>
      <c r="AU127" s="36">
        <v>0</v>
      </c>
      <c r="AV127" s="36">
        <v>0</v>
      </c>
      <c r="AW127" s="36">
        <v>0</v>
      </c>
      <c r="AX127" s="36">
        <v>0</v>
      </c>
      <c r="AY127" s="36">
        <v>0</v>
      </c>
      <c r="AZ127" s="36">
        <v>0</v>
      </c>
      <c r="BA127" s="36">
        <v>0</v>
      </c>
      <c r="BB127" s="36">
        <v>0</v>
      </c>
      <c r="BC127" s="36">
        <v>0</v>
      </c>
      <c r="BD127" s="36">
        <v>0</v>
      </c>
      <c r="BE127" s="36">
        <v>0</v>
      </c>
      <c r="BF127" s="36">
        <v>0</v>
      </c>
      <c r="BG127" s="36">
        <v>0.111728406</v>
      </c>
      <c r="BH127" s="36">
        <v>0.56416763999999997</v>
      </c>
      <c r="BI127" s="36">
        <v>0</v>
      </c>
      <c r="BJ127" s="36">
        <v>0</v>
      </c>
      <c r="BK127" s="36">
        <v>0</v>
      </c>
      <c r="BL127" s="36">
        <v>0</v>
      </c>
    </row>
    <row r="128" spans="1:64" s="37" customFormat="1" x14ac:dyDescent="0.2">
      <c r="A128" s="34">
        <v>125</v>
      </c>
      <c r="B128" s="34" t="s">
        <v>3</v>
      </c>
      <c r="C128" s="34" t="s">
        <v>10</v>
      </c>
      <c r="D128" s="41">
        <v>4.4500871850000001</v>
      </c>
      <c r="E128" s="36">
        <v>7</v>
      </c>
      <c r="F128" s="36">
        <v>0</v>
      </c>
      <c r="G128" s="36">
        <v>0</v>
      </c>
      <c r="H128" s="36">
        <v>7</v>
      </c>
      <c r="I128" s="36">
        <v>0</v>
      </c>
      <c r="J128" s="36">
        <v>0</v>
      </c>
      <c r="K128" s="36">
        <v>0</v>
      </c>
      <c r="L128" s="36">
        <v>0</v>
      </c>
      <c r="M128" s="36">
        <v>0</v>
      </c>
      <c r="N128" s="36">
        <v>0</v>
      </c>
      <c r="O128" s="36">
        <v>0</v>
      </c>
      <c r="P128" s="36">
        <v>0</v>
      </c>
      <c r="Q128" s="36">
        <v>0</v>
      </c>
      <c r="R128" s="36">
        <v>0</v>
      </c>
      <c r="S128" s="36">
        <v>0</v>
      </c>
      <c r="T128" s="36">
        <v>0</v>
      </c>
      <c r="U128" s="36">
        <v>0</v>
      </c>
      <c r="V128" s="36">
        <v>0</v>
      </c>
      <c r="W128" s="36">
        <v>0</v>
      </c>
      <c r="X128" s="36">
        <v>0</v>
      </c>
      <c r="Y128" s="36">
        <v>0</v>
      </c>
      <c r="Z128" s="36">
        <v>0</v>
      </c>
      <c r="AA128" s="36">
        <v>0</v>
      </c>
      <c r="AB128" s="36">
        <v>0</v>
      </c>
      <c r="AC128" s="36">
        <v>0</v>
      </c>
      <c r="AD128" s="36">
        <v>0</v>
      </c>
      <c r="AE128" s="36">
        <v>0</v>
      </c>
      <c r="AF128" s="36">
        <v>0</v>
      </c>
      <c r="AG128" s="36">
        <v>0</v>
      </c>
      <c r="AH128" s="36">
        <v>0</v>
      </c>
      <c r="AI128" s="36">
        <v>0</v>
      </c>
      <c r="AJ128" s="36">
        <v>0</v>
      </c>
      <c r="AK128" s="36">
        <v>0</v>
      </c>
      <c r="AL128" s="36">
        <v>0</v>
      </c>
      <c r="AM128" s="36">
        <v>0</v>
      </c>
      <c r="AN128" s="36">
        <v>0</v>
      </c>
      <c r="AO128" s="36">
        <v>0</v>
      </c>
      <c r="AP128" s="36">
        <v>0</v>
      </c>
      <c r="AQ128" s="36">
        <v>0</v>
      </c>
      <c r="AR128" s="36">
        <v>0</v>
      </c>
      <c r="AS128" s="36">
        <v>0</v>
      </c>
      <c r="AT128" s="36">
        <v>0</v>
      </c>
      <c r="AU128" s="36">
        <v>0</v>
      </c>
      <c r="AV128" s="36">
        <v>0</v>
      </c>
      <c r="AW128" s="36">
        <v>0</v>
      </c>
      <c r="AX128" s="36">
        <v>0</v>
      </c>
      <c r="AY128" s="36">
        <v>0</v>
      </c>
      <c r="AZ128" s="36">
        <v>0</v>
      </c>
      <c r="BA128" s="36">
        <v>0</v>
      </c>
      <c r="BB128" s="36">
        <v>0</v>
      </c>
      <c r="BC128" s="36">
        <v>0</v>
      </c>
      <c r="BD128" s="36">
        <v>0</v>
      </c>
      <c r="BE128" s="36">
        <v>0</v>
      </c>
      <c r="BF128" s="36">
        <v>0</v>
      </c>
      <c r="BG128" s="36">
        <v>0</v>
      </c>
      <c r="BH128" s="36">
        <v>0</v>
      </c>
      <c r="BI128" s="36">
        <v>0</v>
      </c>
      <c r="BJ128" s="36">
        <v>0</v>
      </c>
      <c r="BK128" s="36">
        <v>0</v>
      </c>
      <c r="BL128" s="36">
        <v>0</v>
      </c>
    </row>
    <row r="129" spans="1:64" s="37" customFormat="1" x14ac:dyDescent="0.2">
      <c r="A129" s="34">
        <v>126</v>
      </c>
      <c r="B129" s="34" t="s">
        <v>3</v>
      </c>
      <c r="C129" s="34" t="s">
        <v>11</v>
      </c>
      <c r="D129" s="41">
        <v>3.9261224270000001</v>
      </c>
      <c r="E129" s="36">
        <v>162</v>
      </c>
      <c r="F129" s="36">
        <v>0</v>
      </c>
      <c r="G129" s="36">
        <v>0</v>
      </c>
      <c r="H129" s="36">
        <v>162</v>
      </c>
      <c r="I129" s="36">
        <v>0</v>
      </c>
      <c r="J129" s="36">
        <v>0</v>
      </c>
      <c r="K129" s="36">
        <v>0</v>
      </c>
      <c r="L129" s="36">
        <v>0</v>
      </c>
      <c r="M129" s="36">
        <v>0</v>
      </c>
      <c r="N129" s="36">
        <v>0</v>
      </c>
      <c r="O129" s="36">
        <v>0</v>
      </c>
      <c r="P129" s="36">
        <v>0</v>
      </c>
      <c r="Q129" s="36">
        <v>0</v>
      </c>
      <c r="R129" s="36">
        <v>0</v>
      </c>
      <c r="S129" s="36">
        <v>0</v>
      </c>
      <c r="T129" s="36">
        <v>0</v>
      </c>
      <c r="U129" s="36">
        <v>0</v>
      </c>
      <c r="V129" s="36">
        <v>0</v>
      </c>
      <c r="W129" s="36">
        <v>0</v>
      </c>
      <c r="X129" s="36">
        <v>0</v>
      </c>
      <c r="Y129" s="36">
        <v>0</v>
      </c>
      <c r="Z129" s="36">
        <v>0</v>
      </c>
      <c r="AA129" s="36">
        <v>0</v>
      </c>
      <c r="AB129" s="36">
        <v>0</v>
      </c>
      <c r="AC129" s="36">
        <v>0</v>
      </c>
      <c r="AD129" s="36">
        <v>0</v>
      </c>
      <c r="AE129" s="36">
        <v>0</v>
      </c>
      <c r="AF129" s="36">
        <v>0</v>
      </c>
      <c r="AG129" s="36">
        <v>0</v>
      </c>
      <c r="AH129" s="36">
        <v>0</v>
      </c>
      <c r="AI129" s="36">
        <v>0</v>
      </c>
      <c r="AJ129" s="36">
        <v>0</v>
      </c>
      <c r="AK129" s="36">
        <v>0</v>
      </c>
      <c r="AL129" s="36">
        <v>0</v>
      </c>
      <c r="AM129" s="36">
        <v>0</v>
      </c>
      <c r="AN129" s="36">
        <v>0</v>
      </c>
      <c r="AO129" s="36">
        <v>0</v>
      </c>
      <c r="AP129" s="36">
        <v>0</v>
      </c>
      <c r="AQ129" s="36">
        <v>0</v>
      </c>
      <c r="AR129" s="36">
        <v>0</v>
      </c>
      <c r="AS129" s="36">
        <v>0</v>
      </c>
      <c r="AT129" s="36">
        <v>0</v>
      </c>
      <c r="AU129" s="36">
        <v>0</v>
      </c>
      <c r="AV129" s="36">
        <v>0</v>
      </c>
      <c r="AW129" s="36">
        <v>0</v>
      </c>
      <c r="AX129" s="36">
        <v>0</v>
      </c>
      <c r="AY129" s="36">
        <v>0</v>
      </c>
      <c r="AZ129" s="36">
        <v>0</v>
      </c>
      <c r="BA129" s="36">
        <v>0</v>
      </c>
      <c r="BB129" s="36">
        <v>0</v>
      </c>
      <c r="BC129" s="36">
        <v>0</v>
      </c>
      <c r="BD129" s="36">
        <v>0</v>
      </c>
      <c r="BE129" s="36">
        <v>0</v>
      </c>
      <c r="BF129" s="36">
        <v>0</v>
      </c>
      <c r="BG129" s="36">
        <v>0</v>
      </c>
      <c r="BH129" s="36">
        <v>0</v>
      </c>
      <c r="BI129" s="36">
        <v>0</v>
      </c>
      <c r="BJ129" s="36">
        <v>0</v>
      </c>
      <c r="BK129" s="36">
        <v>0</v>
      </c>
      <c r="BL129" s="36">
        <v>0</v>
      </c>
    </row>
    <row r="130" spans="1:64" s="37" customFormat="1" x14ac:dyDescent="0.2">
      <c r="A130" s="34">
        <v>127</v>
      </c>
      <c r="B130" s="34" t="s">
        <v>3</v>
      </c>
      <c r="C130" s="34" t="s">
        <v>12</v>
      </c>
      <c r="D130" s="41">
        <v>4.1088559069999997</v>
      </c>
      <c r="E130" s="36">
        <v>24</v>
      </c>
      <c r="F130" s="36">
        <v>0</v>
      </c>
      <c r="G130" s="36">
        <v>0</v>
      </c>
      <c r="H130" s="36">
        <v>24</v>
      </c>
      <c r="I130" s="36">
        <v>0</v>
      </c>
      <c r="J130" s="36">
        <v>0</v>
      </c>
      <c r="K130" s="36">
        <v>0</v>
      </c>
      <c r="L130" s="36">
        <v>0</v>
      </c>
      <c r="M130" s="36">
        <v>0</v>
      </c>
      <c r="N130" s="36">
        <v>0</v>
      </c>
      <c r="O130" s="36">
        <v>0</v>
      </c>
      <c r="P130" s="36">
        <v>0</v>
      </c>
      <c r="Q130" s="36">
        <v>0</v>
      </c>
      <c r="R130" s="36">
        <v>0</v>
      </c>
      <c r="S130" s="36">
        <v>0</v>
      </c>
      <c r="T130" s="36">
        <v>0</v>
      </c>
      <c r="U130" s="36">
        <v>0</v>
      </c>
      <c r="V130" s="36">
        <v>0</v>
      </c>
      <c r="W130" s="36">
        <v>0</v>
      </c>
      <c r="X130" s="36">
        <v>0</v>
      </c>
      <c r="Y130" s="36">
        <v>0</v>
      </c>
      <c r="Z130" s="36">
        <v>0</v>
      </c>
      <c r="AA130" s="36">
        <v>0</v>
      </c>
      <c r="AB130" s="36">
        <v>0</v>
      </c>
      <c r="AC130" s="36">
        <v>0</v>
      </c>
      <c r="AD130" s="36">
        <v>0</v>
      </c>
      <c r="AE130" s="36">
        <v>0</v>
      </c>
      <c r="AF130" s="36">
        <v>0</v>
      </c>
      <c r="AG130" s="36">
        <v>0</v>
      </c>
      <c r="AH130" s="36">
        <v>0</v>
      </c>
      <c r="AI130" s="36">
        <v>0</v>
      </c>
      <c r="AJ130" s="36">
        <v>0</v>
      </c>
      <c r="AK130" s="36">
        <v>0</v>
      </c>
      <c r="AL130" s="36">
        <v>0</v>
      </c>
      <c r="AM130" s="36">
        <v>0</v>
      </c>
      <c r="AN130" s="36">
        <v>0</v>
      </c>
      <c r="AO130" s="36">
        <v>0</v>
      </c>
      <c r="AP130" s="36">
        <v>0</v>
      </c>
      <c r="AQ130" s="36">
        <v>0</v>
      </c>
      <c r="AR130" s="36">
        <v>0</v>
      </c>
      <c r="AS130" s="36">
        <v>0</v>
      </c>
      <c r="AT130" s="36">
        <v>0</v>
      </c>
      <c r="AU130" s="36">
        <v>0</v>
      </c>
      <c r="AV130" s="36">
        <v>0</v>
      </c>
      <c r="AW130" s="36">
        <v>0</v>
      </c>
      <c r="AX130" s="36">
        <v>0</v>
      </c>
      <c r="AY130" s="36">
        <v>0</v>
      </c>
      <c r="AZ130" s="36">
        <v>0</v>
      </c>
      <c r="BA130" s="36">
        <v>0</v>
      </c>
      <c r="BB130" s="36">
        <v>0</v>
      </c>
      <c r="BC130" s="36">
        <v>0</v>
      </c>
      <c r="BD130" s="36">
        <v>0</v>
      </c>
      <c r="BE130" s="36">
        <v>0</v>
      </c>
      <c r="BF130" s="36">
        <v>0</v>
      </c>
      <c r="BG130" s="36">
        <v>0</v>
      </c>
      <c r="BH130" s="36">
        <v>0</v>
      </c>
      <c r="BI130" s="36">
        <v>0</v>
      </c>
      <c r="BJ130" s="36">
        <v>0</v>
      </c>
      <c r="BK130" s="36">
        <v>0</v>
      </c>
      <c r="BL130" s="36">
        <v>0</v>
      </c>
    </row>
    <row r="131" spans="1:64" s="37" customFormat="1" x14ac:dyDescent="0.2">
      <c r="A131" s="34">
        <v>128</v>
      </c>
      <c r="B131" s="34" t="s">
        <v>3</v>
      </c>
      <c r="C131" s="34" t="s">
        <v>13</v>
      </c>
      <c r="D131" s="41">
        <v>4.4166525170000002</v>
      </c>
      <c r="E131" s="36">
        <v>22</v>
      </c>
      <c r="F131" s="36">
        <v>0</v>
      </c>
      <c r="G131" s="36">
        <v>0</v>
      </c>
      <c r="H131" s="36">
        <v>22</v>
      </c>
      <c r="I131" s="36">
        <v>0</v>
      </c>
      <c r="J131" s="36">
        <v>0</v>
      </c>
      <c r="K131" s="36">
        <v>0</v>
      </c>
      <c r="L131" s="36">
        <v>0</v>
      </c>
      <c r="M131" s="36">
        <v>0</v>
      </c>
      <c r="N131" s="36">
        <v>0</v>
      </c>
      <c r="O131" s="36">
        <v>0</v>
      </c>
      <c r="P131" s="36">
        <v>0</v>
      </c>
      <c r="Q131" s="36">
        <v>0</v>
      </c>
      <c r="R131" s="36">
        <v>0</v>
      </c>
      <c r="S131" s="36">
        <v>0</v>
      </c>
      <c r="T131" s="36">
        <v>0</v>
      </c>
      <c r="U131" s="36">
        <v>0</v>
      </c>
      <c r="V131" s="36">
        <v>0</v>
      </c>
      <c r="W131" s="36">
        <v>0</v>
      </c>
      <c r="X131" s="36">
        <v>0</v>
      </c>
      <c r="Y131" s="36">
        <v>0</v>
      </c>
      <c r="Z131" s="36">
        <v>0</v>
      </c>
      <c r="AA131" s="36">
        <v>0</v>
      </c>
      <c r="AB131" s="36">
        <v>0</v>
      </c>
      <c r="AC131" s="36">
        <v>0</v>
      </c>
      <c r="AD131" s="36">
        <v>0</v>
      </c>
      <c r="AE131" s="36">
        <v>0</v>
      </c>
      <c r="AF131" s="36">
        <v>0</v>
      </c>
      <c r="AG131" s="36">
        <v>0</v>
      </c>
      <c r="AH131" s="36">
        <v>0</v>
      </c>
      <c r="AI131" s="36">
        <v>0</v>
      </c>
      <c r="AJ131" s="36">
        <v>0</v>
      </c>
      <c r="AK131" s="36">
        <v>0</v>
      </c>
      <c r="AL131" s="36">
        <v>0</v>
      </c>
      <c r="AM131" s="36">
        <v>0</v>
      </c>
      <c r="AN131" s="36">
        <v>0</v>
      </c>
      <c r="AO131" s="36">
        <v>0</v>
      </c>
      <c r="AP131" s="36">
        <v>0</v>
      </c>
      <c r="AQ131" s="36">
        <v>0</v>
      </c>
      <c r="AR131" s="36">
        <v>0</v>
      </c>
      <c r="AS131" s="36">
        <v>0</v>
      </c>
      <c r="AT131" s="36">
        <v>0</v>
      </c>
      <c r="AU131" s="36">
        <v>0</v>
      </c>
      <c r="AV131" s="36">
        <v>0</v>
      </c>
      <c r="AW131" s="36">
        <v>0</v>
      </c>
      <c r="AX131" s="36">
        <v>0</v>
      </c>
      <c r="AY131" s="36">
        <v>0</v>
      </c>
      <c r="AZ131" s="36">
        <v>0</v>
      </c>
      <c r="BA131" s="36">
        <v>0</v>
      </c>
      <c r="BB131" s="36">
        <v>0</v>
      </c>
      <c r="BC131" s="36">
        <v>0</v>
      </c>
      <c r="BD131" s="36">
        <v>0</v>
      </c>
      <c r="BE131" s="36">
        <v>0</v>
      </c>
      <c r="BF131" s="36">
        <v>0</v>
      </c>
      <c r="BG131" s="36">
        <v>0</v>
      </c>
      <c r="BH131" s="36">
        <v>0</v>
      </c>
      <c r="BI131" s="36">
        <v>0</v>
      </c>
      <c r="BJ131" s="36">
        <v>0</v>
      </c>
      <c r="BK131" s="36">
        <v>0</v>
      </c>
      <c r="BL131" s="36">
        <v>0</v>
      </c>
    </row>
    <row r="132" spans="1:64" s="37" customFormat="1" x14ac:dyDescent="0.2">
      <c r="A132" s="34">
        <v>129</v>
      </c>
      <c r="B132" s="34" t="s">
        <v>3</v>
      </c>
      <c r="C132" s="34" t="s">
        <v>4</v>
      </c>
      <c r="D132" s="41">
        <v>4.5268540829999999</v>
      </c>
      <c r="E132" s="36">
        <v>7</v>
      </c>
      <c r="F132" s="36">
        <v>0</v>
      </c>
      <c r="G132" s="36">
        <v>0</v>
      </c>
      <c r="H132" s="36">
        <v>7</v>
      </c>
      <c r="I132" s="36">
        <v>0</v>
      </c>
      <c r="J132" s="36">
        <v>0</v>
      </c>
      <c r="K132" s="36">
        <v>0</v>
      </c>
      <c r="L132" s="36">
        <v>0</v>
      </c>
      <c r="M132" s="36">
        <v>0</v>
      </c>
      <c r="N132" s="36">
        <v>0</v>
      </c>
      <c r="O132" s="36">
        <v>0</v>
      </c>
      <c r="P132" s="36">
        <v>0</v>
      </c>
      <c r="Q132" s="36">
        <v>0</v>
      </c>
      <c r="R132" s="36">
        <v>0</v>
      </c>
      <c r="S132" s="36">
        <v>0</v>
      </c>
      <c r="T132" s="36">
        <v>0</v>
      </c>
      <c r="U132" s="36">
        <v>0</v>
      </c>
      <c r="V132" s="36">
        <v>0</v>
      </c>
      <c r="W132" s="36">
        <v>0</v>
      </c>
      <c r="X132" s="36">
        <v>0</v>
      </c>
      <c r="Y132" s="36">
        <v>0</v>
      </c>
      <c r="Z132" s="36">
        <v>0</v>
      </c>
      <c r="AA132" s="36">
        <v>0</v>
      </c>
      <c r="AB132" s="36">
        <v>0</v>
      </c>
      <c r="AC132" s="36">
        <v>0</v>
      </c>
      <c r="AD132" s="36">
        <v>0</v>
      </c>
      <c r="AE132" s="36">
        <v>0</v>
      </c>
      <c r="AF132" s="36">
        <v>0</v>
      </c>
      <c r="AG132" s="36">
        <v>0</v>
      </c>
      <c r="AH132" s="36">
        <v>0</v>
      </c>
      <c r="AI132" s="36">
        <v>0</v>
      </c>
      <c r="AJ132" s="36">
        <v>0</v>
      </c>
      <c r="AK132" s="36">
        <v>0</v>
      </c>
      <c r="AL132" s="36">
        <v>0</v>
      </c>
      <c r="AM132" s="36">
        <v>0</v>
      </c>
      <c r="AN132" s="36">
        <v>0</v>
      </c>
      <c r="AO132" s="36">
        <v>0</v>
      </c>
      <c r="AP132" s="36">
        <v>0</v>
      </c>
      <c r="AQ132" s="36">
        <v>0</v>
      </c>
      <c r="AR132" s="36">
        <v>0</v>
      </c>
      <c r="AS132" s="36">
        <v>0</v>
      </c>
      <c r="AT132" s="36">
        <v>0</v>
      </c>
      <c r="AU132" s="36">
        <v>0</v>
      </c>
      <c r="AV132" s="36">
        <v>0</v>
      </c>
      <c r="AW132" s="36">
        <v>0</v>
      </c>
      <c r="AX132" s="36">
        <v>0</v>
      </c>
      <c r="AY132" s="36">
        <v>0</v>
      </c>
      <c r="AZ132" s="36">
        <v>0</v>
      </c>
      <c r="BA132" s="36">
        <v>0</v>
      </c>
      <c r="BB132" s="36">
        <v>0</v>
      </c>
      <c r="BC132" s="36">
        <v>0</v>
      </c>
      <c r="BD132" s="36">
        <v>0</v>
      </c>
      <c r="BE132" s="36">
        <v>0</v>
      </c>
      <c r="BF132" s="36">
        <v>0</v>
      </c>
      <c r="BG132" s="36">
        <v>1.68855E-3</v>
      </c>
      <c r="BH132" s="36">
        <v>0.110737422</v>
      </c>
      <c r="BI132" s="36">
        <v>0</v>
      </c>
      <c r="BJ132" s="36">
        <v>0</v>
      </c>
      <c r="BK132" s="36">
        <v>0</v>
      </c>
      <c r="BL132" s="36">
        <v>0</v>
      </c>
    </row>
    <row r="133" spans="1:64" s="37" customFormat="1" x14ac:dyDescent="0.2">
      <c r="A133" s="34">
        <v>130</v>
      </c>
      <c r="B133" s="34" t="s">
        <v>14</v>
      </c>
      <c r="C133" s="34" t="s">
        <v>15</v>
      </c>
      <c r="D133" s="41">
        <v>4.5064575140000001</v>
      </c>
      <c r="E133" s="36">
        <v>88</v>
      </c>
      <c r="F133" s="36">
        <v>0</v>
      </c>
      <c r="G133" s="36">
        <v>0</v>
      </c>
      <c r="H133" s="36">
        <v>88</v>
      </c>
      <c r="I133" s="36">
        <v>0</v>
      </c>
      <c r="J133" s="36">
        <v>0</v>
      </c>
      <c r="K133" s="36">
        <v>0</v>
      </c>
      <c r="L133" s="36">
        <v>0</v>
      </c>
      <c r="M133" s="36">
        <v>0</v>
      </c>
      <c r="N133" s="36">
        <v>0</v>
      </c>
      <c r="O133" s="36">
        <v>0</v>
      </c>
      <c r="P133" s="36">
        <v>0</v>
      </c>
      <c r="Q133" s="36">
        <v>0</v>
      </c>
      <c r="R133" s="36">
        <v>0</v>
      </c>
      <c r="S133" s="36">
        <v>0</v>
      </c>
      <c r="T133" s="36">
        <v>0</v>
      </c>
      <c r="U133" s="36">
        <v>0</v>
      </c>
      <c r="V133" s="36">
        <v>0</v>
      </c>
      <c r="W133" s="36">
        <v>0</v>
      </c>
      <c r="X133" s="36">
        <v>0</v>
      </c>
      <c r="Y133" s="36">
        <v>0</v>
      </c>
      <c r="Z133" s="36">
        <v>0</v>
      </c>
      <c r="AA133" s="36">
        <v>0</v>
      </c>
      <c r="AB133" s="36">
        <v>0</v>
      </c>
      <c r="AC133" s="36">
        <v>0</v>
      </c>
      <c r="AD133" s="36">
        <v>0</v>
      </c>
      <c r="AE133" s="36">
        <v>0</v>
      </c>
      <c r="AF133" s="36">
        <v>0</v>
      </c>
      <c r="AG133" s="36">
        <v>0</v>
      </c>
      <c r="AH133" s="36">
        <v>0</v>
      </c>
      <c r="AI133" s="36">
        <v>0</v>
      </c>
      <c r="AJ133" s="36">
        <v>0</v>
      </c>
      <c r="AK133" s="36">
        <v>0</v>
      </c>
      <c r="AL133" s="36">
        <v>0</v>
      </c>
      <c r="AM133" s="36">
        <v>0</v>
      </c>
      <c r="AN133" s="36">
        <v>0</v>
      </c>
      <c r="AO133" s="36">
        <v>0</v>
      </c>
      <c r="AP133" s="36">
        <v>0</v>
      </c>
      <c r="AQ133" s="36">
        <v>0</v>
      </c>
      <c r="AR133" s="36">
        <v>0</v>
      </c>
      <c r="AS133" s="36">
        <v>0</v>
      </c>
      <c r="AT133" s="36">
        <v>0</v>
      </c>
      <c r="AU133" s="36">
        <v>0</v>
      </c>
      <c r="AV133" s="36">
        <v>0</v>
      </c>
      <c r="AW133" s="36">
        <v>0</v>
      </c>
      <c r="AX133" s="36">
        <v>0</v>
      </c>
      <c r="AY133" s="36">
        <v>0</v>
      </c>
      <c r="AZ133" s="36">
        <v>0</v>
      </c>
      <c r="BA133" s="36">
        <v>0</v>
      </c>
      <c r="BB133" s="36">
        <v>0</v>
      </c>
      <c r="BC133" s="36">
        <v>0</v>
      </c>
      <c r="BD133" s="36">
        <v>0</v>
      </c>
      <c r="BE133" s="36">
        <v>0</v>
      </c>
      <c r="BF133" s="36">
        <v>0</v>
      </c>
      <c r="BG133" s="36">
        <v>0</v>
      </c>
      <c r="BH133" s="36">
        <v>0</v>
      </c>
      <c r="BI133" s="36">
        <v>0</v>
      </c>
      <c r="BJ133" s="36">
        <v>0</v>
      </c>
      <c r="BK133" s="36">
        <v>0</v>
      </c>
      <c r="BL133" s="36">
        <v>0</v>
      </c>
    </row>
    <row r="134" spans="1:64" s="37" customFormat="1" x14ac:dyDescent="0.2">
      <c r="A134" s="34">
        <v>131</v>
      </c>
      <c r="B134" s="34" t="s">
        <v>14</v>
      </c>
      <c r="C134" s="34" t="s">
        <v>16</v>
      </c>
      <c r="D134" s="41">
        <v>4.4131546879999997</v>
      </c>
      <c r="E134" s="36">
        <v>95</v>
      </c>
      <c r="F134" s="36">
        <v>0</v>
      </c>
      <c r="G134" s="36">
        <v>0</v>
      </c>
      <c r="H134" s="36">
        <v>95</v>
      </c>
      <c r="I134" s="36">
        <v>0</v>
      </c>
      <c r="J134" s="36">
        <v>0</v>
      </c>
      <c r="K134" s="36">
        <v>0</v>
      </c>
      <c r="L134" s="36">
        <v>0</v>
      </c>
      <c r="M134" s="36">
        <v>0</v>
      </c>
      <c r="N134" s="36">
        <v>0</v>
      </c>
      <c r="O134" s="36">
        <v>0</v>
      </c>
      <c r="P134" s="36">
        <v>0</v>
      </c>
      <c r="Q134" s="36">
        <v>0</v>
      </c>
      <c r="R134" s="36">
        <v>0</v>
      </c>
      <c r="S134" s="36">
        <v>0</v>
      </c>
      <c r="T134" s="36">
        <v>0</v>
      </c>
      <c r="U134" s="36">
        <v>0</v>
      </c>
      <c r="V134" s="36">
        <v>0</v>
      </c>
      <c r="W134" s="36">
        <v>0</v>
      </c>
      <c r="X134" s="36">
        <v>0</v>
      </c>
      <c r="Y134" s="36">
        <v>0</v>
      </c>
      <c r="Z134" s="36">
        <v>0</v>
      </c>
      <c r="AA134" s="36">
        <v>0</v>
      </c>
      <c r="AB134" s="36">
        <v>0</v>
      </c>
      <c r="AC134" s="36">
        <v>0</v>
      </c>
      <c r="AD134" s="36">
        <v>0</v>
      </c>
      <c r="AE134" s="36">
        <v>0</v>
      </c>
      <c r="AF134" s="36">
        <v>0</v>
      </c>
      <c r="AG134" s="36">
        <v>0</v>
      </c>
      <c r="AH134" s="36">
        <v>0</v>
      </c>
      <c r="AI134" s="36">
        <v>0</v>
      </c>
      <c r="AJ134" s="36">
        <v>0</v>
      </c>
      <c r="AK134" s="36">
        <v>0</v>
      </c>
      <c r="AL134" s="36">
        <v>0</v>
      </c>
      <c r="AM134" s="36">
        <v>0</v>
      </c>
      <c r="AN134" s="36">
        <v>0</v>
      </c>
      <c r="AO134" s="36">
        <v>0</v>
      </c>
      <c r="AP134" s="36">
        <v>0</v>
      </c>
      <c r="AQ134" s="36">
        <v>0</v>
      </c>
      <c r="AR134" s="36">
        <v>0</v>
      </c>
      <c r="AS134" s="36">
        <v>0</v>
      </c>
      <c r="AT134" s="36">
        <v>0</v>
      </c>
      <c r="AU134" s="36">
        <v>0</v>
      </c>
      <c r="AV134" s="36">
        <v>0</v>
      </c>
      <c r="AW134" s="36">
        <v>0</v>
      </c>
      <c r="AX134" s="36">
        <v>0</v>
      </c>
      <c r="AY134" s="36">
        <v>0</v>
      </c>
      <c r="AZ134" s="36">
        <v>0</v>
      </c>
      <c r="BA134" s="36">
        <v>0</v>
      </c>
      <c r="BB134" s="36">
        <v>0</v>
      </c>
      <c r="BC134" s="36">
        <v>0</v>
      </c>
      <c r="BD134" s="36">
        <v>0</v>
      </c>
      <c r="BE134" s="36">
        <v>0</v>
      </c>
      <c r="BF134" s="36">
        <v>0</v>
      </c>
      <c r="BG134" s="36">
        <v>0</v>
      </c>
      <c r="BH134" s="36">
        <v>0</v>
      </c>
      <c r="BI134" s="36">
        <v>0</v>
      </c>
      <c r="BJ134" s="36">
        <v>0</v>
      </c>
      <c r="BK134" s="36">
        <v>0</v>
      </c>
      <c r="BL134" s="36">
        <v>0</v>
      </c>
    </row>
    <row r="135" spans="1:64" s="37" customFormat="1" x14ac:dyDescent="0.2">
      <c r="A135" s="34">
        <v>132</v>
      </c>
      <c r="B135" s="34" t="s">
        <v>14</v>
      </c>
      <c r="C135" s="34" t="s">
        <v>17</v>
      </c>
      <c r="D135" s="41">
        <v>4.7188706079999996</v>
      </c>
      <c r="E135" s="36">
        <v>3</v>
      </c>
      <c r="F135" s="36">
        <v>0</v>
      </c>
      <c r="G135" s="36">
        <v>0</v>
      </c>
      <c r="H135" s="36">
        <v>3</v>
      </c>
      <c r="I135" s="36">
        <v>0</v>
      </c>
      <c r="J135" s="36">
        <v>0</v>
      </c>
      <c r="K135" s="36">
        <v>0</v>
      </c>
      <c r="L135" s="36">
        <v>0</v>
      </c>
      <c r="M135" s="36">
        <v>0</v>
      </c>
      <c r="N135" s="36">
        <v>0</v>
      </c>
      <c r="O135" s="36">
        <v>0</v>
      </c>
      <c r="P135" s="36">
        <v>0</v>
      </c>
      <c r="Q135" s="36">
        <v>0</v>
      </c>
      <c r="R135" s="36">
        <v>0</v>
      </c>
      <c r="S135" s="36">
        <v>0</v>
      </c>
      <c r="T135" s="36">
        <v>0</v>
      </c>
      <c r="U135" s="36">
        <v>0</v>
      </c>
      <c r="V135" s="36">
        <v>0</v>
      </c>
      <c r="W135" s="36">
        <v>0</v>
      </c>
      <c r="X135" s="36">
        <v>0</v>
      </c>
      <c r="Y135" s="36">
        <v>0</v>
      </c>
      <c r="Z135" s="36">
        <v>0</v>
      </c>
      <c r="AA135" s="36">
        <v>0</v>
      </c>
      <c r="AB135" s="36">
        <v>0</v>
      </c>
      <c r="AC135" s="36">
        <v>0</v>
      </c>
      <c r="AD135" s="36">
        <v>0</v>
      </c>
      <c r="AE135" s="36">
        <v>0</v>
      </c>
      <c r="AF135" s="36">
        <v>0</v>
      </c>
      <c r="AG135" s="36">
        <v>0</v>
      </c>
      <c r="AH135" s="36">
        <v>0</v>
      </c>
      <c r="AI135" s="36">
        <v>0</v>
      </c>
      <c r="AJ135" s="36">
        <v>0</v>
      </c>
      <c r="AK135" s="36">
        <v>0</v>
      </c>
      <c r="AL135" s="36">
        <v>0</v>
      </c>
      <c r="AM135" s="36">
        <v>0</v>
      </c>
      <c r="AN135" s="36">
        <v>0</v>
      </c>
      <c r="AO135" s="36">
        <v>0</v>
      </c>
      <c r="AP135" s="36">
        <v>0</v>
      </c>
      <c r="AQ135" s="36">
        <v>0</v>
      </c>
      <c r="AR135" s="36">
        <v>0</v>
      </c>
      <c r="AS135" s="36">
        <v>0</v>
      </c>
      <c r="AT135" s="36">
        <v>0</v>
      </c>
      <c r="AU135" s="36">
        <v>0</v>
      </c>
      <c r="AV135" s="36">
        <v>0</v>
      </c>
      <c r="AW135" s="36">
        <v>0</v>
      </c>
      <c r="AX135" s="36">
        <v>0</v>
      </c>
      <c r="AY135" s="36">
        <v>0</v>
      </c>
      <c r="AZ135" s="36">
        <v>0</v>
      </c>
      <c r="BA135" s="36">
        <v>0</v>
      </c>
      <c r="BB135" s="36">
        <v>0.18502427599999999</v>
      </c>
      <c r="BC135" s="36">
        <v>10.651629153</v>
      </c>
      <c r="BD135" s="36">
        <v>22.548387966</v>
      </c>
      <c r="BE135" s="36">
        <v>1.3315888571428571E-2</v>
      </c>
      <c r="BF135" s="36">
        <v>2.6631777142857142E-2</v>
      </c>
      <c r="BG135" s="36">
        <v>0.47421438300000002</v>
      </c>
      <c r="BH135" s="36">
        <v>2.6458784720000001</v>
      </c>
      <c r="BI135" s="36">
        <v>0</v>
      </c>
      <c r="BJ135" s="36">
        <v>0</v>
      </c>
      <c r="BK135" s="36">
        <v>0</v>
      </c>
      <c r="BL135" s="36">
        <v>0</v>
      </c>
    </row>
    <row r="136" spans="1:64" s="37" customFormat="1" x14ac:dyDescent="0.2">
      <c r="A136" s="34">
        <v>133</v>
      </c>
      <c r="B136" s="34" t="s">
        <v>14</v>
      </c>
      <c r="C136" s="34" t="s">
        <v>18</v>
      </c>
      <c r="D136" s="41">
        <v>4.4036246410000004</v>
      </c>
      <c r="E136" s="36">
        <v>13</v>
      </c>
      <c r="F136" s="36">
        <v>0</v>
      </c>
      <c r="G136" s="36">
        <v>0</v>
      </c>
      <c r="H136" s="36">
        <v>13</v>
      </c>
      <c r="I136" s="36">
        <v>0</v>
      </c>
      <c r="J136" s="36">
        <v>0</v>
      </c>
      <c r="K136" s="36">
        <v>0</v>
      </c>
      <c r="L136" s="36">
        <v>0</v>
      </c>
      <c r="M136" s="36">
        <v>0</v>
      </c>
      <c r="N136" s="36">
        <v>0</v>
      </c>
      <c r="O136" s="36">
        <v>0</v>
      </c>
      <c r="P136" s="36">
        <v>0</v>
      </c>
      <c r="Q136" s="36">
        <v>0</v>
      </c>
      <c r="R136" s="36">
        <v>0</v>
      </c>
      <c r="S136" s="36">
        <v>0</v>
      </c>
      <c r="T136" s="36">
        <v>0</v>
      </c>
      <c r="U136" s="36">
        <v>0</v>
      </c>
      <c r="V136" s="36">
        <v>0</v>
      </c>
      <c r="W136" s="36">
        <v>0</v>
      </c>
      <c r="X136" s="36">
        <v>0</v>
      </c>
      <c r="Y136" s="36">
        <v>0</v>
      </c>
      <c r="Z136" s="36">
        <v>0</v>
      </c>
      <c r="AA136" s="36">
        <v>0</v>
      </c>
      <c r="AB136" s="36">
        <v>0</v>
      </c>
      <c r="AC136" s="36">
        <v>0</v>
      </c>
      <c r="AD136" s="36">
        <v>0</v>
      </c>
      <c r="AE136" s="36">
        <v>0</v>
      </c>
      <c r="AF136" s="36">
        <v>0</v>
      </c>
      <c r="AG136" s="36">
        <v>0</v>
      </c>
      <c r="AH136" s="36">
        <v>0</v>
      </c>
      <c r="AI136" s="36">
        <v>0</v>
      </c>
      <c r="AJ136" s="36">
        <v>0</v>
      </c>
      <c r="AK136" s="36">
        <v>0</v>
      </c>
      <c r="AL136" s="36">
        <v>0</v>
      </c>
      <c r="AM136" s="36">
        <v>0</v>
      </c>
      <c r="AN136" s="36">
        <v>0</v>
      </c>
      <c r="AO136" s="36">
        <v>0</v>
      </c>
      <c r="AP136" s="36">
        <v>0</v>
      </c>
      <c r="AQ136" s="36">
        <v>0</v>
      </c>
      <c r="AR136" s="36">
        <v>0</v>
      </c>
      <c r="AS136" s="36">
        <v>0</v>
      </c>
      <c r="AT136" s="36">
        <v>0</v>
      </c>
      <c r="AU136" s="36">
        <v>0</v>
      </c>
      <c r="AV136" s="36">
        <v>0</v>
      </c>
      <c r="AW136" s="36">
        <v>0</v>
      </c>
      <c r="AX136" s="36">
        <v>0</v>
      </c>
      <c r="AY136" s="36">
        <v>0</v>
      </c>
      <c r="AZ136" s="36">
        <v>0</v>
      </c>
      <c r="BA136" s="36">
        <v>0</v>
      </c>
      <c r="BB136" s="36">
        <v>0</v>
      </c>
      <c r="BC136" s="36">
        <v>0</v>
      </c>
      <c r="BD136" s="36">
        <v>0</v>
      </c>
      <c r="BE136" s="36">
        <v>0</v>
      </c>
      <c r="BF136" s="36">
        <v>0</v>
      </c>
      <c r="BG136" s="36">
        <v>0</v>
      </c>
      <c r="BH136" s="36">
        <v>0</v>
      </c>
      <c r="BI136" s="36">
        <v>0</v>
      </c>
      <c r="BJ136" s="36">
        <v>0</v>
      </c>
      <c r="BK136" s="36">
        <v>0</v>
      </c>
      <c r="BL136" s="36">
        <v>0</v>
      </c>
    </row>
    <row r="137" spans="1:64" s="37" customFormat="1" x14ac:dyDescent="0.2">
      <c r="A137" s="34">
        <v>134</v>
      </c>
      <c r="B137" s="34" t="s">
        <v>14</v>
      </c>
      <c r="C137" s="34" t="s">
        <v>19</v>
      </c>
      <c r="D137" s="41">
        <v>4.0477304759999999</v>
      </c>
      <c r="E137" s="36">
        <v>7</v>
      </c>
      <c r="F137" s="36">
        <v>0</v>
      </c>
      <c r="G137" s="36">
        <v>0</v>
      </c>
      <c r="H137" s="36">
        <v>7</v>
      </c>
      <c r="I137" s="36">
        <v>0</v>
      </c>
      <c r="J137" s="36">
        <v>0</v>
      </c>
      <c r="K137" s="36">
        <v>0</v>
      </c>
      <c r="L137" s="36">
        <v>0</v>
      </c>
      <c r="M137" s="36">
        <v>0</v>
      </c>
      <c r="N137" s="36">
        <v>0</v>
      </c>
      <c r="O137" s="36">
        <v>0</v>
      </c>
      <c r="P137" s="36">
        <v>0</v>
      </c>
      <c r="Q137" s="36">
        <v>0</v>
      </c>
      <c r="R137" s="36">
        <v>0</v>
      </c>
      <c r="S137" s="36">
        <v>0</v>
      </c>
      <c r="T137" s="36">
        <v>0</v>
      </c>
      <c r="U137" s="36">
        <v>0</v>
      </c>
      <c r="V137" s="36">
        <v>0</v>
      </c>
      <c r="W137" s="36">
        <v>0</v>
      </c>
      <c r="X137" s="36">
        <v>0</v>
      </c>
      <c r="Y137" s="36">
        <v>0</v>
      </c>
      <c r="Z137" s="36">
        <v>0</v>
      </c>
      <c r="AA137" s="36">
        <v>0</v>
      </c>
      <c r="AB137" s="36">
        <v>0</v>
      </c>
      <c r="AC137" s="36">
        <v>0</v>
      </c>
      <c r="AD137" s="36">
        <v>0</v>
      </c>
      <c r="AE137" s="36">
        <v>0</v>
      </c>
      <c r="AF137" s="36">
        <v>0</v>
      </c>
      <c r="AG137" s="36">
        <v>0</v>
      </c>
      <c r="AH137" s="36">
        <v>0</v>
      </c>
      <c r="AI137" s="36">
        <v>0</v>
      </c>
      <c r="AJ137" s="36">
        <v>0</v>
      </c>
      <c r="AK137" s="36">
        <v>0</v>
      </c>
      <c r="AL137" s="36">
        <v>0</v>
      </c>
      <c r="AM137" s="36">
        <v>0</v>
      </c>
      <c r="AN137" s="36">
        <v>0</v>
      </c>
      <c r="AO137" s="36">
        <v>0</v>
      </c>
      <c r="AP137" s="36">
        <v>0</v>
      </c>
      <c r="AQ137" s="36">
        <v>0</v>
      </c>
      <c r="AR137" s="36">
        <v>0</v>
      </c>
      <c r="AS137" s="36">
        <v>0</v>
      </c>
      <c r="AT137" s="36">
        <v>0</v>
      </c>
      <c r="AU137" s="36">
        <v>0</v>
      </c>
      <c r="AV137" s="36">
        <v>0</v>
      </c>
      <c r="AW137" s="36">
        <v>0</v>
      </c>
      <c r="AX137" s="36">
        <v>0</v>
      </c>
      <c r="AY137" s="36">
        <v>0</v>
      </c>
      <c r="AZ137" s="36">
        <v>0</v>
      </c>
      <c r="BA137" s="36">
        <v>0</v>
      </c>
      <c r="BB137" s="36">
        <v>0</v>
      </c>
      <c r="BC137" s="36">
        <v>0</v>
      </c>
      <c r="BD137" s="36">
        <v>0</v>
      </c>
      <c r="BE137" s="36">
        <v>0</v>
      </c>
      <c r="BF137" s="36">
        <v>0</v>
      </c>
      <c r="BG137" s="36">
        <v>0</v>
      </c>
      <c r="BH137" s="36">
        <v>0</v>
      </c>
      <c r="BI137" s="36">
        <v>0</v>
      </c>
      <c r="BJ137" s="36">
        <v>0</v>
      </c>
      <c r="BK137" s="36">
        <v>0</v>
      </c>
      <c r="BL137" s="36">
        <v>0</v>
      </c>
    </row>
    <row r="138" spans="1:64" s="37" customFormat="1" x14ac:dyDescent="0.2">
      <c r="A138" s="34">
        <v>135</v>
      </c>
      <c r="B138" s="34" t="s">
        <v>14</v>
      </c>
      <c r="C138" s="34" t="s">
        <v>20</v>
      </c>
      <c r="D138" s="41">
        <v>4.203649499</v>
      </c>
      <c r="E138" s="36">
        <v>20</v>
      </c>
      <c r="F138" s="36">
        <v>0</v>
      </c>
      <c r="G138" s="36">
        <v>0</v>
      </c>
      <c r="H138" s="36">
        <v>20</v>
      </c>
      <c r="I138" s="36">
        <v>0</v>
      </c>
      <c r="J138" s="36">
        <v>0</v>
      </c>
      <c r="K138" s="36">
        <v>0</v>
      </c>
      <c r="L138" s="36">
        <v>0</v>
      </c>
      <c r="M138" s="36">
        <v>0</v>
      </c>
      <c r="N138" s="36">
        <v>0</v>
      </c>
      <c r="O138" s="36">
        <v>0</v>
      </c>
      <c r="P138" s="36">
        <v>0</v>
      </c>
      <c r="Q138" s="36">
        <v>0</v>
      </c>
      <c r="R138" s="36">
        <v>0</v>
      </c>
      <c r="S138" s="36">
        <v>0</v>
      </c>
      <c r="T138" s="36">
        <v>0</v>
      </c>
      <c r="U138" s="36">
        <v>0</v>
      </c>
      <c r="V138" s="36">
        <v>0</v>
      </c>
      <c r="W138" s="36">
        <v>0</v>
      </c>
      <c r="X138" s="36">
        <v>0</v>
      </c>
      <c r="Y138" s="36">
        <v>0</v>
      </c>
      <c r="Z138" s="36">
        <v>0</v>
      </c>
      <c r="AA138" s="36">
        <v>0</v>
      </c>
      <c r="AB138" s="36">
        <v>0</v>
      </c>
      <c r="AC138" s="36">
        <v>0</v>
      </c>
      <c r="AD138" s="36">
        <v>0</v>
      </c>
      <c r="AE138" s="36">
        <v>0</v>
      </c>
      <c r="AF138" s="36">
        <v>0</v>
      </c>
      <c r="AG138" s="36">
        <v>0</v>
      </c>
      <c r="AH138" s="36">
        <v>0</v>
      </c>
      <c r="AI138" s="36">
        <v>0</v>
      </c>
      <c r="AJ138" s="36">
        <v>0</v>
      </c>
      <c r="AK138" s="36">
        <v>0</v>
      </c>
      <c r="AL138" s="36">
        <v>0</v>
      </c>
      <c r="AM138" s="36">
        <v>0</v>
      </c>
      <c r="AN138" s="36">
        <v>0</v>
      </c>
      <c r="AO138" s="36">
        <v>0</v>
      </c>
      <c r="AP138" s="36">
        <v>0</v>
      </c>
      <c r="AQ138" s="36">
        <v>0</v>
      </c>
      <c r="AR138" s="36">
        <v>0</v>
      </c>
      <c r="AS138" s="36">
        <v>0</v>
      </c>
      <c r="AT138" s="36">
        <v>0</v>
      </c>
      <c r="AU138" s="36">
        <v>0</v>
      </c>
      <c r="AV138" s="36">
        <v>0</v>
      </c>
      <c r="AW138" s="36">
        <v>0</v>
      </c>
      <c r="AX138" s="36">
        <v>0</v>
      </c>
      <c r="AY138" s="36">
        <v>0</v>
      </c>
      <c r="AZ138" s="36">
        <v>0</v>
      </c>
      <c r="BA138" s="36">
        <v>0</v>
      </c>
      <c r="BB138" s="36">
        <v>0</v>
      </c>
      <c r="BC138" s="36">
        <v>0</v>
      </c>
      <c r="BD138" s="36">
        <v>0</v>
      </c>
      <c r="BE138" s="36">
        <v>0</v>
      </c>
      <c r="BF138" s="36">
        <v>0</v>
      </c>
      <c r="BG138" s="36">
        <v>0</v>
      </c>
      <c r="BH138" s="36">
        <v>0</v>
      </c>
      <c r="BI138" s="36">
        <v>0</v>
      </c>
      <c r="BJ138" s="36">
        <v>0</v>
      </c>
      <c r="BK138" s="36">
        <v>0</v>
      </c>
      <c r="BL138" s="36">
        <v>0</v>
      </c>
    </row>
    <row r="139" spans="1:64" s="37" customFormat="1" x14ac:dyDescent="0.2">
      <c r="A139" s="34">
        <v>136</v>
      </c>
      <c r="B139" s="34" t="s">
        <v>14</v>
      </c>
      <c r="C139" s="34" t="s">
        <v>21</v>
      </c>
      <c r="D139" s="41">
        <v>4.1432597610000004</v>
      </c>
      <c r="E139" s="36">
        <v>1</v>
      </c>
      <c r="F139" s="36">
        <v>0</v>
      </c>
      <c r="G139" s="36">
        <v>0</v>
      </c>
      <c r="H139" s="36">
        <v>1</v>
      </c>
      <c r="I139" s="36">
        <v>0</v>
      </c>
      <c r="J139" s="36">
        <v>0</v>
      </c>
      <c r="K139" s="36">
        <v>0</v>
      </c>
      <c r="L139" s="36">
        <v>0</v>
      </c>
      <c r="M139" s="36">
        <v>0</v>
      </c>
      <c r="N139" s="36">
        <v>0</v>
      </c>
      <c r="O139" s="36">
        <v>0</v>
      </c>
      <c r="P139" s="36">
        <v>0</v>
      </c>
      <c r="Q139" s="36">
        <v>0</v>
      </c>
      <c r="R139" s="36">
        <v>0</v>
      </c>
      <c r="S139" s="36">
        <v>0</v>
      </c>
      <c r="T139" s="36">
        <v>0</v>
      </c>
      <c r="U139" s="36">
        <v>0</v>
      </c>
      <c r="V139" s="36">
        <v>0</v>
      </c>
      <c r="W139" s="36">
        <v>0</v>
      </c>
      <c r="X139" s="36">
        <v>0</v>
      </c>
      <c r="Y139" s="36">
        <v>0</v>
      </c>
      <c r="Z139" s="36">
        <v>0</v>
      </c>
      <c r="AA139" s="36">
        <v>0</v>
      </c>
      <c r="AB139" s="36">
        <v>0</v>
      </c>
      <c r="AC139" s="36">
        <v>0</v>
      </c>
      <c r="AD139" s="36">
        <v>0</v>
      </c>
      <c r="AE139" s="36">
        <v>0</v>
      </c>
      <c r="AF139" s="36">
        <v>0</v>
      </c>
      <c r="AG139" s="36">
        <v>0</v>
      </c>
      <c r="AH139" s="36">
        <v>0</v>
      </c>
      <c r="AI139" s="36">
        <v>0</v>
      </c>
      <c r="AJ139" s="36">
        <v>0</v>
      </c>
      <c r="AK139" s="36">
        <v>0</v>
      </c>
      <c r="AL139" s="36">
        <v>0</v>
      </c>
      <c r="AM139" s="36">
        <v>0</v>
      </c>
      <c r="AN139" s="36">
        <v>0</v>
      </c>
      <c r="AO139" s="36">
        <v>0</v>
      </c>
      <c r="AP139" s="36">
        <v>0</v>
      </c>
      <c r="AQ139" s="36">
        <v>0</v>
      </c>
      <c r="AR139" s="36">
        <v>0</v>
      </c>
      <c r="AS139" s="36">
        <v>0</v>
      </c>
      <c r="AT139" s="36">
        <v>0</v>
      </c>
      <c r="AU139" s="36">
        <v>0</v>
      </c>
      <c r="AV139" s="36">
        <v>0</v>
      </c>
      <c r="AW139" s="36">
        <v>0</v>
      </c>
      <c r="AX139" s="36">
        <v>0</v>
      </c>
      <c r="AY139" s="36">
        <v>0</v>
      </c>
      <c r="AZ139" s="36">
        <v>0</v>
      </c>
      <c r="BA139" s="36">
        <v>0</v>
      </c>
      <c r="BB139" s="36">
        <v>0</v>
      </c>
      <c r="BC139" s="36">
        <v>0</v>
      </c>
      <c r="BD139" s="36">
        <v>0</v>
      </c>
      <c r="BE139" s="36">
        <v>0</v>
      </c>
      <c r="BF139" s="36">
        <v>0</v>
      </c>
      <c r="BG139" s="36">
        <v>0</v>
      </c>
      <c r="BH139" s="36">
        <v>0</v>
      </c>
      <c r="BI139" s="36">
        <v>0</v>
      </c>
      <c r="BJ139" s="36">
        <v>0</v>
      </c>
      <c r="BK139" s="36">
        <v>0</v>
      </c>
      <c r="BL139" s="36">
        <v>0</v>
      </c>
    </row>
    <row r="140" spans="1:64" s="37" customFormat="1" x14ac:dyDescent="0.2">
      <c r="A140" s="34">
        <v>137</v>
      </c>
      <c r="B140" s="34" t="s">
        <v>14</v>
      </c>
      <c r="C140" s="34" t="s">
        <v>22</v>
      </c>
      <c r="D140" s="41">
        <v>4.3120033949999996</v>
      </c>
      <c r="E140" s="36">
        <v>3</v>
      </c>
      <c r="F140" s="36">
        <v>0</v>
      </c>
      <c r="G140" s="36">
        <v>0</v>
      </c>
      <c r="H140" s="36">
        <v>3</v>
      </c>
      <c r="I140" s="36">
        <v>0</v>
      </c>
      <c r="J140" s="36">
        <v>0</v>
      </c>
      <c r="K140" s="36">
        <v>0</v>
      </c>
      <c r="L140" s="36">
        <v>0</v>
      </c>
      <c r="M140" s="36">
        <v>0</v>
      </c>
      <c r="N140" s="36">
        <v>0</v>
      </c>
      <c r="O140" s="36">
        <v>0</v>
      </c>
      <c r="P140" s="36">
        <v>0</v>
      </c>
      <c r="Q140" s="36">
        <v>0</v>
      </c>
      <c r="R140" s="36">
        <v>0</v>
      </c>
      <c r="S140" s="36">
        <v>0</v>
      </c>
      <c r="T140" s="36">
        <v>0</v>
      </c>
      <c r="U140" s="36">
        <v>0</v>
      </c>
      <c r="V140" s="36">
        <v>0</v>
      </c>
      <c r="W140" s="36">
        <v>0</v>
      </c>
      <c r="X140" s="36">
        <v>0</v>
      </c>
      <c r="Y140" s="36">
        <v>0</v>
      </c>
      <c r="Z140" s="36">
        <v>0</v>
      </c>
      <c r="AA140" s="36">
        <v>0</v>
      </c>
      <c r="AB140" s="36">
        <v>0</v>
      </c>
      <c r="AC140" s="36">
        <v>0</v>
      </c>
      <c r="AD140" s="36">
        <v>0</v>
      </c>
      <c r="AE140" s="36">
        <v>0</v>
      </c>
      <c r="AF140" s="36">
        <v>0</v>
      </c>
      <c r="AG140" s="36">
        <v>0</v>
      </c>
      <c r="AH140" s="36">
        <v>0</v>
      </c>
      <c r="AI140" s="36">
        <v>0</v>
      </c>
      <c r="AJ140" s="36">
        <v>0</v>
      </c>
      <c r="AK140" s="36">
        <v>0</v>
      </c>
      <c r="AL140" s="36">
        <v>0</v>
      </c>
      <c r="AM140" s="36">
        <v>0</v>
      </c>
      <c r="AN140" s="36">
        <v>0</v>
      </c>
      <c r="AO140" s="36">
        <v>0</v>
      </c>
      <c r="AP140" s="36">
        <v>0</v>
      </c>
      <c r="AQ140" s="36">
        <v>0</v>
      </c>
      <c r="AR140" s="36">
        <v>0</v>
      </c>
      <c r="AS140" s="36">
        <v>0</v>
      </c>
      <c r="AT140" s="36">
        <v>0</v>
      </c>
      <c r="AU140" s="36">
        <v>0</v>
      </c>
      <c r="AV140" s="36">
        <v>0</v>
      </c>
      <c r="AW140" s="36">
        <v>0</v>
      </c>
      <c r="AX140" s="36">
        <v>0</v>
      </c>
      <c r="AY140" s="36">
        <v>0</v>
      </c>
      <c r="AZ140" s="36">
        <v>0</v>
      </c>
      <c r="BA140" s="36">
        <v>0</v>
      </c>
      <c r="BB140" s="36">
        <v>0</v>
      </c>
      <c r="BC140" s="36">
        <v>0</v>
      </c>
      <c r="BD140" s="36">
        <v>0</v>
      </c>
      <c r="BE140" s="36">
        <v>0</v>
      </c>
      <c r="BF140" s="36">
        <v>0</v>
      </c>
      <c r="BG140" s="36">
        <v>0</v>
      </c>
      <c r="BH140" s="36">
        <v>0</v>
      </c>
      <c r="BI140" s="36">
        <v>0</v>
      </c>
      <c r="BJ140" s="36">
        <v>0</v>
      </c>
      <c r="BK140" s="36">
        <v>0</v>
      </c>
      <c r="BL140" s="36">
        <v>0</v>
      </c>
    </row>
    <row r="141" spans="1:64" s="37" customFormat="1" x14ac:dyDescent="0.2">
      <c r="A141" s="34">
        <v>138</v>
      </c>
      <c r="B141" s="34" t="s">
        <v>14</v>
      </c>
      <c r="C141" s="34" t="s">
        <v>23</v>
      </c>
      <c r="D141" s="41">
        <v>4.1726659550000003</v>
      </c>
      <c r="E141" s="36">
        <v>3</v>
      </c>
      <c r="F141" s="36">
        <v>0</v>
      </c>
      <c r="G141" s="36">
        <v>0</v>
      </c>
      <c r="H141" s="36">
        <v>3</v>
      </c>
      <c r="I141" s="36">
        <v>0</v>
      </c>
      <c r="J141" s="36">
        <v>0</v>
      </c>
      <c r="K141" s="36">
        <v>0</v>
      </c>
      <c r="L141" s="36">
        <v>0</v>
      </c>
      <c r="M141" s="36">
        <v>0</v>
      </c>
      <c r="N141" s="36">
        <v>0</v>
      </c>
      <c r="O141" s="36">
        <v>0</v>
      </c>
      <c r="P141" s="36">
        <v>0</v>
      </c>
      <c r="Q141" s="36">
        <v>0</v>
      </c>
      <c r="R141" s="36">
        <v>0</v>
      </c>
      <c r="S141" s="36">
        <v>0</v>
      </c>
      <c r="T141" s="36">
        <v>0</v>
      </c>
      <c r="U141" s="36">
        <v>0</v>
      </c>
      <c r="V141" s="36">
        <v>0</v>
      </c>
      <c r="W141" s="36">
        <v>0</v>
      </c>
      <c r="X141" s="36">
        <v>0</v>
      </c>
      <c r="Y141" s="36">
        <v>0</v>
      </c>
      <c r="Z141" s="36">
        <v>0</v>
      </c>
      <c r="AA141" s="36">
        <v>0</v>
      </c>
      <c r="AB141" s="36">
        <v>0</v>
      </c>
      <c r="AC141" s="36">
        <v>0</v>
      </c>
      <c r="AD141" s="36">
        <v>0</v>
      </c>
      <c r="AE141" s="36">
        <v>0</v>
      </c>
      <c r="AF141" s="36">
        <v>0</v>
      </c>
      <c r="AG141" s="36">
        <v>0</v>
      </c>
      <c r="AH141" s="36">
        <v>0</v>
      </c>
      <c r="AI141" s="36">
        <v>0</v>
      </c>
      <c r="AJ141" s="36">
        <v>0</v>
      </c>
      <c r="AK141" s="36">
        <v>0</v>
      </c>
      <c r="AL141" s="36">
        <v>0</v>
      </c>
      <c r="AM141" s="36">
        <v>0</v>
      </c>
      <c r="AN141" s="36">
        <v>0</v>
      </c>
      <c r="AO141" s="36">
        <v>0</v>
      </c>
      <c r="AP141" s="36">
        <v>0</v>
      </c>
      <c r="AQ141" s="36">
        <v>0</v>
      </c>
      <c r="AR141" s="36">
        <v>0</v>
      </c>
      <c r="AS141" s="36">
        <v>0</v>
      </c>
      <c r="AT141" s="36">
        <v>0</v>
      </c>
      <c r="AU141" s="36">
        <v>0</v>
      </c>
      <c r="AV141" s="36">
        <v>0</v>
      </c>
      <c r="AW141" s="36">
        <v>0</v>
      </c>
      <c r="AX141" s="36">
        <v>0</v>
      </c>
      <c r="AY141" s="36">
        <v>0</v>
      </c>
      <c r="AZ141" s="36">
        <v>0</v>
      </c>
      <c r="BA141" s="36">
        <v>0</v>
      </c>
      <c r="BB141" s="36">
        <v>0</v>
      </c>
      <c r="BC141" s="36">
        <v>0</v>
      </c>
      <c r="BD141" s="36">
        <v>0</v>
      </c>
      <c r="BE141" s="36">
        <v>0</v>
      </c>
      <c r="BF141" s="36">
        <v>0</v>
      </c>
      <c r="BG141" s="36">
        <v>0</v>
      </c>
      <c r="BH141" s="36">
        <v>0</v>
      </c>
      <c r="BI141" s="36">
        <v>0</v>
      </c>
      <c r="BJ141" s="36">
        <v>0</v>
      </c>
      <c r="BK141" s="36">
        <v>0</v>
      </c>
      <c r="BL141" s="36">
        <v>0</v>
      </c>
    </row>
    <row r="142" spans="1:64" s="37" customFormat="1" x14ac:dyDescent="0.2">
      <c r="A142" s="34">
        <v>139</v>
      </c>
      <c r="B142" s="34" t="s">
        <v>14</v>
      </c>
      <c r="C142" s="34" t="s">
        <v>24</v>
      </c>
      <c r="D142" s="41">
        <v>4.4971547709999999</v>
      </c>
      <c r="E142" s="36">
        <v>6</v>
      </c>
      <c r="F142" s="36">
        <v>0</v>
      </c>
      <c r="G142" s="36">
        <v>0</v>
      </c>
      <c r="H142" s="36">
        <v>6</v>
      </c>
      <c r="I142" s="36">
        <v>0</v>
      </c>
      <c r="J142" s="36">
        <v>0</v>
      </c>
      <c r="K142" s="36">
        <v>0</v>
      </c>
      <c r="L142" s="36">
        <v>0</v>
      </c>
      <c r="M142" s="36">
        <v>0</v>
      </c>
      <c r="N142" s="36">
        <v>0</v>
      </c>
      <c r="O142" s="36">
        <v>0</v>
      </c>
      <c r="P142" s="36">
        <v>0</v>
      </c>
      <c r="Q142" s="36">
        <v>0</v>
      </c>
      <c r="R142" s="36">
        <v>0</v>
      </c>
      <c r="S142" s="36">
        <v>0</v>
      </c>
      <c r="T142" s="36">
        <v>0</v>
      </c>
      <c r="U142" s="36">
        <v>0</v>
      </c>
      <c r="V142" s="36">
        <v>0</v>
      </c>
      <c r="W142" s="36">
        <v>0</v>
      </c>
      <c r="X142" s="36">
        <v>0</v>
      </c>
      <c r="Y142" s="36">
        <v>0</v>
      </c>
      <c r="Z142" s="36">
        <v>0</v>
      </c>
      <c r="AA142" s="36">
        <v>0</v>
      </c>
      <c r="AB142" s="36">
        <v>0</v>
      </c>
      <c r="AC142" s="36">
        <v>0</v>
      </c>
      <c r="AD142" s="36">
        <v>0</v>
      </c>
      <c r="AE142" s="36">
        <v>0</v>
      </c>
      <c r="AF142" s="36">
        <v>0</v>
      </c>
      <c r="AG142" s="36">
        <v>0</v>
      </c>
      <c r="AH142" s="36">
        <v>0</v>
      </c>
      <c r="AI142" s="36">
        <v>0</v>
      </c>
      <c r="AJ142" s="36">
        <v>0</v>
      </c>
      <c r="AK142" s="36">
        <v>0</v>
      </c>
      <c r="AL142" s="36">
        <v>0</v>
      </c>
      <c r="AM142" s="36">
        <v>0</v>
      </c>
      <c r="AN142" s="36">
        <v>0</v>
      </c>
      <c r="AO142" s="36">
        <v>0</v>
      </c>
      <c r="AP142" s="36">
        <v>0</v>
      </c>
      <c r="AQ142" s="36">
        <v>0</v>
      </c>
      <c r="AR142" s="36">
        <v>0</v>
      </c>
      <c r="AS142" s="36">
        <v>0</v>
      </c>
      <c r="AT142" s="36">
        <v>0</v>
      </c>
      <c r="AU142" s="36">
        <v>0</v>
      </c>
      <c r="AV142" s="36">
        <v>0</v>
      </c>
      <c r="AW142" s="36">
        <v>0</v>
      </c>
      <c r="AX142" s="36">
        <v>0</v>
      </c>
      <c r="AY142" s="36">
        <v>0</v>
      </c>
      <c r="AZ142" s="36">
        <v>0</v>
      </c>
      <c r="BA142" s="36">
        <v>0</v>
      </c>
      <c r="BB142" s="36">
        <v>0</v>
      </c>
      <c r="BC142" s="36">
        <v>0</v>
      </c>
      <c r="BD142" s="36">
        <v>0</v>
      </c>
      <c r="BE142" s="36">
        <v>0</v>
      </c>
      <c r="BF142" s="36">
        <v>0</v>
      </c>
      <c r="BG142" s="36">
        <v>0</v>
      </c>
      <c r="BH142" s="36">
        <v>0</v>
      </c>
      <c r="BI142" s="36">
        <v>0</v>
      </c>
      <c r="BJ142" s="36">
        <v>0</v>
      </c>
      <c r="BK142" s="36">
        <v>0</v>
      </c>
      <c r="BL142" s="36">
        <v>0</v>
      </c>
    </row>
    <row r="143" spans="1:64" s="37" customFormat="1" x14ac:dyDescent="0.2">
      <c r="A143" s="34">
        <v>140</v>
      </c>
      <c r="B143" s="34" t="s">
        <v>14</v>
      </c>
      <c r="C143" s="34" t="s">
        <v>25</v>
      </c>
      <c r="D143" s="41">
        <v>4.5184002200000002</v>
      </c>
      <c r="E143" s="36">
        <v>2</v>
      </c>
      <c r="F143" s="36">
        <v>0</v>
      </c>
      <c r="G143" s="36">
        <v>0</v>
      </c>
      <c r="H143" s="36">
        <v>2</v>
      </c>
      <c r="I143" s="36">
        <v>0</v>
      </c>
      <c r="J143" s="36">
        <v>0</v>
      </c>
      <c r="K143" s="36">
        <v>0</v>
      </c>
      <c r="L143" s="36">
        <v>0</v>
      </c>
      <c r="M143" s="36">
        <v>0</v>
      </c>
      <c r="N143" s="36">
        <v>0</v>
      </c>
      <c r="O143" s="36">
        <v>0</v>
      </c>
      <c r="P143" s="36">
        <v>0</v>
      </c>
      <c r="Q143" s="36">
        <v>0</v>
      </c>
      <c r="R143" s="36">
        <v>0</v>
      </c>
      <c r="S143" s="36">
        <v>0</v>
      </c>
      <c r="T143" s="36">
        <v>0</v>
      </c>
      <c r="U143" s="36">
        <v>0</v>
      </c>
      <c r="V143" s="36">
        <v>0</v>
      </c>
      <c r="W143" s="36">
        <v>0</v>
      </c>
      <c r="X143" s="36">
        <v>0</v>
      </c>
      <c r="Y143" s="36">
        <v>0</v>
      </c>
      <c r="Z143" s="36">
        <v>0</v>
      </c>
      <c r="AA143" s="36">
        <v>0</v>
      </c>
      <c r="AB143" s="36">
        <v>0</v>
      </c>
      <c r="AC143" s="36">
        <v>0</v>
      </c>
      <c r="AD143" s="36">
        <v>0</v>
      </c>
      <c r="AE143" s="36">
        <v>0</v>
      </c>
      <c r="AF143" s="36">
        <v>0</v>
      </c>
      <c r="AG143" s="36">
        <v>0</v>
      </c>
      <c r="AH143" s="36">
        <v>0</v>
      </c>
      <c r="AI143" s="36">
        <v>0</v>
      </c>
      <c r="AJ143" s="36">
        <v>0</v>
      </c>
      <c r="AK143" s="36">
        <v>0</v>
      </c>
      <c r="AL143" s="36">
        <v>0</v>
      </c>
      <c r="AM143" s="36">
        <v>0</v>
      </c>
      <c r="AN143" s="36">
        <v>0</v>
      </c>
      <c r="AO143" s="36">
        <v>0</v>
      </c>
      <c r="AP143" s="36">
        <v>0</v>
      </c>
      <c r="AQ143" s="36">
        <v>0</v>
      </c>
      <c r="AR143" s="36">
        <v>0</v>
      </c>
      <c r="AS143" s="36">
        <v>0</v>
      </c>
      <c r="AT143" s="36">
        <v>0</v>
      </c>
      <c r="AU143" s="36">
        <v>0</v>
      </c>
      <c r="AV143" s="36">
        <v>0</v>
      </c>
      <c r="AW143" s="36">
        <v>0</v>
      </c>
      <c r="AX143" s="36">
        <v>0</v>
      </c>
      <c r="AY143" s="36">
        <v>0</v>
      </c>
      <c r="AZ143" s="36">
        <v>0</v>
      </c>
      <c r="BA143" s="36">
        <v>0</v>
      </c>
      <c r="BB143" s="36">
        <v>0</v>
      </c>
      <c r="BC143" s="36">
        <v>0</v>
      </c>
      <c r="BD143" s="36">
        <v>0</v>
      </c>
      <c r="BE143" s="36">
        <v>0</v>
      </c>
      <c r="BF143" s="36">
        <v>0</v>
      </c>
      <c r="BG143" s="36">
        <v>0</v>
      </c>
      <c r="BH143" s="36">
        <v>3.9568086000000002E-2</v>
      </c>
      <c r="BI143" s="36">
        <v>0</v>
      </c>
      <c r="BJ143" s="36">
        <v>0</v>
      </c>
      <c r="BK143" s="36">
        <v>0</v>
      </c>
      <c r="BL143" s="36">
        <v>0</v>
      </c>
    </row>
    <row r="144" spans="1:64" s="37" customFormat="1" x14ac:dyDescent="0.2">
      <c r="A144" s="34">
        <v>141</v>
      </c>
      <c r="B144" s="34" t="s">
        <v>14</v>
      </c>
      <c r="C144" s="34" t="s">
        <v>26</v>
      </c>
      <c r="D144" s="41">
        <v>4.7257389329999997</v>
      </c>
      <c r="E144" s="36">
        <v>22</v>
      </c>
      <c r="F144" s="36">
        <v>0</v>
      </c>
      <c r="G144" s="36">
        <v>0</v>
      </c>
      <c r="H144" s="36">
        <v>22</v>
      </c>
      <c r="I144" s="36">
        <v>0</v>
      </c>
      <c r="J144" s="36">
        <v>0</v>
      </c>
      <c r="K144" s="36">
        <v>0</v>
      </c>
      <c r="L144" s="36">
        <v>0</v>
      </c>
      <c r="M144" s="36">
        <v>0</v>
      </c>
      <c r="N144" s="36">
        <v>0</v>
      </c>
      <c r="O144" s="36">
        <v>0</v>
      </c>
      <c r="P144" s="36">
        <v>0</v>
      </c>
      <c r="Q144" s="36">
        <v>0</v>
      </c>
      <c r="R144" s="36">
        <v>0</v>
      </c>
      <c r="S144" s="36">
        <v>0</v>
      </c>
      <c r="T144" s="36">
        <v>0</v>
      </c>
      <c r="U144" s="36">
        <v>0</v>
      </c>
      <c r="V144" s="36">
        <v>0</v>
      </c>
      <c r="W144" s="36">
        <v>0</v>
      </c>
      <c r="X144" s="36">
        <v>0</v>
      </c>
      <c r="Y144" s="36">
        <v>0</v>
      </c>
      <c r="Z144" s="36">
        <v>0</v>
      </c>
      <c r="AA144" s="36">
        <v>0</v>
      </c>
      <c r="AB144" s="36">
        <v>0</v>
      </c>
      <c r="AC144" s="36">
        <v>0</v>
      </c>
      <c r="AD144" s="36">
        <v>0</v>
      </c>
      <c r="AE144" s="36">
        <v>0</v>
      </c>
      <c r="AF144" s="36">
        <v>0</v>
      </c>
      <c r="AG144" s="36">
        <v>0</v>
      </c>
      <c r="AH144" s="36">
        <v>0</v>
      </c>
      <c r="AI144" s="36">
        <v>0</v>
      </c>
      <c r="AJ144" s="36">
        <v>0</v>
      </c>
      <c r="AK144" s="36">
        <v>0</v>
      </c>
      <c r="AL144" s="36">
        <v>0</v>
      </c>
      <c r="AM144" s="36">
        <v>0</v>
      </c>
      <c r="AN144" s="36">
        <v>0</v>
      </c>
      <c r="AO144" s="36">
        <v>0</v>
      </c>
      <c r="AP144" s="36">
        <v>0</v>
      </c>
      <c r="AQ144" s="36">
        <v>0</v>
      </c>
      <c r="AR144" s="36">
        <v>0</v>
      </c>
      <c r="AS144" s="36">
        <v>0</v>
      </c>
      <c r="AT144" s="36">
        <v>0</v>
      </c>
      <c r="AU144" s="36">
        <v>0</v>
      </c>
      <c r="AV144" s="36">
        <v>0</v>
      </c>
      <c r="AW144" s="36">
        <v>0</v>
      </c>
      <c r="AX144" s="36">
        <v>0</v>
      </c>
      <c r="AY144" s="36">
        <v>0</v>
      </c>
      <c r="AZ144" s="36">
        <v>0</v>
      </c>
      <c r="BA144" s="36">
        <v>0</v>
      </c>
      <c r="BB144" s="36">
        <v>0</v>
      </c>
      <c r="BC144" s="36">
        <v>0</v>
      </c>
      <c r="BD144" s="36">
        <v>0</v>
      </c>
      <c r="BE144" s="36">
        <v>0</v>
      </c>
      <c r="BF144" s="36">
        <v>0</v>
      </c>
      <c r="BG144" s="36">
        <v>0.83110283699999998</v>
      </c>
      <c r="BH144" s="36">
        <v>1.633271578</v>
      </c>
      <c r="BI144" s="36">
        <v>0</v>
      </c>
      <c r="BJ144" s="36">
        <v>0</v>
      </c>
      <c r="BK144" s="36">
        <v>0</v>
      </c>
      <c r="BL144" s="36">
        <v>0</v>
      </c>
    </row>
    <row r="145" spans="1:64" s="37" customFormat="1" x14ac:dyDescent="0.2">
      <c r="A145" s="34">
        <v>142</v>
      </c>
      <c r="B145" s="34" t="s">
        <v>14</v>
      </c>
      <c r="C145" s="34" t="s">
        <v>27</v>
      </c>
      <c r="D145" s="41">
        <v>4.6921754890000003</v>
      </c>
      <c r="E145" s="36">
        <v>1</v>
      </c>
      <c r="F145" s="36">
        <v>0</v>
      </c>
      <c r="G145" s="36">
        <v>0</v>
      </c>
      <c r="H145" s="36">
        <v>1</v>
      </c>
      <c r="I145" s="36">
        <v>0</v>
      </c>
      <c r="J145" s="36">
        <v>0</v>
      </c>
      <c r="K145" s="36">
        <v>0</v>
      </c>
      <c r="L145" s="36">
        <v>0</v>
      </c>
      <c r="M145" s="36">
        <v>0</v>
      </c>
      <c r="N145" s="36">
        <v>0</v>
      </c>
      <c r="O145" s="36">
        <v>0</v>
      </c>
      <c r="P145" s="36">
        <v>0</v>
      </c>
      <c r="Q145" s="36">
        <v>0</v>
      </c>
      <c r="R145" s="36">
        <v>0</v>
      </c>
      <c r="S145" s="36">
        <v>0</v>
      </c>
      <c r="T145" s="36">
        <v>0</v>
      </c>
      <c r="U145" s="36">
        <v>0</v>
      </c>
      <c r="V145" s="36">
        <v>0</v>
      </c>
      <c r="W145" s="36">
        <v>0</v>
      </c>
      <c r="X145" s="36">
        <v>0</v>
      </c>
      <c r="Y145" s="36">
        <v>0</v>
      </c>
      <c r="Z145" s="36">
        <v>0</v>
      </c>
      <c r="AA145" s="36">
        <v>0</v>
      </c>
      <c r="AB145" s="36">
        <v>0</v>
      </c>
      <c r="AC145" s="36">
        <v>0</v>
      </c>
      <c r="AD145" s="36">
        <v>0</v>
      </c>
      <c r="AE145" s="36">
        <v>0</v>
      </c>
      <c r="AF145" s="36">
        <v>0</v>
      </c>
      <c r="AG145" s="36">
        <v>0</v>
      </c>
      <c r="AH145" s="36">
        <v>0</v>
      </c>
      <c r="AI145" s="36">
        <v>0</v>
      </c>
      <c r="AJ145" s="36">
        <v>0</v>
      </c>
      <c r="AK145" s="36">
        <v>0</v>
      </c>
      <c r="AL145" s="36">
        <v>0</v>
      </c>
      <c r="AM145" s="36">
        <v>0</v>
      </c>
      <c r="AN145" s="36">
        <v>0</v>
      </c>
      <c r="AO145" s="36">
        <v>0</v>
      </c>
      <c r="AP145" s="36">
        <v>0</v>
      </c>
      <c r="AQ145" s="36">
        <v>0</v>
      </c>
      <c r="AR145" s="36">
        <v>0</v>
      </c>
      <c r="AS145" s="36">
        <v>0</v>
      </c>
      <c r="AT145" s="36">
        <v>0</v>
      </c>
      <c r="AU145" s="36">
        <v>0</v>
      </c>
      <c r="AV145" s="36">
        <v>0</v>
      </c>
      <c r="AW145" s="36">
        <v>0</v>
      </c>
      <c r="AX145" s="36">
        <v>0</v>
      </c>
      <c r="AY145" s="36">
        <v>0</v>
      </c>
      <c r="AZ145" s="36">
        <v>0</v>
      </c>
      <c r="BA145" s="36">
        <v>0</v>
      </c>
      <c r="BB145" s="36">
        <v>0.20286926299999999</v>
      </c>
      <c r="BC145" s="36">
        <v>10.78452338</v>
      </c>
      <c r="BD145" s="36">
        <v>26.502966208</v>
      </c>
      <c r="BE145" s="36">
        <v>1.4600162857142858E-2</v>
      </c>
      <c r="BF145" s="36">
        <v>2.9200325714285717E-2</v>
      </c>
      <c r="BG145" s="36">
        <v>0.27575214599999998</v>
      </c>
      <c r="BH145" s="36">
        <v>4.412274483</v>
      </c>
      <c r="BI145" s="36">
        <v>0</v>
      </c>
      <c r="BJ145" s="36">
        <v>0</v>
      </c>
      <c r="BK145" s="36">
        <v>0</v>
      </c>
      <c r="BL145" s="36">
        <v>0</v>
      </c>
    </row>
    <row r="146" spans="1:64" s="37" customFormat="1" x14ac:dyDescent="0.2">
      <c r="A146" s="34">
        <v>143</v>
      </c>
      <c r="B146" s="34" t="s">
        <v>14</v>
      </c>
      <c r="C146" s="34" t="s">
        <v>28</v>
      </c>
      <c r="D146" s="41">
        <v>4.5782430080000003</v>
      </c>
      <c r="E146" s="36">
        <v>19</v>
      </c>
      <c r="F146" s="36">
        <v>0</v>
      </c>
      <c r="G146" s="36">
        <v>0</v>
      </c>
      <c r="H146" s="36">
        <v>19</v>
      </c>
      <c r="I146" s="36">
        <v>0</v>
      </c>
      <c r="J146" s="36">
        <v>0</v>
      </c>
      <c r="K146" s="36">
        <v>0</v>
      </c>
      <c r="L146" s="36">
        <v>0</v>
      </c>
      <c r="M146" s="36">
        <v>0</v>
      </c>
      <c r="N146" s="36">
        <v>0</v>
      </c>
      <c r="O146" s="36">
        <v>0</v>
      </c>
      <c r="P146" s="36">
        <v>0</v>
      </c>
      <c r="Q146" s="36">
        <v>0</v>
      </c>
      <c r="R146" s="36">
        <v>0</v>
      </c>
      <c r="S146" s="36">
        <v>0</v>
      </c>
      <c r="T146" s="36">
        <v>0</v>
      </c>
      <c r="U146" s="36">
        <v>0</v>
      </c>
      <c r="V146" s="36">
        <v>0</v>
      </c>
      <c r="W146" s="36">
        <v>0</v>
      </c>
      <c r="X146" s="36">
        <v>0</v>
      </c>
      <c r="Y146" s="36">
        <v>0</v>
      </c>
      <c r="Z146" s="36">
        <v>0</v>
      </c>
      <c r="AA146" s="36">
        <v>0</v>
      </c>
      <c r="AB146" s="36">
        <v>0</v>
      </c>
      <c r="AC146" s="36">
        <v>0</v>
      </c>
      <c r="AD146" s="36">
        <v>0</v>
      </c>
      <c r="AE146" s="36">
        <v>0</v>
      </c>
      <c r="AF146" s="36">
        <v>0</v>
      </c>
      <c r="AG146" s="36">
        <v>0</v>
      </c>
      <c r="AH146" s="36">
        <v>0</v>
      </c>
      <c r="AI146" s="36">
        <v>0</v>
      </c>
      <c r="AJ146" s="36">
        <v>0</v>
      </c>
      <c r="AK146" s="36">
        <v>0</v>
      </c>
      <c r="AL146" s="36">
        <v>0</v>
      </c>
      <c r="AM146" s="36">
        <v>0</v>
      </c>
      <c r="AN146" s="36">
        <v>0</v>
      </c>
      <c r="AO146" s="36">
        <v>0</v>
      </c>
      <c r="AP146" s="36">
        <v>0</v>
      </c>
      <c r="AQ146" s="36">
        <v>0</v>
      </c>
      <c r="AR146" s="36">
        <v>0</v>
      </c>
      <c r="AS146" s="36">
        <v>0</v>
      </c>
      <c r="AT146" s="36">
        <v>0</v>
      </c>
      <c r="AU146" s="36">
        <v>0</v>
      </c>
      <c r="AV146" s="36">
        <v>0</v>
      </c>
      <c r="AW146" s="36">
        <v>0</v>
      </c>
      <c r="AX146" s="36">
        <v>0</v>
      </c>
      <c r="AY146" s="36">
        <v>0</v>
      </c>
      <c r="AZ146" s="36">
        <v>0</v>
      </c>
      <c r="BA146" s="36">
        <v>0</v>
      </c>
      <c r="BB146" s="36">
        <v>0</v>
      </c>
      <c r="BC146" s="36">
        <v>0</v>
      </c>
      <c r="BD146" s="36">
        <v>0</v>
      </c>
      <c r="BE146" s="36">
        <v>0</v>
      </c>
      <c r="BF146" s="36">
        <v>0</v>
      </c>
      <c r="BG146" s="36">
        <v>0</v>
      </c>
      <c r="BH146" s="36">
        <v>5.9550581999999998E-2</v>
      </c>
      <c r="BI146" s="36">
        <v>0</v>
      </c>
      <c r="BJ146" s="36">
        <v>0</v>
      </c>
      <c r="BK146" s="36">
        <v>0</v>
      </c>
      <c r="BL146" s="36">
        <v>0</v>
      </c>
    </row>
    <row r="147" spans="1:64" s="37" customFormat="1" x14ac:dyDescent="0.2">
      <c r="A147" s="34">
        <v>144</v>
      </c>
      <c r="B147" s="34" t="s">
        <v>14</v>
      </c>
      <c r="C147" s="34" t="s">
        <v>29</v>
      </c>
      <c r="D147" s="41">
        <v>4.4746065689999996</v>
      </c>
      <c r="E147" s="36">
        <v>5</v>
      </c>
      <c r="F147" s="36">
        <v>0</v>
      </c>
      <c r="G147" s="36">
        <v>0</v>
      </c>
      <c r="H147" s="36">
        <v>5</v>
      </c>
      <c r="I147" s="36">
        <v>0</v>
      </c>
      <c r="J147" s="36">
        <v>0</v>
      </c>
      <c r="K147" s="36">
        <v>0</v>
      </c>
      <c r="L147" s="36">
        <v>0</v>
      </c>
      <c r="M147" s="36">
        <v>0</v>
      </c>
      <c r="N147" s="36">
        <v>0</v>
      </c>
      <c r="O147" s="36">
        <v>0</v>
      </c>
      <c r="P147" s="36">
        <v>0</v>
      </c>
      <c r="Q147" s="36">
        <v>0</v>
      </c>
      <c r="R147" s="36">
        <v>0</v>
      </c>
      <c r="S147" s="36">
        <v>0</v>
      </c>
      <c r="T147" s="36">
        <v>0</v>
      </c>
      <c r="U147" s="36">
        <v>0</v>
      </c>
      <c r="V147" s="36">
        <v>0</v>
      </c>
      <c r="W147" s="36">
        <v>0</v>
      </c>
      <c r="X147" s="36">
        <v>0</v>
      </c>
      <c r="Y147" s="36">
        <v>0</v>
      </c>
      <c r="Z147" s="36">
        <v>0</v>
      </c>
      <c r="AA147" s="36">
        <v>0</v>
      </c>
      <c r="AB147" s="36">
        <v>0</v>
      </c>
      <c r="AC147" s="36">
        <v>0</v>
      </c>
      <c r="AD147" s="36">
        <v>0</v>
      </c>
      <c r="AE147" s="36">
        <v>0</v>
      </c>
      <c r="AF147" s="36">
        <v>0</v>
      </c>
      <c r="AG147" s="36">
        <v>0</v>
      </c>
      <c r="AH147" s="36">
        <v>0</v>
      </c>
      <c r="AI147" s="36">
        <v>0</v>
      </c>
      <c r="AJ147" s="36">
        <v>0</v>
      </c>
      <c r="AK147" s="36">
        <v>0</v>
      </c>
      <c r="AL147" s="36">
        <v>0</v>
      </c>
      <c r="AM147" s="36">
        <v>0</v>
      </c>
      <c r="AN147" s="36">
        <v>0</v>
      </c>
      <c r="AO147" s="36">
        <v>0</v>
      </c>
      <c r="AP147" s="36">
        <v>0</v>
      </c>
      <c r="AQ147" s="36">
        <v>0</v>
      </c>
      <c r="AR147" s="36">
        <v>0</v>
      </c>
      <c r="AS147" s="36">
        <v>0</v>
      </c>
      <c r="AT147" s="36">
        <v>0</v>
      </c>
      <c r="AU147" s="36">
        <v>0</v>
      </c>
      <c r="AV147" s="36">
        <v>0</v>
      </c>
      <c r="AW147" s="36">
        <v>0</v>
      </c>
      <c r="AX147" s="36">
        <v>0</v>
      </c>
      <c r="AY147" s="36">
        <v>0</v>
      </c>
      <c r="AZ147" s="36">
        <v>0</v>
      </c>
      <c r="BA147" s="36">
        <v>0</v>
      </c>
      <c r="BB147" s="36">
        <v>0</v>
      </c>
      <c r="BC147" s="36">
        <v>0</v>
      </c>
      <c r="BD147" s="36">
        <v>0</v>
      </c>
      <c r="BE147" s="36">
        <v>0</v>
      </c>
      <c r="BF147" s="36">
        <v>0</v>
      </c>
      <c r="BG147" s="36">
        <v>0</v>
      </c>
      <c r="BH147" s="36">
        <v>0</v>
      </c>
      <c r="BI147" s="36">
        <v>0</v>
      </c>
      <c r="BJ147" s="36">
        <v>0</v>
      </c>
      <c r="BK147" s="36">
        <v>0</v>
      </c>
      <c r="BL147" s="36">
        <v>0</v>
      </c>
    </row>
    <row r="148" spans="1:64" s="37" customFormat="1" x14ac:dyDescent="0.2">
      <c r="A148" s="34">
        <v>145</v>
      </c>
      <c r="B148" s="34" t="s">
        <v>14</v>
      </c>
      <c r="C148" s="34" t="s">
        <v>30</v>
      </c>
      <c r="D148" s="41">
        <v>4.2482328950000001</v>
      </c>
      <c r="E148" s="36">
        <v>2</v>
      </c>
      <c r="F148" s="36">
        <v>0</v>
      </c>
      <c r="G148" s="36">
        <v>0</v>
      </c>
      <c r="H148" s="36">
        <v>2</v>
      </c>
      <c r="I148" s="36">
        <v>0</v>
      </c>
      <c r="J148" s="36">
        <v>0</v>
      </c>
      <c r="K148" s="36">
        <v>0</v>
      </c>
      <c r="L148" s="36">
        <v>0</v>
      </c>
      <c r="M148" s="36">
        <v>0</v>
      </c>
      <c r="N148" s="36">
        <v>0</v>
      </c>
      <c r="O148" s="36">
        <v>0</v>
      </c>
      <c r="P148" s="36">
        <v>0</v>
      </c>
      <c r="Q148" s="36">
        <v>0</v>
      </c>
      <c r="R148" s="36">
        <v>0</v>
      </c>
      <c r="S148" s="36">
        <v>0</v>
      </c>
      <c r="T148" s="36">
        <v>0</v>
      </c>
      <c r="U148" s="36">
        <v>0</v>
      </c>
      <c r="V148" s="36">
        <v>0</v>
      </c>
      <c r="W148" s="36">
        <v>0</v>
      </c>
      <c r="X148" s="36">
        <v>0</v>
      </c>
      <c r="Y148" s="36">
        <v>0</v>
      </c>
      <c r="Z148" s="36">
        <v>0</v>
      </c>
      <c r="AA148" s="36">
        <v>0</v>
      </c>
      <c r="AB148" s="36">
        <v>0</v>
      </c>
      <c r="AC148" s="36">
        <v>0</v>
      </c>
      <c r="AD148" s="36">
        <v>0</v>
      </c>
      <c r="AE148" s="36">
        <v>0</v>
      </c>
      <c r="AF148" s="36">
        <v>0</v>
      </c>
      <c r="AG148" s="36">
        <v>0</v>
      </c>
      <c r="AH148" s="36">
        <v>0</v>
      </c>
      <c r="AI148" s="36">
        <v>0</v>
      </c>
      <c r="AJ148" s="36">
        <v>0</v>
      </c>
      <c r="AK148" s="36">
        <v>0</v>
      </c>
      <c r="AL148" s="36">
        <v>0</v>
      </c>
      <c r="AM148" s="36">
        <v>0</v>
      </c>
      <c r="AN148" s="36">
        <v>0</v>
      </c>
      <c r="AO148" s="36">
        <v>0</v>
      </c>
      <c r="AP148" s="36">
        <v>0</v>
      </c>
      <c r="AQ148" s="36">
        <v>0</v>
      </c>
      <c r="AR148" s="36">
        <v>0</v>
      </c>
      <c r="AS148" s="36">
        <v>0</v>
      </c>
      <c r="AT148" s="36">
        <v>0</v>
      </c>
      <c r="AU148" s="36">
        <v>0</v>
      </c>
      <c r="AV148" s="36">
        <v>0</v>
      </c>
      <c r="AW148" s="36">
        <v>0</v>
      </c>
      <c r="AX148" s="36">
        <v>0</v>
      </c>
      <c r="AY148" s="36">
        <v>0</v>
      </c>
      <c r="AZ148" s="36">
        <v>0</v>
      </c>
      <c r="BA148" s="36">
        <v>0</v>
      </c>
      <c r="BB148" s="36">
        <v>0</v>
      </c>
      <c r="BC148" s="36">
        <v>0</v>
      </c>
      <c r="BD148" s="36">
        <v>0</v>
      </c>
      <c r="BE148" s="36">
        <v>0</v>
      </c>
      <c r="BF148" s="36">
        <v>0</v>
      </c>
      <c r="BG148" s="36">
        <v>0</v>
      </c>
      <c r="BH148" s="36">
        <v>0</v>
      </c>
      <c r="BI148" s="36">
        <v>0</v>
      </c>
      <c r="BJ148" s="36">
        <v>0</v>
      </c>
      <c r="BK148" s="36">
        <v>0</v>
      </c>
      <c r="BL148" s="36">
        <v>0</v>
      </c>
    </row>
    <row r="149" spans="1:64" s="37" customFormat="1" x14ac:dyDescent="0.2">
      <c r="A149" s="34">
        <v>146</v>
      </c>
      <c r="B149" s="34" t="s">
        <v>14</v>
      </c>
      <c r="C149" s="34" t="s">
        <v>31</v>
      </c>
      <c r="D149" s="41">
        <v>4.7041527509999996</v>
      </c>
      <c r="E149" s="36">
        <v>12</v>
      </c>
      <c r="F149" s="36">
        <v>0</v>
      </c>
      <c r="G149" s="36">
        <v>0</v>
      </c>
      <c r="H149" s="36">
        <v>12</v>
      </c>
      <c r="I149" s="36">
        <v>0</v>
      </c>
      <c r="J149" s="36">
        <v>0</v>
      </c>
      <c r="K149" s="36">
        <v>0</v>
      </c>
      <c r="L149" s="36">
        <v>0</v>
      </c>
      <c r="M149" s="36">
        <v>0</v>
      </c>
      <c r="N149" s="36">
        <v>0</v>
      </c>
      <c r="O149" s="36">
        <v>0</v>
      </c>
      <c r="P149" s="36">
        <v>0</v>
      </c>
      <c r="Q149" s="36">
        <v>0</v>
      </c>
      <c r="R149" s="36">
        <v>0</v>
      </c>
      <c r="S149" s="36">
        <v>0</v>
      </c>
      <c r="T149" s="36">
        <v>0</v>
      </c>
      <c r="U149" s="36">
        <v>0</v>
      </c>
      <c r="V149" s="36">
        <v>0</v>
      </c>
      <c r="W149" s="36">
        <v>0</v>
      </c>
      <c r="X149" s="36">
        <v>0</v>
      </c>
      <c r="Y149" s="36">
        <v>0</v>
      </c>
      <c r="Z149" s="36">
        <v>0</v>
      </c>
      <c r="AA149" s="36">
        <v>0</v>
      </c>
      <c r="AB149" s="36">
        <v>0</v>
      </c>
      <c r="AC149" s="36">
        <v>0</v>
      </c>
      <c r="AD149" s="36">
        <v>0</v>
      </c>
      <c r="AE149" s="36">
        <v>0</v>
      </c>
      <c r="AF149" s="36">
        <v>0</v>
      </c>
      <c r="AG149" s="36">
        <v>0</v>
      </c>
      <c r="AH149" s="36">
        <v>0</v>
      </c>
      <c r="AI149" s="36">
        <v>0</v>
      </c>
      <c r="AJ149" s="36">
        <v>0</v>
      </c>
      <c r="AK149" s="36">
        <v>0</v>
      </c>
      <c r="AL149" s="36">
        <v>0</v>
      </c>
      <c r="AM149" s="36">
        <v>0</v>
      </c>
      <c r="AN149" s="36">
        <v>0</v>
      </c>
      <c r="AO149" s="36">
        <v>0</v>
      </c>
      <c r="AP149" s="36">
        <v>0</v>
      </c>
      <c r="AQ149" s="36">
        <v>0</v>
      </c>
      <c r="AR149" s="36">
        <v>0</v>
      </c>
      <c r="AS149" s="36">
        <v>0</v>
      </c>
      <c r="AT149" s="36">
        <v>0</v>
      </c>
      <c r="AU149" s="36">
        <v>0</v>
      </c>
      <c r="AV149" s="36">
        <v>0</v>
      </c>
      <c r="AW149" s="36">
        <v>0</v>
      </c>
      <c r="AX149" s="36">
        <v>0</v>
      </c>
      <c r="AY149" s="36">
        <v>0</v>
      </c>
      <c r="AZ149" s="36">
        <v>0</v>
      </c>
      <c r="BA149" s="36">
        <v>0</v>
      </c>
      <c r="BB149" s="36">
        <v>0</v>
      </c>
      <c r="BC149" s="36">
        <v>0</v>
      </c>
      <c r="BD149" s="36">
        <v>0</v>
      </c>
      <c r="BE149" s="36">
        <v>0</v>
      </c>
      <c r="BF149" s="36">
        <v>0</v>
      </c>
      <c r="BG149" s="36">
        <v>0.14199682299999999</v>
      </c>
      <c r="BH149" s="36">
        <v>0.134560598</v>
      </c>
      <c r="BI149" s="36">
        <v>0</v>
      </c>
      <c r="BJ149" s="36">
        <v>0</v>
      </c>
      <c r="BK149" s="36">
        <v>0</v>
      </c>
      <c r="BL149" s="36">
        <v>0</v>
      </c>
    </row>
    <row r="150" spans="1:64" s="37" customFormat="1" x14ac:dyDescent="0.2">
      <c r="A150" s="34">
        <v>147</v>
      </c>
      <c r="B150" s="34" t="s">
        <v>14</v>
      </c>
      <c r="C150" s="34" t="s">
        <v>233</v>
      </c>
      <c r="D150" s="41">
        <v>4.4169904569999998</v>
      </c>
      <c r="E150" s="36">
        <v>12</v>
      </c>
      <c r="F150" s="36">
        <v>0</v>
      </c>
      <c r="G150" s="36">
        <v>0</v>
      </c>
      <c r="H150" s="36">
        <v>12</v>
      </c>
      <c r="I150" s="36">
        <v>0</v>
      </c>
      <c r="J150" s="36">
        <v>0</v>
      </c>
      <c r="K150" s="36">
        <v>0</v>
      </c>
      <c r="L150" s="36">
        <v>0</v>
      </c>
      <c r="M150" s="36">
        <v>0</v>
      </c>
      <c r="N150" s="36">
        <v>0</v>
      </c>
      <c r="O150" s="36">
        <v>0</v>
      </c>
      <c r="P150" s="36">
        <v>0</v>
      </c>
      <c r="Q150" s="36">
        <v>0</v>
      </c>
      <c r="R150" s="36">
        <v>0</v>
      </c>
      <c r="S150" s="36">
        <v>0</v>
      </c>
      <c r="T150" s="36">
        <v>0</v>
      </c>
      <c r="U150" s="36">
        <v>0</v>
      </c>
      <c r="V150" s="36">
        <v>0</v>
      </c>
      <c r="W150" s="36">
        <v>0</v>
      </c>
      <c r="X150" s="36">
        <v>0</v>
      </c>
      <c r="Y150" s="36">
        <v>0</v>
      </c>
      <c r="Z150" s="36">
        <v>0</v>
      </c>
      <c r="AA150" s="36">
        <v>0</v>
      </c>
      <c r="AB150" s="36">
        <v>0</v>
      </c>
      <c r="AC150" s="36">
        <v>0</v>
      </c>
      <c r="AD150" s="36">
        <v>0</v>
      </c>
      <c r="AE150" s="36">
        <v>0</v>
      </c>
      <c r="AF150" s="36">
        <v>0</v>
      </c>
      <c r="AG150" s="36">
        <v>0</v>
      </c>
      <c r="AH150" s="36">
        <v>0</v>
      </c>
      <c r="AI150" s="36">
        <v>0</v>
      </c>
      <c r="AJ150" s="36">
        <v>0</v>
      </c>
      <c r="AK150" s="36">
        <v>0</v>
      </c>
      <c r="AL150" s="36">
        <v>0</v>
      </c>
      <c r="AM150" s="36">
        <v>0</v>
      </c>
      <c r="AN150" s="36">
        <v>0</v>
      </c>
      <c r="AO150" s="36">
        <v>0</v>
      </c>
      <c r="AP150" s="36">
        <v>0</v>
      </c>
      <c r="AQ150" s="36">
        <v>0</v>
      </c>
      <c r="AR150" s="36">
        <v>0</v>
      </c>
      <c r="AS150" s="36">
        <v>0</v>
      </c>
      <c r="AT150" s="36">
        <v>0</v>
      </c>
      <c r="AU150" s="36">
        <v>0</v>
      </c>
      <c r="AV150" s="36">
        <v>0</v>
      </c>
      <c r="AW150" s="36">
        <v>0</v>
      </c>
      <c r="AX150" s="36">
        <v>0</v>
      </c>
      <c r="AY150" s="36">
        <v>0</v>
      </c>
      <c r="AZ150" s="36">
        <v>0</v>
      </c>
      <c r="BA150" s="36">
        <v>0</v>
      </c>
      <c r="BB150" s="36">
        <v>0</v>
      </c>
      <c r="BC150" s="36">
        <v>0</v>
      </c>
      <c r="BD150" s="36">
        <v>0</v>
      </c>
      <c r="BE150" s="36">
        <v>0</v>
      </c>
      <c r="BF150" s="36">
        <v>0</v>
      </c>
      <c r="BG150" s="36">
        <v>0</v>
      </c>
      <c r="BH150" s="36">
        <v>0</v>
      </c>
      <c r="BI150" s="36">
        <v>0</v>
      </c>
      <c r="BJ150" s="36">
        <v>0</v>
      </c>
      <c r="BK150" s="36">
        <v>0</v>
      </c>
      <c r="BL150" s="36">
        <v>0</v>
      </c>
    </row>
    <row r="151" spans="1:64" s="37" customFormat="1" x14ac:dyDescent="0.2">
      <c r="A151" s="34">
        <v>148</v>
      </c>
      <c r="B151" s="34" t="s">
        <v>235</v>
      </c>
      <c r="C151" s="34" t="s">
        <v>234</v>
      </c>
      <c r="D151" s="41">
        <v>4.962625525</v>
      </c>
      <c r="E151" s="36">
        <v>5</v>
      </c>
      <c r="F151" s="36">
        <v>0</v>
      </c>
      <c r="G151" s="36">
        <v>0</v>
      </c>
      <c r="H151" s="36">
        <v>5</v>
      </c>
      <c r="I151" s="36">
        <v>0</v>
      </c>
      <c r="J151" s="36">
        <v>0</v>
      </c>
      <c r="K151" s="36">
        <v>0</v>
      </c>
      <c r="L151" s="36">
        <v>0</v>
      </c>
      <c r="M151" s="36">
        <v>0</v>
      </c>
      <c r="N151" s="36">
        <v>0</v>
      </c>
      <c r="O151" s="36">
        <v>3.3618330000000003E-3</v>
      </c>
      <c r="P151" s="36">
        <v>5.612199E-3</v>
      </c>
      <c r="Q151" s="36">
        <v>2.4867840000000001E-3</v>
      </c>
      <c r="R151" s="36">
        <v>8.7504900000000003E-4</v>
      </c>
      <c r="S151" s="36">
        <v>4.4708300000000003E-3</v>
      </c>
      <c r="T151" s="36">
        <v>1.1413689999999999E-3</v>
      </c>
      <c r="U151" s="36">
        <v>0</v>
      </c>
      <c r="V151" s="36">
        <v>0</v>
      </c>
      <c r="W151" s="36">
        <v>3.3618330000000003E-3</v>
      </c>
      <c r="X151" s="36">
        <v>5.612199E-3</v>
      </c>
      <c r="Y151" s="36">
        <v>8.9740319999999998E-3</v>
      </c>
      <c r="Z151" s="36">
        <v>0</v>
      </c>
      <c r="AA151" s="36">
        <v>0</v>
      </c>
      <c r="AB151" s="36">
        <v>0</v>
      </c>
      <c r="AC151" s="36">
        <v>0</v>
      </c>
      <c r="AD151" s="36">
        <v>0</v>
      </c>
      <c r="AE151" s="36">
        <v>0</v>
      </c>
      <c r="AF151" s="36">
        <v>0</v>
      </c>
      <c r="AG151" s="36">
        <v>0</v>
      </c>
      <c r="AH151" s="36">
        <v>0</v>
      </c>
      <c r="AI151" s="36">
        <v>0</v>
      </c>
      <c r="AJ151" s="36">
        <v>0</v>
      </c>
      <c r="AK151" s="36">
        <v>0</v>
      </c>
      <c r="AL151" s="36">
        <v>0</v>
      </c>
      <c r="AM151" s="36">
        <v>0</v>
      </c>
      <c r="AN151" s="36">
        <v>0</v>
      </c>
      <c r="AO151" s="36">
        <v>0</v>
      </c>
      <c r="AP151" s="36">
        <v>1.1364821000000001E-2</v>
      </c>
      <c r="AQ151" s="36">
        <v>6.1195190000000003E-3</v>
      </c>
      <c r="AR151" s="36">
        <v>1.7484340000000001E-2</v>
      </c>
      <c r="AS151" s="36">
        <v>0</v>
      </c>
      <c r="AT151" s="36">
        <v>0</v>
      </c>
      <c r="AU151" s="36">
        <v>0</v>
      </c>
      <c r="AV151" s="36">
        <v>0</v>
      </c>
      <c r="AW151" s="36">
        <v>0</v>
      </c>
      <c r="AX151" s="36">
        <v>0</v>
      </c>
      <c r="AY151" s="36">
        <v>0</v>
      </c>
      <c r="AZ151" s="36">
        <v>0</v>
      </c>
      <c r="BA151" s="36">
        <v>0</v>
      </c>
      <c r="BB151" s="36">
        <v>2.7254426939999998</v>
      </c>
      <c r="BC151" s="36">
        <v>178.73475674900001</v>
      </c>
      <c r="BD151" s="36">
        <v>387.70516773899999</v>
      </c>
      <c r="BE151" s="36">
        <v>0.19258810571428572</v>
      </c>
      <c r="BF151" s="36">
        <v>0.38517621285714287</v>
      </c>
      <c r="BG151" s="36">
        <v>1.0744596900000001</v>
      </c>
      <c r="BH151" s="36">
        <v>17.541941848</v>
      </c>
      <c r="BI151" s="36">
        <v>0</v>
      </c>
      <c r="BJ151" s="36">
        <v>0</v>
      </c>
      <c r="BK151" s="36">
        <v>0</v>
      </c>
      <c r="BL151" s="36">
        <v>0</v>
      </c>
    </row>
    <row r="152" spans="1:64" s="37" customFormat="1" x14ac:dyDescent="0.2">
      <c r="A152" s="34">
        <v>149</v>
      </c>
      <c r="B152" s="34" t="s">
        <v>235</v>
      </c>
      <c r="C152" s="34" t="s">
        <v>236</v>
      </c>
      <c r="D152" s="41">
        <v>4.9661626869999997</v>
      </c>
      <c r="E152" s="36">
        <v>31</v>
      </c>
      <c r="F152" s="36">
        <v>0</v>
      </c>
      <c r="G152" s="36">
        <v>9</v>
      </c>
      <c r="H152" s="36">
        <v>22</v>
      </c>
      <c r="I152" s="36">
        <v>0</v>
      </c>
      <c r="J152" s="36">
        <v>0</v>
      </c>
      <c r="K152" s="36">
        <v>0</v>
      </c>
      <c r="L152" s="36">
        <v>0</v>
      </c>
      <c r="M152" s="36">
        <v>0</v>
      </c>
      <c r="N152" s="36">
        <v>0</v>
      </c>
      <c r="O152" s="36">
        <v>8.9624849999999992E-3</v>
      </c>
      <c r="P152" s="36">
        <v>1.5745817000000002E-2</v>
      </c>
      <c r="Q152" s="36">
        <v>8.2432489999999994E-3</v>
      </c>
      <c r="R152" s="36">
        <v>7.1923600000000005E-4</v>
      </c>
      <c r="S152" s="36">
        <v>1.4807682000000001E-2</v>
      </c>
      <c r="T152" s="36">
        <v>9.381350000000001E-4</v>
      </c>
      <c r="U152" s="36">
        <v>0.19800000000000001</v>
      </c>
      <c r="V152" s="36">
        <v>0.47520000000000001</v>
      </c>
      <c r="W152" s="36">
        <v>0.206962485</v>
      </c>
      <c r="X152" s="36">
        <v>0.49094581700000001</v>
      </c>
      <c r="Y152" s="36">
        <v>0.69790830199999998</v>
      </c>
      <c r="Z152" s="36">
        <v>0</v>
      </c>
      <c r="AA152" s="36">
        <v>0</v>
      </c>
      <c r="AB152" s="36">
        <v>0</v>
      </c>
      <c r="AC152" s="36">
        <v>0</v>
      </c>
      <c r="AD152" s="36">
        <v>0</v>
      </c>
      <c r="AE152" s="36">
        <v>0</v>
      </c>
      <c r="AF152" s="36">
        <v>0</v>
      </c>
      <c r="AG152" s="36">
        <v>4.0468883569997373E-2</v>
      </c>
      <c r="AH152" s="36">
        <v>6.8843618027121994E-2</v>
      </c>
      <c r="AI152" s="36">
        <v>0.22048564151929609</v>
      </c>
      <c r="AJ152" s="36">
        <v>0</v>
      </c>
      <c r="AK152" s="36">
        <v>0</v>
      </c>
      <c r="AL152" s="36">
        <v>0</v>
      </c>
      <c r="AM152" s="36">
        <v>4.0468883569997373E-2</v>
      </c>
      <c r="AN152" s="36">
        <v>6.8843618027121994E-2</v>
      </c>
      <c r="AO152" s="36">
        <v>0.22048564151929609</v>
      </c>
      <c r="AP152" s="36">
        <v>0.781724698</v>
      </c>
      <c r="AQ152" s="36">
        <v>0.42092868300000003</v>
      </c>
      <c r="AR152" s="36">
        <v>1.202653381</v>
      </c>
      <c r="AS152" s="36">
        <v>0</v>
      </c>
      <c r="AT152" s="36">
        <v>0</v>
      </c>
      <c r="AU152" s="36">
        <v>0</v>
      </c>
      <c r="AV152" s="36">
        <v>0</v>
      </c>
      <c r="AW152" s="36">
        <v>0</v>
      </c>
      <c r="AX152" s="36">
        <v>0</v>
      </c>
      <c r="AY152" s="36">
        <v>0</v>
      </c>
      <c r="AZ152" s="36">
        <v>0</v>
      </c>
      <c r="BA152" s="36">
        <v>0</v>
      </c>
      <c r="BB152" s="36">
        <v>1.562626107</v>
      </c>
      <c r="BC152" s="36">
        <v>125.085427146</v>
      </c>
      <c r="BD152" s="36">
        <v>311.48195095800003</v>
      </c>
      <c r="BE152" s="36">
        <v>0.1104199342857143</v>
      </c>
      <c r="BF152" s="36">
        <v>0.22083986857142859</v>
      </c>
      <c r="BG152" s="36">
        <v>4.0806919270000002</v>
      </c>
      <c r="BH152" s="36">
        <v>35.488656235000001</v>
      </c>
      <c r="BI152" s="36">
        <v>0</v>
      </c>
      <c r="BJ152" s="36">
        <v>0</v>
      </c>
      <c r="BK152" s="36">
        <v>0</v>
      </c>
      <c r="BL152" s="36">
        <v>0</v>
      </c>
    </row>
    <row r="153" spans="1:64" s="37" customFormat="1" x14ac:dyDescent="0.2">
      <c r="A153" s="34">
        <v>150</v>
      </c>
      <c r="B153" s="34" t="s">
        <v>235</v>
      </c>
      <c r="C153" s="34" t="s">
        <v>237</v>
      </c>
      <c r="D153" s="41">
        <v>4.7977741680000001</v>
      </c>
      <c r="E153" s="36">
        <v>0</v>
      </c>
      <c r="F153" s="36" t="s">
        <v>340</v>
      </c>
      <c r="G153" s="36" t="s">
        <v>340</v>
      </c>
      <c r="H153" s="36" t="s">
        <v>340</v>
      </c>
      <c r="I153" s="36">
        <v>0</v>
      </c>
      <c r="J153" s="36">
        <v>0</v>
      </c>
      <c r="K153" s="36">
        <v>0</v>
      </c>
      <c r="L153" s="36">
        <v>0</v>
      </c>
      <c r="M153" s="36">
        <v>0</v>
      </c>
      <c r="N153" s="36">
        <v>0</v>
      </c>
      <c r="O153" s="36">
        <v>0</v>
      </c>
      <c r="P153" s="36">
        <v>0</v>
      </c>
      <c r="Q153" s="36">
        <v>0</v>
      </c>
      <c r="R153" s="36">
        <v>0</v>
      </c>
      <c r="S153" s="36">
        <v>0</v>
      </c>
      <c r="T153" s="36">
        <v>0</v>
      </c>
      <c r="U153" s="36" t="s">
        <v>340</v>
      </c>
      <c r="V153" s="36" t="s">
        <v>340</v>
      </c>
      <c r="W153" s="36">
        <v>0</v>
      </c>
      <c r="X153" s="36">
        <v>0</v>
      </c>
      <c r="Y153" s="36">
        <v>0</v>
      </c>
      <c r="Z153" s="36">
        <v>0</v>
      </c>
      <c r="AA153" s="36">
        <v>0</v>
      </c>
      <c r="AB153" s="36">
        <v>0</v>
      </c>
      <c r="AC153" s="36">
        <v>0</v>
      </c>
      <c r="AD153" s="36">
        <v>0</v>
      </c>
      <c r="AE153" s="36">
        <v>0</v>
      </c>
      <c r="AF153" s="36">
        <v>0</v>
      </c>
      <c r="AG153" s="36" t="s">
        <v>340</v>
      </c>
      <c r="AH153" s="36" t="s">
        <v>340</v>
      </c>
      <c r="AI153" s="36" t="s">
        <v>340</v>
      </c>
      <c r="AJ153" s="36">
        <v>0</v>
      </c>
      <c r="AK153" s="36">
        <v>0</v>
      </c>
      <c r="AL153" s="36">
        <v>0</v>
      </c>
      <c r="AM153" s="36">
        <v>0</v>
      </c>
      <c r="AN153" s="36">
        <v>0</v>
      </c>
      <c r="AO153" s="36">
        <v>0</v>
      </c>
      <c r="AP153" s="36">
        <v>0</v>
      </c>
      <c r="AQ153" s="36">
        <v>0</v>
      </c>
      <c r="AR153" s="36">
        <v>0</v>
      </c>
      <c r="AS153" s="36">
        <v>0</v>
      </c>
      <c r="AT153" s="36">
        <v>0</v>
      </c>
      <c r="AU153" s="36">
        <v>0</v>
      </c>
      <c r="AV153" s="36">
        <v>0</v>
      </c>
      <c r="AW153" s="36">
        <v>0</v>
      </c>
      <c r="AX153" s="36">
        <v>0</v>
      </c>
      <c r="AY153" s="36">
        <v>0</v>
      </c>
      <c r="AZ153" s="36">
        <v>0</v>
      </c>
      <c r="BA153" s="36">
        <v>0</v>
      </c>
      <c r="BB153" s="36">
        <v>0.31407808399999998</v>
      </c>
      <c r="BC153" s="36">
        <v>18.277166707999999</v>
      </c>
      <c r="BD153" s="36">
        <v>46.441736687999999</v>
      </c>
      <c r="BE153" s="36">
        <v>2.2193715714285717E-2</v>
      </c>
      <c r="BF153" s="36">
        <v>4.4387432857142861E-2</v>
      </c>
      <c r="BG153" s="36">
        <v>1.0641989869999999</v>
      </c>
      <c r="BH153" s="36">
        <v>14.341975472</v>
      </c>
      <c r="BI153" s="36">
        <v>0</v>
      </c>
      <c r="BJ153" s="36">
        <v>0</v>
      </c>
      <c r="BK153" s="36">
        <v>0</v>
      </c>
      <c r="BL153" s="36">
        <v>0</v>
      </c>
    </row>
    <row r="154" spans="1:64" s="37" customFormat="1" x14ac:dyDescent="0.2">
      <c r="A154" s="34">
        <v>151</v>
      </c>
      <c r="B154" s="34" t="s">
        <v>235</v>
      </c>
      <c r="C154" s="34" t="s">
        <v>238</v>
      </c>
      <c r="D154" s="41">
        <v>4.6962576220000001</v>
      </c>
      <c r="E154" s="36">
        <v>4</v>
      </c>
      <c r="F154" s="36">
        <v>0</v>
      </c>
      <c r="G154" s="36">
        <v>0</v>
      </c>
      <c r="H154" s="36">
        <v>4</v>
      </c>
      <c r="I154" s="36">
        <v>0</v>
      </c>
      <c r="J154" s="36">
        <v>0</v>
      </c>
      <c r="K154" s="36">
        <v>0</v>
      </c>
      <c r="L154" s="36">
        <v>0</v>
      </c>
      <c r="M154" s="36">
        <v>0</v>
      </c>
      <c r="N154" s="36">
        <v>0</v>
      </c>
      <c r="O154" s="36">
        <v>0</v>
      </c>
      <c r="P154" s="36">
        <v>0</v>
      </c>
      <c r="Q154" s="36">
        <v>0</v>
      </c>
      <c r="R154" s="36">
        <v>0</v>
      </c>
      <c r="S154" s="36">
        <v>0</v>
      </c>
      <c r="T154" s="36">
        <v>0</v>
      </c>
      <c r="U154" s="36">
        <v>0</v>
      </c>
      <c r="V154" s="36">
        <v>0</v>
      </c>
      <c r="W154" s="36">
        <v>0</v>
      </c>
      <c r="X154" s="36">
        <v>0</v>
      </c>
      <c r="Y154" s="36">
        <v>0</v>
      </c>
      <c r="Z154" s="36">
        <v>0</v>
      </c>
      <c r="AA154" s="36">
        <v>0</v>
      </c>
      <c r="AB154" s="36">
        <v>0</v>
      </c>
      <c r="AC154" s="36">
        <v>0</v>
      </c>
      <c r="AD154" s="36">
        <v>0</v>
      </c>
      <c r="AE154" s="36">
        <v>0</v>
      </c>
      <c r="AF154" s="36">
        <v>0</v>
      </c>
      <c r="AG154" s="36">
        <v>0</v>
      </c>
      <c r="AH154" s="36">
        <v>0</v>
      </c>
      <c r="AI154" s="36">
        <v>0</v>
      </c>
      <c r="AJ154" s="36">
        <v>0</v>
      </c>
      <c r="AK154" s="36">
        <v>0</v>
      </c>
      <c r="AL154" s="36">
        <v>0</v>
      </c>
      <c r="AM154" s="36">
        <v>0</v>
      </c>
      <c r="AN154" s="36">
        <v>0</v>
      </c>
      <c r="AO154" s="36">
        <v>0</v>
      </c>
      <c r="AP154" s="36">
        <v>0</v>
      </c>
      <c r="AQ154" s="36">
        <v>0</v>
      </c>
      <c r="AR154" s="36">
        <v>0</v>
      </c>
      <c r="AS154" s="36">
        <v>0</v>
      </c>
      <c r="AT154" s="36">
        <v>0</v>
      </c>
      <c r="AU154" s="36">
        <v>0</v>
      </c>
      <c r="AV154" s="36">
        <v>0</v>
      </c>
      <c r="AW154" s="36">
        <v>0</v>
      </c>
      <c r="AX154" s="36">
        <v>0</v>
      </c>
      <c r="AY154" s="36">
        <v>0</v>
      </c>
      <c r="AZ154" s="36">
        <v>0</v>
      </c>
      <c r="BA154" s="36">
        <v>0</v>
      </c>
      <c r="BB154" s="36">
        <v>0</v>
      </c>
      <c r="BC154" s="36">
        <v>0</v>
      </c>
      <c r="BD154" s="36">
        <v>0</v>
      </c>
      <c r="BE154" s="36">
        <v>0</v>
      </c>
      <c r="BF154" s="36">
        <v>0</v>
      </c>
      <c r="BG154" s="36">
        <v>0.32400287300000002</v>
      </c>
      <c r="BH154" s="36">
        <v>4.731099253</v>
      </c>
      <c r="BI154" s="36">
        <v>0</v>
      </c>
      <c r="BJ154" s="36">
        <v>0</v>
      </c>
      <c r="BK154" s="36">
        <v>0</v>
      </c>
      <c r="BL154" s="36">
        <v>0</v>
      </c>
    </row>
    <row r="155" spans="1:64" s="37" customFormat="1" x14ac:dyDescent="0.2">
      <c r="A155" s="34">
        <v>152</v>
      </c>
      <c r="B155" s="34" t="s">
        <v>235</v>
      </c>
      <c r="C155" s="34" t="s">
        <v>239</v>
      </c>
      <c r="D155" s="41">
        <v>4.8632299410000002</v>
      </c>
      <c r="E155" s="36">
        <v>2</v>
      </c>
      <c r="F155" s="36">
        <v>0</v>
      </c>
      <c r="G155" s="36">
        <v>0</v>
      </c>
      <c r="H155" s="36">
        <v>2</v>
      </c>
      <c r="I155" s="36">
        <v>0</v>
      </c>
      <c r="J155" s="36">
        <v>0</v>
      </c>
      <c r="K155" s="36">
        <v>0</v>
      </c>
      <c r="L155" s="36">
        <v>0</v>
      </c>
      <c r="M155" s="36">
        <v>0</v>
      </c>
      <c r="N155" s="36">
        <v>0</v>
      </c>
      <c r="O155" s="36">
        <v>0</v>
      </c>
      <c r="P155" s="36">
        <v>0</v>
      </c>
      <c r="Q155" s="36">
        <v>0</v>
      </c>
      <c r="R155" s="36">
        <v>0</v>
      </c>
      <c r="S155" s="36">
        <v>0</v>
      </c>
      <c r="T155" s="36">
        <v>0</v>
      </c>
      <c r="U155" s="36">
        <v>0</v>
      </c>
      <c r="V155" s="36">
        <v>0</v>
      </c>
      <c r="W155" s="36">
        <v>0</v>
      </c>
      <c r="X155" s="36">
        <v>0</v>
      </c>
      <c r="Y155" s="36">
        <v>0</v>
      </c>
      <c r="Z155" s="36">
        <v>0</v>
      </c>
      <c r="AA155" s="36">
        <v>0</v>
      </c>
      <c r="AB155" s="36">
        <v>0</v>
      </c>
      <c r="AC155" s="36">
        <v>0</v>
      </c>
      <c r="AD155" s="36">
        <v>0</v>
      </c>
      <c r="AE155" s="36">
        <v>0</v>
      </c>
      <c r="AF155" s="36">
        <v>0</v>
      </c>
      <c r="AG155" s="36">
        <v>0</v>
      </c>
      <c r="AH155" s="36">
        <v>0</v>
      </c>
      <c r="AI155" s="36">
        <v>0</v>
      </c>
      <c r="AJ155" s="36">
        <v>0</v>
      </c>
      <c r="AK155" s="36">
        <v>0</v>
      </c>
      <c r="AL155" s="36">
        <v>0</v>
      </c>
      <c r="AM155" s="36">
        <v>0</v>
      </c>
      <c r="AN155" s="36">
        <v>0</v>
      </c>
      <c r="AO155" s="36">
        <v>0</v>
      </c>
      <c r="AP155" s="36">
        <v>0</v>
      </c>
      <c r="AQ155" s="36">
        <v>0</v>
      </c>
      <c r="AR155" s="36">
        <v>0</v>
      </c>
      <c r="AS155" s="36">
        <v>0</v>
      </c>
      <c r="AT155" s="36">
        <v>0</v>
      </c>
      <c r="AU155" s="36">
        <v>0</v>
      </c>
      <c r="AV155" s="36">
        <v>0</v>
      </c>
      <c r="AW155" s="36">
        <v>0</v>
      </c>
      <c r="AX155" s="36">
        <v>0</v>
      </c>
      <c r="AY155" s="36">
        <v>0</v>
      </c>
      <c r="AZ155" s="36">
        <v>0</v>
      </c>
      <c r="BA155" s="36">
        <v>0</v>
      </c>
      <c r="BB155" s="36">
        <v>0.33828217999999999</v>
      </c>
      <c r="BC155" s="36">
        <v>17.141654688999999</v>
      </c>
      <c r="BD155" s="36">
        <v>41.09</v>
      </c>
      <c r="BE155" s="36">
        <v>2.3904051428571431E-2</v>
      </c>
      <c r="BF155" s="36">
        <v>4.780810428571429E-2</v>
      </c>
      <c r="BG155" s="36">
        <v>1.713334809</v>
      </c>
      <c r="BH155" s="36">
        <v>17.475345578999999</v>
      </c>
      <c r="BI155" s="36">
        <v>0</v>
      </c>
      <c r="BJ155" s="36">
        <v>0</v>
      </c>
      <c r="BK155" s="36">
        <v>0</v>
      </c>
      <c r="BL155" s="36">
        <v>0</v>
      </c>
    </row>
    <row r="156" spans="1:64" s="37" customFormat="1" x14ac:dyDescent="0.2">
      <c r="A156" s="34">
        <v>153</v>
      </c>
      <c r="B156" s="34" t="s">
        <v>235</v>
      </c>
      <c r="C156" s="34" t="s">
        <v>240</v>
      </c>
      <c r="D156" s="41">
        <v>5.514339423</v>
      </c>
      <c r="E156" s="36">
        <v>10</v>
      </c>
      <c r="F156" s="36">
        <v>0</v>
      </c>
      <c r="G156" s="36">
        <v>0</v>
      </c>
      <c r="H156" s="36">
        <v>10</v>
      </c>
      <c r="I156" s="36">
        <v>0</v>
      </c>
      <c r="J156" s="36">
        <v>0</v>
      </c>
      <c r="K156" s="36">
        <v>0</v>
      </c>
      <c r="L156" s="36">
        <v>0</v>
      </c>
      <c r="M156" s="36">
        <v>0</v>
      </c>
      <c r="N156" s="36">
        <v>0</v>
      </c>
      <c r="O156" s="36">
        <v>0</v>
      </c>
      <c r="P156" s="36">
        <v>0</v>
      </c>
      <c r="Q156" s="36">
        <v>0</v>
      </c>
      <c r="R156" s="36">
        <v>0</v>
      </c>
      <c r="S156" s="36">
        <v>0</v>
      </c>
      <c r="T156" s="36">
        <v>0</v>
      </c>
      <c r="U156" s="36">
        <v>0</v>
      </c>
      <c r="V156" s="36">
        <v>0</v>
      </c>
      <c r="W156" s="36">
        <v>0</v>
      </c>
      <c r="X156" s="36">
        <v>0</v>
      </c>
      <c r="Y156" s="36">
        <v>0</v>
      </c>
      <c r="Z156" s="36">
        <v>0</v>
      </c>
      <c r="AA156" s="36">
        <v>0</v>
      </c>
      <c r="AB156" s="36">
        <v>0</v>
      </c>
      <c r="AC156" s="36">
        <v>0</v>
      </c>
      <c r="AD156" s="36">
        <v>0</v>
      </c>
      <c r="AE156" s="36">
        <v>0</v>
      </c>
      <c r="AF156" s="36">
        <v>0</v>
      </c>
      <c r="AG156" s="36">
        <v>0</v>
      </c>
      <c r="AH156" s="36">
        <v>0</v>
      </c>
      <c r="AI156" s="36">
        <v>0</v>
      </c>
      <c r="AJ156" s="36">
        <v>0</v>
      </c>
      <c r="AK156" s="36">
        <v>0</v>
      </c>
      <c r="AL156" s="36">
        <v>0</v>
      </c>
      <c r="AM156" s="36">
        <v>0</v>
      </c>
      <c r="AN156" s="36">
        <v>0</v>
      </c>
      <c r="AO156" s="36">
        <v>0</v>
      </c>
      <c r="AP156" s="36">
        <v>0</v>
      </c>
      <c r="AQ156" s="36">
        <v>0</v>
      </c>
      <c r="AR156" s="36">
        <v>0</v>
      </c>
      <c r="AS156" s="36">
        <v>0</v>
      </c>
      <c r="AT156" s="36">
        <v>0</v>
      </c>
      <c r="AU156" s="36">
        <v>0</v>
      </c>
      <c r="AV156" s="36">
        <v>0</v>
      </c>
      <c r="AW156" s="36">
        <v>0</v>
      </c>
      <c r="AX156" s="36">
        <v>0</v>
      </c>
      <c r="AY156" s="36">
        <v>0</v>
      </c>
      <c r="AZ156" s="36">
        <v>0</v>
      </c>
      <c r="BA156" s="36">
        <v>0</v>
      </c>
      <c r="BB156" s="36">
        <v>0.47149739600000001</v>
      </c>
      <c r="BC156" s="36">
        <v>29.576421132</v>
      </c>
      <c r="BD156" s="36">
        <v>60.835819993999998</v>
      </c>
      <c r="BE156" s="36">
        <v>3.3317445714285715E-2</v>
      </c>
      <c r="BF156" s="36">
        <v>6.6634892857142872E-2</v>
      </c>
      <c r="BG156" s="36">
        <v>1.328205514</v>
      </c>
      <c r="BH156" s="36">
        <v>21.995945496000001</v>
      </c>
      <c r="BI156" s="36">
        <v>0</v>
      </c>
      <c r="BJ156" s="36">
        <v>0</v>
      </c>
      <c r="BK156" s="36">
        <v>0</v>
      </c>
      <c r="BL156" s="36">
        <v>0</v>
      </c>
    </row>
    <row r="157" spans="1:64" s="37" customFormat="1" x14ac:dyDescent="0.2">
      <c r="A157" s="34">
        <v>154</v>
      </c>
      <c r="B157" s="34" t="s">
        <v>235</v>
      </c>
      <c r="C157" s="34" t="s">
        <v>241</v>
      </c>
      <c r="D157" s="41">
        <v>4.8241954460000001</v>
      </c>
      <c r="E157" s="36">
        <v>0</v>
      </c>
      <c r="F157" s="36" t="s">
        <v>340</v>
      </c>
      <c r="G157" s="36" t="s">
        <v>340</v>
      </c>
      <c r="H157" s="36" t="s">
        <v>340</v>
      </c>
      <c r="I157" s="36">
        <v>0</v>
      </c>
      <c r="J157" s="36">
        <v>0</v>
      </c>
      <c r="K157" s="36">
        <v>0</v>
      </c>
      <c r="L157" s="36">
        <v>0</v>
      </c>
      <c r="M157" s="36">
        <v>0</v>
      </c>
      <c r="N157" s="36">
        <v>0</v>
      </c>
      <c r="O157" s="36">
        <v>0</v>
      </c>
      <c r="P157" s="36">
        <v>0</v>
      </c>
      <c r="Q157" s="36">
        <v>0</v>
      </c>
      <c r="R157" s="36">
        <v>0</v>
      </c>
      <c r="S157" s="36">
        <v>0</v>
      </c>
      <c r="T157" s="36">
        <v>0</v>
      </c>
      <c r="U157" s="36" t="s">
        <v>340</v>
      </c>
      <c r="V157" s="36" t="s">
        <v>340</v>
      </c>
      <c r="W157" s="36">
        <v>0</v>
      </c>
      <c r="X157" s="36">
        <v>0</v>
      </c>
      <c r="Y157" s="36">
        <v>0</v>
      </c>
      <c r="Z157" s="36">
        <v>0</v>
      </c>
      <c r="AA157" s="36">
        <v>0</v>
      </c>
      <c r="AB157" s="36">
        <v>0</v>
      </c>
      <c r="AC157" s="36">
        <v>0</v>
      </c>
      <c r="AD157" s="36">
        <v>0</v>
      </c>
      <c r="AE157" s="36">
        <v>0</v>
      </c>
      <c r="AF157" s="36">
        <v>0</v>
      </c>
      <c r="AG157" s="36" t="s">
        <v>340</v>
      </c>
      <c r="AH157" s="36" t="s">
        <v>340</v>
      </c>
      <c r="AI157" s="36" t="s">
        <v>340</v>
      </c>
      <c r="AJ157" s="36">
        <v>0</v>
      </c>
      <c r="AK157" s="36">
        <v>0</v>
      </c>
      <c r="AL157" s="36">
        <v>0</v>
      </c>
      <c r="AM157" s="36">
        <v>0</v>
      </c>
      <c r="AN157" s="36">
        <v>0</v>
      </c>
      <c r="AO157" s="36">
        <v>0</v>
      </c>
      <c r="AP157" s="36">
        <v>0</v>
      </c>
      <c r="AQ157" s="36">
        <v>0</v>
      </c>
      <c r="AR157" s="36">
        <v>0</v>
      </c>
      <c r="AS157" s="36">
        <v>0</v>
      </c>
      <c r="AT157" s="36">
        <v>0</v>
      </c>
      <c r="AU157" s="36">
        <v>0</v>
      </c>
      <c r="AV157" s="36">
        <v>0</v>
      </c>
      <c r="AW157" s="36">
        <v>0</v>
      </c>
      <c r="AX157" s="36">
        <v>0</v>
      </c>
      <c r="AY157" s="36">
        <v>0</v>
      </c>
      <c r="AZ157" s="36">
        <v>0</v>
      </c>
      <c r="BA157" s="36">
        <v>0</v>
      </c>
      <c r="BB157" s="36">
        <v>0.78777140899999998</v>
      </c>
      <c r="BC157" s="36">
        <v>31.446813078000002</v>
      </c>
      <c r="BD157" s="36">
        <v>73.746404552000001</v>
      </c>
      <c r="BE157" s="36">
        <v>5.566633428571429E-2</v>
      </c>
      <c r="BF157" s="36">
        <v>0.11133266857142858</v>
      </c>
      <c r="BG157" s="36">
        <v>3.433386483</v>
      </c>
      <c r="BH157" s="36">
        <v>19.307995152</v>
      </c>
      <c r="BI157" s="36">
        <v>0</v>
      </c>
      <c r="BJ157" s="36">
        <v>0</v>
      </c>
      <c r="BK157" s="36">
        <v>0</v>
      </c>
      <c r="BL157" s="36">
        <v>0</v>
      </c>
    </row>
    <row r="158" spans="1:64" s="37" customFormat="1" x14ac:dyDescent="0.2">
      <c r="A158" s="34">
        <v>155</v>
      </c>
      <c r="B158" s="34" t="s">
        <v>235</v>
      </c>
      <c r="C158" s="34" t="s">
        <v>242</v>
      </c>
      <c r="D158" s="41">
        <v>4.9945889130000003</v>
      </c>
      <c r="E158" s="36">
        <v>2</v>
      </c>
      <c r="F158" s="36">
        <v>0</v>
      </c>
      <c r="G158" s="36">
        <v>0</v>
      </c>
      <c r="H158" s="36">
        <v>2</v>
      </c>
      <c r="I158" s="36">
        <v>0</v>
      </c>
      <c r="J158" s="36">
        <v>0</v>
      </c>
      <c r="K158" s="36">
        <v>0</v>
      </c>
      <c r="L158" s="36">
        <v>0</v>
      </c>
      <c r="M158" s="36">
        <v>0</v>
      </c>
      <c r="N158" s="36">
        <v>0</v>
      </c>
      <c r="O158" s="36">
        <v>2.2350149999999999E-3</v>
      </c>
      <c r="P158" s="36">
        <v>3.3964370000000004E-3</v>
      </c>
      <c r="Q158" s="36">
        <v>1.3683570000000002E-3</v>
      </c>
      <c r="R158" s="36">
        <v>8.6665799999999997E-4</v>
      </c>
      <c r="S158" s="36">
        <v>2.2660140000000002E-3</v>
      </c>
      <c r="T158" s="36">
        <v>1.1304230000000002E-3</v>
      </c>
      <c r="U158" s="36">
        <v>0</v>
      </c>
      <c r="V158" s="36">
        <v>0</v>
      </c>
      <c r="W158" s="36">
        <v>2.2350149999999999E-3</v>
      </c>
      <c r="X158" s="36">
        <v>3.3964370000000004E-3</v>
      </c>
      <c r="Y158" s="36">
        <v>5.6314520000000003E-3</v>
      </c>
      <c r="Z158" s="36">
        <v>0</v>
      </c>
      <c r="AA158" s="36">
        <v>0</v>
      </c>
      <c r="AB158" s="36">
        <v>0</v>
      </c>
      <c r="AC158" s="36">
        <v>0</v>
      </c>
      <c r="AD158" s="36">
        <v>0</v>
      </c>
      <c r="AE158" s="36">
        <v>0</v>
      </c>
      <c r="AF158" s="36">
        <v>0</v>
      </c>
      <c r="AG158" s="36">
        <v>0</v>
      </c>
      <c r="AH158" s="36">
        <v>0</v>
      </c>
      <c r="AI158" s="36">
        <v>0</v>
      </c>
      <c r="AJ158" s="36">
        <v>0</v>
      </c>
      <c r="AK158" s="36">
        <v>0</v>
      </c>
      <c r="AL158" s="36">
        <v>0</v>
      </c>
      <c r="AM158" s="36">
        <v>0</v>
      </c>
      <c r="AN158" s="36">
        <v>0</v>
      </c>
      <c r="AO158" s="36">
        <v>0</v>
      </c>
      <c r="AP158" s="36">
        <v>3.2761980000000001E-3</v>
      </c>
      <c r="AQ158" s="36">
        <v>1.7641060000000001E-3</v>
      </c>
      <c r="AR158" s="36">
        <v>5.0403040000000007E-3</v>
      </c>
      <c r="AS158" s="36">
        <v>0</v>
      </c>
      <c r="AT158" s="36">
        <v>0</v>
      </c>
      <c r="AU158" s="36">
        <v>0</v>
      </c>
      <c r="AV158" s="36">
        <v>0</v>
      </c>
      <c r="AW158" s="36">
        <v>0</v>
      </c>
      <c r="AX158" s="36">
        <v>0</v>
      </c>
      <c r="AY158" s="36">
        <v>0</v>
      </c>
      <c r="AZ158" s="36">
        <v>0</v>
      </c>
      <c r="BA158" s="36">
        <v>0</v>
      </c>
      <c r="BB158" s="36">
        <v>0.39105944500000001</v>
      </c>
      <c r="BC158" s="36">
        <v>19.783553239</v>
      </c>
      <c r="BD158" s="36">
        <v>52.010067294000002</v>
      </c>
      <c r="BE158" s="36">
        <v>2.7633454285714291E-2</v>
      </c>
      <c r="BF158" s="36">
        <v>5.5266910000000009E-2</v>
      </c>
      <c r="BG158" s="36">
        <v>3.331404687</v>
      </c>
      <c r="BH158" s="36">
        <v>18.702489653000001</v>
      </c>
      <c r="BI158" s="36">
        <v>0</v>
      </c>
      <c r="BJ158" s="36">
        <v>0</v>
      </c>
      <c r="BK158" s="36">
        <v>0</v>
      </c>
      <c r="BL158" s="36">
        <v>0</v>
      </c>
    </row>
    <row r="159" spans="1:64" s="37" customFormat="1" x14ac:dyDescent="0.2">
      <c r="A159" s="34">
        <v>156</v>
      </c>
      <c r="B159" s="34" t="s">
        <v>235</v>
      </c>
      <c r="C159" s="34" t="s">
        <v>243</v>
      </c>
      <c r="D159" s="41">
        <v>4.4137703449999997</v>
      </c>
      <c r="E159" s="36">
        <v>0</v>
      </c>
      <c r="F159" s="36" t="s">
        <v>340</v>
      </c>
      <c r="G159" s="36" t="s">
        <v>340</v>
      </c>
      <c r="H159" s="36" t="s">
        <v>340</v>
      </c>
      <c r="I159" s="36">
        <v>0</v>
      </c>
      <c r="J159" s="36">
        <v>0</v>
      </c>
      <c r="K159" s="36">
        <v>0</v>
      </c>
      <c r="L159" s="36">
        <v>0</v>
      </c>
      <c r="M159" s="36">
        <v>0</v>
      </c>
      <c r="N159" s="36">
        <v>0</v>
      </c>
      <c r="O159" s="36">
        <v>0</v>
      </c>
      <c r="P159" s="36">
        <v>0</v>
      </c>
      <c r="Q159" s="36">
        <v>0</v>
      </c>
      <c r="R159" s="36">
        <v>0</v>
      </c>
      <c r="S159" s="36">
        <v>0</v>
      </c>
      <c r="T159" s="36">
        <v>0</v>
      </c>
      <c r="U159" s="36" t="s">
        <v>340</v>
      </c>
      <c r="V159" s="36" t="s">
        <v>340</v>
      </c>
      <c r="W159" s="36">
        <v>0</v>
      </c>
      <c r="X159" s="36">
        <v>0</v>
      </c>
      <c r="Y159" s="36">
        <v>0</v>
      </c>
      <c r="Z159" s="36">
        <v>0</v>
      </c>
      <c r="AA159" s="36">
        <v>0</v>
      </c>
      <c r="AB159" s="36">
        <v>0</v>
      </c>
      <c r="AC159" s="36">
        <v>0</v>
      </c>
      <c r="AD159" s="36">
        <v>0</v>
      </c>
      <c r="AE159" s="36">
        <v>0</v>
      </c>
      <c r="AF159" s="36">
        <v>0</v>
      </c>
      <c r="AG159" s="36" t="s">
        <v>340</v>
      </c>
      <c r="AH159" s="36" t="s">
        <v>340</v>
      </c>
      <c r="AI159" s="36" t="s">
        <v>340</v>
      </c>
      <c r="AJ159" s="36">
        <v>0</v>
      </c>
      <c r="AK159" s="36">
        <v>0</v>
      </c>
      <c r="AL159" s="36">
        <v>0</v>
      </c>
      <c r="AM159" s="36">
        <v>0</v>
      </c>
      <c r="AN159" s="36">
        <v>0</v>
      </c>
      <c r="AO159" s="36">
        <v>0</v>
      </c>
      <c r="AP159" s="36">
        <v>0</v>
      </c>
      <c r="AQ159" s="36">
        <v>0</v>
      </c>
      <c r="AR159" s="36">
        <v>0</v>
      </c>
      <c r="AS159" s="36">
        <v>0</v>
      </c>
      <c r="AT159" s="36">
        <v>0</v>
      </c>
      <c r="AU159" s="36">
        <v>0</v>
      </c>
      <c r="AV159" s="36">
        <v>0</v>
      </c>
      <c r="AW159" s="36">
        <v>0</v>
      </c>
      <c r="AX159" s="36">
        <v>0</v>
      </c>
      <c r="AY159" s="36">
        <v>0</v>
      </c>
      <c r="AZ159" s="36">
        <v>0</v>
      </c>
      <c r="BA159" s="36">
        <v>0</v>
      </c>
      <c r="BB159" s="36">
        <v>0</v>
      </c>
      <c r="BC159" s="36">
        <v>0</v>
      </c>
      <c r="BD159" s="36">
        <v>0</v>
      </c>
      <c r="BE159" s="36">
        <v>0</v>
      </c>
      <c r="BF159" s="36">
        <v>0</v>
      </c>
      <c r="BG159" s="36">
        <v>0</v>
      </c>
      <c r="BH159" s="36">
        <v>0</v>
      </c>
      <c r="BI159" s="36">
        <v>0</v>
      </c>
      <c r="BJ159" s="36">
        <v>0</v>
      </c>
      <c r="BK159" s="36">
        <v>0</v>
      </c>
      <c r="BL159" s="36">
        <v>0</v>
      </c>
    </row>
    <row r="160" spans="1:64" s="37" customFormat="1" x14ac:dyDescent="0.2">
      <c r="A160" s="34">
        <v>157</v>
      </c>
      <c r="B160" s="34" t="s">
        <v>235</v>
      </c>
      <c r="C160" s="34" t="s">
        <v>244</v>
      </c>
      <c r="D160" s="41">
        <v>4.3126651789999997</v>
      </c>
      <c r="E160" s="36">
        <v>0</v>
      </c>
      <c r="F160" s="36" t="s">
        <v>340</v>
      </c>
      <c r="G160" s="36" t="s">
        <v>340</v>
      </c>
      <c r="H160" s="36" t="s">
        <v>340</v>
      </c>
      <c r="I160" s="36">
        <v>0</v>
      </c>
      <c r="J160" s="36">
        <v>0</v>
      </c>
      <c r="K160" s="36">
        <v>0</v>
      </c>
      <c r="L160" s="36">
        <v>0</v>
      </c>
      <c r="M160" s="36">
        <v>0</v>
      </c>
      <c r="N160" s="36">
        <v>0</v>
      </c>
      <c r="O160" s="36">
        <v>0</v>
      </c>
      <c r="P160" s="36">
        <v>0</v>
      </c>
      <c r="Q160" s="36">
        <v>0</v>
      </c>
      <c r="R160" s="36">
        <v>0</v>
      </c>
      <c r="S160" s="36">
        <v>0</v>
      </c>
      <c r="T160" s="36">
        <v>0</v>
      </c>
      <c r="U160" s="36" t="s">
        <v>340</v>
      </c>
      <c r="V160" s="36" t="s">
        <v>340</v>
      </c>
      <c r="W160" s="36">
        <v>0</v>
      </c>
      <c r="X160" s="36">
        <v>0</v>
      </c>
      <c r="Y160" s="36">
        <v>0</v>
      </c>
      <c r="Z160" s="36">
        <v>0</v>
      </c>
      <c r="AA160" s="36">
        <v>0</v>
      </c>
      <c r="AB160" s="36">
        <v>0</v>
      </c>
      <c r="AC160" s="36">
        <v>0</v>
      </c>
      <c r="AD160" s="36">
        <v>0</v>
      </c>
      <c r="AE160" s="36">
        <v>0</v>
      </c>
      <c r="AF160" s="36">
        <v>0</v>
      </c>
      <c r="AG160" s="36" t="s">
        <v>340</v>
      </c>
      <c r="AH160" s="36" t="s">
        <v>340</v>
      </c>
      <c r="AI160" s="36" t="s">
        <v>340</v>
      </c>
      <c r="AJ160" s="36">
        <v>0</v>
      </c>
      <c r="AK160" s="36">
        <v>0</v>
      </c>
      <c r="AL160" s="36">
        <v>0</v>
      </c>
      <c r="AM160" s="36">
        <v>0</v>
      </c>
      <c r="AN160" s="36">
        <v>0</v>
      </c>
      <c r="AO160" s="36">
        <v>0</v>
      </c>
      <c r="AP160" s="36">
        <v>0</v>
      </c>
      <c r="AQ160" s="36">
        <v>0</v>
      </c>
      <c r="AR160" s="36">
        <v>0</v>
      </c>
      <c r="AS160" s="36">
        <v>0</v>
      </c>
      <c r="AT160" s="36">
        <v>0</v>
      </c>
      <c r="AU160" s="36">
        <v>0</v>
      </c>
      <c r="AV160" s="36">
        <v>0</v>
      </c>
      <c r="AW160" s="36">
        <v>0</v>
      </c>
      <c r="AX160" s="36">
        <v>0</v>
      </c>
      <c r="AY160" s="36">
        <v>0</v>
      </c>
      <c r="AZ160" s="36">
        <v>0</v>
      </c>
      <c r="BA160" s="36">
        <v>0</v>
      </c>
      <c r="BB160" s="36">
        <v>0</v>
      </c>
      <c r="BC160" s="36">
        <v>0</v>
      </c>
      <c r="BD160" s="36">
        <v>0</v>
      </c>
      <c r="BE160" s="36">
        <v>0</v>
      </c>
      <c r="BF160" s="36">
        <v>0</v>
      </c>
      <c r="BG160" s="36">
        <v>0</v>
      </c>
      <c r="BH160" s="36">
        <v>0</v>
      </c>
      <c r="BI160" s="36">
        <v>0</v>
      </c>
      <c r="BJ160" s="36">
        <v>0</v>
      </c>
      <c r="BK160" s="36">
        <v>0</v>
      </c>
      <c r="BL160" s="36">
        <v>0</v>
      </c>
    </row>
    <row r="161" spans="1:64" s="37" customFormat="1" x14ac:dyDescent="0.2">
      <c r="A161" s="34">
        <v>158</v>
      </c>
      <c r="B161" s="34" t="s">
        <v>235</v>
      </c>
      <c r="C161" s="34" t="s">
        <v>245</v>
      </c>
      <c r="D161" s="41">
        <v>4.6932008920000001</v>
      </c>
      <c r="E161" s="36">
        <v>2</v>
      </c>
      <c r="F161" s="36">
        <v>0</v>
      </c>
      <c r="G161" s="36">
        <v>0</v>
      </c>
      <c r="H161" s="36">
        <v>2</v>
      </c>
      <c r="I161" s="36">
        <v>0</v>
      </c>
      <c r="J161" s="36">
        <v>0</v>
      </c>
      <c r="K161" s="36">
        <v>0</v>
      </c>
      <c r="L161" s="36">
        <v>0</v>
      </c>
      <c r="M161" s="36">
        <v>0</v>
      </c>
      <c r="N161" s="36">
        <v>0</v>
      </c>
      <c r="O161" s="36">
        <v>0</v>
      </c>
      <c r="P161" s="36">
        <v>0</v>
      </c>
      <c r="Q161" s="36">
        <v>0</v>
      </c>
      <c r="R161" s="36">
        <v>0</v>
      </c>
      <c r="S161" s="36">
        <v>0</v>
      </c>
      <c r="T161" s="36">
        <v>0</v>
      </c>
      <c r="U161" s="36">
        <v>0</v>
      </c>
      <c r="V161" s="36">
        <v>0</v>
      </c>
      <c r="W161" s="36">
        <v>0</v>
      </c>
      <c r="X161" s="36">
        <v>0</v>
      </c>
      <c r="Y161" s="36">
        <v>0</v>
      </c>
      <c r="Z161" s="36">
        <v>0</v>
      </c>
      <c r="AA161" s="36">
        <v>0</v>
      </c>
      <c r="AB161" s="36">
        <v>0</v>
      </c>
      <c r="AC161" s="36">
        <v>0</v>
      </c>
      <c r="AD161" s="36">
        <v>0</v>
      </c>
      <c r="AE161" s="36">
        <v>0</v>
      </c>
      <c r="AF161" s="36">
        <v>0</v>
      </c>
      <c r="AG161" s="36">
        <v>0</v>
      </c>
      <c r="AH161" s="36">
        <v>0</v>
      </c>
      <c r="AI161" s="36">
        <v>0</v>
      </c>
      <c r="AJ161" s="36">
        <v>0</v>
      </c>
      <c r="AK161" s="36">
        <v>0</v>
      </c>
      <c r="AL161" s="36">
        <v>0</v>
      </c>
      <c r="AM161" s="36">
        <v>0</v>
      </c>
      <c r="AN161" s="36">
        <v>0</v>
      </c>
      <c r="AO161" s="36">
        <v>0</v>
      </c>
      <c r="AP161" s="36">
        <v>0</v>
      </c>
      <c r="AQ161" s="36">
        <v>0</v>
      </c>
      <c r="AR161" s="36">
        <v>0</v>
      </c>
      <c r="AS161" s="36">
        <v>0</v>
      </c>
      <c r="AT161" s="36">
        <v>0</v>
      </c>
      <c r="AU161" s="36">
        <v>0</v>
      </c>
      <c r="AV161" s="36">
        <v>0</v>
      </c>
      <c r="AW161" s="36">
        <v>0</v>
      </c>
      <c r="AX161" s="36">
        <v>0</v>
      </c>
      <c r="AY161" s="36">
        <v>0</v>
      </c>
      <c r="AZ161" s="36">
        <v>0</v>
      </c>
      <c r="BA161" s="36">
        <v>0</v>
      </c>
      <c r="BB161" s="36">
        <v>0</v>
      </c>
      <c r="BC161" s="36">
        <v>0</v>
      </c>
      <c r="BD161" s="36">
        <v>0</v>
      </c>
      <c r="BE161" s="36">
        <v>0</v>
      </c>
      <c r="BF161" s="36">
        <v>0</v>
      </c>
      <c r="BG161" s="36">
        <v>0.11565905899999999</v>
      </c>
      <c r="BH161" s="36">
        <v>0.77756985999999995</v>
      </c>
      <c r="BI161" s="36">
        <v>0</v>
      </c>
      <c r="BJ161" s="36">
        <v>0</v>
      </c>
      <c r="BK161" s="36">
        <v>0</v>
      </c>
      <c r="BL161" s="36">
        <v>0</v>
      </c>
    </row>
    <row r="162" spans="1:64" s="37" customFormat="1" x14ac:dyDescent="0.2">
      <c r="A162" s="34">
        <v>159</v>
      </c>
      <c r="B162" s="34" t="s">
        <v>235</v>
      </c>
      <c r="C162" s="34" t="s">
        <v>246</v>
      </c>
      <c r="D162" s="41">
        <v>4.3118685149999996</v>
      </c>
      <c r="E162" s="36">
        <v>37</v>
      </c>
      <c r="F162" s="36">
        <v>0</v>
      </c>
      <c r="G162" s="36">
        <v>0</v>
      </c>
      <c r="H162" s="36">
        <v>37</v>
      </c>
      <c r="I162" s="36">
        <v>0</v>
      </c>
      <c r="J162" s="36">
        <v>0</v>
      </c>
      <c r="K162" s="36">
        <v>0</v>
      </c>
      <c r="L162" s="36">
        <v>0</v>
      </c>
      <c r="M162" s="36">
        <v>0</v>
      </c>
      <c r="N162" s="36">
        <v>0</v>
      </c>
      <c r="O162" s="36">
        <v>0</v>
      </c>
      <c r="P162" s="36">
        <v>0</v>
      </c>
      <c r="Q162" s="36">
        <v>0</v>
      </c>
      <c r="R162" s="36">
        <v>0</v>
      </c>
      <c r="S162" s="36">
        <v>0</v>
      </c>
      <c r="T162" s="36">
        <v>0</v>
      </c>
      <c r="U162" s="36">
        <v>0</v>
      </c>
      <c r="V162" s="36">
        <v>0</v>
      </c>
      <c r="W162" s="36">
        <v>0</v>
      </c>
      <c r="X162" s="36">
        <v>0</v>
      </c>
      <c r="Y162" s="36">
        <v>0</v>
      </c>
      <c r="Z162" s="36">
        <v>0</v>
      </c>
      <c r="AA162" s="36">
        <v>0</v>
      </c>
      <c r="AB162" s="36">
        <v>0</v>
      </c>
      <c r="AC162" s="36">
        <v>0</v>
      </c>
      <c r="AD162" s="36">
        <v>0</v>
      </c>
      <c r="AE162" s="36">
        <v>0</v>
      </c>
      <c r="AF162" s="36">
        <v>0</v>
      </c>
      <c r="AG162" s="36">
        <v>0</v>
      </c>
      <c r="AH162" s="36">
        <v>0</v>
      </c>
      <c r="AI162" s="36">
        <v>0</v>
      </c>
      <c r="AJ162" s="36">
        <v>0</v>
      </c>
      <c r="AK162" s="36">
        <v>0</v>
      </c>
      <c r="AL162" s="36">
        <v>0</v>
      </c>
      <c r="AM162" s="36">
        <v>0</v>
      </c>
      <c r="AN162" s="36">
        <v>0</v>
      </c>
      <c r="AO162" s="36">
        <v>0</v>
      </c>
      <c r="AP162" s="36">
        <v>0</v>
      </c>
      <c r="AQ162" s="36">
        <v>0</v>
      </c>
      <c r="AR162" s="36">
        <v>0</v>
      </c>
      <c r="AS162" s="36">
        <v>0</v>
      </c>
      <c r="AT162" s="36">
        <v>0</v>
      </c>
      <c r="AU162" s="36">
        <v>0</v>
      </c>
      <c r="AV162" s="36">
        <v>0</v>
      </c>
      <c r="AW162" s="36">
        <v>0</v>
      </c>
      <c r="AX162" s="36">
        <v>0</v>
      </c>
      <c r="AY162" s="36">
        <v>0</v>
      </c>
      <c r="AZ162" s="36">
        <v>0</v>
      </c>
      <c r="BA162" s="36">
        <v>0</v>
      </c>
      <c r="BB162" s="36">
        <v>0</v>
      </c>
      <c r="BC162" s="36">
        <v>0</v>
      </c>
      <c r="BD162" s="36">
        <v>0</v>
      </c>
      <c r="BE162" s="36">
        <v>0</v>
      </c>
      <c r="BF162" s="36">
        <v>0</v>
      </c>
      <c r="BG162" s="36">
        <v>0</v>
      </c>
      <c r="BH162" s="36">
        <v>0</v>
      </c>
      <c r="BI162" s="36">
        <v>0</v>
      </c>
      <c r="BJ162" s="36">
        <v>0</v>
      </c>
      <c r="BK162" s="36">
        <v>0</v>
      </c>
      <c r="BL162" s="36">
        <v>0</v>
      </c>
    </row>
    <row r="163" spans="1:64" s="37" customFormat="1" x14ac:dyDescent="0.2">
      <c r="A163" s="34">
        <v>160</v>
      </c>
      <c r="B163" s="34" t="s">
        <v>235</v>
      </c>
      <c r="C163" s="34" t="s">
        <v>247</v>
      </c>
      <c r="D163" s="41">
        <v>4.955258347</v>
      </c>
      <c r="E163" s="36">
        <v>16</v>
      </c>
      <c r="F163" s="36">
        <v>0</v>
      </c>
      <c r="G163" s="36">
        <v>4</v>
      </c>
      <c r="H163" s="36">
        <v>12</v>
      </c>
      <c r="I163" s="36">
        <v>0</v>
      </c>
      <c r="J163" s="36">
        <v>0</v>
      </c>
      <c r="K163" s="36">
        <v>0</v>
      </c>
      <c r="L163" s="36">
        <v>0</v>
      </c>
      <c r="M163" s="36">
        <v>0</v>
      </c>
      <c r="N163" s="36">
        <v>0</v>
      </c>
      <c r="O163" s="36">
        <v>4.8048366000000002E-2</v>
      </c>
      <c r="P163" s="36">
        <v>8.7634813000000006E-2</v>
      </c>
      <c r="Q163" s="36">
        <v>4.5680795000000003E-2</v>
      </c>
      <c r="R163" s="36">
        <v>2.3675710000000002E-3</v>
      </c>
      <c r="S163" s="36">
        <v>8.4546677000000001E-2</v>
      </c>
      <c r="T163" s="36">
        <v>3.088136E-3</v>
      </c>
      <c r="U163" s="36">
        <v>1.8000000000000002E-2</v>
      </c>
      <c r="V163" s="36">
        <v>4.3200000000000002E-2</v>
      </c>
      <c r="W163" s="36">
        <v>6.6048365999999997E-2</v>
      </c>
      <c r="X163" s="36">
        <v>0.13083481299999999</v>
      </c>
      <c r="Y163" s="36">
        <v>0.19688317899999999</v>
      </c>
      <c r="Z163" s="36">
        <v>0</v>
      </c>
      <c r="AA163" s="36">
        <v>0</v>
      </c>
      <c r="AB163" s="36">
        <v>0</v>
      </c>
      <c r="AC163" s="36">
        <v>0</v>
      </c>
      <c r="AD163" s="36">
        <v>0</v>
      </c>
      <c r="AE163" s="36">
        <v>0</v>
      </c>
      <c r="AF163" s="36">
        <v>0</v>
      </c>
      <c r="AG163" s="36">
        <v>3.6930465370135215E-3</v>
      </c>
      <c r="AH163" s="36">
        <v>6.2824239940000148E-3</v>
      </c>
      <c r="AI163" s="36">
        <v>2.0120736305108154E-2</v>
      </c>
      <c r="AJ163" s="36">
        <v>0</v>
      </c>
      <c r="AK163" s="36">
        <v>0</v>
      </c>
      <c r="AL163" s="36">
        <v>0</v>
      </c>
      <c r="AM163" s="36">
        <v>3.6930465370135215E-3</v>
      </c>
      <c r="AN163" s="36">
        <v>6.2824239940000148E-3</v>
      </c>
      <c r="AO163" s="36">
        <v>2.0120736305108154E-2</v>
      </c>
      <c r="AP163" s="36">
        <v>0.233681217</v>
      </c>
      <c r="AQ163" s="36">
        <v>0.12582834700000001</v>
      </c>
      <c r="AR163" s="36">
        <v>0.359509564</v>
      </c>
      <c r="AS163" s="36">
        <v>0</v>
      </c>
      <c r="AT163" s="36">
        <v>0</v>
      </c>
      <c r="AU163" s="36">
        <v>0</v>
      </c>
      <c r="AV163" s="36">
        <v>0</v>
      </c>
      <c r="AW163" s="36">
        <v>0</v>
      </c>
      <c r="AX163" s="36">
        <v>0</v>
      </c>
      <c r="AY163" s="36">
        <v>0</v>
      </c>
      <c r="AZ163" s="36">
        <v>0</v>
      </c>
      <c r="BA163" s="36">
        <v>0</v>
      </c>
      <c r="BB163" s="36">
        <v>0.49821542800000002</v>
      </c>
      <c r="BC163" s="36">
        <v>34.608162243000002</v>
      </c>
      <c r="BD163" s="36">
        <v>87.273338937999995</v>
      </c>
      <c r="BE163" s="36">
        <v>3.5205422857142857E-2</v>
      </c>
      <c r="BF163" s="36">
        <v>7.0410847142857141E-2</v>
      </c>
      <c r="BG163" s="36">
        <v>1.331094878</v>
      </c>
      <c r="BH163" s="36">
        <v>15.380996131</v>
      </c>
      <c r="BI163" s="36">
        <v>0</v>
      </c>
      <c r="BJ163" s="36">
        <v>0</v>
      </c>
      <c r="BK163" s="36">
        <v>0</v>
      </c>
      <c r="BL163" s="36">
        <v>0</v>
      </c>
    </row>
    <row r="164" spans="1:64" s="37" customFormat="1" x14ac:dyDescent="0.2">
      <c r="A164" s="34">
        <v>161</v>
      </c>
      <c r="B164" s="34" t="s">
        <v>235</v>
      </c>
      <c r="C164" s="34" t="s">
        <v>248</v>
      </c>
      <c r="D164" s="41">
        <v>4.8814966389999999</v>
      </c>
      <c r="E164" s="36">
        <v>1</v>
      </c>
      <c r="F164" s="36">
        <v>0</v>
      </c>
      <c r="G164" s="36">
        <v>0</v>
      </c>
      <c r="H164" s="36">
        <v>1</v>
      </c>
      <c r="I164" s="36">
        <v>0</v>
      </c>
      <c r="J164" s="36">
        <v>0</v>
      </c>
      <c r="K164" s="36">
        <v>0</v>
      </c>
      <c r="L164" s="36">
        <v>0</v>
      </c>
      <c r="M164" s="36">
        <v>0</v>
      </c>
      <c r="N164" s="36">
        <v>0</v>
      </c>
      <c r="O164" s="36">
        <v>1.0079932E-2</v>
      </c>
      <c r="P164" s="36">
        <v>1.6469292999999999E-2</v>
      </c>
      <c r="Q164" s="36">
        <v>8.5955709999999998E-3</v>
      </c>
      <c r="R164" s="36">
        <v>1.484361E-3</v>
      </c>
      <c r="S164" s="36">
        <v>1.4533169E-2</v>
      </c>
      <c r="T164" s="36">
        <v>1.936124E-3</v>
      </c>
      <c r="U164" s="36">
        <v>0</v>
      </c>
      <c r="V164" s="36">
        <v>0</v>
      </c>
      <c r="W164" s="36">
        <v>1.0079932E-2</v>
      </c>
      <c r="X164" s="36">
        <v>1.6469292999999999E-2</v>
      </c>
      <c r="Y164" s="36">
        <v>2.6549224999999999E-2</v>
      </c>
      <c r="Z164" s="36">
        <v>0</v>
      </c>
      <c r="AA164" s="36">
        <v>0</v>
      </c>
      <c r="AB164" s="36">
        <v>0</v>
      </c>
      <c r="AC164" s="36">
        <v>0</v>
      </c>
      <c r="AD164" s="36">
        <v>0</v>
      </c>
      <c r="AE164" s="36">
        <v>0</v>
      </c>
      <c r="AF164" s="36">
        <v>0</v>
      </c>
      <c r="AG164" s="36">
        <v>0</v>
      </c>
      <c r="AH164" s="36">
        <v>0</v>
      </c>
      <c r="AI164" s="36">
        <v>0</v>
      </c>
      <c r="AJ164" s="36">
        <v>0</v>
      </c>
      <c r="AK164" s="36">
        <v>0</v>
      </c>
      <c r="AL164" s="36">
        <v>0</v>
      </c>
      <c r="AM164" s="36">
        <v>0</v>
      </c>
      <c r="AN164" s="36">
        <v>0</v>
      </c>
      <c r="AO164" s="36">
        <v>0</v>
      </c>
      <c r="AP164" s="36">
        <v>1.4020816E-2</v>
      </c>
      <c r="AQ164" s="36">
        <v>7.5496699999999996E-3</v>
      </c>
      <c r="AR164" s="36">
        <v>2.1570486E-2</v>
      </c>
      <c r="AS164" s="36">
        <v>0</v>
      </c>
      <c r="AT164" s="36">
        <v>0</v>
      </c>
      <c r="AU164" s="36">
        <v>0</v>
      </c>
      <c r="AV164" s="36">
        <v>0</v>
      </c>
      <c r="AW164" s="36">
        <v>0</v>
      </c>
      <c r="AX164" s="36">
        <v>0</v>
      </c>
      <c r="AY164" s="36">
        <v>0</v>
      </c>
      <c r="AZ164" s="36">
        <v>0</v>
      </c>
      <c r="BA164" s="36">
        <v>0</v>
      </c>
      <c r="BB164" s="36">
        <v>0.34667657899999998</v>
      </c>
      <c r="BC164" s="36">
        <v>15.43614077</v>
      </c>
      <c r="BD164" s="36">
        <v>36.025803220999997</v>
      </c>
      <c r="BE164" s="36">
        <v>2.4497225714285718E-2</v>
      </c>
      <c r="BF164" s="36">
        <v>4.8994451428571437E-2</v>
      </c>
      <c r="BG164" s="36">
        <v>1.240366944</v>
      </c>
      <c r="BH164" s="36">
        <v>7.697744492</v>
      </c>
      <c r="BI164" s="36">
        <v>0</v>
      </c>
      <c r="BJ164" s="36">
        <v>0</v>
      </c>
      <c r="BK164" s="36">
        <v>0</v>
      </c>
      <c r="BL164" s="36">
        <v>0</v>
      </c>
    </row>
    <row r="165" spans="1:64" s="37" customFormat="1" x14ac:dyDescent="0.2">
      <c r="A165" s="34">
        <v>162</v>
      </c>
      <c r="B165" s="34" t="s">
        <v>235</v>
      </c>
      <c r="C165" s="34" t="s">
        <v>249</v>
      </c>
      <c r="D165" s="41">
        <v>4.8440570919999999</v>
      </c>
      <c r="E165" s="36">
        <v>8</v>
      </c>
      <c r="F165" s="36">
        <v>0</v>
      </c>
      <c r="G165" s="36">
        <v>0</v>
      </c>
      <c r="H165" s="36">
        <v>8</v>
      </c>
      <c r="I165" s="36">
        <v>0</v>
      </c>
      <c r="J165" s="36">
        <v>0</v>
      </c>
      <c r="K165" s="36">
        <v>0</v>
      </c>
      <c r="L165" s="36">
        <v>0</v>
      </c>
      <c r="M165" s="36">
        <v>0</v>
      </c>
      <c r="N165" s="36">
        <v>0</v>
      </c>
      <c r="O165" s="36">
        <v>1.61328E-4</v>
      </c>
      <c r="P165" s="36">
        <v>2.8120700000000001E-4</v>
      </c>
      <c r="Q165" s="36">
        <v>1.5182499999999999E-4</v>
      </c>
      <c r="R165" s="36">
        <v>9.5030000000000003E-6</v>
      </c>
      <c r="S165" s="36">
        <v>2.68812E-4</v>
      </c>
      <c r="T165" s="36">
        <v>1.2394999999999999E-5</v>
      </c>
      <c r="U165" s="36">
        <v>0</v>
      </c>
      <c r="V165" s="36">
        <v>0</v>
      </c>
      <c r="W165" s="36">
        <v>1.61328E-4</v>
      </c>
      <c r="X165" s="36">
        <v>2.8120700000000001E-4</v>
      </c>
      <c r="Y165" s="36">
        <v>4.4253499999999998E-4</v>
      </c>
      <c r="Z165" s="36">
        <v>0</v>
      </c>
      <c r="AA165" s="36">
        <v>0</v>
      </c>
      <c r="AB165" s="36">
        <v>0</v>
      </c>
      <c r="AC165" s="36">
        <v>0</v>
      </c>
      <c r="AD165" s="36">
        <v>0</v>
      </c>
      <c r="AE165" s="36">
        <v>0</v>
      </c>
      <c r="AF165" s="36">
        <v>0</v>
      </c>
      <c r="AG165" s="36">
        <v>0</v>
      </c>
      <c r="AH165" s="36">
        <v>0</v>
      </c>
      <c r="AI165" s="36">
        <v>0</v>
      </c>
      <c r="AJ165" s="36">
        <v>0</v>
      </c>
      <c r="AK165" s="36">
        <v>0</v>
      </c>
      <c r="AL165" s="36">
        <v>0</v>
      </c>
      <c r="AM165" s="36">
        <v>0</v>
      </c>
      <c r="AN165" s="36">
        <v>0</v>
      </c>
      <c r="AO165" s="36">
        <v>0</v>
      </c>
      <c r="AP165" s="36">
        <v>4.7982899999999998E-4</v>
      </c>
      <c r="AQ165" s="36">
        <v>2.5836899999999999E-4</v>
      </c>
      <c r="AR165" s="36">
        <v>7.3819800000000002E-4</v>
      </c>
      <c r="AS165" s="36">
        <v>0</v>
      </c>
      <c r="AT165" s="36">
        <v>0</v>
      </c>
      <c r="AU165" s="36">
        <v>0</v>
      </c>
      <c r="AV165" s="36">
        <v>0</v>
      </c>
      <c r="AW165" s="36">
        <v>0</v>
      </c>
      <c r="AX165" s="36">
        <v>0</v>
      </c>
      <c r="AY165" s="36">
        <v>0</v>
      </c>
      <c r="AZ165" s="36">
        <v>0</v>
      </c>
      <c r="BA165" s="36">
        <v>0</v>
      </c>
      <c r="BB165" s="36">
        <v>0.21099078099999999</v>
      </c>
      <c r="BC165" s="36">
        <v>7.4173426410000003</v>
      </c>
      <c r="BD165" s="36">
        <v>18.008919252999998</v>
      </c>
      <c r="BE165" s="36">
        <v>1.4909252857142858E-2</v>
      </c>
      <c r="BF165" s="36">
        <v>2.9818505714285716E-2</v>
      </c>
      <c r="BG165" s="36">
        <v>0.88822062499999999</v>
      </c>
      <c r="BH165" s="36">
        <v>10.533519028000001</v>
      </c>
      <c r="BI165" s="36">
        <v>0</v>
      </c>
      <c r="BJ165" s="36">
        <v>0</v>
      </c>
      <c r="BK165" s="36">
        <v>0</v>
      </c>
      <c r="BL165" s="36">
        <v>0</v>
      </c>
    </row>
    <row r="166" spans="1:64" s="37" customFormat="1" x14ac:dyDescent="0.2">
      <c r="A166" s="34">
        <v>163</v>
      </c>
      <c r="B166" s="34" t="s">
        <v>235</v>
      </c>
      <c r="C166" s="34" t="s">
        <v>250</v>
      </c>
      <c r="D166" s="41">
        <v>4.784579742</v>
      </c>
      <c r="E166" s="36">
        <v>22</v>
      </c>
      <c r="F166" s="36">
        <v>0</v>
      </c>
      <c r="G166" s="36">
        <v>0</v>
      </c>
      <c r="H166" s="36">
        <v>22</v>
      </c>
      <c r="I166" s="36">
        <v>0</v>
      </c>
      <c r="J166" s="36">
        <v>0</v>
      </c>
      <c r="K166" s="36">
        <v>0</v>
      </c>
      <c r="L166" s="36">
        <v>0</v>
      </c>
      <c r="M166" s="36">
        <v>0</v>
      </c>
      <c r="N166" s="36">
        <v>0</v>
      </c>
      <c r="O166" s="36">
        <v>0</v>
      </c>
      <c r="P166" s="36">
        <v>0</v>
      </c>
      <c r="Q166" s="36">
        <v>0</v>
      </c>
      <c r="R166" s="36">
        <v>0</v>
      </c>
      <c r="S166" s="36">
        <v>0</v>
      </c>
      <c r="T166" s="36">
        <v>0</v>
      </c>
      <c r="U166" s="36">
        <v>0</v>
      </c>
      <c r="V166" s="36">
        <v>0</v>
      </c>
      <c r="W166" s="36">
        <v>0</v>
      </c>
      <c r="X166" s="36">
        <v>0</v>
      </c>
      <c r="Y166" s="36">
        <v>0</v>
      </c>
      <c r="Z166" s="36">
        <v>0</v>
      </c>
      <c r="AA166" s="36">
        <v>0</v>
      </c>
      <c r="AB166" s="36">
        <v>0</v>
      </c>
      <c r="AC166" s="36">
        <v>0</v>
      </c>
      <c r="AD166" s="36">
        <v>0</v>
      </c>
      <c r="AE166" s="36">
        <v>0</v>
      </c>
      <c r="AF166" s="36">
        <v>0</v>
      </c>
      <c r="AG166" s="36">
        <v>0</v>
      </c>
      <c r="AH166" s="36">
        <v>0</v>
      </c>
      <c r="AI166" s="36">
        <v>0</v>
      </c>
      <c r="AJ166" s="36">
        <v>0</v>
      </c>
      <c r="AK166" s="36">
        <v>0</v>
      </c>
      <c r="AL166" s="36">
        <v>0</v>
      </c>
      <c r="AM166" s="36">
        <v>0</v>
      </c>
      <c r="AN166" s="36">
        <v>0</v>
      </c>
      <c r="AO166" s="36">
        <v>0</v>
      </c>
      <c r="AP166" s="36">
        <v>0</v>
      </c>
      <c r="AQ166" s="36">
        <v>0</v>
      </c>
      <c r="AR166" s="36">
        <v>0</v>
      </c>
      <c r="AS166" s="36">
        <v>0</v>
      </c>
      <c r="AT166" s="36">
        <v>0</v>
      </c>
      <c r="AU166" s="36">
        <v>0</v>
      </c>
      <c r="AV166" s="36">
        <v>0</v>
      </c>
      <c r="AW166" s="36">
        <v>0</v>
      </c>
      <c r="AX166" s="36">
        <v>0</v>
      </c>
      <c r="AY166" s="36">
        <v>0</v>
      </c>
      <c r="AZ166" s="36">
        <v>0</v>
      </c>
      <c r="BA166" s="36">
        <v>0</v>
      </c>
      <c r="BB166" s="36">
        <v>0</v>
      </c>
      <c r="BC166" s="36">
        <v>0</v>
      </c>
      <c r="BD166" s="36">
        <v>0</v>
      </c>
      <c r="BE166" s="36">
        <v>0</v>
      </c>
      <c r="BF166" s="36">
        <v>0</v>
      </c>
      <c r="BG166" s="36">
        <v>0</v>
      </c>
      <c r="BH166" s="36">
        <v>0</v>
      </c>
      <c r="BI166" s="36">
        <v>0</v>
      </c>
      <c r="BJ166" s="36">
        <v>0</v>
      </c>
      <c r="BK166" s="36">
        <v>0</v>
      </c>
      <c r="BL166" s="36">
        <v>0</v>
      </c>
    </row>
    <row r="167" spans="1:64" s="37" customFormat="1" x14ac:dyDescent="0.2">
      <c r="A167" s="34">
        <v>164</v>
      </c>
      <c r="B167" s="34" t="s">
        <v>235</v>
      </c>
      <c r="C167" s="34" t="s">
        <v>251</v>
      </c>
      <c r="D167" s="41">
        <v>4.8103612340000002</v>
      </c>
      <c r="E167" s="36">
        <v>18</v>
      </c>
      <c r="F167" s="36">
        <v>0</v>
      </c>
      <c r="G167" s="36">
        <v>0</v>
      </c>
      <c r="H167" s="36">
        <v>18</v>
      </c>
      <c r="I167" s="36">
        <v>0</v>
      </c>
      <c r="J167" s="36">
        <v>0</v>
      </c>
      <c r="K167" s="36">
        <v>0</v>
      </c>
      <c r="L167" s="36">
        <v>0</v>
      </c>
      <c r="M167" s="36">
        <v>0</v>
      </c>
      <c r="N167" s="36">
        <v>0</v>
      </c>
      <c r="O167" s="36">
        <v>1.1093679999999999E-3</v>
      </c>
      <c r="P167" s="36">
        <v>1.7415E-3</v>
      </c>
      <c r="Q167" s="36">
        <v>9.0079899999999998E-4</v>
      </c>
      <c r="R167" s="36">
        <v>2.0856899999999997E-4</v>
      </c>
      <c r="S167" s="36">
        <v>1.4694529999999999E-3</v>
      </c>
      <c r="T167" s="36">
        <v>2.7204699999999998E-4</v>
      </c>
      <c r="U167" s="36">
        <v>0</v>
      </c>
      <c r="V167" s="36">
        <v>0</v>
      </c>
      <c r="W167" s="36">
        <v>1.1093679999999999E-3</v>
      </c>
      <c r="X167" s="36">
        <v>1.7415E-3</v>
      </c>
      <c r="Y167" s="36">
        <v>2.8508679999999999E-3</v>
      </c>
      <c r="Z167" s="36">
        <v>0</v>
      </c>
      <c r="AA167" s="36">
        <v>0</v>
      </c>
      <c r="AB167" s="36">
        <v>0</v>
      </c>
      <c r="AC167" s="36">
        <v>0</v>
      </c>
      <c r="AD167" s="36">
        <v>0</v>
      </c>
      <c r="AE167" s="36">
        <v>0</v>
      </c>
      <c r="AF167" s="36">
        <v>0</v>
      </c>
      <c r="AG167" s="36">
        <v>0</v>
      </c>
      <c r="AH167" s="36">
        <v>0</v>
      </c>
      <c r="AI167" s="36">
        <v>0</v>
      </c>
      <c r="AJ167" s="36">
        <v>0</v>
      </c>
      <c r="AK167" s="36">
        <v>0</v>
      </c>
      <c r="AL167" s="36">
        <v>0</v>
      </c>
      <c r="AM167" s="36">
        <v>0</v>
      </c>
      <c r="AN167" s="36">
        <v>0</v>
      </c>
      <c r="AO167" s="36">
        <v>0</v>
      </c>
      <c r="AP167" s="36">
        <v>1.7755500000000001E-3</v>
      </c>
      <c r="AQ167" s="36">
        <v>9.5606499999999997E-4</v>
      </c>
      <c r="AR167" s="36">
        <v>2.7316150000000002E-3</v>
      </c>
      <c r="AS167" s="36">
        <v>0</v>
      </c>
      <c r="AT167" s="36">
        <v>0</v>
      </c>
      <c r="AU167" s="36">
        <v>0</v>
      </c>
      <c r="AV167" s="36">
        <v>0</v>
      </c>
      <c r="AW167" s="36">
        <v>0</v>
      </c>
      <c r="AX167" s="36">
        <v>0</v>
      </c>
      <c r="AY167" s="36">
        <v>0</v>
      </c>
      <c r="AZ167" s="36">
        <v>0</v>
      </c>
      <c r="BA167" s="36">
        <v>0</v>
      </c>
      <c r="BB167" s="36">
        <v>0</v>
      </c>
      <c r="BC167" s="36">
        <v>0</v>
      </c>
      <c r="BD167" s="36">
        <v>0</v>
      </c>
      <c r="BE167" s="36">
        <v>0</v>
      </c>
      <c r="BF167" s="36">
        <v>0</v>
      </c>
      <c r="BG167" s="36">
        <v>0</v>
      </c>
      <c r="BH167" s="36">
        <v>0.250230595</v>
      </c>
      <c r="BI167" s="36">
        <v>0</v>
      </c>
      <c r="BJ167" s="36">
        <v>0</v>
      </c>
      <c r="BK167" s="36">
        <v>0</v>
      </c>
      <c r="BL167" s="36">
        <v>0</v>
      </c>
    </row>
    <row r="168" spans="1:64" s="37" customFormat="1" x14ac:dyDescent="0.2">
      <c r="A168" s="34">
        <v>165</v>
      </c>
      <c r="B168" s="34" t="s">
        <v>235</v>
      </c>
      <c r="C168" s="34" t="s">
        <v>252</v>
      </c>
      <c r="D168" s="41">
        <v>4.1997636700000003</v>
      </c>
      <c r="E168" s="36">
        <v>10</v>
      </c>
      <c r="F168" s="36">
        <v>0</v>
      </c>
      <c r="G168" s="36">
        <v>0</v>
      </c>
      <c r="H168" s="36">
        <v>10</v>
      </c>
      <c r="I168" s="36">
        <v>0</v>
      </c>
      <c r="J168" s="36">
        <v>0</v>
      </c>
      <c r="K168" s="36">
        <v>0</v>
      </c>
      <c r="L168" s="36">
        <v>0</v>
      </c>
      <c r="M168" s="36">
        <v>0</v>
      </c>
      <c r="N168" s="36">
        <v>0</v>
      </c>
      <c r="O168" s="36">
        <v>0</v>
      </c>
      <c r="P168" s="36">
        <v>0</v>
      </c>
      <c r="Q168" s="36">
        <v>0</v>
      </c>
      <c r="R168" s="36">
        <v>0</v>
      </c>
      <c r="S168" s="36">
        <v>0</v>
      </c>
      <c r="T168" s="36">
        <v>0</v>
      </c>
      <c r="U168" s="36">
        <v>0</v>
      </c>
      <c r="V168" s="36">
        <v>0</v>
      </c>
      <c r="W168" s="36">
        <v>0</v>
      </c>
      <c r="X168" s="36">
        <v>0</v>
      </c>
      <c r="Y168" s="36">
        <v>0</v>
      </c>
      <c r="Z168" s="36">
        <v>0</v>
      </c>
      <c r="AA168" s="36">
        <v>0</v>
      </c>
      <c r="AB168" s="36">
        <v>0</v>
      </c>
      <c r="AC168" s="36">
        <v>0</v>
      </c>
      <c r="AD168" s="36">
        <v>0</v>
      </c>
      <c r="AE168" s="36">
        <v>0</v>
      </c>
      <c r="AF168" s="36">
        <v>0</v>
      </c>
      <c r="AG168" s="36">
        <v>0</v>
      </c>
      <c r="AH168" s="36">
        <v>0</v>
      </c>
      <c r="AI168" s="36">
        <v>0</v>
      </c>
      <c r="AJ168" s="36">
        <v>0</v>
      </c>
      <c r="AK168" s="36">
        <v>0</v>
      </c>
      <c r="AL168" s="36">
        <v>0</v>
      </c>
      <c r="AM168" s="36">
        <v>0</v>
      </c>
      <c r="AN168" s="36">
        <v>0</v>
      </c>
      <c r="AO168" s="36">
        <v>0</v>
      </c>
      <c r="AP168" s="36">
        <v>0</v>
      </c>
      <c r="AQ168" s="36">
        <v>0</v>
      </c>
      <c r="AR168" s="36">
        <v>0</v>
      </c>
      <c r="AS168" s="36">
        <v>0</v>
      </c>
      <c r="AT168" s="36">
        <v>0</v>
      </c>
      <c r="AU168" s="36">
        <v>0</v>
      </c>
      <c r="AV168" s="36">
        <v>0</v>
      </c>
      <c r="AW168" s="36">
        <v>0</v>
      </c>
      <c r="AX168" s="36">
        <v>0</v>
      </c>
      <c r="AY168" s="36">
        <v>0</v>
      </c>
      <c r="AZ168" s="36">
        <v>0</v>
      </c>
      <c r="BA168" s="36">
        <v>0</v>
      </c>
      <c r="BB168" s="36">
        <v>0</v>
      </c>
      <c r="BC168" s="36">
        <v>0</v>
      </c>
      <c r="BD168" s="36">
        <v>0</v>
      </c>
      <c r="BE168" s="36">
        <v>0</v>
      </c>
      <c r="BF168" s="36">
        <v>0</v>
      </c>
      <c r="BG168" s="36">
        <v>0</v>
      </c>
      <c r="BH168" s="36">
        <v>0</v>
      </c>
      <c r="BI168" s="36">
        <v>0</v>
      </c>
      <c r="BJ168" s="36">
        <v>0</v>
      </c>
      <c r="BK168" s="36">
        <v>0</v>
      </c>
      <c r="BL168" s="36">
        <v>0</v>
      </c>
    </row>
    <row r="169" spans="1:64" s="37" customFormat="1" x14ac:dyDescent="0.2">
      <c r="A169" s="34">
        <v>166</v>
      </c>
      <c r="B169" s="34" t="s">
        <v>235</v>
      </c>
      <c r="C169" s="34" t="s">
        <v>253</v>
      </c>
      <c r="D169" s="41">
        <v>4.7226117390000004</v>
      </c>
      <c r="E169" s="36">
        <v>11</v>
      </c>
      <c r="F169" s="36">
        <v>0</v>
      </c>
      <c r="G169" s="36">
        <v>0</v>
      </c>
      <c r="H169" s="36">
        <v>11</v>
      </c>
      <c r="I169" s="36">
        <v>0</v>
      </c>
      <c r="J169" s="36">
        <v>0</v>
      </c>
      <c r="K169" s="36">
        <v>0</v>
      </c>
      <c r="L169" s="36">
        <v>0</v>
      </c>
      <c r="M169" s="36">
        <v>0</v>
      </c>
      <c r="N169" s="36">
        <v>0</v>
      </c>
      <c r="O169" s="36">
        <v>0</v>
      </c>
      <c r="P169" s="36">
        <v>0</v>
      </c>
      <c r="Q169" s="36">
        <v>0</v>
      </c>
      <c r="R169" s="36">
        <v>0</v>
      </c>
      <c r="S169" s="36">
        <v>0</v>
      </c>
      <c r="T169" s="36">
        <v>0</v>
      </c>
      <c r="U169" s="36">
        <v>0</v>
      </c>
      <c r="V169" s="36">
        <v>0</v>
      </c>
      <c r="W169" s="36">
        <v>0</v>
      </c>
      <c r="X169" s="36">
        <v>0</v>
      </c>
      <c r="Y169" s="36">
        <v>0</v>
      </c>
      <c r="Z169" s="36">
        <v>0</v>
      </c>
      <c r="AA169" s="36">
        <v>0</v>
      </c>
      <c r="AB169" s="36">
        <v>0</v>
      </c>
      <c r="AC169" s="36">
        <v>0</v>
      </c>
      <c r="AD169" s="36">
        <v>0</v>
      </c>
      <c r="AE169" s="36">
        <v>0</v>
      </c>
      <c r="AF169" s="36">
        <v>0</v>
      </c>
      <c r="AG169" s="36">
        <v>0</v>
      </c>
      <c r="AH169" s="36">
        <v>0</v>
      </c>
      <c r="AI169" s="36">
        <v>0</v>
      </c>
      <c r="AJ169" s="36">
        <v>0</v>
      </c>
      <c r="AK169" s="36">
        <v>0</v>
      </c>
      <c r="AL169" s="36">
        <v>0</v>
      </c>
      <c r="AM169" s="36">
        <v>0</v>
      </c>
      <c r="AN169" s="36">
        <v>0</v>
      </c>
      <c r="AO169" s="36">
        <v>0</v>
      </c>
      <c r="AP169" s="36">
        <v>0</v>
      </c>
      <c r="AQ169" s="36">
        <v>0</v>
      </c>
      <c r="AR169" s="36">
        <v>0</v>
      </c>
      <c r="AS169" s="36">
        <v>0</v>
      </c>
      <c r="AT169" s="36">
        <v>0</v>
      </c>
      <c r="AU169" s="36">
        <v>0</v>
      </c>
      <c r="AV169" s="36">
        <v>0</v>
      </c>
      <c r="AW169" s="36">
        <v>0</v>
      </c>
      <c r="AX169" s="36">
        <v>0</v>
      </c>
      <c r="AY169" s="36">
        <v>0</v>
      </c>
      <c r="AZ169" s="36">
        <v>0</v>
      </c>
      <c r="BA169" s="36">
        <v>0</v>
      </c>
      <c r="BB169" s="36">
        <v>5.1591546000000002E-2</v>
      </c>
      <c r="BC169" s="36">
        <v>0.99618753500000001</v>
      </c>
      <c r="BD169" s="36">
        <v>2.4003161209999999</v>
      </c>
      <c r="BE169" s="36">
        <v>3.6456157142857144E-3</v>
      </c>
      <c r="BF169" s="36">
        <v>7.2912314285714288E-3</v>
      </c>
      <c r="BG169" s="36">
        <v>1.1936475790000001</v>
      </c>
      <c r="BH169" s="36">
        <v>5.4891726040000002</v>
      </c>
      <c r="BI169" s="36">
        <v>0</v>
      </c>
      <c r="BJ169" s="36">
        <v>0</v>
      </c>
      <c r="BK169" s="36">
        <v>0</v>
      </c>
      <c r="BL169" s="36">
        <v>0</v>
      </c>
    </row>
    <row r="170" spans="1:64" s="37" customFormat="1" x14ac:dyDescent="0.2">
      <c r="A170" s="34">
        <v>167</v>
      </c>
      <c r="B170" s="34" t="s">
        <v>255</v>
      </c>
      <c r="C170" s="34" t="s">
        <v>254</v>
      </c>
      <c r="D170" s="41" t="s">
        <v>339</v>
      </c>
      <c r="E170" s="36" t="s">
        <v>339</v>
      </c>
      <c r="F170" s="36" t="s">
        <v>339</v>
      </c>
      <c r="G170" s="36" t="s">
        <v>339</v>
      </c>
      <c r="H170" s="36" t="s">
        <v>339</v>
      </c>
      <c r="I170" s="36" t="s">
        <v>339</v>
      </c>
      <c r="J170" s="36" t="s">
        <v>339</v>
      </c>
      <c r="K170" s="36" t="s">
        <v>339</v>
      </c>
      <c r="L170" s="36" t="s">
        <v>339</v>
      </c>
      <c r="M170" s="36" t="s">
        <v>339</v>
      </c>
      <c r="N170" s="36" t="s">
        <v>339</v>
      </c>
      <c r="O170" s="36" t="s">
        <v>339</v>
      </c>
      <c r="P170" s="36" t="s">
        <v>339</v>
      </c>
      <c r="Q170" s="36" t="s">
        <v>339</v>
      </c>
      <c r="R170" s="36" t="s">
        <v>339</v>
      </c>
      <c r="S170" s="36" t="s">
        <v>339</v>
      </c>
      <c r="T170" s="36" t="s">
        <v>339</v>
      </c>
      <c r="U170" s="36" t="s">
        <v>339</v>
      </c>
      <c r="V170" s="36" t="s">
        <v>339</v>
      </c>
      <c r="W170" s="36" t="s">
        <v>339</v>
      </c>
      <c r="X170" s="36" t="s">
        <v>339</v>
      </c>
      <c r="Y170" s="36" t="s">
        <v>339</v>
      </c>
      <c r="Z170" s="36" t="s">
        <v>339</v>
      </c>
      <c r="AA170" s="36" t="s">
        <v>339</v>
      </c>
      <c r="AB170" s="36" t="s">
        <v>339</v>
      </c>
      <c r="AC170" s="36" t="s">
        <v>339</v>
      </c>
      <c r="AD170" s="36" t="s">
        <v>339</v>
      </c>
      <c r="AE170" s="36" t="s">
        <v>339</v>
      </c>
      <c r="AF170" s="36" t="s">
        <v>339</v>
      </c>
      <c r="AG170" s="36" t="s">
        <v>339</v>
      </c>
      <c r="AH170" s="36" t="s">
        <v>339</v>
      </c>
      <c r="AI170" s="36" t="s">
        <v>339</v>
      </c>
      <c r="AJ170" s="36" t="s">
        <v>339</v>
      </c>
      <c r="AK170" s="36" t="s">
        <v>339</v>
      </c>
      <c r="AL170" s="36" t="s">
        <v>339</v>
      </c>
      <c r="AM170" s="36" t="s">
        <v>339</v>
      </c>
      <c r="AN170" s="36" t="s">
        <v>339</v>
      </c>
      <c r="AO170" s="36" t="s">
        <v>339</v>
      </c>
      <c r="AP170" s="36" t="s">
        <v>339</v>
      </c>
      <c r="AQ170" s="36" t="s">
        <v>339</v>
      </c>
      <c r="AR170" s="36" t="s">
        <v>339</v>
      </c>
      <c r="AS170" s="36" t="s">
        <v>339</v>
      </c>
      <c r="AT170" s="36" t="s">
        <v>339</v>
      </c>
      <c r="AU170" s="36" t="s">
        <v>339</v>
      </c>
      <c r="AV170" s="36" t="s">
        <v>339</v>
      </c>
      <c r="AW170" s="36" t="s">
        <v>339</v>
      </c>
      <c r="AX170" s="36" t="s">
        <v>339</v>
      </c>
      <c r="AY170" s="36" t="s">
        <v>339</v>
      </c>
      <c r="AZ170" s="36" t="s">
        <v>339</v>
      </c>
      <c r="BA170" s="36" t="s">
        <v>339</v>
      </c>
      <c r="BB170" s="36" t="s">
        <v>339</v>
      </c>
      <c r="BC170" s="36" t="s">
        <v>339</v>
      </c>
      <c r="BD170" s="36" t="s">
        <v>339</v>
      </c>
      <c r="BE170" s="36" t="s">
        <v>339</v>
      </c>
      <c r="BF170" s="36" t="s">
        <v>339</v>
      </c>
      <c r="BG170" s="36" t="s">
        <v>339</v>
      </c>
      <c r="BH170" s="36" t="s">
        <v>339</v>
      </c>
      <c r="BI170" s="36" t="s">
        <v>339</v>
      </c>
      <c r="BJ170" s="36" t="s">
        <v>339</v>
      </c>
      <c r="BK170" s="36" t="s">
        <v>339</v>
      </c>
      <c r="BL170" s="36" t="s">
        <v>339</v>
      </c>
    </row>
    <row r="171" spans="1:64" s="37" customFormat="1" x14ac:dyDescent="0.2">
      <c r="A171" s="34">
        <v>168</v>
      </c>
      <c r="B171" s="34" t="s">
        <v>255</v>
      </c>
      <c r="C171" s="34" t="s">
        <v>256</v>
      </c>
      <c r="D171" s="41" t="s">
        <v>339</v>
      </c>
      <c r="E171" s="36" t="s">
        <v>339</v>
      </c>
      <c r="F171" s="36" t="s">
        <v>339</v>
      </c>
      <c r="G171" s="36" t="s">
        <v>339</v>
      </c>
      <c r="H171" s="36" t="s">
        <v>339</v>
      </c>
      <c r="I171" s="36" t="s">
        <v>339</v>
      </c>
      <c r="J171" s="36" t="s">
        <v>339</v>
      </c>
      <c r="K171" s="36" t="s">
        <v>339</v>
      </c>
      <c r="L171" s="36" t="s">
        <v>339</v>
      </c>
      <c r="M171" s="36" t="s">
        <v>339</v>
      </c>
      <c r="N171" s="36" t="s">
        <v>339</v>
      </c>
      <c r="O171" s="36" t="s">
        <v>339</v>
      </c>
      <c r="P171" s="36" t="s">
        <v>339</v>
      </c>
      <c r="Q171" s="36" t="s">
        <v>339</v>
      </c>
      <c r="R171" s="36" t="s">
        <v>339</v>
      </c>
      <c r="S171" s="36" t="s">
        <v>339</v>
      </c>
      <c r="T171" s="36" t="s">
        <v>339</v>
      </c>
      <c r="U171" s="36" t="s">
        <v>339</v>
      </c>
      <c r="V171" s="36" t="s">
        <v>339</v>
      </c>
      <c r="W171" s="36" t="s">
        <v>339</v>
      </c>
      <c r="X171" s="36" t="s">
        <v>339</v>
      </c>
      <c r="Y171" s="36" t="s">
        <v>339</v>
      </c>
      <c r="Z171" s="36" t="s">
        <v>339</v>
      </c>
      <c r="AA171" s="36" t="s">
        <v>339</v>
      </c>
      <c r="AB171" s="36" t="s">
        <v>339</v>
      </c>
      <c r="AC171" s="36" t="s">
        <v>339</v>
      </c>
      <c r="AD171" s="36" t="s">
        <v>339</v>
      </c>
      <c r="AE171" s="36" t="s">
        <v>339</v>
      </c>
      <c r="AF171" s="36" t="s">
        <v>339</v>
      </c>
      <c r="AG171" s="36" t="s">
        <v>339</v>
      </c>
      <c r="AH171" s="36" t="s">
        <v>339</v>
      </c>
      <c r="AI171" s="36" t="s">
        <v>339</v>
      </c>
      <c r="AJ171" s="36" t="s">
        <v>339</v>
      </c>
      <c r="AK171" s="36" t="s">
        <v>339</v>
      </c>
      <c r="AL171" s="36" t="s">
        <v>339</v>
      </c>
      <c r="AM171" s="36" t="s">
        <v>339</v>
      </c>
      <c r="AN171" s="36" t="s">
        <v>339</v>
      </c>
      <c r="AO171" s="36" t="s">
        <v>339</v>
      </c>
      <c r="AP171" s="36" t="s">
        <v>339</v>
      </c>
      <c r="AQ171" s="36" t="s">
        <v>339</v>
      </c>
      <c r="AR171" s="36" t="s">
        <v>339</v>
      </c>
      <c r="AS171" s="36" t="s">
        <v>339</v>
      </c>
      <c r="AT171" s="36" t="s">
        <v>339</v>
      </c>
      <c r="AU171" s="36" t="s">
        <v>339</v>
      </c>
      <c r="AV171" s="36" t="s">
        <v>339</v>
      </c>
      <c r="AW171" s="36" t="s">
        <v>339</v>
      </c>
      <c r="AX171" s="36" t="s">
        <v>339</v>
      </c>
      <c r="AY171" s="36" t="s">
        <v>339</v>
      </c>
      <c r="AZ171" s="36" t="s">
        <v>339</v>
      </c>
      <c r="BA171" s="36" t="s">
        <v>339</v>
      </c>
      <c r="BB171" s="36" t="s">
        <v>339</v>
      </c>
      <c r="BC171" s="36" t="s">
        <v>339</v>
      </c>
      <c r="BD171" s="36" t="s">
        <v>339</v>
      </c>
      <c r="BE171" s="36" t="s">
        <v>339</v>
      </c>
      <c r="BF171" s="36" t="s">
        <v>339</v>
      </c>
      <c r="BG171" s="36" t="s">
        <v>339</v>
      </c>
      <c r="BH171" s="36" t="s">
        <v>339</v>
      </c>
      <c r="BI171" s="36" t="s">
        <v>339</v>
      </c>
      <c r="BJ171" s="36" t="s">
        <v>339</v>
      </c>
      <c r="BK171" s="36" t="s">
        <v>339</v>
      </c>
      <c r="BL171" s="36" t="s">
        <v>339</v>
      </c>
    </row>
    <row r="172" spans="1:64" s="37" customFormat="1" x14ac:dyDescent="0.2">
      <c r="A172" s="34">
        <v>169</v>
      </c>
      <c r="B172" s="34" t="s">
        <v>255</v>
      </c>
      <c r="C172" s="34" t="s">
        <v>257</v>
      </c>
      <c r="D172" s="41" t="s">
        <v>339</v>
      </c>
      <c r="E172" s="36" t="s">
        <v>339</v>
      </c>
      <c r="F172" s="36" t="s">
        <v>339</v>
      </c>
      <c r="G172" s="36" t="s">
        <v>339</v>
      </c>
      <c r="H172" s="36" t="s">
        <v>339</v>
      </c>
      <c r="I172" s="36" t="s">
        <v>339</v>
      </c>
      <c r="J172" s="36" t="s">
        <v>339</v>
      </c>
      <c r="K172" s="36" t="s">
        <v>339</v>
      </c>
      <c r="L172" s="36" t="s">
        <v>339</v>
      </c>
      <c r="M172" s="36" t="s">
        <v>339</v>
      </c>
      <c r="N172" s="36" t="s">
        <v>339</v>
      </c>
      <c r="O172" s="36" t="s">
        <v>339</v>
      </c>
      <c r="P172" s="36" t="s">
        <v>339</v>
      </c>
      <c r="Q172" s="36" t="s">
        <v>339</v>
      </c>
      <c r="R172" s="36" t="s">
        <v>339</v>
      </c>
      <c r="S172" s="36" t="s">
        <v>339</v>
      </c>
      <c r="T172" s="36" t="s">
        <v>339</v>
      </c>
      <c r="U172" s="36" t="s">
        <v>339</v>
      </c>
      <c r="V172" s="36" t="s">
        <v>339</v>
      </c>
      <c r="W172" s="36" t="s">
        <v>339</v>
      </c>
      <c r="X172" s="36" t="s">
        <v>339</v>
      </c>
      <c r="Y172" s="36" t="s">
        <v>339</v>
      </c>
      <c r="Z172" s="36" t="s">
        <v>339</v>
      </c>
      <c r="AA172" s="36" t="s">
        <v>339</v>
      </c>
      <c r="AB172" s="36" t="s">
        <v>339</v>
      </c>
      <c r="AC172" s="36" t="s">
        <v>339</v>
      </c>
      <c r="AD172" s="36" t="s">
        <v>339</v>
      </c>
      <c r="AE172" s="36" t="s">
        <v>339</v>
      </c>
      <c r="AF172" s="36" t="s">
        <v>339</v>
      </c>
      <c r="AG172" s="36" t="s">
        <v>339</v>
      </c>
      <c r="AH172" s="36" t="s">
        <v>339</v>
      </c>
      <c r="AI172" s="36" t="s">
        <v>339</v>
      </c>
      <c r="AJ172" s="36" t="s">
        <v>339</v>
      </c>
      <c r="AK172" s="36" t="s">
        <v>339</v>
      </c>
      <c r="AL172" s="36" t="s">
        <v>339</v>
      </c>
      <c r="AM172" s="36" t="s">
        <v>339</v>
      </c>
      <c r="AN172" s="36" t="s">
        <v>339</v>
      </c>
      <c r="AO172" s="36" t="s">
        <v>339</v>
      </c>
      <c r="AP172" s="36" t="s">
        <v>339</v>
      </c>
      <c r="AQ172" s="36" t="s">
        <v>339</v>
      </c>
      <c r="AR172" s="36" t="s">
        <v>339</v>
      </c>
      <c r="AS172" s="36" t="s">
        <v>339</v>
      </c>
      <c r="AT172" s="36" t="s">
        <v>339</v>
      </c>
      <c r="AU172" s="36" t="s">
        <v>339</v>
      </c>
      <c r="AV172" s="36" t="s">
        <v>339</v>
      </c>
      <c r="AW172" s="36" t="s">
        <v>339</v>
      </c>
      <c r="AX172" s="36" t="s">
        <v>339</v>
      </c>
      <c r="AY172" s="36" t="s">
        <v>339</v>
      </c>
      <c r="AZ172" s="36" t="s">
        <v>339</v>
      </c>
      <c r="BA172" s="36" t="s">
        <v>339</v>
      </c>
      <c r="BB172" s="36" t="s">
        <v>339</v>
      </c>
      <c r="BC172" s="36" t="s">
        <v>339</v>
      </c>
      <c r="BD172" s="36" t="s">
        <v>339</v>
      </c>
      <c r="BE172" s="36" t="s">
        <v>339</v>
      </c>
      <c r="BF172" s="36" t="s">
        <v>339</v>
      </c>
      <c r="BG172" s="36" t="s">
        <v>339</v>
      </c>
      <c r="BH172" s="36" t="s">
        <v>339</v>
      </c>
      <c r="BI172" s="36" t="s">
        <v>339</v>
      </c>
      <c r="BJ172" s="36" t="s">
        <v>339</v>
      </c>
      <c r="BK172" s="36" t="s">
        <v>339</v>
      </c>
      <c r="BL172" s="36" t="s">
        <v>339</v>
      </c>
    </row>
    <row r="173" spans="1:64" s="37" customFormat="1" x14ac:dyDescent="0.2">
      <c r="A173" s="34">
        <v>170</v>
      </c>
      <c r="B173" s="34" t="s">
        <v>255</v>
      </c>
      <c r="C173" s="34" t="s">
        <v>258</v>
      </c>
      <c r="D173" s="41" t="s">
        <v>339</v>
      </c>
      <c r="E173" s="36" t="s">
        <v>339</v>
      </c>
      <c r="F173" s="36" t="s">
        <v>339</v>
      </c>
      <c r="G173" s="36" t="s">
        <v>339</v>
      </c>
      <c r="H173" s="36" t="s">
        <v>339</v>
      </c>
      <c r="I173" s="36" t="s">
        <v>339</v>
      </c>
      <c r="J173" s="36" t="s">
        <v>339</v>
      </c>
      <c r="K173" s="36" t="s">
        <v>339</v>
      </c>
      <c r="L173" s="36" t="s">
        <v>339</v>
      </c>
      <c r="M173" s="36" t="s">
        <v>339</v>
      </c>
      <c r="N173" s="36" t="s">
        <v>339</v>
      </c>
      <c r="O173" s="36" t="s">
        <v>339</v>
      </c>
      <c r="P173" s="36" t="s">
        <v>339</v>
      </c>
      <c r="Q173" s="36" t="s">
        <v>339</v>
      </c>
      <c r="R173" s="36" t="s">
        <v>339</v>
      </c>
      <c r="S173" s="36" t="s">
        <v>339</v>
      </c>
      <c r="T173" s="36" t="s">
        <v>339</v>
      </c>
      <c r="U173" s="36" t="s">
        <v>339</v>
      </c>
      <c r="V173" s="36" t="s">
        <v>339</v>
      </c>
      <c r="W173" s="36" t="s">
        <v>339</v>
      </c>
      <c r="X173" s="36" t="s">
        <v>339</v>
      </c>
      <c r="Y173" s="36" t="s">
        <v>339</v>
      </c>
      <c r="Z173" s="36" t="s">
        <v>339</v>
      </c>
      <c r="AA173" s="36" t="s">
        <v>339</v>
      </c>
      <c r="AB173" s="36" t="s">
        <v>339</v>
      </c>
      <c r="AC173" s="36" t="s">
        <v>339</v>
      </c>
      <c r="AD173" s="36" t="s">
        <v>339</v>
      </c>
      <c r="AE173" s="36" t="s">
        <v>339</v>
      </c>
      <c r="AF173" s="36" t="s">
        <v>339</v>
      </c>
      <c r="AG173" s="36" t="s">
        <v>339</v>
      </c>
      <c r="AH173" s="36" t="s">
        <v>339</v>
      </c>
      <c r="AI173" s="36" t="s">
        <v>339</v>
      </c>
      <c r="AJ173" s="36" t="s">
        <v>339</v>
      </c>
      <c r="AK173" s="36" t="s">
        <v>339</v>
      </c>
      <c r="AL173" s="36" t="s">
        <v>339</v>
      </c>
      <c r="AM173" s="36" t="s">
        <v>339</v>
      </c>
      <c r="AN173" s="36" t="s">
        <v>339</v>
      </c>
      <c r="AO173" s="36" t="s">
        <v>339</v>
      </c>
      <c r="AP173" s="36" t="s">
        <v>339</v>
      </c>
      <c r="AQ173" s="36" t="s">
        <v>339</v>
      </c>
      <c r="AR173" s="36" t="s">
        <v>339</v>
      </c>
      <c r="AS173" s="36" t="s">
        <v>339</v>
      </c>
      <c r="AT173" s="36" t="s">
        <v>339</v>
      </c>
      <c r="AU173" s="36" t="s">
        <v>339</v>
      </c>
      <c r="AV173" s="36" t="s">
        <v>339</v>
      </c>
      <c r="AW173" s="36" t="s">
        <v>339</v>
      </c>
      <c r="AX173" s="36" t="s">
        <v>339</v>
      </c>
      <c r="AY173" s="36" t="s">
        <v>339</v>
      </c>
      <c r="AZ173" s="36" t="s">
        <v>339</v>
      </c>
      <c r="BA173" s="36" t="s">
        <v>339</v>
      </c>
      <c r="BB173" s="36" t="s">
        <v>339</v>
      </c>
      <c r="BC173" s="36" t="s">
        <v>339</v>
      </c>
      <c r="BD173" s="36" t="s">
        <v>339</v>
      </c>
      <c r="BE173" s="36" t="s">
        <v>339</v>
      </c>
      <c r="BF173" s="36" t="s">
        <v>339</v>
      </c>
      <c r="BG173" s="36" t="s">
        <v>339</v>
      </c>
      <c r="BH173" s="36" t="s">
        <v>339</v>
      </c>
      <c r="BI173" s="36" t="s">
        <v>339</v>
      </c>
      <c r="BJ173" s="36" t="s">
        <v>339</v>
      </c>
      <c r="BK173" s="36" t="s">
        <v>339</v>
      </c>
      <c r="BL173" s="36" t="s">
        <v>339</v>
      </c>
    </row>
    <row r="174" spans="1:64" s="37" customFormat="1" x14ac:dyDescent="0.2">
      <c r="A174" s="34">
        <v>171</v>
      </c>
      <c r="B174" s="34" t="s">
        <v>255</v>
      </c>
      <c r="C174" s="34" t="s">
        <v>259</v>
      </c>
      <c r="D174" s="41" t="s">
        <v>339</v>
      </c>
      <c r="E174" s="36" t="s">
        <v>339</v>
      </c>
      <c r="F174" s="36" t="s">
        <v>339</v>
      </c>
      <c r="G174" s="36" t="s">
        <v>339</v>
      </c>
      <c r="H174" s="36" t="s">
        <v>339</v>
      </c>
      <c r="I174" s="36" t="s">
        <v>339</v>
      </c>
      <c r="J174" s="36" t="s">
        <v>339</v>
      </c>
      <c r="K174" s="36" t="s">
        <v>339</v>
      </c>
      <c r="L174" s="36" t="s">
        <v>339</v>
      </c>
      <c r="M174" s="36" t="s">
        <v>339</v>
      </c>
      <c r="N174" s="36" t="s">
        <v>339</v>
      </c>
      <c r="O174" s="36" t="s">
        <v>339</v>
      </c>
      <c r="P174" s="36" t="s">
        <v>339</v>
      </c>
      <c r="Q174" s="36" t="s">
        <v>339</v>
      </c>
      <c r="R174" s="36" t="s">
        <v>339</v>
      </c>
      <c r="S174" s="36" t="s">
        <v>339</v>
      </c>
      <c r="T174" s="36" t="s">
        <v>339</v>
      </c>
      <c r="U174" s="36" t="s">
        <v>339</v>
      </c>
      <c r="V174" s="36" t="s">
        <v>339</v>
      </c>
      <c r="W174" s="36" t="s">
        <v>339</v>
      </c>
      <c r="X174" s="36" t="s">
        <v>339</v>
      </c>
      <c r="Y174" s="36" t="s">
        <v>339</v>
      </c>
      <c r="Z174" s="36" t="s">
        <v>339</v>
      </c>
      <c r="AA174" s="36" t="s">
        <v>339</v>
      </c>
      <c r="AB174" s="36" t="s">
        <v>339</v>
      </c>
      <c r="AC174" s="36" t="s">
        <v>339</v>
      </c>
      <c r="AD174" s="36" t="s">
        <v>339</v>
      </c>
      <c r="AE174" s="36" t="s">
        <v>339</v>
      </c>
      <c r="AF174" s="36" t="s">
        <v>339</v>
      </c>
      <c r="AG174" s="36" t="s">
        <v>339</v>
      </c>
      <c r="AH174" s="36" t="s">
        <v>339</v>
      </c>
      <c r="AI174" s="36" t="s">
        <v>339</v>
      </c>
      <c r="AJ174" s="36" t="s">
        <v>339</v>
      </c>
      <c r="AK174" s="36" t="s">
        <v>339</v>
      </c>
      <c r="AL174" s="36" t="s">
        <v>339</v>
      </c>
      <c r="AM174" s="36" t="s">
        <v>339</v>
      </c>
      <c r="AN174" s="36" t="s">
        <v>339</v>
      </c>
      <c r="AO174" s="36" t="s">
        <v>339</v>
      </c>
      <c r="AP174" s="36" t="s">
        <v>339</v>
      </c>
      <c r="AQ174" s="36" t="s">
        <v>339</v>
      </c>
      <c r="AR174" s="36" t="s">
        <v>339</v>
      </c>
      <c r="AS174" s="36" t="s">
        <v>339</v>
      </c>
      <c r="AT174" s="36" t="s">
        <v>339</v>
      </c>
      <c r="AU174" s="36" t="s">
        <v>339</v>
      </c>
      <c r="AV174" s="36" t="s">
        <v>339</v>
      </c>
      <c r="AW174" s="36" t="s">
        <v>339</v>
      </c>
      <c r="AX174" s="36" t="s">
        <v>339</v>
      </c>
      <c r="AY174" s="36" t="s">
        <v>339</v>
      </c>
      <c r="AZ174" s="36" t="s">
        <v>339</v>
      </c>
      <c r="BA174" s="36" t="s">
        <v>339</v>
      </c>
      <c r="BB174" s="36" t="s">
        <v>339</v>
      </c>
      <c r="BC174" s="36" t="s">
        <v>339</v>
      </c>
      <c r="BD174" s="36" t="s">
        <v>339</v>
      </c>
      <c r="BE174" s="36" t="s">
        <v>339</v>
      </c>
      <c r="BF174" s="36" t="s">
        <v>339</v>
      </c>
      <c r="BG174" s="36" t="s">
        <v>339</v>
      </c>
      <c r="BH174" s="36" t="s">
        <v>339</v>
      </c>
      <c r="BI174" s="36" t="s">
        <v>339</v>
      </c>
      <c r="BJ174" s="36" t="s">
        <v>339</v>
      </c>
      <c r="BK174" s="36" t="s">
        <v>339</v>
      </c>
      <c r="BL174" s="36" t="s">
        <v>339</v>
      </c>
    </row>
    <row r="175" spans="1:64" s="37" customFormat="1" x14ac:dyDescent="0.2">
      <c r="A175" s="34">
        <v>172</v>
      </c>
      <c r="B175" s="34" t="s">
        <v>255</v>
      </c>
      <c r="C175" s="34" t="s">
        <v>260</v>
      </c>
      <c r="D175" s="41" t="s">
        <v>339</v>
      </c>
      <c r="E175" s="36" t="s">
        <v>339</v>
      </c>
      <c r="F175" s="36" t="s">
        <v>339</v>
      </c>
      <c r="G175" s="36" t="s">
        <v>339</v>
      </c>
      <c r="H175" s="36" t="s">
        <v>339</v>
      </c>
      <c r="I175" s="36" t="s">
        <v>339</v>
      </c>
      <c r="J175" s="36" t="s">
        <v>339</v>
      </c>
      <c r="K175" s="36" t="s">
        <v>339</v>
      </c>
      <c r="L175" s="36" t="s">
        <v>339</v>
      </c>
      <c r="M175" s="36" t="s">
        <v>339</v>
      </c>
      <c r="N175" s="36" t="s">
        <v>339</v>
      </c>
      <c r="O175" s="36" t="s">
        <v>339</v>
      </c>
      <c r="P175" s="36" t="s">
        <v>339</v>
      </c>
      <c r="Q175" s="36" t="s">
        <v>339</v>
      </c>
      <c r="R175" s="36" t="s">
        <v>339</v>
      </c>
      <c r="S175" s="36" t="s">
        <v>339</v>
      </c>
      <c r="T175" s="36" t="s">
        <v>339</v>
      </c>
      <c r="U175" s="36" t="s">
        <v>339</v>
      </c>
      <c r="V175" s="36" t="s">
        <v>339</v>
      </c>
      <c r="W175" s="36" t="s">
        <v>339</v>
      </c>
      <c r="X175" s="36" t="s">
        <v>339</v>
      </c>
      <c r="Y175" s="36" t="s">
        <v>339</v>
      </c>
      <c r="Z175" s="36" t="s">
        <v>339</v>
      </c>
      <c r="AA175" s="36" t="s">
        <v>339</v>
      </c>
      <c r="AB175" s="36" t="s">
        <v>339</v>
      </c>
      <c r="AC175" s="36" t="s">
        <v>339</v>
      </c>
      <c r="AD175" s="36" t="s">
        <v>339</v>
      </c>
      <c r="AE175" s="36" t="s">
        <v>339</v>
      </c>
      <c r="AF175" s="36" t="s">
        <v>339</v>
      </c>
      <c r="AG175" s="36" t="s">
        <v>339</v>
      </c>
      <c r="AH175" s="36" t="s">
        <v>339</v>
      </c>
      <c r="AI175" s="36" t="s">
        <v>339</v>
      </c>
      <c r="AJ175" s="36" t="s">
        <v>339</v>
      </c>
      <c r="AK175" s="36" t="s">
        <v>339</v>
      </c>
      <c r="AL175" s="36" t="s">
        <v>339</v>
      </c>
      <c r="AM175" s="36" t="s">
        <v>339</v>
      </c>
      <c r="AN175" s="36" t="s">
        <v>339</v>
      </c>
      <c r="AO175" s="36" t="s">
        <v>339</v>
      </c>
      <c r="AP175" s="36" t="s">
        <v>339</v>
      </c>
      <c r="AQ175" s="36" t="s">
        <v>339</v>
      </c>
      <c r="AR175" s="36" t="s">
        <v>339</v>
      </c>
      <c r="AS175" s="36" t="s">
        <v>339</v>
      </c>
      <c r="AT175" s="36" t="s">
        <v>339</v>
      </c>
      <c r="AU175" s="36" t="s">
        <v>339</v>
      </c>
      <c r="AV175" s="36" t="s">
        <v>339</v>
      </c>
      <c r="AW175" s="36" t="s">
        <v>339</v>
      </c>
      <c r="AX175" s="36" t="s">
        <v>339</v>
      </c>
      <c r="AY175" s="36" t="s">
        <v>339</v>
      </c>
      <c r="AZ175" s="36" t="s">
        <v>339</v>
      </c>
      <c r="BA175" s="36" t="s">
        <v>339</v>
      </c>
      <c r="BB175" s="36" t="s">
        <v>339</v>
      </c>
      <c r="BC175" s="36" t="s">
        <v>339</v>
      </c>
      <c r="BD175" s="36" t="s">
        <v>339</v>
      </c>
      <c r="BE175" s="36" t="s">
        <v>339</v>
      </c>
      <c r="BF175" s="36" t="s">
        <v>339</v>
      </c>
      <c r="BG175" s="36" t="s">
        <v>339</v>
      </c>
      <c r="BH175" s="36" t="s">
        <v>339</v>
      </c>
      <c r="BI175" s="36" t="s">
        <v>339</v>
      </c>
      <c r="BJ175" s="36" t="s">
        <v>339</v>
      </c>
      <c r="BK175" s="36" t="s">
        <v>339</v>
      </c>
      <c r="BL175" s="36" t="s">
        <v>339</v>
      </c>
    </row>
    <row r="176" spans="1:64" s="37" customFormat="1" x14ac:dyDescent="0.2">
      <c r="A176" s="34">
        <v>173</v>
      </c>
      <c r="B176" s="34" t="s">
        <v>255</v>
      </c>
      <c r="C176" s="34" t="s">
        <v>261</v>
      </c>
      <c r="D176" s="41" t="s">
        <v>339</v>
      </c>
      <c r="E176" s="36" t="s">
        <v>339</v>
      </c>
      <c r="F176" s="36" t="s">
        <v>339</v>
      </c>
      <c r="G176" s="36" t="s">
        <v>339</v>
      </c>
      <c r="H176" s="36" t="s">
        <v>339</v>
      </c>
      <c r="I176" s="36" t="s">
        <v>339</v>
      </c>
      <c r="J176" s="36" t="s">
        <v>339</v>
      </c>
      <c r="K176" s="36" t="s">
        <v>339</v>
      </c>
      <c r="L176" s="36" t="s">
        <v>339</v>
      </c>
      <c r="M176" s="36" t="s">
        <v>339</v>
      </c>
      <c r="N176" s="36" t="s">
        <v>339</v>
      </c>
      <c r="O176" s="36" t="s">
        <v>339</v>
      </c>
      <c r="P176" s="36" t="s">
        <v>339</v>
      </c>
      <c r="Q176" s="36" t="s">
        <v>339</v>
      </c>
      <c r="R176" s="36" t="s">
        <v>339</v>
      </c>
      <c r="S176" s="36" t="s">
        <v>339</v>
      </c>
      <c r="T176" s="36" t="s">
        <v>339</v>
      </c>
      <c r="U176" s="36" t="s">
        <v>339</v>
      </c>
      <c r="V176" s="36" t="s">
        <v>339</v>
      </c>
      <c r="W176" s="36" t="s">
        <v>339</v>
      </c>
      <c r="X176" s="36" t="s">
        <v>339</v>
      </c>
      <c r="Y176" s="36" t="s">
        <v>339</v>
      </c>
      <c r="Z176" s="36" t="s">
        <v>339</v>
      </c>
      <c r="AA176" s="36" t="s">
        <v>339</v>
      </c>
      <c r="AB176" s="36" t="s">
        <v>339</v>
      </c>
      <c r="AC176" s="36" t="s">
        <v>339</v>
      </c>
      <c r="AD176" s="36" t="s">
        <v>339</v>
      </c>
      <c r="AE176" s="36" t="s">
        <v>339</v>
      </c>
      <c r="AF176" s="36" t="s">
        <v>339</v>
      </c>
      <c r="AG176" s="36" t="s">
        <v>339</v>
      </c>
      <c r="AH176" s="36" t="s">
        <v>339</v>
      </c>
      <c r="AI176" s="36" t="s">
        <v>339</v>
      </c>
      <c r="AJ176" s="36" t="s">
        <v>339</v>
      </c>
      <c r="AK176" s="36" t="s">
        <v>339</v>
      </c>
      <c r="AL176" s="36" t="s">
        <v>339</v>
      </c>
      <c r="AM176" s="36" t="s">
        <v>339</v>
      </c>
      <c r="AN176" s="36" t="s">
        <v>339</v>
      </c>
      <c r="AO176" s="36" t="s">
        <v>339</v>
      </c>
      <c r="AP176" s="36" t="s">
        <v>339</v>
      </c>
      <c r="AQ176" s="36" t="s">
        <v>339</v>
      </c>
      <c r="AR176" s="36" t="s">
        <v>339</v>
      </c>
      <c r="AS176" s="36" t="s">
        <v>339</v>
      </c>
      <c r="AT176" s="36" t="s">
        <v>339</v>
      </c>
      <c r="AU176" s="36" t="s">
        <v>339</v>
      </c>
      <c r="AV176" s="36" t="s">
        <v>339</v>
      </c>
      <c r="AW176" s="36" t="s">
        <v>339</v>
      </c>
      <c r="AX176" s="36" t="s">
        <v>339</v>
      </c>
      <c r="AY176" s="36" t="s">
        <v>339</v>
      </c>
      <c r="AZ176" s="36" t="s">
        <v>339</v>
      </c>
      <c r="BA176" s="36" t="s">
        <v>339</v>
      </c>
      <c r="BB176" s="36" t="s">
        <v>339</v>
      </c>
      <c r="BC176" s="36" t="s">
        <v>339</v>
      </c>
      <c r="BD176" s="36" t="s">
        <v>339</v>
      </c>
      <c r="BE176" s="36" t="s">
        <v>339</v>
      </c>
      <c r="BF176" s="36" t="s">
        <v>339</v>
      </c>
      <c r="BG176" s="36" t="s">
        <v>339</v>
      </c>
      <c r="BH176" s="36" t="s">
        <v>339</v>
      </c>
      <c r="BI176" s="36" t="s">
        <v>339</v>
      </c>
      <c r="BJ176" s="36" t="s">
        <v>339</v>
      </c>
      <c r="BK176" s="36" t="s">
        <v>339</v>
      </c>
      <c r="BL176" s="36" t="s">
        <v>339</v>
      </c>
    </row>
    <row r="177" spans="1:64" s="37" customFormat="1" x14ac:dyDescent="0.2">
      <c r="A177" s="34">
        <v>174</v>
      </c>
      <c r="B177" s="34" t="s">
        <v>255</v>
      </c>
      <c r="C177" s="34" t="s">
        <v>262</v>
      </c>
      <c r="D177" s="41" t="s">
        <v>339</v>
      </c>
      <c r="E177" s="36" t="s">
        <v>339</v>
      </c>
      <c r="F177" s="36" t="s">
        <v>339</v>
      </c>
      <c r="G177" s="36" t="s">
        <v>339</v>
      </c>
      <c r="H177" s="36" t="s">
        <v>339</v>
      </c>
      <c r="I177" s="36" t="s">
        <v>339</v>
      </c>
      <c r="J177" s="36" t="s">
        <v>339</v>
      </c>
      <c r="K177" s="36" t="s">
        <v>339</v>
      </c>
      <c r="L177" s="36" t="s">
        <v>339</v>
      </c>
      <c r="M177" s="36" t="s">
        <v>339</v>
      </c>
      <c r="N177" s="36" t="s">
        <v>339</v>
      </c>
      <c r="O177" s="36" t="s">
        <v>339</v>
      </c>
      <c r="P177" s="36" t="s">
        <v>339</v>
      </c>
      <c r="Q177" s="36" t="s">
        <v>339</v>
      </c>
      <c r="R177" s="36" t="s">
        <v>339</v>
      </c>
      <c r="S177" s="36" t="s">
        <v>339</v>
      </c>
      <c r="T177" s="36" t="s">
        <v>339</v>
      </c>
      <c r="U177" s="36" t="s">
        <v>339</v>
      </c>
      <c r="V177" s="36" t="s">
        <v>339</v>
      </c>
      <c r="W177" s="36" t="s">
        <v>339</v>
      </c>
      <c r="X177" s="36" t="s">
        <v>339</v>
      </c>
      <c r="Y177" s="36" t="s">
        <v>339</v>
      </c>
      <c r="Z177" s="36" t="s">
        <v>339</v>
      </c>
      <c r="AA177" s="36" t="s">
        <v>339</v>
      </c>
      <c r="AB177" s="36" t="s">
        <v>339</v>
      </c>
      <c r="AC177" s="36" t="s">
        <v>339</v>
      </c>
      <c r="AD177" s="36" t="s">
        <v>339</v>
      </c>
      <c r="AE177" s="36" t="s">
        <v>339</v>
      </c>
      <c r="AF177" s="36" t="s">
        <v>339</v>
      </c>
      <c r="AG177" s="36" t="s">
        <v>339</v>
      </c>
      <c r="AH177" s="36" t="s">
        <v>339</v>
      </c>
      <c r="AI177" s="36" t="s">
        <v>339</v>
      </c>
      <c r="AJ177" s="36" t="s">
        <v>339</v>
      </c>
      <c r="AK177" s="36" t="s">
        <v>339</v>
      </c>
      <c r="AL177" s="36" t="s">
        <v>339</v>
      </c>
      <c r="AM177" s="36" t="s">
        <v>339</v>
      </c>
      <c r="AN177" s="36" t="s">
        <v>339</v>
      </c>
      <c r="AO177" s="36" t="s">
        <v>339</v>
      </c>
      <c r="AP177" s="36" t="s">
        <v>339</v>
      </c>
      <c r="AQ177" s="36" t="s">
        <v>339</v>
      </c>
      <c r="AR177" s="36" t="s">
        <v>339</v>
      </c>
      <c r="AS177" s="36" t="s">
        <v>339</v>
      </c>
      <c r="AT177" s="36" t="s">
        <v>339</v>
      </c>
      <c r="AU177" s="36" t="s">
        <v>339</v>
      </c>
      <c r="AV177" s="36" t="s">
        <v>339</v>
      </c>
      <c r="AW177" s="36" t="s">
        <v>339</v>
      </c>
      <c r="AX177" s="36" t="s">
        <v>339</v>
      </c>
      <c r="AY177" s="36" t="s">
        <v>339</v>
      </c>
      <c r="AZ177" s="36" t="s">
        <v>339</v>
      </c>
      <c r="BA177" s="36" t="s">
        <v>339</v>
      </c>
      <c r="BB177" s="36" t="s">
        <v>339</v>
      </c>
      <c r="BC177" s="36" t="s">
        <v>339</v>
      </c>
      <c r="BD177" s="36" t="s">
        <v>339</v>
      </c>
      <c r="BE177" s="36" t="s">
        <v>339</v>
      </c>
      <c r="BF177" s="36" t="s">
        <v>339</v>
      </c>
      <c r="BG177" s="36" t="s">
        <v>339</v>
      </c>
      <c r="BH177" s="36" t="s">
        <v>339</v>
      </c>
      <c r="BI177" s="36" t="s">
        <v>339</v>
      </c>
      <c r="BJ177" s="36" t="s">
        <v>339</v>
      </c>
      <c r="BK177" s="36" t="s">
        <v>339</v>
      </c>
      <c r="BL177" s="36" t="s">
        <v>339</v>
      </c>
    </row>
    <row r="178" spans="1:64" s="37" customFormat="1" x14ac:dyDescent="0.2">
      <c r="A178" s="34">
        <v>175</v>
      </c>
      <c r="B178" s="34" t="s">
        <v>264</v>
      </c>
      <c r="C178" s="34" t="s">
        <v>263</v>
      </c>
      <c r="D178" s="41" t="s">
        <v>339</v>
      </c>
      <c r="E178" s="36" t="s">
        <v>339</v>
      </c>
      <c r="F178" s="36" t="s">
        <v>339</v>
      </c>
      <c r="G178" s="36" t="s">
        <v>339</v>
      </c>
      <c r="H178" s="36" t="s">
        <v>339</v>
      </c>
      <c r="I178" s="36" t="s">
        <v>339</v>
      </c>
      <c r="J178" s="36" t="s">
        <v>339</v>
      </c>
      <c r="K178" s="36" t="s">
        <v>339</v>
      </c>
      <c r="L178" s="36" t="s">
        <v>339</v>
      </c>
      <c r="M178" s="36" t="s">
        <v>339</v>
      </c>
      <c r="N178" s="36" t="s">
        <v>339</v>
      </c>
      <c r="O178" s="36" t="s">
        <v>339</v>
      </c>
      <c r="P178" s="36" t="s">
        <v>339</v>
      </c>
      <c r="Q178" s="36" t="s">
        <v>339</v>
      </c>
      <c r="R178" s="36" t="s">
        <v>339</v>
      </c>
      <c r="S178" s="36" t="s">
        <v>339</v>
      </c>
      <c r="T178" s="36" t="s">
        <v>339</v>
      </c>
      <c r="U178" s="36" t="s">
        <v>339</v>
      </c>
      <c r="V178" s="36" t="s">
        <v>339</v>
      </c>
      <c r="W178" s="36" t="s">
        <v>339</v>
      </c>
      <c r="X178" s="36" t="s">
        <v>339</v>
      </c>
      <c r="Y178" s="36" t="s">
        <v>339</v>
      </c>
      <c r="Z178" s="36" t="s">
        <v>339</v>
      </c>
      <c r="AA178" s="36" t="s">
        <v>339</v>
      </c>
      <c r="AB178" s="36" t="s">
        <v>339</v>
      </c>
      <c r="AC178" s="36" t="s">
        <v>339</v>
      </c>
      <c r="AD178" s="36" t="s">
        <v>339</v>
      </c>
      <c r="AE178" s="36" t="s">
        <v>339</v>
      </c>
      <c r="AF178" s="36" t="s">
        <v>339</v>
      </c>
      <c r="AG178" s="36" t="s">
        <v>339</v>
      </c>
      <c r="AH178" s="36" t="s">
        <v>339</v>
      </c>
      <c r="AI178" s="36" t="s">
        <v>339</v>
      </c>
      <c r="AJ178" s="36" t="s">
        <v>339</v>
      </c>
      <c r="AK178" s="36" t="s">
        <v>339</v>
      </c>
      <c r="AL178" s="36" t="s">
        <v>339</v>
      </c>
      <c r="AM178" s="36" t="s">
        <v>339</v>
      </c>
      <c r="AN178" s="36" t="s">
        <v>339</v>
      </c>
      <c r="AO178" s="36" t="s">
        <v>339</v>
      </c>
      <c r="AP178" s="36" t="s">
        <v>339</v>
      </c>
      <c r="AQ178" s="36" t="s">
        <v>339</v>
      </c>
      <c r="AR178" s="36" t="s">
        <v>339</v>
      </c>
      <c r="AS178" s="36" t="s">
        <v>339</v>
      </c>
      <c r="AT178" s="36" t="s">
        <v>339</v>
      </c>
      <c r="AU178" s="36" t="s">
        <v>339</v>
      </c>
      <c r="AV178" s="36" t="s">
        <v>339</v>
      </c>
      <c r="AW178" s="36" t="s">
        <v>339</v>
      </c>
      <c r="AX178" s="36" t="s">
        <v>339</v>
      </c>
      <c r="AY178" s="36" t="s">
        <v>339</v>
      </c>
      <c r="AZ178" s="36" t="s">
        <v>339</v>
      </c>
      <c r="BA178" s="36" t="s">
        <v>339</v>
      </c>
      <c r="BB178" s="36" t="s">
        <v>339</v>
      </c>
      <c r="BC178" s="36" t="s">
        <v>339</v>
      </c>
      <c r="BD178" s="36" t="s">
        <v>339</v>
      </c>
      <c r="BE178" s="36" t="s">
        <v>339</v>
      </c>
      <c r="BF178" s="36" t="s">
        <v>339</v>
      </c>
      <c r="BG178" s="36" t="s">
        <v>339</v>
      </c>
      <c r="BH178" s="36" t="s">
        <v>339</v>
      </c>
      <c r="BI178" s="36" t="s">
        <v>339</v>
      </c>
      <c r="BJ178" s="36" t="s">
        <v>339</v>
      </c>
      <c r="BK178" s="36" t="s">
        <v>339</v>
      </c>
      <c r="BL178" s="36" t="s">
        <v>339</v>
      </c>
    </row>
    <row r="179" spans="1:64" s="37" customFormat="1" x14ac:dyDescent="0.2">
      <c r="A179" s="34">
        <v>176</v>
      </c>
      <c r="B179" s="34" t="s">
        <v>264</v>
      </c>
      <c r="C179" s="34" t="s">
        <v>265</v>
      </c>
      <c r="D179" s="41" t="s">
        <v>339</v>
      </c>
      <c r="E179" s="36" t="s">
        <v>339</v>
      </c>
      <c r="F179" s="36" t="s">
        <v>339</v>
      </c>
      <c r="G179" s="36" t="s">
        <v>339</v>
      </c>
      <c r="H179" s="36" t="s">
        <v>339</v>
      </c>
      <c r="I179" s="36" t="s">
        <v>339</v>
      </c>
      <c r="J179" s="36" t="s">
        <v>339</v>
      </c>
      <c r="K179" s="36" t="s">
        <v>339</v>
      </c>
      <c r="L179" s="36" t="s">
        <v>339</v>
      </c>
      <c r="M179" s="36" t="s">
        <v>339</v>
      </c>
      <c r="N179" s="36" t="s">
        <v>339</v>
      </c>
      <c r="O179" s="36" t="s">
        <v>339</v>
      </c>
      <c r="P179" s="36" t="s">
        <v>339</v>
      </c>
      <c r="Q179" s="36" t="s">
        <v>339</v>
      </c>
      <c r="R179" s="36" t="s">
        <v>339</v>
      </c>
      <c r="S179" s="36" t="s">
        <v>339</v>
      </c>
      <c r="T179" s="36" t="s">
        <v>339</v>
      </c>
      <c r="U179" s="36" t="s">
        <v>339</v>
      </c>
      <c r="V179" s="36" t="s">
        <v>339</v>
      </c>
      <c r="W179" s="36" t="s">
        <v>339</v>
      </c>
      <c r="X179" s="36" t="s">
        <v>339</v>
      </c>
      <c r="Y179" s="36" t="s">
        <v>339</v>
      </c>
      <c r="Z179" s="36" t="s">
        <v>339</v>
      </c>
      <c r="AA179" s="36" t="s">
        <v>339</v>
      </c>
      <c r="AB179" s="36" t="s">
        <v>339</v>
      </c>
      <c r="AC179" s="36" t="s">
        <v>339</v>
      </c>
      <c r="AD179" s="36" t="s">
        <v>339</v>
      </c>
      <c r="AE179" s="36" t="s">
        <v>339</v>
      </c>
      <c r="AF179" s="36" t="s">
        <v>339</v>
      </c>
      <c r="AG179" s="36" t="s">
        <v>339</v>
      </c>
      <c r="AH179" s="36" t="s">
        <v>339</v>
      </c>
      <c r="AI179" s="36" t="s">
        <v>339</v>
      </c>
      <c r="AJ179" s="36" t="s">
        <v>339</v>
      </c>
      <c r="AK179" s="36" t="s">
        <v>339</v>
      </c>
      <c r="AL179" s="36" t="s">
        <v>339</v>
      </c>
      <c r="AM179" s="36" t="s">
        <v>339</v>
      </c>
      <c r="AN179" s="36" t="s">
        <v>339</v>
      </c>
      <c r="AO179" s="36" t="s">
        <v>339</v>
      </c>
      <c r="AP179" s="36" t="s">
        <v>339</v>
      </c>
      <c r="AQ179" s="36" t="s">
        <v>339</v>
      </c>
      <c r="AR179" s="36" t="s">
        <v>339</v>
      </c>
      <c r="AS179" s="36" t="s">
        <v>339</v>
      </c>
      <c r="AT179" s="36" t="s">
        <v>339</v>
      </c>
      <c r="AU179" s="36" t="s">
        <v>339</v>
      </c>
      <c r="AV179" s="36" t="s">
        <v>339</v>
      </c>
      <c r="AW179" s="36" t="s">
        <v>339</v>
      </c>
      <c r="AX179" s="36" t="s">
        <v>339</v>
      </c>
      <c r="AY179" s="36" t="s">
        <v>339</v>
      </c>
      <c r="AZ179" s="36" t="s">
        <v>339</v>
      </c>
      <c r="BA179" s="36" t="s">
        <v>339</v>
      </c>
      <c r="BB179" s="36" t="s">
        <v>339</v>
      </c>
      <c r="BC179" s="36" t="s">
        <v>339</v>
      </c>
      <c r="BD179" s="36" t="s">
        <v>339</v>
      </c>
      <c r="BE179" s="36" t="s">
        <v>339</v>
      </c>
      <c r="BF179" s="36" t="s">
        <v>339</v>
      </c>
      <c r="BG179" s="36" t="s">
        <v>339</v>
      </c>
      <c r="BH179" s="36" t="s">
        <v>339</v>
      </c>
      <c r="BI179" s="36" t="s">
        <v>339</v>
      </c>
      <c r="BJ179" s="36" t="s">
        <v>339</v>
      </c>
      <c r="BK179" s="36" t="s">
        <v>339</v>
      </c>
      <c r="BL179" s="36" t="s">
        <v>339</v>
      </c>
    </row>
    <row r="180" spans="1:64" s="37" customFormat="1" x14ac:dyDescent="0.2">
      <c r="A180" s="34">
        <v>177</v>
      </c>
      <c r="B180" s="34" t="s">
        <v>264</v>
      </c>
      <c r="C180" s="34" t="s">
        <v>266</v>
      </c>
      <c r="D180" s="41" t="s">
        <v>339</v>
      </c>
      <c r="E180" s="36" t="s">
        <v>339</v>
      </c>
      <c r="F180" s="36" t="s">
        <v>339</v>
      </c>
      <c r="G180" s="36" t="s">
        <v>339</v>
      </c>
      <c r="H180" s="36" t="s">
        <v>339</v>
      </c>
      <c r="I180" s="36" t="s">
        <v>339</v>
      </c>
      <c r="J180" s="36" t="s">
        <v>339</v>
      </c>
      <c r="K180" s="36" t="s">
        <v>339</v>
      </c>
      <c r="L180" s="36" t="s">
        <v>339</v>
      </c>
      <c r="M180" s="36" t="s">
        <v>339</v>
      </c>
      <c r="N180" s="36" t="s">
        <v>339</v>
      </c>
      <c r="O180" s="36" t="s">
        <v>339</v>
      </c>
      <c r="P180" s="36" t="s">
        <v>339</v>
      </c>
      <c r="Q180" s="36" t="s">
        <v>339</v>
      </c>
      <c r="R180" s="36" t="s">
        <v>339</v>
      </c>
      <c r="S180" s="36" t="s">
        <v>339</v>
      </c>
      <c r="T180" s="36" t="s">
        <v>339</v>
      </c>
      <c r="U180" s="36" t="s">
        <v>339</v>
      </c>
      <c r="V180" s="36" t="s">
        <v>339</v>
      </c>
      <c r="W180" s="36" t="s">
        <v>339</v>
      </c>
      <c r="X180" s="36" t="s">
        <v>339</v>
      </c>
      <c r="Y180" s="36" t="s">
        <v>339</v>
      </c>
      <c r="Z180" s="36" t="s">
        <v>339</v>
      </c>
      <c r="AA180" s="36" t="s">
        <v>339</v>
      </c>
      <c r="AB180" s="36" t="s">
        <v>339</v>
      </c>
      <c r="AC180" s="36" t="s">
        <v>339</v>
      </c>
      <c r="AD180" s="36" t="s">
        <v>339</v>
      </c>
      <c r="AE180" s="36" t="s">
        <v>339</v>
      </c>
      <c r="AF180" s="36" t="s">
        <v>339</v>
      </c>
      <c r="AG180" s="36" t="s">
        <v>339</v>
      </c>
      <c r="AH180" s="36" t="s">
        <v>339</v>
      </c>
      <c r="AI180" s="36" t="s">
        <v>339</v>
      </c>
      <c r="AJ180" s="36" t="s">
        <v>339</v>
      </c>
      <c r="AK180" s="36" t="s">
        <v>339</v>
      </c>
      <c r="AL180" s="36" t="s">
        <v>339</v>
      </c>
      <c r="AM180" s="36" t="s">
        <v>339</v>
      </c>
      <c r="AN180" s="36" t="s">
        <v>339</v>
      </c>
      <c r="AO180" s="36" t="s">
        <v>339</v>
      </c>
      <c r="AP180" s="36" t="s">
        <v>339</v>
      </c>
      <c r="AQ180" s="36" t="s">
        <v>339</v>
      </c>
      <c r="AR180" s="36" t="s">
        <v>339</v>
      </c>
      <c r="AS180" s="36" t="s">
        <v>339</v>
      </c>
      <c r="AT180" s="36" t="s">
        <v>339</v>
      </c>
      <c r="AU180" s="36" t="s">
        <v>339</v>
      </c>
      <c r="AV180" s="36" t="s">
        <v>339</v>
      </c>
      <c r="AW180" s="36" t="s">
        <v>339</v>
      </c>
      <c r="AX180" s="36" t="s">
        <v>339</v>
      </c>
      <c r="AY180" s="36" t="s">
        <v>339</v>
      </c>
      <c r="AZ180" s="36" t="s">
        <v>339</v>
      </c>
      <c r="BA180" s="36" t="s">
        <v>339</v>
      </c>
      <c r="BB180" s="36" t="s">
        <v>339</v>
      </c>
      <c r="BC180" s="36" t="s">
        <v>339</v>
      </c>
      <c r="BD180" s="36" t="s">
        <v>339</v>
      </c>
      <c r="BE180" s="36" t="s">
        <v>339</v>
      </c>
      <c r="BF180" s="36" t="s">
        <v>339</v>
      </c>
      <c r="BG180" s="36" t="s">
        <v>339</v>
      </c>
      <c r="BH180" s="36" t="s">
        <v>339</v>
      </c>
      <c r="BI180" s="36" t="s">
        <v>339</v>
      </c>
      <c r="BJ180" s="36" t="s">
        <v>339</v>
      </c>
      <c r="BK180" s="36" t="s">
        <v>339</v>
      </c>
      <c r="BL180" s="36" t="s">
        <v>339</v>
      </c>
    </row>
    <row r="181" spans="1:64" s="37" customFormat="1" x14ac:dyDescent="0.2">
      <c r="A181" s="34">
        <v>178</v>
      </c>
      <c r="B181" s="34" t="s">
        <v>264</v>
      </c>
      <c r="C181" s="34" t="s">
        <v>267</v>
      </c>
      <c r="D181" s="41" t="s">
        <v>339</v>
      </c>
      <c r="E181" s="36" t="s">
        <v>339</v>
      </c>
      <c r="F181" s="36" t="s">
        <v>339</v>
      </c>
      <c r="G181" s="36" t="s">
        <v>339</v>
      </c>
      <c r="H181" s="36" t="s">
        <v>339</v>
      </c>
      <c r="I181" s="36" t="s">
        <v>339</v>
      </c>
      <c r="J181" s="36" t="s">
        <v>339</v>
      </c>
      <c r="K181" s="36" t="s">
        <v>339</v>
      </c>
      <c r="L181" s="36" t="s">
        <v>339</v>
      </c>
      <c r="M181" s="36" t="s">
        <v>339</v>
      </c>
      <c r="N181" s="36" t="s">
        <v>339</v>
      </c>
      <c r="O181" s="36" t="s">
        <v>339</v>
      </c>
      <c r="P181" s="36" t="s">
        <v>339</v>
      </c>
      <c r="Q181" s="36" t="s">
        <v>339</v>
      </c>
      <c r="R181" s="36" t="s">
        <v>339</v>
      </c>
      <c r="S181" s="36" t="s">
        <v>339</v>
      </c>
      <c r="T181" s="36" t="s">
        <v>339</v>
      </c>
      <c r="U181" s="36" t="s">
        <v>339</v>
      </c>
      <c r="V181" s="36" t="s">
        <v>339</v>
      </c>
      <c r="W181" s="36" t="s">
        <v>339</v>
      </c>
      <c r="X181" s="36" t="s">
        <v>339</v>
      </c>
      <c r="Y181" s="36" t="s">
        <v>339</v>
      </c>
      <c r="Z181" s="36" t="s">
        <v>339</v>
      </c>
      <c r="AA181" s="36" t="s">
        <v>339</v>
      </c>
      <c r="AB181" s="36" t="s">
        <v>339</v>
      </c>
      <c r="AC181" s="36" t="s">
        <v>339</v>
      </c>
      <c r="AD181" s="36" t="s">
        <v>339</v>
      </c>
      <c r="AE181" s="36" t="s">
        <v>339</v>
      </c>
      <c r="AF181" s="36" t="s">
        <v>339</v>
      </c>
      <c r="AG181" s="36" t="s">
        <v>339</v>
      </c>
      <c r="AH181" s="36" t="s">
        <v>339</v>
      </c>
      <c r="AI181" s="36" t="s">
        <v>339</v>
      </c>
      <c r="AJ181" s="36" t="s">
        <v>339</v>
      </c>
      <c r="AK181" s="36" t="s">
        <v>339</v>
      </c>
      <c r="AL181" s="36" t="s">
        <v>339</v>
      </c>
      <c r="AM181" s="36" t="s">
        <v>339</v>
      </c>
      <c r="AN181" s="36" t="s">
        <v>339</v>
      </c>
      <c r="AO181" s="36" t="s">
        <v>339</v>
      </c>
      <c r="AP181" s="36" t="s">
        <v>339</v>
      </c>
      <c r="AQ181" s="36" t="s">
        <v>339</v>
      </c>
      <c r="AR181" s="36" t="s">
        <v>339</v>
      </c>
      <c r="AS181" s="36" t="s">
        <v>339</v>
      </c>
      <c r="AT181" s="36" t="s">
        <v>339</v>
      </c>
      <c r="AU181" s="36" t="s">
        <v>339</v>
      </c>
      <c r="AV181" s="36" t="s">
        <v>339</v>
      </c>
      <c r="AW181" s="36" t="s">
        <v>339</v>
      </c>
      <c r="AX181" s="36" t="s">
        <v>339</v>
      </c>
      <c r="AY181" s="36" t="s">
        <v>339</v>
      </c>
      <c r="AZ181" s="36" t="s">
        <v>339</v>
      </c>
      <c r="BA181" s="36" t="s">
        <v>339</v>
      </c>
      <c r="BB181" s="36" t="s">
        <v>339</v>
      </c>
      <c r="BC181" s="36" t="s">
        <v>339</v>
      </c>
      <c r="BD181" s="36" t="s">
        <v>339</v>
      </c>
      <c r="BE181" s="36" t="s">
        <v>339</v>
      </c>
      <c r="BF181" s="36" t="s">
        <v>339</v>
      </c>
      <c r="BG181" s="36" t="s">
        <v>339</v>
      </c>
      <c r="BH181" s="36" t="s">
        <v>339</v>
      </c>
      <c r="BI181" s="36" t="s">
        <v>339</v>
      </c>
      <c r="BJ181" s="36" t="s">
        <v>339</v>
      </c>
      <c r="BK181" s="36" t="s">
        <v>339</v>
      </c>
      <c r="BL181" s="36" t="s">
        <v>339</v>
      </c>
    </row>
    <row r="182" spans="1:64" s="37" customFormat="1" x14ac:dyDescent="0.2">
      <c r="A182" s="34">
        <v>179</v>
      </c>
      <c r="B182" s="34" t="s">
        <v>264</v>
      </c>
      <c r="C182" s="34" t="s">
        <v>268</v>
      </c>
      <c r="D182" s="41" t="s">
        <v>339</v>
      </c>
      <c r="E182" s="36" t="s">
        <v>339</v>
      </c>
      <c r="F182" s="36" t="s">
        <v>339</v>
      </c>
      <c r="G182" s="36" t="s">
        <v>339</v>
      </c>
      <c r="H182" s="36" t="s">
        <v>339</v>
      </c>
      <c r="I182" s="36" t="s">
        <v>339</v>
      </c>
      <c r="J182" s="36" t="s">
        <v>339</v>
      </c>
      <c r="K182" s="36" t="s">
        <v>339</v>
      </c>
      <c r="L182" s="36" t="s">
        <v>339</v>
      </c>
      <c r="M182" s="36" t="s">
        <v>339</v>
      </c>
      <c r="N182" s="36" t="s">
        <v>339</v>
      </c>
      <c r="O182" s="36" t="s">
        <v>339</v>
      </c>
      <c r="P182" s="36" t="s">
        <v>339</v>
      </c>
      <c r="Q182" s="36" t="s">
        <v>339</v>
      </c>
      <c r="R182" s="36" t="s">
        <v>339</v>
      </c>
      <c r="S182" s="36" t="s">
        <v>339</v>
      </c>
      <c r="T182" s="36" t="s">
        <v>339</v>
      </c>
      <c r="U182" s="36" t="s">
        <v>339</v>
      </c>
      <c r="V182" s="36" t="s">
        <v>339</v>
      </c>
      <c r="W182" s="36" t="s">
        <v>339</v>
      </c>
      <c r="X182" s="36" t="s">
        <v>339</v>
      </c>
      <c r="Y182" s="36" t="s">
        <v>339</v>
      </c>
      <c r="Z182" s="36" t="s">
        <v>339</v>
      </c>
      <c r="AA182" s="36" t="s">
        <v>339</v>
      </c>
      <c r="AB182" s="36" t="s">
        <v>339</v>
      </c>
      <c r="AC182" s="36" t="s">
        <v>339</v>
      </c>
      <c r="AD182" s="36" t="s">
        <v>339</v>
      </c>
      <c r="AE182" s="36" t="s">
        <v>339</v>
      </c>
      <c r="AF182" s="36" t="s">
        <v>339</v>
      </c>
      <c r="AG182" s="36" t="s">
        <v>339</v>
      </c>
      <c r="AH182" s="36" t="s">
        <v>339</v>
      </c>
      <c r="AI182" s="36" t="s">
        <v>339</v>
      </c>
      <c r="AJ182" s="36" t="s">
        <v>339</v>
      </c>
      <c r="AK182" s="36" t="s">
        <v>339</v>
      </c>
      <c r="AL182" s="36" t="s">
        <v>339</v>
      </c>
      <c r="AM182" s="36" t="s">
        <v>339</v>
      </c>
      <c r="AN182" s="36" t="s">
        <v>339</v>
      </c>
      <c r="AO182" s="36" t="s">
        <v>339</v>
      </c>
      <c r="AP182" s="36" t="s">
        <v>339</v>
      </c>
      <c r="AQ182" s="36" t="s">
        <v>339</v>
      </c>
      <c r="AR182" s="36" t="s">
        <v>339</v>
      </c>
      <c r="AS182" s="36" t="s">
        <v>339</v>
      </c>
      <c r="AT182" s="36" t="s">
        <v>339</v>
      </c>
      <c r="AU182" s="36" t="s">
        <v>339</v>
      </c>
      <c r="AV182" s="36" t="s">
        <v>339</v>
      </c>
      <c r="AW182" s="36" t="s">
        <v>339</v>
      </c>
      <c r="AX182" s="36" t="s">
        <v>339</v>
      </c>
      <c r="AY182" s="36" t="s">
        <v>339</v>
      </c>
      <c r="AZ182" s="36" t="s">
        <v>339</v>
      </c>
      <c r="BA182" s="36" t="s">
        <v>339</v>
      </c>
      <c r="BB182" s="36" t="s">
        <v>339</v>
      </c>
      <c r="BC182" s="36" t="s">
        <v>339</v>
      </c>
      <c r="BD182" s="36" t="s">
        <v>339</v>
      </c>
      <c r="BE182" s="36" t="s">
        <v>339</v>
      </c>
      <c r="BF182" s="36" t="s">
        <v>339</v>
      </c>
      <c r="BG182" s="36" t="s">
        <v>339</v>
      </c>
      <c r="BH182" s="36" t="s">
        <v>339</v>
      </c>
      <c r="BI182" s="36" t="s">
        <v>339</v>
      </c>
      <c r="BJ182" s="36" t="s">
        <v>339</v>
      </c>
      <c r="BK182" s="36" t="s">
        <v>339</v>
      </c>
      <c r="BL182" s="36" t="s">
        <v>339</v>
      </c>
    </row>
    <row r="183" spans="1:64" s="37" customFormat="1" x14ac:dyDescent="0.2">
      <c r="A183" s="7"/>
      <c r="B183" s="7"/>
      <c r="C183" s="7"/>
      <c r="D183" s="42"/>
    </row>
    <row r="184" spans="1:64" s="37" customFormat="1" x14ac:dyDescent="0.2">
      <c r="A184" s="7"/>
      <c r="B184" s="36" t="s">
        <v>337</v>
      </c>
      <c r="C184" s="36" t="s">
        <v>1</v>
      </c>
      <c r="D184" s="41"/>
      <c r="E184" s="36"/>
      <c r="F184" s="36"/>
      <c r="G184" s="36"/>
      <c r="H184" s="36"/>
      <c r="I184" s="36"/>
      <c r="J184" s="36"/>
      <c r="K184" s="36"/>
      <c r="L184" s="36"/>
      <c r="M184" s="36"/>
      <c r="N184" s="36"/>
      <c r="O184" s="36"/>
      <c r="P184" s="36"/>
      <c r="Q184" s="36"/>
      <c r="R184" s="36"/>
      <c r="S184" s="36"/>
      <c r="T184" s="36"/>
      <c r="U184" s="36"/>
      <c r="V184" s="36"/>
      <c r="W184" s="36"/>
      <c r="X184" s="36"/>
      <c r="Y184" s="36"/>
      <c r="Z184" s="36"/>
      <c r="AA184" s="36"/>
      <c r="AB184" s="36"/>
      <c r="AC184" s="36"/>
      <c r="AD184" s="36"/>
      <c r="AE184" s="36"/>
      <c r="AF184" s="36"/>
      <c r="AG184" s="36"/>
      <c r="AH184" s="36"/>
      <c r="AI184" s="36"/>
      <c r="AJ184" s="36"/>
      <c r="AK184" s="36"/>
      <c r="AL184" s="36"/>
      <c r="AM184" s="36"/>
      <c r="AN184" s="36"/>
      <c r="AO184" s="36"/>
      <c r="AP184" s="36"/>
      <c r="AQ184" s="36"/>
      <c r="AR184" s="36"/>
      <c r="AS184" s="36"/>
      <c r="AT184" s="36"/>
      <c r="AU184" s="36"/>
      <c r="AV184" s="36"/>
      <c r="AW184" s="36"/>
      <c r="AX184" s="36"/>
      <c r="AY184" s="36"/>
      <c r="AZ184" s="36"/>
      <c r="BA184" s="36"/>
      <c r="BB184" s="36"/>
      <c r="BC184" s="36"/>
      <c r="BD184" s="36"/>
      <c r="BE184" s="36"/>
      <c r="BF184" s="36"/>
      <c r="BG184" s="36"/>
      <c r="BH184" s="36"/>
      <c r="BI184" s="36"/>
      <c r="BJ184" s="36"/>
      <c r="BK184" s="36"/>
      <c r="BL184" s="36"/>
    </row>
    <row r="185" spans="1:64" s="37" customFormat="1" x14ac:dyDescent="0.2">
      <c r="A185" s="7"/>
      <c r="B185" s="36">
        <v>1</v>
      </c>
      <c r="C185" s="34" t="s">
        <v>106</v>
      </c>
      <c r="D185" s="41">
        <f>IF(D4="－","－",MAX(D4:D27))</f>
        <v>7.2138960560000003</v>
      </c>
      <c r="E185" s="41">
        <f>IF(E4="－","－",SUM(E4:E27))</f>
        <v>539</v>
      </c>
      <c r="F185" s="41">
        <f t="shared" ref="F185:BL185" si="0">IF(F4="－","－",SUM(F4:F27))</f>
        <v>124</v>
      </c>
      <c r="G185" s="41">
        <f t="shared" si="0"/>
        <v>171</v>
      </c>
      <c r="H185" s="41">
        <f t="shared" si="0"/>
        <v>244</v>
      </c>
      <c r="I185" s="41">
        <f t="shared" si="0"/>
        <v>8304.2611327484938</v>
      </c>
      <c r="J185" s="41">
        <f t="shared" si="0"/>
        <v>6974.1528759164776</v>
      </c>
      <c r="K185" s="41">
        <f t="shared" si="0"/>
        <v>7036.74388702537</v>
      </c>
      <c r="L185" s="41">
        <f t="shared" si="0"/>
        <v>1267.5172457231236</v>
      </c>
      <c r="M185" s="41">
        <f t="shared" si="0"/>
        <v>12156.61375063</v>
      </c>
      <c r="N185" s="41">
        <f t="shared" si="0"/>
        <v>3121.8002580349689</v>
      </c>
      <c r="O185" s="41">
        <f t="shared" si="0"/>
        <v>27.295479069999995</v>
      </c>
      <c r="P185" s="41">
        <f t="shared" si="0"/>
        <v>43.865072393000005</v>
      </c>
      <c r="Q185" s="41">
        <f t="shared" si="0"/>
        <v>24.192206980999998</v>
      </c>
      <c r="R185" s="41">
        <f t="shared" si="0"/>
        <v>3.1032720889999998</v>
      </c>
      <c r="S185" s="41">
        <f t="shared" si="0"/>
        <v>39.817326181999995</v>
      </c>
      <c r="T185" s="41">
        <f t="shared" si="0"/>
        <v>4.0477462109999998</v>
      </c>
      <c r="U185" s="41">
        <f t="shared" si="0"/>
        <v>39.562849999999997</v>
      </c>
      <c r="V185" s="41">
        <f t="shared" si="0"/>
        <v>93.857599999999991</v>
      </c>
      <c r="W185" s="41">
        <f t="shared" si="0"/>
        <v>8371.1194618184945</v>
      </c>
      <c r="X185" s="41">
        <f t="shared" si="0"/>
        <v>7111.8755483094792</v>
      </c>
      <c r="Y185" s="41">
        <f t="shared" si="0"/>
        <v>15482.995010127976</v>
      </c>
      <c r="Z185" s="41">
        <f t="shared" si="0"/>
        <v>25.31423781158459</v>
      </c>
      <c r="AA185" s="41">
        <f t="shared" si="0"/>
        <v>13.808714600477598</v>
      </c>
      <c r="AB185" s="41">
        <f t="shared" si="0"/>
        <v>28.899810861330891</v>
      </c>
      <c r="AC185" s="41">
        <f t="shared" si="0"/>
        <v>357.62979235164323</v>
      </c>
      <c r="AD185" s="41">
        <f t="shared" si="0"/>
        <v>53.740977289283691</v>
      </c>
      <c r="AE185" s="41">
        <f t="shared" si="0"/>
        <v>658.9089245905991</v>
      </c>
      <c r="AF185" s="41">
        <f t="shared" si="0"/>
        <v>712.6499018798828</v>
      </c>
      <c r="AG185" s="41">
        <f t="shared" si="0"/>
        <v>6.843457698745155</v>
      </c>
      <c r="AH185" s="41">
        <f t="shared" si="0"/>
        <v>11.641744131198651</v>
      </c>
      <c r="AI185" s="41">
        <f t="shared" si="0"/>
        <v>37.285045393163252</v>
      </c>
      <c r="AJ185" s="41">
        <f t="shared" si="0"/>
        <v>1.9047334050676727</v>
      </c>
      <c r="AK185" s="41">
        <f t="shared" si="0"/>
        <v>1.860615206145209</v>
      </c>
      <c r="AL185" s="41">
        <f t="shared" si="0"/>
        <v>4.6667513948243062</v>
      </c>
      <c r="AM185" s="41">
        <f t="shared" si="0"/>
        <v>366.37798345545599</v>
      </c>
      <c r="AN185" s="41">
        <f t="shared" si="0"/>
        <v>67.243336626627581</v>
      </c>
      <c r="AO185" s="41">
        <f t="shared" si="0"/>
        <v>700.8607213785865</v>
      </c>
      <c r="AP185" s="41">
        <f t="shared" si="0"/>
        <v>24654.772064361001</v>
      </c>
      <c r="AQ185" s="41">
        <f t="shared" si="0"/>
        <v>13275.646496193003</v>
      </c>
      <c r="AR185" s="41">
        <f t="shared" si="0"/>
        <v>37930.41856055399</v>
      </c>
      <c r="AS185" s="41">
        <f t="shared" si="0"/>
        <v>4131.2045246090001</v>
      </c>
      <c r="AT185" s="41">
        <f t="shared" si="0"/>
        <v>52723.811594026993</v>
      </c>
      <c r="AU185" s="41">
        <f t="shared" si="0"/>
        <v>118871.488156058</v>
      </c>
      <c r="AV185" s="41">
        <f t="shared" si="0"/>
        <v>37590.605012519009</v>
      </c>
      <c r="AW185" s="41">
        <f t="shared" si="0"/>
        <v>85043.113967605983</v>
      </c>
      <c r="AX185" s="41">
        <f t="shared" si="0"/>
        <v>36856.595823293988</v>
      </c>
      <c r="AY185" s="41">
        <f t="shared" si="0"/>
        <v>83387.300926282973</v>
      </c>
      <c r="AZ185" s="41">
        <f t="shared" si="0"/>
        <v>73.173342699999992</v>
      </c>
      <c r="BA185" s="41">
        <f t="shared" si="0"/>
        <v>146.34668541285714</v>
      </c>
      <c r="BB185" s="41">
        <f t="shared" si="0"/>
        <v>120.54496843299999</v>
      </c>
      <c r="BC185" s="41">
        <f t="shared" si="0"/>
        <v>6617.8115787010011</v>
      </c>
      <c r="BD185" s="41">
        <f t="shared" si="0"/>
        <v>15067.845930668998</v>
      </c>
      <c r="BE185" s="41">
        <f t="shared" si="0"/>
        <v>10.209906965714286</v>
      </c>
      <c r="BF185" s="41">
        <f t="shared" si="0"/>
        <v>20.419813949999998</v>
      </c>
      <c r="BG185" s="41">
        <f t="shared" si="0"/>
        <v>122.63061144799998</v>
      </c>
      <c r="BH185" s="41">
        <f t="shared" si="0"/>
        <v>875.54781907099982</v>
      </c>
      <c r="BI185" s="41">
        <f t="shared" si="0"/>
        <v>15.3</v>
      </c>
      <c r="BJ185" s="41">
        <f t="shared" si="0"/>
        <v>20.259999999999998</v>
      </c>
      <c r="BK185" s="41">
        <f t="shared" si="0"/>
        <v>29.029999999999983</v>
      </c>
      <c r="BL185" s="41">
        <f t="shared" si="0"/>
        <v>34.639999999999972</v>
      </c>
    </row>
    <row r="186" spans="1:64" s="37" customFormat="1" x14ac:dyDescent="0.2">
      <c r="A186" s="7"/>
      <c r="B186" s="36">
        <v>2</v>
      </c>
      <c r="C186" s="34" t="s">
        <v>131</v>
      </c>
      <c r="D186" s="41">
        <f>IF(D28="－","－",MAX(D28:D35))</f>
        <v>5.525125794</v>
      </c>
      <c r="E186" s="41">
        <f>IF(E28="－","－",SUM(E28:E35))</f>
        <v>627</v>
      </c>
      <c r="F186" s="41">
        <f t="shared" ref="F186:BL186" si="1">IF(F28="－","－",SUM(F28:F35))</f>
        <v>1</v>
      </c>
      <c r="G186" s="41">
        <f t="shared" si="1"/>
        <v>39</v>
      </c>
      <c r="H186" s="41">
        <f t="shared" si="1"/>
        <v>587</v>
      </c>
      <c r="I186" s="41">
        <f t="shared" si="1"/>
        <v>1.3604102519263463</v>
      </c>
      <c r="J186" s="41">
        <f t="shared" si="1"/>
        <v>154.34473082029004</v>
      </c>
      <c r="K186" s="41">
        <f t="shared" si="1"/>
        <v>1.2849982519329117</v>
      </c>
      <c r="L186" s="41">
        <f t="shared" si="1"/>
        <v>7.541199999343462E-2</v>
      </c>
      <c r="M186" s="41">
        <f t="shared" si="1"/>
        <v>79.809343072074327</v>
      </c>
      <c r="N186" s="41">
        <f t="shared" si="1"/>
        <v>75.895798000142008</v>
      </c>
      <c r="O186" s="41">
        <f t="shared" si="1"/>
        <v>2.5675332100000001</v>
      </c>
      <c r="P186" s="41">
        <f t="shared" si="1"/>
        <v>4.5138633080000004</v>
      </c>
      <c r="Q186" s="41">
        <f t="shared" si="1"/>
        <v>2.3509944300000001</v>
      </c>
      <c r="R186" s="41">
        <f t="shared" si="1"/>
        <v>0.21653878000000004</v>
      </c>
      <c r="S186" s="41">
        <f t="shared" si="1"/>
        <v>4.231421418</v>
      </c>
      <c r="T186" s="41">
        <f t="shared" si="1"/>
        <v>0.28244188999999997</v>
      </c>
      <c r="U186" s="41">
        <f t="shared" si="1"/>
        <v>0.55625000000000013</v>
      </c>
      <c r="V186" s="41">
        <f t="shared" si="1"/>
        <v>1.3331</v>
      </c>
      <c r="W186" s="41">
        <f t="shared" si="1"/>
        <v>4.4841934619263464</v>
      </c>
      <c r="X186" s="41">
        <f t="shared" si="1"/>
        <v>160.19169412829001</v>
      </c>
      <c r="Y186" s="41">
        <f t="shared" si="1"/>
        <v>164.67588759021638</v>
      </c>
      <c r="Z186" s="41">
        <f t="shared" si="1"/>
        <v>6.2923667481473503E-2</v>
      </c>
      <c r="AA186" s="41">
        <f t="shared" si="1"/>
        <v>1.3465664841035341E-2</v>
      </c>
      <c r="AB186" s="41">
        <f t="shared" si="1"/>
        <v>1.3465664501999998E-2</v>
      </c>
      <c r="AC186" s="41">
        <f t="shared" si="1"/>
        <v>3.1615295591429553E-2</v>
      </c>
      <c r="AD186" s="41">
        <f t="shared" si="1"/>
        <v>3.8852927415761571</v>
      </c>
      <c r="AE186" s="41">
        <f t="shared" si="1"/>
        <v>34.96763467418544</v>
      </c>
      <c r="AF186" s="41">
        <f t="shared" si="1"/>
        <v>38.852927415761613</v>
      </c>
      <c r="AG186" s="41">
        <f t="shared" si="1"/>
        <v>0.10334624810574686</v>
      </c>
      <c r="AH186" s="41">
        <f t="shared" si="1"/>
        <v>0.17580741057069582</v>
      </c>
      <c r="AI186" s="41">
        <f t="shared" si="1"/>
        <v>0.56305886898993118</v>
      </c>
      <c r="AJ186" s="41">
        <f t="shared" si="1"/>
        <v>1.3625272866211514E-3</v>
      </c>
      <c r="AK186" s="41">
        <f t="shared" si="1"/>
        <v>1.6465358504163365E-3</v>
      </c>
      <c r="AL186" s="41">
        <f t="shared" si="1"/>
        <v>4.1181201557988724E-3</v>
      </c>
      <c r="AM186" s="41">
        <f t="shared" si="1"/>
        <v>0.13632407098379754</v>
      </c>
      <c r="AN186" s="41">
        <f t="shared" si="1"/>
        <v>4.0627466879972696</v>
      </c>
      <c r="AO186" s="41">
        <f t="shared" si="1"/>
        <v>35.53481166333119</v>
      </c>
      <c r="AP186" s="41">
        <f t="shared" si="1"/>
        <v>2346.2104172870004</v>
      </c>
      <c r="AQ186" s="41">
        <f t="shared" si="1"/>
        <v>1263.3440708449998</v>
      </c>
      <c r="AR186" s="41">
        <f t="shared" si="1"/>
        <v>3609.5544881320002</v>
      </c>
      <c r="AS186" s="41">
        <f t="shared" si="1"/>
        <v>53.633302805</v>
      </c>
      <c r="AT186" s="41">
        <f t="shared" si="1"/>
        <v>6181.3239405999984</v>
      </c>
      <c r="AU186" s="41">
        <f t="shared" si="1"/>
        <v>14184.885486793999</v>
      </c>
      <c r="AV186" s="41">
        <f t="shared" si="1"/>
        <v>5708.6707319020006</v>
      </c>
      <c r="AW186" s="41">
        <f t="shared" si="1"/>
        <v>12775.600483496999</v>
      </c>
      <c r="AX186" s="41">
        <f t="shared" si="1"/>
        <v>5284.6055495670007</v>
      </c>
      <c r="AY186" s="41">
        <f t="shared" si="1"/>
        <v>11835.917420853</v>
      </c>
      <c r="AZ186" s="41">
        <f t="shared" si="1"/>
        <v>0.14901573285714287</v>
      </c>
      <c r="BA186" s="41">
        <f t="shared" si="1"/>
        <v>0.29803146714285716</v>
      </c>
      <c r="BB186" s="41">
        <f t="shared" si="1"/>
        <v>61.837823484000005</v>
      </c>
      <c r="BC186" s="41">
        <f t="shared" si="1"/>
        <v>8065.407433417</v>
      </c>
      <c r="BD186" s="41">
        <f t="shared" si="1"/>
        <v>17648.923036455002</v>
      </c>
      <c r="BE186" s="41">
        <f t="shared" si="1"/>
        <v>0.54665685000000008</v>
      </c>
      <c r="BF186" s="41">
        <f t="shared" si="1"/>
        <v>1.0933137042857144</v>
      </c>
      <c r="BG186" s="41">
        <f t="shared" si="1"/>
        <v>75.139488485999991</v>
      </c>
      <c r="BH186" s="41">
        <f t="shared" si="1"/>
        <v>711.98391344800018</v>
      </c>
      <c r="BI186" s="41">
        <f t="shared" si="1"/>
        <v>0</v>
      </c>
      <c r="BJ186" s="41">
        <f t="shared" si="1"/>
        <v>0</v>
      </c>
      <c r="BK186" s="41">
        <f t="shared" si="1"/>
        <v>0.03</v>
      </c>
      <c r="BL186" s="41">
        <f t="shared" si="1"/>
        <v>0.03</v>
      </c>
    </row>
    <row r="187" spans="1:64" s="37" customFormat="1" x14ac:dyDescent="0.2">
      <c r="A187" s="7"/>
      <c r="B187" s="36">
        <v>3</v>
      </c>
      <c r="C187" s="34" t="s">
        <v>140</v>
      </c>
      <c r="D187" s="41">
        <f>IF(D36="－","－",MAX(D36:D55))</f>
        <v>5.108539908</v>
      </c>
      <c r="E187" s="41">
        <f>IF(E36="－","－",SUM(E36:E55))</f>
        <v>776</v>
      </c>
      <c r="F187" s="41">
        <f t="shared" ref="F187:BL187" si="2">IF(F36="－","－",SUM(F36:F55))</f>
        <v>0</v>
      </c>
      <c r="G187" s="41">
        <f t="shared" si="2"/>
        <v>20</v>
      </c>
      <c r="H187" s="41">
        <f t="shared" si="2"/>
        <v>756</v>
      </c>
      <c r="I187" s="41">
        <f t="shared" si="2"/>
        <v>0</v>
      </c>
      <c r="J187" s="41">
        <f t="shared" si="2"/>
        <v>0</v>
      </c>
      <c r="K187" s="41">
        <f t="shared" si="2"/>
        <v>0</v>
      </c>
      <c r="L187" s="41">
        <f t="shared" si="2"/>
        <v>0</v>
      </c>
      <c r="M187" s="41">
        <f t="shared" si="2"/>
        <v>0</v>
      </c>
      <c r="N187" s="41">
        <f t="shared" si="2"/>
        <v>0</v>
      </c>
      <c r="O187" s="41">
        <f t="shared" si="2"/>
        <v>3.7078945000000002E-2</v>
      </c>
      <c r="P187" s="41">
        <f t="shared" si="2"/>
        <v>5.9241123000000007E-2</v>
      </c>
      <c r="Q187" s="41">
        <f t="shared" si="2"/>
        <v>3.2693708000000002E-2</v>
      </c>
      <c r="R187" s="41">
        <f t="shared" si="2"/>
        <v>4.3852370000000002E-3</v>
      </c>
      <c r="S187" s="41">
        <f t="shared" si="2"/>
        <v>5.3521246000000008E-2</v>
      </c>
      <c r="T187" s="41">
        <f t="shared" si="2"/>
        <v>5.7198769999999999E-3</v>
      </c>
      <c r="U187" s="41">
        <f t="shared" si="2"/>
        <v>0.50700000000000012</v>
      </c>
      <c r="V187" s="41">
        <f t="shared" si="2"/>
        <v>1.2167999999999999</v>
      </c>
      <c r="W187" s="41">
        <f t="shared" si="2"/>
        <v>0.54407894500000009</v>
      </c>
      <c r="X187" s="41">
        <f t="shared" si="2"/>
        <v>1.2760411229999995</v>
      </c>
      <c r="Y187" s="41">
        <f t="shared" si="2"/>
        <v>1.8201200679999998</v>
      </c>
      <c r="Z187" s="41">
        <f t="shared" si="2"/>
        <v>0</v>
      </c>
      <c r="AA187" s="41">
        <f t="shared" si="2"/>
        <v>0</v>
      </c>
      <c r="AB187" s="41">
        <f t="shared" si="2"/>
        <v>0</v>
      </c>
      <c r="AC187" s="41">
        <f t="shared" si="2"/>
        <v>0</v>
      </c>
      <c r="AD187" s="41">
        <f t="shared" si="2"/>
        <v>0</v>
      </c>
      <c r="AE187" s="41">
        <f t="shared" si="2"/>
        <v>0</v>
      </c>
      <c r="AF187" s="41">
        <f t="shared" si="2"/>
        <v>0</v>
      </c>
      <c r="AG187" s="41">
        <f t="shared" si="2"/>
        <v>9.3408798650409103E-2</v>
      </c>
      <c r="AH187" s="41">
        <f t="shared" si="2"/>
        <v>0.15890232414092581</v>
      </c>
      <c r="AI187" s="41">
        <f t="shared" si="2"/>
        <v>0.50891690299188408</v>
      </c>
      <c r="AJ187" s="41">
        <f t="shared" si="2"/>
        <v>0</v>
      </c>
      <c r="AK187" s="41">
        <f t="shared" si="2"/>
        <v>0</v>
      </c>
      <c r="AL187" s="41">
        <f t="shared" si="2"/>
        <v>0</v>
      </c>
      <c r="AM187" s="41">
        <f t="shared" si="2"/>
        <v>9.3408798650409103E-2</v>
      </c>
      <c r="AN187" s="41">
        <f t="shared" si="2"/>
        <v>0.15890232414092581</v>
      </c>
      <c r="AO187" s="41">
        <f t="shared" si="2"/>
        <v>0.50891690299188408</v>
      </c>
      <c r="AP187" s="41">
        <f t="shared" si="2"/>
        <v>1.8446811060000001</v>
      </c>
      <c r="AQ187" s="41">
        <f t="shared" si="2"/>
        <v>0.99328982399999988</v>
      </c>
      <c r="AR187" s="41">
        <f t="shared" si="2"/>
        <v>2.83797093</v>
      </c>
      <c r="AS187" s="41">
        <f t="shared" si="2"/>
        <v>0</v>
      </c>
      <c r="AT187" s="41">
        <f t="shared" si="2"/>
        <v>0</v>
      </c>
      <c r="AU187" s="41">
        <f t="shared" si="2"/>
        <v>0</v>
      </c>
      <c r="AV187" s="41">
        <f t="shared" si="2"/>
        <v>0</v>
      </c>
      <c r="AW187" s="41">
        <f t="shared" si="2"/>
        <v>0</v>
      </c>
      <c r="AX187" s="41">
        <f t="shared" si="2"/>
        <v>0</v>
      </c>
      <c r="AY187" s="41">
        <f t="shared" si="2"/>
        <v>0</v>
      </c>
      <c r="AZ187" s="41">
        <f t="shared" si="2"/>
        <v>0</v>
      </c>
      <c r="BA187" s="41">
        <f t="shared" si="2"/>
        <v>0</v>
      </c>
      <c r="BB187" s="41">
        <f t="shared" si="2"/>
        <v>2.5634628719999997</v>
      </c>
      <c r="BC187" s="41">
        <f t="shared" si="2"/>
        <v>184.10516923400002</v>
      </c>
      <c r="BD187" s="41">
        <f t="shared" si="2"/>
        <v>408.47915973700009</v>
      </c>
      <c r="BE187" s="41">
        <f t="shared" si="2"/>
        <v>0.28061990571428574</v>
      </c>
      <c r="BF187" s="41">
        <f t="shared" si="2"/>
        <v>0.56123981285714286</v>
      </c>
      <c r="BG187" s="41">
        <f t="shared" si="2"/>
        <v>3.8080501760000001</v>
      </c>
      <c r="BH187" s="41">
        <f t="shared" si="2"/>
        <v>30.485621656999999</v>
      </c>
      <c r="BI187" s="41">
        <f t="shared" si="2"/>
        <v>0</v>
      </c>
      <c r="BJ187" s="41">
        <f t="shared" si="2"/>
        <v>0</v>
      </c>
      <c r="BK187" s="41">
        <f t="shared" si="2"/>
        <v>0</v>
      </c>
      <c r="BL187" s="41">
        <f t="shared" si="2"/>
        <v>0</v>
      </c>
    </row>
    <row r="188" spans="1:64" s="37" customFormat="1" x14ac:dyDescent="0.2">
      <c r="A188" s="7"/>
      <c r="B188" s="36">
        <v>4</v>
      </c>
      <c r="C188" s="34" t="s">
        <v>161</v>
      </c>
      <c r="D188" s="41">
        <f>IF(D56="－","－",MAX(D56:D66))</f>
        <v>5.0634874380000001</v>
      </c>
      <c r="E188" s="41">
        <f>IF(E56="－","－",SUM(E56:E66))</f>
        <v>590</v>
      </c>
      <c r="F188" s="41">
        <f t="shared" ref="F188:BL188" si="3">IF(F56="－","－",SUM(F56:F66))</f>
        <v>0</v>
      </c>
      <c r="G188" s="41">
        <f t="shared" si="3"/>
        <v>9</v>
      </c>
      <c r="H188" s="41">
        <f t="shared" si="3"/>
        <v>581</v>
      </c>
      <c r="I188" s="41">
        <f t="shared" si="3"/>
        <v>5.8189883691724398E-5</v>
      </c>
      <c r="J188" s="41">
        <f t="shared" si="3"/>
        <v>0.84083357718698959</v>
      </c>
      <c r="K188" s="41">
        <f t="shared" si="3"/>
        <v>5.8189883691724398E-5</v>
      </c>
      <c r="L188" s="41">
        <f t="shared" si="3"/>
        <v>0</v>
      </c>
      <c r="M188" s="41">
        <f t="shared" si="3"/>
        <v>1.398176707071026E-2</v>
      </c>
      <c r="N188" s="41">
        <f t="shared" si="3"/>
        <v>0.82690999999997106</v>
      </c>
      <c r="O188" s="41">
        <f t="shared" si="3"/>
        <v>0.15527875499999996</v>
      </c>
      <c r="P188" s="41">
        <f t="shared" si="3"/>
        <v>0.27975726200000001</v>
      </c>
      <c r="Q188" s="41">
        <f t="shared" si="3"/>
        <v>0.14473693900000001</v>
      </c>
      <c r="R188" s="41">
        <f t="shared" si="3"/>
        <v>1.0541816000000001E-2</v>
      </c>
      <c r="S188" s="41">
        <f t="shared" si="3"/>
        <v>0.26600706600000001</v>
      </c>
      <c r="T188" s="41">
        <f t="shared" si="3"/>
        <v>1.3750196000000003E-2</v>
      </c>
      <c r="U188" s="41">
        <f t="shared" si="3"/>
        <v>0.16500000000000004</v>
      </c>
      <c r="V188" s="41">
        <f t="shared" si="3"/>
        <v>0.39119999999999994</v>
      </c>
      <c r="W188" s="41">
        <f t="shared" si="3"/>
        <v>0.32033694488369174</v>
      </c>
      <c r="X188" s="41">
        <f t="shared" si="3"/>
        <v>1.5117908391869896</v>
      </c>
      <c r="Y188" s="41">
        <f t="shared" si="3"/>
        <v>1.8321277840706813</v>
      </c>
      <c r="Z188" s="41">
        <f t="shared" si="3"/>
        <v>1.6720272629305696E-5</v>
      </c>
      <c r="AA188" s="41">
        <f t="shared" si="3"/>
        <v>3.5781383426714194E-6</v>
      </c>
      <c r="AB188" s="41">
        <f t="shared" si="3"/>
        <v>3.5781399999999999E-6</v>
      </c>
      <c r="AC188" s="41">
        <f t="shared" si="3"/>
        <v>1.1623918950179757E-6</v>
      </c>
      <c r="AD188" s="41">
        <f t="shared" si="3"/>
        <v>2.4471860882968006E-2</v>
      </c>
      <c r="AE188" s="41">
        <f t="shared" si="3"/>
        <v>0.22024674794671206</v>
      </c>
      <c r="AF188" s="41">
        <f t="shared" si="3"/>
        <v>0.24471860882968011</v>
      </c>
      <c r="AG188" s="41">
        <f t="shared" si="3"/>
        <v>3.022336692752229E-2</v>
      </c>
      <c r="AH188" s="41">
        <f t="shared" si="3"/>
        <v>5.1414463279003432E-2</v>
      </c>
      <c r="AI188" s="41">
        <f t="shared" si="3"/>
        <v>0.16466524050167317</v>
      </c>
      <c r="AJ188" s="41">
        <f t="shared" si="3"/>
        <v>3.6694998636740455E-7</v>
      </c>
      <c r="AK188" s="41">
        <f t="shared" si="3"/>
        <v>4.4343795078242973E-7</v>
      </c>
      <c r="AL188" s="41">
        <f t="shared" si="3"/>
        <v>1.1090744015695279E-6</v>
      </c>
      <c r="AM188" s="41">
        <f t="shared" si="3"/>
        <v>3.0224896269403674E-2</v>
      </c>
      <c r="AN188" s="41">
        <f t="shared" si="3"/>
        <v>7.5886767599922231E-2</v>
      </c>
      <c r="AO188" s="41">
        <f t="shared" si="3"/>
        <v>0.38491309752278691</v>
      </c>
      <c r="AP188" s="41">
        <f t="shared" si="3"/>
        <v>1.83068316</v>
      </c>
      <c r="AQ188" s="41">
        <f t="shared" si="3"/>
        <v>0.98575246899999991</v>
      </c>
      <c r="AR188" s="41">
        <f t="shared" si="3"/>
        <v>2.8164356290000003</v>
      </c>
      <c r="AS188" s="41">
        <f t="shared" si="3"/>
        <v>5.5096980000000004E-3</v>
      </c>
      <c r="AT188" s="41">
        <f t="shared" si="3"/>
        <v>2.9028068000000001E-2</v>
      </c>
      <c r="AU188" s="41">
        <f t="shared" si="3"/>
        <v>6.4502245E-2</v>
      </c>
      <c r="AV188" s="41">
        <f t="shared" si="3"/>
        <v>0.19788692299999999</v>
      </c>
      <c r="AW188" s="41">
        <f t="shared" si="3"/>
        <v>0.43971754200000002</v>
      </c>
      <c r="AX188" s="41">
        <f t="shared" si="3"/>
        <v>0.174438485</v>
      </c>
      <c r="AY188" s="41">
        <f t="shared" si="3"/>
        <v>0.38761359499999998</v>
      </c>
      <c r="AZ188" s="41">
        <f t="shared" si="3"/>
        <v>1.1526428571428573E-4</v>
      </c>
      <c r="BA188" s="41">
        <f t="shared" si="3"/>
        <v>2.3052857142857145E-4</v>
      </c>
      <c r="BB188" s="41">
        <f t="shared" si="3"/>
        <v>17.296957619000001</v>
      </c>
      <c r="BC188" s="41">
        <f t="shared" si="3"/>
        <v>923.39352885400001</v>
      </c>
      <c r="BD188" s="41">
        <f t="shared" si="3"/>
        <v>2056.8424191589997</v>
      </c>
      <c r="BE188" s="41">
        <f t="shared" si="3"/>
        <v>0.78154789142857151</v>
      </c>
      <c r="BF188" s="41">
        <f t="shared" si="3"/>
        <v>1.563095792857143</v>
      </c>
      <c r="BG188" s="41">
        <f t="shared" si="3"/>
        <v>27.365182654999998</v>
      </c>
      <c r="BH188" s="41">
        <f t="shared" si="3"/>
        <v>164.63945002800006</v>
      </c>
      <c r="BI188" s="41">
        <f t="shared" si="3"/>
        <v>0</v>
      </c>
      <c r="BJ188" s="41">
        <f t="shared" si="3"/>
        <v>0</v>
      </c>
      <c r="BK188" s="41">
        <f t="shared" si="3"/>
        <v>0</v>
      </c>
      <c r="BL188" s="41">
        <f t="shared" si="3"/>
        <v>0</v>
      </c>
    </row>
    <row r="189" spans="1:64" s="37" customFormat="1" x14ac:dyDescent="0.2">
      <c r="A189" s="7"/>
      <c r="B189" s="36">
        <v>5</v>
      </c>
      <c r="C189" s="34" t="s">
        <v>173</v>
      </c>
      <c r="D189" s="41">
        <f>IF(D67="－","－",MAX(D67:D73))</f>
        <v>4.9385968949999999</v>
      </c>
      <c r="E189" s="41">
        <f>IF(E67="－","－",SUM(E67:E73))</f>
        <v>302</v>
      </c>
      <c r="F189" s="41">
        <f t="shared" ref="F189:BL189" si="4">IF(F67="－","－",SUM(F67:F73))</f>
        <v>0</v>
      </c>
      <c r="G189" s="41">
        <f t="shared" si="4"/>
        <v>2</v>
      </c>
      <c r="H189" s="41">
        <f t="shared" si="4"/>
        <v>300</v>
      </c>
      <c r="I189" s="41">
        <f t="shared" si="4"/>
        <v>0</v>
      </c>
      <c r="J189" s="41">
        <f t="shared" si="4"/>
        <v>0</v>
      </c>
      <c r="K189" s="41">
        <f t="shared" si="4"/>
        <v>0</v>
      </c>
      <c r="L189" s="41">
        <f t="shared" si="4"/>
        <v>0</v>
      </c>
      <c r="M189" s="41">
        <f t="shared" si="4"/>
        <v>0</v>
      </c>
      <c r="N189" s="41">
        <f t="shared" si="4"/>
        <v>0</v>
      </c>
      <c r="O189" s="41">
        <f t="shared" si="4"/>
        <v>6.398247000000001E-3</v>
      </c>
      <c r="P189" s="41">
        <f t="shared" si="4"/>
        <v>1.1183558999999999E-2</v>
      </c>
      <c r="Q189" s="41">
        <f t="shared" si="4"/>
        <v>5.6108280000000009E-3</v>
      </c>
      <c r="R189" s="41">
        <f t="shared" si="4"/>
        <v>7.8741900000000003E-4</v>
      </c>
      <c r="S189" s="41">
        <f t="shared" si="4"/>
        <v>1.0156490999999998E-2</v>
      </c>
      <c r="T189" s="41">
        <f t="shared" si="4"/>
        <v>1.0270680000000001E-3</v>
      </c>
      <c r="U189" s="41">
        <f t="shared" si="4"/>
        <v>1.2E-2</v>
      </c>
      <c r="V189" s="41">
        <f t="shared" si="4"/>
        <v>2.8799999999999999E-2</v>
      </c>
      <c r="W189" s="41">
        <f t="shared" si="4"/>
        <v>1.8398247E-2</v>
      </c>
      <c r="X189" s="41">
        <f t="shared" si="4"/>
        <v>3.9983558999999995E-2</v>
      </c>
      <c r="Y189" s="41">
        <f t="shared" si="4"/>
        <v>5.8381806000000001E-2</v>
      </c>
      <c r="Z189" s="41">
        <f t="shared" si="4"/>
        <v>0</v>
      </c>
      <c r="AA189" s="41">
        <f t="shared" si="4"/>
        <v>0</v>
      </c>
      <c r="AB189" s="41">
        <f t="shared" si="4"/>
        <v>0</v>
      </c>
      <c r="AC189" s="41">
        <f t="shared" si="4"/>
        <v>0</v>
      </c>
      <c r="AD189" s="41">
        <f t="shared" si="4"/>
        <v>0</v>
      </c>
      <c r="AE189" s="41">
        <f t="shared" si="4"/>
        <v>0</v>
      </c>
      <c r="AF189" s="41">
        <f t="shared" si="4"/>
        <v>0</v>
      </c>
      <c r="AG189" s="41">
        <f t="shared" si="4"/>
        <v>2.1986017629798743E-3</v>
      </c>
      <c r="AH189" s="41">
        <f t="shared" si="4"/>
        <v>3.740150125528982E-3</v>
      </c>
      <c r="AI189" s="41">
        <f t="shared" si="4"/>
        <v>1.1978588915545523E-2</v>
      </c>
      <c r="AJ189" s="41">
        <f t="shared" si="4"/>
        <v>0</v>
      </c>
      <c r="AK189" s="41">
        <f t="shared" si="4"/>
        <v>0</v>
      </c>
      <c r="AL189" s="41">
        <f t="shared" si="4"/>
        <v>0</v>
      </c>
      <c r="AM189" s="41">
        <f t="shared" si="4"/>
        <v>2.1986017629798743E-3</v>
      </c>
      <c r="AN189" s="41">
        <f t="shared" si="4"/>
        <v>3.740150125528982E-3</v>
      </c>
      <c r="AO189" s="41">
        <f t="shared" si="4"/>
        <v>1.1978588915545523E-2</v>
      </c>
      <c r="AP189" s="41">
        <f t="shared" si="4"/>
        <v>5.2391792999999999E-2</v>
      </c>
      <c r="AQ189" s="41">
        <f t="shared" si="4"/>
        <v>2.8210963999999998E-2</v>
      </c>
      <c r="AR189" s="41">
        <f t="shared" si="4"/>
        <v>8.0602756999999997E-2</v>
      </c>
      <c r="AS189" s="41">
        <f t="shared" si="4"/>
        <v>0</v>
      </c>
      <c r="AT189" s="41">
        <f t="shared" si="4"/>
        <v>0</v>
      </c>
      <c r="AU189" s="41">
        <f t="shared" si="4"/>
        <v>0</v>
      </c>
      <c r="AV189" s="41">
        <f t="shared" si="4"/>
        <v>0</v>
      </c>
      <c r="AW189" s="41">
        <f t="shared" si="4"/>
        <v>0</v>
      </c>
      <c r="AX189" s="41">
        <f t="shared" si="4"/>
        <v>0</v>
      </c>
      <c r="AY189" s="41">
        <f t="shared" si="4"/>
        <v>0</v>
      </c>
      <c r="AZ189" s="41">
        <f t="shared" si="4"/>
        <v>0</v>
      </c>
      <c r="BA189" s="41">
        <f t="shared" si="4"/>
        <v>0</v>
      </c>
      <c r="BB189" s="41">
        <f t="shared" si="4"/>
        <v>0.65126526200000001</v>
      </c>
      <c r="BC189" s="41">
        <f t="shared" si="4"/>
        <v>35.869214316000004</v>
      </c>
      <c r="BD189" s="41">
        <f t="shared" si="4"/>
        <v>79.656529309999996</v>
      </c>
      <c r="BE189" s="41">
        <f t="shared" si="4"/>
        <v>0.23653701714285719</v>
      </c>
      <c r="BF189" s="41">
        <f t="shared" si="4"/>
        <v>0.47307403857142866</v>
      </c>
      <c r="BG189" s="41">
        <f t="shared" si="4"/>
        <v>1.1353765249999999</v>
      </c>
      <c r="BH189" s="41">
        <f t="shared" si="4"/>
        <v>5.1209222109999999</v>
      </c>
      <c r="BI189" s="41">
        <f t="shared" si="4"/>
        <v>0</v>
      </c>
      <c r="BJ189" s="41">
        <f t="shared" si="4"/>
        <v>0</v>
      </c>
      <c r="BK189" s="41">
        <f t="shared" si="4"/>
        <v>0</v>
      </c>
      <c r="BL189" s="41">
        <f t="shared" si="4"/>
        <v>0</v>
      </c>
    </row>
    <row r="190" spans="1:64" s="37" customFormat="1" x14ac:dyDescent="0.2">
      <c r="A190" s="7"/>
      <c r="B190" s="36">
        <v>6</v>
      </c>
      <c r="C190" s="34" t="s">
        <v>181</v>
      </c>
      <c r="D190" s="41" t="str">
        <f>IF(D74="－","－",MAX(D74:D84))</f>
        <v>－</v>
      </c>
      <c r="E190" s="41" t="str">
        <f>IF(E74="－","－",SUM(E74:E84))</f>
        <v>－</v>
      </c>
      <c r="F190" s="41" t="str">
        <f t="shared" ref="F190:BL190" si="5">IF(F74="－","－",SUM(F74:F84))</f>
        <v>－</v>
      </c>
      <c r="G190" s="41" t="str">
        <f t="shared" si="5"/>
        <v>－</v>
      </c>
      <c r="H190" s="41" t="str">
        <f t="shared" si="5"/>
        <v>－</v>
      </c>
      <c r="I190" s="41" t="str">
        <f t="shared" si="5"/>
        <v>－</v>
      </c>
      <c r="J190" s="41" t="str">
        <f t="shared" si="5"/>
        <v>－</v>
      </c>
      <c r="K190" s="41" t="str">
        <f t="shared" si="5"/>
        <v>－</v>
      </c>
      <c r="L190" s="41" t="str">
        <f t="shared" si="5"/>
        <v>－</v>
      </c>
      <c r="M190" s="41" t="str">
        <f t="shared" si="5"/>
        <v>－</v>
      </c>
      <c r="N190" s="41" t="str">
        <f t="shared" si="5"/>
        <v>－</v>
      </c>
      <c r="O190" s="41" t="str">
        <f t="shared" si="5"/>
        <v>－</v>
      </c>
      <c r="P190" s="41" t="str">
        <f t="shared" si="5"/>
        <v>－</v>
      </c>
      <c r="Q190" s="41" t="str">
        <f t="shared" si="5"/>
        <v>－</v>
      </c>
      <c r="R190" s="41" t="str">
        <f t="shared" si="5"/>
        <v>－</v>
      </c>
      <c r="S190" s="41" t="str">
        <f t="shared" si="5"/>
        <v>－</v>
      </c>
      <c r="T190" s="41" t="str">
        <f t="shared" si="5"/>
        <v>－</v>
      </c>
      <c r="U190" s="41" t="str">
        <f t="shared" si="5"/>
        <v>－</v>
      </c>
      <c r="V190" s="41" t="str">
        <f t="shared" si="5"/>
        <v>－</v>
      </c>
      <c r="W190" s="41" t="str">
        <f t="shared" si="5"/>
        <v>－</v>
      </c>
      <c r="X190" s="41" t="str">
        <f t="shared" si="5"/>
        <v>－</v>
      </c>
      <c r="Y190" s="41" t="str">
        <f t="shared" si="5"/>
        <v>－</v>
      </c>
      <c r="Z190" s="41" t="str">
        <f t="shared" si="5"/>
        <v>－</v>
      </c>
      <c r="AA190" s="41" t="str">
        <f t="shared" si="5"/>
        <v>－</v>
      </c>
      <c r="AB190" s="41" t="str">
        <f t="shared" si="5"/>
        <v>－</v>
      </c>
      <c r="AC190" s="41" t="str">
        <f t="shared" si="5"/>
        <v>－</v>
      </c>
      <c r="AD190" s="41" t="str">
        <f t="shared" si="5"/>
        <v>－</v>
      </c>
      <c r="AE190" s="41" t="str">
        <f t="shared" si="5"/>
        <v>－</v>
      </c>
      <c r="AF190" s="41" t="str">
        <f t="shared" si="5"/>
        <v>－</v>
      </c>
      <c r="AG190" s="41" t="str">
        <f t="shared" si="5"/>
        <v>－</v>
      </c>
      <c r="AH190" s="41" t="str">
        <f t="shared" si="5"/>
        <v>－</v>
      </c>
      <c r="AI190" s="41" t="str">
        <f t="shared" si="5"/>
        <v>－</v>
      </c>
      <c r="AJ190" s="41" t="str">
        <f t="shared" si="5"/>
        <v>－</v>
      </c>
      <c r="AK190" s="41" t="str">
        <f t="shared" si="5"/>
        <v>－</v>
      </c>
      <c r="AL190" s="41" t="str">
        <f t="shared" si="5"/>
        <v>－</v>
      </c>
      <c r="AM190" s="41" t="str">
        <f t="shared" si="5"/>
        <v>－</v>
      </c>
      <c r="AN190" s="41" t="str">
        <f t="shared" si="5"/>
        <v>－</v>
      </c>
      <c r="AO190" s="41" t="str">
        <f t="shared" si="5"/>
        <v>－</v>
      </c>
      <c r="AP190" s="41" t="str">
        <f t="shared" si="5"/>
        <v>－</v>
      </c>
      <c r="AQ190" s="41" t="str">
        <f t="shared" si="5"/>
        <v>－</v>
      </c>
      <c r="AR190" s="41" t="str">
        <f t="shared" si="5"/>
        <v>－</v>
      </c>
      <c r="AS190" s="41" t="str">
        <f t="shared" si="5"/>
        <v>－</v>
      </c>
      <c r="AT190" s="41" t="str">
        <f t="shared" si="5"/>
        <v>－</v>
      </c>
      <c r="AU190" s="41" t="str">
        <f t="shared" si="5"/>
        <v>－</v>
      </c>
      <c r="AV190" s="41" t="str">
        <f t="shared" si="5"/>
        <v>－</v>
      </c>
      <c r="AW190" s="41" t="str">
        <f t="shared" si="5"/>
        <v>－</v>
      </c>
      <c r="AX190" s="41" t="str">
        <f t="shared" si="5"/>
        <v>－</v>
      </c>
      <c r="AY190" s="41" t="str">
        <f t="shared" si="5"/>
        <v>－</v>
      </c>
      <c r="AZ190" s="41" t="str">
        <f t="shared" si="5"/>
        <v>－</v>
      </c>
      <c r="BA190" s="41" t="str">
        <f t="shared" si="5"/>
        <v>－</v>
      </c>
      <c r="BB190" s="41" t="str">
        <f t="shared" si="5"/>
        <v>－</v>
      </c>
      <c r="BC190" s="41" t="str">
        <f t="shared" si="5"/>
        <v>－</v>
      </c>
      <c r="BD190" s="41" t="str">
        <f t="shared" si="5"/>
        <v>－</v>
      </c>
      <c r="BE190" s="41" t="str">
        <f t="shared" si="5"/>
        <v>－</v>
      </c>
      <c r="BF190" s="41" t="str">
        <f t="shared" si="5"/>
        <v>－</v>
      </c>
      <c r="BG190" s="41" t="str">
        <f t="shared" si="5"/>
        <v>－</v>
      </c>
      <c r="BH190" s="41" t="str">
        <f t="shared" si="5"/>
        <v>－</v>
      </c>
      <c r="BI190" s="41" t="str">
        <f t="shared" si="5"/>
        <v>－</v>
      </c>
      <c r="BJ190" s="41" t="str">
        <f t="shared" si="5"/>
        <v>－</v>
      </c>
      <c r="BK190" s="41" t="str">
        <f t="shared" si="5"/>
        <v>－</v>
      </c>
      <c r="BL190" s="41" t="str">
        <f t="shared" si="5"/>
        <v>－</v>
      </c>
    </row>
    <row r="191" spans="1:64" s="37" customFormat="1" x14ac:dyDescent="0.2">
      <c r="A191" s="7"/>
      <c r="B191" s="36">
        <v>7</v>
      </c>
      <c r="C191" s="34" t="s">
        <v>193</v>
      </c>
      <c r="D191" s="41" t="str">
        <f>IF(D85="－","－",MAX(D85:D91))</f>
        <v>－</v>
      </c>
      <c r="E191" s="41" t="str">
        <f>IF(E85="－","－",SUM(E85:E91))</f>
        <v>－</v>
      </c>
      <c r="F191" s="41" t="str">
        <f t="shared" ref="F191:BL191" si="6">IF(F85="－","－",SUM(F85:F91))</f>
        <v>－</v>
      </c>
      <c r="G191" s="41" t="str">
        <f t="shared" si="6"/>
        <v>－</v>
      </c>
      <c r="H191" s="41" t="str">
        <f t="shared" si="6"/>
        <v>－</v>
      </c>
      <c r="I191" s="41" t="str">
        <f t="shared" si="6"/>
        <v>－</v>
      </c>
      <c r="J191" s="41" t="str">
        <f t="shared" si="6"/>
        <v>－</v>
      </c>
      <c r="K191" s="41" t="str">
        <f t="shared" si="6"/>
        <v>－</v>
      </c>
      <c r="L191" s="41" t="str">
        <f t="shared" si="6"/>
        <v>－</v>
      </c>
      <c r="M191" s="41" t="str">
        <f t="shared" si="6"/>
        <v>－</v>
      </c>
      <c r="N191" s="41" t="str">
        <f t="shared" si="6"/>
        <v>－</v>
      </c>
      <c r="O191" s="41" t="str">
        <f t="shared" si="6"/>
        <v>－</v>
      </c>
      <c r="P191" s="41" t="str">
        <f t="shared" si="6"/>
        <v>－</v>
      </c>
      <c r="Q191" s="41" t="str">
        <f t="shared" si="6"/>
        <v>－</v>
      </c>
      <c r="R191" s="41" t="str">
        <f t="shared" si="6"/>
        <v>－</v>
      </c>
      <c r="S191" s="41" t="str">
        <f t="shared" si="6"/>
        <v>－</v>
      </c>
      <c r="T191" s="41" t="str">
        <f t="shared" si="6"/>
        <v>－</v>
      </c>
      <c r="U191" s="41" t="str">
        <f t="shared" si="6"/>
        <v>－</v>
      </c>
      <c r="V191" s="41" t="str">
        <f t="shared" si="6"/>
        <v>－</v>
      </c>
      <c r="W191" s="41" t="str">
        <f t="shared" si="6"/>
        <v>－</v>
      </c>
      <c r="X191" s="41" t="str">
        <f t="shared" si="6"/>
        <v>－</v>
      </c>
      <c r="Y191" s="41" t="str">
        <f t="shared" si="6"/>
        <v>－</v>
      </c>
      <c r="Z191" s="41" t="str">
        <f t="shared" si="6"/>
        <v>－</v>
      </c>
      <c r="AA191" s="41" t="str">
        <f t="shared" si="6"/>
        <v>－</v>
      </c>
      <c r="AB191" s="41" t="str">
        <f t="shared" si="6"/>
        <v>－</v>
      </c>
      <c r="AC191" s="41" t="str">
        <f t="shared" si="6"/>
        <v>－</v>
      </c>
      <c r="AD191" s="41" t="str">
        <f t="shared" si="6"/>
        <v>－</v>
      </c>
      <c r="AE191" s="41" t="str">
        <f t="shared" si="6"/>
        <v>－</v>
      </c>
      <c r="AF191" s="41" t="str">
        <f t="shared" si="6"/>
        <v>－</v>
      </c>
      <c r="AG191" s="41" t="str">
        <f t="shared" si="6"/>
        <v>－</v>
      </c>
      <c r="AH191" s="41" t="str">
        <f t="shared" si="6"/>
        <v>－</v>
      </c>
      <c r="AI191" s="41" t="str">
        <f t="shared" si="6"/>
        <v>－</v>
      </c>
      <c r="AJ191" s="41" t="str">
        <f t="shared" si="6"/>
        <v>－</v>
      </c>
      <c r="AK191" s="41" t="str">
        <f t="shared" si="6"/>
        <v>－</v>
      </c>
      <c r="AL191" s="41" t="str">
        <f t="shared" si="6"/>
        <v>－</v>
      </c>
      <c r="AM191" s="41" t="str">
        <f t="shared" si="6"/>
        <v>－</v>
      </c>
      <c r="AN191" s="41" t="str">
        <f t="shared" si="6"/>
        <v>－</v>
      </c>
      <c r="AO191" s="41" t="str">
        <f t="shared" si="6"/>
        <v>－</v>
      </c>
      <c r="AP191" s="41" t="str">
        <f t="shared" si="6"/>
        <v>－</v>
      </c>
      <c r="AQ191" s="41" t="str">
        <f t="shared" si="6"/>
        <v>－</v>
      </c>
      <c r="AR191" s="41" t="str">
        <f t="shared" si="6"/>
        <v>－</v>
      </c>
      <c r="AS191" s="41" t="str">
        <f t="shared" si="6"/>
        <v>－</v>
      </c>
      <c r="AT191" s="41" t="str">
        <f t="shared" si="6"/>
        <v>－</v>
      </c>
      <c r="AU191" s="41" t="str">
        <f t="shared" si="6"/>
        <v>－</v>
      </c>
      <c r="AV191" s="41" t="str">
        <f t="shared" si="6"/>
        <v>－</v>
      </c>
      <c r="AW191" s="41" t="str">
        <f t="shared" si="6"/>
        <v>－</v>
      </c>
      <c r="AX191" s="41" t="str">
        <f t="shared" si="6"/>
        <v>－</v>
      </c>
      <c r="AY191" s="41" t="str">
        <f t="shared" si="6"/>
        <v>－</v>
      </c>
      <c r="AZ191" s="41" t="str">
        <f t="shared" si="6"/>
        <v>－</v>
      </c>
      <c r="BA191" s="41" t="str">
        <f t="shared" si="6"/>
        <v>－</v>
      </c>
      <c r="BB191" s="41" t="str">
        <f t="shared" si="6"/>
        <v>－</v>
      </c>
      <c r="BC191" s="41" t="str">
        <f t="shared" si="6"/>
        <v>－</v>
      </c>
      <c r="BD191" s="41" t="str">
        <f t="shared" si="6"/>
        <v>－</v>
      </c>
      <c r="BE191" s="41" t="str">
        <f t="shared" si="6"/>
        <v>－</v>
      </c>
      <c r="BF191" s="41" t="str">
        <f t="shared" si="6"/>
        <v>－</v>
      </c>
      <c r="BG191" s="41" t="str">
        <f t="shared" si="6"/>
        <v>－</v>
      </c>
      <c r="BH191" s="41" t="str">
        <f t="shared" si="6"/>
        <v>－</v>
      </c>
      <c r="BI191" s="41" t="str">
        <f t="shared" si="6"/>
        <v>－</v>
      </c>
      <c r="BJ191" s="41" t="str">
        <f t="shared" si="6"/>
        <v>－</v>
      </c>
      <c r="BK191" s="41" t="str">
        <f t="shared" si="6"/>
        <v>－</v>
      </c>
      <c r="BL191" s="41" t="str">
        <f t="shared" si="6"/>
        <v>－</v>
      </c>
    </row>
    <row r="192" spans="1:64" s="37" customFormat="1" x14ac:dyDescent="0.2">
      <c r="A192" s="7"/>
      <c r="B192" s="36">
        <v>8</v>
      </c>
      <c r="C192" s="34" t="s">
        <v>201</v>
      </c>
      <c r="D192" s="41">
        <f>IF(D92="－","－",MAX(D92:D114))</f>
        <v>6.4170682289999998</v>
      </c>
      <c r="E192" s="41">
        <f>IF(E92="－","－",SUM(E92:E114))</f>
        <v>159</v>
      </c>
      <c r="F192" s="41">
        <f t="shared" ref="F192:BL192" si="7">IF(F92="－","－",SUM(F92:F114))</f>
        <v>43</v>
      </c>
      <c r="G192" s="41">
        <f t="shared" si="7"/>
        <v>53</v>
      </c>
      <c r="H192" s="41">
        <f t="shared" si="7"/>
        <v>63</v>
      </c>
      <c r="I192" s="41">
        <f t="shared" si="7"/>
        <v>106.52705750035049</v>
      </c>
      <c r="J192" s="41">
        <f t="shared" si="7"/>
        <v>1456.6669179092726</v>
      </c>
      <c r="K192" s="41">
        <f t="shared" si="7"/>
        <v>58.972287500478316</v>
      </c>
      <c r="L192" s="41">
        <f t="shared" si="7"/>
        <v>47.55476999987215</v>
      </c>
      <c r="M192" s="41">
        <f t="shared" si="7"/>
        <v>1140.6493159094432</v>
      </c>
      <c r="N192" s="41">
        <f t="shared" si="7"/>
        <v>422.54465950018079</v>
      </c>
      <c r="O192" s="41">
        <f t="shared" si="7"/>
        <v>5.509453016000001</v>
      </c>
      <c r="P192" s="41">
        <f t="shared" si="7"/>
        <v>9.6313067309999987</v>
      </c>
      <c r="Q192" s="41">
        <f t="shared" si="7"/>
        <v>5.1552141220000012</v>
      </c>
      <c r="R192" s="41">
        <f t="shared" si="7"/>
        <v>0.35423889399999997</v>
      </c>
      <c r="S192" s="41">
        <f t="shared" si="7"/>
        <v>9.1692559960000004</v>
      </c>
      <c r="T192" s="41">
        <f t="shared" si="7"/>
        <v>0.46205073499999988</v>
      </c>
      <c r="U192" s="41">
        <f t="shared" si="7"/>
        <v>8.3775500000000012</v>
      </c>
      <c r="V192" s="41">
        <f t="shared" si="7"/>
        <v>19.881399999999996</v>
      </c>
      <c r="W192" s="41">
        <f t="shared" si="7"/>
        <v>120.41406051635046</v>
      </c>
      <c r="X192" s="41">
        <f t="shared" si="7"/>
        <v>1486.1796246402735</v>
      </c>
      <c r="Y192" s="41">
        <f t="shared" si="7"/>
        <v>1606.5936851566241</v>
      </c>
      <c r="Z192" s="41">
        <f t="shared" si="7"/>
        <v>1.4974799399550351</v>
      </c>
      <c r="AA192" s="41">
        <f t="shared" si="7"/>
        <v>0.69100637681604538</v>
      </c>
      <c r="AB192" s="41">
        <f t="shared" si="7"/>
        <v>5.9531264732552236</v>
      </c>
      <c r="AC192" s="41">
        <f t="shared" si="7"/>
        <v>1.2774564935648729</v>
      </c>
      <c r="AD192" s="41">
        <f t="shared" si="7"/>
        <v>27.456112542076401</v>
      </c>
      <c r="AE192" s="41">
        <f t="shared" si="7"/>
        <v>247.10501287868769</v>
      </c>
      <c r="AF192" s="41">
        <f t="shared" si="7"/>
        <v>274.56112542076409</v>
      </c>
      <c r="AG192" s="41">
        <f t="shared" si="7"/>
        <v>1.5556066407132476</v>
      </c>
      <c r="AH192" s="41">
        <f t="shared" si="7"/>
        <v>2.6463193428225362</v>
      </c>
      <c r="AI192" s="41">
        <f t="shared" si="7"/>
        <v>8.4753741114721741</v>
      </c>
      <c r="AJ192" s="41">
        <f t="shared" si="7"/>
        <v>0.24044334291600719</v>
      </c>
      <c r="AK192" s="41">
        <f t="shared" si="7"/>
        <v>0.13862669767032224</v>
      </c>
      <c r="AL192" s="41">
        <f t="shared" si="7"/>
        <v>0.35126495774952471</v>
      </c>
      <c r="AM192" s="41">
        <f t="shared" si="7"/>
        <v>3.0735064771941283</v>
      </c>
      <c r="AN192" s="41">
        <f t="shared" si="7"/>
        <v>30.241058582569259</v>
      </c>
      <c r="AO192" s="41">
        <f t="shared" si="7"/>
        <v>255.93165194790942</v>
      </c>
      <c r="AP192" s="41">
        <f t="shared" si="7"/>
        <v>18221.538319509997</v>
      </c>
      <c r="AQ192" s="41">
        <f t="shared" si="7"/>
        <v>9811.5975566550005</v>
      </c>
      <c r="AR192" s="41">
        <f t="shared" si="7"/>
        <v>28033.135876165001</v>
      </c>
      <c r="AS192" s="41">
        <f t="shared" si="7"/>
        <v>489.16462201999997</v>
      </c>
      <c r="AT192" s="41">
        <f t="shared" si="7"/>
        <v>81358.528658366995</v>
      </c>
      <c r="AU192" s="41">
        <f t="shared" si="7"/>
        <v>182125.436827606</v>
      </c>
      <c r="AV192" s="41">
        <f t="shared" si="7"/>
        <v>44431.733337799</v>
      </c>
      <c r="AW192" s="41">
        <f t="shared" si="7"/>
        <v>99539.831577152014</v>
      </c>
      <c r="AX192" s="41">
        <f t="shared" si="7"/>
        <v>42591.031587361991</v>
      </c>
      <c r="AY192" s="41">
        <f t="shared" si="7"/>
        <v>95423.940647863026</v>
      </c>
      <c r="AZ192" s="41">
        <f t="shared" si="7"/>
        <v>4.612682197142858</v>
      </c>
      <c r="BA192" s="41">
        <f t="shared" si="7"/>
        <v>9.2253644071428571</v>
      </c>
      <c r="BB192" s="41">
        <f t="shared" si="7"/>
        <v>81.86690920800001</v>
      </c>
      <c r="BC192" s="41">
        <f t="shared" si="7"/>
        <v>7532.6255268220002</v>
      </c>
      <c r="BD192" s="41">
        <f t="shared" si="7"/>
        <v>16833.110557759996</v>
      </c>
      <c r="BE192" s="41">
        <f t="shared" si="7"/>
        <v>3.4113581042857142</v>
      </c>
      <c r="BF192" s="41">
        <f t="shared" si="7"/>
        <v>6.822716221428573</v>
      </c>
      <c r="BG192" s="41">
        <f t="shared" si="7"/>
        <v>66.095981206000005</v>
      </c>
      <c r="BH192" s="41">
        <f t="shared" si="7"/>
        <v>866.26565915799983</v>
      </c>
      <c r="BI192" s="41">
        <f t="shared" si="7"/>
        <v>3.0300000000000011</v>
      </c>
      <c r="BJ192" s="41">
        <f t="shared" si="7"/>
        <v>3.1000000000000014</v>
      </c>
      <c r="BK192" s="41">
        <f t="shared" si="7"/>
        <v>8.4299999999999926</v>
      </c>
      <c r="BL192" s="41">
        <f t="shared" si="7"/>
        <v>8.4799999999999915</v>
      </c>
    </row>
    <row r="193" spans="1:64" s="37" customFormat="1" x14ac:dyDescent="0.2">
      <c r="A193" s="7"/>
      <c r="B193" s="36">
        <v>9</v>
      </c>
      <c r="C193" s="34" t="s">
        <v>225</v>
      </c>
      <c r="D193" s="41">
        <f>IF(D115="－","－",MAX(D115:D122))</f>
        <v>5.8360700039999998</v>
      </c>
      <c r="E193" s="41">
        <f>IF(E115="－","－",SUM(E115:E122))</f>
        <v>264</v>
      </c>
      <c r="F193" s="41">
        <f t="shared" ref="F193:BL193" si="8">IF(F115="－","－",SUM(F115:F122))</f>
        <v>7</v>
      </c>
      <c r="G193" s="41">
        <f t="shared" si="8"/>
        <v>41</v>
      </c>
      <c r="H193" s="41">
        <f t="shared" si="8"/>
        <v>216</v>
      </c>
      <c r="I193" s="41">
        <f t="shared" si="8"/>
        <v>9.7043552637505318E-2</v>
      </c>
      <c r="J193" s="41">
        <f t="shared" si="8"/>
        <v>9.1658294039277681</v>
      </c>
      <c r="K193" s="41">
        <f t="shared" si="8"/>
        <v>9.3907552637578565E-2</v>
      </c>
      <c r="L193" s="41">
        <f t="shared" si="8"/>
        <v>3.1359999999267529E-3</v>
      </c>
      <c r="M193" s="41">
        <f t="shared" si="8"/>
        <v>5.8083309565609298</v>
      </c>
      <c r="N193" s="41">
        <f t="shared" si="8"/>
        <v>3.4545420000043423</v>
      </c>
      <c r="O193" s="41">
        <f t="shared" si="8"/>
        <v>0.15019424999999997</v>
      </c>
      <c r="P193" s="41">
        <f t="shared" si="8"/>
        <v>0.237380748</v>
      </c>
      <c r="Q193" s="41">
        <f t="shared" si="8"/>
        <v>0.141369156</v>
      </c>
      <c r="R193" s="41">
        <f t="shared" si="8"/>
        <v>8.8250940000000003E-3</v>
      </c>
      <c r="S193" s="41">
        <f t="shared" si="8"/>
        <v>0.22586975499999998</v>
      </c>
      <c r="T193" s="41">
        <f t="shared" si="8"/>
        <v>1.1510993000000001E-2</v>
      </c>
      <c r="U193" s="41">
        <f t="shared" si="8"/>
        <v>1.11795</v>
      </c>
      <c r="V193" s="41">
        <f t="shared" si="8"/>
        <v>2.6497000000000002</v>
      </c>
      <c r="W193" s="41">
        <f t="shared" si="8"/>
        <v>1.3651878026375053</v>
      </c>
      <c r="X193" s="41">
        <f t="shared" si="8"/>
        <v>12.052910151927769</v>
      </c>
      <c r="Y193" s="41">
        <f t="shared" si="8"/>
        <v>13.418097954565273</v>
      </c>
      <c r="Z193" s="41">
        <f t="shared" si="8"/>
        <v>3.884012986621551E-3</v>
      </c>
      <c r="AA193" s="41">
        <f t="shared" si="8"/>
        <v>8.3117877913701219E-4</v>
      </c>
      <c r="AB193" s="41">
        <f t="shared" si="8"/>
        <v>8.3117849999999997E-4</v>
      </c>
      <c r="AC193" s="41">
        <f t="shared" si="8"/>
        <v>1.5900342030495428E-3</v>
      </c>
      <c r="AD193" s="41">
        <f t="shared" si="8"/>
        <v>0.10749154441695388</v>
      </c>
      <c r="AE193" s="41">
        <f t="shared" si="8"/>
        <v>0.96742389975258491</v>
      </c>
      <c r="AF193" s="41">
        <f t="shared" si="8"/>
        <v>1.0749154441695388</v>
      </c>
      <c r="AG193" s="41">
        <f t="shared" si="8"/>
        <v>0.19801778668637168</v>
      </c>
      <c r="AH193" s="41">
        <f t="shared" si="8"/>
        <v>0.3368578440181953</v>
      </c>
      <c r="AI193" s="41">
        <f t="shared" si="8"/>
        <v>1.0788555274636797</v>
      </c>
      <c r="AJ193" s="41">
        <f t="shared" si="8"/>
        <v>8.4833631377821816E-5</v>
      </c>
      <c r="AK193" s="41">
        <f t="shared" si="8"/>
        <v>1.025165637093917E-4</v>
      </c>
      <c r="AL193" s="41">
        <f t="shared" si="8"/>
        <v>2.564022685616809E-4</v>
      </c>
      <c r="AM193" s="41">
        <f t="shared" si="8"/>
        <v>0.19969265452079904</v>
      </c>
      <c r="AN193" s="41">
        <f t="shared" si="8"/>
        <v>0.4444519049988585</v>
      </c>
      <c r="AO193" s="41">
        <f t="shared" si="8"/>
        <v>2.0465358294848266</v>
      </c>
      <c r="AP193" s="41">
        <f t="shared" si="8"/>
        <v>170.67961731200003</v>
      </c>
      <c r="AQ193" s="41">
        <f t="shared" si="8"/>
        <v>91.904409321000003</v>
      </c>
      <c r="AR193" s="41">
        <f t="shared" si="8"/>
        <v>262.58402663300001</v>
      </c>
      <c r="AS193" s="41">
        <f t="shared" si="8"/>
        <v>5.7832345039999993</v>
      </c>
      <c r="AT193" s="41">
        <f t="shared" si="8"/>
        <v>762.57894241399993</v>
      </c>
      <c r="AU193" s="41">
        <f t="shared" si="8"/>
        <v>1652.20301511</v>
      </c>
      <c r="AV193" s="41">
        <f t="shared" si="8"/>
        <v>502.86213683900002</v>
      </c>
      <c r="AW193" s="41">
        <f t="shared" si="8"/>
        <v>1089.252288895</v>
      </c>
      <c r="AX193" s="41">
        <f t="shared" si="8"/>
        <v>471.154519429</v>
      </c>
      <c r="AY193" s="41">
        <f t="shared" si="8"/>
        <v>1020.576847766</v>
      </c>
      <c r="AZ193" s="41">
        <f t="shared" si="8"/>
        <v>1.0424633442857143</v>
      </c>
      <c r="BA193" s="41">
        <f t="shared" si="8"/>
        <v>2.0849266900000001</v>
      </c>
      <c r="BB193" s="41">
        <f t="shared" si="8"/>
        <v>3.4504406700000003</v>
      </c>
      <c r="BC193" s="41">
        <f t="shared" si="8"/>
        <v>250.80294815600001</v>
      </c>
      <c r="BD193" s="41">
        <f t="shared" si="8"/>
        <v>548.48471062600004</v>
      </c>
      <c r="BE193" s="41">
        <f t="shared" si="8"/>
        <v>2.2405458871428574</v>
      </c>
      <c r="BF193" s="41">
        <f t="shared" si="8"/>
        <v>4.4810917800000007</v>
      </c>
      <c r="BG193" s="41">
        <f t="shared" si="8"/>
        <v>15.007839289</v>
      </c>
      <c r="BH193" s="41">
        <f t="shared" si="8"/>
        <v>74.539147801999988</v>
      </c>
      <c r="BI193" s="41">
        <f t="shared" si="8"/>
        <v>0.06</v>
      </c>
      <c r="BJ193" s="41">
        <f t="shared" si="8"/>
        <v>0.06</v>
      </c>
      <c r="BK193" s="41">
        <f t="shared" si="8"/>
        <v>0.09</v>
      </c>
      <c r="BL193" s="41">
        <f t="shared" si="8"/>
        <v>0.09</v>
      </c>
    </row>
    <row r="194" spans="1:64" s="37" customFormat="1" x14ac:dyDescent="0.2">
      <c r="A194" s="7"/>
      <c r="B194" s="36">
        <v>10</v>
      </c>
      <c r="C194" s="34" t="s">
        <v>3</v>
      </c>
      <c r="D194" s="41">
        <f>IF(D123="－","－",MAX(D123:D132))</f>
        <v>4.5626950739999996</v>
      </c>
      <c r="E194" s="41">
        <f>IF(E123="－","－",SUM(E123:E132))</f>
        <v>329</v>
      </c>
      <c r="F194" s="41">
        <f t="shared" ref="F194:BL194" si="9">IF(F123="－","－",SUM(F123:F132))</f>
        <v>0</v>
      </c>
      <c r="G194" s="41">
        <f t="shared" si="9"/>
        <v>0</v>
      </c>
      <c r="H194" s="41">
        <f t="shared" si="9"/>
        <v>329</v>
      </c>
      <c r="I194" s="41">
        <f t="shared" si="9"/>
        <v>0</v>
      </c>
      <c r="J194" s="41">
        <f t="shared" si="9"/>
        <v>0</v>
      </c>
      <c r="K194" s="41">
        <f t="shared" si="9"/>
        <v>0</v>
      </c>
      <c r="L194" s="41">
        <f t="shared" si="9"/>
        <v>0</v>
      </c>
      <c r="M194" s="41">
        <f t="shared" si="9"/>
        <v>0</v>
      </c>
      <c r="N194" s="41">
        <f t="shared" si="9"/>
        <v>0</v>
      </c>
      <c r="O194" s="41">
        <f t="shared" si="9"/>
        <v>0</v>
      </c>
      <c r="P194" s="41">
        <f t="shared" si="9"/>
        <v>0</v>
      </c>
      <c r="Q194" s="41">
        <f t="shared" si="9"/>
        <v>0</v>
      </c>
      <c r="R194" s="41">
        <f t="shared" si="9"/>
        <v>0</v>
      </c>
      <c r="S194" s="41">
        <f t="shared" si="9"/>
        <v>0</v>
      </c>
      <c r="T194" s="41">
        <f t="shared" si="9"/>
        <v>0</v>
      </c>
      <c r="U194" s="41">
        <f t="shared" si="9"/>
        <v>0</v>
      </c>
      <c r="V194" s="41">
        <f t="shared" si="9"/>
        <v>0</v>
      </c>
      <c r="W194" s="41">
        <f t="shared" si="9"/>
        <v>0</v>
      </c>
      <c r="X194" s="41">
        <f t="shared" si="9"/>
        <v>0</v>
      </c>
      <c r="Y194" s="41">
        <f t="shared" si="9"/>
        <v>0</v>
      </c>
      <c r="Z194" s="41">
        <f t="shared" si="9"/>
        <v>0</v>
      </c>
      <c r="AA194" s="41">
        <f t="shared" si="9"/>
        <v>0</v>
      </c>
      <c r="AB194" s="41">
        <f t="shared" si="9"/>
        <v>0</v>
      </c>
      <c r="AC194" s="41">
        <f t="shared" si="9"/>
        <v>0</v>
      </c>
      <c r="AD194" s="41">
        <f t="shared" si="9"/>
        <v>0</v>
      </c>
      <c r="AE194" s="41">
        <f t="shared" si="9"/>
        <v>0</v>
      </c>
      <c r="AF194" s="41">
        <f t="shared" si="9"/>
        <v>0</v>
      </c>
      <c r="AG194" s="41">
        <f t="shared" si="9"/>
        <v>0</v>
      </c>
      <c r="AH194" s="41">
        <f t="shared" si="9"/>
        <v>0</v>
      </c>
      <c r="AI194" s="41">
        <f t="shared" si="9"/>
        <v>0</v>
      </c>
      <c r="AJ194" s="41">
        <f t="shared" si="9"/>
        <v>0</v>
      </c>
      <c r="AK194" s="41">
        <f t="shared" si="9"/>
        <v>0</v>
      </c>
      <c r="AL194" s="41">
        <f t="shared" si="9"/>
        <v>0</v>
      </c>
      <c r="AM194" s="41">
        <f t="shared" si="9"/>
        <v>0</v>
      </c>
      <c r="AN194" s="41">
        <f t="shared" si="9"/>
        <v>0</v>
      </c>
      <c r="AO194" s="41">
        <f t="shared" si="9"/>
        <v>0</v>
      </c>
      <c r="AP194" s="41">
        <f t="shared" si="9"/>
        <v>0</v>
      </c>
      <c r="AQ194" s="41">
        <f t="shared" si="9"/>
        <v>0</v>
      </c>
      <c r="AR194" s="41">
        <f t="shared" si="9"/>
        <v>0</v>
      </c>
      <c r="AS194" s="41">
        <f t="shared" si="9"/>
        <v>0</v>
      </c>
      <c r="AT194" s="41">
        <f t="shared" si="9"/>
        <v>0</v>
      </c>
      <c r="AU194" s="41">
        <f t="shared" si="9"/>
        <v>0</v>
      </c>
      <c r="AV194" s="41">
        <f t="shared" si="9"/>
        <v>0</v>
      </c>
      <c r="AW194" s="41">
        <f t="shared" si="9"/>
        <v>0</v>
      </c>
      <c r="AX194" s="41">
        <f t="shared" si="9"/>
        <v>0</v>
      </c>
      <c r="AY194" s="41">
        <f t="shared" si="9"/>
        <v>0</v>
      </c>
      <c r="AZ194" s="41">
        <f t="shared" si="9"/>
        <v>0</v>
      </c>
      <c r="BA194" s="41">
        <f t="shared" si="9"/>
        <v>0</v>
      </c>
      <c r="BB194" s="41">
        <f t="shared" si="9"/>
        <v>0</v>
      </c>
      <c r="BC194" s="41">
        <f t="shared" si="9"/>
        <v>0</v>
      </c>
      <c r="BD194" s="41">
        <f t="shared" si="9"/>
        <v>0</v>
      </c>
      <c r="BE194" s="41">
        <f t="shared" si="9"/>
        <v>0</v>
      </c>
      <c r="BF194" s="41">
        <f t="shared" si="9"/>
        <v>0</v>
      </c>
      <c r="BG194" s="41">
        <f t="shared" si="9"/>
        <v>0.113416956</v>
      </c>
      <c r="BH194" s="41">
        <f t="shared" si="9"/>
        <v>0.674905062</v>
      </c>
      <c r="BI194" s="41">
        <f t="shared" si="9"/>
        <v>0</v>
      </c>
      <c r="BJ194" s="41">
        <f t="shared" si="9"/>
        <v>0</v>
      </c>
      <c r="BK194" s="41">
        <f t="shared" si="9"/>
        <v>0</v>
      </c>
      <c r="BL194" s="41">
        <f t="shared" si="9"/>
        <v>0</v>
      </c>
    </row>
    <row r="195" spans="1:64" s="37" customFormat="1" x14ac:dyDescent="0.2">
      <c r="A195" s="7"/>
      <c r="B195" s="36">
        <v>11</v>
      </c>
      <c r="C195" s="34" t="s">
        <v>14</v>
      </c>
      <c r="D195" s="41">
        <f>IF(D133="－","－",MAX(D133:D150))</f>
        <v>4.7257389329999997</v>
      </c>
      <c r="E195" s="41">
        <f>IF(E133="－","－",SUM(E133:E150))</f>
        <v>314</v>
      </c>
      <c r="F195" s="41">
        <f t="shared" ref="F195:BL195" si="10">IF(F133="－","－",SUM(F133:F150))</f>
        <v>0</v>
      </c>
      <c r="G195" s="41">
        <f t="shared" si="10"/>
        <v>0</v>
      </c>
      <c r="H195" s="41">
        <f t="shared" si="10"/>
        <v>314</v>
      </c>
      <c r="I195" s="41">
        <f t="shared" si="10"/>
        <v>0</v>
      </c>
      <c r="J195" s="41">
        <f t="shared" si="10"/>
        <v>0</v>
      </c>
      <c r="K195" s="41">
        <f t="shared" si="10"/>
        <v>0</v>
      </c>
      <c r="L195" s="41">
        <f t="shared" si="10"/>
        <v>0</v>
      </c>
      <c r="M195" s="41">
        <f t="shared" si="10"/>
        <v>0</v>
      </c>
      <c r="N195" s="41">
        <f t="shared" si="10"/>
        <v>0</v>
      </c>
      <c r="O195" s="41">
        <f t="shared" si="10"/>
        <v>0</v>
      </c>
      <c r="P195" s="41">
        <f t="shared" si="10"/>
        <v>0</v>
      </c>
      <c r="Q195" s="41">
        <f t="shared" si="10"/>
        <v>0</v>
      </c>
      <c r="R195" s="41">
        <f t="shared" si="10"/>
        <v>0</v>
      </c>
      <c r="S195" s="41">
        <f t="shared" si="10"/>
        <v>0</v>
      </c>
      <c r="T195" s="41">
        <f t="shared" si="10"/>
        <v>0</v>
      </c>
      <c r="U195" s="41">
        <f t="shared" si="10"/>
        <v>0</v>
      </c>
      <c r="V195" s="41">
        <f t="shared" si="10"/>
        <v>0</v>
      </c>
      <c r="W195" s="41">
        <f t="shared" si="10"/>
        <v>0</v>
      </c>
      <c r="X195" s="41">
        <f t="shared" si="10"/>
        <v>0</v>
      </c>
      <c r="Y195" s="41">
        <f t="shared" si="10"/>
        <v>0</v>
      </c>
      <c r="Z195" s="41">
        <f t="shared" si="10"/>
        <v>0</v>
      </c>
      <c r="AA195" s="41">
        <f t="shared" si="10"/>
        <v>0</v>
      </c>
      <c r="AB195" s="41">
        <f t="shared" si="10"/>
        <v>0</v>
      </c>
      <c r="AC195" s="41">
        <f t="shared" si="10"/>
        <v>0</v>
      </c>
      <c r="AD195" s="41">
        <f t="shared" si="10"/>
        <v>0</v>
      </c>
      <c r="AE195" s="41">
        <f t="shared" si="10"/>
        <v>0</v>
      </c>
      <c r="AF195" s="41">
        <f t="shared" si="10"/>
        <v>0</v>
      </c>
      <c r="AG195" s="41">
        <f t="shared" si="10"/>
        <v>0</v>
      </c>
      <c r="AH195" s="41">
        <f t="shared" si="10"/>
        <v>0</v>
      </c>
      <c r="AI195" s="41">
        <f t="shared" si="10"/>
        <v>0</v>
      </c>
      <c r="AJ195" s="41">
        <f t="shared" si="10"/>
        <v>0</v>
      </c>
      <c r="AK195" s="41">
        <f t="shared" si="10"/>
        <v>0</v>
      </c>
      <c r="AL195" s="41">
        <f t="shared" si="10"/>
        <v>0</v>
      </c>
      <c r="AM195" s="41">
        <f t="shared" si="10"/>
        <v>0</v>
      </c>
      <c r="AN195" s="41">
        <f t="shared" si="10"/>
        <v>0</v>
      </c>
      <c r="AO195" s="41">
        <f t="shared" si="10"/>
        <v>0</v>
      </c>
      <c r="AP195" s="41">
        <f t="shared" si="10"/>
        <v>0</v>
      </c>
      <c r="AQ195" s="41">
        <f t="shared" si="10"/>
        <v>0</v>
      </c>
      <c r="AR195" s="41">
        <f t="shared" si="10"/>
        <v>0</v>
      </c>
      <c r="AS195" s="41">
        <f t="shared" si="10"/>
        <v>0</v>
      </c>
      <c r="AT195" s="41">
        <f t="shared" si="10"/>
        <v>0</v>
      </c>
      <c r="AU195" s="41">
        <f t="shared" si="10"/>
        <v>0</v>
      </c>
      <c r="AV195" s="41">
        <f t="shared" si="10"/>
        <v>0</v>
      </c>
      <c r="AW195" s="41">
        <f t="shared" si="10"/>
        <v>0</v>
      </c>
      <c r="AX195" s="41">
        <f t="shared" si="10"/>
        <v>0</v>
      </c>
      <c r="AY195" s="41">
        <f t="shared" si="10"/>
        <v>0</v>
      </c>
      <c r="AZ195" s="41">
        <f t="shared" si="10"/>
        <v>0</v>
      </c>
      <c r="BA195" s="41">
        <f t="shared" si="10"/>
        <v>0</v>
      </c>
      <c r="BB195" s="41">
        <f t="shared" si="10"/>
        <v>0.38789353900000001</v>
      </c>
      <c r="BC195" s="41">
        <f t="shared" si="10"/>
        <v>21.436152532999998</v>
      </c>
      <c r="BD195" s="41">
        <f t="shared" si="10"/>
        <v>49.051354173999997</v>
      </c>
      <c r="BE195" s="41">
        <f t="shared" si="10"/>
        <v>2.7916051428571429E-2</v>
      </c>
      <c r="BF195" s="41">
        <f t="shared" si="10"/>
        <v>5.5832102857142858E-2</v>
      </c>
      <c r="BG195" s="41">
        <f t="shared" si="10"/>
        <v>1.7230661889999999</v>
      </c>
      <c r="BH195" s="41">
        <f t="shared" si="10"/>
        <v>8.9251037990000004</v>
      </c>
      <c r="BI195" s="41">
        <f t="shared" si="10"/>
        <v>0</v>
      </c>
      <c r="BJ195" s="41">
        <f t="shared" si="10"/>
        <v>0</v>
      </c>
      <c r="BK195" s="41">
        <f t="shared" si="10"/>
        <v>0</v>
      </c>
      <c r="BL195" s="41">
        <f t="shared" si="10"/>
        <v>0</v>
      </c>
    </row>
    <row r="196" spans="1:64" s="37" customFormat="1" x14ac:dyDescent="0.2">
      <c r="A196" s="7"/>
      <c r="B196" s="36">
        <v>12</v>
      </c>
      <c r="C196" s="34" t="s">
        <v>235</v>
      </c>
      <c r="D196" s="41">
        <f>IF(D151="－","－",MAX(D151:D169))</f>
        <v>5.514339423</v>
      </c>
      <c r="E196" s="41">
        <f>IF(E151="－","－",SUM(E151:E169))</f>
        <v>179</v>
      </c>
      <c r="F196" s="41">
        <f t="shared" ref="F196:BL196" si="11">IF(F151="－","－",SUM(F151:F169))</f>
        <v>0</v>
      </c>
      <c r="G196" s="41">
        <f t="shared" si="11"/>
        <v>13</v>
      </c>
      <c r="H196" s="41">
        <f t="shared" si="11"/>
        <v>166</v>
      </c>
      <c r="I196" s="41">
        <f t="shared" si="11"/>
        <v>0</v>
      </c>
      <c r="J196" s="41">
        <f t="shared" si="11"/>
        <v>0</v>
      </c>
      <c r="K196" s="41">
        <f t="shared" si="11"/>
        <v>0</v>
      </c>
      <c r="L196" s="41">
        <f t="shared" si="11"/>
        <v>0</v>
      </c>
      <c r="M196" s="41">
        <f t="shared" si="11"/>
        <v>0</v>
      </c>
      <c r="N196" s="41">
        <f t="shared" si="11"/>
        <v>0</v>
      </c>
      <c r="O196" s="41">
        <f t="shared" si="11"/>
        <v>7.3958327000000004E-2</v>
      </c>
      <c r="P196" s="41">
        <f t="shared" si="11"/>
        <v>0.13088126600000002</v>
      </c>
      <c r="Q196" s="41">
        <f t="shared" si="11"/>
        <v>6.7427379999999995E-2</v>
      </c>
      <c r="R196" s="41">
        <f t="shared" si="11"/>
        <v>6.5309470000000005E-3</v>
      </c>
      <c r="S196" s="41">
        <f t="shared" si="11"/>
        <v>0.12236263699999998</v>
      </c>
      <c r="T196" s="41">
        <f t="shared" si="11"/>
        <v>8.5186289999999998E-3</v>
      </c>
      <c r="U196" s="41">
        <f t="shared" si="11"/>
        <v>0.21600000000000003</v>
      </c>
      <c r="V196" s="41">
        <f t="shared" si="11"/>
        <v>0.51839999999999997</v>
      </c>
      <c r="W196" s="41">
        <f t="shared" si="11"/>
        <v>0.28995832700000007</v>
      </c>
      <c r="X196" s="41">
        <f t="shared" si="11"/>
        <v>0.64928126599999991</v>
      </c>
      <c r="Y196" s="41">
        <f t="shared" si="11"/>
        <v>0.93923959300000004</v>
      </c>
      <c r="Z196" s="41">
        <f t="shared" si="11"/>
        <v>0</v>
      </c>
      <c r="AA196" s="41">
        <f t="shared" si="11"/>
        <v>0</v>
      </c>
      <c r="AB196" s="41">
        <f t="shared" si="11"/>
        <v>0</v>
      </c>
      <c r="AC196" s="41">
        <f t="shared" si="11"/>
        <v>0</v>
      </c>
      <c r="AD196" s="41">
        <f t="shared" si="11"/>
        <v>0</v>
      </c>
      <c r="AE196" s="41">
        <f t="shared" si="11"/>
        <v>0</v>
      </c>
      <c r="AF196" s="41">
        <f t="shared" si="11"/>
        <v>0</v>
      </c>
      <c r="AG196" s="41">
        <f t="shared" si="11"/>
        <v>4.4161930107010895E-2</v>
      </c>
      <c r="AH196" s="41">
        <f t="shared" si="11"/>
        <v>7.5126042021122011E-2</v>
      </c>
      <c r="AI196" s="41">
        <f t="shared" si="11"/>
        <v>0.24060637782440425</v>
      </c>
      <c r="AJ196" s="41">
        <f t="shared" si="11"/>
        <v>0</v>
      </c>
      <c r="AK196" s="41">
        <f t="shared" si="11"/>
        <v>0</v>
      </c>
      <c r="AL196" s="41">
        <f t="shared" si="11"/>
        <v>0</v>
      </c>
      <c r="AM196" s="41">
        <f t="shared" si="11"/>
        <v>4.4161930107010895E-2</v>
      </c>
      <c r="AN196" s="41">
        <f t="shared" si="11"/>
        <v>7.5126042021122011E-2</v>
      </c>
      <c r="AO196" s="41">
        <f t="shared" si="11"/>
        <v>0.24060637782440425</v>
      </c>
      <c r="AP196" s="41">
        <f t="shared" si="11"/>
        <v>1.0463231290000001</v>
      </c>
      <c r="AQ196" s="41">
        <f t="shared" si="11"/>
        <v>0.56340475899999998</v>
      </c>
      <c r="AR196" s="41">
        <f t="shared" si="11"/>
        <v>1.6097278880000001</v>
      </c>
      <c r="AS196" s="41">
        <f t="shared" si="11"/>
        <v>0</v>
      </c>
      <c r="AT196" s="41">
        <f t="shared" si="11"/>
        <v>0</v>
      </c>
      <c r="AU196" s="41">
        <f t="shared" si="11"/>
        <v>0</v>
      </c>
      <c r="AV196" s="41">
        <f t="shared" si="11"/>
        <v>0</v>
      </c>
      <c r="AW196" s="41">
        <f t="shared" si="11"/>
        <v>0</v>
      </c>
      <c r="AX196" s="41">
        <f t="shared" si="11"/>
        <v>0</v>
      </c>
      <c r="AY196" s="41">
        <f t="shared" si="11"/>
        <v>0</v>
      </c>
      <c r="AZ196" s="41">
        <f t="shared" si="11"/>
        <v>0</v>
      </c>
      <c r="BA196" s="41">
        <f t="shared" si="11"/>
        <v>0</v>
      </c>
      <c r="BB196" s="41">
        <f t="shared" si="11"/>
        <v>7.6982316490000002</v>
      </c>
      <c r="BC196" s="41">
        <f t="shared" si="11"/>
        <v>478.50362593</v>
      </c>
      <c r="BD196" s="41">
        <f t="shared" si="11"/>
        <v>1117.019524758</v>
      </c>
      <c r="BE196" s="41">
        <f t="shared" si="11"/>
        <v>0.54398055857142857</v>
      </c>
      <c r="BF196" s="41">
        <f t="shared" si="11"/>
        <v>1.0879611257142856</v>
      </c>
      <c r="BG196" s="41">
        <f t="shared" si="11"/>
        <v>21.118674055000003</v>
      </c>
      <c r="BH196" s="41">
        <f t="shared" si="11"/>
        <v>189.71468139799998</v>
      </c>
      <c r="BI196" s="41">
        <f t="shared" si="11"/>
        <v>0</v>
      </c>
      <c r="BJ196" s="41">
        <f t="shared" si="11"/>
        <v>0</v>
      </c>
      <c r="BK196" s="41">
        <f t="shared" si="11"/>
        <v>0</v>
      </c>
      <c r="BL196" s="41">
        <f t="shared" si="11"/>
        <v>0</v>
      </c>
    </row>
    <row r="197" spans="1:64" s="37" customFormat="1" x14ac:dyDescent="0.2">
      <c r="A197" s="7"/>
      <c r="B197" s="36">
        <v>13</v>
      </c>
      <c r="C197" s="34" t="s">
        <v>255</v>
      </c>
      <c r="D197" s="41" t="str">
        <f>IF(D170="－","－",MAX(D170:D177))</f>
        <v>－</v>
      </c>
      <c r="E197" s="41" t="str">
        <f>IF(E170="－","－",SUM(E170:E177))</f>
        <v>－</v>
      </c>
      <c r="F197" s="41" t="str">
        <f t="shared" ref="F197:BL197" si="12">IF(F170="－","－",SUM(F170:F177))</f>
        <v>－</v>
      </c>
      <c r="G197" s="41" t="str">
        <f t="shared" si="12"/>
        <v>－</v>
      </c>
      <c r="H197" s="41" t="str">
        <f t="shared" si="12"/>
        <v>－</v>
      </c>
      <c r="I197" s="41" t="str">
        <f t="shared" si="12"/>
        <v>－</v>
      </c>
      <c r="J197" s="41" t="str">
        <f t="shared" si="12"/>
        <v>－</v>
      </c>
      <c r="K197" s="41" t="str">
        <f t="shared" si="12"/>
        <v>－</v>
      </c>
      <c r="L197" s="41" t="str">
        <f t="shared" si="12"/>
        <v>－</v>
      </c>
      <c r="M197" s="41" t="str">
        <f t="shared" si="12"/>
        <v>－</v>
      </c>
      <c r="N197" s="41" t="str">
        <f t="shared" si="12"/>
        <v>－</v>
      </c>
      <c r="O197" s="41" t="str">
        <f t="shared" si="12"/>
        <v>－</v>
      </c>
      <c r="P197" s="41" t="str">
        <f t="shared" si="12"/>
        <v>－</v>
      </c>
      <c r="Q197" s="41" t="str">
        <f t="shared" si="12"/>
        <v>－</v>
      </c>
      <c r="R197" s="41" t="str">
        <f t="shared" si="12"/>
        <v>－</v>
      </c>
      <c r="S197" s="41" t="str">
        <f t="shared" si="12"/>
        <v>－</v>
      </c>
      <c r="T197" s="41" t="str">
        <f t="shared" si="12"/>
        <v>－</v>
      </c>
      <c r="U197" s="41" t="str">
        <f t="shared" si="12"/>
        <v>－</v>
      </c>
      <c r="V197" s="41" t="str">
        <f t="shared" si="12"/>
        <v>－</v>
      </c>
      <c r="W197" s="41" t="str">
        <f t="shared" si="12"/>
        <v>－</v>
      </c>
      <c r="X197" s="41" t="str">
        <f t="shared" si="12"/>
        <v>－</v>
      </c>
      <c r="Y197" s="41" t="str">
        <f t="shared" si="12"/>
        <v>－</v>
      </c>
      <c r="Z197" s="41" t="str">
        <f t="shared" si="12"/>
        <v>－</v>
      </c>
      <c r="AA197" s="41" t="str">
        <f t="shared" si="12"/>
        <v>－</v>
      </c>
      <c r="AB197" s="41" t="str">
        <f t="shared" si="12"/>
        <v>－</v>
      </c>
      <c r="AC197" s="41" t="str">
        <f t="shared" si="12"/>
        <v>－</v>
      </c>
      <c r="AD197" s="41" t="str">
        <f t="shared" si="12"/>
        <v>－</v>
      </c>
      <c r="AE197" s="41" t="str">
        <f t="shared" si="12"/>
        <v>－</v>
      </c>
      <c r="AF197" s="41" t="str">
        <f t="shared" si="12"/>
        <v>－</v>
      </c>
      <c r="AG197" s="41" t="str">
        <f t="shared" si="12"/>
        <v>－</v>
      </c>
      <c r="AH197" s="41" t="str">
        <f t="shared" si="12"/>
        <v>－</v>
      </c>
      <c r="AI197" s="41" t="str">
        <f t="shared" si="12"/>
        <v>－</v>
      </c>
      <c r="AJ197" s="41" t="str">
        <f t="shared" si="12"/>
        <v>－</v>
      </c>
      <c r="AK197" s="41" t="str">
        <f t="shared" si="12"/>
        <v>－</v>
      </c>
      <c r="AL197" s="41" t="str">
        <f t="shared" si="12"/>
        <v>－</v>
      </c>
      <c r="AM197" s="41" t="str">
        <f t="shared" si="12"/>
        <v>－</v>
      </c>
      <c r="AN197" s="41" t="str">
        <f t="shared" si="12"/>
        <v>－</v>
      </c>
      <c r="AO197" s="41" t="str">
        <f t="shared" si="12"/>
        <v>－</v>
      </c>
      <c r="AP197" s="41" t="str">
        <f t="shared" si="12"/>
        <v>－</v>
      </c>
      <c r="AQ197" s="41" t="str">
        <f t="shared" si="12"/>
        <v>－</v>
      </c>
      <c r="AR197" s="41" t="str">
        <f t="shared" si="12"/>
        <v>－</v>
      </c>
      <c r="AS197" s="41" t="str">
        <f t="shared" si="12"/>
        <v>－</v>
      </c>
      <c r="AT197" s="41" t="str">
        <f t="shared" si="12"/>
        <v>－</v>
      </c>
      <c r="AU197" s="41" t="str">
        <f t="shared" si="12"/>
        <v>－</v>
      </c>
      <c r="AV197" s="41" t="str">
        <f t="shared" si="12"/>
        <v>－</v>
      </c>
      <c r="AW197" s="41" t="str">
        <f t="shared" si="12"/>
        <v>－</v>
      </c>
      <c r="AX197" s="41" t="str">
        <f t="shared" si="12"/>
        <v>－</v>
      </c>
      <c r="AY197" s="41" t="str">
        <f t="shared" si="12"/>
        <v>－</v>
      </c>
      <c r="AZ197" s="41" t="str">
        <f t="shared" si="12"/>
        <v>－</v>
      </c>
      <c r="BA197" s="41" t="str">
        <f t="shared" si="12"/>
        <v>－</v>
      </c>
      <c r="BB197" s="41" t="str">
        <f t="shared" si="12"/>
        <v>－</v>
      </c>
      <c r="BC197" s="41" t="str">
        <f t="shared" si="12"/>
        <v>－</v>
      </c>
      <c r="BD197" s="41" t="str">
        <f t="shared" si="12"/>
        <v>－</v>
      </c>
      <c r="BE197" s="41" t="str">
        <f t="shared" si="12"/>
        <v>－</v>
      </c>
      <c r="BF197" s="41" t="str">
        <f t="shared" si="12"/>
        <v>－</v>
      </c>
      <c r="BG197" s="41" t="str">
        <f t="shared" si="12"/>
        <v>－</v>
      </c>
      <c r="BH197" s="41" t="str">
        <f t="shared" si="12"/>
        <v>－</v>
      </c>
      <c r="BI197" s="41" t="str">
        <f t="shared" si="12"/>
        <v>－</v>
      </c>
      <c r="BJ197" s="41" t="str">
        <f t="shared" si="12"/>
        <v>－</v>
      </c>
      <c r="BK197" s="41" t="str">
        <f t="shared" si="12"/>
        <v>－</v>
      </c>
      <c r="BL197" s="41" t="str">
        <f t="shared" si="12"/>
        <v>－</v>
      </c>
    </row>
    <row r="198" spans="1:64" s="37" customFormat="1" x14ac:dyDescent="0.2">
      <c r="A198" s="7"/>
      <c r="B198" s="36">
        <v>14</v>
      </c>
      <c r="C198" s="34" t="s">
        <v>264</v>
      </c>
      <c r="D198" s="41" t="str">
        <f>IF(D178="－","－",MAX(D178:D182))</f>
        <v>－</v>
      </c>
      <c r="E198" s="41" t="str">
        <f>IF(E178="－","－",SUM(E178:E182))</f>
        <v>－</v>
      </c>
      <c r="F198" s="41" t="str">
        <f t="shared" ref="F198:BL198" si="13">IF(F178="－","－",SUM(F178:F182))</f>
        <v>－</v>
      </c>
      <c r="G198" s="41" t="str">
        <f t="shared" si="13"/>
        <v>－</v>
      </c>
      <c r="H198" s="41" t="str">
        <f t="shared" si="13"/>
        <v>－</v>
      </c>
      <c r="I198" s="41" t="str">
        <f t="shared" si="13"/>
        <v>－</v>
      </c>
      <c r="J198" s="41" t="str">
        <f t="shared" si="13"/>
        <v>－</v>
      </c>
      <c r="K198" s="41" t="str">
        <f t="shared" si="13"/>
        <v>－</v>
      </c>
      <c r="L198" s="41" t="str">
        <f t="shared" si="13"/>
        <v>－</v>
      </c>
      <c r="M198" s="41" t="str">
        <f t="shared" si="13"/>
        <v>－</v>
      </c>
      <c r="N198" s="41" t="str">
        <f t="shared" si="13"/>
        <v>－</v>
      </c>
      <c r="O198" s="41" t="str">
        <f t="shared" si="13"/>
        <v>－</v>
      </c>
      <c r="P198" s="41" t="str">
        <f t="shared" si="13"/>
        <v>－</v>
      </c>
      <c r="Q198" s="41" t="str">
        <f t="shared" si="13"/>
        <v>－</v>
      </c>
      <c r="R198" s="41" t="str">
        <f t="shared" si="13"/>
        <v>－</v>
      </c>
      <c r="S198" s="41" t="str">
        <f t="shared" si="13"/>
        <v>－</v>
      </c>
      <c r="T198" s="41" t="str">
        <f t="shared" si="13"/>
        <v>－</v>
      </c>
      <c r="U198" s="41" t="str">
        <f t="shared" si="13"/>
        <v>－</v>
      </c>
      <c r="V198" s="41" t="str">
        <f t="shared" si="13"/>
        <v>－</v>
      </c>
      <c r="W198" s="41" t="str">
        <f t="shared" si="13"/>
        <v>－</v>
      </c>
      <c r="X198" s="41" t="str">
        <f t="shared" si="13"/>
        <v>－</v>
      </c>
      <c r="Y198" s="41" t="str">
        <f t="shared" si="13"/>
        <v>－</v>
      </c>
      <c r="Z198" s="41" t="str">
        <f t="shared" si="13"/>
        <v>－</v>
      </c>
      <c r="AA198" s="41" t="str">
        <f t="shared" si="13"/>
        <v>－</v>
      </c>
      <c r="AB198" s="41" t="str">
        <f t="shared" si="13"/>
        <v>－</v>
      </c>
      <c r="AC198" s="41" t="str">
        <f t="shared" si="13"/>
        <v>－</v>
      </c>
      <c r="AD198" s="41" t="str">
        <f t="shared" si="13"/>
        <v>－</v>
      </c>
      <c r="AE198" s="41" t="str">
        <f t="shared" si="13"/>
        <v>－</v>
      </c>
      <c r="AF198" s="41" t="str">
        <f t="shared" si="13"/>
        <v>－</v>
      </c>
      <c r="AG198" s="41" t="str">
        <f t="shared" si="13"/>
        <v>－</v>
      </c>
      <c r="AH198" s="41" t="str">
        <f t="shared" si="13"/>
        <v>－</v>
      </c>
      <c r="AI198" s="41" t="str">
        <f t="shared" si="13"/>
        <v>－</v>
      </c>
      <c r="AJ198" s="41" t="str">
        <f t="shared" si="13"/>
        <v>－</v>
      </c>
      <c r="AK198" s="41" t="str">
        <f t="shared" si="13"/>
        <v>－</v>
      </c>
      <c r="AL198" s="41" t="str">
        <f t="shared" si="13"/>
        <v>－</v>
      </c>
      <c r="AM198" s="41" t="str">
        <f t="shared" si="13"/>
        <v>－</v>
      </c>
      <c r="AN198" s="41" t="str">
        <f t="shared" si="13"/>
        <v>－</v>
      </c>
      <c r="AO198" s="41" t="str">
        <f t="shared" si="13"/>
        <v>－</v>
      </c>
      <c r="AP198" s="41" t="str">
        <f t="shared" si="13"/>
        <v>－</v>
      </c>
      <c r="AQ198" s="41" t="str">
        <f t="shared" si="13"/>
        <v>－</v>
      </c>
      <c r="AR198" s="41" t="str">
        <f t="shared" si="13"/>
        <v>－</v>
      </c>
      <c r="AS198" s="41" t="str">
        <f t="shared" si="13"/>
        <v>－</v>
      </c>
      <c r="AT198" s="41" t="str">
        <f t="shared" si="13"/>
        <v>－</v>
      </c>
      <c r="AU198" s="41" t="str">
        <f t="shared" si="13"/>
        <v>－</v>
      </c>
      <c r="AV198" s="41" t="str">
        <f t="shared" si="13"/>
        <v>－</v>
      </c>
      <c r="AW198" s="41" t="str">
        <f t="shared" si="13"/>
        <v>－</v>
      </c>
      <c r="AX198" s="41" t="str">
        <f t="shared" si="13"/>
        <v>－</v>
      </c>
      <c r="AY198" s="41" t="str">
        <f t="shared" si="13"/>
        <v>－</v>
      </c>
      <c r="AZ198" s="41" t="str">
        <f t="shared" si="13"/>
        <v>－</v>
      </c>
      <c r="BA198" s="41" t="str">
        <f t="shared" si="13"/>
        <v>－</v>
      </c>
      <c r="BB198" s="41" t="str">
        <f t="shared" si="13"/>
        <v>－</v>
      </c>
      <c r="BC198" s="41" t="str">
        <f t="shared" si="13"/>
        <v>－</v>
      </c>
      <c r="BD198" s="41" t="str">
        <f t="shared" si="13"/>
        <v>－</v>
      </c>
      <c r="BE198" s="41" t="str">
        <f t="shared" si="13"/>
        <v>－</v>
      </c>
      <c r="BF198" s="41" t="str">
        <f t="shared" si="13"/>
        <v>－</v>
      </c>
      <c r="BG198" s="41" t="str">
        <f t="shared" si="13"/>
        <v>－</v>
      </c>
      <c r="BH198" s="41" t="str">
        <f t="shared" si="13"/>
        <v>－</v>
      </c>
      <c r="BI198" s="41" t="str">
        <f t="shared" si="13"/>
        <v>－</v>
      </c>
      <c r="BJ198" s="41" t="str">
        <f t="shared" si="13"/>
        <v>－</v>
      </c>
      <c r="BK198" s="41" t="str">
        <f t="shared" si="13"/>
        <v>－</v>
      </c>
      <c r="BL198" s="41" t="str">
        <f t="shared" si="13"/>
        <v>－</v>
      </c>
    </row>
    <row r="199" spans="1:64" s="37" customFormat="1" x14ac:dyDescent="0.2">
      <c r="A199" s="7"/>
      <c r="B199" s="34"/>
      <c r="C199" s="34" t="s">
        <v>338</v>
      </c>
      <c r="D199" s="52">
        <f>MAX(D185:D198)</f>
        <v>7.2138960560000003</v>
      </c>
      <c r="E199" s="41">
        <f>SUM(E185:E198)</f>
        <v>4079</v>
      </c>
      <c r="F199" s="41">
        <f t="shared" ref="F199:AY199" si="14">SUM(F185:F198)</f>
        <v>175</v>
      </c>
      <c r="G199" s="41">
        <f t="shared" si="14"/>
        <v>348</v>
      </c>
      <c r="H199" s="41">
        <f t="shared" si="14"/>
        <v>3556</v>
      </c>
      <c r="I199" s="41">
        <f t="shared" si="14"/>
        <v>8412.2457022432918</v>
      </c>
      <c r="J199" s="41">
        <f t="shared" si="14"/>
        <v>8595.1711876271565</v>
      </c>
      <c r="K199" s="41">
        <f t="shared" si="14"/>
        <v>7097.0951385203025</v>
      </c>
      <c r="L199" s="41">
        <f t="shared" si="14"/>
        <v>1315.1505637229893</v>
      </c>
      <c r="M199" s="41">
        <f t="shared" si="14"/>
        <v>13382.89472233515</v>
      </c>
      <c r="N199" s="41">
        <f t="shared" si="14"/>
        <v>3624.5221675352959</v>
      </c>
      <c r="O199" s="41">
        <f t="shared" si="14"/>
        <v>35.795373819999995</v>
      </c>
      <c r="P199" s="41">
        <f t="shared" si="14"/>
        <v>58.72868639</v>
      </c>
      <c r="Q199" s="41">
        <f t="shared" si="14"/>
        <v>32.090253543999999</v>
      </c>
      <c r="R199" s="41">
        <f t="shared" si="14"/>
        <v>3.7051202759999997</v>
      </c>
      <c r="S199" s="41">
        <f t="shared" si="14"/>
        <v>53.895920790999995</v>
      </c>
      <c r="T199" s="41">
        <f t="shared" si="14"/>
        <v>4.832765599</v>
      </c>
      <c r="U199" s="41">
        <f t="shared" si="14"/>
        <v>50.514599999999994</v>
      </c>
      <c r="V199" s="41">
        <f t="shared" si="14"/>
        <v>119.877</v>
      </c>
      <c r="W199" s="41">
        <f t="shared" si="14"/>
        <v>8498.5556760632935</v>
      </c>
      <c r="X199" s="41">
        <f t="shared" si="14"/>
        <v>8773.7768740171559</v>
      </c>
      <c r="Y199" s="41">
        <f t="shared" si="14"/>
        <v>17272.332550080453</v>
      </c>
      <c r="Z199" s="41">
        <f t="shared" si="14"/>
        <v>26.87854215228035</v>
      </c>
      <c r="AA199" s="41">
        <f t="shared" si="14"/>
        <v>14.514021399052158</v>
      </c>
      <c r="AB199" s="41">
        <f t="shared" si="14"/>
        <v>34.867237755728112</v>
      </c>
      <c r="AC199" s="41">
        <f t="shared" si="14"/>
        <v>358.9404553373945</v>
      </c>
      <c r="AD199" s="41">
        <f t="shared" si="14"/>
        <v>85.214345978236182</v>
      </c>
      <c r="AE199" s="41">
        <f t="shared" si="14"/>
        <v>942.16924279117154</v>
      </c>
      <c r="AF199" s="41">
        <f t="shared" si="14"/>
        <v>1027.3835887694079</v>
      </c>
      <c r="AG199" s="41">
        <f t="shared" si="14"/>
        <v>8.8704210716984431</v>
      </c>
      <c r="AH199" s="41">
        <f t="shared" si="14"/>
        <v>15.089911708176659</v>
      </c>
      <c r="AI199" s="41">
        <f t="shared" si="14"/>
        <v>48.328501011322551</v>
      </c>
      <c r="AJ199" s="41">
        <f t="shared" si="14"/>
        <v>2.1466244758516653</v>
      </c>
      <c r="AK199" s="41">
        <f t="shared" si="14"/>
        <v>2.0009913996676074</v>
      </c>
      <c r="AL199" s="41">
        <f t="shared" si="14"/>
        <v>5.022391984072593</v>
      </c>
      <c r="AM199" s="41">
        <f t="shared" si="14"/>
        <v>369.95750088494452</v>
      </c>
      <c r="AN199" s="41">
        <f t="shared" si="14"/>
        <v>102.30524908608048</v>
      </c>
      <c r="AO199" s="41">
        <f t="shared" si="14"/>
        <v>995.5201357865667</v>
      </c>
      <c r="AP199" s="41">
        <f t="shared" si="14"/>
        <v>45397.974497657997</v>
      </c>
      <c r="AQ199" s="41">
        <f t="shared" si="14"/>
        <v>24445.063191030004</v>
      </c>
      <c r="AR199" s="41">
        <f t="shared" si="14"/>
        <v>69843.037688687997</v>
      </c>
      <c r="AS199" s="41">
        <f t="shared" si="14"/>
        <v>4679.7911936360006</v>
      </c>
      <c r="AT199" s="41">
        <f t="shared" si="14"/>
        <v>141026.27216347598</v>
      </c>
      <c r="AU199" s="41">
        <f t="shared" si="14"/>
        <v>316834.07798781298</v>
      </c>
      <c r="AV199" s="41">
        <f t="shared" si="14"/>
        <v>88234.069105982009</v>
      </c>
      <c r="AW199" s="41">
        <f t="shared" si="14"/>
        <v>198448.23803469198</v>
      </c>
      <c r="AX199" s="41">
        <f t="shared" si="14"/>
        <v>85203.561918136984</v>
      </c>
      <c r="AY199" s="41">
        <f t="shared" si="14"/>
        <v>191668.12345636002</v>
      </c>
      <c r="AZ199" s="52">
        <f>MAX(AZ185:AZ198)</f>
        <v>73.173342699999992</v>
      </c>
      <c r="BA199" s="52">
        <f>MAX(BA185:BA198)</f>
        <v>146.34668541285714</v>
      </c>
      <c r="BB199" s="41">
        <f t="shared" ref="BB199:BD199" si="15">SUM(BB185:BB198)</f>
        <v>296.29795273600001</v>
      </c>
      <c r="BC199" s="41">
        <f t="shared" si="15"/>
        <v>24109.955177963002</v>
      </c>
      <c r="BD199" s="41">
        <f t="shared" si="15"/>
        <v>53809.413222647992</v>
      </c>
      <c r="BE199" s="52">
        <f>MAX(BE185:BE198)</f>
        <v>10.209906965714286</v>
      </c>
      <c r="BF199" s="52">
        <f>MAX(BF185:BF198)</f>
        <v>20.419813949999998</v>
      </c>
      <c r="BG199" s="41">
        <f t="shared" ref="BG199:BL199" si="16">SUM(BG185:BG198)</f>
        <v>334.13768698499996</v>
      </c>
      <c r="BH199" s="41">
        <f t="shared" si="16"/>
        <v>2927.8972236340001</v>
      </c>
      <c r="BI199" s="41">
        <f t="shared" si="16"/>
        <v>18.39</v>
      </c>
      <c r="BJ199" s="41">
        <f t="shared" si="16"/>
        <v>23.419999999999998</v>
      </c>
      <c r="BK199" s="41">
        <f t="shared" si="16"/>
        <v>37.579999999999984</v>
      </c>
      <c r="BL199" s="41">
        <f t="shared" si="16"/>
        <v>43.239999999999966</v>
      </c>
    </row>
    <row r="200" spans="1:64" s="37" customFormat="1" x14ac:dyDescent="0.2">
      <c r="A200" s="7"/>
      <c r="B200" s="7"/>
      <c r="C200" s="7"/>
      <c r="D200" s="42"/>
    </row>
    <row r="201" spans="1:64" s="37" customFormat="1" x14ac:dyDescent="0.2">
      <c r="A201" s="7"/>
      <c r="B201" s="7"/>
      <c r="C201" s="7"/>
      <c r="D201" s="42"/>
    </row>
    <row r="202" spans="1:64" s="37" customFormat="1" x14ac:dyDescent="0.2">
      <c r="A202" s="7"/>
      <c r="B202" s="7" t="s">
        <v>326</v>
      </c>
      <c r="C202" s="7" t="s">
        <v>327</v>
      </c>
      <c r="D202" s="42" t="s">
        <v>331</v>
      </c>
    </row>
    <row r="203" spans="1:64" s="37" customFormat="1" x14ac:dyDescent="0.2">
      <c r="A203" s="7"/>
      <c r="B203" s="37" t="str">
        <f ca="1">MID(CELL("filename",A2),FIND("]",CELL("filename",A2))+1,LEN(CELL("filename",A2))-FIND("]",CELL("filename",A2))-5)</f>
        <v>沼田砂川30_4</v>
      </c>
      <c r="C203" s="7" t="str">
        <f ca="1">LEFT(RIGHT(CELL("filename",A2),4),3)</f>
        <v>PT1</v>
      </c>
      <c r="D203" s="42" t="str">
        <f ca="1">RIGHT(CELL("filename",A2),LEN(CELL("filename",A2))-FIND("]",CELL("filename",A2)))</f>
        <v>沼田砂川30_4（PT1）</v>
      </c>
    </row>
    <row r="204" spans="1:64" s="37" customFormat="1" x14ac:dyDescent="0.2">
      <c r="A204" s="7" t="s">
        <v>332</v>
      </c>
      <c r="B204" s="37">
        <f ca="1">VLOOKUP(B203,$B$207:$C$260,2,0)</f>
        <v>17</v>
      </c>
      <c r="C204" s="7"/>
      <c r="D204" s="42"/>
    </row>
    <row r="206" spans="1:64" x14ac:dyDescent="0.2">
      <c r="A206" s="7" t="s">
        <v>0</v>
      </c>
      <c r="B206" s="7" t="s">
        <v>270</v>
      </c>
      <c r="C206" s="7" t="s">
        <v>325</v>
      </c>
    </row>
    <row r="207" spans="1:64" x14ac:dyDescent="0.2">
      <c r="A207" s="7">
        <v>1</v>
      </c>
      <c r="B207" s="7" t="s">
        <v>271</v>
      </c>
      <c r="C207" s="7">
        <v>2</v>
      </c>
      <c r="I207" s="5"/>
    </row>
    <row r="208" spans="1:64" x14ac:dyDescent="0.2">
      <c r="A208" s="7">
        <v>2</v>
      </c>
      <c r="B208" s="7" t="s">
        <v>272</v>
      </c>
      <c r="C208" s="7">
        <v>3</v>
      </c>
      <c r="I208" s="5"/>
    </row>
    <row r="209" spans="1:9" x14ac:dyDescent="0.2">
      <c r="A209" s="7">
        <v>3</v>
      </c>
      <c r="B209" s="7" t="s">
        <v>273</v>
      </c>
      <c r="C209" s="7">
        <v>4</v>
      </c>
      <c r="F209" s="38"/>
      <c r="I209" s="5"/>
    </row>
    <row r="210" spans="1:9" x14ac:dyDescent="0.2">
      <c r="A210" s="7">
        <v>4</v>
      </c>
      <c r="B210" s="7" t="s">
        <v>274</v>
      </c>
      <c r="C210" s="7">
        <v>5</v>
      </c>
      <c r="I210" s="5"/>
    </row>
    <row r="211" spans="1:9" x14ac:dyDescent="0.2">
      <c r="A211" s="7">
        <v>5</v>
      </c>
      <c r="B211" s="7" t="s">
        <v>275</v>
      </c>
      <c r="C211" s="7">
        <v>6</v>
      </c>
      <c r="I211" s="5"/>
    </row>
    <row r="212" spans="1:9" x14ac:dyDescent="0.2">
      <c r="A212" s="7">
        <v>6</v>
      </c>
      <c r="B212" s="7" t="s">
        <v>276</v>
      </c>
      <c r="C212" s="7">
        <v>7</v>
      </c>
      <c r="I212" s="5"/>
    </row>
    <row r="213" spans="1:9" x14ac:dyDescent="0.2">
      <c r="A213" s="7">
        <v>7</v>
      </c>
      <c r="B213" s="7" t="s">
        <v>277</v>
      </c>
      <c r="C213" s="7">
        <v>8</v>
      </c>
      <c r="I213" s="5"/>
    </row>
    <row r="214" spans="1:9" x14ac:dyDescent="0.2">
      <c r="A214" s="7">
        <v>8</v>
      </c>
      <c r="B214" s="7" t="s">
        <v>278</v>
      </c>
      <c r="C214" s="7">
        <v>9</v>
      </c>
      <c r="I214" s="5"/>
    </row>
    <row r="215" spans="1:9" x14ac:dyDescent="0.2">
      <c r="A215" s="7">
        <v>9</v>
      </c>
      <c r="B215" s="7" t="s">
        <v>279</v>
      </c>
      <c r="C215" s="7">
        <v>10</v>
      </c>
      <c r="I215" s="5"/>
    </row>
    <row r="216" spans="1:9" x14ac:dyDescent="0.2">
      <c r="A216" s="7">
        <v>10</v>
      </c>
      <c r="B216" s="7" t="s">
        <v>280</v>
      </c>
      <c r="C216" s="7">
        <v>11</v>
      </c>
      <c r="I216" s="5"/>
    </row>
    <row r="217" spans="1:9" x14ac:dyDescent="0.2">
      <c r="A217" s="7">
        <v>11</v>
      </c>
      <c r="B217" s="7" t="s">
        <v>281</v>
      </c>
      <c r="C217" s="7">
        <v>12</v>
      </c>
      <c r="I217" s="5"/>
    </row>
    <row r="218" spans="1:9" x14ac:dyDescent="0.2">
      <c r="A218" s="7">
        <v>12</v>
      </c>
      <c r="B218" s="7" t="s">
        <v>282</v>
      </c>
      <c r="C218" s="7">
        <v>13</v>
      </c>
      <c r="I218" s="5"/>
    </row>
    <row r="219" spans="1:9" x14ac:dyDescent="0.2">
      <c r="A219" s="7">
        <v>13</v>
      </c>
      <c r="B219" s="7" t="s">
        <v>283</v>
      </c>
      <c r="C219" s="7">
        <v>14</v>
      </c>
      <c r="I219" s="5"/>
    </row>
    <row r="220" spans="1:9" x14ac:dyDescent="0.2">
      <c r="A220" s="7">
        <v>14</v>
      </c>
      <c r="B220" s="7" t="s">
        <v>284</v>
      </c>
      <c r="C220" s="7">
        <v>15</v>
      </c>
      <c r="I220" s="5"/>
    </row>
    <row r="221" spans="1:9" x14ac:dyDescent="0.2">
      <c r="A221" s="7">
        <v>15</v>
      </c>
      <c r="B221" s="7" t="s">
        <v>285</v>
      </c>
      <c r="C221" s="7">
        <v>16</v>
      </c>
      <c r="I221" s="5"/>
    </row>
    <row r="222" spans="1:9" x14ac:dyDescent="0.2">
      <c r="A222" s="7">
        <v>16</v>
      </c>
      <c r="B222" s="7" t="s">
        <v>286</v>
      </c>
      <c r="C222" s="7">
        <v>17</v>
      </c>
      <c r="I222" s="5"/>
    </row>
    <row r="223" spans="1:9" x14ac:dyDescent="0.2">
      <c r="A223" s="7">
        <v>17</v>
      </c>
      <c r="B223" s="7" t="s">
        <v>287</v>
      </c>
      <c r="C223" s="7">
        <v>18</v>
      </c>
      <c r="I223" s="5"/>
    </row>
    <row r="224" spans="1:9" x14ac:dyDescent="0.2">
      <c r="A224" s="7">
        <v>18</v>
      </c>
      <c r="B224" s="7" t="s">
        <v>288</v>
      </c>
      <c r="C224" s="7">
        <v>19</v>
      </c>
      <c r="I224" s="5"/>
    </row>
    <row r="225" spans="1:9" x14ac:dyDescent="0.2">
      <c r="A225" s="7">
        <v>19</v>
      </c>
      <c r="B225" s="7" t="s">
        <v>289</v>
      </c>
      <c r="C225" s="7">
        <v>20</v>
      </c>
      <c r="I225" s="5"/>
    </row>
    <row r="226" spans="1:9" x14ac:dyDescent="0.2">
      <c r="A226" s="7">
        <v>20</v>
      </c>
      <c r="B226" s="7" t="s">
        <v>290</v>
      </c>
      <c r="C226" s="7">
        <v>21</v>
      </c>
      <c r="I226" s="5"/>
    </row>
    <row r="227" spans="1:9" x14ac:dyDescent="0.2">
      <c r="A227" s="7">
        <v>21</v>
      </c>
      <c r="B227" s="7" t="s">
        <v>291</v>
      </c>
      <c r="C227" s="7">
        <v>22</v>
      </c>
      <c r="I227" s="5"/>
    </row>
    <row r="228" spans="1:9" x14ac:dyDescent="0.2">
      <c r="A228" s="7">
        <v>22</v>
      </c>
      <c r="B228" s="7" t="s">
        <v>292</v>
      </c>
      <c r="C228" s="7">
        <v>23</v>
      </c>
      <c r="I228" s="5"/>
    </row>
    <row r="229" spans="1:9" x14ac:dyDescent="0.2">
      <c r="A229" s="7">
        <v>23</v>
      </c>
      <c r="B229" s="7" t="s">
        <v>293</v>
      </c>
      <c r="C229" s="7">
        <v>24</v>
      </c>
      <c r="I229" s="5"/>
    </row>
    <row r="230" spans="1:9" x14ac:dyDescent="0.2">
      <c r="A230" s="7">
        <v>24</v>
      </c>
      <c r="B230" s="7" t="s">
        <v>294</v>
      </c>
      <c r="C230" s="7">
        <v>25</v>
      </c>
      <c r="I230" s="5"/>
    </row>
    <row r="231" spans="1:9" x14ac:dyDescent="0.2">
      <c r="A231" s="7">
        <v>25</v>
      </c>
      <c r="B231" s="7" t="s">
        <v>295</v>
      </c>
      <c r="C231" s="7">
        <v>26</v>
      </c>
      <c r="I231" s="5"/>
    </row>
    <row r="232" spans="1:9" x14ac:dyDescent="0.2">
      <c r="A232" s="7">
        <v>26</v>
      </c>
      <c r="B232" s="7" t="s">
        <v>296</v>
      </c>
      <c r="C232" s="7">
        <v>27</v>
      </c>
      <c r="I232" s="5"/>
    </row>
    <row r="233" spans="1:9" x14ac:dyDescent="0.2">
      <c r="A233" s="7">
        <v>27</v>
      </c>
      <c r="B233" s="7" t="s">
        <v>297</v>
      </c>
      <c r="C233" s="7">
        <v>28</v>
      </c>
      <c r="I233" s="5"/>
    </row>
    <row r="234" spans="1:9" x14ac:dyDescent="0.2">
      <c r="A234" s="7">
        <v>28</v>
      </c>
      <c r="B234" s="7" t="s">
        <v>298</v>
      </c>
      <c r="C234" s="7">
        <v>29</v>
      </c>
      <c r="I234" s="5"/>
    </row>
    <row r="235" spans="1:9" x14ac:dyDescent="0.2">
      <c r="A235" s="7">
        <v>29</v>
      </c>
      <c r="B235" s="7" t="s">
        <v>299</v>
      </c>
      <c r="C235" s="7">
        <v>30</v>
      </c>
      <c r="I235" s="5"/>
    </row>
    <row r="236" spans="1:9" x14ac:dyDescent="0.2">
      <c r="A236" s="7">
        <v>30</v>
      </c>
      <c r="B236" s="7" t="s">
        <v>300</v>
      </c>
      <c r="C236" s="7">
        <v>31</v>
      </c>
      <c r="I236" s="5"/>
    </row>
    <row r="237" spans="1:9" x14ac:dyDescent="0.2">
      <c r="A237" s="7">
        <v>31</v>
      </c>
      <c r="B237" s="7" t="s">
        <v>301</v>
      </c>
      <c r="C237" s="7">
        <v>32</v>
      </c>
      <c r="I237" s="5"/>
    </row>
    <row r="238" spans="1:9" x14ac:dyDescent="0.2">
      <c r="A238" s="7">
        <v>32</v>
      </c>
      <c r="B238" s="7" t="s">
        <v>302</v>
      </c>
      <c r="C238" s="7">
        <v>33</v>
      </c>
      <c r="I238" s="5"/>
    </row>
    <row r="239" spans="1:9" x14ac:dyDescent="0.2">
      <c r="A239" s="7">
        <v>33</v>
      </c>
      <c r="B239" s="7" t="s">
        <v>303</v>
      </c>
      <c r="C239" s="7">
        <v>34</v>
      </c>
      <c r="I239" s="5"/>
    </row>
    <row r="240" spans="1:9" x14ac:dyDescent="0.2">
      <c r="A240" s="7">
        <v>34</v>
      </c>
      <c r="B240" s="7" t="s">
        <v>304</v>
      </c>
      <c r="C240" s="7">
        <v>35</v>
      </c>
      <c r="I240" s="5"/>
    </row>
    <row r="241" spans="1:9" x14ac:dyDescent="0.2">
      <c r="A241" s="7">
        <v>35</v>
      </c>
      <c r="B241" s="7" t="s">
        <v>305</v>
      </c>
      <c r="C241" s="7">
        <v>36</v>
      </c>
      <c r="I241" s="5"/>
    </row>
    <row r="242" spans="1:9" x14ac:dyDescent="0.2">
      <c r="A242" s="7">
        <v>36</v>
      </c>
      <c r="B242" s="7" t="s">
        <v>306</v>
      </c>
      <c r="C242" s="7">
        <v>37</v>
      </c>
      <c r="I242" s="5"/>
    </row>
    <row r="243" spans="1:9" x14ac:dyDescent="0.2">
      <c r="A243" s="7">
        <v>37</v>
      </c>
      <c r="B243" s="7" t="s">
        <v>307</v>
      </c>
      <c r="C243" s="7">
        <v>38</v>
      </c>
      <c r="I243" s="5"/>
    </row>
    <row r="244" spans="1:9" x14ac:dyDescent="0.2">
      <c r="A244" s="7">
        <v>38</v>
      </c>
      <c r="B244" s="7" t="s">
        <v>308</v>
      </c>
      <c r="C244" s="7">
        <v>39</v>
      </c>
      <c r="I244" s="5"/>
    </row>
    <row r="245" spans="1:9" x14ac:dyDescent="0.2">
      <c r="A245" s="7">
        <v>39</v>
      </c>
      <c r="B245" s="7" t="s">
        <v>309</v>
      </c>
      <c r="C245" s="7">
        <v>40</v>
      </c>
      <c r="I245" s="5"/>
    </row>
    <row r="246" spans="1:9" x14ac:dyDescent="0.2">
      <c r="A246" s="7">
        <v>40</v>
      </c>
      <c r="B246" s="7" t="s">
        <v>310</v>
      </c>
      <c r="C246" s="7">
        <v>41</v>
      </c>
      <c r="I246" s="5"/>
    </row>
    <row r="247" spans="1:9" x14ac:dyDescent="0.2">
      <c r="A247" s="7">
        <v>41</v>
      </c>
      <c r="B247" s="7" t="s">
        <v>311</v>
      </c>
      <c r="C247" s="7">
        <v>42</v>
      </c>
      <c r="I247" s="5"/>
    </row>
    <row r="248" spans="1:9" x14ac:dyDescent="0.2">
      <c r="A248" s="7">
        <v>42</v>
      </c>
      <c r="B248" s="7" t="s">
        <v>312</v>
      </c>
      <c r="C248" s="7">
        <v>43</v>
      </c>
      <c r="I248" s="5"/>
    </row>
    <row r="249" spans="1:9" x14ac:dyDescent="0.2">
      <c r="A249" s="7">
        <v>43</v>
      </c>
      <c r="B249" s="7" t="s">
        <v>313</v>
      </c>
      <c r="C249" s="7">
        <v>44</v>
      </c>
      <c r="I249" s="5"/>
    </row>
    <row r="250" spans="1:9" x14ac:dyDescent="0.2">
      <c r="A250" s="7">
        <v>44</v>
      </c>
      <c r="B250" s="7" t="s">
        <v>314</v>
      </c>
      <c r="C250" s="7">
        <v>45</v>
      </c>
      <c r="I250" s="5"/>
    </row>
    <row r="251" spans="1:9" x14ac:dyDescent="0.2">
      <c r="A251" s="7">
        <v>45</v>
      </c>
      <c r="B251" s="7" t="s">
        <v>315</v>
      </c>
      <c r="C251" s="7">
        <v>46</v>
      </c>
      <c r="I251" s="5"/>
    </row>
    <row r="252" spans="1:9" x14ac:dyDescent="0.2">
      <c r="A252" s="7">
        <v>46</v>
      </c>
      <c r="B252" s="7" t="s">
        <v>316</v>
      </c>
      <c r="C252" s="7">
        <v>47</v>
      </c>
      <c r="I252" s="5"/>
    </row>
    <row r="253" spans="1:9" x14ac:dyDescent="0.2">
      <c r="A253" s="7">
        <v>47</v>
      </c>
      <c r="B253" s="7" t="s">
        <v>317</v>
      </c>
      <c r="C253" s="7">
        <v>48</v>
      </c>
      <c r="I253" s="5"/>
    </row>
    <row r="254" spans="1:9" x14ac:dyDescent="0.2">
      <c r="A254" s="7">
        <v>48</v>
      </c>
      <c r="B254" s="7" t="s">
        <v>318</v>
      </c>
      <c r="C254" s="7">
        <v>49</v>
      </c>
      <c r="I254" s="5"/>
    </row>
    <row r="255" spans="1:9" x14ac:dyDescent="0.2">
      <c r="A255" s="7">
        <v>49</v>
      </c>
      <c r="B255" s="7" t="s">
        <v>319</v>
      </c>
      <c r="C255" s="7">
        <v>50</v>
      </c>
      <c r="I255" s="5"/>
    </row>
    <row r="256" spans="1:9" x14ac:dyDescent="0.2">
      <c r="A256" s="7">
        <v>50</v>
      </c>
      <c r="B256" s="7" t="s">
        <v>320</v>
      </c>
      <c r="C256" s="7">
        <v>51</v>
      </c>
      <c r="I256" s="5"/>
    </row>
    <row r="257" spans="1:9" x14ac:dyDescent="0.2">
      <c r="A257" s="7">
        <v>51</v>
      </c>
      <c r="B257" s="7" t="s">
        <v>321</v>
      </c>
      <c r="C257" s="7">
        <v>52</v>
      </c>
      <c r="I257" s="5"/>
    </row>
    <row r="258" spans="1:9" x14ac:dyDescent="0.2">
      <c r="A258" s="7">
        <v>52</v>
      </c>
      <c r="B258" s="7" t="s">
        <v>322</v>
      </c>
      <c r="C258" s="7">
        <v>53</v>
      </c>
      <c r="I258" s="5"/>
    </row>
    <row r="259" spans="1:9" x14ac:dyDescent="0.2">
      <c r="A259" s="7">
        <v>53</v>
      </c>
      <c r="B259" s="7" t="s">
        <v>323</v>
      </c>
      <c r="C259" s="7">
        <v>54</v>
      </c>
      <c r="I259" s="5"/>
    </row>
    <row r="260" spans="1:9" x14ac:dyDescent="0.2">
      <c r="A260" s="7">
        <v>54</v>
      </c>
      <c r="B260" s="7" t="s">
        <v>324</v>
      </c>
      <c r="C260" s="7">
        <v>55</v>
      </c>
      <c r="I260" s="5"/>
    </row>
    <row r="261" spans="1:9" x14ac:dyDescent="0.2">
      <c r="I261" s="5"/>
    </row>
    <row r="262" spans="1:9" x14ac:dyDescent="0.2">
      <c r="I262" s="5"/>
    </row>
    <row r="263" spans="1:9" x14ac:dyDescent="0.2">
      <c r="B263" s="48"/>
      <c r="C263" s="48"/>
      <c r="D263" s="48"/>
      <c r="E263" s="48"/>
      <c r="F263" s="48"/>
      <c r="I263" s="5"/>
    </row>
    <row r="264" spans="1:9" x14ac:dyDescent="0.2">
      <c r="B264" s="48"/>
      <c r="C264" s="48"/>
      <c r="D264" s="48"/>
      <c r="E264" s="48"/>
      <c r="F264" s="48"/>
      <c r="I264" s="5"/>
    </row>
    <row r="265" spans="1:9" x14ac:dyDescent="0.2">
      <c r="B265" s="48"/>
      <c r="C265" s="48"/>
      <c r="D265" s="48"/>
      <c r="E265" s="48"/>
      <c r="F265" s="48"/>
      <c r="I265" s="5"/>
    </row>
    <row r="266" spans="1:9" x14ac:dyDescent="0.2">
      <c r="B266" s="48"/>
      <c r="C266" s="48"/>
      <c r="D266" s="48"/>
      <c r="E266" s="48"/>
      <c r="F266" s="48"/>
      <c r="I266" s="5"/>
    </row>
    <row r="267" spans="1:9" x14ac:dyDescent="0.2">
      <c r="B267" s="48"/>
      <c r="C267" s="48"/>
      <c r="D267" s="48"/>
      <c r="E267" s="48"/>
      <c r="F267" s="48"/>
      <c r="I267" s="5"/>
    </row>
    <row r="268" spans="1:9" x14ac:dyDescent="0.2">
      <c r="B268" s="48"/>
      <c r="C268" s="48"/>
      <c r="D268" s="48"/>
      <c r="E268" s="48"/>
      <c r="F268" s="48"/>
      <c r="I268" s="5"/>
    </row>
    <row r="269" spans="1:9" x14ac:dyDescent="0.2">
      <c r="B269" s="48"/>
      <c r="C269" s="48"/>
      <c r="D269" s="48"/>
      <c r="E269" s="48"/>
      <c r="F269" s="48"/>
      <c r="I269" s="5"/>
    </row>
    <row r="270" spans="1:9" x14ac:dyDescent="0.2">
      <c r="B270" s="48"/>
      <c r="C270" s="48"/>
      <c r="D270" s="48"/>
      <c r="E270" s="48"/>
      <c r="F270" s="48"/>
      <c r="I270" s="5"/>
    </row>
    <row r="271" spans="1:9" x14ac:dyDescent="0.2">
      <c r="B271" s="48"/>
      <c r="C271" s="48"/>
      <c r="D271" s="48"/>
      <c r="E271" s="48"/>
      <c r="F271" s="48"/>
      <c r="I271" s="5"/>
    </row>
    <row r="272" spans="1:9" x14ac:dyDescent="0.2">
      <c r="B272" s="48"/>
      <c r="C272" s="48"/>
      <c r="D272" s="48"/>
      <c r="E272" s="48"/>
      <c r="F272" s="48"/>
      <c r="I272" s="5"/>
    </row>
    <row r="273" spans="2:9" x14ac:dyDescent="0.2">
      <c r="B273" s="48"/>
      <c r="C273" s="48"/>
      <c r="D273" s="48"/>
      <c r="E273" s="48"/>
      <c r="F273" s="48"/>
      <c r="I273" s="5"/>
    </row>
    <row r="274" spans="2:9" x14ac:dyDescent="0.2">
      <c r="B274" s="48"/>
      <c r="C274" s="48"/>
      <c r="D274" s="48"/>
      <c r="E274" s="48"/>
      <c r="F274" s="48"/>
      <c r="I274" s="5"/>
    </row>
    <row r="275" spans="2:9" x14ac:dyDescent="0.2">
      <c r="B275" s="48"/>
      <c r="C275" s="48"/>
      <c r="D275" s="48"/>
      <c r="E275" s="48"/>
      <c r="F275" s="48"/>
      <c r="I275" s="5"/>
    </row>
    <row r="276" spans="2:9" x14ac:dyDescent="0.2">
      <c r="B276" s="48"/>
      <c r="C276" s="48"/>
      <c r="D276" s="48"/>
      <c r="E276" s="48"/>
      <c r="F276" s="48"/>
      <c r="I276" s="5"/>
    </row>
    <row r="277" spans="2:9" x14ac:dyDescent="0.2">
      <c r="B277" s="48"/>
      <c r="C277" s="48"/>
      <c r="D277" s="48"/>
      <c r="E277" s="48"/>
      <c r="F277" s="48"/>
      <c r="I277" s="5"/>
    </row>
    <row r="278" spans="2:9" x14ac:dyDescent="0.2">
      <c r="B278" s="48"/>
      <c r="C278" s="48"/>
      <c r="D278" s="48"/>
      <c r="E278" s="48"/>
      <c r="F278" s="48"/>
      <c r="I278" s="5"/>
    </row>
    <row r="279" spans="2:9" x14ac:dyDescent="0.2">
      <c r="B279" s="48"/>
      <c r="C279" s="48"/>
      <c r="D279" s="48"/>
      <c r="E279" s="48"/>
      <c r="F279" s="48"/>
      <c r="I279" s="5"/>
    </row>
    <row r="280" spans="2:9" x14ac:dyDescent="0.2">
      <c r="B280" s="48"/>
      <c r="C280" s="48"/>
      <c r="D280" s="48"/>
      <c r="E280" s="48"/>
      <c r="F280" s="48"/>
      <c r="I280" s="5"/>
    </row>
    <row r="281" spans="2:9" x14ac:dyDescent="0.2">
      <c r="B281" s="48"/>
      <c r="C281" s="48"/>
      <c r="D281" s="48"/>
      <c r="E281" s="48"/>
      <c r="F281" s="48"/>
      <c r="I281" s="5"/>
    </row>
    <row r="282" spans="2:9" x14ac:dyDescent="0.2">
      <c r="B282" s="48"/>
      <c r="C282" s="48"/>
      <c r="D282" s="48"/>
      <c r="E282" s="48"/>
      <c r="F282" s="48"/>
      <c r="I282" s="5"/>
    </row>
    <row r="283" spans="2:9" x14ac:dyDescent="0.2">
      <c r="B283" s="48"/>
      <c r="C283" s="48"/>
      <c r="D283" s="48"/>
      <c r="E283" s="48"/>
      <c r="F283" s="48"/>
      <c r="I283" s="5"/>
    </row>
    <row r="284" spans="2:9" x14ac:dyDescent="0.2">
      <c r="B284" s="48"/>
      <c r="C284" s="48"/>
      <c r="D284" s="48"/>
      <c r="E284" s="48"/>
      <c r="F284" s="48"/>
      <c r="I284" s="5"/>
    </row>
    <row r="285" spans="2:9" x14ac:dyDescent="0.2">
      <c r="B285" s="48"/>
      <c r="C285" s="48"/>
      <c r="D285" s="48"/>
      <c r="E285" s="48"/>
      <c r="F285" s="48"/>
      <c r="I285" s="5"/>
    </row>
    <row r="286" spans="2:9" x14ac:dyDescent="0.2">
      <c r="B286" s="48"/>
      <c r="C286" s="48"/>
      <c r="D286" s="48"/>
      <c r="E286" s="48"/>
      <c r="F286" s="48"/>
      <c r="I286" s="5"/>
    </row>
    <row r="287" spans="2:9" x14ac:dyDescent="0.2">
      <c r="B287" s="48"/>
      <c r="C287" s="48"/>
      <c r="D287" s="48"/>
      <c r="E287" s="48"/>
      <c r="F287" s="48"/>
      <c r="I287" s="5"/>
    </row>
    <row r="288" spans="2:9" x14ac:dyDescent="0.2">
      <c r="B288" s="48"/>
      <c r="C288" s="48"/>
      <c r="D288" s="48"/>
      <c r="E288" s="48"/>
      <c r="F288" s="48"/>
      <c r="I288" s="5"/>
    </row>
    <row r="289" spans="2:9" x14ac:dyDescent="0.2">
      <c r="B289" s="48"/>
      <c r="C289" s="48"/>
      <c r="D289" s="48"/>
      <c r="E289" s="48"/>
      <c r="F289" s="48"/>
      <c r="I289" s="5"/>
    </row>
    <row r="290" spans="2:9" x14ac:dyDescent="0.2">
      <c r="B290" s="48"/>
      <c r="C290" s="48"/>
      <c r="D290" s="48"/>
      <c r="E290" s="48"/>
      <c r="F290" s="48"/>
      <c r="I290" s="5"/>
    </row>
    <row r="291" spans="2:9" x14ac:dyDescent="0.2">
      <c r="B291" s="48"/>
      <c r="C291" s="48"/>
      <c r="D291" s="48"/>
      <c r="E291" s="48"/>
      <c r="F291" s="48"/>
      <c r="I291" s="5"/>
    </row>
    <row r="292" spans="2:9" x14ac:dyDescent="0.2">
      <c r="B292" s="48"/>
      <c r="C292" s="48"/>
      <c r="D292" s="48"/>
      <c r="E292" s="48"/>
      <c r="F292" s="48"/>
      <c r="I292" s="5"/>
    </row>
    <row r="293" spans="2:9" x14ac:dyDescent="0.2">
      <c r="B293" s="48"/>
      <c r="C293" s="48"/>
      <c r="D293" s="48"/>
      <c r="E293" s="48"/>
      <c r="F293" s="48"/>
      <c r="I293" s="5"/>
    </row>
    <row r="294" spans="2:9" x14ac:dyDescent="0.2">
      <c r="B294" s="48"/>
      <c r="C294" s="48"/>
      <c r="D294" s="48"/>
      <c r="E294" s="48"/>
      <c r="F294" s="48"/>
      <c r="I294" s="5"/>
    </row>
    <row r="295" spans="2:9" x14ac:dyDescent="0.2">
      <c r="B295" s="48"/>
      <c r="C295" s="48"/>
      <c r="D295" s="48"/>
      <c r="E295" s="48"/>
      <c r="F295" s="48"/>
      <c r="I295" s="5"/>
    </row>
    <row r="296" spans="2:9" x14ac:dyDescent="0.2">
      <c r="B296" s="48"/>
      <c r="C296" s="48"/>
      <c r="D296" s="48"/>
      <c r="E296" s="48"/>
      <c r="F296" s="48"/>
      <c r="I296" s="5"/>
    </row>
    <row r="297" spans="2:9" x14ac:dyDescent="0.2">
      <c r="B297" s="48"/>
      <c r="C297" s="48"/>
      <c r="D297" s="48"/>
      <c r="E297" s="48"/>
      <c r="F297" s="48"/>
      <c r="I297" s="5"/>
    </row>
    <row r="298" spans="2:9" x14ac:dyDescent="0.2">
      <c r="B298" s="48"/>
      <c r="C298" s="48"/>
      <c r="D298" s="48"/>
      <c r="E298" s="48"/>
      <c r="F298" s="48"/>
      <c r="I298" s="5"/>
    </row>
    <row r="299" spans="2:9" x14ac:dyDescent="0.2">
      <c r="B299" s="48"/>
      <c r="C299" s="48"/>
      <c r="D299" s="48"/>
      <c r="E299" s="48"/>
      <c r="F299" s="48"/>
      <c r="I299" s="5"/>
    </row>
    <row r="300" spans="2:9" x14ac:dyDescent="0.2">
      <c r="B300" s="48"/>
      <c r="C300" s="48"/>
      <c r="D300" s="48"/>
      <c r="E300" s="48"/>
      <c r="F300" s="48"/>
      <c r="I300" s="5"/>
    </row>
    <row r="301" spans="2:9" x14ac:dyDescent="0.2">
      <c r="B301" s="48"/>
      <c r="C301" s="48"/>
      <c r="D301" s="48"/>
      <c r="E301" s="48"/>
      <c r="F301" s="48"/>
      <c r="I301" s="5"/>
    </row>
    <row r="302" spans="2:9" x14ac:dyDescent="0.2">
      <c r="B302" s="48"/>
      <c r="C302" s="48"/>
      <c r="D302" s="48"/>
      <c r="E302" s="48"/>
      <c r="F302" s="48"/>
      <c r="I302" s="5"/>
    </row>
    <row r="303" spans="2:9" x14ac:dyDescent="0.2">
      <c r="B303" s="48"/>
      <c r="C303" s="48"/>
      <c r="D303" s="48"/>
      <c r="E303" s="48"/>
      <c r="F303" s="48"/>
      <c r="I303" s="5"/>
    </row>
    <row r="304" spans="2:9" x14ac:dyDescent="0.2">
      <c r="B304" s="48"/>
      <c r="C304" s="48"/>
      <c r="D304" s="48"/>
      <c r="E304" s="48"/>
      <c r="F304" s="48"/>
      <c r="I304" s="5"/>
    </row>
    <row r="305" spans="2:9" x14ac:dyDescent="0.2">
      <c r="B305" s="48"/>
      <c r="C305" s="48"/>
      <c r="D305" s="48"/>
      <c r="E305" s="48"/>
      <c r="F305" s="48"/>
      <c r="I305" s="5"/>
    </row>
    <row r="306" spans="2:9" x14ac:dyDescent="0.2">
      <c r="B306" s="48"/>
      <c r="C306" s="48"/>
      <c r="D306" s="48"/>
      <c r="E306" s="48"/>
      <c r="F306" s="48"/>
      <c r="I306" s="5"/>
    </row>
    <row r="307" spans="2:9" x14ac:dyDescent="0.2">
      <c r="B307" s="48"/>
      <c r="C307" s="48"/>
      <c r="D307" s="48"/>
      <c r="E307" s="48"/>
      <c r="F307" s="48"/>
      <c r="I307" s="5"/>
    </row>
    <row r="308" spans="2:9" x14ac:dyDescent="0.2">
      <c r="B308" s="48"/>
      <c r="C308" s="48"/>
      <c r="D308" s="48"/>
      <c r="E308" s="48"/>
      <c r="F308" s="48"/>
      <c r="I308" s="5"/>
    </row>
    <row r="309" spans="2:9" x14ac:dyDescent="0.2">
      <c r="B309" s="48"/>
      <c r="C309" s="48"/>
      <c r="D309" s="48"/>
      <c r="E309" s="48"/>
      <c r="F309" s="48"/>
      <c r="I309" s="5"/>
    </row>
    <row r="310" spans="2:9" x14ac:dyDescent="0.2">
      <c r="B310" s="48"/>
      <c r="C310" s="48"/>
      <c r="D310" s="48"/>
      <c r="E310" s="48"/>
      <c r="F310" s="48"/>
      <c r="I310" s="5"/>
    </row>
    <row r="311" spans="2:9" x14ac:dyDescent="0.2">
      <c r="B311" s="48"/>
      <c r="C311" s="48"/>
      <c r="D311" s="48"/>
      <c r="E311" s="48"/>
      <c r="F311" s="48"/>
      <c r="I311" s="5"/>
    </row>
    <row r="312" spans="2:9" x14ac:dyDescent="0.2">
      <c r="B312" s="48"/>
      <c r="C312" s="48"/>
      <c r="D312" s="48"/>
      <c r="E312" s="48"/>
      <c r="F312" s="48"/>
      <c r="I312" s="5"/>
    </row>
    <row r="313" spans="2:9" x14ac:dyDescent="0.2">
      <c r="B313" s="48"/>
      <c r="C313" s="48"/>
      <c r="D313" s="48"/>
      <c r="E313" s="48"/>
      <c r="F313" s="48"/>
      <c r="I313" s="5"/>
    </row>
    <row r="314" spans="2:9" x14ac:dyDescent="0.2">
      <c r="B314" s="48"/>
      <c r="C314" s="48"/>
      <c r="D314" s="48"/>
      <c r="E314" s="48"/>
      <c r="F314" s="48"/>
      <c r="I314" s="5"/>
    </row>
    <row r="315" spans="2:9" x14ac:dyDescent="0.2">
      <c r="B315" s="48"/>
      <c r="C315" s="48"/>
      <c r="D315" s="48"/>
      <c r="E315" s="48"/>
      <c r="F315" s="48"/>
      <c r="I315" s="5"/>
    </row>
    <row r="316" spans="2:9" x14ac:dyDescent="0.2">
      <c r="B316" s="48"/>
      <c r="C316" s="48"/>
      <c r="D316" s="48"/>
      <c r="E316" s="48"/>
      <c r="F316" s="48"/>
      <c r="I316" s="5"/>
    </row>
    <row r="317" spans="2:9" x14ac:dyDescent="0.2">
      <c r="B317" s="48"/>
      <c r="C317" s="48"/>
      <c r="D317" s="48"/>
      <c r="E317" s="48"/>
      <c r="F317" s="48"/>
      <c r="I317" s="5"/>
    </row>
    <row r="318" spans="2:9" x14ac:dyDescent="0.2">
      <c r="B318" s="48"/>
      <c r="C318" s="48"/>
      <c r="D318" s="48"/>
      <c r="E318" s="48"/>
      <c r="F318" s="48"/>
      <c r="I318" s="5"/>
    </row>
    <row r="319" spans="2:9" x14ac:dyDescent="0.2">
      <c r="B319" s="48"/>
      <c r="C319" s="48"/>
      <c r="D319" s="48"/>
      <c r="E319" s="48"/>
      <c r="F319" s="48"/>
      <c r="I319" s="5"/>
    </row>
    <row r="320" spans="2:9" x14ac:dyDescent="0.2">
      <c r="B320" s="48"/>
      <c r="C320" s="48"/>
      <c r="D320" s="48"/>
      <c r="E320" s="48"/>
      <c r="F320" s="48"/>
      <c r="I320" s="5"/>
    </row>
    <row r="321" spans="2:9" x14ac:dyDescent="0.2">
      <c r="B321" s="48"/>
      <c r="C321" s="48"/>
      <c r="D321" s="48"/>
      <c r="E321" s="48"/>
      <c r="F321" s="48"/>
      <c r="I321" s="5"/>
    </row>
    <row r="322" spans="2:9" x14ac:dyDescent="0.2">
      <c r="B322" s="48"/>
      <c r="C322" s="48"/>
      <c r="D322" s="48"/>
      <c r="E322" s="48"/>
      <c r="F322" s="48"/>
      <c r="I322" s="5"/>
    </row>
    <row r="323" spans="2:9" x14ac:dyDescent="0.2">
      <c r="B323" s="48"/>
      <c r="C323" s="48"/>
      <c r="D323" s="48"/>
      <c r="E323" s="48"/>
      <c r="F323" s="48"/>
      <c r="I323" s="5"/>
    </row>
    <row r="324" spans="2:9" x14ac:dyDescent="0.2">
      <c r="B324" s="48"/>
      <c r="C324" s="48"/>
      <c r="D324" s="48"/>
      <c r="E324" s="48"/>
      <c r="F324" s="48"/>
      <c r="I324" s="5"/>
    </row>
    <row r="325" spans="2:9" x14ac:dyDescent="0.2">
      <c r="B325" s="48"/>
      <c r="C325" s="48"/>
      <c r="D325" s="48"/>
      <c r="E325" s="48"/>
      <c r="F325" s="48"/>
      <c r="I325" s="5"/>
    </row>
    <row r="326" spans="2:9" x14ac:dyDescent="0.2">
      <c r="B326" s="48"/>
      <c r="C326" s="48"/>
      <c r="D326" s="48"/>
      <c r="E326" s="48"/>
      <c r="F326" s="48"/>
      <c r="I326" s="5"/>
    </row>
    <row r="327" spans="2:9" x14ac:dyDescent="0.2">
      <c r="B327" s="48"/>
      <c r="C327" s="48"/>
      <c r="D327" s="48"/>
      <c r="E327" s="48"/>
      <c r="F327" s="48"/>
      <c r="I327" s="5"/>
    </row>
    <row r="328" spans="2:9" x14ac:dyDescent="0.2">
      <c r="B328" s="48"/>
      <c r="C328" s="48"/>
      <c r="D328" s="48"/>
      <c r="E328" s="48"/>
      <c r="F328" s="48"/>
      <c r="I328" s="5"/>
    </row>
    <row r="329" spans="2:9" x14ac:dyDescent="0.2">
      <c r="B329" s="48"/>
      <c r="C329" s="48"/>
      <c r="D329" s="48"/>
      <c r="E329" s="48"/>
      <c r="F329" s="48"/>
      <c r="I329" s="5"/>
    </row>
    <row r="330" spans="2:9" x14ac:dyDescent="0.2">
      <c r="B330" s="48"/>
      <c r="C330" s="48"/>
      <c r="D330" s="48"/>
      <c r="E330" s="48"/>
      <c r="F330" s="48"/>
      <c r="I330" s="5"/>
    </row>
    <row r="331" spans="2:9" x14ac:dyDescent="0.2">
      <c r="B331" s="48"/>
      <c r="C331" s="48"/>
      <c r="D331" s="48"/>
      <c r="E331" s="48"/>
      <c r="F331" s="48"/>
      <c r="I331" s="5"/>
    </row>
    <row r="332" spans="2:9" x14ac:dyDescent="0.2">
      <c r="B332" s="48"/>
      <c r="C332" s="48"/>
      <c r="D332" s="48"/>
      <c r="E332" s="48"/>
      <c r="F332" s="48"/>
      <c r="I332" s="5"/>
    </row>
    <row r="333" spans="2:9" x14ac:dyDescent="0.2">
      <c r="B333" s="48"/>
      <c r="C333" s="48"/>
      <c r="D333" s="48"/>
      <c r="E333" s="48"/>
      <c r="F333" s="48"/>
      <c r="I333" s="5"/>
    </row>
    <row r="334" spans="2:9" x14ac:dyDescent="0.2">
      <c r="B334" s="48"/>
      <c r="C334" s="48"/>
      <c r="D334" s="48"/>
      <c r="E334" s="48"/>
      <c r="F334" s="48"/>
      <c r="I334" s="5"/>
    </row>
    <row r="335" spans="2:9" x14ac:dyDescent="0.2">
      <c r="B335" s="48"/>
      <c r="C335" s="48"/>
      <c r="D335" s="48"/>
      <c r="E335" s="48"/>
      <c r="F335" s="48"/>
      <c r="I335" s="5"/>
    </row>
    <row r="336" spans="2:9" x14ac:dyDescent="0.2">
      <c r="B336" s="48"/>
      <c r="C336" s="48"/>
      <c r="D336" s="48"/>
      <c r="E336" s="48"/>
      <c r="F336" s="48"/>
      <c r="I336" s="5"/>
    </row>
    <row r="337" spans="2:9" x14ac:dyDescent="0.2">
      <c r="B337" s="48"/>
      <c r="C337" s="48"/>
      <c r="D337" s="48"/>
      <c r="E337" s="48"/>
      <c r="F337" s="48"/>
      <c r="I337" s="5"/>
    </row>
    <row r="338" spans="2:9" x14ac:dyDescent="0.2">
      <c r="B338" s="48"/>
      <c r="C338" s="48"/>
      <c r="D338" s="48"/>
      <c r="E338" s="48"/>
      <c r="F338" s="48"/>
      <c r="I338" s="5"/>
    </row>
    <row r="339" spans="2:9" x14ac:dyDescent="0.2">
      <c r="B339" s="48"/>
      <c r="C339" s="48"/>
      <c r="D339" s="48"/>
      <c r="E339" s="48"/>
      <c r="F339" s="48"/>
      <c r="I339" s="5"/>
    </row>
    <row r="340" spans="2:9" x14ac:dyDescent="0.2">
      <c r="B340" s="48"/>
      <c r="C340" s="48"/>
      <c r="D340" s="48"/>
      <c r="E340" s="48"/>
      <c r="F340" s="48"/>
      <c r="I340" s="5"/>
    </row>
    <row r="341" spans="2:9" x14ac:dyDescent="0.2">
      <c r="B341" s="48"/>
      <c r="C341" s="48"/>
      <c r="D341" s="48"/>
      <c r="E341" s="48"/>
      <c r="F341" s="48"/>
      <c r="I341" s="5"/>
    </row>
    <row r="342" spans="2:9" x14ac:dyDescent="0.2">
      <c r="B342" s="48"/>
      <c r="C342" s="48"/>
      <c r="D342" s="48"/>
      <c r="E342" s="48"/>
      <c r="F342" s="48"/>
      <c r="I342" s="5"/>
    </row>
    <row r="343" spans="2:9" x14ac:dyDescent="0.2">
      <c r="B343" s="48"/>
      <c r="C343" s="48"/>
      <c r="D343" s="48"/>
      <c r="E343" s="48"/>
      <c r="F343" s="48"/>
      <c r="I343" s="5"/>
    </row>
    <row r="344" spans="2:9" x14ac:dyDescent="0.2">
      <c r="B344" s="48"/>
      <c r="C344" s="48"/>
      <c r="D344" s="48"/>
      <c r="E344" s="48"/>
      <c r="F344" s="48"/>
      <c r="I344" s="5"/>
    </row>
    <row r="345" spans="2:9" x14ac:dyDescent="0.2">
      <c r="B345" s="48"/>
      <c r="C345" s="48"/>
      <c r="D345" s="48"/>
      <c r="E345" s="48"/>
      <c r="F345" s="48"/>
      <c r="I345" s="5"/>
    </row>
    <row r="346" spans="2:9" x14ac:dyDescent="0.2">
      <c r="B346" s="48"/>
      <c r="C346" s="48"/>
      <c r="D346" s="48"/>
      <c r="E346" s="48"/>
      <c r="F346" s="48"/>
      <c r="I346" s="5"/>
    </row>
    <row r="347" spans="2:9" x14ac:dyDescent="0.2">
      <c r="B347" s="48"/>
      <c r="C347" s="48"/>
      <c r="D347" s="48"/>
      <c r="E347" s="48"/>
      <c r="F347" s="48"/>
      <c r="I347" s="5"/>
    </row>
    <row r="348" spans="2:9" x14ac:dyDescent="0.2">
      <c r="B348" s="48"/>
      <c r="C348" s="48"/>
      <c r="D348" s="48"/>
      <c r="E348" s="48"/>
      <c r="F348" s="48"/>
      <c r="I348" s="5"/>
    </row>
    <row r="349" spans="2:9" x14ac:dyDescent="0.2">
      <c r="B349" s="48"/>
      <c r="C349" s="48"/>
      <c r="D349" s="48"/>
      <c r="E349" s="48"/>
      <c r="F349" s="48"/>
      <c r="I349" s="5"/>
    </row>
    <row r="350" spans="2:9" x14ac:dyDescent="0.2">
      <c r="B350" s="48"/>
      <c r="C350" s="48"/>
      <c r="D350" s="48"/>
      <c r="E350" s="48"/>
      <c r="F350" s="48"/>
      <c r="I350" s="5"/>
    </row>
    <row r="351" spans="2:9" x14ac:dyDescent="0.2">
      <c r="B351" s="48"/>
      <c r="C351" s="48"/>
      <c r="D351" s="48"/>
      <c r="E351" s="48"/>
      <c r="F351" s="48"/>
      <c r="I351" s="5"/>
    </row>
    <row r="352" spans="2:9" x14ac:dyDescent="0.2">
      <c r="B352" s="48"/>
      <c r="C352" s="48"/>
      <c r="D352" s="48"/>
      <c r="E352" s="48"/>
      <c r="F352" s="48"/>
      <c r="I352" s="5"/>
    </row>
    <row r="353" spans="2:9" x14ac:dyDescent="0.2">
      <c r="B353" s="48"/>
      <c r="C353" s="48"/>
      <c r="D353" s="48"/>
      <c r="E353" s="48"/>
      <c r="F353" s="48"/>
      <c r="I353" s="5"/>
    </row>
    <row r="354" spans="2:9" x14ac:dyDescent="0.2">
      <c r="B354" s="48"/>
      <c r="C354" s="48"/>
      <c r="D354" s="48"/>
      <c r="E354" s="48"/>
      <c r="F354" s="48"/>
      <c r="I354" s="5"/>
    </row>
    <row r="355" spans="2:9" x14ac:dyDescent="0.2">
      <c r="B355" s="48"/>
      <c r="C355" s="48"/>
      <c r="D355" s="48"/>
      <c r="E355" s="48"/>
      <c r="F355" s="48"/>
      <c r="I355" s="5"/>
    </row>
    <row r="356" spans="2:9" x14ac:dyDescent="0.2">
      <c r="B356" s="48"/>
      <c r="C356" s="48"/>
      <c r="D356" s="48"/>
      <c r="E356" s="48"/>
      <c r="F356" s="48"/>
      <c r="I356" s="5"/>
    </row>
    <row r="357" spans="2:9" x14ac:dyDescent="0.2">
      <c r="B357" s="48"/>
      <c r="C357" s="48"/>
      <c r="D357" s="48"/>
      <c r="E357" s="48"/>
      <c r="F357" s="48"/>
      <c r="I357" s="5"/>
    </row>
    <row r="358" spans="2:9" x14ac:dyDescent="0.2">
      <c r="B358" s="48"/>
      <c r="C358" s="48"/>
      <c r="D358" s="48"/>
      <c r="E358" s="48"/>
      <c r="F358" s="48"/>
      <c r="I358" s="5"/>
    </row>
    <row r="359" spans="2:9" x14ac:dyDescent="0.2">
      <c r="B359" s="48"/>
      <c r="C359" s="48"/>
      <c r="D359" s="48"/>
      <c r="E359" s="48"/>
      <c r="F359" s="48"/>
      <c r="I359" s="5"/>
    </row>
    <row r="360" spans="2:9" x14ac:dyDescent="0.2">
      <c r="B360" s="48"/>
      <c r="C360" s="48"/>
      <c r="D360" s="48"/>
      <c r="E360" s="48"/>
      <c r="F360" s="48"/>
      <c r="I360" s="5"/>
    </row>
    <row r="361" spans="2:9" x14ac:dyDescent="0.2">
      <c r="B361" s="48"/>
      <c r="C361" s="48"/>
      <c r="D361" s="48"/>
      <c r="E361" s="48"/>
      <c r="F361" s="48"/>
      <c r="I361" s="5"/>
    </row>
    <row r="362" spans="2:9" x14ac:dyDescent="0.2">
      <c r="B362" s="48"/>
      <c r="C362" s="48"/>
      <c r="D362" s="48"/>
      <c r="E362" s="48"/>
      <c r="F362" s="48"/>
      <c r="I362" s="5"/>
    </row>
    <row r="363" spans="2:9" x14ac:dyDescent="0.2">
      <c r="B363" s="48"/>
      <c r="C363" s="48"/>
      <c r="D363" s="48"/>
      <c r="E363" s="48"/>
      <c r="F363" s="48"/>
      <c r="I363" s="5"/>
    </row>
    <row r="364" spans="2:9" x14ac:dyDescent="0.2">
      <c r="B364" s="48"/>
      <c r="C364" s="48"/>
      <c r="D364" s="48"/>
      <c r="E364" s="48"/>
      <c r="F364" s="48"/>
      <c r="I364" s="5"/>
    </row>
    <row r="365" spans="2:9" x14ac:dyDescent="0.2">
      <c r="B365" s="48"/>
      <c r="C365" s="48"/>
      <c r="D365" s="48"/>
      <c r="E365" s="48"/>
      <c r="F365" s="48"/>
      <c r="I365" s="5"/>
    </row>
    <row r="366" spans="2:9" x14ac:dyDescent="0.2">
      <c r="B366" s="48"/>
      <c r="C366" s="48"/>
      <c r="D366" s="48"/>
      <c r="E366" s="48"/>
      <c r="F366" s="48"/>
      <c r="I366" s="5"/>
    </row>
    <row r="367" spans="2:9" x14ac:dyDescent="0.2">
      <c r="B367" s="48"/>
      <c r="C367" s="48"/>
      <c r="D367" s="48"/>
      <c r="E367" s="48"/>
      <c r="F367" s="48"/>
      <c r="I367" s="5"/>
    </row>
    <row r="368" spans="2:9" x14ac:dyDescent="0.2">
      <c r="B368" s="48"/>
      <c r="C368" s="48"/>
      <c r="D368" s="48"/>
      <c r="E368" s="48"/>
      <c r="F368" s="48"/>
      <c r="I368" s="5"/>
    </row>
    <row r="369" spans="2:9" x14ac:dyDescent="0.2">
      <c r="B369" s="48"/>
      <c r="C369" s="48"/>
      <c r="D369" s="48"/>
      <c r="E369" s="48"/>
      <c r="F369" s="48"/>
      <c r="I369" s="5"/>
    </row>
    <row r="370" spans="2:9" x14ac:dyDescent="0.2">
      <c r="B370" s="48"/>
      <c r="C370" s="48"/>
      <c r="D370" s="48"/>
      <c r="E370" s="48"/>
      <c r="F370" s="48"/>
      <c r="I370" s="5"/>
    </row>
    <row r="371" spans="2:9" x14ac:dyDescent="0.2">
      <c r="B371" s="48"/>
      <c r="C371" s="48"/>
      <c r="D371" s="48"/>
      <c r="E371" s="48"/>
      <c r="F371" s="48"/>
      <c r="I371" s="5"/>
    </row>
    <row r="372" spans="2:9" x14ac:dyDescent="0.2">
      <c r="B372" s="48"/>
      <c r="C372" s="48"/>
      <c r="D372" s="48"/>
      <c r="E372" s="48"/>
      <c r="F372" s="48"/>
      <c r="I372" s="5"/>
    </row>
    <row r="373" spans="2:9" x14ac:dyDescent="0.2">
      <c r="B373" s="48"/>
      <c r="C373" s="48"/>
      <c r="D373" s="48"/>
      <c r="E373" s="48"/>
      <c r="F373" s="48"/>
      <c r="I373" s="5"/>
    </row>
    <row r="374" spans="2:9" x14ac:dyDescent="0.2">
      <c r="B374" s="48"/>
      <c r="C374" s="48"/>
      <c r="D374" s="48"/>
      <c r="E374" s="48"/>
      <c r="F374" s="48"/>
      <c r="I374" s="5"/>
    </row>
    <row r="375" spans="2:9" x14ac:dyDescent="0.2">
      <c r="B375" s="48"/>
      <c r="C375" s="48"/>
      <c r="D375" s="48"/>
      <c r="E375" s="48"/>
      <c r="F375" s="48"/>
      <c r="I375" s="5"/>
    </row>
    <row r="376" spans="2:9" x14ac:dyDescent="0.2">
      <c r="B376" s="48"/>
      <c r="C376" s="48"/>
      <c r="D376" s="48"/>
      <c r="E376" s="48"/>
      <c r="F376" s="48"/>
      <c r="I376" s="5"/>
    </row>
    <row r="377" spans="2:9" x14ac:dyDescent="0.2">
      <c r="B377" s="48"/>
      <c r="C377" s="48"/>
      <c r="D377" s="48"/>
      <c r="E377" s="48"/>
      <c r="F377" s="48"/>
      <c r="I377" s="5"/>
    </row>
    <row r="378" spans="2:9" x14ac:dyDescent="0.2">
      <c r="B378" s="48"/>
      <c r="C378" s="48"/>
      <c r="D378" s="48"/>
      <c r="E378" s="48"/>
      <c r="F378" s="48"/>
      <c r="I378" s="5"/>
    </row>
    <row r="379" spans="2:9" x14ac:dyDescent="0.2">
      <c r="B379" s="48"/>
      <c r="C379" s="48"/>
      <c r="D379" s="48"/>
      <c r="E379" s="48"/>
      <c r="F379" s="48"/>
      <c r="I379" s="5"/>
    </row>
    <row r="380" spans="2:9" x14ac:dyDescent="0.2">
      <c r="B380" s="48"/>
      <c r="C380" s="48"/>
      <c r="D380" s="48"/>
      <c r="E380" s="48"/>
      <c r="F380" s="48"/>
      <c r="I380" s="5"/>
    </row>
    <row r="381" spans="2:9" x14ac:dyDescent="0.2">
      <c r="B381" s="48"/>
      <c r="C381" s="48"/>
      <c r="D381" s="48"/>
      <c r="E381" s="48"/>
      <c r="F381" s="48"/>
      <c r="I381" s="5"/>
    </row>
    <row r="382" spans="2:9" x14ac:dyDescent="0.2">
      <c r="B382" s="48"/>
      <c r="C382" s="48"/>
      <c r="D382" s="48"/>
      <c r="E382" s="48"/>
      <c r="F382" s="48"/>
      <c r="I382" s="5"/>
    </row>
    <row r="383" spans="2:9" x14ac:dyDescent="0.2">
      <c r="B383" s="48"/>
      <c r="C383" s="48"/>
      <c r="D383" s="48"/>
      <c r="E383" s="48"/>
      <c r="F383" s="48"/>
      <c r="I383" s="5"/>
    </row>
    <row r="384" spans="2:9" x14ac:dyDescent="0.2">
      <c r="B384" s="48"/>
      <c r="C384" s="48"/>
      <c r="D384" s="48"/>
      <c r="E384" s="48"/>
      <c r="F384" s="48"/>
      <c r="I384" s="5"/>
    </row>
    <row r="385" spans="2:9" x14ac:dyDescent="0.2">
      <c r="B385" s="48"/>
      <c r="C385" s="48"/>
      <c r="D385" s="48"/>
      <c r="E385" s="48"/>
      <c r="F385" s="48"/>
      <c r="I385" s="5"/>
    </row>
    <row r="386" spans="2:9" x14ac:dyDescent="0.2">
      <c r="B386" s="48"/>
      <c r="C386" s="48"/>
      <c r="D386" s="48"/>
      <c r="E386" s="48"/>
      <c r="F386" s="48"/>
    </row>
    <row r="387" spans="2:9" x14ac:dyDescent="0.2">
      <c r="B387" s="48"/>
      <c r="C387" s="48"/>
      <c r="D387" s="48"/>
      <c r="E387" s="48"/>
      <c r="F387" s="48"/>
    </row>
    <row r="388" spans="2:9" x14ac:dyDescent="0.2">
      <c r="B388" s="48"/>
      <c r="C388" s="48"/>
      <c r="D388" s="48"/>
      <c r="E388" s="48"/>
      <c r="F388" s="48"/>
    </row>
    <row r="389" spans="2:9" x14ac:dyDescent="0.2">
      <c r="B389" s="48"/>
      <c r="C389" s="48"/>
      <c r="D389" s="48"/>
      <c r="E389" s="48"/>
      <c r="F389" s="48"/>
    </row>
    <row r="390" spans="2:9" x14ac:dyDescent="0.2">
      <c r="B390" s="48"/>
      <c r="C390" s="48"/>
      <c r="D390" s="48"/>
      <c r="E390" s="48"/>
      <c r="F390" s="48"/>
    </row>
    <row r="391" spans="2:9" x14ac:dyDescent="0.2">
      <c r="B391" s="48"/>
      <c r="C391" s="48"/>
      <c r="D391" s="48"/>
      <c r="E391" s="48"/>
      <c r="F391" s="48"/>
    </row>
    <row r="392" spans="2:9" x14ac:dyDescent="0.2">
      <c r="B392" s="48"/>
      <c r="C392" s="48"/>
      <c r="D392" s="48"/>
      <c r="E392" s="48"/>
      <c r="F392" s="48"/>
    </row>
    <row r="393" spans="2:9" x14ac:dyDescent="0.2">
      <c r="B393" s="48"/>
      <c r="C393" s="48"/>
      <c r="D393" s="48"/>
      <c r="E393" s="48"/>
      <c r="F393" s="48"/>
    </row>
    <row r="394" spans="2:9" x14ac:dyDescent="0.2">
      <c r="B394" s="48"/>
      <c r="C394" s="48"/>
      <c r="D394" s="48"/>
      <c r="E394" s="48"/>
      <c r="F394" s="48"/>
    </row>
    <row r="395" spans="2:9" x14ac:dyDescent="0.2">
      <c r="B395" s="48"/>
      <c r="C395" s="48"/>
      <c r="D395" s="48"/>
      <c r="E395" s="48"/>
      <c r="F395" s="48"/>
    </row>
    <row r="396" spans="2:9" x14ac:dyDescent="0.2">
      <c r="B396" s="48"/>
      <c r="C396" s="48"/>
      <c r="D396" s="48"/>
      <c r="E396" s="48"/>
      <c r="F396" s="48"/>
    </row>
    <row r="397" spans="2:9" x14ac:dyDescent="0.2">
      <c r="B397" s="48"/>
      <c r="C397" s="48"/>
      <c r="D397" s="48"/>
      <c r="E397" s="48"/>
      <c r="F397" s="48"/>
    </row>
    <row r="398" spans="2:9" x14ac:dyDescent="0.2">
      <c r="B398" s="48"/>
      <c r="C398" s="48"/>
      <c r="D398" s="48"/>
      <c r="E398" s="48"/>
      <c r="F398" s="48"/>
    </row>
    <row r="399" spans="2:9" x14ac:dyDescent="0.2">
      <c r="B399" s="48"/>
      <c r="C399" s="48"/>
      <c r="D399" s="48"/>
      <c r="E399" s="48"/>
      <c r="F399" s="48"/>
    </row>
    <row r="400" spans="2:9" x14ac:dyDescent="0.2">
      <c r="B400" s="48"/>
      <c r="C400" s="48"/>
      <c r="D400" s="48"/>
      <c r="E400" s="48"/>
      <c r="F400" s="48"/>
    </row>
    <row r="401" spans="2:6" x14ac:dyDescent="0.2">
      <c r="B401" s="48"/>
      <c r="C401" s="48"/>
      <c r="D401" s="48"/>
      <c r="E401" s="48"/>
      <c r="F401" s="48"/>
    </row>
    <row r="402" spans="2:6" x14ac:dyDescent="0.2">
      <c r="B402" s="48"/>
      <c r="C402" s="48"/>
      <c r="D402" s="48"/>
      <c r="E402" s="48"/>
      <c r="F402" s="48"/>
    </row>
    <row r="403" spans="2:6" x14ac:dyDescent="0.2">
      <c r="B403" s="48"/>
      <c r="C403" s="48"/>
      <c r="D403" s="48"/>
      <c r="E403" s="48"/>
      <c r="F403" s="48"/>
    </row>
    <row r="404" spans="2:6" x14ac:dyDescent="0.2">
      <c r="B404" s="48"/>
      <c r="C404" s="48"/>
      <c r="D404" s="48"/>
      <c r="E404" s="48"/>
      <c r="F404" s="48"/>
    </row>
    <row r="405" spans="2:6" x14ac:dyDescent="0.2">
      <c r="B405" s="48"/>
      <c r="C405" s="48"/>
      <c r="D405" s="48"/>
      <c r="E405" s="48"/>
      <c r="F405" s="48"/>
    </row>
    <row r="406" spans="2:6" x14ac:dyDescent="0.2">
      <c r="B406" s="48"/>
      <c r="C406" s="48"/>
      <c r="D406" s="48"/>
      <c r="E406" s="48"/>
      <c r="F406" s="48"/>
    </row>
    <row r="407" spans="2:6" x14ac:dyDescent="0.2">
      <c r="B407" s="48"/>
      <c r="C407" s="48"/>
      <c r="D407" s="48"/>
      <c r="E407" s="48"/>
      <c r="F407" s="48"/>
    </row>
    <row r="408" spans="2:6" x14ac:dyDescent="0.2">
      <c r="B408" s="48"/>
      <c r="C408" s="48"/>
      <c r="D408" s="48"/>
      <c r="E408" s="48"/>
      <c r="F408" s="48"/>
    </row>
    <row r="409" spans="2:6" x14ac:dyDescent="0.2">
      <c r="B409" s="48"/>
      <c r="C409" s="48"/>
      <c r="D409" s="48"/>
      <c r="E409" s="48"/>
      <c r="F409" s="48"/>
    </row>
    <row r="410" spans="2:6" x14ac:dyDescent="0.2">
      <c r="B410" s="48"/>
      <c r="C410" s="48"/>
      <c r="D410" s="48"/>
      <c r="E410" s="48"/>
      <c r="F410" s="48"/>
    </row>
    <row r="411" spans="2:6" x14ac:dyDescent="0.2">
      <c r="B411" s="48"/>
      <c r="C411" s="48"/>
      <c r="D411" s="48"/>
      <c r="E411" s="48"/>
      <c r="F411" s="48"/>
    </row>
    <row r="412" spans="2:6" x14ac:dyDescent="0.2">
      <c r="B412" s="48"/>
      <c r="C412" s="48"/>
      <c r="D412" s="48"/>
      <c r="E412" s="48"/>
      <c r="F412" s="48"/>
    </row>
    <row r="413" spans="2:6" x14ac:dyDescent="0.2">
      <c r="B413" s="48"/>
      <c r="C413" s="48"/>
      <c r="D413" s="48"/>
      <c r="E413" s="48"/>
      <c r="F413" s="48"/>
    </row>
    <row r="414" spans="2:6" x14ac:dyDescent="0.2">
      <c r="B414" s="48"/>
      <c r="C414" s="48"/>
      <c r="D414" s="48"/>
      <c r="E414" s="48"/>
      <c r="F414" s="48"/>
    </row>
    <row r="415" spans="2:6" x14ac:dyDescent="0.2">
      <c r="B415" s="48"/>
      <c r="C415" s="48"/>
      <c r="D415" s="48"/>
      <c r="E415" s="48"/>
      <c r="F415" s="48"/>
    </row>
    <row r="416" spans="2:6" x14ac:dyDescent="0.2">
      <c r="B416" s="48"/>
      <c r="C416" s="48"/>
      <c r="D416" s="48"/>
      <c r="E416" s="48"/>
      <c r="F416" s="48"/>
    </row>
    <row r="417" spans="2:6" x14ac:dyDescent="0.2">
      <c r="B417" s="48"/>
      <c r="C417" s="48"/>
      <c r="D417" s="48"/>
      <c r="E417" s="48"/>
      <c r="F417" s="48"/>
    </row>
    <row r="418" spans="2:6" x14ac:dyDescent="0.2">
      <c r="B418" s="48"/>
      <c r="C418" s="48"/>
      <c r="D418" s="48"/>
      <c r="E418" s="48"/>
      <c r="F418" s="48"/>
    </row>
    <row r="419" spans="2:6" x14ac:dyDescent="0.2">
      <c r="B419" s="48"/>
      <c r="C419" s="48"/>
      <c r="D419" s="48"/>
      <c r="E419" s="48"/>
      <c r="F419" s="48"/>
    </row>
    <row r="420" spans="2:6" x14ac:dyDescent="0.2">
      <c r="B420" s="48"/>
      <c r="C420" s="48"/>
      <c r="D420" s="48"/>
      <c r="E420" s="48"/>
      <c r="F420" s="48"/>
    </row>
    <row r="421" spans="2:6" x14ac:dyDescent="0.2">
      <c r="B421" s="48"/>
      <c r="C421" s="48"/>
      <c r="D421" s="48"/>
      <c r="E421" s="48"/>
      <c r="F421" s="48"/>
    </row>
    <row r="422" spans="2:6" x14ac:dyDescent="0.2">
      <c r="B422" s="48"/>
      <c r="C422" s="48"/>
      <c r="D422" s="48"/>
      <c r="E422" s="48"/>
      <c r="F422" s="48"/>
    </row>
    <row r="423" spans="2:6" x14ac:dyDescent="0.2">
      <c r="B423" s="48"/>
      <c r="C423" s="48"/>
      <c r="D423" s="48"/>
      <c r="E423" s="48"/>
      <c r="F423" s="48"/>
    </row>
    <row r="424" spans="2:6" x14ac:dyDescent="0.2">
      <c r="B424" s="48"/>
      <c r="C424" s="48"/>
      <c r="D424" s="48"/>
      <c r="E424" s="48"/>
      <c r="F424" s="48"/>
    </row>
    <row r="425" spans="2:6" x14ac:dyDescent="0.2">
      <c r="B425" s="48"/>
      <c r="C425" s="48"/>
      <c r="D425" s="48"/>
      <c r="E425" s="48"/>
      <c r="F425" s="48"/>
    </row>
    <row r="426" spans="2:6" x14ac:dyDescent="0.2">
      <c r="B426" s="48"/>
      <c r="C426" s="48"/>
      <c r="D426" s="48"/>
      <c r="E426" s="48"/>
      <c r="F426" s="48"/>
    </row>
    <row r="427" spans="2:6" x14ac:dyDescent="0.2">
      <c r="B427" s="48"/>
      <c r="C427" s="48"/>
      <c r="D427" s="48"/>
      <c r="E427" s="48"/>
      <c r="F427" s="48"/>
    </row>
    <row r="428" spans="2:6" x14ac:dyDescent="0.2">
      <c r="B428" s="48"/>
      <c r="C428" s="48"/>
      <c r="D428" s="48"/>
      <c r="E428" s="48"/>
      <c r="F428" s="48"/>
    </row>
    <row r="429" spans="2:6" x14ac:dyDescent="0.2">
      <c r="B429" s="48"/>
      <c r="C429" s="48"/>
      <c r="D429" s="48"/>
      <c r="E429" s="48"/>
      <c r="F429" s="48"/>
    </row>
    <row r="430" spans="2:6" x14ac:dyDescent="0.2">
      <c r="B430" s="48"/>
      <c r="C430" s="48"/>
      <c r="D430" s="48"/>
      <c r="E430" s="48"/>
      <c r="F430" s="48"/>
    </row>
    <row r="431" spans="2:6" x14ac:dyDescent="0.2">
      <c r="B431" s="48"/>
      <c r="C431" s="48"/>
      <c r="D431" s="48"/>
      <c r="E431" s="48"/>
      <c r="F431" s="48"/>
    </row>
    <row r="432" spans="2:6" x14ac:dyDescent="0.2">
      <c r="B432" s="48"/>
      <c r="C432" s="48"/>
      <c r="D432" s="48"/>
      <c r="E432" s="48"/>
      <c r="F432" s="48"/>
    </row>
    <row r="433" spans="2:6" x14ac:dyDescent="0.2">
      <c r="B433" s="48"/>
      <c r="C433" s="48"/>
      <c r="D433" s="48"/>
      <c r="E433" s="48"/>
      <c r="F433" s="48"/>
    </row>
    <row r="434" spans="2:6" x14ac:dyDescent="0.2">
      <c r="B434" s="48"/>
      <c r="C434" s="48"/>
      <c r="D434" s="48"/>
      <c r="E434" s="48"/>
      <c r="F434" s="48"/>
    </row>
    <row r="435" spans="2:6" x14ac:dyDescent="0.2">
      <c r="B435" s="48"/>
      <c r="C435" s="48"/>
      <c r="D435" s="48"/>
      <c r="E435" s="48"/>
      <c r="F435" s="48"/>
    </row>
    <row r="436" spans="2:6" x14ac:dyDescent="0.2">
      <c r="B436" s="48"/>
      <c r="C436" s="48"/>
      <c r="D436" s="48"/>
      <c r="E436" s="48"/>
      <c r="F436" s="48"/>
    </row>
    <row r="437" spans="2:6" x14ac:dyDescent="0.2">
      <c r="B437" s="48"/>
      <c r="C437" s="48"/>
      <c r="D437" s="48"/>
      <c r="E437" s="48"/>
      <c r="F437" s="48"/>
    </row>
    <row r="438" spans="2:6" x14ac:dyDescent="0.2">
      <c r="B438" s="48"/>
      <c r="C438" s="48"/>
      <c r="D438" s="48"/>
      <c r="E438" s="48"/>
      <c r="F438" s="48"/>
    </row>
    <row r="439" spans="2:6" x14ac:dyDescent="0.2">
      <c r="B439" s="48"/>
      <c r="C439" s="48"/>
      <c r="D439" s="48"/>
      <c r="E439" s="48"/>
      <c r="F439" s="48"/>
    </row>
    <row r="440" spans="2:6" x14ac:dyDescent="0.2">
      <c r="B440" s="48"/>
      <c r="C440" s="48"/>
      <c r="D440" s="48"/>
      <c r="E440" s="48"/>
      <c r="F440" s="48"/>
    </row>
    <row r="441" spans="2:6" x14ac:dyDescent="0.2">
      <c r="B441" s="48"/>
      <c r="C441" s="48"/>
      <c r="D441" s="48"/>
      <c r="E441" s="48"/>
      <c r="F441" s="48"/>
    </row>
    <row r="442" spans="2:6" x14ac:dyDescent="0.2">
      <c r="B442" s="48"/>
      <c r="C442" s="48"/>
      <c r="D442" s="48"/>
      <c r="E442" s="48"/>
      <c r="F442" s="48"/>
    </row>
  </sheetData>
  <mergeCells count="1">
    <mergeCell ref="D1:D2"/>
  </mergeCells>
  <phoneticPr fontId="4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/>
  <dimension ref="A1:BL442"/>
  <sheetViews>
    <sheetView workbookViewId="0">
      <pane xSplit="3" ySplit="3" topLeftCell="D4" activePane="bottomRight" state="frozen"/>
      <selection pane="topRight" activeCell="E1" sqref="E1"/>
      <selection pane="bottomLeft" activeCell="A4" sqref="A4"/>
      <selection pane="bottomRight"/>
    </sheetView>
  </sheetViews>
  <sheetFormatPr defaultColWidth="9" defaultRowHeight="11" x14ac:dyDescent="0.2"/>
  <cols>
    <col min="1" max="1" width="6.453125" style="7" customWidth="1"/>
    <col min="2" max="2" width="14.36328125" style="7" customWidth="1"/>
    <col min="3" max="3" width="13.453125" style="7" customWidth="1"/>
    <col min="4" max="4" width="11.6328125" style="42" customWidth="1"/>
    <col min="5" max="8" width="9" style="37"/>
    <col min="9" max="16384" width="9" style="48"/>
  </cols>
  <sheetData>
    <row r="1" spans="1:64" s="3" customFormat="1" x14ac:dyDescent="0.2">
      <c r="A1" s="1" t="s">
        <v>269</v>
      </c>
      <c r="B1" s="1" t="s">
        <v>1</v>
      </c>
      <c r="C1" s="2" t="s">
        <v>2</v>
      </c>
      <c r="D1" s="164" t="s">
        <v>328</v>
      </c>
      <c r="E1" s="9" t="s">
        <v>329</v>
      </c>
      <c r="F1" s="10"/>
      <c r="G1" s="10"/>
      <c r="H1" s="11"/>
      <c r="I1" s="9" t="s">
        <v>33</v>
      </c>
      <c r="J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9" t="s">
        <v>34</v>
      </c>
      <c r="AA1" s="10"/>
      <c r="AB1" s="11"/>
      <c r="AC1" s="12" t="s">
        <v>35</v>
      </c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  <c r="AR1" s="14"/>
      <c r="AS1" s="12" t="s">
        <v>36</v>
      </c>
      <c r="AT1" s="13"/>
      <c r="AU1" s="13"/>
      <c r="AV1" s="13"/>
      <c r="AW1" s="13"/>
      <c r="AX1" s="13"/>
      <c r="AY1" s="13"/>
      <c r="AZ1" s="13"/>
      <c r="BA1" s="13"/>
      <c r="BB1" s="12"/>
      <c r="BC1" s="13"/>
      <c r="BD1" s="13"/>
      <c r="BE1" s="13"/>
      <c r="BF1" s="13"/>
      <c r="BG1" s="12" t="s">
        <v>37</v>
      </c>
      <c r="BH1" s="13"/>
      <c r="BI1" s="13"/>
      <c r="BJ1" s="13"/>
      <c r="BK1" s="13"/>
      <c r="BL1" s="14"/>
    </row>
    <row r="2" spans="1:64" s="5" customFormat="1" x14ac:dyDescent="0.2">
      <c r="B2" s="4"/>
      <c r="C2" s="4"/>
      <c r="D2" s="189"/>
      <c r="E2" s="12" t="s">
        <v>330</v>
      </c>
      <c r="F2" s="13"/>
      <c r="G2" s="13"/>
      <c r="H2" s="14"/>
      <c r="I2" s="12" t="s">
        <v>38</v>
      </c>
      <c r="J2" s="14"/>
      <c r="O2" s="12" t="s">
        <v>39</v>
      </c>
      <c r="P2" s="13"/>
      <c r="Q2" s="15"/>
      <c r="R2" s="15"/>
      <c r="S2" s="15"/>
      <c r="T2" s="15"/>
      <c r="U2" s="12" t="s">
        <v>40</v>
      </c>
      <c r="V2" s="14"/>
      <c r="W2" s="12" t="s">
        <v>32</v>
      </c>
      <c r="X2" s="14"/>
      <c r="Y2" s="13"/>
      <c r="Z2" s="16"/>
      <c r="AA2" s="15"/>
      <c r="AB2" s="17"/>
      <c r="AC2" s="12" t="s">
        <v>41</v>
      </c>
      <c r="AD2" s="13"/>
      <c r="AE2" s="14"/>
      <c r="AF2" s="13"/>
      <c r="AG2" s="12" t="s">
        <v>42</v>
      </c>
      <c r="AH2" s="13"/>
      <c r="AI2" s="14"/>
      <c r="AJ2" s="12" t="s">
        <v>43</v>
      </c>
      <c r="AK2" s="13"/>
      <c r="AL2" s="14"/>
      <c r="AM2" s="12" t="s">
        <v>32</v>
      </c>
      <c r="AN2" s="13"/>
      <c r="AO2" s="14"/>
      <c r="AP2" s="12" t="s">
        <v>44</v>
      </c>
      <c r="AQ2" s="13"/>
      <c r="AR2" s="13"/>
      <c r="AS2" s="12" t="s">
        <v>45</v>
      </c>
      <c r="AT2" s="13"/>
      <c r="AU2" s="13"/>
      <c r="AV2" s="13"/>
      <c r="AW2" s="13"/>
      <c r="AX2" s="13"/>
      <c r="AY2" s="13"/>
      <c r="AZ2" s="13"/>
      <c r="BA2" s="13"/>
      <c r="BB2" s="12" t="s">
        <v>46</v>
      </c>
      <c r="BC2" s="13"/>
      <c r="BD2" s="13"/>
      <c r="BE2" s="13"/>
      <c r="BF2" s="13"/>
      <c r="BG2" s="12" t="s">
        <v>47</v>
      </c>
      <c r="BH2" s="12" t="s">
        <v>48</v>
      </c>
      <c r="BI2" s="12" t="s">
        <v>49</v>
      </c>
      <c r="BJ2" s="14"/>
      <c r="BK2" s="12" t="s">
        <v>50</v>
      </c>
      <c r="BL2" s="14"/>
    </row>
    <row r="3" spans="1:64" s="7" customFormat="1" ht="44" x14ac:dyDescent="0.2">
      <c r="B3" s="32"/>
      <c r="C3" s="33"/>
      <c r="D3" s="40" t="s">
        <v>51</v>
      </c>
      <c r="E3" s="18" t="s">
        <v>56</v>
      </c>
      <c r="F3" s="18" t="s">
        <v>57</v>
      </c>
      <c r="G3" s="18" t="s">
        <v>58</v>
      </c>
      <c r="H3" s="18" t="s">
        <v>59</v>
      </c>
      <c r="I3" s="39" t="s">
        <v>60</v>
      </c>
      <c r="J3" s="43" t="s">
        <v>61</v>
      </c>
      <c r="K3" s="44" t="s">
        <v>52</v>
      </c>
      <c r="L3" s="44" t="s">
        <v>53</v>
      </c>
      <c r="M3" s="44" t="s">
        <v>54</v>
      </c>
      <c r="N3" s="44" t="s">
        <v>55</v>
      </c>
      <c r="O3" s="19" t="s">
        <v>66</v>
      </c>
      <c r="P3" s="19" t="s">
        <v>67</v>
      </c>
      <c r="Q3" s="45" t="s">
        <v>62</v>
      </c>
      <c r="R3" s="46" t="s">
        <v>63</v>
      </c>
      <c r="S3" s="46" t="s">
        <v>64</v>
      </c>
      <c r="T3" s="47" t="s">
        <v>65</v>
      </c>
      <c r="U3" s="20" t="s">
        <v>68</v>
      </c>
      <c r="V3" s="20" t="s">
        <v>69</v>
      </c>
      <c r="W3" s="21" t="s">
        <v>70</v>
      </c>
      <c r="X3" s="21" t="s">
        <v>72</v>
      </c>
      <c r="Y3" s="21" t="s">
        <v>71</v>
      </c>
      <c r="Z3" s="22" t="s">
        <v>73</v>
      </c>
      <c r="AA3" s="22" t="s">
        <v>74</v>
      </c>
      <c r="AB3" s="23" t="s">
        <v>75</v>
      </c>
      <c r="AC3" s="24" t="s">
        <v>76</v>
      </c>
      <c r="AD3" s="25" t="s">
        <v>78</v>
      </c>
      <c r="AE3" s="25" t="s">
        <v>79</v>
      </c>
      <c r="AF3" s="25" t="s">
        <v>77</v>
      </c>
      <c r="AG3" s="49" t="s">
        <v>80</v>
      </c>
      <c r="AH3" s="26" t="s">
        <v>81</v>
      </c>
      <c r="AI3" s="26" t="s">
        <v>82</v>
      </c>
      <c r="AJ3" s="27" t="s">
        <v>83</v>
      </c>
      <c r="AK3" s="27" t="s">
        <v>84</v>
      </c>
      <c r="AL3" s="27" t="s">
        <v>85</v>
      </c>
      <c r="AM3" s="28" t="s">
        <v>86</v>
      </c>
      <c r="AN3" s="28" t="s">
        <v>87</v>
      </c>
      <c r="AO3" s="28" t="s">
        <v>88</v>
      </c>
      <c r="AP3" s="27" t="s">
        <v>89</v>
      </c>
      <c r="AQ3" s="27" t="s">
        <v>90</v>
      </c>
      <c r="AR3" s="50" t="s">
        <v>44</v>
      </c>
      <c r="AS3" s="29" t="s">
        <v>91</v>
      </c>
      <c r="AT3" s="29" t="s">
        <v>92</v>
      </c>
      <c r="AU3" s="29" t="s">
        <v>93</v>
      </c>
      <c r="AV3" s="29" t="s">
        <v>94</v>
      </c>
      <c r="AW3" s="29" t="s">
        <v>95</v>
      </c>
      <c r="AX3" s="29" t="s">
        <v>96</v>
      </c>
      <c r="AY3" s="29" t="s">
        <v>97</v>
      </c>
      <c r="AZ3" s="29" t="s">
        <v>98</v>
      </c>
      <c r="BA3" s="29" t="s">
        <v>99</v>
      </c>
      <c r="BB3" s="51" t="s">
        <v>100</v>
      </c>
      <c r="BC3" s="30" t="s">
        <v>101</v>
      </c>
      <c r="BD3" s="30" t="s">
        <v>102</v>
      </c>
      <c r="BE3" s="30" t="s">
        <v>98</v>
      </c>
      <c r="BF3" s="30" t="s">
        <v>99</v>
      </c>
      <c r="BG3" s="31" t="s">
        <v>91</v>
      </c>
      <c r="BH3" s="31" t="s">
        <v>91</v>
      </c>
      <c r="BI3" s="27" t="s">
        <v>103</v>
      </c>
      <c r="BJ3" s="27" t="s">
        <v>104</v>
      </c>
      <c r="BK3" s="27" t="s">
        <v>103</v>
      </c>
      <c r="BL3" s="27" t="s">
        <v>104</v>
      </c>
    </row>
    <row r="4" spans="1:64" s="37" customFormat="1" x14ac:dyDescent="0.2">
      <c r="A4" s="6">
        <v>1</v>
      </c>
      <c r="B4" s="34" t="s">
        <v>106</v>
      </c>
      <c r="C4" s="34" t="s">
        <v>105</v>
      </c>
      <c r="D4" s="41">
        <v>4.8749810629999999</v>
      </c>
      <c r="E4" s="36">
        <v>191</v>
      </c>
      <c r="F4" s="36">
        <v>0</v>
      </c>
      <c r="G4" s="36">
        <v>11</v>
      </c>
      <c r="H4" s="36">
        <v>180</v>
      </c>
      <c r="I4" s="36">
        <v>0</v>
      </c>
      <c r="J4" s="36">
        <v>0</v>
      </c>
      <c r="K4" s="36">
        <v>0</v>
      </c>
      <c r="L4" s="36">
        <v>0</v>
      </c>
      <c r="M4" s="36">
        <v>0</v>
      </c>
      <c r="N4" s="36">
        <v>0</v>
      </c>
      <c r="O4" s="36">
        <v>0</v>
      </c>
      <c r="P4" s="36">
        <v>0</v>
      </c>
      <c r="Q4" s="36">
        <v>0</v>
      </c>
      <c r="R4" s="36">
        <v>0</v>
      </c>
      <c r="S4" s="36">
        <v>0</v>
      </c>
      <c r="T4" s="36">
        <v>0</v>
      </c>
      <c r="U4" s="36">
        <v>0.18900000000000003</v>
      </c>
      <c r="V4" s="36">
        <v>0.4536</v>
      </c>
      <c r="W4" s="36">
        <v>0.18900000000000003</v>
      </c>
      <c r="X4" s="36">
        <v>0.4536</v>
      </c>
      <c r="Y4" s="36">
        <v>0.64260000000000006</v>
      </c>
      <c r="Z4" s="36">
        <v>0</v>
      </c>
      <c r="AA4" s="36">
        <v>0</v>
      </c>
      <c r="AB4" s="36">
        <v>0</v>
      </c>
      <c r="AC4" s="36">
        <v>0</v>
      </c>
      <c r="AD4" s="36">
        <v>0</v>
      </c>
      <c r="AE4" s="36">
        <v>0</v>
      </c>
      <c r="AF4" s="36">
        <v>0</v>
      </c>
      <c r="AG4" s="36">
        <v>1.1361694621197443E-2</v>
      </c>
      <c r="AH4" s="36">
        <v>1.9327940275140482E-2</v>
      </c>
      <c r="AI4" s="36">
        <v>6.1901646556868833E-2</v>
      </c>
      <c r="AJ4" s="36">
        <v>0</v>
      </c>
      <c r="AK4" s="36">
        <v>0</v>
      </c>
      <c r="AL4" s="36">
        <v>0</v>
      </c>
      <c r="AM4" s="36">
        <v>1.1361694621197443E-2</v>
      </c>
      <c r="AN4" s="36">
        <v>1.9327940275140482E-2</v>
      </c>
      <c r="AO4" s="36">
        <v>6.1901646556868833E-2</v>
      </c>
      <c r="AP4" s="36">
        <v>0.71942064800000005</v>
      </c>
      <c r="AQ4" s="36">
        <v>0.38738034900000001</v>
      </c>
      <c r="AR4" s="36">
        <v>1.1068009970000001</v>
      </c>
      <c r="AS4" s="36">
        <v>0</v>
      </c>
      <c r="AT4" s="36">
        <v>0</v>
      </c>
      <c r="AU4" s="36">
        <v>0</v>
      </c>
      <c r="AV4" s="36">
        <v>0</v>
      </c>
      <c r="AW4" s="36">
        <v>0</v>
      </c>
      <c r="AX4" s="36">
        <v>0</v>
      </c>
      <c r="AY4" s="36">
        <v>0</v>
      </c>
      <c r="AZ4" s="36">
        <v>0</v>
      </c>
      <c r="BA4" s="36">
        <v>0</v>
      </c>
      <c r="BB4" s="36">
        <v>0.10259333700000001</v>
      </c>
      <c r="BC4" s="36">
        <v>3.444827708</v>
      </c>
      <c r="BD4" s="36">
        <v>6.6525021659999997</v>
      </c>
      <c r="BE4" s="36">
        <v>6.0826079999999998E-3</v>
      </c>
      <c r="BF4" s="36">
        <v>1.2165217000000001E-2</v>
      </c>
      <c r="BG4" s="36">
        <v>0.50988526300000003</v>
      </c>
      <c r="BH4" s="36">
        <v>1.459966144</v>
      </c>
      <c r="BI4" s="36">
        <v>0</v>
      </c>
      <c r="BJ4" s="36">
        <v>0</v>
      </c>
      <c r="BK4" s="36">
        <v>0</v>
      </c>
      <c r="BL4" s="36">
        <v>0</v>
      </c>
    </row>
    <row r="5" spans="1:64" s="37" customFormat="1" x14ac:dyDescent="0.2">
      <c r="A5" s="35">
        <v>2</v>
      </c>
      <c r="B5" s="34" t="s">
        <v>106</v>
      </c>
      <c r="C5" s="34" t="s">
        <v>107</v>
      </c>
      <c r="D5" s="41">
        <v>5.5749148980000003</v>
      </c>
      <c r="E5" s="36">
        <v>19</v>
      </c>
      <c r="F5" s="36">
        <v>1</v>
      </c>
      <c r="G5" s="36">
        <v>8</v>
      </c>
      <c r="H5" s="36">
        <v>10</v>
      </c>
      <c r="I5" s="36">
        <v>0.75132818639244381</v>
      </c>
      <c r="J5" s="36">
        <v>35.618724898554412</v>
      </c>
      <c r="K5" s="36">
        <v>5.7445186416653554E-2</v>
      </c>
      <c r="L5" s="36">
        <v>0.69388299997579028</v>
      </c>
      <c r="M5" s="36">
        <v>3.5827945849563543</v>
      </c>
      <c r="N5" s="36">
        <v>32.7872584999905</v>
      </c>
      <c r="O5" s="36">
        <v>0.80144797499999987</v>
      </c>
      <c r="P5" s="36">
        <v>1.4199161679999999</v>
      </c>
      <c r="Q5" s="36">
        <v>0.73740916699999992</v>
      </c>
      <c r="R5" s="36">
        <v>6.4038808000000003E-2</v>
      </c>
      <c r="S5" s="36">
        <v>1.336387287</v>
      </c>
      <c r="T5" s="36">
        <v>8.3528880999999999E-2</v>
      </c>
      <c r="U5" s="36">
        <v>0.1429</v>
      </c>
      <c r="V5" s="36">
        <v>0.34060000000000001</v>
      </c>
      <c r="W5" s="36">
        <v>1.6956761613924436</v>
      </c>
      <c r="X5" s="36">
        <v>37.379241066554414</v>
      </c>
      <c r="Y5" s="36">
        <v>39.074917227946855</v>
      </c>
      <c r="Z5" s="36">
        <v>5.2769020015958502E-3</v>
      </c>
      <c r="AA5" s="36">
        <v>1.5950531104257566E-3</v>
      </c>
      <c r="AB5" s="36">
        <v>1.595054E-3</v>
      </c>
      <c r="AC5" s="36">
        <v>6.0340794013205167E-4</v>
      </c>
      <c r="AD5" s="36">
        <v>0.41310139432577159</v>
      </c>
      <c r="AE5" s="36">
        <v>3.7179125489319413</v>
      </c>
      <c r="AF5" s="36">
        <v>4.1310139432577131</v>
      </c>
      <c r="AG5" s="36">
        <v>1.084254838025076E-2</v>
      </c>
      <c r="AH5" s="36">
        <v>1.8444794945713938E-2</v>
      </c>
      <c r="AI5" s="36">
        <v>5.9073194623435174E-2</v>
      </c>
      <c r="AJ5" s="36">
        <v>6.6458370424580366E-5</v>
      </c>
      <c r="AK5" s="36">
        <v>8.0311117831428558E-5</v>
      </c>
      <c r="AL5" s="36">
        <v>2.0086464135762175E-4</v>
      </c>
      <c r="AM5" s="36">
        <v>1.1512414690807393E-2</v>
      </c>
      <c r="AN5" s="36">
        <v>0.43162650038931694</v>
      </c>
      <c r="AO5" s="36">
        <v>3.7771866081967342</v>
      </c>
      <c r="AP5" s="36">
        <v>1083.3107590279999</v>
      </c>
      <c r="AQ5" s="36">
        <v>583.32117793800001</v>
      </c>
      <c r="AR5" s="36">
        <v>1666.631936966</v>
      </c>
      <c r="AS5" s="36">
        <v>51.495450222000002</v>
      </c>
      <c r="AT5" s="36">
        <v>3769.425215368</v>
      </c>
      <c r="AU5" s="36">
        <v>8940.7214880259999</v>
      </c>
      <c r="AV5" s="36">
        <v>2253.492295042</v>
      </c>
      <c r="AW5" s="36">
        <v>5345.0714191759998</v>
      </c>
      <c r="AX5" s="36">
        <v>2123.4650490919998</v>
      </c>
      <c r="AY5" s="36">
        <v>5036.6590418329997</v>
      </c>
      <c r="AZ5" s="36">
        <v>0.97609859600000004</v>
      </c>
      <c r="BA5" s="36">
        <v>1.9521971920000001</v>
      </c>
      <c r="BB5" s="36">
        <v>8.2477495629999993</v>
      </c>
      <c r="BC5" s="36">
        <v>575.84308699300004</v>
      </c>
      <c r="BD5" s="36">
        <v>1365.8455513649999</v>
      </c>
      <c r="BE5" s="36">
        <v>0.48899700899999998</v>
      </c>
      <c r="BF5" s="36">
        <v>0.97799401900000005</v>
      </c>
      <c r="BG5" s="36">
        <v>15.865012827999999</v>
      </c>
      <c r="BH5" s="36">
        <v>130.80502211300001</v>
      </c>
      <c r="BI5" s="36">
        <v>0.39000000000000012</v>
      </c>
      <c r="BJ5" s="36">
        <v>0.39000000000000012</v>
      </c>
      <c r="BK5" s="36">
        <v>0.3600000000000001</v>
      </c>
      <c r="BL5" s="36">
        <v>0.3600000000000001</v>
      </c>
    </row>
    <row r="6" spans="1:64" s="37" customFormat="1" x14ac:dyDescent="0.2">
      <c r="A6" s="6">
        <v>3</v>
      </c>
      <c r="B6" s="34" t="s">
        <v>106</v>
      </c>
      <c r="C6" s="34" t="s">
        <v>108</v>
      </c>
      <c r="D6" s="41">
        <v>5.8537342470000002</v>
      </c>
      <c r="E6" s="36">
        <v>8</v>
      </c>
      <c r="F6" s="36">
        <v>2</v>
      </c>
      <c r="G6" s="36">
        <v>2</v>
      </c>
      <c r="H6" s="36">
        <v>4</v>
      </c>
      <c r="I6" s="36">
        <v>2.8438144649475912</v>
      </c>
      <c r="J6" s="36">
        <v>29.552536856657646</v>
      </c>
      <c r="K6" s="36">
        <v>0.39337574192243391</v>
      </c>
      <c r="L6" s="36">
        <v>2.4504387230251572</v>
      </c>
      <c r="M6" s="36">
        <v>11.426410786540535</v>
      </c>
      <c r="N6" s="36">
        <v>20.969940535064701</v>
      </c>
      <c r="O6" s="36">
        <v>0.29763097700000002</v>
      </c>
      <c r="P6" s="36">
        <v>0.42783478699999999</v>
      </c>
      <c r="Q6" s="36">
        <v>0.26679733900000002</v>
      </c>
      <c r="R6" s="36">
        <v>3.0833638E-2</v>
      </c>
      <c r="S6" s="36">
        <v>0.38761699699999996</v>
      </c>
      <c r="T6" s="36">
        <v>4.0217790000000003E-2</v>
      </c>
      <c r="U6" s="36">
        <v>7.4499999999999997E-2</v>
      </c>
      <c r="V6" s="36">
        <v>0.17620000000000002</v>
      </c>
      <c r="W6" s="36">
        <v>3.215945441947591</v>
      </c>
      <c r="X6" s="36">
        <v>30.156571643657646</v>
      </c>
      <c r="Y6" s="36">
        <v>33.372517085605239</v>
      </c>
      <c r="Z6" s="36">
        <v>1.475226116388479E-2</v>
      </c>
      <c r="AA6" s="36">
        <v>7.0560407914206699E-3</v>
      </c>
      <c r="AB6" s="36">
        <v>7.0560409999999999E-3</v>
      </c>
      <c r="AC6" s="36">
        <v>1.7248660727605309E-3</v>
      </c>
      <c r="AD6" s="36">
        <v>0.12980041294223099</v>
      </c>
      <c r="AE6" s="36">
        <v>1.1682037164800785</v>
      </c>
      <c r="AF6" s="36">
        <v>1.2980041294223095</v>
      </c>
      <c r="AG6" s="36">
        <v>5.342410754254844E-3</v>
      </c>
      <c r="AH6" s="36">
        <v>9.0882389842496178E-3</v>
      </c>
      <c r="AI6" s="36">
        <v>2.9106927557664319E-2</v>
      </c>
      <c r="AJ6" s="36">
        <v>2.7660596398792066E-4</v>
      </c>
      <c r="AK6" s="36">
        <v>3.3426239650211038E-4</v>
      </c>
      <c r="AL6" s="36">
        <v>8.360174556860761E-4</v>
      </c>
      <c r="AM6" s="36">
        <v>7.3438827910032962E-3</v>
      </c>
      <c r="AN6" s="36">
        <v>0.13922291432298273</v>
      </c>
      <c r="AO6" s="36">
        <v>1.1981466614934289</v>
      </c>
      <c r="AP6" s="36">
        <v>695.80535059399995</v>
      </c>
      <c r="AQ6" s="36">
        <v>374.66441954999999</v>
      </c>
      <c r="AR6" s="36">
        <v>1070.469770144</v>
      </c>
      <c r="AS6" s="36">
        <v>42.367540282999997</v>
      </c>
      <c r="AT6" s="36">
        <v>1403.619931101</v>
      </c>
      <c r="AU6" s="36">
        <v>3171.1937022369998</v>
      </c>
      <c r="AV6" s="36">
        <v>825.63193311199996</v>
      </c>
      <c r="AW6" s="36">
        <v>1865.3473982789999</v>
      </c>
      <c r="AX6" s="36">
        <v>789.46136915700004</v>
      </c>
      <c r="AY6" s="36">
        <v>1783.6273670370001</v>
      </c>
      <c r="AZ6" s="36">
        <v>0.61152004500000001</v>
      </c>
      <c r="BA6" s="36">
        <v>1.2230400910000001</v>
      </c>
      <c r="BB6" s="36">
        <v>4.3188147380000004</v>
      </c>
      <c r="BC6" s="36">
        <v>201.90109674300001</v>
      </c>
      <c r="BD6" s="36">
        <v>456.15445626000002</v>
      </c>
      <c r="BE6" s="36">
        <v>0.25605620899999998</v>
      </c>
      <c r="BF6" s="36">
        <v>0.51211241900000004</v>
      </c>
      <c r="BG6" s="36">
        <v>9.3266483210000004</v>
      </c>
      <c r="BH6" s="36">
        <v>68.611332954000005</v>
      </c>
      <c r="BI6" s="36">
        <v>0.72000000000000042</v>
      </c>
      <c r="BJ6" s="36">
        <v>0.72000000000000042</v>
      </c>
      <c r="BK6" s="36">
        <v>1.0800000000000007</v>
      </c>
      <c r="BL6" s="36">
        <v>1.0800000000000007</v>
      </c>
    </row>
    <row r="7" spans="1:64" s="37" customFormat="1" x14ac:dyDescent="0.2">
      <c r="A7" s="6">
        <v>4</v>
      </c>
      <c r="B7" s="34" t="s">
        <v>106</v>
      </c>
      <c r="C7" s="34" t="s">
        <v>109</v>
      </c>
      <c r="D7" s="41">
        <v>6.0238166399999997</v>
      </c>
      <c r="E7" s="36">
        <v>38</v>
      </c>
      <c r="F7" s="36">
        <v>17</v>
      </c>
      <c r="G7" s="36">
        <v>18</v>
      </c>
      <c r="H7" s="36">
        <v>3</v>
      </c>
      <c r="I7" s="36">
        <v>2.1805267960739396</v>
      </c>
      <c r="J7" s="36">
        <v>25.373041536491719</v>
      </c>
      <c r="K7" s="36">
        <v>0.27651179610742554</v>
      </c>
      <c r="L7" s="36">
        <v>1.9040149999665141</v>
      </c>
      <c r="M7" s="36">
        <v>7.9289408325812571</v>
      </c>
      <c r="N7" s="36">
        <v>19.624627499984403</v>
      </c>
      <c r="O7" s="36">
        <v>8.4703925999999999E-2</v>
      </c>
      <c r="P7" s="36">
        <v>0.13871275799999999</v>
      </c>
      <c r="Q7" s="36">
        <v>7.8370331000000001E-2</v>
      </c>
      <c r="R7" s="36">
        <v>6.3335949999999992E-3</v>
      </c>
      <c r="S7" s="36">
        <v>0.130451545</v>
      </c>
      <c r="T7" s="36">
        <v>8.2612129999999999E-3</v>
      </c>
      <c r="U7" s="36">
        <v>1.4351</v>
      </c>
      <c r="V7" s="36">
        <v>3.4000000000000004</v>
      </c>
      <c r="W7" s="36">
        <v>3.7003307220739394</v>
      </c>
      <c r="X7" s="36">
        <v>28.911754294491722</v>
      </c>
      <c r="Y7" s="36">
        <v>32.612085016565658</v>
      </c>
      <c r="Z7" s="36">
        <v>1.2502078067194057E-2</v>
      </c>
      <c r="AA7" s="36">
        <v>5.4619735887215613E-3</v>
      </c>
      <c r="AB7" s="36">
        <v>5.4619739999999996E-3</v>
      </c>
      <c r="AC7" s="36">
        <v>2.1051371453589141E-3</v>
      </c>
      <c r="AD7" s="36">
        <v>0.31007362237719038</v>
      </c>
      <c r="AE7" s="36">
        <v>2.7906626013947129</v>
      </c>
      <c r="AF7" s="36">
        <v>3.1007362237719036</v>
      </c>
      <c r="AG7" s="36">
        <v>9.611695939042092E-2</v>
      </c>
      <c r="AH7" s="36">
        <v>0.1635093102273826</v>
      </c>
      <c r="AI7" s="36">
        <v>0.52367170978229305</v>
      </c>
      <c r="AJ7" s="36">
        <v>2.1411646894378363E-4</v>
      </c>
      <c r="AK7" s="36">
        <v>2.5874743625670793E-4</v>
      </c>
      <c r="AL7" s="36">
        <v>6.4714839475897318E-4</v>
      </c>
      <c r="AM7" s="36">
        <v>9.8436213004723619E-2</v>
      </c>
      <c r="AN7" s="36">
        <v>0.47384168004082966</v>
      </c>
      <c r="AO7" s="36">
        <v>3.314981459571765</v>
      </c>
      <c r="AP7" s="36">
        <v>610.15043888299999</v>
      </c>
      <c r="AQ7" s="36">
        <v>328.54254401399999</v>
      </c>
      <c r="AR7" s="36">
        <v>938.69298289699998</v>
      </c>
      <c r="AS7" s="36">
        <v>35.181343286999997</v>
      </c>
      <c r="AT7" s="36">
        <v>2635.4393679519999</v>
      </c>
      <c r="AU7" s="36">
        <v>5615.8241689289998</v>
      </c>
      <c r="AV7" s="36">
        <v>1436.4232766770001</v>
      </c>
      <c r="AW7" s="36">
        <v>3060.8560576529999</v>
      </c>
      <c r="AX7" s="36">
        <v>1379.0258065529999</v>
      </c>
      <c r="AY7" s="36">
        <v>2938.5485199129998</v>
      </c>
      <c r="AZ7" s="36">
        <v>0.44935920000000001</v>
      </c>
      <c r="BA7" s="36">
        <v>0.898718401</v>
      </c>
      <c r="BB7" s="36">
        <v>4.4787950060000004</v>
      </c>
      <c r="BC7" s="36">
        <v>175.17639363999999</v>
      </c>
      <c r="BD7" s="36">
        <v>373.28114514599997</v>
      </c>
      <c r="BE7" s="36">
        <v>0.265541205</v>
      </c>
      <c r="BF7" s="36">
        <v>0.53108241099999998</v>
      </c>
      <c r="BG7" s="36">
        <v>6.4971938009999999</v>
      </c>
      <c r="BH7" s="36">
        <v>27.504807401000001</v>
      </c>
      <c r="BI7" s="36">
        <v>0.24</v>
      </c>
      <c r="BJ7" s="36">
        <v>0.24</v>
      </c>
      <c r="BK7" s="36">
        <v>0.3600000000000001</v>
      </c>
      <c r="BL7" s="36">
        <v>0.3600000000000001</v>
      </c>
    </row>
    <row r="8" spans="1:64" s="37" customFormat="1" x14ac:dyDescent="0.2">
      <c r="A8" s="6">
        <v>5</v>
      </c>
      <c r="B8" s="34" t="s">
        <v>106</v>
      </c>
      <c r="C8" s="34" t="s">
        <v>110</v>
      </c>
      <c r="D8" s="41">
        <v>6.2253681619999996</v>
      </c>
      <c r="E8" s="36">
        <v>56</v>
      </c>
      <c r="F8" s="36">
        <v>36</v>
      </c>
      <c r="G8" s="36">
        <v>20</v>
      </c>
      <c r="H8" s="36">
        <v>0</v>
      </c>
      <c r="I8" s="36">
        <v>24.715168173045374</v>
      </c>
      <c r="J8" s="36">
        <v>147.57468821459074</v>
      </c>
      <c r="K8" s="36">
        <v>9.9535326730246076</v>
      </c>
      <c r="L8" s="36">
        <v>14.761635500020766</v>
      </c>
      <c r="M8" s="36">
        <v>97.733584387622457</v>
      </c>
      <c r="N8" s="36">
        <v>74.556272000013649</v>
      </c>
      <c r="O8" s="36">
        <v>0.40231774599999998</v>
      </c>
      <c r="P8" s="36">
        <v>0.65091168499999996</v>
      </c>
      <c r="Q8" s="36">
        <v>0.372122128</v>
      </c>
      <c r="R8" s="36">
        <v>3.0195618E-2</v>
      </c>
      <c r="S8" s="36">
        <v>0.61152609599999996</v>
      </c>
      <c r="T8" s="36">
        <v>3.9385588999999999E-2</v>
      </c>
      <c r="U8" s="36">
        <v>5.5411999999999981</v>
      </c>
      <c r="V8" s="36">
        <v>13.118600000000002</v>
      </c>
      <c r="W8" s="36">
        <v>30.658685919045375</v>
      </c>
      <c r="X8" s="36">
        <v>161.34419989959076</v>
      </c>
      <c r="Y8" s="36">
        <v>192.00288581863614</v>
      </c>
      <c r="Z8" s="36">
        <v>7.8917799080020903E-2</v>
      </c>
      <c r="AA8" s="36">
        <v>3.8038379156570067E-2</v>
      </c>
      <c r="AB8" s="36">
        <v>3.8038378999999997E-2</v>
      </c>
      <c r="AC8" s="36">
        <v>0.10535343959416918</v>
      </c>
      <c r="AD8" s="36">
        <v>1.4219523536259566</v>
      </c>
      <c r="AE8" s="36">
        <v>12.805024124886165</v>
      </c>
      <c r="AF8" s="36">
        <v>14.226976478512118</v>
      </c>
      <c r="AG8" s="36">
        <v>0.37988010886917778</v>
      </c>
      <c r="AH8" s="36">
        <v>0.64623282888090039</v>
      </c>
      <c r="AI8" s="36">
        <v>2.0696916276320714</v>
      </c>
      <c r="AJ8" s="36">
        <v>1.4911538417929555E-3</v>
      </c>
      <c r="AK8" s="36">
        <v>1.8019736171594734E-3</v>
      </c>
      <c r="AL8" s="36">
        <v>4.5068826598375295E-3</v>
      </c>
      <c r="AM8" s="36">
        <v>0.48672470230513992</v>
      </c>
      <c r="AN8" s="36">
        <v>2.0699871561240162</v>
      </c>
      <c r="AO8" s="36">
        <v>14.879222635178074</v>
      </c>
      <c r="AP8" s="36">
        <v>1273.637563881</v>
      </c>
      <c r="AQ8" s="36">
        <v>685.80484208899998</v>
      </c>
      <c r="AR8" s="36">
        <v>1959.44240597</v>
      </c>
      <c r="AS8" s="36">
        <v>61.823265599000003</v>
      </c>
      <c r="AT8" s="36">
        <v>4552.0357018699997</v>
      </c>
      <c r="AU8" s="36">
        <v>9534.0948913600005</v>
      </c>
      <c r="AV8" s="36">
        <v>3147.104342913</v>
      </c>
      <c r="AW8" s="36">
        <v>6591.5105687799996</v>
      </c>
      <c r="AX8" s="36">
        <v>3092.230032592</v>
      </c>
      <c r="AY8" s="36">
        <v>6476.5780603479998</v>
      </c>
      <c r="AZ8" s="36">
        <v>0.81400742199999998</v>
      </c>
      <c r="BA8" s="36">
        <v>1.628014844</v>
      </c>
      <c r="BB8" s="36">
        <v>6.0837523659999997</v>
      </c>
      <c r="BC8" s="36">
        <v>305.86401621499999</v>
      </c>
      <c r="BD8" s="36">
        <v>640.62251384700005</v>
      </c>
      <c r="BE8" s="36">
        <v>0.36069677999999999</v>
      </c>
      <c r="BF8" s="36">
        <v>0.72139356099999996</v>
      </c>
      <c r="BG8" s="36">
        <v>1.922019304</v>
      </c>
      <c r="BH8" s="36">
        <v>20.642674573000001</v>
      </c>
      <c r="BI8" s="36">
        <v>0.39</v>
      </c>
      <c r="BJ8" s="36">
        <v>0.64000000000000012</v>
      </c>
      <c r="BK8" s="36">
        <v>0.99000000000000032</v>
      </c>
      <c r="BL8" s="36">
        <v>1.0900000000000003</v>
      </c>
    </row>
    <row r="9" spans="1:64" s="37" customFormat="1" x14ac:dyDescent="0.2">
      <c r="A9" s="6">
        <v>6</v>
      </c>
      <c r="B9" s="34" t="s">
        <v>106</v>
      </c>
      <c r="C9" s="34" t="s">
        <v>111</v>
      </c>
      <c r="D9" s="41">
        <v>5.4622377670000004</v>
      </c>
      <c r="E9" s="36">
        <v>40</v>
      </c>
      <c r="F9" s="36">
        <v>1</v>
      </c>
      <c r="G9" s="36">
        <v>15</v>
      </c>
      <c r="H9" s="36">
        <v>24</v>
      </c>
      <c r="I9" s="36">
        <v>6.9406503818262764E-5</v>
      </c>
      <c r="J9" s="36">
        <v>0.25254084971657265</v>
      </c>
      <c r="K9" s="36">
        <v>6.9406503818262764E-5</v>
      </c>
      <c r="L9" s="36">
        <v>0</v>
      </c>
      <c r="M9" s="36">
        <v>9.1782562183876353E-3</v>
      </c>
      <c r="N9" s="36">
        <v>0.2434320000020033</v>
      </c>
      <c r="O9" s="36">
        <v>3.9709730000000006E-2</v>
      </c>
      <c r="P9" s="36">
        <v>7.0835253999999986E-2</v>
      </c>
      <c r="Q9" s="36">
        <v>3.7000070000000003E-2</v>
      </c>
      <c r="R9" s="36">
        <v>2.70966E-3</v>
      </c>
      <c r="S9" s="36">
        <v>6.7300914999999989E-2</v>
      </c>
      <c r="T9" s="36">
        <v>3.5343390000000001E-3</v>
      </c>
      <c r="U9" s="36">
        <v>0.30870000000000009</v>
      </c>
      <c r="V9" s="36">
        <v>0.73379999999999979</v>
      </c>
      <c r="W9" s="36">
        <v>0.34847913650381834</v>
      </c>
      <c r="X9" s="36">
        <v>1.0571761037165723</v>
      </c>
      <c r="Y9" s="36">
        <v>1.4056552402203906</v>
      </c>
      <c r="Z9" s="36">
        <v>3.9179992479897783E-6</v>
      </c>
      <c r="AA9" s="36">
        <v>8.3845183906981245E-7</v>
      </c>
      <c r="AB9" s="36">
        <v>8.3845200000000005E-7</v>
      </c>
      <c r="AC9" s="36">
        <v>1.254869992534402E-6</v>
      </c>
      <c r="AD9" s="36">
        <v>5.6905243364201198E-3</v>
      </c>
      <c r="AE9" s="36">
        <v>5.1214719027781075E-2</v>
      </c>
      <c r="AF9" s="36">
        <v>5.6905243364201191E-2</v>
      </c>
      <c r="AG9" s="36">
        <v>2.0073536637514496E-2</v>
      </c>
      <c r="AH9" s="36">
        <v>3.4148085314392479E-2</v>
      </c>
      <c r="AI9" s="36">
        <v>0.10936616512852725</v>
      </c>
      <c r="AJ9" s="36">
        <v>3.286840647713897E-8</v>
      </c>
      <c r="AK9" s="36">
        <v>3.971957856707288E-8</v>
      </c>
      <c r="AL9" s="36">
        <v>9.9341898347090376E-8</v>
      </c>
      <c r="AM9" s="36">
        <v>2.0074824375913507E-2</v>
      </c>
      <c r="AN9" s="36">
        <v>3.9838649370391159E-2</v>
      </c>
      <c r="AO9" s="36">
        <v>0.16058098349820668</v>
      </c>
      <c r="AP9" s="36">
        <v>3.6644412339999999</v>
      </c>
      <c r="AQ9" s="36">
        <v>1.9731606639999999</v>
      </c>
      <c r="AR9" s="36">
        <v>5.6376018979999998</v>
      </c>
      <c r="AS9" s="36">
        <v>0.30659603699999999</v>
      </c>
      <c r="AT9" s="36">
        <v>15.047444308999999</v>
      </c>
      <c r="AU9" s="36">
        <v>30.982634125000001</v>
      </c>
      <c r="AV9" s="36">
        <v>14.315483977</v>
      </c>
      <c r="AW9" s="36">
        <v>29.475530414000001</v>
      </c>
      <c r="AX9" s="36">
        <v>13.237402047</v>
      </c>
      <c r="AY9" s="36">
        <v>27.255763568999999</v>
      </c>
      <c r="AZ9" s="36">
        <v>1.1251947E-2</v>
      </c>
      <c r="BA9" s="36">
        <v>2.2503894999999999E-2</v>
      </c>
      <c r="BB9" s="36">
        <v>1.191543442</v>
      </c>
      <c r="BC9" s="36">
        <v>59.865003866999999</v>
      </c>
      <c r="BD9" s="36">
        <v>123.261829292</v>
      </c>
      <c r="BE9" s="36">
        <v>7.0644868E-2</v>
      </c>
      <c r="BF9" s="36">
        <v>0.141289736</v>
      </c>
      <c r="BG9" s="36">
        <v>3.8130338849999998</v>
      </c>
      <c r="BH9" s="36">
        <v>11.626567595999999</v>
      </c>
      <c r="BI9" s="36">
        <v>0</v>
      </c>
      <c r="BJ9" s="36">
        <v>0</v>
      </c>
      <c r="BK9" s="36">
        <v>0</v>
      </c>
      <c r="BL9" s="36">
        <v>0</v>
      </c>
    </row>
    <row r="10" spans="1:64" s="37" customFormat="1" x14ac:dyDescent="0.2">
      <c r="A10" s="6">
        <v>7</v>
      </c>
      <c r="B10" s="34" t="s">
        <v>106</v>
      </c>
      <c r="C10" s="34" t="s">
        <v>112</v>
      </c>
      <c r="D10" s="41">
        <v>6.7536211670000004</v>
      </c>
      <c r="E10" s="36">
        <v>0</v>
      </c>
      <c r="F10" s="36" t="s">
        <v>340</v>
      </c>
      <c r="G10" s="36" t="s">
        <v>340</v>
      </c>
      <c r="H10" s="36" t="s">
        <v>340</v>
      </c>
      <c r="I10" s="36">
        <v>73.989983884332574</v>
      </c>
      <c r="J10" s="36">
        <v>369.57691357033877</v>
      </c>
      <c r="K10" s="36">
        <v>28.913500884244066</v>
      </c>
      <c r="L10" s="36">
        <v>45.076483000088508</v>
      </c>
      <c r="M10" s="36">
        <v>230.86952545474441</v>
      </c>
      <c r="N10" s="36">
        <v>212.6973719999269</v>
      </c>
      <c r="O10" s="36">
        <v>2.6512586000000002</v>
      </c>
      <c r="P10" s="36">
        <v>4.2108227170000001</v>
      </c>
      <c r="Q10" s="36">
        <v>2.4005965900000001</v>
      </c>
      <c r="R10" s="36">
        <v>0.25066200999999999</v>
      </c>
      <c r="S10" s="36">
        <v>3.8838722689999998</v>
      </c>
      <c r="T10" s="36">
        <v>0.326950448</v>
      </c>
      <c r="U10" s="36" t="s">
        <v>340</v>
      </c>
      <c r="V10" s="36" t="s">
        <v>340</v>
      </c>
      <c r="W10" s="36">
        <v>76.641242484332579</v>
      </c>
      <c r="X10" s="36">
        <v>373.78773628733876</v>
      </c>
      <c r="Y10" s="36">
        <v>450.42897877167132</v>
      </c>
      <c r="Z10" s="36">
        <v>0.21400853186118923</v>
      </c>
      <c r="AA10" s="36">
        <v>0.10315211235709323</v>
      </c>
      <c r="AB10" s="36">
        <v>0.103152112</v>
      </c>
      <c r="AC10" s="36">
        <v>0.30841330971069553</v>
      </c>
      <c r="AD10" s="36">
        <v>4.1335859327347961</v>
      </c>
      <c r="AE10" s="36">
        <v>37.438177509235437</v>
      </c>
      <c r="AF10" s="36">
        <v>41.571763441970241</v>
      </c>
      <c r="AG10" s="36" t="s">
        <v>340</v>
      </c>
      <c r="AH10" s="36" t="s">
        <v>340</v>
      </c>
      <c r="AI10" s="36" t="s">
        <v>340</v>
      </c>
      <c r="AJ10" s="36">
        <v>4.0436967289395314E-3</v>
      </c>
      <c r="AK10" s="36">
        <v>4.8865748032606527E-3</v>
      </c>
      <c r="AL10" s="36">
        <v>1.2221721248910708E-2</v>
      </c>
      <c r="AM10" s="36">
        <v>0.31245700643963503</v>
      </c>
      <c r="AN10" s="36">
        <v>4.1384725075380571</v>
      </c>
      <c r="AO10" s="36">
        <v>37.450399230484351</v>
      </c>
      <c r="AP10" s="36">
        <v>5018.986492993</v>
      </c>
      <c r="AQ10" s="36">
        <v>2702.5311885350002</v>
      </c>
      <c r="AR10" s="36">
        <v>7721.5176815280001</v>
      </c>
      <c r="AS10" s="36">
        <v>295.20392641299998</v>
      </c>
      <c r="AT10" s="36">
        <v>15249.055341943</v>
      </c>
      <c r="AU10" s="36">
        <v>33612.910851866</v>
      </c>
      <c r="AV10" s="36">
        <v>9884.4350143020001</v>
      </c>
      <c r="AW10" s="36">
        <v>21787.88295449</v>
      </c>
      <c r="AX10" s="36">
        <v>9671.8286643039992</v>
      </c>
      <c r="AY10" s="36">
        <v>21319.242889333</v>
      </c>
      <c r="AZ10" s="36">
        <v>4.302477799</v>
      </c>
      <c r="BA10" s="36">
        <v>8.6049555980000001</v>
      </c>
      <c r="BB10" s="36">
        <v>17.513057996000001</v>
      </c>
      <c r="BC10" s="36">
        <v>1107.9381343380001</v>
      </c>
      <c r="BD10" s="36">
        <v>2442.1857553660002</v>
      </c>
      <c r="BE10" s="36">
        <v>1.0383235959999999</v>
      </c>
      <c r="BF10" s="36">
        <v>2.0766471929999999</v>
      </c>
      <c r="BG10" s="36">
        <v>5.9238174429999999</v>
      </c>
      <c r="BH10" s="36">
        <v>59.798080370999998</v>
      </c>
      <c r="BI10" s="36">
        <v>0.89</v>
      </c>
      <c r="BJ10" s="36">
        <v>1.33</v>
      </c>
      <c r="BK10" s="36">
        <v>3.8200000000000016</v>
      </c>
      <c r="BL10" s="36">
        <v>4.3299999999999974</v>
      </c>
    </row>
    <row r="11" spans="1:64" s="37" customFormat="1" x14ac:dyDescent="0.2">
      <c r="A11" s="6">
        <v>8</v>
      </c>
      <c r="B11" s="34" t="s">
        <v>106</v>
      </c>
      <c r="C11" s="34" t="s">
        <v>113</v>
      </c>
      <c r="D11" s="41">
        <v>6.414012702</v>
      </c>
      <c r="E11" s="36">
        <v>8</v>
      </c>
      <c r="F11" s="36">
        <v>4</v>
      </c>
      <c r="G11" s="36">
        <v>4</v>
      </c>
      <c r="H11" s="36">
        <v>0</v>
      </c>
      <c r="I11" s="36">
        <v>21.635147083624958</v>
      </c>
      <c r="J11" s="36">
        <v>113.68098820112996</v>
      </c>
      <c r="K11" s="36">
        <v>5.8441930836198699</v>
      </c>
      <c r="L11" s="36">
        <v>15.790954000005087</v>
      </c>
      <c r="M11" s="36">
        <v>51.609867284741959</v>
      </c>
      <c r="N11" s="36">
        <v>83.706268000012955</v>
      </c>
      <c r="O11" s="36">
        <v>0.60994656700000005</v>
      </c>
      <c r="P11" s="36">
        <v>0.96755851400000004</v>
      </c>
      <c r="Q11" s="36">
        <v>0.50602498600000001</v>
      </c>
      <c r="R11" s="36">
        <v>0.103921581</v>
      </c>
      <c r="S11" s="36">
        <v>0.83200862600000003</v>
      </c>
      <c r="T11" s="36">
        <v>0.13554988800000001</v>
      </c>
      <c r="U11" s="36">
        <v>0.55600000000000005</v>
      </c>
      <c r="V11" s="36">
        <v>1.3202</v>
      </c>
      <c r="W11" s="36">
        <v>22.80109365062496</v>
      </c>
      <c r="X11" s="36">
        <v>115.96874671512997</v>
      </c>
      <c r="Y11" s="36">
        <v>138.76984036575493</v>
      </c>
      <c r="Z11" s="36">
        <v>6.665708679091556E-2</v>
      </c>
      <c r="AA11" s="36">
        <v>3.2117975587284006E-2</v>
      </c>
      <c r="AB11" s="36">
        <v>3.2117975999999999E-2</v>
      </c>
      <c r="AC11" s="36">
        <v>9.5974249651557708E-2</v>
      </c>
      <c r="AD11" s="36">
        <v>1.3736223265534493</v>
      </c>
      <c r="AE11" s="36">
        <v>12.452242186065526</v>
      </c>
      <c r="AF11" s="36">
        <v>13.825864512618976</v>
      </c>
      <c r="AG11" s="36">
        <v>5.3213211726972257E-2</v>
      </c>
      <c r="AH11" s="36">
        <v>9.0523624547033263E-2</v>
      </c>
      <c r="AI11" s="36">
        <v>0.28992025699522811</v>
      </c>
      <c r="AJ11" s="36">
        <v>1.2590663507782477E-3</v>
      </c>
      <c r="AK11" s="36">
        <v>1.5215092469781943E-3</v>
      </c>
      <c r="AL11" s="36">
        <v>3.8054184460246834E-3</v>
      </c>
      <c r="AM11" s="36">
        <v>0.15044652772930819</v>
      </c>
      <c r="AN11" s="36">
        <v>1.4656674603474609</v>
      </c>
      <c r="AO11" s="36">
        <v>12.745967861506777</v>
      </c>
      <c r="AP11" s="36">
        <v>981.27692482800001</v>
      </c>
      <c r="AQ11" s="36">
        <v>528.37988259899998</v>
      </c>
      <c r="AR11" s="36">
        <v>1509.6568074269999</v>
      </c>
      <c r="AS11" s="36">
        <v>35.958705045000002</v>
      </c>
      <c r="AT11" s="36">
        <v>3074.0951438400002</v>
      </c>
      <c r="AU11" s="36">
        <v>6753.2665627309998</v>
      </c>
      <c r="AV11" s="36">
        <v>1747.663562102</v>
      </c>
      <c r="AW11" s="36">
        <v>3839.320952866</v>
      </c>
      <c r="AX11" s="36">
        <v>1677.701856703</v>
      </c>
      <c r="AY11" s="36">
        <v>3685.6269311669998</v>
      </c>
      <c r="AZ11" s="36">
        <v>2.4813077159999999</v>
      </c>
      <c r="BA11" s="36">
        <v>4.9626154329999999</v>
      </c>
      <c r="BB11" s="36">
        <v>7.2830851790000004</v>
      </c>
      <c r="BC11" s="36">
        <v>378.20807410999998</v>
      </c>
      <c r="BD11" s="36">
        <v>830.85910524400003</v>
      </c>
      <c r="BE11" s="36">
        <v>0.431803469</v>
      </c>
      <c r="BF11" s="36">
        <v>0.86360693799999999</v>
      </c>
      <c r="BG11" s="36">
        <v>4.0557755090000001</v>
      </c>
      <c r="BH11" s="36">
        <v>33.419583613999997</v>
      </c>
      <c r="BI11" s="36">
        <v>1.3200000000000003</v>
      </c>
      <c r="BJ11" s="36">
        <v>1.5900000000000005</v>
      </c>
      <c r="BK11" s="36">
        <v>0.15</v>
      </c>
      <c r="BL11" s="36">
        <v>0.21</v>
      </c>
    </row>
    <row r="12" spans="1:64" s="37" customFormat="1" x14ac:dyDescent="0.2">
      <c r="A12" s="6">
        <v>9</v>
      </c>
      <c r="B12" s="34" t="s">
        <v>106</v>
      </c>
      <c r="C12" s="34" t="s">
        <v>114</v>
      </c>
      <c r="D12" s="41">
        <v>6.0114972670000002</v>
      </c>
      <c r="E12" s="36">
        <v>115</v>
      </c>
      <c r="F12" s="36">
        <v>38</v>
      </c>
      <c r="G12" s="36">
        <v>73</v>
      </c>
      <c r="H12" s="36">
        <v>4</v>
      </c>
      <c r="I12" s="36">
        <v>1.8614544381042009</v>
      </c>
      <c r="J12" s="36">
        <v>15.738252212391675</v>
      </c>
      <c r="K12" s="36">
        <v>0.2814299381033678</v>
      </c>
      <c r="L12" s="36">
        <v>1.5800245000008331</v>
      </c>
      <c r="M12" s="36">
        <v>6.397749150500081</v>
      </c>
      <c r="N12" s="36">
        <v>11.201957499995792</v>
      </c>
      <c r="O12" s="36">
        <v>2.8553306000000001E-2</v>
      </c>
      <c r="P12" s="36">
        <v>4.5114122000000006E-2</v>
      </c>
      <c r="Q12" s="36">
        <v>2.5794483E-2</v>
      </c>
      <c r="R12" s="36">
        <v>2.7588230000000001E-3</v>
      </c>
      <c r="S12" s="36">
        <v>4.1515657000000004E-2</v>
      </c>
      <c r="T12" s="36">
        <v>3.5984649999999999E-3</v>
      </c>
      <c r="U12" s="36">
        <v>20.408850000000008</v>
      </c>
      <c r="V12" s="36">
        <v>48.414899999999989</v>
      </c>
      <c r="W12" s="36">
        <v>22.298857744104208</v>
      </c>
      <c r="X12" s="36">
        <v>64.198266334391661</v>
      </c>
      <c r="Y12" s="36">
        <v>86.497124078495872</v>
      </c>
      <c r="Z12" s="36">
        <v>8.603648854794638E-3</v>
      </c>
      <c r="AA12" s="36">
        <v>4.1469587480110152E-3</v>
      </c>
      <c r="AB12" s="36">
        <v>4.1469590000000004E-3</v>
      </c>
      <c r="AC12" s="36">
        <v>1.8529646264971603E-3</v>
      </c>
      <c r="AD12" s="36">
        <v>0.19129331750642381</v>
      </c>
      <c r="AE12" s="36">
        <v>1.721639857557814</v>
      </c>
      <c r="AF12" s="36">
        <v>1.912933175064238</v>
      </c>
      <c r="AG12" s="36">
        <v>1.3582969711490367</v>
      </c>
      <c r="AH12" s="36">
        <v>2.310666111839744</v>
      </c>
      <c r="AI12" s="36">
        <v>7.4003766014326917</v>
      </c>
      <c r="AJ12" s="36">
        <v>1.6256617471362207E-4</v>
      </c>
      <c r="AK12" s="36">
        <v>1.9645187060789404E-4</v>
      </c>
      <c r="AL12" s="36">
        <v>4.9134211550279751E-4</v>
      </c>
      <c r="AM12" s="36">
        <v>1.3603125019502473</v>
      </c>
      <c r="AN12" s="36">
        <v>2.5021558812167757</v>
      </c>
      <c r="AO12" s="36">
        <v>9.1225078011060088</v>
      </c>
      <c r="AP12" s="36">
        <v>310.74570437599999</v>
      </c>
      <c r="AQ12" s="36">
        <v>167.324610049</v>
      </c>
      <c r="AR12" s="36">
        <v>478.07031442499999</v>
      </c>
      <c r="AS12" s="36">
        <v>13.913530023</v>
      </c>
      <c r="AT12" s="36">
        <v>1148.83191773</v>
      </c>
      <c r="AU12" s="36">
        <v>2346.059964348</v>
      </c>
      <c r="AV12" s="36">
        <v>635.15354650100005</v>
      </c>
      <c r="AW12" s="36">
        <v>1297.0638120890001</v>
      </c>
      <c r="AX12" s="36">
        <v>613.194697378</v>
      </c>
      <c r="AY12" s="36">
        <v>1252.22106704</v>
      </c>
      <c r="AZ12" s="36">
        <v>0.14973030300000001</v>
      </c>
      <c r="BA12" s="36">
        <v>0.29946060699999999</v>
      </c>
      <c r="BB12" s="36">
        <v>2.7507449240000001</v>
      </c>
      <c r="BC12" s="36">
        <v>100.05726547099999</v>
      </c>
      <c r="BD12" s="36">
        <v>204.32958123899999</v>
      </c>
      <c r="BE12" s="36">
        <v>0.163087643</v>
      </c>
      <c r="BF12" s="36">
        <v>0.32617528699999998</v>
      </c>
      <c r="BG12" s="36">
        <v>1.5899039319999999</v>
      </c>
      <c r="BH12" s="36">
        <v>7.1806758889999998</v>
      </c>
      <c r="BI12" s="36">
        <v>0.06</v>
      </c>
      <c r="BJ12" s="36">
        <v>0.08</v>
      </c>
      <c r="BK12" s="36">
        <v>0.39000000000000012</v>
      </c>
      <c r="BL12" s="36">
        <v>0.46000000000000019</v>
      </c>
    </row>
    <row r="13" spans="1:64" s="37" customFormat="1" x14ac:dyDescent="0.2">
      <c r="A13" s="6">
        <v>10</v>
      </c>
      <c r="B13" s="34" t="s">
        <v>106</v>
      </c>
      <c r="C13" s="34" t="s">
        <v>115</v>
      </c>
      <c r="D13" s="41">
        <v>7.2138960560000003</v>
      </c>
      <c r="E13" s="36">
        <v>1</v>
      </c>
      <c r="F13" s="36">
        <v>1</v>
      </c>
      <c r="G13" s="36">
        <v>0</v>
      </c>
      <c r="H13" s="36">
        <v>0</v>
      </c>
      <c r="I13" s="36">
        <v>3237.9907629347372</v>
      </c>
      <c r="J13" s="36">
        <v>2906.3807623883831</v>
      </c>
      <c r="K13" s="36">
        <v>2365.3220919346804</v>
      </c>
      <c r="L13" s="36">
        <v>872.66867100005697</v>
      </c>
      <c r="M13" s="36">
        <v>4255.1217008231561</v>
      </c>
      <c r="N13" s="36">
        <v>1889.2498244999642</v>
      </c>
      <c r="O13" s="36">
        <v>10.953237905</v>
      </c>
      <c r="P13" s="36">
        <v>17.960898841000002</v>
      </c>
      <c r="Q13" s="36">
        <v>9.5354537050000001</v>
      </c>
      <c r="R13" s="36">
        <v>1.4177842</v>
      </c>
      <c r="S13" s="36">
        <v>16.111615101000002</v>
      </c>
      <c r="T13" s="36">
        <v>1.8492837400000002</v>
      </c>
      <c r="U13" s="36">
        <v>4.7199999999999999E-2</v>
      </c>
      <c r="V13" s="36">
        <v>0.11209999999999999</v>
      </c>
      <c r="W13" s="36">
        <v>3248.9912008397373</v>
      </c>
      <c r="X13" s="36">
        <v>2924.453761229383</v>
      </c>
      <c r="Y13" s="36">
        <v>6173.4449620691203</v>
      </c>
      <c r="Z13" s="36">
        <v>3.8124428938957289</v>
      </c>
      <c r="AA13" s="36">
        <v>2.1195042505089634</v>
      </c>
      <c r="AB13" s="36">
        <v>4.7505053014218355</v>
      </c>
      <c r="AC13" s="36">
        <v>40.699053395417174</v>
      </c>
      <c r="AD13" s="36">
        <v>10.14752741161665</v>
      </c>
      <c r="AE13" s="36">
        <v>178.36555048173699</v>
      </c>
      <c r="AF13" s="36">
        <v>188.51307789335368</v>
      </c>
      <c r="AG13" s="36">
        <v>3.3645454539984764E-3</v>
      </c>
      <c r="AH13" s="36">
        <v>5.7235945654226959E-3</v>
      </c>
      <c r="AI13" s="36">
        <v>1.8330971783853768E-2</v>
      </c>
      <c r="AJ13" s="36">
        <v>0.11625097883047826</v>
      </c>
      <c r="AK13" s="36">
        <v>0.11095194277560229</v>
      </c>
      <c r="AL13" s="36">
        <v>0.27838382373720849</v>
      </c>
      <c r="AM13" s="36">
        <v>40.818668919701651</v>
      </c>
      <c r="AN13" s="36">
        <v>10.264202948957674</v>
      </c>
      <c r="AO13" s="36">
        <v>178.66226527725806</v>
      </c>
      <c r="AP13" s="36">
        <v>6213.99014506</v>
      </c>
      <c r="AQ13" s="36">
        <v>3345.9946934929999</v>
      </c>
      <c r="AR13" s="36">
        <v>9559.9848385530004</v>
      </c>
      <c r="AS13" s="36">
        <v>1632.146661752</v>
      </c>
      <c r="AT13" s="36">
        <v>9796.5967074960008</v>
      </c>
      <c r="AU13" s="36">
        <v>21791.715018048999</v>
      </c>
      <c r="AV13" s="36">
        <v>9284.2394104470004</v>
      </c>
      <c r="AW13" s="36">
        <v>20652.018801284001</v>
      </c>
      <c r="AX13" s="36">
        <v>9269.8445764219996</v>
      </c>
      <c r="AY13" s="36">
        <v>20619.99868959</v>
      </c>
      <c r="AZ13" s="36">
        <v>18.491289276</v>
      </c>
      <c r="BA13" s="36">
        <v>36.982578552</v>
      </c>
      <c r="BB13" s="36">
        <v>39.073178878</v>
      </c>
      <c r="BC13" s="36">
        <v>2239.9198476070001</v>
      </c>
      <c r="BD13" s="36">
        <v>4982.5155040809996</v>
      </c>
      <c r="BE13" s="36">
        <v>2.3165916329999998</v>
      </c>
      <c r="BF13" s="36">
        <v>4.6331832659999996</v>
      </c>
      <c r="BG13" s="36">
        <v>27.987480273999999</v>
      </c>
      <c r="BH13" s="36">
        <v>136.29314528899999</v>
      </c>
      <c r="BI13" s="36">
        <v>5.4899999999999975</v>
      </c>
      <c r="BJ13" s="36">
        <v>7.149999999999995</v>
      </c>
      <c r="BK13" s="36">
        <v>10.289999999999973</v>
      </c>
      <c r="BL13" s="36">
        <v>12.429999999999964</v>
      </c>
    </row>
    <row r="14" spans="1:64" s="37" customFormat="1" x14ac:dyDescent="0.2">
      <c r="A14" s="6">
        <v>11</v>
      </c>
      <c r="B14" s="34" t="s">
        <v>106</v>
      </c>
      <c r="C14" s="34" t="s">
        <v>116</v>
      </c>
      <c r="D14" s="41">
        <v>5.4474724539999997</v>
      </c>
      <c r="E14" s="36">
        <v>0</v>
      </c>
      <c r="F14" s="36" t="s">
        <v>340</v>
      </c>
      <c r="G14" s="36" t="s">
        <v>340</v>
      </c>
      <c r="H14" s="36" t="s">
        <v>340</v>
      </c>
      <c r="I14" s="36">
        <v>4.8641026541894703E-3</v>
      </c>
      <c r="J14" s="36">
        <v>7.7152773478872314</v>
      </c>
      <c r="K14" s="36">
        <v>4.8641026541894703E-3</v>
      </c>
      <c r="L14" s="36">
        <v>0</v>
      </c>
      <c r="M14" s="36">
        <v>0.38963895050997455</v>
      </c>
      <c r="N14" s="36">
        <v>7.3305025000314465</v>
      </c>
      <c r="O14" s="36">
        <v>7.4877368999999999E-2</v>
      </c>
      <c r="P14" s="36">
        <v>0.11966551400000001</v>
      </c>
      <c r="Q14" s="36">
        <v>6.0646934E-2</v>
      </c>
      <c r="R14" s="36">
        <v>1.4230435E-2</v>
      </c>
      <c r="S14" s="36">
        <v>0.10110407700000001</v>
      </c>
      <c r="T14" s="36">
        <v>1.8561437E-2</v>
      </c>
      <c r="U14" s="36" t="s">
        <v>340</v>
      </c>
      <c r="V14" s="36" t="s">
        <v>340</v>
      </c>
      <c r="W14" s="36">
        <v>7.9741471654189475E-2</v>
      </c>
      <c r="X14" s="36">
        <v>7.8349428618872317</v>
      </c>
      <c r="Y14" s="36">
        <v>7.9146843335414214</v>
      </c>
      <c r="Z14" s="36">
        <v>1.5117925138372995E-4</v>
      </c>
      <c r="AA14" s="36">
        <v>3.2352359796118203E-5</v>
      </c>
      <c r="AB14" s="36">
        <v>3.2352399999999999E-5</v>
      </c>
      <c r="AC14" s="36">
        <v>1.536812003057996E-5</v>
      </c>
      <c r="AD14" s="36">
        <v>2.2638453859452259E-2</v>
      </c>
      <c r="AE14" s="36">
        <v>0.2037460847350703</v>
      </c>
      <c r="AF14" s="36">
        <v>0.22638453859452254</v>
      </c>
      <c r="AG14" s="36" t="s">
        <v>340</v>
      </c>
      <c r="AH14" s="36" t="s">
        <v>340</v>
      </c>
      <c r="AI14" s="36" t="s">
        <v>340</v>
      </c>
      <c r="AJ14" s="36">
        <v>1.2682560644032E-6</v>
      </c>
      <c r="AK14" s="36">
        <v>1.5326145010488E-6</v>
      </c>
      <c r="AL14" s="36">
        <v>3.8331935901928862E-6</v>
      </c>
      <c r="AM14" s="36">
        <v>1.6636376094983161E-5</v>
      </c>
      <c r="AN14" s="36">
        <v>2.2639986473953308E-2</v>
      </c>
      <c r="AO14" s="36">
        <v>0.20374991792866048</v>
      </c>
      <c r="AP14" s="36">
        <v>79.956569404999996</v>
      </c>
      <c r="AQ14" s="36">
        <v>43.053537372000001</v>
      </c>
      <c r="AR14" s="36">
        <v>123.010106777</v>
      </c>
      <c r="AS14" s="36">
        <v>6.5877991680000001</v>
      </c>
      <c r="AT14" s="36">
        <v>287.381382852</v>
      </c>
      <c r="AU14" s="36">
        <v>799.02372045200002</v>
      </c>
      <c r="AV14" s="36">
        <v>190.58553317100001</v>
      </c>
      <c r="AW14" s="36">
        <v>529.89640549199999</v>
      </c>
      <c r="AX14" s="36">
        <v>178.46283573400001</v>
      </c>
      <c r="AY14" s="36">
        <v>496.19094165000001</v>
      </c>
      <c r="AZ14" s="36">
        <v>0.18597476099999999</v>
      </c>
      <c r="BA14" s="36">
        <v>0.37194952199999998</v>
      </c>
      <c r="BB14" s="36">
        <v>1.3080215399999999</v>
      </c>
      <c r="BC14" s="36">
        <v>58.476958439999997</v>
      </c>
      <c r="BD14" s="36">
        <v>162.58699999999999</v>
      </c>
      <c r="BE14" s="36">
        <v>7.7550683999999995E-2</v>
      </c>
      <c r="BF14" s="36">
        <v>0.15510136799999999</v>
      </c>
      <c r="BG14" s="36">
        <v>1.167718037</v>
      </c>
      <c r="BH14" s="36">
        <v>35.866809377000003</v>
      </c>
      <c r="BI14" s="36">
        <v>0</v>
      </c>
      <c r="BJ14" s="36">
        <v>0</v>
      </c>
      <c r="BK14" s="36">
        <v>0</v>
      </c>
      <c r="BL14" s="36">
        <v>0</v>
      </c>
    </row>
    <row r="15" spans="1:64" s="37" customFormat="1" x14ac:dyDescent="0.2">
      <c r="A15" s="6">
        <v>12</v>
      </c>
      <c r="B15" s="34" t="s">
        <v>106</v>
      </c>
      <c r="C15" s="34" t="s">
        <v>117</v>
      </c>
      <c r="D15" s="41">
        <v>6.0679158209999997</v>
      </c>
      <c r="E15" s="36">
        <v>2</v>
      </c>
      <c r="F15" s="36">
        <v>1</v>
      </c>
      <c r="G15" s="36">
        <v>0</v>
      </c>
      <c r="H15" s="36">
        <v>1</v>
      </c>
      <c r="I15" s="36">
        <v>6.8155962353276429</v>
      </c>
      <c r="J15" s="36">
        <v>39.734671619444725</v>
      </c>
      <c r="K15" s="36">
        <v>0.77119173531465146</v>
      </c>
      <c r="L15" s="36">
        <v>6.0444045000129911</v>
      </c>
      <c r="M15" s="36">
        <v>11.58922535477407</v>
      </c>
      <c r="N15" s="36">
        <v>34.961042499998292</v>
      </c>
      <c r="O15" s="36">
        <v>0.18140815699999999</v>
      </c>
      <c r="P15" s="36">
        <v>0.29967050099999998</v>
      </c>
      <c r="Q15" s="36">
        <v>0.14202809999999999</v>
      </c>
      <c r="R15" s="36">
        <v>3.9380056999999996E-2</v>
      </c>
      <c r="S15" s="36">
        <v>0.248305209</v>
      </c>
      <c r="T15" s="36">
        <v>5.1365292E-2</v>
      </c>
      <c r="U15" s="36">
        <v>0</v>
      </c>
      <c r="V15" s="36">
        <v>0</v>
      </c>
      <c r="W15" s="36">
        <v>6.9970043923276428</v>
      </c>
      <c r="X15" s="36">
        <v>40.034342120444727</v>
      </c>
      <c r="Y15" s="36">
        <v>47.031346512772373</v>
      </c>
      <c r="Z15" s="36">
        <v>2.3473087498775719E-2</v>
      </c>
      <c r="AA15" s="36">
        <v>1.1299348815465246E-2</v>
      </c>
      <c r="AB15" s="36">
        <v>1.1299349E-2</v>
      </c>
      <c r="AC15" s="36">
        <v>1.7280808855674817E-2</v>
      </c>
      <c r="AD15" s="36">
        <v>0.45345442378770406</v>
      </c>
      <c r="AE15" s="36">
        <v>4.0810898140893359</v>
      </c>
      <c r="AF15" s="36">
        <v>4.5345442378770402</v>
      </c>
      <c r="AG15" s="36">
        <v>0</v>
      </c>
      <c r="AH15" s="36">
        <v>0</v>
      </c>
      <c r="AI15" s="36">
        <v>0</v>
      </c>
      <c r="AJ15" s="36">
        <v>4.4294914686289992E-4</v>
      </c>
      <c r="AK15" s="36">
        <v>5.3527856139919323E-4</v>
      </c>
      <c r="AL15" s="36">
        <v>1.3387752426451331E-3</v>
      </c>
      <c r="AM15" s="36">
        <v>1.7723758002537716E-2</v>
      </c>
      <c r="AN15" s="36">
        <v>0.45398970234910324</v>
      </c>
      <c r="AO15" s="36">
        <v>4.0824285893319807</v>
      </c>
      <c r="AP15" s="36">
        <v>450.95317527999998</v>
      </c>
      <c r="AQ15" s="36">
        <v>242.82094053500001</v>
      </c>
      <c r="AR15" s="36">
        <v>693.77411581499996</v>
      </c>
      <c r="AS15" s="36">
        <v>37.729396455</v>
      </c>
      <c r="AT15" s="36">
        <v>1781.7560856340001</v>
      </c>
      <c r="AU15" s="36">
        <v>4025.499482703</v>
      </c>
      <c r="AV15" s="36">
        <v>1156.195349759</v>
      </c>
      <c r="AW15" s="36">
        <v>2612.1778507650001</v>
      </c>
      <c r="AX15" s="36">
        <v>1129.9930550419999</v>
      </c>
      <c r="AY15" s="36">
        <v>2552.9793304529999</v>
      </c>
      <c r="AZ15" s="36">
        <v>0.84083074700000004</v>
      </c>
      <c r="BA15" s="36">
        <v>1.6816614940000001</v>
      </c>
      <c r="BB15" s="36">
        <v>3.1857113730000002</v>
      </c>
      <c r="BC15" s="36">
        <v>94.055170966000006</v>
      </c>
      <c r="BD15" s="36">
        <v>212.49768423699999</v>
      </c>
      <c r="BE15" s="36">
        <v>0.18887616800000001</v>
      </c>
      <c r="BF15" s="36">
        <v>0.37775233600000002</v>
      </c>
      <c r="BG15" s="36">
        <v>4.1835250100000003</v>
      </c>
      <c r="BH15" s="36">
        <v>22.016707403000002</v>
      </c>
      <c r="BI15" s="36">
        <v>0.3600000000000001</v>
      </c>
      <c r="BJ15" s="36">
        <v>0.41000000000000014</v>
      </c>
      <c r="BK15" s="36">
        <v>0.21</v>
      </c>
      <c r="BL15" s="36">
        <v>0.22999999999999998</v>
      </c>
    </row>
    <row r="16" spans="1:64" s="37" customFormat="1" x14ac:dyDescent="0.2">
      <c r="A16" s="6">
        <v>13</v>
      </c>
      <c r="B16" s="34" t="s">
        <v>106</v>
      </c>
      <c r="C16" s="34" t="s">
        <v>118</v>
      </c>
      <c r="D16" s="41">
        <v>5.7214260299999999</v>
      </c>
      <c r="E16" s="36">
        <v>45</v>
      </c>
      <c r="F16" s="36">
        <v>21</v>
      </c>
      <c r="G16" s="36">
        <v>16</v>
      </c>
      <c r="H16" s="36">
        <v>8</v>
      </c>
      <c r="I16" s="36">
        <v>0.10244212584436474</v>
      </c>
      <c r="J16" s="36">
        <v>4.0820586074489205</v>
      </c>
      <c r="K16" s="36">
        <v>2.4207625852826337E-2</v>
      </c>
      <c r="L16" s="36">
        <v>7.8234499991538406E-2</v>
      </c>
      <c r="M16" s="36">
        <v>1.2939007333039256</v>
      </c>
      <c r="N16" s="36">
        <v>2.8905999999893597</v>
      </c>
      <c r="O16" s="36">
        <v>1.6762501999999999E-2</v>
      </c>
      <c r="P16" s="36">
        <v>2.3509300999999996E-2</v>
      </c>
      <c r="Q16" s="36">
        <v>1.5799768999999998E-2</v>
      </c>
      <c r="R16" s="36">
        <v>9.6273300000000012E-4</v>
      </c>
      <c r="S16" s="36">
        <v>2.2253561999999998E-2</v>
      </c>
      <c r="T16" s="36">
        <v>1.2557390000000001E-3</v>
      </c>
      <c r="U16" s="36">
        <v>10.748800000000003</v>
      </c>
      <c r="V16" s="36">
        <v>25.525000000000006</v>
      </c>
      <c r="W16" s="36">
        <v>10.868004627844368</v>
      </c>
      <c r="X16" s="36">
        <v>29.630567908448924</v>
      </c>
      <c r="Y16" s="36">
        <v>40.498572536293295</v>
      </c>
      <c r="Z16" s="36">
        <v>1.0417416968395003E-3</v>
      </c>
      <c r="AA16" s="36">
        <v>3.3294825043361288E-4</v>
      </c>
      <c r="AB16" s="36">
        <v>3.3294800000000001E-4</v>
      </c>
      <c r="AC16" s="36">
        <v>1.6286256322270269E-4</v>
      </c>
      <c r="AD16" s="36">
        <v>3.712961653569477E-2</v>
      </c>
      <c r="AE16" s="36">
        <v>0.33416654882125296</v>
      </c>
      <c r="AF16" s="36">
        <v>0.37129616535694765</v>
      </c>
      <c r="AG16" s="36">
        <v>0.66748748068419816</v>
      </c>
      <c r="AH16" s="36">
        <v>1.135495944152429</v>
      </c>
      <c r="AI16" s="36">
        <v>3.6366559292449425</v>
      </c>
      <c r="AJ16" s="36">
        <v>1.3051993673818283E-5</v>
      </c>
      <c r="AK16" s="36">
        <v>1.577258357634042E-5</v>
      </c>
      <c r="AL16" s="36">
        <v>3.9448515085976346E-5</v>
      </c>
      <c r="AM16" s="36">
        <v>0.66766339524109475</v>
      </c>
      <c r="AN16" s="36">
        <v>1.1726413332717001</v>
      </c>
      <c r="AO16" s="36">
        <v>3.9708619265812817</v>
      </c>
      <c r="AP16" s="36">
        <v>175.94106710599999</v>
      </c>
      <c r="AQ16" s="36">
        <v>94.737497672000003</v>
      </c>
      <c r="AR16" s="36">
        <v>270.67856477800001</v>
      </c>
      <c r="AS16" s="36">
        <v>5.8432971790000003</v>
      </c>
      <c r="AT16" s="36">
        <v>760.79908323999996</v>
      </c>
      <c r="AU16" s="36">
        <v>1544.2270622569999</v>
      </c>
      <c r="AV16" s="36">
        <v>402.28851835099999</v>
      </c>
      <c r="AW16" s="36">
        <v>816.54254133400002</v>
      </c>
      <c r="AX16" s="36">
        <v>384.83258752799998</v>
      </c>
      <c r="AY16" s="36">
        <v>781.11147764299994</v>
      </c>
      <c r="AZ16" s="36">
        <v>0.28374835599999998</v>
      </c>
      <c r="BA16" s="36">
        <v>0.56749671199999996</v>
      </c>
      <c r="BB16" s="36">
        <v>1.101001393</v>
      </c>
      <c r="BC16" s="36">
        <v>67.489743301000004</v>
      </c>
      <c r="BD16" s="36">
        <v>136.986873836</v>
      </c>
      <c r="BE16" s="36">
        <v>6.5276762000000002E-2</v>
      </c>
      <c r="BF16" s="36">
        <v>0.130553524</v>
      </c>
      <c r="BG16" s="36">
        <v>0.80389127900000001</v>
      </c>
      <c r="BH16" s="36">
        <v>2.5684116459999999</v>
      </c>
      <c r="BI16" s="36">
        <v>0.21</v>
      </c>
      <c r="BJ16" s="36">
        <v>0.21</v>
      </c>
      <c r="BK16" s="36">
        <v>0</v>
      </c>
      <c r="BL16" s="36">
        <v>0</v>
      </c>
    </row>
    <row r="17" spans="1:64" s="37" customFormat="1" x14ac:dyDescent="0.2">
      <c r="A17" s="6">
        <v>14</v>
      </c>
      <c r="B17" s="34" t="s">
        <v>106</v>
      </c>
      <c r="C17" s="34" t="s">
        <v>119</v>
      </c>
      <c r="D17" s="41">
        <v>5.2573997510000003</v>
      </c>
      <c r="E17" s="36">
        <v>3</v>
      </c>
      <c r="F17" s="36">
        <v>0</v>
      </c>
      <c r="G17" s="36">
        <v>1</v>
      </c>
      <c r="H17" s="36">
        <v>2</v>
      </c>
      <c r="I17" s="36">
        <v>2.4775792276435823E-4</v>
      </c>
      <c r="J17" s="36">
        <v>0.82474237871467437</v>
      </c>
      <c r="K17" s="36">
        <v>2.4775792276435823E-4</v>
      </c>
      <c r="L17" s="36">
        <v>0</v>
      </c>
      <c r="M17" s="36">
        <v>4.2170136637412099E-2</v>
      </c>
      <c r="N17" s="36">
        <v>0.78282000000002661</v>
      </c>
      <c r="O17" s="36">
        <v>1.3490505999999999E-2</v>
      </c>
      <c r="P17" s="36">
        <v>2.0412077000000001E-2</v>
      </c>
      <c r="Q17" s="36">
        <v>1.1714235999999999E-2</v>
      </c>
      <c r="R17" s="36">
        <v>1.7762699999999999E-3</v>
      </c>
      <c r="S17" s="36">
        <v>1.8095203000000001E-2</v>
      </c>
      <c r="T17" s="36">
        <v>2.316874E-3</v>
      </c>
      <c r="U17" s="36">
        <v>3.0000000000000001E-3</v>
      </c>
      <c r="V17" s="36">
        <v>7.1999999999999998E-3</v>
      </c>
      <c r="W17" s="36">
        <v>1.6738263922764358E-2</v>
      </c>
      <c r="X17" s="36">
        <v>0.85235445571467439</v>
      </c>
      <c r="Y17" s="36">
        <v>0.86909271963743873</v>
      </c>
      <c r="Z17" s="36">
        <v>1.3205764716147032E-5</v>
      </c>
      <c r="AA17" s="36">
        <v>2.8260336492554644E-6</v>
      </c>
      <c r="AB17" s="36">
        <v>2.8260300000000001E-6</v>
      </c>
      <c r="AC17" s="36">
        <v>1.5178482856626646E-6</v>
      </c>
      <c r="AD17" s="36">
        <v>6.1605295005176825E-3</v>
      </c>
      <c r="AE17" s="36">
        <v>5.5444765504659141E-2</v>
      </c>
      <c r="AF17" s="36">
        <v>6.1605295005176808E-2</v>
      </c>
      <c r="AG17" s="36">
        <v>2.3963622538665939E-4</v>
      </c>
      <c r="AH17" s="36">
        <v>4.07657027094547E-4</v>
      </c>
      <c r="AI17" s="36">
        <v>1.3056042624514546E-3</v>
      </c>
      <c r="AJ17" s="36">
        <v>1.1078404339972837E-7</v>
      </c>
      <c r="AK17" s="36">
        <v>1.338761439151018E-7</v>
      </c>
      <c r="AL17" s="36">
        <v>3.3483513067632708E-7</v>
      </c>
      <c r="AM17" s="36">
        <v>2.4126485771572178E-4</v>
      </c>
      <c r="AN17" s="36">
        <v>6.5683204037561447E-3</v>
      </c>
      <c r="AO17" s="36">
        <v>5.675070460224127E-2</v>
      </c>
      <c r="AP17" s="36">
        <v>7.9724918789999997</v>
      </c>
      <c r="AQ17" s="36">
        <v>4.2928802419999998</v>
      </c>
      <c r="AR17" s="36">
        <v>12.265372120999999</v>
      </c>
      <c r="AS17" s="36">
        <v>1.165624937</v>
      </c>
      <c r="AT17" s="36">
        <v>27.627162497</v>
      </c>
      <c r="AU17" s="36">
        <v>71.109594017999996</v>
      </c>
      <c r="AV17" s="36">
        <v>27.027474645000002</v>
      </c>
      <c r="AW17" s="36">
        <v>69.566056576999998</v>
      </c>
      <c r="AX17" s="36">
        <v>24.978037992000001</v>
      </c>
      <c r="AY17" s="36">
        <v>64.291008572999999</v>
      </c>
      <c r="AZ17" s="36">
        <v>1.0679222E-2</v>
      </c>
      <c r="BA17" s="36">
        <v>2.1358444000000001E-2</v>
      </c>
      <c r="BB17" s="36">
        <v>0.73537251699999995</v>
      </c>
      <c r="BC17" s="36">
        <v>30.366004048000001</v>
      </c>
      <c r="BD17" s="36">
        <v>78.159102296</v>
      </c>
      <c r="BE17" s="36">
        <v>4.3599160999999997E-2</v>
      </c>
      <c r="BF17" s="36">
        <v>8.7198321999999995E-2</v>
      </c>
      <c r="BG17" s="36">
        <v>2.1545965479999998</v>
      </c>
      <c r="BH17" s="36">
        <v>12.442031052000001</v>
      </c>
      <c r="BI17" s="36">
        <v>0</v>
      </c>
      <c r="BJ17" s="36">
        <v>0</v>
      </c>
      <c r="BK17" s="36">
        <v>0</v>
      </c>
      <c r="BL17" s="36">
        <v>0</v>
      </c>
    </row>
    <row r="18" spans="1:64" s="37" customFormat="1" x14ac:dyDescent="0.2">
      <c r="A18" s="6">
        <v>15</v>
      </c>
      <c r="B18" s="34" t="s">
        <v>106</v>
      </c>
      <c r="C18" s="34" t="s">
        <v>120</v>
      </c>
      <c r="D18" s="41">
        <v>5.3700906479999997</v>
      </c>
      <c r="E18" s="36">
        <v>1</v>
      </c>
      <c r="F18" s="36">
        <v>0</v>
      </c>
      <c r="G18" s="36">
        <v>1</v>
      </c>
      <c r="H18" s="36">
        <v>0</v>
      </c>
      <c r="I18" s="36">
        <v>1.2988415887949674E-3</v>
      </c>
      <c r="J18" s="36">
        <v>2.2960550990920643</v>
      </c>
      <c r="K18" s="36">
        <v>1.2988415887949674E-3</v>
      </c>
      <c r="L18" s="36">
        <v>0</v>
      </c>
      <c r="M18" s="36">
        <v>0.14966994067717998</v>
      </c>
      <c r="N18" s="36">
        <v>2.1476840000036792</v>
      </c>
      <c r="O18" s="36">
        <v>8.2705931999999996E-2</v>
      </c>
      <c r="P18" s="36">
        <v>0.14083781100000001</v>
      </c>
      <c r="Q18" s="36">
        <v>7.6234468999999999E-2</v>
      </c>
      <c r="R18" s="36">
        <v>6.4714630000000002E-3</v>
      </c>
      <c r="S18" s="36">
        <v>0.132396772</v>
      </c>
      <c r="T18" s="36">
        <v>8.4410390000000009E-3</v>
      </c>
      <c r="U18" s="36">
        <v>0</v>
      </c>
      <c r="V18" s="36">
        <v>0</v>
      </c>
      <c r="W18" s="36">
        <v>8.4004773588794962E-2</v>
      </c>
      <c r="X18" s="36">
        <v>2.4368929100920642</v>
      </c>
      <c r="Y18" s="36">
        <v>2.5208976836808592</v>
      </c>
      <c r="Z18" s="36">
        <v>4.9568593835290664E-5</v>
      </c>
      <c r="AA18" s="36">
        <v>1.0607679080752206E-5</v>
      </c>
      <c r="AB18" s="36">
        <v>1.06077E-5</v>
      </c>
      <c r="AC18" s="36">
        <v>8.9647190368682654E-6</v>
      </c>
      <c r="AD18" s="36">
        <v>2.9126847627235525E-2</v>
      </c>
      <c r="AE18" s="36">
        <v>0.26214162864511964</v>
      </c>
      <c r="AF18" s="36">
        <v>0.29126847627235519</v>
      </c>
      <c r="AG18" s="36">
        <v>0</v>
      </c>
      <c r="AH18" s="36">
        <v>0</v>
      </c>
      <c r="AI18" s="36">
        <v>0</v>
      </c>
      <c r="AJ18" s="36">
        <v>4.1583560583974655E-7</v>
      </c>
      <c r="AK18" s="36">
        <v>5.0251340991009486E-7</v>
      </c>
      <c r="AL18" s="36">
        <v>1.2568269323663494E-6</v>
      </c>
      <c r="AM18" s="36">
        <v>9.3805546427080111E-6</v>
      </c>
      <c r="AN18" s="36">
        <v>2.9127350140645436E-2</v>
      </c>
      <c r="AO18" s="36">
        <v>0.262142885472052</v>
      </c>
      <c r="AP18" s="36">
        <v>42.052655588</v>
      </c>
      <c r="AQ18" s="36">
        <v>22.643737624</v>
      </c>
      <c r="AR18" s="36">
        <v>64.696393212000004</v>
      </c>
      <c r="AS18" s="36">
        <v>4.3790873100000001</v>
      </c>
      <c r="AT18" s="36">
        <v>97.569052643000006</v>
      </c>
      <c r="AU18" s="36">
        <v>255.54123049</v>
      </c>
      <c r="AV18" s="36">
        <v>90.100562944999993</v>
      </c>
      <c r="AW18" s="36">
        <v>235.98065266899999</v>
      </c>
      <c r="AX18" s="36">
        <v>83.411147904000003</v>
      </c>
      <c r="AY18" s="36">
        <v>218.460534306</v>
      </c>
      <c r="AZ18" s="36">
        <v>7.3646877999999999E-2</v>
      </c>
      <c r="BA18" s="36">
        <v>0.147293757</v>
      </c>
      <c r="BB18" s="36">
        <v>1.190602395</v>
      </c>
      <c r="BC18" s="36">
        <v>70.098738396000002</v>
      </c>
      <c r="BD18" s="36">
        <v>183.59425843</v>
      </c>
      <c r="BE18" s="36">
        <v>7.0589074000000002E-2</v>
      </c>
      <c r="BF18" s="36">
        <v>0.141178149</v>
      </c>
      <c r="BG18" s="36">
        <v>5.2767178530000001</v>
      </c>
      <c r="BH18" s="36">
        <v>51.006695997999998</v>
      </c>
      <c r="BI18" s="36">
        <v>0</v>
      </c>
      <c r="BJ18" s="36">
        <v>0</v>
      </c>
      <c r="BK18" s="36">
        <v>0</v>
      </c>
      <c r="BL18" s="36">
        <v>0</v>
      </c>
    </row>
    <row r="19" spans="1:64" s="37" customFormat="1" x14ac:dyDescent="0.2">
      <c r="A19" s="6">
        <v>16</v>
      </c>
      <c r="B19" s="34" t="s">
        <v>106</v>
      </c>
      <c r="C19" s="34" t="s">
        <v>121</v>
      </c>
      <c r="D19" s="41">
        <v>5.2830762499999997</v>
      </c>
      <c r="E19" s="36">
        <v>6</v>
      </c>
      <c r="F19" s="36">
        <v>0</v>
      </c>
      <c r="G19" s="36">
        <v>0</v>
      </c>
      <c r="H19" s="36">
        <v>6</v>
      </c>
      <c r="I19" s="36">
        <v>5.2439493825484304E-4</v>
      </c>
      <c r="J19" s="36">
        <v>1.3649169273074548</v>
      </c>
      <c r="K19" s="36">
        <v>5.2439493825484304E-4</v>
      </c>
      <c r="L19" s="36">
        <v>0</v>
      </c>
      <c r="M19" s="36">
        <v>7.70073222437688E-2</v>
      </c>
      <c r="N19" s="36">
        <v>1.2884340000019407</v>
      </c>
      <c r="O19" s="36">
        <v>0.21514103399999998</v>
      </c>
      <c r="P19" s="36">
        <v>0.36510445200000002</v>
      </c>
      <c r="Q19" s="36">
        <v>0.20002176799999999</v>
      </c>
      <c r="R19" s="36">
        <v>1.5119265999999999E-2</v>
      </c>
      <c r="S19" s="36">
        <v>0.345383671</v>
      </c>
      <c r="T19" s="36">
        <v>1.9720781E-2</v>
      </c>
      <c r="U19" s="36">
        <v>0</v>
      </c>
      <c r="V19" s="36">
        <v>0</v>
      </c>
      <c r="W19" s="36">
        <v>0.21566542893825483</v>
      </c>
      <c r="X19" s="36">
        <v>1.7300213793074548</v>
      </c>
      <c r="Y19" s="36">
        <v>1.9456868082457097</v>
      </c>
      <c r="Z19" s="36">
        <v>2.6322805533701672E-5</v>
      </c>
      <c r="AA19" s="36">
        <v>5.6330803842121558E-6</v>
      </c>
      <c r="AB19" s="36">
        <v>5.6330799999999998E-6</v>
      </c>
      <c r="AC19" s="36">
        <v>4.4206574382106087E-6</v>
      </c>
      <c r="AD19" s="36">
        <v>1.5166359508009998E-2</v>
      </c>
      <c r="AE19" s="36">
        <v>0.13649723557208998</v>
      </c>
      <c r="AF19" s="36">
        <v>0.15166359508009999</v>
      </c>
      <c r="AG19" s="36">
        <v>0</v>
      </c>
      <c r="AH19" s="36">
        <v>0</v>
      </c>
      <c r="AI19" s="36">
        <v>0</v>
      </c>
      <c r="AJ19" s="36">
        <v>2.2082404616870371E-7</v>
      </c>
      <c r="AK19" s="36">
        <v>2.6685315752673602E-7</v>
      </c>
      <c r="AL19" s="36">
        <v>6.6742146329310187E-7</v>
      </c>
      <c r="AM19" s="36">
        <v>4.6414814843793121E-6</v>
      </c>
      <c r="AN19" s="36">
        <v>1.5166626361167524E-2</v>
      </c>
      <c r="AO19" s="36">
        <v>0.13649790299355327</v>
      </c>
      <c r="AP19" s="36">
        <v>25.064351552000002</v>
      </c>
      <c r="AQ19" s="36">
        <v>13.496189297000001</v>
      </c>
      <c r="AR19" s="36">
        <v>38.560540849000006</v>
      </c>
      <c r="AS19" s="36">
        <v>2.1047361630000001</v>
      </c>
      <c r="AT19" s="36">
        <v>62.967285490999998</v>
      </c>
      <c r="AU19" s="36">
        <v>148.31346904500001</v>
      </c>
      <c r="AV19" s="36">
        <v>61.954967963000001</v>
      </c>
      <c r="AW19" s="36">
        <v>145.92905111600001</v>
      </c>
      <c r="AX19" s="36">
        <v>57.230650713999999</v>
      </c>
      <c r="AY19" s="36">
        <v>134.8013699</v>
      </c>
      <c r="AZ19" s="36">
        <v>2.6346423000000001E-2</v>
      </c>
      <c r="BA19" s="36">
        <v>5.2692846000000002E-2</v>
      </c>
      <c r="BB19" s="36">
        <v>1.4909010949999999</v>
      </c>
      <c r="BC19" s="36">
        <v>85.859507227999998</v>
      </c>
      <c r="BD19" s="36">
        <v>202.23392620600001</v>
      </c>
      <c r="BE19" s="36">
        <v>8.8393344999999998E-2</v>
      </c>
      <c r="BF19" s="36">
        <v>0.176786691</v>
      </c>
      <c r="BG19" s="36">
        <v>1.8407210249999999</v>
      </c>
      <c r="BH19" s="36">
        <v>25.761581705000001</v>
      </c>
      <c r="BI19" s="36">
        <v>0</v>
      </c>
      <c r="BJ19" s="36">
        <v>0</v>
      </c>
      <c r="BK19" s="36">
        <v>0</v>
      </c>
      <c r="BL19" s="36">
        <v>0</v>
      </c>
    </row>
    <row r="20" spans="1:64" s="37" customFormat="1" x14ac:dyDescent="0.2">
      <c r="A20" s="6">
        <v>17</v>
      </c>
      <c r="B20" s="34" t="s">
        <v>106</v>
      </c>
      <c r="C20" s="34" t="s">
        <v>122</v>
      </c>
      <c r="D20" s="41">
        <v>5.6875678880000002</v>
      </c>
      <c r="E20" s="36">
        <v>0</v>
      </c>
      <c r="F20" s="36" t="s">
        <v>340</v>
      </c>
      <c r="G20" s="36" t="s">
        <v>340</v>
      </c>
      <c r="H20" s="36" t="s">
        <v>340</v>
      </c>
      <c r="I20" s="36">
        <v>0.11519064987368902</v>
      </c>
      <c r="J20" s="36">
        <v>2.9111956374748345</v>
      </c>
      <c r="K20" s="36">
        <v>1.5501149873845439E-2</v>
      </c>
      <c r="L20" s="36">
        <v>9.9689499999843584E-2</v>
      </c>
      <c r="M20" s="36">
        <v>0.77195528734837326</v>
      </c>
      <c r="N20" s="36">
        <v>2.2544310000001504</v>
      </c>
      <c r="O20" s="36">
        <v>0.10344011800000001</v>
      </c>
      <c r="P20" s="36">
        <v>0.159030961</v>
      </c>
      <c r="Q20" s="36">
        <v>9.7970704000000006E-2</v>
      </c>
      <c r="R20" s="36">
        <v>5.4694139999999997E-3</v>
      </c>
      <c r="S20" s="36">
        <v>0.15189694300000001</v>
      </c>
      <c r="T20" s="36">
        <v>7.1340179999999998E-3</v>
      </c>
      <c r="U20" s="36" t="s">
        <v>340</v>
      </c>
      <c r="V20" s="36" t="s">
        <v>340</v>
      </c>
      <c r="W20" s="36">
        <v>0.21863076787368901</v>
      </c>
      <c r="X20" s="36">
        <v>3.0702265984748345</v>
      </c>
      <c r="Y20" s="36">
        <v>3.2888573663485237</v>
      </c>
      <c r="Z20" s="36">
        <v>8.4864421010758255E-4</v>
      </c>
      <c r="AA20" s="36">
        <v>2.2473111438223349E-4</v>
      </c>
      <c r="AB20" s="36">
        <v>2.2473099999999999E-4</v>
      </c>
      <c r="AC20" s="36">
        <v>4.6791172855563867E-5</v>
      </c>
      <c r="AD20" s="36">
        <v>1.0172814848767673E-2</v>
      </c>
      <c r="AE20" s="36">
        <v>9.1555333638909053E-2</v>
      </c>
      <c r="AF20" s="36">
        <v>0.10172814848767672</v>
      </c>
      <c r="AG20" s="36" t="s">
        <v>340</v>
      </c>
      <c r="AH20" s="36" t="s">
        <v>340</v>
      </c>
      <c r="AI20" s="36" t="s">
        <v>340</v>
      </c>
      <c r="AJ20" s="36">
        <v>8.8097468382464836E-6</v>
      </c>
      <c r="AK20" s="36">
        <v>1.064607229866093E-5</v>
      </c>
      <c r="AL20" s="36">
        <v>2.6626693188685772E-5</v>
      </c>
      <c r="AM20" s="36">
        <v>5.5600919693810349E-5</v>
      </c>
      <c r="AN20" s="36">
        <v>1.0183460921066334E-2</v>
      </c>
      <c r="AO20" s="36">
        <v>9.1581960332097742E-2</v>
      </c>
      <c r="AP20" s="36">
        <v>36.444566623</v>
      </c>
      <c r="AQ20" s="36">
        <v>19.623997412000001</v>
      </c>
      <c r="AR20" s="36">
        <v>56.068564035000001</v>
      </c>
      <c r="AS20" s="36">
        <v>2.6148551659999999</v>
      </c>
      <c r="AT20" s="36">
        <v>118.728922693</v>
      </c>
      <c r="AU20" s="36">
        <v>273.77398447000002</v>
      </c>
      <c r="AV20" s="36">
        <v>77.936310105999993</v>
      </c>
      <c r="AW20" s="36">
        <v>179.71134302300001</v>
      </c>
      <c r="AX20" s="36">
        <v>73.155927718000001</v>
      </c>
      <c r="AY20" s="36">
        <v>168.688381607</v>
      </c>
      <c r="AZ20" s="36">
        <v>3.7225152999999997E-2</v>
      </c>
      <c r="BA20" s="36">
        <v>7.4450306999999993E-2</v>
      </c>
      <c r="BB20" s="36">
        <v>0.49120947700000001</v>
      </c>
      <c r="BC20" s="36">
        <v>27.948809706999999</v>
      </c>
      <c r="BD20" s="36">
        <v>64.446445070999999</v>
      </c>
      <c r="BE20" s="36">
        <v>2.9123091E-2</v>
      </c>
      <c r="BF20" s="36">
        <v>5.8246183E-2</v>
      </c>
      <c r="BG20" s="36">
        <v>2.199569796</v>
      </c>
      <c r="BH20" s="36">
        <v>14.82488195</v>
      </c>
      <c r="BI20" s="36">
        <v>0.03</v>
      </c>
      <c r="BJ20" s="36">
        <v>0.03</v>
      </c>
      <c r="BK20" s="36">
        <v>0.03</v>
      </c>
      <c r="BL20" s="36">
        <v>0.03</v>
      </c>
    </row>
    <row r="21" spans="1:64" s="37" customFormat="1" x14ac:dyDescent="0.2">
      <c r="A21" s="6">
        <v>18</v>
      </c>
      <c r="B21" s="34" t="s">
        <v>106</v>
      </c>
      <c r="C21" s="34" t="s">
        <v>123</v>
      </c>
      <c r="D21" s="41">
        <v>6.0513397070000003</v>
      </c>
      <c r="E21" s="36">
        <v>3</v>
      </c>
      <c r="F21" s="36">
        <v>0</v>
      </c>
      <c r="G21" s="36">
        <v>2</v>
      </c>
      <c r="H21" s="36">
        <v>1</v>
      </c>
      <c r="I21" s="36">
        <v>0.31724620754870081</v>
      </c>
      <c r="J21" s="36">
        <v>4.6591789815304052</v>
      </c>
      <c r="K21" s="36">
        <v>2.1591207556723727E-2</v>
      </c>
      <c r="L21" s="36">
        <v>0.29565499999197709</v>
      </c>
      <c r="M21" s="36">
        <v>0.83069818907886517</v>
      </c>
      <c r="N21" s="36">
        <v>4.1457270000002406</v>
      </c>
      <c r="O21" s="36">
        <v>0.21157422200000001</v>
      </c>
      <c r="P21" s="36">
        <v>0.33007743100000003</v>
      </c>
      <c r="Q21" s="36">
        <v>0.18414630800000001</v>
      </c>
      <c r="R21" s="36">
        <v>2.7427914000000001E-2</v>
      </c>
      <c r="S21" s="36">
        <v>0.29430189000000001</v>
      </c>
      <c r="T21" s="36">
        <v>3.5775541000000001E-2</v>
      </c>
      <c r="U21" s="36">
        <v>1.32E-2</v>
      </c>
      <c r="V21" s="36">
        <v>3.1199999999999999E-2</v>
      </c>
      <c r="W21" s="36">
        <v>0.54202042954870078</v>
      </c>
      <c r="X21" s="36">
        <v>5.0204564125304056</v>
      </c>
      <c r="Y21" s="36">
        <v>5.5624768420791062</v>
      </c>
      <c r="Z21" s="36">
        <v>2.0150437515828431E-3</v>
      </c>
      <c r="AA21" s="36">
        <v>8.1975358038091184E-4</v>
      </c>
      <c r="AB21" s="36">
        <v>8.1975400000000001E-4</v>
      </c>
      <c r="AC21" s="36">
        <v>1.0686926836466672E-4</v>
      </c>
      <c r="AD21" s="36">
        <v>4.0122702157633097E-2</v>
      </c>
      <c r="AE21" s="36">
        <v>0.36110431941869781</v>
      </c>
      <c r="AF21" s="36">
        <v>0.40122702157633094</v>
      </c>
      <c r="AG21" s="36">
        <v>9.5789832107023398E-4</v>
      </c>
      <c r="AH21" s="36">
        <v>1.6295281783723519E-3</v>
      </c>
      <c r="AI21" s="36">
        <v>5.2188943010033437E-3</v>
      </c>
      <c r="AJ21" s="36">
        <v>3.2135420614386761E-5</v>
      </c>
      <c r="AK21" s="36">
        <v>3.8833807312371195E-5</v>
      </c>
      <c r="AL21" s="36">
        <v>9.7126512355651508E-5</v>
      </c>
      <c r="AM21" s="36">
        <v>1.0969030100492876E-3</v>
      </c>
      <c r="AN21" s="36">
        <v>4.1791064143317819E-2</v>
      </c>
      <c r="AO21" s="36">
        <v>0.36642034023205683</v>
      </c>
      <c r="AP21" s="36">
        <v>88.884823018999995</v>
      </c>
      <c r="AQ21" s="36">
        <v>47.861058548000003</v>
      </c>
      <c r="AR21" s="36">
        <v>136.745881567</v>
      </c>
      <c r="AS21" s="36">
        <v>11.217845873</v>
      </c>
      <c r="AT21" s="36">
        <v>393.16458464499999</v>
      </c>
      <c r="AU21" s="36">
        <v>928.09112736899999</v>
      </c>
      <c r="AV21" s="36">
        <v>205.260587031</v>
      </c>
      <c r="AW21" s="36">
        <v>484.53125500700003</v>
      </c>
      <c r="AX21" s="36">
        <v>196.19041030400001</v>
      </c>
      <c r="AY21" s="36">
        <v>463.12050014099998</v>
      </c>
      <c r="AZ21" s="36">
        <v>0.29636388600000002</v>
      </c>
      <c r="BA21" s="36">
        <v>0.59272777300000001</v>
      </c>
      <c r="BB21" s="36">
        <v>0.67019162899999996</v>
      </c>
      <c r="BC21" s="36">
        <v>16.439596927</v>
      </c>
      <c r="BD21" s="36">
        <v>38.806760937999996</v>
      </c>
      <c r="BE21" s="36">
        <v>3.9734681000000001E-2</v>
      </c>
      <c r="BF21" s="36">
        <v>7.9469363000000001E-2</v>
      </c>
      <c r="BG21" s="36">
        <v>1.174035784</v>
      </c>
      <c r="BH21" s="36">
        <v>19.438182150999999</v>
      </c>
      <c r="BI21" s="36">
        <v>0.18</v>
      </c>
      <c r="BJ21" s="36">
        <v>0.19</v>
      </c>
      <c r="BK21" s="36">
        <v>0.21</v>
      </c>
      <c r="BL21" s="36">
        <v>0.21</v>
      </c>
    </row>
    <row r="22" spans="1:64" s="37" customFormat="1" x14ac:dyDescent="0.2">
      <c r="A22" s="6">
        <v>19</v>
      </c>
      <c r="B22" s="34" t="s">
        <v>106</v>
      </c>
      <c r="C22" s="34" t="s">
        <v>124</v>
      </c>
      <c r="D22" s="41">
        <v>6.247283897</v>
      </c>
      <c r="E22" s="36">
        <v>2</v>
      </c>
      <c r="F22" s="36">
        <v>1</v>
      </c>
      <c r="G22" s="36">
        <v>0</v>
      </c>
      <c r="H22" s="36">
        <v>1</v>
      </c>
      <c r="I22" s="36">
        <v>9.1944516770429594</v>
      </c>
      <c r="J22" s="36">
        <v>51.684116290048664</v>
      </c>
      <c r="K22" s="36">
        <v>1.640627677019546</v>
      </c>
      <c r="L22" s="36">
        <v>7.5538240000234129</v>
      </c>
      <c r="M22" s="36">
        <v>21.923221467085032</v>
      </c>
      <c r="N22" s="36">
        <v>38.955346500006598</v>
      </c>
      <c r="O22" s="36">
        <v>0.93655266299999995</v>
      </c>
      <c r="P22" s="36">
        <v>1.618362606</v>
      </c>
      <c r="Q22" s="36">
        <v>0.84127734099999996</v>
      </c>
      <c r="R22" s="36">
        <v>9.5275321999999996E-2</v>
      </c>
      <c r="S22" s="36">
        <v>1.494090447</v>
      </c>
      <c r="T22" s="36">
        <v>0.12427215899999999</v>
      </c>
      <c r="U22" s="36">
        <v>4.7199999999999999E-2</v>
      </c>
      <c r="V22" s="36">
        <v>0.11209999999999999</v>
      </c>
      <c r="W22" s="36">
        <v>10.17820434004296</v>
      </c>
      <c r="X22" s="36">
        <v>53.41457889604866</v>
      </c>
      <c r="Y22" s="36">
        <v>63.59278323609162</v>
      </c>
      <c r="Z22" s="36">
        <v>3.2110738159321452E-2</v>
      </c>
      <c r="AA22" s="36">
        <v>1.5471906403437877E-2</v>
      </c>
      <c r="AB22" s="36">
        <v>1.5471906000000001E-2</v>
      </c>
      <c r="AC22" s="36">
        <v>5.1189715849029073E-2</v>
      </c>
      <c r="AD22" s="36">
        <v>0.81535498419261665</v>
      </c>
      <c r="AE22" s="36">
        <v>7.3381948577335478</v>
      </c>
      <c r="AF22" s="36">
        <v>8.1535498419261643</v>
      </c>
      <c r="AG22" s="36">
        <v>3.8566927848209692E-3</v>
      </c>
      <c r="AH22" s="36">
        <v>6.5608107144080859E-3</v>
      </c>
      <c r="AI22" s="36">
        <v>2.1012326206955628E-2</v>
      </c>
      <c r="AJ22" s="36">
        <v>6.0651879945523368E-4</v>
      </c>
      <c r="AK22" s="36">
        <v>7.3294307360393469E-4</v>
      </c>
      <c r="AL22" s="36">
        <v>1.8331502734655503E-3</v>
      </c>
      <c r="AM22" s="36">
        <v>5.5652927433305271E-2</v>
      </c>
      <c r="AN22" s="36">
        <v>0.82264873798062865</v>
      </c>
      <c r="AO22" s="36">
        <v>7.3610403342139685</v>
      </c>
      <c r="AP22" s="36">
        <v>651.44072000899996</v>
      </c>
      <c r="AQ22" s="36">
        <v>350.77577231200002</v>
      </c>
      <c r="AR22" s="36">
        <v>1002.216492321</v>
      </c>
      <c r="AS22" s="36">
        <v>87.325727197999996</v>
      </c>
      <c r="AT22" s="36">
        <v>2288.3134714480002</v>
      </c>
      <c r="AU22" s="36">
        <v>5843.3719003710003</v>
      </c>
      <c r="AV22" s="36">
        <v>1566.147414672</v>
      </c>
      <c r="AW22" s="36">
        <v>3999.2692910820001</v>
      </c>
      <c r="AX22" s="36">
        <v>1537.805013181</v>
      </c>
      <c r="AY22" s="36">
        <v>3926.8949444169998</v>
      </c>
      <c r="AZ22" s="36">
        <v>2.9054363759999999</v>
      </c>
      <c r="BA22" s="36">
        <v>5.8108727529999999</v>
      </c>
      <c r="BB22" s="36">
        <v>4.0348147519999999</v>
      </c>
      <c r="BC22" s="36">
        <v>189.73398867200001</v>
      </c>
      <c r="BD22" s="36">
        <v>484.49929250700001</v>
      </c>
      <c r="BE22" s="36">
        <v>0.23921826500000001</v>
      </c>
      <c r="BF22" s="36">
        <v>0.478436531</v>
      </c>
      <c r="BG22" s="36">
        <v>4.8875189350000001</v>
      </c>
      <c r="BH22" s="36">
        <v>44.318394574999999</v>
      </c>
      <c r="BI22" s="36">
        <v>0.72000000000000008</v>
      </c>
      <c r="BJ22" s="36">
        <v>0.9600000000000003</v>
      </c>
      <c r="BK22" s="36">
        <v>1.26</v>
      </c>
      <c r="BL22" s="36">
        <v>1.7000000000000004</v>
      </c>
    </row>
    <row r="23" spans="1:64" s="37" customFormat="1" x14ac:dyDescent="0.2">
      <c r="A23" s="6">
        <v>20</v>
      </c>
      <c r="B23" s="34" t="s">
        <v>106</v>
      </c>
      <c r="C23" s="34" t="s">
        <v>125</v>
      </c>
      <c r="D23" s="41">
        <v>7.0805023709999997</v>
      </c>
      <c r="E23" s="36">
        <v>0</v>
      </c>
      <c r="F23" s="36" t="s">
        <v>340</v>
      </c>
      <c r="G23" s="36" t="s">
        <v>340</v>
      </c>
      <c r="H23" s="36" t="s">
        <v>340</v>
      </c>
      <c r="I23" s="36">
        <v>781.00709138717082</v>
      </c>
      <c r="J23" s="36">
        <v>578.63084962374353</v>
      </c>
      <c r="K23" s="36">
        <v>635.87623888719463</v>
      </c>
      <c r="L23" s="36">
        <v>145.13085249997616</v>
      </c>
      <c r="M23" s="36">
        <v>1050.0778450108878</v>
      </c>
      <c r="N23" s="36">
        <v>309.56009600002665</v>
      </c>
      <c r="O23" s="36">
        <v>2.4543348570000001</v>
      </c>
      <c r="P23" s="36">
        <v>3.7742103829999998</v>
      </c>
      <c r="Q23" s="36">
        <v>2.190921372</v>
      </c>
      <c r="R23" s="36">
        <v>0.263413485</v>
      </c>
      <c r="S23" s="36">
        <v>3.430627576</v>
      </c>
      <c r="T23" s="36">
        <v>0.34358280699999999</v>
      </c>
      <c r="U23" s="36" t="s">
        <v>340</v>
      </c>
      <c r="V23" s="36" t="s">
        <v>340</v>
      </c>
      <c r="W23" s="36">
        <v>783.46142624417087</v>
      </c>
      <c r="X23" s="36">
        <v>582.4050600067435</v>
      </c>
      <c r="Y23" s="36">
        <v>1365.8664862509145</v>
      </c>
      <c r="Z23" s="36">
        <v>0.86344313916911686</v>
      </c>
      <c r="AA23" s="36">
        <v>0.48439160107387447</v>
      </c>
      <c r="AB23" s="36">
        <v>0.484391601</v>
      </c>
      <c r="AC23" s="36">
        <v>9.8700839151727777</v>
      </c>
      <c r="AD23" s="36">
        <v>1.0882429179875686</v>
      </c>
      <c r="AE23" s="36">
        <v>20.645664155260281</v>
      </c>
      <c r="AF23" s="36">
        <v>21.733907073247849</v>
      </c>
      <c r="AG23" s="36" t="s">
        <v>340</v>
      </c>
      <c r="AH23" s="36" t="s">
        <v>340</v>
      </c>
      <c r="AI23" s="36" t="s">
        <v>340</v>
      </c>
      <c r="AJ23" s="36">
        <v>1.898907570028225E-2</v>
      </c>
      <c r="AK23" s="36">
        <v>2.2946847587160285E-2</v>
      </c>
      <c r="AL23" s="36">
        <v>5.7391933213501022E-2</v>
      </c>
      <c r="AM23" s="36">
        <v>9.8890729908730606</v>
      </c>
      <c r="AN23" s="36">
        <v>1.1111897655747289</v>
      </c>
      <c r="AO23" s="36">
        <v>20.703056088473783</v>
      </c>
      <c r="AP23" s="36">
        <v>1090.832411525</v>
      </c>
      <c r="AQ23" s="36">
        <v>587.37129851300006</v>
      </c>
      <c r="AR23" s="36">
        <v>1678.2037100380001</v>
      </c>
      <c r="AS23" s="36">
        <v>769.65241473000003</v>
      </c>
      <c r="AT23" s="36">
        <v>1284.366111518</v>
      </c>
      <c r="AU23" s="36">
        <v>3234.4156295460002</v>
      </c>
      <c r="AV23" s="36">
        <v>1248.1418297990001</v>
      </c>
      <c r="AW23" s="36">
        <v>3143.1921209940001</v>
      </c>
      <c r="AX23" s="36">
        <v>1247.4265580460001</v>
      </c>
      <c r="AY23" s="36">
        <v>3141.3908541149999</v>
      </c>
      <c r="AZ23" s="36">
        <v>7.7855345089999997</v>
      </c>
      <c r="BA23" s="36">
        <v>15.571069017999999</v>
      </c>
      <c r="BB23" s="36">
        <v>5.4656213249999999</v>
      </c>
      <c r="BC23" s="36">
        <v>296.619473314</v>
      </c>
      <c r="BD23" s="36">
        <v>746.976</v>
      </c>
      <c r="BE23" s="36">
        <v>0.324048695</v>
      </c>
      <c r="BF23" s="36">
        <v>0.64809739</v>
      </c>
      <c r="BG23" s="36">
        <v>3.6660871949999998</v>
      </c>
      <c r="BH23" s="36">
        <v>43.582497717999999</v>
      </c>
      <c r="BI23" s="36">
        <v>1.2000000000000002</v>
      </c>
      <c r="BJ23" s="36">
        <v>1.5200000000000005</v>
      </c>
      <c r="BK23" s="36">
        <v>3.1800000000000019</v>
      </c>
      <c r="BL23" s="36">
        <v>4.1200000000000028</v>
      </c>
    </row>
    <row r="24" spans="1:64" s="37" customFormat="1" x14ac:dyDescent="0.2">
      <c r="A24" s="6">
        <v>21</v>
      </c>
      <c r="B24" s="34" t="s">
        <v>106</v>
      </c>
      <c r="C24" s="34" t="s">
        <v>126</v>
      </c>
      <c r="D24" s="41">
        <v>7.188888661</v>
      </c>
      <c r="E24" s="36">
        <v>0</v>
      </c>
      <c r="F24" s="36" t="s">
        <v>340</v>
      </c>
      <c r="G24" s="36" t="s">
        <v>340</v>
      </c>
      <c r="H24" s="36" t="s">
        <v>340</v>
      </c>
      <c r="I24" s="36">
        <v>481.60251973293293</v>
      </c>
      <c r="J24" s="36">
        <v>417.79640794662691</v>
      </c>
      <c r="K24" s="36">
        <v>373.87466723293483</v>
      </c>
      <c r="L24" s="36">
        <v>107.72785249999814</v>
      </c>
      <c r="M24" s="36">
        <v>672.586855679574</v>
      </c>
      <c r="N24" s="36">
        <v>226.81207199998579</v>
      </c>
      <c r="O24" s="36">
        <v>4.8186091129999999</v>
      </c>
      <c r="P24" s="36">
        <v>7.4460646499999994</v>
      </c>
      <c r="Q24" s="36">
        <v>4.2884041829999999</v>
      </c>
      <c r="R24" s="36">
        <v>0.53020493000000002</v>
      </c>
      <c r="S24" s="36">
        <v>6.7544930019999994</v>
      </c>
      <c r="T24" s="36">
        <v>0.69157164800000004</v>
      </c>
      <c r="U24" s="36" t="s">
        <v>340</v>
      </c>
      <c r="V24" s="36" t="s">
        <v>340</v>
      </c>
      <c r="W24" s="36">
        <v>486.42112884593291</v>
      </c>
      <c r="X24" s="36">
        <v>425.2424725966269</v>
      </c>
      <c r="Y24" s="36">
        <v>911.66360144255987</v>
      </c>
      <c r="Z24" s="36">
        <v>0.55270225826031272</v>
      </c>
      <c r="AA24" s="36">
        <v>0.30952461165111955</v>
      </c>
      <c r="AB24" s="36">
        <v>0.30952461199999998</v>
      </c>
      <c r="AC24" s="36">
        <v>5.5069957083627319</v>
      </c>
      <c r="AD24" s="36">
        <v>1.0850018079333767</v>
      </c>
      <c r="AE24" s="36">
        <v>20.421802016881713</v>
      </c>
      <c r="AF24" s="36">
        <v>21.506803824815091</v>
      </c>
      <c r="AG24" s="36" t="s">
        <v>340</v>
      </c>
      <c r="AH24" s="36" t="s">
        <v>340</v>
      </c>
      <c r="AI24" s="36" t="s">
        <v>340</v>
      </c>
      <c r="AJ24" s="36">
        <v>1.2133923443239067E-2</v>
      </c>
      <c r="AK24" s="36">
        <v>1.4662958815503745E-2</v>
      </c>
      <c r="AL24" s="36">
        <v>3.6673253258655933E-2</v>
      </c>
      <c r="AM24" s="36">
        <v>5.5191296318059706</v>
      </c>
      <c r="AN24" s="36">
        <v>1.0996647667488806</v>
      </c>
      <c r="AO24" s="36">
        <v>20.458475270140369</v>
      </c>
      <c r="AP24" s="36">
        <v>814.78820190099998</v>
      </c>
      <c r="AQ24" s="36">
        <v>438.73210871600003</v>
      </c>
      <c r="AR24" s="36">
        <v>1253.520310617</v>
      </c>
      <c r="AS24" s="36">
        <v>643.94883774200002</v>
      </c>
      <c r="AT24" s="36">
        <v>1032.2408572940001</v>
      </c>
      <c r="AU24" s="36">
        <v>2607.9232439289999</v>
      </c>
      <c r="AV24" s="36">
        <v>1001.527948083</v>
      </c>
      <c r="AW24" s="36">
        <v>2530.3280690679999</v>
      </c>
      <c r="AX24" s="36">
        <v>1000.890723603</v>
      </c>
      <c r="AY24" s="36">
        <v>2528.7181419650001</v>
      </c>
      <c r="AZ24" s="36">
        <v>4.8990431499999998</v>
      </c>
      <c r="BA24" s="36">
        <v>9.7980862999999996</v>
      </c>
      <c r="BB24" s="36">
        <v>3.3319970219999999</v>
      </c>
      <c r="BC24" s="36">
        <v>235.024958075</v>
      </c>
      <c r="BD24" s="36">
        <v>593.78297878499995</v>
      </c>
      <c r="BE24" s="36">
        <v>0.19754922999999999</v>
      </c>
      <c r="BF24" s="36">
        <v>0.39509846100000001</v>
      </c>
      <c r="BG24" s="36">
        <v>5.0060423009999999</v>
      </c>
      <c r="BH24" s="36">
        <v>31.212663138</v>
      </c>
      <c r="BI24" s="36">
        <v>1.6000000000000005</v>
      </c>
      <c r="BJ24" s="36">
        <v>2.5100000000000011</v>
      </c>
      <c r="BK24" s="36">
        <v>2.160000000000001</v>
      </c>
      <c r="BL24" s="36">
        <v>2.7600000000000011</v>
      </c>
    </row>
    <row r="25" spans="1:64" s="37" customFormat="1" x14ac:dyDescent="0.2">
      <c r="A25" s="6">
        <v>22</v>
      </c>
      <c r="B25" s="34" t="s">
        <v>106</v>
      </c>
      <c r="C25" s="34" t="s">
        <v>127</v>
      </c>
      <c r="D25" s="41">
        <v>6.6953008519999999</v>
      </c>
      <c r="E25" s="36">
        <v>1</v>
      </c>
      <c r="F25" s="36">
        <v>1</v>
      </c>
      <c r="G25" s="36">
        <v>0</v>
      </c>
      <c r="H25" s="36">
        <v>0</v>
      </c>
      <c r="I25" s="36">
        <v>9.2626041072518337</v>
      </c>
      <c r="J25" s="36">
        <v>33.318054545880102</v>
      </c>
      <c r="K25" s="36">
        <v>6.1530091072495674</v>
      </c>
      <c r="L25" s="36">
        <v>3.1095950000022659</v>
      </c>
      <c r="M25" s="36">
        <v>30.173530653131884</v>
      </c>
      <c r="N25" s="36">
        <v>12.407128000000046</v>
      </c>
      <c r="O25" s="36">
        <v>0.67610937399999993</v>
      </c>
      <c r="P25" s="36">
        <v>1.1120515280000001</v>
      </c>
      <c r="Q25" s="36">
        <v>0.63500266099999991</v>
      </c>
      <c r="R25" s="36">
        <v>4.1106713000000003E-2</v>
      </c>
      <c r="S25" s="36">
        <v>1.058434077</v>
      </c>
      <c r="T25" s="36">
        <v>5.3617450999999997E-2</v>
      </c>
      <c r="U25" s="36">
        <v>4.7199999999999999E-2</v>
      </c>
      <c r="V25" s="36">
        <v>0.11209999999999999</v>
      </c>
      <c r="W25" s="36">
        <v>9.9859134812518331</v>
      </c>
      <c r="X25" s="36">
        <v>34.542206073880102</v>
      </c>
      <c r="Y25" s="36">
        <v>44.528119555131937</v>
      </c>
      <c r="Z25" s="36">
        <v>2.108148765101725E-2</v>
      </c>
      <c r="AA25" s="36">
        <v>1.0161277047790315E-2</v>
      </c>
      <c r="AB25" s="36">
        <v>1.0161277E-2</v>
      </c>
      <c r="AC25" s="36">
        <v>5.1273710545537796E-2</v>
      </c>
      <c r="AD25" s="36">
        <v>0.3956309289239765</v>
      </c>
      <c r="AE25" s="36">
        <v>3.9611118278358441</v>
      </c>
      <c r="AF25" s="36">
        <v>4.3567427567598207</v>
      </c>
      <c r="AG25" s="36">
        <v>4.0956943774781915E-3</v>
      </c>
      <c r="AH25" s="36">
        <v>6.9673881363996821E-3</v>
      </c>
      <c r="AI25" s="36">
        <v>2.231447281522601E-2</v>
      </c>
      <c r="AJ25" s="36">
        <v>3.9833526500949827E-4</v>
      </c>
      <c r="AK25" s="36">
        <v>4.8136523038085728E-4</v>
      </c>
      <c r="AL25" s="36">
        <v>1.2039336143400306E-3</v>
      </c>
      <c r="AM25" s="36">
        <v>5.5767740188025487E-2</v>
      </c>
      <c r="AN25" s="36">
        <v>0.40307968229075702</v>
      </c>
      <c r="AO25" s="36">
        <v>3.9846302342654099</v>
      </c>
      <c r="AP25" s="36">
        <v>382.38269589599997</v>
      </c>
      <c r="AQ25" s="36">
        <v>205.89837471300001</v>
      </c>
      <c r="AR25" s="36">
        <v>588.28107060899993</v>
      </c>
      <c r="AS25" s="36">
        <v>100.05463790500001</v>
      </c>
      <c r="AT25" s="36">
        <v>895.26968335799995</v>
      </c>
      <c r="AU25" s="36">
        <v>2262.2224515729999</v>
      </c>
      <c r="AV25" s="36">
        <v>621.317268302</v>
      </c>
      <c r="AW25" s="36">
        <v>1569.982654424</v>
      </c>
      <c r="AX25" s="36">
        <v>610.60030692299995</v>
      </c>
      <c r="AY25" s="36">
        <v>1542.9023778390001</v>
      </c>
      <c r="AZ25" s="36">
        <v>1.939755143</v>
      </c>
      <c r="BA25" s="36">
        <v>3.8795102859999999</v>
      </c>
      <c r="BB25" s="36">
        <v>1.011692662</v>
      </c>
      <c r="BC25" s="36">
        <v>50.331220612999999</v>
      </c>
      <c r="BD25" s="36">
        <v>127.180021174</v>
      </c>
      <c r="BE25" s="36">
        <v>5.9981777999999999E-2</v>
      </c>
      <c r="BF25" s="36">
        <v>0.119963556</v>
      </c>
      <c r="BG25" s="36">
        <v>1.51232586</v>
      </c>
      <c r="BH25" s="36">
        <v>20.618020223999999</v>
      </c>
      <c r="BI25" s="36">
        <v>0.18</v>
      </c>
      <c r="BJ25" s="36">
        <v>0.29000000000000004</v>
      </c>
      <c r="BK25" s="36">
        <v>0.56000000000000016</v>
      </c>
      <c r="BL25" s="36">
        <v>0.62000000000000011</v>
      </c>
    </row>
    <row r="26" spans="1:64" s="37" customFormat="1" x14ac:dyDescent="0.2">
      <c r="A26" s="6">
        <v>23</v>
      </c>
      <c r="B26" s="34" t="s">
        <v>106</v>
      </c>
      <c r="C26" s="34" t="s">
        <v>128</v>
      </c>
      <c r="D26" s="41">
        <v>6.6378600470000002</v>
      </c>
      <c r="E26" s="36">
        <v>0</v>
      </c>
      <c r="F26" s="36" t="s">
        <v>340</v>
      </c>
      <c r="G26" s="36" t="s">
        <v>340</v>
      </c>
      <c r="H26" s="36" t="s">
        <v>340</v>
      </c>
      <c r="I26" s="36">
        <v>98.900416376009858</v>
      </c>
      <c r="J26" s="36">
        <v>228.72326101136719</v>
      </c>
      <c r="K26" s="36">
        <v>68.404642876017817</v>
      </c>
      <c r="L26" s="36">
        <v>30.495773499992044</v>
      </c>
      <c r="M26" s="36">
        <v>233.78863988740684</v>
      </c>
      <c r="N26" s="36">
        <v>93.83503749997017</v>
      </c>
      <c r="O26" s="36">
        <v>0.82705089500000006</v>
      </c>
      <c r="P26" s="36">
        <v>1.2019364930000001</v>
      </c>
      <c r="Q26" s="36">
        <v>0.73327141400000007</v>
      </c>
      <c r="R26" s="36">
        <v>9.3779480999999998E-2</v>
      </c>
      <c r="S26" s="36">
        <v>1.07961543</v>
      </c>
      <c r="T26" s="36">
        <v>0.12232106299999999</v>
      </c>
      <c r="U26" s="36" t="s">
        <v>340</v>
      </c>
      <c r="V26" s="36" t="s">
        <v>340</v>
      </c>
      <c r="W26" s="36">
        <v>99.727467271009857</v>
      </c>
      <c r="X26" s="36">
        <v>229.92519750436719</v>
      </c>
      <c r="Y26" s="36">
        <v>329.65266477537705</v>
      </c>
      <c r="Z26" s="36">
        <v>0.16706560516922669</v>
      </c>
      <c r="AA26" s="36">
        <v>8.8118588167763343E-2</v>
      </c>
      <c r="AB26" s="36">
        <v>8.8118587999999998E-2</v>
      </c>
      <c r="AC26" s="36">
        <v>0.62597603731497697</v>
      </c>
      <c r="AD26" s="36">
        <v>1.2152251123824918</v>
      </c>
      <c r="AE26" s="36">
        <v>14.213481496646192</v>
      </c>
      <c r="AF26" s="36">
        <v>15.428706609028685</v>
      </c>
      <c r="AG26" s="36" t="s">
        <v>340</v>
      </c>
      <c r="AH26" s="36" t="s">
        <v>340</v>
      </c>
      <c r="AI26" s="36" t="s">
        <v>340</v>
      </c>
      <c r="AJ26" s="36">
        <v>3.4543644622961676E-3</v>
      </c>
      <c r="AK26" s="36">
        <v>4.1743989868060719E-3</v>
      </c>
      <c r="AL26" s="36">
        <v>1.0440511575600197E-2</v>
      </c>
      <c r="AM26" s="36">
        <v>0.62943040177727316</v>
      </c>
      <c r="AN26" s="36">
        <v>1.2193995113692979</v>
      </c>
      <c r="AO26" s="36">
        <v>14.223922008221793</v>
      </c>
      <c r="AP26" s="36">
        <v>379.45493293999999</v>
      </c>
      <c r="AQ26" s="36">
        <v>204.32188696700001</v>
      </c>
      <c r="AR26" s="36">
        <v>583.776819907</v>
      </c>
      <c r="AS26" s="36">
        <v>95.351719973000002</v>
      </c>
      <c r="AT26" s="36">
        <v>755.72833557499996</v>
      </c>
      <c r="AU26" s="36">
        <v>1985.08416732</v>
      </c>
      <c r="AV26" s="36">
        <v>669.72920255700001</v>
      </c>
      <c r="AW26" s="36">
        <v>1759.188816674</v>
      </c>
      <c r="AX26" s="36">
        <v>666.86410040700002</v>
      </c>
      <c r="AY26" s="36">
        <v>1751.6630052850001</v>
      </c>
      <c r="AZ26" s="36">
        <v>0.86732211800000003</v>
      </c>
      <c r="BA26" s="36">
        <v>1.7346442360000001</v>
      </c>
      <c r="BB26" s="36">
        <v>1.9330870979999999</v>
      </c>
      <c r="BC26" s="36">
        <v>81.023334195000004</v>
      </c>
      <c r="BD26" s="36">
        <v>212.825337257</v>
      </c>
      <c r="BE26" s="36">
        <v>0.114609907</v>
      </c>
      <c r="BF26" s="36">
        <v>0.22921981399999999</v>
      </c>
      <c r="BG26" s="36">
        <v>7.3052237230000001</v>
      </c>
      <c r="BH26" s="36">
        <v>23.050743862000001</v>
      </c>
      <c r="BI26" s="36">
        <v>0.43999999999999995</v>
      </c>
      <c r="BJ26" s="36">
        <v>0.71000000000000019</v>
      </c>
      <c r="BK26" s="36">
        <v>0.84000000000000019</v>
      </c>
      <c r="BL26" s="36">
        <v>1.0500000000000003</v>
      </c>
    </row>
    <row r="27" spans="1:64" s="37" customFormat="1" x14ac:dyDescent="0.2">
      <c r="A27" s="6">
        <v>24</v>
      </c>
      <c r="B27" s="34" t="s">
        <v>106</v>
      </c>
      <c r="C27" s="34" t="s">
        <v>129</v>
      </c>
      <c r="D27" s="41">
        <v>6.7905960859999999</v>
      </c>
      <c r="E27" s="36">
        <v>0</v>
      </c>
      <c r="F27" s="36" t="s">
        <v>340</v>
      </c>
      <c r="G27" s="36" t="s">
        <v>340</v>
      </c>
      <c r="H27" s="36" t="s">
        <v>340</v>
      </c>
      <c r="I27" s="36">
        <v>39.737818400917902</v>
      </c>
      <c r="J27" s="36">
        <v>113.03489085079686</v>
      </c>
      <c r="K27" s="36">
        <v>27.682558400922208</v>
      </c>
      <c r="L27" s="36">
        <v>12.055259999995696</v>
      </c>
      <c r="M27" s="36">
        <v>113.38032475171435</v>
      </c>
      <c r="N27" s="36">
        <v>39.392384500000404</v>
      </c>
      <c r="O27" s="36">
        <v>0.814615596</v>
      </c>
      <c r="P27" s="36">
        <v>1.361533839</v>
      </c>
      <c r="Q27" s="36">
        <v>0.75519892300000002</v>
      </c>
      <c r="R27" s="36">
        <v>5.9416672999999996E-2</v>
      </c>
      <c r="S27" s="36">
        <v>1.28403383</v>
      </c>
      <c r="T27" s="36">
        <v>7.7500009000000009E-2</v>
      </c>
      <c r="U27" s="36" t="s">
        <v>340</v>
      </c>
      <c r="V27" s="36" t="s">
        <v>340</v>
      </c>
      <c r="W27" s="36">
        <v>40.552433996917905</v>
      </c>
      <c r="X27" s="36">
        <v>114.39642468979686</v>
      </c>
      <c r="Y27" s="36">
        <v>154.94885868671477</v>
      </c>
      <c r="Z27" s="36">
        <v>7.657724082418231E-2</v>
      </c>
      <c r="AA27" s="36">
        <v>3.8062152278182847E-2</v>
      </c>
      <c r="AB27" s="36">
        <v>3.8062152000000002E-2</v>
      </c>
      <c r="AC27" s="36">
        <v>0.35578529421805793</v>
      </c>
      <c r="AD27" s="36">
        <v>1.330572679347275</v>
      </c>
      <c r="AE27" s="36">
        <v>13.95647602451794</v>
      </c>
      <c r="AF27" s="36">
        <v>15.287048703865217</v>
      </c>
      <c r="AG27" s="36" t="s">
        <v>340</v>
      </c>
      <c r="AH27" s="36" t="s">
        <v>340</v>
      </c>
      <c r="AI27" s="36" t="s">
        <v>340</v>
      </c>
      <c r="AJ27" s="36">
        <v>1.4920865172651618E-3</v>
      </c>
      <c r="AK27" s="36">
        <v>1.8030998039194493E-3</v>
      </c>
      <c r="AL27" s="36">
        <v>4.5096993445725006E-3</v>
      </c>
      <c r="AM27" s="36">
        <v>0.35727738073532311</v>
      </c>
      <c r="AN27" s="36">
        <v>1.3323757791511943</v>
      </c>
      <c r="AO27" s="36">
        <v>13.960985723862512</v>
      </c>
      <c r="AP27" s="36">
        <v>560.25412533899998</v>
      </c>
      <c r="AQ27" s="36">
        <v>301.67529825899999</v>
      </c>
      <c r="AR27" s="36">
        <v>861.92942359799997</v>
      </c>
      <c r="AS27" s="36">
        <v>194.83152614900001</v>
      </c>
      <c r="AT27" s="36">
        <v>1293.7528035299999</v>
      </c>
      <c r="AU27" s="36">
        <v>3096.1218108439998</v>
      </c>
      <c r="AV27" s="36">
        <v>1043.933180062</v>
      </c>
      <c r="AW27" s="36">
        <v>2498.2703643499999</v>
      </c>
      <c r="AX27" s="36">
        <v>1034.7650139499999</v>
      </c>
      <c r="AY27" s="36">
        <v>2476.3297285590002</v>
      </c>
      <c r="AZ27" s="36">
        <v>2.7823908639999999</v>
      </c>
      <c r="BA27" s="36">
        <v>5.5647817279999998</v>
      </c>
      <c r="BB27" s="36">
        <v>3.5514287260000001</v>
      </c>
      <c r="BC27" s="36">
        <v>166.12632812699999</v>
      </c>
      <c r="BD27" s="36">
        <v>397.56230592600002</v>
      </c>
      <c r="BE27" s="36">
        <v>0.21055901499999999</v>
      </c>
      <c r="BF27" s="36">
        <v>0.42111802999999998</v>
      </c>
      <c r="BG27" s="36">
        <v>3.9618675419999998</v>
      </c>
      <c r="BH27" s="36">
        <v>31.498342328</v>
      </c>
      <c r="BI27" s="36">
        <v>0.88000000000000023</v>
      </c>
      <c r="BJ27" s="36">
        <v>1.2900000000000003</v>
      </c>
      <c r="BK27" s="36">
        <v>3.14</v>
      </c>
      <c r="BL27" s="36">
        <v>3.5999999999999996</v>
      </c>
    </row>
    <row r="28" spans="1:64" s="37" customFormat="1" x14ac:dyDescent="0.2">
      <c r="A28" s="6">
        <v>25</v>
      </c>
      <c r="B28" s="34" t="s">
        <v>131</v>
      </c>
      <c r="C28" s="34" t="s">
        <v>130</v>
      </c>
      <c r="D28" s="163">
        <v>5.3989647099999996</v>
      </c>
      <c r="E28" s="36">
        <v>519</v>
      </c>
      <c r="F28" s="36">
        <v>0</v>
      </c>
      <c r="G28" s="36">
        <v>18</v>
      </c>
      <c r="H28" s="36">
        <v>501</v>
      </c>
      <c r="I28" s="36">
        <v>4.8490142711156689E-2</v>
      </c>
      <c r="J28" s="36">
        <v>49.358869854708814</v>
      </c>
      <c r="K28" s="36">
        <v>4.8490142711156689E-2</v>
      </c>
      <c r="L28" s="36">
        <v>0</v>
      </c>
      <c r="M28" s="36">
        <v>4.9534564972677941</v>
      </c>
      <c r="N28" s="36">
        <v>44.45390350015218</v>
      </c>
      <c r="O28" s="36">
        <v>1.5620035609999998</v>
      </c>
      <c r="P28" s="36">
        <v>2.8070126810000002</v>
      </c>
      <c r="Q28" s="36">
        <v>1.4727759249999999</v>
      </c>
      <c r="R28" s="36">
        <v>8.9227635999999999E-2</v>
      </c>
      <c r="S28" s="36">
        <v>2.690628808</v>
      </c>
      <c r="T28" s="36">
        <v>0.116383873</v>
      </c>
      <c r="U28" s="36">
        <v>0.25500000000000006</v>
      </c>
      <c r="V28" s="36">
        <v>0.61199999999999999</v>
      </c>
      <c r="W28" s="36">
        <v>1.8654937037111565</v>
      </c>
      <c r="X28" s="36">
        <v>52.777882535708819</v>
      </c>
      <c r="Y28" s="36">
        <v>54.643376239419979</v>
      </c>
      <c r="Z28" s="36">
        <v>1.9314423469331678E-3</v>
      </c>
      <c r="AA28" s="36">
        <v>4.1332866224369665E-4</v>
      </c>
      <c r="AB28" s="36">
        <v>4.1332899999999999E-4</v>
      </c>
      <c r="AC28" s="36">
        <v>7.4738434256979005E-4</v>
      </c>
      <c r="AD28" s="36">
        <v>1.4774826089105881</v>
      </c>
      <c r="AE28" s="36">
        <v>13.297343480195279</v>
      </c>
      <c r="AF28" s="36">
        <v>14.774826089105861</v>
      </c>
      <c r="AG28" s="36">
        <v>1.6107946526842366E-2</v>
      </c>
      <c r="AH28" s="36">
        <v>2.7402023976697359E-2</v>
      </c>
      <c r="AI28" s="36">
        <v>8.7760536249692891E-2</v>
      </c>
      <c r="AJ28" s="36">
        <v>1.5094302063380285E-5</v>
      </c>
      <c r="AK28" s="36">
        <v>1.8240595787281691E-5</v>
      </c>
      <c r="AL28" s="36">
        <v>4.5621214470605632E-5</v>
      </c>
      <c r="AM28" s="36">
        <v>1.6870425171475537E-2</v>
      </c>
      <c r="AN28" s="36">
        <v>1.5049028734830729</v>
      </c>
      <c r="AO28" s="36">
        <v>13.385149637659442</v>
      </c>
      <c r="AP28" s="36">
        <v>1216.227840091</v>
      </c>
      <c r="AQ28" s="36">
        <v>654.89191389500002</v>
      </c>
      <c r="AR28" s="36">
        <v>1871.119753986</v>
      </c>
      <c r="AS28" s="36">
        <v>14.668420346</v>
      </c>
      <c r="AT28" s="36">
        <v>2899.8611833640002</v>
      </c>
      <c r="AU28" s="36">
        <v>6130.1213570769996</v>
      </c>
      <c r="AV28" s="36">
        <v>3640.4921317500002</v>
      </c>
      <c r="AW28" s="36">
        <v>7695.7678854209998</v>
      </c>
      <c r="AX28" s="36">
        <v>3342.5078046039998</v>
      </c>
      <c r="AY28" s="36">
        <v>7065.8480470530003</v>
      </c>
      <c r="AZ28" s="36">
        <v>4.7150662000000003E-2</v>
      </c>
      <c r="BA28" s="36">
        <v>9.4301324000000006E-2</v>
      </c>
      <c r="BB28" s="36">
        <v>38.113132634999999</v>
      </c>
      <c r="BC28" s="36">
        <v>6179.262654522</v>
      </c>
      <c r="BD28" s="36">
        <v>13062.566645184001</v>
      </c>
      <c r="BE28" s="36">
        <v>0.235848593</v>
      </c>
      <c r="BF28" s="36">
        <v>0.47169718599999999</v>
      </c>
      <c r="BG28" s="36">
        <v>27.656402775</v>
      </c>
      <c r="BH28" s="36">
        <v>430.81330074200002</v>
      </c>
      <c r="BI28" s="36">
        <v>0</v>
      </c>
      <c r="BJ28" s="36">
        <v>0</v>
      </c>
      <c r="BK28" s="36">
        <v>0</v>
      </c>
      <c r="BL28" s="36">
        <v>0</v>
      </c>
    </row>
    <row r="29" spans="1:64" s="37" customFormat="1" x14ac:dyDescent="0.2">
      <c r="A29" s="6">
        <v>26</v>
      </c>
      <c r="B29" s="34" t="s">
        <v>131</v>
      </c>
      <c r="C29" s="34" t="s">
        <v>132</v>
      </c>
      <c r="D29" s="163">
        <v>5.43190653</v>
      </c>
      <c r="E29" s="36">
        <v>2</v>
      </c>
      <c r="F29" s="36">
        <v>0</v>
      </c>
      <c r="G29" s="36">
        <v>1</v>
      </c>
      <c r="H29" s="36">
        <v>1</v>
      </c>
      <c r="I29" s="36">
        <v>9.5401465167829647E-3</v>
      </c>
      <c r="J29" s="36">
        <v>15.49160707157208</v>
      </c>
      <c r="K29" s="36">
        <v>9.5401465167829647E-3</v>
      </c>
      <c r="L29" s="36">
        <v>0</v>
      </c>
      <c r="M29" s="36">
        <v>0.89142721810239323</v>
      </c>
      <c r="N29" s="36">
        <v>14.609719999986469</v>
      </c>
      <c r="O29" s="36">
        <v>0.34951063299999996</v>
      </c>
      <c r="P29" s="36">
        <v>0.59177130999999994</v>
      </c>
      <c r="Q29" s="36">
        <v>0.29309838999999999</v>
      </c>
      <c r="R29" s="36">
        <v>5.6412243000000001E-2</v>
      </c>
      <c r="S29" s="36">
        <v>0.51819012399999997</v>
      </c>
      <c r="T29" s="36">
        <v>7.3581185999999993E-2</v>
      </c>
      <c r="U29" s="36">
        <v>6.0000000000000001E-3</v>
      </c>
      <c r="V29" s="36">
        <v>1.44E-2</v>
      </c>
      <c r="W29" s="36">
        <v>0.36505077951678294</v>
      </c>
      <c r="X29" s="36">
        <v>16.097778381572077</v>
      </c>
      <c r="Y29" s="36">
        <v>16.462829161088859</v>
      </c>
      <c r="Z29" s="36">
        <v>2.9277343719176648E-4</v>
      </c>
      <c r="AA29" s="36">
        <v>6.2653515559038045E-5</v>
      </c>
      <c r="AB29" s="36">
        <v>6.2653500000000006E-5</v>
      </c>
      <c r="AC29" s="36">
        <v>5.4684949974460133E-5</v>
      </c>
      <c r="AD29" s="36">
        <v>9.9594880914511366E-2</v>
      </c>
      <c r="AE29" s="36">
        <v>0.89635392823060234</v>
      </c>
      <c r="AF29" s="36">
        <v>0.99594880914511363</v>
      </c>
      <c r="AG29" s="36">
        <v>4.3034472305988588E-4</v>
      </c>
      <c r="AH29" s="36">
        <v>7.3208067830877132E-4</v>
      </c>
      <c r="AI29" s="36">
        <v>2.3446367670159297E-3</v>
      </c>
      <c r="AJ29" s="36">
        <v>2.3754978446101879E-6</v>
      </c>
      <c r="AK29" s="36">
        <v>2.8706525015300841E-6</v>
      </c>
      <c r="AL29" s="36">
        <v>7.1797355179702322E-6</v>
      </c>
      <c r="AM29" s="36">
        <v>4.8740517087895622E-4</v>
      </c>
      <c r="AN29" s="36">
        <v>0.10032983224532166</v>
      </c>
      <c r="AO29" s="36">
        <v>0.89870574473313625</v>
      </c>
      <c r="AP29" s="36">
        <v>635.67154182399997</v>
      </c>
      <c r="AQ29" s="36">
        <v>342.28467636599999</v>
      </c>
      <c r="AR29" s="36">
        <v>977.95621818999996</v>
      </c>
      <c r="AS29" s="36">
        <v>16.440416527</v>
      </c>
      <c r="AT29" s="36">
        <v>1777.602069304</v>
      </c>
      <c r="AU29" s="36">
        <v>4220.4918696320001</v>
      </c>
      <c r="AV29" s="36">
        <v>1101.850098144</v>
      </c>
      <c r="AW29" s="36">
        <v>2616.0800896179999</v>
      </c>
      <c r="AX29" s="36">
        <v>1035.3549776489999</v>
      </c>
      <c r="AY29" s="36">
        <v>2458.2032957810002</v>
      </c>
      <c r="AZ29" s="36">
        <v>1.5725341E-2</v>
      </c>
      <c r="BA29" s="36">
        <v>3.1450682000000001E-2</v>
      </c>
      <c r="BB29" s="36">
        <v>6.7750861420000001</v>
      </c>
      <c r="BC29" s="36">
        <v>591.68525956899998</v>
      </c>
      <c r="BD29" s="36">
        <v>1404.8154367699999</v>
      </c>
      <c r="BE29" s="36">
        <v>4.1925037999999998E-2</v>
      </c>
      <c r="BF29" s="36">
        <v>8.3850075999999996E-2</v>
      </c>
      <c r="BG29" s="36">
        <v>14.412763121999999</v>
      </c>
      <c r="BH29" s="36">
        <v>73.299105116999996</v>
      </c>
      <c r="BI29" s="36">
        <v>0</v>
      </c>
      <c r="BJ29" s="36">
        <v>0</v>
      </c>
      <c r="BK29" s="36">
        <v>0</v>
      </c>
      <c r="BL29" s="36">
        <v>0</v>
      </c>
    </row>
    <row r="30" spans="1:64" s="37" customFormat="1" x14ac:dyDescent="0.2">
      <c r="A30" s="6">
        <v>27</v>
      </c>
      <c r="B30" s="34" t="s">
        <v>131</v>
      </c>
      <c r="C30" s="34" t="s">
        <v>133</v>
      </c>
      <c r="D30" s="163">
        <v>5.195179607</v>
      </c>
      <c r="E30" s="36">
        <v>16</v>
      </c>
      <c r="F30" s="36">
        <v>0</v>
      </c>
      <c r="G30" s="36">
        <v>5</v>
      </c>
      <c r="H30" s="36">
        <v>11</v>
      </c>
      <c r="I30" s="36">
        <v>2.1617118521550754E-6</v>
      </c>
      <c r="J30" s="36">
        <v>2.1109076022180897E-2</v>
      </c>
      <c r="K30" s="36">
        <v>2.1617118521550754E-6</v>
      </c>
      <c r="L30" s="36">
        <v>0</v>
      </c>
      <c r="M30" s="36">
        <v>4.3623773403295586E-4</v>
      </c>
      <c r="N30" s="36">
        <v>2.0675000000000096E-2</v>
      </c>
      <c r="O30" s="36">
        <v>1.0028279999999999E-3</v>
      </c>
      <c r="P30" s="36">
        <v>1.659747E-3</v>
      </c>
      <c r="Q30" s="36">
        <v>8.55071E-4</v>
      </c>
      <c r="R30" s="36">
        <v>1.4775699999999999E-4</v>
      </c>
      <c r="S30" s="36">
        <v>1.4670200000000001E-3</v>
      </c>
      <c r="T30" s="36">
        <v>1.9272700000000001E-4</v>
      </c>
      <c r="U30" s="36">
        <v>0.20100000000000001</v>
      </c>
      <c r="V30" s="36">
        <v>0.4824</v>
      </c>
      <c r="W30" s="36">
        <v>0.20200498971185216</v>
      </c>
      <c r="X30" s="36">
        <v>0.50516882302218091</v>
      </c>
      <c r="Y30" s="36">
        <v>0.70717381273403301</v>
      </c>
      <c r="Z30" s="36">
        <v>1.8175700003529841E-7</v>
      </c>
      <c r="AA30" s="36">
        <v>3.8895998007553852E-8</v>
      </c>
      <c r="AB30" s="36">
        <v>3.8896E-8</v>
      </c>
      <c r="AC30" s="36">
        <v>5.9206928654611069E-9</v>
      </c>
      <c r="AD30" s="36">
        <v>1.2876744735543409E-4</v>
      </c>
      <c r="AE30" s="36">
        <v>1.1589070261989068E-3</v>
      </c>
      <c r="AF30" s="36">
        <v>1.2876744735543406E-3</v>
      </c>
      <c r="AG30" s="36">
        <v>1.5920969293280081E-2</v>
      </c>
      <c r="AH30" s="36">
        <v>2.7083947763281057E-2</v>
      </c>
      <c r="AI30" s="36">
        <v>8.6741832701319063E-2</v>
      </c>
      <c r="AJ30" s="36">
        <v>1.6206127040417214E-9</v>
      </c>
      <c r="AK30" s="36">
        <v>1.9584172317496742E-9</v>
      </c>
      <c r="AL30" s="36">
        <v>4.8981608711968715E-9</v>
      </c>
      <c r="AM30" s="36">
        <v>1.592097683458565E-2</v>
      </c>
      <c r="AN30" s="36">
        <v>2.7212717169053723E-2</v>
      </c>
      <c r="AO30" s="36">
        <v>8.7900744625678845E-2</v>
      </c>
      <c r="AP30" s="36">
        <v>1.8570225549999999</v>
      </c>
      <c r="AQ30" s="36">
        <v>0.99993522199999996</v>
      </c>
      <c r="AR30" s="36">
        <v>2.8569577769999999</v>
      </c>
      <c r="AS30" s="36">
        <v>4.7203738000000002E-2</v>
      </c>
      <c r="AT30" s="36">
        <v>6.2721422999999998E-2</v>
      </c>
      <c r="AU30" s="36">
        <v>0.14565315400000001</v>
      </c>
      <c r="AV30" s="36">
        <v>0.21242656400000001</v>
      </c>
      <c r="AW30" s="36">
        <v>0.493301934</v>
      </c>
      <c r="AX30" s="36">
        <v>0.19003863500000001</v>
      </c>
      <c r="AY30" s="36">
        <v>0.44131216200000001</v>
      </c>
      <c r="AZ30" s="36">
        <v>8.5196000000000002E-5</v>
      </c>
      <c r="BA30" s="36">
        <v>1.70392E-4</v>
      </c>
      <c r="BB30" s="36">
        <v>4.8926498729999999</v>
      </c>
      <c r="BC30" s="36">
        <v>400.50920479299998</v>
      </c>
      <c r="BD30" s="36">
        <v>930.071839436</v>
      </c>
      <c r="BE30" s="36">
        <v>3.0276298E-2</v>
      </c>
      <c r="BF30" s="36">
        <v>6.0552597E-2</v>
      </c>
      <c r="BG30" s="36">
        <v>6.0821134240000001</v>
      </c>
      <c r="BH30" s="36">
        <v>34.836436481</v>
      </c>
      <c r="BI30" s="36">
        <v>0</v>
      </c>
      <c r="BJ30" s="36">
        <v>0</v>
      </c>
      <c r="BK30" s="36">
        <v>0</v>
      </c>
      <c r="BL30" s="36">
        <v>0</v>
      </c>
    </row>
    <row r="31" spans="1:64" s="37" customFormat="1" x14ac:dyDescent="0.2">
      <c r="A31" s="6">
        <v>28</v>
      </c>
      <c r="B31" s="34" t="s">
        <v>131</v>
      </c>
      <c r="C31" s="34" t="s">
        <v>134</v>
      </c>
      <c r="D31" s="163">
        <v>5.2524991109999997</v>
      </c>
      <c r="E31" s="36">
        <v>10</v>
      </c>
      <c r="F31" s="36">
        <v>0</v>
      </c>
      <c r="G31" s="36">
        <v>2</v>
      </c>
      <c r="H31" s="36">
        <v>8</v>
      </c>
      <c r="I31" s="36">
        <v>1.1075758313999064E-4</v>
      </c>
      <c r="J31" s="36">
        <v>0.65975853865573741</v>
      </c>
      <c r="K31" s="36">
        <v>1.1075758313999064E-4</v>
      </c>
      <c r="L31" s="36">
        <v>0</v>
      </c>
      <c r="M31" s="36">
        <v>1.2877296238915493E-2</v>
      </c>
      <c r="N31" s="36">
        <v>0.64699199999996182</v>
      </c>
      <c r="O31" s="36">
        <v>1.2304269E-2</v>
      </c>
      <c r="P31" s="36">
        <v>1.7939184E-2</v>
      </c>
      <c r="Q31" s="36">
        <v>8.5386720000000006E-3</v>
      </c>
      <c r="R31" s="36">
        <v>3.7655969999999999E-3</v>
      </c>
      <c r="S31" s="36">
        <v>1.3027535E-2</v>
      </c>
      <c r="T31" s="36">
        <v>4.9116490000000006E-3</v>
      </c>
      <c r="U31" s="36">
        <v>6.0000000000000001E-3</v>
      </c>
      <c r="V31" s="36">
        <v>1.44E-2</v>
      </c>
      <c r="W31" s="36">
        <v>1.8415026583139989E-2</v>
      </c>
      <c r="X31" s="36">
        <v>0.69209772265573744</v>
      </c>
      <c r="Y31" s="36">
        <v>0.71051274923887742</v>
      </c>
      <c r="Z31" s="36">
        <v>5.2408237817860327E-6</v>
      </c>
      <c r="AA31" s="36">
        <v>1.1215362893022108E-6</v>
      </c>
      <c r="AB31" s="36">
        <v>1.12154E-6</v>
      </c>
      <c r="AC31" s="36">
        <v>2.8043652278570482E-7</v>
      </c>
      <c r="AD31" s="36">
        <v>1.759254642980886E-3</v>
      </c>
      <c r="AE31" s="36">
        <v>1.5833291786827977E-2</v>
      </c>
      <c r="AF31" s="36">
        <v>1.7592546429808859E-2</v>
      </c>
      <c r="AG31" s="36">
        <v>4.9132498404974925E-4</v>
      </c>
      <c r="AH31" s="36">
        <v>8.3581721424555054E-4</v>
      </c>
      <c r="AI31" s="36">
        <v>2.6768740510296684E-3</v>
      </c>
      <c r="AJ31" s="36">
        <v>4.6729277357336287E-8</v>
      </c>
      <c r="AK31" s="36">
        <v>5.6469643719059283E-8</v>
      </c>
      <c r="AL31" s="36">
        <v>1.4123517440050749E-7</v>
      </c>
      <c r="AM31" s="36">
        <v>4.9165214984989223E-4</v>
      </c>
      <c r="AN31" s="36">
        <v>2.5951283268701554E-3</v>
      </c>
      <c r="AO31" s="36">
        <v>1.8510307073032046E-2</v>
      </c>
      <c r="AP31" s="36">
        <v>21.051245729000001</v>
      </c>
      <c r="AQ31" s="36">
        <v>11.335286161000001</v>
      </c>
      <c r="AR31" s="36">
        <v>32.386531890000001</v>
      </c>
      <c r="AS31" s="36">
        <v>0.82326131599999997</v>
      </c>
      <c r="AT31" s="36">
        <v>7.1738202229999999</v>
      </c>
      <c r="AU31" s="36">
        <v>17.435044743999999</v>
      </c>
      <c r="AV31" s="36">
        <v>6.0586627059999998</v>
      </c>
      <c r="AW31" s="36">
        <v>14.724798236</v>
      </c>
      <c r="AX31" s="36">
        <v>5.6226128439999998</v>
      </c>
      <c r="AY31" s="36">
        <v>13.665035291000001</v>
      </c>
      <c r="AZ31" s="36">
        <v>8.2841499999999999E-4</v>
      </c>
      <c r="BA31" s="36">
        <v>1.65683E-3</v>
      </c>
      <c r="BB31" s="36">
        <v>3.2590220859999999</v>
      </c>
      <c r="BC31" s="36">
        <v>262.96141745400001</v>
      </c>
      <c r="BD31" s="36">
        <v>639.09380725599999</v>
      </c>
      <c r="BE31" s="36">
        <v>2.0167214999999999E-2</v>
      </c>
      <c r="BF31" s="36">
        <v>4.0334430999999997E-2</v>
      </c>
      <c r="BG31" s="36">
        <v>3.1778491999999998</v>
      </c>
      <c r="BH31" s="36">
        <v>24.695194581999999</v>
      </c>
      <c r="BI31" s="36">
        <v>0</v>
      </c>
      <c r="BJ31" s="36">
        <v>0</v>
      </c>
      <c r="BK31" s="36">
        <v>0</v>
      </c>
      <c r="BL31" s="36">
        <v>0</v>
      </c>
    </row>
    <row r="32" spans="1:64" s="37" customFormat="1" x14ac:dyDescent="0.2">
      <c r="A32" s="6">
        <v>29</v>
      </c>
      <c r="B32" s="34" t="s">
        <v>131</v>
      </c>
      <c r="C32" s="34" t="s">
        <v>135</v>
      </c>
      <c r="D32" s="163">
        <v>5.2615323629999997</v>
      </c>
      <c r="E32" s="36">
        <v>18</v>
      </c>
      <c r="F32" s="36">
        <v>0</v>
      </c>
      <c r="G32" s="36">
        <v>3</v>
      </c>
      <c r="H32" s="36">
        <v>15</v>
      </c>
      <c r="I32" s="36">
        <v>2.8174615972774091E-5</v>
      </c>
      <c r="J32" s="36">
        <v>0.15550613698004828</v>
      </c>
      <c r="K32" s="36">
        <v>2.8174615972774091E-5</v>
      </c>
      <c r="L32" s="36">
        <v>0</v>
      </c>
      <c r="M32" s="36">
        <v>5.4193115960510345E-3</v>
      </c>
      <c r="N32" s="36">
        <v>0.15011499999997002</v>
      </c>
      <c r="O32" s="36">
        <v>2.1403231000000002E-2</v>
      </c>
      <c r="P32" s="36">
        <v>3.9104566E-2</v>
      </c>
      <c r="Q32" s="36">
        <v>1.9996109000000001E-2</v>
      </c>
      <c r="R32" s="36">
        <v>1.407122E-3</v>
      </c>
      <c r="S32" s="36">
        <v>3.7269190000000001E-2</v>
      </c>
      <c r="T32" s="36">
        <v>1.8353760000000001E-3</v>
      </c>
      <c r="U32" s="36">
        <v>6.0000000000000001E-3</v>
      </c>
      <c r="V32" s="36">
        <v>1.44E-2</v>
      </c>
      <c r="W32" s="36">
        <v>2.7431405615972779E-2</v>
      </c>
      <c r="X32" s="36">
        <v>0.20901070298004829</v>
      </c>
      <c r="Y32" s="36">
        <v>0.23644210859602105</v>
      </c>
      <c r="Z32" s="36">
        <v>2.5671419308450337E-6</v>
      </c>
      <c r="AA32" s="36">
        <v>5.4936837320083715E-7</v>
      </c>
      <c r="AB32" s="36">
        <v>5.4936800000000005E-7</v>
      </c>
      <c r="AC32" s="36">
        <v>3.3278744271220837E-7</v>
      </c>
      <c r="AD32" s="36">
        <v>4.5607363982808069E-3</v>
      </c>
      <c r="AE32" s="36">
        <v>4.1046627584527255E-2</v>
      </c>
      <c r="AF32" s="36">
        <v>4.5607363982808069E-2</v>
      </c>
      <c r="AG32" s="36">
        <v>5.1368190776993007E-4</v>
      </c>
      <c r="AH32" s="36">
        <v>8.7384968218332925E-4</v>
      </c>
      <c r="AI32" s="36">
        <v>2.7986807388844463E-3</v>
      </c>
      <c r="AJ32" s="36">
        <v>2.2889571163975534E-8</v>
      </c>
      <c r="AK32" s="36">
        <v>2.7660730094916062E-8</v>
      </c>
      <c r="AL32" s="36">
        <v>6.9181736977778768E-8</v>
      </c>
      <c r="AM32" s="36">
        <v>5.1403758478380619E-4</v>
      </c>
      <c r="AN32" s="36">
        <v>5.4346137411942315E-3</v>
      </c>
      <c r="AO32" s="36">
        <v>4.3845377505148678E-2</v>
      </c>
      <c r="AP32" s="36">
        <v>22.917010831999999</v>
      </c>
      <c r="AQ32" s="36">
        <v>12.339928909999999</v>
      </c>
      <c r="AR32" s="36">
        <v>35.256939742</v>
      </c>
      <c r="AS32" s="36">
        <v>0.86613985800000004</v>
      </c>
      <c r="AT32" s="36">
        <v>123.48619754800001</v>
      </c>
      <c r="AU32" s="36">
        <v>314.47236969699998</v>
      </c>
      <c r="AV32" s="36">
        <v>100.598992677</v>
      </c>
      <c r="AW32" s="36">
        <v>256.187365425</v>
      </c>
      <c r="AX32" s="36">
        <v>93.478280325</v>
      </c>
      <c r="AY32" s="36">
        <v>238.05361986</v>
      </c>
      <c r="AZ32" s="36">
        <v>9.84581E-4</v>
      </c>
      <c r="BA32" s="36">
        <v>1.969162E-3</v>
      </c>
      <c r="BB32" s="36">
        <v>2.404467237</v>
      </c>
      <c r="BC32" s="36">
        <v>192.86196215699999</v>
      </c>
      <c r="BD32" s="36">
        <v>491.14605087899997</v>
      </c>
      <c r="BE32" s="36">
        <v>1.4879128E-2</v>
      </c>
      <c r="BF32" s="36">
        <v>2.9758257E-2</v>
      </c>
      <c r="BG32" s="36">
        <v>2.5153907900000001</v>
      </c>
      <c r="BH32" s="36">
        <v>19.389757733</v>
      </c>
      <c r="BI32" s="36">
        <v>0</v>
      </c>
      <c r="BJ32" s="36">
        <v>0</v>
      </c>
      <c r="BK32" s="36">
        <v>0</v>
      </c>
      <c r="BL32" s="36">
        <v>0</v>
      </c>
    </row>
    <row r="33" spans="1:64" s="37" customFormat="1" x14ac:dyDescent="0.2">
      <c r="A33" s="6">
        <v>30</v>
      </c>
      <c r="B33" s="34" t="s">
        <v>131</v>
      </c>
      <c r="C33" s="34" t="s">
        <v>136</v>
      </c>
      <c r="D33" s="163">
        <v>5.525125794</v>
      </c>
      <c r="E33" s="36">
        <v>24</v>
      </c>
      <c r="F33" s="36">
        <v>0</v>
      </c>
      <c r="G33" s="36">
        <v>3</v>
      </c>
      <c r="H33" s="36">
        <v>21</v>
      </c>
      <c r="I33" s="36">
        <v>4.6469469076978841E-4</v>
      </c>
      <c r="J33" s="36">
        <v>2.6201736289217772</v>
      </c>
      <c r="K33" s="36">
        <v>4.6469469076978841E-4</v>
      </c>
      <c r="L33" s="36">
        <v>0</v>
      </c>
      <c r="M33" s="36">
        <v>6.8573323608296627E-2</v>
      </c>
      <c r="N33" s="36">
        <v>2.5520650000042502</v>
      </c>
      <c r="O33" s="36">
        <v>0.20691911600000001</v>
      </c>
      <c r="P33" s="36">
        <v>0.36089153699999998</v>
      </c>
      <c r="Q33" s="36">
        <v>0.178546861</v>
      </c>
      <c r="R33" s="36">
        <v>2.8372255000000002E-2</v>
      </c>
      <c r="S33" s="36">
        <v>0.32388424599999999</v>
      </c>
      <c r="T33" s="36">
        <v>3.7007290999999998E-2</v>
      </c>
      <c r="U33" s="36">
        <v>1.2E-2</v>
      </c>
      <c r="V33" s="36">
        <v>2.8799999999999999E-2</v>
      </c>
      <c r="W33" s="36">
        <v>0.21938381069076981</v>
      </c>
      <c r="X33" s="36">
        <v>3.0098651659217772</v>
      </c>
      <c r="Y33" s="36">
        <v>3.229248976612547</v>
      </c>
      <c r="Z33" s="36">
        <v>2.0601200300012977E-5</v>
      </c>
      <c r="AA33" s="36">
        <v>4.4086568642027763E-6</v>
      </c>
      <c r="AB33" s="36">
        <v>4.4086599999999996E-6</v>
      </c>
      <c r="AC33" s="36">
        <v>3.5677409933519021E-6</v>
      </c>
      <c r="AD33" s="36">
        <v>2.044691014017597E-2</v>
      </c>
      <c r="AE33" s="36">
        <v>0.1840221912615837</v>
      </c>
      <c r="AF33" s="36">
        <v>0.20446910140175961</v>
      </c>
      <c r="AG33" s="36">
        <v>9.8147023669424419E-4</v>
      </c>
      <c r="AH33" s="36">
        <v>1.6696275290890592E-3</v>
      </c>
      <c r="AI33" s="36">
        <v>5.3473205999203643E-3</v>
      </c>
      <c r="AJ33" s="36">
        <v>1.8368805028282019E-7</v>
      </c>
      <c r="AK33" s="36">
        <v>2.2197644264000199E-7</v>
      </c>
      <c r="AL33" s="36">
        <v>5.5518114732648081E-7</v>
      </c>
      <c r="AM33" s="36">
        <v>9.8522166573787877E-4</v>
      </c>
      <c r="AN33" s="36">
        <v>2.2116759645707671E-2</v>
      </c>
      <c r="AO33" s="36">
        <v>0.18937006704265139</v>
      </c>
      <c r="AP33" s="36">
        <v>69.611729578999999</v>
      </c>
      <c r="AQ33" s="36">
        <v>37.483239003999998</v>
      </c>
      <c r="AR33" s="36">
        <v>107.094968583</v>
      </c>
      <c r="AS33" s="36">
        <v>3.495007255</v>
      </c>
      <c r="AT33" s="36">
        <v>204.67987483799999</v>
      </c>
      <c r="AU33" s="36">
        <v>528.29989441199996</v>
      </c>
      <c r="AV33" s="36">
        <v>157.28910047900001</v>
      </c>
      <c r="AW33" s="36">
        <v>405.97941170799999</v>
      </c>
      <c r="AX33" s="36">
        <v>146.59056454500001</v>
      </c>
      <c r="AY33" s="36">
        <v>378.36538561499998</v>
      </c>
      <c r="AZ33" s="36">
        <v>4.1709900000000003E-3</v>
      </c>
      <c r="BA33" s="36">
        <v>8.3419800000000006E-3</v>
      </c>
      <c r="BB33" s="36">
        <v>3.7406024609999999</v>
      </c>
      <c r="BC33" s="36">
        <v>284.41463234399998</v>
      </c>
      <c r="BD33" s="36">
        <v>734.10353780800006</v>
      </c>
      <c r="BE33" s="36">
        <v>2.3147292E-2</v>
      </c>
      <c r="BF33" s="36">
        <v>4.6294584E-2</v>
      </c>
      <c r="BG33" s="36">
        <v>7.6732399290000002</v>
      </c>
      <c r="BH33" s="36">
        <v>50.754988515999997</v>
      </c>
      <c r="BI33" s="36">
        <v>0</v>
      </c>
      <c r="BJ33" s="36">
        <v>0</v>
      </c>
      <c r="BK33" s="36">
        <v>0.03</v>
      </c>
      <c r="BL33" s="36">
        <v>0.03</v>
      </c>
    </row>
    <row r="34" spans="1:64" s="37" customFormat="1" x14ac:dyDescent="0.2">
      <c r="A34" s="6">
        <v>31</v>
      </c>
      <c r="B34" s="34" t="s">
        <v>131</v>
      </c>
      <c r="C34" s="34" t="s">
        <v>137</v>
      </c>
      <c r="D34" s="163">
        <v>5.4741982250000003</v>
      </c>
      <c r="E34" s="36">
        <v>38</v>
      </c>
      <c r="F34" s="36">
        <v>1</v>
      </c>
      <c r="G34" s="36">
        <v>7</v>
      </c>
      <c r="H34" s="36">
        <v>30</v>
      </c>
      <c r="I34" s="36">
        <v>8.90911430259002E-3</v>
      </c>
      <c r="J34" s="36">
        <v>8.5657811695063497</v>
      </c>
      <c r="K34" s="36">
        <v>8.90911430259002E-3</v>
      </c>
      <c r="L34" s="36">
        <v>0</v>
      </c>
      <c r="M34" s="36">
        <v>0.64985628380778704</v>
      </c>
      <c r="N34" s="36">
        <v>7.9248340000011526</v>
      </c>
      <c r="O34" s="36">
        <v>0.26296277899999998</v>
      </c>
      <c r="P34" s="36">
        <v>0.44825573299999999</v>
      </c>
      <c r="Q34" s="36">
        <v>0.24059462999999998</v>
      </c>
      <c r="R34" s="36">
        <v>2.2368149E-2</v>
      </c>
      <c r="S34" s="36">
        <v>0.41907988499999999</v>
      </c>
      <c r="T34" s="36">
        <v>2.9175847999999997E-2</v>
      </c>
      <c r="U34" s="36">
        <v>7.0249999999999993E-2</v>
      </c>
      <c r="V34" s="36">
        <v>0.16670000000000001</v>
      </c>
      <c r="W34" s="36">
        <v>0.34212189330258996</v>
      </c>
      <c r="X34" s="36">
        <v>9.1807369025063501</v>
      </c>
      <c r="Y34" s="36">
        <v>9.5228587958089399</v>
      </c>
      <c r="Z34" s="36">
        <v>2.4242037834049633E-4</v>
      </c>
      <c r="AA34" s="36">
        <v>5.1877960964866205E-5</v>
      </c>
      <c r="AB34" s="36">
        <v>5.1878E-5</v>
      </c>
      <c r="AC34" s="36">
        <v>6.0475571055465013E-5</v>
      </c>
      <c r="AD34" s="36">
        <v>7.2497322492110189E-2</v>
      </c>
      <c r="AE34" s="36">
        <v>0.65247590242899189</v>
      </c>
      <c r="AF34" s="36">
        <v>0.72497322492110206</v>
      </c>
      <c r="AG34" s="36">
        <v>5.406490777304227E-3</v>
      </c>
      <c r="AH34" s="36">
        <v>9.1972486786324782E-3</v>
      </c>
      <c r="AI34" s="36">
        <v>2.9456053200485097E-2</v>
      </c>
      <c r="AJ34" s="36">
        <v>2.0336849231930042E-6</v>
      </c>
      <c r="AK34" s="36">
        <v>2.4575912478026252E-6</v>
      </c>
      <c r="AL34" s="36">
        <v>6.1466357077690235E-6</v>
      </c>
      <c r="AM34" s="36">
        <v>5.469000033282885E-3</v>
      </c>
      <c r="AN34" s="36">
        <v>8.1697028761990462E-2</v>
      </c>
      <c r="AO34" s="36">
        <v>0.6819381022651847</v>
      </c>
      <c r="AP34" s="36">
        <v>219.427312718</v>
      </c>
      <c r="AQ34" s="36">
        <v>118.15316838699999</v>
      </c>
      <c r="AR34" s="36">
        <v>337.58048110499999</v>
      </c>
      <c r="AS34" s="36">
        <v>11.657780922000001</v>
      </c>
      <c r="AT34" s="36">
        <v>975.780137362</v>
      </c>
      <c r="AU34" s="36">
        <v>2424.2574493010002</v>
      </c>
      <c r="AV34" s="36">
        <v>588.47148512000001</v>
      </c>
      <c r="AW34" s="36">
        <v>1462.0162133660001</v>
      </c>
      <c r="AX34" s="36">
        <v>553.67938811800002</v>
      </c>
      <c r="AY34" s="36">
        <v>1375.5776837169999</v>
      </c>
      <c r="AZ34" s="36">
        <v>2.7096333E-2</v>
      </c>
      <c r="BA34" s="36">
        <v>5.4192666E-2</v>
      </c>
      <c r="BB34" s="36">
        <v>2.3819288049999998</v>
      </c>
      <c r="BC34" s="36">
        <v>139.49023266699999</v>
      </c>
      <c r="BD34" s="36">
        <v>346.55371912200002</v>
      </c>
      <c r="BE34" s="36">
        <v>1.4739657999999999E-2</v>
      </c>
      <c r="BF34" s="36">
        <v>2.9479315999999998E-2</v>
      </c>
      <c r="BG34" s="36">
        <v>11.250135125</v>
      </c>
      <c r="BH34" s="36">
        <v>52.831035096000001</v>
      </c>
      <c r="BI34" s="36">
        <v>0</v>
      </c>
      <c r="BJ34" s="36">
        <v>0</v>
      </c>
      <c r="BK34" s="36">
        <v>0</v>
      </c>
      <c r="BL34" s="36">
        <v>0</v>
      </c>
    </row>
    <row r="35" spans="1:64" s="37" customFormat="1" x14ac:dyDescent="0.2">
      <c r="A35" s="6">
        <v>32</v>
      </c>
      <c r="B35" s="34" t="s">
        <v>131</v>
      </c>
      <c r="C35" s="34" t="s">
        <v>138</v>
      </c>
      <c r="D35" s="163">
        <v>5.4864297129999997</v>
      </c>
      <c r="E35" s="36">
        <v>0</v>
      </c>
      <c r="F35" s="36" t="s">
        <v>340</v>
      </c>
      <c r="G35" s="36" t="s">
        <v>340</v>
      </c>
      <c r="H35" s="36" t="s">
        <v>340</v>
      </c>
      <c r="I35" s="36">
        <v>9.2294294775446817E-2</v>
      </c>
      <c r="J35" s="36">
        <v>6.3819331278716094</v>
      </c>
      <c r="K35" s="36">
        <v>1.6882294782012204E-2</v>
      </c>
      <c r="L35" s="36">
        <v>7.541199999343462E-2</v>
      </c>
      <c r="M35" s="36">
        <v>0.93673392264901356</v>
      </c>
      <c r="N35" s="36">
        <v>5.5374934999980425</v>
      </c>
      <c r="O35" s="36">
        <v>0.151426793</v>
      </c>
      <c r="P35" s="36">
        <v>0.24722854999999999</v>
      </c>
      <c r="Q35" s="36">
        <v>0.136588772</v>
      </c>
      <c r="R35" s="36">
        <v>1.4838021E-2</v>
      </c>
      <c r="S35" s="36">
        <v>0.22787461000000001</v>
      </c>
      <c r="T35" s="36">
        <v>1.935394E-2</v>
      </c>
      <c r="U35" s="36" t="s">
        <v>340</v>
      </c>
      <c r="V35" s="36" t="s">
        <v>340</v>
      </c>
      <c r="W35" s="36">
        <v>0.24372108777544682</v>
      </c>
      <c r="X35" s="36">
        <v>6.6291616778716094</v>
      </c>
      <c r="Y35" s="36">
        <v>6.8728827656470566</v>
      </c>
      <c r="Z35" s="36">
        <v>8.8443928858754415E-4</v>
      </c>
      <c r="AA35" s="36">
        <v>1.8927000775773449E-4</v>
      </c>
      <c r="AB35" s="36">
        <v>1.8927000000000001E-4</v>
      </c>
      <c r="AC35" s="36">
        <v>5.9891438186838986E-5</v>
      </c>
      <c r="AD35" s="36">
        <v>1.4906462522060954E-2</v>
      </c>
      <c r="AE35" s="36">
        <v>0.13415816269854855</v>
      </c>
      <c r="AF35" s="36">
        <v>0.14906462522060954</v>
      </c>
      <c r="AG35" s="36" t="s">
        <v>340</v>
      </c>
      <c r="AH35" s="36" t="s">
        <v>340</v>
      </c>
      <c r="AI35" s="36" t="s">
        <v>340</v>
      </c>
      <c r="AJ35" s="36">
        <v>7.4196296197443091E-6</v>
      </c>
      <c r="AK35" s="36">
        <v>8.9661956025984582E-6</v>
      </c>
      <c r="AL35" s="36">
        <v>2.2425184864671791E-5</v>
      </c>
      <c r="AM35" s="36">
        <v>6.7311067806583299E-5</v>
      </c>
      <c r="AN35" s="36">
        <v>1.4915428717663553E-2</v>
      </c>
      <c r="AO35" s="36">
        <v>0.13418058788341322</v>
      </c>
      <c r="AP35" s="36">
        <v>53.550987847000002</v>
      </c>
      <c r="AQ35" s="36">
        <v>28.835147301999999</v>
      </c>
      <c r="AR35" s="36">
        <v>82.386135148999998</v>
      </c>
      <c r="AS35" s="36">
        <v>5.6350728429999997</v>
      </c>
      <c r="AT35" s="36">
        <v>192.67793653800001</v>
      </c>
      <c r="AU35" s="36">
        <v>549.66184877700005</v>
      </c>
      <c r="AV35" s="36">
        <v>113.697834462</v>
      </c>
      <c r="AW35" s="36">
        <v>324.35141778899998</v>
      </c>
      <c r="AX35" s="36">
        <v>107.181882847</v>
      </c>
      <c r="AY35" s="36">
        <v>305.76304137400001</v>
      </c>
      <c r="AZ35" s="36">
        <v>8.269495E-3</v>
      </c>
      <c r="BA35" s="36">
        <v>1.6538990999999999E-2</v>
      </c>
      <c r="BB35" s="36">
        <v>0.27093424500000002</v>
      </c>
      <c r="BC35" s="36">
        <v>14.222069911</v>
      </c>
      <c r="BD35" s="36">
        <v>40.572000000000003</v>
      </c>
      <c r="BE35" s="36">
        <v>1.676573E-3</v>
      </c>
      <c r="BF35" s="36">
        <v>3.353146E-3</v>
      </c>
      <c r="BG35" s="36">
        <v>2.3715941210000002</v>
      </c>
      <c r="BH35" s="36">
        <v>25.364095181</v>
      </c>
      <c r="BI35" s="36">
        <v>0</v>
      </c>
      <c r="BJ35" s="36">
        <v>0</v>
      </c>
      <c r="BK35" s="36">
        <v>0</v>
      </c>
      <c r="BL35" s="36">
        <v>0</v>
      </c>
    </row>
    <row r="36" spans="1:64" s="37" customFormat="1" x14ac:dyDescent="0.2">
      <c r="A36" s="6">
        <v>33</v>
      </c>
      <c r="B36" s="34" t="s">
        <v>140</v>
      </c>
      <c r="C36" s="34" t="s">
        <v>139</v>
      </c>
      <c r="D36" s="41">
        <v>5.108539908</v>
      </c>
      <c r="E36" s="36">
        <v>401</v>
      </c>
      <c r="F36" s="36">
        <v>0</v>
      </c>
      <c r="G36" s="36">
        <v>12</v>
      </c>
      <c r="H36" s="36">
        <v>389</v>
      </c>
      <c r="I36" s="36">
        <v>0</v>
      </c>
      <c r="J36" s="36">
        <v>0</v>
      </c>
      <c r="K36" s="36">
        <v>0</v>
      </c>
      <c r="L36" s="36">
        <v>0</v>
      </c>
      <c r="M36" s="36">
        <v>0</v>
      </c>
      <c r="N36" s="36">
        <v>0</v>
      </c>
      <c r="O36" s="36">
        <v>1.4387001E-2</v>
      </c>
      <c r="P36" s="36">
        <v>2.3169659000000002E-2</v>
      </c>
      <c r="Q36" s="36">
        <v>1.18838E-2</v>
      </c>
      <c r="R36" s="36">
        <v>2.503201E-3</v>
      </c>
      <c r="S36" s="36">
        <v>1.9904614000000001E-2</v>
      </c>
      <c r="T36" s="36">
        <v>3.2650449999999998E-3</v>
      </c>
      <c r="U36" s="36">
        <v>0.41700000000000004</v>
      </c>
      <c r="V36" s="36">
        <v>1.0007999999999999</v>
      </c>
      <c r="W36" s="36">
        <v>0.43138700100000005</v>
      </c>
      <c r="X36" s="36">
        <v>1.0239696589999998</v>
      </c>
      <c r="Y36" s="36">
        <v>1.4553566599999999</v>
      </c>
      <c r="Z36" s="36">
        <v>0</v>
      </c>
      <c r="AA36" s="36">
        <v>0</v>
      </c>
      <c r="AB36" s="36">
        <v>0</v>
      </c>
      <c r="AC36" s="36">
        <v>0</v>
      </c>
      <c r="AD36" s="36">
        <v>0</v>
      </c>
      <c r="AE36" s="36">
        <v>0</v>
      </c>
      <c r="AF36" s="36">
        <v>0</v>
      </c>
      <c r="AG36" s="36">
        <v>2.8277964870155398E-2</v>
      </c>
      <c r="AH36" s="36">
        <v>4.8105043687160912E-2</v>
      </c>
      <c r="AI36" s="36">
        <v>0.15406615343050181</v>
      </c>
      <c r="AJ36" s="36">
        <v>0</v>
      </c>
      <c r="AK36" s="36">
        <v>0</v>
      </c>
      <c r="AL36" s="36">
        <v>0</v>
      </c>
      <c r="AM36" s="36">
        <v>2.8277964870155398E-2</v>
      </c>
      <c r="AN36" s="36">
        <v>4.8105043687160912E-2</v>
      </c>
      <c r="AO36" s="36">
        <v>0.15406615343050181</v>
      </c>
      <c r="AP36" s="36">
        <v>1.500225473</v>
      </c>
      <c r="AQ36" s="36">
        <v>0.80781371599999996</v>
      </c>
      <c r="AR36" s="36">
        <v>2.308039189</v>
      </c>
      <c r="AS36" s="36">
        <v>0</v>
      </c>
      <c r="AT36" s="36">
        <v>0</v>
      </c>
      <c r="AU36" s="36">
        <v>0</v>
      </c>
      <c r="AV36" s="36">
        <v>0</v>
      </c>
      <c r="AW36" s="36">
        <v>0</v>
      </c>
      <c r="AX36" s="36">
        <v>0</v>
      </c>
      <c r="AY36" s="36">
        <v>0</v>
      </c>
      <c r="AZ36" s="36">
        <v>0</v>
      </c>
      <c r="BA36" s="36">
        <v>0</v>
      </c>
      <c r="BB36" s="36">
        <v>0.54386181300000003</v>
      </c>
      <c r="BC36" s="36">
        <v>33.971331261000003</v>
      </c>
      <c r="BD36" s="36">
        <v>75.027892401000003</v>
      </c>
      <c r="BE36" s="36">
        <v>4.1675233999999999E-2</v>
      </c>
      <c r="BF36" s="36">
        <v>8.3350468999999996E-2</v>
      </c>
      <c r="BG36" s="36">
        <v>0.83150551800000005</v>
      </c>
      <c r="BH36" s="36">
        <v>6.7374276679999996</v>
      </c>
      <c r="BI36" s="36">
        <v>0</v>
      </c>
      <c r="BJ36" s="36">
        <v>0</v>
      </c>
      <c r="BK36" s="36">
        <v>0</v>
      </c>
      <c r="BL36" s="36">
        <v>0</v>
      </c>
    </row>
    <row r="37" spans="1:64" s="37" customFormat="1" x14ac:dyDescent="0.2">
      <c r="A37" s="6">
        <v>34</v>
      </c>
      <c r="B37" s="34" t="s">
        <v>140</v>
      </c>
      <c r="C37" s="34" t="s">
        <v>141</v>
      </c>
      <c r="D37" s="41">
        <v>4.1627272599999996</v>
      </c>
      <c r="E37" s="36">
        <v>49</v>
      </c>
      <c r="F37" s="36">
        <v>0</v>
      </c>
      <c r="G37" s="36">
        <v>0</v>
      </c>
      <c r="H37" s="36">
        <v>49</v>
      </c>
      <c r="I37" s="36">
        <v>0</v>
      </c>
      <c r="J37" s="36">
        <v>0</v>
      </c>
      <c r="K37" s="36">
        <v>0</v>
      </c>
      <c r="L37" s="36">
        <v>0</v>
      </c>
      <c r="M37" s="36">
        <v>0</v>
      </c>
      <c r="N37" s="36">
        <v>0</v>
      </c>
      <c r="O37" s="36">
        <v>0</v>
      </c>
      <c r="P37" s="36">
        <v>0</v>
      </c>
      <c r="Q37" s="36">
        <v>0</v>
      </c>
      <c r="R37" s="36">
        <v>0</v>
      </c>
      <c r="S37" s="36">
        <v>0</v>
      </c>
      <c r="T37" s="36">
        <v>0</v>
      </c>
      <c r="U37" s="36">
        <v>0</v>
      </c>
      <c r="V37" s="36">
        <v>0</v>
      </c>
      <c r="W37" s="36">
        <v>0</v>
      </c>
      <c r="X37" s="36">
        <v>0</v>
      </c>
      <c r="Y37" s="36">
        <v>0</v>
      </c>
      <c r="Z37" s="36">
        <v>0</v>
      </c>
      <c r="AA37" s="36">
        <v>0</v>
      </c>
      <c r="AB37" s="36">
        <v>0</v>
      </c>
      <c r="AC37" s="36">
        <v>0</v>
      </c>
      <c r="AD37" s="36">
        <v>0</v>
      </c>
      <c r="AE37" s="36">
        <v>0</v>
      </c>
      <c r="AF37" s="36">
        <v>0</v>
      </c>
      <c r="AG37" s="36">
        <v>0</v>
      </c>
      <c r="AH37" s="36">
        <v>0</v>
      </c>
      <c r="AI37" s="36">
        <v>0</v>
      </c>
      <c r="AJ37" s="36">
        <v>0</v>
      </c>
      <c r="AK37" s="36">
        <v>0</v>
      </c>
      <c r="AL37" s="36">
        <v>0</v>
      </c>
      <c r="AM37" s="36">
        <v>0</v>
      </c>
      <c r="AN37" s="36">
        <v>0</v>
      </c>
      <c r="AO37" s="36">
        <v>0</v>
      </c>
      <c r="AP37" s="36">
        <v>0</v>
      </c>
      <c r="AQ37" s="36">
        <v>0</v>
      </c>
      <c r="AR37" s="36">
        <v>0</v>
      </c>
      <c r="AS37" s="36">
        <v>0</v>
      </c>
      <c r="AT37" s="36">
        <v>0</v>
      </c>
      <c r="AU37" s="36">
        <v>0</v>
      </c>
      <c r="AV37" s="36">
        <v>0</v>
      </c>
      <c r="AW37" s="36">
        <v>0</v>
      </c>
      <c r="AX37" s="36">
        <v>0</v>
      </c>
      <c r="AY37" s="36">
        <v>0</v>
      </c>
      <c r="AZ37" s="36">
        <v>0</v>
      </c>
      <c r="BA37" s="36">
        <v>0</v>
      </c>
      <c r="BB37" s="36">
        <v>0</v>
      </c>
      <c r="BC37" s="36">
        <v>0</v>
      </c>
      <c r="BD37" s="36">
        <v>0</v>
      </c>
      <c r="BE37" s="36">
        <v>0</v>
      </c>
      <c r="BF37" s="36">
        <v>0</v>
      </c>
      <c r="BG37" s="36">
        <v>0</v>
      </c>
      <c r="BH37" s="36">
        <v>0</v>
      </c>
      <c r="BI37" s="36">
        <v>0</v>
      </c>
      <c r="BJ37" s="36">
        <v>0</v>
      </c>
      <c r="BK37" s="36">
        <v>0</v>
      </c>
      <c r="BL37" s="36">
        <v>0</v>
      </c>
    </row>
    <row r="38" spans="1:64" s="37" customFormat="1" x14ac:dyDescent="0.2">
      <c r="A38" s="6">
        <v>35</v>
      </c>
      <c r="B38" s="34" t="s">
        <v>140</v>
      </c>
      <c r="C38" s="34" t="s">
        <v>142</v>
      </c>
      <c r="D38" s="41">
        <v>4.5937685979999996</v>
      </c>
      <c r="E38" s="36">
        <v>46</v>
      </c>
      <c r="F38" s="36">
        <v>0</v>
      </c>
      <c r="G38" s="36">
        <v>0</v>
      </c>
      <c r="H38" s="36">
        <v>46</v>
      </c>
      <c r="I38" s="36">
        <v>0</v>
      </c>
      <c r="J38" s="36">
        <v>0</v>
      </c>
      <c r="K38" s="36">
        <v>0</v>
      </c>
      <c r="L38" s="36">
        <v>0</v>
      </c>
      <c r="M38" s="36">
        <v>0</v>
      </c>
      <c r="N38" s="36">
        <v>0</v>
      </c>
      <c r="O38" s="36">
        <v>0</v>
      </c>
      <c r="P38" s="36">
        <v>0</v>
      </c>
      <c r="Q38" s="36">
        <v>0</v>
      </c>
      <c r="R38" s="36">
        <v>0</v>
      </c>
      <c r="S38" s="36">
        <v>0</v>
      </c>
      <c r="T38" s="36">
        <v>0</v>
      </c>
      <c r="U38" s="36">
        <v>0</v>
      </c>
      <c r="V38" s="36">
        <v>0</v>
      </c>
      <c r="W38" s="36">
        <v>0</v>
      </c>
      <c r="X38" s="36">
        <v>0</v>
      </c>
      <c r="Y38" s="36">
        <v>0</v>
      </c>
      <c r="Z38" s="36">
        <v>0</v>
      </c>
      <c r="AA38" s="36">
        <v>0</v>
      </c>
      <c r="AB38" s="36">
        <v>0</v>
      </c>
      <c r="AC38" s="36">
        <v>0</v>
      </c>
      <c r="AD38" s="36">
        <v>0</v>
      </c>
      <c r="AE38" s="36">
        <v>0</v>
      </c>
      <c r="AF38" s="36">
        <v>0</v>
      </c>
      <c r="AG38" s="36">
        <v>0</v>
      </c>
      <c r="AH38" s="36">
        <v>0</v>
      </c>
      <c r="AI38" s="36">
        <v>0</v>
      </c>
      <c r="AJ38" s="36">
        <v>0</v>
      </c>
      <c r="AK38" s="36">
        <v>0</v>
      </c>
      <c r="AL38" s="36">
        <v>0</v>
      </c>
      <c r="AM38" s="36">
        <v>0</v>
      </c>
      <c r="AN38" s="36">
        <v>0</v>
      </c>
      <c r="AO38" s="36">
        <v>0</v>
      </c>
      <c r="AP38" s="36">
        <v>0</v>
      </c>
      <c r="AQ38" s="36">
        <v>0</v>
      </c>
      <c r="AR38" s="36">
        <v>0</v>
      </c>
      <c r="AS38" s="36">
        <v>0</v>
      </c>
      <c r="AT38" s="36">
        <v>0</v>
      </c>
      <c r="AU38" s="36">
        <v>0</v>
      </c>
      <c r="AV38" s="36">
        <v>0</v>
      </c>
      <c r="AW38" s="36">
        <v>0</v>
      </c>
      <c r="AX38" s="36">
        <v>0</v>
      </c>
      <c r="AY38" s="36">
        <v>0</v>
      </c>
      <c r="AZ38" s="36">
        <v>0</v>
      </c>
      <c r="BA38" s="36">
        <v>0</v>
      </c>
      <c r="BB38" s="36">
        <v>0</v>
      </c>
      <c r="BC38" s="36">
        <v>0</v>
      </c>
      <c r="BD38" s="36">
        <v>0</v>
      </c>
      <c r="BE38" s="36">
        <v>0</v>
      </c>
      <c r="BF38" s="36">
        <v>0</v>
      </c>
      <c r="BG38" s="36">
        <v>1.8174714000000002E-2</v>
      </c>
      <c r="BH38" s="36">
        <v>0.43541845800000001</v>
      </c>
      <c r="BI38" s="36">
        <v>0</v>
      </c>
      <c r="BJ38" s="36">
        <v>0</v>
      </c>
      <c r="BK38" s="36">
        <v>0</v>
      </c>
      <c r="BL38" s="36">
        <v>0</v>
      </c>
    </row>
    <row r="39" spans="1:64" s="37" customFormat="1" x14ac:dyDescent="0.2">
      <c r="A39" s="6">
        <v>36</v>
      </c>
      <c r="B39" s="34" t="s">
        <v>140</v>
      </c>
      <c r="C39" s="34" t="s">
        <v>143</v>
      </c>
      <c r="D39" s="41">
        <v>4.5906617440000002</v>
      </c>
      <c r="E39" s="36">
        <v>2</v>
      </c>
      <c r="F39" s="36">
        <v>0</v>
      </c>
      <c r="G39" s="36">
        <v>0</v>
      </c>
      <c r="H39" s="36">
        <v>2</v>
      </c>
      <c r="I39" s="36">
        <v>0</v>
      </c>
      <c r="J39" s="36">
        <v>0</v>
      </c>
      <c r="K39" s="36">
        <v>0</v>
      </c>
      <c r="L39" s="36">
        <v>0</v>
      </c>
      <c r="M39" s="36">
        <v>0</v>
      </c>
      <c r="N39" s="36">
        <v>0</v>
      </c>
      <c r="O39" s="36">
        <v>0</v>
      </c>
      <c r="P39" s="36">
        <v>0</v>
      </c>
      <c r="Q39" s="36">
        <v>0</v>
      </c>
      <c r="R39" s="36">
        <v>0</v>
      </c>
      <c r="S39" s="36">
        <v>0</v>
      </c>
      <c r="T39" s="36">
        <v>0</v>
      </c>
      <c r="U39" s="36">
        <v>0</v>
      </c>
      <c r="V39" s="36">
        <v>0</v>
      </c>
      <c r="W39" s="36">
        <v>0</v>
      </c>
      <c r="X39" s="36">
        <v>0</v>
      </c>
      <c r="Y39" s="36">
        <v>0</v>
      </c>
      <c r="Z39" s="36">
        <v>0</v>
      </c>
      <c r="AA39" s="36">
        <v>0</v>
      </c>
      <c r="AB39" s="36">
        <v>0</v>
      </c>
      <c r="AC39" s="36">
        <v>0</v>
      </c>
      <c r="AD39" s="36">
        <v>0</v>
      </c>
      <c r="AE39" s="36">
        <v>0</v>
      </c>
      <c r="AF39" s="36">
        <v>0</v>
      </c>
      <c r="AG39" s="36">
        <v>0</v>
      </c>
      <c r="AH39" s="36">
        <v>0</v>
      </c>
      <c r="AI39" s="36">
        <v>0</v>
      </c>
      <c r="AJ39" s="36">
        <v>0</v>
      </c>
      <c r="AK39" s="36">
        <v>0</v>
      </c>
      <c r="AL39" s="36">
        <v>0</v>
      </c>
      <c r="AM39" s="36">
        <v>0</v>
      </c>
      <c r="AN39" s="36">
        <v>0</v>
      </c>
      <c r="AO39" s="36">
        <v>0</v>
      </c>
      <c r="AP39" s="36">
        <v>0</v>
      </c>
      <c r="AQ39" s="36">
        <v>0</v>
      </c>
      <c r="AR39" s="36">
        <v>0</v>
      </c>
      <c r="AS39" s="36">
        <v>0</v>
      </c>
      <c r="AT39" s="36">
        <v>0</v>
      </c>
      <c r="AU39" s="36">
        <v>0</v>
      </c>
      <c r="AV39" s="36">
        <v>0</v>
      </c>
      <c r="AW39" s="36">
        <v>0</v>
      </c>
      <c r="AX39" s="36">
        <v>0</v>
      </c>
      <c r="AY39" s="36">
        <v>0</v>
      </c>
      <c r="AZ39" s="36">
        <v>0</v>
      </c>
      <c r="BA39" s="36">
        <v>0</v>
      </c>
      <c r="BB39" s="36">
        <v>0</v>
      </c>
      <c r="BC39" s="36">
        <v>0</v>
      </c>
      <c r="BD39" s="36">
        <v>0</v>
      </c>
      <c r="BE39" s="36">
        <v>0</v>
      </c>
      <c r="BF39" s="36">
        <v>0</v>
      </c>
      <c r="BG39" s="36">
        <v>4.2614201999999997E-2</v>
      </c>
      <c r="BH39" s="36">
        <v>7.8127193999999997E-2</v>
      </c>
      <c r="BI39" s="36">
        <v>0</v>
      </c>
      <c r="BJ39" s="36">
        <v>0</v>
      </c>
      <c r="BK39" s="36">
        <v>0</v>
      </c>
      <c r="BL39" s="36">
        <v>0</v>
      </c>
    </row>
    <row r="40" spans="1:64" s="37" customFormat="1" x14ac:dyDescent="0.2">
      <c r="A40" s="6">
        <v>37</v>
      </c>
      <c r="B40" s="34" t="s">
        <v>140</v>
      </c>
      <c r="C40" s="34" t="s">
        <v>144</v>
      </c>
      <c r="D40" s="41">
        <v>4.6989289699999999</v>
      </c>
      <c r="E40" s="36">
        <v>16</v>
      </c>
      <c r="F40" s="36">
        <v>0</v>
      </c>
      <c r="G40" s="36">
        <v>2</v>
      </c>
      <c r="H40" s="36">
        <v>14</v>
      </c>
      <c r="I40" s="36">
        <v>0</v>
      </c>
      <c r="J40" s="36">
        <v>0</v>
      </c>
      <c r="K40" s="36">
        <v>0</v>
      </c>
      <c r="L40" s="36">
        <v>0</v>
      </c>
      <c r="M40" s="36">
        <v>0</v>
      </c>
      <c r="N40" s="36">
        <v>0</v>
      </c>
      <c r="O40" s="36">
        <v>0</v>
      </c>
      <c r="P40" s="36">
        <v>0</v>
      </c>
      <c r="Q40" s="36">
        <v>0</v>
      </c>
      <c r="R40" s="36">
        <v>0</v>
      </c>
      <c r="S40" s="36">
        <v>0</v>
      </c>
      <c r="T40" s="36">
        <v>0</v>
      </c>
      <c r="U40" s="36">
        <v>6.0000000000000001E-3</v>
      </c>
      <c r="V40" s="36">
        <v>1.44E-2</v>
      </c>
      <c r="W40" s="36">
        <v>6.0000000000000001E-3</v>
      </c>
      <c r="X40" s="36">
        <v>1.44E-2</v>
      </c>
      <c r="Y40" s="36">
        <v>2.0400000000000001E-2</v>
      </c>
      <c r="Z40" s="36">
        <v>0</v>
      </c>
      <c r="AA40" s="36">
        <v>0</v>
      </c>
      <c r="AB40" s="36">
        <v>0</v>
      </c>
      <c r="AC40" s="36">
        <v>0</v>
      </c>
      <c r="AD40" s="36">
        <v>0</v>
      </c>
      <c r="AE40" s="36">
        <v>0</v>
      </c>
      <c r="AF40" s="36">
        <v>0</v>
      </c>
      <c r="AG40" s="36">
        <v>4.5623973118473824E-4</v>
      </c>
      <c r="AH40" s="36">
        <v>7.7613195649817537E-4</v>
      </c>
      <c r="AI40" s="36">
        <v>2.4857199147306427E-3</v>
      </c>
      <c r="AJ40" s="36">
        <v>0</v>
      </c>
      <c r="AK40" s="36">
        <v>0</v>
      </c>
      <c r="AL40" s="36">
        <v>0</v>
      </c>
      <c r="AM40" s="36">
        <v>4.5623973118473824E-4</v>
      </c>
      <c r="AN40" s="36">
        <v>7.7613195649817537E-4</v>
      </c>
      <c r="AO40" s="36">
        <v>2.4857199147306427E-3</v>
      </c>
      <c r="AP40" s="36">
        <v>1.6369997000000001E-2</v>
      </c>
      <c r="AQ40" s="36">
        <v>8.8146130000000007E-3</v>
      </c>
      <c r="AR40" s="36">
        <v>2.5184610000000003E-2</v>
      </c>
      <c r="AS40" s="36">
        <v>0</v>
      </c>
      <c r="AT40" s="36">
        <v>0</v>
      </c>
      <c r="AU40" s="36">
        <v>0</v>
      </c>
      <c r="AV40" s="36">
        <v>0</v>
      </c>
      <c r="AW40" s="36">
        <v>0</v>
      </c>
      <c r="AX40" s="36">
        <v>0</v>
      </c>
      <c r="AY40" s="36">
        <v>0</v>
      </c>
      <c r="AZ40" s="36">
        <v>0</v>
      </c>
      <c r="BA40" s="36">
        <v>0</v>
      </c>
      <c r="BB40" s="36">
        <v>0</v>
      </c>
      <c r="BC40" s="36">
        <v>0</v>
      </c>
      <c r="BD40" s="36">
        <v>0</v>
      </c>
      <c r="BE40" s="36">
        <v>0</v>
      </c>
      <c r="BF40" s="36">
        <v>0</v>
      </c>
      <c r="BG40" s="36">
        <v>9.3632732999999996E-2</v>
      </c>
      <c r="BH40" s="36">
        <v>1.789333072</v>
      </c>
      <c r="BI40" s="36">
        <v>0</v>
      </c>
      <c r="BJ40" s="36">
        <v>0</v>
      </c>
      <c r="BK40" s="36">
        <v>0</v>
      </c>
      <c r="BL40" s="36">
        <v>0</v>
      </c>
    </row>
    <row r="41" spans="1:64" s="37" customFormat="1" x14ac:dyDescent="0.2">
      <c r="A41" s="6">
        <v>38</v>
      </c>
      <c r="B41" s="34" t="s">
        <v>140</v>
      </c>
      <c r="C41" s="34" t="s">
        <v>145</v>
      </c>
      <c r="D41" s="41">
        <v>4.3396614869999999</v>
      </c>
      <c r="E41" s="36">
        <v>8</v>
      </c>
      <c r="F41" s="36">
        <v>0</v>
      </c>
      <c r="G41" s="36">
        <v>0</v>
      </c>
      <c r="H41" s="36">
        <v>8</v>
      </c>
      <c r="I41" s="36">
        <v>0</v>
      </c>
      <c r="J41" s="36">
        <v>0</v>
      </c>
      <c r="K41" s="36">
        <v>0</v>
      </c>
      <c r="L41" s="36">
        <v>0</v>
      </c>
      <c r="M41" s="36">
        <v>0</v>
      </c>
      <c r="N41" s="36">
        <v>0</v>
      </c>
      <c r="O41" s="36">
        <v>0</v>
      </c>
      <c r="P41" s="36">
        <v>0</v>
      </c>
      <c r="Q41" s="36">
        <v>0</v>
      </c>
      <c r="R41" s="36">
        <v>0</v>
      </c>
      <c r="S41" s="36">
        <v>0</v>
      </c>
      <c r="T41" s="36">
        <v>0</v>
      </c>
      <c r="U41" s="36">
        <v>0</v>
      </c>
      <c r="V41" s="36">
        <v>0</v>
      </c>
      <c r="W41" s="36">
        <v>0</v>
      </c>
      <c r="X41" s="36">
        <v>0</v>
      </c>
      <c r="Y41" s="36">
        <v>0</v>
      </c>
      <c r="Z41" s="36">
        <v>0</v>
      </c>
      <c r="AA41" s="36">
        <v>0</v>
      </c>
      <c r="AB41" s="36">
        <v>0</v>
      </c>
      <c r="AC41" s="36">
        <v>0</v>
      </c>
      <c r="AD41" s="36">
        <v>0</v>
      </c>
      <c r="AE41" s="36">
        <v>0</v>
      </c>
      <c r="AF41" s="36">
        <v>0</v>
      </c>
      <c r="AG41" s="36">
        <v>0</v>
      </c>
      <c r="AH41" s="36">
        <v>0</v>
      </c>
      <c r="AI41" s="36">
        <v>0</v>
      </c>
      <c r="AJ41" s="36">
        <v>0</v>
      </c>
      <c r="AK41" s="36">
        <v>0</v>
      </c>
      <c r="AL41" s="36">
        <v>0</v>
      </c>
      <c r="AM41" s="36">
        <v>0</v>
      </c>
      <c r="AN41" s="36">
        <v>0</v>
      </c>
      <c r="AO41" s="36">
        <v>0</v>
      </c>
      <c r="AP41" s="36">
        <v>0</v>
      </c>
      <c r="AQ41" s="36">
        <v>0</v>
      </c>
      <c r="AR41" s="36">
        <v>0</v>
      </c>
      <c r="AS41" s="36">
        <v>0</v>
      </c>
      <c r="AT41" s="36">
        <v>0</v>
      </c>
      <c r="AU41" s="36">
        <v>0</v>
      </c>
      <c r="AV41" s="36">
        <v>0</v>
      </c>
      <c r="AW41" s="36">
        <v>0</v>
      </c>
      <c r="AX41" s="36">
        <v>0</v>
      </c>
      <c r="AY41" s="36">
        <v>0</v>
      </c>
      <c r="AZ41" s="36">
        <v>0</v>
      </c>
      <c r="BA41" s="36">
        <v>0</v>
      </c>
      <c r="BB41" s="36">
        <v>0</v>
      </c>
      <c r="BC41" s="36">
        <v>0</v>
      </c>
      <c r="BD41" s="36">
        <v>0</v>
      </c>
      <c r="BE41" s="36">
        <v>0</v>
      </c>
      <c r="BF41" s="36">
        <v>0</v>
      </c>
      <c r="BG41" s="36">
        <v>0</v>
      </c>
      <c r="BH41" s="36">
        <v>0</v>
      </c>
      <c r="BI41" s="36">
        <v>0</v>
      </c>
      <c r="BJ41" s="36">
        <v>0</v>
      </c>
      <c r="BK41" s="36">
        <v>0</v>
      </c>
      <c r="BL41" s="36">
        <v>0</v>
      </c>
    </row>
    <row r="42" spans="1:64" s="37" customFormat="1" x14ac:dyDescent="0.2">
      <c r="A42" s="6">
        <v>39</v>
      </c>
      <c r="B42" s="34" t="s">
        <v>140</v>
      </c>
      <c r="C42" s="34" t="s">
        <v>146</v>
      </c>
      <c r="D42" s="41">
        <v>4.3481723390000004</v>
      </c>
      <c r="E42" s="36">
        <v>2</v>
      </c>
      <c r="F42" s="36">
        <v>0</v>
      </c>
      <c r="G42" s="36">
        <v>0</v>
      </c>
      <c r="H42" s="36">
        <v>2</v>
      </c>
      <c r="I42" s="36">
        <v>0</v>
      </c>
      <c r="J42" s="36">
        <v>0</v>
      </c>
      <c r="K42" s="36">
        <v>0</v>
      </c>
      <c r="L42" s="36">
        <v>0</v>
      </c>
      <c r="M42" s="36">
        <v>0</v>
      </c>
      <c r="N42" s="36">
        <v>0</v>
      </c>
      <c r="O42" s="36">
        <v>0</v>
      </c>
      <c r="P42" s="36">
        <v>0</v>
      </c>
      <c r="Q42" s="36">
        <v>0</v>
      </c>
      <c r="R42" s="36">
        <v>0</v>
      </c>
      <c r="S42" s="36">
        <v>0</v>
      </c>
      <c r="T42" s="36">
        <v>0</v>
      </c>
      <c r="U42" s="36">
        <v>0</v>
      </c>
      <c r="V42" s="36">
        <v>0</v>
      </c>
      <c r="W42" s="36">
        <v>0</v>
      </c>
      <c r="X42" s="36">
        <v>0</v>
      </c>
      <c r="Y42" s="36">
        <v>0</v>
      </c>
      <c r="Z42" s="36">
        <v>0</v>
      </c>
      <c r="AA42" s="36">
        <v>0</v>
      </c>
      <c r="AB42" s="36">
        <v>0</v>
      </c>
      <c r="AC42" s="36">
        <v>0</v>
      </c>
      <c r="AD42" s="36">
        <v>0</v>
      </c>
      <c r="AE42" s="36">
        <v>0</v>
      </c>
      <c r="AF42" s="36">
        <v>0</v>
      </c>
      <c r="AG42" s="36">
        <v>0</v>
      </c>
      <c r="AH42" s="36">
        <v>0</v>
      </c>
      <c r="AI42" s="36">
        <v>0</v>
      </c>
      <c r="AJ42" s="36">
        <v>0</v>
      </c>
      <c r="AK42" s="36">
        <v>0</v>
      </c>
      <c r="AL42" s="36">
        <v>0</v>
      </c>
      <c r="AM42" s="36">
        <v>0</v>
      </c>
      <c r="AN42" s="36">
        <v>0</v>
      </c>
      <c r="AO42" s="36">
        <v>0</v>
      </c>
      <c r="AP42" s="36">
        <v>0</v>
      </c>
      <c r="AQ42" s="36">
        <v>0</v>
      </c>
      <c r="AR42" s="36">
        <v>0</v>
      </c>
      <c r="AS42" s="36">
        <v>0</v>
      </c>
      <c r="AT42" s="36">
        <v>0</v>
      </c>
      <c r="AU42" s="36">
        <v>0</v>
      </c>
      <c r="AV42" s="36">
        <v>0</v>
      </c>
      <c r="AW42" s="36">
        <v>0</v>
      </c>
      <c r="AX42" s="36">
        <v>0</v>
      </c>
      <c r="AY42" s="36">
        <v>0</v>
      </c>
      <c r="AZ42" s="36">
        <v>0</v>
      </c>
      <c r="BA42" s="36">
        <v>0</v>
      </c>
      <c r="BB42" s="36">
        <v>0</v>
      </c>
      <c r="BC42" s="36">
        <v>0</v>
      </c>
      <c r="BD42" s="36">
        <v>0</v>
      </c>
      <c r="BE42" s="36">
        <v>0</v>
      </c>
      <c r="BF42" s="36">
        <v>0</v>
      </c>
      <c r="BG42" s="36">
        <v>0</v>
      </c>
      <c r="BH42" s="36">
        <v>0</v>
      </c>
      <c r="BI42" s="36">
        <v>0</v>
      </c>
      <c r="BJ42" s="36">
        <v>0</v>
      </c>
      <c r="BK42" s="36">
        <v>0</v>
      </c>
      <c r="BL42" s="36">
        <v>0</v>
      </c>
    </row>
    <row r="43" spans="1:64" s="37" customFormat="1" x14ac:dyDescent="0.2">
      <c r="A43" s="34">
        <v>40</v>
      </c>
      <c r="B43" s="34" t="s">
        <v>140</v>
      </c>
      <c r="C43" s="34" t="s">
        <v>147</v>
      </c>
      <c r="D43" s="41">
        <v>4.4203015509999997</v>
      </c>
      <c r="E43" s="36">
        <v>0</v>
      </c>
      <c r="F43" s="36" t="s">
        <v>340</v>
      </c>
      <c r="G43" s="36" t="s">
        <v>340</v>
      </c>
      <c r="H43" s="36" t="s">
        <v>340</v>
      </c>
      <c r="I43" s="36">
        <v>0</v>
      </c>
      <c r="J43" s="36">
        <v>0</v>
      </c>
      <c r="K43" s="36">
        <v>0</v>
      </c>
      <c r="L43" s="36">
        <v>0</v>
      </c>
      <c r="M43" s="36">
        <v>0</v>
      </c>
      <c r="N43" s="36">
        <v>0</v>
      </c>
      <c r="O43" s="36">
        <v>0</v>
      </c>
      <c r="P43" s="36">
        <v>0</v>
      </c>
      <c r="Q43" s="36">
        <v>0</v>
      </c>
      <c r="R43" s="36">
        <v>0</v>
      </c>
      <c r="S43" s="36">
        <v>0</v>
      </c>
      <c r="T43" s="36">
        <v>0</v>
      </c>
      <c r="U43" s="36" t="s">
        <v>340</v>
      </c>
      <c r="V43" s="36" t="s">
        <v>340</v>
      </c>
      <c r="W43" s="36">
        <v>0</v>
      </c>
      <c r="X43" s="36">
        <v>0</v>
      </c>
      <c r="Y43" s="36">
        <v>0</v>
      </c>
      <c r="Z43" s="36">
        <v>0</v>
      </c>
      <c r="AA43" s="36">
        <v>0</v>
      </c>
      <c r="AB43" s="36">
        <v>0</v>
      </c>
      <c r="AC43" s="36">
        <v>0</v>
      </c>
      <c r="AD43" s="36">
        <v>0</v>
      </c>
      <c r="AE43" s="36">
        <v>0</v>
      </c>
      <c r="AF43" s="36">
        <v>0</v>
      </c>
      <c r="AG43" s="36" t="s">
        <v>340</v>
      </c>
      <c r="AH43" s="36" t="s">
        <v>340</v>
      </c>
      <c r="AI43" s="36" t="s">
        <v>340</v>
      </c>
      <c r="AJ43" s="36">
        <v>0</v>
      </c>
      <c r="AK43" s="36">
        <v>0</v>
      </c>
      <c r="AL43" s="36">
        <v>0</v>
      </c>
      <c r="AM43" s="36">
        <v>0</v>
      </c>
      <c r="AN43" s="36">
        <v>0</v>
      </c>
      <c r="AO43" s="36">
        <v>0</v>
      </c>
      <c r="AP43" s="36">
        <v>0</v>
      </c>
      <c r="AQ43" s="36">
        <v>0</v>
      </c>
      <c r="AR43" s="36">
        <v>0</v>
      </c>
      <c r="AS43" s="36">
        <v>0</v>
      </c>
      <c r="AT43" s="36">
        <v>0</v>
      </c>
      <c r="AU43" s="36">
        <v>0</v>
      </c>
      <c r="AV43" s="36">
        <v>0</v>
      </c>
      <c r="AW43" s="36">
        <v>0</v>
      </c>
      <c r="AX43" s="36">
        <v>0</v>
      </c>
      <c r="AY43" s="36">
        <v>0</v>
      </c>
      <c r="AZ43" s="36">
        <v>0</v>
      </c>
      <c r="BA43" s="36">
        <v>0</v>
      </c>
      <c r="BB43" s="36">
        <v>0</v>
      </c>
      <c r="BC43" s="36">
        <v>0</v>
      </c>
      <c r="BD43" s="36">
        <v>0</v>
      </c>
      <c r="BE43" s="36">
        <v>0</v>
      </c>
      <c r="BF43" s="36">
        <v>0</v>
      </c>
      <c r="BG43" s="36">
        <v>0</v>
      </c>
      <c r="BH43" s="36">
        <v>0</v>
      </c>
      <c r="BI43" s="36">
        <v>0</v>
      </c>
      <c r="BJ43" s="36">
        <v>0</v>
      </c>
      <c r="BK43" s="36">
        <v>0</v>
      </c>
      <c r="BL43" s="36">
        <v>0</v>
      </c>
    </row>
    <row r="44" spans="1:64" s="37" customFormat="1" x14ac:dyDescent="0.2">
      <c r="A44" s="8">
        <v>41</v>
      </c>
      <c r="B44" s="34" t="s">
        <v>140</v>
      </c>
      <c r="C44" s="34" t="s">
        <v>148</v>
      </c>
      <c r="D44" s="41">
        <v>4.3825504640000004</v>
      </c>
      <c r="E44" s="36">
        <v>11</v>
      </c>
      <c r="F44" s="36">
        <v>0</v>
      </c>
      <c r="G44" s="36">
        <v>0</v>
      </c>
      <c r="H44" s="36">
        <v>11</v>
      </c>
      <c r="I44" s="36">
        <v>0</v>
      </c>
      <c r="J44" s="36">
        <v>0</v>
      </c>
      <c r="K44" s="36">
        <v>0</v>
      </c>
      <c r="L44" s="36">
        <v>0</v>
      </c>
      <c r="M44" s="36">
        <v>0</v>
      </c>
      <c r="N44" s="36">
        <v>0</v>
      </c>
      <c r="O44" s="36">
        <v>0</v>
      </c>
      <c r="P44" s="36">
        <v>0</v>
      </c>
      <c r="Q44" s="36">
        <v>0</v>
      </c>
      <c r="R44" s="36">
        <v>0</v>
      </c>
      <c r="S44" s="36">
        <v>0</v>
      </c>
      <c r="T44" s="36">
        <v>0</v>
      </c>
      <c r="U44" s="36">
        <v>0</v>
      </c>
      <c r="V44" s="36">
        <v>0</v>
      </c>
      <c r="W44" s="36">
        <v>0</v>
      </c>
      <c r="X44" s="36">
        <v>0</v>
      </c>
      <c r="Y44" s="36">
        <v>0</v>
      </c>
      <c r="Z44" s="36">
        <v>0</v>
      </c>
      <c r="AA44" s="36">
        <v>0</v>
      </c>
      <c r="AB44" s="36">
        <v>0</v>
      </c>
      <c r="AC44" s="36">
        <v>0</v>
      </c>
      <c r="AD44" s="36">
        <v>0</v>
      </c>
      <c r="AE44" s="36">
        <v>0</v>
      </c>
      <c r="AF44" s="36">
        <v>0</v>
      </c>
      <c r="AG44" s="36">
        <v>0</v>
      </c>
      <c r="AH44" s="36">
        <v>0</v>
      </c>
      <c r="AI44" s="36">
        <v>0</v>
      </c>
      <c r="AJ44" s="36">
        <v>0</v>
      </c>
      <c r="AK44" s="36">
        <v>0</v>
      </c>
      <c r="AL44" s="36">
        <v>0</v>
      </c>
      <c r="AM44" s="36">
        <v>0</v>
      </c>
      <c r="AN44" s="36">
        <v>0</v>
      </c>
      <c r="AO44" s="36">
        <v>0</v>
      </c>
      <c r="AP44" s="36">
        <v>0</v>
      </c>
      <c r="AQ44" s="36">
        <v>0</v>
      </c>
      <c r="AR44" s="36">
        <v>0</v>
      </c>
      <c r="AS44" s="36">
        <v>0</v>
      </c>
      <c r="AT44" s="36">
        <v>0</v>
      </c>
      <c r="AU44" s="36">
        <v>0</v>
      </c>
      <c r="AV44" s="36">
        <v>0</v>
      </c>
      <c r="AW44" s="36">
        <v>0</v>
      </c>
      <c r="AX44" s="36">
        <v>0</v>
      </c>
      <c r="AY44" s="36">
        <v>0</v>
      </c>
      <c r="AZ44" s="36">
        <v>0</v>
      </c>
      <c r="BA44" s="36">
        <v>0</v>
      </c>
      <c r="BB44" s="36">
        <v>0</v>
      </c>
      <c r="BC44" s="36">
        <v>0</v>
      </c>
      <c r="BD44" s="36">
        <v>0</v>
      </c>
      <c r="BE44" s="36">
        <v>0</v>
      </c>
      <c r="BF44" s="36">
        <v>0</v>
      </c>
      <c r="BG44" s="36">
        <v>0</v>
      </c>
      <c r="BH44" s="36">
        <v>0</v>
      </c>
      <c r="BI44" s="36">
        <v>0</v>
      </c>
      <c r="BJ44" s="36">
        <v>0</v>
      </c>
      <c r="BK44" s="36">
        <v>0</v>
      </c>
      <c r="BL44" s="36">
        <v>0</v>
      </c>
    </row>
    <row r="45" spans="1:64" s="37" customFormat="1" x14ac:dyDescent="0.2">
      <c r="A45" s="8">
        <v>42</v>
      </c>
      <c r="B45" s="34" t="s">
        <v>140</v>
      </c>
      <c r="C45" s="34" t="s">
        <v>149</v>
      </c>
      <c r="D45" s="41">
        <v>4.7690490739999998</v>
      </c>
      <c r="E45" s="36">
        <v>3</v>
      </c>
      <c r="F45" s="36">
        <v>0</v>
      </c>
      <c r="G45" s="36">
        <v>0</v>
      </c>
      <c r="H45" s="36">
        <v>3</v>
      </c>
      <c r="I45" s="36">
        <v>0</v>
      </c>
      <c r="J45" s="36">
        <v>0</v>
      </c>
      <c r="K45" s="36">
        <v>0</v>
      </c>
      <c r="L45" s="36">
        <v>0</v>
      </c>
      <c r="M45" s="36">
        <v>0</v>
      </c>
      <c r="N45" s="36">
        <v>0</v>
      </c>
      <c r="O45" s="36">
        <v>3.0469999999999998E-6</v>
      </c>
      <c r="P45" s="36">
        <v>4.8190000000000008E-6</v>
      </c>
      <c r="Q45" s="36">
        <v>2.4999999999999998E-6</v>
      </c>
      <c r="R45" s="36">
        <v>5.4700000000000001E-7</v>
      </c>
      <c r="S45" s="36">
        <v>4.1050000000000005E-6</v>
      </c>
      <c r="T45" s="36">
        <v>7.1399999999999996E-7</v>
      </c>
      <c r="U45" s="36">
        <v>0</v>
      </c>
      <c r="V45" s="36">
        <v>0</v>
      </c>
      <c r="W45" s="36">
        <v>3.0469999999999998E-6</v>
      </c>
      <c r="X45" s="36">
        <v>4.8190000000000008E-6</v>
      </c>
      <c r="Y45" s="36">
        <v>7.8660000000000006E-6</v>
      </c>
      <c r="Z45" s="36">
        <v>0</v>
      </c>
      <c r="AA45" s="36">
        <v>0</v>
      </c>
      <c r="AB45" s="36">
        <v>0</v>
      </c>
      <c r="AC45" s="36">
        <v>0</v>
      </c>
      <c r="AD45" s="36">
        <v>0</v>
      </c>
      <c r="AE45" s="36">
        <v>0</v>
      </c>
      <c r="AF45" s="36">
        <v>0</v>
      </c>
      <c r="AG45" s="36">
        <v>0</v>
      </c>
      <c r="AH45" s="36">
        <v>0</v>
      </c>
      <c r="AI45" s="36">
        <v>0</v>
      </c>
      <c r="AJ45" s="36">
        <v>0</v>
      </c>
      <c r="AK45" s="36">
        <v>0</v>
      </c>
      <c r="AL45" s="36">
        <v>0</v>
      </c>
      <c r="AM45" s="36">
        <v>0</v>
      </c>
      <c r="AN45" s="36">
        <v>0</v>
      </c>
      <c r="AO45" s="36">
        <v>0</v>
      </c>
      <c r="AP45" s="36">
        <v>4.7890000000000002E-6</v>
      </c>
      <c r="AQ45" s="36">
        <v>2.5790000000000002E-6</v>
      </c>
      <c r="AR45" s="36">
        <v>7.3680000000000004E-6</v>
      </c>
      <c r="AS45" s="36">
        <v>0</v>
      </c>
      <c r="AT45" s="36">
        <v>0</v>
      </c>
      <c r="AU45" s="36">
        <v>0</v>
      </c>
      <c r="AV45" s="36">
        <v>0</v>
      </c>
      <c r="AW45" s="36">
        <v>0</v>
      </c>
      <c r="AX45" s="36">
        <v>0</v>
      </c>
      <c r="AY45" s="36">
        <v>0</v>
      </c>
      <c r="AZ45" s="36">
        <v>0</v>
      </c>
      <c r="BA45" s="36">
        <v>0</v>
      </c>
      <c r="BB45" s="36">
        <v>4.7187239999999997E-3</v>
      </c>
      <c r="BC45" s="36">
        <v>0.31926433100000001</v>
      </c>
      <c r="BD45" s="36">
        <v>0.66536377700000005</v>
      </c>
      <c r="BE45" s="36">
        <v>3.6158799999999998E-4</v>
      </c>
      <c r="BF45" s="36">
        <v>7.2317599999999996E-4</v>
      </c>
      <c r="BG45" s="36">
        <v>1.0107668E-2</v>
      </c>
      <c r="BH45" s="36">
        <v>0.12150219299999999</v>
      </c>
      <c r="BI45" s="36">
        <v>0</v>
      </c>
      <c r="BJ45" s="36">
        <v>0</v>
      </c>
      <c r="BK45" s="36">
        <v>0</v>
      </c>
      <c r="BL45" s="36">
        <v>0</v>
      </c>
    </row>
    <row r="46" spans="1:64" s="37" customFormat="1" x14ac:dyDescent="0.2">
      <c r="A46" s="8">
        <v>43</v>
      </c>
      <c r="B46" s="34" t="s">
        <v>140</v>
      </c>
      <c r="C46" s="34" t="s">
        <v>150</v>
      </c>
      <c r="D46" s="41">
        <v>4.7697828769999999</v>
      </c>
      <c r="E46" s="36">
        <v>6</v>
      </c>
      <c r="F46" s="36">
        <v>0</v>
      </c>
      <c r="G46" s="36">
        <v>0</v>
      </c>
      <c r="H46" s="36">
        <v>6</v>
      </c>
      <c r="I46" s="36">
        <v>0</v>
      </c>
      <c r="J46" s="36">
        <v>0</v>
      </c>
      <c r="K46" s="36">
        <v>0</v>
      </c>
      <c r="L46" s="36">
        <v>0</v>
      </c>
      <c r="M46" s="36">
        <v>0</v>
      </c>
      <c r="N46" s="36">
        <v>0</v>
      </c>
      <c r="O46" s="36">
        <v>2.5600000000000001E-6</v>
      </c>
      <c r="P46" s="36">
        <v>3.7189999999999999E-6</v>
      </c>
      <c r="Q46" s="36">
        <v>1.9810000000000002E-6</v>
      </c>
      <c r="R46" s="36">
        <v>5.7899999999999998E-7</v>
      </c>
      <c r="S46" s="36">
        <v>2.9639999999999999E-6</v>
      </c>
      <c r="T46" s="36">
        <v>7.5499999999999997E-7</v>
      </c>
      <c r="U46" s="36">
        <v>0</v>
      </c>
      <c r="V46" s="36">
        <v>0</v>
      </c>
      <c r="W46" s="36">
        <v>2.5600000000000001E-6</v>
      </c>
      <c r="X46" s="36">
        <v>3.7189999999999999E-6</v>
      </c>
      <c r="Y46" s="36">
        <v>6.2790000000000004E-6</v>
      </c>
      <c r="Z46" s="36">
        <v>0</v>
      </c>
      <c r="AA46" s="36">
        <v>0</v>
      </c>
      <c r="AB46" s="36">
        <v>0</v>
      </c>
      <c r="AC46" s="36">
        <v>0</v>
      </c>
      <c r="AD46" s="36">
        <v>0</v>
      </c>
      <c r="AE46" s="36">
        <v>0</v>
      </c>
      <c r="AF46" s="36">
        <v>0</v>
      </c>
      <c r="AG46" s="36">
        <v>0</v>
      </c>
      <c r="AH46" s="36">
        <v>0</v>
      </c>
      <c r="AI46" s="36">
        <v>0</v>
      </c>
      <c r="AJ46" s="36">
        <v>0</v>
      </c>
      <c r="AK46" s="36">
        <v>0</v>
      </c>
      <c r="AL46" s="36">
        <v>0</v>
      </c>
      <c r="AM46" s="36">
        <v>0</v>
      </c>
      <c r="AN46" s="36">
        <v>0</v>
      </c>
      <c r="AO46" s="36">
        <v>0</v>
      </c>
      <c r="AP46" s="36">
        <v>6.5509999999999996E-6</v>
      </c>
      <c r="AQ46" s="36">
        <v>3.5269999999999999E-6</v>
      </c>
      <c r="AR46" s="36">
        <v>1.0077999999999999E-5</v>
      </c>
      <c r="AS46" s="36">
        <v>0</v>
      </c>
      <c r="AT46" s="36">
        <v>0</v>
      </c>
      <c r="AU46" s="36">
        <v>0</v>
      </c>
      <c r="AV46" s="36">
        <v>0</v>
      </c>
      <c r="AW46" s="36">
        <v>0</v>
      </c>
      <c r="AX46" s="36">
        <v>0</v>
      </c>
      <c r="AY46" s="36">
        <v>0</v>
      </c>
      <c r="AZ46" s="36">
        <v>0</v>
      </c>
      <c r="BA46" s="36">
        <v>0</v>
      </c>
      <c r="BB46" s="36">
        <v>0.56813847399999995</v>
      </c>
      <c r="BC46" s="36">
        <v>51.911308677000001</v>
      </c>
      <c r="BD46" s="36">
        <v>111.108672259</v>
      </c>
      <c r="BE46" s="36">
        <v>4.3535514999999997E-2</v>
      </c>
      <c r="BF46" s="36">
        <v>8.7071029999999994E-2</v>
      </c>
      <c r="BG46" s="36">
        <v>0.862550971</v>
      </c>
      <c r="BH46" s="36">
        <v>5.8415774599999999</v>
      </c>
      <c r="BI46" s="36">
        <v>0</v>
      </c>
      <c r="BJ46" s="36">
        <v>0</v>
      </c>
      <c r="BK46" s="36">
        <v>0</v>
      </c>
      <c r="BL46" s="36">
        <v>0</v>
      </c>
    </row>
    <row r="47" spans="1:64" s="37" customFormat="1" x14ac:dyDescent="0.2">
      <c r="A47" s="34">
        <v>44</v>
      </c>
      <c r="B47" s="34" t="s">
        <v>140</v>
      </c>
      <c r="C47" s="34" t="s">
        <v>151</v>
      </c>
      <c r="D47" s="41">
        <v>4.8289623830000004</v>
      </c>
      <c r="E47" s="36">
        <v>6</v>
      </c>
      <c r="F47" s="36">
        <v>0</v>
      </c>
      <c r="G47" s="36">
        <v>0</v>
      </c>
      <c r="H47" s="36">
        <v>6</v>
      </c>
      <c r="I47" s="36">
        <v>0</v>
      </c>
      <c r="J47" s="36">
        <v>0</v>
      </c>
      <c r="K47" s="36">
        <v>0</v>
      </c>
      <c r="L47" s="36">
        <v>0</v>
      </c>
      <c r="M47" s="36">
        <v>0</v>
      </c>
      <c r="N47" s="36">
        <v>0</v>
      </c>
      <c r="O47" s="36">
        <v>7.4270100000000002E-4</v>
      </c>
      <c r="P47" s="36">
        <v>1.1110570000000001E-3</v>
      </c>
      <c r="Q47" s="36">
        <v>6.6909499999999998E-4</v>
      </c>
      <c r="R47" s="36">
        <v>7.3606E-5</v>
      </c>
      <c r="S47" s="36">
        <v>1.0150490000000001E-3</v>
      </c>
      <c r="T47" s="36">
        <v>9.6007999999999993E-5</v>
      </c>
      <c r="U47" s="36">
        <v>0</v>
      </c>
      <c r="V47" s="36">
        <v>0</v>
      </c>
      <c r="W47" s="36">
        <v>7.4270100000000002E-4</v>
      </c>
      <c r="X47" s="36">
        <v>1.1110570000000001E-3</v>
      </c>
      <c r="Y47" s="36">
        <v>1.8537580000000001E-3</v>
      </c>
      <c r="Z47" s="36">
        <v>0</v>
      </c>
      <c r="AA47" s="36">
        <v>0</v>
      </c>
      <c r="AB47" s="36">
        <v>0</v>
      </c>
      <c r="AC47" s="36">
        <v>0</v>
      </c>
      <c r="AD47" s="36">
        <v>0</v>
      </c>
      <c r="AE47" s="36">
        <v>0</v>
      </c>
      <c r="AF47" s="36">
        <v>0</v>
      </c>
      <c r="AG47" s="36">
        <v>0</v>
      </c>
      <c r="AH47" s="36">
        <v>0</v>
      </c>
      <c r="AI47" s="36">
        <v>0</v>
      </c>
      <c r="AJ47" s="36">
        <v>0</v>
      </c>
      <c r="AK47" s="36">
        <v>0</v>
      </c>
      <c r="AL47" s="36">
        <v>0</v>
      </c>
      <c r="AM47" s="36">
        <v>0</v>
      </c>
      <c r="AN47" s="36">
        <v>0</v>
      </c>
      <c r="AO47" s="36">
        <v>0</v>
      </c>
      <c r="AP47" s="36">
        <v>1.048478E-3</v>
      </c>
      <c r="AQ47" s="36">
        <v>5.6456500000000005E-4</v>
      </c>
      <c r="AR47" s="36">
        <v>1.6130430000000002E-3</v>
      </c>
      <c r="AS47" s="36">
        <v>0</v>
      </c>
      <c r="AT47" s="36">
        <v>0</v>
      </c>
      <c r="AU47" s="36">
        <v>0</v>
      </c>
      <c r="AV47" s="36">
        <v>0</v>
      </c>
      <c r="AW47" s="36">
        <v>0</v>
      </c>
      <c r="AX47" s="36">
        <v>0</v>
      </c>
      <c r="AY47" s="36">
        <v>0</v>
      </c>
      <c r="AZ47" s="36">
        <v>0</v>
      </c>
      <c r="BA47" s="36">
        <v>0</v>
      </c>
      <c r="BB47" s="36">
        <v>0.20809277300000001</v>
      </c>
      <c r="BC47" s="36">
        <v>10.888305182</v>
      </c>
      <c r="BD47" s="36">
        <v>25.757281076000002</v>
      </c>
      <c r="BE47" s="36">
        <v>1.5945806E-2</v>
      </c>
      <c r="BF47" s="36">
        <v>3.1891612E-2</v>
      </c>
      <c r="BG47" s="36">
        <v>1.0558258469999999</v>
      </c>
      <c r="BH47" s="36">
        <v>5.4474222970000001</v>
      </c>
      <c r="BI47" s="36">
        <v>0</v>
      </c>
      <c r="BJ47" s="36">
        <v>0</v>
      </c>
      <c r="BK47" s="36">
        <v>0</v>
      </c>
      <c r="BL47" s="36">
        <v>0</v>
      </c>
    </row>
    <row r="48" spans="1:64" s="37" customFormat="1" x14ac:dyDescent="0.2">
      <c r="A48" s="34">
        <v>45</v>
      </c>
      <c r="B48" s="34" t="s">
        <v>140</v>
      </c>
      <c r="C48" s="34" t="s">
        <v>152</v>
      </c>
      <c r="D48" s="41">
        <v>4.7834259140000004</v>
      </c>
      <c r="E48" s="36">
        <v>13</v>
      </c>
      <c r="F48" s="36">
        <v>0</v>
      </c>
      <c r="G48" s="36">
        <v>0</v>
      </c>
      <c r="H48" s="36">
        <v>13</v>
      </c>
      <c r="I48" s="36">
        <v>0</v>
      </c>
      <c r="J48" s="36">
        <v>0</v>
      </c>
      <c r="K48" s="36">
        <v>0</v>
      </c>
      <c r="L48" s="36">
        <v>0</v>
      </c>
      <c r="M48" s="36">
        <v>0</v>
      </c>
      <c r="N48" s="36">
        <v>0</v>
      </c>
      <c r="O48" s="36">
        <v>9.9654999999999994E-5</v>
      </c>
      <c r="P48" s="36">
        <v>1.7488200000000001E-4</v>
      </c>
      <c r="Q48" s="36">
        <v>9.5581999999999994E-5</v>
      </c>
      <c r="R48" s="36">
        <v>4.0729999999999998E-6</v>
      </c>
      <c r="S48" s="36">
        <v>1.69569E-4</v>
      </c>
      <c r="T48" s="36">
        <v>5.3129999999999998E-6</v>
      </c>
      <c r="U48" s="36">
        <v>0</v>
      </c>
      <c r="V48" s="36">
        <v>0</v>
      </c>
      <c r="W48" s="36">
        <v>9.9654999999999994E-5</v>
      </c>
      <c r="X48" s="36">
        <v>1.7488200000000001E-4</v>
      </c>
      <c r="Y48" s="36">
        <v>2.7453699999999999E-4</v>
      </c>
      <c r="Z48" s="36">
        <v>0</v>
      </c>
      <c r="AA48" s="36">
        <v>0</v>
      </c>
      <c r="AB48" s="36">
        <v>0</v>
      </c>
      <c r="AC48" s="36">
        <v>0</v>
      </c>
      <c r="AD48" s="36">
        <v>0</v>
      </c>
      <c r="AE48" s="36">
        <v>0</v>
      </c>
      <c r="AF48" s="36">
        <v>0</v>
      </c>
      <c r="AG48" s="36">
        <v>0</v>
      </c>
      <c r="AH48" s="36">
        <v>0</v>
      </c>
      <c r="AI48" s="36">
        <v>0</v>
      </c>
      <c r="AJ48" s="36">
        <v>0</v>
      </c>
      <c r="AK48" s="36">
        <v>0</v>
      </c>
      <c r="AL48" s="36">
        <v>0</v>
      </c>
      <c r="AM48" s="36">
        <v>0</v>
      </c>
      <c r="AN48" s="36">
        <v>0</v>
      </c>
      <c r="AO48" s="36">
        <v>0</v>
      </c>
      <c r="AP48" s="36">
        <v>2.18789E-4</v>
      </c>
      <c r="AQ48" s="36">
        <v>1.17809E-4</v>
      </c>
      <c r="AR48" s="36">
        <v>3.3659800000000002E-4</v>
      </c>
      <c r="AS48" s="36">
        <v>0</v>
      </c>
      <c r="AT48" s="36">
        <v>0</v>
      </c>
      <c r="AU48" s="36">
        <v>0</v>
      </c>
      <c r="AV48" s="36">
        <v>0</v>
      </c>
      <c r="AW48" s="36">
        <v>0</v>
      </c>
      <c r="AX48" s="36">
        <v>0</v>
      </c>
      <c r="AY48" s="36">
        <v>0</v>
      </c>
      <c r="AZ48" s="36">
        <v>0</v>
      </c>
      <c r="BA48" s="36">
        <v>0</v>
      </c>
      <c r="BB48" s="36">
        <v>8.8865542000000006E-2</v>
      </c>
      <c r="BC48" s="36">
        <v>8.555622799</v>
      </c>
      <c r="BD48" s="36">
        <v>18.438752128000001</v>
      </c>
      <c r="BE48" s="36">
        <v>6.8096199999999997E-3</v>
      </c>
      <c r="BF48" s="36">
        <v>1.3619239999999999E-2</v>
      </c>
      <c r="BG48" s="36">
        <v>1.2818569E-2</v>
      </c>
      <c r="BH48" s="36">
        <v>0.67759803900000004</v>
      </c>
      <c r="BI48" s="36">
        <v>0</v>
      </c>
      <c r="BJ48" s="36">
        <v>0</v>
      </c>
      <c r="BK48" s="36">
        <v>0</v>
      </c>
      <c r="BL48" s="36">
        <v>0</v>
      </c>
    </row>
    <row r="49" spans="1:64" s="37" customFormat="1" x14ac:dyDescent="0.2">
      <c r="A49" s="34">
        <v>46</v>
      </c>
      <c r="B49" s="34" t="s">
        <v>140</v>
      </c>
      <c r="C49" s="34" t="s">
        <v>153</v>
      </c>
      <c r="D49" s="41">
        <v>4.6912131410000004</v>
      </c>
      <c r="E49" s="36">
        <v>57</v>
      </c>
      <c r="F49" s="36">
        <v>0</v>
      </c>
      <c r="G49" s="36">
        <v>3</v>
      </c>
      <c r="H49" s="36">
        <v>54</v>
      </c>
      <c r="I49" s="36">
        <v>0</v>
      </c>
      <c r="J49" s="36">
        <v>0</v>
      </c>
      <c r="K49" s="36">
        <v>0</v>
      </c>
      <c r="L49" s="36">
        <v>0</v>
      </c>
      <c r="M49" s="36">
        <v>0</v>
      </c>
      <c r="N49" s="36">
        <v>0</v>
      </c>
      <c r="O49" s="36">
        <v>0</v>
      </c>
      <c r="P49" s="36">
        <v>0</v>
      </c>
      <c r="Q49" s="36">
        <v>0</v>
      </c>
      <c r="R49" s="36">
        <v>0</v>
      </c>
      <c r="S49" s="36">
        <v>0</v>
      </c>
      <c r="T49" s="36">
        <v>0</v>
      </c>
      <c r="U49" s="36">
        <v>2.7E-2</v>
      </c>
      <c r="V49" s="36">
        <v>6.4799999999999996E-2</v>
      </c>
      <c r="W49" s="36">
        <v>2.7E-2</v>
      </c>
      <c r="X49" s="36">
        <v>6.4799999999999996E-2</v>
      </c>
      <c r="Y49" s="36">
        <v>9.1799999999999993E-2</v>
      </c>
      <c r="Z49" s="36">
        <v>0</v>
      </c>
      <c r="AA49" s="36">
        <v>0</v>
      </c>
      <c r="AB49" s="36">
        <v>0</v>
      </c>
      <c r="AC49" s="36">
        <v>0</v>
      </c>
      <c r="AD49" s="36">
        <v>0</v>
      </c>
      <c r="AE49" s="36">
        <v>0</v>
      </c>
      <c r="AF49" s="36">
        <v>0</v>
      </c>
      <c r="AG49" s="36">
        <v>1.8190542348178133E-3</v>
      </c>
      <c r="AH49" s="36">
        <v>3.0944830661268552E-3</v>
      </c>
      <c r="AI49" s="36">
        <v>9.9107092793522256E-3</v>
      </c>
      <c r="AJ49" s="36">
        <v>0</v>
      </c>
      <c r="AK49" s="36">
        <v>0</v>
      </c>
      <c r="AL49" s="36">
        <v>0</v>
      </c>
      <c r="AM49" s="36">
        <v>1.8190542348178133E-3</v>
      </c>
      <c r="AN49" s="36">
        <v>3.0944830661268552E-3</v>
      </c>
      <c r="AO49" s="36">
        <v>9.9107092793522256E-3</v>
      </c>
      <c r="AP49" s="36">
        <v>8.5238704999999998E-2</v>
      </c>
      <c r="AQ49" s="36">
        <v>4.5897764000000001E-2</v>
      </c>
      <c r="AR49" s="36">
        <v>0.13113646900000001</v>
      </c>
      <c r="AS49" s="36">
        <v>0</v>
      </c>
      <c r="AT49" s="36">
        <v>0</v>
      </c>
      <c r="AU49" s="36">
        <v>0</v>
      </c>
      <c r="AV49" s="36">
        <v>0</v>
      </c>
      <c r="AW49" s="36">
        <v>0</v>
      </c>
      <c r="AX49" s="36">
        <v>0</v>
      </c>
      <c r="AY49" s="36">
        <v>0</v>
      </c>
      <c r="AZ49" s="36">
        <v>0</v>
      </c>
      <c r="BA49" s="36">
        <v>0</v>
      </c>
      <c r="BB49" s="36">
        <v>3.3394700000000002E-3</v>
      </c>
      <c r="BC49" s="36">
        <v>0.15417325800000001</v>
      </c>
      <c r="BD49" s="36">
        <v>0.32283989000000002</v>
      </c>
      <c r="BE49" s="36">
        <v>2.5589800000000001E-4</v>
      </c>
      <c r="BF49" s="36">
        <v>5.1179600000000002E-4</v>
      </c>
      <c r="BG49" s="36">
        <v>1.3675440000000001E-2</v>
      </c>
      <c r="BH49" s="36">
        <v>2.1899199999999999E-4</v>
      </c>
      <c r="BI49" s="36">
        <v>0</v>
      </c>
      <c r="BJ49" s="36">
        <v>0</v>
      </c>
      <c r="BK49" s="36">
        <v>0</v>
      </c>
      <c r="BL49" s="36">
        <v>0</v>
      </c>
    </row>
    <row r="50" spans="1:64" s="37" customFormat="1" x14ac:dyDescent="0.2">
      <c r="A50" s="34">
        <v>47</v>
      </c>
      <c r="B50" s="34" t="s">
        <v>140</v>
      </c>
      <c r="C50" s="34" t="s">
        <v>154</v>
      </c>
      <c r="D50" s="41">
        <v>4.3927499369999996</v>
      </c>
      <c r="E50" s="36">
        <v>40</v>
      </c>
      <c r="F50" s="36">
        <v>0</v>
      </c>
      <c r="G50" s="36">
        <v>0</v>
      </c>
      <c r="H50" s="36">
        <v>40</v>
      </c>
      <c r="I50" s="36">
        <v>0</v>
      </c>
      <c r="J50" s="36">
        <v>0</v>
      </c>
      <c r="K50" s="36">
        <v>0</v>
      </c>
      <c r="L50" s="36">
        <v>0</v>
      </c>
      <c r="M50" s="36">
        <v>0</v>
      </c>
      <c r="N50" s="36">
        <v>0</v>
      </c>
      <c r="O50" s="36">
        <v>0</v>
      </c>
      <c r="P50" s="36">
        <v>0</v>
      </c>
      <c r="Q50" s="36">
        <v>0</v>
      </c>
      <c r="R50" s="36">
        <v>0</v>
      </c>
      <c r="S50" s="36">
        <v>0</v>
      </c>
      <c r="T50" s="36">
        <v>0</v>
      </c>
      <c r="U50" s="36">
        <v>0</v>
      </c>
      <c r="V50" s="36">
        <v>0</v>
      </c>
      <c r="W50" s="36">
        <v>0</v>
      </c>
      <c r="X50" s="36">
        <v>0</v>
      </c>
      <c r="Y50" s="36">
        <v>0</v>
      </c>
      <c r="Z50" s="36">
        <v>0</v>
      </c>
      <c r="AA50" s="36">
        <v>0</v>
      </c>
      <c r="AB50" s="36">
        <v>0</v>
      </c>
      <c r="AC50" s="36">
        <v>0</v>
      </c>
      <c r="AD50" s="36">
        <v>0</v>
      </c>
      <c r="AE50" s="36">
        <v>0</v>
      </c>
      <c r="AF50" s="36">
        <v>0</v>
      </c>
      <c r="AG50" s="36">
        <v>0</v>
      </c>
      <c r="AH50" s="36">
        <v>0</v>
      </c>
      <c r="AI50" s="36">
        <v>0</v>
      </c>
      <c r="AJ50" s="36">
        <v>0</v>
      </c>
      <c r="AK50" s="36">
        <v>0</v>
      </c>
      <c r="AL50" s="36">
        <v>0</v>
      </c>
      <c r="AM50" s="36">
        <v>0</v>
      </c>
      <c r="AN50" s="36">
        <v>0</v>
      </c>
      <c r="AO50" s="36">
        <v>0</v>
      </c>
      <c r="AP50" s="36">
        <v>0</v>
      </c>
      <c r="AQ50" s="36">
        <v>0</v>
      </c>
      <c r="AR50" s="36">
        <v>0</v>
      </c>
      <c r="AS50" s="36">
        <v>0</v>
      </c>
      <c r="AT50" s="36">
        <v>0</v>
      </c>
      <c r="AU50" s="36">
        <v>0</v>
      </c>
      <c r="AV50" s="36">
        <v>0</v>
      </c>
      <c r="AW50" s="36">
        <v>0</v>
      </c>
      <c r="AX50" s="36">
        <v>0</v>
      </c>
      <c r="AY50" s="36">
        <v>0</v>
      </c>
      <c r="AZ50" s="36">
        <v>0</v>
      </c>
      <c r="BA50" s="36">
        <v>0</v>
      </c>
      <c r="BB50" s="36">
        <v>0</v>
      </c>
      <c r="BC50" s="36">
        <v>0</v>
      </c>
      <c r="BD50" s="36">
        <v>0</v>
      </c>
      <c r="BE50" s="36">
        <v>0</v>
      </c>
      <c r="BF50" s="36">
        <v>0</v>
      </c>
      <c r="BG50" s="36">
        <v>0</v>
      </c>
      <c r="BH50" s="36">
        <v>0</v>
      </c>
      <c r="BI50" s="36">
        <v>0</v>
      </c>
      <c r="BJ50" s="36">
        <v>0</v>
      </c>
      <c r="BK50" s="36">
        <v>0</v>
      </c>
      <c r="BL50" s="36">
        <v>0</v>
      </c>
    </row>
    <row r="51" spans="1:64" s="37" customFormat="1" x14ac:dyDescent="0.2">
      <c r="A51" s="34">
        <v>48</v>
      </c>
      <c r="B51" s="34" t="s">
        <v>140</v>
      </c>
      <c r="C51" s="34" t="s">
        <v>155</v>
      </c>
      <c r="D51" s="41">
        <v>4.7851312220000004</v>
      </c>
      <c r="E51" s="36">
        <v>55</v>
      </c>
      <c r="F51" s="36">
        <v>0</v>
      </c>
      <c r="G51" s="36">
        <v>1</v>
      </c>
      <c r="H51" s="36">
        <v>54</v>
      </c>
      <c r="I51" s="36">
        <v>0</v>
      </c>
      <c r="J51" s="36">
        <v>0</v>
      </c>
      <c r="K51" s="36">
        <v>0</v>
      </c>
      <c r="L51" s="36">
        <v>0</v>
      </c>
      <c r="M51" s="36">
        <v>0</v>
      </c>
      <c r="N51" s="36">
        <v>0</v>
      </c>
      <c r="O51" s="36">
        <v>0</v>
      </c>
      <c r="P51" s="36">
        <v>0</v>
      </c>
      <c r="Q51" s="36">
        <v>0</v>
      </c>
      <c r="R51" s="36">
        <v>0</v>
      </c>
      <c r="S51" s="36">
        <v>0</v>
      </c>
      <c r="T51" s="36">
        <v>0</v>
      </c>
      <c r="U51" s="36">
        <v>0</v>
      </c>
      <c r="V51" s="36">
        <v>0</v>
      </c>
      <c r="W51" s="36">
        <v>0</v>
      </c>
      <c r="X51" s="36">
        <v>0</v>
      </c>
      <c r="Y51" s="36">
        <v>0</v>
      </c>
      <c r="Z51" s="36">
        <v>0</v>
      </c>
      <c r="AA51" s="36">
        <v>0</v>
      </c>
      <c r="AB51" s="36">
        <v>0</v>
      </c>
      <c r="AC51" s="36">
        <v>0</v>
      </c>
      <c r="AD51" s="36">
        <v>0</v>
      </c>
      <c r="AE51" s="36">
        <v>0</v>
      </c>
      <c r="AF51" s="36">
        <v>0</v>
      </c>
      <c r="AG51" s="36">
        <v>0</v>
      </c>
      <c r="AH51" s="36">
        <v>0</v>
      </c>
      <c r="AI51" s="36">
        <v>0</v>
      </c>
      <c r="AJ51" s="36">
        <v>0</v>
      </c>
      <c r="AK51" s="36">
        <v>0</v>
      </c>
      <c r="AL51" s="36">
        <v>0</v>
      </c>
      <c r="AM51" s="36">
        <v>0</v>
      </c>
      <c r="AN51" s="36">
        <v>0</v>
      </c>
      <c r="AO51" s="36">
        <v>0</v>
      </c>
      <c r="AP51" s="36">
        <v>0</v>
      </c>
      <c r="AQ51" s="36">
        <v>0</v>
      </c>
      <c r="AR51" s="36">
        <v>0</v>
      </c>
      <c r="AS51" s="36">
        <v>0</v>
      </c>
      <c r="AT51" s="36">
        <v>0</v>
      </c>
      <c r="AU51" s="36">
        <v>0</v>
      </c>
      <c r="AV51" s="36">
        <v>0</v>
      </c>
      <c r="AW51" s="36">
        <v>0</v>
      </c>
      <c r="AX51" s="36">
        <v>0</v>
      </c>
      <c r="AY51" s="36">
        <v>0</v>
      </c>
      <c r="AZ51" s="36">
        <v>0</v>
      </c>
      <c r="BA51" s="36">
        <v>0</v>
      </c>
      <c r="BB51" s="36">
        <v>5.7180979999999996E-3</v>
      </c>
      <c r="BC51" s="36">
        <v>0.29033904999999999</v>
      </c>
      <c r="BD51" s="36">
        <v>0.62</v>
      </c>
      <c r="BE51" s="36">
        <v>4.3816800000000001E-4</v>
      </c>
      <c r="BF51" s="36">
        <v>8.7633600000000002E-4</v>
      </c>
      <c r="BG51" s="36">
        <v>7.1372181000000007E-2</v>
      </c>
      <c r="BH51" s="36">
        <v>0.40560167200000002</v>
      </c>
      <c r="BI51" s="36">
        <v>0</v>
      </c>
      <c r="BJ51" s="36">
        <v>0</v>
      </c>
      <c r="BK51" s="36">
        <v>0</v>
      </c>
      <c r="BL51" s="36">
        <v>0</v>
      </c>
    </row>
    <row r="52" spans="1:64" s="37" customFormat="1" x14ac:dyDescent="0.2">
      <c r="A52" s="34">
        <v>49</v>
      </c>
      <c r="B52" s="34" t="s">
        <v>140</v>
      </c>
      <c r="C52" s="34" t="s">
        <v>156</v>
      </c>
      <c r="D52" s="41">
        <v>4.8617282409999998</v>
      </c>
      <c r="E52" s="36">
        <v>23</v>
      </c>
      <c r="F52" s="36">
        <v>0</v>
      </c>
      <c r="G52" s="36">
        <v>1</v>
      </c>
      <c r="H52" s="36">
        <v>22</v>
      </c>
      <c r="I52" s="36">
        <v>0</v>
      </c>
      <c r="J52" s="36">
        <v>0</v>
      </c>
      <c r="K52" s="36">
        <v>0</v>
      </c>
      <c r="L52" s="36">
        <v>0</v>
      </c>
      <c r="M52" s="36">
        <v>0</v>
      </c>
      <c r="N52" s="36">
        <v>0</v>
      </c>
      <c r="O52" s="36">
        <v>1.312931E-3</v>
      </c>
      <c r="P52" s="36">
        <v>2.2559260000000001E-3</v>
      </c>
      <c r="Q52" s="36">
        <v>1.269987E-3</v>
      </c>
      <c r="R52" s="36">
        <v>4.2944000000000001E-5</v>
      </c>
      <c r="S52" s="36">
        <v>2.199912E-3</v>
      </c>
      <c r="T52" s="36">
        <v>5.6014000000000003E-5</v>
      </c>
      <c r="U52" s="36">
        <v>5.1000000000000004E-2</v>
      </c>
      <c r="V52" s="36">
        <v>0.12239999999999999</v>
      </c>
      <c r="W52" s="36">
        <v>5.2312931000000007E-2</v>
      </c>
      <c r="X52" s="36">
        <v>0.124655926</v>
      </c>
      <c r="Y52" s="36">
        <v>0.17696885700000001</v>
      </c>
      <c r="Z52" s="36">
        <v>0</v>
      </c>
      <c r="AA52" s="36">
        <v>0</v>
      </c>
      <c r="AB52" s="36">
        <v>0</v>
      </c>
      <c r="AC52" s="36">
        <v>0</v>
      </c>
      <c r="AD52" s="36">
        <v>0</v>
      </c>
      <c r="AE52" s="36">
        <v>0</v>
      </c>
      <c r="AF52" s="36">
        <v>0</v>
      </c>
      <c r="AG52" s="36">
        <v>3.5476833084673509E-3</v>
      </c>
      <c r="AH52" s="36">
        <v>6.0351394213007808E-3</v>
      </c>
      <c r="AI52" s="36">
        <v>1.9328757335787636E-2</v>
      </c>
      <c r="AJ52" s="36">
        <v>0</v>
      </c>
      <c r="AK52" s="36">
        <v>0</v>
      </c>
      <c r="AL52" s="36">
        <v>0</v>
      </c>
      <c r="AM52" s="36">
        <v>3.5476833084673509E-3</v>
      </c>
      <c r="AN52" s="36">
        <v>6.0351394213007808E-3</v>
      </c>
      <c r="AO52" s="36">
        <v>1.9328757335787636E-2</v>
      </c>
      <c r="AP52" s="36">
        <v>0.18882707800000001</v>
      </c>
      <c r="AQ52" s="36">
        <v>0.101676119</v>
      </c>
      <c r="AR52" s="36">
        <v>0.29050319699999999</v>
      </c>
      <c r="AS52" s="36">
        <v>0</v>
      </c>
      <c r="AT52" s="36">
        <v>0</v>
      </c>
      <c r="AU52" s="36">
        <v>0</v>
      </c>
      <c r="AV52" s="36">
        <v>0</v>
      </c>
      <c r="AW52" s="36">
        <v>0</v>
      </c>
      <c r="AX52" s="36">
        <v>0</v>
      </c>
      <c r="AY52" s="36">
        <v>0</v>
      </c>
      <c r="AZ52" s="36">
        <v>0</v>
      </c>
      <c r="BA52" s="36">
        <v>0</v>
      </c>
      <c r="BB52" s="36">
        <v>0.19524040100000001</v>
      </c>
      <c r="BC52" s="36">
        <v>10.358371926</v>
      </c>
      <c r="BD52" s="36">
        <v>22.783016218</v>
      </c>
      <c r="BE52" s="36">
        <v>1.4960950000000001E-2</v>
      </c>
      <c r="BF52" s="36">
        <v>2.9921900000000001E-2</v>
      </c>
      <c r="BG52" s="36">
        <v>8.2289397E-2</v>
      </c>
      <c r="BH52" s="36">
        <v>1.3762784539999999</v>
      </c>
      <c r="BI52" s="36">
        <v>0</v>
      </c>
      <c r="BJ52" s="36">
        <v>0</v>
      </c>
      <c r="BK52" s="36">
        <v>0</v>
      </c>
      <c r="BL52" s="36">
        <v>0</v>
      </c>
    </row>
    <row r="53" spans="1:64" s="37" customFormat="1" x14ac:dyDescent="0.2">
      <c r="A53" s="34">
        <v>50</v>
      </c>
      <c r="B53" s="34" t="s">
        <v>140</v>
      </c>
      <c r="C53" s="34" t="s">
        <v>157</v>
      </c>
      <c r="D53" s="41">
        <v>4.9708090179999997</v>
      </c>
      <c r="E53" s="36">
        <v>3</v>
      </c>
      <c r="F53" s="36">
        <v>0</v>
      </c>
      <c r="G53" s="36">
        <v>0</v>
      </c>
      <c r="H53" s="36">
        <v>3</v>
      </c>
      <c r="I53" s="36">
        <v>0</v>
      </c>
      <c r="J53" s="36">
        <v>0</v>
      </c>
      <c r="K53" s="36">
        <v>0</v>
      </c>
      <c r="L53" s="36">
        <v>0</v>
      </c>
      <c r="M53" s="36">
        <v>0</v>
      </c>
      <c r="N53" s="36">
        <v>0</v>
      </c>
      <c r="O53" s="36">
        <v>3.6695709999999995E-3</v>
      </c>
      <c r="P53" s="36">
        <v>5.8474960000000006E-3</v>
      </c>
      <c r="Q53" s="36">
        <v>3.3326579999999996E-3</v>
      </c>
      <c r="R53" s="36">
        <v>3.3691299999999999E-4</v>
      </c>
      <c r="S53" s="36">
        <v>5.4080430000000004E-3</v>
      </c>
      <c r="T53" s="36">
        <v>4.3945300000000002E-4</v>
      </c>
      <c r="U53" s="36">
        <v>0</v>
      </c>
      <c r="V53" s="36">
        <v>0</v>
      </c>
      <c r="W53" s="36">
        <v>3.6695709999999995E-3</v>
      </c>
      <c r="X53" s="36">
        <v>5.8474960000000006E-3</v>
      </c>
      <c r="Y53" s="36">
        <v>9.5170670000000006E-3</v>
      </c>
      <c r="Z53" s="36">
        <v>0</v>
      </c>
      <c r="AA53" s="36">
        <v>0</v>
      </c>
      <c r="AB53" s="36">
        <v>0</v>
      </c>
      <c r="AC53" s="36">
        <v>0</v>
      </c>
      <c r="AD53" s="36">
        <v>0</v>
      </c>
      <c r="AE53" s="36">
        <v>0</v>
      </c>
      <c r="AF53" s="36">
        <v>0</v>
      </c>
      <c r="AG53" s="36">
        <v>0</v>
      </c>
      <c r="AH53" s="36">
        <v>0</v>
      </c>
      <c r="AI53" s="36">
        <v>0</v>
      </c>
      <c r="AJ53" s="36">
        <v>0</v>
      </c>
      <c r="AK53" s="36">
        <v>0</v>
      </c>
      <c r="AL53" s="36">
        <v>0</v>
      </c>
      <c r="AM53" s="36">
        <v>0</v>
      </c>
      <c r="AN53" s="36">
        <v>0</v>
      </c>
      <c r="AO53" s="36">
        <v>0</v>
      </c>
      <c r="AP53" s="36">
        <v>4.826599E-3</v>
      </c>
      <c r="AQ53" s="36">
        <v>2.5989379999999999E-3</v>
      </c>
      <c r="AR53" s="36">
        <v>7.4255369999999994E-3</v>
      </c>
      <c r="AS53" s="36">
        <v>0</v>
      </c>
      <c r="AT53" s="36">
        <v>0</v>
      </c>
      <c r="AU53" s="36">
        <v>0</v>
      </c>
      <c r="AV53" s="36">
        <v>0</v>
      </c>
      <c r="AW53" s="36">
        <v>0</v>
      </c>
      <c r="AX53" s="36">
        <v>0</v>
      </c>
      <c r="AY53" s="36">
        <v>0</v>
      </c>
      <c r="AZ53" s="36">
        <v>0</v>
      </c>
      <c r="BA53" s="36">
        <v>0</v>
      </c>
      <c r="BB53" s="36">
        <v>0</v>
      </c>
      <c r="BC53" s="36">
        <v>0</v>
      </c>
      <c r="BD53" s="36">
        <v>0</v>
      </c>
      <c r="BE53" s="36">
        <v>0</v>
      </c>
      <c r="BF53" s="36">
        <v>0</v>
      </c>
      <c r="BG53" s="36">
        <v>0.14292032199999999</v>
      </c>
      <c r="BH53" s="36">
        <v>0.93761984399999998</v>
      </c>
      <c r="BI53" s="36">
        <v>0</v>
      </c>
      <c r="BJ53" s="36">
        <v>0</v>
      </c>
      <c r="BK53" s="36">
        <v>0</v>
      </c>
      <c r="BL53" s="36">
        <v>0</v>
      </c>
    </row>
    <row r="54" spans="1:64" s="37" customFormat="1" x14ac:dyDescent="0.2">
      <c r="A54" s="34">
        <v>51</v>
      </c>
      <c r="B54" s="34" t="s">
        <v>140</v>
      </c>
      <c r="C54" s="34" t="s">
        <v>158</v>
      </c>
      <c r="D54" s="41">
        <v>4.9814621089999997</v>
      </c>
      <c r="E54" s="36">
        <v>31</v>
      </c>
      <c r="F54" s="36">
        <v>0</v>
      </c>
      <c r="G54" s="36">
        <v>1</v>
      </c>
      <c r="H54" s="36">
        <v>30</v>
      </c>
      <c r="I54" s="36">
        <v>0</v>
      </c>
      <c r="J54" s="36">
        <v>0</v>
      </c>
      <c r="K54" s="36">
        <v>0</v>
      </c>
      <c r="L54" s="36">
        <v>0</v>
      </c>
      <c r="M54" s="36">
        <v>0</v>
      </c>
      <c r="N54" s="36">
        <v>0</v>
      </c>
      <c r="O54" s="36">
        <v>1.6861479000000002E-2</v>
      </c>
      <c r="P54" s="36">
        <v>2.6673565E-2</v>
      </c>
      <c r="Q54" s="36">
        <v>1.5438105000000001E-2</v>
      </c>
      <c r="R54" s="36">
        <v>1.423374E-3</v>
      </c>
      <c r="S54" s="36">
        <v>2.4816990000000001E-2</v>
      </c>
      <c r="T54" s="36">
        <v>1.8565750000000001E-3</v>
      </c>
      <c r="U54" s="36">
        <v>6.0000000000000001E-3</v>
      </c>
      <c r="V54" s="36">
        <v>1.44E-2</v>
      </c>
      <c r="W54" s="36">
        <v>2.2861479000000004E-2</v>
      </c>
      <c r="X54" s="36">
        <v>4.1073564999999999E-2</v>
      </c>
      <c r="Y54" s="36">
        <v>6.3935043999999996E-2</v>
      </c>
      <c r="Z54" s="36">
        <v>0</v>
      </c>
      <c r="AA54" s="36">
        <v>0</v>
      </c>
      <c r="AB54" s="36">
        <v>0</v>
      </c>
      <c r="AC54" s="36">
        <v>0</v>
      </c>
      <c r="AD54" s="36">
        <v>0</v>
      </c>
      <c r="AE54" s="36">
        <v>0</v>
      </c>
      <c r="AF54" s="36">
        <v>0</v>
      </c>
      <c r="AG54" s="36">
        <v>4.3109676754799728E-4</v>
      </c>
      <c r="AH54" s="36">
        <v>7.3336001835751263E-4</v>
      </c>
      <c r="AI54" s="36">
        <v>2.3487341128477094E-3</v>
      </c>
      <c r="AJ54" s="36">
        <v>0</v>
      </c>
      <c r="AK54" s="36">
        <v>0</v>
      </c>
      <c r="AL54" s="36">
        <v>0</v>
      </c>
      <c r="AM54" s="36">
        <v>4.3109676754799728E-4</v>
      </c>
      <c r="AN54" s="36">
        <v>7.3336001835751263E-4</v>
      </c>
      <c r="AO54" s="36">
        <v>2.3487341128477094E-3</v>
      </c>
      <c r="AP54" s="36">
        <v>4.7914646999999998E-2</v>
      </c>
      <c r="AQ54" s="36">
        <v>2.5800193999999999E-2</v>
      </c>
      <c r="AR54" s="36">
        <v>7.3714841000000003E-2</v>
      </c>
      <c r="AS54" s="36">
        <v>0</v>
      </c>
      <c r="AT54" s="36">
        <v>0</v>
      </c>
      <c r="AU54" s="36">
        <v>0</v>
      </c>
      <c r="AV54" s="36">
        <v>0</v>
      </c>
      <c r="AW54" s="36">
        <v>0</v>
      </c>
      <c r="AX54" s="36">
        <v>0</v>
      </c>
      <c r="AY54" s="36">
        <v>0</v>
      </c>
      <c r="AZ54" s="36">
        <v>0</v>
      </c>
      <c r="BA54" s="36">
        <v>0</v>
      </c>
      <c r="BB54" s="36">
        <v>0.93616041100000003</v>
      </c>
      <c r="BC54" s="36">
        <v>67.376858945999999</v>
      </c>
      <c r="BD54" s="36">
        <v>153.19117779000001</v>
      </c>
      <c r="BE54" s="36">
        <v>7.1736430000000004E-2</v>
      </c>
      <c r="BF54" s="36">
        <v>0.14347286000000001</v>
      </c>
      <c r="BG54" s="36">
        <v>0.57056261399999997</v>
      </c>
      <c r="BH54" s="36">
        <v>6.4625570550000004</v>
      </c>
      <c r="BI54" s="36">
        <v>0</v>
      </c>
      <c r="BJ54" s="36">
        <v>0</v>
      </c>
      <c r="BK54" s="36">
        <v>0</v>
      </c>
      <c r="BL54" s="36">
        <v>0</v>
      </c>
    </row>
    <row r="55" spans="1:64" s="37" customFormat="1" x14ac:dyDescent="0.2">
      <c r="A55" s="34">
        <v>52</v>
      </c>
      <c r="B55" s="34" t="s">
        <v>140</v>
      </c>
      <c r="C55" s="34" t="s">
        <v>159</v>
      </c>
      <c r="D55" s="41">
        <v>4.6127690189999999</v>
      </c>
      <c r="E55" s="36">
        <v>4</v>
      </c>
      <c r="F55" s="36">
        <v>0</v>
      </c>
      <c r="G55" s="36">
        <v>0</v>
      </c>
      <c r="H55" s="36">
        <v>4</v>
      </c>
      <c r="I55" s="36">
        <v>0</v>
      </c>
      <c r="J55" s="36">
        <v>0</v>
      </c>
      <c r="K55" s="36">
        <v>0</v>
      </c>
      <c r="L55" s="36">
        <v>0</v>
      </c>
      <c r="M55" s="36">
        <v>0</v>
      </c>
      <c r="N55" s="36">
        <v>0</v>
      </c>
      <c r="O55" s="36">
        <v>0</v>
      </c>
      <c r="P55" s="36">
        <v>0</v>
      </c>
      <c r="Q55" s="36">
        <v>0</v>
      </c>
      <c r="R55" s="36">
        <v>0</v>
      </c>
      <c r="S55" s="36">
        <v>0</v>
      </c>
      <c r="T55" s="36">
        <v>0</v>
      </c>
      <c r="U55" s="36">
        <v>0</v>
      </c>
      <c r="V55" s="36">
        <v>0</v>
      </c>
      <c r="W55" s="36">
        <v>0</v>
      </c>
      <c r="X55" s="36">
        <v>0</v>
      </c>
      <c r="Y55" s="36">
        <v>0</v>
      </c>
      <c r="Z55" s="36">
        <v>0</v>
      </c>
      <c r="AA55" s="36">
        <v>0</v>
      </c>
      <c r="AB55" s="36">
        <v>0</v>
      </c>
      <c r="AC55" s="36">
        <v>0</v>
      </c>
      <c r="AD55" s="36">
        <v>0</v>
      </c>
      <c r="AE55" s="36">
        <v>0</v>
      </c>
      <c r="AF55" s="36">
        <v>0</v>
      </c>
      <c r="AG55" s="36">
        <v>0</v>
      </c>
      <c r="AH55" s="36">
        <v>0</v>
      </c>
      <c r="AI55" s="36">
        <v>0</v>
      </c>
      <c r="AJ55" s="36">
        <v>0</v>
      </c>
      <c r="AK55" s="36">
        <v>0</v>
      </c>
      <c r="AL55" s="36">
        <v>0</v>
      </c>
      <c r="AM55" s="36">
        <v>0</v>
      </c>
      <c r="AN55" s="36">
        <v>0</v>
      </c>
      <c r="AO55" s="36">
        <v>0</v>
      </c>
      <c r="AP55" s="36">
        <v>0</v>
      </c>
      <c r="AQ55" s="36">
        <v>0</v>
      </c>
      <c r="AR55" s="36">
        <v>0</v>
      </c>
      <c r="AS55" s="36">
        <v>0</v>
      </c>
      <c r="AT55" s="36">
        <v>0</v>
      </c>
      <c r="AU55" s="36">
        <v>0</v>
      </c>
      <c r="AV55" s="36">
        <v>0</v>
      </c>
      <c r="AW55" s="36">
        <v>0</v>
      </c>
      <c r="AX55" s="36">
        <v>0</v>
      </c>
      <c r="AY55" s="36">
        <v>0</v>
      </c>
      <c r="AZ55" s="36">
        <v>0</v>
      </c>
      <c r="BA55" s="36">
        <v>0</v>
      </c>
      <c r="BB55" s="36">
        <v>9.3271659999999996E-3</v>
      </c>
      <c r="BC55" s="36">
        <v>0.279593804</v>
      </c>
      <c r="BD55" s="36">
        <v>0.56416419799999995</v>
      </c>
      <c r="BE55" s="36">
        <v>7.1472500000000004E-4</v>
      </c>
      <c r="BF55" s="36">
        <v>1.4294500000000001E-3</v>
      </c>
      <c r="BG55" s="36">
        <v>0</v>
      </c>
      <c r="BH55" s="36">
        <v>0.17493925900000001</v>
      </c>
      <c r="BI55" s="36">
        <v>0</v>
      </c>
      <c r="BJ55" s="36">
        <v>0</v>
      </c>
      <c r="BK55" s="36">
        <v>0</v>
      </c>
      <c r="BL55" s="36">
        <v>0</v>
      </c>
    </row>
    <row r="56" spans="1:64" s="37" customFormat="1" x14ac:dyDescent="0.2">
      <c r="A56" s="34">
        <v>53</v>
      </c>
      <c r="B56" s="34" t="s">
        <v>161</v>
      </c>
      <c r="C56" s="34" t="s">
        <v>160</v>
      </c>
      <c r="D56" s="41">
        <v>4.6480365160000003</v>
      </c>
      <c r="E56" s="36">
        <v>318</v>
      </c>
      <c r="F56" s="36">
        <v>0</v>
      </c>
      <c r="G56" s="36">
        <v>0</v>
      </c>
      <c r="H56" s="36">
        <v>318</v>
      </c>
      <c r="I56" s="36">
        <v>0</v>
      </c>
      <c r="J56" s="36">
        <v>0</v>
      </c>
      <c r="K56" s="36">
        <v>0</v>
      </c>
      <c r="L56" s="36">
        <v>0</v>
      </c>
      <c r="M56" s="36">
        <v>0</v>
      </c>
      <c r="N56" s="36">
        <v>0</v>
      </c>
      <c r="O56" s="36">
        <v>0</v>
      </c>
      <c r="P56" s="36">
        <v>0</v>
      </c>
      <c r="Q56" s="36">
        <v>0</v>
      </c>
      <c r="R56" s="36">
        <v>0</v>
      </c>
      <c r="S56" s="36">
        <v>0</v>
      </c>
      <c r="T56" s="36">
        <v>0</v>
      </c>
      <c r="U56" s="36">
        <v>0</v>
      </c>
      <c r="V56" s="36">
        <v>0</v>
      </c>
      <c r="W56" s="36">
        <v>0</v>
      </c>
      <c r="X56" s="36">
        <v>0</v>
      </c>
      <c r="Y56" s="36">
        <v>0</v>
      </c>
      <c r="Z56" s="36">
        <v>0</v>
      </c>
      <c r="AA56" s="36">
        <v>0</v>
      </c>
      <c r="AB56" s="36">
        <v>0</v>
      </c>
      <c r="AC56" s="36">
        <v>0</v>
      </c>
      <c r="AD56" s="36">
        <v>0</v>
      </c>
      <c r="AE56" s="36">
        <v>0</v>
      </c>
      <c r="AF56" s="36">
        <v>0</v>
      </c>
      <c r="AG56" s="36">
        <v>0</v>
      </c>
      <c r="AH56" s="36">
        <v>0</v>
      </c>
      <c r="AI56" s="36">
        <v>0</v>
      </c>
      <c r="AJ56" s="36">
        <v>0</v>
      </c>
      <c r="AK56" s="36">
        <v>0</v>
      </c>
      <c r="AL56" s="36">
        <v>0</v>
      </c>
      <c r="AM56" s="36">
        <v>0</v>
      </c>
      <c r="AN56" s="36">
        <v>0</v>
      </c>
      <c r="AO56" s="36">
        <v>0</v>
      </c>
      <c r="AP56" s="36">
        <v>0</v>
      </c>
      <c r="AQ56" s="36">
        <v>0</v>
      </c>
      <c r="AR56" s="36">
        <v>0</v>
      </c>
      <c r="AS56" s="36">
        <v>0</v>
      </c>
      <c r="AT56" s="36">
        <v>0</v>
      </c>
      <c r="AU56" s="36">
        <v>0</v>
      </c>
      <c r="AV56" s="36">
        <v>0</v>
      </c>
      <c r="AW56" s="36">
        <v>0</v>
      </c>
      <c r="AX56" s="36">
        <v>0</v>
      </c>
      <c r="AY56" s="36">
        <v>0</v>
      </c>
      <c r="AZ56" s="36">
        <v>0</v>
      </c>
      <c r="BA56" s="36">
        <v>0</v>
      </c>
      <c r="BB56" s="36">
        <v>0.52740301999999994</v>
      </c>
      <c r="BC56" s="36">
        <v>40.470635803999997</v>
      </c>
      <c r="BD56" s="36">
        <v>83.059224682999997</v>
      </c>
      <c r="BE56" s="36">
        <v>1.6681169999999999E-2</v>
      </c>
      <c r="BF56" s="36">
        <v>3.3362340999999997E-2</v>
      </c>
      <c r="BG56" s="36">
        <v>0.15952846100000001</v>
      </c>
      <c r="BH56" s="36">
        <v>2.3753289409999998</v>
      </c>
      <c r="BI56" s="36">
        <v>0</v>
      </c>
      <c r="BJ56" s="36">
        <v>0</v>
      </c>
      <c r="BK56" s="36">
        <v>0</v>
      </c>
      <c r="BL56" s="36">
        <v>0</v>
      </c>
    </row>
    <row r="57" spans="1:64" s="37" customFormat="1" x14ac:dyDescent="0.2">
      <c r="A57" s="34">
        <v>54</v>
      </c>
      <c r="B57" s="34" t="s">
        <v>161</v>
      </c>
      <c r="C57" s="34" t="s">
        <v>162</v>
      </c>
      <c r="D57" s="41">
        <v>5.0634874380000001</v>
      </c>
      <c r="E57" s="36">
        <v>22</v>
      </c>
      <c r="F57" s="36">
        <v>0</v>
      </c>
      <c r="G57" s="36">
        <v>3</v>
      </c>
      <c r="H57" s="36">
        <v>19</v>
      </c>
      <c r="I57" s="36">
        <v>3.7168466891688167E-5</v>
      </c>
      <c r="J57" s="36">
        <v>0.62301571257721222</v>
      </c>
      <c r="K57" s="36">
        <v>3.7168466891688167E-5</v>
      </c>
      <c r="L57" s="36">
        <v>0</v>
      </c>
      <c r="M57" s="36">
        <v>1.0142881044123853E-2</v>
      </c>
      <c r="N57" s="36">
        <v>0.61290999999998008</v>
      </c>
      <c r="O57" s="36">
        <v>0.12543293699999999</v>
      </c>
      <c r="P57" s="36">
        <v>0.23014405199999999</v>
      </c>
      <c r="Q57" s="36">
        <v>0.11844959199999999</v>
      </c>
      <c r="R57" s="36">
        <v>6.9833450000000002E-3</v>
      </c>
      <c r="S57" s="36">
        <v>0.22103534</v>
      </c>
      <c r="T57" s="36">
        <v>9.1087119999999997E-3</v>
      </c>
      <c r="U57" s="36">
        <v>0.13500000000000001</v>
      </c>
      <c r="V57" s="36">
        <v>0.31919999999999998</v>
      </c>
      <c r="W57" s="36">
        <v>0.2604701054668917</v>
      </c>
      <c r="X57" s="36">
        <v>1.1723597645772121</v>
      </c>
      <c r="Y57" s="36">
        <v>1.4328298700441038</v>
      </c>
      <c r="Z57" s="36">
        <v>4.2142382608543324E-6</v>
      </c>
      <c r="AA57" s="36">
        <v>9.0184698782282715E-7</v>
      </c>
      <c r="AB57" s="36">
        <v>9.0184700000000002E-7</v>
      </c>
      <c r="AC57" s="36">
        <v>5.0798670452976299E-7</v>
      </c>
      <c r="AD57" s="36">
        <v>1.1121185519177453E-2</v>
      </c>
      <c r="AE57" s="36">
        <v>0.10009066967259708</v>
      </c>
      <c r="AF57" s="36">
        <v>0.11121185519177451</v>
      </c>
      <c r="AG57" s="36">
        <v>9.0030298007811732E-3</v>
      </c>
      <c r="AH57" s="36">
        <v>1.5315498971443835E-2</v>
      </c>
      <c r="AI57" s="36">
        <v>4.9050989949083634E-2</v>
      </c>
      <c r="AJ57" s="36">
        <v>3.4193390707113943E-8</v>
      </c>
      <c r="AK57" s="36">
        <v>4.1320745793090598E-8</v>
      </c>
      <c r="AL57" s="36">
        <v>1.0334654788120215E-7</v>
      </c>
      <c r="AM57" s="36">
        <v>9.0035719808764098E-3</v>
      </c>
      <c r="AN57" s="36">
        <v>2.6436725811367082E-2</v>
      </c>
      <c r="AO57" s="36">
        <v>0.14914176296822859</v>
      </c>
      <c r="AP57" s="36">
        <v>1.654803174</v>
      </c>
      <c r="AQ57" s="36">
        <v>0.89104786300000005</v>
      </c>
      <c r="AR57" s="36">
        <v>2.5458510370000003</v>
      </c>
      <c r="AS57" s="36">
        <v>5.5096980000000004E-3</v>
      </c>
      <c r="AT57" s="36">
        <v>2.9028068000000001E-2</v>
      </c>
      <c r="AU57" s="36">
        <v>6.4502245E-2</v>
      </c>
      <c r="AV57" s="36">
        <v>0.19788692299999999</v>
      </c>
      <c r="AW57" s="36">
        <v>0.43971754200000002</v>
      </c>
      <c r="AX57" s="36">
        <v>0.174438485</v>
      </c>
      <c r="AY57" s="36">
        <v>0.38761359499999998</v>
      </c>
      <c r="AZ57" s="36">
        <v>8.0685000000000004E-5</v>
      </c>
      <c r="BA57" s="36">
        <v>1.6137000000000001E-4</v>
      </c>
      <c r="BB57" s="36">
        <v>12.660999794</v>
      </c>
      <c r="BC57" s="36">
        <v>602.23812509499999</v>
      </c>
      <c r="BD57" s="36">
        <v>1338.212062929</v>
      </c>
      <c r="BE57" s="36">
        <v>0.40045333999999999</v>
      </c>
      <c r="BF57" s="36">
        <v>0.80090668099999995</v>
      </c>
      <c r="BG57" s="36">
        <v>16.040838927999999</v>
      </c>
      <c r="BH57" s="36">
        <v>90.849261084000005</v>
      </c>
      <c r="BI57" s="36">
        <v>0</v>
      </c>
      <c r="BJ57" s="36">
        <v>0</v>
      </c>
      <c r="BK57" s="36">
        <v>0</v>
      </c>
      <c r="BL57" s="36">
        <v>0</v>
      </c>
    </row>
    <row r="58" spans="1:64" s="37" customFormat="1" x14ac:dyDescent="0.2">
      <c r="A58" s="34">
        <v>55</v>
      </c>
      <c r="B58" s="34" t="s">
        <v>161</v>
      </c>
      <c r="C58" s="34" t="s">
        <v>163</v>
      </c>
      <c r="D58" s="41">
        <v>4.7064565619999996</v>
      </c>
      <c r="E58" s="36">
        <v>61</v>
      </c>
      <c r="F58" s="36">
        <v>0</v>
      </c>
      <c r="G58" s="36">
        <v>0</v>
      </c>
      <c r="H58" s="36">
        <v>61</v>
      </c>
      <c r="I58" s="36">
        <v>0</v>
      </c>
      <c r="J58" s="36">
        <v>0</v>
      </c>
      <c r="K58" s="36">
        <v>0</v>
      </c>
      <c r="L58" s="36">
        <v>0</v>
      </c>
      <c r="M58" s="36">
        <v>0</v>
      </c>
      <c r="N58" s="36">
        <v>0</v>
      </c>
      <c r="O58" s="36">
        <v>0</v>
      </c>
      <c r="P58" s="36">
        <v>0</v>
      </c>
      <c r="Q58" s="36">
        <v>0</v>
      </c>
      <c r="R58" s="36">
        <v>0</v>
      </c>
      <c r="S58" s="36">
        <v>0</v>
      </c>
      <c r="T58" s="36">
        <v>0</v>
      </c>
      <c r="U58" s="36">
        <v>0</v>
      </c>
      <c r="V58" s="36">
        <v>0</v>
      </c>
      <c r="W58" s="36">
        <v>0</v>
      </c>
      <c r="X58" s="36">
        <v>0</v>
      </c>
      <c r="Y58" s="36">
        <v>0</v>
      </c>
      <c r="Z58" s="36">
        <v>0</v>
      </c>
      <c r="AA58" s="36">
        <v>0</v>
      </c>
      <c r="AB58" s="36">
        <v>0</v>
      </c>
      <c r="AC58" s="36">
        <v>0</v>
      </c>
      <c r="AD58" s="36">
        <v>0</v>
      </c>
      <c r="AE58" s="36">
        <v>0</v>
      </c>
      <c r="AF58" s="36">
        <v>0</v>
      </c>
      <c r="AG58" s="36">
        <v>0</v>
      </c>
      <c r="AH58" s="36">
        <v>0</v>
      </c>
      <c r="AI58" s="36">
        <v>0</v>
      </c>
      <c r="AJ58" s="36">
        <v>0</v>
      </c>
      <c r="AK58" s="36">
        <v>0</v>
      </c>
      <c r="AL58" s="36">
        <v>0</v>
      </c>
      <c r="AM58" s="36">
        <v>0</v>
      </c>
      <c r="AN58" s="36">
        <v>0</v>
      </c>
      <c r="AO58" s="36">
        <v>0</v>
      </c>
      <c r="AP58" s="36">
        <v>0</v>
      </c>
      <c r="AQ58" s="36">
        <v>0</v>
      </c>
      <c r="AR58" s="36">
        <v>0</v>
      </c>
      <c r="AS58" s="36">
        <v>0</v>
      </c>
      <c r="AT58" s="36">
        <v>0</v>
      </c>
      <c r="AU58" s="36">
        <v>0</v>
      </c>
      <c r="AV58" s="36">
        <v>0</v>
      </c>
      <c r="AW58" s="36">
        <v>0</v>
      </c>
      <c r="AX58" s="36">
        <v>0</v>
      </c>
      <c r="AY58" s="36">
        <v>0</v>
      </c>
      <c r="AZ58" s="36">
        <v>0</v>
      </c>
      <c r="BA58" s="36">
        <v>0</v>
      </c>
      <c r="BB58" s="36">
        <v>1.6124190839999999</v>
      </c>
      <c r="BC58" s="36">
        <v>135.78972019299999</v>
      </c>
      <c r="BD58" s="36">
        <v>309.79848433000001</v>
      </c>
      <c r="BE58" s="36">
        <v>5.0999021999999998E-2</v>
      </c>
      <c r="BF58" s="36">
        <v>0.101998044</v>
      </c>
      <c r="BG58" s="36">
        <v>1.056625028</v>
      </c>
      <c r="BH58" s="36">
        <v>10.334978887</v>
      </c>
      <c r="BI58" s="36">
        <v>0</v>
      </c>
      <c r="BJ58" s="36">
        <v>0</v>
      </c>
      <c r="BK58" s="36">
        <v>0</v>
      </c>
      <c r="BL58" s="36">
        <v>0</v>
      </c>
    </row>
    <row r="59" spans="1:64" s="37" customFormat="1" x14ac:dyDescent="0.2">
      <c r="A59" s="34">
        <v>56</v>
      </c>
      <c r="B59" s="34" t="s">
        <v>161</v>
      </c>
      <c r="C59" s="34" t="s">
        <v>164</v>
      </c>
      <c r="D59" s="41">
        <v>4.7239168669999998</v>
      </c>
      <c r="E59" s="36">
        <v>58</v>
      </c>
      <c r="F59" s="36">
        <v>0</v>
      </c>
      <c r="G59" s="36">
        <v>1</v>
      </c>
      <c r="H59" s="36">
        <v>57</v>
      </c>
      <c r="I59" s="36">
        <v>0</v>
      </c>
      <c r="J59" s="36">
        <v>0</v>
      </c>
      <c r="K59" s="36">
        <v>0</v>
      </c>
      <c r="L59" s="36">
        <v>0</v>
      </c>
      <c r="M59" s="36">
        <v>0</v>
      </c>
      <c r="N59" s="36">
        <v>0</v>
      </c>
      <c r="O59" s="36">
        <v>0</v>
      </c>
      <c r="P59" s="36">
        <v>0</v>
      </c>
      <c r="Q59" s="36">
        <v>0</v>
      </c>
      <c r="R59" s="36">
        <v>0</v>
      </c>
      <c r="S59" s="36">
        <v>0</v>
      </c>
      <c r="T59" s="36">
        <v>0</v>
      </c>
      <c r="U59" s="36">
        <v>3.0000000000000001E-3</v>
      </c>
      <c r="V59" s="36">
        <v>7.1999999999999998E-3</v>
      </c>
      <c r="W59" s="36">
        <v>3.0000000000000001E-3</v>
      </c>
      <c r="X59" s="36">
        <v>7.1999999999999998E-3</v>
      </c>
      <c r="Y59" s="36">
        <v>1.0200000000000001E-2</v>
      </c>
      <c r="Z59" s="36">
        <v>0</v>
      </c>
      <c r="AA59" s="36">
        <v>0</v>
      </c>
      <c r="AB59" s="36">
        <v>0</v>
      </c>
      <c r="AC59" s="36">
        <v>0</v>
      </c>
      <c r="AD59" s="36">
        <v>0</v>
      </c>
      <c r="AE59" s="36">
        <v>0</v>
      </c>
      <c r="AF59" s="36">
        <v>0</v>
      </c>
      <c r="AG59" s="36">
        <v>2.1779103753314782E-4</v>
      </c>
      <c r="AH59" s="36">
        <v>3.7049509833225145E-4</v>
      </c>
      <c r="AI59" s="36">
        <v>1.1865856527668054E-3</v>
      </c>
      <c r="AJ59" s="36">
        <v>0</v>
      </c>
      <c r="AK59" s="36">
        <v>0</v>
      </c>
      <c r="AL59" s="36">
        <v>0</v>
      </c>
      <c r="AM59" s="36">
        <v>2.1779103753314782E-4</v>
      </c>
      <c r="AN59" s="36">
        <v>3.7049509833225145E-4</v>
      </c>
      <c r="AO59" s="36">
        <v>1.1865856527668054E-3</v>
      </c>
      <c r="AP59" s="36">
        <v>1.2140723000000001E-2</v>
      </c>
      <c r="AQ59" s="36">
        <v>6.537312E-3</v>
      </c>
      <c r="AR59" s="36">
        <v>1.8678035000000003E-2</v>
      </c>
      <c r="AS59" s="36">
        <v>0</v>
      </c>
      <c r="AT59" s="36">
        <v>0</v>
      </c>
      <c r="AU59" s="36">
        <v>0</v>
      </c>
      <c r="AV59" s="36">
        <v>0</v>
      </c>
      <c r="AW59" s="36">
        <v>0</v>
      </c>
      <c r="AX59" s="36">
        <v>0</v>
      </c>
      <c r="AY59" s="36">
        <v>0</v>
      </c>
      <c r="AZ59" s="36">
        <v>0</v>
      </c>
      <c r="BA59" s="36">
        <v>0</v>
      </c>
      <c r="BB59" s="36">
        <v>0.52016431900000004</v>
      </c>
      <c r="BC59" s="36">
        <v>44.926823642999999</v>
      </c>
      <c r="BD59" s="36">
        <v>101.499156769</v>
      </c>
      <c r="BE59" s="36">
        <v>1.6452218000000001E-2</v>
      </c>
      <c r="BF59" s="36">
        <v>3.2904437000000002E-2</v>
      </c>
      <c r="BG59" s="36">
        <v>0.59268002500000005</v>
      </c>
      <c r="BH59" s="36">
        <v>5.9041616499999998</v>
      </c>
      <c r="BI59" s="36">
        <v>0</v>
      </c>
      <c r="BJ59" s="36">
        <v>0</v>
      </c>
      <c r="BK59" s="36">
        <v>0</v>
      </c>
      <c r="BL59" s="36">
        <v>0</v>
      </c>
    </row>
    <row r="60" spans="1:64" s="37" customFormat="1" x14ac:dyDescent="0.2">
      <c r="A60" s="34">
        <v>57</v>
      </c>
      <c r="B60" s="34" t="s">
        <v>161</v>
      </c>
      <c r="C60" s="34" t="s">
        <v>165</v>
      </c>
      <c r="D60" s="41">
        <v>4.6378528579999996</v>
      </c>
      <c r="E60" s="36">
        <v>18</v>
      </c>
      <c r="F60" s="36">
        <v>0</v>
      </c>
      <c r="G60" s="36">
        <v>0</v>
      </c>
      <c r="H60" s="36">
        <v>18</v>
      </c>
      <c r="I60" s="36">
        <v>0</v>
      </c>
      <c r="J60" s="36">
        <v>0</v>
      </c>
      <c r="K60" s="36">
        <v>0</v>
      </c>
      <c r="L60" s="36">
        <v>0</v>
      </c>
      <c r="M60" s="36">
        <v>0</v>
      </c>
      <c r="N60" s="36">
        <v>0</v>
      </c>
      <c r="O60" s="36">
        <v>0</v>
      </c>
      <c r="P60" s="36">
        <v>0</v>
      </c>
      <c r="Q60" s="36">
        <v>0</v>
      </c>
      <c r="R60" s="36">
        <v>0</v>
      </c>
      <c r="S60" s="36">
        <v>0</v>
      </c>
      <c r="T60" s="36">
        <v>0</v>
      </c>
      <c r="U60" s="36">
        <v>0</v>
      </c>
      <c r="V60" s="36">
        <v>0</v>
      </c>
      <c r="W60" s="36">
        <v>0</v>
      </c>
      <c r="X60" s="36">
        <v>0</v>
      </c>
      <c r="Y60" s="36">
        <v>0</v>
      </c>
      <c r="Z60" s="36">
        <v>0</v>
      </c>
      <c r="AA60" s="36">
        <v>0</v>
      </c>
      <c r="AB60" s="36">
        <v>0</v>
      </c>
      <c r="AC60" s="36">
        <v>0</v>
      </c>
      <c r="AD60" s="36">
        <v>0</v>
      </c>
      <c r="AE60" s="36">
        <v>0</v>
      </c>
      <c r="AF60" s="36">
        <v>0</v>
      </c>
      <c r="AG60" s="36">
        <v>0</v>
      </c>
      <c r="AH60" s="36">
        <v>0</v>
      </c>
      <c r="AI60" s="36">
        <v>0</v>
      </c>
      <c r="AJ60" s="36">
        <v>0</v>
      </c>
      <c r="AK60" s="36">
        <v>0</v>
      </c>
      <c r="AL60" s="36">
        <v>0</v>
      </c>
      <c r="AM60" s="36">
        <v>0</v>
      </c>
      <c r="AN60" s="36">
        <v>0</v>
      </c>
      <c r="AO60" s="36">
        <v>0</v>
      </c>
      <c r="AP60" s="36">
        <v>0</v>
      </c>
      <c r="AQ60" s="36">
        <v>0</v>
      </c>
      <c r="AR60" s="36">
        <v>0</v>
      </c>
      <c r="AS60" s="36">
        <v>0</v>
      </c>
      <c r="AT60" s="36">
        <v>0</v>
      </c>
      <c r="AU60" s="36">
        <v>0</v>
      </c>
      <c r="AV60" s="36">
        <v>0</v>
      </c>
      <c r="AW60" s="36">
        <v>0</v>
      </c>
      <c r="AX60" s="36">
        <v>0</v>
      </c>
      <c r="AY60" s="36">
        <v>0</v>
      </c>
      <c r="AZ60" s="36">
        <v>0</v>
      </c>
      <c r="BA60" s="36">
        <v>0</v>
      </c>
      <c r="BB60" s="36">
        <v>5.798788E-3</v>
      </c>
      <c r="BC60" s="36">
        <v>0.30806918700000002</v>
      </c>
      <c r="BD60" s="36">
        <v>0.65793750799999995</v>
      </c>
      <c r="BE60" s="36">
        <v>1.8340899999999999E-4</v>
      </c>
      <c r="BF60" s="36">
        <v>3.6681799999999998E-4</v>
      </c>
      <c r="BG60" s="36">
        <v>4.7197799999999998E-3</v>
      </c>
      <c r="BH60" s="36">
        <v>0.78066358700000005</v>
      </c>
      <c r="BI60" s="36">
        <v>0</v>
      </c>
      <c r="BJ60" s="36">
        <v>0</v>
      </c>
      <c r="BK60" s="36">
        <v>0</v>
      </c>
      <c r="BL60" s="36">
        <v>0</v>
      </c>
    </row>
    <row r="61" spans="1:64" s="37" customFormat="1" x14ac:dyDescent="0.2">
      <c r="A61" s="34">
        <v>58</v>
      </c>
      <c r="B61" s="34" t="s">
        <v>161</v>
      </c>
      <c r="C61" s="34" t="s">
        <v>166</v>
      </c>
      <c r="D61" s="41">
        <v>4.6311876009999997</v>
      </c>
      <c r="E61" s="36">
        <v>8</v>
      </c>
      <c r="F61" s="36">
        <v>0</v>
      </c>
      <c r="G61" s="36">
        <v>0</v>
      </c>
      <c r="H61" s="36">
        <v>8</v>
      </c>
      <c r="I61" s="36">
        <v>0</v>
      </c>
      <c r="J61" s="36">
        <v>0</v>
      </c>
      <c r="K61" s="36">
        <v>0</v>
      </c>
      <c r="L61" s="36">
        <v>0</v>
      </c>
      <c r="M61" s="36">
        <v>0</v>
      </c>
      <c r="N61" s="36">
        <v>0</v>
      </c>
      <c r="O61" s="36">
        <v>0</v>
      </c>
      <c r="P61" s="36">
        <v>0</v>
      </c>
      <c r="Q61" s="36">
        <v>0</v>
      </c>
      <c r="R61" s="36">
        <v>0</v>
      </c>
      <c r="S61" s="36">
        <v>0</v>
      </c>
      <c r="T61" s="36">
        <v>0</v>
      </c>
      <c r="U61" s="36">
        <v>0</v>
      </c>
      <c r="V61" s="36">
        <v>0</v>
      </c>
      <c r="W61" s="36">
        <v>0</v>
      </c>
      <c r="X61" s="36">
        <v>0</v>
      </c>
      <c r="Y61" s="36">
        <v>0</v>
      </c>
      <c r="Z61" s="36">
        <v>0</v>
      </c>
      <c r="AA61" s="36">
        <v>0</v>
      </c>
      <c r="AB61" s="36">
        <v>0</v>
      </c>
      <c r="AC61" s="36">
        <v>0</v>
      </c>
      <c r="AD61" s="36">
        <v>0</v>
      </c>
      <c r="AE61" s="36">
        <v>0</v>
      </c>
      <c r="AF61" s="36">
        <v>0</v>
      </c>
      <c r="AG61" s="36">
        <v>0</v>
      </c>
      <c r="AH61" s="36">
        <v>0</v>
      </c>
      <c r="AI61" s="36">
        <v>0</v>
      </c>
      <c r="AJ61" s="36">
        <v>0</v>
      </c>
      <c r="AK61" s="36">
        <v>0</v>
      </c>
      <c r="AL61" s="36">
        <v>0</v>
      </c>
      <c r="AM61" s="36">
        <v>0</v>
      </c>
      <c r="AN61" s="36">
        <v>0</v>
      </c>
      <c r="AO61" s="36">
        <v>0</v>
      </c>
      <c r="AP61" s="36">
        <v>0</v>
      </c>
      <c r="AQ61" s="36">
        <v>0</v>
      </c>
      <c r="AR61" s="36">
        <v>0</v>
      </c>
      <c r="AS61" s="36">
        <v>0</v>
      </c>
      <c r="AT61" s="36">
        <v>0</v>
      </c>
      <c r="AU61" s="36">
        <v>0</v>
      </c>
      <c r="AV61" s="36">
        <v>0</v>
      </c>
      <c r="AW61" s="36">
        <v>0</v>
      </c>
      <c r="AX61" s="36">
        <v>0</v>
      </c>
      <c r="AY61" s="36">
        <v>0</v>
      </c>
      <c r="AZ61" s="36">
        <v>0</v>
      </c>
      <c r="BA61" s="36">
        <v>0</v>
      </c>
      <c r="BB61" s="36">
        <v>1.8659895999999999E-2</v>
      </c>
      <c r="BC61" s="36">
        <v>0.29872157399999999</v>
      </c>
      <c r="BD61" s="36">
        <v>0.67871117700000005</v>
      </c>
      <c r="BE61" s="36">
        <v>5.90191E-4</v>
      </c>
      <c r="BF61" s="36">
        <v>1.1803829999999999E-3</v>
      </c>
      <c r="BG61" s="36">
        <v>0.24985938799999999</v>
      </c>
      <c r="BH61" s="36">
        <v>0.174896053</v>
      </c>
      <c r="BI61" s="36">
        <v>0</v>
      </c>
      <c r="BJ61" s="36">
        <v>0</v>
      </c>
      <c r="BK61" s="36">
        <v>0</v>
      </c>
      <c r="BL61" s="36">
        <v>0</v>
      </c>
    </row>
    <row r="62" spans="1:64" s="37" customFormat="1" x14ac:dyDescent="0.2">
      <c r="A62" s="34">
        <v>59</v>
      </c>
      <c r="B62" s="34" t="s">
        <v>161</v>
      </c>
      <c r="C62" s="34" t="s">
        <v>167</v>
      </c>
      <c r="D62" s="41">
        <v>4.8869665869999999</v>
      </c>
      <c r="E62" s="36">
        <v>35</v>
      </c>
      <c r="F62" s="36">
        <v>0</v>
      </c>
      <c r="G62" s="36">
        <v>1</v>
      </c>
      <c r="H62" s="36">
        <v>34</v>
      </c>
      <c r="I62" s="36">
        <v>0</v>
      </c>
      <c r="J62" s="36">
        <v>0</v>
      </c>
      <c r="K62" s="36">
        <v>0</v>
      </c>
      <c r="L62" s="36">
        <v>0</v>
      </c>
      <c r="M62" s="36">
        <v>0</v>
      </c>
      <c r="N62" s="36">
        <v>0</v>
      </c>
      <c r="O62" s="36">
        <v>4.9779759999999994E-3</v>
      </c>
      <c r="P62" s="36">
        <v>8.8043070000000008E-3</v>
      </c>
      <c r="Q62" s="36">
        <v>4.1966319999999996E-3</v>
      </c>
      <c r="R62" s="36">
        <v>7.8134400000000001E-4</v>
      </c>
      <c r="S62" s="36">
        <v>7.785162E-3</v>
      </c>
      <c r="T62" s="36">
        <v>1.0191449999999999E-3</v>
      </c>
      <c r="U62" s="36">
        <v>1.2E-2</v>
      </c>
      <c r="V62" s="36">
        <v>2.8799999999999999E-2</v>
      </c>
      <c r="W62" s="36">
        <v>1.6977975999999999E-2</v>
      </c>
      <c r="X62" s="36">
        <v>3.7604307000000003E-2</v>
      </c>
      <c r="Y62" s="36">
        <v>5.4582283000000002E-2</v>
      </c>
      <c r="Z62" s="36">
        <v>0</v>
      </c>
      <c r="AA62" s="36">
        <v>0</v>
      </c>
      <c r="AB62" s="36">
        <v>0</v>
      </c>
      <c r="AC62" s="36">
        <v>0</v>
      </c>
      <c r="AD62" s="36">
        <v>0</v>
      </c>
      <c r="AE62" s="36">
        <v>0</v>
      </c>
      <c r="AF62" s="36">
        <v>0</v>
      </c>
      <c r="AG62" s="36">
        <v>8.4555874611361072E-4</v>
      </c>
      <c r="AH62" s="36">
        <v>1.4384217749978665E-3</v>
      </c>
      <c r="AI62" s="36">
        <v>4.6068373064120857E-3</v>
      </c>
      <c r="AJ62" s="36">
        <v>0</v>
      </c>
      <c r="AK62" s="36">
        <v>0</v>
      </c>
      <c r="AL62" s="36">
        <v>0</v>
      </c>
      <c r="AM62" s="36">
        <v>8.4555874611361072E-4</v>
      </c>
      <c r="AN62" s="36">
        <v>1.4384217749978665E-3</v>
      </c>
      <c r="AO62" s="36">
        <v>4.6068373064120857E-3</v>
      </c>
      <c r="AP62" s="36">
        <v>4.2691476999999999E-2</v>
      </c>
      <c r="AQ62" s="36">
        <v>2.2987718000000001E-2</v>
      </c>
      <c r="AR62" s="36">
        <v>6.5679194999999996E-2</v>
      </c>
      <c r="AS62" s="36">
        <v>0</v>
      </c>
      <c r="AT62" s="36">
        <v>0</v>
      </c>
      <c r="AU62" s="36">
        <v>0</v>
      </c>
      <c r="AV62" s="36">
        <v>0</v>
      </c>
      <c r="AW62" s="36">
        <v>0</v>
      </c>
      <c r="AX62" s="36">
        <v>0</v>
      </c>
      <c r="AY62" s="36">
        <v>0</v>
      </c>
      <c r="AZ62" s="36">
        <v>0</v>
      </c>
      <c r="BA62" s="36">
        <v>0</v>
      </c>
      <c r="BB62" s="36">
        <v>0.63920021999999999</v>
      </c>
      <c r="BC62" s="36">
        <v>35.569803354999998</v>
      </c>
      <c r="BD62" s="36">
        <v>78.321481087999999</v>
      </c>
      <c r="BE62" s="36">
        <v>2.0217191999999998E-2</v>
      </c>
      <c r="BF62" s="36">
        <v>4.0434383999999997E-2</v>
      </c>
      <c r="BG62" s="36">
        <v>2.2105381839999998</v>
      </c>
      <c r="BH62" s="36">
        <v>10.947845093</v>
      </c>
      <c r="BI62" s="36">
        <v>0</v>
      </c>
      <c r="BJ62" s="36">
        <v>0</v>
      </c>
      <c r="BK62" s="36">
        <v>0</v>
      </c>
      <c r="BL62" s="36">
        <v>0</v>
      </c>
    </row>
    <row r="63" spans="1:64" s="37" customFormat="1" x14ac:dyDescent="0.2">
      <c r="A63" s="34">
        <v>60</v>
      </c>
      <c r="B63" s="34" t="s">
        <v>161</v>
      </c>
      <c r="C63" s="34" t="s">
        <v>168</v>
      </c>
      <c r="D63" s="41">
        <v>5.0133227700000003</v>
      </c>
      <c r="E63" s="36">
        <v>28</v>
      </c>
      <c r="F63" s="36">
        <v>0</v>
      </c>
      <c r="G63" s="36">
        <v>2</v>
      </c>
      <c r="H63" s="36">
        <v>26</v>
      </c>
      <c r="I63" s="36">
        <v>2.1021416800036231E-5</v>
      </c>
      <c r="J63" s="36">
        <v>0.21781786460977737</v>
      </c>
      <c r="K63" s="36">
        <v>2.1021416800036231E-5</v>
      </c>
      <c r="L63" s="36">
        <v>0</v>
      </c>
      <c r="M63" s="36">
        <v>3.8388860265864068E-3</v>
      </c>
      <c r="N63" s="36">
        <v>0.213999999999991</v>
      </c>
      <c r="O63" s="36">
        <v>1.7166463999999999E-2</v>
      </c>
      <c r="P63" s="36">
        <v>2.7656164E-2</v>
      </c>
      <c r="Q63" s="36">
        <v>1.5064890000000001E-2</v>
      </c>
      <c r="R63" s="36">
        <v>2.1015740000000002E-3</v>
      </c>
      <c r="S63" s="36">
        <v>2.4914980999999999E-2</v>
      </c>
      <c r="T63" s="36">
        <v>2.7411830000000003E-3</v>
      </c>
      <c r="U63" s="36">
        <v>9.0000000000000011E-3</v>
      </c>
      <c r="V63" s="36">
        <v>2.1600000000000001E-2</v>
      </c>
      <c r="W63" s="36">
        <v>2.6187485416800035E-2</v>
      </c>
      <c r="X63" s="36">
        <v>0.26707402860977736</v>
      </c>
      <c r="Y63" s="36">
        <v>0.29326151402657741</v>
      </c>
      <c r="Z63" s="36">
        <v>1.823637966394947E-6</v>
      </c>
      <c r="AA63" s="36">
        <v>3.9025852480851862E-7</v>
      </c>
      <c r="AB63" s="36">
        <v>3.9025899999999997E-7</v>
      </c>
      <c r="AC63" s="36">
        <v>1.3317957774248831E-7</v>
      </c>
      <c r="AD63" s="36">
        <v>1.1425821631212748E-3</v>
      </c>
      <c r="AE63" s="36">
        <v>1.0283239468091471E-2</v>
      </c>
      <c r="AF63" s="36">
        <v>1.1425821631212746E-2</v>
      </c>
      <c r="AG63" s="36">
        <v>6.827192307692308E-4</v>
      </c>
      <c r="AH63" s="36">
        <v>1.161407427055703E-3</v>
      </c>
      <c r="AI63" s="36">
        <v>3.7196427055702919E-3</v>
      </c>
      <c r="AJ63" s="36">
        <v>1.5298659247472459E-8</v>
      </c>
      <c r="AK63" s="36">
        <v>1.8487549689197819E-8</v>
      </c>
      <c r="AL63" s="36">
        <v>4.6238866276229446E-8</v>
      </c>
      <c r="AM63" s="36">
        <v>6.8286770900622079E-4</v>
      </c>
      <c r="AN63" s="36">
        <v>2.3040080777266669E-3</v>
      </c>
      <c r="AO63" s="36">
        <v>1.4002928412528039E-2</v>
      </c>
      <c r="AP63" s="36">
        <v>8.0105125999999999E-2</v>
      </c>
      <c r="AQ63" s="36">
        <v>4.3133528999999997E-2</v>
      </c>
      <c r="AR63" s="36">
        <v>0.123238655</v>
      </c>
      <c r="AS63" s="36">
        <v>0</v>
      </c>
      <c r="AT63" s="36">
        <v>0</v>
      </c>
      <c r="AU63" s="36">
        <v>0</v>
      </c>
      <c r="AV63" s="36">
        <v>0</v>
      </c>
      <c r="AW63" s="36">
        <v>0</v>
      </c>
      <c r="AX63" s="36">
        <v>0</v>
      </c>
      <c r="AY63" s="36">
        <v>0</v>
      </c>
      <c r="AZ63" s="36">
        <v>0</v>
      </c>
      <c r="BA63" s="36">
        <v>0</v>
      </c>
      <c r="BB63" s="36">
        <v>0.221823084</v>
      </c>
      <c r="BC63" s="36">
        <v>7.7909765650000002</v>
      </c>
      <c r="BD63" s="36">
        <v>18.788605070999999</v>
      </c>
      <c r="BE63" s="36">
        <v>7.0160170000000003E-3</v>
      </c>
      <c r="BF63" s="36">
        <v>1.4032034000000001E-2</v>
      </c>
      <c r="BG63" s="36">
        <v>2.2624758489999999</v>
      </c>
      <c r="BH63" s="36">
        <v>14.871121571</v>
      </c>
      <c r="BI63" s="36">
        <v>0</v>
      </c>
      <c r="BJ63" s="36">
        <v>0</v>
      </c>
      <c r="BK63" s="36">
        <v>0</v>
      </c>
      <c r="BL63" s="36">
        <v>0</v>
      </c>
    </row>
    <row r="64" spans="1:64" s="37" customFormat="1" x14ac:dyDescent="0.2">
      <c r="A64" s="34">
        <v>61</v>
      </c>
      <c r="B64" s="34" t="s">
        <v>161</v>
      </c>
      <c r="C64" s="34" t="s">
        <v>169</v>
      </c>
      <c r="D64" s="41">
        <v>4.6416004729999996</v>
      </c>
      <c r="E64" s="36">
        <v>16</v>
      </c>
      <c r="F64" s="36">
        <v>0</v>
      </c>
      <c r="G64" s="36">
        <v>0</v>
      </c>
      <c r="H64" s="36">
        <v>16</v>
      </c>
      <c r="I64" s="36">
        <v>0</v>
      </c>
      <c r="J64" s="36">
        <v>0</v>
      </c>
      <c r="K64" s="36">
        <v>0</v>
      </c>
      <c r="L64" s="36">
        <v>0</v>
      </c>
      <c r="M64" s="36">
        <v>0</v>
      </c>
      <c r="N64" s="36">
        <v>0</v>
      </c>
      <c r="O64" s="36">
        <v>0</v>
      </c>
      <c r="P64" s="36">
        <v>0</v>
      </c>
      <c r="Q64" s="36">
        <v>0</v>
      </c>
      <c r="R64" s="36">
        <v>0</v>
      </c>
      <c r="S64" s="36">
        <v>0</v>
      </c>
      <c r="T64" s="36">
        <v>0</v>
      </c>
      <c r="U64" s="36">
        <v>0</v>
      </c>
      <c r="V64" s="36">
        <v>0</v>
      </c>
      <c r="W64" s="36">
        <v>0</v>
      </c>
      <c r="X64" s="36">
        <v>0</v>
      </c>
      <c r="Y64" s="36">
        <v>0</v>
      </c>
      <c r="Z64" s="36">
        <v>0</v>
      </c>
      <c r="AA64" s="36">
        <v>0</v>
      </c>
      <c r="AB64" s="36">
        <v>0</v>
      </c>
      <c r="AC64" s="36">
        <v>0</v>
      </c>
      <c r="AD64" s="36">
        <v>0</v>
      </c>
      <c r="AE64" s="36">
        <v>0</v>
      </c>
      <c r="AF64" s="36">
        <v>0</v>
      </c>
      <c r="AG64" s="36">
        <v>0</v>
      </c>
      <c r="AH64" s="36">
        <v>0</v>
      </c>
      <c r="AI64" s="36">
        <v>0</v>
      </c>
      <c r="AJ64" s="36">
        <v>0</v>
      </c>
      <c r="AK64" s="36">
        <v>0</v>
      </c>
      <c r="AL64" s="36">
        <v>0</v>
      </c>
      <c r="AM64" s="36">
        <v>0</v>
      </c>
      <c r="AN64" s="36">
        <v>0</v>
      </c>
      <c r="AO64" s="36">
        <v>0</v>
      </c>
      <c r="AP64" s="36">
        <v>0</v>
      </c>
      <c r="AQ64" s="36">
        <v>0</v>
      </c>
      <c r="AR64" s="36">
        <v>0</v>
      </c>
      <c r="AS64" s="36">
        <v>0</v>
      </c>
      <c r="AT64" s="36">
        <v>0</v>
      </c>
      <c r="AU64" s="36">
        <v>0</v>
      </c>
      <c r="AV64" s="36">
        <v>0</v>
      </c>
      <c r="AW64" s="36">
        <v>0</v>
      </c>
      <c r="AX64" s="36">
        <v>0</v>
      </c>
      <c r="AY64" s="36">
        <v>0</v>
      </c>
      <c r="AZ64" s="36">
        <v>0</v>
      </c>
      <c r="BA64" s="36">
        <v>0</v>
      </c>
      <c r="BB64" s="36">
        <v>0.246770509</v>
      </c>
      <c r="BC64" s="36">
        <v>8.7030590560000007</v>
      </c>
      <c r="BD64" s="36">
        <v>18.538573794000001</v>
      </c>
      <c r="BE64" s="36">
        <v>7.8050760000000002E-3</v>
      </c>
      <c r="BF64" s="36">
        <v>1.5610153E-2</v>
      </c>
      <c r="BG64" s="36">
        <v>0.39947398000000001</v>
      </c>
      <c r="BH64" s="36">
        <v>2.102596798</v>
      </c>
      <c r="BI64" s="36">
        <v>0</v>
      </c>
      <c r="BJ64" s="36">
        <v>0</v>
      </c>
      <c r="BK64" s="36">
        <v>0</v>
      </c>
      <c r="BL64" s="36">
        <v>0</v>
      </c>
    </row>
    <row r="65" spans="1:64" s="37" customFormat="1" x14ac:dyDescent="0.2">
      <c r="A65" s="34">
        <v>62</v>
      </c>
      <c r="B65" s="34" t="s">
        <v>161</v>
      </c>
      <c r="C65" s="34" t="s">
        <v>170</v>
      </c>
      <c r="D65" s="41">
        <v>5.0247032540000003</v>
      </c>
      <c r="E65" s="36">
        <v>5</v>
      </c>
      <c r="F65" s="36">
        <v>0</v>
      </c>
      <c r="G65" s="36">
        <v>1</v>
      </c>
      <c r="H65" s="36">
        <v>4</v>
      </c>
      <c r="I65" s="36">
        <v>0</v>
      </c>
      <c r="J65" s="36">
        <v>0</v>
      </c>
      <c r="K65" s="36">
        <v>0</v>
      </c>
      <c r="L65" s="36">
        <v>0</v>
      </c>
      <c r="M65" s="36">
        <v>0</v>
      </c>
      <c r="N65" s="36">
        <v>0</v>
      </c>
      <c r="O65" s="36">
        <v>7.9425999999999995E-5</v>
      </c>
      <c r="P65" s="36">
        <v>1.3908E-4</v>
      </c>
      <c r="Q65" s="36">
        <v>7.1328999999999994E-5</v>
      </c>
      <c r="R65" s="36">
        <v>8.0970000000000006E-6</v>
      </c>
      <c r="S65" s="36">
        <v>1.2851799999999999E-4</v>
      </c>
      <c r="T65" s="36">
        <v>1.0562E-5</v>
      </c>
      <c r="U65" s="36">
        <v>3.0000000000000001E-3</v>
      </c>
      <c r="V65" s="36">
        <v>7.1999999999999998E-3</v>
      </c>
      <c r="W65" s="36">
        <v>3.0794260000000001E-3</v>
      </c>
      <c r="X65" s="36">
        <v>7.3390799999999996E-3</v>
      </c>
      <c r="Y65" s="36">
        <v>1.0418505999999999E-2</v>
      </c>
      <c r="Z65" s="36">
        <v>0</v>
      </c>
      <c r="AA65" s="36">
        <v>0</v>
      </c>
      <c r="AB65" s="36">
        <v>0</v>
      </c>
      <c r="AC65" s="36">
        <v>0</v>
      </c>
      <c r="AD65" s="36">
        <v>0</v>
      </c>
      <c r="AE65" s="36">
        <v>0</v>
      </c>
      <c r="AF65" s="36">
        <v>0</v>
      </c>
      <c r="AG65" s="36">
        <v>2.1338091700998172E-4</v>
      </c>
      <c r="AH65" s="36">
        <v>3.6299282433881951E-4</v>
      </c>
      <c r="AI65" s="36">
        <v>1.1625580995716246E-3</v>
      </c>
      <c r="AJ65" s="36">
        <v>0</v>
      </c>
      <c r="AK65" s="36">
        <v>0</v>
      </c>
      <c r="AL65" s="36">
        <v>0</v>
      </c>
      <c r="AM65" s="36">
        <v>2.1338091700998172E-4</v>
      </c>
      <c r="AN65" s="36">
        <v>3.6299282433881951E-4</v>
      </c>
      <c r="AO65" s="36">
        <v>1.1625580995716246E-3</v>
      </c>
      <c r="AP65" s="36">
        <v>1.1294794E-2</v>
      </c>
      <c r="AQ65" s="36">
        <v>6.0818119999999998E-3</v>
      </c>
      <c r="AR65" s="36">
        <v>1.7376605999999999E-2</v>
      </c>
      <c r="AS65" s="36">
        <v>0</v>
      </c>
      <c r="AT65" s="36">
        <v>0</v>
      </c>
      <c r="AU65" s="36">
        <v>0</v>
      </c>
      <c r="AV65" s="36">
        <v>0</v>
      </c>
      <c r="AW65" s="36">
        <v>0</v>
      </c>
      <c r="AX65" s="36">
        <v>0</v>
      </c>
      <c r="AY65" s="36">
        <v>0</v>
      </c>
      <c r="AZ65" s="36">
        <v>0</v>
      </c>
      <c r="BA65" s="36">
        <v>0</v>
      </c>
      <c r="BB65" s="36">
        <v>0.49270028300000002</v>
      </c>
      <c r="BC65" s="36">
        <v>29.055114747000001</v>
      </c>
      <c r="BD65" s="36">
        <v>65.443926906000002</v>
      </c>
      <c r="BE65" s="36">
        <v>1.5583560999999999E-2</v>
      </c>
      <c r="BF65" s="36">
        <v>3.1167123000000001E-2</v>
      </c>
      <c r="BG65" s="36">
        <v>2.261794869</v>
      </c>
      <c r="BH65" s="36">
        <v>14.100168566000001</v>
      </c>
      <c r="BI65" s="36">
        <v>0</v>
      </c>
      <c r="BJ65" s="36">
        <v>0</v>
      </c>
      <c r="BK65" s="36">
        <v>0</v>
      </c>
      <c r="BL65" s="36">
        <v>0</v>
      </c>
    </row>
    <row r="66" spans="1:64" s="37" customFormat="1" x14ac:dyDescent="0.2">
      <c r="A66" s="34">
        <v>63</v>
      </c>
      <c r="B66" s="34" t="s">
        <v>161</v>
      </c>
      <c r="C66" s="34" t="s">
        <v>171</v>
      </c>
      <c r="D66" s="41">
        <v>4.9927238520000001</v>
      </c>
      <c r="E66" s="36">
        <v>21</v>
      </c>
      <c r="F66" s="36">
        <v>0</v>
      </c>
      <c r="G66" s="36">
        <v>1</v>
      </c>
      <c r="H66" s="36">
        <v>20</v>
      </c>
      <c r="I66" s="36">
        <v>0</v>
      </c>
      <c r="J66" s="36">
        <v>0</v>
      </c>
      <c r="K66" s="36">
        <v>0</v>
      </c>
      <c r="L66" s="36">
        <v>0</v>
      </c>
      <c r="M66" s="36">
        <v>0</v>
      </c>
      <c r="N66" s="36">
        <v>0</v>
      </c>
      <c r="O66" s="36">
        <v>7.6219520000000004E-3</v>
      </c>
      <c r="P66" s="36">
        <v>1.3013658999999999E-2</v>
      </c>
      <c r="Q66" s="36">
        <v>6.9544960000000001E-3</v>
      </c>
      <c r="R66" s="36">
        <v>6.6745599999999997E-4</v>
      </c>
      <c r="S66" s="36">
        <v>1.2143064999999998E-2</v>
      </c>
      <c r="T66" s="36">
        <v>8.7059400000000003E-4</v>
      </c>
      <c r="U66" s="36">
        <v>3.0000000000000001E-3</v>
      </c>
      <c r="V66" s="36">
        <v>7.1999999999999998E-3</v>
      </c>
      <c r="W66" s="36">
        <v>1.0621952E-2</v>
      </c>
      <c r="X66" s="36">
        <v>2.0213658999999998E-2</v>
      </c>
      <c r="Y66" s="36">
        <v>3.0835610999999999E-2</v>
      </c>
      <c r="Z66" s="36">
        <v>0</v>
      </c>
      <c r="AA66" s="36">
        <v>0</v>
      </c>
      <c r="AB66" s="36">
        <v>0</v>
      </c>
      <c r="AC66" s="36">
        <v>0</v>
      </c>
      <c r="AD66" s="36">
        <v>0</v>
      </c>
      <c r="AE66" s="36">
        <v>0</v>
      </c>
      <c r="AF66" s="36">
        <v>0</v>
      </c>
      <c r="AG66" s="36">
        <v>2.1672592794169727E-4</v>
      </c>
      <c r="AH66" s="36">
        <v>3.6868318776288734E-4</v>
      </c>
      <c r="AI66" s="36">
        <v>1.1807826418892473E-3</v>
      </c>
      <c r="AJ66" s="36">
        <v>0</v>
      </c>
      <c r="AK66" s="36">
        <v>0</v>
      </c>
      <c r="AL66" s="36">
        <v>0</v>
      </c>
      <c r="AM66" s="36">
        <v>2.1672592794169727E-4</v>
      </c>
      <c r="AN66" s="36">
        <v>3.6868318776288734E-4</v>
      </c>
      <c r="AO66" s="36">
        <v>1.1807826418892473E-3</v>
      </c>
      <c r="AP66" s="36">
        <v>2.9644185E-2</v>
      </c>
      <c r="AQ66" s="36">
        <v>1.5962252999999999E-2</v>
      </c>
      <c r="AR66" s="36">
        <v>4.5606437999999999E-2</v>
      </c>
      <c r="AS66" s="36">
        <v>0</v>
      </c>
      <c r="AT66" s="36">
        <v>0</v>
      </c>
      <c r="AU66" s="36">
        <v>0</v>
      </c>
      <c r="AV66" s="36">
        <v>0</v>
      </c>
      <c r="AW66" s="36">
        <v>0</v>
      </c>
      <c r="AX66" s="36">
        <v>0</v>
      </c>
      <c r="AY66" s="36">
        <v>0</v>
      </c>
      <c r="AZ66" s="36">
        <v>0</v>
      </c>
      <c r="BA66" s="36">
        <v>0</v>
      </c>
      <c r="BB66" s="36">
        <v>0.351018622</v>
      </c>
      <c r="BC66" s="36">
        <v>18.242479634999999</v>
      </c>
      <c r="BD66" s="36">
        <v>41.844254904000003</v>
      </c>
      <c r="BE66" s="36">
        <v>1.1102328E-2</v>
      </c>
      <c r="BF66" s="36">
        <v>2.2204656999999999E-2</v>
      </c>
      <c r="BG66" s="36">
        <v>2.126648163</v>
      </c>
      <c r="BH66" s="36">
        <v>12.198427798000001</v>
      </c>
      <c r="BI66" s="36">
        <v>0</v>
      </c>
      <c r="BJ66" s="36">
        <v>0</v>
      </c>
      <c r="BK66" s="36">
        <v>0</v>
      </c>
      <c r="BL66" s="36">
        <v>0</v>
      </c>
    </row>
    <row r="67" spans="1:64" s="37" customFormat="1" x14ac:dyDescent="0.2">
      <c r="A67" s="34">
        <v>64</v>
      </c>
      <c r="B67" s="34" t="s">
        <v>173</v>
      </c>
      <c r="C67" s="34" t="s">
        <v>172</v>
      </c>
      <c r="D67" s="41">
        <v>4.9385968949999999</v>
      </c>
      <c r="E67" s="36">
        <v>33</v>
      </c>
      <c r="F67" s="36">
        <v>0</v>
      </c>
      <c r="G67" s="36">
        <v>1</v>
      </c>
      <c r="H67" s="36">
        <v>32</v>
      </c>
      <c r="I67" s="36">
        <v>0</v>
      </c>
      <c r="J67" s="36">
        <v>0</v>
      </c>
      <c r="K67" s="36">
        <v>0</v>
      </c>
      <c r="L67" s="36">
        <v>0</v>
      </c>
      <c r="M67" s="36">
        <v>0</v>
      </c>
      <c r="N67" s="36">
        <v>0</v>
      </c>
      <c r="O67" s="36">
        <v>5.0132250000000005E-3</v>
      </c>
      <c r="P67" s="36">
        <v>8.7812759999999993E-3</v>
      </c>
      <c r="Q67" s="36">
        <v>4.3443960000000004E-3</v>
      </c>
      <c r="R67" s="36">
        <v>6.6882900000000002E-4</v>
      </c>
      <c r="S67" s="36">
        <v>7.90889E-3</v>
      </c>
      <c r="T67" s="36">
        <v>8.7238599999999995E-4</v>
      </c>
      <c r="U67" s="36">
        <v>8.9999999999999993E-3</v>
      </c>
      <c r="V67" s="36">
        <v>2.1599999999999998E-2</v>
      </c>
      <c r="W67" s="36">
        <v>1.4013225000000001E-2</v>
      </c>
      <c r="X67" s="36">
        <v>3.0381275999999999E-2</v>
      </c>
      <c r="Y67" s="36">
        <v>4.4394501000000003E-2</v>
      </c>
      <c r="Z67" s="36">
        <v>0</v>
      </c>
      <c r="AA67" s="36">
        <v>0</v>
      </c>
      <c r="AB67" s="36">
        <v>0</v>
      </c>
      <c r="AC67" s="36">
        <v>0</v>
      </c>
      <c r="AD67" s="36">
        <v>0</v>
      </c>
      <c r="AE67" s="36">
        <v>0</v>
      </c>
      <c r="AF67" s="36">
        <v>0</v>
      </c>
      <c r="AG67" s="36">
        <v>6.181567853156077E-4</v>
      </c>
      <c r="AH67" s="36">
        <v>1.0515770600771259E-3</v>
      </c>
      <c r="AI67" s="36">
        <v>3.3678886924091733E-3</v>
      </c>
      <c r="AJ67" s="36">
        <v>0</v>
      </c>
      <c r="AK67" s="36">
        <v>0</v>
      </c>
      <c r="AL67" s="36">
        <v>0</v>
      </c>
      <c r="AM67" s="36">
        <v>6.181567853156077E-4</v>
      </c>
      <c r="AN67" s="36">
        <v>1.0515770600771259E-3</v>
      </c>
      <c r="AO67" s="36">
        <v>3.3678886924091733E-3</v>
      </c>
      <c r="AP67" s="36">
        <v>3.8545662000000001E-2</v>
      </c>
      <c r="AQ67" s="36">
        <v>2.0755355999999999E-2</v>
      </c>
      <c r="AR67" s="36">
        <v>5.9301017999999997E-2</v>
      </c>
      <c r="AS67" s="36">
        <v>0</v>
      </c>
      <c r="AT67" s="36">
        <v>0</v>
      </c>
      <c r="AU67" s="36">
        <v>0</v>
      </c>
      <c r="AV67" s="36">
        <v>0</v>
      </c>
      <c r="AW67" s="36">
        <v>0</v>
      </c>
      <c r="AX67" s="36">
        <v>0</v>
      </c>
      <c r="AY67" s="36">
        <v>0</v>
      </c>
      <c r="AZ67" s="36">
        <v>0</v>
      </c>
      <c r="BA67" s="36">
        <v>0</v>
      </c>
      <c r="BB67" s="36">
        <v>0.42967192300000001</v>
      </c>
      <c r="BC67" s="36">
        <v>24.949530225</v>
      </c>
      <c r="BD67" s="36">
        <v>54.397542655000002</v>
      </c>
      <c r="BE67" s="36">
        <v>0.10923862400000001</v>
      </c>
      <c r="BF67" s="36">
        <v>0.21847724900000001</v>
      </c>
      <c r="BG67" s="36">
        <v>0.81559035199999996</v>
      </c>
      <c r="BH67" s="36">
        <v>3.4313804729999999</v>
      </c>
      <c r="BI67" s="36">
        <v>0</v>
      </c>
      <c r="BJ67" s="36">
        <v>0</v>
      </c>
      <c r="BK67" s="36">
        <v>0</v>
      </c>
      <c r="BL67" s="36">
        <v>0</v>
      </c>
    </row>
    <row r="68" spans="1:64" s="37" customFormat="1" x14ac:dyDescent="0.2">
      <c r="A68" s="34">
        <v>65</v>
      </c>
      <c r="B68" s="34" t="s">
        <v>173</v>
      </c>
      <c r="C68" s="34" t="s">
        <v>174</v>
      </c>
      <c r="D68" s="41">
        <v>4.8990708810000001</v>
      </c>
      <c r="E68" s="36">
        <v>19</v>
      </c>
      <c r="F68" s="36">
        <v>0</v>
      </c>
      <c r="G68" s="36">
        <v>0</v>
      </c>
      <c r="H68" s="36">
        <v>19</v>
      </c>
      <c r="I68" s="36">
        <v>0</v>
      </c>
      <c r="J68" s="36">
        <v>0</v>
      </c>
      <c r="K68" s="36">
        <v>0</v>
      </c>
      <c r="L68" s="36">
        <v>0</v>
      </c>
      <c r="M68" s="36">
        <v>0</v>
      </c>
      <c r="N68" s="36">
        <v>0</v>
      </c>
      <c r="O68" s="36">
        <v>1.3844550000000001E-3</v>
      </c>
      <c r="P68" s="36">
        <v>2.401294E-3</v>
      </c>
      <c r="Q68" s="36">
        <v>1.2659530000000002E-3</v>
      </c>
      <c r="R68" s="36">
        <v>1.18502E-4</v>
      </c>
      <c r="S68" s="36">
        <v>2.2467260000000001E-3</v>
      </c>
      <c r="T68" s="36">
        <v>1.54568E-4</v>
      </c>
      <c r="U68" s="36">
        <v>0</v>
      </c>
      <c r="V68" s="36">
        <v>0</v>
      </c>
      <c r="W68" s="36">
        <v>1.3844550000000001E-3</v>
      </c>
      <c r="X68" s="36">
        <v>2.401294E-3</v>
      </c>
      <c r="Y68" s="36">
        <v>3.7857490000000001E-3</v>
      </c>
      <c r="Z68" s="36">
        <v>0</v>
      </c>
      <c r="AA68" s="36">
        <v>0</v>
      </c>
      <c r="AB68" s="36">
        <v>0</v>
      </c>
      <c r="AC68" s="36">
        <v>0</v>
      </c>
      <c r="AD68" s="36">
        <v>0</v>
      </c>
      <c r="AE68" s="36">
        <v>0</v>
      </c>
      <c r="AF68" s="36">
        <v>0</v>
      </c>
      <c r="AG68" s="36">
        <v>0</v>
      </c>
      <c r="AH68" s="36">
        <v>0</v>
      </c>
      <c r="AI68" s="36">
        <v>0</v>
      </c>
      <c r="AJ68" s="36">
        <v>0</v>
      </c>
      <c r="AK68" s="36">
        <v>0</v>
      </c>
      <c r="AL68" s="36">
        <v>0</v>
      </c>
      <c r="AM68" s="36">
        <v>0</v>
      </c>
      <c r="AN68" s="36">
        <v>0</v>
      </c>
      <c r="AO68" s="36">
        <v>0</v>
      </c>
      <c r="AP68" s="36">
        <v>3.3460880000000001E-3</v>
      </c>
      <c r="AQ68" s="36">
        <v>1.8017389999999999E-3</v>
      </c>
      <c r="AR68" s="36">
        <v>5.1478269999999998E-3</v>
      </c>
      <c r="AS68" s="36">
        <v>0</v>
      </c>
      <c r="AT68" s="36">
        <v>0</v>
      </c>
      <c r="AU68" s="36">
        <v>0</v>
      </c>
      <c r="AV68" s="36">
        <v>0</v>
      </c>
      <c r="AW68" s="36">
        <v>0</v>
      </c>
      <c r="AX68" s="36">
        <v>0</v>
      </c>
      <c r="AY68" s="36">
        <v>0</v>
      </c>
      <c r="AZ68" s="36">
        <v>0</v>
      </c>
      <c r="BA68" s="36">
        <v>0</v>
      </c>
      <c r="BB68" s="36">
        <v>4.5043985000000002E-2</v>
      </c>
      <c r="BC68" s="36">
        <v>2.094088239</v>
      </c>
      <c r="BD68" s="36">
        <v>4.677465733</v>
      </c>
      <c r="BE68" s="36">
        <v>1.1451859999999999E-2</v>
      </c>
      <c r="BF68" s="36">
        <v>2.2903720999999998E-2</v>
      </c>
      <c r="BG68" s="36">
        <v>2.6855879999999999E-2</v>
      </c>
      <c r="BH68" s="36">
        <v>0.25139199800000001</v>
      </c>
      <c r="BI68" s="36">
        <v>0</v>
      </c>
      <c r="BJ68" s="36">
        <v>0</v>
      </c>
      <c r="BK68" s="36">
        <v>0</v>
      </c>
      <c r="BL68" s="36">
        <v>0</v>
      </c>
    </row>
    <row r="69" spans="1:64" s="37" customFormat="1" x14ac:dyDescent="0.2">
      <c r="A69" s="34">
        <v>66</v>
      </c>
      <c r="B69" s="34" t="s">
        <v>173</v>
      </c>
      <c r="C69" s="34" t="s">
        <v>175</v>
      </c>
      <c r="D69" s="41">
        <v>4.7375546970000002</v>
      </c>
      <c r="E69" s="36">
        <v>20</v>
      </c>
      <c r="F69" s="36">
        <v>0</v>
      </c>
      <c r="G69" s="36">
        <v>1</v>
      </c>
      <c r="H69" s="36">
        <v>19</v>
      </c>
      <c r="I69" s="36">
        <v>0</v>
      </c>
      <c r="J69" s="36">
        <v>0</v>
      </c>
      <c r="K69" s="36">
        <v>0</v>
      </c>
      <c r="L69" s="36">
        <v>0</v>
      </c>
      <c r="M69" s="36">
        <v>0</v>
      </c>
      <c r="N69" s="36">
        <v>0</v>
      </c>
      <c r="O69" s="36">
        <v>5.6700000000000003E-7</v>
      </c>
      <c r="P69" s="36">
        <v>9.8900000000000019E-7</v>
      </c>
      <c r="Q69" s="36">
        <v>4.7899999999999999E-7</v>
      </c>
      <c r="R69" s="36">
        <v>8.7999999999999994E-8</v>
      </c>
      <c r="S69" s="36">
        <v>8.7500000000000009E-7</v>
      </c>
      <c r="T69" s="36">
        <v>1.14E-7</v>
      </c>
      <c r="U69" s="36">
        <v>3.0000000000000001E-3</v>
      </c>
      <c r="V69" s="36">
        <v>7.1999999999999998E-3</v>
      </c>
      <c r="W69" s="36">
        <v>3.000567E-3</v>
      </c>
      <c r="X69" s="36">
        <v>7.2009889999999997E-3</v>
      </c>
      <c r="Y69" s="36">
        <v>1.0201556000000001E-2</v>
      </c>
      <c r="Z69" s="36">
        <v>0</v>
      </c>
      <c r="AA69" s="36">
        <v>0</v>
      </c>
      <c r="AB69" s="36">
        <v>0</v>
      </c>
      <c r="AC69" s="36">
        <v>0</v>
      </c>
      <c r="AD69" s="36">
        <v>0</v>
      </c>
      <c r="AE69" s="36">
        <v>0</v>
      </c>
      <c r="AF69" s="36">
        <v>0</v>
      </c>
      <c r="AG69" s="36">
        <v>2.2194051990722847E-4</v>
      </c>
      <c r="AH69" s="36">
        <v>3.7755398788815879E-4</v>
      </c>
      <c r="AI69" s="36">
        <v>1.2091931774255895E-3</v>
      </c>
      <c r="AJ69" s="36">
        <v>0</v>
      </c>
      <c r="AK69" s="36">
        <v>0</v>
      </c>
      <c r="AL69" s="36">
        <v>0</v>
      </c>
      <c r="AM69" s="36">
        <v>2.2194051990722847E-4</v>
      </c>
      <c r="AN69" s="36">
        <v>3.7755398788815879E-4</v>
      </c>
      <c r="AO69" s="36">
        <v>1.2091931774255895E-3</v>
      </c>
      <c r="AP69" s="36">
        <v>1.0500043000000001E-2</v>
      </c>
      <c r="AQ69" s="36">
        <v>5.6538689999999997E-3</v>
      </c>
      <c r="AR69" s="36">
        <v>1.6153911999999999E-2</v>
      </c>
      <c r="AS69" s="36">
        <v>0</v>
      </c>
      <c r="AT69" s="36">
        <v>0</v>
      </c>
      <c r="AU69" s="36">
        <v>0</v>
      </c>
      <c r="AV69" s="36">
        <v>0</v>
      </c>
      <c r="AW69" s="36">
        <v>0</v>
      </c>
      <c r="AX69" s="36">
        <v>0</v>
      </c>
      <c r="AY69" s="36">
        <v>0</v>
      </c>
      <c r="AZ69" s="36">
        <v>0</v>
      </c>
      <c r="BA69" s="36">
        <v>0</v>
      </c>
      <c r="BB69" s="36">
        <v>0.13907720200000001</v>
      </c>
      <c r="BC69" s="36">
        <v>7.9859532939999998</v>
      </c>
      <c r="BD69" s="36">
        <v>18.706776021</v>
      </c>
      <c r="BE69" s="36">
        <v>3.5358609999999999E-2</v>
      </c>
      <c r="BF69" s="36">
        <v>7.0717220999999997E-2</v>
      </c>
      <c r="BG69" s="36">
        <v>8.0497309000000003E-2</v>
      </c>
      <c r="BH69" s="36">
        <v>0.833513489</v>
      </c>
      <c r="BI69" s="36">
        <v>0</v>
      </c>
      <c r="BJ69" s="36">
        <v>0</v>
      </c>
      <c r="BK69" s="36">
        <v>0</v>
      </c>
      <c r="BL69" s="36">
        <v>0</v>
      </c>
    </row>
    <row r="70" spans="1:64" s="37" customFormat="1" x14ac:dyDescent="0.2">
      <c r="A70" s="34">
        <v>67</v>
      </c>
      <c r="B70" s="34" t="s">
        <v>173</v>
      </c>
      <c r="C70" s="34" t="s">
        <v>176</v>
      </c>
      <c r="D70" s="41">
        <v>4.6084698770000001</v>
      </c>
      <c r="E70" s="36">
        <v>77</v>
      </c>
      <c r="F70" s="36">
        <v>0</v>
      </c>
      <c r="G70" s="36">
        <v>0</v>
      </c>
      <c r="H70" s="36">
        <v>77</v>
      </c>
      <c r="I70" s="36">
        <v>0</v>
      </c>
      <c r="J70" s="36">
        <v>0</v>
      </c>
      <c r="K70" s="36">
        <v>0</v>
      </c>
      <c r="L70" s="36">
        <v>0</v>
      </c>
      <c r="M70" s="36">
        <v>0</v>
      </c>
      <c r="N70" s="36">
        <v>0</v>
      </c>
      <c r="O70" s="36">
        <v>0</v>
      </c>
      <c r="P70" s="36">
        <v>0</v>
      </c>
      <c r="Q70" s="36">
        <v>0</v>
      </c>
      <c r="R70" s="36">
        <v>0</v>
      </c>
      <c r="S70" s="36">
        <v>0</v>
      </c>
      <c r="T70" s="36">
        <v>0</v>
      </c>
      <c r="U70" s="36">
        <v>0</v>
      </c>
      <c r="V70" s="36">
        <v>0</v>
      </c>
      <c r="W70" s="36">
        <v>0</v>
      </c>
      <c r="X70" s="36">
        <v>0</v>
      </c>
      <c r="Y70" s="36">
        <v>0</v>
      </c>
      <c r="Z70" s="36">
        <v>0</v>
      </c>
      <c r="AA70" s="36">
        <v>0</v>
      </c>
      <c r="AB70" s="36">
        <v>0</v>
      </c>
      <c r="AC70" s="36">
        <v>0</v>
      </c>
      <c r="AD70" s="36">
        <v>0</v>
      </c>
      <c r="AE70" s="36">
        <v>0</v>
      </c>
      <c r="AF70" s="36">
        <v>0</v>
      </c>
      <c r="AG70" s="36">
        <v>0</v>
      </c>
      <c r="AH70" s="36">
        <v>0</v>
      </c>
      <c r="AI70" s="36">
        <v>0</v>
      </c>
      <c r="AJ70" s="36">
        <v>0</v>
      </c>
      <c r="AK70" s="36">
        <v>0</v>
      </c>
      <c r="AL70" s="36">
        <v>0</v>
      </c>
      <c r="AM70" s="36">
        <v>0</v>
      </c>
      <c r="AN70" s="36">
        <v>0</v>
      </c>
      <c r="AO70" s="36">
        <v>0</v>
      </c>
      <c r="AP70" s="36">
        <v>0</v>
      </c>
      <c r="AQ70" s="36">
        <v>0</v>
      </c>
      <c r="AR70" s="36">
        <v>0</v>
      </c>
      <c r="AS70" s="36">
        <v>0</v>
      </c>
      <c r="AT70" s="36">
        <v>0</v>
      </c>
      <c r="AU70" s="36">
        <v>0</v>
      </c>
      <c r="AV70" s="36">
        <v>0</v>
      </c>
      <c r="AW70" s="36">
        <v>0</v>
      </c>
      <c r="AX70" s="36">
        <v>0</v>
      </c>
      <c r="AY70" s="36">
        <v>0</v>
      </c>
      <c r="AZ70" s="36">
        <v>0</v>
      </c>
      <c r="BA70" s="36">
        <v>0</v>
      </c>
      <c r="BB70" s="36">
        <v>0</v>
      </c>
      <c r="BC70" s="36">
        <v>0</v>
      </c>
      <c r="BD70" s="36">
        <v>0</v>
      </c>
      <c r="BE70" s="36">
        <v>0</v>
      </c>
      <c r="BF70" s="36">
        <v>0</v>
      </c>
      <c r="BG70" s="36">
        <v>0.137086026</v>
      </c>
      <c r="BH70" s="36">
        <v>0.27404267399999999</v>
      </c>
      <c r="BI70" s="36">
        <v>0</v>
      </c>
      <c r="BJ70" s="36">
        <v>0</v>
      </c>
      <c r="BK70" s="36">
        <v>0</v>
      </c>
      <c r="BL70" s="36">
        <v>0</v>
      </c>
    </row>
    <row r="71" spans="1:64" s="37" customFormat="1" x14ac:dyDescent="0.2">
      <c r="A71" s="34">
        <v>68</v>
      </c>
      <c r="B71" s="34" t="s">
        <v>173</v>
      </c>
      <c r="C71" s="34" t="s">
        <v>177</v>
      </c>
      <c r="D71" s="41">
        <v>4.3129166400000001</v>
      </c>
      <c r="E71" s="36">
        <v>32</v>
      </c>
      <c r="F71" s="36">
        <v>0</v>
      </c>
      <c r="G71" s="36">
        <v>0</v>
      </c>
      <c r="H71" s="36">
        <v>32</v>
      </c>
      <c r="I71" s="36">
        <v>0</v>
      </c>
      <c r="J71" s="36">
        <v>0</v>
      </c>
      <c r="K71" s="36">
        <v>0</v>
      </c>
      <c r="L71" s="36">
        <v>0</v>
      </c>
      <c r="M71" s="36">
        <v>0</v>
      </c>
      <c r="N71" s="36">
        <v>0</v>
      </c>
      <c r="O71" s="36">
        <v>0</v>
      </c>
      <c r="P71" s="36">
        <v>0</v>
      </c>
      <c r="Q71" s="36">
        <v>0</v>
      </c>
      <c r="R71" s="36">
        <v>0</v>
      </c>
      <c r="S71" s="36">
        <v>0</v>
      </c>
      <c r="T71" s="36">
        <v>0</v>
      </c>
      <c r="U71" s="36">
        <v>0</v>
      </c>
      <c r="V71" s="36">
        <v>0</v>
      </c>
      <c r="W71" s="36">
        <v>0</v>
      </c>
      <c r="X71" s="36">
        <v>0</v>
      </c>
      <c r="Y71" s="36">
        <v>0</v>
      </c>
      <c r="Z71" s="36">
        <v>0</v>
      </c>
      <c r="AA71" s="36">
        <v>0</v>
      </c>
      <c r="AB71" s="36">
        <v>0</v>
      </c>
      <c r="AC71" s="36">
        <v>0</v>
      </c>
      <c r="AD71" s="36">
        <v>0</v>
      </c>
      <c r="AE71" s="36">
        <v>0</v>
      </c>
      <c r="AF71" s="36">
        <v>0</v>
      </c>
      <c r="AG71" s="36">
        <v>0</v>
      </c>
      <c r="AH71" s="36">
        <v>0</v>
      </c>
      <c r="AI71" s="36">
        <v>0</v>
      </c>
      <c r="AJ71" s="36">
        <v>0</v>
      </c>
      <c r="AK71" s="36">
        <v>0</v>
      </c>
      <c r="AL71" s="36">
        <v>0</v>
      </c>
      <c r="AM71" s="36">
        <v>0</v>
      </c>
      <c r="AN71" s="36">
        <v>0</v>
      </c>
      <c r="AO71" s="36">
        <v>0</v>
      </c>
      <c r="AP71" s="36">
        <v>0</v>
      </c>
      <c r="AQ71" s="36">
        <v>0</v>
      </c>
      <c r="AR71" s="36">
        <v>0</v>
      </c>
      <c r="AS71" s="36">
        <v>0</v>
      </c>
      <c r="AT71" s="36">
        <v>0</v>
      </c>
      <c r="AU71" s="36">
        <v>0</v>
      </c>
      <c r="AV71" s="36">
        <v>0</v>
      </c>
      <c r="AW71" s="36">
        <v>0</v>
      </c>
      <c r="AX71" s="36">
        <v>0</v>
      </c>
      <c r="AY71" s="36">
        <v>0</v>
      </c>
      <c r="AZ71" s="36">
        <v>0</v>
      </c>
      <c r="BA71" s="36">
        <v>0</v>
      </c>
      <c r="BB71" s="36">
        <v>0</v>
      </c>
      <c r="BC71" s="36">
        <v>0</v>
      </c>
      <c r="BD71" s="36">
        <v>0</v>
      </c>
      <c r="BE71" s="36">
        <v>0</v>
      </c>
      <c r="BF71" s="36">
        <v>0</v>
      </c>
      <c r="BG71" s="36">
        <v>0</v>
      </c>
      <c r="BH71" s="36">
        <v>0</v>
      </c>
      <c r="BI71" s="36">
        <v>0</v>
      </c>
      <c r="BJ71" s="36">
        <v>0</v>
      </c>
      <c r="BK71" s="36">
        <v>0</v>
      </c>
      <c r="BL71" s="36">
        <v>0</v>
      </c>
    </row>
    <row r="72" spans="1:64" s="37" customFormat="1" x14ac:dyDescent="0.2">
      <c r="A72" s="34">
        <v>69</v>
      </c>
      <c r="B72" s="34" t="s">
        <v>173</v>
      </c>
      <c r="C72" s="34" t="s">
        <v>178</v>
      </c>
      <c r="D72" s="41">
        <v>4.3837539019999996</v>
      </c>
      <c r="E72" s="36">
        <v>49</v>
      </c>
      <c r="F72" s="36">
        <v>0</v>
      </c>
      <c r="G72" s="36">
        <v>0</v>
      </c>
      <c r="H72" s="36">
        <v>49</v>
      </c>
      <c r="I72" s="36">
        <v>0</v>
      </c>
      <c r="J72" s="36">
        <v>0</v>
      </c>
      <c r="K72" s="36">
        <v>0</v>
      </c>
      <c r="L72" s="36">
        <v>0</v>
      </c>
      <c r="M72" s="36">
        <v>0</v>
      </c>
      <c r="N72" s="36">
        <v>0</v>
      </c>
      <c r="O72" s="36">
        <v>0</v>
      </c>
      <c r="P72" s="36">
        <v>0</v>
      </c>
      <c r="Q72" s="36">
        <v>0</v>
      </c>
      <c r="R72" s="36">
        <v>0</v>
      </c>
      <c r="S72" s="36">
        <v>0</v>
      </c>
      <c r="T72" s="36">
        <v>0</v>
      </c>
      <c r="U72" s="36">
        <v>0</v>
      </c>
      <c r="V72" s="36">
        <v>0</v>
      </c>
      <c r="W72" s="36">
        <v>0</v>
      </c>
      <c r="X72" s="36">
        <v>0</v>
      </c>
      <c r="Y72" s="36">
        <v>0</v>
      </c>
      <c r="Z72" s="36">
        <v>0</v>
      </c>
      <c r="AA72" s="36">
        <v>0</v>
      </c>
      <c r="AB72" s="36">
        <v>0</v>
      </c>
      <c r="AC72" s="36">
        <v>0</v>
      </c>
      <c r="AD72" s="36">
        <v>0</v>
      </c>
      <c r="AE72" s="36">
        <v>0</v>
      </c>
      <c r="AF72" s="36">
        <v>0</v>
      </c>
      <c r="AG72" s="36">
        <v>0</v>
      </c>
      <c r="AH72" s="36">
        <v>0</v>
      </c>
      <c r="AI72" s="36">
        <v>0</v>
      </c>
      <c r="AJ72" s="36">
        <v>0</v>
      </c>
      <c r="AK72" s="36">
        <v>0</v>
      </c>
      <c r="AL72" s="36">
        <v>0</v>
      </c>
      <c r="AM72" s="36">
        <v>0</v>
      </c>
      <c r="AN72" s="36">
        <v>0</v>
      </c>
      <c r="AO72" s="36">
        <v>0</v>
      </c>
      <c r="AP72" s="36">
        <v>0</v>
      </c>
      <c r="AQ72" s="36">
        <v>0</v>
      </c>
      <c r="AR72" s="36">
        <v>0</v>
      </c>
      <c r="AS72" s="36">
        <v>0</v>
      </c>
      <c r="AT72" s="36">
        <v>0</v>
      </c>
      <c r="AU72" s="36">
        <v>0</v>
      </c>
      <c r="AV72" s="36">
        <v>0</v>
      </c>
      <c r="AW72" s="36">
        <v>0</v>
      </c>
      <c r="AX72" s="36">
        <v>0</v>
      </c>
      <c r="AY72" s="36">
        <v>0</v>
      </c>
      <c r="AZ72" s="36">
        <v>0</v>
      </c>
      <c r="BA72" s="36">
        <v>0</v>
      </c>
      <c r="BB72" s="36">
        <v>0</v>
      </c>
      <c r="BC72" s="36">
        <v>0</v>
      </c>
      <c r="BD72" s="36">
        <v>0</v>
      </c>
      <c r="BE72" s="36">
        <v>0</v>
      </c>
      <c r="BF72" s="36">
        <v>0</v>
      </c>
      <c r="BG72" s="36">
        <v>0</v>
      </c>
      <c r="BH72" s="36">
        <v>0</v>
      </c>
      <c r="BI72" s="36">
        <v>0</v>
      </c>
      <c r="BJ72" s="36">
        <v>0</v>
      </c>
      <c r="BK72" s="36">
        <v>0</v>
      </c>
      <c r="BL72" s="36">
        <v>0</v>
      </c>
    </row>
    <row r="73" spans="1:64" s="37" customFormat="1" x14ac:dyDescent="0.2">
      <c r="A73" s="34">
        <v>70</v>
      </c>
      <c r="B73" s="34" t="s">
        <v>173</v>
      </c>
      <c r="C73" s="34" t="s">
        <v>179</v>
      </c>
      <c r="D73" s="41">
        <v>4.703905303</v>
      </c>
      <c r="E73" s="36">
        <v>72</v>
      </c>
      <c r="F73" s="36">
        <v>0</v>
      </c>
      <c r="G73" s="36">
        <v>0</v>
      </c>
      <c r="H73" s="36">
        <v>72</v>
      </c>
      <c r="I73" s="36">
        <v>0</v>
      </c>
      <c r="J73" s="36">
        <v>0</v>
      </c>
      <c r="K73" s="36">
        <v>0</v>
      </c>
      <c r="L73" s="36">
        <v>0</v>
      </c>
      <c r="M73" s="36">
        <v>0</v>
      </c>
      <c r="N73" s="36">
        <v>0</v>
      </c>
      <c r="O73" s="36">
        <v>0</v>
      </c>
      <c r="P73" s="36">
        <v>0</v>
      </c>
      <c r="Q73" s="36">
        <v>0</v>
      </c>
      <c r="R73" s="36">
        <v>0</v>
      </c>
      <c r="S73" s="36">
        <v>0</v>
      </c>
      <c r="T73" s="36">
        <v>0</v>
      </c>
      <c r="U73" s="36">
        <v>0</v>
      </c>
      <c r="V73" s="36">
        <v>0</v>
      </c>
      <c r="W73" s="36">
        <v>0</v>
      </c>
      <c r="X73" s="36">
        <v>0</v>
      </c>
      <c r="Y73" s="36">
        <v>0</v>
      </c>
      <c r="Z73" s="36">
        <v>0</v>
      </c>
      <c r="AA73" s="36">
        <v>0</v>
      </c>
      <c r="AB73" s="36">
        <v>0</v>
      </c>
      <c r="AC73" s="36">
        <v>0</v>
      </c>
      <c r="AD73" s="36">
        <v>0</v>
      </c>
      <c r="AE73" s="36">
        <v>0</v>
      </c>
      <c r="AF73" s="36">
        <v>0</v>
      </c>
      <c r="AG73" s="36">
        <v>0</v>
      </c>
      <c r="AH73" s="36">
        <v>0</v>
      </c>
      <c r="AI73" s="36">
        <v>0</v>
      </c>
      <c r="AJ73" s="36">
        <v>0</v>
      </c>
      <c r="AK73" s="36">
        <v>0</v>
      </c>
      <c r="AL73" s="36">
        <v>0</v>
      </c>
      <c r="AM73" s="36">
        <v>0</v>
      </c>
      <c r="AN73" s="36">
        <v>0</v>
      </c>
      <c r="AO73" s="36">
        <v>0</v>
      </c>
      <c r="AP73" s="36">
        <v>0</v>
      </c>
      <c r="AQ73" s="36">
        <v>0</v>
      </c>
      <c r="AR73" s="36">
        <v>0</v>
      </c>
      <c r="AS73" s="36">
        <v>0</v>
      </c>
      <c r="AT73" s="36">
        <v>0</v>
      </c>
      <c r="AU73" s="36">
        <v>0</v>
      </c>
      <c r="AV73" s="36">
        <v>0</v>
      </c>
      <c r="AW73" s="36">
        <v>0</v>
      </c>
      <c r="AX73" s="36">
        <v>0</v>
      </c>
      <c r="AY73" s="36">
        <v>0</v>
      </c>
      <c r="AZ73" s="36">
        <v>0</v>
      </c>
      <c r="BA73" s="36">
        <v>0</v>
      </c>
      <c r="BB73" s="36">
        <v>3.7472152000000002E-2</v>
      </c>
      <c r="BC73" s="36">
        <v>0.83964255799999998</v>
      </c>
      <c r="BD73" s="36">
        <v>1.8747449009999999</v>
      </c>
      <c r="BE73" s="36">
        <v>9.5268179999999994E-3</v>
      </c>
      <c r="BF73" s="36">
        <v>1.9053635999999999E-2</v>
      </c>
      <c r="BG73" s="36">
        <v>7.5346958000000006E-2</v>
      </c>
      <c r="BH73" s="36">
        <v>0.33059357700000003</v>
      </c>
      <c r="BI73" s="36">
        <v>0</v>
      </c>
      <c r="BJ73" s="36">
        <v>0</v>
      </c>
      <c r="BK73" s="36">
        <v>0</v>
      </c>
      <c r="BL73" s="36">
        <v>0</v>
      </c>
    </row>
    <row r="74" spans="1:64" s="37" customFormat="1" x14ac:dyDescent="0.2">
      <c r="A74" s="34">
        <v>71</v>
      </c>
      <c r="B74" s="34" t="s">
        <v>181</v>
      </c>
      <c r="C74" s="34" t="s">
        <v>180</v>
      </c>
      <c r="D74" s="41" t="s">
        <v>339</v>
      </c>
      <c r="E74" s="36" t="s">
        <v>339</v>
      </c>
      <c r="F74" s="36" t="s">
        <v>339</v>
      </c>
      <c r="G74" s="36" t="s">
        <v>339</v>
      </c>
      <c r="H74" s="36" t="s">
        <v>339</v>
      </c>
      <c r="I74" s="36" t="s">
        <v>339</v>
      </c>
      <c r="J74" s="36" t="s">
        <v>339</v>
      </c>
      <c r="K74" s="36" t="s">
        <v>339</v>
      </c>
      <c r="L74" s="36" t="s">
        <v>339</v>
      </c>
      <c r="M74" s="36" t="s">
        <v>339</v>
      </c>
      <c r="N74" s="36" t="s">
        <v>339</v>
      </c>
      <c r="O74" s="36" t="s">
        <v>339</v>
      </c>
      <c r="P74" s="36" t="s">
        <v>339</v>
      </c>
      <c r="Q74" s="36" t="s">
        <v>339</v>
      </c>
      <c r="R74" s="36" t="s">
        <v>339</v>
      </c>
      <c r="S74" s="36" t="s">
        <v>339</v>
      </c>
      <c r="T74" s="36" t="s">
        <v>339</v>
      </c>
      <c r="U74" s="36" t="s">
        <v>339</v>
      </c>
      <c r="V74" s="36" t="s">
        <v>339</v>
      </c>
      <c r="W74" s="36" t="s">
        <v>339</v>
      </c>
      <c r="X74" s="36" t="s">
        <v>339</v>
      </c>
      <c r="Y74" s="36" t="s">
        <v>339</v>
      </c>
      <c r="Z74" s="36" t="s">
        <v>339</v>
      </c>
      <c r="AA74" s="36" t="s">
        <v>339</v>
      </c>
      <c r="AB74" s="36" t="s">
        <v>339</v>
      </c>
      <c r="AC74" s="36" t="s">
        <v>339</v>
      </c>
      <c r="AD74" s="36" t="s">
        <v>339</v>
      </c>
      <c r="AE74" s="36" t="s">
        <v>339</v>
      </c>
      <c r="AF74" s="36" t="s">
        <v>339</v>
      </c>
      <c r="AG74" s="36" t="s">
        <v>339</v>
      </c>
      <c r="AH74" s="36" t="s">
        <v>339</v>
      </c>
      <c r="AI74" s="36" t="s">
        <v>339</v>
      </c>
      <c r="AJ74" s="36" t="s">
        <v>339</v>
      </c>
      <c r="AK74" s="36" t="s">
        <v>339</v>
      </c>
      <c r="AL74" s="36" t="s">
        <v>339</v>
      </c>
      <c r="AM74" s="36" t="s">
        <v>339</v>
      </c>
      <c r="AN74" s="36" t="s">
        <v>339</v>
      </c>
      <c r="AO74" s="36" t="s">
        <v>339</v>
      </c>
      <c r="AP74" s="36" t="s">
        <v>339</v>
      </c>
      <c r="AQ74" s="36" t="s">
        <v>339</v>
      </c>
      <c r="AR74" s="36" t="s">
        <v>339</v>
      </c>
      <c r="AS74" s="36" t="s">
        <v>339</v>
      </c>
      <c r="AT74" s="36" t="s">
        <v>339</v>
      </c>
      <c r="AU74" s="36" t="s">
        <v>339</v>
      </c>
      <c r="AV74" s="36" t="s">
        <v>339</v>
      </c>
      <c r="AW74" s="36" t="s">
        <v>339</v>
      </c>
      <c r="AX74" s="36" t="s">
        <v>339</v>
      </c>
      <c r="AY74" s="36" t="s">
        <v>339</v>
      </c>
      <c r="AZ74" s="36" t="s">
        <v>339</v>
      </c>
      <c r="BA74" s="36" t="s">
        <v>339</v>
      </c>
      <c r="BB74" s="36" t="s">
        <v>339</v>
      </c>
      <c r="BC74" s="36" t="s">
        <v>339</v>
      </c>
      <c r="BD74" s="36" t="s">
        <v>339</v>
      </c>
      <c r="BE74" s="36" t="s">
        <v>339</v>
      </c>
      <c r="BF74" s="36" t="s">
        <v>339</v>
      </c>
      <c r="BG74" s="36" t="s">
        <v>339</v>
      </c>
      <c r="BH74" s="36" t="s">
        <v>339</v>
      </c>
      <c r="BI74" s="36" t="s">
        <v>339</v>
      </c>
      <c r="BJ74" s="36" t="s">
        <v>339</v>
      </c>
      <c r="BK74" s="36" t="s">
        <v>339</v>
      </c>
      <c r="BL74" s="36" t="s">
        <v>339</v>
      </c>
    </row>
    <row r="75" spans="1:64" s="37" customFormat="1" x14ac:dyDescent="0.2">
      <c r="A75" s="34">
        <v>72</v>
      </c>
      <c r="B75" s="34" t="s">
        <v>181</v>
      </c>
      <c r="C75" s="34" t="s">
        <v>182</v>
      </c>
      <c r="D75" s="41" t="s">
        <v>339</v>
      </c>
      <c r="E75" s="36" t="s">
        <v>339</v>
      </c>
      <c r="F75" s="36" t="s">
        <v>339</v>
      </c>
      <c r="G75" s="36" t="s">
        <v>339</v>
      </c>
      <c r="H75" s="36" t="s">
        <v>339</v>
      </c>
      <c r="I75" s="36" t="s">
        <v>339</v>
      </c>
      <c r="J75" s="36" t="s">
        <v>339</v>
      </c>
      <c r="K75" s="36" t="s">
        <v>339</v>
      </c>
      <c r="L75" s="36" t="s">
        <v>339</v>
      </c>
      <c r="M75" s="36" t="s">
        <v>339</v>
      </c>
      <c r="N75" s="36" t="s">
        <v>339</v>
      </c>
      <c r="O75" s="36" t="s">
        <v>339</v>
      </c>
      <c r="P75" s="36" t="s">
        <v>339</v>
      </c>
      <c r="Q75" s="36" t="s">
        <v>339</v>
      </c>
      <c r="R75" s="36" t="s">
        <v>339</v>
      </c>
      <c r="S75" s="36" t="s">
        <v>339</v>
      </c>
      <c r="T75" s="36" t="s">
        <v>339</v>
      </c>
      <c r="U75" s="36" t="s">
        <v>339</v>
      </c>
      <c r="V75" s="36" t="s">
        <v>339</v>
      </c>
      <c r="W75" s="36" t="s">
        <v>339</v>
      </c>
      <c r="X75" s="36" t="s">
        <v>339</v>
      </c>
      <c r="Y75" s="36" t="s">
        <v>339</v>
      </c>
      <c r="Z75" s="36" t="s">
        <v>339</v>
      </c>
      <c r="AA75" s="36" t="s">
        <v>339</v>
      </c>
      <c r="AB75" s="36" t="s">
        <v>339</v>
      </c>
      <c r="AC75" s="36" t="s">
        <v>339</v>
      </c>
      <c r="AD75" s="36" t="s">
        <v>339</v>
      </c>
      <c r="AE75" s="36" t="s">
        <v>339</v>
      </c>
      <c r="AF75" s="36" t="s">
        <v>339</v>
      </c>
      <c r="AG75" s="36" t="s">
        <v>339</v>
      </c>
      <c r="AH75" s="36" t="s">
        <v>339</v>
      </c>
      <c r="AI75" s="36" t="s">
        <v>339</v>
      </c>
      <c r="AJ75" s="36" t="s">
        <v>339</v>
      </c>
      <c r="AK75" s="36" t="s">
        <v>339</v>
      </c>
      <c r="AL75" s="36" t="s">
        <v>339</v>
      </c>
      <c r="AM75" s="36" t="s">
        <v>339</v>
      </c>
      <c r="AN75" s="36" t="s">
        <v>339</v>
      </c>
      <c r="AO75" s="36" t="s">
        <v>339</v>
      </c>
      <c r="AP75" s="36" t="s">
        <v>339</v>
      </c>
      <c r="AQ75" s="36" t="s">
        <v>339</v>
      </c>
      <c r="AR75" s="36" t="s">
        <v>339</v>
      </c>
      <c r="AS75" s="36" t="s">
        <v>339</v>
      </c>
      <c r="AT75" s="36" t="s">
        <v>339</v>
      </c>
      <c r="AU75" s="36" t="s">
        <v>339</v>
      </c>
      <c r="AV75" s="36" t="s">
        <v>339</v>
      </c>
      <c r="AW75" s="36" t="s">
        <v>339</v>
      </c>
      <c r="AX75" s="36" t="s">
        <v>339</v>
      </c>
      <c r="AY75" s="36" t="s">
        <v>339</v>
      </c>
      <c r="AZ75" s="36" t="s">
        <v>339</v>
      </c>
      <c r="BA75" s="36" t="s">
        <v>339</v>
      </c>
      <c r="BB75" s="36" t="s">
        <v>339</v>
      </c>
      <c r="BC75" s="36" t="s">
        <v>339</v>
      </c>
      <c r="BD75" s="36" t="s">
        <v>339</v>
      </c>
      <c r="BE75" s="36" t="s">
        <v>339</v>
      </c>
      <c r="BF75" s="36" t="s">
        <v>339</v>
      </c>
      <c r="BG75" s="36" t="s">
        <v>339</v>
      </c>
      <c r="BH75" s="36" t="s">
        <v>339</v>
      </c>
      <c r="BI75" s="36" t="s">
        <v>339</v>
      </c>
      <c r="BJ75" s="36" t="s">
        <v>339</v>
      </c>
      <c r="BK75" s="36" t="s">
        <v>339</v>
      </c>
      <c r="BL75" s="36" t="s">
        <v>339</v>
      </c>
    </row>
    <row r="76" spans="1:64" s="37" customFormat="1" x14ac:dyDescent="0.2">
      <c r="A76" s="34">
        <v>73</v>
      </c>
      <c r="B76" s="34" t="s">
        <v>181</v>
      </c>
      <c r="C76" s="34" t="s">
        <v>183</v>
      </c>
      <c r="D76" s="41" t="s">
        <v>339</v>
      </c>
      <c r="E76" s="36" t="s">
        <v>339</v>
      </c>
      <c r="F76" s="36" t="s">
        <v>339</v>
      </c>
      <c r="G76" s="36" t="s">
        <v>339</v>
      </c>
      <c r="H76" s="36" t="s">
        <v>339</v>
      </c>
      <c r="I76" s="36" t="s">
        <v>339</v>
      </c>
      <c r="J76" s="36" t="s">
        <v>339</v>
      </c>
      <c r="K76" s="36" t="s">
        <v>339</v>
      </c>
      <c r="L76" s="36" t="s">
        <v>339</v>
      </c>
      <c r="M76" s="36" t="s">
        <v>339</v>
      </c>
      <c r="N76" s="36" t="s">
        <v>339</v>
      </c>
      <c r="O76" s="36" t="s">
        <v>339</v>
      </c>
      <c r="P76" s="36" t="s">
        <v>339</v>
      </c>
      <c r="Q76" s="36" t="s">
        <v>339</v>
      </c>
      <c r="R76" s="36" t="s">
        <v>339</v>
      </c>
      <c r="S76" s="36" t="s">
        <v>339</v>
      </c>
      <c r="T76" s="36" t="s">
        <v>339</v>
      </c>
      <c r="U76" s="36" t="s">
        <v>339</v>
      </c>
      <c r="V76" s="36" t="s">
        <v>339</v>
      </c>
      <c r="W76" s="36" t="s">
        <v>339</v>
      </c>
      <c r="X76" s="36" t="s">
        <v>339</v>
      </c>
      <c r="Y76" s="36" t="s">
        <v>339</v>
      </c>
      <c r="Z76" s="36" t="s">
        <v>339</v>
      </c>
      <c r="AA76" s="36" t="s">
        <v>339</v>
      </c>
      <c r="AB76" s="36" t="s">
        <v>339</v>
      </c>
      <c r="AC76" s="36" t="s">
        <v>339</v>
      </c>
      <c r="AD76" s="36" t="s">
        <v>339</v>
      </c>
      <c r="AE76" s="36" t="s">
        <v>339</v>
      </c>
      <c r="AF76" s="36" t="s">
        <v>339</v>
      </c>
      <c r="AG76" s="36" t="s">
        <v>339</v>
      </c>
      <c r="AH76" s="36" t="s">
        <v>339</v>
      </c>
      <c r="AI76" s="36" t="s">
        <v>339</v>
      </c>
      <c r="AJ76" s="36" t="s">
        <v>339</v>
      </c>
      <c r="AK76" s="36" t="s">
        <v>339</v>
      </c>
      <c r="AL76" s="36" t="s">
        <v>339</v>
      </c>
      <c r="AM76" s="36" t="s">
        <v>339</v>
      </c>
      <c r="AN76" s="36" t="s">
        <v>339</v>
      </c>
      <c r="AO76" s="36" t="s">
        <v>339</v>
      </c>
      <c r="AP76" s="36" t="s">
        <v>339</v>
      </c>
      <c r="AQ76" s="36" t="s">
        <v>339</v>
      </c>
      <c r="AR76" s="36" t="s">
        <v>339</v>
      </c>
      <c r="AS76" s="36" t="s">
        <v>339</v>
      </c>
      <c r="AT76" s="36" t="s">
        <v>339</v>
      </c>
      <c r="AU76" s="36" t="s">
        <v>339</v>
      </c>
      <c r="AV76" s="36" t="s">
        <v>339</v>
      </c>
      <c r="AW76" s="36" t="s">
        <v>339</v>
      </c>
      <c r="AX76" s="36" t="s">
        <v>339</v>
      </c>
      <c r="AY76" s="36" t="s">
        <v>339</v>
      </c>
      <c r="AZ76" s="36" t="s">
        <v>339</v>
      </c>
      <c r="BA76" s="36" t="s">
        <v>339</v>
      </c>
      <c r="BB76" s="36" t="s">
        <v>339</v>
      </c>
      <c r="BC76" s="36" t="s">
        <v>339</v>
      </c>
      <c r="BD76" s="36" t="s">
        <v>339</v>
      </c>
      <c r="BE76" s="36" t="s">
        <v>339</v>
      </c>
      <c r="BF76" s="36" t="s">
        <v>339</v>
      </c>
      <c r="BG76" s="36" t="s">
        <v>339</v>
      </c>
      <c r="BH76" s="36" t="s">
        <v>339</v>
      </c>
      <c r="BI76" s="36" t="s">
        <v>339</v>
      </c>
      <c r="BJ76" s="36" t="s">
        <v>339</v>
      </c>
      <c r="BK76" s="36" t="s">
        <v>339</v>
      </c>
      <c r="BL76" s="36" t="s">
        <v>339</v>
      </c>
    </row>
    <row r="77" spans="1:64" s="37" customFormat="1" x14ac:dyDescent="0.2">
      <c r="A77" s="34">
        <v>74</v>
      </c>
      <c r="B77" s="34" t="s">
        <v>181</v>
      </c>
      <c r="C77" s="34" t="s">
        <v>184</v>
      </c>
      <c r="D77" s="41" t="s">
        <v>339</v>
      </c>
      <c r="E77" s="36" t="s">
        <v>339</v>
      </c>
      <c r="F77" s="36" t="s">
        <v>339</v>
      </c>
      <c r="G77" s="36" t="s">
        <v>339</v>
      </c>
      <c r="H77" s="36" t="s">
        <v>339</v>
      </c>
      <c r="I77" s="36" t="s">
        <v>339</v>
      </c>
      <c r="J77" s="36" t="s">
        <v>339</v>
      </c>
      <c r="K77" s="36" t="s">
        <v>339</v>
      </c>
      <c r="L77" s="36" t="s">
        <v>339</v>
      </c>
      <c r="M77" s="36" t="s">
        <v>339</v>
      </c>
      <c r="N77" s="36" t="s">
        <v>339</v>
      </c>
      <c r="O77" s="36" t="s">
        <v>339</v>
      </c>
      <c r="P77" s="36" t="s">
        <v>339</v>
      </c>
      <c r="Q77" s="36" t="s">
        <v>339</v>
      </c>
      <c r="R77" s="36" t="s">
        <v>339</v>
      </c>
      <c r="S77" s="36" t="s">
        <v>339</v>
      </c>
      <c r="T77" s="36" t="s">
        <v>339</v>
      </c>
      <c r="U77" s="36" t="s">
        <v>339</v>
      </c>
      <c r="V77" s="36" t="s">
        <v>339</v>
      </c>
      <c r="W77" s="36" t="s">
        <v>339</v>
      </c>
      <c r="X77" s="36" t="s">
        <v>339</v>
      </c>
      <c r="Y77" s="36" t="s">
        <v>339</v>
      </c>
      <c r="Z77" s="36" t="s">
        <v>339</v>
      </c>
      <c r="AA77" s="36" t="s">
        <v>339</v>
      </c>
      <c r="AB77" s="36" t="s">
        <v>339</v>
      </c>
      <c r="AC77" s="36" t="s">
        <v>339</v>
      </c>
      <c r="AD77" s="36" t="s">
        <v>339</v>
      </c>
      <c r="AE77" s="36" t="s">
        <v>339</v>
      </c>
      <c r="AF77" s="36" t="s">
        <v>339</v>
      </c>
      <c r="AG77" s="36" t="s">
        <v>339</v>
      </c>
      <c r="AH77" s="36" t="s">
        <v>339</v>
      </c>
      <c r="AI77" s="36" t="s">
        <v>339</v>
      </c>
      <c r="AJ77" s="36" t="s">
        <v>339</v>
      </c>
      <c r="AK77" s="36" t="s">
        <v>339</v>
      </c>
      <c r="AL77" s="36" t="s">
        <v>339</v>
      </c>
      <c r="AM77" s="36" t="s">
        <v>339</v>
      </c>
      <c r="AN77" s="36" t="s">
        <v>339</v>
      </c>
      <c r="AO77" s="36" t="s">
        <v>339</v>
      </c>
      <c r="AP77" s="36" t="s">
        <v>339</v>
      </c>
      <c r="AQ77" s="36" t="s">
        <v>339</v>
      </c>
      <c r="AR77" s="36" t="s">
        <v>339</v>
      </c>
      <c r="AS77" s="36" t="s">
        <v>339</v>
      </c>
      <c r="AT77" s="36" t="s">
        <v>339</v>
      </c>
      <c r="AU77" s="36" t="s">
        <v>339</v>
      </c>
      <c r="AV77" s="36" t="s">
        <v>339</v>
      </c>
      <c r="AW77" s="36" t="s">
        <v>339</v>
      </c>
      <c r="AX77" s="36" t="s">
        <v>339</v>
      </c>
      <c r="AY77" s="36" t="s">
        <v>339</v>
      </c>
      <c r="AZ77" s="36" t="s">
        <v>339</v>
      </c>
      <c r="BA77" s="36" t="s">
        <v>339</v>
      </c>
      <c r="BB77" s="36" t="s">
        <v>339</v>
      </c>
      <c r="BC77" s="36" t="s">
        <v>339</v>
      </c>
      <c r="BD77" s="36" t="s">
        <v>339</v>
      </c>
      <c r="BE77" s="36" t="s">
        <v>339</v>
      </c>
      <c r="BF77" s="36" t="s">
        <v>339</v>
      </c>
      <c r="BG77" s="36" t="s">
        <v>339</v>
      </c>
      <c r="BH77" s="36" t="s">
        <v>339</v>
      </c>
      <c r="BI77" s="36" t="s">
        <v>339</v>
      </c>
      <c r="BJ77" s="36" t="s">
        <v>339</v>
      </c>
      <c r="BK77" s="36" t="s">
        <v>339</v>
      </c>
      <c r="BL77" s="36" t="s">
        <v>339</v>
      </c>
    </row>
    <row r="78" spans="1:64" s="37" customFormat="1" x14ac:dyDescent="0.2">
      <c r="A78" s="34">
        <v>75</v>
      </c>
      <c r="B78" s="34" t="s">
        <v>181</v>
      </c>
      <c r="C78" s="34" t="s">
        <v>185</v>
      </c>
      <c r="D78" s="41" t="s">
        <v>339</v>
      </c>
      <c r="E78" s="36" t="s">
        <v>339</v>
      </c>
      <c r="F78" s="36" t="s">
        <v>339</v>
      </c>
      <c r="G78" s="36" t="s">
        <v>339</v>
      </c>
      <c r="H78" s="36" t="s">
        <v>339</v>
      </c>
      <c r="I78" s="36" t="s">
        <v>339</v>
      </c>
      <c r="J78" s="36" t="s">
        <v>339</v>
      </c>
      <c r="K78" s="36" t="s">
        <v>339</v>
      </c>
      <c r="L78" s="36" t="s">
        <v>339</v>
      </c>
      <c r="M78" s="36" t="s">
        <v>339</v>
      </c>
      <c r="N78" s="36" t="s">
        <v>339</v>
      </c>
      <c r="O78" s="36" t="s">
        <v>339</v>
      </c>
      <c r="P78" s="36" t="s">
        <v>339</v>
      </c>
      <c r="Q78" s="36" t="s">
        <v>339</v>
      </c>
      <c r="R78" s="36" t="s">
        <v>339</v>
      </c>
      <c r="S78" s="36" t="s">
        <v>339</v>
      </c>
      <c r="T78" s="36" t="s">
        <v>339</v>
      </c>
      <c r="U78" s="36" t="s">
        <v>339</v>
      </c>
      <c r="V78" s="36" t="s">
        <v>339</v>
      </c>
      <c r="W78" s="36" t="s">
        <v>339</v>
      </c>
      <c r="X78" s="36" t="s">
        <v>339</v>
      </c>
      <c r="Y78" s="36" t="s">
        <v>339</v>
      </c>
      <c r="Z78" s="36" t="s">
        <v>339</v>
      </c>
      <c r="AA78" s="36" t="s">
        <v>339</v>
      </c>
      <c r="AB78" s="36" t="s">
        <v>339</v>
      </c>
      <c r="AC78" s="36" t="s">
        <v>339</v>
      </c>
      <c r="AD78" s="36" t="s">
        <v>339</v>
      </c>
      <c r="AE78" s="36" t="s">
        <v>339</v>
      </c>
      <c r="AF78" s="36" t="s">
        <v>339</v>
      </c>
      <c r="AG78" s="36" t="s">
        <v>339</v>
      </c>
      <c r="AH78" s="36" t="s">
        <v>339</v>
      </c>
      <c r="AI78" s="36" t="s">
        <v>339</v>
      </c>
      <c r="AJ78" s="36" t="s">
        <v>339</v>
      </c>
      <c r="AK78" s="36" t="s">
        <v>339</v>
      </c>
      <c r="AL78" s="36" t="s">
        <v>339</v>
      </c>
      <c r="AM78" s="36" t="s">
        <v>339</v>
      </c>
      <c r="AN78" s="36" t="s">
        <v>339</v>
      </c>
      <c r="AO78" s="36" t="s">
        <v>339</v>
      </c>
      <c r="AP78" s="36" t="s">
        <v>339</v>
      </c>
      <c r="AQ78" s="36" t="s">
        <v>339</v>
      </c>
      <c r="AR78" s="36" t="s">
        <v>339</v>
      </c>
      <c r="AS78" s="36" t="s">
        <v>339</v>
      </c>
      <c r="AT78" s="36" t="s">
        <v>339</v>
      </c>
      <c r="AU78" s="36" t="s">
        <v>339</v>
      </c>
      <c r="AV78" s="36" t="s">
        <v>339</v>
      </c>
      <c r="AW78" s="36" t="s">
        <v>339</v>
      </c>
      <c r="AX78" s="36" t="s">
        <v>339</v>
      </c>
      <c r="AY78" s="36" t="s">
        <v>339</v>
      </c>
      <c r="AZ78" s="36" t="s">
        <v>339</v>
      </c>
      <c r="BA78" s="36" t="s">
        <v>339</v>
      </c>
      <c r="BB78" s="36" t="s">
        <v>339</v>
      </c>
      <c r="BC78" s="36" t="s">
        <v>339</v>
      </c>
      <c r="BD78" s="36" t="s">
        <v>339</v>
      </c>
      <c r="BE78" s="36" t="s">
        <v>339</v>
      </c>
      <c r="BF78" s="36" t="s">
        <v>339</v>
      </c>
      <c r="BG78" s="36" t="s">
        <v>339</v>
      </c>
      <c r="BH78" s="36" t="s">
        <v>339</v>
      </c>
      <c r="BI78" s="36" t="s">
        <v>339</v>
      </c>
      <c r="BJ78" s="36" t="s">
        <v>339</v>
      </c>
      <c r="BK78" s="36" t="s">
        <v>339</v>
      </c>
      <c r="BL78" s="36" t="s">
        <v>339</v>
      </c>
    </row>
    <row r="79" spans="1:64" s="37" customFormat="1" x14ac:dyDescent="0.2">
      <c r="A79" s="34">
        <v>76</v>
      </c>
      <c r="B79" s="34" t="s">
        <v>181</v>
      </c>
      <c r="C79" s="34" t="s">
        <v>186</v>
      </c>
      <c r="D79" s="41" t="s">
        <v>339</v>
      </c>
      <c r="E79" s="36" t="s">
        <v>339</v>
      </c>
      <c r="F79" s="36" t="s">
        <v>339</v>
      </c>
      <c r="G79" s="36" t="s">
        <v>339</v>
      </c>
      <c r="H79" s="36" t="s">
        <v>339</v>
      </c>
      <c r="I79" s="36" t="s">
        <v>339</v>
      </c>
      <c r="J79" s="36" t="s">
        <v>339</v>
      </c>
      <c r="K79" s="36" t="s">
        <v>339</v>
      </c>
      <c r="L79" s="36" t="s">
        <v>339</v>
      </c>
      <c r="M79" s="36" t="s">
        <v>339</v>
      </c>
      <c r="N79" s="36" t="s">
        <v>339</v>
      </c>
      <c r="O79" s="36" t="s">
        <v>339</v>
      </c>
      <c r="P79" s="36" t="s">
        <v>339</v>
      </c>
      <c r="Q79" s="36" t="s">
        <v>339</v>
      </c>
      <c r="R79" s="36" t="s">
        <v>339</v>
      </c>
      <c r="S79" s="36" t="s">
        <v>339</v>
      </c>
      <c r="T79" s="36" t="s">
        <v>339</v>
      </c>
      <c r="U79" s="36" t="s">
        <v>339</v>
      </c>
      <c r="V79" s="36" t="s">
        <v>339</v>
      </c>
      <c r="W79" s="36" t="s">
        <v>339</v>
      </c>
      <c r="X79" s="36" t="s">
        <v>339</v>
      </c>
      <c r="Y79" s="36" t="s">
        <v>339</v>
      </c>
      <c r="Z79" s="36" t="s">
        <v>339</v>
      </c>
      <c r="AA79" s="36" t="s">
        <v>339</v>
      </c>
      <c r="AB79" s="36" t="s">
        <v>339</v>
      </c>
      <c r="AC79" s="36" t="s">
        <v>339</v>
      </c>
      <c r="AD79" s="36" t="s">
        <v>339</v>
      </c>
      <c r="AE79" s="36" t="s">
        <v>339</v>
      </c>
      <c r="AF79" s="36" t="s">
        <v>339</v>
      </c>
      <c r="AG79" s="36" t="s">
        <v>339</v>
      </c>
      <c r="AH79" s="36" t="s">
        <v>339</v>
      </c>
      <c r="AI79" s="36" t="s">
        <v>339</v>
      </c>
      <c r="AJ79" s="36" t="s">
        <v>339</v>
      </c>
      <c r="AK79" s="36" t="s">
        <v>339</v>
      </c>
      <c r="AL79" s="36" t="s">
        <v>339</v>
      </c>
      <c r="AM79" s="36" t="s">
        <v>339</v>
      </c>
      <c r="AN79" s="36" t="s">
        <v>339</v>
      </c>
      <c r="AO79" s="36" t="s">
        <v>339</v>
      </c>
      <c r="AP79" s="36" t="s">
        <v>339</v>
      </c>
      <c r="AQ79" s="36" t="s">
        <v>339</v>
      </c>
      <c r="AR79" s="36" t="s">
        <v>339</v>
      </c>
      <c r="AS79" s="36" t="s">
        <v>339</v>
      </c>
      <c r="AT79" s="36" t="s">
        <v>339</v>
      </c>
      <c r="AU79" s="36" t="s">
        <v>339</v>
      </c>
      <c r="AV79" s="36" t="s">
        <v>339</v>
      </c>
      <c r="AW79" s="36" t="s">
        <v>339</v>
      </c>
      <c r="AX79" s="36" t="s">
        <v>339</v>
      </c>
      <c r="AY79" s="36" t="s">
        <v>339</v>
      </c>
      <c r="AZ79" s="36" t="s">
        <v>339</v>
      </c>
      <c r="BA79" s="36" t="s">
        <v>339</v>
      </c>
      <c r="BB79" s="36" t="s">
        <v>339</v>
      </c>
      <c r="BC79" s="36" t="s">
        <v>339</v>
      </c>
      <c r="BD79" s="36" t="s">
        <v>339</v>
      </c>
      <c r="BE79" s="36" t="s">
        <v>339</v>
      </c>
      <c r="BF79" s="36" t="s">
        <v>339</v>
      </c>
      <c r="BG79" s="36" t="s">
        <v>339</v>
      </c>
      <c r="BH79" s="36" t="s">
        <v>339</v>
      </c>
      <c r="BI79" s="36" t="s">
        <v>339</v>
      </c>
      <c r="BJ79" s="36" t="s">
        <v>339</v>
      </c>
      <c r="BK79" s="36" t="s">
        <v>339</v>
      </c>
      <c r="BL79" s="36" t="s">
        <v>339</v>
      </c>
    </row>
    <row r="80" spans="1:64" s="37" customFormat="1" x14ac:dyDescent="0.2">
      <c r="A80" s="34">
        <v>77</v>
      </c>
      <c r="B80" s="34" t="s">
        <v>181</v>
      </c>
      <c r="C80" s="34" t="s">
        <v>187</v>
      </c>
      <c r="D80" s="41" t="s">
        <v>339</v>
      </c>
      <c r="E80" s="36" t="s">
        <v>339</v>
      </c>
      <c r="F80" s="36" t="s">
        <v>339</v>
      </c>
      <c r="G80" s="36" t="s">
        <v>339</v>
      </c>
      <c r="H80" s="36" t="s">
        <v>339</v>
      </c>
      <c r="I80" s="36" t="s">
        <v>339</v>
      </c>
      <c r="J80" s="36" t="s">
        <v>339</v>
      </c>
      <c r="K80" s="36" t="s">
        <v>339</v>
      </c>
      <c r="L80" s="36" t="s">
        <v>339</v>
      </c>
      <c r="M80" s="36" t="s">
        <v>339</v>
      </c>
      <c r="N80" s="36" t="s">
        <v>339</v>
      </c>
      <c r="O80" s="36" t="s">
        <v>339</v>
      </c>
      <c r="P80" s="36" t="s">
        <v>339</v>
      </c>
      <c r="Q80" s="36" t="s">
        <v>339</v>
      </c>
      <c r="R80" s="36" t="s">
        <v>339</v>
      </c>
      <c r="S80" s="36" t="s">
        <v>339</v>
      </c>
      <c r="T80" s="36" t="s">
        <v>339</v>
      </c>
      <c r="U80" s="36" t="s">
        <v>339</v>
      </c>
      <c r="V80" s="36" t="s">
        <v>339</v>
      </c>
      <c r="W80" s="36" t="s">
        <v>339</v>
      </c>
      <c r="X80" s="36" t="s">
        <v>339</v>
      </c>
      <c r="Y80" s="36" t="s">
        <v>339</v>
      </c>
      <c r="Z80" s="36" t="s">
        <v>339</v>
      </c>
      <c r="AA80" s="36" t="s">
        <v>339</v>
      </c>
      <c r="AB80" s="36" t="s">
        <v>339</v>
      </c>
      <c r="AC80" s="36" t="s">
        <v>339</v>
      </c>
      <c r="AD80" s="36" t="s">
        <v>339</v>
      </c>
      <c r="AE80" s="36" t="s">
        <v>339</v>
      </c>
      <c r="AF80" s="36" t="s">
        <v>339</v>
      </c>
      <c r="AG80" s="36" t="s">
        <v>339</v>
      </c>
      <c r="AH80" s="36" t="s">
        <v>339</v>
      </c>
      <c r="AI80" s="36" t="s">
        <v>339</v>
      </c>
      <c r="AJ80" s="36" t="s">
        <v>339</v>
      </c>
      <c r="AK80" s="36" t="s">
        <v>339</v>
      </c>
      <c r="AL80" s="36" t="s">
        <v>339</v>
      </c>
      <c r="AM80" s="36" t="s">
        <v>339</v>
      </c>
      <c r="AN80" s="36" t="s">
        <v>339</v>
      </c>
      <c r="AO80" s="36" t="s">
        <v>339</v>
      </c>
      <c r="AP80" s="36" t="s">
        <v>339</v>
      </c>
      <c r="AQ80" s="36" t="s">
        <v>339</v>
      </c>
      <c r="AR80" s="36" t="s">
        <v>339</v>
      </c>
      <c r="AS80" s="36" t="s">
        <v>339</v>
      </c>
      <c r="AT80" s="36" t="s">
        <v>339</v>
      </c>
      <c r="AU80" s="36" t="s">
        <v>339</v>
      </c>
      <c r="AV80" s="36" t="s">
        <v>339</v>
      </c>
      <c r="AW80" s="36" t="s">
        <v>339</v>
      </c>
      <c r="AX80" s="36" t="s">
        <v>339</v>
      </c>
      <c r="AY80" s="36" t="s">
        <v>339</v>
      </c>
      <c r="AZ80" s="36" t="s">
        <v>339</v>
      </c>
      <c r="BA80" s="36" t="s">
        <v>339</v>
      </c>
      <c r="BB80" s="36" t="s">
        <v>339</v>
      </c>
      <c r="BC80" s="36" t="s">
        <v>339</v>
      </c>
      <c r="BD80" s="36" t="s">
        <v>339</v>
      </c>
      <c r="BE80" s="36" t="s">
        <v>339</v>
      </c>
      <c r="BF80" s="36" t="s">
        <v>339</v>
      </c>
      <c r="BG80" s="36" t="s">
        <v>339</v>
      </c>
      <c r="BH80" s="36" t="s">
        <v>339</v>
      </c>
      <c r="BI80" s="36" t="s">
        <v>339</v>
      </c>
      <c r="BJ80" s="36" t="s">
        <v>339</v>
      </c>
      <c r="BK80" s="36" t="s">
        <v>339</v>
      </c>
      <c r="BL80" s="36" t="s">
        <v>339</v>
      </c>
    </row>
    <row r="81" spans="1:64" s="37" customFormat="1" x14ac:dyDescent="0.2">
      <c r="A81" s="34">
        <v>78</v>
      </c>
      <c r="B81" s="34" t="s">
        <v>181</v>
      </c>
      <c r="C81" s="34" t="s">
        <v>188</v>
      </c>
      <c r="D81" s="41" t="s">
        <v>339</v>
      </c>
      <c r="E81" s="36" t="s">
        <v>339</v>
      </c>
      <c r="F81" s="36" t="s">
        <v>339</v>
      </c>
      <c r="G81" s="36" t="s">
        <v>339</v>
      </c>
      <c r="H81" s="36" t="s">
        <v>339</v>
      </c>
      <c r="I81" s="36" t="s">
        <v>339</v>
      </c>
      <c r="J81" s="36" t="s">
        <v>339</v>
      </c>
      <c r="K81" s="36" t="s">
        <v>339</v>
      </c>
      <c r="L81" s="36" t="s">
        <v>339</v>
      </c>
      <c r="M81" s="36" t="s">
        <v>339</v>
      </c>
      <c r="N81" s="36" t="s">
        <v>339</v>
      </c>
      <c r="O81" s="36" t="s">
        <v>339</v>
      </c>
      <c r="P81" s="36" t="s">
        <v>339</v>
      </c>
      <c r="Q81" s="36" t="s">
        <v>339</v>
      </c>
      <c r="R81" s="36" t="s">
        <v>339</v>
      </c>
      <c r="S81" s="36" t="s">
        <v>339</v>
      </c>
      <c r="T81" s="36" t="s">
        <v>339</v>
      </c>
      <c r="U81" s="36" t="s">
        <v>339</v>
      </c>
      <c r="V81" s="36" t="s">
        <v>339</v>
      </c>
      <c r="W81" s="36" t="s">
        <v>339</v>
      </c>
      <c r="X81" s="36" t="s">
        <v>339</v>
      </c>
      <c r="Y81" s="36" t="s">
        <v>339</v>
      </c>
      <c r="Z81" s="36" t="s">
        <v>339</v>
      </c>
      <c r="AA81" s="36" t="s">
        <v>339</v>
      </c>
      <c r="AB81" s="36" t="s">
        <v>339</v>
      </c>
      <c r="AC81" s="36" t="s">
        <v>339</v>
      </c>
      <c r="AD81" s="36" t="s">
        <v>339</v>
      </c>
      <c r="AE81" s="36" t="s">
        <v>339</v>
      </c>
      <c r="AF81" s="36" t="s">
        <v>339</v>
      </c>
      <c r="AG81" s="36" t="s">
        <v>339</v>
      </c>
      <c r="AH81" s="36" t="s">
        <v>339</v>
      </c>
      <c r="AI81" s="36" t="s">
        <v>339</v>
      </c>
      <c r="AJ81" s="36" t="s">
        <v>339</v>
      </c>
      <c r="AK81" s="36" t="s">
        <v>339</v>
      </c>
      <c r="AL81" s="36" t="s">
        <v>339</v>
      </c>
      <c r="AM81" s="36" t="s">
        <v>339</v>
      </c>
      <c r="AN81" s="36" t="s">
        <v>339</v>
      </c>
      <c r="AO81" s="36" t="s">
        <v>339</v>
      </c>
      <c r="AP81" s="36" t="s">
        <v>339</v>
      </c>
      <c r="AQ81" s="36" t="s">
        <v>339</v>
      </c>
      <c r="AR81" s="36" t="s">
        <v>339</v>
      </c>
      <c r="AS81" s="36" t="s">
        <v>339</v>
      </c>
      <c r="AT81" s="36" t="s">
        <v>339</v>
      </c>
      <c r="AU81" s="36" t="s">
        <v>339</v>
      </c>
      <c r="AV81" s="36" t="s">
        <v>339</v>
      </c>
      <c r="AW81" s="36" t="s">
        <v>339</v>
      </c>
      <c r="AX81" s="36" t="s">
        <v>339</v>
      </c>
      <c r="AY81" s="36" t="s">
        <v>339</v>
      </c>
      <c r="AZ81" s="36" t="s">
        <v>339</v>
      </c>
      <c r="BA81" s="36" t="s">
        <v>339</v>
      </c>
      <c r="BB81" s="36" t="s">
        <v>339</v>
      </c>
      <c r="BC81" s="36" t="s">
        <v>339</v>
      </c>
      <c r="BD81" s="36" t="s">
        <v>339</v>
      </c>
      <c r="BE81" s="36" t="s">
        <v>339</v>
      </c>
      <c r="BF81" s="36" t="s">
        <v>339</v>
      </c>
      <c r="BG81" s="36" t="s">
        <v>339</v>
      </c>
      <c r="BH81" s="36" t="s">
        <v>339</v>
      </c>
      <c r="BI81" s="36" t="s">
        <v>339</v>
      </c>
      <c r="BJ81" s="36" t="s">
        <v>339</v>
      </c>
      <c r="BK81" s="36" t="s">
        <v>339</v>
      </c>
      <c r="BL81" s="36" t="s">
        <v>339</v>
      </c>
    </row>
    <row r="82" spans="1:64" s="37" customFormat="1" x14ac:dyDescent="0.2">
      <c r="A82" s="34">
        <v>79</v>
      </c>
      <c r="B82" s="34" t="s">
        <v>181</v>
      </c>
      <c r="C82" s="34" t="s">
        <v>189</v>
      </c>
      <c r="D82" s="41" t="s">
        <v>339</v>
      </c>
      <c r="E82" s="36" t="s">
        <v>339</v>
      </c>
      <c r="F82" s="36" t="s">
        <v>339</v>
      </c>
      <c r="G82" s="36" t="s">
        <v>339</v>
      </c>
      <c r="H82" s="36" t="s">
        <v>339</v>
      </c>
      <c r="I82" s="36" t="s">
        <v>339</v>
      </c>
      <c r="J82" s="36" t="s">
        <v>339</v>
      </c>
      <c r="K82" s="36" t="s">
        <v>339</v>
      </c>
      <c r="L82" s="36" t="s">
        <v>339</v>
      </c>
      <c r="M82" s="36" t="s">
        <v>339</v>
      </c>
      <c r="N82" s="36" t="s">
        <v>339</v>
      </c>
      <c r="O82" s="36" t="s">
        <v>339</v>
      </c>
      <c r="P82" s="36" t="s">
        <v>339</v>
      </c>
      <c r="Q82" s="36" t="s">
        <v>339</v>
      </c>
      <c r="R82" s="36" t="s">
        <v>339</v>
      </c>
      <c r="S82" s="36" t="s">
        <v>339</v>
      </c>
      <c r="T82" s="36" t="s">
        <v>339</v>
      </c>
      <c r="U82" s="36" t="s">
        <v>339</v>
      </c>
      <c r="V82" s="36" t="s">
        <v>339</v>
      </c>
      <c r="W82" s="36" t="s">
        <v>339</v>
      </c>
      <c r="X82" s="36" t="s">
        <v>339</v>
      </c>
      <c r="Y82" s="36" t="s">
        <v>339</v>
      </c>
      <c r="Z82" s="36" t="s">
        <v>339</v>
      </c>
      <c r="AA82" s="36" t="s">
        <v>339</v>
      </c>
      <c r="AB82" s="36" t="s">
        <v>339</v>
      </c>
      <c r="AC82" s="36" t="s">
        <v>339</v>
      </c>
      <c r="AD82" s="36" t="s">
        <v>339</v>
      </c>
      <c r="AE82" s="36" t="s">
        <v>339</v>
      </c>
      <c r="AF82" s="36" t="s">
        <v>339</v>
      </c>
      <c r="AG82" s="36" t="s">
        <v>339</v>
      </c>
      <c r="AH82" s="36" t="s">
        <v>339</v>
      </c>
      <c r="AI82" s="36" t="s">
        <v>339</v>
      </c>
      <c r="AJ82" s="36" t="s">
        <v>339</v>
      </c>
      <c r="AK82" s="36" t="s">
        <v>339</v>
      </c>
      <c r="AL82" s="36" t="s">
        <v>339</v>
      </c>
      <c r="AM82" s="36" t="s">
        <v>339</v>
      </c>
      <c r="AN82" s="36" t="s">
        <v>339</v>
      </c>
      <c r="AO82" s="36" t="s">
        <v>339</v>
      </c>
      <c r="AP82" s="36" t="s">
        <v>339</v>
      </c>
      <c r="AQ82" s="36" t="s">
        <v>339</v>
      </c>
      <c r="AR82" s="36" t="s">
        <v>339</v>
      </c>
      <c r="AS82" s="36" t="s">
        <v>339</v>
      </c>
      <c r="AT82" s="36" t="s">
        <v>339</v>
      </c>
      <c r="AU82" s="36" t="s">
        <v>339</v>
      </c>
      <c r="AV82" s="36" t="s">
        <v>339</v>
      </c>
      <c r="AW82" s="36" t="s">
        <v>339</v>
      </c>
      <c r="AX82" s="36" t="s">
        <v>339</v>
      </c>
      <c r="AY82" s="36" t="s">
        <v>339</v>
      </c>
      <c r="AZ82" s="36" t="s">
        <v>339</v>
      </c>
      <c r="BA82" s="36" t="s">
        <v>339</v>
      </c>
      <c r="BB82" s="36" t="s">
        <v>339</v>
      </c>
      <c r="BC82" s="36" t="s">
        <v>339</v>
      </c>
      <c r="BD82" s="36" t="s">
        <v>339</v>
      </c>
      <c r="BE82" s="36" t="s">
        <v>339</v>
      </c>
      <c r="BF82" s="36" t="s">
        <v>339</v>
      </c>
      <c r="BG82" s="36" t="s">
        <v>339</v>
      </c>
      <c r="BH82" s="36" t="s">
        <v>339</v>
      </c>
      <c r="BI82" s="36" t="s">
        <v>339</v>
      </c>
      <c r="BJ82" s="36" t="s">
        <v>339</v>
      </c>
      <c r="BK82" s="36" t="s">
        <v>339</v>
      </c>
      <c r="BL82" s="36" t="s">
        <v>339</v>
      </c>
    </row>
    <row r="83" spans="1:64" s="37" customFormat="1" x14ac:dyDescent="0.2">
      <c r="A83" s="34">
        <v>80</v>
      </c>
      <c r="B83" s="34" t="s">
        <v>181</v>
      </c>
      <c r="C83" s="34" t="s">
        <v>190</v>
      </c>
      <c r="D83" s="41" t="s">
        <v>339</v>
      </c>
      <c r="E83" s="36" t="s">
        <v>339</v>
      </c>
      <c r="F83" s="36" t="s">
        <v>339</v>
      </c>
      <c r="G83" s="36" t="s">
        <v>339</v>
      </c>
      <c r="H83" s="36" t="s">
        <v>339</v>
      </c>
      <c r="I83" s="36" t="s">
        <v>339</v>
      </c>
      <c r="J83" s="36" t="s">
        <v>339</v>
      </c>
      <c r="K83" s="36" t="s">
        <v>339</v>
      </c>
      <c r="L83" s="36" t="s">
        <v>339</v>
      </c>
      <c r="M83" s="36" t="s">
        <v>339</v>
      </c>
      <c r="N83" s="36" t="s">
        <v>339</v>
      </c>
      <c r="O83" s="36" t="s">
        <v>339</v>
      </c>
      <c r="P83" s="36" t="s">
        <v>339</v>
      </c>
      <c r="Q83" s="36" t="s">
        <v>339</v>
      </c>
      <c r="R83" s="36" t="s">
        <v>339</v>
      </c>
      <c r="S83" s="36" t="s">
        <v>339</v>
      </c>
      <c r="T83" s="36" t="s">
        <v>339</v>
      </c>
      <c r="U83" s="36" t="s">
        <v>339</v>
      </c>
      <c r="V83" s="36" t="s">
        <v>339</v>
      </c>
      <c r="W83" s="36" t="s">
        <v>339</v>
      </c>
      <c r="X83" s="36" t="s">
        <v>339</v>
      </c>
      <c r="Y83" s="36" t="s">
        <v>339</v>
      </c>
      <c r="Z83" s="36" t="s">
        <v>339</v>
      </c>
      <c r="AA83" s="36" t="s">
        <v>339</v>
      </c>
      <c r="AB83" s="36" t="s">
        <v>339</v>
      </c>
      <c r="AC83" s="36" t="s">
        <v>339</v>
      </c>
      <c r="AD83" s="36" t="s">
        <v>339</v>
      </c>
      <c r="AE83" s="36" t="s">
        <v>339</v>
      </c>
      <c r="AF83" s="36" t="s">
        <v>339</v>
      </c>
      <c r="AG83" s="36" t="s">
        <v>339</v>
      </c>
      <c r="AH83" s="36" t="s">
        <v>339</v>
      </c>
      <c r="AI83" s="36" t="s">
        <v>339</v>
      </c>
      <c r="AJ83" s="36" t="s">
        <v>339</v>
      </c>
      <c r="AK83" s="36" t="s">
        <v>339</v>
      </c>
      <c r="AL83" s="36" t="s">
        <v>339</v>
      </c>
      <c r="AM83" s="36" t="s">
        <v>339</v>
      </c>
      <c r="AN83" s="36" t="s">
        <v>339</v>
      </c>
      <c r="AO83" s="36" t="s">
        <v>339</v>
      </c>
      <c r="AP83" s="36" t="s">
        <v>339</v>
      </c>
      <c r="AQ83" s="36" t="s">
        <v>339</v>
      </c>
      <c r="AR83" s="36" t="s">
        <v>339</v>
      </c>
      <c r="AS83" s="36" t="s">
        <v>339</v>
      </c>
      <c r="AT83" s="36" t="s">
        <v>339</v>
      </c>
      <c r="AU83" s="36" t="s">
        <v>339</v>
      </c>
      <c r="AV83" s="36" t="s">
        <v>339</v>
      </c>
      <c r="AW83" s="36" t="s">
        <v>339</v>
      </c>
      <c r="AX83" s="36" t="s">
        <v>339</v>
      </c>
      <c r="AY83" s="36" t="s">
        <v>339</v>
      </c>
      <c r="AZ83" s="36" t="s">
        <v>339</v>
      </c>
      <c r="BA83" s="36" t="s">
        <v>339</v>
      </c>
      <c r="BB83" s="36" t="s">
        <v>339</v>
      </c>
      <c r="BC83" s="36" t="s">
        <v>339</v>
      </c>
      <c r="BD83" s="36" t="s">
        <v>339</v>
      </c>
      <c r="BE83" s="36" t="s">
        <v>339</v>
      </c>
      <c r="BF83" s="36" t="s">
        <v>339</v>
      </c>
      <c r="BG83" s="36" t="s">
        <v>339</v>
      </c>
      <c r="BH83" s="36" t="s">
        <v>339</v>
      </c>
      <c r="BI83" s="36" t="s">
        <v>339</v>
      </c>
      <c r="BJ83" s="36" t="s">
        <v>339</v>
      </c>
      <c r="BK83" s="36" t="s">
        <v>339</v>
      </c>
      <c r="BL83" s="36" t="s">
        <v>339</v>
      </c>
    </row>
    <row r="84" spans="1:64" s="37" customFormat="1" x14ac:dyDescent="0.2">
      <c r="A84" s="34">
        <v>81</v>
      </c>
      <c r="B84" s="34" t="s">
        <v>181</v>
      </c>
      <c r="C84" s="34" t="s">
        <v>191</v>
      </c>
      <c r="D84" s="41" t="s">
        <v>339</v>
      </c>
      <c r="E84" s="36" t="s">
        <v>339</v>
      </c>
      <c r="F84" s="36" t="s">
        <v>339</v>
      </c>
      <c r="G84" s="36" t="s">
        <v>339</v>
      </c>
      <c r="H84" s="36" t="s">
        <v>339</v>
      </c>
      <c r="I84" s="36" t="s">
        <v>339</v>
      </c>
      <c r="J84" s="36" t="s">
        <v>339</v>
      </c>
      <c r="K84" s="36" t="s">
        <v>339</v>
      </c>
      <c r="L84" s="36" t="s">
        <v>339</v>
      </c>
      <c r="M84" s="36" t="s">
        <v>339</v>
      </c>
      <c r="N84" s="36" t="s">
        <v>339</v>
      </c>
      <c r="O84" s="36" t="s">
        <v>339</v>
      </c>
      <c r="P84" s="36" t="s">
        <v>339</v>
      </c>
      <c r="Q84" s="36" t="s">
        <v>339</v>
      </c>
      <c r="R84" s="36" t="s">
        <v>339</v>
      </c>
      <c r="S84" s="36" t="s">
        <v>339</v>
      </c>
      <c r="T84" s="36" t="s">
        <v>339</v>
      </c>
      <c r="U84" s="36" t="s">
        <v>339</v>
      </c>
      <c r="V84" s="36" t="s">
        <v>339</v>
      </c>
      <c r="W84" s="36" t="s">
        <v>339</v>
      </c>
      <c r="X84" s="36" t="s">
        <v>339</v>
      </c>
      <c r="Y84" s="36" t="s">
        <v>339</v>
      </c>
      <c r="Z84" s="36" t="s">
        <v>339</v>
      </c>
      <c r="AA84" s="36" t="s">
        <v>339</v>
      </c>
      <c r="AB84" s="36" t="s">
        <v>339</v>
      </c>
      <c r="AC84" s="36" t="s">
        <v>339</v>
      </c>
      <c r="AD84" s="36" t="s">
        <v>339</v>
      </c>
      <c r="AE84" s="36" t="s">
        <v>339</v>
      </c>
      <c r="AF84" s="36" t="s">
        <v>339</v>
      </c>
      <c r="AG84" s="36" t="s">
        <v>339</v>
      </c>
      <c r="AH84" s="36" t="s">
        <v>339</v>
      </c>
      <c r="AI84" s="36" t="s">
        <v>339</v>
      </c>
      <c r="AJ84" s="36" t="s">
        <v>339</v>
      </c>
      <c r="AK84" s="36" t="s">
        <v>339</v>
      </c>
      <c r="AL84" s="36" t="s">
        <v>339</v>
      </c>
      <c r="AM84" s="36" t="s">
        <v>339</v>
      </c>
      <c r="AN84" s="36" t="s">
        <v>339</v>
      </c>
      <c r="AO84" s="36" t="s">
        <v>339</v>
      </c>
      <c r="AP84" s="36" t="s">
        <v>339</v>
      </c>
      <c r="AQ84" s="36" t="s">
        <v>339</v>
      </c>
      <c r="AR84" s="36" t="s">
        <v>339</v>
      </c>
      <c r="AS84" s="36" t="s">
        <v>339</v>
      </c>
      <c r="AT84" s="36" t="s">
        <v>339</v>
      </c>
      <c r="AU84" s="36" t="s">
        <v>339</v>
      </c>
      <c r="AV84" s="36" t="s">
        <v>339</v>
      </c>
      <c r="AW84" s="36" t="s">
        <v>339</v>
      </c>
      <c r="AX84" s="36" t="s">
        <v>339</v>
      </c>
      <c r="AY84" s="36" t="s">
        <v>339</v>
      </c>
      <c r="AZ84" s="36" t="s">
        <v>339</v>
      </c>
      <c r="BA84" s="36" t="s">
        <v>339</v>
      </c>
      <c r="BB84" s="36" t="s">
        <v>339</v>
      </c>
      <c r="BC84" s="36" t="s">
        <v>339</v>
      </c>
      <c r="BD84" s="36" t="s">
        <v>339</v>
      </c>
      <c r="BE84" s="36" t="s">
        <v>339</v>
      </c>
      <c r="BF84" s="36" t="s">
        <v>339</v>
      </c>
      <c r="BG84" s="36" t="s">
        <v>339</v>
      </c>
      <c r="BH84" s="36" t="s">
        <v>339</v>
      </c>
      <c r="BI84" s="36" t="s">
        <v>339</v>
      </c>
      <c r="BJ84" s="36" t="s">
        <v>339</v>
      </c>
      <c r="BK84" s="36" t="s">
        <v>339</v>
      </c>
      <c r="BL84" s="36" t="s">
        <v>339</v>
      </c>
    </row>
    <row r="85" spans="1:64" s="37" customFormat="1" x14ac:dyDescent="0.2">
      <c r="A85" s="34">
        <v>82</v>
      </c>
      <c r="B85" s="34" t="s">
        <v>193</v>
      </c>
      <c r="C85" s="34" t="s">
        <v>192</v>
      </c>
      <c r="D85" s="41" t="s">
        <v>339</v>
      </c>
      <c r="E85" s="36" t="s">
        <v>339</v>
      </c>
      <c r="F85" s="36" t="s">
        <v>339</v>
      </c>
      <c r="G85" s="36" t="s">
        <v>339</v>
      </c>
      <c r="H85" s="36" t="s">
        <v>339</v>
      </c>
      <c r="I85" s="36" t="s">
        <v>339</v>
      </c>
      <c r="J85" s="36" t="s">
        <v>339</v>
      </c>
      <c r="K85" s="36" t="s">
        <v>339</v>
      </c>
      <c r="L85" s="36" t="s">
        <v>339</v>
      </c>
      <c r="M85" s="36" t="s">
        <v>339</v>
      </c>
      <c r="N85" s="36" t="s">
        <v>339</v>
      </c>
      <c r="O85" s="36" t="s">
        <v>339</v>
      </c>
      <c r="P85" s="36" t="s">
        <v>339</v>
      </c>
      <c r="Q85" s="36" t="s">
        <v>339</v>
      </c>
      <c r="R85" s="36" t="s">
        <v>339</v>
      </c>
      <c r="S85" s="36" t="s">
        <v>339</v>
      </c>
      <c r="T85" s="36" t="s">
        <v>339</v>
      </c>
      <c r="U85" s="36" t="s">
        <v>339</v>
      </c>
      <c r="V85" s="36" t="s">
        <v>339</v>
      </c>
      <c r="W85" s="36" t="s">
        <v>339</v>
      </c>
      <c r="X85" s="36" t="s">
        <v>339</v>
      </c>
      <c r="Y85" s="36" t="s">
        <v>339</v>
      </c>
      <c r="Z85" s="36" t="s">
        <v>339</v>
      </c>
      <c r="AA85" s="36" t="s">
        <v>339</v>
      </c>
      <c r="AB85" s="36" t="s">
        <v>339</v>
      </c>
      <c r="AC85" s="36" t="s">
        <v>339</v>
      </c>
      <c r="AD85" s="36" t="s">
        <v>339</v>
      </c>
      <c r="AE85" s="36" t="s">
        <v>339</v>
      </c>
      <c r="AF85" s="36" t="s">
        <v>339</v>
      </c>
      <c r="AG85" s="36" t="s">
        <v>339</v>
      </c>
      <c r="AH85" s="36" t="s">
        <v>339</v>
      </c>
      <c r="AI85" s="36" t="s">
        <v>339</v>
      </c>
      <c r="AJ85" s="36" t="s">
        <v>339</v>
      </c>
      <c r="AK85" s="36" t="s">
        <v>339</v>
      </c>
      <c r="AL85" s="36" t="s">
        <v>339</v>
      </c>
      <c r="AM85" s="36" t="s">
        <v>339</v>
      </c>
      <c r="AN85" s="36" t="s">
        <v>339</v>
      </c>
      <c r="AO85" s="36" t="s">
        <v>339</v>
      </c>
      <c r="AP85" s="36" t="s">
        <v>339</v>
      </c>
      <c r="AQ85" s="36" t="s">
        <v>339</v>
      </c>
      <c r="AR85" s="36" t="s">
        <v>339</v>
      </c>
      <c r="AS85" s="36" t="s">
        <v>339</v>
      </c>
      <c r="AT85" s="36" t="s">
        <v>339</v>
      </c>
      <c r="AU85" s="36" t="s">
        <v>339</v>
      </c>
      <c r="AV85" s="36" t="s">
        <v>339</v>
      </c>
      <c r="AW85" s="36" t="s">
        <v>339</v>
      </c>
      <c r="AX85" s="36" t="s">
        <v>339</v>
      </c>
      <c r="AY85" s="36" t="s">
        <v>339</v>
      </c>
      <c r="AZ85" s="36" t="s">
        <v>339</v>
      </c>
      <c r="BA85" s="36" t="s">
        <v>339</v>
      </c>
      <c r="BB85" s="36" t="s">
        <v>339</v>
      </c>
      <c r="BC85" s="36" t="s">
        <v>339</v>
      </c>
      <c r="BD85" s="36" t="s">
        <v>339</v>
      </c>
      <c r="BE85" s="36" t="s">
        <v>339</v>
      </c>
      <c r="BF85" s="36" t="s">
        <v>339</v>
      </c>
      <c r="BG85" s="36" t="s">
        <v>339</v>
      </c>
      <c r="BH85" s="36" t="s">
        <v>339</v>
      </c>
      <c r="BI85" s="36" t="s">
        <v>339</v>
      </c>
      <c r="BJ85" s="36" t="s">
        <v>339</v>
      </c>
      <c r="BK85" s="36" t="s">
        <v>339</v>
      </c>
      <c r="BL85" s="36" t="s">
        <v>339</v>
      </c>
    </row>
    <row r="86" spans="1:64" s="37" customFormat="1" x14ac:dyDescent="0.2">
      <c r="A86" s="34">
        <v>83</v>
      </c>
      <c r="B86" s="34" t="s">
        <v>193</v>
      </c>
      <c r="C86" s="34" t="s">
        <v>194</v>
      </c>
      <c r="D86" s="41" t="s">
        <v>339</v>
      </c>
      <c r="E86" s="36" t="s">
        <v>339</v>
      </c>
      <c r="F86" s="36" t="s">
        <v>339</v>
      </c>
      <c r="G86" s="36" t="s">
        <v>339</v>
      </c>
      <c r="H86" s="36" t="s">
        <v>339</v>
      </c>
      <c r="I86" s="36" t="s">
        <v>339</v>
      </c>
      <c r="J86" s="36" t="s">
        <v>339</v>
      </c>
      <c r="K86" s="36" t="s">
        <v>339</v>
      </c>
      <c r="L86" s="36" t="s">
        <v>339</v>
      </c>
      <c r="M86" s="36" t="s">
        <v>339</v>
      </c>
      <c r="N86" s="36" t="s">
        <v>339</v>
      </c>
      <c r="O86" s="36" t="s">
        <v>339</v>
      </c>
      <c r="P86" s="36" t="s">
        <v>339</v>
      </c>
      <c r="Q86" s="36" t="s">
        <v>339</v>
      </c>
      <c r="R86" s="36" t="s">
        <v>339</v>
      </c>
      <c r="S86" s="36" t="s">
        <v>339</v>
      </c>
      <c r="T86" s="36" t="s">
        <v>339</v>
      </c>
      <c r="U86" s="36" t="s">
        <v>339</v>
      </c>
      <c r="V86" s="36" t="s">
        <v>339</v>
      </c>
      <c r="W86" s="36" t="s">
        <v>339</v>
      </c>
      <c r="X86" s="36" t="s">
        <v>339</v>
      </c>
      <c r="Y86" s="36" t="s">
        <v>339</v>
      </c>
      <c r="Z86" s="36" t="s">
        <v>339</v>
      </c>
      <c r="AA86" s="36" t="s">
        <v>339</v>
      </c>
      <c r="AB86" s="36" t="s">
        <v>339</v>
      </c>
      <c r="AC86" s="36" t="s">
        <v>339</v>
      </c>
      <c r="AD86" s="36" t="s">
        <v>339</v>
      </c>
      <c r="AE86" s="36" t="s">
        <v>339</v>
      </c>
      <c r="AF86" s="36" t="s">
        <v>339</v>
      </c>
      <c r="AG86" s="36" t="s">
        <v>339</v>
      </c>
      <c r="AH86" s="36" t="s">
        <v>339</v>
      </c>
      <c r="AI86" s="36" t="s">
        <v>339</v>
      </c>
      <c r="AJ86" s="36" t="s">
        <v>339</v>
      </c>
      <c r="AK86" s="36" t="s">
        <v>339</v>
      </c>
      <c r="AL86" s="36" t="s">
        <v>339</v>
      </c>
      <c r="AM86" s="36" t="s">
        <v>339</v>
      </c>
      <c r="AN86" s="36" t="s">
        <v>339</v>
      </c>
      <c r="AO86" s="36" t="s">
        <v>339</v>
      </c>
      <c r="AP86" s="36" t="s">
        <v>339</v>
      </c>
      <c r="AQ86" s="36" t="s">
        <v>339</v>
      </c>
      <c r="AR86" s="36" t="s">
        <v>339</v>
      </c>
      <c r="AS86" s="36" t="s">
        <v>339</v>
      </c>
      <c r="AT86" s="36" t="s">
        <v>339</v>
      </c>
      <c r="AU86" s="36" t="s">
        <v>339</v>
      </c>
      <c r="AV86" s="36" t="s">
        <v>339</v>
      </c>
      <c r="AW86" s="36" t="s">
        <v>339</v>
      </c>
      <c r="AX86" s="36" t="s">
        <v>339</v>
      </c>
      <c r="AY86" s="36" t="s">
        <v>339</v>
      </c>
      <c r="AZ86" s="36" t="s">
        <v>339</v>
      </c>
      <c r="BA86" s="36" t="s">
        <v>339</v>
      </c>
      <c r="BB86" s="36" t="s">
        <v>339</v>
      </c>
      <c r="BC86" s="36" t="s">
        <v>339</v>
      </c>
      <c r="BD86" s="36" t="s">
        <v>339</v>
      </c>
      <c r="BE86" s="36" t="s">
        <v>339</v>
      </c>
      <c r="BF86" s="36" t="s">
        <v>339</v>
      </c>
      <c r="BG86" s="36" t="s">
        <v>339</v>
      </c>
      <c r="BH86" s="36" t="s">
        <v>339</v>
      </c>
      <c r="BI86" s="36" t="s">
        <v>339</v>
      </c>
      <c r="BJ86" s="36" t="s">
        <v>339</v>
      </c>
      <c r="BK86" s="36" t="s">
        <v>339</v>
      </c>
      <c r="BL86" s="36" t="s">
        <v>339</v>
      </c>
    </row>
    <row r="87" spans="1:64" s="37" customFormat="1" x14ac:dyDescent="0.2">
      <c r="A87" s="34">
        <v>84</v>
      </c>
      <c r="B87" s="34" t="s">
        <v>193</v>
      </c>
      <c r="C87" s="34" t="s">
        <v>195</v>
      </c>
      <c r="D87" s="41" t="s">
        <v>339</v>
      </c>
      <c r="E87" s="36" t="s">
        <v>339</v>
      </c>
      <c r="F87" s="36" t="s">
        <v>339</v>
      </c>
      <c r="G87" s="36" t="s">
        <v>339</v>
      </c>
      <c r="H87" s="36" t="s">
        <v>339</v>
      </c>
      <c r="I87" s="36" t="s">
        <v>339</v>
      </c>
      <c r="J87" s="36" t="s">
        <v>339</v>
      </c>
      <c r="K87" s="36" t="s">
        <v>339</v>
      </c>
      <c r="L87" s="36" t="s">
        <v>339</v>
      </c>
      <c r="M87" s="36" t="s">
        <v>339</v>
      </c>
      <c r="N87" s="36" t="s">
        <v>339</v>
      </c>
      <c r="O87" s="36" t="s">
        <v>339</v>
      </c>
      <c r="P87" s="36" t="s">
        <v>339</v>
      </c>
      <c r="Q87" s="36" t="s">
        <v>339</v>
      </c>
      <c r="R87" s="36" t="s">
        <v>339</v>
      </c>
      <c r="S87" s="36" t="s">
        <v>339</v>
      </c>
      <c r="T87" s="36" t="s">
        <v>339</v>
      </c>
      <c r="U87" s="36" t="s">
        <v>339</v>
      </c>
      <c r="V87" s="36" t="s">
        <v>339</v>
      </c>
      <c r="W87" s="36" t="s">
        <v>339</v>
      </c>
      <c r="X87" s="36" t="s">
        <v>339</v>
      </c>
      <c r="Y87" s="36" t="s">
        <v>339</v>
      </c>
      <c r="Z87" s="36" t="s">
        <v>339</v>
      </c>
      <c r="AA87" s="36" t="s">
        <v>339</v>
      </c>
      <c r="AB87" s="36" t="s">
        <v>339</v>
      </c>
      <c r="AC87" s="36" t="s">
        <v>339</v>
      </c>
      <c r="AD87" s="36" t="s">
        <v>339</v>
      </c>
      <c r="AE87" s="36" t="s">
        <v>339</v>
      </c>
      <c r="AF87" s="36" t="s">
        <v>339</v>
      </c>
      <c r="AG87" s="36" t="s">
        <v>339</v>
      </c>
      <c r="AH87" s="36" t="s">
        <v>339</v>
      </c>
      <c r="AI87" s="36" t="s">
        <v>339</v>
      </c>
      <c r="AJ87" s="36" t="s">
        <v>339</v>
      </c>
      <c r="AK87" s="36" t="s">
        <v>339</v>
      </c>
      <c r="AL87" s="36" t="s">
        <v>339</v>
      </c>
      <c r="AM87" s="36" t="s">
        <v>339</v>
      </c>
      <c r="AN87" s="36" t="s">
        <v>339</v>
      </c>
      <c r="AO87" s="36" t="s">
        <v>339</v>
      </c>
      <c r="AP87" s="36" t="s">
        <v>339</v>
      </c>
      <c r="AQ87" s="36" t="s">
        <v>339</v>
      </c>
      <c r="AR87" s="36" t="s">
        <v>339</v>
      </c>
      <c r="AS87" s="36" t="s">
        <v>339</v>
      </c>
      <c r="AT87" s="36" t="s">
        <v>339</v>
      </c>
      <c r="AU87" s="36" t="s">
        <v>339</v>
      </c>
      <c r="AV87" s="36" t="s">
        <v>339</v>
      </c>
      <c r="AW87" s="36" t="s">
        <v>339</v>
      </c>
      <c r="AX87" s="36" t="s">
        <v>339</v>
      </c>
      <c r="AY87" s="36" t="s">
        <v>339</v>
      </c>
      <c r="AZ87" s="36" t="s">
        <v>339</v>
      </c>
      <c r="BA87" s="36" t="s">
        <v>339</v>
      </c>
      <c r="BB87" s="36" t="s">
        <v>339</v>
      </c>
      <c r="BC87" s="36" t="s">
        <v>339</v>
      </c>
      <c r="BD87" s="36" t="s">
        <v>339</v>
      </c>
      <c r="BE87" s="36" t="s">
        <v>339</v>
      </c>
      <c r="BF87" s="36" t="s">
        <v>339</v>
      </c>
      <c r="BG87" s="36" t="s">
        <v>339</v>
      </c>
      <c r="BH87" s="36" t="s">
        <v>339</v>
      </c>
      <c r="BI87" s="36" t="s">
        <v>339</v>
      </c>
      <c r="BJ87" s="36" t="s">
        <v>339</v>
      </c>
      <c r="BK87" s="36" t="s">
        <v>339</v>
      </c>
      <c r="BL87" s="36" t="s">
        <v>339</v>
      </c>
    </row>
    <row r="88" spans="1:64" s="37" customFormat="1" x14ac:dyDescent="0.2">
      <c r="A88" s="34">
        <v>85</v>
      </c>
      <c r="B88" s="34" t="s">
        <v>193</v>
      </c>
      <c r="C88" s="34" t="s">
        <v>196</v>
      </c>
      <c r="D88" s="41" t="s">
        <v>339</v>
      </c>
      <c r="E88" s="36" t="s">
        <v>339</v>
      </c>
      <c r="F88" s="36" t="s">
        <v>339</v>
      </c>
      <c r="G88" s="36" t="s">
        <v>339</v>
      </c>
      <c r="H88" s="36" t="s">
        <v>339</v>
      </c>
      <c r="I88" s="36" t="s">
        <v>339</v>
      </c>
      <c r="J88" s="36" t="s">
        <v>339</v>
      </c>
      <c r="K88" s="36" t="s">
        <v>339</v>
      </c>
      <c r="L88" s="36" t="s">
        <v>339</v>
      </c>
      <c r="M88" s="36" t="s">
        <v>339</v>
      </c>
      <c r="N88" s="36" t="s">
        <v>339</v>
      </c>
      <c r="O88" s="36" t="s">
        <v>339</v>
      </c>
      <c r="P88" s="36" t="s">
        <v>339</v>
      </c>
      <c r="Q88" s="36" t="s">
        <v>339</v>
      </c>
      <c r="R88" s="36" t="s">
        <v>339</v>
      </c>
      <c r="S88" s="36" t="s">
        <v>339</v>
      </c>
      <c r="T88" s="36" t="s">
        <v>339</v>
      </c>
      <c r="U88" s="36" t="s">
        <v>339</v>
      </c>
      <c r="V88" s="36" t="s">
        <v>339</v>
      </c>
      <c r="W88" s="36" t="s">
        <v>339</v>
      </c>
      <c r="X88" s="36" t="s">
        <v>339</v>
      </c>
      <c r="Y88" s="36" t="s">
        <v>339</v>
      </c>
      <c r="Z88" s="36" t="s">
        <v>339</v>
      </c>
      <c r="AA88" s="36" t="s">
        <v>339</v>
      </c>
      <c r="AB88" s="36" t="s">
        <v>339</v>
      </c>
      <c r="AC88" s="36" t="s">
        <v>339</v>
      </c>
      <c r="AD88" s="36" t="s">
        <v>339</v>
      </c>
      <c r="AE88" s="36" t="s">
        <v>339</v>
      </c>
      <c r="AF88" s="36" t="s">
        <v>339</v>
      </c>
      <c r="AG88" s="36" t="s">
        <v>339</v>
      </c>
      <c r="AH88" s="36" t="s">
        <v>339</v>
      </c>
      <c r="AI88" s="36" t="s">
        <v>339</v>
      </c>
      <c r="AJ88" s="36" t="s">
        <v>339</v>
      </c>
      <c r="AK88" s="36" t="s">
        <v>339</v>
      </c>
      <c r="AL88" s="36" t="s">
        <v>339</v>
      </c>
      <c r="AM88" s="36" t="s">
        <v>339</v>
      </c>
      <c r="AN88" s="36" t="s">
        <v>339</v>
      </c>
      <c r="AO88" s="36" t="s">
        <v>339</v>
      </c>
      <c r="AP88" s="36" t="s">
        <v>339</v>
      </c>
      <c r="AQ88" s="36" t="s">
        <v>339</v>
      </c>
      <c r="AR88" s="36" t="s">
        <v>339</v>
      </c>
      <c r="AS88" s="36" t="s">
        <v>339</v>
      </c>
      <c r="AT88" s="36" t="s">
        <v>339</v>
      </c>
      <c r="AU88" s="36" t="s">
        <v>339</v>
      </c>
      <c r="AV88" s="36" t="s">
        <v>339</v>
      </c>
      <c r="AW88" s="36" t="s">
        <v>339</v>
      </c>
      <c r="AX88" s="36" t="s">
        <v>339</v>
      </c>
      <c r="AY88" s="36" t="s">
        <v>339</v>
      </c>
      <c r="AZ88" s="36" t="s">
        <v>339</v>
      </c>
      <c r="BA88" s="36" t="s">
        <v>339</v>
      </c>
      <c r="BB88" s="36" t="s">
        <v>339</v>
      </c>
      <c r="BC88" s="36" t="s">
        <v>339</v>
      </c>
      <c r="BD88" s="36" t="s">
        <v>339</v>
      </c>
      <c r="BE88" s="36" t="s">
        <v>339</v>
      </c>
      <c r="BF88" s="36" t="s">
        <v>339</v>
      </c>
      <c r="BG88" s="36" t="s">
        <v>339</v>
      </c>
      <c r="BH88" s="36" t="s">
        <v>339</v>
      </c>
      <c r="BI88" s="36" t="s">
        <v>339</v>
      </c>
      <c r="BJ88" s="36" t="s">
        <v>339</v>
      </c>
      <c r="BK88" s="36" t="s">
        <v>339</v>
      </c>
      <c r="BL88" s="36" t="s">
        <v>339</v>
      </c>
    </row>
    <row r="89" spans="1:64" s="37" customFormat="1" x14ac:dyDescent="0.2">
      <c r="A89" s="34">
        <v>86</v>
      </c>
      <c r="B89" s="34" t="s">
        <v>193</v>
      </c>
      <c r="C89" s="34" t="s">
        <v>197</v>
      </c>
      <c r="D89" s="41" t="s">
        <v>339</v>
      </c>
      <c r="E89" s="36" t="s">
        <v>339</v>
      </c>
      <c r="F89" s="36" t="s">
        <v>339</v>
      </c>
      <c r="G89" s="36" t="s">
        <v>339</v>
      </c>
      <c r="H89" s="36" t="s">
        <v>339</v>
      </c>
      <c r="I89" s="36" t="s">
        <v>339</v>
      </c>
      <c r="J89" s="36" t="s">
        <v>339</v>
      </c>
      <c r="K89" s="36" t="s">
        <v>339</v>
      </c>
      <c r="L89" s="36" t="s">
        <v>339</v>
      </c>
      <c r="M89" s="36" t="s">
        <v>339</v>
      </c>
      <c r="N89" s="36" t="s">
        <v>339</v>
      </c>
      <c r="O89" s="36" t="s">
        <v>339</v>
      </c>
      <c r="P89" s="36" t="s">
        <v>339</v>
      </c>
      <c r="Q89" s="36" t="s">
        <v>339</v>
      </c>
      <c r="R89" s="36" t="s">
        <v>339</v>
      </c>
      <c r="S89" s="36" t="s">
        <v>339</v>
      </c>
      <c r="T89" s="36" t="s">
        <v>339</v>
      </c>
      <c r="U89" s="36" t="s">
        <v>339</v>
      </c>
      <c r="V89" s="36" t="s">
        <v>339</v>
      </c>
      <c r="W89" s="36" t="s">
        <v>339</v>
      </c>
      <c r="X89" s="36" t="s">
        <v>339</v>
      </c>
      <c r="Y89" s="36" t="s">
        <v>339</v>
      </c>
      <c r="Z89" s="36" t="s">
        <v>339</v>
      </c>
      <c r="AA89" s="36" t="s">
        <v>339</v>
      </c>
      <c r="AB89" s="36" t="s">
        <v>339</v>
      </c>
      <c r="AC89" s="36" t="s">
        <v>339</v>
      </c>
      <c r="AD89" s="36" t="s">
        <v>339</v>
      </c>
      <c r="AE89" s="36" t="s">
        <v>339</v>
      </c>
      <c r="AF89" s="36" t="s">
        <v>339</v>
      </c>
      <c r="AG89" s="36" t="s">
        <v>339</v>
      </c>
      <c r="AH89" s="36" t="s">
        <v>339</v>
      </c>
      <c r="AI89" s="36" t="s">
        <v>339</v>
      </c>
      <c r="AJ89" s="36" t="s">
        <v>339</v>
      </c>
      <c r="AK89" s="36" t="s">
        <v>339</v>
      </c>
      <c r="AL89" s="36" t="s">
        <v>339</v>
      </c>
      <c r="AM89" s="36" t="s">
        <v>339</v>
      </c>
      <c r="AN89" s="36" t="s">
        <v>339</v>
      </c>
      <c r="AO89" s="36" t="s">
        <v>339</v>
      </c>
      <c r="AP89" s="36" t="s">
        <v>339</v>
      </c>
      <c r="AQ89" s="36" t="s">
        <v>339</v>
      </c>
      <c r="AR89" s="36" t="s">
        <v>339</v>
      </c>
      <c r="AS89" s="36" t="s">
        <v>339</v>
      </c>
      <c r="AT89" s="36" t="s">
        <v>339</v>
      </c>
      <c r="AU89" s="36" t="s">
        <v>339</v>
      </c>
      <c r="AV89" s="36" t="s">
        <v>339</v>
      </c>
      <c r="AW89" s="36" t="s">
        <v>339</v>
      </c>
      <c r="AX89" s="36" t="s">
        <v>339</v>
      </c>
      <c r="AY89" s="36" t="s">
        <v>339</v>
      </c>
      <c r="AZ89" s="36" t="s">
        <v>339</v>
      </c>
      <c r="BA89" s="36" t="s">
        <v>339</v>
      </c>
      <c r="BB89" s="36" t="s">
        <v>339</v>
      </c>
      <c r="BC89" s="36" t="s">
        <v>339</v>
      </c>
      <c r="BD89" s="36" t="s">
        <v>339</v>
      </c>
      <c r="BE89" s="36" t="s">
        <v>339</v>
      </c>
      <c r="BF89" s="36" t="s">
        <v>339</v>
      </c>
      <c r="BG89" s="36" t="s">
        <v>339</v>
      </c>
      <c r="BH89" s="36" t="s">
        <v>339</v>
      </c>
      <c r="BI89" s="36" t="s">
        <v>339</v>
      </c>
      <c r="BJ89" s="36" t="s">
        <v>339</v>
      </c>
      <c r="BK89" s="36" t="s">
        <v>339</v>
      </c>
      <c r="BL89" s="36" t="s">
        <v>339</v>
      </c>
    </row>
    <row r="90" spans="1:64" s="37" customFormat="1" x14ac:dyDescent="0.2">
      <c r="A90" s="34">
        <v>87</v>
      </c>
      <c r="B90" s="34" t="s">
        <v>193</v>
      </c>
      <c r="C90" s="34" t="s">
        <v>198</v>
      </c>
      <c r="D90" s="41" t="s">
        <v>339</v>
      </c>
      <c r="E90" s="36" t="s">
        <v>339</v>
      </c>
      <c r="F90" s="36" t="s">
        <v>339</v>
      </c>
      <c r="G90" s="36" t="s">
        <v>339</v>
      </c>
      <c r="H90" s="36" t="s">
        <v>339</v>
      </c>
      <c r="I90" s="36" t="s">
        <v>339</v>
      </c>
      <c r="J90" s="36" t="s">
        <v>339</v>
      </c>
      <c r="K90" s="36" t="s">
        <v>339</v>
      </c>
      <c r="L90" s="36" t="s">
        <v>339</v>
      </c>
      <c r="M90" s="36" t="s">
        <v>339</v>
      </c>
      <c r="N90" s="36" t="s">
        <v>339</v>
      </c>
      <c r="O90" s="36" t="s">
        <v>339</v>
      </c>
      <c r="P90" s="36" t="s">
        <v>339</v>
      </c>
      <c r="Q90" s="36" t="s">
        <v>339</v>
      </c>
      <c r="R90" s="36" t="s">
        <v>339</v>
      </c>
      <c r="S90" s="36" t="s">
        <v>339</v>
      </c>
      <c r="T90" s="36" t="s">
        <v>339</v>
      </c>
      <c r="U90" s="36" t="s">
        <v>339</v>
      </c>
      <c r="V90" s="36" t="s">
        <v>339</v>
      </c>
      <c r="W90" s="36" t="s">
        <v>339</v>
      </c>
      <c r="X90" s="36" t="s">
        <v>339</v>
      </c>
      <c r="Y90" s="36" t="s">
        <v>339</v>
      </c>
      <c r="Z90" s="36" t="s">
        <v>339</v>
      </c>
      <c r="AA90" s="36" t="s">
        <v>339</v>
      </c>
      <c r="AB90" s="36" t="s">
        <v>339</v>
      </c>
      <c r="AC90" s="36" t="s">
        <v>339</v>
      </c>
      <c r="AD90" s="36" t="s">
        <v>339</v>
      </c>
      <c r="AE90" s="36" t="s">
        <v>339</v>
      </c>
      <c r="AF90" s="36" t="s">
        <v>339</v>
      </c>
      <c r="AG90" s="36" t="s">
        <v>339</v>
      </c>
      <c r="AH90" s="36" t="s">
        <v>339</v>
      </c>
      <c r="AI90" s="36" t="s">
        <v>339</v>
      </c>
      <c r="AJ90" s="36" t="s">
        <v>339</v>
      </c>
      <c r="AK90" s="36" t="s">
        <v>339</v>
      </c>
      <c r="AL90" s="36" t="s">
        <v>339</v>
      </c>
      <c r="AM90" s="36" t="s">
        <v>339</v>
      </c>
      <c r="AN90" s="36" t="s">
        <v>339</v>
      </c>
      <c r="AO90" s="36" t="s">
        <v>339</v>
      </c>
      <c r="AP90" s="36" t="s">
        <v>339</v>
      </c>
      <c r="AQ90" s="36" t="s">
        <v>339</v>
      </c>
      <c r="AR90" s="36" t="s">
        <v>339</v>
      </c>
      <c r="AS90" s="36" t="s">
        <v>339</v>
      </c>
      <c r="AT90" s="36" t="s">
        <v>339</v>
      </c>
      <c r="AU90" s="36" t="s">
        <v>339</v>
      </c>
      <c r="AV90" s="36" t="s">
        <v>339</v>
      </c>
      <c r="AW90" s="36" t="s">
        <v>339</v>
      </c>
      <c r="AX90" s="36" t="s">
        <v>339</v>
      </c>
      <c r="AY90" s="36" t="s">
        <v>339</v>
      </c>
      <c r="AZ90" s="36" t="s">
        <v>339</v>
      </c>
      <c r="BA90" s="36" t="s">
        <v>339</v>
      </c>
      <c r="BB90" s="36" t="s">
        <v>339</v>
      </c>
      <c r="BC90" s="36" t="s">
        <v>339</v>
      </c>
      <c r="BD90" s="36" t="s">
        <v>339</v>
      </c>
      <c r="BE90" s="36" t="s">
        <v>339</v>
      </c>
      <c r="BF90" s="36" t="s">
        <v>339</v>
      </c>
      <c r="BG90" s="36" t="s">
        <v>339</v>
      </c>
      <c r="BH90" s="36" t="s">
        <v>339</v>
      </c>
      <c r="BI90" s="36" t="s">
        <v>339</v>
      </c>
      <c r="BJ90" s="36" t="s">
        <v>339</v>
      </c>
      <c r="BK90" s="36" t="s">
        <v>339</v>
      </c>
      <c r="BL90" s="36" t="s">
        <v>339</v>
      </c>
    </row>
    <row r="91" spans="1:64" s="37" customFormat="1" x14ac:dyDescent="0.2">
      <c r="A91" s="34">
        <v>88</v>
      </c>
      <c r="B91" s="34" t="s">
        <v>193</v>
      </c>
      <c r="C91" s="34" t="s">
        <v>199</v>
      </c>
      <c r="D91" s="41" t="s">
        <v>339</v>
      </c>
      <c r="E91" s="36" t="s">
        <v>339</v>
      </c>
      <c r="F91" s="36" t="s">
        <v>339</v>
      </c>
      <c r="G91" s="36" t="s">
        <v>339</v>
      </c>
      <c r="H91" s="36" t="s">
        <v>339</v>
      </c>
      <c r="I91" s="36" t="s">
        <v>339</v>
      </c>
      <c r="J91" s="36" t="s">
        <v>339</v>
      </c>
      <c r="K91" s="36" t="s">
        <v>339</v>
      </c>
      <c r="L91" s="36" t="s">
        <v>339</v>
      </c>
      <c r="M91" s="36" t="s">
        <v>339</v>
      </c>
      <c r="N91" s="36" t="s">
        <v>339</v>
      </c>
      <c r="O91" s="36" t="s">
        <v>339</v>
      </c>
      <c r="P91" s="36" t="s">
        <v>339</v>
      </c>
      <c r="Q91" s="36" t="s">
        <v>339</v>
      </c>
      <c r="R91" s="36" t="s">
        <v>339</v>
      </c>
      <c r="S91" s="36" t="s">
        <v>339</v>
      </c>
      <c r="T91" s="36" t="s">
        <v>339</v>
      </c>
      <c r="U91" s="36" t="s">
        <v>339</v>
      </c>
      <c r="V91" s="36" t="s">
        <v>339</v>
      </c>
      <c r="W91" s="36" t="s">
        <v>339</v>
      </c>
      <c r="X91" s="36" t="s">
        <v>339</v>
      </c>
      <c r="Y91" s="36" t="s">
        <v>339</v>
      </c>
      <c r="Z91" s="36" t="s">
        <v>339</v>
      </c>
      <c r="AA91" s="36" t="s">
        <v>339</v>
      </c>
      <c r="AB91" s="36" t="s">
        <v>339</v>
      </c>
      <c r="AC91" s="36" t="s">
        <v>339</v>
      </c>
      <c r="AD91" s="36" t="s">
        <v>339</v>
      </c>
      <c r="AE91" s="36" t="s">
        <v>339</v>
      </c>
      <c r="AF91" s="36" t="s">
        <v>339</v>
      </c>
      <c r="AG91" s="36" t="s">
        <v>339</v>
      </c>
      <c r="AH91" s="36" t="s">
        <v>339</v>
      </c>
      <c r="AI91" s="36" t="s">
        <v>339</v>
      </c>
      <c r="AJ91" s="36" t="s">
        <v>339</v>
      </c>
      <c r="AK91" s="36" t="s">
        <v>339</v>
      </c>
      <c r="AL91" s="36" t="s">
        <v>339</v>
      </c>
      <c r="AM91" s="36" t="s">
        <v>339</v>
      </c>
      <c r="AN91" s="36" t="s">
        <v>339</v>
      </c>
      <c r="AO91" s="36" t="s">
        <v>339</v>
      </c>
      <c r="AP91" s="36" t="s">
        <v>339</v>
      </c>
      <c r="AQ91" s="36" t="s">
        <v>339</v>
      </c>
      <c r="AR91" s="36" t="s">
        <v>339</v>
      </c>
      <c r="AS91" s="36" t="s">
        <v>339</v>
      </c>
      <c r="AT91" s="36" t="s">
        <v>339</v>
      </c>
      <c r="AU91" s="36" t="s">
        <v>339</v>
      </c>
      <c r="AV91" s="36" t="s">
        <v>339</v>
      </c>
      <c r="AW91" s="36" t="s">
        <v>339</v>
      </c>
      <c r="AX91" s="36" t="s">
        <v>339</v>
      </c>
      <c r="AY91" s="36" t="s">
        <v>339</v>
      </c>
      <c r="AZ91" s="36" t="s">
        <v>339</v>
      </c>
      <c r="BA91" s="36" t="s">
        <v>339</v>
      </c>
      <c r="BB91" s="36" t="s">
        <v>339</v>
      </c>
      <c r="BC91" s="36" t="s">
        <v>339</v>
      </c>
      <c r="BD91" s="36" t="s">
        <v>339</v>
      </c>
      <c r="BE91" s="36" t="s">
        <v>339</v>
      </c>
      <c r="BF91" s="36" t="s">
        <v>339</v>
      </c>
      <c r="BG91" s="36" t="s">
        <v>339</v>
      </c>
      <c r="BH91" s="36" t="s">
        <v>339</v>
      </c>
      <c r="BI91" s="36" t="s">
        <v>339</v>
      </c>
      <c r="BJ91" s="36" t="s">
        <v>339</v>
      </c>
      <c r="BK91" s="36" t="s">
        <v>339</v>
      </c>
      <c r="BL91" s="36" t="s">
        <v>339</v>
      </c>
    </row>
    <row r="92" spans="1:64" s="37" customFormat="1" x14ac:dyDescent="0.2">
      <c r="A92" s="34">
        <v>89</v>
      </c>
      <c r="B92" s="34" t="s">
        <v>201</v>
      </c>
      <c r="C92" s="34" t="s">
        <v>200</v>
      </c>
      <c r="D92" s="41">
        <v>6.4170682289999998</v>
      </c>
      <c r="E92" s="36">
        <v>49</v>
      </c>
      <c r="F92" s="36">
        <v>27</v>
      </c>
      <c r="G92" s="36">
        <v>21</v>
      </c>
      <c r="H92" s="36">
        <v>1</v>
      </c>
      <c r="I92" s="36">
        <v>43.120115960322998</v>
      </c>
      <c r="J92" s="36">
        <v>413.28976828625969</v>
      </c>
      <c r="K92" s="36">
        <v>4.8811744603996079</v>
      </c>
      <c r="L92" s="36">
        <v>38.238941499923392</v>
      </c>
      <c r="M92" s="36">
        <v>140.91282224646304</v>
      </c>
      <c r="N92" s="36">
        <v>315.49706200011963</v>
      </c>
      <c r="O92" s="36">
        <v>3.1432417480000003</v>
      </c>
      <c r="P92" s="36">
        <v>5.5980557659999999</v>
      </c>
      <c r="Q92" s="36">
        <v>2.9690455670000002</v>
      </c>
      <c r="R92" s="36">
        <v>0.17419618100000001</v>
      </c>
      <c r="S92" s="36">
        <v>5.370843356</v>
      </c>
      <c r="T92" s="36">
        <v>0.22721240999999998</v>
      </c>
      <c r="U92" s="36">
        <v>6.5082000000000013</v>
      </c>
      <c r="V92" s="36">
        <v>15.455199999999998</v>
      </c>
      <c r="W92" s="36">
        <v>52.771557708323002</v>
      </c>
      <c r="X92" s="36">
        <v>434.34302405225969</v>
      </c>
      <c r="Y92" s="36">
        <v>487.11458176058272</v>
      </c>
      <c r="Z92" s="36">
        <v>0.23937616905210629</v>
      </c>
      <c r="AA92" s="36">
        <v>0.11219966028535144</v>
      </c>
      <c r="AB92" s="36">
        <v>0.11219966000000001</v>
      </c>
      <c r="AC92" s="36">
        <v>6.4969757893603208E-2</v>
      </c>
      <c r="AD92" s="36">
        <v>8.987682048729603</v>
      </c>
      <c r="AE92" s="36">
        <v>80.889138438566363</v>
      </c>
      <c r="AF92" s="36">
        <v>89.876820487296072</v>
      </c>
      <c r="AG92" s="36">
        <v>0.41429872589603861</v>
      </c>
      <c r="AH92" s="36">
        <v>0.70478403945533019</v>
      </c>
      <c r="AI92" s="36">
        <v>2.2572137479853129</v>
      </c>
      <c r="AJ92" s="36">
        <v>4.0974031821880219E-3</v>
      </c>
      <c r="AK92" s="36">
        <v>4.9514760530483901E-3</v>
      </c>
      <c r="AL92" s="36">
        <v>1.2384044556247038E-2</v>
      </c>
      <c r="AM92" s="36">
        <v>0.48336588697182986</v>
      </c>
      <c r="AN92" s="36">
        <v>9.6974175642379805</v>
      </c>
      <c r="AO92" s="36">
        <v>83.158736231107923</v>
      </c>
      <c r="AP92" s="36">
        <v>13960.557111319</v>
      </c>
      <c r="AQ92" s="36">
        <v>7517.2230599410004</v>
      </c>
      <c r="AR92" s="36">
        <v>21477.780171260001</v>
      </c>
      <c r="AS92" s="36">
        <v>287.521955671</v>
      </c>
      <c r="AT92" s="36">
        <v>67527.827731469006</v>
      </c>
      <c r="AU92" s="36">
        <v>147506.901762113</v>
      </c>
      <c r="AV92" s="36">
        <v>36617.170149967998</v>
      </c>
      <c r="AW92" s="36">
        <v>79986.066508713993</v>
      </c>
      <c r="AX92" s="36">
        <v>35085.502588315998</v>
      </c>
      <c r="AY92" s="36">
        <v>76640.311963675005</v>
      </c>
      <c r="AZ92" s="36">
        <v>2.0107911650000001</v>
      </c>
      <c r="BA92" s="36">
        <v>4.0215823310000003</v>
      </c>
      <c r="BB92" s="36">
        <v>60.704321444000001</v>
      </c>
      <c r="BC92" s="36">
        <v>6179.7920853969999</v>
      </c>
      <c r="BD92" s="36">
        <v>13499.056828481</v>
      </c>
      <c r="BE92" s="36">
        <v>1.7706656709999999</v>
      </c>
      <c r="BF92" s="36">
        <v>3.541331343</v>
      </c>
      <c r="BG92" s="36">
        <v>22.714449833</v>
      </c>
      <c r="BH92" s="36">
        <v>404.21050111800002</v>
      </c>
      <c r="BI92" s="36">
        <v>1.0500000000000007</v>
      </c>
      <c r="BJ92" s="36">
        <v>1.0700000000000007</v>
      </c>
      <c r="BK92" s="36">
        <v>4.1099999999999897</v>
      </c>
      <c r="BL92" s="36">
        <v>4.1099999999999897</v>
      </c>
    </row>
    <row r="93" spans="1:64" s="37" customFormat="1" x14ac:dyDescent="0.2">
      <c r="A93" s="34">
        <v>90</v>
      </c>
      <c r="B93" s="34" t="s">
        <v>201</v>
      </c>
      <c r="C93" s="34" t="s">
        <v>202</v>
      </c>
      <c r="D93" s="41">
        <v>5.3302550179999999</v>
      </c>
      <c r="E93" s="36">
        <v>6</v>
      </c>
      <c r="F93" s="36">
        <v>0</v>
      </c>
      <c r="G93" s="36">
        <v>3</v>
      </c>
      <c r="H93" s="36">
        <v>3</v>
      </c>
      <c r="I93" s="36">
        <v>3.7835540202628909E-3</v>
      </c>
      <c r="J93" s="36">
        <v>5.6628136258095312</v>
      </c>
      <c r="K93" s="36">
        <v>3.7835540202628909E-3</v>
      </c>
      <c r="L93" s="36">
        <v>0</v>
      </c>
      <c r="M93" s="36">
        <v>0.49796717980807631</v>
      </c>
      <c r="N93" s="36">
        <v>5.168630000021718</v>
      </c>
      <c r="O93" s="36">
        <v>0.112882389</v>
      </c>
      <c r="P93" s="36">
        <v>0.19216062400000003</v>
      </c>
      <c r="Q93" s="36">
        <v>0.10293759199999999</v>
      </c>
      <c r="R93" s="36">
        <v>9.944797E-3</v>
      </c>
      <c r="S93" s="36">
        <v>0.17918915000000002</v>
      </c>
      <c r="T93" s="36">
        <v>1.2971474E-2</v>
      </c>
      <c r="U93" s="36">
        <v>0</v>
      </c>
      <c r="V93" s="36">
        <v>0</v>
      </c>
      <c r="W93" s="36">
        <v>0.1166659430202629</v>
      </c>
      <c r="X93" s="36">
        <v>5.8549742498095316</v>
      </c>
      <c r="Y93" s="36">
        <v>5.9716401928297946</v>
      </c>
      <c r="Z93" s="36">
        <v>1.4076927380881981E-4</v>
      </c>
      <c r="AA93" s="36">
        <v>3.0124624595087434E-5</v>
      </c>
      <c r="AB93" s="36">
        <v>3.01246E-5</v>
      </c>
      <c r="AC93" s="36">
        <v>2.5121676093431469E-5</v>
      </c>
      <c r="AD93" s="36">
        <v>4.0326884024632345E-2</v>
      </c>
      <c r="AE93" s="36">
        <v>0.3629419562216909</v>
      </c>
      <c r="AF93" s="36">
        <v>0.40326884024632331</v>
      </c>
      <c r="AG93" s="36">
        <v>0</v>
      </c>
      <c r="AH93" s="36">
        <v>0</v>
      </c>
      <c r="AI93" s="36">
        <v>0</v>
      </c>
      <c r="AJ93" s="36">
        <v>1.1809234133393689E-6</v>
      </c>
      <c r="AK93" s="36">
        <v>1.4270780157977361E-6</v>
      </c>
      <c r="AL93" s="36">
        <v>3.5692382520964329E-6</v>
      </c>
      <c r="AM93" s="36">
        <v>2.6302599506770839E-5</v>
      </c>
      <c r="AN93" s="36">
        <v>4.0328311102648146E-2</v>
      </c>
      <c r="AO93" s="36">
        <v>0.36294552545994302</v>
      </c>
      <c r="AP93" s="36">
        <v>91.242208469999994</v>
      </c>
      <c r="AQ93" s="36">
        <v>49.130419945</v>
      </c>
      <c r="AR93" s="36">
        <v>140.37262841500001</v>
      </c>
      <c r="AS93" s="36">
        <v>2.922628859</v>
      </c>
      <c r="AT93" s="36">
        <v>338.40250827400001</v>
      </c>
      <c r="AU93" s="36">
        <v>791.87976242900004</v>
      </c>
      <c r="AV93" s="36">
        <v>250.307736019</v>
      </c>
      <c r="AW93" s="36">
        <v>585.73333733300001</v>
      </c>
      <c r="AX93" s="36">
        <v>233.393587196</v>
      </c>
      <c r="AY93" s="36">
        <v>546.15333474900001</v>
      </c>
      <c r="AZ93" s="36">
        <v>2.0945453999999999E-2</v>
      </c>
      <c r="BA93" s="36">
        <v>4.1890907999999998E-2</v>
      </c>
      <c r="BB93" s="36">
        <v>3.0568999049999999</v>
      </c>
      <c r="BC93" s="36">
        <v>162.82994158599999</v>
      </c>
      <c r="BD93" s="36">
        <v>381.03067296099999</v>
      </c>
      <c r="BE93" s="36">
        <v>8.9165772000000004E-2</v>
      </c>
      <c r="BF93" s="36">
        <v>0.17833154500000001</v>
      </c>
      <c r="BG93" s="36">
        <v>4.7134956680000002</v>
      </c>
      <c r="BH93" s="36">
        <v>53.870348348999997</v>
      </c>
      <c r="BI93" s="36">
        <v>0</v>
      </c>
      <c r="BJ93" s="36">
        <v>0</v>
      </c>
      <c r="BK93" s="36">
        <v>0</v>
      </c>
      <c r="BL93" s="36">
        <v>0</v>
      </c>
    </row>
    <row r="94" spans="1:64" s="37" customFormat="1" x14ac:dyDescent="0.2">
      <c r="A94" s="34">
        <v>91</v>
      </c>
      <c r="B94" s="34" t="s">
        <v>201</v>
      </c>
      <c r="C94" s="34" t="s">
        <v>203</v>
      </c>
      <c r="D94" s="41">
        <v>5.1179804410000003</v>
      </c>
      <c r="E94" s="36">
        <v>3</v>
      </c>
      <c r="F94" s="36">
        <v>0</v>
      </c>
      <c r="G94" s="36">
        <v>0</v>
      </c>
      <c r="H94" s="36">
        <v>3</v>
      </c>
      <c r="I94" s="36">
        <v>1.7681610560022522E-5</v>
      </c>
      <c r="J94" s="36">
        <v>7.0980943769818089E-2</v>
      </c>
      <c r="K94" s="36">
        <v>1.7681610560022522E-5</v>
      </c>
      <c r="L94" s="36">
        <v>0</v>
      </c>
      <c r="M94" s="36">
        <v>6.0886253803798971E-3</v>
      </c>
      <c r="N94" s="36">
        <v>6.4909999999998219E-2</v>
      </c>
      <c r="O94" s="36">
        <v>7.51894E-3</v>
      </c>
      <c r="P94" s="36">
        <v>1.2070825E-2</v>
      </c>
      <c r="Q94" s="36">
        <v>6.3717280000000001E-3</v>
      </c>
      <c r="R94" s="36">
        <v>1.1472120000000001E-3</v>
      </c>
      <c r="S94" s="36">
        <v>1.0574463000000001E-2</v>
      </c>
      <c r="T94" s="36">
        <v>1.496362E-3</v>
      </c>
      <c r="U94" s="36">
        <v>0</v>
      </c>
      <c r="V94" s="36">
        <v>0</v>
      </c>
      <c r="W94" s="36">
        <v>7.5366216105600221E-3</v>
      </c>
      <c r="X94" s="36">
        <v>8.3051768769818096E-2</v>
      </c>
      <c r="Y94" s="36">
        <v>9.0588390380378123E-2</v>
      </c>
      <c r="Z94" s="36">
        <v>1.312515738853901E-6</v>
      </c>
      <c r="AA94" s="36">
        <v>2.8087836811473476E-7</v>
      </c>
      <c r="AB94" s="36">
        <v>2.8087800000000001E-7</v>
      </c>
      <c r="AC94" s="36">
        <v>1.0629856332277992E-7</v>
      </c>
      <c r="AD94" s="36">
        <v>9.3867453957168574E-4</v>
      </c>
      <c r="AE94" s="36">
        <v>8.4480708561451706E-3</v>
      </c>
      <c r="AF94" s="36">
        <v>9.386745395716857E-3</v>
      </c>
      <c r="AG94" s="36">
        <v>0</v>
      </c>
      <c r="AH94" s="36">
        <v>0</v>
      </c>
      <c r="AI94" s="36">
        <v>0</v>
      </c>
      <c r="AJ94" s="36">
        <v>1.1010782101403348E-8</v>
      </c>
      <c r="AK94" s="36">
        <v>1.330589680597374E-8</v>
      </c>
      <c r="AL94" s="36">
        <v>3.3279130736087518E-8</v>
      </c>
      <c r="AM94" s="36">
        <v>1.1730934542418328E-7</v>
      </c>
      <c r="AN94" s="36">
        <v>9.3868784546849166E-4</v>
      </c>
      <c r="AO94" s="36">
        <v>8.4481041352759065E-3</v>
      </c>
      <c r="AP94" s="36">
        <v>0.98790319900000001</v>
      </c>
      <c r="AQ94" s="36">
        <v>0.53194787600000004</v>
      </c>
      <c r="AR94" s="36">
        <v>1.5198510750000001</v>
      </c>
      <c r="AS94" s="36">
        <v>6.4545987999999999E-2</v>
      </c>
      <c r="AT94" s="36">
        <v>1.0613251299999999</v>
      </c>
      <c r="AU94" s="36">
        <v>2.3365762270000001</v>
      </c>
      <c r="AV94" s="36">
        <v>1.89863005</v>
      </c>
      <c r="AW94" s="36">
        <v>4.1799574069999998</v>
      </c>
      <c r="AX94" s="36">
        <v>1.7282655849999999</v>
      </c>
      <c r="AY94" s="36">
        <v>3.8048889699999999</v>
      </c>
      <c r="AZ94" s="36">
        <v>8.2395569999999998E-3</v>
      </c>
      <c r="BA94" s="36">
        <v>1.6479114999999999E-2</v>
      </c>
      <c r="BB94" s="36">
        <v>1.0154980069999999</v>
      </c>
      <c r="BC94" s="36">
        <v>72.281631378</v>
      </c>
      <c r="BD94" s="36">
        <v>159.13270753099999</v>
      </c>
      <c r="BE94" s="36">
        <v>2.9620747999999999E-2</v>
      </c>
      <c r="BF94" s="36">
        <v>5.9241496999999997E-2</v>
      </c>
      <c r="BG94" s="36">
        <v>2.074705818</v>
      </c>
      <c r="BH94" s="36">
        <v>23.403638237999999</v>
      </c>
      <c r="BI94" s="36">
        <v>0</v>
      </c>
      <c r="BJ94" s="36">
        <v>0</v>
      </c>
      <c r="BK94" s="36">
        <v>0</v>
      </c>
      <c r="BL94" s="36">
        <v>0</v>
      </c>
    </row>
    <row r="95" spans="1:64" s="37" customFormat="1" x14ac:dyDescent="0.2">
      <c r="A95" s="34">
        <v>92</v>
      </c>
      <c r="B95" s="34" t="s">
        <v>201</v>
      </c>
      <c r="C95" s="34" t="s">
        <v>204</v>
      </c>
      <c r="D95" s="41">
        <v>5.8115271130000004</v>
      </c>
      <c r="E95" s="36">
        <v>8</v>
      </c>
      <c r="F95" s="36">
        <v>4</v>
      </c>
      <c r="G95" s="36">
        <v>3</v>
      </c>
      <c r="H95" s="36">
        <v>1</v>
      </c>
      <c r="I95" s="36">
        <v>1.8887025560273007</v>
      </c>
      <c r="J95" s="36">
        <v>21.105894827801013</v>
      </c>
      <c r="K95" s="36">
        <v>0.12007505603437783</v>
      </c>
      <c r="L95" s="36">
        <v>1.768627499992923</v>
      </c>
      <c r="M95" s="36">
        <v>4.6203348838155378</v>
      </c>
      <c r="N95" s="36">
        <v>18.374262500012776</v>
      </c>
      <c r="O95" s="36">
        <v>1.0240044589999999</v>
      </c>
      <c r="P95" s="36">
        <v>1.776334211</v>
      </c>
      <c r="Q95" s="36">
        <v>0.95574114799999998</v>
      </c>
      <c r="R95" s="36">
        <v>6.8263311000000007E-2</v>
      </c>
      <c r="S95" s="36">
        <v>1.68729511</v>
      </c>
      <c r="T95" s="36">
        <v>8.9039100999999996E-2</v>
      </c>
      <c r="U95" s="36">
        <v>0.19525000000000001</v>
      </c>
      <c r="V95" s="36">
        <v>0.46150000000000002</v>
      </c>
      <c r="W95" s="36">
        <v>3.1079570150273006</v>
      </c>
      <c r="X95" s="36">
        <v>23.343729038801015</v>
      </c>
      <c r="Y95" s="36">
        <v>26.451686053828315</v>
      </c>
      <c r="Z95" s="36">
        <v>1.0764811638774085E-2</v>
      </c>
      <c r="AA95" s="36">
        <v>4.6577119373278925E-3</v>
      </c>
      <c r="AB95" s="36">
        <v>4.6577119999999996E-3</v>
      </c>
      <c r="AC95" s="36">
        <v>4.2073773505225667E-3</v>
      </c>
      <c r="AD95" s="36">
        <v>0.34803205040323015</v>
      </c>
      <c r="AE95" s="36">
        <v>3.1322884536290712</v>
      </c>
      <c r="AF95" s="36">
        <v>3.4803205040323011</v>
      </c>
      <c r="AG95" s="36">
        <v>1.4229504935082949E-2</v>
      </c>
      <c r="AH95" s="36">
        <v>2.4206514142439964E-2</v>
      </c>
      <c r="AI95" s="36">
        <v>7.7526268267003665E-2</v>
      </c>
      <c r="AJ95" s="36">
        <v>1.8258835482460494E-4</v>
      </c>
      <c r="AK95" s="36">
        <v>2.2064752392122401E-4</v>
      </c>
      <c r="AL95" s="36">
        <v>5.5185741346436409E-4</v>
      </c>
      <c r="AM95" s="36">
        <v>1.8619470640430121E-2</v>
      </c>
      <c r="AN95" s="36">
        <v>0.37245921206959132</v>
      </c>
      <c r="AO95" s="36">
        <v>3.2103665793095391</v>
      </c>
      <c r="AP95" s="36">
        <v>762.66811854100001</v>
      </c>
      <c r="AQ95" s="36">
        <v>410.66744844499999</v>
      </c>
      <c r="AR95" s="36">
        <v>1173.335566986</v>
      </c>
      <c r="AS95" s="36">
        <v>26.311008126000001</v>
      </c>
      <c r="AT95" s="36">
        <v>4141.5044409459997</v>
      </c>
      <c r="AU95" s="36">
        <v>9679.268564897</v>
      </c>
      <c r="AV95" s="36">
        <v>2336.5984269229998</v>
      </c>
      <c r="AW95" s="36">
        <v>5460.9536280840002</v>
      </c>
      <c r="AX95" s="36">
        <v>2253.9849283560002</v>
      </c>
      <c r="AY95" s="36">
        <v>5267.8744581540004</v>
      </c>
      <c r="AZ95" s="36">
        <v>0.20195169199999999</v>
      </c>
      <c r="BA95" s="36">
        <v>0.403903385</v>
      </c>
      <c r="BB95" s="36">
        <v>3.161976948</v>
      </c>
      <c r="BC95" s="36">
        <v>267.04122329</v>
      </c>
      <c r="BD95" s="36">
        <v>624.11226523699997</v>
      </c>
      <c r="BE95" s="36">
        <v>9.2230731999999996E-2</v>
      </c>
      <c r="BF95" s="36">
        <v>0.18446146499999999</v>
      </c>
      <c r="BG95" s="36">
        <v>3.319883173</v>
      </c>
      <c r="BH95" s="36">
        <v>61.351334387000001</v>
      </c>
      <c r="BI95" s="36">
        <v>0.27</v>
      </c>
      <c r="BJ95" s="36">
        <v>0.27</v>
      </c>
      <c r="BK95" s="36">
        <v>0.66000000000000036</v>
      </c>
      <c r="BL95" s="36">
        <v>0.66000000000000036</v>
      </c>
    </row>
    <row r="96" spans="1:64" s="37" customFormat="1" x14ac:dyDescent="0.2">
      <c r="A96" s="34">
        <v>93</v>
      </c>
      <c r="B96" s="34" t="s">
        <v>201</v>
      </c>
      <c r="C96" s="34" t="s">
        <v>205</v>
      </c>
      <c r="D96" s="41">
        <v>6.1112569560000001</v>
      </c>
      <c r="E96" s="36">
        <v>3</v>
      </c>
      <c r="F96" s="36">
        <v>3</v>
      </c>
      <c r="G96" s="36">
        <v>0</v>
      </c>
      <c r="H96" s="36">
        <v>0</v>
      </c>
      <c r="I96" s="36">
        <v>3.7571052687933597</v>
      </c>
      <c r="J96" s="36">
        <v>32.149887797164162</v>
      </c>
      <c r="K96" s="36">
        <v>0.20000376881083895</v>
      </c>
      <c r="L96" s="36">
        <v>3.5571014999825206</v>
      </c>
      <c r="M96" s="36">
        <v>6.0185390659340321</v>
      </c>
      <c r="N96" s="36">
        <v>29.888454000023486</v>
      </c>
      <c r="O96" s="36">
        <v>0.16634987499999998</v>
      </c>
      <c r="P96" s="36">
        <v>0.27058050300000003</v>
      </c>
      <c r="Q96" s="36">
        <v>0.13946255899999999</v>
      </c>
      <c r="R96" s="36">
        <v>2.6887315999999998E-2</v>
      </c>
      <c r="S96" s="36">
        <v>0.23551008900000001</v>
      </c>
      <c r="T96" s="36">
        <v>3.5070414000000001E-2</v>
      </c>
      <c r="U96" s="36">
        <v>9.7350000000000006E-2</v>
      </c>
      <c r="V96" s="36">
        <v>0.2301</v>
      </c>
      <c r="W96" s="36">
        <v>4.0208051437933596</v>
      </c>
      <c r="X96" s="36">
        <v>32.65056830016416</v>
      </c>
      <c r="Y96" s="36">
        <v>36.671373443957521</v>
      </c>
      <c r="Z96" s="36">
        <v>2.02284149054653E-2</v>
      </c>
      <c r="AA96" s="36">
        <v>9.2584409996728685E-3</v>
      </c>
      <c r="AB96" s="36">
        <v>9.2584409999999992E-3</v>
      </c>
      <c r="AC96" s="36">
        <v>5.2018965561444804E-4</v>
      </c>
      <c r="AD96" s="36">
        <v>0.12836701040738005</v>
      </c>
      <c r="AE96" s="36">
        <v>1.1553030936664206</v>
      </c>
      <c r="AF96" s="36">
        <v>1.2836701040738003</v>
      </c>
      <c r="AG96" s="36">
        <v>1.8780983335590969E-2</v>
      </c>
      <c r="AH96" s="36">
        <v>3.1949259007671996E-2</v>
      </c>
      <c r="AI96" s="36">
        <v>0.10232397817321978</v>
      </c>
      <c r="AJ96" s="36">
        <v>3.6294290214325289E-4</v>
      </c>
      <c r="AK96" s="36">
        <v>4.3859561991397092E-4</v>
      </c>
      <c r="AL96" s="36">
        <v>1.0969633380020964E-3</v>
      </c>
      <c r="AM96" s="36">
        <v>1.9664115893348672E-2</v>
      </c>
      <c r="AN96" s="36">
        <v>0.16075486503496603</v>
      </c>
      <c r="AO96" s="36">
        <v>1.2587240351776423</v>
      </c>
      <c r="AP96" s="36">
        <v>308.10353574499999</v>
      </c>
      <c r="AQ96" s="36">
        <v>165.90190386200001</v>
      </c>
      <c r="AR96" s="36">
        <v>474.00543960699997</v>
      </c>
      <c r="AS96" s="36">
        <v>21.724171086999998</v>
      </c>
      <c r="AT96" s="36">
        <v>1081.649510017</v>
      </c>
      <c r="AU96" s="36">
        <v>2843.4993176869998</v>
      </c>
      <c r="AV96" s="36">
        <v>605.19486315100005</v>
      </c>
      <c r="AW96" s="36">
        <v>1590.9693153840001</v>
      </c>
      <c r="AX96" s="36">
        <v>580.48595992499997</v>
      </c>
      <c r="AY96" s="36">
        <v>1526.013200846</v>
      </c>
      <c r="AZ96" s="36">
        <v>0.17348227899999999</v>
      </c>
      <c r="BA96" s="36">
        <v>0.34696455900000001</v>
      </c>
      <c r="BB96" s="36">
        <v>2.1441017809999998</v>
      </c>
      <c r="BC96" s="36">
        <v>132.972404708</v>
      </c>
      <c r="BD96" s="36">
        <v>349.56512119400003</v>
      </c>
      <c r="BE96" s="36">
        <v>6.2540645000000006E-2</v>
      </c>
      <c r="BF96" s="36">
        <v>0.12508129000000001</v>
      </c>
      <c r="BG96" s="36">
        <v>3.4990958769999998</v>
      </c>
      <c r="BH96" s="36">
        <v>28.239459597</v>
      </c>
      <c r="BI96" s="36">
        <v>0.69000000000000017</v>
      </c>
      <c r="BJ96" s="36">
        <v>0.74000000000000021</v>
      </c>
      <c r="BK96" s="36">
        <v>1.2900000000000009</v>
      </c>
      <c r="BL96" s="36">
        <v>1.340000000000001</v>
      </c>
    </row>
    <row r="97" spans="1:64" s="37" customFormat="1" x14ac:dyDescent="0.2">
      <c r="A97" s="34">
        <v>94</v>
      </c>
      <c r="B97" s="34" t="s">
        <v>201</v>
      </c>
      <c r="C97" s="34" t="s">
        <v>206</v>
      </c>
      <c r="D97" s="41">
        <v>5.6725773290000001</v>
      </c>
      <c r="E97" s="36">
        <v>3</v>
      </c>
      <c r="F97" s="36">
        <v>2</v>
      </c>
      <c r="G97" s="36">
        <v>1</v>
      </c>
      <c r="H97" s="36">
        <v>0</v>
      </c>
      <c r="I97" s="36">
        <v>2.485580645551015</v>
      </c>
      <c r="J97" s="36">
        <v>21.763101885424803</v>
      </c>
      <c r="K97" s="36">
        <v>7.9495145572971701E-2</v>
      </c>
      <c r="L97" s="36">
        <v>2.4060854999780434</v>
      </c>
      <c r="M97" s="36">
        <v>3.2883775309815801</v>
      </c>
      <c r="N97" s="36">
        <v>20.960304999994236</v>
      </c>
      <c r="O97" s="36">
        <v>0.13420548100000002</v>
      </c>
      <c r="P97" s="36">
        <v>0.22407215699999999</v>
      </c>
      <c r="Q97" s="36">
        <v>0.11446801000000001</v>
      </c>
      <c r="R97" s="36">
        <v>1.9737470999999999E-2</v>
      </c>
      <c r="S97" s="36">
        <v>0.19832762900000001</v>
      </c>
      <c r="T97" s="36">
        <v>2.5744528000000003E-2</v>
      </c>
      <c r="U97" s="36">
        <v>5.2249999999999998E-2</v>
      </c>
      <c r="V97" s="36">
        <v>0.1235</v>
      </c>
      <c r="W97" s="36">
        <v>2.6720361265510149</v>
      </c>
      <c r="X97" s="36">
        <v>22.110674042424801</v>
      </c>
      <c r="Y97" s="36">
        <v>24.782710168975814</v>
      </c>
      <c r="Z97" s="36">
        <v>1.4521070435985389E-2</v>
      </c>
      <c r="AA97" s="36">
        <v>6.823910997420044E-3</v>
      </c>
      <c r="AB97" s="36">
        <v>6.8239110000000002E-3</v>
      </c>
      <c r="AC97" s="36">
        <v>3.3476717482484322E-4</v>
      </c>
      <c r="AD97" s="36">
        <v>0.1311220611547162</v>
      </c>
      <c r="AE97" s="36">
        <v>1.1800985503924457</v>
      </c>
      <c r="AF97" s="36">
        <v>1.3112206115471619</v>
      </c>
      <c r="AG97" s="36">
        <v>4.4660892533707423E-3</v>
      </c>
      <c r="AH97" s="36">
        <v>7.5974851666536763E-3</v>
      </c>
      <c r="AI97" s="36">
        <v>2.4332486276985425E-2</v>
      </c>
      <c r="AJ97" s="36">
        <v>2.6750616677700007E-4</v>
      </c>
      <c r="AK97" s="36">
        <v>3.232658149771398E-4</v>
      </c>
      <c r="AL97" s="36">
        <v>8.0851411039820022E-4</v>
      </c>
      <c r="AM97" s="36">
        <v>5.0683625949725858E-3</v>
      </c>
      <c r="AN97" s="36">
        <v>0.139042812136347</v>
      </c>
      <c r="AO97" s="36">
        <v>1.2052395507798292</v>
      </c>
      <c r="AP97" s="36">
        <v>662.617475689</v>
      </c>
      <c r="AQ97" s="36">
        <v>356.79402537099998</v>
      </c>
      <c r="AR97" s="36">
        <v>1019.41150106</v>
      </c>
      <c r="AS97" s="36">
        <v>11.508622899000001</v>
      </c>
      <c r="AT97" s="36">
        <v>2128.7456751479999</v>
      </c>
      <c r="AU97" s="36">
        <v>5834.2679304220001</v>
      </c>
      <c r="AV97" s="36">
        <v>1181.240957837</v>
      </c>
      <c r="AW97" s="36">
        <v>3237.43522717</v>
      </c>
      <c r="AX97" s="36">
        <v>1141.313606963</v>
      </c>
      <c r="AY97" s="36">
        <v>3128.006061689</v>
      </c>
      <c r="AZ97" s="36">
        <v>0.12723945</v>
      </c>
      <c r="BA97" s="36">
        <v>0.25447890000000001</v>
      </c>
      <c r="BB97" s="36">
        <v>2.5651937880000002</v>
      </c>
      <c r="BC97" s="36">
        <v>173.70383610900001</v>
      </c>
      <c r="BD97" s="36">
        <v>476.07129974899999</v>
      </c>
      <c r="BE97" s="36">
        <v>7.4823347999999998E-2</v>
      </c>
      <c r="BF97" s="36">
        <v>0.149646696</v>
      </c>
      <c r="BG97" s="36">
        <v>0.59859268099999996</v>
      </c>
      <c r="BH97" s="36">
        <v>22.428286084</v>
      </c>
      <c r="BI97" s="36">
        <v>0.06</v>
      </c>
      <c r="BJ97" s="36">
        <v>0.06</v>
      </c>
      <c r="BK97" s="36">
        <v>0.99000000000000066</v>
      </c>
      <c r="BL97" s="36">
        <v>0.99000000000000066</v>
      </c>
    </row>
    <row r="98" spans="1:64" s="37" customFormat="1" x14ac:dyDescent="0.2">
      <c r="A98" s="34">
        <v>95</v>
      </c>
      <c r="B98" s="34" t="s">
        <v>201</v>
      </c>
      <c r="C98" s="34" t="s">
        <v>207</v>
      </c>
      <c r="D98" s="41">
        <v>5.7250233350000004</v>
      </c>
      <c r="E98" s="36">
        <v>2</v>
      </c>
      <c r="F98" s="36">
        <v>0</v>
      </c>
      <c r="G98" s="36">
        <v>1</v>
      </c>
      <c r="H98" s="36">
        <v>1</v>
      </c>
      <c r="I98" s="36">
        <v>3.9970562118686924E-3</v>
      </c>
      <c r="J98" s="36">
        <v>3.6520751561974683</v>
      </c>
      <c r="K98" s="36">
        <v>3.9970562118686924E-3</v>
      </c>
      <c r="L98" s="36">
        <v>0</v>
      </c>
      <c r="M98" s="36">
        <v>0.32059421241142472</v>
      </c>
      <c r="N98" s="36">
        <v>3.3354779999979121</v>
      </c>
      <c r="O98" s="36">
        <v>3.2299124999999998E-2</v>
      </c>
      <c r="P98" s="36">
        <v>5.5769137000000003E-2</v>
      </c>
      <c r="Q98" s="36">
        <v>2.9426285E-2</v>
      </c>
      <c r="R98" s="36">
        <v>2.8728399999999998E-3</v>
      </c>
      <c r="S98" s="36">
        <v>5.2021954000000002E-2</v>
      </c>
      <c r="T98" s="36">
        <v>3.7471829999999999E-3</v>
      </c>
      <c r="U98" s="36">
        <v>0</v>
      </c>
      <c r="V98" s="36">
        <v>0</v>
      </c>
      <c r="W98" s="36">
        <v>3.6296181211868693E-2</v>
      </c>
      <c r="X98" s="36">
        <v>3.7078442931974682</v>
      </c>
      <c r="Y98" s="36">
        <v>3.7441404744093369</v>
      </c>
      <c r="Z98" s="36">
        <v>1.1815042794667584E-4</v>
      </c>
      <c r="AA98" s="36">
        <v>2.528419158058862E-5</v>
      </c>
      <c r="AB98" s="36">
        <v>2.5284200000000001E-5</v>
      </c>
      <c r="AC98" s="36">
        <v>2.9120373267965642E-5</v>
      </c>
      <c r="AD98" s="36">
        <v>3.4334174928310826E-2</v>
      </c>
      <c r="AE98" s="36">
        <v>0.30900757435479753</v>
      </c>
      <c r="AF98" s="36">
        <v>0.34334174928310829</v>
      </c>
      <c r="AG98" s="36">
        <v>0</v>
      </c>
      <c r="AH98" s="36">
        <v>0</v>
      </c>
      <c r="AI98" s="36">
        <v>0</v>
      </c>
      <c r="AJ98" s="36">
        <v>9.9117345184850178E-7</v>
      </c>
      <c r="AK98" s="36">
        <v>1.1977761021568128E-6</v>
      </c>
      <c r="AL98" s="36">
        <v>2.9957355056550668E-6</v>
      </c>
      <c r="AM98" s="36">
        <v>3.0111546719814142E-5</v>
      </c>
      <c r="AN98" s="36">
        <v>3.4335372704412982E-2</v>
      </c>
      <c r="AO98" s="36">
        <v>0.30901057009030319</v>
      </c>
      <c r="AP98" s="36">
        <v>70.560926762999998</v>
      </c>
      <c r="AQ98" s="36">
        <v>37.994345180000003</v>
      </c>
      <c r="AR98" s="36">
        <v>108.55527194300001</v>
      </c>
      <c r="AS98" s="36">
        <v>7.690359452</v>
      </c>
      <c r="AT98" s="36">
        <v>374.12892658800001</v>
      </c>
      <c r="AU98" s="36">
        <v>940.17492039599995</v>
      </c>
      <c r="AV98" s="36">
        <v>225.32375810799999</v>
      </c>
      <c r="AW98" s="36">
        <v>566.23193580400005</v>
      </c>
      <c r="AX98" s="36">
        <v>212.012009439</v>
      </c>
      <c r="AY98" s="36">
        <v>532.779905353</v>
      </c>
      <c r="AZ98" s="36">
        <v>3.8142499000000003E-2</v>
      </c>
      <c r="BA98" s="36">
        <v>7.6284999000000006E-2</v>
      </c>
      <c r="BB98" s="36">
        <v>0.59350998799999999</v>
      </c>
      <c r="BC98" s="36">
        <v>44.303659138</v>
      </c>
      <c r="BD98" s="36">
        <v>111.333784274</v>
      </c>
      <c r="BE98" s="36">
        <v>1.731191E-2</v>
      </c>
      <c r="BF98" s="36">
        <v>3.462382E-2</v>
      </c>
      <c r="BG98" s="36">
        <v>1.6906758449999999</v>
      </c>
      <c r="BH98" s="36">
        <v>20.711060671999999</v>
      </c>
      <c r="BI98" s="36">
        <v>0</v>
      </c>
      <c r="BJ98" s="36">
        <v>0</v>
      </c>
      <c r="BK98" s="36">
        <v>0</v>
      </c>
      <c r="BL98" s="36">
        <v>0</v>
      </c>
    </row>
    <row r="99" spans="1:64" s="37" customFormat="1" x14ac:dyDescent="0.2">
      <c r="A99" s="34">
        <v>96</v>
      </c>
      <c r="B99" s="34" t="s">
        <v>201</v>
      </c>
      <c r="C99" s="34" t="s">
        <v>208</v>
      </c>
      <c r="D99" s="41">
        <v>5.3816740300000001</v>
      </c>
      <c r="E99" s="36">
        <v>0</v>
      </c>
      <c r="F99" s="36" t="s">
        <v>340</v>
      </c>
      <c r="G99" s="36" t="s">
        <v>340</v>
      </c>
      <c r="H99" s="36" t="s">
        <v>340</v>
      </c>
      <c r="I99" s="36">
        <v>1.492875003506914E-3</v>
      </c>
      <c r="J99" s="36">
        <v>1.646313612602254</v>
      </c>
      <c r="K99" s="36">
        <v>1.492875003506914E-3</v>
      </c>
      <c r="L99" s="36">
        <v>0</v>
      </c>
      <c r="M99" s="36">
        <v>0.11634798760074397</v>
      </c>
      <c r="N99" s="36">
        <v>1.5314585000050167</v>
      </c>
      <c r="O99" s="36">
        <v>1.5609440999999998E-2</v>
      </c>
      <c r="P99" s="36">
        <v>2.7090362E-2</v>
      </c>
      <c r="Q99" s="36">
        <v>1.4021186999999999E-2</v>
      </c>
      <c r="R99" s="36">
        <v>1.5882539999999999E-3</v>
      </c>
      <c r="S99" s="36">
        <v>2.5018725999999998E-2</v>
      </c>
      <c r="T99" s="36">
        <v>2.071636E-3</v>
      </c>
      <c r="U99" s="36" t="s">
        <v>340</v>
      </c>
      <c r="V99" s="36" t="s">
        <v>340</v>
      </c>
      <c r="W99" s="36">
        <v>1.7102316003506913E-2</v>
      </c>
      <c r="X99" s="36">
        <v>1.673403974602254</v>
      </c>
      <c r="Y99" s="36">
        <v>1.6905062906057609</v>
      </c>
      <c r="Z99" s="36">
        <v>4.6022886086137692E-5</v>
      </c>
      <c r="AA99" s="36">
        <v>9.8488976224334605E-6</v>
      </c>
      <c r="AB99" s="36">
        <v>9.8488999999999998E-6</v>
      </c>
      <c r="AC99" s="36">
        <v>8.8378806420203851E-6</v>
      </c>
      <c r="AD99" s="36">
        <v>1.6492477630815749E-2</v>
      </c>
      <c r="AE99" s="36">
        <v>0.1484322986773417</v>
      </c>
      <c r="AF99" s="36">
        <v>0.16492477630815744</v>
      </c>
      <c r="AG99" s="36" t="s">
        <v>340</v>
      </c>
      <c r="AH99" s="36" t="s">
        <v>340</v>
      </c>
      <c r="AI99" s="36" t="s">
        <v>340</v>
      </c>
      <c r="AJ99" s="36">
        <v>3.8608966112871669E-7</v>
      </c>
      <c r="AK99" s="36">
        <v>4.6656714677673138E-7</v>
      </c>
      <c r="AL99" s="36">
        <v>1.1669224029886725E-6</v>
      </c>
      <c r="AM99" s="36">
        <v>9.223970303149102E-6</v>
      </c>
      <c r="AN99" s="36">
        <v>1.6492944197962524E-2</v>
      </c>
      <c r="AO99" s="36">
        <v>0.14843346559974469</v>
      </c>
      <c r="AP99" s="36">
        <v>50.440494598999997</v>
      </c>
      <c r="AQ99" s="36">
        <v>27.160266321999998</v>
      </c>
      <c r="AR99" s="36">
        <v>77.600760920999988</v>
      </c>
      <c r="AS99" s="36">
        <v>5.4999042659999997</v>
      </c>
      <c r="AT99" s="36">
        <v>231.261765588</v>
      </c>
      <c r="AU99" s="36">
        <v>562.18095462099996</v>
      </c>
      <c r="AV99" s="36">
        <v>141.216131991</v>
      </c>
      <c r="AW99" s="36">
        <v>343.28640399699998</v>
      </c>
      <c r="AX99" s="36">
        <v>132.73461617999999</v>
      </c>
      <c r="AY99" s="36">
        <v>322.66844043999998</v>
      </c>
      <c r="AZ99" s="36">
        <v>5.0416622000000001E-2</v>
      </c>
      <c r="BA99" s="36">
        <v>0.100833244</v>
      </c>
      <c r="BB99" s="36">
        <v>0.42525475600000001</v>
      </c>
      <c r="BC99" s="36">
        <v>26.816657290999999</v>
      </c>
      <c r="BD99" s="36">
        <v>65.189392451000003</v>
      </c>
      <c r="BE99" s="36">
        <v>1.2404125E-2</v>
      </c>
      <c r="BF99" s="36">
        <v>2.480825E-2</v>
      </c>
      <c r="BG99" s="36">
        <v>3.3125663300000001</v>
      </c>
      <c r="BH99" s="36">
        <v>12.141171984</v>
      </c>
      <c r="BI99" s="36">
        <v>0</v>
      </c>
      <c r="BJ99" s="36">
        <v>0</v>
      </c>
      <c r="BK99" s="36">
        <v>0</v>
      </c>
      <c r="BL99" s="36">
        <v>0</v>
      </c>
    </row>
    <row r="100" spans="1:64" s="37" customFormat="1" x14ac:dyDescent="0.2">
      <c r="A100" s="34">
        <v>97</v>
      </c>
      <c r="B100" s="34" t="s">
        <v>201</v>
      </c>
      <c r="C100" s="34" t="s">
        <v>209</v>
      </c>
      <c r="D100" s="41">
        <v>5.54746527</v>
      </c>
      <c r="E100" s="36">
        <v>5</v>
      </c>
      <c r="F100" s="36">
        <v>0</v>
      </c>
      <c r="G100" s="36">
        <v>2</v>
      </c>
      <c r="H100" s="36">
        <v>3</v>
      </c>
      <c r="I100" s="36">
        <v>3.1219917971175562E-5</v>
      </c>
      <c r="J100" s="36">
        <v>0.20285176697887375</v>
      </c>
      <c r="K100" s="36">
        <v>3.1219917971175562E-5</v>
      </c>
      <c r="L100" s="36">
        <v>0</v>
      </c>
      <c r="M100" s="36">
        <v>8.0079868968451623E-3</v>
      </c>
      <c r="N100" s="36">
        <v>0.19487499999999974</v>
      </c>
      <c r="O100" s="36">
        <v>2.5987249999999996E-3</v>
      </c>
      <c r="P100" s="36">
        <v>4.4113099999999999E-3</v>
      </c>
      <c r="Q100" s="36">
        <v>2.2629009999999999E-3</v>
      </c>
      <c r="R100" s="36">
        <v>3.3582399999999997E-4</v>
      </c>
      <c r="S100" s="36">
        <v>3.97328E-3</v>
      </c>
      <c r="T100" s="36">
        <v>4.3803000000000001E-4</v>
      </c>
      <c r="U100" s="36">
        <v>6.0000000000000001E-3</v>
      </c>
      <c r="V100" s="36">
        <v>1.44E-2</v>
      </c>
      <c r="W100" s="36">
        <v>8.6299449179711753E-3</v>
      </c>
      <c r="X100" s="36">
        <v>0.22166307697887375</v>
      </c>
      <c r="Y100" s="36">
        <v>0.23029302189684492</v>
      </c>
      <c r="Z100" s="36">
        <v>2.1413923069062556E-6</v>
      </c>
      <c r="AA100" s="36">
        <v>4.5825795367793856E-7</v>
      </c>
      <c r="AB100" s="36">
        <v>4.5825800000000003E-7</v>
      </c>
      <c r="AC100" s="36">
        <v>2.7257524176055164E-7</v>
      </c>
      <c r="AD100" s="36">
        <v>2.4122813502380326E-3</v>
      </c>
      <c r="AE100" s="36">
        <v>2.1710532152142289E-2</v>
      </c>
      <c r="AF100" s="36">
        <v>2.4122813502380325E-2</v>
      </c>
      <c r="AG100" s="36">
        <v>4.5859363363363366E-4</v>
      </c>
      <c r="AH100" s="36">
        <v>7.8013629629629638E-4</v>
      </c>
      <c r="AI100" s="36">
        <v>2.4985446246246247E-3</v>
      </c>
      <c r="AJ100" s="36">
        <v>1.7964308291232834E-8</v>
      </c>
      <c r="AK100" s="36">
        <v>2.1708833224787681E-8</v>
      </c>
      <c r="AL100" s="36">
        <v>5.4295558544485481E-8</v>
      </c>
      <c r="AM100" s="36">
        <v>4.5888417318368544E-4</v>
      </c>
      <c r="AN100" s="36">
        <v>3.192439355367554E-3</v>
      </c>
      <c r="AO100" s="36">
        <v>2.420913107232546E-2</v>
      </c>
      <c r="AP100" s="36">
        <v>0.81049475800000004</v>
      </c>
      <c r="AQ100" s="36">
        <v>0.43642025400000001</v>
      </c>
      <c r="AR100" s="36">
        <v>1.2469150120000001</v>
      </c>
      <c r="AS100" s="36">
        <v>0.124173225</v>
      </c>
      <c r="AT100" s="36">
        <v>1.802223296</v>
      </c>
      <c r="AU100" s="36">
        <v>4.3807054230000002</v>
      </c>
      <c r="AV100" s="36">
        <v>2.1104253420000001</v>
      </c>
      <c r="AW100" s="36">
        <v>5.1298591900000003</v>
      </c>
      <c r="AX100" s="36">
        <v>1.9402998339999999</v>
      </c>
      <c r="AY100" s="36">
        <v>4.7163312250000002</v>
      </c>
      <c r="AZ100" s="36">
        <v>9.2863799999999997E-4</v>
      </c>
      <c r="BA100" s="36">
        <v>1.8572770000000001E-3</v>
      </c>
      <c r="BB100" s="36">
        <v>0.300151055</v>
      </c>
      <c r="BC100" s="36">
        <v>11.726569261</v>
      </c>
      <c r="BD100" s="36">
        <v>28.504040343</v>
      </c>
      <c r="BE100" s="36">
        <v>8.7550130000000007E-3</v>
      </c>
      <c r="BF100" s="36">
        <v>1.7510027000000001E-2</v>
      </c>
      <c r="BG100" s="36">
        <v>2.6498484769999999</v>
      </c>
      <c r="BH100" s="36">
        <v>11.483558169</v>
      </c>
      <c r="BI100" s="36">
        <v>0</v>
      </c>
      <c r="BJ100" s="36">
        <v>0</v>
      </c>
      <c r="BK100" s="36">
        <v>0</v>
      </c>
      <c r="BL100" s="36">
        <v>0</v>
      </c>
    </row>
    <row r="101" spans="1:64" s="37" customFormat="1" x14ac:dyDescent="0.2">
      <c r="A101" s="34">
        <v>98</v>
      </c>
      <c r="B101" s="34" t="s">
        <v>201</v>
      </c>
      <c r="C101" s="34" t="s">
        <v>210</v>
      </c>
      <c r="D101" s="41">
        <v>5.4419171710000001</v>
      </c>
      <c r="E101" s="36">
        <v>28</v>
      </c>
      <c r="F101" s="36">
        <v>0</v>
      </c>
      <c r="G101" s="36">
        <v>11</v>
      </c>
      <c r="H101" s="36">
        <v>17</v>
      </c>
      <c r="I101" s="36">
        <v>0</v>
      </c>
      <c r="J101" s="36">
        <v>0</v>
      </c>
      <c r="K101" s="36">
        <v>0</v>
      </c>
      <c r="L101" s="36">
        <v>0</v>
      </c>
      <c r="M101" s="36">
        <v>0</v>
      </c>
      <c r="N101" s="36">
        <v>0</v>
      </c>
      <c r="O101" s="36">
        <v>1.7089699999999999E-4</v>
      </c>
      <c r="P101" s="36">
        <v>2.57781E-4</v>
      </c>
      <c r="Q101" s="36">
        <v>1.59882E-4</v>
      </c>
      <c r="R101" s="36">
        <v>1.1014999999999999E-5</v>
      </c>
      <c r="S101" s="36">
        <v>2.4341300000000002E-4</v>
      </c>
      <c r="T101" s="36">
        <v>1.4368E-5</v>
      </c>
      <c r="U101" s="36">
        <v>0.19200000000000003</v>
      </c>
      <c r="V101" s="36">
        <v>0.46079999999999999</v>
      </c>
      <c r="W101" s="36">
        <v>0.19217089700000003</v>
      </c>
      <c r="X101" s="36">
        <v>0.461057781</v>
      </c>
      <c r="Y101" s="36">
        <v>0.65322867800000006</v>
      </c>
      <c r="Z101" s="36">
        <v>0</v>
      </c>
      <c r="AA101" s="36">
        <v>0</v>
      </c>
      <c r="AB101" s="36">
        <v>0</v>
      </c>
      <c r="AC101" s="36">
        <v>0</v>
      </c>
      <c r="AD101" s="36">
        <v>0</v>
      </c>
      <c r="AE101" s="36">
        <v>0</v>
      </c>
      <c r="AF101" s="36">
        <v>0</v>
      </c>
      <c r="AG101" s="36">
        <v>1.1558324155115401E-2</v>
      </c>
      <c r="AH101" s="36">
        <v>1.9662436493759532E-2</v>
      </c>
      <c r="AI101" s="36">
        <v>6.2972938500283918E-2</v>
      </c>
      <c r="AJ101" s="36">
        <v>0</v>
      </c>
      <c r="AK101" s="36">
        <v>0</v>
      </c>
      <c r="AL101" s="36">
        <v>0</v>
      </c>
      <c r="AM101" s="36">
        <v>1.1558324155115401E-2</v>
      </c>
      <c r="AN101" s="36">
        <v>1.9662436493759532E-2</v>
      </c>
      <c r="AO101" s="36">
        <v>6.2972938500283918E-2</v>
      </c>
      <c r="AP101" s="36">
        <v>0.387637436</v>
      </c>
      <c r="AQ101" s="36">
        <v>0.20872784999999999</v>
      </c>
      <c r="AR101" s="36">
        <v>0.59636528599999994</v>
      </c>
      <c r="AS101" s="36">
        <v>0</v>
      </c>
      <c r="AT101" s="36">
        <v>0</v>
      </c>
      <c r="AU101" s="36">
        <v>0</v>
      </c>
      <c r="AV101" s="36">
        <v>0</v>
      </c>
      <c r="AW101" s="36">
        <v>0</v>
      </c>
      <c r="AX101" s="36">
        <v>0</v>
      </c>
      <c r="AY101" s="36">
        <v>0</v>
      </c>
      <c r="AZ101" s="36">
        <v>0</v>
      </c>
      <c r="BA101" s="36">
        <v>0</v>
      </c>
      <c r="BB101" s="36">
        <v>0.28582358099999999</v>
      </c>
      <c r="BC101" s="36">
        <v>18.371189961999999</v>
      </c>
      <c r="BD101" s="36">
        <v>35.534696126</v>
      </c>
      <c r="BE101" s="36">
        <v>8.3371000000000001E-3</v>
      </c>
      <c r="BF101" s="36">
        <v>1.66742E-2</v>
      </c>
      <c r="BG101" s="36">
        <v>3.0033471079999998</v>
      </c>
      <c r="BH101" s="36">
        <v>9.6434642220000004</v>
      </c>
      <c r="BI101" s="36">
        <v>0</v>
      </c>
      <c r="BJ101" s="36">
        <v>0</v>
      </c>
      <c r="BK101" s="36">
        <v>0</v>
      </c>
      <c r="BL101" s="36">
        <v>0</v>
      </c>
    </row>
    <row r="102" spans="1:64" s="37" customFormat="1" x14ac:dyDescent="0.2">
      <c r="A102" s="34">
        <v>99</v>
      </c>
      <c r="B102" s="34" t="s">
        <v>201</v>
      </c>
      <c r="C102" s="34" t="s">
        <v>211</v>
      </c>
      <c r="D102" s="41">
        <v>5.5012294009999998</v>
      </c>
      <c r="E102" s="36">
        <v>7</v>
      </c>
      <c r="F102" s="36">
        <v>3</v>
      </c>
      <c r="G102" s="36">
        <v>3</v>
      </c>
      <c r="H102" s="36">
        <v>1</v>
      </c>
      <c r="I102" s="36">
        <v>0.10462862830533996</v>
      </c>
      <c r="J102" s="36">
        <v>4.169368141117376</v>
      </c>
      <c r="K102" s="36">
        <v>9.8596283116075094E-3</v>
      </c>
      <c r="L102" s="36">
        <v>9.476899999373245E-2</v>
      </c>
      <c r="M102" s="36">
        <v>0.65149726942518027</v>
      </c>
      <c r="N102" s="36">
        <v>3.6224994999975362</v>
      </c>
      <c r="O102" s="36">
        <v>4.8174311000000004E-2</v>
      </c>
      <c r="P102" s="36">
        <v>8.4027009999999999E-2</v>
      </c>
      <c r="Q102" s="36">
        <v>4.4866767000000002E-2</v>
      </c>
      <c r="R102" s="36">
        <v>3.3075439999999999E-3</v>
      </c>
      <c r="S102" s="36">
        <v>7.9712822000000003E-2</v>
      </c>
      <c r="T102" s="36">
        <v>4.3141880000000001E-3</v>
      </c>
      <c r="U102" s="36">
        <v>1.20065</v>
      </c>
      <c r="V102" s="36">
        <v>2.8378999999999999</v>
      </c>
      <c r="W102" s="36">
        <v>1.3534529393053401</v>
      </c>
      <c r="X102" s="36">
        <v>7.0912951511173752</v>
      </c>
      <c r="Y102" s="36">
        <v>8.4447480904227152</v>
      </c>
      <c r="Z102" s="36">
        <v>9.9967618081168454E-4</v>
      </c>
      <c r="AA102" s="36">
        <v>2.1393070269370046E-4</v>
      </c>
      <c r="AB102" s="36">
        <v>2.13931E-4</v>
      </c>
      <c r="AC102" s="36">
        <v>1.0460735113169453E-4</v>
      </c>
      <c r="AD102" s="36">
        <v>5.6853835119280063E-2</v>
      </c>
      <c r="AE102" s="36">
        <v>0.5116845160735205</v>
      </c>
      <c r="AF102" s="36">
        <v>0.56853835119280061</v>
      </c>
      <c r="AG102" s="36">
        <v>9.5732248773004291E-2</v>
      </c>
      <c r="AH102" s="36">
        <v>0.16285485998166246</v>
      </c>
      <c r="AI102" s="36">
        <v>0.52157570021154065</v>
      </c>
      <c r="AJ102" s="36">
        <v>8.3863728228571412E-6</v>
      </c>
      <c r="AK102" s="36">
        <v>1.0134449154432771E-5</v>
      </c>
      <c r="AL102" s="36">
        <v>2.5347082069446297E-5</v>
      </c>
      <c r="AM102" s="36">
        <v>9.5845242496958846E-2</v>
      </c>
      <c r="AN102" s="36">
        <v>0.21971882955009697</v>
      </c>
      <c r="AO102" s="36">
        <v>1.0332855633671307</v>
      </c>
      <c r="AP102" s="36">
        <v>6.9704074350000003</v>
      </c>
      <c r="AQ102" s="36">
        <v>3.7532963110000002</v>
      </c>
      <c r="AR102" s="36">
        <v>10.723703746</v>
      </c>
      <c r="AS102" s="36">
        <v>0</v>
      </c>
      <c r="AT102" s="36">
        <v>6.2294226449999996</v>
      </c>
      <c r="AU102" s="36">
        <v>15.71537315</v>
      </c>
      <c r="AV102" s="36">
        <v>3.2478209059999998</v>
      </c>
      <c r="AW102" s="36">
        <v>8.1934908540000002</v>
      </c>
      <c r="AX102" s="36">
        <v>3.1024849489999999</v>
      </c>
      <c r="AY102" s="36">
        <v>7.8268423010000001</v>
      </c>
      <c r="AZ102" s="36">
        <v>0</v>
      </c>
      <c r="BA102" s="36">
        <v>0</v>
      </c>
      <c r="BB102" s="36">
        <v>0.82358437399999995</v>
      </c>
      <c r="BC102" s="36">
        <v>45.707252418000003</v>
      </c>
      <c r="BD102" s="36">
        <v>115.308684013</v>
      </c>
      <c r="BE102" s="36">
        <v>2.4022879E-2</v>
      </c>
      <c r="BF102" s="36">
        <v>4.8045758000000001E-2</v>
      </c>
      <c r="BG102" s="36">
        <v>0</v>
      </c>
      <c r="BH102" s="36">
        <v>20.139035660000001</v>
      </c>
      <c r="BI102" s="36">
        <v>0</v>
      </c>
      <c r="BJ102" s="36">
        <v>0</v>
      </c>
      <c r="BK102" s="36">
        <v>0</v>
      </c>
      <c r="BL102" s="36">
        <v>0</v>
      </c>
    </row>
    <row r="103" spans="1:64" s="37" customFormat="1" x14ac:dyDescent="0.2">
      <c r="A103" s="34">
        <v>100</v>
      </c>
      <c r="B103" s="34" t="s">
        <v>201</v>
      </c>
      <c r="C103" s="34" t="s">
        <v>212</v>
      </c>
      <c r="D103" s="41">
        <v>5.6637793629999997</v>
      </c>
      <c r="E103" s="36">
        <v>7</v>
      </c>
      <c r="F103" s="36">
        <v>3</v>
      </c>
      <c r="G103" s="36">
        <v>3</v>
      </c>
      <c r="H103" s="36">
        <v>1</v>
      </c>
      <c r="I103" s="36">
        <v>0.52312966935895633</v>
      </c>
      <c r="J103" s="36">
        <v>8.5396951883404721</v>
      </c>
      <c r="K103" s="36">
        <v>4.7970669358486047E-2</v>
      </c>
      <c r="L103" s="36">
        <v>0.47515900000047023</v>
      </c>
      <c r="M103" s="36">
        <v>2.403366857688936</v>
      </c>
      <c r="N103" s="36">
        <v>6.6594580000104919</v>
      </c>
      <c r="O103" s="36">
        <v>6.0797367999999997E-2</v>
      </c>
      <c r="P103" s="36">
        <v>0.10775213700000001</v>
      </c>
      <c r="Q103" s="36">
        <v>5.7863689999999995E-2</v>
      </c>
      <c r="R103" s="36">
        <v>2.9336780000000003E-3</v>
      </c>
      <c r="S103" s="36">
        <v>0.10392560000000001</v>
      </c>
      <c r="T103" s="36">
        <v>3.8265369999999996E-3</v>
      </c>
      <c r="U103" s="36">
        <v>6.0400000000000002E-2</v>
      </c>
      <c r="V103" s="36">
        <v>0.14329999999999998</v>
      </c>
      <c r="W103" s="36">
        <v>0.64432703735895636</v>
      </c>
      <c r="X103" s="36">
        <v>8.7907473253404724</v>
      </c>
      <c r="Y103" s="36">
        <v>9.435074362699428</v>
      </c>
      <c r="Z103" s="36">
        <v>4.0399163257304731E-3</v>
      </c>
      <c r="AA103" s="36">
        <v>1.7354460913502465E-3</v>
      </c>
      <c r="AB103" s="36">
        <v>1.7354460000000001E-3</v>
      </c>
      <c r="AC103" s="36">
        <v>3.9945142041058113E-4</v>
      </c>
      <c r="AD103" s="36">
        <v>0.13540016760830892</v>
      </c>
      <c r="AE103" s="36">
        <v>1.2186015084747801</v>
      </c>
      <c r="AF103" s="36">
        <v>1.3540016760830889</v>
      </c>
      <c r="AG103" s="36">
        <v>4.6686613338579579E-3</v>
      </c>
      <c r="AH103" s="36">
        <v>7.9420905449537667E-3</v>
      </c>
      <c r="AI103" s="36">
        <v>2.5436154853433007E-2</v>
      </c>
      <c r="AJ103" s="36">
        <v>6.8031735327499614E-5</v>
      </c>
      <c r="AK103" s="36">
        <v>8.2212438810942489E-5</v>
      </c>
      <c r="AL103" s="36">
        <v>2.0561999985552494E-4</v>
      </c>
      <c r="AM103" s="36">
        <v>5.1361444895960387E-3</v>
      </c>
      <c r="AN103" s="36">
        <v>0.14342447059207361</v>
      </c>
      <c r="AO103" s="36">
        <v>1.2442432833280686</v>
      </c>
      <c r="AP103" s="36">
        <v>441.37302966700003</v>
      </c>
      <c r="AQ103" s="36">
        <v>237.66240059</v>
      </c>
      <c r="AR103" s="36">
        <v>679.03543025700003</v>
      </c>
      <c r="AS103" s="36">
        <v>37.623969027000001</v>
      </c>
      <c r="AT103" s="36">
        <v>1892.964060345</v>
      </c>
      <c r="AU103" s="36">
        <v>4750.7263103980004</v>
      </c>
      <c r="AV103" s="36">
        <v>999.88442283200004</v>
      </c>
      <c r="AW103" s="36">
        <v>2509.3858538670002</v>
      </c>
      <c r="AX103" s="36">
        <v>957.39325181499999</v>
      </c>
      <c r="AY103" s="36">
        <v>2402.7467853590001</v>
      </c>
      <c r="AZ103" s="36">
        <v>0.212080519</v>
      </c>
      <c r="BA103" s="36">
        <v>0.42416103799999999</v>
      </c>
      <c r="BB103" s="36">
        <v>2.8650159730000002</v>
      </c>
      <c r="BC103" s="36">
        <v>138.203400601</v>
      </c>
      <c r="BD103" s="36">
        <v>346.84574587399999</v>
      </c>
      <c r="BE103" s="36">
        <v>8.3568769000000001E-2</v>
      </c>
      <c r="BF103" s="36">
        <v>0.167137538</v>
      </c>
      <c r="BG103" s="36">
        <v>3.0340876410000002</v>
      </c>
      <c r="BH103" s="36">
        <v>56.398369551000002</v>
      </c>
      <c r="BI103" s="36">
        <v>0.18</v>
      </c>
      <c r="BJ103" s="36">
        <v>0.18</v>
      </c>
      <c r="BK103" s="36">
        <v>0.72000000000000042</v>
      </c>
      <c r="BL103" s="36">
        <v>0.72000000000000042</v>
      </c>
    </row>
    <row r="104" spans="1:64" s="37" customFormat="1" x14ac:dyDescent="0.2">
      <c r="A104" s="34">
        <v>101</v>
      </c>
      <c r="B104" s="34" t="s">
        <v>201</v>
      </c>
      <c r="C104" s="34" t="s">
        <v>213</v>
      </c>
      <c r="D104" s="41">
        <v>5.923813097</v>
      </c>
      <c r="E104" s="36">
        <v>7</v>
      </c>
      <c r="F104" s="36">
        <v>1</v>
      </c>
      <c r="G104" s="36">
        <v>5</v>
      </c>
      <c r="H104" s="36">
        <v>1</v>
      </c>
      <c r="I104" s="36">
        <v>0.43851335737344954</v>
      </c>
      <c r="J104" s="36">
        <v>12.03979624389571</v>
      </c>
      <c r="K104" s="36">
        <v>7.6982857378495084E-2</v>
      </c>
      <c r="L104" s="36">
        <v>0.36153049999495446</v>
      </c>
      <c r="M104" s="36">
        <v>3.1172761012745802</v>
      </c>
      <c r="N104" s="36">
        <v>9.3610334999945799</v>
      </c>
      <c r="O104" s="36">
        <v>0.34865369000000002</v>
      </c>
      <c r="P104" s="36">
        <v>0.58695664000000003</v>
      </c>
      <c r="Q104" s="36">
        <v>0.33068517000000003</v>
      </c>
      <c r="R104" s="36">
        <v>1.7968520000000002E-2</v>
      </c>
      <c r="S104" s="36">
        <v>0.56351943999999998</v>
      </c>
      <c r="T104" s="36">
        <v>2.3437200000000002E-2</v>
      </c>
      <c r="U104" s="36">
        <v>6.5450000000000008E-2</v>
      </c>
      <c r="V104" s="36">
        <v>0.1547</v>
      </c>
      <c r="W104" s="36">
        <v>0.85261704737344957</v>
      </c>
      <c r="X104" s="36">
        <v>12.78145288389571</v>
      </c>
      <c r="Y104" s="36">
        <v>13.63406993126916</v>
      </c>
      <c r="Z104" s="36">
        <v>2.9620655349689813E-3</v>
      </c>
      <c r="AA104" s="36">
        <v>1.0020104709762092E-3</v>
      </c>
      <c r="AB104" s="36">
        <v>1.00201E-3</v>
      </c>
      <c r="AC104" s="36">
        <v>6.3311797577671343E-4</v>
      </c>
      <c r="AD104" s="36">
        <v>7.3527511906944162E-2</v>
      </c>
      <c r="AE104" s="36">
        <v>0.66174760716249736</v>
      </c>
      <c r="AF104" s="36">
        <v>0.73527511906944154</v>
      </c>
      <c r="AG104" s="36">
        <v>5.1784802412846061E-3</v>
      </c>
      <c r="AH104" s="36">
        <v>8.8093686863232375E-3</v>
      </c>
      <c r="AI104" s="36">
        <v>2.8213788900791993E-2</v>
      </c>
      <c r="AJ104" s="36">
        <v>3.9280092330005962E-5</v>
      </c>
      <c r="AK104" s="36">
        <v>4.7467732106301477E-5</v>
      </c>
      <c r="AL104" s="36">
        <v>1.1872066088788389E-4</v>
      </c>
      <c r="AM104" s="36">
        <v>5.8508783093913254E-3</v>
      </c>
      <c r="AN104" s="36">
        <v>8.2384348325373696E-2</v>
      </c>
      <c r="AO104" s="36">
        <v>0.69008011672417724</v>
      </c>
      <c r="AP104" s="36">
        <v>357.66761714400002</v>
      </c>
      <c r="AQ104" s="36">
        <v>192.59025538500001</v>
      </c>
      <c r="AR104" s="36">
        <v>550.257872529</v>
      </c>
      <c r="AS104" s="36">
        <v>22.063421801</v>
      </c>
      <c r="AT104" s="36">
        <v>1584.182938448</v>
      </c>
      <c r="AU104" s="36">
        <v>3936.3777654549999</v>
      </c>
      <c r="AV104" s="36">
        <v>870.21802941399994</v>
      </c>
      <c r="AW104" s="36">
        <v>2162.3177594889999</v>
      </c>
      <c r="AX104" s="36">
        <v>831.16114073599999</v>
      </c>
      <c r="AY104" s="36">
        <v>2065.2692025020001</v>
      </c>
      <c r="AZ104" s="36">
        <v>0.100743396</v>
      </c>
      <c r="BA104" s="36">
        <v>0.201486793</v>
      </c>
      <c r="BB104" s="36">
        <v>1.290611043</v>
      </c>
      <c r="BC104" s="36">
        <v>92.542151864000004</v>
      </c>
      <c r="BD104" s="36">
        <v>229.94873895399999</v>
      </c>
      <c r="BE104" s="36">
        <v>3.7645435999999997E-2</v>
      </c>
      <c r="BF104" s="36">
        <v>7.5290871999999995E-2</v>
      </c>
      <c r="BG104" s="36">
        <v>1.252429365</v>
      </c>
      <c r="BH104" s="36">
        <v>29.340458112</v>
      </c>
      <c r="BI104" s="36">
        <v>0</v>
      </c>
      <c r="BJ104" s="36">
        <v>0</v>
      </c>
      <c r="BK104" s="36">
        <v>0</v>
      </c>
      <c r="BL104" s="36">
        <v>0</v>
      </c>
    </row>
    <row r="105" spans="1:64" s="37" customFormat="1" x14ac:dyDescent="0.2">
      <c r="A105" s="34">
        <v>102</v>
      </c>
      <c r="B105" s="34" t="s">
        <v>201</v>
      </c>
      <c r="C105" s="34" t="s">
        <v>214</v>
      </c>
      <c r="D105" s="41">
        <v>5.8642895719999997</v>
      </c>
      <c r="E105" s="36">
        <v>0</v>
      </c>
      <c r="F105" s="36" t="s">
        <v>340</v>
      </c>
      <c r="G105" s="36" t="s">
        <v>340</v>
      </c>
      <c r="H105" s="36" t="s">
        <v>340</v>
      </c>
      <c r="I105" s="36">
        <v>0.68163845855992178</v>
      </c>
      <c r="J105" s="36">
        <v>6.7916768363700317</v>
      </c>
      <c r="K105" s="36">
        <v>0.10125395855059961</v>
      </c>
      <c r="L105" s="36">
        <v>0.58038450000932218</v>
      </c>
      <c r="M105" s="36">
        <v>2.8995647949235344</v>
      </c>
      <c r="N105" s="36">
        <v>4.5737505000064189</v>
      </c>
      <c r="O105" s="36">
        <v>0.366520226</v>
      </c>
      <c r="P105" s="36">
        <v>0.61725284899999999</v>
      </c>
      <c r="Q105" s="36">
        <v>0.345197329</v>
      </c>
      <c r="R105" s="36">
        <v>2.1322897E-2</v>
      </c>
      <c r="S105" s="36">
        <v>0.58944037399999993</v>
      </c>
      <c r="T105" s="36">
        <v>2.7812475000000003E-2</v>
      </c>
      <c r="U105" s="36" t="s">
        <v>340</v>
      </c>
      <c r="V105" s="36" t="s">
        <v>340</v>
      </c>
      <c r="W105" s="36">
        <v>1.0481586845599218</v>
      </c>
      <c r="X105" s="36">
        <v>7.4089296853700315</v>
      </c>
      <c r="Y105" s="36">
        <v>8.4570883699299539</v>
      </c>
      <c r="Z105" s="36">
        <v>4.1982019057120699E-3</v>
      </c>
      <c r="AA105" s="36">
        <v>2.0202619076650531E-3</v>
      </c>
      <c r="AB105" s="36">
        <v>2.0202620000000001E-3</v>
      </c>
      <c r="AC105" s="36">
        <v>8.9601928222650677E-4</v>
      </c>
      <c r="AD105" s="36">
        <v>0.11066304117621129</v>
      </c>
      <c r="AE105" s="36">
        <v>0.99596737058590135</v>
      </c>
      <c r="AF105" s="36">
        <v>1.1066304117621126</v>
      </c>
      <c r="AG105" s="36" t="s">
        <v>340</v>
      </c>
      <c r="AH105" s="36" t="s">
        <v>340</v>
      </c>
      <c r="AI105" s="36" t="s">
        <v>340</v>
      </c>
      <c r="AJ105" s="36">
        <v>7.9196892154794694E-5</v>
      </c>
      <c r="AK105" s="36">
        <v>9.5704888574506093E-5</v>
      </c>
      <c r="AL105" s="36">
        <v>2.3936571472009071E-4</v>
      </c>
      <c r="AM105" s="36">
        <v>9.7521617438130149E-4</v>
      </c>
      <c r="AN105" s="36">
        <v>0.11075874606478579</v>
      </c>
      <c r="AO105" s="36">
        <v>0.9962067363006214</v>
      </c>
      <c r="AP105" s="36">
        <v>466.98847226800001</v>
      </c>
      <c r="AQ105" s="36">
        <v>251.45533122099999</v>
      </c>
      <c r="AR105" s="36">
        <v>718.44380348899995</v>
      </c>
      <c r="AS105" s="36">
        <v>50.718850590000002</v>
      </c>
      <c r="AT105" s="36">
        <v>1334.9466310129999</v>
      </c>
      <c r="AU105" s="36">
        <v>3600.3106109559999</v>
      </c>
      <c r="AV105" s="36">
        <v>796.81937036199997</v>
      </c>
      <c r="AW105" s="36">
        <v>2148.9976958510001</v>
      </c>
      <c r="AX105" s="36">
        <v>774.59625746899997</v>
      </c>
      <c r="AY105" s="36">
        <v>2089.0626338030002</v>
      </c>
      <c r="AZ105" s="36">
        <v>0.17973427</v>
      </c>
      <c r="BA105" s="36">
        <v>0.35946854</v>
      </c>
      <c r="BB105" s="36">
        <v>1.033721761</v>
      </c>
      <c r="BC105" s="36">
        <v>84.093109752999993</v>
      </c>
      <c r="BD105" s="36">
        <v>226.79656872999999</v>
      </c>
      <c r="BE105" s="36">
        <v>3.0152311000000001E-2</v>
      </c>
      <c r="BF105" s="36">
        <v>6.0304623000000002E-2</v>
      </c>
      <c r="BG105" s="36">
        <v>1.3457783059999999</v>
      </c>
      <c r="BH105" s="36">
        <v>34.413318726</v>
      </c>
      <c r="BI105" s="36">
        <v>0.54000000000000026</v>
      </c>
      <c r="BJ105" s="36">
        <v>0.54000000000000026</v>
      </c>
      <c r="BK105" s="36">
        <v>0.09</v>
      </c>
      <c r="BL105" s="36">
        <v>0.09</v>
      </c>
    </row>
    <row r="106" spans="1:64" s="37" customFormat="1" x14ac:dyDescent="0.2">
      <c r="A106" s="34">
        <v>103</v>
      </c>
      <c r="B106" s="34" t="s">
        <v>201</v>
      </c>
      <c r="C106" s="34" t="s">
        <v>215</v>
      </c>
      <c r="D106" s="41">
        <v>5.322057783</v>
      </c>
      <c r="E106" s="36">
        <v>17</v>
      </c>
      <c r="F106" s="36">
        <v>0</v>
      </c>
      <c r="G106" s="36">
        <v>0</v>
      </c>
      <c r="H106" s="36">
        <v>17</v>
      </c>
      <c r="I106" s="36">
        <v>1.4788546961975782E-6</v>
      </c>
      <c r="J106" s="36">
        <v>7.1270806931084202E-2</v>
      </c>
      <c r="K106" s="36">
        <v>1.4788546961975782E-6</v>
      </c>
      <c r="L106" s="36">
        <v>0</v>
      </c>
      <c r="M106" s="36">
        <v>2.7228578578260325E-4</v>
      </c>
      <c r="N106" s="36">
        <v>7.0999999999997801E-2</v>
      </c>
      <c r="O106" s="36">
        <v>0</v>
      </c>
      <c r="P106" s="36">
        <v>0</v>
      </c>
      <c r="Q106" s="36">
        <v>0</v>
      </c>
      <c r="R106" s="36">
        <v>0</v>
      </c>
      <c r="S106" s="36">
        <v>0</v>
      </c>
      <c r="T106" s="36">
        <v>0</v>
      </c>
      <c r="U106" s="36">
        <v>0</v>
      </c>
      <c r="V106" s="36">
        <v>0</v>
      </c>
      <c r="W106" s="36">
        <v>1.4788546961975782E-6</v>
      </c>
      <c r="X106" s="36">
        <v>7.1270806931084202E-2</v>
      </c>
      <c r="Y106" s="36">
        <v>7.1272285785780404E-2</v>
      </c>
      <c r="Z106" s="36">
        <v>1.3774972220672072E-7</v>
      </c>
      <c r="AA106" s="36">
        <v>2.9478440552238227E-8</v>
      </c>
      <c r="AB106" s="36">
        <v>2.9478399999999999E-8</v>
      </c>
      <c r="AC106" s="36">
        <v>7.4037517803566491E-9</v>
      </c>
      <c r="AD106" s="36">
        <v>6.7135046879131179E-4</v>
      </c>
      <c r="AE106" s="36">
        <v>6.0421542191218067E-3</v>
      </c>
      <c r="AF106" s="36">
        <v>6.7135046879131183E-3</v>
      </c>
      <c r="AG106" s="36">
        <v>0</v>
      </c>
      <c r="AH106" s="36">
        <v>0</v>
      </c>
      <c r="AI106" s="36">
        <v>0</v>
      </c>
      <c r="AJ106" s="36">
        <v>1.1555915347517729E-9</v>
      </c>
      <c r="AK106" s="36">
        <v>1.3964658976680848E-9</v>
      </c>
      <c r="AL106" s="36">
        <v>3.4926748534619374E-9</v>
      </c>
      <c r="AM106" s="36">
        <v>8.5593433151084218E-9</v>
      </c>
      <c r="AN106" s="36">
        <v>6.7135186525720946E-4</v>
      </c>
      <c r="AO106" s="36">
        <v>6.0421577117966601E-3</v>
      </c>
      <c r="AP106" s="36">
        <v>6.1415047E-2</v>
      </c>
      <c r="AQ106" s="36">
        <v>3.3069640999999997E-2</v>
      </c>
      <c r="AR106" s="36">
        <v>9.4484687999999997E-2</v>
      </c>
      <c r="AS106" s="36">
        <v>8.9511509999999992E-3</v>
      </c>
      <c r="AT106" s="36">
        <v>4.9498609999999998E-3</v>
      </c>
      <c r="AU106" s="36">
        <v>1.0575272E-2</v>
      </c>
      <c r="AV106" s="36">
        <v>2.2265529999999999E-2</v>
      </c>
      <c r="AW106" s="36">
        <v>4.7569827000000002E-2</v>
      </c>
      <c r="AX106" s="36">
        <v>1.9842133000000001E-2</v>
      </c>
      <c r="AY106" s="36">
        <v>4.2392290999999999E-2</v>
      </c>
      <c r="AZ106" s="36">
        <v>3.6015E-5</v>
      </c>
      <c r="BA106" s="36">
        <v>7.203E-5</v>
      </c>
      <c r="BB106" s="36">
        <v>0.179922476</v>
      </c>
      <c r="BC106" s="36">
        <v>8.522963464</v>
      </c>
      <c r="BD106" s="36">
        <v>18.209128346</v>
      </c>
      <c r="BE106" s="36">
        <v>5.2481029999999996E-3</v>
      </c>
      <c r="BF106" s="36">
        <v>1.0496205999999999E-2</v>
      </c>
      <c r="BG106" s="36">
        <v>1.432833961</v>
      </c>
      <c r="BH106" s="36">
        <v>8.6803170620000003</v>
      </c>
      <c r="BI106" s="36">
        <v>0</v>
      </c>
      <c r="BJ106" s="36">
        <v>0</v>
      </c>
      <c r="BK106" s="36">
        <v>0</v>
      </c>
      <c r="BL106" s="36">
        <v>0</v>
      </c>
    </row>
    <row r="107" spans="1:64" s="37" customFormat="1" x14ac:dyDescent="0.2">
      <c r="A107" s="34">
        <v>104</v>
      </c>
      <c r="B107" s="34" t="s">
        <v>201</v>
      </c>
      <c r="C107" s="34" t="s">
        <v>216</v>
      </c>
      <c r="D107" s="41">
        <v>4.7305201300000004</v>
      </c>
      <c r="E107" s="36">
        <v>5</v>
      </c>
      <c r="F107" s="36">
        <v>0</v>
      </c>
      <c r="G107" s="36">
        <v>0</v>
      </c>
      <c r="H107" s="36">
        <v>5</v>
      </c>
      <c r="I107" s="36">
        <v>0</v>
      </c>
      <c r="J107" s="36">
        <v>0</v>
      </c>
      <c r="K107" s="36">
        <v>0</v>
      </c>
      <c r="L107" s="36">
        <v>0</v>
      </c>
      <c r="M107" s="36">
        <v>0</v>
      </c>
      <c r="N107" s="36">
        <v>0</v>
      </c>
      <c r="O107" s="36">
        <v>0</v>
      </c>
      <c r="P107" s="36">
        <v>0</v>
      </c>
      <c r="Q107" s="36">
        <v>0</v>
      </c>
      <c r="R107" s="36">
        <v>0</v>
      </c>
      <c r="S107" s="36">
        <v>0</v>
      </c>
      <c r="T107" s="36">
        <v>0</v>
      </c>
      <c r="U107" s="36">
        <v>0</v>
      </c>
      <c r="V107" s="36">
        <v>0</v>
      </c>
      <c r="W107" s="36">
        <v>0</v>
      </c>
      <c r="X107" s="36">
        <v>0</v>
      </c>
      <c r="Y107" s="36">
        <v>0</v>
      </c>
      <c r="Z107" s="36">
        <v>0</v>
      </c>
      <c r="AA107" s="36">
        <v>0</v>
      </c>
      <c r="AB107" s="36">
        <v>0</v>
      </c>
      <c r="AC107" s="36">
        <v>0</v>
      </c>
      <c r="AD107" s="36">
        <v>0</v>
      </c>
      <c r="AE107" s="36">
        <v>0</v>
      </c>
      <c r="AF107" s="36">
        <v>0</v>
      </c>
      <c r="AG107" s="36">
        <v>0</v>
      </c>
      <c r="AH107" s="36">
        <v>0</v>
      </c>
      <c r="AI107" s="36">
        <v>0</v>
      </c>
      <c r="AJ107" s="36">
        <v>0</v>
      </c>
      <c r="AK107" s="36">
        <v>0</v>
      </c>
      <c r="AL107" s="36">
        <v>0</v>
      </c>
      <c r="AM107" s="36">
        <v>0</v>
      </c>
      <c r="AN107" s="36">
        <v>0</v>
      </c>
      <c r="AO107" s="36">
        <v>0</v>
      </c>
      <c r="AP107" s="36">
        <v>0</v>
      </c>
      <c r="AQ107" s="36">
        <v>0</v>
      </c>
      <c r="AR107" s="36">
        <v>0</v>
      </c>
      <c r="AS107" s="36">
        <v>0</v>
      </c>
      <c r="AT107" s="36">
        <v>0</v>
      </c>
      <c r="AU107" s="36">
        <v>0</v>
      </c>
      <c r="AV107" s="36">
        <v>0</v>
      </c>
      <c r="AW107" s="36">
        <v>0</v>
      </c>
      <c r="AX107" s="36">
        <v>0</v>
      </c>
      <c r="AY107" s="36">
        <v>0</v>
      </c>
      <c r="AZ107" s="36">
        <v>0</v>
      </c>
      <c r="BA107" s="36">
        <v>0</v>
      </c>
      <c r="BB107" s="36">
        <v>0.13232854699999999</v>
      </c>
      <c r="BC107" s="36">
        <v>4.9389713989999997</v>
      </c>
      <c r="BD107" s="36">
        <v>8.6711916000000002</v>
      </c>
      <c r="BE107" s="36">
        <v>3.8598500000000002E-3</v>
      </c>
      <c r="BF107" s="36">
        <v>7.7197009999999998E-3</v>
      </c>
      <c r="BG107" s="36">
        <v>0.92262477099999995</v>
      </c>
      <c r="BH107" s="36">
        <v>2.0185160440000001</v>
      </c>
      <c r="BI107" s="36">
        <v>0</v>
      </c>
      <c r="BJ107" s="36">
        <v>0</v>
      </c>
      <c r="BK107" s="36">
        <v>0</v>
      </c>
      <c r="BL107" s="36">
        <v>0</v>
      </c>
    </row>
    <row r="108" spans="1:64" s="37" customFormat="1" x14ac:dyDescent="0.2">
      <c r="A108" s="34">
        <v>105</v>
      </c>
      <c r="B108" s="34" t="s">
        <v>201</v>
      </c>
      <c r="C108" s="34" t="s">
        <v>217</v>
      </c>
      <c r="D108" s="41">
        <v>5.595146282</v>
      </c>
      <c r="E108" s="36">
        <v>0</v>
      </c>
      <c r="F108" s="36" t="s">
        <v>340</v>
      </c>
      <c r="G108" s="36" t="s">
        <v>340</v>
      </c>
      <c r="H108" s="36" t="s">
        <v>340</v>
      </c>
      <c r="I108" s="36">
        <v>2.2027799611248303E-2</v>
      </c>
      <c r="J108" s="36">
        <v>1.4691881063379868</v>
      </c>
      <c r="K108" s="36">
        <v>3.3097996123498535E-3</v>
      </c>
      <c r="L108" s="36">
        <v>1.8717999998898449E-2</v>
      </c>
      <c r="M108" s="36">
        <v>0.23642990595235391</v>
      </c>
      <c r="N108" s="36">
        <v>1.2547859999968813</v>
      </c>
      <c r="O108" s="36">
        <v>1.5411358999999999E-2</v>
      </c>
      <c r="P108" s="36">
        <v>2.4203188E-2</v>
      </c>
      <c r="Q108" s="36">
        <v>1.4000782999999999E-2</v>
      </c>
      <c r="R108" s="36">
        <v>1.410576E-3</v>
      </c>
      <c r="S108" s="36">
        <v>2.2363305E-2</v>
      </c>
      <c r="T108" s="36">
        <v>1.8398830000000001E-3</v>
      </c>
      <c r="U108" s="36" t="s">
        <v>340</v>
      </c>
      <c r="V108" s="36" t="s">
        <v>340</v>
      </c>
      <c r="W108" s="36">
        <v>3.7439158611248302E-2</v>
      </c>
      <c r="X108" s="36">
        <v>1.4933912943379868</v>
      </c>
      <c r="Y108" s="36">
        <v>1.5308304529492351</v>
      </c>
      <c r="Z108" s="36">
        <v>2.0302469223412419E-4</v>
      </c>
      <c r="AA108" s="36">
        <v>4.3447284138102565E-5</v>
      </c>
      <c r="AB108" s="36">
        <v>4.34473E-5</v>
      </c>
      <c r="AC108" s="36">
        <v>9.1581355406454114E-6</v>
      </c>
      <c r="AD108" s="36">
        <v>5.8233416093829904E-3</v>
      </c>
      <c r="AE108" s="36">
        <v>5.2410074484446921E-2</v>
      </c>
      <c r="AF108" s="36">
        <v>5.8233416093829919E-2</v>
      </c>
      <c r="AG108" s="36" t="s">
        <v>340</v>
      </c>
      <c r="AH108" s="36" t="s">
        <v>340</v>
      </c>
      <c r="AI108" s="36" t="s">
        <v>340</v>
      </c>
      <c r="AJ108" s="36">
        <v>1.7031905424928718E-6</v>
      </c>
      <c r="AK108" s="36">
        <v>2.0582077994651872E-6</v>
      </c>
      <c r="AL108" s="36">
        <v>5.1477452019382616E-6</v>
      </c>
      <c r="AM108" s="36">
        <v>1.0861326083138283E-5</v>
      </c>
      <c r="AN108" s="36">
        <v>5.8253998171824556E-3</v>
      </c>
      <c r="AO108" s="36">
        <v>5.241522222964886E-2</v>
      </c>
      <c r="AP108" s="36">
        <v>74.209012195</v>
      </c>
      <c r="AQ108" s="36">
        <v>39.958698874</v>
      </c>
      <c r="AR108" s="36">
        <v>114.16771106900001</v>
      </c>
      <c r="AS108" s="36">
        <v>6.0414059680000003</v>
      </c>
      <c r="AT108" s="36">
        <v>114.989598411</v>
      </c>
      <c r="AU108" s="36">
        <v>266.89388017300001</v>
      </c>
      <c r="AV108" s="36">
        <v>72.473311867999996</v>
      </c>
      <c r="AW108" s="36">
        <v>168.21246165599999</v>
      </c>
      <c r="AX108" s="36">
        <v>68.326583620999997</v>
      </c>
      <c r="AY108" s="36">
        <v>158.587796406</v>
      </c>
      <c r="AZ108" s="36">
        <v>3.9851587000000001E-2</v>
      </c>
      <c r="BA108" s="36">
        <v>7.9703175000000001E-2</v>
      </c>
      <c r="BB108" s="36">
        <v>0.38911005300000001</v>
      </c>
      <c r="BC108" s="36">
        <v>20.579364486999999</v>
      </c>
      <c r="BD108" s="36">
        <v>47.765245860999997</v>
      </c>
      <c r="BE108" s="36">
        <v>1.1349830999999999E-2</v>
      </c>
      <c r="BF108" s="36">
        <v>2.2699661999999999E-2</v>
      </c>
      <c r="BG108" s="36">
        <v>3.8665951280000002</v>
      </c>
      <c r="BH108" s="36">
        <v>23.539086936</v>
      </c>
      <c r="BI108" s="36">
        <v>0.12</v>
      </c>
      <c r="BJ108" s="36">
        <v>0.12</v>
      </c>
      <c r="BK108" s="36">
        <v>0.24</v>
      </c>
      <c r="BL108" s="36">
        <v>0.24</v>
      </c>
    </row>
    <row r="109" spans="1:64" s="37" customFormat="1" x14ac:dyDescent="0.2">
      <c r="A109" s="34">
        <v>106</v>
      </c>
      <c r="B109" s="34" t="s">
        <v>201</v>
      </c>
      <c r="C109" s="34" t="s">
        <v>218</v>
      </c>
      <c r="D109" s="41">
        <v>5.4893885109999996</v>
      </c>
      <c r="E109" s="36">
        <v>0</v>
      </c>
      <c r="F109" s="36" t="s">
        <v>340</v>
      </c>
      <c r="G109" s="36" t="s">
        <v>340</v>
      </c>
      <c r="H109" s="36" t="s">
        <v>340</v>
      </c>
      <c r="I109" s="36">
        <v>5.2880696767178062E-3</v>
      </c>
      <c r="J109" s="36">
        <v>1.4540654013772261</v>
      </c>
      <c r="K109" s="36">
        <v>2.1940696786176901E-3</v>
      </c>
      <c r="L109" s="36">
        <v>3.0939999981001165E-3</v>
      </c>
      <c r="M109" s="36">
        <v>0.12891297105405947</v>
      </c>
      <c r="N109" s="36">
        <v>1.3304404999998845</v>
      </c>
      <c r="O109" s="36">
        <v>1.4324147000000001E-2</v>
      </c>
      <c r="P109" s="36">
        <v>2.4156691000000001E-2</v>
      </c>
      <c r="Q109" s="36">
        <v>1.2778536E-2</v>
      </c>
      <c r="R109" s="36">
        <v>1.5456110000000001E-3</v>
      </c>
      <c r="S109" s="36">
        <v>2.2140676000000001E-2</v>
      </c>
      <c r="T109" s="36">
        <v>2.0160149999999999E-3</v>
      </c>
      <c r="U109" s="36" t="s">
        <v>340</v>
      </c>
      <c r="V109" s="36" t="s">
        <v>340</v>
      </c>
      <c r="W109" s="36">
        <v>1.9612216676717809E-2</v>
      </c>
      <c r="X109" s="36">
        <v>1.478222092377226</v>
      </c>
      <c r="Y109" s="36">
        <v>1.4978343090539439</v>
      </c>
      <c r="Z109" s="36">
        <v>8.4760683483934592E-5</v>
      </c>
      <c r="AA109" s="36">
        <v>1.8138786265562002E-5</v>
      </c>
      <c r="AB109" s="36">
        <v>1.81388E-5</v>
      </c>
      <c r="AC109" s="36">
        <v>1.9709775591864767E-5</v>
      </c>
      <c r="AD109" s="36">
        <v>2.211958429031427E-2</v>
      </c>
      <c r="AE109" s="36">
        <v>0.19907625861282846</v>
      </c>
      <c r="AF109" s="36">
        <v>0.22119584290314273</v>
      </c>
      <c r="AG109" s="36" t="s">
        <v>340</v>
      </c>
      <c r="AH109" s="36" t="s">
        <v>340</v>
      </c>
      <c r="AI109" s="36" t="s">
        <v>340</v>
      </c>
      <c r="AJ109" s="36">
        <v>7.1106449910972574E-7</v>
      </c>
      <c r="AK109" s="36">
        <v>8.5928054523386126E-7</v>
      </c>
      <c r="AL109" s="36">
        <v>2.1491305712649061E-6</v>
      </c>
      <c r="AM109" s="36">
        <v>2.0420840090974492E-5</v>
      </c>
      <c r="AN109" s="36">
        <v>2.2120443570859506E-2</v>
      </c>
      <c r="AO109" s="36">
        <v>0.19907840774339972</v>
      </c>
      <c r="AP109" s="36">
        <v>57.424685351000001</v>
      </c>
      <c r="AQ109" s="36">
        <v>30.92098442</v>
      </c>
      <c r="AR109" s="36">
        <v>88.345669771000004</v>
      </c>
      <c r="AS109" s="36">
        <v>3.4415911019999998</v>
      </c>
      <c r="AT109" s="36">
        <v>282.47688828700001</v>
      </c>
      <c r="AU109" s="36">
        <v>721.12160758300001</v>
      </c>
      <c r="AV109" s="36">
        <v>157.10412304299999</v>
      </c>
      <c r="AW109" s="36">
        <v>401.06352931700002</v>
      </c>
      <c r="AX109" s="36">
        <v>148.930342878</v>
      </c>
      <c r="AY109" s="36">
        <v>380.19708063600001</v>
      </c>
      <c r="AZ109" s="36">
        <v>2.0271807999999999E-2</v>
      </c>
      <c r="BA109" s="36">
        <v>4.0543615999999998E-2</v>
      </c>
      <c r="BB109" s="36">
        <v>0.41065498</v>
      </c>
      <c r="BC109" s="36">
        <v>19.304889699</v>
      </c>
      <c r="BD109" s="36">
        <v>49.282520697999999</v>
      </c>
      <c r="BE109" s="36">
        <v>1.1978268E-2</v>
      </c>
      <c r="BF109" s="36">
        <v>2.3956537E-2</v>
      </c>
      <c r="BG109" s="36">
        <v>1.27047519</v>
      </c>
      <c r="BH109" s="36">
        <v>24.212771492000002</v>
      </c>
      <c r="BI109" s="36">
        <v>0</v>
      </c>
      <c r="BJ109" s="36">
        <v>0</v>
      </c>
      <c r="BK109" s="36">
        <v>0</v>
      </c>
      <c r="BL109" s="36">
        <v>0</v>
      </c>
    </row>
    <row r="110" spans="1:64" s="37" customFormat="1" x14ac:dyDescent="0.2">
      <c r="A110" s="34">
        <v>107</v>
      </c>
      <c r="B110" s="34" t="s">
        <v>201</v>
      </c>
      <c r="C110" s="34" t="s">
        <v>219</v>
      </c>
      <c r="D110" s="41">
        <v>4.4767228890000004</v>
      </c>
      <c r="E110" s="36">
        <v>1</v>
      </c>
      <c r="F110" s="36">
        <v>0</v>
      </c>
      <c r="G110" s="36">
        <v>0</v>
      </c>
      <c r="H110" s="36">
        <v>1</v>
      </c>
      <c r="I110" s="36">
        <v>0</v>
      </c>
      <c r="J110" s="36">
        <v>0</v>
      </c>
      <c r="K110" s="36">
        <v>0</v>
      </c>
      <c r="L110" s="36">
        <v>0</v>
      </c>
      <c r="M110" s="36">
        <v>0</v>
      </c>
      <c r="N110" s="36">
        <v>0</v>
      </c>
      <c r="O110" s="36">
        <v>0</v>
      </c>
      <c r="P110" s="36">
        <v>0</v>
      </c>
      <c r="Q110" s="36">
        <v>0</v>
      </c>
      <c r="R110" s="36">
        <v>0</v>
      </c>
      <c r="S110" s="36">
        <v>0</v>
      </c>
      <c r="T110" s="36">
        <v>0</v>
      </c>
      <c r="U110" s="36">
        <v>0</v>
      </c>
      <c r="V110" s="36">
        <v>0</v>
      </c>
      <c r="W110" s="36">
        <v>0</v>
      </c>
      <c r="X110" s="36">
        <v>0</v>
      </c>
      <c r="Y110" s="36">
        <v>0</v>
      </c>
      <c r="Z110" s="36">
        <v>0</v>
      </c>
      <c r="AA110" s="36">
        <v>0</v>
      </c>
      <c r="AB110" s="36">
        <v>0</v>
      </c>
      <c r="AC110" s="36">
        <v>0</v>
      </c>
      <c r="AD110" s="36">
        <v>0</v>
      </c>
      <c r="AE110" s="36">
        <v>0</v>
      </c>
      <c r="AF110" s="36">
        <v>0</v>
      </c>
      <c r="AG110" s="36">
        <v>0</v>
      </c>
      <c r="AH110" s="36">
        <v>0</v>
      </c>
      <c r="AI110" s="36">
        <v>0</v>
      </c>
      <c r="AJ110" s="36">
        <v>0</v>
      </c>
      <c r="AK110" s="36">
        <v>0</v>
      </c>
      <c r="AL110" s="36">
        <v>0</v>
      </c>
      <c r="AM110" s="36">
        <v>0</v>
      </c>
      <c r="AN110" s="36">
        <v>0</v>
      </c>
      <c r="AO110" s="36">
        <v>0</v>
      </c>
      <c r="AP110" s="36">
        <v>0</v>
      </c>
      <c r="AQ110" s="36">
        <v>0</v>
      </c>
      <c r="AR110" s="36">
        <v>0</v>
      </c>
      <c r="AS110" s="36">
        <v>0</v>
      </c>
      <c r="AT110" s="36">
        <v>0</v>
      </c>
      <c r="AU110" s="36">
        <v>0</v>
      </c>
      <c r="AV110" s="36">
        <v>0</v>
      </c>
      <c r="AW110" s="36">
        <v>0</v>
      </c>
      <c r="AX110" s="36">
        <v>0</v>
      </c>
      <c r="AY110" s="36">
        <v>0</v>
      </c>
      <c r="AZ110" s="36">
        <v>0</v>
      </c>
      <c r="BA110" s="36">
        <v>0</v>
      </c>
      <c r="BB110" s="36">
        <v>0</v>
      </c>
      <c r="BC110" s="36">
        <v>0</v>
      </c>
      <c r="BD110" s="36">
        <v>0</v>
      </c>
      <c r="BE110" s="36">
        <v>0</v>
      </c>
      <c r="BF110" s="36">
        <v>0</v>
      </c>
      <c r="BG110" s="36">
        <v>0</v>
      </c>
      <c r="BH110" s="36">
        <v>0</v>
      </c>
      <c r="BI110" s="36">
        <v>0</v>
      </c>
      <c r="BJ110" s="36">
        <v>0</v>
      </c>
      <c r="BK110" s="36">
        <v>0</v>
      </c>
      <c r="BL110" s="36">
        <v>0</v>
      </c>
    </row>
    <row r="111" spans="1:64" s="37" customFormat="1" x14ac:dyDescent="0.2">
      <c r="A111" s="34">
        <v>108</v>
      </c>
      <c r="B111" s="34" t="s">
        <v>201</v>
      </c>
      <c r="C111" s="34" t="s">
        <v>220</v>
      </c>
      <c r="D111" s="41">
        <v>4.8715206320000002</v>
      </c>
      <c r="E111" s="36">
        <v>0</v>
      </c>
      <c r="F111" s="36" t="s">
        <v>340</v>
      </c>
      <c r="G111" s="36" t="s">
        <v>340</v>
      </c>
      <c r="H111" s="36" t="s">
        <v>340</v>
      </c>
      <c r="I111" s="36">
        <v>0</v>
      </c>
      <c r="J111" s="36">
        <v>0</v>
      </c>
      <c r="K111" s="36">
        <v>0</v>
      </c>
      <c r="L111" s="36">
        <v>0</v>
      </c>
      <c r="M111" s="36">
        <v>0</v>
      </c>
      <c r="N111" s="36">
        <v>0</v>
      </c>
      <c r="O111" s="36">
        <v>6.0799999999999994E-7</v>
      </c>
      <c r="P111" s="36">
        <v>1.0270000000000001E-6</v>
      </c>
      <c r="Q111" s="36">
        <v>5.7999999999999995E-7</v>
      </c>
      <c r="R111" s="36">
        <v>2.7999999999999999E-8</v>
      </c>
      <c r="S111" s="36">
        <v>9.9000000000000005E-7</v>
      </c>
      <c r="T111" s="36">
        <v>3.7E-8</v>
      </c>
      <c r="U111" s="36" t="s">
        <v>340</v>
      </c>
      <c r="V111" s="36" t="s">
        <v>340</v>
      </c>
      <c r="W111" s="36">
        <v>6.0799999999999994E-7</v>
      </c>
      <c r="X111" s="36">
        <v>1.0270000000000001E-6</v>
      </c>
      <c r="Y111" s="36">
        <v>1.635E-6</v>
      </c>
      <c r="Z111" s="36">
        <v>0</v>
      </c>
      <c r="AA111" s="36">
        <v>0</v>
      </c>
      <c r="AB111" s="36">
        <v>0</v>
      </c>
      <c r="AC111" s="36">
        <v>0</v>
      </c>
      <c r="AD111" s="36">
        <v>0</v>
      </c>
      <c r="AE111" s="36">
        <v>0</v>
      </c>
      <c r="AF111" s="36">
        <v>0</v>
      </c>
      <c r="AG111" s="36" t="s">
        <v>340</v>
      </c>
      <c r="AH111" s="36" t="s">
        <v>340</v>
      </c>
      <c r="AI111" s="36" t="s">
        <v>340</v>
      </c>
      <c r="AJ111" s="36">
        <v>0</v>
      </c>
      <c r="AK111" s="36">
        <v>0</v>
      </c>
      <c r="AL111" s="36">
        <v>0</v>
      </c>
      <c r="AM111" s="36">
        <v>0</v>
      </c>
      <c r="AN111" s="36">
        <v>0</v>
      </c>
      <c r="AO111" s="36">
        <v>0</v>
      </c>
      <c r="AP111" s="36">
        <v>1.235E-6</v>
      </c>
      <c r="AQ111" s="36">
        <v>6.6499999999999999E-7</v>
      </c>
      <c r="AR111" s="36">
        <v>1.9E-6</v>
      </c>
      <c r="AS111" s="36">
        <v>0</v>
      </c>
      <c r="AT111" s="36">
        <v>0</v>
      </c>
      <c r="AU111" s="36">
        <v>0</v>
      </c>
      <c r="AV111" s="36">
        <v>0</v>
      </c>
      <c r="AW111" s="36">
        <v>0</v>
      </c>
      <c r="AX111" s="36">
        <v>0</v>
      </c>
      <c r="AY111" s="36">
        <v>0</v>
      </c>
      <c r="AZ111" s="36">
        <v>0</v>
      </c>
      <c r="BA111" s="36">
        <v>0</v>
      </c>
      <c r="BB111" s="36">
        <v>0</v>
      </c>
      <c r="BC111" s="36">
        <v>0</v>
      </c>
      <c r="BD111" s="36">
        <v>0</v>
      </c>
      <c r="BE111" s="36">
        <v>0</v>
      </c>
      <c r="BF111" s="36">
        <v>0</v>
      </c>
      <c r="BG111" s="36">
        <v>1.226526E-2</v>
      </c>
      <c r="BH111" s="36">
        <v>2.4148744E-2</v>
      </c>
      <c r="BI111" s="36">
        <v>0</v>
      </c>
      <c r="BJ111" s="36">
        <v>0</v>
      </c>
      <c r="BK111" s="36">
        <v>0</v>
      </c>
      <c r="BL111" s="36">
        <v>0</v>
      </c>
    </row>
    <row r="112" spans="1:64" s="37" customFormat="1" x14ac:dyDescent="0.2">
      <c r="A112" s="34">
        <v>109</v>
      </c>
      <c r="B112" s="34" t="s">
        <v>201</v>
      </c>
      <c r="C112" s="34" t="s">
        <v>221</v>
      </c>
      <c r="D112" s="41">
        <v>4.2089249080000002</v>
      </c>
      <c r="E112" s="36">
        <v>0</v>
      </c>
      <c r="F112" s="36" t="s">
        <v>340</v>
      </c>
      <c r="G112" s="36" t="s">
        <v>340</v>
      </c>
      <c r="H112" s="36" t="s">
        <v>340</v>
      </c>
      <c r="I112" s="36">
        <v>0</v>
      </c>
      <c r="J112" s="36">
        <v>0</v>
      </c>
      <c r="K112" s="36">
        <v>0</v>
      </c>
      <c r="L112" s="36">
        <v>0</v>
      </c>
      <c r="M112" s="36">
        <v>0</v>
      </c>
      <c r="N112" s="36">
        <v>0</v>
      </c>
      <c r="O112" s="36">
        <v>0</v>
      </c>
      <c r="P112" s="36">
        <v>0</v>
      </c>
      <c r="Q112" s="36">
        <v>0</v>
      </c>
      <c r="R112" s="36">
        <v>0</v>
      </c>
      <c r="S112" s="36">
        <v>0</v>
      </c>
      <c r="T112" s="36">
        <v>0</v>
      </c>
      <c r="U112" s="36" t="s">
        <v>340</v>
      </c>
      <c r="V112" s="36" t="s">
        <v>340</v>
      </c>
      <c r="W112" s="36">
        <v>0</v>
      </c>
      <c r="X112" s="36">
        <v>0</v>
      </c>
      <c r="Y112" s="36">
        <v>0</v>
      </c>
      <c r="Z112" s="36">
        <v>0</v>
      </c>
      <c r="AA112" s="36">
        <v>0</v>
      </c>
      <c r="AB112" s="36">
        <v>0</v>
      </c>
      <c r="AC112" s="36">
        <v>0</v>
      </c>
      <c r="AD112" s="36">
        <v>0</v>
      </c>
      <c r="AE112" s="36">
        <v>0</v>
      </c>
      <c r="AF112" s="36">
        <v>0</v>
      </c>
      <c r="AG112" s="36" t="s">
        <v>340</v>
      </c>
      <c r="AH112" s="36" t="s">
        <v>340</v>
      </c>
      <c r="AI112" s="36" t="s">
        <v>340</v>
      </c>
      <c r="AJ112" s="36">
        <v>0</v>
      </c>
      <c r="AK112" s="36">
        <v>0</v>
      </c>
      <c r="AL112" s="36">
        <v>0</v>
      </c>
      <c r="AM112" s="36">
        <v>0</v>
      </c>
      <c r="AN112" s="36">
        <v>0</v>
      </c>
      <c r="AO112" s="36">
        <v>0</v>
      </c>
      <c r="AP112" s="36">
        <v>0</v>
      </c>
      <c r="AQ112" s="36">
        <v>0</v>
      </c>
      <c r="AR112" s="36">
        <v>0</v>
      </c>
      <c r="AS112" s="36">
        <v>0</v>
      </c>
      <c r="AT112" s="36">
        <v>0</v>
      </c>
      <c r="AU112" s="36">
        <v>0</v>
      </c>
      <c r="AV112" s="36">
        <v>0</v>
      </c>
      <c r="AW112" s="36">
        <v>0</v>
      </c>
      <c r="AX112" s="36">
        <v>0</v>
      </c>
      <c r="AY112" s="36">
        <v>0</v>
      </c>
      <c r="AZ112" s="36">
        <v>0</v>
      </c>
      <c r="BA112" s="36">
        <v>0</v>
      </c>
      <c r="BB112" s="36">
        <v>0</v>
      </c>
      <c r="BC112" s="36">
        <v>0</v>
      </c>
      <c r="BD112" s="36">
        <v>0</v>
      </c>
      <c r="BE112" s="36">
        <v>0</v>
      </c>
      <c r="BF112" s="36">
        <v>0</v>
      </c>
      <c r="BG112" s="36">
        <v>0</v>
      </c>
      <c r="BH112" s="36">
        <v>0</v>
      </c>
      <c r="BI112" s="36">
        <v>0</v>
      </c>
      <c r="BJ112" s="36">
        <v>0</v>
      </c>
      <c r="BK112" s="36">
        <v>0</v>
      </c>
      <c r="BL112" s="36">
        <v>0</v>
      </c>
    </row>
    <row r="113" spans="1:64" s="37" customFormat="1" x14ac:dyDescent="0.2">
      <c r="A113" s="34">
        <v>110</v>
      </c>
      <c r="B113" s="34" t="s">
        <v>201</v>
      </c>
      <c r="C113" s="34" t="s">
        <v>222</v>
      </c>
      <c r="D113" s="41">
        <v>4.605168398</v>
      </c>
      <c r="E113" s="36">
        <v>3</v>
      </c>
      <c r="F113" s="36">
        <v>0</v>
      </c>
      <c r="G113" s="36">
        <v>0</v>
      </c>
      <c r="H113" s="36">
        <v>3</v>
      </c>
      <c r="I113" s="36">
        <v>0</v>
      </c>
      <c r="J113" s="36">
        <v>0</v>
      </c>
      <c r="K113" s="36">
        <v>0</v>
      </c>
      <c r="L113" s="36">
        <v>0</v>
      </c>
      <c r="M113" s="36">
        <v>0</v>
      </c>
      <c r="N113" s="36">
        <v>0</v>
      </c>
      <c r="O113" s="36">
        <v>0</v>
      </c>
      <c r="P113" s="36">
        <v>0</v>
      </c>
      <c r="Q113" s="36">
        <v>0</v>
      </c>
      <c r="R113" s="36">
        <v>0</v>
      </c>
      <c r="S113" s="36">
        <v>0</v>
      </c>
      <c r="T113" s="36">
        <v>0</v>
      </c>
      <c r="U113" s="36">
        <v>0</v>
      </c>
      <c r="V113" s="36">
        <v>0</v>
      </c>
      <c r="W113" s="36">
        <v>0</v>
      </c>
      <c r="X113" s="36">
        <v>0</v>
      </c>
      <c r="Y113" s="36">
        <v>0</v>
      </c>
      <c r="Z113" s="36">
        <v>0</v>
      </c>
      <c r="AA113" s="36">
        <v>0</v>
      </c>
      <c r="AB113" s="36">
        <v>0</v>
      </c>
      <c r="AC113" s="36">
        <v>0</v>
      </c>
      <c r="AD113" s="36">
        <v>0</v>
      </c>
      <c r="AE113" s="36">
        <v>0</v>
      </c>
      <c r="AF113" s="36">
        <v>0</v>
      </c>
      <c r="AG113" s="36">
        <v>0</v>
      </c>
      <c r="AH113" s="36">
        <v>0</v>
      </c>
      <c r="AI113" s="36">
        <v>0</v>
      </c>
      <c r="AJ113" s="36">
        <v>0</v>
      </c>
      <c r="AK113" s="36">
        <v>0</v>
      </c>
      <c r="AL113" s="36">
        <v>0</v>
      </c>
      <c r="AM113" s="36">
        <v>0</v>
      </c>
      <c r="AN113" s="36">
        <v>0</v>
      </c>
      <c r="AO113" s="36">
        <v>0</v>
      </c>
      <c r="AP113" s="36">
        <v>0</v>
      </c>
      <c r="AQ113" s="36">
        <v>0</v>
      </c>
      <c r="AR113" s="36">
        <v>0</v>
      </c>
      <c r="AS113" s="36">
        <v>0</v>
      </c>
      <c r="AT113" s="36">
        <v>0</v>
      </c>
      <c r="AU113" s="36">
        <v>0</v>
      </c>
      <c r="AV113" s="36">
        <v>0</v>
      </c>
      <c r="AW113" s="36">
        <v>0</v>
      </c>
      <c r="AX113" s="36">
        <v>0</v>
      </c>
      <c r="AY113" s="36">
        <v>0</v>
      </c>
      <c r="AZ113" s="36">
        <v>0</v>
      </c>
      <c r="BA113" s="36">
        <v>0</v>
      </c>
      <c r="BB113" s="36">
        <v>8.0292519000000007E-2</v>
      </c>
      <c r="BC113" s="36">
        <v>3.7304328770000001</v>
      </c>
      <c r="BD113" s="36">
        <v>7.5058600100000001</v>
      </c>
      <c r="BE113" s="36">
        <v>2.342027E-3</v>
      </c>
      <c r="BF113" s="36">
        <v>4.6840550000000003E-3</v>
      </c>
      <c r="BG113" s="36">
        <v>0.70413766300000002</v>
      </c>
      <c r="BH113" s="36">
        <v>5.1033777779999996</v>
      </c>
      <c r="BI113" s="36">
        <v>0</v>
      </c>
      <c r="BJ113" s="36">
        <v>0</v>
      </c>
      <c r="BK113" s="36">
        <v>0</v>
      </c>
      <c r="BL113" s="36">
        <v>0</v>
      </c>
    </row>
    <row r="114" spans="1:64" s="37" customFormat="1" x14ac:dyDescent="0.2">
      <c r="A114" s="34">
        <v>111</v>
      </c>
      <c r="B114" s="34" t="s">
        <v>201</v>
      </c>
      <c r="C114" s="34" t="s">
        <v>223</v>
      </c>
      <c r="D114" s="41">
        <v>5.657178676</v>
      </c>
      <c r="E114" s="36">
        <v>5</v>
      </c>
      <c r="F114" s="36">
        <v>0</v>
      </c>
      <c r="G114" s="36">
        <v>0</v>
      </c>
      <c r="H114" s="36">
        <v>5</v>
      </c>
      <c r="I114" s="36">
        <v>6.3638040500205467E-2</v>
      </c>
      <c r="J114" s="36">
        <v>1.1719709716881599</v>
      </c>
      <c r="K114" s="36">
        <v>1.3279040500409851E-2</v>
      </c>
      <c r="L114" s="36">
        <v>5.0358999999795609E-2</v>
      </c>
      <c r="M114" s="36">
        <v>0.57935251218822681</v>
      </c>
      <c r="N114" s="36">
        <v>0.65625650000013858</v>
      </c>
      <c r="O114" s="36">
        <v>1.6690227000000002E-2</v>
      </c>
      <c r="P114" s="36">
        <v>2.6154513000000001E-2</v>
      </c>
      <c r="Q114" s="36">
        <v>1.5924408000000001E-2</v>
      </c>
      <c r="R114" s="36">
        <v>7.6581900000000005E-4</v>
      </c>
      <c r="S114" s="36">
        <v>2.5155619000000001E-2</v>
      </c>
      <c r="T114" s="36">
        <v>9.9889399999999995E-4</v>
      </c>
      <c r="U114" s="36">
        <v>0</v>
      </c>
      <c r="V114" s="36">
        <v>0</v>
      </c>
      <c r="W114" s="36">
        <v>8.0328267500205469E-2</v>
      </c>
      <c r="X114" s="36">
        <v>1.1981254846881599</v>
      </c>
      <c r="Y114" s="36">
        <v>1.2784537521883654</v>
      </c>
      <c r="Z114" s="36">
        <v>5.2523069909845763E-4</v>
      </c>
      <c r="AA114" s="36">
        <v>2.4573144841345807E-4</v>
      </c>
      <c r="AB114" s="36">
        <v>2.4573100000000001E-4</v>
      </c>
      <c r="AC114" s="36">
        <v>1.3700886101643367E-4</v>
      </c>
      <c r="AD114" s="36">
        <v>1.2708292423804442E-2</v>
      </c>
      <c r="AE114" s="36">
        <v>0.11437463181423996</v>
      </c>
      <c r="AF114" s="36">
        <v>0.1270829242380444</v>
      </c>
      <c r="AG114" s="36">
        <v>0</v>
      </c>
      <c r="AH114" s="36">
        <v>0</v>
      </c>
      <c r="AI114" s="36">
        <v>0</v>
      </c>
      <c r="AJ114" s="36">
        <v>9.6329740904292777E-6</v>
      </c>
      <c r="AK114" s="36">
        <v>1.164089507910457E-5</v>
      </c>
      <c r="AL114" s="36">
        <v>2.9114825920540309E-5</v>
      </c>
      <c r="AM114" s="36">
        <v>1.4664183510686296E-4</v>
      </c>
      <c r="AN114" s="36">
        <v>1.2719933318883547E-2</v>
      </c>
      <c r="AO114" s="36">
        <v>0.11440374664016049</v>
      </c>
      <c r="AP114" s="36">
        <v>32.686534547000001</v>
      </c>
      <c r="AQ114" s="36">
        <v>17.600441678999999</v>
      </c>
      <c r="AR114" s="36">
        <v>50.286976226</v>
      </c>
      <c r="AS114" s="36">
        <v>5.899062808</v>
      </c>
      <c r="AT114" s="36">
        <v>316.350062901</v>
      </c>
      <c r="AU114" s="36">
        <v>669.39021040399996</v>
      </c>
      <c r="AV114" s="36">
        <v>170.902914455</v>
      </c>
      <c r="AW114" s="36">
        <v>361.62704320799998</v>
      </c>
      <c r="AX114" s="36">
        <v>164.40582196700001</v>
      </c>
      <c r="AY114" s="36">
        <v>347.87932946400002</v>
      </c>
      <c r="AZ114" s="36">
        <v>4.4022587000000002E-2</v>
      </c>
      <c r="BA114" s="36">
        <v>8.8045175000000003E-2</v>
      </c>
      <c r="BB114" s="36">
        <v>0.40893622899999998</v>
      </c>
      <c r="BC114" s="36">
        <v>25.163792140000002</v>
      </c>
      <c r="BD114" s="36">
        <v>53.246065326999997</v>
      </c>
      <c r="BE114" s="36">
        <v>1.1928134999999999E-2</v>
      </c>
      <c r="BF114" s="36">
        <v>2.3856269999999999E-2</v>
      </c>
      <c r="BG114" s="36">
        <v>4.6780931109999999</v>
      </c>
      <c r="BH114" s="36">
        <v>14.913436233000001</v>
      </c>
      <c r="BI114" s="36">
        <v>0.12</v>
      </c>
      <c r="BJ114" s="36">
        <v>0.12</v>
      </c>
      <c r="BK114" s="36">
        <v>0.33000000000000007</v>
      </c>
      <c r="BL114" s="36">
        <v>0.33000000000000007</v>
      </c>
    </row>
    <row r="115" spans="1:64" s="37" customFormat="1" x14ac:dyDescent="0.2">
      <c r="A115" s="34">
        <v>112</v>
      </c>
      <c r="B115" s="34" t="s">
        <v>225</v>
      </c>
      <c r="C115" s="34" t="s">
        <v>224</v>
      </c>
      <c r="D115" s="41">
        <v>5.8360700039999998</v>
      </c>
      <c r="E115" s="36">
        <v>102</v>
      </c>
      <c r="F115" s="36">
        <v>7</v>
      </c>
      <c r="G115" s="36">
        <v>29</v>
      </c>
      <c r="H115" s="36">
        <v>66</v>
      </c>
      <c r="I115" s="36">
        <v>1.136722560485439E-2</v>
      </c>
      <c r="J115" s="36">
        <v>3.7238931382425098</v>
      </c>
      <c r="K115" s="36">
        <v>8.2312256049276375E-3</v>
      </c>
      <c r="L115" s="36">
        <v>3.1359999999267529E-3</v>
      </c>
      <c r="M115" s="36">
        <v>0.63774336384307651</v>
      </c>
      <c r="N115" s="36">
        <v>3.0975170000042875</v>
      </c>
      <c r="O115" s="36">
        <v>9.6299109999999993E-2</v>
      </c>
      <c r="P115" s="36">
        <v>0.15636283400000001</v>
      </c>
      <c r="Q115" s="36">
        <v>9.0564359999999997E-2</v>
      </c>
      <c r="R115" s="36">
        <v>5.7347500000000003E-3</v>
      </c>
      <c r="S115" s="36">
        <v>0.14888272499999999</v>
      </c>
      <c r="T115" s="36">
        <v>7.4801090000000004E-3</v>
      </c>
      <c r="U115" s="36">
        <v>1.0099500000000001</v>
      </c>
      <c r="V115" s="36">
        <v>2.3917000000000002</v>
      </c>
      <c r="W115" s="36">
        <v>1.1176163356048545</v>
      </c>
      <c r="X115" s="36">
        <v>6.2719559722425098</v>
      </c>
      <c r="Y115" s="36">
        <v>7.3895723078473647</v>
      </c>
      <c r="Z115" s="36">
        <v>2.2490788574151553E-4</v>
      </c>
      <c r="AA115" s="36">
        <v>4.8130287548684308E-5</v>
      </c>
      <c r="AB115" s="36">
        <v>4.8130300000000002E-5</v>
      </c>
      <c r="AC115" s="36">
        <v>8.0490932290419462E-5</v>
      </c>
      <c r="AD115" s="36">
        <v>4.941761396495576E-2</v>
      </c>
      <c r="AE115" s="36">
        <v>0.44475852568460184</v>
      </c>
      <c r="AF115" s="36">
        <v>0.49417613964955764</v>
      </c>
      <c r="AG115" s="36">
        <v>6.7777441878511577E-2</v>
      </c>
      <c r="AH115" s="36">
        <v>0.11529955629907722</v>
      </c>
      <c r="AI115" s="36">
        <v>0.36927020057947696</v>
      </c>
      <c r="AJ115" s="36">
        <v>1.8867702197223568E-6</v>
      </c>
      <c r="AK115" s="36">
        <v>2.2800532795041193E-6</v>
      </c>
      <c r="AL115" s="36">
        <v>5.7025988011418226E-6</v>
      </c>
      <c r="AM115" s="36">
        <v>6.7859819581021719E-2</v>
      </c>
      <c r="AN115" s="36">
        <v>0.1647194503173125</v>
      </c>
      <c r="AO115" s="36">
        <v>0.81403442886288002</v>
      </c>
      <c r="AP115" s="36">
        <v>149.65412169999999</v>
      </c>
      <c r="AQ115" s="36">
        <v>80.582988607999994</v>
      </c>
      <c r="AR115" s="36">
        <v>230.23711030799998</v>
      </c>
      <c r="AS115" s="36">
        <v>3.610494879</v>
      </c>
      <c r="AT115" s="36">
        <v>645.53603921599995</v>
      </c>
      <c r="AU115" s="36">
        <v>1382.0776584140001</v>
      </c>
      <c r="AV115" s="36">
        <v>424.55305650100001</v>
      </c>
      <c r="AW115" s="36">
        <v>908.95822782400001</v>
      </c>
      <c r="AX115" s="36">
        <v>397.85096299000003</v>
      </c>
      <c r="AY115" s="36">
        <v>851.78966614299998</v>
      </c>
      <c r="AZ115" s="36">
        <v>0.39368486000000003</v>
      </c>
      <c r="BA115" s="36">
        <v>0.78736972000000005</v>
      </c>
      <c r="BB115" s="36">
        <v>1.7245643150000001</v>
      </c>
      <c r="BC115" s="36">
        <v>160.50547418100001</v>
      </c>
      <c r="BD115" s="36">
        <v>343.638490252</v>
      </c>
      <c r="BE115" s="36">
        <v>0.78389286999999996</v>
      </c>
      <c r="BF115" s="36">
        <v>1.567785741</v>
      </c>
      <c r="BG115" s="36">
        <v>6.3108288610000001</v>
      </c>
      <c r="BH115" s="36">
        <v>24.232770614</v>
      </c>
      <c r="BI115" s="36">
        <v>0.06</v>
      </c>
      <c r="BJ115" s="36">
        <v>0.06</v>
      </c>
      <c r="BK115" s="36">
        <v>0.09</v>
      </c>
      <c r="BL115" s="36">
        <v>0.09</v>
      </c>
    </row>
    <row r="116" spans="1:64" s="37" customFormat="1" x14ac:dyDescent="0.2">
      <c r="A116" s="34">
        <v>113</v>
      </c>
      <c r="B116" s="34" t="s">
        <v>225</v>
      </c>
      <c r="C116" s="34" t="s">
        <v>226</v>
      </c>
      <c r="D116" s="41">
        <v>5.3650943839999998</v>
      </c>
      <c r="E116" s="36">
        <v>36</v>
      </c>
      <c r="F116" s="36">
        <v>0</v>
      </c>
      <c r="G116" s="36">
        <v>3</v>
      </c>
      <c r="H116" s="36">
        <v>33</v>
      </c>
      <c r="I116" s="36">
        <v>5.8081178255962353E-4</v>
      </c>
      <c r="J116" s="36">
        <v>0.27387173710965446</v>
      </c>
      <c r="K116" s="36">
        <v>5.8081178255962353E-4</v>
      </c>
      <c r="L116" s="36">
        <v>0</v>
      </c>
      <c r="M116" s="36">
        <v>7.8967548892213815E-2</v>
      </c>
      <c r="N116" s="36">
        <v>0.19548500000000027</v>
      </c>
      <c r="O116" s="36">
        <v>3.1848379000000003E-2</v>
      </c>
      <c r="P116" s="36">
        <v>4.5132455000000002E-2</v>
      </c>
      <c r="Q116" s="36">
        <v>3.0103035E-2</v>
      </c>
      <c r="R116" s="36">
        <v>1.745344E-3</v>
      </c>
      <c r="S116" s="36">
        <v>4.2855918999999999E-2</v>
      </c>
      <c r="T116" s="36">
        <v>2.276536E-3</v>
      </c>
      <c r="U116" s="36">
        <v>2.2199999999999998E-2</v>
      </c>
      <c r="V116" s="36">
        <v>5.28E-2</v>
      </c>
      <c r="W116" s="36">
        <v>5.4629190782559622E-2</v>
      </c>
      <c r="X116" s="36">
        <v>0.37180419210965449</v>
      </c>
      <c r="Y116" s="36">
        <v>0.42643338289221411</v>
      </c>
      <c r="Z116" s="36">
        <v>2.4877732282145951E-5</v>
      </c>
      <c r="AA116" s="36">
        <v>5.3238347083792318E-6</v>
      </c>
      <c r="AB116" s="36">
        <v>5.3238300000000002E-6</v>
      </c>
      <c r="AC116" s="36">
        <v>2.8028607075812244E-6</v>
      </c>
      <c r="AD116" s="36">
        <v>1.3446621403983437E-3</v>
      </c>
      <c r="AE116" s="36">
        <v>1.2101959263585094E-2</v>
      </c>
      <c r="AF116" s="36">
        <v>1.3446621403983438E-2</v>
      </c>
      <c r="AG116" s="36">
        <v>1.5519354445373465E-3</v>
      </c>
      <c r="AH116" s="36">
        <v>2.6400740895577849E-3</v>
      </c>
      <c r="AI116" s="36">
        <v>8.4553724219620947E-3</v>
      </c>
      <c r="AJ116" s="36">
        <v>2.0870104484834763E-7</v>
      </c>
      <c r="AK116" s="36">
        <v>2.5220320777186955E-7</v>
      </c>
      <c r="AL116" s="36">
        <v>6.3078074675376784E-7</v>
      </c>
      <c r="AM116" s="36">
        <v>1.5549470062897761E-3</v>
      </c>
      <c r="AN116" s="36">
        <v>3.9849884331639007E-3</v>
      </c>
      <c r="AO116" s="36">
        <v>2.055796246629394E-2</v>
      </c>
      <c r="AP116" s="36">
        <v>5.6646659479999997</v>
      </c>
      <c r="AQ116" s="36">
        <v>3.0502047409999999</v>
      </c>
      <c r="AR116" s="36">
        <v>8.7148706889999996</v>
      </c>
      <c r="AS116" s="36">
        <v>0.50450953799999998</v>
      </c>
      <c r="AT116" s="36">
        <v>9.7013264879999994</v>
      </c>
      <c r="AU116" s="36">
        <v>21.672613513999998</v>
      </c>
      <c r="AV116" s="36">
        <v>11.942378024</v>
      </c>
      <c r="AW116" s="36">
        <v>26.679088025999999</v>
      </c>
      <c r="AX116" s="36">
        <v>10.959867854000001</v>
      </c>
      <c r="AY116" s="36">
        <v>24.484175485000002</v>
      </c>
      <c r="AZ116" s="36">
        <v>7.5247537000000003E-2</v>
      </c>
      <c r="BA116" s="36">
        <v>0.15049507400000001</v>
      </c>
      <c r="BB116" s="36">
        <v>0.43346399800000002</v>
      </c>
      <c r="BC116" s="36">
        <v>32.267013779999999</v>
      </c>
      <c r="BD116" s="36">
        <v>72.084010340000006</v>
      </c>
      <c r="BE116" s="36">
        <v>0.19702908999999999</v>
      </c>
      <c r="BF116" s="36">
        <v>0.39405817999999998</v>
      </c>
      <c r="BG116" s="36">
        <v>1.8861544450000001</v>
      </c>
      <c r="BH116" s="36">
        <v>8.5504507279999995</v>
      </c>
      <c r="BI116" s="36">
        <v>0</v>
      </c>
      <c r="BJ116" s="36">
        <v>0</v>
      </c>
      <c r="BK116" s="36">
        <v>0</v>
      </c>
      <c r="BL116" s="36">
        <v>0</v>
      </c>
    </row>
    <row r="117" spans="1:64" s="37" customFormat="1" x14ac:dyDescent="0.2">
      <c r="A117" s="34">
        <v>114</v>
      </c>
      <c r="B117" s="34" t="s">
        <v>225</v>
      </c>
      <c r="C117" s="34" t="s">
        <v>227</v>
      </c>
      <c r="D117" s="41">
        <v>5.5046451870000004</v>
      </c>
      <c r="E117" s="36">
        <v>55</v>
      </c>
      <c r="F117" s="36">
        <v>0</v>
      </c>
      <c r="G117" s="36">
        <v>5</v>
      </c>
      <c r="H117" s="36">
        <v>50</v>
      </c>
      <c r="I117" s="36">
        <v>2.232591228236709E-4</v>
      </c>
      <c r="J117" s="36">
        <v>0.20703737198643968</v>
      </c>
      <c r="K117" s="36">
        <v>2.232591228236709E-4</v>
      </c>
      <c r="L117" s="36">
        <v>0</v>
      </c>
      <c r="M117" s="36">
        <v>4.5720631109208557E-2</v>
      </c>
      <c r="N117" s="36">
        <v>0.16154000000005481</v>
      </c>
      <c r="O117" s="36">
        <v>1.5703371000000001E-2</v>
      </c>
      <c r="P117" s="36">
        <v>2.5923584999999999E-2</v>
      </c>
      <c r="Q117" s="36">
        <v>1.4914939E-2</v>
      </c>
      <c r="R117" s="36">
        <v>7.8843199999999993E-4</v>
      </c>
      <c r="S117" s="36">
        <v>2.4895194999999998E-2</v>
      </c>
      <c r="T117" s="36">
        <v>1.0283900000000001E-3</v>
      </c>
      <c r="U117" s="36">
        <v>2.2799999999999997E-2</v>
      </c>
      <c r="V117" s="36">
        <v>5.3999999999999992E-2</v>
      </c>
      <c r="W117" s="36">
        <v>3.8726630122823666E-2</v>
      </c>
      <c r="X117" s="36">
        <v>0.28696095698643964</v>
      </c>
      <c r="Y117" s="36">
        <v>0.32568758710926332</v>
      </c>
      <c r="Z117" s="36">
        <v>1.1554591141194815E-5</v>
      </c>
      <c r="AA117" s="36">
        <v>2.4726825042156903E-6</v>
      </c>
      <c r="AB117" s="36">
        <v>2.4726799999999999E-6</v>
      </c>
      <c r="AC117" s="36">
        <v>1.068441827870579E-6</v>
      </c>
      <c r="AD117" s="36">
        <v>1.4522141531151935E-3</v>
      </c>
      <c r="AE117" s="36">
        <v>1.3069927378036739E-2</v>
      </c>
      <c r="AF117" s="36">
        <v>1.4522141531151934E-2</v>
      </c>
      <c r="AG117" s="36">
        <v>1.6987158974358972E-3</v>
      </c>
      <c r="AH117" s="36">
        <v>2.8897695726495722E-3</v>
      </c>
      <c r="AI117" s="36">
        <v>9.2550728205128205E-3</v>
      </c>
      <c r="AJ117" s="36">
        <v>9.6932264849856626E-8</v>
      </c>
      <c r="AK117" s="36">
        <v>1.1713706632130372E-7</v>
      </c>
      <c r="AL117" s="36">
        <v>2.9296933540009853E-7</v>
      </c>
      <c r="AM117" s="36">
        <v>1.6998812715286178E-3</v>
      </c>
      <c r="AN117" s="36">
        <v>4.3421008628310867E-3</v>
      </c>
      <c r="AO117" s="36">
        <v>2.2325293167884959E-2</v>
      </c>
      <c r="AP117" s="36">
        <v>11.298045010999999</v>
      </c>
      <c r="AQ117" s="36">
        <v>6.0835626979999997</v>
      </c>
      <c r="AR117" s="36">
        <v>17.381607709000001</v>
      </c>
      <c r="AS117" s="36">
        <v>1.649395446</v>
      </c>
      <c r="AT117" s="36">
        <v>107.32596913499999</v>
      </c>
      <c r="AU117" s="36">
        <v>248.415797365</v>
      </c>
      <c r="AV117" s="36">
        <v>66.306704537000002</v>
      </c>
      <c r="AW117" s="36">
        <v>153.47294798300001</v>
      </c>
      <c r="AX117" s="36">
        <v>62.290018635999999</v>
      </c>
      <c r="AY117" s="36">
        <v>144.175960135</v>
      </c>
      <c r="AZ117" s="36">
        <v>0.25841839999999999</v>
      </c>
      <c r="BA117" s="36">
        <v>0.51683680099999996</v>
      </c>
      <c r="BB117" s="36">
        <v>0.41803092400000003</v>
      </c>
      <c r="BC117" s="36">
        <v>18.573260997999999</v>
      </c>
      <c r="BD117" s="36">
        <v>42.989515750999999</v>
      </c>
      <c r="BE117" s="36">
        <v>0.19001405599999999</v>
      </c>
      <c r="BF117" s="36">
        <v>0.380028113</v>
      </c>
      <c r="BG117" s="36">
        <v>3.559414582</v>
      </c>
      <c r="BH117" s="36">
        <v>18.207926745000002</v>
      </c>
      <c r="BI117" s="36">
        <v>0</v>
      </c>
      <c r="BJ117" s="36">
        <v>0</v>
      </c>
      <c r="BK117" s="36">
        <v>0</v>
      </c>
      <c r="BL117" s="36">
        <v>0</v>
      </c>
    </row>
    <row r="118" spans="1:64" s="37" customFormat="1" x14ac:dyDescent="0.2">
      <c r="A118" s="34">
        <v>115</v>
      </c>
      <c r="B118" s="34" t="s">
        <v>225</v>
      </c>
      <c r="C118" s="34" t="s">
        <v>228</v>
      </c>
      <c r="D118" s="41">
        <v>5.1953276989999999</v>
      </c>
      <c r="E118" s="36">
        <v>46</v>
      </c>
      <c r="F118" s="36">
        <v>0</v>
      </c>
      <c r="G118" s="36">
        <v>4</v>
      </c>
      <c r="H118" s="36">
        <v>42</v>
      </c>
      <c r="I118" s="36">
        <v>0</v>
      </c>
      <c r="J118" s="36">
        <v>0</v>
      </c>
      <c r="K118" s="36">
        <v>0</v>
      </c>
      <c r="L118" s="36">
        <v>0</v>
      </c>
      <c r="M118" s="36">
        <v>0</v>
      </c>
      <c r="N118" s="36">
        <v>0</v>
      </c>
      <c r="O118" s="36">
        <v>4.1932359999999995E-3</v>
      </c>
      <c r="P118" s="36">
        <v>6.0891949999999995E-3</v>
      </c>
      <c r="Q118" s="36">
        <v>3.7347089999999997E-3</v>
      </c>
      <c r="R118" s="36">
        <v>4.5852699999999997E-4</v>
      </c>
      <c r="S118" s="36">
        <v>5.4911159999999999E-3</v>
      </c>
      <c r="T118" s="36">
        <v>5.9807899999999995E-4</v>
      </c>
      <c r="U118" s="36">
        <v>6.3E-2</v>
      </c>
      <c r="V118" s="36">
        <v>0.1512</v>
      </c>
      <c r="W118" s="36">
        <v>6.7193236000000003E-2</v>
      </c>
      <c r="X118" s="36">
        <v>0.15728919499999999</v>
      </c>
      <c r="Y118" s="36">
        <v>0.22448243099999998</v>
      </c>
      <c r="Z118" s="36">
        <v>0</v>
      </c>
      <c r="AA118" s="36">
        <v>0</v>
      </c>
      <c r="AB118" s="36">
        <v>0</v>
      </c>
      <c r="AC118" s="36">
        <v>0</v>
      </c>
      <c r="AD118" s="36">
        <v>0</v>
      </c>
      <c r="AE118" s="36">
        <v>0</v>
      </c>
      <c r="AF118" s="36">
        <v>0</v>
      </c>
      <c r="AG118" s="36">
        <v>4.6355452712550605E-3</v>
      </c>
      <c r="AH118" s="36">
        <v>7.8857551740890691E-3</v>
      </c>
      <c r="AI118" s="36">
        <v>2.5255729408906885E-2</v>
      </c>
      <c r="AJ118" s="36">
        <v>0</v>
      </c>
      <c r="AK118" s="36">
        <v>0</v>
      </c>
      <c r="AL118" s="36">
        <v>0</v>
      </c>
      <c r="AM118" s="36">
        <v>4.6355452712550605E-3</v>
      </c>
      <c r="AN118" s="36">
        <v>7.8857551740890691E-3</v>
      </c>
      <c r="AO118" s="36">
        <v>2.5255729408906885E-2</v>
      </c>
      <c r="AP118" s="36">
        <v>0.27344733100000002</v>
      </c>
      <c r="AQ118" s="36">
        <v>0.147240871</v>
      </c>
      <c r="AR118" s="36">
        <v>0.42068820200000001</v>
      </c>
      <c r="AS118" s="36">
        <v>1.8834640999999999E-2</v>
      </c>
      <c r="AT118" s="36">
        <v>1.5607575E-2</v>
      </c>
      <c r="AU118" s="36">
        <v>3.6945816999999999E-2</v>
      </c>
      <c r="AV118" s="36">
        <v>5.9997777000000002E-2</v>
      </c>
      <c r="AW118" s="36">
        <v>0.14202506200000001</v>
      </c>
      <c r="AX118" s="36">
        <v>5.3669949000000002E-2</v>
      </c>
      <c r="AY118" s="36">
        <v>0.12704600299999999</v>
      </c>
      <c r="AZ118" s="36">
        <v>2.373544E-3</v>
      </c>
      <c r="BA118" s="36">
        <v>4.747088E-3</v>
      </c>
      <c r="BB118" s="36">
        <v>0.341365853</v>
      </c>
      <c r="BC118" s="36">
        <v>11.876328445</v>
      </c>
      <c r="BD118" s="36">
        <v>28.113312752999999</v>
      </c>
      <c r="BE118" s="36">
        <v>0.15516629700000001</v>
      </c>
      <c r="BF118" s="36">
        <v>0.31033259400000002</v>
      </c>
      <c r="BG118" s="36">
        <v>1.696267848</v>
      </c>
      <c r="BH118" s="36">
        <v>10.742635794</v>
      </c>
      <c r="BI118" s="36">
        <v>0</v>
      </c>
      <c r="BJ118" s="36">
        <v>0</v>
      </c>
      <c r="BK118" s="36">
        <v>0</v>
      </c>
      <c r="BL118" s="36">
        <v>0</v>
      </c>
    </row>
    <row r="119" spans="1:64" s="37" customFormat="1" x14ac:dyDescent="0.2">
      <c r="A119" s="34">
        <v>116</v>
      </c>
      <c r="B119" s="34" t="s">
        <v>225</v>
      </c>
      <c r="C119" s="34" t="s">
        <v>229</v>
      </c>
      <c r="D119" s="41">
        <v>4.9339774409999997</v>
      </c>
      <c r="E119" s="36">
        <v>11</v>
      </c>
      <c r="F119" s="36">
        <v>0</v>
      </c>
      <c r="G119" s="36">
        <v>0</v>
      </c>
      <c r="H119" s="36">
        <v>11</v>
      </c>
      <c r="I119" s="36">
        <v>0</v>
      </c>
      <c r="J119" s="36">
        <v>0</v>
      </c>
      <c r="K119" s="36">
        <v>0</v>
      </c>
      <c r="L119" s="36">
        <v>0</v>
      </c>
      <c r="M119" s="36">
        <v>0</v>
      </c>
      <c r="N119" s="36">
        <v>0</v>
      </c>
      <c r="O119" s="36">
        <v>2.150154E-3</v>
      </c>
      <c r="P119" s="36">
        <v>3.872679E-3</v>
      </c>
      <c r="Q119" s="36">
        <v>2.0521129999999999E-3</v>
      </c>
      <c r="R119" s="36">
        <v>9.8040999999999992E-5</v>
      </c>
      <c r="S119" s="36">
        <v>3.7448E-3</v>
      </c>
      <c r="T119" s="36">
        <v>1.2787900000000001E-4</v>
      </c>
      <c r="U119" s="36">
        <v>0</v>
      </c>
      <c r="V119" s="36">
        <v>0</v>
      </c>
      <c r="W119" s="36">
        <v>2.150154E-3</v>
      </c>
      <c r="X119" s="36">
        <v>3.872679E-3</v>
      </c>
      <c r="Y119" s="36">
        <v>6.022833E-3</v>
      </c>
      <c r="Z119" s="36">
        <v>0</v>
      </c>
      <c r="AA119" s="36">
        <v>0</v>
      </c>
      <c r="AB119" s="36">
        <v>0</v>
      </c>
      <c r="AC119" s="36">
        <v>0</v>
      </c>
      <c r="AD119" s="36">
        <v>0</v>
      </c>
      <c r="AE119" s="36">
        <v>0</v>
      </c>
      <c r="AF119" s="36">
        <v>0</v>
      </c>
      <c r="AG119" s="36">
        <v>0</v>
      </c>
      <c r="AH119" s="36">
        <v>0</v>
      </c>
      <c r="AI119" s="36">
        <v>0</v>
      </c>
      <c r="AJ119" s="36">
        <v>0</v>
      </c>
      <c r="AK119" s="36">
        <v>0</v>
      </c>
      <c r="AL119" s="36">
        <v>0</v>
      </c>
      <c r="AM119" s="36">
        <v>0</v>
      </c>
      <c r="AN119" s="36">
        <v>0</v>
      </c>
      <c r="AO119" s="36">
        <v>0</v>
      </c>
      <c r="AP119" s="36">
        <v>3.2766679999999999E-3</v>
      </c>
      <c r="AQ119" s="36">
        <v>1.7643590000000001E-3</v>
      </c>
      <c r="AR119" s="36">
        <v>5.041027E-3</v>
      </c>
      <c r="AS119" s="36">
        <v>0</v>
      </c>
      <c r="AT119" s="36">
        <v>0</v>
      </c>
      <c r="AU119" s="36">
        <v>0</v>
      </c>
      <c r="AV119" s="36">
        <v>0</v>
      </c>
      <c r="AW119" s="36">
        <v>0</v>
      </c>
      <c r="AX119" s="36">
        <v>0</v>
      </c>
      <c r="AY119" s="36">
        <v>0</v>
      </c>
      <c r="AZ119" s="36">
        <v>0</v>
      </c>
      <c r="BA119" s="36">
        <v>0</v>
      </c>
      <c r="BB119" s="36">
        <v>0.33887550599999999</v>
      </c>
      <c r="BC119" s="36">
        <v>16.318589371000002</v>
      </c>
      <c r="BD119" s="36">
        <v>35.980431822</v>
      </c>
      <c r="BE119" s="36">
        <v>0.15403432</v>
      </c>
      <c r="BF119" s="36">
        <v>0.30806864099999998</v>
      </c>
      <c r="BG119" s="36">
        <v>0.24564359699999999</v>
      </c>
      <c r="BH119" s="36">
        <v>7.2465527959999996</v>
      </c>
      <c r="BI119" s="36">
        <v>0</v>
      </c>
      <c r="BJ119" s="36">
        <v>0</v>
      </c>
      <c r="BK119" s="36">
        <v>0</v>
      </c>
      <c r="BL119" s="36">
        <v>0</v>
      </c>
    </row>
    <row r="120" spans="1:64" s="37" customFormat="1" x14ac:dyDescent="0.2">
      <c r="A120" s="34">
        <v>117</v>
      </c>
      <c r="B120" s="34" t="s">
        <v>225</v>
      </c>
      <c r="C120" s="34" t="s">
        <v>230</v>
      </c>
      <c r="D120" s="41">
        <v>4.8670856929999999</v>
      </c>
      <c r="E120" s="36">
        <v>14</v>
      </c>
      <c r="F120" s="36">
        <v>0</v>
      </c>
      <c r="G120" s="36">
        <v>0</v>
      </c>
      <c r="H120" s="36">
        <v>14</v>
      </c>
      <c r="I120" s="36">
        <v>0</v>
      </c>
      <c r="J120" s="36">
        <v>0</v>
      </c>
      <c r="K120" s="36">
        <v>0</v>
      </c>
      <c r="L120" s="36">
        <v>0</v>
      </c>
      <c r="M120" s="36">
        <v>0</v>
      </c>
      <c r="N120" s="36">
        <v>0</v>
      </c>
      <c r="O120" s="36">
        <v>0</v>
      </c>
      <c r="P120" s="36">
        <v>0</v>
      </c>
      <c r="Q120" s="36">
        <v>0</v>
      </c>
      <c r="R120" s="36">
        <v>0</v>
      </c>
      <c r="S120" s="36">
        <v>0</v>
      </c>
      <c r="T120" s="36">
        <v>0</v>
      </c>
      <c r="U120" s="36">
        <v>0</v>
      </c>
      <c r="V120" s="36">
        <v>0</v>
      </c>
      <c r="W120" s="36">
        <v>0</v>
      </c>
      <c r="X120" s="36">
        <v>0</v>
      </c>
      <c r="Y120" s="36">
        <v>0</v>
      </c>
      <c r="Z120" s="36">
        <v>0</v>
      </c>
      <c r="AA120" s="36">
        <v>0</v>
      </c>
      <c r="AB120" s="36">
        <v>0</v>
      </c>
      <c r="AC120" s="36">
        <v>0</v>
      </c>
      <c r="AD120" s="36">
        <v>0</v>
      </c>
      <c r="AE120" s="36">
        <v>0</v>
      </c>
      <c r="AF120" s="36">
        <v>0</v>
      </c>
      <c r="AG120" s="36">
        <v>0</v>
      </c>
      <c r="AH120" s="36">
        <v>0</v>
      </c>
      <c r="AI120" s="36">
        <v>0</v>
      </c>
      <c r="AJ120" s="36">
        <v>0</v>
      </c>
      <c r="AK120" s="36">
        <v>0</v>
      </c>
      <c r="AL120" s="36">
        <v>0</v>
      </c>
      <c r="AM120" s="36">
        <v>0</v>
      </c>
      <c r="AN120" s="36">
        <v>0</v>
      </c>
      <c r="AO120" s="36">
        <v>0</v>
      </c>
      <c r="AP120" s="36">
        <v>0</v>
      </c>
      <c r="AQ120" s="36">
        <v>0</v>
      </c>
      <c r="AR120" s="36">
        <v>0</v>
      </c>
      <c r="AS120" s="36">
        <v>0</v>
      </c>
      <c r="AT120" s="36">
        <v>0</v>
      </c>
      <c r="AU120" s="36">
        <v>0</v>
      </c>
      <c r="AV120" s="36">
        <v>0</v>
      </c>
      <c r="AW120" s="36">
        <v>0</v>
      </c>
      <c r="AX120" s="36">
        <v>0</v>
      </c>
      <c r="AY120" s="36">
        <v>0</v>
      </c>
      <c r="AZ120" s="36">
        <v>0</v>
      </c>
      <c r="BA120" s="36">
        <v>0</v>
      </c>
      <c r="BB120" s="36">
        <v>6.1868237E-2</v>
      </c>
      <c r="BC120" s="36">
        <v>2.5176315109999998</v>
      </c>
      <c r="BD120" s="36">
        <v>5.5659832539999998</v>
      </c>
      <c r="BE120" s="36">
        <v>2.8121925999999998E-2</v>
      </c>
      <c r="BF120" s="36">
        <v>5.6243851999999997E-2</v>
      </c>
      <c r="BG120" s="36">
        <v>0.285289656</v>
      </c>
      <c r="BH120" s="36">
        <v>0.98620951800000001</v>
      </c>
      <c r="BI120" s="36">
        <v>0</v>
      </c>
      <c r="BJ120" s="36">
        <v>0</v>
      </c>
      <c r="BK120" s="36">
        <v>0</v>
      </c>
      <c r="BL120" s="36">
        <v>0</v>
      </c>
    </row>
    <row r="121" spans="1:64" s="37" customFormat="1" x14ac:dyDescent="0.2">
      <c r="A121" s="34">
        <v>118</v>
      </c>
      <c r="B121" s="34" t="s">
        <v>225</v>
      </c>
      <c r="C121" s="34" t="s">
        <v>231</v>
      </c>
      <c r="D121" s="41">
        <v>4.7438050089999999</v>
      </c>
      <c r="E121" s="36">
        <v>0</v>
      </c>
      <c r="F121" s="36" t="s">
        <v>340</v>
      </c>
      <c r="G121" s="36" t="s">
        <v>340</v>
      </c>
      <c r="H121" s="36" t="s">
        <v>340</v>
      </c>
      <c r="I121" s="36">
        <v>0</v>
      </c>
      <c r="J121" s="36">
        <v>0</v>
      </c>
      <c r="K121" s="36">
        <v>0</v>
      </c>
      <c r="L121" s="36">
        <v>0</v>
      </c>
      <c r="M121" s="36">
        <v>0</v>
      </c>
      <c r="N121" s="36">
        <v>0</v>
      </c>
      <c r="O121" s="36">
        <v>0</v>
      </c>
      <c r="P121" s="36">
        <v>0</v>
      </c>
      <c r="Q121" s="36">
        <v>0</v>
      </c>
      <c r="R121" s="36">
        <v>0</v>
      </c>
      <c r="S121" s="36">
        <v>0</v>
      </c>
      <c r="T121" s="36">
        <v>0</v>
      </c>
      <c r="U121" s="36" t="s">
        <v>340</v>
      </c>
      <c r="V121" s="36" t="s">
        <v>340</v>
      </c>
      <c r="W121" s="36">
        <v>0</v>
      </c>
      <c r="X121" s="36">
        <v>0</v>
      </c>
      <c r="Y121" s="36">
        <v>0</v>
      </c>
      <c r="Z121" s="36">
        <v>0</v>
      </c>
      <c r="AA121" s="36">
        <v>0</v>
      </c>
      <c r="AB121" s="36">
        <v>0</v>
      </c>
      <c r="AC121" s="36">
        <v>0</v>
      </c>
      <c r="AD121" s="36">
        <v>0</v>
      </c>
      <c r="AE121" s="36">
        <v>0</v>
      </c>
      <c r="AF121" s="36">
        <v>0</v>
      </c>
      <c r="AG121" s="36" t="s">
        <v>340</v>
      </c>
      <c r="AH121" s="36" t="s">
        <v>340</v>
      </c>
      <c r="AI121" s="36" t="s">
        <v>340</v>
      </c>
      <c r="AJ121" s="36">
        <v>0</v>
      </c>
      <c r="AK121" s="36">
        <v>0</v>
      </c>
      <c r="AL121" s="36">
        <v>0</v>
      </c>
      <c r="AM121" s="36">
        <v>0</v>
      </c>
      <c r="AN121" s="36">
        <v>0</v>
      </c>
      <c r="AO121" s="36">
        <v>0</v>
      </c>
      <c r="AP121" s="36">
        <v>0</v>
      </c>
      <c r="AQ121" s="36">
        <v>0</v>
      </c>
      <c r="AR121" s="36">
        <v>0</v>
      </c>
      <c r="AS121" s="36">
        <v>0</v>
      </c>
      <c r="AT121" s="36">
        <v>0</v>
      </c>
      <c r="AU121" s="36">
        <v>0</v>
      </c>
      <c r="AV121" s="36">
        <v>0</v>
      </c>
      <c r="AW121" s="36">
        <v>0</v>
      </c>
      <c r="AX121" s="36">
        <v>0</v>
      </c>
      <c r="AY121" s="36">
        <v>0</v>
      </c>
      <c r="AZ121" s="36">
        <v>0</v>
      </c>
      <c r="BA121" s="36">
        <v>0</v>
      </c>
      <c r="BB121" s="36">
        <v>0.120801456</v>
      </c>
      <c r="BC121" s="36">
        <v>8.212200288</v>
      </c>
      <c r="BD121" s="36">
        <v>18.892479217999998</v>
      </c>
      <c r="BE121" s="36">
        <v>5.4909752999999999E-2</v>
      </c>
      <c r="BF121" s="36">
        <v>0.109819506</v>
      </c>
      <c r="BG121" s="36">
        <v>0.69782087000000004</v>
      </c>
      <c r="BH121" s="36">
        <v>2.8239986680000002</v>
      </c>
      <c r="BI121" s="36">
        <v>0</v>
      </c>
      <c r="BJ121" s="36">
        <v>0</v>
      </c>
      <c r="BK121" s="36">
        <v>0</v>
      </c>
      <c r="BL121" s="36">
        <v>0</v>
      </c>
    </row>
    <row r="122" spans="1:64" s="37" customFormat="1" x14ac:dyDescent="0.2">
      <c r="A122" s="34">
        <v>119</v>
      </c>
      <c r="B122" s="34" t="s">
        <v>225</v>
      </c>
      <c r="C122" s="34" t="s">
        <v>232</v>
      </c>
      <c r="D122" s="41">
        <v>4.5943549839999998</v>
      </c>
      <c r="E122" s="36">
        <v>0</v>
      </c>
      <c r="F122" s="36" t="s">
        <v>340</v>
      </c>
      <c r="G122" s="36" t="s">
        <v>340</v>
      </c>
      <c r="H122" s="36" t="s">
        <v>340</v>
      </c>
      <c r="I122" s="36">
        <v>0</v>
      </c>
      <c r="J122" s="36">
        <v>0</v>
      </c>
      <c r="K122" s="36">
        <v>0</v>
      </c>
      <c r="L122" s="36">
        <v>0</v>
      </c>
      <c r="M122" s="36">
        <v>0</v>
      </c>
      <c r="N122" s="36">
        <v>0</v>
      </c>
      <c r="O122" s="36">
        <v>0</v>
      </c>
      <c r="P122" s="36">
        <v>0</v>
      </c>
      <c r="Q122" s="36">
        <v>0</v>
      </c>
      <c r="R122" s="36">
        <v>0</v>
      </c>
      <c r="S122" s="36">
        <v>0</v>
      </c>
      <c r="T122" s="36">
        <v>0</v>
      </c>
      <c r="U122" s="36" t="s">
        <v>340</v>
      </c>
      <c r="V122" s="36" t="s">
        <v>340</v>
      </c>
      <c r="W122" s="36">
        <v>0</v>
      </c>
      <c r="X122" s="36">
        <v>0</v>
      </c>
      <c r="Y122" s="36">
        <v>0</v>
      </c>
      <c r="Z122" s="36">
        <v>0</v>
      </c>
      <c r="AA122" s="36">
        <v>0</v>
      </c>
      <c r="AB122" s="36">
        <v>0</v>
      </c>
      <c r="AC122" s="36">
        <v>0</v>
      </c>
      <c r="AD122" s="36">
        <v>0</v>
      </c>
      <c r="AE122" s="36">
        <v>0</v>
      </c>
      <c r="AF122" s="36">
        <v>0</v>
      </c>
      <c r="AG122" s="36" t="s">
        <v>340</v>
      </c>
      <c r="AH122" s="36" t="s">
        <v>340</v>
      </c>
      <c r="AI122" s="36" t="s">
        <v>340</v>
      </c>
      <c r="AJ122" s="36">
        <v>0</v>
      </c>
      <c r="AK122" s="36">
        <v>0</v>
      </c>
      <c r="AL122" s="36">
        <v>0</v>
      </c>
      <c r="AM122" s="36">
        <v>0</v>
      </c>
      <c r="AN122" s="36">
        <v>0</v>
      </c>
      <c r="AO122" s="36">
        <v>0</v>
      </c>
      <c r="AP122" s="36">
        <v>0</v>
      </c>
      <c r="AQ122" s="36">
        <v>0</v>
      </c>
      <c r="AR122" s="36">
        <v>0</v>
      </c>
      <c r="AS122" s="36">
        <v>0</v>
      </c>
      <c r="AT122" s="36">
        <v>0</v>
      </c>
      <c r="AU122" s="36">
        <v>0</v>
      </c>
      <c r="AV122" s="36">
        <v>0</v>
      </c>
      <c r="AW122" s="36">
        <v>0</v>
      </c>
      <c r="AX122" s="36">
        <v>0</v>
      </c>
      <c r="AY122" s="36">
        <v>0</v>
      </c>
      <c r="AZ122" s="36">
        <v>0</v>
      </c>
      <c r="BA122" s="36">
        <v>0</v>
      </c>
      <c r="BB122" s="36">
        <v>1.1470381E-2</v>
      </c>
      <c r="BC122" s="36">
        <v>0.53244958200000003</v>
      </c>
      <c r="BD122" s="36">
        <v>1.2204872360000001</v>
      </c>
      <c r="BE122" s="36">
        <v>5.2138089999999998E-3</v>
      </c>
      <c r="BF122" s="36">
        <v>1.0427619000000001E-2</v>
      </c>
      <c r="BG122" s="36">
        <v>0.32641943000000001</v>
      </c>
      <c r="BH122" s="36">
        <v>1.748602939</v>
      </c>
      <c r="BI122" s="36">
        <v>0</v>
      </c>
      <c r="BJ122" s="36">
        <v>0</v>
      </c>
      <c r="BK122" s="36">
        <v>0</v>
      </c>
      <c r="BL122" s="36">
        <v>0</v>
      </c>
    </row>
    <row r="123" spans="1:64" s="37" customFormat="1" x14ac:dyDescent="0.2">
      <c r="A123" s="34">
        <v>120</v>
      </c>
      <c r="B123" s="34" t="s">
        <v>3</v>
      </c>
      <c r="C123" s="34" t="s">
        <v>5</v>
      </c>
      <c r="D123" s="41">
        <v>4.2544444620000004</v>
      </c>
      <c r="E123" s="36">
        <v>101</v>
      </c>
      <c r="F123" s="36">
        <v>0</v>
      </c>
      <c r="G123" s="36">
        <v>0</v>
      </c>
      <c r="H123" s="36">
        <v>101</v>
      </c>
      <c r="I123" s="36">
        <v>0</v>
      </c>
      <c r="J123" s="36">
        <v>0</v>
      </c>
      <c r="K123" s="36">
        <v>0</v>
      </c>
      <c r="L123" s="36">
        <v>0</v>
      </c>
      <c r="M123" s="36">
        <v>0</v>
      </c>
      <c r="N123" s="36">
        <v>0</v>
      </c>
      <c r="O123" s="36">
        <v>0</v>
      </c>
      <c r="P123" s="36">
        <v>0</v>
      </c>
      <c r="Q123" s="36">
        <v>0</v>
      </c>
      <c r="R123" s="36">
        <v>0</v>
      </c>
      <c r="S123" s="36">
        <v>0</v>
      </c>
      <c r="T123" s="36">
        <v>0</v>
      </c>
      <c r="U123" s="36">
        <v>0</v>
      </c>
      <c r="V123" s="36">
        <v>0</v>
      </c>
      <c r="W123" s="36">
        <v>0</v>
      </c>
      <c r="X123" s="36">
        <v>0</v>
      </c>
      <c r="Y123" s="36">
        <v>0</v>
      </c>
      <c r="Z123" s="36">
        <v>0</v>
      </c>
      <c r="AA123" s="36">
        <v>0</v>
      </c>
      <c r="AB123" s="36">
        <v>0</v>
      </c>
      <c r="AC123" s="36">
        <v>0</v>
      </c>
      <c r="AD123" s="36">
        <v>0</v>
      </c>
      <c r="AE123" s="36">
        <v>0</v>
      </c>
      <c r="AF123" s="36">
        <v>0</v>
      </c>
      <c r="AG123" s="36">
        <v>0</v>
      </c>
      <c r="AH123" s="36">
        <v>0</v>
      </c>
      <c r="AI123" s="36">
        <v>0</v>
      </c>
      <c r="AJ123" s="36">
        <v>0</v>
      </c>
      <c r="AK123" s="36">
        <v>0</v>
      </c>
      <c r="AL123" s="36">
        <v>0</v>
      </c>
      <c r="AM123" s="36">
        <v>0</v>
      </c>
      <c r="AN123" s="36">
        <v>0</v>
      </c>
      <c r="AO123" s="36">
        <v>0</v>
      </c>
      <c r="AP123" s="36">
        <v>0</v>
      </c>
      <c r="AQ123" s="36">
        <v>0</v>
      </c>
      <c r="AR123" s="36">
        <v>0</v>
      </c>
      <c r="AS123" s="36">
        <v>0</v>
      </c>
      <c r="AT123" s="36">
        <v>0</v>
      </c>
      <c r="AU123" s="36">
        <v>0</v>
      </c>
      <c r="AV123" s="36">
        <v>0</v>
      </c>
      <c r="AW123" s="36">
        <v>0</v>
      </c>
      <c r="AX123" s="36">
        <v>0</v>
      </c>
      <c r="AY123" s="36">
        <v>0</v>
      </c>
      <c r="AZ123" s="36">
        <v>0</v>
      </c>
      <c r="BA123" s="36">
        <v>0</v>
      </c>
      <c r="BB123" s="36">
        <v>0</v>
      </c>
      <c r="BC123" s="36">
        <v>0</v>
      </c>
      <c r="BD123" s="36">
        <v>0</v>
      </c>
      <c r="BE123" s="36">
        <v>0</v>
      </c>
      <c r="BF123" s="36">
        <v>0</v>
      </c>
      <c r="BG123" s="36">
        <v>0</v>
      </c>
      <c r="BH123" s="36">
        <v>0</v>
      </c>
      <c r="BI123" s="36">
        <v>0</v>
      </c>
      <c r="BJ123" s="36">
        <v>0</v>
      </c>
      <c r="BK123" s="36">
        <v>0</v>
      </c>
      <c r="BL123" s="36">
        <v>0</v>
      </c>
    </row>
    <row r="124" spans="1:64" s="37" customFormat="1" x14ac:dyDescent="0.2">
      <c r="A124" s="34">
        <v>121</v>
      </c>
      <c r="B124" s="34" t="s">
        <v>3</v>
      </c>
      <c r="C124" s="34" t="s">
        <v>6</v>
      </c>
      <c r="D124" s="41">
        <v>4.3742834000000004</v>
      </c>
      <c r="E124" s="36">
        <v>3</v>
      </c>
      <c r="F124" s="36">
        <v>0</v>
      </c>
      <c r="G124" s="36">
        <v>0</v>
      </c>
      <c r="H124" s="36">
        <v>3</v>
      </c>
      <c r="I124" s="36">
        <v>0</v>
      </c>
      <c r="J124" s="36">
        <v>0</v>
      </c>
      <c r="K124" s="36">
        <v>0</v>
      </c>
      <c r="L124" s="36">
        <v>0</v>
      </c>
      <c r="M124" s="36">
        <v>0</v>
      </c>
      <c r="N124" s="36">
        <v>0</v>
      </c>
      <c r="O124" s="36">
        <v>0</v>
      </c>
      <c r="P124" s="36">
        <v>0</v>
      </c>
      <c r="Q124" s="36">
        <v>0</v>
      </c>
      <c r="R124" s="36">
        <v>0</v>
      </c>
      <c r="S124" s="36">
        <v>0</v>
      </c>
      <c r="T124" s="36">
        <v>0</v>
      </c>
      <c r="U124" s="36">
        <v>0</v>
      </c>
      <c r="V124" s="36">
        <v>0</v>
      </c>
      <c r="W124" s="36">
        <v>0</v>
      </c>
      <c r="X124" s="36">
        <v>0</v>
      </c>
      <c r="Y124" s="36">
        <v>0</v>
      </c>
      <c r="Z124" s="36">
        <v>0</v>
      </c>
      <c r="AA124" s="36">
        <v>0</v>
      </c>
      <c r="AB124" s="36">
        <v>0</v>
      </c>
      <c r="AC124" s="36">
        <v>0</v>
      </c>
      <c r="AD124" s="36">
        <v>0</v>
      </c>
      <c r="AE124" s="36">
        <v>0</v>
      </c>
      <c r="AF124" s="36">
        <v>0</v>
      </c>
      <c r="AG124" s="36">
        <v>0</v>
      </c>
      <c r="AH124" s="36">
        <v>0</v>
      </c>
      <c r="AI124" s="36">
        <v>0</v>
      </c>
      <c r="AJ124" s="36">
        <v>0</v>
      </c>
      <c r="AK124" s="36">
        <v>0</v>
      </c>
      <c r="AL124" s="36">
        <v>0</v>
      </c>
      <c r="AM124" s="36">
        <v>0</v>
      </c>
      <c r="AN124" s="36">
        <v>0</v>
      </c>
      <c r="AO124" s="36">
        <v>0</v>
      </c>
      <c r="AP124" s="36">
        <v>0</v>
      </c>
      <c r="AQ124" s="36">
        <v>0</v>
      </c>
      <c r="AR124" s="36">
        <v>0</v>
      </c>
      <c r="AS124" s="36">
        <v>0</v>
      </c>
      <c r="AT124" s="36">
        <v>0</v>
      </c>
      <c r="AU124" s="36">
        <v>0</v>
      </c>
      <c r="AV124" s="36">
        <v>0</v>
      </c>
      <c r="AW124" s="36">
        <v>0</v>
      </c>
      <c r="AX124" s="36">
        <v>0</v>
      </c>
      <c r="AY124" s="36">
        <v>0</v>
      </c>
      <c r="AZ124" s="36">
        <v>0</v>
      </c>
      <c r="BA124" s="36">
        <v>0</v>
      </c>
      <c r="BB124" s="36">
        <v>0</v>
      </c>
      <c r="BC124" s="36">
        <v>0</v>
      </c>
      <c r="BD124" s="36">
        <v>0</v>
      </c>
      <c r="BE124" s="36">
        <v>0</v>
      </c>
      <c r="BF124" s="36">
        <v>0</v>
      </c>
      <c r="BG124" s="36">
        <v>0</v>
      </c>
      <c r="BH124" s="36">
        <v>0</v>
      </c>
      <c r="BI124" s="36">
        <v>0</v>
      </c>
      <c r="BJ124" s="36">
        <v>0</v>
      </c>
      <c r="BK124" s="36">
        <v>0</v>
      </c>
      <c r="BL124" s="36">
        <v>0</v>
      </c>
    </row>
    <row r="125" spans="1:64" s="37" customFormat="1" x14ac:dyDescent="0.2">
      <c r="A125" s="34">
        <v>122</v>
      </c>
      <c r="B125" s="34" t="s">
        <v>3</v>
      </c>
      <c r="C125" s="34" t="s">
        <v>7</v>
      </c>
      <c r="D125" s="41">
        <v>4.4268770110000002</v>
      </c>
      <c r="E125" s="36">
        <v>0</v>
      </c>
      <c r="F125" s="36" t="s">
        <v>340</v>
      </c>
      <c r="G125" s="36" t="s">
        <v>340</v>
      </c>
      <c r="H125" s="36" t="s">
        <v>340</v>
      </c>
      <c r="I125" s="36">
        <v>0</v>
      </c>
      <c r="J125" s="36">
        <v>0</v>
      </c>
      <c r="K125" s="36">
        <v>0</v>
      </c>
      <c r="L125" s="36">
        <v>0</v>
      </c>
      <c r="M125" s="36">
        <v>0</v>
      </c>
      <c r="N125" s="36">
        <v>0</v>
      </c>
      <c r="O125" s="36">
        <v>0</v>
      </c>
      <c r="P125" s="36">
        <v>0</v>
      </c>
      <c r="Q125" s="36">
        <v>0</v>
      </c>
      <c r="R125" s="36">
        <v>0</v>
      </c>
      <c r="S125" s="36">
        <v>0</v>
      </c>
      <c r="T125" s="36">
        <v>0</v>
      </c>
      <c r="U125" s="36" t="s">
        <v>340</v>
      </c>
      <c r="V125" s="36" t="s">
        <v>340</v>
      </c>
      <c r="W125" s="36">
        <v>0</v>
      </c>
      <c r="X125" s="36">
        <v>0</v>
      </c>
      <c r="Y125" s="36">
        <v>0</v>
      </c>
      <c r="Z125" s="36">
        <v>0</v>
      </c>
      <c r="AA125" s="36">
        <v>0</v>
      </c>
      <c r="AB125" s="36">
        <v>0</v>
      </c>
      <c r="AC125" s="36">
        <v>0</v>
      </c>
      <c r="AD125" s="36">
        <v>0</v>
      </c>
      <c r="AE125" s="36">
        <v>0</v>
      </c>
      <c r="AF125" s="36">
        <v>0</v>
      </c>
      <c r="AG125" s="36" t="s">
        <v>340</v>
      </c>
      <c r="AH125" s="36" t="s">
        <v>340</v>
      </c>
      <c r="AI125" s="36" t="s">
        <v>340</v>
      </c>
      <c r="AJ125" s="36">
        <v>0</v>
      </c>
      <c r="AK125" s="36">
        <v>0</v>
      </c>
      <c r="AL125" s="36">
        <v>0</v>
      </c>
      <c r="AM125" s="36">
        <v>0</v>
      </c>
      <c r="AN125" s="36">
        <v>0</v>
      </c>
      <c r="AO125" s="36">
        <v>0</v>
      </c>
      <c r="AP125" s="36">
        <v>0</v>
      </c>
      <c r="AQ125" s="36">
        <v>0</v>
      </c>
      <c r="AR125" s="36">
        <v>0</v>
      </c>
      <c r="AS125" s="36">
        <v>0</v>
      </c>
      <c r="AT125" s="36">
        <v>0</v>
      </c>
      <c r="AU125" s="36">
        <v>0</v>
      </c>
      <c r="AV125" s="36">
        <v>0</v>
      </c>
      <c r="AW125" s="36">
        <v>0</v>
      </c>
      <c r="AX125" s="36">
        <v>0</v>
      </c>
      <c r="AY125" s="36">
        <v>0</v>
      </c>
      <c r="AZ125" s="36">
        <v>0</v>
      </c>
      <c r="BA125" s="36">
        <v>0</v>
      </c>
      <c r="BB125" s="36">
        <v>0</v>
      </c>
      <c r="BC125" s="36">
        <v>0</v>
      </c>
      <c r="BD125" s="36">
        <v>0</v>
      </c>
      <c r="BE125" s="36">
        <v>0</v>
      </c>
      <c r="BF125" s="36">
        <v>0</v>
      </c>
      <c r="BG125" s="36">
        <v>0</v>
      </c>
      <c r="BH125" s="36">
        <v>0</v>
      </c>
      <c r="BI125" s="36">
        <v>0</v>
      </c>
      <c r="BJ125" s="36">
        <v>0</v>
      </c>
      <c r="BK125" s="36">
        <v>0</v>
      </c>
      <c r="BL125" s="36">
        <v>0</v>
      </c>
    </row>
    <row r="126" spans="1:64" s="37" customFormat="1" x14ac:dyDescent="0.2">
      <c r="A126" s="34">
        <v>123</v>
      </c>
      <c r="B126" s="34" t="s">
        <v>3</v>
      </c>
      <c r="C126" s="34" t="s">
        <v>8</v>
      </c>
      <c r="D126" s="41">
        <v>3.973480629</v>
      </c>
      <c r="E126" s="36">
        <v>1</v>
      </c>
      <c r="F126" s="36">
        <v>0</v>
      </c>
      <c r="G126" s="36">
        <v>0</v>
      </c>
      <c r="H126" s="36">
        <v>1</v>
      </c>
      <c r="I126" s="36">
        <v>0</v>
      </c>
      <c r="J126" s="36">
        <v>0</v>
      </c>
      <c r="K126" s="36">
        <v>0</v>
      </c>
      <c r="L126" s="36">
        <v>0</v>
      </c>
      <c r="M126" s="36">
        <v>0</v>
      </c>
      <c r="N126" s="36">
        <v>0</v>
      </c>
      <c r="O126" s="36">
        <v>0</v>
      </c>
      <c r="P126" s="36">
        <v>0</v>
      </c>
      <c r="Q126" s="36">
        <v>0</v>
      </c>
      <c r="R126" s="36">
        <v>0</v>
      </c>
      <c r="S126" s="36">
        <v>0</v>
      </c>
      <c r="T126" s="36">
        <v>0</v>
      </c>
      <c r="U126" s="36">
        <v>0</v>
      </c>
      <c r="V126" s="36">
        <v>0</v>
      </c>
      <c r="W126" s="36">
        <v>0</v>
      </c>
      <c r="X126" s="36">
        <v>0</v>
      </c>
      <c r="Y126" s="36">
        <v>0</v>
      </c>
      <c r="Z126" s="36">
        <v>0</v>
      </c>
      <c r="AA126" s="36">
        <v>0</v>
      </c>
      <c r="AB126" s="36">
        <v>0</v>
      </c>
      <c r="AC126" s="36">
        <v>0</v>
      </c>
      <c r="AD126" s="36">
        <v>0</v>
      </c>
      <c r="AE126" s="36">
        <v>0</v>
      </c>
      <c r="AF126" s="36">
        <v>0</v>
      </c>
      <c r="AG126" s="36">
        <v>0</v>
      </c>
      <c r="AH126" s="36">
        <v>0</v>
      </c>
      <c r="AI126" s="36">
        <v>0</v>
      </c>
      <c r="AJ126" s="36">
        <v>0</v>
      </c>
      <c r="AK126" s="36">
        <v>0</v>
      </c>
      <c r="AL126" s="36">
        <v>0</v>
      </c>
      <c r="AM126" s="36">
        <v>0</v>
      </c>
      <c r="AN126" s="36">
        <v>0</v>
      </c>
      <c r="AO126" s="36">
        <v>0</v>
      </c>
      <c r="AP126" s="36">
        <v>0</v>
      </c>
      <c r="AQ126" s="36">
        <v>0</v>
      </c>
      <c r="AR126" s="36">
        <v>0</v>
      </c>
      <c r="AS126" s="36">
        <v>0</v>
      </c>
      <c r="AT126" s="36">
        <v>0</v>
      </c>
      <c r="AU126" s="36">
        <v>0</v>
      </c>
      <c r="AV126" s="36">
        <v>0</v>
      </c>
      <c r="AW126" s="36">
        <v>0</v>
      </c>
      <c r="AX126" s="36">
        <v>0</v>
      </c>
      <c r="AY126" s="36">
        <v>0</v>
      </c>
      <c r="AZ126" s="36">
        <v>0</v>
      </c>
      <c r="BA126" s="36">
        <v>0</v>
      </c>
      <c r="BB126" s="36">
        <v>0</v>
      </c>
      <c r="BC126" s="36">
        <v>0</v>
      </c>
      <c r="BD126" s="36">
        <v>0</v>
      </c>
      <c r="BE126" s="36">
        <v>0</v>
      </c>
      <c r="BF126" s="36">
        <v>0</v>
      </c>
      <c r="BG126" s="36">
        <v>0</v>
      </c>
      <c r="BH126" s="36">
        <v>0</v>
      </c>
      <c r="BI126" s="36">
        <v>0</v>
      </c>
      <c r="BJ126" s="36">
        <v>0</v>
      </c>
      <c r="BK126" s="36">
        <v>0</v>
      </c>
      <c r="BL126" s="36">
        <v>0</v>
      </c>
    </row>
    <row r="127" spans="1:64" s="37" customFormat="1" x14ac:dyDescent="0.2">
      <c r="A127" s="34">
        <v>124</v>
      </c>
      <c r="B127" s="34" t="s">
        <v>3</v>
      </c>
      <c r="C127" s="34" t="s">
        <v>9</v>
      </c>
      <c r="D127" s="41">
        <v>4.5626950739999996</v>
      </c>
      <c r="E127" s="36">
        <v>2</v>
      </c>
      <c r="F127" s="36">
        <v>0</v>
      </c>
      <c r="G127" s="36">
        <v>0</v>
      </c>
      <c r="H127" s="36">
        <v>2</v>
      </c>
      <c r="I127" s="36">
        <v>0</v>
      </c>
      <c r="J127" s="36">
        <v>0</v>
      </c>
      <c r="K127" s="36">
        <v>0</v>
      </c>
      <c r="L127" s="36">
        <v>0</v>
      </c>
      <c r="M127" s="36">
        <v>0</v>
      </c>
      <c r="N127" s="36">
        <v>0</v>
      </c>
      <c r="O127" s="36">
        <v>0</v>
      </c>
      <c r="P127" s="36">
        <v>0</v>
      </c>
      <c r="Q127" s="36">
        <v>0</v>
      </c>
      <c r="R127" s="36">
        <v>0</v>
      </c>
      <c r="S127" s="36">
        <v>0</v>
      </c>
      <c r="T127" s="36">
        <v>0</v>
      </c>
      <c r="U127" s="36">
        <v>0</v>
      </c>
      <c r="V127" s="36">
        <v>0</v>
      </c>
      <c r="W127" s="36">
        <v>0</v>
      </c>
      <c r="X127" s="36">
        <v>0</v>
      </c>
      <c r="Y127" s="36">
        <v>0</v>
      </c>
      <c r="Z127" s="36">
        <v>0</v>
      </c>
      <c r="AA127" s="36">
        <v>0</v>
      </c>
      <c r="AB127" s="36">
        <v>0</v>
      </c>
      <c r="AC127" s="36">
        <v>0</v>
      </c>
      <c r="AD127" s="36">
        <v>0</v>
      </c>
      <c r="AE127" s="36">
        <v>0</v>
      </c>
      <c r="AF127" s="36">
        <v>0</v>
      </c>
      <c r="AG127" s="36">
        <v>0</v>
      </c>
      <c r="AH127" s="36">
        <v>0</v>
      </c>
      <c r="AI127" s="36">
        <v>0</v>
      </c>
      <c r="AJ127" s="36">
        <v>0</v>
      </c>
      <c r="AK127" s="36">
        <v>0</v>
      </c>
      <c r="AL127" s="36">
        <v>0</v>
      </c>
      <c r="AM127" s="36">
        <v>0</v>
      </c>
      <c r="AN127" s="36">
        <v>0</v>
      </c>
      <c r="AO127" s="36">
        <v>0</v>
      </c>
      <c r="AP127" s="36">
        <v>0</v>
      </c>
      <c r="AQ127" s="36">
        <v>0</v>
      </c>
      <c r="AR127" s="36">
        <v>0</v>
      </c>
      <c r="AS127" s="36">
        <v>0</v>
      </c>
      <c r="AT127" s="36">
        <v>0</v>
      </c>
      <c r="AU127" s="36">
        <v>0</v>
      </c>
      <c r="AV127" s="36">
        <v>0</v>
      </c>
      <c r="AW127" s="36">
        <v>0</v>
      </c>
      <c r="AX127" s="36">
        <v>0</v>
      </c>
      <c r="AY127" s="36">
        <v>0</v>
      </c>
      <c r="AZ127" s="36">
        <v>0</v>
      </c>
      <c r="BA127" s="36">
        <v>0</v>
      </c>
      <c r="BB127" s="36">
        <v>0</v>
      </c>
      <c r="BC127" s="36">
        <v>0</v>
      </c>
      <c r="BD127" s="36">
        <v>0</v>
      </c>
      <c r="BE127" s="36">
        <v>0</v>
      </c>
      <c r="BF127" s="36">
        <v>0</v>
      </c>
      <c r="BG127" s="36">
        <v>0.111728406</v>
      </c>
      <c r="BH127" s="36">
        <v>0.56416763999999997</v>
      </c>
      <c r="BI127" s="36">
        <v>0</v>
      </c>
      <c r="BJ127" s="36">
        <v>0</v>
      </c>
      <c r="BK127" s="36">
        <v>0</v>
      </c>
      <c r="BL127" s="36">
        <v>0</v>
      </c>
    </row>
    <row r="128" spans="1:64" s="37" customFormat="1" x14ac:dyDescent="0.2">
      <c r="A128" s="34">
        <v>125</v>
      </c>
      <c r="B128" s="34" t="s">
        <v>3</v>
      </c>
      <c r="C128" s="34" t="s">
        <v>10</v>
      </c>
      <c r="D128" s="41">
        <v>4.4500871850000001</v>
      </c>
      <c r="E128" s="36">
        <v>7</v>
      </c>
      <c r="F128" s="36">
        <v>0</v>
      </c>
      <c r="G128" s="36">
        <v>0</v>
      </c>
      <c r="H128" s="36">
        <v>7</v>
      </c>
      <c r="I128" s="36">
        <v>0</v>
      </c>
      <c r="J128" s="36">
        <v>0</v>
      </c>
      <c r="K128" s="36">
        <v>0</v>
      </c>
      <c r="L128" s="36">
        <v>0</v>
      </c>
      <c r="M128" s="36">
        <v>0</v>
      </c>
      <c r="N128" s="36">
        <v>0</v>
      </c>
      <c r="O128" s="36">
        <v>0</v>
      </c>
      <c r="P128" s="36">
        <v>0</v>
      </c>
      <c r="Q128" s="36">
        <v>0</v>
      </c>
      <c r="R128" s="36">
        <v>0</v>
      </c>
      <c r="S128" s="36">
        <v>0</v>
      </c>
      <c r="T128" s="36">
        <v>0</v>
      </c>
      <c r="U128" s="36">
        <v>0</v>
      </c>
      <c r="V128" s="36">
        <v>0</v>
      </c>
      <c r="W128" s="36">
        <v>0</v>
      </c>
      <c r="X128" s="36">
        <v>0</v>
      </c>
      <c r="Y128" s="36">
        <v>0</v>
      </c>
      <c r="Z128" s="36">
        <v>0</v>
      </c>
      <c r="AA128" s="36">
        <v>0</v>
      </c>
      <c r="AB128" s="36">
        <v>0</v>
      </c>
      <c r="AC128" s="36">
        <v>0</v>
      </c>
      <c r="AD128" s="36">
        <v>0</v>
      </c>
      <c r="AE128" s="36">
        <v>0</v>
      </c>
      <c r="AF128" s="36">
        <v>0</v>
      </c>
      <c r="AG128" s="36">
        <v>0</v>
      </c>
      <c r="AH128" s="36">
        <v>0</v>
      </c>
      <c r="AI128" s="36">
        <v>0</v>
      </c>
      <c r="AJ128" s="36">
        <v>0</v>
      </c>
      <c r="AK128" s="36">
        <v>0</v>
      </c>
      <c r="AL128" s="36">
        <v>0</v>
      </c>
      <c r="AM128" s="36">
        <v>0</v>
      </c>
      <c r="AN128" s="36">
        <v>0</v>
      </c>
      <c r="AO128" s="36">
        <v>0</v>
      </c>
      <c r="AP128" s="36">
        <v>0</v>
      </c>
      <c r="AQ128" s="36">
        <v>0</v>
      </c>
      <c r="AR128" s="36">
        <v>0</v>
      </c>
      <c r="AS128" s="36">
        <v>0</v>
      </c>
      <c r="AT128" s="36">
        <v>0</v>
      </c>
      <c r="AU128" s="36">
        <v>0</v>
      </c>
      <c r="AV128" s="36">
        <v>0</v>
      </c>
      <c r="AW128" s="36">
        <v>0</v>
      </c>
      <c r="AX128" s="36">
        <v>0</v>
      </c>
      <c r="AY128" s="36">
        <v>0</v>
      </c>
      <c r="AZ128" s="36">
        <v>0</v>
      </c>
      <c r="BA128" s="36">
        <v>0</v>
      </c>
      <c r="BB128" s="36">
        <v>0</v>
      </c>
      <c r="BC128" s="36">
        <v>0</v>
      </c>
      <c r="BD128" s="36">
        <v>0</v>
      </c>
      <c r="BE128" s="36">
        <v>0</v>
      </c>
      <c r="BF128" s="36">
        <v>0</v>
      </c>
      <c r="BG128" s="36">
        <v>0</v>
      </c>
      <c r="BH128" s="36">
        <v>0</v>
      </c>
      <c r="BI128" s="36">
        <v>0</v>
      </c>
      <c r="BJ128" s="36">
        <v>0</v>
      </c>
      <c r="BK128" s="36">
        <v>0</v>
      </c>
      <c r="BL128" s="36">
        <v>0</v>
      </c>
    </row>
    <row r="129" spans="1:64" s="37" customFormat="1" x14ac:dyDescent="0.2">
      <c r="A129" s="34">
        <v>126</v>
      </c>
      <c r="B129" s="34" t="s">
        <v>3</v>
      </c>
      <c r="C129" s="34" t="s">
        <v>11</v>
      </c>
      <c r="D129" s="41">
        <v>3.9261224270000001</v>
      </c>
      <c r="E129" s="36">
        <v>162</v>
      </c>
      <c r="F129" s="36">
        <v>0</v>
      </c>
      <c r="G129" s="36">
        <v>0</v>
      </c>
      <c r="H129" s="36">
        <v>162</v>
      </c>
      <c r="I129" s="36">
        <v>0</v>
      </c>
      <c r="J129" s="36">
        <v>0</v>
      </c>
      <c r="K129" s="36">
        <v>0</v>
      </c>
      <c r="L129" s="36">
        <v>0</v>
      </c>
      <c r="M129" s="36">
        <v>0</v>
      </c>
      <c r="N129" s="36">
        <v>0</v>
      </c>
      <c r="O129" s="36">
        <v>0</v>
      </c>
      <c r="P129" s="36">
        <v>0</v>
      </c>
      <c r="Q129" s="36">
        <v>0</v>
      </c>
      <c r="R129" s="36">
        <v>0</v>
      </c>
      <c r="S129" s="36">
        <v>0</v>
      </c>
      <c r="T129" s="36">
        <v>0</v>
      </c>
      <c r="U129" s="36">
        <v>0</v>
      </c>
      <c r="V129" s="36">
        <v>0</v>
      </c>
      <c r="W129" s="36">
        <v>0</v>
      </c>
      <c r="X129" s="36">
        <v>0</v>
      </c>
      <c r="Y129" s="36">
        <v>0</v>
      </c>
      <c r="Z129" s="36">
        <v>0</v>
      </c>
      <c r="AA129" s="36">
        <v>0</v>
      </c>
      <c r="AB129" s="36">
        <v>0</v>
      </c>
      <c r="AC129" s="36">
        <v>0</v>
      </c>
      <c r="AD129" s="36">
        <v>0</v>
      </c>
      <c r="AE129" s="36">
        <v>0</v>
      </c>
      <c r="AF129" s="36">
        <v>0</v>
      </c>
      <c r="AG129" s="36">
        <v>0</v>
      </c>
      <c r="AH129" s="36">
        <v>0</v>
      </c>
      <c r="AI129" s="36">
        <v>0</v>
      </c>
      <c r="AJ129" s="36">
        <v>0</v>
      </c>
      <c r="AK129" s="36">
        <v>0</v>
      </c>
      <c r="AL129" s="36">
        <v>0</v>
      </c>
      <c r="AM129" s="36">
        <v>0</v>
      </c>
      <c r="AN129" s="36">
        <v>0</v>
      </c>
      <c r="AO129" s="36">
        <v>0</v>
      </c>
      <c r="AP129" s="36">
        <v>0</v>
      </c>
      <c r="AQ129" s="36">
        <v>0</v>
      </c>
      <c r="AR129" s="36">
        <v>0</v>
      </c>
      <c r="AS129" s="36">
        <v>0</v>
      </c>
      <c r="AT129" s="36">
        <v>0</v>
      </c>
      <c r="AU129" s="36">
        <v>0</v>
      </c>
      <c r="AV129" s="36">
        <v>0</v>
      </c>
      <c r="AW129" s="36">
        <v>0</v>
      </c>
      <c r="AX129" s="36">
        <v>0</v>
      </c>
      <c r="AY129" s="36">
        <v>0</v>
      </c>
      <c r="AZ129" s="36">
        <v>0</v>
      </c>
      <c r="BA129" s="36">
        <v>0</v>
      </c>
      <c r="BB129" s="36">
        <v>0</v>
      </c>
      <c r="BC129" s="36">
        <v>0</v>
      </c>
      <c r="BD129" s="36">
        <v>0</v>
      </c>
      <c r="BE129" s="36">
        <v>0</v>
      </c>
      <c r="BF129" s="36">
        <v>0</v>
      </c>
      <c r="BG129" s="36">
        <v>0</v>
      </c>
      <c r="BH129" s="36">
        <v>0</v>
      </c>
      <c r="BI129" s="36">
        <v>0</v>
      </c>
      <c r="BJ129" s="36">
        <v>0</v>
      </c>
      <c r="BK129" s="36">
        <v>0</v>
      </c>
      <c r="BL129" s="36">
        <v>0</v>
      </c>
    </row>
    <row r="130" spans="1:64" s="37" customFormat="1" x14ac:dyDescent="0.2">
      <c r="A130" s="34">
        <v>127</v>
      </c>
      <c r="B130" s="34" t="s">
        <v>3</v>
      </c>
      <c r="C130" s="34" t="s">
        <v>12</v>
      </c>
      <c r="D130" s="41">
        <v>4.1088559069999997</v>
      </c>
      <c r="E130" s="36">
        <v>24</v>
      </c>
      <c r="F130" s="36">
        <v>0</v>
      </c>
      <c r="G130" s="36">
        <v>0</v>
      </c>
      <c r="H130" s="36">
        <v>24</v>
      </c>
      <c r="I130" s="36">
        <v>0</v>
      </c>
      <c r="J130" s="36">
        <v>0</v>
      </c>
      <c r="K130" s="36">
        <v>0</v>
      </c>
      <c r="L130" s="36">
        <v>0</v>
      </c>
      <c r="M130" s="36">
        <v>0</v>
      </c>
      <c r="N130" s="36">
        <v>0</v>
      </c>
      <c r="O130" s="36">
        <v>0</v>
      </c>
      <c r="P130" s="36">
        <v>0</v>
      </c>
      <c r="Q130" s="36">
        <v>0</v>
      </c>
      <c r="R130" s="36">
        <v>0</v>
      </c>
      <c r="S130" s="36">
        <v>0</v>
      </c>
      <c r="T130" s="36">
        <v>0</v>
      </c>
      <c r="U130" s="36">
        <v>0</v>
      </c>
      <c r="V130" s="36">
        <v>0</v>
      </c>
      <c r="W130" s="36">
        <v>0</v>
      </c>
      <c r="X130" s="36">
        <v>0</v>
      </c>
      <c r="Y130" s="36">
        <v>0</v>
      </c>
      <c r="Z130" s="36">
        <v>0</v>
      </c>
      <c r="AA130" s="36">
        <v>0</v>
      </c>
      <c r="AB130" s="36">
        <v>0</v>
      </c>
      <c r="AC130" s="36">
        <v>0</v>
      </c>
      <c r="AD130" s="36">
        <v>0</v>
      </c>
      <c r="AE130" s="36">
        <v>0</v>
      </c>
      <c r="AF130" s="36">
        <v>0</v>
      </c>
      <c r="AG130" s="36">
        <v>0</v>
      </c>
      <c r="AH130" s="36">
        <v>0</v>
      </c>
      <c r="AI130" s="36">
        <v>0</v>
      </c>
      <c r="AJ130" s="36">
        <v>0</v>
      </c>
      <c r="AK130" s="36">
        <v>0</v>
      </c>
      <c r="AL130" s="36">
        <v>0</v>
      </c>
      <c r="AM130" s="36">
        <v>0</v>
      </c>
      <c r="AN130" s="36">
        <v>0</v>
      </c>
      <c r="AO130" s="36">
        <v>0</v>
      </c>
      <c r="AP130" s="36">
        <v>0</v>
      </c>
      <c r="AQ130" s="36">
        <v>0</v>
      </c>
      <c r="AR130" s="36">
        <v>0</v>
      </c>
      <c r="AS130" s="36">
        <v>0</v>
      </c>
      <c r="AT130" s="36">
        <v>0</v>
      </c>
      <c r="AU130" s="36">
        <v>0</v>
      </c>
      <c r="AV130" s="36">
        <v>0</v>
      </c>
      <c r="AW130" s="36">
        <v>0</v>
      </c>
      <c r="AX130" s="36">
        <v>0</v>
      </c>
      <c r="AY130" s="36">
        <v>0</v>
      </c>
      <c r="AZ130" s="36">
        <v>0</v>
      </c>
      <c r="BA130" s="36">
        <v>0</v>
      </c>
      <c r="BB130" s="36">
        <v>0</v>
      </c>
      <c r="BC130" s="36">
        <v>0</v>
      </c>
      <c r="BD130" s="36">
        <v>0</v>
      </c>
      <c r="BE130" s="36">
        <v>0</v>
      </c>
      <c r="BF130" s="36">
        <v>0</v>
      </c>
      <c r="BG130" s="36">
        <v>0</v>
      </c>
      <c r="BH130" s="36">
        <v>0</v>
      </c>
      <c r="BI130" s="36">
        <v>0</v>
      </c>
      <c r="BJ130" s="36">
        <v>0</v>
      </c>
      <c r="BK130" s="36">
        <v>0</v>
      </c>
      <c r="BL130" s="36">
        <v>0</v>
      </c>
    </row>
    <row r="131" spans="1:64" s="37" customFormat="1" x14ac:dyDescent="0.2">
      <c r="A131" s="34">
        <v>128</v>
      </c>
      <c r="B131" s="34" t="s">
        <v>3</v>
      </c>
      <c r="C131" s="34" t="s">
        <v>13</v>
      </c>
      <c r="D131" s="41">
        <v>4.4166525170000002</v>
      </c>
      <c r="E131" s="36">
        <v>22</v>
      </c>
      <c r="F131" s="36">
        <v>0</v>
      </c>
      <c r="G131" s="36">
        <v>0</v>
      </c>
      <c r="H131" s="36">
        <v>22</v>
      </c>
      <c r="I131" s="36">
        <v>0</v>
      </c>
      <c r="J131" s="36">
        <v>0</v>
      </c>
      <c r="K131" s="36">
        <v>0</v>
      </c>
      <c r="L131" s="36">
        <v>0</v>
      </c>
      <c r="M131" s="36">
        <v>0</v>
      </c>
      <c r="N131" s="36">
        <v>0</v>
      </c>
      <c r="O131" s="36">
        <v>0</v>
      </c>
      <c r="P131" s="36">
        <v>0</v>
      </c>
      <c r="Q131" s="36">
        <v>0</v>
      </c>
      <c r="R131" s="36">
        <v>0</v>
      </c>
      <c r="S131" s="36">
        <v>0</v>
      </c>
      <c r="T131" s="36">
        <v>0</v>
      </c>
      <c r="U131" s="36">
        <v>0</v>
      </c>
      <c r="V131" s="36">
        <v>0</v>
      </c>
      <c r="W131" s="36">
        <v>0</v>
      </c>
      <c r="X131" s="36">
        <v>0</v>
      </c>
      <c r="Y131" s="36">
        <v>0</v>
      </c>
      <c r="Z131" s="36">
        <v>0</v>
      </c>
      <c r="AA131" s="36">
        <v>0</v>
      </c>
      <c r="AB131" s="36">
        <v>0</v>
      </c>
      <c r="AC131" s="36">
        <v>0</v>
      </c>
      <c r="AD131" s="36">
        <v>0</v>
      </c>
      <c r="AE131" s="36">
        <v>0</v>
      </c>
      <c r="AF131" s="36">
        <v>0</v>
      </c>
      <c r="AG131" s="36">
        <v>0</v>
      </c>
      <c r="AH131" s="36">
        <v>0</v>
      </c>
      <c r="AI131" s="36">
        <v>0</v>
      </c>
      <c r="AJ131" s="36">
        <v>0</v>
      </c>
      <c r="AK131" s="36">
        <v>0</v>
      </c>
      <c r="AL131" s="36">
        <v>0</v>
      </c>
      <c r="AM131" s="36">
        <v>0</v>
      </c>
      <c r="AN131" s="36">
        <v>0</v>
      </c>
      <c r="AO131" s="36">
        <v>0</v>
      </c>
      <c r="AP131" s="36">
        <v>0</v>
      </c>
      <c r="AQ131" s="36">
        <v>0</v>
      </c>
      <c r="AR131" s="36">
        <v>0</v>
      </c>
      <c r="AS131" s="36">
        <v>0</v>
      </c>
      <c r="AT131" s="36">
        <v>0</v>
      </c>
      <c r="AU131" s="36">
        <v>0</v>
      </c>
      <c r="AV131" s="36">
        <v>0</v>
      </c>
      <c r="AW131" s="36">
        <v>0</v>
      </c>
      <c r="AX131" s="36">
        <v>0</v>
      </c>
      <c r="AY131" s="36">
        <v>0</v>
      </c>
      <c r="AZ131" s="36">
        <v>0</v>
      </c>
      <c r="BA131" s="36">
        <v>0</v>
      </c>
      <c r="BB131" s="36">
        <v>0</v>
      </c>
      <c r="BC131" s="36">
        <v>0</v>
      </c>
      <c r="BD131" s="36">
        <v>0</v>
      </c>
      <c r="BE131" s="36">
        <v>0</v>
      </c>
      <c r="BF131" s="36">
        <v>0</v>
      </c>
      <c r="BG131" s="36">
        <v>0</v>
      </c>
      <c r="BH131" s="36">
        <v>0</v>
      </c>
      <c r="BI131" s="36">
        <v>0</v>
      </c>
      <c r="BJ131" s="36">
        <v>0</v>
      </c>
      <c r="BK131" s="36">
        <v>0</v>
      </c>
      <c r="BL131" s="36">
        <v>0</v>
      </c>
    </row>
    <row r="132" spans="1:64" s="37" customFormat="1" x14ac:dyDescent="0.2">
      <c r="A132" s="34">
        <v>129</v>
      </c>
      <c r="B132" s="34" t="s">
        <v>3</v>
      </c>
      <c r="C132" s="34" t="s">
        <v>4</v>
      </c>
      <c r="D132" s="41">
        <v>4.5268540829999999</v>
      </c>
      <c r="E132" s="36">
        <v>7</v>
      </c>
      <c r="F132" s="36">
        <v>0</v>
      </c>
      <c r="G132" s="36">
        <v>0</v>
      </c>
      <c r="H132" s="36">
        <v>7</v>
      </c>
      <c r="I132" s="36">
        <v>0</v>
      </c>
      <c r="J132" s="36">
        <v>0</v>
      </c>
      <c r="K132" s="36">
        <v>0</v>
      </c>
      <c r="L132" s="36">
        <v>0</v>
      </c>
      <c r="M132" s="36">
        <v>0</v>
      </c>
      <c r="N132" s="36">
        <v>0</v>
      </c>
      <c r="O132" s="36">
        <v>0</v>
      </c>
      <c r="P132" s="36">
        <v>0</v>
      </c>
      <c r="Q132" s="36">
        <v>0</v>
      </c>
      <c r="R132" s="36">
        <v>0</v>
      </c>
      <c r="S132" s="36">
        <v>0</v>
      </c>
      <c r="T132" s="36">
        <v>0</v>
      </c>
      <c r="U132" s="36">
        <v>0</v>
      </c>
      <c r="V132" s="36">
        <v>0</v>
      </c>
      <c r="W132" s="36">
        <v>0</v>
      </c>
      <c r="X132" s="36">
        <v>0</v>
      </c>
      <c r="Y132" s="36">
        <v>0</v>
      </c>
      <c r="Z132" s="36">
        <v>0</v>
      </c>
      <c r="AA132" s="36">
        <v>0</v>
      </c>
      <c r="AB132" s="36">
        <v>0</v>
      </c>
      <c r="AC132" s="36">
        <v>0</v>
      </c>
      <c r="AD132" s="36">
        <v>0</v>
      </c>
      <c r="AE132" s="36">
        <v>0</v>
      </c>
      <c r="AF132" s="36">
        <v>0</v>
      </c>
      <c r="AG132" s="36">
        <v>0</v>
      </c>
      <c r="AH132" s="36">
        <v>0</v>
      </c>
      <c r="AI132" s="36">
        <v>0</v>
      </c>
      <c r="AJ132" s="36">
        <v>0</v>
      </c>
      <c r="AK132" s="36">
        <v>0</v>
      </c>
      <c r="AL132" s="36">
        <v>0</v>
      </c>
      <c r="AM132" s="36">
        <v>0</v>
      </c>
      <c r="AN132" s="36">
        <v>0</v>
      </c>
      <c r="AO132" s="36">
        <v>0</v>
      </c>
      <c r="AP132" s="36">
        <v>0</v>
      </c>
      <c r="AQ132" s="36">
        <v>0</v>
      </c>
      <c r="AR132" s="36">
        <v>0</v>
      </c>
      <c r="AS132" s="36">
        <v>0</v>
      </c>
      <c r="AT132" s="36">
        <v>0</v>
      </c>
      <c r="AU132" s="36">
        <v>0</v>
      </c>
      <c r="AV132" s="36">
        <v>0</v>
      </c>
      <c r="AW132" s="36">
        <v>0</v>
      </c>
      <c r="AX132" s="36">
        <v>0</v>
      </c>
      <c r="AY132" s="36">
        <v>0</v>
      </c>
      <c r="AZ132" s="36">
        <v>0</v>
      </c>
      <c r="BA132" s="36">
        <v>0</v>
      </c>
      <c r="BB132" s="36">
        <v>0</v>
      </c>
      <c r="BC132" s="36">
        <v>0</v>
      </c>
      <c r="BD132" s="36">
        <v>0</v>
      </c>
      <c r="BE132" s="36">
        <v>0</v>
      </c>
      <c r="BF132" s="36">
        <v>0</v>
      </c>
      <c r="BG132" s="36">
        <v>1.68855E-3</v>
      </c>
      <c r="BH132" s="36">
        <v>0.110737422</v>
      </c>
      <c r="BI132" s="36">
        <v>0</v>
      </c>
      <c r="BJ132" s="36">
        <v>0</v>
      </c>
      <c r="BK132" s="36">
        <v>0</v>
      </c>
      <c r="BL132" s="36">
        <v>0</v>
      </c>
    </row>
    <row r="133" spans="1:64" s="37" customFormat="1" x14ac:dyDescent="0.2">
      <c r="A133" s="34">
        <v>130</v>
      </c>
      <c r="B133" s="34" t="s">
        <v>14</v>
      </c>
      <c r="C133" s="34" t="s">
        <v>15</v>
      </c>
      <c r="D133" s="41">
        <v>4.5064575140000001</v>
      </c>
      <c r="E133" s="36">
        <v>88</v>
      </c>
      <c r="F133" s="36">
        <v>0</v>
      </c>
      <c r="G133" s="36">
        <v>0</v>
      </c>
      <c r="H133" s="36">
        <v>88</v>
      </c>
      <c r="I133" s="36">
        <v>0</v>
      </c>
      <c r="J133" s="36">
        <v>0</v>
      </c>
      <c r="K133" s="36">
        <v>0</v>
      </c>
      <c r="L133" s="36">
        <v>0</v>
      </c>
      <c r="M133" s="36">
        <v>0</v>
      </c>
      <c r="N133" s="36">
        <v>0</v>
      </c>
      <c r="O133" s="36">
        <v>0</v>
      </c>
      <c r="P133" s="36">
        <v>0</v>
      </c>
      <c r="Q133" s="36">
        <v>0</v>
      </c>
      <c r="R133" s="36">
        <v>0</v>
      </c>
      <c r="S133" s="36">
        <v>0</v>
      </c>
      <c r="T133" s="36">
        <v>0</v>
      </c>
      <c r="U133" s="36">
        <v>0</v>
      </c>
      <c r="V133" s="36">
        <v>0</v>
      </c>
      <c r="W133" s="36">
        <v>0</v>
      </c>
      <c r="X133" s="36">
        <v>0</v>
      </c>
      <c r="Y133" s="36">
        <v>0</v>
      </c>
      <c r="Z133" s="36">
        <v>0</v>
      </c>
      <c r="AA133" s="36">
        <v>0</v>
      </c>
      <c r="AB133" s="36">
        <v>0</v>
      </c>
      <c r="AC133" s="36">
        <v>0</v>
      </c>
      <c r="AD133" s="36">
        <v>0</v>
      </c>
      <c r="AE133" s="36">
        <v>0</v>
      </c>
      <c r="AF133" s="36">
        <v>0</v>
      </c>
      <c r="AG133" s="36">
        <v>0</v>
      </c>
      <c r="AH133" s="36">
        <v>0</v>
      </c>
      <c r="AI133" s="36">
        <v>0</v>
      </c>
      <c r="AJ133" s="36">
        <v>0</v>
      </c>
      <c r="AK133" s="36">
        <v>0</v>
      </c>
      <c r="AL133" s="36">
        <v>0</v>
      </c>
      <c r="AM133" s="36">
        <v>0</v>
      </c>
      <c r="AN133" s="36">
        <v>0</v>
      </c>
      <c r="AO133" s="36">
        <v>0</v>
      </c>
      <c r="AP133" s="36">
        <v>0</v>
      </c>
      <c r="AQ133" s="36">
        <v>0</v>
      </c>
      <c r="AR133" s="36">
        <v>0</v>
      </c>
      <c r="AS133" s="36">
        <v>0</v>
      </c>
      <c r="AT133" s="36">
        <v>0</v>
      </c>
      <c r="AU133" s="36">
        <v>0</v>
      </c>
      <c r="AV133" s="36">
        <v>0</v>
      </c>
      <c r="AW133" s="36">
        <v>0</v>
      </c>
      <c r="AX133" s="36">
        <v>0</v>
      </c>
      <c r="AY133" s="36">
        <v>0</v>
      </c>
      <c r="AZ133" s="36">
        <v>0</v>
      </c>
      <c r="BA133" s="36">
        <v>0</v>
      </c>
      <c r="BB133" s="36">
        <v>0</v>
      </c>
      <c r="BC133" s="36">
        <v>0</v>
      </c>
      <c r="BD133" s="36">
        <v>0</v>
      </c>
      <c r="BE133" s="36">
        <v>0</v>
      </c>
      <c r="BF133" s="36">
        <v>0</v>
      </c>
      <c r="BG133" s="36">
        <v>0</v>
      </c>
      <c r="BH133" s="36">
        <v>0</v>
      </c>
      <c r="BI133" s="36">
        <v>0</v>
      </c>
      <c r="BJ133" s="36">
        <v>0</v>
      </c>
      <c r="BK133" s="36">
        <v>0</v>
      </c>
      <c r="BL133" s="36">
        <v>0</v>
      </c>
    </row>
    <row r="134" spans="1:64" s="37" customFormat="1" x14ac:dyDescent="0.2">
      <c r="A134" s="34">
        <v>131</v>
      </c>
      <c r="B134" s="34" t="s">
        <v>14</v>
      </c>
      <c r="C134" s="34" t="s">
        <v>16</v>
      </c>
      <c r="D134" s="41">
        <v>4.4131546879999997</v>
      </c>
      <c r="E134" s="36">
        <v>95</v>
      </c>
      <c r="F134" s="36">
        <v>0</v>
      </c>
      <c r="G134" s="36">
        <v>0</v>
      </c>
      <c r="H134" s="36">
        <v>95</v>
      </c>
      <c r="I134" s="36">
        <v>0</v>
      </c>
      <c r="J134" s="36">
        <v>0</v>
      </c>
      <c r="K134" s="36">
        <v>0</v>
      </c>
      <c r="L134" s="36">
        <v>0</v>
      </c>
      <c r="M134" s="36">
        <v>0</v>
      </c>
      <c r="N134" s="36">
        <v>0</v>
      </c>
      <c r="O134" s="36">
        <v>0</v>
      </c>
      <c r="P134" s="36">
        <v>0</v>
      </c>
      <c r="Q134" s="36">
        <v>0</v>
      </c>
      <c r="R134" s="36">
        <v>0</v>
      </c>
      <c r="S134" s="36">
        <v>0</v>
      </c>
      <c r="T134" s="36">
        <v>0</v>
      </c>
      <c r="U134" s="36">
        <v>0</v>
      </c>
      <c r="V134" s="36">
        <v>0</v>
      </c>
      <c r="W134" s="36">
        <v>0</v>
      </c>
      <c r="X134" s="36">
        <v>0</v>
      </c>
      <c r="Y134" s="36">
        <v>0</v>
      </c>
      <c r="Z134" s="36">
        <v>0</v>
      </c>
      <c r="AA134" s="36">
        <v>0</v>
      </c>
      <c r="AB134" s="36">
        <v>0</v>
      </c>
      <c r="AC134" s="36">
        <v>0</v>
      </c>
      <c r="AD134" s="36">
        <v>0</v>
      </c>
      <c r="AE134" s="36">
        <v>0</v>
      </c>
      <c r="AF134" s="36">
        <v>0</v>
      </c>
      <c r="AG134" s="36">
        <v>0</v>
      </c>
      <c r="AH134" s="36">
        <v>0</v>
      </c>
      <c r="AI134" s="36">
        <v>0</v>
      </c>
      <c r="AJ134" s="36">
        <v>0</v>
      </c>
      <c r="AK134" s="36">
        <v>0</v>
      </c>
      <c r="AL134" s="36">
        <v>0</v>
      </c>
      <c r="AM134" s="36">
        <v>0</v>
      </c>
      <c r="AN134" s="36">
        <v>0</v>
      </c>
      <c r="AO134" s="36">
        <v>0</v>
      </c>
      <c r="AP134" s="36">
        <v>0</v>
      </c>
      <c r="AQ134" s="36">
        <v>0</v>
      </c>
      <c r="AR134" s="36">
        <v>0</v>
      </c>
      <c r="AS134" s="36">
        <v>0</v>
      </c>
      <c r="AT134" s="36">
        <v>0</v>
      </c>
      <c r="AU134" s="36">
        <v>0</v>
      </c>
      <c r="AV134" s="36">
        <v>0</v>
      </c>
      <c r="AW134" s="36">
        <v>0</v>
      </c>
      <c r="AX134" s="36">
        <v>0</v>
      </c>
      <c r="AY134" s="36">
        <v>0</v>
      </c>
      <c r="AZ134" s="36">
        <v>0</v>
      </c>
      <c r="BA134" s="36">
        <v>0</v>
      </c>
      <c r="BB134" s="36">
        <v>0</v>
      </c>
      <c r="BC134" s="36">
        <v>0</v>
      </c>
      <c r="BD134" s="36">
        <v>0</v>
      </c>
      <c r="BE134" s="36">
        <v>0</v>
      </c>
      <c r="BF134" s="36">
        <v>0</v>
      </c>
      <c r="BG134" s="36">
        <v>0</v>
      </c>
      <c r="BH134" s="36">
        <v>0</v>
      </c>
      <c r="BI134" s="36">
        <v>0</v>
      </c>
      <c r="BJ134" s="36">
        <v>0</v>
      </c>
      <c r="BK134" s="36">
        <v>0</v>
      </c>
      <c r="BL134" s="36">
        <v>0</v>
      </c>
    </row>
    <row r="135" spans="1:64" s="37" customFormat="1" x14ac:dyDescent="0.2">
      <c r="A135" s="34">
        <v>132</v>
      </c>
      <c r="B135" s="34" t="s">
        <v>14</v>
      </c>
      <c r="C135" s="34" t="s">
        <v>17</v>
      </c>
      <c r="D135" s="41">
        <v>4.7188706079999996</v>
      </c>
      <c r="E135" s="36">
        <v>3</v>
      </c>
      <c r="F135" s="36">
        <v>0</v>
      </c>
      <c r="G135" s="36">
        <v>0</v>
      </c>
      <c r="H135" s="36">
        <v>3</v>
      </c>
      <c r="I135" s="36">
        <v>0</v>
      </c>
      <c r="J135" s="36">
        <v>0</v>
      </c>
      <c r="K135" s="36">
        <v>0</v>
      </c>
      <c r="L135" s="36">
        <v>0</v>
      </c>
      <c r="M135" s="36">
        <v>0</v>
      </c>
      <c r="N135" s="36">
        <v>0</v>
      </c>
      <c r="O135" s="36">
        <v>0</v>
      </c>
      <c r="P135" s="36">
        <v>0</v>
      </c>
      <c r="Q135" s="36">
        <v>0</v>
      </c>
      <c r="R135" s="36">
        <v>0</v>
      </c>
      <c r="S135" s="36">
        <v>0</v>
      </c>
      <c r="T135" s="36">
        <v>0</v>
      </c>
      <c r="U135" s="36">
        <v>0</v>
      </c>
      <c r="V135" s="36">
        <v>0</v>
      </c>
      <c r="W135" s="36">
        <v>0</v>
      </c>
      <c r="X135" s="36">
        <v>0</v>
      </c>
      <c r="Y135" s="36">
        <v>0</v>
      </c>
      <c r="Z135" s="36">
        <v>0</v>
      </c>
      <c r="AA135" s="36">
        <v>0</v>
      </c>
      <c r="AB135" s="36">
        <v>0</v>
      </c>
      <c r="AC135" s="36">
        <v>0</v>
      </c>
      <c r="AD135" s="36">
        <v>0</v>
      </c>
      <c r="AE135" s="36">
        <v>0</v>
      </c>
      <c r="AF135" s="36">
        <v>0</v>
      </c>
      <c r="AG135" s="36">
        <v>0</v>
      </c>
      <c r="AH135" s="36">
        <v>0</v>
      </c>
      <c r="AI135" s="36">
        <v>0</v>
      </c>
      <c r="AJ135" s="36">
        <v>0</v>
      </c>
      <c r="AK135" s="36">
        <v>0</v>
      </c>
      <c r="AL135" s="36">
        <v>0</v>
      </c>
      <c r="AM135" s="36">
        <v>0</v>
      </c>
      <c r="AN135" s="36">
        <v>0</v>
      </c>
      <c r="AO135" s="36">
        <v>0</v>
      </c>
      <c r="AP135" s="36">
        <v>0</v>
      </c>
      <c r="AQ135" s="36">
        <v>0</v>
      </c>
      <c r="AR135" s="36">
        <v>0</v>
      </c>
      <c r="AS135" s="36">
        <v>0</v>
      </c>
      <c r="AT135" s="36">
        <v>0</v>
      </c>
      <c r="AU135" s="36">
        <v>0</v>
      </c>
      <c r="AV135" s="36">
        <v>0</v>
      </c>
      <c r="AW135" s="36">
        <v>0</v>
      </c>
      <c r="AX135" s="36">
        <v>0</v>
      </c>
      <c r="AY135" s="36">
        <v>0</v>
      </c>
      <c r="AZ135" s="36">
        <v>0</v>
      </c>
      <c r="BA135" s="36">
        <v>0</v>
      </c>
      <c r="BB135" s="36">
        <v>0.18502427599999999</v>
      </c>
      <c r="BC135" s="36">
        <v>10.651629153</v>
      </c>
      <c r="BD135" s="36">
        <v>22.548387966</v>
      </c>
      <c r="BE135" s="36">
        <v>9.3211219999999994E-3</v>
      </c>
      <c r="BF135" s="36">
        <v>1.8642243999999999E-2</v>
      </c>
      <c r="BG135" s="36">
        <v>0.47421438300000002</v>
      </c>
      <c r="BH135" s="36">
        <v>2.6458784720000001</v>
      </c>
      <c r="BI135" s="36">
        <v>0</v>
      </c>
      <c r="BJ135" s="36">
        <v>0</v>
      </c>
      <c r="BK135" s="36">
        <v>0</v>
      </c>
      <c r="BL135" s="36">
        <v>0</v>
      </c>
    </row>
    <row r="136" spans="1:64" s="37" customFormat="1" x14ac:dyDescent="0.2">
      <c r="A136" s="34">
        <v>133</v>
      </c>
      <c r="B136" s="34" t="s">
        <v>14</v>
      </c>
      <c r="C136" s="34" t="s">
        <v>18</v>
      </c>
      <c r="D136" s="41">
        <v>4.4036246410000004</v>
      </c>
      <c r="E136" s="36">
        <v>13</v>
      </c>
      <c r="F136" s="36">
        <v>0</v>
      </c>
      <c r="G136" s="36">
        <v>0</v>
      </c>
      <c r="H136" s="36">
        <v>13</v>
      </c>
      <c r="I136" s="36">
        <v>0</v>
      </c>
      <c r="J136" s="36">
        <v>0</v>
      </c>
      <c r="K136" s="36">
        <v>0</v>
      </c>
      <c r="L136" s="36">
        <v>0</v>
      </c>
      <c r="M136" s="36">
        <v>0</v>
      </c>
      <c r="N136" s="36">
        <v>0</v>
      </c>
      <c r="O136" s="36">
        <v>0</v>
      </c>
      <c r="P136" s="36">
        <v>0</v>
      </c>
      <c r="Q136" s="36">
        <v>0</v>
      </c>
      <c r="R136" s="36">
        <v>0</v>
      </c>
      <c r="S136" s="36">
        <v>0</v>
      </c>
      <c r="T136" s="36">
        <v>0</v>
      </c>
      <c r="U136" s="36">
        <v>0</v>
      </c>
      <c r="V136" s="36">
        <v>0</v>
      </c>
      <c r="W136" s="36">
        <v>0</v>
      </c>
      <c r="X136" s="36">
        <v>0</v>
      </c>
      <c r="Y136" s="36">
        <v>0</v>
      </c>
      <c r="Z136" s="36">
        <v>0</v>
      </c>
      <c r="AA136" s="36">
        <v>0</v>
      </c>
      <c r="AB136" s="36">
        <v>0</v>
      </c>
      <c r="AC136" s="36">
        <v>0</v>
      </c>
      <c r="AD136" s="36">
        <v>0</v>
      </c>
      <c r="AE136" s="36">
        <v>0</v>
      </c>
      <c r="AF136" s="36">
        <v>0</v>
      </c>
      <c r="AG136" s="36">
        <v>0</v>
      </c>
      <c r="AH136" s="36">
        <v>0</v>
      </c>
      <c r="AI136" s="36">
        <v>0</v>
      </c>
      <c r="AJ136" s="36">
        <v>0</v>
      </c>
      <c r="AK136" s="36">
        <v>0</v>
      </c>
      <c r="AL136" s="36">
        <v>0</v>
      </c>
      <c r="AM136" s="36">
        <v>0</v>
      </c>
      <c r="AN136" s="36">
        <v>0</v>
      </c>
      <c r="AO136" s="36">
        <v>0</v>
      </c>
      <c r="AP136" s="36">
        <v>0</v>
      </c>
      <c r="AQ136" s="36">
        <v>0</v>
      </c>
      <c r="AR136" s="36">
        <v>0</v>
      </c>
      <c r="AS136" s="36">
        <v>0</v>
      </c>
      <c r="AT136" s="36">
        <v>0</v>
      </c>
      <c r="AU136" s="36">
        <v>0</v>
      </c>
      <c r="AV136" s="36">
        <v>0</v>
      </c>
      <c r="AW136" s="36">
        <v>0</v>
      </c>
      <c r="AX136" s="36">
        <v>0</v>
      </c>
      <c r="AY136" s="36">
        <v>0</v>
      </c>
      <c r="AZ136" s="36">
        <v>0</v>
      </c>
      <c r="BA136" s="36">
        <v>0</v>
      </c>
      <c r="BB136" s="36">
        <v>0</v>
      </c>
      <c r="BC136" s="36">
        <v>0</v>
      </c>
      <c r="BD136" s="36">
        <v>0</v>
      </c>
      <c r="BE136" s="36">
        <v>0</v>
      </c>
      <c r="BF136" s="36">
        <v>0</v>
      </c>
      <c r="BG136" s="36">
        <v>0</v>
      </c>
      <c r="BH136" s="36">
        <v>0</v>
      </c>
      <c r="BI136" s="36">
        <v>0</v>
      </c>
      <c r="BJ136" s="36">
        <v>0</v>
      </c>
      <c r="BK136" s="36">
        <v>0</v>
      </c>
      <c r="BL136" s="36">
        <v>0</v>
      </c>
    </row>
    <row r="137" spans="1:64" s="37" customFormat="1" x14ac:dyDescent="0.2">
      <c r="A137" s="34">
        <v>134</v>
      </c>
      <c r="B137" s="34" t="s">
        <v>14</v>
      </c>
      <c r="C137" s="34" t="s">
        <v>19</v>
      </c>
      <c r="D137" s="41">
        <v>4.0477304759999999</v>
      </c>
      <c r="E137" s="36">
        <v>7</v>
      </c>
      <c r="F137" s="36">
        <v>0</v>
      </c>
      <c r="G137" s="36">
        <v>0</v>
      </c>
      <c r="H137" s="36">
        <v>7</v>
      </c>
      <c r="I137" s="36">
        <v>0</v>
      </c>
      <c r="J137" s="36">
        <v>0</v>
      </c>
      <c r="K137" s="36">
        <v>0</v>
      </c>
      <c r="L137" s="36">
        <v>0</v>
      </c>
      <c r="M137" s="36">
        <v>0</v>
      </c>
      <c r="N137" s="36">
        <v>0</v>
      </c>
      <c r="O137" s="36">
        <v>0</v>
      </c>
      <c r="P137" s="36">
        <v>0</v>
      </c>
      <c r="Q137" s="36">
        <v>0</v>
      </c>
      <c r="R137" s="36">
        <v>0</v>
      </c>
      <c r="S137" s="36">
        <v>0</v>
      </c>
      <c r="T137" s="36">
        <v>0</v>
      </c>
      <c r="U137" s="36">
        <v>0</v>
      </c>
      <c r="V137" s="36">
        <v>0</v>
      </c>
      <c r="W137" s="36">
        <v>0</v>
      </c>
      <c r="X137" s="36">
        <v>0</v>
      </c>
      <c r="Y137" s="36">
        <v>0</v>
      </c>
      <c r="Z137" s="36">
        <v>0</v>
      </c>
      <c r="AA137" s="36">
        <v>0</v>
      </c>
      <c r="AB137" s="36">
        <v>0</v>
      </c>
      <c r="AC137" s="36">
        <v>0</v>
      </c>
      <c r="AD137" s="36">
        <v>0</v>
      </c>
      <c r="AE137" s="36">
        <v>0</v>
      </c>
      <c r="AF137" s="36">
        <v>0</v>
      </c>
      <c r="AG137" s="36">
        <v>0</v>
      </c>
      <c r="AH137" s="36">
        <v>0</v>
      </c>
      <c r="AI137" s="36">
        <v>0</v>
      </c>
      <c r="AJ137" s="36">
        <v>0</v>
      </c>
      <c r="AK137" s="36">
        <v>0</v>
      </c>
      <c r="AL137" s="36">
        <v>0</v>
      </c>
      <c r="AM137" s="36">
        <v>0</v>
      </c>
      <c r="AN137" s="36">
        <v>0</v>
      </c>
      <c r="AO137" s="36">
        <v>0</v>
      </c>
      <c r="AP137" s="36">
        <v>0</v>
      </c>
      <c r="AQ137" s="36">
        <v>0</v>
      </c>
      <c r="AR137" s="36">
        <v>0</v>
      </c>
      <c r="AS137" s="36">
        <v>0</v>
      </c>
      <c r="AT137" s="36">
        <v>0</v>
      </c>
      <c r="AU137" s="36">
        <v>0</v>
      </c>
      <c r="AV137" s="36">
        <v>0</v>
      </c>
      <c r="AW137" s="36">
        <v>0</v>
      </c>
      <c r="AX137" s="36">
        <v>0</v>
      </c>
      <c r="AY137" s="36">
        <v>0</v>
      </c>
      <c r="AZ137" s="36">
        <v>0</v>
      </c>
      <c r="BA137" s="36">
        <v>0</v>
      </c>
      <c r="BB137" s="36">
        <v>0</v>
      </c>
      <c r="BC137" s="36">
        <v>0</v>
      </c>
      <c r="BD137" s="36">
        <v>0</v>
      </c>
      <c r="BE137" s="36">
        <v>0</v>
      </c>
      <c r="BF137" s="36">
        <v>0</v>
      </c>
      <c r="BG137" s="36">
        <v>0</v>
      </c>
      <c r="BH137" s="36">
        <v>0</v>
      </c>
      <c r="BI137" s="36">
        <v>0</v>
      </c>
      <c r="BJ137" s="36">
        <v>0</v>
      </c>
      <c r="BK137" s="36">
        <v>0</v>
      </c>
      <c r="BL137" s="36">
        <v>0</v>
      </c>
    </row>
    <row r="138" spans="1:64" s="37" customFormat="1" x14ac:dyDescent="0.2">
      <c r="A138" s="34">
        <v>135</v>
      </c>
      <c r="B138" s="34" t="s">
        <v>14</v>
      </c>
      <c r="C138" s="34" t="s">
        <v>20</v>
      </c>
      <c r="D138" s="41">
        <v>4.203649499</v>
      </c>
      <c r="E138" s="36">
        <v>20</v>
      </c>
      <c r="F138" s="36">
        <v>0</v>
      </c>
      <c r="G138" s="36">
        <v>0</v>
      </c>
      <c r="H138" s="36">
        <v>20</v>
      </c>
      <c r="I138" s="36">
        <v>0</v>
      </c>
      <c r="J138" s="36">
        <v>0</v>
      </c>
      <c r="K138" s="36">
        <v>0</v>
      </c>
      <c r="L138" s="36">
        <v>0</v>
      </c>
      <c r="M138" s="36">
        <v>0</v>
      </c>
      <c r="N138" s="36">
        <v>0</v>
      </c>
      <c r="O138" s="36">
        <v>0</v>
      </c>
      <c r="P138" s="36">
        <v>0</v>
      </c>
      <c r="Q138" s="36">
        <v>0</v>
      </c>
      <c r="R138" s="36">
        <v>0</v>
      </c>
      <c r="S138" s="36">
        <v>0</v>
      </c>
      <c r="T138" s="36">
        <v>0</v>
      </c>
      <c r="U138" s="36">
        <v>0</v>
      </c>
      <c r="V138" s="36">
        <v>0</v>
      </c>
      <c r="W138" s="36">
        <v>0</v>
      </c>
      <c r="X138" s="36">
        <v>0</v>
      </c>
      <c r="Y138" s="36">
        <v>0</v>
      </c>
      <c r="Z138" s="36">
        <v>0</v>
      </c>
      <c r="AA138" s="36">
        <v>0</v>
      </c>
      <c r="AB138" s="36">
        <v>0</v>
      </c>
      <c r="AC138" s="36">
        <v>0</v>
      </c>
      <c r="AD138" s="36">
        <v>0</v>
      </c>
      <c r="AE138" s="36">
        <v>0</v>
      </c>
      <c r="AF138" s="36">
        <v>0</v>
      </c>
      <c r="AG138" s="36">
        <v>0</v>
      </c>
      <c r="AH138" s="36">
        <v>0</v>
      </c>
      <c r="AI138" s="36">
        <v>0</v>
      </c>
      <c r="AJ138" s="36">
        <v>0</v>
      </c>
      <c r="AK138" s="36">
        <v>0</v>
      </c>
      <c r="AL138" s="36">
        <v>0</v>
      </c>
      <c r="AM138" s="36">
        <v>0</v>
      </c>
      <c r="AN138" s="36">
        <v>0</v>
      </c>
      <c r="AO138" s="36">
        <v>0</v>
      </c>
      <c r="AP138" s="36">
        <v>0</v>
      </c>
      <c r="AQ138" s="36">
        <v>0</v>
      </c>
      <c r="AR138" s="36">
        <v>0</v>
      </c>
      <c r="AS138" s="36">
        <v>0</v>
      </c>
      <c r="AT138" s="36">
        <v>0</v>
      </c>
      <c r="AU138" s="36">
        <v>0</v>
      </c>
      <c r="AV138" s="36">
        <v>0</v>
      </c>
      <c r="AW138" s="36">
        <v>0</v>
      </c>
      <c r="AX138" s="36">
        <v>0</v>
      </c>
      <c r="AY138" s="36">
        <v>0</v>
      </c>
      <c r="AZ138" s="36">
        <v>0</v>
      </c>
      <c r="BA138" s="36">
        <v>0</v>
      </c>
      <c r="BB138" s="36">
        <v>0</v>
      </c>
      <c r="BC138" s="36">
        <v>0</v>
      </c>
      <c r="BD138" s="36">
        <v>0</v>
      </c>
      <c r="BE138" s="36">
        <v>0</v>
      </c>
      <c r="BF138" s="36">
        <v>0</v>
      </c>
      <c r="BG138" s="36">
        <v>0</v>
      </c>
      <c r="BH138" s="36">
        <v>0</v>
      </c>
      <c r="BI138" s="36">
        <v>0</v>
      </c>
      <c r="BJ138" s="36">
        <v>0</v>
      </c>
      <c r="BK138" s="36">
        <v>0</v>
      </c>
      <c r="BL138" s="36">
        <v>0</v>
      </c>
    </row>
    <row r="139" spans="1:64" s="37" customFormat="1" x14ac:dyDescent="0.2">
      <c r="A139" s="34">
        <v>136</v>
      </c>
      <c r="B139" s="34" t="s">
        <v>14</v>
      </c>
      <c r="C139" s="34" t="s">
        <v>21</v>
      </c>
      <c r="D139" s="41">
        <v>4.1432597610000004</v>
      </c>
      <c r="E139" s="36">
        <v>1</v>
      </c>
      <c r="F139" s="36">
        <v>0</v>
      </c>
      <c r="G139" s="36">
        <v>0</v>
      </c>
      <c r="H139" s="36">
        <v>1</v>
      </c>
      <c r="I139" s="36">
        <v>0</v>
      </c>
      <c r="J139" s="36">
        <v>0</v>
      </c>
      <c r="K139" s="36">
        <v>0</v>
      </c>
      <c r="L139" s="36">
        <v>0</v>
      </c>
      <c r="M139" s="36">
        <v>0</v>
      </c>
      <c r="N139" s="36">
        <v>0</v>
      </c>
      <c r="O139" s="36">
        <v>0</v>
      </c>
      <c r="P139" s="36">
        <v>0</v>
      </c>
      <c r="Q139" s="36">
        <v>0</v>
      </c>
      <c r="R139" s="36">
        <v>0</v>
      </c>
      <c r="S139" s="36">
        <v>0</v>
      </c>
      <c r="T139" s="36">
        <v>0</v>
      </c>
      <c r="U139" s="36">
        <v>0</v>
      </c>
      <c r="V139" s="36">
        <v>0</v>
      </c>
      <c r="W139" s="36">
        <v>0</v>
      </c>
      <c r="X139" s="36">
        <v>0</v>
      </c>
      <c r="Y139" s="36">
        <v>0</v>
      </c>
      <c r="Z139" s="36">
        <v>0</v>
      </c>
      <c r="AA139" s="36">
        <v>0</v>
      </c>
      <c r="AB139" s="36">
        <v>0</v>
      </c>
      <c r="AC139" s="36">
        <v>0</v>
      </c>
      <c r="AD139" s="36">
        <v>0</v>
      </c>
      <c r="AE139" s="36">
        <v>0</v>
      </c>
      <c r="AF139" s="36">
        <v>0</v>
      </c>
      <c r="AG139" s="36">
        <v>0</v>
      </c>
      <c r="AH139" s="36">
        <v>0</v>
      </c>
      <c r="AI139" s="36">
        <v>0</v>
      </c>
      <c r="AJ139" s="36">
        <v>0</v>
      </c>
      <c r="AK139" s="36">
        <v>0</v>
      </c>
      <c r="AL139" s="36">
        <v>0</v>
      </c>
      <c r="AM139" s="36">
        <v>0</v>
      </c>
      <c r="AN139" s="36">
        <v>0</v>
      </c>
      <c r="AO139" s="36">
        <v>0</v>
      </c>
      <c r="AP139" s="36">
        <v>0</v>
      </c>
      <c r="AQ139" s="36">
        <v>0</v>
      </c>
      <c r="AR139" s="36">
        <v>0</v>
      </c>
      <c r="AS139" s="36">
        <v>0</v>
      </c>
      <c r="AT139" s="36">
        <v>0</v>
      </c>
      <c r="AU139" s="36">
        <v>0</v>
      </c>
      <c r="AV139" s="36">
        <v>0</v>
      </c>
      <c r="AW139" s="36">
        <v>0</v>
      </c>
      <c r="AX139" s="36">
        <v>0</v>
      </c>
      <c r="AY139" s="36">
        <v>0</v>
      </c>
      <c r="AZ139" s="36">
        <v>0</v>
      </c>
      <c r="BA139" s="36">
        <v>0</v>
      </c>
      <c r="BB139" s="36">
        <v>0</v>
      </c>
      <c r="BC139" s="36">
        <v>0</v>
      </c>
      <c r="BD139" s="36">
        <v>0</v>
      </c>
      <c r="BE139" s="36">
        <v>0</v>
      </c>
      <c r="BF139" s="36">
        <v>0</v>
      </c>
      <c r="BG139" s="36">
        <v>0</v>
      </c>
      <c r="BH139" s="36">
        <v>0</v>
      </c>
      <c r="BI139" s="36">
        <v>0</v>
      </c>
      <c r="BJ139" s="36">
        <v>0</v>
      </c>
      <c r="BK139" s="36">
        <v>0</v>
      </c>
      <c r="BL139" s="36">
        <v>0</v>
      </c>
    </row>
    <row r="140" spans="1:64" s="37" customFormat="1" x14ac:dyDescent="0.2">
      <c r="A140" s="34">
        <v>137</v>
      </c>
      <c r="B140" s="34" t="s">
        <v>14</v>
      </c>
      <c r="C140" s="34" t="s">
        <v>22</v>
      </c>
      <c r="D140" s="41">
        <v>4.3120033949999996</v>
      </c>
      <c r="E140" s="36">
        <v>3</v>
      </c>
      <c r="F140" s="36">
        <v>0</v>
      </c>
      <c r="G140" s="36">
        <v>0</v>
      </c>
      <c r="H140" s="36">
        <v>3</v>
      </c>
      <c r="I140" s="36">
        <v>0</v>
      </c>
      <c r="J140" s="36">
        <v>0</v>
      </c>
      <c r="K140" s="36">
        <v>0</v>
      </c>
      <c r="L140" s="36">
        <v>0</v>
      </c>
      <c r="M140" s="36">
        <v>0</v>
      </c>
      <c r="N140" s="36">
        <v>0</v>
      </c>
      <c r="O140" s="36">
        <v>0</v>
      </c>
      <c r="P140" s="36">
        <v>0</v>
      </c>
      <c r="Q140" s="36">
        <v>0</v>
      </c>
      <c r="R140" s="36">
        <v>0</v>
      </c>
      <c r="S140" s="36">
        <v>0</v>
      </c>
      <c r="T140" s="36">
        <v>0</v>
      </c>
      <c r="U140" s="36">
        <v>0</v>
      </c>
      <c r="V140" s="36">
        <v>0</v>
      </c>
      <c r="W140" s="36">
        <v>0</v>
      </c>
      <c r="X140" s="36">
        <v>0</v>
      </c>
      <c r="Y140" s="36">
        <v>0</v>
      </c>
      <c r="Z140" s="36">
        <v>0</v>
      </c>
      <c r="AA140" s="36">
        <v>0</v>
      </c>
      <c r="AB140" s="36">
        <v>0</v>
      </c>
      <c r="AC140" s="36">
        <v>0</v>
      </c>
      <c r="AD140" s="36">
        <v>0</v>
      </c>
      <c r="AE140" s="36">
        <v>0</v>
      </c>
      <c r="AF140" s="36">
        <v>0</v>
      </c>
      <c r="AG140" s="36">
        <v>0</v>
      </c>
      <c r="AH140" s="36">
        <v>0</v>
      </c>
      <c r="AI140" s="36">
        <v>0</v>
      </c>
      <c r="AJ140" s="36">
        <v>0</v>
      </c>
      <c r="AK140" s="36">
        <v>0</v>
      </c>
      <c r="AL140" s="36">
        <v>0</v>
      </c>
      <c r="AM140" s="36">
        <v>0</v>
      </c>
      <c r="AN140" s="36">
        <v>0</v>
      </c>
      <c r="AO140" s="36">
        <v>0</v>
      </c>
      <c r="AP140" s="36">
        <v>0</v>
      </c>
      <c r="AQ140" s="36">
        <v>0</v>
      </c>
      <c r="AR140" s="36">
        <v>0</v>
      </c>
      <c r="AS140" s="36">
        <v>0</v>
      </c>
      <c r="AT140" s="36">
        <v>0</v>
      </c>
      <c r="AU140" s="36">
        <v>0</v>
      </c>
      <c r="AV140" s="36">
        <v>0</v>
      </c>
      <c r="AW140" s="36">
        <v>0</v>
      </c>
      <c r="AX140" s="36">
        <v>0</v>
      </c>
      <c r="AY140" s="36">
        <v>0</v>
      </c>
      <c r="AZ140" s="36">
        <v>0</v>
      </c>
      <c r="BA140" s="36">
        <v>0</v>
      </c>
      <c r="BB140" s="36">
        <v>0</v>
      </c>
      <c r="BC140" s="36">
        <v>0</v>
      </c>
      <c r="BD140" s="36">
        <v>0</v>
      </c>
      <c r="BE140" s="36">
        <v>0</v>
      </c>
      <c r="BF140" s="36">
        <v>0</v>
      </c>
      <c r="BG140" s="36">
        <v>0</v>
      </c>
      <c r="BH140" s="36">
        <v>0</v>
      </c>
      <c r="BI140" s="36">
        <v>0</v>
      </c>
      <c r="BJ140" s="36">
        <v>0</v>
      </c>
      <c r="BK140" s="36">
        <v>0</v>
      </c>
      <c r="BL140" s="36">
        <v>0</v>
      </c>
    </row>
    <row r="141" spans="1:64" s="37" customFormat="1" x14ac:dyDescent="0.2">
      <c r="A141" s="34">
        <v>138</v>
      </c>
      <c r="B141" s="34" t="s">
        <v>14</v>
      </c>
      <c r="C141" s="34" t="s">
        <v>23</v>
      </c>
      <c r="D141" s="41">
        <v>4.1726659550000003</v>
      </c>
      <c r="E141" s="36">
        <v>3</v>
      </c>
      <c r="F141" s="36">
        <v>0</v>
      </c>
      <c r="G141" s="36">
        <v>0</v>
      </c>
      <c r="H141" s="36">
        <v>3</v>
      </c>
      <c r="I141" s="36">
        <v>0</v>
      </c>
      <c r="J141" s="36">
        <v>0</v>
      </c>
      <c r="K141" s="36">
        <v>0</v>
      </c>
      <c r="L141" s="36">
        <v>0</v>
      </c>
      <c r="M141" s="36">
        <v>0</v>
      </c>
      <c r="N141" s="36">
        <v>0</v>
      </c>
      <c r="O141" s="36">
        <v>0</v>
      </c>
      <c r="P141" s="36">
        <v>0</v>
      </c>
      <c r="Q141" s="36">
        <v>0</v>
      </c>
      <c r="R141" s="36">
        <v>0</v>
      </c>
      <c r="S141" s="36">
        <v>0</v>
      </c>
      <c r="T141" s="36">
        <v>0</v>
      </c>
      <c r="U141" s="36">
        <v>0</v>
      </c>
      <c r="V141" s="36">
        <v>0</v>
      </c>
      <c r="W141" s="36">
        <v>0</v>
      </c>
      <c r="X141" s="36">
        <v>0</v>
      </c>
      <c r="Y141" s="36">
        <v>0</v>
      </c>
      <c r="Z141" s="36">
        <v>0</v>
      </c>
      <c r="AA141" s="36">
        <v>0</v>
      </c>
      <c r="AB141" s="36">
        <v>0</v>
      </c>
      <c r="AC141" s="36">
        <v>0</v>
      </c>
      <c r="AD141" s="36">
        <v>0</v>
      </c>
      <c r="AE141" s="36">
        <v>0</v>
      </c>
      <c r="AF141" s="36">
        <v>0</v>
      </c>
      <c r="AG141" s="36">
        <v>0</v>
      </c>
      <c r="AH141" s="36">
        <v>0</v>
      </c>
      <c r="AI141" s="36">
        <v>0</v>
      </c>
      <c r="AJ141" s="36">
        <v>0</v>
      </c>
      <c r="AK141" s="36">
        <v>0</v>
      </c>
      <c r="AL141" s="36">
        <v>0</v>
      </c>
      <c r="AM141" s="36">
        <v>0</v>
      </c>
      <c r="AN141" s="36">
        <v>0</v>
      </c>
      <c r="AO141" s="36">
        <v>0</v>
      </c>
      <c r="AP141" s="36">
        <v>0</v>
      </c>
      <c r="AQ141" s="36">
        <v>0</v>
      </c>
      <c r="AR141" s="36">
        <v>0</v>
      </c>
      <c r="AS141" s="36">
        <v>0</v>
      </c>
      <c r="AT141" s="36">
        <v>0</v>
      </c>
      <c r="AU141" s="36">
        <v>0</v>
      </c>
      <c r="AV141" s="36">
        <v>0</v>
      </c>
      <c r="AW141" s="36">
        <v>0</v>
      </c>
      <c r="AX141" s="36">
        <v>0</v>
      </c>
      <c r="AY141" s="36">
        <v>0</v>
      </c>
      <c r="AZ141" s="36">
        <v>0</v>
      </c>
      <c r="BA141" s="36">
        <v>0</v>
      </c>
      <c r="BB141" s="36">
        <v>0</v>
      </c>
      <c r="BC141" s="36">
        <v>0</v>
      </c>
      <c r="BD141" s="36">
        <v>0</v>
      </c>
      <c r="BE141" s="36">
        <v>0</v>
      </c>
      <c r="BF141" s="36">
        <v>0</v>
      </c>
      <c r="BG141" s="36">
        <v>0</v>
      </c>
      <c r="BH141" s="36">
        <v>0</v>
      </c>
      <c r="BI141" s="36">
        <v>0</v>
      </c>
      <c r="BJ141" s="36">
        <v>0</v>
      </c>
      <c r="BK141" s="36">
        <v>0</v>
      </c>
      <c r="BL141" s="36">
        <v>0</v>
      </c>
    </row>
    <row r="142" spans="1:64" s="37" customFormat="1" x14ac:dyDescent="0.2">
      <c r="A142" s="34">
        <v>139</v>
      </c>
      <c r="B142" s="34" t="s">
        <v>14</v>
      </c>
      <c r="C142" s="34" t="s">
        <v>24</v>
      </c>
      <c r="D142" s="41">
        <v>4.4971547709999999</v>
      </c>
      <c r="E142" s="36">
        <v>6</v>
      </c>
      <c r="F142" s="36">
        <v>0</v>
      </c>
      <c r="G142" s="36">
        <v>0</v>
      </c>
      <c r="H142" s="36">
        <v>6</v>
      </c>
      <c r="I142" s="36">
        <v>0</v>
      </c>
      <c r="J142" s="36">
        <v>0</v>
      </c>
      <c r="K142" s="36">
        <v>0</v>
      </c>
      <c r="L142" s="36">
        <v>0</v>
      </c>
      <c r="M142" s="36">
        <v>0</v>
      </c>
      <c r="N142" s="36">
        <v>0</v>
      </c>
      <c r="O142" s="36">
        <v>0</v>
      </c>
      <c r="P142" s="36">
        <v>0</v>
      </c>
      <c r="Q142" s="36">
        <v>0</v>
      </c>
      <c r="R142" s="36">
        <v>0</v>
      </c>
      <c r="S142" s="36">
        <v>0</v>
      </c>
      <c r="T142" s="36">
        <v>0</v>
      </c>
      <c r="U142" s="36">
        <v>0</v>
      </c>
      <c r="V142" s="36">
        <v>0</v>
      </c>
      <c r="W142" s="36">
        <v>0</v>
      </c>
      <c r="X142" s="36">
        <v>0</v>
      </c>
      <c r="Y142" s="36">
        <v>0</v>
      </c>
      <c r="Z142" s="36">
        <v>0</v>
      </c>
      <c r="AA142" s="36">
        <v>0</v>
      </c>
      <c r="AB142" s="36">
        <v>0</v>
      </c>
      <c r="AC142" s="36">
        <v>0</v>
      </c>
      <c r="AD142" s="36">
        <v>0</v>
      </c>
      <c r="AE142" s="36">
        <v>0</v>
      </c>
      <c r="AF142" s="36">
        <v>0</v>
      </c>
      <c r="AG142" s="36">
        <v>0</v>
      </c>
      <c r="AH142" s="36">
        <v>0</v>
      </c>
      <c r="AI142" s="36">
        <v>0</v>
      </c>
      <c r="AJ142" s="36">
        <v>0</v>
      </c>
      <c r="AK142" s="36">
        <v>0</v>
      </c>
      <c r="AL142" s="36">
        <v>0</v>
      </c>
      <c r="AM142" s="36">
        <v>0</v>
      </c>
      <c r="AN142" s="36">
        <v>0</v>
      </c>
      <c r="AO142" s="36">
        <v>0</v>
      </c>
      <c r="AP142" s="36">
        <v>0</v>
      </c>
      <c r="AQ142" s="36">
        <v>0</v>
      </c>
      <c r="AR142" s="36">
        <v>0</v>
      </c>
      <c r="AS142" s="36">
        <v>0</v>
      </c>
      <c r="AT142" s="36">
        <v>0</v>
      </c>
      <c r="AU142" s="36">
        <v>0</v>
      </c>
      <c r="AV142" s="36">
        <v>0</v>
      </c>
      <c r="AW142" s="36">
        <v>0</v>
      </c>
      <c r="AX142" s="36">
        <v>0</v>
      </c>
      <c r="AY142" s="36">
        <v>0</v>
      </c>
      <c r="AZ142" s="36">
        <v>0</v>
      </c>
      <c r="BA142" s="36">
        <v>0</v>
      </c>
      <c r="BB142" s="36">
        <v>0</v>
      </c>
      <c r="BC142" s="36">
        <v>0</v>
      </c>
      <c r="BD142" s="36">
        <v>0</v>
      </c>
      <c r="BE142" s="36">
        <v>0</v>
      </c>
      <c r="BF142" s="36">
        <v>0</v>
      </c>
      <c r="BG142" s="36">
        <v>0</v>
      </c>
      <c r="BH142" s="36">
        <v>0</v>
      </c>
      <c r="BI142" s="36">
        <v>0</v>
      </c>
      <c r="BJ142" s="36">
        <v>0</v>
      </c>
      <c r="BK142" s="36">
        <v>0</v>
      </c>
      <c r="BL142" s="36">
        <v>0</v>
      </c>
    </row>
    <row r="143" spans="1:64" s="37" customFormat="1" x14ac:dyDescent="0.2">
      <c r="A143" s="34">
        <v>140</v>
      </c>
      <c r="B143" s="34" t="s">
        <v>14</v>
      </c>
      <c r="C143" s="34" t="s">
        <v>25</v>
      </c>
      <c r="D143" s="41">
        <v>4.5184002200000002</v>
      </c>
      <c r="E143" s="36">
        <v>2</v>
      </c>
      <c r="F143" s="36">
        <v>0</v>
      </c>
      <c r="G143" s="36">
        <v>0</v>
      </c>
      <c r="H143" s="36">
        <v>2</v>
      </c>
      <c r="I143" s="36">
        <v>0</v>
      </c>
      <c r="J143" s="36">
        <v>0</v>
      </c>
      <c r="K143" s="36">
        <v>0</v>
      </c>
      <c r="L143" s="36">
        <v>0</v>
      </c>
      <c r="M143" s="36">
        <v>0</v>
      </c>
      <c r="N143" s="36">
        <v>0</v>
      </c>
      <c r="O143" s="36">
        <v>0</v>
      </c>
      <c r="P143" s="36">
        <v>0</v>
      </c>
      <c r="Q143" s="36">
        <v>0</v>
      </c>
      <c r="R143" s="36">
        <v>0</v>
      </c>
      <c r="S143" s="36">
        <v>0</v>
      </c>
      <c r="T143" s="36">
        <v>0</v>
      </c>
      <c r="U143" s="36">
        <v>0</v>
      </c>
      <c r="V143" s="36">
        <v>0</v>
      </c>
      <c r="W143" s="36">
        <v>0</v>
      </c>
      <c r="X143" s="36">
        <v>0</v>
      </c>
      <c r="Y143" s="36">
        <v>0</v>
      </c>
      <c r="Z143" s="36">
        <v>0</v>
      </c>
      <c r="AA143" s="36">
        <v>0</v>
      </c>
      <c r="AB143" s="36">
        <v>0</v>
      </c>
      <c r="AC143" s="36">
        <v>0</v>
      </c>
      <c r="AD143" s="36">
        <v>0</v>
      </c>
      <c r="AE143" s="36">
        <v>0</v>
      </c>
      <c r="AF143" s="36">
        <v>0</v>
      </c>
      <c r="AG143" s="36">
        <v>0</v>
      </c>
      <c r="AH143" s="36">
        <v>0</v>
      </c>
      <c r="AI143" s="36">
        <v>0</v>
      </c>
      <c r="AJ143" s="36">
        <v>0</v>
      </c>
      <c r="AK143" s="36">
        <v>0</v>
      </c>
      <c r="AL143" s="36">
        <v>0</v>
      </c>
      <c r="AM143" s="36">
        <v>0</v>
      </c>
      <c r="AN143" s="36">
        <v>0</v>
      </c>
      <c r="AO143" s="36">
        <v>0</v>
      </c>
      <c r="AP143" s="36">
        <v>0</v>
      </c>
      <c r="AQ143" s="36">
        <v>0</v>
      </c>
      <c r="AR143" s="36">
        <v>0</v>
      </c>
      <c r="AS143" s="36">
        <v>0</v>
      </c>
      <c r="AT143" s="36">
        <v>0</v>
      </c>
      <c r="AU143" s="36">
        <v>0</v>
      </c>
      <c r="AV143" s="36">
        <v>0</v>
      </c>
      <c r="AW143" s="36">
        <v>0</v>
      </c>
      <c r="AX143" s="36">
        <v>0</v>
      </c>
      <c r="AY143" s="36">
        <v>0</v>
      </c>
      <c r="AZ143" s="36">
        <v>0</v>
      </c>
      <c r="BA143" s="36">
        <v>0</v>
      </c>
      <c r="BB143" s="36">
        <v>0</v>
      </c>
      <c r="BC143" s="36">
        <v>0</v>
      </c>
      <c r="BD143" s="36">
        <v>0</v>
      </c>
      <c r="BE143" s="36">
        <v>0</v>
      </c>
      <c r="BF143" s="36">
        <v>0</v>
      </c>
      <c r="BG143" s="36">
        <v>0</v>
      </c>
      <c r="BH143" s="36">
        <v>3.9568086000000002E-2</v>
      </c>
      <c r="BI143" s="36">
        <v>0</v>
      </c>
      <c r="BJ143" s="36">
        <v>0</v>
      </c>
      <c r="BK143" s="36">
        <v>0</v>
      </c>
      <c r="BL143" s="36">
        <v>0</v>
      </c>
    </row>
    <row r="144" spans="1:64" s="37" customFormat="1" x14ac:dyDescent="0.2">
      <c r="A144" s="34">
        <v>141</v>
      </c>
      <c r="B144" s="34" t="s">
        <v>14</v>
      </c>
      <c r="C144" s="34" t="s">
        <v>26</v>
      </c>
      <c r="D144" s="41">
        <v>4.7257389329999997</v>
      </c>
      <c r="E144" s="36">
        <v>22</v>
      </c>
      <c r="F144" s="36">
        <v>0</v>
      </c>
      <c r="G144" s="36">
        <v>0</v>
      </c>
      <c r="H144" s="36">
        <v>22</v>
      </c>
      <c r="I144" s="36">
        <v>0</v>
      </c>
      <c r="J144" s="36">
        <v>0</v>
      </c>
      <c r="K144" s="36">
        <v>0</v>
      </c>
      <c r="L144" s="36">
        <v>0</v>
      </c>
      <c r="M144" s="36">
        <v>0</v>
      </c>
      <c r="N144" s="36">
        <v>0</v>
      </c>
      <c r="O144" s="36">
        <v>0</v>
      </c>
      <c r="P144" s="36">
        <v>0</v>
      </c>
      <c r="Q144" s="36">
        <v>0</v>
      </c>
      <c r="R144" s="36">
        <v>0</v>
      </c>
      <c r="S144" s="36">
        <v>0</v>
      </c>
      <c r="T144" s="36">
        <v>0</v>
      </c>
      <c r="U144" s="36">
        <v>0</v>
      </c>
      <c r="V144" s="36">
        <v>0</v>
      </c>
      <c r="W144" s="36">
        <v>0</v>
      </c>
      <c r="X144" s="36">
        <v>0</v>
      </c>
      <c r="Y144" s="36">
        <v>0</v>
      </c>
      <c r="Z144" s="36">
        <v>0</v>
      </c>
      <c r="AA144" s="36">
        <v>0</v>
      </c>
      <c r="AB144" s="36">
        <v>0</v>
      </c>
      <c r="AC144" s="36">
        <v>0</v>
      </c>
      <c r="AD144" s="36">
        <v>0</v>
      </c>
      <c r="AE144" s="36">
        <v>0</v>
      </c>
      <c r="AF144" s="36">
        <v>0</v>
      </c>
      <c r="AG144" s="36">
        <v>0</v>
      </c>
      <c r="AH144" s="36">
        <v>0</v>
      </c>
      <c r="AI144" s="36">
        <v>0</v>
      </c>
      <c r="AJ144" s="36">
        <v>0</v>
      </c>
      <c r="AK144" s="36">
        <v>0</v>
      </c>
      <c r="AL144" s="36">
        <v>0</v>
      </c>
      <c r="AM144" s="36">
        <v>0</v>
      </c>
      <c r="AN144" s="36">
        <v>0</v>
      </c>
      <c r="AO144" s="36">
        <v>0</v>
      </c>
      <c r="AP144" s="36">
        <v>0</v>
      </c>
      <c r="AQ144" s="36">
        <v>0</v>
      </c>
      <c r="AR144" s="36">
        <v>0</v>
      </c>
      <c r="AS144" s="36">
        <v>0</v>
      </c>
      <c r="AT144" s="36">
        <v>0</v>
      </c>
      <c r="AU144" s="36">
        <v>0</v>
      </c>
      <c r="AV144" s="36">
        <v>0</v>
      </c>
      <c r="AW144" s="36">
        <v>0</v>
      </c>
      <c r="AX144" s="36">
        <v>0</v>
      </c>
      <c r="AY144" s="36">
        <v>0</v>
      </c>
      <c r="AZ144" s="36">
        <v>0</v>
      </c>
      <c r="BA144" s="36">
        <v>0</v>
      </c>
      <c r="BB144" s="36">
        <v>0</v>
      </c>
      <c r="BC144" s="36">
        <v>0</v>
      </c>
      <c r="BD144" s="36">
        <v>0</v>
      </c>
      <c r="BE144" s="36">
        <v>0</v>
      </c>
      <c r="BF144" s="36">
        <v>0</v>
      </c>
      <c r="BG144" s="36">
        <v>0.83110283699999998</v>
      </c>
      <c r="BH144" s="36">
        <v>1.633271578</v>
      </c>
      <c r="BI144" s="36">
        <v>0</v>
      </c>
      <c r="BJ144" s="36">
        <v>0</v>
      </c>
      <c r="BK144" s="36">
        <v>0</v>
      </c>
      <c r="BL144" s="36">
        <v>0</v>
      </c>
    </row>
    <row r="145" spans="1:64" s="37" customFormat="1" x14ac:dyDescent="0.2">
      <c r="A145" s="34">
        <v>142</v>
      </c>
      <c r="B145" s="34" t="s">
        <v>14</v>
      </c>
      <c r="C145" s="34" t="s">
        <v>27</v>
      </c>
      <c r="D145" s="41">
        <v>4.6921754890000003</v>
      </c>
      <c r="E145" s="36">
        <v>1</v>
      </c>
      <c r="F145" s="36">
        <v>0</v>
      </c>
      <c r="G145" s="36">
        <v>0</v>
      </c>
      <c r="H145" s="36">
        <v>1</v>
      </c>
      <c r="I145" s="36">
        <v>0</v>
      </c>
      <c r="J145" s="36">
        <v>0</v>
      </c>
      <c r="K145" s="36">
        <v>0</v>
      </c>
      <c r="L145" s="36">
        <v>0</v>
      </c>
      <c r="M145" s="36">
        <v>0</v>
      </c>
      <c r="N145" s="36">
        <v>0</v>
      </c>
      <c r="O145" s="36">
        <v>0</v>
      </c>
      <c r="P145" s="36">
        <v>0</v>
      </c>
      <c r="Q145" s="36">
        <v>0</v>
      </c>
      <c r="R145" s="36">
        <v>0</v>
      </c>
      <c r="S145" s="36">
        <v>0</v>
      </c>
      <c r="T145" s="36">
        <v>0</v>
      </c>
      <c r="U145" s="36">
        <v>0</v>
      </c>
      <c r="V145" s="36">
        <v>0</v>
      </c>
      <c r="W145" s="36">
        <v>0</v>
      </c>
      <c r="X145" s="36">
        <v>0</v>
      </c>
      <c r="Y145" s="36">
        <v>0</v>
      </c>
      <c r="Z145" s="36">
        <v>0</v>
      </c>
      <c r="AA145" s="36">
        <v>0</v>
      </c>
      <c r="AB145" s="36">
        <v>0</v>
      </c>
      <c r="AC145" s="36">
        <v>0</v>
      </c>
      <c r="AD145" s="36">
        <v>0</v>
      </c>
      <c r="AE145" s="36">
        <v>0</v>
      </c>
      <c r="AF145" s="36">
        <v>0</v>
      </c>
      <c r="AG145" s="36">
        <v>0</v>
      </c>
      <c r="AH145" s="36">
        <v>0</v>
      </c>
      <c r="AI145" s="36">
        <v>0</v>
      </c>
      <c r="AJ145" s="36">
        <v>0</v>
      </c>
      <c r="AK145" s="36">
        <v>0</v>
      </c>
      <c r="AL145" s="36">
        <v>0</v>
      </c>
      <c r="AM145" s="36">
        <v>0</v>
      </c>
      <c r="AN145" s="36">
        <v>0</v>
      </c>
      <c r="AO145" s="36">
        <v>0</v>
      </c>
      <c r="AP145" s="36">
        <v>0</v>
      </c>
      <c r="AQ145" s="36">
        <v>0</v>
      </c>
      <c r="AR145" s="36">
        <v>0</v>
      </c>
      <c r="AS145" s="36">
        <v>0</v>
      </c>
      <c r="AT145" s="36">
        <v>0</v>
      </c>
      <c r="AU145" s="36">
        <v>0</v>
      </c>
      <c r="AV145" s="36">
        <v>0</v>
      </c>
      <c r="AW145" s="36">
        <v>0</v>
      </c>
      <c r="AX145" s="36">
        <v>0</v>
      </c>
      <c r="AY145" s="36">
        <v>0</v>
      </c>
      <c r="AZ145" s="36">
        <v>0</v>
      </c>
      <c r="BA145" s="36">
        <v>0</v>
      </c>
      <c r="BB145" s="36">
        <v>0.20286926299999999</v>
      </c>
      <c r="BC145" s="36">
        <v>10.78452338</v>
      </c>
      <c r="BD145" s="36">
        <v>26.502966208</v>
      </c>
      <c r="BE145" s="36">
        <v>1.0220114000000001E-2</v>
      </c>
      <c r="BF145" s="36">
        <v>2.0440228000000001E-2</v>
      </c>
      <c r="BG145" s="36">
        <v>0.27575214599999998</v>
      </c>
      <c r="BH145" s="36">
        <v>4.412274483</v>
      </c>
      <c r="BI145" s="36">
        <v>0</v>
      </c>
      <c r="BJ145" s="36">
        <v>0</v>
      </c>
      <c r="BK145" s="36">
        <v>0</v>
      </c>
      <c r="BL145" s="36">
        <v>0</v>
      </c>
    </row>
    <row r="146" spans="1:64" s="37" customFormat="1" x14ac:dyDescent="0.2">
      <c r="A146" s="34">
        <v>143</v>
      </c>
      <c r="B146" s="34" t="s">
        <v>14</v>
      </c>
      <c r="C146" s="34" t="s">
        <v>28</v>
      </c>
      <c r="D146" s="41">
        <v>4.5782430080000003</v>
      </c>
      <c r="E146" s="36">
        <v>19</v>
      </c>
      <c r="F146" s="36">
        <v>0</v>
      </c>
      <c r="G146" s="36">
        <v>0</v>
      </c>
      <c r="H146" s="36">
        <v>19</v>
      </c>
      <c r="I146" s="36">
        <v>0</v>
      </c>
      <c r="J146" s="36">
        <v>0</v>
      </c>
      <c r="K146" s="36">
        <v>0</v>
      </c>
      <c r="L146" s="36">
        <v>0</v>
      </c>
      <c r="M146" s="36">
        <v>0</v>
      </c>
      <c r="N146" s="36">
        <v>0</v>
      </c>
      <c r="O146" s="36">
        <v>0</v>
      </c>
      <c r="P146" s="36">
        <v>0</v>
      </c>
      <c r="Q146" s="36">
        <v>0</v>
      </c>
      <c r="R146" s="36">
        <v>0</v>
      </c>
      <c r="S146" s="36">
        <v>0</v>
      </c>
      <c r="T146" s="36">
        <v>0</v>
      </c>
      <c r="U146" s="36">
        <v>0</v>
      </c>
      <c r="V146" s="36">
        <v>0</v>
      </c>
      <c r="W146" s="36">
        <v>0</v>
      </c>
      <c r="X146" s="36">
        <v>0</v>
      </c>
      <c r="Y146" s="36">
        <v>0</v>
      </c>
      <c r="Z146" s="36">
        <v>0</v>
      </c>
      <c r="AA146" s="36">
        <v>0</v>
      </c>
      <c r="AB146" s="36">
        <v>0</v>
      </c>
      <c r="AC146" s="36">
        <v>0</v>
      </c>
      <c r="AD146" s="36">
        <v>0</v>
      </c>
      <c r="AE146" s="36">
        <v>0</v>
      </c>
      <c r="AF146" s="36">
        <v>0</v>
      </c>
      <c r="AG146" s="36">
        <v>0</v>
      </c>
      <c r="AH146" s="36">
        <v>0</v>
      </c>
      <c r="AI146" s="36">
        <v>0</v>
      </c>
      <c r="AJ146" s="36">
        <v>0</v>
      </c>
      <c r="AK146" s="36">
        <v>0</v>
      </c>
      <c r="AL146" s="36">
        <v>0</v>
      </c>
      <c r="AM146" s="36">
        <v>0</v>
      </c>
      <c r="AN146" s="36">
        <v>0</v>
      </c>
      <c r="AO146" s="36">
        <v>0</v>
      </c>
      <c r="AP146" s="36">
        <v>0</v>
      </c>
      <c r="AQ146" s="36">
        <v>0</v>
      </c>
      <c r="AR146" s="36">
        <v>0</v>
      </c>
      <c r="AS146" s="36">
        <v>0</v>
      </c>
      <c r="AT146" s="36">
        <v>0</v>
      </c>
      <c r="AU146" s="36">
        <v>0</v>
      </c>
      <c r="AV146" s="36">
        <v>0</v>
      </c>
      <c r="AW146" s="36">
        <v>0</v>
      </c>
      <c r="AX146" s="36">
        <v>0</v>
      </c>
      <c r="AY146" s="36">
        <v>0</v>
      </c>
      <c r="AZ146" s="36">
        <v>0</v>
      </c>
      <c r="BA146" s="36">
        <v>0</v>
      </c>
      <c r="BB146" s="36">
        <v>0</v>
      </c>
      <c r="BC146" s="36">
        <v>0</v>
      </c>
      <c r="BD146" s="36">
        <v>0</v>
      </c>
      <c r="BE146" s="36">
        <v>0</v>
      </c>
      <c r="BF146" s="36">
        <v>0</v>
      </c>
      <c r="BG146" s="36">
        <v>0</v>
      </c>
      <c r="BH146" s="36">
        <v>5.9550581999999998E-2</v>
      </c>
      <c r="BI146" s="36">
        <v>0</v>
      </c>
      <c r="BJ146" s="36">
        <v>0</v>
      </c>
      <c r="BK146" s="36">
        <v>0</v>
      </c>
      <c r="BL146" s="36">
        <v>0</v>
      </c>
    </row>
    <row r="147" spans="1:64" s="37" customFormat="1" x14ac:dyDescent="0.2">
      <c r="A147" s="34">
        <v>144</v>
      </c>
      <c r="B147" s="34" t="s">
        <v>14</v>
      </c>
      <c r="C147" s="34" t="s">
        <v>29</v>
      </c>
      <c r="D147" s="41">
        <v>4.4746065689999996</v>
      </c>
      <c r="E147" s="36">
        <v>5</v>
      </c>
      <c r="F147" s="36">
        <v>0</v>
      </c>
      <c r="G147" s="36">
        <v>0</v>
      </c>
      <c r="H147" s="36">
        <v>5</v>
      </c>
      <c r="I147" s="36">
        <v>0</v>
      </c>
      <c r="J147" s="36">
        <v>0</v>
      </c>
      <c r="K147" s="36">
        <v>0</v>
      </c>
      <c r="L147" s="36">
        <v>0</v>
      </c>
      <c r="M147" s="36">
        <v>0</v>
      </c>
      <c r="N147" s="36">
        <v>0</v>
      </c>
      <c r="O147" s="36">
        <v>0</v>
      </c>
      <c r="P147" s="36">
        <v>0</v>
      </c>
      <c r="Q147" s="36">
        <v>0</v>
      </c>
      <c r="R147" s="36">
        <v>0</v>
      </c>
      <c r="S147" s="36">
        <v>0</v>
      </c>
      <c r="T147" s="36">
        <v>0</v>
      </c>
      <c r="U147" s="36">
        <v>0</v>
      </c>
      <c r="V147" s="36">
        <v>0</v>
      </c>
      <c r="W147" s="36">
        <v>0</v>
      </c>
      <c r="X147" s="36">
        <v>0</v>
      </c>
      <c r="Y147" s="36">
        <v>0</v>
      </c>
      <c r="Z147" s="36">
        <v>0</v>
      </c>
      <c r="AA147" s="36">
        <v>0</v>
      </c>
      <c r="AB147" s="36">
        <v>0</v>
      </c>
      <c r="AC147" s="36">
        <v>0</v>
      </c>
      <c r="AD147" s="36">
        <v>0</v>
      </c>
      <c r="AE147" s="36">
        <v>0</v>
      </c>
      <c r="AF147" s="36">
        <v>0</v>
      </c>
      <c r="AG147" s="36">
        <v>0</v>
      </c>
      <c r="AH147" s="36">
        <v>0</v>
      </c>
      <c r="AI147" s="36">
        <v>0</v>
      </c>
      <c r="AJ147" s="36">
        <v>0</v>
      </c>
      <c r="AK147" s="36">
        <v>0</v>
      </c>
      <c r="AL147" s="36">
        <v>0</v>
      </c>
      <c r="AM147" s="36">
        <v>0</v>
      </c>
      <c r="AN147" s="36">
        <v>0</v>
      </c>
      <c r="AO147" s="36">
        <v>0</v>
      </c>
      <c r="AP147" s="36">
        <v>0</v>
      </c>
      <c r="AQ147" s="36">
        <v>0</v>
      </c>
      <c r="AR147" s="36">
        <v>0</v>
      </c>
      <c r="AS147" s="36">
        <v>0</v>
      </c>
      <c r="AT147" s="36">
        <v>0</v>
      </c>
      <c r="AU147" s="36">
        <v>0</v>
      </c>
      <c r="AV147" s="36">
        <v>0</v>
      </c>
      <c r="AW147" s="36">
        <v>0</v>
      </c>
      <c r="AX147" s="36">
        <v>0</v>
      </c>
      <c r="AY147" s="36">
        <v>0</v>
      </c>
      <c r="AZ147" s="36">
        <v>0</v>
      </c>
      <c r="BA147" s="36">
        <v>0</v>
      </c>
      <c r="BB147" s="36">
        <v>0</v>
      </c>
      <c r="BC147" s="36">
        <v>0</v>
      </c>
      <c r="BD147" s="36">
        <v>0</v>
      </c>
      <c r="BE147" s="36">
        <v>0</v>
      </c>
      <c r="BF147" s="36">
        <v>0</v>
      </c>
      <c r="BG147" s="36">
        <v>0</v>
      </c>
      <c r="BH147" s="36">
        <v>0</v>
      </c>
      <c r="BI147" s="36">
        <v>0</v>
      </c>
      <c r="BJ147" s="36">
        <v>0</v>
      </c>
      <c r="BK147" s="36">
        <v>0</v>
      </c>
      <c r="BL147" s="36">
        <v>0</v>
      </c>
    </row>
    <row r="148" spans="1:64" s="37" customFormat="1" x14ac:dyDescent="0.2">
      <c r="A148" s="34">
        <v>145</v>
      </c>
      <c r="B148" s="34" t="s">
        <v>14</v>
      </c>
      <c r="C148" s="34" t="s">
        <v>30</v>
      </c>
      <c r="D148" s="41">
        <v>4.2482328950000001</v>
      </c>
      <c r="E148" s="36">
        <v>2</v>
      </c>
      <c r="F148" s="36">
        <v>0</v>
      </c>
      <c r="G148" s="36">
        <v>0</v>
      </c>
      <c r="H148" s="36">
        <v>2</v>
      </c>
      <c r="I148" s="36">
        <v>0</v>
      </c>
      <c r="J148" s="36">
        <v>0</v>
      </c>
      <c r="K148" s="36">
        <v>0</v>
      </c>
      <c r="L148" s="36">
        <v>0</v>
      </c>
      <c r="M148" s="36">
        <v>0</v>
      </c>
      <c r="N148" s="36">
        <v>0</v>
      </c>
      <c r="O148" s="36">
        <v>0</v>
      </c>
      <c r="P148" s="36">
        <v>0</v>
      </c>
      <c r="Q148" s="36">
        <v>0</v>
      </c>
      <c r="R148" s="36">
        <v>0</v>
      </c>
      <c r="S148" s="36">
        <v>0</v>
      </c>
      <c r="T148" s="36">
        <v>0</v>
      </c>
      <c r="U148" s="36">
        <v>0</v>
      </c>
      <c r="V148" s="36">
        <v>0</v>
      </c>
      <c r="W148" s="36">
        <v>0</v>
      </c>
      <c r="X148" s="36">
        <v>0</v>
      </c>
      <c r="Y148" s="36">
        <v>0</v>
      </c>
      <c r="Z148" s="36">
        <v>0</v>
      </c>
      <c r="AA148" s="36">
        <v>0</v>
      </c>
      <c r="AB148" s="36">
        <v>0</v>
      </c>
      <c r="AC148" s="36">
        <v>0</v>
      </c>
      <c r="AD148" s="36">
        <v>0</v>
      </c>
      <c r="AE148" s="36">
        <v>0</v>
      </c>
      <c r="AF148" s="36">
        <v>0</v>
      </c>
      <c r="AG148" s="36">
        <v>0</v>
      </c>
      <c r="AH148" s="36">
        <v>0</v>
      </c>
      <c r="AI148" s="36">
        <v>0</v>
      </c>
      <c r="AJ148" s="36">
        <v>0</v>
      </c>
      <c r="AK148" s="36">
        <v>0</v>
      </c>
      <c r="AL148" s="36">
        <v>0</v>
      </c>
      <c r="AM148" s="36">
        <v>0</v>
      </c>
      <c r="AN148" s="36">
        <v>0</v>
      </c>
      <c r="AO148" s="36">
        <v>0</v>
      </c>
      <c r="AP148" s="36">
        <v>0</v>
      </c>
      <c r="AQ148" s="36">
        <v>0</v>
      </c>
      <c r="AR148" s="36">
        <v>0</v>
      </c>
      <c r="AS148" s="36">
        <v>0</v>
      </c>
      <c r="AT148" s="36">
        <v>0</v>
      </c>
      <c r="AU148" s="36">
        <v>0</v>
      </c>
      <c r="AV148" s="36">
        <v>0</v>
      </c>
      <c r="AW148" s="36">
        <v>0</v>
      </c>
      <c r="AX148" s="36">
        <v>0</v>
      </c>
      <c r="AY148" s="36">
        <v>0</v>
      </c>
      <c r="AZ148" s="36">
        <v>0</v>
      </c>
      <c r="BA148" s="36">
        <v>0</v>
      </c>
      <c r="BB148" s="36">
        <v>0</v>
      </c>
      <c r="BC148" s="36">
        <v>0</v>
      </c>
      <c r="BD148" s="36">
        <v>0</v>
      </c>
      <c r="BE148" s="36">
        <v>0</v>
      </c>
      <c r="BF148" s="36">
        <v>0</v>
      </c>
      <c r="BG148" s="36">
        <v>0</v>
      </c>
      <c r="BH148" s="36">
        <v>0</v>
      </c>
      <c r="BI148" s="36">
        <v>0</v>
      </c>
      <c r="BJ148" s="36">
        <v>0</v>
      </c>
      <c r="BK148" s="36">
        <v>0</v>
      </c>
      <c r="BL148" s="36">
        <v>0</v>
      </c>
    </row>
    <row r="149" spans="1:64" s="37" customFormat="1" x14ac:dyDescent="0.2">
      <c r="A149" s="34">
        <v>146</v>
      </c>
      <c r="B149" s="34" t="s">
        <v>14</v>
      </c>
      <c r="C149" s="34" t="s">
        <v>31</v>
      </c>
      <c r="D149" s="41">
        <v>4.7041527509999996</v>
      </c>
      <c r="E149" s="36">
        <v>12</v>
      </c>
      <c r="F149" s="36">
        <v>0</v>
      </c>
      <c r="G149" s="36">
        <v>0</v>
      </c>
      <c r="H149" s="36">
        <v>12</v>
      </c>
      <c r="I149" s="36">
        <v>0</v>
      </c>
      <c r="J149" s="36">
        <v>0</v>
      </c>
      <c r="K149" s="36">
        <v>0</v>
      </c>
      <c r="L149" s="36">
        <v>0</v>
      </c>
      <c r="M149" s="36">
        <v>0</v>
      </c>
      <c r="N149" s="36">
        <v>0</v>
      </c>
      <c r="O149" s="36">
        <v>0</v>
      </c>
      <c r="P149" s="36">
        <v>0</v>
      </c>
      <c r="Q149" s="36">
        <v>0</v>
      </c>
      <c r="R149" s="36">
        <v>0</v>
      </c>
      <c r="S149" s="36">
        <v>0</v>
      </c>
      <c r="T149" s="36">
        <v>0</v>
      </c>
      <c r="U149" s="36">
        <v>0</v>
      </c>
      <c r="V149" s="36">
        <v>0</v>
      </c>
      <c r="W149" s="36">
        <v>0</v>
      </c>
      <c r="X149" s="36">
        <v>0</v>
      </c>
      <c r="Y149" s="36">
        <v>0</v>
      </c>
      <c r="Z149" s="36">
        <v>0</v>
      </c>
      <c r="AA149" s="36">
        <v>0</v>
      </c>
      <c r="AB149" s="36">
        <v>0</v>
      </c>
      <c r="AC149" s="36">
        <v>0</v>
      </c>
      <c r="AD149" s="36">
        <v>0</v>
      </c>
      <c r="AE149" s="36">
        <v>0</v>
      </c>
      <c r="AF149" s="36">
        <v>0</v>
      </c>
      <c r="AG149" s="36">
        <v>0</v>
      </c>
      <c r="AH149" s="36">
        <v>0</v>
      </c>
      <c r="AI149" s="36">
        <v>0</v>
      </c>
      <c r="AJ149" s="36">
        <v>0</v>
      </c>
      <c r="AK149" s="36">
        <v>0</v>
      </c>
      <c r="AL149" s="36">
        <v>0</v>
      </c>
      <c r="AM149" s="36">
        <v>0</v>
      </c>
      <c r="AN149" s="36">
        <v>0</v>
      </c>
      <c r="AO149" s="36">
        <v>0</v>
      </c>
      <c r="AP149" s="36">
        <v>0</v>
      </c>
      <c r="AQ149" s="36">
        <v>0</v>
      </c>
      <c r="AR149" s="36">
        <v>0</v>
      </c>
      <c r="AS149" s="36">
        <v>0</v>
      </c>
      <c r="AT149" s="36">
        <v>0</v>
      </c>
      <c r="AU149" s="36">
        <v>0</v>
      </c>
      <c r="AV149" s="36">
        <v>0</v>
      </c>
      <c r="AW149" s="36">
        <v>0</v>
      </c>
      <c r="AX149" s="36">
        <v>0</v>
      </c>
      <c r="AY149" s="36">
        <v>0</v>
      </c>
      <c r="AZ149" s="36">
        <v>0</v>
      </c>
      <c r="BA149" s="36">
        <v>0</v>
      </c>
      <c r="BB149" s="36">
        <v>0</v>
      </c>
      <c r="BC149" s="36">
        <v>0</v>
      </c>
      <c r="BD149" s="36">
        <v>0</v>
      </c>
      <c r="BE149" s="36">
        <v>0</v>
      </c>
      <c r="BF149" s="36">
        <v>0</v>
      </c>
      <c r="BG149" s="36">
        <v>0.14199682299999999</v>
      </c>
      <c r="BH149" s="36">
        <v>0.134560598</v>
      </c>
      <c r="BI149" s="36">
        <v>0</v>
      </c>
      <c r="BJ149" s="36">
        <v>0</v>
      </c>
      <c r="BK149" s="36">
        <v>0</v>
      </c>
      <c r="BL149" s="36">
        <v>0</v>
      </c>
    </row>
    <row r="150" spans="1:64" s="37" customFormat="1" x14ac:dyDescent="0.2">
      <c r="A150" s="34">
        <v>147</v>
      </c>
      <c r="B150" s="34" t="s">
        <v>14</v>
      </c>
      <c r="C150" s="34" t="s">
        <v>233</v>
      </c>
      <c r="D150" s="41">
        <v>4.4169904569999998</v>
      </c>
      <c r="E150" s="36">
        <v>12</v>
      </c>
      <c r="F150" s="36">
        <v>0</v>
      </c>
      <c r="G150" s="36">
        <v>0</v>
      </c>
      <c r="H150" s="36">
        <v>12</v>
      </c>
      <c r="I150" s="36">
        <v>0</v>
      </c>
      <c r="J150" s="36">
        <v>0</v>
      </c>
      <c r="K150" s="36">
        <v>0</v>
      </c>
      <c r="L150" s="36">
        <v>0</v>
      </c>
      <c r="M150" s="36">
        <v>0</v>
      </c>
      <c r="N150" s="36">
        <v>0</v>
      </c>
      <c r="O150" s="36">
        <v>0</v>
      </c>
      <c r="P150" s="36">
        <v>0</v>
      </c>
      <c r="Q150" s="36">
        <v>0</v>
      </c>
      <c r="R150" s="36">
        <v>0</v>
      </c>
      <c r="S150" s="36">
        <v>0</v>
      </c>
      <c r="T150" s="36">
        <v>0</v>
      </c>
      <c r="U150" s="36">
        <v>0</v>
      </c>
      <c r="V150" s="36">
        <v>0</v>
      </c>
      <c r="W150" s="36">
        <v>0</v>
      </c>
      <c r="X150" s="36">
        <v>0</v>
      </c>
      <c r="Y150" s="36">
        <v>0</v>
      </c>
      <c r="Z150" s="36">
        <v>0</v>
      </c>
      <c r="AA150" s="36">
        <v>0</v>
      </c>
      <c r="AB150" s="36">
        <v>0</v>
      </c>
      <c r="AC150" s="36">
        <v>0</v>
      </c>
      <c r="AD150" s="36">
        <v>0</v>
      </c>
      <c r="AE150" s="36">
        <v>0</v>
      </c>
      <c r="AF150" s="36">
        <v>0</v>
      </c>
      <c r="AG150" s="36">
        <v>0</v>
      </c>
      <c r="AH150" s="36">
        <v>0</v>
      </c>
      <c r="AI150" s="36">
        <v>0</v>
      </c>
      <c r="AJ150" s="36">
        <v>0</v>
      </c>
      <c r="AK150" s="36">
        <v>0</v>
      </c>
      <c r="AL150" s="36">
        <v>0</v>
      </c>
      <c r="AM150" s="36">
        <v>0</v>
      </c>
      <c r="AN150" s="36">
        <v>0</v>
      </c>
      <c r="AO150" s="36">
        <v>0</v>
      </c>
      <c r="AP150" s="36">
        <v>0</v>
      </c>
      <c r="AQ150" s="36">
        <v>0</v>
      </c>
      <c r="AR150" s="36">
        <v>0</v>
      </c>
      <c r="AS150" s="36">
        <v>0</v>
      </c>
      <c r="AT150" s="36">
        <v>0</v>
      </c>
      <c r="AU150" s="36">
        <v>0</v>
      </c>
      <c r="AV150" s="36">
        <v>0</v>
      </c>
      <c r="AW150" s="36">
        <v>0</v>
      </c>
      <c r="AX150" s="36">
        <v>0</v>
      </c>
      <c r="AY150" s="36">
        <v>0</v>
      </c>
      <c r="AZ150" s="36">
        <v>0</v>
      </c>
      <c r="BA150" s="36">
        <v>0</v>
      </c>
      <c r="BB150" s="36">
        <v>0</v>
      </c>
      <c r="BC150" s="36">
        <v>0</v>
      </c>
      <c r="BD150" s="36">
        <v>0</v>
      </c>
      <c r="BE150" s="36">
        <v>0</v>
      </c>
      <c r="BF150" s="36">
        <v>0</v>
      </c>
      <c r="BG150" s="36">
        <v>0</v>
      </c>
      <c r="BH150" s="36">
        <v>0</v>
      </c>
      <c r="BI150" s="36">
        <v>0</v>
      </c>
      <c r="BJ150" s="36">
        <v>0</v>
      </c>
      <c r="BK150" s="36">
        <v>0</v>
      </c>
      <c r="BL150" s="36">
        <v>0</v>
      </c>
    </row>
    <row r="151" spans="1:64" s="37" customFormat="1" x14ac:dyDescent="0.2">
      <c r="A151" s="34">
        <v>148</v>
      </c>
      <c r="B151" s="34" t="s">
        <v>235</v>
      </c>
      <c r="C151" s="34" t="s">
        <v>234</v>
      </c>
      <c r="D151" s="41">
        <v>4.962625525</v>
      </c>
      <c r="E151" s="36">
        <v>5</v>
      </c>
      <c r="F151" s="36">
        <v>0</v>
      </c>
      <c r="G151" s="36">
        <v>0</v>
      </c>
      <c r="H151" s="36">
        <v>5</v>
      </c>
      <c r="I151" s="36">
        <v>0</v>
      </c>
      <c r="J151" s="36">
        <v>0</v>
      </c>
      <c r="K151" s="36">
        <v>0</v>
      </c>
      <c r="L151" s="36">
        <v>0</v>
      </c>
      <c r="M151" s="36">
        <v>0</v>
      </c>
      <c r="N151" s="36">
        <v>0</v>
      </c>
      <c r="O151" s="36">
        <v>3.3618330000000003E-3</v>
      </c>
      <c r="P151" s="36">
        <v>5.612199E-3</v>
      </c>
      <c r="Q151" s="36">
        <v>2.4867840000000001E-3</v>
      </c>
      <c r="R151" s="36">
        <v>8.7504900000000003E-4</v>
      </c>
      <c r="S151" s="36">
        <v>4.4708300000000003E-3</v>
      </c>
      <c r="T151" s="36">
        <v>1.1413689999999999E-3</v>
      </c>
      <c r="U151" s="36">
        <v>0</v>
      </c>
      <c r="V151" s="36">
        <v>0</v>
      </c>
      <c r="W151" s="36">
        <v>3.3618330000000003E-3</v>
      </c>
      <c r="X151" s="36">
        <v>5.612199E-3</v>
      </c>
      <c r="Y151" s="36">
        <v>8.9740319999999998E-3</v>
      </c>
      <c r="Z151" s="36">
        <v>0</v>
      </c>
      <c r="AA151" s="36">
        <v>0</v>
      </c>
      <c r="AB151" s="36">
        <v>0</v>
      </c>
      <c r="AC151" s="36">
        <v>0</v>
      </c>
      <c r="AD151" s="36">
        <v>0</v>
      </c>
      <c r="AE151" s="36">
        <v>0</v>
      </c>
      <c r="AF151" s="36">
        <v>0</v>
      </c>
      <c r="AG151" s="36">
        <v>0</v>
      </c>
      <c r="AH151" s="36">
        <v>0</v>
      </c>
      <c r="AI151" s="36">
        <v>0</v>
      </c>
      <c r="AJ151" s="36">
        <v>0</v>
      </c>
      <c r="AK151" s="36">
        <v>0</v>
      </c>
      <c r="AL151" s="36">
        <v>0</v>
      </c>
      <c r="AM151" s="36">
        <v>0</v>
      </c>
      <c r="AN151" s="36">
        <v>0</v>
      </c>
      <c r="AO151" s="36">
        <v>0</v>
      </c>
      <c r="AP151" s="36">
        <v>1.1364821000000001E-2</v>
      </c>
      <c r="AQ151" s="36">
        <v>6.1195190000000003E-3</v>
      </c>
      <c r="AR151" s="36">
        <v>1.7484340000000001E-2</v>
      </c>
      <c r="AS151" s="36">
        <v>0</v>
      </c>
      <c r="AT151" s="36">
        <v>0</v>
      </c>
      <c r="AU151" s="36">
        <v>0</v>
      </c>
      <c r="AV151" s="36">
        <v>0</v>
      </c>
      <c r="AW151" s="36">
        <v>0</v>
      </c>
      <c r="AX151" s="36">
        <v>0</v>
      </c>
      <c r="AY151" s="36">
        <v>0</v>
      </c>
      <c r="AZ151" s="36">
        <v>0</v>
      </c>
      <c r="BA151" s="36">
        <v>0</v>
      </c>
      <c r="BB151" s="36">
        <v>2.7254426939999998</v>
      </c>
      <c r="BC151" s="36">
        <v>178.73475674900001</v>
      </c>
      <c r="BD151" s="36">
        <v>387.70516773899999</v>
      </c>
      <c r="BE151" s="36">
        <v>0.13481167399999999</v>
      </c>
      <c r="BF151" s="36">
        <v>0.26962334900000001</v>
      </c>
      <c r="BG151" s="36">
        <v>1.0744596900000001</v>
      </c>
      <c r="BH151" s="36">
        <v>17.541941848</v>
      </c>
      <c r="BI151" s="36">
        <v>0</v>
      </c>
      <c r="BJ151" s="36">
        <v>0</v>
      </c>
      <c r="BK151" s="36">
        <v>0</v>
      </c>
      <c r="BL151" s="36">
        <v>0</v>
      </c>
    </row>
    <row r="152" spans="1:64" s="37" customFormat="1" x14ac:dyDescent="0.2">
      <c r="A152" s="34">
        <v>149</v>
      </c>
      <c r="B152" s="34" t="s">
        <v>235</v>
      </c>
      <c r="C152" s="34" t="s">
        <v>236</v>
      </c>
      <c r="D152" s="41">
        <v>4.9661626869999997</v>
      </c>
      <c r="E152" s="36">
        <v>31</v>
      </c>
      <c r="F152" s="36">
        <v>0</v>
      </c>
      <c r="G152" s="36">
        <v>9</v>
      </c>
      <c r="H152" s="36">
        <v>22</v>
      </c>
      <c r="I152" s="36">
        <v>0</v>
      </c>
      <c r="J152" s="36">
        <v>0</v>
      </c>
      <c r="K152" s="36">
        <v>0</v>
      </c>
      <c r="L152" s="36">
        <v>0</v>
      </c>
      <c r="M152" s="36">
        <v>0</v>
      </c>
      <c r="N152" s="36">
        <v>0</v>
      </c>
      <c r="O152" s="36">
        <v>8.9624849999999992E-3</v>
      </c>
      <c r="P152" s="36">
        <v>1.5745817000000002E-2</v>
      </c>
      <c r="Q152" s="36">
        <v>8.2432489999999994E-3</v>
      </c>
      <c r="R152" s="36">
        <v>7.1923600000000005E-4</v>
      </c>
      <c r="S152" s="36">
        <v>1.4807682000000001E-2</v>
      </c>
      <c r="T152" s="36">
        <v>9.381350000000001E-4</v>
      </c>
      <c r="U152" s="36">
        <v>0.19800000000000001</v>
      </c>
      <c r="V152" s="36">
        <v>0.47520000000000001</v>
      </c>
      <c r="W152" s="36">
        <v>0.206962485</v>
      </c>
      <c r="X152" s="36">
        <v>0.49094581700000001</v>
      </c>
      <c r="Y152" s="36">
        <v>0.69790830199999998</v>
      </c>
      <c r="Z152" s="36">
        <v>0</v>
      </c>
      <c r="AA152" s="36">
        <v>0</v>
      </c>
      <c r="AB152" s="36">
        <v>0</v>
      </c>
      <c r="AC152" s="36">
        <v>0</v>
      </c>
      <c r="AD152" s="36">
        <v>0</v>
      </c>
      <c r="AE152" s="36">
        <v>0</v>
      </c>
      <c r="AF152" s="36">
        <v>0</v>
      </c>
      <c r="AG152" s="36">
        <v>1.5463373406220053E-2</v>
      </c>
      <c r="AH152" s="36">
        <v>2.6305508782995032E-2</v>
      </c>
      <c r="AI152" s="36">
        <v>8.4248724075267872E-2</v>
      </c>
      <c r="AJ152" s="36">
        <v>0</v>
      </c>
      <c r="AK152" s="36">
        <v>0</v>
      </c>
      <c r="AL152" s="36">
        <v>0</v>
      </c>
      <c r="AM152" s="36">
        <v>1.5463373406220053E-2</v>
      </c>
      <c r="AN152" s="36">
        <v>2.6305508782995032E-2</v>
      </c>
      <c r="AO152" s="36">
        <v>8.4248724075267872E-2</v>
      </c>
      <c r="AP152" s="36">
        <v>0.781724698</v>
      </c>
      <c r="AQ152" s="36">
        <v>0.42092868300000003</v>
      </c>
      <c r="AR152" s="36">
        <v>1.202653381</v>
      </c>
      <c r="AS152" s="36">
        <v>0</v>
      </c>
      <c r="AT152" s="36">
        <v>0</v>
      </c>
      <c r="AU152" s="36">
        <v>0</v>
      </c>
      <c r="AV152" s="36">
        <v>0</v>
      </c>
      <c r="AW152" s="36">
        <v>0</v>
      </c>
      <c r="AX152" s="36">
        <v>0</v>
      </c>
      <c r="AY152" s="36">
        <v>0</v>
      </c>
      <c r="AZ152" s="36">
        <v>0</v>
      </c>
      <c r="BA152" s="36">
        <v>0</v>
      </c>
      <c r="BB152" s="36">
        <v>1.562626107</v>
      </c>
      <c r="BC152" s="36">
        <v>125.085427146</v>
      </c>
      <c r="BD152" s="36">
        <v>311.48195095800003</v>
      </c>
      <c r="BE152" s="36">
        <v>7.7293953999999998E-2</v>
      </c>
      <c r="BF152" s="36">
        <v>0.154587908</v>
      </c>
      <c r="BG152" s="36">
        <v>4.0806919270000002</v>
      </c>
      <c r="BH152" s="36">
        <v>35.488656235000001</v>
      </c>
      <c r="BI152" s="36">
        <v>0</v>
      </c>
      <c r="BJ152" s="36">
        <v>0</v>
      </c>
      <c r="BK152" s="36">
        <v>0</v>
      </c>
      <c r="BL152" s="36">
        <v>0</v>
      </c>
    </row>
    <row r="153" spans="1:64" s="37" customFormat="1" x14ac:dyDescent="0.2">
      <c r="A153" s="34">
        <v>150</v>
      </c>
      <c r="B153" s="34" t="s">
        <v>235</v>
      </c>
      <c r="C153" s="34" t="s">
        <v>237</v>
      </c>
      <c r="D153" s="41">
        <v>4.7977741680000001</v>
      </c>
      <c r="E153" s="36">
        <v>0</v>
      </c>
      <c r="F153" s="36" t="s">
        <v>340</v>
      </c>
      <c r="G153" s="36" t="s">
        <v>340</v>
      </c>
      <c r="H153" s="36" t="s">
        <v>340</v>
      </c>
      <c r="I153" s="36">
        <v>0</v>
      </c>
      <c r="J153" s="36">
        <v>0</v>
      </c>
      <c r="K153" s="36">
        <v>0</v>
      </c>
      <c r="L153" s="36">
        <v>0</v>
      </c>
      <c r="M153" s="36">
        <v>0</v>
      </c>
      <c r="N153" s="36">
        <v>0</v>
      </c>
      <c r="O153" s="36">
        <v>0</v>
      </c>
      <c r="P153" s="36">
        <v>0</v>
      </c>
      <c r="Q153" s="36">
        <v>0</v>
      </c>
      <c r="R153" s="36">
        <v>0</v>
      </c>
      <c r="S153" s="36">
        <v>0</v>
      </c>
      <c r="T153" s="36">
        <v>0</v>
      </c>
      <c r="U153" s="36" t="s">
        <v>340</v>
      </c>
      <c r="V153" s="36" t="s">
        <v>340</v>
      </c>
      <c r="W153" s="36">
        <v>0</v>
      </c>
      <c r="X153" s="36">
        <v>0</v>
      </c>
      <c r="Y153" s="36">
        <v>0</v>
      </c>
      <c r="Z153" s="36">
        <v>0</v>
      </c>
      <c r="AA153" s="36">
        <v>0</v>
      </c>
      <c r="AB153" s="36">
        <v>0</v>
      </c>
      <c r="AC153" s="36">
        <v>0</v>
      </c>
      <c r="AD153" s="36">
        <v>0</v>
      </c>
      <c r="AE153" s="36">
        <v>0</v>
      </c>
      <c r="AF153" s="36">
        <v>0</v>
      </c>
      <c r="AG153" s="36" t="s">
        <v>340</v>
      </c>
      <c r="AH153" s="36" t="s">
        <v>340</v>
      </c>
      <c r="AI153" s="36" t="s">
        <v>340</v>
      </c>
      <c r="AJ153" s="36">
        <v>0</v>
      </c>
      <c r="AK153" s="36">
        <v>0</v>
      </c>
      <c r="AL153" s="36">
        <v>0</v>
      </c>
      <c r="AM153" s="36">
        <v>0</v>
      </c>
      <c r="AN153" s="36">
        <v>0</v>
      </c>
      <c r="AO153" s="36">
        <v>0</v>
      </c>
      <c r="AP153" s="36">
        <v>0</v>
      </c>
      <c r="AQ153" s="36">
        <v>0</v>
      </c>
      <c r="AR153" s="36">
        <v>0</v>
      </c>
      <c r="AS153" s="36">
        <v>0</v>
      </c>
      <c r="AT153" s="36">
        <v>0</v>
      </c>
      <c r="AU153" s="36">
        <v>0</v>
      </c>
      <c r="AV153" s="36">
        <v>0</v>
      </c>
      <c r="AW153" s="36">
        <v>0</v>
      </c>
      <c r="AX153" s="36">
        <v>0</v>
      </c>
      <c r="AY153" s="36">
        <v>0</v>
      </c>
      <c r="AZ153" s="36">
        <v>0</v>
      </c>
      <c r="BA153" s="36">
        <v>0</v>
      </c>
      <c r="BB153" s="36">
        <v>0.31407808399999998</v>
      </c>
      <c r="BC153" s="36">
        <v>18.277166707999999</v>
      </c>
      <c r="BD153" s="36">
        <v>46.441736687999999</v>
      </c>
      <c r="BE153" s="36">
        <v>1.5535601E-2</v>
      </c>
      <c r="BF153" s="36">
        <v>3.1071202999999999E-2</v>
      </c>
      <c r="BG153" s="36">
        <v>1.0641989869999999</v>
      </c>
      <c r="BH153" s="36">
        <v>14.341975472</v>
      </c>
      <c r="BI153" s="36">
        <v>0</v>
      </c>
      <c r="BJ153" s="36">
        <v>0</v>
      </c>
      <c r="BK153" s="36">
        <v>0</v>
      </c>
      <c r="BL153" s="36">
        <v>0</v>
      </c>
    </row>
    <row r="154" spans="1:64" s="37" customFormat="1" x14ac:dyDescent="0.2">
      <c r="A154" s="34">
        <v>151</v>
      </c>
      <c r="B154" s="34" t="s">
        <v>235</v>
      </c>
      <c r="C154" s="34" t="s">
        <v>238</v>
      </c>
      <c r="D154" s="41">
        <v>4.6962576220000001</v>
      </c>
      <c r="E154" s="36">
        <v>4</v>
      </c>
      <c r="F154" s="36">
        <v>0</v>
      </c>
      <c r="G154" s="36">
        <v>0</v>
      </c>
      <c r="H154" s="36">
        <v>4</v>
      </c>
      <c r="I154" s="36">
        <v>0</v>
      </c>
      <c r="J154" s="36">
        <v>0</v>
      </c>
      <c r="K154" s="36">
        <v>0</v>
      </c>
      <c r="L154" s="36">
        <v>0</v>
      </c>
      <c r="M154" s="36">
        <v>0</v>
      </c>
      <c r="N154" s="36">
        <v>0</v>
      </c>
      <c r="O154" s="36">
        <v>0</v>
      </c>
      <c r="P154" s="36">
        <v>0</v>
      </c>
      <c r="Q154" s="36">
        <v>0</v>
      </c>
      <c r="R154" s="36">
        <v>0</v>
      </c>
      <c r="S154" s="36">
        <v>0</v>
      </c>
      <c r="T154" s="36">
        <v>0</v>
      </c>
      <c r="U154" s="36">
        <v>0</v>
      </c>
      <c r="V154" s="36">
        <v>0</v>
      </c>
      <c r="W154" s="36">
        <v>0</v>
      </c>
      <c r="X154" s="36">
        <v>0</v>
      </c>
      <c r="Y154" s="36">
        <v>0</v>
      </c>
      <c r="Z154" s="36">
        <v>0</v>
      </c>
      <c r="AA154" s="36">
        <v>0</v>
      </c>
      <c r="AB154" s="36">
        <v>0</v>
      </c>
      <c r="AC154" s="36">
        <v>0</v>
      </c>
      <c r="AD154" s="36">
        <v>0</v>
      </c>
      <c r="AE154" s="36">
        <v>0</v>
      </c>
      <c r="AF154" s="36">
        <v>0</v>
      </c>
      <c r="AG154" s="36">
        <v>0</v>
      </c>
      <c r="AH154" s="36">
        <v>0</v>
      </c>
      <c r="AI154" s="36">
        <v>0</v>
      </c>
      <c r="AJ154" s="36">
        <v>0</v>
      </c>
      <c r="AK154" s="36">
        <v>0</v>
      </c>
      <c r="AL154" s="36">
        <v>0</v>
      </c>
      <c r="AM154" s="36">
        <v>0</v>
      </c>
      <c r="AN154" s="36">
        <v>0</v>
      </c>
      <c r="AO154" s="36">
        <v>0</v>
      </c>
      <c r="AP154" s="36">
        <v>0</v>
      </c>
      <c r="AQ154" s="36">
        <v>0</v>
      </c>
      <c r="AR154" s="36">
        <v>0</v>
      </c>
      <c r="AS154" s="36">
        <v>0</v>
      </c>
      <c r="AT154" s="36">
        <v>0</v>
      </c>
      <c r="AU154" s="36">
        <v>0</v>
      </c>
      <c r="AV154" s="36">
        <v>0</v>
      </c>
      <c r="AW154" s="36">
        <v>0</v>
      </c>
      <c r="AX154" s="36">
        <v>0</v>
      </c>
      <c r="AY154" s="36">
        <v>0</v>
      </c>
      <c r="AZ154" s="36">
        <v>0</v>
      </c>
      <c r="BA154" s="36">
        <v>0</v>
      </c>
      <c r="BB154" s="36">
        <v>0</v>
      </c>
      <c r="BC154" s="36">
        <v>0</v>
      </c>
      <c r="BD154" s="36">
        <v>0</v>
      </c>
      <c r="BE154" s="36">
        <v>0</v>
      </c>
      <c r="BF154" s="36">
        <v>0</v>
      </c>
      <c r="BG154" s="36">
        <v>0.32400287300000002</v>
      </c>
      <c r="BH154" s="36">
        <v>4.731099253</v>
      </c>
      <c r="BI154" s="36">
        <v>0</v>
      </c>
      <c r="BJ154" s="36">
        <v>0</v>
      </c>
      <c r="BK154" s="36">
        <v>0</v>
      </c>
      <c r="BL154" s="36">
        <v>0</v>
      </c>
    </row>
    <row r="155" spans="1:64" s="37" customFormat="1" x14ac:dyDescent="0.2">
      <c r="A155" s="34">
        <v>152</v>
      </c>
      <c r="B155" s="34" t="s">
        <v>235</v>
      </c>
      <c r="C155" s="34" t="s">
        <v>239</v>
      </c>
      <c r="D155" s="41">
        <v>4.8632299410000002</v>
      </c>
      <c r="E155" s="36">
        <v>2</v>
      </c>
      <c r="F155" s="36">
        <v>0</v>
      </c>
      <c r="G155" s="36">
        <v>0</v>
      </c>
      <c r="H155" s="36">
        <v>2</v>
      </c>
      <c r="I155" s="36">
        <v>0</v>
      </c>
      <c r="J155" s="36">
        <v>0</v>
      </c>
      <c r="K155" s="36">
        <v>0</v>
      </c>
      <c r="L155" s="36">
        <v>0</v>
      </c>
      <c r="M155" s="36">
        <v>0</v>
      </c>
      <c r="N155" s="36">
        <v>0</v>
      </c>
      <c r="O155" s="36">
        <v>0</v>
      </c>
      <c r="P155" s="36">
        <v>0</v>
      </c>
      <c r="Q155" s="36">
        <v>0</v>
      </c>
      <c r="R155" s="36">
        <v>0</v>
      </c>
      <c r="S155" s="36">
        <v>0</v>
      </c>
      <c r="T155" s="36">
        <v>0</v>
      </c>
      <c r="U155" s="36">
        <v>0</v>
      </c>
      <c r="V155" s="36">
        <v>0</v>
      </c>
      <c r="W155" s="36">
        <v>0</v>
      </c>
      <c r="X155" s="36">
        <v>0</v>
      </c>
      <c r="Y155" s="36">
        <v>0</v>
      </c>
      <c r="Z155" s="36">
        <v>0</v>
      </c>
      <c r="AA155" s="36">
        <v>0</v>
      </c>
      <c r="AB155" s="36">
        <v>0</v>
      </c>
      <c r="AC155" s="36">
        <v>0</v>
      </c>
      <c r="AD155" s="36">
        <v>0</v>
      </c>
      <c r="AE155" s="36">
        <v>0</v>
      </c>
      <c r="AF155" s="36">
        <v>0</v>
      </c>
      <c r="AG155" s="36">
        <v>0</v>
      </c>
      <c r="AH155" s="36">
        <v>0</v>
      </c>
      <c r="AI155" s="36">
        <v>0</v>
      </c>
      <c r="AJ155" s="36">
        <v>0</v>
      </c>
      <c r="AK155" s="36">
        <v>0</v>
      </c>
      <c r="AL155" s="36">
        <v>0</v>
      </c>
      <c r="AM155" s="36">
        <v>0</v>
      </c>
      <c r="AN155" s="36">
        <v>0</v>
      </c>
      <c r="AO155" s="36">
        <v>0</v>
      </c>
      <c r="AP155" s="36">
        <v>0</v>
      </c>
      <c r="AQ155" s="36">
        <v>0</v>
      </c>
      <c r="AR155" s="36">
        <v>0</v>
      </c>
      <c r="AS155" s="36">
        <v>0</v>
      </c>
      <c r="AT155" s="36">
        <v>0</v>
      </c>
      <c r="AU155" s="36">
        <v>0</v>
      </c>
      <c r="AV155" s="36">
        <v>0</v>
      </c>
      <c r="AW155" s="36">
        <v>0</v>
      </c>
      <c r="AX155" s="36">
        <v>0</v>
      </c>
      <c r="AY155" s="36">
        <v>0</v>
      </c>
      <c r="AZ155" s="36">
        <v>0</v>
      </c>
      <c r="BA155" s="36">
        <v>0</v>
      </c>
      <c r="BB155" s="36">
        <v>0.33828217999999999</v>
      </c>
      <c r="BC155" s="36">
        <v>17.141654688999999</v>
      </c>
      <c r="BD155" s="36">
        <v>41.09</v>
      </c>
      <c r="BE155" s="36">
        <v>1.6732836000000001E-2</v>
      </c>
      <c r="BF155" s="36">
        <v>3.3465673000000001E-2</v>
      </c>
      <c r="BG155" s="36">
        <v>1.713334809</v>
      </c>
      <c r="BH155" s="36">
        <v>17.475345578999999</v>
      </c>
      <c r="BI155" s="36">
        <v>0</v>
      </c>
      <c r="BJ155" s="36">
        <v>0</v>
      </c>
      <c r="BK155" s="36">
        <v>0</v>
      </c>
      <c r="BL155" s="36">
        <v>0</v>
      </c>
    </row>
    <row r="156" spans="1:64" s="37" customFormat="1" x14ac:dyDescent="0.2">
      <c r="A156" s="34">
        <v>153</v>
      </c>
      <c r="B156" s="34" t="s">
        <v>235</v>
      </c>
      <c r="C156" s="34" t="s">
        <v>240</v>
      </c>
      <c r="D156" s="41">
        <v>5.514339423</v>
      </c>
      <c r="E156" s="36">
        <v>10</v>
      </c>
      <c r="F156" s="36">
        <v>0</v>
      </c>
      <c r="G156" s="36">
        <v>0</v>
      </c>
      <c r="H156" s="36">
        <v>10</v>
      </c>
      <c r="I156" s="36">
        <v>0</v>
      </c>
      <c r="J156" s="36">
        <v>0</v>
      </c>
      <c r="K156" s="36">
        <v>0</v>
      </c>
      <c r="L156" s="36">
        <v>0</v>
      </c>
      <c r="M156" s="36">
        <v>0</v>
      </c>
      <c r="N156" s="36">
        <v>0</v>
      </c>
      <c r="O156" s="36">
        <v>0</v>
      </c>
      <c r="P156" s="36">
        <v>0</v>
      </c>
      <c r="Q156" s="36">
        <v>0</v>
      </c>
      <c r="R156" s="36">
        <v>0</v>
      </c>
      <c r="S156" s="36">
        <v>0</v>
      </c>
      <c r="T156" s="36">
        <v>0</v>
      </c>
      <c r="U156" s="36">
        <v>0</v>
      </c>
      <c r="V156" s="36">
        <v>0</v>
      </c>
      <c r="W156" s="36">
        <v>0</v>
      </c>
      <c r="X156" s="36">
        <v>0</v>
      </c>
      <c r="Y156" s="36">
        <v>0</v>
      </c>
      <c r="Z156" s="36">
        <v>0</v>
      </c>
      <c r="AA156" s="36">
        <v>0</v>
      </c>
      <c r="AB156" s="36">
        <v>0</v>
      </c>
      <c r="AC156" s="36">
        <v>0</v>
      </c>
      <c r="AD156" s="36">
        <v>0</v>
      </c>
      <c r="AE156" s="36">
        <v>0</v>
      </c>
      <c r="AF156" s="36">
        <v>0</v>
      </c>
      <c r="AG156" s="36">
        <v>0</v>
      </c>
      <c r="AH156" s="36">
        <v>0</v>
      </c>
      <c r="AI156" s="36">
        <v>0</v>
      </c>
      <c r="AJ156" s="36">
        <v>0</v>
      </c>
      <c r="AK156" s="36">
        <v>0</v>
      </c>
      <c r="AL156" s="36">
        <v>0</v>
      </c>
      <c r="AM156" s="36">
        <v>0</v>
      </c>
      <c r="AN156" s="36">
        <v>0</v>
      </c>
      <c r="AO156" s="36">
        <v>0</v>
      </c>
      <c r="AP156" s="36">
        <v>0</v>
      </c>
      <c r="AQ156" s="36">
        <v>0</v>
      </c>
      <c r="AR156" s="36">
        <v>0</v>
      </c>
      <c r="AS156" s="36">
        <v>0</v>
      </c>
      <c r="AT156" s="36">
        <v>0</v>
      </c>
      <c r="AU156" s="36">
        <v>0</v>
      </c>
      <c r="AV156" s="36">
        <v>0</v>
      </c>
      <c r="AW156" s="36">
        <v>0</v>
      </c>
      <c r="AX156" s="36">
        <v>0</v>
      </c>
      <c r="AY156" s="36">
        <v>0</v>
      </c>
      <c r="AZ156" s="36">
        <v>0</v>
      </c>
      <c r="BA156" s="36">
        <v>0</v>
      </c>
      <c r="BB156" s="36">
        <v>0.47149739600000001</v>
      </c>
      <c r="BC156" s="36">
        <v>29.576421132</v>
      </c>
      <c r="BD156" s="36">
        <v>60.835819993999998</v>
      </c>
      <c r="BE156" s="36">
        <v>2.3322211999999998E-2</v>
      </c>
      <c r="BF156" s="36">
        <v>4.6644425000000003E-2</v>
      </c>
      <c r="BG156" s="36">
        <v>1.328205514</v>
      </c>
      <c r="BH156" s="36">
        <v>21.995945496000001</v>
      </c>
      <c r="BI156" s="36">
        <v>0</v>
      </c>
      <c r="BJ156" s="36">
        <v>0</v>
      </c>
      <c r="BK156" s="36">
        <v>0</v>
      </c>
      <c r="BL156" s="36">
        <v>0</v>
      </c>
    </row>
    <row r="157" spans="1:64" s="37" customFormat="1" x14ac:dyDescent="0.2">
      <c r="A157" s="34">
        <v>154</v>
      </c>
      <c r="B157" s="34" t="s">
        <v>235</v>
      </c>
      <c r="C157" s="34" t="s">
        <v>241</v>
      </c>
      <c r="D157" s="41">
        <v>4.8241954460000001</v>
      </c>
      <c r="E157" s="36">
        <v>0</v>
      </c>
      <c r="F157" s="36" t="s">
        <v>340</v>
      </c>
      <c r="G157" s="36" t="s">
        <v>340</v>
      </c>
      <c r="H157" s="36" t="s">
        <v>340</v>
      </c>
      <c r="I157" s="36">
        <v>0</v>
      </c>
      <c r="J157" s="36">
        <v>0</v>
      </c>
      <c r="K157" s="36">
        <v>0</v>
      </c>
      <c r="L157" s="36">
        <v>0</v>
      </c>
      <c r="M157" s="36">
        <v>0</v>
      </c>
      <c r="N157" s="36">
        <v>0</v>
      </c>
      <c r="O157" s="36">
        <v>0</v>
      </c>
      <c r="P157" s="36">
        <v>0</v>
      </c>
      <c r="Q157" s="36">
        <v>0</v>
      </c>
      <c r="R157" s="36">
        <v>0</v>
      </c>
      <c r="S157" s="36">
        <v>0</v>
      </c>
      <c r="T157" s="36">
        <v>0</v>
      </c>
      <c r="U157" s="36" t="s">
        <v>340</v>
      </c>
      <c r="V157" s="36" t="s">
        <v>340</v>
      </c>
      <c r="W157" s="36">
        <v>0</v>
      </c>
      <c r="X157" s="36">
        <v>0</v>
      </c>
      <c r="Y157" s="36">
        <v>0</v>
      </c>
      <c r="Z157" s="36">
        <v>0</v>
      </c>
      <c r="AA157" s="36">
        <v>0</v>
      </c>
      <c r="AB157" s="36">
        <v>0</v>
      </c>
      <c r="AC157" s="36">
        <v>0</v>
      </c>
      <c r="AD157" s="36">
        <v>0</v>
      </c>
      <c r="AE157" s="36">
        <v>0</v>
      </c>
      <c r="AF157" s="36">
        <v>0</v>
      </c>
      <c r="AG157" s="36" t="s">
        <v>340</v>
      </c>
      <c r="AH157" s="36" t="s">
        <v>340</v>
      </c>
      <c r="AI157" s="36" t="s">
        <v>340</v>
      </c>
      <c r="AJ157" s="36">
        <v>0</v>
      </c>
      <c r="AK157" s="36">
        <v>0</v>
      </c>
      <c r="AL157" s="36">
        <v>0</v>
      </c>
      <c r="AM157" s="36">
        <v>0</v>
      </c>
      <c r="AN157" s="36">
        <v>0</v>
      </c>
      <c r="AO157" s="36">
        <v>0</v>
      </c>
      <c r="AP157" s="36">
        <v>0</v>
      </c>
      <c r="AQ157" s="36">
        <v>0</v>
      </c>
      <c r="AR157" s="36">
        <v>0</v>
      </c>
      <c r="AS157" s="36">
        <v>0</v>
      </c>
      <c r="AT157" s="36">
        <v>0</v>
      </c>
      <c r="AU157" s="36">
        <v>0</v>
      </c>
      <c r="AV157" s="36">
        <v>0</v>
      </c>
      <c r="AW157" s="36">
        <v>0</v>
      </c>
      <c r="AX157" s="36">
        <v>0</v>
      </c>
      <c r="AY157" s="36">
        <v>0</v>
      </c>
      <c r="AZ157" s="36">
        <v>0</v>
      </c>
      <c r="BA157" s="36">
        <v>0</v>
      </c>
      <c r="BB157" s="36">
        <v>0.78777140899999998</v>
      </c>
      <c r="BC157" s="36">
        <v>31.446813078000002</v>
      </c>
      <c r="BD157" s="36">
        <v>73.746404552000001</v>
      </c>
      <c r="BE157" s="36">
        <v>3.8966434000000001E-2</v>
      </c>
      <c r="BF157" s="36">
        <v>7.7932868000000002E-2</v>
      </c>
      <c r="BG157" s="36">
        <v>3.433386483</v>
      </c>
      <c r="BH157" s="36">
        <v>19.307995152</v>
      </c>
      <c r="BI157" s="36">
        <v>0</v>
      </c>
      <c r="BJ157" s="36">
        <v>0</v>
      </c>
      <c r="BK157" s="36">
        <v>0</v>
      </c>
      <c r="BL157" s="36">
        <v>0</v>
      </c>
    </row>
    <row r="158" spans="1:64" s="37" customFormat="1" x14ac:dyDescent="0.2">
      <c r="A158" s="34">
        <v>155</v>
      </c>
      <c r="B158" s="34" t="s">
        <v>235</v>
      </c>
      <c r="C158" s="34" t="s">
        <v>242</v>
      </c>
      <c r="D158" s="41">
        <v>4.9945889130000003</v>
      </c>
      <c r="E158" s="36">
        <v>2</v>
      </c>
      <c r="F158" s="36">
        <v>0</v>
      </c>
      <c r="G158" s="36">
        <v>0</v>
      </c>
      <c r="H158" s="36">
        <v>2</v>
      </c>
      <c r="I158" s="36">
        <v>0</v>
      </c>
      <c r="J158" s="36">
        <v>0</v>
      </c>
      <c r="K158" s="36">
        <v>0</v>
      </c>
      <c r="L158" s="36">
        <v>0</v>
      </c>
      <c r="M158" s="36">
        <v>0</v>
      </c>
      <c r="N158" s="36">
        <v>0</v>
      </c>
      <c r="O158" s="36">
        <v>2.2350149999999999E-3</v>
      </c>
      <c r="P158" s="36">
        <v>3.3964370000000004E-3</v>
      </c>
      <c r="Q158" s="36">
        <v>1.3683570000000002E-3</v>
      </c>
      <c r="R158" s="36">
        <v>8.6665799999999997E-4</v>
      </c>
      <c r="S158" s="36">
        <v>2.2660140000000002E-3</v>
      </c>
      <c r="T158" s="36">
        <v>1.1304230000000002E-3</v>
      </c>
      <c r="U158" s="36">
        <v>0</v>
      </c>
      <c r="V158" s="36">
        <v>0</v>
      </c>
      <c r="W158" s="36">
        <v>2.2350149999999999E-3</v>
      </c>
      <c r="X158" s="36">
        <v>3.3964370000000004E-3</v>
      </c>
      <c r="Y158" s="36">
        <v>5.6314520000000003E-3</v>
      </c>
      <c r="Z158" s="36">
        <v>0</v>
      </c>
      <c r="AA158" s="36">
        <v>0</v>
      </c>
      <c r="AB158" s="36">
        <v>0</v>
      </c>
      <c r="AC158" s="36">
        <v>0</v>
      </c>
      <c r="AD158" s="36">
        <v>0</v>
      </c>
      <c r="AE158" s="36">
        <v>0</v>
      </c>
      <c r="AF158" s="36">
        <v>0</v>
      </c>
      <c r="AG158" s="36">
        <v>0</v>
      </c>
      <c r="AH158" s="36">
        <v>0</v>
      </c>
      <c r="AI158" s="36">
        <v>0</v>
      </c>
      <c r="AJ158" s="36">
        <v>0</v>
      </c>
      <c r="AK158" s="36">
        <v>0</v>
      </c>
      <c r="AL158" s="36">
        <v>0</v>
      </c>
      <c r="AM158" s="36">
        <v>0</v>
      </c>
      <c r="AN158" s="36">
        <v>0</v>
      </c>
      <c r="AO158" s="36">
        <v>0</v>
      </c>
      <c r="AP158" s="36">
        <v>3.2761980000000001E-3</v>
      </c>
      <c r="AQ158" s="36">
        <v>1.7641060000000001E-3</v>
      </c>
      <c r="AR158" s="36">
        <v>5.0403040000000007E-3</v>
      </c>
      <c r="AS158" s="36">
        <v>0</v>
      </c>
      <c r="AT158" s="36">
        <v>0</v>
      </c>
      <c r="AU158" s="36">
        <v>0</v>
      </c>
      <c r="AV158" s="36">
        <v>0</v>
      </c>
      <c r="AW158" s="36">
        <v>0</v>
      </c>
      <c r="AX158" s="36">
        <v>0</v>
      </c>
      <c r="AY158" s="36">
        <v>0</v>
      </c>
      <c r="AZ158" s="36">
        <v>0</v>
      </c>
      <c r="BA158" s="36">
        <v>0</v>
      </c>
      <c r="BB158" s="36">
        <v>0.39105944500000001</v>
      </c>
      <c r="BC158" s="36">
        <v>19.783553239</v>
      </c>
      <c r="BD158" s="36">
        <v>52.010067294000002</v>
      </c>
      <c r="BE158" s="36">
        <v>1.9343418000000001E-2</v>
      </c>
      <c r="BF158" s="36">
        <v>3.8686837000000002E-2</v>
      </c>
      <c r="BG158" s="36">
        <v>3.331404687</v>
      </c>
      <c r="BH158" s="36">
        <v>18.702489653000001</v>
      </c>
      <c r="BI158" s="36">
        <v>0</v>
      </c>
      <c r="BJ158" s="36">
        <v>0</v>
      </c>
      <c r="BK158" s="36">
        <v>0</v>
      </c>
      <c r="BL158" s="36">
        <v>0</v>
      </c>
    </row>
    <row r="159" spans="1:64" s="37" customFormat="1" x14ac:dyDescent="0.2">
      <c r="A159" s="34">
        <v>156</v>
      </c>
      <c r="B159" s="34" t="s">
        <v>235</v>
      </c>
      <c r="C159" s="34" t="s">
        <v>243</v>
      </c>
      <c r="D159" s="41">
        <v>4.4137703449999997</v>
      </c>
      <c r="E159" s="36">
        <v>0</v>
      </c>
      <c r="F159" s="36" t="s">
        <v>340</v>
      </c>
      <c r="G159" s="36" t="s">
        <v>340</v>
      </c>
      <c r="H159" s="36" t="s">
        <v>340</v>
      </c>
      <c r="I159" s="36">
        <v>0</v>
      </c>
      <c r="J159" s="36">
        <v>0</v>
      </c>
      <c r="K159" s="36">
        <v>0</v>
      </c>
      <c r="L159" s="36">
        <v>0</v>
      </c>
      <c r="M159" s="36">
        <v>0</v>
      </c>
      <c r="N159" s="36">
        <v>0</v>
      </c>
      <c r="O159" s="36">
        <v>0</v>
      </c>
      <c r="P159" s="36">
        <v>0</v>
      </c>
      <c r="Q159" s="36">
        <v>0</v>
      </c>
      <c r="R159" s="36">
        <v>0</v>
      </c>
      <c r="S159" s="36">
        <v>0</v>
      </c>
      <c r="T159" s="36">
        <v>0</v>
      </c>
      <c r="U159" s="36" t="s">
        <v>340</v>
      </c>
      <c r="V159" s="36" t="s">
        <v>340</v>
      </c>
      <c r="W159" s="36">
        <v>0</v>
      </c>
      <c r="X159" s="36">
        <v>0</v>
      </c>
      <c r="Y159" s="36">
        <v>0</v>
      </c>
      <c r="Z159" s="36">
        <v>0</v>
      </c>
      <c r="AA159" s="36">
        <v>0</v>
      </c>
      <c r="AB159" s="36">
        <v>0</v>
      </c>
      <c r="AC159" s="36">
        <v>0</v>
      </c>
      <c r="AD159" s="36">
        <v>0</v>
      </c>
      <c r="AE159" s="36">
        <v>0</v>
      </c>
      <c r="AF159" s="36">
        <v>0</v>
      </c>
      <c r="AG159" s="36" t="s">
        <v>340</v>
      </c>
      <c r="AH159" s="36" t="s">
        <v>340</v>
      </c>
      <c r="AI159" s="36" t="s">
        <v>340</v>
      </c>
      <c r="AJ159" s="36">
        <v>0</v>
      </c>
      <c r="AK159" s="36">
        <v>0</v>
      </c>
      <c r="AL159" s="36">
        <v>0</v>
      </c>
      <c r="AM159" s="36">
        <v>0</v>
      </c>
      <c r="AN159" s="36">
        <v>0</v>
      </c>
      <c r="AO159" s="36">
        <v>0</v>
      </c>
      <c r="AP159" s="36">
        <v>0</v>
      </c>
      <c r="AQ159" s="36">
        <v>0</v>
      </c>
      <c r="AR159" s="36">
        <v>0</v>
      </c>
      <c r="AS159" s="36">
        <v>0</v>
      </c>
      <c r="AT159" s="36">
        <v>0</v>
      </c>
      <c r="AU159" s="36">
        <v>0</v>
      </c>
      <c r="AV159" s="36">
        <v>0</v>
      </c>
      <c r="AW159" s="36">
        <v>0</v>
      </c>
      <c r="AX159" s="36">
        <v>0</v>
      </c>
      <c r="AY159" s="36">
        <v>0</v>
      </c>
      <c r="AZ159" s="36">
        <v>0</v>
      </c>
      <c r="BA159" s="36">
        <v>0</v>
      </c>
      <c r="BB159" s="36">
        <v>0</v>
      </c>
      <c r="BC159" s="36">
        <v>0</v>
      </c>
      <c r="BD159" s="36">
        <v>0</v>
      </c>
      <c r="BE159" s="36">
        <v>0</v>
      </c>
      <c r="BF159" s="36">
        <v>0</v>
      </c>
      <c r="BG159" s="36">
        <v>0</v>
      </c>
      <c r="BH159" s="36">
        <v>0</v>
      </c>
      <c r="BI159" s="36">
        <v>0</v>
      </c>
      <c r="BJ159" s="36">
        <v>0</v>
      </c>
      <c r="BK159" s="36">
        <v>0</v>
      </c>
      <c r="BL159" s="36">
        <v>0</v>
      </c>
    </row>
    <row r="160" spans="1:64" s="37" customFormat="1" x14ac:dyDescent="0.2">
      <c r="A160" s="34">
        <v>157</v>
      </c>
      <c r="B160" s="34" t="s">
        <v>235</v>
      </c>
      <c r="C160" s="34" t="s">
        <v>244</v>
      </c>
      <c r="D160" s="41">
        <v>4.3126651789999997</v>
      </c>
      <c r="E160" s="36">
        <v>0</v>
      </c>
      <c r="F160" s="36" t="s">
        <v>340</v>
      </c>
      <c r="G160" s="36" t="s">
        <v>340</v>
      </c>
      <c r="H160" s="36" t="s">
        <v>340</v>
      </c>
      <c r="I160" s="36">
        <v>0</v>
      </c>
      <c r="J160" s="36">
        <v>0</v>
      </c>
      <c r="K160" s="36">
        <v>0</v>
      </c>
      <c r="L160" s="36">
        <v>0</v>
      </c>
      <c r="M160" s="36">
        <v>0</v>
      </c>
      <c r="N160" s="36">
        <v>0</v>
      </c>
      <c r="O160" s="36">
        <v>0</v>
      </c>
      <c r="P160" s="36">
        <v>0</v>
      </c>
      <c r="Q160" s="36">
        <v>0</v>
      </c>
      <c r="R160" s="36">
        <v>0</v>
      </c>
      <c r="S160" s="36">
        <v>0</v>
      </c>
      <c r="T160" s="36">
        <v>0</v>
      </c>
      <c r="U160" s="36" t="s">
        <v>340</v>
      </c>
      <c r="V160" s="36" t="s">
        <v>340</v>
      </c>
      <c r="W160" s="36">
        <v>0</v>
      </c>
      <c r="X160" s="36">
        <v>0</v>
      </c>
      <c r="Y160" s="36">
        <v>0</v>
      </c>
      <c r="Z160" s="36">
        <v>0</v>
      </c>
      <c r="AA160" s="36">
        <v>0</v>
      </c>
      <c r="AB160" s="36">
        <v>0</v>
      </c>
      <c r="AC160" s="36">
        <v>0</v>
      </c>
      <c r="AD160" s="36">
        <v>0</v>
      </c>
      <c r="AE160" s="36">
        <v>0</v>
      </c>
      <c r="AF160" s="36">
        <v>0</v>
      </c>
      <c r="AG160" s="36" t="s">
        <v>340</v>
      </c>
      <c r="AH160" s="36" t="s">
        <v>340</v>
      </c>
      <c r="AI160" s="36" t="s">
        <v>340</v>
      </c>
      <c r="AJ160" s="36">
        <v>0</v>
      </c>
      <c r="AK160" s="36">
        <v>0</v>
      </c>
      <c r="AL160" s="36">
        <v>0</v>
      </c>
      <c r="AM160" s="36">
        <v>0</v>
      </c>
      <c r="AN160" s="36">
        <v>0</v>
      </c>
      <c r="AO160" s="36">
        <v>0</v>
      </c>
      <c r="AP160" s="36">
        <v>0</v>
      </c>
      <c r="AQ160" s="36">
        <v>0</v>
      </c>
      <c r="AR160" s="36">
        <v>0</v>
      </c>
      <c r="AS160" s="36">
        <v>0</v>
      </c>
      <c r="AT160" s="36">
        <v>0</v>
      </c>
      <c r="AU160" s="36">
        <v>0</v>
      </c>
      <c r="AV160" s="36">
        <v>0</v>
      </c>
      <c r="AW160" s="36">
        <v>0</v>
      </c>
      <c r="AX160" s="36">
        <v>0</v>
      </c>
      <c r="AY160" s="36">
        <v>0</v>
      </c>
      <c r="AZ160" s="36">
        <v>0</v>
      </c>
      <c r="BA160" s="36">
        <v>0</v>
      </c>
      <c r="BB160" s="36">
        <v>0</v>
      </c>
      <c r="BC160" s="36">
        <v>0</v>
      </c>
      <c r="BD160" s="36">
        <v>0</v>
      </c>
      <c r="BE160" s="36">
        <v>0</v>
      </c>
      <c r="BF160" s="36">
        <v>0</v>
      </c>
      <c r="BG160" s="36">
        <v>0</v>
      </c>
      <c r="BH160" s="36">
        <v>0</v>
      </c>
      <c r="BI160" s="36">
        <v>0</v>
      </c>
      <c r="BJ160" s="36">
        <v>0</v>
      </c>
      <c r="BK160" s="36">
        <v>0</v>
      </c>
      <c r="BL160" s="36">
        <v>0</v>
      </c>
    </row>
    <row r="161" spans="1:64" s="37" customFormat="1" x14ac:dyDescent="0.2">
      <c r="A161" s="34">
        <v>158</v>
      </c>
      <c r="B161" s="34" t="s">
        <v>235</v>
      </c>
      <c r="C161" s="34" t="s">
        <v>245</v>
      </c>
      <c r="D161" s="41">
        <v>4.6932008920000001</v>
      </c>
      <c r="E161" s="36">
        <v>2</v>
      </c>
      <c r="F161" s="36">
        <v>0</v>
      </c>
      <c r="G161" s="36">
        <v>0</v>
      </c>
      <c r="H161" s="36">
        <v>2</v>
      </c>
      <c r="I161" s="36">
        <v>0</v>
      </c>
      <c r="J161" s="36">
        <v>0</v>
      </c>
      <c r="K161" s="36">
        <v>0</v>
      </c>
      <c r="L161" s="36">
        <v>0</v>
      </c>
      <c r="M161" s="36">
        <v>0</v>
      </c>
      <c r="N161" s="36">
        <v>0</v>
      </c>
      <c r="O161" s="36">
        <v>0</v>
      </c>
      <c r="P161" s="36">
        <v>0</v>
      </c>
      <c r="Q161" s="36">
        <v>0</v>
      </c>
      <c r="R161" s="36">
        <v>0</v>
      </c>
      <c r="S161" s="36">
        <v>0</v>
      </c>
      <c r="T161" s="36">
        <v>0</v>
      </c>
      <c r="U161" s="36">
        <v>0</v>
      </c>
      <c r="V161" s="36">
        <v>0</v>
      </c>
      <c r="W161" s="36">
        <v>0</v>
      </c>
      <c r="X161" s="36">
        <v>0</v>
      </c>
      <c r="Y161" s="36">
        <v>0</v>
      </c>
      <c r="Z161" s="36">
        <v>0</v>
      </c>
      <c r="AA161" s="36">
        <v>0</v>
      </c>
      <c r="AB161" s="36">
        <v>0</v>
      </c>
      <c r="AC161" s="36">
        <v>0</v>
      </c>
      <c r="AD161" s="36">
        <v>0</v>
      </c>
      <c r="AE161" s="36">
        <v>0</v>
      </c>
      <c r="AF161" s="36">
        <v>0</v>
      </c>
      <c r="AG161" s="36">
        <v>0</v>
      </c>
      <c r="AH161" s="36">
        <v>0</v>
      </c>
      <c r="AI161" s="36">
        <v>0</v>
      </c>
      <c r="AJ161" s="36">
        <v>0</v>
      </c>
      <c r="AK161" s="36">
        <v>0</v>
      </c>
      <c r="AL161" s="36">
        <v>0</v>
      </c>
      <c r="AM161" s="36">
        <v>0</v>
      </c>
      <c r="AN161" s="36">
        <v>0</v>
      </c>
      <c r="AO161" s="36">
        <v>0</v>
      </c>
      <c r="AP161" s="36">
        <v>0</v>
      </c>
      <c r="AQ161" s="36">
        <v>0</v>
      </c>
      <c r="AR161" s="36">
        <v>0</v>
      </c>
      <c r="AS161" s="36">
        <v>0</v>
      </c>
      <c r="AT161" s="36">
        <v>0</v>
      </c>
      <c r="AU161" s="36">
        <v>0</v>
      </c>
      <c r="AV161" s="36">
        <v>0</v>
      </c>
      <c r="AW161" s="36">
        <v>0</v>
      </c>
      <c r="AX161" s="36">
        <v>0</v>
      </c>
      <c r="AY161" s="36">
        <v>0</v>
      </c>
      <c r="AZ161" s="36">
        <v>0</v>
      </c>
      <c r="BA161" s="36">
        <v>0</v>
      </c>
      <c r="BB161" s="36">
        <v>0</v>
      </c>
      <c r="BC161" s="36">
        <v>0</v>
      </c>
      <c r="BD161" s="36">
        <v>0</v>
      </c>
      <c r="BE161" s="36">
        <v>0</v>
      </c>
      <c r="BF161" s="36">
        <v>0</v>
      </c>
      <c r="BG161" s="36">
        <v>0.11565905899999999</v>
      </c>
      <c r="BH161" s="36">
        <v>0.77756985999999995</v>
      </c>
      <c r="BI161" s="36">
        <v>0</v>
      </c>
      <c r="BJ161" s="36">
        <v>0</v>
      </c>
      <c r="BK161" s="36">
        <v>0</v>
      </c>
      <c r="BL161" s="36">
        <v>0</v>
      </c>
    </row>
    <row r="162" spans="1:64" s="37" customFormat="1" x14ac:dyDescent="0.2">
      <c r="A162" s="34">
        <v>159</v>
      </c>
      <c r="B162" s="34" t="s">
        <v>235</v>
      </c>
      <c r="C162" s="34" t="s">
        <v>246</v>
      </c>
      <c r="D162" s="41">
        <v>4.3118685149999996</v>
      </c>
      <c r="E162" s="36">
        <v>37</v>
      </c>
      <c r="F162" s="36">
        <v>0</v>
      </c>
      <c r="G162" s="36">
        <v>0</v>
      </c>
      <c r="H162" s="36">
        <v>37</v>
      </c>
      <c r="I162" s="36">
        <v>0</v>
      </c>
      <c r="J162" s="36">
        <v>0</v>
      </c>
      <c r="K162" s="36">
        <v>0</v>
      </c>
      <c r="L162" s="36">
        <v>0</v>
      </c>
      <c r="M162" s="36">
        <v>0</v>
      </c>
      <c r="N162" s="36">
        <v>0</v>
      </c>
      <c r="O162" s="36">
        <v>0</v>
      </c>
      <c r="P162" s="36">
        <v>0</v>
      </c>
      <c r="Q162" s="36">
        <v>0</v>
      </c>
      <c r="R162" s="36">
        <v>0</v>
      </c>
      <c r="S162" s="36">
        <v>0</v>
      </c>
      <c r="T162" s="36">
        <v>0</v>
      </c>
      <c r="U162" s="36">
        <v>0</v>
      </c>
      <c r="V162" s="36">
        <v>0</v>
      </c>
      <c r="W162" s="36">
        <v>0</v>
      </c>
      <c r="X162" s="36">
        <v>0</v>
      </c>
      <c r="Y162" s="36">
        <v>0</v>
      </c>
      <c r="Z162" s="36">
        <v>0</v>
      </c>
      <c r="AA162" s="36">
        <v>0</v>
      </c>
      <c r="AB162" s="36">
        <v>0</v>
      </c>
      <c r="AC162" s="36">
        <v>0</v>
      </c>
      <c r="AD162" s="36">
        <v>0</v>
      </c>
      <c r="AE162" s="36">
        <v>0</v>
      </c>
      <c r="AF162" s="36">
        <v>0</v>
      </c>
      <c r="AG162" s="36">
        <v>0</v>
      </c>
      <c r="AH162" s="36">
        <v>0</v>
      </c>
      <c r="AI162" s="36">
        <v>0</v>
      </c>
      <c r="AJ162" s="36">
        <v>0</v>
      </c>
      <c r="AK162" s="36">
        <v>0</v>
      </c>
      <c r="AL162" s="36">
        <v>0</v>
      </c>
      <c r="AM162" s="36">
        <v>0</v>
      </c>
      <c r="AN162" s="36">
        <v>0</v>
      </c>
      <c r="AO162" s="36">
        <v>0</v>
      </c>
      <c r="AP162" s="36">
        <v>0</v>
      </c>
      <c r="AQ162" s="36">
        <v>0</v>
      </c>
      <c r="AR162" s="36">
        <v>0</v>
      </c>
      <c r="AS162" s="36">
        <v>0</v>
      </c>
      <c r="AT162" s="36">
        <v>0</v>
      </c>
      <c r="AU162" s="36">
        <v>0</v>
      </c>
      <c r="AV162" s="36">
        <v>0</v>
      </c>
      <c r="AW162" s="36">
        <v>0</v>
      </c>
      <c r="AX162" s="36">
        <v>0</v>
      </c>
      <c r="AY162" s="36">
        <v>0</v>
      </c>
      <c r="AZ162" s="36">
        <v>0</v>
      </c>
      <c r="BA162" s="36">
        <v>0</v>
      </c>
      <c r="BB162" s="36">
        <v>0</v>
      </c>
      <c r="BC162" s="36">
        <v>0</v>
      </c>
      <c r="BD162" s="36">
        <v>0</v>
      </c>
      <c r="BE162" s="36">
        <v>0</v>
      </c>
      <c r="BF162" s="36">
        <v>0</v>
      </c>
      <c r="BG162" s="36">
        <v>0</v>
      </c>
      <c r="BH162" s="36">
        <v>0</v>
      </c>
      <c r="BI162" s="36">
        <v>0</v>
      </c>
      <c r="BJ162" s="36">
        <v>0</v>
      </c>
      <c r="BK162" s="36">
        <v>0</v>
      </c>
      <c r="BL162" s="36">
        <v>0</v>
      </c>
    </row>
    <row r="163" spans="1:64" s="37" customFormat="1" x14ac:dyDescent="0.2">
      <c r="A163" s="34">
        <v>160</v>
      </c>
      <c r="B163" s="34" t="s">
        <v>235</v>
      </c>
      <c r="C163" s="34" t="s">
        <v>247</v>
      </c>
      <c r="D163" s="41">
        <v>4.955258347</v>
      </c>
      <c r="E163" s="36">
        <v>16</v>
      </c>
      <c r="F163" s="36">
        <v>0</v>
      </c>
      <c r="G163" s="36">
        <v>4</v>
      </c>
      <c r="H163" s="36">
        <v>12</v>
      </c>
      <c r="I163" s="36">
        <v>0</v>
      </c>
      <c r="J163" s="36">
        <v>0</v>
      </c>
      <c r="K163" s="36">
        <v>0</v>
      </c>
      <c r="L163" s="36">
        <v>0</v>
      </c>
      <c r="M163" s="36">
        <v>0</v>
      </c>
      <c r="N163" s="36">
        <v>0</v>
      </c>
      <c r="O163" s="36">
        <v>4.8048366000000002E-2</v>
      </c>
      <c r="P163" s="36">
        <v>8.7634813000000006E-2</v>
      </c>
      <c r="Q163" s="36">
        <v>4.5680795000000003E-2</v>
      </c>
      <c r="R163" s="36">
        <v>2.3675710000000002E-3</v>
      </c>
      <c r="S163" s="36">
        <v>8.4546677000000001E-2</v>
      </c>
      <c r="T163" s="36">
        <v>3.088136E-3</v>
      </c>
      <c r="U163" s="36">
        <v>1.8000000000000002E-2</v>
      </c>
      <c r="V163" s="36">
        <v>4.3200000000000002E-2</v>
      </c>
      <c r="W163" s="36">
        <v>6.6048365999999997E-2</v>
      </c>
      <c r="X163" s="36">
        <v>0.13083481299999999</v>
      </c>
      <c r="Y163" s="36">
        <v>0.19688317899999999</v>
      </c>
      <c r="Z163" s="36">
        <v>0</v>
      </c>
      <c r="AA163" s="36">
        <v>0</v>
      </c>
      <c r="AB163" s="36">
        <v>0</v>
      </c>
      <c r="AC163" s="36">
        <v>0</v>
      </c>
      <c r="AD163" s="36">
        <v>0</v>
      </c>
      <c r="AE163" s="36">
        <v>0</v>
      </c>
      <c r="AF163" s="36">
        <v>0</v>
      </c>
      <c r="AG163" s="36">
        <v>1.4111325188799037E-3</v>
      </c>
      <c r="AH163" s="36">
        <v>2.4005472734968474E-3</v>
      </c>
      <c r="AI163" s="36">
        <v>7.6882392407939589E-3</v>
      </c>
      <c r="AJ163" s="36">
        <v>0</v>
      </c>
      <c r="AK163" s="36">
        <v>0</v>
      </c>
      <c r="AL163" s="36">
        <v>0</v>
      </c>
      <c r="AM163" s="36">
        <v>1.4111325188799037E-3</v>
      </c>
      <c r="AN163" s="36">
        <v>2.4005472734968474E-3</v>
      </c>
      <c r="AO163" s="36">
        <v>7.6882392407939589E-3</v>
      </c>
      <c r="AP163" s="36">
        <v>0.233681217</v>
      </c>
      <c r="AQ163" s="36">
        <v>0.12582834700000001</v>
      </c>
      <c r="AR163" s="36">
        <v>0.359509564</v>
      </c>
      <c r="AS163" s="36">
        <v>0</v>
      </c>
      <c r="AT163" s="36">
        <v>0</v>
      </c>
      <c r="AU163" s="36">
        <v>0</v>
      </c>
      <c r="AV163" s="36">
        <v>0</v>
      </c>
      <c r="AW163" s="36">
        <v>0</v>
      </c>
      <c r="AX163" s="36">
        <v>0</v>
      </c>
      <c r="AY163" s="36">
        <v>0</v>
      </c>
      <c r="AZ163" s="36">
        <v>0</v>
      </c>
      <c r="BA163" s="36">
        <v>0</v>
      </c>
      <c r="BB163" s="36">
        <v>0.49821542800000002</v>
      </c>
      <c r="BC163" s="36">
        <v>34.608162243000002</v>
      </c>
      <c r="BD163" s="36">
        <v>87.273338937999995</v>
      </c>
      <c r="BE163" s="36">
        <v>2.4643795999999999E-2</v>
      </c>
      <c r="BF163" s="36">
        <v>4.9287592999999998E-2</v>
      </c>
      <c r="BG163" s="36">
        <v>1.331094878</v>
      </c>
      <c r="BH163" s="36">
        <v>15.380996131</v>
      </c>
      <c r="BI163" s="36">
        <v>0</v>
      </c>
      <c r="BJ163" s="36">
        <v>0</v>
      </c>
      <c r="BK163" s="36">
        <v>0</v>
      </c>
      <c r="BL163" s="36">
        <v>0</v>
      </c>
    </row>
    <row r="164" spans="1:64" s="37" customFormat="1" x14ac:dyDescent="0.2">
      <c r="A164" s="34">
        <v>161</v>
      </c>
      <c r="B164" s="34" t="s">
        <v>235</v>
      </c>
      <c r="C164" s="34" t="s">
        <v>248</v>
      </c>
      <c r="D164" s="41">
        <v>4.8814966389999999</v>
      </c>
      <c r="E164" s="36">
        <v>1</v>
      </c>
      <c r="F164" s="36">
        <v>0</v>
      </c>
      <c r="G164" s="36">
        <v>0</v>
      </c>
      <c r="H164" s="36">
        <v>1</v>
      </c>
      <c r="I164" s="36">
        <v>0</v>
      </c>
      <c r="J164" s="36">
        <v>0</v>
      </c>
      <c r="K164" s="36">
        <v>0</v>
      </c>
      <c r="L164" s="36">
        <v>0</v>
      </c>
      <c r="M164" s="36">
        <v>0</v>
      </c>
      <c r="N164" s="36">
        <v>0</v>
      </c>
      <c r="O164" s="36">
        <v>1.0079932E-2</v>
      </c>
      <c r="P164" s="36">
        <v>1.6469292999999999E-2</v>
      </c>
      <c r="Q164" s="36">
        <v>8.5955709999999998E-3</v>
      </c>
      <c r="R164" s="36">
        <v>1.484361E-3</v>
      </c>
      <c r="S164" s="36">
        <v>1.4533169E-2</v>
      </c>
      <c r="T164" s="36">
        <v>1.936124E-3</v>
      </c>
      <c r="U164" s="36">
        <v>0</v>
      </c>
      <c r="V164" s="36">
        <v>0</v>
      </c>
      <c r="W164" s="36">
        <v>1.0079932E-2</v>
      </c>
      <c r="X164" s="36">
        <v>1.6469292999999999E-2</v>
      </c>
      <c r="Y164" s="36">
        <v>2.6549224999999999E-2</v>
      </c>
      <c r="Z164" s="36">
        <v>0</v>
      </c>
      <c r="AA164" s="36">
        <v>0</v>
      </c>
      <c r="AB164" s="36">
        <v>0</v>
      </c>
      <c r="AC164" s="36">
        <v>0</v>
      </c>
      <c r="AD164" s="36">
        <v>0</v>
      </c>
      <c r="AE164" s="36">
        <v>0</v>
      </c>
      <c r="AF164" s="36">
        <v>0</v>
      </c>
      <c r="AG164" s="36">
        <v>0</v>
      </c>
      <c r="AH164" s="36">
        <v>0</v>
      </c>
      <c r="AI164" s="36">
        <v>0</v>
      </c>
      <c r="AJ164" s="36">
        <v>0</v>
      </c>
      <c r="AK164" s="36">
        <v>0</v>
      </c>
      <c r="AL164" s="36">
        <v>0</v>
      </c>
      <c r="AM164" s="36">
        <v>0</v>
      </c>
      <c r="AN164" s="36">
        <v>0</v>
      </c>
      <c r="AO164" s="36">
        <v>0</v>
      </c>
      <c r="AP164" s="36">
        <v>1.4020816E-2</v>
      </c>
      <c r="AQ164" s="36">
        <v>7.5496699999999996E-3</v>
      </c>
      <c r="AR164" s="36">
        <v>2.1570486E-2</v>
      </c>
      <c r="AS164" s="36">
        <v>0</v>
      </c>
      <c r="AT164" s="36">
        <v>0</v>
      </c>
      <c r="AU164" s="36">
        <v>0</v>
      </c>
      <c r="AV164" s="36">
        <v>0</v>
      </c>
      <c r="AW164" s="36">
        <v>0</v>
      </c>
      <c r="AX164" s="36">
        <v>0</v>
      </c>
      <c r="AY164" s="36">
        <v>0</v>
      </c>
      <c r="AZ164" s="36">
        <v>0</v>
      </c>
      <c r="BA164" s="36">
        <v>0</v>
      </c>
      <c r="BB164" s="36">
        <v>0.34667657899999998</v>
      </c>
      <c r="BC164" s="36">
        <v>15.43614077</v>
      </c>
      <c r="BD164" s="36">
        <v>36.025803220999997</v>
      </c>
      <c r="BE164" s="36">
        <v>1.7148058000000001E-2</v>
      </c>
      <c r="BF164" s="36">
        <v>3.4296116000000001E-2</v>
      </c>
      <c r="BG164" s="36">
        <v>1.240366944</v>
      </c>
      <c r="BH164" s="36">
        <v>7.697744492</v>
      </c>
      <c r="BI164" s="36">
        <v>0</v>
      </c>
      <c r="BJ164" s="36">
        <v>0</v>
      </c>
      <c r="BK164" s="36">
        <v>0</v>
      </c>
      <c r="BL164" s="36">
        <v>0</v>
      </c>
    </row>
    <row r="165" spans="1:64" s="37" customFormat="1" x14ac:dyDescent="0.2">
      <c r="A165" s="34">
        <v>162</v>
      </c>
      <c r="B165" s="34" t="s">
        <v>235</v>
      </c>
      <c r="C165" s="34" t="s">
        <v>249</v>
      </c>
      <c r="D165" s="41">
        <v>4.8440570919999999</v>
      </c>
      <c r="E165" s="36">
        <v>8</v>
      </c>
      <c r="F165" s="36">
        <v>0</v>
      </c>
      <c r="G165" s="36">
        <v>0</v>
      </c>
      <c r="H165" s="36">
        <v>8</v>
      </c>
      <c r="I165" s="36">
        <v>0</v>
      </c>
      <c r="J165" s="36">
        <v>0</v>
      </c>
      <c r="K165" s="36">
        <v>0</v>
      </c>
      <c r="L165" s="36">
        <v>0</v>
      </c>
      <c r="M165" s="36">
        <v>0</v>
      </c>
      <c r="N165" s="36">
        <v>0</v>
      </c>
      <c r="O165" s="36">
        <v>1.61328E-4</v>
      </c>
      <c r="P165" s="36">
        <v>2.8120700000000001E-4</v>
      </c>
      <c r="Q165" s="36">
        <v>1.5182499999999999E-4</v>
      </c>
      <c r="R165" s="36">
        <v>9.5030000000000003E-6</v>
      </c>
      <c r="S165" s="36">
        <v>2.68812E-4</v>
      </c>
      <c r="T165" s="36">
        <v>1.2394999999999999E-5</v>
      </c>
      <c r="U165" s="36">
        <v>0</v>
      </c>
      <c r="V165" s="36">
        <v>0</v>
      </c>
      <c r="W165" s="36">
        <v>1.61328E-4</v>
      </c>
      <c r="X165" s="36">
        <v>2.8120700000000001E-4</v>
      </c>
      <c r="Y165" s="36">
        <v>4.4253499999999998E-4</v>
      </c>
      <c r="Z165" s="36">
        <v>0</v>
      </c>
      <c r="AA165" s="36">
        <v>0</v>
      </c>
      <c r="AB165" s="36">
        <v>0</v>
      </c>
      <c r="AC165" s="36">
        <v>0</v>
      </c>
      <c r="AD165" s="36">
        <v>0</v>
      </c>
      <c r="AE165" s="36">
        <v>0</v>
      </c>
      <c r="AF165" s="36">
        <v>0</v>
      </c>
      <c r="AG165" s="36">
        <v>0</v>
      </c>
      <c r="AH165" s="36">
        <v>0</v>
      </c>
      <c r="AI165" s="36">
        <v>0</v>
      </c>
      <c r="AJ165" s="36">
        <v>0</v>
      </c>
      <c r="AK165" s="36">
        <v>0</v>
      </c>
      <c r="AL165" s="36">
        <v>0</v>
      </c>
      <c r="AM165" s="36">
        <v>0</v>
      </c>
      <c r="AN165" s="36">
        <v>0</v>
      </c>
      <c r="AO165" s="36">
        <v>0</v>
      </c>
      <c r="AP165" s="36">
        <v>4.7982899999999998E-4</v>
      </c>
      <c r="AQ165" s="36">
        <v>2.5836899999999999E-4</v>
      </c>
      <c r="AR165" s="36">
        <v>7.3819800000000002E-4</v>
      </c>
      <c r="AS165" s="36">
        <v>0</v>
      </c>
      <c r="AT165" s="36">
        <v>0</v>
      </c>
      <c r="AU165" s="36">
        <v>0</v>
      </c>
      <c r="AV165" s="36">
        <v>0</v>
      </c>
      <c r="AW165" s="36">
        <v>0</v>
      </c>
      <c r="AX165" s="36">
        <v>0</v>
      </c>
      <c r="AY165" s="36">
        <v>0</v>
      </c>
      <c r="AZ165" s="36">
        <v>0</v>
      </c>
      <c r="BA165" s="36">
        <v>0</v>
      </c>
      <c r="BB165" s="36">
        <v>0.21099078099999999</v>
      </c>
      <c r="BC165" s="36">
        <v>7.4173426410000003</v>
      </c>
      <c r="BD165" s="36">
        <v>18.008919252999998</v>
      </c>
      <c r="BE165" s="36">
        <v>1.0436477E-2</v>
      </c>
      <c r="BF165" s="36">
        <v>2.0872953999999999E-2</v>
      </c>
      <c r="BG165" s="36">
        <v>0.88822062499999999</v>
      </c>
      <c r="BH165" s="36">
        <v>10.533519028000001</v>
      </c>
      <c r="BI165" s="36">
        <v>0</v>
      </c>
      <c r="BJ165" s="36">
        <v>0</v>
      </c>
      <c r="BK165" s="36">
        <v>0</v>
      </c>
      <c r="BL165" s="36">
        <v>0</v>
      </c>
    </row>
    <row r="166" spans="1:64" s="37" customFormat="1" x14ac:dyDescent="0.2">
      <c r="A166" s="34">
        <v>163</v>
      </c>
      <c r="B166" s="34" t="s">
        <v>235</v>
      </c>
      <c r="C166" s="34" t="s">
        <v>250</v>
      </c>
      <c r="D166" s="41">
        <v>4.784579742</v>
      </c>
      <c r="E166" s="36">
        <v>22</v>
      </c>
      <c r="F166" s="36">
        <v>0</v>
      </c>
      <c r="G166" s="36">
        <v>0</v>
      </c>
      <c r="H166" s="36">
        <v>22</v>
      </c>
      <c r="I166" s="36">
        <v>0</v>
      </c>
      <c r="J166" s="36">
        <v>0</v>
      </c>
      <c r="K166" s="36">
        <v>0</v>
      </c>
      <c r="L166" s="36">
        <v>0</v>
      </c>
      <c r="M166" s="36">
        <v>0</v>
      </c>
      <c r="N166" s="36">
        <v>0</v>
      </c>
      <c r="O166" s="36">
        <v>0</v>
      </c>
      <c r="P166" s="36">
        <v>0</v>
      </c>
      <c r="Q166" s="36">
        <v>0</v>
      </c>
      <c r="R166" s="36">
        <v>0</v>
      </c>
      <c r="S166" s="36">
        <v>0</v>
      </c>
      <c r="T166" s="36">
        <v>0</v>
      </c>
      <c r="U166" s="36">
        <v>0</v>
      </c>
      <c r="V166" s="36">
        <v>0</v>
      </c>
      <c r="W166" s="36">
        <v>0</v>
      </c>
      <c r="X166" s="36">
        <v>0</v>
      </c>
      <c r="Y166" s="36">
        <v>0</v>
      </c>
      <c r="Z166" s="36">
        <v>0</v>
      </c>
      <c r="AA166" s="36">
        <v>0</v>
      </c>
      <c r="AB166" s="36">
        <v>0</v>
      </c>
      <c r="AC166" s="36">
        <v>0</v>
      </c>
      <c r="AD166" s="36">
        <v>0</v>
      </c>
      <c r="AE166" s="36">
        <v>0</v>
      </c>
      <c r="AF166" s="36">
        <v>0</v>
      </c>
      <c r="AG166" s="36">
        <v>0</v>
      </c>
      <c r="AH166" s="36">
        <v>0</v>
      </c>
      <c r="AI166" s="36">
        <v>0</v>
      </c>
      <c r="AJ166" s="36">
        <v>0</v>
      </c>
      <c r="AK166" s="36">
        <v>0</v>
      </c>
      <c r="AL166" s="36">
        <v>0</v>
      </c>
      <c r="AM166" s="36">
        <v>0</v>
      </c>
      <c r="AN166" s="36">
        <v>0</v>
      </c>
      <c r="AO166" s="36">
        <v>0</v>
      </c>
      <c r="AP166" s="36">
        <v>0</v>
      </c>
      <c r="AQ166" s="36">
        <v>0</v>
      </c>
      <c r="AR166" s="36">
        <v>0</v>
      </c>
      <c r="AS166" s="36">
        <v>0</v>
      </c>
      <c r="AT166" s="36">
        <v>0</v>
      </c>
      <c r="AU166" s="36">
        <v>0</v>
      </c>
      <c r="AV166" s="36">
        <v>0</v>
      </c>
      <c r="AW166" s="36">
        <v>0</v>
      </c>
      <c r="AX166" s="36">
        <v>0</v>
      </c>
      <c r="AY166" s="36">
        <v>0</v>
      </c>
      <c r="AZ166" s="36">
        <v>0</v>
      </c>
      <c r="BA166" s="36">
        <v>0</v>
      </c>
      <c r="BB166" s="36">
        <v>0</v>
      </c>
      <c r="BC166" s="36">
        <v>0</v>
      </c>
      <c r="BD166" s="36">
        <v>0</v>
      </c>
      <c r="BE166" s="36">
        <v>0</v>
      </c>
      <c r="BF166" s="36">
        <v>0</v>
      </c>
      <c r="BG166" s="36">
        <v>0</v>
      </c>
      <c r="BH166" s="36">
        <v>0</v>
      </c>
      <c r="BI166" s="36">
        <v>0</v>
      </c>
      <c r="BJ166" s="36">
        <v>0</v>
      </c>
      <c r="BK166" s="36">
        <v>0</v>
      </c>
      <c r="BL166" s="36">
        <v>0</v>
      </c>
    </row>
    <row r="167" spans="1:64" s="37" customFormat="1" x14ac:dyDescent="0.2">
      <c r="A167" s="34">
        <v>164</v>
      </c>
      <c r="B167" s="34" t="s">
        <v>235</v>
      </c>
      <c r="C167" s="34" t="s">
        <v>251</v>
      </c>
      <c r="D167" s="41">
        <v>4.8103612340000002</v>
      </c>
      <c r="E167" s="36">
        <v>18</v>
      </c>
      <c r="F167" s="36">
        <v>0</v>
      </c>
      <c r="G167" s="36">
        <v>0</v>
      </c>
      <c r="H167" s="36">
        <v>18</v>
      </c>
      <c r="I167" s="36">
        <v>0</v>
      </c>
      <c r="J167" s="36">
        <v>0</v>
      </c>
      <c r="K167" s="36">
        <v>0</v>
      </c>
      <c r="L167" s="36">
        <v>0</v>
      </c>
      <c r="M167" s="36">
        <v>0</v>
      </c>
      <c r="N167" s="36">
        <v>0</v>
      </c>
      <c r="O167" s="36">
        <v>1.1093679999999999E-3</v>
      </c>
      <c r="P167" s="36">
        <v>1.7415E-3</v>
      </c>
      <c r="Q167" s="36">
        <v>9.0079899999999998E-4</v>
      </c>
      <c r="R167" s="36">
        <v>2.0856899999999997E-4</v>
      </c>
      <c r="S167" s="36">
        <v>1.4694529999999999E-3</v>
      </c>
      <c r="T167" s="36">
        <v>2.7204699999999998E-4</v>
      </c>
      <c r="U167" s="36">
        <v>0</v>
      </c>
      <c r="V167" s="36">
        <v>0</v>
      </c>
      <c r="W167" s="36">
        <v>1.1093679999999999E-3</v>
      </c>
      <c r="X167" s="36">
        <v>1.7415E-3</v>
      </c>
      <c r="Y167" s="36">
        <v>2.8508679999999999E-3</v>
      </c>
      <c r="Z167" s="36">
        <v>0</v>
      </c>
      <c r="AA167" s="36">
        <v>0</v>
      </c>
      <c r="AB167" s="36">
        <v>0</v>
      </c>
      <c r="AC167" s="36">
        <v>0</v>
      </c>
      <c r="AD167" s="36">
        <v>0</v>
      </c>
      <c r="AE167" s="36">
        <v>0</v>
      </c>
      <c r="AF167" s="36">
        <v>0</v>
      </c>
      <c r="AG167" s="36">
        <v>0</v>
      </c>
      <c r="AH167" s="36">
        <v>0</v>
      </c>
      <c r="AI167" s="36">
        <v>0</v>
      </c>
      <c r="AJ167" s="36">
        <v>0</v>
      </c>
      <c r="AK167" s="36">
        <v>0</v>
      </c>
      <c r="AL167" s="36">
        <v>0</v>
      </c>
      <c r="AM167" s="36">
        <v>0</v>
      </c>
      <c r="AN167" s="36">
        <v>0</v>
      </c>
      <c r="AO167" s="36">
        <v>0</v>
      </c>
      <c r="AP167" s="36">
        <v>1.7755500000000001E-3</v>
      </c>
      <c r="AQ167" s="36">
        <v>9.5606499999999997E-4</v>
      </c>
      <c r="AR167" s="36">
        <v>2.7316150000000002E-3</v>
      </c>
      <c r="AS167" s="36">
        <v>0</v>
      </c>
      <c r="AT167" s="36">
        <v>0</v>
      </c>
      <c r="AU167" s="36">
        <v>0</v>
      </c>
      <c r="AV167" s="36">
        <v>0</v>
      </c>
      <c r="AW167" s="36">
        <v>0</v>
      </c>
      <c r="AX167" s="36">
        <v>0</v>
      </c>
      <c r="AY167" s="36">
        <v>0</v>
      </c>
      <c r="AZ167" s="36">
        <v>0</v>
      </c>
      <c r="BA167" s="36">
        <v>0</v>
      </c>
      <c r="BB167" s="36">
        <v>0</v>
      </c>
      <c r="BC167" s="36">
        <v>0</v>
      </c>
      <c r="BD167" s="36">
        <v>0</v>
      </c>
      <c r="BE167" s="36">
        <v>0</v>
      </c>
      <c r="BF167" s="36">
        <v>0</v>
      </c>
      <c r="BG167" s="36">
        <v>0</v>
      </c>
      <c r="BH167" s="36">
        <v>0.250230595</v>
      </c>
      <c r="BI167" s="36">
        <v>0</v>
      </c>
      <c r="BJ167" s="36">
        <v>0</v>
      </c>
      <c r="BK167" s="36">
        <v>0</v>
      </c>
      <c r="BL167" s="36">
        <v>0</v>
      </c>
    </row>
    <row r="168" spans="1:64" s="37" customFormat="1" x14ac:dyDescent="0.2">
      <c r="A168" s="34">
        <v>165</v>
      </c>
      <c r="B168" s="34" t="s">
        <v>235</v>
      </c>
      <c r="C168" s="34" t="s">
        <v>252</v>
      </c>
      <c r="D168" s="41">
        <v>4.1997636700000003</v>
      </c>
      <c r="E168" s="36">
        <v>10</v>
      </c>
      <c r="F168" s="36">
        <v>0</v>
      </c>
      <c r="G168" s="36">
        <v>0</v>
      </c>
      <c r="H168" s="36">
        <v>10</v>
      </c>
      <c r="I168" s="36">
        <v>0</v>
      </c>
      <c r="J168" s="36">
        <v>0</v>
      </c>
      <c r="K168" s="36">
        <v>0</v>
      </c>
      <c r="L168" s="36">
        <v>0</v>
      </c>
      <c r="M168" s="36">
        <v>0</v>
      </c>
      <c r="N168" s="36">
        <v>0</v>
      </c>
      <c r="O168" s="36">
        <v>0</v>
      </c>
      <c r="P168" s="36">
        <v>0</v>
      </c>
      <c r="Q168" s="36">
        <v>0</v>
      </c>
      <c r="R168" s="36">
        <v>0</v>
      </c>
      <c r="S168" s="36">
        <v>0</v>
      </c>
      <c r="T168" s="36">
        <v>0</v>
      </c>
      <c r="U168" s="36">
        <v>0</v>
      </c>
      <c r="V168" s="36">
        <v>0</v>
      </c>
      <c r="W168" s="36">
        <v>0</v>
      </c>
      <c r="X168" s="36">
        <v>0</v>
      </c>
      <c r="Y168" s="36">
        <v>0</v>
      </c>
      <c r="Z168" s="36">
        <v>0</v>
      </c>
      <c r="AA168" s="36">
        <v>0</v>
      </c>
      <c r="AB168" s="36">
        <v>0</v>
      </c>
      <c r="AC168" s="36">
        <v>0</v>
      </c>
      <c r="AD168" s="36">
        <v>0</v>
      </c>
      <c r="AE168" s="36">
        <v>0</v>
      </c>
      <c r="AF168" s="36">
        <v>0</v>
      </c>
      <c r="AG168" s="36">
        <v>0</v>
      </c>
      <c r="AH168" s="36">
        <v>0</v>
      </c>
      <c r="AI168" s="36">
        <v>0</v>
      </c>
      <c r="AJ168" s="36">
        <v>0</v>
      </c>
      <c r="AK168" s="36">
        <v>0</v>
      </c>
      <c r="AL168" s="36">
        <v>0</v>
      </c>
      <c r="AM168" s="36">
        <v>0</v>
      </c>
      <c r="AN168" s="36">
        <v>0</v>
      </c>
      <c r="AO168" s="36">
        <v>0</v>
      </c>
      <c r="AP168" s="36">
        <v>0</v>
      </c>
      <c r="AQ168" s="36">
        <v>0</v>
      </c>
      <c r="AR168" s="36">
        <v>0</v>
      </c>
      <c r="AS168" s="36">
        <v>0</v>
      </c>
      <c r="AT168" s="36">
        <v>0</v>
      </c>
      <c r="AU168" s="36">
        <v>0</v>
      </c>
      <c r="AV168" s="36">
        <v>0</v>
      </c>
      <c r="AW168" s="36">
        <v>0</v>
      </c>
      <c r="AX168" s="36">
        <v>0</v>
      </c>
      <c r="AY168" s="36">
        <v>0</v>
      </c>
      <c r="AZ168" s="36">
        <v>0</v>
      </c>
      <c r="BA168" s="36">
        <v>0</v>
      </c>
      <c r="BB168" s="36">
        <v>0</v>
      </c>
      <c r="BC168" s="36">
        <v>0</v>
      </c>
      <c r="BD168" s="36">
        <v>0</v>
      </c>
      <c r="BE168" s="36">
        <v>0</v>
      </c>
      <c r="BF168" s="36">
        <v>0</v>
      </c>
      <c r="BG168" s="36">
        <v>0</v>
      </c>
      <c r="BH168" s="36">
        <v>0</v>
      </c>
      <c r="BI168" s="36">
        <v>0</v>
      </c>
      <c r="BJ168" s="36">
        <v>0</v>
      </c>
      <c r="BK168" s="36">
        <v>0</v>
      </c>
      <c r="BL168" s="36">
        <v>0</v>
      </c>
    </row>
    <row r="169" spans="1:64" s="37" customFormat="1" x14ac:dyDescent="0.2">
      <c r="A169" s="34">
        <v>166</v>
      </c>
      <c r="B169" s="34" t="s">
        <v>235</v>
      </c>
      <c r="C169" s="34" t="s">
        <v>253</v>
      </c>
      <c r="D169" s="41">
        <v>4.7226117390000004</v>
      </c>
      <c r="E169" s="36">
        <v>11</v>
      </c>
      <c r="F169" s="36">
        <v>0</v>
      </c>
      <c r="G169" s="36">
        <v>0</v>
      </c>
      <c r="H169" s="36">
        <v>11</v>
      </c>
      <c r="I169" s="36">
        <v>0</v>
      </c>
      <c r="J169" s="36">
        <v>0</v>
      </c>
      <c r="K169" s="36">
        <v>0</v>
      </c>
      <c r="L169" s="36">
        <v>0</v>
      </c>
      <c r="M169" s="36">
        <v>0</v>
      </c>
      <c r="N169" s="36">
        <v>0</v>
      </c>
      <c r="O169" s="36">
        <v>0</v>
      </c>
      <c r="P169" s="36">
        <v>0</v>
      </c>
      <c r="Q169" s="36">
        <v>0</v>
      </c>
      <c r="R169" s="36">
        <v>0</v>
      </c>
      <c r="S169" s="36">
        <v>0</v>
      </c>
      <c r="T169" s="36">
        <v>0</v>
      </c>
      <c r="U169" s="36">
        <v>0</v>
      </c>
      <c r="V169" s="36">
        <v>0</v>
      </c>
      <c r="W169" s="36">
        <v>0</v>
      </c>
      <c r="X169" s="36">
        <v>0</v>
      </c>
      <c r="Y169" s="36">
        <v>0</v>
      </c>
      <c r="Z169" s="36">
        <v>0</v>
      </c>
      <c r="AA169" s="36">
        <v>0</v>
      </c>
      <c r="AB169" s="36">
        <v>0</v>
      </c>
      <c r="AC169" s="36">
        <v>0</v>
      </c>
      <c r="AD169" s="36">
        <v>0</v>
      </c>
      <c r="AE169" s="36">
        <v>0</v>
      </c>
      <c r="AF169" s="36">
        <v>0</v>
      </c>
      <c r="AG169" s="36">
        <v>0</v>
      </c>
      <c r="AH169" s="36">
        <v>0</v>
      </c>
      <c r="AI169" s="36">
        <v>0</v>
      </c>
      <c r="AJ169" s="36">
        <v>0</v>
      </c>
      <c r="AK169" s="36">
        <v>0</v>
      </c>
      <c r="AL169" s="36">
        <v>0</v>
      </c>
      <c r="AM169" s="36">
        <v>0</v>
      </c>
      <c r="AN169" s="36">
        <v>0</v>
      </c>
      <c r="AO169" s="36">
        <v>0</v>
      </c>
      <c r="AP169" s="36">
        <v>0</v>
      </c>
      <c r="AQ169" s="36">
        <v>0</v>
      </c>
      <c r="AR169" s="36">
        <v>0</v>
      </c>
      <c r="AS169" s="36">
        <v>0</v>
      </c>
      <c r="AT169" s="36">
        <v>0</v>
      </c>
      <c r="AU169" s="36">
        <v>0</v>
      </c>
      <c r="AV169" s="36">
        <v>0</v>
      </c>
      <c r="AW169" s="36">
        <v>0</v>
      </c>
      <c r="AX169" s="36">
        <v>0</v>
      </c>
      <c r="AY169" s="36">
        <v>0</v>
      </c>
      <c r="AZ169" s="36">
        <v>0</v>
      </c>
      <c r="BA169" s="36">
        <v>0</v>
      </c>
      <c r="BB169" s="36">
        <v>5.1591546000000002E-2</v>
      </c>
      <c r="BC169" s="36">
        <v>0.99618753500000001</v>
      </c>
      <c r="BD169" s="36">
        <v>2.4003161209999999</v>
      </c>
      <c r="BE169" s="36">
        <v>2.5519309999999999E-3</v>
      </c>
      <c r="BF169" s="36">
        <v>5.1038619999999998E-3</v>
      </c>
      <c r="BG169" s="36">
        <v>1.1936475790000001</v>
      </c>
      <c r="BH169" s="36">
        <v>5.4891726040000002</v>
      </c>
      <c r="BI169" s="36">
        <v>0</v>
      </c>
      <c r="BJ169" s="36">
        <v>0</v>
      </c>
      <c r="BK169" s="36">
        <v>0</v>
      </c>
      <c r="BL169" s="36">
        <v>0</v>
      </c>
    </row>
    <row r="170" spans="1:64" s="37" customFormat="1" x14ac:dyDescent="0.2">
      <c r="A170" s="34">
        <v>167</v>
      </c>
      <c r="B170" s="34" t="s">
        <v>255</v>
      </c>
      <c r="C170" s="34" t="s">
        <v>254</v>
      </c>
      <c r="D170" s="41" t="s">
        <v>339</v>
      </c>
      <c r="E170" s="36" t="s">
        <v>339</v>
      </c>
      <c r="F170" s="36" t="s">
        <v>339</v>
      </c>
      <c r="G170" s="36" t="s">
        <v>339</v>
      </c>
      <c r="H170" s="36" t="s">
        <v>339</v>
      </c>
      <c r="I170" s="36" t="s">
        <v>339</v>
      </c>
      <c r="J170" s="36" t="s">
        <v>339</v>
      </c>
      <c r="K170" s="36" t="s">
        <v>339</v>
      </c>
      <c r="L170" s="36" t="s">
        <v>339</v>
      </c>
      <c r="M170" s="36" t="s">
        <v>339</v>
      </c>
      <c r="N170" s="36" t="s">
        <v>339</v>
      </c>
      <c r="O170" s="36" t="s">
        <v>339</v>
      </c>
      <c r="P170" s="36" t="s">
        <v>339</v>
      </c>
      <c r="Q170" s="36" t="s">
        <v>339</v>
      </c>
      <c r="R170" s="36" t="s">
        <v>339</v>
      </c>
      <c r="S170" s="36" t="s">
        <v>339</v>
      </c>
      <c r="T170" s="36" t="s">
        <v>339</v>
      </c>
      <c r="U170" s="36" t="s">
        <v>339</v>
      </c>
      <c r="V170" s="36" t="s">
        <v>339</v>
      </c>
      <c r="W170" s="36" t="s">
        <v>339</v>
      </c>
      <c r="X170" s="36" t="s">
        <v>339</v>
      </c>
      <c r="Y170" s="36" t="s">
        <v>339</v>
      </c>
      <c r="Z170" s="36" t="s">
        <v>339</v>
      </c>
      <c r="AA170" s="36" t="s">
        <v>339</v>
      </c>
      <c r="AB170" s="36" t="s">
        <v>339</v>
      </c>
      <c r="AC170" s="36" t="s">
        <v>339</v>
      </c>
      <c r="AD170" s="36" t="s">
        <v>339</v>
      </c>
      <c r="AE170" s="36" t="s">
        <v>339</v>
      </c>
      <c r="AF170" s="36" t="s">
        <v>339</v>
      </c>
      <c r="AG170" s="36" t="s">
        <v>339</v>
      </c>
      <c r="AH170" s="36" t="s">
        <v>339</v>
      </c>
      <c r="AI170" s="36" t="s">
        <v>339</v>
      </c>
      <c r="AJ170" s="36" t="s">
        <v>339</v>
      </c>
      <c r="AK170" s="36" t="s">
        <v>339</v>
      </c>
      <c r="AL170" s="36" t="s">
        <v>339</v>
      </c>
      <c r="AM170" s="36" t="s">
        <v>339</v>
      </c>
      <c r="AN170" s="36" t="s">
        <v>339</v>
      </c>
      <c r="AO170" s="36" t="s">
        <v>339</v>
      </c>
      <c r="AP170" s="36" t="s">
        <v>339</v>
      </c>
      <c r="AQ170" s="36" t="s">
        <v>339</v>
      </c>
      <c r="AR170" s="36" t="s">
        <v>339</v>
      </c>
      <c r="AS170" s="36" t="s">
        <v>339</v>
      </c>
      <c r="AT170" s="36" t="s">
        <v>339</v>
      </c>
      <c r="AU170" s="36" t="s">
        <v>339</v>
      </c>
      <c r="AV170" s="36" t="s">
        <v>339</v>
      </c>
      <c r="AW170" s="36" t="s">
        <v>339</v>
      </c>
      <c r="AX170" s="36" t="s">
        <v>339</v>
      </c>
      <c r="AY170" s="36" t="s">
        <v>339</v>
      </c>
      <c r="AZ170" s="36" t="s">
        <v>339</v>
      </c>
      <c r="BA170" s="36" t="s">
        <v>339</v>
      </c>
      <c r="BB170" s="36" t="s">
        <v>339</v>
      </c>
      <c r="BC170" s="36" t="s">
        <v>339</v>
      </c>
      <c r="BD170" s="36" t="s">
        <v>339</v>
      </c>
      <c r="BE170" s="36" t="s">
        <v>339</v>
      </c>
      <c r="BF170" s="36" t="s">
        <v>339</v>
      </c>
      <c r="BG170" s="36" t="s">
        <v>339</v>
      </c>
      <c r="BH170" s="36" t="s">
        <v>339</v>
      </c>
      <c r="BI170" s="36" t="s">
        <v>339</v>
      </c>
      <c r="BJ170" s="36" t="s">
        <v>339</v>
      </c>
      <c r="BK170" s="36" t="s">
        <v>339</v>
      </c>
      <c r="BL170" s="36" t="s">
        <v>339</v>
      </c>
    </row>
    <row r="171" spans="1:64" s="37" customFormat="1" x14ac:dyDescent="0.2">
      <c r="A171" s="34">
        <v>168</v>
      </c>
      <c r="B171" s="34" t="s">
        <v>255</v>
      </c>
      <c r="C171" s="34" t="s">
        <v>256</v>
      </c>
      <c r="D171" s="41" t="s">
        <v>339</v>
      </c>
      <c r="E171" s="36" t="s">
        <v>339</v>
      </c>
      <c r="F171" s="36" t="s">
        <v>339</v>
      </c>
      <c r="G171" s="36" t="s">
        <v>339</v>
      </c>
      <c r="H171" s="36" t="s">
        <v>339</v>
      </c>
      <c r="I171" s="36" t="s">
        <v>339</v>
      </c>
      <c r="J171" s="36" t="s">
        <v>339</v>
      </c>
      <c r="K171" s="36" t="s">
        <v>339</v>
      </c>
      <c r="L171" s="36" t="s">
        <v>339</v>
      </c>
      <c r="M171" s="36" t="s">
        <v>339</v>
      </c>
      <c r="N171" s="36" t="s">
        <v>339</v>
      </c>
      <c r="O171" s="36" t="s">
        <v>339</v>
      </c>
      <c r="P171" s="36" t="s">
        <v>339</v>
      </c>
      <c r="Q171" s="36" t="s">
        <v>339</v>
      </c>
      <c r="R171" s="36" t="s">
        <v>339</v>
      </c>
      <c r="S171" s="36" t="s">
        <v>339</v>
      </c>
      <c r="T171" s="36" t="s">
        <v>339</v>
      </c>
      <c r="U171" s="36" t="s">
        <v>339</v>
      </c>
      <c r="V171" s="36" t="s">
        <v>339</v>
      </c>
      <c r="W171" s="36" t="s">
        <v>339</v>
      </c>
      <c r="X171" s="36" t="s">
        <v>339</v>
      </c>
      <c r="Y171" s="36" t="s">
        <v>339</v>
      </c>
      <c r="Z171" s="36" t="s">
        <v>339</v>
      </c>
      <c r="AA171" s="36" t="s">
        <v>339</v>
      </c>
      <c r="AB171" s="36" t="s">
        <v>339</v>
      </c>
      <c r="AC171" s="36" t="s">
        <v>339</v>
      </c>
      <c r="AD171" s="36" t="s">
        <v>339</v>
      </c>
      <c r="AE171" s="36" t="s">
        <v>339</v>
      </c>
      <c r="AF171" s="36" t="s">
        <v>339</v>
      </c>
      <c r="AG171" s="36" t="s">
        <v>339</v>
      </c>
      <c r="AH171" s="36" t="s">
        <v>339</v>
      </c>
      <c r="AI171" s="36" t="s">
        <v>339</v>
      </c>
      <c r="AJ171" s="36" t="s">
        <v>339</v>
      </c>
      <c r="AK171" s="36" t="s">
        <v>339</v>
      </c>
      <c r="AL171" s="36" t="s">
        <v>339</v>
      </c>
      <c r="AM171" s="36" t="s">
        <v>339</v>
      </c>
      <c r="AN171" s="36" t="s">
        <v>339</v>
      </c>
      <c r="AO171" s="36" t="s">
        <v>339</v>
      </c>
      <c r="AP171" s="36" t="s">
        <v>339</v>
      </c>
      <c r="AQ171" s="36" t="s">
        <v>339</v>
      </c>
      <c r="AR171" s="36" t="s">
        <v>339</v>
      </c>
      <c r="AS171" s="36" t="s">
        <v>339</v>
      </c>
      <c r="AT171" s="36" t="s">
        <v>339</v>
      </c>
      <c r="AU171" s="36" t="s">
        <v>339</v>
      </c>
      <c r="AV171" s="36" t="s">
        <v>339</v>
      </c>
      <c r="AW171" s="36" t="s">
        <v>339</v>
      </c>
      <c r="AX171" s="36" t="s">
        <v>339</v>
      </c>
      <c r="AY171" s="36" t="s">
        <v>339</v>
      </c>
      <c r="AZ171" s="36" t="s">
        <v>339</v>
      </c>
      <c r="BA171" s="36" t="s">
        <v>339</v>
      </c>
      <c r="BB171" s="36" t="s">
        <v>339</v>
      </c>
      <c r="BC171" s="36" t="s">
        <v>339</v>
      </c>
      <c r="BD171" s="36" t="s">
        <v>339</v>
      </c>
      <c r="BE171" s="36" t="s">
        <v>339</v>
      </c>
      <c r="BF171" s="36" t="s">
        <v>339</v>
      </c>
      <c r="BG171" s="36" t="s">
        <v>339</v>
      </c>
      <c r="BH171" s="36" t="s">
        <v>339</v>
      </c>
      <c r="BI171" s="36" t="s">
        <v>339</v>
      </c>
      <c r="BJ171" s="36" t="s">
        <v>339</v>
      </c>
      <c r="BK171" s="36" t="s">
        <v>339</v>
      </c>
      <c r="BL171" s="36" t="s">
        <v>339</v>
      </c>
    </row>
    <row r="172" spans="1:64" s="37" customFormat="1" x14ac:dyDescent="0.2">
      <c r="A172" s="34">
        <v>169</v>
      </c>
      <c r="B172" s="34" t="s">
        <v>255</v>
      </c>
      <c r="C172" s="34" t="s">
        <v>257</v>
      </c>
      <c r="D172" s="41" t="s">
        <v>339</v>
      </c>
      <c r="E172" s="36" t="s">
        <v>339</v>
      </c>
      <c r="F172" s="36" t="s">
        <v>339</v>
      </c>
      <c r="G172" s="36" t="s">
        <v>339</v>
      </c>
      <c r="H172" s="36" t="s">
        <v>339</v>
      </c>
      <c r="I172" s="36" t="s">
        <v>339</v>
      </c>
      <c r="J172" s="36" t="s">
        <v>339</v>
      </c>
      <c r="K172" s="36" t="s">
        <v>339</v>
      </c>
      <c r="L172" s="36" t="s">
        <v>339</v>
      </c>
      <c r="M172" s="36" t="s">
        <v>339</v>
      </c>
      <c r="N172" s="36" t="s">
        <v>339</v>
      </c>
      <c r="O172" s="36" t="s">
        <v>339</v>
      </c>
      <c r="P172" s="36" t="s">
        <v>339</v>
      </c>
      <c r="Q172" s="36" t="s">
        <v>339</v>
      </c>
      <c r="R172" s="36" t="s">
        <v>339</v>
      </c>
      <c r="S172" s="36" t="s">
        <v>339</v>
      </c>
      <c r="T172" s="36" t="s">
        <v>339</v>
      </c>
      <c r="U172" s="36" t="s">
        <v>339</v>
      </c>
      <c r="V172" s="36" t="s">
        <v>339</v>
      </c>
      <c r="W172" s="36" t="s">
        <v>339</v>
      </c>
      <c r="X172" s="36" t="s">
        <v>339</v>
      </c>
      <c r="Y172" s="36" t="s">
        <v>339</v>
      </c>
      <c r="Z172" s="36" t="s">
        <v>339</v>
      </c>
      <c r="AA172" s="36" t="s">
        <v>339</v>
      </c>
      <c r="AB172" s="36" t="s">
        <v>339</v>
      </c>
      <c r="AC172" s="36" t="s">
        <v>339</v>
      </c>
      <c r="AD172" s="36" t="s">
        <v>339</v>
      </c>
      <c r="AE172" s="36" t="s">
        <v>339</v>
      </c>
      <c r="AF172" s="36" t="s">
        <v>339</v>
      </c>
      <c r="AG172" s="36" t="s">
        <v>339</v>
      </c>
      <c r="AH172" s="36" t="s">
        <v>339</v>
      </c>
      <c r="AI172" s="36" t="s">
        <v>339</v>
      </c>
      <c r="AJ172" s="36" t="s">
        <v>339</v>
      </c>
      <c r="AK172" s="36" t="s">
        <v>339</v>
      </c>
      <c r="AL172" s="36" t="s">
        <v>339</v>
      </c>
      <c r="AM172" s="36" t="s">
        <v>339</v>
      </c>
      <c r="AN172" s="36" t="s">
        <v>339</v>
      </c>
      <c r="AO172" s="36" t="s">
        <v>339</v>
      </c>
      <c r="AP172" s="36" t="s">
        <v>339</v>
      </c>
      <c r="AQ172" s="36" t="s">
        <v>339</v>
      </c>
      <c r="AR172" s="36" t="s">
        <v>339</v>
      </c>
      <c r="AS172" s="36" t="s">
        <v>339</v>
      </c>
      <c r="AT172" s="36" t="s">
        <v>339</v>
      </c>
      <c r="AU172" s="36" t="s">
        <v>339</v>
      </c>
      <c r="AV172" s="36" t="s">
        <v>339</v>
      </c>
      <c r="AW172" s="36" t="s">
        <v>339</v>
      </c>
      <c r="AX172" s="36" t="s">
        <v>339</v>
      </c>
      <c r="AY172" s="36" t="s">
        <v>339</v>
      </c>
      <c r="AZ172" s="36" t="s">
        <v>339</v>
      </c>
      <c r="BA172" s="36" t="s">
        <v>339</v>
      </c>
      <c r="BB172" s="36" t="s">
        <v>339</v>
      </c>
      <c r="BC172" s="36" t="s">
        <v>339</v>
      </c>
      <c r="BD172" s="36" t="s">
        <v>339</v>
      </c>
      <c r="BE172" s="36" t="s">
        <v>339</v>
      </c>
      <c r="BF172" s="36" t="s">
        <v>339</v>
      </c>
      <c r="BG172" s="36" t="s">
        <v>339</v>
      </c>
      <c r="BH172" s="36" t="s">
        <v>339</v>
      </c>
      <c r="BI172" s="36" t="s">
        <v>339</v>
      </c>
      <c r="BJ172" s="36" t="s">
        <v>339</v>
      </c>
      <c r="BK172" s="36" t="s">
        <v>339</v>
      </c>
      <c r="BL172" s="36" t="s">
        <v>339</v>
      </c>
    </row>
    <row r="173" spans="1:64" s="37" customFormat="1" x14ac:dyDescent="0.2">
      <c r="A173" s="34">
        <v>170</v>
      </c>
      <c r="B173" s="34" t="s">
        <v>255</v>
      </c>
      <c r="C173" s="34" t="s">
        <v>258</v>
      </c>
      <c r="D173" s="41" t="s">
        <v>339</v>
      </c>
      <c r="E173" s="36" t="s">
        <v>339</v>
      </c>
      <c r="F173" s="36" t="s">
        <v>339</v>
      </c>
      <c r="G173" s="36" t="s">
        <v>339</v>
      </c>
      <c r="H173" s="36" t="s">
        <v>339</v>
      </c>
      <c r="I173" s="36" t="s">
        <v>339</v>
      </c>
      <c r="J173" s="36" t="s">
        <v>339</v>
      </c>
      <c r="K173" s="36" t="s">
        <v>339</v>
      </c>
      <c r="L173" s="36" t="s">
        <v>339</v>
      </c>
      <c r="M173" s="36" t="s">
        <v>339</v>
      </c>
      <c r="N173" s="36" t="s">
        <v>339</v>
      </c>
      <c r="O173" s="36" t="s">
        <v>339</v>
      </c>
      <c r="P173" s="36" t="s">
        <v>339</v>
      </c>
      <c r="Q173" s="36" t="s">
        <v>339</v>
      </c>
      <c r="R173" s="36" t="s">
        <v>339</v>
      </c>
      <c r="S173" s="36" t="s">
        <v>339</v>
      </c>
      <c r="T173" s="36" t="s">
        <v>339</v>
      </c>
      <c r="U173" s="36" t="s">
        <v>339</v>
      </c>
      <c r="V173" s="36" t="s">
        <v>339</v>
      </c>
      <c r="W173" s="36" t="s">
        <v>339</v>
      </c>
      <c r="X173" s="36" t="s">
        <v>339</v>
      </c>
      <c r="Y173" s="36" t="s">
        <v>339</v>
      </c>
      <c r="Z173" s="36" t="s">
        <v>339</v>
      </c>
      <c r="AA173" s="36" t="s">
        <v>339</v>
      </c>
      <c r="AB173" s="36" t="s">
        <v>339</v>
      </c>
      <c r="AC173" s="36" t="s">
        <v>339</v>
      </c>
      <c r="AD173" s="36" t="s">
        <v>339</v>
      </c>
      <c r="AE173" s="36" t="s">
        <v>339</v>
      </c>
      <c r="AF173" s="36" t="s">
        <v>339</v>
      </c>
      <c r="AG173" s="36" t="s">
        <v>339</v>
      </c>
      <c r="AH173" s="36" t="s">
        <v>339</v>
      </c>
      <c r="AI173" s="36" t="s">
        <v>339</v>
      </c>
      <c r="AJ173" s="36" t="s">
        <v>339</v>
      </c>
      <c r="AK173" s="36" t="s">
        <v>339</v>
      </c>
      <c r="AL173" s="36" t="s">
        <v>339</v>
      </c>
      <c r="AM173" s="36" t="s">
        <v>339</v>
      </c>
      <c r="AN173" s="36" t="s">
        <v>339</v>
      </c>
      <c r="AO173" s="36" t="s">
        <v>339</v>
      </c>
      <c r="AP173" s="36" t="s">
        <v>339</v>
      </c>
      <c r="AQ173" s="36" t="s">
        <v>339</v>
      </c>
      <c r="AR173" s="36" t="s">
        <v>339</v>
      </c>
      <c r="AS173" s="36" t="s">
        <v>339</v>
      </c>
      <c r="AT173" s="36" t="s">
        <v>339</v>
      </c>
      <c r="AU173" s="36" t="s">
        <v>339</v>
      </c>
      <c r="AV173" s="36" t="s">
        <v>339</v>
      </c>
      <c r="AW173" s="36" t="s">
        <v>339</v>
      </c>
      <c r="AX173" s="36" t="s">
        <v>339</v>
      </c>
      <c r="AY173" s="36" t="s">
        <v>339</v>
      </c>
      <c r="AZ173" s="36" t="s">
        <v>339</v>
      </c>
      <c r="BA173" s="36" t="s">
        <v>339</v>
      </c>
      <c r="BB173" s="36" t="s">
        <v>339</v>
      </c>
      <c r="BC173" s="36" t="s">
        <v>339</v>
      </c>
      <c r="BD173" s="36" t="s">
        <v>339</v>
      </c>
      <c r="BE173" s="36" t="s">
        <v>339</v>
      </c>
      <c r="BF173" s="36" t="s">
        <v>339</v>
      </c>
      <c r="BG173" s="36" t="s">
        <v>339</v>
      </c>
      <c r="BH173" s="36" t="s">
        <v>339</v>
      </c>
      <c r="BI173" s="36" t="s">
        <v>339</v>
      </c>
      <c r="BJ173" s="36" t="s">
        <v>339</v>
      </c>
      <c r="BK173" s="36" t="s">
        <v>339</v>
      </c>
      <c r="BL173" s="36" t="s">
        <v>339</v>
      </c>
    </row>
    <row r="174" spans="1:64" s="37" customFormat="1" x14ac:dyDescent="0.2">
      <c r="A174" s="34">
        <v>171</v>
      </c>
      <c r="B174" s="34" t="s">
        <v>255</v>
      </c>
      <c r="C174" s="34" t="s">
        <v>259</v>
      </c>
      <c r="D174" s="41" t="s">
        <v>339</v>
      </c>
      <c r="E174" s="36" t="s">
        <v>339</v>
      </c>
      <c r="F174" s="36" t="s">
        <v>339</v>
      </c>
      <c r="G174" s="36" t="s">
        <v>339</v>
      </c>
      <c r="H174" s="36" t="s">
        <v>339</v>
      </c>
      <c r="I174" s="36" t="s">
        <v>339</v>
      </c>
      <c r="J174" s="36" t="s">
        <v>339</v>
      </c>
      <c r="K174" s="36" t="s">
        <v>339</v>
      </c>
      <c r="L174" s="36" t="s">
        <v>339</v>
      </c>
      <c r="M174" s="36" t="s">
        <v>339</v>
      </c>
      <c r="N174" s="36" t="s">
        <v>339</v>
      </c>
      <c r="O174" s="36" t="s">
        <v>339</v>
      </c>
      <c r="P174" s="36" t="s">
        <v>339</v>
      </c>
      <c r="Q174" s="36" t="s">
        <v>339</v>
      </c>
      <c r="R174" s="36" t="s">
        <v>339</v>
      </c>
      <c r="S174" s="36" t="s">
        <v>339</v>
      </c>
      <c r="T174" s="36" t="s">
        <v>339</v>
      </c>
      <c r="U174" s="36" t="s">
        <v>339</v>
      </c>
      <c r="V174" s="36" t="s">
        <v>339</v>
      </c>
      <c r="W174" s="36" t="s">
        <v>339</v>
      </c>
      <c r="X174" s="36" t="s">
        <v>339</v>
      </c>
      <c r="Y174" s="36" t="s">
        <v>339</v>
      </c>
      <c r="Z174" s="36" t="s">
        <v>339</v>
      </c>
      <c r="AA174" s="36" t="s">
        <v>339</v>
      </c>
      <c r="AB174" s="36" t="s">
        <v>339</v>
      </c>
      <c r="AC174" s="36" t="s">
        <v>339</v>
      </c>
      <c r="AD174" s="36" t="s">
        <v>339</v>
      </c>
      <c r="AE174" s="36" t="s">
        <v>339</v>
      </c>
      <c r="AF174" s="36" t="s">
        <v>339</v>
      </c>
      <c r="AG174" s="36" t="s">
        <v>339</v>
      </c>
      <c r="AH174" s="36" t="s">
        <v>339</v>
      </c>
      <c r="AI174" s="36" t="s">
        <v>339</v>
      </c>
      <c r="AJ174" s="36" t="s">
        <v>339</v>
      </c>
      <c r="AK174" s="36" t="s">
        <v>339</v>
      </c>
      <c r="AL174" s="36" t="s">
        <v>339</v>
      </c>
      <c r="AM174" s="36" t="s">
        <v>339</v>
      </c>
      <c r="AN174" s="36" t="s">
        <v>339</v>
      </c>
      <c r="AO174" s="36" t="s">
        <v>339</v>
      </c>
      <c r="AP174" s="36" t="s">
        <v>339</v>
      </c>
      <c r="AQ174" s="36" t="s">
        <v>339</v>
      </c>
      <c r="AR174" s="36" t="s">
        <v>339</v>
      </c>
      <c r="AS174" s="36" t="s">
        <v>339</v>
      </c>
      <c r="AT174" s="36" t="s">
        <v>339</v>
      </c>
      <c r="AU174" s="36" t="s">
        <v>339</v>
      </c>
      <c r="AV174" s="36" t="s">
        <v>339</v>
      </c>
      <c r="AW174" s="36" t="s">
        <v>339</v>
      </c>
      <c r="AX174" s="36" t="s">
        <v>339</v>
      </c>
      <c r="AY174" s="36" t="s">
        <v>339</v>
      </c>
      <c r="AZ174" s="36" t="s">
        <v>339</v>
      </c>
      <c r="BA174" s="36" t="s">
        <v>339</v>
      </c>
      <c r="BB174" s="36" t="s">
        <v>339</v>
      </c>
      <c r="BC174" s="36" t="s">
        <v>339</v>
      </c>
      <c r="BD174" s="36" t="s">
        <v>339</v>
      </c>
      <c r="BE174" s="36" t="s">
        <v>339</v>
      </c>
      <c r="BF174" s="36" t="s">
        <v>339</v>
      </c>
      <c r="BG174" s="36" t="s">
        <v>339</v>
      </c>
      <c r="BH174" s="36" t="s">
        <v>339</v>
      </c>
      <c r="BI174" s="36" t="s">
        <v>339</v>
      </c>
      <c r="BJ174" s="36" t="s">
        <v>339</v>
      </c>
      <c r="BK174" s="36" t="s">
        <v>339</v>
      </c>
      <c r="BL174" s="36" t="s">
        <v>339</v>
      </c>
    </row>
    <row r="175" spans="1:64" s="37" customFormat="1" x14ac:dyDescent="0.2">
      <c r="A175" s="34">
        <v>172</v>
      </c>
      <c r="B175" s="34" t="s">
        <v>255</v>
      </c>
      <c r="C175" s="34" t="s">
        <v>260</v>
      </c>
      <c r="D175" s="41" t="s">
        <v>339</v>
      </c>
      <c r="E175" s="36" t="s">
        <v>339</v>
      </c>
      <c r="F175" s="36" t="s">
        <v>339</v>
      </c>
      <c r="G175" s="36" t="s">
        <v>339</v>
      </c>
      <c r="H175" s="36" t="s">
        <v>339</v>
      </c>
      <c r="I175" s="36" t="s">
        <v>339</v>
      </c>
      <c r="J175" s="36" t="s">
        <v>339</v>
      </c>
      <c r="K175" s="36" t="s">
        <v>339</v>
      </c>
      <c r="L175" s="36" t="s">
        <v>339</v>
      </c>
      <c r="M175" s="36" t="s">
        <v>339</v>
      </c>
      <c r="N175" s="36" t="s">
        <v>339</v>
      </c>
      <c r="O175" s="36" t="s">
        <v>339</v>
      </c>
      <c r="P175" s="36" t="s">
        <v>339</v>
      </c>
      <c r="Q175" s="36" t="s">
        <v>339</v>
      </c>
      <c r="R175" s="36" t="s">
        <v>339</v>
      </c>
      <c r="S175" s="36" t="s">
        <v>339</v>
      </c>
      <c r="T175" s="36" t="s">
        <v>339</v>
      </c>
      <c r="U175" s="36" t="s">
        <v>339</v>
      </c>
      <c r="V175" s="36" t="s">
        <v>339</v>
      </c>
      <c r="W175" s="36" t="s">
        <v>339</v>
      </c>
      <c r="X175" s="36" t="s">
        <v>339</v>
      </c>
      <c r="Y175" s="36" t="s">
        <v>339</v>
      </c>
      <c r="Z175" s="36" t="s">
        <v>339</v>
      </c>
      <c r="AA175" s="36" t="s">
        <v>339</v>
      </c>
      <c r="AB175" s="36" t="s">
        <v>339</v>
      </c>
      <c r="AC175" s="36" t="s">
        <v>339</v>
      </c>
      <c r="AD175" s="36" t="s">
        <v>339</v>
      </c>
      <c r="AE175" s="36" t="s">
        <v>339</v>
      </c>
      <c r="AF175" s="36" t="s">
        <v>339</v>
      </c>
      <c r="AG175" s="36" t="s">
        <v>339</v>
      </c>
      <c r="AH175" s="36" t="s">
        <v>339</v>
      </c>
      <c r="AI175" s="36" t="s">
        <v>339</v>
      </c>
      <c r="AJ175" s="36" t="s">
        <v>339</v>
      </c>
      <c r="AK175" s="36" t="s">
        <v>339</v>
      </c>
      <c r="AL175" s="36" t="s">
        <v>339</v>
      </c>
      <c r="AM175" s="36" t="s">
        <v>339</v>
      </c>
      <c r="AN175" s="36" t="s">
        <v>339</v>
      </c>
      <c r="AO175" s="36" t="s">
        <v>339</v>
      </c>
      <c r="AP175" s="36" t="s">
        <v>339</v>
      </c>
      <c r="AQ175" s="36" t="s">
        <v>339</v>
      </c>
      <c r="AR175" s="36" t="s">
        <v>339</v>
      </c>
      <c r="AS175" s="36" t="s">
        <v>339</v>
      </c>
      <c r="AT175" s="36" t="s">
        <v>339</v>
      </c>
      <c r="AU175" s="36" t="s">
        <v>339</v>
      </c>
      <c r="AV175" s="36" t="s">
        <v>339</v>
      </c>
      <c r="AW175" s="36" t="s">
        <v>339</v>
      </c>
      <c r="AX175" s="36" t="s">
        <v>339</v>
      </c>
      <c r="AY175" s="36" t="s">
        <v>339</v>
      </c>
      <c r="AZ175" s="36" t="s">
        <v>339</v>
      </c>
      <c r="BA175" s="36" t="s">
        <v>339</v>
      </c>
      <c r="BB175" s="36" t="s">
        <v>339</v>
      </c>
      <c r="BC175" s="36" t="s">
        <v>339</v>
      </c>
      <c r="BD175" s="36" t="s">
        <v>339</v>
      </c>
      <c r="BE175" s="36" t="s">
        <v>339</v>
      </c>
      <c r="BF175" s="36" t="s">
        <v>339</v>
      </c>
      <c r="BG175" s="36" t="s">
        <v>339</v>
      </c>
      <c r="BH175" s="36" t="s">
        <v>339</v>
      </c>
      <c r="BI175" s="36" t="s">
        <v>339</v>
      </c>
      <c r="BJ175" s="36" t="s">
        <v>339</v>
      </c>
      <c r="BK175" s="36" t="s">
        <v>339</v>
      </c>
      <c r="BL175" s="36" t="s">
        <v>339</v>
      </c>
    </row>
    <row r="176" spans="1:64" s="37" customFormat="1" x14ac:dyDescent="0.2">
      <c r="A176" s="34">
        <v>173</v>
      </c>
      <c r="B176" s="34" t="s">
        <v>255</v>
      </c>
      <c r="C176" s="34" t="s">
        <v>261</v>
      </c>
      <c r="D176" s="41" t="s">
        <v>339</v>
      </c>
      <c r="E176" s="36" t="s">
        <v>339</v>
      </c>
      <c r="F176" s="36" t="s">
        <v>339</v>
      </c>
      <c r="G176" s="36" t="s">
        <v>339</v>
      </c>
      <c r="H176" s="36" t="s">
        <v>339</v>
      </c>
      <c r="I176" s="36" t="s">
        <v>339</v>
      </c>
      <c r="J176" s="36" t="s">
        <v>339</v>
      </c>
      <c r="K176" s="36" t="s">
        <v>339</v>
      </c>
      <c r="L176" s="36" t="s">
        <v>339</v>
      </c>
      <c r="M176" s="36" t="s">
        <v>339</v>
      </c>
      <c r="N176" s="36" t="s">
        <v>339</v>
      </c>
      <c r="O176" s="36" t="s">
        <v>339</v>
      </c>
      <c r="P176" s="36" t="s">
        <v>339</v>
      </c>
      <c r="Q176" s="36" t="s">
        <v>339</v>
      </c>
      <c r="R176" s="36" t="s">
        <v>339</v>
      </c>
      <c r="S176" s="36" t="s">
        <v>339</v>
      </c>
      <c r="T176" s="36" t="s">
        <v>339</v>
      </c>
      <c r="U176" s="36" t="s">
        <v>339</v>
      </c>
      <c r="V176" s="36" t="s">
        <v>339</v>
      </c>
      <c r="W176" s="36" t="s">
        <v>339</v>
      </c>
      <c r="X176" s="36" t="s">
        <v>339</v>
      </c>
      <c r="Y176" s="36" t="s">
        <v>339</v>
      </c>
      <c r="Z176" s="36" t="s">
        <v>339</v>
      </c>
      <c r="AA176" s="36" t="s">
        <v>339</v>
      </c>
      <c r="AB176" s="36" t="s">
        <v>339</v>
      </c>
      <c r="AC176" s="36" t="s">
        <v>339</v>
      </c>
      <c r="AD176" s="36" t="s">
        <v>339</v>
      </c>
      <c r="AE176" s="36" t="s">
        <v>339</v>
      </c>
      <c r="AF176" s="36" t="s">
        <v>339</v>
      </c>
      <c r="AG176" s="36" t="s">
        <v>339</v>
      </c>
      <c r="AH176" s="36" t="s">
        <v>339</v>
      </c>
      <c r="AI176" s="36" t="s">
        <v>339</v>
      </c>
      <c r="AJ176" s="36" t="s">
        <v>339</v>
      </c>
      <c r="AK176" s="36" t="s">
        <v>339</v>
      </c>
      <c r="AL176" s="36" t="s">
        <v>339</v>
      </c>
      <c r="AM176" s="36" t="s">
        <v>339</v>
      </c>
      <c r="AN176" s="36" t="s">
        <v>339</v>
      </c>
      <c r="AO176" s="36" t="s">
        <v>339</v>
      </c>
      <c r="AP176" s="36" t="s">
        <v>339</v>
      </c>
      <c r="AQ176" s="36" t="s">
        <v>339</v>
      </c>
      <c r="AR176" s="36" t="s">
        <v>339</v>
      </c>
      <c r="AS176" s="36" t="s">
        <v>339</v>
      </c>
      <c r="AT176" s="36" t="s">
        <v>339</v>
      </c>
      <c r="AU176" s="36" t="s">
        <v>339</v>
      </c>
      <c r="AV176" s="36" t="s">
        <v>339</v>
      </c>
      <c r="AW176" s="36" t="s">
        <v>339</v>
      </c>
      <c r="AX176" s="36" t="s">
        <v>339</v>
      </c>
      <c r="AY176" s="36" t="s">
        <v>339</v>
      </c>
      <c r="AZ176" s="36" t="s">
        <v>339</v>
      </c>
      <c r="BA176" s="36" t="s">
        <v>339</v>
      </c>
      <c r="BB176" s="36" t="s">
        <v>339</v>
      </c>
      <c r="BC176" s="36" t="s">
        <v>339</v>
      </c>
      <c r="BD176" s="36" t="s">
        <v>339</v>
      </c>
      <c r="BE176" s="36" t="s">
        <v>339</v>
      </c>
      <c r="BF176" s="36" t="s">
        <v>339</v>
      </c>
      <c r="BG176" s="36" t="s">
        <v>339</v>
      </c>
      <c r="BH176" s="36" t="s">
        <v>339</v>
      </c>
      <c r="BI176" s="36" t="s">
        <v>339</v>
      </c>
      <c r="BJ176" s="36" t="s">
        <v>339</v>
      </c>
      <c r="BK176" s="36" t="s">
        <v>339</v>
      </c>
      <c r="BL176" s="36" t="s">
        <v>339</v>
      </c>
    </row>
    <row r="177" spans="1:64" s="37" customFormat="1" x14ac:dyDescent="0.2">
      <c r="A177" s="34">
        <v>174</v>
      </c>
      <c r="B177" s="34" t="s">
        <v>255</v>
      </c>
      <c r="C177" s="34" t="s">
        <v>262</v>
      </c>
      <c r="D177" s="41" t="s">
        <v>339</v>
      </c>
      <c r="E177" s="36" t="s">
        <v>339</v>
      </c>
      <c r="F177" s="36" t="s">
        <v>339</v>
      </c>
      <c r="G177" s="36" t="s">
        <v>339</v>
      </c>
      <c r="H177" s="36" t="s">
        <v>339</v>
      </c>
      <c r="I177" s="36" t="s">
        <v>339</v>
      </c>
      <c r="J177" s="36" t="s">
        <v>339</v>
      </c>
      <c r="K177" s="36" t="s">
        <v>339</v>
      </c>
      <c r="L177" s="36" t="s">
        <v>339</v>
      </c>
      <c r="M177" s="36" t="s">
        <v>339</v>
      </c>
      <c r="N177" s="36" t="s">
        <v>339</v>
      </c>
      <c r="O177" s="36" t="s">
        <v>339</v>
      </c>
      <c r="P177" s="36" t="s">
        <v>339</v>
      </c>
      <c r="Q177" s="36" t="s">
        <v>339</v>
      </c>
      <c r="R177" s="36" t="s">
        <v>339</v>
      </c>
      <c r="S177" s="36" t="s">
        <v>339</v>
      </c>
      <c r="T177" s="36" t="s">
        <v>339</v>
      </c>
      <c r="U177" s="36" t="s">
        <v>339</v>
      </c>
      <c r="V177" s="36" t="s">
        <v>339</v>
      </c>
      <c r="W177" s="36" t="s">
        <v>339</v>
      </c>
      <c r="X177" s="36" t="s">
        <v>339</v>
      </c>
      <c r="Y177" s="36" t="s">
        <v>339</v>
      </c>
      <c r="Z177" s="36" t="s">
        <v>339</v>
      </c>
      <c r="AA177" s="36" t="s">
        <v>339</v>
      </c>
      <c r="AB177" s="36" t="s">
        <v>339</v>
      </c>
      <c r="AC177" s="36" t="s">
        <v>339</v>
      </c>
      <c r="AD177" s="36" t="s">
        <v>339</v>
      </c>
      <c r="AE177" s="36" t="s">
        <v>339</v>
      </c>
      <c r="AF177" s="36" t="s">
        <v>339</v>
      </c>
      <c r="AG177" s="36" t="s">
        <v>339</v>
      </c>
      <c r="AH177" s="36" t="s">
        <v>339</v>
      </c>
      <c r="AI177" s="36" t="s">
        <v>339</v>
      </c>
      <c r="AJ177" s="36" t="s">
        <v>339</v>
      </c>
      <c r="AK177" s="36" t="s">
        <v>339</v>
      </c>
      <c r="AL177" s="36" t="s">
        <v>339</v>
      </c>
      <c r="AM177" s="36" t="s">
        <v>339</v>
      </c>
      <c r="AN177" s="36" t="s">
        <v>339</v>
      </c>
      <c r="AO177" s="36" t="s">
        <v>339</v>
      </c>
      <c r="AP177" s="36" t="s">
        <v>339</v>
      </c>
      <c r="AQ177" s="36" t="s">
        <v>339</v>
      </c>
      <c r="AR177" s="36" t="s">
        <v>339</v>
      </c>
      <c r="AS177" s="36" t="s">
        <v>339</v>
      </c>
      <c r="AT177" s="36" t="s">
        <v>339</v>
      </c>
      <c r="AU177" s="36" t="s">
        <v>339</v>
      </c>
      <c r="AV177" s="36" t="s">
        <v>339</v>
      </c>
      <c r="AW177" s="36" t="s">
        <v>339</v>
      </c>
      <c r="AX177" s="36" t="s">
        <v>339</v>
      </c>
      <c r="AY177" s="36" t="s">
        <v>339</v>
      </c>
      <c r="AZ177" s="36" t="s">
        <v>339</v>
      </c>
      <c r="BA177" s="36" t="s">
        <v>339</v>
      </c>
      <c r="BB177" s="36" t="s">
        <v>339</v>
      </c>
      <c r="BC177" s="36" t="s">
        <v>339</v>
      </c>
      <c r="BD177" s="36" t="s">
        <v>339</v>
      </c>
      <c r="BE177" s="36" t="s">
        <v>339</v>
      </c>
      <c r="BF177" s="36" t="s">
        <v>339</v>
      </c>
      <c r="BG177" s="36" t="s">
        <v>339</v>
      </c>
      <c r="BH177" s="36" t="s">
        <v>339</v>
      </c>
      <c r="BI177" s="36" t="s">
        <v>339</v>
      </c>
      <c r="BJ177" s="36" t="s">
        <v>339</v>
      </c>
      <c r="BK177" s="36" t="s">
        <v>339</v>
      </c>
      <c r="BL177" s="36" t="s">
        <v>339</v>
      </c>
    </row>
    <row r="178" spans="1:64" s="37" customFormat="1" x14ac:dyDescent="0.2">
      <c r="A178" s="34">
        <v>175</v>
      </c>
      <c r="B178" s="34" t="s">
        <v>264</v>
      </c>
      <c r="C178" s="34" t="s">
        <v>263</v>
      </c>
      <c r="D178" s="41" t="s">
        <v>339</v>
      </c>
      <c r="E178" s="36" t="s">
        <v>339</v>
      </c>
      <c r="F178" s="36" t="s">
        <v>339</v>
      </c>
      <c r="G178" s="36" t="s">
        <v>339</v>
      </c>
      <c r="H178" s="36" t="s">
        <v>339</v>
      </c>
      <c r="I178" s="36" t="s">
        <v>339</v>
      </c>
      <c r="J178" s="36" t="s">
        <v>339</v>
      </c>
      <c r="K178" s="36" t="s">
        <v>339</v>
      </c>
      <c r="L178" s="36" t="s">
        <v>339</v>
      </c>
      <c r="M178" s="36" t="s">
        <v>339</v>
      </c>
      <c r="N178" s="36" t="s">
        <v>339</v>
      </c>
      <c r="O178" s="36" t="s">
        <v>339</v>
      </c>
      <c r="P178" s="36" t="s">
        <v>339</v>
      </c>
      <c r="Q178" s="36" t="s">
        <v>339</v>
      </c>
      <c r="R178" s="36" t="s">
        <v>339</v>
      </c>
      <c r="S178" s="36" t="s">
        <v>339</v>
      </c>
      <c r="T178" s="36" t="s">
        <v>339</v>
      </c>
      <c r="U178" s="36" t="s">
        <v>339</v>
      </c>
      <c r="V178" s="36" t="s">
        <v>339</v>
      </c>
      <c r="W178" s="36" t="s">
        <v>339</v>
      </c>
      <c r="X178" s="36" t="s">
        <v>339</v>
      </c>
      <c r="Y178" s="36" t="s">
        <v>339</v>
      </c>
      <c r="Z178" s="36" t="s">
        <v>339</v>
      </c>
      <c r="AA178" s="36" t="s">
        <v>339</v>
      </c>
      <c r="AB178" s="36" t="s">
        <v>339</v>
      </c>
      <c r="AC178" s="36" t="s">
        <v>339</v>
      </c>
      <c r="AD178" s="36" t="s">
        <v>339</v>
      </c>
      <c r="AE178" s="36" t="s">
        <v>339</v>
      </c>
      <c r="AF178" s="36" t="s">
        <v>339</v>
      </c>
      <c r="AG178" s="36" t="s">
        <v>339</v>
      </c>
      <c r="AH178" s="36" t="s">
        <v>339</v>
      </c>
      <c r="AI178" s="36" t="s">
        <v>339</v>
      </c>
      <c r="AJ178" s="36" t="s">
        <v>339</v>
      </c>
      <c r="AK178" s="36" t="s">
        <v>339</v>
      </c>
      <c r="AL178" s="36" t="s">
        <v>339</v>
      </c>
      <c r="AM178" s="36" t="s">
        <v>339</v>
      </c>
      <c r="AN178" s="36" t="s">
        <v>339</v>
      </c>
      <c r="AO178" s="36" t="s">
        <v>339</v>
      </c>
      <c r="AP178" s="36" t="s">
        <v>339</v>
      </c>
      <c r="AQ178" s="36" t="s">
        <v>339</v>
      </c>
      <c r="AR178" s="36" t="s">
        <v>339</v>
      </c>
      <c r="AS178" s="36" t="s">
        <v>339</v>
      </c>
      <c r="AT178" s="36" t="s">
        <v>339</v>
      </c>
      <c r="AU178" s="36" t="s">
        <v>339</v>
      </c>
      <c r="AV178" s="36" t="s">
        <v>339</v>
      </c>
      <c r="AW178" s="36" t="s">
        <v>339</v>
      </c>
      <c r="AX178" s="36" t="s">
        <v>339</v>
      </c>
      <c r="AY178" s="36" t="s">
        <v>339</v>
      </c>
      <c r="AZ178" s="36" t="s">
        <v>339</v>
      </c>
      <c r="BA178" s="36" t="s">
        <v>339</v>
      </c>
      <c r="BB178" s="36" t="s">
        <v>339</v>
      </c>
      <c r="BC178" s="36" t="s">
        <v>339</v>
      </c>
      <c r="BD178" s="36" t="s">
        <v>339</v>
      </c>
      <c r="BE178" s="36" t="s">
        <v>339</v>
      </c>
      <c r="BF178" s="36" t="s">
        <v>339</v>
      </c>
      <c r="BG178" s="36" t="s">
        <v>339</v>
      </c>
      <c r="BH178" s="36" t="s">
        <v>339</v>
      </c>
      <c r="BI178" s="36" t="s">
        <v>339</v>
      </c>
      <c r="BJ178" s="36" t="s">
        <v>339</v>
      </c>
      <c r="BK178" s="36" t="s">
        <v>339</v>
      </c>
      <c r="BL178" s="36" t="s">
        <v>339</v>
      </c>
    </row>
    <row r="179" spans="1:64" s="37" customFormat="1" x14ac:dyDescent="0.2">
      <c r="A179" s="34">
        <v>176</v>
      </c>
      <c r="B179" s="34" t="s">
        <v>264</v>
      </c>
      <c r="C179" s="34" t="s">
        <v>265</v>
      </c>
      <c r="D179" s="41" t="s">
        <v>339</v>
      </c>
      <c r="E179" s="36" t="s">
        <v>339</v>
      </c>
      <c r="F179" s="36" t="s">
        <v>339</v>
      </c>
      <c r="G179" s="36" t="s">
        <v>339</v>
      </c>
      <c r="H179" s="36" t="s">
        <v>339</v>
      </c>
      <c r="I179" s="36" t="s">
        <v>339</v>
      </c>
      <c r="J179" s="36" t="s">
        <v>339</v>
      </c>
      <c r="K179" s="36" t="s">
        <v>339</v>
      </c>
      <c r="L179" s="36" t="s">
        <v>339</v>
      </c>
      <c r="M179" s="36" t="s">
        <v>339</v>
      </c>
      <c r="N179" s="36" t="s">
        <v>339</v>
      </c>
      <c r="O179" s="36" t="s">
        <v>339</v>
      </c>
      <c r="P179" s="36" t="s">
        <v>339</v>
      </c>
      <c r="Q179" s="36" t="s">
        <v>339</v>
      </c>
      <c r="R179" s="36" t="s">
        <v>339</v>
      </c>
      <c r="S179" s="36" t="s">
        <v>339</v>
      </c>
      <c r="T179" s="36" t="s">
        <v>339</v>
      </c>
      <c r="U179" s="36" t="s">
        <v>339</v>
      </c>
      <c r="V179" s="36" t="s">
        <v>339</v>
      </c>
      <c r="W179" s="36" t="s">
        <v>339</v>
      </c>
      <c r="X179" s="36" t="s">
        <v>339</v>
      </c>
      <c r="Y179" s="36" t="s">
        <v>339</v>
      </c>
      <c r="Z179" s="36" t="s">
        <v>339</v>
      </c>
      <c r="AA179" s="36" t="s">
        <v>339</v>
      </c>
      <c r="AB179" s="36" t="s">
        <v>339</v>
      </c>
      <c r="AC179" s="36" t="s">
        <v>339</v>
      </c>
      <c r="AD179" s="36" t="s">
        <v>339</v>
      </c>
      <c r="AE179" s="36" t="s">
        <v>339</v>
      </c>
      <c r="AF179" s="36" t="s">
        <v>339</v>
      </c>
      <c r="AG179" s="36" t="s">
        <v>339</v>
      </c>
      <c r="AH179" s="36" t="s">
        <v>339</v>
      </c>
      <c r="AI179" s="36" t="s">
        <v>339</v>
      </c>
      <c r="AJ179" s="36" t="s">
        <v>339</v>
      </c>
      <c r="AK179" s="36" t="s">
        <v>339</v>
      </c>
      <c r="AL179" s="36" t="s">
        <v>339</v>
      </c>
      <c r="AM179" s="36" t="s">
        <v>339</v>
      </c>
      <c r="AN179" s="36" t="s">
        <v>339</v>
      </c>
      <c r="AO179" s="36" t="s">
        <v>339</v>
      </c>
      <c r="AP179" s="36" t="s">
        <v>339</v>
      </c>
      <c r="AQ179" s="36" t="s">
        <v>339</v>
      </c>
      <c r="AR179" s="36" t="s">
        <v>339</v>
      </c>
      <c r="AS179" s="36" t="s">
        <v>339</v>
      </c>
      <c r="AT179" s="36" t="s">
        <v>339</v>
      </c>
      <c r="AU179" s="36" t="s">
        <v>339</v>
      </c>
      <c r="AV179" s="36" t="s">
        <v>339</v>
      </c>
      <c r="AW179" s="36" t="s">
        <v>339</v>
      </c>
      <c r="AX179" s="36" t="s">
        <v>339</v>
      </c>
      <c r="AY179" s="36" t="s">
        <v>339</v>
      </c>
      <c r="AZ179" s="36" t="s">
        <v>339</v>
      </c>
      <c r="BA179" s="36" t="s">
        <v>339</v>
      </c>
      <c r="BB179" s="36" t="s">
        <v>339</v>
      </c>
      <c r="BC179" s="36" t="s">
        <v>339</v>
      </c>
      <c r="BD179" s="36" t="s">
        <v>339</v>
      </c>
      <c r="BE179" s="36" t="s">
        <v>339</v>
      </c>
      <c r="BF179" s="36" t="s">
        <v>339</v>
      </c>
      <c r="BG179" s="36" t="s">
        <v>339</v>
      </c>
      <c r="BH179" s="36" t="s">
        <v>339</v>
      </c>
      <c r="BI179" s="36" t="s">
        <v>339</v>
      </c>
      <c r="BJ179" s="36" t="s">
        <v>339</v>
      </c>
      <c r="BK179" s="36" t="s">
        <v>339</v>
      </c>
      <c r="BL179" s="36" t="s">
        <v>339</v>
      </c>
    </row>
    <row r="180" spans="1:64" s="37" customFormat="1" x14ac:dyDescent="0.2">
      <c r="A180" s="34">
        <v>177</v>
      </c>
      <c r="B180" s="34" t="s">
        <v>264</v>
      </c>
      <c r="C180" s="34" t="s">
        <v>266</v>
      </c>
      <c r="D180" s="41" t="s">
        <v>339</v>
      </c>
      <c r="E180" s="36" t="s">
        <v>339</v>
      </c>
      <c r="F180" s="36" t="s">
        <v>339</v>
      </c>
      <c r="G180" s="36" t="s">
        <v>339</v>
      </c>
      <c r="H180" s="36" t="s">
        <v>339</v>
      </c>
      <c r="I180" s="36" t="s">
        <v>339</v>
      </c>
      <c r="J180" s="36" t="s">
        <v>339</v>
      </c>
      <c r="K180" s="36" t="s">
        <v>339</v>
      </c>
      <c r="L180" s="36" t="s">
        <v>339</v>
      </c>
      <c r="M180" s="36" t="s">
        <v>339</v>
      </c>
      <c r="N180" s="36" t="s">
        <v>339</v>
      </c>
      <c r="O180" s="36" t="s">
        <v>339</v>
      </c>
      <c r="P180" s="36" t="s">
        <v>339</v>
      </c>
      <c r="Q180" s="36" t="s">
        <v>339</v>
      </c>
      <c r="R180" s="36" t="s">
        <v>339</v>
      </c>
      <c r="S180" s="36" t="s">
        <v>339</v>
      </c>
      <c r="T180" s="36" t="s">
        <v>339</v>
      </c>
      <c r="U180" s="36" t="s">
        <v>339</v>
      </c>
      <c r="V180" s="36" t="s">
        <v>339</v>
      </c>
      <c r="W180" s="36" t="s">
        <v>339</v>
      </c>
      <c r="X180" s="36" t="s">
        <v>339</v>
      </c>
      <c r="Y180" s="36" t="s">
        <v>339</v>
      </c>
      <c r="Z180" s="36" t="s">
        <v>339</v>
      </c>
      <c r="AA180" s="36" t="s">
        <v>339</v>
      </c>
      <c r="AB180" s="36" t="s">
        <v>339</v>
      </c>
      <c r="AC180" s="36" t="s">
        <v>339</v>
      </c>
      <c r="AD180" s="36" t="s">
        <v>339</v>
      </c>
      <c r="AE180" s="36" t="s">
        <v>339</v>
      </c>
      <c r="AF180" s="36" t="s">
        <v>339</v>
      </c>
      <c r="AG180" s="36" t="s">
        <v>339</v>
      </c>
      <c r="AH180" s="36" t="s">
        <v>339</v>
      </c>
      <c r="AI180" s="36" t="s">
        <v>339</v>
      </c>
      <c r="AJ180" s="36" t="s">
        <v>339</v>
      </c>
      <c r="AK180" s="36" t="s">
        <v>339</v>
      </c>
      <c r="AL180" s="36" t="s">
        <v>339</v>
      </c>
      <c r="AM180" s="36" t="s">
        <v>339</v>
      </c>
      <c r="AN180" s="36" t="s">
        <v>339</v>
      </c>
      <c r="AO180" s="36" t="s">
        <v>339</v>
      </c>
      <c r="AP180" s="36" t="s">
        <v>339</v>
      </c>
      <c r="AQ180" s="36" t="s">
        <v>339</v>
      </c>
      <c r="AR180" s="36" t="s">
        <v>339</v>
      </c>
      <c r="AS180" s="36" t="s">
        <v>339</v>
      </c>
      <c r="AT180" s="36" t="s">
        <v>339</v>
      </c>
      <c r="AU180" s="36" t="s">
        <v>339</v>
      </c>
      <c r="AV180" s="36" t="s">
        <v>339</v>
      </c>
      <c r="AW180" s="36" t="s">
        <v>339</v>
      </c>
      <c r="AX180" s="36" t="s">
        <v>339</v>
      </c>
      <c r="AY180" s="36" t="s">
        <v>339</v>
      </c>
      <c r="AZ180" s="36" t="s">
        <v>339</v>
      </c>
      <c r="BA180" s="36" t="s">
        <v>339</v>
      </c>
      <c r="BB180" s="36" t="s">
        <v>339</v>
      </c>
      <c r="BC180" s="36" t="s">
        <v>339</v>
      </c>
      <c r="BD180" s="36" t="s">
        <v>339</v>
      </c>
      <c r="BE180" s="36" t="s">
        <v>339</v>
      </c>
      <c r="BF180" s="36" t="s">
        <v>339</v>
      </c>
      <c r="BG180" s="36" t="s">
        <v>339</v>
      </c>
      <c r="BH180" s="36" t="s">
        <v>339</v>
      </c>
      <c r="BI180" s="36" t="s">
        <v>339</v>
      </c>
      <c r="BJ180" s="36" t="s">
        <v>339</v>
      </c>
      <c r="BK180" s="36" t="s">
        <v>339</v>
      </c>
      <c r="BL180" s="36" t="s">
        <v>339</v>
      </c>
    </row>
    <row r="181" spans="1:64" s="37" customFormat="1" x14ac:dyDescent="0.2">
      <c r="A181" s="34">
        <v>178</v>
      </c>
      <c r="B181" s="34" t="s">
        <v>264</v>
      </c>
      <c r="C181" s="34" t="s">
        <v>267</v>
      </c>
      <c r="D181" s="41" t="s">
        <v>339</v>
      </c>
      <c r="E181" s="36" t="s">
        <v>339</v>
      </c>
      <c r="F181" s="36" t="s">
        <v>339</v>
      </c>
      <c r="G181" s="36" t="s">
        <v>339</v>
      </c>
      <c r="H181" s="36" t="s">
        <v>339</v>
      </c>
      <c r="I181" s="36" t="s">
        <v>339</v>
      </c>
      <c r="J181" s="36" t="s">
        <v>339</v>
      </c>
      <c r="K181" s="36" t="s">
        <v>339</v>
      </c>
      <c r="L181" s="36" t="s">
        <v>339</v>
      </c>
      <c r="M181" s="36" t="s">
        <v>339</v>
      </c>
      <c r="N181" s="36" t="s">
        <v>339</v>
      </c>
      <c r="O181" s="36" t="s">
        <v>339</v>
      </c>
      <c r="P181" s="36" t="s">
        <v>339</v>
      </c>
      <c r="Q181" s="36" t="s">
        <v>339</v>
      </c>
      <c r="R181" s="36" t="s">
        <v>339</v>
      </c>
      <c r="S181" s="36" t="s">
        <v>339</v>
      </c>
      <c r="T181" s="36" t="s">
        <v>339</v>
      </c>
      <c r="U181" s="36" t="s">
        <v>339</v>
      </c>
      <c r="V181" s="36" t="s">
        <v>339</v>
      </c>
      <c r="W181" s="36" t="s">
        <v>339</v>
      </c>
      <c r="X181" s="36" t="s">
        <v>339</v>
      </c>
      <c r="Y181" s="36" t="s">
        <v>339</v>
      </c>
      <c r="Z181" s="36" t="s">
        <v>339</v>
      </c>
      <c r="AA181" s="36" t="s">
        <v>339</v>
      </c>
      <c r="AB181" s="36" t="s">
        <v>339</v>
      </c>
      <c r="AC181" s="36" t="s">
        <v>339</v>
      </c>
      <c r="AD181" s="36" t="s">
        <v>339</v>
      </c>
      <c r="AE181" s="36" t="s">
        <v>339</v>
      </c>
      <c r="AF181" s="36" t="s">
        <v>339</v>
      </c>
      <c r="AG181" s="36" t="s">
        <v>339</v>
      </c>
      <c r="AH181" s="36" t="s">
        <v>339</v>
      </c>
      <c r="AI181" s="36" t="s">
        <v>339</v>
      </c>
      <c r="AJ181" s="36" t="s">
        <v>339</v>
      </c>
      <c r="AK181" s="36" t="s">
        <v>339</v>
      </c>
      <c r="AL181" s="36" t="s">
        <v>339</v>
      </c>
      <c r="AM181" s="36" t="s">
        <v>339</v>
      </c>
      <c r="AN181" s="36" t="s">
        <v>339</v>
      </c>
      <c r="AO181" s="36" t="s">
        <v>339</v>
      </c>
      <c r="AP181" s="36" t="s">
        <v>339</v>
      </c>
      <c r="AQ181" s="36" t="s">
        <v>339</v>
      </c>
      <c r="AR181" s="36" t="s">
        <v>339</v>
      </c>
      <c r="AS181" s="36" t="s">
        <v>339</v>
      </c>
      <c r="AT181" s="36" t="s">
        <v>339</v>
      </c>
      <c r="AU181" s="36" t="s">
        <v>339</v>
      </c>
      <c r="AV181" s="36" t="s">
        <v>339</v>
      </c>
      <c r="AW181" s="36" t="s">
        <v>339</v>
      </c>
      <c r="AX181" s="36" t="s">
        <v>339</v>
      </c>
      <c r="AY181" s="36" t="s">
        <v>339</v>
      </c>
      <c r="AZ181" s="36" t="s">
        <v>339</v>
      </c>
      <c r="BA181" s="36" t="s">
        <v>339</v>
      </c>
      <c r="BB181" s="36" t="s">
        <v>339</v>
      </c>
      <c r="BC181" s="36" t="s">
        <v>339</v>
      </c>
      <c r="BD181" s="36" t="s">
        <v>339</v>
      </c>
      <c r="BE181" s="36" t="s">
        <v>339</v>
      </c>
      <c r="BF181" s="36" t="s">
        <v>339</v>
      </c>
      <c r="BG181" s="36" t="s">
        <v>339</v>
      </c>
      <c r="BH181" s="36" t="s">
        <v>339</v>
      </c>
      <c r="BI181" s="36" t="s">
        <v>339</v>
      </c>
      <c r="BJ181" s="36" t="s">
        <v>339</v>
      </c>
      <c r="BK181" s="36" t="s">
        <v>339</v>
      </c>
      <c r="BL181" s="36" t="s">
        <v>339</v>
      </c>
    </row>
    <row r="182" spans="1:64" s="37" customFormat="1" x14ac:dyDescent="0.2">
      <c r="A182" s="34">
        <v>179</v>
      </c>
      <c r="B182" s="34" t="s">
        <v>264</v>
      </c>
      <c r="C182" s="34" t="s">
        <v>268</v>
      </c>
      <c r="D182" s="41" t="s">
        <v>339</v>
      </c>
      <c r="E182" s="36" t="s">
        <v>339</v>
      </c>
      <c r="F182" s="36" t="s">
        <v>339</v>
      </c>
      <c r="G182" s="36" t="s">
        <v>339</v>
      </c>
      <c r="H182" s="36" t="s">
        <v>339</v>
      </c>
      <c r="I182" s="36" t="s">
        <v>339</v>
      </c>
      <c r="J182" s="36" t="s">
        <v>339</v>
      </c>
      <c r="K182" s="36" t="s">
        <v>339</v>
      </c>
      <c r="L182" s="36" t="s">
        <v>339</v>
      </c>
      <c r="M182" s="36" t="s">
        <v>339</v>
      </c>
      <c r="N182" s="36" t="s">
        <v>339</v>
      </c>
      <c r="O182" s="36" t="s">
        <v>339</v>
      </c>
      <c r="P182" s="36" t="s">
        <v>339</v>
      </c>
      <c r="Q182" s="36" t="s">
        <v>339</v>
      </c>
      <c r="R182" s="36" t="s">
        <v>339</v>
      </c>
      <c r="S182" s="36" t="s">
        <v>339</v>
      </c>
      <c r="T182" s="36" t="s">
        <v>339</v>
      </c>
      <c r="U182" s="36" t="s">
        <v>339</v>
      </c>
      <c r="V182" s="36" t="s">
        <v>339</v>
      </c>
      <c r="W182" s="36" t="s">
        <v>339</v>
      </c>
      <c r="X182" s="36" t="s">
        <v>339</v>
      </c>
      <c r="Y182" s="36" t="s">
        <v>339</v>
      </c>
      <c r="Z182" s="36" t="s">
        <v>339</v>
      </c>
      <c r="AA182" s="36" t="s">
        <v>339</v>
      </c>
      <c r="AB182" s="36" t="s">
        <v>339</v>
      </c>
      <c r="AC182" s="36" t="s">
        <v>339</v>
      </c>
      <c r="AD182" s="36" t="s">
        <v>339</v>
      </c>
      <c r="AE182" s="36" t="s">
        <v>339</v>
      </c>
      <c r="AF182" s="36" t="s">
        <v>339</v>
      </c>
      <c r="AG182" s="36" t="s">
        <v>339</v>
      </c>
      <c r="AH182" s="36" t="s">
        <v>339</v>
      </c>
      <c r="AI182" s="36" t="s">
        <v>339</v>
      </c>
      <c r="AJ182" s="36" t="s">
        <v>339</v>
      </c>
      <c r="AK182" s="36" t="s">
        <v>339</v>
      </c>
      <c r="AL182" s="36" t="s">
        <v>339</v>
      </c>
      <c r="AM182" s="36" t="s">
        <v>339</v>
      </c>
      <c r="AN182" s="36" t="s">
        <v>339</v>
      </c>
      <c r="AO182" s="36" t="s">
        <v>339</v>
      </c>
      <c r="AP182" s="36" t="s">
        <v>339</v>
      </c>
      <c r="AQ182" s="36" t="s">
        <v>339</v>
      </c>
      <c r="AR182" s="36" t="s">
        <v>339</v>
      </c>
      <c r="AS182" s="36" t="s">
        <v>339</v>
      </c>
      <c r="AT182" s="36" t="s">
        <v>339</v>
      </c>
      <c r="AU182" s="36" t="s">
        <v>339</v>
      </c>
      <c r="AV182" s="36" t="s">
        <v>339</v>
      </c>
      <c r="AW182" s="36" t="s">
        <v>339</v>
      </c>
      <c r="AX182" s="36" t="s">
        <v>339</v>
      </c>
      <c r="AY182" s="36" t="s">
        <v>339</v>
      </c>
      <c r="AZ182" s="36" t="s">
        <v>339</v>
      </c>
      <c r="BA182" s="36" t="s">
        <v>339</v>
      </c>
      <c r="BB182" s="36" t="s">
        <v>339</v>
      </c>
      <c r="BC182" s="36" t="s">
        <v>339</v>
      </c>
      <c r="BD182" s="36" t="s">
        <v>339</v>
      </c>
      <c r="BE182" s="36" t="s">
        <v>339</v>
      </c>
      <c r="BF182" s="36" t="s">
        <v>339</v>
      </c>
      <c r="BG182" s="36" t="s">
        <v>339</v>
      </c>
      <c r="BH182" s="36" t="s">
        <v>339</v>
      </c>
      <c r="BI182" s="36" t="s">
        <v>339</v>
      </c>
      <c r="BJ182" s="36" t="s">
        <v>339</v>
      </c>
      <c r="BK182" s="36" t="s">
        <v>339</v>
      </c>
      <c r="BL182" s="36" t="s">
        <v>339</v>
      </c>
    </row>
    <row r="183" spans="1:64" s="37" customFormat="1" x14ac:dyDescent="0.2">
      <c r="A183" s="7"/>
      <c r="B183" s="7"/>
      <c r="C183" s="7"/>
      <c r="D183" s="42"/>
    </row>
    <row r="184" spans="1:64" s="37" customFormat="1" x14ac:dyDescent="0.2">
      <c r="A184" s="7"/>
      <c r="B184" s="36" t="s">
        <v>337</v>
      </c>
      <c r="C184" s="36" t="s">
        <v>1</v>
      </c>
      <c r="D184" s="41"/>
      <c r="E184" s="36"/>
      <c r="F184" s="36"/>
      <c r="G184" s="36"/>
      <c r="H184" s="36"/>
      <c r="I184" s="36"/>
      <c r="J184" s="36"/>
      <c r="K184" s="36"/>
      <c r="L184" s="36"/>
      <c r="M184" s="36"/>
      <c r="N184" s="36"/>
      <c r="O184" s="36"/>
      <c r="P184" s="36"/>
      <c r="Q184" s="36"/>
      <c r="R184" s="36"/>
      <c r="S184" s="36"/>
      <c r="T184" s="36"/>
      <c r="U184" s="36"/>
      <c r="V184" s="36"/>
      <c r="W184" s="36"/>
      <c r="X184" s="36"/>
      <c r="Y184" s="36"/>
      <c r="Z184" s="36"/>
      <c r="AA184" s="36"/>
      <c r="AB184" s="36"/>
      <c r="AC184" s="36"/>
      <c r="AD184" s="36"/>
      <c r="AE184" s="36"/>
      <c r="AF184" s="36"/>
      <c r="AG184" s="36"/>
      <c r="AH184" s="36"/>
      <c r="AI184" s="36"/>
      <c r="AJ184" s="36"/>
      <c r="AK184" s="36"/>
      <c r="AL184" s="36"/>
      <c r="AM184" s="36"/>
      <c r="AN184" s="36"/>
      <c r="AO184" s="36"/>
      <c r="AP184" s="36"/>
      <c r="AQ184" s="36"/>
      <c r="AR184" s="36"/>
      <c r="AS184" s="36"/>
      <c r="AT184" s="36"/>
      <c r="AU184" s="36"/>
      <c r="AV184" s="36"/>
      <c r="AW184" s="36"/>
      <c r="AX184" s="36"/>
      <c r="AY184" s="36"/>
      <c r="AZ184" s="36"/>
      <c r="BA184" s="36"/>
      <c r="BB184" s="36"/>
      <c r="BC184" s="36"/>
      <c r="BD184" s="36"/>
      <c r="BE184" s="36"/>
      <c r="BF184" s="36"/>
      <c r="BG184" s="36"/>
      <c r="BH184" s="36"/>
      <c r="BI184" s="36"/>
      <c r="BJ184" s="36"/>
      <c r="BK184" s="36"/>
      <c r="BL184" s="36"/>
    </row>
    <row r="185" spans="1:64" s="37" customFormat="1" x14ac:dyDescent="0.2">
      <c r="A185" s="7"/>
      <c r="B185" s="36">
        <v>1</v>
      </c>
      <c r="C185" s="34" t="s">
        <v>106</v>
      </c>
      <c r="D185" s="41">
        <f>IF(D4="－","－",MAX(D4:D27))</f>
        <v>7.2138960560000003</v>
      </c>
      <c r="E185" s="41">
        <f>IF(E4="－","－",SUM(E4:E27))</f>
        <v>539</v>
      </c>
      <c r="F185" s="41">
        <f t="shared" ref="F185:BL185" si="0">IF(F4="－","－",SUM(F4:F27))</f>
        <v>124</v>
      </c>
      <c r="G185" s="41">
        <f t="shared" si="0"/>
        <v>171</v>
      </c>
      <c r="H185" s="41">
        <f t="shared" si="0"/>
        <v>244</v>
      </c>
      <c r="I185" s="41">
        <f t="shared" si="0"/>
        <v>4793.0305673647863</v>
      </c>
      <c r="J185" s="41">
        <f t="shared" si="0"/>
        <v>5130.524125595618</v>
      </c>
      <c r="K185" s="41">
        <f t="shared" si="0"/>
        <v>3525.513321641663</v>
      </c>
      <c r="L185" s="41">
        <f t="shared" si="0"/>
        <v>1267.5172457231236</v>
      </c>
      <c r="M185" s="41">
        <f t="shared" si="0"/>
        <v>6801.7544349254358</v>
      </c>
      <c r="N185" s="41">
        <f t="shared" si="0"/>
        <v>3121.8002580349689</v>
      </c>
      <c r="O185" s="41">
        <f t="shared" si="0"/>
        <v>27.295479069999995</v>
      </c>
      <c r="P185" s="41">
        <f t="shared" si="0"/>
        <v>43.865072393000005</v>
      </c>
      <c r="Q185" s="41">
        <f t="shared" si="0"/>
        <v>24.192206980999998</v>
      </c>
      <c r="R185" s="41">
        <f t="shared" si="0"/>
        <v>3.1032720889999998</v>
      </c>
      <c r="S185" s="41">
        <f t="shared" si="0"/>
        <v>39.817326181999995</v>
      </c>
      <c r="T185" s="41">
        <f t="shared" si="0"/>
        <v>4.0477462109999998</v>
      </c>
      <c r="U185" s="41">
        <f t="shared" si="0"/>
        <v>39.562849999999997</v>
      </c>
      <c r="V185" s="41">
        <f t="shared" si="0"/>
        <v>93.857599999999991</v>
      </c>
      <c r="W185" s="41">
        <f t="shared" si="0"/>
        <v>4859.888896434788</v>
      </c>
      <c r="X185" s="41">
        <f t="shared" si="0"/>
        <v>5268.2467979886169</v>
      </c>
      <c r="Y185" s="41">
        <f t="shared" si="0"/>
        <v>10128.135694423407</v>
      </c>
      <c r="Z185" s="41">
        <f t="shared" si="0"/>
        <v>5.9537643825205224</v>
      </c>
      <c r="AA185" s="41">
        <f t="shared" si="0"/>
        <v>3.2695319198360697</v>
      </c>
      <c r="AB185" s="41">
        <f t="shared" si="0"/>
        <v>5.9005329720838349</v>
      </c>
      <c r="AC185" s="41">
        <f t="shared" si="0"/>
        <v>57.694014009696353</v>
      </c>
      <c r="AD185" s="41">
        <f t="shared" si="0"/>
        <v>24.670647474611208</v>
      </c>
      <c r="AE185" s="41">
        <f t="shared" si="0"/>
        <v>336.57310385461705</v>
      </c>
      <c r="AF185" s="41">
        <f t="shared" si="0"/>
        <v>361.24375132922836</v>
      </c>
      <c r="AG185" s="41">
        <f t="shared" si="0"/>
        <v>2.6151293893757779</v>
      </c>
      <c r="AH185" s="41">
        <f t="shared" si="0"/>
        <v>4.4487258577886832</v>
      </c>
      <c r="AI185" s="41">
        <f t="shared" si="0"/>
        <v>14.247946328323215</v>
      </c>
      <c r="AJ185" s="41">
        <f t="shared" si="0"/>
        <v>0.1613379417937619</v>
      </c>
      <c r="AK185" s="41">
        <f t="shared" si="0"/>
        <v>0.16543639336295066</v>
      </c>
      <c r="AL185" s="41">
        <f t="shared" si="0"/>
        <v>0.41465386856171249</v>
      </c>
      <c r="AM185" s="41">
        <f t="shared" si="0"/>
        <v>60.470481340865895</v>
      </c>
      <c r="AN185" s="41">
        <f t="shared" si="0"/>
        <v>29.284809725762837</v>
      </c>
      <c r="AO185" s="41">
        <f t="shared" si="0"/>
        <v>351.23570405150195</v>
      </c>
      <c r="AP185" s="41">
        <f t="shared" si="0"/>
        <v>20978.710029587</v>
      </c>
      <c r="AQ185" s="41">
        <f t="shared" si="0"/>
        <v>11296.228477462</v>
      </c>
      <c r="AR185" s="41">
        <f t="shared" si="0"/>
        <v>32274.938507049006</v>
      </c>
      <c r="AS185" s="41">
        <f t="shared" si="0"/>
        <v>4131.2045246090001</v>
      </c>
      <c r="AT185" s="41">
        <f t="shared" si="0"/>
        <v>52723.811594026993</v>
      </c>
      <c r="AU185" s="41">
        <f t="shared" si="0"/>
        <v>118871.488156058</v>
      </c>
      <c r="AV185" s="41">
        <f t="shared" si="0"/>
        <v>37590.605012519009</v>
      </c>
      <c r="AW185" s="41">
        <f t="shared" si="0"/>
        <v>85043.113967605983</v>
      </c>
      <c r="AX185" s="41">
        <f t="shared" si="0"/>
        <v>36856.595823293988</v>
      </c>
      <c r="AY185" s="41">
        <f t="shared" si="0"/>
        <v>83387.300926282973</v>
      </c>
      <c r="AZ185" s="41">
        <f t="shared" si="0"/>
        <v>51.221339889999996</v>
      </c>
      <c r="BA185" s="41">
        <f t="shared" si="0"/>
        <v>102.442679789</v>
      </c>
      <c r="BB185" s="41">
        <f t="shared" si="0"/>
        <v>120.54496843299999</v>
      </c>
      <c r="BC185" s="41">
        <f t="shared" si="0"/>
        <v>6617.8115787010011</v>
      </c>
      <c r="BD185" s="41">
        <f t="shared" si="0"/>
        <v>15067.845930668998</v>
      </c>
      <c r="BE185" s="41">
        <f t="shared" si="0"/>
        <v>7.1469348760000004</v>
      </c>
      <c r="BF185" s="41">
        <f t="shared" si="0"/>
        <v>14.293869765</v>
      </c>
      <c r="BG185" s="41">
        <f t="shared" si="0"/>
        <v>122.63061144799998</v>
      </c>
      <c r="BH185" s="41">
        <f t="shared" si="0"/>
        <v>875.54781907099982</v>
      </c>
      <c r="BI185" s="41">
        <f t="shared" si="0"/>
        <v>15.3</v>
      </c>
      <c r="BJ185" s="41">
        <f t="shared" si="0"/>
        <v>20.259999999999998</v>
      </c>
      <c r="BK185" s="41">
        <f t="shared" si="0"/>
        <v>29.029999999999983</v>
      </c>
      <c r="BL185" s="41">
        <f t="shared" si="0"/>
        <v>34.639999999999972</v>
      </c>
    </row>
    <row r="186" spans="1:64" s="37" customFormat="1" x14ac:dyDescent="0.2">
      <c r="A186" s="7"/>
      <c r="B186" s="36">
        <v>2</v>
      </c>
      <c r="C186" s="34" t="s">
        <v>131</v>
      </c>
      <c r="D186" s="41">
        <f>IF(D28="－","－",MAX(D28:D35))</f>
        <v>5.525125794</v>
      </c>
      <c r="E186" s="41">
        <f>IF(E28="－","－",SUM(E28:E35))</f>
        <v>627</v>
      </c>
      <c r="F186" s="41">
        <f t="shared" ref="F186:BL186" si="1">IF(F28="－","－",SUM(F28:F35))</f>
        <v>1</v>
      </c>
      <c r="G186" s="41">
        <f t="shared" si="1"/>
        <v>39</v>
      </c>
      <c r="H186" s="41">
        <f t="shared" si="1"/>
        <v>587</v>
      </c>
      <c r="I186" s="41">
        <f t="shared" si="1"/>
        <v>0.15983948690771121</v>
      </c>
      <c r="J186" s="41">
        <f t="shared" si="1"/>
        <v>83.254738604238597</v>
      </c>
      <c r="K186" s="41">
        <f t="shared" si="1"/>
        <v>8.4427486914276595E-2</v>
      </c>
      <c r="L186" s="41">
        <f t="shared" si="1"/>
        <v>7.541199999343462E-2</v>
      </c>
      <c r="M186" s="41">
        <f t="shared" si="1"/>
        <v>7.5187800910042837</v>
      </c>
      <c r="N186" s="41">
        <f t="shared" si="1"/>
        <v>75.895798000142008</v>
      </c>
      <c r="O186" s="41">
        <f t="shared" si="1"/>
        <v>2.5675332100000001</v>
      </c>
      <c r="P186" s="41">
        <f t="shared" si="1"/>
        <v>4.5138633080000004</v>
      </c>
      <c r="Q186" s="41">
        <f t="shared" si="1"/>
        <v>2.3509944300000001</v>
      </c>
      <c r="R186" s="41">
        <f t="shared" si="1"/>
        <v>0.21653878000000004</v>
      </c>
      <c r="S186" s="41">
        <f t="shared" si="1"/>
        <v>4.231421418</v>
      </c>
      <c r="T186" s="41">
        <f t="shared" si="1"/>
        <v>0.28244188999999997</v>
      </c>
      <c r="U186" s="41">
        <f t="shared" si="1"/>
        <v>0.55625000000000013</v>
      </c>
      <c r="V186" s="41">
        <f t="shared" si="1"/>
        <v>1.3331</v>
      </c>
      <c r="W186" s="41">
        <f t="shared" si="1"/>
        <v>3.2836226969077109</v>
      </c>
      <c r="X186" s="41">
        <f t="shared" si="1"/>
        <v>89.101701912238596</v>
      </c>
      <c r="Y186" s="41">
        <f t="shared" si="1"/>
        <v>92.385324609146323</v>
      </c>
      <c r="Z186" s="41">
        <f t="shared" si="1"/>
        <v>3.3796663740656534E-3</v>
      </c>
      <c r="AA186" s="41">
        <f t="shared" si="1"/>
        <v>7.2324860405004882E-4</v>
      </c>
      <c r="AB186" s="41">
        <f t="shared" si="1"/>
        <v>7.2324896399999995E-4</v>
      </c>
      <c r="AC186" s="41">
        <f t="shared" si="1"/>
        <v>9.2662318743826934E-4</v>
      </c>
      <c r="AD186" s="41">
        <f t="shared" si="1"/>
        <v>1.6913769434680639</v>
      </c>
      <c r="AE186" s="41">
        <f t="shared" si="1"/>
        <v>15.222392491212561</v>
      </c>
      <c r="AF186" s="41">
        <f t="shared" si="1"/>
        <v>16.913769434680617</v>
      </c>
      <c r="AG186" s="41">
        <f t="shared" si="1"/>
        <v>3.9852228449000486E-2</v>
      </c>
      <c r="AH186" s="41">
        <f t="shared" si="1"/>
        <v>6.7794595522437592E-2</v>
      </c>
      <c r="AI186" s="41">
        <f t="shared" si="1"/>
        <v>0.21712593430834748</v>
      </c>
      <c r="AJ186" s="41">
        <f t="shared" si="1"/>
        <v>2.717804196243596E-5</v>
      </c>
      <c r="AK186" s="41">
        <f t="shared" si="1"/>
        <v>3.2843100372898588E-5</v>
      </c>
      <c r="AL186" s="41">
        <f t="shared" si="1"/>
        <v>8.2143266780592642E-5</v>
      </c>
      <c r="AM186" s="41">
        <f t="shared" si="1"/>
        <v>4.0806029678401183E-2</v>
      </c>
      <c r="AN186" s="41">
        <f t="shared" si="1"/>
        <v>1.7592043820908745</v>
      </c>
      <c r="AO186" s="41">
        <f t="shared" si="1"/>
        <v>15.439600568787689</v>
      </c>
      <c r="AP186" s="41">
        <f t="shared" si="1"/>
        <v>2240.314691175</v>
      </c>
      <c r="AQ186" s="41">
        <f t="shared" si="1"/>
        <v>1206.323295247</v>
      </c>
      <c r="AR186" s="41">
        <f t="shared" si="1"/>
        <v>3446.6379864220003</v>
      </c>
      <c r="AS186" s="41">
        <f t="shared" si="1"/>
        <v>53.633302805</v>
      </c>
      <c r="AT186" s="41">
        <f t="shared" si="1"/>
        <v>6181.3239405999984</v>
      </c>
      <c r="AU186" s="41">
        <f t="shared" si="1"/>
        <v>14184.885486793999</v>
      </c>
      <c r="AV186" s="41">
        <f t="shared" si="1"/>
        <v>5708.6707319020006</v>
      </c>
      <c r="AW186" s="41">
        <f t="shared" si="1"/>
        <v>12775.600483496999</v>
      </c>
      <c r="AX186" s="41">
        <f t="shared" si="1"/>
        <v>5284.6055495670007</v>
      </c>
      <c r="AY186" s="41">
        <f t="shared" si="1"/>
        <v>11835.917420853</v>
      </c>
      <c r="AZ186" s="41">
        <f t="shared" si="1"/>
        <v>0.10431101299999999</v>
      </c>
      <c r="BA186" s="41">
        <f t="shared" si="1"/>
        <v>0.20862202699999999</v>
      </c>
      <c r="BB186" s="41">
        <f t="shared" si="1"/>
        <v>61.837823484000005</v>
      </c>
      <c r="BC186" s="41">
        <f t="shared" si="1"/>
        <v>8065.407433417</v>
      </c>
      <c r="BD186" s="41">
        <f t="shared" si="1"/>
        <v>17648.923036455002</v>
      </c>
      <c r="BE186" s="41">
        <f t="shared" si="1"/>
        <v>0.38265979499999997</v>
      </c>
      <c r="BF186" s="41">
        <f t="shared" si="1"/>
        <v>0.76531959299999996</v>
      </c>
      <c r="BG186" s="41">
        <f t="shared" si="1"/>
        <v>75.139488485999991</v>
      </c>
      <c r="BH186" s="41">
        <f t="shared" si="1"/>
        <v>711.98391344800018</v>
      </c>
      <c r="BI186" s="41">
        <f t="shared" si="1"/>
        <v>0</v>
      </c>
      <c r="BJ186" s="41">
        <f t="shared" si="1"/>
        <v>0</v>
      </c>
      <c r="BK186" s="41">
        <f t="shared" si="1"/>
        <v>0.03</v>
      </c>
      <c r="BL186" s="41">
        <f t="shared" si="1"/>
        <v>0.03</v>
      </c>
    </row>
    <row r="187" spans="1:64" s="37" customFormat="1" x14ac:dyDescent="0.2">
      <c r="A187" s="7"/>
      <c r="B187" s="36">
        <v>3</v>
      </c>
      <c r="C187" s="34" t="s">
        <v>140</v>
      </c>
      <c r="D187" s="41">
        <f>IF(D36="－","－",MAX(D36:D55))</f>
        <v>5.108539908</v>
      </c>
      <c r="E187" s="41">
        <f>IF(E36="－","－",SUM(E36:E55))</f>
        <v>776</v>
      </c>
      <c r="F187" s="41">
        <f t="shared" ref="F187:BL187" si="2">IF(F36="－","－",SUM(F36:F55))</f>
        <v>0</v>
      </c>
      <c r="G187" s="41">
        <f t="shared" si="2"/>
        <v>20</v>
      </c>
      <c r="H187" s="41">
        <f t="shared" si="2"/>
        <v>756</v>
      </c>
      <c r="I187" s="41">
        <f t="shared" si="2"/>
        <v>0</v>
      </c>
      <c r="J187" s="41">
        <f t="shared" si="2"/>
        <v>0</v>
      </c>
      <c r="K187" s="41">
        <f t="shared" si="2"/>
        <v>0</v>
      </c>
      <c r="L187" s="41">
        <f t="shared" si="2"/>
        <v>0</v>
      </c>
      <c r="M187" s="41">
        <f t="shared" si="2"/>
        <v>0</v>
      </c>
      <c r="N187" s="41">
        <f t="shared" si="2"/>
        <v>0</v>
      </c>
      <c r="O187" s="41">
        <f t="shared" si="2"/>
        <v>3.7078945000000002E-2</v>
      </c>
      <c r="P187" s="41">
        <f t="shared" si="2"/>
        <v>5.9241123000000007E-2</v>
      </c>
      <c r="Q187" s="41">
        <f t="shared" si="2"/>
        <v>3.2693708000000002E-2</v>
      </c>
      <c r="R187" s="41">
        <f t="shared" si="2"/>
        <v>4.3852370000000002E-3</v>
      </c>
      <c r="S187" s="41">
        <f t="shared" si="2"/>
        <v>5.3521246000000008E-2</v>
      </c>
      <c r="T187" s="41">
        <f t="shared" si="2"/>
        <v>5.7198769999999999E-3</v>
      </c>
      <c r="U187" s="41">
        <f t="shared" si="2"/>
        <v>0.50700000000000012</v>
      </c>
      <c r="V187" s="41">
        <f t="shared" si="2"/>
        <v>1.2167999999999999</v>
      </c>
      <c r="W187" s="41">
        <f t="shared" si="2"/>
        <v>0.54407894500000009</v>
      </c>
      <c r="X187" s="41">
        <f t="shared" si="2"/>
        <v>1.2760411229999995</v>
      </c>
      <c r="Y187" s="41">
        <f t="shared" si="2"/>
        <v>1.8201200679999998</v>
      </c>
      <c r="Z187" s="41">
        <f t="shared" si="2"/>
        <v>0</v>
      </c>
      <c r="AA187" s="41">
        <f t="shared" si="2"/>
        <v>0</v>
      </c>
      <c r="AB187" s="41">
        <f t="shared" si="2"/>
        <v>0</v>
      </c>
      <c r="AC187" s="41">
        <f t="shared" si="2"/>
        <v>0</v>
      </c>
      <c r="AD187" s="41">
        <f t="shared" si="2"/>
        <v>0</v>
      </c>
      <c r="AE187" s="41">
        <f t="shared" si="2"/>
        <v>0</v>
      </c>
      <c r="AF187" s="41">
        <f t="shared" si="2"/>
        <v>0</v>
      </c>
      <c r="AG187" s="41">
        <f t="shared" si="2"/>
        <v>3.4532038912173296E-2</v>
      </c>
      <c r="AH187" s="41">
        <f t="shared" si="2"/>
        <v>5.8744158149444239E-2</v>
      </c>
      <c r="AI187" s="41">
        <f t="shared" si="2"/>
        <v>0.18814007407322006</v>
      </c>
      <c r="AJ187" s="41">
        <f t="shared" si="2"/>
        <v>0</v>
      </c>
      <c r="AK187" s="41">
        <f t="shared" si="2"/>
        <v>0</v>
      </c>
      <c r="AL187" s="41">
        <f t="shared" si="2"/>
        <v>0</v>
      </c>
      <c r="AM187" s="41">
        <f t="shared" si="2"/>
        <v>3.4532038912173296E-2</v>
      </c>
      <c r="AN187" s="41">
        <f t="shared" si="2"/>
        <v>5.8744158149444239E-2</v>
      </c>
      <c r="AO187" s="41">
        <f t="shared" si="2"/>
        <v>0.18814007407322006</v>
      </c>
      <c r="AP187" s="41">
        <f t="shared" si="2"/>
        <v>1.8446811060000001</v>
      </c>
      <c r="AQ187" s="41">
        <f t="shared" si="2"/>
        <v>0.99328982399999988</v>
      </c>
      <c r="AR187" s="41">
        <f t="shared" si="2"/>
        <v>2.83797093</v>
      </c>
      <c r="AS187" s="41">
        <f t="shared" si="2"/>
        <v>0</v>
      </c>
      <c r="AT187" s="41">
        <f t="shared" si="2"/>
        <v>0</v>
      </c>
      <c r="AU187" s="41">
        <f t="shared" si="2"/>
        <v>0</v>
      </c>
      <c r="AV187" s="41">
        <f t="shared" si="2"/>
        <v>0</v>
      </c>
      <c r="AW187" s="41">
        <f t="shared" si="2"/>
        <v>0</v>
      </c>
      <c r="AX187" s="41">
        <f t="shared" si="2"/>
        <v>0</v>
      </c>
      <c r="AY187" s="41">
        <f t="shared" si="2"/>
        <v>0</v>
      </c>
      <c r="AZ187" s="41">
        <f t="shared" si="2"/>
        <v>0</v>
      </c>
      <c r="BA187" s="41">
        <f t="shared" si="2"/>
        <v>0</v>
      </c>
      <c r="BB187" s="41">
        <f t="shared" si="2"/>
        <v>2.5634628719999997</v>
      </c>
      <c r="BC187" s="41">
        <f t="shared" si="2"/>
        <v>184.10516923400002</v>
      </c>
      <c r="BD187" s="41">
        <f t="shared" si="2"/>
        <v>408.47915973700009</v>
      </c>
      <c r="BE187" s="41">
        <f t="shared" si="2"/>
        <v>0.196433934</v>
      </c>
      <c r="BF187" s="41">
        <f t="shared" si="2"/>
        <v>0.39286786899999998</v>
      </c>
      <c r="BG187" s="41">
        <f t="shared" si="2"/>
        <v>3.8080501760000001</v>
      </c>
      <c r="BH187" s="41">
        <f t="shared" si="2"/>
        <v>30.485621656999999</v>
      </c>
      <c r="BI187" s="41">
        <f t="shared" si="2"/>
        <v>0</v>
      </c>
      <c r="BJ187" s="41">
        <f t="shared" si="2"/>
        <v>0</v>
      </c>
      <c r="BK187" s="41">
        <f t="shared" si="2"/>
        <v>0</v>
      </c>
      <c r="BL187" s="41">
        <f t="shared" si="2"/>
        <v>0</v>
      </c>
    </row>
    <row r="188" spans="1:64" s="37" customFormat="1" x14ac:dyDescent="0.2">
      <c r="A188" s="7"/>
      <c r="B188" s="36">
        <v>4</v>
      </c>
      <c r="C188" s="34" t="s">
        <v>161</v>
      </c>
      <c r="D188" s="41">
        <f>IF(D56="－","－",MAX(D56:D66))</f>
        <v>5.0634874380000001</v>
      </c>
      <c r="E188" s="41">
        <f>IF(E56="－","－",SUM(E56:E66))</f>
        <v>590</v>
      </c>
      <c r="F188" s="41">
        <f t="shared" ref="F188:BL188" si="3">IF(F56="－","－",SUM(F56:F66))</f>
        <v>0</v>
      </c>
      <c r="G188" s="41">
        <f t="shared" si="3"/>
        <v>9</v>
      </c>
      <c r="H188" s="41">
        <f t="shared" si="3"/>
        <v>581</v>
      </c>
      <c r="I188" s="41">
        <f t="shared" si="3"/>
        <v>5.8189883691724398E-5</v>
      </c>
      <c r="J188" s="41">
        <f t="shared" si="3"/>
        <v>0.84083357718698959</v>
      </c>
      <c r="K188" s="41">
        <f t="shared" si="3"/>
        <v>5.8189883691724398E-5</v>
      </c>
      <c r="L188" s="41">
        <f t="shared" si="3"/>
        <v>0</v>
      </c>
      <c r="M188" s="41">
        <f t="shared" si="3"/>
        <v>1.398176707071026E-2</v>
      </c>
      <c r="N188" s="41">
        <f t="shared" si="3"/>
        <v>0.82690999999997106</v>
      </c>
      <c r="O188" s="41">
        <f t="shared" si="3"/>
        <v>0.15527875499999996</v>
      </c>
      <c r="P188" s="41">
        <f t="shared" si="3"/>
        <v>0.27975726200000001</v>
      </c>
      <c r="Q188" s="41">
        <f t="shared" si="3"/>
        <v>0.14473693900000001</v>
      </c>
      <c r="R188" s="41">
        <f t="shared" si="3"/>
        <v>1.0541816000000001E-2</v>
      </c>
      <c r="S188" s="41">
        <f t="shared" si="3"/>
        <v>0.26600706600000001</v>
      </c>
      <c r="T188" s="41">
        <f t="shared" si="3"/>
        <v>1.3750196000000003E-2</v>
      </c>
      <c r="U188" s="41">
        <f t="shared" si="3"/>
        <v>0.16500000000000004</v>
      </c>
      <c r="V188" s="41">
        <f t="shared" si="3"/>
        <v>0.39119999999999994</v>
      </c>
      <c r="W188" s="41">
        <f t="shared" si="3"/>
        <v>0.32033694488369174</v>
      </c>
      <c r="X188" s="41">
        <f t="shared" si="3"/>
        <v>1.5117908391869896</v>
      </c>
      <c r="Y188" s="41">
        <f t="shared" si="3"/>
        <v>1.8321277840706813</v>
      </c>
      <c r="Z188" s="41">
        <f t="shared" si="3"/>
        <v>6.0378762272492798E-6</v>
      </c>
      <c r="AA188" s="41">
        <f t="shared" si="3"/>
        <v>1.2921055126313457E-6</v>
      </c>
      <c r="AB188" s="41">
        <f t="shared" si="3"/>
        <v>1.292106E-6</v>
      </c>
      <c r="AC188" s="41">
        <f t="shared" si="3"/>
        <v>6.4116628227225129E-7</v>
      </c>
      <c r="AD188" s="41">
        <f t="shared" si="3"/>
        <v>1.2263767682298728E-2</v>
      </c>
      <c r="AE188" s="41">
        <f t="shared" si="3"/>
        <v>0.11037390914068855</v>
      </c>
      <c r="AF188" s="41">
        <f t="shared" si="3"/>
        <v>0.12263767682298726</v>
      </c>
      <c r="AG188" s="41">
        <f t="shared" si="3"/>
        <v>1.1179205660148841E-2</v>
      </c>
      <c r="AH188" s="41">
        <f t="shared" si="3"/>
        <v>1.9017499283931361E-2</v>
      </c>
      <c r="AI188" s="41">
        <f t="shared" si="3"/>
        <v>6.0907396355293686E-2</v>
      </c>
      <c r="AJ188" s="41">
        <f t="shared" si="3"/>
        <v>4.9492049954586401E-8</v>
      </c>
      <c r="AK188" s="41">
        <f t="shared" si="3"/>
        <v>5.9808295482288424E-8</v>
      </c>
      <c r="AL188" s="41">
        <f t="shared" si="3"/>
        <v>1.495854141574316E-7</v>
      </c>
      <c r="AM188" s="41">
        <f t="shared" si="3"/>
        <v>1.1179896318481068E-2</v>
      </c>
      <c r="AN188" s="41">
        <f t="shared" si="3"/>
        <v>3.1281326774525574E-2</v>
      </c>
      <c r="AO188" s="41">
        <f t="shared" si="3"/>
        <v>0.17128145508139642</v>
      </c>
      <c r="AP188" s="41">
        <f t="shared" si="3"/>
        <v>1.8306794790000001</v>
      </c>
      <c r="AQ188" s="41">
        <f t="shared" si="3"/>
        <v>0.98575048700000001</v>
      </c>
      <c r="AR188" s="41">
        <f t="shared" si="3"/>
        <v>2.8164299660000007</v>
      </c>
      <c r="AS188" s="41">
        <f t="shared" si="3"/>
        <v>5.5096980000000004E-3</v>
      </c>
      <c r="AT188" s="41">
        <f t="shared" si="3"/>
        <v>2.9028068000000001E-2</v>
      </c>
      <c r="AU188" s="41">
        <f t="shared" si="3"/>
        <v>6.4502245E-2</v>
      </c>
      <c r="AV188" s="41">
        <f t="shared" si="3"/>
        <v>0.19788692299999999</v>
      </c>
      <c r="AW188" s="41">
        <f t="shared" si="3"/>
        <v>0.43971754200000002</v>
      </c>
      <c r="AX188" s="41">
        <f t="shared" si="3"/>
        <v>0.174438485</v>
      </c>
      <c r="AY188" s="41">
        <f t="shared" si="3"/>
        <v>0.38761359499999998</v>
      </c>
      <c r="AZ188" s="41">
        <f t="shared" si="3"/>
        <v>8.0685000000000004E-5</v>
      </c>
      <c r="BA188" s="41">
        <f t="shared" si="3"/>
        <v>1.6137000000000001E-4</v>
      </c>
      <c r="BB188" s="41">
        <f t="shared" si="3"/>
        <v>17.296957619000001</v>
      </c>
      <c r="BC188" s="41">
        <f t="shared" si="3"/>
        <v>923.39352885400001</v>
      </c>
      <c r="BD188" s="41">
        <f t="shared" si="3"/>
        <v>2056.8424191589997</v>
      </c>
      <c r="BE188" s="41">
        <f t="shared" si="3"/>
        <v>0.54708352400000015</v>
      </c>
      <c r="BF188" s="41">
        <f t="shared" si="3"/>
        <v>1.094167055</v>
      </c>
      <c r="BG188" s="41">
        <f t="shared" si="3"/>
        <v>27.365182654999998</v>
      </c>
      <c r="BH188" s="41">
        <f t="shared" si="3"/>
        <v>164.63945002800006</v>
      </c>
      <c r="BI188" s="41">
        <f t="shared" si="3"/>
        <v>0</v>
      </c>
      <c r="BJ188" s="41">
        <f t="shared" si="3"/>
        <v>0</v>
      </c>
      <c r="BK188" s="41">
        <f t="shared" si="3"/>
        <v>0</v>
      </c>
      <c r="BL188" s="41">
        <f t="shared" si="3"/>
        <v>0</v>
      </c>
    </row>
    <row r="189" spans="1:64" s="37" customFormat="1" x14ac:dyDescent="0.2">
      <c r="A189" s="7"/>
      <c r="B189" s="36">
        <v>5</v>
      </c>
      <c r="C189" s="34" t="s">
        <v>173</v>
      </c>
      <c r="D189" s="41">
        <f>IF(D67="－","－",MAX(D67:D73))</f>
        <v>4.9385968949999999</v>
      </c>
      <c r="E189" s="41">
        <f>IF(E67="－","－",SUM(E67:E73))</f>
        <v>302</v>
      </c>
      <c r="F189" s="41">
        <f t="shared" ref="F189:BL189" si="4">IF(F67="－","－",SUM(F67:F73))</f>
        <v>0</v>
      </c>
      <c r="G189" s="41">
        <f t="shared" si="4"/>
        <v>2</v>
      </c>
      <c r="H189" s="41">
        <f t="shared" si="4"/>
        <v>300</v>
      </c>
      <c r="I189" s="41">
        <f t="shared" si="4"/>
        <v>0</v>
      </c>
      <c r="J189" s="41">
        <f t="shared" si="4"/>
        <v>0</v>
      </c>
      <c r="K189" s="41">
        <f t="shared" si="4"/>
        <v>0</v>
      </c>
      <c r="L189" s="41">
        <f t="shared" si="4"/>
        <v>0</v>
      </c>
      <c r="M189" s="41">
        <f t="shared" si="4"/>
        <v>0</v>
      </c>
      <c r="N189" s="41">
        <f t="shared" si="4"/>
        <v>0</v>
      </c>
      <c r="O189" s="41">
        <f t="shared" si="4"/>
        <v>6.398247000000001E-3</v>
      </c>
      <c r="P189" s="41">
        <f t="shared" si="4"/>
        <v>1.1183558999999999E-2</v>
      </c>
      <c r="Q189" s="41">
        <f t="shared" si="4"/>
        <v>5.6108280000000009E-3</v>
      </c>
      <c r="R189" s="41">
        <f t="shared" si="4"/>
        <v>7.8741900000000003E-4</v>
      </c>
      <c r="S189" s="41">
        <f t="shared" si="4"/>
        <v>1.0156490999999998E-2</v>
      </c>
      <c r="T189" s="41">
        <f t="shared" si="4"/>
        <v>1.0270680000000001E-3</v>
      </c>
      <c r="U189" s="41">
        <f t="shared" si="4"/>
        <v>1.2E-2</v>
      </c>
      <c r="V189" s="41">
        <f t="shared" si="4"/>
        <v>2.8799999999999999E-2</v>
      </c>
      <c r="W189" s="41">
        <f t="shared" si="4"/>
        <v>1.8398247E-2</v>
      </c>
      <c r="X189" s="41">
        <f t="shared" si="4"/>
        <v>3.9983558999999995E-2</v>
      </c>
      <c r="Y189" s="41">
        <f t="shared" si="4"/>
        <v>5.8381806000000001E-2</v>
      </c>
      <c r="Z189" s="41">
        <f t="shared" si="4"/>
        <v>0</v>
      </c>
      <c r="AA189" s="41">
        <f t="shared" si="4"/>
        <v>0</v>
      </c>
      <c r="AB189" s="41">
        <f t="shared" si="4"/>
        <v>0</v>
      </c>
      <c r="AC189" s="41">
        <f t="shared" si="4"/>
        <v>0</v>
      </c>
      <c r="AD189" s="41">
        <f t="shared" si="4"/>
        <v>0</v>
      </c>
      <c r="AE189" s="41">
        <f t="shared" si="4"/>
        <v>0</v>
      </c>
      <c r="AF189" s="41">
        <f t="shared" si="4"/>
        <v>0</v>
      </c>
      <c r="AG189" s="41">
        <f t="shared" si="4"/>
        <v>8.400973052228362E-4</v>
      </c>
      <c r="AH189" s="41">
        <f t="shared" si="4"/>
        <v>1.4291310479652847E-3</v>
      </c>
      <c r="AI189" s="41">
        <f t="shared" si="4"/>
        <v>4.5770818698347626E-3</v>
      </c>
      <c r="AJ189" s="41">
        <f t="shared" si="4"/>
        <v>0</v>
      </c>
      <c r="AK189" s="41">
        <f t="shared" si="4"/>
        <v>0</v>
      </c>
      <c r="AL189" s="41">
        <f t="shared" si="4"/>
        <v>0</v>
      </c>
      <c r="AM189" s="41">
        <f t="shared" si="4"/>
        <v>8.400973052228362E-4</v>
      </c>
      <c r="AN189" s="41">
        <f t="shared" si="4"/>
        <v>1.4291310479652847E-3</v>
      </c>
      <c r="AO189" s="41">
        <f t="shared" si="4"/>
        <v>4.5770818698347626E-3</v>
      </c>
      <c r="AP189" s="41">
        <f t="shared" si="4"/>
        <v>5.2391792999999999E-2</v>
      </c>
      <c r="AQ189" s="41">
        <f t="shared" si="4"/>
        <v>2.8210963999999998E-2</v>
      </c>
      <c r="AR189" s="41">
        <f t="shared" si="4"/>
        <v>8.0602756999999997E-2</v>
      </c>
      <c r="AS189" s="41">
        <f t="shared" si="4"/>
        <v>0</v>
      </c>
      <c r="AT189" s="41">
        <f t="shared" si="4"/>
        <v>0</v>
      </c>
      <c r="AU189" s="41">
        <f t="shared" si="4"/>
        <v>0</v>
      </c>
      <c r="AV189" s="41">
        <f t="shared" si="4"/>
        <v>0</v>
      </c>
      <c r="AW189" s="41">
        <f t="shared" si="4"/>
        <v>0</v>
      </c>
      <c r="AX189" s="41">
        <f t="shared" si="4"/>
        <v>0</v>
      </c>
      <c r="AY189" s="41">
        <f t="shared" si="4"/>
        <v>0</v>
      </c>
      <c r="AZ189" s="41">
        <f t="shared" si="4"/>
        <v>0</v>
      </c>
      <c r="BA189" s="41">
        <f t="shared" si="4"/>
        <v>0</v>
      </c>
      <c r="BB189" s="41">
        <f t="shared" si="4"/>
        <v>0.65126526200000001</v>
      </c>
      <c r="BC189" s="41">
        <f t="shared" si="4"/>
        <v>35.869214316000004</v>
      </c>
      <c r="BD189" s="41">
        <f t="shared" si="4"/>
        <v>79.656529309999996</v>
      </c>
      <c r="BE189" s="41">
        <f t="shared" si="4"/>
        <v>0.16557591199999999</v>
      </c>
      <c r="BF189" s="41">
        <f t="shared" si="4"/>
        <v>0.33115182700000001</v>
      </c>
      <c r="BG189" s="41">
        <f t="shared" si="4"/>
        <v>1.1353765249999999</v>
      </c>
      <c r="BH189" s="41">
        <f t="shared" si="4"/>
        <v>5.1209222109999999</v>
      </c>
      <c r="BI189" s="41">
        <f t="shared" si="4"/>
        <v>0</v>
      </c>
      <c r="BJ189" s="41">
        <f t="shared" si="4"/>
        <v>0</v>
      </c>
      <c r="BK189" s="41">
        <f t="shared" si="4"/>
        <v>0</v>
      </c>
      <c r="BL189" s="41">
        <f t="shared" si="4"/>
        <v>0</v>
      </c>
    </row>
    <row r="190" spans="1:64" s="37" customFormat="1" x14ac:dyDescent="0.2">
      <c r="A190" s="7"/>
      <c r="B190" s="36">
        <v>6</v>
      </c>
      <c r="C190" s="34" t="s">
        <v>181</v>
      </c>
      <c r="D190" s="41" t="str">
        <f>IF(D74="－","－",MAX(D74:D84))</f>
        <v>－</v>
      </c>
      <c r="E190" s="41" t="str">
        <f>IF(E74="－","－",SUM(E74:E84))</f>
        <v>－</v>
      </c>
      <c r="F190" s="41" t="str">
        <f t="shared" ref="F190:BL190" si="5">IF(F74="－","－",SUM(F74:F84))</f>
        <v>－</v>
      </c>
      <c r="G190" s="41" t="str">
        <f t="shared" si="5"/>
        <v>－</v>
      </c>
      <c r="H190" s="41" t="str">
        <f t="shared" si="5"/>
        <v>－</v>
      </c>
      <c r="I190" s="41" t="str">
        <f t="shared" si="5"/>
        <v>－</v>
      </c>
      <c r="J190" s="41" t="str">
        <f t="shared" si="5"/>
        <v>－</v>
      </c>
      <c r="K190" s="41" t="str">
        <f t="shared" si="5"/>
        <v>－</v>
      </c>
      <c r="L190" s="41" t="str">
        <f t="shared" si="5"/>
        <v>－</v>
      </c>
      <c r="M190" s="41" t="str">
        <f t="shared" si="5"/>
        <v>－</v>
      </c>
      <c r="N190" s="41" t="str">
        <f t="shared" si="5"/>
        <v>－</v>
      </c>
      <c r="O190" s="41" t="str">
        <f t="shared" si="5"/>
        <v>－</v>
      </c>
      <c r="P190" s="41" t="str">
        <f t="shared" si="5"/>
        <v>－</v>
      </c>
      <c r="Q190" s="41" t="str">
        <f t="shared" si="5"/>
        <v>－</v>
      </c>
      <c r="R190" s="41" t="str">
        <f t="shared" si="5"/>
        <v>－</v>
      </c>
      <c r="S190" s="41" t="str">
        <f t="shared" si="5"/>
        <v>－</v>
      </c>
      <c r="T190" s="41" t="str">
        <f t="shared" si="5"/>
        <v>－</v>
      </c>
      <c r="U190" s="41" t="str">
        <f t="shared" si="5"/>
        <v>－</v>
      </c>
      <c r="V190" s="41" t="str">
        <f t="shared" si="5"/>
        <v>－</v>
      </c>
      <c r="W190" s="41" t="str">
        <f t="shared" si="5"/>
        <v>－</v>
      </c>
      <c r="X190" s="41" t="str">
        <f t="shared" si="5"/>
        <v>－</v>
      </c>
      <c r="Y190" s="41" t="str">
        <f t="shared" si="5"/>
        <v>－</v>
      </c>
      <c r="Z190" s="41" t="str">
        <f t="shared" si="5"/>
        <v>－</v>
      </c>
      <c r="AA190" s="41" t="str">
        <f t="shared" si="5"/>
        <v>－</v>
      </c>
      <c r="AB190" s="41" t="str">
        <f t="shared" si="5"/>
        <v>－</v>
      </c>
      <c r="AC190" s="41" t="str">
        <f t="shared" si="5"/>
        <v>－</v>
      </c>
      <c r="AD190" s="41" t="str">
        <f t="shared" si="5"/>
        <v>－</v>
      </c>
      <c r="AE190" s="41" t="str">
        <f t="shared" si="5"/>
        <v>－</v>
      </c>
      <c r="AF190" s="41" t="str">
        <f t="shared" si="5"/>
        <v>－</v>
      </c>
      <c r="AG190" s="41" t="str">
        <f t="shared" si="5"/>
        <v>－</v>
      </c>
      <c r="AH190" s="41" t="str">
        <f t="shared" si="5"/>
        <v>－</v>
      </c>
      <c r="AI190" s="41" t="str">
        <f t="shared" si="5"/>
        <v>－</v>
      </c>
      <c r="AJ190" s="41" t="str">
        <f t="shared" si="5"/>
        <v>－</v>
      </c>
      <c r="AK190" s="41" t="str">
        <f t="shared" si="5"/>
        <v>－</v>
      </c>
      <c r="AL190" s="41" t="str">
        <f t="shared" si="5"/>
        <v>－</v>
      </c>
      <c r="AM190" s="41" t="str">
        <f t="shared" si="5"/>
        <v>－</v>
      </c>
      <c r="AN190" s="41" t="str">
        <f t="shared" si="5"/>
        <v>－</v>
      </c>
      <c r="AO190" s="41" t="str">
        <f t="shared" si="5"/>
        <v>－</v>
      </c>
      <c r="AP190" s="41" t="str">
        <f t="shared" si="5"/>
        <v>－</v>
      </c>
      <c r="AQ190" s="41" t="str">
        <f t="shared" si="5"/>
        <v>－</v>
      </c>
      <c r="AR190" s="41" t="str">
        <f t="shared" si="5"/>
        <v>－</v>
      </c>
      <c r="AS190" s="41" t="str">
        <f t="shared" si="5"/>
        <v>－</v>
      </c>
      <c r="AT190" s="41" t="str">
        <f t="shared" si="5"/>
        <v>－</v>
      </c>
      <c r="AU190" s="41" t="str">
        <f t="shared" si="5"/>
        <v>－</v>
      </c>
      <c r="AV190" s="41" t="str">
        <f t="shared" si="5"/>
        <v>－</v>
      </c>
      <c r="AW190" s="41" t="str">
        <f t="shared" si="5"/>
        <v>－</v>
      </c>
      <c r="AX190" s="41" t="str">
        <f t="shared" si="5"/>
        <v>－</v>
      </c>
      <c r="AY190" s="41" t="str">
        <f t="shared" si="5"/>
        <v>－</v>
      </c>
      <c r="AZ190" s="41" t="str">
        <f t="shared" si="5"/>
        <v>－</v>
      </c>
      <c r="BA190" s="41" t="str">
        <f t="shared" si="5"/>
        <v>－</v>
      </c>
      <c r="BB190" s="41" t="str">
        <f t="shared" si="5"/>
        <v>－</v>
      </c>
      <c r="BC190" s="41" t="str">
        <f t="shared" si="5"/>
        <v>－</v>
      </c>
      <c r="BD190" s="41" t="str">
        <f t="shared" si="5"/>
        <v>－</v>
      </c>
      <c r="BE190" s="41" t="str">
        <f t="shared" si="5"/>
        <v>－</v>
      </c>
      <c r="BF190" s="41" t="str">
        <f t="shared" si="5"/>
        <v>－</v>
      </c>
      <c r="BG190" s="41" t="str">
        <f t="shared" si="5"/>
        <v>－</v>
      </c>
      <c r="BH190" s="41" t="str">
        <f t="shared" si="5"/>
        <v>－</v>
      </c>
      <c r="BI190" s="41" t="str">
        <f t="shared" si="5"/>
        <v>－</v>
      </c>
      <c r="BJ190" s="41" t="str">
        <f t="shared" si="5"/>
        <v>－</v>
      </c>
      <c r="BK190" s="41" t="str">
        <f t="shared" si="5"/>
        <v>－</v>
      </c>
      <c r="BL190" s="41" t="str">
        <f t="shared" si="5"/>
        <v>－</v>
      </c>
    </row>
    <row r="191" spans="1:64" s="37" customFormat="1" x14ac:dyDescent="0.2">
      <c r="A191" s="7"/>
      <c r="B191" s="36">
        <v>7</v>
      </c>
      <c r="C191" s="34" t="s">
        <v>193</v>
      </c>
      <c r="D191" s="41" t="str">
        <f>IF(D85="－","－",MAX(D85:D91))</f>
        <v>－</v>
      </c>
      <c r="E191" s="41" t="str">
        <f>IF(E85="－","－",SUM(E85:E91))</f>
        <v>－</v>
      </c>
      <c r="F191" s="41" t="str">
        <f t="shared" ref="F191:BL191" si="6">IF(F85="－","－",SUM(F85:F91))</f>
        <v>－</v>
      </c>
      <c r="G191" s="41" t="str">
        <f t="shared" si="6"/>
        <v>－</v>
      </c>
      <c r="H191" s="41" t="str">
        <f t="shared" si="6"/>
        <v>－</v>
      </c>
      <c r="I191" s="41" t="str">
        <f t="shared" si="6"/>
        <v>－</v>
      </c>
      <c r="J191" s="41" t="str">
        <f t="shared" si="6"/>
        <v>－</v>
      </c>
      <c r="K191" s="41" t="str">
        <f t="shared" si="6"/>
        <v>－</v>
      </c>
      <c r="L191" s="41" t="str">
        <f t="shared" si="6"/>
        <v>－</v>
      </c>
      <c r="M191" s="41" t="str">
        <f t="shared" si="6"/>
        <v>－</v>
      </c>
      <c r="N191" s="41" t="str">
        <f t="shared" si="6"/>
        <v>－</v>
      </c>
      <c r="O191" s="41" t="str">
        <f t="shared" si="6"/>
        <v>－</v>
      </c>
      <c r="P191" s="41" t="str">
        <f t="shared" si="6"/>
        <v>－</v>
      </c>
      <c r="Q191" s="41" t="str">
        <f t="shared" si="6"/>
        <v>－</v>
      </c>
      <c r="R191" s="41" t="str">
        <f t="shared" si="6"/>
        <v>－</v>
      </c>
      <c r="S191" s="41" t="str">
        <f t="shared" si="6"/>
        <v>－</v>
      </c>
      <c r="T191" s="41" t="str">
        <f t="shared" si="6"/>
        <v>－</v>
      </c>
      <c r="U191" s="41" t="str">
        <f t="shared" si="6"/>
        <v>－</v>
      </c>
      <c r="V191" s="41" t="str">
        <f t="shared" si="6"/>
        <v>－</v>
      </c>
      <c r="W191" s="41" t="str">
        <f t="shared" si="6"/>
        <v>－</v>
      </c>
      <c r="X191" s="41" t="str">
        <f t="shared" si="6"/>
        <v>－</v>
      </c>
      <c r="Y191" s="41" t="str">
        <f t="shared" si="6"/>
        <v>－</v>
      </c>
      <c r="Z191" s="41" t="str">
        <f t="shared" si="6"/>
        <v>－</v>
      </c>
      <c r="AA191" s="41" t="str">
        <f t="shared" si="6"/>
        <v>－</v>
      </c>
      <c r="AB191" s="41" t="str">
        <f t="shared" si="6"/>
        <v>－</v>
      </c>
      <c r="AC191" s="41" t="str">
        <f t="shared" si="6"/>
        <v>－</v>
      </c>
      <c r="AD191" s="41" t="str">
        <f t="shared" si="6"/>
        <v>－</v>
      </c>
      <c r="AE191" s="41" t="str">
        <f t="shared" si="6"/>
        <v>－</v>
      </c>
      <c r="AF191" s="41" t="str">
        <f t="shared" si="6"/>
        <v>－</v>
      </c>
      <c r="AG191" s="41" t="str">
        <f t="shared" si="6"/>
        <v>－</v>
      </c>
      <c r="AH191" s="41" t="str">
        <f t="shared" si="6"/>
        <v>－</v>
      </c>
      <c r="AI191" s="41" t="str">
        <f t="shared" si="6"/>
        <v>－</v>
      </c>
      <c r="AJ191" s="41" t="str">
        <f t="shared" si="6"/>
        <v>－</v>
      </c>
      <c r="AK191" s="41" t="str">
        <f t="shared" si="6"/>
        <v>－</v>
      </c>
      <c r="AL191" s="41" t="str">
        <f t="shared" si="6"/>
        <v>－</v>
      </c>
      <c r="AM191" s="41" t="str">
        <f t="shared" si="6"/>
        <v>－</v>
      </c>
      <c r="AN191" s="41" t="str">
        <f t="shared" si="6"/>
        <v>－</v>
      </c>
      <c r="AO191" s="41" t="str">
        <f t="shared" si="6"/>
        <v>－</v>
      </c>
      <c r="AP191" s="41" t="str">
        <f t="shared" si="6"/>
        <v>－</v>
      </c>
      <c r="AQ191" s="41" t="str">
        <f t="shared" si="6"/>
        <v>－</v>
      </c>
      <c r="AR191" s="41" t="str">
        <f t="shared" si="6"/>
        <v>－</v>
      </c>
      <c r="AS191" s="41" t="str">
        <f t="shared" si="6"/>
        <v>－</v>
      </c>
      <c r="AT191" s="41" t="str">
        <f t="shared" si="6"/>
        <v>－</v>
      </c>
      <c r="AU191" s="41" t="str">
        <f t="shared" si="6"/>
        <v>－</v>
      </c>
      <c r="AV191" s="41" t="str">
        <f t="shared" si="6"/>
        <v>－</v>
      </c>
      <c r="AW191" s="41" t="str">
        <f t="shared" si="6"/>
        <v>－</v>
      </c>
      <c r="AX191" s="41" t="str">
        <f t="shared" si="6"/>
        <v>－</v>
      </c>
      <c r="AY191" s="41" t="str">
        <f t="shared" si="6"/>
        <v>－</v>
      </c>
      <c r="AZ191" s="41" t="str">
        <f t="shared" si="6"/>
        <v>－</v>
      </c>
      <c r="BA191" s="41" t="str">
        <f t="shared" si="6"/>
        <v>－</v>
      </c>
      <c r="BB191" s="41" t="str">
        <f t="shared" si="6"/>
        <v>－</v>
      </c>
      <c r="BC191" s="41" t="str">
        <f t="shared" si="6"/>
        <v>－</v>
      </c>
      <c r="BD191" s="41" t="str">
        <f t="shared" si="6"/>
        <v>－</v>
      </c>
      <c r="BE191" s="41" t="str">
        <f t="shared" si="6"/>
        <v>－</v>
      </c>
      <c r="BF191" s="41" t="str">
        <f t="shared" si="6"/>
        <v>－</v>
      </c>
      <c r="BG191" s="41" t="str">
        <f t="shared" si="6"/>
        <v>－</v>
      </c>
      <c r="BH191" s="41" t="str">
        <f t="shared" si="6"/>
        <v>－</v>
      </c>
      <c r="BI191" s="41" t="str">
        <f t="shared" si="6"/>
        <v>－</v>
      </c>
      <c r="BJ191" s="41" t="str">
        <f t="shared" si="6"/>
        <v>－</v>
      </c>
      <c r="BK191" s="41" t="str">
        <f t="shared" si="6"/>
        <v>－</v>
      </c>
      <c r="BL191" s="41" t="str">
        <f t="shared" si="6"/>
        <v>－</v>
      </c>
    </row>
    <row r="192" spans="1:64" s="37" customFormat="1" x14ac:dyDescent="0.2">
      <c r="A192" s="7"/>
      <c r="B192" s="36">
        <v>8</v>
      </c>
      <c r="C192" s="34" t="s">
        <v>201</v>
      </c>
      <c r="D192" s="41">
        <f>IF(D92="－","－",MAX(D92:D114))</f>
        <v>6.4170682289999998</v>
      </c>
      <c r="E192" s="41">
        <f>IF(E92="－","－",SUM(E92:E114))</f>
        <v>159</v>
      </c>
      <c r="F192" s="41">
        <f t="shared" ref="F192:BL192" si="7">IF(F92="－","－",SUM(F92:F114))</f>
        <v>43</v>
      </c>
      <c r="G192" s="41">
        <f t="shared" si="7"/>
        <v>53</v>
      </c>
      <c r="H192" s="41">
        <f t="shared" si="7"/>
        <v>63</v>
      </c>
      <c r="I192" s="41">
        <f t="shared" si="7"/>
        <v>53.099692319699393</v>
      </c>
      <c r="J192" s="41">
        <f t="shared" si="7"/>
        <v>535.25071959806576</v>
      </c>
      <c r="K192" s="41">
        <f t="shared" si="7"/>
        <v>5.5449223198272284</v>
      </c>
      <c r="L192" s="41">
        <f t="shared" si="7"/>
        <v>47.55476999987215</v>
      </c>
      <c r="M192" s="41">
        <f t="shared" si="7"/>
        <v>165.80575241758427</v>
      </c>
      <c r="N192" s="41">
        <f t="shared" si="7"/>
        <v>422.54465950018079</v>
      </c>
      <c r="O192" s="41">
        <f t="shared" si="7"/>
        <v>5.509453016000001</v>
      </c>
      <c r="P192" s="41">
        <f t="shared" si="7"/>
        <v>9.6313067309999987</v>
      </c>
      <c r="Q192" s="41">
        <f t="shared" si="7"/>
        <v>5.1552141220000012</v>
      </c>
      <c r="R192" s="41">
        <f t="shared" si="7"/>
        <v>0.35423889399999997</v>
      </c>
      <c r="S192" s="41">
        <f t="shared" si="7"/>
        <v>9.1692559960000004</v>
      </c>
      <c r="T192" s="41">
        <f t="shared" si="7"/>
        <v>0.46205073499999988</v>
      </c>
      <c r="U192" s="41">
        <f t="shared" si="7"/>
        <v>8.3775500000000012</v>
      </c>
      <c r="V192" s="41">
        <f t="shared" si="7"/>
        <v>19.881399999999996</v>
      </c>
      <c r="W192" s="41">
        <f t="shared" si="7"/>
        <v>66.98669533569938</v>
      </c>
      <c r="X192" s="41">
        <f t="shared" si="7"/>
        <v>564.76342632906574</v>
      </c>
      <c r="Y192" s="41">
        <f t="shared" si="7"/>
        <v>631.75012166476517</v>
      </c>
      <c r="Z192" s="41">
        <f t="shared" si="7"/>
        <v>0.29821187629998031</v>
      </c>
      <c r="AA192" s="41">
        <f t="shared" si="7"/>
        <v>0.13828471723983501</v>
      </c>
      <c r="AB192" s="41">
        <f t="shared" si="7"/>
        <v>0.13828471641439999</v>
      </c>
      <c r="AC192" s="41">
        <f t="shared" si="7"/>
        <v>7.2294631083819783E-2</v>
      </c>
      <c r="AD192" s="41">
        <f t="shared" si="7"/>
        <v>10.107474787771537</v>
      </c>
      <c r="AE192" s="41">
        <f t="shared" si="7"/>
        <v>90.967273089943731</v>
      </c>
      <c r="AF192" s="41">
        <f t="shared" si="7"/>
        <v>101.07474787771538</v>
      </c>
      <c r="AG192" s="41">
        <f t="shared" si="7"/>
        <v>0.56937161155697924</v>
      </c>
      <c r="AH192" s="41">
        <f t="shared" si="7"/>
        <v>0.96858618977509114</v>
      </c>
      <c r="AI192" s="41">
        <f t="shared" si="7"/>
        <v>3.1020936077931962</v>
      </c>
      <c r="AJ192" s="41">
        <f t="shared" si="7"/>
        <v>5.1199712449083125E-3</v>
      </c>
      <c r="AK192" s="41">
        <f t="shared" si="7"/>
        <v>6.1871907363913719E-3</v>
      </c>
      <c r="AL192" s="41">
        <f t="shared" si="7"/>
        <v>1.5474667540863267E-2</v>
      </c>
      <c r="AM192" s="41">
        <f t="shared" si="7"/>
        <v>0.64678621388570734</v>
      </c>
      <c r="AN192" s="41">
        <f t="shared" si="7"/>
        <v>11.082248168283016</v>
      </c>
      <c r="AO192" s="41">
        <f t="shared" si="7"/>
        <v>94.084841365277825</v>
      </c>
      <c r="AP192" s="41">
        <f t="shared" si="7"/>
        <v>17345.757081407999</v>
      </c>
      <c r="AQ192" s="41">
        <f t="shared" si="7"/>
        <v>9340.0230438319995</v>
      </c>
      <c r="AR192" s="41">
        <f t="shared" si="7"/>
        <v>26685.78012524001</v>
      </c>
      <c r="AS192" s="41">
        <f t="shared" si="7"/>
        <v>489.16462201999997</v>
      </c>
      <c r="AT192" s="41">
        <f t="shared" si="7"/>
        <v>81358.528658366995</v>
      </c>
      <c r="AU192" s="41">
        <f t="shared" si="7"/>
        <v>182125.436827606</v>
      </c>
      <c r="AV192" s="41">
        <f t="shared" si="7"/>
        <v>44431.733337799</v>
      </c>
      <c r="AW192" s="41">
        <f t="shared" si="7"/>
        <v>99539.831577152014</v>
      </c>
      <c r="AX192" s="41">
        <f t="shared" si="7"/>
        <v>42591.031587361991</v>
      </c>
      <c r="AY192" s="41">
        <f t="shared" si="7"/>
        <v>95423.940647863026</v>
      </c>
      <c r="AZ192" s="41">
        <f t="shared" si="7"/>
        <v>3.2288775380000003</v>
      </c>
      <c r="BA192" s="41">
        <f t="shared" si="7"/>
        <v>6.4577550850000014</v>
      </c>
      <c r="BB192" s="41">
        <f t="shared" si="7"/>
        <v>81.86690920800001</v>
      </c>
      <c r="BC192" s="41">
        <f t="shared" si="7"/>
        <v>7532.6255268220002</v>
      </c>
      <c r="BD192" s="41">
        <f t="shared" si="7"/>
        <v>16833.110557759996</v>
      </c>
      <c r="BE192" s="41">
        <f t="shared" si="7"/>
        <v>2.3879506730000002</v>
      </c>
      <c r="BF192" s="41">
        <f t="shared" si="7"/>
        <v>4.7759013550000002</v>
      </c>
      <c r="BG192" s="41">
        <f t="shared" si="7"/>
        <v>66.095981206000005</v>
      </c>
      <c r="BH192" s="41">
        <f t="shared" si="7"/>
        <v>866.26565915799983</v>
      </c>
      <c r="BI192" s="41">
        <f t="shared" si="7"/>
        <v>3.0300000000000011</v>
      </c>
      <c r="BJ192" s="41">
        <f t="shared" si="7"/>
        <v>3.1000000000000014</v>
      </c>
      <c r="BK192" s="41">
        <f t="shared" si="7"/>
        <v>8.4299999999999926</v>
      </c>
      <c r="BL192" s="41">
        <f t="shared" si="7"/>
        <v>8.4799999999999915</v>
      </c>
    </row>
    <row r="193" spans="1:64" s="37" customFormat="1" x14ac:dyDescent="0.2">
      <c r="A193" s="7"/>
      <c r="B193" s="36">
        <v>9</v>
      </c>
      <c r="C193" s="34" t="s">
        <v>225</v>
      </c>
      <c r="D193" s="41">
        <f>IF(D115="－","－",MAX(D115:D122))</f>
        <v>5.8360700039999998</v>
      </c>
      <c r="E193" s="41">
        <f>IF(E115="－","－",SUM(E115:E122))</f>
        <v>264</v>
      </c>
      <c r="F193" s="41">
        <f t="shared" ref="F193:BL193" si="8">IF(F115="－","－",SUM(F115:F122))</f>
        <v>7</v>
      </c>
      <c r="G193" s="41">
        <f t="shared" si="8"/>
        <v>41</v>
      </c>
      <c r="H193" s="41">
        <f t="shared" si="8"/>
        <v>216</v>
      </c>
      <c r="I193" s="41">
        <f t="shared" si="8"/>
        <v>1.2171296510237685E-2</v>
      </c>
      <c r="J193" s="41">
        <f t="shared" si="8"/>
        <v>4.2048022473386037</v>
      </c>
      <c r="K193" s="41">
        <f t="shared" si="8"/>
        <v>9.0352965103109324E-3</v>
      </c>
      <c r="L193" s="41">
        <f t="shared" si="8"/>
        <v>3.1359999999267529E-3</v>
      </c>
      <c r="M193" s="41">
        <f t="shared" si="8"/>
        <v>0.76243154384449885</v>
      </c>
      <c r="N193" s="41">
        <f t="shared" si="8"/>
        <v>3.4545420000043423</v>
      </c>
      <c r="O193" s="41">
        <f t="shared" si="8"/>
        <v>0.15019424999999997</v>
      </c>
      <c r="P193" s="41">
        <f t="shared" si="8"/>
        <v>0.237380748</v>
      </c>
      <c r="Q193" s="41">
        <f t="shared" si="8"/>
        <v>0.141369156</v>
      </c>
      <c r="R193" s="41">
        <f t="shared" si="8"/>
        <v>8.8250940000000003E-3</v>
      </c>
      <c r="S193" s="41">
        <f t="shared" si="8"/>
        <v>0.22586975499999998</v>
      </c>
      <c r="T193" s="41">
        <f t="shared" si="8"/>
        <v>1.1510993000000001E-2</v>
      </c>
      <c r="U193" s="41">
        <f t="shared" si="8"/>
        <v>1.11795</v>
      </c>
      <c r="V193" s="41">
        <f t="shared" si="8"/>
        <v>2.6497000000000002</v>
      </c>
      <c r="W193" s="41">
        <f t="shared" si="8"/>
        <v>1.2803155465102378</v>
      </c>
      <c r="X193" s="41">
        <f t="shared" si="8"/>
        <v>7.0918829953386036</v>
      </c>
      <c r="Y193" s="41">
        <f t="shared" si="8"/>
        <v>8.3721985418488423</v>
      </c>
      <c r="Z193" s="41">
        <f t="shared" si="8"/>
        <v>2.6134020916485627E-4</v>
      </c>
      <c r="AA193" s="41">
        <f t="shared" si="8"/>
        <v>5.5926804761279236E-5</v>
      </c>
      <c r="AB193" s="41">
        <f t="shared" si="8"/>
        <v>5.5926810000000002E-5</v>
      </c>
      <c r="AC193" s="41">
        <f t="shared" si="8"/>
        <v>8.4362234825871262E-5</v>
      </c>
      <c r="AD193" s="41">
        <f t="shared" si="8"/>
        <v>5.2214490258469297E-2</v>
      </c>
      <c r="AE193" s="41">
        <f t="shared" si="8"/>
        <v>0.46993041232622368</v>
      </c>
      <c r="AF193" s="41">
        <f t="shared" si="8"/>
        <v>0.52214490258469304</v>
      </c>
      <c r="AG193" s="41">
        <f t="shared" si="8"/>
        <v>7.5663638491739876E-2</v>
      </c>
      <c r="AH193" s="41">
        <f t="shared" si="8"/>
        <v>0.12871515513537363</v>
      </c>
      <c r="AI193" s="41">
        <f t="shared" si="8"/>
        <v>0.41223637523085876</v>
      </c>
      <c r="AJ193" s="41">
        <f t="shared" si="8"/>
        <v>2.1924035294205611E-6</v>
      </c>
      <c r="AK193" s="41">
        <f t="shared" si="8"/>
        <v>2.6493935535972927E-6</v>
      </c>
      <c r="AL193" s="41">
        <f t="shared" si="8"/>
        <v>6.626348883295689E-6</v>
      </c>
      <c r="AM193" s="41">
        <f t="shared" si="8"/>
        <v>7.5750193130095178E-2</v>
      </c>
      <c r="AN193" s="41">
        <f t="shared" si="8"/>
        <v>0.18093229478739656</v>
      </c>
      <c r="AO193" s="41">
        <f t="shared" si="8"/>
        <v>0.88217341390596582</v>
      </c>
      <c r="AP193" s="41">
        <f t="shared" si="8"/>
        <v>166.89355665799999</v>
      </c>
      <c r="AQ193" s="41">
        <f t="shared" si="8"/>
        <v>89.86576127699999</v>
      </c>
      <c r="AR193" s="41">
        <f t="shared" si="8"/>
        <v>256.75931793500001</v>
      </c>
      <c r="AS193" s="41">
        <f t="shared" si="8"/>
        <v>5.7832345039999993</v>
      </c>
      <c r="AT193" s="41">
        <f t="shared" si="8"/>
        <v>762.57894241399993</v>
      </c>
      <c r="AU193" s="41">
        <f t="shared" si="8"/>
        <v>1652.20301511</v>
      </c>
      <c r="AV193" s="41">
        <f t="shared" si="8"/>
        <v>502.86213683900002</v>
      </c>
      <c r="AW193" s="41">
        <f t="shared" si="8"/>
        <v>1089.252288895</v>
      </c>
      <c r="AX193" s="41">
        <f t="shared" si="8"/>
        <v>471.154519429</v>
      </c>
      <c r="AY193" s="41">
        <f t="shared" si="8"/>
        <v>1020.576847766</v>
      </c>
      <c r="AZ193" s="41">
        <f t="shared" si="8"/>
        <v>0.72972434099999994</v>
      </c>
      <c r="BA193" s="41">
        <f t="shared" si="8"/>
        <v>1.459448683</v>
      </c>
      <c r="BB193" s="41">
        <f t="shared" si="8"/>
        <v>3.4504406700000003</v>
      </c>
      <c r="BC193" s="41">
        <f t="shared" si="8"/>
        <v>250.80294815600001</v>
      </c>
      <c r="BD193" s="41">
        <f t="shared" si="8"/>
        <v>548.48471062600004</v>
      </c>
      <c r="BE193" s="41">
        <f t="shared" si="8"/>
        <v>1.5683821210000002</v>
      </c>
      <c r="BF193" s="41">
        <f t="shared" si="8"/>
        <v>3.1367642460000003</v>
      </c>
      <c r="BG193" s="41">
        <f t="shared" si="8"/>
        <v>15.007839289</v>
      </c>
      <c r="BH193" s="41">
        <f t="shared" si="8"/>
        <v>74.539147801999988</v>
      </c>
      <c r="BI193" s="41">
        <f t="shared" si="8"/>
        <v>0.06</v>
      </c>
      <c r="BJ193" s="41">
        <f t="shared" si="8"/>
        <v>0.06</v>
      </c>
      <c r="BK193" s="41">
        <f t="shared" si="8"/>
        <v>0.09</v>
      </c>
      <c r="BL193" s="41">
        <f t="shared" si="8"/>
        <v>0.09</v>
      </c>
    </row>
    <row r="194" spans="1:64" s="37" customFormat="1" x14ac:dyDescent="0.2">
      <c r="A194" s="7"/>
      <c r="B194" s="36">
        <v>10</v>
      </c>
      <c r="C194" s="34" t="s">
        <v>3</v>
      </c>
      <c r="D194" s="41">
        <f>IF(D123="－","－",MAX(D123:D132))</f>
        <v>4.5626950739999996</v>
      </c>
      <c r="E194" s="41">
        <f>IF(E123="－","－",SUM(E123:E132))</f>
        <v>329</v>
      </c>
      <c r="F194" s="41">
        <f t="shared" ref="F194:BL194" si="9">IF(F123="－","－",SUM(F123:F132))</f>
        <v>0</v>
      </c>
      <c r="G194" s="41">
        <f t="shared" si="9"/>
        <v>0</v>
      </c>
      <c r="H194" s="41">
        <f t="shared" si="9"/>
        <v>329</v>
      </c>
      <c r="I194" s="41">
        <f t="shared" si="9"/>
        <v>0</v>
      </c>
      <c r="J194" s="41">
        <f t="shared" si="9"/>
        <v>0</v>
      </c>
      <c r="K194" s="41">
        <f t="shared" si="9"/>
        <v>0</v>
      </c>
      <c r="L194" s="41">
        <f t="shared" si="9"/>
        <v>0</v>
      </c>
      <c r="M194" s="41">
        <f t="shared" si="9"/>
        <v>0</v>
      </c>
      <c r="N194" s="41">
        <f t="shared" si="9"/>
        <v>0</v>
      </c>
      <c r="O194" s="41">
        <f t="shared" si="9"/>
        <v>0</v>
      </c>
      <c r="P194" s="41">
        <f t="shared" si="9"/>
        <v>0</v>
      </c>
      <c r="Q194" s="41">
        <f t="shared" si="9"/>
        <v>0</v>
      </c>
      <c r="R194" s="41">
        <f t="shared" si="9"/>
        <v>0</v>
      </c>
      <c r="S194" s="41">
        <f t="shared" si="9"/>
        <v>0</v>
      </c>
      <c r="T194" s="41">
        <f t="shared" si="9"/>
        <v>0</v>
      </c>
      <c r="U194" s="41">
        <f t="shared" si="9"/>
        <v>0</v>
      </c>
      <c r="V194" s="41">
        <f t="shared" si="9"/>
        <v>0</v>
      </c>
      <c r="W194" s="41">
        <f t="shared" si="9"/>
        <v>0</v>
      </c>
      <c r="X194" s="41">
        <f t="shared" si="9"/>
        <v>0</v>
      </c>
      <c r="Y194" s="41">
        <f t="shared" si="9"/>
        <v>0</v>
      </c>
      <c r="Z194" s="41">
        <f t="shared" si="9"/>
        <v>0</v>
      </c>
      <c r="AA194" s="41">
        <f t="shared" si="9"/>
        <v>0</v>
      </c>
      <c r="AB194" s="41">
        <f t="shared" si="9"/>
        <v>0</v>
      </c>
      <c r="AC194" s="41">
        <f t="shared" si="9"/>
        <v>0</v>
      </c>
      <c r="AD194" s="41">
        <f t="shared" si="9"/>
        <v>0</v>
      </c>
      <c r="AE194" s="41">
        <f t="shared" si="9"/>
        <v>0</v>
      </c>
      <c r="AF194" s="41">
        <f t="shared" si="9"/>
        <v>0</v>
      </c>
      <c r="AG194" s="41">
        <f t="shared" si="9"/>
        <v>0</v>
      </c>
      <c r="AH194" s="41">
        <f t="shared" si="9"/>
        <v>0</v>
      </c>
      <c r="AI194" s="41">
        <f t="shared" si="9"/>
        <v>0</v>
      </c>
      <c r="AJ194" s="41">
        <f t="shared" si="9"/>
        <v>0</v>
      </c>
      <c r="AK194" s="41">
        <f t="shared" si="9"/>
        <v>0</v>
      </c>
      <c r="AL194" s="41">
        <f t="shared" si="9"/>
        <v>0</v>
      </c>
      <c r="AM194" s="41">
        <f t="shared" si="9"/>
        <v>0</v>
      </c>
      <c r="AN194" s="41">
        <f t="shared" si="9"/>
        <v>0</v>
      </c>
      <c r="AO194" s="41">
        <f t="shared" si="9"/>
        <v>0</v>
      </c>
      <c r="AP194" s="41">
        <f t="shared" si="9"/>
        <v>0</v>
      </c>
      <c r="AQ194" s="41">
        <f t="shared" si="9"/>
        <v>0</v>
      </c>
      <c r="AR194" s="41">
        <f t="shared" si="9"/>
        <v>0</v>
      </c>
      <c r="AS194" s="41">
        <f t="shared" si="9"/>
        <v>0</v>
      </c>
      <c r="AT194" s="41">
        <f t="shared" si="9"/>
        <v>0</v>
      </c>
      <c r="AU194" s="41">
        <f t="shared" si="9"/>
        <v>0</v>
      </c>
      <c r="AV194" s="41">
        <f t="shared" si="9"/>
        <v>0</v>
      </c>
      <c r="AW194" s="41">
        <f t="shared" si="9"/>
        <v>0</v>
      </c>
      <c r="AX194" s="41">
        <f t="shared" si="9"/>
        <v>0</v>
      </c>
      <c r="AY194" s="41">
        <f t="shared" si="9"/>
        <v>0</v>
      </c>
      <c r="AZ194" s="41">
        <f t="shared" si="9"/>
        <v>0</v>
      </c>
      <c r="BA194" s="41">
        <f t="shared" si="9"/>
        <v>0</v>
      </c>
      <c r="BB194" s="41">
        <f t="shared" si="9"/>
        <v>0</v>
      </c>
      <c r="BC194" s="41">
        <f t="shared" si="9"/>
        <v>0</v>
      </c>
      <c r="BD194" s="41">
        <f t="shared" si="9"/>
        <v>0</v>
      </c>
      <c r="BE194" s="41">
        <f t="shared" si="9"/>
        <v>0</v>
      </c>
      <c r="BF194" s="41">
        <f t="shared" si="9"/>
        <v>0</v>
      </c>
      <c r="BG194" s="41">
        <f t="shared" si="9"/>
        <v>0.113416956</v>
      </c>
      <c r="BH194" s="41">
        <f t="shared" si="9"/>
        <v>0.674905062</v>
      </c>
      <c r="BI194" s="41">
        <f t="shared" si="9"/>
        <v>0</v>
      </c>
      <c r="BJ194" s="41">
        <f t="shared" si="9"/>
        <v>0</v>
      </c>
      <c r="BK194" s="41">
        <f t="shared" si="9"/>
        <v>0</v>
      </c>
      <c r="BL194" s="41">
        <f t="shared" si="9"/>
        <v>0</v>
      </c>
    </row>
    <row r="195" spans="1:64" s="37" customFormat="1" x14ac:dyDescent="0.2">
      <c r="A195" s="7"/>
      <c r="B195" s="36">
        <v>11</v>
      </c>
      <c r="C195" s="34" t="s">
        <v>14</v>
      </c>
      <c r="D195" s="41">
        <f>IF(D133="－","－",MAX(D133:D150))</f>
        <v>4.7257389329999997</v>
      </c>
      <c r="E195" s="41">
        <f>IF(E133="－","－",SUM(E133:E150))</f>
        <v>314</v>
      </c>
      <c r="F195" s="41">
        <f t="shared" ref="F195:BL195" si="10">IF(F133="－","－",SUM(F133:F150))</f>
        <v>0</v>
      </c>
      <c r="G195" s="41">
        <f t="shared" si="10"/>
        <v>0</v>
      </c>
      <c r="H195" s="41">
        <f t="shared" si="10"/>
        <v>314</v>
      </c>
      <c r="I195" s="41">
        <f t="shared" si="10"/>
        <v>0</v>
      </c>
      <c r="J195" s="41">
        <f t="shared" si="10"/>
        <v>0</v>
      </c>
      <c r="K195" s="41">
        <f t="shared" si="10"/>
        <v>0</v>
      </c>
      <c r="L195" s="41">
        <f t="shared" si="10"/>
        <v>0</v>
      </c>
      <c r="M195" s="41">
        <f t="shared" si="10"/>
        <v>0</v>
      </c>
      <c r="N195" s="41">
        <f t="shared" si="10"/>
        <v>0</v>
      </c>
      <c r="O195" s="41">
        <f t="shared" si="10"/>
        <v>0</v>
      </c>
      <c r="P195" s="41">
        <f t="shared" si="10"/>
        <v>0</v>
      </c>
      <c r="Q195" s="41">
        <f t="shared" si="10"/>
        <v>0</v>
      </c>
      <c r="R195" s="41">
        <f t="shared" si="10"/>
        <v>0</v>
      </c>
      <c r="S195" s="41">
        <f t="shared" si="10"/>
        <v>0</v>
      </c>
      <c r="T195" s="41">
        <f t="shared" si="10"/>
        <v>0</v>
      </c>
      <c r="U195" s="41">
        <f t="shared" si="10"/>
        <v>0</v>
      </c>
      <c r="V195" s="41">
        <f t="shared" si="10"/>
        <v>0</v>
      </c>
      <c r="W195" s="41">
        <f t="shared" si="10"/>
        <v>0</v>
      </c>
      <c r="X195" s="41">
        <f t="shared" si="10"/>
        <v>0</v>
      </c>
      <c r="Y195" s="41">
        <f t="shared" si="10"/>
        <v>0</v>
      </c>
      <c r="Z195" s="41">
        <f t="shared" si="10"/>
        <v>0</v>
      </c>
      <c r="AA195" s="41">
        <f t="shared" si="10"/>
        <v>0</v>
      </c>
      <c r="AB195" s="41">
        <f t="shared" si="10"/>
        <v>0</v>
      </c>
      <c r="AC195" s="41">
        <f t="shared" si="10"/>
        <v>0</v>
      </c>
      <c r="AD195" s="41">
        <f t="shared" si="10"/>
        <v>0</v>
      </c>
      <c r="AE195" s="41">
        <f t="shared" si="10"/>
        <v>0</v>
      </c>
      <c r="AF195" s="41">
        <f t="shared" si="10"/>
        <v>0</v>
      </c>
      <c r="AG195" s="41">
        <f t="shared" si="10"/>
        <v>0</v>
      </c>
      <c r="AH195" s="41">
        <f t="shared" si="10"/>
        <v>0</v>
      </c>
      <c r="AI195" s="41">
        <f t="shared" si="10"/>
        <v>0</v>
      </c>
      <c r="AJ195" s="41">
        <f t="shared" si="10"/>
        <v>0</v>
      </c>
      <c r="AK195" s="41">
        <f t="shared" si="10"/>
        <v>0</v>
      </c>
      <c r="AL195" s="41">
        <f t="shared" si="10"/>
        <v>0</v>
      </c>
      <c r="AM195" s="41">
        <f t="shared" si="10"/>
        <v>0</v>
      </c>
      <c r="AN195" s="41">
        <f t="shared" si="10"/>
        <v>0</v>
      </c>
      <c r="AO195" s="41">
        <f t="shared" si="10"/>
        <v>0</v>
      </c>
      <c r="AP195" s="41">
        <f t="shared" si="10"/>
        <v>0</v>
      </c>
      <c r="AQ195" s="41">
        <f t="shared" si="10"/>
        <v>0</v>
      </c>
      <c r="AR195" s="41">
        <f t="shared" si="10"/>
        <v>0</v>
      </c>
      <c r="AS195" s="41">
        <f t="shared" si="10"/>
        <v>0</v>
      </c>
      <c r="AT195" s="41">
        <f t="shared" si="10"/>
        <v>0</v>
      </c>
      <c r="AU195" s="41">
        <f t="shared" si="10"/>
        <v>0</v>
      </c>
      <c r="AV195" s="41">
        <f t="shared" si="10"/>
        <v>0</v>
      </c>
      <c r="AW195" s="41">
        <f t="shared" si="10"/>
        <v>0</v>
      </c>
      <c r="AX195" s="41">
        <f t="shared" si="10"/>
        <v>0</v>
      </c>
      <c r="AY195" s="41">
        <f t="shared" si="10"/>
        <v>0</v>
      </c>
      <c r="AZ195" s="41">
        <f t="shared" si="10"/>
        <v>0</v>
      </c>
      <c r="BA195" s="41">
        <f t="shared" si="10"/>
        <v>0</v>
      </c>
      <c r="BB195" s="41">
        <f t="shared" si="10"/>
        <v>0.38789353900000001</v>
      </c>
      <c r="BC195" s="41">
        <f t="shared" si="10"/>
        <v>21.436152532999998</v>
      </c>
      <c r="BD195" s="41">
        <f t="shared" si="10"/>
        <v>49.051354173999997</v>
      </c>
      <c r="BE195" s="41">
        <f t="shared" si="10"/>
        <v>1.9541236E-2</v>
      </c>
      <c r="BF195" s="41">
        <f t="shared" si="10"/>
        <v>3.9082472E-2</v>
      </c>
      <c r="BG195" s="41">
        <f t="shared" si="10"/>
        <v>1.7230661889999999</v>
      </c>
      <c r="BH195" s="41">
        <f t="shared" si="10"/>
        <v>8.9251037990000004</v>
      </c>
      <c r="BI195" s="41">
        <f t="shared" si="10"/>
        <v>0</v>
      </c>
      <c r="BJ195" s="41">
        <f t="shared" si="10"/>
        <v>0</v>
      </c>
      <c r="BK195" s="41">
        <f t="shared" si="10"/>
        <v>0</v>
      </c>
      <c r="BL195" s="41">
        <f t="shared" si="10"/>
        <v>0</v>
      </c>
    </row>
    <row r="196" spans="1:64" s="37" customFormat="1" x14ac:dyDescent="0.2">
      <c r="A196" s="7"/>
      <c r="B196" s="36">
        <v>12</v>
      </c>
      <c r="C196" s="34" t="s">
        <v>235</v>
      </c>
      <c r="D196" s="41">
        <f>IF(D151="－","－",MAX(D151:D169))</f>
        <v>5.514339423</v>
      </c>
      <c r="E196" s="41">
        <f>IF(E151="－","－",SUM(E151:E169))</f>
        <v>179</v>
      </c>
      <c r="F196" s="41">
        <f t="shared" ref="F196:BL196" si="11">IF(F151="－","－",SUM(F151:F169))</f>
        <v>0</v>
      </c>
      <c r="G196" s="41">
        <f t="shared" si="11"/>
        <v>13</v>
      </c>
      <c r="H196" s="41">
        <f t="shared" si="11"/>
        <v>166</v>
      </c>
      <c r="I196" s="41">
        <f t="shared" si="11"/>
        <v>0</v>
      </c>
      <c r="J196" s="41">
        <f t="shared" si="11"/>
        <v>0</v>
      </c>
      <c r="K196" s="41">
        <f t="shared" si="11"/>
        <v>0</v>
      </c>
      <c r="L196" s="41">
        <f t="shared" si="11"/>
        <v>0</v>
      </c>
      <c r="M196" s="41">
        <f t="shared" si="11"/>
        <v>0</v>
      </c>
      <c r="N196" s="41">
        <f t="shared" si="11"/>
        <v>0</v>
      </c>
      <c r="O196" s="41">
        <f t="shared" si="11"/>
        <v>7.3958327000000004E-2</v>
      </c>
      <c r="P196" s="41">
        <f t="shared" si="11"/>
        <v>0.13088126600000002</v>
      </c>
      <c r="Q196" s="41">
        <f t="shared" si="11"/>
        <v>6.7427379999999995E-2</v>
      </c>
      <c r="R196" s="41">
        <f t="shared" si="11"/>
        <v>6.5309470000000005E-3</v>
      </c>
      <c r="S196" s="41">
        <f t="shared" si="11"/>
        <v>0.12236263699999998</v>
      </c>
      <c r="T196" s="41">
        <f t="shared" si="11"/>
        <v>8.5186289999999998E-3</v>
      </c>
      <c r="U196" s="41">
        <f t="shared" si="11"/>
        <v>0.21600000000000003</v>
      </c>
      <c r="V196" s="41">
        <f t="shared" si="11"/>
        <v>0.51839999999999997</v>
      </c>
      <c r="W196" s="41">
        <f t="shared" si="11"/>
        <v>0.28995832700000007</v>
      </c>
      <c r="X196" s="41">
        <f t="shared" si="11"/>
        <v>0.64928126599999991</v>
      </c>
      <c r="Y196" s="41">
        <f t="shared" si="11"/>
        <v>0.93923959300000004</v>
      </c>
      <c r="Z196" s="41">
        <f t="shared" si="11"/>
        <v>0</v>
      </c>
      <c r="AA196" s="41">
        <f t="shared" si="11"/>
        <v>0</v>
      </c>
      <c r="AB196" s="41">
        <f t="shared" si="11"/>
        <v>0</v>
      </c>
      <c r="AC196" s="41">
        <f t="shared" si="11"/>
        <v>0</v>
      </c>
      <c r="AD196" s="41">
        <f t="shared" si="11"/>
        <v>0</v>
      </c>
      <c r="AE196" s="41">
        <f t="shared" si="11"/>
        <v>0</v>
      </c>
      <c r="AF196" s="41">
        <f t="shared" si="11"/>
        <v>0</v>
      </c>
      <c r="AG196" s="41">
        <f t="shared" si="11"/>
        <v>1.6874505925099956E-2</v>
      </c>
      <c r="AH196" s="41">
        <f t="shared" si="11"/>
        <v>2.8706056056491878E-2</v>
      </c>
      <c r="AI196" s="41">
        <f t="shared" si="11"/>
        <v>9.1936963316061826E-2</v>
      </c>
      <c r="AJ196" s="41">
        <f t="shared" si="11"/>
        <v>0</v>
      </c>
      <c r="AK196" s="41">
        <f t="shared" si="11"/>
        <v>0</v>
      </c>
      <c r="AL196" s="41">
        <f t="shared" si="11"/>
        <v>0</v>
      </c>
      <c r="AM196" s="41">
        <f t="shared" si="11"/>
        <v>1.6874505925099956E-2</v>
      </c>
      <c r="AN196" s="41">
        <f t="shared" si="11"/>
        <v>2.8706056056491878E-2</v>
      </c>
      <c r="AO196" s="41">
        <f t="shared" si="11"/>
        <v>9.1936963316061826E-2</v>
      </c>
      <c r="AP196" s="41">
        <f t="shared" si="11"/>
        <v>1.0463231290000001</v>
      </c>
      <c r="AQ196" s="41">
        <f t="shared" si="11"/>
        <v>0.56340475899999998</v>
      </c>
      <c r="AR196" s="41">
        <f t="shared" si="11"/>
        <v>1.6097278880000001</v>
      </c>
      <c r="AS196" s="41">
        <f t="shared" si="11"/>
        <v>0</v>
      </c>
      <c r="AT196" s="41">
        <f t="shared" si="11"/>
        <v>0</v>
      </c>
      <c r="AU196" s="41">
        <f t="shared" si="11"/>
        <v>0</v>
      </c>
      <c r="AV196" s="41">
        <f t="shared" si="11"/>
        <v>0</v>
      </c>
      <c r="AW196" s="41">
        <f t="shared" si="11"/>
        <v>0</v>
      </c>
      <c r="AX196" s="41">
        <f t="shared" si="11"/>
        <v>0</v>
      </c>
      <c r="AY196" s="41">
        <f t="shared" si="11"/>
        <v>0</v>
      </c>
      <c r="AZ196" s="41">
        <f t="shared" si="11"/>
        <v>0</v>
      </c>
      <c r="BA196" s="41">
        <f t="shared" si="11"/>
        <v>0</v>
      </c>
      <c r="BB196" s="41">
        <f t="shared" si="11"/>
        <v>7.6982316490000002</v>
      </c>
      <c r="BC196" s="41">
        <f t="shared" si="11"/>
        <v>478.50362593</v>
      </c>
      <c r="BD196" s="41">
        <f t="shared" si="11"/>
        <v>1117.019524758</v>
      </c>
      <c r="BE196" s="41">
        <f t="shared" si="11"/>
        <v>0.380786391</v>
      </c>
      <c r="BF196" s="41">
        <f t="shared" si="11"/>
        <v>0.76157278799999995</v>
      </c>
      <c r="BG196" s="41">
        <f t="shared" si="11"/>
        <v>21.118674055000003</v>
      </c>
      <c r="BH196" s="41">
        <f t="shared" si="11"/>
        <v>189.71468139799998</v>
      </c>
      <c r="BI196" s="41">
        <f t="shared" si="11"/>
        <v>0</v>
      </c>
      <c r="BJ196" s="41">
        <f t="shared" si="11"/>
        <v>0</v>
      </c>
      <c r="BK196" s="41">
        <f t="shared" si="11"/>
        <v>0</v>
      </c>
      <c r="BL196" s="41">
        <f t="shared" si="11"/>
        <v>0</v>
      </c>
    </row>
    <row r="197" spans="1:64" s="37" customFormat="1" x14ac:dyDescent="0.2">
      <c r="A197" s="7"/>
      <c r="B197" s="36">
        <v>13</v>
      </c>
      <c r="C197" s="34" t="s">
        <v>255</v>
      </c>
      <c r="D197" s="41" t="str">
        <f>IF(D170="－","－",MAX(D170:D177))</f>
        <v>－</v>
      </c>
      <c r="E197" s="41" t="str">
        <f>IF(E170="－","－",SUM(E170:E177))</f>
        <v>－</v>
      </c>
      <c r="F197" s="41" t="str">
        <f t="shared" ref="F197:BL197" si="12">IF(F170="－","－",SUM(F170:F177))</f>
        <v>－</v>
      </c>
      <c r="G197" s="41" t="str">
        <f t="shared" si="12"/>
        <v>－</v>
      </c>
      <c r="H197" s="41" t="str">
        <f t="shared" si="12"/>
        <v>－</v>
      </c>
      <c r="I197" s="41" t="str">
        <f t="shared" si="12"/>
        <v>－</v>
      </c>
      <c r="J197" s="41" t="str">
        <f t="shared" si="12"/>
        <v>－</v>
      </c>
      <c r="K197" s="41" t="str">
        <f t="shared" si="12"/>
        <v>－</v>
      </c>
      <c r="L197" s="41" t="str">
        <f t="shared" si="12"/>
        <v>－</v>
      </c>
      <c r="M197" s="41" t="str">
        <f t="shared" si="12"/>
        <v>－</v>
      </c>
      <c r="N197" s="41" t="str">
        <f t="shared" si="12"/>
        <v>－</v>
      </c>
      <c r="O197" s="41" t="str">
        <f t="shared" si="12"/>
        <v>－</v>
      </c>
      <c r="P197" s="41" t="str">
        <f t="shared" si="12"/>
        <v>－</v>
      </c>
      <c r="Q197" s="41" t="str">
        <f t="shared" si="12"/>
        <v>－</v>
      </c>
      <c r="R197" s="41" t="str">
        <f t="shared" si="12"/>
        <v>－</v>
      </c>
      <c r="S197" s="41" t="str">
        <f t="shared" si="12"/>
        <v>－</v>
      </c>
      <c r="T197" s="41" t="str">
        <f t="shared" si="12"/>
        <v>－</v>
      </c>
      <c r="U197" s="41" t="str">
        <f t="shared" si="12"/>
        <v>－</v>
      </c>
      <c r="V197" s="41" t="str">
        <f t="shared" si="12"/>
        <v>－</v>
      </c>
      <c r="W197" s="41" t="str">
        <f t="shared" si="12"/>
        <v>－</v>
      </c>
      <c r="X197" s="41" t="str">
        <f t="shared" si="12"/>
        <v>－</v>
      </c>
      <c r="Y197" s="41" t="str">
        <f t="shared" si="12"/>
        <v>－</v>
      </c>
      <c r="Z197" s="41" t="str">
        <f t="shared" si="12"/>
        <v>－</v>
      </c>
      <c r="AA197" s="41" t="str">
        <f t="shared" si="12"/>
        <v>－</v>
      </c>
      <c r="AB197" s="41" t="str">
        <f t="shared" si="12"/>
        <v>－</v>
      </c>
      <c r="AC197" s="41" t="str">
        <f t="shared" si="12"/>
        <v>－</v>
      </c>
      <c r="AD197" s="41" t="str">
        <f t="shared" si="12"/>
        <v>－</v>
      </c>
      <c r="AE197" s="41" t="str">
        <f t="shared" si="12"/>
        <v>－</v>
      </c>
      <c r="AF197" s="41" t="str">
        <f t="shared" si="12"/>
        <v>－</v>
      </c>
      <c r="AG197" s="41" t="str">
        <f t="shared" si="12"/>
        <v>－</v>
      </c>
      <c r="AH197" s="41" t="str">
        <f t="shared" si="12"/>
        <v>－</v>
      </c>
      <c r="AI197" s="41" t="str">
        <f t="shared" si="12"/>
        <v>－</v>
      </c>
      <c r="AJ197" s="41" t="str">
        <f t="shared" si="12"/>
        <v>－</v>
      </c>
      <c r="AK197" s="41" t="str">
        <f t="shared" si="12"/>
        <v>－</v>
      </c>
      <c r="AL197" s="41" t="str">
        <f t="shared" si="12"/>
        <v>－</v>
      </c>
      <c r="AM197" s="41" t="str">
        <f t="shared" si="12"/>
        <v>－</v>
      </c>
      <c r="AN197" s="41" t="str">
        <f t="shared" si="12"/>
        <v>－</v>
      </c>
      <c r="AO197" s="41" t="str">
        <f t="shared" si="12"/>
        <v>－</v>
      </c>
      <c r="AP197" s="41" t="str">
        <f t="shared" si="12"/>
        <v>－</v>
      </c>
      <c r="AQ197" s="41" t="str">
        <f t="shared" si="12"/>
        <v>－</v>
      </c>
      <c r="AR197" s="41" t="str">
        <f t="shared" si="12"/>
        <v>－</v>
      </c>
      <c r="AS197" s="41" t="str">
        <f t="shared" si="12"/>
        <v>－</v>
      </c>
      <c r="AT197" s="41" t="str">
        <f t="shared" si="12"/>
        <v>－</v>
      </c>
      <c r="AU197" s="41" t="str">
        <f t="shared" si="12"/>
        <v>－</v>
      </c>
      <c r="AV197" s="41" t="str">
        <f t="shared" si="12"/>
        <v>－</v>
      </c>
      <c r="AW197" s="41" t="str">
        <f t="shared" si="12"/>
        <v>－</v>
      </c>
      <c r="AX197" s="41" t="str">
        <f t="shared" si="12"/>
        <v>－</v>
      </c>
      <c r="AY197" s="41" t="str">
        <f t="shared" si="12"/>
        <v>－</v>
      </c>
      <c r="AZ197" s="41" t="str">
        <f t="shared" si="12"/>
        <v>－</v>
      </c>
      <c r="BA197" s="41" t="str">
        <f t="shared" si="12"/>
        <v>－</v>
      </c>
      <c r="BB197" s="41" t="str">
        <f t="shared" si="12"/>
        <v>－</v>
      </c>
      <c r="BC197" s="41" t="str">
        <f t="shared" si="12"/>
        <v>－</v>
      </c>
      <c r="BD197" s="41" t="str">
        <f t="shared" si="12"/>
        <v>－</v>
      </c>
      <c r="BE197" s="41" t="str">
        <f t="shared" si="12"/>
        <v>－</v>
      </c>
      <c r="BF197" s="41" t="str">
        <f t="shared" si="12"/>
        <v>－</v>
      </c>
      <c r="BG197" s="41" t="str">
        <f t="shared" si="12"/>
        <v>－</v>
      </c>
      <c r="BH197" s="41" t="str">
        <f t="shared" si="12"/>
        <v>－</v>
      </c>
      <c r="BI197" s="41" t="str">
        <f t="shared" si="12"/>
        <v>－</v>
      </c>
      <c r="BJ197" s="41" t="str">
        <f t="shared" si="12"/>
        <v>－</v>
      </c>
      <c r="BK197" s="41" t="str">
        <f t="shared" si="12"/>
        <v>－</v>
      </c>
      <c r="BL197" s="41" t="str">
        <f t="shared" si="12"/>
        <v>－</v>
      </c>
    </row>
    <row r="198" spans="1:64" s="37" customFormat="1" x14ac:dyDescent="0.2">
      <c r="A198" s="7"/>
      <c r="B198" s="36">
        <v>14</v>
      </c>
      <c r="C198" s="34" t="s">
        <v>264</v>
      </c>
      <c r="D198" s="41" t="str">
        <f>IF(D178="－","－",MAX(D178:D182))</f>
        <v>－</v>
      </c>
      <c r="E198" s="41" t="str">
        <f>IF(E178="－","－",SUM(E178:E182))</f>
        <v>－</v>
      </c>
      <c r="F198" s="41" t="str">
        <f t="shared" ref="F198:BL198" si="13">IF(F178="－","－",SUM(F178:F182))</f>
        <v>－</v>
      </c>
      <c r="G198" s="41" t="str">
        <f t="shared" si="13"/>
        <v>－</v>
      </c>
      <c r="H198" s="41" t="str">
        <f t="shared" si="13"/>
        <v>－</v>
      </c>
      <c r="I198" s="41" t="str">
        <f t="shared" si="13"/>
        <v>－</v>
      </c>
      <c r="J198" s="41" t="str">
        <f t="shared" si="13"/>
        <v>－</v>
      </c>
      <c r="K198" s="41" t="str">
        <f t="shared" si="13"/>
        <v>－</v>
      </c>
      <c r="L198" s="41" t="str">
        <f t="shared" si="13"/>
        <v>－</v>
      </c>
      <c r="M198" s="41" t="str">
        <f t="shared" si="13"/>
        <v>－</v>
      </c>
      <c r="N198" s="41" t="str">
        <f t="shared" si="13"/>
        <v>－</v>
      </c>
      <c r="O198" s="41" t="str">
        <f t="shared" si="13"/>
        <v>－</v>
      </c>
      <c r="P198" s="41" t="str">
        <f t="shared" si="13"/>
        <v>－</v>
      </c>
      <c r="Q198" s="41" t="str">
        <f t="shared" si="13"/>
        <v>－</v>
      </c>
      <c r="R198" s="41" t="str">
        <f t="shared" si="13"/>
        <v>－</v>
      </c>
      <c r="S198" s="41" t="str">
        <f t="shared" si="13"/>
        <v>－</v>
      </c>
      <c r="T198" s="41" t="str">
        <f t="shared" si="13"/>
        <v>－</v>
      </c>
      <c r="U198" s="41" t="str">
        <f t="shared" si="13"/>
        <v>－</v>
      </c>
      <c r="V198" s="41" t="str">
        <f t="shared" si="13"/>
        <v>－</v>
      </c>
      <c r="W198" s="41" t="str">
        <f t="shared" si="13"/>
        <v>－</v>
      </c>
      <c r="X198" s="41" t="str">
        <f t="shared" si="13"/>
        <v>－</v>
      </c>
      <c r="Y198" s="41" t="str">
        <f t="shared" si="13"/>
        <v>－</v>
      </c>
      <c r="Z198" s="41" t="str">
        <f t="shared" si="13"/>
        <v>－</v>
      </c>
      <c r="AA198" s="41" t="str">
        <f t="shared" si="13"/>
        <v>－</v>
      </c>
      <c r="AB198" s="41" t="str">
        <f t="shared" si="13"/>
        <v>－</v>
      </c>
      <c r="AC198" s="41" t="str">
        <f t="shared" si="13"/>
        <v>－</v>
      </c>
      <c r="AD198" s="41" t="str">
        <f t="shared" si="13"/>
        <v>－</v>
      </c>
      <c r="AE198" s="41" t="str">
        <f t="shared" si="13"/>
        <v>－</v>
      </c>
      <c r="AF198" s="41" t="str">
        <f t="shared" si="13"/>
        <v>－</v>
      </c>
      <c r="AG198" s="41" t="str">
        <f t="shared" si="13"/>
        <v>－</v>
      </c>
      <c r="AH198" s="41" t="str">
        <f t="shared" si="13"/>
        <v>－</v>
      </c>
      <c r="AI198" s="41" t="str">
        <f t="shared" si="13"/>
        <v>－</v>
      </c>
      <c r="AJ198" s="41" t="str">
        <f t="shared" si="13"/>
        <v>－</v>
      </c>
      <c r="AK198" s="41" t="str">
        <f t="shared" si="13"/>
        <v>－</v>
      </c>
      <c r="AL198" s="41" t="str">
        <f t="shared" si="13"/>
        <v>－</v>
      </c>
      <c r="AM198" s="41" t="str">
        <f t="shared" si="13"/>
        <v>－</v>
      </c>
      <c r="AN198" s="41" t="str">
        <f t="shared" si="13"/>
        <v>－</v>
      </c>
      <c r="AO198" s="41" t="str">
        <f t="shared" si="13"/>
        <v>－</v>
      </c>
      <c r="AP198" s="41" t="str">
        <f t="shared" si="13"/>
        <v>－</v>
      </c>
      <c r="AQ198" s="41" t="str">
        <f t="shared" si="13"/>
        <v>－</v>
      </c>
      <c r="AR198" s="41" t="str">
        <f t="shared" si="13"/>
        <v>－</v>
      </c>
      <c r="AS198" s="41" t="str">
        <f t="shared" si="13"/>
        <v>－</v>
      </c>
      <c r="AT198" s="41" t="str">
        <f t="shared" si="13"/>
        <v>－</v>
      </c>
      <c r="AU198" s="41" t="str">
        <f t="shared" si="13"/>
        <v>－</v>
      </c>
      <c r="AV198" s="41" t="str">
        <f t="shared" si="13"/>
        <v>－</v>
      </c>
      <c r="AW198" s="41" t="str">
        <f t="shared" si="13"/>
        <v>－</v>
      </c>
      <c r="AX198" s="41" t="str">
        <f t="shared" si="13"/>
        <v>－</v>
      </c>
      <c r="AY198" s="41" t="str">
        <f t="shared" si="13"/>
        <v>－</v>
      </c>
      <c r="AZ198" s="41" t="str">
        <f t="shared" si="13"/>
        <v>－</v>
      </c>
      <c r="BA198" s="41" t="str">
        <f t="shared" si="13"/>
        <v>－</v>
      </c>
      <c r="BB198" s="41" t="str">
        <f t="shared" si="13"/>
        <v>－</v>
      </c>
      <c r="BC198" s="41" t="str">
        <f t="shared" si="13"/>
        <v>－</v>
      </c>
      <c r="BD198" s="41" t="str">
        <f t="shared" si="13"/>
        <v>－</v>
      </c>
      <c r="BE198" s="41" t="str">
        <f t="shared" si="13"/>
        <v>－</v>
      </c>
      <c r="BF198" s="41" t="str">
        <f t="shared" si="13"/>
        <v>－</v>
      </c>
      <c r="BG198" s="41" t="str">
        <f t="shared" si="13"/>
        <v>－</v>
      </c>
      <c r="BH198" s="41" t="str">
        <f t="shared" si="13"/>
        <v>－</v>
      </c>
      <c r="BI198" s="41" t="str">
        <f t="shared" si="13"/>
        <v>－</v>
      </c>
      <c r="BJ198" s="41" t="str">
        <f t="shared" si="13"/>
        <v>－</v>
      </c>
      <c r="BK198" s="41" t="str">
        <f t="shared" si="13"/>
        <v>－</v>
      </c>
      <c r="BL198" s="41" t="str">
        <f t="shared" si="13"/>
        <v>－</v>
      </c>
    </row>
    <row r="199" spans="1:64" s="37" customFormat="1" x14ac:dyDescent="0.2">
      <c r="A199" s="7"/>
      <c r="B199" s="34"/>
      <c r="C199" s="34" t="s">
        <v>338</v>
      </c>
      <c r="D199" s="52">
        <f>MAX(D185:D198)</f>
        <v>7.2138960560000003</v>
      </c>
      <c r="E199" s="41">
        <f>SUM(E185:E198)</f>
        <v>4079</v>
      </c>
      <c r="F199" s="41">
        <f t="shared" ref="F199:AY199" si="14">SUM(F185:F198)</f>
        <v>175</v>
      </c>
      <c r="G199" s="41">
        <f t="shared" si="14"/>
        <v>348</v>
      </c>
      <c r="H199" s="41">
        <f t="shared" si="14"/>
        <v>3556</v>
      </c>
      <c r="I199" s="41">
        <f t="shared" si="14"/>
        <v>4846.3023286577873</v>
      </c>
      <c r="J199" s="41">
        <f t="shared" si="14"/>
        <v>5754.0752196224485</v>
      </c>
      <c r="K199" s="41">
        <f t="shared" si="14"/>
        <v>3531.1517649347979</v>
      </c>
      <c r="L199" s="41">
        <f t="shared" si="14"/>
        <v>1315.1505637229893</v>
      </c>
      <c r="M199" s="41">
        <f t="shared" si="14"/>
        <v>6975.8553807449398</v>
      </c>
      <c r="N199" s="41">
        <f t="shared" si="14"/>
        <v>3624.5221675352959</v>
      </c>
      <c r="O199" s="41">
        <f t="shared" si="14"/>
        <v>35.795373819999995</v>
      </c>
      <c r="P199" s="41">
        <f t="shared" si="14"/>
        <v>58.72868639</v>
      </c>
      <c r="Q199" s="41">
        <f t="shared" si="14"/>
        <v>32.090253543999999</v>
      </c>
      <c r="R199" s="41">
        <f t="shared" si="14"/>
        <v>3.7051202759999997</v>
      </c>
      <c r="S199" s="41">
        <f t="shared" si="14"/>
        <v>53.895920790999995</v>
      </c>
      <c r="T199" s="41">
        <f t="shared" si="14"/>
        <v>4.832765599</v>
      </c>
      <c r="U199" s="41">
        <f t="shared" si="14"/>
        <v>50.514599999999994</v>
      </c>
      <c r="V199" s="41">
        <f t="shared" si="14"/>
        <v>119.877</v>
      </c>
      <c r="W199" s="41">
        <f t="shared" si="14"/>
        <v>4932.6123024777889</v>
      </c>
      <c r="X199" s="41">
        <f t="shared" si="14"/>
        <v>5932.680906012446</v>
      </c>
      <c r="Y199" s="41">
        <f t="shared" si="14"/>
        <v>10865.293208490239</v>
      </c>
      <c r="Z199" s="41">
        <f t="shared" si="14"/>
        <v>6.2556233032799611</v>
      </c>
      <c r="AA199" s="41">
        <f t="shared" si="14"/>
        <v>3.4085971045902288</v>
      </c>
      <c r="AB199" s="41">
        <f t="shared" si="14"/>
        <v>6.0395981563782355</v>
      </c>
      <c r="AC199" s="41">
        <f t="shared" si="14"/>
        <v>57.767320267368717</v>
      </c>
      <c r="AD199" s="41">
        <f t="shared" si="14"/>
        <v>36.53397746379158</v>
      </c>
      <c r="AE199" s="41">
        <f t="shared" si="14"/>
        <v>443.34307375724023</v>
      </c>
      <c r="AF199" s="41">
        <f t="shared" si="14"/>
        <v>479.87705122103199</v>
      </c>
      <c r="AG199" s="41">
        <f t="shared" si="14"/>
        <v>3.3634427156761424</v>
      </c>
      <c r="AH199" s="41">
        <f t="shared" si="14"/>
        <v>5.7217186427594182</v>
      </c>
      <c r="AI199" s="41">
        <f t="shared" si="14"/>
        <v>18.324963761270027</v>
      </c>
      <c r="AJ199" s="41">
        <f t="shared" si="14"/>
        <v>0.16648733297621202</v>
      </c>
      <c r="AK199" s="41">
        <f t="shared" si="14"/>
        <v>0.17165913640156402</v>
      </c>
      <c r="AL199" s="41">
        <f t="shared" si="14"/>
        <v>0.4302174553036538</v>
      </c>
      <c r="AM199" s="41">
        <f t="shared" si="14"/>
        <v>61.297250316021078</v>
      </c>
      <c r="AN199" s="41">
        <f t="shared" si="14"/>
        <v>42.427355242952558</v>
      </c>
      <c r="AO199" s="41">
        <f t="shared" si="14"/>
        <v>462.09825497381394</v>
      </c>
      <c r="AP199" s="41">
        <f t="shared" si="14"/>
        <v>40736.449434334994</v>
      </c>
      <c r="AQ199" s="41">
        <f t="shared" si="14"/>
        <v>21935.011233852001</v>
      </c>
      <c r="AR199" s="41">
        <f t="shared" si="14"/>
        <v>62671.460668187014</v>
      </c>
      <c r="AS199" s="41">
        <f t="shared" si="14"/>
        <v>4679.7911936360006</v>
      </c>
      <c r="AT199" s="41">
        <f t="shared" si="14"/>
        <v>141026.27216347598</v>
      </c>
      <c r="AU199" s="41">
        <f t="shared" si="14"/>
        <v>316834.07798781298</v>
      </c>
      <c r="AV199" s="41">
        <f t="shared" si="14"/>
        <v>88234.069105982009</v>
      </c>
      <c r="AW199" s="41">
        <f t="shared" si="14"/>
        <v>198448.23803469198</v>
      </c>
      <c r="AX199" s="41">
        <f t="shared" si="14"/>
        <v>85203.561918136984</v>
      </c>
      <c r="AY199" s="41">
        <f t="shared" si="14"/>
        <v>191668.12345636002</v>
      </c>
      <c r="AZ199" s="52">
        <f>MAX(AZ185:AZ198)</f>
        <v>51.221339889999996</v>
      </c>
      <c r="BA199" s="52">
        <f>MAX(BA185:BA198)</f>
        <v>102.442679789</v>
      </c>
      <c r="BB199" s="41">
        <f t="shared" ref="BB199:BD199" si="15">SUM(BB185:BB198)</f>
        <v>296.29795273600001</v>
      </c>
      <c r="BC199" s="41">
        <f t="shared" si="15"/>
        <v>24109.955177963002</v>
      </c>
      <c r="BD199" s="41">
        <f t="shared" si="15"/>
        <v>53809.413222647992</v>
      </c>
      <c r="BE199" s="52">
        <f>MAX(BE185:BE198)</f>
        <v>7.1469348760000004</v>
      </c>
      <c r="BF199" s="52">
        <f>MAX(BF185:BF198)</f>
        <v>14.293869765</v>
      </c>
      <c r="BG199" s="41">
        <f t="shared" ref="BG199:BL199" si="16">SUM(BG185:BG198)</f>
        <v>334.13768698499996</v>
      </c>
      <c r="BH199" s="41">
        <f t="shared" si="16"/>
        <v>2927.8972236340001</v>
      </c>
      <c r="BI199" s="41">
        <f t="shared" si="16"/>
        <v>18.39</v>
      </c>
      <c r="BJ199" s="41">
        <f t="shared" si="16"/>
        <v>23.419999999999998</v>
      </c>
      <c r="BK199" s="41">
        <f t="shared" si="16"/>
        <v>37.579999999999984</v>
      </c>
      <c r="BL199" s="41">
        <f t="shared" si="16"/>
        <v>43.239999999999966</v>
      </c>
    </row>
    <row r="200" spans="1:64" s="37" customFormat="1" x14ac:dyDescent="0.2">
      <c r="A200" s="7"/>
      <c r="B200" s="7"/>
      <c r="C200" s="7"/>
      <c r="D200" s="42"/>
    </row>
    <row r="201" spans="1:64" s="37" customFormat="1" x14ac:dyDescent="0.2">
      <c r="A201" s="7"/>
      <c r="B201" s="7"/>
      <c r="C201" s="7"/>
      <c r="D201" s="42"/>
    </row>
    <row r="202" spans="1:64" s="37" customFormat="1" x14ac:dyDescent="0.2">
      <c r="A202" s="7"/>
      <c r="B202" s="7" t="s">
        <v>326</v>
      </c>
      <c r="C202" s="7" t="s">
        <v>327</v>
      </c>
      <c r="D202" s="42" t="s">
        <v>331</v>
      </c>
    </row>
    <row r="203" spans="1:64" s="37" customFormat="1" x14ac:dyDescent="0.2">
      <c r="A203" s="7"/>
      <c r="B203" s="37" t="str">
        <f ca="1">MID(CELL("filename",A2),FIND("]",CELL("filename",A2))+1,LEN(CELL("filename",A2))-FIND("]",CELL("filename",A2))-5)</f>
        <v>沼田砂川30_4</v>
      </c>
      <c r="C203" s="7" t="str">
        <f ca="1">LEFT(RIGHT(CELL("filename",A2),4),3)</f>
        <v>PT2</v>
      </c>
      <c r="D203" s="42" t="str">
        <f ca="1">RIGHT(CELL("filename",A2),LEN(CELL("filename",A2))-FIND("]",CELL("filename",A2)))</f>
        <v>沼田砂川30_4（PT2）</v>
      </c>
    </row>
    <row r="204" spans="1:64" s="37" customFormat="1" x14ac:dyDescent="0.2">
      <c r="A204" s="7" t="s">
        <v>332</v>
      </c>
      <c r="B204" s="37">
        <f ca="1">VLOOKUP(B203,$B$207:$C$260,2,0)</f>
        <v>17</v>
      </c>
      <c r="C204" s="7"/>
      <c r="D204" s="42"/>
    </row>
    <row r="206" spans="1:64" x14ac:dyDescent="0.2">
      <c r="A206" s="7" t="s">
        <v>0</v>
      </c>
      <c r="B206" s="7" t="s">
        <v>270</v>
      </c>
      <c r="C206" s="7" t="s">
        <v>325</v>
      </c>
    </row>
    <row r="207" spans="1:64" x14ac:dyDescent="0.2">
      <c r="A207" s="7">
        <v>1</v>
      </c>
      <c r="B207" s="7" t="s">
        <v>271</v>
      </c>
      <c r="C207" s="7">
        <v>2</v>
      </c>
      <c r="I207" s="5"/>
    </row>
    <row r="208" spans="1:64" x14ac:dyDescent="0.2">
      <c r="A208" s="7">
        <v>2</v>
      </c>
      <c r="B208" s="7" t="s">
        <v>272</v>
      </c>
      <c r="C208" s="7">
        <v>3</v>
      </c>
      <c r="I208" s="5"/>
    </row>
    <row r="209" spans="1:9" x14ac:dyDescent="0.2">
      <c r="A209" s="7">
        <v>3</v>
      </c>
      <c r="B209" s="7" t="s">
        <v>273</v>
      </c>
      <c r="C209" s="7">
        <v>4</v>
      </c>
      <c r="F209" s="38"/>
      <c r="I209" s="5"/>
    </row>
    <row r="210" spans="1:9" x14ac:dyDescent="0.2">
      <c r="A210" s="7">
        <v>4</v>
      </c>
      <c r="B210" s="7" t="s">
        <v>274</v>
      </c>
      <c r="C210" s="7">
        <v>5</v>
      </c>
      <c r="I210" s="5"/>
    </row>
    <row r="211" spans="1:9" x14ac:dyDescent="0.2">
      <c r="A211" s="7">
        <v>5</v>
      </c>
      <c r="B211" s="7" t="s">
        <v>275</v>
      </c>
      <c r="C211" s="7">
        <v>6</v>
      </c>
      <c r="I211" s="5"/>
    </row>
    <row r="212" spans="1:9" x14ac:dyDescent="0.2">
      <c r="A212" s="7">
        <v>6</v>
      </c>
      <c r="B212" s="7" t="s">
        <v>276</v>
      </c>
      <c r="C212" s="7">
        <v>7</v>
      </c>
      <c r="I212" s="5"/>
    </row>
    <row r="213" spans="1:9" x14ac:dyDescent="0.2">
      <c r="A213" s="7">
        <v>7</v>
      </c>
      <c r="B213" s="7" t="s">
        <v>277</v>
      </c>
      <c r="C213" s="7">
        <v>8</v>
      </c>
      <c r="I213" s="5"/>
    </row>
    <row r="214" spans="1:9" x14ac:dyDescent="0.2">
      <c r="A214" s="7">
        <v>8</v>
      </c>
      <c r="B214" s="7" t="s">
        <v>278</v>
      </c>
      <c r="C214" s="7">
        <v>9</v>
      </c>
      <c r="I214" s="5"/>
    </row>
    <row r="215" spans="1:9" x14ac:dyDescent="0.2">
      <c r="A215" s="7">
        <v>9</v>
      </c>
      <c r="B215" s="7" t="s">
        <v>279</v>
      </c>
      <c r="C215" s="7">
        <v>10</v>
      </c>
      <c r="I215" s="5"/>
    </row>
    <row r="216" spans="1:9" x14ac:dyDescent="0.2">
      <c r="A216" s="7">
        <v>10</v>
      </c>
      <c r="B216" s="7" t="s">
        <v>280</v>
      </c>
      <c r="C216" s="7">
        <v>11</v>
      </c>
      <c r="I216" s="5"/>
    </row>
    <row r="217" spans="1:9" x14ac:dyDescent="0.2">
      <c r="A217" s="7">
        <v>11</v>
      </c>
      <c r="B217" s="7" t="s">
        <v>281</v>
      </c>
      <c r="C217" s="7">
        <v>12</v>
      </c>
      <c r="I217" s="5"/>
    </row>
    <row r="218" spans="1:9" x14ac:dyDescent="0.2">
      <c r="A218" s="7">
        <v>12</v>
      </c>
      <c r="B218" s="7" t="s">
        <v>282</v>
      </c>
      <c r="C218" s="7">
        <v>13</v>
      </c>
      <c r="I218" s="5"/>
    </row>
    <row r="219" spans="1:9" x14ac:dyDescent="0.2">
      <c r="A219" s="7">
        <v>13</v>
      </c>
      <c r="B219" s="7" t="s">
        <v>283</v>
      </c>
      <c r="C219" s="7">
        <v>14</v>
      </c>
      <c r="I219" s="5"/>
    </row>
    <row r="220" spans="1:9" x14ac:dyDescent="0.2">
      <c r="A220" s="7">
        <v>14</v>
      </c>
      <c r="B220" s="7" t="s">
        <v>284</v>
      </c>
      <c r="C220" s="7">
        <v>15</v>
      </c>
      <c r="I220" s="5"/>
    </row>
    <row r="221" spans="1:9" x14ac:dyDescent="0.2">
      <c r="A221" s="7">
        <v>15</v>
      </c>
      <c r="B221" s="7" t="s">
        <v>285</v>
      </c>
      <c r="C221" s="7">
        <v>16</v>
      </c>
      <c r="I221" s="5"/>
    </row>
    <row r="222" spans="1:9" x14ac:dyDescent="0.2">
      <c r="A222" s="7">
        <v>16</v>
      </c>
      <c r="B222" s="7" t="s">
        <v>286</v>
      </c>
      <c r="C222" s="7">
        <v>17</v>
      </c>
      <c r="I222" s="5"/>
    </row>
    <row r="223" spans="1:9" x14ac:dyDescent="0.2">
      <c r="A223" s="7">
        <v>17</v>
      </c>
      <c r="B223" s="7" t="s">
        <v>287</v>
      </c>
      <c r="C223" s="7">
        <v>18</v>
      </c>
      <c r="I223" s="5"/>
    </row>
    <row r="224" spans="1:9" x14ac:dyDescent="0.2">
      <c r="A224" s="7">
        <v>18</v>
      </c>
      <c r="B224" s="7" t="s">
        <v>288</v>
      </c>
      <c r="C224" s="7">
        <v>19</v>
      </c>
      <c r="I224" s="5"/>
    </row>
    <row r="225" spans="1:9" x14ac:dyDescent="0.2">
      <c r="A225" s="7">
        <v>19</v>
      </c>
      <c r="B225" s="7" t="s">
        <v>289</v>
      </c>
      <c r="C225" s="7">
        <v>20</v>
      </c>
      <c r="I225" s="5"/>
    </row>
    <row r="226" spans="1:9" x14ac:dyDescent="0.2">
      <c r="A226" s="7">
        <v>20</v>
      </c>
      <c r="B226" s="7" t="s">
        <v>290</v>
      </c>
      <c r="C226" s="7">
        <v>21</v>
      </c>
      <c r="I226" s="5"/>
    </row>
    <row r="227" spans="1:9" x14ac:dyDescent="0.2">
      <c r="A227" s="7">
        <v>21</v>
      </c>
      <c r="B227" s="7" t="s">
        <v>291</v>
      </c>
      <c r="C227" s="7">
        <v>22</v>
      </c>
      <c r="I227" s="5"/>
    </row>
    <row r="228" spans="1:9" x14ac:dyDescent="0.2">
      <c r="A228" s="7">
        <v>22</v>
      </c>
      <c r="B228" s="7" t="s">
        <v>292</v>
      </c>
      <c r="C228" s="7">
        <v>23</v>
      </c>
      <c r="I228" s="5"/>
    </row>
    <row r="229" spans="1:9" x14ac:dyDescent="0.2">
      <c r="A229" s="7">
        <v>23</v>
      </c>
      <c r="B229" s="7" t="s">
        <v>293</v>
      </c>
      <c r="C229" s="7">
        <v>24</v>
      </c>
      <c r="I229" s="5"/>
    </row>
    <row r="230" spans="1:9" x14ac:dyDescent="0.2">
      <c r="A230" s="7">
        <v>24</v>
      </c>
      <c r="B230" s="7" t="s">
        <v>294</v>
      </c>
      <c r="C230" s="7">
        <v>25</v>
      </c>
      <c r="I230" s="5"/>
    </row>
    <row r="231" spans="1:9" x14ac:dyDescent="0.2">
      <c r="A231" s="7">
        <v>25</v>
      </c>
      <c r="B231" s="7" t="s">
        <v>295</v>
      </c>
      <c r="C231" s="7">
        <v>26</v>
      </c>
      <c r="I231" s="5"/>
    </row>
    <row r="232" spans="1:9" x14ac:dyDescent="0.2">
      <c r="A232" s="7">
        <v>26</v>
      </c>
      <c r="B232" s="7" t="s">
        <v>296</v>
      </c>
      <c r="C232" s="7">
        <v>27</v>
      </c>
      <c r="I232" s="5"/>
    </row>
    <row r="233" spans="1:9" x14ac:dyDescent="0.2">
      <c r="A233" s="7">
        <v>27</v>
      </c>
      <c r="B233" s="7" t="s">
        <v>297</v>
      </c>
      <c r="C233" s="7">
        <v>28</v>
      </c>
      <c r="I233" s="5"/>
    </row>
    <row r="234" spans="1:9" x14ac:dyDescent="0.2">
      <c r="A234" s="7">
        <v>28</v>
      </c>
      <c r="B234" s="7" t="s">
        <v>298</v>
      </c>
      <c r="C234" s="7">
        <v>29</v>
      </c>
      <c r="I234" s="5"/>
    </row>
    <row r="235" spans="1:9" x14ac:dyDescent="0.2">
      <c r="A235" s="7">
        <v>29</v>
      </c>
      <c r="B235" s="7" t="s">
        <v>299</v>
      </c>
      <c r="C235" s="7">
        <v>30</v>
      </c>
      <c r="I235" s="5"/>
    </row>
    <row r="236" spans="1:9" x14ac:dyDescent="0.2">
      <c r="A236" s="7">
        <v>30</v>
      </c>
      <c r="B236" s="7" t="s">
        <v>300</v>
      </c>
      <c r="C236" s="7">
        <v>31</v>
      </c>
      <c r="I236" s="5"/>
    </row>
    <row r="237" spans="1:9" x14ac:dyDescent="0.2">
      <c r="A237" s="7">
        <v>31</v>
      </c>
      <c r="B237" s="7" t="s">
        <v>301</v>
      </c>
      <c r="C237" s="7">
        <v>32</v>
      </c>
      <c r="I237" s="5"/>
    </row>
    <row r="238" spans="1:9" x14ac:dyDescent="0.2">
      <c r="A238" s="7">
        <v>32</v>
      </c>
      <c r="B238" s="7" t="s">
        <v>302</v>
      </c>
      <c r="C238" s="7">
        <v>33</v>
      </c>
      <c r="I238" s="5"/>
    </row>
    <row r="239" spans="1:9" x14ac:dyDescent="0.2">
      <c r="A239" s="7">
        <v>33</v>
      </c>
      <c r="B239" s="7" t="s">
        <v>303</v>
      </c>
      <c r="C239" s="7">
        <v>34</v>
      </c>
      <c r="I239" s="5"/>
    </row>
    <row r="240" spans="1:9" x14ac:dyDescent="0.2">
      <c r="A240" s="7">
        <v>34</v>
      </c>
      <c r="B240" s="7" t="s">
        <v>304</v>
      </c>
      <c r="C240" s="7">
        <v>35</v>
      </c>
      <c r="I240" s="5"/>
    </row>
    <row r="241" spans="1:9" x14ac:dyDescent="0.2">
      <c r="A241" s="7">
        <v>35</v>
      </c>
      <c r="B241" s="7" t="s">
        <v>305</v>
      </c>
      <c r="C241" s="7">
        <v>36</v>
      </c>
      <c r="I241" s="5"/>
    </row>
    <row r="242" spans="1:9" x14ac:dyDescent="0.2">
      <c r="A242" s="7">
        <v>36</v>
      </c>
      <c r="B242" s="7" t="s">
        <v>306</v>
      </c>
      <c r="C242" s="7">
        <v>37</v>
      </c>
      <c r="I242" s="5"/>
    </row>
    <row r="243" spans="1:9" x14ac:dyDescent="0.2">
      <c r="A243" s="7">
        <v>37</v>
      </c>
      <c r="B243" s="7" t="s">
        <v>307</v>
      </c>
      <c r="C243" s="7">
        <v>38</v>
      </c>
      <c r="I243" s="5"/>
    </row>
    <row r="244" spans="1:9" x14ac:dyDescent="0.2">
      <c r="A244" s="7">
        <v>38</v>
      </c>
      <c r="B244" s="7" t="s">
        <v>308</v>
      </c>
      <c r="C244" s="7">
        <v>39</v>
      </c>
      <c r="I244" s="5"/>
    </row>
    <row r="245" spans="1:9" x14ac:dyDescent="0.2">
      <c r="A245" s="7">
        <v>39</v>
      </c>
      <c r="B245" s="7" t="s">
        <v>309</v>
      </c>
      <c r="C245" s="7">
        <v>40</v>
      </c>
      <c r="I245" s="5"/>
    </row>
    <row r="246" spans="1:9" x14ac:dyDescent="0.2">
      <c r="A246" s="7">
        <v>40</v>
      </c>
      <c r="B246" s="7" t="s">
        <v>310</v>
      </c>
      <c r="C246" s="7">
        <v>41</v>
      </c>
      <c r="I246" s="5"/>
    </row>
    <row r="247" spans="1:9" x14ac:dyDescent="0.2">
      <c r="A247" s="7">
        <v>41</v>
      </c>
      <c r="B247" s="7" t="s">
        <v>311</v>
      </c>
      <c r="C247" s="7">
        <v>42</v>
      </c>
      <c r="I247" s="5"/>
    </row>
    <row r="248" spans="1:9" x14ac:dyDescent="0.2">
      <c r="A248" s="7">
        <v>42</v>
      </c>
      <c r="B248" s="7" t="s">
        <v>312</v>
      </c>
      <c r="C248" s="7">
        <v>43</v>
      </c>
      <c r="I248" s="5"/>
    </row>
    <row r="249" spans="1:9" x14ac:dyDescent="0.2">
      <c r="A249" s="7">
        <v>43</v>
      </c>
      <c r="B249" s="7" t="s">
        <v>313</v>
      </c>
      <c r="C249" s="7">
        <v>44</v>
      </c>
      <c r="I249" s="5"/>
    </row>
    <row r="250" spans="1:9" x14ac:dyDescent="0.2">
      <c r="A250" s="7">
        <v>44</v>
      </c>
      <c r="B250" s="7" t="s">
        <v>314</v>
      </c>
      <c r="C250" s="7">
        <v>45</v>
      </c>
      <c r="I250" s="5"/>
    </row>
    <row r="251" spans="1:9" x14ac:dyDescent="0.2">
      <c r="A251" s="7">
        <v>45</v>
      </c>
      <c r="B251" s="7" t="s">
        <v>315</v>
      </c>
      <c r="C251" s="7">
        <v>46</v>
      </c>
      <c r="I251" s="5"/>
    </row>
    <row r="252" spans="1:9" x14ac:dyDescent="0.2">
      <c r="A252" s="7">
        <v>46</v>
      </c>
      <c r="B252" s="7" t="s">
        <v>316</v>
      </c>
      <c r="C252" s="7">
        <v>47</v>
      </c>
      <c r="I252" s="5"/>
    </row>
    <row r="253" spans="1:9" x14ac:dyDescent="0.2">
      <c r="A253" s="7">
        <v>47</v>
      </c>
      <c r="B253" s="7" t="s">
        <v>317</v>
      </c>
      <c r="C253" s="7">
        <v>48</v>
      </c>
      <c r="I253" s="5"/>
    </row>
    <row r="254" spans="1:9" x14ac:dyDescent="0.2">
      <c r="A254" s="7">
        <v>48</v>
      </c>
      <c r="B254" s="7" t="s">
        <v>318</v>
      </c>
      <c r="C254" s="7">
        <v>49</v>
      </c>
      <c r="I254" s="5"/>
    </row>
    <row r="255" spans="1:9" x14ac:dyDescent="0.2">
      <c r="A255" s="7">
        <v>49</v>
      </c>
      <c r="B255" s="7" t="s">
        <v>319</v>
      </c>
      <c r="C255" s="7">
        <v>50</v>
      </c>
      <c r="I255" s="5"/>
    </row>
    <row r="256" spans="1:9" x14ac:dyDescent="0.2">
      <c r="A256" s="7">
        <v>50</v>
      </c>
      <c r="B256" s="7" t="s">
        <v>320</v>
      </c>
      <c r="C256" s="7">
        <v>51</v>
      </c>
      <c r="I256" s="5"/>
    </row>
    <row r="257" spans="1:9" x14ac:dyDescent="0.2">
      <c r="A257" s="7">
        <v>51</v>
      </c>
      <c r="B257" s="7" t="s">
        <v>321</v>
      </c>
      <c r="C257" s="7">
        <v>52</v>
      </c>
      <c r="I257" s="5"/>
    </row>
    <row r="258" spans="1:9" x14ac:dyDescent="0.2">
      <c r="A258" s="7">
        <v>52</v>
      </c>
      <c r="B258" s="7" t="s">
        <v>322</v>
      </c>
      <c r="C258" s="7">
        <v>53</v>
      </c>
      <c r="I258" s="5"/>
    </row>
    <row r="259" spans="1:9" x14ac:dyDescent="0.2">
      <c r="A259" s="7">
        <v>53</v>
      </c>
      <c r="B259" s="7" t="s">
        <v>323</v>
      </c>
      <c r="C259" s="7">
        <v>54</v>
      </c>
      <c r="I259" s="5"/>
    </row>
    <row r="260" spans="1:9" x14ac:dyDescent="0.2">
      <c r="A260" s="7">
        <v>54</v>
      </c>
      <c r="B260" s="7" t="s">
        <v>324</v>
      </c>
      <c r="C260" s="7">
        <v>55</v>
      </c>
      <c r="I260" s="5"/>
    </row>
    <row r="261" spans="1:9" x14ac:dyDescent="0.2">
      <c r="I261" s="5"/>
    </row>
    <row r="262" spans="1:9" x14ac:dyDescent="0.2">
      <c r="I262" s="5"/>
    </row>
    <row r="263" spans="1:9" x14ac:dyDescent="0.2">
      <c r="B263" s="48"/>
      <c r="C263" s="48"/>
      <c r="D263" s="48"/>
      <c r="E263" s="48"/>
      <c r="F263" s="48"/>
      <c r="I263" s="5"/>
    </row>
    <row r="264" spans="1:9" x14ac:dyDescent="0.2">
      <c r="B264" s="48"/>
      <c r="C264" s="48"/>
      <c r="D264" s="48"/>
      <c r="E264" s="48"/>
      <c r="F264" s="48"/>
      <c r="I264" s="5"/>
    </row>
    <row r="265" spans="1:9" x14ac:dyDescent="0.2">
      <c r="B265" s="48"/>
      <c r="C265" s="48"/>
      <c r="D265" s="48"/>
      <c r="E265" s="48"/>
      <c r="F265" s="48"/>
      <c r="I265" s="5"/>
    </row>
    <row r="266" spans="1:9" x14ac:dyDescent="0.2">
      <c r="B266" s="48"/>
      <c r="C266" s="48"/>
      <c r="D266" s="48"/>
      <c r="E266" s="48"/>
      <c r="F266" s="48"/>
      <c r="I266" s="5"/>
    </row>
    <row r="267" spans="1:9" x14ac:dyDescent="0.2">
      <c r="B267" s="48"/>
      <c r="C267" s="48"/>
      <c r="D267" s="48"/>
      <c r="E267" s="48"/>
      <c r="F267" s="48"/>
      <c r="I267" s="5"/>
    </row>
    <row r="268" spans="1:9" x14ac:dyDescent="0.2">
      <c r="B268" s="48"/>
      <c r="C268" s="48"/>
      <c r="D268" s="48"/>
      <c r="E268" s="48"/>
      <c r="F268" s="48"/>
      <c r="I268" s="5"/>
    </row>
    <row r="269" spans="1:9" x14ac:dyDescent="0.2">
      <c r="B269" s="48"/>
      <c r="C269" s="48"/>
      <c r="D269" s="48"/>
      <c r="E269" s="48"/>
      <c r="F269" s="48"/>
      <c r="I269" s="5"/>
    </row>
    <row r="270" spans="1:9" x14ac:dyDescent="0.2">
      <c r="B270" s="48"/>
      <c r="C270" s="48"/>
      <c r="D270" s="48"/>
      <c r="E270" s="48"/>
      <c r="F270" s="48"/>
      <c r="I270" s="5"/>
    </row>
    <row r="271" spans="1:9" x14ac:dyDescent="0.2">
      <c r="B271" s="48"/>
      <c r="C271" s="48"/>
      <c r="D271" s="48"/>
      <c r="E271" s="48"/>
      <c r="F271" s="48"/>
      <c r="I271" s="5"/>
    </row>
    <row r="272" spans="1:9" x14ac:dyDescent="0.2">
      <c r="B272" s="48"/>
      <c r="C272" s="48"/>
      <c r="D272" s="48"/>
      <c r="E272" s="48"/>
      <c r="F272" s="48"/>
      <c r="I272" s="5"/>
    </row>
    <row r="273" spans="2:9" x14ac:dyDescent="0.2">
      <c r="B273" s="48"/>
      <c r="C273" s="48"/>
      <c r="D273" s="48"/>
      <c r="E273" s="48"/>
      <c r="F273" s="48"/>
      <c r="I273" s="5"/>
    </row>
    <row r="274" spans="2:9" x14ac:dyDescent="0.2">
      <c r="B274" s="48"/>
      <c r="C274" s="48"/>
      <c r="D274" s="48"/>
      <c r="E274" s="48"/>
      <c r="F274" s="48"/>
      <c r="I274" s="5"/>
    </row>
    <row r="275" spans="2:9" x14ac:dyDescent="0.2">
      <c r="B275" s="48"/>
      <c r="C275" s="48"/>
      <c r="D275" s="48"/>
      <c r="E275" s="48"/>
      <c r="F275" s="48"/>
      <c r="I275" s="5"/>
    </row>
    <row r="276" spans="2:9" x14ac:dyDescent="0.2">
      <c r="B276" s="48"/>
      <c r="C276" s="48"/>
      <c r="D276" s="48"/>
      <c r="E276" s="48"/>
      <c r="F276" s="48"/>
      <c r="I276" s="5"/>
    </row>
    <row r="277" spans="2:9" x14ac:dyDescent="0.2">
      <c r="B277" s="48"/>
      <c r="C277" s="48"/>
      <c r="D277" s="48"/>
      <c r="E277" s="48"/>
      <c r="F277" s="48"/>
      <c r="I277" s="5"/>
    </row>
    <row r="278" spans="2:9" x14ac:dyDescent="0.2">
      <c r="B278" s="48"/>
      <c r="C278" s="48"/>
      <c r="D278" s="48"/>
      <c r="E278" s="48"/>
      <c r="F278" s="48"/>
      <c r="I278" s="5"/>
    </row>
    <row r="279" spans="2:9" x14ac:dyDescent="0.2">
      <c r="B279" s="48"/>
      <c r="C279" s="48"/>
      <c r="D279" s="48"/>
      <c r="E279" s="48"/>
      <c r="F279" s="48"/>
      <c r="I279" s="5"/>
    </row>
    <row r="280" spans="2:9" x14ac:dyDescent="0.2">
      <c r="B280" s="48"/>
      <c r="C280" s="48"/>
      <c r="D280" s="48"/>
      <c r="E280" s="48"/>
      <c r="F280" s="48"/>
      <c r="I280" s="5"/>
    </row>
    <row r="281" spans="2:9" x14ac:dyDescent="0.2">
      <c r="B281" s="48"/>
      <c r="C281" s="48"/>
      <c r="D281" s="48"/>
      <c r="E281" s="48"/>
      <c r="F281" s="48"/>
      <c r="I281" s="5"/>
    </row>
    <row r="282" spans="2:9" x14ac:dyDescent="0.2">
      <c r="B282" s="48"/>
      <c r="C282" s="48"/>
      <c r="D282" s="48"/>
      <c r="E282" s="48"/>
      <c r="F282" s="48"/>
      <c r="I282" s="5"/>
    </row>
    <row r="283" spans="2:9" x14ac:dyDescent="0.2">
      <c r="B283" s="48"/>
      <c r="C283" s="48"/>
      <c r="D283" s="48"/>
      <c r="E283" s="48"/>
      <c r="F283" s="48"/>
      <c r="I283" s="5"/>
    </row>
    <row r="284" spans="2:9" x14ac:dyDescent="0.2">
      <c r="B284" s="48"/>
      <c r="C284" s="48"/>
      <c r="D284" s="48"/>
      <c r="E284" s="48"/>
      <c r="F284" s="48"/>
      <c r="I284" s="5"/>
    </row>
    <row r="285" spans="2:9" x14ac:dyDescent="0.2">
      <c r="B285" s="48"/>
      <c r="C285" s="48"/>
      <c r="D285" s="48"/>
      <c r="E285" s="48"/>
      <c r="F285" s="48"/>
      <c r="I285" s="5"/>
    </row>
    <row r="286" spans="2:9" x14ac:dyDescent="0.2">
      <c r="B286" s="48"/>
      <c r="C286" s="48"/>
      <c r="D286" s="48"/>
      <c r="E286" s="48"/>
      <c r="F286" s="48"/>
      <c r="I286" s="5"/>
    </row>
    <row r="287" spans="2:9" x14ac:dyDescent="0.2">
      <c r="B287" s="48"/>
      <c r="C287" s="48"/>
      <c r="D287" s="48"/>
      <c r="E287" s="48"/>
      <c r="F287" s="48"/>
      <c r="I287" s="5"/>
    </row>
    <row r="288" spans="2:9" x14ac:dyDescent="0.2">
      <c r="B288" s="48"/>
      <c r="C288" s="48"/>
      <c r="D288" s="48"/>
      <c r="E288" s="48"/>
      <c r="F288" s="48"/>
      <c r="I288" s="5"/>
    </row>
    <row r="289" spans="2:9" x14ac:dyDescent="0.2">
      <c r="B289" s="48"/>
      <c r="C289" s="48"/>
      <c r="D289" s="48"/>
      <c r="E289" s="48"/>
      <c r="F289" s="48"/>
      <c r="I289" s="5"/>
    </row>
    <row r="290" spans="2:9" x14ac:dyDescent="0.2">
      <c r="B290" s="48"/>
      <c r="C290" s="48"/>
      <c r="D290" s="48"/>
      <c r="E290" s="48"/>
      <c r="F290" s="48"/>
      <c r="I290" s="5"/>
    </row>
    <row r="291" spans="2:9" x14ac:dyDescent="0.2">
      <c r="B291" s="48"/>
      <c r="C291" s="48"/>
      <c r="D291" s="48"/>
      <c r="E291" s="48"/>
      <c r="F291" s="48"/>
      <c r="I291" s="5"/>
    </row>
    <row r="292" spans="2:9" x14ac:dyDescent="0.2">
      <c r="B292" s="48"/>
      <c r="C292" s="48"/>
      <c r="D292" s="48"/>
      <c r="E292" s="48"/>
      <c r="F292" s="48"/>
      <c r="I292" s="5"/>
    </row>
    <row r="293" spans="2:9" x14ac:dyDescent="0.2">
      <c r="B293" s="48"/>
      <c r="C293" s="48"/>
      <c r="D293" s="48"/>
      <c r="E293" s="48"/>
      <c r="F293" s="48"/>
      <c r="I293" s="5"/>
    </row>
    <row r="294" spans="2:9" x14ac:dyDescent="0.2">
      <c r="B294" s="48"/>
      <c r="C294" s="48"/>
      <c r="D294" s="48"/>
      <c r="E294" s="48"/>
      <c r="F294" s="48"/>
      <c r="I294" s="5"/>
    </row>
    <row r="295" spans="2:9" x14ac:dyDescent="0.2">
      <c r="B295" s="48"/>
      <c r="C295" s="48"/>
      <c r="D295" s="48"/>
      <c r="E295" s="48"/>
      <c r="F295" s="48"/>
      <c r="I295" s="5"/>
    </row>
    <row r="296" spans="2:9" x14ac:dyDescent="0.2">
      <c r="B296" s="48"/>
      <c r="C296" s="48"/>
      <c r="D296" s="48"/>
      <c r="E296" s="48"/>
      <c r="F296" s="48"/>
      <c r="I296" s="5"/>
    </row>
    <row r="297" spans="2:9" x14ac:dyDescent="0.2">
      <c r="B297" s="48"/>
      <c r="C297" s="48"/>
      <c r="D297" s="48"/>
      <c r="E297" s="48"/>
      <c r="F297" s="48"/>
      <c r="I297" s="5"/>
    </row>
    <row r="298" spans="2:9" x14ac:dyDescent="0.2">
      <c r="B298" s="48"/>
      <c r="C298" s="48"/>
      <c r="D298" s="48"/>
      <c r="E298" s="48"/>
      <c r="F298" s="48"/>
      <c r="I298" s="5"/>
    </row>
    <row r="299" spans="2:9" x14ac:dyDescent="0.2">
      <c r="B299" s="48"/>
      <c r="C299" s="48"/>
      <c r="D299" s="48"/>
      <c r="E299" s="48"/>
      <c r="F299" s="48"/>
      <c r="I299" s="5"/>
    </row>
    <row r="300" spans="2:9" x14ac:dyDescent="0.2">
      <c r="B300" s="48"/>
      <c r="C300" s="48"/>
      <c r="D300" s="48"/>
      <c r="E300" s="48"/>
      <c r="F300" s="48"/>
      <c r="I300" s="5"/>
    </row>
    <row r="301" spans="2:9" x14ac:dyDescent="0.2">
      <c r="B301" s="48"/>
      <c r="C301" s="48"/>
      <c r="D301" s="48"/>
      <c r="E301" s="48"/>
      <c r="F301" s="48"/>
      <c r="I301" s="5"/>
    </row>
    <row r="302" spans="2:9" x14ac:dyDescent="0.2">
      <c r="B302" s="48"/>
      <c r="C302" s="48"/>
      <c r="D302" s="48"/>
      <c r="E302" s="48"/>
      <c r="F302" s="48"/>
      <c r="I302" s="5"/>
    </row>
    <row r="303" spans="2:9" x14ac:dyDescent="0.2">
      <c r="B303" s="48"/>
      <c r="C303" s="48"/>
      <c r="D303" s="48"/>
      <c r="E303" s="48"/>
      <c r="F303" s="48"/>
      <c r="I303" s="5"/>
    </row>
    <row r="304" spans="2:9" x14ac:dyDescent="0.2">
      <c r="B304" s="48"/>
      <c r="C304" s="48"/>
      <c r="D304" s="48"/>
      <c r="E304" s="48"/>
      <c r="F304" s="48"/>
      <c r="I304" s="5"/>
    </row>
    <row r="305" spans="2:9" x14ac:dyDescent="0.2">
      <c r="B305" s="48"/>
      <c r="C305" s="48"/>
      <c r="D305" s="48"/>
      <c r="E305" s="48"/>
      <c r="F305" s="48"/>
      <c r="I305" s="5"/>
    </row>
    <row r="306" spans="2:9" x14ac:dyDescent="0.2">
      <c r="B306" s="48"/>
      <c r="C306" s="48"/>
      <c r="D306" s="48"/>
      <c r="E306" s="48"/>
      <c r="F306" s="48"/>
      <c r="I306" s="5"/>
    </row>
    <row r="307" spans="2:9" x14ac:dyDescent="0.2">
      <c r="B307" s="48"/>
      <c r="C307" s="48"/>
      <c r="D307" s="48"/>
      <c r="E307" s="48"/>
      <c r="F307" s="48"/>
      <c r="I307" s="5"/>
    </row>
    <row r="308" spans="2:9" x14ac:dyDescent="0.2">
      <c r="B308" s="48"/>
      <c r="C308" s="48"/>
      <c r="D308" s="48"/>
      <c r="E308" s="48"/>
      <c r="F308" s="48"/>
      <c r="I308" s="5"/>
    </row>
    <row r="309" spans="2:9" x14ac:dyDescent="0.2">
      <c r="B309" s="48"/>
      <c r="C309" s="48"/>
      <c r="D309" s="48"/>
      <c r="E309" s="48"/>
      <c r="F309" s="48"/>
      <c r="I309" s="5"/>
    </row>
    <row r="310" spans="2:9" x14ac:dyDescent="0.2">
      <c r="B310" s="48"/>
      <c r="C310" s="48"/>
      <c r="D310" s="48"/>
      <c r="E310" s="48"/>
      <c r="F310" s="48"/>
      <c r="I310" s="5"/>
    </row>
    <row r="311" spans="2:9" x14ac:dyDescent="0.2">
      <c r="B311" s="48"/>
      <c r="C311" s="48"/>
      <c r="D311" s="48"/>
      <c r="E311" s="48"/>
      <c r="F311" s="48"/>
      <c r="I311" s="5"/>
    </row>
    <row r="312" spans="2:9" x14ac:dyDescent="0.2">
      <c r="B312" s="48"/>
      <c r="C312" s="48"/>
      <c r="D312" s="48"/>
      <c r="E312" s="48"/>
      <c r="F312" s="48"/>
      <c r="I312" s="5"/>
    </row>
    <row r="313" spans="2:9" x14ac:dyDescent="0.2">
      <c r="B313" s="48"/>
      <c r="C313" s="48"/>
      <c r="D313" s="48"/>
      <c r="E313" s="48"/>
      <c r="F313" s="48"/>
      <c r="I313" s="5"/>
    </row>
    <row r="314" spans="2:9" x14ac:dyDescent="0.2">
      <c r="B314" s="48"/>
      <c r="C314" s="48"/>
      <c r="D314" s="48"/>
      <c r="E314" s="48"/>
      <c r="F314" s="48"/>
      <c r="I314" s="5"/>
    </row>
    <row r="315" spans="2:9" x14ac:dyDescent="0.2">
      <c r="B315" s="48"/>
      <c r="C315" s="48"/>
      <c r="D315" s="48"/>
      <c r="E315" s="48"/>
      <c r="F315" s="48"/>
      <c r="I315" s="5"/>
    </row>
    <row r="316" spans="2:9" x14ac:dyDescent="0.2">
      <c r="B316" s="48"/>
      <c r="C316" s="48"/>
      <c r="D316" s="48"/>
      <c r="E316" s="48"/>
      <c r="F316" s="48"/>
      <c r="I316" s="5"/>
    </row>
    <row r="317" spans="2:9" x14ac:dyDescent="0.2">
      <c r="B317" s="48"/>
      <c r="C317" s="48"/>
      <c r="D317" s="48"/>
      <c r="E317" s="48"/>
      <c r="F317" s="48"/>
      <c r="I317" s="5"/>
    </row>
    <row r="318" spans="2:9" x14ac:dyDescent="0.2">
      <c r="B318" s="48"/>
      <c r="C318" s="48"/>
      <c r="D318" s="48"/>
      <c r="E318" s="48"/>
      <c r="F318" s="48"/>
      <c r="I318" s="5"/>
    </row>
    <row r="319" spans="2:9" x14ac:dyDescent="0.2">
      <c r="B319" s="48"/>
      <c r="C319" s="48"/>
      <c r="D319" s="48"/>
      <c r="E319" s="48"/>
      <c r="F319" s="48"/>
      <c r="I319" s="5"/>
    </row>
    <row r="320" spans="2:9" x14ac:dyDescent="0.2">
      <c r="B320" s="48"/>
      <c r="C320" s="48"/>
      <c r="D320" s="48"/>
      <c r="E320" s="48"/>
      <c r="F320" s="48"/>
      <c r="I320" s="5"/>
    </row>
    <row r="321" spans="2:9" x14ac:dyDescent="0.2">
      <c r="B321" s="48"/>
      <c r="C321" s="48"/>
      <c r="D321" s="48"/>
      <c r="E321" s="48"/>
      <c r="F321" s="48"/>
      <c r="I321" s="5"/>
    </row>
    <row r="322" spans="2:9" x14ac:dyDescent="0.2">
      <c r="B322" s="48"/>
      <c r="C322" s="48"/>
      <c r="D322" s="48"/>
      <c r="E322" s="48"/>
      <c r="F322" s="48"/>
      <c r="I322" s="5"/>
    </row>
    <row r="323" spans="2:9" x14ac:dyDescent="0.2">
      <c r="B323" s="48"/>
      <c r="C323" s="48"/>
      <c r="D323" s="48"/>
      <c r="E323" s="48"/>
      <c r="F323" s="48"/>
      <c r="I323" s="5"/>
    </row>
    <row r="324" spans="2:9" x14ac:dyDescent="0.2">
      <c r="B324" s="48"/>
      <c r="C324" s="48"/>
      <c r="D324" s="48"/>
      <c r="E324" s="48"/>
      <c r="F324" s="48"/>
      <c r="I324" s="5"/>
    </row>
    <row r="325" spans="2:9" x14ac:dyDescent="0.2">
      <c r="B325" s="48"/>
      <c r="C325" s="48"/>
      <c r="D325" s="48"/>
      <c r="E325" s="48"/>
      <c r="F325" s="48"/>
      <c r="I325" s="5"/>
    </row>
    <row r="326" spans="2:9" x14ac:dyDescent="0.2">
      <c r="B326" s="48"/>
      <c r="C326" s="48"/>
      <c r="D326" s="48"/>
      <c r="E326" s="48"/>
      <c r="F326" s="48"/>
      <c r="I326" s="5"/>
    </row>
    <row r="327" spans="2:9" x14ac:dyDescent="0.2">
      <c r="B327" s="48"/>
      <c r="C327" s="48"/>
      <c r="D327" s="48"/>
      <c r="E327" s="48"/>
      <c r="F327" s="48"/>
      <c r="I327" s="5"/>
    </row>
    <row r="328" spans="2:9" x14ac:dyDescent="0.2">
      <c r="B328" s="48"/>
      <c r="C328" s="48"/>
      <c r="D328" s="48"/>
      <c r="E328" s="48"/>
      <c r="F328" s="48"/>
      <c r="I328" s="5"/>
    </row>
    <row r="329" spans="2:9" x14ac:dyDescent="0.2">
      <c r="B329" s="48"/>
      <c r="C329" s="48"/>
      <c r="D329" s="48"/>
      <c r="E329" s="48"/>
      <c r="F329" s="48"/>
      <c r="I329" s="5"/>
    </row>
    <row r="330" spans="2:9" x14ac:dyDescent="0.2">
      <c r="B330" s="48"/>
      <c r="C330" s="48"/>
      <c r="D330" s="48"/>
      <c r="E330" s="48"/>
      <c r="F330" s="48"/>
      <c r="I330" s="5"/>
    </row>
    <row r="331" spans="2:9" x14ac:dyDescent="0.2">
      <c r="B331" s="48"/>
      <c r="C331" s="48"/>
      <c r="D331" s="48"/>
      <c r="E331" s="48"/>
      <c r="F331" s="48"/>
      <c r="I331" s="5"/>
    </row>
    <row r="332" spans="2:9" x14ac:dyDescent="0.2">
      <c r="B332" s="48"/>
      <c r="C332" s="48"/>
      <c r="D332" s="48"/>
      <c r="E332" s="48"/>
      <c r="F332" s="48"/>
      <c r="I332" s="5"/>
    </row>
    <row r="333" spans="2:9" x14ac:dyDescent="0.2">
      <c r="B333" s="48"/>
      <c r="C333" s="48"/>
      <c r="D333" s="48"/>
      <c r="E333" s="48"/>
      <c r="F333" s="48"/>
      <c r="I333" s="5"/>
    </row>
    <row r="334" spans="2:9" x14ac:dyDescent="0.2">
      <c r="B334" s="48"/>
      <c r="C334" s="48"/>
      <c r="D334" s="48"/>
      <c r="E334" s="48"/>
      <c r="F334" s="48"/>
      <c r="I334" s="5"/>
    </row>
    <row r="335" spans="2:9" x14ac:dyDescent="0.2">
      <c r="B335" s="48"/>
      <c r="C335" s="48"/>
      <c r="D335" s="48"/>
      <c r="E335" s="48"/>
      <c r="F335" s="48"/>
      <c r="I335" s="5"/>
    </row>
    <row r="336" spans="2:9" x14ac:dyDescent="0.2">
      <c r="B336" s="48"/>
      <c r="C336" s="48"/>
      <c r="D336" s="48"/>
      <c r="E336" s="48"/>
      <c r="F336" s="48"/>
      <c r="I336" s="5"/>
    </row>
    <row r="337" spans="2:9" x14ac:dyDescent="0.2">
      <c r="B337" s="48"/>
      <c r="C337" s="48"/>
      <c r="D337" s="48"/>
      <c r="E337" s="48"/>
      <c r="F337" s="48"/>
      <c r="I337" s="5"/>
    </row>
    <row r="338" spans="2:9" x14ac:dyDescent="0.2">
      <c r="B338" s="48"/>
      <c r="C338" s="48"/>
      <c r="D338" s="48"/>
      <c r="E338" s="48"/>
      <c r="F338" s="48"/>
      <c r="I338" s="5"/>
    </row>
    <row r="339" spans="2:9" x14ac:dyDescent="0.2">
      <c r="B339" s="48"/>
      <c r="C339" s="48"/>
      <c r="D339" s="48"/>
      <c r="E339" s="48"/>
      <c r="F339" s="48"/>
      <c r="I339" s="5"/>
    </row>
    <row r="340" spans="2:9" x14ac:dyDescent="0.2">
      <c r="B340" s="48"/>
      <c r="C340" s="48"/>
      <c r="D340" s="48"/>
      <c r="E340" s="48"/>
      <c r="F340" s="48"/>
      <c r="I340" s="5"/>
    </row>
    <row r="341" spans="2:9" x14ac:dyDescent="0.2">
      <c r="B341" s="48"/>
      <c r="C341" s="48"/>
      <c r="D341" s="48"/>
      <c r="E341" s="48"/>
      <c r="F341" s="48"/>
      <c r="I341" s="5"/>
    </row>
    <row r="342" spans="2:9" x14ac:dyDescent="0.2">
      <c r="B342" s="48"/>
      <c r="C342" s="48"/>
      <c r="D342" s="48"/>
      <c r="E342" s="48"/>
      <c r="F342" s="48"/>
      <c r="I342" s="5"/>
    </row>
    <row r="343" spans="2:9" x14ac:dyDescent="0.2">
      <c r="B343" s="48"/>
      <c r="C343" s="48"/>
      <c r="D343" s="48"/>
      <c r="E343" s="48"/>
      <c r="F343" s="48"/>
      <c r="I343" s="5"/>
    </row>
    <row r="344" spans="2:9" x14ac:dyDescent="0.2">
      <c r="B344" s="48"/>
      <c r="C344" s="48"/>
      <c r="D344" s="48"/>
      <c r="E344" s="48"/>
      <c r="F344" s="48"/>
      <c r="I344" s="5"/>
    </row>
    <row r="345" spans="2:9" x14ac:dyDescent="0.2">
      <c r="B345" s="48"/>
      <c r="C345" s="48"/>
      <c r="D345" s="48"/>
      <c r="E345" s="48"/>
      <c r="F345" s="48"/>
      <c r="I345" s="5"/>
    </row>
    <row r="346" spans="2:9" x14ac:dyDescent="0.2">
      <c r="B346" s="48"/>
      <c r="C346" s="48"/>
      <c r="D346" s="48"/>
      <c r="E346" s="48"/>
      <c r="F346" s="48"/>
      <c r="I346" s="5"/>
    </row>
    <row r="347" spans="2:9" x14ac:dyDescent="0.2">
      <c r="B347" s="48"/>
      <c r="C347" s="48"/>
      <c r="D347" s="48"/>
      <c r="E347" s="48"/>
      <c r="F347" s="48"/>
      <c r="I347" s="5"/>
    </row>
    <row r="348" spans="2:9" x14ac:dyDescent="0.2">
      <c r="B348" s="48"/>
      <c r="C348" s="48"/>
      <c r="D348" s="48"/>
      <c r="E348" s="48"/>
      <c r="F348" s="48"/>
      <c r="I348" s="5"/>
    </row>
    <row r="349" spans="2:9" x14ac:dyDescent="0.2">
      <c r="B349" s="48"/>
      <c r="C349" s="48"/>
      <c r="D349" s="48"/>
      <c r="E349" s="48"/>
      <c r="F349" s="48"/>
      <c r="I349" s="5"/>
    </row>
    <row r="350" spans="2:9" x14ac:dyDescent="0.2">
      <c r="B350" s="48"/>
      <c r="C350" s="48"/>
      <c r="D350" s="48"/>
      <c r="E350" s="48"/>
      <c r="F350" s="48"/>
      <c r="I350" s="5"/>
    </row>
    <row r="351" spans="2:9" x14ac:dyDescent="0.2">
      <c r="B351" s="48"/>
      <c r="C351" s="48"/>
      <c r="D351" s="48"/>
      <c r="E351" s="48"/>
      <c r="F351" s="48"/>
      <c r="I351" s="5"/>
    </row>
    <row r="352" spans="2:9" x14ac:dyDescent="0.2">
      <c r="B352" s="48"/>
      <c r="C352" s="48"/>
      <c r="D352" s="48"/>
      <c r="E352" s="48"/>
      <c r="F352" s="48"/>
      <c r="I352" s="5"/>
    </row>
    <row r="353" spans="2:9" x14ac:dyDescent="0.2">
      <c r="B353" s="48"/>
      <c r="C353" s="48"/>
      <c r="D353" s="48"/>
      <c r="E353" s="48"/>
      <c r="F353" s="48"/>
      <c r="I353" s="5"/>
    </row>
    <row r="354" spans="2:9" x14ac:dyDescent="0.2">
      <c r="B354" s="48"/>
      <c r="C354" s="48"/>
      <c r="D354" s="48"/>
      <c r="E354" s="48"/>
      <c r="F354" s="48"/>
      <c r="I354" s="5"/>
    </row>
    <row r="355" spans="2:9" x14ac:dyDescent="0.2">
      <c r="B355" s="48"/>
      <c r="C355" s="48"/>
      <c r="D355" s="48"/>
      <c r="E355" s="48"/>
      <c r="F355" s="48"/>
      <c r="I355" s="5"/>
    </row>
    <row r="356" spans="2:9" x14ac:dyDescent="0.2">
      <c r="B356" s="48"/>
      <c r="C356" s="48"/>
      <c r="D356" s="48"/>
      <c r="E356" s="48"/>
      <c r="F356" s="48"/>
      <c r="I356" s="5"/>
    </row>
    <row r="357" spans="2:9" x14ac:dyDescent="0.2">
      <c r="B357" s="48"/>
      <c r="C357" s="48"/>
      <c r="D357" s="48"/>
      <c r="E357" s="48"/>
      <c r="F357" s="48"/>
      <c r="I357" s="5"/>
    </row>
    <row r="358" spans="2:9" x14ac:dyDescent="0.2">
      <c r="B358" s="48"/>
      <c r="C358" s="48"/>
      <c r="D358" s="48"/>
      <c r="E358" s="48"/>
      <c r="F358" s="48"/>
      <c r="I358" s="5"/>
    </row>
    <row r="359" spans="2:9" x14ac:dyDescent="0.2">
      <c r="B359" s="48"/>
      <c r="C359" s="48"/>
      <c r="D359" s="48"/>
      <c r="E359" s="48"/>
      <c r="F359" s="48"/>
      <c r="I359" s="5"/>
    </row>
    <row r="360" spans="2:9" x14ac:dyDescent="0.2">
      <c r="B360" s="48"/>
      <c r="C360" s="48"/>
      <c r="D360" s="48"/>
      <c r="E360" s="48"/>
      <c r="F360" s="48"/>
      <c r="I360" s="5"/>
    </row>
    <row r="361" spans="2:9" x14ac:dyDescent="0.2">
      <c r="B361" s="48"/>
      <c r="C361" s="48"/>
      <c r="D361" s="48"/>
      <c r="E361" s="48"/>
      <c r="F361" s="48"/>
      <c r="I361" s="5"/>
    </row>
    <row r="362" spans="2:9" x14ac:dyDescent="0.2">
      <c r="B362" s="48"/>
      <c r="C362" s="48"/>
      <c r="D362" s="48"/>
      <c r="E362" s="48"/>
      <c r="F362" s="48"/>
      <c r="I362" s="5"/>
    </row>
    <row r="363" spans="2:9" x14ac:dyDescent="0.2">
      <c r="B363" s="48"/>
      <c r="C363" s="48"/>
      <c r="D363" s="48"/>
      <c r="E363" s="48"/>
      <c r="F363" s="48"/>
      <c r="I363" s="5"/>
    </row>
    <row r="364" spans="2:9" x14ac:dyDescent="0.2">
      <c r="B364" s="48"/>
      <c r="C364" s="48"/>
      <c r="D364" s="48"/>
      <c r="E364" s="48"/>
      <c r="F364" s="48"/>
      <c r="I364" s="5"/>
    </row>
    <row r="365" spans="2:9" x14ac:dyDescent="0.2">
      <c r="B365" s="48"/>
      <c r="C365" s="48"/>
      <c r="D365" s="48"/>
      <c r="E365" s="48"/>
      <c r="F365" s="48"/>
      <c r="I365" s="5"/>
    </row>
    <row r="366" spans="2:9" x14ac:dyDescent="0.2">
      <c r="B366" s="48"/>
      <c r="C366" s="48"/>
      <c r="D366" s="48"/>
      <c r="E366" s="48"/>
      <c r="F366" s="48"/>
      <c r="I366" s="5"/>
    </row>
    <row r="367" spans="2:9" x14ac:dyDescent="0.2">
      <c r="B367" s="48"/>
      <c r="C367" s="48"/>
      <c r="D367" s="48"/>
      <c r="E367" s="48"/>
      <c r="F367" s="48"/>
      <c r="I367" s="5"/>
    </row>
    <row r="368" spans="2:9" x14ac:dyDescent="0.2">
      <c r="B368" s="48"/>
      <c r="C368" s="48"/>
      <c r="D368" s="48"/>
      <c r="E368" s="48"/>
      <c r="F368" s="48"/>
      <c r="I368" s="5"/>
    </row>
    <row r="369" spans="2:9" x14ac:dyDescent="0.2">
      <c r="B369" s="48"/>
      <c r="C369" s="48"/>
      <c r="D369" s="48"/>
      <c r="E369" s="48"/>
      <c r="F369" s="48"/>
      <c r="I369" s="5"/>
    </row>
    <row r="370" spans="2:9" x14ac:dyDescent="0.2">
      <c r="B370" s="48"/>
      <c r="C370" s="48"/>
      <c r="D370" s="48"/>
      <c r="E370" s="48"/>
      <c r="F370" s="48"/>
      <c r="I370" s="5"/>
    </row>
    <row r="371" spans="2:9" x14ac:dyDescent="0.2">
      <c r="B371" s="48"/>
      <c r="C371" s="48"/>
      <c r="D371" s="48"/>
      <c r="E371" s="48"/>
      <c r="F371" s="48"/>
      <c r="I371" s="5"/>
    </row>
    <row r="372" spans="2:9" x14ac:dyDescent="0.2">
      <c r="B372" s="48"/>
      <c r="C372" s="48"/>
      <c r="D372" s="48"/>
      <c r="E372" s="48"/>
      <c r="F372" s="48"/>
      <c r="I372" s="5"/>
    </row>
    <row r="373" spans="2:9" x14ac:dyDescent="0.2">
      <c r="B373" s="48"/>
      <c r="C373" s="48"/>
      <c r="D373" s="48"/>
      <c r="E373" s="48"/>
      <c r="F373" s="48"/>
      <c r="I373" s="5"/>
    </row>
    <row r="374" spans="2:9" x14ac:dyDescent="0.2">
      <c r="B374" s="48"/>
      <c r="C374" s="48"/>
      <c r="D374" s="48"/>
      <c r="E374" s="48"/>
      <c r="F374" s="48"/>
      <c r="I374" s="5"/>
    </row>
    <row r="375" spans="2:9" x14ac:dyDescent="0.2">
      <c r="B375" s="48"/>
      <c r="C375" s="48"/>
      <c r="D375" s="48"/>
      <c r="E375" s="48"/>
      <c r="F375" s="48"/>
      <c r="I375" s="5"/>
    </row>
    <row r="376" spans="2:9" x14ac:dyDescent="0.2">
      <c r="B376" s="48"/>
      <c r="C376" s="48"/>
      <c r="D376" s="48"/>
      <c r="E376" s="48"/>
      <c r="F376" s="48"/>
      <c r="I376" s="5"/>
    </row>
    <row r="377" spans="2:9" x14ac:dyDescent="0.2">
      <c r="B377" s="48"/>
      <c r="C377" s="48"/>
      <c r="D377" s="48"/>
      <c r="E377" s="48"/>
      <c r="F377" s="48"/>
      <c r="I377" s="5"/>
    </row>
    <row r="378" spans="2:9" x14ac:dyDescent="0.2">
      <c r="B378" s="48"/>
      <c r="C378" s="48"/>
      <c r="D378" s="48"/>
      <c r="E378" s="48"/>
      <c r="F378" s="48"/>
      <c r="I378" s="5"/>
    </row>
    <row r="379" spans="2:9" x14ac:dyDescent="0.2">
      <c r="B379" s="48"/>
      <c r="C379" s="48"/>
      <c r="D379" s="48"/>
      <c r="E379" s="48"/>
      <c r="F379" s="48"/>
      <c r="I379" s="5"/>
    </row>
    <row r="380" spans="2:9" x14ac:dyDescent="0.2">
      <c r="B380" s="48"/>
      <c r="C380" s="48"/>
      <c r="D380" s="48"/>
      <c r="E380" s="48"/>
      <c r="F380" s="48"/>
      <c r="I380" s="5"/>
    </row>
    <row r="381" spans="2:9" x14ac:dyDescent="0.2">
      <c r="B381" s="48"/>
      <c r="C381" s="48"/>
      <c r="D381" s="48"/>
      <c r="E381" s="48"/>
      <c r="F381" s="48"/>
      <c r="I381" s="5"/>
    </row>
    <row r="382" spans="2:9" x14ac:dyDescent="0.2">
      <c r="B382" s="48"/>
      <c r="C382" s="48"/>
      <c r="D382" s="48"/>
      <c r="E382" s="48"/>
      <c r="F382" s="48"/>
      <c r="I382" s="5"/>
    </row>
    <row r="383" spans="2:9" x14ac:dyDescent="0.2">
      <c r="B383" s="48"/>
      <c r="C383" s="48"/>
      <c r="D383" s="48"/>
      <c r="E383" s="48"/>
      <c r="F383" s="48"/>
      <c r="I383" s="5"/>
    </row>
    <row r="384" spans="2:9" x14ac:dyDescent="0.2">
      <c r="B384" s="48"/>
      <c r="C384" s="48"/>
      <c r="D384" s="48"/>
      <c r="E384" s="48"/>
      <c r="F384" s="48"/>
      <c r="I384" s="5"/>
    </row>
    <row r="385" spans="2:9" x14ac:dyDescent="0.2">
      <c r="B385" s="48"/>
      <c r="C385" s="48"/>
      <c r="D385" s="48"/>
      <c r="E385" s="48"/>
      <c r="F385" s="48"/>
      <c r="I385" s="5"/>
    </row>
    <row r="386" spans="2:9" x14ac:dyDescent="0.2">
      <c r="B386" s="48"/>
      <c r="C386" s="48"/>
      <c r="D386" s="48"/>
      <c r="E386" s="48"/>
      <c r="F386" s="48"/>
    </row>
    <row r="387" spans="2:9" x14ac:dyDescent="0.2">
      <c r="B387" s="48"/>
      <c r="C387" s="48"/>
      <c r="D387" s="48"/>
      <c r="E387" s="48"/>
      <c r="F387" s="48"/>
    </row>
    <row r="388" spans="2:9" x14ac:dyDescent="0.2">
      <c r="B388" s="48"/>
      <c r="C388" s="48"/>
      <c r="D388" s="48"/>
      <c r="E388" s="48"/>
      <c r="F388" s="48"/>
    </row>
    <row r="389" spans="2:9" x14ac:dyDescent="0.2">
      <c r="B389" s="48"/>
      <c r="C389" s="48"/>
      <c r="D389" s="48"/>
      <c r="E389" s="48"/>
      <c r="F389" s="48"/>
    </row>
    <row r="390" spans="2:9" x14ac:dyDescent="0.2">
      <c r="B390" s="48"/>
      <c r="C390" s="48"/>
      <c r="D390" s="48"/>
      <c r="E390" s="48"/>
      <c r="F390" s="48"/>
    </row>
    <row r="391" spans="2:9" x14ac:dyDescent="0.2">
      <c r="B391" s="48"/>
      <c r="C391" s="48"/>
      <c r="D391" s="48"/>
      <c r="E391" s="48"/>
      <c r="F391" s="48"/>
    </row>
    <row r="392" spans="2:9" x14ac:dyDescent="0.2">
      <c r="B392" s="48"/>
      <c r="C392" s="48"/>
      <c r="D392" s="48"/>
      <c r="E392" s="48"/>
      <c r="F392" s="48"/>
    </row>
    <row r="393" spans="2:9" x14ac:dyDescent="0.2">
      <c r="B393" s="48"/>
      <c r="C393" s="48"/>
      <c r="D393" s="48"/>
      <c r="E393" s="48"/>
      <c r="F393" s="48"/>
    </row>
    <row r="394" spans="2:9" x14ac:dyDescent="0.2">
      <c r="B394" s="48"/>
      <c r="C394" s="48"/>
      <c r="D394" s="48"/>
      <c r="E394" s="48"/>
      <c r="F394" s="48"/>
    </row>
    <row r="395" spans="2:9" x14ac:dyDescent="0.2">
      <c r="B395" s="48"/>
      <c r="C395" s="48"/>
      <c r="D395" s="48"/>
      <c r="E395" s="48"/>
      <c r="F395" s="48"/>
    </row>
    <row r="396" spans="2:9" x14ac:dyDescent="0.2">
      <c r="B396" s="48"/>
      <c r="C396" s="48"/>
      <c r="D396" s="48"/>
      <c r="E396" s="48"/>
      <c r="F396" s="48"/>
    </row>
    <row r="397" spans="2:9" x14ac:dyDescent="0.2">
      <c r="B397" s="48"/>
      <c r="C397" s="48"/>
      <c r="D397" s="48"/>
      <c r="E397" s="48"/>
      <c r="F397" s="48"/>
    </row>
    <row r="398" spans="2:9" x14ac:dyDescent="0.2">
      <c r="B398" s="48"/>
      <c r="C398" s="48"/>
      <c r="D398" s="48"/>
      <c r="E398" s="48"/>
      <c r="F398" s="48"/>
    </row>
    <row r="399" spans="2:9" x14ac:dyDescent="0.2">
      <c r="B399" s="48"/>
      <c r="C399" s="48"/>
      <c r="D399" s="48"/>
      <c r="E399" s="48"/>
      <c r="F399" s="48"/>
    </row>
    <row r="400" spans="2:9" x14ac:dyDescent="0.2">
      <c r="B400" s="48"/>
      <c r="C400" s="48"/>
      <c r="D400" s="48"/>
      <c r="E400" s="48"/>
      <c r="F400" s="48"/>
    </row>
    <row r="401" spans="2:6" x14ac:dyDescent="0.2">
      <c r="B401" s="48"/>
      <c r="C401" s="48"/>
      <c r="D401" s="48"/>
      <c r="E401" s="48"/>
      <c r="F401" s="48"/>
    </row>
    <row r="402" spans="2:6" x14ac:dyDescent="0.2">
      <c r="B402" s="48"/>
      <c r="C402" s="48"/>
      <c r="D402" s="48"/>
      <c r="E402" s="48"/>
      <c r="F402" s="48"/>
    </row>
    <row r="403" spans="2:6" x14ac:dyDescent="0.2">
      <c r="B403" s="48"/>
      <c r="C403" s="48"/>
      <c r="D403" s="48"/>
      <c r="E403" s="48"/>
      <c r="F403" s="48"/>
    </row>
    <row r="404" spans="2:6" x14ac:dyDescent="0.2">
      <c r="B404" s="48"/>
      <c r="C404" s="48"/>
      <c r="D404" s="48"/>
      <c r="E404" s="48"/>
      <c r="F404" s="48"/>
    </row>
    <row r="405" spans="2:6" x14ac:dyDescent="0.2">
      <c r="B405" s="48"/>
      <c r="C405" s="48"/>
      <c r="D405" s="48"/>
      <c r="E405" s="48"/>
      <c r="F405" s="48"/>
    </row>
    <row r="406" spans="2:6" x14ac:dyDescent="0.2">
      <c r="B406" s="48"/>
      <c r="C406" s="48"/>
      <c r="D406" s="48"/>
      <c r="E406" s="48"/>
      <c r="F406" s="48"/>
    </row>
    <row r="407" spans="2:6" x14ac:dyDescent="0.2">
      <c r="B407" s="48"/>
      <c r="C407" s="48"/>
      <c r="D407" s="48"/>
      <c r="E407" s="48"/>
      <c r="F407" s="48"/>
    </row>
    <row r="408" spans="2:6" x14ac:dyDescent="0.2">
      <c r="B408" s="48"/>
      <c r="C408" s="48"/>
      <c r="D408" s="48"/>
      <c r="E408" s="48"/>
      <c r="F408" s="48"/>
    </row>
    <row r="409" spans="2:6" x14ac:dyDescent="0.2">
      <c r="B409" s="48"/>
      <c r="C409" s="48"/>
      <c r="D409" s="48"/>
      <c r="E409" s="48"/>
      <c r="F409" s="48"/>
    </row>
    <row r="410" spans="2:6" x14ac:dyDescent="0.2">
      <c r="B410" s="48"/>
      <c r="C410" s="48"/>
      <c r="D410" s="48"/>
      <c r="E410" s="48"/>
      <c r="F410" s="48"/>
    </row>
    <row r="411" spans="2:6" x14ac:dyDescent="0.2">
      <c r="B411" s="48"/>
      <c r="C411" s="48"/>
      <c r="D411" s="48"/>
      <c r="E411" s="48"/>
      <c r="F411" s="48"/>
    </row>
    <row r="412" spans="2:6" x14ac:dyDescent="0.2">
      <c r="B412" s="48"/>
      <c r="C412" s="48"/>
      <c r="D412" s="48"/>
      <c r="E412" s="48"/>
      <c r="F412" s="48"/>
    </row>
    <row r="413" spans="2:6" x14ac:dyDescent="0.2">
      <c r="B413" s="48"/>
      <c r="C413" s="48"/>
      <c r="D413" s="48"/>
      <c r="E413" s="48"/>
      <c r="F413" s="48"/>
    </row>
    <row r="414" spans="2:6" x14ac:dyDescent="0.2">
      <c r="B414" s="48"/>
      <c r="C414" s="48"/>
      <c r="D414" s="48"/>
      <c r="E414" s="48"/>
      <c r="F414" s="48"/>
    </row>
    <row r="415" spans="2:6" x14ac:dyDescent="0.2">
      <c r="B415" s="48"/>
      <c r="C415" s="48"/>
      <c r="D415" s="48"/>
      <c r="E415" s="48"/>
      <c r="F415" s="48"/>
    </row>
    <row r="416" spans="2:6" x14ac:dyDescent="0.2">
      <c r="B416" s="48"/>
      <c r="C416" s="48"/>
      <c r="D416" s="48"/>
      <c r="E416" s="48"/>
      <c r="F416" s="48"/>
    </row>
    <row r="417" spans="2:6" x14ac:dyDescent="0.2">
      <c r="B417" s="48"/>
      <c r="C417" s="48"/>
      <c r="D417" s="48"/>
      <c r="E417" s="48"/>
      <c r="F417" s="48"/>
    </row>
    <row r="418" spans="2:6" x14ac:dyDescent="0.2">
      <c r="B418" s="48"/>
      <c r="C418" s="48"/>
      <c r="D418" s="48"/>
      <c r="E418" s="48"/>
      <c r="F418" s="48"/>
    </row>
    <row r="419" spans="2:6" x14ac:dyDescent="0.2">
      <c r="B419" s="48"/>
      <c r="C419" s="48"/>
      <c r="D419" s="48"/>
      <c r="E419" s="48"/>
      <c r="F419" s="48"/>
    </row>
    <row r="420" spans="2:6" x14ac:dyDescent="0.2">
      <c r="B420" s="48"/>
      <c r="C420" s="48"/>
      <c r="D420" s="48"/>
      <c r="E420" s="48"/>
      <c r="F420" s="48"/>
    </row>
    <row r="421" spans="2:6" x14ac:dyDescent="0.2">
      <c r="B421" s="48"/>
      <c r="C421" s="48"/>
      <c r="D421" s="48"/>
      <c r="E421" s="48"/>
      <c r="F421" s="48"/>
    </row>
    <row r="422" spans="2:6" x14ac:dyDescent="0.2">
      <c r="B422" s="48"/>
      <c r="C422" s="48"/>
      <c r="D422" s="48"/>
      <c r="E422" s="48"/>
      <c r="F422" s="48"/>
    </row>
    <row r="423" spans="2:6" x14ac:dyDescent="0.2">
      <c r="B423" s="48"/>
      <c r="C423" s="48"/>
      <c r="D423" s="48"/>
      <c r="E423" s="48"/>
      <c r="F423" s="48"/>
    </row>
    <row r="424" spans="2:6" x14ac:dyDescent="0.2">
      <c r="B424" s="48"/>
      <c r="C424" s="48"/>
      <c r="D424" s="48"/>
      <c r="E424" s="48"/>
      <c r="F424" s="48"/>
    </row>
    <row r="425" spans="2:6" x14ac:dyDescent="0.2">
      <c r="B425" s="48"/>
      <c r="C425" s="48"/>
      <c r="D425" s="48"/>
      <c r="E425" s="48"/>
      <c r="F425" s="48"/>
    </row>
    <row r="426" spans="2:6" x14ac:dyDescent="0.2">
      <c r="B426" s="48"/>
      <c r="C426" s="48"/>
      <c r="D426" s="48"/>
      <c r="E426" s="48"/>
      <c r="F426" s="48"/>
    </row>
    <row r="427" spans="2:6" x14ac:dyDescent="0.2">
      <c r="B427" s="48"/>
      <c r="C427" s="48"/>
      <c r="D427" s="48"/>
      <c r="E427" s="48"/>
      <c r="F427" s="48"/>
    </row>
    <row r="428" spans="2:6" x14ac:dyDescent="0.2">
      <c r="B428" s="48"/>
      <c r="C428" s="48"/>
      <c r="D428" s="48"/>
      <c r="E428" s="48"/>
      <c r="F428" s="48"/>
    </row>
    <row r="429" spans="2:6" x14ac:dyDescent="0.2">
      <c r="B429" s="48"/>
      <c r="C429" s="48"/>
      <c r="D429" s="48"/>
      <c r="E429" s="48"/>
      <c r="F429" s="48"/>
    </row>
    <row r="430" spans="2:6" x14ac:dyDescent="0.2">
      <c r="B430" s="48"/>
      <c r="C430" s="48"/>
      <c r="D430" s="48"/>
      <c r="E430" s="48"/>
      <c r="F430" s="48"/>
    </row>
    <row r="431" spans="2:6" x14ac:dyDescent="0.2">
      <c r="B431" s="48"/>
      <c r="C431" s="48"/>
      <c r="D431" s="48"/>
      <c r="E431" s="48"/>
      <c r="F431" s="48"/>
    </row>
    <row r="432" spans="2:6" x14ac:dyDescent="0.2">
      <c r="B432" s="48"/>
      <c r="C432" s="48"/>
      <c r="D432" s="48"/>
      <c r="E432" s="48"/>
      <c r="F432" s="48"/>
    </row>
    <row r="433" spans="2:6" x14ac:dyDescent="0.2">
      <c r="B433" s="48"/>
      <c r="C433" s="48"/>
      <c r="D433" s="48"/>
      <c r="E433" s="48"/>
      <c r="F433" s="48"/>
    </row>
    <row r="434" spans="2:6" x14ac:dyDescent="0.2">
      <c r="B434" s="48"/>
      <c r="C434" s="48"/>
      <c r="D434" s="48"/>
      <c r="E434" s="48"/>
      <c r="F434" s="48"/>
    </row>
    <row r="435" spans="2:6" x14ac:dyDescent="0.2">
      <c r="B435" s="48"/>
      <c r="C435" s="48"/>
      <c r="D435" s="48"/>
      <c r="E435" s="48"/>
      <c r="F435" s="48"/>
    </row>
    <row r="436" spans="2:6" x14ac:dyDescent="0.2">
      <c r="B436" s="48"/>
      <c r="C436" s="48"/>
      <c r="D436" s="48"/>
      <c r="E436" s="48"/>
      <c r="F436" s="48"/>
    </row>
    <row r="437" spans="2:6" x14ac:dyDescent="0.2">
      <c r="B437" s="48"/>
      <c r="C437" s="48"/>
      <c r="D437" s="48"/>
      <c r="E437" s="48"/>
      <c r="F437" s="48"/>
    </row>
    <row r="438" spans="2:6" x14ac:dyDescent="0.2">
      <c r="B438" s="48"/>
      <c r="C438" s="48"/>
      <c r="D438" s="48"/>
      <c r="E438" s="48"/>
      <c r="F438" s="48"/>
    </row>
    <row r="439" spans="2:6" x14ac:dyDescent="0.2">
      <c r="B439" s="48"/>
      <c r="C439" s="48"/>
      <c r="D439" s="48"/>
      <c r="E439" s="48"/>
      <c r="F439" s="48"/>
    </row>
    <row r="440" spans="2:6" x14ac:dyDescent="0.2">
      <c r="B440" s="48"/>
      <c r="C440" s="48"/>
      <c r="D440" s="48"/>
      <c r="E440" s="48"/>
      <c r="F440" s="48"/>
    </row>
    <row r="441" spans="2:6" x14ac:dyDescent="0.2">
      <c r="B441" s="48"/>
      <c r="C441" s="48"/>
      <c r="D441" s="48"/>
      <c r="E441" s="48"/>
      <c r="F441" s="48"/>
    </row>
    <row r="442" spans="2:6" x14ac:dyDescent="0.2">
      <c r="B442" s="48"/>
      <c r="C442" s="48"/>
      <c r="D442" s="48"/>
      <c r="E442" s="48"/>
      <c r="F442" s="48"/>
    </row>
  </sheetData>
  <mergeCells count="1">
    <mergeCell ref="D1:D2"/>
  </mergeCells>
  <phoneticPr fontId="4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A1:BL442"/>
  <sheetViews>
    <sheetView workbookViewId="0">
      <pane xSplit="3" ySplit="3" topLeftCell="D4" activePane="bottomRight" state="frozen"/>
      <selection pane="topRight" activeCell="E1" sqref="E1"/>
      <selection pane="bottomLeft" activeCell="A4" sqref="A4"/>
      <selection pane="bottomRight"/>
    </sheetView>
  </sheetViews>
  <sheetFormatPr defaultColWidth="9" defaultRowHeight="11" x14ac:dyDescent="0.2"/>
  <cols>
    <col min="1" max="1" width="6.453125" style="7" customWidth="1"/>
    <col min="2" max="2" width="14.36328125" style="7" customWidth="1"/>
    <col min="3" max="3" width="13.453125" style="7" customWidth="1"/>
    <col min="4" max="4" width="11.6328125" style="42" customWidth="1"/>
    <col min="5" max="8" width="9" style="37"/>
    <col min="9" max="16384" width="9" style="48"/>
  </cols>
  <sheetData>
    <row r="1" spans="1:64" s="3" customFormat="1" x14ac:dyDescent="0.2">
      <c r="A1" s="1" t="s">
        <v>269</v>
      </c>
      <c r="B1" s="1" t="s">
        <v>1</v>
      </c>
      <c r="C1" s="2" t="s">
        <v>2</v>
      </c>
      <c r="D1" s="164" t="s">
        <v>328</v>
      </c>
      <c r="E1" s="9" t="s">
        <v>329</v>
      </c>
      <c r="F1" s="10"/>
      <c r="G1" s="10"/>
      <c r="H1" s="11"/>
      <c r="I1" s="9" t="s">
        <v>33</v>
      </c>
      <c r="J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9" t="s">
        <v>34</v>
      </c>
      <c r="AA1" s="10"/>
      <c r="AB1" s="11"/>
      <c r="AC1" s="12" t="s">
        <v>35</v>
      </c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  <c r="AR1" s="14"/>
      <c r="AS1" s="12" t="s">
        <v>36</v>
      </c>
      <c r="AT1" s="13"/>
      <c r="AU1" s="13"/>
      <c r="AV1" s="13"/>
      <c r="AW1" s="13"/>
      <c r="AX1" s="13"/>
      <c r="AY1" s="13"/>
      <c r="AZ1" s="13"/>
      <c r="BA1" s="13"/>
      <c r="BB1" s="12"/>
      <c r="BC1" s="13"/>
      <c r="BD1" s="13"/>
      <c r="BE1" s="13"/>
      <c r="BF1" s="13"/>
      <c r="BG1" s="12" t="s">
        <v>37</v>
      </c>
      <c r="BH1" s="13"/>
      <c r="BI1" s="13"/>
      <c r="BJ1" s="13"/>
      <c r="BK1" s="13"/>
      <c r="BL1" s="14"/>
    </row>
    <row r="2" spans="1:64" s="5" customFormat="1" x14ac:dyDescent="0.2">
      <c r="B2" s="4"/>
      <c r="C2" s="4"/>
      <c r="D2" s="189"/>
      <c r="E2" s="12" t="s">
        <v>330</v>
      </c>
      <c r="F2" s="13"/>
      <c r="G2" s="13"/>
      <c r="H2" s="14"/>
      <c r="I2" s="12" t="s">
        <v>38</v>
      </c>
      <c r="J2" s="14"/>
      <c r="O2" s="12" t="s">
        <v>39</v>
      </c>
      <c r="P2" s="13"/>
      <c r="Q2" s="15"/>
      <c r="R2" s="15"/>
      <c r="S2" s="15"/>
      <c r="T2" s="15"/>
      <c r="U2" s="12" t="s">
        <v>40</v>
      </c>
      <c r="V2" s="14"/>
      <c r="W2" s="12" t="s">
        <v>32</v>
      </c>
      <c r="X2" s="14"/>
      <c r="Y2" s="13"/>
      <c r="Z2" s="16"/>
      <c r="AA2" s="15"/>
      <c r="AB2" s="17"/>
      <c r="AC2" s="12" t="s">
        <v>41</v>
      </c>
      <c r="AD2" s="13"/>
      <c r="AE2" s="14"/>
      <c r="AF2" s="13"/>
      <c r="AG2" s="12" t="s">
        <v>42</v>
      </c>
      <c r="AH2" s="13"/>
      <c r="AI2" s="14"/>
      <c r="AJ2" s="12" t="s">
        <v>43</v>
      </c>
      <c r="AK2" s="13"/>
      <c r="AL2" s="14"/>
      <c r="AM2" s="12" t="s">
        <v>32</v>
      </c>
      <c r="AN2" s="13"/>
      <c r="AO2" s="14"/>
      <c r="AP2" s="12" t="s">
        <v>44</v>
      </c>
      <c r="AQ2" s="13"/>
      <c r="AR2" s="13"/>
      <c r="AS2" s="12" t="s">
        <v>45</v>
      </c>
      <c r="AT2" s="13"/>
      <c r="AU2" s="13"/>
      <c r="AV2" s="13"/>
      <c r="AW2" s="13"/>
      <c r="AX2" s="13"/>
      <c r="AY2" s="13"/>
      <c r="AZ2" s="13"/>
      <c r="BA2" s="13"/>
      <c r="BB2" s="12" t="s">
        <v>46</v>
      </c>
      <c r="BC2" s="13"/>
      <c r="BD2" s="13"/>
      <c r="BE2" s="13"/>
      <c r="BF2" s="13"/>
      <c r="BG2" s="12" t="s">
        <v>47</v>
      </c>
      <c r="BH2" s="12" t="s">
        <v>48</v>
      </c>
      <c r="BI2" s="12" t="s">
        <v>49</v>
      </c>
      <c r="BJ2" s="14"/>
      <c r="BK2" s="12" t="s">
        <v>50</v>
      </c>
      <c r="BL2" s="14"/>
    </row>
    <row r="3" spans="1:64" s="7" customFormat="1" ht="44" x14ac:dyDescent="0.2">
      <c r="B3" s="32"/>
      <c r="C3" s="33"/>
      <c r="D3" s="40" t="s">
        <v>51</v>
      </c>
      <c r="E3" s="18" t="s">
        <v>56</v>
      </c>
      <c r="F3" s="18" t="s">
        <v>57</v>
      </c>
      <c r="G3" s="18" t="s">
        <v>58</v>
      </c>
      <c r="H3" s="18" t="s">
        <v>59</v>
      </c>
      <c r="I3" s="39" t="s">
        <v>60</v>
      </c>
      <c r="J3" s="43" t="s">
        <v>61</v>
      </c>
      <c r="K3" s="44" t="s">
        <v>52</v>
      </c>
      <c r="L3" s="44" t="s">
        <v>53</v>
      </c>
      <c r="M3" s="44" t="s">
        <v>54</v>
      </c>
      <c r="N3" s="44" t="s">
        <v>55</v>
      </c>
      <c r="O3" s="19" t="s">
        <v>66</v>
      </c>
      <c r="P3" s="19" t="s">
        <v>67</v>
      </c>
      <c r="Q3" s="45" t="s">
        <v>62</v>
      </c>
      <c r="R3" s="46" t="s">
        <v>63</v>
      </c>
      <c r="S3" s="46" t="s">
        <v>64</v>
      </c>
      <c r="T3" s="47" t="s">
        <v>65</v>
      </c>
      <c r="U3" s="20" t="s">
        <v>68</v>
      </c>
      <c r="V3" s="20" t="s">
        <v>69</v>
      </c>
      <c r="W3" s="21" t="s">
        <v>70</v>
      </c>
      <c r="X3" s="21" t="s">
        <v>72</v>
      </c>
      <c r="Y3" s="21" t="s">
        <v>71</v>
      </c>
      <c r="Z3" s="22" t="s">
        <v>73</v>
      </c>
      <c r="AA3" s="22" t="s">
        <v>74</v>
      </c>
      <c r="AB3" s="23" t="s">
        <v>75</v>
      </c>
      <c r="AC3" s="24" t="s">
        <v>76</v>
      </c>
      <c r="AD3" s="25" t="s">
        <v>78</v>
      </c>
      <c r="AE3" s="25" t="s">
        <v>79</v>
      </c>
      <c r="AF3" s="25" t="s">
        <v>77</v>
      </c>
      <c r="AG3" s="49" t="s">
        <v>80</v>
      </c>
      <c r="AH3" s="26" t="s">
        <v>81</v>
      </c>
      <c r="AI3" s="26" t="s">
        <v>82</v>
      </c>
      <c r="AJ3" s="27" t="s">
        <v>83</v>
      </c>
      <c r="AK3" s="27" t="s">
        <v>84</v>
      </c>
      <c r="AL3" s="27" t="s">
        <v>85</v>
      </c>
      <c r="AM3" s="28" t="s">
        <v>86</v>
      </c>
      <c r="AN3" s="28" t="s">
        <v>87</v>
      </c>
      <c r="AO3" s="28" t="s">
        <v>88</v>
      </c>
      <c r="AP3" s="27" t="s">
        <v>89</v>
      </c>
      <c r="AQ3" s="27" t="s">
        <v>90</v>
      </c>
      <c r="AR3" s="50" t="s">
        <v>44</v>
      </c>
      <c r="AS3" s="29" t="s">
        <v>91</v>
      </c>
      <c r="AT3" s="29" t="s">
        <v>92</v>
      </c>
      <c r="AU3" s="29" t="s">
        <v>93</v>
      </c>
      <c r="AV3" s="29" t="s">
        <v>94</v>
      </c>
      <c r="AW3" s="29" t="s">
        <v>95</v>
      </c>
      <c r="AX3" s="29" t="s">
        <v>96</v>
      </c>
      <c r="AY3" s="29" t="s">
        <v>97</v>
      </c>
      <c r="AZ3" s="29" t="s">
        <v>98</v>
      </c>
      <c r="BA3" s="29" t="s">
        <v>99</v>
      </c>
      <c r="BB3" s="51" t="s">
        <v>100</v>
      </c>
      <c r="BC3" s="30" t="s">
        <v>101</v>
      </c>
      <c r="BD3" s="30" t="s">
        <v>102</v>
      </c>
      <c r="BE3" s="30" t="s">
        <v>98</v>
      </c>
      <c r="BF3" s="30" t="s">
        <v>99</v>
      </c>
      <c r="BG3" s="31" t="s">
        <v>91</v>
      </c>
      <c r="BH3" s="31" t="s">
        <v>91</v>
      </c>
      <c r="BI3" s="27" t="s">
        <v>103</v>
      </c>
      <c r="BJ3" s="27" t="s">
        <v>104</v>
      </c>
      <c r="BK3" s="27" t="s">
        <v>103</v>
      </c>
      <c r="BL3" s="27" t="s">
        <v>104</v>
      </c>
    </row>
    <row r="4" spans="1:64" s="37" customFormat="1" x14ac:dyDescent="0.2">
      <c r="A4" s="6">
        <v>1</v>
      </c>
      <c r="B4" s="34" t="s">
        <v>106</v>
      </c>
      <c r="C4" s="34" t="s">
        <v>105</v>
      </c>
      <c r="D4" s="41">
        <v>4.8749810629999999</v>
      </c>
      <c r="E4" s="36">
        <v>191</v>
      </c>
      <c r="F4" s="36">
        <v>0</v>
      </c>
      <c r="G4" s="36">
        <v>11</v>
      </c>
      <c r="H4" s="36">
        <v>180</v>
      </c>
      <c r="I4" s="36">
        <v>0</v>
      </c>
      <c r="J4" s="36">
        <v>0</v>
      </c>
      <c r="K4" s="36">
        <v>0</v>
      </c>
      <c r="L4" s="36">
        <v>0</v>
      </c>
      <c r="M4" s="36">
        <v>0</v>
      </c>
      <c r="N4" s="36">
        <v>0</v>
      </c>
      <c r="O4" s="36">
        <v>0</v>
      </c>
      <c r="P4" s="36">
        <v>0</v>
      </c>
      <c r="Q4" s="36">
        <v>0</v>
      </c>
      <c r="R4" s="36">
        <v>0</v>
      </c>
      <c r="S4" s="36">
        <v>0</v>
      </c>
      <c r="T4" s="36">
        <v>0</v>
      </c>
      <c r="U4" s="36">
        <v>0.18900000000000003</v>
      </c>
      <c r="V4" s="36">
        <v>0.4536</v>
      </c>
      <c r="W4" s="36">
        <v>0.18900000000000003</v>
      </c>
      <c r="X4" s="36">
        <v>0.4536</v>
      </c>
      <c r="Y4" s="36">
        <v>0.64260000000000006</v>
      </c>
      <c r="Z4" s="36">
        <v>0</v>
      </c>
      <c r="AA4" s="36">
        <v>0</v>
      </c>
      <c r="AB4" s="36">
        <v>0</v>
      </c>
      <c r="AC4" s="36">
        <v>0</v>
      </c>
      <c r="AD4" s="36">
        <v>0</v>
      </c>
      <c r="AE4" s="36">
        <v>0</v>
      </c>
      <c r="AF4" s="36">
        <v>0</v>
      </c>
      <c r="AG4" s="36">
        <v>1.652610126719628E-2</v>
      </c>
      <c r="AH4" s="36">
        <v>2.8113367672931606E-2</v>
      </c>
      <c r="AI4" s="36">
        <v>9.0038758628172844E-2</v>
      </c>
      <c r="AJ4" s="36">
        <v>0</v>
      </c>
      <c r="AK4" s="36">
        <v>0</v>
      </c>
      <c r="AL4" s="36">
        <v>0</v>
      </c>
      <c r="AM4" s="36">
        <v>1.652610126719628E-2</v>
      </c>
      <c r="AN4" s="36">
        <v>2.8113367672931606E-2</v>
      </c>
      <c r="AO4" s="36">
        <v>9.0038758628172844E-2</v>
      </c>
      <c r="AP4" s="36">
        <v>0.71942064800000005</v>
      </c>
      <c r="AQ4" s="36">
        <v>0.38738034900000001</v>
      </c>
      <c r="AR4" s="36">
        <v>1.1068009970000001</v>
      </c>
      <c r="AS4" s="36">
        <v>0</v>
      </c>
      <c r="AT4" s="36">
        <v>0</v>
      </c>
      <c r="AU4" s="36">
        <v>0</v>
      </c>
      <c r="AV4" s="36">
        <v>0</v>
      </c>
      <c r="AW4" s="36">
        <v>0</v>
      </c>
      <c r="AX4" s="36">
        <v>0</v>
      </c>
      <c r="AY4" s="36">
        <v>0</v>
      </c>
      <c r="AZ4" s="36">
        <v>0</v>
      </c>
      <c r="BA4" s="36">
        <v>0</v>
      </c>
      <c r="BB4" s="36">
        <v>0.10259333700000001</v>
      </c>
      <c r="BC4" s="36">
        <v>3.444827708</v>
      </c>
      <c r="BD4" s="36">
        <v>6.6525021659999997</v>
      </c>
      <c r="BE4" s="36">
        <v>8.6894399999999997E-3</v>
      </c>
      <c r="BF4" s="36">
        <v>1.7378881428571431E-2</v>
      </c>
      <c r="BG4" s="36">
        <v>0.50988526300000003</v>
      </c>
      <c r="BH4" s="36">
        <v>1.459966144</v>
      </c>
      <c r="BI4" s="36">
        <v>0</v>
      </c>
      <c r="BJ4" s="36">
        <v>0</v>
      </c>
      <c r="BK4" s="36">
        <v>0</v>
      </c>
      <c r="BL4" s="36">
        <v>0</v>
      </c>
    </row>
    <row r="5" spans="1:64" s="37" customFormat="1" x14ac:dyDescent="0.2">
      <c r="A5" s="35">
        <v>2</v>
      </c>
      <c r="B5" s="34" t="s">
        <v>106</v>
      </c>
      <c r="C5" s="34" t="s">
        <v>107</v>
      </c>
      <c r="D5" s="41">
        <v>5.5749148980000003</v>
      </c>
      <c r="E5" s="36">
        <v>19</v>
      </c>
      <c r="F5" s="36">
        <v>1</v>
      </c>
      <c r="G5" s="36">
        <v>8</v>
      </c>
      <c r="H5" s="36">
        <v>10</v>
      </c>
      <c r="I5" s="36">
        <v>1.5295448810138101</v>
      </c>
      <c r="J5" s="36">
        <v>65.573555993439626</v>
      </c>
      <c r="K5" s="36">
        <v>0.83566188103801986</v>
      </c>
      <c r="L5" s="36">
        <v>0.69388299997579028</v>
      </c>
      <c r="M5" s="36">
        <v>34.315842374462932</v>
      </c>
      <c r="N5" s="36">
        <v>32.7872584999905</v>
      </c>
      <c r="O5" s="36">
        <v>0.80144797499999987</v>
      </c>
      <c r="P5" s="36">
        <v>1.4199161679999999</v>
      </c>
      <c r="Q5" s="36">
        <v>0.73740916699999992</v>
      </c>
      <c r="R5" s="36">
        <v>6.4038808000000003E-2</v>
      </c>
      <c r="S5" s="36">
        <v>1.336387287</v>
      </c>
      <c r="T5" s="36">
        <v>8.3528880999999999E-2</v>
      </c>
      <c r="U5" s="36">
        <v>0.1429</v>
      </c>
      <c r="V5" s="36">
        <v>0.34060000000000001</v>
      </c>
      <c r="W5" s="36">
        <v>2.4738928560138103</v>
      </c>
      <c r="X5" s="36">
        <v>67.334072161439622</v>
      </c>
      <c r="Y5" s="36">
        <v>69.807965017453427</v>
      </c>
      <c r="Z5" s="36">
        <v>0.32968728730917918</v>
      </c>
      <c r="AA5" s="36">
        <v>8.5468608716936054E-2</v>
      </c>
      <c r="AB5" s="36">
        <v>8.5468608716936054E-2</v>
      </c>
      <c r="AC5" s="36">
        <v>1.0776229435857565E-2</v>
      </c>
      <c r="AD5" s="36">
        <v>0.71573900709497407</v>
      </c>
      <c r="AE5" s="36">
        <v>6.441651063854767</v>
      </c>
      <c r="AF5" s="36">
        <v>7.1573900709497416</v>
      </c>
      <c r="AG5" s="36">
        <v>1.5710160098226712E-2</v>
      </c>
      <c r="AH5" s="36">
        <v>2.672532982227073E-2</v>
      </c>
      <c r="AI5" s="36">
        <v>8.5593286052407597E-2</v>
      </c>
      <c r="AJ5" s="36">
        <v>5.1233175933142992E-3</v>
      </c>
      <c r="AK5" s="36">
        <v>6.1912346069108067E-3</v>
      </c>
      <c r="AL5" s="36">
        <v>1.5484781590119656E-2</v>
      </c>
      <c r="AM5" s="36">
        <v>3.1609707127398579E-2</v>
      </c>
      <c r="AN5" s="36">
        <v>0.74865557152415563</v>
      </c>
      <c r="AO5" s="36">
        <v>6.5427291314972944</v>
      </c>
      <c r="AP5" s="36">
        <v>1111.8015599099999</v>
      </c>
      <c r="AQ5" s="36">
        <v>598.66237841300006</v>
      </c>
      <c r="AR5" s="36">
        <v>1710.4639383230001</v>
      </c>
      <c r="AS5" s="36">
        <v>51.495450222000002</v>
      </c>
      <c r="AT5" s="36">
        <v>3769.425215368</v>
      </c>
      <c r="AU5" s="36">
        <v>8940.7214880259999</v>
      </c>
      <c r="AV5" s="36">
        <v>2253.492295042</v>
      </c>
      <c r="AW5" s="36">
        <v>5345.0714191759998</v>
      </c>
      <c r="AX5" s="36">
        <v>2123.4650490919998</v>
      </c>
      <c r="AY5" s="36">
        <v>5036.6590418329997</v>
      </c>
      <c r="AZ5" s="36">
        <v>1.3944265657142858</v>
      </c>
      <c r="BA5" s="36">
        <v>2.7888531314285716</v>
      </c>
      <c r="BB5" s="36">
        <v>8.2477495629999993</v>
      </c>
      <c r="BC5" s="36">
        <v>575.84308699300004</v>
      </c>
      <c r="BD5" s="36">
        <v>1365.8455513649999</v>
      </c>
      <c r="BE5" s="36">
        <v>0.69856715571428574</v>
      </c>
      <c r="BF5" s="36">
        <v>1.397134312857143</v>
      </c>
      <c r="BG5" s="36">
        <v>15.865012827999999</v>
      </c>
      <c r="BH5" s="36">
        <v>130.80502211300001</v>
      </c>
      <c r="BI5" s="36">
        <v>0.39000000000000012</v>
      </c>
      <c r="BJ5" s="36">
        <v>0.39000000000000012</v>
      </c>
      <c r="BK5" s="36">
        <v>0.3600000000000001</v>
      </c>
      <c r="BL5" s="36">
        <v>0.3600000000000001</v>
      </c>
    </row>
    <row r="6" spans="1:64" s="37" customFormat="1" x14ac:dyDescent="0.2">
      <c r="A6" s="6">
        <v>3</v>
      </c>
      <c r="B6" s="34" t="s">
        <v>106</v>
      </c>
      <c r="C6" s="34" t="s">
        <v>108</v>
      </c>
      <c r="D6" s="41">
        <v>5.8537342470000002</v>
      </c>
      <c r="E6" s="36">
        <v>8</v>
      </c>
      <c r="F6" s="36">
        <v>2</v>
      </c>
      <c r="G6" s="36">
        <v>2</v>
      </c>
      <c r="H6" s="36">
        <v>4</v>
      </c>
      <c r="I6" s="36">
        <v>5.005548252491546</v>
      </c>
      <c r="J6" s="36">
        <v>72.613859950830616</v>
      </c>
      <c r="K6" s="36">
        <v>2.5551095294663888</v>
      </c>
      <c r="L6" s="36">
        <v>2.4504387230251572</v>
      </c>
      <c r="M6" s="36">
        <v>56.649467668257458</v>
      </c>
      <c r="N6" s="36">
        <v>20.969940535064701</v>
      </c>
      <c r="O6" s="36">
        <v>0.29763097700000002</v>
      </c>
      <c r="P6" s="36">
        <v>0.42783478699999999</v>
      </c>
      <c r="Q6" s="36">
        <v>0.26679733900000002</v>
      </c>
      <c r="R6" s="36">
        <v>3.0833638E-2</v>
      </c>
      <c r="S6" s="36">
        <v>0.38761699699999996</v>
      </c>
      <c r="T6" s="36">
        <v>4.0217790000000003E-2</v>
      </c>
      <c r="U6" s="36">
        <v>7.4499999999999997E-2</v>
      </c>
      <c r="V6" s="36">
        <v>0.17620000000000002</v>
      </c>
      <c r="W6" s="36">
        <v>5.3776792294915454</v>
      </c>
      <c r="X6" s="36">
        <v>73.217894737830605</v>
      </c>
      <c r="Y6" s="36">
        <v>78.595573967322153</v>
      </c>
      <c r="Z6" s="36">
        <v>0.60201222392061604</v>
      </c>
      <c r="AA6" s="36">
        <v>0.2829062202572975</v>
      </c>
      <c r="AB6" s="36">
        <v>0.26667905348726217</v>
      </c>
      <c r="AC6" s="36">
        <v>1.833259173219973E-2</v>
      </c>
      <c r="AD6" s="36">
        <v>0.38733093074760144</v>
      </c>
      <c r="AE6" s="36">
        <v>3.4859783767284114</v>
      </c>
      <c r="AF6" s="36">
        <v>3.8733093074760134</v>
      </c>
      <c r="AG6" s="36">
        <v>7.7707792789161369E-3</v>
      </c>
      <c r="AH6" s="36">
        <v>1.3219256704363084E-2</v>
      </c>
      <c r="AI6" s="36">
        <v>4.2337349174784468E-2</v>
      </c>
      <c r="AJ6" s="36">
        <v>1.5918570980978895E-2</v>
      </c>
      <c r="AK6" s="36">
        <v>1.950300806945731E-2</v>
      </c>
      <c r="AL6" s="36">
        <v>4.8770637493947527E-2</v>
      </c>
      <c r="AM6" s="36">
        <v>4.2021941992094761E-2</v>
      </c>
      <c r="AN6" s="36">
        <v>0.42005319552142184</v>
      </c>
      <c r="AO6" s="36">
        <v>3.5770863633971435</v>
      </c>
      <c r="AP6" s="36">
        <v>712.95156971100005</v>
      </c>
      <c r="AQ6" s="36">
        <v>383.896999075</v>
      </c>
      <c r="AR6" s="36">
        <v>1096.848568786</v>
      </c>
      <c r="AS6" s="36">
        <v>42.367540282999997</v>
      </c>
      <c r="AT6" s="36">
        <v>1403.619931101</v>
      </c>
      <c r="AU6" s="36">
        <v>3171.1937022369998</v>
      </c>
      <c r="AV6" s="36">
        <v>825.63193311199996</v>
      </c>
      <c r="AW6" s="36">
        <v>1865.3473982789999</v>
      </c>
      <c r="AX6" s="36">
        <v>789.46136915700004</v>
      </c>
      <c r="AY6" s="36">
        <v>1783.6273670370001</v>
      </c>
      <c r="AZ6" s="36">
        <v>0.87360006428571435</v>
      </c>
      <c r="BA6" s="36">
        <v>1.7472001300000002</v>
      </c>
      <c r="BB6" s="36">
        <v>4.3188147380000004</v>
      </c>
      <c r="BC6" s="36">
        <v>201.90109674300001</v>
      </c>
      <c r="BD6" s="36">
        <v>456.15445626000002</v>
      </c>
      <c r="BE6" s="36">
        <v>0.36579458428571426</v>
      </c>
      <c r="BF6" s="36">
        <v>0.73158917000000012</v>
      </c>
      <c r="BG6" s="36">
        <v>9.3266483210000004</v>
      </c>
      <c r="BH6" s="36">
        <v>68.611332954000005</v>
      </c>
      <c r="BI6" s="36">
        <v>0.72000000000000042</v>
      </c>
      <c r="BJ6" s="36">
        <v>0.72000000000000042</v>
      </c>
      <c r="BK6" s="36">
        <v>1.0800000000000007</v>
      </c>
      <c r="BL6" s="36">
        <v>1.0800000000000007</v>
      </c>
    </row>
    <row r="7" spans="1:64" s="37" customFormat="1" x14ac:dyDescent="0.2">
      <c r="A7" s="6">
        <v>4</v>
      </c>
      <c r="B7" s="34" t="s">
        <v>106</v>
      </c>
      <c r="C7" s="34" t="s">
        <v>109</v>
      </c>
      <c r="D7" s="41">
        <v>6.0238166399999997</v>
      </c>
      <c r="E7" s="36">
        <v>38</v>
      </c>
      <c r="F7" s="36">
        <v>17</v>
      </c>
      <c r="G7" s="36">
        <v>18</v>
      </c>
      <c r="H7" s="36">
        <v>3</v>
      </c>
      <c r="I7" s="36">
        <v>4.1058963597372022</v>
      </c>
      <c r="J7" s="36">
        <v>61.793351650754971</v>
      </c>
      <c r="K7" s="36">
        <v>2.2018813597706881</v>
      </c>
      <c r="L7" s="36">
        <v>1.9040149999665141</v>
      </c>
      <c r="M7" s="36">
        <v>46.274620510507773</v>
      </c>
      <c r="N7" s="36">
        <v>19.624627499984403</v>
      </c>
      <c r="O7" s="36">
        <v>8.4703925999999999E-2</v>
      </c>
      <c r="P7" s="36">
        <v>0.13871275799999999</v>
      </c>
      <c r="Q7" s="36">
        <v>7.8370331000000001E-2</v>
      </c>
      <c r="R7" s="36">
        <v>6.3335949999999992E-3</v>
      </c>
      <c r="S7" s="36">
        <v>0.130451545</v>
      </c>
      <c r="T7" s="36">
        <v>8.2612129999999999E-3</v>
      </c>
      <c r="U7" s="36">
        <v>1.4351</v>
      </c>
      <c r="V7" s="36">
        <v>3.4000000000000004</v>
      </c>
      <c r="W7" s="36">
        <v>5.6257002857372029</v>
      </c>
      <c r="X7" s="36">
        <v>65.332064408754974</v>
      </c>
      <c r="Y7" s="36">
        <v>70.95776469449217</v>
      </c>
      <c r="Z7" s="36">
        <v>0.53215972377448684</v>
      </c>
      <c r="AA7" s="36">
        <v>0.23036041893575757</v>
      </c>
      <c r="AB7" s="36">
        <v>0.23036041893575757</v>
      </c>
      <c r="AC7" s="36">
        <v>1.8793306886006632E-2</v>
      </c>
      <c r="AD7" s="36">
        <v>0.52930964907494582</v>
      </c>
      <c r="AE7" s="36">
        <v>4.7637868416745128</v>
      </c>
      <c r="AF7" s="36">
        <v>5.2930964907494573</v>
      </c>
      <c r="AG7" s="36">
        <v>0.13980648638606691</v>
      </c>
      <c r="AH7" s="36">
        <v>0.23783172396710212</v>
      </c>
      <c r="AI7" s="36">
        <v>0.76170430513788079</v>
      </c>
      <c r="AJ7" s="36">
        <v>1.3205469109722198E-2</v>
      </c>
      <c r="AK7" s="36">
        <v>1.5958049676306492E-2</v>
      </c>
      <c r="AL7" s="36">
        <v>3.9912380895089805E-2</v>
      </c>
      <c r="AM7" s="36">
        <v>0.17180526238179575</v>
      </c>
      <c r="AN7" s="36">
        <v>0.78309942271835453</v>
      </c>
      <c r="AO7" s="36">
        <v>5.5654035277074838</v>
      </c>
      <c r="AP7" s="36">
        <v>630.07684046199995</v>
      </c>
      <c r="AQ7" s="36">
        <v>339.27214486399998</v>
      </c>
      <c r="AR7" s="36">
        <v>969.34898532599993</v>
      </c>
      <c r="AS7" s="36">
        <v>35.181343286999997</v>
      </c>
      <c r="AT7" s="36">
        <v>2635.4393679519999</v>
      </c>
      <c r="AU7" s="36">
        <v>5615.8241689289998</v>
      </c>
      <c r="AV7" s="36">
        <v>1436.4232766770001</v>
      </c>
      <c r="AW7" s="36">
        <v>3060.8560576529999</v>
      </c>
      <c r="AX7" s="36">
        <v>1379.0258065529999</v>
      </c>
      <c r="AY7" s="36">
        <v>2938.5485199129998</v>
      </c>
      <c r="AZ7" s="36">
        <v>0.64194171428571434</v>
      </c>
      <c r="BA7" s="36">
        <v>1.2838834300000002</v>
      </c>
      <c r="BB7" s="36">
        <v>4.4787950060000004</v>
      </c>
      <c r="BC7" s="36">
        <v>175.17639363999999</v>
      </c>
      <c r="BD7" s="36">
        <v>373.28114514599997</v>
      </c>
      <c r="BE7" s="36">
        <v>0.37934457857142861</v>
      </c>
      <c r="BF7" s="36">
        <v>0.7586891585714286</v>
      </c>
      <c r="BG7" s="36">
        <v>6.4971938009999999</v>
      </c>
      <c r="BH7" s="36">
        <v>27.504807401000001</v>
      </c>
      <c r="BI7" s="36">
        <v>0.24</v>
      </c>
      <c r="BJ7" s="36">
        <v>0.24</v>
      </c>
      <c r="BK7" s="36">
        <v>0.3600000000000001</v>
      </c>
      <c r="BL7" s="36">
        <v>0.3600000000000001</v>
      </c>
    </row>
    <row r="8" spans="1:64" s="37" customFormat="1" x14ac:dyDescent="0.2">
      <c r="A8" s="6">
        <v>5</v>
      </c>
      <c r="B8" s="34" t="s">
        <v>106</v>
      </c>
      <c r="C8" s="34" t="s">
        <v>110</v>
      </c>
      <c r="D8" s="41">
        <v>6.2253681619999996</v>
      </c>
      <c r="E8" s="36">
        <v>56</v>
      </c>
      <c r="F8" s="36">
        <v>36</v>
      </c>
      <c r="G8" s="36">
        <v>20</v>
      </c>
      <c r="H8" s="36">
        <v>0</v>
      </c>
      <c r="I8" s="36">
        <v>69.11947723458114</v>
      </c>
      <c r="J8" s="36">
        <v>376.51905597866312</v>
      </c>
      <c r="K8" s="36">
        <v>54.357841734560374</v>
      </c>
      <c r="L8" s="36">
        <v>14.761635500020766</v>
      </c>
      <c r="M8" s="36">
        <v>371.08226121323059</v>
      </c>
      <c r="N8" s="36">
        <v>74.556272000013649</v>
      </c>
      <c r="O8" s="36">
        <v>0.40231774599999998</v>
      </c>
      <c r="P8" s="36">
        <v>0.65091168499999996</v>
      </c>
      <c r="Q8" s="36">
        <v>0.372122128</v>
      </c>
      <c r="R8" s="36">
        <v>3.0195618E-2</v>
      </c>
      <c r="S8" s="36">
        <v>0.61152609599999996</v>
      </c>
      <c r="T8" s="36">
        <v>3.9385588999999999E-2</v>
      </c>
      <c r="U8" s="36">
        <v>5.5411999999999981</v>
      </c>
      <c r="V8" s="36">
        <v>13.118600000000002</v>
      </c>
      <c r="W8" s="36">
        <v>75.062994980581138</v>
      </c>
      <c r="X8" s="36">
        <v>390.28856766366312</v>
      </c>
      <c r="Y8" s="36">
        <v>465.35156264424427</v>
      </c>
      <c r="Z8" s="36">
        <v>4.353399314040864</v>
      </c>
      <c r="AA8" s="36">
        <v>2.0983384693676959</v>
      </c>
      <c r="AB8" s="36">
        <v>2.0983384693676959</v>
      </c>
      <c r="AC8" s="36">
        <v>0.54561350249725526</v>
      </c>
      <c r="AD8" s="36">
        <v>3.6337777003096265</v>
      </c>
      <c r="AE8" s="36">
        <v>32.907711703320487</v>
      </c>
      <c r="AF8" s="36">
        <v>36.541489403630116</v>
      </c>
      <c r="AG8" s="36">
        <v>0.55255288562789551</v>
      </c>
      <c r="AH8" s="36">
        <v>0.93997502382676401</v>
      </c>
      <c r="AI8" s="36">
        <v>3.010460549283017</v>
      </c>
      <c r="AJ8" s="36">
        <v>0.12028805186699899</v>
      </c>
      <c r="AK8" s="36">
        <v>0.14536086401723794</v>
      </c>
      <c r="AL8" s="36">
        <v>0.36355935027006159</v>
      </c>
      <c r="AM8" s="36">
        <v>1.2184544399921498</v>
      </c>
      <c r="AN8" s="36">
        <v>4.719113588153629</v>
      </c>
      <c r="AO8" s="36">
        <v>36.281731602873563</v>
      </c>
      <c r="AP8" s="36">
        <v>1424.9309306360001</v>
      </c>
      <c r="AQ8" s="36">
        <v>767.27050111100004</v>
      </c>
      <c r="AR8" s="36">
        <v>2192.2014317470002</v>
      </c>
      <c r="AS8" s="36">
        <v>61.823265599000003</v>
      </c>
      <c r="AT8" s="36">
        <v>4552.0357018699997</v>
      </c>
      <c r="AU8" s="36">
        <v>9534.0948913600005</v>
      </c>
      <c r="AV8" s="36">
        <v>3147.104342913</v>
      </c>
      <c r="AW8" s="36">
        <v>6591.5105687799996</v>
      </c>
      <c r="AX8" s="36">
        <v>3092.230032592</v>
      </c>
      <c r="AY8" s="36">
        <v>6476.5780603479998</v>
      </c>
      <c r="AZ8" s="36">
        <v>1.1628677457142857</v>
      </c>
      <c r="BA8" s="36">
        <v>2.3257354914285715</v>
      </c>
      <c r="BB8" s="36">
        <v>6.0837523659999997</v>
      </c>
      <c r="BC8" s="36">
        <v>305.86401621499999</v>
      </c>
      <c r="BD8" s="36">
        <v>640.62251384700005</v>
      </c>
      <c r="BE8" s="36">
        <v>0.51528111428571433</v>
      </c>
      <c r="BF8" s="36">
        <v>1.0305622299999999</v>
      </c>
      <c r="BG8" s="36">
        <v>1.922019304</v>
      </c>
      <c r="BH8" s="36">
        <v>20.642674573000001</v>
      </c>
      <c r="BI8" s="36">
        <v>0.39</v>
      </c>
      <c r="BJ8" s="36">
        <v>0.64000000000000012</v>
      </c>
      <c r="BK8" s="36">
        <v>0.99000000000000032</v>
      </c>
      <c r="BL8" s="36">
        <v>1.0900000000000003</v>
      </c>
    </row>
    <row r="9" spans="1:64" s="37" customFormat="1" x14ac:dyDescent="0.2">
      <c r="A9" s="6">
        <v>6</v>
      </c>
      <c r="B9" s="34" t="s">
        <v>106</v>
      </c>
      <c r="C9" s="34" t="s">
        <v>111</v>
      </c>
      <c r="D9" s="41">
        <v>5.4622377670000004</v>
      </c>
      <c r="E9" s="36">
        <v>40</v>
      </c>
      <c r="F9" s="36">
        <v>1</v>
      </c>
      <c r="G9" s="36">
        <v>15</v>
      </c>
      <c r="H9" s="36">
        <v>24</v>
      </c>
      <c r="I9" s="36">
        <v>9.2158626069273656E-4</v>
      </c>
      <c r="J9" s="36">
        <v>0.34698618333238712</v>
      </c>
      <c r="K9" s="36">
        <v>9.2158626069273656E-4</v>
      </c>
      <c r="L9" s="36">
        <v>0</v>
      </c>
      <c r="M9" s="36">
        <v>0.10447576959107654</v>
      </c>
      <c r="N9" s="36">
        <v>0.2434320000020033</v>
      </c>
      <c r="O9" s="36">
        <v>3.9709730000000006E-2</v>
      </c>
      <c r="P9" s="36">
        <v>7.0835253999999986E-2</v>
      </c>
      <c r="Q9" s="36">
        <v>3.7000070000000003E-2</v>
      </c>
      <c r="R9" s="36">
        <v>2.70966E-3</v>
      </c>
      <c r="S9" s="36">
        <v>6.7300914999999989E-2</v>
      </c>
      <c r="T9" s="36">
        <v>3.5343390000000001E-3</v>
      </c>
      <c r="U9" s="36">
        <v>0.30870000000000009</v>
      </c>
      <c r="V9" s="36">
        <v>0.73379999999999979</v>
      </c>
      <c r="W9" s="36">
        <v>0.3493313162606928</v>
      </c>
      <c r="X9" s="36">
        <v>1.1516214373323868</v>
      </c>
      <c r="Y9" s="36">
        <v>1.5009527535930796</v>
      </c>
      <c r="Z9" s="36">
        <v>6.7518070391774218E-4</v>
      </c>
      <c r="AA9" s="36">
        <v>1.4448867063839683E-4</v>
      </c>
      <c r="AB9" s="36">
        <v>1.4448867063839683E-4</v>
      </c>
      <c r="AC9" s="36">
        <v>1.291416494490749E-5</v>
      </c>
      <c r="AD9" s="36">
        <v>4.8933746834279625E-3</v>
      </c>
      <c r="AE9" s="36">
        <v>4.4040372150851659E-2</v>
      </c>
      <c r="AF9" s="36">
        <v>4.8933746834279618E-2</v>
      </c>
      <c r="AG9" s="36">
        <v>2.9197871472748365E-2</v>
      </c>
      <c r="AH9" s="36">
        <v>4.9669942275479974E-2</v>
      </c>
      <c r="AI9" s="36">
        <v>0.15907805836876693</v>
      </c>
      <c r="AJ9" s="36">
        <v>8.2828494120419017E-6</v>
      </c>
      <c r="AK9" s="36">
        <v>1.0009347067362509E-5</v>
      </c>
      <c r="AL9" s="36">
        <v>2.503419156896537E-5</v>
      </c>
      <c r="AM9" s="36">
        <v>2.9219068487105315E-2</v>
      </c>
      <c r="AN9" s="36">
        <v>5.4573326305975299E-2</v>
      </c>
      <c r="AO9" s="36">
        <v>0.20314346471118755</v>
      </c>
      <c r="AP9" s="36">
        <v>3.7416008949999999</v>
      </c>
      <c r="AQ9" s="36">
        <v>2.0147081739999999</v>
      </c>
      <c r="AR9" s="36">
        <v>5.7563090690000003</v>
      </c>
      <c r="AS9" s="36">
        <v>0.30659603699999999</v>
      </c>
      <c r="AT9" s="36">
        <v>15.047444308999999</v>
      </c>
      <c r="AU9" s="36">
        <v>30.982634125000001</v>
      </c>
      <c r="AV9" s="36">
        <v>14.315483977</v>
      </c>
      <c r="AW9" s="36">
        <v>29.475530414000001</v>
      </c>
      <c r="AX9" s="36">
        <v>13.237402047</v>
      </c>
      <c r="AY9" s="36">
        <v>27.255763568999999</v>
      </c>
      <c r="AZ9" s="36">
        <v>1.6074210000000002E-2</v>
      </c>
      <c r="BA9" s="36">
        <v>3.2148421428571432E-2</v>
      </c>
      <c r="BB9" s="36">
        <v>1.191543442</v>
      </c>
      <c r="BC9" s="36">
        <v>59.865003866999999</v>
      </c>
      <c r="BD9" s="36">
        <v>123.261829292</v>
      </c>
      <c r="BE9" s="36">
        <v>0.10092124000000001</v>
      </c>
      <c r="BF9" s="36">
        <v>0.20184248000000002</v>
      </c>
      <c r="BG9" s="36">
        <v>3.8130338849999998</v>
      </c>
      <c r="BH9" s="36">
        <v>11.626567595999999</v>
      </c>
      <c r="BI9" s="36">
        <v>0</v>
      </c>
      <c r="BJ9" s="36">
        <v>0</v>
      </c>
      <c r="BK9" s="36">
        <v>0</v>
      </c>
      <c r="BL9" s="36">
        <v>0</v>
      </c>
    </row>
    <row r="10" spans="1:64" s="37" customFormat="1" x14ac:dyDescent="0.2">
      <c r="A10" s="6">
        <v>7</v>
      </c>
      <c r="B10" s="34" t="s">
        <v>106</v>
      </c>
      <c r="C10" s="34" t="s">
        <v>112</v>
      </c>
      <c r="D10" s="41">
        <v>6.7536211670000004</v>
      </c>
      <c r="E10" s="36">
        <v>0</v>
      </c>
      <c r="F10" s="36" t="s">
        <v>340</v>
      </c>
      <c r="G10" s="36" t="s">
        <v>340</v>
      </c>
      <c r="H10" s="36" t="s">
        <v>340</v>
      </c>
      <c r="I10" s="36">
        <v>185.78635446067247</v>
      </c>
      <c r="J10" s="36">
        <v>866.44789754804981</v>
      </c>
      <c r="K10" s="36">
        <v>140.70987146058397</v>
      </c>
      <c r="L10" s="36">
        <v>45.076483000088508</v>
      </c>
      <c r="M10" s="36">
        <v>839.53688000879526</v>
      </c>
      <c r="N10" s="36">
        <v>212.6973719999269</v>
      </c>
      <c r="O10" s="36">
        <v>2.6512586000000002</v>
      </c>
      <c r="P10" s="36">
        <v>4.2108227170000001</v>
      </c>
      <c r="Q10" s="36">
        <v>2.4005965900000001</v>
      </c>
      <c r="R10" s="36">
        <v>0.25066200999999999</v>
      </c>
      <c r="S10" s="36">
        <v>3.8838722689999998</v>
      </c>
      <c r="T10" s="36">
        <v>0.326950448</v>
      </c>
      <c r="U10" s="36" t="s">
        <v>340</v>
      </c>
      <c r="V10" s="36" t="s">
        <v>340</v>
      </c>
      <c r="W10" s="36">
        <v>188.43761306067248</v>
      </c>
      <c r="X10" s="36">
        <v>870.65872026504985</v>
      </c>
      <c r="Y10" s="36">
        <v>1059.0963333257223</v>
      </c>
      <c r="Z10" s="36">
        <v>10.870658586191679</v>
      </c>
      <c r="AA10" s="36">
        <v>5.2396574385443913</v>
      </c>
      <c r="AB10" s="36">
        <v>13.882133924904902</v>
      </c>
      <c r="AC10" s="36">
        <v>1.5687508936692662</v>
      </c>
      <c r="AD10" s="36">
        <v>9.7615793885312563</v>
      </c>
      <c r="AE10" s="36">
        <v>92.029885440927671</v>
      </c>
      <c r="AF10" s="36">
        <v>101.7914648294589</v>
      </c>
      <c r="AG10" s="36" t="s">
        <v>340</v>
      </c>
      <c r="AH10" s="36" t="s">
        <v>340</v>
      </c>
      <c r="AI10" s="36" t="s">
        <v>340</v>
      </c>
      <c r="AJ10" s="36">
        <v>0.45966482460083979</v>
      </c>
      <c r="AK10" s="36">
        <v>0.41363028017183434</v>
      </c>
      <c r="AL10" s="36">
        <v>1.0387692648590274</v>
      </c>
      <c r="AM10" s="36">
        <v>2.0284157182701059</v>
      </c>
      <c r="AN10" s="36">
        <v>10.17520966870309</v>
      </c>
      <c r="AO10" s="36">
        <v>93.068654705786699</v>
      </c>
      <c r="AP10" s="36">
        <v>5428.5022631900001</v>
      </c>
      <c r="AQ10" s="36">
        <v>2923.0396801789998</v>
      </c>
      <c r="AR10" s="36">
        <v>8351.5419433690004</v>
      </c>
      <c r="AS10" s="36">
        <v>295.20392641299998</v>
      </c>
      <c r="AT10" s="36">
        <v>15249.055341943</v>
      </c>
      <c r="AU10" s="36">
        <v>33612.910851866</v>
      </c>
      <c r="AV10" s="36">
        <v>9884.4350143020001</v>
      </c>
      <c r="AW10" s="36">
        <v>21787.88295449</v>
      </c>
      <c r="AX10" s="36">
        <v>9671.8286643039992</v>
      </c>
      <c r="AY10" s="36">
        <v>21319.242889333</v>
      </c>
      <c r="AZ10" s="36">
        <v>6.1463968557142863</v>
      </c>
      <c r="BA10" s="36">
        <v>12.292793711428573</v>
      </c>
      <c r="BB10" s="36">
        <v>17.513057996000001</v>
      </c>
      <c r="BC10" s="36">
        <v>1107.9381343380001</v>
      </c>
      <c r="BD10" s="36">
        <v>2442.1857553660002</v>
      </c>
      <c r="BE10" s="36">
        <v>1.4833194228571429</v>
      </c>
      <c r="BF10" s="36">
        <v>2.9666388471428573</v>
      </c>
      <c r="BG10" s="36">
        <v>5.9238174429999999</v>
      </c>
      <c r="BH10" s="36">
        <v>59.798080370999998</v>
      </c>
      <c r="BI10" s="36">
        <v>0.89</v>
      </c>
      <c r="BJ10" s="36">
        <v>1.33</v>
      </c>
      <c r="BK10" s="36">
        <v>3.8200000000000016</v>
      </c>
      <c r="BL10" s="36">
        <v>4.3299999999999974</v>
      </c>
    </row>
    <row r="11" spans="1:64" s="37" customFormat="1" x14ac:dyDescent="0.2">
      <c r="A11" s="6">
        <v>8</v>
      </c>
      <c r="B11" s="34" t="s">
        <v>106</v>
      </c>
      <c r="C11" s="34" t="s">
        <v>113</v>
      </c>
      <c r="D11" s="41">
        <v>6.414012702</v>
      </c>
      <c r="E11" s="36">
        <v>8</v>
      </c>
      <c r="F11" s="36">
        <v>4</v>
      </c>
      <c r="G11" s="36">
        <v>4</v>
      </c>
      <c r="H11" s="36">
        <v>0</v>
      </c>
      <c r="I11" s="36">
        <v>45.714952278394946</v>
      </c>
      <c r="J11" s="36">
        <v>234.10016812242139</v>
      </c>
      <c r="K11" s="36">
        <v>29.92399827838986</v>
      </c>
      <c r="L11" s="36">
        <v>15.790954000005087</v>
      </c>
      <c r="M11" s="36">
        <v>196.10885240080341</v>
      </c>
      <c r="N11" s="36">
        <v>83.706268000012955</v>
      </c>
      <c r="O11" s="36">
        <v>0.60994656700000005</v>
      </c>
      <c r="P11" s="36">
        <v>0.96755851400000004</v>
      </c>
      <c r="Q11" s="36">
        <v>0.50602498600000001</v>
      </c>
      <c r="R11" s="36">
        <v>0.103921581</v>
      </c>
      <c r="S11" s="36">
        <v>0.83200862600000003</v>
      </c>
      <c r="T11" s="36">
        <v>0.13554988800000001</v>
      </c>
      <c r="U11" s="36">
        <v>0.55600000000000005</v>
      </c>
      <c r="V11" s="36">
        <v>1.3202</v>
      </c>
      <c r="W11" s="36">
        <v>46.880898845394945</v>
      </c>
      <c r="X11" s="36">
        <v>236.38792663642138</v>
      </c>
      <c r="Y11" s="36">
        <v>283.26882548181635</v>
      </c>
      <c r="Z11" s="36">
        <v>2.9505752698628864</v>
      </c>
      <c r="AA11" s="36">
        <v>1.4217666373231372</v>
      </c>
      <c r="AB11" s="36">
        <v>5.6305730836102663</v>
      </c>
      <c r="AC11" s="36">
        <v>0.35488005522417015</v>
      </c>
      <c r="AD11" s="36">
        <v>2.4614775392703061</v>
      </c>
      <c r="AE11" s="36">
        <v>22.809629142274012</v>
      </c>
      <c r="AF11" s="36">
        <v>25.271106681544339</v>
      </c>
      <c r="AG11" s="36">
        <v>7.7401035239232377E-2</v>
      </c>
      <c r="AH11" s="36">
        <v>0.13167072661386653</v>
      </c>
      <c r="AI11" s="36">
        <v>0.42170219199305914</v>
      </c>
      <c r="AJ11" s="36">
        <v>0.15908017899461951</v>
      </c>
      <c r="AK11" s="36">
        <v>0.12316125938893276</v>
      </c>
      <c r="AL11" s="36">
        <v>0.3101042284509043</v>
      </c>
      <c r="AM11" s="36">
        <v>0.59136126945802203</v>
      </c>
      <c r="AN11" s="36">
        <v>2.7163095252731053</v>
      </c>
      <c r="AO11" s="36">
        <v>23.541435562717975</v>
      </c>
      <c r="AP11" s="36">
        <v>1116.135712091</v>
      </c>
      <c r="AQ11" s="36">
        <v>600.99615266399996</v>
      </c>
      <c r="AR11" s="36">
        <v>1717.1318647549999</v>
      </c>
      <c r="AS11" s="36">
        <v>35.958705045000002</v>
      </c>
      <c r="AT11" s="36">
        <v>3074.0951438400002</v>
      </c>
      <c r="AU11" s="36">
        <v>6753.2665627309998</v>
      </c>
      <c r="AV11" s="36">
        <v>1747.663562102</v>
      </c>
      <c r="AW11" s="36">
        <v>3839.320952866</v>
      </c>
      <c r="AX11" s="36">
        <v>1677.701856703</v>
      </c>
      <c r="AY11" s="36">
        <v>3685.6269311669998</v>
      </c>
      <c r="AZ11" s="36">
        <v>3.5447253085714285</v>
      </c>
      <c r="BA11" s="36">
        <v>7.089450618571429</v>
      </c>
      <c r="BB11" s="36">
        <v>7.2830851790000004</v>
      </c>
      <c r="BC11" s="36">
        <v>378.20807410999998</v>
      </c>
      <c r="BD11" s="36">
        <v>830.85910524400003</v>
      </c>
      <c r="BE11" s="36">
        <v>0.6168620985714286</v>
      </c>
      <c r="BF11" s="36">
        <v>1.2337241971428572</v>
      </c>
      <c r="BG11" s="36">
        <v>4.0557755090000001</v>
      </c>
      <c r="BH11" s="36">
        <v>33.419583613999997</v>
      </c>
      <c r="BI11" s="36">
        <v>1.3200000000000003</v>
      </c>
      <c r="BJ11" s="36">
        <v>1.5900000000000005</v>
      </c>
      <c r="BK11" s="36">
        <v>0.15</v>
      </c>
      <c r="BL11" s="36">
        <v>0.21</v>
      </c>
    </row>
    <row r="12" spans="1:64" s="37" customFormat="1" x14ac:dyDescent="0.2">
      <c r="A12" s="6">
        <v>9</v>
      </c>
      <c r="B12" s="34" t="s">
        <v>106</v>
      </c>
      <c r="C12" s="34" t="s">
        <v>114</v>
      </c>
      <c r="D12" s="41">
        <v>6.0114972670000002</v>
      </c>
      <c r="E12" s="36">
        <v>115</v>
      </c>
      <c r="F12" s="36">
        <v>38</v>
      </c>
      <c r="G12" s="36">
        <v>73</v>
      </c>
      <c r="H12" s="36">
        <v>4</v>
      </c>
      <c r="I12" s="36">
        <v>3.3473568435494396</v>
      </c>
      <c r="J12" s="36">
        <v>36.618930089272062</v>
      </c>
      <c r="K12" s="36">
        <v>1.7673323435486064</v>
      </c>
      <c r="L12" s="36">
        <v>1.5800245000008331</v>
      </c>
      <c r="M12" s="36">
        <v>28.764329432825711</v>
      </c>
      <c r="N12" s="36">
        <v>11.201957499995792</v>
      </c>
      <c r="O12" s="36">
        <v>2.8553306000000001E-2</v>
      </c>
      <c r="P12" s="36">
        <v>4.5114122000000006E-2</v>
      </c>
      <c r="Q12" s="36">
        <v>2.5794483E-2</v>
      </c>
      <c r="R12" s="36">
        <v>2.7588230000000001E-3</v>
      </c>
      <c r="S12" s="36">
        <v>4.1515657000000004E-2</v>
      </c>
      <c r="T12" s="36">
        <v>3.5984649999999999E-3</v>
      </c>
      <c r="U12" s="36">
        <v>20.408850000000008</v>
      </c>
      <c r="V12" s="36">
        <v>48.414899999999989</v>
      </c>
      <c r="W12" s="36">
        <v>23.784760149549449</v>
      </c>
      <c r="X12" s="36">
        <v>85.078944211272045</v>
      </c>
      <c r="Y12" s="36">
        <v>108.86370436082149</v>
      </c>
      <c r="Z12" s="36">
        <v>0.33841761555586031</v>
      </c>
      <c r="AA12" s="36">
        <v>0.16311729069792469</v>
      </c>
      <c r="AB12" s="36">
        <v>0.16311729069792469</v>
      </c>
      <c r="AC12" s="36">
        <v>1.7014835060775137E-2</v>
      </c>
      <c r="AD12" s="36">
        <v>0.40411139575980731</v>
      </c>
      <c r="AE12" s="36">
        <v>3.6370025618382664</v>
      </c>
      <c r="AF12" s="36">
        <v>4.0411139575980739</v>
      </c>
      <c r="AG12" s="36">
        <v>1.9757046853076925</v>
      </c>
      <c r="AH12" s="36">
        <v>3.3609688899487162</v>
      </c>
      <c r="AI12" s="36">
        <v>10.764184147538453</v>
      </c>
      <c r="AJ12" s="36">
        <v>9.3507410314401605E-3</v>
      </c>
      <c r="AK12" s="36">
        <v>1.1299831108346516E-2</v>
      </c>
      <c r="AL12" s="36">
        <v>2.826179717413288E-2</v>
      </c>
      <c r="AM12" s="36">
        <v>2.0020702613999077</v>
      </c>
      <c r="AN12" s="36">
        <v>3.77638011681687</v>
      </c>
      <c r="AO12" s="36">
        <v>14.429448506550854</v>
      </c>
      <c r="AP12" s="36">
        <v>326.80800345199998</v>
      </c>
      <c r="AQ12" s="36">
        <v>175.97354032000001</v>
      </c>
      <c r="AR12" s="36">
        <v>502.78154377199996</v>
      </c>
      <c r="AS12" s="36">
        <v>13.913530023</v>
      </c>
      <c r="AT12" s="36">
        <v>1148.83191773</v>
      </c>
      <c r="AU12" s="36">
        <v>2346.059964348</v>
      </c>
      <c r="AV12" s="36">
        <v>635.15354650100005</v>
      </c>
      <c r="AW12" s="36">
        <v>1297.0638120890001</v>
      </c>
      <c r="AX12" s="36">
        <v>613.194697378</v>
      </c>
      <c r="AY12" s="36">
        <v>1252.22106704</v>
      </c>
      <c r="AZ12" s="36">
        <v>0.21390043285714289</v>
      </c>
      <c r="BA12" s="36">
        <v>0.42780086714285714</v>
      </c>
      <c r="BB12" s="36">
        <v>2.7507449240000001</v>
      </c>
      <c r="BC12" s="36">
        <v>100.05726547099999</v>
      </c>
      <c r="BD12" s="36">
        <v>204.32958123899999</v>
      </c>
      <c r="BE12" s="36">
        <v>0.23298234714285718</v>
      </c>
      <c r="BF12" s="36">
        <v>0.46596469571428573</v>
      </c>
      <c r="BG12" s="36">
        <v>1.5899039319999999</v>
      </c>
      <c r="BH12" s="36">
        <v>7.1806758889999998</v>
      </c>
      <c r="BI12" s="36">
        <v>0.06</v>
      </c>
      <c r="BJ12" s="36">
        <v>0.08</v>
      </c>
      <c r="BK12" s="36">
        <v>0.39000000000000012</v>
      </c>
      <c r="BL12" s="36">
        <v>0.46000000000000019</v>
      </c>
    </row>
    <row r="13" spans="1:64" s="37" customFormat="1" x14ac:dyDescent="0.2">
      <c r="A13" s="6">
        <v>10</v>
      </c>
      <c r="B13" s="34" t="s">
        <v>106</v>
      </c>
      <c r="C13" s="34" t="s">
        <v>115</v>
      </c>
      <c r="D13" s="41">
        <v>7.2138960560000003</v>
      </c>
      <c r="E13" s="36">
        <v>1</v>
      </c>
      <c r="F13" s="36">
        <v>1</v>
      </c>
      <c r="G13" s="36">
        <v>0</v>
      </c>
      <c r="H13" s="36">
        <v>0</v>
      </c>
      <c r="I13" s="36">
        <v>5435.2614517224065</v>
      </c>
      <c r="J13" s="36">
        <v>3370.3129437827447</v>
      </c>
      <c r="K13" s="36">
        <v>4562.5927807223497</v>
      </c>
      <c r="L13" s="36">
        <v>872.66867100005697</v>
      </c>
      <c r="M13" s="36">
        <v>6916.324571005187</v>
      </c>
      <c r="N13" s="36">
        <v>1889.2498244999642</v>
      </c>
      <c r="O13" s="36">
        <v>10.953237905</v>
      </c>
      <c r="P13" s="36">
        <v>17.960898841000002</v>
      </c>
      <c r="Q13" s="36">
        <v>9.5354537050000001</v>
      </c>
      <c r="R13" s="36">
        <v>1.4177842</v>
      </c>
      <c r="S13" s="36">
        <v>16.111615101000002</v>
      </c>
      <c r="T13" s="36">
        <v>1.8492837400000002</v>
      </c>
      <c r="U13" s="36">
        <v>4.7199999999999999E-2</v>
      </c>
      <c r="V13" s="36">
        <v>0.11209999999999999</v>
      </c>
      <c r="W13" s="36">
        <v>5446.2618896274062</v>
      </c>
      <c r="X13" s="36">
        <v>3388.3859426237445</v>
      </c>
      <c r="Y13" s="36">
        <v>8834.6478322511502</v>
      </c>
      <c r="Z13" s="36">
        <v>143.45408520524612</v>
      </c>
      <c r="AA13" s="36">
        <v>79.483601428513111</v>
      </c>
      <c r="AB13" s="36">
        <v>222.1327784834711</v>
      </c>
      <c r="AC13" s="36">
        <v>173.51689370480145</v>
      </c>
      <c r="AD13" s="36">
        <v>11.474655240009579</v>
      </c>
      <c r="AE13" s="36">
        <v>192.0987539488097</v>
      </c>
      <c r="AF13" s="36">
        <v>203.57340918881928</v>
      </c>
      <c r="AG13" s="36">
        <v>4.8938842967250571E-3</v>
      </c>
      <c r="AH13" s="36">
        <v>8.3252284587966487E-3</v>
      </c>
      <c r="AI13" s="36">
        <v>2.6663231685605485E-2</v>
      </c>
      <c r="AJ13" s="36">
        <v>7.1903996945129132</v>
      </c>
      <c r="AK13" s="36">
        <v>6.3422894593067962</v>
      </c>
      <c r="AL13" s="36">
        <v>15.932669315149356</v>
      </c>
      <c r="AM13" s="36">
        <v>180.71218728361109</v>
      </c>
      <c r="AN13" s="36">
        <v>17.825269927775171</v>
      </c>
      <c r="AO13" s="36">
        <v>208.05808649564466</v>
      </c>
      <c r="AP13" s="36">
        <v>8154.4239249700004</v>
      </c>
      <c r="AQ13" s="36">
        <v>4390.8436519070001</v>
      </c>
      <c r="AR13" s="36">
        <v>12545.267576877</v>
      </c>
      <c r="AS13" s="36">
        <v>1632.146661752</v>
      </c>
      <c r="AT13" s="36">
        <v>9796.5967074960008</v>
      </c>
      <c r="AU13" s="36">
        <v>21791.715018048999</v>
      </c>
      <c r="AV13" s="36">
        <v>9284.2394104470004</v>
      </c>
      <c r="AW13" s="36">
        <v>20652.018801284001</v>
      </c>
      <c r="AX13" s="36">
        <v>9269.8445764219996</v>
      </c>
      <c r="AY13" s="36">
        <v>20619.99868959</v>
      </c>
      <c r="AZ13" s="36">
        <v>26.416127537142859</v>
      </c>
      <c r="BA13" s="36">
        <v>52.832255074285719</v>
      </c>
      <c r="BB13" s="36">
        <v>39.073178878</v>
      </c>
      <c r="BC13" s="36">
        <v>2239.9198476070001</v>
      </c>
      <c r="BD13" s="36">
        <v>4982.5155040809996</v>
      </c>
      <c r="BE13" s="36">
        <v>3.3094166185714284</v>
      </c>
      <c r="BF13" s="36">
        <v>6.6188332371428569</v>
      </c>
      <c r="BG13" s="36">
        <v>27.987480273999999</v>
      </c>
      <c r="BH13" s="36">
        <v>136.29314528899999</v>
      </c>
      <c r="BI13" s="36">
        <v>5.4899999999999975</v>
      </c>
      <c r="BJ13" s="36">
        <v>7.149999999999995</v>
      </c>
      <c r="BK13" s="36">
        <v>10.289999999999973</v>
      </c>
      <c r="BL13" s="36">
        <v>12.429999999999964</v>
      </c>
    </row>
    <row r="14" spans="1:64" s="37" customFormat="1" x14ac:dyDescent="0.2">
      <c r="A14" s="6">
        <v>11</v>
      </c>
      <c r="B14" s="34" t="s">
        <v>106</v>
      </c>
      <c r="C14" s="34" t="s">
        <v>116</v>
      </c>
      <c r="D14" s="41">
        <v>5.4474724539999997</v>
      </c>
      <c r="E14" s="36">
        <v>0</v>
      </c>
      <c r="F14" s="36" t="s">
        <v>340</v>
      </c>
      <c r="G14" s="36" t="s">
        <v>340</v>
      </c>
      <c r="H14" s="36" t="s">
        <v>340</v>
      </c>
      <c r="I14" s="36">
        <v>5.0386660878933703E-2</v>
      </c>
      <c r="J14" s="36">
        <v>10.346878908067788</v>
      </c>
      <c r="K14" s="36">
        <v>5.0386660878933703E-2</v>
      </c>
      <c r="L14" s="36">
        <v>0</v>
      </c>
      <c r="M14" s="36">
        <v>3.0667630689152761</v>
      </c>
      <c r="N14" s="36">
        <v>7.3305025000314465</v>
      </c>
      <c r="O14" s="36">
        <v>7.4877368999999999E-2</v>
      </c>
      <c r="P14" s="36">
        <v>0.11966551400000001</v>
      </c>
      <c r="Q14" s="36">
        <v>6.0646934E-2</v>
      </c>
      <c r="R14" s="36">
        <v>1.4230435E-2</v>
      </c>
      <c r="S14" s="36">
        <v>0.10110407700000001</v>
      </c>
      <c r="T14" s="36">
        <v>1.8561437E-2</v>
      </c>
      <c r="U14" s="36" t="s">
        <v>340</v>
      </c>
      <c r="V14" s="36" t="s">
        <v>340</v>
      </c>
      <c r="W14" s="36">
        <v>0.1252640298789337</v>
      </c>
      <c r="X14" s="36">
        <v>10.466544422067788</v>
      </c>
      <c r="Y14" s="36">
        <v>10.591808451946722</v>
      </c>
      <c r="Z14" s="36">
        <v>2.1676618940254772E-2</v>
      </c>
      <c r="AA14" s="36">
        <v>4.6387964532145195E-3</v>
      </c>
      <c r="AB14" s="36">
        <v>4.6387964532145195E-3</v>
      </c>
      <c r="AC14" s="36">
        <v>2.5748726123383511E-4</v>
      </c>
      <c r="AD14" s="36">
        <v>4.0846773041157247E-2</v>
      </c>
      <c r="AE14" s="36">
        <v>0.36762095737041517</v>
      </c>
      <c r="AF14" s="36">
        <v>0.40846773041157242</v>
      </c>
      <c r="AG14" s="36" t="s">
        <v>340</v>
      </c>
      <c r="AH14" s="36" t="s">
        <v>340</v>
      </c>
      <c r="AI14" s="36" t="s">
        <v>340</v>
      </c>
      <c r="AJ14" s="36">
        <v>2.6592017426268469E-4</v>
      </c>
      <c r="AK14" s="36">
        <v>3.2134923430277289E-4</v>
      </c>
      <c r="AL14" s="36">
        <v>8.0372058616164663E-4</v>
      </c>
      <c r="AM14" s="36">
        <v>5.2340743549651974E-4</v>
      </c>
      <c r="AN14" s="36">
        <v>4.1168122275460017E-2</v>
      </c>
      <c r="AO14" s="36">
        <v>0.3684246779565768</v>
      </c>
      <c r="AP14" s="36">
        <v>81.040179601999995</v>
      </c>
      <c r="AQ14" s="36">
        <v>43.637019785</v>
      </c>
      <c r="AR14" s="36">
        <v>124.677199387</v>
      </c>
      <c r="AS14" s="36">
        <v>6.5877991680000001</v>
      </c>
      <c r="AT14" s="36">
        <v>287.381382852</v>
      </c>
      <c r="AU14" s="36">
        <v>799.02372045200002</v>
      </c>
      <c r="AV14" s="36">
        <v>190.58553317100001</v>
      </c>
      <c r="AW14" s="36">
        <v>529.89640549199999</v>
      </c>
      <c r="AX14" s="36">
        <v>178.46283573400001</v>
      </c>
      <c r="AY14" s="36">
        <v>496.19094165000001</v>
      </c>
      <c r="AZ14" s="36">
        <v>0.26567823000000002</v>
      </c>
      <c r="BA14" s="36">
        <v>0.53135646000000003</v>
      </c>
      <c r="BB14" s="36">
        <v>1.3080215399999999</v>
      </c>
      <c r="BC14" s="36">
        <v>58.476958439999997</v>
      </c>
      <c r="BD14" s="36">
        <v>162.58699999999999</v>
      </c>
      <c r="BE14" s="36">
        <v>0.11078669142857143</v>
      </c>
      <c r="BF14" s="36">
        <v>0.22157338285714287</v>
      </c>
      <c r="BG14" s="36">
        <v>1.167718037</v>
      </c>
      <c r="BH14" s="36">
        <v>35.866809377000003</v>
      </c>
      <c r="BI14" s="36">
        <v>0</v>
      </c>
      <c r="BJ14" s="36">
        <v>0</v>
      </c>
      <c r="BK14" s="36">
        <v>0</v>
      </c>
      <c r="BL14" s="36">
        <v>0</v>
      </c>
    </row>
    <row r="15" spans="1:64" s="37" customFormat="1" x14ac:dyDescent="0.2">
      <c r="A15" s="6">
        <v>12</v>
      </c>
      <c r="B15" s="34" t="s">
        <v>106</v>
      </c>
      <c r="C15" s="34" t="s">
        <v>117</v>
      </c>
      <c r="D15" s="41">
        <v>6.0679158209999997</v>
      </c>
      <c r="E15" s="36">
        <v>2</v>
      </c>
      <c r="F15" s="36">
        <v>1</v>
      </c>
      <c r="G15" s="36">
        <v>0</v>
      </c>
      <c r="H15" s="36">
        <v>1</v>
      </c>
      <c r="I15" s="36">
        <v>12.264150652783167</v>
      </c>
      <c r="J15" s="36">
        <v>82.151428092667345</v>
      </c>
      <c r="K15" s="36">
        <v>6.2197461527701758</v>
      </c>
      <c r="L15" s="36">
        <v>6.0444045000129911</v>
      </c>
      <c r="M15" s="36">
        <v>59.454536245452225</v>
      </c>
      <c r="N15" s="36">
        <v>34.961042499998292</v>
      </c>
      <c r="O15" s="36">
        <v>0.18140815699999999</v>
      </c>
      <c r="P15" s="36">
        <v>0.29967050099999998</v>
      </c>
      <c r="Q15" s="36">
        <v>0.14202809999999999</v>
      </c>
      <c r="R15" s="36">
        <v>3.9380056999999996E-2</v>
      </c>
      <c r="S15" s="36">
        <v>0.248305209</v>
      </c>
      <c r="T15" s="36">
        <v>5.1365292E-2</v>
      </c>
      <c r="U15" s="36">
        <v>0</v>
      </c>
      <c r="V15" s="36">
        <v>0</v>
      </c>
      <c r="W15" s="36">
        <v>12.445558809783167</v>
      </c>
      <c r="X15" s="36">
        <v>82.451098593667339</v>
      </c>
      <c r="Y15" s="36">
        <v>94.896657403450504</v>
      </c>
      <c r="Z15" s="36">
        <v>0.96267614750300878</v>
      </c>
      <c r="AA15" s="36">
        <v>0.46297940180833819</v>
      </c>
      <c r="AB15" s="36">
        <v>0.46297940180833819</v>
      </c>
      <c r="AC15" s="36">
        <v>8.1702561690365244E-2</v>
      </c>
      <c r="AD15" s="36">
        <v>0.9548568115440178</v>
      </c>
      <c r="AE15" s="36">
        <v>8.593711303896157</v>
      </c>
      <c r="AF15" s="36">
        <v>9.548568115440176</v>
      </c>
      <c r="AG15" s="36">
        <v>0</v>
      </c>
      <c r="AH15" s="36">
        <v>0</v>
      </c>
      <c r="AI15" s="36">
        <v>0</v>
      </c>
      <c r="AJ15" s="36">
        <v>2.6540422471063002E-2</v>
      </c>
      <c r="AK15" s="36">
        <v>3.2072559718796766E-2</v>
      </c>
      <c r="AL15" s="36">
        <v>8.0216081898637714E-2</v>
      </c>
      <c r="AM15" s="36">
        <v>0.10824298416142825</v>
      </c>
      <c r="AN15" s="36">
        <v>0.98692937126281455</v>
      </c>
      <c r="AO15" s="36">
        <v>8.6739273857947943</v>
      </c>
      <c r="AP15" s="36">
        <v>486.62500567900003</v>
      </c>
      <c r="AQ15" s="36">
        <v>262.02884921200001</v>
      </c>
      <c r="AR15" s="36">
        <v>748.65385489100004</v>
      </c>
      <c r="AS15" s="36">
        <v>37.729396455</v>
      </c>
      <c r="AT15" s="36">
        <v>1781.7560856340001</v>
      </c>
      <c r="AU15" s="36">
        <v>4025.499482703</v>
      </c>
      <c r="AV15" s="36">
        <v>1156.195349759</v>
      </c>
      <c r="AW15" s="36">
        <v>2612.1778507650001</v>
      </c>
      <c r="AX15" s="36">
        <v>1129.9930550419999</v>
      </c>
      <c r="AY15" s="36">
        <v>2552.9793304529999</v>
      </c>
      <c r="AZ15" s="36">
        <v>1.2011867814285715</v>
      </c>
      <c r="BA15" s="36">
        <v>2.402373562857143</v>
      </c>
      <c r="BB15" s="36">
        <v>3.1857113730000002</v>
      </c>
      <c r="BC15" s="36">
        <v>94.055170966000006</v>
      </c>
      <c r="BD15" s="36">
        <v>212.49768423699999</v>
      </c>
      <c r="BE15" s="36">
        <v>0.26982309714285718</v>
      </c>
      <c r="BF15" s="36">
        <v>0.53964619428571436</v>
      </c>
      <c r="BG15" s="36">
        <v>4.1835250100000003</v>
      </c>
      <c r="BH15" s="36">
        <v>22.016707403000002</v>
      </c>
      <c r="BI15" s="36">
        <v>0.3600000000000001</v>
      </c>
      <c r="BJ15" s="36">
        <v>0.41000000000000014</v>
      </c>
      <c r="BK15" s="36">
        <v>0.21</v>
      </c>
      <c r="BL15" s="36">
        <v>0.22999999999999998</v>
      </c>
    </row>
    <row r="16" spans="1:64" s="37" customFormat="1" x14ac:dyDescent="0.2">
      <c r="A16" s="6">
        <v>13</v>
      </c>
      <c r="B16" s="34" t="s">
        <v>106</v>
      </c>
      <c r="C16" s="34" t="s">
        <v>118</v>
      </c>
      <c r="D16" s="41">
        <v>5.7214260299999999</v>
      </c>
      <c r="E16" s="36">
        <v>45</v>
      </c>
      <c r="F16" s="36">
        <v>21</v>
      </c>
      <c r="G16" s="36">
        <v>16</v>
      </c>
      <c r="H16" s="36">
        <v>8</v>
      </c>
      <c r="I16" s="36">
        <v>0.28520529635570419</v>
      </c>
      <c r="J16" s="36">
        <v>10.419727566751485</v>
      </c>
      <c r="K16" s="36">
        <v>0.20697079636416577</v>
      </c>
      <c r="L16" s="36">
        <v>7.8234499991538406E-2</v>
      </c>
      <c r="M16" s="36">
        <v>7.8143328631178282</v>
      </c>
      <c r="N16" s="36">
        <v>2.8905999999893597</v>
      </c>
      <c r="O16" s="36">
        <v>1.6762501999999999E-2</v>
      </c>
      <c r="P16" s="36">
        <v>2.3509300999999996E-2</v>
      </c>
      <c r="Q16" s="36">
        <v>1.5799768999999998E-2</v>
      </c>
      <c r="R16" s="36">
        <v>9.6273300000000012E-4</v>
      </c>
      <c r="S16" s="36">
        <v>2.2253561999999998E-2</v>
      </c>
      <c r="T16" s="36">
        <v>1.2557390000000001E-3</v>
      </c>
      <c r="U16" s="36">
        <v>10.748800000000003</v>
      </c>
      <c r="V16" s="36">
        <v>25.525000000000006</v>
      </c>
      <c r="W16" s="36">
        <v>11.050767798355707</v>
      </c>
      <c r="X16" s="36">
        <v>35.968236867751493</v>
      </c>
      <c r="Y16" s="36">
        <v>47.0190046661072</v>
      </c>
      <c r="Z16" s="36">
        <v>5.8623457354814543E-2</v>
      </c>
      <c r="AA16" s="36">
        <v>2.000367905622864E-2</v>
      </c>
      <c r="AB16" s="36">
        <v>2.000367905622864E-2</v>
      </c>
      <c r="AC16" s="36">
        <v>1.6039402081891464E-3</v>
      </c>
      <c r="AD16" s="36">
        <v>8.6508095576558211E-2</v>
      </c>
      <c r="AE16" s="36">
        <v>0.77857286018902394</v>
      </c>
      <c r="AF16" s="36">
        <v>0.86508095576558208</v>
      </c>
      <c r="AG16" s="36">
        <v>0.97089088099519749</v>
      </c>
      <c r="AH16" s="36">
        <v>1.6516304642217148</v>
      </c>
      <c r="AI16" s="36">
        <v>5.2896813516290075</v>
      </c>
      <c r="AJ16" s="36">
        <v>1.146715937683332E-3</v>
      </c>
      <c r="AK16" s="36">
        <v>1.3857402480988359E-3</v>
      </c>
      <c r="AL16" s="36">
        <v>3.4658491310435697E-3</v>
      </c>
      <c r="AM16" s="36">
        <v>0.97364153714106993</v>
      </c>
      <c r="AN16" s="36">
        <v>1.7395243000463718</v>
      </c>
      <c r="AO16" s="36">
        <v>6.0717200609490751</v>
      </c>
      <c r="AP16" s="36">
        <v>179.58864057599999</v>
      </c>
      <c r="AQ16" s="36">
        <v>96.701575695000002</v>
      </c>
      <c r="AR16" s="36">
        <v>276.29021627099996</v>
      </c>
      <c r="AS16" s="36">
        <v>5.8432971790000003</v>
      </c>
      <c r="AT16" s="36">
        <v>760.79908323999996</v>
      </c>
      <c r="AU16" s="36">
        <v>1544.2270622569999</v>
      </c>
      <c r="AV16" s="36">
        <v>402.28851835099999</v>
      </c>
      <c r="AW16" s="36">
        <v>816.54254133400002</v>
      </c>
      <c r="AX16" s="36">
        <v>384.83258752799998</v>
      </c>
      <c r="AY16" s="36">
        <v>781.11147764299994</v>
      </c>
      <c r="AZ16" s="36">
        <v>0.4053547942857143</v>
      </c>
      <c r="BA16" s="36">
        <v>0.81070958857142861</v>
      </c>
      <c r="BB16" s="36">
        <v>1.101001393</v>
      </c>
      <c r="BC16" s="36">
        <v>67.489743301000004</v>
      </c>
      <c r="BD16" s="36">
        <v>136.986873836</v>
      </c>
      <c r="BE16" s="36">
        <v>9.325251714285715E-2</v>
      </c>
      <c r="BF16" s="36">
        <v>0.1865050342857143</v>
      </c>
      <c r="BG16" s="36">
        <v>0.80389127900000001</v>
      </c>
      <c r="BH16" s="36">
        <v>2.5684116459999999</v>
      </c>
      <c r="BI16" s="36">
        <v>0.21</v>
      </c>
      <c r="BJ16" s="36">
        <v>0.21</v>
      </c>
      <c r="BK16" s="36">
        <v>0</v>
      </c>
      <c r="BL16" s="36">
        <v>0</v>
      </c>
    </row>
    <row r="17" spans="1:64" s="37" customFormat="1" x14ac:dyDescent="0.2">
      <c r="A17" s="6">
        <v>14</v>
      </c>
      <c r="B17" s="34" t="s">
        <v>106</v>
      </c>
      <c r="C17" s="34" t="s">
        <v>119</v>
      </c>
      <c r="D17" s="41">
        <v>5.2573997510000003</v>
      </c>
      <c r="E17" s="36">
        <v>3</v>
      </c>
      <c r="F17" s="36">
        <v>0</v>
      </c>
      <c r="G17" s="36">
        <v>1</v>
      </c>
      <c r="H17" s="36">
        <v>2</v>
      </c>
      <c r="I17" s="36">
        <v>2.2424988144199879E-3</v>
      </c>
      <c r="J17" s="36">
        <v>1.0918780938665329</v>
      </c>
      <c r="K17" s="36">
        <v>2.2424988144199879E-3</v>
      </c>
      <c r="L17" s="36">
        <v>0</v>
      </c>
      <c r="M17" s="36">
        <v>0.31130059268092636</v>
      </c>
      <c r="N17" s="36">
        <v>0.78282000000002661</v>
      </c>
      <c r="O17" s="36">
        <v>1.3490505999999999E-2</v>
      </c>
      <c r="P17" s="36">
        <v>2.0412077000000001E-2</v>
      </c>
      <c r="Q17" s="36">
        <v>1.1714235999999999E-2</v>
      </c>
      <c r="R17" s="36">
        <v>1.7762699999999999E-3</v>
      </c>
      <c r="S17" s="36">
        <v>1.8095203000000001E-2</v>
      </c>
      <c r="T17" s="36">
        <v>2.316874E-3</v>
      </c>
      <c r="U17" s="36">
        <v>3.0000000000000001E-3</v>
      </c>
      <c r="V17" s="36">
        <v>7.1999999999999998E-3</v>
      </c>
      <c r="W17" s="36">
        <v>1.8733004814419987E-2</v>
      </c>
      <c r="X17" s="36">
        <v>1.119490170866533</v>
      </c>
      <c r="Y17" s="36">
        <v>1.1382231756809531</v>
      </c>
      <c r="Z17" s="36">
        <v>1.7015321036966745E-3</v>
      </c>
      <c r="AA17" s="36">
        <v>3.641278701910883E-4</v>
      </c>
      <c r="AB17" s="36">
        <v>3.641278701910883E-4</v>
      </c>
      <c r="AC17" s="36">
        <v>1.8664347937032626E-5</v>
      </c>
      <c r="AD17" s="36">
        <v>8.820108567830897E-3</v>
      </c>
      <c r="AE17" s="36">
        <v>7.9380977110478063E-2</v>
      </c>
      <c r="AF17" s="36">
        <v>8.8201085678308963E-2</v>
      </c>
      <c r="AG17" s="36">
        <v>3.4856178238059553E-4</v>
      </c>
      <c r="AH17" s="36">
        <v>5.9295567577388666E-4</v>
      </c>
      <c r="AI17" s="36">
        <v>1.8990607453839344E-3</v>
      </c>
      <c r="AJ17" s="36">
        <v>2.0873721809430621E-5</v>
      </c>
      <c r="AK17" s="36">
        <v>2.5224692105884584E-5</v>
      </c>
      <c r="AL17" s="36">
        <v>6.3089007724185134E-5</v>
      </c>
      <c r="AM17" s="36">
        <v>3.8809985212705879E-4</v>
      </c>
      <c r="AN17" s="36">
        <v>9.4382889357106682E-3</v>
      </c>
      <c r="AO17" s="36">
        <v>8.1343126863586177E-2</v>
      </c>
      <c r="AP17" s="36">
        <v>8.1134027070000005</v>
      </c>
      <c r="AQ17" s="36">
        <v>4.3687553039999996</v>
      </c>
      <c r="AR17" s="36">
        <v>12.482158010999999</v>
      </c>
      <c r="AS17" s="36">
        <v>1.165624937</v>
      </c>
      <c r="AT17" s="36">
        <v>27.627162497</v>
      </c>
      <c r="AU17" s="36">
        <v>71.109594017999996</v>
      </c>
      <c r="AV17" s="36">
        <v>27.027474645000002</v>
      </c>
      <c r="AW17" s="36">
        <v>69.566056576999998</v>
      </c>
      <c r="AX17" s="36">
        <v>24.978037992000001</v>
      </c>
      <c r="AY17" s="36">
        <v>64.291008572999999</v>
      </c>
      <c r="AZ17" s="36">
        <v>1.525603142857143E-2</v>
      </c>
      <c r="BA17" s="36">
        <v>3.051206285714286E-2</v>
      </c>
      <c r="BB17" s="36">
        <v>0.73537251699999995</v>
      </c>
      <c r="BC17" s="36">
        <v>30.366004048000001</v>
      </c>
      <c r="BD17" s="36">
        <v>78.159102296</v>
      </c>
      <c r="BE17" s="36">
        <v>6.2284515714285713E-2</v>
      </c>
      <c r="BF17" s="36">
        <v>0.12456903142857143</v>
      </c>
      <c r="BG17" s="36">
        <v>2.1545965479999998</v>
      </c>
      <c r="BH17" s="36">
        <v>12.442031052000001</v>
      </c>
      <c r="BI17" s="36">
        <v>0</v>
      </c>
      <c r="BJ17" s="36">
        <v>0</v>
      </c>
      <c r="BK17" s="36">
        <v>0</v>
      </c>
      <c r="BL17" s="36">
        <v>0</v>
      </c>
    </row>
    <row r="18" spans="1:64" s="37" customFormat="1" x14ac:dyDescent="0.2">
      <c r="A18" s="6">
        <v>15</v>
      </c>
      <c r="B18" s="34" t="s">
        <v>106</v>
      </c>
      <c r="C18" s="34" t="s">
        <v>120</v>
      </c>
      <c r="D18" s="41">
        <v>5.3700906479999997</v>
      </c>
      <c r="E18" s="36">
        <v>1</v>
      </c>
      <c r="F18" s="36">
        <v>0</v>
      </c>
      <c r="G18" s="36">
        <v>1</v>
      </c>
      <c r="H18" s="36">
        <v>0</v>
      </c>
      <c r="I18" s="36">
        <v>1.6943765826108629E-2</v>
      </c>
      <c r="J18" s="36">
        <v>3.5255502041231717</v>
      </c>
      <c r="K18" s="36">
        <v>1.6943765826108629E-2</v>
      </c>
      <c r="L18" s="36">
        <v>0</v>
      </c>
      <c r="M18" s="36">
        <v>1.3948099699456009</v>
      </c>
      <c r="N18" s="36">
        <v>2.1476840000036792</v>
      </c>
      <c r="O18" s="36">
        <v>8.2705931999999996E-2</v>
      </c>
      <c r="P18" s="36">
        <v>0.14083781100000001</v>
      </c>
      <c r="Q18" s="36">
        <v>7.6234468999999999E-2</v>
      </c>
      <c r="R18" s="36">
        <v>6.4714630000000002E-3</v>
      </c>
      <c r="S18" s="36">
        <v>0.132396772</v>
      </c>
      <c r="T18" s="36">
        <v>8.4410390000000009E-3</v>
      </c>
      <c r="U18" s="36">
        <v>0</v>
      </c>
      <c r="V18" s="36">
        <v>0</v>
      </c>
      <c r="W18" s="36">
        <v>9.9649697826108621E-2</v>
      </c>
      <c r="X18" s="36">
        <v>3.6663880151231716</v>
      </c>
      <c r="Y18" s="36">
        <v>3.7660377129492804</v>
      </c>
      <c r="Z18" s="36">
        <v>8.6333579370799669E-3</v>
      </c>
      <c r="AA18" s="36">
        <v>1.8475385985351122E-3</v>
      </c>
      <c r="AB18" s="36">
        <v>1.8475385985351122E-3</v>
      </c>
      <c r="AC18" s="36">
        <v>1.7549798604131871E-4</v>
      </c>
      <c r="AD18" s="36">
        <v>5.2614627541116517E-2</v>
      </c>
      <c r="AE18" s="36">
        <v>0.47353164787004876</v>
      </c>
      <c r="AF18" s="36">
        <v>0.5261462754111651</v>
      </c>
      <c r="AG18" s="36">
        <v>0</v>
      </c>
      <c r="AH18" s="36">
        <v>0</v>
      </c>
      <c r="AI18" s="36">
        <v>0</v>
      </c>
      <c r="AJ18" s="36">
        <v>1.0591061518528351E-4</v>
      </c>
      <c r="AK18" s="36">
        <v>1.2798688624775939E-4</v>
      </c>
      <c r="AL18" s="36">
        <v>3.2010561798673481E-4</v>
      </c>
      <c r="AM18" s="36">
        <v>2.8140860122660222E-4</v>
      </c>
      <c r="AN18" s="36">
        <v>5.2742614427364276E-2</v>
      </c>
      <c r="AO18" s="36">
        <v>0.47385175348803549</v>
      </c>
      <c r="AP18" s="36">
        <v>43.143974477999997</v>
      </c>
      <c r="AQ18" s="36">
        <v>23.231370872999999</v>
      </c>
      <c r="AR18" s="36">
        <v>66.375345350999993</v>
      </c>
      <c r="AS18" s="36">
        <v>4.3790873100000001</v>
      </c>
      <c r="AT18" s="36">
        <v>97.569052643000006</v>
      </c>
      <c r="AU18" s="36">
        <v>255.54123049</v>
      </c>
      <c r="AV18" s="36">
        <v>90.100562944999993</v>
      </c>
      <c r="AW18" s="36">
        <v>235.98065266899999</v>
      </c>
      <c r="AX18" s="36">
        <v>83.411147904000003</v>
      </c>
      <c r="AY18" s="36">
        <v>218.460534306</v>
      </c>
      <c r="AZ18" s="36">
        <v>0.10520982571428572</v>
      </c>
      <c r="BA18" s="36">
        <v>0.21041965285714287</v>
      </c>
      <c r="BB18" s="36">
        <v>1.190602395</v>
      </c>
      <c r="BC18" s="36">
        <v>70.098738396000002</v>
      </c>
      <c r="BD18" s="36">
        <v>183.59425843</v>
      </c>
      <c r="BE18" s="36">
        <v>0.1008415342857143</v>
      </c>
      <c r="BF18" s="36">
        <v>0.20168307000000002</v>
      </c>
      <c r="BG18" s="36">
        <v>5.2767178530000001</v>
      </c>
      <c r="BH18" s="36">
        <v>51.006695997999998</v>
      </c>
      <c r="BI18" s="36">
        <v>0</v>
      </c>
      <c r="BJ18" s="36">
        <v>0</v>
      </c>
      <c r="BK18" s="36">
        <v>0</v>
      </c>
      <c r="BL18" s="36">
        <v>0</v>
      </c>
    </row>
    <row r="19" spans="1:64" s="37" customFormat="1" x14ac:dyDescent="0.2">
      <c r="A19" s="6">
        <v>16</v>
      </c>
      <c r="B19" s="34" t="s">
        <v>106</v>
      </c>
      <c r="C19" s="34" t="s">
        <v>121</v>
      </c>
      <c r="D19" s="41">
        <v>5.2830762499999997</v>
      </c>
      <c r="E19" s="36">
        <v>6</v>
      </c>
      <c r="F19" s="36">
        <v>0</v>
      </c>
      <c r="G19" s="36">
        <v>0</v>
      </c>
      <c r="H19" s="36">
        <v>6</v>
      </c>
      <c r="I19" s="36">
        <v>6.1132878271928977E-3</v>
      </c>
      <c r="J19" s="36">
        <v>1.9850034728755854</v>
      </c>
      <c r="K19" s="36">
        <v>6.1132878271928977E-3</v>
      </c>
      <c r="L19" s="36">
        <v>0</v>
      </c>
      <c r="M19" s="36">
        <v>0.70268276070083757</v>
      </c>
      <c r="N19" s="36">
        <v>1.2884340000019407</v>
      </c>
      <c r="O19" s="36">
        <v>0.21514103399999998</v>
      </c>
      <c r="P19" s="36">
        <v>0.36510445200000002</v>
      </c>
      <c r="Q19" s="36">
        <v>0.20002176799999999</v>
      </c>
      <c r="R19" s="36">
        <v>1.5119265999999999E-2</v>
      </c>
      <c r="S19" s="36">
        <v>0.345383671</v>
      </c>
      <c r="T19" s="36">
        <v>1.9720781E-2</v>
      </c>
      <c r="U19" s="36">
        <v>0</v>
      </c>
      <c r="V19" s="36">
        <v>0</v>
      </c>
      <c r="W19" s="36">
        <v>0.22125432182719287</v>
      </c>
      <c r="X19" s="36">
        <v>2.3501079248755854</v>
      </c>
      <c r="Y19" s="36">
        <v>2.5713622467027784</v>
      </c>
      <c r="Z19" s="36">
        <v>4.152988268627613E-3</v>
      </c>
      <c r="AA19" s="36">
        <v>8.8873948948630906E-4</v>
      </c>
      <c r="AB19" s="36">
        <v>8.8873948948630906E-4</v>
      </c>
      <c r="AC19" s="36">
        <v>7.1999440852889811E-5</v>
      </c>
      <c r="AD19" s="36">
        <v>2.3488990443741087E-2</v>
      </c>
      <c r="AE19" s="36">
        <v>0.21140091399366978</v>
      </c>
      <c r="AF19" s="36">
        <v>0.23488990443741087</v>
      </c>
      <c r="AG19" s="36">
        <v>0</v>
      </c>
      <c r="AH19" s="36">
        <v>0</v>
      </c>
      <c r="AI19" s="36">
        <v>0</v>
      </c>
      <c r="AJ19" s="36">
        <v>5.094721492990471E-5</v>
      </c>
      <c r="AK19" s="36">
        <v>6.1566778650775896E-5</v>
      </c>
      <c r="AL19" s="36">
        <v>1.5398352366591896E-4</v>
      </c>
      <c r="AM19" s="36">
        <v>1.2294665578279452E-4</v>
      </c>
      <c r="AN19" s="36">
        <v>2.3550557222391862E-2</v>
      </c>
      <c r="AO19" s="36">
        <v>0.21155489751733569</v>
      </c>
      <c r="AP19" s="36">
        <v>25.523006685999999</v>
      </c>
      <c r="AQ19" s="36">
        <v>13.743157446</v>
      </c>
      <c r="AR19" s="36">
        <v>39.266164132</v>
      </c>
      <c r="AS19" s="36">
        <v>2.1047361630000001</v>
      </c>
      <c r="AT19" s="36">
        <v>62.967285490999998</v>
      </c>
      <c r="AU19" s="36">
        <v>148.31346904500001</v>
      </c>
      <c r="AV19" s="36">
        <v>61.954967963000001</v>
      </c>
      <c r="AW19" s="36">
        <v>145.92905111600001</v>
      </c>
      <c r="AX19" s="36">
        <v>57.230650713999999</v>
      </c>
      <c r="AY19" s="36">
        <v>134.8013699</v>
      </c>
      <c r="AZ19" s="36">
        <v>3.7637747142857149E-2</v>
      </c>
      <c r="BA19" s="36">
        <v>7.5275494285714298E-2</v>
      </c>
      <c r="BB19" s="36">
        <v>1.4909010949999999</v>
      </c>
      <c r="BC19" s="36">
        <v>85.859507227999998</v>
      </c>
      <c r="BD19" s="36">
        <v>202.23392620600001</v>
      </c>
      <c r="BE19" s="36">
        <v>0.12627620714285714</v>
      </c>
      <c r="BF19" s="36">
        <v>0.25255241571428572</v>
      </c>
      <c r="BG19" s="36">
        <v>1.8407210249999999</v>
      </c>
      <c r="BH19" s="36">
        <v>25.761581705000001</v>
      </c>
      <c r="BI19" s="36">
        <v>0</v>
      </c>
      <c r="BJ19" s="36">
        <v>0</v>
      </c>
      <c r="BK19" s="36">
        <v>0</v>
      </c>
      <c r="BL19" s="36">
        <v>0</v>
      </c>
    </row>
    <row r="20" spans="1:64" s="37" customFormat="1" x14ac:dyDescent="0.2">
      <c r="A20" s="6">
        <v>17</v>
      </c>
      <c r="B20" s="34" t="s">
        <v>106</v>
      </c>
      <c r="C20" s="34" t="s">
        <v>122</v>
      </c>
      <c r="D20" s="41">
        <v>5.6875678880000002</v>
      </c>
      <c r="E20" s="36">
        <v>0</v>
      </c>
      <c r="F20" s="36" t="s">
        <v>340</v>
      </c>
      <c r="G20" s="36" t="s">
        <v>340</v>
      </c>
      <c r="H20" s="36" t="s">
        <v>340</v>
      </c>
      <c r="I20" s="36">
        <v>0.20985214743319661</v>
      </c>
      <c r="J20" s="36">
        <v>6.2919132579583552</v>
      </c>
      <c r="K20" s="36">
        <v>0.11016264743335302</v>
      </c>
      <c r="L20" s="36">
        <v>9.9689499999843584E-2</v>
      </c>
      <c r="M20" s="36">
        <v>4.2473344053914017</v>
      </c>
      <c r="N20" s="36">
        <v>2.2544310000001504</v>
      </c>
      <c r="O20" s="36">
        <v>0.10344011800000001</v>
      </c>
      <c r="P20" s="36">
        <v>0.159030961</v>
      </c>
      <c r="Q20" s="36">
        <v>9.7970704000000006E-2</v>
      </c>
      <c r="R20" s="36">
        <v>5.4694139999999997E-3</v>
      </c>
      <c r="S20" s="36">
        <v>0.15189694300000001</v>
      </c>
      <c r="T20" s="36">
        <v>7.1340179999999998E-3</v>
      </c>
      <c r="U20" s="36" t="s">
        <v>340</v>
      </c>
      <c r="V20" s="36" t="s">
        <v>340</v>
      </c>
      <c r="W20" s="36">
        <v>0.3132922654331966</v>
      </c>
      <c r="X20" s="36">
        <v>6.4509442189583552</v>
      </c>
      <c r="Y20" s="36">
        <v>6.7642364843915521</v>
      </c>
      <c r="Z20" s="36">
        <v>3.9373071265008532E-2</v>
      </c>
      <c r="AA20" s="36">
        <v>1.0391913389909066E-2</v>
      </c>
      <c r="AB20" s="36">
        <v>1.0391913389909066E-2</v>
      </c>
      <c r="AC20" s="36">
        <v>5.9821859610995943E-4</v>
      </c>
      <c r="AD20" s="36">
        <v>2.7194875524222541E-2</v>
      </c>
      <c r="AE20" s="36">
        <v>0.24475387971800294</v>
      </c>
      <c r="AF20" s="36">
        <v>0.27194875524222545</v>
      </c>
      <c r="AG20" s="36" t="s">
        <v>340</v>
      </c>
      <c r="AH20" s="36" t="s">
        <v>340</v>
      </c>
      <c r="AI20" s="36" t="s">
        <v>340</v>
      </c>
      <c r="AJ20" s="36">
        <v>5.9571905076487785E-4</v>
      </c>
      <c r="AK20" s="36">
        <v>7.1989220576253209E-4</v>
      </c>
      <c r="AL20" s="36">
        <v>1.8005089909239294E-3</v>
      </c>
      <c r="AM20" s="36">
        <v>1.1939376468748373E-3</v>
      </c>
      <c r="AN20" s="36">
        <v>2.7914767729985072E-2</v>
      </c>
      <c r="AO20" s="36">
        <v>0.24655438870892687</v>
      </c>
      <c r="AP20" s="36">
        <v>37.696740986999998</v>
      </c>
      <c r="AQ20" s="36">
        <v>20.298245146999999</v>
      </c>
      <c r="AR20" s="36">
        <v>57.994986134000001</v>
      </c>
      <c r="AS20" s="36">
        <v>2.6148551659999999</v>
      </c>
      <c r="AT20" s="36">
        <v>118.728922693</v>
      </c>
      <c r="AU20" s="36">
        <v>273.77398447000002</v>
      </c>
      <c r="AV20" s="36">
        <v>77.936310105999993</v>
      </c>
      <c r="AW20" s="36">
        <v>179.71134302300001</v>
      </c>
      <c r="AX20" s="36">
        <v>73.155927718000001</v>
      </c>
      <c r="AY20" s="36">
        <v>168.688381607</v>
      </c>
      <c r="AZ20" s="36">
        <v>5.3178789999999997E-2</v>
      </c>
      <c r="BA20" s="36">
        <v>0.10635758142857142</v>
      </c>
      <c r="BB20" s="36">
        <v>0.49120947700000001</v>
      </c>
      <c r="BC20" s="36">
        <v>27.948809706999999</v>
      </c>
      <c r="BD20" s="36">
        <v>64.446445070999999</v>
      </c>
      <c r="BE20" s="36">
        <v>4.160441571428572E-2</v>
      </c>
      <c r="BF20" s="36">
        <v>8.3208832857142867E-2</v>
      </c>
      <c r="BG20" s="36">
        <v>2.199569796</v>
      </c>
      <c r="BH20" s="36">
        <v>14.82488195</v>
      </c>
      <c r="BI20" s="36">
        <v>0.03</v>
      </c>
      <c r="BJ20" s="36">
        <v>0.03</v>
      </c>
      <c r="BK20" s="36">
        <v>0.03</v>
      </c>
      <c r="BL20" s="36">
        <v>0.03</v>
      </c>
    </row>
    <row r="21" spans="1:64" s="37" customFormat="1" x14ac:dyDescent="0.2">
      <c r="A21" s="6">
        <v>18</v>
      </c>
      <c r="B21" s="34" t="s">
        <v>106</v>
      </c>
      <c r="C21" s="34" t="s">
        <v>123</v>
      </c>
      <c r="D21" s="41">
        <v>6.0513397070000003</v>
      </c>
      <c r="E21" s="36">
        <v>3</v>
      </c>
      <c r="F21" s="36">
        <v>0</v>
      </c>
      <c r="G21" s="36">
        <v>2</v>
      </c>
      <c r="H21" s="36">
        <v>1</v>
      </c>
      <c r="I21" s="36">
        <v>0.45698211572038833</v>
      </c>
      <c r="J21" s="36">
        <v>8.4536891339005305</v>
      </c>
      <c r="K21" s="36">
        <v>0.16132711572841124</v>
      </c>
      <c r="L21" s="36">
        <v>0.29565499999197709</v>
      </c>
      <c r="M21" s="36">
        <v>4.7649442496206769</v>
      </c>
      <c r="N21" s="36">
        <v>4.1457270000002406</v>
      </c>
      <c r="O21" s="36">
        <v>0.21157422200000001</v>
      </c>
      <c r="P21" s="36">
        <v>0.33007743100000003</v>
      </c>
      <c r="Q21" s="36">
        <v>0.18414630800000001</v>
      </c>
      <c r="R21" s="36">
        <v>2.7427914000000001E-2</v>
      </c>
      <c r="S21" s="36">
        <v>0.29430189000000001</v>
      </c>
      <c r="T21" s="36">
        <v>3.5775541000000001E-2</v>
      </c>
      <c r="U21" s="36">
        <v>1.32E-2</v>
      </c>
      <c r="V21" s="36">
        <v>3.1199999999999999E-2</v>
      </c>
      <c r="W21" s="36">
        <v>0.68175633772038835</v>
      </c>
      <c r="X21" s="36">
        <v>8.81496656490053</v>
      </c>
      <c r="Y21" s="36">
        <v>9.4967229026209186</v>
      </c>
      <c r="Z21" s="36">
        <v>6.9379426986708112E-2</v>
      </c>
      <c r="AA21" s="36">
        <v>2.7622837608816571E-2</v>
      </c>
      <c r="AB21" s="36">
        <v>2.7622837608816571E-2</v>
      </c>
      <c r="AC21" s="36">
        <v>1.1463186689503594E-3</v>
      </c>
      <c r="AD21" s="36">
        <v>7.3964823319546652E-2</v>
      </c>
      <c r="AE21" s="36">
        <v>0.66568340987591978</v>
      </c>
      <c r="AF21" s="36">
        <v>0.73964823319546658</v>
      </c>
      <c r="AG21" s="36">
        <v>1.3933066488294313E-3</v>
      </c>
      <c r="AH21" s="36">
        <v>2.3702228049052396E-3</v>
      </c>
      <c r="AI21" s="36">
        <v>7.5911189832775922E-3</v>
      </c>
      <c r="AJ21" s="36">
        <v>1.5834861234611461E-3</v>
      </c>
      <c r="AK21" s="36">
        <v>1.9135518888119981E-3</v>
      </c>
      <c r="AL21" s="36">
        <v>4.7859489974002856E-3</v>
      </c>
      <c r="AM21" s="36">
        <v>4.1231114412409366E-3</v>
      </c>
      <c r="AN21" s="36">
        <v>7.8248598013263893E-2</v>
      </c>
      <c r="AO21" s="36">
        <v>0.67806047785659762</v>
      </c>
      <c r="AP21" s="36">
        <v>91.180622670999995</v>
      </c>
      <c r="AQ21" s="36">
        <v>49.097258361000002</v>
      </c>
      <c r="AR21" s="36">
        <v>140.27788103199998</v>
      </c>
      <c r="AS21" s="36">
        <v>11.217845873</v>
      </c>
      <c r="AT21" s="36">
        <v>393.16458464499999</v>
      </c>
      <c r="AU21" s="36">
        <v>928.09112736899999</v>
      </c>
      <c r="AV21" s="36">
        <v>205.260587031</v>
      </c>
      <c r="AW21" s="36">
        <v>484.53125500700003</v>
      </c>
      <c r="AX21" s="36">
        <v>196.19041030400001</v>
      </c>
      <c r="AY21" s="36">
        <v>463.12050014099998</v>
      </c>
      <c r="AZ21" s="36">
        <v>0.42337698000000007</v>
      </c>
      <c r="BA21" s="36">
        <v>0.84675396142857151</v>
      </c>
      <c r="BB21" s="36">
        <v>0.67019162899999996</v>
      </c>
      <c r="BC21" s="36">
        <v>16.439596927</v>
      </c>
      <c r="BD21" s="36">
        <v>38.806760937999996</v>
      </c>
      <c r="BE21" s="36">
        <v>5.6763830000000008E-2</v>
      </c>
      <c r="BF21" s="36">
        <v>0.11352766142857144</v>
      </c>
      <c r="BG21" s="36">
        <v>1.174035784</v>
      </c>
      <c r="BH21" s="36">
        <v>19.438182150999999</v>
      </c>
      <c r="BI21" s="36">
        <v>0.18</v>
      </c>
      <c r="BJ21" s="36">
        <v>0.19</v>
      </c>
      <c r="BK21" s="36">
        <v>0.21</v>
      </c>
      <c r="BL21" s="36">
        <v>0.21</v>
      </c>
    </row>
    <row r="22" spans="1:64" s="37" customFormat="1" x14ac:dyDescent="0.2">
      <c r="A22" s="6">
        <v>19</v>
      </c>
      <c r="B22" s="34" t="s">
        <v>106</v>
      </c>
      <c r="C22" s="34" t="s">
        <v>124</v>
      </c>
      <c r="D22" s="41">
        <v>6.247283897</v>
      </c>
      <c r="E22" s="36">
        <v>2</v>
      </c>
      <c r="F22" s="36">
        <v>1</v>
      </c>
      <c r="G22" s="36">
        <v>0</v>
      </c>
      <c r="H22" s="36">
        <v>1</v>
      </c>
      <c r="I22" s="36">
        <v>22.155115347388886</v>
      </c>
      <c r="J22" s="36">
        <v>125.37036810930479</v>
      </c>
      <c r="K22" s="36">
        <v>14.601291347365473</v>
      </c>
      <c r="L22" s="36">
        <v>7.5538240000234129</v>
      </c>
      <c r="M22" s="36">
        <v>108.57013695668709</v>
      </c>
      <c r="N22" s="36">
        <v>38.955346500006598</v>
      </c>
      <c r="O22" s="36">
        <v>0.93655266299999995</v>
      </c>
      <c r="P22" s="36">
        <v>1.618362606</v>
      </c>
      <c r="Q22" s="36">
        <v>0.84127734099999996</v>
      </c>
      <c r="R22" s="36">
        <v>9.5275321999999996E-2</v>
      </c>
      <c r="S22" s="36">
        <v>1.494090447</v>
      </c>
      <c r="T22" s="36">
        <v>0.12427215899999999</v>
      </c>
      <c r="U22" s="36">
        <v>4.7199999999999999E-2</v>
      </c>
      <c r="V22" s="36">
        <v>0.11209999999999999</v>
      </c>
      <c r="W22" s="36">
        <v>23.138868010388887</v>
      </c>
      <c r="X22" s="36">
        <v>127.1008307153048</v>
      </c>
      <c r="Y22" s="36">
        <v>150.23969872569367</v>
      </c>
      <c r="Z22" s="36">
        <v>1.5967800125347309</v>
      </c>
      <c r="AA22" s="36">
        <v>0.76928007137015009</v>
      </c>
      <c r="AB22" s="36">
        <v>0.76928007137015009</v>
      </c>
      <c r="AC22" s="36">
        <v>0.2287068553773503</v>
      </c>
      <c r="AD22" s="36">
        <v>1.8699517544430697</v>
      </c>
      <c r="AE22" s="36">
        <v>16.829565789987626</v>
      </c>
      <c r="AF22" s="36">
        <v>18.699517544430694</v>
      </c>
      <c r="AG22" s="36">
        <v>5.6097349597395924E-3</v>
      </c>
      <c r="AH22" s="36">
        <v>9.5429974027753991E-3</v>
      </c>
      <c r="AI22" s="36">
        <v>3.0563383573753641E-2</v>
      </c>
      <c r="AJ22" s="36">
        <v>4.4099226255953819E-2</v>
      </c>
      <c r="AK22" s="36">
        <v>5.3291314760722949E-2</v>
      </c>
      <c r="AL22" s="36">
        <v>0.13328591502557524</v>
      </c>
      <c r="AM22" s="36">
        <v>0.27841581659304371</v>
      </c>
      <c r="AN22" s="36">
        <v>1.9327860666065682</v>
      </c>
      <c r="AO22" s="36">
        <v>16.993415088586953</v>
      </c>
      <c r="AP22" s="36">
        <v>722.204136812</v>
      </c>
      <c r="AQ22" s="36">
        <v>388.87915059099998</v>
      </c>
      <c r="AR22" s="36">
        <v>1111.083287403</v>
      </c>
      <c r="AS22" s="36">
        <v>87.325727197999996</v>
      </c>
      <c r="AT22" s="36">
        <v>2288.3134714480002</v>
      </c>
      <c r="AU22" s="36">
        <v>5843.3719003710003</v>
      </c>
      <c r="AV22" s="36">
        <v>1566.147414672</v>
      </c>
      <c r="AW22" s="36">
        <v>3999.2692910820001</v>
      </c>
      <c r="AX22" s="36">
        <v>1537.805013181</v>
      </c>
      <c r="AY22" s="36">
        <v>3926.8949444169998</v>
      </c>
      <c r="AZ22" s="36">
        <v>4.1506233942857147</v>
      </c>
      <c r="BA22" s="36">
        <v>8.3012467900000004</v>
      </c>
      <c r="BB22" s="36">
        <v>4.0348147519999999</v>
      </c>
      <c r="BC22" s="36">
        <v>189.73398867200001</v>
      </c>
      <c r="BD22" s="36">
        <v>484.49929250700001</v>
      </c>
      <c r="BE22" s="36">
        <v>0.34174037857142864</v>
      </c>
      <c r="BF22" s="36">
        <v>0.68348075857142865</v>
      </c>
      <c r="BG22" s="36">
        <v>4.8875189350000001</v>
      </c>
      <c r="BH22" s="36">
        <v>44.318394574999999</v>
      </c>
      <c r="BI22" s="36">
        <v>0.72000000000000008</v>
      </c>
      <c r="BJ22" s="36">
        <v>0.9600000000000003</v>
      </c>
      <c r="BK22" s="36">
        <v>1.26</v>
      </c>
      <c r="BL22" s="36">
        <v>1.7000000000000004</v>
      </c>
    </row>
    <row r="23" spans="1:64" s="37" customFormat="1" x14ac:dyDescent="0.2">
      <c r="A23" s="6">
        <v>20</v>
      </c>
      <c r="B23" s="34" t="s">
        <v>106</v>
      </c>
      <c r="C23" s="34" t="s">
        <v>125</v>
      </c>
      <c r="D23" s="41">
        <v>7.0805023709999997</v>
      </c>
      <c r="E23" s="36">
        <v>0</v>
      </c>
      <c r="F23" s="36" t="s">
        <v>340</v>
      </c>
      <c r="G23" s="36" t="s">
        <v>340</v>
      </c>
      <c r="H23" s="36" t="s">
        <v>340</v>
      </c>
      <c r="I23" s="36">
        <v>1300.5958421136529</v>
      </c>
      <c r="J23" s="36">
        <v>540.53795674805588</v>
      </c>
      <c r="K23" s="36">
        <v>1155.4649896136768</v>
      </c>
      <c r="L23" s="36">
        <v>145.13085249997616</v>
      </c>
      <c r="M23" s="36">
        <v>1531.5737028616822</v>
      </c>
      <c r="N23" s="36">
        <v>309.56009600002665</v>
      </c>
      <c r="O23" s="36">
        <v>2.4543348570000001</v>
      </c>
      <c r="P23" s="36">
        <v>3.7742103829999998</v>
      </c>
      <c r="Q23" s="36">
        <v>2.190921372</v>
      </c>
      <c r="R23" s="36">
        <v>0.263413485</v>
      </c>
      <c r="S23" s="36">
        <v>3.430627576</v>
      </c>
      <c r="T23" s="36">
        <v>0.34358280699999999</v>
      </c>
      <c r="U23" s="36" t="s">
        <v>340</v>
      </c>
      <c r="V23" s="36" t="s">
        <v>340</v>
      </c>
      <c r="W23" s="36">
        <v>1303.050176970653</v>
      </c>
      <c r="X23" s="36">
        <v>544.31216713105584</v>
      </c>
      <c r="Y23" s="36">
        <v>1847.3623441017089</v>
      </c>
      <c r="Z23" s="36">
        <v>31.890070183169101</v>
      </c>
      <c r="AA23" s="36">
        <v>17.890329372757861</v>
      </c>
      <c r="AB23" s="36">
        <v>17.890329372757861</v>
      </c>
      <c r="AC23" s="36">
        <v>43.945645110379701</v>
      </c>
      <c r="AD23" s="36">
        <v>1.3499418506212426</v>
      </c>
      <c r="AE23" s="36">
        <v>25.60615873002137</v>
      </c>
      <c r="AF23" s="36">
        <v>26.956100580642609</v>
      </c>
      <c r="AG23" s="36" t="s">
        <v>340</v>
      </c>
      <c r="AH23" s="36" t="s">
        <v>340</v>
      </c>
      <c r="AI23" s="36" t="s">
        <v>340</v>
      </c>
      <c r="AJ23" s="36">
        <v>1.0265520088134279</v>
      </c>
      <c r="AK23" s="36">
        <v>1.2393394931946766</v>
      </c>
      <c r="AL23" s="36">
        <v>3.0996889290397429</v>
      </c>
      <c r="AM23" s="36">
        <v>44.972197119193126</v>
      </c>
      <c r="AN23" s="36">
        <v>2.5892813438159195</v>
      </c>
      <c r="AO23" s="36">
        <v>28.705847659061114</v>
      </c>
      <c r="AP23" s="36">
        <v>1453.6996034209999</v>
      </c>
      <c r="AQ23" s="36">
        <v>782.761324919</v>
      </c>
      <c r="AR23" s="36">
        <v>2236.46092834</v>
      </c>
      <c r="AS23" s="36">
        <v>769.65241473000003</v>
      </c>
      <c r="AT23" s="36">
        <v>1284.366111518</v>
      </c>
      <c r="AU23" s="36">
        <v>3234.4156295460002</v>
      </c>
      <c r="AV23" s="36">
        <v>1248.1418297990001</v>
      </c>
      <c r="AW23" s="36">
        <v>3143.1921209940001</v>
      </c>
      <c r="AX23" s="36">
        <v>1247.4265580460001</v>
      </c>
      <c r="AY23" s="36">
        <v>3141.3908541149999</v>
      </c>
      <c r="AZ23" s="36">
        <v>11.122192155714286</v>
      </c>
      <c r="BA23" s="36">
        <v>22.244384311428572</v>
      </c>
      <c r="BB23" s="36">
        <v>5.4656213249999999</v>
      </c>
      <c r="BC23" s="36">
        <v>296.619473314</v>
      </c>
      <c r="BD23" s="36">
        <v>746.976</v>
      </c>
      <c r="BE23" s="36">
        <v>0.46292670714285716</v>
      </c>
      <c r="BF23" s="36">
        <v>0.92585341428571433</v>
      </c>
      <c r="BG23" s="36">
        <v>3.6660871949999998</v>
      </c>
      <c r="BH23" s="36">
        <v>43.582497717999999</v>
      </c>
      <c r="BI23" s="36">
        <v>1.2000000000000002</v>
      </c>
      <c r="BJ23" s="36">
        <v>1.5200000000000005</v>
      </c>
      <c r="BK23" s="36">
        <v>3.1800000000000019</v>
      </c>
      <c r="BL23" s="36">
        <v>4.1200000000000028</v>
      </c>
    </row>
    <row r="24" spans="1:64" s="37" customFormat="1" x14ac:dyDescent="0.2">
      <c r="A24" s="6">
        <v>21</v>
      </c>
      <c r="B24" s="34" t="s">
        <v>106</v>
      </c>
      <c r="C24" s="34" t="s">
        <v>126</v>
      </c>
      <c r="D24" s="41">
        <v>7.188888661</v>
      </c>
      <c r="E24" s="36">
        <v>0</v>
      </c>
      <c r="F24" s="36" t="s">
        <v>340</v>
      </c>
      <c r="G24" s="36" t="s">
        <v>340</v>
      </c>
      <c r="H24" s="36" t="s">
        <v>340</v>
      </c>
      <c r="I24" s="36">
        <v>835.17521436288393</v>
      </c>
      <c r="J24" s="36">
        <v>427.53834527242088</v>
      </c>
      <c r="K24" s="36">
        <v>727.44736186288583</v>
      </c>
      <c r="L24" s="36">
        <v>107.72785249999814</v>
      </c>
      <c r="M24" s="36">
        <v>1035.901487635319</v>
      </c>
      <c r="N24" s="36">
        <v>226.81207199998579</v>
      </c>
      <c r="O24" s="36">
        <v>4.8186091129999999</v>
      </c>
      <c r="P24" s="36">
        <v>7.4460646499999994</v>
      </c>
      <c r="Q24" s="36">
        <v>4.2884041829999999</v>
      </c>
      <c r="R24" s="36">
        <v>0.53020493000000002</v>
      </c>
      <c r="S24" s="36">
        <v>6.7544930019999994</v>
      </c>
      <c r="T24" s="36">
        <v>0.69157164800000004</v>
      </c>
      <c r="U24" s="36" t="s">
        <v>340</v>
      </c>
      <c r="V24" s="36" t="s">
        <v>340</v>
      </c>
      <c r="W24" s="36">
        <v>839.99382347588391</v>
      </c>
      <c r="X24" s="36">
        <v>434.98440992242087</v>
      </c>
      <c r="Y24" s="36">
        <v>1274.9782333983048</v>
      </c>
      <c r="Z24" s="36">
        <v>21.111730193754902</v>
      </c>
      <c r="AA24" s="36">
        <v>11.817650919542725</v>
      </c>
      <c r="AB24" s="36">
        <v>11.817650919542725</v>
      </c>
      <c r="AC24" s="36">
        <v>24.707189122636127</v>
      </c>
      <c r="AD24" s="36">
        <v>1.1445379612743767</v>
      </c>
      <c r="AE24" s="36">
        <v>21.672493571678327</v>
      </c>
      <c r="AF24" s="36">
        <v>22.817031532952704</v>
      </c>
      <c r="AG24" s="36" t="s">
        <v>340</v>
      </c>
      <c r="AH24" s="36" t="s">
        <v>340</v>
      </c>
      <c r="AI24" s="36" t="s">
        <v>340</v>
      </c>
      <c r="AJ24" s="36">
        <v>0.67803009650413171</v>
      </c>
      <c r="AK24" s="36">
        <v>0.81865913121083767</v>
      </c>
      <c r="AL24" s="36">
        <v>2.0475331090517597</v>
      </c>
      <c r="AM24" s="36">
        <v>25.385219219140257</v>
      </c>
      <c r="AN24" s="36">
        <v>1.9631970924852142</v>
      </c>
      <c r="AO24" s="36">
        <v>23.720026680730086</v>
      </c>
      <c r="AP24" s="36">
        <v>1083.683153186</v>
      </c>
      <c r="AQ24" s="36">
        <v>583.52169786900004</v>
      </c>
      <c r="AR24" s="36">
        <v>1667.2048510550001</v>
      </c>
      <c r="AS24" s="36">
        <v>643.94883774200002</v>
      </c>
      <c r="AT24" s="36">
        <v>1032.2408572940001</v>
      </c>
      <c r="AU24" s="36">
        <v>2607.9232439289999</v>
      </c>
      <c r="AV24" s="36">
        <v>1001.527948083</v>
      </c>
      <c r="AW24" s="36">
        <v>2530.3280690679999</v>
      </c>
      <c r="AX24" s="36">
        <v>1000.890723603</v>
      </c>
      <c r="AY24" s="36">
        <v>2528.7181419650001</v>
      </c>
      <c r="AZ24" s="36">
        <v>6.9986330714285714</v>
      </c>
      <c r="BA24" s="36">
        <v>13.997266142857143</v>
      </c>
      <c r="BB24" s="36">
        <v>3.3319970219999999</v>
      </c>
      <c r="BC24" s="36">
        <v>235.024958075</v>
      </c>
      <c r="BD24" s="36">
        <v>593.78297878499995</v>
      </c>
      <c r="BE24" s="36">
        <v>0.28221318571428572</v>
      </c>
      <c r="BF24" s="36">
        <v>0.56442637285714292</v>
      </c>
      <c r="BG24" s="36">
        <v>5.0060423009999999</v>
      </c>
      <c r="BH24" s="36">
        <v>31.212663138</v>
      </c>
      <c r="BI24" s="36">
        <v>1.6000000000000005</v>
      </c>
      <c r="BJ24" s="36">
        <v>2.5100000000000011</v>
      </c>
      <c r="BK24" s="36">
        <v>2.160000000000001</v>
      </c>
      <c r="BL24" s="36">
        <v>2.7600000000000011</v>
      </c>
    </row>
    <row r="25" spans="1:64" s="37" customFormat="1" x14ac:dyDescent="0.2">
      <c r="A25" s="6">
        <v>22</v>
      </c>
      <c r="B25" s="34" t="s">
        <v>106</v>
      </c>
      <c r="C25" s="34" t="s">
        <v>127</v>
      </c>
      <c r="D25" s="41">
        <v>6.6953008519999999</v>
      </c>
      <c r="E25" s="36">
        <v>1</v>
      </c>
      <c r="F25" s="36">
        <v>1</v>
      </c>
      <c r="G25" s="36">
        <v>0</v>
      </c>
      <c r="H25" s="36">
        <v>0</v>
      </c>
      <c r="I25" s="36">
        <v>26.895462613568558</v>
      </c>
      <c r="J25" s="36">
        <v>76.365796968387784</v>
      </c>
      <c r="K25" s="36">
        <v>23.785867613566293</v>
      </c>
      <c r="L25" s="36">
        <v>3.1095950000022659</v>
      </c>
      <c r="M25" s="36">
        <v>90.854131581956295</v>
      </c>
      <c r="N25" s="36">
        <v>12.407128000000046</v>
      </c>
      <c r="O25" s="36">
        <v>0.67610937399999993</v>
      </c>
      <c r="P25" s="36">
        <v>1.1120515280000001</v>
      </c>
      <c r="Q25" s="36">
        <v>0.63500266099999991</v>
      </c>
      <c r="R25" s="36">
        <v>4.1106713000000003E-2</v>
      </c>
      <c r="S25" s="36">
        <v>1.058434077</v>
      </c>
      <c r="T25" s="36">
        <v>5.3617450999999997E-2</v>
      </c>
      <c r="U25" s="36">
        <v>4.7199999999999999E-2</v>
      </c>
      <c r="V25" s="36">
        <v>0.11209999999999999</v>
      </c>
      <c r="W25" s="36">
        <v>27.618771987568557</v>
      </c>
      <c r="X25" s="36">
        <v>77.589948496387777</v>
      </c>
      <c r="Y25" s="36">
        <v>105.20872048395634</v>
      </c>
      <c r="Z25" s="36">
        <v>1.1724390355837908</v>
      </c>
      <c r="AA25" s="36">
        <v>0.56511561515138709</v>
      </c>
      <c r="AB25" s="36">
        <v>0.56511561515138709</v>
      </c>
      <c r="AC25" s="36">
        <v>0.3092998204551321</v>
      </c>
      <c r="AD25" s="36">
        <v>0.79438850125378579</v>
      </c>
      <c r="AE25" s="36">
        <v>9.2077581445436714</v>
      </c>
      <c r="AF25" s="36">
        <v>10.002146645797456</v>
      </c>
      <c r="AG25" s="36">
        <v>5.9573736399682799E-3</v>
      </c>
      <c r="AH25" s="36">
        <v>1.0134382743854085E-2</v>
      </c>
      <c r="AI25" s="36">
        <v>3.2457415003965109E-2</v>
      </c>
      <c r="AJ25" s="36">
        <v>3.2395658886609738E-2</v>
      </c>
      <c r="AK25" s="36">
        <v>3.9147971257845721E-2</v>
      </c>
      <c r="AL25" s="36">
        <v>9.7912261949720053E-2</v>
      </c>
      <c r="AM25" s="36">
        <v>0.34765285298171011</v>
      </c>
      <c r="AN25" s="36">
        <v>0.84367085525548557</v>
      </c>
      <c r="AO25" s="36">
        <v>9.3381278214973555</v>
      </c>
      <c r="AP25" s="36">
        <v>427.90004379499999</v>
      </c>
      <c r="AQ25" s="36">
        <v>230.407715889</v>
      </c>
      <c r="AR25" s="36">
        <v>658.30775968399996</v>
      </c>
      <c r="AS25" s="36">
        <v>100.05463790500001</v>
      </c>
      <c r="AT25" s="36">
        <v>895.26968335799995</v>
      </c>
      <c r="AU25" s="36">
        <v>2262.2224515729999</v>
      </c>
      <c r="AV25" s="36">
        <v>621.317268302</v>
      </c>
      <c r="AW25" s="36">
        <v>1569.982654424</v>
      </c>
      <c r="AX25" s="36">
        <v>610.60030692299995</v>
      </c>
      <c r="AY25" s="36">
        <v>1542.9023778390001</v>
      </c>
      <c r="AZ25" s="36">
        <v>2.7710787757142858</v>
      </c>
      <c r="BA25" s="36">
        <v>5.5421575514285717</v>
      </c>
      <c r="BB25" s="36">
        <v>1.011692662</v>
      </c>
      <c r="BC25" s="36">
        <v>50.331220612999999</v>
      </c>
      <c r="BD25" s="36">
        <v>127.180021174</v>
      </c>
      <c r="BE25" s="36">
        <v>8.5688254285714291E-2</v>
      </c>
      <c r="BF25" s="36">
        <v>0.17137650857142858</v>
      </c>
      <c r="BG25" s="36">
        <v>1.51232586</v>
      </c>
      <c r="BH25" s="36">
        <v>20.618020223999999</v>
      </c>
      <c r="BI25" s="36">
        <v>0.18</v>
      </c>
      <c r="BJ25" s="36">
        <v>0.29000000000000004</v>
      </c>
      <c r="BK25" s="36">
        <v>0.56000000000000016</v>
      </c>
      <c r="BL25" s="36">
        <v>0.62000000000000011</v>
      </c>
    </row>
    <row r="26" spans="1:64" s="37" customFormat="1" x14ac:dyDescent="0.2">
      <c r="A26" s="6">
        <v>23</v>
      </c>
      <c r="B26" s="34" t="s">
        <v>106</v>
      </c>
      <c r="C26" s="34" t="s">
        <v>128</v>
      </c>
      <c r="D26" s="41">
        <v>6.6378600470000002</v>
      </c>
      <c r="E26" s="36">
        <v>0</v>
      </c>
      <c r="F26" s="36" t="s">
        <v>340</v>
      </c>
      <c r="G26" s="36" t="s">
        <v>340</v>
      </c>
      <c r="H26" s="36" t="s">
        <v>340</v>
      </c>
      <c r="I26" s="36">
        <v>242.54463580692939</v>
      </c>
      <c r="J26" s="36">
        <v>377.5642808464147</v>
      </c>
      <c r="K26" s="36">
        <v>212.04886230693734</v>
      </c>
      <c r="L26" s="36">
        <v>30.495773499992044</v>
      </c>
      <c r="M26" s="36">
        <v>526.27387915337385</v>
      </c>
      <c r="N26" s="36">
        <v>93.83503749997017</v>
      </c>
      <c r="O26" s="36">
        <v>0.82705089500000006</v>
      </c>
      <c r="P26" s="36">
        <v>1.2019364930000001</v>
      </c>
      <c r="Q26" s="36">
        <v>0.73327141400000007</v>
      </c>
      <c r="R26" s="36">
        <v>9.3779480999999998E-2</v>
      </c>
      <c r="S26" s="36">
        <v>1.07961543</v>
      </c>
      <c r="T26" s="36">
        <v>0.12232106299999999</v>
      </c>
      <c r="U26" s="36" t="s">
        <v>340</v>
      </c>
      <c r="V26" s="36" t="s">
        <v>340</v>
      </c>
      <c r="W26" s="36">
        <v>243.37168670192941</v>
      </c>
      <c r="X26" s="36">
        <v>378.76621733941471</v>
      </c>
      <c r="Y26" s="36">
        <v>622.13790404134409</v>
      </c>
      <c r="Z26" s="36">
        <v>8.2732585078676664</v>
      </c>
      <c r="AA26" s="36">
        <v>4.3520144731454771</v>
      </c>
      <c r="AB26" s="36">
        <v>4.3520144731454771</v>
      </c>
      <c r="AC26" s="36">
        <v>2.5493677005363216</v>
      </c>
      <c r="AD26" s="36">
        <v>1.4700932647459586</v>
      </c>
      <c r="AE26" s="36">
        <v>21.238234752945541</v>
      </c>
      <c r="AF26" s="36">
        <v>22.7083280176915</v>
      </c>
      <c r="AG26" s="36" t="s">
        <v>340</v>
      </c>
      <c r="AH26" s="36" t="s">
        <v>340</v>
      </c>
      <c r="AI26" s="36" t="s">
        <v>340</v>
      </c>
      <c r="AJ26" s="36">
        <v>0.2494930904517646</v>
      </c>
      <c r="AK26" s="36">
        <v>0.30148262221136318</v>
      </c>
      <c r="AL26" s="36">
        <v>0.75403257259037526</v>
      </c>
      <c r="AM26" s="36">
        <v>2.798860790988086</v>
      </c>
      <c r="AN26" s="36">
        <v>1.7715758869573217</v>
      </c>
      <c r="AO26" s="36">
        <v>21.992267325535916</v>
      </c>
      <c r="AP26" s="36">
        <v>495.47533829499997</v>
      </c>
      <c r="AQ26" s="36">
        <v>266.79441292799999</v>
      </c>
      <c r="AR26" s="36">
        <v>762.26975122299996</v>
      </c>
      <c r="AS26" s="36">
        <v>95.351719973000002</v>
      </c>
      <c r="AT26" s="36">
        <v>755.72833557499996</v>
      </c>
      <c r="AU26" s="36">
        <v>1985.08416732</v>
      </c>
      <c r="AV26" s="36">
        <v>669.72920255700001</v>
      </c>
      <c r="AW26" s="36">
        <v>1759.188816674</v>
      </c>
      <c r="AX26" s="36">
        <v>666.86410040700002</v>
      </c>
      <c r="AY26" s="36">
        <v>1751.6630052850001</v>
      </c>
      <c r="AZ26" s="36">
        <v>1.2390315971428572</v>
      </c>
      <c r="BA26" s="36">
        <v>2.4780631942857143</v>
      </c>
      <c r="BB26" s="36">
        <v>1.9330870979999999</v>
      </c>
      <c r="BC26" s="36">
        <v>81.023334195000004</v>
      </c>
      <c r="BD26" s="36">
        <v>212.825337257</v>
      </c>
      <c r="BE26" s="36">
        <v>0.16372843857142858</v>
      </c>
      <c r="BF26" s="36">
        <v>0.32745687714285715</v>
      </c>
      <c r="BG26" s="36">
        <v>7.3052237230000001</v>
      </c>
      <c r="BH26" s="36">
        <v>23.050743862000001</v>
      </c>
      <c r="BI26" s="36">
        <v>0.43999999999999995</v>
      </c>
      <c r="BJ26" s="36">
        <v>0.71000000000000019</v>
      </c>
      <c r="BK26" s="36">
        <v>0.84000000000000019</v>
      </c>
      <c r="BL26" s="36">
        <v>1.0500000000000003</v>
      </c>
    </row>
    <row r="27" spans="1:64" s="37" customFormat="1" x14ac:dyDescent="0.2">
      <c r="A27" s="6">
        <v>24</v>
      </c>
      <c r="B27" s="34" t="s">
        <v>106</v>
      </c>
      <c r="C27" s="34" t="s">
        <v>129</v>
      </c>
      <c r="D27" s="41">
        <v>6.7905960859999999</v>
      </c>
      <c r="E27" s="36">
        <v>0</v>
      </c>
      <c r="F27" s="36" t="s">
        <v>340</v>
      </c>
      <c r="G27" s="36" t="s">
        <v>340</v>
      </c>
      <c r="H27" s="36" t="s">
        <v>340</v>
      </c>
      <c r="I27" s="36">
        <v>113.73148245932251</v>
      </c>
      <c r="J27" s="36">
        <v>218.18330994217567</v>
      </c>
      <c r="K27" s="36">
        <v>101.67622245932681</v>
      </c>
      <c r="L27" s="36">
        <v>12.055259999995696</v>
      </c>
      <c r="M27" s="36">
        <v>292.52240790149779</v>
      </c>
      <c r="N27" s="36">
        <v>39.392384500000404</v>
      </c>
      <c r="O27" s="36">
        <v>0.814615596</v>
      </c>
      <c r="P27" s="36">
        <v>1.361533839</v>
      </c>
      <c r="Q27" s="36">
        <v>0.75519892300000002</v>
      </c>
      <c r="R27" s="36">
        <v>5.9416672999999996E-2</v>
      </c>
      <c r="S27" s="36">
        <v>1.28403383</v>
      </c>
      <c r="T27" s="36">
        <v>7.7500009000000009E-2</v>
      </c>
      <c r="U27" s="36" t="s">
        <v>340</v>
      </c>
      <c r="V27" s="36" t="s">
        <v>340</v>
      </c>
      <c r="W27" s="36">
        <v>114.5460980553225</v>
      </c>
      <c r="X27" s="36">
        <v>219.54484378117567</v>
      </c>
      <c r="Y27" s="36">
        <v>334.09094183649819</v>
      </c>
      <c r="Z27" s="36">
        <v>4.2253838176184777</v>
      </c>
      <c r="AA27" s="36">
        <v>2.0988999902724239</v>
      </c>
      <c r="AB27" s="36">
        <v>2.0988999902724239</v>
      </c>
      <c r="AC27" s="36">
        <v>1.8949084238530809</v>
      </c>
      <c r="AD27" s="36">
        <v>2.4261304569343012</v>
      </c>
      <c r="AE27" s="36">
        <v>31.377003435571726</v>
      </c>
      <c r="AF27" s="36">
        <v>33.803133892506033</v>
      </c>
      <c r="AG27" s="36" t="s">
        <v>340</v>
      </c>
      <c r="AH27" s="36" t="s">
        <v>340</v>
      </c>
      <c r="AI27" s="36" t="s">
        <v>340</v>
      </c>
      <c r="AJ27" s="36">
        <v>0.12032970361436535</v>
      </c>
      <c r="AK27" s="36">
        <v>0.14539976296755819</v>
      </c>
      <c r="AL27" s="36">
        <v>0.3636566397103812</v>
      </c>
      <c r="AM27" s="36">
        <v>2.0152381274674465</v>
      </c>
      <c r="AN27" s="36">
        <v>2.5715302199018595</v>
      </c>
      <c r="AO27" s="36">
        <v>31.740660075282108</v>
      </c>
      <c r="AP27" s="36">
        <v>712.302967008</v>
      </c>
      <c r="AQ27" s="36">
        <v>383.54775146499998</v>
      </c>
      <c r="AR27" s="36">
        <v>1095.8507184729999</v>
      </c>
      <c r="AS27" s="36">
        <v>194.83152614900001</v>
      </c>
      <c r="AT27" s="36">
        <v>1293.7528035299999</v>
      </c>
      <c r="AU27" s="36">
        <v>3096.1218108439998</v>
      </c>
      <c r="AV27" s="36">
        <v>1043.933180062</v>
      </c>
      <c r="AW27" s="36">
        <v>2498.2703643499999</v>
      </c>
      <c r="AX27" s="36">
        <v>1034.7650139499999</v>
      </c>
      <c r="AY27" s="36">
        <v>2476.3297285590002</v>
      </c>
      <c r="AZ27" s="36">
        <v>3.9748440914285714</v>
      </c>
      <c r="BA27" s="36">
        <v>7.9496881828571428</v>
      </c>
      <c r="BB27" s="36">
        <v>3.5514287260000001</v>
      </c>
      <c r="BC27" s="36">
        <v>166.12632812699999</v>
      </c>
      <c r="BD27" s="36">
        <v>397.56230592600002</v>
      </c>
      <c r="BE27" s="36">
        <v>0.30079859285714283</v>
      </c>
      <c r="BF27" s="36">
        <v>0.60159718571428566</v>
      </c>
      <c r="BG27" s="36">
        <v>3.9618675419999998</v>
      </c>
      <c r="BH27" s="36">
        <v>31.498342328</v>
      </c>
      <c r="BI27" s="36">
        <v>0.88000000000000023</v>
      </c>
      <c r="BJ27" s="36">
        <v>1.2900000000000003</v>
      </c>
      <c r="BK27" s="36">
        <v>3.14</v>
      </c>
      <c r="BL27" s="36">
        <v>3.5999999999999996</v>
      </c>
    </row>
    <row r="28" spans="1:64" s="37" customFormat="1" x14ac:dyDescent="0.2">
      <c r="A28" s="6">
        <v>25</v>
      </c>
      <c r="B28" s="34" t="s">
        <v>131</v>
      </c>
      <c r="C28" s="34" t="s">
        <v>130</v>
      </c>
      <c r="D28" s="163">
        <v>5.3989647099999996</v>
      </c>
      <c r="E28" s="36">
        <v>519</v>
      </c>
      <c r="F28" s="36">
        <v>0</v>
      </c>
      <c r="G28" s="36">
        <v>18</v>
      </c>
      <c r="H28" s="36">
        <v>501</v>
      </c>
      <c r="I28" s="36">
        <v>0.92832416058809664</v>
      </c>
      <c r="J28" s="36">
        <v>104.31432983726702</v>
      </c>
      <c r="K28" s="36">
        <v>0.92832416058809664</v>
      </c>
      <c r="L28" s="36">
        <v>0</v>
      </c>
      <c r="M28" s="36">
        <v>60.788750497702942</v>
      </c>
      <c r="N28" s="36">
        <v>44.45390350015218</v>
      </c>
      <c r="O28" s="36">
        <v>1.5620035609999998</v>
      </c>
      <c r="P28" s="36">
        <v>2.8070126810000002</v>
      </c>
      <c r="Q28" s="36">
        <v>1.4727759249999999</v>
      </c>
      <c r="R28" s="36">
        <v>8.9227635999999999E-2</v>
      </c>
      <c r="S28" s="36">
        <v>2.690628808</v>
      </c>
      <c r="T28" s="36">
        <v>0.116383873</v>
      </c>
      <c r="U28" s="36">
        <v>0.25500000000000006</v>
      </c>
      <c r="V28" s="36">
        <v>0.61199999999999999</v>
      </c>
      <c r="W28" s="36">
        <v>2.7453277215880965</v>
      </c>
      <c r="X28" s="36">
        <v>107.73334251826702</v>
      </c>
      <c r="Y28" s="36">
        <v>110.47867023985512</v>
      </c>
      <c r="Z28" s="36">
        <v>0.43767510156072359</v>
      </c>
      <c r="AA28" s="36">
        <v>9.3662471733994654E-2</v>
      </c>
      <c r="AB28" s="36">
        <v>9.3662471733994654E-2</v>
      </c>
      <c r="AC28" s="36">
        <v>1.9535719005063082E-2</v>
      </c>
      <c r="AD28" s="36">
        <v>2.7769492656473043</v>
      </c>
      <c r="AE28" s="36">
        <v>24.99254339082573</v>
      </c>
      <c r="AF28" s="36">
        <v>27.769492656472988</v>
      </c>
      <c r="AG28" s="36">
        <v>2.5159962586595287E-2</v>
      </c>
      <c r="AH28" s="36">
        <v>4.280085589443796E-2</v>
      </c>
      <c r="AI28" s="36">
        <v>0.13707841685110536</v>
      </c>
      <c r="AJ28" s="36">
        <v>5.3700683566545544E-3</v>
      </c>
      <c r="AK28" s="36">
        <v>6.4894187112744389E-3</v>
      </c>
      <c r="AL28" s="36">
        <v>1.6230564301141837E-2</v>
      </c>
      <c r="AM28" s="36">
        <v>5.0065749948312921E-2</v>
      </c>
      <c r="AN28" s="36">
        <v>2.8262395402530167</v>
      </c>
      <c r="AO28" s="36">
        <v>25.145852371977977</v>
      </c>
      <c r="AP28" s="36">
        <v>1311.1603132929999</v>
      </c>
      <c r="AQ28" s="36">
        <v>706.009399465</v>
      </c>
      <c r="AR28" s="36">
        <v>2017.1697127580001</v>
      </c>
      <c r="AS28" s="36">
        <v>14.668420346</v>
      </c>
      <c r="AT28" s="36">
        <v>2899.8611833640002</v>
      </c>
      <c r="AU28" s="36">
        <v>6130.1213570769996</v>
      </c>
      <c r="AV28" s="36">
        <v>3640.4921317500002</v>
      </c>
      <c r="AW28" s="36">
        <v>7695.7678854209998</v>
      </c>
      <c r="AX28" s="36">
        <v>3342.5078046039998</v>
      </c>
      <c r="AY28" s="36">
        <v>7065.8480470530003</v>
      </c>
      <c r="AZ28" s="36">
        <v>6.7358088571428582E-2</v>
      </c>
      <c r="BA28" s="36">
        <v>0.13471617714285716</v>
      </c>
      <c r="BB28" s="36">
        <v>38.113132634999999</v>
      </c>
      <c r="BC28" s="36">
        <v>6179.262654522</v>
      </c>
      <c r="BD28" s="36">
        <v>13062.566645184001</v>
      </c>
      <c r="BE28" s="36">
        <v>0.33692656142857147</v>
      </c>
      <c r="BF28" s="36">
        <v>0.67385312285714294</v>
      </c>
      <c r="BG28" s="36">
        <v>27.656402775</v>
      </c>
      <c r="BH28" s="36">
        <v>430.81330074200002</v>
      </c>
      <c r="BI28" s="36">
        <v>0</v>
      </c>
      <c r="BJ28" s="36">
        <v>0</v>
      </c>
      <c r="BK28" s="36">
        <v>0</v>
      </c>
      <c r="BL28" s="36">
        <v>0</v>
      </c>
    </row>
    <row r="29" spans="1:64" s="37" customFormat="1" x14ac:dyDescent="0.2">
      <c r="A29" s="6">
        <v>26</v>
      </c>
      <c r="B29" s="34" t="s">
        <v>131</v>
      </c>
      <c r="C29" s="34" t="s">
        <v>132</v>
      </c>
      <c r="D29" s="163">
        <v>5.43190653</v>
      </c>
      <c r="E29" s="36">
        <v>2</v>
      </c>
      <c r="F29" s="36">
        <v>0</v>
      </c>
      <c r="G29" s="36">
        <v>1</v>
      </c>
      <c r="H29" s="36">
        <v>1</v>
      </c>
      <c r="I29" s="36">
        <v>0.12455768835239021</v>
      </c>
      <c r="J29" s="36">
        <v>21.996415579770137</v>
      </c>
      <c r="K29" s="36">
        <v>0.12455768835239021</v>
      </c>
      <c r="L29" s="36">
        <v>0</v>
      </c>
      <c r="M29" s="36">
        <v>7.5112532681360573</v>
      </c>
      <c r="N29" s="36">
        <v>14.609719999986469</v>
      </c>
      <c r="O29" s="36">
        <v>0.34951063299999996</v>
      </c>
      <c r="P29" s="36">
        <v>0.59177130999999994</v>
      </c>
      <c r="Q29" s="36">
        <v>0.29309838999999999</v>
      </c>
      <c r="R29" s="36">
        <v>5.6412243000000001E-2</v>
      </c>
      <c r="S29" s="36">
        <v>0.51819012399999997</v>
      </c>
      <c r="T29" s="36">
        <v>7.3581185999999993E-2</v>
      </c>
      <c r="U29" s="36">
        <v>6.0000000000000001E-3</v>
      </c>
      <c r="V29" s="36">
        <v>1.44E-2</v>
      </c>
      <c r="W29" s="36">
        <v>0.48006832135239019</v>
      </c>
      <c r="X29" s="36">
        <v>22.602586889770134</v>
      </c>
      <c r="Y29" s="36">
        <v>23.082655211122525</v>
      </c>
      <c r="Z29" s="36">
        <v>5.0778617945826464E-2</v>
      </c>
      <c r="AA29" s="36">
        <v>1.0866624240406859E-2</v>
      </c>
      <c r="AB29" s="36">
        <v>1.0866624240406859E-2</v>
      </c>
      <c r="AC29" s="36">
        <v>1.3731101002731299E-3</v>
      </c>
      <c r="AD29" s="36">
        <v>0.17618965219269536</v>
      </c>
      <c r="AE29" s="36">
        <v>1.5857068697342578</v>
      </c>
      <c r="AF29" s="36">
        <v>1.7618965219269536</v>
      </c>
      <c r="AG29" s="36">
        <v>6.6141049765738142E-4</v>
      </c>
      <c r="AH29" s="36">
        <v>1.1251580879688789E-3</v>
      </c>
      <c r="AI29" s="36">
        <v>3.6035468493057338E-3</v>
      </c>
      <c r="AJ29" s="36">
        <v>6.365883980980877E-4</v>
      </c>
      <c r="AK29" s="36">
        <v>7.6928046118456418E-4</v>
      </c>
      <c r="AL29" s="36">
        <v>1.9240330369152672E-3</v>
      </c>
      <c r="AM29" s="36">
        <v>2.6711089960285992E-3</v>
      </c>
      <c r="AN29" s="36">
        <v>0.17808409074184881</v>
      </c>
      <c r="AO29" s="36">
        <v>1.5912344496204787</v>
      </c>
      <c r="AP29" s="36">
        <v>641.45973930299999</v>
      </c>
      <c r="AQ29" s="36">
        <v>345.40139808599997</v>
      </c>
      <c r="AR29" s="36">
        <v>986.86113738899996</v>
      </c>
      <c r="AS29" s="36">
        <v>16.440416527</v>
      </c>
      <c r="AT29" s="36">
        <v>1777.602069304</v>
      </c>
      <c r="AU29" s="36">
        <v>4220.4918696320001</v>
      </c>
      <c r="AV29" s="36">
        <v>1101.850098144</v>
      </c>
      <c r="AW29" s="36">
        <v>2616.0800896179999</v>
      </c>
      <c r="AX29" s="36">
        <v>1035.3549776489999</v>
      </c>
      <c r="AY29" s="36">
        <v>2458.2032957810002</v>
      </c>
      <c r="AZ29" s="36">
        <v>2.2464772857142858E-2</v>
      </c>
      <c r="BA29" s="36">
        <v>4.4929545714285715E-2</v>
      </c>
      <c r="BB29" s="36">
        <v>6.7750861420000001</v>
      </c>
      <c r="BC29" s="36">
        <v>591.68525956899998</v>
      </c>
      <c r="BD29" s="36">
        <v>1404.8154367699999</v>
      </c>
      <c r="BE29" s="36">
        <v>5.9892911428571428E-2</v>
      </c>
      <c r="BF29" s="36">
        <v>0.11978582285714286</v>
      </c>
      <c r="BG29" s="36">
        <v>14.412763121999999</v>
      </c>
      <c r="BH29" s="36">
        <v>73.299105116999996</v>
      </c>
      <c r="BI29" s="36">
        <v>0</v>
      </c>
      <c r="BJ29" s="36">
        <v>0</v>
      </c>
      <c r="BK29" s="36">
        <v>0</v>
      </c>
      <c r="BL29" s="36">
        <v>0</v>
      </c>
    </row>
    <row r="30" spans="1:64" s="37" customFormat="1" x14ac:dyDescent="0.2">
      <c r="A30" s="6">
        <v>27</v>
      </c>
      <c r="B30" s="34" t="s">
        <v>131</v>
      </c>
      <c r="C30" s="34" t="s">
        <v>133</v>
      </c>
      <c r="D30" s="163">
        <v>5.195179607</v>
      </c>
      <c r="E30" s="36">
        <v>16</v>
      </c>
      <c r="F30" s="36">
        <v>0</v>
      </c>
      <c r="G30" s="36">
        <v>5</v>
      </c>
      <c r="H30" s="36">
        <v>11</v>
      </c>
      <c r="I30" s="36">
        <v>2.1617118521550754E-6</v>
      </c>
      <c r="J30" s="36">
        <v>2.1109076022180897E-2</v>
      </c>
      <c r="K30" s="36">
        <v>2.1617118521550754E-6</v>
      </c>
      <c r="L30" s="36">
        <v>0</v>
      </c>
      <c r="M30" s="36">
        <v>4.3623773403295586E-4</v>
      </c>
      <c r="N30" s="36">
        <v>2.0675000000000096E-2</v>
      </c>
      <c r="O30" s="36">
        <v>1.0028279999999999E-3</v>
      </c>
      <c r="P30" s="36">
        <v>1.659747E-3</v>
      </c>
      <c r="Q30" s="36">
        <v>8.55071E-4</v>
      </c>
      <c r="R30" s="36">
        <v>1.4775699999999999E-4</v>
      </c>
      <c r="S30" s="36">
        <v>1.4670200000000001E-3</v>
      </c>
      <c r="T30" s="36">
        <v>1.9272700000000001E-4</v>
      </c>
      <c r="U30" s="36">
        <v>0.20100000000000001</v>
      </c>
      <c r="V30" s="36">
        <v>0.4824</v>
      </c>
      <c r="W30" s="36">
        <v>0.20200498971185216</v>
      </c>
      <c r="X30" s="36">
        <v>0.50516882302218091</v>
      </c>
      <c r="Y30" s="36">
        <v>0.70717381273403301</v>
      </c>
      <c r="Z30" s="36">
        <v>4.6301430650017684E-6</v>
      </c>
      <c r="AA30" s="36">
        <v>9.9085061591037832E-7</v>
      </c>
      <c r="AB30" s="36">
        <v>9.9085061591037832E-7</v>
      </c>
      <c r="AC30" s="36">
        <v>1.6354771230421893E-8</v>
      </c>
      <c r="AD30" s="36">
        <v>3.4733353042417324E-4</v>
      </c>
      <c r="AE30" s="36">
        <v>3.1260017738175589E-3</v>
      </c>
      <c r="AF30" s="36">
        <v>3.4733353042417322E-3</v>
      </c>
      <c r="AG30" s="36">
        <v>2.2791258368158051E-2</v>
      </c>
      <c r="AH30" s="36">
        <v>3.8771336074567717E-2</v>
      </c>
      <c r="AI30" s="36">
        <v>0.12417306283341283</v>
      </c>
      <c r="AJ30" s="36">
        <v>5.939540222589249E-8</v>
      </c>
      <c r="AK30" s="36">
        <v>7.1775927040305514E-8</v>
      </c>
      <c r="AL30" s="36">
        <v>1.7951743460131268E-7</v>
      </c>
      <c r="AM30" s="36">
        <v>2.2791334118331508E-2</v>
      </c>
      <c r="AN30" s="36">
        <v>3.9118741380918934E-2</v>
      </c>
      <c r="AO30" s="36">
        <v>0.12729924412466501</v>
      </c>
      <c r="AP30" s="36">
        <v>1.857024775</v>
      </c>
      <c r="AQ30" s="36">
        <v>0.99993641700000002</v>
      </c>
      <c r="AR30" s="36">
        <v>2.856961192</v>
      </c>
      <c r="AS30" s="36">
        <v>4.7203738000000002E-2</v>
      </c>
      <c r="AT30" s="36">
        <v>6.2721422999999998E-2</v>
      </c>
      <c r="AU30" s="36">
        <v>0.14565315400000001</v>
      </c>
      <c r="AV30" s="36">
        <v>0.21242656400000001</v>
      </c>
      <c r="AW30" s="36">
        <v>0.493301934</v>
      </c>
      <c r="AX30" s="36">
        <v>0.19003863500000001</v>
      </c>
      <c r="AY30" s="36">
        <v>0.44131216200000001</v>
      </c>
      <c r="AZ30" s="36">
        <v>1.2170857142857143E-4</v>
      </c>
      <c r="BA30" s="36">
        <v>2.4341714285714287E-4</v>
      </c>
      <c r="BB30" s="36">
        <v>4.8926498729999999</v>
      </c>
      <c r="BC30" s="36">
        <v>400.50920479299998</v>
      </c>
      <c r="BD30" s="36">
        <v>930.071839436</v>
      </c>
      <c r="BE30" s="36">
        <v>4.3251854285714292E-2</v>
      </c>
      <c r="BF30" s="36">
        <v>8.6503710000000011E-2</v>
      </c>
      <c r="BG30" s="36">
        <v>6.0821134240000001</v>
      </c>
      <c r="BH30" s="36">
        <v>34.836436481</v>
      </c>
      <c r="BI30" s="36">
        <v>0</v>
      </c>
      <c r="BJ30" s="36">
        <v>0</v>
      </c>
      <c r="BK30" s="36">
        <v>0</v>
      </c>
      <c r="BL30" s="36">
        <v>0</v>
      </c>
    </row>
    <row r="31" spans="1:64" s="37" customFormat="1" x14ac:dyDescent="0.2">
      <c r="A31" s="6">
        <v>28</v>
      </c>
      <c r="B31" s="34" t="s">
        <v>131</v>
      </c>
      <c r="C31" s="34" t="s">
        <v>134</v>
      </c>
      <c r="D31" s="163">
        <v>5.2524991109999997</v>
      </c>
      <c r="E31" s="36">
        <v>10</v>
      </c>
      <c r="F31" s="36">
        <v>0</v>
      </c>
      <c r="G31" s="36">
        <v>2</v>
      </c>
      <c r="H31" s="36">
        <v>8</v>
      </c>
      <c r="I31" s="36">
        <v>1.1075758313999064E-4</v>
      </c>
      <c r="J31" s="36">
        <v>0.65975853865573741</v>
      </c>
      <c r="K31" s="36">
        <v>1.1075758313999064E-4</v>
      </c>
      <c r="L31" s="36">
        <v>0</v>
      </c>
      <c r="M31" s="36">
        <v>1.2877296238915493E-2</v>
      </c>
      <c r="N31" s="36">
        <v>0.64699199999996182</v>
      </c>
      <c r="O31" s="36">
        <v>1.2304269E-2</v>
      </c>
      <c r="P31" s="36">
        <v>1.7939184E-2</v>
      </c>
      <c r="Q31" s="36">
        <v>8.5386720000000006E-3</v>
      </c>
      <c r="R31" s="36">
        <v>3.7655969999999999E-3</v>
      </c>
      <c r="S31" s="36">
        <v>1.3027535E-2</v>
      </c>
      <c r="T31" s="36">
        <v>4.9116490000000006E-3</v>
      </c>
      <c r="U31" s="36">
        <v>6.0000000000000001E-3</v>
      </c>
      <c r="V31" s="36">
        <v>1.44E-2</v>
      </c>
      <c r="W31" s="36">
        <v>1.8415026583139989E-2</v>
      </c>
      <c r="X31" s="36">
        <v>0.69209772265573744</v>
      </c>
      <c r="Y31" s="36">
        <v>0.71051274923887742</v>
      </c>
      <c r="Z31" s="36">
        <v>1.3350662633857495E-4</v>
      </c>
      <c r="AA31" s="36">
        <v>2.8570418036455034E-5</v>
      </c>
      <c r="AB31" s="36">
        <v>2.8570418036455034E-5</v>
      </c>
      <c r="AC31" s="36">
        <v>4.4682911645190918E-7</v>
      </c>
      <c r="AD31" s="36">
        <v>3.0099999346405804E-3</v>
      </c>
      <c r="AE31" s="36">
        <v>2.7089999411765216E-2</v>
      </c>
      <c r="AF31" s="36">
        <v>3.0099999346405795E-2</v>
      </c>
      <c r="AG31" s="36">
        <v>7.0334377561643701E-4</v>
      </c>
      <c r="AH31" s="36">
        <v>1.1964928596693411E-3</v>
      </c>
      <c r="AI31" s="36">
        <v>3.8320109154274845E-3</v>
      </c>
      <c r="AJ31" s="36">
        <v>1.712620897427618E-6</v>
      </c>
      <c r="AK31" s="36">
        <v>2.0696038409498314E-6</v>
      </c>
      <c r="AL31" s="36">
        <v>5.1762476290930461E-6</v>
      </c>
      <c r="AM31" s="36">
        <v>7.0550322563031652E-4</v>
      </c>
      <c r="AN31" s="36">
        <v>4.2085623981508715E-3</v>
      </c>
      <c r="AO31" s="36">
        <v>3.0927186574821793E-2</v>
      </c>
      <c r="AP31" s="36">
        <v>21.051282672999999</v>
      </c>
      <c r="AQ31" s="36">
        <v>11.335306055</v>
      </c>
      <c r="AR31" s="36">
        <v>32.386588728</v>
      </c>
      <c r="AS31" s="36">
        <v>0.82326131599999997</v>
      </c>
      <c r="AT31" s="36">
        <v>7.1738202229999999</v>
      </c>
      <c r="AU31" s="36">
        <v>17.435044743999999</v>
      </c>
      <c r="AV31" s="36">
        <v>6.0586627059999998</v>
      </c>
      <c r="AW31" s="36">
        <v>14.724798236</v>
      </c>
      <c r="AX31" s="36">
        <v>5.6226128439999998</v>
      </c>
      <c r="AY31" s="36">
        <v>13.665035291000001</v>
      </c>
      <c r="AZ31" s="36">
        <v>1.18345E-3</v>
      </c>
      <c r="BA31" s="36">
        <v>2.3668999999999999E-3</v>
      </c>
      <c r="BB31" s="36">
        <v>3.2590220859999999</v>
      </c>
      <c r="BC31" s="36">
        <v>262.96141745400001</v>
      </c>
      <c r="BD31" s="36">
        <v>639.09380725599999</v>
      </c>
      <c r="BE31" s="36">
        <v>2.8810307142857143E-2</v>
      </c>
      <c r="BF31" s="36">
        <v>5.7620615714285714E-2</v>
      </c>
      <c r="BG31" s="36">
        <v>3.1778491999999998</v>
      </c>
      <c r="BH31" s="36">
        <v>24.695194581999999</v>
      </c>
      <c r="BI31" s="36">
        <v>0</v>
      </c>
      <c r="BJ31" s="36">
        <v>0</v>
      </c>
      <c r="BK31" s="36">
        <v>0</v>
      </c>
      <c r="BL31" s="36">
        <v>0</v>
      </c>
    </row>
    <row r="32" spans="1:64" s="37" customFormat="1" x14ac:dyDescent="0.2">
      <c r="A32" s="6">
        <v>29</v>
      </c>
      <c r="B32" s="34" t="s">
        <v>131</v>
      </c>
      <c r="C32" s="34" t="s">
        <v>135</v>
      </c>
      <c r="D32" s="163">
        <v>5.2615323629999997</v>
      </c>
      <c r="E32" s="36">
        <v>18</v>
      </c>
      <c r="F32" s="36">
        <v>0</v>
      </c>
      <c r="G32" s="36">
        <v>3</v>
      </c>
      <c r="H32" s="36">
        <v>15</v>
      </c>
      <c r="I32" s="36">
        <v>2.7300899673729671E-3</v>
      </c>
      <c r="J32" s="36">
        <v>0.35429492533832191</v>
      </c>
      <c r="K32" s="36">
        <v>2.7300899673729671E-3</v>
      </c>
      <c r="L32" s="36">
        <v>0</v>
      </c>
      <c r="M32" s="36">
        <v>0.20691001530572481</v>
      </c>
      <c r="N32" s="36">
        <v>0.15011499999997002</v>
      </c>
      <c r="O32" s="36">
        <v>2.1403231000000002E-2</v>
      </c>
      <c r="P32" s="36">
        <v>3.9104566E-2</v>
      </c>
      <c r="Q32" s="36">
        <v>1.9996109000000001E-2</v>
      </c>
      <c r="R32" s="36">
        <v>1.407122E-3</v>
      </c>
      <c r="S32" s="36">
        <v>3.7269190000000001E-2</v>
      </c>
      <c r="T32" s="36">
        <v>1.8353760000000001E-3</v>
      </c>
      <c r="U32" s="36">
        <v>6.0000000000000001E-3</v>
      </c>
      <c r="V32" s="36">
        <v>1.44E-2</v>
      </c>
      <c r="W32" s="36">
        <v>3.0133320967372972E-2</v>
      </c>
      <c r="X32" s="36">
        <v>0.40779949133832194</v>
      </c>
      <c r="Y32" s="36">
        <v>0.43793281230569492</v>
      </c>
      <c r="Z32" s="36">
        <v>1.7482920798645204E-3</v>
      </c>
      <c r="AA32" s="36">
        <v>3.7413450509100725E-4</v>
      </c>
      <c r="AB32" s="36">
        <v>3.7413450509100725E-4</v>
      </c>
      <c r="AC32" s="36">
        <v>4.1764032869266311E-5</v>
      </c>
      <c r="AD32" s="36">
        <v>1.0046417694817296E-2</v>
      </c>
      <c r="AE32" s="36">
        <v>9.0417759253355656E-2</v>
      </c>
      <c r="AF32" s="36">
        <v>0.10046417694817295</v>
      </c>
      <c r="AG32" s="36">
        <v>7.3534826073524886E-4</v>
      </c>
      <c r="AH32" s="36">
        <v>1.2509372711358257E-3</v>
      </c>
      <c r="AI32" s="36">
        <v>4.0063801791782525E-3</v>
      </c>
      <c r="AJ32" s="36">
        <v>2.2427063231977241E-5</v>
      </c>
      <c r="AK32" s="36">
        <v>2.7101815863534626E-5</v>
      </c>
      <c r="AL32" s="36">
        <v>6.7783847001054171E-5</v>
      </c>
      <c r="AM32" s="36">
        <v>7.9953935683649247E-4</v>
      </c>
      <c r="AN32" s="36">
        <v>1.1324456781816657E-2</v>
      </c>
      <c r="AO32" s="36">
        <v>9.449192327953497E-2</v>
      </c>
      <c r="AP32" s="36">
        <v>23.145159154000002</v>
      </c>
      <c r="AQ32" s="36">
        <v>12.462778006000001</v>
      </c>
      <c r="AR32" s="36">
        <v>35.607937160000006</v>
      </c>
      <c r="AS32" s="36">
        <v>0.86613985800000004</v>
      </c>
      <c r="AT32" s="36">
        <v>123.48619754800001</v>
      </c>
      <c r="AU32" s="36">
        <v>314.47236969699998</v>
      </c>
      <c r="AV32" s="36">
        <v>100.598992677</v>
      </c>
      <c r="AW32" s="36">
        <v>256.187365425</v>
      </c>
      <c r="AX32" s="36">
        <v>93.478280325</v>
      </c>
      <c r="AY32" s="36">
        <v>238.05361986</v>
      </c>
      <c r="AZ32" s="36">
        <v>1.4065442857142858E-3</v>
      </c>
      <c r="BA32" s="36">
        <v>2.8130885714285716E-3</v>
      </c>
      <c r="BB32" s="36">
        <v>2.404467237</v>
      </c>
      <c r="BC32" s="36">
        <v>192.86196215699999</v>
      </c>
      <c r="BD32" s="36">
        <v>491.14605087899997</v>
      </c>
      <c r="BE32" s="36">
        <v>2.1255897142857146E-2</v>
      </c>
      <c r="BF32" s="36">
        <v>4.2511795714285719E-2</v>
      </c>
      <c r="BG32" s="36">
        <v>2.5153907900000001</v>
      </c>
      <c r="BH32" s="36">
        <v>19.389757733</v>
      </c>
      <c r="BI32" s="36">
        <v>0</v>
      </c>
      <c r="BJ32" s="36">
        <v>0</v>
      </c>
      <c r="BK32" s="36">
        <v>0</v>
      </c>
      <c r="BL32" s="36">
        <v>0</v>
      </c>
    </row>
    <row r="33" spans="1:64" s="37" customFormat="1" x14ac:dyDescent="0.2">
      <c r="A33" s="6">
        <v>30</v>
      </c>
      <c r="B33" s="34" t="s">
        <v>131</v>
      </c>
      <c r="C33" s="34" t="s">
        <v>136</v>
      </c>
      <c r="D33" s="163">
        <v>5.525125794</v>
      </c>
      <c r="E33" s="36">
        <v>24</v>
      </c>
      <c r="F33" s="36">
        <v>0</v>
      </c>
      <c r="G33" s="36">
        <v>3</v>
      </c>
      <c r="H33" s="36">
        <v>21</v>
      </c>
      <c r="I33" s="36">
        <v>5.5907666841325627E-3</v>
      </c>
      <c r="J33" s="36">
        <v>3.1686885783416172</v>
      </c>
      <c r="K33" s="36">
        <v>5.5907666841325627E-3</v>
      </c>
      <c r="L33" s="36">
        <v>0</v>
      </c>
      <c r="M33" s="36">
        <v>0.6222143450214993</v>
      </c>
      <c r="N33" s="36">
        <v>2.5520650000042502</v>
      </c>
      <c r="O33" s="36">
        <v>0.20691911600000001</v>
      </c>
      <c r="P33" s="36">
        <v>0.36089153699999998</v>
      </c>
      <c r="Q33" s="36">
        <v>0.178546861</v>
      </c>
      <c r="R33" s="36">
        <v>2.8372255000000002E-2</v>
      </c>
      <c r="S33" s="36">
        <v>0.32388424599999999</v>
      </c>
      <c r="T33" s="36">
        <v>3.7007290999999998E-2</v>
      </c>
      <c r="U33" s="36">
        <v>1.2E-2</v>
      </c>
      <c r="V33" s="36">
        <v>2.8799999999999999E-2</v>
      </c>
      <c r="W33" s="36">
        <v>0.22450988268413258</v>
      </c>
      <c r="X33" s="36">
        <v>3.5583801153416172</v>
      </c>
      <c r="Y33" s="36">
        <v>3.78288999802575</v>
      </c>
      <c r="Z33" s="36">
        <v>3.7489254536593863E-3</v>
      </c>
      <c r="AA33" s="36">
        <v>8.0227004708310879E-4</v>
      </c>
      <c r="AB33" s="36">
        <v>8.0227004708310879E-4</v>
      </c>
      <c r="AC33" s="36">
        <v>6.3050948418113888E-5</v>
      </c>
      <c r="AD33" s="36">
        <v>3.0029126322372285E-2</v>
      </c>
      <c r="AE33" s="36">
        <v>0.27026213690135054</v>
      </c>
      <c r="AF33" s="36">
        <v>0.30029126322372279</v>
      </c>
      <c r="AG33" s="36">
        <v>1.4216689471899012E-3</v>
      </c>
      <c r="AH33" s="36">
        <v>2.4184713124609809E-3</v>
      </c>
      <c r="AI33" s="36">
        <v>7.7456446088277368E-3</v>
      </c>
      <c r="AJ33" s="36">
        <v>4.8091156603365486E-5</v>
      </c>
      <c r="AK33" s="36">
        <v>5.8115396449698613E-5</v>
      </c>
      <c r="AL33" s="36">
        <v>1.4535133591001435E-4</v>
      </c>
      <c r="AM33" s="36">
        <v>1.5328110522113806E-3</v>
      </c>
      <c r="AN33" s="36">
        <v>3.2505713031282961E-2</v>
      </c>
      <c r="AO33" s="36">
        <v>0.27815313284608834</v>
      </c>
      <c r="AP33" s="36">
        <v>70.090515296000007</v>
      </c>
      <c r="AQ33" s="36">
        <v>37.741046697000002</v>
      </c>
      <c r="AR33" s="36">
        <v>107.83156199300001</v>
      </c>
      <c r="AS33" s="36">
        <v>3.495007255</v>
      </c>
      <c r="AT33" s="36">
        <v>204.67987483799999</v>
      </c>
      <c r="AU33" s="36">
        <v>528.29989441199996</v>
      </c>
      <c r="AV33" s="36">
        <v>157.28910047900001</v>
      </c>
      <c r="AW33" s="36">
        <v>405.97941170799999</v>
      </c>
      <c r="AX33" s="36">
        <v>146.59056454500001</v>
      </c>
      <c r="AY33" s="36">
        <v>378.36538561499998</v>
      </c>
      <c r="AZ33" s="36">
        <v>5.9585571428571434E-3</v>
      </c>
      <c r="BA33" s="36">
        <v>1.1917114285714287E-2</v>
      </c>
      <c r="BB33" s="36">
        <v>3.7406024609999999</v>
      </c>
      <c r="BC33" s="36">
        <v>284.41463234399998</v>
      </c>
      <c r="BD33" s="36">
        <v>734.10353780800006</v>
      </c>
      <c r="BE33" s="36">
        <v>3.3067560000000003E-2</v>
      </c>
      <c r="BF33" s="36">
        <v>6.6135120000000006E-2</v>
      </c>
      <c r="BG33" s="36">
        <v>7.6732399290000002</v>
      </c>
      <c r="BH33" s="36">
        <v>50.754988515999997</v>
      </c>
      <c r="BI33" s="36">
        <v>0</v>
      </c>
      <c r="BJ33" s="36">
        <v>0</v>
      </c>
      <c r="BK33" s="36">
        <v>0.03</v>
      </c>
      <c r="BL33" s="36">
        <v>0.03</v>
      </c>
    </row>
    <row r="34" spans="1:64" s="37" customFormat="1" x14ac:dyDescent="0.2">
      <c r="A34" s="6">
        <v>31</v>
      </c>
      <c r="B34" s="34" t="s">
        <v>131</v>
      </c>
      <c r="C34" s="34" t="s">
        <v>137</v>
      </c>
      <c r="D34" s="163">
        <v>5.4741982250000003</v>
      </c>
      <c r="E34" s="36">
        <v>38</v>
      </c>
      <c r="F34" s="36">
        <v>1</v>
      </c>
      <c r="G34" s="36">
        <v>7</v>
      </c>
      <c r="H34" s="36">
        <v>30</v>
      </c>
      <c r="I34" s="36">
        <v>9.0806051454626419E-2</v>
      </c>
      <c r="J34" s="36">
        <v>12.800003539896101</v>
      </c>
      <c r="K34" s="36">
        <v>9.0806051454626419E-2</v>
      </c>
      <c r="L34" s="36">
        <v>0</v>
      </c>
      <c r="M34" s="36">
        <v>4.9659755913495749</v>
      </c>
      <c r="N34" s="36">
        <v>7.9248340000011526</v>
      </c>
      <c r="O34" s="36">
        <v>0.26296277899999998</v>
      </c>
      <c r="P34" s="36">
        <v>0.44825573299999999</v>
      </c>
      <c r="Q34" s="36">
        <v>0.24059462999999998</v>
      </c>
      <c r="R34" s="36">
        <v>2.2368149E-2</v>
      </c>
      <c r="S34" s="36">
        <v>0.41907988499999999</v>
      </c>
      <c r="T34" s="36">
        <v>2.9175847999999997E-2</v>
      </c>
      <c r="U34" s="36">
        <v>7.0249999999999993E-2</v>
      </c>
      <c r="V34" s="36">
        <v>0.16670000000000001</v>
      </c>
      <c r="W34" s="36">
        <v>0.42401883045462635</v>
      </c>
      <c r="X34" s="36">
        <v>13.414959272896102</v>
      </c>
      <c r="Y34" s="36">
        <v>13.838978103350728</v>
      </c>
      <c r="Z34" s="36">
        <v>3.5814548290506995E-2</v>
      </c>
      <c r="AA34" s="36">
        <v>7.6643133341684965E-3</v>
      </c>
      <c r="AB34" s="36">
        <v>7.6643133341684965E-3</v>
      </c>
      <c r="AC34" s="36">
        <v>1.0104916624182015E-3</v>
      </c>
      <c r="AD34" s="36">
        <v>0.13075996191052555</v>
      </c>
      <c r="AE34" s="36">
        <v>1.1768396571947299</v>
      </c>
      <c r="AF34" s="36">
        <v>1.3075996191052557</v>
      </c>
      <c r="AG34" s="36">
        <v>7.8639865851697858E-3</v>
      </c>
      <c r="AH34" s="36">
        <v>1.337781625982906E-2</v>
      </c>
      <c r="AI34" s="36">
        <v>4.2845168291614694E-2</v>
      </c>
      <c r="AJ34" s="36">
        <v>4.393586909855865E-4</v>
      </c>
      <c r="AK34" s="36">
        <v>5.3093970520841946E-4</v>
      </c>
      <c r="AL34" s="36">
        <v>1.3279234102190002E-3</v>
      </c>
      <c r="AM34" s="36">
        <v>9.3138369385735737E-3</v>
      </c>
      <c r="AN34" s="36">
        <v>0.14466871787556304</v>
      </c>
      <c r="AO34" s="36">
        <v>1.2210127488965636</v>
      </c>
      <c r="AP34" s="36">
        <v>222.17050534500001</v>
      </c>
      <c r="AQ34" s="36">
        <v>119.630272109</v>
      </c>
      <c r="AR34" s="36">
        <v>341.80077745400001</v>
      </c>
      <c r="AS34" s="36">
        <v>11.657780922000001</v>
      </c>
      <c r="AT34" s="36">
        <v>975.780137362</v>
      </c>
      <c r="AU34" s="36">
        <v>2424.2574493010002</v>
      </c>
      <c r="AV34" s="36">
        <v>588.47148512000001</v>
      </c>
      <c r="AW34" s="36">
        <v>1462.0162133660001</v>
      </c>
      <c r="AX34" s="36">
        <v>553.67938811800002</v>
      </c>
      <c r="AY34" s="36">
        <v>1375.5776837169999</v>
      </c>
      <c r="AZ34" s="36">
        <v>3.8709047142857146E-2</v>
      </c>
      <c r="BA34" s="36">
        <v>7.7418094285714292E-2</v>
      </c>
      <c r="BB34" s="36">
        <v>2.3819288049999998</v>
      </c>
      <c r="BC34" s="36">
        <v>139.49023266699999</v>
      </c>
      <c r="BD34" s="36">
        <v>346.55371912200002</v>
      </c>
      <c r="BE34" s="36">
        <v>2.1056654285714287E-2</v>
      </c>
      <c r="BF34" s="36">
        <v>4.2113308571428573E-2</v>
      </c>
      <c r="BG34" s="36">
        <v>11.250135125</v>
      </c>
      <c r="BH34" s="36">
        <v>52.831035096000001</v>
      </c>
      <c r="BI34" s="36">
        <v>0</v>
      </c>
      <c r="BJ34" s="36">
        <v>0</v>
      </c>
      <c r="BK34" s="36">
        <v>0</v>
      </c>
      <c r="BL34" s="36">
        <v>0</v>
      </c>
    </row>
    <row r="35" spans="1:64" s="37" customFormat="1" x14ac:dyDescent="0.2">
      <c r="A35" s="6">
        <v>32</v>
      </c>
      <c r="B35" s="34" t="s">
        <v>131</v>
      </c>
      <c r="C35" s="34" t="s">
        <v>138</v>
      </c>
      <c r="D35" s="163">
        <v>5.4864297129999997</v>
      </c>
      <c r="E35" s="36">
        <v>0</v>
      </c>
      <c r="F35" s="36" t="s">
        <v>340</v>
      </c>
      <c r="G35" s="36" t="s">
        <v>340</v>
      </c>
      <c r="H35" s="36" t="s">
        <v>340</v>
      </c>
      <c r="I35" s="36">
        <v>0.20828857558473532</v>
      </c>
      <c r="J35" s="36">
        <v>11.030130744998889</v>
      </c>
      <c r="K35" s="36">
        <v>0.1328765755913007</v>
      </c>
      <c r="L35" s="36">
        <v>7.541199999343462E-2</v>
      </c>
      <c r="M35" s="36">
        <v>5.7009258205855806</v>
      </c>
      <c r="N35" s="36">
        <v>5.5374934999980425</v>
      </c>
      <c r="O35" s="36">
        <v>0.151426793</v>
      </c>
      <c r="P35" s="36">
        <v>0.24722854999999999</v>
      </c>
      <c r="Q35" s="36">
        <v>0.136588772</v>
      </c>
      <c r="R35" s="36">
        <v>1.4838021E-2</v>
      </c>
      <c r="S35" s="36">
        <v>0.22787461000000001</v>
      </c>
      <c r="T35" s="36">
        <v>1.935394E-2</v>
      </c>
      <c r="U35" s="36" t="s">
        <v>340</v>
      </c>
      <c r="V35" s="36" t="s">
        <v>340</v>
      </c>
      <c r="W35" s="36">
        <v>0.3597153685847353</v>
      </c>
      <c r="X35" s="36">
        <v>11.277359294998888</v>
      </c>
      <c r="Y35" s="36">
        <v>11.637074663583624</v>
      </c>
      <c r="Z35" s="36">
        <v>4.8935856074496256E-2</v>
      </c>
      <c r="AA35" s="36">
        <v>1.0472273199942197E-2</v>
      </c>
      <c r="AB35" s="36">
        <v>1.0472273199942197E-2</v>
      </c>
      <c r="AC35" s="36">
        <v>9.8735082718876183E-4</v>
      </c>
      <c r="AD35" s="36">
        <v>4.2801757103009111E-2</v>
      </c>
      <c r="AE35" s="36">
        <v>0.38521581392708198</v>
      </c>
      <c r="AF35" s="36">
        <v>0.42801757103009114</v>
      </c>
      <c r="AG35" s="36" t="s">
        <v>340</v>
      </c>
      <c r="AH35" s="36" t="s">
        <v>340</v>
      </c>
      <c r="AI35" s="36" t="s">
        <v>340</v>
      </c>
      <c r="AJ35" s="36">
        <v>6.0032569711984598E-4</v>
      </c>
      <c r="AK35" s="36">
        <v>7.2545907287630007E-4</v>
      </c>
      <c r="AL35" s="36">
        <v>1.8144321786031196E-3</v>
      </c>
      <c r="AM35" s="36">
        <v>1.5876765243086079E-3</v>
      </c>
      <c r="AN35" s="36">
        <v>4.3527216175885411E-2</v>
      </c>
      <c r="AO35" s="36">
        <v>0.38703024610568509</v>
      </c>
      <c r="AP35" s="36">
        <v>55.573959490999997</v>
      </c>
      <c r="AQ35" s="36">
        <v>29.924439725999999</v>
      </c>
      <c r="AR35" s="36">
        <v>85.498399216999999</v>
      </c>
      <c r="AS35" s="36">
        <v>5.6350728429999997</v>
      </c>
      <c r="AT35" s="36">
        <v>192.67793653800001</v>
      </c>
      <c r="AU35" s="36">
        <v>549.66184877700005</v>
      </c>
      <c r="AV35" s="36">
        <v>113.697834462</v>
      </c>
      <c r="AW35" s="36">
        <v>324.35141778899998</v>
      </c>
      <c r="AX35" s="36">
        <v>107.181882847</v>
      </c>
      <c r="AY35" s="36">
        <v>305.76304137400001</v>
      </c>
      <c r="AZ35" s="36">
        <v>1.1813564285714286E-2</v>
      </c>
      <c r="BA35" s="36">
        <v>2.362713E-2</v>
      </c>
      <c r="BB35" s="36">
        <v>0.27093424500000002</v>
      </c>
      <c r="BC35" s="36">
        <v>14.222069911</v>
      </c>
      <c r="BD35" s="36">
        <v>40.572000000000003</v>
      </c>
      <c r="BE35" s="36">
        <v>2.3951042857142859E-3</v>
      </c>
      <c r="BF35" s="36">
        <v>4.7902085714285718E-3</v>
      </c>
      <c r="BG35" s="36">
        <v>2.3715941210000002</v>
      </c>
      <c r="BH35" s="36">
        <v>25.364095181</v>
      </c>
      <c r="BI35" s="36">
        <v>0</v>
      </c>
      <c r="BJ35" s="36">
        <v>0</v>
      </c>
      <c r="BK35" s="36">
        <v>0</v>
      </c>
      <c r="BL35" s="36">
        <v>0</v>
      </c>
    </row>
    <row r="36" spans="1:64" s="37" customFormat="1" x14ac:dyDescent="0.2">
      <c r="A36" s="6">
        <v>33</v>
      </c>
      <c r="B36" s="34" t="s">
        <v>140</v>
      </c>
      <c r="C36" s="34" t="s">
        <v>139</v>
      </c>
      <c r="D36" s="41">
        <v>5.108539908</v>
      </c>
      <c r="E36" s="36">
        <v>401</v>
      </c>
      <c r="F36" s="36">
        <v>0</v>
      </c>
      <c r="G36" s="36">
        <v>12</v>
      </c>
      <c r="H36" s="36">
        <v>389</v>
      </c>
      <c r="I36" s="36">
        <v>0</v>
      </c>
      <c r="J36" s="36">
        <v>0</v>
      </c>
      <c r="K36" s="36">
        <v>0</v>
      </c>
      <c r="L36" s="36">
        <v>0</v>
      </c>
      <c r="M36" s="36">
        <v>0</v>
      </c>
      <c r="N36" s="36">
        <v>0</v>
      </c>
      <c r="O36" s="36">
        <v>1.4387001E-2</v>
      </c>
      <c r="P36" s="36">
        <v>2.3169659000000002E-2</v>
      </c>
      <c r="Q36" s="36">
        <v>1.18838E-2</v>
      </c>
      <c r="R36" s="36">
        <v>2.503201E-3</v>
      </c>
      <c r="S36" s="36">
        <v>1.9904614000000001E-2</v>
      </c>
      <c r="T36" s="36">
        <v>3.2650449999999998E-3</v>
      </c>
      <c r="U36" s="36">
        <v>0.41700000000000004</v>
      </c>
      <c r="V36" s="36">
        <v>1.0007999999999999</v>
      </c>
      <c r="W36" s="36">
        <v>0.43138700100000005</v>
      </c>
      <c r="X36" s="36">
        <v>1.0239696589999998</v>
      </c>
      <c r="Y36" s="36">
        <v>1.4553566599999999</v>
      </c>
      <c r="Z36" s="36">
        <v>0</v>
      </c>
      <c r="AA36" s="36">
        <v>0</v>
      </c>
      <c r="AB36" s="36">
        <v>0</v>
      </c>
      <c r="AC36" s="36">
        <v>0</v>
      </c>
      <c r="AD36" s="36">
        <v>0</v>
      </c>
      <c r="AE36" s="36">
        <v>0</v>
      </c>
      <c r="AF36" s="36">
        <v>0</v>
      </c>
      <c r="AG36" s="36">
        <v>4.3461303962369531E-2</v>
      </c>
      <c r="AH36" s="36">
        <v>7.3934172257824018E-2</v>
      </c>
      <c r="AI36" s="36">
        <v>0.23678917331222019</v>
      </c>
      <c r="AJ36" s="36">
        <v>0</v>
      </c>
      <c r="AK36" s="36">
        <v>0</v>
      </c>
      <c r="AL36" s="36">
        <v>0</v>
      </c>
      <c r="AM36" s="36">
        <v>4.3461303962369531E-2</v>
      </c>
      <c r="AN36" s="36">
        <v>7.3934172257824018E-2</v>
      </c>
      <c r="AO36" s="36">
        <v>0.23678917331222019</v>
      </c>
      <c r="AP36" s="36">
        <v>1.500225473</v>
      </c>
      <c r="AQ36" s="36">
        <v>0.80781371599999996</v>
      </c>
      <c r="AR36" s="36">
        <v>2.308039189</v>
      </c>
      <c r="AS36" s="36">
        <v>0</v>
      </c>
      <c r="AT36" s="36">
        <v>0</v>
      </c>
      <c r="AU36" s="36">
        <v>0</v>
      </c>
      <c r="AV36" s="36">
        <v>0</v>
      </c>
      <c r="AW36" s="36">
        <v>0</v>
      </c>
      <c r="AX36" s="36">
        <v>0</v>
      </c>
      <c r="AY36" s="36">
        <v>0</v>
      </c>
      <c r="AZ36" s="36">
        <v>0</v>
      </c>
      <c r="BA36" s="36">
        <v>0</v>
      </c>
      <c r="BB36" s="36">
        <v>0.54386181300000003</v>
      </c>
      <c r="BC36" s="36">
        <v>33.971331261000003</v>
      </c>
      <c r="BD36" s="36">
        <v>75.027892401000003</v>
      </c>
      <c r="BE36" s="36">
        <v>5.9536048571428572E-2</v>
      </c>
      <c r="BF36" s="36">
        <v>0.11907209857142857</v>
      </c>
      <c r="BG36" s="36">
        <v>0.83150551800000005</v>
      </c>
      <c r="BH36" s="36">
        <v>6.7374276679999996</v>
      </c>
      <c r="BI36" s="36">
        <v>0</v>
      </c>
      <c r="BJ36" s="36">
        <v>0</v>
      </c>
      <c r="BK36" s="36">
        <v>0</v>
      </c>
      <c r="BL36" s="36">
        <v>0</v>
      </c>
    </row>
    <row r="37" spans="1:64" s="37" customFormat="1" x14ac:dyDescent="0.2">
      <c r="A37" s="6">
        <v>34</v>
      </c>
      <c r="B37" s="34" t="s">
        <v>140</v>
      </c>
      <c r="C37" s="34" t="s">
        <v>141</v>
      </c>
      <c r="D37" s="41">
        <v>4.1627272599999996</v>
      </c>
      <c r="E37" s="36">
        <v>49</v>
      </c>
      <c r="F37" s="36">
        <v>0</v>
      </c>
      <c r="G37" s="36">
        <v>0</v>
      </c>
      <c r="H37" s="36">
        <v>49</v>
      </c>
      <c r="I37" s="36">
        <v>0</v>
      </c>
      <c r="J37" s="36">
        <v>0</v>
      </c>
      <c r="K37" s="36">
        <v>0</v>
      </c>
      <c r="L37" s="36">
        <v>0</v>
      </c>
      <c r="M37" s="36">
        <v>0</v>
      </c>
      <c r="N37" s="36">
        <v>0</v>
      </c>
      <c r="O37" s="36">
        <v>0</v>
      </c>
      <c r="P37" s="36">
        <v>0</v>
      </c>
      <c r="Q37" s="36">
        <v>0</v>
      </c>
      <c r="R37" s="36">
        <v>0</v>
      </c>
      <c r="S37" s="36">
        <v>0</v>
      </c>
      <c r="T37" s="36">
        <v>0</v>
      </c>
      <c r="U37" s="36">
        <v>0</v>
      </c>
      <c r="V37" s="36">
        <v>0</v>
      </c>
      <c r="W37" s="36">
        <v>0</v>
      </c>
      <c r="X37" s="36">
        <v>0</v>
      </c>
      <c r="Y37" s="36">
        <v>0</v>
      </c>
      <c r="Z37" s="36">
        <v>0</v>
      </c>
      <c r="AA37" s="36">
        <v>0</v>
      </c>
      <c r="AB37" s="36">
        <v>0</v>
      </c>
      <c r="AC37" s="36">
        <v>0</v>
      </c>
      <c r="AD37" s="36">
        <v>0</v>
      </c>
      <c r="AE37" s="36">
        <v>0</v>
      </c>
      <c r="AF37" s="36">
        <v>0</v>
      </c>
      <c r="AG37" s="36">
        <v>0</v>
      </c>
      <c r="AH37" s="36">
        <v>0</v>
      </c>
      <c r="AI37" s="36">
        <v>0</v>
      </c>
      <c r="AJ37" s="36">
        <v>0</v>
      </c>
      <c r="AK37" s="36">
        <v>0</v>
      </c>
      <c r="AL37" s="36">
        <v>0</v>
      </c>
      <c r="AM37" s="36">
        <v>0</v>
      </c>
      <c r="AN37" s="36">
        <v>0</v>
      </c>
      <c r="AO37" s="36">
        <v>0</v>
      </c>
      <c r="AP37" s="36">
        <v>0</v>
      </c>
      <c r="AQ37" s="36">
        <v>0</v>
      </c>
      <c r="AR37" s="36">
        <v>0</v>
      </c>
      <c r="AS37" s="36">
        <v>0</v>
      </c>
      <c r="AT37" s="36">
        <v>0</v>
      </c>
      <c r="AU37" s="36">
        <v>0</v>
      </c>
      <c r="AV37" s="36">
        <v>0</v>
      </c>
      <c r="AW37" s="36">
        <v>0</v>
      </c>
      <c r="AX37" s="36">
        <v>0</v>
      </c>
      <c r="AY37" s="36">
        <v>0</v>
      </c>
      <c r="AZ37" s="36">
        <v>0</v>
      </c>
      <c r="BA37" s="36">
        <v>0</v>
      </c>
      <c r="BB37" s="36">
        <v>0</v>
      </c>
      <c r="BC37" s="36">
        <v>0</v>
      </c>
      <c r="BD37" s="36">
        <v>0</v>
      </c>
      <c r="BE37" s="36">
        <v>0</v>
      </c>
      <c r="BF37" s="36">
        <v>0</v>
      </c>
      <c r="BG37" s="36">
        <v>0</v>
      </c>
      <c r="BH37" s="36">
        <v>0</v>
      </c>
      <c r="BI37" s="36">
        <v>0</v>
      </c>
      <c r="BJ37" s="36">
        <v>0</v>
      </c>
      <c r="BK37" s="36">
        <v>0</v>
      </c>
      <c r="BL37" s="36">
        <v>0</v>
      </c>
    </row>
    <row r="38" spans="1:64" s="37" customFormat="1" x14ac:dyDescent="0.2">
      <c r="A38" s="6">
        <v>35</v>
      </c>
      <c r="B38" s="34" t="s">
        <v>140</v>
      </c>
      <c r="C38" s="34" t="s">
        <v>142</v>
      </c>
      <c r="D38" s="41">
        <v>4.5937685979999996</v>
      </c>
      <c r="E38" s="36">
        <v>46</v>
      </c>
      <c r="F38" s="36">
        <v>0</v>
      </c>
      <c r="G38" s="36">
        <v>0</v>
      </c>
      <c r="H38" s="36">
        <v>46</v>
      </c>
      <c r="I38" s="36">
        <v>0</v>
      </c>
      <c r="J38" s="36">
        <v>0</v>
      </c>
      <c r="K38" s="36">
        <v>0</v>
      </c>
      <c r="L38" s="36">
        <v>0</v>
      </c>
      <c r="M38" s="36">
        <v>0</v>
      </c>
      <c r="N38" s="36">
        <v>0</v>
      </c>
      <c r="O38" s="36">
        <v>0</v>
      </c>
      <c r="P38" s="36">
        <v>0</v>
      </c>
      <c r="Q38" s="36">
        <v>0</v>
      </c>
      <c r="R38" s="36">
        <v>0</v>
      </c>
      <c r="S38" s="36">
        <v>0</v>
      </c>
      <c r="T38" s="36">
        <v>0</v>
      </c>
      <c r="U38" s="36">
        <v>0</v>
      </c>
      <c r="V38" s="36">
        <v>0</v>
      </c>
      <c r="W38" s="36">
        <v>0</v>
      </c>
      <c r="X38" s="36">
        <v>0</v>
      </c>
      <c r="Y38" s="36">
        <v>0</v>
      </c>
      <c r="Z38" s="36">
        <v>0</v>
      </c>
      <c r="AA38" s="36">
        <v>0</v>
      </c>
      <c r="AB38" s="36">
        <v>0</v>
      </c>
      <c r="AC38" s="36">
        <v>0</v>
      </c>
      <c r="AD38" s="36">
        <v>0</v>
      </c>
      <c r="AE38" s="36">
        <v>0</v>
      </c>
      <c r="AF38" s="36">
        <v>0</v>
      </c>
      <c r="AG38" s="36">
        <v>0</v>
      </c>
      <c r="AH38" s="36">
        <v>0</v>
      </c>
      <c r="AI38" s="36">
        <v>0</v>
      </c>
      <c r="AJ38" s="36">
        <v>0</v>
      </c>
      <c r="AK38" s="36">
        <v>0</v>
      </c>
      <c r="AL38" s="36">
        <v>0</v>
      </c>
      <c r="AM38" s="36">
        <v>0</v>
      </c>
      <c r="AN38" s="36">
        <v>0</v>
      </c>
      <c r="AO38" s="36">
        <v>0</v>
      </c>
      <c r="AP38" s="36">
        <v>0</v>
      </c>
      <c r="AQ38" s="36">
        <v>0</v>
      </c>
      <c r="AR38" s="36">
        <v>0</v>
      </c>
      <c r="AS38" s="36">
        <v>0</v>
      </c>
      <c r="AT38" s="36">
        <v>0</v>
      </c>
      <c r="AU38" s="36">
        <v>0</v>
      </c>
      <c r="AV38" s="36">
        <v>0</v>
      </c>
      <c r="AW38" s="36">
        <v>0</v>
      </c>
      <c r="AX38" s="36">
        <v>0</v>
      </c>
      <c r="AY38" s="36">
        <v>0</v>
      </c>
      <c r="AZ38" s="36">
        <v>0</v>
      </c>
      <c r="BA38" s="36">
        <v>0</v>
      </c>
      <c r="BB38" s="36">
        <v>0</v>
      </c>
      <c r="BC38" s="36">
        <v>0</v>
      </c>
      <c r="BD38" s="36">
        <v>0</v>
      </c>
      <c r="BE38" s="36">
        <v>0</v>
      </c>
      <c r="BF38" s="36">
        <v>0</v>
      </c>
      <c r="BG38" s="36">
        <v>1.8174714000000002E-2</v>
      </c>
      <c r="BH38" s="36">
        <v>0.43541845800000001</v>
      </c>
      <c r="BI38" s="36">
        <v>0</v>
      </c>
      <c r="BJ38" s="36">
        <v>0</v>
      </c>
      <c r="BK38" s="36">
        <v>0</v>
      </c>
      <c r="BL38" s="36">
        <v>0</v>
      </c>
    </row>
    <row r="39" spans="1:64" s="37" customFormat="1" x14ac:dyDescent="0.2">
      <c r="A39" s="6">
        <v>36</v>
      </c>
      <c r="B39" s="34" t="s">
        <v>140</v>
      </c>
      <c r="C39" s="34" t="s">
        <v>143</v>
      </c>
      <c r="D39" s="41">
        <v>4.5906617440000002</v>
      </c>
      <c r="E39" s="36">
        <v>2</v>
      </c>
      <c r="F39" s="36">
        <v>0</v>
      </c>
      <c r="G39" s="36">
        <v>0</v>
      </c>
      <c r="H39" s="36">
        <v>2</v>
      </c>
      <c r="I39" s="36">
        <v>0</v>
      </c>
      <c r="J39" s="36">
        <v>0</v>
      </c>
      <c r="K39" s="36">
        <v>0</v>
      </c>
      <c r="L39" s="36">
        <v>0</v>
      </c>
      <c r="M39" s="36">
        <v>0</v>
      </c>
      <c r="N39" s="36">
        <v>0</v>
      </c>
      <c r="O39" s="36">
        <v>0</v>
      </c>
      <c r="P39" s="36">
        <v>0</v>
      </c>
      <c r="Q39" s="36">
        <v>0</v>
      </c>
      <c r="R39" s="36">
        <v>0</v>
      </c>
      <c r="S39" s="36">
        <v>0</v>
      </c>
      <c r="T39" s="36">
        <v>0</v>
      </c>
      <c r="U39" s="36">
        <v>0</v>
      </c>
      <c r="V39" s="36">
        <v>0</v>
      </c>
      <c r="W39" s="36">
        <v>0</v>
      </c>
      <c r="X39" s="36">
        <v>0</v>
      </c>
      <c r="Y39" s="36">
        <v>0</v>
      </c>
      <c r="Z39" s="36">
        <v>0</v>
      </c>
      <c r="AA39" s="36">
        <v>0</v>
      </c>
      <c r="AB39" s="36">
        <v>0</v>
      </c>
      <c r="AC39" s="36">
        <v>0</v>
      </c>
      <c r="AD39" s="36">
        <v>0</v>
      </c>
      <c r="AE39" s="36">
        <v>0</v>
      </c>
      <c r="AF39" s="36">
        <v>0</v>
      </c>
      <c r="AG39" s="36">
        <v>0</v>
      </c>
      <c r="AH39" s="36">
        <v>0</v>
      </c>
      <c r="AI39" s="36">
        <v>0</v>
      </c>
      <c r="AJ39" s="36">
        <v>0</v>
      </c>
      <c r="AK39" s="36">
        <v>0</v>
      </c>
      <c r="AL39" s="36">
        <v>0</v>
      </c>
      <c r="AM39" s="36">
        <v>0</v>
      </c>
      <c r="AN39" s="36">
        <v>0</v>
      </c>
      <c r="AO39" s="36">
        <v>0</v>
      </c>
      <c r="AP39" s="36">
        <v>0</v>
      </c>
      <c r="AQ39" s="36">
        <v>0</v>
      </c>
      <c r="AR39" s="36">
        <v>0</v>
      </c>
      <c r="AS39" s="36">
        <v>0</v>
      </c>
      <c r="AT39" s="36">
        <v>0</v>
      </c>
      <c r="AU39" s="36">
        <v>0</v>
      </c>
      <c r="AV39" s="36">
        <v>0</v>
      </c>
      <c r="AW39" s="36">
        <v>0</v>
      </c>
      <c r="AX39" s="36">
        <v>0</v>
      </c>
      <c r="AY39" s="36">
        <v>0</v>
      </c>
      <c r="AZ39" s="36">
        <v>0</v>
      </c>
      <c r="BA39" s="36">
        <v>0</v>
      </c>
      <c r="BB39" s="36">
        <v>0</v>
      </c>
      <c r="BC39" s="36">
        <v>0</v>
      </c>
      <c r="BD39" s="36">
        <v>0</v>
      </c>
      <c r="BE39" s="36">
        <v>0</v>
      </c>
      <c r="BF39" s="36">
        <v>0</v>
      </c>
      <c r="BG39" s="36">
        <v>4.2614201999999997E-2</v>
      </c>
      <c r="BH39" s="36">
        <v>7.8127193999999997E-2</v>
      </c>
      <c r="BI39" s="36">
        <v>0</v>
      </c>
      <c r="BJ39" s="36">
        <v>0</v>
      </c>
      <c r="BK39" s="36">
        <v>0</v>
      </c>
      <c r="BL39" s="36">
        <v>0</v>
      </c>
    </row>
    <row r="40" spans="1:64" s="37" customFormat="1" x14ac:dyDescent="0.2">
      <c r="A40" s="6">
        <v>37</v>
      </c>
      <c r="B40" s="34" t="s">
        <v>140</v>
      </c>
      <c r="C40" s="34" t="s">
        <v>144</v>
      </c>
      <c r="D40" s="41">
        <v>4.6989289699999999</v>
      </c>
      <c r="E40" s="36">
        <v>16</v>
      </c>
      <c r="F40" s="36">
        <v>0</v>
      </c>
      <c r="G40" s="36">
        <v>2</v>
      </c>
      <c r="H40" s="36">
        <v>14</v>
      </c>
      <c r="I40" s="36">
        <v>0</v>
      </c>
      <c r="J40" s="36">
        <v>0</v>
      </c>
      <c r="K40" s="36">
        <v>0</v>
      </c>
      <c r="L40" s="36">
        <v>0</v>
      </c>
      <c r="M40" s="36">
        <v>0</v>
      </c>
      <c r="N40" s="36">
        <v>0</v>
      </c>
      <c r="O40" s="36">
        <v>0</v>
      </c>
      <c r="P40" s="36">
        <v>0</v>
      </c>
      <c r="Q40" s="36">
        <v>0</v>
      </c>
      <c r="R40" s="36">
        <v>0</v>
      </c>
      <c r="S40" s="36">
        <v>0</v>
      </c>
      <c r="T40" s="36">
        <v>0</v>
      </c>
      <c r="U40" s="36">
        <v>6.0000000000000001E-3</v>
      </c>
      <c r="V40" s="36">
        <v>1.44E-2</v>
      </c>
      <c r="W40" s="36">
        <v>6.0000000000000001E-3</v>
      </c>
      <c r="X40" s="36">
        <v>1.44E-2</v>
      </c>
      <c r="Y40" s="36">
        <v>2.0400000000000001E-2</v>
      </c>
      <c r="Z40" s="36">
        <v>0</v>
      </c>
      <c r="AA40" s="36">
        <v>0</v>
      </c>
      <c r="AB40" s="36">
        <v>0</v>
      </c>
      <c r="AC40" s="36">
        <v>0</v>
      </c>
      <c r="AD40" s="36">
        <v>0</v>
      </c>
      <c r="AE40" s="36">
        <v>0</v>
      </c>
      <c r="AF40" s="36">
        <v>0</v>
      </c>
      <c r="AG40" s="36">
        <v>6.6362142717780114E-4</v>
      </c>
      <c r="AH40" s="36">
        <v>1.1289192094518915E-3</v>
      </c>
      <c r="AI40" s="36">
        <v>3.6155926032445714E-3</v>
      </c>
      <c r="AJ40" s="36">
        <v>0</v>
      </c>
      <c r="AK40" s="36">
        <v>0</v>
      </c>
      <c r="AL40" s="36">
        <v>0</v>
      </c>
      <c r="AM40" s="36">
        <v>6.6362142717780114E-4</v>
      </c>
      <c r="AN40" s="36">
        <v>1.1289192094518915E-3</v>
      </c>
      <c r="AO40" s="36">
        <v>3.6155926032445714E-3</v>
      </c>
      <c r="AP40" s="36">
        <v>1.6369997000000001E-2</v>
      </c>
      <c r="AQ40" s="36">
        <v>8.8146130000000007E-3</v>
      </c>
      <c r="AR40" s="36">
        <v>2.5184610000000003E-2</v>
      </c>
      <c r="AS40" s="36">
        <v>0</v>
      </c>
      <c r="AT40" s="36">
        <v>0</v>
      </c>
      <c r="AU40" s="36">
        <v>0</v>
      </c>
      <c r="AV40" s="36">
        <v>0</v>
      </c>
      <c r="AW40" s="36">
        <v>0</v>
      </c>
      <c r="AX40" s="36">
        <v>0</v>
      </c>
      <c r="AY40" s="36">
        <v>0</v>
      </c>
      <c r="AZ40" s="36">
        <v>0</v>
      </c>
      <c r="BA40" s="36">
        <v>0</v>
      </c>
      <c r="BB40" s="36">
        <v>0</v>
      </c>
      <c r="BC40" s="36">
        <v>0</v>
      </c>
      <c r="BD40" s="36">
        <v>0</v>
      </c>
      <c r="BE40" s="36">
        <v>0</v>
      </c>
      <c r="BF40" s="36">
        <v>0</v>
      </c>
      <c r="BG40" s="36">
        <v>9.3632732999999996E-2</v>
      </c>
      <c r="BH40" s="36">
        <v>1.789333072</v>
      </c>
      <c r="BI40" s="36">
        <v>0</v>
      </c>
      <c r="BJ40" s="36">
        <v>0</v>
      </c>
      <c r="BK40" s="36">
        <v>0</v>
      </c>
      <c r="BL40" s="36">
        <v>0</v>
      </c>
    </row>
    <row r="41" spans="1:64" s="37" customFormat="1" x14ac:dyDescent="0.2">
      <c r="A41" s="6">
        <v>38</v>
      </c>
      <c r="B41" s="34" t="s">
        <v>140</v>
      </c>
      <c r="C41" s="34" t="s">
        <v>145</v>
      </c>
      <c r="D41" s="41">
        <v>4.3396614869999999</v>
      </c>
      <c r="E41" s="36">
        <v>8</v>
      </c>
      <c r="F41" s="36">
        <v>0</v>
      </c>
      <c r="G41" s="36">
        <v>0</v>
      </c>
      <c r="H41" s="36">
        <v>8</v>
      </c>
      <c r="I41" s="36">
        <v>0</v>
      </c>
      <c r="J41" s="36">
        <v>0</v>
      </c>
      <c r="K41" s="36">
        <v>0</v>
      </c>
      <c r="L41" s="36">
        <v>0</v>
      </c>
      <c r="M41" s="36">
        <v>0</v>
      </c>
      <c r="N41" s="36">
        <v>0</v>
      </c>
      <c r="O41" s="36">
        <v>0</v>
      </c>
      <c r="P41" s="36">
        <v>0</v>
      </c>
      <c r="Q41" s="36">
        <v>0</v>
      </c>
      <c r="R41" s="36">
        <v>0</v>
      </c>
      <c r="S41" s="36">
        <v>0</v>
      </c>
      <c r="T41" s="36">
        <v>0</v>
      </c>
      <c r="U41" s="36">
        <v>0</v>
      </c>
      <c r="V41" s="36">
        <v>0</v>
      </c>
      <c r="W41" s="36">
        <v>0</v>
      </c>
      <c r="X41" s="36">
        <v>0</v>
      </c>
      <c r="Y41" s="36">
        <v>0</v>
      </c>
      <c r="Z41" s="36">
        <v>0</v>
      </c>
      <c r="AA41" s="36">
        <v>0</v>
      </c>
      <c r="AB41" s="36">
        <v>0</v>
      </c>
      <c r="AC41" s="36">
        <v>0</v>
      </c>
      <c r="AD41" s="36">
        <v>0</v>
      </c>
      <c r="AE41" s="36">
        <v>0</v>
      </c>
      <c r="AF41" s="36">
        <v>0</v>
      </c>
      <c r="AG41" s="36">
        <v>0</v>
      </c>
      <c r="AH41" s="36">
        <v>0</v>
      </c>
      <c r="AI41" s="36">
        <v>0</v>
      </c>
      <c r="AJ41" s="36">
        <v>0</v>
      </c>
      <c r="AK41" s="36">
        <v>0</v>
      </c>
      <c r="AL41" s="36">
        <v>0</v>
      </c>
      <c r="AM41" s="36">
        <v>0</v>
      </c>
      <c r="AN41" s="36">
        <v>0</v>
      </c>
      <c r="AO41" s="36">
        <v>0</v>
      </c>
      <c r="AP41" s="36">
        <v>0</v>
      </c>
      <c r="AQ41" s="36">
        <v>0</v>
      </c>
      <c r="AR41" s="36">
        <v>0</v>
      </c>
      <c r="AS41" s="36">
        <v>0</v>
      </c>
      <c r="AT41" s="36">
        <v>0</v>
      </c>
      <c r="AU41" s="36">
        <v>0</v>
      </c>
      <c r="AV41" s="36">
        <v>0</v>
      </c>
      <c r="AW41" s="36">
        <v>0</v>
      </c>
      <c r="AX41" s="36">
        <v>0</v>
      </c>
      <c r="AY41" s="36">
        <v>0</v>
      </c>
      <c r="AZ41" s="36">
        <v>0</v>
      </c>
      <c r="BA41" s="36">
        <v>0</v>
      </c>
      <c r="BB41" s="36">
        <v>0</v>
      </c>
      <c r="BC41" s="36">
        <v>0</v>
      </c>
      <c r="BD41" s="36">
        <v>0</v>
      </c>
      <c r="BE41" s="36">
        <v>0</v>
      </c>
      <c r="BF41" s="36">
        <v>0</v>
      </c>
      <c r="BG41" s="36">
        <v>0</v>
      </c>
      <c r="BH41" s="36">
        <v>0</v>
      </c>
      <c r="BI41" s="36">
        <v>0</v>
      </c>
      <c r="BJ41" s="36">
        <v>0</v>
      </c>
      <c r="BK41" s="36">
        <v>0</v>
      </c>
      <c r="BL41" s="36">
        <v>0</v>
      </c>
    </row>
    <row r="42" spans="1:64" s="37" customFormat="1" x14ac:dyDescent="0.2">
      <c r="A42" s="6">
        <v>39</v>
      </c>
      <c r="B42" s="34" t="s">
        <v>140</v>
      </c>
      <c r="C42" s="34" t="s">
        <v>146</v>
      </c>
      <c r="D42" s="41">
        <v>4.3481723390000004</v>
      </c>
      <c r="E42" s="36">
        <v>2</v>
      </c>
      <c r="F42" s="36">
        <v>0</v>
      </c>
      <c r="G42" s="36">
        <v>0</v>
      </c>
      <c r="H42" s="36">
        <v>2</v>
      </c>
      <c r="I42" s="36">
        <v>0</v>
      </c>
      <c r="J42" s="36">
        <v>0</v>
      </c>
      <c r="K42" s="36">
        <v>0</v>
      </c>
      <c r="L42" s="36">
        <v>0</v>
      </c>
      <c r="M42" s="36">
        <v>0</v>
      </c>
      <c r="N42" s="36">
        <v>0</v>
      </c>
      <c r="O42" s="36">
        <v>0</v>
      </c>
      <c r="P42" s="36">
        <v>0</v>
      </c>
      <c r="Q42" s="36">
        <v>0</v>
      </c>
      <c r="R42" s="36">
        <v>0</v>
      </c>
      <c r="S42" s="36">
        <v>0</v>
      </c>
      <c r="T42" s="36">
        <v>0</v>
      </c>
      <c r="U42" s="36">
        <v>0</v>
      </c>
      <c r="V42" s="36">
        <v>0</v>
      </c>
      <c r="W42" s="36">
        <v>0</v>
      </c>
      <c r="X42" s="36">
        <v>0</v>
      </c>
      <c r="Y42" s="36">
        <v>0</v>
      </c>
      <c r="Z42" s="36">
        <v>0</v>
      </c>
      <c r="AA42" s="36">
        <v>0</v>
      </c>
      <c r="AB42" s="36">
        <v>0</v>
      </c>
      <c r="AC42" s="36">
        <v>0</v>
      </c>
      <c r="AD42" s="36">
        <v>0</v>
      </c>
      <c r="AE42" s="36">
        <v>0</v>
      </c>
      <c r="AF42" s="36">
        <v>0</v>
      </c>
      <c r="AG42" s="36">
        <v>0</v>
      </c>
      <c r="AH42" s="36">
        <v>0</v>
      </c>
      <c r="AI42" s="36">
        <v>0</v>
      </c>
      <c r="AJ42" s="36">
        <v>0</v>
      </c>
      <c r="AK42" s="36">
        <v>0</v>
      </c>
      <c r="AL42" s="36">
        <v>0</v>
      </c>
      <c r="AM42" s="36">
        <v>0</v>
      </c>
      <c r="AN42" s="36">
        <v>0</v>
      </c>
      <c r="AO42" s="36">
        <v>0</v>
      </c>
      <c r="AP42" s="36">
        <v>0</v>
      </c>
      <c r="AQ42" s="36">
        <v>0</v>
      </c>
      <c r="AR42" s="36">
        <v>0</v>
      </c>
      <c r="AS42" s="36">
        <v>0</v>
      </c>
      <c r="AT42" s="36">
        <v>0</v>
      </c>
      <c r="AU42" s="36">
        <v>0</v>
      </c>
      <c r="AV42" s="36">
        <v>0</v>
      </c>
      <c r="AW42" s="36">
        <v>0</v>
      </c>
      <c r="AX42" s="36">
        <v>0</v>
      </c>
      <c r="AY42" s="36">
        <v>0</v>
      </c>
      <c r="AZ42" s="36">
        <v>0</v>
      </c>
      <c r="BA42" s="36">
        <v>0</v>
      </c>
      <c r="BB42" s="36">
        <v>0</v>
      </c>
      <c r="BC42" s="36">
        <v>0</v>
      </c>
      <c r="BD42" s="36">
        <v>0</v>
      </c>
      <c r="BE42" s="36">
        <v>0</v>
      </c>
      <c r="BF42" s="36">
        <v>0</v>
      </c>
      <c r="BG42" s="36">
        <v>0</v>
      </c>
      <c r="BH42" s="36">
        <v>0</v>
      </c>
      <c r="BI42" s="36">
        <v>0</v>
      </c>
      <c r="BJ42" s="36">
        <v>0</v>
      </c>
      <c r="BK42" s="36">
        <v>0</v>
      </c>
      <c r="BL42" s="36">
        <v>0</v>
      </c>
    </row>
    <row r="43" spans="1:64" s="37" customFormat="1" x14ac:dyDescent="0.2">
      <c r="A43" s="34">
        <v>40</v>
      </c>
      <c r="B43" s="34" t="s">
        <v>140</v>
      </c>
      <c r="C43" s="34" t="s">
        <v>147</v>
      </c>
      <c r="D43" s="41">
        <v>4.4203015509999997</v>
      </c>
      <c r="E43" s="36">
        <v>0</v>
      </c>
      <c r="F43" s="36" t="s">
        <v>340</v>
      </c>
      <c r="G43" s="36" t="s">
        <v>340</v>
      </c>
      <c r="H43" s="36" t="s">
        <v>340</v>
      </c>
      <c r="I43" s="36">
        <v>0</v>
      </c>
      <c r="J43" s="36">
        <v>0</v>
      </c>
      <c r="K43" s="36">
        <v>0</v>
      </c>
      <c r="L43" s="36">
        <v>0</v>
      </c>
      <c r="M43" s="36">
        <v>0</v>
      </c>
      <c r="N43" s="36">
        <v>0</v>
      </c>
      <c r="O43" s="36">
        <v>0</v>
      </c>
      <c r="P43" s="36">
        <v>0</v>
      </c>
      <c r="Q43" s="36">
        <v>0</v>
      </c>
      <c r="R43" s="36">
        <v>0</v>
      </c>
      <c r="S43" s="36">
        <v>0</v>
      </c>
      <c r="T43" s="36">
        <v>0</v>
      </c>
      <c r="U43" s="36" t="s">
        <v>340</v>
      </c>
      <c r="V43" s="36" t="s">
        <v>340</v>
      </c>
      <c r="W43" s="36">
        <v>0</v>
      </c>
      <c r="X43" s="36">
        <v>0</v>
      </c>
      <c r="Y43" s="36">
        <v>0</v>
      </c>
      <c r="Z43" s="36">
        <v>0</v>
      </c>
      <c r="AA43" s="36">
        <v>0</v>
      </c>
      <c r="AB43" s="36">
        <v>0</v>
      </c>
      <c r="AC43" s="36">
        <v>0</v>
      </c>
      <c r="AD43" s="36">
        <v>0</v>
      </c>
      <c r="AE43" s="36">
        <v>0</v>
      </c>
      <c r="AF43" s="36">
        <v>0</v>
      </c>
      <c r="AG43" s="36" t="s">
        <v>340</v>
      </c>
      <c r="AH43" s="36" t="s">
        <v>340</v>
      </c>
      <c r="AI43" s="36" t="s">
        <v>340</v>
      </c>
      <c r="AJ43" s="36">
        <v>0</v>
      </c>
      <c r="AK43" s="36">
        <v>0</v>
      </c>
      <c r="AL43" s="36">
        <v>0</v>
      </c>
      <c r="AM43" s="36">
        <v>0</v>
      </c>
      <c r="AN43" s="36">
        <v>0</v>
      </c>
      <c r="AO43" s="36">
        <v>0</v>
      </c>
      <c r="AP43" s="36">
        <v>0</v>
      </c>
      <c r="AQ43" s="36">
        <v>0</v>
      </c>
      <c r="AR43" s="36">
        <v>0</v>
      </c>
      <c r="AS43" s="36">
        <v>0</v>
      </c>
      <c r="AT43" s="36">
        <v>0</v>
      </c>
      <c r="AU43" s="36">
        <v>0</v>
      </c>
      <c r="AV43" s="36">
        <v>0</v>
      </c>
      <c r="AW43" s="36">
        <v>0</v>
      </c>
      <c r="AX43" s="36">
        <v>0</v>
      </c>
      <c r="AY43" s="36">
        <v>0</v>
      </c>
      <c r="AZ43" s="36">
        <v>0</v>
      </c>
      <c r="BA43" s="36">
        <v>0</v>
      </c>
      <c r="BB43" s="36">
        <v>0</v>
      </c>
      <c r="BC43" s="36">
        <v>0</v>
      </c>
      <c r="BD43" s="36">
        <v>0</v>
      </c>
      <c r="BE43" s="36">
        <v>0</v>
      </c>
      <c r="BF43" s="36">
        <v>0</v>
      </c>
      <c r="BG43" s="36">
        <v>0</v>
      </c>
      <c r="BH43" s="36">
        <v>0</v>
      </c>
      <c r="BI43" s="36">
        <v>0</v>
      </c>
      <c r="BJ43" s="36">
        <v>0</v>
      </c>
      <c r="BK43" s="36">
        <v>0</v>
      </c>
      <c r="BL43" s="36">
        <v>0</v>
      </c>
    </row>
    <row r="44" spans="1:64" s="37" customFormat="1" x14ac:dyDescent="0.2">
      <c r="A44" s="8">
        <v>41</v>
      </c>
      <c r="B44" s="34" t="s">
        <v>140</v>
      </c>
      <c r="C44" s="34" t="s">
        <v>148</v>
      </c>
      <c r="D44" s="41">
        <v>4.3825504640000004</v>
      </c>
      <c r="E44" s="36">
        <v>11</v>
      </c>
      <c r="F44" s="36">
        <v>0</v>
      </c>
      <c r="G44" s="36">
        <v>0</v>
      </c>
      <c r="H44" s="36">
        <v>11</v>
      </c>
      <c r="I44" s="36">
        <v>0</v>
      </c>
      <c r="J44" s="36">
        <v>0</v>
      </c>
      <c r="K44" s="36">
        <v>0</v>
      </c>
      <c r="L44" s="36">
        <v>0</v>
      </c>
      <c r="M44" s="36">
        <v>0</v>
      </c>
      <c r="N44" s="36">
        <v>0</v>
      </c>
      <c r="O44" s="36">
        <v>0</v>
      </c>
      <c r="P44" s="36">
        <v>0</v>
      </c>
      <c r="Q44" s="36">
        <v>0</v>
      </c>
      <c r="R44" s="36">
        <v>0</v>
      </c>
      <c r="S44" s="36">
        <v>0</v>
      </c>
      <c r="T44" s="36">
        <v>0</v>
      </c>
      <c r="U44" s="36">
        <v>0</v>
      </c>
      <c r="V44" s="36">
        <v>0</v>
      </c>
      <c r="W44" s="36">
        <v>0</v>
      </c>
      <c r="X44" s="36">
        <v>0</v>
      </c>
      <c r="Y44" s="36">
        <v>0</v>
      </c>
      <c r="Z44" s="36">
        <v>0</v>
      </c>
      <c r="AA44" s="36">
        <v>0</v>
      </c>
      <c r="AB44" s="36">
        <v>0</v>
      </c>
      <c r="AC44" s="36">
        <v>0</v>
      </c>
      <c r="AD44" s="36">
        <v>0</v>
      </c>
      <c r="AE44" s="36">
        <v>0</v>
      </c>
      <c r="AF44" s="36">
        <v>0</v>
      </c>
      <c r="AG44" s="36">
        <v>0</v>
      </c>
      <c r="AH44" s="36">
        <v>0</v>
      </c>
      <c r="AI44" s="36">
        <v>0</v>
      </c>
      <c r="AJ44" s="36">
        <v>0</v>
      </c>
      <c r="AK44" s="36">
        <v>0</v>
      </c>
      <c r="AL44" s="36">
        <v>0</v>
      </c>
      <c r="AM44" s="36">
        <v>0</v>
      </c>
      <c r="AN44" s="36">
        <v>0</v>
      </c>
      <c r="AO44" s="36">
        <v>0</v>
      </c>
      <c r="AP44" s="36">
        <v>0</v>
      </c>
      <c r="AQ44" s="36">
        <v>0</v>
      </c>
      <c r="AR44" s="36">
        <v>0</v>
      </c>
      <c r="AS44" s="36">
        <v>0</v>
      </c>
      <c r="AT44" s="36">
        <v>0</v>
      </c>
      <c r="AU44" s="36">
        <v>0</v>
      </c>
      <c r="AV44" s="36">
        <v>0</v>
      </c>
      <c r="AW44" s="36">
        <v>0</v>
      </c>
      <c r="AX44" s="36">
        <v>0</v>
      </c>
      <c r="AY44" s="36">
        <v>0</v>
      </c>
      <c r="AZ44" s="36">
        <v>0</v>
      </c>
      <c r="BA44" s="36">
        <v>0</v>
      </c>
      <c r="BB44" s="36">
        <v>0</v>
      </c>
      <c r="BC44" s="36">
        <v>0</v>
      </c>
      <c r="BD44" s="36">
        <v>0</v>
      </c>
      <c r="BE44" s="36">
        <v>0</v>
      </c>
      <c r="BF44" s="36">
        <v>0</v>
      </c>
      <c r="BG44" s="36">
        <v>0</v>
      </c>
      <c r="BH44" s="36">
        <v>0</v>
      </c>
      <c r="BI44" s="36">
        <v>0</v>
      </c>
      <c r="BJ44" s="36">
        <v>0</v>
      </c>
      <c r="BK44" s="36">
        <v>0</v>
      </c>
      <c r="BL44" s="36">
        <v>0</v>
      </c>
    </row>
    <row r="45" spans="1:64" s="37" customFormat="1" x14ac:dyDescent="0.2">
      <c r="A45" s="8">
        <v>42</v>
      </c>
      <c r="B45" s="34" t="s">
        <v>140</v>
      </c>
      <c r="C45" s="34" t="s">
        <v>149</v>
      </c>
      <c r="D45" s="41">
        <v>4.7690490739999998</v>
      </c>
      <c r="E45" s="36">
        <v>3</v>
      </c>
      <c r="F45" s="36">
        <v>0</v>
      </c>
      <c r="G45" s="36">
        <v>0</v>
      </c>
      <c r="H45" s="36">
        <v>3</v>
      </c>
      <c r="I45" s="36">
        <v>0</v>
      </c>
      <c r="J45" s="36">
        <v>0</v>
      </c>
      <c r="K45" s="36">
        <v>0</v>
      </c>
      <c r="L45" s="36">
        <v>0</v>
      </c>
      <c r="M45" s="36">
        <v>0</v>
      </c>
      <c r="N45" s="36">
        <v>0</v>
      </c>
      <c r="O45" s="36">
        <v>3.0469999999999998E-6</v>
      </c>
      <c r="P45" s="36">
        <v>4.8190000000000008E-6</v>
      </c>
      <c r="Q45" s="36">
        <v>2.4999999999999998E-6</v>
      </c>
      <c r="R45" s="36">
        <v>5.4700000000000001E-7</v>
      </c>
      <c r="S45" s="36">
        <v>4.1050000000000005E-6</v>
      </c>
      <c r="T45" s="36">
        <v>7.1399999999999996E-7</v>
      </c>
      <c r="U45" s="36">
        <v>0</v>
      </c>
      <c r="V45" s="36">
        <v>0</v>
      </c>
      <c r="W45" s="36">
        <v>3.0469999999999998E-6</v>
      </c>
      <c r="X45" s="36">
        <v>4.8190000000000008E-6</v>
      </c>
      <c r="Y45" s="36">
        <v>7.8660000000000006E-6</v>
      </c>
      <c r="Z45" s="36">
        <v>0</v>
      </c>
      <c r="AA45" s="36">
        <v>0</v>
      </c>
      <c r="AB45" s="36">
        <v>0</v>
      </c>
      <c r="AC45" s="36">
        <v>0</v>
      </c>
      <c r="AD45" s="36">
        <v>0</v>
      </c>
      <c r="AE45" s="36">
        <v>0</v>
      </c>
      <c r="AF45" s="36">
        <v>0</v>
      </c>
      <c r="AG45" s="36">
        <v>0</v>
      </c>
      <c r="AH45" s="36">
        <v>0</v>
      </c>
      <c r="AI45" s="36">
        <v>0</v>
      </c>
      <c r="AJ45" s="36">
        <v>0</v>
      </c>
      <c r="AK45" s="36">
        <v>0</v>
      </c>
      <c r="AL45" s="36">
        <v>0</v>
      </c>
      <c r="AM45" s="36">
        <v>0</v>
      </c>
      <c r="AN45" s="36">
        <v>0</v>
      </c>
      <c r="AO45" s="36">
        <v>0</v>
      </c>
      <c r="AP45" s="36">
        <v>4.7890000000000002E-6</v>
      </c>
      <c r="AQ45" s="36">
        <v>2.5790000000000002E-6</v>
      </c>
      <c r="AR45" s="36">
        <v>7.3680000000000004E-6</v>
      </c>
      <c r="AS45" s="36">
        <v>0</v>
      </c>
      <c r="AT45" s="36">
        <v>0</v>
      </c>
      <c r="AU45" s="36">
        <v>0</v>
      </c>
      <c r="AV45" s="36">
        <v>0</v>
      </c>
      <c r="AW45" s="36">
        <v>0</v>
      </c>
      <c r="AX45" s="36">
        <v>0</v>
      </c>
      <c r="AY45" s="36">
        <v>0</v>
      </c>
      <c r="AZ45" s="36">
        <v>0</v>
      </c>
      <c r="BA45" s="36">
        <v>0</v>
      </c>
      <c r="BB45" s="36">
        <v>4.7187239999999997E-3</v>
      </c>
      <c r="BC45" s="36">
        <v>0.31926433100000001</v>
      </c>
      <c r="BD45" s="36">
        <v>0.66536377700000005</v>
      </c>
      <c r="BE45" s="36">
        <v>5.1655428571428569E-4</v>
      </c>
      <c r="BF45" s="36">
        <v>1.0331085714285714E-3</v>
      </c>
      <c r="BG45" s="36">
        <v>1.0107668E-2</v>
      </c>
      <c r="BH45" s="36">
        <v>0.12150219299999999</v>
      </c>
      <c r="BI45" s="36">
        <v>0</v>
      </c>
      <c r="BJ45" s="36">
        <v>0</v>
      </c>
      <c r="BK45" s="36">
        <v>0</v>
      </c>
      <c r="BL45" s="36">
        <v>0</v>
      </c>
    </row>
    <row r="46" spans="1:64" s="37" customFormat="1" x14ac:dyDescent="0.2">
      <c r="A46" s="8">
        <v>43</v>
      </c>
      <c r="B46" s="34" t="s">
        <v>140</v>
      </c>
      <c r="C46" s="34" t="s">
        <v>150</v>
      </c>
      <c r="D46" s="41">
        <v>4.7697828769999999</v>
      </c>
      <c r="E46" s="36">
        <v>6</v>
      </c>
      <c r="F46" s="36">
        <v>0</v>
      </c>
      <c r="G46" s="36">
        <v>0</v>
      </c>
      <c r="H46" s="36">
        <v>6</v>
      </c>
      <c r="I46" s="36">
        <v>0</v>
      </c>
      <c r="J46" s="36">
        <v>0</v>
      </c>
      <c r="K46" s="36">
        <v>0</v>
      </c>
      <c r="L46" s="36">
        <v>0</v>
      </c>
      <c r="M46" s="36">
        <v>0</v>
      </c>
      <c r="N46" s="36">
        <v>0</v>
      </c>
      <c r="O46" s="36">
        <v>2.5600000000000001E-6</v>
      </c>
      <c r="P46" s="36">
        <v>3.7189999999999999E-6</v>
      </c>
      <c r="Q46" s="36">
        <v>1.9810000000000002E-6</v>
      </c>
      <c r="R46" s="36">
        <v>5.7899999999999998E-7</v>
      </c>
      <c r="S46" s="36">
        <v>2.9639999999999999E-6</v>
      </c>
      <c r="T46" s="36">
        <v>7.5499999999999997E-7</v>
      </c>
      <c r="U46" s="36">
        <v>0</v>
      </c>
      <c r="V46" s="36">
        <v>0</v>
      </c>
      <c r="W46" s="36">
        <v>2.5600000000000001E-6</v>
      </c>
      <c r="X46" s="36">
        <v>3.7189999999999999E-6</v>
      </c>
      <c r="Y46" s="36">
        <v>6.2790000000000004E-6</v>
      </c>
      <c r="Z46" s="36">
        <v>0</v>
      </c>
      <c r="AA46" s="36">
        <v>0</v>
      </c>
      <c r="AB46" s="36">
        <v>0</v>
      </c>
      <c r="AC46" s="36">
        <v>0</v>
      </c>
      <c r="AD46" s="36">
        <v>0</v>
      </c>
      <c r="AE46" s="36">
        <v>0</v>
      </c>
      <c r="AF46" s="36">
        <v>0</v>
      </c>
      <c r="AG46" s="36">
        <v>0</v>
      </c>
      <c r="AH46" s="36">
        <v>0</v>
      </c>
      <c r="AI46" s="36">
        <v>0</v>
      </c>
      <c r="AJ46" s="36">
        <v>0</v>
      </c>
      <c r="AK46" s="36">
        <v>0</v>
      </c>
      <c r="AL46" s="36">
        <v>0</v>
      </c>
      <c r="AM46" s="36">
        <v>0</v>
      </c>
      <c r="AN46" s="36">
        <v>0</v>
      </c>
      <c r="AO46" s="36">
        <v>0</v>
      </c>
      <c r="AP46" s="36">
        <v>6.5509999999999996E-6</v>
      </c>
      <c r="AQ46" s="36">
        <v>3.5269999999999999E-6</v>
      </c>
      <c r="AR46" s="36">
        <v>1.0077999999999999E-5</v>
      </c>
      <c r="AS46" s="36">
        <v>0</v>
      </c>
      <c r="AT46" s="36">
        <v>0</v>
      </c>
      <c r="AU46" s="36">
        <v>0</v>
      </c>
      <c r="AV46" s="36">
        <v>0</v>
      </c>
      <c r="AW46" s="36">
        <v>0</v>
      </c>
      <c r="AX46" s="36">
        <v>0</v>
      </c>
      <c r="AY46" s="36">
        <v>0</v>
      </c>
      <c r="AZ46" s="36">
        <v>0</v>
      </c>
      <c r="BA46" s="36">
        <v>0</v>
      </c>
      <c r="BB46" s="36">
        <v>0.56813847399999995</v>
      </c>
      <c r="BC46" s="36">
        <v>51.911308677000001</v>
      </c>
      <c r="BD46" s="36">
        <v>111.108672259</v>
      </c>
      <c r="BE46" s="36">
        <v>6.2193592857142856E-2</v>
      </c>
      <c r="BF46" s="36">
        <v>0.12438718571428571</v>
      </c>
      <c r="BG46" s="36">
        <v>0.862550971</v>
      </c>
      <c r="BH46" s="36">
        <v>5.8415774599999999</v>
      </c>
      <c r="BI46" s="36">
        <v>0</v>
      </c>
      <c r="BJ46" s="36">
        <v>0</v>
      </c>
      <c r="BK46" s="36">
        <v>0</v>
      </c>
      <c r="BL46" s="36">
        <v>0</v>
      </c>
    </row>
    <row r="47" spans="1:64" s="37" customFormat="1" x14ac:dyDescent="0.2">
      <c r="A47" s="34">
        <v>44</v>
      </c>
      <c r="B47" s="34" t="s">
        <v>140</v>
      </c>
      <c r="C47" s="34" t="s">
        <v>151</v>
      </c>
      <c r="D47" s="41">
        <v>4.8289623830000004</v>
      </c>
      <c r="E47" s="36">
        <v>6</v>
      </c>
      <c r="F47" s="36">
        <v>0</v>
      </c>
      <c r="G47" s="36">
        <v>0</v>
      </c>
      <c r="H47" s="36">
        <v>6</v>
      </c>
      <c r="I47" s="36">
        <v>0</v>
      </c>
      <c r="J47" s="36">
        <v>0</v>
      </c>
      <c r="K47" s="36">
        <v>0</v>
      </c>
      <c r="L47" s="36">
        <v>0</v>
      </c>
      <c r="M47" s="36">
        <v>0</v>
      </c>
      <c r="N47" s="36">
        <v>0</v>
      </c>
      <c r="O47" s="36">
        <v>7.4270100000000002E-4</v>
      </c>
      <c r="P47" s="36">
        <v>1.1110570000000001E-3</v>
      </c>
      <c r="Q47" s="36">
        <v>6.6909499999999998E-4</v>
      </c>
      <c r="R47" s="36">
        <v>7.3606E-5</v>
      </c>
      <c r="S47" s="36">
        <v>1.0150490000000001E-3</v>
      </c>
      <c r="T47" s="36">
        <v>9.6007999999999993E-5</v>
      </c>
      <c r="U47" s="36">
        <v>0</v>
      </c>
      <c r="V47" s="36">
        <v>0</v>
      </c>
      <c r="W47" s="36">
        <v>7.4270100000000002E-4</v>
      </c>
      <c r="X47" s="36">
        <v>1.1110570000000001E-3</v>
      </c>
      <c r="Y47" s="36">
        <v>1.8537580000000001E-3</v>
      </c>
      <c r="Z47" s="36">
        <v>0</v>
      </c>
      <c r="AA47" s="36">
        <v>0</v>
      </c>
      <c r="AB47" s="36">
        <v>0</v>
      </c>
      <c r="AC47" s="36">
        <v>0</v>
      </c>
      <c r="AD47" s="36">
        <v>0</v>
      </c>
      <c r="AE47" s="36">
        <v>0</v>
      </c>
      <c r="AF47" s="36">
        <v>0</v>
      </c>
      <c r="AG47" s="36">
        <v>0</v>
      </c>
      <c r="AH47" s="36">
        <v>0</v>
      </c>
      <c r="AI47" s="36">
        <v>0</v>
      </c>
      <c r="AJ47" s="36">
        <v>0</v>
      </c>
      <c r="AK47" s="36">
        <v>0</v>
      </c>
      <c r="AL47" s="36">
        <v>0</v>
      </c>
      <c r="AM47" s="36">
        <v>0</v>
      </c>
      <c r="AN47" s="36">
        <v>0</v>
      </c>
      <c r="AO47" s="36">
        <v>0</v>
      </c>
      <c r="AP47" s="36">
        <v>1.048478E-3</v>
      </c>
      <c r="AQ47" s="36">
        <v>5.6456500000000005E-4</v>
      </c>
      <c r="AR47" s="36">
        <v>1.6130430000000002E-3</v>
      </c>
      <c r="AS47" s="36">
        <v>0</v>
      </c>
      <c r="AT47" s="36">
        <v>0</v>
      </c>
      <c r="AU47" s="36">
        <v>0</v>
      </c>
      <c r="AV47" s="36">
        <v>0</v>
      </c>
      <c r="AW47" s="36">
        <v>0</v>
      </c>
      <c r="AX47" s="36">
        <v>0</v>
      </c>
      <c r="AY47" s="36">
        <v>0</v>
      </c>
      <c r="AZ47" s="36">
        <v>0</v>
      </c>
      <c r="BA47" s="36">
        <v>0</v>
      </c>
      <c r="BB47" s="36">
        <v>0.20809277300000001</v>
      </c>
      <c r="BC47" s="36">
        <v>10.888305182</v>
      </c>
      <c r="BD47" s="36">
        <v>25.757281076000002</v>
      </c>
      <c r="BE47" s="36">
        <v>2.2779722857142859E-2</v>
      </c>
      <c r="BF47" s="36">
        <v>4.5559445714285718E-2</v>
      </c>
      <c r="BG47" s="36">
        <v>1.0558258469999999</v>
      </c>
      <c r="BH47" s="36">
        <v>5.4474222970000001</v>
      </c>
      <c r="BI47" s="36">
        <v>0</v>
      </c>
      <c r="BJ47" s="36">
        <v>0</v>
      </c>
      <c r="BK47" s="36">
        <v>0</v>
      </c>
      <c r="BL47" s="36">
        <v>0</v>
      </c>
    </row>
    <row r="48" spans="1:64" s="37" customFormat="1" x14ac:dyDescent="0.2">
      <c r="A48" s="34">
        <v>45</v>
      </c>
      <c r="B48" s="34" t="s">
        <v>140</v>
      </c>
      <c r="C48" s="34" t="s">
        <v>152</v>
      </c>
      <c r="D48" s="41">
        <v>4.7834259140000004</v>
      </c>
      <c r="E48" s="36">
        <v>13</v>
      </c>
      <c r="F48" s="36">
        <v>0</v>
      </c>
      <c r="G48" s="36">
        <v>0</v>
      </c>
      <c r="H48" s="36">
        <v>13</v>
      </c>
      <c r="I48" s="36">
        <v>0</v>
      </c>
      <c r="J48" s="36">
        <v>0</v>
      </c>
      <c r="K48" s="36">
        <v>0</v>
      </c>
      <c r="L48" s="36">
        <v>0</v>
      </c>
      <c r="M48" s="36">
        <v>0</v>
      </c>
      <c r="N48" s="36">
        <v>0</v>
      </c>
      <c r="O48" s="36">
        <v>9.9654999999999994E-5</v>
      </c>
      <c r="P48" s="36">
        <v>1.7488200000000001E-4</v>
      </c>
      <c r="Q48" s="36">
        <v>9.5581999999999994E-5</v>
      </c>
      <c r="R48" s="36">
        <v>4.0729999999999998E-6</v>
      </c>
      <c r="S48" s="36">
        <v>1.69569E-4</v>
      </c>
      <c r="T48" s="36">
        <v>5.3129999999999998E-6</v>
      </c>
      <c r="U48" s="36">
        <v>0</v>
      </c>
      <c r="V48" s="36">
        <v>0</v>
      </c>
      <c r="W48" s="36">
        <v>9.9654999999999994E-5</v>
      </c>
      <c r="X48" s="36">
        <v>1.7488200000000001E-4</v>
      </c>
      <c r="Y48" s="36">
        <v>2.7453699999999999E-4</v>
      </c>
      <c r="Z48" s="36">
        <v>0</v>
      </c>
      <c r="AA48" s="36">
        <v>0</v>
      </c>
      <c r="AB48" s="36">
        <v>0</v>
      </c>
      <c r="AC48" s="36">
        <v>0</v>
      </c>
      <c r="AD48" s="36">
        <v>0</v>
      </c>
      <c r="AE48" s="36">
        <v>0</v>
      </c>
      <c r="AF48" s="36">
        <v>0</v>
      </c>
      <c r="AG48" s="36">
        <v>0</v>
      </c>
      <c r="AH48" s="36">
        <v>0</v>
      </c>
      <c r="AI48" s="36">
        <v>0</v>
      </c>
      <c r="AJ48" s="36">
        <v>0</v>
      </c>
      <c r="AK48" s="36">
        <v>0</v>
      </c>
      <c r="AL48" s="36">
        <v>0</v>
      </c>
      <c r="AM48" s="36">
        <v>0</v>
      </c>
      <c r="AN48" s="36">
        <v>0</v>
      </c>
      <c r="AO48" s="36">
        <v>0</v>
      </c>
      <c r="AP48" s="36">
        <v>2.18789E-4</v>
      </c>
      <c r="AQ48" s="36">
        <v>1.17809E-4</v>
      </c>
      <c r="AR48" s="36">
        <v>3.3659800000000002E-4</v>
      </c>
      <c r="AS48" s="36">
        <v>0</v>
      </c>
      <c r="AT48" s="36">
        <v>0</v>
      </c>
      <c r="AU48" s="36">
        <v>0</v>
      </c>
      <c r="AV48" s="36">
        <v>0</v>
      </c>
      <c r="AW48" s="36">
        <v>0</v>
      </c>
      <c r="AX48" s="36">
        <v>0</v>
      </c>
      <c r="AY48" s="36">
        <v>0</v>
      </c>
      <c r="AZ48" s="36">
        <v>0</v>
      </c>
      <c r="BA48" s="36">
        <v>0</v>
      </c>
      <c r="BB48" s="36">
        <v>8.8865542000000006E-2</v>
      </c>
      <c r="BC48" s="36">
        <v>8.555622799</v>
      </c>
      <c r="BD48" s="36">
        <v>18.438752128000001</v>
      </c>
      <c r="BE48" s="36">
        <v>9.7280285714285708E-3</v>
      </c>
      <c r="BF48" s="36">
        <v>1.9456057142857142E-2</v>
      </c>
      <c r="BG48" s="36">
        <v>1.2818569E-2</v>
      </c>
      <c r="BH48" s="36">
        <v>0.67759803900000004</v>
      </c>
      <c r="BI48" s="36">
        <v>0</v>
      </c>
      <c r="BJ48" s="36">
        <v>0</v>
      </c>
      <c r="BK48" s="36">
        <v>0</v>
      </c>
      <c r="BL48" s="36">
        <v>0</v>
      </c>
    </row>
    <row r="49" spans="1:64" s="37" customFormat="1" x14ac:dyDescent="0.2">
      <c r="A49" s="34">
        <v>46</v>
      </c>
      <c r="B49" s="34" t="s">
        <v>140</v>
      </c>
      <c r="C49" s="34" t="s">
        <v>153</v>
      </c>
      <c r="D49" s="41">
        <v>4.6912131410000004</v>
      </c>
      <c r="E49" s="36">
        <v>57</v>
      </c>
      <c r="F49" s="36">
        <v>0</v>
      </c>
      <c r="G49" s="36">
        <v>3</v>
      </c>
      <c r="H49" s="36">
        <v>54</v>
      </c>
      <c r="I49" s="36">
        <v>0</v>
      </c>
      <c r="J49" s="36">
        <v>0</v>
      </c>
      <c r="K49" s="36">
        <v>0</v>
      </c>
      <c r="L49" s="36">
        <v>0</v>
      </c>
      <c r="M49" s="36">
        <v>0</v>
      </c>
      <c r="N49" s="36">
        <v>0</v>
      </c>
      <c r="O49" s="36">
        <v>0</v>
      </c>
      <c r="P49" s="36">
        <v>0</v>
      </c>
      <c r="Q49" s="36">
        <v>0</v>
      </c>
      <c r="R49" s="36">
        <v>0</v>
      </c>
      <c r="S49" s="36">
        <v>0</v>
      </c>
      <c r="T49" s="36">
        <v>0</v>
      </c>
      <c r="U49" s="36">
        <v>2.7E-2</v>
      </c>
      <c r="V49" s="36">
        <v>6.4799999999999996E-2</v>
      </c>
      <c r="W49" s="36">
        <v>2.7E-2</v>
      </c>
      <c r="X49" s="36">
        <v>6.4799999999999996E-2</v>
      </c>
      <c r="Y49" s="36">
        <v>9.1799999999999993E-2</v>
      </c>
      <c r="Z49" s="36">
        <v>0</v>
      </c>
      <c r="AA49" s="36">
        <v>0</v>
      </c>
      <c r="AB49" s="36">
        <v>0</v>
      </c>
      <c r="AC49" s="36">
        <v>0</v>
      </c>
      <c r="AD49" s="36">
        <v>0</v>
      </c>
      <c r="AE49" s="36">
        <v>0</v>
      </c>
      <c r="AF49" s="36">
        <v>0</v>
      </c>
      <c r="AG49" s="36">
        <v>2.645897068825911E-3</v>
      </c>
      <c r="AH49" s="36">
        <v>4.5010662780026987E-3</v>
      </c>
      <c r="AI49" s="36">
        <v>1.4415577133603242E-2</v>
      </c>
      <c r="AJ49" s="36">
        <v>0</v>
      </c>
      <c r="AK49" s="36">
        <v>0</v>
      </c>
      <c r="AL49" s="36">
        <v>0</v>
      </c>
      <c r="AM49" s="36">
        <v>2.645897068825911E-3</v>
      </c>
      <c r="AN49" s="36">
        <v>4.5010662780026987E-3</v>
      </c>
      <c r="AO49" s="36">
        <v>1.4415577133603242E-2</v>
      </c>
      <c r="AP49" s="36">
        <v>8.5238704999999998E-2</v>
      </c>
      <c r="AQ49" s="36">
        <v>4.5897764000000001E-2</v>
      </c>
      <c r="AR49" s="36">
        <v>0.13113646900000001</v>
      </c>
      <c r="AS49" s="36">
        <v>0</v>
      </c>
      <c r="AT49" s="36">
        <v>0</v>
      </c>
      <c r="AU49" s="36">
        <v>0</v>
      </c>
      <c r="AV49" s="36">
        <v>0</v>
      </c>
      <c r="AW49" s="36">
        <v>0</v>
      </c>
      <c r="AX49" s="36">
        <v>0</v>
      </c>
      <c r="AY49" s="36">
        <v>0</v>
      </c>
      <c r="AZ49" s="36">
        <v>0</v>
      </c>
      <c r="BA49" s="36">
        <v>0</v>
      </c>
      <c r="BB49" s="36">
        <v>3.3394700000000002E-3</v>
      </c>
      <c r="BC49" s="36">
        <v>0.15417325800000001</v>
      </c>
      <c r="BD49" s="36">
        <v>0.32283989000000002</v>
      </c>
      <c r="BE49" s="36">
        <v>3.6556857142857149E-4</v>
      </c>
      <c r="BF49" s="36">
        <v>7.3113714285714297E-4</v>
      </c>
      <c r="BG49" s="36">
        <v>1.3675440000000001E-2</v>
      </c>
      <c r="BH49" s="36">
        <v>2.1899199999999999E-4</v>
      </c>
      <c r="BI49" s="36">
        <v>0</v>
      </c>
      <c r="BJ49" s="36">
        <v>0</v>
      </c>
      <c r="BK49" s="36">
        <v>0</v>
      </c>
      <c r="BL49" s="36">
        <v>0</v>
      </c>
    </row>
    <row r="50" spans="1:64" s="37" customFormat="1" x14ac:dyDescent="0.2">
      <c r="A50" s="34">
        <v>47</v>
      </c>
      <c r="B50" s="34" t="s">
        <v>140</v>
      </c>
      <c r="C50" s="34" t="s">
        <v>154</v>
      </c>
      <c r="D50" s="41">
        <v>4.3927499369999996</v>
      </c>
      <c r="E50" s="36">
        <v>40</v>
      </c>
      <c r="F50" s="36">
        <v>0</v>
      </c>
      <c r="G50" s="36">
        <v>0</v>
      </c>
      <c r="H50" s="36">
        <v>40</v>
      </c>
      <c r="I50" s="36">
        <v>0</v>
      </c>
      <c r="J50" s="36">
        <v>0</v>
      </c>
      <c r="K50" s="36">
        <v>0</v>
      </c>
      <c r="L50" s="36">
        <v>0</v>
      </c>
      <c r="M50" s="36">
        <v>0</v>
      </c>
      <c r="N50" s="36">
        <v>0</v>
      </c>
      <c r="O50" s="36">
        <v>0</v>
      </c>
      <c r="P50" s="36">
        <v>0</v>
      </c>
      <c r="Q50" s="36">
        <v>0</v>
      </c>
      <c r="R50" s="36">
        <v>0</v>
      </c>
      <c r="S50" s="36">
        <v>0</v>
      </c>
      <c r="T50" s="36">
        <v>0</v>
      </c>
      <c r="U50" s="36">
        <v>0</v>
      </c>
      <c r="V50" s="36">
        <v>0</v>
      </c>
      <c r="W50" s="36">
        <v>0</v>
      </c>
      <c r="X50" s="36">
        <v>0</v>
      </c>
      <c r="Y50" s="36">
        <v>0</v>
      </c>
      <c r="Z50" s="36">
        <v>0</v>
      </c>
      <c r="AA50" s="36">
        <v>0</v>
      </c>
      <c r="AB50" s="36">
        <v>0</v>
      </c>
      <c r="AC50" s="36">
        <v>0</v>
      </c>
      <c r="AD50" s="36">
        <v>0</v>
      </c>
      <c r="AE50" s="36">
        <v>0</v>
      </c>
      <c r="AF50" s="36">
        <v>0</v>
      </c>
      <c r="AG50" s="36">
        <v>0</v>
      </c>
      <c r="AH50" s="36">
        <v>0</v>
      </c>
      <c r="AI50" s="36">
        <v>0</v>
      </c>
      <c r="AJ50" s="36">
        <v>0</v>
      </c>
      <c r="AK50" s="36">
        <v>0</v>
      </c>
      <c r="AL50" s="36">
        <v>0</v>
      </c>
      <c r="AM50" s="36">
        <v>0</v>
      </c>
      <c r="AN50" s="36">
        <v>0</v>
      </c>
      <c r="AO50" s="36">
        <v>0</v>
      </c>
      <c r="AP50" s="36">
        <v>0</v>
      </c>
      <c r="AQ50" s="36">
        <v>0</v>
      </c>
      <c r="AR50" s="36">
        <v>0</v>
      </c>
      <c r="AS50" s="36">
        <v>0</v>
      </c>
      <c r="AT50" s="36">
        <v>0</v>
      </c>
      <c r="AU50" s="36">
        <v>0</v>
      </c>
      <c r="AV50" s="36">
        <v>0</v>
      </c>
      <c r="AW50" s="36">
        <v>0</v>
      </c>
      <c r="AX50" s="36">
        <v>0</v>
      </c>
      <c r="AY50" s="36">
        <v>0</v>
      </c>
      <c r="AZ50" s="36">
        <v>0</v>
      </c>
      <c r="BA50" s="36">
        <v>0</v>
      </c>
      <c r="BB50" s="36">
        <v>0</v>
      </c>
      <c r="BC50" s="36">
        <v>0</v>
      </c>
      <c r="BD50" s="36">
        <v>0</v>
      </c>
      <c r="BE50" s="36">
        <v>0</v>
      </c>
      <c r="BF50" s="36">
        <v>0</v>
      </c>
      <c r="BG50" s="36">
        <v>0</v>
      </c>
      <c r="BH50" s="36">
        <v>0</v>
      </c>
      <c r="BI50" s="36">
        <v>0</v>
      </c>
      <c r="BJ50" s="36">
        <v>0</v>
      </c>
      <c r="BK50" s="36">
        <v>0</v>
      </c>
      <c r="BL50" s="36">
        <v>0</v>
      </c>
    </row>
    <row r="51" spans="1:64" s="37" customFormat="1" x14ac:dyDescent="0.2">
      <c r="A51" s="34">
        <v>48</v>
      </c>
      <c r="B51" s="34" t="s">
        <v>140</v>
      </c>
      <c r="C51" s="34" t="s">
        <v>155</v>
      </c>
      <c r="D51" s="41">
        <v>4.7851312220000004</v>
      </c>
      <c r="E51" s="36">
        <v>55</v>
      </c>
      <c r="F51" s="36">
        <v>0</v>
      </c>
      <c r="G51" s="36">
        <v>1</v>
      </c>
      <c r="H51" s="36">
        <v>54</v>
      </c>
      <c r="I51" s="36">
        <v>0</v>
      </c>
      <c r="J51" s="36">
        <v>0</v>
      </c>
      <c r="K51" s="36">
        <v>0</v>
      </c>
      <c r="L51" s="36">
        <v>0</v>
      </c>
      <c r="M51" s="36">
        <v>0</v>
      </c>
      <c r="N51" s="36">
        <v>0</v>
      </c>
      <c r="O51" s="36">
        <v>0</v>
      </c>
      <c r="P51" s="36">
        <v>0</v>
      </c>
      <c r="Q51" s="36">
        <v>0</v>
      </c>
      <c r="R51" s="36">
        <v>0</v>
      </c>
      <c r="S51" s="36">
        <v>0</v>
      </c>
      <c r="T51" s="36">
        <v>0</v>
      </c>
      <c r="U51" s="36">
        <v>0</v>
      </c>
      <c r="V51" s="36">
        <v>0</v>
      </c>
      <c r="W51" s="36">
        <v>0</v>
      </c>
      <c r="X51" s="36">
        <v>0</v>
      </c>
      <c r="Y51" s="36">
        <v>0</v>
      </c>
      <c r="Z51" s="36">
        <v>0</v>
      </c>
      <c r="AA51" s="36">
        <v>0</v>
      </c>
      <c r="AB51" s="36">
        <v>0</v>
      </c>
      <c r="AC51" s="36">
        <v>0</v>
      </c>
      <c r="AD51" s="36">
        <v>0</v>
      </c>
      <c r="AE51" s="36">
        <v>0</v>
      </c>
      <c r="AF51" s="36">
        <v>0</v>
      </c>
      <c r="AG51" s="36">
        <v>0</v>
      </c>
      <c r="AH51" s="36">
        <v>0</v>
      </c>
      <c r="AI51" s="36">
        <v>0</v>
      </c>
      <c r="AJ51" s="36">
        <v>0</v>
      </c>
      <c r="AK51" s="36">
        <v>0</v>
      </c>
      <c r="AL51" s="36">
        <v>0</v>
      </c>
      <c r="AM51" s="36">
        <v>0</v>
      </c>
      <c r="AN51" s="36">
        <v>0</v>
      </c>
      <c r="AO51" s="36">
        <v>0</v>
      </c>
      <c r="AP51" s="36">
        <v>0</v>
      </c>
      <c r="AQ51" s="36">
        <v>0</v>
      </c>
      <c r="AR51" s="36">
        <v>0</v>
      </c>
      <c r="AS51" s="36">
        <v>0</v>
      </c>
      <c r="AT51" s="36">
        <v>0</v>
      </c>
      <c r="AU51" s="36">
        <v>0</v>
      </c>
      <c r="AV51" s="36">
        <v>0</v>
      </c>
      <c r="AW51" s="36">
        <v>0</v>
      </c>
      <c r="AX51" s="36">
        <v>0</v>
      </c>
      <c r="AY51" s="36">
        <v>0</v>
      </c>
      <c r="AZ51" s="36">
        <v>0</v>
      </c>
      <c r="BA51" s="36">
        <v>0</v>
      </c>
      <c r="BB51" s="36">
        <v>5.7180979999999996E-3</v>
      </c>
      <c r="BC51" s="36">
        <v>0.29033904999999999</v>
      </c>
      <c r="BD51" s="36">
        <v>0.62</v>
      </c>
      <c r="BE51" s="36">
        <v>6.2595428571428574E-4</v>
      </c>
      <c r="BF51" s="36">
        <v>1.2519085714285715E-3</v>
      </c>
      <c r="BG51" s="36">
        <v>7.1372181000000007E-2</v>
      </c>
      <c r="BH51" s="36">
        <v>0.40560167200000002</v>
      </c>
      <c r="BI51" s="36">
        <v>0</v>
      </c>
      <c r="BJ51" s="36">
        <v>0</v>
      </c>
      <c r="BK51" s="36">
        <v>0</v>
      </c>
      <c r="BL51" s="36">
        <v>0</v>
      </c>
    </row>
    <row r="52" spans="1:64" s="37" customFormat="1" x14ac:dyDescent="0.2">
      <c r="A52" s="34">
        <v>49</v>
      </c>
      <c r="B52" s="34" t="s">
        <v>140</v>
      </c>
      <c r="C52" s="34" t="s">
        <v>156</v>
      </c>
      <c r="D52" s="41">
        <v>4.8617282409999998</v>
      </c>
      <c r="E52" s="36">
        <v>23</v>
      </c>
      <c r="F52" s="36">
        <v>0</v>
      </c>
      <c r="G52" s="36">
        <v>1</v>
      </c>
      <c r="H52" s="36">
        <v>22</v>
      </c>
      <c r="I52" s="36">
        <v>0</v>
      </c>
      <c r="J52" s="36">
        <v>0</v>
      </c>
      <c r="K52" s="36">
        <v>0</v>
      </c>
      <c r="L52" s="36">
        <v>0</v>
      </c>
      <c r="M52" s="36">
        <v>0</v>
      </c>
      <c r="N52" s="36">
        <v>0</v>
      </c>
      <c r="O52" s="36">
        <v>1.312931E-3</v>
      </c>
      <c r="P52" s="36">
        <v>2.2559260000000001E-3</v>
      </c>
      <c r="Q52" s="36">
        <v>1.269987E-3</v>
      </c>
      <c r="R52" s="36">
        <v>4.2944000000000001E-5</v>
      </c>
      <c r="S52" s="36">
        <v>2.199912E-3</v>
      </c>
      <c r="T52" s="36">
        <v>5.6014000000000003E-5</v>
      </c>
      <c r="U52" s="36">
        <v>5.1000000000000004E-2</v>
      </c>
      <c r="V52" s="36">
        <v>0.12239999999999999</v>
      </c>
      <c r="W52" s="36">
        <v>5.2312931000000007E-2</v>
      </c>
      <c r="X52" s="36">
        <v>0.124655926</v>
      </c>
      <c r="Y52" s="36">
        <v>0.17696885700000001</v>
      </c>
      <c r="Z52" s="36">
        <v>0</v>
      </c>
      <c r="AA52" s="36">
        <v>0</v>
      </c>
      <c r="AB52" s="36">
        <v>0</v>
      </c>
      <c r="AC52" s="36">
        <v>0</v>
      </c>
      <c r="AD52" s="36">
        <v>0</v>
      </c>
      <c r="AE52" s="36">
        <v>0</v>
      </c>
      <c r="AF52" s="36">
        <v>0</v>
      </c>
      <c r="AG52" s="36">
        <v>5.1602666304979656E-3</v>
      </c>
      <c r="AH52" s="36">
        <v>8.7783846128011381E-3</v>
      </c>
      <c r="AI52" s="36">
        <v>2.811455612478202E-2</v>
      </c>
      <c r="AJ52" s="36">
        <v>0</v>
      </c>
      <c r="AK52" s="36">
        <v>0</v>
      </c>
      <c r="AL52" s="36">
        <v>0</v>
      </c>
      <c r="AM52" s="36">
        <v>5.1602666304979656E-3</v>
      </c>
      <c r="AN52" s="36">
        <v>8.7783846128011381E-3</v>
      </c>
      <c r="AO52" s="36">
        <v>2.811455612478202E-2</v>
      </c>
      <c r="AP52" s="36">
        <v>0.18882707800000001</v>
      </c>
      <c r="AQ52" s="36">
        <v>0.101676119</v>
      </c>
      <c r="AR52" s="36">
        <v>0.29050319699999999</v>
      </c>
      <c r="AS52" s="36">
        <v>0</v>
      </c>
      <c r="AT52" s="36">
        <v>0</v>
      </c>
      <c r="AU52" s="36">
        <v>0</v>
      </c>
      <c r="AV52" s="36">
        <v>0</v>
      </c>
      <c r="AW52" s="36">
        <v>0</v>
      </c>
      <c r="AX52" s="36">
        <v>0</v>
      </c>
      <c r="AY52" s="36">
        <v>0</v>
      </c>
      <c r="AZ52" s="36">
        <v>0</v>
      </c>
      <c r="BA52" s="36">
        <v>0</v>
      </c>
      <c r="BB52" s="36">
        <v>0.19524040100000001</v>
      </c>
      <c r="BC52" s="36">
        <v>10.358371926</v>
      </c>
      <c r="BD52" s="36">
        <v>22.783016218</v>
      </c>
      <c r="BE52" s="36">
        <v>2.1372785714285716E-2</v>
      </c>
      <c r="BF52" s="36">
        <v>4.2745571428571431E-2</v>
      </c>
      <c r="BG52" s="36">
        <v>8.2289397E-2</v>
      </c>
      <c r="BH52" s="36">
        <v>1.3762784539999999</v>
      </c>
      <c r="BI52" s="36">
        <v>0</v>
      </c>
      <c r="BJ52" s="36">
        <v>0</v>
      </c>
      <c r="BK52" s="36">
        <v>0</v>
      </c>
      <c r="BL52" s="36">
        <v>0</v>
      </c>
    </row>
    <row r="53" spans="1:64" s="37" customFormat="1" x14ac:dyDescent="0.2">
      <c r="A53" s="34">
        <v>50</v>
      </c>
      <c r="B53" s="34" t="s">
        <v>140</v>
      </c>
      <c r="C53" s="34" t="s">
        <v>157</v>
      </c>
      <c r="D53" s="41">
        <v>4.9708090179999997</v>
      </c>
      <c r="E53" s="36">
        <v>3</v>
      </c>
      <c r="F53" s="36">
        <v>0</v>
      </c>
      <c r="G53" s="36">
        <v>0</v>
      </c>
      <c r="H53" s="36">
        <v>3</v>
      </c>
      <c r="I53" s="36">
        <v>0</v>
      </c>
      <c r="J53" s="36">
        <v>0</v>
      </c>
      <c r="K53" s="36">
        <v>0</v>
      </c>
      <c r="L53" s="36">
        <v>0</v>
      </c>
      <c r="M53" s="36">
        <v>0</v>
      </c>
      <c r="N53" s="36">
        <v>0</v>
      </c>
      <c r="O53" s="36">
        <v>3.6695709999999995E-3</v>
      </c>
      <c r="P53" s="36">
        <v>5.8474960000000006E-3</v>
      </c>
      <c r="Q53" s="36">
        <v>3.3326579999999996E-3</v>
      </c>
      <c r="R53" s="36">
        <v>3.3691299999999999E-4</v>
      </c>
      <c r="S53" s="36">
        <v>5.4080430000000004E-3</v>
      </c>
      <c r="T53" s="36">
        <v>4.3945300000000002E-4</v>
      </c>
      <c r="U53" s="36">
        <v>0</v>
      </c>
      <c r="V53" s="36">
        <v>0</v>
      </c>
      <c r="W53" s="36">
        <v>3.6695709999999995E-3</v>
      </c>
      <c r="X53" s="36">
        <v>5.8474960000000006E-3</v>
      </c>
      <c r="Y53" s="36">
        <v>9.5170670000000006E-3</v>
      </c>
      <c r="Z53" s="36">
        <v>0</v>
      </c>
      <c r="AA53" s="36">
        <v>0</v>
      </c>
      <c r="AB53" s="36">
        <v>0</v>
      </c>
      <c r="AC53" s="36">
        <v>0</v>
      </c>
      <c r="AD53" s="36">
        <v>0</v>
      </c>
      <c r="AE53" s="36">
        <v>0</v>
      </c>
      <c r="AF53" s="36">
        <v>0</v>
      </c>
      <c r="AG53" s="36">
        <v>0</v>
      </c>
      <c r="AH53" s="36">
        <v>0</v>
      </c>
      <c r="AI53" s="36">
        <v>0</v>
      </c>
      <c r="AJ53" s="36">
        <v>0</v>
      </c>
      <c r="AK53" s="36">
        <v>0</v>
      </c>
      <c r="AL53" s="36">
        <v>0</v>
      </c>
      <c r="AM53" s="36">
        <v>0</v>
      </c>
      <c r="AN53" s="36">
        <v>0</v>
      </c>
      <c r="AO53" s="36">
        <v>0</v>
      </c>
      <c r="AP53" s="36">
        <v>4.826599E-3</v>
      </c>
      <c r="AQ53" s="36">
        <v>2.5989379999999999E-3</v>
      </c>
      <c r="AR53" s="36">
        <v>7.4255369999999994E-3</v>
      </c>
      <c r="AS53" s="36">
        <v>0</v>
      </c>
      <c r="AT53" s="36">
        <v>0</v>
      </c>
      <c r="AU53" s="36">
        <v>0</v>
      </c>
      <c r="AV53" s="36">
        <v>0</v>
      </c>
      <c r="AW53" s="36">
        <v>0</v>
      </c>
      <c r="AX53" s="36">
        <v>0</v>
      </c>
      <c r="AY53" s="36">
        <v>0</v>
      </c>
      <c r="AZ53" s="36">
        <v>0</v>
      </c>
      <c r="BA53" s="36">
        <v>0</v>
      </c>
      <c r="BB53" s="36">
        <v>0</v>
      </c>
      <c r="BC53" s="36">
        <v>0</v>
      </c>
      <c r="BD53" s="36">
        <v>0</v>
      </c>
      <c r="BE53" s="36">
        <v>0</v>
      </c>
      <c r="BF53" s="36">
        <v>0</v>
      </c>
      <c r="BG53" s="36">
        <v>0.14292032199999999</v>
      </c>
      <c r="BH53" s="36">
        <v>0.93761984399999998</v>
      </c>
      <c r="BI53" s="36">
        <v>0</v>
      </c>
      <c r="BJ53" s="36">
        <v>0</v>
      </c>
      <c r="BK53" s="36">
        <v>0</v>
      </c>
      <c r="BL53" s="36">
        <v>0</v>
      </c>
    </row>
    <row r="54" spans="1:64" s="37" customFormat="1" x14ac:dyDescent="0.2">
      <c r="A54" s="34">
        <v>51</v>
      </c>
      <c r="B54" s="34" t="s">
        <v>140</v>
      </c>
      <c r="C54" s="34" t="s">
        <v>158</v>
      </c>
      <c r="D54" s="41">
        <v>4.9814621089999997</v>
      </c>
      <c r="E54" s="36">
        <v>31</v>
      </c>
      <c r="F54" s="36">
        <v>0</v>
      </c>
      <c r="G54" s="36">
        <v>1</v>
      </c>
      <c r="H54" s="36">
        <v>30</v>
      </c>
      <c r="I54" s="36">
        <v>0</v>
      </c>
      <c r="J54" s="36">
        <v>0</v>
      </c>
      <c r="K54" s="36">
        <v>0</v>
      </c>
      <c r="L54" s="36">
        <v>0</v>
      </c>
      <c r="M54" s="36">
        <v>0</v>
      </c>
      <c r="N54" s="36">
        <v>0</v>
      </c>
      <c r="O54" s="36">
        <v>1.6861479000000002E-2</v>
      </c>
      <c r="P54" s="36">
        <v>2.6673565E-2</v>
      </c>
      <c r="Q54" s="36">
        <v>1.5438105000000001E-2</v>
      </c>
      <c r="R54" s="36">
        <v>1.423374E-3</v>
      </c>
      <c r="S54" s="36">
        <v>2.4816990000000001E-2</v>
      </c>
      <c r="T54" s="36">
        <v>1.8565750000000001E-3</v>
      </c>
      <c r="U54" s="36">
        <v>6.0000000000000001E-3</v>
      </c>
      <c r="V54" s="36">
        <v>1.44E-2</v>
      </c>
      <c r="W54" s="36">
        <v>2.2861479000000004E-2</v>
      </c>
      <c r="X54" s="36">
        <v>4.1073564999999999E-2</v>
      </c>
      <c r="Y54" s="36">
        <v>6.3935043999999996E-2</v>
      </c>
      <c r="Z54" s="36">
        <v>0</v>
      </c>
      <c r="AA54" s="36">
        <v>0</v>
      </c>
      <c r="AB54" s="36">
        <v>0</v>
      </c>
      <c r="AC54" s="36">
        <v>0</v>
      </c>
      <c r="AD54" s="36">
        <v>0</v>
      </c>
      <c r="AE54" s="36">
        <v>0</v>
      </c>
      <c r="AF54" s="36">
        <v>0</v>
      </c>
      <c r="AG54" s="36">
        <v>6.2704984370617791E-4</v>
      </c>
      <c r="AH54" s="36">
        <v>1.0667054812472912E-3</v>
      </c>
      <c r="AI54" s="36">
        <v>3.4163405277784866E-3</v>
      </c>
      <c r="AJ54" s="36">
        <v>0</v>
      </c>
      <c r="AK54" s="36">
        <v>0</v>
      </c>
      <c r="AL54" s="36">
        <v>0</v>
      </c>
      <c r="AM54" s="36">
        <v>6.2704984370617791E-4</v>
      </c>
      <c r="AN54" s="36">
        <v>1.0667054812472912E-3</v>
      </c>
      <c r="AO54" s="36">
        <v>3.4163405277784866E-3</v>
      </c>
      <c r="AP54" s="36">
        <v>4.7914646999999998E-2</v>
      </c>
      <c r="AQ54" s="36">
        <v>2.5800193999999999E-2</v>
      </c>
      <c r="AR54" s="36">
        <v>7.3714841000000003E-2</v>
      </c>
      <c r="AS54" s="36">
        <v>0</v>
      </c>
      <c r="AT54" s="36">
        <v>0</v>
      </c>
      <c r="AU54" s="36">
        <v>0</v>
      </c>
      <c r="AV54" s="36">
        <v>0</v>
      </c>
      <c r="AW54" s="36">
        <v>0</v>
      </c>
      <c r="AX54" s="36">
        <v>0</v>
      </c>
      <c r="AY54" s="36">
        <v>0</v>
      </c>
      <c r="AZ54" s="36">
        <v>0</v>
      </c>
      <c r="BA54" s="36">
        <v>0</v>
      </c>
      <c r="BB54" s="36">
        <v>0.93616041100000003</v>
      </c>
      <c r="BC54" s="36">
        <v>67.376858945999999</v>
      </c>
      <c r="BD54" s="36">
        <v>153.19117779000001</v>
      </c>
      <c r="BE54" s="36">
        <v>0.1024806142857143</v>
      </c>
      <c r="BF54" s="36">
        <v>0.20496122857142859</v>
      </c>
      <c r="BG54" s="36">
        <v>0.57056261399999997</v>
      </c>
      <c r="BH54" s="36">
        <v>6.4625570550000004</v>
      </c>
      <c r="BI54" s="36">
        <v>0</v>
      </c>
      <c r="BJ54" s="36">
        <v>0</v>
      </c>
      <c r="BK54" s="36">
        <v>0</v>
      </c>
      <c r="BL54" s="36">
        <v>0</v>
      </c>
    </row>
    <row r="55" spans="1:64" s="37" customFormat="1" x14ac:dyDescent="0.2">
      <c r="A55" s="34">
        <v>52</v>
      </c>
      <c r="B55" s="34" t="s">
        <v>140</v>
      </c>
      <c r="C55" s="34" t="s">
        <v>159</v>
      </c>
      <c r="D55" s="41">
        <v>4.6127690189999999</v>
      </c>
      <c r="E55" s="36">
        <v>4</v>
      </c>
      <c r="F55" s="36">
        <v>0</v>
      </c>
      <c r="G55" s="36">
        <v>0</v>
      </c>
      <c r="H55" s="36">
        <v>4</v>
      </c>
      <c r="I55" s="36">
        <v>0</v>
      </c>
      <c r="J55" s="36">
        <v>0</v>
      </c>
      <c r="K55" s="36">
        <v>0</v>
      </c>
      <c r="L55" s="36">
        <v>0</v>
      </c>
      <c r="M55" s="36">
        <v>0</v>
      </c>
      <c r="N55" s="36">
        <v>0</v>
      </c>
      <c r="O55" s="36">
        <v>0</v>
      </c>
      <c r="P55" s="36">
        <v>0</v>
      </c>
      <c r="Q55" s="36">
        <v>0</v>
      </c>
      <c r="R55" s="36">
        <v>0</v>
      </c>
      <c r="S55" s="36">
        <v>0</v>
      </c>
      <c r="T55" s="36">
        <v>0</v>
      </c>
      <c r="U55" s="36">
        <v>0</v>
      </c>
      <c r="V55" s="36">
        <v>0</v>
      </c>
      <c r="W55" s="36">
        <v>0</v>
      </c>
      <c r="X55" s="36">
        <v>0</v>
      </c>
      <c r="Y55" s="36">
        <v>0</v>
      </c>
      <c r="Z55" s="36">
        <v>0</v>
      </c>
      <c r="AA55" s="36">
        <v>0</v>
      </c>
      <c r="AB55" s="36">
        <v>0</v>
      </c>
      <c r="AC55" s="36">
        <v>0</v>
      </c>
      <c r="AD55" s="36">
        <v>0</v>
      </c>
      <c r="AE55" s="36">
        <v>0</v>
      </c>
      <c r="AF55" s="36">
        <v>0</v>
      </c>
      <c r="AG55" s="36">
        <v>0</v>
      </c>
      <c r="AH55" s="36">
        <v>0</v>
      </c>
      <c r="AI55" s="36">
        <v>0</v>
      </c>
      <c r="AJ55" s="36">
        <v>0</v>
      </c>
      <c r="AK55" s="36">
        <v>0</v>
      </c>
      <c r="AL55" s="36">
        <v>0</v>
      </c>
      <c r="AM55" s="36">
        <v>0</v>
      </c>
      <c r="AN55" s="36">
        <v>0</v>
      </c>
      <c r="AO55" s="36">
        <v>0</v>
      </c>
      <c r="AP55" s="36">
        <v>0</v>
      </c>
      <c r="AQ55" s="36">
        <v>0</v>
      </c>
      <c r="AR55" s="36">
        <v>0</v>
      </c>
      <c r="AS55" s="36">
        <v>0</v>
      </c>
      <c r="AT55" s="36">
        <v>0</v>
      </c>
      <c r="AU55" s="36">
        <v>0</v>
      </c>
      <c r="AV55" s="36">
        <v>0</v>
      </c>
      <c r="AW55" s="36">
        <v>0</v>
      </c>
      <c r="AX55" s="36">
        <v>0</v>
      </c>
      <c r="AY55" s="36">
        <v>0</v>
      </c>
      <c r="AZ55" s="36">
        <v>0</v>
      </c>
      <c r="BA55" s="36">
        <v>0</v>
      </c>
      <c r="BB55" s="36">
        <v>9.3271659999999996E-3</v>
      </c>
      <c r="BC55" s="36">
        <v>0.279593804</v>
      </c>
      <c r="BD55" s="36">
        <v>0.56416419799999995</v>
      </c>
      <c r="BE55" s="36">
        <v>1.0210357142857143E-3</v>
      </c>
      <c r="BF55" s="36">
        <v>2.0420714285714287E-3</v>
      </c>
      <c r="BG55" s="36">
        <v>0</v>
      </c>
      <c r="BH55" s="36">
        <v>0.17493925900000001</v>
      </c>
      <c r="BI55" s="36">
        <v>0</v>
      </c>
      <c r="BJ55" s="36">
        <v>0</v>
      </c>
      <c r="BK55" s="36">
        <v>0</v>
      </c>
      <c r="BL55" s="36">
        <v>0</v>
      </c>
    </row>
    <row r="56" spans="1:64" s="37" customFormat="1" x14ac:dyDescent="0.2">
      <c r="A56" s="34">
        <v>53</v>
      </c>
      <c r="B56" s="34" t="s">
        <v>161</v>
      </c>
      <c r="C56" s="34" t="s">
        <v>160</v>
      </c>
      <c r="D56" s="41">
        <v>4.6480365160000003</v>
      </c>
      <c r="E56" s="36">
        <v>318</v>
      </c>
      <c r="F56" s="36">
        <v>0</v>
      </c>
      <c r="G56" s="36">
        <v>0</v>
      </c>
      <c r="H56" s="36">
        <v>318</v>
      </c>
      <c r="I56" s="36">
        <v>0</v>
      </c>
      <c r="J56" s="36">
        <v>0</v>
      </c>
      <c r="K56" s="36">
        <v>0</v>
      </c>
      <c r="L56" s="36">
        <v>0</v>
      </c>
      <c r="M56" s="36">
        <v>0</v>
      </c>
      <c r="N56" s="36">
        <v>0</v>
      </c>
      <c r="O56" s="36">
        <v>0</v>
      </c>
      <c r="P56" s="36">
        <v>0</v>
      </c>
      <c r="Q56" s="36">
        <v>0</v>
      </c>
      <c r="R56" s="36">
        <v>0</v>
      </c>
      <c r="S56" s="36">
        <v>0</v>
      </c>
      <c r="T56" s="36">
        <v>0</v>
      </c>
      <c r="U56" s="36">
        <v>0</v>
      </c>
      <c r="V56" s="36">
        <v>0</v>
      </c>
      <c r="W56" s="36">
        <v>0</v>
      </c>
      <c r="X56" s="36">
        <v>0</v>
      </c>
      <c r="Y56" s="36">
        <v>0</v>
      </c>
      <c r="Z56" s="36">
        <v>0</v>
      </c>
      <c r="AA56" s="36">
        <v>0</v>
      </c>
      <c r="AB56" s="36">
        <v>0</v>
      </c>
      <c r="AC56" s="36">
        <v>0</v>
      </c>
      <c r="AD56" s="36">
        <v>0</v>
      </c>
      <c r="AE56" s="36">
        <v>0</v>
      </c>
      <c r="AF56" s="36">
        <v>0</v>
      </c>
      <c r="AG56" s="36">
        <v>0</v>
      </c>
      <c r="AH56" s="36">
        <v>0</v>
      </c>
      <c r="AI56" s="36">
        <v>0</v>
      </c>
      <c r="AJ56" s="36">
        <v>0</v>
      </c>
      <c r="AK56" s="36">
        <v>0</v>
      </c>
      <c r="AL56" s="36">
        <v>0</v>
      </c>
      <c r="AM56" s="36">
        <v>0</v>
      </c>
      <c r="AN56" s="36">
        <v>0</v>
      </c>
      <c r="AO56" s="36">
        <v>0</v>
      </c>
      <c r="AP56" s="36">
        <v>0</v>
      </c>
      <c r="AQ56" s="36">
        <v>0</v>
      </c>
      <c r="AR56" s="36">
        <v>0</v>
      </c>
      <c r="AS56" s="36">
        <v>0</v>
      </c>
      <c r="AT56" s="36">
        <v>0</v>
      </c>
      <c r="AU56" s="36">
        <v>0</v>
      </c>
      <c r="AV56" s="36">
        <v>0</v>
      </c>
      <c r="AW56" s="36">
        <v>0</v>
      </c>
      <c r="AX56" s="36">
        <v>0</v>
      </c>
      <c r="AY56" s="36">
        <v>0</v>
      </c>
      <c r="AZ56" s="36">
        <v>0</v>
      </c>
      <c r="BA56" s="36">
        <v>0</v>
      </c>
      <c r="BB56" s="36">
        <v>0.52740301999999994</v>
      </c>
      <c r="BC56" s="36">
        <v>40.470635803999997</v>
      </c>
      <c r="BD56" s="36">
        <v>83.059224682999997</v>
      </c>
      <c r="BE56" s="36">
        <v>2.3830242857142858E-2</v>
      </c>
      <c r="BF56" s="36">
        <v>4.7660487142857144E-2</v>
      </c>
      <c r="BG56" s="36">
        <v>0.15952846100000001</v>
      </c>
      <c r="BH56" s="36">
        <v>2.3753289409999998</v>
      </c>
      <c r="BI56" s="36">
        <v>0</v>
      </c>
      <c r="BJ56" s="36">
        <v>0</v>
      </c>
      <c r="BK56" s="36">
        <v>0</v>
      </c>
      <c r="BL56" s="36">
        <v>0</v>
      </c>
    </row>
    <row r="57" spans="1:64" s="37" customFormat="1" x14ac:dyDescent="0.2">
      <c r="A57" s="34">
        <v>54</v>
      </c>
      <c r="B57" s="34" t="s">
        <v>161</v>
      </c>
      <c r="C57" s="34" t="s">
        <v>162</v>
      </c>
      <c r="D57" s="41">
        <v>5.0634874380000001</v>
      </c>
      <c r="E57" s="36">
        <v>22</v>
      </c>
      <c r="F57" s="36">
        <v>0</v>
      </c>
      <c r="G57" s="36">
        <v>3</v>
      </c>
      <c r="H57" s="36">
        <v>19</v>
      </c>
      <c r="I57" s="36">
        <v>3.7168466891688167E-5</v>
      </c>
      <c r="J57" s="36">
        <v>0.62301571257721222</v>
      </c>
      <c r="K57" s="36">
        <v>3.7168466891688167E-5</v>
      </c>
      <c r="L57" s="36">
        <v>0</v>
      </c>
      <c r="M57" s="36">
        <v>1.0142881044123853E-2</v>
      </c>
      <c r="N57" s="36">
        <v>0.61290999999998008</v>
      </c>
      <c r="O57" s="36">
        <v>0.12543293699999999</v>
      </c>
      <c r="P57" s="36">
        <v>0.23014405199999999</v>
      </c>
      <c r="Q57" s="36">
        <v>0.11844959199999999</v>
      </c>
      <c r="R57" s="36">
        <v>6.9833450000000002E-3</v>
      </c>
      <c r="S57" s="36">
        <v>0.22103534</v>
      </c>
      <c r="T57" s="36">
        <v>9.1087119999999997E-3</v>
      </c>
      <c r="U57" s="36">
        <v>0.13500000000000001</v>
      </c>
      <c r="V57" s="36">
        <v>0.31919999999999998</v>
      </c>
      <c r="W57" s="36">
        <v>0.2604701054668917</v>
      </c>
      <c r="X57" s="36">
        <v>1.1723597645772121</v>
      </c>
      <c r="Y57" s="36">
        <v>1.4328298700441038</v>
      </c>
      <c r="Z57" s="36">
        <v>1.0735501826048152E-4</v>
      </c>
      <c r="AA57" s="36">
        <v>2.2973973907743048E-5</v>
      </c>
      <c r="AB57" s="36">
        <v>2.2973973907743048E-5</v>
      </c>
      <c r="AC57" s="36">
        <v>7.0119135625683314E-7</v>
      </c>
      <c r="AD57" s="36">
        <v>1.6183210836059482E-2</v>
      </c>
      <c r="AE57" s="36">
        <v>0.1456488975245353</v>
      </c>
      <c r="AF57" s="36">
        <v>0.16183210836059475</v>
      </c>
      <c r="AG57" s="36">
        <v>1.38370429608597E-2</v>
      </c>
      <c r="AH57" s="36">
        <v>2.3538877680542941E-2</v>
      </c>
      <c r="AI57" s="36">
        <v>7.5388027166063201E-2</v>
      </c>
      <c r="AJ57" s="36">
        <v>1.3458609522440526E-6</v>
      </c>
      <c r="AK57" s="36">
        <v>1.6263955440064982E-6</v>
      </c>
      <c r="AL57" s="36">
        <v>4.0677476104641636E-6</v>
      </c>
      <c r="AM57" s="36">
        <v>1.3839090013168199E-2</v>
      </c>
      <c r="AN57" s="36">
        <v>3.9723714912146428E-2</v>
      </c>
      <c r="AO57" s="36">
        <v>0.22104099243820896</v>
      </c>
      <c r="AP57" s="36">
        <v>1.6548486490000001</v>
      </c>
      <c r="AQ57" s="36">
        <v>0.89107234899999999</v>
      </c>
      <c r="AR57" s="36">
        <v>2.5459209980000002</v>
      </c>
      <c r="AS57" s="36">
        <v>5.5096980000000004E-3</v>
      </c>
      <c r="AT57" s="36">
        <v>2.9028068000000001E-2</v>
      </c>
      <c r="AU57" s="36">
        <v>6.4502245E-2</v>
      </c>
      <c r="AV57" s="36">
        <v>0.19788692299999999</v>
      </c>
      <c r="AW57" s="36">
        <v>0.43971754200000002</v>
      </c>
      <c r="AX57" s="36">
        <v>0.174438485</v>
      </c>
      <c r="AY57" s="36">
        <v>0.38761359499999998</v>
      </c>
      <c r="AZ57" s="36">
        <v>1.1526428571428573E-4</v>
      </c>
      <c r="BA57" s="36">
        <v>2.3052857142857145E-4</v>
      </c>
      <c r="BB57" s="36">
        <v>12.660999794</v>
      </c>
      <c r="BC57" s="36">
        <v>602.23812509499999</v>
      </c>
      <c r="BD57" s="36">
        <v>1338.212062929</v>
      </c>
      <c r="BE57" s="36">
        <v>0.57207620000000003</v>
      </c>
      <c r="BF57" s="36">
        <v>1.1441524014285713</v>
      </c>
      <c r="BG57" s="36">
        <v>16.040838927999999</v>
      </c>
      <c r="BH57" s="36">
        <v>90.849261084000005</v>
      </c>
      <c r="BI57" s="36">
        <v>0</v>
      </c>
      <c r="BJ57" s="36">
        <v>0</v>
      </c>
      <c r="BK57" s="36">
        <v>0</v>
      </c>
      <c r="BL57" s="36">
        <v>0</v>
      </c>
    </row>
    <row r="58" spans="1:64" s="37" customFormat="1" x14ac:dyDescent="0.2">
      <c r="A58" s="34">
        <v>55</v>
      </c>
      <c r="B58" s="34" t="s">
        <v>161</v>
      </c>
      <c r="C58" s="34" t="s">
        <v>163</v>
      </c>
      <c r="D58" s="41">
        <v>4.7064565619999996</v>
      </c>
      <c r="E58" s="36">
        <v>61</v>
      </c>
      <c r="F58" s="36">
        <v>0</v>
      </c>
      <c r="G58" s="36">
        <v>0</v>
      </c>
      <c r="H58" s="36">
        <v>61</v>
      </c>
      <c r="I58" s="36">
        <v>0</v>
      </c>
      <c r="J58" s="36">
        <v>0</v>
      </c>
      <c r="K58" s="36">
        <v>0</v>
      </c>
      <c r="L58" s="36">
        <v>0</v>
      </c>
      <c r="M58" s="36">
        <v>0</v>
      </c>
      <c r="N58" s="36">
        <v>0</v>
      </c>
      <c r="O58" s="36">
        <v>0</v>
      </c>
      <c r="P58" s="36">
        <v>0</v>
      </c>
      <c r="Q58" s="36">
        <v>0</v>
      </c>
      <c r="R58" s="36">
        <v>0</v>
      </c>
      <c r="S58" s="36">
        <v>0</v>
      </c>
      <c r="T58" s="36">
        <v>0</v>
      </c>
      <c r="U58" s="36">
        <v>0</v>
      </c>
      <c r="V58" s="36">
        <v>0</v>
      </c>
      <c r="W58" s="36">
        <v>0</v>
      </c>
      <c r="X58" s="36">
        <v>0</v>
      </c>
      <c r="Y58" s="36">
        <v>0</v>
      </c>
      <c r="Z58" s="36">
        <v>0</v>
      </c>
      <c r="AA58" s="36">
        <v>0</v>
      </c>
      <c r="AB58" s="36">
        <v>0</v>
      </c>
      <c r="AC58" s="36">
        <v>0</v>
      </c>
      <c r="AD58" s="36">
        <v>0</v>
      </c>
      <c r="AE58" s="36">
        <v>0</v>
      </c>
      <c r="AF58" s="36">
        <v>0</v>
      </c>
      <c r="AG58" s="36">
        <v>0</v>
      </c>
      <c r="AH58" s="36">
        <v>0</v>
      </c>
      <c r="AI58" s="36">
        <v>0</v>
      </c>
      <c r="AJ58" s="36">
        <v>0</v>
      </c>
      <c r="AK58" s="36">
        <v>0</v>
      </c>
      <c r="AL58" s="36">
        <v>0</v>
      </c>
      <c r="AM58" s="36">
        <v>0</v>
      </c>
      <c r="AN58" s="36">
        <v>0</v>
      </c>
      <c r="AO58" s="36">
        <v>0</v>
      </c>
      <c r="AP58" s="36">
        <v>0</v>
      </c>
      <c r="AQ58" s="36">
        <v>0</v>
      </c>
      <c r="AR58" s="36">
        <v>0</v>
      </c>
      <c r="AS58" s="36">
        <v>0</v>
      </c>
      <c r="AT58" s="36">
        <v>0</v>
      </c>
      <c r="AU58" s="36">
        <v>0</v>
      </c>
      <c r="AV58" s="36">
        <v>0</v>
      </c>
      <c r="AW58" s="36">
        <v>0</v>
      </c>
      <c r="AX58" s="36">
        <v>0</v>
      </c>
      <c r="AY58" s="36">
        <v>0</v>
      </c>
      <c r="AZ58" s="36">
        <v>0</v>
      </c>
      <c r="BA58" s="36">
        <v>0</v>
      </c>
      <c r="BB58" s="36">
        <v>1.6124190839999999</v>
      </c>
      <c r="BC58" s="36">
        <v>135.78972019299999</v>
      </c>
      <c r="BD58" s="36">
        <v>309.79848433000001</v>
      </c>
      <c r="BE58" s="36">
        <v>7.2855745714285713E-2</v>
      </c>
      <c r="BF58" s="36">
        <v>0.14571149142857143</v>
      </c>
      <c r="BG58" s="36">
        <v>1.056625028</v>
      </c>
      <c r="BH58" s="36">
        <v>10.334978887</v>
      </c>
      <c r="BI58" s="36">
        <v>0</v>
      </c>
      <c r="BJ58" s="36">
        <v>0</v>
      </c>
      <c r="BK58" s="36">
        <v>0</v>
      </c>
      <c r="BL58" s="36">
        <v>0</v>
      </c>
    </row>
    <row r="59" spans="1:64" s="37" customFormat="1" x14ac:dyDescent="0.2">
      <c r="A59" s="34">
        <v>56</v>
      </c>
      <c r="B59" s="34" t="s">
        <v>161</v>
      </c>
      <c r="C59" s="34" t="s">
        <v>164</v>
      </c>
      <c r="D59" s="41">
        <v>4.7239168669999998</v>
      </c>
      <c r="E59" s="36">
        <v>58</v>
      </c>
      <c r="F59" s="36">
        <v>0</v>
      </c>
      <c r="G59" s="36">
        <v>1</v>
      </c>
      <c r="H59" s="36">
        <v>57</v>
      </c>
      <c r="I59" s="36">
        <v>0</v>
      </c>
      <c r="J59" s="36">
        <v>0</v>
      </c>
      <c r="K59" s="36">
        <v>0</v>
      </c>
      <c r="L59" s="36">
        <v>0</v>
      </c>
      <c r="M59" s="36">
        <v>0</v>
      </c>
      <c r="N59" s="36">
        <v>0</v>
      </c>
      <c r="O59" s="36">
        <v>0</v>
      </c>
      <c r="P59" s="36">
        <v>0</v>
      </c>
      <c r="Q59" s="36">
        <v>0</v>
      </c>
      <c r="R59" s="36">
        <v>0</v>
      </c>
      <c r="S59" s="36">
        <v>0</v>
      </c>
      <c r="T59" s="36">
        <v>0</v>
      </c>
      <c r="U59" s="36">
        <v>3.0000000000000001E-3</v>
      </c>
      <c r="V59" s="36">
        <v>7.1999999999999998E-3</v>
      </c>
      <c r="W59" s="36">
        <v>3.0000000000000001E-3</v>
      </c>
      <c r="X59" s="36">
        <v>7.1999999999999998E-3</v>
      </c>
      <c r="Y59" s="36">
        <v>1.0200000000000001E-2</v>
      </c>
      <c r="Z59" s="36">
        <v>0</v>
      </c>
      <c r="AA59" s="36">
        <v>0</v>
      </c>
      <c r="AB59" s="36">
        <v>0</v>
      </c>
      <c r="AC59" s="36">
        <v>0</v>
      </c>
      <c r="AD59" s="36">
        <v>0</v>
      </c>
      <c r="AE59" s="36">
        <v>0</v>
      </c>
      <c r="AF59" s="36">
        <v>0</v>
      </c>
      <c r="AG59" s="36">
        <v>3.1678696368457864E-4</v>
      </c>
      <c r="AH59" s="36">
        <v>5.3890196121054762E-4</v>
      </c>
      <c r="AI59" s="36">
        <v>1.7259427676608078E-3</v>
      </c>
      <c r="AJ59" s="36">
        <v>0</v>
      </c>
      <c r="AK59" s="36">
        <v>0</v>
      </c>
      <c r="AL59" s="36">
        <v>0</v>
      </c>
      <c r="AM59" s="36">
        <v>3.1678696368457864E-4</v>
      </c>
      <c r="AN59" s="36">
        <v>5.3890196121054762E-4</v>
      </c>
      <c r="AO59" s="36">
        <v>1.7259427676608078E-3</v>
      </c>
      <c r="AP59" s="36">
        <v>1.2140723000000001E-2</v>
      </c>
      <c r="AQ59" s="36">
        <v>6.537312E-3</v>
      </c>
      <c r="AR59" s="36">
        <v>1.8678035000000003E-2</v>
      </c>
      <c r="AS59" s="36">
        <v>0</v>
      </c>
      <c r="AT59" s="36">
        <v>0</v>
      </c>
      <c r="AU59" s="36">
        <v>0</v>
      </c>
      <c r="AV59" s="36">
        <v>0</v>
      </c>
      <c r="AW59" s="36">
        <v>0</v>
      </c>
      <c r="AX59" s="36">
        <v>0</v>
      </c>
      <c r="AY59" s="36">
        <v>0</v>
      </c>
      <c r="AZ59" s="36">
        <v>0</v>
      </c>
      <c r="BA59" s="36">
        <v>0</v>
      </c>
      <c r="BB59" s="36">
        <v>0.52016431900000004</v>
      </c>
      <c r="BC59" s="36">
        <v>44.926823642999999</v>
      </c>
      <c r="BD59" s="36">
        <v>101.499156769</v>
      </c>
      <c r="BE59" s="36">
        <v>2.3503168571428576E-2</v>
      </c>
      <c r="BF59" s="36">
        <v>4.700633857142858E-2</v>
      </c>
      <c r="BG59" s="36">
        <v>0.59268002500000005</v>
      </c>
      <c r="BH59" s="36">
        <v>5.9041616499999998</v>
      </c>
      <c r="BI59" s="36">
        <v>0</v>
      </c>
      <c r="BJ59" s="36">
        <v>0</v>
      </c>
      <c r="BK59" s="36">
        <v>0</v>
      </c>
      <c r="BL59" s="36">
        <v>0</v>
      </c>
    </row>
    <row r="60" spans="1:64" s="37" customFormat="1" x14ac:dyDescent="0.2">
      <c r="A60" s="34">
        <v>57</v>
      </c>
      <c r="B60" s="34" t="s">
        <v>161</v>
      </c>
      <c r="C60" s="34" t="s">
        <v>165</v>
      </c>
      <c r="D60" s="41">
        <v>4.6378528579999996</v>
      </c>
      <c r="E60" s="36">
        <v>18</v>
      </c>
      <c r="F60" s="36">
        <v>0</v>
      </c>
      <c r="G60" s="36">
        <v>0</v>
      </c>
      <c r="H60" s="36">
        <v>18</v>
      </c>
      <c r="I60" s="36">
        <v>0</v>
      </c>
      <c r="J60" s="36">
        <v>0</v>
      </c>
      <c r="K60" s="36">
        <v>0</v>
      </c>
      <c r="L60" s="36">
        <v>0</v>
      </c>
      <c r="M60" s="36">
        <v>0</v>
      </c>
      <c r="N60" s="36">
        <v>0</v>
      </c>
      <c r="O60" s="36">
        <v>0</v>
      </c>
      <c r="P60" s="36">
        <v>0</v>
      </c>
      <c r="Q60" s="36">
        <v>0</v>
      </c>
      <c r="R60" s="36">
        <v>0</v>
      </c>
      <c r="S60" s="36">
        <v>0</v>
      </c>
      <c r="T60" s="36">
        <v>0</v>
      </c>
      <c r="U60" s="36">
        <v>0</v>
      </c>
      <c r="V60" s="36">
        <v>0</v>
      </c>
      <c r="W60" s="36">
        <v>0</v>
      </c>
      <c r="X60" s="36">
        <v>0</v>
      </c>
      <c r="Y60" s="36">
        <v>0</v>
      </c>
      <c r="Z60" s="36">
        <v>0</v>
      </c>
      <c r="AA60" s="36">
        <v>0</v>
      </c>
      <c r="AB60" s="36">
        <v>0</v>
      </c>
      <c r="AC60" s="36">
        <v>0</v>
      </c>
      <c r="AD60" s="36">
        <v>0</v>
      </c>
      <c r="AE60" s="36">
        <v>0</v>
      </c>
      <c r="AF60" s="36">
        <v>0</v>
      </c>
      <c r="AG60" s="36">
        <v>0</v>
      </c>
      <c r="AH60" s="36">
        <v>0</v>
      </c>
      <c r="AI60" s="36">
        <v>0</v>
      </c>
      <c r="AJ60" s="36">
        <v>0</v>
      </c>
      <c r="AK60" s="36">
        <v>0</v>
      </c>
      <c r="AL60" s="36">
        <v>0</v>
      </c>
      <c r="AM60" s="36">
        <v>0</v>
      </c>
      <c r="AN60" s="36">
        <v>0</v>
      </c>
      <c r="AO60" s="36">
        <v>0</v>
      </c>
      <c r="AP60" s="36">
        <v>0</v>
      </c>
      <c r="AQ60" s="36">
        <v>0</v>
      </c>
      <c r="AR60" s="36">
        <v>0</v>
      </c>
      <c r="AS60" s="36">
        <v>0</v>
      </c>
      <c r="AT60" s="36">
        <v>0</v>
      </c>
      <c r="AU60" s="36">
        <v>0</v>
      </c>
      <c r="AV60" s="36">
        <v>0</v>
      </c>
      <c r="AW60" s="36">
        <v>0</v>
      </c>
      <c r="AX60" s="36">
        <v>0</v>
      </c>
      <c r="AY60" s="36">
        <v>0</v>
      </c>
      <c r="AZ60" s="36">
        <v>0</v>
      </c>
      <c r="BA60" s="36">
        <v>0</v>
      </c>
      <c r="BB60" s="36">
        <v>5.798788E-3</v>
      </c>
      <c r="BC60" s="36">
        <v>0.30806918700000002</v>
      </c>
      <c r="BD60" s="36">
        <v>0.65793750799999995</v>
      </c>
      <c r="BE60" s="36">
        <v>2.6201285714285712E-4</v>
      </c>
      <c r="BF60" s="36">
        <v>5.2402571428571425E-4</v>
      </c>
      <c r="BG60" s="36">
        <v>4.7197799999999998E-3</v>
      </c>
      <c r="BH60" s="36">
        <v>0.78066358700000005</v>
      </c>
      <c r="BI60" s="36">
        <v>0</v>
      </c>
      <c r="BJ60" s="36">
        <v>0</v>
      </c>
      <c r="BK60" s="36">
        <v>0</v>
      </c>
      <c r="BL60" s="36">
        <v>0</v>
      </c>
    </row>
    <row r="61" spans="1:64" s="37" customFormat="1" x14ac:dyDescent="0.2">
      <c r="A61" s="34">
        <v>58</v>
      </c>
      <c r="B61" s="34" t="s">
        <v>161</v>
      </c>
      <c r="C61" s="34" t="s">
        <v>166</v>
      </c>
      <c r="D61" s="41">
        <v>4.6311876009999997</v>
      </c>
      <c r="E61" s="36">
        <v>8</v>
      </c>
      <c r="F61" s="36">
        <v>0</v>
      </c>
      <c r="G61" s="36">
        <v>0</v>
      </c>
      <c r="H61" s="36">
        <v>8</v>
      </c>
      <c r="I61" s="36">
        <v>0</v>
      </c>
      <c r="J61" s="36">
        <v>0</v>
      </c>
      <c r="K61" s="36">
        <v>0</v>
      </c>
      <c r="L61" s="36">
        <v>0</v>
      </c>
      <c r="M61" s="36">
        <v>0</v>
      </c>
      <c r="N61" s="36">
        <v>0</v>
      </c>
      <c r="O61" s="36">
        <v>0</v>
      </c>
      <c r="P61" s="36">
        <v>0</v>
      </c>
      <c r="Q61" s="36">
        <v>0</v>
      </c>
      <c r="R61" s="36">
        <v>0</v>
      </c>
      <c r="S61" s="36">
        <v>0</v>
      </c>
      <c r="T61" s="36">
        <v>0</v>
      </c>
      <c r="U61" s="36">
        <v>0</v>
      </c>
      <c r="V61" s="36">
        <v>0</v>
      </c>
      <c r="W61" s="36">
        <v>0</v>
      </c>
      <c r="X61" s="36">
        <v>0</v>
      </c>
      <c r="Y61" s="36">
        <v>0</v>
      </c>
      <c r="Z61" s="36">
        <v>0</v>
      </c>
      <c r="AA61" s="36">
        <v>0</v>
      </c>
      <c r="AB61" s="36">
        <v>0</v>
      </c>
      <c r="AC61" s="36">
        <v>0</v>
      </c>
      <c r="AD61" s="36">
        <v>0</v>
      </c>
      <c r="AE61" s="36">
        <v>0</v>
      </c>
      <c r="AF61" s="36">
        <v>0</v>
      </c>
      <c r="AG61" s="36">
        <v>0</v>
      </c>
      <c r="AH61" s="36">
        <v>0</v>
      </c>
      <c r="AI61" s="36">
        <v>0</v>
      </c>
      <c r="AJ61" s="36">
        <v>0</v>
      </c>
      <c r="AK61" s="36">
        <v>0</v>
      </c>
      <c r="AL61" s="36">
        <v>0</v>
      </c>
      <c r="AM61" s="36">
        <v>0</v>
      </c>
      <c r="AN61" s="36">
        <v>0</v>
      </c>
      <c r="AO61" s="36">
        <v>0</v>
      </c>
      <c r="AP61" s="36">
        <v>0</v>
      </c>
      <c r="AQ61" s="36">
        <v>0</v>
      </c>
      <c r="AR61" s="36">
        <v>0</v>
      </c>
      <c r="AS61" s="36">
        <v>0</v>
      </c>
      <c r="AT61" s="36">
        <v>0</v>
      </c>
      <c r="AU61" s="36">
        <v>0</v>
      </c>
      <c r="AV61" s="36">
        <v>0</v>
      </c>
      <c r="AW61" s="36">
        <v>0</v>
      </c>
      <c r="AX61" s="36">
        <v>0</v>
      </c>
      <c r="AY61" s="36">
        <v>0</v>
      </c>
      <c r="AZ61" s="36">
        <v>0</v>
      </c>
      <c r="BA61" s="36">
        <v>0</v>
      </c>
      <c r="BB61" s="36">
        <v>1.8659895999999999E-2</v>
      </c>
      <c r="BC61" s="36">
        <v>0.29872157399999999</v>
      </c>
      <c r="BD61" s="36">
        <v>0.67871117700000005</v>
      </c>
      <c r="BE61" s="36">
        <v>8.4313000000000009E-4</v>
      </c>
      <c r="BF61" s="36">
        <v>1.6862614285714284E-3</v>
      </c>
      <c r="BG61" s="36">
        <v>0.24985938799999999</v>
      </c>
      <c r="BH61" s="36">
        <v>0.174896053</v>
      </c>
      <c r="BI61" s="36">
        <v>0</v>
      </c>
      <c r="BJ61" s="36">
        <v>0</v>
      </c>
      <c r="BK61" s="36">
        <v>0</v>
      </c>
      <c r="BL61" s="36">
        <v>0</v>
      </c>
    </row>
    <row r="62" spans="1:64" s="37" customFormat="1" x14ac:dyDescent="0.2">
      <c r="A62" s="34">
        <v>59</v>
      </c>
      <c r="B62" s="34" t="s">
        <v>161</v>
      </c>
      <c r="C62" s="34" t="s">
        <v>167</v>
      </c>
      <c r="D62" s="41">
        <v>4.8869665869999999</v>
      </c>
      <c r="E62" s="36">
        <v>35</v>
      </c>
      <c r="F62" s="36">
        <v>0</v>
      </c>
      <c r="G62" s="36">
        <v>1</v>
      </c>
      <c r="H62" s="36">
        <v>34</v>
      </c>
      <c r="I62" s="36">
        <v>0</v>
      </c>
      <c r="J62" s="36">
        <v>0</v>
      </c>
      <c r="K62" s="36">
        <v>0</v>
      </c>
      <c r="L62" s="36">
        <v>0</v>
      </c>
      <c r="M62" s="36">
        <v>0</v>
      </c>
      <c r="N62" s="36">
        <v>0</v>
      </c>
      <c r="O62" s="36">
        <v>4.9779759999999994E-3</v>
      </c>
      <c r="P62" s="36">
        <v>8.8043070000000008E-3</v>
      </c>
      <c r="Q62" s="36">
        <v>4.1966319999999996E-3</v>
      </c>
      <c r="R62" s="36">
        <v>7.8134400000000001E-4</v>
      </c>
      <c r="S62" s="36">
        <v>7.785162E-3</v>
      </c>
      <c r="T62" s="36">
        <v>1.0191449999999999E-3</v>
      </c>
      <c r="U62" s="36">
        <v>1.2E-2</v>
      </c>
      <c r="V62" s="36">
        <v>2.8799999999999999E-2</v>
      </c>
      <c r="W62" s="36">
        <v>1.6977975999999999E-2</v>
      </c>
      <c r="X62" s="36">
        <v>3.7604307000000003E-2</v>
      </c>
      <c r="Y62" s="36">
        <v>5.4582283000000002E-2</v>
      </c>
      <c r="Z62" s="36">
        <v>0</v>
      </c>
      <c r="AA62" s="36">
        <v>0</v>
      </c>
      <c r="AB62" s="36">
        <v>0</v>
      </c>
      <c r="AC62" s="36">
        <v>0</v>
      </c>
      <c r="AD62" s="36">
        <v>0</v>
      </c>
      <c r="AE62" s="36">
        <v>0</v>
      </c>
      <c r="AF62" s="36">
        <v>0</v>
      </c>
      <c r="AG62" s="36">
        <v>1.2299036307107066E-3</v>
      </c>
      <c r="AH62" s="36">
        <v>2.0922498545423514E-3</v>
      </c>
      <c r="AI62" s="36">
        <v>6.7008542638721256E-3</v>
      </c>
      <c r="AJ62" s="36">
        <v>0</v>
      </c>
      <c r="AK62" s="36">
        <v>0</v>
      </c>
      <c r="AL62" s="36">
        <v>0</v>
      </c>
      <c r="AM62" s="36">
        <v>1.2299036307107066E-3</v>
      </c>
      <c r="AN62" s="36">
        <v>2.0922498545423514E-3</v>
      </c>
      <c r="AO62" s="36">
        <v>6.7008542638721256E-3</v>
      </c>
      <c r="AP62" s="36">
        <v>4.2691476999999999E-2</v>
      </c>
      <c r="AQ62" s="36">
        <v>2.2987718000000001E-2</v>
      </c>
      <c r="AR62" s="36">
        <v>6.5679194999999996E-2</v>
      </c>
      <c r="AS62" s="36">
        <v>0</v>
      </c>
      <c r="AT62" s="36">
        <v>0</v>
      </c>
      <c r="AU62" s="36">
        <v>0</v>
      </c>
      <c r="AV62" s="36">
        <v>0</v>
      </c>
      <c r="AW62" s="36">
        <v>0</v>
      </c>
      <c r="AX62" s="36">
        <v>0</v>
      </c>
      <c r="AY62" s="36">
        <v>0</v>
      </c>
      <c r="AZ62" s="36">
        <v>0</v>
      </c>
      <c r="BA62" s="36">
        <v>0</v>
      </c>
      <c r="BB62" s="36">
        <v>0.63920021999999999</v>
      </c>
      <c r="BC62" s="36">
        <v>35.569803354999998</v>
      </c>
      <c r="BD62" s="36">
        <v>78.321481087999999</v>
      </c>
      <c r="BE62" s="36">
        <v>2.8881702857142855E-2</v>
      </c>
      <c r="BF62" s="36">
        <v>5.7763405714285711E-2</v>
      </c>
      <c r="BG62" s="36">
        <v>2.2105381839999998</v>
      </c>
      <c r="BH62" s="36">
        <v>10.947845093</v>
      </c>
      <c r="BI62" s="36">
        <v>0</v>
      </c>
      <c r="BJ62" s="36">
        <v>0</v>
      </c>
      <c r="BK62" s="36">
        <v>0</v>
      </c>
      <c r="BL62" s="36">
        <v>0</v>
      </c>
    </row>
    <row r="63" spans="1:64" s="37" customFormat="1" x14ac:dyDescent="0.2">
      <c r="A63" s="34">
        <v>60</v>
      </c>
      <c r="B63" s="34" t="s">
        <v>161</v>
      </c>
      <c r="C63" s="34" t="s">
        <v>168</v>
      </c>
      <c r="D63" s="41">
        <v>5.0133227700000003</v>
      </c>
      <c r="E63" s="36">
        <v>28</v>
      </c>
      <c r="F63" s="36">
        <v>0</v>
      </c>
      <c r="G63" s="36">
        <v>2</v>
      </c>
      <c r="H63" s="36">
        <v>26</v>
      </c>
      <c r="I63" s="36">
        <v>2.1021416800036231E-5</v>
      </c>
      <c r="J63" s="36">
        <v>0.21781786460977737</v>
      </c>
      <c r="K63" s="36">
        <v>2.1021416800036231E-5</v>
      </c>
      <c r="L63" s="36">
        <v>0</v>
      </c>
      <c r="M63" s="36">
        <v>3.8388860265864068E-3</v>
      </c>
      <c r="N63" s="36">
        <v>0.213999999999991</v>
      </c>
      <c r="O63" s="36">
        <v>1.7166463999999999E-2</v>
      </c>
      <c r="P63" s="36">
        <v>2.7656164E-2</v>
      </c>
      <c r="Q63" s="36">
        <v>1.5064890000000001E-2</v>
      </c>
      <c r="R63" s="36">
        <v>2.1015740000000002E-3</v>
      </c>
      <c r="S63" s="36">
        <v>2.4914980999999999E-2</v>
      </c>
      <c r="T63" s="36">
        <v>2.7411830000000003E-3</v>
      </c>
      <c r="U63" s="36">
        <v>9.0000000000000011E-3</v>
      </c>
      <c r="V63" s="36">
        <v>2.1600000000000001E-2</v>
      </c>
      <c r="W63" s="36">
        <v>2.6187485416800035E-2</v>
      </c>
      <c r="X63" s="36">
        <v>0.26707402860977736</v>
      </c>
      <c r="Y63" s="36">
        <v>0.29326151402657741</v>
      </c>
      <c r="Z63" s="36">
        <v>4.6456008195214869E-5</v>
      </c>
      <c r="AA63" s="36">
        <v>9.9415857537759806E-6</v>
      </c>
      <c r="AB63" s="36">
        <v>9.9415857537759806E-6</v>
      </c>
      <c r="AC63" s="36">
        <v>1.3430155810526978E-7</v>
      </c>
      <c r="AD63" s="36">
        <v>1.3038473592118154E-3</v>
      </c>
      <c r="AE63" s="36">
        <v>1.1734626232906338E-2</v>
      </c>
      <c r="AF63" s="36">
        <v>1.3038473592118151E-2</v>
      </c>
      <c r="AG63" s="36">
        <v>9.9304615384615395E-4</v>
      </c>
      <c r="AH63" s="36">
        <v>1.6893198938992045E-3</v>
      </c>
      <c r="AI63" s="36">
        <v>5.4103893899204256E-3</v>
      </c>
      <c r="AJ63" s="36">
        <v>5.6990390562527995E-7</v>
      </c>
      <c r="AK63" s="36">
        <v>6.8869608786508392E-7</v>
      </c>
      <c r="AL63" s="36">
        <v>1.722484961344692E-6</v>
      </c>
      <c r="AM63" s="36">
        <v>9.9375035930988442E-4</v>
      </c>
      <c r="AN63" s="36">
        <v>2.993855949198885E-3</v>
      </c>
      <c r="AO63" s="36">
        <v>1.7146738107788106E-2</v>
      </c>
      <c r="AP63" s="36">
        <v>8.0110573000000004E-2</v>
      </c>
      <c r="AQ63" s="36">
        <v>4.3136462E-2</v>
      </c>
      <c r="AR63" s="36">
        <v>0.123247035</v>
      </c>
      <c r="AS63" s="36">
        <v>0</v>
      </c>
      <c r="AT63" s="36">
        <v>0</v>
      </c>
      <c r="AU63" s="36">
        <v>0</v>
      </c>
      <c r="AV63" s="36">
        <v>0</v>
      </c>
      <c r="AW63" s="36">
        <v>0</v>
      </c>
      <c r="AX63" s="36">
        <v>0</v>
      </c>
      <c r="AY63" s="36">
        <v>0</v>
      </c>
      <c r="AZ63" s="36">
        <v>0</v>
      </c>
      <c r="BA63" s="36">
        <v>0</v>
      </c>
      <c r="BB63" s="36">
        <v>0.221823084</v>
      </c>
      <c r="BC63" s="36">
        <v>7.7909765650000002</v>
      </c>
      <c r="BD63" s="36">
        <v>18.788605070999999</v>
      </c>
      <c r="BE63" s="36">
        <v>1.0022881428571429E-2</v>
      </c>
      <c r="BF63" s="36">
        <v>2.0045762857142858E-2</v>
      </c>
      <c r="BG63" s="36">
        <v>2.2624758489999999</v>
      </c>
      <c r="BH63" s="36">
        <v>14.871121571</v>
      </c>
      <c r="BI63" s="36">
        <v>0</v>
      </c>
      <c r="BJ63" s="36">
        <v>0</v>
      </c>
      <c r="BK63" s="36">
        <v>0</v>
      </c>
      <c r="BL63" s="36">
        <v>0</v>
      </c>
    </row>
    <row r="64" spans="1:64" s="37" customFormat="1" x14ac:dyDescent="0.2">
      <c r="A64" s="34">
        <v>61</v>
      </c>
      <c r="B64" s="34" t="s">
        <v>161</v>
      </c>
      <c r="C64" s="34" t="s">
        <v>169</v>
      </c>
      <c r="D64" s="41">
        <v>4.6416004729999996</v>
      </c>
      <c r="E64" s="36">
        <v>16</v>
      </c>
      <c r="F64" s="36">
        <v>0</v>
      </c>
      <c r="G64" s="36">
        <v>0</v>
      </c>
      <c r="H64" s="36">
        <v>16</v>
      </c>
      <c r="I64" s="36">
        <v>0</v>
      </c>
      <c r="J64" s="36">
        <v>0</v>
      </c>
      <c r="K64" s="36">
        <v>0</v>
      </c>
      <c r="L64" s="36">
        <v>0</v>
      </c>
      <c r="M64" s="36">
        <v>0</v>
      </c>
      <c r="N64" s="36">
        <v>0</v>
      </c>
      <c r="O64" s="36">
        <v>0</v>
      </c>
      <c r="P64" s="36">
        <v>0</v>
      </c>
      <c r="Q64" s="36">
        <v>0</v>
      </c>
      <c r="R64" s="36">
        <v>0</v>
      </c>
      <c r="S64" s="36">
        <v>0</v>
      </c>
      <c r="T64" s="36">
        <v>0</v>
      </c>
      <c r="U64" s="36">
        <v>0</v>
      </c>
      <c r="V64" s="36">
        <v>0</v>
      </c>
      <c r="W64" s="36">
        <v>0</v>
      </c>
      <c r="X64" s="36">
        <v>0</v>
      </c>
      <c r="Y64" s="36">
        <v>0</v>
      </c>
      <c r="Z64" s="36">
        <v>0</v>
      </c>
      <c r="AA64" s="36">
        <v>0</v>
      </c>
      <c r="AB64" s="36">
        <v>0</v>
      </c>
      <c r="AC64" s="36">
        <v>0</v>
      </c>
      <c r="AD64" s="36">
        <v>0</v>
      </c>
      <c r="AE64" s="36">
        <v>0</v>
      </c>
      <c r="AF64" s="36">
        <v>0</v>
      </c>
      <c r="AG64" s="36">
        <v>0</v>
      </c>
      <c r="AH64" s="36">
        <v>0</v>
      </c>
      <c r="AI64" s="36">
        <v>0</v>
      </c>
      <c r="AJ64" s="36">
        <v>0</v>
      </c>
      <c r="AK64" s="36">
        <v>0</v>
      </c>
      <c r="AL64" s="36">
        <v>0</v>
      </c>
      <c r="AM64" s="36">
        <v>0</v>
      </c>
      <c r="AN64" s="36">
        <v>0</v>
      </c>
      <c r="AO64" s="36">
        <v>0</v>
      </c>
      <c r="AP64" s="36">
        <v>0</v>
      </c>
      <c r="AQ64" s="36">
        <v>0</v>
      </c>
      <c r="AR64" s="36">
        <v>0</v>
      </c>
      <c r="AS64" s="36">
        <v>0</v>
      </c>
      <c r="AT64" s="36">
        <v>0</v>
      </c>
      <c r="AU64" s="36">
        <v>0</v>
      </c>
      <c r="AV64" s="36">
        <v>0</v>
      </c>
      <c r="AW64" s="36">
        <v>0</v>
      </c>
      <c r="AX64" s="36">
        <v>0</v>
      </c>
      <c r="AY64" s="36">
        <v>0</v>
      </c>
      <c r="AZ64" s="36">
        <v>0</v>
      </c>
      <c r="BA64" s="36">
        <v>0</v>
      </c>
      <c r="BB64" s="36">
        <v>0.246770509</v>
      </c>
      <c r="BC64" s="36">
        <v>8.7030590560000007</v>
      </c>
      <c r="BD64" s="36">
        <v>18.538573794000001</v>
      </c>
      <c r="BE64" s="36">
        <v>1.1150108571428572E-2</v>
      </c>
      <c r="BF64" s="36">
        <v>2.2300218571428571E-2</v>
      </c>
      <c r="BG64" s="36">
        <v>0.39947398000000001</v>
      </c>
      <c r="BH64" s="36">
        <v>2.102596798</v>
      </c>
      <c r="BI64" s="36">
        <v>0</v>
      </c>
      <c r="BJ64" s="36">
        <v>0</v>
      </c>
      <c r="BK64" s="36">
        <v>0</v>
      </c>
      <c r="BL64" s="36">
        <v>0</v>
      </c>
    </row>
    <row r="65" spans="1:64" s="37" customFormat="1" x14ac:dyDescent="0.2">
      <c r="A65" s="34">
        <v>62</v>
      </c>
      <c r="B65" s="34" t="s">
        <v>161</v>
      </c>
      <c r="C65" s="34" t="s">
        <v>170</v>
      </c>
      <c r="D65" s="41">
        <v>5.0247032540000003</v>
      </c>
      <c r="E65" s="36">
        <v>5</v>
      </c>
      <c r="F65" s="36">
        <v>0</v>
      </c>
      <c r="G65" s="36">
        <v>1</v>
      </c>
      <c r="H65" s="36">
        <v>4</v>
      </c>
      <c r="I65" s="36">
        <v>0</v>
      </c>
      <c r="J65" s="36">
        <v>0</v>
      </c>
      <c r="K65" s="36">
        <v>0</v>
      </c>
      <c r="L65" s="36">
        <v>0</v>
      </c>
      <c r="M65" s="36">
        <v>0</v>
      </c>
      <c r="N65" s="36">
        <v>0</v>
      </c>
      <c r="O65" s="36">
        <v>7.9425999999999995E-5</v>
      </c>
      <c r="P65" s="36">
        <v>1.3908E-4</v>
      </c>
      <c r="Q65" s="36">
        <v>7.1328999999999994E-5</v>
      </c>
      <c r="R65" s="36">
        <v>8.0970000000000006E-6</v>
      </c>
      <c r="S65" s="36">
        <v>1.2851799999999999E-4</v>
      </c>
      <c r="T65" s="36">
        <v>1.0562E-5</v>
      </c>
      <c r="U65" s="36">
        <v>3.0000000000000001E-3</v>
      </c>
      <c r="V65" s="36">
        <v>7.1999999999999998E-3</v>
      </c>
      <c r="W65" s="36">
        <v>3.0794260000000001E-3</v>
      </c>
      <c r="X65" s="36">
        <v>7.3390799999999996E-3</v>
      </c>
      <c r="Y65" s="36">
        <v>1.0418505999999999E-2</v>
      </c>
      <c r="Z65" s="36">
        <v>0</v>
      </c>
      <c r="AA65" s="36">
        <v>0</v>
      </c>
      <c r="AB65" s="36">
        <v>0</v>
      </c>
      <c r="AC65" s="36">
        <v>0</v>
      </c>
      <c r="AD65" s="36">
        <v>0</v>
      </c>
      <c r="AE65" s="36">
        <v>0</v>
      </c>
      <c r="AF65" s="36">
        <v>0</v>
      </c>
      <c r="AG65" s="36">
        <v>3.1037224292360983E-4</v>
      </c>
      <c r="AH65" s="36">
        <v>5.2798956267464665E-4</v>
      </c>
      <c r="AI65" s="36">
        <v>1.6909935993769088E-3</v>
      </c>
      <c r="AJ65" s="36">
        <v>0</v>
      </c>
      <c r="AK65" s="36">
        <v>0</v>
      </c>
      <c r="AL65" s="36">
        <v>0</v>
      </c>
      <c r="AM65" s="36">
        <v>3.1037224292360983E-4</v>
      </c>
      <c r="AN65" s="36">
        <v>5.2798956267464665E-4</v>
      </c>
      <c r="AO65" s="36">
        <v>1.6909935993769088E-3</v>
      </c>
      <c r="AP65" s="36">
        <v>1.1294794E-2</v>
      </c>
      <c r="AQ65" s="36">
        <v>6.0818119999999998E-3</v>
      </c>
      <c r="AR65" s="36">
        <v>1.7376605999999999E-2</v>
      </c>
      <c r="AS65" s="36">
        <v>0</v>
      </c>
      <c r="AT65" s="36">
        <v>0</v>
      </c>
      <c r="AU65" s="36">
        <v>0</v>
      </c>
      <c r="AV65" s="36">
        <v>0</v>
      </c>
      <c r="AW65" s="36">
        <v>0</v>
      </c>
      <c r="AX65" s="36">
        <v>0</v>
      </c>
      <c r="AY65" s="36">
        <v>0</v>
      </c>
      <c r="AZ65" s="36">
        <v>0</v>
      </c>
      <c r="BA65" s="36">
        <v>0</v>
      </c>
      <c r="BB65" s="36">
        <v>0.49270028300000002</v>
      </c>
      <c r="BC65" s="36">
        <v>29.055114747000001</v>
      </c>
      <c r="BD65" s="36">
        <v>65.443926906000002</v>
      </c>
      <c r="BE65" s="36">
        <v>2.2262230000000001E-2</v>
      </c>
      <c r="BF65" s="36">
        <v>4.4524461428571437E-2</v>
      </c>
      <c r="BG65" s="36">
        <v>2.261794869</v>
      </c>
      <c r="BH65" s="36">
        <v>14.100168566000001</v>
      </c>
      <c r="BI65" s="36">
        <v>0</v>
      </c>
      <c r="BJ65" s="36">
        <v>0</v>
      </c>
      <c r="BK65" s="36">
        <v>0</v>
      </c>
      <c r="BL65" s="36">
        <v>0</v>
      </c>
    </row>
    <row r="66" spans="1:64" s="37" customFormat="1" x14ac:dyDescent="0.2">
      <c r="A66" s="34">
        <v>63</v>
      </c>
      <c r="B66" s="34" t="s">
        <v>161</v>
      </c>
      <c r="C66" s="34" t="s">
        <v>171</v>
      </c>
      <c r="D66" s="41">
        <v>4.9927238520000001</v>
      </c>
      <c r="E66" s="36">
        <v>21</v>
      </c>
      <c r="F66" s="36">
        <v>0</v>
      </c>
      <c r="G66" s="36">
        <v>1</v>
      </c>
      <c r="H66" s="36">
        <v>20</v>
      </c>
      <c r="I66" s="36">
        <v>0</v>
      </c>
      <c r="J66" s="36">
        <v>0</v>
      </c>
      <c r="K66" s="36">
        <v>0</v>
      </c>
      <c r="L66" s="36">
        <v>0</v>
      </c>
      <c r="M66" s="36">
        <v>0</v>
      </c>
      <c r="N66" s="36">
        <v>0</v>
      </c>
      <c r="O66" s="36">
        <v>7.6219520000000004E-3</v>
      </c>
      <c r="P66" s="36">
        <v>1.3013658999999999E-2</v>
      </c>
      <c r="Q66" s="36">
        <v>6.9544960000000001E-3</v>
      </c>
      <c r="R66" s="36">
        <v>6.6745599999999997E-4</v>
      </c>
      <c r="S66" s="36">
        <v>1.2143064999999998E-2</v>
      </c>
      <c r="T66" s="36">
        <v>8.7059400000000003E-4</v>
      </c>
      <c r="U66" s="36">
        <v>3.0000000000000001E-3</v>
      </c>
      <c r="V66" s="36">
        <v>7.1999999999999998E-3</v>
      </c>
      <c r="W66" s="36">
        <v>1.0621952E-2</v>
      </c>
      <c r="X66" s="36">
        <v>2.0213658999999998E-2</v>
      </c>
      <c r="Y66" s="36">
        <v>3.0835610999999999E-2</v>
      </c>
      <c r="Z66" s="36">
        <v>0</v>
      </c>
      <c r="AA66" s="36">
        <v>0</v>
      </c>
      <c r="AB66" s="36">
        <v>0</v>
      </c>
      <c r="AC66" s="36">
        <v>0</v>
      </c>
      <c r="AD66" s="36">
        <v>0</v>
      </c>
      <c r="AE66" s="36">
        <v>0</v>
      </c>
      <c r="AF66" s="36">
        <v>0</v>
      </c>
      <c r="AG66" s="36">
        <v>3.1523771336974148E-4</v>
      </c>
      <c r="AH66" s="36">
        <v>5.3626645492783616E-4</v>
      </c>
      <c r="AI66" s="36">
        <v>1.717502024566178E-3</v>
      </c>
      <c r="AJ66" s="36">
        <v>0</v>
      </c>
      <c r="AK66" s="36">
        <v>0</v>
      </c>
      <c r="AL66" s="36">
        <v>0</v>
      </c>
      <c r="AM66" s="36">
        <v>3.1523771336974148E-4</v>
      </c>
      <c r="AN66" s="36">
        <v>5.3626645492783616E-4</v>
      </c>
      <c r="AO66" s="36">
        <v>1.717502024566178E-3</v>
      </c>
      <c r="AP66" s="36">
        <v>2.9644185E-2</v>
      </c>
      <c r="AQ66" s="36">
        <v>1.5962252999999999E-2</v>
      </c>
      <c r="AR66" s="36">
        <v>4.5606437999999999E-2</v>
      </c>
      <c r="AS66" s="36">
        <v>0</v>
      </c>
      <c r="AT66" s="36">
        <v>0</v>
      </c>
      <c r="AU66" s="36">
        <v>0</v>
      </c>
      <c r="AV66" s="36">
        <v>0</v>
      </c>
      <c r="AW66" s="36">
        <v>0</v>
      </c>
      <c r="AX66" s="36">
        <v>0</v>
      </c>
      <c r="AY66" s="36">
        <v>0</v>
      </c>
      <c r="AZ66" s="36">
        <v>0</v>
      </c>
      <c r="BA66" s="36">
        <v>0</v>
      </c>
      <c r="BB66" s="36">
        <v>0.351018622</v>
      </c>
      <c r="BC66" s="36">
        <v>18.242479634999999</v>
      </c>
      <c r="BD66" s="36">
        <v>41.844254904000003</v>
      </c>
      <c r="BE66" s="36">
        <v>1.5860468571428574E-2</v>
      </c>
      <c r="BF66" s="36">
        <v>3.1720938571428575E-2</v>
      </c>
      <c r="BG66" s="36">
        <v>2.126648163</v>
      </c>
      <c r="BH66" s="36">
        <v>12.198427798000001</v>
      </c>
      <c r="BI66" s="36">
        <v>0</v>
      </c>
      <c r="BJ66" s="36">
        <v>0</v>
      </c>
      <c r="BK66" s="36">
        <v>0</v>
      </c>
      <c r="BL66" s="36">
        <v>0</v>
      </c>
    </row>
    <row r="67" spans="1:64" s="37" customFormat="1" x14ac:dyDescent="0.2">
      <c r="A67" s="34">
        <v>64</v>
      </c>
      <c r="B67" s="34" t="s">
        <v>173</v>
      </c>
      <c r="C67" s="34" t="s">
        <v>172</v>
      </c>
      <c r="D67" s="41">
        <v>4.9385968949999999</v>
      </c>
      <c r="E67" s="36">
        <v>33</v>
      </c>
      <c r="F67" s="36">
        <v>0</v>
      </c>
      <c r="G67" s="36">
        <v>1</v>
      </c>
      <c r="H67" s="36">
        <v>32</v>
      </c>
      <c r="I67" s="36">
        <v>0</v>
      </c>
      <c r="J67" s="36">
        <v>0</v>
      </c>
      <c r="K67" s="36">
        <v>0</v>
      </c>
      <c r="L67" s="36">
        <v>0</v>
      </c>
      <c r="M67" s="36">
        <v>0</v>
      </c>
      <c r="N67" s="36">
        <v>0</v>
      </c>
      <c r="O67" s="36">
        <v>5.0132250000000005E-3</v>
      </c>
      <c r="P67" s="36">
        <v>8.7812759999999993E-3</v>
      </c>
      <c r="Q67" s="36">
        <v>4.3443960000000004E-3</v>
      </c>
      <c r="R67" s="36">
        <v>6.6882900000000002E-4</v>
      </c>
      <c r="S67" s="36">
        <v>7.90889E-3</v>
      </c>
      <c r="T67" s="36">
        <v>8.7238599999999995E-4</v>
      </c>
      <c r="U67" s="36">
        <v>8.9999999999999993E-3</v>
      </c>
      <c r="V67" s="36">
        <v>2.1599999999999998E-2</v>
      </c>
      <c r="W67" s="36">
        <v>1.4013225000000001E-2</v>
      </c>
      <c r="X67" s="36">
        <v>3.0381275999999999E-2</v>
      </c>
      <c r="Y67" s="36">
        <v>4.4394501000000003E-2</v>
      </c>
      <c r="Z67" s="36">
        <v>0</v>
      </c>
      <c r="AA67" s="36">
        <v>0</v>
      </c>
      <c r="AB67" s="36">
        <v>0</v>
      </c>
      <c r="AC67" s="36">
        <v>0</v>
      </c>
      <c r="AD67" s="36">
        <v>0</v>
      </c>
      <c r="AE67" s="36">
        <v>0</v>
      </c>
      <c r="AF67" s="36">
        <v>0</v>
      </c>
      <c r="AG67" s="36">
        <v>8.9913714227724765E-4</v>
      </c>
      <c r="AH67" s="36">
        <v>1.5295666328394558E-3</v>
      </c>
      <c r="AI67" s="36">
        <v>4.8987471889587976E-3</v>
      </c>
      <c r="AJ67" s="36">
        <v>0</v>
      </c>
      <c r="AK67" s="36">
        <v>0</v>
      </c>
      <c r="AL67" s="36">
        <v>0</v>
      </c>
      <c r="AM67" s="36">
        <v>8.9913714227724765E-4</v>
      </c>
      <c r="AN67" s="36">
        <v>1.5295666328394558E-3</v>
      </c>
      <c r="AO67" s="36">
        <v>4.8987471889587976E-3</v>
      </c>
      <c r="AP67" s="36">
        <v>3.8545662000000001E-2</v>
      </c>
      <c r="AQ67" s="36">
        <v>2.0755355999999999E-2</v>
      </c>
      <c r="AR67" s="36">
        <v>5.9301017999999997E-2</v>
      </c>
      <c r="AS67" s="36">
        <v>0</v>
      </c>
      <c r="AT67" s="36">
        <v>0</v>
      </c>
      <c r="AU67" s="36">
        <v>0</v>
      </c>
      <c r="AV67" s="36">
        <v>0</v>
      </c>
      <c r="AW67" s="36">
        <v>0</v>
      </c>
      <c r="AX67" s="36">
        <v>0</v>
      </c>
      <c r="AY67" s="36">
        <v>0</v>
      </c>
      <c r="AZ67" s="36">
        <v>0</v>
      </c>
      <c r="BA67" s="36">
        <v>0</v>
      </c>
      <c r="BB67" s="36">
        <v>0.42967192300000001</v>
      </c>
      <c r="BC67" s="36">
        <v>24.949530225</v>
      </c>
      <c r="BD67" s="36">
        <v>54.397542655000002</v>
      </c>
      <c r="BE67" s="36">
        <v>0.15605517714285716</v>
      </c>
      <c r="BF67" s="36">
        <v>0.31211035571428575</v>
      </c>
      <c r="BG67" s="36">
        <v>0.81559035199999996</v>
      </c>
      <c r="BH67" s="36">
        <v>3.4313804729999999</v>
      </c>
      <c r="BI67" s="36">
        <v>0</v>
      </c>
      <c r="BJ67" s="36">
        <v>0</v>
      </c>
      <c r="BK67" s="36">
        <v>0</v>
      </c>
      <c r="BL67" s="36">
        <v>0</v>
      </c>
    </row>
    <row r="68" spans="1:64" s="37" customFormat="1" x14ac:dyDescent="0.2">
      <c r="A68" s="34">
        <v>65</v>
      </c>
      <c r="B68" s="34" t="s">
        <v>173</v>
      </c>
      <c r="C68" s="34" t="s">
        <v>174</v>
      </c>
      <c r="D68" s="41">
        <v>4.8990708810000001</v>
      </c>
      <c r="E68" s="36">
        <v>19</v>
      </c>
      <c r="F68" s="36">
        <v>0</v>
      </c>
      <c r="G68" s="36">
        <v>0</v>
      </c>
      <c r="H68" s="36">
        <v>19</v>
      </c>
      <c r="I68" s="36">
        <v>0</v>
      </c>
      <c r="J68" s="36">
        <v>0</v>
      </c>
      <c r="K68" s="36">
        <v>0</v>
      </c>
      <c r="L68" s="36">
        <v>0</v>
      </c>
      <c r="M68" s="36">
        <v>0</v>
      </c>
      <c r="N68" s="36">
        <v>0</v>
      </c>
      <c r="O68" s="36">
        <v>1.3844550000000001E-3</v>
      </c>
      <c r="P68" s="36">
        <v>2.401294E-3</v>
      </c>
      <c r="Q68" s="36">
        <v>1.2659530000000002E-3</v>
      </c>
      <c r="R68" s="36">
        <v>1.18502E-4</v>
      </c>
      <c r="S68" s="36">
        <v>2.2467260000000001E-3</v>
      </c>
      <c r="T68" s="36">
        <v>1.54568E-4</v>
      </c>
      <c r="U68" s="36">
        <v>0</v>
      </c>
      <c r="V68" s="36">
        <v>0</v>
      </c>
      <c r="W68" s="36">
        <v>1.3844550000000001E-3</v>
      </c>
      <c r="X68" s="36">
        <v>2.401294E-3</v>
      </c>
      <c r="Y68" s="36">
        <v>3.7857490000000001E-3</v>
      </c>
      <c r="Z68" s="36">
        <v>0</v>
      </c>
      <c r="AA68" s="36">
        <v>0</v>
      </c>
      <c r="AB68" s="36">
        <v>0</v>
      </c>
      <c r="AC68" s="36">
        <v>0</v>
      </c>
      <c r="AD68" s="36">
        <v>0</v>
      </c>
      <c r="AE68" s="36">
        <v>0</v>
      </c>
      <c r="AF68" s="36">
        <v>0</v>
      </c>
      <c r="AG68" s="36">
        <v>0</v>
      </c>
      <c r="AH68" s="36">
        <v>0</v>
      </c>
      <c r="AI68" s="36">
        <v>0</v>
      </c>
      <c r="AJ68" s="36">
        <v>0</v>
      </c>
      <c r="AK68" s="36">
        <v>0</v>
      </c>
      <c r="AL68" s="36">
        <v>0</v>
      </c>
      <c r="AM68" s="36">
        <v>0</v>
      </c>
      <c r="AN68" s="36">
        <v>0</v>
      </c>
      <c r="AO68" s="36">
        <v>0</v>
      </c>
      <c r="AP68" s="36">
        <v>3.3460880000000001E-3</v>
      </c>
      <c r="AQ68" s="36">
        <v>1.8017389999999999E-3</v>
      </c>
      <c r="AR68" s="36">
        <v>5.1478269999999998E-3</v>
      </c>
      <c r="AS68" s="36">
        <v>0</v>
      </c>
      <c r="AT68" s="36">
        <v>0</v>
      </c>
      <c r="AU68" s="36">
        <v>0</v>
      </c>
      <c r="AV68" s="36">
        <v>0</v>
      </c>
      <c r="AW68" s="36">
        <v>0</v>
      </c>
      <c r="AX68" s="36">
        <v>0</v>
      </c>
      <c r="AY68" s="36">
        <v>0</v>
      </c>
      <c r="AZ68" s="36">
        <v>0</v>
      </c>
      <c r="BA68" s="36">
        <v>0</v>
      </c>
      <c r="BB68" s="36">
        <v>4.5043985000000002E-2</v>
      </c>
      <c r="BC68" s="36">
        <v>2.094088239</v>
      </c>
      <c r="BD68" s="36">
        <v>4.677465733</v>
      </c>
      <c r="BE68" s="36">
        <v>1.6359800000000001E-2</v>
      </c>
      <c r="BF68" s="36">
        <v>3.2719601428571429E-2</v>
      </c>
      <c r="BG68" s="36">
        <v>2.6855879999999999E-2</v>
      </c>
      <c r="BH68" s="36">
        <v>0.25139199800000001</v>
      </c>
      <c r="BI68" s="36">
        <v>0</v>
      </c>
      <c r="BJ68" s="36">
        <v>0</v>
      </c>
      <c r="BK68" s="36">
        <v>0</v>
      </c>
      <c r="BL68" s="36">
        <v>0</v>
      </c>
    </row>
    <row r="69" spans="1:64" s="37" customFormat="1" x14ac:dyDescent="0.2">
      <c r="A69" s="34">
        <v>66</v>
      </c>
      <c r="B69" s="34" t="s">
        <v>173</v>
      </c>
      <c r="C69" s="34" t="s">
        <v>175</v>
      </c>
      <c r="D69" s="41">
        <v>4.7375546970000002</v>
      </c>
      <c r="E69" s="36">
        <v>20</v>
      </c>
      <c r="F69" s="36">
        <v>0</v>
      </c>
      <c r="G69" s="36">
        <v>1</v>
      </c>
      <c r="H69" s="36">
        <v>19</v>
      </c>
      <c r="I69" s="36">
        <v>0</v>
      </c>
      <c r="J69" s="36">
        <v>0</v>
      </c>
      <c r="K69" s="36">
        <v>0</v>
      </c>
      <c r="L69" s="36">
        <v>0</v>
      </c>
      <c r="M69" s="36">
        <v>0</v>
      </c>
      <c r="N69" s="36">
        <v>0</v>
      </c>
      <c r="O69" s="36">
        <v>5.6700000000000003E-7</v>
      </c>
      <c r="P69" s="36">
        <v>9.8900000000000019E-7</v>
      </c>
      <c r="Q69" s="36">
        <v>4.7899999999999999E-7</v>
      </c>
      <c r="R69" s="36">
        <v>8.7999999999999994E-8</v>
      </c>
      <c r="S69" s="36">
        <v>8.7500000000000009E-7</v>
      </c>
      <c r="T69" s="36">
        <v>1.14E-7</v>
      </c>
      <c r="U69" s="36">
        <v>3.0000000000000001E-3</v>
      </c>
      <c r="V69" s="36">
        <v>7.1999999999999998E-3</v>
      </c>
      <c r="W69" s="36">
        <v>3.000567E-3</v>
      </c>
      <c r="X69" s="36">
        <v>7.2009889999999997E-3</v>
      </c>
      <c r="Y69" s="36">
        <v>1.0201556000000001E-2</v>
      </c>
      <c r="Z69" s="36">
        <v>0</v>
      </c>
      <c r="AA69" s="36">
        <v>0</v>
      </c>
      <c r="AB69" s="36">
        <v>0</v>
      </c>
      <c r="AC69" s="36">
        <v>0</v>
      </c>
      <c r="AD69" s="36">
        <v>0</v>
      </c>
      <c r="AE69" s="36">
        <v>0</v>
      </c>
      <c r="AF69" s="36">
        <v>0</v>
      </c>
      <c r="AG69" s="36">
        <v>3.2282257441051417E-4</v>
      </c>
      <c r="AH69" s="36">
        <v>5.4916943692823108E-4</v>
      </c>
      <c r="AI69" s="36">
        <v>1.7588264398917669E-3</v>
      </c>
      <c r="AJ69" s="36">
        <v>0</v>
      </c>
      <c r="AK69" s="36">
        <v>0</v>
      </c>
      <c r="AL69" s="36">
        <v>0</v>
      </c>
      <c r="AM69" s="36">
        <v>3.2282257441051417E-4</v>
      </c>
      <c r="AN69" s="36">
        <v>5.4916943692823108E-4</v>
      </c>
      <c r="AO69" s="36">
        <v>1.7588264398917669E-3</v>
      </c>
      <c r="AP69" s="36">
        <v>1.0500043000000001E-2</v>
      </c>
      <c r="AQ69" s="36">
        <v>5.6538689999999997E-3</v>
      </c>
      <c r="AR69" s="36">
        <v>1.6153911999999999E-2</v>
      </c>
      <c r="AS69" s="36">
        <v>0</v>
      </c>
      <c r="AT69" s="36">
        <v>0</v>
      </c>
      <c r="AU69" s="36">
        <v>0</v>
      </c>
      <c r="AV69" s="36">
        <v>0</v>
      </c>
      <c r="AW69" s="36">
        <v>0</v>
      </c>
      <c r="AX69" s="36">
        <v>0</v>
      </c>
      <c r="AY69" s="36">
        <v>0</v>
      </c>
      <c r="AZ69" s="36">
        <v>0</v>
      </c>
      <c r="BA69" s="36">
        <v>0</v>
      </c>
      <c r="BB69" s="36">
        <v>0.13907720200000001</v>
      </c>
      <c r="BC69" s="36">
        <v>7.9859532939999998</v>
      </c>
      <c r="BD69" s="36">
        <v>18.706776021</v>
      </c>
      <c r="BE69" s="36">
        <v>5.0512300000000003E-2</v>
      </c>
      <c r="BF69" s="36">
        <v>0.10102460142857143</v>
      </c>
      <c r="BG69" s="36">
        <v>8.0497309000000003E-2</v>
      </c>
      <c r="BH69" s="36">
        <v>0.833513489</v>
      </c>
      <c r="BI69" s="36">
        <v>0</v>
      </c>
      <c r="BJ69" s="36">
        <v>0</v>
      </c>
      <c r="BK69" s="36">
        <v>0</v>
      </c>
      <c r="BL69" s="36">
        <v>0</v>
      </c>
    </row>
    <row r="70" spans="1:64" s="37" customFormat="1" x14ac:dyDescent="0.2">
      <c r="A70" s="34">
        <v>67</v>
      </c>
      <c r="B70" s="34" t="s">
        <v>173</v>
      </c>
      <c r="C70" s="34" t="s">
        <v>176</v>
      </c>
      <c r="D70" s="41">
        <v>4.6084698770000001</v>
      </c>
      <c r="E70" s="36">
        <v>77</v>
      </c>
      <c r="F70" s="36">
        <v>0</v>
      </c>
      <c r="G70" s="36">
        <v>0</v>
      </c>
      <c r="H70" s="36">
        <v>77</v>
      </c>
      <c r="I70" s="36">
        <v>0</v>
      </c>
      <c r="J70" s="36">
        <v>0</v>
      </c>
      <c r="K70" s="36">
        <v>0</v>
      </c>
      <c r="L70" s="36">
        <v>0</v>
      </c>
      <c r="M70" s="36">
        <v>0</v>
      </c>
      <c r="N70" s="36">
        <v>0</v>
      </c>
      <c r="O70" s="36">
        <v>0</v>
      </c>
      <c r="P70" s="36">
        <v>0</v>
      </c>
      <c r="Q70" s="36">
        <v>0</v>
      </c>
      <c r="R70" s="36">
        <v>0</v>
      </c>
      <c r="S70" s="36">
        <v>0</v>
      </c>
      <c r="T70" s="36">
        <v>0</v>
      </c>
      <c r="U70" s="36">
        <v>0</v>
      </c>
      <c r="V70" s="36">
        <v>0</v>
      </c>
      <c r="W70" s="36">
        <v>0</v>
      </c>
      <c r="X70" s="36">
        <v>0</v>
      </c>
      <c r="Y70" s="36">
        <v>0</v>
      </c>
      <c r="Z70" s="36">
        <v>0</v>
      </c>
      <c r="AA70" s="36">
        <v>0</v>
      </c>
      <c r="AB70" s="36">
        <v>0</v>
      </c>
      <c r="AC70" s="36">
        <v>0</v>
      </c>
      <c r="AD70" s="36">
        <v>0</v>
      </c>
      <c r="AE70" s="36">
        <v>0</v>
      </c>
      <c r="AF70" s="36">
        <v>0</v>
      </c>
      <c r="AG70" s="36">
        <v>0</v>
      </c>
      <c r="AH70" s="36">
        <v>0</v>
      </c>
      <c r="AI70" s="36">
        <v>0</v>
      </c>
      <c r="AJ70" s="36">
        <v>0</v>
      </c>
      <c r="AK70" s="36">
        <v>0</v>
      </c>
      <c r="AL70" s="36">
        <v>0</v>
      </c>
      <c r="AM70" s="36">
        <v>0</v>
      </c>
      <c r="AN70" s="36">
        <v>0</v>
      </c>
      <c r="AO70" s="36">
        <v>0</v>
      </c>
      <c r="AP70" s="36">
        <v>0</v>
      </c>
      <c r="AQ70" s="36">
        <v>0</v>
      </c>
      <c r="AR70" s="36">
        <v>0</v>
      </c>
      <c r="AS70" s="36">
        <v>0</v>
      </c>
      <c r="AT70" s="36">
        <v>0</v>
      </c>
      <c r="AU70" s="36">
        <v>0</v>
      </c>
      <c r="AV70" s="36">
        <v>0</v>
      </c>
      <c r="AW70" s="36">
        <v>0</v>
      </c>
      <c r="AX70" s="36">
        <v>0</v>
      </c>
      <c r="AY70" s="36">
        <v>0</v>
      </c>
      <c r="AZ70" s="36">
        <v>0</v>
      </c>
      <c r="BA70" s="36">
        <v>0</v>
      </c>
      <c r="BB70" s="36">
        <v>0</v>
      </c>
      <c r="BC70" s="36">
        <v>0</v>
      </c>
      <c r="BD70" s="36">
        <v>0</v>
      </c>
      <c r="BE70" s="36">
        <v>0</v>
      </c>
      <c r="BF70" s="36">
        <v>0</v>
      </c>
      <c r="BG70" s="36">
        <v>0.137086026</v>
      </c>
      <c r="BH70" s="36">
        <v>0.27404267399999999</v>
      </c>
      <c r="BI70" s="36">
        <v>0</v>
      </c>
      <c r="BJ70" s="36">
        <v>0</v>
      </c>
      <c r="BK70" s="36">
        <v>0</v>
      </c>
      <c r="BL70" s="36">
        <v>0</v>
      </c>
    </row>
    <row r="71" spans="1:64" s="37" customFormat="1" x14ac:dyDescent="0.2">
      <c r="A71" s="34">
        <v>68</v>
      </c>
      <c r="B71" s="34" t="s">
        <v>173</v>
      </c>
      <c r="C71" s="34" t="s">
        <v>177</v>
      </c>
      <c r="D71" s="41">
        <v>4.3129166400000001</v>
      </c>
      <c r="E71" s="36">
        <v>32</v>
      </c>
      <c r="F71" s="36">
        <v>0</v>
      </c>
      <c r="G71" s="36">
        <v>0</v>
      </c>
      <c r="H71" s="36">
        <v>32</v>
      </c>
      <c r="I71" s="36">
        <v>0</v>
      </c>
      <c r="J71" s="36">
        <v>0</v>
      </c>
      <c r="K71" s="36">
        <v>0</v>
      </c>
      <c r="L71" s="36">
        <v>0</v>
      </c>
      <c r="M71" s="36">
        <v>0</v>
      </c>
      <c r="N71" s="36">
        <v>0</v>
      </c>
      <c r="O71" s="36">
        <v>0</v>
      </c>
      <c r="P71" s="36">
        <v>0</v>
      </c>
      <c r="Q71" s="36">
        <v>0</v>
      </c>
      <c r="R71" s="36">
        <v>0</v>
      </c>
      <c r="S71" s="36">
        <v>0</v>
      </c>
      <c r="T71" s="36">
        <v>0</v>
      </c>
      <c r="U71" s="36">
        <v>0</v>
      </c>
      <c r="V71" s="36">
        <v>0</v>
      </c>
      <c r="W71" s="36">
        <v>0</v>
      </c>
      <c r="X71" s="36">
        <v>0</v>
      </c>
      <c r="Y71" s="36">
        <v>0</v>
      </c>
      <c r="Z71" s="36">
        <v>0</v>
      </c>
      <c r="AA71" s="36">
        <v>0</v>
      </c>
      <c r="AB71" s="36">
        <v>0</v>
      </c>
      <c r="AC71" s="36">
        <v>0</v>
      </c>
      <c r="AD71" s="36">
        <v>0</v>
      </c>
      <c r="AE71" s="36">
        <v>0</v>
      </c>
      <c r="AF71" s="36">
        <v>0</v>
      </c>
      <c r="AG71" s="36">
        <v>0</v>
      </c>
      <c r="AH71" s="36">
        <v>0</v>
      </c>
      <c r="AI71" s="36">
        <v>0</v>
      </c>
      <c r="AJ71" s="36">
        <v>0</v>
      </c>
      <c r="AK71" s="36">
        <v>0</v>
      </c>
      <c r="AL71" s="36">
        <v>0</v>
      </c>
      <c r="AM71" s="36">
        <v>0</v>
      </c>
      <c r="AN71" s="36">
        <v>0</v>
      </c>
      <c r="AO71" s="36">
        <v>0</v>
      </c>
      <c r="AP71" s="36">
        <v>0</v>
      </c>
      <c r="AQ71" s="36">
        <v>0</v>
      </c>
      <c r="AR71" s="36">
        <v>0</v>
      </c>
      <c r="AS71" s="36">
        <v>0</v>
      </c>
      <c r="AT71" s="36">
        <v>0</v>
      </c>
      <c r="AU71" s="36">
        <v>0</v>
      </c>
      <c r="AV71" s="36">
        <v>0</v>
      </c>
      <c r="AW71" s="36">
        <v>0</v>
      </c>
      <c r="AX71" s="36">
        <v>0</v>
      </c>
      <c r="AY71" s="36">
        <v>0</v>
      </c>
      <c r="AZ71" s="36">
        <v>0</v>
      </c>
      <c r="BA71" s="36">
        <v>0</v>
      </c>
      <c r="BB71" s="36">
        <v>0</v>
      </c>
      <c r="BC71" s="36">
        <v>0</v>
      </c>
      <c r="BD71" s="36">
        <v>0</v>
      </c>
      <c r="BE71" s="36">
        <v>0</v>
      </c>
      <c r="BF71" s="36">
        <v>0</v>
      </c>
      <c r="BG71" s="36">
        <v>0</v>
      </c>
      <c r="BH71" s="36">
        <v>0</v>
      </c>
      <c r="BI71" s="36">
        <v>0</v>
      </c>
      <c r="BJ71" s="36">
        <v>0</v>
      </c>
      <c r="BK71" s="36">
        <v>0</v>
      </c>
      <c r="BL71" s="36">
        <v>0</v>
      </c>
    </row>
    <row r="72" spans="1:64" s="37" customFormat="1" x14ac:dyDescent="0.2">
      <c r="A72" s="34">
        <v>69</v>
      </c>
      <c r="B72" s="34" t="s">
        <v>173</v>
      </c>
      <c r="C72" s="34" t="s">
        <v>178</v>
      </c>
      <c r="D72" s="41">
        <v>4.3837539019999996</v>
      </c>
      <c r="E72" s="36">
        <v>49</v>
      </c>
      <c r="F72" s="36">
        <v>0</v>
      </c>
      <c r="G72" s="36">
        <v>0</v>
      </c>
      <c r="H72" s="36">
        <v>49</v>
      </c>
      <c r="I72" s="36">
        <v>0</v>
      </c>
      <c r="J72" s="36">
        <v>0</v>
      </c>
      <c r="K72" s="36">
        <v>0</v>
      </c>
      <c r="L72" s="36">
        <v>0</v>
      </c>
      <c r="M72" s="36">
        <v>0</v>
      </c>
      <c r="N72" s="36">
        <v>0</v>
      </c>
      <c r="O72" s="36">
        <v>0</v>
      </c>
      <c r="P72" s="36">
        <v>0</v>
      </c>
      <c r="Q72" s="36">
        <v>0</v>
      </c>
      <c r="R72" s="36">
        <v>0</v>
      </c>
      <c r="S72" s="36">
        <v>0</v>
      </c>
      <c r="T72" s="36">
        <v>0</v>
      </c>
      <c r="U72" s="36">
        <v>0</v>
      </c>
      <c r="V72" s="36">
        <v>0</v>
      </c>
      <c r="W72" s="36">
        <v>0</v>
      </c>
      <c r="X72" s="36">
        <v>0</v>
      </c>
      <c r="Y72" s="36">
        <v>0</v>
      </c>
      <c r="Z72" s="36">
        <v>0</v>
      </c>
      <c r="AA72" s="36">
        <v>0</v>
      </c>
      <c r="AB72" s="36">
        <v>0</v>
      </c>
      <c r="AC72" s="36">
        <v>0</v>
      </c>
      <c r="AD72" s="36">
        <v>0</v>
      </c>
      <c r="AE72" s="36">
        <v>0</v>
      </c>
      <c r="AF72" s="36">
        <v>0</v>
      </c>
      <c r="AG72" s="36">
        <v>0</v>
      </c>
      <c r="AH72" s="36">
        <v>0</v>
      </c>
      <c r="AI72" s="36">
        <v>0</v>
      </c>
      <c r="AJ72" s="36">
        <v>0</v>
      </c>
      <c r="AK72" s="36">
        <v>0</v>
      </c>
      <c r="AL72" s="36">
        <v>0</v>
      </c>
      <c r="AM72" s="36">
        <v>0</v>
      </c>
      <c r="AN72" s="36">
        <v>0</v>
      </c>
      <c r="AO72" s="36">
        <v>0</v>
      </c>
      <c r="AP72" s="36">
        <v>0</v>
      </c>
      <c r="AQ72" s="36">
        <v>0</v>
      </c>
      <c r="AR72" s="36">
        <v>0</v>
      </c>
      <c r="AS72" s="36">
        <v>0</v>
      </c>
      <c r="AT72" s="36">
        <v>0</v>
      </c>
      <c r="AU72" s="36">
        <v>0</v>
      </c>
      <c r="AV72" s="36">
        <v>0</v>
      </c>
      <c r="AW72" s="36">
        <v>0</v>
      </c>
      <c r="AX72" s="36">
        <v>0</v>
      </c>
      <c r="AY72" s="36">
        <v>0</v>
      </c>
      <c r="AZ72" s="36">
        <v>0</v>
      </c>
      <c r="BA72" s="36">
        <v>0</v>
      </c>
      <c r="BB72" s="36">
        <v>0</v>
      </c>
      <c r="BC72" s="36">
        <v>0</v>
      </c>
      <c r="BD72" s="36">
        <v>0</v>
      </c>
      <c r="BE72" s="36">
        <v>0</v>
      </c>
      <c r="BF72" s="36">
        <v>0</v>
      </c>
      <c r="BG72" s="36">
        <v>0</v>
      </c>
      <c r="BH72" s="36">
        <v>0</v>
      </c>
      <c r="BI72" s="36">
        <v>0</v>
      </c>
      <c r="BJ72" s="36">
        <v>0</v>
      </c>
      <c r="BK72" s="36">
        <v>0</v>
      </c>
      <c r="BL72" s="36">
        <v>0</v>
      </c>
    </row>
    <row r="73" spans="1:64" s="37" customFormat="1" x14ac:dyDescent="0.2">
      <c r="A73" s="34">
        <v>70</v>
      </c>
      <c r="B73" s="34" t="s">
        <v>173</v>
      </c>
      <c r="C73" s="34" t="s">
        <v>179</v>
      </c>
      <c r="D73" s="41">
        <v>4.703905303</v>
      </c>
      <c r="E73" s="36">
        <v>72</v>
      </c>
      <c r="F73" s="36">
        <v>0</v>
      </c>
      <c r="G73" s="36">
        <v>0</v>
      </c>
      <c r="H73" s="36">
        <v>72</v>
      </c>
      <c r="I73" s="36">
        <v>0</v>
      </c>
      <c r="J73" s="36">
        <v>0</v>
      </c>
      <c r="K73" s="36">
        <v>0</v>
      </c>
      <c r="L73" s="36">
        <v>0</v>
      </c>
      <c r="M73" s="36">
        <v>0</v>
      </c>
      <c r="N73" s="36">
        <v>0</v>
      </c>
      <c r="O73" s="36">
        <v>0</v>
      </c>
      <c r="P73" s="36">
        <v>0</v>
      </c>
      <c r="Q73" s="36">
        <v>0</v>
      </c>
      <c r="R73" s="36">
        <v>0</v>
      </c>
      <c r="S73" s="36">
        <v>0</v>
      </c>
      <c r="T73" s="36">
        <v>0</v>
      </c>
      <c r="U73" s="36">
        <v>0</v>
      </c>
      <c r="V73" s="36">
        <v>0</v>
      </c>
      <c r="W73" s="36">
        <v>0</v>
      </c>
      <c r="X73" s="36">
        <v>0</v>
      </c>
      <c r="Y73" s="36">
        <v>0</v>
      </c>
      <c r="Z73" s="36">
        <v>0</v>
      </c>
      <c r="AA73" s="36">
        <v>0</v>
      </c>
      <c r="AB73" s="36">
        <v>0</v>
      </c>
      <c r="AC73" s="36">
        <v>0</v>
      </c>
      <c r="AD73" s="36">
        <v>0</v>
      </c>
      <c r="AE73" s="36">
        <v>0</v>
      </c>
      <c r="AF73" s="36">
        <v>0</v>
      </c>
      <c r="AG73" s="36">
        <v>0</v>
      </c>
      <c r="AH73" s="36">
        <v>0</v>
      </c>
      <c r="AI73" s="36">
        <v>0</v>
      </c>
      <c r="AJ73" s="36">
        <v>0</v>
      </c>
      <c r="AK73" s="36">
        <v>0</v>
      </c>
      <c r="AL73" s="36">
        <v>0</v>
      </c>
      <c r="AM73" s="36">
        <v>0</v>
      </c>
      <c r="AN73" s="36">
        <v>0</v>
      </c>
      <c r="AO73" s="36">
        <v>0</v>
      </c>
      <c r="AP73" s="36">
        <v>0</v>
      </c>
      <c r="AQ73" s="36">
        <v>0</v>
      </c>
      <c r="AR73" s="36">
        <v>0</v>
      </c>
      <c r="AS73" s="36">
        <v>0</v>
      </c>
      <c r="AT73" s="36">
        <v>0</v>
      </c>
      <c r="AU73" s="36">
        <v>0</v>
      </c>
      <c r="AV73" s="36">
        <v>0</v>
      </c>
      <c r="AW73" s="36">
        <v>0</v>
      </c>
      <c r="AX73" s="36">
        <v>0</v>
      </c>
      <c r="AY73" s="36">
        <v>0</v>
      </c>
      <c r="AZ73" s="36">
        <v>0</v>
      </c>
      <c r="BA73" s="36">
        <v>0</v>
      </c>
      <c r="BB73" s="36">
        <v>3.7472152000000002E-2</v>
      </c>
      <c r="BC73" s="36">
        <v>0.83964255799999998</v>
      </c>
      <c r="BD73" s="36">
        <v>1.8747449009999999</v>
      </c>
      <c r="BE73" s="36">
        <v>1.360974E-2</v>
      </c>
      <c r="BF73" s="36">
        <v>2.7219480000000001E-2</v>
      </c>
      <c r="BG73" s="36">
        <v>7.5346958000000006E-2</v>
      </c>
      <c r="BH73" s="36">
        <v>0.33059357700000003</v>
      </c>
      <c r="BI73" s="36">
        <v>0</v>
      </c>
      <c r="BJ73" s="36">
        <v>0</v>
      </c>
      <c r="BK73" s="36">
        <v>0</v>
      </c>
      <c r="BL73" s="36">
        <v>0</v>
      </c>
    </row>
    <row r="74" spans="1:64" s="37" customFormat="1" x14ac:dyDescent="0.2">
      <c r="A74" s="34">
        <v>71</v>
      </c>
      <c r="B74" s="34" t="s">
        <v>181</v>
      </c>
      <c r="C74" s="34" t="s">
        <v>180</v>
      </c>
      <c r="D74" s="41" t="s">
        <v>339</v>
      </c>
      <c r="E74" s="36" t="s">
        <v>339</v>
      </c>
      <c r="F74" s="36" t="s">
        <v>339</v>
      </c>
      <c r="G74" s="36" t="s">
        <v>339</v>
      </c>
      <c r="H74" s="36" t="s">
        <v>339</v>
      </c>
      <c r="I74" s="36" t="s">
        <v>339</v>
      </c>
      <c r="J74" s="36" t="s">
        <v>339</v>
      </c>
      <c r="K74" s="36" t="s">
        <v>339</v>
      </c>
      <c r="L74" s="36" t="s">
        <v>339</v>
      </c>
      <c r="M74" s="36" t="s">
        <v>339</v>
      </c>
      <c r="N74" s="36" t="s">
        <v>339</v>
      </c>
      <c r="O74" s="36" t="s">
        <v>339</v>
      </c>
      <c r="P74" s="36" t="s">
        <v>339</v>
      </c>
      <c r="Q74" s="36" t="s">
        <v>339</v>
      </c>
      <c r="R74" s="36" t="s">
        <v>339</v>
      </c>
      <c r="S74" s="36" t="s">
        <v>339</v>
      </c>
      <c r="T74" s="36" t="s">
        <v>339</v>
      </c>
      <c r="U74" s="36" t="s">
        <v>339</v>
      </c>
      <c r="V74" s="36" t="s">
        <v>339</v>
      </c>
      <c r="W74" s="36" t="s">
        <v>339</v>
      </c>
      <c r="X74" s="36" t="s">
        <v>339</v>
      </c>
      <c r="Y74" s="36" t="s">
        <v>339</v>
      </c>
      <c r="Z74" s="36" t="s">
        <v>339</v>
      </c>
      <c r="AA74" s="36" t="s">
        <v>339</v>
      </c>
      <c r="AB74" s="36" t="s">
        <v>339</v>
      </c>
      <c r="AC74" s="36" t="s">
        <v>339</v>
      </c>
      <c r="AD74" s="36" t="s">
        <v>339</v>
      </c>
      <c r="AE74" s="36" t="s">
        <v>339</v>
      </c>
      <c r="AF74" s="36" t="s">
        <v>339</v>
      </c>
      <c r="AG74" s="36" t="s">
        <v>339</v>
      </c>
      <c r="AH74" s="36" t="s">
        <v>339</v>
      </c>
      <c r="AI74" s="36" t="s">
        <v>339</v>
      </c>
      <c r="AJ74" s="36" t="s">
        <v>339</v>
      </c>
      <c r="AK74" s="36" t="s">
        <v>339</v>
      </c>
      <c r="AL74" s="36" t="s">
        <v>339</v>
      </c>
      <c r="AM74" s="36" t="s">
        <v>339</v>
      </c>
      <c r="AN74" s="36" t="s">
        <v>339</v>
      </c>
      <c r="AO74" s="36" t="s">
        <v>339</v>
      </c>
      <c r="AP74" s="36" t="s">
        <v>339</v>
      </c>
      <c r="AQ74" s="36" t="s">
        <v>339</v>
      </c>
      <c r="AR74" s="36" t="s">
        <v>339</v>
      </c>
      <c r="AS74" s="36" t="s">
        <v>339</v>
      </c>
      <c r="AT74" s="36" t="s">
        <v>339</v>
      </c>
      <c r="AU74" s="36" t="s">
        <v>339</v>
      </c>
      <c r="AV74" s="36" t="s">
        <v>339</v>
      </c>
      <c r="AW74" s="36" t="s">
        <v>339</v>
      </c>
      <c r="AX74" s="36" t="s">
        <v>339</v>
      </c>
      <c r="AY74" s="36" t="s">
        <v>339</v>
      </c>
      <c r="AZ74" s="36" t="s">
        <v>339</v>
      </c>
      <c r="BA74" s="36" t="s">
        <v>339</v>
      </c>
      <c r="BB74" s="36" t="s">
        <v>339</v>
      </c>
      <c r="BC74" s="36" t="s">
        <v>339</v>
      </c>
      <c r="BD74" s="36" t="s">
        <v>339</v>
      </c>
      <c r="BE74" s="36" t="s">
        <v>339</v>
      </c>
      <c r="BF74" s="36" t="s">
        <v>339</v>
      </c>
      <c r="BG74" s="36" t="s">
        <v>339</v>
      </c>
      <c r="BH74" s="36" t="s">
        <v>339</v>
      </c>
      <c r="BI74" s="36" t="s">
        <v>339</v>
      </c>
      <c r="BJ74" s="36" t="s">
        <v>339</v>
      </c>
      <c r="BK74" s="36" t="s">
        <v>339</v>
      </c>
      <c r="BL74" s="36" t="s">
        <v>339</v>
      </c>
    </row>
    <row r="75" spans="1:64" s="37" customFormat="1" x14ac:dyDescent="0.2">
      <c r="A75" s="34">
        <v>72</v>
      </c>
      <c r="B75" s="34" t="s">
        <v>181</v>
      </c>
      <c r="C75" s="34" t="s">
        <v>182</v>
      </c>
      <c r="D75" s="41" t="s">
        <v>339</v>
      </c>
      <c r="E75" s="36" t="s">
        <v>339</v>
      </c>
      <c r="F75" s="36" t="s">
        <v>339</v>
      </c>
      <c r="G75" s="36" t="s">
        <v>339</v>
      </c>
      <c r="H75" s="36" t="s">
        <v>339</v>
      </c>
      <c r="I75" s="36" t="s">
        <v>339</v>
      </c>
      <c r="J75" s="36" t="s">
        <v>339</v>
      </c>
      <c r="K75" s="36" t="s">
        <v>339</v>
      </c>
      <c r="L75" s="36" t="s">
        <v>339</v>
      </c>
      <c r="M75" s="36" t="s">
        <v>339</v>
      </c>
      <c r="N75" s="36" t="s">
        <v>339</v>
      </c>
      <c r="O75" s="36" t="s">
        <v>339</v>
      </c>
      <c r="P75" s="36" t="s">
        <v>339</v>
      </c>
      <c r="Q75" s="36" t="s">
        <v>339</v>
      </c>
      <c r="R75" s="36" t="s">
        <v>339</v>
      </c>
      <c r="S75" s="36" t="s">
        <v>339</v>
      </c>
      <c r="T75" s="36" t="s">
        <v>339</v>
      </c>
      <c r="U75" s="36" t="s">
        <v>339</v>
      </c>
      <c r="V75" s="36" t="s">
        <v>339</v>
      </c>
      <c r="W75" s="36" t="s">
        <v>339</v>
      </c>
      <c r="X75" s="36" t="s">
        <v>339</v>
      </c>
      <c r="Y75" s="36" t="s">
        <v>339</v>
      </c>
      <c r="Z75" s="36" t="s">
        <v>339</v>
      </c>
      <c r="AA75" s="36" t="s">
        <v>339</v>
      </c>
      <c r="AB75" s="36" t="s">
        <v>339</v>
      </c>
      <c r="AC75" s="36" t="s">
        <v>339</v>
      </c>
      <c r="AD75" s="36" t="s">
        <v>339</v>
      </c>
      <c r="AE75" s="36" t="s">
        <v>339</v>
      </c>
      <c r="AF75" s="36" t="s">
        <v>339</v>
      </c>
      <c r="AG75" s="36" t="s">
        <v>339</v>
      </c>
      <c r="AH75" s="36" t="s">
        <v>339</v>
      </c>
      <c r="AI75" s="36" t="s">
        <v>339</v>
      </c>
      <c r="AJ75" s="36" t="s">
        <v>339</v>
      </c>
      <c r="AK75" s="36" t="s">
        <v>339</v>
      </c>
      <c r="AL75" s="36" t="s">
        <v>339</v>
      </c>
      <c r="AM75" s="36" t="s">
        <v>339</v>
      </c>
      <c r="AN75" s="36" t="s">
        <v>339</v>
      </c>
      <c r="AO75" s="36" t="s">
        <v>339</v>
      </c>
      <c r="AP75" s="36" t="s">
        <v>339</v>
      </c>
      <c r="AQ75" s="36" t="s">
        <v>339</v>
      </c>
      <c r="AR75" s="36" t="s">
        <v>339</v>
      </c>
      <c r="AS75" s="36" t="s">
        <v>339</v>
      </c>
      <c r="AT75" s="36" t="s">
        <v>339</v>
      </c>
      <c r="AU75" s="36" t="s">
        <v>339</v>
      </c>
      <c r="AV75" s="36" t="s">
        <v>339</v>
      </c>
      <c r="AW75" s="36" t="s">
        <v>339</v>
      </c>
      <c r="AX75" s="36" t="s">
        <v>339</v>
      </c>
      <c r="AY75" s="36" t="s">
        <v>339</v>
      </c>
      <c r="AZ75" s="36" t="s">
        <v>339</v>
      </c>
      <c r="BA75" s="36" t="s">
        <v>339</v>
      </c>
      <c r="BB75" s="36" t="s">
        <v>339</v>
      </c>
      <c r="BC75" s="36" t="s">
        <v>339</v>
      </c>
      <c r="BD75" s="36" t="s">
        <v>339</v>
      </c>
      <c r="BE75" s="36" t="s">
        <v>339</v>
      </c>
      <c r="BF75" s="36" t="s">
        <v>339</v>
      </c>
      <c r="BG75" s="36" t="s">
        <v>339</v>
      </c>
      <c r="BH75" s="36" t="s">
        <v>339</v>
      </c>
      <c r="BI75" s="36" t="s">
        <v>339</v>
      </c>
      <c r="BJ75" s="36" t="s">
        <v>339</v>
      </c>
      <c r="BK75" s="36" t="s">
        <v>339</v>
      </c>
      <c r="BL75" s="36" t="s">
        <v>339</v>
      </c>
    </row>
    <row r="76" spans="1:64" s="37" customFormat="1" x14ac:dyDescent="0.2">
      <c r="A76" s="34">
        <v>73</v>
      </c>
      <c r="B76" s="34" t="s">
        <v>181</v>
      </c>
      <c r="C76" s="34" t="s">
        <v>183</v>
      </c>
      <c r="D76" s="41" t="s">
        <v>339</v>
      </c>
      <c r="E76" s="36" t="s">
        <v>339</v>
      </c>
      <c r="F76" s="36" t="s">
        <v>339</v>
      </c>
      <c r="G76" s="36" t="s">
        <v>339</v>
      </c>
      <c r="H76" s="36" t="s">
        <v>339</v>
      </c>
      <c r="I76" s="36" t="s">
        <v>339</v>
      </c>
      <c r="J76" s="36" t="s">
        <v>339</v>
      </c>
      <c r="K76" s="36" t="s">
        <v>339</v>
      </c>
      <c r="L76" s="36" t="s">
        <v>339</v>
      </c>
      <c r="M76" s="36" t="s">
        <v>339</v>
      </c>
      <c r="N76" s="36" t="s">
        <v>339</v>
      </c>
      <c r="O76" s="36" t="s">
        <v>339</v>
      </c>
      <c r="P76" s="36" t="s">
        <v>339</v>
      </c>
      <c r="Q76" s="36" t="s">
        <v>339</v>
      </c>
      <c r="R76" s="36" t="s">
        <v>339</v>
      </c>
      <c r="S76" s="36" t="s">
        <v>339</v>
      </c>
      <c r="T76" s="36" t="s">
        <v>339</v>
      </c>
      <c r="U76" s="36" t="s">
        <v>339</v>
      </c>
      <c r="V76" s="36" t="s">
        <v>339</v>
      </c>
      <c r="W76" s="36" t="s">
        <v>339</v>
      </c>
      <c r="X76" s="36" t="s">
        <v>339</v>
      </c>
      <c r="Y76" s="36" t="s">
        <v>339</v>
      </c>
      <c r="Z76" s="36" t="s">
        <v>339</v>
      </c>
      <c r="AA76" s="36" t="s">
        <v>339</v>
      </c>
      <c r="AB76" s="36" t="s">
        <v>339</v>
      </c>
      <c r="AC76" s="36" t="s">
        <v>339</v>
      </c>
      <c r="AD76" s="36" t="s">
        <v>339</v>
      </c>
      <c r="AE76" s="36" t="s">
        <v>339</v>
      </c>
      <c r="AF76" s="36" t="s">
        <v>339</v>
      </c>
      <c r="AG76" s="36" t="s">
        <v>339</v>
      </c>
      <c r="AH76" s="36" t="s">
        <v>339</v>
      </c>
      <c r="AI76" s="36" t="s">
        <v>339</v>
      </c>
      <c r="AJ76" s="36" t="s">
        <v>339</v>
      </c>
      <c r="AK76" s="36" t="s">
        <v>339</v>
      </c>
      <c r="AL76" s="36" t="s">
        <v>339</v>
      </c>
      <c r="AM76" s="36" t="s">
        <v>339</v>
      </c>
      <c r="AN76" s="36" t="s">
        <v>339</v>
      </c>
      <c r="AO76" s="36" t="s">
        <v>339</v>
      </c>
      <c r="AP76" s="36" t="s">
        <v>339</v>
      </c>
      <c r="AQ76" s="36" t="s">
        <v>339</v>
      </c>
      <c r="AR76" s="36" t="s">
        <v>339</v>
      </c>
      <c r="AS76" s="36" t="s">
        <v>339</v>
      </c>
      <c r="AT76" s="36" t="s">
        <v>339</v>
      </c>
      <c r="AU76" s="36" t="s">
        <v>339</v>
      </c>
      <c r="AV76" s="36" t="s">
        <v>339</v>
      </c>
      <c r="AW76" s="36" t="s">
        <v>339</v>
      </c>
      <c r="AX76" s="36" t="s">
        <v>339</v>
      </c>
      <c r="AY76" s="36" t="s">
        <v>339</v>
      </c>
      <c r="AZ76" s="36" t="s">
        <v>339</v>
      </c>
      <c r="BA76" s="36" t="s">
        <v>339</v>
      </c>
      <c r="BB76" s="36" t="s">
        <v>339</v>
      </c>
      <c r="BC76" s="36" t="s">
        <v>339</v>
      </c>
      <c r="BD76" s="36" t="s">
        <v>339</v>
      </c>
      <c r="BE76" s="36" t="s">
        <v>339</v>
      </c>
      <c r="BF76" s="36" t="s">
        <v>339</v>
      </c>
      <c r="BG76" s="36" t="s">
        <v>339</v>
      </c>
      <c r="BH76" s="36" t="s">
        <v>339</v>
      </c>
      <c r="BI76" s="36" t="s">
        <v>339</v>
      </c>
      <c r="BJ76" s="36" t="s">
        <v>339</v>
      </c>
      <c r="BK76" s="36" t="s">
        <v>339</v>
      </c>
      <c r="BL76" s="36" t="s">
        <v>339</v>
      </c>
    </row>
    <row r="77" spans="1:64" s="37" customFormat="1" x14ac:dyDescent="0.2">
      <c r="A77" s="34">
        <v>74</v>
      </c>
      <c r="B77" s="34" t="s">
        <v>181</v>
      </c>
      <c r="C77" s="34" t="s">
        <v>184</v>
      </c>
      <c r="D77" s="41" t="s">
        <v>339</v>
      </c>
      <c r="E77" s="36" t="s">
        <v>339</v>
      </c>
      <c r="F77" s="36" t="s">
        <v>339</v>
      </c>
      <c r="G77" s="36" t="s">
        <v>339</v>
      </c>
      <c r="H77" s="36" t="s">
        <v>339</v>
      </c>
      <c r="I77" s="36" t="s">
        <v>339</v>
      </c>
      <c r="J77" s="36" t="s">
        <v>339</v>
      </c>
      <c r="K77" s="36" t="s">
        <v>339</v>
      </c>
      <c r="L77" s="36" t="s">
        <v>339</v>
      </c>
      <c r="M77" s="36" t="s">
        <v>339</v>
      </c>
      <c r="N77" s="36" t="s">
        <v>339</v>
      </c>
      <c r="O77" s="36" t="s">
        <v>339</v>
      </c>
      <c r="P77" s="36" t="s">
        <v>339</v>
      </c>
      <c r="Q77" s="36" t="s">
        <v>339</v>
      </c>
      <c r="R77" s="36" t="s">
        <v>339</v>
      </c>
      <c r="S77" s="36" t="s">
        <v>339</v>
      </c>
      <c r="T77" s="36" t="s">
        <v>339</v>
      </c>
      <c r="U77" s="36" t="s">
        <v>339</v>
      </c>
      <c r="V77" s="36" t="s">
        <v>339</v>
      </c>
      <c r="W77" s="36" t="s">
        <v>339</v>
      </c>
      <c r="X77" s="36" t="s">
        <v>339</v>
      </c>
      <c r="Y77" s="36" t="s">
        <v>339</v>
      </c>
      <c r="Z77" s="36" t="s">
        <v>339</v>
      </c>
      <c r="AA77" s="36" t="s">
        <v>339</v>
      </c>
      <c r="AB77" s="36" t="s">
        <v>339</v>
      </c>
      <c r="AC77" s="36" t="s">
        <v>339</v>
      </c>
      <c r="AD77" s="36" t="s">
        <v>339</v>
      </c>
      <c r="AE77" s="36" t="s">
        <v>339</v>
      </c>
      <c r="AF77" s="36" t="s">
        <v>339</v>
      </c>
      <c r="AG77" s="36" t="s">
        <v>339</v>
      </c>
      <c r="AH77" s="36" t="s">
        <v>339</v>
      </c>
      <c r="AI77" s="36" t="s">
        <v>339</v>
      </c>
      <c r="AJ77" s="36" t="s">
        <v>339</v>
      </c>
      <c r="AK77" s="36" t="s">
        <v>339</v>
      </c>
      <c r="AL77" s="36" t="s">
        <v>339</v>
      </c>
      <c r="AM77" s="36" t="s">
        <v>339</v>
      </c>
      <c r="AN77" s="36" t="s">
        <v>339</v>
      </c>
      <c r="AO77" s="36" t="s">
        <v>339</v>
      </c>
      <c r="AP77" s="36" t="s">
        <v>339</v>
      </c>
      <c r="AQ77" s="36" t="s">
        <v>339</v>
      </c>
      <c r="AR77" s="36" t="s">
        <v>339</v>
      </c>
      <c r="AS77" s="36" t="s">
        <v>339</v>
      </c>
      <c r="AT77" s="36" t="s">
        <v>339</v>
      </c>
      <c r="AU77" s="36" t="s">
        <v>339</v>
      </c>
      <c r="AV77" s="36" t="s">
        <v>339</v>
      </c>
      <c r="AW77" s="36" t="s">
        <v>339</v>
      </c>
      <c r="AX77" s="36" t="s">
        <v>339</v>
      </c>
      <c r="AY77" s="36" t="s">
        <v>339</v>
      </c>
      <c r="AZ77" s="36" t="s">
        <v>339</v>
      </c>
      <c r="BA77" s="36" t="s">
        <v>339</v>
      </c>
      <c r="BB77" s="36" t="s">
        <v>339</v>
      </c>
      <c r="BC77" s="36" t="s">
        <v>339</v>
      </c>
      <c r="BD77" s="36" t="s">
        <v>339</v>
      </c>
      <c r="BE77" s="36" t="s">
        <v>339</v>
      </c>
      <c r="BF77" s="36" t="s">
        <v>339</v>
      </c>
      <c r="BG77" s="36" t="s">
        <v>339</v>
      </c>
      <c r="BH77" s="36" t="s">
        <v>339</v>
      </c>
      <c r="BI77" s="36" t="s">
        <v>339</v>
      </c>
      <c r="BJ77" s="36" t="s">
        <v>339</v>
      </c>
      <c r="BK77" s="36" t="s">
        <v>339</v>
      </c>
      <c r="BL77" s="36" t="s">
        <v>339</v>
      </c>
    </row>
    <row r="78" spans="1:64" s="37" customFormat="1" x14ac:dyDescent="0.2">
      <c r="A78" s="34">
        <v>75</v>
      </c>
      <c r="B78" s="34" t="s">
        <v>181</v>
      </c>
      <c r="C78" s="34" t="s">
        <v>185</v>
      </c>
      <c r="D78" s="41" t="s">
        <v>339</v>
      </c>
      <c r="E78" s="36" t="s">
        <v>339</v>
      </c>
      <c r="F78" s="36" t="s">
        <v>339</v>
      </c>
      <c r="G78" s="36" t="s">
        <v>339</v>
      </c>
      <c r="H78" s="36" t="s">
        <v>339</v>
      </c>
      <c r="I78" s="36" t="s">
        <v>339</v>
      </c>
      <c r="J78" s="36" t="s">
        <v>339</v>
      </c>
      <c r="K78" s="36" t="s">
        <v>339</v>
      </c>
      <c r="L78" s="36" t="s">
        <v>339</v>
      </c>
      <c r="M78" s="36" t="s">
        <v>339</v>
      </c>
      <c r="N78" s="36" t="s">
        <v>339</v>
      </c>
      <c r="O78" s="36" t="s">
        <v>339</v>
      </c>
      <c r="P78" s="36" t="s">
        <v>339</v>
      </c>
      <c r="Q78" s="36" t="s">
        <v>339</v>
      </c>
      <c r="R78" s="36" t="s">
        <v>339</v>
      </c>
      <c r="S78" s="36" t="s">
        <v>339</v>
      </c>
      <c r="T78" s="36" t="s">
        <v>339</v>
      </c>
      <c r="U78" s="36" t="s">
        <v>339</v>
      </c>
      <c r="V78" s="36" t="s">
        <v>339</v>
      </c>
      <c r="W78" s="36" t="s">
        <v>339</v>
      </c>
      <c r="X78" s="36" t="s">
        <v>339</v>
      </c>
      <c r="Y78" s="36" t="s">
        <v>339</v>
      </c>
      <c r="Z78" s="36" t="s">
        <v>339</v>
      </c>
      <c r="AA78" s="36" t="s">
        <v>339</v>
      </c>
      <c r="AB78" s="36" t="s">
        <v>339</v>
      </c>
      <c r="AC78" s="36" t="s">
        <v>339</v>
      </c>
      <c r="AD78" s="36" t="s">
        <v>339</v>
      </c>
      <c r="AE78" s="36" t="s">
        <v>339</v>
      </c>
      <c r="AF78" s="36" t="s">
        <v>339</v>
      </c>
      <c r="AG78" s="36" t="s">
        <v>339</v>
      </c>
      <c r="AH78" s="36" t="s">
        <v>339</v>
      </c>
      <c r="AI78" s="36" t="s">
        <v>339</v>
      </c>
      <c r="AJ78" s="36" t="s">
        <v>339</v>
      </c>
      <c r="AK78" s="36" t="s">
        <v>339</v>
      </c>
      <c r="AL78" s="36" t="s">
        <v>339</v>
      </c>
      <c r="AM78" s="36" t="s">
        <v>339</v>
      </c>
      <c r="AN78" s="36" t="s">
        <v>339</v>
      </c>
      <c r="AO78" s="36" t="s">
        <v>339</v>
      </c>
      <c r="AP78" s="36" t="s">
        <v>339</v>
      </c>
      <c r="AQ78" s="36" t="s">
        <v>339</v>
      </c>
      <c r="AR78" s="36" t="s">
        <v>339</v>
      </c>
      <c r="AS78" s="36" t="s">
        <v>339</v>
      </c>
      <c r="AT78" s="36" t="s">
        <v>339</v>
      </c>
      <c r="AU78" s="36" t="s">
        <v>339</v>
      </c>
      <c r="AV78" s="36" t="s">
        <v>339</v>
      </c>
      <c r="AW78" s="36" t="s">
        <v>339</v>
      </c>
      <c r="AX78" s="36" t="s">
        <v>339</v>
      </c>
      <c r="AY78" s="36" t="s">
        <v>339</v>
      </c>
      <c r="AZ78" s="36" t="s">
        <v>339</v>
      </c>
      <c r="BA78" s="36" t="s">
        <v>339</v>
      </c>
      <c r="BB78" s="36" t="s">
        <v>339</v>
      </c>
      <c r="BC78" s="36" t="s">
        <v>339</v>
      </c>
      <c r="BD78" s="36" t="s">
        <v>339</v>
      </c>
      <c r="BE78" s="36" t="s">
        <v>339</v>
      </c>
      <c r="BF78" s="36" t="s">
        <v>339</v>
      </c>
      <c r="BG78" s="36" t="s">
        <v>339</v>
      </c>
      <c r="BH78" s="36" t="s">
        <v>339</v>
      </c>
      <c r="BI78" s="36" t="s">
        <v>339</v>
      </c>
      <c r="BJ78" s="36" t="s">
        <v>339</v>
      </c>
      <c r="BK78" s="36" t="s">
        <v>339</v>
      </c>
      <c r="BL78" s="36" t="s">
        <v>339</v>
      </c>
    </row>
    <row r="79" spans="1:64" s="37" customFormat="1" x14ac:dyDescent="0.2">
      <c r="A79" s="34">
        <v>76</v>
      </c>
      <c r="B79" s="34" t="s">
        <v>181</v>
      </c>
      <c r="C79" s="34" t="s">
        <v>186</v>
      </c>
      <c r="D79" s="41" t="s">
        <v>339</v>
      </c>
      <c r="E79" s="36" t="s">
        <v>339</v>
      </c>
      <c r="F79" s="36" t="s">
        <v>339</v>
      </c>
      <c r="G79" s="36" t="s">
        <v>339</v>
      </c>
      <c r="H79" s="36" t="s">
        <v>339</v>
      </c>
      <c r="I79" s="36" t="s">
        <v>339</v>
      </c>
      <c r="J79" s="36" t="s">
        <v>339</v>
      </c>
      <c r="K79" s="36" t="s">
        <v>339</v>
      </c>
      <c r="L79" s="36" t="s">
        <v>339</v>
      </c>
      <c r="M79" s="36" t="s">
        <v>339</v>
      </c>
      <c r="N79" s="36" t="s">
        <v>339</v>
      </c>
      <c r="O79" s="36" t="s">
        <v>339</v>
      </c>
      <c r="P79" s="36" t="s">
        <v>339</v>
      </c>
      <c r="Q79" s="36" t="s">
        <v>339</v>
      </c>
      <c r="R79" s="36" t="s">
        <v>339</v>
      </c>
      <c r="S79" s="36" t="s">
        <v>339</v>
      </c>
      <c r="T79" s="36" t="s">
        <v>339</v>
      </c>
      <c r="U79" s="36" t="s">
        <v>339</v>
      </c>
      <c r="V79" s="36" t="s">
        <v>339</v>
      </c>
      <c r="W79" s="36" t="s">
        <v>339</v>
      </c>
      <c r="X79" s="36" t="s">
        <v>339</v>
      </c>
      <c r="Y79" s="36" t="s">
        <v>339</v>
      </c>
      <c r="Z79" s="36" t="s">
        <v>339</v>
      </c>
      <c r="AA79" s="36" t="s">
        <v>339</v>
      </c>
      <c r="AB79" s="36" t="s">
        <v>339</v>
      </c>
      <c r="AC79" s="36" t="s">
        <v>339</v>
      </c>
      <c r="AD79" s="36" t="s">
        <v>339</v>
      </c>
      <c r="AE79" s="36" t="s">
        <v>339</v>
      </c>
      <c r="AF79" s="36" t="s">
        <v>339</v>
      </c>
      <c r="AG79" s="36" t="s">
        <v>339</v>
      </c>
      <c r="AH79" s="36" t="s">
        <v>339</v>
      </c>
      <c r="AI79" s="36" t="s">
        <v>339</v>
      </c>
      <c r="AJ79" s="36" t="s">
        <v>339</v>
      </c>
      <c r="AK79" s="36" t="s">
        <v>339</v>
      </c>
      <c r="AL79" s="36" t="s">
        <v>339</v>
      </c>
      <c r="AM79" s="36" t="s">
        <v>339</v>
      </c>
      <c r="AN79" s="36" t="s">
        <v>339</v>
      </c>
      <c r="AO79" s="36" t="s">
        <v>339</v>
      </c>
      <c r="AP79" s="36" t="s">
        <v>339</v>
      </c>
      <c r="AQ79" s="36" t="s">
        <v>339</v>
      </c>
      <c r="AR79" s="36" t="s">
        <v>339</v>
      </c>
      <c r="AS79" s="36" t="s">
        <v>339</v>
      </c>
      <c r="AT79" s="36" t="s">
        <v>339</v>
      </c>
      <c r="AU79" s="36" t="s">
        <v>339</v>
      </c>
      <c r="AV79" s="36" t="s">
        <v>339</v>
      </c>
      <c r="AW79" s="36" t="s">
        <v>339</v>
      </c>
      <c r="AX79" s="36" t="s">
        <v>339</v>
      </c>
      <c r="AY79" s="36" t="s">
        <v>339</v>
      </c>
      <c r="AZ79" s="36" t="s">
        <v>339</v>
      </c>
      <c r="BA79" s="36" t="s">
        <v>339</v>
      </c>
      <c r="BB79" s="36" t="s">
        <v>339</v>
      </c>
      <c r="BC79" s="36" t="s">
        <v>339</v>
      </c>
      <c r="BD79" s="36" t="s">
        <v>339</v>
      </c>
      <c r="BE79" s="36" t="s">
        <v>339</v>
      </c>
      <c r="BF79" s="36" t="s">
        <v>339</v>
      </c>
      <c r="BG79" s="36" t="s">
        <v>339</v>
      </c>
      <c r="BH79" s="36" t="s">
        <v>339</v>
      </c>
      <c r="BI79" s="36" t="s">
        <v>339</v>
      </c>
      <c r="BJ79" s="36" t="s">
        <v>339</v>
      </c>
      <c r="BK79" s="36" t="s">
        <v>339</v>
      </c>
      <c r="BL79" s="36" t="s">
        <v>339</v>
      </c>
    </row>
    <row r="80" spans="1:64" s="37" customFormat="1" x14ac:dyDescent="0.2">
      <c r="A80" s="34">
        <v>77</v>
      </c>
      <c r="B80" s="34" t="s">
        <v>181</v>
      </c>
      <c r="C80" s="34" t="s">
        <v>187</v>
      </c>
      <c r="D80" s="41" t="s">
        <v>339</v>
      </c>
      <c r="E80" s="36" t="s">
        <v>339</v>
      </c>
      <c r="F80" s="36" t="s">
        <v>339</v>
      </c>
      <c r="G80" s="36" t="s">
        <v>339</v>
      </c>
      <c r="H80" s="36" t="s">
        <v>339</v>
      </c>
      <c r="I80" s="36" t="s">
        <v>339</v>
      </c>
      <c r="J80" s="36" t="s">
        <v>339</v>
      </c>
      <c r="K80" s="36" t="s">
        <v>339</v>
      </c>
      <c r="L80" s="36" t="s">
        <v>339</v>
      </c>
      <c r="M80" s="36" t="s">
        <v>339</v>
      </c>
      <c r="N80" s="36" t="s">
        <v>339</v>
      </c>
      <c r="O80" s="36" t="s">
        <v>339</v>
      </c>
      <c r="P80" s="36" t="s">
        <v>339</v>
      </c>
      <c r="Q80" s="36" t="s">
        <v>339</v>
      </c>
      <c r="R80" s="36" t="s">
        <v>339</v>
      </c>
      <c r="S80" s="36" t="s">
        <v>339</v>
      </c>
      <c r="T80" s="36" t="s">
        <v>339</v>
      </c>
      <c r="U80" s="36" t="s">
        <v>339</v>
      </c>
      <c r="V80" s="36" t="s">
        <v>339</v>
      </c>
      <c r="W80" s="36" t="s">
        <v>339</v>
      </c>
      <c r="X80" s="36" t="s">
        <v>339</v>
      </c>
      <c r="Y80" s="36" t="s">
        <v>339</v>
      </c>
      <c r="Z80" s="36" t="s">
        <v>339</v>
      </c>
      <c r="AA80" s="36" t="s">
        <v>339</v>
      </c>
      <c r="AB80" s="36" t="s">
        <v>339</v>
      </c>
      <c r="AC80" s="36" t="s">
        <v>339</v>
      </c>
      <c r="AD80" s="36" t="s">
        <v>339</v>
      </c>
      <c r="AE80" s="36" t="s">
        <v>339</v>
      </c>
      <c r="AF80" s="36" t="s">
        <v>339</v>
      </c>
      <c r="AG80" s="36" t="s">
        <v>339</v>
      </c>
      <c r="AH80" s="36" t="s">
        <v>339</v>
      </c>
      <c r="AI80" s="36" t="s">
        <v>339</v>
      </c>
      <c r="AJ80" s="36" t="s">
        <v>339</v>
      </c>
      <c r="AK80" s="36" t="s">
        <v>339</v>
      </c>
      <c r="AL80" s="36" t="s">
        <v>339</v>
      </c>
      <c r="AM80" s="36" t="s">
        <v>339</v>
      </c>
      <c r="AN80" s="36" t="s">
        <v>339</v>
      </c>
      <c r="AO80" s="36" t="s">
        <v>339</v>
      </c>
      <c r="AP80" s="36" t="s">
        <v>339</v>
      </c>
      <c r="AQ80" s="36" t="s">
        <v>339</v>
      </c>
      <c r="AR80" s="36" t="s">
        <v>339</v>
      </c>
      <c r="AS80" s="36" t="s">
        <v>339</v>
      </c>
      <c r="AT80" s="36" t="s">
        <v>339</v>
      </c>
      <c r="AU80" s="36" t="s">
        <v>339</v>
      </c>
      <c r="AV80" s="36" t="s">
        <v>339</v>
      </c>
      <c r="AW80" s="36" t="s">
        <v>339</v>
      </c>
      <c r="AX80" s="36" t="s">
        <v>339</v>
      </c>
      <c r="AY80" s="36" t="s">
        <v>339</v>
      </c>
      <c r="AZ80" s="36" t="s">
        <v>339</v>
      </c>
      <c r="BA80" s="36" t="s">
        <v>339</v>
      </c>
      <c r="BB80" s="36" t="s">
        <v>339</v>
      </c>
      <c r="BC80" s="36" t="s">
        <v>339</v>
      </c>
      <c r="BD80" s="36" t="s">
        <v>339</v>
      </c>
      <c r="BE80" s="36" t="s">
        <v>339</v>
      </c>
      <c r="BF80" s="36" t="s">
        <v>339</v>
      </c>
      <c r="BG80" s="36" t="s">
        <v>339</v>
      </c>
      <c r="BH80" s="36" t="s">
        <v>339</v>
      </c>
      <c r="BI80" s="36" t="s">
        <v>339</v>
      </c>
      <c r="BJ80" s="36" t="s">
        <v>339</v>
      </c>
      <c r="BK80" s="36" t="s">
        <v>339</v>
      </c>
      <c r="BL80" s="36" t="s">
        <v>339</v>
      </c>
    </row>
    <row r="81" spans="1:64" s="37" customFormat="1" x14ac:dyDescent="0.2">
      <c r="A81" s="34">
        <v>78</v>
      </c>
      <c r="B81" s="34" t="s">
        <v>181</v>
      </c>
      <c r="C81" s="34" t="s">
        <v>188</v>
      </c>
      <c r="D81" s="41" t="s">
        <v>339</v>
      </c>
      <c r="E81" s="36" t="s">
        <v>339</v>
      </c>
      <c r="F81" s="36" t="s">
        <v>339</v>
      </c>
      <c r="G81" s="36" t="s">
        <v>339</v>
      </c>
      <c r="H81" s="36" t="s">
        <v>339</v>
      </c>
      <c r="I81" s="36" t="s">
        <v>339</v>
      </c>
      <c r="J81" s="36" t="s">
        <v>339</v>
      </c>
      <c r="K81" s="36" t="s">
        <v>339</v>
      </c>
      <c r="L81" s="36" t="s">
        <v>339</v>
      </c>
      <c r="M81" s="36" t="s">
        <v>339</v>
      </c>
      <c r="N81" s="36" t="s">
        <v>339</v>
      </c>
      <c r="O81" s="36" t="s">
        <v>339</v>
      </c>
      <c r="P81" s="36" t="s">
        <v>339</v>
      </c>
      <c r="Q81" s="36" t="s">
        <v>339</v>
      </c>
      <c r="R81" s="36" t="s">
        <v>339</v>
      </c>
      <c r="S81" s="36" t="s">
        <v>339</v>
      </c>
      <c r="T81" s="36" t="s">
        <v>339</v>
      </c>
      <c r="U81" s="36" t="s">
        <v>339</v>
      </c>
      <c r="V81" s="36" t="s">
        <v>339</v>
      </c>
      <c r="W81" s="36" t="s">
        <v>339</v>
      </c>
      <c r="X81" s="36" t="s">
        <v>339</v>
      </c>
      <c r="Y81" s="36" t="s">
        <v>339</v>
      </c>
      <c r="Z81" s="36" t="s">
        <v>339</v>
      </c>
      <c r="AA81" s="36" t="s">
        <v>339</v>
      </c>
      <c r="AB81" s="36" t="s">
        <v>339</v>
      </c>
      <c r="AC81" s="36" t="s">
        <v>339</v>
      </c>
      <c r="AD81" s="36" t="s">
        <v>339</v>
      </c>
      <c r="AE81" s="36" t="s">
        <v>339</v>
      </c>
      <c r="AF81" s="36" t="s">
        <v>339</v>
      </c>
      <c r="AG81" s="36" t="s">
        <v>339</v>
      </c>
      <c r="AH81" s="36" t="s">
        <v>339</v>
      </c>
      <c r="AI81" s="36" t="s">
        <v>339</v>
      </c>
      <c r="AJ81" s="36" t="s">
        <v>339</v>
      </c>
      <c r="AK81" s="36" t="s">
        <v>339</v>
      </c>
      <c r="AL81" s="36" t="s">
        <v>339</v>
      </c>
      <c r="AM81" s="36" t="s">
        <v>339</v>
      </c>
      <c r="AN81" s="36" t="s">
        <v>339</v>
      </c>
      <c r="AO81" s="36" t="s">
        <v>339</v>
      </c>
      <c r="AP81" s="36" t="s">
        <v>339</v>
      </c>
      <c r="AQ81" s="36" t="s">
        <v>339</v>
      </c>
      <c r="AR81" s="36" t="s">
        <v>339</v>
      </c>
      <c r="AS81" s="36" t="s">
        <v>339</v>
      </c>
      <c r="AT81" s="36" t="s">
        <v>339</v>
      </c>
      <c r="AU81" s="36" t="s">
        <v>339</v>
      </c>
      <c r="AV81" s="36" t="s">
        <v>339</v>
      </c>
      <c r="AW81" s="36" t="s">
        <v>339</v>
      </c>
      <c r="AX81" s="36" t="s">
        <v>339</v>
      </c>
      <c r="AY81" s="36" t="s">
        <v>339</v>
      </c>
      <c r="AZ81" s="36" t="s">
        <v>339</v>
      </c>
      <c r="BA81" s="36" t="s">
        <v>339</v>
      </c>
      <c r="BB81" s="36" t="s">
        <v>339</v>
      </c>
      <c r="BC81" s="36" t="s">
        <v>339</v>
      </c>
      <c r="BD81" s="36" t="s">
        <v>339</v>
      </c>
      <c r="BE81" s="36" t="s">
        <v>339</v>
      </c>
      <c r="BF81" s="36" t="s">
        <v>339</v>
      </c>
      <c r="BG81" s="36" t="s">
        <v>339</v>
      </c>
      <c r="BH81" s="36" t="s">
        <v>339</v>
      </c>
      <c r="BI81" s="36" t="s">
        <v>339</v>
      </c>
      <c r="BJ81" s="36" t="s">
        <v>339</v>
      </c>
      <c r="BK81" s="36" t="s">
        <v>339</v>
      </c>
      <c r="BL81" s="36" t="s">
        <v>339</v>
      </c>
    </row>
    <row r="82" spans="1:64" s="37" customFormat="1" x14ac:dyDescent="0.2">
      <c r="A82" s="34">
        <v>79</v>
      </c>
      <c r="B82" s="34" t="s">
        <v>181</v>
      </c>
      <c r="C82" s="34" t="s">
        <v>189</v>
      </c>
      <c r="D82" s="41" t="s">
        <v>339</v>
      </c>
      <c r="E82" s="36" t="s">
        <v>339</v>
      </c>
      <c r="F82" s="36" t="s">
        <v>339</v>
      </c>
      <c r="G82" s="36" t="s">
        <v>339</v>
      </c>
      <c r="H82" s="36" t="s">
        <v>339</v>
      </c>
      <c r="I82" s="36" t="s">
        <v>339</v>
      </c>
      <c r="J82" s="36" t="s">
        <v>339</v>
      </c>
      <c r="K82" s="36" t="s">
        <v>339</v>
      </c>
      <c r="L82" s="36" t="s">
        <v>339</v>
      </c>
      <c r="M82" s="36" t="s">
        <v>339</v>
      </c>
      <c r="N82" s="36" t="s">
        <v>339</v>
      </c>
      <c r="O82" s="36" t="s">
        <v>339</v>
      </c>
      <c r="P82" s="36" t="s">
        <v>339</v>
      </c>
      <c r="Q82" s="36" t="s">
        <v>339</v>
      </c>
      <c r="R82" s="36" t="s">
        <v>339</v>
      </c>
      <c r="S82" s="36" t="s">
        <v>339</v>
      </c>
      <c r="T82" s="36" t="s">
        <v>339</v>
      </c>
      <c r="U82" s="36" t="s">
        <v>339</v>
      </c>
      <c r="V82" s="36" t="s">
        <v>339</v>
      </c>
      <c r="W82" s="36" t="s">
        <v>339</v>
      </c>
      <c r="X82" s="36" t="s">
        <v>339</v>
      </c>
      <c r="Y82" s="36" t="s">
        <v>339</v>
      </c>
      <c r="Z82" s="36" t="s">
        <v>339</v>
      </c>
      <c r="AA82" s="36" t="s">
        <v>339</v>
      </c>
      <c r="AB82" s="36" t="s">
        <v>339</v>
      </c>
      <c r="AC82" s="36" t="s">
        <v>339</v>
      </c>
      <c r="AD82" s="36" t="s">
        <v>339</v>
      </c>
      <c r="AE82" s="36" t="s">
        <v>339</v>
      </c>
      <c r="AF82" s="36" t="s">
        <v>339</v>
      </c>
      <c r="AG82" s="36" t="s">
        <v>339</v>
      </c>
      <c r="AH82" s="36" t="s">
        <v>339</v>
      </c>
      <c r="AI82" s="36" t="s">
        <v>339</v>
      </c>
      <c r="AJ82" s="36" t="s">
        <v>339</v>
      </c>
      <c r="AK82" s="36" t="s">
        <v>339</v>
      </c>
      <c r="AL82" s="36" t="s">
        <v>339</v>
      </c>
      <c r="AM82" s="36" t="s">
        <v>339</v>
      </c>
      <c r="AN82" s="36" t="s">
        <v>339</v>
      </c>
      <c r="AO82" s="36" t="s">
        <v>339</v>
      </c>
      <c r="AP82" s="36" t="s">
        <v>339</v>
      </c>
      <c r="AQ82" s="36" t="s">
        <v>339</v>
      </c>
      <c r="AR82" s="36" t="s">
        <v>339</v>
      </c>
      <c r="AS82" s="36" t="s">
        <v>339</v>
      </c>
      <c r="AT82" s="36" t="s">
        <v>339</v>
      </c>
      <c r="AU82" s="36" t="s">
        <v>339</v>
      </c>
      <c r="AV82" s="36" t="s">
        <v>339</v>
      </c>
      <c r="AW82" s="36" t="s">
        <v>339</v>
      </c>
      <c r="AX82" s="36" t="s">
        <v>339</v>
      </c>
      <c r="AY82" s="36" t="s">
        <v>339</v>
      </c>
      <c r="AZ82" s="36" t="s">
        <v>339</v>
      </c>
      <c r="BA82" s="36" t="s">
        <v>339</v>
      </c>
      <c r="BB82" s="36" t="s">
        <v>339</v>
      </c>
      <c r="BC82" s="36" t="s">
        <v>339</v>
      </c>
      <c r="BD82" s="36" t="s">
        <v>339</v>
      </c>
      <c r="BE82" s="36" t="s">
        <v>339</v>
      </c>
      <c r="BF82" s="36" t="s">
        <v>339</v>
      </c>
      <c r="BG82" s="36" t="s">
        <v>339</v>
      </c>
      <c r="BH82" s="36" t="s">
        <v>339</v>
      </c>
      <c r="BI82" s="36" t="s">
        <v>339</v>
      </c>
      <c r="BJ82" s="36" t="s">
        <v>339</v>
      </c>
      <c r="BK82" s="36" t="s">
        <v>339</v>
      </c>
      <c r="BL82" s="36" t="s">
        <v>339</v>
      </c>
    </row>
    <row r="83" spans="1:64" s="37" customFormat="1" x14ac:dyDescent="0.2">
      <c r="A83" s="34">
        <v>80</v>
      </c>
      <c r="B83" s="34" t="s">
        <v>181</v>
      </c>
      <c r="C83" s="34" t="s">
        <v>190</v>
      </c>
      <c r="D83" s="41" t="s">
        <v>339</v>
      </c>
      <c r="E83" s="36" t="s">
        <v>339</v>
      </c>
      <c r="F83" s="36" t="s">
        <v>339</v>
      </c>
      <c r="G83" s="36" t="s">
        <v>339</v>
      </c>
      <c r="H83" s="36" t="s">
        <v>339</v>
      </c>
      <c r="I83" s="36" t="s">
        <v>339</v>
      </c>
      <c r="J83" s="36" t="s">
        <v>339</v>
      </c>
      <c r="K83" s="36" t="s">
        <v>339</v>
      </c>
      <c r="L83" s="36" t="s">
        <v>339</v>
      </c>
      <c r="M83" s="36" t="s">
        <v>339</v>
      </c>
      <c r="N83" s="36" t="s">
        <v>339</v>
      </c>
      <c r="O83" s="36" t="s">
        <v>339</v>
      </c>
      <c r="P83" s="36" t="s">
        <v>339</v>
      </c>
      <c r="Q83" s="36" t="s">
        <v>339</v>
      </c>
      <c r="R83" s="36" t="s">
        <v>339</v>
      </c>
      <c r="S83" s="36" t="s">
        <v>339</v>
      </c>
      <c r="T83" s="36" t="s">
        <v>339</v>
      </c>
      <c r="U83" s="36" t="s">
        <v>339</v>
      </c>
      <c r="V83" s="36" t="s">
        <v>339</v>
      </c>
      <c r="W83" s="36" t="s">
        <v>339</v>
      </c>
      <c r="X83" s="36" t="s">
        <v>339</v>
      </c>
      <c r="Y83" s="36" t="s">
        <v>339</v>
      </c>
      <c r="Z83" s="36" t="s">
        <v>339</v>
      </c>
      <c r="AA83" s="36" t="s">
        <v>339</v>
      </c>
      <c r="AB83" s="36" t="s">
        <v>339</v>
      </c>
      <c r="AC83" s="36" t="s">
        <v>339</v>
      </c>
      <c r="AD83" s="36" t="s">
        <v>339</v>
      </c>
      <c r="AE83" s="36" t="s">
        <v>339</v>
      </c>
      <c r="AF83" s="36" t="s">
        <v>339</v>
      </c>
      <c r="AG83" s="36" t="s">
        <v>339</v>
      </c>
      <c r="AH83" s="36" t="s">
        <v>339</v>
      </c>
      <c r="AI83" s="36" t="s">
        <v>339</v>
      </c>
      <c r="AJ83" s="36" t="s">
        <v>339</v>
      </c>
      <c r="AK83" s="36" t="s">
        <v>339</v>
      </c>
      <c r="AL83" s="36" t="s">
        <v>339</v>
      </c>
      <c r="AM83" s="36" t="s">
        <v>339</v>
      </c>
      <c r="AN83" s="36" t="s">
        <v>339</v>
      </c>
      <c r="AO83" s="36" t="s">
        <v>339</v>
      </c>
      <c r="AP83" s="36" t="s">
        <v>339</v>
      </c>
      <c r="AQ83" s="36" t="s">
        <v>339</v>
      </c>
      <c r="AR83" s="36" t="s">
        <v>339</v>
      </c>
      <c r="AS83" s="36" t="s">
        <v>339</v>
      </c>
      <c r="AT83" s="36" t="s">
        <v>339</v>
      </c>
      <c r="AU83" s="36" t="s">
        <v>339</v>
      </c>
      <c r="AV83" s="36" t="s">
        <v>339</v>
      </c>
      <c r="AW83" s="36" t="s">
        <v>339</v>
      </c>
      <c r="AX83" s="36" t="s">
        <v>339</v>
      </c>
      <c r="AY83" s="36" t="s">
        <v>339</v>
      </c>
      <c r="AZ83" s="36" t="s">
        <v>339</v>
      </c>
      <c r="BA83" s="36" t="s">
        <v>339</v>
      </c>
      <c r="BB83" s="36" t="s">
        <v>339</v>
      </c>
      <c r="BC83" s="36" t="s">
        <v>339</v>
      </c>
      <c r="BD83" s="36" t="s">
        <v>339</v>
      </c>
      <c r="BE83" s="36" t="s">
        <v>339</v>
      </c>
      <c r="BF83" s="36" t="s">
        <v>339</v>
      </c>
      <c r="BG83" s="36" t="s">
        <v>339</v>
      </c>
      <c r="BH83" s="36" t="s">
        <v>339</v>
      </c>
      <c r="BI83" s="36" t="s">
        <v>339</v>
      </c>
      <c r="BJ83" s="36" t="s">
        <v>339</v>
      </c>
      <c r="BK83" s="36" t="s">
        <v>339</v>
      </c>
      <c r="BL83" s="36" t="s">
        <v>339</v>
      </c>
    </row>
    <row r="84" spans="1:64" s="37" customFormat="1" x14ac:dyDescent="0.2">
      <c r="A84" s="34">
        <v>81</v>
      </c>
      <c r="B84" s="34" t="s">
        <v>181</v>
      </c>
      <c r="C84" s="34" t="s">
        <v>191</v>
      </c>
      <c r="D84" s="41" t="s">
        <v>339</v>
      </c>
      <c r="E84" s="36" t="s">
        <v>339</v>
      </c>
      <c r="F84" s="36" t="s">
        <v>339</v>
      </c>
      <c r="G84" s="36" t="s">
        <v>339</v>
      </c>
      <c r="H84" s="36" t="s">
        <v>339</v>
      </c>
      <c r="I84" s="36" t="s">
        <v>339</v>
      </c>
      <c r="J84" s="36" t="s">
        <v>339</v>
      </c>
      <c r="K84" s="36" t="s">
        <v>339</v>
      </c>
      <c r="L84" s="36" t="s">
        <v>339</v>
      </c>
      <c r="M84" s="36" t="s">
        <v>339</v>
      </c>
      <c r="N84" s="36" t="s">
        <v>339</v>
      </c>
      <c r="O84" s="36" t="s">
        <v>339</v>
      </c>
      <c r="P84" s="36" t="s">
        <v>339</v>
      </c>
      <c r="Q84" s="36" t="s">
        <v>339</v>
      </c>
      <c r="R84" s="36" t="s">
        <v>339</v>
      </c>
      <c r="S84" s="36" t="s">
        <v>339</v>
      </c>
      <c r="T84" s="36" t="s">
        <v>339</v>
      </c>
      <c r="U84" s="36" t="s">
        <v>339</v>
      </c>
      <c r="V84" s="36" t="s">
        <v>339</v>
      </c>
      <c r="W84" s="36" t="s">
        <v>339</v>
      </c>
      <c r="X84" s="36" t="s">
        <v>339</v>
      </c>
      <c r="Y84" s="36" t="s">
        <v>339</v>
      </c>
      <c r="Z84" s="36" t="s">
        <v>339</v>
      </c>
      <c r="AA84" s="36" t="s">
        <v>339</v>
      </c>
      <c r="AB84" s="36" t="s">
        <v>339</v>
      </c>
      <c r="AC84" s="36" t="s">
        <v>339</v>
      </c>
      <c r="AD84" s="36" t="s">
        <v>339</v>
      </c>
      <c r="AE84" s="36" t="s">
        <v>339</v>
      </c>
      <c r="AF84" s="36" t="s">
        <v>339</v>
      </c>
      <c r="AG84" s="36" t="s">
        <v>339</v>
      </c>
      <c r="AH84" s="36" t="s">
        <v>339</v>
      </c>
      <c r="AI84" s="36" t="s">
        <v>339</v>
      </c>
      <c r="AJ84" s="36" t="s">
        <v>339</v>
      </c>
      <c r="AK84" s="36" t="s">
        <v>339</v>
      </c>
      <c r="AL84" s="36" t="s">
        <v>339</v>
      </c>
      <c r="AM84" s="36" t="s">
        <v>339</v>
      </c>
      <c r="AN84" s="36" t="s">
        <v>339</v>
      </c>
      <c r="AO84" s="36" t="s">
        <v>339</v>
      </c>
      <c r="AP84" s="36" t="s">
        <v>339</v>
      </c>
      <c r="AQ84" s="36" t="s">
        <v>339</v>
      </c>
      <c r="AR84" s="36" t="s">
        <v>339</v>
      </c>
      <c r="AS84" s="36" t="s">
        <v>339</v>
      </c>
      <c r="AT84" s="36" t="s">
        <v>339</v>
      </c>
      <c r="AU84" s="36" t="s">
        <v>339</v>
      </c>
      <c r="AV84" s="36" t="s">
        <v>339</v>
      </c>
      <c r="AW84" s="36" t="s">
        <v>339</v>
      </c>
      <c r="AX84" s="36" t="s">
        <v>339</v>
      </c>
      <c r="AY84" s="36" t="s">
        <v>339</v>
      </c>
      <c r="AZ84" s="36" t="s">
        <v>339</v>
      </c>
      <c r="BA84" s="36" t="s">
        <v>339</v>
      </c>
      <c r="BB84" s="36" t="s">
        <v>339</v>
      </c>
      <c r="BC84" s="36" t="s">
        <v>339</v>
      </c>
      <c r="BD84" s="36" t="s">
        <v>339</v>
      </c>
      <c r="BE84" s="36" t="s">
        <v>339</v>
      </c>
      <c r="BF84" s="36" t="s">
        <v>339</v>
      </c>
      <c r="BG84" s="36" t="s">
        <v>339</v>
      </c>
      <c r="BH84" s="36" t="s">
        <v>339</v>
      </c>
      <c r="BI84" s="36" t="s">
        <v>339</v>
      </c>
      <c r="BJ84" s="36" t="s">
        <v>339</v>
      </c>
      <c r="BK84" s="36" t="s">
        <v>339</v>
      </c>
      <c r="BL84" s="36" t="s">
        <v>339</v>
      </c>
    </row>
    <row r="85" spans="1:64" s="37" customFormat="1" x14ac:dyDescent="0.2">
      <c r="A85" s="34">
        <v>82</v>
      </c>
      <c r="B85" s="34" t="s">
        <v>193</v>
      </c>
      <c r="C85" s="34" t="s">
        <v>192</v>
      </c>
      <c r="D85" s="41" t="s">
        <v>339</v>
      </c>
      <c r="E85" s="36" t="s">
        <v>339</v>
      </c>
      <c r="F85" s="36" t="s">
        <v>339</v>
      </c>
      <c r="G85" s="36" t="s">
        <v>339</v>
      </c>
      <c r="H85" s="36" t="s">
        <v>339</v>
      </c>
      <c r="I85" s="36" t="s">
        <v>339</v>
      </c>
      <c r="J85" s="36" t="s">
        <v>339</v>
      </c>
      <c r="K85" s="36" t="s">
        <v>339</v>
      </c>
      <c r="L85" s="36" t="s">
        <v>339</v>
      </c>
      <c r="M85" s="36" t="s">
        <v>339</v>
      </c>
      <c r="N85" s="36" t="s">
        <v>339</v>
      </c>
      <c r="O85" s="36" t="s">
        <v>339</v>
      </c>
      <c r="P85" s="36" t="s">
        <v>339</v>
      </c>
      <c r="Q85" s="36" t="s">
        <v>339</v>
      </c>
      <c r="R85" s="36" t="s">
        <v>339</v>
      </c>
      <c r="S85" s="36" t="s">
        <v>339</v>
      </c>
      <c r="T85" s="36" t="s">
        <v>339</v>
      </c>
      <c r="U85" s="36" t="s">
        <v>339</v>
      </c>
      <c r="V85" s="36" t="s">
        <v>339</v>
      </c>
      <c r="W85" s="36" t="s">
        <v>339</v>
      </c>
      <c r="X85" s="36" t="s">
        <v>339</v>
      </c>
      <c r="Y85" s="36" t="s">
        <v>339</v>
      </c>
      <c r="Z85" s="36" t="s">
        <v>339</v>
      </c>
      <c r="AA85" s="36" t="s">
        <v>339</v>
      </c>
      <c r="AB85" s="36" t="s">
        <v>339</v>
      </c>
      <c r="AC85" s="36" t="s">
        <v>339</v>
      </c>
      <c r="AD85" s="36" t="s">
        <v>339</v>
      </c>
      <c r="AE85" s="36" t="s">
        <v>339</v>
      </c>
      <c r="AF85" s="36" t="s">
        <v>339</v>
      </c>
      <c r="AG85" s="36" t="s">
        <v>339</v>
      </c>
      <c r="AH85" s="36" t="s">
        <v>339</v>
      </c>
      <c r="AI85" s="36" t="s">
        <v>339</v>
      </c>
      <c r="AJ85" s="36" t="s">
        <v>339</v>
      </c>
      <c r="AK85" s="36" t="s">
        <v>339</v>
      </c>
      <c r="AL85" s="36" t="s">
        <v>339</v>
      </c>
      <c r="AM85" s="36" t="s">
        <v>339</v>
      </c>
      <c r="AN85" s="36" t="s">
        <v>339</v>
      </c>
      <c r="AO85" s="36" t="s">
        <v>339</v>
      </c>
      <c r="AP85" s="36" t="s">
        <v>339</v>
      </c>
      <c r="AQ85" s="36" t="s">
        <v>339</v>
      </c>
      <c r="AR85" s="36" t="s">
        <v>339</v>
      </c>
      <c r="AS85" s="36" t="s">
        <v>339</v>
      </c>
      <c r="AT85" s="36" t="s">
        <v>339</v>
      </c>
      <c r="AU85" s="36" t="s">
        <v>339</v>
      </c>
      <c r="AV85" s="36" t="s">
        <v>339</v>
      </c>
      <c r="AW85" s="36" t="s">
        <v>339</v>
      </c>
      <c r="AX85" s="36" t="s">
        <v>339</v>
      </c>
      <c r="AY85" s="36" t="s">
        <v>339</v>
      </c>
      <c r="AZ85" s="36" t="s">
        <v>339</v>
      </c>
      <c r="BA85" s="36" t="s">
        <v>339</v>
      </c>
      <c r="BB85" s="36" t="s">
        <v>339</v>
      </c>
      <c r="BC85" s="36" t="s">
        <v>339</v>
      </c>
      <c r="BD85" s="36" t="s">
        <v>339</v>
      </c>
      <c r="BE85" s="36" t="s">
        <v>339</v>
      </c>
      <c r="BF85" s="36" t="s">
        <v>339</v>
      </c>
      <c r="BG85" s="36" t="s">
        <v>339</v>
      </c>
      <c r="BH85" s="36" t="s">
        <v>339</v>
      </c>
      <c r="BI85" s="36" t="s">
        <v>339</v>
      </c>
      <c r="BJ85" s="36" t="s">
        <v>339</v>
      </c>
      <c r="BK85" s="36" t="s">
        <v>339</v>
      </c>
      <c r="BL85" s="36" t="s">
        <v>339</v>
      </c>
    </row>
    <row r="86" spans="1:64" s="37" customFormat="1" x14ac:dyDescent="0.2">
      <c r="A86" s="34">
        <v>83</v>
      </c>
      <c r="B86" s="34" t="s">
        <v>193</v>
      </c>
      <c r="C86" s="34" t="s">
        <v>194</v>
      </c>
      <c r="D86" s="41" t="s">
        <v>339</v>
      </c>
      <c r="E86" s="36" t="s">
        <v>339</v>
      </c>
      <c r="F86" s="36" t="s">
        <v>339</v>
      </c>
      <c r="G86" s="36" t="s">
        <v>339</v>
      </c>
      <c r="H86" s="36" t="s">
        <v>339</v>
      </c>
      <c r="I86" s="36" t="s">
        <v>339</v>
      </c>
      <c r="J86" s="36" t="s">
        <v>339</v>
      </c>
      <c r="K86" s="36" t="s">
        <v>339</v>
      </c>
      <c r="L86" s="36" t="s">
        <v>339</v>
      </c>
      <c r="M86" s="36" t="s">
        <v>339</v>
      </c>
      <c r="N86" s="36" t="s">
        <v>339</v>
      </c>
      <c r="O86" s="36" t="s">
        <v>339</v>
      </c>
      <c r="P86" s="36" t="s">
        <v>339</v>
      </c>
      <c r="Q86" s="36" t="s">
        <v>339</v>
      </c>
      <c r="R86" s="36" t="s">
        <v>339</v>
      </c>
      <c r="S86" s="36" t="s">
        <v>339</v>
      </c>
      <c r="T86" s="36" t="s">
        <v>339</v>
      </c>
      <c r="U86" s="36" t="s">
        <v>339</v>
      </c>
      <c r="V86" s="36" t="s">
        <v>339</v>
      </c>
      <c r="W86" s="36" t="s">
        <v>339</v>
      </c>
      <c r="X86" s="36" t="s">
        <v>339</v>
      </c>
      <c r="Y86" s="36" t="s">
        <v>339</v>
      </c>
      <c r="Z86" s="36" t="s">
        <v>339</v>
      </c>
      <c r="AA86" s="36" t="s">
        <v>339</v>
      </c>
      <c r="AB86" s="36" t="s">
        <v>339</v>
      </c>
      <c r="AC86" s="36" t="s">
        <v>339</v>
      </c>
      <c r="AD86" s="36" t="s">
        <v>339</v>
      </c>
      <c r="AE86" s="36" t="s">
        <v>339</v>
      </c>
      <c r="AF86" s="36" t="s">
        <v>339</v>
      </c>
      <c r="AG86" s="36" t="s">
        <v>339</v>
      </c>
      <c r="AH86" s="36" t="s">
        <v>339</v>
      </c>
      <c r="AI86" s="36" t="s">
        <v>339</v>
      </c>
      <c r="AJ86" s="36" t="s">
        <v>339</v>
      </c>
      <c r="AK86" s="36" t="s">
        <v>339</v>
      </c>
      <c r="AL86" s="36" t="s">
        <v>339</v>
      </c>
      <c r="AM86" s="36" t="s">
        <v>339</v>
      </c>
      <c r="AN86" s="36" t="s">
        <v>339</v>
      </c>
      <c r="AO86" s="36" t="s">
        <v>339</v>
      </c>
      <c r="AP86" s="36" t="s">
        <v>339</v>
      </c>
      <c r="AQ86" s="36" t="s">
        <v>339</v>
      </c>
      <c r="AR86" s="36" t="s">
        <v>339</v>
      </c>
      <c r="AS86" s="36" t="s">
        <v>339</v>
      </c>
      <c r="AT86" s="36" t="s">
        <v>339</v>
      </c>
      <c r="AU86" s="36" t="s">
        <v>339</v>
      </c>
      <c r="AV86" s="36" t="s">
        <v>339</v>
      </c>
      <c r="AW86" s="36" t="s">
        <v>339</v>
      </c>
      <c r="AX86" s="36" t="s">
        <v>339</v>
      </c>
      <c r="AY86" s="36" t="s">
        <v>339</v>
      </c>
      <c r="AZ86" s="36" t="s">
        <v>339</v>
      </c>
      <c r="BA86" s="36" t="s">
        <v>339</v>
      </c>
      <c r="BB86" s="36" t="s">
        <v>339</v>
      </c>
      <c r="BC86" s="36" t="s">
        <v>339</v>
      </c>
      <c r="BD86" s="36" t="s">
        <v>339</v>
      </c>
      <c r="BE86" s="36" t="s">
        <v>339</v>
      </c>
      <c r="BF86" s="36" t="s">
        <v>339</v>
      </c>
      <c r="BG86" s="36" t="s">
        <v>339</v>
      </c>
      <c r="BH86" s="36" t="s">
        <v>339</v>
      </c>
      <c r="BI86" s="36" t="s">
        <v>339</v>
      </c>
      <c r="BJ86" s="36" t="s">
        <v>339</v>
      </c>
      <c r="BK86" s="36" t="s">
        <v>339</v>
      </c>
      <c r="BL86" s="36" t="s">
        <v>339</v>
      </c>
    </row>
    <row r="87" spans="1:64" s="37" customFormat="1" x14ac:dyDescent="0.2">
      <c r="A87" s="34">
        <v>84</v>
      </c>
      <c r="B87" s="34" t="s">
        <v>193</v>
      </c>
      <c r="C87" s="34" t="s">
        <v>195</v>
      </c>
      <c r="D87" s="41" t="s">
        <v>339</v>
      </c>
      <c r="E87" s="36" t="s">
        <v>339</v>
      </c>
      <c r="F87" s="36" t="s">
        <v>339</v>
      </c>
      <c r="G87" s="36" t="s">
        <v>339</v>
      </c>
      <c r="H87" s="36" t="s">
        <v>339</v>
      </c>
      <c r="I87" s="36" t="s">
        <v>339</v>
      </c>
      <c r="J87" s="36" t="s">
        <v>339</v>
      </c>
      <c r="K87" s="36" t="s">
        <v>339</v>
      </c>
      <c r="L87" s="36" t="s">
        <v>339</v>
      </c>
      <c r="M87" s="36" t="s">
        <v>339</v>
      </c>
      <c r="N87" s="36" t="s">
        <v>339</v>
      </c>
      <c r="O87" s="36" t="s">
        <v>339</v>
      </c>
      <c r="P87" s="36" t="s">
        <v>339</v>
      </c>
      <c r="Q87" s="36" t="s">
        <v>339</v>
      </c>
      <c r="R87" s="36" t="s">
        <v>339</v>
      </c>
      <c r="S87" s="36" t="s">
        <v>339</v>
      </c>
      <c r="T87" s="36" t="s">
        <v>339</v>
      </c>
      <c r="U87" s="36" t="s">
        <v>339</v>
      </c>
      <c r="V87" s="36" t="s">
        <v>339</v>
      </c>
      <c r="W87" s="36" t="s">
        <v>339</v>
      </c>
      <c r="X87" s="36" t="s">
        <v>339</v>
      </c>
      <c r="Y87" s="36" t="s">
        <v>339</v>
      </c>
      <c r="Z87" s="36" t="s">
        <v>339</v>
      </c>
      <c r="AA87" s="36" t="s">
        <v>339</v>
      </c>
      <c r="AB87" s="36" t="s">
        <v>339</v>
      </c>
      <c r="AC87" s="36" t="s">
        <v>339</v>
      </c>
      <c r="AD87" s="36" t="s">
        <v>339</v>
      </c>
      <c r="AE87" s="36" t="s">
        <v>339</v>
      </c>
      <c r="AF87" s="36" t="s">
        <v>339</v>
      </c>
      <c r="AG87" s="36" t="s">
        <v>339</v>
      </c>
      <c r="AH87" s="36" t="s">
        <v>339</v>
      </c>
      <c r="AI87" s="36" t="s">
        <v>339</v>
      </c>
      <c r="AJ87" s="36" t="s">
        <v>339</v>
      </c>
      <c r="AK87" s="36" t="s">
        <v>339</v>
      </c>
      <c r="AL87" s="36" t="s">
        <v>339</v>
      </c>
      <c r="AM87" s="36" t="s">
        <v>339</v>
      </c>
      <c r="AN87" s="36" t="s">
        <v>339</v>
      </c>
      <c r="AO87" s="36" t="s">
        <v>339</v>
      </c>
      <c r="AP87" s="36" t="s">
        <v>339</v>
      </c>
      <c r="AQ87" s="36" t="s">
        <v>339</v>
      </c>
      <c r="AR87" s="36" t="s">
        <v>339</v>
      </c>
      <c r="AS87" s="36" t="s">
        <v>339</v>
      </c>
      <c r="AT87" s="36" t="s">
        <v>339</v>
      </c>
      <c r="AU87" s="36" t="s">
        <v>339</v>
      </c>
      <c r="AV87" s="36" t="s">
        <v>339</v>
      </c>
      <c r="AW87" s="36" t="s">
        <v>339</v>
      </c>
      <c r="AX87" s="36" t="s">
        <v>339</v>
      </c>
      <c r="AY87" s="36" t="s">
        <v>339</v>
      </c>
      <c r="AZ87" s="36" t="s">
        <v>339</v>
      </c>
      <c r="BA87" s="36" t="s">
        <v>339</v>
      </c>
      <c r="BB87" s="36" t="s">
        <v>339</v>
      </c>
      <c r="BC87" s="36" t="s">
        <v>339</v>
      </c>
      <c r="BD87" s="36" t="s">
        <v>339</v>
      </c>
      <c r="BE87" s="36" t="s">
        <v>339</v>
      </c>
      <c r="BF87" s="36" t="s">
        <v>339</v>
      </c>
      <c r="BG87" s="36" t="s">
        <v>339</v>
      </c>
      <c r="BH87" s="36" t="s">
        <v>339</v>
      </c>
      <c r="BI87" s="36" t="s">
        <v>339</v>
      </c>
      <c r="BJ87" s="36" t="s">
        <v>339</v>
      </c>
      <c r="BK87" s="36" t="s">
        <v>339</v>
      </c>
      <c r="BL87" s="36" t="s">
        <v>339</v>
      </c>
    </row>
    <row r="88" spans="1:64" s="37" customFormat="1" x14ac:dyDescent="0.2">
      <c r="A88" s="34">
        <v>85</v>
      </c>
      <c r="B88" s="34" t="s">
        <v>193</v>
      </c>
      <c r="C88" s="34" t="s">
        <v>196</v>
      </c>
      <c r="D88" s="41" t="s">
        <v>339</v>
      </c>
      <c r="E88" s="36" t="s">
        <v>339</v>
      </c>
      <c r="F88" s="36" t="s">
        <v>339</v>
      </c>
      <c r="G88" s="36" t="s">
        <v>339</v>
      </c>
      <c r="H88" s="36" t="s">
        <v>339</v>
      </c>
      <c r="I88" s="36" t="s">
        <v>339</v>
      </c>
      <c r="J88" s="36" t="s">
        <v>339</v>
      </c>
      <c r="K88" s="36" t="s">
        <v>339</v>
      </c>
      <c r="L88" s="36" t="s">
        <v>339</v>
      </c>
      <c r="M88" s="36" t="s">
        <v>339</v>
      </c>
      <c r="N88" s="36" t="s">
        <v>339</v>
      </c>
      <c r="O88" s="36" t="s">
        <v>339</v>
      </c>
      <c r="P88" s="36" t="s">
        <v>339</v>
      </c>
      <c r="Q88" s="36" t="s">
        <v>339</v>
      </c>
      <c r="R88" s="36" t="s">
        <v>339</v>
      </c>
      <c r="S88" s="36" t="s">
        <v>339</v>
      </c>
      <c r="T88" s="36" t="s">
        <v>339</v>
      </c>
      <c r="U88" s="36" t="s">
        <v>339</v>
      </c>
      <c r="V88" s="36" t="s">
        <v>339</v>
      </c>
      <c r="W88" s="36" t="s">
        <v>339</v>
      </c>
      <c r="X88" s="36" t="s">
        <v>339</v>
      </c>
      <c r="Y88" s="36" t="s">
        <v>339</v>
      </c>
      <c r="Z88" s="36" t="s">
        <v>339</v>
      </c>
      <c r="AA88" s="36" t="s">
        <v>339</v>
      </c>
      <c r="AB88" s="36" t="s">
        <v>339</v>
      </c>
      <c r="AC88" s="36" t="s">
        <v>339</v>
      </c>
      <c r="AD88" s="36" t="s">
        <v>339</v>
      </c>
      <c r="AE88" s="36" t="s">
        <v>339</v>
      </c>
      <c r="AF88" s="36" t="s">
        <v>339</v>
      </c>
      <c r="AG88" s="36" t="s">
        <v>339</v>
      </c>
      <c r="AH88" s="36" t="s">
        <v>339</v>
      </c>
      <c r="AI88" s="36" t="s">
        <v>339</v>
      </c>
      <c r="AJ88" s="36" t="s">
        <v>339</v>
      </c>
      <c r="AK88" s="36" t="s">
        <v>339</v>
      </c>
      <c r="AL88" s="36" t="s">
        <v>339</v>
      </c>
      <c r="AM88" s="36" t="s">
        <v>339</v>
      </c>
      <c r="AN88" s="36" t="s">
        <v>339</v>
      </c>
      <c r="AO88" s="36" t="s">
        <v>339</v>
      </c>
      <c r="AP88" s="36" t="s">
        <v>339</v>
      </c>
      <c r="AQ88" s="36" t="s">
        <v>339</v>
      </c>
      <c r="AR88" s="36" t="s">
        <v>339</v>
      </c>
      <c r="AS88" s="36" t="s">
        <v>339</v>
      </c>
      <c r="AT88" s="36" t="s">
        <v>339</v>
      </c>
      <c r="AU88" s="36" t="s">
        <v>339</v>
      </c>
      <c r="AV88" s="36" t="s">
        <v>339</v>
      </c>
      <c r="AW88" s="36" t="s">
        <v>339</v>
      </c>
      <c r="AX88" s="36" t="s">
        <v>339</v>
      </c>
      <c r="AY88" s="36" t="s">
        <v>339</v>
      </c>
      <c r="AZ88" s="36" t="s">
        <v>339</v>
      </c>
      <c r="BA88" s="36" t="s">
        <v>339</v>
      </c>
      <c r="BB88" s="36" t="s">
        <v>339</v>
      </c>
      <c r="BC88" s="36" t="s">
        <v>339</v>
      </c>
      <c r="BD88" s="36" t="s">
        <v>339</v>
      </c>
      <c r="BE88" s="36" t="s">
        <v>339</v>
      </c>
      <c r="BF88" s="36" t="s">
        <v>339</v>
      </c>
      <c r="BG88" s="36" t="s">
        <v>339</v>
      </c>
      <c r="BH88" s="36" t="s">
        <v>339</v>
      </c>
      <c r="BI88" s="36" t="s">
        <v>339</v>
      </c>
      <c r="BJ88" s="36" t="s">
        <v>339</v>
      </c>
      <c r="BK88" s="36" t="s">
        <v>339</v>
      </c>
      <c r="BL88" s="36" t="s">
        <v>339</v>
      </c>
    </row>
    <row r="89" spans="1:64" s="37" customFormat="1" x14ac:dyDescent="0.2">
      <c r="A89" s="34">
        <v>86</v>
      </c>
      <c r="B89" s="34" t="s">
        <v>193</v>
      </c>
      <c r="C89" s="34" t="s">
        <v>197</v>
      </c>
      <c r="D89" s="41" t="s">
        <v>339</v>
      </c>
      <c r="E89" s="36" t="s">
        <v>339</v>
      </c>
      <c r="F89" s="36" t="s">
        <v>339</v>
      </c>
      <c r="G89" s="36" t="s">
        <v>339</v>
      </c>
      <c r="H89" s="36" t="s">
        <v>339</v>
      </c>
      <c r="I89" s="36" t="s">
        <v>339</v>
      </c>
      <c r="J89" s="36" t="s">
        <v>339</v>
      </c>
      <c r="K89" s="36" t="s">
        <v>339</v>
      </c>
      <c r="L89" s="36" t="s">
        <v>339</v>
      </c>
      <c r="M89" s="36" t="s">
        <v>339</v>
      </c>
      <c r="N89" s="36" t="s">
        <v>339</v>
      </c>
      <c r="O89" s="36" t="s">
        <v>339</v>
      </c>
      <c r="P89" s="36" t="s">
        <v>339</v>
      </c>
      <c r="Q89" s="36" t="s">
        <v>339</v>
      </c>
      <c r="R89" s="36" t="s">
        <v>339</v>
      </c>
      <c r="S89" s="36" t="s">
        <v>339</v>
      </c>
      <c r="T89" s="36" t="s">
        <v>339</v>
      </c>
      <c r="U89" s="36" t="s">
        <v>339</v>
      </c>
      <c r="V89" s="36" t="s">
        <v>339</v>
      </c>
      <c r="W89" s="36" t="s">
        <v>339</v>
      </c>
      <c r="X89" s="36" t="s">
        <v>339</v>
      </c>
      <c r="Y89" s="36" t="s">
        <v>339</v>
      </c>
      <c r="Z89" s="36" t="s">
        <v>339</v>
      </c>
      <c r="AA89" s="36" t="s">
        <v>339</v>
      </c>
      <c r="AB89" s="36" t="s">
        <v>339</v>
      </c>
      <c r="AC89" s="36" t="s">
        <v>339</v>
      </c>
      <c r="AD89" s="36" t="s">
        <v>339</v>
      </c>
      <c r="AE89" s="36" t="s">
        <v>339</v>
      </c>
      <c r="AF89" s="36" t="s">
        <v>339</v>
      </c>
      <c r="AG89" s="36" t="s">
        <v>339</v>
      </c>
      <c r="AH89" s="36" t="s">
        <v>339</v>
      </c>
      <c r="AI89" s="36" t="s">
        <v>339</v>
      </c>
      <c r="AJ89" s="36" t="s">
        <v>339</v>
      </c>
      <c r="AK89" s="36" t="s">
        <v>339</v>
      </c>
      <c r="AL89" s="36" t="s">
        <v>339</v>
      </c>
      <c r="AM89" s="36" t="s">
        <v>339</v>
      </c>
      <c r="AN89" s="36" t="s">
        <v>339</v>
      </c>
      <c r="AO89" s="36" t="s">
        <v>339</v>
      </c>
      <c r="AP89" s="36" t="s">
        <v>339</v>
      </c>
      <c r="AQ89" s="36" t="s">
        <v>339</v>
      </c>
      <c r="AR89" s="36" t="s">
        <v>339</v>
      </c>
      <c r="AS89" s="36" t="s">
        <v>339</v>
      </c>
      <c r="AT89" s="36" t="s">
        <v>339</v>
      </c>
      <c r="AU89" s="36" t="s">
        <v>339</v>
      </c>
      <c r="AV89" s="36" t="s">
        <v>339</v>
      </c>
      <c r="AW89" s="36" t="s">
        <v>339</v>
      </c>
      <c r="AX89" s="36" t="s">
        <v>339</v>
      </c>
      <c r="AY89" s="36" t="s">
        <v>339</v>
      </c>
      <c r="AZ89" s="36" t="s">
        <v>339</v>
      </c>
      <c r="BA89" s="36" t="s">
        <v>339</v>
      </c>
      <c r="BB89" s="36" t="s">
        <v>339</v>
      </c>
      <c r="BC89" s="36" t="s">
        <v>339</v>
      </c>
      <c r="BD89" s="36" t="s">
        <v>339</v>
      </c>
      <c r="BE89" s="36" t="s">
        <v>339</v>
      </c>
      <c r="BF89" s="36" t="s">
        <v>339</v>
      </c>
      <c r="BG89" s="36" t="s">
        <v>339</v>
      </c>
      <c r="BH89" s="36" t="s">
        <v>339</v>
      </c>
      <c r="BI89" s="36" t="s">
        <v>339</v>
      </c>
      <c r="BJ89" s="36" t="s">
        <v>339</v>
      </c>
      <c r="BK89" s="36" t="s">
        <v>339</v>
      </c>
      <c r="BL89" s="36" t="s">
        <v>339</v>
      </c>
    </row>
    <row r="90" spans="1:64" s="37" customFormat="1" x14ac:dyDescent="0.2">
      <c r="A90" s="34">
        <v>87</v>
      </c>
      <c r="B90" s="34" t="s">
        <v>193</v>
      </c>
      <c r="C90" s="34" t="s">
        <v>198</v>
      </c>
      <c r="D90" s="41" t="s">
        <v>339</v>
      </c>
      <c r="E90" s="36" t="s">
        <v>339</v>
      </c>
      <c r="F90" s="36" t="s">
        <v>339</v>
      </c>
      <c r="G90" s="36" t="s">
        <v>339</v>
      </c>
      <c r="H90" s="36" t="s">
        <v>339</v>
      </c>
      <c r="I90" s="36" t="s">
        <v>339</v>
      </c>
      <c r="J90" s="36" t="s">
        <v>339</v>
      </c>
      <c r="K90" s="36" t="s">
        <v>339</v>
      </c>
      <c r="L90" s="36" t="s">
        <v>339</v>
      </c>
      <c r="M90" s="36" t="s">
        <v>339</v>
      </c>
      <c r="N90" s="36" t="s">
        <v>339</v>
      </c>
      <c r="O90" s="36" t="s">
        <v>339</v>
      </c>
      <c r="P90" s="36" t="s">
        <v>339</v>
      </c>
      <c r="Q90" s="36" t="s">
        <v>339</v>
      </c>
      <c r="R90" s="36" t="s">
        <v>339</v>
      </c>
      <c r="S90" s="36" t="s">
        <v>339</v>
      </c>
      <c r="T90" s="36" t="s">
        <v>339</v>
      </c>
      <c r="U90" s="36" t="s">
        <v>339</v>
      </c>
      <c r="V90" s="36" t="s">
        <v>339</v>
      </c>
      <c r="W90" s="36" t="s">
        <v>339</v>
      </c>
      <c r="X90" s="36" t="s">
        <v>339</v>
      </c>
      <c r="Y90" s="36" t="s">
        <v>339</v>
      </c>
      <c r="Z90" s="36" t="s">
        <v>339</v>
      </c>
      <c r="AA90" s="36" t="s">
        <v>339</v>
      </c>
      <c r="AB90" s="36" t="s">
        <v>339</v>
      </c>
      <c r="AC90" s="36" t="s">
        <v>339</v>
      </c>
      <c r="AD90" s="36" t="s">
        <v>339</v>
      </c>
      <c r="AE90" s="36" t="s">
        <v>339</v>
      </c>
      <c r="AF90" s="36" t="s">
        <v>339</v>
      </c>
      <c r="AG90" s="36" t="s">
        <v>339</v>
      </c>
      <c r="AH90" s="36" t="s">
        <v>339</v>
      </c>
      <c r="AI90" s="36" t="s">
        <v>339</v>
      </c>
      <c r="AJ90" s="36" t="s">
        <v>339</v>
      </c>
      <c r="AK90" s="36" t="s">
        <v>339</v>
      </c>
      <c r="AL90" s="36" t="s">
        <v>339</v>
      </c>
      <c r="AM90" s="36" t="s">
        <v>339</v>
      </c>
      <c r="AN90" s="36" t="s">
        <v>339</v>
      </c>
      <c r="AO90" s="36" t="s">
        <v>339</v>
      </c>
      <c r="AP90" s="36" t="s">
        <v>339</v>
      </c>
      <c r="AQ90" s="36" t="s">
        <v>339</v>
      </c>
      <c r="AR90" s="36" t="s">
        <v>339</v>
      </c>
      <c r="AS90" s="36" t="s">
        <v>339</v>
      </c>
      <c r="AT90" s="36" t="s">
        <v>339</v>
      </c>
      <c r="AU90" s="36" t="s">
        <v>339</v>
      </c>
      <c r="AV90" s="36" t="s">
        <v>339</v>
      </c>
      <c r="AW90" s="36" t="s">
        <v>339</v>
      </c>
      <c r="AX90" s="36" t="s">
        <v>339</v>
      </c>
      <c r="AY90" s="36" t="s">
        <v>339</v>
      </c>
      <c r="AZ90" s="36" t="s">
        <v>339</v>
      </c>
      <c r="BA90" s="36" t="s">
        <v>339</v>
      </c>
      <c r="BB90" s="36" t="s">
        <v>339</v>
      </c>
      <c r="BC90" s="36" t="s">
        <v>339</v>
      </c>
      <c r="BD90" s="36" t="s">
        <v>339</v>
      </c>
      <c r="BE90" s="36" t="s">
        <v>339</v>
      </c>
      <c r="BF90" s="36" t="s">
        <v>339</v>
      </c>
      <c r="BG90" s="36" t="s">
        <v>339</v>
      </c>
      <c r="BH90" s="36" t="s">
        <v>339</v>
      </c>
      <c r="BI90" s="36" t="s">
        <v>339</v>
      </c>
      <c r="BJ90" s="36" t="s">
        <v>339</v>
      </c>
      <c r="BK90" s="36" t="s">
        <v>339</v>
      </c>
      <c r="BL90" s="36" t="s">
        <v>339</v>
      </c>
    </row>
    <row r="91" spans="1:64" s="37" customFormat="1" x14ac:dyDescent="0.2">
      <c r="A91" s="34">
        <v>88</v>
      </c>
      <c r="B91" s="34" t="s">
        <v>193</v>
      </c>
      <c r="C91" s="34" t="s">
        <v>199</v>
      </c>
      <c r="D91" s="41" t="s">
        <v>339</v>
      </c>
      <c r="E91" s="36" t="s">
        <v>339</v>
      </c>
      <c r="F91" s="36" t="s">
        <v>339</v>
      </c>
      <c r="G91" s="36" t="s">
        <v>339</v>
      </c>
      <c r="H91" s="36" t="s">
        <v>339</v>
      </c>
      <c r="I91" s="36" t="s">
        <v>339</v>
      </c>
      <c r="J91" s="36" t="s">
        <v>339</v>
      </c>
      <c r="K91" s="36" t="s">
        <v>339</v>
      </c>
      <c r="L91" s="36" t="s">
        <v>339</v>
      </c>
      <c r="M91" s="36" t="s">
        <v>339</v>
      </c>
      <c r="N91" s="36" t="s">
        <v>339</v>
      </c>
      <c r="O91" s="36" t="s">
        <v>339</v>
      </c>
      <c r="P91" s="36" t="s">
        <v>339</v>
      </c>
      <c r="Q91" s="36" t="s">
        <v>339</v>
      </c>
      <c r="R91" s="36" t="s">
        <v>339</v>
      </c>
      <c r="S91" s="36" t="s">
        <v>339</v>
      </c>
      <c r="T91" s="36" t="s">
        <v>339</v>
      </c>
      <c r="U91" s="36" t="s">
        <v>339</v>
      </c>
      <c r="V91" s="36" t="s">
        <v>339</v>
      </c>
      <c r="W91" s="36" t="s">
        <v>339</v>
      </c>
      <c r="X91" s="36" t="s">
        <v>339</v>
      </c>
      <c r="Y91" s="36" t="s">
        <v>339</v>
      </c>
      <c r="Z91" s="36" t="s">
        <v>339</v>
      </c>
      <c r="AA91" s="36" t="s">
        <v>339</v>
      </c>
      <c r="AB91" s="36" t="s">
        <v>339</v>
      </c>
      <c r="AC91" s="36" t="s">
        <v>339</v>
      </c>
      <c r="AD91" s="36" t="s">
        <v>339</v>
      </c>
      <c r="AE91" s="36" t="s">
        <v>339</v>
      </c>
      <c r="AF91" s="36" t="s">
        <v>339</v>
      </c>
      <c r="AG91" s="36" t="s">
        <v>339</v>
      </c>
      <c r="AH91" s="36" t="s">
        <v>339</v>
      </c>
      <c r="AI91" s="36" t="s">
        <v>339</v>
      </c>
      <c r="AJ91" s="36" t="s">
        <v>339</v>
      </c>
      <c r="AK91" s="36" t="s">
        <v>339</v>
      </c>
      <c r="AL91" s="36" t="s">
        <v>339</v>
      </c>
      <c r="AM91" s="36" t="s">
        <v>339</v>
      </c>
      <c r="AN91" s="36" t="s">
        <v>339</v>
      </c>
      <c r="AO91" s="36" t="s">
        <v>339</v>
      </c>
      <c r="AP91" s="36" t="s">
        <v>339</v>
      </c>
      <c r="AQ91" s="36" t="s">
        <v>339</v>
      </c>
      <c r="AR91" s="36" t="s">
        <v>339</v>
      </c>
      <c r="AS91" s="36" t="s">
        <v>339</v>
      </c>
      <c r="AT91" s="36" t="s">
        <v>339</v>
      </c>
      <c r="AU91" s="36" t="s">
        <v>339</v>
      </c>
      <c r="AV91" s="36" t="s">
        <v>339</v>
      </c>
      <c r="AW91" s="36" t="s">
        <v>339</v>
      </c>
      <c r="AX91" s="36" t="s">
        <v>339</v>
      </c>
      <c r="AY91" s="36" t="s">
        <v>339</v>
      </c>
      <c r="AZ91" s="36" t="s">
        <v>339</v>
      </c>
      <c r="BA91" s="36" t="s">
        <v>339</v>
      </c>
      <c r="BB91" s="36" t="s">
        <v>339</v>
      </c>
      <c r="BC91" s="36" t="s">
        <v>339</v>
      </c>
      <c r="BD91" s="36" t="s">
        <v>339</v>
      </c>
      <c r="BE91" s="36" t="s">
        <v>339</v>
      </c>
      <c r="BF91" s="36" t="s">
        <v>339</v>
      </c>
      <c r="BG91" s="36" t="s">
        <v>339</v>
      </c>
      <c r="BH91" s="36" t="s">
        <v>339</v>
      </c>
      <c r="BI91" s="36" t="s">
        <v>339</v>
      </c>
      <c r="BJ91" s="36" t="s">
        <v>339</v>
      </c>
      <c r="BK91" s="36" t="s">
        <v>339</v>
      </c>
      <c r="BL91" s="36" t="s">
        <v>339</v>
      </c>
    </row>
    <row r="92" spans="1:64" s="37" customFormat="1" x14ac:dyDescent="0.2">
      <c r="A92" s="34">
        <v>89</v>
      </c>
      <c r="B92" s="34" t="s">
        <v>201</v>
      </c>
      <c r="C92" s="34" t="s">
        <v>200</v>
      </c>
      <c r="D92" s="41">
        <v>6.4170682289999998</v>
      </c>
      <c r="E92" s="36">
        <v>49</v>
      </c>
      <c r="F92" s="36">
        <v>27</v>
      </c>
      <c r="G92" s="36">
        <v>21</v>
      </c>
      <c r="H92" s="36">
        <v>1</v>
      </c>
      <c r="I92" s="36">
        <v>90.82580450093522</v>
      </c>
      <c r="J92" s="36">
        <v>1202.3218693283775</v>
      </c>
      <c r="K92" s="36">
        <v>52.586863001011821</v>
      </c>
      <c r="L92" s="36">
        <v>38.238941499923392</v>
      </c>
      <c r="M92" s="36">
        <v>977.65061182919305</v>
      </c>
      <c r="N92" s="36">
        <v>315.49706200011963</v>
      </c>
      <c r="O92" s="36">
        <v>3.1432417480000003</v>
      </c>
      <c r="P92" s="36">
        <v>5.5980557659999999</v>
      </c>
      <c r="Q92" s="36">
        <v>2.9690455670000002</v>
      </c>
      <c r="R92" s="36">
        <v>0.17419618100000001</v>
      </c>
      <c r="S92" s="36">
        <v>5.370843356</v>
      </c>
      <c r="T92" s="36">
        <v>0.22721240999999998</v>
      </c>
      <c r="U92" s="36">
        <v>6.5082000000000013</v>
      </c>
      <c r="V92" s="36">
        <v>15.455199999999998</v>
      </c>
      <c r="W92" s="36">
        <v>100.47724624893522</v>
      </c>
      <c r="X92" s="36">
        <v>1223.3751250943776</v>
      </c>
      <c r="Y92" s="36">
        <v>1323.8523713433128</v>
      </c>
      <c r="Z92" s="36">
        <v>11.499207831090146</v>
      </c>
      <c r="AA92" s="36">
        <v>5.3878101124653233</v>
      </c>
      <c r="AB92" s="36">
        <v>82.089915635772215</v>
      </c>
      <c r="AC92" s="36">
        <v>0.78997449303837064</v>
      </c>
      <c r="AD92" s="36">
        <v>18.244211529573278</v>
      </c>
      <c r="AE92" s="36">
        <v>164.19790376615938</v>
      </c>
      <c r="AF92" s="36">
        <v>182.44211529573289</v>
      </c>
      <c r="AG92" s="36">
        <v>0.64711789462724212</v>
      </c>
      <c r="AH92" s="36">
        <v>1.1008442345382963</v>
      </c>
      <c r="AI92" s="36">
        <v>3.5256768052104901</v>
      </c>
      <c r="AJ92" s="36">
        <v>1.7229025601410883</v>
      </c>
      <c r="AK92" s="36">
        <v>0.82294608522682999</v>
      </c>
      <c r="AL92" s="36">
        <v>2.0959467879613989</v>
      </c>
      <c r="AM92" s="36">
        <v>3.1599949478067009</v>
      </c>
      <c r="AN92" s="36">
        <v>20.168001849338403</v>
      </c>
      <c r="AO92" s="36">
        <v>169.81952735933126</v>
      </c>
      <c r="AP92" s="36">
        <v>14883.749243962</v>
      </c>
      <c r="AQ92" s="36">
        <v>8014.3265159789999</v>
      </c>
      <c r="AR92" s="36">
        <v>22898.075759940999</v>
      </c>
      <c r="AS92" s="36">
        <v>287.521955671</v>
      </c>
      <c r="AT92" s="36">
        <v>67527.827731469006</v>
      </c>
      <c r="AU92" s="36">
        <v>147506.901762113</v>
      </c>
      <c r="AV92" s="36">
        <v>36617.170149967998</v>
      </c>
      <c r="AW92" s="36">
        <v>79986.066508713993</v>
      </c>
      <c r="AX92" s="36">
        <v>35085.502588315998</v>
      </c>
      <c r="AY92" s="36">
        <v>76640.311963675005</v>
      </c>
      <c r="AZ92" s="36">
        <v>2.8725588071428576</v>
      </c>
      <c r="BA92" s="36">
        <v>5.7451176157142863</v>
      </c>
      <c r="BB92" s="36">
        <v>60.704321444000001</v>
      </c>
      <c r="BC92" s="36">
        <v>6179.7920853969999</v>
      </c>
      <c r="BD92" s="36">
        <v>13499.056828481</v>
      </c>
      <c r="BE92" s="36">
        <v>2.5295223871428574</v>
      </c>
      <c r="BF92" s="36">
        <v>5.0590447757142858</v>
      </c>
      <c r="BG92" s="36">
        <v>22.714449833</v>
      </c>
      <c r="BH92" s="36">
        <v>404.21050111800002</v>
      </c>
      <c r="BI92" s="36">
        <v>1.0500000000000007</v>
      </c>
      <c r="BJ92" s="36">
        <v>1.0700000000000007</v>
      </c>
      <c r="BK92" s="36">
        <v>4.1099999999999897</v>
      </c>
      <c r="BL92" s="36">
        <v>4.1099999999999897</v>
      </c>
    </row>
    <row r="93" spans="1:64" s="37" customFormat="1" x14ac:dyDescent="0.2">
      <c r="A93" s="34">
        <v>90</v>
      </c>
      <c r="B93" s="34" t="s">
        <v>201</v>
      </c>
      <c r="C93" s="34" t="s">
        <v>202</v>
      </c>
      <c r="D93" s="41">
        <v>5.3302550179999999</v>
      </c>
      <c r="E93" s="36">
        <v>6</v>
      </c>
      <c r="F93" s="36">
        <v>0</v>
      </c>
      <c r="G93" s="36">
        <v>3</v>
      </c>
      <c r="H93" s="36">
        <v>3</v>
      </c>
      <c r="I93" s="36">
        <v>6.839438970227138E-2</v>
      </c>
      <c r="J93" s="36">
        <v>10.373192217773308</v>
      </c>
      <c r="K93" s="36">
        <v>6.839438970227138E-2</v>
      </c>
      <c r="L93" s="36">
        <v>0</v>
      </c>
      <c r="M93" s="36">
        <v>5.2729566074538621</v>
      </c>
      <c r="N93" s="36">
        <v>5.168630000021718</v>
      </c>
      <c r="O93" s="36">
        <v>0.112882389</v>
      </c>
      <c r="P93" s="36">
        <v>0.19216062400000003</v>
      </c>
      <c r="Q93" s="36">
        <v>0.10293759199999999</v>
      </c>
      <c r="R93" s="36">
        <v>9.944797E-3</v>
      </c>
      <c r="S93" s="36">
        <v>0.17918915000000002</v>
      </c>
      <c r="T93" s="36">
        <v>1.2971474E-2</v>
      </c>
      <c r="U93" s="36">
        <v>0</v>
      </c>
      <c r="V93" s="36">
        <v>0</v>
      </c>
      <c r="W93" s="36">
        <v>0.18127677870227138</v>
      </c>
      <c r="X93" s="36">
        <v>10.565352841773308</v>
      </c>
      <c r="Y93" s="36">
        <v>10.746629620475579</v>
      </c>
      <c r="Z93" s="36">
        <v>3.0186541881981728E-2</v>
      </c>
      <c r="AA93" s="36">
        <v>6.4599199627440856E-3</v>
      </c>
      <c r="AB93" s="36">
        <v>6.4599199627440856E-3</v>
      </c>
      <c r="AC93" s="36">
        <v>6.2949977710749505E-4</v>
      </c>
      <c r="AD93" s="36">
        <v>7.8750085747121931E-2</v>
      </c>
      <c r="AE93" s="36">
        <v>0.70875077172409717</v>
      </c>
      <c r="AF93" s="36">
        <v>0.78750085747121934</v>
      </c>
      <c r="AG93" s="36">
        <v>0</v>
      </c>
      <c r="AH93" s="36">
        <v>0</v>
      </c>
      <c r="AI93" s="36">
        <v>0</v>
      </c>
      <c r="AJ93" s="36">
        <v>3.7031653782175814E-4</v>
      </c>
      <c r="AK93" s="36">
        <v>4.4750623456359914E-4</v>
      </c>
      <c r="AL93" s="36">
        <v>1.1192495103802516E-3</v>
      </c>
      <c r="AM93" s="36">
        <v>9.9981631492925319E-4</v>
      </c>
      <c r="AN93" s="36">
        <v>7.9197591981685536E-2</v>
      </c>
      <c r="AO93" s="36">
        <v>0.7098700212344774</v>
      </c>
      <c r="AP93" s="36">
        <v>93.985021899000003</v>
      </c>
      <c r="AQ93" s="36">
        <v>50.607319484000001</v>
      </c>
      <c r="AR93" s="36">
        <v>144.59234138300002</v>
      </c>
      <c r="AS93" s="36">
        <v>2.922628859</v>
      </c>
      <c r="AT93" s="36">
        <v>338.40250827400001</v>
      </c>
      <c r="AU93" s="36">
        <v>791.87976242900004</v>
      </c>
      <c r="AV93" s="36">
        <v>250.307736019</v>
      </c>
      <c r="AW93" s="36">
        <v>585.73333733300001</v>
      </c>
      <c r="AX93" s="36">
        <v>233.393587196</v>
      </c>
      <c r="AY93" s="36">
        <v>546.15333474900001</v>
      </c>
      <c r="AZ93" s="36">
        <v>2.9922077142857145E-2</v>
      </c>
      <c r="BA93" s="36">
        <v>5.9844154285714289E-2</v>
      </c>
      <c r="BB93" s="36">
        <v>3.0568999049999999</v>
      </c>
      <c r="BC93" s="36">
        <v>162.82994158599999</v>
      </c>
      <c r="BD93" s="36">
        <v>381.03067296099999</v>
      </c>
      <c r="BE93" s="36">
        <v>0.12737967428571431</v>
      </c>
      <c r="BF93" s="36">
        <v>0.25475935000000005</v>
      </c>
      <c r="BG93" s="36">
        <v>4.7134956680000002</v>
      </c>
      <c r="BH93" s="36">
        <v>53.870348348999997</v>
      </c>
      <c r="BI93" s="36">
        <v>0</v>
      </c>
      <c r="BJ93" s="36">
        <v>0</v>
      </c>
      <c r="BK93" s="36">
        <v>0</v>
      </c>
      <c r="BL93" s="36">
        <v>0</v>
      </c>
    </row>
    <row r="94" spans="1:64" s="37" customFormat="1" x14ac:dyDescent="0.2">
      <c r="A94" s="34">
        <v>91</v>
      </c>
      <c r="B94" s="34" t="s">
        <v>201</v>
      </c>
      <c r="C94" s="34" t="s">
        <v>203</v>
      </c>
      <c r="D94" s="41">
        <v>5.1179804410000003</v>
      </c>
      <c r="E94" s="36">
        <v>3</v>
      </c>
      <c r="F94" s="36">
        <v>0</v>
      </c>
      <c r="G94" s="36">
        <v>0</v>
      </c>
      <c r="H94" s="36">
        <v>3</v>
      </c>
      <c r="I94" s="36">
        <v>2.2944526124364894E-4</v>
      </c>
      <c r="J94" s="36">
        <v>0.12301666490893011</v>
      </c>
      <c r="K94" s="36">
        <v>2.2944526124364894E-4</v>
      </c>
      <c r="L94" s="36">
        <v>0</v>
      </c>
      <c r="M94" s="36">
        <v>5.8336110170175537E-2</v>
      </c>
      <c r="N94" s="36">
        <v>6.4909999999998219E-2</v>
      </c>
      <c r="O94" s="36">
        <v>7.51894E-3</v>
      </c>
      <c r="P94" s="36">
        <v>1.2070825E-2</v>
      </c>
      <c r="Q94" s="36">
        <v>6.3717280000000001E-3</v>
      </c>
      <c r="R94" s="36">
        <v>1.1472120000000001E-3</v>
      </c>
      <c r="S94" s="36">
        <v>1.0574463000000001E-2</v>
      </c>
      <c r="T94" s="36">
        <v>1.496362E-3</v>
      </c>
      <c r="U94" s="36">
        <v>0</v>
      </c>
      <c r="V94" s="36">
        <v>0</v>
      </c>
      <c r="W94" s="36">
        <v>7.7483852612436491E-3</v>
      </c>
      <c r="X94" s="36">
        <v>0.1350874899089301</v>
      </c>
      <c r="Y94" s="36">
        <v>0.14283587517017377</v>
      </c>
      <c r="Z94" s="36">
        <v>2.2368370585599151E-4</v>
      </c>
      <c r="AA94" s="36">
        <v>4.7868313053182176E-5</v>
      </c>
      <c r="AB94" s="36">
        <v>4.7868313053182176E-5</v>
      </c>
      <c r="AC94" s="36">
        <v>2.3741704264891579E-6</v>
      </c>
      <c r="AD94" s="36">
        <v>1.7703965879266059E-3</v>
      </c>
      <c r="AE94" s="36">
        <v>1.5933569291339451E-2</v>
      </c>
      <c r="AF94" s="36">
        <v>1.7703965879266054E-2</v>
      </c>
      <c r="AG94" s="36">
        <v>0</v>
      </c>
      <c r="AH94" s="36">
        <v>0</v>
      </c>
      <c r="AI94" s="36">
        <v>0</v>
      </c>
      <c r="AJ94" s="36">
        <v>2.7440630941940589E-6</v>
      </c>
      <c r="AK94" s="36">
        <v>3.3160424049962435E-6</v>
      </c>
      <c r="AL94" s="36">
        <v>8.2936919120502784E-6</v>
      </c>
      <c r="AM94" s="36">
        <v>5.1182335206832168E-6</v>
      </c>
      <c r="AN94" s="36">
        <v>1.7737126303316022E-3</v>
      </c>
      <c r="AO94" s="36">
        <v>1.5941862983251502E-2</v>
      </c>
      <c r="AP94" s="36">
        <v>1.035087936</v>
      </c>
      <c r="AQ94" s="36">
        <v>0.55735504199999997</v>
      </c>
      <c r="AR94" s="36">
        <v>1.592442978</v>
      </c>
      <c r="AS94" s="36">
        <v>6.4545987999999999E-2</v>
      </c>
      <c r="AT94" s="36">
        <v>1.0613251299999999</v>
      </c>
      <c r="AU94" s="36">
        <v>2.3365762270000001</v>
      </c>
      <c r="AV94" s="36">
        <v>1.89863005</v>
      </c>
      <c r="AW94" s="36">
        <v>4.1799574069999998</v>
      </c>
      <c r="AX94" s="36">
        <v>1.7282655849999999</v>
      </c>
      <c r="AY94" s="36">
        <v>3.8048889699999999</v>
      </c>
      <c r="AZ94" s="36">
        <v>1.1770795714285714E-2</v>
      </c>
      <c r="BA94" s="36">
        <v>2.3541592857142857E-2</v>
      </c>
      <c r="BB94" s="36">
        <v>1.0154980069999999</v>
      </c>
      <c r="BC94" s="36">
        <v>72.281631378</v>
      </c>
      <c r="BD94" s="36">
        <v>159.13270753099999</v>
      </c>
      <c r="BE94" s="36">
        <v>4.2315354285714285E-2</v>
      </c>
      <c r="BF94" s="36">
        <v>8.4630709999999998E-2</v>
      </c>
      <c r="BG94" s="36">
        <v>2.074705818</v>
      </c>
      <c r="BH94" s="36">
        <v>23.403638237999999</v>
      </c>
      <c r="BI94" s="36">
        <v>0</v>
      </c>
      <c r="BJ94" s="36">
        <v>0</v>
      </c>
      <c r="BK94" s="36">
        <v>0</v>
      </c>
      <c r="BL94" s="36">
        <v>0</v>
      </c>
    </row>
    <row r="95" spans="1:64" s="37" customFormat="1" x14ac:dyDescent="0.2">
      <c r="A95" s="34">
        <v>92</v>
      </c>
      <c r="B95" s="34" t="s">
        <v>201</v>
      </c>
      <c r="C95" s="34" t="s">
        <v>204</v>
      </c>
      <c r="D95" s="41">
        <v>5.8115271130000004</v>
      </c>
      <c r="E95" s="36">
        <v>8</v>
      </c>
      <c r="F95" s="36">
        <v>4</v>
      </c>
      <c r="G95" s="36">
        <v>3</v>
      </c>
      <c r="H95" s="36">
        <v>1</v>
      </c>
      <c r="I95" s="36">
        <v>3.2089372976941135</v>
      </c>
      <c r="J95" s="36">
        <v>46.909985801363341</v>
      </c>
      <c r="K95" s="36">
        <v>1.4403097977011905</v>
      </c>
      <c r="L95" s="36">
        <v>1.768627499992923</v>
      </c>
      <c r="M95" s="36">
        <v>31.744660599044675</v>
      </c>
      <c r="N95" s="36">
        <v>18.374262500012776</v>
      </c>
      <c r="O95" s="36">
        <v>1.0240044589999999</v>
      </c>
      <c r="P95" s="36">
        <v>1.776334211</v>
      </c>
      <c r="Q95" s="36">
        <v>0.95574114799999998</v>
      </c>
      <c r="R95" s="36">
        <v>6.8263311000000007E-2</v>
      </c>
      <c r="S95" s="36">
        <v>1.68729511</v>
      </c>
      <c r="T95" s="36">
        <v>8.9039100999999996E-2</v>
      </c>
      <c r="U95" s="36">
        <v>0.19525000000000001</v>
      </c>
      <c r="V95" s="36">
        <v>0.46150000000000002</v>
      </c>
      <c r="W95" s="36">
        <v>4.4281917566941136</v>
      </c>
      <c r="X95" s="36">
        <v>49.14782001236334</v>
      </c>
      <c r="Y95" s="36">
        <v>53.576011769057452</v>
      </c>
      <c r="Z95" s="36">
        <v>0.43702762082555985</v>
      </c>
      <c r="AA95" s="36">
        <v>0.18831778680178046</v>
      </c>
      <c r="AB95" s="36">
        <v>0.18831778680178046</v>
      </c>
      <c r="AC95" s="36">
        <v>2.6012110155571647E-2</v>
      </c>
      <c r="AD95" s="36">
        <v>0.7445577847793502</v>
      </c>
      <c r="AE95" s="36">
        <v>6.7010200630141501</v>
      </c>
      <c r="AF95" s="36">
        <v>7.4455778477934986</v>
      </c>
      <c r="AG95" s="36">
        <v>2.069746172375702E-2</v>
      </c>
      <c r="AH95" s="36">
        <v>3.5209475116276319E-2</v>
      </c>
      <c r="AI95" s="36">
        <v>0.11276548111564171</v>
      </c>
      <c r="AJ95" s="36">
        <v>1.0795364576071416E-2</v>
      </c>
      <c r="AK95" s="36">
        <v>1.3045577059629275E-2</v>
      </c>
      <c r="AL95" s="36">
        <v>3.2628049865845582E-2</v>
      </c>
      <c r="AM95" s="36">
        <v>5.7504936455400085E-2</v>
      </c>
      <c r="AN95" s="36">
        <v>0.79281283695525584</v>
      </c>
      <c r="AO95" s="36">
        <v>6.8464135939956376</v>
      </c>
      <c r="AP95" s="36">
        <v>786.56744560100003</v>
      </c>
      <c r="AQ95" s="36">
        <v>423.53631686199998</v>
      </c>
      <c r="AR95" s="36">
        <v>1210.1037624630001</v>
      </c>
      <c r="AS95" s="36">
        <v>26.311008126000001</v>
      </c>
      <c r="AT95" s="36">
        <v>4141.5044409459997</v>
      </c>
      <c r="AU95" s="36">
        <v>9679.268564897</v>
      </c>
      <c r="AV95" s="36">
        <v>2336.5984269229998</v>
      </c>
      <c r="AW95" s="36">
        <v>5460.9536280840002</v>
      </c>
      <c r="AX95" s="36">
        <v>2253.9849283560002</v>
      </c>
      <c r="AY95" s="36">
        <v>5267.8744581540004</v>
      </c>
      <c r="AZ95" s="36">
        <v>0.28850241714285713</v>
      </c>
      <c r="BA95" s="36">
        <v>0.57700483571428574</v>
      </c>
      <c r="BB95" s="36">
        <v>3.161976948</v>
      </c>
      <c r="BC95" s="36">
        <v>267.04122329</v>
      </c>
      <c r="BD95" s="36">
        <v>624.11226523699997</v>
      </c>
      <c r="BE95" s="36">
        <v>0.13175818857142857</v>
      </c>
      <c r="BF95" s="36">
        <v>0.26351637857142857</v>
      </c>
      <c r="BG95" s="36">
        <v>3.319883173</v>
      </c>
      <c r="BH95" s="36">
        <v>61.351334387000001</v>
      </c>
      <c r="BI95" s="36">
        <v>0.27</v>
      </c>
      <c r="BJ95" s="36">
        <v>0.27</v>
      </c>
      <c r="BK95" s="36">
        <v>0.66000000000000036</v>
      </c>
      <c r="BL95" s="36">
        <v>0.66000000000000036</v>
      </c>
    </row>
    <row r="96" spans="1:64" s="37" customFormat="1" x14ac:dyDescent="0.2">
      <c r="A96" s="34">
        <v>93</v>
      </c>
      <c r="B96" s="34" t="s">
        <v>201</v>
      </c>
      <c r="C96" s="34" t="s">
        <v>205</v>
      </c>
      <c r="D96" s="41">
        <v>6.1112569560000001</v>
      </c>
      <c r="E96" s="36">
        <v>3</v>
      </c>
      <c r="F96" s="36">
        <v>3</v>
      </c>
      <c r="G96" s="36">
        <v>0</v>
      </c>
      <c r="H96" s="36">
        <v>0</v>
      </c>
      <c r="I96" s="36">
        <v>5.4948407511572857</v>
      </c>
      <c r="J96" s="36">
        <v>62.424531293941143</v>
      </c>
      <c r="K96" s="36">
        <v>1.9377392511747655</v>
      </c>
      <c r="L96" s="36">
        <v>3.5571014999825206</v>
      </c>
      <c r="M96" s="36">
        <v>38.030918045074941</v>
      </c>
      <c r="N96" s="36">
        <v>29.888454000023486</v>
      </c>
      <c r="O96" s="36">
        <v>0.16634987499999998</v>
      </c>
      <c r="P96" s="36">
        <v>0.27058050300000003</v>
      </c>
      <c r="Q96" s="36">
        <v>0.13946255899999999</v>
      </c>
      <c r="R96" s="36">
        <v>2.6887315999999998E-2</v>
      </c>
      <c r="S96" s="36">
        <v>0.23551008900000001</v>
      </c>
      <c r="T96" s="36">
        <v>3.5070414000000001E-2</v>
      </c>
      <c r="U96" s="36">
        <v>9.7350000000000006E-2</v>
      </c>
      <c r="V96" s="36">
        <v>0.2301</v>
      </c>
      <c r="W96" s="36">
        <v>5.7585406261572851</v>
      </c>
      <c r="X96" s="36">
        <v>62.925211796941142</v>
      </c>
      <c r="Y96" s="36">
        <v>68.683752423098426</v>
      </c>
      <c r="Z96" s="36">
        <v>0.69739320029969454</v>
      </c>
      <c r="AA96" s="36">
        <v>0.31775850583749282</v>
      </c>
      <c r="AB96" s="36">
        <v>0.31775850583749282</v>
      </c>
      <c r="AC96" s="36">
        <v>1.1023665552811718E-2</v>
      </c>
      <c r="AD96" s="36">
        <v>0.31618278440283937</v>
      </c>
      <c r="AE96" s="36">
        <v>2.8456450596255545</v>
      </c>
      <c r="AF96" s="36">
        <v>3.1618278440283936</v>
      </c>
      <c r="AG96" s="36">
        <v>2.7317793942677776E-2</v>
      </c>
      <c r="AH96" s="36">
        <v>4.6471649465704722E-2</v>
      </c>
      <c r="AI96" s="36">
        <v>0.14883487734286513</v>
      </c>
      <c r="AJ96" s="36">
        <v>1.8215586492595845E-2</v>
      </c>
      <c r="AK96" s="36">
        <v>2.2012488276633029E-2</v>
      </c>
      <c r="AL96" s="36">
        <v>5.505502454038122E-2</v>
      </c>
      <c r="AM96" s="36">
        <v>5.6557045988085336E-2</v>
      </c>
      <c r="AN96" s="36">
        <v>0.38466692214517711</v>
      </c>
      <c r="AO96" s="36">
        <v>3.0495349615088005</v>
      </c>
      <c r="AP96" s="36">
        <v>320.10278320899999</v>
      </c>
      <c r="AQ96" s="36">
        <v>172.363037112</v>
      </c>
      <c r="AR96" s="36">
        <v>492.46582032100002</v>
      </c>
      <c r="AS96" s="36">
        <v>21.724171086999998</v>
      </c>
      <c r="AT96" s="36">
        <v>1081.649510017</v>
      </c>
      <c r="AU96" s="36">
        <v>2843.4993176869998</v>
      </c>
      <c r="AV96" s="36">
        <v>605.19486315100005</v>
      </c>
      <c r="AW96" s="36">
        <v>1590.9693153840001</v>
      </c>
      <c r="AX96" s="36">
        <v>580.48595992499997</v>
      </c>
      <c r="AY96" s="36">
        <v>1526.013200846</v>
      </c>
      <c r="AZ96" s="36">
        <v>0.24783182714285715</v>
      </c>
      <c r="BA96" s="36">
        <v>0.49566365571428578</v>
      </c>
      <c r="BB96" s="36">
        <v>2.1441017809999998</v>
      </c>
      <c r="BC96" s="36">
        <v>132.972404708</v>
      </c>
      <c r="BD96" s="36">
        <v>349.56512119400003</v>
      </c>
      <c r="BE96" s="36">
        <v>8.9343778571428584E-2</v>
      </c>
      <c r="BF96" s="36">
        <v>0.17868755714285717</v>
      </c>
      <c r="BG96" s="36">
        <v>3.4990958769999998</v>
      </c>
      <c r="BH96" s="36">
        <v>28.239459597</v>
      </c>
      <c r="BI96" s="36">
        <v>0.69000000000000017</v>
      </c>
      <c r="BJ96" s="36">
        <v>0.74000000000000021</v>
      </c>
      <c r="BK96" s="36">
        <v>1.2900000000000009</v>
      </c>
      <c r="BL96" s="36">
        <v>1.340000000000001</v>
      </c>
    </row>
    <row r="97" spans="1:64" s="37" customFormat="1" x14ac:dyDescent="0.2">
      <c r="A97" s="34">
        <v>94</v>
      </c>
      <c r="B97" s="34" t="s">
        <v>201</v>
      </c>
      <c r="C97" s="34" t="s">
        <v>206</v>
      </c>
      <c r="D97" s="41">
        <v>5.6725773290000001</v>
      </c>
      <c r="E97" s="36">
        <v>3</v>
      </c>
      <c r="F97" s="36">
        <v>2</v>
      </c>
      <c r="G97" s="36">
        <v>1</v>
      </c>
      <c r="H97" s="36">
        <v>0</v>
      </c>
      <c r="I97" s="36">
        <v>3.0561320027208674</v>
      </c>
      <c r="J97" s="36">
        <v>36.896412491487823</v>
      </c>
      <c r="K97" s="36">
        <v>0.65004650274282394</v>
      </c>
      <c r="L97" s="36">
        <v>2.4060854999780434</v>
      </c>
      <c r="M97" s="36">
        <v>18.992239494214452</v>
      </c>
      <c r="N97" s="36">
        <v>20.960304999994236</v>
      </c>
      <c r="O97" s="36">
        <v>0.13420548100000002</v>
      </c>
      <c r="P97" s="36">
        <v>0.22407215699999999</v>
      </c>
      <c r="Q97" s="36">
        <v>0.11446801000000001</v>
      </c>
      <c r="R97" s="36">
        <v>1.9737470999999999E-2</v>
      </c>
      <c r="S97" s="36">
        <v>0.19832762900000001</v>
      </c>
      <c r="T97" s="36">
        <v>2.5744528000000003E-2</v>
      </c>
      <c r="U97" s="36">
        <v>5.2249999999999998E-2</v>
      </c>
      <c r="V97" s="36">
        <v>0.1235</v>
      </c>
      <c r="W97" s="36">
        <v>3.2425874837208672</v>
      </c>
      <c r="X97" s="36">
        <v>37.243984648487825</v>
      </c>
      <c r="Y97" s="36">
        <v>40.486572132208693</v>
      </c>
      <c r="Z97" s="36">
        <v>0.44252038286307183</v>
      </c>
      <c r="AA97" s="36">
        <v>0.20598826248422444</v>
      </c>
      <c r="AB97" s="36">
        <v>0.20598826248422444</v>
      </c>
      <c r="AC97" s="36">
        <v>4.3508888956852194E-3</v>
      </c>
      <c r="AD97" s="36">
        <v>0.22979785613679221</v>
      </c>
      <c r="AE97" s="36">
        <v>2.0681807052311307</v>
      </c>
      <c r="AF97" s="36">
        <v>2.2979785613679224</v>
      </c>
      <c r="AG97" s="36">
        <v>6.4961298230847165E-3</v>
      </c>
      <c r="AH97" s="36">
        <v>1.1050887515132623E-2</v>
      </c>
      <c r="AI97" s="36">
        <v>3.5392707311978799E-2</v>
      </c>
      <c r="AJ97" s="36">
        <v>1.1808329061791434E-2</v>
      </c>
      <c r="AK97" s="36">
        <v>1.4269686349094694E-2</v>
      </c>
      <c r="AL97" s="36">
        <v>3.5689646815935394E-2</v>
      </c>
      <c r="AM97" s="36">
        <v>2.2655347780561372E-2</v>
      </c>
      <c r="AN97" s="36">
        <v>0.25511843000101952</v>
      </c>
      <c r="AO97" s="36">
        <v>2.1392630593590449</v>
      </c>
      <c r="AP97" s="36">
        <v>669.03970045400001</v>
      </c>
      <c r="AQ97" s="36">
        <v>360.25214639799998</v>
      </c>
      <c r="AR97" s="36">
        <v>1029.2918468519999</v>
      </c>
      <c r="AS97" s="36">
        <v>11.508622899000001</v>
      </c>
      <c r="AT97" s="36">
        <v>2128.7456751479999</v>
      </c>
      <c r="AU97" s="36">
        <v>5834.2679304220001</v>
      </c>
      <c r="AV97" s="36">
        <v>1181.240957837</v>
      </c>
      <c r="AW97" s="36">
        <v>3237.43522717</v>
      </c>
      <c r="AX97" s="36">
        <v>1141.313606963</v>
      </c>
      <c r="AY97" s="36">
        <v>3128.006061689</v>
      </c>
      <c r="AZ97" s="36">
        <v>0.18177064285714287</v>
      </c>
      <c r="BA97" s="36">
        <v>0.36354128571428573</v>
      </c>
      <c r="BB97" s="36">
        <v>2.5651937880000002</v>
      </c>
      <c r="BC97" s="36">
        <v>173.70383610900001</v>
      </c>
      <c r="BD97" s="36">
        <v>476.07129974899999</v>
      </c>
      <c r="BE97" s="36">
        <v>0.10689049714285714</v>
      </c>
      <c r="BF97" s="36">
        <v>0.21378099428571429</v>
      </c>
      <c r="BG97" s="36">
        <v>0.59859268099999996</v>
      </c>
      <c r="BH97" s="36">
        <v>22.428286084</v>
      </c>
      <c r="BI97" s="36">
        <v>0.06</v>
      </c>
      <c r="BJ97" s="36">
        <v>0.06</v>
      </c>
      <c r="BK97" s="36">
        <v>0.99000000000000066</v>
      </c>
      <c r="BL97" s="36">
        <v>0.99000000000000066</v>
      </c>
    </row>
    <row r="98" spans="1:64" s="37" customFormat="1" x14ac:dyDescent="0.2">
      <c r="A98" s="34">
        <v>95</v>
      </c>
      <c r="B98" s="34" t="s">
        <v>201</v>
      </c>
      <c r="C98" s="34" t="s">
        <v>207</v>
      </c>
      <c r="D98" s="41">
        <v>5.7250233350000004</v>
      </c>
      <c r="E98" s="36">
        <v>2</v>
      </c>
      <c r="F98" s="36">
        <v>0</v>
      </c>
      <c r="G98" s="36">
        <v>1</v>
      </c>
      <c r="H98" s="36">
        <v>1</v>
      </c>
      <c r="I98" s="36">
        <v>5.4199538687877531E-2</v>
      </c>
      <c r="J98" s="36">
        <v>6.3151805500497993</v>
      </c>
      <c r="K98" s="36">
        <v>5.4199538687877531E-2</v>
      </c>
      <c r="L98" s="36">
        <v>0</v>
      </c>
      <c r="M98" s="36">
        <v>3.0339020887397652</v>
      </c>
      <c r="N98" s="36">
        <v>3.3354779999979121</v>
      </c>
      <c r="O98" s="36">
        <v>3.2299124999999998E-2</v>
      </c>
      <c r="P98" s="36">
        <v>5.5769137000000003E-2</v>
      </c>
      <c r="Q98" s="36">
        <v>2.9426285E-2</v>
      </c>
      <c r="R98" s="36">
        <v>2.8728399999999998E-3</v>
      </c>
      <c r="S98" s="36">
        <v>5.2021954000000002E-2</v>
      </c>
      <c r="T98" s="36">
        <v>3.7471829999999999E-3</v>
      </c>
      <c r="U98" s="36">
        <v>0</v>
      </c>
      <c r="V98" s="36">
        <v>0</v>
      </c>
      <c r="W98" s="36">
        <v>8.6498663687877536E-2</v>
      </c>
      <c r="X98" s="36">
        <v>6.3709496870497997</v>
      </c>
      <c r="Y98" s="36">
        <v>6.4574483507376774</v>
      </c>
      <c r="Z98" s="36">
        <v>2.0435139042872138E-2</v>
      </c>
      <c r="AA98" s="36">
        <v>4.3731197551746363E-3</v>
      </c>
      <c r="AB98" s="36">
        <v>4.3731197551746363E-3</v>
      </c>
      <c r="AC98" s="36">
        <v>5.5629105454187535E-4</v>
      </c>
      <c r="AD98" s="36">
        <v>6.2264110943126935E-2</v>
      </c>
      <c r="AE98" s="36">
        <v>0.56037699848814226</v>
      </c>
      <c r="AF98" s="36">
        <v>0.62264110943126916</v>
      </c>
      <c r="AG98" s="36">
        <v>0</v>
      </c>
      <c r="AH98" s="36">
        <v>0</v>
      </c>
      <c r="AI98" s="36">
        <v>0</v>
      </c>
      <c r="AJ98" s="36">
        <v>2.5069019067844414E-4</v>
      </c>
      <c r="AK98" s="36">
        <v>3.029446752003695E-4</v>
      </c>
      <c r="AL98" s="36">
        <v>7.5768928609670468E-4</v>
      </c>
      <c r="AM98" s="36">
        <v>8.0698124522031955E-4</v>
      </c>
      <c r="AN98" s="36">
        <v>6.2567055618327302E-2</v>
      </c>
      <c r="AO98" s="36">
        <v>0.56113468777423892</v>
      </c>
      <c r="AP98" s="36">
        <v>72.454655243000005</v>
      </c>
      <c r="AQ98" s="36">
        <v>39.014045131000003</v>
      </c>
      <c r="AR98" s="36">
        <v>111.46870037400001</v>
      </c>
      <c r="AS98" s="36">
        <v>7.690359452</v>
      </c>
      <c r="AT98" s="36">
        <v>374.12892658800001</v>
      </c>
      <c r="AU98" s="36">
        <v>940.17492039599995</v>
      </c>
      <c r="AV98" s="36">
        <v>225.32375810799999</v>
      </c>
      <c r="AW98" s="36">
        <v>566.23193580400005</v>
      </c>
      <c r="AX98" s="36">
        <v>212.012009439</v>
      </c>
      <c r="AY98" s="36">
        <v>532.779905353</v>
      </c>
      <c r="AZ98" s="36">
        <v>5.4489284285714291E-2</v>
      </c>
      <c r="BA98" s="36">
        <v>0.10897857000000001</v>
      </c>
      <c r="BB98" s="36">
        <v>0.59350998799999999</v>
      </c>
      <c r="BC98" s="36">
        <v>44.303659138</v>
      </c>
      <c r="BD98" s="36">
        <v>111.333784274</v>
      </c>
      <c r="BE98" s="36">
        <v>2.4731300000000001E-2</v>
      </c>
      <c r="BF98" s="36">
        <v>4.9462600000000002E-2</v>
      </c>
      <c r="BG98" s="36">
        <v>1.6906758449999999</v>
      </c>
      <c r="BH98" s="36">
        <v>20.711060671999999</v>
      </c>
      <c r="BI98" s="36">
        <v>0</v>
      </c>
      <c r="BJ98" s="36">
        <v>0</v>
      </c>
      <c r="BK98" s="36">
        <v>0</v>
      </c>
      <c r="BL98" s="36">
        <v>0</v>
      </c>
    </row>
    <row r="99" spans="1:64" s="37" customFormat="1" x14ac:dyDescent="0.2">
      <c r="A99" s="34">
        <v>96</v>
      </c>
      <c r="B99" s="34" t="s">
        <v>201</v>
      </c>
      <c r="C99" s="34" t="s">
        <v>208</v>
      </c>
      <c r="D99" s="41">
        <v>5.3816740300000001</v>
      </c>
      <c r="E99" s="36">
        <v>0</v>
      </c>
      <c r="F99" s="36" t="s">
        <v>340</v>
      </c>
      <c r="G99" s="36" t="s">
        <v>340</v>
      </c>
      <c r="H99" s="36" t="s">
        <v>340</v>
      </c>
      <c r="I99" s="36">
        <v>2.2280614954609899E-2</v>
      </c>
      <c r="J99" s="36">
        <v>2.7624849978092723</v>
      </c>
      <c r="K99" s="36">
        <v>2.2280614954609899E-2</v>
      </c>
      <c r="L99" s="36">
        <v>0</v>
      </c>
      <c r="M99" s="36">
        <v>1.2533071127588653</v>
      </c>
      <c r="N99" s="36">
        <v>1.5314585000050167</v>
      </c>
      <c r="O99" s="36">
        <v>1.5609440999999998E-2</v>
      </c>
      <c r="P99" s="36">
        <v>2.7090362E-2</v>
      </c>
      <c r="Q99" s="36">
        <v>1.4021186999999999E-2</v>
      </c>
      <c r="R99" s="36">
        <v>1.5882539999999999E-3</v>
      </c>
      <c r="S99" s="36">
        <v>2.5018725999999998E-2</v>
      </c>
      <c r="T99" s="36">
        <v>2.071636E-3</v>
      </c>
      <c r="U99" s="36" t="s">
        <v>340</v>
      </c>
      <c r="V99" s="36" t="s">
        <v>340</v>
      </c>
      <c r="W99" s="36">
        <v>3.7890055954609897E-2</v>
      </c>
      <c r="X99" s="36">
        <v>2.7895753598092723</v>
      </c>
      <c r="Y99" s="36">
        <v>2.8274654157638821</v>
      </c>
      <c r="Z99" s="36">
        <v>8.6976554037362357E-3</v>
      </c>
      <c r="AA99" s="36">
        <v>1.8612982563995541E-3</v>
      </c>
      <c r="AB99" s="36">
        <v>1.8612982563995541E-3</v>
      </c>
      <c r="AC99" s="36">
        <v>2.2119713675943561E-4</v>
      </c>
      <c r="AD99" s="36">
        <v>3.3117248106031651E-2</v>
      </c>
      <c r="AE99" s="36">
        <v>0.29805523295428488</v>
      </c>
      <c r="AF99" s="36">
        <v>0.33117248106031649</v>
      </c>
      <c r="AG99" s="36" t="s">
        <v>340</v>
      </c>
      <c r="AH99" s="36" t="s">
        <v>340</v>
      </c>
      <c r="AI99" s="36" t="s">
        <v>340</v>
      </c>
      <c r="AJ99" s="36">
        <v>1.0669939103629491E-4</v>
      </c>
      <c r="AK99" s="36">
        <v>1.2894007649087564E-4</v>
      </c>
      <c r="AL99" s="36">
        <v>3.2248962435470761E-4</v>
      </c>
      <c r="AM99" s="36">
        <v>3.2789652779573051E-4</v>
      </c>
      <c r="AN99" s="36">
        <v>3.3246188182522528E-2</v>
      </c>
      <c r="AO99" s="36">
        <v>0.29837772257863959</v>
      </c>
      <c r="AP99" s="36">
        <v>51.330685357999997</v>
      </c>
      <c r="AQ99" s="36">
        <v>27.639599808</v>
      </c>
      <c r="AR99" s="36">
        <v>78.970285165999996</v>
      </c>
      <c r="AS99" s="36">
        <v>5.4999042659999997</v>
      </c>
      <c r="AT99" s="36">
        <v>231.261765588</v>
      </c>
      <c r="AU99" s="36">
        <v>562.18095462099996</v>
      </c>
      <c r="AV99" s="36">
        <v>141.216131991</v>
      </c>
      <c r="AW99" s="36">
        <v>343.28640399699998</v>
      </c>
      <c r="AX99" s="36">
        <v>132.73461617999999</v>
      </c>
      <c r="AY99" s="36">
        <v>322.66844043999998</v>
      </c>
      <c r="AZ99" s="36">
        <v>7.2023745714285714E-2</v>
      </c>
      <c r="BA99" s="36">
        <v>0.14404749142857143</v>
      </c>
      <c r="BB99" s="36">
        <v>0.42525475600000001</v>
      </c>
      <c r="BC99" s="36">
        <v>26.816657290999999</v>
      </c>
      <c r="BD99" s="36">
        <v>65.189392451000003</v>
      </c>
      <c r="BE99" s="36">
        <v>1.7720178571428574E-2</v>
      </c>
      <c r="BF99" s="36">
        <v>3.5440357142857148E-2</v>
      </c>
      <c r="BG99" s="36">
        <v>3.3125663300000001</v>
      </c>
      <c r="BH99" s="36">
        <v>12.141171984</v>
      </c>
      <c r="BI99" s="36">
        <v>0</v>
      </c>
      <c r="BJ99" s="36">
        <v>0</v>
      </c>
      <c r="BK99" s="36">
        <v>0</v>
      </c>
      <c r="BL99" s="36">
        <v>0</v>
      </c>
    </row>
    <row r="100" spans="1:64" s="37" customFormat="1" x14ac:dyDescent="0.2">
      <c r="A100" s="34">
        <v>97</v>
      </c>
      <c r="B100" s="34" t="s">
        <v>201</v>
      </c>
      <c r="C100" s="34" t="s">
        <v>209</v>
      </c>
      <c r="D100" s="41">
        <v>5.54746527</v>
      </c>
      <c r="E100" s="36">
        <v>5</v>
      </c>
      <c r="F100" s="36">
        <v>0</v>
      </c>
      <c r="G100" s="36">
        <v>2</v>
      </c>
      <c r="H100" s="36">
        <v>3</v>
      </c>
      <c r="I100" s="36">
        <v>5.8488542464672755E-4</v>
      </c>
      <c r="J100" s="36">
        <v>0.28627072977203155</v>
      </c>
      <c r="K100" s="36">
        <v>5.8488542464672755E-4</v>
      </c>
      <c r="L100" s="36">
        <v>0</v>
      </c>
      <c r="M100" s="36">
        <v>9.1980615196678564E-2</v>
      </c>
      <c r="N100" s="36">
        <v>0.19487499999999974</v>
      </c>
      <c r="O100" s="36">
        <v>2.5987249999999996E-3</v>
      </c>
      <c r="P100" s="36">
        <v>4.4113099999999999E-3</v>
      </c>
      <c r="Q100" s="36">
        <v>2.2629009999999999E-3</v>
      </c>
      <c r="R100" s="36">
        <v>3.3582399999999997E-4</v>
      </c>
      <c r="S100" s="36">
        <v>3.97328E-3</v>
      </c>
      <c r="T100" s="36">
        <v>4.3803000000000001E-4</v>
      </c>
      <c r="U100" s="36">
        <v>6.0000000000000001E-3</v>
      </c>
      <c r="V100" s="36">
        <v>1.44E-2</v>
      </c>
      <c r="W100" s="36">
        <v>9.1836104246467275E-3</v>
      </c>
      <c r="X100" s="36">
        <v>0.30508203977203158</v>
      </c>
      <c r="Y100" s="36">
        <v>0.31426565019667829</v>
      </c>
      <c r="Z100" s="36">
        <v>4.6313258561295331E-4</v>
      </c>
      <c r="AA100" s="36">
        <v>9.9110373321171981E-5</v>
      </c>
      <c r="AB100" s="36">
        <v>9.9110373321171981E-5</v>
      </c>
      <c r="AC100" s="36">
        <v>1.1194967985674234E-6</v>
      </c>
      <c r="AD100" s="36">
        <v>1.5255449699912679E-3</v>
      </c>
      <c r="AE100" s="36">
        <v>1.3729904729921409E-2</v>
      </c>
      <c r="AF100" s="36">
        <v>1.5255449699912679E-2</v>
      </c>
      <c r="AG100" s="36">
        <v>6.6704528528528542E-4</v>
      </c>
      <c r="AH100" s="36">
        <v>1.1347437037037039E-3</v>
      </c>
      <c r="AI100" s="36">
        <v>3.6342467267267277E-3</v>
      </c>
      <c r="AJ100" s="36">
        <v>5.6815270966467806E-6</v>
      </c>
      <c r="AK100" s="36">
        <v>6.8657986827920288E-6</v>
      </c>
      <c r="AL100" s="36">
        <v>1.7171921239439705E-5</v>
      </c>
      <c r="AM100" s="36">
        <v>6.7384630918049964E-4</v>
      </c>
      <c r="AN100" s="36">
        <v>2.6671544723777638E-3</v>
      </c>
      <c r="AO100" s="36">
        <v>1.7381323377887576E-2</v>
      </c>
      <c r="AP100" s="36">
        <v>0.87062746099999999</v>
      </c>
      <c r="AQ100" s="36">
        <v>0.46879940199999998</v>
      </c>
      <c r="AR100" s="36">
        <v>1.3394268629999999</v>
      </c>
      <c r="AS100" s="36">
        <v>0.124173225</v>
      </c>
      <c r="AT100" s="36">
        <v>1.802223296</v>
      </c>
      <c r="AU100" s="36">
        <v>4.3807054230000002</v>
      </c>
      <c r="AV100" s="36">
        <v>2.1104253420000001</v>
      </c>
      <c r="AW100" s="36">
        <v>5.1298591900000003</v>
      </c>
      <c r="AX100" s="36">
        <v>1.9402998339999999</v>
      </c>
      <c r="AY100" s="36">
        <v>4.7163312250000002</v>
      </c>
      <c r="AZ100" s="36">
        <v>1.3266257142857142E-3</v>
      </c>
      <c r="BA100" s="36">
        <v>2.6532528571428576E-3</v>
      </c>
      <c r="BB100" s="36">
        <v>0.300151055</v>
      </c>
      <c r="BC100" s="36">
        <v>11.726569261</v>
      </c>
      <c r="BD100" s="36">
        <v>28.504040343</v>
      </c>
      <c r="BE100" s="36">
        <v>1.2507161428571431E-2</v>
      </c>
      <c r="BF100" s="36">
        <v>2.501432428571429E-2</v>
      </c>
      <c r="BG100" s="36">
        <v>2.6498484769999999</v>
      </c>
      <c r="BH100" s="36">
        <v>11.483558169</v>
      </c>
      <c r="BI100" s="36">
        <v>0</v>
      </c>
      <c r="BJ100" s="36">
        <v>0</v>
      </c>
      <c r="BK100" s="36">
        <v>0</v>
      </c>
      <c r="BL100" s="36">
        <v>0</v>
      </c>
    </row>
    <row r="101" spans="1:64" s="37" customFormat="1" x14ac:dyDescent="0.2">
      <c r="A101" s="34">
        <v>98</v>
      </c>
      <c r="B101" s="34" t="s">
        <v>201</v>
      </c>
      <c r="C101" s="34" t="s">
        <v>210</v>
      </c>
      <c r="D101" s="41">
        <v>5.4419171710000001</v>
      </c>
      <c r="E101" s="36">
        <v>28</v>
      </c>
      <c r="F101" s="36">
        <v>0</v>
      </c>
      <c r="G101" s="36">
        <v>11</v>
      </c>
      <c r="H101" s="36">
        <v>17</v>
      </c>
      <c r="I101" s="36">
        <v>0</v>
      </c>
      <c r="J101" s="36">
        <v>0</v>
      </c>
      <c r="K101" s="36">
        <v>0</v>
      </c>
      <c r="L101" s="36">
        <v>0</v>
      </c>
      <c r="M101" s="36">
        <v>0</v>
      </c>
      <c r="N101" s="36">
        <v>0</v>
      </c>
      <c r="O101" s="36">
        <v>1.7089699999999999E-4</v>
      </c>
      <c r="P101" s="36">
        <v>2.57781E-4</v>
      </c>
      <c r="Q101" s="36">
        <v>1.59882E-4</v>
      </c>
      <c r="R101" s="36">
        <v>1.1014999999999999E-5</v>
      </c>
      <c r="S101" s="36">
        <v>2.4341300000000002E-4</v>
      </c>
      <c r="T101" s="36">
        <v>1.4368E-5</v>
      </c>
      <c r="U101" s="36">
        <v>0.19200000000000003</v>
      </c>
      <c r="V101" s="36">
        <v>0.46079999999999999</v>
      </c>
      <c r="W101" s="36">
        <v>0.19217089700000003</v>
      </c>
      <c r="X101" s="36">
        <v>0.461057781</v>
      </c>
      <c r="Y101" s="36">
        <v>0.65322867800000006</v>
      </c>
      <c r="Z101" s="36">
        <v>0</v>
      </c>
      <c r="AA101" s="36">
        <v>0</v>
      </c>
      <c r="AB101" s="36">
        <v>0</v>
      </c>
      <c r="AC101" s="36">
        <v>0</v>
      </c>
      <c r="AD101" s="36">
        <v>0</v>
      </c>
      <c r="AE101" s="36">
        <v>0</v>
      </c>
      <c r="AF101" s="36">
        <v>0</v>
      </c>
      <c r="AG101" s="36">
        <v>1.6812107861986041E-2</v>
      </c>
      <c r="AH101" s="36">
        <v>2.8599907627286602E-2</v>
      </c>
      <c r="AI101" s="36">
        <v>9.1597001454958416E-2</v>
      </c>
      <c r="AJ101" s="36">
        <v>0</v>
      </c>
      <c r="AK101" s="36">
        <v>0</v>
      </c>
      <c r="AL101" s="36">
        <v>0</v>
      </c>
      <c r="AM101" s="36">
        <v>1.6812107861986041E-2</v>
      </c>
      <c r="AN101" s="36">
        <v>2.8599907627286602E-2</v>
      </c>
      <c r="AO101" s="36">
        <v>9.1597001454958416E-2</v>
      </c>
      <c r="AP101" s="36">
        <v>0.387637436</v>
      </c>
      <c r="AQ101" s="36">
        <v>0.20872784999999999</v>
      </c>
      <c r="AR101" s="36">
        <v>0.59636528599999994</v>
      </c>
      <c r="AS101" s="36">
        <v>0</v>
      </c>
      <c r="AT101" s="36">
        <v>0</v>
      </c>
      <c r="AU101" s="36">
        <v>0</v>
      </c>
      <c r="AV101" s="36">
        <v>0</v>
      </c>
      <c r="AW101" s="36">
        <v>0</v>
      </c>
      <c r="AX101" s="36">
        <v>0</v>
      </c>
      <c r="AY101" s="36">
        <v>0</v>
      </c>
      <c r="AZ101" s="36">
        <v>0</v>
      </c>
      <c r="BA101" s="36">
        <v>0</v>
      </c>
      <c r="BB101" s="36">
        <v>0.28582358099999999</v>
      </c>
      <c r="BC101" s="36">
        <v>18.371189961999999</v>
      </c>
      <c r="BD101" s="36">
        <v>35.534696126</v>
      </c>
      <c r="BE101" s="36">
        <v>1.1910142857142859E-2</v>
      </c>
      <c r="BF101" s="36">
        <v>2.3820285714285717E-2</v>
      </c>
      <c r="BG101" s="36">
        <v>3.0033471079999998</v>
      </c>
      <c r="BH101" s="36">
        <v>9.6434642220000004</v>
      </c>
      <c r="BI101" s="36">
        <v>0</v>
      </c>
      <c r="BJ101" s="36">
        <v>0</v>
      </c>
      <c r="BK101" s="36">
        <v>0</v>
      </c>
      <c r="BL101" s="36">
        <v>0</v>
      </c>
    </row>
    <row r="102" spans="1:64" s="37" customFormat="1" x14ac:dyDescent="0.2">
      <c r="A102" s="34">
        <v>99</v>
      </c>
      <c r="B102" s="34" t="s">
        <v>201</v>
      </c>
      <c r="C102" s="34" t="s">
        <v>211</v>
      </c>
      <c r="D102" s="41">
        <v>5.5012294009999998</v>
      </c>
      <c r="E102" s="36">
        <v>7</v>
      </c>
      <c r="F102" s="36">
        <v>3</v>
      </c>
      <c r="G102" s="36">
        <v>3</v>
      </c>
      <c r="H102" s="36">
        <v>1</v>
      </c>
      <c r="I102" s="36">
        <v>0.22963401768962097</v>
      </c>
      <c r="J102" s="36">
        <v>8.809858271983396</v>
      </c>
      <c r="K102" s="36">
        <v>0.13486501769588852</v>
      </c>
      <c r="L102" s="36">
        <v>9.476899999373245E-2</v>
      </c>
      <c r="M102" s="36">
        <v>5.4169927896754801</v>
      </c>
      <c r="N102" s="36">
        <v>3.6224994999975362</v>
      </c>
      <c r="O102" s="36">
        <v>4.8174311000000004E-2</v>
      </c>
      <c r="P102" s="36">
        <v>8.4027009999999999E-2</v>
      </c>
      <c r="Q102" s="36">
        <v>4.4866767000000002E-2</v>
      </c>
      <c r="R102" s="36">
        <v>3.3075439999999999E-3</v>
      </c>
      <c r="S102" s="36">
        <v>7.9712822000000003E-2</v>
      </c>
      <c r="T102" s="36">
        <v>4.3141880000000001E-3</v>
      </c>
      <c r="U102" s="36">
        <v>1.20065</v>
      </c>
      <c r="V102" s="36">
        <v>2.8378999999999999</v>
      </c>
      <c r="W102" s="36">
        <v>1.4784583286896209</v>
      </c>
      <c r="X102" s="36">
        <v>11.731785281983395</v>
      </c>
      <c r="Y102" s="36">
        <v>13.210243610673016</v>
      </c>
      <c r="Z102" s="36">
        <v>5.4604629714411317E-2</v>
      </c>
      <c r="AA102" s="36">
        <v>1.168539075888402E-2</v>
      </c>
      <c r="AB102" s="36">
        <v>1.168539075888402E-2</v>
      </c>
      <c r="AC102" s="36">
        <v>1.9101598986184811E-3</v>
      </c>
      <c r="AD102" s="36">
        <v>0.11299032201365705</v>
      </c>
      <c r="AE102" s="36">
        <v>1.0169128981229132</v>
      </c>
      <c r="AF102" s="36">
        <v>1.1299032201365704</v>
      </c>
      <c r="AG102" s="36">
        <v>0.13924690730618805</v>
      </c>
      <c r="AH102" s="36">
        <v>0.2368797963369636</v>
      </c>
      <c r="AI102" s="36">
        <v>0.75865556394405909</v>
      </c>
      <c r="AJ102" s="36">
        <v>6.6986796656491512E-4</v>
      </c>
      <c r="AK102" s="36">
        <v>8.0949690523582558E-4</v>
      </c>
      <c r="AL102" s="36">
        <v>2.0246176362728702E-3</v>
      </c>
      <c r="AM102" s="36">
        <v>0.14182693517137143</v>
      </c>
      <c r="AN102" s="36">
        <v>0.3506796152558565</v>
      </c>
      <c r="AO102" s="36">
        <v>1.7775930797032451</v>
      </c>
      <c r="AP102" s="36">
        <v>11.327436699</v>
      </c>
      <c r="AQ102" s="36">
        <v>6.0993889909999996</v>
      </c>
      <c r="AR102" s="36">
        <v>17.426825690000001</v>
      </c>
      <c r="AS102" s="36">
        <v>0</v>
      </c>
      <c r="AT102" s="36">
        <v>6.2294226449999996</v>
      </c>
      <c r="AU102" s="36">
        <v>15.71537315</v>
      </c>
      <c r="AV102" s="36">
        <v>3.2478209059999998</v>
      </c>
      <c r="AW102" s="36">
        <v>8.1934908540000002</v>
      </c>
      <c r="AX102" s="36">
        <v>3.1024849489999999</v>
      </c>
      <c r="AY102" s="36">
        <v>7.8268423010000001</v>
      </c>
      <c r="AZ102" s="36">
        <v>0</v>
      </c>
      <c r="BA102" s="36">
        <v>0</v>
      </c>
      <c r="BB102" s="36">
        <v>0.82358437399999995</v>
      </c>
      <c r="BC102" s="36">
        <v>45.707252418000003</v>
      </c>
      <c r="BD102" s="36">
        <v>115.308684013</v>
      </c>
      <c r="BE102" s="36">
        <v>3.4318398571428571E-2</v>
      </c>
      <c r="BF102" s="36">
        <v>6.8636797142857142E-2</v>
      </c>
      <c r="BG102" s="36">
        <v>0</v>
      </c>
      <c r="BH102" s="36">
        <v>20.139035660000001</v>
      </c>
      <c r="BI102" s="36">
        <v>0</v>
      </c>
      <c r="BJ102" s="36">
        <v>0</v>
      </c>
      <c r="BK102" s="36">
        <v>0</v>
      </c>
      <c r="BL102" s="36">
        <v>0</v>
      </c>
    </row>
    <row r="103" spans="1:64" s="37" customFormat="1" x14ac:dyDescent="0.2">
      <c r="A103" s="34">
        <v>100</v>
      </c>
      <c r="B103" s="34" t="s">
        <v>201</v>
      </c>
      <c r="C103" s="34" t="s">
        <v>212</v>
      </c>
      <c r="D103" s="41">
        <v>5.6637793629999997</v>
      </c>
      <c r="E103" s="36">
        <v>7</v>
      </c>
      <c r="F103" s="36">
        <v>3</v>
      </c>
      <c r="G103" s="36">
        <v>3</v>
      </c>
      <c r="H103" s="36">
        <v>1</v>
      </c>
      <c r="I103" s="36">
        <v>1.0222839128044205</v>
      </c>
      <c r="J103" s="36">
        <v>22.954501192635519</v>
      </c>
      <c r="K103" s="36">
        <v>0.54712491280395037</v>
      </c>
      <c r="L103" s="36">
        <v>0.47515900000047023</v>
      </c>
      <c r="M103" s="36">
        <v>17.317327105429449</v>
      </c>
      <c r="N103" s="36">
        <v>6.6594580000104919</v>
      </c>
      <c r="O103" s="36">
        <v>6.0797367999999997E-2</v>
      </c>
      <c r="P103" s="36">
        <v>0.10775213700000001</v>
      </c>
      <c r="Q103" s="36">
        <v>5.7863689999999995E-2</v>
      </c>
      <c r="R103" s="36">
        <v>2.9336780000000003E-3</v>
      </c>
      <c r="S103" s="36">
        <v>0.10392560000000001</v>
      </c>
      <c r="T103" s="36">
        <v>3.8265369999999996E-3</v>
      </c>
      <c r="U103" s="36">
        <v>6.0400000000000002E-2</v>
      </c>
      <c r="V103" s="36">
        <v>0.14329999999999998</v>
      </c>
      <c r="W103" s="36">
        <v>1.1434812808044206</v>
      </c>
      <c r="X103" s="36">
        <v>23.205553329635517</v>
      </c>
      <c r="Y103" s="36">
        <v>24.349034610439936</v>
      </c>
      <c r="Z103" s="36">
        <v>0.18222436569680761</v>
      </c>
      <c r="AA103" s="36">
        <v>7.4362465339924314E-2</v>
      </c>
      <c r="AB103" s="36">
        <v>7.4362465339924314E-2</v>
      </c>
      <c r="AC103" s="36">
        <v>6.9177763541716578E-3</v>
      </c>
      <c r="AD103" s="36">
        <v>0.31065605937953356</v>
      </c>
      <c r="AE103" s="36">
        <v>2.795904534415802</v>
      </c>
      <c r="AF103" s="36">
        <v>3.1065605937953356</v>
      </c>
      <c r="AG103" s="36">
        <v>6.7907801219752109E-3</v>
      </c>
      <c r="AH103" s="36">
        <v>1.1552131701750935E-2</v>
      </c>
      <c r="AI103" s="36">
        <v>3.6998043423175288E-2</v>
      </c>
      <c r="AJ103" s="36">
        <v>4.2628470531525372E-3</v>
      </c>
      <c r="AK103" s="36">
        <v>5.1514054429553317E-3</v>
      </c>
      <c r="AL103" s="36">
        <v>1.2884084230514783E-2</v>
      </c>
      <c r="AM103" s="36">
        <v>1.7971403529299407E-2</v>
      </c>
      <c r="AN103" s="36">
        <v>0.32735959652423985</v>
      </c>
      <c r="AO103" s="36">
        <v>2.845786662069492</v>
      </c>
      <c r="AP103" s="36">
        <v>452.66791994900001</v>
      </c>
      <c r="AQ103" s="36">
        <v>243.74426458799999</v>
      </c>
      <c r="AR103" s="36">
        <v>696.41218453700003</v>
      </c>
      <c r="AS103" s="36">
        <v>37.623969027000001</v>
      </c>
      <c r="AT103" s="36">
        <v>1892.964060345</v>
      </c>
      <c r="AU103" s="36">
        <v>4750.7263103980004</v>
      </c>
      <c r="AV103" s="36">
        <v>999.88442283200004</v>
      </c>
      <c r="AW103" s="36">
        <v>2509.3858538670002</v>
      </c>
      <c r="AX103" s="36">
        <v>957.39325181499999</v>
      </c>
      <c r="AY103" s="36">
        <v>2402.7467853590001</v>
      </c>
      <c r="AZ103" s="36">
        <v>0.30297216999999999</v>
      </c>
      <c r="BA103" s="36">
        <v>0.60594433999999997</v>
      </c>
      <c r="BB103" s="36">
        <v>2.8650159730000002</v>
      </c>
      <c r="BC103" s="36">
        <v>138.203400601</v>
      </c>
      <c r="BD103" s="36">
        <v>346.84574587399999</v>
      </c>
      <c r="BE103" s="36">
        <v>0.11938395571428573</v>
      </c>
      <c r="BF103" s="36">
        <v>0.23876791142857146</v>
      </c>
      <c r="BG103" s="36">
        <v>3.0340876410000002</v>
      </c>
      <c r="BH103" s="36">
        <v>56.398369551000002</v>
      </c>
      <c r="BI103" s="36">
        <v>0.18</v>
      </c>
      <c r="BJ103" s="36">
        <v>0.18</v>
      </c>
      <c r="BK103" s="36">
        <v>0.72000000000000042</v>
      </c>
      <c r="BL103" s="36">
        <v>0.72000000000000042</v>
      </c>
    </row>
    <row r="104" spans="1:64" s="37" customFormat="1" x14ac:dyDescent="0.2">
      <c r="A104" s="34">
        <v>101</v>
      </c>
      <c r="B104" s="34" t="s">
        <v>201</v>
      </c>
      <c r="C104" s="34" t="s">
        <v>213</v>
      </c>
      <c r="D104" s="41">
        <v>5.923813097</v>
      </c>
      <c r="E104" s="36">
        <v>7</v>
      </c>
      <c r="F104" s="36">
        <v>1</v>
      </c>
      <c r="G104" s="36">
        <v>5</v>
      </c>
      <c r="H104" s="36">
        <v>1</v>
      </c>
      <c r="I104" s="36">
        <v>0.9718878190391036</v>
      </c>
      <c r="J104" s="36">
        <v>27.4741153284807</v>
      </c>
      <c r="K104" s="36">
        <v>0.61035731904414914</v>
      </c>
      <c r="L104" s="36">
        <v>0.36153049999495446</v>
      </c>
      <c r="M104" s="36">
        <v>19.084969647525224</v>
      </c>
      <c r="N104" s="36">
        <v>9.3610334999945799</v>
      </c>
      <c r="O104" s="36">
        <v>0.34865369000000002</v>
      </c>
      <c r="P104" s="36">
        <v>0.58695664000000003</v>
      </c>
      <c r="Q104" s="36">
        <v>0.33068517000000003</v>
      </c>
      <c r="R104" s="36">
        <v>1.7968520000000002E-2</v>
      </c>
      <c r="S104" s="36">
        <v>0.56351943999999998</v>
      </c>
      <c r="T104" s="36">
        <v>2.3437200000000002E-2</v>
      </c>
      <c r="U104" s="36">
        <v>6.5450000000000008E-2</v>
      </c>
      <c r="V104" s="36">
        <v>0.1547</v>
      </c>
      <c r="W104" s="36">
        <v>1.3859915090391037</v>
      </c>
      <c r="X104" s="36">
        <v>28.215771968480698</v>
      </c>
      <c r="Y104" s="36">
        <v>29.601763477519803</v>
      </c>
      <c r="Z104" s="36">
        <v>0.17035052472614748</v>
      </c>
      <c r="AA104" s="36">
        <v>5.2248902802668966E-2</v>
      </c>
      <c r="AB104" s="36">
        <v>5.2248902802668966E-2</v>
      </c>
      <c r="AC104" s="36">
        <v>6.04643519028611E-3</v>
      </c>
      <c r="AD104" s="36">
        <v>0.19150863196112608</v>
      </c>
      <c r="AE104" s="36">
        <v>1.7235776876501352</v>
      </c>
      <c r="AF104" s="36">
        <v>1.9150863196112615</v>
      </c>
      <c r="AG104" s="36">
        <v>7.5323348964139725E-3</v>
      </c>
      <c r="AH104" s="36">
        <v>1.2813627180106531E-2</v>
      </c>
      <c r="AI104" s="36">
        <v>4.1038238401151991E-2</v>
      </c>
      <c r="AJ104" s="36">
        <v>2.995181505437405E-3</v>
      </c>
      <c r="AK104" s="36">
        <v>3.6195045585935776E-3</v>
      </c>
      <c r="AL104" s="36">
        <v>9.0526754537298137E-3</v>
      </c>
      <c r="AM104" s="36">
        <v>1.6573951592137488E-2</v>
      </c>
      <c r="AN104" s="36">
        <v>0.2079417636998262</v>
      </c>
      <c r="AO104" s="36">
        <v>1.7736686015050172</v>
      </c>
      <c r="AP104" s="36">
        <v>365.14252446099999</v>
      </c>
      <c r="AQ104" s="36">
        <v>196.615205479</v>
      </c>
      <c r="AR104" s="36">
        <v>561.75772993999999</v>
      </c>
      <c r="AS104" s="36">
        <v>22.063421801</v>
      </c>
      <c r="AT104" s="36">
        <v>1584.182938448</v>
      </c>
      <c r="AU104" s="36">
        <v>3936.3777654549999</v>
      </c>
      <c r="AV104" s="36">
        <v>870.21802941399994</v>
      </c>
      <c r="AW104" s="36">
        <v>2162.3177594889999</v>
      </c>
      <c r="AX104" s="36">
        <v>831.16114073599999</v>
      </c>
      <c r="AY104" s="36">
        <v>2065.2692025020001</v>
      </c>
      <c r="AZ104" s="36">
        <v>0.14391913714285715</v>
      </c>
      <c r="BA104" s="36">
        <v>0.28783827571428572</v>
      </c>
      <c r="BB104" s="36">
        <v>1.290611043</v>
      </c>
      <c r="BC104" s="36">
        <v>92.542151864000004</v>
      </c>
      <c r="BD104" s="36">
        <v>229.94873895399999</v>
      </c>
      <c r="BE104" s="36">
        <v>5.3779194285714288E-2</v>
      </c>
      <c r="BF104" s="36">
        <v>0.10755838857142858</v>
      </c>
      <c r="BG104" s="36">
        <v>1.252429365</v>
      </c>
      <c r="BH104" s="36">
        <v>29.340458112</v>
      </c>
      <c r="BI104" s="36">
        <v>0</v>
      </c>
      <c r="BJ104" s="36">
        <v>0</v>
      </c>
      <c r="BK104" s="36">
        <v>0</v>
      </c>
      <c r="BL104" s="36">
        <v>0</v>
      </c>
    </row>
    <row r="105" spans="1:64" s="37" customFormat="1" x14ac:dyDescent="0.2">
      <c r="A105" s="34">
        <v>102</v>
      </c>
      <c r="B105" s="34" t="s">
        <v>201</v>
      </c>
      <c r="C105" s="34" t="s">
        <v>214</v>
      </c>
      <c r="D105" s="41">
        <v>5.8642895719999997</v>
      </c>
      <c r="E105" s="36">
        <v>0</v>
      </c>
      <c r="F105" s="36" t="s">
        <v>340</v>
      </c>
      <c r="G105" s="36" t="s">
        <v>340</v>
      </c>
      <c r="H105" s="36" t="s">
        <v>340</v>
      </c>
      <c r="I105" s="36">
        <v>1.3520145039486</v>
      </c>
      <c r="J105" s="36">
        <v>20.004763253999805</v>
      </c>
      <c r="K105" s="36">
        <v>0.77163000393927783</v>
      </c>
      <c r="L105" s="36">
        <v>0.58038450000932218</v>
      </c>
      <c r="M105" s="36">
        <v>16.783027257941985</v>
      </c>
      <c r="N105" s="36">
        <v>4.5737505000064189</v>
      </c>
      <c r="O105" s="36">
        <v>0.366520226</v>
      </c>
      <c r="P105" s="36">
        <v>0.61725284899999999</v>
      </c>
      <c r="Q105" s="36">
        <v>0.345197329</v>
      </c>
      <c r="R105" s="36">
        <v>2.1322897E-2</v>
      </c>
      <c r="S105" s="36">
        <v>0.58944037399999993</v>
      </c>
      <c r="T105" s="36">
        <v>2.7812475000000003E-2</v>
      </c>
      <c r="U105" s="36" t="s">
        <v>340</v>
      </c>
      <c r="V105" s="36" t="s">
        <v>340</v>
      </c>
      <c r="W105" s="36">
        <v>1.7185347299486</v>
      </c>
      <c r="X105" s="36">
        <v>20.622016102999805</v>
      </c>
      <c r="Y105" s="36">
        <v>22.340550832948406</v>
      </c>
      <c r="Z105" s="36">
        <v>0.185527607253159</v>
      </c>
      <c r="AA105" s="36">
        <v>8.8931558046449449E-2</v>
      </c>
      <c r="AB105" s="36">
        <v>8.8931558046449449E-2</v>
      </c>
      <c r="AC105" s="36">
        <v>9.794087082478916E-3</v>
      </c>
      <c r="AD105" s="36">
        <v>0.26803101906969606</v>
      </c>
      <c r="AE105" s="36">
        <v>2.4122791716272647</v>
      </c>
      <c r="AF105" s="36">
        <v>2.68031019069696</v>
      </c>
      <c r="AG105" s="36" t="s">
        <v>340</v>
      </c>
      <c r="AH105" s="36" t="s">
        <v>340</v>
      </c>
      <c r="AI105" s="36" t="s">
        <v>340</v>
      </c>
      <c r="AJ105" s="36">
        <v>5.0980240472546772E-3</v>
      </c>
      <c r="AK105" s="36">
        <v>6.1606686932287229E-3</v>
      </c>
      <c r="AL105" s="36">
        <v>1.5408333752568613E-2</v>
      </c>
      <c r="AM105" s="36">
        <v>1.4892111129733593E-2</v>
      </c>
      <c r="AN105" s="36">
        <v>0.2741916877629248</v>
      </c>
      <c r="AO105" s="36">
        <v>2.4276875053798332</v>
      </c>
      <c r="AP105" s="36">
        <v>477.46112566400001</v>
      </c>
      <c r="AQ105" s="36">
        <v>257.09445228099997</v>
      </c>
      <c r="AR105" s="36">
        <v>734.55557794499998</v>
      </c>
      <c r="AS105" s="36">
        <v>50.718850590000002</v>
      </c>
      <c r="AT105" s="36">
        <v>1334.9466310129999</v>
      </c>
      <c r="AU105" s="36">
        <v>3600.3106109559999</v>
      </c>
      <c r="AV105" s="36">
        <v>796.81937036199997</v>
      </c>
      <c r="AW105" s="36">
        <v>2148.9976958510001</v>
      </c>
      <c r="AX105" s="36">
        <v>774.59625746899997</v>
      </c>
      <c r="AY105" s="36">
        <v>2089.0626338030002</v>
      </c>
      <c r="AZ105" s="36">
        <v>0.25676324285714286</v>
      </c>
      <c r="BA105" s="36">
        <v>0.51352648571428572</v>
      </c>
      <c r="BB105" s="36">
        <v>1.033721761</v>
      </c>
      <c r="BC105" s="36">
        <v>84.093109752999993</v>
      </c>
      <c r="BD105" s="36">
        <v>226.79656872999999</v>
      </c>
      <c r="BE105" s="36">
        <v>4.3074730000000006E-2</v>
      </c>
      <c r="BF105" s="36">
        <v>8.6149461428571439E-2</v>
      </c>
      <c r="BG105" s="36">
        <v>1.3457783059999999</v>
      </c>
      <c r="BH105" s="36">
        <v>34.413318726</v>
      </c>
      <c r="BI105" s="36">
        <v>0.54000000000000026</v>
      </c>
      <c r="BJ105" s="36">
        <v>0.54000000000000026</v>
      </c>
      <c r="BK105" s="36">
        <v>0.09</v>
      </c>
      <c r="BL105" s="36">
        <v>0.09</v>
      </c>
    </row>
    <row r="106" spans="1:64" s="37" customFormat="1" x14ac:dyDescent="0.2">
      <c r="A106" s="34">
        <v>103</v>
      </c>
      <c r="B106" s="34" t="s">
        <v>201</v>
      </c>
      <c r="C106" s="34" t="s">
        <v>215</v>
      </c>
      <c r="D106" s="41">
        <v>5.322057783</v>
      </c>
      <c r="E106" s="36">
        <v>17</v>
      </c>
      <c r="F106" s="36">
        <v>0</v>
      </c>
      <c r="G106" s="36">
        <v>0</v>
      </c>
      <c r="H106" s="36">
        <v>17</v>
      </c>
      <c r="I106" s="36">
        <v>2.0283722503778416E-5</v>
      </c>
      <c r="J106" s="36">
        <v>7.3720983209897964E-2</v>
      </c>
      <c r="K106" s="36">
        <v>2.0283722503778416E-5</v>
      </c>
      <c r="L106" s="36">
        <v>0</v>
      </c>
      <c r="M106" s="36">
        <v>2.7412669324039388E-3</v>
      </c>
      <c r="N106" s="36">
        <v>7.0999999999997801E-2</v>
      </c>
      <c r="O106" s="36">
        <v>0</v>
      </c>
      <c r="P106" s="36">
        <v>0</v>
      </c>
      <c r="Q106" s="36">
        <v>0</v>
      </c>
      <c r="R106" s="36">
        <v>0</v>
      </c>
      <c r="S106" s="36">
        <v>0</v>
      </c>
      <c r="T106" s="36">
        <v>0</v>
      </c>
      <c r="U106" s="36">
        <v>0</v>
      </c>
      <c r="V106" s="36">
        <v>0</v>
      </c>
      <c r="W106" s="36">
        <v>2.0283722503778416E-5</v>
      </c>
      <c r="X106" s="36">
        <v>7.3720983209897964E-2</v>
      </c>
      <c r="Y106" s="36">
        <v>7.3741266932401739E-2</v>
      </c>
      <c r="Z106" s="36">
        <v>2.5473626259273276E-5</v>
      </c>
      <c r="AA106" s="36">
        <v>5.4513560194844806E-6</v>
      </c>
      <c r="AB106" s="36">
        <v>5.4513560194844806E-6</v>
      </c>
      <c r="AC106" s="36">
        <v>9.1296486771294347E-8</v>
      </c>
      <c r="AD106" s="36">
        <v>5.4651499089179755E-4</v>
      </c>
      <c r="AE106" s="36">
        <v>4.9186349180261775E-3</v>
      </c>
      <c r="AF106" s="36">
        <v>5.4651499089179755E-3</v>
      </c>
      <c r="AG106" s="36">
        <v>0</v>
      </c>
      <c r="AH106" s="36">
        <v>0</v>
      </c>
      <c r="AI106" s="36">
        <v>0</v>
      </c>
      <c r="AJ106" s="36">
        <v>3.1250035591938538E-7</v>
      </c>
      <c r="AK106" s="36">
        <v>3.776387044443872E-7</v>
      </c>
      <c r="AL106" s="36">
        <v>9.445051317825677E-7</v>
      </c>
      <c r="AM106" s="36">
        <v>4.037968426906797E-7</v>
      </c>
      <c r="AN106" s="36">
        <v>5.4689262959624189E-4</v>
      </c>
      <c r="AO106" s="36">
        <v>4.9195794231579604E-3</v>
      </c>
      <c r="AP106" s="36">
        <v>6.3100051000000004E-2</v>
      </c>
      <c r="AQ106" s="36">
        <v>3.3976949999999999E-2</v>
      </c>
      <c r="AR106" s="36">
        <v>9.7077000999999996E-2</v>
      </c>
      <c r="AS106" s="36">
        <v>8.9511509999999992E-3</v>
      </c>
      <c r="AT106" s="36">
        <v>4.9498609999999998E-3</v>
      </c>
      <c r="AU106" s="36">
        <v>1.0575272E-2</v>
      </c>
      <c r="AV106" s="36">
        <v>2.2265529999999999E-2</v>
      </c>
      <c r="AW106" s="36">
        <v>4.7569827000000002E-2</v>
      </c>
      <c r="AX106" s="36">
        <v>1.9842133000000001E-2</v>
      </c>
      <c r="AY106" s="36">
        <v>4.2392290999999999E-2</v>
      </c>
      <c r="AZ106" s="36">
        <v>5.1450000000000004E-5</v>
      </c>
      <c r="BA106" s="36">
        <v>1.0290000000000001E-4</v>
      </c>
      <c r="BB106" s="36">
        <v>0.179922476</v>
      </c>
      <c r="BC106" s="36">
        <v>8.522963464</v>
      </c>
      <c r="BD106" s="36">
        <v>18.209128346</v>
      </c>
      <c r="BE106" s="36">
        <v>7.4972900000000002E-3</v>
      </c>
      <c r="BF106" s="36">
        <v>1.499458E-2</v>
      </c>
      <c r="BG106" s="36">
        <v>1.432833961</v>
      </c>
      <c r="BH106" s="36">
        <v>8.6803170620000003</v>
      </c>
      <c r="BI106" s="36">
        <v>0</v>
      </c>
      <c r="BJ106" s="36">
        <v>0</v>
      </c>
      <c r="BK106" s="36">
        <v>0</v>
      </c>
      <c r="BL106" s="36">
        <v>0</v>
      </c>
    </row>
    <row r="107" spans="1:64" s="37" customFormat="1" x14ac:dyDescent="0.2">
      <c r="A107" s="34">
        <v>104</v>
      </c>
      <c r="B107" s="34" t="s">
        <v>201</v>
      </c>
      <c r="C107" s="34" t="s">
        <v>216</v>
      </c>
      <c r="D107" s="41">
        <v>4.7305201300000004</v>
      </c>
      <c r="E107" s="36">
        <v>5</v>
      </c>
      <c r="F107" s="36">
        <v>0</v>
      </c>
      <c r="G107" s="36">
        <v>0</v>
      </c>
      <c r="H107" s="36">
        <v>5</v>
      </c>
      <c r="I107" s="36">
        <v>0</v>
      </c>
      <c r="J107" s="36">
        <v>0</v>
      </c>
      <c r="K107" s="36">
        <v>0</v>
      </c>
      <c r="L107" s="36">
        <v>0</v>
      </c>
      <c r="M107" s="36">
        <v>0</v>
      </c>
      <c r="N107" s="36">
        <v>0</v>
      </c>
      <c r="O107" s="36">
        <v>0</v>
      </c>
      <c r="P107" s="36">
        <v>0</v>
      </c>
      <c r="Q107" s="36">
        <v>0</v>
      </c>
      <c r="R107" s="36">
        <v>0</v>
      </c>
      <c r="S107" s="36">
        <v>0</v>
      </c>
      <c r="T107" s="36">
        <v>0</v>
      </c>
      <c r="U107" s="36">
        <v>0</v>
      </c>
      <c r="V107" s="36">
        <v>0</v>
      </c>
      <c r="W107" s="36">
        <v>0</v>
      </c>
      <c r="X107" s="36">
        <v>0</v>
      </c>
      <c r="Y107" s="36">
        <v>0</v>
      </c>
      <c r="Z107" s="36">
        <v>0</v>
      </c>
      <c r="AA107" s="36">
        <v>0</v>
      </c>
      <c r="AB107" s="36">
        <v>0</v>
      </c>
      <c r="AC107" s="36">
        <v>0</v>
      </c>
      <c r="AD107" s="36">
        <v>0</v>
      </c>
      <c r="AE107" s="36">
        <v>0</v>
      </c>
      <c r="AF107" s="36">
        <v>0</v>
      </c>
      <c r="AG107" s="36">
        <v>0</v>
      </c>
      <c r="AH107" s="36">
        <v>0</v>
      </c>
      <c r="AI107" s="36">
        <v>0</v>
      </c>
      <c r="AJ107" s="36">
        <v>0</v>
      </c>
      <c r="AK107" s="36">
        <v>0</v>
      </c>
      <c r="AL107" s="36">
        <v>0</v>
      </c>
      <c r="AM107" s="36">
        <v>0</v>
      </c>
      <c r="AN107" s="36">
        <v>0</v>
      </c>
      <c r="AO107" s="36">
        <v>0</v>
      </c>
      <c r="AP107" s="36">
        <v>0</v>
      </c>
      <c r="AQ107" s="36">
        <v>0</v>
      </c>
      <c r="AR107" s="36">
        <v>0</v>
      </c>
      <c r="AS107" s="36">
        <v>0</v>
      </c>
      <c r="AT107" s="36">
        <v>0</v>
      </c>
      <c r="AU107" s="36">
        <v>0</v>
      </c>
      <c r="AV107" s="36">
        <v>0</v>
      </c>
      <c r="AW107" s="36">
        <v>0</v>
      </c>
      <c r="AX107" s="36">
        <v>0</v>
      </c>
      <c r="AY107" s="36">
        <v>0</v>
      </c>
      <c r="AZ107" s="36">
        <v>0</v>
      </c>
      <c r="BA107" s="36">
        <v>0</v>
      </c>
      <c r="BB107" s="36">
        <v>0.13232854699999999</v>
      </c>
      <c r="BC107" s="36">
        <v>4.9389713989999997</v>
      </c>
      <c r="BD107" s="36">
        <v>8.6711916000000002</v>
      </c>
      <c r="BE107" s="36">
        <v>5.5140714285714289E-3</v>
      </c>
      <c r="BF107" s="36">
        <v>1.1028144285714286E-2</v>
      </c>
      <c r="BG107" s="36">
        <v>0.92262477099999995</v>
      </c>
      <c r="BH107" s="36">
        <v>2.0185160440000001</v>
      </c>
      <c r="BI107" s="36">
        <v>0</v>
      </c>
      <c r="BJ107" s="36">
        <v>0</v>
      </c>
      <c r="BK107" s="36">
        <v>0</v>
      </c>
      <c r="BL107" s="36">
        <v>0</v>
      </c>
    </row>
    <row r="108" spans="1:64" s="37" customFormat="1" x14ac:dyDescent="0.2">
      <c r="A108" s="34">
        <v>105</v>
      </c>
      <c r="B108" s="34" t="s">
        <v>201</v>
      </c>
      <c r="C108" s="34" t="s">
        <v>217</v>
      </c>
      <c r="D108" s="41">
        <v>5.595146282</v>
      </c>
      <c r="E108" s="36">
        <v>0</v>
      </c>
      <c r="F108" s="36" t="s">
        <v>340</v>
      </c>
      <c r="G108" s="36" t="s">
        <v>340</v>
      </c>
      <c r="H108" s="36" t="s">
        <v>340</v>
      </c>
      <c r="I108" s="36">
        <v>4.9621079932330517E-2</v>
      </c>
      <c r="J108" s="36">
        <v>2.9287496182057544</v>
      </c>
      <c r="K108" s="36">
        <v>3.0903079933432071E-2</v>
      </c>
      <c r="L108" s="36">
        <v>1.8717999998898449E-2</v>
      </c>
      <c r="M108" s="36">
        <v>1.7235846981412037</v>
      </c>
      <c r="N108" s="36">
        <v>1.2547859999968813</v>
      </c>
      <c r="O108" s="36">
        <v>1.5411358999999999E-2</v>
      </c>
      <c r="P108" s="36">
        <v>2.4203188E-2</v>
      </c>
      <c r="Q108" s="36">
        <v>1.4000782999999999E-2</v>
      </c>
      <c r="R108" s="36">
        <v>1.410576E-3</v>
      </c>
      <c r="S108" s="36">
        <v>2.2363305E-2</v>
      </c>
      <c r="T108" s="36">
        <v>1.8398830000000001E-3</v>
      </c>
      <c r="U108" s="36" t="s">
        <v>340</v>
      </c>
      <c r="V108" s="36" t="s">
        <v>340</v>
      </c>
      <c r="W108" s="36">
        <v>6.5032438932330516E-2</v>
      </c>
      <c r="X108" s="36">
        <v>2.9529528062057544</v>
      </c>
      <c r="Y108" s="36">
        <v>3.0179852451380849</v>
      </c>
      <c r="Z108" s="36">
        <v>1.2365362198992487E-2</v>
      </c>
      <c r="AA108" s="36">
        <v>2.646187510584392E-3</v>
      </c>
      <c r="AB108" s="36">
        <v>2.646187510584392E-3</v>
      </c>
      <c r="AC108" s="36">
        <v>1.8037397656399943E-4</v>
      </c>
      <c r="AD108" s="36">
        <v>1.3894783747075491E-2</v>
      </c>
      <c r="AE108" s="36">
        <v>0.12505305372367939</v>
      </c>
      <c r="AF108" s="36">
        <v>0.13894783747075487</v>
      </c>
      <c r="AG108" s="36" t="s">
        <v>340</v>
      </c>
      <c r="AH108" s="36" t="s">
        <v>340</v>
      </c>
      <c r="AI108" s="36" t="s">
        <v>340</v>
      </c>
      <c r="AJ108" s="36">
        <v>1.5169336508825043E-4</v>
      </c>
      <c r="AK108" s="36">
        <v>1.8331270598402581E-4</v>
      </c>
      <c r="AL108" s="36">
        <v>4.5847999552270136E-4</v>
      </c>
      <c r="AM108" s="36">
        <v>3.3206734165224986E-4</v>
      </c>
      <c r="AN108" s="36">
        <v>1.4078096453059517E-2</v>
      </c>
      <c r="AO108" s="36">
        <v>0.1255115337192021</v>
      </c>
      <c r="AP108" s="36">
        <v>74.723945014999998</v>
      </c>
      <c r="AQ108" s="36">
        <v>40.235970393000002</v>
      </c>
      <c r="AR108" s="36">
        <v>114.959915408</v>
      </c>
      <c r="AS108" s="36">
        <v>6.0414059680000003</v>
      </c>
      <c r="AT108" s="36">
        <v>114.989598411</v>
      </c>
      <c r="AU108" s="36">
        <v>266.89388017300001</v>
      </c>
      <c r="AV108" s="36">
        <v>72.473311867999996</v>
      </c>
      <c r="AW108" s="36">
        <v>168.21246165599999</v>
      </c>
      <c r="AX108" s="36">
        <v>68.326583620999997</v>
      </c>
      <c r="AY108" s="36">
        <v>158.587796406</v>
      </c>
      <c r="AZ108" s="36">
        <v>5.6930838571428576E-2</v>
      </c>
      <c r="BA108" s="36">
        <v>0.11386167857142858</v>
      </c>
      <c r="BB108" s="36">
        <v>0.38911005300000001</v>
      </c>
      <c r="BC108" s="36">
        <v>20.579364486999999</v>
      </c>
      <c r="BD108" s="36">
        <v>47.765245860999997</v>
      </c>
      <c r="BE108" s="36">
        <v>1.6214044285714286E-2</v>
      </c>
      <c r="BF108" s="36">
        <v>3.2428088571428572E-2</v>
      </c>
      <c r="BG108" s="36">
        <v>3.8665951280000002</v>
      </c>
      <c r="BH108" s="36">
        <v>23.539086936</v>
      </c>
      <c r="BI108" s="36">
        <v>0.12</v>
      </c>
      <c r="BJ108" s="36">
        <v>0.12</v>
      </c>
      <c r="BK108" s="36">
        <v>0.24</v>
      </c>
      <c r="BL108" s="36">
        <v>0.24</v>
      </c>
    </row>
    <row r="109" spans="1:64" s="37" customFormat="1" x14ac:dyDescent="0.2">
      <c r="A109" s="34">
        <v>106</v>
      </c>
      <c r="B109" s="34" t="s">
        <v>201</v>
      </c>
      <c r="C109" s="34" t="s">
        <v>218</v>
      </c>
      <c r="D109" s="41">
        <v>5.4893885109999996</v>
      </c>
      <c r="E109" s="36">
        <v>0</v>
      </c>
      <c r="F109" s="36" t="s">
        <v>340</v>
      </c>
      <c r="G109" s="36" t="s">
        <v>340</v>
      </c>
      <c r="H109" s="36" t="s">
        <v>340</v>
      </c>
      <c r="I109" s="36">
        <v>2.3470791032751487E-2</v>
      </c>
      <c r="J109" s="36">
        <v>2.2468739495377892</v>
      </c>
      <c r="K109" s="36">
        <v>2.037679103465137E-2</v>
      </c>
      <c r="L109" s="36">
        <v>3.0939999981001165E-3</v>
      </c>
      <c r="M109" s="36">
        <v>0.93990424057065636</v>
      </c>
      <c r="N109" s="36">
        <v>1.3304404999998845</v>
      </c>
      <c r="O109" s="36">
        <v>1.4324147000000001E-2</v>
      </c>
      <c r="P109" s="36">
        <v>2.4156691000000001E-2</v>
      </c>
      <c r="Q109" s="36">
        <v>1.2778536E-2</v>
      </c>
      <c r="R109" s="36">
        <v>1.5456110000000001E-3</v>
      </c>
      <c r="S109" s="36">
        <v>2.2140676000000001E-2</v>
      </c>
      <c r="T109" s="36">
        <v>2.0160149999999999E-3</v>
      </c>
      <c r="U109" s="36" t="s">
        <v>340</v>
      </c>
      <c r="V109" s="36" t="s">
        <v>340</v>
      </c>
      <c r="W109" s="36">
        <v>3.7794938032751489E-2</v>
      </c>
      <c r="X109" s="36">
        <v>2.2710306405377891</v>
      </c>
      <c r="Y109" s="36">
        <v>2.3088255785705405</v>
      </c>
      <c r="Z109" s="36">
        <v>7.4915286490831769E-3</v>
      </c>
      <c r="AA109" s="36">
        <v>1.6031871309038002E-3</v>
      </c>
      <c r="AB109" s="36">
        <v>1.6031871309038002E-3</v>
      </c>
      <c r="AC109" s="36">
        <v>2.396043290664834E-4</v>
      </c>
      <c r="AD109" s="36">
        <v>3.4848213605766447E-2</v>
      </c>
      <c r="AE109" s="36">
        <v>0.31363392245189797</v>
      </c>
      <c r="AF109" s="36">
        <v>0.34848213605766448</v>
      </c>
      <c r="AG109" s="36" t="s">
        <v>340</v>
      </c>
      <c r="AH109" s="36" t="s">
        <v>340</v>
      </c>
      <c r="AI109" s="36" t="s">
        <v>340</v>
      </c>
      <c r="AJ109" s="36">
        <v>9.1903105801299908E-5</v>
      </c>
      <c r="AK109" s="36">
        <v>1.1105961689760975E-4</v>
      </c>
      <c r="AL109" s="36">
        <v>2.7776913981296083E-4</v>
      </c>
      <c r="AM109" s="36">
        <v>3.3150743486778331E-4</v>
      </c>
      <c r="AN109" s="36">
        <v>3.495927322266406E-2</v>
      </c>
      <c r="AO109" s="36">
        <v>0.31391169159171095</v>
      </c>
      <c r="AP109" s="36">
        <v>58.063968545000002</v>
      </c>
      <c r="AQ109" s="36">
        <v>31.265213832000001</v>
      </c>
      <c r="AR109" s="36">
        <v>89.329182376999995</v>
      </c>
      <c r="AS109" s="36">
        <v>3.4415911019999998</v>
      </c>
      <c r="AT109" s="36">
        <v>282.47688828700001</v>
      </c>
      <c r="AU109" s="36">
        <v>721.12160758300001</v>
      </c>
      <c r="AV109" s="36">
        <v>157.10412304299999</v>
      </c>
      <c r="AW109" s="36">
        <v>401.06352931700002</v>
      </c>
      <c r="AX109" s="36">
        <v>148.930342878</v>
      </c>
      <c r="AY109" s="36">
        <v>380.19708063600001</v>
      </c>
      <c r="AZ109" s="36">
        <v>2.8959725714285716E-2</v>
      </c>
      <c r="BA109" s="36">
        <v>5.7919451428571432E-2</v>
      </c>
      <c r="BB109" s="36">
        <v>0.41065498</v>
      </c>
      <c r="BC109" s="36">
        <v>19.304889699</v>
      </c>
      <c r="BD109" s="36">
        <v>49.282520697999999</v>
      </c>
      <c r="BE109" s="36">
        <v>1.7111811428571429E-2</v>
      </c>
      <c r="BF109" s="36">
        <v>3.4223624285714287E-2</v>
      </c>
      <c r="BG109" s="36">
        <v>1.27047519</v>
      </c>
      <c r="BH109" s="36">
        <v>24.212771492000002</v>
      </c>
      <c r="BI109" s="36">
        <v>0</v>
      </c>
      <c r="BJ109" s="36">
        <v>0</v>
      </c>
      <c r="BK109" s="36">
        <v>0</v>
      </c>
      <c r="BL109" s="36">
        <v>0</v>
      </c>
    </row>
    <row r="110" spans="1:64" s="37" customFormat="1" x14ac:dyDescent="0.2">
      <c r="A110" s="34">
        <v>107</v>
      </c>
      <c r="B110" s="34" t="s">
        <v>201</v>
      </c>
      <c r="C110" s="34" t="s">
        <v>219</v>
      </c>
      <c r="D110" s="41">
        <v>4.4767228890000004</v>
      </c>
      <c r="E110" s="36">
        <v>1</v>
      </c>
      <c r="F110" s="36">
        <v>0</v>
      </c>
      <c r="G110" s="36">
        <v>0</v>
      </c>
      <c r="H110" s="36">
        <v>1</v>
      </c>
      <c r="I110" s="36">
        <v>0</v>
      </c>
      <c r="J110" s="36">
        <v>0</v>
      </c>
      <c r="K110" s="36">
        <v>0</v>
      </c>
      <c r="L110" s="36">
        <v>0</v>
      </c>
      <c r="M110" s="36">
        <v>0</v>
      </c>
      <c r="N110" s="36">
        <v>0</v>
      </c>
      <c r="O110" s="36">
        <v>0</v>
      </c>
      <c r="P110" s="36">
        <v>0</v>
      </c>
      <c r="Q110" s="36">
        <v>0</v>
      </c>
      <c r="R110" s="36">
        <v>0</v>
      </c>
      <c r="S110" s="36">
        <v>0</v>
      </c>
      <c r="T110" s="36">
        <v>0</v>
      </c>
      <c r="U110" s="36">
        <v>0</v>
      </c>
      <c r="V110" s="36">
        <v>0</v>
      </c>
      <c r="W110" s="36">
        <v>0</v>
      </c>
      <c r="X110" s="36">
        <v>0</v>
      </c>
      <c r="Y110" s="36">
        <v>0</v>
      </c>
      <c r="Z110" s="36">
        <v>0</v>
      </c>
      <c r="AA110" s="36">
        <v>0</v>
      </c>
      <c r="AB110" s="36">
        <v>0</v>
      </c>
      <c r="AC110" s="36">
        <v>0</v>
      </c>
      <c r="AD110" s="36">
        <v>0</v>
      </c>
      <c r="AE110" s="36">
        <v>0</v>
      </c>
      <c r="AF110" s="36">
        <v>0</v>
      </c>
      <c r="AG110" s="36">
        <v>0</v>
      </c>
      <c r="AH110" s="36">
        <v>0</v>
      </c>
      <c r="AI110" s="36">
        <v>0</v>
      </c>
      <c r="AJ110" s="36">
        <v>0</v>
      </c>
      <c r="AK110" s="36">
        <v>0</v>
      </c>
      <c r="AL110" s="36">
        <v>0</v>
      </c>
      <c r="AM110" s="36">
        <v>0</v>
      </c>
      <c r="AN110" s="36">
        <v>0</v>
      </c>
      <c r="AO110" s="36">
        <v>0</v>
      </c>
      <c r="AP110" s="36">
        <v>0</v>
      </c>
      <c r="AQ110" s="36">
        <v>0</v>
      </c>
      <c r="AR110" s="36">
        <v>0</v>
      </c>
      <c r="AS110" s="36">
        <v>0</v>
      </c>
      <c r="AT110" s="36">
        <v>0</v>
      </c>
      <c r="AU110" s="36">
        <v>0</v>
      </c>
      <c r="AV110" s="36">
        <v>0</v>
      </c>
      <c r="AW110" s="36">
        <v>0</v>
      </c>
      <c r="AX110" s="36">
        <v>0</v>
      </c>
      <c r="AY110" s="36">
        <v>0</v>
      </c>
      <c r="AZ110" s="36">
        <v>0</v>
      </c>
      <c r="BA110" s="36">
        <v>0</v>
      </c>
      <c r="BB110" s="36">
        <v>0</v>
      </c>
      <c r="BC110" s="36">
        <v>0</v>
      </c>
      <c r="BD110" s="36">
        <v>0</v>
      </c>
      <c r="BE110" s="36">
        <v>0</v>
      </c>
      <c r="BF110" s="36">
        <v>0</v>
      </c>
      <c r="BG110" s="36">
        <v>0</v>
      </c>
      <c r="BH110" s="36">
        <v>0</v>
      </c>
      <c r="BI110" s="36">
        <v>0</v>
      </c>
      <c r="BJ110" s="36">
        <v>0</v>
      </c>
      <c r="BK110" s="36">
        <v>0</v>
      </c>
      <c r="BL110" s="36">
        <v>0</v>
      </c>
    </row>
    <row r="111" spans="1:64" s="37" customFormat="1" x14ac:dyDescent="0.2">
      <c r="A111" s="34">
        <v>108</v>
      </c>
      <c r="B111" s="34" t="s">
        <v>201</v>
      </c>
      <c r="C111" s="34" t="s">
        <v>220</v>
      </c>
      <c r="D111" s="41">
        <v>4.8715206320000002</v>
      </c>
      <c r="E111" s="36">
        <v>0</v>
      </c>
      <c r="F111" s="36" t="s">
        <v>340</v>
      </c>
      <c r="G111" s="36" t="s">
        <v>340</v>
      </c>
      <c r="H111" s="36" t="s">
        <v>340</v>
      </c>
      <c r="I111" s="36">
        <v>0</v>
      </c>
      <c r="J111" s="36">
        <v>0</v>
      </c>
      <c r="K111" s="36">
        <v>0</v>
      </c>
      <c r="L111" s="36">
        <v>0</v>
      </c>
      <c r="M111" s="36">
        <v>0</v>
      </c>
      <c r="N111" s="36">
        <v>0</v>
      </c>
      <c r="O111" s="36">
        <v>6.0799999999999994E-7</v>
      </c>
      <c r="P111" s="36">
        <v>1.0270000000000001E-6</v>
      </c>
      <c r="Q111" s="36">
        <v>5.7999999999999995E-7</v>
      </c>
      <c r="R111" s="36">
        <v>2.7999999999999999E-8</v>
      </c>
      <c r="S111" s="36">
        <v>9.9000000000000005E-7</v>
      </c>
      <c r="T111" s="36">
        <v>3.7E-8</v>
      </c>
      <c r="U111" s="36" t="s">
        <v>340</v>
      </c>
      <c r="V111" s="36" t="s">
        <v>340</v>
      </c>
      <c r="W111" s="36">
        <v>6.0799999999999994E-7</v>
      </c>
      <c r="X111" s="36">
        <v>1.0270000000000001E-6</v>
      </c>
      <c r="Y111" s="36">
        <v>1.635E-6</v>
      </c>
      <c r="Z111" s="36">
        <v>0</v>
      </c>
      <c r="AA111" s="36">
        <v>0</v>
      </c>
      <c r="AB111" s="36">
        <v>0</v>
      </c>
      <c r="AC111" s="36">
        <v>0</v>
      </c>
      <c r="AD111" s="36">
        <v>0</v>
      </c>
      <c r="AE111" s="36">
        <v>0</v>
      </c>
      <c r="AF111" s="36">
        <v>0</v>
      </c>
      <c r="AG111" s="36" t="s">
        <v>340</v>
      </c>
      <c r="AH111" s="36" t="s">
        <v>340</v>
      </c>
      <c r="AI111" s="36" t="s">
        <v>340</v>
      </c>
      <c r="AJ111" s="36">
        <v>0</v>
      </c>
      <c r="AK111" s="36">
        <v>0</v>
      </c>
      <c r="AL111" s="36">
        <v>0</v>
      </c>
      <c r="AM111" s="36">
        <v>0</v>
      </c>
      <c r="AN111" s="36">
        <v>0</v>
      </c>
      <c r="AO111" s="36">
        <v>0</v>
      </c>
      <c r="AP111" s="36">
        <v>1.235E-6</v>
      </c>
      <c r="AQ111" s="36">
        <v>6.6499999999999999E-7</v>
      </c>
      <c r="AR111" s="36">
        <v>1.9E-6</v>
      </c>
      <c r="AS111" s="36">
        <v>0</v>
      </c>
      <c r="AT111" s="36">
        <v>0</v>
      </c>
      <c r="AU111" s="36">
        <v>0</v>
      </c>
      <c r="AV111" s="36">
        <v>0</v>
      </c>
      <c r="AW111" s="36">
        <v>0</v>
      </c>
      <c r="AX111" s="36">
        <v>0</v>
      </c>
      <c r="AY111" s="36">
        <v>0</v>
      </c>
      <c r="AZ111" s="36">
        <v>0</v>
      </c>
      <c r="BA111" s="36">
        <v>0</v>
      </c>
      <c r="BB111" s="36">
        <v>0</v>
      </c>
      <c r="BC111" s="36">
        <v>0</v>
      </c>
      <c r="BD111" s="36">
        <v>0</v>
      </c>
      <c r="BE111" s="36">
        <v>0</v>
      </c>
      <c r="BF111" s="36">
        <v>0</v>
      </c>
      <c r="BG111" s="36">
        <v>1.226526E-2</v>
      </c>
      <c r="BH111" s="36">
        <v>2.4148744E-2</v>
      </c>
      <c r="BI111" s="36">
        <v>0</v>
      </c>
      <c r="BJ111" s="36">
        <v>0</v>
      </c>
      <c r="BK111" s="36">
        <v>0</v>
      </c>
      <c r="BL111" s="36">
        <v>0</v>
      </c>
    </row>
    <row r="112" spans="1:64" s="37" customFormat="1" x14ac:dyDescent="0.2">
      <c r="A112" s="34">
        <v>109</v>
      </c>
      <c r="B112" s="34" t="s">
        <v>201</v>
      </c>
      <c r="C112" s="34" t="s">
        <v>221</v>
      </c>
      <c r="D112" s="41">
        <v>4.2089249080000002</v>
      </c>
      <c r="E112" s="36">
        <v>0</v>
      </c>
      <c r="F112" s="36" t="s">
        <v>340</v>
      </c>
      <c r="G112" s="36" t="s">
        <v>340</v>
      </c>
      <c r="H112" s="36" t="s">
        <v>340</v>
      </c>
      <c r="I112" s="36">
        <v>0</v>
      </c>
      <c r="J112" s="36">
        <v>0</v>
      </c>
      <c r="K112" s="36">
        <v>0</v>
      </c>
      <c r="L112" s="36">
        <v>0</v>
      </c>
      <c r="M112" s="36">
        <v>0</v>
      </c>
      <c r="N112" s="36">
        <v>0</v>
      </c>
      <c r="O112" s="36">
        <v>0</v>
      </c>
      <c r="P112" s="36">
        <v>0</v>
      </c>
      <c r="Q112" s="36">
        <v>0</v>
      </c>
      <c r="R112" s="36">
        <v>0</v>
      </c>
      <c r="S112" s="36">
        <v>0</v>
      </c>
      <c r="T112" s="36">
        <v>0</v>
      </c>
      <c r="U112" s="36" t="s">
        <v>340</v>
      </c>
      <c r="V112" s="36" t="s">
        <v>340</v>
      </c>
      <c r="W112" s="36">
        <v>0</v>
      </c>
      <c r="X112" s="36">
        <v>0</v>
      </c>
      <c r="Y112" s="36">
        <v>0</v>
      </c>
      <c r="Z112" s="36">
        <v>0</v>
      </c>
      <c r="AA112" s="36">
        <v>0</v>
      </c>
      <c r="AB112" s="36">
        <v>0</v>
      </c>
      <c r="AC112" s="36">
        <v>0</v>
      </c>
      <c r="AD112" s="36">
        <v>0</v>
      </c>
      <c r="AE112" s="36">
        <v>0</v>
      </c>
      <c r="AF112" s="36">
        <v>0</v>
      </c>
      <c r="AG112" s="36" t="s">
        <v>340</v>
      </c>
      <c r="AH112" s="36" t="s">
        <v>340</v>
      </c>
      <c r="AI112" s="36" t="s">
        <v>340</v>
      </c>
      <c r="AJ112" s="36">
        <v>0</v>
      </c>
      <c r="AK112" s="36">
        <v>0</v>
      </c>
      <c r="AL112" s="36">
        <v>0</v>
      </c>
      <c r="AM112" s="36">
        <v>0</v>
      </c>
      <c r="AN112" s="36">
        <v>0</v>
      </c>
      <c r="AO112" s="36">
        <v>0</v>
      </c>
      <c r="AP112" s="36">
        <v>0</v>
      </c>
      <c r="AQ112" s="36">
        <v>0</v>
      </c>
      <c r="AR112" s="36">
        <v>0</v>
      </c>
      <c r="AS112" s="36">
        <v>0</v>
      </c>
      <c r="AT112" s="36">
        <v>0</v>
      </c>
      <c r="AU112" s="36">
        <v>0</v>
      </c>
      <c r="AV112" s="36">
        <v>0</v>
      </c>
      <c r="AW112" s="36">
        <v>0</v>
      </c>
      <c r="AX112" s="36">
        <v>0</v>
      </c>
      <c r="AY112" s="36">
        <v>0</v>
      </c>
      <c r="AZ112" s="36">
        <v>0</v>
      </c>
      <c r="BA112" s="36">
        <v>0</v>
      </c>
      <c r="BB112" s="36">
        <v>0</v>
      </c>
      <c r="BC112" s="36">
        <v>0</v>
      </c>
      <c r="BD112" s="36">
        <v>0</v>
      </c>
      <c r="BE112" s="36">
        <v>0</v>
      </c>
      <c r="BF112" s="36">
        <v>0</v>
      </c>
      <c r="BG112" s="36">
        <v>0</v>
      </c>
      <c r="BH112" s="36">
        <v>0</v>
      </c>
      <c r="BI112" s="36">
        <v>0</v>
      </c>
      <c r="BJ112" s="36">
        <v>0</v>
      </c>
      <c r="BK112" s="36">
        <v>0</v>
      </c>
      <c r="BL112" s="36">
        <v>0</v>
      </c>
    </row>
    <row r="113" spans="1:64" s="37" customFormat="1" x14ac:dyDescent="0.2">
      <c r="A113" s="34">
        <v>110</v>
      </c>
      <c r="B113" s="34" t="s">
        <v>201</v>
      </c>
      <c r="C113" s="34" t="s">
        <v>222</v>
      </c>
      <c r="D113" s="41">
        <v>4.605168398</v>
      </c>
      <c r="E113" s="36">
        <v>3</v>
      </c>
      <c r="F113" s="36">
        <v>0</v>
      </c>
      <c r="G113" s="36">
        <v>0</v>
      </c>
      <c r="H113" s="36">
        <v>3</v>
      </c>
      <c r="I113" s="36">
        <v>0</v>
      </c>
      <c r="J113" s="36">
        <v>0</v>
      </c>
      <c r="K113" s="36">
        <v>0</v>
      </c>
      <c r="L113" s="36">
        <v>0</v>
      </c>
      <c r="M113" s="36">
        <v>0</v>
      </c>
      <c r="N113" s="36">
        <v>0</v>
      </c>
      <c r="O113" s="36">
        <v>0</v>
      </c>
      <c r="P113" s="36">
        <v>0</v>
      </c>
      <c r="Q113" s="36">
        <v>0</v>
      </c>
      <c r="R113" s="36">
        <v>0</v>
      </c>
      <c r="S113" s="36">
        <v>0</v>
      </c>
      <c r="T113" s="36">
        <v>0</v>
      </c>
      <c r="U113" s="36">
        <v>0</v>
      </c>
      <c r="V113" s="36">
        <v>0</v>
      </c>
      <c r="W113" s="36">
        <v>0</v>
      </c>
      <c r="X113" s="36">
        <v>0</v>
      </c>
      <c r="Y113" s="36">
        <v>0</v>
      </c>
      <c r="Z113" s="36">
        <v>0</v>
      </c>
      <c r="AA113" s="36">
        <v>0</v>
      </c>
      <c r="AB113" s="36">
        <v>0</v>
      </c>
      <c r="AC113" s="36">
        <v>0</v>
      </c>
      <c r="AD113" s="36">
        <v>0</v>
      </c>
      <c r="AE113" s="36">
        <v>0</v>
      </c>
      <c r="AF113" s="36">
        <v>0</v>
      </c>
      <c r="AG113" s="36">
        <v>0</v>
      </c>
      <c r="AH113" s="36">
        <v>0</v>
      </c>
      <c r="AI113" s="36">
        <v>0</v>
      </c>
      <c r="AJ113" s="36">
        <v>0</v>
      </c>
      <c r="AK113" s="36">
        <v>0</v>
      </c>
      <c r="AL113" s="36">
        <v>0</v>
      </c>
      <c r="AM113" s="36">
        <v>0</v>
      </c>
      <c r="AN113" s="36">
        <v>0</v>
      </c>
      <c r="AO113" s="36">
        <v>0</v>
      </c>
      <c r="AP113" s="36">
        <v>0</v>
      </c>
      <c r="AQ113" s="36">
        <v>0</v>
      </c>
      <c r="AR113" s="36">
        <v>0</v>
      </c>
      <c r="AS113" s="36">
        <v>0</v>
      </c>
      <c r="AT113" s="36">
        <v>0</v>
      </c>
      <c r="AU113" s="36">
        <v>0</v>
      </c>
      <c r="AV113" s="36">
        <v>0</v>
      </c>
      <c r="AW113" s="36">
        <v>0</v>
      </c>
      <c r="AX113" s="36">
        <v>0</v>
      </c>
      <c r="AY113" s="36">
        <v>0</v>
      </c>
      <c r="AZ113" s="36">
        <v>0</v>
      </c>
      <c r="BA113" s="36">
        <v>0</v>
      </c>
      <c r="BB113" s="36">
        <v>8.0292519000000007E-2</v>
      </c>
      <c r="BC113" s="36">
        <v>3.7304328770000001</v>
      </c>
      <c r="BD113" s="36">
        <v>7.5058600100000001</v>
      </c>
      <c r="BE113" s="36">
        <v>3.3457528571428571E-3</v>
      </c>
      <c r="BF113" s="36">
        <v>6.6915071428571438E-3</v>
      </c>
      <c r="BG113" s="36">
        <v>0.70413766300000002</v>
      </c>
      <c r="BH113" s="36">
        <v>5.1033777779999996</v>
      </c>
      <c r="BI113" s="36">
        <v>0</v>
      </c>
      <c r="BJ113" s="36">
        <v>0</v>
      </c>
      <c r="BK113" s="36">
        <v>0</v>
      </c>
      <c r="BL113" s="36">
        <v>0</v>
      </c>
    </row>
    <row r="114" spans="1:64" s="37" customFormat="1" x14ac:dyDescent="0.2">
      <c r="A114" s="34">
        <v>111</v>
      </c>
      <c r="B114" s="34" t="s">
        <v>201</v>
      </c>
      <c r="C114" s="34" t="s">
        <v>223</v>
      </c>
      <c r="D114" s="41">
        <v>5.657178676</v>
      </c>
      <c r="E114" s="36">
        <v>5</v>
      </c>
      <c r="F114" s="36">
        <v>0</v>
      </c>
      <c r="G114" s="36">
        <v>0</v>
      </c>
      <c r="H114" s="36">
        <v>5</v>
      </c>
      <c r="I114" s="36">
        <v>0.14672166564301303</v>
      </c>
      <c r="J114" s="36">
        <v>3.7613912357373671</v>
      </c>
      <c r="K114" s="36">
        <v>9.636266564321741E-2</v>
      </c>
      <c r="L114" s="36">
        <v>5.0358999999795609E-2</v>
      </c>
      <c r="M114" s="36">
        <v>3.2518564013802416</v>
      </c>
      <c r="N114" s="36">
        <v>0.65625650000013858</v>
      </c>
      <c r="O114" s="36">
        <v>1.6690227000000002E-2</v>
      </c>
      <c r="P114" s="36">
        <v>2.6154513000000001E-2</v>
      </c>
      <c r="Q114" s="36">
        <v>1.5924408000000001E-2</v>
      </c>
      <c r="R114" s="36">
        <v>7.6581900000000005E-4</v>
      </c>
      <c r="S114" s="36">
        <v>2.5155619000000001E-2</v>
      </c>
      <c r="T114" s="36">
        <v>9.9889399999999995E-4</v>
      </c>
      <c r="U114" s="36">
        <v>0</v>
      </c>
      <c r="V114" s="36">
        <v>0</v>
      </c>
      <c r="W114" s="36">
        <v>0.16341189264301303</v>
      </c>
      <c r="X114" s="36">
        <v>3.7875457487373669</v>
      </c>
      <c r="Y114" s="36">
        <v>3.9509576413803797</v>
      </c>
      <c r="Z114" s="36">
        <v>2.6684212522981466E-2</v>
      </c>
      <c r="AA114" s="36">
        <v>1.2419718793388164E-2</v>
      </c>
      <c r="AB114" s="36">
        <v>1.2419718793388164E-2</v>
      </c>
      <c r="AC114" s="36">
        <v>1.2814136806159533E-3</v>
      </c>
      <c r="AD114" s="36">
        <v>3.7875323742454323E-2</v>
      </c>
      <c r="AE114" s="36">
        <v>0.34087791368208886</v>
      </c>
      <c r="AF114" s="36">
        <v>0.3787532374245432</v>
      </c>
      <c r="AG114" s="36">
        <v>0</v>
      </c>
      <c r="AH114" s="36">
        <v>0</v>
      </c>
      <c r="AI114" s="36">
        <v>0</v>
      </c>
      <c r="AJ114" s="36">
        <v>7.1196350622254373E-4</v>
      </c>
      <c r="AK114" s="36">
        <v>8.6036694318531218E-4</v>
      </c>
      <c r="AL114" s="36">
        <v>2.1518477409517714E-3</v>
      </c>
      <c r="AM114" s="36">
        <v>1.9933771868384971E-3</v>
      </c>
      <c r="AN114" s="36">
        <v>3.8735690685639632E-2</v>
      </c>
      <c r="AO114" s="36">
        <v>0.34302976142304065</v>
      </c>
      <c r="AP114" s="36">
        <v>34.050553291999996</v>
      </c>
      <c r="AQ114" s="36">
        <v>18.334913311000001</v>
      </c>
      <c r="AR114" s="36">
        <v>52.385466602999998</v>
      </c>
      <c r="AS114" s="36">
        <v>5.899062808</v>
      </c>
      <c r="AT114" s="36">
        <v>316.350062901</v>
      </c>
      <c r="AU114" s="36">
        <v>669.39021040399996</v>
      </c>
      <c r="AV114" s="36">
        <v>170.902914455</v>
      </c>
      <c r="AW114" s="36">
        <v>361.62704320799998</v>
      </c>
      <c r="AX114" s="36">
        <v>164.40582196700001</v>
      </c>
      <c r="AY114" s="36">
        <v>347.87932946400002</v>
      </c>
      <c r="AZ114" s="36">
        <v>6.2889410000000007E-2</v>
      </c>
      <c r="BA114" s="36">
        <v>0.12577882142857144</v>
      </c>
      <c r="BB114" s="36">
        <v>0.40893622899999998</v>
      </c>
      <c r="BC114" s="36">
        <v>25.163792140000002</v>
      </c>
      <c r="BD114" s="36">
        <v>53.246065326999997</v>
      </c>
      <c r="BE114" s="36">
        <v>1.7040192857142856E-2</v>
      </c>
      <c r="BF114" s="36">
        <v>3.4080385714285712E-2</v>
      </c>
      <c r="BG114" s="36">
        <v>4.6780931109999999</v>
      </c>
      <c r="BH114" s="36">
        <v>14.913436233000001</v>
      </c>
      <c r="BI114" s="36">
        <v>0.12</v>
      </c>
      <c r="BJ114" s="36">
        <v>0.12</v>
      </c>
      <c r="BK114" s="36">
        <v>0.33000000000000007</v>
      </c>
      <c r="BL114" s="36">
        <v>0.33000000000000007</v>
      </c>
    </row>
    <row r="115" spans="1:64" s="37" customFormat="1" x14ac:dyDescent="0.2">
      <c r="A115" s="34">
        <v>112</v>
      </c>
      <c r="B115" s="34" t="s">
        <v>225</v>
      </c>
      <c r="C115" s="34" t="s">
        <v>224</v>
      </c>
      <c r="D115" s="41">
        <v>5.8360700039999998</v>
      </c>
      <c r="E115" s="36">
        <v>102</v>
      </c>
      <c r="F115" s="36">
        <v>7</v>
      </c>
      <c r="G115" s="36">
        <v>29</v>
      </c>
      <c r="H115" s="36">
        <v>66</v>
      </c>
      <c r="I115" s="36">
        <v>9.0569873985679977E-2</v>
      </c>
      <c r="J115" s="36">
        <v>7.958750190083145</v>
      </c>
      <c r="K115" s="36">
        <v>8.7433873985753224E-2</v>
      </c>
      <c r="L115" s="36">
        <v>3.1359999999267529E-3</v>
      </c>
      <c r="M115" s="36">
        <v>4.9518030640645376</v>
      </c>
      <c r="N115" s="36">
        <v>3.0975170000042875</v>
      </c>
      <c r="O115" s="36">
        <v>9.6299109999999993E-2</v>
      </c>
      <c r="P115" s="36">
        <v>0.15636283400000001</v>
      </c>
      <c r="Q115" s="36">
        <v>9.0564359999999997E-2</v>
      </c>
      <c r="R115" s="36">
        <v>5.7347500000000003E-3</v>
      </c>
      <c r="S115" s="36">
        <v>0.14888272499999999</v>
      </c>
      <c r="T115" s="36">
        <v>7.4801090000000004E-3</v>
      </c>
      <c r="U115" s="36">
        <v>1.0099500000000001</v>
      </c>
      <c r="V115" s="36">
        <v>2.3917000000000002</v>
      </c>
      <c r="W115" s="36">
        <v>1.19681898398568</v>
      </c>
      <c r="X115" s="36">
        <v>10.506813024083145</v>
      </c>
      <c r="Y115" s="36">
        <v>11.703632008068826</v>
      </c>
      <c r="Z115" s="36">
        <v>3.1358107394231068E-2</v>
      </c>
      <c r="AA115" s="36">
        <v>6.7106349823654486E-3</v>
      </c>
      <c r="AB115" s="36">
        <v>6.7106349823654486E-3</v>
      </c>
      <c r="AC115" s="36">
        <v>1.0394580246122552E-3</v>
      </c>
      <c r="AD115" s="36">
        <v>8.2284062459247354E-2</v>
      </c>
      <c r="AE115" s="36">
        <v>0.74055656213322596</v>
      </c>
      <c r="AF115" s="36">
        <v>0.82284062459247331</v>
      </c>
      <c r="AG115" s="36">
        <v>9.8585370005107753E-2</v>
      </c>
      <c r="AH115" s="36">
        <v>0.16770844552593048</v>
      </c>
      <c r="AI115" s="36">
        <v>0.53712029175196629</v>
      </c>
      <c r="AJ115" s="36">
        <v>3.8468883942818012E-4</v>
      </c>
      <c r="AK115" s="36">
        <v>4.6487433432742902E-4</v>
      </c>
      <c r="AL115" s="36">
        <v>1.1626885412931028E-3</v>
      </c>
      <c r="AM115" s="36">
        <v>0.10000951686914818</v>
      </c>
      <c r="AN115" s="36">
        <v>0.25045738231950526</v>
      </c>
      <c r="AO115" s="36">
        <v>1.2788395424264856</v>
      </c>
      <c r="AP115" s="36">
        <v>153.19367045199999</v>
      </c>
      <c r="AQ115" s="36">
        <v>82.488899473999993</v>
      </c>
      <c r="AR115" s="36">
        <v>235.68256992599999</v>
      </c>
      <c r="AS115" s="36">
        <v>3.610494879</v>
      </c>
      <c r="AT115" s="36">
        <v>645.53603921599995</v>
      </c>
      <c r="AU115" s="36">
        <v>1382.0776584140001</v>
      </c>
      <c r="AV115" s="36">
        <v>424.55305650100001</v>
      </c>
      <c r="AW115" s="36">
        <v>908.95822782400001</v>
      </c>
      <c r="AX115" s="36">
        <v>397.85096299000003</v>
      </c>
      <c r="AY115" s="36">
        <v>851.78966614299998</v>
      </c>
      <c r="AZ115" s="36">
        <v>0.56240694285714288</v>
      </c>
      <c r="BA115" s="36">
        <v>1.1248138857142858</v>
      </c>
      <c r="BB115" s="36">
        <v>1.7245643150000001</v>
      </c>
      <c r="BC115" s="36">
        <v>160.50547418100001</v>
      </c>
      <c r="BD115" s="36">
        <v>343.638490252</v>
      </c>
      <c r="BE115" s="36">
        <v>1.1198469571428571</v>
      </c>
      <c r="BF115" s="36">
        <v>2.2396939157142857</v>
      </c>
      <c r="BG115" s="36">
        <v>6.3108288610000001</v>
      </c>
      <c r="BH115" s="36">
        <v>24.232770614</v>
      </c>
      <c r="BI115" s="36">
        <v>0.06</v>
      </c>
      <c r="BJ115" s="36">
        <v>0.06</v>
      </c>
      <c r="BK115" s="36">
        <v>0.09</v>
      </c>
      <c r="BL115" s="36">
        <v>0.09</v>
      </c>
    </row>
    <row r="116" spans="1:64" s="37" customFormat="1" x14ac:dyDescent="0.2">
      <c r="A116" s="34">
        <v>113</v>
      </c>
      <c r="B116" s="34" t="s">
        <v>225</v>
      </c>
      <c r="C116" s="34" t="s">
        <v>226</v>
      </c>
      <c r="D116" s="41">
        <v>5.3650943839999998</v>
      </c>
      <c r="E116" s="36">
        <v>36</v>
      </c>
      <c r="F116" s="36">
        <v>0</v>
      </c>
      <c r="G116" s="36">
        <v>3</v>
      </c>
      <c r="H116" s="36">
        <v>33</v>
      </c>
      <c r="I116" s="36">
        <v>4.4096834356892817E-3</v>
      </c>
      <c r="J116" s="36">
        <v>0.72424978601375412</v>
      </c>
      <c r="K116" s="36">
        <v>4.4096834356892817E-3</v>
      </c>
      <c r="L116" s="36">
        <v>0</v>
      </c>
      <c r="M116" s="36">
        <v>0.53317446944944313</v>
      </c>
      <c r="N116" s="36">
        <v>0.19548500000000027</v>
      </c>
      <c r="O116" s="36">
        <v>3.1848379000000003E-2</v>
      </c>
      <c r="P116" s="36">
        <v>4.5132455000000002E-2</v>
      </c>
      <c r="Q116" s="36">
        <v>3.0103035E-2</v>
      </c>
      <c r="R116" s="36">
        <v>1.745344E-3</v>
      </c>
      <c r="S116" s="36">
        <v>4.2855918999999999E-2</v>
      </c>
      <c r="T116" s="36">
        <v>2.276536E-3</v>
      </c>
      <c r="U116" s="36">
        <v>2.2199999999999998E-2</v>
      </c>
      <c r="V116" s="36">
        <v>5.28E-2</v>
      </c>
      <c r="W116" s="36">
        <v>5.8458062435689281E-2</v>
      </c>
      <c r="X116" s="36">
        <v>0.82218224101375403</v>
      </c>
      <c r="Y116" s="36">
        <v>0.88064030344944333</v>
      </c>
      <c r="Z116" s="36">
        <v>2.871547631737816E-3</v>
      </c>
      <c r="AA116" s="36">
        <v>6.1451119319189259E-4</v>
      </c>
      <c r="AB116" s="36">
        <v>6.1451119319189259E-4</v>
      </c>
      <c r="AC116" s="36">
        <v>2.7720788154217365E-5</v>
      </c>
      <c r="AD116" s="36">
        <v>3.4096953162694598E-3</v>
      </c>
      <c r="AE116" s="36">
        <v>3.0687257846425134E-2</v>
      </c>
      <c r="AF116" s="36">
        <v>3.4096953162694593E-2</v>
      </c>
      <c r="AG116" s="36">
        <v>2.2573606465997767E-3</v>
      </c>
      <c r="AH116" s="36">
        <v>3.8401077666295053E-3</v>
      </c>
      <c r="AI116" s="36">
        <v>1.2298723522853956E-2</v>
      </c>
      <c r="AJ116" s="36">
        <v>3.5227008821756985E-5</v>
      </c>
      <c r="AK116" s="36">
        <v>4.2569813828726305E-5</v>
      </c>
      <c r="AL116" s="36">
        <v>1.0647056868658875E-4</v>
      </c>
      <c r="AM116" s="36">
        <v>2.3203084435757509E-3</v>
      </c>
      <c r="AN116" s="36">
        <v>7.2923728967276905E-3</v>
      </c>
      <c r="AO116" s="36">
        <v>4.3092451937965674E-2</v>
      </c>
      <c r="AP116" s="36">
        <v>5.8138928669999999</v>
      </c>
      <c r="AQ116" s="36">
        <v>3.1305576980000001</v>
      </c>
      <c r="AR116" s="36">
        <v>8.9444505650000004</v>
      </c>
      <c r="AS116" s="36">
        <v>0.50450953799999998</v>
      </c>
      <c r="AT116" s="36">
        <v>9.7013264879999994</v>
      </c>
      <c r="AU116" s="36">
        <v>21.672613513999998</v>
      </c>
      <c r="AV116" s="36">
        <v>11.942378024</v>
      </c>
      <c r="AW116" s="36">
        <v>26.679088025999999</v>
      </c>
      <c r="AX116" s="36">
        <v>10.959867854000001</v>
      </c>
      <c r="AY116" s="36">
        <v>24.484175485000002</v>
      </c>
      <c r="AZ116" s="36">
        <v>0.10749648142857143</v>
      </c>
      <c r="BA116" s="36">
        <v>0.21499296285714287</v>
      </c>
      <c r="BB116" s="36">
        <v>0.43346399800000002</v>
      </c>
      <c r="BC116" s="36">
        <v>32.267013779999999</v>
      </c>
      <c r="BD116" s="36">
        <v>72.084010340000006</v>
      </c>
      <c r="BE116" s="36">
        <v>0.28147012857142856</v>
      </c>
      <c r="BF116" s="36">
        <v>0.56294025714285711</v>
      </c>
      <c r="BG116" s="36">
        <v>1.8861544450000001</v>
      </c>
      <c r="BH116" s="36">
        <v>8.5504507279999995</v>
      </c>
      <c r="BI116" s="36">
        <v>0</v>
      </c>
      <c r="BJ116" s="36">
        <v>0</v>
      </c>
      <c r="BK116" s="36">
        <v>0</v>
      </c>
      <c r="BL116" s="36">
        <v>0</v>
      </c>
    </row>
    <row r="117" spans="1:64" s="37" customFormat="1" x14ac:dyDescent="0.2">
      <c r="A117" s="34">
        <v>114</v>
      </c>
      <c r="B117" s="34" t="s">
        <v>225</v>
      </c>
      <c r="C117" s="34" t="s">
        <v>227</v>
      </c>
      <c r="D117" s="41">
        <v>5.5046451870000004</v>
      </c>
      <c r="E117" s="36">
        <v>55</v>
      </c>
      <c r="F117" s="36">
        <v>0</v>
      </c>
      <c r="G117" s="36">
        <v>5</v>
      </c>
      <c r="H117" s="36">
        <v>50</v>
      </c>
      <c r="I117" s="36">
        <v>2.0639952161360569E-3</v>
      </c>
      <c r="J117" s="36">
        <v>0.48282942783086791</v>
      </c>
      <c r="K117" s="36">
        <v>2.0639952161360569E-3</v>
      </c>
      <c r="L117" s="36">
        <v>0</v>
      </c>
      <c r="M117" s="36">
        <v>0.32335342304694914</v>
      </c>
      <c r="N117" s="36">
        <v>0.16154000000005481</v>
      </c>
      <c r="O117" s="36">
        <v>1.5703371000000001E-2</v>
      </c>
      <c r="P117" s="36">
        <v>2.5923584999999999E-2</v>
      </c>
      <c r="Q117" s="36">
        <v>1.4914939E-2</v>
      </c>
      <c r="R117" s="36">
        <v>7.8843199999999993E-4</v>
      </c>
      <c r="S117" s="36">
        <v>2.4895194999999998E-2</v>
      </c>
      <c r="T117" s="36">
        <v>1.0283900000000001E-3</v>
      </c>
      <c r="U117" s="36">
        <v>2.2799999999999997E-2</v>
      </c>
      <c r="V117" s="36">
        <v>5.3999999999999992E-2</v>
      </c>
      <c r="W117" s="36">
        <v>4.0567366216136054E-2</v>
      </c>
      <c r="X117" s="36">
        <v>0.56275301283086798</v>
      </c>
      <c r="Y117" s="36">
        <v>0.60332037904700409</v>
      </c>
      <c r="Z117" s="36">
        <v>1.4996681426284442E-3</v>
      </c>
      <c r="AA117" s="36">
        <v>3.2092898252248693E-4</v>
      </c>
      <c r="AB117" s="36">
        <v>3.2092898252248693E-4</v>
      </c>
      <c r="AC117" s="36">
        <v>1.6995444024197411E-5</v>
      </c>
      <c r="AD117" s="36">
        <v>3.1312968416988911E-3</v>
      </c>
      <c r="AE117" s="36">
        <v>2.8181671575290019E-2</v>
      </c>
      <c r="AF117" s="36">
        <v>3.1312968416988905E-2</v>
      </c>
      <c r="AG117" s="36">
        <v>2.4708594871794875E-3</v>
      </c>
      <c r="AH117" s="36">
        <v>4.2033011965811971E-3</v>
      </c>
      <c r="AI117" s="36">
        <v>1.3461924102564105E-2</v>
      </c>
      <c r="AJ117" s="36">
        <v>1.8397334700698933E-5</v>
      </c>
      <c r="AK117" s="36">
        <v>2.2232120732028141E-5</v>
      </c>
      <c r="AL117" s="36">
        <v>5.560434318485623E-5</v>
      </c>
      <c r="AM117" s="36">
        <v>2.5062522659043836E-3</v>
      </c>
      <c r="AN117" s="36">
        <v>7.3568301590121168E-3</v>
      </c>
      <c r="AO117" s="36">
        <v>4.1699200021038982E-2</v>
      </c>
      <c r="AP117" s="36">
        <v>11.405490193</v>
      </c>
      <c r="AQ117" s="36">
        <v>6.1414177959999998</v>
      </c>
      <c r="AR117" s="36">
        <v>17.546907989000001</v>
      </c>
      <c r="AS117" s="36">
        <v>1.649395446</v>
      </c>
      <c r="AT117" s="36">
        <v>107.32596913499999</v>
      </c>
      <c r="AU117" s="36">
        <v>248.415797365</v>
      </c>
      <c r="AV117" s="36">
        <v>66.306704537000002</v>
      </c>
      <c r="AW117" s="36">
        <v>153.47294798300001</v>
      </c>
      <c r="AX117" s="36">
        <v>62.290018635999999</v>
      </c>
      <c r="AY117" s="36">
        <v>144.175960135</v>
      </c>
      <c r="AZ117" s="36">
        <v>0.36916914285714286</v>
      </c>
      <c r="BA117" s="36">
        <v>0.7383382871428571</v>
      </c>
      <c r="BB117" s="36">
        <v>0.41803092400000003</v>
      </c>
      <c r="BC117" s="36">
        <v>18.573260997999999</v>
      </c>
      <c r="BD117" s="36">
        <v>42.989515750999999</v>
      </c>
      <c r="BE117" s="36">
        <v>0.27144865142857144</v>
      </c>
      <c r="BF117" s="36">
        <v>0.54289730428571437</v>
      </c>
      <c r="BG117" s="36">
        <v>3.559414582</v>
      </c>
      <c r="BH117" s="36">
        <v>18.207926745000002</v>
      </c>
      <c r="BI117" s="36">
        <v>0</v>
      </c>
      <c r="BJ117" s="36">
        <v>0</v>
      </c>
      <c r="BK117" s="36">
        <v>0</v>
      </c>
      <c r="BL117" s="36">
        <v>0</v>
      </c>
    </row>
    <row r="118" spans="1:64" s="37" customFormat="1" x14ac:dyDescent="0.2">
      <c r="A118" s="34">
        <v>115</v>
      </c>
      <c r="B118" s="34" t="s">
        <v>225</v>
      </c>
      <c r="C118" s="34" t="s">
        <v>228</v>
      </c>
      <c r="D118" s="41">
        <v>5.1953276989999999</v>
      </c>
      <c r="E118" s="36">
        <v>46</v>
      </c>
      <c r="F118" s="36">
        <v>0</v>
      </c>
      <c r="G118" s="36">
        <v>4</v>
      </c>
      <c r="H118" s="36">
        <v>42</v>
      </c>
      <c r="I118" s="36">
        <v>0</v>
      </c>
      <c r="J118" s="36">
        <v>0</v>
      </c>
      <c r="K118" s="36">
        <v>0</v>
      </c>
      <c r="L118" s="36">
        <v>0</v>
      </c>
      <c r="M118" s="36">
        <v>0</v>
      </c>
      <c r="N118" s="36">
        <v>0</v>
      </c>
      <c r="O118" s="36">
        <v>4.1932359999999995E-3</v>
      </c>
      <c r="P118" s="36">
        <v>6.0891949999999995E-3</v>
      </c>
      <c r="Q118" s="36">
        <v>3.7347089999999997E-3</v>
      </c>
      <c r="R118" s="36">
        <v>4.5852699999999997E-4</v>
      </c>
      <c r="S118" s="36">
        <v>5.4911159999999999E-3</v>
      </c>
      <c r="T118" s="36">
        <v>5.9807899999999995E-4</v>
      </c>
      <c r="U118" s="36">
        <v>6.3E-2</v>
      </c>
      <c r="V118" s="36">
        <v>0.1512</v>
      </c>
      <c r="W118" s="36">
        <v>6.7193236000000003E-2</v>
      </c>
      <c r="X118" s="36">
        <v>0.15728919499999999</v>
      </c>
      <c r="Y118" s="36">
        <v>0.22448243099999998</v>
      </c>
      <c r="Z118" s="36">
        <v>0</v>
      </c>
      <c r="AA118" s="36">
        <v>0</v>
      </c>
      <c r="AB118" s="36">
        <v>0</v>
      </c>
      <c r="AC118" s="36">
        <v>0</v>
      </c>
      <c r="AD118" s="36">
        <v>0</v>
      </c>
      <c r="AE118" s="36">
        <v>0</v>
      </c>
      <c r="AF118" s="36">
        <v>0</v>
      </c>
      <c r="AG118" s="36">
        <v>6.7426113036437255E-3</v>
      </c>
      <c r="AH118" s="36">
        <v>1.1470189344129557E-2</v>
      </c>
      <c r="AI118" s="36">
        <v>3.6735606412955472E-2</v>
      </c>
      <c r="AJ118" s="36">
        <v>0</v>
      </c>
      <c r="AK118" s="36">
        <v>0</v>
      </c>
      <c r="AL118" s="36">
        <v>0</v>
      </c>
      <c r="AM118" s="36">
        <v>6.7426113036437255E-3</v>
      </c>
      <c r="AN118" s="36">
        <v>1.1470189344129557E-2</v>
      </c>
      <c r="AO118" s="36">
        <v>3.6735606412955472E-2</v>
      </c>
      <c r="AP118" s="36">
        <v>0.27344733100000002</v>
      </c>
      <c r="AQ118" s="36">
        <v>0.147240871</v>
      </c>
      <c r="AR118" s="36">
        <v>0.42068820200000001</v>
      </c>
      <c r="AS118" s="36">
        <v>1.8834640999999999E-2</v>
      </c>
      <c r="AT118" s="36">
        <v>1.5607575E-2</v>
      </c>
      <c r="AU118" s="36">
        <v>3.6945816999999999E-2</v>
      </c>
      <c r="AV118" s="36">
        <v>5.9997777000000002E-2</v>
      </c>
      <c r="AW118" s="36">
        <v>0.14202506200000001</v>
      </c>
      <c r="AX118" s="36">
        <v>5.3669949000000002E-2</v>
      </c>
      <c r="AY118" s="36">
        <v>0.12704600299999999</v>
      </c>
      <c r="AZ118" s="36">
        <v>3.390777142857143E-3</v>
      </c>
      <c r="BA118" s="36">
        <v>6.781554285714286E-3</v>
      </c>
      <c r="BB118" s="36">
        <v>0.341365853</v>
      </c>
      <c r="BC118" s="36">
        <v>11.876328445</v>
      </c>
      <c r="BD118" s="36">
        <v>28.113312752999999</v>
      </c>
      <c r="BE118" s="36">
        <v>0.22166613857142861</v>
      </c>
      <c r="BF118" s="36">
        <v>0.44333227714285722</v>
      </c>
      <c r="BG118" s="36">
        <v>1.696267848</v>
      </c>
      <c r="BH118" s="36">
        <v>10.742635794</v>
      </c>
      <c r="BI118" s="36">
        <v>0</v>
      </c>
      <c r="BJ118" s="36">
        <v>0</v>
      </c>
      <c r="BK118" s="36">
        <v>0</v>
      </c>
      <c r="BL118" s="36">
        <v>0</v>
      </c>
    </row>
    <row r="119" spans="1:64" s="37" customFormat="1" x14ac:dyDescent="0.2">
      <c r="A119" s="34">
        <v>116</v>
      </c>
      <c r="B119" s="34" t="s">
        <v>225</v>
      </c>
      <c r="C119" s="34" t="s">
        <v>229</v>
      </c>
      <c r="D119" s="41">
        <v>4.9339774409999997</v>
      </c>
      <c r="E119" s="36">
        <v>11</v>
      </c>
      <c r="F119" s="36">
        <v>0</v>
      </c>
      <c r="G119" s="36">
        <v>0</v>
      </c>
      <c r="H119" s="36">
        <v>11</v>
      </c>
      <c r="I119" s="36">
        <v>0</v>
      </c>
      <c r="J119" s="36">
        <v>0</v>
      </c>
      <c r="K119" s="36">
        <v>0</v>
      </c>
      <c r="L119" s="36">
        <v>0</v>
      </c>
      <c r="M119" s="36">
        <v>0</v>
      </c>
      <c r="N119" s="36">
        <v>0</v>
      </c>
      <c r="O119" s="36">
        <v>2.150154E-3</v>
      </c>
      <c r="P119" s="36">
        <v>3.872679E-3</v>
      </c>
      <c r="Q119" s="36">
        <v>2.0521129999999999E-3</v>
      </c>
      <c r="R119" s="36">
        <v>9.8040999999999992E-5</v>
      </c>
      <c r="S119" s="36">
        <v>3.7448E-3</v>
      </c>
      <c r="T119" s="36">
        <v>1.2787900000000001E-4</v>
      </c>
      <c r="U119" s="36">
        <v>0</v>
      </c>
      <c r="V119" s="36">
        <v>0</v>
      </c>
      <c r="W119" s="36">
        <v>2.150154E-3</v>
      </c>
      <c r="X119" s="36">
        <v>3.872679E-3</v>
      </c>
      <c r="Y119" s="36">
        <v>6.022833E-3</v>
      </c>
      <c r="Z119" s="36">
        <v>0</v>
      </c>
      <c r="AA119" s="36">
        <v>0</v>
      </c>
      <c r="AB119" s="36">
        <v>0</v>
      </c>
      <c r="AC119" s="36">
        <v>0</v>
      </c>
      <c r="AD119" s="36">
        <v>0</v>
      </c>
      <c r="AE119" s="36">
        <v>0</v>
      </c>
      <c r="AF119" s="36">
        <v>0</v>
      </c>
      <c r="AG119" s="36">
        <v>0</v>
      </c>
      <c r="AH119" s="36">
        <v>0</v>
      </c>
      <c r="AI119" s="36">
        <v>0</v>
      </c>
      <c r="AJ119" s="36">
        <v>0</v>
      </c>
      <c r="AK119" s="36">
        <v>0</v>
      </c>
      <c r="AL119" s="36">
        <v>0</v>
      </c>
      <c r="AM119" s="36">
        <v>0</v>
      </c>
      <c r="AN119" s="36">
        <v>0</v>
      </c>
      <c r="AO119" s="36">
        <v>0</v>
      </c>
      <c r="AP119" s="36">
        <v>3.2766679999999999E-3</v>
      </c>
      <c r="AQ119" s="36">
        <v>1.7643590000000001E-3</v>
      </c>
      <c r="AR119" s="36">
        <v>5.041027E-3</v>
      </c>
      <c r="AS119" s="36">
        <v>0</v>
      </c>
      <c r="AT119" s="36">
        <v>0</v>
      </c>
      <c r="AU119" s="36">
        <v>0</v>
      </c>
      <c r="AV119" s="36">
        <v>0</v>
      </c>
      <c r="AW119" s="36">
        <v>0</v>
      </c>
      <c r="AX119" s="36">
        <v>0</v>
      </c>
      <c r="AY119" s="36">
        <v>0</v>
      </c>
      <c r="AZ119" s="36">
        <v>0</v>
      </c>
      <c r="BA119" s="36">
        <v>0</v>
      </c>
      <c r="BB119" s="36">
        <v>0.33887550599999999</v>
      </c>
      <c r="BC119" s="36">
        <v>16.318589371000002</v>
      </c>
      <c r="BD119" s="36">
        <v>35.980431822</v>
      </c>
      <c r="BE119" s="36">
        <v>0.22004902857142858</v>
      </c>
      <c r="BF119" s="36">
        <v>0.44009805857142859</v>
      </c>
      <c r="BG119" s="36">
        <v>0.24564359699999999</v>
      </c>
      <c r="BH119" s="36">
        <v>7.2465527959999996</v>
      </c>
      <c r="BI119" s="36">
        <v>0</v>
      </c>
      <c r="BJ119" s="36">
        <v>0</v>
      </c>
      <c r="BK119" s="36">
        <v>0</v>
      </c>
      <c r="BL119" s="36">
        <v>0</v>
      </c>
    </row>
    <row r="120" spans="1:64" s="37" customFormat="1" x14ac:dyDescent="0.2">
      <c r="A120" s="34">
        <v>117</v>
      </c>
      <c r="B120" s="34" t="s">
        <v>225</v>
      </c>
      <c r="C120" s="34" t="s">
        <v>230</v>
      </c>
      <c r="D120" s="41">
        <v>4.8670856929999999</v>
      </c>
      <c r="E120" s="36">
        <v>14</v>
      </c>
      <c r="F120" s="36">
        <v>0</v>
      </c>
      <c r="G120" s="36">
        <v>0</v>
      </c>
      <c r="H120" s="36">
        <v>14</v>
      </c>
      <c r="I120" s="36">
        <v>0</v>
      </c>
      <c r="J120" s="36">
        <v>0</v>
      </c>
      <c r="K120" s="36">
        <v>0</v>
      </c>
      <c r="L120" s="36">
        <v>0</v>
      </c>
      <c r="M120" s="36">
        <v>0</v>
      </c>
      <c r="N120" s="36">
        <v>0</v>
      </c>
      <c r="O120" s="36">
        <v>0</v>
      </c>
      <c r="P120" s="36">
        <v>0</v>
      </c>
      <c r="Q120" s="36">
        <v>0</v>
      </c>
      <c r="R120" s="36">
        <v>0</v>
      </c>
      <c r="S120" s="36">
        <v>0</v>
      </c>
      <c r="T120" s="36">
        <v>0</v>
      </c>
      <c r="U120" s="36">
        <v>0</v>
      </c>
      <c r="V120" s="36">
        <v>0</v>
      </c>
      <c r="W120" s="36">
        <v>0</v>
      </c>
      <c r="X120" s="36">
        <v>0</v>
      </c>
      <c r="Y120" s="36">
        <v>0</v>
      </c>
      <c r="Z120" s="36">
        <v>0</v>
      </c>
      <c r="AA120" s="36">
        <v>0</v>
      </c>
      <c r="AB120" s="36">
        <v>0</v>
      </c>
      <c r="AC120" s="36">
        <v>0</v>
      </c>
      <c r="AD120" s="36">
        <v>0</v>
      </c>
      <c r="AE120" s="36">
        <v>0</v>
      </c>
      <c r="AF120" s="36">
        <v>0</v>
      </c>
      <c r="AG120" s="36">
        <v>0</v>
      </c>
      <c r="AH120" s="36">
        <v>0</v>
      </c>
      <c r="AI120" s="36">
        <v>0</v>
      </c>
      <c r="AJ120" s="36">
        <v>0</v>
      </c>
      <c r="AK120" s="36">
        <v>0</v>
      </c>
      <c r="AL120" s="36">
        <v>0</v>
      </c>
      <c r="AM120" s="36">
        <v>0</v>
      </c>
      <c r="AN120" s="36">
        <v>0</v>
      </c>
      <c r="AO120" s="36">
        <v>0</v>
      </c>
      <c r="AP120" s="36">
        <v>0</v>
      </c>
      <c r="AQ120" s="36">
        <v>0</v>
      </c>
      <c r="AR120" s="36">
        <v>0</v>
      </c>
      <c r="AS120" s="36">
        <v>0</v>
      </c>
      <c r="AT120" s="36">
        <v>0</v>
      </c>
      <c r="AU120" s="36">
        <v>0</v>
      </c>
      <c r="AV120" s="36">
        <v>0</v>
      </c>
      <c r="AW120" s="36">
        <v>0</v>
      </c>
      <c r="AX120" s="36">
        <v>0</v>
      </c>
      <c r="AY120" s="36">
        <v>0</v>
      </c>
      <c r="AZ120" s="36">
        <v>0</v>
      </c>
      <c r="BA120" s="36">
        <v>0</v>
      </c>
      <c r="BB120" s="36">
        <v>6.1868237E-2</v>
      </c>
      <c r="BC120" s="36">
        <v>2.5176315109999998</v>
      </c>
      <c r="BD120" s="36">
        <v>5.5659832539999998</v>
      </c>
      <c r="BE120" s="36">
        <v>4.0174180000000004E-2</v>
      </c>
      <c r="BF120" s="36">
        <v>8.0348360000000008E-2</v>
      </c>
      <c r="BG120" s="36">
        <v>0.285289656</v>
      </c>
      <c r="BH120" s="36">
        <v>0.98620951800000001</v>
      </c>
      <c r="BI120" s="36">
        <v>0</v>
      </c>
      <c r="BJ120" s="36">
        <v>0</v>
      </c>
      <c r="BK120" s="36">
        <v>0</v>
      </c>
      <c r="BL120" s="36">
        <v>0</v>
      </c>
    </row>
    <row r="121" spans="1:64" s="37" customFormat="1" x14ac:dyDescent="0.2">
      <c r="A121" s="34">
        <v>118</v>
      </c>
      <c r="B121" s="34" t="s">
        <v>225</v>
      </c>
      <c r="C121" s="34" t="s">
        <v>231</v>
      </c>
      <c r="D121" s="41">
        <v>4.7438050089999999</v>
      </c>
      <c r="E121" s="36">
        <v>0</v>
      </c>
      <c r="F121" s="36" t="s">
        <v>340</v>
      </c>
      <c r="G121" s="36" t="s">
        <v>340</v>
      </c>
      <c r="H121" s="36" t="s">
        <v>340</v>
      </c>
      <c r="I121" s="36">
        <v>0</v>
      </c>
      <c r="J121" s="36">
        <v>0</v>
      </c>
      <c r="K121" s="36">
        <v>0</v>
      </c>
      <c r="L121" s="36">
        <v>0</v>
      </c>
      <c r="M121" s="36">
        <v>0</v>
      </c>
      <c r="N121" s="36">
        <v>0</v>
      </c>
      <c r="O121" s="36">
        <v>0</v>
      </c>
      <c r="P121" s="36">
        <v>0</v>
      </c>
      <c r="Q121" s="36">
        <v>0</v>
      </c>
      <c r="R121" s="36">
        <v>0</v>
      </c>
      <c r="S121" s="36">
        <v>0</v>
      </c>
      <c r="T121" s="36">
        <v>0</v>
      </c>
      <c r="U121" s="36" t="s">
        <v>340</v>
      </c>
      <c r="V121" s="36" t="s">
        <v>340</v>
      </c>
      <c r="W121" s="36">
        <v>0</v>
      </c>
      <c r="X121" s="36">
        <v>0</v>
      </c>
      <c r="Y121" s="36">
        <v>0</v>
      </c>
      <c r="Z121" s="36">
        <v>0</v>
      </c>
      <c r="AA121" s="36">
        <v>0</v>
      </c>
      <c r="AB121" s="36">
        <v>0</v>
      </c>
      <c r="AC121" s="36">
        <v>0</v>
      </c>
      <c r="AD121" s="36">
        <v>0</v>
      </c>
      <c r="AE121" s="36">
        <v>0</v>
      </c>
      <c r="AF121" s="36">
        <v>0</v>
      </c>
      <c r="AG121" s="36" t="s">
        <v>340</v>
      </c>
      <c r="AH121" s="36" t="s">
        <v>340</v>
      </c>
      <c r="AI121" s="36" t="s">
        <v>340</v>
      </c>
      <c r="AJ121" s="36">
        <v>0</v>
      </c>
      <c r="AK121" s="36">
        <v>0</v>
      </c>
      <c r="AL121" s="36">
        <v>0</v>
      </c>
      <c r="AM121" s="36">
        <v>0</v>
      </c>
      <c r="AN121" s="36">
        <v>0</v>
      </c>
      <c r="AO121" s="36">
        <v>0</v>
      </c>
      <c r="AP121" s="36">
        <v>0</v>
      </c>
      <c r="AQ121" s="36">
        <v>0</v>
      </c>
      <c r="AR121" s="36">
        <v>0</v>
      </c>
      <c r="AS121" s="36">
        <v>0</v>
      </c>
      <c r="AT121" s="36">
        <v>0</v>
      </c>
      <c r="AU121" s="36">
        <v>0</v>
      </c>
      <c r="AV121" s="36">
        <v>0</v>
      </c>
      <c r="AW121" s="36">
        <v>0</v>
      </c>
      <c r="AX121" s="36">
        <v>0</v>
      </c>
      <c r="AY121" s="36">
        <v>0</v>
      </c>
      <c r="AZ121" s="36">
        <v>0</v>
      </c>
      <c r="BA121" s="36">
        <v>0</v>
      </c>
      <c r="BB121" s="36">
        <v>0.120801456</v>
      </c>
      <c r="BC121" s="36">
        <v>8.212200288</v>
      </c>
      <c r="BD121" s="36">
        <v>18.892479217999998</v>
      </c>
      <c r="BE121" s="36">
        <v>7.8442504285714296E-2</v>
      </c>
      <c r="BF121" s="36">
        <v>0.15688500857142859</v>
      </c>
      <c r="BG121" s="36">
        <v>0.69782087000000004</v>
      </c>
      <c r="BH121" s="36">
        <v>2.8239986680000002</v>
      </c>
      <c r="BI121" s="36">
        <v>0</v>
      </c>
      <c r="BJ121" s="36">
        <v>0</v>
      </c>
      <c r="BK121" s="36">
        <v>0</v>
      </c>
      <c r="BL121" s="36">
        <v>0</v>
      </c>
    </row>
    <row r="122" spans="1:64" s="37" customFormat="1" x14ac:dyDescent="0.2">
      <c r="A122" s="34">
        <v>119</v>
      </c>
      <c r="B122" s="34" t="s">
        <v>225</v>
      </c>
      <c r="C122" s="34" t="s">
        <v>232</v>
      </c>
      <c r="D122" s="41">
        <v>4.5943549839999998</v>
      </c>
      <c r="E122" s="36">
        <v>0</v>
      </c>
      <c r="F122" s="36" t="s">
        <v>340</v>
      </c>
      <c r="G122" s="36" t="s">
        <v>340</v>
      </c>
      <c r="H122" s="36" t="s">
        <v>340</v>
      </c>
      <c r="I122" s="36">
        <v>0</v>
      </c>
      <c r="J122" s="36">
        <v>0</v>
      </c>
      <c r="K122" s="36">
        <v>0</v>
      </c>
      <c r="L122" s="36">
        <v>0</v>
      </c>
      <c r="M122" s="36">
        <v>0</v>
      </c>
      <c r="N122" s="36">
        <v>0</v>
      </c>
      <c r="O122" s="36">
        <v>0</v>
      </c>
      <c r="P122" s="36">
        <v>0</v>
      </c>
      <c r="Q122" s="36">
        <v>0</v>
      </c>
      <c r="R122" s="36">
        <v>0</v>
      </c>
      <c r="S122" s="36">
        <v>0</v>
      </c>
      <c r="T122" s="36">
        <v>0</v>
      </c>
      <c r="U122" s="36" t="s">
        <v>340</v>
      </c>
      <c r="V122" s="36" t="s">
        <v>340</v>
      </c>
      <c r="W122" s="36">
        <v>0</v>
      </c>
      <c r="X122" s="36">
        <v>0</v>
      </c>
      <c r="Y122" s="36">
        <v>0</v>
      </c>
      <c r="Z122" s="36">
        <v>0</v>
      </c>
      <c r="AA122" s="36">
        <v>0</v>
      </c>
      <c r="AB122" s="36">
        <v>0</v>
      </c>
      <c r="AC122" s="36">
        <v>0</v>
      </c>
      <c r="AD122" s="36">
        <v>0</v>
      </c>
      <c r="AE122" s="36">
        <v>0</v>
      </c>
      <c r="AF122" s="36">
        <v>0</v>
      </c>
      <c r="AG122" s="36" t="s">
        <v>340</v>
      </c>
      <c r="AH122" s="36" t="s">
        <v>340</v>
      </c>
      <c r="AI122" s="36" t="s">
        <v>340</v>
      </c>
      <c r="AJ122" s="36">
        <v>0</v>
      </c>
      <c r="AK122" s="36">
        <v>0</v>
      </c>
      <c r="AL122" s="36">
        <v>0</v>
      </c>
      <c r="AM122" s="36">
        <v>0</v>
      </c>
      <c r="AN122" s="36">
        <v>0</v>
      </c>
      <c r="AO122" s="36">
        <v>0</v>
      </c>
      <c r="AP122" s="36">
        <v>0</v>
      </c>
      <c r="AQ122" s="36">
        <v>0</v>
      </c>
      <c r="AR122" s="36">
        <v>0</v>
      </c>
      <c r="AS122" s="36">
        <v>0</v>
      </c>
      <c r="AT122" s="36">
        <v>0</v>
      </c>
      <c r="AU122" s="36">
        <v>0</v>
      </c>
      <c r="AV122" s="36">
        <v>0</v>
      </c>
      <c r="AW122" s="36">
        <v>0</v>
      </c>
      <c r="AX122" s="36">
        <v>0</v>
      </c>
      <c r="AY122" s="36">
        <v>0</v>
      </c>
      <c r="AZ122" s="36">
        <v>0</v>
      </c>
      <c r="BA122" s="36">
        <v>0</v>
      </c>
      <c r="BB122" s="36">
        <v>1.1470381E-2</v>
      </c>
      <c r="BC122" s="36">
        <v>0.53244958200000003</v>
      </c>
      <c r="BD122" s="36">
        <v>1.2204872360000001</v>
      </c>
      <c r="BE122" s="36">
        <v>7.4482985714285719E-3</v>
      </c>
      <c r="BF122" s="36">
        <v>1.4896598571428573E-2</v>
      </c>
      <c r="BG122" s="36">
        <v>0.32641943000000001</v>
      </c>
      <c r="BH122" s="36">
        <v>1.748602939</v>
      </c>
      <c r="BI122" s="36">
        <v>0</v>
      </c>
      <c r="BJ122" s="36">
        <v>0</v>
      </c>
      <c r="BK122" s="36">
        <v>0</v>
      </c>
      <c r="BL122" s="36">
        <v>0</v>
      </c>
    </row>
    <row r="123" spans="1:64" s="37" customFormat="1" x14ac:dyDescent="0.2">
      <c r="A123" s="34">
        <v>120</v>
      </c>
      <c r="B123" s="34" t="s">
        <v>3</v>
      </c>
      <c r="C123" s="34" t="s">
        <v>5</v>
      </c>
      <c r="D123" s="41">
        <v>4.2544444620000004</v>
      </c>
      <c r="E123" s="36">
        <v>101</v>
      </c>
      <c r="F123" s="36">
        <v>0</v>
      </c>
      <c r="G123" s="36">
        <v>0</v>
      </c>
      <c r="H123" s="36">
        <v>101</v>
      </c>
      <c r="I123" s="36">
        <v>0</v>
      </c>
      <c r="J123" s="36">
        <v>0</v>
      </c>
      <c r="K123" s="36">
        <v>0</v>
      </c>
      <c r="L123" s="36">
        <v>0</v>
      </c>
      <c r="M123" s="36">
        <v>0</v>
      </c>
      <c r="N123" s="36">
        <v>0</v>
      </c>
      <c r="O123" s="36">
        <v>0</v>
      </c>
      <c r="P123" s="36">
        <v>0</v>
      </c>
      <c r="Q123" s="36">
        <v>0</v>
      </c>
      <c r="R123" s="36">
        <v>0</v>
      </c>
      <c r="S123" s="36">
        <v>0</v>
      </c>
      <c r="T123" s="36">
        <v>0</v>
      </c>
      <c r="U123" s="36">
        <v>0</v>
      </c>
      <c r="V123" s="36">
        <v>0</v>
      </c>
      <c r="W123" s="36">
        <v>0</v>
      </c>
      <c r="X123" s="36">
        <v>0</v>
      </c>
      <c r="Y123" s="36">
        <v>0</v>
      </c>
      <c r="Z123" s="36">
        <v>0</v>
      </c>
      <c r="AA123" s="36">
        <v>0</v>
      </c>
      <c r="AB123" s="36">
        <v>0</v>
      </c>
      <c r="AC123" s="36">
        <v>0</v>
      </c>
      <c r="AD123" s="36">
        <v>0</v>
      </c>
      <c r="AE123" s="36">
        <v>0</v>
      </c>
      <c r="AF123" s="36">
        <v>0</v>
      </c>
      <c r="AG123" s="36">
        <v>0</v>
      </c>
      <c r="AH123" s="36">
        <v>0</v>
      </c>
      <c r="AI123" s="36">
        <v>0</v>
      </c>
      <c r="AJ123" s="36">
        <v>0</v>
      </c>
      <c r="AK123" s="36">
        <v>0</v>
      </c>
      <c r="AL123" s="36">
        <v>0</v>
      </c>
      <c r="AM123" s="36">
        <v>0</v>
      </c>
      <c r="AN123" s="36">
        <v>0</v>
      </c>
      <c r="AO123" s="36">
        <v>0</v>
      </c>
      <c r="AP123" s="36">
        <v>0</v>
      </c>
      <c r="AQ123" s="36">
        <v>0</v>
      </c>
      <c r="AR123" s="36">
        <v>0</v>
      </c>
      <c r="AS123" s="36">
        <v>0</v>
      </c>
      <c r="AT123" s="36">
        <v>0</v>
      </c>
      <c r="AU123" s="36">
        <v>0</v>
      </c>
      <c r="AV123" s="36">
        <v>0</v>
      </c>
      <c r="AW123" s="36">
        <v>0</v>
      </c>
      <c r="AX123" s="36">
        <v>0</v>
      </c>
      <c r="AY123" s="36">
        <v>0</v>
      </c>
      <c r="AZ123" s="36">
        <v>0</v>
      </c>
      <c r="BA123" s="36">
        <v>0</v>
      </c>
      <c r="BB123" s="36">
        <v>0</v>
      </c>
      <c r="BC123" s="36">
        <v>0</v>
      </c>
      <c r="BD123" s="36">
        <v>0</v>
      </c>
      <c r="BE123" s="36">
        <v>0</v>
      </c>
      <c r="BF123" s="36">
        <v>0</v>
      </c>
      <c r="BG123" s="36">
        <v>0</v>
      </c>
      <c r="BH123" s="36">
        <v>0</v>
      </c>
      <c r="BI123" s="36">
        <v>0</v>
      </c>
      <c r="BJ123" s="36">
        <v>0</v>
      </c>
      <c r="BK123" s="36">
        <v>0</v>
      </c>
      <c r="BL123" s="36">
        <v>0</v>
      </c>
    </row>
    <row r="124" spans="1:64" s="37" customFormat="1" x14ac:dyDescent="0.2">
      <c r="A124" s="34">
        <v>121</v>
      </c>
      <c r="B124" s="34" t="s">
        <v>3</v>
      </c>
      <c r="C124" s="34" t="s">
        <v>6</v>
      </c>
      <c r="D124" s="41">
        <v>4.3742834000000004</v>
      </c>
      <c r="E124" s="36">
        <v>3</v>
      </c>
      <c r="F124" s="36">
        <v>0</v>
      </c>
      <c r="G124" s="36">
        <v>0</v>
      </c>
      <c r="H124" s="36">
        <v>3</v>
      </c>
      <c r="I124" s="36">
        <v>0</v>
      </c>
      <c r="J124" s="36">
        <v>0</v>
      </c>
      <c r="K124" s="36">
        <v>0</v>
      </c>
      <c r="L124" s="36">
        <v>0</v>
      </c>
      <c r="M124" s="36">
        <v>0</v>
      </c>
      <c r="N124" s="36">
        <v>0</v>
      </c>
      <c r="O124" s="36">
        <v>0</v>
      </c>
      <c r="P124" s="36">
        <v>0</v>
      </c>
      <c r="Q124" s="36">
        <v>0</v>
      </c>
      <c r="R124" s="36">
        <v>0</v>
      </c>
      <c r="S124" s="36">
        <v>0</v>
      </c>
      <c r="T124" s="36">
        <v>0</v>
      </c>
      <c r="U124" s="36">
        <v>0</v>
      </c>
      <c r="V124" s="36">
        <v>0</v>
      </c>
      <c r="W124" s="36">
        <v>0</v>
      </c>
      <c r="X124" s="36">
        <v>0</v>
      </c>
      <c r="Y124" s="36">
        <v>0</v>
      </c>
      <c r="Z124" s="36">
        <v>0</v>
      </c>
      <c r="AA124" s="36">
        <v>0</v>
      </c>
      <c r="AB124" s="36">
        <v>0</v>
      </c>
      <c r="AC124" s="36">
        <v>0</v>
      </c>
      <c r="AD124" s="36">
        <v>0</v>
      </c>
      <c r="AE124" s="36">
        <v>0</v>
      </c>
      <c r="AF124" s="36">
        <v>0</v>
      </c>
      <c r="AG124" s="36">
        <v>0</v>
      </c>
      <c r="AH124" s="36">
        <v>0</v>
      </c>
      <c r="AI124" s="36">
        <v>0</v>
      </c>
      <c r="AJ124" s="36">
        <v>0</v>
      </c>
      <c r="AK124" s="36">
        <v>0</v>
      </c>
      <c r="AL124" s="36">
        <v>0</v>
      </c>
      <c r="AM124" s="36">
        <v>0</v>
      </c>
      <c r="AN124" s="36">
        <v>0</v>
      </c>
      <c r="AO124" s="36">
        <v>0</v>
      </c>
      <c r="AP124" s="36">
        <v>0</v>
      </c>
      <c r="AQ124" s="36">
        <v>0</v>
      </c>
      <c r="AR124" s="36">
        <v>0</v>
      </c>
      <c r="AS124" s="36">
        <v>0</v>
      </c>
      <c r="AT124" s="36">
        <v>0</v>
      </c>
      <c r="AU124" s="36">
        <v>0</v>
      </c>
      <c r="AV124" s="36">
        <v>0</v>
      </c>
      <c r="AW124" s="36">
        <v>0</v>
      </c>
      <c r="AX124" s="36">
        <v>0</v>
      </c>
      <c r="AY124" s="36">
        <v>0</v>
      </c>
      <c r="AZ124" s="36">
        <v>0</v>
      </c>
      <c r="BA124" s="36">
        <v>0</v>
      </c>
      <c r="BB124" s="36">
        <v>0</v>
      </c>
      <c r="BC124" s="36">
        <v>0</v>
      </c>
      <c r="BD124" s="36">
        <v>0</v>
      </c>
      <c r="BE124" s="36">
        <v>0</v>
      </c>
      <c r="BF124" s="36">
        <v>0</v>
      </c>
      <c r="BG124" s="36">
        <v>0</v>
      </c>
      <c r="BH124" s="36">
        <v>0</v>
      </c>
      <c r="BI124" s="36">
        <v>0</v>
      </c>
      <c r="BJ124" s="36">
        <v>0</v>
      </c>
      <c r="BK124" s="36">
        <v>0</v>
      </c>
      <c r="BL124" s="36">
        <v>0</v>
      </c>
    </row>
    <row r="125" spans="1:64" s="37" customFormat="1" x14ac:dyDescent="0.2">
      <c r="A125" s="34">
        <v>122</v>
      </c>
      <c r="B125" s="34" t="s">
        <v>3</v>
      </c>
      <c r="C125" s="34" t="s">
        <v>7</v>
      </c>
      <c r="D125" s="41">
        <v>4.4268770110000002</v>
      </c>
      <c r="E125" s="36">
        <v>0</v>
      </c>
      <c r="F125" s="36" t="s">
        <v>340</v>
      </c>
      <c r="G125" s="36" t="s">
        <v>340</v>
      </c>
      <c r="H125" s="36" t="s">
        <v>340</v>
      </c>
      <c r="I125" s="36">
        <v>0</v>
      </c>
      <c r="J125" s="36">
        <v>0</v>
      </c>
      <c r="K125" s="36">
        <v>0</v>
      </c>
      <c r="L125" s="36">
        <v>0</v>
      </c>
      <c r="M125" s="36">
        <v>0</v>
      </c>
      <c r="N125" s="36">
        <v>0</v>
      </c>
      <c r="O125" s="36">
        <v>0</v>
      </c>
      <c r="P125" s="36">
        <v>0</v>
      </c>
      <c r="Q125" s="36">
        <v>0</v>
      </c>
      <c r="R125" s="36">
        <v>0</v>
      </c>
      <c r="S125" s="36">
        <v>0</v>
      </c>
      <c r="T125" s="36">
        <v>0</v>
      </c>
      <c r="U125" s="36" t="s">
        <v>340</v>
      </c>
      <c r="V125" s="36" t="s">
        <v>340</v>
      </c>
      <c r="W125" s="36">
        <v>0</v>
      </c>
      <c r="X125" s="36">
        <v>0</v>
      </c>
      <c r="Y125" s="36">
        <v>0</v>
      </c>
      <c r="Z125" s="36">
        <v>0</v>
      </c>
      <c r="AA125" s="36">
        <v>0</v>
      </c>
      <c r="AB125" s="36">
        <v>0</v>
      </c>
      <c r="AC125" s="36">
        <v>0</v>
      </c>
      <c r="AD125" s="36">
        <v>0</v>
      </c>
      <c r="AE125" s="36">
        <v>0</v>
      </c>
      <c r="AF125" s="36">
        <v>0</v>
      </c>
      <c r="AG125" s="36" t="s">
        <v>340</v>
      </c>
      <c r="AH125" s="36" t="s">
        <v>340</v>
      </c>
      <c r="AI125" s="36" t="s">
        <v>340</v>
      </c>
      <c r="AJ125" s="36">
        <v>0</v>
      </c>
      <c r="AK125" s="36">
        <v>0</v>
      </c>
      <c r="AL125" s="36">
        <v>0</v>
      </c>
      <c r="AM125" s="36">
        <v>0</v>
      </c>
      <c r="AN125" s="36">
        <v>0</v>
      </c>
      <c r="AO125" s="36">
        <v>0</v>
      </c>
      <c r="AP125" s="36">
        <v>0</v>
      </c>
      <c r="AQ125" s="36">
        <v>0</v>
      </c>
      <c r="AR125" s="36">
        <v>0</v>
      </c>
      <c r="AS125" s="36">
        <v>0</v>
      </c>
      <c r="AT125" s="36">
        <v>0</v>
      </c>
      <c r="AU125" s="36">
        <v>0</v>
      </c>
      <c r="AV125" s="36">
        <v>0</v>
      </c>
      <c r="AW125" s="36">
        <v>0</v>
      </c>
      <c r="AX125" s="36">
        <v>0</v>
      </c>
      <c r="AY125" s="36">
        <v>0</v>
      </c>
      <c r="AZ125" s="36">
        <v>0</v>
      </c>
      <c r="BA125" s="36">
        <v>0</v>
      </c>
      <c r="BB125" s="36">
        <v>0</v>
      </c>
      <c r="BC125" s="36">
        <v>0</v>
      </c>
      <c r="BD125" s="36">
        <v>0</v>
      </c>
      <c r="BE125" s="36">
        <v>0</v>
      </c>
      <c r="BF125" s="36">
        <v>0</v>
      </c>
      <c r="BG125" s="36">
        <v>0</v>
      </c>
      <c r="BH125" s="36">
        <v>0</v>
      </c>
      <c r="BI125" s="36">
        <v>0</v>
      </c>
      <c r="BJ125" s="36">
        <v>0</v>
      </c>
      <c r="BK125" s="36">
        <v>0</v>
      </c>
      <c r="BL125" s="36">
        <v>0</v>
      </c>
    </row>
    <row r="126" spans="1:64" s="37" customFormat="1" x14ac:dyDescent="0.2">
      <c r="A126" s="34">
        <v>123</v>
      </c>
      <c r="B126" s="34" t="s">
        <v>3</v>
      </c>
      <c r="C126" s="34" t="s">
        <v>8</v>
      </c>
      <c r="D126" s="41">
        <v>3.973480629</v>
      </c>
      <c r="E126" s="36">
        <v>1</v>
      </c>
      <c r="F126" s="36">
        <v>0</v>
      </c>
      <c r="G126" s="36">
        <v>0</v>
      </c>
      <c r="H126" s="36">
        <v>1</v>
      </c>
      <c r="I126" s="36">
        <v>0</v>
      </c>
      <c r="J126" s="36">
        <v>0</v>
      </c>
      <c r="K126" s="36">
        <v>0</v>
      </c>
      <c r="L126" s="36">
        <v>0</v>
      </c>
      <c r="M126" s="36">
        <v>0</v>
      </c>
      <c r="N126" s="36">
        <v>0</v>
      </c>
      <c r="O126" s="36">
        <v>0</v>
      </c>
      <c r="P126" s="36">
        <v>0</v>
      </c>
      <c r="Q126" s="36">
        <v>0</v>
      </c>
      <c r="R126" s="36">
        <v>0</v>
      </c>
      <c r="S126" s="36">
        <v>0</v>
      </c>
      <c r="T126" s="36">
        <v>0</v>
      </c>
      <c r="U126" s="36">
        <v>0</v>
      </c>
      <c r="V126" s="36">
        <v>0</v>
      </c>
      <c r="W126" s="36">
        <v>0</v>
      </c>
      <c r="X126" s="36">
        <v>0</v>
      </c>
      <c r="Y126" s="36">
        <v>0</v>
      </c>
      <c r="Z126" s="36">
        <v>0</v>
      </c>
      <c r="AA126" s="36">
        <v>0</v>
      </c>
      <c r="AB126" s="36">
        <v>0</v>
      </c>
      <c r="AC126" s="36">
        <v>0</v>
      </c>
      <c r="AD126" s="36">
        <v>0</v>
      </c>
      <c r="AE126" s="36">
        <v>0</v>
      </c>
      <c r="AF126" s="36">
        <v>0</v>
      </c>
      <c r="AG126" s="36">
        <v>0</v>
      </c>
      <c r="AH126" s="36">
        <v>0</v>
      </c>
      <c r="AI126" s="36">
        <v>0</v>
      </c>
      <c r="AJ126" s="36">
        <v>0</v>
      </c>
      <c r="AK126" s="36">
        <v>0</v>
      </c>
      <c r="AL126" s="36">
        <v>0</v>
      </c>
      <c r="AM126" s="36">
        <v>0</v>
      </c>
      <c r="AN126" s="36">
        <v>0</v>
      </c>
      <c r="AO126" s="36">
        <v>0</v>
      </c>
      <c r="AP126" s="36">
        <v>0</v>
      </c>
      <c r="AQ126" s="36">
        <v>0</v>
      </c>
      <c r="AR126" s="36">
        <v>0</v>
      </c>
      <c r="AS126" s="36">
        <v>0</v>
      </c>
      <c r="AT126" s="36">
        <v>0</v>
      </c>
      <c r="AU126" s="36">
        <v>0</v>
      </c>
      <c r="AV126" s="36">
        <v>0</v>
      </c>
      <c r="AW126" s="36">
        <v>0</v>
      </c>
      <c r="AX126" s="36">
        <v>0</v>
      </c>
      <c r="AY126" s="36">
        <v>0</v>
      </c>
      <c r="AZ126" s="36">
        <v>0</v>
      </c>
      <c r="BA126" s="36">
        <v>0</v>
      </c>
      <c r="BB126" s="36">
        <v>0</v>
      </c>
      <c r="BC126" s="36">
        <v>0</v>
      </c>
      <c r="BD126" s="36">
        <v>0</v>
      </c>
      <c r="BE126" s="36">
        <v>0</v>
      </c>
      <c r="BF126" s="36">
        <v>0</v>
      </c>
      <c r="BG126" s="36">
        <v>0</v>
      </c>
      <c r="BH126" s="36">
        <v>0</v>
      </c>
      <c r="BI126" s="36">
        <v>0</v>
      </c>
      <c r="BJ126" s="36">
        <v>0</v>
      </c>
      <c r="BK126" s="36">
        <v>0</v>
      </c>
      <c r="BL126" s="36">
        <v>0</v>
      </c>
    </row>
    <row r="127" spans="1:64" s="37" customFormat="1" x14ac:dyDescent="0.2">
      <c r="A127" s="34">
        <v>124</v>
      </c>
      <c r="B127" s="34" t="s">
        <v>3</v>
      </c>
      <c r="C127" s="34" t="s">
        <v>9</v>
      </c>
      <c r="D127" s="41">
        <v>4.5626950739999996</v>
      </c>
      <c r="E127" s="36">
        <v>2</v>
      </c>
      <c r="F127" s="36">
        <v>0</v>
      </c>
      <c r="G127" s="36">
        <v>0</v>
      </c>
      <c r="H127" s="36">
        <v>2</v>
      </c>
      <c r="I127" s="36">
        <v>0</v>
      </c>
      <c r="J127" s="36">
        <v>0</v>
      </c>
      <c r="K127" s="36">
        <v>0</v>
      </c>
      <c r="L127" s="36">
        <v>0</v>
      </c>
      <c r="M127" s="36">
        <v>0</v>
      </c>
      <c r="N127" s="36">
        <v>0</v>
      </c>
      <c r="O127" s="36">
        <v>0</v>
      </c>
      <c r="P127" s="36">
        <v>0</v>
      </c>
      <c r="Q127" s="36">
        <v>0</v>
      </c>
      <c r="R127" s="36">
        <v>0</v>
      </c>
      <c r="S127" s="36">
        <v>0</v>
      </c>
      <c r="T127" s="36">
        <v>0</v>
      </c>
      <c r="U127" s="36">
        <v>0</v>
      </c>
      <c r="V127" s="36">
        <v>0</v>
      </c>
      <c r="W127" s="36">
        <v>0</v>
      </c>
      <c r="X127" s="36">
        <v>0</v>
      </c>
      <c r="Y127" s="36">
        <v>0</v>
      </c>
      <c r="Z127" s="36">
        <v>0</v>
      </c>
      <c r="AA127" s="36">
        <v>0</v>
      </c>
      <c r="AB127" s="36">
        <v>0</v>
      </c>
      <c r="AC127" s="36">
        <v>0</v>
      </c>
      <c r="AD127" s="36">
        <v>0</v>
      </c>
      <c r="AE127" s="36">
        <v>0</v>
      </c>
      <c r="AF127" s="36">
        <v>0</v>
      </c>
      <c r="AG127" s="36">
        <v>0</v>
      </c>
      <c r="AH127" s="36">
        <v>0</v>
      </c>
      <c r="AI127" s="36">
        <v>0</v>
      </c>
      <c r="AJ127" s="36">
        <v>0</v>
      </c>
      <c r="AK127" s="36">
        <v>0</v>
      </c>
      <c r="AL127" s="36">
        <v>0</v>
      </c>
      <c r="AM127" s="36">
        <v>0</v>
      </c>
      <c r="AN127" s="36">
        <v>0</v>
      </c>
      <c r="AO127" s="36">
        <v>0</v>
      </c>
      <c r="AP127" s="36">
        <v>0</v>
      </c>
      <c r="AQ127" s="36">
        <v>0</v>
      </c>
      <c r="AR127" s="36">
        <v>0</v>
      </c>
      <c r="AS127" s="36">
        <v>0</v>
      </c>
      <c r="AT127" s="36">
        <v>0</v>
      </c>
      <c r="AU127" s="36">
        <v>0</v>
      </c>
      <c r="AV127" s="36">
        <v>0</v>
      </c>
      <c r="AW127" s="36">
        <v>0</v>
      </c>
      <c r="AX127" s="36">
        <v>0</v>
      </c>
      <c r="AY127" s="36">
        <v>0</v>
      </c>
      <c r="AZ127" s="36">
        <v>0</v>
      </c>
      <c r="BA127" s="36">
        <v>0</v>
      </c>
      <c r="BB127" s="36">
        <v>0</v>
      </c>
      <c r="BC127" s="36">
        <v>0</v>
      </c>
      <c r="BD127" s="36">
        <v>0</v>
      </c>
      <c r="BE127" s="36">
        <v>0</v>
      </c>
      <c r="BF127" s="36">
        <v>0</v>
      </c>
      <c r="BG127" s="36">
        <v>0.111728406</v>
      </c>
      <c r="BH127" s="36">
        <v>0.56416763999999997</v>
      </c>
      <c r="BI127" s="36">
        <v>0</v>
      </c>
      <c r="BJ127" s="36">
        <v>0</v>
      </c>
      <c r="BK127" s="36">
        <v>0</v>
      </c>
      <c r="BL127" s="36">
        <v>0</v>
      </c>
    </row>
    <row r="128" spans="1:64" s="37" customFormat="1" x14ac:dyDescent="0.2">
      <c r="A128" s="34">
        <v>125</v>
      </c>
      <c r="B128" s="34" t="s">
        <v>3</v>
      </c>
      <c r="C128" s="34" t="s">
        <v>10</v>
      </c>
      <c r="D128" s="41">
        <v>4.4500871850000001</v>
      </c>
      <c r="E128" s="36">
        <v>7</v>
      </c>
      <c r="F128" s="36">
        <v>0</v>
      </c>
      <c r="G128" s="36">
        <v>0</v>
      </c>
      <c r="H128" s="36">
        <v>7</v>
      </c>
      <c r="I128" s="36">
        <v>0</v>
      </c>
      <c r="J128" s="36">
        <v>0</v>
      </c>
      <c r="K128" s="36">
        <v>0</v>
      </c>
      <c r="L128" s="36">
        <v>0</v>
      </c>
      <c r="M128" s="36">
        <v>0</v>
      </c>
      <c r="N128" s="36">
        <v>0</v>
      </c>
      <c r="O128" s="36">
        <v>0</v>
      </c>
      <c r="P128" s="36">
        <v>0</v>
      </c>
      <c r="Q128" s="36">
        <v>0</v>
      </c>
      <c r="R128" s="36">
        <v>0</v>
      </c>
      <c r="S128" s="36">
        <v>0</v>
      </c>
      <c r="T128" s="36">
        <v>0</v>
      </c>
      <c r="U128" s="36">
        <v>0</v>
      </c>
      <c r="V128" s="36">
        <v>0</v>
      </c>
      <c r="W128" s="36">
        <v>0</v>
      </c>
      <c r="X128" s="36">
        <v>0</v>
      </c>
      <c r="Y128" s="36">
        <v>0</v>
      </c>
      <c r="Z128" s="36">
        <v>0</v>
      </c>
      <c r="AA128" s="36">
        <v>0</v>
      </c>
      <c r="AB128" s="36">
        <v>0</v>
      </c>
      <c r="AC128" s="36">
        <v>0</v>
      </c>
      <c r="AD128" s="36">
        <v>0</v>
      </c>
      <c r="AE128" s="36">
        <v>0</v>
      </c>
      <c r="AF128" s="36">
        <v>0</v>
      </c>
      <c r="AG128" s="36">
        <v>0</v>
      </c>
      <c r="AH128" s="36">
        <v>0</v>
      </c>
      <c r="AI128" s="36">
        <v>0</v>
      </c>
      <c r="AJ128" s="36">
        <v>0</v>
      </c>
      <c r="AK128" s="36">
        <v>0</v>
      </c>
      <c r="AL128" s="36">
        <v>0</v>
      </c>
      <c r="AM128" s="36">
        <v>0</v>
      </c>
      <c r="AN128" s="36">
        <v>0</v>
      </c>
      <c r="AO128" s="36">
        <v>0</v>
      </c>
      <c r="AP128" s="36">
        <v>0</v>
      </c>
      <c r="AQ128" s="36">
        <v>0</v>
      </c>
      <c r="AR128" s="36">
        <v>0</v>
      </c>
      <c r="AS128" s="36">
        <v>0</v>
      </c>
      <c r="AT128" s="36">
        <v>0</v>
      </c>
      <c r="AU128" s="36">
        <v>0</v>
      </c>
      <c r="AV128" s="36">
        <v>0</v>
      </c>
      <c r="AW128" s="36">
        <v>0</v>
      </c>
      <c r="AX128" s="36">
        <v>0</v>
      </c>
      <c r="AY128" s="36">
        <v>0</v>
      </c>
      <c r="AZ128" s="36">
        <v>0</v>
      </c>
      <c r="BA128" s="36">
        <v>0</v>
      </c>
      <c r="BB128" s="36">
        <v>0</v>
      </c>
      <c r="BC128" s="36">
        <v>0</v>
      </c>
      <c r="BD128" s="36">
        <v>0</v>
      </c>
      <c r="BE128" s="36">
        <v>0</v>
      </c>
      <c r="BF128" s="36">
        <v>0</v>
      </c>
      <c r="BG128" s="36">
        <v>0</v>
      </c>
      <c r="BH128" s="36">
        <v>0</v>
      </c>
      <c r="BI128" s="36">
        <v>0</v>
      </c>
      <c r="BJ128" s="36">
        <v>0</v>
      </c>
      <c r="BK128" s="36">
        <v>0</v>
      </c>
      <c r="BL128" s="36">
        <v>0</v>
      </c>
    </row>
    <row r="129" spans="1:64" s="37" customFormat="1" x14ac:dyDescent="0.2">
      <c r="A129" s="34">
        <v>126</v>
      </c>
      <c r="B129" s="34" t="s">
        <v>3</v>
      </c>
      <c r="C129" s="34" t="s">
        <v>11</v>
      </c>
      <c r="D129" s="41">
        <v>3.9261224270000001</v>
      </c>
      <c r="E129" s="36">
        <v>162</v>
      </c>
      <c r="F129" s="36">
        <v>0</v>
      </c>
      <c r="G129" s="36">
        <v>0</v>
      </c>
      <c r="H129" s="36">
        <v>162</v>
      </c>
      <c r="I129" s="36">
        <v>0</v>
      </c>
      <c r="J129" s="36">
        <v>0</v>
      </c>
      <c r="K129" s="36">
        <v>0</v>
      </c>
      <c r="L129" s="36">
        <v>0</v>
      </c>
      <c r="M129" s="36">
        <v>0</v>
      </c>
      <c r="N129" s="36">
        <v>0</v>
      </c>
      <c r="O129" s="36">
        <v>0</v>
      </c>
      <c r="P129" s="36">
        <v>0</v>
      </c>
      <c r="Q129" s="36">
        <v>0</v>
      </c>
      <c r="R129" s="36">
        <v>0</v>
      </c>
      <c r="S129" s="36">
        <v>0</v>
      </c>
      <c r="T129" s="36">
        <v>0</v>
      </c>
      <c r="U129" s="36">
        <v>0</v>
      </c>
      <c r="V129" s="36">
        <v>0</v>
      </c>
      <c r="W129" s="36">
        <v>0</v>
      </c>
      <c r="X129" s="36">
        <v>0</v>
      </c>
      <c r="Y129" s="36">
        <v>0</v>
      </c>
      <c r="Z129" s="36">
        <v>0</v>
      </c>
      <c r="AA129" s="36">
        <v>0</v>
      </c>
      <c r="AB129" s="36">
        <v>0</v>
      </c>
      <c r="AC129" s="36">
        <v>0</v>
      </c>
      <c r="AD129" s="36">
        <v>0</v>
      </c>
      <c r="AE129" s="36">
        <v>0</v>
      </c>
      <c r="AF129" s="36">
        <v>0</v>
      </c>
      <c r="AG129" s="36">
        <v>0</v>
      </c>
      <c r="AH129" s="36">
        <v>0</v>
      </c>
      <c r="AI129" s="36">
        <v>0</v>
      </c>
      <c r="AJ129" s="36">
        <v>0</v>
      </c>
      <c r="AK129" s="36">
        <v>0</v>
      </c>
      <c r="AL129" s="36">
        <v>0</v>
      </c>
      <c r="AM129" s="36">
        <v>0</v>
      </c>
      <c r="AN129" s="36">
        <v>0</v>
      </c>
      <c r="AO129" s="36">
        <v>0</v>
      </c>
      <c r="AP129" s="36">
        <v>0</v>
      </c>
      <c r="AQ129" s="36">
        <v>0</v>
      </c>
      <c r="AR129" s="36">
        <v>0</v>
      </c>
      <c r="AS129" s="36">
        <v>0</v>
      </c>
      <c r="AT129" s="36">
        <v>0</v>
      </c>
      <c r="AU129" s="36">
        <v>0</v>
      </c>
      <c r="AV129" s="36">
        <v>0</v>
      </c>
      <c r="AW129" s="36">
        <v>0</v>
      </c>
      <c r="AX129" s="36">
        <v>0</v>
      </c>
      <c r="AY129" s="36">
        <v>0</v>
      </c>
      <c r="AZ129" s="36">
        <v>0</v>
      </c>
      <c r="BA129" s="36">
        <v>0</v>
      </c>
      <c r="BB129" s="36">
        <v>0</v>
      </c>
      <c r="BC129" s="36">
        <v>0</v>
      </c>
      <c r="BD129" s="36">
        <v>0</v>
      </c>
      <c r="BE129" s="36">
        <v>0</v>
      </c>
      <c r="BF129" s="36">
        <v>0</v>
      </c>
      <c r="BG129" s="36">
        <v>0</v>
      </c>
      <c r="BH129" s="36">
        <v>0</v>
      </c>
      <c r="BI129" s="36">
        <v>0</v>
      </c>
      <c r="BJ129" s="36">
        <v>0</v>
      </c>
      <c r="BK129" s="36">
        <v>0</v>
      </c>
      <c r="BL129" s="36">
        <v>0</v>
      </c>
    </row>
    <row r="130" spans="1:64" s="37" customFormat="1" x14ac:dyDescent="0.2">
      <c r="A130" s="34">
        <v>127</v>
      </c>
      <c r="B130" s="34" t="s">
        <v>3</v>
      </c>
      <c r="C130" s="34" t="s">
        <v>12</v>
      </c>
      <c r="D130" s="41">
        <v>4.1088559069999997</v>
      </c>
      <c r="E130" s="36">
        <v>24</v>
      </c>
      <c r="F130" s="36">
        <v>0</v>
      </c>
      <c r="G130" s="36">
        <v>0</v>
      </c>
      <c r="H130" s="36">
        <v>24</v>
      </c>
      <c r="I130" s="36">
        <v>0</v>
      </c>
      <c r="J130" s="36">
        <v>0</v>
      </c>
      <c r="K130" s="36">
        <v>0</v>
      </c>
      <c r="L130" s="36">
        <v>0</v>
      </c>
      <c r="M130" s="36">
        <v>0</v>
      </c>
      <c r="N130" s="36">
        <v>0</v>
      </c>
      <c r="O130" s="36">
        <v>0</v>
      </c>
      <c r="P130" s="36">
        <v>0</v>
      </c>
      <c r="Q130" s="36">
        <v>0</v>
      </c>
      <c r="R130" s="36">
        <v>0</v>
      </c>
      <c r="S130" s="36">
        <v>0</v>
      </c>
      <c r="T130" s="36">
        <v>0</v>
      </c>
      <c r="U130" s="36">
        <v>0</v>
      </c>
      <c r="V130" s="36">
        <v>0</v>
      </c>
      <c r="W130" s="36">
        <v>0</v>
      </c>
      <c r="X130" s="36">
        <v>0</v>
      </c>
      <c r="Y130" s="36">
        <v>0</v>
      </c>
      <c r="Z130" s="36">
        <v>0</v>
      </c>
      <c r="AA130" s="36">
        <v>0</v>
      </c>
      <c r="AB130" s="36">
        <v>0</v>
      </c>
      <c r="AC130" s="36">
        <v>0</v>
      </c>
      <c r="AD130" s="36">
        <v>0</v>
      </c>
      <c r="AE130" s="36">
        <v>0</v>
      </c>
      <c r="AF130" s="36">
        <v>0</v>
      </c>
      <c r="AG130" s="36">
        <v>0</v>
      </c>
      <c r="AH130" s="36">
        <v>0</v>
      </c>
      <c r="AI130" s="36">
        <v>0</v>
      </c>
      <c r="AJ130" s="36">
        <v>0</v>
      </c>
      <c r="AK130" s="36">
        <v>0</v>
      </c>
      <c r="AL130" s="36">
        <v>0</v>
      </c>
      <c r="AM130" s="36">
        <v>0</v>
      </c>
      <c r="AN130" s="36">
        <v>0</v>
      </c>
      <c r="AO130" s="36">
        <v>0</v>
      </c>
      <c r="AP130" s="36">
        <v>0</v>
      </c>
      <c r="AQ130" s="36">
        <v>0</v>
      </c>
      <c r="AR130" s="36">
        <v>0</v>
      </c>
      <c r="AS130" s="36">
        <v>0</v>
      </c>
      <c r="AT130" s="36">
        <v>0</v>
      </c>
      <c r="AU130" s="36">
        <v>0</v>
      </c>
      <c r="AV130" s="36">
        <v>0</v>
      </c>
      <c r="AW130" s="36">
        <v>0</v>
      </c>
      <c r="AX130" s="36">
        <v>0</v>
      </c>
      <c r="AY130" s="36">
        <v>0</v>
      </c>
      <c r="AZ130" s="36">
        <v>0</v>
      </c>
      <c r="BA130" s="36">
        <v>0</v>
      </c>
      <c r="BB130" s="36">
        <v>0</v>
      </c>
      <c r="BC130" s="36">
        <v>0</v>
      </c>
      <c r="BD130" s="36">
        <v>0</v>
      </c>
      <c r="BE130" s="36">
        <v>0</v>
      </c>
      <c r="BF130" s="36">
        <v>0</v>
      </c>
      <c r="BG130" s="36">
        <v>0</v>
      </c>
      <c r="BH130" s="36">
        <v>0</v>
      </c>
      <c r="BI130" s="36">
        <v>0</v>
      </c>
      <c r="BJ130" s="36">
        <v>0</v>
      </c>
      <c r="BK130" s="36">
        <v>0</v>
      </c>
      <c r="BL130" s="36">
        <v>0</v>
      </c>
    </row>
    <row r="131" spans="1:64" s="37" customFormat="1" x14ac:dyDescent="0.2">
      <c r="A131" s="34">
        <v>128</v>
      </c>
      <c r="B131" s="34" t="s">
        <v>3</v>
      </c>
      <c r="C131" s="34" t="s">
        <v>13</v>
      </c>
      <c r="D131" s="41">
        <v>4.4166525170000002</v>
      </c>
      <c r="E131" s="36">
        <v>22</v>
      </c>
      <c r="F131" s="36">
        <v>0</v>
      </c>
      <c r="G131" s="36">
        <v>0</v>
      </c>
      <c r="H131" s="36">
        <v>22</v>
      </c>
      <c r="I131" s="36">
        <v>0</v>
      </c>
      <c r="J131" s="36">
        <v>0</v>
      </c>
      <c r="K131" s="36">
        <v>0</v>
      </c>
      <c r="L131" s="36">
        <v>0</v>
      </c>
      <c r="M131" s="36">
        <v>0</v>
      </c>
      <c r="N131" s="36">
        <v>0</v>
      </c>
      <c r="O131" s="36">
        <v>0</v>
      </c>
      <c r="P131" s="36">
        <v>0</v>
      </c>
      <c r="Q131" s="36">
        <v>0</v>
      </c>
      <c r="R131" s="36">
        <v>0</v>
      </c>
      <c r="S131" s="36">
        <v>0</v>
      </c>
      <c r="T131" s="36">
        <v>0</v>
      </c>
      <c r="U131" s="36">
        <v>0</v>
      </c>
      <c r="V131" s="36">
        <v>0</v>
      </c>
      <c r="W131" s="36">
        <v>0</v>
      </c>
      <c r="X131" s="36">
        <v>0</v>
      </c>
      <c r="Y131" s="36">
        <v>0</v>
      </c>
      <c r="Z131" s="36">
        <v>0</v>
      </c>
      <c r="AA131" s="36">
        <v>0</v>
      </c>
      <c r="AB131" s="36">
        <v>0</v>
      </c>
      <c r="AC131" s="36">
        <v>0</v>
      </c>
      <c r="AD131" s="36">
        <v>0</v>
      </c>
      <c r="AE131" s="36">
        <v>0</v>
      </c>
      <c r="AF131" s="36">
        <v>0</v>
      </c>
      <c r="AG131" s="36">
        <v>0</v>
      </c>
      <c r="AH131" s="36">
        <v>0</v>
      </c>
      <c r="AI131" s="36">
        <v>0</v>
      </c>
      <c r="AJ131" s="36">
        <v>0</v>
      </c>
      <c r="AK131" s="36">
        <v>0</v>
      </c>
      <c r="AL131" s="36">
        <v>0</v>
      </c>
      <c r="AM131" s="36">
        <v>0</v>
      </c>
      <c r="AN131" s="36">
        <v>0</v>
      </c>
      <c r="AO131" s="36">
        <v>0</v>
      </c>
      <c r="AP131" s="36">
        <v>0</v>
      </c>
      <c r="AQ131" s="36">
        <v>0</v>
      </c>
      <c r="AR131" s="36">
        <v>0</v>
      </c>
      <c r="AS131" s="36">
        <v>0</v>
      </c>
      <c r="AT131" s="36">
        <v>0</v>
      </c>
      <c r="AU131" s="36">
        <v>0</v>
      </c>
      <c r="AV131" s="36">
        <v>0</v>
      </c>
      <c r="AW131" s="36">
        <v>0</v>
      </c>
      <c r="AX131" s="36">
        <v>0</v>
      </c>
      <c r="AY131" s="36">
        <v>0</v>
      </c>
      <c r="AZ131" s="36">
        <v>0</v>
      </c>
      <c r="BA131" s="36">
        <v>0</v>
      </c>
      <c r="BB131" s="36">
        <v>0</v>
      </c>
      <c r="BC131" s="36">
        <v>0</v>
      </c>
      <c r="BD131" s="36">
        <v>0</v>
      </c>
      <c r="BE131" s="36">
        <v>0</v>
      </c>
      <c r="BF131" s="36">
        <v>0</v>
      </c>
      <c r="BG131" s="36">
        <v>0</v>
      </c>
      <c r="BH131" s="36">
        <v>0</v>
      </c>
      <c r="BI131" s="36">
        <v>0</v>
      </c>
      <c r="BJ131" s="36">
        <v>0</v>
      </c>
      <c r="BK131" s="36">
        <v>0</v>
      </c>
      <c r="BL131" s="36">
        <v>0</v>
      </c>
    </row>
    <row r="132" spans="1:64" s="37" customFormat="1" x14ac:dyDescent="0.2">
      <c r="A132" s="34">
        <v>129</v>
      </c>
      <c r="B132" s="34" t="s">
        <v>3</v>
      </c>
      <c r="C132" s="34" t="s">
        <v>4</v>
      </c>
      <c r="D132" s="41">
        <v>4.5268540829999999</v>
      </c>
      <c r="E132" s="36">
        <v>7</v>
      </c>
      <c r="F132" s="36">
        <v>0</v>
      </c>
      <c r="G132" s="36">
        <v>0</v>
      </c>
      <c r="H132" s="36">
        <v>7</v>
      </c>
      <c r="I132" s="36">
        <v>0</v>
      </c>
      <c r="J132" s="36">
        <v>0</v>
      </c>
      <c r="K132" s="36">
        <v>0</v>
      </c>
      <c r="L132" s="36">
        <v>0</v>
      </c>
      <c r="M132" s="36">
        <v>0</v>
      </c>
      <c r="N132" s="36">
        <v>0</v>
      </c>
      <c r="O132" s="36">
        <v>0</v>
      </c>
      <c r="P132" s="36">
        <v>0</v>
      </c>
      <c r="Q132" s="36">
        <v>0</v>
      </c>
      <c r="R132" s="36">
        <v>0</v>
      </c>
      <c r="S132" s="36">
        <v>0</v>
      </c>
      <c r="T132" s="36">
        <v>0</v>
      </c>
      <c r="U132" s="36">
        <v>0</v>
      </c>
      <c r="V132" s="36">
        <v>0</v>
      </c>
      <c r="W132" s="36">
        <v>0</v>
      </c>
      <c r="X132" s="36">
        <v>0</v>
      </c>
      <c r="Y132" s="36">
        <v>0</v>
      </c>
      <c r="Z132" s="36">
        <v>0</v>
      </c>
      <c r="AA132" s="36">
        <v>0</v>
      </c>
      <c r="AB132" s="36">
        <v>0</v>
      </c>
      <c r="AC132" s="36">
        <v>0</v>
      </c>
      <c r="AD132" s="36">
        <v>0</v>
      </c>
      <c r="AE132" s="36">
        <v>0</v>
      </c>
      <c r="AF132" s="36">
        <v>0</v>
      </c>
      <c r="AG132" s="36">
        <v>0</v>
      </c>
      <c r="AH132" s="36">
        <v>0</v>
      </c>
      <c r="AI132" s="36">
        <v>0</v>
      </c>
      <c r="AJ132" s="36">
        <v>0</v>
      </c>
      <c r="AK132" s="36">
        <v>0</v>
      </c>
      <c r="AL132" s="36">
        <v>0</v>
      </c>
      <c r="AM132" s="36">
        <v>0</v>
      </c>
      <c r="AN132" s="36">
        <v>0</v>
      </c>
      <c r="AO132" s="36">
        <v>0</v>
      </c>
      <c r="AP132" s="36">
        <v>0</v>
      </c>
      <c r="AQ132" s="36">
        <v>0</v>
      </c>
      <c r="AR132" s="36">
        <v>0</v>
      </c>
      <c r="AS132" s="36">
        <v>0</v>
      </c>
      <c r="AT132" s="36">
        <v>0</v>
      </c>
      <c r="AU132" s="36">
        <v>0</v>
      </c>
      <c r="AV132" s="36">
        <v>0</v>
      </c>
      <c r="AW132" s="36">
        <v>0</v>
      </c>
      <c r="AX132" s="36">
        <v>0</v>
      </c>
      <c r="AY132" s="36">
        <v>0</v>
      </c>
      <c r="AZ132" s="36">
        <v>0</v>
      </c>
      <c r="BA132" s="36">
        <v>0</v>
      </c>
      <c r="BB132" s="36">
        <v>0</v>
      </c>
      <c r="BC132" s="36">
        <v>0</v>
      </c>
      <c r="BD132" s="36">
        <v>0</v>
      </c>
      <c r="BE132" s="36">
        <v>0</v>
      </c>
      <c r="BF132" s="36">
        <v>0</v>
      </c>
      <c r="BG132" s="36">
        <v>1.68855E-3</v>
      </c>
      <c r="BH132" s="36">
        <v>0.110737422</v>
      </c>
      <c r="BI132" s="36">
        <v>0</v>
      </c>
      <c r="BJ132" s="36">
        <v>0</v>
      </c>
      <c r="BK132" s="36">
        <v>0</v>
      </c>
      <c r="BL132" s="36">
        <v>0</v>
      </c>
    </row>
    <row r="133" spans="1:64" s="37" customFormat="1" x14ac:dyDescent="0.2">
      <c r="A133" s="34">
        <v>130</v>
      </c>
      <c r="B133" s="34" t="s">
        <v>14</v>
      </c>
      <c r="C133" s="34" t="s">
        <v>15</v>
      </c>
      <c r="D133" s="41">
        <v>4.5064575140000001</v>
      </c>
      <c r="E133" s="36">
        <v>88</v>
      </c>
      <c r="F133" s="36">
        <v>0</v>
      </c>
      <c r="G133" s="36">
        <v>0</v>
      </c>
      <c r="H133" s="36">
        <v>88</v>
      </c>
      <c r="I133" s="36">
        <v>0</v>
      </c>
      <c r="J133" s="36">
        <v>0</v>
      </c>
      <c r="K133" s="36">
        <v>0</v>
      </c>
      <c r="L133" s="36">
        <v>0</v>
      </c>
      <c r="M133" s="36">
        <v>0</v>
      </c>
      <c r="N133" s="36">
        <v>0</v>
      </c>
      <c r="O133" s="36">
        <v>0</v>
      </c>
      <c r="P133" s="36">
        <v>0</v>
      </c>
      <c r="Q133" s="36">
        <v>0</v>
      </c>
      <c r="R133" s="36">
        <v>0</v>
      </c>
      <c r="S133" s="36">
        <v>0</v>
      </c>
      <c r="T133" s="36">
        <v>0</v>
      </c>
      <c r="U133" s="36">
        <v>0</v>
      </c>
      <c r="V133" s="36">
        <v>0</v>
      </c>
      <c r="W133" s="36">
        <v>0</v>
      </c>
      <c r="X133" s="36">
        <v>0</v>
      </c>
      <c r="Y133" s="36">
        <v>0</v>
      </c>
      <c r="Z133" s="36">
        <v>0</v>
      </c>
      <c r="AA133" s="36">
        <v>0</v>
      </c>
      <c r="AB133" s="36">
        <v>0</v>
      </c>
      <c r="AC133" s="36">
        <v>0</v>
      </c>
      <c r="AD133" s="36">
        <v>0</v>
      </c>
      <c r="AE133" s="36">
        <v>0</v>
      </c>
      <c r="AF133" s="36">
        <v>0</v>
      </c>
      <c r="AG133" s="36">
        <v>0</v>
      </c>
      <c r="AH133" s="36">
        <v>0</v>
      </c>
      <c r="AI133" s="36">
        <v>0</v>
      </c>
      <c r="AJ133" s="36">
        <v>0</v>
      </c>
      <c r="AK133" s="36">
        <v>0</v>
      </c>
      <c r="AL133" s="36">
        <v>0</v>
      </c>
      <c r="AM133" s="36">
        <v>0</v>
      </c>
      <c r="AN133" s="36">
        <v>0</v>
      </c>
      <c r="AO133" s="36">
        <v>0</v>
      </c>
      <c r="AP133" s="36">
        <v>0</v>
      </c>
      <c r="AQ133" s="36">
        <v>0</v>
      </c>
      <c r="AR133" s="36">
        <v>0</v>
      </c>
      <c r="AS133" s="36">
        <v>0</v>
      </c>
      <c r="AT133" s="36">
        <v>0</v>
      </c>
      <c r="AU133" s="36">
        <v>0</v>
      </c>
      <c r="AV133" s="36">
        <v>0</v>
      </c>
      <c r="AW133" s="36">
        <v>0</v>
      </c>
      <c r="AX133" s="36">
        <v>0</v>
      </c>
      <c r="AY133" s="36">
        <v>0</v>
      </c>
      <c r="AZ133" s="36">
        <v>0</v>
      </c>
      <c r="BA133" s="36">
        <v>0</v>
      </c>
      <c r="BB133" s="36">
        <v>0</v>
      </c>
      <c r="BC133" s="36">
        <v>0</v>
      </c>
      <c r="BD133" s="36">
        <v>0</v>
      </c>
      <c r="BE133" s="36">
        <v>0</v>
      </c>
      <c r="BF133" s="36">
        <v>0</v>
      </c>
      <c r="BG133" s="36">
        <v>0</v>
      </c>
      <c r="BH133" s="36">
        <v>0</v>
      </c>
      <c r="BI133" s="36">
        <v>0</v>
      </c>
      <c r="BJ133" s="36">
        <v>0</v>
      </c>
      <c r="BK133" s="36">
        <v>0</v>
      </c>
      <c r="BL133" s="36">
        <v>0</v>
      </c>
    </row>
    <row r="134" spans="1:64" s="37" customFormat="1" x14ac:dyDescent="0.2">
      <c r="A134" s="34">
        <v>131</v>
      </c>
      <c r="B134" s="34" t="s">
        <v>14</v>
      </c>
      <c r="C134" s="34" t="s">
        <v>16</v>
      </c>
      <c r="D134" s="41">
        <v>4.4131546879999997</v>
      </c>
      <c r="E134" s="36">
        <v>95</v>
      </c>
      <c r="F134" s="36">
        <v>0</v>
      </c>
      <c r="G134" s="36">
        <v>0</v>
      </c>
      <c r="H134" s="36">
        <v>95</v>
      </c>
      <c r="I134" s="36">
        <v>0</v>
      </c>
      <c r="J134" s="36">
        <v>0</v>
      </c>
      <c r="K134" s="36">
        <v>0</v>
      </c>
      <c r="L134" s="36">
        <v>0</v>
      </c>
      <c r="M134" s="36">
        <v>0</v>
      </c>
      <c r="N134" s="36">
        <v>0</v>
      </c>
      <c r="O134" s="36">
        <v>0</v>
      </c>
      <c r="P134" s="36">
        <v>0</v>
      </c>
      <c r="Q134" s="36">
        <v>0</v>
      </c>
      <c r="R134" s="36">
        <v>0</v>
      </c>
      <c r="S134" s="36">
        <v>0</v>
      </c>
      <c r="T134" s="36">
        <v>0</v>
      </c>
      <c r="U134" s="36">
        <v>0</v>
      </c>
      <c r="V134" s="36">
        <v>0</v>
      </c>
      <c r="W134" s="36">
        <v>0</v>
      </c>
      <c r="X134" s="36">
        <v>0</v>
      </c>
      <c r="Y134" s="36">
        <v>0</v>
      </c>
      <c r="Z134" s="36">
        <v>0</v>
      </c>
      <c r="AA134" s="36">
        <v>0</v>
      </c>
      <c r="AB134" s="36">
        <v>0</v>
      </c>
      <c r="AC134" s="36">
        <v>0</v>
      </c>
      <c r="AD134" s="36">
        <v>0</v>
      </c>
      <c r="AE134" s="36">
        <v>0</v>
      </c>
      <c r="AF134" s="36">
        <v>0</v>
      </c>
      <c r="AG134" s="36">
        <v>0</v>
      </c>
      <c r="AH134" s="36">
        <v>0</v>
      </c>
      <c r="AI134" s="36">
        <v>0</v>
      </c>
      <c r="AJ134" s="36">
        <v>0</v>
      </c>
      <c r="AK134" s="36">
        <v>0</v>
      </c>
      <c r="AL134" s="36">
        <v>0</v>
      </c>
      <c r="AM134" s="36">
        <v>0</v>
      </c>
      <c r="AN134" s="36">
        <v>0</v>
      </c>
      <c r="AO134" s="36">
        <v>0</v>
      </c>
      <c r="AP134" s="36">
        <v>0</v>
      </c>
      <c r="AQ134" s="36">
        <v>0</v>
      </c>
      <c r="AR134" s="36">
        <v>0</v>
      </c>
      <c r="AS134" s="36">
        <v>0</v>
      </c>
      <c r="AT134" s="36">
        <v>0</v>
      </c>
      <c r="AU134" s="36">
        <v>0</v>
      </c>
      <c r="AV134" s="36">
        <v>0</v>
      </c>
      <c r="AW134" s="36">
        <v>0</v>
      </c>
      <c r="AX134" s="36">
        <v>0</v>
      </c>
      <c r="AY134" s="36">
        <v>0</v>
      </c>
      <c r="AZ134" s="36">
        <v>0</v>
      </c>
      <c r="BA134" s="36">
        <v>0</v>
      </c>
      <c r="BB134" s="36">
        <v>0</v>
      </c>
      <c r="BC134" s="36">
        <v>0</v>
      </c>
      <c r="BD134" s="36">
        <v>0</v>
      </c>
      <c r="BE134" s="36">
        <v>0</v>
      </c>
      <c r="BF134" s="36">
        <v>0</v>
      </c>
      <c r="BG134" s="36">
        <v>0</v>
      </c>
      <c r="BH134" s="36">
        <v>0</v>
      </c>
      <c r="BI134" s="36">
        <v>0</v>
      </c>
      <c r="BJ134" s="36">
        <v>0</v>
      </c>
      <c r="BK134" s="36">
        <v>0</v>
      </c>
      <c r="BL134" s="36">
        <v>0</v>
      </c>
    </row>
    <row r="135" spans="1:64" s="37" customFormat="1" x14ac:dyDescent="0.2">
      <c r="A135" s="34">
        <v>132</v>
      </c>
      <c r="B135" s="34" t="s">
        <v>14</v>
      </c>
      <c r="C135" s="34" t="s">
        <v>17</v>
      </c>
      <c r="D135" s="41">
        <v>4.7188706079999996</v>
      </c>
      <c r="E135" s="36">
        <v>3</v>
      </c>
      <c r="F135" s="36">
        <v>0</v>
      </c>
      <c r="G135" s="36">
        <v>0</v>
      </c>
      <c r="H135" s="36">
        <v>3</v>
      </c>
      <c r="I135" s="36">
        <v>0</v>
      </c>
      <c r="J135" s="36">
        <v>0</v>
      </c>
      <c r="K135" s="36">
        <v>0</v>
      </c>
      <c r="L135" s="36">
        <v>0</v>
      </c>
      <c r="M135" s="36">
        <v>0</v>
      </c>
      <c r="N135" s="36">
        <v>0</v>
      </c>
      <c r="O135" s="36">
        <v>0</v>
      </c>
      <c r="P135" s="36">
        <v>0</v>
      </c>
      <c r="Q135" s="36">
        <v>0</v>
      </c>
      <c r="R135" s="36">
        <v>0</v>
      </c>
      <c r="S135" s="36">
        <v>0</v>
      </c>
      <c r="T135" s="36">
        <v>0</v>
      </c>
      <c r="U135" s="36">
        <v>0</v>
      </c>
      <c r="V135" s="36">
        <v>0</v>
      </c>
      <c r="W135" s="36">
        <v>0</v>
      </c>
      <c r="X135" s="36">
        <v>0</v>
      </c>
      <c r="Y135" s="36">
        <v>0</v>
      </c>
      <c r="Z135" s="36">
        <v>0</v>
      </c>
      <c r="AA135" s="36">
        <v>0</v>
      </c>
      <c r="AB135" s="36">
        <v>0</v>
      </c>
      <c r="AC135" s="36">
        <v>0</v>
      </c>
      <c r="AD135" s="36">
        <v>0</v>
      </c>
      <c r="AE135" s="36">
        <v>0</v>
      </c>
      <c r="AF135" s="36">
        <v>0</v>
      </c>
      <c r="AG135" s="36">
        <v>0</v>
      </c>
      <c r="AH135" s="36">
        <v>0</v>
      </c>
      <c r="AI135" s="36">
        <v>0</v>
      </c>
      <c r="AJ135" s="36">
        <v>0</v>
      </c>
      <c r="AK135" s="36">
        <v>0</v>
      </c>
      <c r="AL135" s="36">
        <v>0</v>
      </c>
      <c r="AM135" s="36">
        <v>0</v>
      </c>
      <c r="AN135" s="36">
        <v>0</v>
      </c>
      <c r="AO135" s="36">
        <v>0</v>
      </c>
      <c r="AP135" s="36">
        <v>0</v>
      </c>
      <c r="AQ135" s="36">
        <v>0</v>
      </c>
      <c r="AR135" s="36">
        <v>0</v>
      </c>
      <c r="AS135" s="36">
        <v>0</v>
      </c>
      <c r="AT135" s="36">
        <v>0</v>
      </c>
      <c r="AU135" s="36">
        <v>0</v>
      </c>
      <c r="AV135" s="36">
        <v>0</v>
      </c>
      <c r="AW135" s="36">
        <v>0</v>
      </c>
      <c r="AX135" s="36">
        <v>0</v>
      </c>
      <c r="AY135" s="36">
        <v>0</v>
      </c>
      <c r="AZ135" s="36">
        <v>0</v>
      </c>
      <c r="BA135" s="36">
        <v>0</v>
      </c>
      <c r="BB135" s="36">
        <v>0.18502427599999999</v>
      </c>
      <c r="BC135" s="36">
        <v>10.651629153</v>
      </c>
      <c r="BD135" s="36">
        <v>22.548387966</v>
      </c>
      <c r="BE135" s="36">
        <v>1.3315888571428571E-2</v>
      </c>
      <c r="BF135" s="36">
        <v>2.6631777142857142E-2</v>
      </c>
      <c r="BG135" s="36">
        <v>0.47421438300000002</v>
      </c>
      <c r="BH135" s="36">
        <v>2.6458784720000001</v>
      </c>
      <c r="BI135" s="36">
        <v>0</v>
      </c>
      <c r="BJ135" s="36">
        <v>0</v>
      </c>
      <c r="BK135" s="36">
        <v>0</v>
      </c>
      <c r="BL135" s="36">
        <v>0</v>
      </c>
    </row>
    <row r="136" spans="1:64" s="37" customFormat="1" x14ac:dyDescent="0.2">
      <c r="A136" s="34">
        <v>133</v>
      </c>
      <c r="B136" s="34" t="s">
        <v>14</v>
      </c>
      <c r="C136" s="34" t="s">
        <v>18</v>
      </c>
      <c r="D136" s="41">
        <v>4.4036246410000004</v>
      </c>
      <c r="E136" s="36">
        <v>13</v>
      </c>
      <c r="F136" s="36">
        <v>0</v>
      </c>
      <c r="G136" s="36">
        <v>0</v>
      </c>
      <c r="H136" s="36">
        <v>13</v>
      </c>
      <c r="I136" s="36">
        <v>0</v>
      </c>
      <c r="J136" s="36">
        <v>0</v>
      </c>
      <c r="K136" s="36">
        <v>0</v>
      </c>
      <c r="L136" s="36">
        <v>0</v>
      </c>
      <c r="M136" s="36">
        <v>0</v>
      </c>
      <c r="N136" s="36">
        <v>0</v>
      </c>
      <c r="O136" s="36">
        <v>0</v>
      </c>
      <c r="P136" s="36">
        <v>0</v>
      </c>
      <c r="Q136" s="36">
        <v>0</v>
      </c>
      <c r="R136" s="36">
        <v>0</v>
      </c>
      <c r="S136" s="36">
        <v>0</v>
      </c>
      <c r="T136" s="36">
        <v>0</v>
      </c>
      <c r="U136" s="36">
        <v>0</v>
      </c>
      <c r="V136" s="36">
        <v>0</v>
      </c>
      <c r="W136" s="36">
        <v>0</v>
      </c>
      <c r="X136" s="36">
        <v>0</v>
      </c>
      <c r="Y136" s="36">
        <v>0</v>
      </c>
      <c r="Z136" s="36">
        <v>0</v>
      </c>
      <c r="AA136" s="36">
        <v>0</v>
      </c>
      <c r="AB136" s="36">
        <v>0</v>
      </c>
      <c r="AC136" s="36">
        <v>0</v>
      </c>
      <c r="AD136" s="36">
        <v>0</v>
      </c>
      <c r="AE136" s="36">
        <v>0</v>
      </c>
      <c r="AF136" s="36">
        <v>0</v>
      </c>
      <c r="AG136" s="36">
        <v>0</v>
      </c>
      <c r="AH136" s="36">
        <v>0</v>
      </c>
      <c r="AI136" s="36">
        <v>0</v>
      </c>
      <c r="AJ136" s="36">
        <v>0</v>
      </c>
      <c r="AK136" s="36">
        <v>0</v>
      </c>
      <c r="AL136" s="36">
        <v>0</v>
      </c>
      <c r="AM136" s="36">
        <v>0</v>
      </c>
      <c r="AN136" s="36">
        <v>0</v>
      </c>
      <c r="AO136" s="36">
        <v>0</v>
      </c>
      <c r="AP136" s="36">
        <v>0</v>
      </c>
      <c r="AQ136" s="36">
        <v>0</v>
      </c>
      <c r="AR136" s="36">
        <v>0</v>
      </c>
      <c r="AS136" s="36">
        <v>0</v>
      </c>
      <c r="AT136" s="36">
        <v>0</v>
      </c>
      <c r="AU136" s="36">
        <v>0</v>
      </c>
      <c r="AV136" s="36">
        <v>0</v>
      </c>
      <c r="AW136" s="36">
        <v>0</v>
      </c>
      <c r="AX136" s="36">
        <v>0</v>
      </c>
      <c r="AY136" s="36">
        <v>0</v>
      </c>
      <c r="AZ136" s="36">
        <v>0</v>
      </c>
      <c r="BA136" s="36">
        <v>0</v>
      </c>
      <c r="BB136" s="36">
        <v>0</v>
      </c>
      <c r="BC136" s="36">
        <v>0</v>
      </c>
      <c r="BD136" s="36">
        <v>0</v>
      </c>
      <c r="BE136" s="36">
        <v>0</v>
      </c>
      <c r="BF136" s="36">
        <v>0</v>
      </c>
      <c r="BG136" s="36">
        <v>0</v>
      </c>
      <c r="BH136" s="36">
        <v>0</v>
      </c>
      <c r="BI136" s="36">
        <v>0</v>
      </c>
      <c r="BJ136" s="36">
        <v>0</v>
      </c>
      <c r="BK136" s="36">
        <v>0</v>
      </c>
      <c r="BL136" s="36">
        <v>0</v>
      </c>
    </row>
    <row r="137" spans="1:64" s="37" customFormat="1" x14ac:dyDescent="0.2">
      <c r="A137" s="34">
        <v>134</v>
      </c>
      <c r="B137" s="34" t="s">
        <v>14</v>
      </c>
      <c r="C137" s="34" t="s">
        <v>19</v>
      </c>
      <c r="D137" s="41">
        <v>4.0477304759999999</v>
      </c>
      <c r="E137" s="36">
        <v>7</v>
      </c>
      <c r="F137" s="36">
        <v>0</v>
      </c>
      <c r="G137" s="36">
        <v>0</v>
      </c>
      <c r="H137" s="36">
        <v>7</v>
      </c>
      <c r="I137" s="36">
        <v>0</v>
      </c>
      <c r="J137" s="36">
        <v>0</v>
      </c>
      <c r="K137" s="36">
        <v>0</v>
      </c>
      <c r="L137" s="36">
        <v>0</v>
      </c>
      <c r="M137" s="36">
        <v>0</v>
      </c>
      <c r="N137" s="36">
        <v>0</v>
      </c>
      <c r="O137" s="36">
        <v>0</v>
      </c>
      <c r="P137" s="36">
        <v>0</v>
      </c>
      <c r="Q137" s="36">
        <v>0</v>
      </c>
      <c r="R137" s="36">
        <v>0</v>
      </c>
      <c r="S137" s="36">
        <v>0</v>
      </c>
      <c r="T137" s="36">
        <v>0</v>
      </c>
      <c r="U137" s="36">
        <v>0</v>
      </c>
      <c r="V137" s="36">
        <v>0</v>
      </c>
      <c r="W137" s="36">
        <v>0</v>
      </c>
      <c r="X137" s="36">
        <v>0</v>
      </c>
      <c r="Y137" s="36">
        <v>0</v>
      </c>
      <c r="Z137" s="36">
        <v>0</v>
      </c>
      <c r="AA137" s="36">
        <v>0</v>
      </c>
      <c r="AB137" s="36">
        <v>0</v>
      </c>
      <c r="AC137" s="36">
        <v>0</v>
      </c>
      <c r="AD137" s="36">
        <v>0</v>
      </c>
      <c r="AE137" s="36">
        <v>0</v>
      </c>
      <c r="AF137" s="36">
        <v>0</v>
      </c>
      <c r="AG137" s="36">
        <v>0</v>
      </c>
      <c r="AH137" s="36">
        <v>0</v>
      </c>
      <c r="AI137" s="36">
        <v>0</v>
      </c>
      <c r="AJ137" s="36">
        <v>0</v>
      </c>
      <c r="AK137" s="36">
        <v>0</v>
      </c>
      <c r="AL137" s="36">
        <v>0</v>
      </c>
      <c r="AM137" s="36">
        <v>0</v>
      </c>
      <c r="AN137" s="36">
        <v>0</v>
      </c>
      <c r="AO137" s="36">
        <v>0</v>
      </c>
      <c r="AP137" s="36">
        <v>0</v>
      </c>
      <c r="AQ137" s="36">
        <v>0</v>
      </c>
      <c r="AR137" s="36">
        <v>0</v>
      </c>
      <c r="AS137" s="36">
        <v>0</v>
      </c>
      <c r="AT137" s="36">
        <v>0</v>
      </c>
      <c r="AU137" s="36">
        <v>0</v>
      </c>
      <c r="AV137" s="36">
        <v>0</v>
      </c>
      <c r="AW137" s="36">
        <v>0</v>
      </c>
      <c r="AX137" s="36">
        <v>0</v>
      </c>
      <c r="AY137" s="36">
        <v>0</v>
      </c>
      <c r="AZ137" s="36">
        <v>0</v>
      </c>
      <c r="BA137" s="36">
        <v>0</v>
      </c>
      <c r="BB137" s="36">
        <v>0</v>
      </c>
      <c r="BC137" s="36">
        <v>0</v>
      </c>
      <c r="BD137" s="36">
        <v>0</v>
      </c>
      <c r="BE137" s="36">
        <v>0</v>
      </c>
      <c r="BF137" s="36">
        <v>0</v>
      </c>
      <c r="BG137" s="36">
        <v>0</v>
      </c>
      <c r="BH137" s="36">
        <v>0</v>
      </c>
      <c r="BI137" s="36">
        <v>0</v>
      </c>
      <c r="BJ137" s="36">
        <v>0</v>
      </c>
      <c r="BK137" s="36">
        <v>0</v>
      </c>
      <c r="BL137" s="36">
        <v>0</v>
      </c>
    </row>
    <row r="138" spans="1:64" s="37" customFormat="1" x14ac:dyDescent="0.2">
      <c r="A138" s="34">
        <v>135</v>
      </c>
      <c r="B138" s="34" t="s">
        <v>14</v>
      </c>
      <c r="C138" s="34" t="s">
        <v>20</v>
      </c>
      <c r="D138" s="41">
        <v>4.203649499</v>
      </c>
      <c r="E138" s="36">
        <v>20</v>
      </c>
      <c r="F138" s="36">
        <v>0</v>
      </c>
      <c r="G138" s="36">
        <v>0</v>
      </c>
      <c r="H138" s="36">
        <v>20</v>
      </c>
      <c r="I138" s="36">
        <v>0</v>
      </c>
      <c r="J138" s="36">
        <v>0</v>
      </c>
      <c r="K138" s="36">
        <v>0</v>
      </c>
      <c r="L138" s="36">
        <v>0</v>
      </c>
      <c r="M138" s="36">
        <v>0</v>
      </c>
      <c r="N138" s="36">
        <v>0</v>
      </c>
      <c r="O138" s="36">
        <v>0</v>
      </c>
      <c r="P138" s="36">
        <v>0</v>
      </c>
      <c r="Q138" s="36">
        <v>0</v>
      </c>
      <c r="R138" s="36">
        <v>0</v>
      </c>
      <c r="S138" s="36">
        <v>0</v>
      </c>
      <c r="T138" s="36">
        <v>0</v>
      </c>
      <c r="U138" s="36">
        <v>0</v>
      </c>
      <c r="V138" s="36">
        <v>0</v>
      </c>
      <c r="W138" s="36">
        <v>0</v>
      </c>
      <c r="X138" s="36">
        <v>0</v>
      </c>
      <c r="Y138" s="36">
        <v>0</v>
      </c>
      <c r="Z138" s="36">
        <v>0</v>
      </c>
      <c r="AA138" s="36">
        <v>0</v>
      </c>
      <c r="AB138" s="36">
        <v>0</v>
      </c>
      <c r="AC138" s="36">
        <v>0</v>
      </c>
      <c r="AD138" s="36">
        <v>0</v>
      </c>
      <c r="AE138" s="36">
        <v>0</v>
      </c>
      <c r="AF138" s="36">
        <v>0</v>
      </c>
      <c r="AG138" s="36">
        <v>0</v>
      </c>
      <c r="AH138" s="36">
        <v>0</v>
      </c>
      <c r="AI138" s="36">
        <v>0</v>
      </c>
      <c r="AJ138" s="36">
        <v>0</v>
      </c>
      <c r="AK138" s="36">
        <v>0</v>
      </c>
      <c r="AL138" s="36">
        <v>0</v>
      </c>
      <c r="AM138" s="36">
        <v>0</v>
      </c>
      <c r="AN138" s="36">
        <v>0</v>
      </c>
      <c r="AO138" s="36">
        <v>0</v>
      </c>
      <c r="AP138" s="36">
        <v>0</v>
      </c>
      <c r="AQ138" s="36">
        <v>0</v>
      </c>
      <c r="AR138" s="36">
        <v>0</v>
      </c>
      <c r="AS138" s="36">
        <v>0</v>
      </c>
      <c r="AT138" s="36">
        <v>0</v>
      </c>
      <c r="AU138" s="36">
        <v>0</v>
      </c>
      <c r="AV138" s="36">
        <v>0</v>
      </c>
      <c r="AW138" s="36">
        <v>0</v>
      </c>
      <c r="AX138" s="36">
        <v>0</v>
      </c>
      <c r="AY138" s="36">
        <v>0</v>
      </c>
      <c r="AZ138" s="36">
        <v>0</v>
      </c>
      <c r="BA138" s="36">
        <v>0</v>
      </c>
      <c r="BB138" s="36">
        <v>0</v>
      </c>
      <c r="BC138" s="36">
        <v>0</v>
      </c>
      <c r="BD138" s="36">
        <v>0</v>
      </c>
      <c r="BE138" s="36">
        <v>0</v>
      </c>
      <c r="BF138" s="36">
        <v>0</v>
      </c>
      <c r="BG138" s="36">
        <v>0</v>
      </c>
      <c r="BH138" s="36">
        <v>0</v>
      </c>
      <c r="BI138" s="36">
        <v>0</v>
      </c>
      <c r="BJ138" s="36">
        <v>0</v>
      </c>
      <c r="BK138" s="36">
        <v>0</v>
      </c>
      <c r="BL138" s="36">
        <v>0</v>
      </c>
    </row>
    <row r="139" spans="1:64" s="37" customFormat="1" x14ac:dyDescent="0.2">
      <c r="A139" s="34">
        <v>136</v>
      </c>
      <c r="B139" s="34" t="s">
        <v>14</v>
      </c>
      <c r="C139" s="34" t="s">
        <v>21</v>
      </c>
      <c r="D139" s="41">
        <v>4.1432597610000004</v>
      </c>
      <c r="E139" s="36">
        <v>1</v>
      </c>
      <c r="F139" s="36">
        <v>0</v>
      </c>
      <c r="G139" s="36">
        <v>0</v>
      </c>
      <c r="H139" s="36">
        <v>1</v>
      </c>
      <c r="I139" s="36">
        <v>0</v>
      </c>
      <c r="J139" s="36">
        <v>0</v>
      </c>
      <c r="K139" s="36">
        <v>0</v>
      </c>
      <c r="L139" s="36">
        <v>0</v>
      </c>
      <c r="M139" s="36">
        <v>0</v>
      </c>
      <c r="N139" s="36">
        <v>0</v>
      </c>
      <c r="O139" s="36">
        <v>0</v>
      </c>
      <c r="P139" s="36">
        <v>0</v>
      </c>
      <c r="Q139" s="36">
        <v>0</v>
      </c>
      <c r="R139" s="36">
        <v>0</v>
      </c>
      <c r="S139" s="36">
        <v>0</v>
      </c>
      <c r="T139" s="36">
        <v>0</v>
      </c>
      <c r="U139" s="36">
        <v>0</v>
      </c>
      <c r="V139" s="36">
        <v>0</v>
      </c>
      <c r="W139" s="36">
        <v>0</v>
      </c>
      <c r="X139" s="36">
        <v>0</v>
      </c>
      <c r="Y139" s="36">
        <v>0</v>
      </c>
      <c r="Z139" s="36">
        <v>0</v>
      </c>
      <c r="AA139" s="36">
        <v>0</v>
      </c>
      <c r="AB139" s="36">
        <v>0</v>
      </c>
      <c r="AC139" s="36">
        <v>0</v>
      </c>
      <c r="AD139" s="36">
        <v>0</v>
      </c>
      <c r="AE139" s="36">
        <v>0</v>
      </c>
      <c r="AF139" s="36">
        <v>0</v>
      </c>
      <c r="AG139" s="36">
        <v>0</v>
      </c>
      <c r="AH139" s="36">
        <v>0</v>
      </c>
      <c r="AI139" s="36">
        <v>0</v>
      </c>
      <c r="AJ139" s="36">
        <v>0</v>
      </c>
      <c r="AK139" s="36">
        <v>0</v>
      </c>
      <c r="AL139" s="36">
        <v>0</v>
      </c>
      <c r="AM139" s="36">
        <v>0</v>
      </c>
      <c r="AN139" s="36">
        <v>0</v>
      </c>
      <c r="AO139" s="36">
        <v>0</v>
      </c>
      <c r="AP139" s="36">
        <v>0</v>
      </c>
      <c r="AQ139" s="36">
        <v>0</v>
      </c>
      <c r="AR139" s="36">
        <v>0</v>
      </c>
      <c r="AS139" s="36">
        <v>0</v>
      </c>
      <c r="AT139" s="36">
        <v>0</v>
      </c>
      <c r="AU139" s="36">
        <v>0</v>
      </c>
      <c r="AV139" s="36">
        <v>0</v>
      </c>
      <c r="AW139" s="36">
        <v>0</v>
      </c>
      <c r="AX139" s="36">
        <v>0</v>
      </c>
      <c r="AY139" s="36">
        <v>0</v>
      </c>
      <c r="AZ139" s="36">
        <v>0</v>
      </c>
      <c r="BA139" s="36">
        <v>0</v>
      </c>
      <c r="BB139" s="36">
        <v>0</v>
      </c>
      <c r="BC139" s="36">
        <v>0</v>
      </c>
      <c r="BD139" s="36">
        <v>0</v>
      </c>
      <c r="BE139" s="36">
        <v>0</v>
      </c>
      <c r="BF139" s="36">
        <v>0</v>
      </c>
      <c r="BG139" s="36">
        <v>0</v>
      </c>
      <c r="BH139" s="36">
        <v>0</v>
      </c>
      <c r="BI139" s="36">
        <v>0</v>
      </c>
      <c r="BJ139" s="36">
        <v>0</v>
      </c>
      <c r="BK139" s="36">
        <v>0</v>
      </c>
      <c r="BL139" s="36">
        <v>0</v>
      </c>
    </row>
    <row r="140" spans="1:64" s="37" customFormat="1" x14ac:dyDescent="0.2">
      <c r="A140" s="34">
        <v>137</v>
      </c>
      <c r="B140" s="34" t="s">
        <v>14</v>
      </c>
      <c r="C140" s="34" t="s">
        <v>22</v>
      </c>
      <c r="D140" s="41">
        <v>4.3120033949999996</v>
      </c>
      <c r="E140" s="36">
        <v>3</v>
      </c>
      <c r="F140" s="36">
        <v>0</v>
      </c>
      <c r="G140" s="36">
        <v>0</v>
      </c>
      <c r="H140" s="36">
        <v>3</v>
      </c>
      <c r="I140" s="36">
        <v>0</v>
      </c>
      <c r="J140" s="36">
        <v>0</v>
      </c>
      <c r="K140" s="36">
        <v>0</v>
      </c>
      <c r="L140" s="36">
        <v>0</v>
      </c>
      <c r="M140" s="36">
        <v>0</v>
      </c>
      <c r="N140" s="36">
        <v>0</v>
      </c>
      <c r="O140" s="36">
        <v>0</v>
      </c>
      <c r="P140" s="36">
        <v>0</v>
      </c>
      <c r="Q140" s="36">
        <v>0</v>
      </c>
      <c r="R140" s="36">
        <v>0</v>
      </c>
      <c r="S140" s="36">
        <v>0</v>
      </c>
      <c r="T140" s="36">
        <v>0</v>
      </c>
      <c r="U140" s="36">
        <v>0</v>
      </c>
      <c r="V140" s="36">
        <v>0</v>
      </c>
      <c r="W140" s="36">
        <v>0</v>
      </c>
      <c r="X140" s="36">
        <v>0</v>
      </c>
      <c r="Y140" s="36">
        <v>0</v>
      </c>
      <c r="Z140" s="36">
        <v>0</v>
      </c>
      <c r="AA140" s="36">
        <v>0</v>
      </c>
      <c r="AB140" s="36">
        <v>0</v>
      </c>
      <c r="AC140" s="36">
        <v>0</v>
      </c>
      <c r="AD140" s="36">
        <v>0</v>
      </c>
      <c r="AE140" s="36">
        <v>0</v>
      </c>
      <c r="AF140" s="36">
        <v>0</v>
      </c>
      <c r="AG140" s="36">
        <v>0</v>
      </c>
      <c r="AH140" s="36">
        <v>0</v>
      </c>
      <c r="AI140" s="36">
        <v>0</v>
      </c>
      <c r="AJ140" s="36">
        <v>0</v>
      </c>
      <c r="AK140" s="36">
        <v>0</v>
      </c>
      <c r="AL140" s="36">
        <v>0</v>
      </c>
      <c r="AM140" s="36">
        <v>0</v>
      </c>
      <c r="AN140" s="36">
        <v>0</v>
      </c>
      <c r="AO140" s="36">
        <v>0</v>
      </c>
      <c r="AP140" s="36">
        <v>0</v>
      </c>
      <c r="AQ140" s="36">
        <v>0</v>
      </c>
      <c r="AR140" s="36">
        <v>0</v>
      </c>
      <c r="AS140" s="36">
        <v>0</v>
      </c>
      <c r="AT140" s="36">
        <v>0</v>
      </c>
      <c r="AU140" s="36">
        <v>0</v>
      </c>
      <c r="AV140" s="36">
        <v>0</v>
      </c>
      <c r="AW140" s="36">
        <v>0</v>
      </c>
      <c r="AX140" s="36">
        <v>0</v>
      </c>
      <c r="AY140" s="36">
        <v>0</v>
      </c>
      <c r="AZ140" s="36">
        <v>0</v>
      </c>
      <c r="BA140" s="36">
        <v>0</v>
      </c>
      <c r="BB140" s="36">
        <v>0</v>
      </c>
      <c r="BC140" s="36">
        <v>0</v>
      </c>
      <c r="BD140" s="36">
        <v>0</v>
      </c>
      <c r="BE140" s="36">
        <v>0</v>
      </c>
      <c r="BF140" s="36">
        <v>0</v>
      </c>
      <c r="BG140" s="36">
        <v>0</v>
      </c>
      <c r="BH140" s="36">
        <v>0</v>
      </c>
      <c r="BI140" s="36">
        <v>0</v>
      </c>
      <c r="BJ140" s="36">
        <v>0</v>
      </c>
      <c r="BK140" s="36">
        <v>0</v>
      </c>
      <c r="BL140" s="36">
        <v>0</v>
      </c>
    </row>
    <row r="141" spans="1:64" s="37" customFormat="1" x14ac:dyDescent="0.2">
      <c r="A141" s="34">
        <v>138</v>
      </c>
      <c r="B141" s="34" t="s">
        <v>14</v>
      </c>
      <c r="C141" s="34" t="s">
        <v>23</v>
      </c>
      <c r="D141" s="41">
        <v>4.1726659550000003</v>
      </c>
      <c r="E141" s="36">
        <v>3</v>
      </c>
      <c r="F141" s="36">
        <v>0</v>
      </c>
      <c r="G141" s="36">
        <v>0</v>
      </c>
      <c r="H141" s="36">
        <v>3</v>
      </c>
      <c r="I141" s="36">
        <v>0</v>
      </c>
      <c r="J141" s="36">
        <v>0</v>
      </c>
      <c r="K141" s="36">
        <v>0</v>
      </c>
      <c r="L141" s="36">
        <v>0</v>
      </c>
      <c r="M141" s="36">
        <v>0</v>
      </c>
      <c r="N141" s="36">
        <v>0</v>
      </c>
      <c r="O141" s="36">
        <v>0</v>
      </c>
      <c r="P141" s="36">
        <v>0</v>
      </c>
      <c r="Q141" s="36">
        <v>0</v>
      </c>
      <c r="R141" s="36">
        <v>0</v>
      </c>
      <c r="S141" s="36">
        <v>0</v>
      </c>
      <c r="T141" s="36">
        <v>0</v>
      </c>
      <c r="U141" s="36">
        <v>0</v>
      </c>
      <c r="V141" s="36">
        <v>0</v>
      </c>
      <c r="W141" s="36">
        <v>0</v>
      </c>
      <c r="X141" s="36">
        <v>0</v>
      </c>
      <c r="Y141" s="36">
        <v>0</v>
      </c>
      <c r="Z141" s="36">
        <v>0</v>
      </c>
      <c r="AA141" s="36">
        <v>0</v>
      </c>
      <c r="AB141" s="36">
        <v>0</v>
      </c>
      <c r="AC141" s="36">
        <v>0</v>
      </c>
      <c r="AD141" s="36">
        <v>0</v>
      </c>
      <c r="AE141" s="36">
        <v>0</v>
      </c>
      <c r="AF141" s="36">
        <v>0</v>
      </c>
      <c r="AG141" s="36">
        <v>0</v>
      </c>
      <c r="AH141" s="36">
        <v>0</v>
      </c>
      <c r="AI141" s="36">
        <v>0</v>
      </c>
      <c r="AJ141" s="36">
        <v>0</v>
      </c>
      <c r="AK141" s="36">
        <v>0</v>
      </c>
      <c r="AL141" s="36">
        <v>0</v>
      </c>
      <c r="AM141" s="36">
        <v>0</v>
      </c>
      <c r="AN141" s="36">
        <v>0</v>
      </c>
      <c r="AO141" s="36">
        <v>0</v>
      </c>
      <c r="AP141" s="36">
        <v>0</v>
      </c>
      <c r="AQ141" s="36">
        <v>0</v>
      </c>
      <c r="AR141" s="36">
        <v>0</v>
      </c>
      <c r="AS141" s="36">
        <v>0</v>
      </c>
      <c r="AT141" s="36">
        <v>0</v>
      </c>
      <c r="AU141" s="36">
        <v>0</v>
      </c>
      <c r="AV141" s="36">
        <v>0</v>
      </c>
      <c r="AW141" s="36">
        <v>0</v>
      </c>
      <c r="AX141" s="36">
        <v>0</v>
      </c>
      <c r="AY141" s="36">
        <v>0</v>
      </c>
      <c r="AZ141" s="36">
        <v>0</v>
      </c>
      <c r="BA141" s="36">
        <v>0</v>
      </c>
      <c r="BB141" s="36">
        <v>0</v>
      </c>
      <c r="BC141" s="36">
        <v>0</v>
      </c>
      <c r="BD141" s="36">
        <v>0</v>
      </c>
      <c r="BE141" s="36">
        <v>0</v>
      </c>
      <c r="BF141" s="36">
        <v>0</v>
      </c>
      <c r="BG141" s="36">
        <v>0</v>
      </c>
      <c r="BH141" s="36">
        <v>0</v>
      </c>
      <c r="BI141" s="36">
        <v>0</v>
      </c>
      <c r="BJ141" s="36">
        <v>0</v>
      </c>
      <c r="BK141" s="36">
        <v>0</v>
      </c>
      <c r="BL141" s="36">
        <v>0</v>
      </c>
    </row>
    <row r="142" spans="1:64" s="37" customFormat="1" x14ac:dyDescent="0.2">
      <c r="A142" s="34">
        <v>139</v>
      </c>
      <c r="B142" s="34" t="s">
        <v>14</v>
      </c>
      <c r="C142" s="34" t="s">
        <v>24</v>
      </c>
      <c r="D142" s="41">
        <v>4.4971547709999999</v>
      </c>
      <c r="E142" s="36">
        <v>6</v>
      </c>
      <c r="F142" s="36">
        <v>0</v>
      </c>
      <c r="G142" s="36">
        <v>0</v>
      </c>
      <c r="H142" s="36">
        <v>6</v>
      </c>
      <c r="I142" s="36">
        <v>0</v>
      </c>
      <c r="J142" s="36">
        <v>0</v>
      </c>
      <c r="K142" s="36">
        <v>0</v>
      </c>
      <c r="L142" s="36">
        <v>0</v>
      </c>
      <c r="M142" s="36">
        <v>0</v>
      </c>
      <c r="N142" s="36">
        <v>0</v>
      </c>
      <c r="O142" s="36">
        <v>0</v>
      </c>
      <c r="P142" s="36">
        <v>0</v>
      </c>
      <c r="Q142" s="36">
        <v>0</v>
      </c>
      <c r="R142" s="36">
        <v>0</v>
      </c>
      <c r="S142" s="36">
        <v>0</v>
      </c>
      <c r="T142" s="36">
        <v>0</v>
      </c>
      <c r="U142" s="36">
        <v>0</v>
      </c>
      <c r="V142" s="36">
        <v>0</v>
      </c>
      <c r="W142" s="36">
        <v>0</v>
      </c>
      <c r="X142" s="36">
        <v>0</v>
      </c>
      <c r="Y142" s="36">
        <v>0</v>
      </c>
      <c r="Z142" s="36">
        <v>0</v>
      </c>
      <c r="AA142" s="36">
        <v>0</v>
      </c>
      <c r="AB142" s="36">
        <v>0</v>
      </c>
      <c r="AC142" s="36">
        <v>0</v>
      </c>
      <c r="AD142" s="36">
        <v>0</v>
      </c>
      <c r="AE142" s="36">
        <v>0</v>
      </c>
      <c r="AF142" s="36">
        <v>0</v>
      </c>
      <c r="AG142" s="36">
        <v>0</v>
      </c>
      <c r="AH142" s="36">
        <v>0</v>
      </c>
      <c r="AI142" s="36">
        <v>0</v>
      </c>
      <c r="AJ142" s="36">
        <v>0</v>
      </c>
      <c r="AK142" s="36">
        <v>0</v>
      </c>
      <c r="AL142" s="36">
        <v>0</v>
      </c>
      <c r="AM142" s="36">
        <v>0</v>
      </c>
      <c r="AN142" s="36">
        <v>0</v>
      </c>
      <c r="AO142" s="36">
        <v>0</v>
      </c>
      <c r="AP142" s="36">
        <v>0</v>
      </c>
      <c r="AQ142" s="36">
        <v>0</v>
      </c>
      <c r="AR142" s="36">
        <v>0</v>
      </c>
      <c r="AS142" s="36">
        <v>0</v>
      </c>
      <c r="AT142" s="36">
        <v>0</v>
      </c>
      <c r="AU142" s="36">
        <v>0</v>
      </c>
      <c r="AV142" s="36">
        <v>0</v>
      </c>
      <c r="AW142" s="36">
        <v>0</v>
      </c>
      <c r="AX142" s="36">
        <v>0</v>
      </c>
      <c r="AY142" s="36">
        <v>0</v>
      </c>
      <c r="AZ142" s="36">
        <v>0</v>
      </c>
      <c r="BA142" s="36">
        <v>0</v>
      </c>
      <c r="BB142" s="36">
        <v>0</v>
      </c>
      <c r="BC142" s="36">
        <v>0</v>
      </c>
      <c r="BD142" s="36">
        <v>0</v>
      </c>
      <c r="BE142" s="36">
        <v>0</v>
      </c>
      <c r="BF142" s="36">
        <v>0</v>
      </c>
      <c r="BG142" s="36">
        <v>0</v>
      </c>
      <c r="BH142" s="36">
        <v>0</v>
      </c>
      <c r="BI142" s="36">
        <v>0</v>
      </c>
      <c r="BJ142" s="36">
        <v>0</v>
      </c>
      <c r="BK142" s="36">
        <v>0</v>
      </c>
      <c r="BL142" s="36">
        <v>0</v>
      </c>
    </row>
    <row r="143" spans="1:64" s="37" customFormat="1" x14ac:dyDescent="0.2">
      <c r="A143" s="34">
        <v>140</v>
      </c>
      <c r="B143" s="34" t="s">
        <v>14</v>
      </c>
      <c r="C143" s="34" t="s">
        <v>25</v>
      </c>
      <c r="D143" s="41">
        <v>4.5184002200000002</v>
      </c>
      <c r="E143" s="36">
        <v>2</v>
      </c>
      <c r="F143" s="36">
        <v>0</v>
      </c>
      <c r="G143" s="36">
        <v>0</v>
      </c>
      <c r="H143" s="36">
        <v>2</v>
      </c>
      <c r="I143" s="36">
        <v>0</v>
      </c>
      <c r="J143" s="36">
        <v>0</v>
      </c>
      <c r="K143" s="36">
        <v>0</v>
      </c>
      <c r="L143" s="36">
        <v>0</v>
      </c>
      <c r="M143" s="36">
        <v>0</v>
      </c>
      <c r="N143" s="36">
        <v>0</v>
      </c>
      <c r="O143" s="36">
        <v>0</v>
      </c>
      <c r="P143" s="36">
        <v>0</v>
      </c>
      <c r="Q143" s="36">
        <v>0</v>
      </c>
      <c r="R143" s="36">
        <v>0</v>
      </c>
      <c r="S143" s="36">
        <v>0</v>
      </c>
      <c r="T143" s="36">
        <v>0</v>
      </c>
      <c r="U143" s="36">
        <v>0</v>
      </c>
      <c r="V143" s="36">
        <v>0</v>
      </c>
      <c r="W143" s="36">
        <v>0</v>
      </c>
      <c r="X143" s="36">
        <v>0</v>
      </c>
      <c r="Y143" s="36">
        <v>0</v>
      </c>
      <c r="Z143" s="36">
        <v>0</v>
      </c>
      <c r="AA143" s="36">
        <v>0</v>
      </c>
      <c r="AB143" s="36">
        <v>0</v>
      </c>
      <c r="AC143" s="36">
        <v>0</v>
      </c>
      <c r="AD143" s="36">
        <v>0</v>
      </c>
      <c r="AE143" s="36">
        <v>0</v>
      </c>
      <c r="AF143" s="36">
        <v>0</v>
      </c>
      <c r="AG143" s="36">
        <v>0</v>
      </c>
      <c r="AH143" s="36">
        <v>0</v>
      </c>
      <c r="AI143" s="36">
        <v>0</v>
      </c>
      <c r="AJ143" s="36">
        <v>0</v>
      </c>
      <c r="AK143" s="36">
        <v>0</v>
      </c>
      <c r="AL143" s="36">
        <v>0</v>
      </c>
      <c r="AM143" s="36">
        <v>0</v>
      </c>
      <c r="AN143" s="36">
        <v>0</v>
      </c>
      <c r="AO143" s="36">
        <v>0</v>
      </c>
      <c r="AP143" s="36">
        <v>0</v>
      </c>
      <c r="AQ143" s="36">
        <v>0</v>
      </c>
      <c r="AR143" s="36">
        <v>0</v>
      </c>
      <c r="AS143" s="36">
        <v>0</v>
      </c>
      <c r="AT143" s="36">
        <v>0</v>
      </c>
      <c r="AU143" s="36">
        <v>0</v>
      </c>
      <c r="AV143" s="36">
        <v>0</v>
      </c>
      <c r="AW143" s="36">
        <v>0</v>
      </c>
      <c r="AX143" s="36">
        <v>0</v>
      </c>
      <c r="AY143" s="36">
        <v>0</v>
      </c>
      <c r="AZ143" s="36">
        <v>0</v>
      </c>
      <c r="BA143" s="36">
        <v>0</v>
      </c>
      <c r="BB143" s="36">
        <v>0</v>
      </c>
      <c r="BC143" s="36">
        <v>0</v>
      </c>
      <c r="BD143" s="36">
        <v>0</v>
      </c>
      <c r="BE143" s="36">
        <v>0</v>
      </c>
      <c r="BF143" s="36">
        <v>0</v>
      </c>
      <c r="BG143" s="36">
        <v>0</v>
      </c>
      <c r="BH143" s="36">
        <v>3.9568086000000002E-2</v>
      </c>
      <c r="BI143" s="36">
        <v>0</v>
      </c>
      <c r="BJ143" s="36">
        <v>0</v>
      </c>
      <c r="BK143" s="36">
        <v>0</v>
      </c>
      <c r="BL143" s="36">
        <v>0</v>
      </c>
    </row>
    <row r="144" spans="1:64" s="37" customFormat="1" x14ac:dyDescent="0.2">
      <c r="A144" s="34">
        <v>141</v>
      </c>
      <c r="B144" s="34" t="s">
        <v>14</v>
      </c>
      <c r="C144" s="34" t="s">
        <v>26</v>
      </c>
      <c r="D144" s="41">
        <v>4.7257389329999997</v>
      </c>
      <c r="E144" s="36">
        <v>22</v>
      </c>
      <c r="F144" s="36">
        <v>0</v>
      </c>
      <c r="G144" s="36">
        <v>0</v>
      </c>
      <c r="H144" s="36">
        <v>22</v>
      </c>
      <c r="I144" s="36">
        <v>0</v>
      </c>
      <c r="J144" s="36">
        <v>0</v>
      </c>
      <c r="K144" s="36">
        <v>0</v>
      </c>
      <c r="L144" s="36">
        <v>0</v>
      </c>
      <c r="M144" s="36">
        <v>0</v>
      </c>
      <c r="N144" s="36">
        <v>0</v>
      </c>
      <c r="O144" s="36">
        <v>0</v>
      </c>
      <c r="P144" s="36">
        <v>0</v>
      </c>
      <c r="Q144" s="36">
        <v>0</v>
      </c>
      <c r="R144" s="36">
        <v>0</v>
      </c>
      <c r="S144" s="36">
        <v>0</v>
      </c>
      <c r="T144" s="36">
        <v>0</v>
      </c>
      <c r="U144" s="36">
        <v>0</v>
      </c>
      <c r="V144" s="36">
        <v>0</v>
      </c>
      <c r="W144" s="36">
        <v>0</v>
      </c>
      <c r="X144" s="36">
        <v>0</v>
      </c>
      <c r="Y144" s="36">
        <v>0</v>
      </c>
      <c r="Z144" s="36">
        <v>0</v>
      </c>
      <c r="AA144" s="36">
        <v>0</v>
      </c>
      <c r="AB144" s="36">
        <v>0</v>
      </c>
      <c r="AC144" s="36">
        <v>0</v>
      </c>
      <c r="AD144" s="36">
        <v>0</v>
      </c>
      <c r="AE144" s="36">
        <v>0</v>
      </c>
      <c r="AF144" s="36">
        <v>0</v>
      </c>
      <c r="AG144" s="36">
        <v>0</v>
      </c>
      <c r="AH144" s="36">
        <v>0</v>
      </c>
      <c r="AI144" s="36">
        <v>0</v>
      </c>
      <c r="AJ144" s="36">
        <v>0</v>
      </c>
      <c r="AK144" s="36">
        <v>0</v>
      </c>
      <c r="AL144" s="36">
        <v>0</v>
      </c>
      <c r="AM144" s="36">
        <v>0</v>
      </c>
      <c r="AN144" s="36">
        <v>0</v>
      </c>
      <c r="AO144" s="36">
        <v>0</v>
      </c>
      <c r="AP144" s="36">
        <v>0</v>
      </c>
      <c r="AQ144" s="36">
        <v>0</v>
      </c>
      <c r="AR144" s="36">
        <v>0</v>
      </c>
      <c r="AS144" s="36">
        <v>0</v>
      </c>
      <c r="AT144" s="36">
        <v>0</v>
      </c>
      <c r="AU144" s="36">
        <v>0</v>
      </c>
      <c r="AV144" s="36">
        <v>0</v>
      </c>
      <c r="AW144" s="36">
        <v>0</v>
      </c>
      <c r="AX144" s="36">
        <v>0</v>
      </c>
      <c r="AY144" s="36">
        <v>0</v>
      </c>
      <c r="AZ144" s="36">
        <v>0</v>
      </c>
      <c r="BA144" s="36">
        <v>0</v>
      </c>
      <c r="BB144" s="36">
        <v>0</v>
      </c>
      <c r="BC144" s="36">
        <v>0</v>
      </c>
      <c r="BD144" s="36">
        <v>0</v>
      </c>
      <c r="BE144" s="36">
        <v>0</v>
      </c>
      <c r="BF144" s="36">
        <v>0</v>
      </c>
      <c r="BG144" s="36">
        <v>0.83110283699999998</v>
      </c>
      <c r="BH144" s="36">
        <v>1.633271578</v>
      </c>
      <c r="BI144" s="36">
        <v>0</v>
      </c>
      <c r="BJ144" s="36">
        <v>0</v>
      </c>
      <c r="BK144" s="36">
        <v>0</v>
      </c>
      <c r="BL144" s="36">
        <v>0</v>
      </c>
    </row>
    <row r="145" spans="1:64" s="37" customFormat="1" x14ac:dyDescent="0.2">
      <c r="A145" s="34">
        <v>142</v>
      </c>
      <c r="B145" s="34" t="s">
        <v>14</v>
      </c>
      <c r="C145" s="34" t="s">
        <v>27</v>
      </c>
      <c r="D145" s="41">
        <v>4.6921754890000003</v>
      </c>
      <c r="E145" s="36">
        <v>1</v>
      </c>
      <c r="F145" s="36">
        <v>0</v>
      </c>
      <c r="G145" s="36">
        <v>0</v>
      </c>
      <c r="H145" s="36">
        <v>1</v>
      </c>
      <c r="I145" s="36">
        <v>0</v>
      </c>
      <c r="J145" s="36">
        <v>0</v>
      </c>
      <c r="K145" s="36">
        <v>0</v>
      </c>
      <c r="L145" s="36">
        <v>0</v>
      </c>
      <c r="M145" s="36">
        <v>0</v>
      </c>
      <c r="N145" s="36">
        <v>0</v>
      </c>
      <c r="O145" s="36">
        <v>0</v>
      </c>
      <c r="P145" s="36">
        <v>0</v>
      </c>
      <c r="Q145" s="36">
        <v>0</v>
      </c>
      <c r="R145" s="36">
        <v>0</v>
      </c>
      <c r="S145" s="36">
        <v>0</v>
      </c>
      <c r="T145" s="36">
        <v>0</v>
      </c>
      <c r="U145" s="36">
        <v>0</v>
      </c>
      <c r="V145" s="36">
        <v>0</v>
      </c>
      <c r="W145" s="36">
        <v>0</v>
      </c>
      <c r="X145" s="36">
        <v>0</v>
      </c>
      <c r="Y145" s="36">
        <v>0</v>
      </c>
      <c r="Z145" s="36">
        <v>0</v>
      </c>
      <c r="AA145" s="36">
        <v>0</v>
      </c>
      <c r="AB145" s="36">
        <v>0</v>
      </c>
      <c r="AC145" s="36">
        <v>0</v>
      </c>
      <c r="AD145" s="36">
        <v>0</v>
      </c>
      <c r="AE145" s="36">
        <v>0</v>
      </c>
      <c r="AF145" s="36">
        <v>0</v>
      </c>
      <c r="AG145" s="36">
        <v>0</v>
      </c>
      <c r="AH145" s="36">
        <v>0</v>
      </c>
      <c r="AI145" s="36">
        <v>0</v>
      </c>
      <c r="AJ145" s="36">
        <v>0</v>
      </c>
      <c r="AK145" s="36">
        <v>0</v>
      </c>
      <c r="AL145" s="36">
        <v>0</v>
      </c>
      <c r="AM145" s="36">
        <v>0</v>
      </c>
      <c r="AN145" s="36">
        <v>0</v>
      </c>
      <c r="AO145" s="36">
        <v>0</v>
      </c>
      <c r="AP145" s="36">
        <v>0</v>
      </c>
      <c r="AQ145" s="36">
        <v>0</v>
      </c>
      <c r="AR145" s="36">
        <v>0</v>
      </c>
      <c r="AS145" s="36">
        <v>0</v>
      </c>
      <c r="AT145" s="36">
        <v>0</v>
      </c>
      <c r="AU145" s="36">
        <v>0</v>
      </c>
      <c r="AV145" s="36">
        <v>0</v>
      </c>
      <c r="AW145" s="36">
        <v>0</v>
      </c>
      <c r="AX145" s="36">
        <v>0</v>
      </c>
      <c r="AY145" s="36">
        <v>0</v>
      </c>
      <c r="AZ145" s="36">
        <v>0</v>
      </c>
      <c r="BA145" s="36">
        <v>0</v>
      </c>
      <c r="BB145" s="36">
        <v>0.20286926299999999</v>
      </c>
      <c r="BC145" s="36">
        <v>10.78452338</v>
      </c>
      <c r="BD145" s="36">
        <v>26.502966208</v>
      </c>
      <c r="BE145" s="36">
        <v>1.4600162857142858E-2</v>
      </c>
      <c r="BF145" s="36">
        <v>2.9200325714285717E-2</v>
      </c>
      <c r="BG145" s="36">
        <v>0.27575214599999998</v>
      </c>
      <c r="BH145" s="36">
        <v>4.412274483</v>
      </c>
      <c r="BI145" s="36">
        <v>0</v>
      </c>
      <c r="BJ145" s="36">
        <v>0</v>
      </c>
      <c r="BK145" s="36">
        <v>0</v>
      </c>
      <c r="BL145" s="36">
        <v>0</v>
      </c>
    </row>
    <row r="146" spans="1:64" s="37" customFormat="1" x14ac:dyDescent="0.2">
      <c r="A146" s="34">
        <v>143</v>
      </c>
      <c r="B146" s="34" t="s">
        <v>14</v>
      </c>
      <c r="C146" s="34" t="s">
        <v>28</v>
      </c>
      <c r="D146" s="41">
        <v>4.5782430080000003</v>
      </c>
      <c r="E146" s="36">
        <v>19</v>
      </c>
      <c r="F146" s="36">
        <v>0</v>
      </c>
      <c r="G146" s="36">
        <v>0</v>
      </c>
      <c r="H146" s="36">
        <v>19</v>
      </c>
      <c r="I146" s="36">
        <v>0</v>
      </c>
      <c r="J146" s="36">
        <v>0</v>
      </c>
      <c r="K146" s="36">
        <v>0</v>
      </c>
      <c r="L146" s="36">
        <v>0</v>
      </c>
      <c r="M146" s="36">
        <v>0</v>
      </c>
      <c r="N146" s="36">
        <v>0</v>
      </c>
      <c r="O146" s="36">
        <v>0</v>
      </c>
      <c r="P146" s="36">
        <v>0</v>
      </c>
      <c r="Q146" s="36">
        <v>0</v>
      </c>
      <c r="R146" s="36">
        <v>0</v>
      </c>
      <c r="S146" s="36">
        <v>0</v>
      </c>
      <c r="T146" s="36">
        <v>0</v>
      </c>
      <c r="U146" s="36">
        <v>0</v>
      </c>
      <c r="V146" s="36">
        <v>0</v>
      </c>
      <c r="W146" s="36">
        <v>0</v>
      </c>
      <c r="X146" s="36">
        <v>0</v>
      </c>
      <c r="Y146" s="36">
        <v>0</v>
      </c>
      <c r="Z146" s="36">
        <v>0</v>
      </c>
      <c r="AA146" s="36">
        <v>0</v>
      </c>
      <c r="AB146" s="36">
        <v>0</v>
      </c>
      <c r="AC146" s="36">
        <v>0</v>
      </c>
      <c r="AD146" s="36">
        <v>0</v>
      </c>
      <c r="AE146" s="36">
        <v>0</v>
      </c>
      <c r="AF146" s="36">
        <v>0</v>
      </c>
      <c r="AG146" s="36">
        <v>0</v>
      </c>
      <c r="AH146" s="36">
        <v>0</v>
      </c>
      <c r="AI146" s="36">
        <v>0</v>
      </c>
      <c r="AJ146" s="36">
        <v>0</v>
      </c>
      <c r="AK146" s="36">
        <v>0</v>
      </c>
      <c r="AL146" s="36">
        <v>0</v>
      </c>
      <c r="AM146" s="36">
        <v>0</v>
      </c>
      <c r="AN146" s="36">
        <v>0</v>
      </c>
      <c r="AO146" s="36">
        <v>0</v>
      </c>
      <c r="AP146" s="36">
        <v>0</v>
      </c>
      <c r="AQ146" s="36">
        <v>0</v>
      </c>
      <c r="AR146" s="36">
        <v>0</v>
      </c>
      <c r="AS146" s="36">
        <v>0</v>
      </c>
      <c r="AT146" s="36">
        <v>0</v>
      </c>
      <c r="AU146" s="36">
        <v>0</v>
      </c>
      <c r="AV146" s="36">
        <v>0</v>
      </c>
      <c r="AW146" s="36">
        <v>0</v>
      </c>
      <c r="AX146" s="36">
        <v>0</v>
      </c>
      <c r="AY146" s="36">
        <v>0</v>
      </c>
      <c r="AZ146" s="36">
        <v>0</v>
      </c>
      <c r="BA146" s="36">
        <v>0</v>
      </c>
      <c r="BB146" s="36">
        <v>0</v>
      </c>
      <c r="BC146" s="36">
        <v>0</v>
      </c>
      <c r="BD146" s="36">
        <v>0</v>
      </c>
      <c r="BE146" s="36">
        <v>0</v>
      </c>
      <c r="BF146" s="36">
        <v>0</v>
      </c>
      <c r="BG146" s="36">
        <v>0</v>
      </c>
      <c r="BH146" s="36">
        <v>5.9550581999999998E-2</v>
      </c>
      <c r="BI146" s="36">
        <v>0</v>
      </c>
      <c r="BJ146" s="36">
        <v>0</v>
      </c>
      <c r="BK146" s="36">
        <v>0</v>
      </c>
      <c r="BL146" s="36">
        <v>0</v>
      </c>
    </row>
    <row r="147" spans="1:64" s="37" customFormat="1" x14ac:dyDescent="0.2">
      <c r="A147" s="34">
        <v>144</v>
      </c>
      <c r="B147" s="34" t="s">
        <v>14</v>
      </c>
      <c r="C147" s="34" t="s">
        <v>29</v>
      </c>
      <c r="D147" s="41">
        <v>4.4746065689999996</v>
      </c>
      <c r="E147" s="36">
        <v>5</v>
      </c>
      <c r="F147" s="36">
        <v>0</v>
      </c>
      <c r="G147" s="36">
        <v>0</v>
      </c>
      <c r="H147" s="36">
        <v>5</v>
      </c>
      <c r="I147" s="36">
        <v>0</v>
      </c>
      <c r="J147" s="36">
        <v>0</v>
      </c>
      <c r="K147" s="36">
        <v>0</v>
      </c>
      <c r="L147" s="36">
        <v>0</v>
      </c>
      <c r="M147" s="36">
        <v>0</v>
      </c>
      <c r="N147" s="36">
        <v>0</v>
      </c>
      <c r="O147" s="36">
        <v>0</v>
      </c>
      <c r="P147" s="36">
        <v>0</v>
      </c>
      <c r="Q147" s="36">
        <v>0</v>
      </c>
      <c r="R147" s="36">
        <v>0</v>
      </c>
      <c r="S147" s="36">
        <v>0</v>
      </c>
      <c r="T147" s="36">
        <v>0</v>
      </c>
      <c r="U147" s="36">
        <v>0</v>
      </c>
      <c r="V147" s="36">
        <v>0</v>
      </c>
      <c r="W147" s="36">
        <v>0</v>
      </c>
      <c r="X147" s="36">
        <v>0</v>
      </c>
      <c r="Y147" s="36">
        <v>0</v>
      </c>
      <c r="Z147" s="36">
        <v>0</v>
      </c>
      <c r="AA147" s="36">
        <v>0</v>
      </c>
      <c r="AB147" s="36">
        <v>0</v>
      </c>
      <c r="AC147" s="36">
        <v>0</v>
      </c>
      <c r="AD147" s="36">
        <v>0</v>
      </c>
      <c r="AE147" s="36">
        <v>0</v>
      </c>
      <c r="AF147" s="36">
        <v>0</v>
      </c>
      <c r="AG147" s="36">
        <v>0</v>
      </c>
      <c r="AH147" s="36">
        <v>0</v>
      </c>
      <c r="AI147" s="36">
        <v>0</v>
      </c>
      <c r="AJ147" s="36">
        <v>0</v>
      </c>
      <c r="AK147" s="36">
        <v>0</v>
      </c>
      <c r="AL147" s="36">
        <v>0</v>
      </c>
      <c r="AM147" s="36">
        <v>0</v>
      </c>
      <c r="AN147" s="36">
        <v>0</v>
      </c>
      <c r="AO147" s="36">
        <v>0</v>
      </c>
      <c r="AP147" s="36">
        <v>0</v>
      </c>
      <c r="AQ147" s="36">
        <v>0</v>
      </c>
      <c r="AR147" s="36">
        <v>0</v>
      </c>
      <c r="AS147" s="36">
        <v>0</v>
      </c>
      <c r="AT147" s="36">
        <v>0</v>
      </c>
      <c r="AU147" s="36">
        <v>0</v>
      </c>
      <c r="AV147" s="36">
        <v>0</v>
      </c>
      <c r="AW147" s="36">
        <v>0</v>
      </c>
      <c r="AX147" s="36">
        <v>0</v>
      </c>
      <c r="AY147" s="36">
        <v>0</v>
      </c>
      <c r="AZ147" s="36">
        <v>0</v>
      </c>
      <c r="BA147" s="36">
        <v>0</v>
      </c>
      <c r="BB147" s="36">
        <v>0</v>
      </c>
      <c r="BC147" s="36">
        <v>0</v>
      </c>
      <c r="BD147" s="36">
        <v>0</v>
      </c>
      <c r="BE147" s="36">
        <v>0</v>
      </c>
      <c r="BF147" s="36">
        <v>0</v>
      </c>
      <c r="BG147" s="36">
        <v>0</v>
      </c>
      <c r="BH147" s="36">
        <v>0</v>
      </c>
      <c r="BI147" s="36">
        <v>0</v>
      </c>
      <c r="BJ147" s="36">
        <v>0</v>
      </c>
      <c r="BK147" s="36">
        <v>0</v>
      </c>
      <c r="BL147" s="36">
        <v>0</v>
      </c>
    </row>
    <row r="148" spans="1:64" s="37" customFormat="1" x14ac:dyDescent="0.2">
      <c r="A148" s="34">
        <v>145</v>
      </c>
      <c r="B148" s="34" t="s">
        <v>14</v>
      </c>
      <c r="C148" s="34" t="s">
        <v>30</v>
      </c>
      <c r="D148" s="41">
        <v>4.2482328950000001</v>
      </c>
      <c r="E148" s="36">
        <v>2</v>
      </c>
      <c r="F148" s="36">
        <v>0</v>
      </c>
      <c r="G148" s="36">
        <v>0</v>
      </c>
      <c r="H148" s="36">
        <v>2</v>
      </c>
      <c r="I148" s="36">
        <v>0</v>
      </c>
      <c r="J148" s="36">
        <v>0</v>
      </c>
      <c r="K148" s="36">
        <v>0</v>
      </c>
      <c r="L148" s="36">
        <v>0</v>
      </c>
      <c r="M148" s="36">
        <v>0</v>
      </c>
      <c r="N148" s="36">
        <v>0</v>
      </c>
      <c r="O148" s="36">
        <v>0</v>
      </c>
      <c r="P148" s="36">
        <v>0</v>
      </c>
      <c r="Q148" s="36">
        <v>0</v>
      </c>
      <c r="R148" s="36">
        <v>0</v>
      </c>
      <c r="S148" s="36">
        <v>0</v>
      </c>
      <c r="T148" s="36">
        <v>0</v>
      </c>
      <c r="U148" s="36">
        <v>0</v>
      </c>
      <c r="V148" s="36">
        <v>0</v>
      </c>
      <c r="W148" s="36">
        <v>0</v>
      </c>
      <c r="X148" s="36">
        <v>0</v>
      </c>
      <c r="Y148" s="36">
        <v>0</v>
      </c>
      <c r="Z148" s="36">
        <v>0</v>
      </c>
      <c r="AA148" s="36">
        <v>0</v>
      </c>
      <c r="AB148" s="36">
        <v>0</v>
      </c>
      <c r="AC148" s="36">
        <v>0</v>
      </c>
      <c r="AD148" s="36">
        <v>0</v>
      </c>
      <c r="AE148" s="36">
        <v>0</v>
      </c>
      <c r="AF148" s="36">
        <v>0</v>
      </c>
      <c r="AG148" s="36">
        <v>0</v>
      </c>
      <c r="AH148" s="36">
        <v>0</v>
      </c>
      <c r="AI148" s="36">
        <v>0</v>
      </c>
      <c r="AJ148" s="36">
        <v>0</v>
      </c>
      <c r="AK148" s="36">
        <v>0</v>
      </c>
      <c r="AL148" s="36">
        <v>0</v>
      </c>
      <c r="AM148" s="36">
        <v>0</v>
      </c>
      <c r="AN148" s="36">
        <v>0</v>
      </c>
      <c r="AO148" s="36">
        <v>0</v>
      </c>
      <c r="AP148" s="36">
        <v>0</v>
      </c>
      <c r="AQ148" s="36">
        <v>0</v>
      </c>
      <c r="AR148" s="36">
        <v>0</v>
      </c>
      <c r="AS148" s="36">
        <v>0</v>
      </c>
      <c r="AT148" s="36">
        <v>0</v>
      </c>
      <c r="AU148" s="36">
        <v>0</v>
      </c>
      <c r="AV148" s="36">
        <v>0</v>
      </c>
      <c r="AW148" s="36">
        <v>0</v>
      </c>
      <c r="AX148" s="36">
        <v>0</v>
      </c>
      <c r="AY148" s="36">
        <v>0</v>
      </c>
      <c r="AZ148" s="36">
        <v>0</v>
      </c>
      <c r="BA148" s="36">
        <v>0</v>
      </c>
      <c r="BB148" s="36">
        <v>0</v>
      </c>
      <c r="BC148" s="36">
        <v>0</v>
      </c>
      <c r="BD148" s="36">
        <v>0</v>
      </c>
      <c r="BE148" s="36">
        <v>0</v>
      </c>
      <c r="BF148" s="36">
        <v>0</v>
      </c>
      <c r="BG148" s="36">
        <v>0</v>
      </c>
      <c r="BH148" s="36">
        <v>0</v>
      </c>
      <c r="BI148" s="36">
        <v>0</v>
      </c>
      <c r="BJ148" s="36">
        <v>0</v>
      </c>
      <c r="BK148" s="36">
        <v>0</v>
      </c>
      <c r="BL148" s="36">
        <v>0</v>
      </c>
    </row>
    <row r="149" spans="1:64" s="37" customFormat="1" x14ac:dyDescent="0.2">
      <c r="A149" s="34">
        <v>146</v>
      </c>
      <c r="B149" s="34" t="s">
        <v>14</v>
      </c>
      <c r="C149" s="34" t="s">
        <v>31</v>
      </c>
      <c r="D149" s="41">
        <v>4.7041527509999996</v>
      </c>
      <c r="E149" s="36">
        <v>12</v>
      </c>
      <c r="F149" s="36">
        <v>0</v>
      </c>
      <c r="G149" s="36">
        <v>0</v>
      </c>
      <c r="H149" s="36">
        <v>12</v>
      </c>
      <c r="I149" s="36">
        <v>0</v>
      </c>
      <c r="J149" s="36">
        <v>0</v>
      </c>
      <c r="K149" s="36">
        <v>0</v>
      </c>
      <c r="L149" s="36">
        <v>0</v>
      </c>
      <c r="M149" s="36">
        <v>0</v>
      </c>
      <c r="N149" s="36">
        <v>0</v>
      </c>
      <c r="O149" s="36">
        <v>0</v>
      </c>
      <c r="P149" s="36">
        <v>0</v>
      </c>
      <c r="Q149" s="36">
        <v>0</v>
      </c>
      <c r="R149" s="36">
        <v>0</v>
      </c>
      <c r="S149" s="36">
        <v>0</v>
      </c>
      <c r="T149" s="36">
        <v>0</v>
      </c>
      <c r="U149" s="36">
        <v>0</v>
      </c>
      <c r="V149" s="36">
        <v>0</v>
      </c>
      <c r="W149" s="36">
        <v>0</v>
      </c>
      <c r="X149" s="36">
        <v>0</v>
      </c>
      <c r="Y149" s="36">
        <v>0</v>
      </c>
      <c r="Z149" s="36">
        <v>0</v>
      </c>
      <c r="AA149" s="36">
        <v>0</v>
      </c>
      <c r="AB149" s="36">
        <v>0</v>
      </c>
      <c r="AC149" s="36">
        <v>0</v>
      </c>
      <c r="AD149" s="36">
        <v>0</v>
      </c>
      <c r="AE149" s="36">
        <v>0</v>
      </c>
      <c r="AF149" s="36">
        <v>0</v>
      </c>
      <c r="AG149" s="36">
        <v>0</v>
      </c>
      <c r="AH149" s="36">
        <v>0</v>
      </c>
      <c r="AI149" s="36">
        <v>0</v>
      </c>
      <c r="AJ149" s="36">
        <v>0</v>
      </c>
      <c r="AK149" s="36">
        <v>0</v>
      </c>
      <c r="AL149" s="36">
        <v>0</v>
      </c>
      <c r="AM149" s="36">
        <v>0</v>
      </c>
      <c r="AN149" s="36">
        <v>0</v>
      </c>
      <c r="AO149" s="36">
        <v>0</v>
      </c>
      <c r="AP149" s="36">
        <v>0</v>
      </c>
      <c r="AQ149" s="36">
        <v>0</v>
      </c>
      <c r="AR149" s="36">
        <v>0</v>
      </c>
      <c r="AS149" s="36">
        <v>0</v>
      </c>
      <c r="AT149" s="36">
        <v>0</v>
      </c>
      <c r="AU149" s="36">
        <v>0</v>
      </c>
      <c r="AV149" s="36">
        <v>0</v>
      </c>
      <c r="AW149" s="36">
        <v>0</v>
      </c>
      <c r="AX149" s="36">
        <v>0</v>
      </c>
      <c r="AY149" s="36">
        <v>0</v>
      </c>
      <c r="AZ149" s="36">
        <v>0</v>
      </c>
      <c r="BA149" s="36">
        <v>0</v>
      </c>
      <c r="BB149" s="36">
        <v>0</v>
      </c>
      <c r="BC149" s="36">
        <v>0</v>
      </c>
      <c r="BD149" s="36">
        <v>0</v>
      </c>
      <c r="BE149" s="36">
        <v>0</v>
      </c>
      <c r="BF149" s="36">
        <v>0</v>
      </c>
      <c r="BG149" s="36">
        <v>0.14199682299999999</v>
      </c>
      <c r="BH149" s="36">
        <v>0.134560598</v>
      </c>
      <c r="BI149" s="36">
        <v>0</v>
      </c>
      <c r="BJ149" s="36">
        <v>0</v>
      </c>
      <c r="BK149" s="36">
        <v>0</v>
      </c>
      <c r="BL149" s="36">
        <v>0</v>
      </c>
    </row>
    <row r="150" spans="1:64" s="37" customFormat="1" x14ac:dyDescent="0.2">
      <c r="A150" s="34">
        <v>147</v>
      </c>
      <c r="B150" s="34" t="s">
        <v>14</v>
      </c>
      <c r="C150" s="34" t="s">
        <v>233</v>
      </c>
      <c r="D150" s="41">
        <v>4.4169904569999998</v>
      </c>
      <c r="E150" s="36">
        <v>12</v>
      </c>
      <c r="F150" s="36">
        <v>0</v>
      </c>
      <c r="G150" s="36">
        <v>0</v>
      </c>
      <c r="H150" s="36">
        <v>12</v>
      </c>
      <c r="I150" s="36">
        <v>0</v>
      </c>
      <c r="J150" s="36">
        <v>0</v>
      </c>
      <c r="K150" s="36">
        <v>0</v>
      </c>
      <c r="L150" s="36">
        <v>0</v>
      </c>
      <c r="M150" s="36">
        <v>0</v>
      </c>
      <c r="N150" s="36">
        <v>0</v>
      </c>
      <c r="O150" s="36">
        <v>0</v>
      </c>
      <c r="P150" s="36">
        <v>0</v>
      </c>
      <c r="Q150" s="36">
        <v>0</v>
      </c>
      <c r="R150" s="36">
        <v>0</v>
      </c>
      <c r="S150" s="36">
        <v>0</v>
      </c>
      <c r="T150" s="36">
        <v>0</v>
      </c>
      <c r="U150" s="36">
        <v>0</v>
      </c>
      <c r="V150" s="36">
        <v>0</v>
      </c>
      <c r="W150" s="36">
        <v>0</v>
      </c>
      <c r="X150" s="36">
        <v>0</v>
      </c>
      <c r="Y150" s="36">
        <v>0</v>
      </c>
      <c r="Z150" s="36">
        <v>0</v>
      </c>
      <c r="AA150" s="36">
        <v>0</v>
      </c>
      <c r="AB150" s="36">
        <v>0</v>
      </c>
      <c r="AC150" s="36">
        <v>0</v>
      </c>
      <c r="AD150" s="36">
        <v>0</v>
      </c>
      <c r="AE150" s="36">
        <v>0</v>
      </c>
      <c r="AF150" s="36">
        <v>0</v>
      </c>
      <c r="AG150" s="36">
        <v>0</v>
      </c>
      <c r="AH150" s="36">
        <v>0</v>
      </c>
      <c r="AI150" s="36">
        <v>0</v>
      </c>
      <c r="AJ150" s="36">
        <v>0</v>
      </c>
      <c r="AK150" s="36">
        <v>0</v>
      </c>
      <c r="AL150" s="36">
        <v>0</v>
      </c>
      <c r="AM150" s="36">
        <v>0</v>
      </c>
      <c r="AN150" s="36">
        <v>0</v>
      </c>
      <c r="AO150" s="36">
        <v>0</v>
      </c>
      <c r="AP150" s="36">
        <v>0</v>
      </c>
      <c r="AQ150" s="36">
        <v>0</v>
      </c>
      <c r="AR150" s="36">
        <v>0</v>
      </c>
      <c r="AS150" s="36">
        <v>0</v>
      </c>
      <c r="AT150" s="36">
        <v>0</v>
      </c>
      <c r="AU150" s="36">
        <v>0</v>
      </c>
      <c r="AV150" s="36">
        <v>0</v>
      </c>
      <c r="AW150" s="36">
        <v>0</v>
      </c>
      <c r="AX150" s="36">
        <v>0</v>
      </c>
      <c r="AY150" s="36">
        <v>0</v>
      </c>
      <c r="AZ150" s="36">
        <v>0</v>
      </c>
      <c r="BA150" s="36">
        <v>0</v>
      </c>
      <c r="BB150" s="36">
        <v>0</v>
      </c>
      <c r="BC150" s="36">
        <v>0</v>
      </c>
      <c r="BD150" s="36">
        <v>0</v>
      </c>
      <c r="BE150" s="36">
        <v>0</v>
      </c>
      <c r="BF150" s="36">
        <v>0</v>
      </c>
      <c r="BG150" s="36">
        <v>0</v>
      </c>
      <c r="BH150" s="36">
        <v>0</v>
      </c>
      <c r="BI150" s="36">
        <v>0</v>
      </c>
      <c r="BJ150" s="36">
        <v>0</v>
      </c>
      <c r="BK150" s="36">
        <v>0</v>
      </c>
      <c r="BL150" s="36">
        <v>0</v>
      </c>
    </row>
    <row r="151" spans="1:64" s="37" customFormat="1" x14ac:dyDescent="0.2">
      <c r="A151" s="34">
        <v>148</v>
      </c>
      <c r="B151" s="34" t="s">
        <v>235</v>
      </c>
      <c r="C151" s="34" t="s">
        <v>234</v>
      </c>
      <c r="D151" s="41">
        <v>4.962625525</v>
      </c>
      <c r="E151" s="36">
        <v>5</v>
      </c>
      <c r="F151" s="36">
        <v>0</v>
      </c>
      <c r="G151" s="36">
        <v>0</v>
      </c>
      <c r="H151" s="36">
        <v>5</v>
      </c>
      <c r="I151" s="36">
        <v>0</v>
      </c>
      <c r="J151" s="36">
        <v>0</v>
      </c>
      <c r="K151" s="36">
        <v>0</v>
      </c>
      <c r="L151" s="36">
        <v>0</v>
      </c>
      <c r="M151" s="36">
        <v>0</v>
      </c>
      <c r="N151" s="36">
        <v>0</v>
      </c>
      <c r="O151" s="36">
        <v>3.3618330000000003E-3</v>
      </c>
      <c r="P151" s="36">
        <v>5.612199E-3</v>
      </c>
      <c r="Q151" s="36">
        <v>2.4867840000000001E-3</v>
      </c>
      <c r="R151" s="36">
        <v>8.7504900000000003E-4</v>
      </c>
      <c r="S151" s="36">
        <v>4.4708300000000003E-3</v>
      </c>
      <c r="T151" s="36">
        <v>1.1413689999999999E-3</v>
      </c>
      <c r="U151" s="36">
        <v>0</v>
      </c>
      <c r="V151" s="36">
        <v>0</v>
      </c>
      <c r="W151" s="36">
        <v>3.3618330000000003E-3</v>
      </c>
      <c r="X151" s="36">
        <v>5.612199E-3</v>
      </c>
      <c r="Y151" s="36">
        <v>8.9740319999999998E-3</v>
      </c>
      <c r="Z151" s="36">
        <v>0</v>
      </c>
      <c r="AA151" s="36">
        <v>0</v>
      </c>
      <c r="AB151" s="36">
        <v>0</v>
      </c>
      <c r="AC151" s="36">
        <v>0</v>
      </c>
      <c r="AD151" s="36">
        <v>0</v>
      </c>
      <c r="AE151" s="36">
        <v>0</v>
      </c>
      <c r="AF151" s="36">
        <v>0</v>
      </c>
      <c r="AG151" s="36">
        <v>0</v>
      </c>
      <c r="AH151" s="36">
        <v>0</v>
      </c>
      <c r="AI151" s="36">
        <v>0</v>
      </c>
      <c r="AJ151" s="36">
        <v>0</v>
      </c>
      <c r="AK151" s="36">
        <v>0</v>
      </c>
      <c r="AL151" s="36">
        <v>0</v>
      </c>
      <c r="AM151" s="36">
        <v>0</v>
      </c>
      <c r="AN151" s="36">
        <v>0</v>
      </c>
      <c r="AO151" s="36">
        <v>0</v>
      </c>
      <c r="AP151" s="36">
        <v>1.1364821000000001E-2</v>
      </c>
      <c r="AQ151" s="36">
        <v>6.1195190000000003E-3</v>
      </c>
      <c r="AR151" s="36">
        <v>1.7484340000000001E-2</v>
      </c>
      <c r="AS151" s="36">
        <v>0</v>
      </c>
      <c r="AT151" s="36">
        <v>0</v>
      </c>
      <c r="AU151" s="36">
        <v>0</v>
      </c>
      <c r="AV151" s="36">
        <v>0</v>
      </c>
      <c r="AW151" s="36">
        <v>0</v>
      </c>
      <c r="AX151" s="36">
        <v>0</v>
      </c>
      <c r="AY151" s="36">
        <v>0</v>
      </c>
      <c r="AZ151" s="36">
        <v>0</v>
      </c>
      <c r="BA151" s="36">
        <v>0</v>
      </c>
      <c r="BB151" s="36">
        <v>2.7254426939999998</v>
      </c>
      <c r="BC151" s="36">
        <v>178.73475674900001</v>
      </c>
      <c r="BD151" s="36">
        <v>387.70516773899999</v>
      </c>
      <c r="BE151" s="36">
        <v>0.19258810571428572</v>
      </c>
      <c r="BF151" s="36">
        <v>0.38517621285714287</v>
      </c>
      <c r="BG151" s="36">
        <v>1.0744596900000001</v>
      </c>
      <c r="BH151" s="36">
        <v>17.541941848</v>
      </c>
      <c r="BI151" s="36">
        <v>0</v>
      </c>
      <c r="BJ151" s="36">
        <v>0</v>
      </c>
      <c r="BK151" s="36">
        <v>0</v>
      </c>
      <c r="BL151" s="36">
        <v>0</v>
      </c>
    </row>
    <row r="152" spans="1:64" s="37" customFormat="1" x14ac:dyDescent="0.2">
      <c r="A152" s="34">
        <v>149</v>
      </c>
      <c r="B152" s="34" t="s">
        <v>235</v>
      </c>
      <c r="C152" s="34" t="s">
        <v>236</v>
      </c>
      <c r="D152" s="41">
        <v>4.9661626869999997</v>
      </c>
      <c r="E152" s="36">
        <v>31</v>
      </c>
      <c r="F152" s="36">
        <v>0</v>
      </c>
      <c r="G152" s="36">
        <v>9</v>
      </c>
      <c r="H152" s="36">
        <v>22</v>
      </c>
      <c r="I152" s="36">
        <v>0</v>
      </c>
      <c r="J152" s="36">
        <v>0</v>
      </c>
      <c r="K152" s="36">
        <v>0</v>
      </c>
      <c r="L152" s="36">
        <v>0</v>
      </c>
      <c r="M152" s="36">
        <v>0</v>
      </c>
      <c r="N152" s="36">
        <v>0</v>
      </c>
      <c r="O152" s="36">
        <v>8.9624849999999992E-3</v>
      </c>
      <c r="P152" s="36">
        <v>1.5745817000000002E-2</v>
      </c>
      <c r="Q152" s="36">
        <v>8.2432489999999994E-3</v>
      </c>
      <c r="R152" s="36">
        <v>7.1923600000000005E-4</v>
      </c>
      <c r="S152" s="36">
        <v>1.4807682000000001E-2</v>
      </c>
      <c r="T152" s="36">
        <v>9.381350000000001E-4</v>
      </c>
      <c r="U152" s="36">
        <v>0.19800000000000001</v>
      </c>
      <c r="V152" s="36">
        <v>0.47520000000000001</v>
      </c>
      <c r="W152" s="36">
        <v>0.206962485</v>
      </c>
      <c r="X152" s="36">
        <v>0.49094581700000001</v>
      </c>
      <c r="Y152" s="36">
        <v>0.69790830199999998</v>
      </c>
      <c r="Z152" s="36">
        <v>0</v>
      </c>
      <c r="AA152" s="36">
        <v>0</v>
      </c>
      <c r="AB152" s="36">
        <v>0</v>
      </c>
      <c r="AC152" s="36">
        <v>0</v>
      </c>
      <c r="AD152" s="36">
        <v>0</v>
      </c>
      <c r="AE152" s="36">
        <v>0</v>
      </c>
      <c r="AF152" s="36">
        <v>0</v>
      </c>
      <c r="AG152" s="36">
        <v>2.2492179499956445E-2</v>
      </c>
      <c r="AH152" s="36">
        <v>3.8262558229810957E-2</v>
      </c>
      <c r="AI152" s="36">
        <v>0.12254359865493511</v>
      </c>
      <c r="AJ152" s="36">
        <v>0</v>
      </c>
      <c r="AK152" s="36">
        <v>0</v>
      </c>
      <c r="AL152" s="36">
        <v>0</v>
      </c>
      <c r="AM152" s="36">
        <v>2.2492179499956445E-2</v>
      </c>
      <c r="AN152" s="36">
        <v>3.8262558229810957E-2</v>
      </c>
      <c r="AO152" s="36">
        <v>0.12254359865493511</v>
      </c>
      <c r="AP152" s="36">
        <v>0.781724698</v>
      </c>
      <c r="AQ152" s="36">
        <v>0.42092868300000003</v>
      </c>
      <c r="AR152" s="36">
        <v>1.202653381</v>
      </c>
      <c r="AS152" s="36">
        <v>0</v>
      </c>
      <c r="AT152" s="36">
        <v>0</v>
      </c>
      <c r="AU152" s="36">
        <v>0</v>
      </c>
      <c r="AV152" s="36">
        <v>0</v>
      </c>
      <c r="AW152" s="36">
        <v>0</v>
      </c>
      <c r="AX152" s="36">
        <v>0</v>
      </c>
      <c r="AY152" s="36">
        <v>0</v>
      </c>
      <c r="AZ152" s="36">
        <v>0</v>
      </c>
      <c r="BA152" s="36">
        <v>0</v>
      </c>
      <c r="BB152" s="36">
        <v>1.562626107</v>
      </c>
      <c r="BC152" s="36">
        <v>125.085427146</v>
      </c>
      <c r="BD152" s="36">
        <v>311.48195095800003</v>
      </c>
      <c r="BE152" s="36">
        <v>0.1104199342857143</v>
      </c>
      <c r="BF152" s="36">
        <v>0.22083986857142859</v>
      </c>
      <c r="BG152" s="36">
        <v>4.0806919270000002</v>
      </c>
      <c r="BH152" s="36">
        <v>35.488656235000001</v>
      </c>
      <c r="BI152" s="36">
        <v>0</v>
      </c>
      <c r="BJ152" s="36">
        <v>0</v>
      </c>
      <c r="BK152" s="36">
        <v>0</v>
      </c>
      <c r="BL152" s="36">
        <v>0</v>
      </c>
    </row>
    <row r="153" spans="1:64" s="37" customFormat="1" x14ac:dyDescent="0.2">
      <c r="A153" s="34">
        <v>150</v>
      </c>
      <c r="B153" s="34" t="s">
        <v>235</v>
      </c>
      <c r="C153" s="34" t="s">
        <v>237</v>
      </c>
      <c r="D153" s="41">
        <v>4.7977741680000001</v>
      </c>
      <c r="E153" s="36">
        <v>0</v>
      </c>
      <c r="F153" s="36" t="s">
        <v>340</v>
      </c>
      <c r="G153" s="36" t="s">
        <v>340</v>
      </c>
      <c r="H153" s="36" t="s">
        <v>340</v>
      </c>
      <c r="I153" s="36">
        <v>0</v>
      </c>
      <c r="J153" s="36">
        <v>0</v>
      </c>
      <c r="K153" s="36">
        <v>0</v>
      </c>
      <c r="L153" s="36">
        <v>0</v>
      </c>
      <c r="M153" s="36">
        <v>0</v>
      </c>
      <c r="N153" s="36">
        <v>0</v>
      </c>
      <c r="O153" s="36">
        <v>0</v>
      </c>
      <c r="P153" s="36">
        <v>0</v>
      </c>
      <c r="Q153" s="36">
        <v>0</v>
      </c>
      <c r="R153" s="36">
        <v>0</v>
      </c>
      <c r="S153" s="36">
        <v>0</v>
      </c>
      <c r="T153" s="36">
        <v>0</v>
      </c>
      <c r="U153" s="36" t="s">
        <v>340</v>
      </c>
      <c r="V153" s="36" t="s">
        <v>340</v>
      </c>
      <c r="W153" s="36">
        <v>0</v>
      </c>
      <c r="X153" s="36">
        <v>0</v>
      </c>
      <c r="Y153" s="36">
        <v>0</v>
      </c>
      <c r="Z153" s="36">
        <v>0</v>
      </c>
      <c r="AA153" s="36">
        <v>0</v>
      </c>
      <c r="AB153" s="36">
        <v>0</v>
      </c>
      <c r="AC153" s="36">
        <v>0</v>
      </c>
      <c r="AD153" s="36">
        <v>0</v>
      </c>
      <c r="AE153" s="36">
        <v>0</v>
      </c>
      <c r="AF153" s="36">
        <v>0</v>
      </c>
      <c r="AG153" s="36" t="s">
        <v>340</v>
      </c>
      <c r="AH153" s="36" t="s">
        <v>340</v>
      </c>
      <c r="AI153" s="36" t="s">
        <v>340</v>
      </c>
      <c r="AJ153" s="36">
        <v>0</v>
      </c>
      <c r="AK153" s="36">
        <v>0</v>
      </c>
      <c r="AL153" s="36">
        <v>0</v>
      </c>
      <c r="AM153" s="36">
        <v>0</v>
      </c>
      <c r="AN153" s="36">
        <v>0</v>
      </c>
      <c r="AO153" s="36">
        <v>0</v>
      </c>
      <c r="AP153" s="36">
        <v>0</v>
      </c>
      <c r="AQ153" s="36">
        <v>0</v>
      </c>
      <c r="AR153" s="36">
        <v>0</v>
      </c>
      <c r="AS153" s="36">
        <v>0</v>
      </c>
      <c r="AT153" s="36">
        <v>0</v>
      </c>
      <c r="AU153" s="36">
        <v>0</v>
      </c>
      <c r="AV153" s="36">
        <v>0</v>
      </c>
      <c r="AW153" s="36">
        <v>0</v>
      </c>
      <c r="AX153" s="36">
        <v>0</v>
      </c>
      <c r="AY153" s="36">
        <v>0</v>
      </c>
      <c r="AZ153" s="36">
        <v>0</v>
      </c>
      <c r="BA153" s="36">
        <v>0</v>
      </c>
      <c r="BB153" s="36">
        <v>0.31407808399999998</v>
      </c>
      <c r="BC153" s="36">
        <v>18.277166707999999</v>
      </c>
      <c r="BD153" s="36">
        <v>46.441736687999999</v>
      </c>
      <c r="BE153" s="36">
        <v>2.2193715714285717E-2</v>
      </c>
      <c r="BF153" s="36">
        <v>4.4387432857142861E-2</v>
      </c>
      <c r="BG153" s="36">
        <v>1.0641989869999999</v>
      </c>
      <c r="BH153" s="36">
        <v>14.341975472</v>
      </c>
      <c r="BI153" s="36">
        <v>0</v>
      </c>
      <c r="BJ153" s="36">
        <v>0</v>
      </c>
      <c r="BK153" s="36">
        <v>0</v>
      </c>
      <c r="BL153" s="36">
        <v>0</v>
      </c>
    </row>
    <row r="154" spans="1:64" s="37" customFormat="1" x14ac:dyDescent="0.2">
      <c r="A154" s="34">
        <v>151</v>
      </c>
      <c r="B154" s="34" t="s">
        <v>235</v>
      </c>
      <c r="C154" s="34" t="s">
        <v>238</v>
      </c>
      <c r="D154" s="41">
        <v>4.6962576220000001</v>
      </c>
      <c r="E154" s="36">
        <v>4</v>
      </c>
      <c r="F154" s="36">
        <v>0</v>
      </c>
      <c r="G154" s="36">
        <v>0</v>
      </c>
      <c r="H154" s="36">
        <v>4</v>
      </c>
      <c r="I154" s="36">
        <v>0</v>
      </c>
      <c r="J154" s="36">
        <v>0</v>
      </c>
      <c r="K154" s="36">
        <v>0</v>
      </c>
      <c r="L154" s="36">
        <v>0</v>
      </c>
      <c r="M154" s="36">
        <v>0</v>
      </c>
      <c r="N154" s="36">
        <v>0</v>
      </c>
      <c r="O154" s="36">
        <v>0</v>
      </c>
      <c r="P154" s="36">
        <v>0</v>
      </c>
      <c r="Q154" s="36">
        <v>0</v>
      </c>
      <c r="R154" s="36">
        <v>0</v>
      </c>
      <c r="S154" s="36">
        <v>0</v>
      </c>
      <c r="T154" s="36">
        <v>0</v>
      </c>
      <c r="U154" s="36">
        <v>0</v>
      </c>
      <c r="V154" s="36">
        <v>0</v>
      </c>
      <c r="W154" s="36">
        <v>0</v>
      </c>
      <c r="X154" s="36">
        <v>0</v>
      </c>
      <c r="Y154" s="36">
        <v>0</v>
      </c>
      <c r="Z154" s="36">
        <v>0</v>
      </c>
      <c r="AA154" s="36">
        <v>0</v>
      </c>
      <c r="AB154" s="36">
        <v>0</v>
      </c>
      <c r="AC154" s="36">
        <v>0</v>
      </c>
      <c r="AD154" s="36">
        <v>0</v>
      </c>
      <c r="AE154" s="36">
        <v>0</v>
      </c>
      <c r="AF154" s="36">
        <v>0</v>
      </c>
      <c r="AG154" s="36">
        <v>0</v>
      </c>
      <c r="AH154" s="36">
        <v>0</v>
      </c>
      <c r="AI154" s="36">
        <v>0</v>
      </c>
      <c r="AJ154" s="36">
        <v>0</v>
      </c>
      <c r="AK154" s="36">
        <v>0</v>
      </c>
      <c r="AL154" s="36">
        <v>0</v>
      </c>
      <c r="AM154" s="36">
        <v>0</v>
      </c>
      <c r="AN154" s="36">
        <v>0</v>
      </c>
      <c r="AO154" s="36">
        <v>0</v>
      </c>
      <c r="AP154" s="36">
        <v>0</v>
      </c>
      <c r="AQ154" s="36">
        <v>0</v>
      </c>
      <c r="AR154" s="36">
        <v>0</v>
      </c>
      <c r="AS154" s="36">
        <v>0</v>
      </c>
      <c r="AT154" s="36">
        <v>0</v>
      </c>
      <c r="AU154" s="36">
        <v>0</v>
      </c>
      <c r="AV154" s="36">
        <v>0</v>
      </c>
      <c r="AW154" s="36">
        <v>0</v>
      </c>
      <c r="AX154" s="36">
        <v>0</v>
      </c>
      <c r="AY154" s="36">
        <v>0</v>
      </c>
      <c r="AZ154" s="36">
        <v>0</v>
      </c>
      <c r="BA154" s="36">
        <v>0</v>
      </c>
      <c r="BB154" s="36">
        <v>0</v>
      </c>
      <c r="BC154" s="36">
        <v>0</v>
      </c>
      <c r="BD154" s="36">
        <v>0</v>
      </c>
      <c r="BE154" s="36">
        <v>0</v>
      </c>
      <c r="BF154" s="36">
        <v>0</v>
      </c>
      <c r="BG154" s="36">
        <v>0.32400287300000002</v>
      </c>
      <c r="BH154" s="36">
        <v>4.731099253</v>
      </c>
      <c r="BI154" s="36">
        <v>0</v>
      </c>
      <c r="BJ154" s="36">
        <v>0</v>
      </c>
      <c r="BK154" s="36">
        <v>0</v>
      </c>
      <c r="BL154" s="36">
        <v>0</v>
      </c>
    </row>
    <row r="155" spans="1:64" s="37" customFormat="1" x14ac:dyDescent="0.2">
      <c r="A155" s="34">
        <v>152</v>
      </c>
      <c r="B155" s="34" t="s">
        <v>235</v>
      </c>
      <c r="C155" s="34" t="s">
        <v>239</v>
      </c>
      <c r="D155" s="41">
        <v>4.8632299410000002</v>
      </c>
      <c r="E155" s="36">
        <v>2</v>
      </c>
      <c r="F155" s="36">
        <v>0</v>
      </c>
      <c r="G155" s="36">
        <v>0</v>
      </c>
      <c r="H155" s="36">
        <v>2</v>
      </c>
      <c r="I155" s="36">
        <v>0</v>
      </c>
      <c r="J155" s="36">
        <v>0</v>
      </c>
      <c r="K155" s="36">
        <v>0</v>
      </c>
      <c r="L155" s="36">
        <v>0</v>
      </c>
      <c r="M155" s="36">
        <v>0</v>
      </c>
      <c r="N155" s="36">
        <v>0</v>
      </c>
      <c r="O155" s="36">
        <v>0</v>
      </c>
      <c r="P155" s="36">
        <v>0</v>
      </c>
      <c r="Q155" s="36">
        <v>0</v>
      </c>
      <c r="R155" s="36">
        <v>0</v>
      </c>
      <c r="S155" s="36">
        <v>0</v>
      </c>
      <c r="T155" s="36">
        <v>0</v>
      </c>
      <c r="U155" s="36">
        <v>0</v>
      </c>
      <c r="V155" s="36">
        <v>0</v>
      </c>
      <c r="W155" s="36">
        <v>0</v>
      </c>
      <c r="X155" s="36">
        <v>0</v>
      </c>
      <c r="Y155" s="36">
        <v>0</v>
      </c>
      <c r="Z155" s="36">
        <v>0</v>
      </c>
      <c r="AA155" s="36">
        <v>0</v>
      </c>
      <c r="AB155" s="36">
        <v>0</v>
      </c>
      <c r="AC155" s="36">
        <v>0</v>
      </c>
      <c r="AD155" s="36">
        <v>0</v>
      </c>
      <c r="AE155" s="36">
        <v>0</v>
      </c>
      <c r="AF155" s="36">
        <v>0</v>
      </c>
      <c r="AG155" s="36">
        <v>0</v>
      </c>
      <c r="AH155" s="36">
        <v>0</v>
      </c>
      <c r="AI155" s="36">
        <v>0</v>
      </c>
      <c r="AJ155" s="36">
        <v>0</v>
      </c>
      <c r="AK155" s="36">
        <v>0</v>
      </c>
      <c r="AL155" s="36">
        <v>0</v>
      </c>
      <c r="AM155" s="36">
        <v>0</v>
      </c>
      <c r="AN155" s="36">
        <v>0</v>
      </c>
      <c r="AO155" s="36">
        <v>0</v>
      </c>
      <c r="AP155" s="36">
        <v>0</v>
      </c>
      <c r="AQ155" s="36">
        <v>0</v>
      </c>
      <c r="AR155" s="36">
        <v>0</v>
      </c>
      <c r="AS155" s="36">
        <v>0</v>
      </c>
      <c r="AT155" s="36">
        <v>0</v>
      </c>
      <c r="AU155" s="36">
        <v>0</v>
      </c>
      <c r="AV155" s="36">
        <v>0</v>
      </c>
      <c r="AW155" s="36">
        <v>0</v>
      </c>
      <c r="AX155" s="36">
        <v>0</v>
      </c>
      <c r="AY155" s="36">
        <v>0</v>
      </c>
      <c r="AZ155" s="36">
        <v>0</v>
      </c>
      <c r="BA155" s="36">
        <v>0</v>
      </c>
      <c r="BB155" s="36">
        <v>0.33828217999999999</v>
      </c>
      <c r="BC155" s="36">
        <v>17.141654688999999</v>
      </c>
      <c r="BD155" s="36">
        <v>41.09</v>
      </c>
      <c r="BE155" s="36">
        <v>2.3904051428571431E-2</v>
      </c>
      <c r="BF155" s="36">
        <v>4.780810428571429E-2</v>
      </c>
      <c r="BG155" s="36">
        <v>1.713334809</v>
      </c>
      <c r="BH155" s="36">
        <v>17.475345578999999</v>
      </c>
      <c r="BI155" s="36">
        <v>0</v>
      </c>
      <c r="BJ155" s="36">
        <v>0</v>
      </c>
      <c r="BK155" s="36">
        <v>0</v>
      </c>
      <c r="BL155" s="36">
        <v>0</v>
      </c>
    </row>
    <row r="156" spans="1:64" s="37" customFormat="1" x14ac:dyDescent="0.2">
      <c r="A156" s="34">
        <v>153</v>
      </c>
      <c r="B156" s="34" t="s">
        <v>235</v>
      </c>
      <c r="C156" s="34" t="s">
        <v>240</v>
      </c>
      <c r="D156" s="41">
        <v>5.514339423</v>
      </c>
      <c r="E156" s="36">
        <v>10</v>
      </c>
      <c r="F156" s="36">
        <v>0</v>
      </c>
      <c r="G156" s="36">
        <v>0</v>
      </c>
      <c r="H156" s="36">
        <v>10</v>
      </c>
      <c r="I156" s="36">
        <v>0</v>
      </c>
      <c r="J156" s="36">
        <v>0</v>
      </c>
      <c r="K156" s="36">
        <v>0</v>
      </c>
      <c r="L156" s="36">
        <v>0</v>
      </c>
      <c r="M156" s="36">
        <v>0</v>
      </c>
      <c r="N156" s="36">
        <v>0</v>
      </c>
      <c r="O156" s="36">
        <v>0</v>
      </c>
      <c r="P156" s="36">
        <v>0</v>
      </c>
      <c r="Q156" s="36">
        <v>0</v>
      </c>
      <c r="R156" s="36">
        <v>0</v>
      </c>
      <c r="S156" s="36">
        <v>0</v>
      </c>
      <c r="T156" s="36">
        <v>0</v>
      </c>
      <c r="U156" s="36">
        <v>0</v>
      </c>
      <c r="V156" s="36">
        <v>0</v>
      </c>
      <c r="W156" s="36">
        <v>0</v>
      </c>
      <c r="X156" s="36">
        <v>0</v>
      </c>
      <c r="Y156" s="36">
        <v>0</v>
      </c>
      <c r="Z156" s="36">
        <v>0</v>
      </c>
      <c r="AA156" s="36">
        <v>0</v>
      </c>
      <c r="AB156" s="36">
        <v>0</v>
      </c>
      <c r="AC156" s="36">
        <v>0</v>
      </c>
      <c r="AD156" s="36">
        <v>0</v>
      </c>
      <c r="AE156" s="36">
        <v>0</v>
      </c>
      <c r="AF156" s="36">
        <v>0</v>
      </c>
      <c r="AG156" s="36">
        <v>0</v>
      </c>
      <c r="AH156" s="36">
        <v>0</v>
      </c>
      <c r="AI156" s="36">
        <v>0</v>
      </c>
      <c r="AJ156" s="36">
        <v>0</v>
      </c>
      <c r="AK156" s="36">
        <v>0</v>
      </c>
      <c r="AL156" s="36">
        <v>0</v>
      </c>
      <c r="AM156" s="36">
        <v>0</v>
      </c>
      <c r="AN156" s="36">
        <v>0</v>
      </c>
      <c r="AO156" s="36">
        <v>0</v>
      </c>
      <c r="AP156" s="36">
        <v>0</v>
      </c>
      <c r="AQ156" s="36">
        <v>0</v>
      </c>
      <c r="AR156" s="36">
        <v>0</v>
      </c>
      <c r="AS156" s="36">
        <v>0</v>
      </c>
      <c r="AT156" s="36">
        <v>0</v>
      </c>
      <c r="AU156" s="36">
        <v>0</v>
      </c>
      <c r="AV156" s="36">
        <v>0</v>
      </c>
      <c r="AW156" s="36">
        <v>0</v>
      </c>
      <c r="AX156" s="36">
        <v>0</v>
      </c>
      <c r="AY156" s="36">
        <v>0</v>
      </c>
      <c r="AZ156" s="36">
        <v>0</v>
      </c>
      <c r="BA156" s="36">
        <v>0</v>
      </c>
      <c r="BB156" s="36">
        <v>0.47149739600000001</v>
      </c>
      <c r="BC156" s="36">
        <v>29.576421132</v>
      </c>
      <c r="BD156" s="36">
        <v>60.835819993999998</v>
      </c>
      <c r="BE156" s="36">
        <v>3.3317445714285715E-2</v>
      </c>
      <c r="BF156" s="36">
        <v>6.6634892857142872E-2</v>
      </c>
      <c r="BG156" s="36">
        <v>1.328205514</v>
      </c>
      <c r="BH156" s="36">
        <v>21.995945496000001</v>
      </c>
      <c r="BI156" s="36">
        <v>0</v>
      </c>
      <c r="BJ156" s="36">
        <v>0</v>
      </c>
      <c r="BK156" s="36">
        <v>0</v>
      </c>
      <c r="BL156" s="36">
        <v>0</v>
      </c>
    </row>
    <row r="157" spans="1:64" s="37" customFormat="1" x14ac:dyDescent="0.2">
      <c r="A157" s="34">
        <v>154</v>
      </c>
      <c r="B157" s="34" t="s">
        <v>235</v>
      </c>
      <c r="C157" s="34" t="s">
        <v>241</v>
      </c>
      <c r="D157" s="41">
        <v>4.8241954460000001</v>
      </c>
      <c r="E157" s="36">
        <v>0</v>
      </c>
      <c r="F157" s="36" t="s">
        <v>340</v>
      </c>
      <c r="G157" s="36" t="s">
        <v>340</v>
      </c>
      <c r="H157" s="36" t="s">
        <v>340</v>
      </c>
      <c r="I157" s="36">
        <v>0</v>
      </c>
      <c r="J157" s="36">
        <v>0</v>
      </c>
      <c r="K157" s="36">
        <v>0</v>
      </c>
      <c r="L157" s="36">
        <v>0</v>
      </c>
      <c r="M157" s="36">
        <v>0</v>
      </c>
      <c r="N157" s="36">
        <v>0</v>
      </c>
      <c r="O157" s="36">
        <v>0</v>
      </c>
      <c r="P157" s="36">
        <v>0</v>
      </c>
      <c r="Q157" s="36">
        <v>0</v>
      </c>
      <c r="R157" s="36">
        <v>0</v>
      </c>
      <c r="S157" s="36">
        <v>0</v>
      </c>
      <c r="T157" s="36">
        <v>0</v>
      </c>
      <c r="U157" s="36" t="s">
        <v>340</v>
      </c>
      <c r="V157" s="36" t="s">
        <v>340</v>
      </c>
      <c r="W157" s="36">
        <v>0</v>
      </c>
      <c r="X157" s="36">
        <v>0</v>
      </c>
      <c r="Y157" s="36">
        <v>0</v>
      </c>
      <c r="Z157" s="36">
        <v>0</v>
      </c>
      <c r="AA157" s="36">
        <v>0</v>
      </c>
      <c r="AB157" s="36">
        <v>0</v>
      </c>
      <c r="AC157" s="36">
        <v>0</v>
      </c>
      <c r="AD157" s="36">
        <v>0</v>
      </c>
      <c r="AE157" s="36">
        <v>0</v>
      </c>
      <c r="AF157" s="36">
        <v>0</v>
      </c>
      <c r="AG157" s="36" t="s">
        <v>340</v>
      </c>
      <c r="AH157" s="36" t="s">
        <v>340</v>
      </c>
      <c r="AI157" s="36" t="s">
        <v>340</v>
      </c>
      <c r="AJ157" s="36">
        <v>0</v>
      </c>
      <c r="AK157" s="36">
        <v>0</v>
      </c>
      <c r="AL157" s="36">
        <v>0</v>
      </c>
      <c r="AM157" s="36">
        <v>0</v>
      </c>
      <c r="AN157" s="36">
        <v>0</v>
      </c>
      <c r="AO157" s="36">
        <v>0</v>
      </c>
      <c r="AP157" s="36">
        <v>0</v>
      </c>
      <c r="AQ157" s="36">
        <v>0</v>
      </c>
      <c r="AR157" s="36">
        <v>0</v>
      </c>
      <c r="AS157" s="36">
        <v>0</v>
      </c>
      <c r="AT157" s="36">
        <v>0</v>
      </c>
      <c r="AU157" s="36">
        <v>0</v>
      </c>
      <c r="AV157" s="36">
        <v>0</v>
      </c>
      <c r="AW157" s="36">
        <v>0</v>
      </c>
      <c r="AX157" s="36">
        <v>0</v>
      </c>
      <c r="AY157" s="36">
        <v>0</v>
      </c>
      <c r="AZ157" s="36">
        <v>0</v>
      </c>
      <c r="BA157" s="36">
        <v>0</v>
      </c>
      <c r="BB157" s="36">
        <v>0.78777140899999998</v>
      </c>
      <c r="BC157" s="36">
        <v>31.446813078000002</v>
      </c>
      <c r="BD157" s="36">
        <v>73.746404552000001</v>
      </c>
      <c r="BE157" s="36">
        <v>5.566633428571429E-2</v>
      </c>
      <c r="BF157" s="36">
        <v>0.11133266857142858</v>
      </c>
      <c r="BG157" s="36">
        <v>3.433386483</v>
      </c>
      <c r="BH157" s="36">
        <v>19.307995152</v>
      </c>
      <c r="BI157" s="36">
        <v>0</v>
      </c>
      <c r="BJ157" s="36">
        <v>0</v>
      </c>
      <c r="BK157" s="36">
        <v>0</v>
      </c>
      <c r="BL157" s="36">
        <v>0</v>
      </c>
    </row>
    <row r="158" spans="1:64" s="37" customFormat="1" x14ac:dyDescent="0.2">
      <c r="A158" s="34">
        <v>155</v>
      </c>
      <c r="B158" s="34" t="s">
        <v>235</v>
      </c>
      <c r="C158" s="34" t="s">
        <v>242</v>
      </c>
      <c r="D158" s="41">
        <v>4.9945889130000003</v>
      </c>
      <c r="E158" s="36">
        <v>2</v>
      </c>
      <c r="F158" s="36">
        <v>0</v>
      </c>
      <c r="G158" s="36">
        <v>0</v>
      </c>
      <c r="H158" s="36">
        <v>2</v>
      </c>
      <c r="I158" s="36">
        <v>0</v>
      </c>
      <c r="J158" s="36">
        <v>0</v>
      </c>
      <c r="K158" s="36">
        <v>0</v>
      </c>
      <c r="L158" s="36">
        <v>0</v>
      </c>
      <c r="M158" s="36">
        <v>0</v>
      </c>
      <c r="N158" s="36">
        <v>0</v>
      </c>
      <c r="O158" s="36">
        <v>2.2350149999999999E-3</v>
      </c>
      <c r="P158" s="36">
        <v>3.3964370000000004E-3</v>
      </c>
      <c r="Q158" s="36">
        <v>1.3683570000000002E-3</v>
      </c>
      <c r="R158" s="36">
        <v>8.6665799999999997E-4</v>
      </c>
      <c r="S158" s="36">
        <v>2.2660140000000002E-3</v>
      </c>
      <c r="T158" s="36">
        <v>1.1304230000000002E-3</v>
      </c>
      <c r="U158" s="36">
        <v>0</v>
      </c>
      <c r="V158" s="36">
        <v>0</v>
      </c>
      <c r="W158" s="36">
        <v>2.2350149999999999E-3</v>
      </c>
      <c r="X158" s="36">
        <v>3.3964370000000004E-3</v>
      </c>
      <c r="Y158" s="36">
        <v>5.6314520000000003E-3</v>
      </c>
      <c r="Z158" s="36">
        <v>0</v>
      </c>
      <c r="AA158" s="36">
        <v>0</v>
      </c>
      <c r="AB158" s="36">
        <v>0</v>
      </c>
      <c r="AC158" s="36">
        <v>0</v>
      </c>
      <c r="AD158" s="36">
        <v>0</v>
      </c>
      <c r="AE158" s="36">
        <v>0</v>
      </c>
      <c r="AF158" s="36">
        <v>0</v>
      </c>
      <c r="AG158" s="36">
        <v>0</v>
      </c>
      <c r="AH158" s="36">
        <v>0</v>
      </c>
      <c r="AI158" s="36">
        <v>0</v>
      </c>
      <c r="AJ158" s="36">
        <v>0</v>
      </c>
      <c r="AK158" s="36">
        <v>0</v>
      </c>
      <c r="AL158" s="36">
        <v>0</v>
      </c>
      <c r="AM158" s="36">
        <v>0</v>
      </c>
      <c r="AN158" s="36">
        <v>0</v>
      </c>
      <c r="AO158" s="36">
        <v>0</v>
      </c>
      <c r="AP158" s="36">
        <v>3.2761980000000001E-3</v>
      </c>
      <c r="AQ158" s="36">
        <v>1.7641060000000001E-3</v>
      </c>
      <c r="AR158" s="36">
        <v>5.0403040000000007E-3</v>
      </c>
      <c r="AS158" s="36">
        <v>0</v>
      </c>
      <c r="AT158" s="36">
        <v>0</v>
      </c>
      <c r="AU158" s="36">
        <v>0</v>
      </c>
      <c r="AV158" s="36">
        <v>0</v>
      </c>
      <c r="AW158" s="36">
        <v>0</v>
      </c>
      <c r="AX158" s="36">
        <v>0</v>
      </c>
      <c r="AY158" s="36">
        <v>0</v>
      </c>
      <c r="AZ158" s="36">
        <v>0</v>
      </c>
      <c r="BA158" s="36">
        <v>0</v>
      </c>
      <c r="BB158" s="36">
        <v>0.39105944500000001</v>
      </c>
      <c r="BC158" s="36">
        <v>19.783553239</v>
      </c>
      <c r="BD158" s="36">
        <v>52.010067294000002</v>
      </c>
      <c r="BE158" s="36">
        <v>2.7633454285714291E-2</v>
      </c>
      <c r="BF158" s="36">
        <v>5.5266910000000009E-2</v>
      </c>
      <c r="BG158" s="36">
        <v>3.331404687</v>
      </c>
      <c r="BH158" s="36">
        <v>18.702489653000001</v>
      </c>
      <c r="BI158" s="36">
        <v>0</v>
      </c>
      <c r="BJ158" s="36">
        <v>0</v>
      </c>
      <c r="BK158" s="36">
        <v>0</v>
      </c>
      <c r="BL158" s="36">
        <v>0</v>
      </c>
    </row>
    <row r="159" spans="1:64" s="37" customFormat="1" x14ac:dyDescent="0.2">
      <c r="A159" s="34">
        <v>156</v>
      </c>
      <c r="B159" s="34" t="s">
        <v>235</v>
      </c>
      <c r="C159" s="34" t="s">
        <v>243</v>
      </c>
      <c r="D159" s="41">
        <v>4.4137703449999997</v>
      </c>
      <c r="E159" s="36">
        <v>0</v>
      </c>
      <c r="F159" s="36" t="s">
        <v>340</v>
      </c>
      <c r="G159" s="36" t="s">
        <v>340</v>
      </c>
      <c r="H159" s="36" t="s">
        <v>340</v>
      </c>
      <c r="I159" s="36">
        <v>0</v>
      </c>
      <c r="J159" s="36">
        <v>0</v>
      </c>
      <c r="K159" s="36">
        <v>0</v>
      </c>
      <c r="L159" s="36">
        <v>0</v>
      </c>
      <c r="M159" s="36">
        <v>0</v>
      </c>
      <c r="N159" s="36">
        <v>0</v>
      </c>
      <c r="O159" s="36">
        <v>0</v>
      </c>
      <c r="P159" s="36">
        <v>0</v>
      </c>
      <c r="Q159" s="36">
        <v>0</v>
      </c>
      <c r="R159" s="36">
        <v>0</v>
      </c>
      <c r="S159" s="36">
        <v>0</v>
      </c>
      <c r="T159" s="36">
        <v>0</v>
      </c>
      <c r="U159" s="36" t="s">
        <v>340</v>
      </c>
      <c r="V159" s="36" t="s">
        <v>340</v>
      </c>
      <c r="W159" s="36">
        <v>0</v>
      </c>
      <c r="X159" s="36">
        <v>0</v>
      </c>
      <c r="Y159" s="36">
        <v>0</v>
      </c>
      <c r="Z159" s="36">
        <v>0</v>
      </c>
      <c r="AA159" s="36">
        <v>0</v>
      </c>
      <c r="AB159" s="36">
        <v>0</v>
      </c>
      <c r="AC159" s="36">
        <v>0</v>
      </c>
      <c r="AD159" s="36">
        <v>0</v>
      </c>
      <c r="AE159" s="36">
        <v>0</v>
      </c>
      <c r="AF159" s="36">
        <v>0</v>
      </c>
      <c r="AG159" s="36" t="s">
        <v>340</v>
      </c>
      <c r="AH159" s="36" t="s">
        <v>340</v>
      </c>
      <c r="AI159" s="36" t="s">
        <v>340</v>
      </c>
      <c r="AJ159" s="36">
        <v>0</v>
      </c>
      <c r="AK159" s="36">
        <v>0</v>
      </c>
      <c r="AL159" s="36">
        <v>0</v>
      </c>
      <c r="AM159" s="36">
        <v>0</v>
      </c>
      <c r="AN159" s="36">
        <v>0</v>
      </c>
      <c r="AO159" s="36">
        <v>0</v>
      </c>
      <c r="AP159" s="36">
        <v>0</v>
      </c>
      <c r="AQ159" s="36">
        <v>0</v>
      </c>
      <c r="AR159" s="36">
        <v>0</v>
      </c>
      <c r="AS159" s="36">
        <v>0</v>
      </c>
      <c r="AT159" s="36">
        <v>0</v>
      </c>
      <c r="AU159" s="36">
        <v>0</v>
      </c>
      <c r="AV159" s="36">
        <v>0</v>
      </c>
      <c r="AW159" s="36">
        <v>0</v>
      </c>
      <c r="AX159" s="36">
        <v>0</v>
      </c>
      <c r="AY159" s="36">
        <v>0</v>
      </c>
      <c r="AZ159" s="36">
        <v>0</v>
      </c>
      <c r="BA159" s="36">
        <v>0</v>
      </c>
      <c r="BB159" s="36">
        <v>0</v>
      </c>
      <c r="BC159" s="36">
        <v>0</v>
      </c>
      <c r="BD159" s="36">
        <v>0</v>
      </c>
      <c r="BE159" s="36">
        <v>0</v>
      </c>
      <c r="BF159" s="36">
        <v>0</v>
      </c>
      <c r="BG159" s="36">
        <v>0</v>
      </c>
      <c r="BH159" s="36">
        <v>0</v>
      </c>
      <c r="BI159" s="36">
        <v>0</v>
      </c>
      <c r="BJ159" s="36">
        <v>0</v>
      </c>
      <c r="BK159" s="36">
        <v>0</v>
      </c>
      <c r="BL159" s="36">
        <v>0</v>
      </c>
    </row>
    <row r="160" spans="1:64" s="37" customFormat="1" x14ac:dyDescent="0.2">
      <c r="A160" s="34">
        <v>157</v>
      </c>
      <c r="B160" s="34" t="s">
        <v>235</v>
      </c>
      <c r="C160" s="34" t="s">
        <v>244</v>
      </c>
      <c r="D160" s="41">
        <v>4.3126651789999997</v>
      </c>
      <c r="E160" s="36">
        <v>0</v>
      </c>
      <c r="F160" s="36" t="s">
        <v>340</v>
      </c>
      <c r="G160" s="36" t="s">
        <v>340</v>
      </c>
      <c r="H160" s="36" t="s">
        <v>340</v>
      </c>
      <c r="I160" s="36">
        <v>0</v>
      </c>
      <c r="J160" s="36">
        <v>0</v>
      </c>
      <c r="K160" s="36">
        <v>0</v>
      </c>
      <c r="L160" s="36">
        <v>0</v>
      </c>
      <c r="M160" s="36">
        <v>0</v>
      </c>
      <c r="N160" s="36">
        <v>0</v>
      </c>
      <c r="O160" s="36">
        <v>0</v>
      </c>
      <c r="P160" s="36">
        <v>0</v>
      </c>
      <c r="Q160" s="36">
        <v>0</v>
      </c>
      <c r="R160" s="36">
        <v>0</v>
      </c>
      <c r="S160" s="36">
        <v>0</v>
      </c>
      <c r="T160" s="36">
        <v>0</v>
      </c>
      <c r="U160" s="36" t="s">
        <v>340</v>
      </c>
      <c r="V160" s="36" t="s">
        <v>340</v>
      </c>
      <c r="W160" s="36">
        <v>0</v>
      </c>
      <c r="X160" s="36">
        <v>0</v>
      </c>
      <c r="Y160" s="36">
        <v>0</v>
      </c>
      <c r="Z160" s="36">
        <v>0</v>
      </c>
      <c r="AA160" s="36">
        <v>0</v>
      </c>
      <c r="AB160" s="36">
        <v>0</v>
      </c>
      <c r="AC160" s="36">
        <v>0</v>
      </c>
      <c r="AD160" s="36">
        <v>0</v>
      </c>
      <c r="AE160" s="36">
        <v>0</v>
      </c>
      <c r="AF160" s="36">
        <v>0</v>
      </c>
      <c r="AG160" s="36" t="s">
        <v>340</v>
      </c>
      <c r="AH160" s="36" t="s">
        <v>340</v>
      </c>
      <c r="AI160" s="36" t="s">
        <v>340</v>
      </c>
      <c r="AJ160" s="36">
        <v>0</v>
      </c>
      <c r="AK160" s="36">
        <v>0</v>
      </c>
      <c r="AL160" s="36">
        <v>0</v>
      </c>
      <c r="AM160" s="36">
        <v>0</v>
      </c>
      <c r="AN160" s="36">
        <v>0</v>
      </c>
      <c r="AO160" s="36">
        <v>0</v>
      </c>
      <c r="AP160" s="36">
        <v>0</v>
      </c>
      <c r="AQ160" s="36">
        <v>0</v>
      </c>
      <c r="AR160" s="36">
        <v>0</v>
      </c>
      <c r="AS160" s="36">
        <v>0</v>
      </c>
      <c r="AT160" s="36">
        <v>0</v>
      </c>
      <c r="AU160" s="36">
        <v>0</v>
      </c>
      <c r="AV160" s="36">
        <v>0</v>
      </c>
      <c r="AW160" s="36">
        <v>0</v>
      </c>
      <c r="AX160" s="36">
        <v>0</v>
      </c>
      <c r="AY160" s="36">
        <v>0</v>
      </c>
      <c r="AZ160" s="36">
        <v>0</v>
      </c>
      <c r="BA160" s="36">
        <v>0</v>
      </c>
      <c r="BB160" s="36">
        <v>0</v>
      </c>
      <c r="BC160" s="36">
        <v>0</v>
      </c>
      <c r="BD160" s="36">
        <v>0</v>
      </c>
      <c r="BE160" s="36">
        <v>0</v>
      </c>
      <c r="BF160" s="36">
        <v>0</v>
      </c>
      <c r="BG160" s="36">
        <v>0</v>
      </c>
      <c r="BH160" s="36">
        <v>0</v>
      </c>
      <c r="BI160" s="36">
        <v>0</v>
      </c>
      <c r="BJ160" s="36">
        <v>0</v>
      </c>
      <c r="BK160" s="36">
        <v>0</v>
      </c>
      <c r="BL160" s="36">
        <v>0</v>
      </c>
    </row>
    <row r="161" spans="1:64" s="37" customFormat="1" x14ac:dyDescent="0.2">
      <c r="A161" s="34">
        <v>158</v>
      </c>
      <c r="B161" s="34" t="s">
        <v>235</v>
      </c>
      <c r="C161" s="34" t="s">
        <v>245</v>
      </c>
      <c r="D161" s="41">
        <v>4.6932008920000001</v>
      </c>
      <c r="E161" s="36">
        <v>2</v>
      </c>
      <c r="F161" s="36">
        <v>0</v>
      </c>
      <c r="G161" s="36">
        <v>0</v>
      </c>
      <c r="H161" s="36">
        <v>2</v>
      </c>
      <c r="I161" s="36">
        <v>0</v>
      </c>
      <c r="J161" s="36">
        <v>0</v>
      </c>
      <c r="K161" s="36">
        <v>0</v>
      </c>
      <c r="L161" s="36">
        <v>0</v>
      </c>
      <c r="M161" s="36">
        <v>0</v>
      </c>
      <c r="N161" s="36">
        <v>0</v>
      </c>
      <c r="O161" s="36">
        <v>0</v>
      </c>
      <c r="P161" s="36">
        <v>0</v>
      </c>
      <c r="Q161" s="36">
        <v>0</v>
      </c>
      <c r="R161" s="36">
        <v>0</v>
      </c>
      <c r="S161" s="36">
        <v>0</v>
      </c>
      <c r="T161" s="36">
        <v>0</v>
      </c>
      <c r="U161" s="36">
        <v>0</v>
      </c>
      <c r="V161" s="36">
        <v>0</v>
      </c>
      <c r="W161" s="36">
        <v>0</v>
      </c>
      <c r="X161" s="36">
        <v>0</v>
      </c>
      <c r="Y161" s="36">
        <v>0</v>
      </c>
      <c r="Z161" s="36">
        <v>0</v>
      </c>
      <c r="AA161" s="36">
        <v>0</v>
      </c>
      <c r="AB161" s="36">
        <v>0</v>
      </c>
      <c r="AC161" s="36">
        <v>0</v>
      </c>
      <c r="AD161" s="36">
        <v>0</v>
      </c>
      <c r="AE161" s="36">
        <v>0</v>
      </c>
      <c r="AF161" s="36">
        <v>0</v>
      </c>
      <c r="AG161" s="36">
        <v>0</v>
      </c>
      <c r="AH161" s="36">
        <v>0</v>
      </c>
      <c r="AI161" s="36">
        <v>0</v>
      </c>
      <c r="AJ161" s="36">
        <v>0</v>
      </c>
      <c r="AK161" s="36">
        <v>0</v>
      </c>
      <c r="AL161" s="36">
        <v>0</v>
      </c>
      <c r="AM161" s="36">
        <v>0</v>
      </c>
      <c r="AN161" s="36">
        <v>0</v>
      </c>
      <c r="AO161" s="36">
        <v>0</v>
      </c>
      <c r="AP161" s="36">
        <v>0</v>
      </c>
      <c r="AQ161" s="36">
        <v>0</v>
      </c>
      <c r="AR161" s="36">
        <v>0</v>
      </c>
      <c r="AS161" s="36">
        <v>0</v>
      </c>
      <c r="AT161" s="36">
        <v>0</v>
      </c>
      <c r="AU161" s="36">
        <v>0</v>
      </c>
      <c r="AV161" s="36">
        <v>0</v>
      </c>
      <c r="AW161" s="36">
        <v>0</v>
      </c>
      <c r="AX161" s="36">
        <v>0</v>
      </c>
      <c r="AY161" s="36">
        <v>0</v>
      </c>
      <c r="AZ161" s="36">
        <v>0</v>
      </c>
      <c r="BA161" s="36">
        <v>0</v>
      </c>
      <c r="BB161" s="36">
        <v>0</v>
      </c>
      <c r="BC161" s="36">
        <v>0</v>
      </c>
      <c r="BD161" s="36">
        <v>0</v>
      </c>
      <c r="BE161" s="36">
        <v>0</v>
      </c>
      <c r="BF161" s="36">
        <v>0</v>
      </c>
      <c r="BG161" s="36">
        <v>0.11565905899999999</v>
      </c>
      <c r="BH161" s="36">
        <v>0.77756985999999995</v>
      </c>
      <c r="BI161" s="36">
        <v>0</v>
      </c>
      <c r="BJ161" s="36">
        <v>0</v>
      </c>
      <c r="BK161" s="36">
        <v>0</v>
      </c>
      <c r="BL161" s="36">
        <v>0</v>
      </c>
    </row>
    <row r="162" spans="1:64" s="37" customFormat="1" x14ac:dyDescent="0.2">
      <c r="A162" s="34">
        <v>159</v>
      </c>
      <c r="B162" s="34" t="s">
        <v>235</v>
      </c>
      <c r="C162" s="34" t="s">
        <v>246</v>
      </c>
      <c r="D162" s="41">
        <v>4.3118685149999996</v>
      </c>
      <c r="E162" s="36">
        <v>37</v>
      </c>
      <c r="F162" s="36">
        <v>0</v>
      </c>
      <c r="G162" s="36">
        <v>0</v>
      </c>
      <c r="H162" s="36">
        <v>37</v>
      </c>
      <c r="I162" s="36">
        <v>0</v>
      </c>
      <c r="J162" s="36">
        <v>0</v>
      </c>
      <c r="K162" s="36">
        <v>0</v>
      </c>
      <c r="L162" s="36">
        <v>0</v>
      </c>
      <c r="M162" s="36">
        <v>0</v>
      </c>
      <c r="N162" s="36">
        <v>0</v>
      </c>
      <c r="O162" s="36">
        <v>0</v>
      </c>
      <c r="P162" s="36">
        <v>0</v>
      </c>
      <c r="Q162" s="36">
        <v>0</v>
      </c>
      <c r="R162" s="36">
        <v>0</v>
      </c>
      <c r="S162" s="36">
        <v>0</v>
      </c>
      <c r="T162" s="36">
        <v>0</v>
      </c>
      <c r="U162" s="36">
        <v>0</v>
      </c>
      <c r="V162" s="36">
        <v>0</v>
      </c>
      <c r="W162" s="36">
        <v>0</v>
      </c>
      <c r="X162" s="36">
        <v>0</v>
      </c>
      <c r="Y162" s="36">
        <v>0</v>
      </c>
      <c r="Z162" s="36">
        <v>0</v>
      </c>
      <c r="AA162" s="36">
        <v>0</v>
      </c>
      <c r="AB162" s="36">
        <v>0</v>
      </c>
      <c r="AC162" s="36">
        <v>0</v>
      </c>
      <c r="AD162" s="36">
        <v>0</v>
      </c>
      <c r="AE162" s="36">
        <v>0</v>
      </c>
      <c r="AF162" s="36">
        <v>0</v>
      </c>
      <c r="AG162" s="36">
        <v>0</v>
      </c>
      <c r="AH162" s="36">
        <v>0</v>
      </c>
      <c r="AI162" s="36">
        <v>0</v>
      </c>
      <c r="AJ162" s="36">
        <v>0</v>
      </c>
      <c r="AK162" s="36">
        <v>0</v>
      </c>
      <c r="AL162" s="36">
        <v>0</v>
      </c>
      <c r="AM162" s="36">
        <v>0</v>
      </c>
      <c r="AN162" s="36">
        <v>0</v>
      </c>
      <c r="AO162" s="36">
        <v>0</v>
      </c>
      <c r="AP162" s="36">
        <v>0</v>
      </c>
      <c r="AQ162" s="36">
        <v>0</v>
      </c>
      <c r="AR162" s="36">
        <v>0</v>
      </c>
      <c r="AS162" s="36">
        <v>0</v>
      </c>
      <c r="AT162" s="36">
        <v>0</v>
      </c>
      <c r="AU162" s="36">
        <v>0</v>
      </c>
      <c r="AV162" s="36">
        <v>0</v>
      </c>
      <c r="AW162" s="36">
        <v>0</v>
      </c>
      <c r="AX162" s="36">
        <v>0</v>
      </c>
      <c r="AY162" s="36">
        <v>0</v>
      </c>
      <c r="AZ162" s="36">
        <v>0</v>
      </c>
      <c r="BA162" s="36">
        <v>0</v>
      </c>
      <c r="BB162" s="36">
        <v>0</v>
      </c>
      <c r="BC162" s="36">
        <v>0</v>
      </c>
      <c r="BD162" s="36">
        <v>0</v>
      </c>
      <c r="BE162" s="36">
        <v>0</v>
      </c>
      <c r="BF162" s="36">
        <v>0</v>
      </c>
      <c r="BG162" s="36">
        <v>0</v>
      </c>
      <c r="BH162" s="36">
        <v>0</v>
      </c>
      <c r="BI162" s="36">
        <v>0</v>
      </c>
      <c r="BJ162" s="36">
        <v>0</v>
      </c>
      <c r="BK162" s="36">
        <v>0</v>
      </c>
      <c r="BL162" s="36">
        <v>0</v>
      </c>
    </row>
    <row r="163" spans="1:64" s="37" customFormat="1" x14ac:dyDescent="0.2">
      <c r="A163" s="34">
        <v>160</v>
      </c>
      <c r="B163" s="34" t="s">
        <v>235</v>
      </c>
      <c r="C163" s="34" t="s">
        <v>247</v>
      </c>
      <c r="D163" s="41">
        <v>4.955258347</v>
      </c>
      <c r="E163" s="36">
        <v>16</v>
      </c>
      <c r="F163" s="36">
        <v>0</v>
      </c>
      <c r="G163" s="36">
        <v>4</v>
      </c>
      <c r="H163" s="36">
        <v>12</v>
      </c>
      <c r="I163" s="36">
        <v>0</v>
      </c>
      <c r="J163" s="36">
        <v>0</v>
      </c>
      <c r="K163" s="36">
        <v>0</v>
      </c>
      <c r="L163" s="36">
        <v>0</v>
      </c>
      <c r="M163" s="36">
        <v>0</v>
      </c>
      <c r="N163" s="36">
        <v>0</v>
      </c>
      <c r="O163" s="36">
        <v>4.8048366000000002E-2</v>
      </c>
      <c r="P163" s="36">
        <v>8.7634813000000006E-2</v>
      </c>
      <c r="Q163" s="36">
        <v>4.5680795000000003E-2</v>
      </c>
      <c r="R163" s="36">
        <v>2.3675710000000002E-3</v>
      </c>
      <c r="S163" s="36">
        <v>8.4546677000000001E-2</v>
      </c>
      <c r="T163" s="36">
        <v>3.088136E-3</v>
      </c>
      <c r="U163" s="36">
        <v>1.8000000000000002E-2</v>
      </c>
      <c r="V163" s="36">
        <v>4.3200000000000002E-2</v>
      </c>
      <c r="W163" s="36">
        <v>6.6048365999999997E-2</v>
      </c>
      <c r="X163" s="36">
        <v>0.13083481299999999</v>
      </c>
      <c r="Y163" s="36">
        <v>0.19688317899999999</v>
      </c>
      <c r="Z163" s="36">
        <v>0</v>
      </c>
      <c r="AA163" s="36">
        <v>0</v>
      </c>
      <c r="AB163" s="36">
        <v>0</v>
      </c>
      <c r="AC163" s="36">
        <v>0</v>
      </c>
      <c r="AD163" s="36">
        <v>0</v>
      </c>
      <c r="AE163" s="36">
        <v>0</v>
      </c>
      <c r="AF163" s="36">
        <v>0</v>
      </c>
      <c r="AG163" s="36">
        <v>2.0525563910980416E-3</v>
      </c>
      <c r="AH163" s="36">
        <v>3.491705125086324E-3</v>
      </c>
      <c r="AI163" s="36">
        <v>1.118289344115485E-2</v>
      </c>
      <c r="AJ163" s="36">
        <v>0</v>
      </c>
      <c r="AK163" s="36">
        <v>0</v>
      </c>
      <c r="AL163" s="36">
        <v>0</v>
      </c>
      <c r="AM163" s="36">
        <v>2.0525563910980416E-3</v>
      </c>
      <c r="AN163" s="36">
        <v>3.491705125086324E-3</v>
      </c>
      <c r="AO163" s="36">
        <v>1.118289344115485E-2</v>
      </c>
      <c r="AP163" s="36">
        <v>0.233681217</v>
      </c>
      <c r="AQ163" s="36">
        <v>0.12582834700000001</v>
      </c>
      <c r="AR163" s="36">
        <v>0.359509564</v>
      </c>
      <c r="AS163" s="36">
        <v>0</v>
      </c>
      <c r="AT163" s="36">
        <v>0</v>
      </c>
      <c r="AU163" s="36">
        <v>0</v>
      </c>
      <c r="AV163" s="36">
        <v>0</v>
      </c>
      <c r="AW163" s="36">
        <v>0</v>
      </c>
      <c r="AX163" s="36">
        <v>0</v>
      </c>
      <c r="AY163" s="36">
        <v>0</v>
      </c>
      <c r="AZ163" s="36">
        <v>0</v>
      </c>
      <c r="BA163" s="36">
        <v>0</v>
      </c>
      <c r="BB163" s="36">
        <v>0.49821542800000002</v>
      </c>
      <c r="BC163" s="36">
        <v>34.608162243000002</v>
      </c>
      <c r="BD163" s="36">
        <v>87.273338937999995</v>
      </c>
      <c r="BE163" s="36">
        <v>3.5205422857142857E-2</v>
      </c>
      <c r="BF163" s="36">
        <v>7.0410847142857141E-2</v>
      </c>
      <c r="BG163" s="36">
        <v>1.331094878</v>
      </c>
      <c r="BH163" s="36">
        <v>15.380996131</v>
      </c>
      <c r="BI163" s="36">
        <v>0</v>
      </c>
      <c r="BJ163" s="36">
        <v>0</v>
      </c>
      <c r="BK163" s="36">
        <v>0</v>
      </c>
      <c r="BL163" s="36">
        <v>0</v>
      </c>
    </row>
    <row r="164" spans="1:64" s="37" customFormat="1" x14ac:dyDescent="0.2">
      <c r="A164" s="34">
        <v>161</v>
      </c>
      <c r="B164" s="34" t="s">
        <v>235</v>
      </c>
      <c r="C164" s="34" t="s">
        <v>248</v>
      </c>
      <c r="D164" s="41">
        <v>4.8814966389999999</v>
      </c>
      <c r="E164" s="36">
        <v>1</v>
      </c>
      <c r="F164" s="36">
        <v>0</v>
      </c>
      <c r="G164" s="36">
        <v>0</v>
      </c>
      <c r="H164" s="36">
        <v>1</v>
      </c>
      <c r="I164" s="36">
        <v>0</v>
      </c>
      <c r="J164" s="36">
        <v>0</v>
      </c>
      <c r="K164" s="36">
        <v>0</v>
      </c>
      <c r="L164" s="36">
        <v>0</v>
      </c>
      <c r="M164" s="36">
        <v>0</v>
      </c>
      <c r="N164" s="36">
        <v>0</v>
      </c>
      <c r="O164" s="36">
        <v>1.0079932E-2</v>
      </c>
      <c r="P164" s="36">
        <v>1.6469292999999999E-2</v>
      </c>
      <c r="Q164" s="36">
        <v>8.5955709999999998E-3</v>
      </c>
      <c r="R164" s="36">
        <v>1.484361E-3</v>
      </c>
      <c r="S164" s="36">
        <v>1.4533169E-2</v>
      </c>
      <c r="T164" s="36">
        <v>1.936124E-3</v>
      </c>
      <c r="U164" s="36">
        <v>0</v>
      </c>
      <c r="V164" s="36">
        <v>0</v>
      </c>
      <c r="W164" s="36">
        <v>1.0079932E-2</v>
      </c>
      <c r="X164" s="36">
        <v>1.6469292999999999E-2</v>
      </c>
      <c r="Y164" s="36">
        <v>2.6549224999999999E-2</v>
      </c>
      <c r="Z164" s="36">
        <v>0</v>
      </c>
      <c r="AA164" s="36">
        <v>0</v>
      </c>
      <c r="AB164" s="36">
        <v>0</v>
      </c>
      <c r="AC164" s="36">
        <v>0</v>
      </c>
      <c r="AD164" s="36">
        <v>0</v>
      </c>
      <c r="AE164" s="36">
        <v>0</v>
      </c>
      <c r="AF164" s="36">
        <v>0</v>
      </c>
      <c r="AG164" s="36">
        <v>0</v>
      </c>
      <c r="AH164" s="36">
        <v>0</v>
      </c>
      <c r="AI164" s="36">
        <v>0</v>
      </c>
      <c r="AJ164" s="36">
        <v>0</v>
      </c>
      <c r="AK164" s="36">
        <v>0</v>
      </c>
      <c r="AL164" s="36">
        <v>0</v>
      </c>
      <c r="AM164" s="36">
        <v>0</v>
      </c>
      <c r="AN164" s="36">
        <v>0</v>
      </c>
      <c r="AO164" s="36">
        <v>0</v>
      </c>
      <c r="AP164" s="36">
        <v>1.4020816E-2</v>
      </c>
      <c r="AQ164" s="36">
        <v>7.5496699999999996E-3</v>
      </c>
      <c r="AR164" s="36">
        <v>2.1570486E-2</v>
      </c>
      <c r="AS164" s="36">
        <v>0</v>
      </c>
      <c r="AT164" s="36">
        <v>0</v>
      </c>
      <c r="AU164" s="36">
        <v>0</v>
      </c>
      <c r="AV164" s="36">
        <v>0</v>
      </c>
      <c r="AW164" s="36">
        <v>0</v>
      </c>
      <c r="AX164" s="36">
        <v>0</v>
      </c>
      <c r="AY164" s="36">
        <v>0</v>
      </c>
      <c r="AZ164" s="36">
        <v>0</v>
      </c>
      <c r="BA164" s="36">
        <v>0</v>
      </c>
      <c r="BB164" s="36">
        <v>0.34667657899999998</v>
      </c>
      <c r="BC164" s="36">
        <v>15.43614077</v>
      </c>
      <c r="BD164" s="36">
        <v>36.025803220999997</v>
      </c>
      <c r="BE164" s="36">
        <v>2.4497225714285718E-2</v>
      </c>
      <c r="BF164" s="36">
        <v>4.8994451428571437E-2</v>
      </c>
      <c r="BG164" s="36">
        <v>1.240366944</v>
      </c>
      <c r="BH164" s="36">
        <v>7.697744492</v>
      </c>
      <c r="BI164" s="36">
        <v>0</v>
      </c>
      <c r="BJ164" s="36">
        <v>0</v>
      </c>
      <c r="BK164" s="36">
        <v>0</v>
      </c>
      <c r="BL164" s="36">
        <v>0</v>
      </c>
    </row>
    <row r="165" spans="1:64" s="37" customFormat="1" x14ac:dyDescent="0.2">
      <c r="A165" s="34">
        <v>162</v>
      </c>
      <c r="B165" s="34" t="s">
        <v>235</v>
      </c>
      <c r="C165" s="34" t="s">
        <v>249</v>
      </c>
      <c r="D165" s="41">
        <v>4.8440570919999999</v>
      </c>
      <c r="E165" s="36">
        <v>8</v>
      </c>
      <c r="F165" s="36">
        <v>0</v>
      </c>
      <c r="G165" s="36">
        <v>0</v>
      </c>
      <c r="H165" s="36">
        <v>8</v>
      </c>
      <c r="I165" s="36">
        <v>0</v>
      </c>
      <c r="J165" s="36">
        <v>0</v>
      </c>
      <c r="K165" s="36">
        <v>0</v>
      </c>
      <c r="L165" s="36">
        <v>0</v>
      </c>
      <c r="M165" s="36">
        <v>0</v>
      </c>
      <c r="N165" s="36">
        <v>0</v>
      </c>
      <c r="O165" s="36">
        <v>1.61328E-4</v>
      </c>
      <c r="P165" s="36">
        <v>2.8120700000000001E-4</v>
      </c>
      <c r="Q165" s="36">
        <v>1.5182499999999999E-4</v>
      </c>
      <c r="R165" s="36">
        <v>9.5030000000000003E-6</v>
      </c>
      <c r="S165" s="36">
        <v>2.68812E-4</v>
      </c>
      <c r="T165" s="36">
        <v>1.2394999999999999E-5</v>
      </c>
      <c r="U165" s="36">
        <v>0</v>
      </c>
      <c r="V165" s="36">
        <v>0</v>
      </c>
      <c r="W165" s="36">
        <v>1.61328E-4</v>
      </c>
      <c r="X165" s="36">
        <v>2.8120700000000001E-4</v>
      </c>
      <c r="Y165" s="36">
        <v>4.4253499999999998E-4</v>
      </c>
      <c r="Z165" s="36">
        <v>0</v>
      </c>
      <c r="AA165" s="36">
        <v>0</v>
      </c>
      <c r="AB165" s="36">
        <v>0</v>
      </c>
      <c r="AC165" s="36">
        <v>0</v>
      </c>
      <c r="AD165" s="36">
        <v>0</v>
      </c>
      <c r="AE165" s="36">
        <v>0</v>
      </c>
      <c r="AF165" s="36">
        <v>0</v>
      </c>
      <c r="AG165" s="36">
        <v>0</v>
      </c>
      <c r="AH165" s="36">
        <v>0</v>
      </c>
      <c r="AI165" s="36">
        <v>0</v>
      </c>
      <c r="AJ165" s="36">
        <v>0</v>
      </c>
      <c r="AK165" s="36">
        <v>0</v>
      </c>
      <c r="AL165" s="36">
        <v>0</v>
      </c>
      <c r="AM165" s="36">
        <v>0</v>
      </c>
      <c r="AN165" s="36">
        <v>0</v>
      </c>
      <c r="AO165" s="36">
        <v>0</v>
      </c>
      <c r="AP165" s="36">
        <v>4.7982899999999998E-4</v>
      </c>
      <c r="AQ165" s="36">
        <v>2.5836899999999999E-4</v>
      </c>
      <c r="AR165" s="36">
        <v>7.3819800000000002E-4</v>
      </c>
      <c r="AS165" s="36">
        <v>0</v>
      </c>
      <c r="AT165" s="36">
        <v>0</v>
      </c>
      <c r="AU165" s="36">
        <v>0</v>
      </c>
      <c r="AV165" s="36">
        <v>0</v>
      </c>
      <c r="AW165" s="36">
        <v>0</v>
      </c>
      <c r="AX165" s="36">
        <v>0</v>
      </c>
      <c r="AY165" s="36">
        <v>0</v>
      </c>
      <c r="AZ165" s="36">
        <v>0</v>
      </c>
      <c r="BA165" s="36">
        <v>0</v>
      </c>
      <c r="BB165" s="36">
        <v>0.21099078099999999</v>
      </c>
      <c r="BC165" s="36">
        <v>7.4173426410000003</v>
      </c>
      <c r="BD165" s="36">
        <v>18.008919252999998</v>
      </c>
      <c r="BE165" s="36">
        <v>1.4909252857142858E-2</v>
      </c>
      <c r="BF165" s="36">
        <v>2.9818505714285716E-2</v>
      </c>
      <c r="BG165" s="36">
        <v>0.88822062499999999</v>
      </c>
      <c r="BH165" s="36">
        <v>10.533519028000001</v>
      </c>
      <c r="BI165" s="36">
        <v>0</v>
      </c>
      <c r="BJ165" s="36">
        <v>0</v>
      </c>
      <c r="BK165" s="36">
        <v>0</v>
      </c>
      <c r="BL165" s="36">
        <v>0</v>
      </c>
    </row>
    <row r="166" spans="1:64" s="37" customFormat="1" x14ac:dyDescent="0.2">
      <c r="A166" s="34">
        <v>163</v>
      </c>
      <c r="B166" s="34" t="s">
        <v>235</v>
      </c>
      <c r="C166" s="34" t="s">
        <v>250</v>
      </c>
      <c r="D166" s="41">
        <v>4.784579742</v>
      </c>
      <c r="E166" s="36">
        <v>22</v>
      </c>
      <c r="F166" s="36">
        <v>0</v>
      </c>
      <c r="G166" s="36">
        <v>0</v>
      </c>
      <c r="H166" s="36">
        <v>22</v>
      </c>
      <c r="I166" s="36">
        <v>0</v>
      </c>
      <c r="J166" s="36">
        <v>0</v>
      </c>
      <c r="K166" s="36">
        <v>0</v>
      </c>
      <c r="L166" s="36">
        <v>0</v>
      </c>
      <c r="M166" s="36">
        <v>0</v>
      </c>
      <c r="N166" s="36">
        <v>0</v>
      </c>
      <c r="O166" s="36">
        <v>0</v>
      </c>
      <c r="P166" s="36">
        <v>0</v>
      </c>
      <c r="Q166" s="36">
        <v>0</v>
      </c>
      <c r="R166" s="36">
        <v>0</v>
      </c>
      <c r="S166" s="36">
        <v>0</v>
      </c>
      <c r="T166" s="36">
        <v>0</v>
      </c>
      <c r="U166" s="36">
        <v>0</v>
      </c>
      <c r="V166" s="36">
        <v>0</v>
      </c>
      <c r="W166" s="36">
        <v>0</v>
      </c>
      <c r="X166" s="36">
        <v>0</v>
      </c>
      <c r="Y166" s="36">
        <v>0</v>
      </c>
      <c r="Z166" s="36">
        <v>0</v>
      </c>
      <c r="AA166" s="36">
        <v>0</v>
      </c>
      <c r="AB166" s="36">
        <v>0</v>
      </c>
      <c r="AC166" s="36">
        <v>0</v>
      </c>
      <c r="AD166" s="36">
        <v>0</v>
      </c>
      <c r="AE166" s="36">
        <v>0</v>
      </c>
      <c r="AF166" s="36">
        <v>0</v>
      </c>
      <c r="AG166" s="36">
        <v>0</v>
      </c>
      <c r="AH166" s="36">
        <v>0</v>
      </c>
      <c r="AI166" s="36">
        <v>0</v>
      </c>
      <c r="AJ166" s="36">
        <v>0</v>
      </c>
      <c r="AK166" s="36">
        <v>0</v>
      </c>
      <c r="AL166" s="36">
        <v>0</v>
      </c>
      <c r="AM166" s="36">
        <v>0</v>
      </c>
      <c r="AN166" s="36">
        <v>0</v>
      </c>
      <c r="AO166" s="36">
        <v>0</v>
      </c>
      <c r="AP166" s="36">
        <v>0</v>
      </c>
      <c r="AQ166" s="36">
        <v>0</v>
      </c>
      <c r="AR166" s="36">
        <v>0</v>
      </c>
      <c r="AS166" s="36">
        <v>0</v>
      </c>
      <c r="AT166" s="36">
        <v>0</v>
      </c>
      <c r="AU166" s="36">
        <v>0</v>
      </c>
      <c r="AV166" s="36">
        <v>0</v>
      </c>
      <c r="AW166" s="36">
        <v>0</v>
      </c>
      <c r="AX166" s="36">
        <v>0</v>
      </c>
      <c r="AY166" s="36">
        <v>0</v>
      </c>
      <c r="AZ166" s="36">
        <v>0</v>
      </c>
      <c r="BA166" s="36">
        <v>0</v>
      </c>
      <c r="BB166" s="36">
        <v>0</v>
      </c>
      <c r="BC166" s="36">
        <v>0</v>
      </c>
      <c r="BD166" s="36">
        <v>0</v>
      </c>
      <c r="BE166" s="36">
        <v>0</v>
      </c>
      <c r="BF166" s="36">
        <v>0</v>
      </c>
      <c r="BG166" s="36">
        <v>0</v>
      </c>
      <c r="BH166" s="36">
        <v>0</v>
      </c>
      <c r="BI166" s="36">
        <v>0</v>
      </c>
      <c r="BJ166" s="36">
        <v>0</v>
      </c>
      <c r="BK166" s="36">
        <v>0</v>
      </c>
      <c r="BL166" s="36">
        <v>0</v>
      </c>
    </row>
    <row r="167" spans="1:64" s="37" customFormat="1" x14ac:dyDescent="0.2">
      <c r="A167" s="34">
        <v>164</v>
      </c>
      <c r="B167" s="34" t="s">
        <v>235</v>
      </c>
      <c r="C167" s="34" t="s">
        <v>251</v>
      </c>
      <c r="D167" s="41">
        <v>4.8103612340000002</v>
      </c>
      <c r="E167" s="36">
        <v>18</v>
      </c>
      <c r="F167" s="36">
        <v>0</v>
      </c>
      <c r="G167" s="36">
        <v>0</v>
      </c>
      <c r="H167" s="36">
        <v>18</v>
      </c>
      <c r="I167" s="36">
        <v>0</v>
      </c>
      <c r="J167" s="36">
        <v>0</v>
      </c>
      <c r="K167" s="36">
        <v>0</v>
      </c>
      <c r="L167" s="36">
        <v>0</v>
      </c>
      <c r="M167" s="36">
        <v>0</v>
      </c>
      <c r="N167" s="36">
        <v>0</v>
      </c>
      <c r="O167" s="36">
        <v>1.1093679999999999E-3</v>
      </c>
      <c r="P167" s="36">
        <v>1.7415E-3</v>
      </c>
      <c r="Q167" s="36">
        <v>9.0079899999999998E-4</v>
      </c>
      <c r="R167" s="36">
        <v>2.0856899999999997E-4</v>
      </c>
      <c r="S167" s="36">
        <v>1.4694529999999999E-3</v>
      </c>
      <c r="T167" s="36">
        <v>2.7204699999999998E-4</v>
      </c>
      <c r="U167" s="36">
        <v>0</v>
      </c>
      <c r="V167" s="36">
        <v>0</v>
      </c>
      <c r="W167" s="36">
        <v>1.1093679999999999E-3</v>
      </c>
      <c r="X167" s="36">
        <v>1.7415E-3</v>
      </c>
      <c r="Y167" s="36">
        <v>2.8508679999999999E-3</v>
      </c>
      <c r="Z167" s="36">
        <v>0</v>
      </c>
      <c r="AA167" s="36">
        <v>0</v>
      </c>
      <c r="AB167" s="36">
        <v>0</v>
      </c>
      <c r="AC167" s="36">
        <v>0</v>
      </c>
      <c r="AD167" s="36">
        <v>0</v>
      </c>
      <c r="AE167" s="36">
        <v>0</v>
      </c>
      <c r="AF167" s="36">
        <v>0</v>
      </c>
      <c r="AG167" s="36">
        <v>0</v>
      </c>
      <c r="AH167" s="36">
        <v>0</v>
      </c>
      <c r="AI167" s="36">
        <v>0</v>
      </c>
      <c r="AJ167" s="36">
        <v>0</v>
      </c>
      <c r="AK167" s="36">
        <v>0</v>
      </c>
      <c r="AL167" s="36">
        <v>0</v>
      </c>
      <c r="AM167" s="36">
        <v>0</v>
      </c>
      <c r="AN167" s="36">
        <v>0</v>
      </c>
      <c r="AO167" s="36">
        <v>0</v>
      </c>
      <c r="AP167" s="36">
        <v>1.7755500000000001E-3</v>
      </c>
      <c r="AQ167" s="36">
        <v>9.5606499999999997E-4</v>
      </c>
      <c r="AR167" s="36">
        <v>2.7316150000000002E-3</v>
      </c>
      <c r="AS167" s="36">
        <v>0</v>
      </c>
      <c r="AT167" s="36">
        <v>0</v>
      </c>
      <c r="AU167" s="36">
        <v>0</v>
      </c>
      <c r="AV167" s="36">
        <v>0</v>
      </c>
      <c r="AW167" s="36">
        <v>0</v>
      </c>
      <c r="AX167" s="36">
        <v>0</v>
      </c>
      <c r="AY167" s="36">
        <v>0</v>
      </c>
      <c r="AZ167" s="36">
        <v>0</v>
      </c>
      <c r="BA167" s="36">
        <v>0</v>
      </c>
      <c r="BB167" s="36">
        <v>0</v>
      </c>
      <c r="BC167" s="36">
        <v>0</v>
      </c>
      <c r="BD167" s="36">
        <v>0</v>
      </c>
      <c r="BE167" s="36">
        <v>0</v>
      </c>
      <c r="BF167" s="36">
        <v>0</v>
      </c>
      <c r="BG167" s="36">
        <v>0</v>
      </c>
      <c r="BH167" s="36">
        <v>0.250230595</v>
      </c>
      <c r="BI167" s="36">
        <v>0</v>
      </c>
      <c r="BJ167" s="36">
        <v>0</v>
      </c>
      <c r="BK167" s="36">
        <v>0</v>
      </c>
      <c r="BL167" s="36">
        <v>0</v>
      </c>
    </row>
    <row r="168" spans="1:64" s="37" customFormat="1" x14ac:dyDescent="0.2">
      <c r="A168" s="34">
        <v>165</v>
      </c>
      <c r="B168" s="34" t="s">
        <v>235</v>
      </c>
      <c r="C168" s="34" t="s">
        <v>252</v>
      </c>
      <c r="D168" s="41">
        <v>4.1997636700000003</v>
      </c>
      <c r="E168" s="36">
        <v>10</v>
      </c>
      <c r="F168" s="36">
        <v>0</v>
      </c>
      <c r="G168" s="36">
        <v>0</v>
      </c>
      <c r="H168" s="36">
        <v>10</v>
      </c>
      <c r="I168" s="36">
        <v>0</v>
      </c>
      <c r="J168" s="36">
        <v>0</v>
      </c>
      <c r="K168" s="36">
        <v>0</v>
      </c>
      <c r="L168" s="36">
        <v>0</v>
      </c>
      <c r="M168" s="36">
        <v>0</v>
      </c>
      <c r="N168" s="36">
        <v>0</v>
      </c>
      <c r="O168" s="36">
        <v>0</v>
      </c>
      <c r="P168" s="36">
        <v>0</v>
      </c>
      <c r="Q168" s="36">
        <v>0</v>
      </c>
      <c r="R168" s="36">
        <v>0</v>
      </c>
      <c r="S168" s="36">
        <v>0</v>
      </c>
      <c r="T168" s="36">
        <v>0</v>
      </c>
      <c r="U168" s="36">
        <v>0</v>
      </c>
      <c r="V168" s="36">
        <v>0</v>
      </c>
      <c r="W168" s="36">
        <v>0</v>
      </c>
      <c r="X168" s="36">
        <v>0</v>
      </c>
      <c r="Y168" s="36">
        <v>0</v>
      </c>
      <c r="Z168" s="36">
        <v>0</v>
      </c>
      <c r="AA168" s="36">
        <v>0</v>
      </c>
      <c r="AB168" s="36">
        <v>0</v>
      </c>
      <c r="AC168" s="36">
        <v>0</v>
      </c>
      <c r="AD168" s="36">
        <v>0</v>
      </c>
      <c r="AE168" s="36">
        <v>0</v>
      </c>
      <c r="AF168" s="36">
        <v>0</v>
      </c>
      <c r="AG168" s="36">
        <v>0</v>
      </c>
      <c r="AH168" s="36">
        <v>0</v>
      </c>
      <c r="AI168" s="36">
        <v>0</v>
      </c>
      <c r="AJ168" s="36">
        <v>0</v>
      </c>
      <c r="AK168" s="36">
        <v>0</v>
      </c>
      <c r="AL168" s="36">
        <v>0</v>
      </c>
      <c r="AM168" s="36">
        <v>0</v>
      </c>
      <c r="AN168" s="36">
        <v>0</v>
      </c>
      <c r="AO168" s="36">
        <v>0</v>
      </c>
      <c r="AP168" s="36">
        <v>0</v>
      </c>
      <c r="AQ168" s="36">
        <v>0</v>
      </c>
      <c r="AR168" s="36">
        <v>0</v>
      </c>
      <c r="AS168" s="36">
        <v>0</v>
      </c>
      <c r="AT168" s="36">
        <v>0</v>
      </c>
      <c r="AU168" s="36">
        <v>0</v>
      </c>
      <c r="AV168" s="36">
        <v>0</v>
      </c>
      <c r="AW168" s="36">
        <v>0</v>
      </c>
      <c r="AX168" s="36">
        <v>0</v>
      </c>
      <c r="AY168" s="36">
        <v>0</v>
      </c>
      <c r="AZ168" s="36">
        <v>0</v>
      </c>
      <c r="BA168" s="36">
        <v>0</v>
      </c>
      <c r="BB168" s="36">
        <v>0</v>
      </c>
      <c r="BC168" s="36">
        <v>0</v>
      </c>
      <c r="BD168" s="36">
        <v>0</v>
      </c>
      <c r="BE168" s="36">
        <v>0</v>
      </c>
      <c r="BF168" s="36">
        <v>0</v>
      </c>
      <c r="BG168" s="36">
        <v>0</v>
      </c>
      <c r="BH168" s="36">
        <v>0</v>
      </c>
      <c r="BI168" s="36">
        <v>0</v>
      </c>
      <c r="BJ168" s="36">
        <v>0</v>
      </c>
      <c r="BK168" s="36">
        <v>0</v>
      </c>
      <c r="BL168" s="36">
        <v>0</v>
      </c>
    </row>
    <row r="169" spans="1:64" s="37" customFormat="1" x14ac:dyDescent="0.2">
      <c r="A169" s="34">
        <v>166</v>
      </c>
      <c r="B169" s="34" t="s">
        <v>235</v>
      </c>
      <c r="C169" s="34" t="s">
        <v>253</v>
      </c>
      <c r="D169" s="41">
        <v>4.7226117390000004</v>
      </c>
      <c r="E169" s="36">
        <v>11</v>
      </c>
      <c r="F169" s="36">
        <v>0</v>
      </c>
      <c r="G169" s="36">
        <v>0</v>
      </c>
      <c r="H169" s="36">
        <v>11</v>
      </c>
      <c r="I169" s="36">
        <v>0</v>
      </c>
      <c r="J169" s="36">
        <v>0</v>
      </c>
      <c r="K169" s="36">
        <v>0</v>
      </c>
      <c r="L169" s="36">
        <v>0</v>
      </c>
      <c r="M169" s="36">
        <v>0</v>
      </c>
      <c r="N169" s="36">
        <v>0</v>
      </c>
      <c r="O169" s="36">
        <v>0</v>
      </c>
      <c r="P169" s="36">
        <v>0</v>
      </c>
      <c r="Q169" s="36">
        <v>0</v>
      </c>
      <c r="R169" s="36">
        <v>0</v>
      </c>
      <c r="S169" s="36">
        <v>0</v>
      </c>
      <c r="T169" s="36">
        <v>0</v>
      </c>
      <c r="U169" s="36">
        <v>0</v>
      </c>
      <c r="V169" s="36">
        <v>0</v>
      </c>
      <c r="W169" s="36">
        <v>0</v>
      </c>
      <c r="X169" s="36">
        <v>0</v>
      </c>
      <c r="Y169" s="36">
        <v>0</v>
      </c>
      <c r="Z169" s="36">
        <v>0</v>
      </c>
      <c r="AA169" s="36">
        <v>0</v>
      </c>
      <c r="AB169" s="36">
        <v>0</v>
      </c>
      <c r="AC169" s="36">
        <v>0</v>
      </c>
      <c r="AD169" s="36">
        <v>0</v>
      </c>
      <c r="AE169" s="36">
        <v>0</v>
      </c>
      <c r="AF169" s="36">
        <v>0</v>
      </c>
      <c r="AG169" s="36">
        <v>0</v>
      </c>
      <c r="AH169" s="36">
        <v>0</v>
      </c>
      <c r="AI169" s="36">
        <v>0</v>
      </c>
      <c r="AJ169" s="36">
        <v>0</v>
      </c>
      <c r="AK169" s="36">
        <v>0</v>
      </c>
      <c r="AL169" s="36">
        <v>0</v>
      </c>
      <c r="AM169" s="36">
        <v>0</v>
      </c>
      <c r="AN169" s="36">
        <v>0</v>
      </c>
      <c r="AO169" s="36">
        <v>0</v>
      </c>
      <c r="AP169" s="36">
        <v>0</v>
      </c>
      <c r="AQ169" s="36">
        <v>0</v>
      </c>
      <c r="AR169" s="36">
        <v>0</v>
      </c>
      <c r="AS169" s="36">
        <v>0</v>
      </c>
      <c r="AT169" s="36">
        <v>0</v>
      </c>
      <c r="AU169" s="36">
        <v>0</v>
      </c>
      <c r="AV169" s="36">
        <v>0</v>
      </c>
      <c r="AW169" s="36">
        <v>0</v>
      </c>
      <c r="AX169" s="36">
        <v>0</v>
      </c>
      <c r="AY169" s="36">
        <v>0</v>
      </c>
      <c r="AZ169" s="36">
        <v>0</v>
      </c>
      <c r="BA169" s="36">
        <v>0</v>
      </c>
      <c r="BB169" s="36">
        <v>5.1591546000000002E-2</v>
      </c>
      <c r="BC169" s="36">
        <v>0.99618753500000001</v>
      </c>
      <c r="BD169" s="36">
        <v>2.4003161209999999</v>
      </c>
      <c r="BE169" s="36">
        <v>3.6456157142857144E-3</v>
      </c>
      <c r="BF169" s="36">
        <v>7.2912314285714288E-3</v>
      </c>
      <c r="BG169" s="36">
        <v>1.1936475790000001</v>
      </c>
      <c r="BH169" s="36">
        <v>5.4891726040000002</v>
      </c>
      <c r="BI169" s="36">
        <v>0</v>
      </c>
      <c r="BJ169" s="36">
        <v>0</v>
      </c>
      <c r="BK169" s="36">
        <v>0</v>
      </c>
      <c r="BL169" s="36">
        <v>0</v>
      </c>
    </row>
    <row r="170" spans="1:64" s="37" customFormat="1" x14ac:dyDescent="0.2">
      <c r="A170" s="34">
        <v>167</v>
      </c>
      <c r="B170" s="34" t="s">
        <v>255</v>
      </c>
      <c r="C170" s="34" t="s">
        <v>254</v>
      </c>
      <c r="D170" s="41" t="s">
        <v>339</v>
      </c>
      <c r="E170" s="36" t="s">
        <v>339</v>
      </c>
      <c r="F170" s="36" t="s">
        <v>339</v>
      </c>
      <c r="G170" s="36" t="s">
        <v>339</v>
      </c>
      <c r="H170" s="36" t="s">
        <v>339</v>
      </c>
      <c r="I170" s="36" t="s">
        <v>339</v>
      </c>
      <c r="J170" s="36" t="s">
        <v>339</v>
      </c>
      <c r="K170" s="36" t="s">
        <v>339</v>
      </c>
      <c r="L170" s="36" t="s">
        <v>339</v>
      </c>
      <c r="M170" s="36" t="s">
        <v>339</v>
      </c>
      <c r="N170" s="36" t="s">
        <v>339</v>
      </c>
      <c r="O170" s="36" t="s">
        <v>339</v>
      </c>
      <c r="P170" s="36" t="s">
        <v>339</v>
      </c>
      <c r="Q170" s="36" t="s">
        <v>339</v>
      </c>
      <c r="R170" s="36" t="s">
        <v>339</v>
      </c>
      <c r="S170" s="36" t="s">
        <v>339</v>
      </c>
      <c r="T170" s="36" t="s">
        <v>339</v>
      </c>
      <c r="U170" s="36" t="s">
        <v>339</v>
      </c>
      <c r="V170" s="36" t="s">
        <v>339</v>
      </c>
      <c r="W170" s="36" t="s">
        <v>339</v>
      </c>
      <c r="X170" s="36" t="s">
        <v>339</v>
      </c>
      <c r="Y170" s="36" t="s">
        <v>339</v>
      </c>
      <c r="Z170" s="36" t="s">
        <v>339</v>
      </c>
      <c r="AA170" s="36" t="s">
        <v>339</v>
      </c>
      <c r="AB170" s="36" t="s">
        <v>339</v>
      </c>
      <c r="AC170" s="36" t="s">
        <v>339</v>
      </c>
      <c r="AD170" s="36" t="s">
        <v>339</v>
      </c>
      <c r="AE170" s="36" t="s">
        <v>339</v>
      </c>
      <c r="AF170" s="36" t="s">
        <v>339</v>
      </c>
      <c r="AG170" s="36" t="s">
        <v>339</v>
      </c>
      <c r="AH170" s="36" t="s">
        <v>339</v>
      </c>
      <c r="AI170" s="36" t="s">
        <v>339</v>
      </c>
      <c r="AJ170" s="36" t="s">
        <v>339</v>
      </c>
      <c r="AK170" s="36" t="s">
        <v>339</v>
      </c>
      <c r="AL170" s="36" t="s">
        <v>339</v>
      </c>
      <c r="AM170" s="36" t="s">
        <v>339</v>
      </c>
      <c r="AN170" s="36" t="s">
        <v>339</v>
      </c>
      <c r="AO170" s="36" t="s">
        <v>339</v>
      </c>
      <c r="AP170" s="36" t="s">
        <v>339</v>
      </c>
      <c r="AQ170" s="36" t="s">
        <v>339</v>
      </c>
      <c r="AR170" s="36" t="s">
        <v>339</v>
      </c>
      <c r="AS170" s="36" t="s">
        <v>339</v>
      </c>
      <c r="AT170" s="36" t="s">
        <v>339</v>
      </c>
      <c r="AU170" s="36" t="s">
        <v>339</v>
      </c>
      <c r="AV170" s="36" t="s">
        <v>339</v>
      </c>
      <c r="AW170" s="36" t="s">
        <v>339</v>
      </c>
      <c r="AX170" s="36" t="s">
        <v>339</v>
      </c>
      <c r="AY170" s="36" t="s">
        <v>339</v>
      </c>
      <c r="AZ170" s="36" t="s">
        <v>339</v>
      </c>
      <c r="BA170" s="36" t="s">
        <v>339</v>
      </c>
      <c r="BB170" s="36" t="s">
        <v>339</v>
      </c>
      <c r="BC170" s="36" t="s">
        <v>339</v>
      </c>
      <c r="BD170" s="36" t="s">
        <v>339</v>
      </c>
      <c r="BE170" s="36" t="s">
        <v>339</v>
      </c>
      <c r="BF170" s="36" t="s">
        <v>339</v>
      </c>
      <c r="BG170" s="36" t="s">
        <v>339</v>
      </c>
      <c r="BH170" s="36" t="s">
        <v>339</v>
      </c>
      <c r="BI170" s="36" t="s">
        <v>339</v>
      </c>
      <c r="BJ170" s="36" t="s">
        <v>339</v>
      </c>
      <c r="BK170" s="36" t="s">
        <v>339</v>
      </c>
      <c r="BL170" s="36" t="s">
        <v>339</v>
      </c>
    </row>
    <row r="171" spans="1:64" s="37" customFormat="1" x14ac:dyDescent="0.2">
      <c r="A171" s="34">
        <v>168</v>
      </c>
      <c r="B171" s="34" t="s">
        <v>255</v>
      </c>
      <c r="C171" s="34" t="s">
        <v>256</v>
      </c>
      <c r="D171" s="41" t="s">
        <v>339</v>
      </c>
      <c r="E171" s="36" t="s">
        <v>339</v>
      </c>
      <c r="F171" s="36" t="s">
        <v>339</v>
      </c>
      <c r="G171" s="36" t="s">
        <v>339</v>
      </c>
      <c r="H171" s="36" t="s">
        <v>339</v>
      </c>
      <c r="I171" s="36" t="s">
        <v>339</v>
      </c>
      <c r="J171" s="36" t="s">
        <v>339</v>
      </c>
      <c r="K171" s="36" t="s">
        <v>339</v>
      </c>
      <c r="L171" s="36" t="s">
        <v>339</v>
      </c>
      <c r="M171" s="36" t="s">
        <v>339</v>
      </c>
      <c r="N171" s="36" t="s">
        <v>339</v>
      </c>
      <c r="O171" s="36" t="s">
        <v>339</v>
      </c>
      <c r="P171" s="36" t="s">
        <v>339</v>
      </c>
      <c r="Q171" s="36" t="s">
        <v>339</v>
      </c>
      <c r="R171" s="36" t="s">
        <v>339</v>
      </c>
      <c r="S171" s="36" t="s">
        <v>339</v>
      </c>
      <c r="T171" s="36" t="s">
        <v>339</v>
      </c>
      <c r="U171" s="36" t="s">
        <v>339</v>
      </c>
      <c r="V171" s="36" t="s">
        <v>339</v>
      </c>
      <c r="W171" s="36" t="s">
        <v>339</v>
      </c>
      <c r="X171" s="36" t="s">
        <v>339</v>
      </c>
      <c r="Y171" s="36" t="s">
        <v>339</v>
      </c>
      <c r="Z171" s="36" t="s">
        <v>339</v>
      </c>
      <c r="AA171" s="36" t="s">
        <v>339</v>
      </c>
      <c r="AB171" s="36" t="s">
        <v>339</v>
      </c>
      <c r="AC171" s="36" t="s">
        <v>339</v>
      </c>
      <c r="AD171" s="36" t="s">
        <v>339</v>
      </c>
      <c r="AE171" s="36" t="s">
        <v>339</v>
      </c>
      <c r="AF171" s="36" t="s">
        <v>339</v>
      </c>
      <c r="AG171" s="36" t="s">
        <v>339</v>
      </c>
      <c r="AH171" s="36" t="s">
        <v>339</v>
      </c>
      <c r="AI171" s="36" t="s">
        <v>339</v>
      </c>
      <c r="AJ171" s="36" t="s">
        <v>339</v>
      </c>
      <c r="AK171" s="36" t="s">
        <v>339</v>
      </c>
      <c r="AL171" s="36" t="s">
        <v>339</v>
      </c>
      <c r="AM171" s="36" t="s">
        <v>339</v>
      </c>
      <c r="AN171" s="36" t="s">
        <v>339</v>
      </c>
      <c r="AO171" s="36" t="s">
        <v>339</v>
      </c>
      <c r="AP171" s="36" t="s">
        <v>339</v>
      </c>
      <c r="AQ171" s="36" t="s">
        <v>339</v>
      </c>
      <c r="AR171" s="36" t="s">
        <v>339</v>
      </c>
      <c r="AS171" s="36" t="s">
        <v>339</v>
      </c>
      <c r="AT171" s="36" t="s">
        <v>339</v>
      </c>
      <c r="AU171" s="36" t="s">
        <v>339</v>
      </c>
      <c r="AV171" s="36" t="s">
        <v>339</v>
      </c>
      <c r="AW171" s="36" t="s">
        <v>339</v>
      </c>
      <c r="AX171" s="36" t="s">
        <v>339</v>
      </c>
      <c r="AY171" s="36" t="s">
        <v>339</v>
      </c>
      <c r="AZ171" s="36" t="s">
        <v>339</v>
      </c>
      <c r="BA171" s="36" t="s">
        <v>339</v>
      </c>
      <c r="BB171" s="36" t="s">
        <v>339</v>
      </c>
      <c r="BC171" s="36" t="s">
        <v>339</v>
      </c>
      <c r="BD171" s="36" t="s">
        <v>339</v>
      </c>
      <c r="BE171" s="36" t="s">
        <v>339</v>
      </c>
      <c r="BF171" s="36" t="s">
        <v>339</v>
      </c>
      <c r="BG171" s="36" t="s">
        <v>339</v>
      </c>
      <c r="BH171" s="36" t="s">
        <v>339</v>
      </c>
      <c r="BI171" s="36" t="s">
        <v>339</v>
      </c>
      <c r="BJ171" s="36" t="s">
        <v>339</v>
      </c>
      <c r="BK171" s="36" t="s">
        <v>339</v>
      </c>
      <c r="BL171" s="36" t="s">
        <v>339</v>
      </c>
    </row>
    <row r="172" spans="1:64" s="37" customFormat="1" x14ac:dyDescent="0.2">
      <c r="A172" s="34">
        <v>169</v>
      </c>
      <c r="B172" s="34" t="s">
        <v>255</v>
      </c>
      <c r="C172" s="34" t="s">
        <v>257</v>
      </c>
      <c r="D172" s="41" t="s">
        <v>339</v>
      </c>
      <c r="E172" s="36" t="s">
        <v>339</v>
      </c>
      <c r="F172" s="36" t="s">
        <v>339</v>
      </c>
      <c r="G172" s="36" t="s">
        <v>339</v>
      </c>
      <c r="H172" s="36" t="s">
        <v>339</v>
      </c>
      <c r="I172" s="36" t="s">
        <v>339</v>
      </c>
      <c r="J172" s="36" t="s">
        <v>339</v>
      </c>
      <c r="K172" s="36" t="s">
        <v>339</v>
      </c>
      <c r="L172" s="36" t="s">
        <v>339</v>
      </c>
      <c r="M172" s="36" t="s">
        <v>339</v>
      </c>
      <c r="N172" s="36" t="s">
        <v>339</v>
      </c>
      <c r="O172" s="36" t="s">
        <v>339</v>
      </c>
      <c r="P172" s="36" t="s">
        <v>339</v>
      </c>
      <c r="Q172" s="36" t="s">
        <v>339</v>
      </c>
      <c r="R172" s="36" t="s">
        <v>339</v>
      </c>
      <c r="S172" s="36" t="s">
        <v>339</v>
      </c>
      <c r="T172" s="36" t="s">
        <v>339</v>
      </c>
      <c r="U172" s="36" t="s">
        <v>339</v>
      </c>
      <c r="V172" s="36" t="s">
        <v>339</v>
      </c>
      <c r="W172" s="36" t="s">
        <v>339</v>
      </c>
      <c r="X172" s="36" t="s">
        <v>339</v>
      </c>
      <c r="Y172" s="36" t="s">
        <v>339</v>
      </c>
      <c r="Z172" s="36" t="s">
        <v>339</v>
      </c>
      <c r="AA172" s="36" t="s">
        <v>339</v>
      </c>
      <c r="AB172" s="36" t="s">
        <v>339</v>
      </c>
      <c r="AC172" s="36" t="s">
        <v>339</v>
      </c>
      <c r="AD172" s="36" t="s">
        <v>339</v>
      </c>
      <c r="AE172" s="36" t="s">
        <v>339</v>
      </c>
      <c r="AF172" s="36" t="s">
        <v>339</v>
      </c>
      <c r="AG172" s="36" t="s">
        <v>339</v>
      </c>
      <c r="AH172" s="36" t="s">
        <v>339</v>
      </c>
      <c r="AI172" s="36" t="s">
        <v>339</v>
      </c>
      <c r="AJ172" s="36" t="s">
        <v>339</v>
      </c>
      <c r="AK172" s="36" t="s">
        <v>339</v>
      </c>
      <c r="AL172" s="36" t="s">
        <v>339</v>
      </c>
      <c r="AM172" s="36" t="s">
        <v>339</v>
      </c>
      <c r="AN172" s="36" t="s">
        <v>339</v>
      </c>
      <c r="AO172" s="36" t="s">
        <v>339</v>
      </c>
      <c r="AP172" s="36" t="s">
        <v>339</v>
      </c>
      <c r="AQ172" s="36" t="s">
        <v>339</v>
      </c>
      <c r="AR172" s="36" t="s">
        <v>339</v>
      </c>
      <c r="AS172" s="36" t="s">
        <v>339</v>
      </c>
      <c r="AT172" s="36" t="s">
        <v>339</v>
      </c>
      <c r="AU172" s="36" t="s">
        <v>339</v>
      </c>
      <c r="AV172" s="36" t="s">
        <v>339</v>
      </c>
      <c r="AW172" s="36" t="s">
        <v>339</v>
      </c>
      <c r="AX172" s="36" t="s">
        <v>339</v>
      </c>
      <c r="AY172" s="36" t="s">
        <v>339</v>
      </c>
      <c r="AZ172" s="36" t="s">
        <v>339</v>
      </c>
      <c r="BA172" s="36" t="s">
        <v>339</v>
      </c>
      <c r="BB172" s="36" t="s">
        <v>339</v>
      </c>
      <c r="BC172" s="36" t="s">
        <v>339</v>
      </c>
      <c r="BD172" s="36" t="s">
        <v>339</v>
      </c>
      <c r="BE172" s="36" t="s">
        <v>339</v>
      </c>
      <c r="BF172" s="36" t="s">
        <v>339</v>
      </c>
      <c r="BG172" s="36" t="s">
        <v>339</v>
      </c>
      <c r="BH172" s="36" t="s">
        <v>339</v>
      </c>
      <c r="BI172" s="36" t="s">
        <v>339</v>
      </c>
      <c r="BJ172" s="36" t="s">
        <v>339</v>
      </c>
      <c r="BK172" s="36" t="s">
        <v>339</v>
      </c>
      <c r="BL172" s="36" t="s">
        <v>339</v>
      </c>
    </row>
    <row r="173" spans="1:64" s="37" customFormat="1" x14ac:dyDescent="0.2">
      <c r="A173" s="34">
        <v>170</v>
      </c>
      <c r="B173" s="34" t="s">
        <v>255</v>
      </c>
      <c r="C173" s="34" t="s">
        <v>258</v>
      </c>
      <c r="D173" s="41" t="s">
        <v>339</v>
      </c>
      <c r="E173" s="36" t="s">
        <v>339</v>
      </c>
      <c r="F173" s="36" t="s">
        <v>339</v>
      </c>
      <c r="G173" s="36" t="s">
        <v>339</v>
      </c>
      <c r="H173" s="36" t="s">
        <v>339</v>
      </c>
      <c r="I173" s="36" t="s">
        <v>339</v>
      </c>
      <c r="J173" s="36" t="s">
        <v>339</v>
      </c>
      <c r="K173" s="36" t="s">
        <v>339</v>
      </c>
      <c r="L173" s="36" t="s">
        <v>339</v>
      </c>
      <c r="M173" s="36" t="s">
        <v>339</v>
      </c>
      <c r="N173" s="36" t="s">
        <v>339</v>
      </c>
      <c r="O173" s="36" t="s">
        <v>339</v>
      </c>
      <c r="P173" s="36" t="s">
        <v>339</v>
      </c>
      <c r="Q173" s="36" t="s">
        <v>339</v>
      </c>
      <c r="R173" s="36" t="s">
        <v>339</v>
      </c>
      <c r="S173" s="36" t="s">
        <v>339</v>
      </c>
      <c r="T173" s="36" t="s">
        <v>339</v>
      </c>
      <c r="U173" s="36" t="s">
        <v>339</v>
      </c>
      <c r="V173" s="36" t="s">
        <v>339</v>
      </c>
      <c r="W173" s="36" t="s">
        <v>339</v>
      </c>
      <c r="X173" s="36" t="s">
        <v>339</v>
      </c>
      <c r="Y173" s="36" t="s">
        <v>339</v>
      </c>
      <c r="Z173" s="36" t="s">
        <v>339</v>
      </c>
      <c r="AA173" s="36" t="s">
        <v>339</v>
      </c>
      <c r="AB173" s="36" t="s">
        <v>339</v>
      </c>
      <c r="AC173" s="36" t="s">
        <v>339</v>
      </c>
      <c r="AD173" s="36" t="s">
        <v>339</v>
      </c>
      <c r="AE173" s="36" t="s">
        <v>339</v>
      </c>
      <c r="AF173" s="36" t="s">
        <v>339</v>
      </c>
      <c r="AG173" s="36" t="s">
        <v>339</v>
      </c>
      <c r="AH173" s="36" t="s">
        <v>339</v>
      </c>
      <c r="AI173" s="36" t="s">
        <v>339</v>
      </c>
      <c r="AJ173" s="36" t="s">
        <v>339</v>
      </c>
      <c r="AK173" s="36" t="s">
        <v>339</v>
      </c>
      <c r="AL173" s="36" t="s">
        <v>339</v>
      </c>
      <c r="AM173" s="36" t="s">
        <v>339</v>
      </c>
      <c r="AN173" s="36" t="s">
        <v>339</v>
      </c>
      <c r="AO173" s="36" t="s">
        <v>339</v>
      </c>
      <c r="AP173" s="36" t="s">
        <v>339</v>
      </c>
      <c r="AQ173" s="36" t="s">
        <v>339</v>
      </c>
      <c r="AR173" s="36" t="s">
        <v>339</v>
      </c>
      <c r="AS173" s="36" t="s">
        <v>339</v>
      </c>
      <c r="AT173" s="36" t="s">
        <v>339</v>
      </c>
      <c r="AU173" s="36" t="s">
        <v>339</v>
      </c>
      <c r="AV173" s="36" t="s">
        <v>339</v>
      </c>
      <c r="AW173" s="36" t="s">
        <v>339</v>
      </c>
      <c r="AX173" s="36" t="s">
        <v>339</v>
      </c>
      <c r="AY173" s="36" t="s">
        <v>339</v>
      </c>
      <c r="AZ173" s="36" t="s">
        <v>339</v>
      </c>
      <c r="BA173" s="36" t="s">
        <v>339</v>
      </c>
      <c r="BB173" s="36" t="s">
        <v>339</v>
      </c>
      <c r="BC173" s="36" t="s">
        <v>339</v>
      </c>
      <c r="BD173" s="36" t="s">
        <v>339</v>
      </c>
      <c r="BE173" s="36" t="s">
        <v>339</v>
      </c>
      <c r="BF173" s="36" t="s">
        <v>339</v>
      </c>
      <c r="BG173" s="36" t="s">
        <v>339</v>
      </c>
      <c r="BH173" s="36" t="s">
        <v>339</v>
      </c>
      <c r="BI173" s="36" t="s">
        <v>339</v>
      </c>
      <c r="BJ173" s="36" t="s">
        <v>339</v>
      </c>
      <c r="BK173" s="36" t="s">
        <v>339</v>
      </c>
      <c r="BL173" s="36" t="s">
        <v>339</v>
      </c>
    </row>
    <row r="174" spans="1:64" s="37" customFormat="1" x14ac:dyDescent="0.2">
      <c r="A174" s="34">
        <v>171</v>
      </c>
      <c r="B174" s="34" t="s">
        <v>255</v>
      </c>
      <c r="C174" s="34" t="s">
        <v>259</v>
      </c>
      <c r="D174" s="41" t="s">
        <v>339</v>
      </c>
      <c r="E174" s="36" t="s">
        <v>339</v>
      </c>
      <c r="F174" s="36" t="s">
        <v>339</v>
      </c>
      <c r="G174" s="36" t="s">
        <v>339</v>
      </c>
      <c r="H174" s="36" t="s">
        <v>339</v>
      </c>
      <c r="I174" s="36" t="s">
        <v>339</v>
      </c>
      <c r="J174" s="36" t="s">
        <v>339</v>
      </c>
      <c r="K174" s="36" t="s">
        <v>339</v>
      </c>
      <c r="L174" s="36" t="s">
        <v>339</v>
      </c>
      <c r="M174" s="36" t="s">
        <v>339</v>
      </c>
      <c r="N174" s="36" t="s">
        <v>339</v>
      </c>
      <c r="O174" s="36" t="s">
        <v>339</v>
      </c>
      <c r="P174" s="36" t="s">
        <v>339</v>
      </c>
      <c r="Q174" s="36" t="s">
        <v>339</v>
      </c>
      <c r="R174" s="36" t="s">
        <v>339</v>
      </c>
      <c r="S174" s="36" t="s">
        <v>339</v>
      </c>
      <c r="T174" s="36" t="s">
        <v>339</v>
      </c>
      <c r="U174" s="36" t="s">
        <v>339</v>
      </c>
      <c r="V174" s="36" t="s">
        <v>339</v>
      </c>
      <c r="W174" s="36" t="s">
        <v>339</v>
      </c>
      <c r="X174" s="36" t="s">
        <v>339</v>
      </c>
      <c r="Y174" s="36" t="s">
        <v>339</v>
      </c>
      <c r="Z174" s="36" t="s">
        <v>339</v>
      </c>
      <c r="AA174" s="36" t="s">
        <v>339</v>
      </c>
      <c r="AB174" s="36" t="s">
        <v>339</v>
      </c>
      <c r="AC174" s="36" t="s">
        <v>339</v>
      </c>
      <c r="AD174" s="36" t="s">
        <v>339</v>
      </c>
      <c r="AE174" s="36" t="s">
        <v>339</v>
      </c>
      <c r="AF174" s="36" t="s">
        <v>339</v>
      </c>
      <c r="AG174" s="36" t="s">
        <v>339</v>
      </c>
      <c r="AH174" s="36" t="s">
        <v>339</v>
      </c>
      <c r="AI174" s="36" t="s">
        <v>339</v>
      </c>
      <c r="AJ174" s="36" t="s">
        <v>339</v>
      </c>
      <c r="AK174" s="36" t="s">
        <v>339</v>
      </c>
      <c r="AL174" s="36" t="s">
        <v>339</v>
      </c>
      <c r="AM174" s="36" t="s">
        <v>339</v>
      </c>
      <c r="AN174" s="36" t="s">
        <v>339</v>
      </c>
      <c r="AO174" s="36" t="s">
        <v>339</v>
      </c>
      <c r="AP174" s="36" t="s">
        <v>339</v>
      </c>
      <c r="AQ174" s="36" t="s">
        <v>339</v>
      </c>
      <c r="AR174" s="36" t="s">
        <v>339</v>
      </c>
      <c r="AS174" s="36" t="s">
        <v>339</v>
      </c>
      <c r="AT174" s="36" t="s">
        <v>339</v>
      </c>
      <c r="AU174" s="36" t="s">
        <v>339</v>
      </c>
      <c r="AV174" s="36" t="s">
        <v>339</v>
      </c>
      <c r="AW174" s="36" t="s">
        <v>339</v>
      </c>
      <c r="AX174" s="36" t="s">
        <v>339</v>
      </c>
      <c r="AY174" s="36" t="s">
        <v>339</v>
      </c>
      <c r="AZ174" s="36" t="s">
        <v>339</v>
      </c>
      <c r="BA174" s="36" t="s">
        <v>339</v>
      </c>
      <c r="BB174" s="36" t="s">
        <v>339</v>
      </c>
      <c r="BC174" s="36" t="s">
        <v>339</v>
      </c>
      <c r="BD174" s="36" t="s">
        <v>339</v>
      </c>
      <c r="BE174" s="36" t="s">
        <v>339</v>
      </c>
      <c r="BF174" s="36" t="s">
        <v>339</v>
      </c>
      <c r="BG174" s="36" t="s">
        <v>339</v>
      </c>
      <c r="BH174" s="36" t="s">
        <v>339</v>
      </c>
      <c r="BI174" s="36" t="s">
        <v>339</v>
      </c>
      <c r="BJ174" s="36" t="s">
        <v>339</v>
      </c>
      <c r="BK174" s="36" t="s">
        <v>339</v>
      </c>
      <c r="BL174" s="36" t="s">
        <v>339</v>
      </c>
    </row>
    <row r="175" spans="1:64" s="37" customFormat="1" x14ac:dyDescent="0.2">
      <c r="A175" s="34">
        <v>172</v>
      </c>
      <c r="B175" s="34" t="s">
        <v>255</v>
      </c>
      <c r="C175" s="34" t="s">
        <v>260</v>
      </c>
      <c r="D175" s="41" t="s">
        <v>339</v>
      </c>
      <c r="E175" s="36" t="s">
        <v>339</v>
      </c>
      <c r="F175" s="36" t="s">
        <v>339</v>
      </c>
      <c r="G175" s="36" t="s">
        <v>339</v>
      </c>
      <c r="H175" s="36" t="s">
        <v>339</v>
      </c>
      <c r="I175" s="36" t="s">
        <v>339</v>
      </c>
      <c r="J175" s="36" t="s">
        <v>339</v>
      </c>
      <c r="K175" s="36" t="s">
        <v>339</v>
      </c>
      <c r="L175" s="36" t="s">
        <v>339</v>
      </c>
      <c r="M175" s="36" t="s">
        <v>339</v>
      </c>
      <c r="N175" s="36" t="s">
        <v>339</v>
      </c>
      <c r="O175" s="36" t="s">
        <v>339</v>
      </c>
      <c r="P175" s="36" t="s">
        <v>339</v>
      </c>
      <c r="Q175" s="36" t="s">
        <v>339</v>
      </c>
      <c r="R175" s="36" t="s">
        <v>339</v>
      </c>
      <c r="S175" s="36" t="s">
        <v>339</v>
      </c>
      <c r="T175" s="36" t="s">
        <v>339</v>
      </c>
      <c r="U175" s="36" t="s">
        <v>339</v>
      </c>
      <c r="V175" s="36" t="s">
        <v>339</v>
      </c>
      <c r="W175" s="36" t="s">
        <v>339</v>
      </c>
      <c r="X175" s="36" t="s">
        <v>339</v>
      </c>
      <c r="Y175" s="36" t="s">
        <v>339</v>
      </c>
      <c r="Z175" s="36" t="s">
        <v>339</v>
      </c>
      <c r="AA175" s="36" t="s">
        <v>339</v>
      </c>
      <c r="AB175" s="36" t="s">
        <v>339</v>
      </c>
      <c r="AC175" s="36" t="s">
        <v>339</v>
      </c>
      <c r="AD175" s="36" t="s">
        <v>339</v>
      </c>
      <c r="AE175" s="36" t="s">
        <v>339</v>
      </c>
      <c r="AF175" s="36" t="s">
        <v>339</v>
      </c>
      <c r="AG175" s="36" t="s">
        <v>339</v>
      </c>
      <c r="AH175" s="36" t="s">
        <v>339</v>
      </c>
      <c r="AI175" s="36" t="s">
        <v>339</v>
      </c>
      <c r="AJ175" s="36" t="s">
        <v>339</v>
      </c>
      <c r="AK175" s="36" t="s">
        <v>339</v>
      </c>
      <c r="AL175" s="36" t="s">
        <v>339</v>
      </c>
      <c r="AM175" s="36" t="s">
        <v>339</v>
      </c>
      <c r="AN175" s="36" t="s">
        <v>339</v>
      </c>
      <c r="AO175" s="36" t="s">
        <v>339</v>
      </c>
      <c r="AP175" s="36" t="s">
        <v>339</v>
      </c>
      <c r="AQ175" s="36" t="s">
        <v>339</v>
      </c>
      <c r="AR175" s="36" t="s">
        <v>339</v>
      </c>
      <c r="AS175" s="36" t="s">
        <v>339</v>
      </c>
      <c r="AT175" s="36" t="s">
        <v>339</v>
      </c>
      <c r="AU175" s="36" t="s">
        <v>339</v>
      </c>
      <c r="AV175" s="36" t="s">
        <v>339</v>
      </c>
      <c r="AW175" s="36" t="s">
        <v>339</v>
      </c>
      <c r="AX175" s="36" t="s">
        <v>339</v>
      </c>
      <c r="AY175" s="36" t="s">
        <v>339</v>
      </c>
      <c r="AZ175" s="36" t="s">
        <v>339</v>
      </c>
      <c r="BA175" s="36" t="s">
        <v>339</v>
      </c>
      <c r="BB175" s="36" t="s">
        <v>339</v>
      </c>
      <c r="BC175" s="36" t="s">
        <v>339</v>
      </c>
      <c r="BD175" s="36" t="s">
        <v>339</v>
      </c>
      <c r="BE175" s="36" t="s">
        <v>339</v>
      </c>
      <c r="BF175" s="36" t="s">
        <v>339</v>
      </c>
      <c r="BG175" s="36" t="s">
        <v>339</v>
      </c>
      <c r="BH175" s="36" t="s">
        <v>339</v>
      </c>
      <c r="BI175" s="36" t="s">
        <v>339</v>
      </c>
      <c r="BJ175" s="36" t="s">
        <v>339</v>
      </c>
      <c r="BK175" s="36" t="s">
        <v>339</v>
      </c>
      <c r="BL175" s="36" t="s">
        <v>339</v>
      </c>
    </row>
    <row r="176" spans="1:64" s="37" customFormat="1" x14ac:dyDescent="0.2">
      <c r="A176" s="34">
        <v>173</v>
      </c>
      <c r="B176" s="34" t="s">
        <v>255</v>
      </c>
      <c r="C176" s="34" t="s">
        <v>261</v>
      </c>
      <c r="D176" s="41" t="s">
        <v>339</v>
      </c>
      <c r="E176" s="36" t="s">
        <v>339</v>
      </c>
      <c r="F176" s="36" t="s">
        <v>339</v>
      </c>
      <c r="G176" s="36" t="s">
        <v>339</v>
      </c>
      <c r="H176" s="36" t="s">
        <v>339</v>
      </c>
      <c r="I176" s="36" t="s">
        <v>339</v>
      </c>
      <c r="J176" s="36" t="s">
        <v>339</v>
      </c>
      <c r="K176" s="36" t="s">
        <v>339</v>
      </c>
      <c r="L176" s="36" t="s">
        <v>339</v>
      </c>
      <c r="M176" s="36" t="s">
        <v>339</v>
      </c>
      <c r="N176" s="36" t="s">
        <v>339</v>
      </c>
      <c r="O176" s="36" t="s">
        <v>339</v>
      </c>
      <c r="P176" s="36" t="s">
        <v>339</v>
      </c>
      <c r="Q176" s="36" t="s">
        <v>339</v>
      </c>
      <c r="R176" s="36" t="s">
        <v>339</v>
      </c>
      <c r="S176" s="36" t="s">
        <v>339</v>
      </c>
      <c r="T176" s="36" t="s">
        <v>339</v>
      </c>
      <c r="U176" s="36" t="s">
        <v>339</v>
      </c>
      <c r="V176" s="36" t="s">
        <v>339</v>
      </c>
      <c r="W176" s="36" t="s">
        <v>339</v>
      </c>
      <c r="X176" s="36" t="s">
        <v>339</v>
      </c>
      <c r="Y176" s="36" t="s">
        <v>339</v>
      </c>
      <c r="Z176" s="36" t="s">
        <v>339</v>
      </c>
      <c r="AA176" s="36" t="s">
        <v>339</v>
      </c>
      <c r="AB176" s="36" t="s">
        <v>339</v>
      </c>
      <c r="AC176" s="36" t="s">
        <v>339</v>
      </c>
      <c r="AD176" s="36" t="s">
        <v>339</v>
      </c>
      <c r="AE176" s="36" t="s">
        <v>339</v>
      </c>
      <c r="AF176" s="36" t="s">
        <v>339</v>
      </c>
      <c r="AG176" s="36" t="s">
        <v>339</v>
      </c>
      <c r="AH176" s="36" t="s">
        <v>339</v>
      </c>
      <c r="AI176" s="36" t="s">
        <v>339</v>
      </c>
      <c r="AJ176" s="36" t="s">
        <v>339</v>
      </c>
      <c r="AK176" s="36" t="s">
        <v>339</v>
      </c>
      <c r="AL176" s="36" t="s">
        <v>339</v>
      </c>
      <c r="AM176" s="36" t="s">
        <v>339</v>
      </c>
      <c r="AN176" s="36" t="s">
        <v>339</v>
      </c>
      <c r="AO176" s="36" t="s">
        <v>339</v>
      </c>
      <c r="AP176" s="36" t="s">
        <v>339</v>
      </c>
      <c r="AQ176" s="36" t="s">
        <v>339</v>
      </c>
      <c r="AR176" s="36" t="s">
        <v>339</v>
      </c>
      <c r="AS176" s="36" t="s">
        <v>339</v>
      </c>
      <c r="AT176" s="36" t="s">
        <v>339</v>
      </c>
      <c r="AU176" s="36" t="s">
        <v>339</v>
      </c>
      <c r="AV176" s="36" t="s">
        <v>339</v>
      </c>
      <c r="AW176" s="36" t="s">
        <v>339</v>
      </c>
      <c r="AX176" s="36" t="s">
        <v>339</v>
      </c>
      <c r="AY176" s="36" t="s">
        <v>339</v>
      </c>
      <c r="AZ176" s="36" t="s">
        <v>339</v>
      </c>
      <c r="BA176" s="36" t="s">
        <v>339</v>
      </c>
      <c r="BB176" s="36" t="s">
        <v>339</v>
      </c>
      <c r="BC176" s="36" t="s">
        <v>339</v>
      </c>
      <c r="BD176" s="36" t="s">
        <v>339</v>
      </c>
      <c r="BE176" s="36" t="s">
        <v>339</v>
      </c>
      <c r="BF176" s="36" t="s">
        <v>339</v>
      </c>
      <c r="BG176" s="36" t="s">
        <v>339</v>
      </c>
      <c r="BH176" s="36" t="s">
        <v>339</v>
      </c>
      <c r="BI176" s="36" t="s">
        <v>339</v>
      </c>
      <c r="BJ176" s="36" t="s">
        <v>339</v>
      </c>
      <c r="BK176" s="36" t="s">
        <v>339</v>
      </c>
      <c r="BL176" s="36" t="s">
        <v>339</v>
      </c>
    </row>
    <row r="177" spans="1:64" s="37" customFormat="1" x14ac:dyDescent="0.2">
      <c r="A177" s="34">
        <v>174</v>
      </c>
      <c r="B177" s="34" t="s">
        <v>255</v>
      </c>
      <c r="C177" s="34" t="s">
        <v>262</v>
      </c>
      <c r="D177" s="41" t="s">
        <v>339</v>
      </c>
      <c r="E177" s="36" t="s">
        <v>339</v>
      </c>
      <c r="F177" s="36" t="s">
        <v>339</v>
      </c>
      <c r="G177" s="36" t="s">
        <v>339</v>
      </c>
      <c r="H177" s="36" t="s">
        <v>339</v>
      </c>
      <c r="I177" s="36" t="s">
        <v>339</v>
      </c>
      <c r="J177" s="36" t="s">
        <v>339</v>
      </c>
      <c r="K177" s="36" t="s">
        <v>339</v>
      </c>
      <c r="L177" s="36" t="s">
        <v>339</v>
      </c>
      <c r="M177" s="36" t="s">
        <v>339</v>
      </c>
      <c r="N177" s="36" t="s">
        <v>339</v>
      </c>
      <c r="O177" s="36" t="s">
        <v>339</v>
      </c>
      <c r="P177" s="36" t="s">
        <v>339</v>
      </c>
      <c r="Q177" s="36" t="s">
        <v>339</v>
      </c>
      <c r="R177" s="36" t="s">
        <v>339</v>
      </c>
      <c r="S177" s="36" t="s">
        <v>339</v>
      </c>
      <c r="T177" s="36" t="s">
        <v>339</v>
      </c>
      <c r="U177" s="36" t="s">
        <v>339</v>
      </c>
      <c r="V177" s="36" t="s">
        <v>339</v>
      </c>
      <c r="W177" s="36" t="s">
        <v>339</v>
      </c>
      <c r="X177" s="36" t="s">
        <v>339</v>
      </c>
      <c r="Y177" s="36" t="s">
        <v>339</v>
      </c>
      <c r="Z177" s="36" t="s">
        <v>339</v>
      </c>
      <c r="AA177" s="36" t="s">
        <v>339</v>
      </c>
      <c r="AB177" s="36" t="s">
        <v>339</v>
      </c>
      <c r="AC177" s="36" t="s">
        <v>339</v>
      </c>
      <c r="AD177" s="36" t="s">
        <v>339</v>
      </c>
      <c r="AE177" s="36" t="s">
        <v>339</v>
      </c>
      <c r="AF177" s="36" t="s">
        <v>339</v>
      </c>
      <c r="AG177" s="36" t="s">
        <v>339</v>
      </c>
      <c r="AH177" s="36" t="s">
        <v>339</v>
      </c>
      <c r="AI177" s="36" t="s">
        <v>339</v>
      </c>
      <c r="AJ177" s="36" t="s">
        <v>339</v>
      </c>
      <c r="AK177" s="36" t="s">
        <v>339</v>
      </c>
      <c r="AL177" s="36" t="s">
        <v>339</v>
      </c>
      <c r="AM177" s="36" t="s">
        <v>339</v>
      </c>
      <c r="AN177" s="36" t="s">
        <v>339</v>
      </c>
      <c r="AO177" s="36" t="s">
        <v>339</v>
      </c>
      <c r="AP177" s="36" t="s">
        <v>339</v>
      </c>
      <c r="AQ177" s="36" t="s">
        <v>339</v>
      </c>
      <c r="AR177" s="36" t="s">
        <v>339</v>
      </c>
      <c r="AS177" s="36" t="s">
        <v>339</v>
      </c>
      <c r="AT177" s="36" t="s">
        <v>339</v>
      </c>
      <c r="AU177" s="36" t="s">
        <v>339</v>
      </c>
      <c r="AV177" s="36" t="s">
        <v>339</v>
      </c>
      <c r="AW177" s="36" t="s">
        <v>339</v>
      </c>
      <c r="AX177" s="36" t="s">
        <v>339</v>
      </c>
      <c r="AY177" s="36" t="s">
        <v>339</v>
      </c>
      <c r="AZ177" s="36" t="s">
        <v>339</v>
      </c>
      <c r="BA177" s="36" t="s">
        <v>339</v>
      </c>
      <c r="BB177" s="36" t="s">
        <v>339</v>
      </c>
      <c r="BC177" s="36" t="s">
        <v>339</v>
      </c>
      <c r="BD177" s="36" t="s">
        <v>339</v>
      </c>
      <c r="BE177" s="36" t="s">
        <v>339</v>
      </c>
      <c r="BF177" s="36" t="s">
        <v>339</v>
      </c>
      <c r="BG177" s="36" t="s">
        <v>339</v>
      </c>
      <c r="BH177" s="36" t="s">
        <v>339</v>
      </c>
      <c r="BI177" s="36" t="s">
        <v>339</v>
      </c>
      <c r="BJ177" s="36" t="s">
        <v>339</v>
      </c>
      <c r="BK177" s="36" t="s">
        <v>339</v>
      </c>
      <c r="BL177" s="36" t="s">
        <v>339</v>
      </c>
    </row>
    <row r="178" spans="1:64" s="37" customFormat="1" x14ac:dyDescent="0.2">
      <c r="A178" s="34">
        <v>175</v>
      </c>
      <c r="B178" s="34" t="s">
        <v>264</v>
      </c>
      <c r="C178" s="34" t="s">
        <v>263</v>
      </c>
      <c r="D178" s="41" t="s">
        <v>339</v>
      </c>
      <c r="E178" s="36" t="s">
        <v>339</v>
      </c>
      <c r="F178" s="36" t="s">
        <v>339</v>
      </c>
      <c r="G178" s="36" t="s">
        <v>339</v>
      </c>
      <c r="H178" s="36" t="s">
        <v>339</v>
      </c>
      <c r="I178" s="36" t="s">
        <v>339</v>
      </c>
      <c r="J178" s="36" t="s">
        <v>339</v>
      </c>
      <c r="K178" s="36" t="s">
        <v>339</v>
      </c>
      <c r="L178" s="36" t="s">
        <v>339</v>
      </c>
      <c r="M178" s="36" t="s">
        <v>339</v>
      </c>
      <c r="N178" s="36" t="s">
        <v>339</v>
      </c>
      <c r="O178" s="36" t="s">
        <v>339</v>
      </c>
      <c r="P178" s="36" t="s">
        <v>339</v>
      </c>
      <c r="Q178" s="36" t="s">
        <v>339</v>
      </c>
      <c r="R178" s="36" t="s">
        <v>339</v>
      </c>
      <c r="S178" s="36" t="s">
        <v>339</v>
      </c>
      <c r="T178" s="36" t="s">
        <v>339</v>
      </c>
      <c r="U178" s="36" t="s">
        <v>339</v>
      </c>
      <c r="V178" s="36" t="s">
        <v>339</v>
      </c>
      <c r="W178" s="36" t="s">
        <v>339</v>
      </c>
      <c r="X178" s="36" t="s">
        <v>339</v>
      </c>
      <c r="Y178" s="36" t="s">
        <v>339</v>
      </c>
      <c r="Z178" s="36" t="s">
        <v>339</v>
      </c>
      <c r="AA178" s="36" t="s">
        <v>339</v>
      </c>
      <c r="AB178" s="36" t="s">
        <v>339</v>
      </c>
      <c r="AC178" s="36" t="s">
        <v>339</v>
      </c>
      <c r="AD178" s="36" t="s">
        <v>339</v>
      </c>
      <c r="AE178" s="36" t="s">
        <v>339</v>
      </c>
      <c r="AF178" s="36" t="s">
        <v>339</v>
      </c>
      <c r="AG178" s="36" t="s">
        <v>339</v>
      </c>
      <c r="AH178" s="36" t="s">
        <v>339</v>
      </c>
      <c r="AI178" s="36" t="s">
        <v>339</v>
      </c>
      <c r="AJ178" s="36" t="s">
        <v>339</v>
      </c>
      <c r="AK178" s="36" t="s">
        <v>339</v>
      </c>
      <c r="AL178" s="36" t="s">
        <v>339</v>
      </c>
      <c r="AM178" s="36" t="s">
        <v>339</v>
      </c>
      <c r="AN178" s="36" t="s">
        <v>339</v>
      </c>
      <c r="AO178" s="36" t="s">
        <v>339</v>
      </c>
      <c r="AP178" s="36" t="s">
        <v>339</v>
      </c>
      <c r="AQ178" s="36" t="s">
        <v>339</v>
      </c>
      <c r="AR178" s="36" t="s">
        <v>339</v>
      </c>
      <c r="AS178" s="36" t="s">
        <v>339</v>
      </c>
      <c r="AT178" s="36" t="s">
        <v>339</v>
      </c>
      <c r="AU178" s="36" t="s">
        <v>339</v>
      </c>
      <c r="AV178" s="36" t="s">
        <v>339</v>
      </c>
      <c r="AW178" s="36" t="s">
        <v>339</v>
      </c>
      <c r="AX178" s="36" t="s">
        <v>339</v>
      </c>
      <c r="AY178" s="36" t="s">
        <v>339</v>
      </c>
      <c r="AZ178" s="36" t="s">
        <v>339</v>
      </c>
      <c r="BA178" s="36" t="s">
        <v>339</v>
      </c>
      <c r="BB178" s="36" t="s">
        <v>339</v>
      </c>
      <c r="BC178" s="36" t="s">
        <v>339</v>
      </c>
      <c r="BD178" s="36" t="s">
        <v>339</v>
      </c>
      <c r="BE178" s="36" t="s">
        <v>339</v>
      </c>
      <c r="BF178" s="36" t="s">
        <v>339</v>
      </c>
      <c r="BG178" s="36" t="s">
        <v>339</v>
      </c>
      <c r="BH178" s="36" t="s">
        <v>339</v>
      </c>
      <c r="BI178" s="36" t="s">
        <v>339</v>
      </c>
      <c r="BJ178" s="36" t="s">
        <v>339</v>
      </c>
      <c r="BK178" s="36" t="s">
        <v>339</v>
      </c>
      <c r="BL178" s="36" t="s">
        <v>339</v>
      </c>
    </row>
    <row r="179" spans="1:64" s="37" customFormat="1" x14ac:dyDescent="0.2">
      <c r="A179" s="34">
        <v>176</v>
      </c>
      <c r="B179" s="34" t="s">
        <v>264</v>
      </c>
      <c r="C179" s="34" t="s">
        <v>265</v>
      </c>
      <c r="D179" s="41" t="s">
        <v>339</v>
      </c>
      <c r="E179" s="36" t="s">
        <v>339</v>
      </c>
      <c r="F179" s="36" t="s">
        <v>339</v>
      </c>
      <c r="G179" s="36" t="s">
        <v>339</v>
      </c>
      <c r="H179" s="36" t="s">
        <v>339</v>
      </c>
      <c r="I179" s="36" t="s">
        <v>339</v>
      </c>
      <c r="J179" s="36" t="s">
        <v>339</v>
      </c>
      <c r="K179" s="36" t="s">
        <v>339</v>
      </c>
      <c r="L179" s="36" t="s">
        <v>339</v>
      </c>
      <c r="M179" s="36" t="s">
        <v>339</v>
      </c>
      <c r="N179" s="36" t="s">
        <v>339</v>
      </c>
      <c r="O179" s="36" t="s">
        <v>339</v>
      </c>
      <c r="P179" s="36" t="s">
        <v>339</v>
      </c>
      <c r="Q179" s="36" t="s">
        <v>339</v>
      </c>
      <c r="R179" s="36" t="s">
        <v>339</v>
      </c>
      <c r="S179" s="36" t="s">
        <v>339</v>
      </c>
      <c r="T179" s="36" t="s">
        <v>339</v>
      </c>
      <c r="U179" s="36" t="s">
        <v>339</v>
      </c>
      <c r="V179" s="36" t="s">
        <v>339</v>
      </c>
      <c r="W179" s="36" t="s">
        <v>339</v>
      </c>
      <c r="X179" s="36" t="s">
        <v>339</v>
      </c>
      <c r="Y179" s="36" t="s">
        <v>339</v>
      </c>
      <c r="Z179" s="36" t="s">
        <v>339</v>
      </c>
      <c r="AA179" s="36" t="s">
        <v>339</v>
      </c>
      <c r="AB179" s="36" t="s">
        <v>339</v>
      </c>
      <c r="AC179" s="36" t="s">
        <v>339</v>
      </c>
      <c r="AD179" s="36" t="s">
        <v>339</v>
      </c>
      <c r="AE179" s="36" t="s">
        <v>339</v>
      </c>
      <c r="AF179" s="36" t="s">
        <v>339</v>
      </c>
      <c r="AG179" s="36" t="s">
        <v>339</v>
      </c>
      <c r="AH179" s="36" t="s">
        <v>339</v>
      </c>
      <c r="AI179" s="36" t="s">
        <v>339</v>
      </c>
      <c r="AJ179" s="36" t="s">
        <v>339</v>
      </c>
      <c r="AK179" s="36" t="s">
        <v>339</v>
      </c>
      <c r="AL179" s="36" t="s">
        <v>339</v>
      </c>
      <c r="AM179" s="36" t="s">
        <v>339</v>
      </c>
      <c r="AN179" s="36" t="s">
        <v>339</v>
      </c>
      <c r="AO179" s="36" t="s">
        <v>339</v>
      </c>
      <c r="AP179" s="36" t="s">
        <v>339</v>
      </c>
      <c r="AQ179" s="36" t="s">
        <v>339</v>
      </c>
      <c r="AR179" s="36" t="s">
        <v>339</v>
      </c>
      <c r="AS179" s="36" t="s">
        <v>339</v>
      </c>
      <c r="AT179" s="36" t="s">
        <v>339</v>
      </c>
      <c r="AU179" s="36" t="s">
        <v>339</v>
      </c>
      <c r="AV179" s="36" t="s">
        <v>339</v>
      </c>
      <c r="AW179" s="36" t="s">
        <v>339</v>
      </c>
      <c r="AX179" s="36" t="s">
        <v>339</v>
      </c>
      <c r="AY179" s="36" t="s">
        <v>339</v>
      </c>
      <c r="AZ179" s="36" t="s">
        <v>339</v>
      </c>
      <c r="BA179" s="36" t="s">
        <v>339</v>
      </c>
      <c r="BB179" s="36" t="s">
        <v>339</v>
      </c>
      <c r="BC179" s="36" t="s">
        <v>339</v>
      </c>
      <c r="BD179" s="36" t="s">
        <v>339</v>
      </c>
      <c r="BE179" s="36" t="s">
        <v>339</v>
      </c>
      <c r="BF179" s="36" t="s">
        <v>339</v>
      </c>
      <c r="BG179" s="36" t="s">
        <v>339</v>
      </c>
      <c r="BH179" s="36" t="s">
        <v>339</v>
      </c>
      <c r="BI179" s="36" t="s">
        <v>339</v>
      </c>
      <c r="BJ179" s="36" t="s">
        <v>339</v>
      </c>
      <c r="BK179" s="36" t="s">
        <v>339</v>
      </c>
      <c r="BL179" s="36" t="s">
        <v>339</v>
      </c>
    </row>
    <row r="180" spans="1:64" s="37" customFormat="1" x14ac:dyDescent="0.2">
      <c r="A180" s="34">
        <v>177</v>
      </c>
      <c r="B180" s="34" t="s">
        <v>264</v>
      </c>
      <c r="C180" s="34" t="s">
        <v>266</v>
      </c>
      <c r="D180" s="41" t="s">
        <v>339</v>
      </c>
      <c r="E180" s="36" t="s">
        <v>339</v>
      </c>
      <c r="F180" s="36" t="s">
        <v>339</v>
      </c>
      <c r="G180" s="36" t="s">
        <v>339</v>
      </c>
      <c r="H180" s="36" t="s">
        <v>339</v>
      </c>
      <c r="I180" s="36" t="s">
        <v>339</v>
      </c>
      <c r="J180" s="36" t="s">
        <v>339</v>
      </c>
      <c r="K180" s="36" t="s">
        <v>339</v>
      </c>
      <c r="L180" s="36" t="s">
        <v>339</v>
      </c>
      <c r="M180" s="36" t="s">
        <v>339</v>
      </c>
      <c r="N180" s="36" t="s">
        <v>339</v>
      </c>
      <c r="O180" s="36" t="s">
        <v>339</v>
      </c>
      <c r="P180" s="36" t="s">
        <v>339</v>
      </c>
      <c r="Q180" s="36" t="s">
        <v>339</v>
      </c>
      <c r="R180" s="36" t="s">
        <v>339</v>
      </c>
      <c r="S180" s="36" t="s">
        <v>339</v>
      </c>
      <c r="T180" s="36" t="s">
        <v>339</v>
      </c>
      <c r="U180" s="36" t="s">
        <v>339</v>
      </c>
      <c r="V180" s="36" t="s">
        <v>339</v>
      </c>
      <c r="W180" s="36" t="s">
        <v>339</v>
      </c>
      <c r="X180" s="36" t="s">
        <v>339</v>
      </c>
      <c r="Y180" s="36" t="s">
        <v>339</v>
      </c>
      <c r="Z180" s="36" t="s">
        <v>339</v>
      </c>
      <c r="AA180" s="36" t="s">
        <v>339</v>
      </c>
      <c r="AB180" s="36" t="s">
        <v>339</v>
      </c>
      <c r="AC180" s="36" t="s">
        <v>339</v>
      </c>
      <c r="AD180" s="36" t="s">
        <v>339</v>
      </c>
      <c r="AE180" s="36" t="s">
        <v>339</v>
      </c>
      <c r="AF180" s="36" t="s">
        <v>339</v>
      </c>
      <c r="AG180" s="36" t="s">
        <v>339</v>
      </c>
      <c r="AH180" s="36" t="s">
        <v>339</v>
      </c>
      <c r="AI180" s="36" t="s">
        <v>339</v>
      </c>
      <c r="AJ180" s="36" t="s">
        <v>339</v>
      </c>
      <c r="AK180" s="36" t="s">
        <v>339</v>
      </c>
      <c r="AL180" s="36" t="s">
        <v>339</v>
      </c>
      <c r="AM180" s="36" t="s">
        <v>339</v>
      </c>
      <c r="AN180" s="36" t="s">
        <v>339</v>
      </c>
      <c r="AO180" s="36" t="s">
        <v>339</v>
      </c>
      <c r="AP180" s="36" t="s">
        <v>339</v>
      </c>
      <c r="AQ180" s="36" t="s">
        <v>339</v>
      </c>
      <c r="AR180" s="36" t="s">
        <v>339</v>
      </c>
      <c r="AS180" s="36" t="s">
        <v>339</v>
      </c>
      <c r="AT180" s="36" t="s">
        <v>339</v>
      </c>
      <c r="AU180" s="36" t="s">
        <v>339</v>
      </c>
      <c r="AV180" s="36" t="s">
        <v>339</v>
      </c>
      <c r="AW180" s="36" t="s">
        <v>339</v>
      </c>
      <c r="AX180" s="36" t="s">
        <v>339</v>
      </c>
      <c r="AY180" s="36" t="s">
        <v>339</v>
      </c>
      <c r="AZ180" s="36" t="s">
        <v>339</v>
      </c>
      <c r="BA180" s="36" t="s">
        <v>339</v>
      </c>
      <c r="BB180" s="36" t="s">
        <v>339</v>
      </c>
      <c r="BC180" s="36" t="s">
        <v>339</v>
      </c>
      <c r="BD180" s="36" t="s">
        <v>339</v>
      </c>
      <c r="BE180" s="36" t="s">
        <v>339</v>
      </c>
      <c r="BF180" s="36" t="s">
        <v>339</v>
      </c>
      <c r="BG180" s="36" t="s">
        <v>339</v>
      </c>
      <c r="BH180" s="36" t="s">
        <v>339</v>
      </c>
      <c r="BI180" s="36" t="s">
        <v>339</v>
      </c>
      <c r="BJ180" s="36" t="s">
        <v>339</v>
      </c>
      <c r="BK180" s="36" t="s">
        <v>339</v>
      </c>
      <c r="BL180" s="36" t="s">
        <v>339</v>
      </c>
    </row>
    <row r="181" spans="1:64" s="37" customFormat="1" x14ac:dyDescent="0.2">
      <c r="A181" s="34">
        <v>178</v>
      </c>
      <c r="B181" s="34" t="s">
        <v>264</v>
      </c>
      <c r="C181" s="34" t="s">
        <v>267</v>
      </c>
      <c r="D181" s="41" t="s">
        <v>339</v>
      </c>
      <c r="E181" s="36" t="s">
        <v>339</v>
      </c>
      <c r="F181" s="36" t="s">
        <v>339</v>
      </c>
      <c r="G181" s="36" t="s">
        <v>339</v>
      </c>
      <c r="H181" s="36" t="s">
        <v>339</v>
      </c>
      <c r="I181" s="36" t="s">
        <v>339</v>
      </c>
      <c r="J181" s="36" t="s">
        <v>339</v>
      </c>
      <c r="K181" s="36" t="s">
        <v>339</v>
      </c>
      <c r="L181" s="36" t="s">
        <v>339</v>
      </c>
      <c r="M181" s="36" t="s">
        <v>339</v>
      </c>
      <c r="N181" s="36" t="s">
        <v>339</v>
      </c>
      <c r="O181" s="36" t="s">
        <v>339</v>
      </c>
      <c r="P181" s="36" t="s">
        <v>339</v>
      </c>
      <c r="Q181" s="36" t="s">
        <v>339</v>
      </c>
      <c r="R181" s="36" t="s">
        <v>339</v>
      </c>
      <c r="S181" s="36" t="s">
        <v>339</v>
      </c>
      <c r="T181" s="36" t="s">
        <v>339</v>
      </c>
      <c r="U181" s="36" t="s">
        <v>339</v>
      </c>
      <c r="V181" s="36" t="s">
        <v>339</v>
      </c>
      <c r="W181" s="36" t="s">
        <v>339</v>
      </c>
      <c r="X181" s="36" t="s">
        <v>339</v>
      </c>
      <c r="Y181" s="36" t="s">
        <v>339</v>
      </c>
      <c r="Z181" s="36" t="s">
        <v>339</v>
      </c>
      <c r="AA181" s="36" t="s">
        <v>339</v>
      </c>
      <c r="AB181" s="36" t="s">
        <v>339</v>
      </c>
      <c r="AC181" s="36" t="s">
        <v>339</v>
      </c>
      <c r="AD181" s="36" t="s">
        <v>339</v>
      </c>
      <c r="AE181" s="36" t="s">
        <v>339</v>
      </c>
      <c r="AF181" s="36" t="s">
        <v>339</v>
      </c>
      <c r="AG181" s="36" t="s">
        <v>339</v>
      </c>
      <c r="AH181" s="36" t="s">
        <v>339</v>
      </c>
      <c r="AI181" s="36" t="s">
        <v>339</v>
      </c>
      <c r="AJ181" s="36" t="s">
        <v>339</v>
      </c>
      <c r="AK181" s="36" t="s">
        <v>339</v>
      </c>
      <c r="AL181" s="36" t="s">
        <v>339</v>
      </c>
      <c r="AM181" s="36" t="s">
        <v>339</v>
      </c>
      <c r="AN181" s="36" t="s">
        <v>339</v>
      </c>
      <c r="AO181" s="36" t="s">
        <v>339</v>
      </c>
      <c r="AP181" s="36" t="s">
        <v>339</v>
      </c>
      <c r="AQ181" s="36" t="s">
        <v>339</v>
      </c>
      <c r="AR181" s="36" t="s">
        <v>339</v>
      </c>
      <c r="AS181" s="36" t="s">
        <v>339</v>
      </c>
      <c r="AT181" s="36" t="s">
        <v>339</v>
      </c>
      <c r="AU181" s="36" t="s">
        <v>339</v>
      </c>
      <c r="AV181" s="36" t="s">
        <v>339</v>
      </c>
      <c r="AW181" s="36" t="s">
        <v>339</v>
      </c>
      <c r="AX181" s="36" t="s">
        <v>339</v>
      </c>
      <c r="AY181" s="36" t="s">
        <v>339</v>
      </c>
      <c r="AZ181" s="36" t="s">
        <v>339</v>
      </c>
      <c r="BA181" s="36" t="s">
        <v>339</v>
      </c>
      <c r="BB181" s="36" t="s">
        <v>339</v>
      </c>
      <c r="BC181" s="36" t="s">
        <v>339</v>
      </c>
      <c r="BD181" s="36" t="s">
        <v>339</v>
      </c>
      <c r="BE181" s="36" t="s">
        <v>339</v>
      </c>
      <c r="BF181" s="36" t="s">
        <v>339</v>
      </c>
      <c r="BG181" s="36" t="s">
        <v>339</v>
      </c>
      <c r="BH181" s="36" t="s">
        <v>339</v>
      </c>
      <c r="BI181" s="36" t="s">
        <v>339</v>
      </c>
      <c r="BJ181" s="36" t="s">
        <v>339</v>
      </c>
      <c r="BK181" s="36" t="s">
        <v>339</v>
      </c>
      <c r="BL181" s="36" t="s">
        <v>339</v>
      </c>
    </row>
    <row r="182" spans="1:64" s="37" customFormat="1" x14ac:dyDescent="0.2">
      <c r="A182" s="34">
        <v>179</v>
      </c>
      <c r="B182" s="34" t="s">
        <v>264</v>
      </c>
      <c r="C182" s="34" t="s">
        <v>268</v>
      </c>
      <c r="D182" s="41" t="s">
        <v>339</v>
      </c>
      <c r="E182" s="36" t="s">
        <v>339</v>
      </c>
      <c r="F182" s="36" t="s">
        <v>339</v>
      </c>
      <c r="G182" s="36" t="s">
        <v>339</v>
      </c>
      <c r="H182" s="36" t="s">
        <v>339</v>
      </c>
      <c r="I182" s="36" t="s">
        <v>339</v>
      </c>
      <c r="J182" s="36" t="s">
        <v>339</v>
      </c>
      <c r="K182" s="36" t="s">
        <v>339</v>
      </c>
      <c r="L182" s="36" t="s">
        <v>339</v>
      </c>
      <c r="M182" s="36" t="s">
        <v>339</v>
      </c>
      <c r="N182" s="36" t="s">
        <v>339</v>
      </c>
      <c r="O182" s="36" t="s">
        <v>339</v>
      </c>
      <c r="P182" s="36" t="s">
        <v>339</v>
      </c>
      <c r="Q182" s="36" t="s">
        <v>339</v>
      </c>
      <c r="R182" s="36" t="s">
        <v>339</v>
      </c>
      <c r="S182" s="36" t="s">
        <v>339</v>
      </c>
      <c r="T182" s="36" t="s">
        <v>339</v>
      </c>
      <c r="U182" s="36" t="s">
        <v>339</v>
      </c>
      <c r="V182" s="36" t="s">
        <v>339</v>
      </c>
      <c r="W182" s="36" t="s">
        <v>339</v>
      </c>
      <c r="X182" s="36" t="s">
        <v>339</v>
      </c>
      <c r="Y182" s="36" t="s">
        <v>339</v>
      </c>
      <c r="Z182" s="36" t="s">
        <v>339</v>
      </c>
      <c r="AA182" s="36" t="s">
        <v>339</v>
      </c>
      <c r="AB182" s="36" t="s">
        <v>339</v>
      </c>
      <c r="AC182" s="36" t="s">
        <v>339</v>
      </c>
      <c r="AD182" s="36" t="s">
        <v>339</v>
      </c>
      <c r="AE182" s="36" t="s">
        <v>339</v>
      </c>
      <c r="AF182" s="36" t="s">
        <v>339</v>
      </c>
      <c r="AG182" s="36" t="s">
        <v>339</v>
      </c>
      <c r="AH182" s="36" t="s">
        <v>339</v>
      </c>
      <c r="AI182" s="36" t="s">
        <v>339</v>
      </c>
      <c r="AJ182" s="36" t="s">
        <v>339</v>
      </c>
      <c r="AK182" s="36" t="s">
        <v>339</v>
      </c>
      <c r="AL182" s="36" t="s">
        <v>339</v>
      </c>
      <c r="AM182" s="36" t="s">
        <v>339</v>
      </c>
      <c r="AN182" s="36" t="s">
        <v>339</v>
      </c>
      <c r="AO182" s="36" t="s">
        <v>339</v>
      </c>
      <c r="AP182" s="36" t="s">
        <v>339</v>
      </c>
      <c r="AQ182" s="36" t="s">
        <v>339</v>
      </c>
      <c r="AR182" s="36" t="s">
        <v>339</v>
      </c>
      <c r="AS182" s="36" t="s">
        <v>339</v>
      </c>
      <c r="AT182" s="36" t="s">
        <v>339</v>
      </c>
      <c r="AU182" s="36" t="s">
        <v>339</v>
      </c>
      <c r="AV182" s="36" t="s">
        <v>339</v>
      </c>
      <c r="AW182" s="36" t="s">
        <v>339</v>
      </c>
      <c r="AX182" s="36" t="s">
        <v>339</v>
      </c>
      <c r="AY182" s="36" t="s">
        <v>339</v>
      </c>
      <c r="AZ182" s="36" t="s">
        <v>339</v>
      </c>
      <c r="BA182" s="36" t="s">
        <v>339</v>
      </c>
      <c r="BB182" s="36" t="s">
        <v>339</v>
      </c>
      <c r="BC182" s="36" t="s">
        <v>339</v>
      </c>
      <c r="BD182" s="36" t="s">
        <v>339</v>
      </c>
      <c r="BE182" s="36" t="s">
        <v>339</v>
      </c>
      <c r="BF182" s="36" t="s">
        <v>339</v>
      </c>
      <c r="BG182" s="36" t="s">
        <v>339</v>
      </c>
      <c r="BH182" s="36" t="s">
        <v>339</v>
      </c>
      <c r="BI182" s="36" t="s">
        <v>339</v>
      </c>
      <c r="BJ182" s="36" t="s">
        <v>339</v>
      </c>
      <c r="BK182" s="36" t="s">
        <v>339</v>
      </c>
      <c r="BL182" s="36" t="s">
        <v>339</v>
      </c>
    </row>
    <row r="183" spans="1:64" s="37" customFormat="1" x14ac:dyDescent="0.2">
      <c r="A183" s="7"/>
      <c r="B183" s="7"/>
      <c r="C183" s="7"/>
      <c r="D183" s="42"/>
    </row>
    <row r="184" spans="1:64" s="37" customFormat="1" x14ac:dyDescent="0.2">
      <c r="A184" s="7"/>
      <c r="B184" s="36" t="s">
        <v>337</v>
      </c>
      <c r="C184" s="36" t="s">
        <v>1</v>
      </c>
      <c r="D184" s="41"/>
      <c r="E184" s="36"/>
      <c r="F184" s="36"/>
      <c r="G184" s="36"/>
      <c r="H184" s="36"/>
      <c r="I184" s="36"/>
      <c r="J184" s="36"/>
      <c r="K184" s="36"/>
      <c r="L184" s="36"/>
      <c r="M184" s="36"/>
      <c r="N184" s="36"/>
      <c r="O184" s="36"/>
      <c r="P184" s="36"/>
      <c r="Q184" s="36"/>
      <c r="R184" s="36"/>
      <c r="S184" s="36"/>
      <c r="T184" s="36"/>
      <c r="U184" s="36"/>
      <c r="V184" s="36"/>
      <c r="W184" s="36"/>
      <c r="X184" s="36"/>
      <c r="Y184" s="36"/>
      <c r="Z184" s="36"/>
      <c r="AA184" s="36"/>
      <c r="AB184" s="36"/>
      <c r="AC184" s="36"/>
      <c r="AD184" s="36"/>
      <c r="AE184" s="36"/>
      <c r="AF184" s="36"/>
      <c r="AG184" s="36"/>
      <c r="AH184" s="36"/>
      <c r="AI184" s="36"/>
      <c r="AJ184" s="36"/>
      <c r="AK184" s="36"/>
      <c r="AL184" s="36"/>
      <c r="AM184" s="36"/>
      <c r="AN184" s="36"/>
      <c r="AO184" s="36"/>
      <c r="AP184" s="36"/>
      <c r="AQ184" s="36"/>
      <c r="AR184" s="36"/>
      <c r="AS184" s="36"/>
      <c r="AT184" s="36"/>
      <c r="AU184" s="36"/>
      <c r="AV184" s="36"/>
      <c r="AW184" s="36"/>
      <c r="AX184" s="36"/>
      <c r="AY184" s="36"/>
      <c r="AZ184" s="36"/>
      <c r="BA184" s="36"/>
      <c r="BB184" s="36"/>
      <c r="BC184" s="36"/>
      <c r="BD184" s="36"/>
      <c r="BE184" s="36"/>
      <c r="BF184" s="36"/>
      <c r="BG184" s="36"/>
      <c r="BH184" s="36"/>
      <c r="BI184" s="36"/>
      <c r="BJ184" s="36"/>
      <c r="BK184" s="36"/>
      <c r="BL184" s="36"/>
    </row>
    <row r="185" spans="1:64" s="37" customFormat="1" x14ac:dyDescent="0.2">
      <c r="A185" s="7"/>
      <c r="B185" s="36">
        <v>1</v>
      </c>
      <c r="C185" s="34" t="s">
        <v>106</v>
      </c>
      <c r="D185" s="41">
        <f>IF(D4="－","－",MAX(D4:D27))</f>
        <v>7.2138960560000003</v>
      </c>
      <c r="E185" s="41">
        <f>IF(E4="－","－",SUM(E4:E27))</f>
        <v>539</v>
      </c>
      <c r="F185" s="41">
        <f t="shared" ref="F185:BL185" si="0">IF(F4="－","－",SUM(F4:F27))</f>
        <v>124</v>
      </c>
      <c r="G185" s="41">
        <f t="shared" si="0"/>
        <v>171</v>
      </c>
      <c r="H185" s="41">
        <f t="shared" si="0"/>
        <v>244</v>
      </c>
      <c r="I185" s="41">
        <f t="shared" si="0"/>
        <v>8304.2611327484938</v>
      </c>
      <c r="J185" s="41">
        <f t="shared" si="0"/>
        <v>6974.1528759164776</v>
      </c>
      <c r="K185" s="41">
        <f t="shared" si="0"/>
        <v>7036.74388702537</v>
      </c>
      <c r="L185" s="41">
        <f t="shared" si="0"/>
        <v>1267.5172457231236</v>
      </c>
      <c r="M185" s="41">
        <f t="shared" si="0"/>
        <v>12156.61375063</v>
      </c>
      <c r="N185" s="41">
        <f t="shared" si="0"/>
        <v>3121.8002580349689</v>
      </c>
      <c r="O185" s="41">
        <f t="shared" si="0"/>
        <v>27.295479069999995</v>
      </c>
      <c r="P185" s="41">
        <f t="shared" si="0"/>
        <v>43.865072393000005</v>
      </c>
      <c r="Q185" s="41">
        <f t="shared" si="0"/>
        <v>24.192206980999998</v>
      </c>
      <c r="R185" s="41">
        <f t="shared" si="0"/>
        <v>3.1032720889999998</v>
      </c>
      <c r="S185" s="41">
        <f t="shared" si="0"/>
        <v>39.817326181999995</v>
      </c>
      <c r="T185" s="41">
        <f t="shared" si="0"/>
        <v>4.0477462109999998</v>
      </c>
      <c r="U185" s="41">
        <f t="shared" si="0"/>
        <v>39.562849999999997</v>
      </c>
      <c r="V185" s="41">
        <f t="shared" si="0"/>
        <v>93.857599999999991</v>
      </c>
      <c r="W185" s="41">
        <f t="shared" si="0"/>
        <v>8371.1194618184945</v>
      </c>
      <c r="X185" s="41">
        <f t="shared" si="0"/>
        <v>7111.8755483094792</v>
      </c>
      <c r="Y185" s="41">
        <f t="shared" si="0"/>
        <v>15482.995010127976</v>
      </c>
      <c r="Z185" s="41">
        <f t="shared" si="0"/>
        <v>232.86754875749347</v>
      </c>
      <c r="AA185" s="41">
        <f t="shared" si="0"/>
        <v>127.02738847754163</v>
      </c>
      <c r="AB185" s="41">
        <f t="shared" si="0"/>
        <v>282.51162129837712</v>
      </c>
      <c r="AC185" s="41">
        <f t="shared" si="0"/>
        <v>249.77175975490931</v>
      </c>
      <c r="AD185" s="41">
        <f t="shared" si="0"/>
        <v>39.696213120312443</v>
      </c>
      <c r="AE185" s="41">
        <f t="shared" si="0"/>
        <v>495.56430982635061</v>
      </c>
      <c r="AF185" s="41">
        <f t="shared" si="0"/>
        <v>535.26052294666306</v>
      </c>
      <c r="AG185" s="41">
        <f t="shared" si="0"/>
        <v>3.8037637470008154</v>
      </c>
      <c r="AH185" s="41">
        <f t="shared" si="0"/>
        <v>6.4707705121393158</v>
      </c>
      <c r="AI185" s="41">
        <f t="shared" si="0"/>
        <v>20.723954207797533</v>
      </c>
      <c r="AJ185" s="41">
        <f t="shared" si="0"/>
        <v>10.154248911375653</v>
      </c>
      <c r="AK185" s="41">
        <f t="shared" si="0"/>
        <v>9.711352162948673</v>
      </c>
      <c r="AL185" s="41">
        <f t="shared" si="0"/>
        <v>24.36527550519531</v>
      </c>
      <c r="AM185" s="41">
        <f t="shared" si="0"/>
        <v>263.72977241328584</v>
      </c>
      <c r="AN185" s="41">
        <f t="shared" si="0"/>
        <v>55.878335795400439</v>
      </c>
      <c r="AO185" s="41">
        <f t="shared" si="0"/>
        <v>540.65353953934346</v>
      </c>
      <c r="AP185" s="41">
        <f t="shared" si="0"/>
        <v>24758.268641868002</v>
      </c>
      <c r="AQ185" s="41">
        <f t="shared" si="0"/>
        <v>13331.375422539999</v>
      </c>
      <c r="AR185" s="41">
        <f t="shared" si="0"/>
        <v>38089.644064407999</v>
      </c>
      <c r="AS185" s="41">
        <f t="shared" si="0"/>
        <v>4131.2045246090001</v>
      </c>
      <c r="AT185" s="41">
        <f t="shared" si="0"/>
        <v>52723.811594026993</v>
      </c>
      <c r="AU185" s="41">
        <f t="shared" si="0"/>
        <v>118871.488156058</v>
      </c>
      <c r="AV185" s="41">
        <f t="shared" si="0"/>
        <v>37590.605012519009</v>
      </c>
      <c r="AW185" s="41">
        <f t="shared" si="0"/>
        <v>85043.113967605983</v>
      </c>
      <c r="AX185" s="41">
        <f t="shared" si="0"/>
        <v>36856.595823293988</v>
      </c>
      <c r="AY185" s="41">
        <f t="shared" si="0"/>
        <v>83387.300926282973</v>
      </c>
      <c r="AZ185" s="41">
        <f t="shared" si="0"/>
        <v>73.173342699999992</v>
      </c>
      <c r="BA185" s="41">
        <f t="shared" si="0"/>
        <v>146.34668541285714</v>
      </c>
      <c r="BB185" s="41">
        <f t="shared" si="0"/>
        <v>120.54496843299999</v>
      </c>
      <c r="BC185" s="41">
        <f t="shared" si="0"/>
        <v>6617.8115787010011</v>
      </c>
      <c r="BD185" s="41">
        <f t="shared" si="0"/>
        <v>15067.845930668998</v>
      </c>
      <c r="BE185" s="41">
        <f t="shared" si="0"/>
        <v>10.209906965714286</v>
      </c>
      <c r="BF185" s="41">
        <f t="shared" si="0"/>
        <v>20.419813949999998</v>
      </c>
      <c r="BG185" s="41">
        <f t="shared" si="0"/>
        <v>122.63061144799998</v>
      </c>
      <c r="BH185" s="41">
        <f t="shared" si="0"/>
        <v>875.54781907099982</v>
      </c>
      <c r="BI185" s="41">
        <f t="shared" si="0"/>
        <v>15.3</v>
      </c>
      <c r="BJ185" s="41">
        <f t="shared" si="0"/>
        <v>20.259999999999998</v>
      </c>
      <c r="BK185" s="41">
        <f t="shared" si="0"/>
        <v>29.029999999999983</v>
      </c>
      <c r="BL185" s="41">
        <f t="shared" si="0"/>
        <v>34.639999999999972</v>
      </c>
    </row>
    <row r="186" spans="1:64" s="37" customFormat="1" x14ac:dyDescent="0.2">
      <c r="A186" s="7"/>
      <c r="B186" s="36">
        <v>2</v>
      </c>
      <c r="C186" s="34" t="s">
        <v>131</v>
      </c>
      <c r="D186" s="41">
        <f>IF(D28="－","－",MAX(D28:D35))</f>
        <v>5.525125794</v>
      </c>
      <c r="E186" s="41">
        <f>IF(E28="－","－",SUM(E28:E35))</f>
        <v>627</v>
      </c>
      <c r="F186" s="41">
        <f t="shared" ref="F186:BL186" si="1">IF(F28="－","－",SUM(F28:F35))</f>
        <v>1</v>
      </c>
      <c r="G186" s="41">
        <f t="shared" si="1"/>
        <v>39</v>
      </c>
      <c r="H186" s="41">
        <f t="shared" si="1"/>
        <v>587</v>
      </c>
      <c r="I186" s="41">
        <f t="shared" si="1"/>
        <v>1.3604102519263463</v>
      </c>
      <c r="J186" s="41">
        <f t="shared" si="1"/>
        <v>154.34473082029004</v>
      </c>
      <c r="K186" s="41">
        <f t="shared" si="1"/>
        <v>1.2849982519329117</v>
      </c>
      <c r="L186" s="41">
        <f t="shared" si="1"/>
        <v>7.541199999343462E-2</v>
      </c>
      <c r="M186" s="41">
        <f t="shared" si="1"/>
        <v>79.809343072074327</v>
      </c>
      <c r="N186" s="41">
        <f t="shared" si="1"/>
        <v>75.895798000142008</v>
      </c>
      <c r="O186" s="41">
        <f t="shared" si="1"/>
        <v>2.5675332100000001</v>
      </c>
      <c r="P186" s="41">
        <f t="shared" si="1"/>
        <v>4.5138633080000004</v>
      </c>
      <c r="Q186" s="41">
        <f t="shared" si="1"/>
        <v>2.3509944300000001</v>
      </c>
      <c r="R186" s="41">
        <f t="shared" si="1"/>
        <v>0.21653878000000004</v>
      </c>
      <c r="S186" s="41">
        <f t="shared" si="1"/>
        <v>4.231421418</v>
      </c>
      <c r="T186" s="41">
        <f t="shared" si="1"/>
        <v>0.28244188999999997</v>
      </c>
      <c r="U186" s="41">
        <f t="shared" si="1"/>
        <v>0.55625000000000013</v>
      </c>
      <c r="V186" s="41">
        <f t="shared" si="1"/>
        <v>1.3331</v>
      </c>
      <c r="W186" s="41">
        <f t="shared" si="1"/>
        <v>4.4841934619263464</v>
      </c>
      <c r="X186" s="41">
        <f t="shared" si="1"/>
        <v>160.19169412829001</v>
      </c>
      <c r="Y186" s="41">
        <f t="shared" si="1"/>
        <v>164.67588759021638</v>
      </c>
      <c r="Z186" s="41">
        <f t="shared" si="1"/>
        <v>0.57883947817448078</v>
      </c>
      <c r="AA186" s="41">
        <f t="shared" si="1"/>
        <v>0.1238716483293387</v>
      </c>
      <c r="AB186" s="41">
        <f t="shared" si="1"/>
        <v>0.1238716483293387</v>
      </c>
      <c r="AC186" s="41">
        <f t="shared" si="1"/>
        <v>2.3011949760118239E-2</v>
      </c>
      <c r="AD186" s="41">
        <f t="shared" si="1"/>
        <v>3.1701335143357889</v>
      </c>
      <c r="AE186" s="41">
        <f t="shared" si="1"/>
        <v>28.531201629022089</v>
      </c>
      <c r="AF186" s="41">
        <f t="shared" si="1"/>
        <v>31.701335143357831</v>
      </c>
      <c r="AG186" s="41">
        <f t="shared" si="1"/>
        <v>5.9336979021122095E-2</v>
      </c>
      <c r="AH186" s="41">
        <f t="shared" si="1"/>
        <v>0.10094106776006977</v>
      </c>
      <c r="AI186" s="41">
        <f t="shared" si="1"/>
        <v>0.32328423052887212</v>
      </c>
      <c r="AJ186" s="41">
        <f t="shared" si="1"/>
        <v>7.1186313789930707E-3</v>
      </c>
      <c r="AK186" s="41">
        <f t="shared" si="1"/>
        <v>8.6024565426249464E-3</v>
      </c>
      <c r="AL186" s="41">
        <f t="shared" si="1"/>
        <v>2.1515443874853987E-2</v>
      </c>
      <c r="AM186" s="41">
        <f t="shared" si="1"/>
        <v>8.9467560160233398E-2</v>
      </c>
      <c r="AN186" s="41">
        <f t="shared" si="1"/>
        <v>3.2796770386384835</v>
      </c>
      <c r="AO186" s="41">
        <f t="shared" si="1"/>
        <v>28.876001303425813</v>
      </c>
      <c r="AP186" s="41">
        <f t="shared" si="1"/>
        <v>2346.5084993300002</v>
      </c>
      <c r="AQ186" s="41">
        <f t="shared" si="1"/>
        <v>1263.5045765610002</v>
      </c>
      <c r="AR186" s="41">
        <f t="shared" si="1"/>
        <v>3610.013075891</v>
      </c>
      <c r="AS186" s="41">
        <f t="shared" si="1"/>
        <v>53.633302805</v>
      </c>
      <c r="AT186" s="41">
        <f t="shared" si="1"/>
        <v>6181.3239405999984</v>
      </c>
      <c r="AU186" s="41">
        <f t="shared" si="1"/>
        <v>14184.885486793999</v>
      </c>
      <c r="AV186" s="41">
        <f t="shared" si="1"/>
        <v>5708.6707319020006</v>
      </c>
      <c r="AW186" s="41">
        <f t="shared" si="1"/>
        <v>12775.600483496999</v>
      </c>
      <c r="AX186" s="41">
        <f t="shared" si="1"/>
        <v>5284.6055495670007</v>
      </c>
      <c r="AY186" s="41">
        <f t="shared" si="1"/>
        <v>11835.917420853</v>
      </c>
      <c r="AZ186" s="41">
        <f t="shared" si="1"/>
        <v>0.14901573285714287</v>
      </c>
      <c r="BA186" s="41">
        <f t="shared" si="1"/>
        <v>0.29803146714285716</v>
      </c>
      <c r="BB186" s="41">
        <f t="shared" si="1"/>
        <v>61.837823484000005</v>
      </c>
      <c r="BC186" s="41">
        <f t="shared" si="1"/>
        <v>8065.407433417</v>
      </c>
      <c r="BD186" s="41">
        <f t="shared" si="1"/>
        <v>17648.923036455002</v>
      </c>
      <c r="BE186" s="41">
        <f t="shared" si="1"/>
        <v>0.54665685000000008</v>
      </c>
      <c r="BF186" s="41">
        <f t="shared" si="1"/>
        <v>1.0933137042857144</v>
      </c>
      <c r="BG186" s="41">
        <f t="shared" si="1"/>
        <v>75.139488485999991</v>
      </c>
      <c r="BH186" s="41">
        <f t="shared" si="1"/>
        <v>711.98391344800018</v>
      </c>
      <c r="BI186" s="41">
        <f t="shared" si="1"/>
        <v>0</v>
      </c>
      <c r="BJ186" s="41">
        <f t="shared" si="1"/>
        <v>0</v>
      </c>
      <c r="BK186" s="41">
        <f t="shared" si="1"/>
        <v>0.03</v>
      </c>
      <c r="BL186" s="41">
        <f t="shared" si="1"/>
        <v>0.03</v>
      </c>
    </row>
    <row r="187" spans="1:64" s="37" customFormat="1" x14ac:dyDescent="0.2">
      <c r="A187" s="7"/>
      <c r="B187" s="36">
        <v>3</v>
      </c>
      <c r="C187" s="34" t="s">
        <v>140</v>
      </c>
      <c r="D187" s="41">
        <f>IF(D36="－","－",MAX(D36:D55))</f>
        <v>5.108539908</v>
      </c>
      <c r="E187" s="41">
        <f>IF(E36="－","－",SUM(E36:E55))</f>
        <v>776</v>
      </c>
      <c r="F187" s="41">
        <f t="shared" ref="F187:BL187" si="2">IF(F36="－","－",SUM(F36:F55))</f>
        <v>0</v>
      </c>
      <c r="G187" s="41">
        <f t="shared" si="2"/>
        <v>20</v>
      </c>
      <c r="H187" s="41">
        <f t="shared" si="2"/>
        <v>756</v>
      </c>
      <c r="I187" s="41">
        <f t="shared" si="2"/>
        <v>0</v>
      </c>
      <c r="J187" s="41">
        <f t="shared" si="2"/>
        <v>0</v>
      </c>
      <c r="K187" s="41">
        <f t="shared" si="2"/>
        <v>0</v>
      </c>
      <c r="L187" s="41">
        <f t="shared" si="2"/>
        <v>0</v>
      </c>
      <c r="M187" s="41">
        <f t="shared" si="2"/>
        <v>0</v>
      </c>
      <c r="N187" s="41">
        <f t="shared" si="2"/>
        <v>0</v>
      </c>
      <c r="O187" s="41">
        <f t="shared" si="2"/>
        <v>3.7078945000000002E-2</v>
      </c>
      <c r="P187" s="41">
        <f t="shared" si="2"/>
        <v>5.9241123000000007E-2</v>
      </c>
      <c r="Q187" s="41">
        <f t="shared" si="2"/>
        <v>3.2693708000000002E-2</v>
      </c>
      <c r="R187" s="41">
        <f t="shared" si="2"/>
        <v>4.3852370000000002E-3</v>
      </c>
      <c r="S187" s="41">
        <f t="shared" si="2"/>
        <v>5.3521246000000008E-2</v>
      </c>
      <c r="T187" s="41">
        <f t="shared" si="2"/>
        <v>5.7198769999999999E-3</v>
      </c>
      <c r="U187" s="41">
        <f t="shared" si="2"/>
        <v>0.50700000000000012</v>
      </c>
      <c r="V187" s="41">
        <f t="shared" si="2"/>
        <v>1.2167999999999999</v>
      </c>
      <c r="W187" s="41">
        <f t="shared" si="2"/>
        <v>0.54407894500000009</v>
      </c>
      <c r="X187" s="41">
        <f t="shared" si="2"/>
        <v>1.2760411229999995</v>
      </c>
      <c r="Y187" s="41">
        <f t="shared" si="2"/>
        <v>1.8201200679999998</v>
      </c>
      <c r="Z187" s="41">
        <f t="shared" si="2"/>
        <v>0</v>
      </c>
      <c r="AA187" s="41">
        <f t="shared" si="2"/>
        <v>0</v>
      </c>
      <c r="AB187" s="41">
        <f t="shared" si="2"/>
        <v>0</v>
      </c>
      <c r="AC187" s="41">
        <f t="shared" si="2"/>
        <v>0</v>
      </c>
      <c r="AD187" s="41">
        <f t="shared" si="2"/>
        <v>0</v>
      </c>
      <c r="AE187" s="41">
        <f t="shared" si="2"/>
        <v>0</v>
      </c>
      <c r="AF187" s="41">
        <f t="shared" si="2"/>
        <v>0</v>
      </c>
      <c r="AG187" s="41">
        <f t="shared" si="2"/>
        <v>5.2558138932577388E-2</v>
      </c>
      <c r="AH187" s="41">
        <f t="shared" si="2"/>
        <v>8.940924783932705E-2</v>
      </c>
      <c r="AI187" s="41">
        <f t="shared" si="2"/>
        <v>0.28635123970162851</v>
      </c>
      <c r="AJ187" s="41">
        <f t="shared" si="2"/>
        <v>0</v>
      </c>
      <c r="AK187" s="41">
        <f t="shared" si="2"/>
        <v>0</v>
      </c>
      <c r="AL187" s="41">
        <f t="shared" si="2"/>
        <v>0</v>
      </c>
      <c r="AM187" s="41">
        <f t="shared" si="2"/>
        <v>5.2558138932577388E-2</v>
      </c>
      <c r="AN187" s="41">
        <f t="shared" si="2"/>
        <v>8.940924783932705E-2</v>
      </c>
      <c r="AO187" s="41">
        <f t="shared" si="2"/>
        <v>0.28635123970162851</v>
      </c>
      <c r="AP187" s="41">
        <f t="shared" si="2"/>
        <v>1.8446811060000001</v>
      </c>
      <c r="AQ187" s="41">
        <f t="shared" si="2"/>
        <v>0.99328982399999988</v>
      </c>
      <c r="AR187" s="41">
        <f t="shared" si="2"/>
        <v>2.83797093</v>
      </c>
      <c r="AS187" s="41">
        <f t="shared" si="2"/>
        <v>0</v>
      </c>
      <c r="AT187" s="41">
        <f t="shared" si="2"/>
        <v>0</v>
      </c>
      <c r="AU187" s="41">
        <f t="shared" si="2"/>
        <v>0</v>
      </c>
      <c r="AV187" s="41">
        <f t="shared" si="2"/>
        <v>0</v>
      </c>
      <c r="AW187" s="41">
        <f t="shared" si="2"/>
        <v>0</v>
      </c>
      <c r="AX187" s="41">
        <f t="shared" si="2"/>
        <v>0</v>
      </c>
      <c r="AY187" s="41">
        <f t="shared" si="2"/>
        <v>0</v>
      </c>
      <c r="AZ187" s="41">
        <f t="shared" si="2"/>
        <v>0</v>
      </c>
      <c r="BA187" s="41">
        <f t="shared" si="2"/>
        <v>0</v>
      </c>
      <c r="BB187" s="41">
        <f t="shared" si="2"/>
        <v>2.5634628719999997</v>
      </c>
      <c r="BC187" s="41">
        <f t="shared" si="2"/>
        <v>184.10516923400002</v>
      </c>
      <c r="BD187" s="41">
        <f t="shared" si="2"/>
        <v>408.47915973700009</v>
      </c>
      <c r="BE187" s="41">
        <f t="shared" si="2"/>
        <v>0.28061990571428574</v>
      </c>
      <c r="BF187" s="41">
        <f t="shared" si="2"/>
        <v>0.56123981285714286</v>
      </c>
      <c r="BG187" s="41">
        <f t="shared" si="2"/>
        <v>3.8080501760000001</v>
      </c>
      <c r="BH187" s="41">
        <f t="shared" si="2"/>
        <v>30.485621656999999</v>
      </c>
      <c r="BI187" s="41">
        <f t="shared" si="2"/>
        <v>0</v>
      </c>
      <c r="BJ187" s="41">
        <f t="shared" si="2"/>
        <v>0</v>
      </c>
      <c r="BK187" s="41">
        <f t="shared" si="2"/>
        <v>0</v>
      </c>
      <c r="BL187" s="41">
        <f t="shared" si="2"/>
        <v>0</v>
      </c>
    </row>
    <row r="188" spans="1:64" s="37" customFormat="1" x14ac:dyDescent="0.2">
      <c r="A188" s="7"/>
      <c r="B188" s="36">
        <v>4</v>
      </c>
      <c r="C188" s="34" t="s">
        <v>161</v>
      </c>
      <c r="D188" s="41">
        <f>IF(D56="－","－",MAX(D56:D66))</f>
        <v>5.0634874380000001</v>
      </c>
      <c r="E188" s="41">
        <f>IF(E56="－","－",SUM(E56:E66))</f>
        <v>590</v>
      </c>
      <c r="F188" s="41">
        <f t="shared" ref="F188:BL188" si="3">IF(F56="－","－",SUM(F56:F66))</f>
        <v>0</v>
      </c>
      <c r="G188" s="41">
        <f t="shared" si="3"/>
        <v>9</v>
      </c>
      <c r="H188" s="41">
        <f t="shared" si="3"/>
        <v>581</v>
      </c>
      <c r="I188" s="41">
        <f t="shared" si="3"/>
        <v>5.8189883691724398E-5</v>
      </c>
      <c r="J188" s="41">
        <f t="shared" si="3"/>
        <v>0.84083357718698959</v>
      </c>
      <c r="K188" s="41">
        <f t="shared" si="3"/>
        <v>5.8189883691724398E-5</v>
      </c>
      <c r="L188" s="41">
        <f t="shared" si="3"/>
        <v>0</v>
      </c>
      <c r="M188" s="41">
        <f t="shared" si="3"/>
        <v>1.398176707071026E-2</v>
      </c>
      <c r="N188" s="41">
        <f t="shared" si="3"/>
        <v>0.82690999999997106</v>
      </c>
      <c r="O188" s="41">
        <f t="shared" si="3"/>
        <v>0.15527875499999996</v>
      </c>
      <c r="P188" s="41">
        <f t="shared" si="3"/>
        <v>0.27975726200000001</v>
      </c>
      <c r="Q188" s="41">
        <f t="shared" si="3"/>
        <v>0.14473693900000001</v>
      </c>
      <c r="R188" s="41">
        <f t="shared" si="3"/>
        <v>1.0541816000000001E-2</v>
      </c>
      <c r="S188" s="41">
        <f t="shared" si="3"/>
        <v>0.26600706600000001</v>
      </c>
      <c r="T188" s="41">
        <f t="shared" si="3"/>
        <v>1.3750196000000003E-2</v>
      </c>
      <c r="U188" s="41">
        <f t="shared" si="3"/>
        <v>0.16500000000000004</v>
      </c>
      <c r="V188" s="41">
        <f t="shared" si="3"/>
        <v>0.39119999999999994</v>
      </c>
      <c r="W188" s="41">
        <f t="shared" si="3"/>
        <v>0.32033694488369174</v>
      </c>
      <c r="X188" s="41">
        <f t="shared" si="3"/>
        <v>1.5117908391869896</v>
      </c>
      <c r="Y188" s="41">
        <f t="shared" si="3"/>
        <v>1.8321277840706813</v>
      </c>
      <c r="Z188" s="41">
        <f t="shared" si="3"/>
        <v>1.5381102645569639E-4</v>
      </c>
      <c r="AA188" s="41">
        <f t="shared" si="3"/>
        <v>3.2915559661519025E-5</v>
      </c>
      <c r="AB188" s="41">
        <f t="shared" si="3"/>
        <v>3.2915559661519025E-5</v>
      </c>
      <c r="AC188" s="41">
        <f t="shared" si="3"/>
        <v>8.3549291436210289E-7</v>
      </c>
      <c r="AD188" s="41">
        <f t="shared" si="3"/>
        <v>1.7487058195271299E-2</v>
      </c>
      <c r="AE188" s="41">
        <f t="shared" si="3"/>
        <v>0.15738352375744163</v>
      </c>
      <c r="AF188" s="41">
        <f t="shared" si="3"/>
        <v>0.17487058195271291</v>
      </c>
      <c r="AG188" s="41">
        <f t="shared" si="3"/>
        <v>1.7002389665394493E-2</v>
      </c>
      <c r="AH188" s="41">
        <f t="shared" si="3"/>
        <v>2.8923605407797523E-2</v>
      </c>
      <c r="AI188" s="41">
        <f t="shared" si="3"/>
        <v>9.263370921145965E-2</v>
      </c>
      <c r="AJ188" s="41">
        <f t="shared" si="3"/>
        <v>1.9157648578693326E-6</v>
      </c>
      <c r="AK188" s="41">
        <f t="shared" si="3"/>
        <v>2.315091631871582E-6</v>
      </c>
      <c r="AL188" s="41">
        <f t="shared" si="3"/>
        <v>5.7902325718088561E-6</v>
      </c>
      <c r="AM188" s="41">
        <f t="shared" si="3"/>
        <v>1.7005140923166722E-2</v>
      </c>
      <c r="AN188" s="41">
        <f t="shared" si="3"/>
        <v>4.64129786947007E-2</v>
      </c>
      <c r="AO188" s="41">
        <f t="shared" si="3"/>
        <v>0.25002302320147307</v>
      </c>
      <c r="AP188" s="41">
        <f t="shared" si="3"/>
        <v>1.8307304010000001</v>
      </c>
      <c r="AQ188" s="41">
        <f t="shared" si="3"/>
        <v>0.98577790599999993</v>
      </c>
      <c r="AR188" s="41">
        <f t="shared" si="3"/>
        <v>2.8165083070000003</v>
      </c>
      <c r="AS188" s="41">
        <f t="shared" si="3"/>
        <v>5.5096980000000004E-3</v>
      </c>
      <c r="AT188" s="41">
        <f t="shared" si="3"/>
        <v>2.9028068000000001E-2</v>
      </c>
      <c r="AU188" s="41">
        <f t="shared" si="3"/>
        <v>6.4502245E-2</v>
      </c>
      <c r="AV188" s="41">
        <f t="shared" si="3"/>
        <v>0.19788692299999999</v>
      </c>
      <c r="AW188" s="41">
        <f t="shared" si="3"/>
        <v>0.43971754200000002</v>
      </c>
      <c r="AX188" s="41">
        <f t="shared" si="3"/>
        <v>0.174438485</v>
      </c>
      <c r="AY188" s="41">
        <f t="shared" si="3"/>
        <v>0.38761359499999998</v>
      </c>
      <c r="AZ188" s="41">
        <f t="shared" si="3"/>
        <v>1.1526428571428573E-4</v>
      </c>
      <c r="BA188" s="41">
        <f t="shared" si="3"/>
        <v>2.3052857142857145E-4</v>
      </c>
      <c r="BB188" s="41">
        <f t="shared" si="3"/>
        <v>17.296957619000001</v>
      </c>
      <c r="BC188" s="41">
        <f t="shared" si="3"/>
        <v>923.39352885400001</v>
      </c>
      <c r="BD188" s="41">
        <f t="shared" si="3"/>
        <v>2056.8424191589997</v>
      </c>
      <c r="BE188" s="41">
        <f t="shared" si="3"/>
        <v>0.78154789142857151</v>
      </c>
      <c r="BF188" s="41">
        <f t="shared" si="3"/>
        <v>1.563095792857143</v>
      </c>
      <c r="BG188" s="41">
        <f t="shared" si="3"/>
        <v>27.365182654999998</v>
      </c>
      <c r="BH188" s="41">
        <f t="shared" si="3"/>
        <v>164.63945002800006</v>
      </c>
      <c r="BI188" s="41">
        <f t="shared" si="3"/>
        <v>0</v>
      </c>
      <c r="BJ188" s="41">
        <f t="shared" si="3"/>
        <v>0</v>
      </c>
      <c r="BK188" s="41">
        <f t="shared" si="3"/>
        <v>0</v>
      </c>
      <c r="BL188" s="41">
        <f t="shared" si="3"/>
        <v>0</v>
      </c>
    </row>
    <row r="189" spans="1:64" s="37" customFormat="1" x14ac:dyDescent="0.2">
      <c r="A189" s="7"/>
      <c r="B189" s="36">
        <v>5</v>
      </c>
      <c r="C189" s="34" t="s">
        <v>173</v>
      </c>
      <c r="D189" s="41">
        <f>IF(D67="－","－",MAX(D67:D73))</f>
        <v>4.9385968949999999</v>
      </c>
      <c r="E189" s="41">
        <f>IF(E67="－","－",SUM(E67:E73))</f>
        <v>302</v>
      </c>
      <c r="F189" s="41">
        <f t="shared" ref="F189:BL189" si="4">IF(F67="－","－",SUM(F67:F73))</f>
        <v>0</v>
      </c>
      <c r="G189" s="41">
        <f t="shared" si="4"/>
        <v>2</v>
      </c>
      <c r="H189" s="41">
        <f t="shared" si="4"/>
        <v>300</v>
      </c>
      <c r="I189" s="41">
        <f t="shared" si="4"/>
        <v>0</v>
      </c>
      <c r="J189" s="41">
        <f t="shared" si="4"/>
        <v>0</v>
      </c>
      <c r="K189" s="41">
        <f t="shared" si="4"/>
        <v>0</v>
      </c>
      <c r="L189" s="41">
        <f t="shared" si="4"/>
        <v>0</v>
      </c>
      <c r="M189" s="41">
        <f t="shared" si="4"/>
        <v>0</v>
      </c>
      <c r="N189" s="41">
        <f t="shared" si="4"/>
        <v>0</v>
      </c>
      <c r="O189" s="41">
        <f t="shared" si="4"/>
        <v>6.398247000000001E-3</v>
      </c>
      <c r="P189" s="41">
        <f t="shared" si="4"/>
        <v>1.1183558999999999E-2</v>
      </c>
      <c r="Q189" s="41">
        <f t="shared" si="4"/>
        <v>5.6108280000000009E-3</v>
      </c>
      <c r="R189" s="41">
        <f t="shared" si="4"/>
        <v>7.8741900000000003E-4</v>
      </c>
      <c r="S189" s="41">
        <f t="shared" si="4"/>
        <v>1.0156490999999998E-2</v>
      </c>
      <c r="T189" s="41">
        <f t="shared" si="4"/>
        <v>1.0270680000000001E-3</v>
      </c>
      <c r="U189" s="41">
        <f t="shared" si="4"/>
        <v>1.2E-2</v>
      </c>
      <c r="V189" s="41">
        <f t="shared" si="4"/>
        <v>2.8799999999999999E-2</v>
      </c>
      <c r="W189" s="41">
        <f t="shared" si="4"/>
        <v>1.8398247E-2</v>
      </c>
      <c r="X189" s="41">
        <f t="shared" si="4"/>
        <v>3.9983558999999995E-2</v>
      </c>
      <c r="Y189" s="41">
        <f t="shared" si="4"/>
        <v>5.8381806000000001E-2</v>
      </c>
      <c r="Z189" s="41">
        <f t="shared" si="4"/>
        <v>0</v>
      </c>
      <c r="AA189" s="41">
        <f t="shared" si="4"/>
        <v>0</v>
      </c>
      <c r="AB189" s="41">
        <f t="shared" si="4"/>
        <v>0</v>
      </c>
      <c r="AC189" s="41">
        <f t="shared" si="4"/>
        <v>0</v>
      </c>
      <c r="AD189" s="41">
        <f t="shared" si="4"/>
        <v>0</v>
      </c>
      <c r="AE189" s="41">
        <f t="shared" si="4"/>
        <v>0</v>
      </c>
      <c r="AF189" s="41">
        <f t="shared" si="4"/>
        <v>0</v>
      </c>
      <c r="AG189" s="41">
        <f t="shared" si="4"/>
        <v>1.2219597166877618E-3</v>
      </c>
      <c r="AH189" s="41">
        <f t="shared" si="4"/>
        <v>2.0787360697676867E-3</v>
      </c>
      <c r="AI189" s="41">
        <f t="shared" si="4"/>
        <v>6.6575736288505645E-3</v>
      </c>
      <c r="AJ189" s="41">
        <f t="shared" si="4"/>
        <v>0</v>
      </c>
      <c r="AK189" s="41">
        <f t="shared" si="4"/>
        <v>0</v>
      </c>
      <c r="AL189" s="41">
        <f t="shared" si="4"/>
        <v>0</v>
      </c>
      <c r="AM189" s="41">
        <f t="shared" si="4"/>
        <v>1.2219597166877618E-3</v>
      </c>
      <c r="AN189" s="41">
        <f t="shared" si="4"/>
        <v>2.0787360697676867E-3</v>
      </c>
      <c r="AO189" s="41">
        <f t="shared" si="4"/>
        <v>6.6575736288505645E-3</v>
      </c>
      <c r="AP189" s="41">
        <f t="shared" si="4"/>
        <v>5.2391792999999999E-2</v>
      </c>
      <c r="AQ189" s="41">
        <f t="shared" si="4"/>
        <v>2.8210963999999998E-2</v>
      </c>
      <c r="AR189" s="41">
        <f t="shared" si="4"/>
        <v>8.0602756999999997E-2</v>
      </c>
      <c r="AS189" s="41">
        <f t="shared" si="4"/>
        <v>0</v>
      </c>
      <c r="AT189" s="41">
        <f t="shared" si="4"/>
        <v>0</v>
      </c>
      <c r="AU189" s="41">
        <f t="shared" si="4"/>
        <v>0</v>
      </c>
      <c r="AV189" s="41">
        <f t="shared" si="4"/>
        <v>0</v>
      </c>
      <c r="AW189" s="41">
        <f t="shared" si="4"/>
        <v>0</v>
      </c>
      <c r="AX189" s="41">
        <f t="shared" si="4"/>
        <v>0</v>
      </c>
      <c r="AY189" s="41">
        <f t="shared" si="4"/>
        <v>0</v>
      </c>
      <c r="AZ189" s="41">
        <f t="shared" si="4"/>
        <v>0</v>
      </c>
      <c r="BA189" s="41">
        <f t="shared" si="4"/>
        <v>0</v>
      </c>
      <c r="BB189" s="41">
        <f t="shared" si="4"/>
        <v>0.65126526200000001</v>
      </c>
      <c r="BC189" s="41">
        <f t="shared" si="4"/>
        <v>35.869214316000004</v>
      </c>
      <c r="BD189" s="41">
        <f t="shared" si="4"/>
        <v>79.656529309999996</v>
      </c>
      <c r="BE189" s="41">
        <f t="shared" si="4"/>
        <v>0.23653701714285719</v>
      </c>
      <c r="BF189" s="41">
        <f t="shared" si="4"/>
        <v>0.47307403857142866</v>
      </c>
      <c r="BG189" s="41">
        <f t="shared" si="4"/>
        <v>1.1353765249999999</v>
      </c>
      <c r="BH189" s="41">
        <f t="shared" si="4"/>
        <v>5.1209222109999999</v>
      </c>
      <c r="BI189" s="41">
        <f t="shared" si="4"/>
        <v>0</v>
      </c>
      <c r="BJ189" s="41">
        <f t="shared" si="4"/>
        <v>0</v>
      </c>
      <c r="BK189" s="41">
        <f t="shared" si="4"/>
        <v>0</v>
      </c>
      <c r="BL189" s="41">
        <f t="shared" si="4"/>
        <v>0</v>
      </c>
    </row>
    <row r="190" spans="1:64" s="37" customFormat="1" x14ac:dyDescent="0.2">
      <c r="A190" s="7"/>
      <c r="B190" s="36">
        <v>6</v>
      </c>
      <c r="C190" s="34" t="s">
        <v>181</v>
      </c>
      <c r="D190" s="41" t="str">
        <f>IF(D74="－","－",MAX(D74:D84))</f>
        <v>－</v>
      </c>
      <c r="E190" s="41" t="str">
        <f>IF(E74="－","－",SUM(E74:E84))</f>
        <v>－</v>
      </c>
      <c r="F190" s="41" t="str">
        <f t="shared" ref="F190:BL190" si="5">IF(F74="－","－",SUM(F74:F84))</f>
        <v>－</v>
      </c>
      <c r="G190" s="41" t="str">
        <f t="shared" si="5"/>
        <v>－</v>
      </c>
      <c r="H190" s="41" t="str">
        <f t="shared" si="5"/>
        <v>－</v>
      </c>
      <c r="I190" s="41" t="str">
        <f t="shared" si="5"/>
        <v>－</v>
      </c>
      <c r="J190" s="41" t="str">
        <f t="shared" si="5"/>
        <v>－</v>
      </c>
      <c r="K190" s="41" t="str">
        <f t="shared" si="5"/>
        <v>－</v>
      </c>
      <c r="L190" s="41" t="str">
        <f t="shared" si="5"/>
        <v>－</v>
      </c>
      <c r="M190" s="41" t="str">
        <f t="shared" si="5"/>
        <v>－</v>
      </c>
      <c r="N190" s="41" t="str">
        <f t="shared" si="5"/>
        <v>－</v>
      </c>
      <c r="O190" s="41" t="str">
        <f t="shared" si="5"/>
        <v>－</v>
      </c>
      <c r="P190" s="41" t="str">
        <f t="shared" si="5"/>
        <v>－</v>
      </c>
      <c r="Q190" s="41" t="str">
        <f t="shared" si="5"/>
        <v>－</v>
      </c>
      <c r="R190" s="41" t="str">
        <f t="shared" si="5"/>
        <v>－</v>
      </c>
      <c r="S190" s="41" t="str">
        <f t="shared" si="5"/>
        <v>－</v>
      </c>
      <c r="T190" s="41" t="str">
        <f t="shared" si="5"/>
        <v>－</v>
      </c>
      <c r="U190" s="41" t="str">
        <f t="shared" si="5"/>
        <v>－</v>
      </c>
      <c r="V190" s="41" t="str">
        <f t="shared" si="5"/>
        <v>－</v>
      </c>
      <c r="W190" s="41" t="str">
        <f t="shared" si="5"/>
        <v>－</v>
      </c>
      <c r="X190" s="41" t="str">
        <f t="shared" si="5"/>
        <v>－</v>
      </c>
      <c r="Y190" s="41" t="str">
        <f t="shared" si="5"/>
        <v>－</v>
      </c>
      <c r="Z190" s="41" t="str">
        <f t="shared" si="5"/>
        <v>－</v>
      </c>
      <c r="AA190" s="41" t="str">
        <f t="shared" si="5"/>
        <v>－</v>
      </c>
      <c r="AB190" s="41" t="str">
        <f t="shared" si="5"/>
        <v>－</v>
      </c>
      <c r="AC190" s="41" t="str">
        <f t="shared" si="5"/>
        <v>－</v>
      </c>
      <c r="AD190" s="41" t="str">
        <f t="shared" si="5"/>
        <v>－</v>
      </c>
      <c r="AE190" s="41" t="str">
        <f t="shared" si="5"/>
        <v>－</v>
      </c>
      <c r="AF190" s="41" t="str">
        <f t="shared" si="5"/>
        <v>－</v>
      </c>
      <c r="AG190" s="41" t="str">
        <f t="shared" si="5"/>
        <v>－</v>
      </c>
      <c r="AH190" s="41" t="str">
        <f t="shared" si="5"/>
        <v>－</v>
      </c>
      <c r="AI190" s="41" t="str">
        <f t="shared" si="5"/>
        <v>－</v>
      </c>
      <c r="AJ190" s="41" t="str">
        <f t="shared" si="5"/>
        <v>－</v>
      </c>
      <c r="AK190" s="41" t="str">
        <f t="shared" si="5"/>
        <v>－</v>
      </c>
      <c r="AL190" s="41" t="str">
        <f t="shared" si="5"/>
        <v>－</v>
      </c>
      <c r="AM190" s="41" t="str">
        <f t="shared" si="5"/>
        <v>－</v>
      </c>
      <c r="AN190" s="41" t="str">
        <f t="shared" si="5"/>
        <v>－</v>
      </c>
      <c r="AO190" s="41" t="str">
        <f t="shared" si="5"/>
        <v>－</v>
      </c>
      <c r="AP190" s="41" t="str">
        <f t="shared" si="5"/>
        <v>－</v>
      </c>
      <c r="AQ190" s="41" t="str">
        <f t="shared" si="5"/>
        <v>－</v>
      </c>
      <c r="AR190" s="41" t="str">
        <f t="shared" si="5"/>
        <v>－</v>
      </c>
      <c r="AS190" s="41" t="str">
        <f t="shared" si="5"/>
        <v>－</v>
      </c>
      <c r="AT190" s="41" t="str">
        <f t="shared" si="5"/>
        <v>－</v>
      </c>
      <c r="AU190" s="41" t="str">
        <f t="shared" si="5"/>
        <v>－</v>
      </c>
      <c r="AV190" s="41" t="str">
        <f t="shared" si="5"/>
        <v>－</v>
      </c>
      <c r="AW190" s="41" t="str">
        <f t="shared" si="5"/>
        <v>－</v>
      </c>
      <c r="AX190" s="41" t="str">
        <f t="shared" si="5"/>
        <v>－</v>
      </c>
      <c r="AY190" s="41" t="str">
        <f t="shared" si="5"/>
        <v>－</v>
      </c>
      <c r="AZ190" s="41" t="str">
        <f t="shared" si="5"/>
        <v>－</v>
      </c>
      <c r="BA190" s="41" t="str">
        <f t="shared" si="5"/>
        <v>－</v>
      </c>
      <c r="BB190" s="41" t="str">
        <f t="shared" si="5"/>
        <v>－</v>
      </c>
      <c r="BC190" s="41" t="str">
        <f t="shared" si="5"/>
        <v>－</v>
      </c>
      <c r="BD190" s="41" t="str">
        <f t="shared" si="5"/>
        <v>－</v>
      </c>
      <c r="BE190" s="41" t="str">
        <f t="shared" si="5"/>
        <v>－</v>
      </c>
      <c r="BF190" s="41" t="str">
        <f t="shared" si="5"/>
        <v>－</v>
      </c>
      <c r="BG190" s="41" t="str">
        <f t="shared" si="5"/>
        <v>－</v>
      </c>
      <c r="BH190" s="41" t="str">
        <f t="shared" si="5"/>
        <v>－</v>
      </c>
      <c r="BI190" s="41" t="str">
        <f t="shared" si="5"/>
        <v>－</v>
      </c>
      <c r="BJ190" s="41" t="str">
        <f t="shared" si="5"/>
        <v>－</v>
      </c>
      <c r="BK190" s="41" t="str">
        <f t="shared" si="5"/>
        <v>－</v>
      </c>
      <c r="BL190" s="41" t="str">
        <f t="shared" si="5"/>
        <v>－</v>
      </c>
    </row>
    <row r="191" spans="1:64" s="37" customFormat="1" x14ac:dyDescent="0.2">
      <c r="A191" s="7"/>
      <c r="B191" s="36">
        <v>7</v>
      </c>
      <c r="C191" s="34" t="s">
        <v>193</v>
      </c>
      <c r="D191" s="41" t="str">
        <f>IF(D85="－","－",MAX(D85:D91))</f>
        <v>－</v>
      </c>
      <c r="E191" s="41" t="str">
        <f>IF(E85="－","－",SUM(E85:E91))</f>
        <v>－</v>
      </c>
      <c r="F191" s="41" t="str">
        <f t="shared" ref="F191:BL191" si="6">IF(F85="－","－",SUM(F85:F91))</f>
        <v>－</v>
      </c>
      <c r="G191" s="41" t="str">
        <f t="shared" si="6"/>
        <v>－</v>
      </c>
      <c r="H191" s="41" t="str">
        <f t="shared" si="6"/>
        <v>－</v>
      </c>
      <c r="I191" s="41" t="str">
        <f t="shared" si="6"/>
        <v>－</v>
      </c>
      <c r="J191" s="41" t="str">
        <f t="shared" si="6"/>
        <v>－</v>
      </c>
      <c r="K191" s="41" t="str">
        <f t="shared" si="6"/>
        <v>－</v>
      </c>
      <c r="L191" s="41" t="str">
        <f t="shared" si="6"/>
        <v>－</v>
      </c>
      <c r="M191" s="41" t="str">
        <f t="shared" si="6"/>
        <v>－</v>
      </c>
      <c r="N191" s="41" t="str">
        <f t="shared" si="6"/>
        <v>－</v>
      </c>
      <c r="O191" s="41" t="str">
        <f t="shared" si="6"/>
        <v>－</v>
      </c>
      <c r="P191" s="41" t="str">
        <f t="shared" si="6"/>
        <v>－</v>
      </c>
      <c r="Q191" s="41" t="str">
        <f t="shared" si="6"/>
        <v>－</v>
      </c>
      <c r="R191" s="41" t="str">
        <f t="shared" si="6"/>
        <v>－</v>
      </c>
      <c r="S191" s="41" t="str">
        <f t="shared" si="6"/>
        <v>－</v>
      </c>
      <c r="T191" s="41" t="str">
        <f t="shared" si="6"/>
        <v>－</v>
      </c>
      <c r="U191" s="41" t="str">
        <f t="shared" si="6"/>
        <v>－</v>
      </c>
      <c r="V191" s="41" t="str">
        <f t="shared" si="6"/>
        <v>－</v>
      </c>
      <c r="W191" s="41" t="str">
        <f t="shared" si="6"/>
        <v>－</v>
      </c>
      <c r="X191" s="41" t="str">
        <f t="shared" si="6"/>
        <v>－</v>
      </c>
      <c r="Y191" s="41" t="str">
        <f t="shared" si="6"/>
        <v>－</v>
      </c>
      <c r="Z191" s="41" t="str">
        <f t="shared" si="6"/>
        <v>－</v>
      </c>
      <c r="AA191" s="41" t="str">
        <f t="shared" si="6"/>
        <v>－</v>
      </c>
      <c r="AB191" s="41" t="str">
        <f t="shared" si="6"/>
        <v>－</v>
      </c>
      <c r="AC191" s="41" t="str">
        <f t="shared" si="6"/>
        <v>－</v>
      </c>
      <c r="AD191" s="41" t="str">
        <f t="shared" si="6"/>
        <v>－</v>
      </c>
      <c r="AE191" s="41" t="str">
        <f t="shared" si="6"/>
        <v>－</v>
      </c>
      <c r="AF191" s="41" t="str">
        <f t="shared" si="6"/>
        <v>－</v>
      </c>
      <c r="AG191" s="41" t="str">
        <f t="shared" si="6"/>
        <v>－</v>
      </c>
      <c r="AH191" s="41" t="str">
        <f t="shared" si="6"/>
        <v>－</v>
      </c>
      <c r="AI191" s="41" t="str">
        <f t="shared" si="6"/>
        <v>－</v>
      </c>
      <c r="AJ191" s="41" t="str">
        <f t="shared" si="6"/>
        <v>－</v>
      </c>
      <c r="AK191" s="41" t="str">
        <f t="shared" si="6"/>
        <v>－</v>
      </c>
      <c r="AL191" s="41" t="str">
        <f t="shared" si="6"/>
        <v>－</v>
      </c>
      <c r="AM191" s="41" t="str">
        <f t="shared" si="6"/>
        <v>－</v>
      </c>
      <c r="AN191" s="41" t="str">
        <f t="shared" si="6"/>
        <v>－</v>
      </c>
      <c r="AO191" s="41" t="str">
        <f t="shared" si="6"/>
        <v>－</v>
      </c>
      <c r="AP191" s="41" t="str">
        <f t="shared" si="6"/>
        <v>－</v>
      </c>
      <c r="AQ191" s="41" t="str">
        <f t="shared" si="6"/>
        <v>－</v>
      </c>
      <c r="AR191" s="41" t="str">
        <f t="shared" si="6"/>
        <v>－</v>
      </c>
      <c r="AS191" s="41" t="str">
        <f t="shared" si="6"/>
        <v>－</v>
      </c>
      <c r="AT191" s="41" t="str">
        <f t="shared" si="6"/>
        <v>－</v>
      </c>
      <c r="AU191" s="41" t="str">
        <f t="shared" si="6"/>
        <v>－</v>
      </c>
      <c r="AV191" s="41" t="str">
        <f t="shared" si="6"/>
        <v>－</v>
      </c>
      <c r="AW191" s="41" t="str">
        <f t="shared" si="6"/>
        <v>－</v>
      </c>
      <c r="AX191" s="41" t="str">
        <f t="shared" si="6"/>
        <v>－</v>
      </c>
      <c r="AY191" s="41" t="str">
        <f t="shared" si="6"/>
        <v>－</v>
      </c>
      <c r="AZ191" s="41" t="str">
        <f t="shared" si="6"/>
        <v>－</v>
      </c>
      <c r="BA191" s="41" t="str">
        <f t="shared" si="6"/>
        <v>－</v>
      </c>
      <c r="BB191" s="41" t="str">
        <f t="shared" si="6"/>
        <v>－</v>
      </c>
      <c r="BC191" s="41" t="str">
        <f t="shared" si="6"/>
        <v>－</v>
      </c>
      <c r="BD191" s="41" t="str">
        <f t="shared" si="6"/>
        <v>－</v>
      </c>
      <c r="BE191" s="41" t="str">
        <f t="shared" si="6"/>
        <v>－</v>
      </c>
      <c r="BF191" s="41" t="str">
        <f t="shared" si="6"/>
        <v>－</v>
      </c>
      <c r="BG191" s="41" t="str">
        <f t="shared" si="6"/>
        <v>－</v>
      </c>
      <c r="BH191" s="41" t="str">
        <f t="shared" si="6"/>
        <v>－</v>
      </c>
      <c r="BI191" s="41" t="str">
        <f t="shared" si="6"/>
        <v>－</v>
      </c>
      <c r="BJ191" s="41" t="str">
        <f t="shared" si="6"/>
        <v>－</v>
      </c>
      <c r="BK191" s="41" t="str">
        <f t="shared" si="6"/>
        <v>－</v>
      </c>
      <c r="BL191" s="41" t="str">
        <f t="shared" si="6"/>
        <v>－</v>
      </c>
    </row>
    <row r="192" spans="1:64" s="37" customFormat="1" x14ac:dyDescent="0.2">
      <c r="A192" s="7"/>
      <c r="B192" s="36">
        <v>8</v>
      </c>
      <c r="C192" s="34" t="s">
        <v>201</v>
      </c>
      <c r="D192" s="41">
        <f>IF(D92="－","－",MAX(D92:D114))</f>
        <v>6.4170682289999998</v>
      </c>
      <c r="E192" s="41">
        <f>IF(E92="－","－",SUM(E92:E114))</f>
        <v>159</v>
      </c>
      <c r="F192" s="41">
        <f t="shared" ref="F192:BL192" si="7">IF(F92="－","－",SUM(F92:F114))</f>
        <v>43</v>
      </c>
      <c r="G192" s="41">
        <f t="shared" si="7"/>
        <v>53</v>
      </c>
      <c r="H192" s="41">
        <f t="shared" si="7"/>
        <v>63</v>
      </c>
      <c r="I192" s="41">
        <f t="shared" si="7"/>
        <v>106.52705750035049</v>
      </c>
      <c r="J192" s="41">
        <f t="shared" si="7"/>
        <v>1456.6669179092726</v>
      </c>
      <c r="K192" s="41">
        <f t="shared" si="7"/>
        <v>58.972287500478316</v>
      </c>
      <c r="L192" s="41">
        <f t="shared" si="7"/>
        <v>47.55476999987215</v>
      </c>
      <c r="M192" s="41">
        <f t="shared" si="7"/>
        <v>1140.6493159094432</v>
      </c>
      <c r="N192" s="41">
        <f t="shared" si="7"/>
        <v>422.54465950018079</v>
      </c>
      <c r="O192" s="41">
        <f t="shared" si="7"/>
        <v>5.509453016000001</v>
      </c>
      <c r="P192" s="41">
        <f t="shared" si="7"/>
        <v>9.6313067309999987</v>
      </c>
      <c r="Q192" s="41">
        <f t="shared" si="7"/>
        <v>5.1552141220000012</v>
      </c>
      <c r="R192" s="41">
        <f t="shared" si="7"/>
        <v>0.35423889399999997</v>
      </c>
      <c r="S192" s="41">
        <f t="shared" si="7"/>
        <v>9.1692559960000004</v>
      </c>
      <c r="T192" s="41">
        <f t="shared" si="7"/>
        <v>0.46205073499999988</v>
      </c>
      <c r="U192" s="41">
        <f t="shared" si="7"/>
        <v>8.3775500000000012</v>
      </c>
      <c r="V192" s="41">
        <f t="shared" si="7"/>
        <v>19.881399999999996</v>
      </c>
      <c r="W192" s="41">
        <f t="shared" si="7"/>
        <v>120.41406051635046</v>
      </c>
      <c r="X192" s="41">
        <f t="shared" si="7"/>
        <v>1486.1796246402735</v>
      </c>
      <c r="Y192" s="41">
        <f t="shared" si="7"/>
        <v>1606.5936851566241</v>
      </c>
      <c r="Z192" s="41">
        <f t="shared" si="7"/>
        <v>13.775428892086374</v>
      </c>
      <c r="AA192" s="41">
        <f t="shared" si="7"/>
        <v>6.3566188459883364</v>
      </c>
      <c r="AB192" s="41">
        <f t="shared" si="7"/>
        <v>83.05872436929522</v>
      </c>
      <c r="AC192" s="41">
        <f t="shared" si="7"/>
        <v>0.85914158108636163</v>
      </c>
      <c r="AD192" s="41">
        <f t="shared" si="7"/>
        <v>20.682528209756654</v>
      </c>
      <c r="AE192" s="41">
        <f t="shared" si="7"/>
        <v>186.14275388780979</v>
      </c>
      <c r="AF192" s="41">
        <f t="shared" si="7"/>
        <v>206.82528209756671</v>
      </c>
      <c r="AG192" s="41">
        <f t="shared" si="7"/>
        <v>0.87267845558861001</v>
      </c>
      <c r="AH192" s="41">
        <f t="shared" si="7"/>
        <v>1.4845564531852213</v>
      </c>
      <c r="AI192" s="41">
        <f t="shared" si="7"/>
        <v>4.7545929649310459</v>
      </c>
      <c r="AJ192" s="41">
        <f t="shared" si="7"/>
        <v>1.7784397650311516</v>
      </c>
      <c r="AK192" s="41">
        <f t="shared" si="7"/>
        <v>0.89005960224431457</v>
      </c>
      <c r="AL192" s="41">
        <f t="shared" si="7"/>
        <v>2.2638031556720493</v>
      </c>
      <c r="AM192" s="41">
        <f t="shared" si="7"/>
        <v>3.5102598017061233</v>
      </c>
      <c r="AN192" s="41">
        <f t="shared" si="7"/>
        <v>23.057144265186192</v>
      </c>
      <c r="AO192" s="41">
        <f t="shared" si="7"/>
        <v>193.1611500084129</v>
      </c>
      <c r="AP192" s="41">
        <f t="shared" si="7"/>
        <v>18353.023463469999</v>
      </c>
      <c r="AQ192" s="41">
        <f t="shared" si="7"/>
        <v>9882.3972495580038</v>
      </c>
      <c r="AR192" s="41">
        <f t="shared" si="7"/>
        <v>28235.420713027994</v>
      </c>
      <c r="AS192" s="41">
        <f t="shared" si="7"/>
        <v>489.16462201999997</v>
      </c>
      <c r="AT192" s="41">
        <f t="shared" si="7"/>
        <v>81358.528658366995</v>
      </c>
      <c r="AU192" s="41">
        <f t="shared" si="7"/>
        <v>182125.436827606</v>
      </c>
      <c r="AV192" s="41">
        <f t="shared" si="7"/>
        <v>44431.733337799</v>
      </c>
      <c r="AW192" s="41">
        <f t="shared" si="7"/>
        <v>99539.831577152014</v>
      </c>
      <c r="AX192" s="41">
        <f t="shared" si="7"/>
        <v>42591.031587361991</v>
      </c>
      <c r="AY192" s="41">
        <f t="shared" si="7"/>
        <v>95423.940647863026</v>
      </c>
      <c r="AZ192" s="41">
        <f t="shared" si="7"/>
        <v>4.612682197142858</v>
      </c>
      <c r="BA192" s="41">
        <f t="shared" si="7"/>
        <v>9.2253644071428571</v>
      </c>
      <c r="BB192" s="41">
        <f t="shared" si="7"/>
        <v>81.86690920800001</v>
      </c>
      <c r="BC192" s="41">
        <f t="shared" si="7"/>
        <v>7532.6255268220002</v>
      </c>
      <c r="BD192" s="41">
        <f t="shared" si="7"/>
        <v>16833.110557759996</v>
      </c>
      <c r="BE192" s="41">
        <f t="shared" si="7"/>
        <v>3.4113581042857142</v>
      </c>
      <c r="BF192" s="41">
        <f t="shared" si="7"/>
        <v>6.822716221428573</v>
      </c>
      <c r="BG192" s="41">
        <f t="shared" si="7"/>
        <v>66.095981206000005</v>
      </c>
      <c r="BH192" s="41">
        <f t="shared" si="7"/>
        <v>866.26565915799983</v>
      </c>
      <c r="BI192" s="41">
        <f t="shared" si="7"/>
        <v>3.0300000000000011</v>
      </c>
      <c r="BJ192" s="41">
        <f t="shared" si="7"/>
        <v>3.1000000000000014</v>
      </c>
      <c r="BK192" s="41">
        <f t="shared" si="7"/>
        <v>8.4299999999999926</v>
      </c>
      <c r="BL192" s="41">
        <f t="shared" si="7"/>
        <v>8.4799999999999915</v>
      </c>
    </row>
    <row r="193" spans="1:64" s="37" customFormat="1" x14ac:dyDescent="0.2">
      <c r="A193" s="7"/>
      <c r="B193" s="36">
        <v>9</v>
      </c>
      <c r="C193" s="34" t="s">
        <v>225</v>
      </c>
      <c r="D193" s="41">
        <f>IF(D115="－","－",MAX(D115:D122))</f>
        <v>5.8360700039999998</v>
      </c>
      <c r="E193" s="41">
        <f>IF(E115="－","－",SUM(E115:E122))</f>
        <v>264</v>
      </c>
      <c r="F193" s="41">
        <f t="shared" ref="F193:BL193" si="8">IF(F115="－","－",SUM(F115:F122))</f>
        <v>7</v>
      </c>
      <c r="G193" s="41">
        <f t="shared" si="8"/>
        <v>41</v>
      </c>
      <c r="H193" s="41">
        <f t="shared" si="8"/>
        <v>216</v>
      </c>
      <c r="I193" s="41">
        <f t="shared" si="8"/>
        <v>9.7043552637505318E-2</v>
      </c>
      <c r="J193" s="41">
        <f t="shared" si="8"/>
        <v>9.1658294039277681</v>
      </c>
      <c r="K193" s="41">
        <f t="shared" si="8"/>
        <v>9.3907552637578565E-2</v>
      </c>
      <c r="L193" s="41">
        <f t="shared" si="8"/>
        <v>3.1359999999267529E-3</v>
      </c>
      <c r="M193" s="41">
        <f t="shared" si="8"/>
        <v>5.8083309565609298</v>
      </c>
      <c r="N193" s="41">
        <f t="shared" si="8"/>
        <v>3.4545420000043423</v>
      </c>
      <c r="O193" s="41">
        <f t="shared" si="8"/>
        <v>0.15019424999999997</v>
      </c>
      <c r="P193" s="41">
        <f t="shared" si="8"/>
        <v>0.237380748</v>
      </c>
      <c r="Q193" s="41">
        <f t="shared" si="8"/>
        <v>0.141369156</v>
      </c>
      <c r="R193" s="41">
        <f t="shared" si="8"/>
        <v>8.8250940000000003E-3</v>
      </c>
      <c r="S193" s="41">
        <f t="shared" si="8"/>
        <v>0.22586975499999998</v>
      </c>
      <c r="T193" s="41">
        <f t="shared" si="8"/>
        <v>1.1510993000000001E-2</v>
      </c>
      <c r="U193" s="41">
        <f t="shared" si="8"/>
        <v>1.11795</v>
      </c>
      <c r="V193" s="41">
        <f t="shared" si="8"/>
        <v>2.6497000000000002</v>
      </c>
      <c r="W193" s="41">
        <f t="shared" si="8"/>
        <v>1.3651878026375053</v>
      </c>
      <c r="X193" s="41">
        <f t="shared" si="8"/>
        <v>12.052910151927769</v>
      </c>
      <c r="Y193" s="41">
        <f t="shared" si="8"/>
        <v>13.418097954565273</v>
      </c>
      <c r="Z193" s="41">
        <f t="shared" si="8"/>
        <v>3.5729323168597331E-2</v>
      </c>
      <c r="AA193" s="41">
        <f t="shared" si="8"/>
        <v>7.6460751580798283E-3</v>
      </c>
      <c r="AB193" s="41">
        <f t="shared" si="8"/>
        <v>7.6460751580798283E-3</v>
      </c>
      <c r="AC193" s="41">
        <f t="shared" si="8"/>
        <v>1.0841742567906701E-3</v>
      </c>
      <c r="AD193" s="41">
        <f t="shared" si="8"/>
        <v>8.882505461721571E-2</v>
      </c>
      <c r="AE193" s="41">
        <f t="shared" si="8"/>
        <v>0.79942549155494114</v>
      </c>
      <c r="AF193" s="41">
        <f t="shared" si="8"/>
        <v>0.88825054617215682</v>
      </c>
      <c r="AG193" s="41">
        <f t="shared" si="8"/>
        <v>0.11005620144253074</v>
      </c>
      <c r="AH193" s="41">
        <f t="shared" si="8"/>
        <v>0.18722204383327071</v>
      </c>
      <c r="AI193" s="41">
        <f t="shared" si="8"/>
        <v>0.59961654579033985</v>
      </c>
      <c r="AJ193" s="41">
        <f t="shared" si="8"/>
        <v>4.3831318295063605E-4</v>
      </c>
      <c r="AK193" s="41">
        <f t="shared" si="8"/>
        <v>5.296762688881835E-4</v>
      </c>
      <c r="AL193" s="41">
        <f t="shared" si="8"/>
        <v>1.3247634531645478E-3</v>
      </c>
      <c r="AM193" s="41">
        <f t="shared" si="8"/>
        <v>0.11157868888227204</v>
      </c>
      <c r="AN193" s="41">
        <f t="shared" si="8"/>
        <v>0.27657677471937464</v>
      </c>
      <c r="AO193" s="41">
        <f t="shared" si="8"/>
        <v>1.4003668007984456</v>
      </c>
      <c r="AP193" s="41">
        <f t="shared" si="8"/>
        <v>170.68977751099999</v>
      </c>
      <c r="AQ193" s="41">
        <f t="shared" si="8"/>
        <v>91.909880197999996</v>
      </c>
      <c r="AR193" s="41">
        <f t="shared" si="8"/>
        <v>262.59965770899998</v>
      </c>
      <c r="AS193" s="41">
        <f t="shared" si="8"/>
        <v>5.7832345039999993</v>
      </c>
      <c r="AT193" s="41">
        <f t="shared" si="8"/>
        <v>762.57894241399993</v>
      </c>
      <c r="AU193" s="41">
        <f t="shared" si="8"/>
        <v>1652.20301511</v>
      </c>
      <c r="AV193" s="41">
        <f t="shared" si="8"/>
        <v>502.86213683900002</v>
      </c>
      <c r="AW193" s="41">
        <f t="shared" si="8"/>
        <v>1089.252288895</v>
      </c>
      <c r="AX193" s="41">
        <f t="shared" si="8"/>
        <v>471.154519429</v>
      </c>
      <c r="AY193" s="41">
        <f t="shared" si="8"/>
        <v>1020.576847766</v>
      </c>
      <c r="AZ193" s="41">
        <f t="shared" si="8"/>
        <v>1.0424633442857143</v>
      </c>
      <c r="BA193" s="41">
        <f t="shared" si="8"/>
        <v>2.0849266900000001</v>
      </c>
      <c r="BB193" s="41">
        <f t="shared" si="8"/>
        <v>3.4504406700000003</v>
      </c>
      <c r="BC193" s="41">
        <f t="shared" si="8"/>
        <v>250.80294815600001</v>
      </c>
      <c r="BD193" s="41">
        <f t="shared" si="8"/>
        <v>548.48471062600004</v>
      </c>
      <c r="BE193" s="41">
        <f t="shared" si="8"/>
        <v>2.2405458871428574</v>
      </c>
      <c r="BF193" s="41">
        <f t="shared" si="8"/>
        <v>4.4810917800000007</v>
      </c>
      <c r="BG193" s="41">
        <f t="shared" si="8"/>
        <v>15.007839289</v>
      </c>
      <c r="BH193" s="41">
        <f t="shared" si="8"/>
        <v>74.539147801999988</v>
      </c>
      <c r="BI193" s="41">
        <f t="shared" si="8"/>
        <v>0.06</v>
      </c>
      <c r="BJ193" s="41">
        <f t="shared" si="8"/>
        <v>0.06</v>
      </c>
      <c r="BK193" s="41">
        <f t="shared" si="8"/>
        <v>0.09</v>
      </c>
      <c r="BL193" s="41">
        <f t="shared" si="8"/>
        <v>0.09</v>
      </c>
    </row>
    <row r="194" spans="1:64" s="37" customFormat="1" x14ac:dyDescent="0.2">
      <c r="A194" s="7"/>
      <c r="B194" s="36">
        <v>10</v>
      </c>
      <c r="C194" s="34" t="s">
        <v>3</v>
      </c>
      <c r="D194" s="41">
        <f>IF(D123="－","－",MAX(D123:D132))</f>
        <v>4.5626950739999996</v>
      </c>
      <c r="E194" s="41">
        <f>IF(E123="－","－",SUM(E123:E132))</f>
        <v>329</v>
      </c>
      <c r="F194" s="41">
        <f t="shared" ref="F194:BL194" si="9">IF(F123="－","－",SUM(F123:F132))</f>
        <v>0</v>
      </c>
      <c r="G194" s="41">
        <f t="shared" si="9"/>
        <v>0</v>
      </c>
      <c r="H194" s="41">
        <f t="shared" si="9"/>
        <v>329</v>
      </c>
      <c r="I194" s="41">
        <f t="shared" si="9"/>
        <v>0</v>
      </c>
      <c r="J194" s="41">
        <f t="shared" si="9"/>
        <v>0</v>
      </c>
      <c r="K194" s="41">
        <f t="shared" si="9"/>
        <v>0</v>
      </c>
      <c r="L194" s="41">
        <f t="shared" si="9"/>
        <v>0</v>
      </c>
      <c r="M194" s="41">
        <f t="shared" si="9"/>
        <v>0</v>
      </c>
      <c r="N194" s="41">
        <f t="shared" si="9"/>
        <v>0</v>
      </c>
      <c r="O194" s="41">
        <f t="shared" si="9"/>
        <v>0</v>
      </c>
      <c r="P194" s="41">
        <f t="shared" si="9"/>
        <v>0</v>
      </c>
      <c r="Q194" s="41">
        <f t="shared" si="9"/>
        <v>0</v>
      </c>
      <c r="R194" s="41">
        <f t="shared" si="9"/>
        <v>0</v>
      </c>
      <c r="S194" s="41">
        <f t="shared" si="9"/>
        <v>0</v>
      </c>
      <c r="T194" s="41">
        <f t="shared" si="9"/>
        <v>0</v>
      </c>
      <c r="U194" s="41">
        <f t="shared" si="9"/>
        <v>0</v>
      </c>
      <c r="V194" s="41">
        <f t="shared" si="9"/>
        <v>0</v>
      </c>
      <c r="W194" s="41">
        <f t="shared" si="9"/>
        <v>0</v>
      </c>
      <c r="X194" s="41">
        <f t="shared" si="9"/>
        <v>0</v>
      </c>
      <c r="Y194" s="41">
        <f t="shared" si="9"/>
        <v>0</v>
      </c>
      <c r="Z194" s="41">
        <f t="shared" si="9"/>
        <v>0</v>
      </c>
      <c r="AA194" s="41">
        <f t="shared" si="9"/>
        <v>0</v>
      </c>
      <c r="AB194" s="41">
        <f t="shared" si="9"/>
        <v>0</v>
      </c>
      <c r="AC194" s="41">
        <f t="shared" si="9"/>
        <v>0</v>
      </c>
      <c r="AD194" s="41">
        <f t="shared" si="9"/>
        <v>0</v>
      </c>
      <c r="AE194" s="41">
        <f t="shared" si="9"/>
        <v>0</v>
      </c>
      <c r="AF194" s="41">
        <f t="shared" si="9"/>
        <v>0</v>
      </c>
      <c r="AG194" s="41">
        <f t="shared" si="9"/>
        <v>0</v>
      </c>
      <c r="AH194" s="41">
        <f t="shared" si="9"/>
        <v>0</v>
      </c>
      <c r="AI194" s="41">
        <f t="shared" si="9"/>
        <v>0</v>
      </c>
      <c r="AJ194" s="41">
        <f t="shared" si="9"/>
        <v>0</v>
      </c>
      <c r="AK194" s="41">
        <f t="shared" si="9"/>
        <v>0</v>
      </c>
      <c r="AL194" s="41">
        <f t="shared" si="9"/>
        <v>0</v>
      </c>
      <c r="AM194" s="41">
        <f t="shared" si="9"/>
        <v>0</v>
      </c>
      <c r="AN194" s="41">
        <f t="shared" si="9"/>
        <v>0</v>
      </c>
      <c r="AO194" s="41">
        <f t="shared" si="9"/>
        <v>0</v>
      </c>
      <c r="AP194" s="41">
        <f t="shared" si="9"/>
        <v>0</v>
      </c>
      <c r="AQ194" s="41">
        <f t="shared" si="9"/>
        <v>0</v>
      </c>
      <c r="AR194" s="41">
        <f t="shared" si="9"/>
        <v>0</v>
      </c>
      <c r="AS194" s="41">
        <f t="shared" si="9"/>
        <v>0</v>
      </c>
      <c r="AT194" s="41">
        <f t="shared" si="9"/>
        <v>0</v>
      </c>
      <c r="AU194" s="41">
        <f t="shared" si="9"/>
        <v>0</v>
      </c>
      <c r="AV194" s="41">
        <f t="shared" si="9"/>
        <v>0</v>
      </c>
      <c r="AW194" s="41">
        <f t="shared" si="9"/>
        <v>0</v>
      </c>
      <c r="AX194" s="41">
        <f t="shared" si="9"/>
        <v>0</v>
      </c>
      <c r="AY194" s="41">
        <f t="shared" si="9"/>
        <v>0</v>
      </c>
      <c r="AZ194" s="41">
        <f t="shared" si="9"/>
        <v>0</v>
      </c>
      <c r="BA194" s="41">
        <f t="shared" si="9"/>
        <v>0</v>
      </c>
      <c r="BB194" s="41">
        <f t="shared" si="9"/>
        <v>0</v>
      </c>
      <c r="BC194" s="41">
        <f t="shared" si="9"/>
        <v>0</v>
      </c>
      <c r="BD194" s="41">
        <f t="shared" si="9"/>
        <v>0</v>
      </c>
      <c r="BE194" s="41">
        <f t="shared" si="9"/>
        <v>0</v>
      </c>
      <c r="BF194" s="41">
        <f t="shared" si="9"/>
        <v>0</v>
      </c>
      <c r="BG194" s="41">
        <f t="shared" si="9"/>
        <v>0.113416956</v>
      </c>
      <c r="BH194" s="41">
        <f t="shared" si="9"/>
        <v>0.674905062</v>
      </c>
      <c r="BI194" s="41">
        <f t="shared" si="9"/>
        <v>0</v>
      </c>
      <c r="BJ194" s="41">
        <f t="shared" si="9"/>
        <v>0</v>
      </c>
      <c r="BK194" s="41">
        <f t="shared" si="9"/>
        <v>0</v>
      </c>
      <c r="BL194" s="41">
        <f t="shared" si="9"/>
        <v>0</v>
      </c>
    </row>
    <row r="195" spans="1:64" s="37" customFormat="1" x14ac:dyDescent="0.2">
      <c r="A195" s="7"/>
      <c r="B195" s="36">
        <v>11</v>
      </c>
      <c r="C195" s="34" t="s">
        <v>14</v>
      </c>
      <c r="D195" s="41">
        <f>IF(D133="－","－",MAX(D133:D150))</f>
        <v>4.7257389329999997</v>
      </c>
      <c r="E195" s="41">
        <f>IF(E133="－","－",SUM(E133:E150))</f>
        <v>314</v>
      </c>
      <c r="F195" s="41">
        <f t="shared" ref="F195:BL195" si="10">IF(F133="－","－",SUM(F133:F150))</f>
        <v>0</v>
      </c>
      <c r="G195" s="41">
        <f t="shared" si="10"/>
        <v>0</v>
      </c>
      <c r="H195" s="41">
        <f t="shared" si="10"/>
        <v>314</v>
      </c>
      <c r="I195" s="41">
        <f t="shared" si="10"/>
        <v>0</v>
      </c>
      <c r="J195" s="41">
        <f t="shared" si="10"/>
        <v>0</v>
      </c>
      <c r="K195" s="41">
        <f t="shared" si="10"/>
        <v>0</v>
      </c>
      <c r="L195" s="41">
        <f t="shared" si="10"/>
        <v>0</v>
      </c>
      <c r="M195" s="41">
        <f t="shared" si="10"/>
        <v>0</v>
      </c>
      <c r="N195" s="41">
        <f t="shared" si="10"/>
        <v>0</v>
      </c>
      <c r="O195" s="41">
        <f t="shared" si="10"/>
        <v>0</v>
      </c>
      <c r="P195" s="41">
        <f t="shared" si="10"/>
        <v>0</v>
      </c>
      <c r="Q195" s="41">
        <f t="shared" si="10"/>
        <v>0</v>
      </c>
      <c r="R195" s="41">
        <f t="shared" si="10"/>
        <v>0</v>
      </c>
      <c r="S195" s="41">
        <f t="shared" si="10"/>
        <v>0</v>
      </c>
      <c r="T195" s="41">
        <f t="shared" si="10"/>
        <v>0</v>
      </c>
      <c r="U195" s="41">
        <f t="shared" si="10"/>
        <v>0</v>
      </c>
      <c r="V195" s="41">
        <f t="shared" si="10"/>
        <v>0</v>
      </c>
      <c r="W195" s="41">
        <f t="shared" si="10"/>
        <v>0</v>
      </c>
      <c r="X195" s="41">
        <f t="shared" si="10"/>
        <v>0</v>
      </c>
      <c r="Y195" s="41">
        <f t="shared" si="10"/>
        <v>0</v>
      </c>
      <c r="Z195" s="41">
        <f t="shared" si="10"/>
        <v>0</v>
      </c>
      <c r="AA195" s="41">
        <f t="shared" si="10"/>
        <v>0</v>
      </c>
      <c r="AB195" s="41">
        <f t="shared" si="10"/>
        <v>0</v>
      </c>
      <c r="AC195" s="41">
        <f t="shared" si="10"/>
        <v>0</v>
      </c>
      <c r="AD195" s="41">
        <f t="shared" si="10"/>
        <v>0</v>
      </c>
      <c r="AE195" s="41">
        <f t="shared" si="10"/>
        <v>0</v>
      </c>
      <c r="AF195" s="41">
        <f t="shared" si="10"/>
        <v>0</v>
      </c>
      <c r="AG195" s="41">
        <f t="shared" si="10"/>
        <v>0</v>
      </c>
      <c r="AH195" s="41">
        <f t="shared" si="10"/>
        <v>0</v>
      </c>
      <c r="AI195" s="41">
        <f t="shared" si="10"/>
        <v>0</v>
      </c>
      <c r="AJ195" s="41">
        <f t="shared" si="10"/>
        <v>0</v>
      </c>
      <c r="AK195" s="41">
        <f t="shared" si="10"/>
        <v>0</v>
      </c>
      <c r="AL195" s="41">
        <f t="shared" si="10"/>
        <v>0</v>
      </c>
      <c r="AM195" s="41">
        <f t="shared" si="10"/>
        <v>0</v>
      </c>
      <c r="AN195" s="41">
        <f t="shared" si="10"/>
        <v>0</v>
      </c>
      <c r="AO195" s="41">
        <f t="shared" si="10"/>
        <v>0</v>
      </c>
      <c r="AP195" s="41">
        <f t="shared" si="10"/>
        <v>0</v>
      </c>
      <c r="AQ195" s="41">
        <f t="shared" si="10"/>
        <v>0</v>
      </c>
      <c r="AR195" s="41">
        <f t="shared" si="10"/>
        <v>0</v>
      </c>
      <c r="AS195" s="41">
        <f t="shared" si="10"/>
        <v>0</v>
      </c>
      <c r="AT195" s="41">
        <f t="shared" si="10"/>
        <v>0</v>
      </c>
      <c r="AU195" s="41">
        <f t="shared" si="10"/>
        <v>0</v>
      </c>
      <c r="AV195" s="41">
        <f t="shared" si="10"/>
        <v>0</v>
      </c>
      <c r="AW195" s="41">
        <f t="shared" si="10"/>
        <v>0</v>
      </c>
      <c r="AX195" s="41">
        <f t="shared" si="10"/>
        <v>0</v>
      </c>
      <c r="AY195" s="41">
        <f t="shared" si="10"/>
        <v>0</v>
      </c>
      <c r="AZ195" s="41">
        <f t="shared" si="10"/>
        <v>0</v>
      </c>
      <c r="BA195" s="41">
        <f t="shared" si="10"/>
        <v>0</v>
      </c>
      <c r="BB195" s="41">
        <f t="shared" si="10"/>
        <v>0.38789353900000001</v>
      </c>
      <c r="BC195" s="41">
        <f t="shared" si="10"/>
        <v>21.436152532999998</v>
      </c>
      <c r="BD195" s="41">
        <f t="shared" si="10"/>
        <v>49.051354173999997</v>
      </c>
      <c r="BE195" s="41">
        <f t="shared" si="10"/>
        <v>2.7916051428571429E-2</v>
      </c>
      <c r="BF195" s="41">
        <f t="shared" si="10"/>
        <v>5.5832102857142858E-2</v>
      </c>
      <c r="BG195" s="41">
        <f t="shared" si="10"/>
        <v>1.7230661889999999</v>
      </c>
      <c r="BH195" s="41">
        <f t="shared" si="10"/>
        <v>8.9251037990000004</v>
      </c>
      <c r="BI195" s="41">
        <f t="shared" si="10"/>
        <v>0</v>
      </c>
      <c r="BJ195" s="41">
        <f t="shared" si="10"/>
        <v>0</v>
      </c>
      <c r="BK195" s="41">
        <f t="shared" si="10"/>
        <v>0</v>
      </c>
      <c r="BL195" s="41">
        <f t="shared" si="10"/>
        <v>0</v>
      </c>
    </row>
    <row r="196" spans="1:64" s="37" customFormat="1" x14ac:dyDescent="0.2">
      <c r="A196" s="7"/>
      <c r="B196" s="36">
        <v>12</v>
      </c>
      <c r="C196" s="34" t="s">
        <v>235</v>
      </c>
      <c r="D196" s="41">
        <f>IF(D151="－","－",MAX(D151:D169))</f>
        <v>5.514339423</v>
      </c>
      <c r="E196" s="41">
        <f>IF(E151="－","－",SUM(E151:E169))</f>
        <v>179</v>
      </c>
      <c r="F196" s="41">
        <f t="shared" ref="F196:BL196" si="11">IF(F151="－","－",SUM(F151:F169))</f>
        <v>0</v>
      </c>
      <c r="G196" s="41">
        <f t="shared" si="11"/>
        <v>13</v>
      </c>
      <c r="H196" s="41">
        <f t="shared" si="11"/>
        <v>166</v>
      </c>
      <c r="I196" s="41">
        <f t="shared" si="11"/>
        <v>0</v>
      </c>
      <c r="J196" s="41">
        <f t="shared" si="11"/>
        <v>0</v>
      </c>
      <c r="K196" s="41">
        <f t="shared" si="11"/>
        <v>0</v>
      </c>
      <c r="L196" s="41">
        <f t="shared" si="11"/>
        <v>0</v>
      </c>
      <c r="M196" s="41">
        <f t="shared" si="11"/>
        <v>0</v>
      </c>
      <c r="N196" s="41">
        <f t="shared" si="11"/>
        <v>0</v>
      </c>
      <c r="O196" s="41">
        <f t="shared" si="11"/>
        <v>7.3958327000000004E-2</v>
      </c>
      <c r="P196" s="41">
        <f t="shared" si="11"/>
        <v>0.13088126600000002</v>
      </c>
      <c r="Q196" s="41">
        <f t="shared" si="11"/>
        <v>6.7427379999999995E-2</v>
      </c>
      <c r="R196" s="41">
        <f t="shared" si="11"/>
        <v>6.5309470000000005E-3</v>
      </c>
      <c r="S196" s="41">
        <f t="shared" si="11"/>
        <v>0.12236263699999998</v>
      </c>
      <c r="T196" s="41">
        <f t="shared" si="11"/>
        <v>8.5186289999999998E-3</v>
      </c>
      <c r="U196" s="41">
        <f t="shared" si="11"/>
        <v>0.21600000000000003</v>
      </c>
      <c r="V196" s="41">
        <f t="shared" si="11"/>
        <v>0.51839999999999997</v>
      </c>
      <c r="W196" s="41">
        <f t="shared" si="11"/>
        <v>0.28995832700000007</v>
      </c>
      <c r="X196" s="41">
        <f t="shared" si="11"/>
        <v>0.64928126599999991</v>
      </c>
      <c r="Y196" s="41">
        <f t="shared" si="11"/>
        <v>0.93923959300000004</v>
      </c>
      <c r="Z196" s="41">
        <f t="shared" si="11"/>
        <v>0</v>
      </c>
      <c r="AA196" s="41">
        <f t="shared" si="11"/>
        <v>0</v>
      </c>
      <c r="AB196" s="41">
        <f t="shared" si="11"/>
        <v>0</v>
      </c>
      <c r="AC196" s="41">
        <f t="shared" si="11"/>
        <v>0</v>
      </c>
      <c r="AD196" s="41">
        <f t="shared" si="11"/>
        <v>0</v>
      </c>
      <c r="AE196" s="41">
        <f t="shared" si="11"/>
        <v>0</v>
      </c>
      <c r="AF196" s="41">
        <f t="shared" si="11"/>
        <v>0</v>
      </c>
      <c r="AG196" s="41">
        <f t="shared" si="11"/>
        <v>2.4544735891054485E-2</v>
      </c>
      <c r="AH196" s="41">
        <f t="shared" si="11"/>
        <v>4.1754263354897278E-2</v>
      </c>
      <c r="AI196" s="41">
        <f t="shared" si="11"/>
        <v>0.13372649209608997</v>
      </c>
      <c r="AJ196" s="41">
        <f t="shared" si="11"/>
        <v>0</v>
      </c>
      <c r="AK196" s="41">
        <f t="shared" si="11"/>
        <v>0</v>
      </c>
      <c r="AL196" s="41">
        <f t="shared" si="11"/>
        <v>0</v>
      </c>
      <c r="AM196" s="41">
        <f t="shared" si="11"/>
        <v>2.4544735891054485E-2</v>
      </c>
      <c r="AN196" s="41">
        <f t="shared" si="11"/>
        <v>4.1754263354897278E-2</v>
      </c>
      <c r="AO196" s="41">
        <f t="shared" si="11"/>
        <v>0.13372649209608997</v>
      </c>
      <c r="AP196" s="41">
        <f t="shared" si="11"/>
        <v>1.0463231290000001</v>
      </c>
      <c r="AQ196" s="41">
        <f t="shared" si="11"/>
        <v>0.56340475899999998</v>
      </c>
      <c r="AR196" s="41">
        <f t="shared" si="11"/>
        <v>1.6097278880000001</v>
      </c>
      <c r="AS196" s="41">
        <f t="shared" si="11"/>
        <v>0</v>
      </c>
      <c r="AT196" s="41">
        <f t="shared" si="11"/>
        <v>0</v>
      </c>
      <c r="AU196" s="41">
        <f t="shared" si="11"/>
        <v>0</v>
      </c>
      <c r="AV196" s="41">
        <f t="shared" si="11"/>
        <v>0</v>
      </c>
      <c r="AW196" s="41">
        <f t="shared" si="11"/>
        <v>0</v>
      </c>
      <c r="AX196" s="41">
        <f t="shared" si="11"/>
        <v>0</v>
      </c>
      <c r="AY196" s="41">
        <f t="shared" si="11"/>
        <v>0</v>
      </c>
      <c r="AZ196" s="41">
        <f t="shared" si="11"/>
        <v>0</v>
      </c>
      <c r="BA196" s="41">
        <f t="shared" si="11"/>
        <v>0</v>
      </c>
      <c r="BB196" s="41">
        <f t="shared" si="11"/>
        <v>7.6982316490000002</v>
      </c>
      <c r="BC196" s="41">
        <f t="shared" si="11"/>
        <v>478.50362593</v>
      </c>
      <c r="BD196" s="41">
        <f t="shared" si="11"/>
        <v>1117.019524758</v>
      </c>
      <c r="BE196" s="41">
        <f t="shared" si="11"/>
        <v>0.54398055857142857</v>
      </c>
      <c r="BF196" s="41">
        <f t="shared" si="11"/>
        <v>1.0879611257142856</v>
      </c>
      <c r="BG196" s="41">
        <f t="shared" si="11"/>
        <v>21.118674055000003</v>
      </c>
      <c r="BH196" s="41">
        <f t="shared" si="11"/>
        <v>189.71468139799998</v>
      </c>
      <c r="BI196" s="41">
        <f t="shared" si="11"/>
        <v>0</v>
      </c>
      <c r="BJ196" s="41">
        <f t="shared" si="11"/>
        <v>0</v>
      </c>
      <c r="BK196" s="41">
        <f t="shared" si="11"/>
        <v>0</v>
      </c>
      <c r="BL196" s="41">
        <f t="shared" si="11"/>
        <v>0</v>
      </c>
    </row>
    <row r="197" spans="1:64" s="37" customFormat="1" x14ac:dyDescent="0.2">
      <c r="A197" s="7"/>
      <c r="B197" s="36">
        <v>13</v>
      </c>
      <c r="C197" s="34" t="s">
        <v>255</v>
      </c>
      <c r="D197" s="41" t="str">
        <f>IF(D170="－","－",MAX(D170:D177))</f>
        <v>－</v>
      </c>
      <c r="E197" s="41" t="str">
        <f>IF(E170="－","－",SUM(E170:E177))</f>
        <v>－</v>
      </c>
      <c r="F197" s="41" t="str">
        <f t="shared" ref="F197:BL197" si="12">IF(F170="－","－",SUM(F170:F177))</f>
        <v>－</v>
      </c>
      <c r="G197" s="41" t="str">
        <f t="shared" si="12"/>
        <v>－</v>
      </c>
      <c r="H197" s="41" t="str">
        <f t="shared" si="12"/>
        <v>－</v>
      </c>
      <c r="I197" s="41" t="str">
        <f t="shared" si="12"/>
        <v>－</v>
      </c>
      <c r="J197" s="41" t="str">
        <f t="shared" si="12"/>
        <v>－</v>
      </c>
      <c r="K197" s="41" t="str">
        <f t="shared" si="12"/>
        <v>－</v>
      </c>
      <c r="L197" s="41" t="str">
        <f t="shared" si="12"/>
        <v>－</v>
      </c>
      <c r="M197" s="41" t="str">
        <f t="shared" si="12"/>
        <v>－</v>
      </c>
      <c r="N197" s="41" t="str">
        <f t="shared" si="12"/>
        <v>－</v>
      </c>
      <c r="O197" s="41" t="str">
        <f t="shared" si="12"/>
        <v>－</v>
      </c>
      <c r="P197" s="41" t="str">
        <f t="shared" si="12"/>
        <v>－</v>
      </c>
      <c r="Q197" s="41" t="str">
        <f t="shared" si="12"/>
        <v>－</v>
      </c>
      <c r="R197" s="41" t="str">
        <f t="shared" si="12"/>
        <v>－</v>
      </c>
      <c r="S197" s="41" t="str">
        <f t="shared" si="12"/>
        <v>－</v>
      </c>
      <c r="T197" s="41" t="str">
        <f t="shared" si="12"/>
        <v>－</v>
      </c>
      <c r="U197" s="41" t="str">
        <f t="shared" si="12"/>
        <v>－</v>
      </c>
      <c r="V197" s="41" t="str">
        <f t="shared" si="12"/>
        <v>－</v>
      </c>
      <c r="W197" s="41" t="str">
        <f t="shared" si="12"/>
        <v>－</v>
      </c>
      <c r="X197" s="41" t="str">
        <f t="shared" si="12"/>
        <v>－</v>
      </c>
      <c r="Y197" s="41" t="str">
        <f t="shared" si="12"/>
        <v>－</v>
      </c>
      <c r="Z197" s="41" t="str">
        <f t="shared" si="12"/>
        <v>－</v>
      </c>
      <c r="AA197" s="41" t="str">
        <f t="shared" si="12"/>
        <v>－</v>
      </c>
      <c r="AB197" s="41" t="str">
        <f t="shared" si="12"/>
        <v>－</v>
      </c>
      <c r="AC197" s="41" t="str">
        <f t="shared" si="12"/>
        <v>－</v>
      </c>
      <c r="AD197" s="41" t="str">
        <f t="shared" si="12"/>
        <v>－</v>
      </c>
      <c r="AE197" s="41" t="str">
        <f t="shared" si="12"/>
        <v>－</v>
      </c>
      <c r="AF197" s="41" t="str">
        <f t="shared" si="12"/>
        <v>－</v>
      </c>
      <c r="AG197" s="41" t="str">
        <f t="shared" si="12"/>
        <v>－</v>
      </c>
      <c r="AH197" s="41" t="str">
        <f t="shared" si="12"/>
        <v>－</v>
      </c>
      <c r="AI197" s="41" t="str">
        <f t="shared" si="12"/>
        <v>－</v>
      </c>
      <c r="AJ197" s="41" t="str">
        <f t="shared" si="12"/>
        <v>－</v>
      </c>
      <c r="AK197" s="41" t="str">
        <f t="shared" si="12"/>
        <v>－</v>
      </c>
      <c r="AL197" s="41" t="str">
        <f t="shared" si="12"/>
        <v>－</v>
      </c>
      <c r="AM197" s="41" t="str">
        <f t="shared" si="12"/>
        <v>－</v>
      </c>
      <c r="AN197" s="41" t="str">
        <f t="shared" si="12"/>
        <v>－</v>
      </c>
      <c r="AO197" s="41" t="str">
        <f t="shared" si="12"/>
        <v>－</v>
      </c>
      <c r="AP197" s="41" t="str">
        <f t="shared" si="12"/>
        <v>－</v>
      </c>
      <c r="AQ197" s="41" t="str">
        <f t="shared" si="12"/>
        <v>－</v>
      </c>
      <c r="AR197" s="41" t="str">
        <f t="shared" si="12"/>
        <v>－</v>
      </c>
      <c r="AS197" s="41" t="str">
        <f t="shared" si="12"/>
        <v>－</v>
      </c>
      <c r="AT197" s="41" t="str">
        <f t="shared" si="12"/>
        <v>－</v>
      </c>
      <c r="AU197" s="41" t="str">
        <f t="shared" si="12"/>
        <v>－</v>
      </c>
      <c r="AV197" s="41" t="str">
        <f t="shared" si="12"/>
        <v>－</v>
      </c>
      <c r="AW197" s="41" t="str">
        <f t="shared" si="12"/>
        <v>－</v>
      </c>
      <c r="AX197" s="41" t="str">
        <f t="shared" si="12"/>
        <v>－</v>
      </c>
      <c r="AY197" s="41" t="str">
        <f t="shared" si="12"/>
        <v>－</v>
      </c>
      <c r="AZ197" s="41" t="str">
        <f t="shared" si="12"/>
        <v>－</v>
      </c>
      <c r="BA197" s="41" t="str">
        <f t="shared" si="12"/>
        <v>－</v>
      </c>
      <c r="BB197" s="41" t="str">
        <f t="shared" si="12"/>
        <v>－</v>
      </c>
      <c r="BC197" s="41" t="str">
        <f t="shared" si="12"/>
        <v>－</v>
      </c>
      <c r="BD197" s="41" t="str">
        <f t="shared" si="12"/>
        <v>－</v>
      </c>
      <c r="BE197" s="41" t="str">
        <f t="shared" si="12"/>
        <v>－</v>
      </c>
      <c r="BF197" s="41" t="str">
        <f t="shared" si="12"/>
        <v>－</v>
      </c>
      <c r="BG197" s="41" t="str">
        <f t="shared" si="12"/>
        <v>－</v>
      </c>
      <c r="BH197" s="41" t="str">
        <f t="shared" si="12"/>
        <v>－</v>
      </c>
      <c r="BI197" s="41" t="str">
        <f t="shared" si="12"/>
        <v>－</v>
      </c>
      <c r="BJ197" s="41" t="str">
        <f t="shared" si="12"/>
        <v>－</v>
      </c>
      <c r="BK197" s="41" t="str">
        <f t="shared" si="12"/>
        <v>－</v>
      </c>
      <c r="BL197" s="41" t="str">
        <f t="shared" si="12"/>
        <v>－</v>
      </c>
    </row>
    <row r="198" spans="1:64" s="37" customFormat="1" x14ac:dyDescent="0.2">
      <c r="A198" s="7"/>
      <c r="B198" s="36">
        <v>14</v>
      </c>
      <c r="C198" s="34" t="s">
        <v>264</v>
      </c>
      <c r="D198" s="41" t="str">
        <f>IF(D178="－","－",MAX(D178:D182))</f>
        <v>－</v>
      </c>
      <c r="E198" s="41" t="str">
        <f>IF(E178="－","－",SUM(E178:E182))</f>
        <v>－</v>
      </c>
      <c r="F198" s="41" t="str">
        <f t="shared" ref="F198:BL198" si="13">IF(F178="－","－",SUM(F178:F182))</f>
        <v>－</v>
      </c>
      <c r="G198" s="41" t="str">
        <f t="shared" si="13"/>
        <v>－</v>
      </c>
      <c r="H198" s="41" t="str">
        <f t="shared" si="13"/>
        <v>－</v>
      </c>
      <c r="I198" s="41" t="str">
        <f t="shared" si="13"/>
        <v>－</v>
      </c>
      <c r="J198" s="41" t="str">
        <f t="shared" si="13"/>
        <v>－</v>
      </c>
      <c r="K198" s="41" t="str">
        <f t="shared" si="13"/>
        <v>－</v>
      </c>
      <c r="L198" s="41" t="str">
        <f t="shared" si="13"/>
        <v>－</v>
      </c>
      <c r="M198" s="41" t="str">
        <f t="shared" si="13"/>
        <v>－</v>
      </c>
      <c r="N198" s="41" t="str">
        <f t="shared" si="13"/>
        <v>－</v>
      </c>
      <c r="O198" s="41" t="str">
        <f t="shared" si="13"/>
        <v>－</v>
      </c>
      <c r="P198" s="41" t="str">
        <f t="shared" si="13"/>
        <v>－</v>
      </c>
      <c r="Q198" s="41" t="str">
        <f t="shared" si="13"/>
        <v>－</v>
      </c>
      <c r="R198" s="41" t="str">
        <f t="shared" si="13"/>
        <v>－</v>
      </c>
      <c r="S198" s="41" t="str">
        <f t="shared" si="13"/>
        <v>－</v>
      </c>
      <c r="T198" s="41" t="str">
        <f t="shared" si="13"/>
        <v>－</v>
      </c>
      <c r="U198" s="41" t="str">
        <f t="shared" si="13"/>
        <v>－</v>
      </c>
      <c r="V198" s="41" t="str">
        <f t="shared" si="13"/>
        <v>－</v>
      </c>
      <c r="W198" s="41" t="str">
        <f t="shared" si="13"/>
        <v>－</v>
      </c>
      <c r="X198" s="41" t="str">
        <f t="shared" si="13"/>
        <v>－</v>
      </c>
      <c r="Y198" s="41" t="str">
        <f t="shared" si="13"/>
        <v>－</v>
      </c>
      <c r="Z198" s="41" t="str">
        <f t="shared" si="13"/>
        <v>－</v>
      </c>
      <c r="AA198" s="41" t="str">
        <f t="shared" si="13"/>
        <v>－</v>
      </c>
      <c r="AB198" s="41" t="str">
        <f t="shared" si="13"/>
        <v>－</v>
      </c>
      <c r="AC198" s="41" t="str">
        <f t="shared" si="13"/>
        <v>－</v>
      </c>
      <c r="AD198" s="41" t="str">
        <f t="shared" si="13"/>
        <v>－</v>
      </c>
      <c r="AE198" s="41" t="str">
        <f t="shared" si="13"/>
        <v>－</v>
      </c>
      <c r="AF198" s="41" t="str">
        <f t="shared" si="13"/>
        <v>－</v>
      </c>
      <c r="AG198" s="41" t="str">
        <f t="shared" si="13"/>
        <v>－</v>
      </c>
      <c r="AH198" s="41" t="str">
        <f t="shared" si="13"/>
        <v>－</v>
      </c>
      <c r="AI198" s="41" t="str">
        <f t="shared" si="13"/>
        <v>－</v>
      </c>
      <c r="AJ198" s="41" t="str">
        <f t="shared" si="13"/>
        <v>－</v>
      </c>
      <c r="AK198" s="41" t="str">
        <f t="shared" si="13"/>
        <v>－</v>
      </c>
      <c r="AL198" s="41" t="str">
        <f t="shared" si="13"/>
        <v>－</v>
      </c>
      <c r="AM198" s="41" t="str">
        <f t="shared" si="13"/>
        <v>－</v>
      </c>
      <c r="AN198" s="41" t="str">
        <f t="shared" si="13"/>
        <v>－</v>
      </c>
      <c r="AO198" s="41" t="str">
        <f t="shared" si="13"/>
        <v>－</v>
      </c>
      <c r="AP198" s="41" t="str">
        <f t="shared" si="13"/>
        <v>－</v>
      </c>
      <c r="AQ198" s="41" t="str">
        <f t="shared" si="13"/>
        <v>－</v>
      </c>
      <c r="AR198" s="41" t="str">
        <f t="shared" si="13"/>
        <v>－</v>
      </c>
      <c r="AS198" s="41" t="str">
        <f t="shared" si="13"/>
        <v>－</v>
      </c>
      <c r="AT198" s="41" t="str">
        <f t="shared" si="13"/>
        <v>－</v>
      </c>
      <c r="AU198" s="41" t="str">
        <f t="shared" si="13"/>
        <v>－</v>
      </c>
      <c r="AV198" s="41" t="str">
        <f t="shared" si="13"/>
        <v>－</v>
      </c>
      <c r="AW198" s="41" t="str">
        <f t="shared" si="13"/>
        <v>－</v>
      </c>
      <c r="AX198" s="41" t="str">
        <f t="shared" si="13"/>
        <v>－</v>
      </c>
      <c r="AY198" s="41" t="str">
        <f t="shared" si="13"/>
        <v>－</v>
      </c>
      <c r="AZ198" s="41" t="str">
        <f t="shared" si="13"/>
        <v>－</v>
      </c>
      <c r="BA198" s="41" t="str">
        <f t="shared" si="13"/>
        <v>－</v>
      </c>
      <c r="BB198" s="41" t="str">
        <f t="shared" si="13"/>
        <v>－</v>
      </c>
      <c r="BC198" s="41" t="str">
        <f t="shared" si="13"/>
        <v>－</v>
      </c>
      <c r="BD198" s="41" t="str">
        <f t="shared" si="13"/>
        <v>－</v>
      </c>
      <c r="BE198" s="41" t="str">
        <f t="shared" si="13"/>
        <v>－</v>
      </c>
      <c r="BF198" s="41" t="str">
        <f t="shared" si="13"/>
        <v>－</v>
      </c>
      <c r="BG198" s="41" t="str">
        <f t="shared" si="13"/>
        <v>－</v>
      </c>
      <c r="BH198" s="41" t="str">
        <f t="shared" si="13"/>
        <v>－</v>
      </c>
      <c r="BI198" s="41" t="str">
        <f t="shared" si="13"/>
        <v>－</v>
      </c>
      <c r="BJ198" s="41" t="str">
        <f t="shared" si="13"/>
        <v>－</v>
      </c>
      <c r="BK198" s="41" t="str">
        <f t="shared" si="13"/>
        <v>－</v>
      </c>
      <c r="BL198" s="41" t="str">
        <f t="shared" si="13"/>
        <v>－</v>
      </c>
    </row>
    <row r="199" spans="1:64" s="37" customFormat="1" x14ac:dyDescent="0.2">
      <c r="A199" s="7"/>
      <c r="B199" s="34"/>
      <c r="C199" s="34" t="s">
        <v>338</v>
      </c>
      <c r="D199" s="52">
        <f>MAX(D185:D198)</f>
        <v>7.2138960560000003</v>
      </c>
      <c r="E199" s="41">
        <f>SUM(E185:E198)</f>
        <v>4079</v>
      </c>
      <c r="F199" s="41">
        <f t="shared" ref="F199:AY199" si="14">SUM(F185:F198)</f>
        <v>175</v>
      </c>
      <c r="G199" s="41">
        <f t="shared" si="14"/>
        <v>348</v>
      </c>
      <c r="H199" s="41">
        <f t="shared" si="14"/>
        <v>3556</v>
      </c>
      <c r="I199" s="41">
        <f t="shared" si="14"/>
        <v>8412.2457022432918</v>
      </c>
      <c r="J199" s="41">
        <f t="shared" si="14"/>
        <v>8595.1711876271565</v>
      </c>
      <c r="K199" s="41">
        <f t="shared" si="14"/>
        <v>7097.0951385203025</v>
      </c>
      <c r="L199" s="41">
        <f t="shared" si="14"/>
        <v>1315.1505637229893</v>
      </c>
      <c r="M199" s="41">
        <f t="shared" si="14"/>
        <v>13382.89472233515</v>
      </c>
      <c r="N199" s="41">
        <f t="shared" si="14"/>
        <v>3624.5221675352959</v>
      </c>
      <c r="O199" s="41">
        <f t="shared" si="14"/>
        <v>35.795373819999995</v>
      </c>
      <c r="P199" s="41">
        <f t="shared" si="14"/>
        <v>58.72868639</v>
      </c>
      <c r="Q199" s="41">
        <f t="shared" si="14"/>
        <v>32.090253543999999</v>
      </c>
      <c r="R199" s="41">
        <f t="shared" si="14"/>
        <v>3.7051202759999997</v>
      </c>
      <c r="S199" s="41">
        <f t="shared" si="14"/>
        <v>53.895920790999995</v>
      </c>
      <c r="T199" s="41">
        <f t="shared" si="14"/>
        <v>4.832765599</v>
      </c>
      <c r="U199" s="41">
        <f t="shared" si="14"/>
        <v>50.514599999999994</v>
      </c>
      <c r="V199" s="41">
        <f t="shared" si="14"/>
        <v>119.877</v>
      </c>
      <c r="W199" s="41">
        <f t="shared" si="14"/>
        <v>8498.5556760632935</v>
      </c>
      <c r="X199" s="41">
        <f t="shared" si="14"/>
        <v>8773.7768740171559</v>
      </c>
      <c r="Y199" s="41">
        <f t="shared" si="14"/>
        <v>17272.332550080453</v>
      </c>
      <c r="Z199" s="41">
        <f t="shared" si="14"/>
        <v>247.25770026194937</v>
      </c>
      <c r="AA199" s="41">
        <f t="shared" si="14"/>
        <v>133.51555796257705</v>
      </c>
      <c r="AB199" s="41">
        <f t="shared" si="14"/>
        <v>365.70189630671945</v>
      </c>
      <c r="AC199" s="41">
        <f t="shared" si="14"/>
        <v>250.65499829550552</v>
      </c>
      <c r="AD199" s="41">
        <f t="shared" si="14"/>
        <v>63.655186957217374</v>
      </c>
      <c r="AE199" s="41">
        <f t="shared" si="14"/>
        <v>711.19507435849494</v>
      </c>
      <c r="AF199" s="41">
        <f t="shared" si="14"/>
        <v>774.85026131571249</v>
      </c>
      <c r="AG199" s="41">
        <f t="shared" si="14"/>
        <v>4.941162607258792</v>
      </c>
      <c r="AH199" s="41">
        <f t="shared" si="14"/>
        <v>8.4056559295896687</v>
      </c>
      <c r="AI199" s="41">
        <f t="shared" si="14"/>
        <v>26.920816963685819</v>
      </c>
      <c r="AJ199" s="41">
        <f t="shared" si="14"/>
        <v>11.940247536733608</v>
      </c>
      <c r="AK199" s="41">
        <f t="shared" si="14"/>
        <v>10.610546213096132</v>
      </c>
      <c r="AL199" s="41">
        <f t="shared" si="14"/>
        <v>26.651924658427951</v>
      </c>
      <c r="AM199" s="41">
        <f t="shared" si="14"/>
        <v>267.53640843949796</v>
      </c>
      <c r="AN199" s="41">
        <f t="shared" si="14"/>
        <v>82.671389099903195</v>
      </c>
      <c r="AO199" s="41">
        <f t="shared" si="14"/>
        <v>764.7678159806087</v>
      </c>
      <c r="AP199" s="41">
        <f t="shared" si="14"/>
        <v>45633.264508607994</v>
      </c>
      <c r="AQ199" s="41">
        <f t="shared" si="14"/>
        <v>24571.757812310003</v>
      </c>
      <c r="AR199" s="41">
        <f t="shared" si="14"/>
        <v>70205.022320917997</v>
      </c>
      <c r="AS199" s="41">
        <f t="shared" si="14"/>
        <v>4679.7911936360006</v>
      </c>
      <c r="AT199" s="41">
        <f t="shared" si="14"/>
        <v>141026.27216347598</v>
      </c>
      <c r="AU199" s="41">
        <f t="shared" si="14"/>
        <v>316834.07798781298</v>
      </c>
      <c r="AV199" s="41">
        <f t="shared" si="14"/>
        <v>88234.069105982009</v>
      </c>
      <c r="AW199" s="41">
        <f t="shared" si="14"/>
        <v>198448.23803469198</v>
      </c>
      <c r="AX199" s="41">
        <f t="shared" si="14"/>
        <v>85203.561918136984</v>
      </c>
      <c r="AY199" s="41">
        <f t="shared" si="14"/>
        <v>191668.12345636002</v>
      </c>
      <c r="AZ199" s="52">
        <f>MAX(AZ185:AZ198)</f>
        <v>73.173342699999992</v>
      </c>
      <c r="BA199" s="52">
        <f>MAX(BA185:BA198)</f>
        <v>146.34668541285714</v>
      </c>
      <c r="BB199" s="41">
        <f t="shared" ref="BB199:BD199" si="15">SUM(BB185:BB198)</f>
        <v>296.29795273600001</v>
      </c>
      <c r="BC199" s="41">
        <f t="shared" si="15"/>
        <v>24109.955177963002</v>
      </c>
      <c r="BD199" s="41">
        <f t="shared" si="15"/>
        <v>53809.413222647992</v>
      </c>
      <c r="BE199" s="52">
        <f>MAX(BE185:BE198)</f>
        <v>10.209906965714286</v>
      </c>
      <c r="BF199" s="52">
        <f>MAX(BF185:BF198)</f>
        <v>20.419813949999998</v>
      </c>
      <c r="BG199" s="41">
        <f t="shared" ref="BG199:BL199" si="16">SUM(BG185:BG198)</f>
        <v>334.13768698499996</v>
      </c>
      <c r="BH199" s="41">
        <f t="shared" si="16"/>
        <v>2927.8972236340001</v>
      </c>
      <c r="BI199" s="41">
        <f t="shared" si="16"/>
        <v>18.39</v>
      </c>
      <c r="BJ199" s="41">
        <f t="shared" si="16"/>
        <v>23.419999999999998</v>
      </c>
      <c r="BK199" s="41">
        <f t="shared" si="16"/>
        <v>37.579999999999984</v>
      </c>
      <c r="BL199" s="41">
        <f t="shared" si="16"/>
        <v>43.239999999999966</v>
      </c>
    </row>
    <row r="200" spans="1:64" s="37" customFormat="1" x14ac:dyDescent="0.2">
      <c r="A200" s="7"/>
      <c r="B200" s="7"/>
      <c r="C200" s="7"/>
      <c r="D200" s="42"/>
    </row>
    <row r="201" spans="1:64" s="37" customFormat="1" x14ac:dyDescent="0.2">
      <c r="A201" s="7"/>
      <c r="B201" s="7"/>
      <c r="C201" s="7"/>
      <c r="D201" s="42"/>
    </row>
    <row r="202" spans="1:64" s="37" customFormat="1" x14ac:dyDescent="0.2">
      <c r="A202" s="7"/>
      <c r="B202" s="7" t="s">
        <v>326</v>
      </c>
      <c r="C202" s="7" t="s">
        <v>327</v>
      </c>
      <c r="D202" s="42" t="s">
        <v>331</v>
      </c>
    </row>
    <row r="203" spans="1:64" s="37" customFormat="1" x14ac:dyDescent="0.2">
      <c r="A203" s="7"/>
      <c r="B203" s="37" t="str">
        <f ca="1">MID(CELL("filename",A2),FIND("]",CELL("filename",A2))+1,LEN(CELL("filename",A2))-FIND("]",CELL("filename",A2))-5)</f>
        <v>沼田砂川30_4</v>
      </c>
      <c r="C203" s="7" t="str">
        <f ca="1">LEFT(RIGHT(CELL("filename",A2),4),3)</f>
        <v>PT3</v>
      </c>
      <c r="D203" s="42" t="str">
        <f ca="1">RIGHT(CELL("filename",A2),LEN(CELL("filename",A2))-FIND("]",CELL("filename",A2)))</f>
        <v>沼田砂川30_4（PT3）</v>
      </c>
    </row>
    <row r="204" spans="1:64" s="37" customFormat="1" x14ac:dyDescent="0.2">
      <c r="A204" s="7" t="s">
        <v>332</v>
      </c>
      <c r="B204" s="37">
        <f ca="1">VLOOKUP(B203,$B$207:$C$260,2,0)</f>
        <v>17</v>
      </c>
      <c r="C204" s="7"/>
      <c r="D204" s="42"/>
    </row>
    <row r="206" spans="1:64" x14ac:dyDescent="0.2">
      <c r="A206" s="7" t="s">
        <v>0</v>
      </c>
      <c r="B206" s="7" t="s">
        <v>270</v>
      </c>
      <c r="C206" s="7" t="s">
        <v>325</v>
      </c>
    </row>
    <row r="207" spans="1:64" x14ac:dyDescent="0.2">
      <c r="A207" s="7">
        <v>1</v>
      </c>
      <c r="B207" s="7" t="s">
        <v>271</v>
      </c>
      <c r="C207" s="7">
        <v>2</v>
      </c>
      <c r="I207" s="5"/>
    </row>
    <row r="208" spans="1:64" x14ac:dyDescent="0.2">
      <c r="A208" s="7">
        <v>2</v>
      </c>
      <c r="B208" s="7" t="s">
        <v>272</v>
      </c>
      <c r="C208" s="7">
        <v>3</v>
      </c>
      <c r="I208" s="5"/>
    </row>
    <row r="209" spans="1:9" x14ac:dyDescent="0.2">
      <c r="A209" s="7">
        <v>3</v>
      </c>
      <c r="B209" s="7" t="s">
        <v>273</v>
      </c>
      <c r="C209" s="7">
        <v>4</v>
      </c>
      <c r="F209" s="38"/>
      <c r="I209" s="5"/>
    </row>
    <row r="210" spans="1:9" x14ac:dyDescent="0.2">
      <c r="A210" s="7">
        <v>4</v>
      </c>
      <c r="B210" s="7" t="s">
        <v>274</v>
      </c>
      <c r="C210" s="7">
        <v>5</v>
      </c>
      <c r="I210" s="5"/>
    </row>
    <row r="211" spans="1:9" x14ac:dyDescent="0.2">
      <c r="A211" s="7">
        <v>5</v>
      </c>
      <c r="B211" s="7" t="s">
        <v>275</v>
      </c>
      <c r="C211" s="7">
        <v>6</v>
      </c>
      <c r="I211" s="5"/>
    </row>
    <row r="212" spans="1:9" x14ac:dyDescent="0.2">
      <c r="A212" s="7">
        <v>6</v>
      </c>
      <c r="B212" s="7" t="s">
        <v>276</v>
      </c>
      <c r="C212" s="7">
        <v>7</v>
      </c>
      <c r="I212" s="5"/>
    </row>
    <row r="213" spans="1:9" x14ac:dyDescent="0.2">
      <c r="A213" s="7">
        <v>7</v>
      </c>
      <c r="B213" s="7" t="s">
        <v>277</v>
      </c>
      <c r="C213" s="7">
        <v>8</v>
      </c>
      <c r="I213" s="5"/>
    </row>
    <row r="214" spans="1:9" x14ac:dyDescent="0.2">
      <c r="A214" s="7">
        <v>8</v>
      </c>
      <c r="B214" s="7" t="s">
        <v>278</v>
      </c>
      <c r="C214" s="7">
        <v>9</v>
      </c>
      <c r="I214" s="5"/>
    </row>
    <row r="215" spans="1:9" x14ac:dyDescent="0.2">
      <c r="A215" s="7">
        <v>9</v>
      </c>
      <c r="B215" s="7" t="s">
        <v>279</v>
      </c>
      <c r="C215" s="7">
        <v>10</v>
      </c>
      <c r="I215" s="5"/>
    </row>
    <row r="216" spans="1:9" x14ac:dyDescent="0.2">
      <c r="A216" s="7">
        <v>10</v>
      </c>
      <c r="B216" s="7" t="s">
        <v>280</v>
      </c>
      <c r="C216" s="7">
        <v>11</v>
      </c>
      <c r="I216" s="5"/>
    </row>
    <row r="217" spans="1:9" x14ac:dyDescent="0.2">
      <c r="A217" s="7">
        <v>11</v>
      </c>
      <c r="B217" s="7" t="s">
        <v>281</v>
      </c>
      <c r="C217" s="7">
        <v>12</v>
      </c>
      <c r="I217" s="5"/>
    </row>
    <row r="218" spans="1:9" x14ac:dyDescent="0.2">
      <c r="A218" s="7">
        <v>12</v>
      </c>
      <c r="B218" s="7" t="s">
        <v>282</v>
      </c>
      <c r="C218" s="7">
        <v>13</v>
      </c>
      <c r="I218" s="5"/>
    </row>
    <row r="219" spans="1:9" x14ac:dyDescent="0.2">
      <c r="A219" s="7">
        <v>13</v>
      </c>
      <c r="B219" s="7" t="s">
        <v>283</v>
      </c>
      <c r="C219" s="7">
        <v>14</v>
      </c>
      <c r="I219" s="5"/>
    </row>
    <row r="220" spans="1:9" x14ac:dyDescent="0.2">
      <c r="A220" s="7">
        <v>14</v>
      </c>
      <c r="B220" s="7" t="s">
        <v>284</v>
      </c>
      <c r="C220" s="7">
        <v>15</v>
      </c>
      <c r="I220" s="5"/>
    </row>
    <row r="221" spans="1:9" x14ac:dyDescent="0.2">
      <c r="A221" s="7">
        <v>15</v>
      </c>
      <c r="B221" s="7" t="s">
        <v>285</v>
      </c>
      <c r="C221" s="7">
        <v>16</v>
      </c>
      <c r="I221" s="5"/>
    </row>
    <row r="222" spans="1:9" x14ac:dyDescent="0.2">
      <c r="A222" s="7">
        <v>16</v>
      </c>
      <c r="B222" s="7" t="s">
        <v>286</v>
      </c>
      <c r="C222" s="7">
        <v>17</v>
      </c>
      <c r="I222" s="5"/>
    </row>
    <row r="223" spans="1:9" x14ac:dyDescent="0.2">
      <c r="A223" s="7">
        <v>17</v>
      </c>
      <c r="B223" s="7" t="s">
        <v>287</v>
      </c>
      <c r="C223" s="7">
        <v>18</v>
      </c>
      <c r="I223" s="5"/>
    </row>
    <row r="224" spans="1:9" x14ac:dyDescent="0.2">
      <c r="A224" s="7">
        <v>18</v>
      </c>
      <c r="B224" s="7" t="s">
        <v>288</v>
      </c>
      <c r="C224" s="7">
        <v>19</v>
      </c>
      <c r="I224" s="5"/>
    </row>
    <row r="225" spans="1:9" x14ac:dyDescent="0.2">
      <c r="A225" s="7">
        <v>19</v>
      </c>
      <c r="B225" s="7" t="s">
        <v>289</v>
      </c>
      <c r="C225" s="7">
        <v>20</v>
      </c>
      <c r="I225" s="5"/>
    </row>
    <row r="226" spans="1:9" x14ac:dyDescent="0.2">
      <c r="A226" s="7">
        <v>20</v>
      </c>
      <c r="B226" s="7" t="s">
        <v>290</v>
      </c>
      <c r="C226" s="7">
        <v>21</v>
      </c>
      <c r="I226" s="5"/>
    </row>
    <row r="227" spans="1:9" x14ac:dyDescent="0.2">
      <c r="A227" s="7">
        <v>21</v>
      </c>
      <c r="B227" s="7" t="s">
        <v>291</v>
      </c>
      <c r="C227" s="7">
        <v>22</v>
      </c>
      <c r="I227" s="5"/>
    </row>
    <row r="228" spans="1:9" x14ac:dyDescent="0.2">
      <c r="A228" s="7">
        <v>22</v>
      </c>
      <c r="B228" s="7" t="s">
        <v>292</v>
      </c>
      <c r="C228" s="7">
        <v>23</v>
      </c>
      <c r="I228" s="5"/>
    </row>
    <row r="229" spans="1:9" x14ac:dyDescent="0.2">
      <c r="A229" s="7">
        <v>23</v>
      </c>
      <c r="B229" s="7" t="s">
        <v>293</v>
      </c>
      <c r="C229" s="7">
        <v>24</v>
      </c>
      <c r="I229" s="5"/>
    </row>
    <row r="230" spans="1:9" x14ac:dyDescent="0.2">
      <c r="A230" s="7">
        <v>24</v>
      </c>
      <c r="B230" s="7" t="s">
        <v>294</v>
      </c>
      <c r="C230" s="7">
        <v>25</v>
      </c>
      <c r="I230" s="5"/>
    </row>
    <row r="231" spans="1:9" x14ac:dyDescent="0.2">
      <c r="A231" s="7">
        <v>25</v>
      </c>
      <c r="B231" s="7" t="s">
        <v>295</v>
      </c>
      <c r="C231" s="7">
        <v>26</v>
      </c>
      <c r="I231" s="5"/>
    </row>
    <row r="232" spans="1:9" x14ac:dyDescent="0.2">
      <c r="A232" s="7">
        <v>26</v>
      </c>
      <c r="B232" s="7" t="s">
        <v>296</v>
      </c>
      <c r="C232" s="7">
        <v>27</v>
      </c>
      <c r="I232" s="5"/>
    </row>
    <row r="233" spans="1:9" x14ac:dyDescent="0.2">
      <c r="A233" s="7">
        <v>27</v>
      </c>
      <c r="B233" s="7" t="s">
        <v>297</v>
      </c>
      <c r="C233" s="7">
        <v>28</v>
      </c>
      <c r="I233" s="5"/>
    </row>
    <row r="234" spans="1:9" x14ac:dyDescent="0.2">
      <c r="A234" s="7">
        <v>28</v>
      </c>
      <c r="B234" s="7" t="s">
        <v>298</v>
      </c>
      <c r="C234" s="7">
        <v>29</v>
      </c>
      <c r="I234" s="5"/>
    </row>
    <row r="235" spans="1:9" x14ac:dyDescent="0.2">
      <c r="A235" s="7">
        <v>29</v>
      </c>
      <c r="B235" s="7" t="s">
        <v>299</v>
      </c>
      <c r="C235" s="7">
        <v>30</v>
      </c>
      <c r="I235" s="5"/>
    </row>
    <row r="236" spans="1:9" x14ac:dyDescent="0.2">
      <c r="A236" s="7">
        <v>30</v>
      </c>
      <c r="B236" s="7" t="s">
        <v>300</v>
      </c>
      <c r="C236" s="7">
        <v>31</v>
      </c>
      <c r="I236" s="5"/>
    </row>
    <row r="237" spans="1:9" x14ac:dyDescent="0.2">
      <c r="A237" s="7">
        <v>31</v>
      </c>
      <c r="B237" s="7" t="s">
        <v>301</v>
      </c>
      <c r="C237" s="7">
        <v>32</v>
      </c>
      <c r="I237" s="5"/>
    </row>
    <row r="238" spans="1:9" x14ac:dyDescent="0.2">
      <c r="A238" s="7">
        <v>32</v>
      </c>
      <c r="B238" s="7" t="s">
        <v>302</v>
      </c>
      <c r="C238" s="7">
        <v>33</v>
      </c>
      <c r="I238" s="5"/>
    </row>
    <row r="239" spans="1:9" x14ac:dyDescent="0.2">
      <c r="A239" s="7">
        <v>33</v>
      </c>
      <c r="B239" s="7" t="s">
        <v>303</v>
      </c>
      <c r="C239" s="7">
        <v>34</v>
      </c>
      <c r="I239" s="5"/>
    </row>
    <row r="240" spans="1:9" x14ac:dyDescent="0.2">
      <c r="A240" s="7">
        <v>34</v>
      </c>
      <c r="B240" s="7" t="s">
        <v>304</v>
      </c>
      <c r="C240" s="7">
        <v>35</v>
      </c>
      <c r="I240" s="5"/>
    </row>
    <row r="241" spans="1:9" x14ac:dyDescent="0.2">
      <c r="A241" s="7">
        <v>35</v>
      </c>
      <c r="B241" s="7" t="s">
        <v>305</v>
      </c>
      <c r="C241" s="7">
        <v>36</v>
      </c>
      <c r="I241" s="5"/>
    </row>
    <row r="242" spans="1:9" x14ac:dyDescent="0.2">
      <c r="A242" s="7">
        <v>36</v>
      </c>
      <c r="B242" s="7" t="s">
        <v>306</v>
      </c>
      <c r="C242" s="7">
        <v>37</v>
      </c>
      <c r="I242" s="5"/>
    </row>
    <row r="243" spans="1:9" x14ac:dyDescent="0.2">
      <c r="A243" s="7">
        <v>37</v>
      </c>
      <c r="B243" s="7" t="s">
        <v>307</v>
      </c>
      <c r="C243" s="7">
        <v>38</v>
      </c>
      <c r="I243" s="5"/>
    </row>
    <row r="244" spans="1:9" x14ac:dyDescent="0.2">
      <c r="A244" s="7">
        <v>38</v>
      </c>
      <c r="B244" s="7" t="s">
        <v>308</v>
      </c>
      <c r="C244" s="7">
        <v>39</v>
      </c>
      <c r="I244" s="5"/>
    </row>
    <row r="245" spans="1:9" x14ac:dyDescent="0.2">
      <c r="A245" s="7">
        <v>39</v>
      </c>
      <c r="B245" s="7" t="s">
        <v>309</v>
      </c>
      <c r="C245" s="7">
        <v>40</v>
      </c>
      <c r="I245" s="5"/>
    </row>
    <row r="246" spans="1:9" x14ac:dyDescent="0.2">
      <c r="A246" s="7">
        <v>40</v>
      </c>
      <c r="B246" s="7" t="s">
        <v>310</v>
      </c>
      <c r="C246" s="7">
        <v>41</v>
      </c>
      <c r="I246" s="5"/>
    </row>
    <row r="247" spans="1:9" x14ac:dyDescent="0.2">
      <c r="A247" s="7">
        <v>41</v>
      </c>
      <c r="B247" s="7" t="s">
        <v>311</v>
      </c>
      <c r="C247" s="7">
        <v>42</v>
      </c>
      <c r="I247" s="5"/>
    </row>
    <row r="248" spans="1:9" x14ac:dyDescent="0.2">
      <c r="A248" s="7">
        <v>42</v>
      </c>
      <c r="B248" s="7" t="s">
        <v>312</v>
      </c>
      <c r="C248" s="7">
        <v>43</v>
      </c>
      <c r="I248" s="5"/>
    </row>
    <row r="249" spans="1:9" x14ac:dyDescent="0.2">
      <c r="A249" s="7">
        <v>43</v>
      </c>
      <c r="B249" s="7" t="s">
        <v>313</v>
      </c>
      <c r="C249" s="7">
        <v>44</v>
      </c>
      <c r="I249" s="5"/>
    </row>
    <row r="250" spans="1:9" x14ac:dyDescent="0.2">
      <c r="A250" s="7">
        <v>44</v>
      </c>
      <c r="B250" s="7" t="s">
        <v>314</v>
      </c>
      <c r="C250" s="7">
        <v>45</v>
      </c>
      <c r="I250" s="5"/>
    </row>
    <row r="251" spans="1:9" x14ac:dyDescent="0.2">
      <c r="A251" s="7">
        <v>45</v>
      </c>
      <c r="B251" s="7" t="s">
        <v>315</v>
      </c>
      <c r="C251" s="7">
        <v>46</v>
      </c>
      <c r="I251" s="5"/>
    </row>
    <row r="252" spans="1:9" x14ac:dyDescent="0.2">
      <c r="A252" s="7">
        <v>46</v>
      </c>
      <c r="B252" s="7" t="s">
        <v>316</v>
      </c>
      <c r="C252" s="7">
        <v>47</v>
      </c>
      <c r="I252" s="5"/>
    </row>
    <row r="253" spans="1:9" x14ac:dyDescent="0.2">
      <c r="A253" s="7">
        <v>47</v>
      </c>
      <c r="B253" s="7" t="s">
        <v>317</v>
      </c>
      <c r="C253" s="7">
        <v>48</v>
      </c>
      <c r="I253" s="5"/>
    </row>
    <row r="254" spans="1:9" x14ac:dyDescent="0.2">
      <c r="A254" s="7">
        <v>48</v>
      </c>
      <c r="B254" s="7" t="s">
        <v>318</v>
      </c>
      <c r="C254" s="7">
        <v>49</v>
      </c>
      <c r="I254" s="5"/>
    </row>
    <row r="255" spans="1:9" x14ac:dyDescent="0.2">
      <c r="A255" s="7">
        <v>49</v>
      </c>
      <c r="B255" s="7" t="s">
        <v>319</v>
      </c>
      <c r="C255" s="7">
        <v>50</v>
      </c>
      <c r="I255" s="5"/>
    </row>
    <row r="256" spans="1:9" x14ac:dyDescent="0.2">
      <c r="A256" s="7">
        <v>50</v>
      </c>
      <c r="B256" s="7" t="s">
        <v>320</v>
      </c>
      <c r="C256" s="7">
        <v>51</v>
      </c>
      <c r="I256" s="5"/>
    </row>
    <row r="257" spans="1:9" x14ac:dyDescent="0.2">
      <c r="A257" s="7">
        <v>51</v>
      </c>
      <c r="B257" s="7" t="s">
        <v>321</v>
      </c>
      <c r="C257" s="7">
        <v>52</v>
      </c>
      <c r="I257" s="5"/>
    </row>
    <row r="258" spans="1:9" x14ac:dyDescent="0.2">
      <c r="A258" s="7">
        <v>52</v>
      </c>
      <c r="B258" s="7" t="s">
        <v>322</v>
      </c>
      <c r="C258" s="7">
        <v>53</v>
      </c>
      <c r="I258" s="5"/>
    </row>
    <row r="259" spans="1:9" x14ac:dyDescent="0.2">
      <c r="A259" s="7">
        <v>53</v>
      </c>
      <c r="B259" s="7" t="s">
        <v>323</v>
      </c>
      <c r="C259" s="7">
        <v>54</v>
      </c>
      <c r="I259" s="5"/>
    </row>
    <row r="260" spans="1:9" x14ac:dyDescent="0.2">
      <c r="A260" s="7">
        <v>54</v>
      </c>
      <c r="B260" s="7" t="s">
        <v>324</v>
      </c>
      <c r="C260" s="7">
        <v>55</v>
      </c>
      <c r="I260" s="5"/>
    </row>
    <row r="261" spans="1:9" x14ac:dyDescent="0.2">
      <c r="I261" s="5"/>
    </row>
    <row r="262" spans="1:9" x14ac:dyDescent="0.2">
      <c r="I262" s="5"/>
    </row>
    <row r="263" spans="1:9" x14ac:dyDescent="0.2">
      <c r="B263" s="48"/>
      <c r="C263" s="48"/>
      <c r="D263" s="48"/>
      <c r="E263" s="48"/>
      <c r="F263" s="48"/>
      <c r="I263" s="5"/>
    </row>
    <row r="264" spans="1:9" x14ac:dyDescent="0.2">
      <c r="B264" s="48"/>
      <c r="C264" s="48"/>
      <c r="D264" s="48"/>
      <c r="E264" s="48"/>
      <c r="F264" s="48"/>
      <c r="I264" s="5"/>
    </row>
    <row r="265" spans="1:9" x14ac:dyDescent="0.2">
      <c r="B265" s="48"/>
      <c r="C265" s="48"/>
      <c r="D265" s="48"/>
      <c r="E265" s="48"/>
      <c r="F265" s="48"/>
      <c r="I265" s="5"/>
    </row>
    <row r="266" spans="1:9" x14ac:dyDescent="0.2">
      <c r="B266" s="48"/>
      <c r="C266" s="48"/>
      <c r="D266" s="48"/>
      <c r="E266" s="48"/>
      <c r="F266" s="48"/>
      <c r="I266" s="5"/>
    </row>
    <row r="267" spans="1:9" x14ac:dyDescent="0.2">
      <c r="B267" s="48"/>
      <c r="C267" s="48"/>
      <c r="D267" s="48"/>
      <c r="E267" s="48"/>
      <c r="F267" s="48"/>
      <c r="I267" s="5"/>
    </row>
    <row r="268" spans="1:9" x14ac:dyDescent="0.2">
      <c r="B268" s="48"/>
      <c r="C268" s="48"/>
      <c r="D268" s="48"/>
      <c r="E268" s="48"/>
      <c r="F268" s="48"/>
      <c r="I268" s="5"/>
    </row>
    <row r="269" spans="1:9" x14ac:dyDescent="0.2">
      <c r="B269" s="48"/>
      <c r="C269" s="48"/>
      <c r="D269" s="48"/>
      <c r="E269" s="48"/>
      <c r="F269" s="48"/>
      <c r="I269" s="5"/>
    </row>
    <row r="270" spans="1:9" x14ac:dyDescent="0.2">
      <c r="B270" s="48"/>
      <c r="C270" s="48"/>
      <c r="D270" s="48"/>
      <c r="E270" s="48"/>
      <c r="F270" s="48"/>
      <c r="I270" s="5"/>
    </row>
    <row r="271" spans="1:9" x14ac:dyDescent="0.2">
      <c r="B271" s="48"/>
      <c r="C271" s="48"/>
      <c r="D271" s="48"/>
      <c r="E271" s="48"/>
      <c r="F271" s="48"/>
      <c r="I271" s="5"/>
    </row>
    <row r="272" spans="1:9" x14ac:dyDescent="0.2">
      <c r="B272" s="48"/>
      <c r="C272" s="48"/>
      <c r="D272" s="48"/>
      <c r="E272" s="48"/>
      <c r="F272" s="48"/>
      <c r="I272" s="5"/>
    </row>
    <row r="273" spans="2:9" x14ac:dyDescent="0.2">
      <c r="B273" s="48"/>
      <c r="C273" s="48"/>
      <c r="D273" s="48"/>
      <c r="E273" s="48"/>
      <c r="F273" s="48"/>
      <c r="I273" s="5"/>
    </row>
    <row r="274" spans="2:9" x14ac:dyDescent="0.2">
      <c r="B274" s="48"/>
      <c r="C274" s="48"/>
      <c r="D274" s="48"/>
      <c r="E274" s="48"/>
      <c r="F274" s="48"/>
      <c r="I274" s="5"/>
    </row>
    <row r="275" spans="2:9" x14ac:dyDescent="0.2">
      <c r="B275" s="48"/>
      <c r="C275" s="48"/>
      <c r="D275" s="48"/>
      <c r="E275" s="48"/>
      <c r="F275" s="48"/>
      <c r="I275" s="5"/>
    </row>
    <row r="276" spans="2:9" x14ac:dyDescent="0.2">
      <c r="B276" s="48"/>
      <c r="C276" s="48"/>
      <c r="D276" s="48"/>
      <c r="E276" s="48"/>
      <c r="F276" s="48"/>
      <c r="I276" s="5"/>
    </row>
    <row r="277" spans="2:9" x14ac:dyDescent="0.2">
      <c r="B277" s="48"/>
      <c r="C277" s="48"/>
      <c r="D277" s="48"/>
      <c r="E277" s="48"/>
      <c r="F277" s="48"/>
      <c r="I277" s="5"/>
    </row>
    <row r="278" spans="2:9" x14ac:dyDescent="0.2">
      <c r="B278" s="48"/>
      <c r="C278" s="48"/>
      <c r="D278" s="48"/>
      <c r="E278" s="48"/>
      <c r="F278" s="48"/>
      <c r="I278" s="5"/>
    </row>
    <row r="279" spans="2:9" x14ac:dyDescent="0.2">
      <c r="B279" s="48"/>
      <c r="C279" s="48"/>
      <c r="D279" s="48"/>
      <c r="E279" s="48"/>
      <c r="F279" s="48"/>
      <c r="I279" s="5"/>
    </row>
    <row r="280" spans="2:9" x14ac:dyDescent="0.2">
      <c r="B280" s="48"/>
      <c r="C280" s="48"/>
      <c r="D280" s="48"/>
      <c r="E280" s="48"/>
      <c r="F280" s="48"/>
      <c r="I280" s="5"/>
    </row>
    <row r="281" spans="2:9" x14ac:dyDescent="0.2">
      <c r="B281" s="48"/>
      <c r="C281" s="48"/>
      <c r="D281" s="48"/>
      <c r="E281" s="48"/>
      <c r="F281" s="48"/>
      <c r="I281" s="5"/>
    </row>
    <row r="282" spans="2:9" x14ac:dyDescent="0.2">
      <c r="B282" s="48"/>
      <c r="C282" s="48"/>
      <c r="D282" s="48"/>
      <c r="E282" s="48"/>
      <c r="F282" s="48"/>
      <c r="I282" s="5"/>
    </row>
    <row r="283" spans="2:9" x14ac:dyDescent="0.2">
      <c r="B283" s="48"/>
      <c r="C283" s="48"/>
      <c r="D283" s="48"/>
      <c r="E283" s="48"/>
      <c r="F283" s="48"/>
      <c r="I283" s="5"/>
    </row>
    <row r="284" spans="2:9" x14ac:dyDescent="0.2">
      <c r="B284" s="48"/>
      <c r="C284" s="48"/>
      <c r="D284" s="48"/>
      <c r="E284" s="48"/>
      <c r="F284" s="48"/>
      <c r="I284" s="5"/>
    </row>
    <row r="285" spans="2:9" x14ac:dyDescent="0.2">
      <c r="B285" s="48"/>
      <c r="C285" s="48"/>
      <c r="D285" s="48"/>
      <c r="E285" s="48"/>
      <c r="F285" s="48"/>
      <c r="I285" s="5"/>
    </row>
    <row r="286" spans="2:9" x14ac:dyDescent="0.2">
      <c r="B286" s="48"/>
      <c r="C286" s="48"/>
      <c r="D286" s="48"/>
      <c r="E286" s="48"/>
      <c r="F286" s="48"/>
      <c r="I286" s="5"/>
    </row>
    <row r="287" spans="2:9" x14ac:dyDescent="0.2">
      <c r="B287" s="48"/>
      <c r="C287" s="48"/>
      <c r="D287" s="48"/>
      <c r="E287" s="48"/>
      <c r="F287" s="48"/>
      <c r="I287" s="5"/>
    </row>
    <row r="288" spans="2:9" x14ac:dyDescent="0.2">
      <c r="B288" s="48"/>
      <c r="C288" s="48"/>
      <c r="D288" s="48"/>
      <c r="E288" s="48"/>
      <c r="F288" s="48"/>
      <c r="I288" s="5"/>
    </row>
    <row r="289" spans="2:9" x14ac:dyDescent="0.2">
      <c r="B289" s="48"/>
      <c r="C289" s="48"/>
      <c r="D289" s="48"/>
      <c r="E289" s="48"/>
      <c r="F289" s="48"/>
      <c r="I289" s="5"/>
    </row>
    <row r="290" spans="2:9" x14ac:dyDescent="0.2">
      <c r="B290" s="48"/>
      <c r="C290" s="48"/>
      <c r="D290" s="48"/>
      <c r="E290" s="48"/>
      <c r="F290" s="48"/>
      <c r="I290" s="5"/>
    </row>
    <row r="291" spans="2:9" x14ac:dyDescent="0.2">
      <c r="B291" s="48"/>
      <c r="C291" s="48"/>
      <c r="D291" s="48"/>
      <c r="E291" s="48"/>
      <c r="F291" s="48"/>
      <c r="I291" s="5"/>
    </row>
    <row r="292" spans="2:9" x14ac:dyDescent="0.2">
      <c r="B292" s="48"/>
      <c r="C292" s="48"/>
      <c r="D292" s="48"/>
      <c r="E292" s="48"/>
      <c r="F292" s="48"/>
      <c r="I292" s="5"/>
    </row>
    <row r="293" spans="2:9" x14ac:dyDescent="0.2">
      <c r="B293" s="48"/>
      <c r="C293" s="48"/>
      <c r="D293" s="48"/>
      <c r="E293" s="48"/>
      <c r="F293" s="48"/>
      <c r="I293" s="5"/>
    </row>
    <row r="294" spans="2:9" x14ac:dyDescent="0.2">
      <c r="B294" s="48"/>
      <c r="C294" s="48"/>
      <c r="D294" s="48"/>
      <c r="E294" s="48"/>
      <c r="F294" s="48"/>
      <c r="I294" s="5"/>
    </row>
    <row r="295" spans="2:9" x14ac:dyDescent="0.2">
      <c r="B295" s="48"/>
      <c r="C295" s="48"/>
      <c r="D295" s="48"/>
      <c r="E295" s="48"/>
      <c r="F295" s="48"/>
      <c r="I295" s="5"/>
    </row>
    <row r="296" spans="2:9" x14ac:dyDescent="0.2">
      <c r="B296" s="48"/>
      <c r="C296" s="48"/>
      <c r="D296" s="48"/>
      <c r="E296" s="48"/>
      <c r="F296" s="48"/>
      <c r="I296" s="5"/>
    </row>
    <row r="297" spans="2:9" x14ac:dyDescent="0.2">
      <c r="B297" s="48"/>
      <c r="C297" s="48"/>
      <c r="D297" s="48"/>
      <c r="E297" s="48"/>
      <c r="F297" s="48"/>
      <c r="I297" s="5"/>
    </row>
    <row r="298" spans="2:9" x14ac:dyDescent="0.2">
      <c r="B298" s="48"/>
      <c r="C298" s="48"/>
      <c r="D298" s="48"/>
      <c r="E298" s="48"/>
      <c r="F298" s="48"/>
      <c r="I298" s="5"/>
    </row>
    <row r="299" spans="2:9" x14ac:dyDescent="0.2">
      <c r="B299" s="48"/>
      <c r="C299" s="48"/>
      <c r="D299" s="48"/>
      <c r="E299" s="48"/>
      <c r="F299" s="48"/>
      <c r="I299" s="5"/>
    </row>
    <row r="300" spans="2:9" x14ac:dyDescent="0.2">
      <c r="B300" s="48"/>
      <c r="C300" s="48"/>
      <c r="D300" s="48"/>
      <c r="E300" s="48"/>
      <c r="F300" s="48"/>
      <c r="I300" s="5"/>
    </row>
    <row r="301" spans="2:9" x14ac:dyDescent="0.2">
      <c r="B301" s="48"/>
      <c r="C301" s="48"/>
      <c r="D301" s="48"/>
      <c r="E301" s="48"/>
      <c r="F301" s="48"/>
      <c r="I301" s="5"/>
    </row>
    <row r="302" spans="2:9" x14ac:dyDescent="0.2">
      <c r="B302" s="48"/>
      <c r="C302" s="48"/>
      <c r="D302" s="48"/>
      <c r="E302" s="48"/>
      <c r="F302" s="48"/>
      <c r="I302" s="5"/>
    </row>
    <row r="303" spans="2:9" x14ac:dyDescent="0.2">
      <c r="B303" s="48"/>
      <c r="C303" s="48"/>
      <c r="D303" s="48"/>
      <c r="E303" s="48"/>
      <c r="F303" s="48"/>
      <c r="I303" s="5"/>
    </row>
    <row r="304" spans="2:9" x14ac:dyDescent="0.2">
      <c r="B304" s="48"/>
      <c r="C304" s="48"/>
      <c r="D304" s="48"/>
      <c r="E304" s="48"/>
      <c r="F304" s="48"/>
      <c r="I304" s="5"/>
    </row>
    <row r="305" spans="2:9" x14ac:dyDescent="0.2">
      <c r="B305" s="48"/>
      <c r="C305" s="48"/>
      <c r="D305" s="48"/>
      <c r="E305" s="48"/>
      <c r="F305" s="48"/>
      <c r="I305" s="5"/>
    </row>
    <row r="306" spans="2:9" x14ac:dyDescent="0.2">
      <c r="B306" s="48"/>
      <c r="C306" s="48"/>
      <c r="D306" s="48"/>
      <c r="E306" s="48"/>
      <c r="F306" s="48"/>
      <c r="I306" s="5"/>
    </row>
    <row r="307" spans="2:9" x14ac:dyDescent="0.2">
      <c r="B307" s="48"/>
      <c r="C307" s="48"/>
      <c r="D307" s="48"/>
      <c r="E307" s="48"/>
      <c r="F307" s="48"/>
      <c r="I307" s="5"/>
    </row>
    <row r="308" spans="2:9" x14ac:dyDescent="0.2">
      <c r="B308" s="48"/>
      <c r="C308" s="48"/>
      <c r="D308" s="48"/>
      <c r="E308" s="48"/>
      <c r="F308" s="48"/>
      <c r="I308" s="5"/>
    </row>
    <row r="309" spans="2:9" x14ac:dyDescent="0.2">
      <c r="B309" s="48"/>
      <c r="C309" s="48"/>
      <c r="D309" s="48"/>
      <c r="E309" s="48"/>
      <c r="F309" s="48"/>
      <c r="I309" s="5"/>
    </row>
    <row r="310" spans="2:9" x14ac:dyDescent="0.2">
      <c r="B310" s="48"/>
      <c r="C310" s="48"/>
      <c r="D310" s="48"/>
      <c r="E310" s="48"/>
      <c r="F310" s="48"/>
      <c r="I310" s="5"/>
    </row>
    <row r="311" spans="2:9" x14ac:dyDescent="0.2">
      <c r="B311" s="48"/>
      <c r="C311" s="48"/>
      <c r="D311" s="48"/>
      <c r="E311" s="48"/>
      <c r="F311" s="48"/>
      <c r="I311" s="5"/>
    </row>
    <row r="312" spans="2:9" x14ac:dyDescent="0.2">
      <c r="B312" s="48"/>
      <c r="C312" s="48"/>
      <c r="D312" s="48"/>
      <c r="E312" s="48"/>
      <c r="F312" s="48"/>
      <c r="I312" s="5"/>
    </row>
    <row r="313" spans="2:9" x14ac:dyDescent="0.2">
      <c r="B313" s="48"/>
      <c r="C313" s="48"/>
      <c r="D313" s="48"/>
      <c r="E313" s="48"/>
      <c r="F313" s="48"/>
      <c r="I313" s="5"/>
    </row>
    <row r="314" spans="2:9" x14ac:dyDescent="0.2">
      <c r="B314" s="48"/>
      <c r="C314" s="48"/>
      <c r="D314" s="48"/>
      <c r="E314" s="48"/>
      <c r="F314" s="48"/>
      <c r="I314" s="5"/>
    </row>
    <row r="315" spans="2:9" x14ac:dyDescent="0.2">
      <c r="B315" s="48"/>
      <c r="C315" s="48"/>
      <c r="D315" s="48"/>
      <c r="E315" s="48"/>
      <c r="F315" s="48"/>
      <c r="I315" s="5"/>
    </row>
    <row r="316" spans="2:9" x14ac:dyDescent="0.2">
      <c r="B316" s="48"/>
      <c r="C316" s="48"/>
      <c r="D316" s="48"/>
      <c r="E316" s="48"/>
      <c r="F316" s="48"/>
      <c r="I316" s="5"/>
    </row>
    <row r="317" spans="2:9" x14ac:dyDescent="0.2">
      <c r="B317" s="48"/>
      <c r="C317" s="48"/>
      <c r="D317" s="48"/>
      <c r="E317" s="48"/>
      <c r="F317" s="48"/>
      <c r="I317" s="5"/>
    </row>
    <row r="318" spans="2:9" x14ac:dyDescent="0.2">
      <c r="B318" s="48"/>
      <c r="C318" s="48"/>
      <c r="D318" s="48"/>
      <c r="E318" s="48"/>
      <c r="F318" s="48"/>
      <c r="I318" s="5"/>
    </row>
    <row r="319" spans="2:9" x14ac:dyDescent="0.2">
      <c r="B319" s="48"/>
      <c r="C319" s="48"/>
      <c r="D319" s="48"/>
      <c r="E319" s="48"/>
      <c r="F319" s="48"/>
      <c r="I319" s="5"/>
    </row>
    <row r="320" spans="2:9" x14ac:dyDescent="0.2">
      <c r="B320" s="48"/>
      <c r="C320" s="48"/>
      <c r="D320" s="48"/>
      <c r="E320" s="48"/>
      <c r="F320" s="48"/>
      <c r="I320" s="5"/>
    </row>
    <row r="321" spans="2:9" x14ac:dyDescent="0.2">
      <c r="B321" s="48"/>
      <c r="C321" s="48"/>
      <c r="D321" s="48"/>
      <c r="E321" s="48"/>
      <c r="F321" s="48"/>
      <c r="I321" s="5"/>
    </row>
    <row r="322" spans="2:9" x14ac:dyDescent="0.2">
      <c r="B322" s="48"/>
      <c r="C322" s="48"/>
      <c r="D322" s="48"/>
      <c r="E322" s="48"/>
      <c r="F322" s="48"/>
      <c r="I322" s="5"/>
    </row>
    <row r="323" spans="2:9" x14ac:dyDescent="0.2">
      <c r="B323" s="48"/>
      <c r="C323" s="48"/>
      <c r="D323" s="48"/>
      <c r="E323" s="48"/>
      <c r="F323" s="48"/>
      <c r="I323" s="5"/>
    </row>
    <row r="324" spans="2:9" x14ac:dyDescent="0.2">
      <c r="B324" s="48"/>
      <c r="C324" s="48"/>
      <c r="D324" s="48"/>
      <c r="E324" s="48"/>
      <c r="F324" s="48"/>
      <c r="I324" s="5"/>
    </row>
    <row r="325" spans="2:9" x14ac:dyDescent="0.2">
      <c r="B325" s="48"/>
      <c r="C325" s="48"/>
      <c r="D325" s="48"/>
      <c r="E325" s="48"/>
      <c r="F325" s="48"/>
      <c r="I325" s="5"/>
    </row>
    <row r="326" spans="2:9" x14ac:dyDescent="0.2">
      <c r="B326" s="48"/>
      <c r="C326" s="48"/>
      <c r="D326" s="48"/>
      <c r="E326" s="48"/>
      <c r="F326" s="48"/>
      <c r="I326" s="5"/>
    </row>
    <row r="327" spans="2:9" x14ac:dyDescent="0.2">
      <c r="B327" s="48"/>
      <c r="C327" s="48"/>
      <c r="D327" s="48"/>
      <c r="E327" s="48"/>
      <c r="F327" s="48"/>
      <c r="I327" s="5"/>
    </row>
    <row r="328" spans="2:9" x14ac:dyDescent="0.2">
      <c r="B328" s="48"/>
      <c r="C328" s="48"/>
      <c r="D328" s="48"/>
      <c r="E328" s="48"/>
      <c r="F328" s="48"/>
      <c r="I328" s="5"/>
    </row>
    <row r="329" spans="2:9" x14ac:dyDescent="0.2">
      <c r="B329" s="48"/>
      <c r="C329" s="48"/>
      <c r="D329" s="48"/>
      <c r="E329" s="48"/>
      <c r="F329" s="48"/>
      <c r="I329" s="5"/>
    </row>
    <row r="330" spans="2:9" x14ac:dyDescent="0.2">
      <c r="B330" s="48"/>
      <c r="C330" s="48"/>
      <c r="D330" s="48"/>
      <c r="E330" s="48"/>
      <c r="F330" s="48"/>
      <c r="I330" s="5"/>
    </row>
    <row r="331" spans="2:9" x14ac:dyDescent="0.2">
      <c r="B331" s="48"/>
      <c r="C331" s="48"/>
      <c r="D331" s="48"/>
      <c r="E331" s="48"/>
      <c r="F331" s="48"/>
      <c r="I331" s="5"/>
    </row>
    <row r="332" spans="2:9" x14ac:dyDescent="0.2">
      <c r="B332" s="48"/>
      <c r="C332" s="48"/>
      <c r="D332" s="48"/>
      <c r="E332" s="48"/>
      <c r="F332" s="48"/>
      <c r="I332" s="5"/>
    </row>
    <row r="333" spans="2:9" x14ac:dyDescent="0.2">
      <c r="B333" s="48"/>
      <c r="C333" s="48"/>
      <c r="D333" s="48"/>
      <c r="E333" s="48"/>
      <c r="F333" s="48"/>
      <c r="I333" s="5"/>
    </row>
    <row r="334" spans="2:9" x14ac:dyDescent="0.2">
      <c r="B334" s="48"/>
      <c r="C334" s="48"/>
      <c r="D334" s="48"/>
      <c r="E334" s="48"/>
      <c r="F334" s="48"/>
      <c r="I334" s="5"/>
    </row>
    <row r="335" spans="2:9" x14ac:dyDescent="0.2">
      <c r="B335" s="48"/>
      <c r="C335" s="48"/>
      <c r="D335" s="48"/>
      <c r="E335" s="48"/>
      <c r="F335" s="48"/>
      <c r="I335" s="5"/>
    </row>
    <row r="336" spans="2:9" x14ac:dyDescent="0.2">
      <c r="B336" s="48"/>
      <c r="C336" s="48"/>
      <c r="D336" s="48"/>
      <c r="E336" s="48"/>
      <c r="F336" s="48"/>
      <c r="I336" s="5"/>
    </row>
    <row r="337" spans="2:9" x14ac:dyDescent="0.2">
      <c r="B337" s="48"/>
      <c r="C337" s="48"/>
      <c r="D337" s="48"/>
      <c r="E337" s="48"/>
      <c r="F337" s="48"/>
      <c r="I337" s="5"/>
    </row>
    <row r="338" spans="2:9" x14ac:dyDescent="0.2">
      <c r="B338" s="48"/>
      <c r="C338" s="48"/>
      <c r="D338" s="48"/>
      <c r="E338" s="48"/>
      <c r="F338" s="48"/>
      <c r="I338" s="5"/>
    </row>
    <row r="339" spans="2:9" x14ac:dyDescent="0.2">
      <c r="B339" s="48"/>
      <c r="C339" s="48"/>
      <c r="D339" s="48"/>
      <c r="E339" s="48"/>
      <c r="F339" s="48"/>
      <c r="I339" s="5"/>
    </row>
    <row r="340" spans="2:9" x14ac:dyDescent="0.2">
      <c r="B340" s="48"/>
      <c r="C340" s="48"/>
      <c r="D340" s="48"/>
      <c r="E340" s="48"/>
      <c r="F340" s="48"/>
      <c r="I340" s="5"/>
    </row>
    <row r="341" spans="2:9" x14ac:dyDescent="0.2">
      <c r="B341" s="48"/>
      <c r="C341" s="48"/>
      <c r="D341" s="48"/>
      <c r="E341" s="48"/>
      <c r="F341" s="48"/>
      <c r="I341" s="5"/>
    </row>
    <row r="342" spans="2:9" x14ac:dyDescent="0.2">
      <c r="B342" s="48"/>
      <c r="C342" s="48"/>
      <c r="D342" s="48"/>
      <c r="E342" s="48"/>
      <c r="F342" s="48"/>
      <c r="I342" s="5"/>
    </row>
    <row r="343" spans="2:9" x14ac:dyDescent="0.2">
      <c r="B343" s="48"/>
      <c r="C343" s="48"/>
      <c r="D343" s="48"/>
      <c r="E343" s="48"/>
      <c r="F343" s="48"/>
      <c r="I343" s="5"/>
    </row>
    <row r="344" spans="2:9" x14ac:dyDescent="0.2">
      <c r="B344" s="48"/>
      <c r="C344" s="48"/>
      <c r="D344" s="48"/>
      <c r="E344" s="48"/>
      <c r="F344" s="48"/>
      <c r="I344" s="5"/>
    </row>
    <row r="345" spans="2:9" x14ac:dyDescent="0.2">
      <c r="B345" s="48"/>
      <c r="C345" s="48"/>
      <c r="D345" s="48"/>
      <c r="E345" s="48"/>
      <c r="F345" s="48"/>
      <c r="I345" s="5"/>
    </row>
    <row r="346" spans="2:9" x14ac:dyDescent="0.2">
      <c r="B346" s="48"/>
      <c r="C346" s="48"/>
      <c r="D346" s="48"/>
      <c r="E346" s="48"/>
      <c r="F346" s="48"/>
      <c r="I346" s="5"/>
    </row>
    <row r="347" spans="2:9" x14ac:dyDescent="0.2">
      <c r="B347" s="48"/>
      <c r="C347" s="48"/>
      <c r="D347" s="48"/>
      <c r="E347" s="48"/>
      <c r="F347" s="48"/>
      <c r="I347" s="5"/>
    </row>
    <row r="348" spans="2:9" x14ac:dyDescent="0.2">
      <c r="B348" s="48"/>
      <c r="C348" s="48"/>
      <c r="D348" s="48"/>
      <c r="E348" s="48"/>
      <c r="F348" s="48"/>
      <c r="I348" s="5"/>
    </row>
    <row r="349" spans="2:9" x14ac:dyDescent="0.2">
      <c r="B349" s="48"/>
      <c r="C349" s="48"/>
      <c r="D349" s="48"/>
      <c r="E349" s="48"/>
      <c r="F349" s="48"/>
      <c r="I349" s="5"/>
    </row>
    <row r="350" spans="2:9" x14ac:dyDescent="0.2">
      <c r="B350" s="48"/>
      <c r="C350" s="48"/>
      <c r="D350" s="48"/>
      <c r="E350" s="48"/>
      <c r="F350" s="48"/>
      <c r="I350" s="5"/>
    </row>
    <row r="351" spans="2:9" x14ac:dyDescent="0.2">
      <c r="B351" s="48"/>
      <c r="C351" s="48"/>
      <c r="D351" s="48"/>
      <c r="E351" s="48"/>
      <c r="F351" s="48"/>
      <c r="I351" s="5"/>
    </row>
    <row r="352" spans="2:9" x14ac:dyDescent="0.2">
      <c r="B352" s="48"/>
      <c r="C352" s="48"/>
      <c r="D352" s="48"/>
      <c r="E352" s="48"/>
      <c r="F352" s="48"/>
      <c r="I352" s="5"/>
    </row>
    <row r="353" spans="2:9" x14ac:dyDescent="0.2">
      <c r="B353" s="48"/>
      <c r="C353" s="48"/>
      <c r="D353" s="48"/>
      <c r="E353" s="48"/>
      <c r="F353" s="48"/>
      <c r="I353" s="5"/>
    </row>
    <row r="354" spans="2:9" x14ac:dyDescent="0.2">
      <c r="B354" s="48"/>
      <c r="C354" s="48"/>
      <c r="D354" s="48"/>
      <c r="E354" s="48"/>
      <c r="F354" s="48"/>
      <c r="I354" s="5"/>
    </row>
    <row r="355" spans="2:9" x14ac:dyDescent="0.2">
      <c r="B355" s="48"/>
      <c r="C355" s="48"/>
      <c r="D355" s="48"/>
      <c r="E355" s="48"/>
      <c r="F355" s="48"/>
      <c r="I355" s="5"/>
    </row>
    <row r="356" spans="2:9" x14ac:dyDescent="0.2">
      <c r="B356" s="48"/>
      <c r="C356" s="48"/>
      <c r="D356" s="48"/>
      <c r="E356" s="48"/>
      <c r="F356" s="48"/>
      <c r="I356" s="5"/>
    </row>
    <row r="357" spans="2:9" x14ac:dyDescent="0.2">
      <c r="B357" s="48"/>
      <c r="C357" s="48"/>
      <c r="D357" s="48"/>
      <c r="E357" s="48"/>
      <c r="F357" s="48"/>
      <c r="I357" s="5"/>
    </row>
    <row r="358" spans="2:9" x14ac:dyDescent="0.2">
      <c r="B358" s="48"/>
      <c r="C358" s="48"/>
      <c r="D358" s="48"/>
      <c r="E358" s="48"/>
      <c r="F358" s="48"/>
      <c r="I358" s="5"/>
    </row>
    <row r="359" spans="2:9" x14ac:dyDescent="0.2">
      <c r="B359" s="48"/>
      <c r="C359" s="48"/>
      <c r="D359" s="48"/>
      <c r="E359" s="48"/>
      <c r="F359" s="48"/>
      <c r="I359" s="5"/>
    </row>
    <row r="360" spans="2:9" x14ac:dyDescent="0.2">
      <c r="B360" s="48"/>
      <c r="C360" s="48"/>
      <c r="D360" s="48"/>
      <c r="E360" s="48"/>
      <c r="F360" s="48"/>
      <c r="I360" s="5"/>
    </row>
    <row r="361" spans="2:9" x14ac:dyDescent="0.2">
      <c r="B361" s="48"/>
      <c r="C361" s="48"/>
      <c r="D361" s="48"/>
      <c r="E361" s="48"/>
      <c r="F361" s="48"/>
      <c r="I361" s="5"/>
    </row>
    <row r="362" spans="2:9" x14ac:dyDescent="0.2">
      <c r="B362" s="48"/>
      <c r="C362" s="48"/>
      <c r="D362" s="48"/>
      <c r="E362" s="48"/>
      <c r="F362" s="48"/>
      <c r="I362" s="5"/>
    </row>
    <row r="363" spans="2:9" x14ac:dyDescent="0.2">
      <c r="B363" s="48"/>
      <c r="C363" s="48"/>
      <c r="D363" s="48"/>
      <c r="E363" s="48"/>
      <c r="F363" s="48"/>
      <c r="I363" s="5"/>
    </row>
    <row r="364" spans="2:9" x14ac:dyDescent="0.2">
      <c r="B364" s="48"/>
      <c r="C364" s="48"/>
      <c r="D364" s="48"/>
      <c r="E364" s="48"/>
      <c r="F364" s="48"/>
      <c r="I364" s="5"/>
    </row>
    <row r="365" spans="2:9" x14ac:dyDescent="0.2">
      <c r="B365" s="48"/>
      <c r="C365" s="48"/>
      <c r="D365" s="48"/>
      <c r="E365" s="48"/>
      <c r="F365" s="48"/>
      <c r="I365" s="5"/>
    </row>
    <row r="366" spans="2:9" x14ac:dyDescent="0.2">
      <c r="B366" s="48"/>
      <c r="C366" s="48"/>
      <c r="D366" s="48"/>
      <c r="E366" s="48"/>
      <c r="F366" s="48"/>
      <c r="I366" s="5"/>
    </row>
    <row r="367" spans="2:9" x14ac:dyDescent="0.2">
      <c r="B367" s="48"/>
      <c r="C367" s="48"/>
      <c r="D367" s="48"/>
      <c r="E367" s="48"/>
      <c r="F367" s="48"/>
      <c r="I367" s="5"/>
    </row>
    <row r="368" spans="2:9" x14ac:dyDescent="0.2">
      <c r="B368" s="48"/>
      <c r="C368" s="48"/>
      <c r="D368" s="48"/>
      <c r="E368" s="48"/>
      <c r="F368" s="48"/>
      <c r="I368" s="5"/>
    </row>
    <row r="369" spans="2:9" x14ac:dyDescent="0.2">
      <c r="B369" s="48"/>
      <c r="C369" s="48"/>
      <c r="D369" s="48"/>
      <c r="E369" s="48"/>
      <c r="F369" s="48"/>
      <c r="I369" s="5"/>
    </row>
    <row r="370" spans="2:9" x14ac:dyDescent="0.2">
      <c r="B370" s="48"/>
      <c r="C370" s="48"/>
      <c r="D370" s="48"/>
      <c r="E370" s="48"/>
      <c r="F370" s="48"/>
      <c r="I370" s="5"/>
    </row>
    <row r="371" spans="2:9" x14ac:dyDescent="0.2">
      <c r="B371" s="48"/>
      <c r="C371" s="48"/>
      <c r="D371" s="48"/>
      <c r="E371" s="48"/>
      <c r="F371" s="48"/>
      <c r="I371" s="5"/>
    </row>
    <row r="372" spans="2:9" x14ac:dyDescent="0.2">
      <c r="B372" s="48"/>
      <c r="C372" s="48"/>
      <c r="D372" s="48"/>
      <c r="E372" s="48"/>
      <c r="F372" s="48"/>
      <c r="I372" s="5"/>
    </row>
    <row r="373" spans="2:9" x14ac:dyDescent="0.2">
      <c r="B373" s="48"/>
      <c r="C373" s="48"/>
      <c r="D373" s="48"/>
      <c r="E373" s="48"/>
      <c r="F373" s="48"/>
      <c r="I373" s="5"/>
    </row>
    <row r="374" spans="2:9" x14ac:dyDescent="0.2">
      <c r="B374" s="48"/>
      <c r="C374" s="48"/>
      <c r="D374" s="48"/>
      <c r="E374" s="48"/>
      <c r="F374" s="48"/>
      <c r="I374" s="5"/>
    </row>
    <row r="375" spans="2:9" x14ac:dyDescent="0.2">
      <c r="B375" s="48"/>
      <c r="C375" s="48"/>
      <c r="D375" s="48"/>
      <c r="E375" s="48"/>
      <c r="F375" s="48"/>
      <c r="I375" s="5"/>
    </row>
    <row r="376" spans="2:9" x14ac:dyDescent="0.2">
      <c r="B376" s="48"/>
      <c r="C376" s="48"/>
      <c r="D376" s="48"/>
      <c r="E376" s="48"/>
      <c r="F376" s="48"/>
      <c r="I376" s="5"/>
    </row>
    <row r="377" spans="2:9" x14ac:dyDescent="0.2">
      <c r="B377" s="48"/>
      <c r="C377" s="48"/>
      <c r="D377" s="48"/>
      <c r="E377" s="48"/>
      <c r="F377" s="48"/>
      <c r="I377" s="5"/>
    </row>
    <row r="378" spans="2:9" x14ac:dyDescent="0.2">
      <c r="B378" s="48"/>
      <c r="C378" s="48"/>
      <c r="D378" s="48"/>
      <c r="E378" s="48"/>
      <c r="F378" s="48"/>
      <c r="I378" s="5"/>
    </row>
    <row r="379" spans="2:9" x14ac:dyDescent="0.2">
      <c r="B379" s="48"/>
      <c r="C379" s="48"/>
      <c r="D379" s="48"/>
      <c r="E379" s="48"/>
      <c r="F379" s="48"/>
      <c r="I379" s="5"/>
    </row>
    <row r="380" spans="2:9" x14ac:dyDescent="0.2">
      <c r="B380" s="48"/>
      <c r="C380" s="48"/>
      <c r="D380" s="48"/>
      <c r="E380" s="48"/>
      <c r="F380" s="48"/>
      <c r="I380" s="5"/>
    </row>
    <row r="381" spans="2:9" x14ac:dyDescent="0.2">
      <c r="B381" s="48"/>
      <c r="C381" s="48"/>
      <c r="D381" s="48"/>
      <c r="E381" s="48"/>
      <c r="F381" s="48"/>
      <c r="I381" s="5"/>
    </row>
    <row r="382" spans="2:9" x14ac:dyDescent="0.2">
      <c r="B382" s="48"/>
      <c r="C382" s="48"/>
      <c r="D382" s="48"/>
      <c r="E382" s="48"/>
      <c r="F382" s="48"/>
      <c r="I382" s="5"/>
    </row>
    <row r="383" spans="2:9" x14ac:dyDescent="0.2">
      <c r="B383" s="48"/>
      <c r="C383" s="48"/>
      <c r="D383" s="48"/>
      <c r="E383" s="48"/>
      <c r="F383" s="48"/>
      <c r="I383" s="5"/>
    </row>
    <row r="384" spans="2:9" x14ac:dyDescent="0.2">
      <c r="B384" s="48"/>
      <c r="C384" s="48"/>
      <c r="D384" s="48"/>
      <c r="E384" s="48"/>
      <c r="F384" s="48"/>
      <c r="I384" s="5"/>
    </row>
    <row r="385" spans="2:9" x14ac:dyDescent="0.2">
      <c r="B385" s="48"/>
      <c r="C385" s="48"/>
      <c r="D385" s="48"/>
      <c r="E385" s="48"/>
      <c r="F385" s="48"/>
      <c r="I385" s="5"/>
    </row>
    <row r="386" spans="2:9" x14ac:dyDescent="0.2">
      <c r="B386" s="48"/>
      <c r="C386" s="48"/>
      <c r="D386" s="48"/>
      <c r="E386" s="48"/>
      <c r="F386" s="48"/>
    </row>
    <row r="387" spans="2:9" x14ac:dyDescent="0.2">
      <c r="B387" s="48"/>
      <c r="C387" s="48"/>
      <c r="D387" s="48"/>
      <c r="E387" s="48"/>
      <c r="F387" s="48"/>
    </row>
    <row r="388" spans="2:9" x14ac:dyDescent="0.2">
      <c r="B388" s="48"/>
      <c r="C388" s="48"/>
      <c r="D388" s="48"/>
      <c r="E388" s="48"/>
      <c r="F388" s="48"/>
    </row>
    <row r="389" spans="2:9" x14ac:dyDescent="0.2">
      <c r="B389" s="48"/>
      <c r="C389" s="48"/>
      <c r="D389" s="48"/>
      <c r="E389" s="48"/>
      <c r="F389" s="48"/>
    </row>
    <row r="390" spans="2:9" x14ac:dyDescent="0.2">
      <c r="B390" s="48"/>
      <c r="C390" s="48"/>
      <c r="D390" s="48"/>
      <c r="E390" s="48"/>
      <c r="F390" s="48"/>
    </row>
    <row r="391" spans="2:9" x14ac:dyDescent="0.2">
      <c r="B391" s="48"/>
      <c r="C391" s="48"/>
      <c r="D391" s="48"/>
      <c r="E391" s="48"/>
      <c r="F391" s="48"/>
    </row>
    <row r="392" spans="2:9" x14ac:dyDescent="0.2">
      <c r="B392" s="48"/>
      <c r="C392" s="48"/>
      <c r="D392" s="48"/>
      <c r="E392" s="48"/>
      <c r="F392" s="48"/>
    </row>
    <row r="393" spans="2:9" x14ac:dyDescent="0.2">
      <c r="B393" s="48"/>
      <c r="C393" s="48"/>
      <c r="D393" s="48"/>
      <c r="E393" s="48"/>
      <c r="F393" s="48"/>
    </row>
    <row r="394" spans="2:9" x14ac:dyDescent="0.2">
      <c r="B394" s="48"/>
      <c r="C394" s="48"/>
      <c r="D394" s="48"/>
      <c r="E394" s="48"/>
      <c r="F394" s="48"/>
    </row>
    <row r="395" spans="2:9" x14ac:dyDescent="0.2">
      <c r="B395" s="48"/>
      <c r="C395" s="48"/>
      <c r="D395" s="48"/>
      <c r="E395" s="48"/>
      <c r="F395" s="48"/>
    </row>
    <row r="396" spans="2:9" x14ac:dyDescent="0.2">
      <c r="B396" s="48"/>
      <c r="C396" s="48"/>
      <c r="D396" s="48"/>
      <c r="E396" s="48"/>
      <c r="F396" s="48"/>
    </row>
    <row r="397" spans="2:9" x14ac:dyDescent="0.2">
      <c r="B397" s="48"/>
      <c r="C397" s="48"/>
      <c r="D397" s="48"/>
      <c r="E397" s="48"/>
      <c r="F397" s="48"/>
    </row>
    <row r="398" spans="2:9" x14ac:dyDescent="0.2">
      <c r="B398" s="48"/>
      <c r="C398" s="48"/>
      <c r="D398" s="48"/>
      <c r="E398" s="48"/>
      <c r="F398" s="48"/>
    </row>
    <row r="399" spans="2:9" x14ac:dyDescent="0.2">
      <c r="B399" s="48"/>
      <c r="C399" s="48"/>
      <c r="D399" s="48"/>
      <c r="E399" s="48"/>
      <c r="F399" s="48"/>
    </row>
    <row r="400" spans="2:9" x14ac:dyDescent="0.2">
      <c r="B400" s="48"/>
      <c r="C400" s="48"/>
      <c r="D400" s="48"/>
      <c r="E400" s="48"/>
      <c r="F400" s="48"/>
    </row>
    <row r="401" spans="2:6" x14ac:dyDescent="0.2">
      <c r="B401" s="48"/>
      <c r="C401" s="48"/>
      <c r="D401" s="48"/>
      <c r="E401" s="48"/>
      <c r="F401" s="48"/>
    </row>
    <row r="402" spans="2:6" x14ac:dyDescent="0.2">
      <c r="B402" s="48"/>
      <c r="C402" s="48"/>
      <c r="D402" s="48"/>
      <c r="E402" s="48"/>
      <c r="F402" s="48"/>
    </row>
    <row r="403" spans="2:6" x14ac:dyDescent="0.2">
      <c r="B403" s="48"/>
      <c r="C403" s="48"/>
      <c r="D403" s="48"/>
      <c r="E403" s="48"/>
      <c r="F403" s="48"/>
    </row>
    <row r="404" spans="2:6" x14ac:dyDescent="0.2">
      <c r="B404" s="48"/>
      <c r="C404" s="48"/>
      <c r="D404" s="48"/>
      <c r="E404" s="48"/>
      <c r="F404" s="48"/>
    </row>
    <row r="405" spans="2:6" x14ac:dyDescent="0.2">
      <c r="B405" s="48"/>
      <c r="C405" s="48"/>
      <c r="D405" s="48"/>
      <c r="E405" s="48"/>
      <c r="F405" s="48"/>
    </row>
    <row r="406" spans="2:6" x14ac:dyDescent="0.2">
      <c r="B406" s="48"/>
      <c r="C406" s="48"/>
      <c r="D406" s="48"/>
      <c r="E406" s="48"/>
      <c r="F406" s="48"/>
    </row>
    <row r="407" spans="2:6" x14ac:dyDescent="0.2">
      <c r="B407" s="48"/>
      <c r="C407" s="48"/>
      <c r="D407" s="48"/>
      <c r="E407" s="48"/>
      <c r="F407" s="48"/>
    </row>
    <row r="408" spans="2:6" x14ac:dyDescent="0.2">
      <c r="B408" s="48"/>
      <c r="C408" s="48"/>
      <c r="D408" s="48"/>
      <c r="E408" s="48"/>
      <c r="F408" s="48"/>
    </row>
    <row r="409" spans="2:6" x14ac:dyDescent="0.2">
      <c r="B409" s="48"/>
      <c r="C409" s="48"/>
      <c r="D409" s="48"/>
      <c r="E409" s="48"/>
      <c r="F409" s="48"/>
    </row>
    <row r="410" spans="2:6" x14ac:dyDescent="0.2">
      <c r="B410" s="48"/>
      <c r="C410" s="48"/>
      <c r="D410" s="48"/>
      <c r="E410" s="48"/>
      <c r="F410" s="48"/>
    </row>
    <row r="411" spans="2:6" x14ac:dyDescent="0.2">
      <c r="B411" s="48"/>
      <c r="C411" s="48"/>
      <c r="D411" s="48"/>
      <c r="E411" s="48"/>
      <c r="F411" s="48"/>
    </row>
    <row r="412" spans="2:6" x14ac:dyDescent="0.2">
      <c r="B412" s="48"/>
      <c r="C412" s="48"/>
      <c r="D412" s="48"/>
      <c r="E412" s="48"/>
      <c r="F412" s="48"/>
    </row>
    <row r="413" spans="2:6" x14ac:dyDescent="0.2">
      <c r="B413" s="48"/>
      <c r="C413" s="48"/>
      <c r="D413" s="48"/>
      <c r="E413" s="48"/>
      <c r="F413" s="48"/>
    </row>
    <row r="414" spans="2:6" x14ac:dyDescent="0.2">
      <c r="B414" s="48"/>
      <c r="C414" s="48"/>
      <c r="D414" s="48"/>
      <c r="E414" s="48"/>
      <c r="F414" s="48"/>
    </row>
    <row r="415" spans="2:6" x14ac:dyDescent="0.2">
      <c r="B415" s="48"/>
      <c r="C415" s="48"/>
      <c r="D415" s="48"/>
      <c r="E415" s="48"/>
      <c r="F415" s="48"/>
    </row>
    <row r="416" spans="2:6" x14ac:dyDescent="0.2">
      <c r="B416" s="48"/>
      <c r="C416" s="48"/>
      <c r="D416" s="48"/>
      <c r="E416" s="48"/>
      <c r="F416" s="48"/>
    </row>
    <row r="417" spans="2:6" x14ac:dyDescent="0.2">
      <c r="B417" s="48"/>
      <c r="C417" s="48"/>
      <c r="D417" s="48"/>
      <c r="E417" s="48"/>
      <c r="F417" s="48"/>
    </row>
    <row r="418" spans="2:6" x14ac:dyDescent="0.2">
      <c r="B418" s="48"/>
      <c r="C418" s="48"/>
      <c r="D418" s="48"/>
      <c r="E418" s="48"/>
      <c r="F418" s="48"/>
    </row>
    <row r="419" spans="2:6" x14ac:dyDescent="0.2">
      <c r="B419" s="48"/>
      <c r="C419" s="48"/>
      <c r="D419" s="48"/>
      <c r="E419" s="48"/>
      <c r="F419" s="48"/>
    </row>
    <row r="420" spans="2:6" x14ac:dyDescent="0.2">
      <c r="B420" s="48"/>
      <c r="C420" s="48"/>
      <c r="D420" s="48"/>
      <c r="E420" s="48"/>
      <c r="F420" s="48"/>
    </row>
    <row r="421" spans="2:6" x14ac:dyDescent="0.2">
      <c r="B421" s="48"/>
      <c r="C421" s="48"/>
      <c r="D421" s="48"/>
      <c r="E421" s="48"/>
      <c r="F421" s="48"/>
    </row>
    <row r="422" spans="2:6" x14ac:dyDescent="0.2">
      <c r="B422" s="48"/>
      <c r="C422" s="48"/>
      <c r="D422" s="48"/>
      <c r="E422" s="48"/>
      <c r="F422" s="48"/>
    </row>
    <row r="423" spans="2:6" x14ac:dyDescent="0.2">
      <c r="B423" s="48"/>
      <c r="C423" s="48"/>
      <c r="D423" s="48"/>
      <c r="E423" s="48"/>
      <c r="F423" s="48"/>
    </row>
    <row r="424" spans="2:6" x14ac:dyDescent="0.2">
      <c r="B424" s="48"/>
      <c r="C424" s="48"/>
      <c r="D424" s="48"/>
      <c r="E424" s="48"/>
      <c r="F424" s="48"/>
    </row>
    <row r="425" spans="2:6" x14ac:dyDescent="0.2">
      <c r="B425" s="48"/>
      <c r="C425" s="48"/>
      <c r="D425" s="48"/>
      <c r="E425" s="48"/>
      <c r="F425" s="48"/>
    </row>
    <row r="426" spans="2:6" x14ac:dyDescent="0.2">
      <c r="B426" s="48"/>
      <c r="C426" s="48"/>
      <c r="D426" s="48"/>
      <c r="E426" s="48"/>
      <c r="F426" s="48"/>
    </row>
    <row r="427" spans="2:6" x14ac:dyDescent="0.2">
      <c r="B427" s="48"/>
      <c r="C427" s="48"/>
      <c r="D427" s="48"/>
      <c r="E427" s="48"/>
      <c r="F427" s="48"/>
    </row>
    <row r="428" spans="2:6" x14ac:dyDescent="0.2">
      <c r="B428" s="48"/>
      <c r="C428" s="48"/>
      <c r="D428" s="48"/>
      <c r="E428" s="48"/>
      <c r="F428" s="48"/>
    </row>
    <row r="429" spans="2:6" x14ac:dyDescent="0.2">
      <c r="B429" s="48"/>
      <c r="C429" s="48"/>
      <c r="D429" s="48"/>
      <c r="E429" s="48"/>
      <c r="F429" s="48"/>
    </row>
    <row r="430" spans="2:6" x14ac:dyDescent="0.2">
      <c r="B430" s="48"/>
      <c r="C430" s="48"/>
      <c r="D430" s="48"/>
      <c r="E430" s="48"/>
      <c r="F430" s="48"/>
    </row>
    <row r="431" spans="2:6" x14ac:dyDescent="0.2">
      <c r="B431" s="48"/>
      <c r="C431" s="48"/>
      <c r="D431" s="48"/>
      <c r="E431" s="48"/>
      <c r="F431" s="48"/>
    </row>
    <row r="432" spans="2:6" x14ac:dyDescent="0.2">
      <c r="B432" s="48"/>
      <c r="C432" s="48"/>
      <c r="D432" s="48"/>
      <c r="E432" s="48"/>
      <c r="F432" s="48"/>
    </row>
    <row r="433" spans="2:6" x14ac:dyDescent="0.2">
      <c r="B433" s="48"/>
      <c r="C433" s="48"/>
      <c r="D433" s="48"/>
      <c r="E433" s="48"/>
      <c r="F433" s="48"/>
    </row>
    <row r="434" spans="2:6" x14ac:dyDescent="0.2">
      <c r="B434" s="48"/>
      <c r="C434" s="48"/>
      <c r="D434" s="48"/>
      <c r="E434" s="48"/>
      <c r="F434" s="48"/>
    </row>
    <row r="435" spans="2:6" x14ac:dyDescent="0.2">
      <c r="B435" s="48"/>
      <c r="C435" s="48"/>
      <c r="D435" s="48"/>
      <c r="E435" s="48"/>
      <c r="F435" s="48"/>
    </row>
    <row r="436" spans="2:6" x14ac:dyDescent="0.2">
      <c r="B436" s="48"/>
      <c r="C436" s="48"/>
      <c r="D436" s="48"/>
      <c r="E436" s="48"/>
      <c r="F436" s="48"/>
    </row>
    <row r="437" spans="2:6" x14ac:dyDescent="0.2">
      <c r="B437" s="48"/>
      <c r="C437" s="48"/>
      <c r="D437" s="48"/>
      <c r="E437" s="48"/>
      <c r="F437" s="48"/>
    </row>
    <row r="438" spans="2:6" x14ac:dyDescent="0.2">
      <c r="B438" s="48"/>
      <c r="C438" s="48"/>
      <c r="D438" s="48"/>
      <c r="E438" s="48"/>
      <c r="F438" s="48"/>
    </row>
    <row r="439" spans="2:6" x14ac:dyDescent="0.2">
      <c r="B439" s="48"/>
      <c r="C439" s="48"/>
      <c r="D439" s="48"/>
      <c r="E439" s="48"/>
      <c r="F439" s="48"/>
    </row>
    <row r="440" spans="2:6" x14ac:dyDescent="0.2">
      <c r="B440" s="48"/>
      <c r="C440" s="48"/>
      <c r="D440" s="48"/>
      <c r="E440" s="48"/>
      <c r="F440" s="48"/>
    </row>
    <row r="441" spans="2:6" x14ac:dyDescent="0.2">
      <c r="B441" s="48"/>
      <c r="C441" s="48"/>
      <c r="D441" s="48"/>
      <c r="E441" s="48"/>
      <c r="F441" s="48"/>
    </row>
    <row r="442" spans="2:6" x14ac:dyDescent="0.2">
      <c r="B442" s="48"/>
      <c r="C442" s="48"/>
      <c r="D442" s="48"/>
      <c r="E442" s="48"/>
      <c r="F442" s="48"/>
    </row>
  </sheetData>
  <mergeCells count="1">
    <mergeCell ref="D1:D2"/>
  </mergeCells>
  <phoneticPr fontId="4"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/>
  <dimension ref="A1:BL442"/>
  <sheetViews>
    <sheetView workbookViewId="0">
      <pane xSplit="3" ySplit="3" topLeftCell="D4" activePane="bottomRight" state="frozen"/>
      <selection pane="topRight" activeCell="E1" sqref="E1"/>
      <selection pane="bottomLeft" activeCell="A4" sqref="A4"/>
      <selection pane="bottomRight" activeCell="D28" sqref="D28:D35"/>
    </sheetView>
  </sheetViews>
  <sheetFormatPr defaultColWidth="9" defaultRowHeight="11" x14ac:dyDescent="0.2"/>
  <cols>
    <col min="1" max="1" width="6.453125" style="7" customWidth="1"/>
    <col min="2" max="2" width="14.36328125" style="7" customWidth="1"/>
    <col min="3" max="3" width="13.453125" style="7" customWidth="1"/>
    <col min="4" max="4" width="11.6328125" style="42" customWidth="1"/>
    <col min="5" max="8" width="9" style="37"/>
    <col min="9" max="16384" width="9" style="48"/>
  </cols>
  <sheetData>
    <row r="1" spans="1:64" s="3" customFormat="1" x14ac:dyDescent="0.2">
      <c r="A1" s="1" t="s">
        <v>269</v>
      </c>
      <c r="B1" s="1" t="s">
        <v>1</v>
      </c>
      <c r="C1" s="2" t="s">
        <v>2</v>
      </c>
      <c r="D1" s="164" t="s">
        <v>328</v>
      </c>
      <c r="E1" s="9" t="s">
        <v>329</v>
      </c>
      <c r="F1" s="10"/>
      <c r="G1" s="10"/>
      <c r="H1" s="11"/>
      <c r="I1" s="9" t="s">
        <v>33</v>
      </c>
      <c r="J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9" t="s">
        <v>34</v>
      </c>
      <c r="AA1" s="10"/>
      <c r="AB1" s="11"/>
      <c r="AC1" s="12" t="s">
        <v>35</v>
      </c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  <c r="AR1" s="14"/>
      <c r="AS1" s="12" t="s">
        <v>36</v>
      </c>
      <c r="AT1" s="13"/>
      <c r="AU1" s="13"/>
      <c r="AV1" s="13"/>
      <c r="AW1" s="13"/>
      <c r="AX1" s="13"/>
      <c r="AY1" s="13"/>
      <c r="AZ1" s="13"/>
      <c r="BA1" s="13"/>
      <c r="BB1" s="12"/>
      <c r="BC1" s="13"/>
      <c r="BD1" s="13"/>
      <c r="BE1" s="13"/>
      <c r="BF1" s="13"/>
      <c r="BG1" s="12" t="s">
        <v>37</v>
      </c>
      <c r="BH1" s="13"/>
      <c r="BI1" s="13"/>
      <c r="BJ1" s="13"/>
      <c r="BK1" s="13"/>
      <c r="BL1" s="14"/>
    </row>
    <row r="2" spans="1:64" s="5" customFormat="1" x14ac:dyDescent="0.2">
      <c r="B2" s="4"/>
      <c r="C2" s="4"/>
      <c r="D2" s="189"/>
      <c r="E2" s="12" t="s">
        <v>330</v>
      </c>
      <c r="F2" s="13"/>
      <c r="G2" s="13"/>
      <c r="H2" s="14"/>
      <c r="I2" s="12" t="s">
        <v>38</v>
      </c>
      <c r="J2" s="14"/>
      <c r="O2" s="12" t="s">
        <v>39</v>
      </c>
      <c r="P2" s="13"/>
      <c r="Q2" s="15"/>
      <c r="R2" s="15"/>
      <c r="S2" s="15"/>
      <c r="T2" s="15"/>
      <c r="U2" s="12" t="s">
        <v>40</v>
      </c>
      <c r="V2" s="14"/>
      <c r="W2" s="12" t="s">
        <v>32</v>
      </c>
      <c r="X2" s="14"/>
      <c r="Y2" s="13"/>
      <c r="Z2" s="16"/>
      <c r="AA2" s="15"/>
      <c r="AB2" s="17"/>
      <c r="AC2" s="12" t="s">
        <v>41</v>
      </c>
      <c r="AD2" s="13"/>
      <c r="AE2" s="14"/>
      <c r="AF2" s="13"/>
      <c r="AG2" s="12" t="s">
        <v>42</v>
      </c>
      <c r="AH2" s="13"/>
      <c r="AI2" s="14"/>
      <c r="AJ2" s="12" t="s">
        <v>43</v>
      </c>
      <c r="AK2" s="13"/>
      <c r="AL2" s="14"/>
      <c r="AM2" s="12" t="s">
        <v>32</v>
      </c>
      <c r="AN2" s="13"/>
      <c r="AO2" s="14"/>
      <c r="AP2" s="12" t="s">
        <v>44</v>
      </c>
      <c r="AQ2" s="13"/>
      <c r="AR2" s="13"/>
      <c r="AS2" s="12" t="s">
        <v>45</v>
      </c>
      <c r="AT2" s="13"/>
      <c r="AU2" s="13"/>
      <c r="AV2" s="13"/>
      <c r="AW2" s="13"/>
      <c r="AX2" s="13"/>
      <c r="AY2" s="13"/>
      <c r="AZ2" s="13"/>
      <c r="BA2" s="13"/>
      <c r="BB2" s="12" t="s">
        <v>46</v>
      </c>
      <c r="BC2" s="13"/>
      <c r="BD2" s="13"/>
      <c r="BE2" s="13"/>
      <c r="BF2" s="13"/>
      <c r="BG2" s="12" t="s">
        <v>47</v>
      </c>
      <c r="BH2" s="12" t="s">
        <v>48</v>
      </c>
      <c r="BI2" s="12" t="s">
        <v>49</v>
      </c>
      <c r="BJ2" s="14"/>
      <c r="BK2" s="12" t="s">
        <v>50</v>
      </c>
      <c r="BL2" s="14"/>
    </row>
    <row r="3" spans="1:64" s="7" customFormat="1" ht="44" x14ac:dyDescent="0.2">
      <c r="B3" s="32"/>
      <c r="C3" s="33"/>
      <c r="D3" s="40" t="s">
        <v>51</v>
      </c>
      <c r="E3" s="18" t="s">
        <v>56</v>
      </c>
      <c r="F3" s="18" t="s">
        <v>57</v>
      </c>
      <c r="G3" s="18" t="s">
        <v>58</v>
      </c>
      <c r="H3" s="18" t="s">
        <v>59</v>
      </c>
      <c r="I3" s="39" t="s">
        <v>60</v>
      </c>
      <c r="J3" s="43" t="s">
        <v>61</v>
      </c>
      <c r="K3" s="44" t="s">
        <v>52</v>
      </c>
      <c r="L3" s="44" t="s">
        <v>53</v>
      </c>
      <c r="M3" s="44" t="s">
        <v>54</v>
      </c>
      <c r="N3" s="44" t="s">
        <v>55</v>
      </c>
      <c r="O3" s="19" t="s">
        <v>66</v>
      </c>
      <c r="P3" s="19" t="s">
        <v>67</v>
      </c>
      <c r="Q3" s="45" t="s">
        <v>62</v>
      </c>
      <c r="R3" s="46" t="s">
        <v>63</v>
      </c>
      <c r="S3" s="46" t="s">
        <v>64</v>
      </c>
      <c r="T3" s="47" t="s">
        <v>65</v>
      </c>
      <c r="U3" s="20" t="s">
        <v>68</v>
      </c>
      <c r="V3" s="20" t="s">
        <v>69</v>
      </c>
      <c r="W3" s="21" t="s">
        <v>70</v>
      </c>
      <c r="X3" s="21" t="s">
        <v>72</v>
      </c>
      <c r="Y3" s="21" t="s">
        <v>71</v>
      </c>
      <c r="Z3" s="22" t="s">
        <v>73</v>
      </c>
      <c r="AA3" s="22" t="s">
        <v>74</v>
      </c>
      <c r="AB3" s="23" t="s">
        <v>75</v>
      </c>
      <c r="AC3" s="24" t="s">
        <v>76</v>
      </c>
      <c r="AD3" s="25" t="s">
        <v>78</v>
      </c>
      <c r="AE3" s="25" t="s">
        <v>79</v>
      </c>
      <c r="AF3" s="25" t="s">
        <v>77</v>
      </c>
      <c r="AG3" s="49" t="s">
        <v>80</v>
      </c>
      <c r="AH3" s="26" t="s">
        <v>81</v>
      </c>
      <c r="AI3" s="26" t="s">
        <v>82</v>
      </c>
      <c r="AJ3" s="27" t="s">
        <v>83</v>
      </c>
      <c r="AK3" s="27" t="s">
        <v>84</v>
      </c>
      <c r="AL3" s="27" t="s">
        <v>85</v>
      </c>
      <c r="AM3" s="28" t="s">
        <v>86</v>
      </c>
      <c r="AN3" s="28" t="s">
        <v>87</v>
      </c>
      <c r="AO3" s="28" t="s">
        <v>88</v>
      </c>
      <c r="AP3" s="27" t="s">
        <v>89</v>
      </c>
      <c r="AQ3" s="27" t="s">
        <v>90</v>
      </c>
      <c r="AR3" s="50" t="s">
        <v>44</v>
      </c>
      <c r="AS3" s="29" t="s">
        <v>91</v>
      </c>
      <c r="AT3" s="29" t="s">
        <v>92</v>
      </c>
      <c r="AU3" s="29" t="s">
        <v>93</v>
      </c>
      <c r="AV3" s="29" t="s">
        <v>94</v>
      </c>
      <c r="AW3" s="29" t="s">
        <v>95</v>
      </c>
      <c r="AX3" s="29" t="s">
        <v>96</v>
      </c>
      <c r="AY3" s="29" t="s">
        <v>97</v>
      </c>
      <c r="AZ3" s="29" t="s">
        <v>98</v>
      </c>
      <c r="BA3" s="29" t="s">
        <v>99</v>
      </c>
      <c r="BB3" s="51" t="s">
        <v>100</v>
      </c>
      <c r="BC3" s="30" t="s">
        <v>101</v>
      </c>
      <c r="BD3" s="30" t="s">
        <v>102</v>
      </c>
      <c r="BE3" s="30" t="s">
        <v>98</v>
      </c>
      <c r="BF3" s="30" t="s">
        <v>99</v>
      </c>
      <c r="BG3" s="31" t="s">
        <v>91</v>
      </c>
      <c r="BH3" s="31" t="s">
        <v>91</v>
      </c>
      <c r="BI3" s="27" t="s">
        <v>103</v>
      </c>
      <c r="BJ3" s="27" t="s">
        <v>104</v>
      </c>
      <c r="BK3" s="27" t="s">
        <v>103</v>
      </c>
      <c r="BL3" s="27" t="s">
        <v>104</v>
      </c>
    </row>
    <row r="4" spans="1:64" s="37" customFormat="1" x14ac:dyDescent="0.2">
      <c r="A4" s="6">
        <v>1</v>
      </c>
      <c r="B4" s="34" t="s">
        <v>106</v>
      </c>
      <c r="C4" s="34" t="s">
        <v>105</v>
      </c>
      <c r="D4" s="41">
        <v>4.7980373350000001</v>
      </c>
      <c r="E4" s="36">
        <v>191</v>
      </c>
      <c r="F4" s="36">
        <v>0</v>
      </c>
      <c r="G4" s="36">
        <v>7</v>
      </c>
      <c r="H4" s="36">
        <v>184</v>
      </c>
      <c r="I4" s="36">
        <v>0</v>
      </c>
      <c r="J4" s="36">
        <v>0</v>
      </c>
      <c r="K4" s="36">
        <v>0</v>
      </c>
      <c r="L4" s="36">
        <v>0</v>
      </c>
      <c r="M4" s="36">
        <v>0</v>
      </c>
      <c r="N4" s="36">
        <v>0</v>
      </c>
      <c r="O4" s="36">
        <v>0</v>
      </c>
      <c r="P4" s="36">
        <v>0</v>
      </c>
      <c r="Q4" s="36">
        <v>0</v>
      </c>
      <c r="R4" s="36">
        <v>0</v>
      </c>
      <c r="S4" s="36">
        <v>0</v>
      </c>
      <c r="T4" s="36">
        <v>0</v>
      </c>
      <c r="U4" s="36">
        <v>0.17700000000000002</v>
      </c>
      <c r="V4" s="36">
        <v>0.42479999999999996</v>
      </c>
      <c r="W4" s="36">
        <v>0.17700000000000002</v>
      </c>
      <c r="X4" s="36">
        <v>0.42479999999999996</v>
      </c>
      <c r="Y4" s="36">
        <v>0.6018</v>
      </c>
      <c r="Z4" s="36">
        <v>0</v>
      </c>
      <c r="AA4" s="36">
        <v>0</v>
      </c>
      <c r="AB4" s="36">
        <v>0</v>
      </c>
      <c r="AC4" s="36">
        <v>0</v>
      </c>
      <c r="AD4" s="36">
        <v>0</v>
      </c>
      <c r="AE4" s="36">
        <v>0</v>
      </c>
      <c r="AF4" s="36">
        <v>0</v>
      </c>
      <c r="AG4" s="36">
        <v>2.7846560125852318E-2</v>
      </c>
      <c r="AH4" s="36">
        <v>4.7371159754323482E-2</v>
      </c>
      <c r="AI4" s="36">
        <v>0.15171574137533331</v>
      </c>
      <c r="AJ4" s="36">
        <v>0</v>
      </c>
      <c r="AK4" s="36">
        <v>0</v>
      </c>
      <c r="AL4" s="36">
        <v>0</v>
      </c>
      <c r="AM4" s="36">
        <v>2.7846560125852318E-2</v>
      </c>
      <c r="AN4" s="36">
        <v>4.7371159754323482E-2</v>
      </c>
      <c r="AO4" s="36">
        <v>0.15171574137533331</v>
      </c>
      <c r="AP4" s="36">
        <v>0.67374314700000004</v>
      </c>
      <c r="AQ4" s="36">
        <v>0.36278477100000001</v>
      </c>
      <c r="AR4" s="36">
        <v>1.036527918</v>
      </c>
      <c r="AS4" s="36">
        <v>0</v>
      </c>
      <c r="AT4" s="36">
        <v>0</v>
      </c>
      <c r="AU4" s="36">
        <v>0</v>
      </c>
      <c r="AV4" s="36">
        <v>0</v>
      </c>
      <c r="AW4" s="36">
        <v>0</v>
      </c>
      <c r="AX4" s="36">
        <v>0</v>
      </c>
      <c r="AY4" s="36">
        <v>0</v>
      </c>
      <c r="AZ4" s="36">
        <v>0</v>
      </c>
      <c r="BA4" s="36">
        <v>0</v>
      </c>
      <c r="BB4" s="36">
        <v>3.2258448000000002E-2</v>
      </c>
      <c r="BC4" s="36">
        <v>1.677196165</v>
      </c>
      <c r="BD4" s="36">
        <v>3.2389286390000001</v>
      </c>
      <c r="BE4" s="36">
        <v>2.7322228571428574E-3</v>
      </c>
      <c r="BF4" s="36">
        <v>5.4644457142857148E-3</v>
      </c>
      <c r="BG4" s="36">
        <v>0.20469563599999999</v>
      </c>
      <c r="BH4" s="36">
        <v>0.61006226900000005</v>
      </c>
      <c r="BI4" s="36">
        <v>0</v>
      </c>
      <c r="BJ4" s="36">
        <v>0</v>
      </c>
      <c r="BK4" s="36">
        <v>0</v>
      </c>
      <c r="BL4" s="36">
        <v>0</v>
      </c>
    </row>
    <row r="5" spans="1:64" s="37" customFormat="1" x14ac:dyDescent="0.2">
      <c r="A5" s="35">
        <v>2</v>
      </c>
      <c r="B5" s="34" t="s">
        <v>106</v>
      </c>
      <c r="C5" s="34" t="s">
        <v>107</v>
      </c>
      <c r="D5" s="41">
        <v>5.6088680980000003</v>
      </c>
      <c r="E5" s="36">
        <v>19</v>
      </c>
      <c r="F5" s="36">
        <v>1</v>
      </c>
      <c r="G5" s="36">
        <v>8</v>
      </c>
      <c r="H5" s="36">
        <v>10</v>
      </c>
      <c r="I5" s="36">
        <v>1.6281826699132331</v>
      </c>
      <c r="J5" s="36">
        <v>63.426908002290872</v>
      </c>
      <c r="K5" s="36">
        <v>0.81047266993161204</v>
      </c>
      <c r="L5" s="36">
        <v>0.81770999998162119</v>
      </c>
      <c r="M5" s="36">
        <v>32.91776417222799</v>
      </c>
      <c r="N5" s="36">
        <v>32.137326499976105</v>
      </c>
      <c r="O5" s="36">
        <v>0.78020150200000005</v>
      </c>
      <c r="P5" s="36">
        <v>1.3816338400000001</v>
      </c>
      <c r="Q5" s="36">
        <v>0.71710990000000008</v>
      </c>
      <c r="R5" s="36">
        <v>6.3091601999999997E-2</v>
      </c>
      <c r="S5" s="36">
        <v>1.2993404450000001</v>
      </c>
      <c r="T5" s="36">
        <v>8.2293394999999991E-2</v>
      </c>
      <c r="U5" s="36">
        <v>0.1429</v>
      </c>
      <c r="V5" s="36">
        <v>0.34060000000000001</v>
      </c>
      <c r="W5" s="36">
        <v>2.5512841719132333</v>
      </c>
      <c r="X5" s="36">
        <v>65.149141842290874</v>
      </c>
      <c r="Y5" s="36">
        <v>67.700426014204112</v>
      </c>
      <c r="Z5" s="36">
        <v>3.6040537653170134E-2</v>
      </c>
      <c r="AA5" s="36">
        <v>1.0484019196550233E-2</v>
      </c>
      <c r="AB5" s="36">
        <v>1.048402E-2</v>
      </c>
      <c r="AC5" s="36">
        <v>1.6722675369627266E-2</v>
      </c>
      <c r="AD5" s="36">
        <v>0.82654533426119425</v>
      </c>
      <c r="AE5" s="36">
        <v>7.4389080083507491</v>
      </c>
      <c r="AF5" s="36">
        <v>8.2654533426119432</v>
      </c>
      <c r="AG5" s="36">
        <v>2.7830979886333145E-2</v>
      </c>
      <c r="AH5" s="36">
        <v>4.7344655438819591E-2</v>
      </c>
      <c r="AI5" s="36">
        <v>0.15163085593243575</v>
      </c>
      <c r="AJ5" s="36">
        <v>1.0480758780574788E-3</v>
      </c>
      <c r="AK5" s="36">
        <v>1.2665394110685949E-3</v>
      </c>
      <c r="AL5" s="36">
        <v>3.1677181371522378E-3</v>
      </c>
      <c r="AM5" s="36">
        <v>4.5601731134017887E-2</v>
      </c>
      <c r="AN5" s="36">
        <v>0.87515652911108244</v>
      </c>
      <c r="AO5" s="36">
        <v>7.5937065824203369</v>
      </c>
      <c r="AP5" s="36">
        <v>1082.3277879730001</v>
      </c>
      <c r="AQ5" s="36">
        <v>582.79188583099995</v>
      </c>
      <c r="AR5" s="36">
        <v>1665.1196738040001</v>
      </c>
      <c r="AS5" s="36">
        <v>50.265285634999998</v>
      </c>
      <c r="AT5" s="36">
        <v>3537.0540593549999</v>
      </c>
      <c r="AU5" s="36">
        <v>8389.5589979760007</v>
      </c>
      <c r="AV5" s="36">
        <v>2137.771981889</v>
      </c>
      <c r="AW5" s="36">
        <v>5070.5937385509997</v>
      </c>
      <c r="AX5" s="36">
        <v>2013.2367359340001</v>
      </c>
      <c r="AY5" s="36">
        <v>4775.207867786</v>
      </c>
      <c r="AZ5" s="36">
        <v>1.3596240442857144</v>
      </c>
      <c r="BA5" s="36">
        <v>2.7192480900000002</v>
      </c>
      <c r="BB5" s="36">
        <v>8.2565263089999998</v>
      </c>
      <c r="BC5" s="36">
        <v>576.453910178</v>
      </c>
      <c r="BD5" s="36">
        <v>1367.294366414</v>
      </c>
      <c r="BE5" s="36">
        <v>0.69931052857142861</v>
      </c>
      <c r="BF5" s="36">
        <v>1.3986210571428572</v>
      </c>
      <c r="BG5" s="36">
        <v>15.873854103999999</v>
      </c>
      <c r="BH5" s="36">
        <v>131.27595269299999</v>
      </c>
      <c r="BI5" s="36">
        <v>0.42000000000000015</v>
      </c>
      <c r="BJ5" s="36">
        <v>0.42000000000000015</v>
      </c>
      <c r="BK5" s="36">
        <v>0.42000000000000015</v>
      </c>
      <c r="BL5" s="36">
        <v>0.42000000000000015</v>
      </c>
    </row>
    <row r="6" spans="1:64" s="37" customFormat="1" x14ac:dyDescent="0.2">
      <c r="A6" s="6">
        <v>3</v>
      </c>
      <c r="B6" s="34" t="s">
        <v>106</v>
      </c>
      <c r="C6" s="34" t="s">
        <v>108</v>
      </c>
      <c r="D6" s="41">
        <v>5.839359001</v>
      </c>
      <c r="E6" s="36">
        <v>8</v>
      </c>
      <c r="F6" s="36">
        <v>2</v>
      </c>
      <c r="G6" s="36">
        <v>1</v>
      </c>
      <c r="H6" s="36">
        <v>5</v>
      </c>
      <c r="I6" s="36">
        <v>3.8934006910103864</v>
      </c>
      <c r="J6" s="36">
        <v>58.064265638291616</v>
      </c>
      <c r="K6" s="36">
        <v>1.7843433707996783</v>
      </c>
      <c r="L6" s="36">
        <v>2.1090573202107081</v>
      </c>
      <c r="M6" s="36">
        <v>43.885435940025118</v>
      </c>
      <c r="N6" s="36">
        <v>18.072230389276882</v>
      </c>
      <c r="O6" s="36">
        <v>0.25772833099999998</v>
      </c>
      <c r="P6" s="36">
        <v>0.36926321600000001</v>
      </c>
      <c r="Q6" s="36">
        <v>0.23039483399999999</v>
      </c>
      <c r="R6" s="36">
        <v>2.7333497000000002E-2</v>
      </c>
      <c r="S6" s="36">
        <v>0.333610829</v>
      </c>
      <c r="T6" s="36">
        <v>3.5652387000000001E-2</v>
      </c>
      <c r="U6" s="36">
        <v>6.7900000000000002E-2</v>
      </c>
      <c r="V6" s="36">
        <v>0.16060000000000002</v>
      </c>
      <c r="W6" s="36">
        <v>4.2190290220103863</v>
      </c>
      <c r="X6" s="36">
        <v>58.594128854291618</v>
      </c>
      <c r="Y6" s="36">
        <v>62.813157876302007</v>
      </c>
      <c r="Z6" s="36">
        <v>5.3900156469375071E-2</v>
      </c>
      <c r="AA6" s="36">
        <v>2.530712536069284E-2</v>
      </c>
      <c r="AB6" s="36">
        <v>2.5307125E-2</v>
      </c>
      <c r="AC6" s="36">
        <v>1.734604251066198E-2</v>
      </c>
      <c r="AD6" s="36">
        <v>0.41502381611156397</v>
      </c>
      <c r="AE6" s="36">
        <v>3.735214345004076</v>
      </c>
      <c r="AF6" s="36">
        <v>4.1502381611156398</v>
      </c>
      <c r="AG6" s="36">
        <v>1.2743423807057817E-2</v>
      </c>
      <c r="AH6" s="36">
        <v>2.167846808556962E-2</v>
      </c>
      <c r="AI6" s="36">
        <v>6.9429688328108086E-2</v>
      </c>
      <c r="AJ6" s="36">
        <v>2.5829533775800582E-3</v>
      </c>
      <c r="AK6" s="36">
        <v>3.1213505791644505E-3</v>
      </c>
      <c r="AL6" s="36">
        <v>7.8067518117636925E-3</v>
      </c>
      <c r="AM6" s="36">
        <v>3.2672419695299854E-2</v>
      </c>
      <c r="AN6" s="36">
        <v>0.43982363477629804</v>
      </c>
      <c r="AO6" s="36">
        <v>3.8124507851439478</v>
      </c>
      <c r="AP6" s="36">
        <v>626.91064615300002</v>
      </c>
      <c r="AQ6" s="36">
        <v>337.56727100500001</v>
      </c>
      <c r="AR6" s="36">
        <v>964.47791715800008</v>
      </c>
      <c r="AS6" s="36">
        <v>37.360384543999999</v>
      </c>
      <c r="AT6" s="36">
        <v>1131.5763579439999</v>
      </c>
      <c r="AU6" s="36">
        <v>2556.5665892890001</v>
      </c>
      <c r="AV6" s="36">
        <v>651.39240167000003</v>
      </c>
      <c r="AW6" s="36">
        <v>1471.688621749</v>
      </c>
      <c r="AX6" s="36">
        <v>621.83020726999996</v>
      </c>
      <c r="AY6" s="36">
        <v>1404.898857207</v>
      </c>
      <c r="AZ6" s="36">
        <v>0.74114071714285723</v>
      </c>
      <c r="BA6" s="36">
        <v>1.4822814342857145</v>
      </c>
      <c r="BB6" s="36">
        <v>3.7159430840000001</v>
      </c>
      <c r="BC6" s="36">
        <v>170.31903474000001</v>
      </c>
      <c r="BD6" s="36">
        <v>384.80121176099999</v>
      </c>
      <c r="BE6" s="36">
        <v>0.31473261571428574</v>
      </c>
      <c r="BF6" s="36">
        <v>0.62946523142857147</v>
      </c>
      <c r="BG6" s="36">
        <v>9.1649004989999998</v>
      </c>
      <c r="BH6" s="36">
        <v>67.345725337000005</v>
      </c>
      <c r="BI6" s="36">
        <v>0.72000000000000042</v>
      </c>
      <c r="BJ6" s="36">
        <v>0.72000000000000042</v>
      </c>
      <c r="BK6" s="36">
        <v>1.1100000000000008</v>
      </c>
      <c r="BL6" s="36">
        <v>1.1100000000000008</v>
      </c>
    </row>
    <row r="7" spans="1:64" s="37" customFormat="1" x14ac:dyDescent="0.2">
      <c r="A7" s="6">
        <v>4</v>
      </c>
      <c r="B7" s="34" t="s">
        <v>106</v>
      </c>
      <c r="C7" s="34" t="s">
        <v>109</v>
      </c>
      <c r="D7" s="41">
        <v>5.8870006180000001</v>
      </c>
      <c r="E7" s="36">
        <v>38</v>
      </c>
      <c r="F7" s="36">
        <v>11</v>
      </c>
      <c r="G7" s="36">
        <v>23</v>
      </c>
      <c r="H7" s="36">
        <v>4</v>
      </c>
      <c r="I7" s="36">
        <v>1.2107937698392099</v>
      </c>
      <c r="J7" s="36">
        <v>29.365889300782928</v>
      </c>
      <c r="K7" s="36">
        <v>0.65146026984933103</v>
      </c>
      <c r="L7" s="36">
        <v>0.55933349998987891</v>
      </c>
      <c r="M7" s="36">
        <v>19.533617570624308</v>
      </c>
      <c r="N7" s="36">
        <v>11.04306549999783</v>
      </c>
      <c r="O7" s="36">
        <v>4.5955759999999998E-2</v>
      </c>
      <c r="P7" s="36">
        <v>7.5480226999999997E-2</v>
      </c>
      <c r="Q7" s="36">
        <v>4.2506966E-2</v>
      </c>
      <c r="R7" s="36">
        <v>3.4487939999999998E-3</v>
      </c>
      <c r="S7" s="36">
        <v>7.0981798999999998E-2</v>
      </c>
      <c r="T7" s="36">
        <v>4.4984280000000005E-3</v>
      </c>
      <c r="U7" s="36">
        <v>1.1214000000000004</v>
      </c>
      <c r="V7" s="36">
        <v>2.6537000000000006</v>
      </c>
      <c r="W7" s="36">
        <v>2.3781495298392104</v>
      </c>
      <c r="X7" s="36">
        <v>32.095069527782925</v>
      </c>
      <c r="Y7" s="36">
        <v>34.473219057622138</v>
      </c>
      <c r="Z7" s="36">
        <v>2.2100203913003557E-2</v>
      </c>
      <c r="AA7" s="36">
        <v>7.084967777284807E-3</v>
      </c>
      <c r="AB7" s="36">
        <v>7.0849679999999996E-3</v>
      </c>
      <c r="AC7" s="36">
        <v>8.0302563011488259E-3</v>
      </c>
      <c r="AD7" s="36">
        <v>0.34588836802246631</v>
      </c>
      <c r="AE7" s="36">
        <v>3.1129953122021963</v>
      </c>
      <c r="AF7" s="36">
        <v>3.458883680224663</v>
      </c>
      <c r="AG7" s="36">
        <v>0.19639933076900343</v>
      </c>
      <c r="AH7" s="36">
        <v>0.33410460866451186</v>
      </c>
      <c r="AI7" s="36">
        <v>1.0700377331552617</v>
      </c>
      <c r="AJ7" s="36">
        <v>7.2312212561065369E-4</v>
      </c>
      <c r="AK7" s="36">
        <v>8.7385149321235033E-4</v>
      </c>
      <c r="AL7" s="36">
        <v>2.1855736979324121E-3</v>
      </c>
      <c r="AM7" s="36">
        <v>0.20515270919576289</v>
      </c>
      <c r="AN7" s="36">
        <v>0.68086682818019051</v>
      </c>
      <c r="AO7" s="36">
        <v>4.1852186190553908</v>
      </c>
      <c r="AP7" s="36">
        <v>375.69367537099998</v>
      </c>
      <c r="AQ7" s="36">
        <v>202.29659443</v>
      </c>
      <c r="AR7" s="36">
        <v>577.99026980099995</v>
      </c>
      <c r="AS7" s="36">
        <v>20.172169336</v>
      </c>
      <c r="AT7" s="36">
        <v>1518.2764247600001</v>
      </c>
      <c r="AU7" s="36">
        <v>3235.2758879469998</v>
      </c>
      <c r="AV7" s="36">
        <v>848.205022504</v>
      </c>
      <c r="AW7" s="36">
        <v>1807.4292747950001</v>
      </c>
      <c r="AX7" s="36">
        <v>807.01323635400001</v>
      </c>
      <c r="AY7" s="36">
        <v>1719.654222546</v>
      </c>
      <c r="AZ7" s="36">
        <v>0.34838384857142857</v>
      </c>
      <c r="BA7" s="36">
        <v>0.69676769714285713</v>
      </c>
      <c r="BB7" s="36">
        <v>2.9278298710000001</v>
      </c>
      <c r="BC7" s="36">
        <v>112.107067009</v>
      </c>
      <c r="BD7" s="36">
        <v>238.887520645</v>
      </c>
      <c r="BE7" s="36">
        <v>0.24798107285714288</v>
      </c>
      <c r="BF7" s="36">
        <v>0.49596214571428576</v>
      </c>
      <c r="BG7" s="36">
        <v>5.9467709219999998</v>
      </c>
      <c r="BH7" s="36">
        <v>24.812190005000001</v>
      </c>
      <c r="BI7" s="36">
        <v>0.18</v>
      </c>
      <c r="BJ7" s="36">
        <v>0.18</v>
      </c>
      <c r="BK7" s="36">
        <v>0.15</v>
      </c>
      <c r="BL7" s="36">
        <v>0.15</v>
      </c>
    </row>
    <row r="8" spans="1:64" s="37" customFormat="1" x14ac:dyDescent="0.2">
      <c r="A8" s="6">
        <v>5</v>
      </c>
      <c r="B8" s="34" t="s">
        <v>106</v>
      </c>
      <c r="C8" s="34" t="s">
        <v>110</v>
      </c>
      <c r="D8" s="41">
        <v>6.3349194830000002</v>
      </c>
      <c r="E8" s="36">
        <v>56</v>
      </c>
      <c r="F8" s="36">
        <v>35</v>
      </c>
      <c r="G8" s="36">
        <v>21</v>
      </c>
      <c r="H8" s="36">
        <v>0</v>
      </c>
      <c r="I8" s="36">
        <v>72.260625182354744</v>
      </c>
      <c r="J8" s="36">
        <v>342.48698989601132</v>
      </c>
      <c r="K8" s="36">
        <v>58.890570682320288</v>
      </c>
      <c r="L8" s="36">
        <v>13.370054500034453</v>
      </c>
      <c r="M8" s="36">
        <v>348.10491907837957</v>
      </c>
      <c r="N8" s="36">
        <v>66.642695999986529</v>
      </c>
      <c r="O8" s="36">
        <v>0.37618732699999996</v>
      </c>
      <c r="P8" s="36">
        <v>0.61083316900000006</v>
      </c>
      <c r="Q8" s="36">
        <v>0.34819701999999997</v>
      </c>
      <c r="R8" s="36">
        <v>2.7990306999999999E-2</v>
      </c>
      <c r="S8" s="36">
        <v>0.57432407200000002</v>
      </c>
      <c r="T8" s="36">
        <v>3.6509097000000004E-2</v>
      </c>
      <c r="U8" s="36">
        <v>4.8650999999999991</v>
      </c>
      <c r="V8" s="36">
        <v>11.537500000000003</v>
      </c>
      <c r="W8" s="36">
        <v>77.501912509354739</v>
      </c>
      <c r="X8" s="36">
        <v>354.63532306501133</v>
      </c>
      <c r="Y8" s="36">
        <v>432.13723557436606</v>
      </c>
      <c r="Z8" s="36">
        <v>0.45497863596547705</v>
      </c>
      <c r="AA8" s="36">
        <v>0.21916737226763089</v>
      </c>
      <c r="AB8" s="36">
        <v>0.219167372</v>
      </c>
      <c r="AC8" s="36">
        <v>0.74357848837332097</v>
      </c>
      <c r="AD8" s="36">
        <v>4.5504748332325127</v>
      </c>
      <c r="AE8" s="36">
        <v>41.793387661720971</v>
      </c>
      <c r="AF8" s="36">
        <v>46.343862494953491</v>
      </c>
      <c r="AG8" s="36">
        <v>0.87391510047670429</v>
      </c>
      <c r="AH8" s="36">
        <v>1.4866601709258871</v>
      </c>
      <c r="AI8" s="36">
        <v>4.761330547424798</v>
      </c>
      <c r="AJ8" s="36">
        <v>2.2369164529139396E-2</v>
      </c>
      <c r="AK8" s="36">
        <v>2.7031841962536267E-2</v>
      </c>
      <c r="AL8" s="36">
        <v>6.7608836580231355E-2</v>
      </c>
      <c r="AM8" s="36">
        <v>1.6398627533791648</v>
      </c>
      <c r="AN8" s="36">
        <v>6.0641668461209361</v>
      </c>
      <c r="AO8" s="36">
        <v>46.622327045726003</v>
      </c>
      <c r="AP8" s="36">
        <v>1350.9780634700001</v>
      </c>
      <c r="AQ8" s="36">
        <v>727.44972648299995</v>
      </c>
      <c r="AR8" s="36">
        <v>2078.4277899529998</v>
      </c>
      <c r="AS8" s="36">
        <v>56.083541539000002</v>
      </c>
      <c r="AT8" s="36">
        <v>4257.681329813</v>
      </c>
      <c r="AU8" s="36">
        <v>8917.5789633929999</v>
      </c>
      <c r="AV8" s="36">
        <v>2884.3803738430001</v>
      </c>
      <c r="AW8" s="36">
        <v>6041.2435200580003</v>
      </c>
      <c r="AX8" s="36">
        <v>2829.4545912660001</v>
      </c>
      <c r="AY8" s="36">
        <v>5926.2032046120003</v>
      </c>
      <c r="AZ8" s="36">
        <v>1.0869204485714286</v>
      </c>
      <c r="BA8" s="36">
        <v>2.1738408971428571</v>
      </c>
      <c r="BB8" s="36">
        <v>5.9041297960000003</v>
      </c>
      <c r="BC8" s="36">
        <v>297.80117560399998</v>
      </c>
      <c r="BD8" s="36">
        <v>623.73514904499996</v>
      </c>
      <c r="BE8" s="36">
        <v>0.50006745857142865</v>
      </c>
      <c r="BF8" s="36">
        <v>1.0001349171428573</v>
      </c>
      <c r="BG8" s="36">
        <v>1.8999813910000001</v>
      </c>
      <c r="BH8" s="36">
        <v>20.527372953</v>
      </c>
      <c r="BI8" s="36">
        <v>0.39</v>
      </c>
      <c r="BJ8" s="36">
        <v>0.66000000000000014</v>
      </c>
      <c r="BK8" s="36">
        <v>1.2300000000000002</v>
      </c>
      <c r="BL8" s="36">
        <v>1.39</v>
      </c>
    </row>
    <row r="9" spans="1:64" s="37" customFormat="1" x14ac:dyDescent="0.2">
      <c r="A9" s="6">
        <v>6</v>
      </c>
      <c r="B9" s="34" t="s">
        <v>106</v>
      </c>
      <c r="C9" s="34" t="s">
        <v>111</v>
      </c>
      <c r="D9" s="41">
        <v>5.4607612730000001</v>
      </c>
      <c r="E9" s="36">
        <v>40</v>
      </c>
      <c r="F9" s="36">
        <v>0</v>
      </c>
      <c r="G9" s="36">
        <v>16</v>
      </c>
      <c r="H9" s="36">
        <v>24</v>
      </c>
      <c r="I9" s="36">
        <v>7.7328271484841758E-4</v>
      </c>
      <c r="J9" s="36">
        <v>0.26914730583893809</v>
      </c>
      <c r="K9" s="36">
        <v>7.7328271484841758E-4</v>
      </c>
      <c r="L9" s="36">
        <v>0</v>
      </c>
      <c r="M9" s="36">
        <v>7.3288588551782358E-2</v>
      </c>
      <c r="N9" s="36">
        <v>0.1966320000020042</v>
      </c>
      <c r="O9" s="36">
        <v>3.8146131999999999E-2</v>
      </c>
      <c r="P9" s="36">
        <v>6.8069251000000011E-2</v>
      </c>
      <c r="Q9" s="36">
        <v>3.5540303000000002E-2</v>
      </c>
      <c r="R9" s="36">
        <v>2.605829E-3</v>
      </c>
      <c r="S9" s="36">
        <v>6.4670344000000005E-2</v>
      </c>
      <c r="T9" s="36">
        <v>3.3989070000000001E-3</v>
      </c>
      <c r="U9" s="36">
        <v>0.13200000000000001</v>
      </c>
      <c r="V9" s="36">
        <v>0.31679999999999997</v>
      </c>
      <c r="W9" s="36">
        <v>0.17091941471484842</v>
      </c>
      <c r="X9" s="36">
        <v>0.654016556838938</v>
      </c>
      <c r="Y9" s="36">
        <v>0.8249359715537864</v>
      </c>
      <c r="Z9" s="36">
        <v>5.6480591662663254E-5</v>
      </c>
      <c r="AA9" s="36">
        <v>1.2086846615809936E-5</v>
      </c>
      <c r="AB9" s="36">
        <v>1.2086799999999999E-5</v>
      </c>
      <c r="AC9" s="36">
        <v>1.8943907647460695E-5</v>
      </c>
      <c r="AD9" s="36">
        <v>4.1881376728753455E-3</v>
      </c>
      <c r="AE9" s="36">
        <v>3.7693239055878104E-2</v>
      </c>
      <c r="AF9" s="36">
        <v>4.1881376728753451E-2</v>
      </c>
      <c r="AG9" s="36">
        <v>2.261609708800412E-2</v>
      </c>
      <c r="AH9" s="36">
        <v>3.8473360563501265E-2</v>
      </c>
      <c r="AI9" s="36">
        <v>0.12321873585878108</v>
      </c>
      <c r="AJ9" s="36">
        <v>1.2336304845913869E-6</v>
      </c>
      <c r="AK9" s="36">
        <v>1.4907714795831165E-6</v>
      </c>
      <c r="AL9" s="36">
        <v>3.7285407883521104E-6</v>
      </c>
      <c r="AM9" s="36">
        <v>2.2636274626136172E-2</v>
      </c>
      <c r="AN9" s="36">
        <v>4.2662989007856193E-2</v>
      </c>
      <c r="AO9" s="36">
        <v>0.16091570345544753</v>
      </c>
      <c r="AP9" s="36">
        <v>2.9592667549999998</v>
      </c>
      <c r="AQ9" s="36">
        <v>1.5934513290000001</v>
      </c>
      <c r="AR9" s="36">
        <v>4.5527180840000003</v>
      </c>
      <c r="AS9" s="36">
        <v>0.29713609499999999</v>
      </c>
      <c r="AT9" s="36">
        <v>14.519459799</v>
      </c>
      <c r="AU9" s="36">
        <v>29.895515904</v>
      </c>
      <c r="AV9" s="36">
        <v>13.891117635000001</v>
      </c>
      <c r="AW9" s="36">
        <v>28.601761631999999</v>
      </c>
      <c r="AX9" s="36">
        <v>12.842943992</v>
      </c>
      <c r="AY9" s="36">
        <v>26.443575842000001</v>
      </c>
      <c r="AZ9" s="36">
        <v>1.529689E-2</v>
      </c>
      <c r="BA9" s="36">
        <v>3.0593781428571429E-2</v>
      </c>
      <c r="BB9" s="36">
        <v>1.009804736</v>
      </c>
      <c r="BC9" s="36">
        <v>48.799013160999998</v>
      </c>
      <c r="BD9" s="36">
        <v>100.476993925</v>
      </c>
      <c r="BE9" s="36">
        <v>8.5528351428571431E-2</v>
      </c>
      <c r="BF9" s="36">
        <v>0.17105670285714286</v>
      </c>
      <c r="BG9" s="36">
        <v>3.5761422199999999</v>
      </c>
      <c r="BH9" s="36">
        <v>10.468896764</v>
      </c>
      <c r="BI9" s="36">
        <v>0</v>
      </c>
      <c r="BJ9" s="36">
        <v>0</v>
      </c>
      <c r="BK9" s="36">
        <v>0</v>
      </c>
      <c r="BL9" s="36">
        <v>0</v>
      </c>
    </row>
    <row r="10" spans="1:64" s="37" customFormat="1" x14ac:dyDescent="0.2">
      <c r="A10" s="6">
        <v>7</v>
      </c>
      <c r="B10" s="34" t="s">
        <v>106</v>
      </c>
      <c r="C10" s="34" t="s">
        <v>112</v>
      </c>
      <c r="D10" s="41">
        <v>6.7025354159999999</v>
      </c>
      <c r="E10" s="36">
        <v>0</v>
      </c>
      <c r="F10" s="36" t="s">
        <v>340</v>
      </c>
      <c r="G10" s="36" t="s">
        <v>340</v>
      </c>
      <c r="H10" s="36" t="s">
        <v>340</v>
      </c>
      <c r="I10" s="36">
        <v>658.91601083397745</v>
      </c>
      <c r="J10" s="36">
        <v>1844.8191547892752</v>
      </c>
      <c r="K10" s="36">
        <v>539.61784233394053</v>
      </c>
      <c r="L10" s="36">
        <v>119.29816850003692</v>
      </c>
      <c r="M10" s="36">
        <v>2071.4761846232632</v>
      </c>
      <c r="N10" s="36">
        <v>432.25898099998932</v>
      </c>
      <c r="O10" s="36">
        <v>4.4949905719999999</v>
      </c>
      <c r="P10" s="36">
        <v>7.3122076929999995</v>
      </c>
      <c r="Q10" s="36">
        <v>4.0900387089999999</v>
      </c>
      <c r="R10" s="36">
        <v>0.40495186299999997</v>
      </c>
      <c r="S10" s="36">
        <v>6.7840096089999999</v>
      </c>
      <c r="T10" s="36">
        <v>0.52819808400000001</v>
      </c>
      <c r="U10" s="36" t="s">
        <v>340</v>
      </c>
      <c r="V10" s="36" t="s">
        <v>340</v>
      </c>
      <c r="W10" s="36">
        <v>663.41100140597746</v>
      </c>
      <c r="X10" s="36">
        <v>1852.1313624822751</v>
      </c>
      <c r="Y10" s="36">
        <v>2515.5423638882526</v>
      </c>
      <c r="Z10" s="36">
        <v>3.236230618637185</v>
      </c>
      <c r="AA10" s="36">
        <v>1.5623485471660232</v>
      </c>
      <c r="AB10" s="36">
        <v>2.3276189333304824</v>
      </c>
      <c r="AC10" s="36">
        <v>10.411681680915361</v>
      </c>
      <c r="AD10" s="36">
        <v>34.349293102089391</v>
      </c>
      <c r="AE10" s="36">
        <v>352.56150634066182</v>
      </c>
      <c r="AF10" s="36">
        <v>386.91079944275145</v>
      </c>
      <c r="AG10" s="36" t="s">
        <v>340</v>
      </c>
      <c r="AH10" s="36" t="s">
        <v>340</v>
      </c>
      <c r="AI10" s="36" t="s">
        <v>340</v>
      </c>
      <c r="AJ10" s="36">
        <v>0.1845745487737589</v>
      </c>
      <c r="AK10" s="36">
        <v>0.20068444841754154</v>
      </c>
      <c r="AL10" s="36">
        <v>0.50259757822550621</v>
      </c>
      <c r="AM10" s="36">
        <v>10.59625622968912</v>
      </c>
      <c r="AN10" s="36">
        <v>34.549977550506931</v>
      </c>
      <c r="AO10" s="36">
        <v>353.06410391888733</v>
      </c>
      <c r="AP10" s="36">
        <v>7351.5959821260003</v>
      </c>
      <c r="AQ10" s="36">
        <v>3958.5516826829999</v>
      </c>
      <c r="AR10" s="36">
        <v>11310.147664808999</v>
      </c>
      <c r="AS10" s="36">
        <v>522.30224094799996</v>
      </c>
      <c r="AT10" s="36">
        <v>17719.430937149002</v>
      </c>
      <c r="AU10" s="36">
        <v>39058.265517467997</v>
      </c>
      <c r="AV10" s="36">
        <v>13694.302647478</v>
      </c>
      <c r="AW10" s="36">
        <v>30185.828810133</v>
      </c>
      <c r="AX10" s="36">
        <v>13543.543212831</v>
      </c>
      <c r="AY10" s="36">
        <v>29853.515540672</v>
      </c>
      <c r="AZ10" s="36">
        <v>11.242612374285715</v>
      </c>
      <c r="BA10" s="36">
        <v>22.48522475</v>
      </c>
      <c r="BB10" s="36">
        <v>33.268397831000001</v>
      </c>
      <c r="BC10" s="36">
        <v>2112.142507257</v>
      </c>
      <c r="BD10" s="36">
        <v>4655.7151384709996</v>
      </c>
      <c r="BE10" s="36">
        <v>2.8177637914285714</v>
      </c>
      <c r="BF10" s="36">
        <v>5.6355275828571427</v>
      </c>
      <c r="BG10" s="36">
        <v>7.0840668740000003</v>
      </c>
      <c r="BH10" s="36">
        <v>68.163395542999993</v>
      </c>
      <c r="BI10" s="36">
        <v>1.02</v>
      </c>
      <c r="BJ10" s="36">
        <v>1.7500000000000004</v>
      </c>
      <c r="BK10" s="36">
        <v>6.4000000000000021</v>
      </c>
      <c r="BL10" s="36">
        <v>7.8199999999999852</v>
      </c>
    </row>
    <row r="11" spans="1:64" s="37" customFormat="1" x14ac:dyDescent="0.2">
      <c r="A11" s="6">
        <v>8</v>
      </c>
      <c r="B11" s="34" t="s">
        <v>106</v>
      </c>
      <c r="C11" s="34" t="s">
        <v>113</v>
      </c>
      <c r="D11" s="41">
        <v>6.5930637540000001</v>
      </c>
      <c r="E11" s="36">
        <v>8</v>
      </c>
      <c r="F11" s="36">
        <v>4</v>
      </c>
      <c r="G11" s="36">
        <v>4</v>
      </c>
      <c r="H11" s="36">
        <v>0</v>
      </c>
      <c r="I11" s="36">
        <v>95.035556835260437</v>
      </c>
      <c r="J11" s="36">
        <v>367.48545726979955</v>
      </c>
      <c r="K11" s="36">
        <v>67.691816835220095</v>
      </c>
      <c r="L11" s="36">
        <v>27.343740000040341</v>
      </c>
      <c r="M11" s="36">
        <v>335.60661910508401</v>
      </c>
      <c r="N11" s="36">
        <v>126.914394999976</v>
      </c>
      <c r="O11" s="36">
        <v>0.83414214499999995</v>
      </c>
      <c r="P11" s="36">
        <v>1.331223015</v>
      </c>
      <c r="Q11" s="36">
        <v>0.69590986599999993</v>
      </c>
      <c r="R11" s="36">
        <v>0.13823227900000001</v>
      </c>
      <c r="S11" s="36">
        <v>1.1509200429999999</v>
      </c>
      <c r="T11" s="36">
        <v>0.18030297200000001</v>
      </c>
      <c r="U11" s="36">
        <v>0.55600000000000005</v>
      </c>
      <c r="V11" s="36">
        <v>1.3202</v>
      </c>
      <c r="W11" s="36">
        <v>96.425698980260435</v>
      </c>
      <c r="X11" s="36">
        <v>370.13688028479953</v>
      </c>
      <c r="Y11" s="36">
        <v>466.56257926505998</v>
      </c>
      <c r="Z11" s="36">
        <v>0.55707387156872834</v>
      </c>
      <c r="AA11" s="36">
        <v>0.26850960609612701</v>
      </c>
      <c r="AB11" s="36">
        <v>0.26850960600000001</v>
      </c>
      <c r="AC11" s="36">
        <v>1.2325993704554539</v>
      </c>
      <c r="AD11" s="36">
        <v>5.6875011845403733</v>
      </c>
      <c r="AE11" s="36">
        <v>57.197871883821151</v>
      </c>
      <c r="AF11" s="36">
        <v>62.885373068361574</v>
      </c>
      <c r="AG11" s="36">
        <v>0.13926322628270971</v>
      </c>
      <c r="AH11" s="36">
        <v>0.2369075573544947</v>
      </c>
      <c r="AI11" s="36">
        <v>0.75874447422993585</v>
      </c>
      <c r="AJ11" s="36">
        <v>2.7405247495564136E-2</v>
      </c>
      <c r="AK11" s="36">
        <v>3.3117654186294115E-2</v>
      </c>
      <c r="AL11" s="36">
        <v>8.2829948210887475E-2</v>
      </c>
      <c r="AM11" s="36">
        <v>1.3992678442337276</v>
      </c>
      <c r="AN11" s="36">
        <v>5.9575263960811622</v>
      </c>
      <c r="AO11" s="36">
        <v>58.039446306261972</v>
      </c>
      <c r="AP11" s="36">
        <v>1566.0459460520001</v>
      </c>
      <c r="AQ11" s="36">
        <v>843.25550941300003</v>
      </c>
      <c r="AR11" s="36">
        <v>2409.3014554649999</v>
      </c>
      <c r="AS11" s="36">
        <v>52.989415985999997</v>
      </c>
      <c r="AT11" s="36">
        <v>4137.3770189309998</v>
      </c>
      <c r="AU11" s="36">
        <v>9089.1168203910001</v>
      </c>
      <c r="AV11" s="36">
        <v>2387.4198242759999</v>
      </c>
      <c r="AW11" s="36">
        <v>5244.7571451370004</v>
      </c>
      <c r="AX11" s="36">
        <v>2305.6268477540002</v>
      </c>
      <c r="AY11" s="36">
        <v>5065.0718239079997</v>
      </c>
      <c r="AZ11" s="36">
        <v>5.3739934114285717</v>
      </c>
      <c r="BA11" s="36">
        <v>10.747986824285714</v>
      </c>
      <c r="BB11" s="36">
        <v>7.9096466239999996</v>
      </c>
      <c r="BC11" s="36">
        <v>402.25604463000002</v>
      </c>
      <c r="BD11" s="36">
        <v>883.68842496800005</v>
      </c>
      <c r="BE11" s="36">
        <v>0.66993054285714282</v>
      </c>
      <c r="BF11" s="36">
        <v>1.3398610871428573</v>
      </c>
      <c r="BG11" s="36">
        <v>4.2450813370000002</v>
      </c>
      <c r="BH11" s="36">
        <v>35.062772907999999</v>
      </c>
      <c r="BI11" s="36">
        <v>1.4100000000000004</v>
      </c>
      <c r="BJ11" s="36">
        <v>1.7900000000000003</v>
      </c>
      <c r="BK11" s="36">
        <v>0.27</v>
      </c>
      <c r="BL11" s="36">
        <v>0.42000000000000004</v>
      </c>
    </row>
    <row r="12" spans="1:64" s="37" customFormat="1" x14ac:dyDescent="0.2">
      <c r="A12" s="6">
        <v>9</v>
      </c>
      <c r="B12" s="34" t="s">
        <v>106</v>
      </c>
      <c r="C12" s="34" t="s">
        <v>114</v>
      </c>
      <c r="D12" s="41">
        <v>5.9900459990000003</v>
      </c>
      <c r="E12" s="36">
        <v>115</v>
      </c>
      <c r="F12" s="36">
        <v>38</v>
      </c>
      <c r="G12" s="36">
        <v>74</v>
      </c>
      <c r="H12" s="36">
        <v>3</v>
      </c>
      <c r="I12" s="36">
        <v>2.5797202072336143</v>
      </c>
      <c r="J12" s="36">
        <v>29.476792947916877</v>
      </c>
      <c r="K12" s="36">
        <v>1.329295707232657</v>
      </c>
      <c r="L12" s="36">
        <v>1.2504245000009573</v>
      </c>
      <c r="M12" s="36">
        <v>22.687231655143371</v>
      </c>
      <c r="N12" s="36">
        <v>9.3692815000071192</v>
      </c>
      <c r="O12" s="36">
        <v>2.9040930999999999E-2</v>
      </c>
      <c r="P12" s="36">
        <v>4.7809149000000002E-2</v>
      </c>
      <c r="Q12" s="36">
        <v>2.6369349E-2</v>
      </c>
      <c r="R12" s="36">
        <v>2.671582E-3</v>
      </c>
      <c r="S12" s="36">
        <v>4.4324477000000001E-2</v>
      </c>
      <c r="T12" s="36">
        <v>3.4846720000000003E-3</v>
      </c>
      <c r="U12" s="36">
        <v>18.857000000000017</v>
      </c>
      <c r="V12" s="36">
        <v>44.785299999999971</v>
      </c>
      <c r="W12" s="36">
        <v>21.465761138233631</v>
      </c>
      <c r="X12" s="36">
        <v>74.309902096916844</v>
      </c>
      <c r="Y12" s="36">
        <v>95.775663235150475</v>
      </c>
      <c r="Z12" s="36">
        <v>3.1473950741507967E-2</v>
      </c>
      <c r="AA12" s="36">
        <v>1.5170444257406841E-2</v>
      </c>
      <c r="AB12" s="36">
        <v>1.5170444E-2</v>
      </c>
      <c r="AC12" s="36">
        <v>2.9750036082982833E-2</v>
      </c>
      <c r="AD12" s="36">
        <v>0.48987521299533443</v>
      </c>
      <c r="AE12" s="36">
        <v>4.4088769169580093</v>
      </c>
      <c r="AF12" s="36">
        <v>4.8987521299533441</v>
      </c>
      <c r="AG12" s="36">
        <v>3.2871479129294863</v>
      </c>
      <c r="AH12" s="36">
        <v>5.5919297829145238</v>
      </c>
      <c r="AI12" s="36">
        <v>17.909288629064093</v>
      </c>
      <c r="AJ12" s="36">
        <v>1.548360390477138E-3</v>
      </c>
      <c r="AK12" s="36">
        <v>1.8711044484737743E-3</v>
      </c>
      <c r="AL12" s="36">
        <v>4.6797844947721106E-3</v>
      </c>
      <c r="AM12" s="36">
        <v>3.3184463094029462</v>
      </c>
      <c r="AN12" s="36">
        <v>6.083676100358332</v>
      </c>
      <c r="AO12" s="36">
        <v>22.322845330516873</v>
      </c>
      <c r="AP12" s="36">
        <v>295.49489897400002</v>
      </c>
      <c r="AQ12" s="36">
        <v>159.112637909</v>
      </c>
      <c r="AR12" s="36">
        <v>454.60753688300002</v>
      </c>
      <c r="AS12" s="36">
        <v>12.169496845999999</v>
      </c>
      <c r="AT12" s="36">
        <v>1122.213999347</v>
      </c>
      <c r="AU12" s="36">
        <v>2291.7028110619999</v>
      </c>
      <c r="AV12" s="36">
        <v>613.67511005300003</v>
      </c>
      <c r="AW12" s="36">
        <v>1253.202130438</v>
      </c>
      <c r="AX12" s="36">
        <v>591.79921470299996</v>
      </c>
      <c r="AY12" s="36">
        <v>1208.5287874769999</v>
      </c>
      <c r="AZ12" s="36">
        <v>0.18595483000000002</v>
      </c>
      <c r="BA12" s="36">
        <v>0.37190966142857151</v>
      </c>
      <c r="BB12" s="36">
        <v>2.4562695159999999</v>
      </c>
      <c r="BC12" s="36">
        <v>92.996426517000003</v>
      </c>
      <c r="BD12" s="36">
        <v>189.91045575199999</v>
      </c>
      <c r="BE12" s="36">
        <v>0.20804089571428575</v>
      </c>
      <c r="BF12" s="36">
        <v>0.41608179142857149</v>
      </c>
      <c r="BG12" s="36">
        <v>1.541486345</v>
      </c>
      <c r="BH12" s="36">
        <v>6.8097067449999997</v>
      </c>
      <c r="BI12" s="36">
        <v>0.06</v>
      </c>
      <c r="BJ12" s="36">
        <v>0.06</v>
      </c>
      <c r="BK12" s="36">
        <v>0.27</v>
      </c>
      <c r="BL12" s="36">
        <v>0.27</v>
      </c>
    </row>
    <row r="13" spans="1:64" s="37" customFormat="1" x14ac:dyDescent="0.2">
      <c r="A13" s="6">
        <v>10</v>
      </c>
      <c r="B13" s="34" t="s">
        <v>106</v>
      </c>
      <c r="C13" s="34" t="s">
        <v>115</v>
      </c>
      <c r="D13" s="41">
        <v>6.8195766889999998</v>
      </c>
      <c r="E13" s="36">
        <v>1</v>
      </c>
      <c r="F13" s="36">
        <v>1</v>
      </c>
      <c r="G13" s="36">
        <v>0</v>
      </c>
      <c r="H13" s="36">
        <v>0</v>
      </c>
      <c r="I13" s="36">
        <v>1896.1518785163626</v>
      </c>
      <c r="J13" s="36">
        <v>2824.2972624084377</v>
      </c>
      <c r="K13" s="36">
        <v>1580.9945010164101</v>
      </c>
      <c r="L13" s="36">
        <v>315.15737749995242</v>
      </c>
      <c r="M13" s="36">
        <v>3785.0902649247992</v>
      </c>
      <c r="N13" s="36">
        <v>935.35887600000092</v>
      </c>
      <c r="O13" s="36">
        <v>5.9107290560000001</v>
      </c>
      <c r="P13" s="36">
        <v>9.6435708560000002</v>
      </c>
      <c r="Q13" s="36">
        <v>5.1476455940000001</v>
      </c>
      <c r="R13" s="36">
        <v>0.76308346199999999</v>
      </c>
      <c r="S13" s="36">
        <v>8.6482445999999999</v>
      </c>
      <c r="T13" s="36">
        <v>0.99532625600000002</v>
      </c>
      <c r="U13" s="36">
        <v>4.7199999999999999E-2</v>
      </c>
      <c r="V13" s="36">
        <v>0.11209999999999999</v>
      </c>
      <c r="W13" s="36">
        <v>1902.1098075723626</v>
      </c>
      <c r="X13" s="36">
        <v>2834.0529332644378</v>
      </c>
      <c r="Y13" s="36">
        <v>4736.1627408368004</v>
      </c>
      <c r="Z13" s="36">
        <v>7.1793348118505502</v>
      </c>
      <c r="AA13" s="36">
        <v>3.6271052777372699</v>
      </c>
      <c r="AB13" s="36">
        <v>8.4052844280929158</v>
      </c>
      <c r="AC13" s="36">
        <v>32.024802184932433</v>
      </c>
      <c r="AD13" s="36">
        <v>24.589907357431898</v>
      </c>
      <c r="AE13" s="36">
        <v>402.32368756192062</v>
      </c>
      <c r="AF13" s="36">
        <v>426.91359491935242</v>
      </c>
      <c r="AG13" s="36">
        <v>8.8052842460015213E-3</v>
      </c>
      <c r="AH13" s="36">
        <v>1.4979104234577302E-2</v>
      </c>
      <c r="AI13" s="36">
        <v>4.797361761614622E-2</v>
      </c>
      <c r="AJ13" s="36">
        <v>0.52700899323593731</v>
      </c>
      <c r="AK13" s="36">
        <v>0.49722717748017065</v>
      </c>
      <c r="AL13" s="36">
        <v>1.2477854776144661</v>
      </c>
      <c r="AM13" s="36">
        <v>32.560616462414373</v>
      </c>
      <c r="AN13" s="36">
        <v>25.102113639146644</v>
      </c>
      <c r="AO13" s="36">
        <v>403.61944665715123</v>
      </c>
      <c r="AP13" s="36">
        <v>5324.2060182060004</v>
      </c>
      <c r="AQ13" s="36">
        <v>2866.8801636490002</v>
      </c>
      <c r="AR13" s="36">
        <v>8191.0861818550002</v>
      </c>
      <c r="AS13" s="36">
        <v>691.15756569400003</v>
      </c>
      <c r="AT13" s="36">
        <v>9658.9783195599994</v>
      </c>
      <c r="AU13" s="36">
        <v>21485.594353834</v>
      </c>
      <c r="AV13" s="36">
        <v>8604.5380802920008</v>
      </c>
      <c r="AW13" s="36">
        <v>19140.079693615</v>
      </c>
      <c r="AX13" s="36">
        <v>8569.9538497279991</v>
      </c>
      <c r="AY13" s="36">
        <v>19063.149947594</v>
      </c>
      <c r="AZ13" s="36">
        <v>11.086980747142858</v>
      </c>
      <c r="BA13" s="36">
        <v>22.173961495714288</v>
      </c>
      <c r="BB13" s="36">
        <v>26.945258896999999</v>
      </c>
      <c r="BC13" s="36">
        <v>1513.5076729800001</v>
      </c>
      <c r="BD13" s="36">
        <v>3366.6720057980001</v>
      </c>
      <c r="BE13" s="36">
        <v>2.2822071328571432</v>
      </c>
      <c r="BF13" s="36">
        <v>4.5644142671428574</v>
      </c>
      <c r="BG13" s="36">
        <v>26.264978537000001</v>
      </c>
      <c r="BH13" s="36">
        <v>126.391036226</v>
      </c>
      <c r="BI13" s="36">
        <v>4.2100000000000017</v>
      </c>
      <c r="BJ13" s="36">
        <v>5.5499999999999989</v>
      </c>
      <c r="BK13" s="36">
        <v>7.7199999999999935</v>
      </c>
      <c r="BL13" s="36">
        <v>9.479999999999988</v>
      </c>
    </row>
    <row r="14" spans="1:64" s="37" customFormat="1" x14ac:dyDescent="0.2">
      <c r="A14" s="6">
        <v>11</v>
      </c>
      <c r="B14" s="34" t="s">
        <v>106</v>
      </c>
      <c r="C14" s="34" t="s">
        <v>116</v>
      </c>
      <c r="D14" s="41">
        <v>5.4188016389999998</v>
      </c>
      <c r="E14" s="36">
        <v>0</v>
      </c>
      <c r="F14" s="36" t="s">
        <v>340</v>
      </c>
      <c r="G14" s="36" t="s">
        <v>340</v>
      </c>
      <c r="H14" s="36" t="s">
        <v>340</v>
      </c>
      <c r="I14" s="36">
        <v>2.8507525504904728E-2</v>
      </c>
      <c r="J14" s="36">
        <v>8.5292965793492126</v>
      </c>
      <c r="K14" s="36">
        <v>2.8507525504904728E-2</v>
      </c>
      <c r="L14" s="36">
        <v>0</v>
      </c>
      <c r="M14" s="36">
        <v>2.1838941048133433</v>
      </c>
      <c r="N14" s="36">
        <v>6.3739100000407749</v>
      </c>
      <c r="O14" s="36">
        <v>6.5377901000000002E-2</v>
      </c>
      <c r="P14" s="36">
        <v>0.104525178</v>
      </c>
      <c r="Q14" s="36">
        <v>5.2930611000000002E-2</v>
      </c>
      <c r="R14" s="36">
        <v>1.244729E-2</v>
      </c>
      <c r="S14" s="36">
        <v>8.8289583000000005E-2</v>
      </c>
      <c r="T14" s="36">
        <v>1.6235594999999999E-2</v>
      </c>
      <c r="U14" s="36" t="s">
        <v>340</v>
      </c>
      <c r="V14" s="36" t="s">
        <v>340</v>
      </c>
      <c r="W14" s="36">
        <v>9.3885426504904723E-2</v>
      </c>
      <c r="X14" s="36">
        <v>8.633821757349212</v>
      </c>
      <c r="Y14" s="36">
        <v>8.7277071838541165</v>
      </c>
      <c r="Z14" s="36">
        <v>1.5534513712072884E-3</v>
      </c>
      <c r="AA14" s="36">
        <v>3.3243859343835966E-4</v>
      </c>
      <c r="AB14" s="36">
        <v>3.3243900000000002E-4</v>
      </c>
      <c r="AC14" s="36">
        <v>2.2405573236447914E-4</v>
      </c>
      <c r="AD14" s="36">
        <v>4.2906136785049287E-2</v>
      </c>
      <c r="AE14" s="36">
        <v>0.38615523106544347</v>
      </c>
      <c r="AF14" s="36">
        <v>0.42906136785049265</v>
      </c>
      <c r="AG14" s="36" t="s">
        <v>340</v>
      </c>
      <c r="AH14" s="36" t="s">
        <v>340</v>
      </c>
      <c r="AI14" s="36" t="s">
        <v>340</v>
      </c>
      <c r="AJ14" s="36">
        <v>3.3930145668588901E-5</v>
      </c>
      <c r="AK14" s="36">
        <v>4.1002629306444362E-5</v>
      </c>
      <c r="AL14" s="36">
        <v>1.0255091266000822E-4</v>
      </c>
      <c r="AM14" s="36">
        <v>2.5798587803306804E-4</v>
      </c>
      <c r="AN14" s="36">
        <v>4.2947139414355733E-2</v>
      </c>
      <c r="AO14" s="36">
        <v>0.38625778197810345</v>
      </c>
      <c r="AP14" s="36">
        <v>60.034985042000002</v>
      </c>
      <c r="AQ14" s="36">
        <v>32.326530407</v>
      </c>
      <c r="AR14" s="36">
        <v>92.361515448999995</v>
      </c>
      <c r="AS14" s="36">
        <v>5.0253267499999996</v>
      </c>
      <c r="AT14" s="36">
        <v>187.875838018</v>
      </c>
      <c r="AU14" s="36">
        <v>522.36247729800004</v>
      </c>
      <c r="AV14" s="36">
        <v>138.10525722099999</v>
      </c>
      <c r="AW14" s="36">
        <v>383.98234201499997</v>
      </c>
      <c r="AX14" s="36">
        <v>128.80425699400001</v>
      </c>
      <c r="AY14" s="36">
        <v>358.12221241499998</v>
      </c>
      <c r="AZ14" s="36">
        <v>0.20572265000000001</v>
      </c>
      <c r="BA14" s="36">
        <v>0.41144530000000001</v>
      </c>
      <c r="BB14" s="36">
        <v>1.3080215399999999</v>
      </c>
      <c r="BC14" s="36">
        <v>58.476958439999997</v>
      </c>
      <c r="BD14" s="36">
        <v>162.58699999999999</v>
      </c>
      <c r="BE14" s="36">
        <v>0.11078669142857143</v>
      </c>
      <c r="BF14" s="36">
        <v>0.22157338285714287</v>
      </c>
      <c r="BG14" s="36">
        <v>1.167718037</v>
      </c>
      <c r="BH14" s="36">
        <v>35.861639494999999</v>
      </c>
      <c r="BI14" s="36">
        <v>0</v>
      </c>
      <c r="BJ14" s="36">
        <v>0</v>
      </c>
      <c r="BK14" s="36">
        <v>0</v>
      </c>
      <c r="BL14" s="36">
        <v>0</v>
      </c>
    </row>
    <row r="15" spans="1:64" s="37" customFormat="1" x14ac:dyDescent="0.2">
      <c r="A15" s="6">
        <v>12</v>
      </c>
      <c r="B15" s="34" t="s">
        <v>106</v>
      </c>
      <c r="C15" s="34" t="s">
        <v>117</v>
      </c>
      <c r="D15" s="41">
        <v>6.1691860549999999</v>
      </c>
      <c r="E15" s="36">
        <v>2</v>
      </c>
      <c r="F15" s="36">
        <v>1</v>
      </c>
      <c r="G15" s="36">
        <v>0</v>
      </c>
      <c r="H15" s="36">
        <v>1</v>
      </c>
      <c r="I15" s="36">
        <v>14.205788162768453</v>
      </c>
      <c r="J15" s="36">
        <v>91.681359592229299</v>
      </c>
      <c r="K15" s="36">
        <v>7.3756756627576596</v>
      </c>
      <c r="L15" s="36">
        <v>6.8301125000107943</v>
      </c>
      <c r="M15" s="36">
        <v>67.796182254997007</v>
      </c>
      <c r="N15" s="36">
        <v>38.090965500000742</v>
      </c>
      <c r="O15" s="36">
        <v>0.19316724899999999</v>
      </c>
      <c r="P15" s="36">
        <v>0.31894038599999996</v>
      </c>
      <c r="Q15" s="36">
        <v>0.151561843</v>
      </c>
      <c r="R15" s="36">
        <v>4.1605405999999998E-2</v>
      </c>
      <c r="S15" s="36">
        <v>0.26467246499999997</v>
      </c>
      <c r="T15" s="36">
        <v>5.4267920999999997E-2</v>
      </c>
      <c r="U15" s="36">
        <v>0</v>
      </c>
      <c r="V15" s="36">
        <v>0</v>
      </c>
      <c r="W15" s="36">
        <v>14.398955411768453</v>
      </c>
      <c r="X15" s="36">
        <v>92.000299978229293</v>
      </c>
      <c r="Y15" s="36">
        <v>106.39925538999775</v>
      </c>
      <c r="Z15" s="36">
        <v>0.11618963135731636</v>
      </c>
      <c r="AA15" s="36">
        <v>5.5783627558844778E-2</v>
      </c>
      <c r="AB15" s="36">
        <v>5.5783628000000002E-2</v>
      </c>
      <c r="AC15" s="36">
        <v>0.13839174868657655</v>
      </c>
      <c r="AD15" s="36">
        <v>1.4708428994172222</v>
      </c>
      <c r="AE15" s="36">
        <v>13.237586094755001</v>
      </c>
      <c r="AF15" s="36">
        <v>14.708428994172221</v>
      </c>
      <c r="AG15" s="36">
        <v>0</v>
      </c>
      <c r="AH15" s="36">
        <v>0</v>
      </c>
      <c r="AI15" s="36">
        <v>0</v>
      </c>
      <c r="AJ15" s="36">
        <v>5.6935159253880107E-3</v>
      </c>
      <c r="AK15" s="36">
        <v>6.8802860682789643E-3</v>
      </c>
      <c r="AL15" s="36">
        <v>1.7208155369515577E-2</v>
      </c>
      <c r="AM15" s="36">
        <v>0.14408526461196455</v>
      </c>
      <c r="AN15" s="36">
        <v>1.4777231854855013</v>
      </c>
      <c r="AO15" s="36">
        <v>13.254794250124515</v>
      </c>
      <c r="AP15" s="36">
        <v>521.20264371300004</v>
      </c>
      <c r="AQ15" s="36">
        <v>280.64757738399999</v>
      </c>
      <c r="AR15" s="36">
        <v>801.85022109700003</v>
      </c>
      <c r="AS15" s="36">
        <v>41.627394244000001</v>
      </c>
      <c r="AT15" s="36">
        <v>1833.580361994</v>
      </c>
      <c r="AU15" s="36">
        <v>4142.5854291819996</v>
      </c>
      <c r="AV15" s="36">
        <v>1202.2734863190001</v>
      </c>
      <c r="AW15" s="36">
        <v>2716.2816146770001</v>
      </c>
      <c r="AX15" s="36">
        <v>1175.925176001</v>
      </c>
      <c r="AY15" s="36">
        <v>2656.7532031229998</v>
      </c>
      <c r="AZ15" s="36">
        <v>1.4177388771428574</v>
      </c>
      <c r="BA15" s="36">
        <v>2.8354777542857148</v>
      </c>
      <c r="BB15" s="36">
        <v>3.3943847909999998</v>
      </c>
      <c r="BC15" s="36">
        <v>99.218508505000003</v>
      </c>
      <c r="BD15" s="36">
        <v>224.163148863</v>
      </c>
      <c r="BE15" s="36">
        <v>0.28749730000000001</v>
      </c>
      <c r="BF15" s="36">
        <v>0.57499460000000002</v>
      </c>
      <c r="BG15" s="36">
        <v>4.4153838189999997</v>
      </c>
      <c r="BH15" s="36">
        <v>22.434519837</v>
      </c>
      <c r="BI15" s="36">
        <v>0.42000000000000015</v>
      </c>
      <c r="BJ15" s="36">
        <v>0.51000000000000023</v>
      </c>
      <c r="BK15" s="36">
        <v>0.24</v>
      </c>
      <c r="BL15" s="36">
        <v>0.27999999999999997</v>
      </c>
    </row>
    <row r="16" spans="1:64" s="37" customFormat="1" x14ac:dyDescent="0.2">
      <c r="A16" s="6">
        <v>13</v>
      </c>
      <c r="B16" s="34" t="s">
        <v>106</v>
      </c>
      <c r="C16" s="34" t="s">
        <v>118</v>
      </c>
      <c r="D16" s="41">
        <v>5.8831438350000003</v>
      </c>
      <c r="E16" s="36">
        <v>45</v>
      </c>
      <c r="F16" s="36">
        <v>23</v>
      </c>
      <c r="G16" s="36">
        <v>18</v>
      </c>
      <c r="H16" s="36">
        <v>4</v>
      </c>
      <c r="I16" s="36">
        <v>2.240098718655485</v>
      </c>
      <c r="J16" s="36">
        <v>30.607558417639158</v>
      </c>
      <c r="K16" s="36">
        <v>1.3943622186588762</v>
      </c>
      <c r="L16" s="36">
        <v>0.84573649999660883</v>
      </c>
      <c r="M16" s="36">
        <v>26.639408136286601</v>
      </c>
      <c r="N16" s="36">
        <v>6.2082490000080384</v>
      </c>
      <c r="O16" s="36">
        <v>3.5310063999999995E-2</v>
      </c>
      <c r="P16" s="36">
        <v>4.9430218999999997E-2</v>
      </c>
      <c r="Q16" s="36">
        <v>3.3320126999999998E-2</v>
      </c>
      <c r="R16" s="36">
        <v>1.9899369999999998E-3</v>
      </c>
      <c r="S16" s="36">
        <v>4.6834648E-2</v>
      </c>
      <c r="T16" s="36">
        <v>2.5955709999999996E-3</v>
      </c>
      <c r="U16" s="36">
        <v>11.353400000000002</v>
      </c>
      <c r="V16" s="36">
        <v>26.964100000000009</v>
      </c>
      <c r="W16" s="36">
        <v>13.628808782655486</v>
      </c>
      <c r="X16" s="36">
        <v>57.621088636639172</v>
      </c>
      <c r="Y16" s="36">
        <v>71.249897419294655</v>
      </c>
      <c r="Z16" s="36">
        <v>2.9783220367036144E-2</v>
      </c>
      <c r="AA16" s="36">
        <v>1.435551221691142E-2</v>
      </c>
      <c r="AB16" s="36">
        <v>1.4355512000000001E-2</v>
      </c>
      <c r="AC16" s="36">
        <v>2.534686595607041E-2</v>
      </c>
      <c r="AD16" s="36">
        <v>0.36027466566621485</v>
      </c>
      <c r="AE16" s="36">
        <v>3.2424719909959339</v>
      </c>
      <c r="AF16" s="36">
        <v>3.6027466566621493</v>
      </c>
      <c r="AG16" s="36">
        <v>1.847497880875522</v>
      </c>
      <c r="AH16" s="36">
        <v>3.1428699582710018</v>
      </c>
      <c r="AI16" s="36">
        <v>10.065678109597672</v>
      </c>
      <c r="AJ16" s="36">
        <v>1.4651849373804962E-3</v>
      </c>
      <c r="AK16" s="36">
        <v>1.7705917086750164E-3</v>
      </c>
      <c r="AL16" s="36">
        <v>4.4283939528806781E-3</v>
      </c>
      <c r="AM16" s="36">
        <v>1.8743099317689731</v>
      </c>
      <c r="AN16" s="36">
        <v>3.5049152156458918</v>
      </c>
      <c r="AO16" s="36">
        <v>13.312578494546486</v>
      </c>
      <c r="AP16" s="36">
        <v>278.65486016</v>
      </c>
      <c r="AQ16" s="36">
        <v>150.04492470100001</v>
      </c>
      <c r="AR16" s="36">
        <v>428.69978486100001</v>
      </c>
      <c r="AS16" s="36">
        <v>10.485989697999999</v>
      </c>
      <c r="AT16" s="36">
        <v>1172.5553520359999</v>
      </c>
      <c r="AU16" s="36">
        <v>2379.986709364</v>
      </c>
      <c r="AV16" s="36">
        <v>665.447100116</v>
      </c>
      <c r="AW16" s="36">
        <v>1350.6869857459999</v>
      </c>
      <c r="AX16" s="36">
        <v>644.53632469399997</v>
      </c>
      <c r="AY16" s="36">
        <v>1308.2434733760001</v>
      </c>
      <c r="AZ16" s="36">
        <v>0.57801250857142861</v>
      </c>
      <c r="BA16" s="36">
        <v>1.1560250171428572</v>
      </c>
      <c r="BB16" s="36">
        <v>1.2461328840000001</v>
      </c>
      <c r="BC16" s="36">
        <v>75.174011035000007</v>
      </c>
      <c r="BD16" s="36">
        <v>152.583967011</v>
      </c>
      <c r="BE16" s="36">
        <v>0.10554485142857144</v>
      </c>
      <c r="BF16" s="36">
        <v>0.21108970285714287</v>
      </c>
      <c r="BG16" s="36">
        <v>0.82205987700000005</v>
      </c>
      <c r="BH16" s="36">
        <v>2.727671757</v>
      </c>
      <c r="BI16" s="36">
        <v>0.21</v>
      </c>
      <c r="BJ16" s="36">
        <v>0.21</v>
      </c>
      <c r="BK16" s="36">
        <v>0</v>
      </c>
      <c r="BL16" s="36">
        <v>0</v>
      </c>
    </row>
    <row r="17" spans="1:64" s="37" customFormat="1" x14ac:dyDescent="0.2">
      <c r="A17" s="6">
        <v>14</v>
      </c>
      <c r="B17" s="34" t="s">
        <v>106</v>
      </c>
      <c r="C17" s="34" t="s">
        <v>119</v>
      </c>
      <c r="D17" s="41">
        <v>5.1927061639999996</v>
      </c>
      <c r="E17" s="36">
        <v>3</v>
      </c>
      <c r="F17" s="36">
        <v>0</v>
      </c>
      <c r="G17" s="36">
        <v>1</v>
      </c>
      <c r="H17" s="36">
        <v>2</v>
      </c>
      <c r="I17" s="36">
        <v>1.1890500545463736E-3</v>
      </c>
      <c r="J17" s="36">
        <v>0.60134470254195671</v>
      </c>
      <c r="K17" s="36">
        <v>1.1890500545463736E-3</v>
      </c>
      <c r="L17" s="36">
        <v>0</v>
      </c>
      <c r="M17" s="36">
        <v>0.16697875259652167</v>
      </c>
      <c r="N17" s="36">
        <v>0.43555499999998137</v>
      </c>
      <c r="O17" s="36">
        <v>1.0656150999999999E-2</v>
      </c>
      <c r="P17" s="36">
        <v>1.6126892E-2</v>
      </c>
      <c r="Q17" s="36">
        <v>9.254501E-3</v>
      </c>
      <c r="R17" s="36">
        <v>1.4016499999999999E-3</v>
      </c>
      <c r="S17" s="36">
        <v>1.4298653000000001E-2</v>
      </c>
      <c r="T17" s="36">
        <v>1.8282389999999999E-3</v>
      </c>
      <c r="U17" s="36">
        <v>3.0000000000000001E-3</v>
      </c>
      <c r="V17" s="36">
        <v>7.1999999999999998E-3</v>
      </c>
      <c r="W17" s="36">
        <v>1.4845201054546373E-2</v>
      </c>
      <c r="X17" s="36">
        <v>0.62467159454195664</v>
      </c>
      <c r="Y17" s="36">
        <v>0.63951679559650298</v>
      </c>
      <c r="Z17" s="36">
        <v>1.0517904465772506E-4</v>
      </c>
      <c r="AA17" s="36">
        <v>2.2508315556753154E-5</v>
      </c>
      <c r="AB17" s="36">
        <v>2.2508299999999999E-5</v>
      </c>
      <c r="AC17" s="36">
        <v>1.3604378585725507E-5</v>
      </c>
      <c r="AD17" s="36">
        <v>7.6220955914035379E-3</v>
      </c>
      <c r="AE17" s="36">
        <v>6.8598860322631822E-2</v>
      </c>
      <c r="AF17" s="36">
        <v>7.6220955914035354E-2</v>
      </c>
      <c r="AG17" s="36">
        <v>6.2714714632872289E-4</v>
      </c>
      <c r="AH17" s="36">
        <v>1.0668710075477125E-3</v>
      </c>
      <c r="AI17" s="36">
        <v>3.4168706593082146E-3</v>
      </c>
      <c r="AJ17" s="36">
        <v>2.2972933312645458E-6</v>
      </c>
      <c r="AK17" s="36">
        <v>2.7761468456415808E-6</v>
      </c>
      <c r="AL17" s="36">
        <v>6.9433691817905318E-6</v>
      </c>
      <c r="AM17" s="36">
        <v>6.4304881824571295E-4</v>
      </c>
      <c r="AN17" s="36">
        <v>8.6917427457968918E-3</v>
      </c>
      <c r="AO17" s="36">
        <v>7.2022674351121821E-2</v>
      </c>
      <c r="AP17" s="36">
        <v>2.7842671559999999</v>
      </c>
      <c r="AQ17" s="36">
        <v>1.499220776</v>
      </c>
      <c r="AR17" s="36">
        <v>4.2834879319999999</v>
      </c>
      <c r="AS17" s="36">
        <v>0.44922229600000002</v>
      </c>
      <c r="AT17" s="36">
        <v>5.8819169630000001</v>
      </c>
      <c r="AU17" s="36">
        <v>15.139474686</v>
      </c>
      <c r="AV17" s="36">
        <v>8.7183503630000008</v>
      </c>
      <c r="AW17" s="36">
        <v>22.440174768999999</v>
      </c>
      <c r="AX17" s="36">
        <v>7.9714812119999996</v>
      </c>
      <c r="AY17" s="36">
        <v>20.517807169000001</v>
      </c>
      <c r="AZ17" s="36">
        <v>5.4439642857142864E-3</v>
      </c>
      <c r="BA17" s="36">
        <v>1.0887928571428573E-2</v>
      </c>
      <c r="BB17" s="36">
        <v>0.63998086799999998</v>
      </c>
      <c r="BC17" s="36">
        <v>26.763499441</v>
      </c>
      <c r="BD17" s="36">
        <v>68.886610411999996</v>
      </c>
      <c r="BE17" s="36">
        <v>5.4205041428571424E-2</v>
      </c>
      <c r="BF17" s="36">
        <v>0.1084100842857143</v>
      </c>
      <c r="BG17" s="36">
        <v>1.9100725080000001</v>
      </c>
      <c r="BH17" s="36">
        <v>11.329547009000001</v>
      </c>
      <c r="BI17" s="36">
        <v>0</v>
      </c>
      <c r="BJ17" s="36">
        <v>0</v>
      </c>
      <c r="BK17" s="36">
        <v>0</v>
      </c>
      <c r="BL17" s="36">
        <v>0</v>
      </c>
    </row>
    <row r="18" spans="1:64" s="37" customFormat="1" x14ac:dyDescent="0.2">
      <c r="A18" s="6">
        <v>15</v>
      </c>
      <c r="B18" s="34" t="s">
        <v>106</v>
      </c>
      <c r="C18" s="34" t="s">
        <v>120</v>
      </c>
      <c r="D18" s="41">
        <v>5.3224507839999999</v>
      </c>
      <c r="E18" s="36">
        <v>1</v>
      </c>
      <c r="F18" s="36">
        <v>0</v>
      </c>
      <c r="G18" s="36">
        <v>0</v>
      </c>
      <c r="H18" s="36">
        <v>1</v>
      </c>
      <c r="I18" s="36">
        <v>9.9883637502324787E-3</v>
      </c>
      <c r="J18" s="36">
        <v>2.4774237004930093</v>
      </c>
      <c r="K18" s="36">
        <v>9.9883637502324787E-3</v>
      </c>
      <c r="L18" s="36">
        <v>0</v>
      </c>
      <c r="M18" s="36">
        <v>0.92935206424214289</v>
      </c>
      <c r="N18" s="36">
        <v>1.5580600000010991</v>
      </c>
      <c r="O18" s="36">
        <v>6.8110194999999998E-2</v>
      </c>
      <c r="P18" s="36">
        <v>0.11596292799999999</v>
      </c>
      <c r="Q18" s="36">
        <v>6.2797137000000003E-2</v>
      </c>
      <c r="R18" s="36">
        <v>5.3130580000000007E-3</v>
      </c>
      <c r="S18" s="36">
        <v>0.109032853</v>
      </c>
      <c r="T18" s="36">
        <v>6.9300750000000008E-3</v>
      </c>
      <c r="U18" s="36">
        <v>0</v>
      </c>
      <c r="V18" s="36">
        <v>0</v>
      </c>
      <c r="W18" s="36">
        <v>7.8098558750232472E-2</v>
      </c>
      <c r="X18" s="36">
        <v>2.5933866284930094</v>
      </c>
      <c r="Y18" s="36">
        <v>2.6714851872432419</v>
      </c>
      <c r="Z18" s="36">
        <v>6.222288969964327E-4</v>
      </c>
      <c r="AA18" s="36">
        <v>1.3315698395723665E-4</v>
      </c>
      <c r="AB18" s="36">
        <v>1.3315700000000001E-4</v>
      </c>
      <c r="AC18" s="36">
        <v>1.7596414292257861E-4</v>
      </c>
      <c r="AD18" s="36">
        <v>5.2070333408324496E-2</v>
      </c>
      <c r="AE18" s="36">
        <v>0.46863300067492064</v>
      </c>
      <c r="AF18" s="36">
        <v>0.52070333408324521</v>
      </c>
      <c r="AG18" s="36">
        <v>0</v>
      </c>
      <c r="AH18" s="36">
        <v>0</v>
      </c>
      <c r="AI18" s="36">
        <v>0</v>
      </c>
      <c r="AJ18" s="36">
        <v>1.3590572727003193E-5</v>
      </c>
      <c r="AK18" s="36">
        <v>1.6423425381974476E-5</v>
      </c>
      <c r="AL18" s="36">
        <v>4.107632340690687E-5</v>
      </c>
      <c r="AM18" s="36">
        <v>1.8955471564958181E-4</v>
      </c>
      <c r="AN18" s="36">
        <v>5.208675683370647E-2</v>
      </c>
      <c r="AO18" s="36">
        <v>0.46867407699832753</v>
      </c>
      <c r="AP18" s="36">
        <v>24.608809617999999</v>
      </c>
      <c r="AQ18" s="36">
        <v>13.250897486</v>
      </c>
      <c r="AR18" s="36">
        <v>37.859707103999995</v>
      </c>
      <c r="AS18" s="36">
        <v>2.6505437170000001</v>
      </c>
      <c r="AT18" s="36">
        <v>44.602846831999997</v>
      </c>
      <c r="AU18" s="36">
        <v>116.81845886799999</v>
      </c>
      <c r="AV18" s="36">
        <v>49.933253831999998</v>
      </c>
      <c r="AW18" s="36">
        <v>130.77922538999999</v>
      </c>
      <c r="AX18" s="36">
        <v>45.976378637000003</v>
      </c>
      <c r="AY18" s="36">
        <v>120.415849619</v>
      </c>
      <c r="AZ18" s="36">
        <v>6.5830794285714297E-2</v>
      </c>
      <c r="BA18" s="36">
        <v>0.13166159000000002</v>
      </c>
      <c r="BB18" s="36">
        <v>1.181962052</v>
      </c>
      <c r="BC18" s="36">
        <v>69.476701792</v>
      </c>
      <c r="BD18" s="36">
        <v>181.965094314</v>
      </c>
      <c r="BE18" s="36">
        <v>0.10010971571428572</v>
      </c>
      <c r="BF18" s="36">
        <v>0.20021943285714286</v>
      </c>
      <c r="BG18" s="36">
        <v>5.1506833839999997</v>
      </c>
      <c r="BH18" s="36">
        <v>49.461204107999997</v>
      </c>
      <c r="BI18" s="36">
        <v>0</v>
      </c>
      <c r="BJ18" s="36">
        <v>0</v>
      </c>
      <c r="BK18" s="36">
        <v>0</v>
      </c>
      <c r="BL18" s="36">
        <v>0</v>
      </c>
    </row>
    <row r="19" spans="1:64" s="37" customFormat="1" x14ac:dyDescent="0.2">
      <c r="A19" s="6">
        <v>16</v>
      </c>
      <c r="B19" s="34" t="s">
        <v>106</v>
      </c>
      <c r="C19" s="34" t="s">
        <v>121</v>
      </c>
      <c r="D19" s="41">
        <v>5.2248562520000004</v>
      </c>
      <c r="E19" s="36">
        <v>6</v>
      </c>
      <c r="F19" s="36">
        <v>0</v>
      </c>
      <c r="G19" s="36">
        <v>0</v>
      </c>
      <c r="H19" s="36">
        <v>6</v>
      </c>
      <c r="I19" s="36">
        <v>2.6540526986464493E-3</v>
      </c>
      <c r="J19" s="36">
        <v>1.0870749740328092</v>
      </c>
      <c r="K19" s="36">
        <v>2.6540526986464493E-3</v>
      </c>
      <c r="L19" s="36">
        <v>0</v>
      </c>
      <c r="M19" s="36">
        <v>0.36949902673142349</v>
      </c>
      <c r="N19" s="36">
        <v>0.72023000000003212</v>
      </c>
      <c r="O19" s="36">
        <v>0.173246962</v>
      </c>
      <c r="P19" s="36">
        <v>0.29390538099999997</v>
      </c>
      <c r="Q19" s="36">
        <v>0.161056747</v>
      </c>
      <c r="R19" s="36">
        <v>1.2190215000000001E-2</v>
      </c>
      <c r="S19" s="36">
        <v>0.27800509899999998</v>
      </c>
      <c r="T19" s="36">
        <v>1.5900282000000002E-2</v>
      </c>
      <c r="U19" s="36">
        <v>0</v>
      </c>
      <c r="V19" s="36">
        <v>0</v>
      </c>
      <c r="W19" s="36">
        <v>0.17590101469864644</v>
      </c>
      <c r="X19" s="36">
        <v>1.380980355032809</v>
      </c>
      <c r="Y19" s="36">
        <v>1.5568813697314554</v>
      </c>
      <c r="Z19" s="36">
        <v>2.2928331021696954E-4</v>
      </c>
      <c r="AA19" s="36">
        <v>4.9066628386431473E-5</v>
      </c>
      <c r="AB19" s="36">
        <v>4.9066600000000002E-5</v>
      </c>
      <c r="AC19" s="36">
        <v>4.6541925880596646E-5</v>
      </c>
      <c r="AD19" s="36">
        <v>1.5009019566433007E-2</v>
      </c>
      <c r="AE19" s="36">
        <v>0.13508117609789705</v>
      </c>
      <c r="AF19" s="36">
        <v>0.15009019566433007</v>
      </c>
      <c r="AG19" s="36">
        <v>0</v>
      </c>
      <c r="AH19" s="36">
        <v>0</v>
      </c>
      <c r="AI19" s="36">
        <v>0</v>
      </c>
      <c r="AJ19" s="36">
        <v>5.007946978129186E-6</v>
      </c>
      <c r="AK19" s="36">
        <v>6.0518158553225796E-6</v>
      </c>
      <c r="AL19" s="36">
        <v>1.5136083946599406E-5</v>
      </c>
      <c r="AM19" s="36">
        <v>5.1549872858725833E-5</v>
      </c>
      <c r="AN19" s="36">
        <v>1.5015071382288329E-2</v>
      </c>
      <c r="AO19" s="36">
        <v>0.13509631218184365</v>
      </c>
      <c r="AP19" s="36">
        <v>12.230178794</v>
      </c>
      <c r="AQ19" s="36">
        <v>6.5854808890000003</v>
      </c>
      <c r="AR19" s="36">
        <v>18.815659683</v>
      </c>
      <c r="AS19" s="36">
        <v>1.09862595</v>
      </c>
      <c r="AT19" s="36">
        <v>23.839773698999998</v>
      </c>
      <c r="AU19" s="36">
        <v>56.152325939999997</v>
      </c>
      <c r="AV19" s="36">
        <v>28.510934771999999</v>
      </c>
      <c r="AW19" s="36">
        <v>67.154802828000001</v>
      </c>
      <c r="AX19" s="36">
        <v>26.201446253</v>
      </c>
      <c r="AY19" s="36">
        <v>61.715021655999998</v>
      </c>
      <c r="AZ19" s="36">
        <v>1.9840958571428573E-2</v>
      </c>
      <c r="BA19" s="36">
        <v>3.9681917142857147E-2</v>
      </c>
      <c r="BB19" s="36">
        <v>1.3100076110000001</v>
      </c>
      <c r="BC19" s="36">
        <v>74.853461781999997</v>
      </c>
      <c r="BD19" s="36">
        <v>176.310229991</v>
      </c>
      <c r="BE19" s="36">
        <v>0.11095490714285715</v>
      </c>
      <c r="BF19" s="36">
        <v>0.2219098142857143</v>
      </c>
      <c r="BG19" s="36">
        <v>1.636223881</v>
      </c>
      <c r="BH19" s="36">
        <v>23.730368435999999</v>
      </c>
      <c r="BI19" s="36">
        <v>0</v>
      </c>
      <c r="BJ19" s="36">
        <v>0</v>
      </c>
      <c r="BK19" s="36">
        <v>0</v>
      </c>
      <c r="BL19" s="36">
        <v>0</v>
      </c>
    </row>
    <row r="20" spans="1:64" s="37" customFormat="1" x14ac:dyDescent="0.2">
      <c r="A20" s="6">
        <v>17</v>
      </c>
      <c r="B20" s="34" t="s">
        <v>106</v>
      </c>
      <c r="C20" s="34" t="s">
        <v>122</v>
      </c>
      <c r="D20" s="41">
        <v>5.6677168949999999</v>
      </c>
      <c r="E20" s="36">
        <v>0</v>
      </c>
      <c r="F20" s="36" t="s">
        <v>340</v>
      </c>
      <c r="G20" s="36" t="s">
        <v>340</v>
      </c>
      <c r="H20" s="36" t="s">
        <v>340</v>
      </c>
      <c r="I20" s="36">
        <v>0.32819453725552983</v>
      </c>
      <c r="J20" s="36">
        <v>7.8122831402970876</v>
      </c>
      <c r="K20" s="36">
        <v>0.17338353725711941</v>
      </c>
      <c r="L20" s="36">
        <v>0.15481099999841041</v>
      </c>
      <c r="M20" s="36">
        <v>5.5110936775494199</v>
      </c>
      <c r="N20" s="36">
        <v>2.6293840000031983</v>
      </c>
      <c r="O20" s="36">
        <v>0.116558699</v>
      </c>
      <c r="P20" s="36">
        <v>0.17936107699999998</v>
      </c>
      <c r="Q20" s="36">
        <v>0.110421903</v>
      </c>
      <c r="R20" s="36">
        <v>6.1367959999999999E-3</v>
      </c>
      <c r="S20" s="36">
        <v>0.17135655999999999</v>
      </c>
      <c r="T20" s="36">
        <v>8.0045170000000009E-3</v>
      </c>
      <c r="U20" s="36" t="s">
        <v>340</v>
      </c>
      <c r="V20" s="36" t="s">
        <v>340</v>
      </c>
      <c r="W20" s="36">
        <v>0.44475323625552982</v>
      </c>
      <c r="X20" s="36">
        <v>7.9916442172970878</v>
      </c>
      <c r="Y20" s="36">
        <v>8.4363974535526172</v>
      </c>
      <c r="Z20" s="36">
        <v>5.8586150101790878E-3</v>
      </c>
      <c r="AA20" s="36">
        <v>2.2060325000034472E-3</v>
      </c>
      <c r="AB20" s="36">
        <v>2.206033E-3</v>
      </c>
      <c r="AC20" s="36">
        <v>1.2986437848237769E-3</v>
      </c>
      <c r="AD20" s="36">
        <v>4.738601600579545E-2</v>
      </c>
      <c r="AE20" s="36">
        <v>0.42647414405215905</v>
      </c>
      <c r="AF20" s="36">
        <v>0.47386016005795462</v>
      </c>
      <c r="AG20" s="36" t="s">
        <v>340</v>
      </c>
      <c r="AH20" s="36" t="s">
        <v>340</v>
      </c>
      <c r="AI20" s="36" t="s">
        <v>340</v>
      </c>
      <c r="AJ20" s="36">
        <v>2.2515715978523067E-4</v>
      </c>
      <c r="AK20" s="36">
        <v>2.7208947607465847E-4</v>
      </c>
      <c r="AL20" s="36">
        <v>6.8051792210930694E-4</v>
      </c>
      <c r="AM20" s="36">
        <v>1.5238009446090076E-3</v>
      </c>
      <c r="AN20" s="36">
        <v>4.7658105481870106E-2</v>
      </c>
      <c r="AO20" s="36">
        <v>0.42715466197426838</v>
      </c>
      <c r="AP20" s="36">
        <v>45.905917911000003</v>
      </c>
      <c r="AQ20" s="36">
        <v>24.718571183000002</v>
      </c>
      <c r="AR20" s="36">
        <v>70.624489094000012</v>
      </c>
      <c r="AS20" s="36">
        <v>3.1234102560000001</v>
      </c>
      <c r="AT20" s="36">
        <v>150.46875835700001</v>
      </c>
      <c r="AU20" s="36">
        <v>346.96205928000001</v>
      </c>
      <c r="AV20" s="36">
        <v>94.786252257000001</v>
      </c>
      <c r="AW20" s="36">
        <v>218.56519342300001</v>
      </c>
      <c r="AX20" s="36">
        <v>89.200710623999996</v>
      </c>
      <c r="AY20" s="36">
        <v>205.68563591099999</v>
      </c>
      <c r="AZ20" s="36">
        <v>6.3161318571428579E-2</v>
      </c>
      <c r="BA20" s="36">
        <v>0.12632263714285716</v>
      </c>
      <c r="BB20" s="36">
        <v>0.51819043300000001</v>
      </c>
      <c r="BC20" s="36">
        <v>29.858266242999999</v>
      </c>
      <c r="BD20" s="36">
        <v>68.849412032999993</v>
      </c>
      <c r="BE20" s="36">
        <v>4.3889645714285719E-2</v>
      </c>
      <c r="BF20" s="36">
        <v>8.7779292857142865E-2</v>
      </c>
      <c r="BG20" s="36">
        <v>2.339402148</v>
      </c>
      <c r="BH20" s="36">
        <v>15.806273389999999</v>
      </c>
      <c r="BI20" s="36">
        <v>0.09</v>
      </c>
      <c r="BJ20" s="36">
        <v>0.09</v>
      </c>
      <c r="BK20" s="36">
        <v>0.12</v>
      </c>
      <c r="BL20" s="36">
        <v>0.12</v>
      </c>
    </row>
    <row r="21" spans="1:64" s="37" customFormat="1" x14ac:dyDescent="0.2">
      <c r="A21" s="6">
        <v>18</v>
      </c>
      <c r="B21" s="34" t="s">
        <v>106</v>
      </c>
      <c r="C21" s="34" t="s">
        <v>123</v>
      </c>
      <c r="D21" s="41">
        <v>6.118888127</v>
      </c>
      <c r="E21" s="36">
        <v>3</v>
      </c>
      <c r="F21" s="36">
        <v>0</v>
      </c>
      <c r="G21" s="36">
        <v>2</v>
      </c>
      <c r="H21" s="36">
        <v>1</v>
      </c>
      <c r="I21" s="36">
        <v>0.47615947365338746</v>
      </c>
      <c r="J21" s="36">
        <v>8.3513369297015299</v>
      </c>
      <c r="K21" s="36">
        <v>0.17613747365223792</v>
      </c>
      <c r="L21" s="36">
        <v>0.30002200000114954</v>
      </c>
      <c r="M21" s="36">
        <v>4.7431594033538778</v>
      </c>
      <c r="N21" s="36">
        <v>4.0843370000010388</v>
      </c>
      <c r="O21" s="36">
        <v>0.20197287899999999</v>
      </c>
      <c r="P21" s="36">
        <v>0.31651320800000005</v>
      </c>
      <c r="Q21" s="36">
        <v>0.175483628</v>
      </c>
      <c r="R21" s="36">
        <v>2.6489250999999998E-2</v>
      </c>
      <c r="S21" s="36">
        <v>0.28196201000000004</v>
      </c>
      <c r="T21" s="36">
        <v>3.4551198000000005E-2</v>
      </c>
      <c r="U21" s="36">
        <v>1.32E-2</v>
      </c>
      <c r="V21" s="36">
        <v>3.1199999999999999E-2</v>
      </c>
      <c r="W21" s="36">
        <v>0.69133235265338744</v>
      </c>
      <c r="X21" s="36">
        <v>8.6990501377015299</v>
      </c>
      <c r="Y21" s="36">
        <v>9.3903824903549165</v>
      </c>
      <c r="Z21" s="36">
        <v>7.1522300801095257E-3</v>
      </c>
      <c r="AA21" s="36">
        <v>3.1284581971657505E-3</v>
      </c>
      <c r="AB21" s="36">
        <v>3.1284580000000002E-3</v>
      </c>
      <c r="AC21" s="36">
        <v>2.1625816343034832E-3</v>
      </c>
      <c r="AD21" s="36">
        <v>0.10903273639282957</v>
      </c>
      <c r="AE21" s="36">
        <v>0.98129462753546615</v>
      </c>
      <c r="AF21" s="36">
        <v>1.0903273639282955</v>
      </c>
      <c r="AG21" s="36">
        <v>2.5068964325529537E-3</v>
      </c>
      <c r="AH21" s="36">
        <v>4.2646054254923812E-3</v>
      </c>
      <c r="AI21" s="36">
        <v>1.3658263322185058E-2</v>
      </c>
      <c r="AJ21" s="36">
        <v>3.1930379918335941E-4</v>
      </c>
      <c r="AK21" s="36">
        <v>3.8586027413985824E-4</v>
      </c>
      <c r="AL21" s="36">
        <v>9.6506794665639109E-4</v>
      </c>
      <c r="AM21" s="36">
        <v>4.9887818660397957E-3</v>
      </c>
      <c r="AN21" s="36">
        <v>0.1136832020924618</v>
      </c>
      <c r="AO21" s="36">
        <v>0.99591795880430756</v>
      </c>
      <c r="AP21" s="36">
        <v>87.571156369999997</v>
      </c>
      <c r="AQ21" s="36">
        <v>47.153699584000002</v>
      </c>
      <c r="AR21" s="36">
        <v>134.72485595399999</v>
      </c>
      <c r="AS21" s="36">
        <v>10.710081807</v>
      </c>
      <c r="AT21" s="36">
        <v>365.64973968700002</v>
      </c>
      <c r="AU21" s="36">
        <v>863.14050751800005</v>
      </c>
      <c r="AV21" s="36">
        <v>192.297181244</v>
      </c>
      <c r="AW21" s="36">
        <v>453.93027424299999</v>
      </c>
      <c r="AX21" s="36">
        <v>183.62424299700001</v>
      </c>
      <c r="AY21" s="36">
        <v>433.45722720499998</v>
      </c>
      <c r="AZ21" s="36">
        <v>0.41873789428571428</v>
      </c>
      <c r="BA21" s="36">
        <v>0.83747578999999994</v>
      </c>
      <c r="BB21" s="36">
        <v>0.69435312299999996</v>
      </c>
      <c r="BC21" s="36">
        <v>16.787000090999999</v>
      </c>
      <c r="BD21" s="36">
        <v>39.626829192000002</v>
      </c>
      <c r="BE21" s="36">
        <v>5.8810258571428568E-2</v>
      </c>
      <c r="BF21" s="36">
        <v>0.11762051714285714</v>
      </c>
      <c r="BG21" s="36">
        <v>1.183920877</v>
      </c>
      <c r="BH21" s="36">
        <v>19.581138211999999</v>
      </c>
      <c r="BI21" s="36">
        <v>0.21</v>
      </c>
      <c r="BJ21" s="36">
        <v>0.24</v>
      </c>
      <c r="BK21" s="36">
        <v>0.21</v>
      </c>
      <c r="BL21" s="36">
        <v>0.23</v>
      </c>
    </row>
    <row r="22" spans="1:64" s="37" customFormat="1" x14ac:dyDescent="0.2">
      <c r="A22" s="6">
        <v>19</v>
      </c>
      <c r="B22" s="34" t="s">
        <v>106</v>
      </c>
      <c r="C22" s="34" t="s">
        <v>124</v>
      </c>
      <c r="D22" s="41">
        <v>6.4213556369999996</v>
      </c>
      <c r="E22" s="36">
        <v>2</v>
      </c>
      <c r="F22" s="36">
        <v>1</v>
      </c>
      <c r="G22" s="36">
        <v>0</v>
      </c>
      <c r="H22" s="36">
        <v>1</v>
      </c>
      <c r="I22" s="36">
        <v>56.351715228414271</v>
      </c>
      <c r="J22" s="36">
        <v>204.94791370652649</v>
      </c>
      <c r="K22" s="36">
        <v>41.642601728375347</v>
      </c>
      <c r="L22" s="36">
        <v>14.709113500038924</v>
      </c>
      <c r="M22" s="36">
        <v>199.52873693494752</v>
      </c>
      <c r="N22" s="36">
        <v>61.770891999993239</v>
      </c>
      <c r="O22" s="36">
        <v>1.353099031</v>
      </c>
      <c r="P22" s="36">
        <v>2.3497206949999998</v>
      </c>
      <c r="Q22" s="36">
        <v>1.220663096</v>
      </c>
      <c r="R22" s="36">
        <v>0.132435935</v>
      </c>
      <c r="S22" s="36">
        <v>2.1769781699999999</v>
      </c>
      <c r="T22" s="36">
        <v>0.17274252500000001</v>
      </c>
      <c r="U22" s="36">
        <v>4.7199999999999999E-2</v>
      </c>
      <c r="V22" s="36">
        <v>0.11209999999999999</v>
      </c>
      <c r="W22" s="36">
        <v>57.752014259414267</v>
      </c>
      <c r="X22" s="36">
        <v>207.40973440152649</v>
      </c>
      <c r="Y22" s="36">
        <v>265.16174866094076</v>
      </c>
      <c r="Z22" s="36">
        <v>0.34217555557953705</v>
      </c>
      <c r="AA22" s="36">
        <v>0.16481130870380728</v>
      </c>
      <c r="AB22" s="36">
        <v>0.16481130899999999</v>
      </c>
      <c r="AC22" s="36">
        <v>0.98054186013722955</v>
      </c>
      <c r="AD22" s="36">
        <v>4.81884290465986</v>
      </c>
      <c r="AE22" s="36">
        <v>43.36958614193874</v>
      </c>
      <c r="AF22" s="36">
        <v>48.1884290465986</v>
      </c>
      <c r="AG22" s="36">
        <v>1.0093273128319341E-2</v>
      </c>
      <c r="AH22" s="36">
        <v>1.7170165781508765E-2</v>
      </c>
      <c r="AI22" s="36">
        <v>5.4990936354291586E-2</v>
      </c>
      <c r="AJ22" s="36">
        <v>1.6821357760475514E-2</v>
      </c>
      <c r="AK22" s="36">
        <v>2.0327630056752841E-2</v>
      </c>
      <c r="AL22" s="36">
        <v>5.084105701990628E-2</v>
      </c>
      <c r="AM22" s="36">
        <v>1.0074564910260244</v>
      </c>
      <c r="AN22" s="36">
        <v>4.8563407004981212</v>
      </c>
      <c r="AO22" s="36">
        <v>43.475418135312943</v>
      </c>
      <c r="AP22" s="36">
        <v>940.92250939999997</v>
      </c>
      <c r="AQ22" s="36">
        <v>506.65058198399998</v>
      </c>
      <c r="AR22" s="36">
        <v>1447.573091384</v>
      </c>
      <c r="AS22" s="36">
        <v>129.240816069</v>
      </c>
      <c r="AT22" s="36">
        <v>2453.529362368</v>
      </c>
      <c r="AU22" s="36">
        <v>6265.2624789740003</v>
      </c>
      <c r="AV22" s="36">
        <v>1873.220881768</v>
      </c>
      <c r="AW22" s="36">
        <v>4783.4033231410003</v>
      </c>
      <c r="AX22" s="36">
        <v>1851.1183343709999</v>
      </c>
      <c r="AY22" s="36">
        <v>4726.9628896089998</v>
      </c>
      <c r="AZ22" s="36">
        <v>6.0572324528571428</v>
      </c>
      <c r="BA22" s="36">
        <v>12.114464907142857</v>
      </c>
      <c r="BB22" s="36">
        <v>4.8734506829999997</v>
      </c>
      <c r="BC22" s="36">
        <v>225.665258464</v>
      </c>
      <c r="BD22" s="36">
        <v>576.25235644199995</v>
      </c>
      <c r="BE22" s="36">
        <v>0.41277109000000006</v>
      </c>
      <c r="BF22" s="36">
        <v>0.8255421814285715</v>
      </c>
      <c r="BG22" s="36">
        <v>5.2055438729999999</v>
      </c>
      <c r="BH22" s="36">
        <v>47.039755532000001</v>
      </c>
      <c r="BI22" s="36">
        <v>0.9900000000000001</v>
      </c>
      <c r="BJ22" s="36">
        <v>1.3100000000000005</v>
      </c>
      <c r="BK22" s="36">
        <v>1.6500000000000004</v>
      </c>
      <c r="BL22" s="36">
        <v>2.2599999999999993</v>
      </c>
    </row>
    <row r="23" spans="1:64" s="37" customFormat="1" x14ac:dyDescent="0.2">
      <c r="A23" s="6">
        <v>20</v>
      </c>
      <c r="B23" s="34" t="s">
        <v>106</v>
      </c>
      <c r="C23" s="34" t="s">
        <v>125</v>
      </c>
      <c r="D23" s="41">
        <v>6.8056361909999996</v>
      </c>
      <c r="E23" s="36">
        <v>0</v>
      </c>
      <c r="F23" s="36" t="s">
        <v>340</v>
      </c>
      <c r="G23" s="36" t="s">
        <v>340</v>
      </c>
      <c r="H23" s="36" t="s">
        <v>340</v>
      </c>
      <c r="I23" s="36">
        <v>835.79911235047348</v>
      </c>
      <c r="J23" s="36">
        <v>622.81355604887858</v>
      </c>
      <c r="K23" s="36">
        <v>749.30648835046293</v>
      </c>
      <c r="L23" s="36">
        <v>86.492624000010494</v>
      </c>
      <c r="M23" s="36">
        <v>1241.8627918993957</v>
      </c>
      <c r="N23" s="36">
        <v>216.74987649995634</v>
      </c>
      <c r="O23" s="36">
        <v>1.79995332</v>
      </c>
      <c r="P23" s="36">
        <v>2.765377687</v>
      </c>
      <c r="Q23" s="36">
        <v>1.606436156</v>
      </c>
      <c r="R23" s="36">
        <v>0.19351716400000002</v>
      </c>
      <c r="S23" s="36">
        <v>2.5129639949999998</v>
      </c>
      <c r="T23" s="36">
        <v>0.25241369200000002</v>
      </c>
      <c r="U23" s="36" t="s">
        <v>340</v>
      </c>
      <c r="V23" s="36" t="s">
        <v>340</v>
      </c>
      <c r="W23" s="36">
        <v>837.59906567047346</v>
      </c>
      <c r="X23" s="36">
        <v>625.57893373587854</v>
      </c>
      <c r="Y23" s="36">
        <v>1463.177999406352</v>
      </c>
      <c r="Z23" s="36">
        <v>2.5108348880924165</v>
      </c>
      <c r="AA23" s="36">
        <v>1.4059709178817101</v>
      </c>
      <c r="AB23" s="36">
        <v>1.405970918</v>
      </c>
      <c r="AC23" s="36">
        <v>20.815383530731875</v>
      </c>
      <c r="AD23" s="36">
        <v>2.1347610414569553</v>
      </c>
      <c r="AE23" s="36">
        <v>40.48708744072087</v>
      </c>
      <c r="AF23" s="36">
        <v>42.621848482177825</v>
      </c>
      <c r="AG23" s="36" t="s">
        <v>340</v>
      </c>
      <c r="AH23" s="36" t="s">
        <v>340</v>
      </c>
      <c r="AI23" s="36" t="s">
        <v>340</v>
      </c>
      <c r="AJ23" s="36">
        <v>0.14350635912518792</v>
      </c>
      <c r="AK23" s="36">
        <v>0.17341077420638157</v>
      </c>
      <c r="AL23" s="36">
        <v>0.43371445833470068</v>
      </c>
      <c r="AM23" s="36">
        <v>20.958889889857062</v>
      </c>
      <c r="AN23" s="36">
        <v>2.3081718156633371</v>
      </c>
      <c r="AO23" s="36">
        <v>40.920801899055569</v>
      </c>
      <c r="AP23" s="36">
        <v>1173.2956778969999</v>
      </c>
      <c r="AQ23" s="36">
        <v>631.77459579100002</v>
      </c>
      <c r="AR23" s="36">
        <v>1805.0702736879998</v>
      </c>
      <c r="AS23" s="36">
        <v>458.77170455700002</v>
      </c>
      <c r="AT23" s="36">
        <v>1280.921316444</v>
      </c>
      <c r="AU23" s="36">
        <v>3225.7406116319999</v>
      </c>
      <c r="AV23" s="36">
        <v>1216.94693671</v>
      </c>
      <c r="AW23" s="36">
        <v>3064.634107929</v>
      </c>
      <c r="AX23" s="36">
        <v>1215.337566876</v>
      </c>
      <c r="AY23" s="36">
        <v>3060.5812363230002</v>
      </c>
      <c r="AZ23" s="36">
        <v>6.5746447700000008</v>
      </c>
      <c r="BA23" s="36">
        <v>13.149289540000002</v>
      </c>
      <c r="BB23" s="36">
        <v>4.3033110849999998</v>
      </c>
      <c r="BC23" s="36">
        <v>233.54085316800001</v>
      </c>
      <c r="BD23" s="36">
        <v>588.12528519099999</v>
      </c>
      <c r="BE23" s="36">
        <v>0.36448145714285718</v>
      </c>
      <c r="BF23" s="36">
        <v>0.72896291571428573</v>
      </c>
      <c r="BG23" s="36">
        <v>3.393621242</v>
      </c>
      <c r="BH23" s="36">
        <v>42.380259664999997</v>
      </c>
      <c r="BI23" s="36">
        <v>1.08</v>
      </c>
      <c r="BJ23" s="36">
        <v>1.4100000000000006</v>
      </c>
      <c r="BK23" s="36">
        <v>2.9000000000000017</v>
      </c>
      <c r="BL23" s="36">
        <v>3.8600000000000021</v>
      </c>
    </row>
    <row r="24" spans="1:64" s="37" customFormat="1" x14ac:dyDescent="0.2">
      <c r="A24" s="6">
        <v>21</v>
      </c>
      <c r="B24" s="34" t="s">
        <v>106</v>
      </c>
      <c r="C24" s="34" t="s">
        <v>126</v>
      </c>
      <c r="D24" s="41">
        <v>6.7702550050000001</v>
      </c>
      <c r="E24" s="36">
        <v>0</v>
      </c>
      <c r="F24" s="36" t="s">
        <v>340</v>
      </c>
      <c r="G24" s="36" t="s">
        <v>340</v>
      </c>
      <c r="H24" s="36" t="s">
        <v>340</v>
      </c>
      <c r="I24" s="36">
        <v>470.63563369727359</v>
      </c>
      <c r="J24" s="36">
        <v>448.96087373782569</v>
      </c>
      <c r="K24" s="36">
        <v>411.44620919727356</v>
      </c>
      <c r="L24" s="36">
        <v>59.189424500000044</v>
      </c>
      <c r="M24" s="36">
        <v>769.0947719351318</v>
      </c>
      <c r="N24" s="36">
        <v>150.50173549996748</v>
      </c>
      <c r="O24" s="36">
        <v>3.414081667</v>
      </c>
      <c r="P24" s="36">
        <v>5.2749088830000002</v>
      </c>
      <c r="Q24" s="36">
        <v>3.0413654189999999</v>
      </c>
      <c r="R24" s="36">
        <v>0.37271624799999997</v>
      </c>
      <c r="S24" s="36">
        <v>4.7887572540000001</v>
      </c>
      <c r="T24" s="36">
        <v>0.48615162899999997</v>
      </c>
      <c r="U24" s="36" t="s">
        <v>340</v>
      </c>
      <c r="V24" s="36" t="s">
        <v>340</v>
      </c>
      <c r="W24" s="36">
        <v>474.0497153642736</v>
      </c>
      <c r="X24" s="36">
        <v>454.23578262082572</v>
      </c>
      <c r="Y24" s="36">
        <v>928.28549798509925</v>
      </c>
      <c r="Z24" s="36">
        <v>1.4994052192306606</v>
      </c>
      <c r="AA24" s="36">
        <v>0.8161220581140769</v>
      </c>
      <c r="AB24" s="36">
        <v>0.81612205800000004</v>
      </c>
      <c r="AC24" s="36">
        <v>9.1762136639819136</v>
      </c>
      <c r="AD24" s="36">
        <v>2.2312404839177775</v>
      </c>
      <c r="AE24" s="36">
        <v>41.890165846300476</v>
      </c>
      <c r="AF24" s="36">
        <v>44.121406330218242</v>
      </c>
      <c r="AG24" s="36" t="s">
        <v>340</v>
      </c>
      <c r="AH24" s="36" t="s">
        <v>340</v>
      </c>
      <c r="AI24" s="36" t="s">
        <v>340</v>
      </c>
      <c r="AJ24" s="36">
        <v>8.3299683194680646E-2</v>
      </c>
      <c r="AK24" s="36">
        <v>0.10065952013147221</v>
      </c>
      <c r="AL24" s="36">
        <v>0.2517576514484286</v>
      </c>
      <c r="AM24" s="36">
        <v>9.2595133471765951</v>
      </c>
      <c r="AN24" s="36">
        <v>2.3319000040492499</v>
      </c>
      <c r="AO24" s="36">
        <v>42.141923497748905</v>
      </c>
      <c r="AP24" s="36">
        <v>836.47447076699996</v>
      </c>
      <c r="AQ24" s="36">
        <v>450.40933041300002</v>
      </c>
      <c r="AR24" s="36">
        <v>1286.8838011799999</v>
      </c>
      <c r="AS24" s="36">
        <v>365.63449401000003</v>
      </c>
      <c r="AT24" s="36">
        <v>1027.8718555200001</v>
      </c>
      <c r="AU24" s="36">
        <v>2596.8851018149999</v>
      </c>
      <c r="AV24" s="36">
        <v>970.48419381799999</v>
      </c>
      <c r="AW24" s="36">
        <v>2451.897024844</v>
      </c>
      <c r="AX24" s="36">
        <v>968.95437955399996</v>
      </c>
      <c r="AY24" s="36">
        <v>2448.0319984319999</v>
      </c>
      <c r="AZ24" s="36">
        <v>3.9042146142857148</v>
      </c>
      <c r="BA24" s="36">
        <v>7.8084292285714296</v>
      </c>
      <c r="BB24" s="36">
        <v>3.157577817</v>
      </c>
      <c r="BC24" s="36">
        <v>218.42512934199999</v>
      </c>
      <c r="BD24" s="36">
        <v>551.84404671000004</v>
      </c>
      <c r="BE24" s="36">
        <v>0.26744024285714291</v>
      </c>
      <c r="BF24" s="36">
        <v>0.53488048714285719</v>
      </c>
      <c r="BG24" s="36">
        <v>4.816550983</v>
      </c>
      <c r="BH24" s="36">
        <v>28.927874399</v>
      </c>
      <c r="BI24" s="36">
        <v>1.1800000000000002</v>
      </c>
      <c r="BJ24" s="36">
        <v>2.0900000000000007</v>
      </c>
      <c r="BK24" s="36">
        <v>1.8500000000000005</v>
      </c>
      <c r="BL24" s="36">
        <v>2.4600000000000009</v>
      </c>
    </row>
    <row r="25" spans="1:64" s="37" customFormat="1" x14ac:dyDescent="0.2">
      <c r="A25" s="6">
        <v>22</v>
      </c>
      <c r="B25" s="34" t="s">
        <v>106</v>
      </c>
      <c r="C25" s="34" t="s">
        <v>127</v>
      </c>
      <c r="D25" s="41">
        <v>6.5897064869999999</v>
      </c>
      <c r="E25" s="36">
        <v>1</v>
      </c>
      <c r="F25" s="36">
        <v>1</v>
      </c>
      <c r="G25" s="36">
        <v>0</v>
      </c>
      <c r="H25" s="36">
        <v>0</v>
      </c>
      <c r="I25" s="36">
        <v>22.166743425512593</v>
      </c>
      <c r="J25" s="36">
        <v>74.590473147263808</v>
      </c>
      <c r="K25" s="36">
        <v>19.241483925506824</v>
      </c>
      <c r="L25" s="36">
        <v>2.9252595000057688</v>
      </c>
      <c r="M25" s="36">
        <v>84.442083072775006</v>
      </c>
      <c r="N25" s="36">
        <v>12.315133500001402</v>
      </c>
      <c r="O25" s="36">
        <v>0.66512566200000001</v>
      </c>
      <c r="P25" s="36">
        <v>1.094089152</v>
      </c>
      <c r="Q25" s="36">
        <v>0.62436284600000003</v>
      </c>
      <c r="R25" s="36">
        <v>4.0762816000000007E-2</v>
      </c>
      <c r="S25" s="36">
        <v>1.04092026</v>
      </c>
      <c r="T25" s="36">
        <v>5.3168892000000002E-2</v>
      </c>
      <c r="U25" s="36">
        <v>4.7199999999999999E-2</v>
      </c>
      <c r="V25" s="36">
        <v>0.11209999999999999</v>
      </c>
      <c r="W25" s="36">
        <v>22.879069087512594</v>
      </c>
      <c r="X25" s="36">
        <v>75.796662299263801</v>
      </c>
      <c r="Y25" s="36">
        <v>98.675731386776391</v>
      </c>
      <c r="Z25" s="36">
        <v>0.11616534974482495</v>
      </c>
      <c r="AA25" s="36">
        <v>5.5991698577005623E-2</v>
      </c>
      <c r="AB25" s="36">
        <v>5.5991698999999999E-2</v>
      </c>
      <c r="AC25" s="36">
        <v>0.39690015809297707</v>
      </c>
      <c r="AD25" s="36">
        <v>1.2289296979419404</v>
      </c>
      <c r="AE25" s="36">
        <v>13.903798352072302</v>
      </c>
      <c r="AF25" s="36">
        <v>15.132728050014244</v>
      </c>
      <c r="AG25" s="36">
        <v>1.0718759390094439E-2</v>
      </c>
      <c r="AH25" s="36">
        <v>1.8234211376252609E-2</v>
      </c>
      <c r="AI25" s="36">
        <v>5.83987580563766E-2</v>
      </c>
      <c r="AJ25" s="36">
        <v>5.7147559931666914E-3</v>
      </c>
      <c r="AK25" s="36">
        <v>6.9059492969688017E-3</v>
      </c>
      <c r="AL25" s="36">
        <v>1.7272341192924021E-2</v>
      </c>
      <c r="AM25" s="36">
        <v>0.41333367347623817</v>
      </c>
      <c r="AN25" s="36">
        <v>1.2540698586151617</v>
      </c>
      <c r="AO25" s="36">
        <v>13.979469451321604</v>
      </c>
      <c r="AP25" s="36">
        <v>409.99755678600002</v>
      </c>
      <c r="AQ25" s="36">
        <v>220.767915192</v>
      </c>
      <c r="AR25" s="36">
        <v>630.76547197800005</v>
      </c>
      <c r="AS25" s="36">
        <v>90.020962522999994</v>
      </c>
      <c r="AT25" s="36">
        <v>906.02543380700001</v>
      </c>
      <c r="AU25" s="36">
        <v>2289.4007427659999</v>
      </c>
      <c r="AV25" s="36">
        <v>632.53294433799999</v>
      </c>
      <c r="AW25" s="36">
        <v>1598.323113853</v>
      </c>
      <c r="AX25" s="36">
        <v>621.88763379099998</v>
      </c>
      <c r="AY25" s="36">
        <v>1571.423888992</v>
      </c>
      <c r="AZ25" s="36">
        <v>2.9211329614285719</v>
      </c>
      <c r="BA25" s="36">
        <v>5.8422659242857149</v>
      </c>
      <c r="BB25" s="36">
        <v>1.0009906449999999</v>
      </c>
      <c r="BC25" s="36">
        <v>50.136385058000002</v>
      </c>
      <c r="BD25" s="36">
        <v>126.687698721</v>
      </c>
      <c r="BE25" s="36">
        <v>8.4781815714285724E-2</v>
      </c>
      <c r="BF25" s="36">
        <v>0.16956363142857145</v>
      </c>
      <c r="BG25" s="36">
        <v>1.49522781</v>
      </c>
      <c r="BH25" s="36">
        <v>20.212699373</v>
      </c>
      <c r="BI25" s="36">
        <v>0.18</v>
      </c>
      <c r="BJ25" s="36">
        <v>0.29000000000000004</v>
      </c>
      <c r="BK25" s="36">
        <v>0.54000000000000015</v>
      </c>
      <c r="BL25" s="36">
        <v>0.6100000000000001</v>
      </c>
    </row>
    <row r="26" spans="1:64" s="37" customFormat="1" x14ac:dyDescent="0.2">
      <c r="A26" s="6">
        <v>23</v>
      </c>
      <c r="B26" s="34" t="s">
        <v>106</v>
      </c>
      <c r="C26" s="34" t="s">
        <v>128</v>
      </c>
      <c r="D26" s="41">
        <v>6.5490610709999997</v>
      </c>
      <c r="E26" s="36">
        <v>0</v>
      </c>
      <c r="F26" s="36" t="s">
        <v>340</v>
      </c>
      <c r="G26" s="36" t="s">
        <v>340</v>
      </c>
      <c r="H26" s="36" t="s">
        <v>340</v>
      </c>
      <c r="I26" s="36">
        <v>168.11759014767011</v>
      </c>
      <c r="J26" s="36">
        <v>328.09288302577733</v>
      </c>
      <c r="K26" s="36">
        <v>145.69378714766555</v>
      </c>
      <c r="L26" s="36">
        <v>22.423803000004572</v>
      </c>
      <c r="M26" s="36">
        <v>420.99703467344489</v>
      </c>
      <c r="N26" s="36">
        <v>75.213438500002553</v>
      </c>
      <c r="O26" s="36">
        <v>0.69936253100000001</v>
      </c>
      <c r="P26" s="36">
        <v>1.0166658679999998</v>
      </c>
      <c r="Q26" s="36">
        <v>0.619951845</v>
      </c>
      <c r="R26" s="36">
        <v>7.9410685999999994E-2</v>
      </c>
      <c r="S26" s="36">
        <v>0.91308671199999991</v>
      </c>
      <c r="T26" s="36">
        <v>0.10357915599999999</v>
      </c>
      <c r="U26" s="36" t="s">
        <v>340</v>
      </c>
      <c r="V26" s="36" t="s">
        <v>340</v>
      </c>
      <c r="W26" s="36">
        <v>168.81695267867011</v>
      </c>
      <c r="X26" s="36">
        <v>329.10954889377734</v>
      </c>
      <c r="Y26" s="36">
        <v>497.92650157244748</v>
      </c>
      <c r="Z26" s="36">
        <v>0.68307372448186376</v>
      </c>
      <c r="AA26" s="36">
        <v>0.3292288118513369</v>
      </c>
      <c r="AB26" s="36">
        <v>0.32922881199999998</v>
      </c>
      <c r="AC26" s="36">
        <v>1.808317006920988</v>
      </c>
      <c r="AD26" s="36">
        <v>2.2095302071769396</v>
      </c>
      <c r="AE26" s="36">
        <v>32.798119966607565</v>
      </c>
      <c r="AF26" s="36">
        <v>35.007650173784498</v>
      </c>
      <c r="AG26" s="36" t="s">
        <v>340</v>
      </c>
      <c r="AH26" s="36" t="s">
        <v>340</v>
      </c>
      <c r="AI26" s="36" t="s">
        <v>340</v>
      </c>
      <c r="AJ26" s="36">
        <v>3.360259031298847E-2</v>
      </c>
      <c r="AK26" s="36">
        <v>4.0606688551695386E-2</v>
      </c>
      <c r="AL26" s="36">
        <v>0.10156063261100612</v>
      </c>
      <c r="AM26" s="36">
        <v>1.8419195972339764</v>
      </c>
      <c r="AN26" s="36">
        <v>2.2501368957286352</v>
      </c>
      <c r="AO26" s="36">
        <v>32.89968059921857</v>
      </c>
      <c r="AP26" s="36">
        <v>436.291491296</v>
      </c>
      <c r="AQ26" s="36">
        <v>234.926187621</v>
      </c>
      <c r="AR26" s="36">
        <v>671.21767891700006</v>
      </c>
      <c r="AS26" s="36">
        <v>75.445921365000004</v>
      </c>
      <c r="AT26" s="36">
        <v>749.09412989800001</v>
      </c>
      <c r="AU26" s="36">
        <v>1967.657989112</v>
      </c>
      <c r="AV26" s="36">
        <v>646.94670423299999</v>
      </c>
      <c r="AW26" s="36">
        <v>1699.345650043</v>
      </c>
      <c r="AX26" s="36">
        <v>643.41998307100005</v>
      </c>
      <c r="AY26" s="36">
        <v>1690.081953008</v>
      </c>
      <c r="AZ26" s="36">
        <v>1.0007617685714287</v>
      </c>
      <c r="BA26" s="36">
        <v>2.001523538571429</v>
      </c>
      <c r="BB26" s="36">
        <v>1.684634556</v>
      </c>
      <c r="BC26" s="36">
        <v>69.769183798</v>
      </c>
      <c r="BD26" s="36">
        <v>183.263873545</v>
      </c>
      <c r="BE26" s="36">
        <v>0.14268502714285716</v>
      </c>
      <c r="BF26" s="36">
        <v>0.28537005428571433</v>
      </c>
      <c r="BG26" s="36">
        <v>7.0325127680000001</v>
      </c>
      <c r="BH26" s="36">
        <v>21.888543718000001</v>
      </c>
      <c r="BI26" s="36">
        <v>0.42</v>
      </c>
      <c r="BJ26" s="36">
        <v>0.69000000000000017</v>
      </c>
      <c r="BK26" s="36">
        <v>0.84000000000000019</v>
      </c>
      <c r="BL26" s="36">
        <v>1.0300000000000002</v>
      </c>
    </row>
    <row r="27" spans="1:64" s="37" customFormat="1" x14ac:dyDescent="0.2">
      <c r="A27" s="6">
        <v>24</v>
      </c>
      <c r="B27" s="34" t="s">
        <v>106</v>
      </c>
      <c r="C27" s="34" t="s">
        <v>129</v>
      </c>
      <c r="D27" s="41">
        <v>6.5510522230000001</v>
      </c>
      <c r="E27" s="36">
        <v>0</v>
      </c>
      <c r="F27" s="36" t="s">
        <v>340</v>
      </c>
      <c r="G27" s="36" t="s">
        <v>340</v>
      </c>
      <c r="H27" s="36" t="s">
        <v>340</v>
      </c>
      <c r="I27" s="36">
        <v>35.575352689493002</v>
      </c>
      <c r="J27" s="36">
        <v>128.64414928837863</v>
      </c>
      <c r="K27" s="36">
        <v>30.428135189485605</v>
      </c>
      <c r="L27" s="36">
        <v>5.1472175000074003</v>
      </c>
      <c r="M27" s="36">
        <v>142.58510497787503</v>
      </c>
      <c r="N27" s="36">
        <v>21.634396999996589</v>
      </c>
      <c r="O27" s="36">
        <v>0.51197261100000002</v>
      </c>
      <c r="P27" s="36">
        <v>0.85632770599999997</v>
      </c>
      <c r="Q27" s="36">
        <v>0.47428943300000004</v>
      </c>
      <c r="R27" s="36">
        <v>3.7683177999999998E-2</v>
      </c>
      <c r="S27" s="36">
        <v>0.80717573499999995</v>
      </c>
      <c r="T27" s="36">
        <v>4.9151971000000003E-2</v>
      </c>
      <c r="U27" s="36" t="s">
        <v>340</v>
      </c>
      <c r="V27" s="36" t="s">
        <v>340</v>
      </c>
      <c r="W27" s="36">
        <v>36.087325300492999</v>
      </c>
      <c r="X27" s="36">
        <v>129.50047699437863</v>
      </c>
      <c r="Y27" s="36">
        <v>165.58780229487164</v>
      </c>
      <c r="Z27" s="36">
        <v>0.19364790133569332</v>
      </c>
      <c r="AA27" s="36">
        <v>9.3338288443804207E-2</v>
      </c>
      <c r="AB27" s="36">
        <v>9.3338288000000005E-2</v>
      </c>
      <c r="AC27" s="36">
        <v>0.63754537075030338</v>
      </c>
      <c r="AD27" s="36">
        <v>2.2967672026922354</v>
      </c>
      <c r="AE27" s="36">
        <v>23.300682412163681</v>
      </c>
      <c r="AF27" s="36">
        <v>25.597449614855922</v>
      </c>
      <c r="AG27" s="36" t="s">
        <v>340</v>
      </c>
      <c r="AH27" s="36" t="s">
        <v>340</v>
      </c>
      <c r="AI27" s="36" t="s">
        <v>340</v>
      </c>
      <c r="AJ27" s="36">
        <v>9.5265154571332767E-3</v>
      </c>
      <c r="AK27" s="36">
        <v>1.1512232989998599E-2</v>
      </c>
      <c r="AL27" s="36">
        <v>2.8793031565257664E-2</v>
      </c>
      <c r="AM27" s="36">
        <v>0.64707188620743661</v>
      </c>
      <c r="AN27" s="36">
        <v>2.308279435682234</v>
      </c>
      <c r="AO27" s="36">
        <v>23.329475443728938</v>
      </c>
      <c r="AP27" s="36">
        <v>503.25711575600002</v>
      </c>
      <c r="AQ27" s="36">
        <v>270.98460079199998</v>
      </c>
      <c r="AR27" s="36">
        <v>774.241716548</v>
      </c>
      <c r="AS27" s="36">
        <v>105.17880068300001</v>
      </c>
      <c r="AT27" s="36">
        <v>1196.79799665</v>
      </c>
      <c r="AU27" s="36">
        <v>2864.0961167320002</v>
      </c>
      <c r="AV27" s="36">
        <v>845.79281120600001</v>
      </c>
      <c r="AW27" s="36">
        <v>2024.094218837</v>
      </c>
      <c r="AX27" s="36">
        <v>832.192109716</v>
      </c>
      <c r="AY27" s="36">
        <v>1991.545938817</v>
      </c>
      <c r="AZ27" s="36">
        <v>2.2249797085714285</v>
      </c>
      <c r="BA27" s="36">
        <v>4.4499594171428569</v>
      </c>
      <c r="BB27" s="36">
        <v>1.9130213599999999</v>
      </c>
      <c r="BC27" s="36">
        <v>84.162417836000003</v>
      </c>
      <c r="BD27" s="36">
        <v>201.411812833</v>
      </c>
      <c r="BE27" s="36">
        <v>0.16202891142857145</v>
      </c>
      <c r="BF27" s="36">
        <v>0.32405782428571434</v>
      </c>
      <c r="BG27" s="36">
        <v>3.4855338649999998</v>
      </c>
      <c r="BH27" s="36">
        <v>28.867754471000001</v>
      </c>
      <c r="BI27" s="36">
        <v>0.73000000000000009</v>
      </c>
      <c r="BJ27" s="36">
        <v>1.0900000000000003</v>
      </c>
      <c r="BK27" s="36">
        <v>2.1000000000000005</v>
      </c>
      <c r="BL27" s="36">
        <v>2.4599999999999991</v>
      </c>
    </row>
    <row r="28" spans="1:64" s="37" customFormat="1" x14ac:dyDescent="0.2">
      <c r="A28" s="6">
        <v>25</v>
      </c>
      <c r="B28" s="34" t="s">
        <v>131</v>
      </c>
      <c r="C28" s="34" t="s">
        <v>130</v>
      </c>
      <c r="D28" s="163">
        <v>5.4094829300000002</v>
      </c>
      <c r="E28" s="36">
        <v>519</v>
      </c>
      <c r="F28" s="36">
        <v>0</v>
      </c>
      <c r="G28" s="36">
        <v>17</v>
      </c>
      <c r="H28" s="36">
        <v>502</v>
      </c>
      <c r="I28" s="36">
        <v>0.96315248002093035</v>
      </c>
      <c r="J28" s="36">
        <v>109.29732411391386</v>
      </c>
      <c r="K28" s="36">
        <v>0.96315248002093035</v>
      </c>
      <c r="L28" s="36">
        <v>0</v>
      </c>
      <c r="M28" s="36">
        <v>65.351775593838695</v>
      </c>
      <c r="N28" s="36">
        <v>44.908701000096087</v>
      </c>
      <c r="O28" s="36">
        <v>1.5814514319999999</v>
      </c>
      <c r="P28" s="36">
        <v>2.84280175</v>
      </c>
      <c r="Q28" s="36">
        <v>1.491413694</v>
      </c>
      <c r="R28" s="36">
        <v>9.0037738000000006E-2</v>
      </c>
      <c r="S28" s="36">
        <v>2.725361221</v>
      </c>
      <c r="T28" s="36">
        <v>0.11744052899999999</v>
      </c>
      <c r="U28" s="36">
        <v>0.24000000000000002</v>
      </c>
      <c r="V28" s="36">
        <v>0.57599999999999996</v>
      </c>
      <c r="W28" s="36">
        <v>2.7846039120209305</v>
      </c>
      <c r="X28" s="36">
        <v>112.71612586391386</v>
      </c>
      <c r="Y28" s="36">
        <v>115.50072977593479</v>
      </c>
      <c r="Z28" s="36">
        <v>4.8703819542425981E-2</v>
      </c>
      <c r="AA28" s="36">
        <v>1.0422617382079174E-2</v>
      </c>
      <c r="AB28" s="36">
        <v>1.0422617E-2</v>
      </c>
      <c r="AC28" s="36">
        <v>2.7316375846608097E-2</v>
      </c>
      <c r="AD28" s="36">
        <v>3.4928654145339264</v>
      </c>
      <c r="AE28" s="36">
        <v>31.435788730805402</v>
      </c>
      <c r="AF28" s="36">
        <v>34.928654145339216</v>
      </c>
      <c r="AG28" s="36">
        <v>4.2073442970942052E-2</v>
      </c>
      <c r="AH28" s="36">
        <v>7.1573213329878441E-2</v>
      </c>
      <c r="AI28" s="36">
        <v>0.2292277237727188</v>
      </c>
      <c r="AJ28" s="36">
        <v>1.0510948230497467E-3</v>
      </c>
      <c r="AK28" s="36">
        <v>1.2701876324488644E-3</v>
      </c>
      <c r="AL28" s="36">
        <v>3.1768426357139342E-3</v>
      </c>
      <c r="AM28" s="36">
        <v>7.0440913640599886E-2</v>
      </c>
      <c r="AN28" s="36">
        <v>3.565708815496254</v>
      </c>
      <c r="AO28" s="36">
        <v>31.668193297213836</v>
      </c>
      <c r="AP28" s="36">
        <v>1352.7753250010001</v>
      </c>
      <c r="AQ28" s="36">
        <v>728.41748269300001</v>
      </c>
      <c r="AR28" s="36">
        <v>2081.1928076940003</v>
      </c>
      <c r="AS28" s="36">
        <v>15.034573485999999</v>
      </c>
      <c r="AT28" s="36">
        <v>3047.5926611569998</v>
      </c>
      <c r="AU28" s="36">
        <v>6442.4162670300002</v>
      </c>
      <c r="AV28" s="36">
        <v>3746.482105603</v>
      </c>
      <c r="AW28" s="36">
        <v>7919.8239216470001</v>
      </c>
      <c r="AX28" s="36">
        <v>3441.505584645</v>
      </c>
      <c r="AY28" s="36">
        <v>7275.1230320819996</v>
      </c>
      <c r="AZ28" s="36">
        <v>6.9286832857142863E-2</v>
      </c>
      <c r="BA28" s="36">
        <v>0.13857366571428573</v>
      </c>
      <c r="BB28" s="36">
        <v>38.010444307</v>
      </c>
      <c r="BC28" s="36">
        <v>6164.9962877429998</v>
      </c>
      <c r="BD28" s="36">
        <v>13032.408456859001</v>
      </c>
      <c r="BE28" s="36">
        <v>0.33601877857142859</v>
      </c>
      <c r="BF28" s="36">
        <v>0.67203755714285718</v>
      </c>
      <c r="BG28" s="36">
        <v>27.598950812999998</v>
      </c>
      <c r="BH28" s="36">
        <v>429.67996720500003</v>
      </c>
      <c r="BI28" s="36">
        <v>0</v>
      </c>
      <c r="BJ28" s="36">
        <v>0</v>
      </c>
      <c r="BK28" s="36">
        <v>0</v>
      </c>
      <c r="BL28" s="36">
        <v>0</v>
      </c>
    </row>
    <row r="29" spans="1:64" s="37" customFormat="1" x14ac:dyDescent="0.2">
      <c r="A29" s="6">
        <v>26</v>
      </c>
      <c r="B29" s="34" t="s">
        <v>131</v>
      </c>
      <c r="C29" s="34" t="s">
        <v>132</v>
      </c>
      <c r="D29" s="163">
        <v>5.4291176979999998</v>
      </c>
      <c r="E29" s="36">
        <v>2</v>
      </c>
      <c r="F29" s="36">
        <v>0</v>
      </c>
      <c r="G29" s="36">
        <v>1</v>
      </c>
      <c r="H29" s="36">
        <v>1</v>
      </c>
      <c r="I29" s="36">
        <v>0.10566801477057261</v>
      </c>
      <c r="J29" s="36">
        <v>19.999668413576508</v>
      </c>
      <c r="K29" s="36">
        <v>0.10566801477057261</v>
      </c>
      <c r="L29" s="36">
        <v>0</v>
      </c>
      <c r="M29" s="36">
        <v>6.4935549283395204</v>
      </c>
      <c r="N29" s="36">
        <v>13.611781500007558</v>
      </c>
      <c r="O29" s="36">
        <v>0.33151033299999999</v>
      </c>
      <c r="P29" s="36">
        <v>0.56054527700000001</v>
      </c>
      <c r="Q29" s="36">
        <v>0.27766587199999998</v>
      </c>
      <c r="R29" s="36">
        <v>5.3844460999999996E-2</v>
      </c>
      <c r="S29" s="36">
        <v>0.49031337000000003</v>
      </c>
      <c r="T29" s="36">
        <v>7.0231906999999996E-2</v>
      </c>
      <c r="U29" s="36">
        <v>6.0000000000000001E-3</v>
      </c>
      <c r="V29" s="36">
        <v>1.44E-2</v>
      </c>
      <c r="W29" s="36">
        <v>0.44317834777057263</v>
      </c>
      <c r="X29" s="36">
        <v>20.574613690576506</v>
      </c>
      <c r="Y29" s="36">
        <v>21.017792038347078</v>
      </c>
      <c r="Z29" s="36">
        <v>4.8749700926216284E-3</v>
      </c>
      <c r="AA29" s="36">
        <v>1.0432435998210283E-3</v>
      </c>
      <c r="AB29" s="36">
        <v>1.043244E-3</v>
      </c>
      <c r="AC29" s="36">
        <v>1.7739910773348399E-3</v>
      </c>
      <c r="AD29" s="36">
        <v>0.19455563728489397</v>
      </c>
      <c r="AE29" s="36">
        <v>1.7510007355640462</v>
      </c>
      <c r="AF29" s="36">
        <v>1.94555637284894</v>
      </c>
      <c r="AG29" s="36">
        <v>1.1724448562909959E-3</v>
      </c>
      <c r="AH29" s="36">
        <v>1.9945038934605446E-3</v>
      </c>
      <c r="AI29" s="36">
        <v>6.3878030101371499E-3</v>
      </c>
      <c r="AJ29" s="36">
        <v>1.072088511485839E-4</v>
      </c>
      <c r="AK29" s="36">
        <v>1.2955572973224162E-4</v>
      </c>
      <c r="AL29" s="36">
        <v>3.2402942321278354E-4</v>
      </c>
      <c r="AM29" s="36">
        <v>3.0536447847744198E-3</v>
      </c>
      <c r="AN29" s="36">
        <v>0.19667969690808676</v>
      </c>
      <c r="AO29" s="36">
        <v>1.7577125679973962</v>
      </c>
      <c r="AP29" s="36">
        <v>577.46340065100003</v>
      </c>
      <c r="AQ29" s="36">
        <v>310.94183112000002</v>
      </c>
      <c r="AR29" s="36">
        <v>888.40523177099999</v>
      </c>
      <c r="AS29" s="36">
        <v>14.994265278</v>
      </c>
      <c r="AT29" s="36">
        <v>1534.133498636</v>
      </c>
      <c r="AU29" s="36">
        <v>3642.4338549829999</v>
      </c>
      <c r="AV29" s="36">
        <v>981.50154080699997</v>
      </c>
      <c r="AW29" s="36">
        <v>2330.341162705</v>
      </c>
      <c r="AX29" s="36">
        <v>920.724691506</v>
      </c>
      <c r="AY29" s="36">
        <v>2186.0410390900001</v>
      </c>
      <c r="AZ29" s="36">
        <v>2.0434138571428572E-2</v>
      </c>
      <c r="BA29" s="36">
        <v>4.0868278571428572E-2</v>
      </c>
      <c r="BB29" s="36">
        <v>6.7026305900000001</v>
      </c>
      <c r="BC29" s="36">
        <v>583.95392639099998</v>
      </c>
      <c r="BD29" s="36">
        <v>1386.459231305</v>
      </c>
      <c r="BE29" s="36">
        <v>5.925239142857143E-2</v>
      </c>
      <c r="BF29" s="36">
        <v>0.11850478285714286</v>
      </c>
      <c r="BG29" s="36">
        <v>14.389263366</v>
      </c>
      <c r="BH29" s="36">
        <v>73.061279279000004</v>
      </c>
      <c r="BI29" s="36">
        <v>0</v>
      </c>
      <c r="BJ29" s="36">
        <v>0</v>
      </c>
      <c r="BK29" s="36">
        <v>0</v>
      </c>
      <c r="BL29" s="36">
        <v>0</v>
      </c>
    </row>
    <row r="30" spans="1:64" s="37" customFormat="1" x14ac:dyDescent="0.2">
      <c r="A30" s="6">
        <v>27</v>
      </c>
      <c r="B30" s="34" t="s">
        <v>131</v>
      </c>
      <c r="C30" s="34" t="s">
        <v>133</v>
      </c>
      <c r="D30" s="163">
        <v>5.132267734</v>
      </c>
      <c r="E30" s="36">
        <v>16</v>
      </c>
      <c r="F30" s="36">
        <v>0</v>
      </c>
      <c r="G30" s="36">
        <v>5</v>
      </c>
      <c r="H30" s="36">
        <v>11</v>
      </c>
      <c r="I30" s="36">
        <v>0</v>
      </c>
      <c r="J30" s="36">
        <v>0</v>
      </c>
      <c r="K30" s="36">
        <v>0</v>
      </c>
      <c r="L30" s="36">
        <v>0</v>
      </c>
      <c r="M30" s="36">
        <v>0</v>
      </c>
      <c r="N30" s="36">
        <v>0</v>
      </c>
      <c r="O30" s="36">
        <v>7.7708300000000003E-4</v>
      </c>
      <c r="P30" s="36">
        <v>1.284407E-3</v>
      </c>
      <c r="Q30" s="36">
        <v>6.6165099999999997E-4</v>
      </c>
      <c r="R30" s="36">
        <v>1.15432E-4</v>
      </c>
      <c r="S30" s="36">
        <v>1.133843E-3</v>
      </c>
      <c r="T30" s="36">
        <v>1.50564E-4</v>
      </c>
      <c r="U30" s="36">
        <v>0.20100000000000001</v>
      </c>
      <c r="V30" s="36">
        <v>0.48239999999999994</v>
      </c>
      <c r="W30" s="36">
        <v>0.20177708300000002</v>
      </c>
      <c r="X30" s="36">
        <v>0.48368440699999993</v>
      </c>
      <c r="Y30" s="36">
        <v>0.68546149000000001</v>
      </c>
      <c r="Z30" s="36">
        <v>0</v>
      </c>
      <c r="AA30" s="36">
        <v>0</v>
      </c>
      <c r="AB30" s="36">
        <v>0</v>
      </c>
      <c r="AC30" s="36">
        <v>0</v>
      </c>
      <c r="AD30" s="36">
        <v>0</v>
      </c>
      <c r="AE30" s="36">
        <v>0</v>
      </c>
      <c r="AF30" s="36">
        <v>0</v>
      </c>
      <c r="AG30" s="36">
        <v>3.8383112017132605E-2</v>
      </c>
      <c r="AH30" s="36">
        <v>6.5295408948685352E-2</v>
      </c>
      <c r="AI30" s="36">
        <v>0.20912178271403281</v>
      </c>
      <c r="AJ30" s="36">
        <v>0</v>
      </c>
      <c r="AK30" s="36">
        <v>0</v>
      </c>
      <c r="AL30" s="36">
        <v>0</v>
      </c>
      <c r="AM30" s="36">
        <v>3.8383112017132605E-2</v>
      </c>
      <c r="AN30" s="36">
        <v>6.5295408948685352E-2</v>
      </c>
      <c r="AO30" s="36">
        <v>0.20912178271403281</v>
      </c>
      <c r="AP30" s="36">
        <v>1.2646161300000001</v>
      </c>
      <c r="AQ30" s="36">
        <v>0.68094714700000003</v>
      </c>
      <c r="AR30" s="36">
        <v>1.9455632770000002</v>
      </c>
      <c r="AS30" s="36">
        <v>1.1883339999999999E-2</v>
      </c>
      <c r="AT30" s="36">
        <v>6.2105540000000001E-3</v>
      </c>
      <c r="AU30" s="36">
        <v>1.4422294E-2</v>
      </c>
      <c r="AV30" s="36">
        <v>4.0286853999999997E-2</v>
      </c>
      <c r="AW30" s="36">
        <v>9.3555074000000002E-2</v>
      </c>
      <c r="AX30" s="36">
        <v>3.5521215000000002E-2</v>
      </c>
      <c r="AY30" s="36">
        <v>8.2488196E-2</v>
      </c>
      <c r="AZ30" s="36">
        <v>2.8547142857142863E-5</v>
      </c>
      <c r="BA30" s="36">
        <v>5.7094285714285726E-5</v>
      </c>
      <c r="BB30" s="36">
        <v>4.7873293730000004</v>
      </c>
      <c r="BC30" s="36">
        <v>389.48857193399999</v>
      </c>
      <c r="BD30" s="36">
        <v>904.47946814399995</v>
      </c>
      <c r="BE30" s="36">
        <v>4.2320802857142861E-2</v>
      </c>
      <c r="BF30" s="36">
        <v>8.464160714285715E-2</v>
      </c>
      <c r="BG30" s="36">
        <v>5.72027354</v>
      </c>
      <c r="BH30" s="36">
        <v>33.174396991000002</v>
      </c>
      <c r="BI30" s="36">
        <v>0</v>
      </c>
      <c r="BJ30" s="36">
        <v>0</v>
      </c>
      <c r="BK30" s="36">
        <v>0</v>
      </c>
      <c r="BL30" s="36">
        <v>0</v>
      </c>
    </row>
    <row r="31" spans="1:64" s="37" customFormat="1" x14ac:dyDescent="0.2">
      <c r="A31" s="6">
        <v>28</v>
      </c>
      <c r="B31" s="34" t="s">
        <v>131</v>
      </c>
      <c r="C31" s="34" t="s">
        <v>134</v>
      </c>
      <c r="D31" s="163">
        <v>5.2043511889999996</v>
      </c>
      <c r="E31" s="36">
        <v>10</v>
      </c>
      <c r="F31" s="36">
        <v>0</v>
      </c>
      <c r="G31" s="36">
        <v>2</v>
      </c>
      <c r="H31" s="36">
        <v>8</v>
      </c>
      <c r="I31" s="36">
        <v>4.7785401391170082E-5</v>
      </c>
      <c r="J31" s="36">
        <v>0.46647225314099272</v>
      </c>
      <c r="K31" s="36">
        <v>4.7785401391170082E-5</v>
      </c>
      <c r="L31" s="36">
        <v>0</v>
      </c>
      <c r="M31" s="36">
        <v>9.9250385423929124E-3</v>
      </c>
      <c r="N31" s="36">
        <v>0.45659499999999098</v>
      </c>
      <c r="O31" s="36">
        <v>9.8876750000000003E-3</v>
      </c>
      <c r="P31" s="36">
        <v>1.4376267000000002E-2</v>
      </c>
      <c r="Q31" s="36">
        <v>6.84375E-3</v>
      </c>
      <c r="R31" s="36">
        <v>3.0439250000000003E-3</v>
      </c>
      <c r="S31" s="36">
        <v>1.0405930000000001E-2</v>
      </c>
      <c r="T31" s="36">
        <v>3.970337E-3</v>
      </c>
      <c r="U31" s="36">
        <v>6.0000000000000001E-3</v>
      </c>
      <c r="V31" s="36">
        <v>1.44E-2</v>
      </c>
      <c r="W31" s="36">
        <v>1.5935460401391169E-2</v>
      </c>
      <c r="X31" s="36">
        <v>0.49524852014099274</v>
      </c>
      <c r="Y31" s="36">
        <v>0.5111839805423839</v>
      </c>
      <c r="Z31" s="36">
        <v>7.7313947469492626E-6</v>
      </c>
      <c r="AA31" s="36">
        <v>1.654518475847142E-6</v>
      </c>
      <c r="AB31" s="36">
        <v>1.6545199999999999E-6</v>
      </c>
      <c r="AC31" s="36">
        <v>1.7919140052777945E-7</v>
      </c>
      <c r="AD31" s="36">
        <v>3.0850540726559202E-3</v>
      </c>
      <c r="AE31" s="36">
        <v>2.7765486653903274E-2</v>
      </c>
      <c r="AF31" s="36">
        <v>3.0850540726559194E-2</v>
      </c>
      <c r="AG31" s="36">
        <v>1.1845121708486204E-3</v>
      </c>
      <c r="AH31" s="36">
        <v>2.0150321986850098E-3</v>
      </c>
      <c r="AI31" s="36">
        <v>6.4535490687614499E-3</v>
      </c>
      <c r="AJ31" s="36">
        <v>1.6540053354966582E-7</v>
      </c>
      <c r="AK31" s="36">
        <v>1.9987703060478821E-7</v>
      </c>
      <c r="AL31" s="36">
        <v>4.9990871939209594E-7</v>
      </c>
      <c r="AM31" s="36">
        <v>1.1848567627826977E-3</v>
      </c>
      <c r="AN31" s="36">
        <v>5.1002861483715346E-3</v>
      </c>
      <c r="AO31" s="36">
        <v>3.4219535631384114E-2</v>
      </c>
      <c r="AP31" s="36">
        <v>11.080451162999999</v>
      </c>
      <c r="AQ31" s="36">
        <v>5.9663967800000002</v>
      </c>
      <c r="AR31" s="36">
        <v>17.046847943</v>
      </c>
      <c r="AS31" s="36">
        <v>0.47335222900000001</v>
      </c>
      <c r="AT31" s="36">
        <v>3.0943047400000001</v>
      </c>
      <c r="AU31" s="36">
        <v>7.5203085549999997</v>
      </c>
      <c r="AV31" s="36">
        <v>3.22350051</v>
      </c>
      <c r="AW31" s="36">
        <v>7.8343022089999996</v>
      </c>
      <c r="AX31" s="36">
        <v>2.9733492400000001</v>
      </c>
      <c r="AY31" s="36">
        <v>7.2263418120000003</v>
      </c>
      <c r="AZ31" s="36">
        <v>6.8699000000000006E-4</v>
      </c>
      <c r="BA31" s="36">
        <v>1.3739814285714286E-3</v>
      </c>
      <c r="BB31" s="36">
        <v>3.2590143939999998</v>
      </c>
      <c r="BC31" s="36">
        <v>262.96060530900002</v>
      </c>
      <c r="BD31" s="36">
        <v>639.09183344099995</v>
      </c>
      <c r="BE31" s="36">
        <v>2.8810240000000001E-2</v>
      </c>
      <c r="BF31" s="36">
        <v>5.7620480000000002E-2</v>
      </c>
      <c r="BG31" s="36">
        <v>2.766726877</v>
      </c>
      <c r="BH31" s="36">
        <v>24.195294582999999</v>
      </c>
      <c r="BI31" s="36">
        <v>0</v>
      </c>
      <c r="BJ31" s="36">
        <v>0</v>
      </c>
      <c r="BK31" s="36">
        <v>0</v>
      </c>
      <c r="BL31" s="36">
        <v>0</v>
      </c>
    </row>
    <row r="32" spans="1:64" s="37" customFormat="1" x14ac:dyDescent="0.2">
      <c r="A32" s="6">
        <v>29</v>
      </c>
      <c r="B32" s="34" t="s">
        <v>131</v>
      </c>
      <c r="C32" s="34" t="s">
        <v>135</v>
      </c>
      <c r="D32" s="163">
        <v>5.2242660379999997</v>
      </c>
      <c r="E32" s="36">
        <v>18</v>
      </c>
      <c r="F32" s="36">
        <v>0</v>
      </c>
      <c r="G32" s="36">
        <v>3</v>
      </c>
      <c r="H32" s="36">
        <v>15</v>
      </c>
      <c r="I32" s="36">
        <v>1.526428459841057E-3</v>
      </c>
      <c r="J32" s="36">
        <v>0.27336659958003617</v>
      </c>
      <c r="K32" s="36">
        <v>1.526428459841057E-3</v>
      </c>
      <c r="L32" s="36">
        <v>0</v>
      </c>
      <c r="M32" s="36">
        <v>0.17408302803985076</v>
      </c>
      <c r="N32" s="36">
        <v>0.10081000000002649</v>
      </c>
      <c r="O32" s="36">
        <v>1.8034159999999997E-2</v>
      </c>
      <c r="P32" s="36">
        <v>3.2936379000000002E-2</v>
      </c>
      <c r="Q32" s="36">
        <v>1.6831382999999998E-2</v>
      </c>
      <c r="R32" s="36">
        <v>1.2027769999999999E-3</v>
      </c>
      <c r="S32" s="36">
        <v>3.1367538E-2</v>
      </c>
      <c r="T32" s="36">
        <v>1.5688410000000001E-3</v>
      </c>
      <c r="U32" s="36">
        <v>6.0000000000000001E-3</v>
      </c>
      <c r="V32" s="36">
        <v>1.44E-2</v>
      </c>
      <c r="W32" s="36">
        <v>2.5560588459841056E-2</v>
      </c>
      <c r="X32" s="36">
        <v>0.32070297858003621</v>
      </c>
      <c r="Y32" s="36">
        <v>0.34626356703987726</v>
      </c>
      <c r="Z32" s="36">
        <v>1.2570319907591993E-4</v>
      </c>
      <c r="AA32" s="36">
        <v>2.6900484602246864E-5</v>
      </c>
      <c r="AB32" s="36">
        <v>2.6900500000000001E-5</v>
      </c>
      <c r="AC32" s="36">
        <v>3.5089668359613119E-5</v>
      </c>
      <c r="AD32" s="36">
        <v>7.7086294088112321E-3</v>
      </c>
      <c r="AE32" s="36">
        <v>6.9377664679301107E-2</v>
      </c>
      <c r="AF32" s="36">
        <v>7.7086294088112337E-2</v>
      </c>
      <c r="AG32" s="36">
        <v>1.2384114210577384E-3</v>
      </c>
      <c r="AH32" s="36">
        <v>2.1067228772016699E-3</v>
      </c>
      <c r="AI32" s="36">
        <v>6.7472070526594027E-3</v>
      </c>
      <c r="AJ32" s="36">
        <v>2.6892132175814047E-6</v>
      </c>
      <c r="AK32" s="36">
        <v>3.2497594841912488E-6</v>
      </c>
      <c r="AL32" s="36">
        <v>8.12791293306039E-6</v>
      </c>
      <c r="AM32" s="36">
        <v>1.2761903026349329E-3</v>
      </c>
      <c r="AN32" s="36">
        <v>9.8186020454970931E-3</v>
      </c>
      <c r="AO32" s="36">
        <v>7.6132999644893562E-2</v>
      </c>
      <c r="AP32" s="36">
        <v>14.250751263</v>
      </c>
      <c r="AQ32" s="36">
        <v>7.6734814489999996</v>
      </c>
      <c r="AR32" s="36">
        <v>21.924232711999998</v>
      </c>
      <c r="AS32" s="36">
        <v>0.56879383800000005</v>
      </c>
      <c r="AT32" s="36">
        <v>65.091543963000007</v>
      </c>
      <c r="AU32" s="36">
        <v>165.76340096000001</v>
      </c>
      <c r="AV32" s="36">
        <v>62.865783831999998</v>
      </c>
      <c r="AW32" s="36">
        <v>160.09523661</v>
      </c>
      <c r="AX32" s="36">
        <v>58.114245453000002</v>
      </c>
      <c r="AY32" s="36">
        <v>147.99487589500001</v>
      </c>
      <c r="AZ32" s="36">
        <v>9.2665142857142858E-4</v>
      </c>
      <c r="BA32" s="36">
        <v>1.8533028571428572E-3</v>
      </c>
      <c r="BB32" s="36">
        <v>2.2660611190000002</v>
      </c>
      <c r="BC32" s="36">
        <v>181.42562027</v>
      </c>
      <c r="BD32" s="36">
        <v>462.02203859799999</v>
      </c>
      <c r="BE32" s="36">
        <v>2.0032364285714286E-2</v>
      </c>
      <c r="BF32" s="36">
        <v>4.0064728571428572E-2</v>
      </c>
      <c r="BG32" s="36">
        <v>2.4254422990000002</v>
      </c>
      <c r="BH32" s="36">
        <v>17.490504773000001</v>
      </c>
      <c r="BI32" s="36">
        <v>0</v>
      </c>
      <c r="BJ32" s="36">
        <v>0</v>
      </c>
      <c r="BK32" s="36">
        <v>0</v>
      </c>
      <c r="BL32" s="36">
        <v>0</v>
      </c>
    </row>
    <row r="33" spans="1:64" s="37" customFormat="1" x14ac:dyDescent="0.2">
      <c r="A33" s="6">
        <v>30</v>
      </c>
      <c r="B33" s="34" t="s">
        <v>131</v>
      </c>
      <c r="C33" s="34" t="s">
        <v>136</v>
      </c>
      <c r="D33" s="163">
        <v>5.5711506230000003</v>
      </c>
      <c r="E33" s="36">
        <v>24</v>
      </c>
      <c r="F33" s="36">
        <v>0</v>
      </c>
      <c r="G33" s="36">
        <v>3</v>
      </c>
      <c r="H33" s="36">
        <v>21</v>
      </c>
      <c r="I33" s="36">
        <v>9.1635109558299115E-3</v>
      </c>
      <c r="J33" s="36">
        <v>3.7669604961807646</v>
      </c>
      <c r="K33" s="36">
        <v>9.1635109558299115E-3</v>
      </c>
      <c r="L33" s="36">
        <v>0</v>
      </c>
      <c r="M33" s="36">
        <v>0.78107700714612516</v>
      </c>
      <c r="N33" s="36">
        <v>2.9950469999904694</v>
      </c>
      <c r="O33" s="36">
        <v>0.225170968</v>
      </c>
      <c r="P33" s="36">
        <v>0.39201519299999998</v>
      </c>
      <c r="Q33" s="36">
        <v>0.19445319899999999</v>
      </c>
      <c r="R33" s="36">
        <v>3.0717768999999999E-2</v>
      </c>
      <c r="S33" s="36">
        <v>0.35194853699999995</v>
      </c>
      <c r="T33" s="36">
        <v>4.0066656000000006E-2</v>
      </c>
      <c r="U33" s="36">
        <v>1.2E-2</v>
      </c>
      <c r="V33" s="36">
        <v>2.8799999999999999E-2</v>
      </c>
      <c r="W33" s="36">
        <v>0.24633447895582991</v>
      </c>
      <c r="X33" s="36">
        <v>4.1877756891807651</v>
      </c>
      <c r="Y33" s="36">
        <v>4.4341101681365949</v>
      </c>
      <c r="Z33" s="36">
        <v>5.4987348775297298E-4</v>
      </c>
      <c r="AA33" s="36">
        <v>1.1767292637913622E-4</v>
      </c>
      <c r="AB33" s="36">
        <v>1.17673E-4</v>
      </c>
      <c r="AC33" s="36">
        <v>1.5255297841167766E-4</v>
      </c>
      <c r="AD33" s="36">
        <v>3.7803014391992608E-2</v>
      </c>
      <c r="AE33" s="36">
        <v>0.34022712952793333</v>
      </c>
      <c r="AF33" s="36">
        <v>0.37803014391992595</v>
      </c>
      <c r="AG33" s="36">
        <v>2.5155161960801666E-3</v>
      </c>
      <c r="AH33" s="36">
        <v>4.2792689312628118E-3</v>
      </c>
      <c r="AI33" s="36">
        <v>1.3705226171747114E-2</v>
      </c>
      <c r="AJ33" s="36">
        <v>1.1763639596009624E-5</v>
      </c>
      <c r="AK33" s="36">
        <v>1.4215681782243334E-5</v>
      </c>
      <c r="AL33" s="36">
        <v>3.5554576999387192E-5</v>
      </c>
      <c r="AM33" s="36">
        <v>2.6798328140878536E-3</v>
      </c>
      <c r="AN33" s="36">
        <v>4.2096499005037667E-2</v>
      </c>
      <c r="AO33" s="36">
        <v>0.35396791027667984</v>
      </c>
      <c r="AP33" s="36">
        <v>86.149405177999995</v>
      </c>
      <c r="AQ33" s="36">
        <v>46.388141249999997</v>
      </c>
      <c r="AR33" s="36">
        <v>132.53754642799998</v>
      </c>
      <c r="AS33" s="36">
        <v>4.1816892619999999</v>
      </c>
      <c r="AT33" s="36">
        <v>250.26507494399999</v>
      </c>
      <c r="AU33" s="36">
        <v>645.96000350600002</v>
      </c>
      <c r="AV33" s="36">
        <v>185.90446056900001</v>
      </c>
      <c r="AW33" s="36">
        <v>479.83861123200001</v>
      </c>
      <c r="AX33" s="36">
        <v>173.58695663399999</v>
      </c>
      <c r="AY33" s="36">
        <v>448.04586153600002</v>
      </c>
      <c r="AZ33" s="36">
        <v>7.1276600000000001E-3</v>
      </c>
      <c r="BA33" s="36">
        <v>1.425532E-2</v>
      </c>
      <c r="BB33" s="36">
        <v>3.743482244</v>
      </c>
      <c r="BC33" s="36">
        <v>284.73021167799999</v>
      </c>
      <c r="BD33" s="36">
        <v>734.918080659</v>
      </c>
      <c r="BE33" s="36">
        <v>3.3093017142857145E-2</v>
      </c>
      <c r="BF33" s="36">
        <v>6.6186035714285718E-2</v>
      </c>
      <c r="BG33" s="36">
        <v>8.5648592220000008</v>
      </c>
      <c r="BH33" s="36">
        <v>52.615146535999997</v>
      </c>
      <c r="BI33" s="36">
        <v>0</v>
      </c>
      <c r="BJ33" s="36">
        <v>0</v>
      </c>
      <c r="BK33" s="36">
        <v>0.06</v>
      </c>
      <c r="BL33" s="36">
        <v>0.06</v>
      </c>
    </row>
    <row r="34" spans="1:64" s="37" customFormat="1" x14ac:dyDescent="0.2">
      <c r="A34" s="6">
        <v>31</v>
      </c>
      <c r="B34" s="34" t="s">
        <v>131</v>
      </c>
      <c r="C34" s="34" t="s">
        <v>137</v>
      </c>
      <c r="D34" s="163">
        <v>5.5056442819999996</v>
      </c>
      <c r="E34" s="36">
        <v>38</v>
      </c>
      <c r="F34" s="36">
        <v>1</v>
      </c>
      <c r="G34" s="36">
        <v>8</v>
      </c>
      <c r="H34" s="36">
        <v>29</v>
      </c>
      <c r="I34" s="36">
        <v>9.6125161295560396E-2</v>
      </c>
      <c r="J34" s="36">
        <v>13.852963029684494</v>
      </c>
      <c r="K34" s="36">
        <v>9.6125161295560396E-2</v>
      </c>
      <c r="L34" s="36">
        <v>0</v>
      </c>
      <c r="M34" s="36">
        <v>5.4254276909778536</v>
      </c>
      <c r="N34" s="36">
        <v>8.523660500002201</v>
      </c>
      <c r="O34" s="36">
        <v>0.27908713599999996</v>
      </c>
      <c r="P34" s="36">
        <v>0.47585758700000003</v>
      </c>
      <c r="Q34" s="36">
        <v>0.25542980599999998</v>
      </c>
      <c r="R34" s="36">
        <v>2.3657330000000001E-2</v>
      </c>
      <c r="S34" s="36">
        <v>0.44500020000000001</v>
      </c>
      <c r="T34" s="36">
        <v>3.0857387E-2</v>
      </c>
      <c r="U34" s="36">
        <v>7.6850000000000002E-2</v>
      </c>
      <c r="V34" s="36">
        <v>0.18230000000000002</v>
      </c>
      <c r="W34" s="36">
        <v>0.45206229729556036</v>
      </c>
      <c r="X34" s="36">
        <v>14.511120616684494</v>
      </c>
      <c r="Y34" s="36">
        <v>14.963182913980054</v>
      </c>
      <c r="Z34" s="36">
        <v>4.0899834021323389E-3</v>
      </c>
      <c r="AA34" s="36">
        <v>8.7525644805632038E-4</v>
      </c>
      <c r="AB34" s="36">
        <v>8.7525600000000004E-4</v>
      </c>
      <c r="AC34" s="36">
        <v>1.4181997709748107E-3</v>
      </c>
      <c r="AD34" s="36">
        <v>0.16767887039869472</v>
      </c>
      <c r="AE34" s="36">
        <v>1.5091098335882527</v>
      </c>
      <c r="AF34" s="36">
        <v>1.6767887039869471</v>
      </c>
      <c r="AG34" s="36">
        <v>1.5474867774890277E-2</v>
      </c>
      <c r="AH34" s="36">
        <v>2.6325062421652425E-2</v>
      </c>
      <c r="AI34" s="36">
        <v>8.431134856664356E-2</v>
      </c>
      <c r="AJ34" s="36">
        <v>8.9332369479279804E-5</v>
      </c>
      <c r="AK34" s="36">
        <v>1.0795302992802069E-4</v>
      </c>
      <c r="AL34" s="36">
        <v>2.6999931299019717E-4</v>
      </c>
      <c r="AM34" s="36">
        <v>1.6982399915344368E-2</v>
      </c>
      <c r="AN34" s="36">
        <v>0.19411188585027517</v>
      </c>
      <c r="AO34" s="36">
        <v>1.5936911814678865</v>
      </c>
      <c r="AP34" s="36">
        <v>247.85765485499999</v>
      </c>
      <c r="AQ34" s="36">
        <v>133.46181415199999</v>
      </c>
      <c r="AR34" s="36">
        <v>381.31946900699995</v>
      </c>
      <c r="AS34" s="36">
        <v>12.907475975000001</v>
      </c>
      <c r="AT34" s="36">
        <v>1135.022949529</v>
      </c>
      <c r="AU34" s="36">
        <v>2819.8850695639999</v>
      </c>
      <c r="AV34" s="36">
        <v>664.949433032</v>
      </c>
      <c r="AW34" s="36">
        <v>1652.020321704</v>
      </c>
      <c r="AX34" s="36">
        <v>626.77474792099997</v>
      </c>
      <c r="AY34" s="36">
        <v>1557.1779886710001</v>
      </c>
      <c r="AZ34" s="36">
        <v>4.3252441428571431E-2</v>
      </c>
      <c r="BA34" s="36">
        <v>8.6504882857142862E-2</v>
      </c>
      <c r="BB34" s="36">
        <v>2.3819288049999998</v>
      </c>
      <c r="BC34" s="36">
        <v>139.49023266699999</v>
      </c>
      <c r="BD34" s="36">
        <v>346.55371912200002</v>
      </c>
      <c r="BE34" s="36">
        <v>2.1056654285714287E-2</v>
      </c>
      <c r="BF34" s="36">
        <v>4.2113308571428573E-2</v>
      </c>
      <c r="BG34" s="36">
        <v>11.464245727</v>
      </c>
      <c r="BH34" s="36">
        <v>53.030913644000002</v>
      </c>
      <c r="BI34" s="36">
        <v>0</v>
      </c>
      <c r="BJ34" s="36">
        <v>0</v>
      </c>
      <c r="BK34" s="36">
        <v>0</v>
      </c>
      <c r="BL34" s="36">
        <v>0</v>
      </c>
    </row>
    <row r="35" spans="1:64" s="37" customFormat="1" x14ac:dyDescent="0.2">
      <c r="A35" s="6">
        <v>32</v>
      </c>
      <c r="B35" s="34" t="s">
        <v>131</v>
      </c>
      <c r="C35" s="34" t="s">
        <v>138</v>
      </c>
      <c r="D35" s="163">
        <v>5.5172235870000002</v>
      </c>
      <c r="E35" s="36">
        <v>0</v>
      </c>
      <c r="F35" s="36" t="s">
        <v>340</v>
      </c>
      <c r="G35" s="36" t="s">
        <v>340</v>
      </c>
      <c r="H35" s="36" t="s">
        <v>340</v>
      </c>
      <c r="I35" s="36">
        <v>0.28651308376375051</v>
      </c>
      <c r="J35" s="36">
        <v>11.81394319409563</v>
      </c>
      <c r="K35" s="36">
        <v>0.14585008377095188</v>
      </c>
      <c r="L35" s="36">
        <v>0.14066299999279863</v>
      </c>
      <c r="M35" s="36">
        <v>6.2526937778734748</v>
      </c>
      <c r="N35" s="36">
        <v>5.8477624999859064</v>
      </c>
      <c r="O35" s="36">
        <v>0.15584166999999999</v>
      </c>
      <c r="P35" s="36">
        <v>0.25424876099999999</v>
      </c>
      <c r="Q35" s="36">
        <v>0.14054037999999999</v>
      </c>
      <c r="R35" s="36">
        <v>1.5301289999999999E-2</v>
      </c>
      <c r="S35" s="36">
        <v>0.23429055700000001</v>
      </c>
      <c r="T35" s="36">
        <v>1.9958204E-2</v>
      </c>
      <c r="U35" s="36" t="s">
        <v>340</v>
      </c>
      <c r="V35" s="36" t="s">
        <v>340</v>
      </c>
      <c r="W35" s="36">
        <v>0.4423547537637505</v>
      </c>
      <c r="X35" s="36">
        <v>12.06819195509563</v>
      </c>
      <c r="Y35" s="36">
        <v>12.51054670885938</v>
      </c>
      <c r="Z35" s="36">
        <v>6.50990991661465E-3</v>
      </c>
      <c r="AA35" s="36">
        <v>1.3931207221555351E-3</v>
      </c>
      <c r="AB35" s="36">
        <v>1.393121E-3</v>
      </c>
      <c r="AC35" s="36">
        <v>1.5117516062663188E-3</v>
      </c>
      <c r="AD35" s="36">
        <v>5.8081121268063501E-2</v>
      </c>
      <c r="AE35" s="36">
        <v>0.52273009141257165</v>
      </c>
      <c r="AF35" s="36">
        <v>0.58081121268063496</v>
      </c>
      <c r="AG35" s="36" t="s">
        <v>340</v>
      </c>
      <c r="AH35" s="36" t="s">
        <v>340</v>
      </c>
      <c r="AI35" s="36" t="s">
        <v>340</v>
      </c>
      <c r="AJ35" s="36">
        <v>1.4218788549167776E-4</v>
      </c>
      <c r="AK35" s="36">
        <v>1.7182588066389046E-4</v>
      </c>
      <c r="AL35" s="36">
        <v>4.2975051060742967E-4</v>
      </c>
      <c r="AM35" s="36">
        <v>1.6539394917579966E-3</v>
      </c>
      <c r="AN35" s="36">
        <v>5.8252947148727391E-2</v>
      </c>
      <c r="AO35" s="36">
        <v>0.5231598419231791</v>
      </c>
      <c r="AP35" s="36">
        <v>58.980151835000001</v>
      </c>
      <c r="AQ35" s="36">
        <v>31.758543295999999</v>
      </c>
      <c r="AR35" s="36">
        <v>90.738695131</v>
      </c>
      <c r="AS35" s="36">
        <v>5.949576854</v>
      </c>
      <c r="AT35" s="36">
        <v>205.00305265599999</v>
      </c>
      <c r="AU35" s="36">
        <v>584.82231516700006</v>
      </c>
      <c r="AV35" s="36">
        <v>119.66708085499999</v>
      </c>
      <c r="AW35" s="36">
        <v>341.38018126200001</v>
      </c>
      <c r="AX35" s="36">
        <v>112.90361076400001</v>
      </c>
      <c r="AY35" s="36">
        <v>322.08569668899997</v>
      </c>
      <c r="AZ35" s="36">
        <v>1.2448562857142857E-2</v>
      </c>
      <c r="BA35" s="36">
        <v>2.4897127142857148E-2</v>
      </c>
      <c r="BB35" s="36">
        <v>0.27093424500000002</v>
      </c>
      <c r="BC35" s="36">
        <v>14.222069911</v>
      </c>
      <c r="BD35" s="36">
        <v>40.572000000000003</v>
      </c>
      <c r="BE35" s="36">
        <v>2.3951042857142859E-3</v>
      </c>
      <c r="BF35" s="36">
        <v>4.7902085714285718E-3</v>
      </c>
      <c r="BG35" s="36">
        <v>2.3715941210000002</v>
      </c>
      <c r="BH35" s="36">
        <v>25.639358225999999</v>
      </c>
      <c r="BI35" s="36">
        <v>0</v>
      </c>
      <c r="BJ35" s="36">
        <v>0</v>
      </c>
      <c r="BK35" s="36">
        <v>0</v>
      </c>
      <c r="BL35" s="36">
        <v>0</v>
      </c>
    </row>
    <row r="36" spans="1:64" s="37" customFormat="1" x14ac:dyDescent="0.2">
      <c r="A36" s="6">
        <v>33</v>
      </c>
      <c r="B36" s="34" t="s">
        <v>140</v>
      </c>
      <c r="C36" s="34" t="s">
        <v>139</v>
      </c>
      <c r="D36" s="41">
        <v>5.1276366009999998</v>
      </c>
      <c r="E36" s="36">
        <v>401</v>
      </c>
      <c r="F36" s="36">
        <v>0</v>
      </c>
      <c r="G36" s="36">
        <v>14</v>
      </c>
      <c r="H36" s="36">
        <v>387</v>
      </c>
      <c r="I36" s="36">
        <v>0</v>
      </c>
      <c r="J36" s="36">
        <v>0</v>
      </c>
      <c r="K36" s="36">
        <v>0</v>
      </c>
      <c r="L36" s="36">
        <v>0</v>
      </c>
      <c r="M36" s="36">
        <v>0</v>
      </c>
      <c r="N36" s="36">
        <v>0</v>
      </c>
      <c r="O36" s="36">
        <v>2.3758074000000001E-2</v>
      </c>
      <c r="P36" s="36">
        <v>3.7544358E-2</v>
      </c>
      <c r="Q36" s="36">
        <v>1.9821162E-2</v>
      </c>
      <c r="R36" s="36">
        <v>3.9369119999999999E-3</v>
      </c>
      <c r="S36" s="36">
        <v>3.2409254999999998E-2</v>
      </c>
      <c r="T36" s="36">
        <v>5.1351030000000002E-3</v>
      </c>
      <c r="U36" s="36">
        <v>0.45600000000000002</v>
      </c>
      <c r="V36" s="36">
        <v>1.0944000000000003</v>
      </c>
      <c r="W36" s="36">
        <v>0.47975807400000003</v>
      </c>
      <c r="X36" s="36">
        <v>1.1319443580000002</v>
      </c>
      <c r="Y36" s="36">
        <v>1.6117024320000002</v>
      </c>
      <c r="Z36" s="36">
        <v>0</v>
      </c>
      <c r="AA36" s="36">
        <v>0</v>
      </c>
      <c r="AB36" s="36">
        <v>0</v>
      </c>
      <c r="AC36" s="36">
        <v>0</v>
      </c>
      <c r="AD36" s="36">
        <v>0</v>
      </c>
      <c r="AE36" s="36">
        <v>0</v>
      </c>
      <c r="AF36" s="36">
        <v>0</v>
      </c>
      <c r="AG36" s="36">
        <v>8.4246696844195793E-2</v>
      </c>
      <c r="AH36" s="36">
        <v>0.14331621991886184</v>
      </c>
      <c r="AI36" s="36">
        <v>0.45899924487527366</v>
      </c>
      <c r="AJ36" s="36">
        <v>0</v>
      </c>
      <c r="AK36" s="36">
        <v>0</v>
      </c>
      <c r="AL36" s="36">
        <v>0</v>
      </c>
      <c r="AM36" s="36">
        <v>8.4246696844195793E-2</v>
      </c>
      <c r="AN36" s="36">
        <v>0.14331621991886184</v>
      </c>
      <c r="AO36" s="36">
        <v>0.45899924487527366</v>
      </c>
      <c r="AP36" s="36">
        <v>1.660609182</v>
      </c>
      <c r="AQ36" s="36">
        <v>0.89417417499999996</v>
      </c>
      <c r="AR36" s="36">
        <v>2.5547833569999998</v>
      </c>
      <c r="AS36" s="36">
        <v>0</v>
      </c>
      <c r="AT36" s="36">
        <v>0</v>
      </c>
      <c r="AU36" s="36">
        <v>0</v>
      </c>
      <c r="AV36" s="36">
        <v>0</v>
      </c>
      <c r="AW36" s="36">
        <v>0</v>
      </c>
      <c r="AX36" s="36">
        <v>0</v>
      </c>
      <c r="AY36" s="36">
        <v>0</v>
      </c>
      <c r="AZ36" s="36">
        <v>0</v>
      </c>
      <c r="BA36" s="36">
        <v>0</v>
      </c>
      <c r="BB36" s="36">
        <v>0.59830369800000005</v>
      </c>
      <c r="BC36" s="36">
        <v>39.138670468000001</v>
      </c>
      <c r="BD36" s="36">
        <v>86.440296793000002</v>
      </c>
      <c r="BE36" s="36">
        <v>6.5495751428571433E-2</v>
      </c>
      <c r="BF36" s="36">
        <v>0.13099150428571429</v>
      </c>
      <c r="BG36" s="36">
        <v>0.85749273000000004</v>
      </c>
      <c r="BH36" s="36">
        <v>7.3153770009999999</v>
      </c>
      <c r="BI36" s="36">
        <v>0</v>
      </c>
      <c r="BJ36" s="36">
        <v>0</v>
      </c>
      <c r="BK36" s="36">
        <v>0</v>
      </c>
      <c r="BL36" s="36">
        <v>0</v>
      </c>
    </row>
    <row r="37" spans="1:64" s="37" customFormat="1" x14ac:dyDescent="0.2">
      <c r="A37" s="6">
        <v>34</v>
      </c>
      <c r="B37" s="34" t="s">
        <v>140</v>
      </c>
      <c r="C37" s="34" t="s">
        <v>141</v>
      </c>
      <c r="D37" s="41">
        <v>4.1270312919999999</v>
      </c>
      <c r="E37" s="36">
        <v>49</v>
      </c>
      <c r="F37" s="36">
        <v>0</v>
      </c>
      <c r="G37" s="36">
        <v>0</v>
      </c>
      <c r="H37" s="36">
        <v>49</v>
      </c>
      <c r="I37" s="36">
        <v>0</v>
      </c>
      <c r="J37" s="36">
        <v>0</v>
      </c>
      <c r="K37" s="36">
        <v>0</v>
      </c>
      <c r="L37" s="36">
        <v>0</v>
      </c>
      <c r="M37" s="36">
        <v>0</v>
      </c>
      <c r="N37" s="36">
        <v>0</v>
      </c>
      <c r="O37" s="36">
        <v>0</v>
      </c>
      <c r="P37" s="36">
        <v>0</v>
      </c>
      <c r="Q37" s="36">
        <v>0</v>
      </c>
      <c r="R37" s="36">
        <v>0</v>
      </c>
      <c r="S37" s="36">
        <v>0</v>
      </c>
      <c r="T37" s="36">
        <v>0</v>
      </c>
      <c r="U37" s="36">
        <v>0</v>
      </c>
      <c r="V37" s="36">
        <v>0</v>
      </c>
      <c r="W37" s="36">
        <v>0</v>
      </c>
      <c r="X37" s="36">
        <v>0</v>
      </c>
      <c r="Y37" s="36">
        <v>0</v>
      </c>
      <c r="Z37" s="36">
        <v>0</v>
      </c>
      <c r="AA37" s="36">
        <v>0</v>
      </c>
      <c r="AB37" s="36">
        <v>0</v>
      </c>
      <c r="AC37" s="36">
        <v>0</v>
      </c>
      <c r="AD37" s="36">
        <v>0</v>
      </c>
      <c r="AE37" s="36">
        <v>0</v>
      </c>
      <c r="AF37" s="36">
        <v>0</v>
      </c>
      <c r="AG37" s="36">
        <v>0</v>
      </c>
      <c r="AH37" s="36">
        <v>0</v>
      </c>
      <c r="AI37" s="36">
        <v>0</v>
      </c>
      <c r="AJ37" s="36">
        <v>0</v>
      </c>
      <c r="AK37" s="36">
        <v>0</v>
      </c>
      <c r="AL37" s="36">
        <v>0</v>
      </c>
      <c r="AM37" s="36">
        <v>0</v>
      </c>
      <c r="AN37" s="36">
        <v>0</v>
      </c>
      <c r="AO37" s="36">
        <v>0</v>
      </c>
      <c r="AP37" s="36">
        <v>0</v>
      </c>
      <c r="AQ37" s="36">
        <v>0</v>
      </c>
      <c r="AR37" s="36">
        <v>0</v>
      </c>
      <c r="AS37" s="36">
        <v>0</v>
      </c>
      <c r="AT37" s="36">
        <v>0</v>
      </c>
      <c r="AU37" s="36">
        <v>0</v>
      </c>
      <c r="AV37" s="36">
        <v>0</v>
      </c>
      <c r="AW37" s="36">
        <v>0</v>
      </c>
      <c r="AX37" s="36">
        <v>0</v>
      </c>
      <c r="AY37" s="36">
        <v>0</v>
      </c>
      <c r="AZ37" s="36">
        <v>0</v>
      </c>
      <c r="BA37" s="36">
        <v>0</v>
      </c>
      <c r="BB37" s="36">
        <v>0</v>
      </c>
      <c r="BC37" s="36">
        <v>0</v>
      </c>
      <c r="BD37" s="36">
        <v>0</v>
      </c>
      <c r="BE37" s="36">
        <v>0</v>
      </c>
      <c r="BF37" s="36">
        <v>0</v>
      </c>
      <c r="BG37" s="36">
        <v>0</v>
      </c>
      <c r="BH37" s="36">
        <v>0</v>
      </c>
      <c r="BI37" s="36">
        <v>0</v>
      </c>
      <c r="BJ37" s="36">
        <v>0</v>
      </c>
      <c r="BK37" s="36">
        <v>0</v>
      </c>
      <c r="BL37" s="36">
        <v>0</v>
      </c>
    </row>
    <row r="38" spans="1:64" s="37" customFormat="1" x14ac:dyDescent="0.2">
      <c r="A38" s="6">
        <v>35</v>
      </c>
      <c r="B38" s="34" t="s">
        <v>140</v>
      </c>
      <c r="C38" s="34" t="s">
        <v>142</v>
      </c>
      <c r="D38" s="41">
        <v>4.5609843750000003</v>
      </c>
      <c r="E38" s="36">
        <v>46</v>
      </c>
      <c r="F38" s="36">
        <v>0</v>
      </c>
      <c r="G38" s="36">
        <v>0</v>
      </c>
      <c r="H38" s="36">
        <v>46</v>
      </c>
      <c r="I38" s="36">
        <v>0</v>
      </c>
      <c r="J38" s="36">
        <v>0</v>
      </c>
      <c r="K38" s="36">
        <v>0</v>
      </c>
      <c r="L38" s="36">
        <v>0</v>
      </c>
      <c r="M38" s="36">
        <v>0</v>
      </c>
      <c r="N38" s="36">
        <v>0</v>
      </c>
      <c r="O38" s="36">
        <v>0</v>
      </c>
      <c r="P38" s="36">
        <v>0</v>
      </c>
      <c r="Q38" s="36">
        <v>0</v>
      </c>
      <c r="R38" s="36">
        <v>0</v>
      </c>
      <c r="S38" s="36">
        <v>0</v>
      </c>
      <c r="T38" s="36">
        <v>0</v>
      </c>
      <c r="U38" s="36">
        <v>0</v>
      </c>
      <c r="V38" s="36">
        <v>0</v>
      </c>
      <c r="W38" s="36">
        <v>0</v>
      </c>
      <c r="X38" s="36">
        <v>0</v>
      </c>
      <c r="Y38" s="36">
        <v>0</v>
      </c>
      <c r="Z38" s="36">
        <v>0</v>
      </c>
      <c r="AA38" s="36">
        <v>0</v>
      </c>
      <c r="AB38" s="36">
        <v>0</v>
      </c>
      <c r="AC38" s="36">
        <v>0</v>
      </c>
      <c r="AD38" s="36">
        <v>0</v>
      </c>
      <c r="AE38" s="36">
        <v>0</v>
      </c>
      <c r="AF38" s="36">
        <v>0</v>
      </c>
      <c r="AG38" s="36">
        <v>0</v>
      </c>
      <c r="AH38" s="36">
        <v>0</v>
      </c>
      <c r="AI38" s="36">
        <v>0</v>
      </c>
      <c r="AJ38" s="36">
        <v>0</v>
      </c>
      <c r="AK38" s="36">
        <v>0</v>
      </c>
      <c r="AL38" s="36">
        <v>0</v>
      </c>
      <c r="AM38" s="36">
        <v>0</v>
      </c>
      <c r="AN38" s="36">
        <v>0</v>
      </c>
      <c r="AO38" s="36">
        <v>0</v>
      </c>
      <c r="AP38" s="36">
        <v>0</v>
      </c>
      <c r="AQ38" s="36">
        <v>0</v>
      </c>
      <c r="AR38" s="36">
        <v>0</v>
      </c>
      <c r="AS38" s="36">
        <v>0</v>
      </c>
      <c r="AT38" s="36">
        <v>0</v>
      </c>
      <c r="AU38" s="36">
        <v>0</v>
      </c>
      <c r="AV38" s="36">
        <v>0</v>
      </c>
      <c r="AW38" s="36">
        <v>0</v>
      </c>
      <c r="AX38" s="36">
        <v>0</v>
      </c>
      <c r="AY38" s="36">
        <v>0</v>
      </c>
      <c r="AZ38" s="36">
        <v>0</v>
      </c>
      <c r="BA38" s="36">
        <v>0</v>
      </c>
      <c r="BB38" s="36">
        <v>0</v>
      </c>
      <c r="BC38" s="36">
        <v>0</v>
      </c>
      <c r="BD38" s="36">
        <v>0</v>
      </c>
      <c r="BE38" s="36">
        <v>0</v>
      </c>
      <c r="BF38" s="36">
        <v>0</v>
      </c>
      <c r="BG38" s="36">
        <v>1.8174714000000002E-2</v>
      </c>
      <c r="BH38" s="36">
        <v>0.380043825</v>
      </c>
      <c r="BI38" s="36">
        <v>0</v>
      </c>
      <c r="BJ38" s="36">
        <v>0</v>
      </c>
      <c r="BK38" s="36">
        <v>0</v>
      </c>
      <c r="BL38" s="36">
        <v>0</v>
      </c>
    </row>
    <row r="39" spans="1:64" s="37" customFormat="1" x14ac:dyDescent="0.2">
      <c r="A39" s="6">
        <v>36</v>
      </c>
      <c r="B39" s="34" t="s">
        <v>140</v>
      </c>
      <c r="C39" s="34" t="s">
        <v>143</v>
      </c>
      <c r="D39" s="41">
        <v>4.5558289299999997</v>
      </c>
      <c r="E39" s="36">
        <v>2</v>
      </c>
      <c r="F39" s="36">
        <v>0</v>
      </c>
      <c r="G39" s="36">
        <v>0</v>
      </c>
      <c r="H39" s="36">
        <v>2</v>
      </c>
      <c r="I39" s="36">
        <v>0</v>
      </c>
      <c r="J39" s="36">
        <v>0</v>
      </c>
      <c r="K39" s="36">
        <v>0</v>
      </c>
      <c r="L39" s="36">
        <v>0</v>
      </c>
      <c r="M39" s="36">
        <v>0</v>
      </c>
      <c r="N39" s="36">
        <v>0</v>
      </c>
      <c r="O39" s="36">
        <v>0</v>
      </c>
      <c r="P39" s="36">
        <v>0</v>
      </c>
      <c r="Q39" s="36">
        <v>0</v>
      </c>
      <c r="R39" s="36">
        <v>0</v>
      </c>
      <c r="S39" s="36">
        <v>0</v>
      </c>
      <c r="T39" s="36">
        <v>0</v>
      </c>
      <c r="U39" s="36">
        <v>0</v>
      </c>
      <c r="V39" s="36">
        <v>0</v>
      </c>
      <c r="W39" s="36">
        <v>0</v>
      </c>
      <c r="X39" s="36">
        <v>0</v>
      </c>
      <c r="Y39" s="36">
        <v>0</v>
      </c>
      <c r="Z39" s="36">
        <v>0</v>
      </c>
      <c r="AA39" s="36">
        <v>0</v>
      </c>
      <c r="AB39" s="36">
        <v>0</v>
      </c>
      <c r="AC39" s="36">
        <v>0</v>
      </c>
      <c r="AD39" s="36">
        <v>0</v>
      </c>
      <c r="AE39" s="36">
        <v>0</v>
      </c>
      <c r="AF39" s="36">
        <v>0</v>
      </c>
      <c r="AG39" s="36">
        <v>0</v>
      </c>
      <c r="AH39" s="36">
        <v>0</v>
      </c>
      <c r="AI39" s="36">
        <v>0</v>
      </c>
      <c r="AJ39" s="36">
        <v>0</v>
      </c>
      <c r="AK39" s="36">
        <v>0</v>
      </c>
      <c r="AL39" s="36">
        <v>0</v>
      </c>
      <c r="AM39" s="36">
        <v>0</v>
      </c>
      <c r="AN39" s="36">
        <v>0</v>
      </c>
      <c r="AO39" s="36">
        <v>0</v>
      </c>
      <c r="AP39" s="36">
        <v>0</v>
      </c>
      <c r="AQ39" s="36">
        <v>0</v>
      </c>
      <c r="AR39" s="36">
        <v>0</v>
      </c>
      <c r="AS39" s="36">
        <v>0</v>
      </c>
      <c r="AT39" s="36">
        <v>0</v>
      </c>
      <c r="AU39" s="36">
        <v>0</v>
      </c>
      <c r="AV39" s="36">
        <v>0</v>
      </c>
      <c r="AW39" s="36">
        <v>0</v>
      </c>
      <c r="AX39" s="36">
        <v>0</v>
      </c>
      <c r="AY39" s="36">
        <v>0</v>
      </c>
      <c r="AZ39" s="36">
        <v>0</v>
      </c>
      <c r="BA39" s="36">
        <v>0</v>
      </c>
      <c r="BB39" s="36">
        <v>0</v>
      </c>
      <c r="BC39" s="36">
        <v>0</v>
      </c>
      <c r="BD39" s="36">
        <v>0</v>
      </c>
      <c r="BE39" s="36">
        <v>0</v>
      </c>
      <c r="BF39" s="36">
        <v>0</v>
      </c>
      <c r="BG39" s="36">
        <v>2.8481142000000001E-2</v>
      </c>
      <c r="BH39" s="36">
        <v>4.4456309999999999E-2</v>
      </c>
      <c r="BI39" s="36">
        <v>0</v>
      </c>
      <c r="BJ39" s="36">
        <v>0</v>
      </c>
      <c r="BK39" s="36">
        <v>0</v>
      </c>
      <c r="BL39" s="36">
        <v>0</v>
      </c>
    </row>
    <row r="40" spans="1:64" s="37" customFormat="1" x14ac:dyDescent="0.2">
      <c r="A40" s="6">
        <v>37</v>
      </c>
      <c r="B40" s="34" t="s">
        <v>140</v>
      </c>
      <c r="C40" s="34" t="s">
        <v>144</v>
      </c>
      <c r="D40" s="41">
        <v>4.6757959400000004</v>
      </c>
      <c r="E40" s="36">
        <v>16</v>
      </c>
      <c r="F40" s="36">
        <v>0</v>
      </c>
      <c r="G40" s="36">
        <v>2</v>
      </c>
      <c r="H40" s="36">
        <v>14</v>
      </c>
      <c r="I40" s="36">
        <v>0</v>
      </c>
      <c r="J40" s="36">
        <v>0</v>
      </c>
      <c r="K40" s="36">
        <v>0</v>
      </c>
      <c r="L40" s="36">
        <v>0</v>
      </c>
      <c r="M40" s="36">
        <v>0</v>
      </c>
      <c r="N40" s="36">
        <v>0</v>
      </c>
      <c r="O40" s="36">
        <v>0</v>
      </c>
      <c r="P40" s="36">
        <v>0</v>
      </c>
      <c r="Q40" s="36">
        <v>0</v>
      </c>
      <c r="R40" s="36">
        <v>0</v>
      </c>
      <c r="S40" s="36">
        <v>0</v>
      </c>
      <c r="T40" s="36">
        <v>0</v>
      </c>
      <c r="U40" s="36">
        <v>6.0000000000000001E-3</v>
      </c>
      <c r="V40" s="36">
        <v>1.44E-2</v>
      </c>
      <c r="W40" s="36">
        <v>6.0000000000000001E-3</v>
      </c>
      <c r="X40" s="36">
        <v>1.44E-2</v>
      </c>
      <c r="Y40" s="36">
        <v>2.0400000000000001E-2</v>
      </c>
      <c r="Z40" s="36">
        <v>0</v>
      </c>
      <c r="AA40" s="36">
        <v>0</v>
      </c>
      <c r="AB40" s="36">
        <v>0</v>
      </c>
      <c r="AC40" s="36">
        <v>0</v>
      </c>
      <c r="AD40" s="36">
        <v>0</v>
      </c>
      <c r="AE40" s="36">
        <v>0</v>
      </c>
      <c r="AF40" s="36">
        <v>0</v>
      </c>
      <c r="AG40" s="36">
        <v>1.1940158254146042E-3</v>
      </c>
      <c r="AH40" s="36">
        <v>2.0311993351880622E-3</v>
      </c>
      <c r="AI40" s="36">
        <v>6.50532760053474E-3</v>
      </c>
      <c r="AJ40" s="36">
        <v>0</v>
      </c>
      <c r="AK40" s="36">
        <v>0</v>
      </c>
      <c r="AL40" s="36">
        <v>0</v>
      </c>
      <c r="AM40" s="36">
        <v>1.1940158254146042E-3</v>
      </c>
      <c r="AN40" s="36">
        <v>2.0311993351880622E-3</v>
      </c>
      <c r="AO40" s="36">
        <v>6.50532760053474E-3</v>
      </c>
      <c r="AP40" s="36">
        <v>1.6369997000000001E-2</v>
      </c>
      <c r="AQ40" s="36">
        <v>8.8146130000000007E-3</v>
      </c>
      <c r="AR40" s="36">
        <v>2.5184610000000003E-2</v>
      </c>
      <c r="AS40" s="36">
        <v>0</v>
      </c>
      <c r="AT40" s="36">
        <v>0</v>
      </c>
      <c r="AU40" s="36">
        <v>0</v>
      </c>
      <c r="AV40" s="36">
        <v>0</v>
      </c>
      <c r="AW40" s="36">
        <v>0</v>
      </c>
      <c r="AX40" s="36">
        <v>0</v>
      </c>
      <c r="AY40" s="36">
        <v>0</v>
      </c>
      <c r="AZ40" s="36">
        <v>0</v>
      </c>
      <c r="BA40" s="36">
        <v>0</v>
      </c>
      <c r="BB40" s="36">
        <v>0</v>
      </c>
      <c r="BC40" s="36">
        <v>0</v>
      </c>
      <c r="BD40" s="36">
        <v>0</v>
      </c>
      <c r="BE40" s="36">
        <v>0</v>
      </c>
      <c r="BF40" s="36">
        <v>0</v>
      </c>
      <c r="BG40" s="36">
        <v>9.3632732999999996E-2</v>
      </c>
      <c r="BH40" s="36">
        <v>1.776147412</v>
      </c>
      <c r="BI40" s="36">
        <v>0</v>
      </c>
      <c r="BJ40" s="36">
        <v>0</v>
      </c>
      <c r="BK40" s="36">
        <v>0</v>
      </c>
      <c r="BL40" s="36">
        <v>0</v>
      </c>
    </row>
    <row r="41" spans="1:64" s="37" customFormat="1" x14ac:dyDescent="0.2">
      <c r="A41" s="6">
        <v>38</v>
      </c>
      <c r="B41" s="34" t="s">
        <v>140</v>
      </c>
      <c r="C41" s="34" t="s">
        <v>145</v>
      </c>
      <c r="D41" s="41">
        <v>4.306687921</v>
      </c>
      <c r="E41" s="36">
        <v>8</v>
      </c>
      <c r="F41" s="36">
        <v>0</v>
      </c>
      <c r="G41" s="36">
        <v>0</v>
      </c>
      <c r="H41" s="36">
        <v>8</v>
      </c>
      <c r="I41" s="36">
        <v>0</v>
      </c>
      <c r="J41" s="36">
        <v>0</v>
      </c>
      <c r="K41" s="36">
        <v>0</v>
      </c>
      <c r="L41" s="36">
        <v>0</v>
      </c>
      <c r="M41" s="36">
        <v>0</v>
      </c>
      <c r="N41" s="36">
        <v>0</v>
      </c>
      <c r="O41" s="36">
        <v>0</v>
      </c>
      <c r="P41" s="36">
        <v>0</v>
      </c>
      <c r="Q41" s="36">
        <v>0</v>
      </c>
      <c r="R41" s="36">
        <v>0</v>
      </c>
      <c r="S41" s="36">
        <v>0</v>
      </c>
      <c r="T41" s="36">
        <v>0</v>
      </c>
      <c r="U41" s="36">
        <v>0</v>
      </c>
      <c r="V41" s="36">
        <v>0</v>
      </c>
      <c r="W41" s="36">
        <v>0</v>
      </c>
      <c r="X41" s="36">
        <v>0</v>
      </c>
      <c r="Y41" s="36">
        <v>0</v>
      </c>
      <c r="Z41" s="36">
        <v>0</v>
      </c>
      <c r="AA41" s="36">
        <v>0</v>
      </c>
      <c r="AB41" s="36">
        <v>0</v>
      </c>
      <c r="AC41" s="36">
        <v>0</v>
      </c>
      <c r="AD41" s="36">
        <v>0</v>
      </c>
      <c r="AE41" s="36">
        <v>0</v>
      </c>
      <c r="AF41" s="36">
        <v>0</v>
      </c>
      <c r="AG41" s="36">
        <v>0</v>
      </c>
      <c r="AH41" s="36">
        <v>0</v>
      </c>
      <c r="AI41" s="36">
        <v>0</v>
      </c>
      <c r="AJ41" s="36">
        <v>0</v>
      </c>
      <c r="AK41" s="36">
        <v>0</v>
      </c>
      <c r="AL41" s="36">
        <v>0</v>
      </c>
      <c r="AM41" s="36">
        <v>0</v>
      </c>
      <c r="AN41" s="36">
        <v>0</v>
      </c>
      <c r="AO41" s="36">
        <v>0</v>
      </c>
      <c r="AP41" s="36">
        <v>0</v>
      </c>
      <c r="AQ41" s="36">
        <v>0</v>
      </c>
      <c r="AR41" s="36">
        <v>0</v>
      </c>
      <c r="AS41" s="36">
        <v>0</v>
      </c>
      <c r="AT41" s="36">
        <v>0</v>
      </c>
      <c r="AU41" s="36">
        <v>0</v>
      </c>
      <c r="AV41" s="36">
        <v>0</v>
      </c>
      <c r="AW41" s="36">
        <v>0</v>
      </c>
      <c r="AX41" s="36">
        <v>0</v>
      </c>
      <c r="AY41" s="36">
        <v>0</v>
      </c>
      <c r="AZ41" s="36">
        <v>0</v>
      </c>
      <c r="BA41" s="36">
        <v>0</v>
      </c>
      <c r="BB41" s="36">
        <v>0</v>
      </c>
      <c r="BC41" s="36">
        <v>0</v>
      </c>
      <c r="BD41" s="36">
        <v>0</v>
      </c>
      <c r="BE41" s="36">
        <v>0</v>
      </c>
      <c r="BF41" s="36">
        <v>0</v>
      </c>
      <c r="BG41" s="36">
        <v>0</v>
      </c>
      <c r="BH41" s="36">
        <v>0</v>
      </c>
      <c r="BI41" s="36">
        <v>0</v>
      </c>
      <c r="BJ41" s="36">
        <v>0</v>
      </c>
      <c r="BK41" s="36">
        <v>0</v>
      </c>
      <c r="BL41" s="36">
        <v>0</v>
      </c>
    </row>
    <row r="42" spans="1:64" s="37" customFormat="1" x14ac:dyDescent="0.2">
      <c r="A42" s="6">
        <v>39</v>
      </c>
      <c r="B42" s="34" t="s">
        <v>140</v>
      </c>
      <c r="C42" s="34" t="s">
        <v>146</v>
      </c>
      <c r="D42" s="41">
        <v>4.3070536380000002</v>
      </c>
      <c r="E42" s="36">
        <v>2</v>
      </c>
      <c r="F42" s="36">
        <v>0</v>
      </c>
      <c r="G42" s="36">
        <v>0</v>
      </c>
      <c r="H42" s="36">
        <v>2</v>
      </c>
      <c r="I42" s="36">
        <v>0</v>
      </c>
      <c r="J42" s="36">
        <v>0</v>
      </c>
      <c r="K42" s="36">
        <v>0</v>
      </c>
      <c r="L42" s="36">
        <v>0</v>
      </c>
      <c r="M42" s="36">
        <v>0</v>
      </c>
      <c r="N42" s="36">
        <v>0</v>
      </c>
      <c r="O42" s="36">
        <v>0</v>
      </c>
      <c r="P42" s="36">
        <v>0</v>
      </c>
      <c r="Q42" s="36">
        <v>0</v>
      </c>
      <c r="R42" s="36">
        <v>0</v>
      </c>
      <c r="S42" s="36">
        <v>0</v>
      </c>
      <c r="T42" s="36">
        <v>0</v>
      </c>
      <c r="U42" s="36">
        <v>0</v>
      </c>
      <c r="V42" s="36">
        <v>0</v>
      </c>
      <c r="W42" s="36">
        <v>0</v>
      </c>
      <c r="X42" s="36">
        <v>0</v>
      </c>
      <c r="Y42" s="36">
        <v>0</v>
      </c>
      <c r="Z42" s="36">
        <v>0</v>
      </c>
      <c r="AA42" s="36">
        <v>0</v>
      </c>
      <c r="AB42" s="36">
        <v>0</v>
      </c>
      <c r="AC42" s="36">
        <v>0</v>
      </c>
      <c r="AD42" s="36">
        <v>0</v>
      </c>
      <c r="AE42" s="36">
        <v>0</v>
      </c>
      <c r="AF42" s="36">
        <v>0</v>
      </c>
      <c r="AG42" s="36">
        <v>0</v>
      </c>
      <c r="AH42" s="36">
        <v>0</v>
      </c>
      <c r="AI42" s="36">
        <v>0</v>
      </c>
      <c r="AJ42" s="36">
        <v>0</v>
      </c>
      <c r="AK42" s="36">
        <v>0</v>
      </c>
      <c r="AL42" s="36">
        <v>0</v>
      </c>
      <c r="AM42" s="36">
        <v>0</v>
      </c>
      <c r="AN42" s="36">
        <v>0</v>
      </c>
      <c r="AO42" s="36">
        <v>0</v>
      </c>
      <c r="AP42" s="36">
        <v>0</v>
      </c>
      <c r="AQ42" s="36">
        <v>0</v>
      </c>
      <c r="AR42" s="36">
        <v>0</v>
      </c>
      <c r="AS42" s="36">
        <v>0</v>
      </c>
      <c r="AT42" s="36">
        <v>0</v>
      </c>
      <c r="AU42" s="36">
        <v>0</v>
      </c>
      <c r="AV42" s="36">
        <v>0</v>
      </c>
      <c r="AW42" s="36">
        <v>0</v>
      </c>
      <c r="AX42" s="36">
        <v>0</v>
      </c>
      <c r="AY42" s="36">
        <v>0</v>
      </c>
      <c r="AZ42" s="36">
        <v>0</v>
      </c>
      <c r="BA42" s="36">
        <v>0</v>
      </c>
      <c r="BB42" s="36">
        <v>0</v>
      </c>
      <c r="BC42" s="36">
        <v>0</v>
      </c>
      <c r="BD42" s="36">
        <v>0</v>
      </c>
      <c r="BE42" s="36">
        <v>0</v>
      </c>
      <c r="BF42" s="36">
        <v>0</v>
      </c>
      <c r="BG42" s="36">
        <v>0</v>
      </c>
      <c r="BH42" s="36">
        <v>0</v>
      </c>
      <c r="BI42" s="36">
        <v>0</v>
      </c>
      <c r="BJ42" s="36">
        <v>0</v>
      </c>
      <c r="BK42" s="36">
        <v>0</v>
      </c>
      <c r="BL42" s="36">
        <v>0</v>
      </c>
    </row>
    <row r="43" spans="1:64" s="37" customFormat="1" x14ac:dyDescent="0.2">
      <c r="A43" s="34">
        <v>40</v>
      </c>
      <c r="B43" s="34" t="s">
        <v>140</v>
      </c>
      <c r="C43" s="34" t="s">
        <v>147</v>
      </c>
      <c r="D43" s="41">
        <v>4.3723171040000004</v>
      </c>
      <c r="E43" s="36">
        <v>0</v>
      </c>
      <c r="F43" s="36" t="s">
        <v>340</v>
      </c>
      <c r="G43" s="36" t="s">
        <v>340</v>
      </c>
      <c r="H43" s="36" t="s">
        <v>340</v>
      </c>
      <c r="I43" s="36">
        <v>0</v>
      </c>
      <c r="J43" s="36">
        <v>0</v>
      </c>
      <c r="K43" s="36">
        <v>0</v>
      </c>
      <c r="L43" s="36">
        <v>0</v>
      </c>
      <c r="M43" s="36">
        <v>0</v>
      </c>
      <c r="N43" s="36">
        <v>0</v>
      </c>
      <c r="O43" s="36">
        <v>0</v>
      </c>
      <c r="P43" s="36">
        <v>0</v>
      </c>
      <c r="Q43" s="36">
        <v>0</v>
      </c>
      <c r="R43" s="36">
        <v>0</v>
      </c>
      <c r="S43" s="36">
        <v>0</v>
      </c>
      <c r="T43" s="36">
        <v>0</v>
      </c>
      <c r="U43" s="36" t="s">
        <v>340</v>
      </c>
      <c r="V43" s="36" t="s">
        <v>340</v>
      </c>
      <c r="W43" s="36">
        <v>0</v>
      </c>
      <c r="X43" s="36">
        <v>0</v>
      </c>
      <c r="Y43" s="36">
        <v>0</v>
      </c>
      <c r="Z43" s="36">
        <v>0</v>
      </c>
      <c r="AA43" s="36">
        <v>0</v>
      </c>
      <c r="AB43" s="36">
        <v>0</v>
      </c>
      <c r="AC43" s="36">
        <v>0</v>
      </c>
      <c r="AD43" s="36">
        <v>0</v>
      </c>
      <c r="AE43" s="36">
        <v>0</v>
      </c>
      <c r="AF43" s="36">
        <v>0</v>
      </c>
      <c r="AG43" s="36" t="s">
        <v>340</v>
      </c>
      <c r="AH43" s="36" t="s">
        <v>340</v>
      </c>
      <c r="AI43" s="36" t="s">
        <v>340</v>
      </c>
      <c r="AJ43" s="36">
        <v>0</v>
      </c>
      <c r="AK43" s="36">
        <v>0</v>
      </c>
      <c r="AL43" s="36">
        <v>0</v>
      </c>
      <c r="AM43" s="36">
        <v>0</v>
      </c>
      <c r="AN43" s="36">
        <v>0</v>
      </c>
      <c r="AO43" s="36">
        <v>0</v>
      </c>
      <c r="AP43" s="36">
        <v>0</v>
      </c>
      <c r="AQ43" s="36">
        <v>0</v>
      </c>
      <c r="AR43" s="36">
        <v>0</v>
      </c>
      <c r="AS43" s="36">
        <v>0</v>
      </c>
      <c r="AT43" s="36">
        <v>0</v>
      </c>
      <c r="AU43" s="36">
        <v>0</v>
      </c>
      <c r="AV43" s="36">
        <v>0</v>
      </c>
      <c r="AW43" s="36">
        <v>0</v>
      </c>
      <c r="AX43" s="36">
        <v>0</v>
      </c>
      <c r="AY43" s="36">
        <v>0</v>
      </c>
      <c r="AZ43" s="36">
        <v>0</v>
      </c>
      <c r="BA43" s="36">
        <v>0</v>
      </c>
      <c r="BB43" s="36">
        <v>0</v>
      </c>
      <c r="BC43" s="36">
        <v>0</v>
      </c>
      <c r="BD43" s="36">
        <v>0</v>
      </c>
      <c r="BE43" s="36">
        <v>0</v>
      </c>
      <c r="BF43" s="36">
        <v>0</v>
      </c>
      <c r="BG43" s="36">
        <v>0</v>
      </c>
      <c r="BH43" s="36">
        <v>0</v>
      </c>
      <c r="BI43" s="36">
        <v>0</v>
      </c>
      <c r="BJ43" s="36">
        <v>0</v>
      </c>
      <c r="BK43" s="36">
        <v>0</v>
      </c>
      <c r="BL43" s="36">
        <v>0</v>
      </c>
    </row>
    <row r="44" spans="1:64" s="37" customFormat="1" x14ac:dyDescent="0.2">
      <c r="A44" s="8">
        <v>41</v>
      </c>
      <c r="B44" s="34" t="s">
        <v>140</v>
      </c>
      <c r="C44" s="34" t="s">
        <v>148</v>
      </c>
      <c r="D44" s="41">
        <v>4.3478846280000001</v>
      </c>
      <c r="E44" s="36">
        <v>11</v>
      </c>
      <c r="F44" s="36">
        <v>0</v>
      </c>
      <c r="G44" s="36">
        <v>0</v>
      </c>
      <c r="H44" s="36">
        <v>11</v>
      </c>
      <c r="I44" s="36">
        <v>0</v>
      </c>
      <c r="J44" s="36">
        <v>0</v>
      </c>
      <c r="K44" s="36">
        <v>0</v>
      </c>
      <c r="L44" s="36">
        <v>0</v>
      </c>
      <c r="M44" s="36">
        <v>0</v>
      </c>
      <c r="N44" s="36">
        <v>0</v>
      </c>
      <c r="O44" s="36">
        <v>0</v>
      </c>
      <c r="P44" s="36">
        <v>0</v>
      </c>
      <c r="Q44" s="36">
        <v>0</v>
      </c>
      <c r="R44" s="36">
        <v>0</v>
      </c>
      <c r="S44" s="36">
        <v>0</v>
      </c>
      <c r="T44" s="36">
        <v>0</v>
      </c>
      <c r="U44" s="36">
        <v>0</v>
      </c>
      <c r="V44" s="36">
        <v>0</v>
      </c>
      <c r="W44" s="36">
        <v>0</v>
      </c>
      <c r="X44" s="36">
        <v>0</v>
      </c>
      <c r="Y44" s="36">
        <v>0</v>
      </c>
      <c r="Z44" s="36">
        <v>0</v>
      </c>
      <c r="AA44" s="36">
        <v>0</v>
      </c>
      <c r="AB44" s="36">
        <v>0</v>
      </c>
      <c r="AC44" s="36">
        <v>0</v>
      </c>
      <c r="AD44" s="36">
        <v>0</v>
      </c>
      <c r="AE44" s="36">
        <v>0</v>
      </c>
      <c r="AF44" s="36">
        <v>0</v>
      </c>
      <c r="AG44" s="36">
        <v>0</v>
      </c>
      <c r="AH44" s="36">
        <v>0</v>
      </c>
      <c r="AI44" s="36">
        <v>0</v>
      </c>
      <c r="AJ44" s="36">
        <v>0</v>
      </c>
      <c r="AK44" s="36">
        <v>0</v>
      </c>
      <c r="AL44" s="36">
        <v>0</v>
      </c>
      <c r="AM44" s="36">
        <v>0</v>
      </c>
      <c r="AN44" s="36">
        <v>0</v>
      </c>
      <c r="AO44" s="36">
        <v>0</v>
      </c>
      <c r="AP44" s="36">
        <v>0</v>
      </c>
      <c r="AQ44" s="36">
        <v>0</v>
      </c>
      <c r="AR44" s="36">
        <v>0</v>
      </c>
      <c r="AS44" s="36">
        <v>0</v>
      </c>
      <c r="AT44" s="36">
        <v>0</v>
      </c>
      <c r="AU44" s="36">
        <v>0</v>
      </c>
      <c r="AV44" s="36">
        <v>0</v>
      </c>
      <c r="AW44" s="36">
        <v>0</v>
      </c>
      <c r="AX44" s="36">
        <v>0</v>
      </c>
      <c r="AY44" s="36">
        <v>0</v>
      </c>
      <c r="AZ44" s="36">
        <v>0</v>
      </c>
      <c r="BA44" s="36">
        <v>0</v>
      </c>
      <c r="BB44" s="36">
        <v>0</v>
      </c>
      <c r="BC44" s="36">
        <v>0</v>
      </c>
      <c r="BD44" s="36">
        <v>0</v>
      </c>
      <c r="BE44" s="36">
        <v>0</v>
      </c>
      <c r="BF44" s="36">
        <v>0</v>
      </c>
      <c r="BG44" s="36">
        <v>0</v>
      </c>
      <c r="BH44" s="36">
        <v>0</v>
      </c>
      <c r="BI44" s="36">
        <v>0</v>
      </c>
      <c r="BJ44" s="36">
        <v>0</v>
      </c>
      <c r="BK44" s="36">
        <v>0</v>
      </c>
      <c r="BL44" s="36">
        <v>0</v>
      </c>
    </row>
    <row r="45" spans="1:64" s="37" customFormat="1" x14ac:dyDescent="0.2">
      <c r="A45" s="8">
        <v>42</v>
      </c>
      <c r="B45" s="34" t="s">
        <v>140</v>
      </c>
      <c r="C45" s="34" t="s">
        <v>149</v>
      </c>
      <c r="D45" s="41">
        <v>4.7486291930000002</v>
      </c>
      <c r="E45" s="36">
        <v>3</v>
      </c>
      <c r="F45" s="36">
        <v>0</v>
      </c>
      <c r="G45" s="36">
        <v>0</v>
      </c>
      <c r="H45" s="36">
        <v>3</v>
      </c>
      <c r="I45" s="36">
        <v>0</v>
      </c>
      <c r="J45" s="36">
        <v>0</v>
      </c>
      <c r="K45" s="36">
        <v>0</v>
      </c>
      <c r="L45" s="36">
        <v>0</v>
      </c>
      <c r="M45" s="36">
        <v>0</v>
      </c>
      <c r="N45" s="36">
        <v>0</v>
      </c>
      <c r="O45" s="36">
        <v>0</v>
      </c>
      <c r="P45" s="36">
        <v>0</v>
      </c>
      <c r="Q45" s="36">
        <v>0</v>
      </c>
      <c r="R45" s="36">
        <v>0</v>
      </c>
      <c r="S45" s="36">
        <v>0</v>
      </c>
      <c r="T45" s="36">
        <v>0</v>
      </c>
      <c r="U45" s="36">
        <v>0</v>
      </c>
      <c r="V45" s="36">
        <v>0</v>
      </c>
      <c r="W45" s="36">
        <v>0</v>
      </c>
      <c r="X45" s="36">
        <v>0</v>
      </c>
      <c r="Y45" s="36">
        <v>0</v>
      </c>
      <c r="Z45" s="36">
        <v>0</v>
      </c>
      <c r="AA45" s="36">
        <v>0</v>
      </c>
      <c r="AB45" s="36">
        <v>0</v>
      </c>
      <c r="AC45" s="36">
        <v>0</v>
      </c>
      <c r="AD45" s="36">
        <v>0</v>
      </c>
      <c r="AE45" s="36">
        <v>0</v>
      </c>
      <c r="AF45" s="36">
        <v>0</v>
      </c>
      <c r="AG45" s="36">
        <v>0</v>
      </c>
      <c r="AH45" s="36">
        <v>0</v>
      </c>
      <c r="AI45" s="36">
        <v>0</v>
      </c>
      <c r="AJ45" s="36">
        <v>0</v>
      </c>
      <c r="AK45" s="36">
        <v>0</v>
      </c>
      <c r="AL45" s="36">
        <v>0</v>
      </c>
      <c r="AM45" s="36">
        <v>0</v>
      </c>
      <c r="AN45" s="36">
        <v>0</v>
      </c>
      <c r="AO45" s="36">
        <v>0</v>
      </c>
      <c r="AP45" s="36">
        <v>0</v>
      </c>
      <c r="AQ45" s="36">
        <v>0</v>
      </c>
      <c r="AR45" s="36">
        <v>0</v>
      </c>
      <c r="AS45" s="36">
        <v>0</v>
      </c>
      <c r="AT45" s="36">
        <v>0</v>
      </c>
      <c r="AU45" s="36">
        <v>0</v>
      </c>
      <c r="AV45" s="36">
        <v>0</v>
      </c>
      <c r="AW45" s="36">
        <v>0</v>
      </c>
      <c r="AX45" s="36">
        <v>0</v>
      </c>
      <c r="AY45" s="36">
        <v>0</v>
      </c>
      <c r="AZ45" s="36">
        <v>0</v>
      </c>
      <c r="BA45" s="36">
        <v>0</v>
      </c>
      <c r="BB45" s="36">
        <v>0</v>
      </c>
      <c r="BC45" s="36">
        <v>0</v>
      </c>
      <c r="BD45" s="36">
        <v>0</v>
      </c>
      <c r="BE45" s="36">
        <v>0</v>
      </c>
      <c r="BF45" s="36">
        <v>0</v>
      </c>
      <c r="BG45" s="36">
        <v>8.2416E-4</v>
      </c>
      <c r="BH45" s="36">
        <v>0.11037836099999999</v>
      </c>
      <c r="BI45" s="36">
        <v>0</v>
      </c>
      <c r="BJ45" s="36">
        <v>0</v>
      </c>
      <c r="BK45" s="36">
        <v>0</v>
      </c>
      <c r="BL45" s="36">
        <v>0</v>
      </c>
    </row>
    <row r="46" spans="1:64" s="37" customFormat="1" x14ac:dyDescent="0.2">
      <c r="A46" s="8">
        <v>43</v>
      </c>
      <c r="B46" s="34" t="s">
        <v>140</v>
      </c>
      <c r="C46" s="34" t="s">
        <v>150</v>
      </c>
      <c r="D46" s="41">
        <v>4.7492880270000004</v>
      </c>
      <c r="E46" s="36">
        <v>6</v>
      </c>
      <c r="F46" s="36">
        <v>0</v>
      </c>
      <c r="G46" s="36">
        <v>0</v>
      </c>
      <c r="H46" s="36">
        <v>6</v>
      </c>
      <c r="I46" s="36">
        <v>0</v>
      </c>
      <c r="J46" s="36">
        <v>0</v>
      </c>
      <c r="K46" s="36">
        <v>0</v>
      </c>
      <c r="L46" s="36">
        <v>0</v>
      </c>
      <c r="M46" s="36">
        <v>0</v>
      </c>
      <c r="N46" s="36">
        <v>0</v>
      </c>
      <c r="O46" s="36">
        <v>0</v>
      </c>
      <c r="P46" s="36">
        <v>0</v>
      </c>
      <c r="Q46" s="36">
        <v>0</v>
      </c>
      <c r="R46" s="36">
        <v>0</v>
      </c>
      <c r="S46" s="36">
        <v>0</v>
      </c>
      <c r="T46" s="36">
        <v>0</v>
      </c>
      <c r="U46" s="36">
        <v>0</v>
      </c>
      <c r="V46" s="36">
        <v>0</v>
      </c>
      <c r="W46" s="36">
        <v>0</v>
      </c>
      <c r="X46" s="36">
        <v>0</v>
      </c>
      <c r="Y46" s="36">
        <v>0</v>
      </c>
      <c r="Z46" s="36">
        <v>0</v>
      </c>
      <c r="AA46" s="36">
        <v>0</v>
      </c>
      <c r="AB46" s="36">
        <v>0</v>
      </c>
      <c r="AC46" s="36">
        <v>0</v>
      </c>
      <c r="AD46" s="36">
        <v>0</v>
      </c>
      <c r="AE46" s="36">
        <v>0</v>
      </c>
      <c r="AF46" s="36">
        <v>0</v>
      </c>
      <c r="AG46" s="36">
        <v>0</v>
      </c>
      <c r="AH46" s="36">
        <v>0</v>
      </c>
      <c r="AI46" s="36">
        <v>0</v>
      </c>
      <c r="AJ46" s="36">
        <v>0</v>
      </c>
      <c r="AK46" s="36">
        <v>0</v>
      </c>
      <c r="AL46" s="36">
        <v>0</v>
      </c>
      <c r="AM46" s="36">
        <v>0</v>
      </c>
      <c r="AN46" s="36">
        <v>0</v>
      </c>
      <c r="AO46" s="36">
        <v>0</v>
      </c>
      <c r="AP46" s="36">
        <v>0</v>
      </c>
      <c r="AQ46" s="36">
        <v>0</v>
      </c>
      <c r="AR46" s="36">
        <v>0</v>
      </c>
      <c r="AS46" s="36">
        <v>0</v>
      </c>
      <c r="AT46" s="36">
        <v>0</v>
      </c>
      <c r="AU46" s="36">
        <v>0</v>
      </c>
      <c r="AV46" s="36">
        <v>0</v>
      </c>
      <c r="AW46" s="36">
        <v>0</v>
      </c>
      <c r="AX46" s="36">
        <v>0</v>
      </c>
      <c r="AY46" s="36">
        <v>0</v>
      </c>
      <c r="AZ46" s="36">
        <v>0</v>
      </c>
      <c r="BA46" s="36">
        <v>0</v>
      </c>
      <c r="BB46" s="36">
        <v>0.56813847399999995</v>
      </c>
      <c r="BC46" s="36">
        <v>51.911308677000001</v>
      </c>
      <c r="BD46" s="36">
        <v>111.108672259</v>
      </c>
      <c r="BE46" s="36">
        <v>6.2193592857142856E-2</v>
      </c>
      <c r="BF46" s="36">
        <v>0.12438718571428571</v>
      </c>
      <c r="BG46" s="36">
        <v>0.862550971</v>
      </c>
      <c r="BH46" s="36">
        <v>5.8248720199999999</v>
      </c>
      <c r="BI46" s="36">
        <v>0</v>
      </c>
      <c r="BJ46" s="36">
        <v>0</v>
      </c>
      <c r="BK46" s="36">
        <v>0</v>
      </c>
      <c r="BL46" s="36">
        <v>0</v>
      </c>
    </row>
    <row r="47" spans="1:64" s="37" customFormat="1" x14ac:dyDescent="0.2">
      <c r="A47" s="34">
        <v>44</v>
      </c>
      <c r="B47" s="34" t="s">
        <v>140</v>
      </c>
      <c r="C47" s="34" t="s">
        <v>151</v>
      </c>
      <c r="D47" s="41">
        <v>4.8218277230000002</v>
      </c>
      <c r="E47" s="36">
        <v>6</v>
      </c>
      <c r="F47" s="36">
        <v>0</v>
      </c>
      <c r="G47" s="36">
        <v>0</v>
      </c>
      <c r="H47" s="36">
        <v>6</v>
      </c>
      <c r="I47" s="36">
        <v>0</v>
      </c>
      <c r="J47" s="36">
        <v>0</v>
      </c>
      <c r="K47" s="36">
        <v>0</v>
      </c>
      <c r="L47" s="36">
        <v>0</v>
      </c>
      <c r="M47" s="36">
        <v>0</v>
      </c>
      <c r="N47" s="36">
        <v>0</v>
      </c>
      <c r="O47" s="36">
        <v>6.9947599999999998E-4</v>
      </c>
      <c r="P47" s="36">
        <v>1.046068E-3</v>
      </c>
      <c r="Q47" s="36">
        <v>6.3004800000000002E-4</v>
      </c>
      <c r="R47" s="36">
        <v>6.9427999999999986E-5</v>
      </c>
      <c r="S47" s="36">
        <v>9.55509E-4</v>
      </c>
      <c r="T47" s="36">
        <v>9.0558999999999998E-5</v>
      </c>
      <c r="U47" s="36">
        <v>0</v>
      </c>
      <c r="V47" s="36">
        <v>0</v>
      </c>
      <c r="W47" s="36">
        <v>6.9947599999999998E-4</v>
      </c>
      <c r="X47" s="36">
        <v>1.046068E-3</v>
      </c>
      <c r="Y47" s="36">
        <v>1.7455439999999999E-3</v>
      </c>
      <c r="Z47" s="36">
        <v>0</v>
      </c>
      <c r="AA47" s="36">
        <v>0</v>
      </c>
      <c r="AB47" s="36">
        <v>0</v>
      </c>
      <c r="AC47" s="36">
        <v>0</v>
      </c>
      <c r="AD47" s="36">
        <v>0</v>
      </c>
      <c r="AE47" s="36">
        <v>0</v>
      </c>
      <c r="AF47" s="36">
        <v>0</v>
      </c>
      <c r="AG47" s="36">
        <v>0</v>
      </c>
      <c r="AH47" s="36">
        <v>0</v>
      </c>
      <c r="AI47" s="36">
        <v>0</v>
      </c>
      <c r="AJ47" s="36">
        <v>0</v>
      </c>
      <c r="AK47" s="36">
        <v>0</v>
      </c>
      <c r="AL47" s="36">
        <v>0</v>
      </c>
      <c r="AM47" s="36">
        <v>0</v>
      </c>
      <c r="AN47" s="36">
        <v>0</v>
      </c>
      <c r="AO47" s="36">
        <v>0</v>
      </c>
      <c r="AP47" s="36">
        <v>9.8732500000000005E-4</v>
      </c>
      <c r="AQ47" s="36">
        <v>5.3163600000000004E-4</v>
      </c>
      <c r="AR47" s="36">
        <v>1.5189610000000001E-3</v>
      </c>
      <c r="AS47" s="36">
        <v>0</v>
      </c>
      <c r="AT47" s="36">
        <v>0</v>
      </c>
      <c r="AU47" s="36">
        <v>0</v>
      </c>
      <c r="AV47" s="36">
        <v>0</v>
      </c>
      <c r="AW47" s="36">
        <v>0</v>
      </c>
      <c r="AX47" s="36">
        <v>0</v>
      </c>
      <c r="AY47" s="36">
        <v>0</v>
      </c>
      <c r="AZ47" s="36">
        <v>0</v>
      </c>
      <c r="BA47" s="36">
        <v>0</v>
      </c>
      <c r="BB47" s="36">
        <v>0.19902085999999999</v>
      </c>
      <c r="BC47" s="36">
        <v>10.442408082</v>
      </c>
      <c r="BD47" s="36">
        <v>24.702470732999998</v>
      </c>
      <c r="BE47" s="36">
        <v>2.1786628571428573E-2</v>
      </c>
      <c r="BF47" s="36">
        <v>4.3573258571428575E-2</v>
      </c>
      <c r="BG47" s="36">
        <v>1.0464459930000001</v>
      </c>
      <c r="BH47" s="36">
        <v>5.3756041039999998</v>
      </c>
      <c r="BI47" s="36">
        <v>0</v>
      </c>
      <c r="BJ47" s="36">
        <v>0</v>
      </c>
      <c r="BK47" s="36">
        <v>0</v>
      </c>
      <c r="BL47" s="36">
        <v>0</v>
      </c>
    </row>
    <row r="48" spans="1:64" s="37" customFormat="1" x14ac:dyDescent="0.2">
      <c r="A48" s="34">
        <v>45</v>
      </c>
      <c r="B48" s="34" t="s">
        <v>140</v>
      </c>
      <c r="C48" s="34" t="s">
        <v>152</v>
      </c>
      <c r="D48" s="41">
        <v>4.7777681699999999</v>
      </c>
      <c r="E48" s="36">
        <v>13</v>
      </c>
      <c r="F48" s="36">
        <v>0</v>
      </c>
      <c r="G48" s="36">
        <v>0</v>
      </c>
      <c r="H48" s="36">
        <v>13</v>
      </c>
      <c r="I48" s="36">
        <v>0</v>
      </c>
      <c r="J48" s="36">
        <v>0</v>
      </c>
      <c r="K48" s="36">
        <v>0</v>
      </c>
      <c r="L48" s="36">
        <v>0</v>
      </c>
      <c r="M48" s="36">
        <v>0</v>
      </c>
      <c r="N48" s="36">
        <v>0</v>
      </c>
      <c r="O48" s="36">
        <v>9.749300000000001E-5</v>
      </c>
      <c r="P48" s="36">
        <v>1.71087E-4</v>
      </c>
      <c r="Q48" s="36">
        <v>9.3508000000000013E-5</v>
      </c>
      <c r="R48" s="36">
        <v>3.985E-6</v>
      </c>
      <c r="S48" s="36">
        <v>1.6589E-4</v>
      </c>
      <c r="T48" s="36">
        <v>5.1969999999999995E-6</v>
      </c>
      <c r="U48" s="36">
        <v>0</v>
      </c>
      <c r="V48" s="36">
        <v>0</v>
      </c>
      <c r="W48" s="36">
        <v>9.749300000000001E-5</v>
      </c>
      <c r="X48" s="36">
        <v>1.71087E-4</v>
      </c>
      <c r="Y48" s="36">
        <v>2.6858000000000003E-4</v>
      </c>
      <c r="Z48" s="36">
        <v>0</v>
      </c>
      <c r="AA48" s="36">
        <v>0</v>
      </c>
      <c r="AB48" s="36">
        <v>0</v>
      </c>
      <c r="AC48" s="36">
        <v>0</v>
      </c>
      <c r="AD48" s="36">
        <v>0</v>
      </c>
      <c r="AE48" s="36">
        <v>0</v>
      </c>
      <c r="AF48" s="36">
        <v>0</v>
      </c>
      <c r="AG48" s="36">
        <v>0</v>
      </c>
      <c r="AH48" s="36">
        <v>0</v>
      </c>
      <c r="AI48" s="36">
        <v>0</v>
      </c>
      <c r="AJ48" s="36">
        <v>0</v>
      </c>
      <c r="AK48" s="36">
        <v>0</v>
      </c>
      <c r="AL48" s="36">
        <v>0</v>
      </c>
      <c r="AM48" s="36">
        <v>0</v>
      </c>
      <c r="AN48" s="36">
        <v>0</v>
      </c>
      <c r="AO48" s="36">
        <v>0</v>
      </c>
      <c r="AP48" s="36">
        <v>2.1404200000000001E-4</v>
      </c>
      <c r="AQ48" s="36">
        <v>1.15253E-4</v>
      </c>
      <c r="AR48" s="36">
        <v>3.2929500000000001E-4</v>
      </c>
      <c r="AS48" s="36">
        <v>0</v>
      </c>
      <c r="AT48" s="36">
        <v>0</v>
      </c>
      <c r="AU48" s="36">
        <v>0</v>
      </c>
      <c r="AV48" s="36">
        <v>0</v>
      </c>
      <c r="AW48" s="36">
        <v>0</v>
      </c>
      <c r="AX48" s="36">
        <v>0</v>
      </c>
      <c r="AY48" s="36">
        <v>0</v>
      </c>
      <c r="AZ48" s="36">
        <v>0</v>
      </c>
      <c r="BA48" s="36">
        <v>0</v>
      </c>
      <c r="BB48" s="36">
        <v>8.8865542000000006E-2</v>
      </c>
      <c r="BC48" s="36">
        <v>8.555622799</v>
      </c>
      <c r="BD48" s="36">
        <v>18.438752128000001</v>
      </c>
      <c r="BE48" s="36">
        <v>9.7280285714285708E-3</v>
      </c>
      <c r="BF48" s="36">
        <v>1.9456057142857142E-2</v>
      </c>
      <c r="BG48" s="36">
        <v>1.2818569E-2</v>
      </c>
      <c r="BH48" s="36">
        <v>0.62901517500000004</v>
      </c>
      <c r="BI48" s="36">
        <v>0</v>
      </c>
      <c r="BJ48" s="36">
        <v>0</v>
      </c>
      <c r="BK48" s="36">
        <v>0</v>
      </c>
      <c r="BL48" s="36">
        <v>0</v>
      </c>
    </row>
    <row r="49" spans="1:64" s="37" customFormat="1" x14ac:dyDescent="0.2">
      <c r="A49" s="34">
        <v>46</v>
      </c>
      <c r="B49" s="34" t="s">
        <v>140</v>
      </c>
      <c r="C49" s="34" t="s">
        <v>153</v>
      </c>
      <c r="D49" s="41">
        <v>4.685710115</v>
      </c>
      <c r="E49" s="36">
        <v>57</v>
      </c>
      <c r="F49" s="36">
        <v>0</v>
      </c>
      <c r="G49" s="36">
        <v>3</v>
      </c>
      <c r="H49" s="36">
        <v>54</v>
      </c>
      <c r="I49" s="36">
        <v>0</v>
      </c>
      <c r="J49" s="36">
        <v>0</v>
      </c>
      <c r="K49" s="36">
        <v>0</v>
      </c>
      <c r="L49" s="36">
        <v>0</v>
      </c>
      <c r="M49" s="36">
        <v>0</v>
      </c>
      <c r="N49" s="36">
        <v>0</v>
      </c>
      <c r="O49" s="36">
        <v>0</v>
      </c>
      <c r="P49" s="36">
        <v>0</v>
      </c>
      <c r="Q49" s="36">
        <v>0</v>
      </c>
      <c r="R49" s="36">
        <v>0</v>
      </c>
      <c r="S49" s="36">
        <v>0</v>
      </c>
      <c r="T49" s="36">
        <v>0</v>
      </c>
      <c r="U49" s="36">
        <v>2.7E-2</v>
      </c>
      <c r="V49" s="36">
        <v>6.4799999999999996E-2</v>
      </c>
      <c r="W49" s="36">
        <v>2.7E-2</v>
      </c>
      <c r="X49" s="36">
        <v>6.4799999999999996E-2</v>
      </c>
      <c r="Y49" s="36">
        <v>9.1799999999999993E-2</v>
      </c>
      <c r="Z49" s="36">
        <v>0</v>
      </c>
      <c r="AA49" s="36">
        <v>0</v>
      </c>
      <c r="AB49" s="36">
        <v>0</v>
      </c>
      <c r="AC49" s="36">
        <v>0</v>
      </c>
      <c r="AD49" s="36">
        <v>0</v>
      </c>
      <c r="AE49" s="36">
        <v>0</v>
      </c>
      <c r="AF49" s="36">
        <v>0</v>
      </c>
      <c r="AG49" s="36">
        <v>4.7606102564102561E-3</v>
      </c>
      <c r="AH49" s="36">
        <v>8.0985094017094004E-3</v>
      </c>
      <c r="AI49" s="36">
        <v>2.5937117948717947E-2</v>
      </c>
      <c r="AJ49" s="36">
        <v>0</v>
      </c>
      <c r="AK49" s="36">
        <v>0</v>
      </c>
      <c r="AL49" s="36">
        <v>0</v>
      </c>
      <c r="AM49" s="36">
        <v>4.7606102564102561E-3</v>
      </c>
      <c r="AN49" s="36">
        <v>8.0985094017094004E-3</v>
      </c>
      <c r="AO49" s="36">
        <v>2.5937117948717947E-2</v>
      </c>
      <c r="AP49" s="36">
        <v>8.5238704999999998E-2</v>
      </c>
      <c r="AQ49" s="36">
        <v>4.5897764000000001E-2</v>
      </c>
      <c r="AR49" s="36">
        <v>0.13113646900000001</v>
      </c>
      <c r="AS49" s="36">
        <v>0</v>
      </c>
      <c r="AT49" s="36">
        <v>0</v>
      </c>
      <c r="AU49" s="36">
        <v>0</v>
      </c>
      <c r="AV49" s="36">
        <v>0</v>
      </c>
      <c r="AW49" s="36">
        <v>0</v>
      </c>
      <c r="AX49" s="36">
        <v>0</v>
      </c>
      <c r="AY49" s="36">
        <v>0</v>
      </c>
      <c r="AZ49" s="36">
        <v>0</v>
      </c>
      <c r="BA49" s="36">
        <v>0</v>
      </c>
      <c r="BB49" s="36">
        <v>3.3394700000000002E-3</v>
      </c>
      <c r="BC49" s="36">
        <v>0.15417325800000001</v>
      </c>
      <c r="BD49" s="36">
        <v>0.32283989000000002</v>
      </c>
      <c r="BE49" s="36">
        <v>3.6556857142857149E-4</v>
      </c>
      <c r="BF49" s="36">
        <v>7.3113714285714297E-4</v>
      </c>
      <c r="BG49" s="36">
        <v>1.3675440000000001E-2</v>
      </c>
      <c r="BH49" s="36">
        <v>2.1899199999999999E-4</v>
      </c>
      <c r="BI49" s="36">
        <v>0</v>
      </c>
      <c r="BJ49" s="36">
        <v>0</v>
      </c>
      <c r="BK49" s="36">
        <v>0</v>
      </c>
      <c r="BL49" s="36">
        <v>0</v>
      </c>
    </row>
    <row r="50" spans="1:64" s="37" customFormat="1" x14ac:dyDescent="0.2">
      <c r="A50" s="34">
        <v>47</v>
      </c>
      <c r="B50" s="34" t="s">
        <v>140</v>
      </c>
      <c r="C50" s="34" t="s">
        <v>154</v>
      </c>
      <c r="D50" s="41">
        <v>4.4153306949999997</v>
      </c>
      <c r="E50" s="36">
        <v>40</v>
      </c>
      <c r="F50" s="36">
        <v>0</v>
      </c>
      <c r="G50" s="36">
        <v>0</v>
      </c>
      <c r="H50" s="36">
        <v>40</v>
      </c>
      <c r="I50" s="36">
        <v>0</v>
      </c>
      <c r="J50" s="36">
        <v>0</v>
      </c>
      <c r="K50" s="36">
        <v>0</v>
      </c>
      <c r="L50" s="36">
        <v>0</v>
      </c>
      <c r="M50" s="36">
        <v>0</v>
      </c>
      <c r="N50" s="36">
        <v>0</v>
      </c>
      <c r="O50" s="36">
        <v>0</v>
      </c>
      <c r="P50" s="36">
        <v>0</v>
      </c>
      <c r="Q50" s="36">
        <v>0</v>
      </c>
      <c r="R50" s="36">
        <v>0</v>
      </c>
      <c r="S50" s="36">
        <v>0</v>
      </c>
      <c r="T50" s="36">
        <v>0</v>
      </c>
      <c r="U50" s="36">
        <v>0</v>
      </c>
      <c r="V50" s="36">
        <v>0</v>
      </c>
      <c r="W50" s="36">
        <v>0</v>
      </c>
      <c r="X50" s="36">
        <v>0</v>
      </c>
      <c r="Y50" s="36">
        <v>0</v>
      </c>
      <c r="Z50" s="36">
        <v>0</v>
      </c>
      <c r="AA50" s="36">
        <v>0</v>
      </c>
      <c r="AB50" s="36">
        <v>0</v>
      </c>
      <c r="AC50" s="36">
        <v>0</v>
      </c>
      <c r="AD50" s="36">
        <v>0</v>
      </c>
      <c r="AE50" s="36">
        <v>0</v>
      </c>
      <c r="AF50" s="36">
        <v>0</v>
      </c>
      <c r="AG50" s="36">
        <v>0</v>
      </c>
      <c r="AH50" s="36">
        <v>0</v>
      </c>
      <c r="AI50" s="36">
        <v>0</v>
      </c>
      <c r="AJ50" s="36">
        <v>0</v>
      </c>
      <c r="AK50" s="36">
        <v>0</v>
      </c>
      <c r="AL50" s="36">
        <v>0</v>
      </c>
      <c r="AM50" s="36">
        <v>0</v>
      </c>
      <c r="AN50" s="36">
        <v>0</v>
      </c>
      <c r="AO50" s="36">
        <v>0</v>
      </c>
      <c r="AP50" s="36">
        <v>0</v>
      </c>
      <c r="AQ50" s="36">
        <v>0</v>
      </c>
      <c r="AR50" s="36">
        <v>0</v>
      </c>
      <c r="AS50" s="36">
        <v>0</v>
      </c>
      <c r="AT50" s="36">
        <v>0</v>
      </c>
      <c r="AU50" s="36">
        <v>0</v>
      </c>
      <c r="AV50" s="36">
        <v>0</v>
      </c>
      <c r="AW50" s="36">
        <v>0</v>
      </c>
      <c r="AX50" s="36">
        <v>0</v>
      </c>
      <c r="AY50" s="36">
        <v>0</v>
      </c>
      <c r="AZ50" s="36">
        <v>0</v>
      </c>
      <c r="BA50" s="36">
        <v>0</v>
      </c>
      <c r="BB50" s="36">
        <v>0</v>
      </c>
      <c r="BC50" s="36">
        <v>0</v>
      </c>
      <c r="BD50" s="36">
        <v>0</v>
      </c>
      <c r="BE50" s="36">
        <v>0</v>
      </c>
      <c r="BF50" s="36">
        <v>0</v>
      </c>
      <c r="BG50" s="36">
        <v>0</v>
      </c>
      <c r="BH50" s="36">
        <v>0</v>
      </c>
      <c r="BI50" s="36">
        <v>0</v>
      </c>
      <c r="BJ50" s="36">
        <v>0</v>
      </c>
      <c r="BK50" s="36">
        <v>0</v>
      </c>
      <c r="BL50" s="36">
        <v>0</v>
      </c>
    </row>
    <row r="51" spans="1:64" s="37" customFormat="1" x14ac:dyDescent="0.2">
      <c r="A51" s="34">
        <v>48</v>
      </c>
      <c r="B51" s="34" t="s">
        <v>140</v>
      </c>
      <c r="C51" s="34" t="s">
        <v>155</v>
      </c>
      <c r="D51" s="41">
        <v>4.8185894039999999</v>
      </c>
      <c r="E51" s="36">
        <v>55</v>
      </c>
      <c r="F51" s="36">
        <v>0</v>
      </c>
      <c r="G51" s="36">
        <v>1</v>
      </c>
      <c r="H51" s="36">
        <v>54</v>
      </c>
      <c r="I51" s="36">
        <v>0</v>
      </c>
      <c r="J51" s="36">
        <v>0</v>
      </c>
      <c r="K51" s="36">
        <v>0</v>
      </c>
      <c r="L51" s="36">
        <v>0</v>
      </c>
      <c r="M51" s="36">
        <v>0</v>
      </c>
      <c r="N51" s="36">
        <v>0</v>
      </c>
      <c r="O51" s="36">
        <v>0</v>
      </c>
      <c r="P51" s="36">
        <v>0</v>
      </c>
      <c r="Q51" s="36">
        <v>0</v>
      </c>
      <c r="R51" s="36">
        <v>0</v>
      </c>
      <c r="S51" s="36">
        <v>0</v>
      </c>
      <c r="T51" s="36">
        <v>0</v>
      </c>
      <c r="U51" s="36">
        <v>0</v>
      </c>
      <c r="V51" s="36">
        <v>0</v>
      </c>
      <c r="W51" s="36">
        <v>0</v>
      </c>
      <c r="X51" s="36">
        <v>0</v>
      </c>
      <c r="Y51" s="36">
        <v>0</v>
      </c>
      <c r="Z51" s="36">
        <v>0</v>
      </c>
      <c r="AA51" s="36">
        <v>0</v>
      </c>
      <c r="AB51" s="36">
        <v>0</v>
      </c>
      <c r="AC51" s="36">
        <v>0</v>
      </c>
      <c r="AD51" s="36">
        <v>0</v>
      </c>
      <c r="AE51" s="36">
        <v>0</v>
      </c>
      <c r="AF51" s="36">
        <v>0</v>
      </c>
      <c r="AG51" s="36">
        <v>0</v>
      </c>
      <c r="AH51" s="36">
        <v>0</v>
      </c>
      <c r="AI51" s="36">
        <v>0</v>
      </c>
      <c r="AJ51" s="36">
        <v>0</v>
      </c>
      <c r="AK51" s="36">
        <v>0</v>
      </c>
      <c r="AL51" s="36">
        <v>0</v>
      </c>
      <c r="AM51" s="36">
        <v>0</v>
      </c>
      <c r="AN51" s="36">
        <v>0</v>
      </c>
      <c r="AO51" s="36">
        <v>0</v>
      </c>
      <c r="AP51" s="36">
        <v>0</v>
      </c>
      <c r="AQ51" s="36">
        <v>0</v>
      </c>
      <c r="AR51" s="36">
        <v>0</v>
      </c>
      <c r="AS51" s="36">
        <v>0</v>
      </c>
      <c r="AT51" s="36">
        <v>0</v>
      </c>
      <c r="AU51" s="36">
        <v>0</v>
      </c>
      <c r="AV51" s="36">
        <v>0</v>
      </c>
      <c r="AW51" s="36">
        <v>0</v>
      </c>
      <c r="AX51" s="36">
        <v>0</v>
      </c>
      <c r="AY51" s="36">
        <v>0</v>
      </c>
      <c r="AZ51" s="36">
        <v>0</v>
      </c>
      <c r="BA51" s="36">
        <v>0</v>
      </c>
      <c r="BB51" s="36">
        <v>9.425246E-3</v>
      </c>
      <c r="BC51" s="36">
        <v>0.50954263600000005</v>
      </c>
      <c r="BD51" s="36">
        <v>1.0880948800000001</v>
      </c>
      <c r="BE51" s="36">
        <v>1.0317728571428572E-3</v>
      </c>
      <c r="BF51" s="36">
        <v>2.0635457142857143E-3</v>
      </c>
      <c r="BG51" s="36">
        <v>7.1372181000000007E-2</v>
      </c>
      <c r="BH51" s="36">
        <v>0.43852322399999999</v>
      </c>
      <c r="BI51" s="36">
        <v>0</v>
      </c>
      <c r="BJ51" s="36">
        <v>0</v>
      </c>
      <c r="BK51" s="36">
        <v>0</v>
      </c>
      <c r="BL51" s="36">
        <v>0</v>
      </c>
    </row>
    <row r="52" spans="1:64" s="37" customFormat="1" x14ac:dyDescent="0.2">
      <c r="A52" s="34">
        <v>49</v>
      </c>
      <c r="B52" s="34" t="s">
        <v>140</v>
      </c>
      <c r="C52" s="34" t="s">
        <v>156</v>
      </c>
      <c r="D52" s="41">
        <v>4.887785204</v>
      </c>
      <c r="E52" s="36">
        <v>23</v>
      </c>
      <c r="F52" s="36">
        <v>0</v>
      </c>
      <c r="G52" s="36">
        <v>1</v>
      </c>
      <c r="H52" s="36">
        <v>22</v>
      </c>
      <c r="I52" s="36">
        <v>0</v>
      </c>
      <c r="J52" s="36">
        <v>0</v>
      </c>
      <c r="K52" s="36">
        <v>0</v>
      </c>
      <c r="L52" s="36">
        <v>0</v>
      </c>
      <c r="M52" s="36">
        <v>0</v>
      </c>
      <c r="N52" s="36">
        <v>0</v>
      </c>
      <c r="O52" s="36">
        <v>1.6738579999999999E-3</v>
      </c>
      <c r="P52" s="36">
        <v>2.8845279999999999E-3</v>
      </c>
      <c r="Q52" s="36">
        <v>1.6232659999999999E-3</v>
      </c>
      <c r="R52" s="36">
        <v>5.0591999999999999E-5</v>
      </c>
      <c r="S52" s="36">
        <v>2.8185390000000001E-3</v>
      </c>
      <c r="T52" s="36">
        <v>6.5989000000000008E-5</v>
      </c>
      <c r="U52" s="36">
        <v>5.1000000000000004E-2</v>
      </c>
      <c r="V52" s="36">
        <v>0.12239999999999999</v>
      </c>
      <c r="W52" s="36">
        <v>5.2673858000000004E-2</v>
      </c>
      <c r="X52" s="36">
        <v>0.12528452800000001</v>
      </c>
      <c r="Y52" s="36">
        <v>0.17795838600000002</v>
      </c>
      <c r="Z52" s="36">
        <v>0</v>
      </c>
      <c r="AA52" s="36">
        <v>0</v>
      </c>
      <c r="AB52" s="36">
        <v>0</v>
      </c>
      <c r="AC52" s="36">
        <v>0</v>
      </c>
      <c r="AD52" s="36">
        <v>0</v>
      </c>
      <c r="AE52" s="36">
        <v>0</v>
      </c>
      <c r="AF52" s="36">
        <v>0</v>
      </c>
      <c r="AG52" s="36">
        <v>9.2845706419944461E-3</v>
      </c>
      <c r="AH52" s="36">
        <v>1.5794442011668713E-2</v>
      </c>
      <c r="AI52" s="36">
        <v>5.0584902118452499E-2</v>
      </c>
      <c r="AJ52" s="36">
        <v>0</v>
      </c>
      <c r="AK52" s="36">
        <v>0</v>
      </c>
      <c r="AL52" s="36">
        <v>0</v>
      </c>
      <c r="AM52" s="36">
        <v>9.2845706419944461E-3</v>
      </c>
      <c r="AN52" s="36">
        <v>1.5794442011668713E-2</v>
      </c>
      <c r="AO52" s="36">
        <v>5.0584902118452499E-2</v>
      </c>
      <c r="AP52" s="36">
        <v>0.189619802</v>
      </c>
      <c r="AQ52" s="36">
        <v>0.10210297</v>
      </c>
      <c r="AR52" s="36">
        <v>0.29172277200000002</v>
      </c>
      <c r="AS52" s="36">
        <v>0</v>
      </c>
      <c r="AT52" s="36">
        <v>0</v>
      </c>
      <c r="AU52" s="36">
        <v>0</v>
      </c>
      <c r="AV52" s="36">
        <v>0</v>
      </c>
      <c r="AW52" s="36">
        <v>0</v>
      </c>
      <c r="AX52" s="36">
        <v>0</v>
      </c>
      <c r="AY52" s="36">
        <v>0</v>
      </c>
      <c r="AZ52" s="36">
        <v>0</v>
      </c>
      <c r="BA52" s="36">
        <v>0</v>
      </c>
      <c r="BB52" s="36">
        <v>0.232186436</v>
      </c>
      <c r="BC52" s="36">
        <v>12.146314839</v>
      </c>
      <c r="BD52" s="36">
        <v>26.715558193</v>
      </c>
      <c r="BE52" s="36">
        <v>2.5417234285714286E-2</v>
      </c>
      <c r="BF52" s="36">
        <v>5.0834468571428572E-2</v>
      </c>
      <c r="BG52" s="36">
        <v>0.11996817899999999</v>
      </c>
      <c r="BH52" s="36">
        <v>1.5402218780000001</v>
      </c>
      <c r="BI52" s="36">
        <v>0</v>
      </c>
      <c r="BJ52" s="36">
        <v>0</v>
      </c>
      <c r="BK52" s="36">
        <v>0</v>
      </c>
      <c r="BL52" s="36">
        <v>0</v>
      </c>
    </row>
    <row r="53" spans="1:64" s="37" customFormat="1" x14ac:dyDescent="0.2">
      <c r="A53" s="34">
        <v>50</v>
      </c>
      <c r="B53" s="34" t="s">
        <v>140</v>
      </c>
      <c r="C53" s="34" t="s">
        <v>157</v>
      </c>
      <c r="D53" s="41">
        <v>4.9853739099999999</v>
      </c>
      <c r="E53" s="36">
        <v>3</v>
      </c>
      <c r="F53" s="36">
        <v>0</v>
      </c>
      <c r="G53" s="36">
        <v>0</v>
      </c>
      <c r="H53" s="36">
        <v>3</v>
      </c>
      <c r="I53" s="36">
        <v>0</v>
      </c>
      <c r="J53" s="36">
        <v>0</v>
      </c>
      <c r="K53" s="36">
        <v>0</v>
      </c>
      <c r="L53" s="36">
        <v>0</v>
      </c>
      <c r="M53" s="36">
        <v>0</v>
      </c>
      <c r="N53" s="36">
        <v>0</v>
      </c>
      <c r="O53" s="36">
        <v>3.8599530000000002E-3</v>
      </c>
      <c r="P53" s="36">
        <v>6.1506950000000003E-3</v>
      </c>
      <c r="Q53" s="36">
        <v>3.5053720000000001E-3</v>
      </c>
      <c r="R53" s="36">
        <v>3.5458099999999997E-4</v>
      </c>
      <c r="S53" s="36">
        <v>5.6881980000000002E-3</v>
      </c>
      <c r="T53" s="36">
        <v>4.6249700000000003E-4</v>
      </c>
      <c r="U53" s="36">
        <v>0</v>
      </c>
      <c r="V53" s="36">
        <v>0</v>
      </c>
      <c r="W53" s="36">
        <v>3.8599530000000002E-3</v>
      </c>
      <c r="X53" s="36">
        <v>6.1506950000000003E-3</v>
      </c>
      <c r="Y53" s="36">
        <v>1.0010648E-2</v>
      </c>
      <c r="Z53" s="36">
        <v>0</v>
      </c>
      <c r="AA53" s="36">
        <v>0</v>
      </c>
      <c r="AB53" s="36">
        <v>0</v>
      </c>
      <c r="AC53" s="36">
        <v>0</v>
      </c>
      <c r="AD53" s="36">
        <v>0</v>
      </c>
      <c r="AE53" s="36">
        <v>0</v>
      </c>
      <c r="AF53" s="36">
        <v>0</v>
      </c>
      <c r="AG53" s="36">
        <v>0</v>
      </c>
      <c r="AH53" s="36">
        <v>0</v>
      </c>
      <c r="AI53" s="36">
        <v>0</v>
      </c>
      <c r="AJ53" s="36">
        <v>0</v>
      </c>
      <c r="AK53" s="36">
        <v>0</v>
      </c>
      <c r="AL53" s="36">
        <v>0</v>
      </c>
      <c r="AM53" s="36">
        <v>0</v>
      </c>
      <c r="AN53" s="36">
        <v>0</v>
      </c>
      <c r="AO53" s="36">
        <v>0</v>
      </c>
      <c r="AP53" s="36">
        <v>5.0769439999999999E-3</v>
      </c>
      <c r="AQ53" s="36">
        <v>2.7337389999999998E-3</v>
      </c>
      <c r="AR53" s="36">
        <v>7.8106829999999997E-3</v>
      </c>
      <c r="AS53" s="36">
        <v>0</v>
      </c>
      <c r="AT53" s="36">
        <v>0</v>
      </c>
      <c r="AU53" s="36">
        <v>0</v>
      </c>
      <c r="AV53" s="36">
        <v>0</v>
      </c>
      <c r="AW53" s="36">
        <v>0</v>
      </c>
      <c r="AX53" s="36">
        <v>0</v>
      </c>
      <c r="AY53" s="36">
        <v>0</v>
      </c>
      <c r="AZ53" s="36">
        <v>0</v>
      </c>
      <c r="BA53" s="36">
        <v>0</v>
      </c>
      <c r="BB53" s="36">
        <v>0</v>
      </c>
      <c r="BC53" s="36">
        <v>0</v>
      </c>
      <c r="BD53" s="36">
        <v>0</v>
      </c>
      <c r="BE53" s="36">
        <v>0</v>
      </c>
      <c r="BF53" s="36">
        <v>0</v>
      </c>
      <c r="BG53" s="36">
        <v>0.15889727000000001</v>
      </c>
      <c r="BH53" s="36">
        <v>1.025510092</v>
      </c>
      <c r="BI53" s="36">
        <v>0</v>
      </c>
      <c r="BJ53" s="36">
        <v>0</v>
      </c>
      <c r="BK53" s="36">
        <v>0</v>
      </c>
      <c r="BL53" s="36">
        <v>0</v>
      </c>
    </row>
    <row r="54" spans="1:64" s="37" customFormat="1" x14ac:dyDescent="0.2">
      <c r="A54" s="34">
        <v>51</v>
      </c>
      <c r="B54" s="34" t="s">
        <v>140</v>
      </c>
      <c r="C54" s="34" t="s">
        <v>158</v>
      </c>
      <c r="D54" s="41">
        <v>4.9974004010000002</v>
      </c>
      <c r="E54" s="36">
        <v>31</v>
      </c>
      <c r="F54" s="36">
        <v>0</v>
      </c>
      <c r="G54" s="36">
        <v>1</v>
      </c>
      <c r="H54" s="36">
        <v>30</v>
      </c>
      <c r="I54" s="36">
        <v>0</v>
      </c>
      <c r="J54" s="36">
        <v>0</v>
      </c>
      <c r="K54" s="36">
        <v>0</v>
      </c>
      <c r="L54" s="36">
        <v>0</v>
      </c>
      <c r="M54" s="36">
        <v>0</v>
      </c>
      <c r="N54" s="36">
        <v>0</v>
      </c>
      <c r="O54" s="36">
        <v>1.8111186000000001E-2</v>
      </c>
      <c r="P54" s="36">
        <v>2.8648993000000001E-2</v>
      </c>
      <c r="Q54" s="36">
        <v>1.6586952000000002E-2</v>
      </c>
      <c r="R54" s="36">
        <v>1.524234E-3</v>
      </c>
      <c r="S54" s="36">
        <v>2.6660861000000001E-2</v>
      </c>
      <c r="T54" s="36">
        <v>1.9881320000000001E-3</v>
      </c>
      <c r="U54" s="36">
        <v>6.0000000000000001E-3</v>
      </c>
      <c r="V54" s="36">
        <v>1.44E-2</v>
      </c>
      <c r="W54" s="36">
        <v>2.4111186E-2</v>
      </c>
      <c r="X54" s="36">
        <v>4.3048993000000001E-2</v>
      </c>
      <c r="Y54" s="36">
        <v>6.7160179E-2</v>
      </c>
      <c r="Z54" s="36">
        <v>0</v>
      </c>
      <c r="AA54" s="36">
        <v>0</v>
      </c>
      <c r="AB54" s="36">
        <v>0</v>
      </c>
      <c r="AC54" s="36">
        <v>0</v>
      </c>
      <c r="AD54" s="36">
        <v>0</v>
      </c>
      <c r="AE54" s="36">
        <v>0</v>
      </c>
      <c r="AF54" s="36">
        <v>0</v>
      </c>
      <c r="AG54" s="36">
        <v>1.1282146809107369E-3</v>
      </c>
      <c r="AH54" s="36">
        <v>1.9192617560320582E-3</v>
      </c>
      <c r="AI54" s="36">
        <v>6.1468248132378073E-3</v>
      </c>
      <c r="AJ54" s="36">
        <v>0</v>
      </c>
      <c r="AK54" s="36">
        <v>0</v>
      </c>
      <c r="AL54" s="36">
        <v>0</v>
      </c>
      <c r="AM54" s="36">
        <v>1.1282146809107369E-3</v>
      </c>
      <c r="AN54" s="36">
        <v>1.9192617560320582E-3</v>
      </c>
      <c r="AO54" s="36">
        <v>6.1468248132378073E-3</v>
      </c>
      <c r="AP54" s="36">
        <v>5.0170863000000003E-2</v>
      </c>
      <c r="AQ54" s="36">
        <v>2.701508E-2</v>
      </c>
      <c r="AR54" s="36">
        <v>7.7185943000000007E-2</v>
      </c>
      <c r="AS54" s="36">
        <v>0</v>
      </c>
      <c r="AT54" s="36">
        <v>0</v>
      </c>
      <c r="AU54" s="36">
        <v>0</v>
      </c>
      <c r="AV54" s="36">
        <v>0</v>
      </c>
      <c r="AW54" s="36">
        <v>0</v>
      </c>
      <c r="AX54" s="36">
        <v>0</v>
      </c>
      <c r="AY54" s="36">
        <v>0</v>
      </c>
      <c r="AZ54" s="36">
        <v>0</v>
      </c>
      <c r="BA54" s="36">
        <v>0</v>
      </c>
      <c r="BB54" s="36">
        <v>0.93616041100000003</v>
      </c>
      <c r="BC54" s="36">
        <v>67.376858945999999</v>
      </c>
      <c r="BD54" s="36">
        <v>153.19117779000001</v>
      </c>
      <c r="BE54" s="36">
        <v>0.1024806142857143</v>
      </c>
      <c r="BF54" s="36">
        <v>0.20496122857142859</v>
      </c>
      <c r="BG54" s="36">
        <v>0.57056261399999997</v>
      </c>
      <c r="BH54" s="36">
        <v>6.5125558950000002</v>
      </c>
      <c r="BI54" s="36">
        <v>0</v>
      </c>
      <c r="BJ54" s="36">
        <v>0</v>
      </c>
      <c r="BK54" s="36">
        <v>0</v>
      </c>
      <c r="BL54" s="36">
        <v>0</v>
      </c>
    </row>
    <row r="55" spans="1:64" s="37" customFormat="1" x14ac:dyDescent="0.2">
      <c r="A55" s="34">
        <v>52</v>
      </c>
      <c r="B55" s="34" t="s">
        <v>140</v>
      </c>
      <c r="C55" s="34" t="s">
        <v>159</v>
      </c>
      <c r="D55" s="41">
        <v>4.6205324389999998</v>
      </c>
      <c r="E55" s="36">
        <v>4</v>
      </c>
      <c r="F55" s="36">
        <v>0</v>
      </c>
      <c r="G55" s="36">
        <v>0</v>
      </c>
      <c r="H55" s="36">
        <v>4</v>
      </c>
      <c r="I55" s="36">
        <v>0</v>
      </c>
      <c r="J55" s="36">
        <v>0</v>
      </c>
      <c r="K55" s="36">
        <v>0</v>
      </c>
      <c r="L55" s="36">
        <v>0</v>
      </c>
      <c r="M55" s="36">
        <v>0</v>
      </c>
      <c r="N55" s="36">
        <v>0</v>
      </c>
      <c r="O55" s="36">
        <v>0</v>
      </c>
      <c r="P55" s="36">
        <v>0</v>
      </c>
      <c r="Q55" s="36">
        <v>0</v>
      </c>
      <c r="R55" s="36">
        <v>0</v>
      </c>
      <c r="S55" s="36">
        <v>0</v>
      </c>
      <c r="T55" s="36">
        <v>0</v>
      </c>
      <c r="U55" s="36">
        <v>0</v>
      </c>
      <c r="V55" s="36">
        <v>0</v>
      </c>
      <c r="W55" s="36">
        <v>0</v>
      </c>
      <c r="X55" s="36">
        <v>0</v>
      </c>
      <c r="Y55" s="36">
        <v>0</v>
      </c>
      <c r="Z55" s="36">
        <v>0</v>
      </c>
      <c r="AA55" s="36">
        <v>0</v>
      </c>
      <c r="AB55" s="36">
        <v>0</v>
      </c>
      <c r="AC55" s="36">
        <v>0</v>
      </c>
      <c r="AD55" s="36">
        <v>0</v>
      </c>
      <c r="AE55" s="36">
        <v>0</v>
      </c>
      <c r="AF55" s="36">
        <v>0</v>
      </c>
      <c r="AG55" s="36">
        <v>0</v>
      </c>
      <c r="AH55" s="36">
        <v>0</v>
      </c>
      <c r="AI55" s="36">
        <v>0</v>
      </c>
      <c r="AJ55" s="36">
        <v>0</v>
      </c>
      <c r="AK55" s="36">
        <v>0</v>
      </c>
      <c r="AL55" s="36">
        <v>0</v>
      </c>
      <c r="AM55" s="36">
        <v>0</v>
      </c>
      <c r="AN55" s="36">
        <v>0</v>
      </c>
      <c r="AO55" s="36">
        <v>0</v>
      </c>
      <c r="AP55" s="36">
        <v>0</v>
      </c>
      <c r="AQ55" s="36">
        <v>0</v>
      </c>
      <c r="AR55" s="36">
        <v>0</v>
      </c>
      <c r="AS55" s="36">
        <v>0</v>
      </c>
      <c r="AT55" s="36">
        <v>0</v>
      </c>
      <c r="AU55" s="36">
        <v>0</v>
      </c>
      <c r="AV55" s="36">
        <v>0</v>
      </c>
      <c r="AW55" s="36">
        <v>0</v>
      </c>
      <c r="AX55" s="36">
        <v>0</v>
      </c>
      <c r="AY55" s="36">
        <v>0</v>
      </c>
      <c r="AZ55" s="36">
        <v>0</v>
      </c>
      <c r="BA55" s="36">
        <v>0</v>
      </c>
      <c r="BB55" s="36">
        <v>9.3271659999999996E-3</v>
      </c>
      <c r="BC55" s="36">
        <v>0.279593804</v>
      </c>
      <c r="BD55" s="36">
        <v>0.56416419799999995</v>
      </c>
      <c r="BE55" s="36">
        <v>1.0210357142857143E-3</v>
      </c>
      <c r="BF55" s="36">
        <v>2.0420714285714287E-3</v>
      </c>
      <c r="BG55" s="36">
        <v>0</v>
      </c>
      <c r="BH55" s="36">
        <v>0.27807875799999998</v>
      </c>
      <c r="BI55" s="36">
        <v>0</v>
      </c>
      <c r="BJ55" s="36">
        <v>0</v>
      </c>
      <c r="BK55" s="36">
        <v>0</v>
      </c>
      <c r="BL55" s="36">
        <v>0</v>
      </c>
    </row>
    <row r="56" spans="1:64" s="37" customFormat="1" x14ac:dyDescent="0.2">
      <c r="A56" s="34">
        <v>53</v>
      </c>
      <c r="B56" s="34" t="s">
        <v>161</v>
      </c>
      <c r="C56" s="34" t="s">
        <v>160</v>
      </c>
      <c r="D56" s="41">
        <v>4.552275474</v>
      </c>
      <c r="E56" s="36">
        <v>318</v>
      </c>
      <c r="F56" s="36">
        <v>0</v>
      </c>
      <c r="G56" s="36">
        <v>0</v>
      </c>
      <c r="H56" s="36">
        <v>318</v>
      </c>
      <c r="I56" s="36">
        <v>0</v>
      </c>
      <c r="J56" s="36">
        <v>0</v>
      </c>
      <c r="K56" s="36">
        <v>0</v>
      </c>
      <c r="L56" s="36">
        <v>0</v>
      </c>
      <c r="M56" s="36">
        <v>0</v>
      </c>
      <c r="N56" s="36">
        <v>0</v>
      </c>
      <c r="O56" s="36">
        <v>0</v>
      </c>
      <c r="P56" s="36">
        <v>0</v>
      </c>
      <c r="Q56" s="36">
        <v>0</v>
      </c>
      <c r="R56" s="36">
        <v>0</v>
      </c>
      <c r="S56" s="36">
        <v>0</v>
      </c>
      <c r="T56" s="36">
        <v>0</v>
      </c>
      <c r="U56" s="36">
        <v>0</v>
      </c>
      <c r="V56" s="36">
        <v>0</v>
      </c>
      <c r="W56" s="36">
        <v>0</v>
      </c>
      <c r="X56" s="36">
        <v>0</v>
      </c>
      <c r="Y56" s="36">
        <v>0</v>
      </c>
      <c r="Z56" s="36">
        <v>0</v>
      </c>
      <c r="AA56" s="36">
        <v>0</v>
      </c>
      <c r="AB56" s="36">
        <v>0</v>
      </c>
      <c r="AC56" s="36">
        <v>0</v>
      </c>
      <c r="AD56" s="36">
        <v>0</v>
      </c>
      <c r="AE56" s="36">
        <v>0</v>
      </c>
      <c r="AF56" s="36">
        <v>0</v>
      </c>
      <c r="AG56" s="36">
        <v>0</v>
      </c>
      <c r="AH56" s="36">
        <v>0</v>
      </c>
      <c r="AI56" s="36">
        <v>0</v>
      </c>
      <c r="AJ56" s="36">
        <v>0</v>
      </c>
      <c r="AK56" s="36">
        <v>0</v>
      </c>
      <c r="AL56" s="36">
        <v>0</v>
      </c>
      <c r="AM56" s="36">
        <v>0</v>
      </c>
      <c r="AN56" s="36">
        <v>0</v>
      </c>
      <c r="AO56" s="36">
        <v>0</v>
      </c>
      <c r="AP56" s="36">
        <v>0</v>
      </c>
      <c r="AQ56" s="36">
        <v>0</v>
      </c>
      <c r="AR56" s="36">
        <v>0</v>
      </c>
      <c r="AS56" s="36">
        <v>0</v>
      </c>
      <c r="AT56" s="36">
        <v>0</v>
      </c>
      <c r="AU56" s="36">
        <v>0</v>
      </c>
      <c r="AV56" s="36">
        <v>0</v>
      </c>
      <c r="AW56" s="36">
        <v>0</v>
      </c>
      <c r="AX56" s="36">
        <v>0</v>
      </c>
      <c r="AY56" s="36">
        <v>0</v>
      </c>
      <c r="AZ56" s="36">
        <v>0</v>
      </c>
      <c r="BA56" s="36">
        <v>0</v>
      </c>
      <c r="BB56" s="36">
        <v>0.14799737399999999</v>
      </c>
      <c r="BC56" s="36">
        <v>12.500253775999999</v>
      </c>
      <c r="BD56" s="36">
        <v>25.654684349</v>
      </c>
      <c r="BE56" s="36">
        <v>6.687131428571429E-3</v>
      </c>
      <c r="BF56" s="36">
        <v>1.3374262857142858E-2</v>
      </c>
      <c r="BG56" s="36">
        <v>5.6757684000000003E-2</v>
      </c>
      <c r="BH56" s="36">
        <v>0.59730618499999999</v>
      </c>
      <c r="BI56" s="36">
        <v>0</v>
      </c>
      <c r="BJ56" s="36">
        <v>0</v>
      </c>
      <c r="BK56" s="36">
        <v>0</v>
      </c>
      <c r="BL56" s="36">
        <v>0</v>
      </c>
    </row>
    <row r="57" spans="1:64" s="37" customFormat="1" x14ac:dyDescent="0.2">
      <c r="A57" s="34">
        <v>54</v>
      </c>
      <c r="B57" s="34" t="s">
        <v>161</v>
      </c>
      <c r="C57" s="34" t="s">
        <v>162</v>
      </c>
      <c r="D57" s="41">
        <v>4.9809815229999996</v>
      </c>
      <c r="E57" s="36">
        <v>22</v>
      </c>
      <c r="F57" s="36">
        <v>0</v>
      </c>
      <c r="G57" s="36">
        <v>1</v>
      </c>
      <c r="H57" s="36">
        <v>21</v>
      </c>
      <c r="I57" s="36">
        <v>0</v>
      </c>
      <c r="J57" s="36">
        <v>0</v>
      </c>
      <c r="K57" s="36">
        <v>0</v>
      </c>
      <c r="L57" s="36">
        <v>0</v>
      </c>
      <c r="M57" s="36">
        <v>0</v>
      </c>
      <c r="N57" s="36">
        <v>0</v>
      </c>
      <c r="O57" s="36">
        <v>8.4749453000000002E-2</v>
      </c>
      <c r="P57" s="36">
        <v>0.156323935</v>
      </c>
      <c r="Q57" s="36">
        <v>8.0827871999999995E-2</v>
      </c>
      <c r="R57" s="36">
        <v>3.9215810000000004E-3</v>
      </c>
      <c r="S57" s="36">
        <v>0.15120882899999999</v>
      </c>
      <c r="T57" s="36">
        <v>5.1151059999999995E-3</v>
      </c>
      <c r="U57" s="36">
        <v>3.0000000000000001E-3</v>
      </c>
      <c r="V57" s="36">
        <v>7.1999999999999998E-3</v>
      </c>
      <c r="W57" s="36">
        <v>8.7749453000000005E-2</v>
      </c>
      <c r="X57" s="36">
        <v>0.16352393500000001</v>
      </c>
      <c r="Y57" s="36">
        <v>0.25127338799999999</v>
      </c>
      <c r="Z57" s="36">
        <v>0</v>
      </c>
      <c r="AA57" s="36">
        <v>0</v>
      </c>
      <c r="AB57" s="36">
        <v>0</v>
      </c>
      <c r="AC57" s="36">
        <v>0</v>
      </c>
      <c r="AD57" s="36">
        <v>0</v>
      </c>
      <c r="AE57" s="36">
        <v>0</v>
      </c>
      <c r="AF57" s="36">
        <v>0</v>
      </c>
      <c r="AG57" s="36">
        <v>5.5083011154278053E-4</v>
      </c>
      <c r="AH57" s="36">
        <v>9.3704432768197145E-4</v>
      </c>
      <c r="AI57" s="36">
        <v>3.0010744008192869E-3</v>
      </c>
      <c r="AJ57" s="36">
        <v>0</v>
      </c>
      <c r="AK57" s="36">
        <v>0</v>
      </c>
      <c r="AL57" s="36">
        <v>0</v>
      </c>
      <c r="AM57" s="36">
        <v>5.5083011154278053E-4</v>
      </c>
      <c r="AN57" s="36">
        <v>9.3704432768197145E-4</v>
      </c>
      <c r="AO57" s="36">
        <v>3.0010744008192869E-3</v>
      </c>
      <c r="AP57" s="36">
        <v>0.35224301000000002</v>
      </c>
      <c r="AQ57" s="36">
        <v>0.18966931300000001</v>
      </c>
      <c r="AR57" s="36">
        <v>0.54191232300000003</v>
      </c>
      <c r="AS57" s="36">
        <v>0</v>
      </c>
      <c r="AT57" s="36">
        <v>0</v>
      </c>
      <c r="AU57" s="36">
        <v>0</v>
      </c>
      <c r="AV57" s="36">
        <v>0</v>
      </c>
      <c r="AW57" s="36">
        <v>0</v>
      </c>
      <c r="AX57" s="36">
        <v>0</v>
      </c>
      <c r="AY57" s="36">
        <v>0</v>
      </c>
      <c r="AZ57" s="36">
        <v>0</v>
      </c>
      <c r="BA57" s="36">
        <v>0</v>
      </c>
      <c r="BB57" s="36">
        <v>6.5412883439999998</v>
      </c>
      <c r="BC57" s="36">
        <v>319.46807811399998</v>
      </c>
      <c r="BD57" s="36">
        <v>709.87873075300001</v>
      </c>
      <c r="BE57" s="36">
        <v>0.29556239142857144</v>
      </c>
      <c r="BF57" s="36">
        <v>0.59112478428571436</v>
      </c>
      <c r="BG57" s="36">
        <v>8.2922088259999995</v>
      </c>
      <c r="BH57" s="36">
        <v>53.746780782000002</v>
      </c>
      <c r="BI57" s="36">
        <v>0</v>
      </c>
      <c r="BJ57" s="36">
        <v>0</v>
      </c>
      <c r="BK57" s="36">
        <v>0</v>
      </c>
      <c r="BL57" s="36">
        <v>0</v>
      </c>
    </row>
    <row r="58" spans="1:64" s="37" customFormat="1" x14ac:dyDescent="0.2">
      <c r="A58" s="34">
        <v>55</v>
      </c>
      <c r="B58" s="34" t="s">
        <v>161</v>
      </c>
      <c r="C58" s="34" t="s">
        <v>163</v>
      </c>
      <c r="D58" s="41">
        <v>4.6129936049999998</v>
      </c>
      <c r="E58" s="36">
        <v>61</v>
      </c>
      <c r="F58" s="36">
        <v>0</v>
      </c>
      <c r="G58" s="36">
        <v>0</v>
      </c>
      <c r="H58" s="36">
        <v>61</v>
      </c>
      <c r="I58" s="36">
        <v>0</v>
      </c>
      <c r="J58" s="36">
        <v>0</v>
      </c>
      <c r="K58" s="36">
        <v>0</v>
      </c>
      <c r="L58" s="36">
        <v>0</v>
      </c>
      <c r="M58" s="36">
        <v>0</v>
      </c>
      <c r="N58" s="36">
        <v>0</v>
      </c>
      <c r="O58" s="36">
        <v>0</v>
      </c>
      <c r="P58" s="36">
        <v>0</v>
      </c>
      <c r="Q58" s="36">
        <v>0</v>
      </c>
      <c r="R58" s="36">
        <v>0</v>
      </c>
      <c r="S58" s="36">
        <v>0</v>
      </c>
      <c r="T58" s="36">
        <v>0</v>
      </c>
      <c r="U58" s="36">
        <v>0</v>
      </c>
      <c r="V58" s="36">
        <v>0</v>
      </c>
      <c r="W58" s="36">
        <v>0</v>
      </c>
      <c r="X58" s="36">
        <v>0</v>
      </c>
      <c r="Y58" s="36">
        <v>0</v>
      </c>
      <c r="Z58" s="36">
        <v>0</v>
      </c>
      <c r="AA58" s="36">
        <v>0</v>
      </c>
      <c r="AB58" s="36">
        <v>0</v>
      </c>
      <c r="AC58" s="36">
        <v>0</v>
      </c>
      <c r="AD58" s="36">
        <v>0</v>
      </c>
      <c r="AE58" s="36">
        <v>0</v>
      </c>
      <c r="AF58" s="36">
        <v>0</v>
      </c>
      <c r="AG58" s="36">
        <v>0</v>
      </c>
      <c r="AH58" s="36">
        <v>0</v>
      </c>
      <c r="AI58" s="36">
        <v>0</v>
      </c>
      <c r="AJ58" s="36">
        <v>0</v>
      </c>
      <c r="AK58" s="36">
        <v>0</v>
      </c>
      <c r="AL58" s="36">
        <v>0</v>
      </c>
      <c r="AM58" s="36">
        <v>0</v>
      </c>
      <c r="AN58" s="36">
        <v>0</v>
      </c>
      <c r="AO58" s="36">
        <v>0</v>
      </c>
      <c r="AP58" s="36">
        <v>0</v>
      </c>
      <c r="AQ58" s="36">
        <v>0</v>
      </c>
      <c r="AR58" s="36">
        <v>0</v>
      </c>
      <c r="AS58" s="36">
        <v>0</v>
      </c>
      <c r="AT58" s="36">
        <v>0</v>
      </c>
      <c r="AU58" s="36">
        <v>0</v>
      </c>
      <c r="AV58" s="36">
        <v>0</v>
      </c>
      <c r="AW58" s="36">
        <v>0</v>
      </c>
      <c r="AX58" s="36">
        <v>0</v>
      </c>
      <c r="AY58" s="36">
        <v>0</v>
      </c>
      <c r="AZ58" s="36">
        <v>0</v>
      </c>
      <c r="BA58" s="36">
        <v>0</v>
      </c>
      <c r="BB58" s="36">
        <v>1.1750666620000001</v>
      </c>
      <c r="BC58" s="36">
        <v>100.808205824</v>
      </c>
      <c r="BD58" s="36">
        <v>229.98964375200001</v>
      </c>
      <c r="BE58" s="36">
        <v>5.3094358571428572E-2</v>
      </c>
      <c r="BF58" s="36">
        <v>0.10618871857142857</v>
      </c>
      <c r="BG58" s="36">
        <v>0.69243257199999997</v>
      </c>
      <c r="BH58" s="36">
        <v>8.0362317179999998</v>
      </c>
      <c r="BI58" s="36">
        <v>0</v>
      </c>
      <c r="BJ58" s="36">
        <v>0</v>
      </c>
      <c r="BK58" s="36">
        <v>0</v>
      </c>
      <c r="BL58" s="36">
        <v>0</v>
      </c>
    </row>
    <row r="59" spans="1:64" s="37" customFormat="1" x14ac:dyDescent="0.2">
      <c r="A59" s="34">
        <v>56</v>
      </c>
      <c r="B59" s="34" t="s">
        <v>161</v>
      </c>
      <c r="C59" s="34" t="s">
        <v>164</v>
      </c>
      <c r="D59" s="41">
        <v>4.6440330669999996</v>
      </c>
      <c r="E59" s="36">
        <v>58</v>
      </c>
      <c r="F59" s="36">
        <v>0</v>
      </c>
      <c r="G59" s="36">
        <v>1</v>
      </c>
      <c r="H59" s="36">
        <v>57</v>
      </c>
      <c r="I59" s="36">
        <v>0</v>
      </c>
      <c r="J59" s="36">
        <v>0</v>
      </c>
      <c r="K59" s="36">
        <v>0</v>
      </c>
      <c r="L59" s="36">
        <v>0</v>
      </c>
      <c r="M59" s="36">
        <v>0</v>
      </c>
      <c r="N59" s="36">
        <v>0</v>
      </c>
      <c r="O59" s="36">
        <v>0</v>
      </c>
      <c r="P59" s="36">
        <v>0</v>
      </c>
      <c r="Q59" s="36">
        <v>0</v>
      </c>
      <c r="R59" s="36">
        <v>0</v>
      </c>
      <c r="S59" s="36">
        <v>0</v>
      </c>
      <c r="T59" s="36">
        <v>0</v>
      </c>
      <c r="U59" s="36">
        <v>3.0000000000000001E-3</v>
      </c>
      <c r="V59" s="36">
        <v>7.1999999999999998E-3</v>
      </c>
      <c r="W59" s="36">
        <v>3.0000000000000001E-3</v>
      </c>
      <c r="X59" s="36">
        <v>7.1999999999999998E-3</v>
      </c>
      <c r="Y59" s="36">
        <v>1.0200000000000001E-2</v>
      </c>
      <c r="Z59" s="36">
        <v>0</v>
      </c>
      <c r="AA59" s="36">
        <v>0</v>
      </c>
      <c r="AB59" s="36">
        <v>0</v>
      </c>
      <c r="AC59" s="36">
        <v>0</v>
      </c>
      <c r="AD59" s="36">
        <v>0</v>
      </c>
      <c r="AE59" s="36">
        <v>0</v>
      </c>
      <c r="AF59" s="36">
        <v>0</v>
      </c>
      <c r="AG59" s="36">
        <v>5.6997654450823801E-4</v>
      </c>
      <c r="AH59" s="36">
        <v>9.6961527111746242E-4</v>
      </c>
      <c r="AI59" s="36">
        <v>3.1053894493897108E-3</v>
      </c>
      <c r="AJ59" s="36">
        <v>0</v>
      </c>
      <c r="AK59" s="36">
        <v>0</v>
      </c>
      <c r="AL59" s="36">
        <v>0</v>
      </c>
      <c r="AM59" s="36">
        <v>5.6997654450823801E-4</v>
      </c>
      <c r="AN59" s="36">
        <v>9.6961527111746242E-4</v>
      </c>
      <c r="AO59" s="36">
        <v>3.1053894493897108E-3</v>
      </c>
      <c r="AP59" s="36">
        <v>1.2140723000000001E-2</v>
      </c>
      <c r="AQ59" s="36">
        <v>6.537312E-3</v>
      </c>
      <c r="AR59" s="36">
        <v>1.8678035000000003E-2</v>
      </c>
      <c r="AS59" s="36">
        <v>0</v>
      </c>
      <c r="AT59" s="36">
        <v>0</v>
      </c>
      <c r="AU59" s="36">
        <v>0</v>
      </c>
      <c r="AV59" s="36">
        <v>0</v>
      </c>
      <c r="AW59" s="36">
        <v>0</v>
      </c>
      <c r="AX59" s="36">
        <v>0</v>
      </c>
      <c r="AY59" s="36">
        <v>0</v>
      </c>
      <c r="AZ59" s="36">
        <v>0</v>
      </c>
      <c r="BA59" s="36">
        <v>0</v>
      </c>
      <c r="BB59" s="36">
        <v>0.45986666199999998</v>
      </c>
      <c r="BC59" s="36">
        <v>39.164664979999998</v>
      </c>
      <c r="BD59" s="36">
        <v>88.481226766999995</v>
      </c>
      <c r="BE59" s="36">
        <v>2.0778672857142858E-2</v>
      </c>
      <c r="BF59" s="36">
        <v>4.1557345714285716E-2</v>
      </c>
      <c r="BG59" s="36">
        <v>0.59268002500000005</v>
      </c>
      <c r="BH59" s="36">
        <v>5.1871460860000003</v>
      </c>
      <c r="BI59" s="36">
        <v>0</v>
      </c>
      <c r="BJ59" s="36">
        <v>0</v>
      </c>
      <c r="BK59" s="36">
        <v>0</v>
      </c>
      <c r="BL59" s="36">
        <v>0</v>
      </c>
    </row>
    <row r="60" spans="1:64" s="37" customFormat="1" x14ac:dyDescent="0.2">
      <c r="A60" s="34">
        <v>57</v>
      </c>
      <c r="B60" s="34" t="s">
        <v>161</v>
      </c>
      <c r="C60" s="34" t="s">
        <v>165</v>
      </c>
      <c r="D60" s="41">
        <v>4.5755829659999998</v>
      </c>
      <c r="E60" s="36">
        <v>18</v>
      </c>
      <c r="F60" s="36">
        <v>0</v>
      </c>
      <c r="G60" s="36">
        <v>0</v>
      </c>
      <c r="H60" s="36">
        <v>18</v>
      </c>
      <c r="I60" s="36">
        <v>0</v>
      </c>
      <c r="J60" s="36">
        <v>0</v>
      </c>
      <c r="K60" s="36">
        <v>0</v>
      </c>
      <c r="L60" s="36">
        <v>0</v>
      </c>
      <c r="M60" s="36">
        <v>0</v>
      </c>
      <c r="N60" s="36">
        <v>0</v>
      </c>
      <c r="O60" s="36">
        <v>0</v>
      </c>
      <c r="P60" s="36">
        <v>0</v>
      </c>
      <c r="Q60" s="36">
        <v>0</v>
      </c>
      <c r="R60" s="36">
        <v>0</v>
      </c>
      <c r="S60" s="36">
        <v>0</v>
      </c>
      <c r="T60" s="36">
        <v>0</v>
      </c>
      <c r="U60" s="36">
        <v>0</v>
      </c>
      <c r="V60" s="36">
        <v>0</v>
      </c>
      <c r="W60" s="36">
        <v>0</v>
      </c>
      <c r="X60" s="36">
        <v>0</v>
      </c>
      <c r="Y60" s="36">
        <v>0</v>
      </c>
      <c r="Z60" s="36">
        <v>0</v>
      </c>
      <c r="AA60" s="36">
        <v>0</v>
      </c>
      <c r="AB60" s="36">
        <v>0</v>
      </c>
      <c r="AC60" s="36">
        <v>0</v>
      </c>
      <c r="AD60" s="36">
        <v>0</v>
      </c>
      <c r="AE60" s="36">
        <v>0</v>
      </c>
      <c r="AF60" s="36">
        <v>0</v>
      </c>
      <c r="AG60" s="36">
        <v>0</v>
      </c>
      <c r="AH60" s="36">
        <v>0</v>
      </c>
      <c r="AI60" s="36">
        <v>0</v>
      </c>
      <c r="AJ60" s="36">
        <v>0</v>
      </c>
      <c r="AK60" s="36">
        <v>0</v>
      </c>
      <c r="AL60" s="36">
        <v>0</v>
      </c>
      <c r="AM60" s="36">
        <v>0</v>
      </c>
      <c r="AN60" s="36">
        <v>0</v>
      </c>
      <c r="AO60" s="36">
        <v>0</v>
      </c>
      <c r="AP60" s="36">
        <v>0</v>
      </c>
      <c r="AQ60" s="36">
        <v>0</v>
      </c>
      <c r="AR60" s="36">
        <v>0</v>
      </c>
      <c r="AS60" s="36">
        <v>0</v>
      </c>
      <c r="AT60" s="36">
        <v>0</v>
      </c>
      <c r="AU60" s="36">
        <v>0</v>
      </c>
      <c r="AV60" s="36">
        <v>0</v>
      </c>
      <c r="AW60" s="36">
        <v>0</v>
      </c>
      <c r="AX60" s="36">
        <v>0</v>
      </c>
      <c r="AY60" s="36">
        <v>0</v>
      </c>
      <c r="AZ60" s="36">
        <v>0</v>
      </c>
      <c r="BA60" s="36">
        <v>0</v>
      </c>
      <c r="BB60" s="36">
        <v>0</v>
      </c>
      <c r="BC60" s="36">
        <v>0</v>
      </c>
      <c r="BD60" s="36">
        <v>0</v>
      </c>
      <c r="BE60" s="36">
        <v>0</v>
      </c>
      <c r="BF60" s="36">
        <v>0</v>
      </c>
      <c r="BG60" s="36">
        <v>4.7197799999999998E-3</v>
      </c>
      <c r="BH60" s="36">
        <v>0.46883635099999998</v>
      </c>
      <c r="BI60" s="36">
        <v>0</v>
      </c>
      <c r="BJ60" s="36">
        <v>0</v>
      </c>
      <c r="BK60" s="36">
        <v>0</v>
      </c>
      <c r="BL60" s="36">
        <v>0</v>
      </c>
    </row>
    <row r="61" spans="1:64" s="37" customFormat="1" x14ac:dyDescent="0.2">
      <c r="A61" s="34">
        <v>58</v>
      </c>
      <c r="B61" s="34" t="s">
        <v>161</v>
      </c>
      <c r="C61" s="34" t="s">
        <v>166</v>
      </c>
      <c r="D61" s="41">
        <v>4.555507865</v>
      </c>
      <c r="E61" s="36">
        <v>8</v>
      </c>
      <c r="F61" s="36">
        <v>0</v>
      </c>
      <c r="G61" s="36">
        <v>0</v>
      </c>
      <c r="H61" s="36">
        <v>8</v>
      </c>
      <c r="I61" s="36">
        <v>0</v>
      </c>
      <c r="J61" s="36">
        <v>0</v>
      </c>
      <c r="K61" s="36">
        <v>0</v>
      </c>
      <c r="L61" s="36">
        <v>0</v>
      </c>
      <c r="M61" s="36">
        <v>0</v>
      </c>
      <c r="N61" s="36">
        <v>0</v>
      </c>
      <c r="O61" s="36">
        <v>0</v>
      </c>
      <c r="P61" s="36">
        <v>0</v>
      </c>
      <c r="Q61" s="36">
        <v>0</v>
      </c>
      <c r="R61" s="36">
        <v>0</v>
      </c>
      <c r="S61" s="36">
        <v>0</v>
      </c>
      <c r="T61" s="36">
        <v>0</v>
      </c>
      <c r="U61" s="36">
        <v>0</v>
      </c>
      <c r="V61" s="36">
        <v>0</v>
      </c>
      <c r="W61" s="36">
        <v>0</v>
      </c>
      <c r="X61" s="36">
        <v>0</v>
      </c>
      <c r="Y61" s="36">
        <v>0</v>
      </c>
      <c r="Z61" s="36">
        <v>0</v>
      </c>
      <c r="AA61" s="36">
        <v>0</v>
      </c>
      <c r="AB61" s="36">
        <v>0</v>
      </c>
      <c r="AC61" s="36">
        <v>0</v>
      </c>
      <c r="AD61" s="36">
        <v>0</v>
      </c>
      <c r="AE61" s="36">
        <v>0</v>
      </c>
      <c r="AF61" s="36">
        <v>0</v>
      </c>
      <c r="AG61" s="36">
        <v>0</v>
      </c>
      <c r="AH61" s="36">
        <v>0</v>
      </c>
      <c r="AI61" s="36">
        <v>0</v>
      </c>
      <c r="AJ61" s="36">
        <v>0</v>
      </c>
      <c r="AK61" s="36">
        <v>0</v>
      </c>
      <c r="AL61" s="36">
        <v>0</v>
      </c>
      <c r="AM61" s="36">
        <v>0</v>
      </c>
      <c r="AN61" s="36">
        <v>0</v>
      </c>
      <c r="AO61" s="36">
        <v>0</v>
      </c>
      <c r="AP61" s="36">
        <v>0</v>
      </c>
      <c r="AQ61" s="36">
        <v>0</v>
      </c>
      <c r="AR61" s="36">
        <v>0</v>
      </c>
      <c r="AS61" s="36">
        <v>0</v>
      </c>
      <c r="AT61" s="36">
        <v>0</v>
      </c>
      <c r="AU61" s="36">
        <v>0</v>
      </c>
      <c r="AV61" s="36">
        <v>0</v>
      </c>
      <c r="AW61" s="36">
        <v>0</v>
      </c>
      <c r="AX61" s="36">
        <v>0</v>
      </c>
      <c r="AY61" s="36">
        <v>0</v>
      </c>
      <c r="AZ61" s="36">
        <v>0</v>
      </c>
      <c r="BA61" s="36">
        <v>0</v>
      </c>
      <c r="BB61" s="36">
        <v>0</v>
      </c>
      <c r="BC61" s="36">
        <v>0</v>
      </c>
      <c r="BD61" s="36">
        <v>0</v>
      </c>
      <c r="BE61" s="36">
        <v>0</v>
      </c>
      <c r="BF61" s="36">
        <v>0</v>
      </c>
      <c r="BG61" s="36">
        <v>6.9418236999999994E-2</v>
      </c>
      <c r="BH61" s="36">
        <v>6.4966420999999996E-2</v>
      </c>
      <c r="BI61" s="36">
        <v>0</v>
      </c>
      <c r="BJ61" s="36">
        <v>0</v>
      </c>
      <c r="BK61" s="36">
        <v>0</v>
      </c>
      <c r="BL61" s="36">
        <v>0</v>
      </c>
    </row>
    <row r="62" spans="1:64" s="37" customFormat="1" x14ac:dyDescent="0.2">
      <c r="A62" s="34">
        <v>59</v>
      </c>
      <c r="B62" s="34" t="s">
        <v>161</v>
      </c>
      <c r="C62" s="34" t="s">
        <v>167</v>
      </c>
      <c r="D62" s="41">
        <v>4.7991606950000003</v>
      </c>
      <c r="E62" s="36">
        <v>35</v>
      </c>
      <c r="F62" s="36">
        <v>0</v>
      </c>
      <c r="G62" s="36">
        <v>1</v>
      </c>
      <c r="H62" s="36">
        <v>34</v>
      </c>
      <c r="I62" s="36">
        <v>0</v>
      </c>
      <c r="J62" s="36">
        <v>0</v>
      </c>
      <c r="K62" s="36">
        <v>0</v>
      </c>
      <c r="L62" s="36">
        <v>0</v>
      </c>
      <c r="M62" s="36">
        <v>0</v>
      </c>
      <c r="N62" s="36">
        <v>0</v>
      </c>
      <c r="O62" s="36">
        <v>4.5862699999999997E-4</v>
      </c>
      <c r="P62" s="36">
        <v>8.0215300000000011E-4</v>
      </c>
      <c r="Q62" s="36">
        <v>3.7969999999999996E-4</v>
      </c>
      <c r="R62" s="36">
        <v>7.8926999999999998E-5</v>
      </c>
      <c r="S62" s="36">
        <v>6.9920500000000005E-4</v>
      </c>
      <c r="T62" s="36">
        <v>1.02948E-4</v>
      </c>
      <c r="U62" s="36">
        <v>1.2E-2</v>
      </c>
      <c r="V62" s="36">
        <v>2.8799999999999999E-2</v>
      </c>
      <c r="W62" s="36">
        <v>1.2458627E-2</v>
      </c>
      <c r="X62" s="36">
        <v>2.9602152999999999E-2</v>
      </c>
      <c r="Y62" s="36">
        <v>4.2060779999999999E-2</v>
      </c>
      <c r="Z62" s="36">
        <v>0</v>
      </c>
      <c r="AA62" s="36">
        <v>0</v>
      </c>
      <c r="AB62" s="36">
        <v>0</v>
      </c>
      <c r="AC62" s="36">
        <v>0</v>
      </c>
      <c r="AD62" s="36">
        <v>0</v>
      </c>
      <c r="AE62" s="36">
        <v>0</v>
      </c>
      <c r="AF62" s="36">
        <v>0</v>
      </c>
      <c r="AG62" s="36">
        <v>2.2128947901044905E-3</v>
      </c>
      <c r="AH62" s="36">
        <v>3.7644647004076394E-3</v>
      </c>
      <c r="AI62" s="36">
        <v>1.2056461270224467E-2</v>
      </c>
      <c r="AJ62" s="36">
        <v>0</v>
      </c>
      <c r="AK62" s="36">
        <v>0</v>
      </c>
      <c r="AL62" s="36">
        <v>0</v>
      </c>
      <c r="AM62" s="36">
        <v>2.2128947901044905E-3</v>
      </c>
      <c r="AN62" s="36">
        <v>3.7644647004076394E-3</v>
      </c>
      <c r="AO62" s="36">
        <v>1.2056461270224467E-2</v>
      </c>
      <c r="AP62" s="36">
        <v>3.4926347000000003E-2</v>
      </c>
      <c r="AQ62" s="36">
        <v>1.8806494E-2</v>
      </c>
      <c r="AR62" s="36">
        <v>5.3732841000000003E-2</v>
      </c>
      <c r="AS62" s="36">
        <v>0</v>
      </c>
      <c r="AT62" s="36">
        <v>0</v>
      </c>
      <c r="AU62" s="36">
        <v>0</v>
      </c>
      <c r="AV62" s="36">
        <v>0</v>
      </c>
      <c r="AW62" s="36">
        <v>0</v>
      </c>
      <c r="AX62" s="36">
        <v>0</v>
      </c>
      <c r="AY62" s="36">
        <v>0</v>
      </c>
      <c r="AZ62" s="36">
        <v>0</v>
      </c>
      <c r="BA62" s="36">
        <v>0</v>
      </c>
      <c r="BB62" s="36">
        <v>0.55119961200000001</v>
      </c>
      <c r="BC62" s="36">
        <v>30.524288540000001</v>
      </c>
      <c r="BD62" s="36">
        <v>67.211715053000006</v>
      </c>
      <c r="BE62" s="36">
        <v>2.490547142857143E-2</v>
      </c>
      <c r="BF62" s="36">
        <v>4.9810944285714288E-2</v>
      </c>
      <c r="BG62" s="36">
        <v>2.0184060349999999</v>
      </c>
      <c r="BH62" s="36">
        <v>10.131931212</v>
      </c>
      <c r="BI62" s="36">
        <v>0</v>
      </c>
      <c r="BJ62" s="36">
        <v>0</v>
      </c>
      <c r="BK62" s="36">
        <v>0</v>
      </c>
      <c r="BL62" s="36">
        <v>0</v>
      </c>
    </row>
    <row r="63" spans="1:64" s="37" customFormat="1" x14ac:dyDescent="0.2">
      <c r="A63" s="34">
        <v>60</v>
      </c>
      <c r="B63" s="34" t="s">
        <v>161</v>
      </c>
      <c r="C63" s="34" t="s">
        <v>168</v>
      </c>
      <c r="D63" s="41">
        <v>4.9219523030000003</v>
      </c>
      <c r="E63" s="36">
        <v>28</v>
      </c>
      <c r="F63" s="36">
        <v>0</v>
      </c>
      <c r="G63" s="36">
        <v>1</v>
      </c>
      <c r="H63" s="36">
        <v>27</v>
      </c>
      <c r="I63" s="36">
        <v>0</v>
      </c>
      <c r="J63" s="36">
        <v>0</v>
      </c>
      <c r="K63" s="36">
        <v>0</v>
      </c>
      <c r="L63" s="36">
        <v>0</v>
      </c>
      <c r="M63" s="36">
        <v>0</v>
      </c>
      <c r="N63" s="36">
        <v>0</v>
      </c>
      <c r="O63" s="36">
        <v>1.1196024000000001E-2</v>
      </c>
      <c r="P63" s="36">
        <v>1.8041561000000001E-2</v>
      </c>
      <c r="Q63" s="36">
        <v>1.0007405E-2</v>
      </c>
      <c r="R63" s="36">
        <v>1.1886189999999999E-3</v>
      </c>
      <c r="S63" s="36">
        <v>1.6491188E-2</v>
      </c>
      <c r="T63" s="36">
        <v>1.5503730000000001E-3</v>
      </c>
      <c r="U63" s="36">
        <v>6.0000000000000001E-3</v>
      </c>
      <c r="V63" s="36">
        <v>1.44E-2</v>
      </c>
      <c r="W63" s="36">
        <v>1.7196024000000001E-2</v>
      </c>
      <c r="X63" s="36">
        <v>3.2441561000000001E-2</v>
      </c>
      <c r="Y63" s="36">
        <v>4.9637584999999998E-2</v>
      </c>
      <c r="Z63" s="36">
        <v>0</v>
      </c>
      <c r="AA63" s="36">
        <v>0</v>
      </c>
      <c r="AB63" s="36">
        <v>0</v>
      </c>
      <c r="AC63" s="36">
        <v>0</v>
      </c>
      <c r="AD63" s="36">
        <v>0</v>
      </c>
      <c r="AE63" s="36">
        <v>0</v>
      </c>
      <c r="AF63" s="36">
        <v>0</v>
      </c>
      <c r="AG63" s="36">
        <v>1.1911538461538461E-3</v>
      </c>
      <c r="AH63" s="36">
        <v>2.0263306808134397E-3</v>
      </c>
      <c r="AI63" s="36">
        <v>6.4897347480106105E-3</v>
      </c>
      <c r="AJ63" s="36">
        <v>0</v>
      </c>
      <c r="AK63" s="36">
        <v>0</v>
      </c>
      <c r="AL63" s="36">
        <v>0</v>
      </c>
      <c r="AM63" s="36">
        <v>1.1911538461538461E-3</v>
      </c>
      <c r="AN63" s="36">
        <v>2.0263306808134397E-3</v>
      </c>
      <c r="AO63" s="36">
        <v>6.4897347480106105E-3</v>
      </c>
      <c r="AP63" s="36">
        <v>3.1245669E-2</v>
      </c>
      <c r="AQ63" s="36">
        <v>1.6824591E-2</v>
      </c>
      <c r="AR63" s="36">
        <v>4.8070260000000004E-2</v>
      </c>
      <c r="AS63" s="36">
        <v>0</v>
      </c>
      <c r="AT63" s="36">
        <v>0</v>
      </c>
      <c r="AU63" s="36">
        <v>0</v>
      </c>
      <c r="AV63" s="36">
        <v>0</v>
      </c>
      <c r="AW63" s="36">
        <v>0</v>
      </c>
      <c r="AX63" s="36">
        <v>0</v>
      </c>
      <c r="AY63" s="36">
        <v>0</v>
      </c>
      <c r="AZ63" s="36">
        <v>0</v>
      </c>
      <c r="BA63" s="36">
        <v>0</v>
      </c>
      <c r="BB63" s="36">
        <v>0.21973701900000001</v>
      </c>
      <c r="BC63" s="36">
        <v>7.6878519880000002</v>
      </c>
      <c r="BD63" s="36">
        <v>18.539911349</v>
      </c>
      <c r="BE63" s="36">
        <v>9.928624285714286E-3</v>
      </c>
      <c r="BF63" s="36">
        <v>1.985725E-2</v>
      </c>
      <c r="BG63" s="36">
        <v>1.9003839579999999</v>
      </c>
      <c r="BH63" s="36">
        <v>11.366367609999999</v>
      </c>
      <c r="BI63" s="36">
        <v>0</v>
      </c>
      <c r="BJ63" s="36">
        <v>0</v>
      </c>
      <c r="BK63" s="36">
        <v>0</v>
      </c>
      <c r="BL63" s="36">
        <v>0</v>
      </c>
    </row>
    <row r="64" spans="1:64" s="37" customFormat="1" x14ac:dyDescent="0.2">
      <c r="A64" s="34">
        <v>61</v>
      </c>
      <c r="B64" s="34" t="s">
        <v>161</v>
      </c>
      <c r="C64" s="34" t="s">
        <v>169</v>
      </c>
      <c r="D64" s="41">
        <v>4.5729037970000004</v>
      </c>
      <c r="E64" s="36">
        <v>16</v>
      </c>
      <c r="F64" s="36">
        <v>0</v>
      </c>
      <c r="G64" s="36">
        <v>0</v>
      </c>
      <c r="H64" s="36">
        <v>16</v>
      </c>
      <c r="I64" s="36">
        <v>0</v>
      </c>
      <c r="J64" s="36">
        <v>0</v>
      </c>
      <c r="K64" s="36">
        <v>0</v>
      </c>
      <c r="L64" s="36">
        <v>0</v>
      </c>
      <c r="M64" s="36">
        <v>0</v>
      </c>
      <c r="N64" s="36">
        <v>0</v>
      </c>
      <c r="O64" s="36">
        <v>0</v>
      </c>
      <c r="P64" s="36">
        <v>0</v>
      </c>
      <c r="Q64" s="36">
        <v>0</v>
      </c>
      <c r="R64" s="36">
        <v>0</v>
      </c>
      <c r="S64" s="36">
        <v>0</v>
      </c>
      <c r="T64" s="36">
        <v>0</v>
      </c>
      <c r="U64" s="36">
        <v>0</v>
      </c>
      <c r="V64" s="36">
        <v>0</v>
      </c>
      <c r="W64" s="36">
        <v>0</v>
      </c>
      <c r="X64" s="36">
        <v>0</v>
      </c>
      <c r="Y64" s="36">
        <v>0</v>
      </c>
      <c r="Z64" s="36">
        <v>0</v>
      </c>
      <c r="AA64" s="36">
        <v>0</v>
      </c>
      <c r="AB64" s="36">
        <v>0</v>
      </c>
      <c r="AC64" s="36">
        <v>0</v>
      </c>
      <c r="AD64" s="36">
        <v>0</v>
      </c>
      <c r="AE64" s="36">
        <v>0</v>
      </c>
      <c r="AF64" s="36">
        <v>0</v>
      </c>
      <c r="AG64" s="36">
        <v>0</v>
      </c>
      <c r="AH64" s="36">
        <v>0</v>
      </c>
      <c r="AI64" s="36">
        <v>0</v>
      </c>
      <c r="AJ64" s="36">
        <v>0</v>
      </c>
      <c r="AK64" s="36">
        <v>0</v>
      </c>
      <c r="AL64" s="36">
        <v>0</v>
      </c>
      <c r="AM64" s="36">
        <v>0</v>
      </c>
      <c r="AN64" s="36">
        <v>0</v>
      </c>
      <c r="AO64" s="36">
        <v>0</v>
      </c>
      <c r="AP64" s="36">
        <v>0</v>
      </c>
      <c r="AQ64" s="36">
        <v>0</v>
      </c>
      <c r="AR64" s="36">
        <v>0</v>
      </c>
      <c r="AS64" s="36">
        <v>0</v>
      </c>
      <c r="AT64" s="36">
        <v>0</v>
      </c>
      <c r="AU64" s="36">
        <v>0</v>
      </c>
      <c r="AV64" s="36">
        <v>0</v>
      </c>
      <c r="AW64" s="36">
        <v>0</v>
      </c>
      <c r="AX64" s="36">
        <v>0</v>
      </c>
      <c r="AY64" s="36">
        <v>0</v>
      </c>
      <c r="AZ64" s="36">
        <v>0</v>
      </c>
      <c r="BA64" s="36">
        <v>0</v>
      </c>
      <c r="BB64" s="36">
        <v>6.0317528000000002E-2</v>
      </c>
      <c r="BC64" s="36">
        <v>1.6572605170000001</v>
      </c>
      <c r="BD64" s="36">
        <v>3.530166371</v>
      </c>
      <c r="BE64" s="36">
        <v>2.7253942857142859E-3</v>
      </c>
      <c r="BF64" s="36">
        <v>5.4507885714285718E-3</v>
      </c>
      <c r="BG64" s="36">
        <v>0.193765511</v>
      </c>
      <c r="BH64" s="36">
        <v>0.53966530700000004</v>
      </c>
      <c r="BI64" s="36">
        <v>0</v>
      </c>
      <c r="BJ64" s="36">
        <v>0</v>
      </c>
      <c r="BK64" s="36">
        <v>0</v>
      </c>
      <c r="BL64" s="36">
        <v>0</v>
      </c>
    </row>
    <row r="65" spans="1:64" s="37" customFormat="1" x14ac:dyDescent="0.2">
      <c r="A65" s="34">
        <v>62</v>
      </c>
      <c r="B65" s="34" t="s">
        <v>161</v>
      </c>
      <c r="C65" s="34" t="s">
        <v>170</v>
      </c>
      <c r="D65" s="41">
        <v>4.9343399659999996</v>
      </c>
      <c r="E65" s="36">
        <v>5</v>
      </c>
      <c r="F65" s="36">
        <v>0</v>
      </c>
      <c r="G65" s="36">
        <v>1</v>
      </c>
      <c r="H65" s="36">
        <v>4</v>
      </c>
      <c r="I65" s="36">
        <v>0</v>
      </c>
      <c r="J65" s="36">
        <v>0</v>
      </c>
      <c r="K65" s="36">
        <v>0</v>
      </c>
      <c r="L65" s="36">
        <v>0</v>
      </c>
      <c r="M65" s="36">
        <v>0</v>
      </c>
      <c r="N65" s="36">
        <v>0</v>
      </c>
      <c r="O65" s="36">
        <v>5.6847999999999995E-5</v>
      </c>
      <c r="P65" s="36">
        <v>9.9549999999999994E-5</v>
      </c>
      <c r="Q65" s="36">
        <v>5.1057999999999998E-5</v>
      </c>
      <c r="R65" s="36">
        <v>5.7900000000000005E-6</v>
      </c>
      <c r="S65" s="36">
        <v>9.1996999999999993E-5</v>
      </c>
      <c r="T65" s="36">
        <v>7.5529999999999995E-6</v>
      </c>
      <c r="U65" s="36">
        <v>3.0000000000000001E-3</v>
      </c>
      <c r="V65" s="36">
        <v>7.1999999999999998E-3</v>
      </c>
      <c r="W65" s="36">
        <v>3.056848E-3</v>
      </c>
      <c r="X65" s="36">
        <v>7.2995500000000001E-3</v>
      </c>
      <c r="Y65" s="36">
        <v>1.0356397999999999E-2</v>
      </c>
      <c r="Z65" s="36">
        <v>0</v>
      </c>
      <c r="AA65" s="36">
        <v>0</v>
      </c>
      <c r="AB65" s="36">
        <v>0</v>
      </c>
      <c r="AC65" s="36">
        <v>0</v>
      </c>
      <c r="AD65" s="36">
        <v>0</v>
      </c>
      <c r="AE65" s="36">
        <v>0</v>
      </c>
      <c r="AF65" s="36">
        <v>0</v>
      </c>
      <c r="AG65" s="36">
        <v>5.5843490677543438E-4</v>
      </c>
      <c r="AH65" s="36">
        <v>9.4998122072142868E-4</v>
      </c>
      <c r="AI65" s="36">
        <v>3.0425074231213321E-3</v>
      </c>
      <c r="AJ65" s="36">
        <v>0</v>
      </c>
      <c r="AK65" s="36">
        <v>0</v>
      </c>
      <c r="AL65" s="36">
        <v>0</v>
      </c>
      <c r="AM65" s="36">
        <v>5.5843490677543438E-4</v>
      </c>
      <c r="AN65" s="36">
        <v>9.4998122072142868E-4</v>
      </c>
      <c r="AO65" s="36">
        <v>3.0425074231213321E-3</v>
      </c>
      <c r="AP65" s="36">
        <v>1.1237069000000001E-2</v>
      </c>
      <c r="AQ65" s="36">
        <v>6.0507290000000004E-3</v>
      </c>
      <c r="AR65" s="36">
        <v>1.7287798E-2</v>
      </c>
      <c r="AS65" s="36">
        <v>0</v>
      </c>
      <c r="AT65" s="36">
        <v>0</v>
      </c>
      <c r="AU65" s="36">
        <v>0</v>
      </c>
      <c r="AV65" s="36">
        <v>0</v>
      </c>
      <c r="AW65" s="36">
        <v>0</v>
      </c>
      <c r="AX65" s="36">
        <v>0</v>
      </c>
      <c r="AY65" s="36">
        <v>0</v>
      </c>
      <c r="AZ65" s="36">
        <v>0</v>
      </c>
      <c r="BA65" s="36">
        <v>0</v>
      </c>
      <c r="BB65" s="36">
        <v>0.48396175699999999</v>
      </c>
      <c r="BC65" s="36">
        <v>28.594099028999999</v>
      </c>
      <c r="BD65" s="36">
        <v>64.405532144999995</v>
      </c>
      <c r="BE65" s="36">
        <v>2.1867388571428573E-2</v>
      </c>
      <c r="BF65" s="36">
        <v>4.3734777142857145E-2</v>
      </c>
      <c r="BG65" s="36">
        <v>1.8658619009999999</v>
      </c>
      <c r="BH65" s="36">
        <v>11.184666217</v>
      </c>
      <c r="BI65" s="36">
        <v>0</v>
      </c>
      <c r="BJ65" s="36">
        <v>0</v>
      </c>
      <c r="BK65" s="36">
        <v>0</v>
      </c>
      <c r="BL65" s="36">
        <v>0</v>
      </c>
    </row>
    <row r="66" spans="1:64" s="37" customFormat="1" x14ac:dyDescent="0.2">
      <c r="A66" s="34">
        <v>63</v>
      </c>
      <c r="B66" s="34" t="s">
        <v>161</v>
      </c>
      <c r="C66" s="34" t="s">
        <v>171</v>
      </c>
      <c r="D66" s="41">
        <v>4.8961840089999997</v>
      </c>
      <c r="E66" s="36">
        <v>21</v>
      </c>
      <c r="F66" s="36">
        <v>0</v>
      </c>
      <c r="G66" s="36">
        <v>1</v>
      </c>
      <c r="H66" s="36">
        <v>20</v>
      </c>
      <c r="I66" s="36">
        <v>0</v>
      </c>
      <c r="J66" s="36">
        <v>0</v>
      </c>
      <c r="K66" s="36">
        <v>0</v>
      </c>
      <c r="L66" s="36">
        <v>0</v>
      </c>
      <c r="M66" s="36">
        <v>0</v>
      </c>
      <c r="N66" s="36">
        <v>0</v>
      </c>
      <c r="O66" s="36">
        <v>4.386081E-3</v>
      </c>
      <c r="P66" s="36">
        <v>7.5462899999999998E-3</v>
      </c>
      <c r="Q66" s="36">
        <v>4.0495430000000001E-3</v>
      </c>
      <c r="R66" s="36">
        <v>3.3653800000000005E-4</v>
      </c>
      <c r="S66" s="36">
        <v>7.1073259999999997E-3</v>
      </c>
      <c r="T66" s="36">
        <v>4.3896400000000002E-4</v>
      </c>
      <c r="U66" s="36">
        <v>3.0000000000000001E-3</v>
      </c>
      <c r="V66" s="36">
        <v>7.1999999999999998E-3</v>
      </c>
      <c r="W66" s="36">
        <v>7.3860810000000001E-3</v>
      </c>
      <c r="X66" s="36">
        <v>1.4746289999999999E-2</v>
      </c>
      <c r="Y66" s="36">
        <v>2.2132370999999998E-2</v>
      </c>
      <c r="Z66" s="36">
        <v>0</v>
      </c>
      <c r="AA66" s="36">
        <v>0</v>
      </c>
      <c r="AB66" s="36">
        <v>0</v>
      </c>
      <c r="AC66" s="36">
        <v>0</v>
      </c>
      <c r="AD66" s="36">
        <v>0</v>
      </c>
      <c r="AE66" s="36">
        <v>0</v>
      </c>
      <c r="AF66" s="36">
        <v>0</v>
      </c>
      <c r="AG66" s="36">
        <v>5.6718906761601213E-4</v>
      </c>
      <c r="AH66" s="36">
        <v>9.6487335640425061E-4</v>
      </c>
      <c r="AI66" s="36">
        <v>3.0902025063217213E-3</v>
      </c>
      <c r="AJ66" s="36">
        <v>0</v>
      </c>
      <c r="AK66" s="36">
        <v>0</v>
      </c>
      <c r="AL66" s="36">
        <v>0</v>
      </c>
      <c r="AM66" s="36">
        <v>5.6718906761601213E-4</v>
      </c>
      <c r="AN66" s="36">
        <v>9.6487335640425061E-4</v>
      </c>
      <c r="AO66" s="36">
        <v>3.0902025063217213E-3</v>
      </c>
      <c r="AP66" s="36">
        <v>2.1825010999999998E-2</v>
      </c>
      <c r="AQ66" s="36">
        <v>1.1751929E-2</v>
      </c>
      <c r="AR66" s="36">
        <v>3.357694E-2</v>
      </c>
      <c r="AS66" s="36">
        <v>0</v>
      </c>
      <c r="AT66" s="36">
        <v>0</v>
      </c>
      <c r="AU66" s="36">
        <v>0</v>
      </c>
      <c r="AV66" s="36">
        <v>0</v>
      </c>
      <c r="AW66" s="36">
        <v>0</v>
      </c>
      <c r="AX66" s="36">
        <v>0</v>
      </c>
      <c r="AY66" s="36">
        <v>0</v>
      </c>
      <c r="AZ66" s="36">
        <v>0</v>
      </c>
      <c r="BA66" s="36">
        <v>0</v>
      </c>
      <c r="BB66" s="36">
        <v>0.33232235500000001</v>
      </c>
      <c r="BC66" s="36">
        <v>17.107220743999999</v>
      </c>
      <c r="BD66" s="36">
        <v>39.240219523999997</v>
      </c>
      <c r="BE66" s="36">
        <v>1.5015694285714287E-2</v>
      </c>
      <c r="BF66" s="36">
        <v>3.0031388571428574E-2</v>
      </c>
      <c r="BG66" s="36">
        <v>1.851413116</v>
      </c>
      <c r="BH66" s="36">
        <v>11.545459874000001</v>
      </c>
      <c r="BI66" s="36">
        <v>0</v>
      </c>
      <c r="BJ66" s="36">
        <v>0</v>
      </c>
      <c r="BK66" s="36">
        <v>0</v>
      </c>
      <c r="BL66" s="36">
        <v>0</v>
      </c>
    </row>
    <row r="67" spans="1:64" s="37" customFormat="1" x14ac:dyDescent="0.2">
      <c r="A67" s="34">
        <v>64</v>
      </c>
      <c r="B67" s="34" t="s">
        <v>173</v>
      </c>
      <c r="C67" s="34" t="s">
        <v>172</v>
      </c>
      <c r="D67" s="41">
        <v>4.8335183410000004</v>
      </c>
      <c r="E67" s="36">
        <v>33</v>
      </c>
      <c r="F67" s="36">
        <v>0</v>
      </c>
      <c r="G67" s="36">
        <v>0</v>
      </c>
      <c r="H67" s="36">
        <v>33</v>
      </c>
      <c r="I67" s="36">
        <v>0</v>
      </c>
      <c r="J67" s="36">
        <v>0</v>
      </c>
      <c r="K67" s="36">
        <v>0</v>
      </c>
      <c r="L67" s="36">
        <v>0</v>
      </c>
      <c r="M67" s="36">
        <v>0</v>
      </c>
      <c r="N67" s="36">
        <v>0</v>
      </c>
      <c r="O67" s="36">
        <v>5.1035800000000004E-4</v>
      </c>
      <c r="P67" s="36">
        <v>8.7791099999999988E-4</v>
      </c>
      <c r="Q67" s="36">
        <v>4.5047100000000003E-4</v>
      </c>
      <c r="R67" s="36">
        <v>5.9886999999999998E-5</v>
      </c>
      <c r="S67" s="36">
        <v>7.9979699999999988E-4</v>
      </c>
      <c r="T67" s="36">
        <v>7.8114000000000005E-5</v>
      </c>
      <c r="U67" s="36">
        <v>0</v>
      </c>
      <c r="V67" s="36">
        <v>0</v>
      </c>
      <c r="W67" s="36">
        <v>5.1035800000000004E-4</v>
      </c>
      <c r="X67" s="36">
        <v>8.7791099999999988E-4</v>
      </c>
      <c r="Y67" s="36">
        <v>1.3882689999999999E-3</v>
      </c>
      <c r="Z67" s="36">
        <v>0</v>
      </c>
      <c r="AA67" s="36">
        <v>0</v>
      </c>
      <c r="AB67" s="36">
        <v>0</v>
      </c>
      <c r="AC67" s="36">
        <v>0</v>
      </c>
      <c r="AD67" s="36">
        <v>0</v>
      </c>
      <c r="AE67" s="36">
        <v>0</v>
      </c>
      <c r="AF67" s="36">
        <v>0</v>
      </c>
      <c r="AG67" s="36">
        <v>0</v>
      </c>
      <c r="AH67" s="36">
        <v>0</v>
      </c>
      <c r="AI67" s="36">
        <v>0</v>
      </c>
      <c r="AJ67" s="36">
        <v>0</v>
      </c>
      <c r="AK67" s="36">
        <v>0</v>
      </c>
      <c r="AL67" s="36">
        <v>0</v>
      </c>
      <c r="AM67" s="36">
        <v>0</v>
      </c>
      <c r="AN67" s="36">
        <v>0</v>
      </c>
      <c r="AO67" s="36">
        <v>0</v>
      </c>
      <c r="AP67" s="36">
        <v>6.7666700000000005E-4</v>
      </c>
      <c r="AQ67" s="36">
        <v>3.6435900000000003E-4</v>
      </c>
      <c r="AR67" s="36">
        <v>1.041026E-3</v>
      </c>
      <c r="AS67" s="36">
        <v>0</v>
      </c>
      <c r="AT67" s="36">
        <v>0</v>
      </c>
      <c r="AU67" s="36">
        <v>0</v>
      </c>
      <c r="AV67" s="36">
        <v>0</v>
      </c>
      <c r="AW67" s="36">
        <v>0</v>
      </c>
      <c r="AX67" s="36">
        <v>0</v>
      </c>
      <c r="AY67" s="36">
        <v>0</v>
      </c>
      <c r="AZ67" s="36">
        <v>0</v>
      </c>
      <c r="BA67" s="36">
        <v>0</v>
      </c>
      <c r="BB67" s="36">
        <v>0.165634842</v>
      </c>
      <c r="BC67" s="36">
        <v>9.0229312949999994</v>
      </c>
      <c r="BD67" s="36">
        <v>19.672726724</v>
      </c>
      <c r="BE67" s="36">
        <v>6.0157932857142861E-2</v>
      </c>
      <c r="BF67" s="36">
        <v>0.12031586571428572</v>
      </c>
      <c r="BG67" s="36">
        <v>0.229540834</v>
      </c>
      <c r="BH67" s="36">
        <v>1.296338073</v>
      </c>
      <c r="BI67" s="36">
        <v>0</v>
      </c>
      <c r="BJ67" s="36">
        <v>0</v>
      </c>
      <c r="BK67" s="36">
        <v>0</v>
      </c>
      <c r="BL67" s="36">
        <v>0</v>
      </c>
    </row>
    <row r="68" spans="1:64" s="37" customFormat="1" x14ac:dyDescent="0.2">
      <c r="A68" s="34">
        <v>65</v>
      </c>
      <c r="B68" s="34" t="s">
        <v>173</v>
      </c>
      <c r="C68" s="34" t="s">
        <v>174</v>
      </c>
      <c r="D68" s="41">
        <v>4.7959464819999997</v>
      </c>
      <c r="E68" s="36">
        <v>19</v>
      </c>
      <c r="F68" s="36">
        <v>0</v>
      </c>
      <c r="G68" s="36">
        <v>0</v>
      </c>
      <c r="H68" s="36">
        <v>19</v>
      </c>
      <c r="I68" s="36">
        <v>0</v>
      </c>
      <c r="J68" s="36">
        <v>0</v>
      </c>
      <c r="K68" s="36">
        <v>0</v>
      </c>
      <c r="L68" s="36">
        <v>0</v>
      </c>
      <c r="M68" s="36">
        <v>0</v>
      </c>
      <c r="N68" s="36">
        <v>0</v>
      </c>
      <c r="O68" s="36">
        <v>0</v>
      </c>
      <c r="P68" s="36">
        <v>0</v>
      </c>
      <c r="Q68" s="36">
        <v>0</v>
      </c>
      <c r="R68" s="36">
        <v>0</v>
      </c>
      <c r="S68" s="36">
        <v>0</v>
      </c>
      <c r="T68" s="36">
        <v>0</v>
      </c>
      <c r="U68" s="36">
        <v>0</v>
      </c>
      <c r="V68" s="36">
        <v>0</v>
      </c>
      <c r="W68" s="36">
        <v>0</v>
      </c>
      <c r="X68" s="36">
        <v>0</v>
      </c>
      <c r="Y68" s="36">
        <v>0</v>
      </c>
      <c r="Z68" s="36">
        <v>0</v>
      </c>
      <c r="AA68" s="36">
        <v>0</v>
      </c>
      <c r="AB68" s="36">
        <v>0</v>
      </c>
      <c r="AC68" s="36">
        <v>0</v>
      </c>
      <c r="AD68" s="36">
        <v>0</v>
      </c>
      <c r="AE68" s="36">
        <v>0</v>
      </c>
      <c r="AF68" s="36">
        <v>0</v>
      </c>
      <c r="AG68" s="36">
        <v>0</v>
      </c>
      <c r="AH68" s="36">
        <v>0</v>
      </c>
      <c r="AI68" s="36">
        <v>0</v>
      </c>
      <c r="AJ68" s="36">
        <v>0</v>
      </c>
      <c r="AK68" s="36">
        <v>0</v>
      </c>
      <c r="AL68" s="36">
        <v>0</v>
      </c>
      <c r="AM68" s="36">
        <v>0</v>
      </c>
      <c r="AN68" s="36">
        <v>0</v>
      </c>
      <c r="AO68" s="36">
        <v>0</v>
      </c>
      <c r="AP68" s="36">
        <v>0</v>
      </c>
      <c r="AQ68" s="36">
        <v>0</v>
      </c>
      <c r="AR68" s="36">
        <v>0</v>
      </c>
      <c r="AS68" s="36">
        <v>0</v>
      </c>
      <c r="AT68" s="36">
        <v>0</v>
      </c>
      <c r="AU68" s="36">
        <v>0</v>
      </c>
      <c r="AV68" s="36">
        <v>0</v>
      </c>
      <c r="AW68" s="36">
        <v>0</v>
      </c>
      <c r="AX68" s="36">
        <v>0</v>
      </c>
      <c r="AY68" s="36">
        <v>0</v>
      </c>
      <c r="AZ68" s="36">
        <v>0</v>
      </c>
      <c r="BA68" s="36">
        <v>0</v>
      </c>
      <c r="BB68" s="36">
        <v>1.4681399999999999E-4</v>
      </c>
      <c r="BC68" s="36">
        <v>5.3555740000000001E-3</v>
      </c>
      <c r="BD68" s="36">
        <v>1.1962492E-2</v>
      </c>
      <c r="BE68" s="36">
        <v>5.3321428571428576E-5</v>
      </c>
      <c r="BF68" s="36">
        <v>1.0664428571428572E-4</v>
      </c>
      <c r="BG68" s="36">
        <v>0</v>
      </c>
      <c r="BH68" s="36">
        <v>9.4074389999999994E-2</v>
      </c>
      <c r="BI68" s="36">
        <v>0</v>
      </c>
      <c r="BJ68" s="36">
        <v>0</v>
      </c>
      <c r="BK68" s="36">
        <v>0</v>
      </c>
      <c r="BL68" s="36">
        <v>0</v>
      </c>
    </row>
    <row r="69" spans="1:64" s="37" customFormat="1" x14ac:dyDescent="0.2">
      <c r="A69" s="34">
        <v>66</v>
      </c>
      <c r="B69" s="34" t="s">
        <v>173</v>
      </c>
      <c r="C69" s="34" t="s">
        <v>175</v>
      </c>
      <c r="D69" s="41">
        <v>4.6190887140000001</v>
      </c>
      <c r="E69" s="36">
        <v>20</v>
      </c>
      <c r="F69" s="36">
        <v>0</v>
      </c>
      <c r="G69" s="36">
        <v>1</v>
      </c>
      <c r="H69" s="36">
        <v>19</v>
      </c>
      <c r="I69" s="36">
        <v>0</v>
      </c>
      <c r="J69" s="36">
        <v>0</v>
      </c>
      <c r="K69" s="36">
        <v>0</v>
      </c>
      <c r="L69" s="36">
        <v>0</v>
      </c>
      <c r="M69" s="36">
        <v>0</v>
      </c>
      <c r="N69" s="36">
        <v>0</v>
      </c>
      <c r="O69" s="36">
        <v>0</v>
      </c>
      <c r="P69" s="36">
        <v>0</v>
      </c>
      <c r="Q69" s="36">
        <v>0</v>
      </c>
      <c r="R69" s="36">
        <v>0</v>
      </c>
      <c r="S69" s="36">
        <v>0</v>
      </c>
      <c r="T69" s="36">
        <v>0</v>
      </c>
      <c r="U69" s="36">
        <v>3.0000000000000001E-3</v>
      </c>
      <c r="V69" s="36">
        <v>7.1999999999999998E-3</v>
      </c>
      <c r="W69" s="36">
        <v>3.0000000000000001E-3</v>
      </c>
      <c r="X69" s="36">
        <v>7.1999999999999998E-3</v>
      </c>
      <c r="Y69" s="36">
        <v>1.0200000000000001E-2</v>
      </c>
      <c r="Z69" s="36">
        <v>0</v>
      </c>
      <c r="AA69" s="36">
        <v>0</v>
      </c>
      <c r="AB69" s="36">
        <v>0</v>
      </c>
      <c r="AC69" s="36">
        <v>0</v>
      </c>
      <c r="AD69" s="36">
        <v>0</v>
      </c>
      <c r="AE69" s="36">
        <v>0</v>
      </c>
      <c r="AF69" s="36">
        <v>0</v>
      </c>
      <c r="AG69" s="36">
        <v>5.8083607138255389E-4</v>
      </c>
      <c r="AH69" s="36">
        <v>9.8808894901859746E-4</v>
      </c>
      <c r="AI69" s="36">
        <v>3.1645551475325351E-3</v>
      </c>
      <c r="AJ69" s="36">
        <v>0</v>
      </c>
      <c r="AK69" s="36">
        <v>0</v>
      </c>
      <c r="AL69" s="36">
        <v>0</v>
      </c>
      <c r="AM69" s="36">
        <v>5.8083607138255389E-4</v>
      </c>
      <c r="AN69" s="36">
        <v>9.8808894901859746E-4</v>
      </c>
      <c r="AO69" s="36">
        <v>3.1645551475325351E-3</v>
      </c>
      <c r="AP69" s="36">
        <v>1.0499249E-2</v>
      </c>
      <c r="AQ69" s="36">
        <v>5.6534410000000004E-3</v>
      </c>
      <c r="AR69" s="36">
        <v>1.6152690000000001E-2</v>
      </c>
      <c r="AS69" s="36">
        <v>0</v>
      </c>
      <c r="AT69" s="36">
        <v>0</v>
      </c>
      <c r="AU69" s="36">
        <v>0</v>
      </c>
      <c r="AV69" s="36">
        <v>0</v>
      </c>
      <c r="AW69" s="36">
        <v>0</v>
      </c>
      <c r="AX69" s="36">
        <v>0</v>
      </c>
      <c r="AY69" s="36">
        <v>0</v>
      </c>
      <c r="AZ69" s="36">
        <v>0</v>
      </c>
      <c r="BA69" s="36">
        <v>0</v>
      </c>
      <c r="BB69" s="36">
        <v>3.8892295E-2</v>
      </c>
      <c r="BC69" s="36">
        <v>1.85220922</v>
      </c>
      <c r="BD69" s="36">
        <v>4.3387259790000003</v>
      </c>
      <c r="BE69" s="36">
        <v>1.4125530000000001E-2</v>
      </c>
      <c r="BF69" s="36">
        <v>2.8251061428571429E-2</v>
      </c>
      <c r="BG69" s="36">
        <v>7.8980679999999994E-3</v>
      </c>
      <c r="BH69" s="36">
        <v>0.22183281599999999</v>
      </c>
      <c r="BI69" s="36">
        <v>0</v>
      </c>
      <c r="BJ69" s="36">
        <v>0</v>
      </c>
      <c r="BK69" s="36">
        <v>0</v>
      </c>
      <c r="BL69" s="36">
        <v>0</v>
      </c>
    </row>
    <row r="70" spans="1:64" s="37" customFormat="1" x14ac:dyDescent="0.2">
      <c r="A70" s="34">
        <v>67</v>
      </c>
      <c r="B70" s="34" t="s">
        <v>173</v>
      </c>
      <c r="C70" s="34" t="s">
        <v>176</v>
      </c>
      <c r="D70" s="41">
        <v>4.4817868269999996</v>
      </c>
      <c r="E70" s="36">
        <v>77</v>
      </c>
      <c r="F70" s="36">
        <v>0</v>
      </c>
      <c r="G70" s="36">
        <v>0</v>
      </c>
      <c r="H70" s="36">
        <v>77</v>
      </c>
      <c r="I70" s="36">
        <v>0</v>
      </c>
      <c r="J70" s="36">
        <v>0</v>
      </c>
      <c r="K70" s="36">
        <v>0</v>
      </c>
      <c r="L70" s="36">
        <v>0</v>
      </c>
      <c r="M70" s="36">
        <v>0</v>
      </c>
      <c r="N70" s="36">
        <v>0</v>
      </c>
      <c r="O70" s="36">
        <v>0</v>
      </c>
      <c r="P70" s="36">
        <v>0</v>
      </c>
      <c r="Q70" s="36">
        <v>0</v>
      </c>
      <c r="R70" s="36">
        <v>0</v>
      </c>
      <c r="S70" s="36">
        <v>0</v>
      </c>
      <c r="T70" s="36">
        <v>0</v>
      </c>
      <c r="U70" s="36">
        <v>0</v>
      </c>
      <c r="V70" s="36">
        <v>0</v>
      </c>
      <c r="W70" s="36">
        <v>0</v>
      </c>
      <c r="X70" s="36">
        <v>0</v>
      </c>
      <c r="Y70" s="36">
        <v>0</v>
      </c>
      <c r="Z70" s="36">
        <v>0</v>
      </c>
      <c r="AA70" s="36">
        <v>0</v>
      </c>
      <c r="AB70" s="36">
        <v>0</v>
      </c>
      <c r="AC70" s="36">
        <v>0</v>
      </c>
      <c r="AD70" s="36">
        <v>0</v>
      </c>
      <c r="AE70" s="36">
        <v>0</v>
      </c>
      <c r="AF70" s="36">
        <v>0</v>
      </c>
      <c r="AG70" s="36">
        <v>0</v>
      </c>
      <c r="AH70" s="36">
        <v>0</v>
      </c>
      <c r="AI70" s="36">
        <v>0</v>
      </c>
      <c r="AJ70" s="36">
        <v>0</v>
      </c>
      <c r="AK70" s="36">
        <v>0</v>
      </c>
      <c r="AL70" s="36">
        <v>0</v>
      </c>
      <c r="AM70" s="36">
        <v>0</v>
      </c>
      <c r="AN70" s="36">
        <v>0</v>
      </c>
      <c r="AO70" s="36">
        <v>0</v>
      </c>
      <c r="AP70" s="36">
        <v>0</v>
      </c>
      <c r="AQ70" s="36">
        <v>0</v>
      </c>
      <c r="AR70" s="36">
        <v>0</v>
      </c>
      <c r="AS70" s="36">
        <v>0</v>
      </c>
      <c r="AT70" s="36">
        <v>0</v>
      </c>
      <c r="AU70" s="36">
        <v>0</v>
      </c>
      <c r="AV70" s="36">
        <v>0</v>
      </c>
      <c r="AW70" s="36">
        <v>0</v>
      </c>
      <c r="AX70" s="36">
        <v>0</v>
      </c>
      <c r="AY70" s="36">
        <v>0</v>
      </c>
      <c r="AZ70" s="36">
        <v>0</v>
      </c>
      <c r="BA70" s="36">
        <v>0</v>
      </c>
      <c r="BB70" s="36">
        <v>0</v>
      </c>
      <c r="BC70" s="36">
        <v>0</v>
      </c>
      <c r="BD70" s="36">
        <v>0</v>
      </c>
      <c r="BE70" s="36">
        <v>0</v>
      </c>
      <c r="BF70" s="36">
        <v>0</v>
      </c>
      <c r="BG70" s="36">
        <v>0</v>
      </c>
      <c r="BH70" s="36">
        <v>0</v>
      </c>
      <c r="BI70" s="36">
        <v>0</v>
      </c>
      <c r="BJ70" s="36">
        <v>0</v>
      </c>
      <c r="BK70" s="36">
        <v>0</v>
      </c>
      <c r="BL70" s="36">
        <v>0</v>
      </c>
    </row>
    <row r="71" spans="1:64" s="37" customFormat="1" x14ac:dyDescent="0.2">
      <c r="A71" s="34">
        <v>68</v>
      </c>
      <c r="B71" s="34" t="s">
        <v>173</v>
      </c>
      <c r="C71" s="34" t="s">
        <v>177</v>
      </c>
      <c r="D71" s="41">
        <v>4.1800544720000001</v>
      </c>
      <c r="E71" s="36">
        <v>32</v>
      </c>
      <c r="F71" s="36">
        <v>0</v>
      </c>
      <c r="G71" s="36">
        <v>0</v>
      </c>
      <c r="H71" s="36">
        <v>32</v>
      </c>
      <c r="I71" s="36">
        <v>0</v>
      </c>
      <c r="J71" s="36">
        <v>0</v>
      </c>
      <c r="K71" s="36">
        <v>0</v>
      </c>
      <c r="L71" s="36">
        <v>0</v>
      </c>
      <c r="M71" s="36">
        <v>0</v>
      </c>
      <c r="N71" s="36">
        <v>0</v>
      </c>
      <c r="O71" s="36">
        <v>0</v>
      </c>
      <c r="P71" s="36">
        <v>0</v>
      </c>
      <c r="Q71" s="36">
        <v>0</v>
      </c>
      <c r="R71" s="36">
        <v>0</v>
      </c>
      <c r="S71" s="36">
        <v>0</v>
      </c>
      <c r="T71" s="36">
        <v>0</v>
      </c>
      <c r="U71" s="36">
        <v>0</v>
      </c>
      <c r="V71" s="36">
        <v>0</v>
      </c>
      <c r="W71" s="36">
        <v>0</v>
      </c>
      <c r="X71" s="36">
        <v>0</v>
      </c>
      <c r="Y71" s="36">
        <v>0</v>
      </c>
      <c r="Z71" s="36">
        <v>0</v>
      </c>
      <c r="AA71" s="36">
        <v>0</v>
      </c>
      <c r="AB71" s="36">
        <v>0</v>
      </c>
      <c r="AC71" s="36">
        <v>0</v>
      </c>
      <c r="AD71" s="36">
        <v>0</v>
      </c>
      <c r="AE71" s="36">
        <v>0</v>
      </c>
      <c r="AF71" s="36">
        <v>0</v>
      </c>
      <c r="AG71" s="36">
        <v>0</v>
      </c>
      <c r="AH71" s="36">
        <v>0</v>
      </c>
      <c r="AI71" s="36">
        <v>0</v>
      </c>
      <c r="AJ71" s="36">
        <v>0</v>
      </c>
      <c r="AK71" s="36">
        <v>0</v>
      </c>
      <c r="AL71" s="36">
        <v>0</v>
      </c>
      <c r="AM71" s="36">
        <v>0</v>
      </c>
      <c r="AN71" s="36">
        <v>0</v>
      </c>
      <c r="AO71" s="36">
        <v>0</v>
      </c>
      <c r="AP71" s="36">
        <v>0</v>
      </c>
      <c r="AQ71" s="36">
        <v>0</v>
      </c>
      <c r="AR71" s="36">
        <v>0</v>
      </c>
      <c r="AS71" s="36">
        <v>0</v>
      </c>
      <c r="AT71" s="36">
        <v>0</v>
      </c>
      <c r="AU71" s="36">
        <v>0</v>
      </c>
      <c r="AV71" s="36">
        <v>0</v>
      </c>
      <c r="AW71" s="36">
        <v>0</v>
      </c>
      <c r="AX71" s="36">
        <v>0</v>
      </c>
      <c r="AY71" s="36">
        <v>0</v>
      </c>
      <c r="AZ71" s="36">
        <v>0</v>
      </c>
      <c r="BA71" s="36">
        <v>0</v>
      </c>
      <c r="BB71" s="36">
        <v>0</v>
      </c>
      <c r="BC71" s="36">
        <v>0</v>
      </c>
      <c r="BD71" s="36">
        <v>0</v>
      </c>
      <c r="BE71" s="36">
        <v>0</v>
      </c>
      <c r="BF71" s="36">
        <v>0</v>
      </c>
      <c r="BG71" s="36">
        <v>0</v>
      </c>
      <c r="BH71" s="36">
        <v>0</v>
      </c>
      <c r="BI71" s="36">
        <v>0</v>
      </c>
      <c r="BJ71" s="36">
        <v>0</v>
      </c>
      <c r="BK71" s="36">
        <v>0</v>
      </c>
      <c r="BL71" s="36">
        <v>0</v>
      </c>
    </row>
    <row r="72" spans="1:64" s="37" customFormat="1" x14ac:dyDescent="0.2">
      <c r="A72" s="34">
        <v>69</v>
      </c>
      <c r="B72" s="34" t="s">
        <v>173</v>
      </c>
      <c r="C72" s="34" t="s">
        <v>178</v>
      </c>
      <c r="D72" s="41">
        <v>4.2500020369999998</v>
      </c>
      <c r="E72" s="36">
        <v>49</v>
      </c>
      <c r="F72" s="36">
        <v>0</v>
      </c>
      <c r="G72" s="36">
        <v>0</v>
      </c>
      <c r="H72" s="36">
        <v>49</v>
      </c>
      <c r="I72" s="36">
        <v>0</v>
      </c>
      <c r="J72" s="36">
        <v>0</v>
      </c>
      <c r="K72" s="36">
        <v>0</v>
      </c>
      <c r="L72" s="36">
        <v>0</v>
      </c>
      <c r="M72" s="36">
        <v>0</v>
      </c>
      <c r="N72" s="36">
        <v>0</v>
      </c>
      <c r="O72" s="36">
        <v>0</v>
      </c>
      <c r="P72" s="36">
        <v>0</v>
      </c>
      <c r="Q72" s="36">
        <v>0</v>
      </c>
      <c r="R72" s="36">
        <v>0</v>
      </c>
      <c r="S72" s="36">
        <v>0</v>
      </c>
      <c r="T72" s="36">
        <v>0</v>
      </c>
      <c r="U72" s="36">
        <v>0</v>
      </c>
      <c r="V72" s="36">
        <v>0</v>
      </c>
      <c r="W72" s="36">
        <v>0</v>
      </c>
      <c r="X72" s="36">
        <v>0</v>
      </c>
      <c r="Y72" s="36">
        <v>0</v>
      </c>
      <c r="Z72" s="36">
        <v>0</v>
      </c>
      <c r="AA72" s="36">
        <v>0</v>
      </c>
      <c r="AB72" s="36">
        <v>0</v>
      </c>
      <c r="AC72" s="36">
        <v>0</v>
      </c>
      <c r="AD72" s="36">
        <v>0</v>
      </c>
      <c r="AE72" s="36">
        <v>0</v>
      </c>
      <c r="AF72" s="36">
        <v>0</v>
      </c>
      <c r="AG72" s="36">
        <v>0</v>
      </c>
      <c r="AH72" s="36">
        <v>0</v>
      </c>
      <c r="AI72" s="36">
        <v>0</v>
      </c>
      <c r="AJ72" s="36">
        <v>0</v>
      </c>
      <c r="AK72" s="36">
        <v>0</v>
      </c>
      <c r="AL72" s="36">
        <v>0</v>
      </c>
      <c r="AM72" s="36">
        <v>0</v>
      </c>
      <c r="AN72" s="36">
        <v>0</v>
      </c>
      <c r="AO72" s="36">
        <v>0</v>
      </c>
      <c r="AP72" s="36">
        <v>0</v>
      </c>
      <c r="AQ72" s="36">
        <v>0</v>
      </c>
      <c r="AR72" s="36">
        <v>0</v>
      </c>
      <c r="AS72" s="36">
        <v>0</v>
      </c>
      <c r="AT72" s="36">
        <v>0</v>
      </c>
      <c r="AU72" s="36">
        <v>0</v>
      </c>
      <c r="AV72" s="36">
        <v>0</v>
      </c>
      <c r="AW72" s="36">
        <v>0</v>
      </c>
      <c r="AX72" s="36">
        <v>0</v>
      </c>
      <c r="AY72" s="36">
        <v>0</v>
      </c>
      <c r="AZ72" s="36">
        <v>0</v>
      </c>
      <c r="BA72" s="36">
        <v>0</v>
      </c>
      <c r="BB72" s="36">
        <v>0</v>
      </c>
      <c r="BC72" s="36">
        <v>0</v>
      </c>
      <c r="BD72" s="36">
        <v>0</v>
      </c>
      <c r="BE72" s="36">
        <v>0</v>
      </c>
      <c r="BF72" s="36">
        <v>0</v>
      </c>
      <c r="BG72" s="36">
        <v>0</v>
      </c>
      <c r="BH72" s="36">
        <v>0</v>
      </c>
      <c r="BI72" s="36">
        <v>0</v>
      </c>
      <c r="BJ72" s="36">
        <v>0</v>
      </c>
      <c r="BK72" s="36">
        <v>0</v>
      </c>
      <c r="BL72" s="36">
        <v>0</v>
      </c>
    </row>
    <row r="73" spans="1:64" s="37" customFormat="1" x14ac:dyDescent="0.2">
      <c r="A73" s="34">
        <v>70</v>
      </c>
      <c r="B73" s="34" t="s">
        <v>173</v>
      </c>
      <c r="C73" s="34" t="s">
        <v>179</v>
      </c>
      <c r="D73" s="41">
        <v>4.5820914799999999</v>
      </c>
      <c r="E73" s="36">
        <v>72</v>
      </c>
      <c r="F73" s="36">
        <v>0</v>
      </c>
      <c r="G73" s="36">
        <v>0</v>
      </c>
      <c r="H73" s="36">
        <v>72</v>
      </c>
      <c r="I73" s="36">
        <v>0</v>
      </c>
      <c r="J73" s="36">
        <v>0</v>
      </c>
      <c r="K73" s="36">
        <v>0</v>
      </c>
      <c r="L73" s="36">
        <v>0</v>
      </c>
      <c r="M73" s="36">
        <v>0</v>
      </c>
      <c r="N73" s="36">
        <v>0</v>
      </c>
      <c r="O73" s="36">
        <v>0</v>
      </c>
      <c r="P73" s="36">
        <v>0</v>
      </c>
      <c r="Q73" s="36">
        <v>0</v>
      </c>
      <c r="R73" s="36">
        <v>0</v>
      </c>
      <c r="S73" s="36">
        <v>0</v>
      </c>
      <c r="T73" s="36">
        <v>0</v>
      </c>
      <c r="U73" s="36">
        <v>0</v>
      </c>
      <c r="V73" s="36">
        <v>0</v>
      </c>
      <c r="W73" s="36">
        <v>0</v>
      </c>
      <c r="X73" s="36">
        <v>0</v>
      </c>
      <c r="Y73" s="36">
        <v>0</v>
      </c>
      <c r="Z73" s="36">
        <v>0</v>
      </c>
      <c r="AA73" s="36">
        <v>0</v>
      </c>
      <c r="AB73" s="36">
        <v>0</v>
      </c>
      <c r="AC73" s="36">
        <v>0</v>
      </c>
      <c r="AD73" s="36">
        <v>0</v>
      </c>
      <c r="AE73" s="36">
        <v>0</v>
      </c>
      <c r="AF73" s="36">
        <v>0</v>
      </c>
      <c r="AG73" s="36">
        <v>0</v>
      </c>
      <c r="AH73" s="36">
        <v>0</v>
      </c>
      <c r="AI73" s="36">
        <v>0</v>
      </c>
      <c r="AJ73" s="36">
        <v>0</v>
      </c>
      <c r="AK73" s="36">
        <v>0</v>
      </c>
      <c r="AL73" s="36">
        <v>0</v>
      </c>
      <c r="AM73" s="36">
        <v>0</v>
      </c>
      <c r="AN73" s="36">
        <v>0</v>
      </c>
      <c r="AO73" s="36">
        <v>0</v>
      </c>
      <c r="AP73" s="36">
        <v>0</v>
      </c>
      <c r="AQ73" s="36">
        <v>0</v>
      </c>
      <c r="AR73" s="36">
        <v>0</v>
      </c>
      <c r="AS73" s="36">
        <v>0</v>
      </c>
      <c r="AT73" s="36">
        <v>0</v>
      </c>
      <c r="AU73" s="36">
        <v>0</v>
      </c>
      <c r="AV73" s="36">
        <v>0</v>
      </c>
      <c r="AW73" s="36">
        <v>0</v>
      </c>
      <c r="AX73" s="36">
        <v>0</v>
      </c>
      <c r="AY73" s="36">
        <v>0</v>
      </c>
      <c r="AZ73" s="36">
        <v>0</v>
      </c>
      <c r="BA73" s="36">
        <v>0</v>
      </c>
      <c r="BB73" s="36">
        <v>0</v>
      </c>
      <c r="BC73" s="36">
        <v>0</v>
      </c>
      <c r="BD73" s="36">
        <v>0</v>
      </c>
      <c r="BE73" s="36">
        <v>0</v>
      </c>
      <c r="BF73" s="36">
        <v>0</v>
      </c>
      <c r="BG73" s="36">
        <v>1.6487699999999999E-3</v>
      </c>
      <c r="BH73" s="36">
        <v>5.6918511999999997E-2</v>
      </c>
      <c r="BI73" s="36">
        <v>0</v>
      </c>
      <c r="BJ73" s="36">
        <v>0</v>
      </c>
      <c r="BK73" s="36">
        <v>0</v>
      </c>
      <c r="BL73" s="36">
        <v>0</v>
      </c>
    </row>
    <row r="74" spans="1:64" s="37" customFormat="1" x14ac:dyDescent="0.2">
      <c r="A74" s="34">
        <v>71</v>
      </c>
      <c r="B74" s="34" t="s">
        <v>181</v>
      </c>
      <c r="C74" s="34" t="s">
        <v>180</v>
      </c>
      <c r="D74" s="41" t="s">
        <v>339</v>
      </c>
      <c r="E74" s="36" t="s">
        <v>339</v>
      </c>
      <c r="F74" s="36" t="s">
        <v>339</v>
      </c>
      <c r="G74" s="36" t="s">
        <v>339</v>
      </c>
      <c r="H74" s="36" t="s">
        <v>339</v>
      </c>
      <c r="I74" s="36" t="s">
        <v>339</v>
      </c>
      <c r="J74" s="36" t="s">
        <v>339</v>
      </c>
      <c r="K74" s="36" t="s">
        <v>339</v>
      </c>
      <c r="L74" s="36" t="s">
        <v>339</v>
      </c>
      <c r="M74" s="36" t="s">
        <v>339</v>
      </c>
      <c r="N74" s="36" t="s">
        <v>339</v>
      </c>
      <c r="O74" s="36" t="s">
        <v>339</v>
      </c>
      <c r="P74" s="36" t="s">
        <v>339</v>
      </c>
      <c r="Q74" s="36" t="s">
        <v>339</v>
      </c>
      <c r="R74" s="36" t="s">
        <v>339</v>
      </c>
      <c r="S74" s="36" t="s">
        <v>339</v>
      </c>
      <c r="T74" s="36" t="s">
        <v>339</v>
      </c>
      <c r="U74" s="36" t="s">
        <v>339</v>
      </c>
      <c r="V74" s="36" t="s">
        <v>339</v>
      </c>
      <c r="W74" s="36" t="s">
        <v>339</v>
      </c>
      <c r="X74" s="36" t="s">
        <v>339</v>
      </c>
      <c r="Y74" s="36" t="s">
        <v>339</v>
      </c>
      <c r="Z74" s="36" t="s">
        <v>339</v>
      </c>
      <c r="AA74" s="36" t="s">
        <v>339</v>
      </c>
      <c r="AB74" s="36" t="s">
        <v>339</v>
      </c>
      <c r="AC74" s="36" t="s">
        <v>339</v>
      </c>
      <c r="AD74" s="36" t="s">
        <v>339</v>
      </c>
      <c r="AE74" s="36" t="s">
        <v>339</v>
      </c>
      <c r="AF74" s="36" t="s">
        <v>339</v>
      </c>
      <c r="AG74" s="36" t="s">
        <v>339</v>
      </c>
      <c r="AH74" s="36" t="s">
        <v>339</v>
      </c>
      <c r="AI74" s="36" t="s">
        <v>339</v>
      </c>
      <c r="AJ74" s="36" t="s">
        <v>339</v>
      </c>
      <c r="AK74" s="36" t="s">
        <v>339</v>
      </c>
      <c r="AL74" s="36" t="s">
        <v>339</v>
      </c>
      <c r="AM74" s="36" t="s">
        <v>339</v>
      </c>
      <c r="AN74" s="36" t="s">
        <v>339</v>
      </c>
      <c r="AO74" s="36" t="s">
        <v>339</v>
      </c>
      <c r="AP74" s="36" t="s">
        <v>339</v>
      </c>
      <c r="AQ74" s="36" t="s">
        <v>339</v>
      </c>
      <c r="AR74" s="36" t="s">
        <v>339</v>
      </c>
      <c r="AS74" s="36" t="s">
        <v>339</v>
      </c>
      <c r="AT74" s="36" t="s">
        <v>339</v>
      </c>
      <c r="AU74" s="36" t="s">
        <v>339</v>
      </c>
      <c r="AV74" s="36" t="s">
        <v>339</v>
      </c>
      <c r="AW74" s="36" t="s">
        <v>339</v>
      </c>
      <c r="AX74" s="36" t="s">
        <v>339</v>
      </c>
      <c r="AY74" s="36" t="s">
        <v>339</v>
      </c>
      <c r="AZ74" s="36" t="s">
        <v>339</v>
      </c>
      <c r="BA74" s="36" t="s">
        <v>339</v>
      </c>
      <c r="BB74" s="36" t="s">
        <v>339</v>
      </c>
      <c r="BC74" s="36" t="s">
        <v>339</v>
      </c>
      <c r="BD74" s="36" t="s">
        <v>339</v>
      </c>
      <c r="BE74" s="36" t="s">
        <v>339</v>
      </c>
      <c r="BF74" s="36" t="s">
        <v>339</v>
      </c>
      <c r="BG74" s="36" t="s">
        <v>339</v>
      </c>
      <c r="BH74" s="36" t="s">
        <v>339</v>
      </c>
      <c r="BI74" s="36" t="s">
        <v>339</v>
      </c>
      <c r="BJ74" s="36" t="s">
        <v>339</v>
      </c>
      <c r="BK74" s="36" t="s">
        <v>339</v>
      </c>
      <c r="BL74" s="36" t="s">
        <v>339</v>
      </c>
    </row>
    <row r="75" spans="1:64" s="37" customFormat="1" x14ac:dyDescent="0.2">
      <c r="A75" s="34">
        <v>72</v>
      </c>
      <c r="B75" s="34" t="s">
        <v>181</v>
      </c>
      <c r="C75" s="34" t="s">
        <v>182</v>
      </c>
      <c r="D75" s="41" t="s">
        <v>339</v>
      </c>
      <c r="E75" s="36" t="s">
        <v>339</v>
      </c>
      <c r="F75" s="36" t="s">
        <v>339</v>
      </c>
      <c r="G75" s="36" t="s">
        <v>339</v>
      </c>
      <c r="H75" s="36" t="s">
        <v>339</v>
      </c>
      <c r="I75" s="36" t="s">
        <v>339</v>
      </c>
      <c r="J75" s="36" t="s">
        <v>339</v>
      </c>
      <c r="K75" s="36" t="s">
        <v>339</v>
      </c>
      <c r="L75" s="36" t="s">
        <v>339</v>
      </c>
      <c r="M75" s="36" t="s">
        <v>339</v>
      </c>
      <c r="N75" s="36" t="s">
        <v>339</v>
      </c>
      <c r="O75" s="36" t="s">
        <v>339</v>
      </c>
      <c r="P75" s="36" t="s">
        <v>339</v>
      </c>
      <c r="Q75" s="36" t="s">
        <v>339</v>
      </c>
      <c r="R75" s="36" t="s">
        <v>339</v>
      </c>
      <c r="S75" s="36" t="s">
        <v>339</v>
      </c>
      <c r="T75" s="36" t="s">
        <v>339</v>
      </c>
      <c r="U75" s="36" t="s">
        <v>339</v>
      </c>
      <c r="V75" s="36" t="s">
        <v>339</v>
      </c>
      <c r="W75" s="36" t="s">
        <v>339</v>
      </c>
      <c r="X75" s="36" t="s">
        <v>339</v>
      </c>
      <c r="Y75" s="36" t="s">
        <v>339</v>
      </c>
      <c r="Z75" s="36" t="s">
        <v>339</v>
      </c>
      <c r="AA75" s="36" t="s">
        <v>339</v>
      </c>
      <c r="AB75" s="36" t="s">
        <v>339</v>
      </c>
      <c r="AC75" s="36" t="s">
        <v>339</v>
      </c>
      <c r="AD75" s="36" t="s">
        <v>339</v>
      </c>
      <c r="AE75" s="36" t="s">
        <v>339</v>
      </c>
      <c r="AF75" s="36" t="s">
        <v>339</v>
      </c>
      <c r="AG75" s="36" t="s">
        <v>339</v>
      </c>
      <c r="AH75" s="36" t="s">
        <v>339</v>
      </c>
      <c r="AI75" s="36" t="s">
        <v>339</v>
      </c>
      <c r="AJ75" s="36" t="s">
        <v>339</v>
      </c>
      <c r="AK75" s="36" t="s">
        <v>339</v>
      </c>
      <c r="AL75" s="36" t="s">
        <v>339</v>
      </c>
      <c r="AM75" s="36" t="s">
        <v>339</v>
      </c>
      <c r="AN75" s="36" t="s">
        <v>339</v>
      </c>
      <c r="AO75" s="36" t="s">
        <v>339</v>
      </c>
      <c r="AP75" s="36" t="s">
        <v>339</v>
      </c>
      <c r="AQ75" s="36" t="s">
        <v>339</v>
      </c>
      <c r="AR75" s="36" t="s">
        <v>339</v>
      </c>
      <c r="AS75" s="36" t="s">
        <v>339</v>
      </c>
      <c r="AT75" s="36" t="s">
        <v>339</v>
      </c>
      <c r="AU75" s="36" t="s">
        <v>339</v>
      </c>
      <c r="AV75" s="36" t="s">
        <v>339</v>
      </c>
      <c r="AW75" s="36" t="s">
        <v>339</v>
      </c>
      <c r="AX75" s="36" t="s">
        <v>339</v>
      </c>
      <c r="AY75" s="36" t="s">
        <v>339</v>
      </c>
      <c r="AZ75" s="36" t="s">
        <v>339</v>
      </c>
      <c r="BA75" s="36" t="s">
        <v>339</v>
      </c>
      <c r="BB75" s="36" t="s">
        <v>339</v>
      </c>
      <c r="BC75" s="36" t="s">
        <v>339</v>
      </c>
      <c r="BD75" s="36" t="s">
        <v>339</v>
      </c>
      <c r="BE75" s="36" t="s">
        <v>339</v>
      </c>
      <c r="BF75" s="36" t="s">
        <v>339</v>
      </c>
      <c r="BG75" s="36" t="s">
        <v>339</v>
      </c>
      <c r="BH75" s="36" t="s">
        <v>339</v>
      </c>
      <c r="BI75" s="36" t="s">
        <v>339</v>
      </c>
      <c r="BJ75" s="36" t="s">
        <v>339</v>
      </c>
      <c r="BK75" s="36" t="s">
        <v>339</v>
      </c>
      <c r="BL75" s="36" t="s">
        <v>339</v>
      </c>
    </row>
    <row r="76" spans="1:64" s="37" customFormat="1" x14ac:dyDescent="0.2">
      <c r="A76" s="34">
        <v>73</v>
      </c>
      <c r="B76" s="34" t="s">
        <v>181</v>
      </c>
      <c r="C76" s="34" t="s">
        <v>183</v>
      </c>
      <c r="D76" s="41" t="s">
        <v>339</v>
      </c>
      <c r="E76" s="36" t="s">
        <v>339</v>
      </c>
      <c r="F76" s="36" t="s">
        <v>339</v>
      </c>
      <c r="G76" s="36" t="s">
        <v>339</v>
      </c>
      <c r="H76" s="36" t="s">
        <v>339</v>
      </c>
      <c r="I76" s="36" t="s">
        <v>339</v>
      </c>
      <c r="J76" s="36" t="s">
        <v>339</v>
      </c>
      <c r="K76" s="36" t="s">
        <v>339</v>
      </c>
      <c r="L76" s="36" t="s">
        <v>339</v>
      </c>
      <c r="M76" s="36" t="s">
        <v>339</v>
      </c>
      <c r="N76" s="36" t="s">
        <v>339</v>
      </c>
      <c r="O76" s="36" t="s">
        <v>339</v>
      </c>
      <c r="P76" s="36" t="s">
        <v>339</v>
      </c>
      <c r="Q76" s="36" t="s">
        <v>339</v>
      </c>
      <c r="R76" s="36" t="s">
        <v>339</v>
      </c>
      <c r="S76" s="36" t="s">
        <v>339</v>
      </c>
      <c r="T76" s="36" t="s">
        <v>339</v>
      </c>
      <c r="U76" s="36" t="s">
        <v>339</v>
      </c>
      <c r="V76" s="36" t="s">
        <v>339</v>
      </c>
      <c r="W76" s="36" t="s">
        <v>339</v>
      </c>
      <c r="X76" s="36" t="s">
        <v>339</v>
      </c>
      <c r="Y76" s="36" t="s">
        <v>339</v>
      </c>
      <c r="Z76" s="36" t="s">
        <v>339</v>
      </c>
      <c r="AA76" s="36" t="s">
        <v>339</v>
      </c>
      <c r="AB76" s="36" t="s">
        <v>339</v>
      </c>
      <c r="AC76" s="36" t="s">
        <v>339</v>
      </c>
      <c r="AD76" s="36" t="s">
        <v>339</v>
      </c>
      <c r="AE76" s="36" t="s">
        <v>339</v>
      </c>
      <c r="AF76" s="36" t="s">
        <v>339</v>
      </c>
      <c r="AG76" s="36" t="s">
        <v>339</v>
      </c>
      <c r="AH76" s="36" t="s">
        <v>339</v>
      </c>
      <c r="AI76" s="36" t="s">
        <v>339</v>
      </c>
      <c r="AJ76" s="36" t="s">
        <v>339</v>
      </c>
      <c r="AK76" s="36" t="s">
        <v>339</v>
      </c>
      <c r="AL76" s="36" t="s">
        <v>339</v>
      </c>
      <c r="AM76" s="36" t="s">
        <v>339</v>
      </c>
      <c r="AN76" s="36" t="s">
        <v>339</v>
      </c>
      <c r="AO76" s="36" t="s">
        <v>339</v>
      </c>
      <c r="AP76" s="36" t="s">
        <v>339</v>
      </c>
      <c r="AQ76" s="36" t="s">
        <v>339</v>
      </c>
      <c r="AR76" s="36" t="s">
        <v>339</v>
      </c>
      <c r="AS76" s="36" t="s">
        <v>339</v>
      </c>
      <c r="AT76" s="36" t="s">
        <v>339</v>
      </c>
      <c r="AU76" s="36" t="s">
        <v>339</v>
      </c>
      <c r="AV76" s="36" t="s">
        <v>339</v>
      </c>
      <c r="AW76" s="36" t="s">
        <v>339</v>
      </c>
      <c r="AX76" s="36" t="s">
        <v>339</v>
      </c>
      <c r="AY76" s="36" t="s">
        <v>339</v>
      </c>
      <c r="AZ76" s="36" t="s">
        <v>339</v>
      </c>
      <c r="BA76" s="36" t="s">
        <v>339</v>
      </c>
      <c r="BB76" s="36" t="s">
        <v>339</v>
      </c>
      <c r="BC76" s="36" t="s">
        <v>339</v>
      </c>
      <c r="BD76" s="36" t="s">
        <v>339</v>
      </c>
      <c r="BE76" s="36" t="s">
        <v>339</v>
      </c>
      <c r="BF76" s="36" t="s">
        <v>339</v>
      </c>
      <c r="BG76" s="36" t="s">
        <v>339</v>
      </c>
      <c r="BH76" s="36" t="s">
        <v>339</v>
      </c>
      <c r="BI76" s="36" t="s">
        <v>339</v>
      </c>
      <c r="BJ76" s="36" t="s">
        <v>339</v>
      </c>
      <c r="BK76" s="36" t="s">
        <v>339</v>
      </c>
      <c r="BL76" s="36" t="s">
        <v>339</v>
      </c>
    </row>
    <row r="77" spans="1:64" s="37" customFormat="1" x14ac:dyDescent="0.2">
      <c r="A77" s="34">
        <v>74</v>
      </c>
      <c r="B77" s="34" t="s">
        <v>181</v>
      </c>
      <c r="C77" s="34" t="s">
        <v>184</v>
      </c>
      <c r="D77" s="41" t="s">
        <v>339</v>
      </c>
      <c r="E77" s="36" t="s">
        <v>339</v>
      </c>
      <c r="F77" s="36" t="s">
        <v>339</v>
      </c>
      <c r="G77" s="36" t="s">
        <v>339</v>
      </c>
      <c r="H77" s="36" t="s">
        <v>339</v>
      </c>
      <c r="I77" s="36" t="s">
        <v>339</v>
      </c>
      <c r="J77" s="36" t="s">
        <v>339</v>
      </c>
      <c r="K77" s="36" t="s">
        <v>339</v>
      </c>
      <c r="L77" s="36" t="s">
        <v>339</v>
      </c>
      <c r="M77" s="36" t="s">
        <v>339</v>
      </c>
      <c r="N77" s="36" t="s">
        <v>339</v>
      </c>
      <c r="O77" s="36" t="s">
        <v>339</v>
      </c>
      <c r="P77" s="36" t="s">
        <v>339</v>
      </c>
      <c r="Q77" s="36" t="s">
        <v>339</v>
      </c>
      <c r="R77" s="36" t="s">
        <v>339</v>
      </c>
      <c r="S77" s="36" t="s">
        <v>339</v>
      </c>
      <c r="T77" s="36" t="s">
        <v>339</v>
      </c>
      <c r="U77" s="36" t="s">
        <v>339</v>
      </c>
      <c r="V77" s="36" t="s">
        <v>339</v>
      </c>
      <c r="W77" s="36" t="s">
        <v>339</v>
      </c>
      <c r="X77" s="36" t="s">
        <v>339</v>
      </c>
      <c r="Y77" s="36" t="s">
        <v>339</v>
      </c>
      <c r="Z77" s="36" t="s">
        <v>339</v>
      </c>
      <c r="AA77" s="36" t="s">
        <v>339</v>
      </c>
      <c r="AB77" s="36" t="s">
        <v>339</v>
      </c>
      <c r="AC77" s="36" t="s">
        <v>339</v>
      </c>
      <c r="AD77" s="36" t="s">
        <v>339</v>
      </c>
      <c r="AE77" s="36" t="s">
        <v>339</v>
      </c>
      <c r="AF77" s="36" t="s">
        <v>339</v>
      </c>
      <c r="AG77" s="36" t="s">
        <v>339</v>
      </c>
      <c r="AH77" s="36" t="s">
        <v>339</v>
      </c>
      <c r="AI77" s="36" t="s">
        <v>339</v>
      </c>
      <c r="AJ77" s="36" t="s">
        <v>339</v>
      </c>
      <c r="AK77" s="36" t="s">
        <v>339</v>
      </c>
      <c r="AL77" s="36" t="s">
        <v>339</v>
      </c>
      <c r="AM77" s="36" t="s">
        <v>339</v>
      </c>
      <c r="AN77" s="36" t="s">
        <v>339</v>
      </c>
      <c r="AO77" s="36" t="s">
        <v>339</v>
      </c>
      <c r="AP77" s="36" t="s">
        <v>339</v>
      </c>
      <c r="AQ77" s="36" t="s">
        <v>339</v>
      </c>
      <c r="AR77" s="36" t="s">
        <v>339</v>
      </c>
      <c r="AS77" s="36" t="s">
        <v>339</v>
      </c>
      <c r="AT77" s="36" t="s">
        <v>339</v>
      </c>
      <c r="AU77" s="36" t="s">
        <v>339</v>
      </c>
      <c r="AV77" s="36" t="s">
        <v>339</v>
      </c>
      <c r="AW77" s="36" t="s">
        <v>339</v>
      </c>
      <c r="AX77" s="36" t="s">
        <v>339</v>
      </c>
      <c r="AY77" s="36" t="s">
        <v>339</v>
      </c>
      <c r="AZ77" s="36" t="s">
        <v>339</v>
      </c>
      <c r="BA77" s="36" t="s">
        <v>339</v>
      </c>
      <c r="BB77" s="36" t="s">
        <v>339</v>
      </c>
      <c r="BC77" s="36" t="s">
        <v>339</v>
      </c>
      <c r="BD77" s="36" t="s">
        <v>339</v>
      </c>
      <c r="BE77" s="36" t="s">
        <v>339</v>
      </c>
      <c r="BF77" s="36" t="s">
        <v>339</v>
      </c>
      <c r="BG77" s="36" t="s">
        <v>339</v>
      </c>
      <c r="BH77" s="36" t="s">
        <v>339</v>
      </c>
      <c r="BI77" s="36" t="s">
        <v>339</v>
      </c>
      <c r="BJ77" s="36" t="s">
        <v>339</v>
      </c>
      <c r="BK77" s="36" t="s">
        <v>339</v>
      </c>
      <c r="BL77" s="36" t="s">
        <v>339</v>
      </c>
    </row>
    <row r="78" spans="1:64" s="37" customFormat="1" x14ac:dyDescent="0.2">
      <c r="A78" s="34">
        <v>75</v>
      </c>
      <c r="B78" s="34" t="s">
        <v>181</v>
      </c>
      <c r="C78" s="34" t="s">
        <v>185</v>
      </c>
      <c r="D78" s="41" t="s">
        <v>339</v>
      </c>
      <c r="E78" s="36" t="s">
        <v>339</v>
      </c>
      <c r="F78" s="36" t="s">
        <v>339</v>
      </c>
      <c r="G78" s="36" t="s">
        <v>339</v>
      </c>
      <c r="H78" s="36" t="s">
        <v>339</v>
      </c>
      <c r="I78" s="36" t="s">
        <v>339</v>
      </c>
      <c r="J78" s="36" t="s">
        <v>339</v>
      </c>
      <c r="K78" s="36" t="s">
        <v>339</v>
      </c>
      <c r="L78" s="36" t="s">
        <v>339</v>
      </c>
      <c r="M78" s="36" t="s">
        <v>339</v>
      </c>
      <c r="N78" s="36" t="s">
        <v>339</v>
      </c>
      <c r="O78" s="36" t="s">
        <v>339</v>
      </c>
      <c r="P78" s="36" t="s">
        <v>339</v>
      </c>
      <c r="Q78" s="36" t="s">
        <v>339</v>
      </c>
      <c r="R78" s="36" t="s">
        <v>339</v>
      </c>
      <c r="S78" s="36" t="s">
        <v>339</v>
      </c>
      <c r="T78" s="36" t="s">
        <v>339</v>
      </c>
      <c r="U78" s="36" t="s">
        <v>339</v>
      </c>
      <c r="V78" s="36" t="s">
        <v>339</v>
      </c>
      <c r="W78" s="36" t="s">
        <v>339</v>
      </c>
      <c r="X78" s="36" t="s">
        <v>339</v>
      </c>
      <c r="Y78" s="36" t="s">
        <v>339</v>
      </c>
      <c r="Z78" s="36" t="s">
        <v>339</v>
      </c>
      <c r="AA78" s="36" t="s">
        <v>339</v>
      </c>
      <c r="AB78" s="36" t="s">
        <v>339</v>
      </c>
      <c r="AC78" s="36" t="s">
        <v>339</v>
      </c>
      <c r="AD78" s="36" t="s">
        <v>339</v>
      </c>
      <c r="AE78" s="36" t="s">
        <v>339</v>
      </c>
      <c r="AF78" s="36" t="s">
        <v>339</v>
      </c>
      <c r="AG78" s="36" t="s">
        <v>339</v>
      </c>
      <c r="AH78" s="36" t="s">
        <v>339</v>
      </c>
      <c r="AI78" s="36" t="s">
        <v>339</v>
      </c>
      <c r="AJ78" s="36" t="s">
        <v>339</v>
      </c>
      <c r="AK78" s="36" t="s">
        <v>339</v>
      </c>
      <c r="AL78" s="36" t="s">
        <v>339</v>
      </c>
      <c r="AM78" s="36" t="s">
        <v>339</v>
      </c>
      <c r="AN78" s="36" t="s">
        <v>339</v>
      </c>
      <c r="AO78" s="36" t="s">
        <v>339</v>
      </c>
      <c r="AP78" s="36" t="s">
        <v>339</v>
      </c>
      <c r="AQ78" s="36" t="s">
        <v>339</v>
      </c>
      <c r="AR78" s="36" t="s">
        <v>339</v>
      </c>
      <c r="AS78" s="36" t="s">
        <v>339</v>
      </c>
      <c r="AT78" s="36" t="s">
        <v>339</v>
      </c>
      <c r="AU78" s="36" t="s">
        <v>339</v>
      </c>
      <c r="AV78" s="36" t="s">
        <v>339</v>
      </c>
      <c r="AW78" s="36" t="s">
        <v>339</v>
      </c>
      <c r="AX78" s="36" t="s">
        <v>339</v>
      </c>
      <c r="AY78" s="36" t="s">
        <v>339</v>
      </c>
      <c r="AZ78" s="36" t="s">
        <v>339</v>
      </c>
      <c r="BA78" s="36" t="s">
        <v>339</v>
      </c>
      <c r="BB78" s="36" t="s">
        <v>339</v>
      </c>
      <c r="BC78" s="36" t="s">
        <v>339</v>
      </c>
      <c r="BD78" s="36" t="s">
        <v>339</v>
      </c>
      <c r="BE78" s="36" t="s">
        <v>339</v>
      </c>
      <c r="BF78" s="36" t="s">
        <v>339</v>
      </c>
      <c r="BG78" s="36" t="s">
        <v>339</v>
      </c>
      <c r="BH78" s="36" t="s">
        <v>339</v>
      </c>
      <c r="BI78" s="36" t="s">
        <v>339</v>
      </c>
      <c r="BJ78" s="36" t="s">
        <v>339</v>
      </c>
      <c r="BK78" s="36" t="s">
        <v>339</v>
      </c>
      <c r="BL78" s="36" t="s">
        <v>339</v>
      </c>
    </row>
    <row r="79" spans="1:64" s="37" customFormat="1" x14ac:dyDescent="0.2">
      <c r="A79" s="34">
        <v>76</v>
      </c>
      <c r="B79" s="34" t="s">
        <v>181</v>
      </c>
      <c r="C79" s="34" t="s">
        <v>186</v>
      </c>
      <c r="D79" s="41" t="s">
        <v>339</v>
      </c>
      <c r="E79" s="36" t="s">
        <v>339</v>
      </c>
      <c r="F79" s="36" t="s">
        <v>339</v>
      </c>
      <c r="G79" s="36" t="s">
        <v>339</v>
      </c>
      <c r="H79" s="36" t="s">
        <v>339</v>
      </c>
      <c r="I79" s="36" t="s">
        <v>339</v>
      </c>
      <c r="J79" s="36" t="s">
        <v>339</v>
      </c>
      <c r="K79" s="36" t="s">
        <v>339</v>
      </c>
      <c r="L79" s="36" t="s">
        <v>339</v>
      </c>
      <c r="M79" s="36" t="s">
        <v>339</v>
      </c>
      <c r="N79" s="36" t="s">
        <v>339</v>
      </c>
      <c r="O79" s="36" t="s">
        <v>339</v>
      </c>
      <c r="P79" s="36" t="s">
        <v>339</v>
      </c>
      <c r="Q79" s="36" t="s">
        <v>339</v>
      </c>
      <c r="R79" s="36" t="s">
        <v>339</v>
      </c>
      <c r="S79" s="36" t="s">
        <v>339</v>
      </c>
      <c r="T79" s="36" t="s">
        <v>339</v>
      </c>
      <c r="U79" s="36" t="s">
        <v>339</v>
      </c>
      <c r="V79" s="36" t="s">
        <v>339</v>
      </c>
      <c r="W79" s="36" t="s">
        <v>339</v>
      </c>
      <c r="X79" s="36" t="s">
        <v>339</v>
      </c>
      <c r="Y79" s="36" t="s">
        <v>339</v>
      </c>
      <c r="Z79" s="36" t="s">
        <v>339</v>
      </c>
      <c r="AA79" s="36" t="s">
        <v>339</v>
      </c>
      <c r="AB79" s="36" t="s">
        <v>339</v>
      </c>
      <c r="AC79" s="36" t="s">
        <v>339</v>
      </c>
      <c r="AD79" s="36" t="s">
        <v>339</v>
      </c>
      <c r="AE79" s="36" t="s">
        <v>339</v>
      </c>
      <c r="AF79" s="36" t="s">
        <v>339</v>
      </c>
      <c r="AG79" s="36" t="s">
        <v>339</v>
      </c>
      <c r="AH79" s="36" t="s">
        <v>339</v>
      </c>
      <c r="AI79" s="36" t="s">
        <v>339</v>
      </c>
      <c r="AJ79" s="36" t="s">
        <v>339</v>
      </c>
      <c r="AK79" s="36" t="s">
        <v>339</v>
      </c>
      <c r="AL79" s="36" t="s">
        <v>339</v>
      </c>
      <c r="AM79" s="36" t="s">
        <v>339</v>
      </c>
      <c r="AN79" s="36" t="s">
        <v>339</v>
      </c>
      <c r="AO79" s="36" t="s">
        <v>339</v>
      </c>
      <c r="AP79" s="36" t="s">
        <v>339</v>
      </c>
      <c r="AQ79" s="36" t="s">
        <v>339</v>
      </c>
      <c r="AR79" s="36" t="s">
        <v>339</v>
      </c>
      <c r="AS79" s="36" t="s">
        <v>339</v>
      </c>
      <c r="AT79" s="36" t="s">
        <v>339</v>
      </c>
      <c r="AU79" s="36" t="s">
        <v>339</v>
      </c>
      <c r="AV79" s="36" t="s">
        <v>339</v>
      </c>
      <c r="AW79" s="36" t="s">
        <v>339</v>
      </c>
      <c r="AX79" s="36" t="s">
        <v>339</v>
      </c>
      <c r="AY79" s="36" t="s">
        <v>339</v>
      </c>
      <c r="AZ79" s="36" t="s">
        <v>339</v>
      </c>
      <c r="BA79" s="36" t="s">
        <v>339</v>
      </c>
      <c r="BB79" s="36" t="s">
        <v>339</v>
      </c>
      <c r="BC79" s="36" t="s">
        <v>339</v>
      </c>
      <c r="BD79" s="36" t="s">
        <v>339</v>
      </c>
      <c r="BE79" s="36" t="s">
        <v>339</v>
      </c>
      <c r="BF79" s="36" t="s">
        <v>339</v>
      </c>
      <c r="BG79" s="36" t="s">
        <v>339</v>
      </c>
      <c r="BH79" s="36" t="s">
        <v>339</v>
      </c>
      <c r="BI79" s="36" t="s">
        <v>339</v>
      </c>
      <c r="BJ79" s="36" t="s">
        <v>339</v>
      </c>
      <c r="BK79" s="36" t="s">
        <v>339</v>
      </c>
      <c r="BL79" s="36" t="s">
        <v>339</v>
      </c>
    </row>
    <row r="80" spans="1:64" s="37" customFormat="1" x14ac:dyDescent="0.2">
      <c r="A80" s="34">
        <v>77</v>
      </c>
      <c r="B80" s="34" t="s">
        <v>181</v>
      </c>
      <c r="C80" s="34" t="s">
        <v>187</v>
      </c>
      <c r="D80" s="41" t="s">
        <v>339</v>
      </c>
      <c r="E80" s="36" t="s">
        <v>339</v>
      </c>
      <c r="F80" s="36" t="s">
        <v>339</v>
      </c>
      <c r="G80" s="36" t="s">
        <v>339</v>
      </c>
      <c r="H80" s="36" t="s">
        <v>339</v>
      </c>
      <c r="I80" s="36" t="s">
        <v>339</v>
      </c>
      <c r="J80" s="36" t="s">
        <v>339</v>
      </c>
      <c r="K80" s="36" t="s">
        <v>339</v>
      </c>
      <c r="L80" s="36" t="s">
        <v>339</v>
      </c>
      <c r="M80" s="36" t="s">
        <v>339</v>
      </c>
      <c r="N80" s="36" t="s">
        <v>339</v>
      </c>
      <c r="O80" s="36" t="s">
        <v>339</v>
      </c>
      <c r="P80" s="36" t="s">
        <v>339</v>
      </c>
      <c r="Q80" s="36" t="s">
        <v>339</v>
      </c>
      <c r="R80" s="36" t="s">
        <v>339</v>
      </c>
      <c r="S80" s="36" t="s">
        <v>339</v>
      </c>
      <c r="T80" s="36" t="s">
        <v>339</v>
      </c>
      <c r="U80" s="36" t="s">
        <v>339</v>
      </c>
      <c r="V80" s="36" t="s">
        <v>339</v>
      </c>
      <c r="W80" s="36" t="s">
        <v>339</v>
      </c>
      <c r="X80" s="36" t="s">
        <v>339</v>
      </c>
      <c r="Y80" s="36" t="s">
        <v>339</v>
      </c>
      <c r="Z80" s="36" t="s">
        <v>339</v>
      </c>
      <c r="AA80" s="36" t="s">
        <v>339</v>
      </c>
      <c r="AB80" s="36" t="s">
        <v>339</v>
      </c>
      <c r="AC80" s="36" t="s">
        <v>339</v>
      </c>
      <c r="AD80" s="36" t="s">
        <v>339</v>
      </c>
      <c r="AE80" s="36" t="s">
        <v>339</v>
      </c>
      <c r="AF80" s="36" t="s">
        <v>339</v>
      </c>
      <c r="AG80" s="36" t="s">
        <v>339</v>
      </c>
      <c r="AH80" s="36" t="s">
        <v>339</v>
      </c>
      <c r="AI80" s="36" t="s">
        <v>339</v>
      </c>
      <c r="AJ80" s="36" t="s">
        <v>339</v>
      </c>
      <c r="AK80" s="36" t="s">
        <v>339</v>
      </c>
      <c r="AL80" s="36" t="s">
        <v>339</v>
      </c>
      <c r="AM80" s="36" t="s">
        <v>339</v>
      </c>
      <c r="AN80" s="36" t="s">
        <v>339</v>
      </c>
      <c r="AO80" s="36" t="s">
        <v>339</v>
      </c>
      <c r="AP80" s="36" t="s">
        <v>339</v>
      </c>
      <c r="AQ80" s="36" t="s">
        <v>339</v>
      </c>
      <c r="AR80" s="36" t="s">
        <v>339</v>
      </c>
      <c r="AS80" s="36" t="s">
        <v>339</v>
      </c>
      <c r="AT80" s="36" t="s">
        <v>339</v>
      </c>
      <c r="AU80" s="36" t="s">
        <v>339</v>
      </c>
      <c r="AV80" s="36" t="s">
        <v>339</v>
      </c>
      <c r="AW80" s="36" t="s">
        <v>339</v>
      </c>
      <c r="AX80" s="36" t="s">
        <v>339</v>
      </c>
      <c r="AY80" s="36" t="s">
        <v>339</v>
      </c>
      <c r="AZ80" s="36" t="s">
        <v>339</v>
      </c>
      <c r="BA80" s="36" t="s">
        <v>339</v>
      </c>
      <c r="BB80" s="36" t="s">
        <v>339</v>
      </c>
      <c r="BC80" s="36" t="s">
        <v>339</v>
      </c>
      <c r="BD80" s="36" t="s">
        <v>339</v>
      </c>
      <c r="BE80" s="36" t="s">
        <v>339</v>
      </c>
      <c r="BF80" s="36" t="s">
        <v>339</v>
      </c>
      <c r="BG80" s="36" t="s">
        <v>339</v>
      </c>
      <c r="BH80" s="36" t="s">
        <v>339</v>
      </c>
      <c r="BI80" s="36" t="s">
        <v>339</v>
      </c>
      <c r="BJ80" s="36" t="s">
        <v>339</v>
      </c>
      <c r="BK80" s="36" t="s">
        <v>339</v>
      </c>
      <c r="BL80" s="36" t="s">
        <v>339</v>
      </c>
    </row>
    <row r="81" spans="1:64" s="37" customFormat="1" x14ac:dyDescent="0.2">
      <c r="A81" s="34">
        <v>78</v>
      </c>
      <c r="B81" s="34" t="s">
        <v>181</v>
      </c>
      <c r="C81" s="34" t="s">
        <v>188</v>
      </c>
      <c r="D81" s="41" t="s">
        <v>339</v>
      </c>
      <c r="E81" s="36" t="s">
        <v>339</v>
      </c>
      <c r="F81" s="36" t="s">
        <v>339</v>
      </c>
      <c r="G81" s="36" t="s">
        <v>339</v>
      </c>
      <c r="H81" s="36" t="s">
        <v>339</v>
      </c>
      <c r="I81" s="36" t="s">
        <v>339</v>
      </c>
      <c r="J81" s="36" t="s">
        <v>339</v>
      </c>
      <c r="K81" s="36" t="s">
        <v>339</v>
      </c>
      <c r="L81" s="36" t="s">
        <v>339</v>
      </c>
      <c r="M81" s="36" t="s">
        <v>339</v>
      </c>
      <c r="N81" s="36" t="s">
        <v>339</v>
      </c>
      <c r="O81" s="36" t="s">
        <v>339</v>
      </c>
      <c r="P81" s="36" t="s">
        <v>339</v>
      </c>
      <c r="Q81" s="36" t="s">
        <v>339</v>
      </c>
      <c r="R81" s="36" t="s">
        <v>339</v>
      </c>
      <c r="S81" s="36" t="s">
        <v>339</v>
      </c>
      <c r="T81" s="36" t="s">
        <v>339</v>
      </c>
      <c r="U81" s="36" t="s">
        <v>339</v>
      </c>
      <c r="V81" s="36" t="s">
        <v>339</v>
      </c>
      <c r="W81" s="36" t="s">
        <v>339</v>
      </c>
      <c r="X81" s="36" t="s">
        <v>339</v>
      </c>
      <c r="Y81" s="36" t="s">
        <v>339</v>
      </c>
      <c r="Z81" s="36" t="s">
        <v>339</v>
      </c>
      <c r="AA81" s="36" t="s">
        <v>339</v>
      </c>
      <c r="AB81" s="36" t="s">
        <v>339</v>
      </c>
      <c r="AC81" s="36" t="s">
        <v>339</v>
      </c>
      <c r="AD81" s="36" t="s">
        <v>339</v>
      </c>
      <c r="AE81" s="36" t="s">
        <v>339</v>
      </c>
      <c r="AF81" s="36" t="s">
        <v>339</v>
      </c>
      <c r="AG81" s="36" t="s">
        <v>339</v>
      </c>
      <c r="AH81" s="36" t="s">
        <v>339</v>
      </c>
      <c r="AI81" s="36" t="s">
        <v>339</v>
      </c>
      <c r="AJ81" s="36" t="s">
        <v>339</v>
      </c>
      <c r="AK81" s="36" t="s">
        <v>339</v>
      </c>
      <c r="AL81" s="36" t="s">
        <v>339</v>
      </c>
      <c r="AM81" s="36" t="s">
        <v>339</v>
      </c>
      <c r="AN81" s="36" t="s">
        <v>339</v>
      </c>
      <c r="AO81" s="36" t="s">
        <v>339</v>
      </c>
      <c r="AP81" s="36" t="s">
        <v>339</v>
      </c>
      <c r="AQ81" s="36" t="s">
        <v>339</v>
      </c>
      <c r="AR81" s="36" t="s">
        <v>339</v>
      </c>
      <c r="AS81" s="36" t="s">
        <v>339</v>
      </c>
      <c r="AT81" s="36" t="s">
        <v>339</v>
      </c>
      <c r="AU81" s="36" t="s">
        <v>339</v>
      </c>
      <c r="AV81" s="36" t="s">
        <v>339</v>
      </c>
      <c r="AW81" s="36" t="s">
        <v>339</v>
      </c>
      <c r="AX81" s="36" t="s">
        <v>339</v>
      </c>
      <c r="AY81" s="36" t="s">
        <v>339</v>
      </c>
      <c r="AZ81" s="36" t="s">
        <v>339</v>
      </c>
      <c r="BA81" s="36" t="s">
        <v>339</v>
      </c>
      <c r="BB81" s="36" t="s">
        <v>339</v>
      </c>
      <c r="BC81" s="36" t="s">
        <v>339</v>
      </c>
      <c r="BD81" s="36" t="s">
        <v>339</v>
      </c>
      <c r="BE81" s="36" t="s">
        <v>339</v>
      </c>
      <c r="BF81" s="36" t="s">
        <v>339</v>
      </c>
      <c r="BG81" s="36" t="s">
        <v>339</v>
      </c>
      <c r="BH81" s="36" t="s">
        <v>339</v>
      </c>
      <c r="BI81" s="36" t="s">
        <v>339</v>
      </c>
      <c r="BJ81" s="36" t="s">
        <v>339</v>
      </c>
      <c r="BK81" s="36" t="s">
        <v>339</v>
      </c>
      <c r="BL81" s="36" t="s">
        <v>339</v>
      </c>
    </row>
    <row r="82" spans="1:64" s="37" customFormat="1" x14ac:dyDescent="0.2">
      <c r="A82" s="34">
        <v>79</v>
      </c>
      <c r="B82" s="34" t="s">
        <v>181</v>
      </c>
      <c r="C82" s="34" t="s">
        <v>189</v>
      </c>
      <c r="D82" s="41" t="s">
        <v>339</v>
      </c>
      <c r="E82" s="36" t="s">
        <v>339</v>
      </c>
      <c r="F82" s="36" t="s">
        <v>339</v>
      </c>
      <c r="G82" s="36" t="s">
        <v>339</v>
      </c>
      <c r="H82" s="36" t="s">
        <v>339</v>
      </c>
      <c r="I82" s="36" t="s">
        <v>339</v>
      </c>
      <c r="J82" s="36" t="s">
        <v>339</v>
      </c>
      <c r="K82" s="36" t="s">
        <v>339</v>
      </c>
      <c r="L82" s="36" t="s">
        <v>339</v>
      </c>
      <c r="M82" s="36" t="s">
        <v>339</v>
      </c>
      <c r="N82" s="36" t="s">
        <v>339</v>
      </c>
      <c r="O82" s="36" t="s">
        <v>339</v>
      </c>
      <c r="P82" s="36" t="s">
        <v>339</v>
      </c>
      <c r="Q82" s="36" t="s">
        <v>339</v>
      </c>
      <c r="R82" s="36" t="s">
        <v>339</v>
      </c>
      <c r="S82" s="36" t="s">
        <v>339</v>
      </c>
      <c r="T82" s="36" t="s">
        <v>339</v>
      </c>
      <c r="U82" s="36" t="s">
        <v>339</v>
      </c>
      <c r="V82" s="36" t="s">
        <v>339</v>
      </c>
      <c r="W82" s="36" t="s">
        <v>339</v>
      </c>
      <c r="X82" s="36" t="s">
        <v>339</v>
      </c>
      <c r="Y82" s="36" t="s">
        <v>339</v>
      </c>
      <c r="Z82" s="36" t="s">
        <v>339</v>
      </c>
      <c r="AA82" s="36" t="s">
        <v>339</v>
      </c>
      <c r="AB82" s="36" t="s">
        <v>339</v>
      </c>
      <c r="AC82" s="36" t="s">
        <v>339</v>
      </c>
      <c r="AD82" s="36" t="s">
        <v>339</v>
      </c>
      <c r="AE82" s="36" t="s">
        <v>339</v>
      </c>
      <c r="AF82" s="36" t="s">
        <v>339</v>
      </c>
      <c r="AG82" s="36" t="s">
        <v>339</v>
      </c>
      <c r="AH82" s="36" t="s">
        <v>339</v>
      </c>
      <c r="AI82" s="36" t="s">
        <v>339</v>
      </c>
      <c r="AJ82" s="36" t="s">
        <v>339</v>
      </c>
      <c r="AK82" s="36" t="s">
        <v>339</v>
      </c>
      <c r="AL82" s="36" t="s">
        <v>339</v>
      </c>
      <c r="AM82" s="36" t="s">
        <v>339</v>
      </c>
      <c r="AN82" s="36" t="s">
        <v>339</v>
      </c>
      <c r="AO82" s="36" t="s">
        <v>339</v>
      </c>
      <c r="AP82" s="36" t="s">
        <v>339</v>
      </c>
      <c r="AQ82" s="36" t="s">
        <v>339</v>
      </c>
      <c r="AR82" s="36" t="s">
        <v>339</v>
      </c>
      <c r="AS82" s="36" t="s">
        <v>339</v>
      </c>
      <c r="AT82" s="36" t="s">
        <v>339</v>
      </c>
      <c r="AU82" s="36" t="s">
        <v>339</v>
      </c>
      <c r="AV82" s="36" t="s">
        <v>339</v>
      </c>
      <c r="AW82" s="36" t="s">
        <v>339</v>
      </c>
      <c r="AX82" s="36" t="s">
        <v>339</v>
      </c>
      <c r="AY82" s="36" t="s">
        <v>339</v>
      </c>
      <c r="AZ82" s="36" t="s">
        <v>339</v>
      </c>
      <c r="BA82" s="36" t="s">
        <v>339</v>
      </c>
      <c r="BB82" s="36" t="s">
        <v>339</v>
      </c>
      <c r="BC82" s="36" t="s">
        <v>339</v>
      </c>
      <c r="BD82" s="36" t="s">
        <v>339</v>
      </c>
      <c r="BE82" s="36" t="s">
        <v>339</v>
      </c>
      <c r="BF82" s="36" t="s">
        <v>339</v>
      </c>
      <c r="BG82" s="36" t="s">
        <v>339</v>
      </c>
      <c r="BH82" s="36" t="s">
        <v>339</v>
      </c>
      <c r="BI82" s="36" t="s">
        <v>339</v>
      </c>
      <c r="BJ82" s="36" t="s">
        <v>339</v>
      </c>
      <c r="BK82" s="36" t="s">
        <v>339</v>
      </c>
      <c r="BL82" s="36" t="s">
        <v>339</v>
      </c>
    </row>
    <row r="83" spans="1:64" s="37" customFormat="1" x14ac:dyDescent="0.2">
      <c r="A83" s="34">
        <v>80</v>
      </c>
      <c r="B83" s="34" t="s">
        <v>181</v>
      </c>
      <c r="C83" s="34" t="s">
        <v>190</v>
      </c>
      <c r="D83" s="41" t="s">
        <v>339</v>
      </c>
      <c r="E83" s="36" t="s">
        <v>339</v>
      </c>
      <c r="F83" s="36" t="s">
        <v>339</v>
      </c>
      <c r="G83" s="36" t="s">
        <v>339</v>
      </c>
      <c r="H83" s="36" t="s">
        <v>339</v>
      </c>
      <c r="I83" s="36" t="s">
        <v>339</v>
      </c>
      <c r="J83" s="36" t="s">
        <v>339</v>
      </c>
      <c r="K83" s="36" t="s">
        <v>339</v>
      </c>
      <c r="L83" s="36" t="s">
        <v>339</v>
      </c>
      <c r="M83" s="36" t="s">
        <v>339</v>
      </c>
      <c r="N83" s="36" t="s">
        <v>339</v>
      </c>
      <c r="O83" s="36" t="s">
        <v>339</v>
      </c>
      <c r="P83" s="36" t="s">
        <v>339</v>
      </c>
      <c r="Q83" s="36" t="s">
        <v>339</v>
      </c>
      <c r="R83" s="36" t="s">
        <v>339</v>
      </c>
      <c r="S83" s="36" t="s">
        <v>339</v>
      </c>
      <c r="T83" s="36" t="s">
        <v>339</v>
      </c>
      <c r="U83" s="36" t="s">
        <v>339</v>
      </c>
      <c r="V83" s="36" t="s">
        <v>339</v>
      </c>
      <c r="W83" s="36" t="s">
        <v>339</v>
      </c>
      <c r="X83" s="36" t="s">
        <v>339</v>
      </c>
      <c r="Y83" s="36" t="s">
        <v>339</v>
      </c>
      <c r="Z83" s="36" t="s">
        <v>339</v>
      </c>
      <c r="AA83" s="36" t="s">
        <v>339</v>
      </c>
      <c r="AB83" s="36" t="s">
        <v>339</v>
      </c>
      <c r="AC83" s="36" t="s">
        <v>339</v>
      </c>
      <c r="AD83" s="36" t="s">
        <v>339</v>
      </c>
      <c r="AE83" s="36" t="s">
        <v>339</v>
      </c>
      <c r="AF83" s="36" t="s">
        <v>339</v>
      </c>
      <c r="AG83" s="36" t="s">
        <v>339</v>
      </c>
      <c r="AH83" s="36" t="s">
        <v>339</v>
      </c>
      <c r="AI83" s="36" t="s">
        <v>339</v>
      </c>
      <c r="AJ83" s="36" t="s">
        <v>339</v>
      </c>
      <c r="AK83" s="36" t="s">
        <v>339</v>
      </c>
      <c r="AL83" s="36" t="s">
        <v>339</v>
      </c>
      <c r="AM83" s="36" t="s">
        <v>339</v>
      </c>
      <c r="AN83" s="36" t="s">
        <v>339</v>
      </c>
      <c r="AO83" s="36" t="s">
        <v>339</v>
      </c>
      <c r="AP83" s="36" t="s">
        <v>339</v>
      </c>
      <c r="AQ83" s="36" t="s">
        <v>339</v>
      </c>
      <c r="AR83" s="36" t="s">
        <v>339</v>
      </c>
      <c r="AS83" s="36" t="s">
        <v>339</v>
      </c>
      <c r="AT83" s="36" t="s">
        <v>339</v>
      </c>
      <c r="AU83" s="36" t="s">
        <v>339</v>
      </c>
      <c r="AV83" s="36" t="s">
        <v>339</v>
      </c>
      <c r="AW83" s="36" t="s">
        <v>339</v>
      </c>
      <c r="AX83" s="36" t="s">
        <v>339</v>
      </c>
      <c r="AY83" s="36" t="s">
        <v>339</v>
      </c>
      <c r="AZ83" s="36" t="s">
        <v>339</v>
      </c>
      <c r="BA83" s="36" t="s">
        <v>339</v>
      </c>
      <c r="BB83" s="36" t="s">
        <v>339</v>
      </c>
      <c r="BC83" s="36" t="s">
        <v>339</v>
      </c>
      <c r="BD83" s="36" t="s">
        <v>339</v>
      </c>
      <c r="BE83" s="36" t="s">
        <v>339</v>
      </c>
      <c r="BF83" s="36" t="s">
        <v>339</v>
      </c>
      <c r="BG83" s="36" t="s">
        <v>339</v>
      </c>
      <c r="BH83" s="36" t="s">
        <v>339</v>
      </c>
      <c r="BI83" s="36" t="s">
        <v>339</v>
      </c>
      <c r="BJ83" s="36" t="s">
        <v>339</v>
      </c>
      <c r="BK83" s="36" t="s">
        <v>339</v>
      </c>
      <c r="BL83" s="36" t="s">
        <v>339</v>
      </c>
    </row>
    <row r="84" spans="1:64" s="37" customFormat="1" x14ac:dyDescent="0.2">
      <c r="A84" s="34">
        <v>81</v>
      </c>
      <c r="B84" s="34" t="s">
        <v>181</v>
      </c>
      <c r="C84" s="34" t="s">
        <v>191</v>
      </c>
      <c r="D84" s="41" t="s">
        <v>339</v>
      </c>
      <c r="E84" s="36" t="s">
        <v>339</v>
      </c>
      <c r="F84" s="36" t="s">
        <v>339</v>
      </c>
      <c r="G84" s="36" t="s">
        <v>339</v>
      </c>
      <c r="H84" s="36" t="s">
        <v>339</v>
      </c>
      <c r="I84" s="36" t="s">
        <v>339</v>
      </c>
      <c r="J84" s="36" t="s">
        <v>339</v>
      </c>
      <c r="K84" s="36" t="s">
        <v>339</v>
      </c>
      <c r="L84" s="36" t="s">
        <v>339</v>
      </c>
      <c r="M84" s="36" t="s">
        <v>339</v>
      </c>
      <c r="N84" s="36" t="s">
        <v>339</v>
      </c>
      <c r="O84" s="36" t="s">
        <v>339</v>
      </c>
      <c r="P84" s="36" t="s">
        <v>339</v>
      </c>
      <c r="Q84" s="36" t="s">
        <v>339</v>
      </c>
      <c r="R84" s="36" t="s">
        <v>339</v>
      </c>
      <c r="S84" s="36" t="s">
        <v>339</v>
      </c>
      <c r="T84" s="36" t="s">
        <v>339</v>
      </c>
      <c r="U84" s="36" t="s">
        <v>339</v>
      </c>
      <c r="V84" s="36" t="s">
        <v>339</v>
      </c>
      <c r="W84" s="36" t="s">
        <v>339</v>
      </c>
      <c r="X84" s="36" t="s">
        <v>339</v>
      </c>
      <c r="Y84" s="36" t="s">
        <v>339</v>
      </c>
      <c r="Z84" s="36" t="s">
        <v>339</v>
      </c>
      <c r="AA84" s="36" t="s">
        <v>339</v>
      </c>
      <c r="AB84" s="36" t="s">
        <v>339</v>
      </c>
      <c r="AC84" s="36" t="s">
        <v>339</v>
      </c>
      <c r="AD84" s="36" t="s">
        <v>339</v>
      </c>
      <c r="AE84" s="36" t="s">
        <v>339</v>
      </c>
      <c r="AF84" s="36" t="s">
        <v>339</v>
      </c>
      <c r="AG84" s="36" t="s">
        <v>339</v>
      </c>
      <c r="AH84" s="36" t="s">
        <v>339</v>
      </c>
      <c r="AI84" s="36" t="s">
        <v>339</v>
      </c>
      <c r="AJ84" s="36" t="s">
        <v>339</v>
      </c>
      <c r="AK84" s="36" t="s">
        <v>339</v>
      </c>
      <c r="AL84" s="36" t="s">
        <v>339</v>
      </c>
      <c r="AM84" s="36" t="s">
        <v>339</v>
      </c>
      <c r="AN84" s="36" t="s">
        <v>339</v>
      </c>
      <c r="AO84" s="36" t="s">
        <v>339</v>
      </c>
      <c r="AP84" s="36" t="s">
        <v>339</v>
      </c>
      <c r="AQ84" s="36" t="s">
        <v>339</v>
      </c>
      <c r="AR84" s="36" t="s">
        <v>339</v>
      </c>
      <c r="AS84" s="36" t="s">
        <v>339</v>
      </c>
      <c r="AT84" s="36" t="s">
        <v>339</v>
      </c>
      <c r="AU84" s="36" t="s">
        <v>339</v>
      </c>
      <c r="AV84" s="36" t="s">
        <v>339</v>
      </c>
      <c r="AW84" s="36" t="s">
        <v>339</v>
      </c>
      <c r="AX84" s="36" t="s">
        <v>339</v>
      </c>
      <c r="AY84" s="36" t="s">
        <v>339</v>
      </c>
      <c r="AZ84" s="36" t="s">
        <v>339</v>
      </c>
      <c r="BA84" s="36" t="s">
        <v>339</v>
      </c>
      <c r="BB84" s="36" t="s">
        <v>339</v>
      </c>
      <c r="BC84" s="36" t="s">
        <v>339</v>
      </c>
      <c r="BD84" s="36" t="s">
        <v>339</v>
      </c>
      <c r="BE84" s="36" t="s">
        <v>339</v>
      </c>
      <c r="BF84" s="36" t="s">
        <v>339</v>
      </c>
      <c r="BG84" s="36" t="s">
        <v>339</v>
      </c>
      <c r="BH84" s="36" t="s">
        <v>339</v>
      </c>
      <c r="BI84" s="36" t="s">
        <v>339</v>
      </c>
      <c r="BJ84" s="36" t="s">
        <v>339</v>
      </c>
      <c r="BK84" s="36" t="s">
        <v>339</v>
      </c>
      <c r="BL84" s="36" t="s">
        <v>339</v>
      </c>
    </row>
    <row r="85" spans="1:64" s="37" customFormat="1" x14ac:dyDescent="0.2">
      <c r="A85" s="34">
        <v>82</v>
      </c>
      <c r="B85" s="34" t="s">
        <v>193</v>
      </c>
      <c r="C85" s="34" t="s">
        <v>192</v>
      </c>
      <c r="D85" s="41" t="s">
        <v>339</v>
      </c>
      <c r="E85" s="36" t="s">
        <v>339</v>
      </c>
      <c r="F85" s="36" t="s">
        <v>339</v>
      </c>
      <c r="G85" s="36" t="s">
        <v>339</v>
      </c>
      <c r="H85" s="36" t="s">
        <v>339</v>
      </c>
      <c r="I85" s="36" t="s">
        <v>339</v>
      </c>
      <c r="J85" s="36" t="s">
        <v>339</v>
      </c>
      <c r="K85" s="36" t="s">
        <v>339</v>
      </c>
      <c r="L85" s="36" t="s">
        <v>339</v>
      </c>
      <c r="M85" s="36" t="s">
        <v>339</v>
      </c>
      <c r="N85" s="36" t="s">
        <v>339</v>
      </c>
      <c r="O85" s="36" t="s">
        <v>339</v>
      </c>
      <c r="P85" s="36" t="s">
        <v>339</v>
      </c>
      <c r="Q85" s="36" t="s">
        <v>339</v>
      </c>
      <c r="R85" s="36" t="s">
        <v>339</v>
      </c>
      <c r="S85" s="36" t="s">
        <v>339</v>
      </c>
      <c r="T85" s="36" t="s">
        <v>339</v>
      </c>
      <c r="U85" s="36" t="s">
        <v>339</v>
      </c>
      <c r="V85" s="36" t="s">
        <v>339</v>
      </c>
      <c r="W85" s="36" t="s">
        <v>339</v>
      </c>
      <c r="X85" s="36" t="s">
        <v>339</v>
      </c>
      <c r="Y85" s="36" t="s">
        <v>339</v>
      </c>
      <c r="Z85" s="36" t="s">
        <v>339</v>
      </c>
      <c r="AA85" s="36" t="s">
        <v>339</v>
      </c>
      <c r="AB85" s="36" t="s">
        <v>339</v>
      </c>
      <c r="AC85" s="36" t="s">
        <v>339</v>
      </c>
      <c r="AD85" s="36" t="s">
        <v>339</v>
      </c>
      <c r="AE85" s="36" t="s">
        <v>339</v>
      </c>
      <c r="AF85" s="36" t="s">
        <v>339</v>
      </c>
      <c r="AG85" s="36" t="s">
        <v>339</v>
      </c>
      <c r="AH85" s="36" t="s">
        <v>339</v>
      </c>
      <c r="AI85" s="36" t="s">
        <v>339</v>
      </c>
      <c r="AJ85" s="36" t="s">
        <v>339</v>
      </c>
      <c r="AK85" s="36" t="s">
        <v>339</v>
      </c>
      <c r="AL85" s="36" t="s">
        <v>339</v>
      </c>
      <c r="AM85" s="36" t="s">
        <v>339</v>
      </c>
      <c r="AN85" s="36" t="s">
        <v>339</v>
      </c>
      <c r="AO85" s="36" t="s">
        <v>339</v>
      </c>
      <c r="AP85" s="36" t="s">
        <v>339</v>
      </c>
      <c r="AQ85" s="36" t="s">
        <v>339</v>
      </c>
      <c r="AR85" s="36" t="s">
        <v>339</v>
      </c>
      <c r="AS85" s="36" t="s">
        <v>339</v>
      </c>
      <c r="AT85" s="36" t="s">
        <v>339</v>
      </c>
      <c r="AU85" s="36" t="s">
        <v>339</v>
      </c>
      <c r="AV85" s="36" t="s">
        <v>339</v>
      </c>
      <c r="AW85" s="36" t="s">
        <v>339</v>
      </c>
      <c r="AX85" s="36" t="s">
        <v>339</v>
      </c>
      <c r="AY85" s="36" t="s">
        <v>339</v>
      </c>
      <c r="AZ85" s="36" t="s">
        <v>339</v>
      </c>
      <c r="BA85" s="36" t="s">
        <v>339</v>
      </c>
      <c r="BB85" s="36" t="s">
        <v>339</v>
      </c>
      <c r="BC85" s="36" t="s">
        <v>339</v>
      </c>
      <c r="BD85" s="36" t="s">
        <v>339</v>
      </c>
      <c r="BE85" s="36" t="s">
        <v>339</v>
      </c>
      <c r="BF85" s="36" t="s">
        <v>339</v>
      </c>
      <c r="BG85" s="36" t="s">
        <v>339</v>
      </c>
      <c r="BH85" s="36" t="s">
        <v>339</v>
      </c>
      <c r="BI85" s="36" t="s">
        <v>339</v>
      </c>
      <c r="BJ85" s="36" t="s">
        <v>339</v>
      </c>
      <c r="BK85" s="36" t="s">
        <v>339</v>
      </c>
      <c r="BL85" s="36" t="s">
        <v>339</v>
      </c>
    </row>
    <row r="86" spans="1:64" s="37" customFormat="1" x14ac:dyDescent="0.2">
      <c r="A86" s="34">
        <v>83</v>
      </c>
      <c r="B86" s="34" t="s">
        <v>193</v>
      </c>
      <c r="C86" s="34" t="s">
        <v>194</v>
      </c>
      <c r="D86" s="41" t="s">
        <v>339</v>
      </c>
      <c r="E86" s="36" t="s">
        <v>339</v>
      </c>
      <c r="F86" s="36" t="s">
        <v>339</v>
      </c>
      <c r="G86" s="36" t="s">
        <v>339</v>
      </c>
      <c r="H86" s="36" t="s">
        <v>339</v>
      </c>
      <c r="I86" s="36" t="s">
        <v>339</v>
      </c>
      <c r="J86" s="36" t="s">
        <v>339</v>
      </c>
      <c r="K86" s="36" t="s">
        <v>339</v>
      </c>
      <c r="L86" s="36" t="s">
        <v>339</v>
      </c>
      <c r="M86" s="36" t="s">
        <v>339</v>
      </c>
      <c r="N86" s="36" t="s">
        <v>339</v>
      </c>
      <c r="O86" s="36" t="s">
        <v>339</v>
      </c>
      <c r="P86" s="36" t="s">
        <v>339</v>
      </c>
      <c r="Q86" s="36" t="s">
        <v>339</v>
      </c>
      <c r="R86" s="36" t="s">
        <v>339</v>
      </c>
      <c r="S86" s="36" t="s">
        <v>339</v>
      </c>
      <c r="T86" s="36" t="s">
        <v>339</v>
      </c>
      <c r="U86" s="36" t="s">
        <v>339</v>
      </c>
      <c r="V86" s="36" t="s">
        <v>339</v>
      </c>
      <c r="W86" s="36" t="s">
        <v>339</v>
      </c>
      <c r="X86" s="36" t="s">
        <v>339</v>
      </c>
      <c r="Y86" s="36" t="s">
        <v>339</v>
      </c>
      <c r="Z86" s="36" t="s">
        <v>339</v>
      </c>
      <c r="AA86" s="36" t="s">
        <v>339</v>
      </c>
      <c r="AB86" s="36" t="s">
        <v>339</v>
      </c>
      <c r="AC86" s="36" t="s">
        <v>339</v>
      </c>
      <c r="AD86" s="36" t="s">
        <v>339</v>
      </c>
      <c r="AE86" s="36" t="s">
        <v>339</v>
      </c>
      <c r="AF86" s="36" t="s">
        <v>339</v>
      </c>
      <c r="AG86" s="36" t="s">
        <v>339</v>
      </c>
      <c r="AH86" s="36" t="s">
        <v>339</v>
      </c>
      <c r="AI86" s="36" t="s">
        <v>339</v>
      </c>
      <c r="AJ86" s="36" t="s">
        <v>339</v>
      </c>
      <c r="AK86" s="36" t="s">
        <v>339</v>
      </c>
      <c r="AL86" s="36" t="s">
        <v>339</v>
      </c>
      <c r="AM86" s="36" t="s">
        <v>339</v>
      </c>
      <c r="AN86" s="36" t="s">
        <v>339</v>
      </c>
      <c r="AO86" s="36" t="s">
        <v>339</v>
      </c>
      <c r="AP86" s="36" t="s">
        <v>339</v>
      </c>
      <c r="AQ86" s="36" t="s">
        <v>339</v>
      </c>
      <c r="AR86" s="36" t="s">
        <v>339</v>
      </c>
      <c r="AS86" s="36" t="s">
        <v>339</v>
      </c>
      <c r="AT86" s="36" t="s">
        <v>339</v>
      </c>
      <c r="AU86" s="36" t="s">
        <v>339</v>
      </c>
      <c r="AV86" s="36" t="s">
        <v>339</v>
      </c>
      <c r="AW86" s="36" t="s">
        <v>339</v>
      </c>
      <c r="AX86" s="36" t="s">
        <v>339</v>
      </c>
      <c r="AY86" s="36" t="s">
        <v>339</v>
      </c>
      <c r="AZ86" s="36" t="s">
        <v>339</v>
      </c>
      <c r="BA86" s="36" t="s">
        <v>339</v>
      </c>
      <c r="BB86" s="36" t="s">
        <v>339</v>
      </c>
      <c r="BC86" s="36" t="s">
        <v>339</v>
      </c>
      <c r="BD86" s="36" t="s">
        <v>339</v>
      </c>
      <c r="BE86" s="36" t="s">
        <v>339</v>
      </c>
      <c r="BF86" s="36" t="s">
        <v>339</v>
      </c>
      <c r="BG86" s="36" t="s">
        <v>339</v>
      </c>
      <c r="BH86" s="36" t="s">
        <v>339</v>
      </c>
      <c r="BI86" s="36" t="s">
        <v>339</v>
      </c>
      <c r="BJ86" s="36" t="s">
        <v>339</v>
      </c>
      <c r="BK86" s="36" t="s">
        <v>339</v>
      </c>
      <c r="BL86" s="36" t="s">
        <v>339</v>
      </c>
    </row>
    <row r="87" spans="1:64" s="37" customFormat="1" x14ac:dyDescent="0.2">
      <c r="A87" s="34">
        <v>84</v>
      </c>
      <c r="B87" s="34" t="s">
        <v>193</v>
      </c>
      <c r="C87" s="34" t="s">
        <v>195</v>
      </c>
      <c r="D87" s="41" t="s">
        <v>339</v>
      </c>
      <c r="E87" s="36" t="s">
        <v>339</v>
      </c>
      <c r="F87" s="36" t="s">
        <v>339</v>
      </c>
      <c r="G87" s="36" t="s">
        <v>339</v>
      </c>
      <c r="H87" s="36" t="s">
        <v>339</v>
      </c>
      <c r="I87" s="36" t="s">
        <v>339</v>
      </c>
      <c r="J87" s="36" t="s">
        <v>339</v>
      </c>
      <c r="K87" s="36" t="s">
        <v>339</v>
      </c>
      <c r="L87" s="36" t="s">
        <v>339</v>
      </c>
      <c r="M87" s="36" t="s">
        <v>339</v>
      </c>
      <c r="N87" s="36" t="s">
        <v>339</v>
      </c>
      <c r="O87" s="36" t="s">
        <v>339</v>
      </c>
      <c r="P87" s="36" t="s">
        <v>339</v>
      </c>
      <c r="Q87" s="36" t="s">
        <v>339</v>
      </c>
      <c r="R87" s="36" t="s">
        <v>339</v>
      </c>
      <c r="S87" s="36" t="s">
        <v>339</v>
      </c>
      <c r="T87" s="36" t="s">
        <v>339</v>
      </c>
      <c r="U87" s="36" t="s">
        <v>339</v>
      </c>
      <c r="V87" s="36" t="s">
        <v>339</v>
      </c>
      <c r="W87" s="36" t="s">
        <v>339</v>
      </c>
      <c r="X87" s="36" t="s">
        <v>339</v>
      </c>
      <c r="Y87" s="36" t="s">
        <v>339</v>
      </c>
      <c r="Z87" s="36" t="s">
        <v>339</v>
      </c>
      <c r="AA87" s="36" t="s">
        <v>339</v>
      </c>
      <c r="AB87" s="36" t="s">
        <v>339</v>
      </c>
      <c r="AC87" s="36" t="s">
        <v>339</v>
      </c>
      <c r="AD87" s="36" t="s">
        <v>339</v>
      </c>
      <c r="AE87" s="36" t="s">
        <v>339</v>
      </c>
      <c r="AF87" s="36" t="s">
        <v>339</v>
      </c>
      <c r="AG87" s="36" t="s">
        <v>339</v>
      </c>
      <c r="AH87" s="36" t="s">
        <v>339</v>
      </c>
      <c r="AI87" s="36" t="s">
        <v>339</v>
      </c>
      <c r="AJ87" s="36" t="s">
        <v>339</v>
      </c>
      <c r="AK87" s="36" t="s">
        <v>339</v>
      </c>
      <c r="AL87" s="36" t="s">
        <v>339</v>
      </c>
      <c r="AM87" s="36" t="s">
        <v>339</v>
      </c>
      <c r="AN87" s="36" t="s">
        <v>339</v>
      </c>
      <c r="AO87" s="36" t="s">
        <v>339</v>
      </c>
      <c r="AP87" s="36" t="s">
        <v>339</v>
      </c>
      <c r="AQ87" s="36" t="s">
        <v>339</v>
      </c>
      <c r="AR87" s="36" t="s">
        <v>339</v>
      </c>
      <c r="AS87" s="36" t="s">
        <v>339</v>
      </c>
      <c r="AT87" s="36" t="s">
        <v>339</v>
      </c>
      <c r="AU87" s="36" t="s">
        <v>339</v>
      </c>
      <c r="AV87" s="36" t="s">
        <v>339</v>
      </c>
      <c r="AW87" s="36" t="s">
        <v>339</v>
      </c>
      <c r="AX87" s="36" t="s">
        <v>339</v>
      </c>
      <c r="AY87" s="36" t="s">
        <v>339</v>
      </c>
      <c r="AZ87" s="36" t="s">
        <v>339</v>
      </c>
      <c r="BA87" s="36" t="s">
        <v>339</v>
      </c>
      <c r="BB87" s="36" t="s">
        <v>339</v>
      </c>
      <c r="BC87" s="36" t="s">
        <v>339</v>
      </c>
      <c r="BD87" s="36" t="s">
        <v>339</v>
      </c>
      <c r="BE87" s="36" t="s">
        <v>339</v>
      </c>
      <c r="BF87" s="36" t="s">
        <v>339</v>
      </c>
      <c r="BG87" s="36" t="s">
        <v>339</v>
      </c>
      <c r="BH87" s="36" t="s">
        <v>339</v>
      </c>
      <c r="BI87" s="36" t="s">
        <v>339</v>
      </c>
      <c r="BJ87" s="36" t="s">
        <v>339</v>
      </c>
      <c r="BK87" s="36" t="s">
        <v>339</v>
      </c>
      <c r="BL87" s="36" t="s">
        <v>339</v>
      </c>
    </row>
    <row r="88" spans="1:64" s="37" customFormat="1" x14ac:dyDescent="0.2">
      <c r="A88" s="34">
        <v>85</v>
      </c>
      <c r="B88" s="34" t="s">
        <v>193</v>
      </c>
      <c r="C88" s="34" t="s">
        <v>196</v>
      </c>
      <c r="D88" s="41" t="s">
        <v>339</v>
      </c>
      <c r="E88" s="36" t="s">
        <v>339</v>
      </c>
      <c r="F88" s="36" t="s">
        <v>339</v>
      </c>
      <c r="G88" s="36" t="s">
        <v>339</v>
      </c>
      <c r="H88" s="36" t="s">
        <v>339</v>
      </c>
      <c r="I88" s="36" t="s">
        <v>339</v>
      </c>
      <c r="J88" s="36" t="s">
        <v>339</v>
      </c>
      <c r="K88" s="36" t="s">
        <v>339</v>
      </c>
      <c r="L88" s="36" t="s">
        <v>339</v>
      </c>
      <c r="M88" s="36" t="s">
        <v>339</v>
      </c>
      <c r="N88" s="36" t="s">
        <v>339</v>
      </c>
      <c r="O88" s="36" t="s">
        <v>339</v>
      </c>
      <c r="P88" s="36" t="s">
        <v>339</v>
      </c>
      <c r="Q88" s="36" t="s">
        <v>339</v>
      </c>
      <c r="R88" s="36" t="s">
        <v>339</v>
      </c>
      <c r="S88" s="36" t="s">
        <v>339</v>
      </c>
      <c r="T88" s="36" t="s">
        <v>339</v>
      </c>
      <c r="U88" s="36" t="s">
        <v>339</v>
      </c>
      <c r="V88" s="36" t="s">
        <v>339</v>
      </c>
      <c r="W88" s="36" t="s">
        <v>339</v>
      </c>
      <c r="X88" s="36" t="s">
        <v>339</v>
      </c>
      <c r="Y88" s="36" t="s">
        <v>339</v>
      </c>
      <c r="Z88" s="36" t="s">
        <v>339</v>
      </c>
      <c r="AA88" s="36" t="s">
        <v>339</v>
      </c>
      <c r="AB88" s="36" t="s">
        <v>339</v>
      </c>
      <c r="AC88" s="36" t="s">
        <v>339</v>
      </c>
      <c r="AD88" s="36" t="s">
        <v>339</v>
      </c>
      <c r="AE88" s="36" t="s">
        <v>339</v>
      </c>
      <c r="AF88" s="36" t="s">
        <v>339</v>
      </c>
      <c r="AG88" s="36" t="s">
        <v>339</v>
      </c>
      <c r="AH88" s="36" t="s">
        <v>339</v>
      </c>
      <c r="AI88" s="36" t="s">
        <v>339</v>
      </c>
      <c r="AJ88" s="36" t="s">
        <v>339</v>
      </c>
      <c r="AK88" s="36" t="s">
        <v>339</v>
      </c>
      <c r="AL88" s="36" t="s">
        <v>339</v>
      </c>
      <c r="AM88" s="36" t="s">
        <v>339</v>
      </c>
      <c r="AN88" s="36" t="s">
        <v>339</v>
      </c>
      <c r="AO88" s="36" t="s">
        <v>339</v>
      </c>
      <c r="AP88" s="36" t="s">
        <v>339</v>
      </c>
      <c r="AQ88" s="36" t="s">
        <v>339</v>
      </c>
      <c r="AR88" s="36" t="s">
        <v>339</v>
      </c>
      <c r="AS88" s="36" t="s">
        <v>339</v>
      </c>
      <c r="AT88" s="36" t="s">
        <v>339</v>
      </c>
      <c r="AU88" s="36" t="s">
        <v>339</v>
      </c>
      <c r="AV88" s="36" t="s">
        <v>339</v>
      </c>
      <c r="AW88" s="36" t="s">
        <v>339</v>
      </c>
      <c r="AX88" s="36" t="s">
        <v>339</v>
      </c>
      <c r="AY88" s="36" t="s">
        <v>339</v>
      </c>
      <c r="AZ88" s="36" t="s">
        <v>339</v>
      </c>
      <c r="BA88" s="36" t="s">
        <v>339</v>
      </c>
      <c r="BB88" s="36" t="s">
        <v>339</v>
      </c>
      <c r="BC88" s="36" t="s">
        <v>339</v>
      </c>
      <c r="BD88" s="36" t="s">
        <v>339</v>
      </c>
      <c r="BE88" s="36" t="s">
        <v>339</v>
      </c>
      <c r="BF88" s="36" t="s">
        <v>339</v>
      </c>
      <c r="BG88" s="36" t="s">
        <v>339</v>
      </c>
      <c r="BH88" s="36" t="s">
        <v>339</v>
      </c>
      <c r="BI88" s="36" t="s">
        <v>339</v>
      </c>
      <c r="BJ88" s="36" t="s">
        <v>339</v>
      </c>
      <c r="BK88" s="36" t="s">
        <v>339</v>
      </c>
      <c r="BL88" s="36" t="s">
        <v>339</v>
      </c>
    </row>
    <row r="89" spans="1:64" s="37" customFormat="1" x14ac:dyDescent="0.2">
      <c r="A89" s="34">
        <v>86</v>
      </c>
      <c r="B89" s="34" t="s">
        <v>193</v>
      </c>
      <c r="C89" s="34" t="s">
        <v>197</v>
      </c>
      <c r="D89" s="41" t="s">
        <v>339</v>
      </c>
      <c r="E89" s="36" t="s">
        <v>339</v>
      </c>
      <c r="F89" s="36" t="s">
        <v>339</v>
      </c>
      <c r="G89" s="36" t="s">
        <v>339</v>
      </c>
      <c r="H89" s="36" t="s">
        <v>339</v>
      </c>
      <c r="I89" s="36" t="s">
        <v>339</v>
      </c>
      <c r="J89" s="36" t="s">
        <v>339</v>
      </c>
      <c r="K89" s="36" t="s">
        <v>339</v>
      </c>
      <c r="L89" s="36" t="s">
        <v>339</v>
      </c>
      <c r="M89" s="36" t="s">
        <v>339</v>
      </c>
      <c r="N89" s="36" t="s">
        <v>339</v>
      </c>
      <c r="O89" s="36" t="s">
        <v>339</v>
      </c>
      <c r="P89" s="36" t="s">
        <v>339</v>
      </c>
      <c r="Q89" s="36" t="s">
        <v>339</v>
      </c>
      <c r="R89" s="36" t="s">
        <v>339</v>
      </c>
      <c r="S89" s="36" t="s">
        <v>339</v>
      </c>
      <c r="T89" s="36" t="s">
        <v>339</v>
      </c>
      <c r="U89" s="36" t="s">
        <v>339</v>
      </c>
      <c r="V89" s="36" t="s">
        <v>339</v>
      </c>
      <c r="W89" s="36" t="s">
        <v>339</v>
      </c>
      <c r="X89" s="36" t="s">
        <v>339</v>
      </c>
      <c r="Y89" s="36" t="s">
        <v>339</v>
      </c>
      <c r="Z89" s="36" t="s">
        <v>339</v>
      </c>
      <c r="AA89" s="36" t="s">
        <v>339</v>
      </c>
      <c r="AB89" s="36" t="s">
        <v>339</v>
      </c>
      <c r="AC89" s="36" t="s">
        <v>339</v>
      </c>
      <c r="AD89" s="36" t="s">
        <v>339</v>
      </c>
      <c r="AE89" s="36" t="s">
        <v>339</v>
      </c>
      <c r="AF89" s="36" t="s">
        <v>339</v>
      </c>
      <c r="AG89" s="36" t="s">
        <v>339</v>
      </c>
      <c r="AH89" s="36" t="s">
        <v>339</v>
      </c>
      <c r="AI89" s="36" t="s">
        <v>339</v>
      </c>
      <c r="AJ89" s="36" t="s">
        <v>339</v>
      </c>
      <c r="AK89" s="36" t="s">
        <v>339</v>
      </c>
      <c r="AL89" s="36" t="s">
        <v>339</v>
      </c>
      <c r="AM89" s="36" t="s">
        <v>339</v>
      </c>
      <c r="AN89" s="36" t="s">
        <v>339</v>
      </c>
      <c r="AO89" s="36" t="s">
        <v>339</v>
      </c>
      <c r="AP89" s="36" t="s">
        <v>339</v>
      </c>
      <c r="AQ89" s="36" t="s">
        <v>339</v>
      </c>
      <c r="AR89" s="36" t="s">
        <v>339</v>
      </c>
      <c r="AS89" s="36" t="s">
        <v>339</v>
      </c>
      <c r="AT89" s="36" t="s">
        <v>339</v>
      </c>
      <c r="AU89" s="36" t="s">
        <v>339</v>
      </c>
      <c r="AV89" s="36" t="s">
        <v>339</v>
      </c>
      <c r="AW89" s="36" t="s">
        <v>339</v>
      </c>
      <c r="AX89" s="36" t="s">
        <v>339</v>
      </c>
      <c r="AY89" s="36" t="s">
        <v>339</v>
      </c>
      <c r="AZ89" s="36" t="s">
        <v>339</v>
      </c>
      <c r="BA89" s="36" t="s">
        <v>339</v>
      </c>
      <c r="BB89" s="36" t="s">
        <v>339</v>
      </c>
      <c r="BC89" s="36" t="s">
        <v>339</v>
      </c>
      <c r="BD89" s="36" t="s">
        <v>339</v>
      </c>
      <c r="BE89" s="36" t="s">
        <v>339</v>
      </c>
      <c r="BF89" s="36" t="s">
        <v>339</v>
      </c>
      <c r="BG89" s="36" t="s">
        <v>339</v>
      </c>
      <c r="BH89" s="36" t="s">
        <v>339</v>
      </c>
      <c r="BI89" s="36" t="s">
        <v>339</v>
      </c>
      <c r="BJ89" s="36" t="s">
        <v>339</v>
      </c>
      <c r="BK89" s="36" t="s">
        <v>339</v>
      </c>
      <c r="BL89" s="36" t="s">
        <v>339</v>
      </c>
    </row>
    <row r="90" spans="1:64" s="37" customFormat="1" x14ac:dyDescent="0.2">
      <c r="A90" s="34">
        <v>87</v>
      </c>
      <c r="B90" s="34" t="s">
        <v>193</v>
      </c>
      <c r="C90" s="34" t="s">
        <v>198</v>
      </c>
      <c r="D90" s="41" t="s">
        <v>339</v>
      </c>
      <c r="E90" s="36" t="s">
        <v>339</v>
      </c>
      <c r="F90" s="36" t="s">
        <v>339</v>
      </c>
      <c r="G90" s="36" t="s">
        <v>339</v>
      </c>
      <c r="H90" s="36" t="s">
        <v>339</v>
      </c>
      <c r="I90" s="36" t="s">
        <v>339</v>
      </c>
      <c r="J90" s="36" t="s">
        <v>339</v>
      </c>
      <c r="K90" s="36" t="s">
        <v>339</v>
      </c>
      <c r="L90" s="36" t="s">
        <v>339</v>
      </c>
      <c r="M90" s="36" t="s">
        <v>339</v>
      </c>
      <c r="N90" s="36" t="s">
        <v>339</v>
      </c>
      <c r="O90" s="36" t="s">
        <v>339</v>
      </c>
      <c r="P90" s="36" t="s">
        <v>339</v>
      </c>
      <c r="Q90" s="36" t="s">
        <v>339</v>
      </c>
      <c r="R90" s="36" t="s">
        <v>339</v>
      </c>
      <c r="S90" s="36" t="s">
        <v>339</v>
      </c>
      <c r="T90" s="36" t="s">
        <v>339</v>
      </c>
      <c r="U90" s="36" t="s">
        <v>339</v>
      </c>
      <c r="V90" s="36" t="s">
        <v>339</v>
      </c>
      <c r="W90" s="36" t="s">
        <v>339</v>
      </c>
      <c r="X90" s="36" t="s">
        <v>339</v>
      </c>
      <c r="Y90" s="36" t="s">
        <v>339</v>
      </c>
      <c r="Z90" s="36" t="s">
        <v>339</v>
      </c>
      <c r="AA90" s="36" t="s">
        <v>339</v>
      </c>
      <c r="AB90" s="36" t="s">
        <v>339</v>
      </c>
      <c r="AC90" s="36" t="s">
        <v>339</v>
      </c>
      <c r="AD90" s="36" t="s">
        <v>339</v>
      </c>
      <c r="AE90" s="36" t="s">
        <v>339</v>
      </c>
      <c r="AF90" s="36" t="s">
        <v>339</v>
      </c>
      <c r="AG90" s="36" t="s">
        <v>339</v>
      </c>
      <c r="AH90" s="36" t="s">
        <v>339</v>
      </c>
      <c r="AI90" s="36" t="s">
        <v>339</v>
      </c>
      <c r="AJ90" s="36" t="s">
        <v>339</v>
      </c>
      <c r="AK90" s="36" t="s">
        <v>339</v>
      </c>
      <c r="AL90" s="36" t="s">
        <v>339</v>
      </c>
      <c r="AM90" s="36" t="s">
        <v>339</v>
      </c>
      <c r="AN90" s="36" t="s">
        <v>339</v>
      </c>
      <c r="AO90" s="36" t="s">
        <v>339</v>
      </c>
      <c r="AP90" s="36" t="s">
        <v>339</v>
      </c>
      <c r="AQ90" s="36" t="s">
        <v>339</v>
      </c>
      <c r="AR90" s="36" t="s">
        <v>339</v>
      </c>
      <c r="AS90" s="36" t="s">
        <v>339</v>
      </c>
      <c r="AT90" s="36" t="s">
        <v>339</v>
      </c>
      <c r="AU90" s="36" t="s">
        <v>339</v>
      </c>
      <c r="AV90" s="36" t="s">
        <v>339</v>
      </c>
      <c r="AW90" s="36" t="s">
        <v>339</v>
      </c>
      <c r="AX90" s="36" t="s">
        <v>339</v>
      </c>
      <c r="AY90" s="36" t="s">
        <v>339</v>
      </c>
      <c r="AZ90" s="36" t="s">
        <v>339</v>
      </c>
      <c r="BA90" s="36" t="s">
        <v>339</v>
      </c>
      <c r="BB90" s="36" t="s">
        <v>339</v>
      </c>
      <c r="BC90" s="36" t="s">
        <v>339</v>
      </c>
      <c r="BD90" s="36" t="s">
        <v>339</v>
      </c>
      <c r="BE90" s="36" t="s">
        <v>339</v>
      </c>
      <c r="BF90" s="36" t="s">
        <v>339</v>
      </c>
      <c r="BG90" s="36" t="s">
        <v>339</v>
      </c>
      <c r="BH90" s="36" t="s">
        <v>339</v>
      </c>
      <c r="BI90" s="36" t="s">
        <v>339</v>
      </c>
      <c r="BJ90" s="36" t="s">
        <v>339</v>
      </c>
      <c r="BK90" s="36" t="s">
        <v>339</v>
      </c>
      <c r="BL90" s="36" t="s">
        <v>339</v>
      </c>
    </row>
    <row r="91" spans="1:64" s="37" customFormat="1" x14ac:dyDescent="0.2">
      <c r="A91" s="34">
        <v>88</v>
      </c>
      <c r="B91" s="34" t="s">
        <v>193</v>
      </c>
      <c r="C91" s="34" t="s">
        <v>199</v>
      </c>
      <c r="D91" s="41" t="s">
        <v>339</v>
      </c>
      <c r="E91" s="36" t="s">
        <v>339</v>
      </c>
      <c r="F91" s="36" t="s">
        <v>339</v>
      </c>
      <c r="G91" s="36" t="s">
        <v>339</v>
      </c>
      <c r="H91" s="36" t="s">
        <v>339</v>
      </c>
      <c r="I91" s="36" t="s">
        <v>339</v>
      </c>
      <c r="J91" s="36" t="s">
        <v>339</v>
      </c>
      <c r="K91" s="36" t="s">
        <v>339</v>
      </c>
      <c r="L91" s="36" t="s">
        <v>339</v>
      </c>
      <c r="M91" s="36" t="s">
        <v>339</v>
      </c>
      <c r="N91" s="36" t="s">
        <v>339</v>
      </c>
      <c r="O91" s="36" t="s">
        <v>339</v>
      </c>
      <c r="P91" s="36" t="s">
        <v>339</v>
      </c>
      <c r="Q91" s="36" t="s">
        <v>339</v>
      </c>
      <c r="R91" s="36" t="s">
        <v>339</v>
      </c>
      <c r="S91" s="36" t="s">
        <v>339</v>
      </c>
      <c r="T91" s="36" t="s">
        <v>339</v>
      </c>
      <c r="U91" s="36" t="s">
        <v>339</v>
      </c>
      <c r="V91" s="36" t="s">
        <v>339</v>
      </c>
      <c r="W91" s="36" t="s">
        <v>339</v>
      </c>
      <c r="X91" s="36" t="s">
        <v>339</v>
      </c>
      <c r="Y91" s="36" t="s">
        <v>339</v>
      </c>
      <c r="Z91" s="36" t="s">
        <v>339</v>
      </c>
      <c r="AA91" s="36" t="s">
        <v>339</v>
      </c>
      <c r="AB91" s="36" t="s">
        <v>339</v>
      </c>
      <c r="AC91" s="36" t="s">
        <v>339</v>
      </c>
      <c r="AD91" s="36" t="s">
        <v>339</v>
      </c>
      <c r="AE91" s="36" t="s">
        <v>339</v>
      </c>
      <c r="AF91" s="36" t="s">
        <v>339</v>
      </c>
      <c r="AG91" s="36" t="s">
        <v>339</v>
      </c>
      <c r="AH91" s="36" t="s">
        <v>339</v>
      </c>
      <c r="AI91" s="36" t="s">
        <v>339</v>
      </c>
      <c r="AJ91" s="36" t="s">
        <v>339</v>
      </c>
      <c r="AK91" s="36" t="s">
        <v>339</v>
      </c>
      <c r="AL91" s="36" t="s">
        <v>339</v>
      </c>
      <c r="AM91" s="36" t="s">
        <v>339</v>
      </c>
      <c r="AN91" s="36" t="s">
        <v>339</v>
      </c>
      <c r="AO91" s="36" t="s">
        <v>339</v>
      </c>
      <c r="AP91" s="36" t="s">
        <v>339</v>
      </c>
      <c r="AQ91" s="36" t="s">
        <v>339</v>
      </c>
      <c r="AR91" s="36" t="s">
        <v>339</v>
      </c>
      <c r="AS91" s="36" t="s">
        <v>339</v>
      </c>
      <c r="AT91" s="36" t="s">
        <v>339</v>
      </c>
      <c r="AU91" s="36" t="s">
        <v>339</v>
      </c>
      <c r="AV91" s="36" t="s">
        <v>339</v>
      </c>
      <c r="AW91" s="36" t="s">
        <v>339</v>
      </c>
      <c r="AX91" s="36" t="s">
        <v>339</v>
      </c>
      <c r="AY91" s="36" t="s">
        <v>339</v>
      </c>
      <c r="AZ91" s="36" t="s">
        <v>339</v>
      </c>
      <c r="BA91" s="36" t="s">
        <v>339</v>
      </c>
      <c r="BB91" s="36" t="s">
        <v>339</v>
      </c>
      <c r="BC91" s="36" t="s">
        <v>339</v>
      </c>
      <c r="BD91" s="36" t="s">
        <v>339</v>
      </c>
      <c r="BE91" s="36" t="s">
        <v>339</v>
      </c>
      <c r="BF91" s="36" t="s">
        <v>339</v>
      </c>
      <c r="BG91" s="36" t="s">
        <v>339</v>
      </c>
      <c r="BH91" s="36" t="s">
        <v>339</v>
      </c>
      <c r="BI91" s="36" t="s">
        <v>339</v>
      </c>
      <c r="BJ91" s="36" t="s">
        <v>339</v>
      </c>
      <c r="BK91" s="36" t="s">
        <v>339</v>
      </c>
      <c r="BL91" s="36" t="s">
        <v>339</v>
      </c>
    </row>
    <row r="92" spans="1:64" s="37" customFormat="1" x14ac:dyDescent="0.2">
      <c r="A92" s="34">
        <v>89</v>
      </c>
      <c r="B92" s="34" t="s">
        <v>201</v>
      </c>
      <c r="C92" s="34" t="s">
        <v>200</v>
      </c>
      <c r="D92" s="41">
        <v>6.3073327570000002</v>
      </c>
      <c r="E92" s="36">
        <v>49</v>
      </c>
      <c r="F92" s="36">
        <v>26</v>
      </c>
      <c r="G92" s="36">
        <v>20</v>
      </c>
      <c r="H92" s="36">
        <v>3</v>
      </c>
      <c r="I92" s="36">
        <v>48.657522435164864</v>
      </c>
      <c r="J92" s="36">
        <v>809.42884572500918</v>
      </c>
      <c r="K92" s="36">
        <v>25.33948693533679</v>
      </c>
      <c r="L92" s="36">
        <v>23.318035499828074</v>
      </c>
      <c r="M92" s="36">
        <v>623.56287366004972</v>
      </c>
      <c r="N92" s="36">
        <v>234.52349450012429</v>
      </c>
      <c r="O92" s="36">
        <v>2.5345078650000001</v>
      </c>
      <c r="P92" s="36">
        <v>4.5154245260000003</v>
      </c>
      <c r="Q92" s="36">
        <v>2.3942525580000003</v>
      </c>
      <c r="R92" s="36">
        <v>0.140255307</v>
      </c>
      <c r="S92" s="36">
        <v>4.3324828210000002</v>
      </c>
      <c r="T92" s="36">
        <v>0.18294170500000001</v>
      </c>
      <c r="U92" s="36">
        <v>6.4144499999999995</v>
      </c>
      <c r="V92" s="36">
        <v>15.232099999999999</v>
      </c>
      <c r="W92" s="36">
        <v>57.606480300164868</v>
      </c>
      <c r="X92" s="36">
        <v>829.17637025100908</v>
      </c>
      <c r="Y92" s="36">
        <v>886.78285055117396</v>
      </c>
      <c r="Z92" s="36">
        <v>0.78531257214977834</v>
      </c>
      <c r="AA92" s="36">
        <v>0.34661850382476045</v>
      </c>
      <c r="AB92" s="36">
        <v>2.024952243348193</v>
      </c>
      <c r="AC92" s="36">
        <v>0.56696571465871837</v>
      </c>
      <c r="AD92" s="36">
        <v>16.224092013399218</v>
      </c>
      <c r="AE92" s="36">
        <v>146.01682812059309</v>
      </c>
      <c r="AF92" s="36">
        <v>162.24092013399223</v>
      </c>
      <c r="AG92" s="36">
        <v>1.1327660061723228</v>
      </c>
      <c r="AH92" s="36">
        <v>1.9270042403851013</v>
      </c>
      <c r="AI92" s="36">
        <v>6.1716216888009319</v>
      </c>
      <c r="AJ92" s="36">
        <v>8.9377075080128862E-2</v>
      </c>
      <c r="AK92" s="36">
        <v>5.9547868100015208E-2</v>
      </c>
      <c r="AL92" s="36">
        <v>0.15038472930620611</v>
      </c>
      <c r="AM92" s="36">
        <v>1.78910879591117</v>
      </c>
      <c r="AN92" s="36">
        <v>18.210644121884336</v>
      </c>
      <c r="AO92" s="36">
        <v>152.33883453870024</v>
      </c>
      <c r="AP92" s="36">
        <v>11333.612914627</v>
      </c>
      <c r="AQ92" s="36">
        <v>6102.7146463380004</v>
      </c>
      <c r="AR92" s="36">
        <v>17436.327560965001</v>
      </c>
      <c r="AS92" s="36">
        <v>219.49948327499999</v>
      </c>
      <c r="AT92" s="36">
        <v>53696.685083249002</v>
      </c>
      <c r="AU92" s="36">
        <v>117294.335055819</v>
      </c>
      <c r="AV92" s="36">
        <v>29063.967475951002</v>
      </c>
      <c r="AW92" s="36">
        <v>63486.949592698002</v>
      </c>
      <c r="AX92" s="36">
        <v>27710.947541181999</v>
      </c>
      <c r="AY92" s="36">
        <v>60531.430582171</v>
      </c>
      <c r="AZ92" s="36">
        <v>2.1989891185714288</v>
      </c>
      <c r="BA92" s="36">
        <v>4.3979782385714294</v>
      </c>
      <c r="BB92" s="36">
        <v>52.587841066000003</v>
      </c>
      <c r="BC92" s="36">
        <v>5329.5445000350001</v>
      </c>
      <c r="BD92" s="36">
        <v>11641.787147808</v>
      </c>
      <c r="BE92" s="36">
        <v>2.1913122185714284</v>
      </c>
      <c r="BF92" s="36">
        <v>4.3826244371428569</v>
      </c>
      <c r="BG92" s="36">
        <v>21.39067807</v>
      </c>
      <c r="BH92" s="36">
        <v>381.09087359699998</v>
      </c>
      <c r="BI92" s="36">
        <v>0.72000000000000042</v>
      </c>
      <c r="BJ92" s="36">
        <v>0.72000000000000042</v>
      </c>
      <c r="BK92" s="36">
        <v>2.9699999999999953</v>
      </c>
      <c r="BL92" s="36">
        <v>2.9699999999999953</v>
      </c>
    </row>
    <row r="93" spans="1:64" s="37" customFormat="1" x14ac:dyDescent="0.2">
      <c r="A93" s="34">
        <v>90</v>
      </c>
      <c r="B93" s="34" t="s">
        <v>201</v>
      </c>
      <c r="C93" s="34" t="s">
        <v>202</v>
      </c>
      <c r="D93" s="41">
        <v>5.4154080330000003</v>
      </c>
      <c r="E93" s="36">
        <v>6</v>
      </c>
      <c r="F93" s="36">
        <v>0</v>
      </c>
      <c r="G93" s="36">
        <v>3</v>
      </c>
      <c r="H93" s="36">
        <v>3</v>
      </c>
      <c r="I93" s="36">
        <v>0.21358802808005381</v>
      </c>
      <c r="J93" s="36">
        <v>19.661350539025534</v>
      </c>
      <c r="K93" s="36">
        <v>0.21358802808005381</v>
      </c>
      <c r="L93" s="36">
        <v>0</v>
      </c>
      <c r="M93" s="36">
        <v>11.155403567113584</v>
      </c>
      <c r="N93" s="36">
        <v>8.7195349999920033</v>
      </c>
      <c r="O93" s="36">
        <v>0.15950683800000001</v>
      </c>
      <c r="P93" s="36">
        <v>0.27090160699999999</v>
      </c>
      <c r="Q93" s="36">
        <v>0.14540630600000001</v>
      </c>
      <c r="R93" s="36">
        <v>1.4100532000000001E-2</v>
      </c>
      <c r="S93" s="36">
        <v>0.25250960899999997</v>
      </c>
      <c r="T93" s="36">
        <v>1.8391998E-2</v>
      </c>
      <c r="U93" s="36">
        <v>0</v>
      </c>
      <c r="V93" s="36">
        <v>0</v>
      </c>
      <c r="W93" s="36">
        <v>0.37309486608005382</v>
      </c>
      <c r="X93" s="36">
        <v>19.932252146025533</v>
      </c>
      <c r="Y93" s="36">
        <v>20.305347012105585</v>
      </c>
      <c r="Z93" s="36">
        <v>7.6634679533272299E-3</v>
      </c>
      <c r="AA93" s="36">
        <v>1.639982142012027E-3</v>
      </c>
      <c r="AB93" s="36">
        <v>1.6399819999999999E-3</v>
      </c>
      <c r="AC93" s="36">
        <v>2.6847604026639126E-3</v>
      </c>
      <c r="AD93" s="36">
        <v>0.20427429702394412</v>
      </c>
      <c r="AE93" s="36">
        <v>1.8384686732154978</v>
      </c>
      <c r="AF93" s="36">
        <v>2.0427429702394413</v>
      </c>
      <c r="AG93" s="36">
        <v>0</v>
      </c>
      <c r="AH93" s="36">
        <v>0</v>
      </c>
      <c r="AI93" s="36">
        <v>0</v>
      </c>
      <c r="AJ93" s="36">
        <v>1.6738357459227961E-4</v>
      </c>
      <c r="AK93" s="36">
        <v>2.0227342163597304E-4</v>
      </c>
      <c r="AL93" s="36">
        <v>5.0590228837767409E-4</v>
      </c>
      <c r="AM93" s="36">
        <v>2.8521439772561923E-3</v>
      </c>
      <c r="AN93" s="36">
        <v>0.2044765704455801</v>
      </c>
      <c r="AO93" s="36">
        <v>1.8389745755038756</v>
      </c>
      <c r="AP93" s="36">
        <v>195.75400288099999</v>
      </c>
      <c r="AQ93" s="36">
        <v>105.406001551</v>
      </c>
      <c r="AR93" s="36">
        <v>301.16000443199999</v>
      </c>
      <c r="AS93" s="36">
        <v>5.6184832089999999</v>
      </c>
      <c r="AT93" s="36">
        <v>843.84235068500004</v>
      </c>
      <c r="AU93" s="36">
        <v>1974.6357188520001</v>
      </c>
      <c r="AV93" s="36">
        <v>507.06520053700001</v>
      </c>
      <c r="AW93" s="36">
        <v>1186.55938038</v>
      </c>
      <c r="AX93" s="36">
        <v>477.28751770299999</v>
      </c>
      <c r="AY93" s="36">
        <v>1116.878028051</v>
      </c>
      <c r="AZ93" s="36">
        <v>5.7692734285714288E-2</v>
      </c>
      <c r="BA93" s="36">
        <v>0.11538546857142858</v>
      </c>
      <c r="BB93" s="36">
        <v>3.103207957</v>
      </c>
      <c r="BC93" s="36">
        <v>164.53071707800001</v>
      </c>
      <c r="BD93" s="36">
        <v>385.01057754200002</v>
      </c>
      <c r="BE93" s="36">
        <v>0.12930931000000001</v>
      </c>
      <c r="BF93" s="36">
        <v>0.25861862142857145</v>
      </c>
      <c r="BG93" s="36">
        <v>5.2453935930000002</v>
      </c>
      <c r="BH93" s="36">
        <v>56.236864216999997</v>
      </c>
      <c r="BI93" s="36">
        <v>0</v>
      </c>
      <c r="BJ93" s="36">
        <v>0</v>
      </c>
      <c r="BK93" s="36">
        <v>0</v>
      </c>
      <c r="BL93" s="36">
        <v>0</v>
      </c>
    </row>
    <row r="94" spans="1:64" s="37" customFormat="1" x14ac:dyDescent="0.2">
      <c r="A94" s="34">
        <v>91</v>
      </c>
      <c r="B94" s="34" t="s">
        <v>201</v>
      </c>
      <c r="C94" s="34" t="s">
        <v>203</v>
      </c>
      <c r="D94" s="41">
        <v>5.2430955109999999</v>
      </c>
      <c r="E94" s="36">
        <v>3</v>
      </c>
      <c r="F94" s="36">
        <v>0</v>
      </c>
      <c r="G94" s="36">
        <v>1</v>
      </c>
      <c r="H94" s="36">
        <v>2</v>
      </c>
      <c r="I94" s="36">
        <v>1.8269705483537201E-3</v>
      </c>
      <c r="J94" s="36">
        <v>0.45852046064608537</v>
      </c>
      <c r="K94" s="36">
        <v>1.8269705483537201E-3</v>
      </c>
      <c r="L94" s="36">
        <v>0</v>
      </c>
      <c r="M94" s="36">
        <v>0.24078743119442791</v>
      </c>
      <c r="N94" s="36">
        <v>0.21956000000001119</v>
      </c>
      <c r="O94" s="36">
        <v>1.4027964E-2</v>
      </c>
      <c r="P94" s="36">
        <v>2.2563481999999999E-2</v>
      </c>
      <c r="Q94" s="36">
        <v>1.1749993E-2</v>
      </c>
      <c r="R94" s="36">
        <v>2.2779710000000002E-3</v>
      </c>
      <c r="S94" s="36">
        <v>1.9592215E-2</v>
      </c>
      <c r="T94" s="36">
        <v>2.9712669999999997E-3</v>
      </c>
      <c r="U94" s="36">
        <v>3.0000000000000001E-3</v>
      </c>
      <c r="V94" s="36">
        <v>7.1999999999999998E-3</v>
      </c>
      <c r="W94" s="36">
        <v>1.885493454835372E-2</v>
      </c>
      <c r="X94" s="36">
        <v>0.48828394264608538</v>
      </c>
      <c r="Y94" s="36">
        <v>0.50713887719443906</v>
      </c>
      <c r="Z94" s="36">
        <v>1.1857556870014277E-4</v>
      </c>
      <c r="AA94" s="36">
        <v>2.5375171701830549E-5</v>
      </c>
      <c r="AB94" s="36">
        <v>2.5375169999999998E-5</v>
      </c>
      <c r="AC94" s="36">
        <v>3.3368594116547716E-5</v>
      </c>
      <c r="AD94" s="36">
        <v>8.5991364369305042E-3</v>
      </c>
      <c r="AE94" s="36">
        <v>7.7392227932374533E-2</v>
      </c>
      <c r="AF94" s="36">
        <v>8.5991364369305032E-2</v>
      </c>
      <c r="AG94" s="36">
        <v>5.5044431317858048E-4</v>
      </c>
      <c r="AH94" s="36">
        <v>9.3638802701643588E-4</v>
      </c>
      <c r="AI94" s="36">
        <v>2.9989724649039907E-3</v>
      </c>
      <c r="AJ94" s="36">
        <v>2.5898983406434142E-6</v>
      </c>
      <c r="AK94" s="36">
        <v>3.1297431682143423E-6</v>
      </c>
      <c r="AL94" s="36">
        <v>7.8277423599603554E-6</v>
      </c>
      <c r="AM94" s="36">
        <v>5.8640280563577161E-4</v>
      </c>
      <c r="AN94" s="36">
        <v>9.5386542071151537E-3</v>
      </c>
      <c r="AO94" s="36">
        <v>8.0399028139638493E-2</v>
      </c>
      <c r="AP94" s="36">
        <v>16.059211084000001</v>
      </c>
      <c r="AQ94" s="36">
        <v>8.6472675070000005</v>
      </c>
      <c r="AR94" s="36">
        <v>24.706478591</v>
      </c>
      <c r="AS94" s="36">
        <v>0.72998321799999999</v>
      </c>
      <c r="AT94" s="36">
        <v>30.467622118000001</v>
      </c>
      <c r="AU94" s="36">
        <v>67.076449538999995</v>
      </c>
      <c r="AV94" s="36">
        <v>25.609101687999999</v>
      </c>
      <c r="AW94" s="36">
        <v>56.380101160000002</v>
      </c>
      <c r="AX94" s="36">
        <v>23.769230878999998</v>
      </c>
      <c r="AY94" s="36">
        <v>52.329506039999998</v>
      </c>
      <c r="AZ94" s="36">
        <v>0.1028823942857143</v>
      </c>
      <c r="BA94" s="36">
        <v>0.2057647885714286</v>
      </c>
      <c r="BB94" s="36">
        <v>1.653154802</v>
      </c>
      <c r="BC94" s="36">
        <v>116.180811144</v>
      </c>
      <c r="BD94" s="36">
        <v>255.77960386300001</v>
      </c>
      <c r="BE94" s="36">
        <v>6.8886232857142862E-2</v>
      </c>
      <c r="BF94" s="36">
        <v>0.13777246714285715</v>
      </c>
      <c r="BG94" s="36">
        <v>4.0343149929999997</v>
      </c>
      <c r="BH94" s="36">
        <v>38.992272944</v>
      </c>
      <c r="BI94" s="36">
        <v>0</v>
      </c>
      <c r="BJ94" s="36">
        <v>0</v>
      </c>
      <c r="BK94" s="36">
        <v>0</v>
      </c>
      <c r="BL94" s="36">
        <v>0</v>
      </c>
    </row>
    <row r="95" spans="1:64" s="37" customFormat="1" x14ac:dyDescent="0.2">
      <c r="A95" s="34">
        <v>92</v>
      </c>
      <c r="B95" s="34" t="s">
        <v>201</v>
      </c>
      <c r="C95" s="34" t="s">
        <v>204</v>
      </c>
      <c r="D95" s="41">
        <v>5.7133199699999997</v>
      </c>
      <c r="E95" s="36">
        <v>8</v>
      </c>
      <c r="F95" s="36">
        <v>4</v>
      </c>
      <c r="G95" s="36">
        <v>2</v>
      </c>
      <c r="H95" s="36">
        <v>2</v>
      </c>
      <c r="I95" s="36">
        <v>1.4213483204748283</v>
      </c>
      <c r="J95" s="36">
        <v>26.714512800563881</v>
      </c>
      <c r="K95" s="36">
        <v>0.55584032048248122</v>
      </c>
      <c r="L95" s="36">
        <v>0.86550799999234707</v>
      </c>
      <c r="M95" s="36">
        <v>16.311613121032128</v>
      </c>
      <c r="N95" s="36">
        <v>11.824248000006579</v>
      </c>
      <c r="O95" s="36">
        <v>0.75094975200000003</v>
      </c>
      <c r="P95" s="36">
        <v>1.302794505</v>
      </c>
      <c r="Q95" s="36">
        <v>0.700911073</v>
      </c>
      <c r="R95" s="36">
        <v>5.0038679000000003E-2</v>
      </c>
      <c r="S95" s="36">
        <v>1.2375266620000001</v>
      </c>
      <c r="T95" s="36">
        <v>6.5267843000000006E-2</v>
      </c>
      <c r="U95" s="36">
        <v>0.18865000000000001</v>
      </c>
      <c r="V95" s="36">
        <v>0.44590000000000002</v>
      </c>
      <c r="W95" s="36">
        <v>2.3609480724748284</v>
      </c>
      <c r="X95" s="36">
        <v>28.463207305563884</v>
      </c>
      <c r="Y95" s="36">
        <v>30.824155378038711</v>
      </c>
      <c r="Z95" s="36">
        <v>2.3900124051671752E-2</v>
      </c>
      <c r="AA95" s="36">
        <v>9.9852265334766967E-3</v>
      </c>
      <c r="AB95" s="36">
        <v>9.9852269999999993E-3</v>
      </c>
      <c r="AC95" s="36">
        <v>1.2243784251952486E-2</v>
      </c>
      <c r="AD95" s="36">
        <v>0.606987451666402</v>
      </c>
      <c r="AE95" s="36">
        <v>5.4628870649976173</v>
      </c>
      <c r="AF95" s="36">
        <v>6.0698745166640178</v>
      </c>
      <c r="AG95" s="36">
        <v>3.5980942715995654E-2</v>
      </c>
      <c r="AH95" s="36">
        <v>6.1208960022613293E-2</v>
      </c>
      <c r="AI95" s="36">
        <v>0.19603410169404528</v>
      </c>
      <c r="AJ95" s="36">
        <v>1.0191349591336708E-3</v>
      </c>
      <c r="AK95" s="36">
        <v>1.2315659751764971E-3</v>
      </c>
      <c r="AL95" s="36">
        <v>3.0802467278729503E-3</v>
      </c>
      <c r="AM95" s="36">
        <v>4.9243861927081814E-2</v>
      </c>
      <c r="AN95" s="36">
        <v>0.66942797766419182</v>
      </c>
      <c r="AO95" s="36">
        <v>5.6620014134195351</v>
      </c>
      <c r="AP95" s="36">
        <v>512.28826176400003</v>
      </c>
      <c r="AQ95" s="36">
        <v>275.84752556500001</v>
      </c>
      <c r="AR95" s="36">
        <v>788.1357873290001</v>
      </c>
      <c r="AS95" s="36">
        <v>17.223752623999999</v>
      </c>
      <c r="AT95" s="36">
        <v>3082.197987604</v>
      </c>
      <c r="AU95" s="36">
        <v>7203.5229027519999</v>
      </c>
      <c r="AV95" s="36">
        <v>1685.514571893</v>
      </c>
      <c r="AW95" s="36">
        <v>3939.2806271330001</v>
      </c>
      <c r="AX95" s="36">
        <v>1615.601155096</v>
      </c>
      <c r="AY95" s="36">
        <v>3775.883304465</v>
      </c>
      <c r="AZ95" s="36">
        <v>0.18964114285714287</v>
      </c>
      <c r="BA95" s="36">
        <v>0.37928228714285722</v>
      </c>
      <c r="BB95" s="36">
        <v>3.0024476920000001</v>
      </c>
      <c r="BC95" s="36">
        <v>257.43911292799999</v>
      </c>
      <c r="BD95" s="36">
        <v>601.67080554200004</v>
      </c>
      <c r="BE95" s="36">
        <v>0.12511067428571429</v>
      </c>
      <c r="BF95" s="36">
        <v>0.25022135000000001</v>
      </c>
      <c r="BG95" s="36">
        <v>3.0471965519999999</v>
      </c>
      <c r="BH95" s="36">
        <v>56.192523682999997</v>
      </c>
      <c r="BI95" s="36">
        <v>0.18</v>
      </c>
      <c r="BJ95" s="36">
        <v>0.18</v>
      </c>
      <c r="BK95" s="36">
        <v>0.63000000000000034</v>
      </c>
      <c r="BL95" s="36">
        <v>0.63000000000000034</v>
      </c>
    </row>
    <row r="96" spans="1:64" s="37" customFormat="1" x14ac:dyDescent="0.2">
      <c r="A96" s="34">
        <v>93</v>
      </c>
      <c r="B96" s="34" t="s">
        <v>201</v>
      </c>
      <c r="C96" s="34" t="s">
        <v>205</v>
      </c>
      <c r="D96" s="41">
        <v>6.015827034</v>
      </c>
      <c r="E96" s="36">
        <v>3</v>
      </c>
      <c r="F96" s="36">
        <v>3</v>
      </c>
      <c r="G96" s="36">
        <v>0</v>
      </c>
      <c r="H96" s="36">
        <v>0</v>
      </c>
      <c r="I96" s="36">
        <v>2.3693049568166691</v>
      </c>
      <c r="J96" s="36">
        <v>39.974732988042888</v>
      </c>
      <c r="K96" s="36">
        <v>0.82607345683332079</v>
      </c>
      <c r="L96" s="36">
        <v>1.5432314999833485</v>
      </c>
      <c r="M96" s="36">
        <v>21.778169444851141</v>
      </c>
      <c r="N96" s="36">
        <v>20.565868500008417</v>
      </c>
      <c r="O96" s="36">
        <v>0.12945241199999999</v>
      </c>
      <c r="P96" s="36">
        <v>0.210372642</v>
      </c>
      <c r="Q96" s="36">
        <v>0.108573638</v>
      </c>
      <c r="R96" s="36">
        <v>2.0878773999999999E-2</v>
      </c>
      <c r="S96" s="36">
        <v>0.18313945700000001</v>
      </c>
      <c r="T96" s="36">
        <v>2.7233185E-2</v>
      </c>
      <c r="U96" s="36">
        <v>9.7350000000000006E-2</v>
      </c>
      <c r="V96" s="36">
        <v>0.2301</v>
      </c>
      <c r="W96" s="36">
        <v>2.5961073688166691</v>
      </c>
      <c r="X96" s="36">
        <v>40.415205630042891</v>
      </c>
      <c r="Y96" s="36">
        <v>43.011312998859559</v>
      </c>
      <c r="Z96" s="36">
        <v>3.8957794657724462E-2</v>
      </c>
      <c r="AA96" s="36">
        <v>1.6120128688133468E-2</v>
      </c>
      <c r="AB96" s="36">
        <v>1.6120129E-2</v>
      </c>
      <c r="AC96" s="36">
        <v>6.8703999010099439E-3</v>
      </c>
      <c r="AD96" s="36">
        <v>0.26242042830150158</v>
      </c>
      <c r="AE96" s="36">
        <v>2.3617838547135146</v>
      </c>
      <c r="AF96" s="36">
        <v>2.6242042830150161</v>
      </c>
      <c r="AG96" s="36">
        <v>4.915133379837857E-2</v>
      </c>
      <c r="AH96" s="36">
        <v>8.3613763243218731E-2</v>
      </c>
      <c r="AI96" s="36">
        <v>0.26779002552220049</v>
      </c>
      <c r="AJ96" s="36">
        <v>1.6452892869830552E-3</v>
      </c>
      <c r="AK96" s="36">
        <v>1.9882374623887799E-3</v>
      </c>
      <c r="AL96" s="36">
        <v>4.9727436947742754E-3</v>
      </c>
      <c r="AM96" s="36">
        <v>5.7667022986371573E-2</v>
      </c>
      <c r="AN96" s="36">
        <v>0.34802242900710911</v>
      </c>
      <c r="AO96" s="36">
        <v>2.6345466239304893</v>
      </c>
      <c r="AP96" s="36">
        <v>239.155223331</v>
      </c>
      <c r="AQ96" s="36">
        <v>128.77588948600001</v>
      </c>
      <c r="AR96" s="36">
        <v>367.93111281699998</v>
      </c>
      <c r="AS96" s="36">
        <v>16.079600782</v>
      </c>
      <c r="AT96" s="36">
        <v>817.08667239500005</v>
      </c>
      <c r="AU96" s="36">
        <v>2148.0020782440001</v>
      </c>
      <c r="AV96" s="36">
        <v>462.37455747199999</v>
      </c>
      <c r="AW96" s="36">
        <v>1215.51549417</v>
      </c>
      <c r="AX96" s="36">
        <v>441.43263436799998</v>
      </c>
      <c r="AY96" s="36">
        <v>1160.4622227499999</v>
      </c>
      <c r="AZ96" s="36">
        <v>0.18381848000000001</v>
      </c>
      <c r="BA96" s="36">
        <v>0.36763696142857144</v>
      </c>
      <c r="BB96" s="36">
        <v>1.3551946989999999</v>
      </c>
      <c r="BC96" s="36">
        <v>76.862582085</v>
      </c>
      <c r="BD96" s="36">
        <v>202.06055445199999</v>
      </c>
      <c r="BE96" s="36">
        <v>5.6470367142857143E-2</v>
      </c>
      <c r="BF96" s="36">
        <v>0.11294073428571429</v>
      </c>
      <c r="BG96" s="36">
        <v>3.242064026</v>
      </c>
      <c r="BH96" s="36">
        <v>25.068710750000001</v>
      </c>
      <c r="BI96" s="36">
        <v>0.39000000000000012</v>
      </c>
      <c r="BJ96" s="36">
        <v>0.39000000000000012</v>
      </c>
      <c r="BK96" s="36">
        <v>0.45000000000000018</v>
      </c>
      <c r="BL96" s="36">
        <v>0.45000000000000018</v>
      </c>
    </row>
    <row r="97" spans="1:64" s="37" customFormat="1" x14ac:dyDescent="0.2">
      <c r="A97" s="34">
        <v>94</v>
      </c>
      <c r="B97" s="34" t="s">
        <v>201</v>
      </c>
      <c r="C97" s="34" t="s">
        <v>206</v>
      </c>
      <c r="D97" s="41">
        <v>5.6113645639999996</v>
      </c>
      <c r="E97" s="36">
        <v>3</v>
      </c>
      <c r="F97" s="36">
        <v>2</v>
      </c>
      <c r="G97" s="36">
        <v>1</v>
      </c>
      <c r="H97" s="36">
        <v>0</v>
      </c>
      <c r="I97" s="36">
        <v>1.4271086431860411</v>
      </c>
      <c r="J97" s="36">
        <v>26.522925267399248</v>
      </c>
      <c r="K97" s="36">
        <v>0.35620664320391948</v>
      </c>
      <c r="L97" s="36">
        <v>1.0709019999821217</v>
      </c>
      <c r="M97" s="36">
        <v>12.486268910581629</v>
      </c>
      <c r="N97" s="36">
        <v>15.463765000003661</v>
      </c>
      <c r="O97" s="36">
        <v>0.111311444</v>
      </c>
      <c r="P97" s="36">
        <v>0.18602999700000003</v>
      </c>
      <c r="Q97" s="36">
        <v>9.4946875999999999E-2</v>
      </c>
      <c r="R97" s="36">
        <v>1.6364567999999999E-2</v>
      </c>
      <c r="S97" s="36">
        <v>0.16468490700000002</v>
      </c>
      <c r="T97" s="36">
        <v>2.1345090000000001E-2</v>
      </c>
      <c r="U97" s="36">
        <v>5.2249999999999998E-2</v>
      </c>
      <c r="V97" s="36">
        <v>0.1235</v>
      </c>
      <c r="W97" s="36">
        <v>1.5906700871860411</v>
      </c>
      <c r="X97" s="36">
        <v>26.832455264399247</v>
      </c>
      <c r="Y97" s="36">
        <v>28.423125351585288</v>
      </c>
      <c r="Z97" s="36">
        <v>2.6624124809509851E-2</v>
      </c>
      <c r="AA97" s="36">
        <v>9.5763964967067513E-3</v>
      </c>
      <c r="AB97" s="36">
        <v>9.5763959999999992E-3</v>
      </c>
      <c r="AC97" s="36">
        <v>3.2932285786164022E-3</v>
      </c>
      <c r="AD97" s="36">
        <v>0.18558387581934166</v>
      </c>
      <c r="AE97" s="36">
        <v>1.6702548823740746</v>
      </c>
      <c r="AF97" s="36">
        <v>1.8558387581934157</v>
      </c>
      <c r="AG97" s="36">
        <v>1.1688112371080455E-2</v>
      </c>
      <c r="AH97" s="36">
        <v>1.9883225642757556E-2</v>
      </c>
      <c r="AI97" s="36">
        <v>6.3680060504507308E-2</v>
      </c>
      <c r="AJ97" s="36">
        <v>9.7740791934930894E-4</v>
      </c>
      <c r="AK97" s="36">
        <v>1.1811412478070159E-3</v>
      </c>
      <c r="AL97" s="36">
        <v>2.9541303811936987E-3</v>
      </c>
      <c r="AM97" s="36">
        <v>1.5958748869046167E-2</v>
      </c>
      <c r="AN97" s="36">
        <v>0.20664824270990623</v>
      </c>
      <c r="AO97" s="36">
        <v>1.7368890732597757</v>
      </c>
      <c r="AP97" s="36">
        <v>562.24889390800001</v>
      </c>
      <c r="AQ97" s="36">
        <v>302.74940441199999</v>
      </c>
      <c r="AR97" s="36">
        <v>864.99829832</v>
      </c>
      <c r="AS97" s="36">
        <v>9.2205502950000007</v>
      </c>
      <c r="AT97" s="36">
        <v>1845.234274057</v>
      </c>
      <c r="AU97" s="36">
        <v>5057.246281191</v>
      </c>
      <c r="AV97" s="36">
        <v>989.91073990500001</v>
      </c>
      <c r="AW97" s="36">
        <v>2713.0551813830002</v>
      </c>
      <c r="AX97" s="36">
        <v>952.11033640899996</v>
      </c>
      <c r="AY97" s="36">
        <v>2609.4553552299999</v>
      </c>
      <c r="AZ97" s="36">
        <v>0.14342835571428572</v>
      </c>
      <c r="BA97" s="36">
        <v>0.28685671142857144</v>
      </c>
      <c r="BB97" s="36">
        <v>1.945502431</v>
      </c>
      <c r="BC97" s="36">
        <v>137.13533071200001</v>
      </c>
      <c r="BD97" s="36">
        <v>375.84774519799998</v>
      </c>
      <c r="BE97" s="36">
        <v>8.1068230000000005E-2</v>
      </c>
      <c r="BF97" s="36">
        <v>0.16213646142857144</v>
      </c>
      <c r="BG97" s="36">
        <v>0.47930056900000001</v>
      </c>
      <c r="BH97" s="36">
        <v>20.618304764000001</v>
      </c>
      <c r="BI97" s="36">
        <v>0.03</v>
      </c>
      <c r="BJ97" s="36">
        <v>0.03</v>
      </c>
      <c r="BK97" s="36">
        <v>0.33000000000000007</v>
      </c>
      <c r="BL97" s="36">
        <v>0.33000000000000007</v>
      </c>
    </row>
    <row r="98" spans="1:64" s="37" customFormat="1" x14ac:dyDescent="0.2">
      <c r="A98" s="34">
        <v>95</v>
      </c>
      <c r="B98" s="34" t="s">
        <v>201</v>
      </c>
      <c r="C98" s="34" t="s">
        <v>207</v>
      </c>
      <c r="D98" s="41">
        <v>5.7205102060000002</v>
      </c>
      <c r="E98" s="36">
        <v>2</v>
      </c>
      <c r="F98" s="36">
        <v>0</v>
      </c>
      <c r="G98" s="36">
        <v>1</v>
      </c>
      <c r="H98" s="36">
        <v>1</v>
      </c>
      <c r="I98" s="36">
        <v>5.3135896512108899E-2</v>
      </c>
      <c r="J98" s="36">
        <v>5.7394304925795909</v>
      </c>
      <c r="K98" s="36">
        <v>5.3135896512108899E-2</v>
      </c>
      <c r="L98" s="36">
        <v>0</v>
      </c>
      <c r="M98" s="36">
        <v>2.65950988909188</v>
      </c>
      <c r="N98" s="36">
        <v>3.1330564999998201</v>
      </c>
      <c r="O98" s="36">
        <v>3.0471531999999996E-2</v>
      </c>
      <c r="P98" s="36">
        <v>5.2601984999999997E-2</v>
      </c>
      <c r="Q98" s="36">
        <v>2.7772119999999997E-2</v>
      </c>
      <c r="R98" s="36">
        <v>2.699412E-3</v>
      </c>
      <c r="S98" s="36">
        <v>4.9081013E-2</v>
      </c>
      <c r="T98" s="36">
        <v>3.5209719999999998E-3</v>
      </c>
      <c r="U98" s="36">
        <v>0</v>
      </c>
      <c r="V98" s="36">
        <v>0</v>
      </c>
      <c r="W98" s="36">
        <v>8.3607428512108894E-2</v>
      </c>
      <c r="X98" s="36">
        <v>5.7920324775795908</v>
      </c>
      <c r="Y98" s="36">
        <v>5.8756399060916999</v>
      </c>
      <c r="Z98" s="36">
        <v>2.179442292072935E-3</v>
      </c>
      <c r="AA98" s="36">
        <v>4.6640065050360796E-4</v>
      </c>
      <c r="AB98" s="36">
        <v>4.6640100000000002E-4</v>
      </c>
      <c r="AC98" s="36">
        <v>8.7835192981643747E-4</v>
      </c>
      <c r="AD98" s="36">
        <v>6.9520501955816869E-2</v>
      </c>
      <c r="AE98" s="36">
        <v>0.62568451760235166</v>
      </c>
      <c r="AF98" s="36">
        <v>0.69520501955816871</v>
      </c>
      <c r="AG98" s="36">
        <v>0</v>
      </c>
      <c r="AH98" s="36">
        <v>0</v>
      </c>
      <c r="AI98" s="36">
        <v>0</v>
      </c>
      <c r="AJ98" s="36">
        <v>4.7602880137370397E-5</v>
      </c>
      <c r="AK98" s="36">
        <v>5.7525342427197046E-5</v>
      </c>
      <c r="AL98" s="36">
        <v>1.4387556278156442E-4</v>
      </c>
      <c r="AM98" s="36">
        <v>9.259548099538079E-4</v>
      </c>
      <c r="AN98" s="36">
        <v>6.9578027298244069E-2</v>
      </c>
      <c r="AO98" s="36">
        <v>0.62582839316513328</v>
      </c>
      <c r="AP98" s="36">
        <v>65.238781837000005</v>
      </c>
      <c r="AQ98" s="36">
        <v>35.128574835000002</v>
      </c>
      <c r="AR98" s="36">
        <v>100.367356672</v>
      </c>
      <c r="AS98" s="36">
        <v>6.9948694050000002</v>
      </c>
      <c r="AT98" s="36">
        <v>322.56280203199998</v>
      </c>
      <c r="AU98" s="36">
        <v>810.59077545399998</v>
      </c>
      <c r="AV98" s="36">
        <v>200.80507890999999</v>
      </c>
      <c r="AW98" s="36">
        <v>504.61722059599998</v>
      </c>
      <c r="AX98" s="36">
        <v>188.5920003</v>
      </c>
      <c r="AY98" s="36">
        <v>473.926115487</v>
      </c>
      <c r="AZ98" s="36">
        <v>5.0131522857142854E-2</v>
      </c>
      <c r="BA98" s="36">
        <v>0.10026304571428571</v>
      </c>
      <c r="BB98" s="36">
        <v>0.59350998799999999</v>
      </c>
      <c r="BC98" s="36">
        <v>44.303659138</v>
      </c>
      <c r="BD98" s="36">
        <v>111.333784274</v>
      </c>
      <c r="BE98" s="36">
        <v>2.4731300000000001E-2</v>
      </c>
      <c r="BF98" s="36">
        <v>4.9462600000000002E-2</v>
      </c>
      <c r="BG98" s="36">
        <v>1.706466837</v>
      </c>
      <c r="BH98" s="36">
        <v>20.998873581000002</v>
      </c>
      <c r="BI98" s="36">
        <v>0</v>
      </c>
      <c r="BJ98" s="36">
        <v>0</v>
      </c>
      <c r="BK98" s="36">
        <v>0</v>
      </c>
      <c r="BL98" s="36">
        <v>0</v>
      </c>
    </row>
    <row r="99" spans="1:64" s="37" customFormat="1" x14ac:dyDescent="0.2">
      <c r="A99" s="34">
        <v>96</v>
      </c>
      <c r="B99" s="34" t="s">
        <v>201</v>
      </c>
      <c r="C99" s="34" t="s">
        <v>208</v>
      </c>
      <c r="D99" s="41">
        <v>5.3466320749999996</v>
      </c>
      <c r="E99" s="36">
        <v>0</v>
      </c>
      <c r="F99" s="36" t="s">
        <v>340</v>
      </c>
      <c r="G99" s="36" t="s">
        <v>340</v>
      </c>
      <c r="H99" s="36" t="s">
        <v>340</v>
      </c>
      <c r="I99" s="36">
        <v>1.6524153221022301E-2</v>
      </c>
      <c r="J99" s="36">
        <v>2.3772224966291211</v>
      </c>
      <c r="K99" s="36">
        <v>1.6524153221022301E-2</v>
      </c>
      <c r="L99" s="36">
        <v>0</v>
      </c>
      <c r="M99" s="36">
        <v>1.002222649846398</v>
      </c>
      <c r="N99" s="36">
        <v>1.3915240000037454</v>
      </c>
      <c r="O99" s="36">
        <v>1.4254388999999999E-2</v>
      </c>
      <c r="P99" s="36">
        <v>2.4731390000000002E-2</v>
      </c>
      <c r="Q99" s="36">
        <v>1.2801481E-2</v>
      </c>
      <c r="R99" s="36">
        <v>1.4529080000000002E-3</v>
      </c>
      <c r="S99" s="36">
        <v>2.2836292000000001E-2</v>
      </c>
      <c r="T99" s="36">
        <v>1.895098E-3</v>
      </c>
      <c r="U99" s="36" t="s">
        <v>340</v>
      </c>
      <c r="V99" s="36" t="s">
        <v>340</v>
      </c>
      <c r="W99" s="36">
        <v>3.07785422210223E-2</v>
      </c>
      <c r="X99" s="36">
        <v>2.401953886629121</v>
      </c>
      <c r="Y99" s="36">
        <v>2.4327324288501435</v>
      </c>
      <c r="Z99" s="36">
        <v>7.5562346897603723E-4</v>
      </c>
      <c r="AA99" s="36">
        <v>1.6170342236087194E-4</v>
      </c>
      <c r="AB99" s="36">
        <v>1.6170299999999999E-4</v>
      </c>
      <c r="AC99" s="36">
        <v>2.4456107393299803E-4</v>
      </c>
      <c r="AD99" s="36">
        <v>4.2664254031959052E-2</v>
      </c>
      <c r="AE99" s="36">
        <v>0.38397828628763125</v>
      </c>
      <c r="AF99" s="36">
        <v>0.42664254031959048</v>
      </c>
      <c r="AG99" s="36" t="s">
        <v>340</v>
      </c>
      <c r="AH99" s="36" t="s">
        <v>340</v>
      </c>
      <c r="AI99" s="36" t="s">
        <v>340</v>
      </c>
      <c r="AJ99" s="36">
        <v>1.6504099534200143E-5</v>
      </c>
      <c r="AK99" s="36">
        <v>1.9944254936213779E-5</v>
      </c>
      <c r="AL99" s="36">
        <v>4.9882204644645503E-5</v>
      </c>
      <c r="AM99" s="36">
        <v>2.6106517346719817E-4</v>
      </c>
      <c r="AN99" s="36">
        <v>4.2684198286895264E-2</v>
      </c>
      <c r="AO99" s="36">
        <v>0.38402816849227589</v>
      </c>
      <c r="AP99" s="36">
        <v>42.289976506999999</v>
      </c>
      <c r="AQ99" s="36">
        <v>22.771525811</v>
      </c>
      <c r="AR99" s="36">
        <v>65.061502317999995</v>
      </c>
      <c r="AS99" s="36">
        <v>4.6022848319999996</v>
      </c>
      <c r="AT99" s="36">
        <v>178.29247888800001</v>
      </c>
      <c r="AU99" s="36">
        <v>433.41637442000001</v>
      </c>
      <c r="AV99" s="36">
        <v>115.542582528</v>
      </c>
      <c r="AW99" s="36">
        <v>280.875825625</v>
      </c>
      <c r="AX99" s="36">
        <v>108.291620065</v>
      </c>
      <c r="AY99" s="36">
        <v>263.24925000399998</v>
      </c>
      <c r="AZ99" s="36">
        <v>6.0169842857142858E-2</v>
      </c>
      <c r="BA99" s="36">
        <v>0.12033968571428572</v>
      </c>
      <c r="BB99" s="36">
        <v>0.42525475600000001</v>
      </c>
      <c r="BC99" s="36">
        <v>26.816657290999999</v>
      </c>
      <c r="BD99" s="36">
        <v>65.189392451000003</v>
      </c>
      <c r="BE99" s="36">
        <v>1.7720178571428574E-2</v>
      </c>
      <c r="BF99" s="36">
        <v>3.5440357142857148E-2</v>
      </c>
      <c r="BG99" s="36">
        <v>3.318408019</v>
      </c>
      <c r="BH99" s="36">
        <v>12.163321371</v>
      </c>
      <c r="BI99" s="36">
        <v>0</v>
      </c>
      <c r="BJ99" s="36">
        <v>0</v>
      </c>
      <c r="BK99" s="36">
        <v>0</v>
      </c>
      <c r="BL99" s="36">
        <v>0</v>
      </c>
    </row>
    <row r="100" spans="1:64" s="37" customFormat="1" x14ac:dyDescent="0.2">
      <c r="A100" s="34">
        <v>97</v>
      </c>
      <c r="B100" s="34" t="s">
        <v>201</v>
      </c>
      <c r="C100" s="34" t="s">
        <v>209</v>
      </c>
      <c r="D100" s="41">
        <v>5.5723667490000004</v>
      </c>
      <c r="E100" s="36">
        <v>5</v>
      </c>
      <c r="F100" s="36">
        <v>0</v>
      </c>
      <c r="G100" s="36">
        <v>2</v>
      </c>
      <c r="H100" s="36">
        <v>3</v>
      </c>
      <c r="I100" s="36">
        <v>5.8488542464672755E-4</v>
      </c>
      <c r="J100" s="36">
        <v>0.30589572977204249</v>
      </c>
      <c r="K100" s="36">
        <v>5.8488542464672755E-4</v>
      </c>
      <c r="L100" s="36">
        <v>0</v>
      </c>
      <c r="M100" s="36">
        <v>9.1980615196678564E-2</v>
      </c>
      <c r="N100" s="36">
        <v>0.21450000000001068</v>
      </c>
      <c r="O100" s="36">
        <v>2.796696E-3</v>
      </c>
      <c r="P100" s="36">
        <v>4.7334509999999996E-3</v>
      </c>
      <c r="Q100" s="36">
        <v>2.438066E-3</v>
      </c>
      <c r="R100" s="36">
        <v>3.5862999999999997E-4</v>
      </c>
      <c r="S100" s="36">
        <v>4.2656709999999995E-3</v>
      </c>
      <c r="T100" s="36">
        <v>4.6778E-4</v>
      </c>
      <c r="U100" s="36">
        <v>6.0000000000000001E-3</v>
      </c>
      <c r="V100" s="36">
        <v>1.44E-2</v>
      </c>
      <c r="W100" s="36">
        <v>9.3815814246467275E-3</v>
      </c>
      <c r="X100" s="36">
        <v>0.32502918077204251</v>
      </c>
      <c r="Y100" s="36">
        <v>0.33441076219668925</v>
      </c>
      <c r="Z100" s="36">
        <v>5.0345565421438301E-5</v>
      </c>
      <c r="AA100" s="36">
        <v>1.0773951000187795E-5</v>
      </c>
      <c r="AB100" s="36">
        <v>1.0774000000000001E-5</v>
      </c>
      <c r="AC100" s="36">
        <v>1.8685995214561978E-6</v>
      </c>
      <c r="AD100" s="36">
        <v>2.3259738140819857E-3</v>
      </c>
      <c r="AE100" s="36">
        <v>2.093376432673787E-2</v>
      </c>
      <c r="AF100" s="36">
        <v>2.3259738140819854E-2</v>
      </c>
      <c r="AG100" s="36">
        <v>1.2001761761761761E-3</v>
      </c>
      <c r="AH100" s="36">
        <v>2.041679012345679E-3</v>
      </c>
      <c r="AI100" s="36">
        <v>6.5388908908908918E-3</v>
      </c>
      <c r="AJ100" s="36">
        <v>1.0996405037716854E-6</v>
      </c>
      <c r="AK100" s="36">
        <v>1.3288522951507845E-6</v>
      </c>
      <c r="AL100" s="36">
        <v>3.3235677312196481E-6</v>
      </c>
      <c r="AM100" s="36">
        <v>1.203144416201404E-3</v>
      </c>
      <c r="AN100" s="36">
        <v>4.3689816787228159E-3</v>
      </c>
      <c r="AO100" s="36">
        <v>2.747597878535998E-2</v>
      </c>
      <c r="AP100" s="36">
        <v>1.0467444319999999</v>
      </c>
      <c r="AQ100" s="36">
        <v>0.56363161699999997</v>
      </c>
      <c r="AR100" s="36">
        <v>1.6103760489999999</v>
      </c>
      <c r="AS100" s="36">
        <v>0.148876286</v>
      </c>
      <c r="AT100" s="36">
        <v>2.1049368770000001</v>
      </c>
      <c r="AU100" s="36">
        <v>5.1165182529999997</v>
      </c>
      <c r="AV100" s="36">
        <v>2.4335234350000001</v>
      </c>
      <c r="AW100" s="36">
        <v>5.9152211220000002</v>
      </c>
      <c r="AX100" s="36">
        <v>2.2377599859999999</v>
      </c>
      <c r="AY100" s="36">
        <v>5.4393744249999996</v>
      </c>
      <c r="AZ100" s="36">
        <v>1.5269342857142858E-3</v>
      </c>
      <c r="BA100" s="36">
        <v>3.0538685714285715E-3</v>
      </c>
      <c r="BB100" s="36">
        <v>0.31667305400000001</v>
      </c>
      <c r="BC100" s="36">
        <v>12.584064075000001</v>
      </c>
      <c r="BD100" s="36">
        <v>30.588372616000001</v>
      </c>
      <c r="BE100" s="36">
        <v>1.3195625714285715E-2</v>
      </c>
      <c r="BF100" s="36">
        <v>2.6391252857142857E-2</v>
      </c>
      <c r="BG100" s="36">
        <v>2.7518077949999999</v>
      </c>
      <c r="BH100" s="36">
        <v>12.172246758</v>
      </c>
      <c r="BI100" s="36">
        <v>0</v>
      </c>
      <c r="BJ100" s="36">
        <v>0</v>
      </c>
      <c r="BK100" s="36">
        <v>0</v>
      </c>
      <c r="BL100" s="36">
        <v>0</v>
      </c>
    </row>
    <row r="101" spans="1:64" s="37" customFormat="1" x14ac:dyDescent="0.2">
      <c r="A101" s="34">
        <v>98</v>
      </c>
      <c r="B101" s="34" t="s">
        <v>201</v>
      </c>
      <c r="C101" s="34" t="s">
        <v>210</v>
      </c>
      <c r="D101" s="41">
        <v>5.4456744300000004</v>
      </c>
      <c r="E101" s="36">
        <v>28</v>
      </c>
      <c r="F101" s="36">
        <v>0</v>
      </c>
      <c r="G101" s="36">
        <v>12</v>
      </c>
      <c r="H101" s="36">
        <v>16</v>
      </c>
      <c r="I101" s="36">
        <v>7.7232492241063389E-5</v>
      </c>
      <c r="J101" s="36">
        <v>5.2329979782449819E-2</v>
      </c>
      <c r="K101" s="36">
        <v>7.7232492241063389E-5</v>
      </c>
      <c r="L101" s="36">
        <v>0</v>
      </c>
      <c r="M101" s="36">
        <v>1.1407212274693525E-2</v>
      </c>
      <c r="N101" s="36">
        <v>4.0999999999997358E-2</v>
      </c>
      <c r="O101" s="36">
        <v>3.8164600000000003E-4</v>
      </c>
      <c r="P101" s="36">
        <v>5.9600199999999999E-4</v>
      </c>
      <c r="Q101" s="36">
        <v>3.5865700000000002E-4</v>
      </c>
      <c r="R101" s="36">
        <v>2.2989E-5</v>
      </c>
      <c r="S101" s="36">
        <v>5.6601600000000002E-4</v>
      </c>
      <c r="T101" s="36">
        <v>2.9986000000000001E-5</v>
      </c>
      <c r="U101" s="36">
        <v>0.19800000000000004</v>
      </c>
      <c r="V101" s="36">
        <v>0.47519999999999996</v>
      </c>
      <c r="W101" s="36">
        <v>0.19845887849224111</v>
      </c>
      <c r="X101" s="36">
        <v>0.52812598178244974</v>
      </c>
      <c r="Y101" s="36">
        <v>0.72658486027469082</v>
      </c>
      <c r="Z101" s="36">
        <v>9.1063271789160539E-6</v>
      </c>
      <c r="AA101" s="36">
        <v>1.9487540162880352E-6</v>
      </c>
      <c r="AB101" s="36">
        <v>1.9487500000000002E-6</v>
      </c>
      <c r="AC101" s="36">
        <v>2.046556275297695E-7</v>
      </c>
      <c r="AD101" s="36">
        <v>1.2601306024290386E-4</v>
      </c>
      <c r="AE101" s="36">
        <v>1.1341175421861346E-3</v>
      </c>
      <c r="AF101" s="36">
        <v>1.2601306024290384E-3</v>
      </c>
      <c r="AG101" s="36">
        <v>3.1194340759544404E-2</v>
      </c>
      <c r="AH101" s="36">
        <v>5.3066234855316918E-2</v>
      </c>
      <c r="AI101" s="36">
        <v>0.16995537379337985</v>
      </c>
      <c r="AJ101" s="36">
        <v>1.9889775679646098E-7</v>
      </c>
      <c r="AK101" s="36">
        <v>2.4035649806711446E-7</v>
      </c>
      <c r="AL101" s="36">
        <v>6.0115116170542877E-7</v>
      </c>
      <c r="AM101" s="36">
        <v>3.1194744312928728E-2</v>
      </c>
      <c r="AN101" s="36">
        <v>5.3192488272057886E-2</v>
      </c>
      <c r="AO101" s="36">
        <v>0.17109009248672771</v>
      </c>
      <c r="AP101" s="36">
        <v>0.40816925399999998</v>
      </c>
      <c r="AQ101" s="36">
        <v>0.21978344399999999</v>
      </c>
      <c r="AR101" s="36">
        <v>0.62795269799999998</v>
      </c>
      <c r="AS101" s="36">
        <v>0</v>
      </c>
      <c r="AT101" s="36">
        <v>0</v>
      </c>
      <c r="AU101" s="36">
        <v>0</v>
      </c>
      <c r="AV101" s="36">
        <v>0</v>
      </c>
      <c r="AW101" s="36">
        <v>0</v>
      </c>
      <c r="AX101" s="36">
        <v>0</v>
      </c>
      <c r="AY101" s="36">
        <v>0</v>
      </c>
      <c r="AZ101" s="36">
        <v>0</v>
      </c>
      <c r="BA101" s="36">
        <v>0</v>
      </c>
      <c r="BB101" s="36">
        <v>0.28582358099999999</v>
      </c>
      <c r="BC101" s="36">
        <v>18.371189961999999</v>
      </c>
      <c r="BD101" s="36">
        <v>35.534696126</v>
      </c>
      <c r="BE101" s="36">
        <v>1.1910142857142859E-2</v>
      </c>
      <c r="BF101" s="36">
        <v>2.3820285714285717E-2</v>
      </c>
      <c r="BG101" s="36">
        <v>3.1168516309999998</v>
      </c>
      <c r="BH101" s="36">
        <v>9.974116789</v>
      </c>
      <c r="BI101" s="36">
        <v>0</v>
      </c>
      <c r="BJ101" s="36">
        <v>0</v>
      </c>
      <c r="BK101" s="36">
        <v>0</v>
      </c>
      <c r="BL101" s="36">
        <v>0</v>
      </c>
    </row>
    <row r="102" spans="1:64" s="37" customFormat="1" x14ac:dyDescent="0.2">
      <c r="A102" s="34">
        <v>99</v>
      </c>
      <c r="B102" s="34" t="s">
        <v>201</v>
      </c>
      <c r="C102" s="34" t="s">
        <v>211</v>
      </c>
      <c r="D102" s="41">
        <v>5.4596543879999997</v>
      </c>
      <c r="E102" s="36">
        <v>7</v>
      </c>
      <c r="F102" s="36">
        <v>3</v>
      </c>
      <c r="G102" s="36">
        <v>3</v>
      </c>
      <c r="H102" s="36">
        <v>1</v>
      </c>
      <c r="I102" s="36">
        <v>9.9627087165922168E-2</v>
      </c>
      <c r="J102" s="36">
        <v>6.703283840788635</v>
      </c>
      <c r="K102" s="36">
        <v>9.0592087167701285E-2</v>
      </c>
      <c r="L102" s="36">
        <v>9.0349999982208828E-3</v>
      </c>
      <c r="M102" s="36">
        <v>3.920588427953831</v>
      </c>
      <c r="N102" s="36">
        <v>2.8823225000007264</v>
      </c>
      <c r="O102" s="36">
        <v>4.0864832000000004E-2</v>
      </c>
      <c r="P102" s="36">
        <v>7.1240648999999989E-2</v>
      </c>
      <c r="Q102" s="36">
        <v>3.80652E-2</v>
      </c>
      <c r="R102" s="36">
        <v>2.7996319999999998E-3</v>
      </c>
      <c r="S102" s="36">
        <v>6.7588954999999992E-2</v>
      </c>
      <c r="T102" s="36">
        <v>3.6516939999999996E-3</v>
      </c>
      <c r="U102" s="36">
        <v>1.20065</v>
      </c>
      <c r="V102" s="36">
        <v>2.8378999999999999</v>
      </c>
      <c r="W102" s="36">
        <v>1.3411419191659222</v>
      </c>
      <c r="X102" s="36">
        <v>9.6124244897886353</v>
      </c>
      <c r="Y102" s="36">
        <v>10.953566408954558</v>
      </c>
      <c r="Z102" s="36">
        <v>3.3194974929262513E-3</v>
      </c>
      <c r="AA102" s="36">
        <v>7.1037246348621731E-4</v>
      </c>
      <c r="AB102" s="36">
        <v>7.1037200000000002E-4</v>
      </c>
      <c r="AC102" s="36">
        <v>1.827224658207372E-3</v>
      </c>
      <c r="AD102" s="36">
        <v>0.10716225817490792</v>
      </c>
      <c r="AE102" s="36">
        <v>0.96446032357417089</v>
      </c>
      <c r="AF102" s="36">
        <v>1.071622581749079</v>
      </c>
      <c r="AG102" s="36">
        <v>0.25053894306984592</v>
      </c>
      <c r="AH102" s="36">
        <v>0.42620417901537005</v>
      </c>
      <c r="AI102" s="36">
        <v>1.3650052760357123</v>
      </c>
      <c r="AJ102" s="36">
        <v>7.2503603485112354E-5</v>
      </c>
      <c r="AK102" s="36">
        <v>8.7616434250125573E-5</v>
      </c>
      <c r="AL102" s="36">
        <v>2.1913583222219824E-4</v>
      </c>
      <c r="AM102" s="36">
        <v>0.25243867133153841</v>
      </c>
      <c r="AN102" s="36">
        <v>0.53345405362452814</v>
      </c>
      <c r="AO102" s="36">
        <v>2.3296847354421057</v>
      </c>
      <c r="AP102" s="36">
        <v>9.6221521639999992</v>
      </c>
      <c r="AQ102" s="36">
        <v>5.1811588569999998</v>
      </c>
      <c r="AR102" s="36">
        <v>14.803311020999999</v>
      </c>
      <c r="AS102" s="36">
        <v>0</v>
      </c>
      <c r="AT102" s="36">
        <v>5.4334172799999996</v>
      </c>
      <c r="AU102" s="36">
        <v>13.707238199000001</v>
      </c>
      <c r="AV102" s="36">
        <v>2.8458268219999998</v>
      </c>
      <c r="AW102" s="36">
        <v>7.1793540069999997</v>
      </c>
      <c r="AX102" s="36">
        <v>2.7108965550000002</v>
      </c>
      <c r="AY102" s="36">
        <v>6.8389565709999998</v>
      </c>
      <c r="AZ102" s="36">
        <v>0</v>
      </c>
      <c r="BA102" s="36">
        <v>0</v>
      </c>
      <c r="BB102" s="36">
        <v>0.82358437399999995</v>
      </c>
      <c r="BC102" s="36">
        <v>45.707252418000003</v>
      </c>
      <c r="BD102" s="36">
        <v>115.308684013</v>
      </c>
      <c r="BE102" s="36">
        <v>3.4318398571428571E-2</v>
      </c>
      <c r="BF102" s="36">
        <v>6.8636797142857142E-2</v>
      </c>
      <c r="BG102" s="36">
        <v>0</v>
      </c>
      <c r="BH102" s="36">
        <v>20.041194294</v>
      </c>
      <c r="BI102" s="36">
        <v>0</v>
      </c>
      <c r="BJ102" s="36">
        <v>0</v>
      </c>
      <c r="BK102" s="36">
        <v>0</v>
      </c>
      <c r="BL102" s="36">
        <v>0</v>
      </c>
    </row>
    <row r="103" spans="1:64" s="37" customFormat="1" x14ac:dyDescent="0.2">
      <c r="A103" s="34">
        <v>100</v>
      </c>
      <c r="B103" s="34" t="s">
        <v>201</v>
      </c>
      <c r="C103" s="34" t="s">
        <v>212</v>
      </c>
      <c r="D103" s="41">
        <v>5.584959295</v>
      </c>
      <c r="E103" s="36">
        <v>7</v>
      </c>
      <c r="F103" s="36">
        <v>2</v>
      </c>
      <c r="G103" s="36">
        <v>4</v>
      </c>
      <c r="H103" s="36">
        <v>1</v>
      </c>
      <c r="I103" s="36">
        <v>0.20050755996308775</v>
      </c>
      <c r="J103" s="36">
        <v>11.285162252971274</v>
      </c>
      <c r="K103" s="36">
        <v>0.17787855996462762</v>
      </c>
      <c r="L103" s="36">
        <v>2.2628999998460131E-2</v>
      </c>
      <c r="M103" s="36">
        <v>7.6360983129321589</v>
      </c>
      <c r="N103" s="36">
        <v>3.8495715000022033</v>
      </c>
      <c r="O103" s="36">
        <v>4.0273709000000005E-2</v>
      </c>
      <c r="P103" s="36">
        <v>7.1369360999999992E-2</v>
      </c>
      <c r="Q103" s="36">
        <v>3.8336539000000003E-2</v>
      </c>
      <c r="R103" s="36">
        <v>1.93717E-3</v>
      </c>
      <c r="S103" s="36">
        <v>6.8842615999999995E-2</v>
      </c>
      <c r="T103" s="36">
        <v>2.5267449999999999E-3</v>
      </c>
      <c r="U103" s="36">
        <v>1.9799999999999998E-2</v>
      </c>
      <c r="V103" s="36">
        <v>4.6799999999999994E-2</v>
      </c>
      <c r="W103" s="36">
        <v>0.26058126896308775</v>
      </c>
      <c r="X103" s="36">
        <v>11.403331613971273</v>
      </c>
      <c r="Y103" s="36">
        <v>11.663912882934362</v>
      </c>
      <c r="Z103" s="36">
        <v>5.954973331373418E-3</v>
      </c>
      <c r="AA103" s="36">
        <v>1.2743642929139119E-3</v>
      </c>
      <c r="AB103" s="36">
        <v>1.2743640000000001E-3</v>
      </c>
      <c r="AC103" s="36">
        <v>3.3155481121242311E-3</v>
      </c>
      <c r="AD103" s="36">
        <v>0.21655865410001887</v>
      </c>
      <c r="AE103" s="36">
        <v>1.9490278869001698</v>
      </c>
      <c r="AF103" s="36">
        <v>2.1655865410001884</v>
      </c>
      <c r="AG103" s="36">
        <v>3.9947771001377129E-3</v>
      </c>
      <c r="AH103" s="36">
        <v>6.7957127680503635E-3</v>
      </c>
      <c r="AI103" s="36">
        <v>2.1764647649026161E-2</v>
      </c>
      <c r="AJ103" s="36">
        <v>1.30067038329327E-4</v>
      </c>
      <c r="AK103" s="36">
        <v>1.5717853408738947E-4</v>
      </c>
      <c r="AL103" s="36">
        <v>3.931163048290324E-4</v>
      </c>
      <c r="AM103" s="36">
        <v>7.4403922505912705E-3</v>
      </c>
      <c r="AN103" s="36">
        <v>0.22351154540215662</v>
      </c>
      <c r="AO103" s="36">
        <v>1.9711856508540249</v>
      </c>
      <c r="AP103" s="36">
        <v>253.206858598</v>
      </c>
      <c r="AQ103" s="36">
        <v>136.34215463000001</v>
      </c>
      <c r="AR103" s="36">
        <v>389.54901322800004</v>
      </c>
      <c r="AS103" s="36">
        <v>20.710571278</v>
      </c>
      <c r="AT103" s="36">
        <v>1074.4049761010001</v>
      </c>
      <c r="AU103" s="36">
        <v>2696.4082915839999</v>
      </c>
      <c r="AV103" s="36">
        <v>588.07810954800004</v>
      </c>
      <c r="AW103" s="36">
        <v>1475.8854677300001</v>
      </c>
      <c r="AX103" s="36">
        <v>557.34337169200001</v>
      </c>
      <c r="AY103" s="36">
        <v>1398.751236376</v>
      </c>
      <c r="AZ103" s="36">
        <v>0.15867547857142858</v>
      </c>
      <c r="BA103" s="36">
        <v>0.31735095857142859</v>
      </c>
      <c r="BB103" s="36">
        <v>1.531310626</v>
      </c>
      <c r="BC103" s="36">
        <v>76.432155934999997</v>
      </c>
      <c r="BD103" s="36">
        <v>191.81994089</v>
      </c>
      <c r="BE103" s="36">
        <v>6.3809039999999997E-2</v>
      </c>
      <c r="BF103" s="36">
        <v>0.12761807999999999</v>
      </c>
      <c r="BG103" s="36">
        <v>2.6522810369999998</v>
      </c>
      <c r="BH103" s="36">
        <v>50.665412758999999</v>
      </c>
      <c r="BI103" s="36">
        <v>0</v>
      </c>
      <c r="BJ103" s="36">
        <v>0</v>
      </c>
      <c r="BK103" s="36">
        <v>0.12</v>
      </c>
      <c r="BL103" s="36">
        <v>0.12</v>
      </c>
    </row>
    <row r="104" spans="1:64" s="37" customFormat="1" x14ac:dyDescent="0.2">
      <c r="A104" s="34">
        <v>101</v>
      </c>
      <c r="B104" s="34" t="s">
        <v>201</v>
      </c>
      <c r="C104" s="34" t="s">
        <v>213</v>
      </c>
      <c r="D104" s="41">
        <v>5.7934517740000002</v>
      </c>
      <c r="E104" s="36">
        <v>7</v>
      </c>
      <c r="F104" s="36">
        <v>1</v>
      </c>
      <c r="G104" s="36">
        <v>5</v>
      </c>
      <c r="H104" s="36">
        <v>1</v>
      </c>
      <c r="I104" s="36">
        <v>0.25464781873627695</v>
      </c>
      <c r="J104" s="36">
        <v>11.540992827180279</v>
      </c>
      <c r="K104" s="36">
        <v>0.14853331873570394</v>
      </c>
      <c r="L104" s="36">
        <v>0.10611450000057301</v>
      </c>
      <c r="M104" s="36">
        <v>6.7904216459074851</v>
      </c>
      <c r="N104" s="36">
        <v>5.0052190000090722</v>
      </c>
      <c r="O104" s="36">
        <v>0.244796608</v>
      </c>
      <c r="P104" s="36">
        <v>0.412417757</v>
      </c>
      <c r="Q104" s="36">
        <v>0.23222266599999999</v>
      </c>
      <c r="R104" s="36">
        <v>1.2573942000000001E-2</v>
      </c>
      <c r="S104" s="36">
        <v>0.39601696199999997</v>
      </c>
      <c r="T104" s="36">
        <v>1.6400794999999999E-2</v>
      </c>
      <c r="U104" s="36">
        <v>6.5450000000000008E-2</v>
      </c>
      <c r="V104" s="36">
        <v>0.1547</v>
      </c>
      <c r="W104" s="36">
        <v>0.56489442673627699</v>
      </c>
      <c r="X104" s="36">
        <v>12.108110584180279</v>
      </c>
      <c r="Y104" s="36">
        <v>12.673005010916556</v>
      </c>
      <c r="Z104" s="36">
        <v>6.0789386575406511E-3</v>
      </c>
      <c r="AA104" s="36">
        <v>1.824244264261702E-3</v>
      </c>
      <c r="AB104" s="36">
        <v>1.824244E-3</v>
      </c>
      <c r="AC104" s="36">
        <v>1.9918051034355285E-3</v>
      </c>
      <c r="AD104" s="36">
        <v>0.10476715901608978</v>
      </c>
      <c r="AE104" s="36">
        <v>0.94290443114480804</v>
      </c>
      <c r="AF104" s="36">
        <v>1.0476715901608979</v>
      </c>
      <c r="AG104" s="36">
        <v>1.3552496499229683E-2</v>
      </c>
      <c r="AH104" s="36">
        <v>2.3054821630873482E-2</v>
      </c>
      <c r="AI104" s="36">
        <v>7.3837739547527231E-2</v>
      </c>
      <c r="AJ104" s="36">
        <v>1.8619014211715331E-4</v>
      </c>
      <c r="AK104" s="36">
        <v>2.2500007669528933E-4</v>
      </c>
      <c r="AL104" s="36">
        <v>5.6274350215992724E-4</v>
      </c>
      <c r="AM104" s="36">
        <v>1.5730491744782363E-2</v>
      </c>
      <c r="AN104" s="36">
        <v>0.12804698072365855</v>
      </c>
      <c r="AO104" s="36">
        <v>1.0173049141944952</v>
      </c>
      <c r="AP104" s="36">
        <v>168.15903250299999</v>
      </c>
      <c r="AQ104" s="36">
        <v>90.547171347000003</v>
      </c>
      <c r="AR104" s="36">
        <v>258.70620385000001</v>
      </c>
      <c r="AS104" s="36">
        <v>10.336867746999999</v>
      </c>
      <c r="AT104" s="36">
        <v>672.63942079499998</v>
      </c>
      <c r="AU104" s="36">
        <v>1671.3744327930001</v>
      </c>
      <c r="AV104" s="36">
        <v>414.81409091699999</v>
      </c>
      <c r="AW104" s="36">
        <v>1030.730053111</v>
      </c>
      <c r="AX104" s="36">
        <v>392.48871823500002</v>
      </c>
      <c r="AY104" s="36">
        <v>975.25596707099999</v>
      </c>
      <c r="AZ104" s="36">
        <v>6.7178487142857152E-2</v>
      </c>
      <c r="BA104" s="36">
        <v>0.1343569742857143</v>
      </c>
      <c r="BB104" s="36">
        <v>1.277372137</v>
      </c>
      <c r="BC104" s="36">
        <v>91.147361594000003</v>
      </c>
      <c r="BD104" s="36">
        <v>226.48296408900001</v>
      </c>
      <c r="BE104" s="36">
        <v>5.3227534285714292E-2</v>
      </c>
      <c r="BF104" s="36">
        <v>0.10645507000000001</v>
      </c>
      <c r="BG104" s="36">
        <v>1.196777457</v>
      </c>
      <c r="BH104" s="36">
        <v>28.890049482999999</v>
      </c>
      <c r="BI104" s="36">
        <v>0</v>
      </c>
      <c r="BJ104" s="36">
        <v>0</v>
      </c>
      <c r="BK104" s="36">
        <v>0</v>
      </c>
      <c r="BL104" s="36">
        <v>0</v>
      </c>
    </row>
    <row r="105" spans="1:64" s="37" customFormat="1" x14ac:dyDescent="0.2">
      <c r="A105" s="34">
        <v>102</v>
      </c>
      <c r="B105" s="34" t="s">
        <v>201</v>
      </c>
      <c r="C105" s="34" t="s">
        <v>214</v>
      </c>
      <c r="D105" s="41">
        <v>5.740928491</v>
      </c>
      <c r="E105" s="36">
        <v>0</v>
      </c>
      <c r="F105" s="36" t="s">
        <v>340</v>
      </c>
      <c r="G105" s="36" t="s">
        <v>340</v>
      </c>
      <c r="H105" s="36" t="s">
        <v>340</v>
      </c>
      <c r="I105" s="36">
        <v>0.39676915482657488</v>
      </c>
      <c r="J105" s="36">
        <v>10.444906488756558</v>
      </c>
      <c r="K105" s="36">
        <v>0.23460915482734482</v>
      </c>
      <c r="L105" s="36">
        <v>0.16215999999923006</v>
      </c>
      <c r="M105" s="36">
        <v>8.1041136435836751</v>
      </c>
      <c r="N105" s="36">
        <v>2.7375619999994596</v>
      </c>
      <c r="O105" s="36">
        <v>0.26036113</v>
      </c>
      <c r="P105" s="36">
        <v>0.43839880500000006</v>
      </c>
      <c r="Q105" s="36">
        <v>0.24522263</v>
      </c>
      <c r="R105" s="36">
        <v>1.5138499999999999E-2</v>
      </c>
      <c r="S105" s="36">
        <v>0.41865293600000003</v>
      </c>
      <c r="T105" s="36">
        <v>1.9745868999999999E-2</v>
      </c>
      <c r="U105" s="36" t="s">
        <v>340</v>
      </c>
      <c r="V105" s="36" t="s">
        <v>340</v>
      </c>
      <c r="W105" s="36">
        <v>0.65713028482657487</v>
      </c>
      <c r="X105" s="36">
        <v>10.883305293756559</v>
      </c>
      <c r="Y105" s="36">
        <v>11.540435578583134</v>
      </c>
      <c r="Z105" s="36">
        <v>8.0569583148003172E-3</v>
      </c>
      <c r="AA105" s="36">
        <v>3.3921414757978798E-3</v>
      </c>
      <c r="AB105" s="36">
        <v>3.392141E-3</v>
      </c>
      <c r="AC105" s="36">
        <v>4.9637105610594217E-3</v>
      </c>
      <c r="AD105" s="36">
        <v>0.1921142209339157</v>
      </c>
      <c r="AE105" s="36">
        <v>1.7290279884052415</v>
      </c>
      <c r="AF105" s="36">
        <v>1.9211422093391572</v>
      </c>
      <c r="AG105" s="36" t="s">
        <v>340</v>
      </c>
      <c r="AH105" s="36" t="s">
        <v>340</v>
      </c>
      <c r="AI105" s="36" t="s">
        <v>340</v>
      </c>
      <c r="AJ105" s="36">
        <v>3.4621641348701795E-4</v>
      </c>
      <c r="AK105" s="36">
        <v>4.1838262050539042E-4</v>
      </c>
      <c r="AL105" s="36">
        <v>1.0464089815618292E-3</v>
      </c>
      <c r="AM105" s="36">
        <v>5.3099269745464396E-3</v>
      </c>
      <c r="AN105" s="36">
        <v>0.19253260355442109</v>
      </c>
      <c r="AO105" s="36">
        <v>1.7300743973868034</v>
      </c>
      <c r="AP105" s="36">
        <v>358.10254743000002</v>
      </c>
      <c r="AQ105" s="36">
        <v>192.82444861600001</v>
      </c>
      <c r="AR105" s="36">
        <v>550.926996046</v>
      </c>
      <c r="AS105" s="36">
        <v>33.627690348999998</v>
      </c>
      <c r="AT105" s="36">
        <v>1048.7761617260001</v>
      </c>
      <c r="AU105" s="36">
        <v>2828.5175271110002</v>
      </c>
      <c r="AV105" s="36">
        <v>579.26246926600004</v>
      </c>
      <c r="AW105" s="36">
        <v>1562.2533262219999</v>
      </c>
      <c r="AX105" s="36">
        <v>558.50444924800001</v>
      </c>
      <c r="AY105" s="36">
        <v>1506.269575264</v>
      </c>
      <c r="AZ105" s="36">
        <v>0.16732667428571429</v>
      </c>
      <c r="BA105" s="36">
        <v>0.33465335000000002</v>
      </c>
      <c r="BB105" s="36">
        <v>0.57876823499999996</v>
      </c>
      <c r="BC105" s="36">
        <v>53.138014462999998</v>
      </c>
      <c r="BD105" s="36">
        <v>143.31161476599999</v>
      </c>
      <c r="BE105" s="36">
        <v>2.4117017142857144E-2</v>
      </c>
      <c r="BF105" s="36">
        <v>4.8234035714285715E-2</v>
      </c>
      <c r="BG105" s="36">
        <v>1.1805160219999999</v>
      </c>
      <c r="BH105" s="36">
        <v>32.843610914000003</v>
      </c>
      <c r="BI105" s="36">
        <v>0.27</v>
      </c>
      <c r="BJ105" s="36">
        <v>0.27</v>
      </c>
      <c r="BK105" s="36">
        <v>0.06</v>
      </c>
      <c r="BL105" s="36">
        <v>0.06</v>
      </c>
    </row>
    <row r="106" spans="1:64" s="37" customFormat="1" x14ac:dyDescent="0.2">
      <c r="A106" s="34">
        <v>103</v>
      </c>
      <c r="B106" s="34" t="s">
        <v>201</v>
      </c>
      <c r="C106" s="34" t="s">
        <v>215</v>
      </c>
      <c r="D106" s="41">
        <v>5.2083314339999998</v>
      </c>
      <c r="E106" s="36">
        <v>17</v>
      </c>
      <c r="F106" s="36">
        <v>0</v>
      </c>
      <c r="G106" s="36">
        <v>0</v>
      </c>
      <c r="H106" s="36">
        <v>17</v>
      </c>
      <c r="I106" s="36">
        <v>0</v>
      </c>
      <c r="J106" s="36">
        <v>0</v>
      </c>
      <c r="K106" s="36">
        <v>0</v>
      </c>
      <c r="L106" s="36">
        <v>0</v>
      </c>
      <c r="M106" s="36">
        <v>0</v>
      </c>
      <c r="N106" s="36">
        <v>0</v>
      </c>
      <c r="O106" s="36">
        <v>0</v>
      </c>
      <c r="P106" s="36">
        <v>0</v>
      </c>
      <c r="Q106" s="36">
        <v>0</v>
      </c>
      <c r="R106" s="36">
        <v>0</v>
      </c>
      <c r="S106" s="36">
        <v>0</v>
      </c>
      <c r="T106" s="36">
        <v>0</v>
      </c>
      <c r="U106" s="36">
        <v>0</v>
      </c>
      <c r="V106" s="36">
        <v>0</v>
      </c>
      <c r="W106" s="36">
        <v>0</v>
      </c>
      <c r="X106" s="36">
        <v>0</v>
      </c>
      <c r="Y106" s="36">
        <v>0</v>
      </c>
      <c r="Z106" s="36">
        <v>0</v>
      </c>
      <c r="AA106" s="36">
        <v>0</v>
      </c>
      <c r="AB106" s="36">
        <v>0</v>
      </c>
      <c r="AC106" s="36">
        <v>0</v>
      </c>
      <c r="AD106" s="36">
        <v>0</v>
      </c>
      <c r="AE106" s="36">
        <v>0</v>
      </c>
      <c r="AF106" s="36">
        <v>0</v>
      </c>
      <c r="AG106" s="36">
        <v>0</v>
      </c>
      <c r="AH106" s="36">
        <v>0</v>
      </c>
      <c r="AI106" s="36">
        <v>0</v>
      </c>
      <c r="AJ106" s="36">
        <v>0</v>
      </c>
      <c r="AK106" s="36">
        <v>0</v>
      </c>
      <c r="AL106" s="36">
        <v>0</v>
      </c>
      <c r="AM106" s="36">
        <v>0</v>
      </c>
      <c r="AN106" s="36">
        <v>0</v>
      </c>
      <c r="AO106" s="36">
        <v>0</v>
      </c>
      <c r="AP106" s="36">
        <v>0</v>
      </c>
      <c r="AQ106" s="36">
        <v>0</v>
      </c>
      <c r="AR106" s="36">
        <v>0</v>
      </c>
      <c r="AS106" s="36">
        <v>0</v>
      </c>
      <c r="AT106" s="36">
        <v>0</v>
      </c>
      <c r="AU106" s="36">
        <v>0</v>
      </c>
      <c r="AV106" s="36">
        <v>0</v>
      </c>
      <c r="AW106" s="36">
        <v>0</v>
      </c>
      <c r="AX106" s="36">
        <v>0</v>
      </c>
      <c r="AY106" s="36">
        <v>0</v>
      </c>
      <c r="AZ106" s="36">
        <v>0</v>
      </c>
      <c r="BA106" s="36">
        <v>0</v>
      </c>
      <c r="BB106" s="36">
        <v>8.9977372999999999E-2</v>
      </c>
      <c r="BC106" s="36">
        <v>4.12813345</v>
      </c>
      <c r="BD106" s="36">
        <v>8.8196684330000004</v>
      </c>
      <c r="BE106" s="36">
        <v>3.7493171428571426E-3</v>
      </c>
      <c r="BF106" s="36">
        <v>7.4986342857142852E-3</v>
      </c>
      <c r="BG106" s="36">
        <v>1.1446232759999999</v>
      </c>
      <c r="BH106" s="36">
        <v>6.0088759639999996</v>
      </c>
      <c r="BI106" s="36">
        <v>0</v>
      </c>
      <c r="BJ106" s="36">
        <v>0</v>
      </c>
      <c r="BK106" s="36">
        <v>0</v>
      </c>
      <c r="BL106" s="36">
        <v>0</v>
      </c>
    </row>
    <row r="107" spans="1:64" s="37" customFormat="1" x14ac:dyDescent="0.2">
      <c r="A107" s="34">
        <v>104</v>
      </c>
      <c r="B107" s="34" t="s">
        <v>201</v>
      </c>
      <c r="C107" s="34" t="s">
        <v>216</v>
      </c>
      <c r="D107" s="41">
        <v>4.6130269759999996</v>
      </c>
      <c r="E107" s="36">
        <v>5</v>
      </c>
      <c r="F107" s="36">
        <v>0</v>
      </c>
      <c r="G107" s="36">
        <v>0</v>
      </c>
      <c r="H107" s="36">
        <v>5</v>
      </c>
      <c r="I107" s="36">
        <v>0</v>
      </c>
      <c r="J107" s="36">
        <v>0</v>
      </c>
      <c r="K107" s="36">
        <v>0</v>
      </c>
      <c r="L107" s="36">
        <v>0</v>
      </c>
      <c r="M107" s="36">
        <v>0</v>
      </c>
      <c r="N107" s="36">
        <v>0</v>
      </c>
      <c r="O107" s="36">
        <v>0</v>
      </c>
      <c r="P107" s="36">
        <v>0</v>
      </c>
      <c r="Q107" s="36">
        <v>0</v>
      </c>
      <c r="R107" s="36">
        <v>0</v>
      </c>
      <c r="S107" s="36">
        <v>0</v>
      </c>
      <c r="T107" s="36">
        <v>0</v>
      </c>
      <c r="U107" s="36">
        <v>0</v>
      </c>
      <c r="V107" s="36">
        <v>0</v>
      </c>
      <c r="W107" s="36">
        <v>0</v>
      </c>
      <c r="X107" s="36">
        <v>0</v>
      </c>
      <c r="Y107" s="36">
        <v>0</v>
      </c>
      <c r="Z107" s="36">
        <v>0</v>
      </c>
      <c r="AA107" s="36">
        <v>0</v>
      </c>
      <c r="AB107" s="36">
        <v>0</v>
      </c>
      <c r="AC107" s="36">
        <v>0</v>
      </c>
      <c r="AD107" s="36">
        <v>0</v>
      </c>
      <c r="AE107" s="36">
        <v>0</v>
      </c>
      <c r="AF107" s="36">
        <v>0</v>
      </c>
      <c r="AG107" s="36">
        <v>0</v>
      </c>
      <c r="AH107" s="36">
        <v>0</v>
      </c>
      <c r="AI107" s="36">
        <v>0</v>
      </c>
      <c r="AJ107" s="36">
        <v>0</v>
      </c>
      <c r="AK107" s="36">
        <v>0</v>
      </c>
      <c r="AL107" s="36">
        <v>0</v>
      </c>
      <c r="AM107" s="36">
        <v>0</v>
      </c>
      <c r="AN107" s="36">
        <v>0</v>
      </c>
      <c r="AO107" s="36">
        <v>0</v>
      </c>
      <c r="AP107" s="36">
        <v>0</v>
      </c>
      <c r="AQ107" s="36">
        <v>0</v>
      </c>
      <c r="AR107" s="36">
        <v>0</v>
      </c>
      <c r="AS107" s="36">
        <v>0</v>
      </c>
      <c r="AT107" s="36">
        <v>0</v>
      </c>
      <c r="AU107" s="36">
        <v>0</v>
      </c>
      <c r="AV107" s="36">
        <v>0</v>
      </c>
      <c r="AW107" s="36">
        <v>0</v>
      </c>
      <c r="AX107" s="36">
        <v>0</v>
      </c>
      <c r="AY107" s="36">
        <v>0</v>
      </c>
      <c r="AZ107" s="36">
        <v>0</v>
      </c>
      <c r="BA107" s="36">
        <v>0</v>
      </c>
      <c r="BB107" s="36">
        <v>5.1111434999999997E-2</v>
      </c>
      <c r="BC107" s="36">
        <v>1.6311121660000001</v>
      </c>
      <c r="BD107" s="36">
        <v>2.8636906290000002</v>
      </c>
      <c r="BE107" s="36">
        <v>2.1297900000000003E-3</v>
      </c>
      <c r="BF107" s="36">
        <v>4.2595814285714293E-3</v>
      </c>
      <c r="BG107" s="36">
        <v>0.28054475800000001</v>
      </c>
      <c r="BH107" s="36">
        <v>0.36567295300000002</v>
      </c>
      <c r="BI107" s="36">
        <v>0</v>
      </c>
      <c r="BJ107" s="36">
        <v>0</v>
      </c>
      <c r="BK107" s="36">
        <v>0</v>
      </c>
      <c r="BL107" s="36">
        <v>0</v>
      </c>
    </row>
    <row r="108" spans="1:64" s="37" customFormat="1" x14ac:dyDescent="0.2">
      <c r="A108" s="34">
        <v>105</v>
      </c>
      <c r="B108" s="34" t="s">
        <v>201</v>
      </c>
      <c r="C108" s="34" t="s">
        <v>217</v>
      </c>
      <c r="D108" s="41">
        <v>5.6224918539999997</v>
      </c>
      <c r="E108" s="36">
        <v>0</v>
      </c>
      <c r="F108" s="36" t="s">
        <v>340</v>
      </c>
      <c r="G108" s="36" t="s">
        <v>340</v>
      </c>
      <c r="H108" s="36" t="s">
        <v>340</v>
      </c>
      <c r="I108" s="36">
        <v>8.9951819901566796E-2</v>
      </c>
      <c r="J108" s="36">
        <v>3.827937522843246</v>
      </c>
      <c r="K108" s="36">
        <v>5.4223819902164641E-2</v>
      </c>
      <c r="L108" s="36">
        <v>3.5727999999402155E-2</v>
      </c>
      <c r="M108" s="36">
        <v>2.2242283427432326</v>
      </c>
      <c r="N108" s="36">
        <v>1.6936610000015802</v>
      </c>
      <c r="O108" s="36">
        <v>1.7826774E-2</v>
      </c>
      <c r="P108" s="36">
        <v>2.8050355999999999E-2</v>
      </c>
      <c r="Q108" s="36">
        <v>1.6193439E-2</v>
      </c>
      <c r="R108" s="36">
        <v>1.6333349999999999E-3</v>
      </c>
      <c r="S108" s="36">
        <v>2.5919919E-2</v>
      </c>
      <c r="T108" s="36">
        <v>2.1304370000000002E-3</v>
      </c>
      <c r="U108" s="36" t="s">
        <v>340</v>
      </c>
      <c r="V108" s="36" t="s">
        <v>340</v>
      </c>
      <c r="W108" s="36">
        <v>0.1077785939015668</v>
      </c>
      <c r="X108" s="36">
        <v>3.855987878843246</v>
      </c>
      <c r="Y108" s="36">
        <v>3.9637664727448128</v>
      </c>
      <c r="Z108" s="36">
        <v>1.9746130649501469E-3</v>
      </c>
      <c r="AA108" s="36">
        <v>7.3786408562622049E-4</v>
      </c>
      <c r="AB108" s="36">
        <v>7.3786399999999997E-4</v>
      </c>
      <c r="AC108" s="36">
        <v>4.6453385751423886E-4</v>
      </c>
      <c r="AD108" s="36">
        <v>2.6272827014896482E-2</v>
      </c>
      <c r="AE108" s="36">
        <v>0.23645544313406827</v>
      </c>
      <c r="AF108" s="36">
        <v>0.26272827014896477</v>
      </c>
      <c r="AG108" s="36" t="s">
        <v>340</v>
      </c>
      <c r="AH108" s="36" t="s">
        <v>340</v>
      </c>
      <c r="AI108" s="36" t="s">
        <v>340</v>
      </c>
      <c r="AJ108" s="36">
        <v>7.5309554545785939E-5</v>
      </c>
      <c r="AK108" s="36">
        <v>9.1007264702908699E-5</v>
      </c>
      <c r="AL108" s="36">
        <v>2.2761657512796119E-4</v>
      </c>
      <c r="AM108" s="36">
        <v>5.398434120600248E-4</v>
      </c>
      <c r="AN108" s="36">
        <v>2.6363834279599391E-2</v>
      </c>
      <c r="AO108" s="36">
        <v>0.23668305970919623</v>
      </c>
      <c r="AP108" s="36">
        <v>91.787761669999995</v>
      </c>
      <c r="AQ108" s="36">
        <v>49.424179359999997</v>
      </c>
      <c r="AR108" s="36">
        <v>141.21194102999999</v>
      </c>
      <c r="AS108" s="36">
        <v>7.3792870209999997</v>
      </c>
      <c r="AT108" s="36">
        <v>158.21405694000001</v>
      </c>
      <c r="AU108" s="36">
        <v>367.21898448299999</v>
      </c>
      <c r="AV108" s="36">
        <v>98.491655788000003</v>
      </c>
      <c r="AW108" s="36">
        <v>228.60172173000001</v>
      </c>
      <c r="AX108" s="36">
        <v>92.998834286999994</v>
      </c>
      <c r="AY108" s="36">
        <v>215.85273865900001</v>
      </c>
      <c r="AZ108" s="36">
        <v>7.0191657142857147E-2</v>
      </c>
      <c r="BA108" s="36">
        <v>0.14038331428571429</v>
      </c>
      <c r="BB108" s="36">
        <v>0.426342528</v>
      </c>
      <c r="BC108" s="36">
        <v>22.164590447999998</v>
      </c>
      <c r="BD108" s="36">
        <v>51.44459698</v>
      </c>
      <c r="BE108" s="36">
        <v>1.7765505714285715E-2</v>
      </c>
      <c r="BF108" s="36">
        <v>3.553101142857143E-2</v>
      </c>
      <c r="BG108" s="36">
        <v>4.3746668319999999</v>
      </c>
      <c r="BH108" s="36">
        <v>25.746826065</v>
      </c>
      <c r="BI108" s="36">
        <v>0.18</v>
      </c>
      <c r="BJ108" s="36">
        <v>0.18</v>
      </c>
      <c r="BK108" s="36">
        <v>0.33000000000000007</v>
      </c>
      <c r="BL108" s="36">
        <v>0.33000000000000007</v>
      </c>
    </row>
    <row r="109" spans="1:64" s="37" customFormat="1" x14ac:dyDescent="0.2">
      <c r="A109" s="34">
        <v>106</v>
      </c>
      <c r="B109" s="34" t="s">
        <v>201</v>
      </c>
      <c r="C109" s="34" t="s">
        <v>218</v>
      </c>
      <c r="D109" s="41">
        <v>5.5363549350000003</v>
      </c>
      <c r="E109" s="36">
        <v>0</v>
      </c>
      <c r="F109" s="36" t="s">
        <v>340</v>
      </c>
      <c r="G109" s="36" t="s">
        <v>340</v>
      </c>
      <c r="H109" s="36" t="s">
        <v>340</v>
      </c>
      <c r="I109" s="36">
        <v>0.12270841065031973</v>
      </c>
      <c r="J109" s="36">
        <v>3.4852258962957272</v>
      </c>
      <c r="K109" s="36">
        <v>4.2793410652394788E-2</v>
      </c>
      <c r="L109" s="36">
        <v>7.9914999997924951E-2</v>
      </c>
      <c r="M109" s="36">
        <v>1.6605143069486032</v>
      </c>
      <c r="N109" s="36">
        <v>1.9474199999974438</v>
      </c>
      <c r="O109" s="36">
        <v>1.8079432999999999E-2</v>
      </c>
      <c r="P109" s="36">
        <v>3.0495931999999996E-2</v>
      </c>
      <c r="Q109" s="36">
        <v>1.6137979E-2</v>
      </c>
      <c r="R109" s="36">
        <v>1.941454E-3</v>
      </c>
      <c r="S109" s="36">
        <v>2.7963600999999998E-2</v>
      </c>
      <c r="T109" s="36">
        <v>2.5323309999999996E-3</v>
      </c>
      <c r="U109" s="36" t="s">
        <v>340</v>
      </c>
      <c r="V109" s="36" t="s">
        <v>340</v>
      </c>
      <c r="W109" s="36">
        <v>0.14078784365031974</v>
      </c>
      <c r="X109" s="36">
        <v>3.5157218282957272</v>
      </c>
      <c r="Y109" s="36">
        <v>3.656509671946047</v>
      </c>
      <c r="Z109" s="36">
        <v>2.6363235387311871E-3</v>
      </c>
      <c r="AA109" s="36">
        <v>5.6417323728847398E-4</v>
      </c>
      <c r="AB109" s="36">
        <v>5.6417299999999995E-4</v>
      </c>
      <c r="AC109" s="36">
        <v>6.0317005756446859E-4</v>
      </c>
      <c r="AD109" s="36">
        <v>7.7988828391395121E-2</v>
      </c>
      <c r="AE109" s="36">
        <v>0.70189945552255595</v>
      </c>
      <c r="AF109" s="36">
        <v>0.77988828391395115</v>
      </c>
      <c r="AG109" s="36" t="s">
        <v>340</v>
      </c>
      <c r="AH109" s="36" t="s">
        <v>340</v>
      </c>
      <c r="AI109" s="36" t="s">
        <v>340</v>
      </c>
      <c r="AJ109" s="36">
        <v>5.7581908478653027E-5</v>
      </c>
      <c r="AK109" s="36">
        <v>6.9584424161138236E-5</v>
      </c>
      <c r="AL109" s="36">
        <v>1.7403630755758142E-4</v>
      </c>
      <c r="AM109" s="36">
        <v>6.6075196604312159E-4</v>
      </c>
      <c r="AN109" s="36">
        <v>7.8058412815556255E-2</v>
      </c>
      <c r="AO109" s="36">
        <v>0.70207349183011358</v>
      </c>
      <c r="AP109" s="36">
        <v>84.952649610999998</v>
      </c>
      <c r="AQ109" s="36">
        <v>45.743734404999998</v>
      </c>
      <c r="AR109" s="36">
        <v>130.696384016</v>
      </c>
      <c r="AS109" s="36">
        <v>4.9546699429999999</v>
      </c>
      <c r="AT109" s="36">
        <v>398.42113766799997</v>
      </c>
      <c r="AU109" s="36">
        <v>1017.110082996</v>
      </c>
      <c r="AV109" s="36">
        <v>216.471777874</v>
      </c>
      <c r="AW109" s="36">
        <v>552.62034852900001</v>
      </c>
      <c r="AX109" s="36">
        <v>206.415575058</v>
      </c>
      <c r="AY109" s="36">
        <v>526.94835396500002</v>
      </c>
      <c r="AZ109" s="36">
        <v>4.1957220000000003E-2</v>
      </c>
      <c r="BA109" s="36">
        <v>8.3914440000000007E-2</v>
      </c>
      <c r="BB109" s="36">
        <v>0.41065498</v>
      </c>
      <c r="BC109" s="36">
        <v>19.304889699</v>
      </c>
      <c r="BD109" s="36">
        <v>49.282520697999999</v>
      </c>
      <c r="BE109" s="36">
        <v>1.7111811428571429E-2</v>
      </c>
      <c r="BF109" s="36">
        <v>3.4223624285714287E-2</v>
      </c>
      <c r="BG109" s="36">
        <v>1.3047812480000001</v>
      </c>
      <c r="BH109" s="36">
        <v>25.068981028</v>
      </c>
      <c r="BI109" s="36">
        <v>0.03</v>
      </c>
      <c r="BJ109" s="36">
        <v>0.03</v>
      </c>
      <c r="BK109" s="36">
        <v>0.09</v>
      </c>
      <c r="BL109" s="36">
        <v>0.09</v>
      </c>
    </row>
    <row r="110" spans="1:64" s="37" customFormat="1" x14ac:dyDescent="0.2">
      <c r="A110" s="34">
        <v>107</v>
      </c>
      <c r="B110" s="34" t="s">
        <v>201</v>
      </c>
      <c r="C110" s="34" t="s">
        <v>219</v>
      </c>
      <c r="D110" s="41">
        <v>4.6127275330000002</v>
      </c>
      <c r="E110" s="36">
        <v>1</v>
      </c>
      <c r="F110" s="36">
        <v>0</v>
      </c>
      <c r="G110" s="36">
        <v>0</v>
      </c>
      <c r="H110" s="36">
        <v>1</v>
      </c>
      <c r="I110" s="36">
        <v>0</v>
      </c>
      <c r="J110" s="36">
        <v>0</v>
      </c>
      <c r="K110" s="36">
        <v>0</v>
      </c>
      <c r="L110" s="36">
        <v>0</v>
      </c>
      <c r="M110" s="36">
        <v>0</v>
      </c>
      <c r="N110" s="36">
        <v>0</v>
      </c>
      <c r="O110" s="36">
        <v>0</v>
      </c>
      <c r="P110" s="36">
        <v>0</v>
      </c>
      <c r="Q110" s="36">
        <v>0</v>
      </c>
      <c r="R110" s="36">
        <v>0</v>
      </c>
      <c r="S110" s="36">
        <v>0</v>
      </c>
      <c r="T110" s="36">
        <v>0</v>
      </c>
      <c r="U110" s="36">
        <v>0</v>
      </c>
      <c r="V110" s="36">
        <v>0</v>
      </c>
      <c r="W110" s="36">
        <v>0</v>
      </c>
      <c r="X110" s="36">
        <v>0</v>
      </c>
      <c r="Y110" s="36">
        <v>0</v>
      </c>
      <c r="Z110" s="36">
        <v>0</v>
      </c>
      <c r="AA110" s="36">
        <v>0</v>
      </c>
      <c r="AB110" s="36">
        <v>0</v>
      </c>
      <c r="AC110" s="36">
        <v>0</v>
      </c>
      <c r="AD110" s="36">
        <v>0</v>
      </c>
      <c r="AE110" s="36">
        <v>0</v>
      </c>
      <c r="AF110" s="36">
        <v>0</v>
      </c>
      <c r="AG110" s="36">
        <v>0</v>
      </c>
      <c r="AH110" s="36">
        <v>0</v>
      </c>
      <c r="AI110" s="36">
        <v>0</v>
      </c>
      <c r="AJ110" s="36">
        <v>0</v>
      </c>
      <c r="AK110" s="36">
        <v>0</v>
      </c>
      <c r="AL110" s="36">
        <v>0</v>
      </c>
      <c r="AM110" s="36">
        <v>0</v>
      </c>
      <c r="AN110" s="36">
        <v>0</v>
      </c>
      <c r="AO110" s="36">
        <v>0</v>
      </c>
      <c r="AP110" s="36">
        <v>0</v>
      </c>
      <c r="AQ110" s="36">
        <v>0</v>
      </c>
      <c r="AR110" s="36">
        <v>0</v>
      </c>
      <c r="AS110" s="36">
        <v>0</v>
      </c>
      <c r="AT110" s="36">
        <v>0</v>
      </c>
      <c r="AU110" s="36">
        <v>0</v>
      </c>
      <c r="AV110" s="36">
        <v>0</v>
      </c>
      <c r="AW110" s="36">
        <v>0</v>
      </c>
      <c r="AX110" s="36">
        <v>0</v>
      </c>
      <c r="AY110" s="36">
        <v>0</v>
      </c>
      <c r="AZ110" s="36">
        <v>0</v>
      </c>
      <c r="BA110" s="36">
        <v>0</v>
      </c>
      <c r="BB110" s="36">
        <v>0.26957438299999997</v>
      </c>
      <c r="BC110" s="36">
        <v>12.479559734</v>
      </c>
      <c r="BD110" s="36">
        <v>27.140013403000001</v>
      </c>
      <c r="BE110" s="36">
        <v>1.1233045714285714E-2</v>
      </c>
      <c r="BF110" s="36">
        <v>2.2466091428571429E-2</v>
      </c>
      <c r="BG110" s="36">
        <v>0.92312202899999996</v>
      </c>
      <c r="BH110" s="36">
        <v>4.8749527229999998</v>
      </c>
      <c r="BI110" s="36">
        <v>0</v>
      </c>
      <c r="BJ110" s="36">
        <v>0</v>
      </c>
      <c r="BK110" s="36">
        <v>0</v>
      </c>
      <c r="BL110" s="36">
        <v>0</v>
      </c>
    </row>
    <row r="111" spans="1:64" s="37" customFormat="1" x14ac:dyDescent="0.2">
      <c r="A111" s="34">
        <v>108</v>
      </c>
      <c r="B111" s="34" t="s">
        <v>201</v>
      </c>
      <c r="C111" s="34" t="s">
        <v>220</v>
      </c>
      <c r="D111" s="41">
        <v>5.0208223609999996</v>
      </c>
      <c r="E111" s="36">
        <v>0</v>
      </c>
      <c r="F111" s="36" t="s">
        <v>340</v>
      </c>
      <c r="G111" s="36" t="s">
        <v>340</v>
      </c>
      <c r="H111" s="36" t="s">
        <v>340</v>
      </c>
      <c r="I111" s="36">
        <v>0</v>
      </c>
      <c r="J111" s="36">
        <v>0</v>
      </c>
      <c r="K111" s="36">
        <v>0</v>
      </c>
      <c r="L111" s="36">
        <v>0</v>
      </c>
      <c r="M111" s="36">
        <v>0</v>
      </c>
      <c r="N111" s="36">
        <v>0</v>
      </c>
      <c r="O111" s="36">
        <v>6.8489699999999996E-4</v>
      </c>
      <c r="P111" s="36">
        <v>1.103829E-3</v>
      </c>
      <c r="Q111" s="36">
        <v>5.6204299999999992E-4</v>
      </c>
      <c r="R111" s="36">
        <v>1.2285400000000001E-4</v>
      </c>
      <c r="S111" s="36">
        <v>9.4358400000000002E-4</v>
      </c>
      <c r="T111" s="36">
        <v>1.6024499999999999E-4</v>
      </c>
      <c r="U111" s="36" t="s">
        <v>340</v>
      </c>
      <c r="V111" s="36" t="s">
        <v>340</v>
      </c>
      <c r="W111" s="36">
        <v>6.8489699999999996E-4</v>
      </c>
      <c r="X111" s="36">
        <v>1.103829E-3</v>
      </c>
      <c r="Y111" s="36">
        <v>1.788726E-3</v>
      </c>
      <c r="Z111" s="36">
        <v>0</v>
      </c>
      <c r="AA111" s="36">
        <v>0</v>
      </c>
      <c r="AB111" s="36">
        <v>0</v>
      </c>
      <c r="AC111" s="36">
        <v>0</v>
      </c>
      <c r="AD111" s="36">
        <v>0</v>
      </c>
      <c r="AE111" s="36">
        <v>0</v>
      </c>
      <c r="AF111" s="36">
        <v>0</v>
      </c>
      <c r="AG111" s="36" t="s">
        <v>340</v>
      </c>
      <c r="AH111" s="36" t="s">
        <v>340</v>
      </c>
      <c r="AI111" s="36" t="s">
        <v>340</v>
      </c>
      <c r="AJ111" s="36">
        <v>0</v>
      </c>
      <c r="AK111" s="36">
        <v>0</v>
      </c>
      <c r="AL111" s="36">
        <v>0</v>
      </c>
      <c r="AM111" s="36">
        <v>0</v>
      </c>
      <c r="AN111" s="36">
        <v>0</v>
      </c>
      <c r="AO111" s="36">
        <v>0</v>
      </c>
      <c r="AP111" s="36">
        <v>1.3627820000000001E-3</v>
      </c>
      <c r="AQ111" s="36">
        <v>7.3380500000000003E-4</v>
      </c>
      <c r="AR111" s="36">
        <v>2.096587E-3</v>
      </c>
      <c r="AS111" s="36">
        <v>0</v>
      </c>
      <c r="AT111" s="36">
        <v>0</v>
      </c>
      <c r="AU111" s="36">
        <v>0</v>
      </c>
      <c r="AV111" s="36">
        <v>0</v>
      </c>
      <c r="AW111" s="36">
        <v>0</v>
      </c>
      <c r="AX111" s="36">
        <v>0</v>
      </c>
      <c r="AY111" s="36">
        <v>0</v>
      </c>
      <c r="AZ111" s="36">
        <v>0</v>
      </c>
      <c r="BA111" s="36">
        <v>0</v>
      </c>
      <c r="BB111" s="36">
        <v>0.24215091499999999</v>
      </c>
      <c r="BC111" s="36">
        <v>15.021421277</v>
      </c>
      <c r="BD111" s="36">
        <v>33.102378014999999</v>
      </c>
      <c r="BE111" s="36">
        <v>1.0090321428571429E-2</v>
      </c>
      <c r="BF111" s="36">
        <v>2.0180644285714287E-2</v>
      </c>
      <c r="BG111" s="36">
        <v>0.78300545799999999</v>
      </c>
      <c r="BH111" s="36">
        <v>2.712075655</v>
      </c>
      <c r="BI111" s="36">
        <v>0</v>
      </c>
      <c r="BJ111" s="36">
        <v>0</v>
      </c>
      <c r="BK111" s="36">
        <v>0</v>
      </c>
      <c r="BL111" s="36">
        <v>0</v>
      </c>
    </row>
    <row r="112" spans="1:64" s="37" customFormat="1" x14ac:dyDescent="0.2">
      <c r="A112" s="34">
        <v>109</v>
      </c>
      <c r="B112" s="34" t="s">
        <v>201</v>
      </c>
      <c r="C112" s="34" t="s">
        <v>221</v>
      </c>
      <c r="D112" s="41">
        <v>4.3907689210000003</v>
      </c>
      <c r="E112" s="36">
        <v>0</v>
      </c>
      <c r="F112" s="36" t="s">
        <v>340</v>
      </c>
      <c r="G112" s="36" t="s">
        <v>340</v>
      </c>
      <c r="H112" s="36" t="s">
        <v>340</v>
      </c>
      <c r="I112" s="36">
        <v>0</v>
      </c>
      <c r="J112" s="36">
        <v>0</v>
      </c>
      <c r="K112" s="36">
        <v>0</v>
      </c>
      <c r="L112" s="36">
        <v>0</v>
      </c>
      <c r="M112" s="36">
        <v>0</v>
      </c>
      <c r="N112" s="36">
        <v>0</v>
      </c>
      <c r="O112" s="36">
        <v>0</v>
      </c>
      <c r="P112" s="36">
        <v>0</v>
      </c>
      <c r="Q112" s="36">
        <v>0</v>
      </c>
      <c r="R112" s="36">
        <v>0</v>
      </c>
      <c r="S112" s="36">
        <v>0</v>
      </c>
      <c r="T112" s="36">
        <v>0</v>
      </c>
      <c r="U112" s="36" t="s">
        <v>340</v>
      </c>
      <c r="V112" s="36" t="s">
        <v>340</v>
      </c>
      <c r="W112" s="36">
        <v>0</v>
      </c>
      <c r="X112" s="36">
        <v>0</v>
      </c>
      <c r="Y112" s="36">
        <v>0</v>
      </c>
      <c r="Z112" s="36">
        <v>0</v>
      </c>
      <c r="AA112" s="36">
        <v>0</v>
      </c>
      <c r="AB112" s="36">
        <v>0</v>
      </c>
      <c r="AC112" s="36">
        <v>0</v>
      </c>
      <c r="AD112" s="36">
        <v>0</v>
      </c>
      <c r="AE112" s="36">
        <v>0</v>
      </c>
      <c r="AF112" s="36">
        <v>0</v>
      </c>
      <c r="AG112" s="36" t="s">
        <v>340</v>
      </c>
      <c r="AH112" s="36" t="s">
        <v>340</v>
      </c>
      <c r="AI112" s="36" t="s">
        <v>340</v>
      </c>
      <c r="AJ112" s="36">
        <v>0</v>
      </c>
      <c r="AK112" s="36">
        <v>0</v>
      </c>
      <c r="AL112" s="36">
        <v>0</v>
      </c>
      <c r="AM112" s="36">
        <v>0</v>
      </c>
      <c r="AN112" s="36">
        <v>0</v>
      </c>
      <c r="AO112" s="36">
        <v>0</v>
      </c>
      <c r="AP112" s="36">
        <v>0</v>
      </c>
      <c r="AQ112" s="36">
        <v>0</v>
      </c>
      <c r="AR112" s="36">
        <v>0</v>
      </c>
      <c r="AS112" s="36">
        <v>0</v>
      </c>
      <c r="AT112" s="36">
        <v>0</v>
      </c>
      <c r="AU112" s="36">
        <v>0</v>
      </c>
      <c r="AV112" s="36">
        <v>0</v>
      </c>
      <c r="AW112" s="36">
        <v>0</v>
      </c>
      <c r="AX112" s="36">
        <v>0</v>
      </c>
      <c r="AY112" s="36">
        <v>0</v>
      </c>
      <c r="AZ112" s="36">
        <v>0</v>
      </c>
      <c r="BA112" s="36">
        <v>0</v>
      </c>
      <c r="BB112" s="36">
        <v>0</v>
      </c>
      <c r="BC112" s="36">
        <v>0</v>
      </c>
      <c r="BD112" s="36">
        <v>0</v>
      </c>
      <c r="BE112" s="36">
        <v>0</v>
      </c>
      <c r="BF112" s="36">
        <v>0</v>
      </c>
      <c r="BG112" s="36">
        <v>0</v>
      </c>
      <c r="BH112" s="36">
        <v>0</v>
      </c>
      <c r="BI112" s="36">
        <v>0</v>
      </c>
      <c r="BJ112" s="36">
        <v>0</v>
      </c>
      <c r="BK112" s="36">
        <v>0</v>
      </c>
      <c r="BL112" s="36">
        <v>0</v>
      </c>
    </row>
    <row r="113" spans="1:64" s="37" customFormat="1" x14ac:dyDescent="0.2">
      <c r="A113" s="34">
        <v>110</v>
      </c>
      <c r="B113" s="34" t="s">
        <v>201</v>
      </c>
      <c r="C113" s="34" t="s">
        <v>222</v>
      </c>
      <c r="D113" s="41">
        <v>4.7890382679999997</v>
      </c>
      <c r="E113" s="36">
        <v>3</v>
      </c>
      <c r="F113" s="36">
        <v>0</v>
      </c>
      <c r="G113" s="36">
        <v>0</v>
      </c>
      <c r="H113" s="36">
        <v>3</v>
      </c>
      <c r="I113" s="36">
        <v>0</v>
      </c>
      <c r="J113" s="36">
        <v>0</v>
      </c>
      <c r="K113" s="36">
        <v>0</v>
      </c>
      <c r="L113" s="36">
        <v>0</v>
      </c>
      <c r="M113" s="36">
        <v>0</v>
      </c>
      <c r="N113" s="36">
        <v>0</v>
      </c>
      <c r="O113" s="36">
        <v>2.3655800000000002E-4</v>
      </c>
      <c r="P113" s="36">
        <v>3.0410700000000002E-4</v>
      </c>
      <c r="Q113" s="36">
        <v>2.2422400000000003E-4</v>
      </c>
      <c r="R113" s="36">
        <v>1.2333999999999999E-5</v>
      </c>
      <c r="S113" s="36">
        <v>2.8801800000000002E-4</v>
      </c>
      <c r="T113" s="36">
        <v>1.6089000000000001E-5</v>
      </c>
      <c r="U113" s="36">
        <v>0</v>
      </c>
      <c r="V113" s="36">
        <v>0</v>
      </c>
      <c r="W113" s="36">
        <v>2.3655800000000002E-4</v>
      </c>
      <c r="X113" s="36">
        <v>3.0410700000000002E-4</v>
      </c>
      <c r="Y113" s="36">
        <v>5.4066500000000007E-4</v>
      </c>
      <c r="Z113" s="36">
        <v>0</v>
      </c>
      <c r="AA113" s="36">
        <v>0</v>
      </c>
      <c r="AB113" s="36">
        <v>0</v>
      </c>
      <c r="AC113" s="36">
        <v>0</v>
      </c>
      <c r="AD113" s="36">
        <v>0</v>
      </c>
      <c r="AE113" s="36">
        <v>0</v>
      </c>
      <c r="AF113" s="36">
        <v>0</v>
      </c>
      <c r="AG113" s="36">
        <v>0</v>
      </c>
      <c r="AH113" s="36">
        <v>0</v>
      </c>
      <c r="AI113" s="36">
        <v>0</v>
      </c>
      <c r="AJ113" s="36">
        <v>0</v>
      </c>
      <c r="AK113" s="36">
        <v>0</v>
      </c>
      <c r="AL113" s="36">
        <v>0</v>
      </c>
      <c r="AM113" s="36">
        <v>0</v>
      </c>
      <c r="AN113" s="36">
        <v>0</v>
      </c>
      <c r="AO113" s="36">
        <v>0</v>
      </c>
      <c r="AP113" s="36">
        <v>3.1442800000000001E-4</v>
      </c>
      <c r="AQ113" s="36">
        <v>1.69307E-4</v>
      </c>
      <c r="AR113" s="36">
        <v>4.83735E-4</v>
      </c>
      <c r="AS113" s="36">
        <v>0</v>
      </c>
      <c r="AT113" s="36">
        <v>0</v>
      </c>
      <c r="AU113" s="36">
        <v>0</v>
      </c>
      <c r="AV113" s="36">
        <v>0</v>
      </c>
      <c r="AW113" s="36">
        <v>0</v>
      </c>
      <c r="AX113" s="36">
        <v>0</v>
      </c>
      <c r="AY113" s="36">
        <v>0</v>
      </c>
      <c r="AZ113" s="36">
        <v>0</v>
      </c>
      <c r="BA113" s="36">
        <v>0</v>
      </c>
      <c r="BB113" s="36">
        <v>0.13431394199999999</v>
      </c>
      <c r="BC113" s="36">
        <v>6.3196292930000002</v>
      </c>
      <c r="BD113" s="36">
        <v>12.715482185000001</v>
      </c>
      <c r="BE113" s="36">
        <v>5.5968028571428572E-3</v>
      </c>
      <c r="BF113" s="36">
        <v>1.1193605714285714E-2</v>
      </c>
      <c r="BG113" s="36">
        <v>1.1145714579999999</v>
      </c>
      <c r="BH113" s="36">
        <v>7.8240065550000004</v>
      </c>
      <c r="BI113" s="36">
        <v>0</v>
      </c>
      <c r="BJ113" s="36">
        <v>0</v>
      </c>
      <c r="BK113" s="36">
        <v>0</v>
      </c>
      <c r="BL113" s="36">
        <v>0</v>
      </c>
    </row>
    <row r="114" spans="1:64" s="37" customFormat="1" x14ac:dyDescent="0.2">
      <c r="A114" s="34">
        <v>111</v>
      </c>
      <c r="B114" s="34" t="s">
        <v>201</v>
      </c>
      <c r="C114" s="34" t="s">
        <v>223</v>
      </c>
      <c r="D114" s="41">
        <v>5.6393715130000004</v>
      </c>
      <c r="E114" s="36">
        <v>5</v>
      </c>
      <c r="F114" s="36">
        <v>0</v>
      </c>
      <c r="G114" s="36">
        <v>0</v>
      </c>
      <c r="H114" s="36">
        <v>5</v>
      </c>
      <c r="I114" s="36">
        <v>0.15695977192290317</v>
      </c>
      <c r="J114" s="36">
        <v>3.789160345720803</v>
      </c>
      <c r="K114" s="36">
        <v>0.10623977192333686</v>
      </c>
      <c r="L114" s="36">
        <v>5.0719999999566293E-2</v>
      </c>
      <c r="M114" s="36">
        <v>3.2899006176426866</v>
      </c>
      <c r="N114" s="36">
        <v>0.65621950000101925</v>
      </c>
      <c r="O114" s="36">
        <v>1.6543701000000001E-2</v>
      </c>
      <c r="P114" s="36">
        <v>2.5952395999999999E-2</v>
      </c>
      <c r="Q114" s="36">
        <v>1.5783591E-2</v>
      </c>
      <c r="R114" s="36">
        <v>7.6010999999999993E-4</v>
      </c>
      <c r="S114" s="36">
        <v>2.4960948E-2</v>
      </c>
      <c r="T114" s="36">
        <v>9.9144800000000003E-4</v>
      </c>
      <c r="U114" s="36">
        <v>0</v>
      </c>
      <c r="V114" s="36">
        <v>0</v>
      </c>
      <c r="W114" s="36">
        <v>0.17350347292290316</v>
      </c>
      <c r="X114" s="36">
        <v>3.8151127417208031</v>
      </c>
      <c r="Y114" s="36">
        <v>3.9886162146437063</v>
      </c>
      <c r="Z114" s="36">
        <v>3.0542151757287118E-3</v>
      </c>
      <c r="AA114" s="36">
        <v>1.4173080283272274E-3</v>
      </c>
      <c r="AB114" s="36">
        <v>1.4173079999999999E-3</v>
      </c>
      <c r="AC114" s="36">
        <v>2.1093302933280654E-3</v>
      </c>
      <c r="AD114" s="36">
        <v>5.1770727762331277E-2</v>
      </c>
      <c r="AE114" s="36">
        <v>0.46593654986098137</v>
      </c>
      <c r="AF114" s="36">
        <v>0.5177072776233127</v>
      </c>
      <c r="AG114" s="36">
        <v>0</v>
      </c>
      <c r="AH114" s="36">
        <v>0</v>
      </c>
      <c r="AI114" s="36">
        <v>0</v>
      </c>
      <c r="AJ114" s="36">
        <v>1.446565141280016E-4</v>
      </c>
      <c r="AK114" s="36">
        <v>1.7480907636305623E-4</v>
      </c>
      <c r="AL114" s="36">
        <v>4.3721172582137139E-4</v>
      </c>
      <c r="AM114" s="36">
        <v>2.2539868074560668E-3</v>
      </c>
      <c r="AN114" s="36">
        <v>5.1945536838694337E-2</v>
      </c>
      <c r="AO114" s="36">
        <v>0.46637376158680277</v>
      </c>
      <c r="AP114" s="36">
        <v>33.706342886999998</v>
      </c>
      <c r="AQ114" s="36">
        <v>18.149569245999999</v>
      </c>
      <c r="AR114" s="36">
        <v>51.855912132999997</v>
      </c>
      <c r="AS114" s="36">
        <v>5.8357255739999996</v>
      </c>
      <c r="AT114" s="36">
        <v>316.00782216099998</v>
      </c>
      <c r="AU114" s="36">
        <v>668.66603605399996</v>
      </c>
      <c r="AV114" s="36">
        <v>170.29661868299999</v>
      </c>
      <c r="AW114" s="36">
        <v>360.34413385599998</v>
      </c>
      <c r="AX114" s="36">
        <v>163.80500203</v>
      </c>
      <c r="AY114" s="36">
        <v>346.60800686699997</v>
      </c>
      <c r="AZ114" s="36">
        <v>6.2704205714285727E-2</v>
      </c>
      <c r="BA114" s="36">
        <v>0.12540841285714288</v>
      </c>
      <c r="BB114" s="36">
        <v>0.40893622899999998</v>
      </c>
      <c r="BC114" s="36">
        <v>25.163792140000002</v>
      </c>
      <c r="BD114" s="36">
        <v>53.246065326999997</v>
      </c>
      <c r="BE114" s="36">
        <v>1.7040192857142856E-2</v>
      </c>
      <c r="BF114" s="36">
        <v>3.4080385714285712E-2</v>
      </c>
      <c r="BG114" s="36">
        <v>5.2485083570000004</v>
      </c>
      <c r="BH114" s="36">
        <v>16.250554862000001</v>
      </c>
      <c r="BI114" s="36">
        <v>0.12</v>
      </c>
      <c r="BJ114" s="36">
        <v>0.12</v>
      </c>
      <c r="BK114" s="36">
        <v>0.3600000000000001</v>
      </c>
      <c r="BL114" s="36">
        <v>0.3600000000000001</v>
      </c>
    </row>
    <row r="115" spans="1:64" s="37" customFormat="1" x14ac:dyDescent="0.2">
      <c r="A115" s="34">
        <v>112</v>
      </c>
      <c r="B115" s="34" t="s">
        <v>225</v>
      </c>
      <c r="C115" s="34" t="s">
        <v>224</v>
      </c>
      <c r="D115" s="41">
        <v>5.7906884759999997</v>
      </c>
      <c r="E115" s="36">
        <v>102</v>
      </c>
      <c r="F115" s="36">
        <v>6</v>
      </c>
      <c r="G115" s="36">
        <v>35</v>
      </c>
      <c r="H115" s="36">
        <v>61</v>
      </c>
      <c r="I115" s="36">
        <v>0.2988237836527558</v>
      </c>
      <c r="J115" s="36">
        <v>14.063497653852703</v>
      </c>
      <c r="K115" s="36">
        <v>0.21293778365660482</v>
      </c>
      <c r="L115" s="36">
        <v>8.5885999996150986E-2</v>
      </c>
      <c r="M115" s="36">
        <v>9.4933454375086406</v>
      </c>
      <c r="N115" s="36">
        <v>4.8689759999968185</v>
      </c>
      <c r="O115" s="36">
        <v>0.13298453799999999</v>
      </c>
      <c r="P115" s="36">
        <v>0.21693594400000002</v>
      </c>
      <c r="Q115" s="36">
        <v>0.12512340599999999</v>
      </c>
      <c r="R115" s="36">
        <v>7.8611319999999998E-3</v>
      </c>
      <c r="S115" s="36">
        <v>0.20668229400000002</v>
      </c>
      <c r="T115" s="36">
        <v>1.025365E-2</v>
      </c>
      <c r="U115" s="36">
        <v>0.88360000000000005</v>
      </c>
      <c r="V115" s="36">
        <v>2.0907999999999993</v>
      </c>
      <c r="W115" s="36">
        <v>1.3154083216527559</v>
      </c>
      <c r="X115" s="36">
        <v>16.371233597852701</v>
      </c>
      <c r="Y115" s="36">
        <v>17.686641919505458</v>
      </c>
      <c r="Z115" s="36">
        <v>7.9713095528069454E-3</v>
      </c>
      <c r="AA115" s="36">
        <v>1.7058602443006852E-3</v>
      </c>
      <c r="AB115" s="36">
        <v>1.70586E-3</v>
      </c>
      <c r="AC115" s="36">
        <v>4.044861932437584E-3</v>
      </c>
      <c r="AD115" s="36">
        <v>0.1863015905547431</v>
      </c>
      <c r="AE115" s="36">
        <v>1.6767143149926884</v>
      </c>
      <c r="AF115" s="36">
        <v>1.8630159055474307</v>
      </c>
      <c r="AG115" s="36">
        <v>0.15510003629924748</v>
      </c>
      <c r="AH115" s="36">
        <v>0.26384833761251286</v>
      </c>
      <c r="AI115" s="36">
        <v>0.8450277839752105</v>
      </c>
      <c r="AJ115" s="36">
        <v>1.7410736493152394E-4</v>
      </c>
      <c r="AK115" s="36">
        <v>2.1039873549340233E-4</v>
      </c>
      <c r="AL115" s="36">
        <v>5.2622435956732399E-4</v>
      </c>
      <c r="AM115" s="36">
        <v>0.1593190055966166</v>
      </c>
      <c r="AN115" s="36">
        <v>0.45036032690274935</v>
      </c>
      <c r="AO115" s="36">
        <v>2.5222683233274661</v>
      </c>
      <c r="AP115" s="36">
        <v>298.603013412</v>
      </c>
      <c r="AQ115" s="36">
        <v>160.78623799100001</v>
      </c>
      <c r="AR115" s="36">
        <v>459.389251403</v>
      </c>
      <c r="AS115" s="36">
        <v>6.6942039189999996</v>
      </c>
      <c r="AT115" s="36">
        <v>1411.7774359529999</v>
      </c>
      <c r="AU115" s="36">
        <v>3022.5826822210001</v>
      </c>
      <c r="AV115" s="36">
        <v>811.57810458999995</v>
      </c>
      <c r="AW115" s="36">
        <v>1737.569861745</v>
      </c>
      <c r="AX115" s="36">
        <v>766.97821129500005</v>
      </c>
      <c r="AY115" s="36">
        <v>1642.082526654</v>
      </c>
      <c r="AZ115" s="36">
        <v>1.0385399942857143</v>
      </c>
      <c r="BA115" s="36">
        <v>2.0770799900000001</v>
      </c>
      <c r="BB115" s="36">
        <v>1.750692943</v>
      </c>
      <c r="BC115" s="36">
        <v>162.52070348000001</v>
      </c>
      <c r="BD115" s="36">
        <v>347.95304934900003</v>
      </c>
      <c r="BE115" s="36">
        <v>1.1368135985714287</v>
      </c>
      <c r="BF115" s="36">
        <v>2.2736271985714285</v>
      </c>
      <c r="BG115" s="36">
        <v>6.1348008930000004</v>
      </c>
      <c r="BH115" s="36">
        <v>24.028190792</v>
      </c>
      <c r="BI115" s="36">
        <v>0.03</v>
      </c>
      <c r="BJ115" s="36">
        <v>0.03</v>
      </c>
      <c r="BK115" s="36">
        <v>0</v>
      </c>
      <c r="BL115" s="36">
        <v>0</v>
      </c>
    </row>
    <row r="116" spans="1:64" s="37" customFormat="1" x14ac:dyDescent="0.2">
      <c r="A116" s="34">
        <v>113</v>
      </c>
      <c r="B116" s="34" t="s">
        <v>225</v>
      </c>
      <c r="C116" s="34" t="s">
        <v>226</v>
      </c>
      <c r="D116" s="41">
        <v>5.5028066090000003</v>
      </c>
      <c r="E116" s="36">
        <v>36</v>
      </c>
      <c r="F116" s="36">
        <v>0</v>
      </c>
      <c r="G116" s="36">
        <v>4</v>
      </c>
      <c r="H116" s="36">
        <v>32</v>
      </c>
      <c r="I116" s="36">
        <v>1.9701125605424811E-2</v>
      </c>
      <c r="J116" s="36">
        <v>2.3530560727373371</v>
      </c>
      <c r="K116" s="36">
        <v>1.9701125605424811E-2</v>
      </c>
      <c r="L116" s="36">
        <v>0</v>
      </c>
      <c r="M116" s="36">
        <v>1.8259051983429075</v>
      </c>
      <c r="N116" s="36">
        <v>0.54685199999985401</v>
      </c>
      <c r="O116" s="36">
        <v>5.1980218999999994E-2</v>
      </c>
      <c r="P116" s="36">
        <v>7.3773876000000002E-2</v>
      </c>
      <c r="Q116" s="36">
        <v>4.9147841999999997E-2</v>
      </c>
      <c r="R116" s="36">
        <v>2.8323770000000001E-3</v>
      </c>
      <c r="S116" s="36">
        <v>7.0079472000000004E-2</v>
      </c>
      <c r="T116" s="36">
        <v>3.6944040000000001E-3</v>
      </c>
      <c r="U116" s="36">
        <v>4.2000000000000003E-2</v>
      </c>
      <c r="V116" s="36">
        <v>9.9599999999999994E-2</v>
      </c>
      <c r="W116" s="36">
        <v>0.11368134460542481</v>
      </c>
      <c r="X116" s="36">
        <v>2.5264299487373374</v>
      </c>
      <c r="Y116" s="36">
        <v>2.6401112933427622</v>
      </c>
      <c r="Z116" s="36">
        <v>1.0465961254200753E-3</v>
      </c>
      <c r="AA116" s="36">
        <v>2.2397157083989613E-4</v>
      </c>
      <c r="AB116" s="36">
        <v>2.2397199999999999E-4</v>
      </c>
      <c r="AC116" s="36">
        <v>1.6194742303730775E-4</v>
      </c>
      <c r="AD116" s="36">
        <v>1.4380610282728596E-2</v>
      </c>
      <c r="AE116" s="36">
        <v>0.12942549254455737</v>
      </c>
      <c r="AF116" s="36">
        <v>0.14380610282728601</v>
      </c>
      <c r="AG116" s="36">
        <v>7.6681857116313625E-3</v>
      </c>
      <c r="AH116" s="36">
        <v>1.304472971633841E-2</v>
      </c>
      <c r="AI116" s="36">
        <v>4.1778391118543284E-2</v>
      </c>
      <c r="AJ116" s="36">
        <v>2.2859539902613942E-5</v>
      </c>
      <c r="AK116" s="36">
        <v>2.7624439043021294E-5</v>
      </c>
      <c r="AL116" s="36">
        <v>6.9090970103650166E-5</v>
      </c>
      <c r="AM116" s="36">
        <v>7.8529926745712839E-3</v>
      </c>
      <c r="AN116" s="36">
        <v>2.7452964438110027E-2</v>
      </c>
      <c r="AO116" s="36">
        <v>0.17127297463320432</v>
      </c>
      <c r="AP116" s="36">
        <v>22.608159395000001</v>
      </c>
      <c r="AQ116" s="36">
        <v>12.173624288999999</v>
      </c>
      <c r="AR116" s="36">
        <v>34.781783684000004</v>
      </c>
      <c r="AS116" s="36">
        <v>1.6573547129999999</v>
      </c>
      <c r="AT116" s="36">
        <v>65.286349377999997</v>
      </c>
      <c r="AU116" s="36">
        <v>145.84869600100001</v>
      </c>
      <c r="AV116" s="36">
        <v>56.315221674999997</v>
      </c>
      <c r="AW116" s="36">
        <v>125.807335292</v>
      </c>
      <c r="AX116" s="36">
        <v>52.243431280999999</v>
      </c>
      <c r="AY116" s="36">
        <v>116.711018452</v>
      </c>
      <c r="AZ116" s="36">
        <v>0.32875859714285716</v>
      </c>
      <c r="BA116" s="36">
        <v>0.65751719428571431</v>
      </c>
      <c r="BB116" s="36">
        <v>0.43607718899999998</v>
      </c>
      <c r="BC116" s="36">
        <v>33.013492108000001</v>
      </c>
      <c r="BD116" s="36">
        <v>73.751631392999997</v>
      </c>
      <c r="BE116" s="36">
        <v>0.28316700571428571</v>
      </c>
      <c r="BF116" s="36">
        <v>0.56633401142857143</v>
      </c>
      <c r="BG116" s="36">
        <v>2.4199231330000002</v>
      </c>
      <c r="BH116" s="36">
        <v>9.8719859680000006</v>
      </c>
      <c r="BI116" s="36">
        <v>0</v>
      </c>
      <c r="BJ116" s="36">
        <v>0</v>
      </c>
      <c r="BK116" s="36">
        <v>0</v>
      </c>
      <c r="BL116" s="36">
        <v>0</v>
      </c>
    </row>
    <row r="117" spans="1:64" s="37" customFormat="1" x14ac:dyDescent="0.2">
      <c r="A117" s="34">
        <v>114</v>
      </c>
      <c r="B117" s="34" t="s">
        <v>225</v>
      </c>
      <c r="C117" s="34" t="s">
        <v>227</v>
      </c>
      <c r="D117" s="41">
        <v>5.5630415129999999</v>
      </c>
      <c r="E117" s="36">
        <v>55</v>
      </c>
      <c r="F117" s="36">
        <v>0</v>
      </c>
      <c r="G117" s="36">
        <v>6</v>
      </c>
      <c r="H117" s="36">
        <v>49</v>
      </c>
      <c r="I117" s="36">
        <v>5.2251002877278267E-3</v>
      </c>
      <c r="J117" s="36">
        <v>0.78868056438770251</v>
      </c>
      <c r="K117" s="36">
        <v>5.2251002877278267E-3</v>
      </c>
      <c r="L117" s="36">
        <v>0</v>
      </c>
      <c r="M117" s="36">
        <v>0.51901066467512336</v>
      </c>
      <c r="N117" s="36">
        <v>0.27489500000030698</v>
      </c>
      <c r="O117" s="36">
        <v>1.9922183E-2</v>
      </c>
      <c r="P117" s="36">
        <v>3.2873879999999994E-2</v>
      </c>
      <c r="Q117" s="36">
        <v>1.8925975000000001E-2</v>
      </c>
      <c r="R117" s="36">
        <v>9.9620799999999995E-4</v>
      </c>
      <c r="S117" s="36">
        <v>3.1574476999999997E-2</v>
      </c>
      <c r="T117" s="36">
        <v>1.2994030000000002E-3</v>
      </c>
      <c r="U117" s="36">
        <v>3.2400000000000005E-2</v>
      </c>
      <c r="V117" s="36">
        <v>7.6800000000000007E-2</v>
      </c>
      <c r="W117" s="36">
        <v>5.7547283287727832E-2</v>
      </c>
      <c r="X117" s="36">
        <v>0.89835444438770251</v>
      </c>
      <c r="Y117" s="36">
        <v>0.95590172767543036</v>
      </c>
      <c r="Z117" s="36">
        <v>3.2348081279864183E-4</v>
      </c>
      <c r="AA117" s="36">
        <v>6.9224893938909333E-5</v>
      </c>
      <c r="AB117" s="36">
        <v>6.9224899999999995E-5</v>
      </c>
      <c r="AC117" s="36">
        <v>6.7888249107433965E-5</v>
      </c>
      <c r="AD117" s="36">
        <v>7.3304852800225176E-3</v>
      </c>
      <c r="AE117" s="36">
        <v>6.5974367520202679E-2</v>
      </c>
      <c r="AF117" s="36">
        <v>7.3304852800225168E-2</v>
      </c>
      <c r="AG117" s="36">
        <v>6.3211944444444444E-3</v>
      </c>
      <c r="AH117" s="36">
        <v>1.0753296296296297E-2</v>
      </c>
      <c r="AI117" s="36">
        <v>3.4439611111111108E-2</v>
      </c>
      <c r="AJ117" s="36">
        <v>7.0653892620703092E-6</v>
      </c>
      <c r="AK117" s="36">
        <v>8.5381165070153629E-6</v>
      </c>
      <c r="AL117" s="36">
        <v>2.1354524209848427E-5</v>
      </c>
      <c r="AM117" s="36">
        <v>6.3961480828139483E-3</v>
      </c>
      <c r="AN117" s="36">
        <v>1.809231969282583E-2</v>
      </c>
      <c r="AO117" s="36">
        <v>0.10043533315552364</v>
      </c>
      <c r="AP117" s="36">
        <v>17.901468084000001</v>
      </c>
      <c r="AQ117" s="36">
        <v>9.6392520449999992</v>
      </c>
      <c r="AR117" s="36">
        <v>27.540720129</v>
      </c>
      <c r="AS117" s="36">
        <v>2.4468406439999999</v>
      </c>
      <c r="AT117" s="36">
        <v>173.36765913299999</v>
      </c>
      <c r="AU117" s="36">
        <v>401.27534489499999</v>
      </c>
      <c r="AV117" s="36">
        <v>98.473093707999993</v>
      </c>
      <c r="AW117" s="36">
        <v>227.925005379</v>
      </c>
      <c r="AX117" s="36">
        <v>93.024930998000002</v>
      </c>
      <c r="AY117" s="36">
        <v>215.31473319</v>
      </c>
      <c r="AZ117" s="36">
        <v>0.54775846000000006</v>
      </c>
      <c r="BA117" s="36">
        <v>1.0955169214285714</v>
      </c>
      <c r="BB117" s="36">
        <v>0.45262130900000003</v>
      </c>
      <c r="BC117" s="36">
        <v>20.194616878000001</v>
      </c>
      <c r="BD117" s="36">
        <v>46.742292614</v>
      </c>
      <c r="BE117" s="36">
        <v>0.29390994000000004</v>
      </c>
      <c r="BF117" s="36">
        <v>0.58781988142857144</v>
      </c>
      <c r="BG117" s="36">
        <v>3.6424786669999998</v>
      </c>
      <c r="BH117" s="36">
        <v>18.640298368</v>
      </c>
      <c r="BI117" s="36">
        <v>0</v>
      </c>
      <c r="BJ117" s="36">
        <v>0</v>
      </c>
      <c r="BK117" s="36">
        <v>0</v>
      </c>
      <c r="BL117" s="36">
        <v>0</v>
      </c>
    </row>
    <row r="118" spans="1:64" s="37" customFormat="1" x14ac:dyDescent="0.2">
      <c r="A118" s="34">
        <v>115</v>
      </c>
      <c r="B118" s="34" t="s">
        <v>225</v>
      </c>
      <c r="C118" s="34" t="s">
        <v>228</v>
      </c>
      <c r="D118" s="41">
        <v>5.2680130759999999</v>
      </c>
      <c r="E118" s="36">
        <v>46</v>
      </c>
      <c r="F118" s="36">
        <v>0</v>
      </c>
      <c r="G118" s="36">
        <v>5</v>
      </c>
      <c r="H118" s="36">
        <v>41</v>
      </c>
      <c r="I118" s="36">
        <v>0</v>
      </c>
      <c r="J118" s="36">
        <v>0</v>
      </c>
      <c r="K118" s="36">
        <v>0</v>
      </c>
      <c r="L118" s="36">
        <v>0</v>
      </c>
      <c r="M118" s="36">
        <v>0</v>
      </c>
      <c r="N118" s="36">
        <v>0</v>
      </c>
      <c r="O118" s="36">
        <v>5.5981750000000004E-3</v>
      </c>
      <c r="P118" s="36">
        <v>8.1479350000000002E-3</v>
      </c>
      <c r="Q118" s="36">
        <v>4.9812980000000003E-3</v>
      </c>
      <c r="R118" s="36">
        <v>6.1687700000000005E-4</v>
      </c>
      <c r="S118" s="36">
        <v>7.3433130000000006E-3</v>
      </c>
      <c r="T118" s="36">
        <v>8.0462200000000006E-4</v>
      </c>
      <c r="U118" s="36">
        <v>6.6000000000000003E-2</v>
      </c>
      <c r="V118" s="36">
        <v>0.15840000000000001</v>
      </c>
      <c r="W118" s="36">
        <v>7.1598175E-2</v>
      </c>
      <c r="X118" s="36">
        <v>0.16654793500000001</v>
      </c>
      <c r="Y118" s="36">
        <v>0.23814611000000002</v>
      </c>
      <c r="Z118" s="36">
        <v>0</v>
      </c>
      <c r="AA118" s="36">
        <v>0</v>
      </c>
      <c r="AB118" s="36">
        <v>0</v>
      </c>
      <c r="AC118" s="36">
        <v>0</v>
      </c>
      <c r="AD118" s="36">
        <v>0</v>
      </c>
      <c r="AE118" s="36">
        <v>0</v>
      </c>
      <c r="AF118" s="36">
        <v>0</v>
      </c>
      <c r="AG118" s="36">
        <v>1.2709287179487178E-2</v>
      </c>
      <c r="AH118" s="36">
        <v>2.1620396581196584E-2</v>
      </c>
      <c r="AI118" s="36">
        <v>6.9243702564102561E-2</v>
      </c>
      <c r="AJ118" s="36">
        <v>0</v>
      </c>
      <c r="AK118" s="36">
        <v>0</v>
      </c>
      <c r="AL118" s="36">
        <v>0</v>
      </c>
      <c r="AM118" s="36">
        <v>1.2709287179487178E-2</v>
      </c>
      <c r="AN118" s="36">
        <v>2.1620396581196584E-2</v>
      </c>
      <c r="AO118" s="36">
        <v>6.9243702564102561E-2</v>
      </c>
      <c r="AP118" s="36">
        <v>0.50650451200000002</v>
      </c>
      <c r="AQ118" s="36">
        <v>0.27273319800000001</v>
      </c>
      <c r="AR118" s="36">
        <v>0.77923771000000008</v>
      </c>
      <c r="AS118" s="36">
        <v>7.8349594999999994E-2</v>
      </c>
      <c r="AT118" s="36">
        <v>0.15504541499999999</v>
      </c>
      <c r="AU118" s="36">
        <v>0.367019174</v>
      </c>
      <c r="AV118" s="36">
        <v>0.31974802299999999</v>
      </c>
      <c r="AW118" s="36">
        <v>0.75689858399999999</v>
      </c>
      <c r="AX118" s="36">
        <v>0.29017831399999999</v>
      </c>
      <c r="AY118" s="36">
        <v>0.68690199600000001</v>
      </c>
      <c r="AZ118" s="36">
        <v>1.1669555714285716E-2</v>
      </c>
      <c r="BA118" s="36">
        <v>2.3339112857142859E-2</v>
      </c>
      <c r="BB118" s="36">
        <v>0.34159761100000002</v>
      </c>
      <c r="BC118" s="36">
        <v>11.881461755</v>
      </c>
      <c r="BD118" s="36">
        <v>28.125464181000002</v>
      </c>
      <c r="BE118" s="36">
        <v>0.22181662999999999</v>
      </c>
      <c r="BF118" s="36">
        <v>0.44363326142857146</v>
      </c>
      <c r="BG118" s="36">
        <v>2.0501040800000001</v>
      </c>
      <c r="BH118" s="36">
        <v>11.863657342</v>
      </c>
      <c r="BI118" s="36">
        <v>0</v>
      </c>
      <c r="BJ118" s="36">
        <v>0</v>
      </c>
      <c r="BK118" s="36">
        <v>0</v>
      </c>
      <c r="BL118" s="36">
        <v>0</v>
      </c>
    </row>
    <row r="119" spans="1:64" s="37" customFormat="1" x14ac:dyDescent="0.2">
      <c r="A119" s="34">
        <v>116</v>
      </c>
      <c r="B119" s="34" t="s">
        <v>225</v>
      </c>
      <c r="C119" s="34" t="s">
        <v>229</v>
      </c>
      <c r="D119" s="41">
        <v>5.073215663</v>
      </c>
      <c r="E119" s="36">
        <v>11</v>
      </c>
      <c r="F119" s="36">
        <v>0</v>
      </c>
      <c r="G119" s="36">
        <v>0</v>
      </c>
      <c r="H119" s="36">
        <v>11</v>
      </c>
      <c r="I119" s="36">
        <v>0</v>
      </c>
      <c r="J119" s="36">
        <v>0</v>
      </c>
      <c r="K119" s="36">
        <v>0</v>
      </c>
      <c r="L119" s="36">
        <v>0</v>
      </c>
      <c r="M119" s="36">
        <v>0</v>
      </c>
      <c r="N119" s="36">
        <v>0</v>
      </c>
      <c r="O119" s="36">
        <v>3.9755769999999992E-3</v>
      </c>
      <c r="P119" s="36">
        <v>7.0935019999999998E-3</v>
      </c>
      <c r="Q119" s="36">
        <v>3.7844439999999997E-3</v>
      </c>
      <c r="R119" s="36">
        <v>1.9113300000000001E-4</v>
      </c>
      <c r="S119" s="36">
        <v>6.8441969999999998E-3</v>
      </c>
      <c r="T119" s="36">
        <v>2.4930500000000001E-4</v>
      </c>
      <c r="U119" s="36">
        <v>0</v>
      </c>
      <c r="V119" s="36">
        <v>0</v>
      </c>
      <c r="W119" s="36">
        <v>3.9755769999999992E-3</v>
      </c>
      <c r="X119" s="36">
        <v>7.0935019999999998E-3</v>
      </c>
      <c r="Y119" s="36">
        <v>1.1069078999999999E-2</v>
      </c>
      <c r="Z119" s="36">
        <v>0</v>
      </c>
      <c r="AA119" s="36">
        <v>0</v>
      </c>
      <c r="AB119" s="36">
        <v>0</v>
      </c>
      <c r="AC119" s="36">
        <v>0</v>
      </c>
      <c r="AD119" s="36">
        <v>0</v>
      </c>
      <c r="AE119" s="36">
        <v>0</v>
      </c>
      <c r="AF119" s="36">
        <v>0</v>
      </c>
      <c r="AG119" s="36">
        <v>0</v>
      </c>
      <c r="AH119" s="36">
        <v>0</v>
      </c>
      <c r="AI119" s="36">
        <v>0</v>
      </c>
      <c r="AJ119" s="36">
        <v>0</v>
      </c>
      <c r="AK119" s="36">
        <v>0</v>
      </c>
      <c r="AL119" s="36">
        <v>0</v>
      </c>
      <c r="AM119" s="36">
        <v>0</v>
      </c>
      <c r="AN119" s="36">
        <v>0</v>
      </c>
      <c r="AO119" s="36">
        <v>0</v>
      </c>
      <c r="AP119" s="36">
        <v>6.0315339999999999E-3</v>
      </c>
      <c r="AQ119" s="36">
        <v>3.2477489999999999E-3</v>
      </c>
      <c r="AR119" s="36">
        <v>9.2792829999999993E-3</v>
      </c>
      <c r="AS119" s="36">
        <v>0</v>
      </c>
      <c r="AT119" s="36">
        <v>0</v>
      </c>
      <c r="AU119" s="36">
        <v>0</v>
      </c>
      <c r="AV119" s="36">
        <v>0</v>
      </c>
      <c r="AW119" s="36">
        <v>0</v>
      </c>
      <c r="AX119" s="36">
        <v>0</v>
      </c>
      <c r="AY119" s="36">
        <v>0</v>
      </c>
      <c r="AZ119" s="36">
        <v>0</v>
      </c>
      <c r="BA119" s="36">
        <v>0</v>
      </c>
      <c r="BB119" s="36">
        <v>0.53436199600000001</v>
      </c>
      <c r="BC119" s="36">
        <v>29.165201865</v>
      </c>
      <c r="BD119" s="36">
        <v>64.305592438999994</v>
      </c>
      <c r="BE119" s="36">
        <v>0.34698830857142859</v>
      </c>
      <c r="BF119" s="36">
        <v>0.69397661857142856</v>
      </c>
      <c r="BG119" s="36">
        <v>0.414262505</v>
      </c>
      <c r="BH119" s="36">
        <v>10.47394544</v>
      </c>
      <c r="BI119" s="36">
        <v>0</v>
      </c>
      <c r="BJ119" s="36">
        <v>0</v>
      </c>
      <c r="BK119" s="36">
        <v>0</v>
      </c>
      <c r="BL119" s="36">
        <v>0</v>
      </c>
    </row>
    <row r="120" spans="1:64" s="37" customFormat="1" x14ac:dyDescent="0.2">
      <c r="A120" s="34">
        <v>117</v>
      </c>
      <c r="B120" s="34" t="s">
        <v>225</v>
      </c>
      <c r="C120" s="34" t="s">
        <v>230</v>
      </c>
      <c r="D120" s="41">
        <v>5.0134096829999999</v>
      </c>
      <c r="E120" s="36">
        <v>14</v>
      </c>
      <c r="F120" s="36">
        <v>0</v>
      </c>
      <c r="G120" s="36">
        <v>1</v>
      </c>
      <c r="H120" s="36">
        <v>13</v>
      </c>
      <c r="I120" s="36">
        <v>0</v>
      </c>
      <c r="J120" s="36">
        <v>0</v>
      </c>
      <c r="K120" s="36">
        <v>0</v>
      </c>
      <c r="L120" s="36">
        <v>0</v>
      </c>
      <c r="M120" s="36">
        <v>0</v>
      </c>
      <c r="N120" s="36">
        <v>0</v>
      </c>
      <c r="O120" s="36">
        <v>2.9563199999999999E-4</v>
      </c>
      <c r="P120" s="36">
        <v>4.81342E-4</v>
      </c>
      <c r="Q120" s="36">
        <v>2.7231400000000001E-4</v>
      </c>
      <c r="R120" s="36">
        <v>2.3318000000000003E-5</v>
      </c>
      <c r="S120" s="36">
        <v>4.50927E-4</v>
      </c>
      <c r="T120" s="36">
        <v>3.0414999999999999E-5</v>
      </c>
      <c r="U120" s="36">
        <v>3.0000000000000001E-3</v>
      </c>
      <c r="V120" s="36">
        <v>7.1999999999999998E-3</v>
      </c>
      <c r="W120" s="36">
        <v>3.2956320000000002E-3</v>
      </c>
      <c r="X120" s="36">
        <v>7.6813419999999999E-3</v>
      </c>
      <c r="Y120" s="36">
        <v>1.0976974E-2</v>
      </c>
      <c r="Z120" s="36">
        <v>0</v>
      </c>
      <c r="AA120" s="36">
        <v>0</v>
      </c>
      <c r="AB120" s="36">
        <v>0</v>
      </c>
      <c r="AC120" s="36">
        <v>0</v>
      </c>
      <c r="AD120" s="36">
        <v>0</v>
      </c>
      <c r="AE120" s="36">
        <v>0</v>
      </c>
      <c r="AF120" s="36">
        <v>0</v>
      </c>
      <c r="AG120" s="36">
        <v>5.6788552322749211E-4</v>
      </c>
      <c r="AH120" s="36">
        <v>9.660581314674578E-4</v>
      </c>
      <c r="AI120" s="36">
        <v>3.0939969886187501E-3</v>
      </c>
      <c r="AJ120" s="36">
        <v>0</v>
      </c>
      <c r="AK120" s="36">
        <v>0</v>
      </c>
      <c r="AL120" s="36">
        <v>0</v>
      </c>
      <c r="AM120" s="36">
        <v>5.6788552322749211E-4</v>
      </c>
      <c r="AN120" s="36">
        <v>9.660581314674578E-4</v>
      </c>
      <c r="AO120" s="36">
        <v>3.0939969886187501E-3</v>
      </c>
      <c r="AP120" s="36">
        <v>1.0630862E-2</v>
      </c>
      <c r="AQ120" s="36">
        <v>5.7243099999999998E-3</v>
      </c>
      <c r="AR120" s="36">
        <v>1.6355172000000001E-2</v>
      </c>
      <c r="AS120" s="36">
        <v>0</v>
      </c>
      <c r="AT120" s="36">
        <v>0</v>
      </c>
      <c r="AU120" s="36">
        <v>0</v>
      </c>
      <c r="AV120" s="36">
        <v>0</v>
      </c>
      <c r="AW120" s="36">
        <v>0</v>
      </c>
      <c r="AX120" s="36">
        <v>0</v>
      </c>
      <c r="AY120" s="36">
        <v>0</v>
      </c>
      <c r="AZ120" s="36">
        <v>0</v>
      </c>
      <c r="BA120" s="36">
        <v>0</v>
      </c>
      <c r="BB120" s="36">
        <v>9.7998221999999996E-2</v>
      </c>
      <c r="BC120" s="36">
        <v>3.6942730909999999</v>
      </c>
      <c r="BD120" s="36">
        <v>8.1673040980000007</v>
      </c>
      <c r="BE120" s="36">
        <v>6.363520857142857E-2</v>
      </c>
      <c r="BF120" s="36">
        <v>0.12727041857142857</v>
      </c>
      <c r="BG120" s="36">
        <v>0.42439670499999999</v>
      </c>
      <c r="BH120" s="36">
        <v>2.405270051</v>
      </c>
      <c r="BI120" s="36">
        <v>0</v>
      </c>
      <c r="BJ120" s="36">
        <v>0</v>
      </c>
      <c r="BK120" s="36">
        <v>0</v>
      </c>
      <c r="BL120" s="36">
        <v>0</v>
      </c>
    </row>
    <row r="121" spans="1:64" s="37" customFormat="1" x14ac:dyDescent="0.2">
      <c r="A121" s="34">
        <v>118</v>
      </c>
      <c r="B121" s="34" t="s">
        <v>225</v>
      </c>
      <c r="C121" s="34" t="s">
        <v>231</v>
      </c>
      <c r="D121" s="41">
        <v>4.9192730600000001</v>
      </c>
      <c r="E121" s="36">
        <v>0</v>
      </c>
      <c r="F121" s="36" t="s">
        <v>340</v>
      </c>
      <c r="G121" s="36" t="s">
        <v>340</v>
      </c>
      <c r="H121" s="36" t="s">
        <v>340</v>
      </c>
      <c r="I121" s="36">
        <v>0</v>
      </c>
      <c r="J121" s="36">
        <v>0</v>
      </c>
      <c r="K121" s="36">
        <v>0</v>
      </c>
      <c r="L121" s="36">
        <v>0</v>
      </c>
      <c r="M121" s="36">
        <v>0</v>
      </c>
      <c r="N121" s="36">
        <v>0</v>
      </c>
      <c r="O121" s="36">
        <v>5.1453799999999993E-4</v>
      </c>
      <c r="P121" s="36">
        <v>8.7109100000000005E-4</v>
      </c>
      <c r="Q121" s="36">
        <v>4.6199099999999998E-4</v>
      </c>
      <c r="R121" s="36">
        <v>5.2546999999999997E-5</v>
      </c>
      <c r="S121" s="36">
        <v>8.0255100000000009E-4</v>
      </c>
      <c r="T121" s="36">
        <v>6.8540000000000004E-5</v>
      </c>
      <c r="U121" s="36" t="s">
        <v>340</v>
      </c>
      <c r="V121" s="36" t="s">
        <v>340</v>
      </c>
      <c r="W121" s="36">
        <v>5.1453799999999993E-4</v>
      </c>
      <c r="X121" s="36">
        <v>8.7109100000000005E-4</v>
      </c>
      <c r="Y121" s="36">
        <v>1.385629E-3</v>
      </c>
      <c r="Z121" s="36">
        <v>0</v>
      </c>
      <c r="AA121" s="36">
        <v>0</v>
      </c>
      <c r="AB121" s="36">
        <v>0</v>
      </c>
      <c r="AC121" s="36">
        <v>0</v>
      </c>
      <c r="AD121" s="36">
        <v>0</v>
      </c>
      <c r="AE121" s="36">
        <v>0</v>
      </c>
      <c r="AF121" s="36">
        <v>0</v>
      </c>
      <c r="AG121" s="36" t="s">
        <v>340</v>
      </c>
      <c r="AH121" s="36" t="s">
        <v>340</v>
      </c>
      <c r="AI121" s="36" t="s">
        <v>340</v>
      </c>
      <c r="AJ121" s="36">
        <v>0</v>
      </c>
      <c r="AK121" s="36">
        <v>0</v>
      </c>
      <c r="AL121" s="36">
        <v>0</v>
      </c>
      <c r="AM121" s="36">
        <v>0</v>
      </c>
      <c r="AN121" s="36">
        <v>0</v>
      </c>
      <c r="AO121" s="36">
        <v>0</v>
      </c>
      <c r="AP121" s="36">
        <v>1.051803E-3</v>
      </c>
      <c r="AQ121" s="36">
        <v>5.6635500000000005E-4</v>
      </c>
      <c r="AR121" s="36">
        <v>1.6181580000000002E-3</v>
      </c>
      <c r="AS121" s="36">
        <v>0</v>
      </c>
      <c r="AT121" s="36">
        <v>0</v>
      </c>
      <c r="AU121" s="36">
        <v>0</v>
      </c>
      <c r="AV121" s="36">
        <v>0</v>
      </c>
      <c r="AW121" s="36">
        <v>0</v>
      </c>
      <c r="AX121" s="36">
        <v>0</v>
      </c>
      <c r="AY121" s="36">
        <v>0</v>
      </c>
      <c r="AZ121" s="36">
        <v>0</v>
      </c>
      <c r="BA121" s="36">
        <v>0</v>
      </c>
      <c r="BB121" s="36">
        <v>0.15893860700000001</v>
      </c>
      <c r="BC121" s="36">
        <v>10.788780487</v>
      </c>
      <c r="BD121" s="36">
        <v>24.82</v>
      </c>
      <c r="BE121" s="36">
        <v>0.10320688714285715</v>
      </c>
      <c r="BF121" s="36">
        <v>0.20641377571428574</v>
      </c>
      <c r="BG121" s="36">
        <v>0.78440568700000002</v>
      </c>
      <c r="BH121" s="36">
        <v>3.9953838030000002</v>
      </c>
      <c r="BI121" s="36">
        <v>0</v>
      </c>
      <c r="BJ121" s="36">
        <v>0</v>
      </c>
      <c r="BK121" s="36">
        <v>0</v>
      </c>
      <c r="BL121" s="36">
        <v>0</v>
      </c>
    </row>
    <row r="122" spans="1:64" s="37" customFormat="1" x14ac:dyDescent="0.2">
      <c r="A122" s="34">
        <v>119</v>
      </c>
      <c r="B122" s="34" t="s">
        <v>225</v>
      </c>
      <c r="C122" s="34" t="s">
        <v>232</v>
      </c>
      <c r="D122" s="41">
        <v>4.7826569599999997</v>
      </c>
      <c r="E122" s="36">
        <v>0</v>
      </c>
      <c r="F122" s="36" t="s">
        <v>340</v>
      </c>
      <c r="G122" s="36" t="s">
        <v>340</v>
      </c>
      <c r="H122" s="36" t="s">
        <v>340</v>
      </c>
      <c r="I122" s="36">
        <v>0</v>
      </c>
      <c r="J122" s="36">
        <v>0</v>
      </c>
      <c r="K122" s="36">
        <v>0</v>
      </c>
      <c r="L122" s="36">
        <v>0</v>
      </c>
      <c r="M122" s="36">
        <v>0</v>
      </c>
      <c r="N122" s="36">
        <v>0</v>
      </c>
      <c r="O122" s="36">
        <v>1.394E-5</v>
      </c>
      <c r="P122" s="36">
        <v>2.2496000000000003E-5</v>
      </c>
      <c r="Q122" s="36">
        <v>9.9240000000000002E-6</v>
      </c>
      <c r="R122" s="36">
        <v>4.0160000000000002E-6</v>
      </c>
      <c r="S122" s="36">
        <v>1.7257000000000001E-5</v>
      </c>
      <c r="T122" s="36">
        <v>5.2390000000000002E-6</v>
      </c>
      <c r="U122" s="36" t="s">
        <v>340</v>
      </c>
      <c r="V122" s="36" t="s">
        <v>340</v>
      </c>
      <c r="W122" s="36">
        <v>1.394E-5</v>
      </c>
      <c r="X122" s="36">
        <v>2.2496000000000003E-5</v>
      </c>
      <c r="Y122" s="36">
        <v>3.6436000000000001E-5</v>
      </c>
      <c r="Z122" s="36">
        <v>0</v>
      </c>
      <c r="AA122" s="36">
        <v>0</v>
      </c>
      <c r="AB122" s="36">
        <v>0</v>
      </c>
      <c r="AC122" s="36">
        <v>0</v>
      </c>
      <c r="AD122" s="36">
        <v>0</v>
      </c>
      <c r="AE122" s="36">
        <v>0</v>
      </c>
      <c r="AF122" s="36">
        <v>0</v>
      </c>
      <c r="AG122" s="36" t="s">
        <v>340</v>
      </c>
      <c r="AH122" s="36" t="s">
        <v>340</v>
      </c>
      <c r="AI122" s="36" t="s">
        <v>340</v>
      </c>
      <c r="AJ122" s="36">
        <v>0</v>
      </c>
      <c r="AK122" s="36">
        <v>0</v>
      </c>
      <c r="AL122" s="36">
        <v>0</v>
      </c>
      <c r="AM122" s="36">
        <v>0</v>
      </c>
      <c r="AN122" s="36">
        <v>0</v>
      </c>
      <c r="AO122" s="36">
        <v>0</v>
      </c>
      <c r="AP122" s="36">
        <v>1.7030000000000001E-5</v>
      </c>
      <c r="AQ122" s="36">
        <v>9.1700000000000003E-6</v>
      </c>
      <c r="AR122" s="36">
        <v>2.62E-5</v>
      </c>
      <c r="AS122" s="36">
        <v>0</v>
      </c>
      <c r="AT122" s="36">
        <v>0</v>
      </c>
      <c r="AU122" s="36">
        <v>0</v>
      </c>
      <c r="AV122" s="36">
        <v>0</v>
      </c>
      <c r="AW122" s="36">
        <v>0</v>
      </c>
      <c r="AX122" s="36">
        <v>0</v>
      </c>
      <c r="AY122" s="36">
        <v>0</v>
      </c>
      <c r="AZ122" s="36">
        <v>0</v>
      </c>
      <c r="BA122" s="36">
        <v>0</v>
      </c>
      <c r="BB122" s="36">
        <v>0.12519000199999999</v>
      </c>
      <c r="BC122" s="36">
        <v>5.6437728810000003</v>
      </c>
      <c r="BD122" s="36">
        <v>12.93672301</v>
      </c>
      <c r="BE122" s="36">
        <v>8.1292208571428576E-2</v>
      </c>
      <c r="BF122" s="36">
        <v>0.16258441714285715</v>
      </c>
      <c r="BG122" s="36">
        <v>2.4209696460000001</v>
      </c>
      <c r="BH122" s="36">
        <v>9.3393673320000001</v>
      </c>
      <c r="BI122" s="36">
        <v>0</v>
      </c>
      <c r="BJ122" s="36">
        <v>0</v>
      </c>
      <c r="BK122" s="36">
        <v>0</v>
      </c>
      <c r="BL122" s="36">
        <v>0</v>
      </c>
    </row>
    <row r="123" spans="1:64" s="37" customFormat="1" x14ac:dyDescent="0.2">
      <c r="A123" s="34">
        <v>120</v>
      </c>
      <c r="B123" s="34" t="s">
        <v>3</v>
      </c>
      <c r="C123" s="34" t="s">
        <v>5</v>
      </c>
      <c r="D123" s="41">
        <v>4.4739333810000002</v>
      </c>
      <c r="E123" s="36">
        <v>101</v>
      </c>
      <c r="F123" s="36">
        <v>0</v>
      </c>
      <c r="G123" s="36">
        <v>0</v>
      </c>
      <c r="H123" s="36">
        <v>101</v>
      </c>
      <c r="I123" s="36">
        <v>0</v>
      </c>
      <c r="J123" s="36">
        <v>0</v>
      </c>
      <c r="K123" s="36">
        <v>0</v>
      </c>
      <c r="L123" s="36">
        <v>0</v>
      </c>
      <c r="M123" s="36">
        <v>0</v>
      </c>
      <c r="N123" s="36">
        <v>0</v>
      </c>
      <c r="O123" s="36">
        <v>0</v>
      </c>
      <c r="P123" s="36">
        <v>0</v>
      </c>
      <c r="Q123" s="36">
        <v>0</v>
      </c>
      <c r="R123" s="36">
        <v>0</v>
      </c>
      <c r="S123" s="36">
        <v>0</v>
      </c>
      <c r="T123" s="36">
        <v>0</v>
      </c>
      <c r="U123" s="36">
        <v>0</v>
      </c>
      <c r="V123" s="36">
        <v>0</v>
      </c>
      <c r="W123" s="36">
        <v>0</v>
      </c>
      <c r="X123" s="36">
        <v>0</v>
      </c>
      <c r="Y123" s="36">
        <v>0</v>
      </c>
      <c r="Z123" s="36">
        <v>0</v>
      </c>
      <c r="AA123" s="36">
        <v>0</v>
      </c>
      <c r="AB123" s="36">
        <v>0</v>
      </c>
      <c r="AC123" s="36">
        <v>0</v>
      </c>
      <c r="AD123" s="36">
        <v>0</v>
      </c>
      <c r="AE123" s="36">
        <v>0</v>
      </c>
      <c r="AF123" s="36">
        <v>0</v>
      </c>
      <c r="AG123" s="36">
        <v>0</v>
      </c>
      <c r="AH123" s="36">
        <v>0</v>
      </c>
      <c r="AI123" s="36">
        <v>0</v>
      </c>
      <c r="AJ123" s="36">
        <v>0</v>
      </c>
      <c r="AK123" s="36">
        <v>0</v>
      </c>
      <c r="AL123" s="36">
        <v>0</v>
      </c>
      <c r="AM123" s="36">
        <v>0</v>
      </c>
      <c r="AN123" s="36">
        <v>0</v>
      </c>
      <c r="AO123" s="36">
        <v>0</v>
      </c>
      <c r="AP123" s="36">
        <v>0</v>
      </c>
      <c r="AQ123" s="36">
        <v>0</v>
      </c>
      <c r="AR123" s="36">
        <v>0</v>
      </c>
      <c r="AS123" s="36">
        <v>0</v>
      </c>
      <c r="AT123" s="36">
        <v>0</v>
      </c>
      <c r="AU123" s="36">
        <v>0</v>
      </c>
      <c r="AV123" s="36">
        <v>0</v>
      </c>
      <c r="AW123" s="36">
        <v>0</v>
      </c>
      <c r="AX123" s="36">
        <v>0</v>
      </c>
      <c r="AY123" s="36">
        <v>0</v>
      </c>
      <c r="AZ123" s="36">
        <v>0</v>
      </c>
      <c r="BA123" s="36">
        <v>0</v>
      </c>
      <c r="BB123" s="36">
        <v>0</v>
      </c>
      <c r="BC123" s="36">
        <v>0</v>
      </c>
      <c r="BD123" s="36">
        <v>0</v>
      </c>
      <c r="BE123" s="36">
        <v>0</v>
      </c>
      <c r="BF123" s="36">
        <v>0</v>
      </c>
      <c r="BG123" s="36">
        <v>0</v>
      </c>
      <c r="BH123" s="36">
        <v>0</v>
      </c>
      <c r="BI123" s="36">
        <v>0</v>
      </c>
      <c r="BJ123" s="36">
        <v>0</v>
      </c>
      <c r="BK123" s="36">
        <v>0</v>
      </c>
      <c r="BL123" s="36">
        <v>0</v>
      </c>
    </row>
    <row r="124" spans="1:64" s="37" customFormat="1" x14ac:dyDescent="0.2">
      <c r="A124" s="34">
        <v>121</v>
      </c>
      <c r="B124" s="34" t="s">
        <v>3</v>
      </c>
      <c r="C124" s="34" t="s">
        <v>6</v>
      </c>
      <c r="D124" s="41">
        <v>4.5855184189999996</v>
      </c>
      <c r="E124" s="36">
        <v>3</v>
      </c>
      <c r="F124" s="36">
        <v>0</v>
      </c>
      <c r="G124" s="36">
        <v>0</v>
      </c>
      <c r="H124" s="36">
        <v>3</v>
      </c>
      <c r="I124" s="36">
        <v>0</v>
      </c>
      <c r="J124" s="36">
        <v>0</v>
      </c>
      <c r="K124" s="36">
        <v>0</v>
      </c>
      <c r="L124" s="36">
        <v>0</v>
      </c>
      <c r="M124" s="36">
        <v>0</v>
      </c>
      <c r="N124" s="36">
        <v>0</v>
      </c>
      <c r="O124" s="36">
        <v>0</v>
      </c>
      <c r="P124" s="36">
        <v>0</v>
      </c>
      <c r="Q124" s="36">
        <v>0</v>
      </c>
      <c r="R124" s="36">
        <v>0</v>
      </c>
      <c r="S124" s="36">
        <v>0</v>
      </c>
      <c r="T124" s="36">
        <v>0</v>
      </c>
      <c r="U124" s="36">
        <v>0</v>
      </c>
      <c r="V124" s="36">
        <v>0</v>
      </c>
      <c r="W124" s="36">
        <v>0</v>
      </c>
      <c r="X124" s="36">
        <v>0</v>
      </c>
      <c r="Y124" s="36">
        <v>0</v>
      </c>
      <c r="Z124" s="36">
        <v>0</v>
      </c>
      <c r="AA124" s="36">
        <v>0</v>
      </c>
      <c r="AB124" s="36">
        <v>0</v>
      </c>
      <c r="AC124" s="36">
        <v>0</v>
      </c>
      <c r="AD124" s="36">
        <v>0</v>
      </c>
      <c r="AE124" s="36">
        <v>0</v>
      </c>
      <c r="AF124" s="36">
        <v>0</v>
      </c>
      <c r="AG124" s="36">
        <v>0</v>
      </c>
      <c r="AH124" s="36">
        <v>0</v>
      </c>
      <c r="AI124" s="36">
        <v>0</v>
      </c>
      <c r="AJ124" s="36">
        <v>0</v>
      </c>
      <c r="AK124" s="36">
        <v>0</v>
      </c>
      <c r="AL124" s="36">
        <v>0</v>
      </c>
      <c r="AM124" s="36">
        <v>0</v>
      </c>
      <c r="AN124" s="36">
        <v>0</v>
      </c>
      <c r="AO124" s="36">
        <v>0</v>
      </c>
      <c r="AP124" s="36">
        <v>0</v>
      </c>
      <c r="AQ124" s="36">
        <v>0</v>
      </c>
      <c r="AR124" s="36">
        <v>0</v>
      </c>
      <c r="AS124" s="36">
        <v>0</v>
      </c>
      <c r="AT124" s="36">
        <v>0</v>
      </c>
      <c r="AU124" s="36">
        <v>0</v>
      </c>
      <c r="AV124" s="36">
        <v>0</v>
      </c>
      <c r="AW124" s="36">
        <v>0</v>
      </c>
      <c r="AX124" s="36">
        <v>0</v>
      </c>
      <c r="AY124" s="36">
        <v>0</v>
      </c>
      <c r="AZ124" s="36">
        <v>0</v>
      </c>
      <c r="BA124" s="36">
        <v>0</v>
      </c>
      <c r="BB124" s="36">
        <v>3.6725730000000002E-3</v>
      </c>
      <c r="BC124" s="36">
        <v>0.18195702699999999</v>
      </c>
      <c r="BD124" s="36">
        <v>0.416499338</v>
      </c>
      <c r="BE124" s="36">
        <v>1.1658957142857145E-3</v>
      </c>
      <c r="BF124" s="36">
        <v>2.3317928571428572E-3</v>
      </c>
      <c r="BG124" s="36">
        <v>0.3927891</v>
      </c>
      <c r="BH124" s="36">
        <v>1.8607698429999999</v>
      </c>
      <c r="BI124" s="36">
        <v>0</v>
      </c>
      <c r="BJ124" s="36">
        <v>0</v>
      </c>
      <c r="BK124" s="36">
        <v>0</v>
      </c>
      <c r="BL124" s="36">
        <v>0</v>
      </c>
    </row>
    <row r="125" spans="1:64" s="37" customFormat="1" x14ac:dyDescent="0.2">
      <c r="A125" s="34">
        <v>122</v>
      </c>
      <c r="B125" s="34" t="s">
        <v>3</v>
      </c>
      <c r="C125" s="34" t="s">
        <v>7</v>
      </c>
      <c r="D125" s="41">
        <v>4.635187277</v>
      </c>
      <c r="E125" s="36">
        <v>0</v>
      </c>
      <c r="F125" s="36" t="s">
        <v>340</v>
      </c>
      <c r="G125" s="36" t="s">
        <v>340</v>
      </c>
      <c r="H125" s="36" t="s">
        <v>340</v>
      </c>
      <c r="I125" s="36">
        <v>0</v>
      </c>
      <c r="J125" s="36">
        <v>0</v>
      </c>
      <c r="K125" s="36">
        <v>0</v>
      </c>
      <c r="L125" s="36">
        <v>0</v>
      </c>
      <c r="M125" s="36">
        <v>0</v>
      </c>
      <c r="N125" s="36">
        <v>0</v>
      </c>
      <c r="O125" s="36">
        <v>0</v>
      </c>
      <c r="P125" s="36">
        <v>0</v>
      </c>
      <c r="Q125" s="36">
        <v>0</v>
      </c>
      <c r="R125" s="36">
        <v>0</v>
      </c>
      <c r="S125" s="36">
        <v>0</v>
      </c>
      <c r="T125" s="36">
        <v>0</v>
      </c>
      <c r="U125" s="36" t="s">
        <v>340</v>
      </c>
      <c r="V125" s="36" t="s">
        <v>340</v>
      </c>
      <c r="W125" s="36">
        <v>0</v>
      </c>
      <c r="X125" s="36">
        <v>0</v>
      </c>
      <c r="Y125" s="36">
        <v>0</v>
      </c>
      <c r="Z125" s="36">
        <v>0</v>
      </c>
      <c r="AA125" s="36">
        <v>0</v>
      </c>
      <c r="AB125" s="36">
        <v>0</v>
      </c>
      <c r="AC125" s="36">
        <v>0</v>
      </c>
      <c r="AD125" s="36">
        <v>0</v>
      </c>
      <c r="AE125" s="36">
        <v>0</v>
      </c>
      <c r="AF125" s="36">
        <v>0</v>
      </c>
      <c r="AG125" s="36" t="s">
        <v>340</v>
      </c>
      <c r="AH125" s="36" t="s">
        <v>340</v>
      </c>
      <c r="AI125" s="36" t="s">
        <v>340</v>
      </c>
      <c r="AJ125" s="36">
        <v>0</v>
      </c>
      <c r="AK125" s="36">
        <v>0</v>
      </c>
      <c r="AL125" s="36">
        <v>0</v>
      </c>
      <c r="AM125" s="36">
        <v>0</v>
      </c>
      <c r="AN125" s="36">
        <v>0</v>
      </c>
      <c r="AO125" s="36">
        <v>0</v>
      </c>
      <c r="AP125" s="36">
        <v>0</v>
      </c>
      <c r="AQ125" s="36">
        <v>0</v>
      </c>
      <c r="AR125" s="36">
        <v>0</v>
      </c>
      <c r="AS125" s="36">
        <v>0</v>
      </c>
      <c r="AT125" s="36">
        <v>0</v>
      </c>
      <c r="AU125" s="36">
        <v>0</v>
      </c>
      <c r="AV125" s="36">
        <v>0</v>
      </c>
      <c r="AW125" s="36">
        <v>0</v>
      </c>
      <c r="AX125" s="36">
        <v>0</v>
      </c>
      <c r="AY125" s="36">
        <v>0</v>
      </c>
      <c r="AZ125" s="36">
        <v>0</v>
      </c>
      <c r="BA125" s="36">
        <v>0</v>
      </c>
      <c r="BB125" s="36">
        <v>0.101578736</v>
      </c>
      <c r="BC125" s="36">
        <v>1.8676229849999999</v>
      </c>
      <c r="BD125" s="36">
        <v>4.0339854490000002</v>
      </c>
      <c r="BE125" s="36">
        <v>3.2247217142857144E-2</v>
      </c>
      <c r="BF125" s="36">
        <v>6.4494435714285717E-2</v>
      </c>
      <c r="BG125" s="36">
        <v>0.90190665599999997</v>
      </c>
      <c r="BH125" s="36">
        <v>5.7198836829999999</v>
      </c>
      <c r="BI125" s="36">
        <v>0</v>
      </c>
      <c r="BJ125" s="36">
        <v>0</v>
      </c>
      <c r="BK125" s="36">
        <v>0</v>
      </c>
      <c r="BL125" s="36">
        <v>0</v>
      </c>
    </row>
    <row r="126" spans="1:64" s="37" customFormat="1" x14ac:dyDescent="0.2">
      <c r="A126" s="34">
        <v>123</v>
      </c>
      <c r="B126" s="34" t="s">
        <v>3</v>
      </c>
      <c r="C126" s="34" t="s">
        <v>8</v>
      </c>
      <c r="D126" s="41">
        <v>4.1631197010000003</v>
      </c>
      <c r="E126" s="36">
        <v>1</v>
      </c>
      <c r="F126" s="36">
        <v>0</v>
      </c>
      <c r="G126" s="36">
        <v>0</v>
      </c>
      <c r="H126" s="36">
        <v>1</v>
      </c>
      <c r="I126" s="36">
        <v>0</v>
      </c>
      <c r="J126" s="36">
        <v>0</v>
      </c>
      <c r="K126" s="36">
        <v>0</v>
      </c>
      <c r="L126" s="36">
        <v>0</v>
      </c>
      <c r="M126" s="36">
        <v>0</v>
      </c>
      <c r="N126" s="36">
        <v>0</v>
      </c>
      <c r="O126" s="36">
        <v>0</v>
      </c>
      <c r="P126" s="36">
        <v>0</v>
      </c>
      <c r="Q126" s="36">
        <v>0</v>
      </c>
      <c r="R126" s="36">
        <v>0</v>
      </c>
      <c r="S126" s="36">
        <v>0</v>
      </c>
      <c r="T126" s="36">
        <v>0</v>
      </c>
      <c r="U126" s="36">
        <v>0</v>
      </c>
      <c r="V126" s="36">
        <v>0</v>
      </c>
      <c r="W126" s="36">
        <v>0</v>
      </c>
      <c r="X126" s="36">
        <v>0</v>
      </c>
      <c r="Y126" s="36">
        <v>0</v>
      </c>
      <c r="Z126" s="36">
        <v>0</v>
      </c>
      <c r="AA126" s="36">
        <v>0</v>
      </c>
      <c r="AB126" s="36">
        <v>0</v>
      </c>
      <c r="AC126" s="36">
        <v>0</v>
      </c>
      <c r="AD126" s="36">
        <v>0</v>
      </c>
      <c r="AE126" s="36">
        <v>0</v>
      </c>
      <c r="AF126" s="36">
        <v>0</v>
      </c>
      <c r="AG126" s="36">
        <v>0</v>
      </c>
      <c r="AH126" s="36">
        <v>0</v>
      </c>
      <c r="AI126" s="36">
        <v>0</v>
      </c>
      <c r="AJ126" s="36">
        <v>0</v>
      </c>
      <c r="AK126" s="36">
        <v>0</v>
      </c>
      <c r="AL126" s="36">
        <v>0</v>
      </c>
      <c r="AM126" s="36">
        <v>0</v>
      </c>
      <c r="AN126" s="36">
        <v>0</v>
      </c>
      <c r="AO126" s="36">
        <v>0</v>
      </c>
      <c r="AP126" s="36">
        <v>0</v>
      </c>
      <c r="AQ126" s="36">
        <v>0</v>
      </c>
      <c r="AR126" s="36">
        <v>0</v>
      </c>
      <c r="AS126" s="36">
        <v>0</v>
      </c>
      <c r="AT126" s="36">
        <v>0</v>
      </c>
      <c r="AU126" s="36">
        <v>0</v>
      </c>
      <c r="AV126" s="36">
        <v>0</v>
      </c>
      <c r="AW126" s="36">
        <v>0</v>
      </c>
      <c r="AX126" s="36">
        <v>0</v>
      </c>
      <c r="AY126" s="36">
        <v>0</v>
      </c>
      <c r="AZ126" s="36">
        <v>0</v>
      </c>
      <c r="BA126" s="36">
        <v>0</v>
      </c>
      <c r="BB126" s="36">
        <v>0</v>
      </c>
      <c r="BC126" s="36">
        <v>0</v>
      </c>
      <c r="BD126" s="36">
        <v>0</v>
      </c>
      <c r="BE126" s="36">
        <v>0</v>
      </c>
      <c r="BF126" s="36">
        <v>0</v>
      </c>
      <c r="BG126" s="36">
        <v>0</v>
      </c>
      <c r="BH126" s="36">
        <v>0</v>
      </c>
      <c r="BI126" s="36">
        <v>0</v>
      </c>
      <c r="BJ126" s="36">
        <v>0</v>
      </c>
      <c r="BK126" s="36">
        <v>0</v>
      </c>
      <c r="BL126" s="36">
        <v>0</v>
      </c>
    </row>
    <row r="127" spans="1:64" s="37" customFormat="1" x14ac:dyDescent="0.2">
      <c r="A127" s="34">
        <v>124</v>
      </c>
      <c r="B127" s="34" t="s">
        <v>3</v>
      </c>
      <c r="C127" s="34" t="s">
        <v>9</v>
      </c>
      <c r="D127" s="41">
        <v>4.7689083950000004</v>
      </c>
      <c r="E127" s="36">
        <v>2</v>
      </c>
      <c r="F127" s="36">
        <v>0</v>
      </c>
      <c r="G127" s="36">
        <v>0</v>
      </c>
      <c r="H127" s="36">
        <v>2</v>
      </c>
      <c r="I127" s="36">
        <v>0</v>
      </c>
      <c r="J127" s="36">
        <v>0</v>
      </c>
      <c r="K127" s="36">
        <v>0</v>
      </c>
      <c r="L127" s="36">
        <v>0</v>
      </c>
      <c r="M127" s="36">
        <v>0</v>
      </c>
      <c r="N127" s="36">
        <v>0</v>
      </c>
      <c r="O127" s="36">
        <v>0</v>
      </c>
      <c r="P127" s="36">
        <v>0</v>
      </c>
      <c r="Q127" s="36">
        <v>0</v>
      </c>
      <c r="R127" s="36">
        <v>0</v>
      </c>
      <c r="S127" s="36">
        <v>0</v>
      </c>
      <c r="T127" s="36">
        <v>0</v>
      </c>
      <c r="U127" s="36">
        <v>0</v>
      </c>
      <c r="V127" s="36">
        <v>0</v>
      </c>
      <c r="W127" s="36">
        <v>0</v>
      </c>
      <c r="X127" s="36">
        <v>0</v>
      </c>
      <c r="Y127" s="36">
        <v>0</v>
      </c>
      <c r="Z127" s="36">
        <v>0</v>
      </c>
      <c r="AA127" s="36">
        <v>0</v>
      </c>
      <c r="AB127" s="36">
        <v>0</v>
      </c>
      <c r="AC127" s="36">
        <v>0</v>
      </c>
      <c r="AD127" s="36">
        <v>0</v>
      </c>
      <c r="AE127" s="36">
        <v>0</v>
      </c>
      <c r="AF127" s="36">
        <v>0</v>
      </c>
      <c r="AG127" s="36">
        <v>0</v>
      </c>
      <c r="AH127" s="36">
        <v>0</v>
      </c>
      <c r="AI127" s="36">
        <v>0</v>
      </c>
      <c r="AJ127" s="36">
        <v>0</v>
      </c>
      <c r="AK127" s="36">
        <v>0</v>
      </c>
      <c r="AL127" s="36">
        <v>0</v>
      </c>
      <c r="AM127" s="36">
        <v>0</v>
      </c>
      <c r="AN127" s="36">
        <v>0</v>
      </c>
      <c r="AO127" s="36">
        <v>0</v>
      </c>
      <c r="AP127" s="36">
        <v>0</v>
      </c>
      <c r="AQ127" s="36">
        <v>0</v>
      </c>
      <c r="AR127" s="36">
        <v>0</v>
      </c>
      <c r="AS127" s="36">
        <v>0</v>
      </c>
      <c r="AT127" s="36">
        <v>0</v>
      </c>
      <c r="AU127" s="36">
        <v>0</v>
      </c>
      <c r="AV127" s="36">
        <v>0</v>
      </c>
      <c r="AW127" s="36">
        <v>0</v>
      </c>
      <c r="AX127" s="36">
        <v>0</v>
      </c>
      <c r="AY127" s="36">
        <v>0</v>
      </c>
      <c r="AZ127" s="36">
        <v>0</v>
      </c>
      <c r="BA127" s="36">
        <v>0</v>
      </c>
      <c r="BB127" s="36">
        <v>7.330413E-3</v>
      </c>
      <c r="BC127" s="36">
        <v>0.29802684600000001</v>
      </c>
      <c r="BD127" s="36">
        <v>0.67677087000000002</v>
      </c>
      <c r="BE127" s="36">
        <v>2.3271142857142859E-3</v>
      </c>
      <c r="BF127" s="36">
        <v>4.6542300000000005E-3</v>
      </c>
      <c r="BG127" s="36">
        <v>0.429477312</v>
      </c>
      <c r="BH127" s="36">
        <v>0.95333531400000004</v>
      </c>
      <c r="BI127" s="36">
        <v>0</v>
      </c>
      <c r="BJ127" s="36">
        <v>0</v>
      </c>
      <c r="BK127" s="36">
        <v>0</v>
      </c>
      <c r="BL127" s="36">
        <v>0</v>
      </c>
    </row>
    <row r="128" spans="1:64" s="37" customFormat="1" x14ac:dyDescent="0.2">
      <c r="A128" s="34">
        <v>125</v>
      </c>
      <c r="B128" s="34" t="s">
        <v>3</v>
      </c>
      <c r="C128" s="34" t="s">
        <v>10</v>
      </c>
      <c r="D128" s="41">
        <v>4.6510938660000001</v>
      </c>
      <c r="E128" s="36">
        <v>7</v>
      </c>
      <c r="F128" s="36">
        <v>0</v>
      </c>
      <c r="G128" s="36">
        <v>0</v>
      </c>
      <c r="H128" s="36">
        <v>7</v>
      </c>
      <c r="I128" s="36">
        <v>0</v>
      </c>
      <c r="J128" s="36">
        <v>0</v>
      </c>
      <c r="K128" s="36">
        <v>0</v>
      </c>
      <c r="L128" s="36">
        <v>0</v>
      </c>
      <c r="M128" s="36">
        <v>0</v>
      </c>
      <c r="N128" s="36">
        <v>0</v>
      </c>
      <c r="O128" s="36">
        <v>0</v>
      </c>
      <c r="P128" s="36">
        <v>0</v>
      </c>
      <c r="Q128" s="36">
        <v>0</v>
      </c>
      <c r="R128" s="36">
        <v>0</v>
      </c>
      <c r="S128" s="36">
        <v>0</v>
      </c>
      <c r="T128" s="36">
        <v>0</v>
      </c>
      <c r="U128" s="36">
        <v>0</v>
      </c>
      <c r="V128" s="36">
        <v>0</v>
      </c>
      <c r="W128" s="36">
        <v>0</v>
      </c>
      <c r="X128" s="36">
        <v>0</v>
      </c>
      <c r="Y128" s="36">
        <v>0</v>
      </c>
      <c r="Z128" s="36">
        <v>0</v>
      </c>
      <c r="AA128" s="36">
        <v>0</v>
      </c>
      <c r="AB128" s="36">
        <v>0</v>
      </c>
      <c r="AC128" s="36">
        <v>0</v>
      </c>
      <c r="AD128" s="36">
        <v>0</v>
      </c>
      <c r="AE128" s="36">
        <v>0</v>
      </c>
      <c r="AF128" s="36">
        <v>0</v>
      </c>
      <c r="AG128" s="36">
        <v>0</v>
      </c>
      <c r="AH128" s="36">
        <v>0</v>
      </c>
      <c r="AI128" s="36">
        <v>0</v>
      </c>
      <c r="AJ128" s="36">
        <v>0</v>
      </c>
      <c r="AK128" s="36">
        <v>0</v>
      </c>
      <c r="AL128" s="36">
        <v>0</v>
      </c>
      <c r="AM128" s="36">
        <v>0</v>
      </c>
      <c r="AN128" s="36">
        <v>0</v>
      </c>
      <c r="AO128" s="36">
        <v>0</v>
      </c>
      <c r="AP128" s="36">
        <v>0</v>
      </c>
      <c r="AQ128" s="36">
        <v>0</v>
      </c>
      <c r="AR128" s="36">
        <v>0</v>
      </c>
      <c r="AS128" s="36">
        <v>0</v>
      </c>
      <c r="AT128" s="36">
        <v>0</v>
      </c>
      <c r="AU128" s="36">
        <v>0</v>
      </c>
      <c r="AV128" s="36">
        <v>0</v>
      </c>
      <c r="AW128" s="36">
        <v>0</v>
      </c>
      <c r="AX128" s="36">
        <v>0</v>
      </c>
      <c r="AY128" s="36">
        <v>0</v>
      </c>
      <c r="AZ128" s="36">
        <v>0</v>
      </c>
      <c r="BA128" s="36">
        <v>0</v>
      </c>
      <c r="BB128" s="36">
        <v>4.9397544000000002E-2</v>
      </c>
      <c r="BC128" s="36">
        <v>2.4995191910000001</v>
      </c>
      <c r="BD128" s="36">
        <v>5.7340321330000004</v>
      </c>
      <c r="BE128" s="36">
        <v>1.5681759999999999E-2</v>
      </c>
      <c r="BF128" s="36">
        <v>3.1363519999999999E-2</v>
      </c>
      <c r="BG128" s="36">
        <v>0.235949981</v>
      </c>
      <c r="BH128" s="36">
        <v>7.7040917569999996</v>
      </c>
      <c r="BI128" s="36">
        <v>0</v>
      </c>
      <c r="BJ128" s="36">
        <v>0</v>
      </c>
      <c r="BK128" s="36">
        <v>0</v>
      </c>
      <c r="BL128" s="36">
        <v>0</v>
      </c>
    </row>
    <row r="129" spans="1:64" s="37" customFormat="1" x14ac:dyDescent="0.2">
      <c r="A129" s="34">
        <v>126</v>
      </c>
      <c r="B129" s="34" t="s">
        <v>3</v>
      </c>
      <c r="C129" s="34" t="s">
        <v>11</v>
      </c>
      <c r="D129" s="41">
        <v>4.1359528460000003</v>
      </c>
      <c r="E129" s="36">
        <v>162</v>
      </c>
      <c r="F129" s="36">
        <v>0</v>
      </c>
      <c r="G129" s="36">
        <v>0</v>
      </c>
      <c r="H129" s="36">
        <v>162</v>
      </c>
      <c r="I129" s="36">
        <v>0</v>
      </c>
      <c r="J129" s="36">
        <v>0</v>
      </c>
      <c r="K129" s="36">
        <v>0</v>
      </c>
      <c r="L129" s="36">
        <v>0</v>
      </c>
      <c r="M129" s="36">
        <v>0</v>
      </c>
      <c r="N129" s="36">
        <v>0</v>
      </c>
      <c r="O129" s="36">
        <v>0</v>
      </c>
      <c r="P129" s="36">
        <v>0</v>
      </c>
      <c r="Q129" s="36">
        <v>0</v>
      </c>
      <c r="R129" s="36">
        <v>0</v>
      </c>
      <c r="S129" s="36">
        <v>0</v>
      </c>
      <c r="T129" s="36">
        <v>0</v>
      </c>
      <c r="U129" s="36">
        <v>0</v>
      </c>
      <c r="V129" s="36">
        <v>0</v>
      </c>
      <c r="W129" s="36">
        <v>0</v>
      </c>
      <c r="X129" s="36">
        <v>0</v>
      </c>
      <c r="Y129" s="36">
        <v>0</v>
      </c>
      <c r="Z129" s="36">
        <v>0</v>
      </c>
      <c r="AA129" s="36">
        <v>0</v>
      </c>
      <c r="AB129" s="36">
        <v>0</v>
      </c>
      <c r="AC129" s="36">
        <v>0</v>
      </c>
      <c r="AD129" s="36">
        <v>0</v>
      </c>
      <c r="AE129" s="36">
        <v>0</v>
      </c>
      <c r="AF129" s="36">
        <v>0</v>
      </c>
      <c r="AG129" s="36">
        <v>0</v>
      </c>
      <c r="AH129" s="36">
        <v>0</v>
      </c>
      <c r="AI129" s="36">
        <v>0</v>
      </c>
      <c r="AJ129" s="36">
        <v>0</v>
      </c>
      <c r="AK129" s="36">
        <v>0</v>
      </c>
      <c r="AL129" s="36">
        <v>0</v>
      </c>
      <c r="AM129" s="36">
        <v>0</v>
      </c>
      <c r="AN129" s="36">
        <v>0</v>
      </c>
      <c r="AO129" s="36">
        <v>0</v>
      </c>
      <c r="AP129" s="36">
        <v>0</v>
      </c>
      <c r="AQ129" s="36">
        <v>0</v>
      </c>
      <c r="AR129" s="36">
        <v>0</v>
      </c>
      <c r="AS129" s="36">
        <v>0</v>
      </c>
      <c r="AT129" s="36">
        <v>0</v>
      </c>
      <c r="AU129" s="36">
        <v>0</v>
      </c>
      <c r="AV129" s="36">
        <v>0</v>
      </c>
      <c r="AW129" s="36">
        <v>0</v>
      </c>
      <c r="AX129" s="36">
        <v>0</v>
      </c>
      <c r="AY129" s="36">
        <v>0</v>
      </c>
      <c r="AZ129" s="36">
        <v>0</v>
      </c>
      <c r="BA129" s="36">
        <v>0</v>
      </c>
      <c r="BB129" s="36">
        <v>0</v>
      </c>
      <c r="BC129" s="36">
        <v>0</v>
      </c>
      <c r="BD129" s="36">
        <v>0</v>
      </c>
      <c r="BE129" s="36">
        <v>0</v>
      </c>
      <c r="BF129" s="36">
        <v>0</v>
      </c>
      <c r="BG129" s="36">
        <v>0</v>
      </c>
      <c r="BH129" s="36">
        <v>0</v>
      </c>
      <c r="BI129" s="36">
        <v>0</v>
      </c>
      <c r="BJ129" s="36">
        <v>0</v>
      </c>
      <c r="BK129" s="36">
        <v>0</v>
      </c>
      <c r="BL129" s="36">
        <v>0</v>
      </c>
    </row>
    <row r="130" spans="1:64" s="37" customFormat="1" x14ac:dyDescent="0.2">
      <c r="A130" s="34">
        <v>127</v>
      </c>
      <c r="B130" s="34" t="s">
        <v>3</v>
      </c>
      <c r="C130" s="34" t="s">
        <v>12</v>
      </c>
      <c r="D130" s="41">
        <v>4.3322110189999998</v>
      </c>
      <c r="E130" s="36">
        <v>24</v>
      </c>
      <c r="F130" s="36">
        <v>0</v>
      </c>
      <c r="G130" s="36">
        <v>0</v>
      </c>
      <c r="H130" s="36">
        <v>24</v>
      </c>
      <c r="I130" s="36">
        <v>0</v>
      </c>
      <c r="J130" s="36">
        <v>0</v>
      </c>
      <c r="K130" s="36">
        <v>0</v>
      </c>
      <c r="L130" s="36">
        <v>0</v>
      </c>
      <c r="M130" s="36">
        <v>0</v>
      </c>
      <c r="N130" s="36">
        <v>0</v>
      </c>
      <c r="O130" s="36">
        <v>0</v>
      </c>
      <c r="P130" s="36">
        <v>0</v>
      </c>
      <c r="Q130" s="36">
        <v>0</v>
      </c>
      <c r="R130" s="36">
        <v>0</v>
      </c>
      <c r="S130" s="36">
        <v>0</v>
      </c>
      <c r="T130" s="36">
        <v>0</v>
      </c>
      <c r="U130" s="36">
        <v>0</v>
      </c>
      <c r="V130" s="36">
        <v>0</v>
      </c>
      <c r="W130" s="36">
        <v>0</v>
      </c>
      <c r="X130" s="36">
        <v>0</v>
      </c>
      <c r="Y130" s="36">
        <v>0</v>
      </c>
      <c r="Z130" s="36">
        <v>0</v>
      </c>
      <c r="AA130" s="36">
        <v>0</v>
      </c>
      <c r="AB130" s="36">
        <v>0</v>
      </c>
      <c r="AC130" s="36">
        <v>0</v>
      </c>
      <c r="AD130" s="36">
        <v>0</v>
      </c>
      <c r="AE130" s="36">
        <v>0</v>
      </c>
      <c r="AF130" s="36">
        <v>0</v>
      </c>
      <c r="AG130" s="36">
        <v>0</v>
      </c>
      <c r="AH130" s="36">
        <v>0</v>
      </c>
      <c r="AI130" s="36">
        <v>0</v>
      </c>
      <c r="AJ130" s="36">
        <v>0</v>
      </c>
      <c r="AK130" s="36">
        <v>0</v>
      </c>
      <c r="AL130" s="36">
        <v>0</v>
      </c>
      <c r="AM130" s="36">
        <v>0</v>
      </c>
      <c r="AN130" s="36">
        <v>0</v>
      </c>
      <c r="AO130" s="36">
        <v>0</v>
      </c>
      <c r="AP130" s="36">
        <v>0</v>
      </c>
      <c r="AQ130" s="36">
        <v>0</v>
      </c>
      <c r="AR130" s="36">
        <v>0</v>
      </c>
      <c r="AS130" s="36">
        <v>0</v>
      </c>
      <c r="AT130" s="36">
        <v>0</v>
      </c>
      <c r="AU130" s="36">
        <v>0</v>
      </c>
      <c r="AV130" s="36">
        <v>0</v>
      </c>
      <c r="AW130" s="36">
        <v>0</v>
      </c>
      <c r="AX130" s="36">
        <v>0</v>
      </c>
      <c r="AY130" s="36">
        <v>0</v>
      </c>
      <c r="AZ130" s="36">
        <v>0</v>
      </c>
      <c r="BA130" s="36">
        <v>0</v>
      </c>
      <c r="BB130" s="36">
        <v>0</v>
      </c>
      <c r="BC130" s="36">
        <v>0</v>
      </c>
      <c r="BD130" s="36">
        <v>0</v>
      </c>
      <c r="BE130" s="36">
        <v>0</v>
      </c>
      <c r="BF130" s="36">
        <v>0</v>
      </c>
      <c r="BG130" s="36">
        <v>0</v>
      </c>
      <c r="BH130" s="36">
        <v>0</v>
      </c>
      <c r="BI130" s="36">
        <v>0</v>
      </c>
      <c r="BJ130" s="36">
        <v>0</v>
      </c>
      <c r="BK130" s="36">
        <v>0</v>
      </c>
      <c r="BL130" s="36">
        <v>0</v>
      </c>
    </row>
    <row r="131" spans="1:64" s="37" customFormat="1" x14ac:dyDescent="0.2">
      <c r="A131" s="34">
        <v>128</v>
      </c>
      <c r="B131" s="34" t="s">
        <v>3</v>
      </c>
      <c r="C131" s="34" t="s">
        <v>13</v>
      </c>
      <c r="D131" s="41">
        <v>4.6276888600000001</v>
      </c>
      <c r="E131" s="36">
        <v>22</v>
      </c>
      <c r="F131" s="36">
        <v>0</v>
      </c>
      <c r="G131" s="36">
        <v>0</v>
      </c>
      <c r="H131" s="36">
        <v>22</v>
      </c>
      <c r="I131" s="36">
        <v>0</v>
      </c>
      <c r="J131" s="36">
        <v>0</v>
      </c>
      <c r="K131" s="36">
        <v>0</v>
      </c>
      <c r="L131" s="36">
        <v>0</v>
      </c>
      <c r="M131" s="36">
        <v>0</v>
      </c>
      <c r="N131" s="36">
        <v>0</v>
      </c>
      <c r="O131" s="36">
        <v>0</v>
      </c>
      <c r="P131" s="36">
        <v>0</v>
      </c>
      <c r="Q131" s="36">
        <v>0</v>
      </c>
      <c r="R131" s="36">
        <v>0</v>
      </c>
      <c r="S131" s="36">
        <v>0</v>
      </c>
      <c r="T131" s="36">
        <v>0</v>
      </c>
      <c r="U131" s="36">
        <v>0</v>
      </c>
      <c r="V131" s="36">
        <v>0</v>
      </c>
      <c r="W131" s="36">
        <v>0</v>
      </c>
      <c r="X131" s="36">
        <v>0</v>
      </c>
      <c r="Y131" s="36">
        <v>0</v>
      </c>
      <c r="Z131" s="36">
        <v>0</v>
      </c>
      <c r="AA131" s="36">
        <v>0</v>
      </c>
      <c r="AB131" s="36">
        <v>0</v>
      </c>
      <c r="AC131" s="36">
        <v>0</v>
      </c>
      <c r="AD131" s="36">
        <v>0</v>
      </c>
      <c r="AE131" s="36">
        <v>0</v>
      </c>
      <c r="AF131" s="36">
        <v>0</v>
      </c>
      <c r="AG131" s="36">
        <v>0</v>
      </c>
      <c r="AH131" s="36">
        <v>0</v>
      </c>
      <c r="AI131" s="36">
        <v>0</v>
      </c>
      <c r="AJ131" s="36">
        <v>0</v>
      </c>
      <c r="AK131" s="36">
        <v>0</v>
      </c>
      <c r="AL131" s="36">
        <v>0</v>
      </c>
      <c r="AM131" s="36">
        <v>0</v>
      </c>
      <c r="AN131" s="36">
        <v>0</v>
      </c>
      <c r="AO131" s="36">
        <v>0</v>
      </c>
      <c r="AP131" s="36">
        <v>0</v>
      </c>
      <c r="AQ131" s="36">
        <v>0</v>
      </c>
      <c r="AR131" s="36">
        <v>0</v>
      </c>
      <c r="AS131" s="36">
        <v>0</v>
      </c>
      <c r="AT131" s="36">
        <v>0</v>
      </c>
      <c r="AU131" s="36">
        <v>0</v>
      </c>
      <c r="AV131" s="36">
        <v>0</v>
      </c>
      <c r="AW131" s="36">
        <v>0</v>
      </c>
      <c r="AX131" s="36">
        <v>0</v>
      </c>
      <c r="AY131" s="36">
        <v>0</v>
      </c>
      <c r="AZ131" s="36">
        <v>0</v>
      </c>
      <c r="BA131" s="36">
        <v>0</v>
      </c>
      <c r="BB131" s="36">
        <v>0</v>
      </c>
      <c r="BC131" s="36">
        <v>0</v>
      </c>
      <c r="BD131" s="36">
        <v>0</v>
      </c>
      <c r="BE131" s="36">
        <v>0</v>
      </c>
      <c r="BF131" s="36">
        <v>0</v>
      </c>
      <c r="BG131" s="36">
        <v>3.6706259999999998E-2</v>
      </c>
      <c r="BH131" s="36">
        <v>5.5605474000000002E-2</v>
      </c>
      <c r="BI131" s="36">
        <v>0</v>
      </c>
      <c r="BJ131" s="36">
        <v>0</v>
      </c>
      <c r="BK131" s="36">
        <v>0</v>
      </c>
      <c r="BL131" s="36">
        <v>0</v>
      </c>
    </row>
    <row r="132" spans="1:64" s="37" customFormat="1" x14ac:dyDescent="0.2">
      <c r="A132" s="34">
        <v>129</v>
      </c>
      <c r="B132" s="34" t="s">
        <v>3</v>
      </c>
      <c r="C132" s="34" t="s">
        <v>4</v>
      </c>
      <c r="D132" s="41">
        <v>4.7246776759999998</v>
      </c>
      <c r="E132" s="36">
        <v>7</v>
      </c>
      <c r="F132" s="36">
        <v>0</v>
      </c>
      <c r="G132" s="36">
        <v>0</v>
      </c>
      <c r="H132" s="36">
        <v>7</v>
      </c>
      <c r="I132" s="36">
        <v>0</v>
      </c>
      <c r="J132" s="36">
        <v>0</v>
      </c>
      <c r="K132" s="36">
        <v>0</v>
      </c>
      <c r="L132" s="36">
        <v>0</v>
      </c>
      <c r="M132" s="36">
        <v>0</v>
      </c>
      <c r="N132" s="36">
        <v>0</v>
      </c>
      <c r="O132" s="36">
        <v>0</v>
      </c>
      <c r="P132" s="36">
        <v>0</v>
      </c>
      <c r="Q132" s="36">
        <v>0</v>
      </c>
      <c r="R132" s="36">
        <v>0</v>
      </c>
      <c r="S132" s="36">
        <v>0</v>
      </c>
      <c r="T132" s="36">
        <v>0</v>
      </c>
      <c r="U132" s="36">
        <v>0</v>
      </c>
      <c r="V132" s="36">
        <v>0</v>
      </c>
      <c r="W132" s="36">
        <v>0</v>
      </c>
      <c r="X132" s="36">
        <v>0</v>
      </c>
      <c r="Y132" s="36">
        <v>0</v>
      </c>
      <c r="Z132" s="36">
        <v>0</v>
      </c>
      <c r="AA132" s="36">
        <v>0</v>
      </c>
      <c r="AB132" s="36">
        <v>0</v>
      </c>
      <c r="AC132" s="36">
        <v>0</v>
      </c>
      <c r="AD132" s="36">
        <v>0</v>
      </c>
      <c r="AE132" s="36">
        <v>0</v>
      </c>
      <c r="AF132" s="36">
        <v>0</v>
      </c>
      <c r="AG132" s="36">
        <v>0</v>
      </c>
      <c r="AH132" s="36">
        <v>0</v>
      </c>
      <c r="AI132" s="36">
        <v>0</v>
      </c>
      <c r="AJ132" s="36">
        <v>0</v>
      </c>
      <c r="AK132" s="36">
        <v>0</v>
      </c>
      <c r="AL132" s="36">
        <v>0</v>
      </c>
      <c r="AM132" s="36">
        <v>0</v>
      </c>
      <c r="AN132" s="36">
        <v>0</v>
      </c>
      <c r="AO132" s="36">
        <v>0</v>
      </c>
      <c r="AP132" s="36">
        <v>0</v>
      </c>
      <c r="AQ132" s="36">
        <v>0</v>
      </c>
      <c r="AR132" s="36">
        <v>0</v>
      </c>
      <c r="AS132" s="36">
        <v>0</v>
      </c>
      <c r="AT132" s="36">
        <v>0</v>
      </c>
      <c r="AU132" s="36">
        <v>0</v>
      </c>
      <c r="AV132" s="36">
        <v>0</v>
      </c>
      <c r="AW132" s="36">
        <v>0</v>
      </c>
      <c r="AX132" s="36">
        <v>0</v>
      </c>
      <c r="AY132" s="36">
        <v>0</v>
      </c>
      <c r="AZ132" s="36">
        <v>0</v>
      </c>
      <c r="BA132" s="36">
        <v>0</v>
      </c>
      <c r="BB132" s="36">
        <v>0.10022268300000001</v>
      </c>
      <c r="BC132" s="36">
        <v>5.8123182760000001</v>
      </c>
      <c r="BD132" s="36">
        <v>12.214645371</v>
      </c>
      <c r="BE132" s="36">
        <v>3.181672428571429E-2</v>
      </c>
      <c r="BF132" s="36">
        <v>6.363344857142858E-2</v>
      </c>
      <c r="BG132" s="36">
        <v>0.96996823899999995</v>
      </c>
      <c r="BH132" s="36">
        <v>9.2727534919999997</v>
      </c>
      <c r="BI132" s="36">
        <v>0</v>
      </c>
      <c r="BJ132" s="36">
        <v>0</v>
      </c>
      <c r="BK132" s="36">
        <v>0</v>
      </c>
      <c r="BL132" s="36">
        <v>0</v>
      </c>
    </row>
    <row r="133" spans="1:64" s="37" customFormat="1" x14ac:dyDescent="0.2">
      <c r="A133" s="34">
        <v>130</v>
      </c>
      <c r="B133" s="34" t="s">
        <v>14</v>
      </c>
      <c r="C133" s="34" t="s">
        <v>15</v>
      </c>
      <c r="D133" s="41">
        <v>4.6732913109999998</v>
      </c>
      <c r="E133" s="36">
        <v>88</v>
      </c>
      <c r="F133" s="36">
        <v>0</v>
      </c>
      <c r="G133" s="36">
        <v>0</v>
      </c>
      <c r="H133" s="36">
        <v>88</v>
      </c>
      <c r="I133" s="36">
        <v>0</v>
      </c>
      <c r="J133" s="36">
        <v>0</v>
      </c>
      <c r="K133" s="36">
        <v>0</v>
      </c>
      <c r="L133" s="36">
        <v>0</v>
      </c>
      <c r="M133" s="36">
        <v>0</v>
      </c>
      <c r="N133" s="36">
        <v>0</v>
      </c>
      <c r="O133" s="36">
        <v>0</v>
      </c>
      <c r="P133" s="36">
        <v>0</v>
      </c>
      <c r="Q133" s="36">
        <v>0</v>
      </c>
      <c r="R133" s="36">
        <v>0</v>
      </c>
      <c r="S133" s="36">
        <v>0</v>
      </c>
      <c r="T133" s="36">
        <v>0</v>
      </c>
      <c r="U133" s="36">
        <v>0</v>
      </c>
      <c r="V133" s="36">
        <v>0</v>
      </c>
      <c r="W133" s="36">
        <v>0</v>
      </c>
      <c r="X133" s="36">
        <v>0</v>
      </c>
      <c r="Y133" s="36">
        <v>0</v>
      </c>
      <c r="Z133" s="36">
        <v>0</v>
      </c>
      <c r="AA133" s="36">
        <v>0</v>
      </c>
      <c r="AB133" s="36">
        <v>0</v>
      </c>
      <c r="AC133" s="36">
        <v>0</v>
      </c>
      <c r="AD133" s="36">
        <v>0</v>
      </c>
      <c r="AE133" s="36">
        <v>0</v>
      </c>
      <c r="AF133" s="36">
        <v>0</v>
      </c>
      <c r="AG133" s="36">
        <v>0</v>
      </c>
      <c r="AH133" s="36">
        <v>0</v>
      </c>
      <c r="AI133" s="36">
        <v>0</v>
      </c>
      <c r="AJ133" s="36">
        <v>0</v>
      </c>
      <c r="AK133" s="36">
        <v>0</v>
      </c>
      <c r="AL133" s="36">
        <v>0</v>
      </c>
      <c r="AM133" s="36">
        <v>0</v>
      </c>
      <c r="AN133" s="36">
        <v>0</v>
      </c>
      <c r="AO133" s="36">
        <v>0</v>
      </c>
      <c r="AP133" s="36">
        <v>0</v>
      </c>
      <c r="AQ133" s="36">
        <v>0</v>
      </c>
      <c r="AR133" s="36">
        <v>0</v>
      </c>
      <c r="AS133" s="36">
        <v>0</v>
      </c>
      <c r="AT133" s="36">
        <v>0</v>
      </c>
      <c r="AU133" s="36">
        <v>0</v>
      </c>
      <c r="AV133" s="36">
        <v>0</v>
      </c>
      <c r="AW133" s="36">
        <v>0</v>
      </c>
      <c r="AX133" s="36">
        <v>0</v>
      </c>
      <c r="AY133" s="36">
        <v>0</v>
      </c>
      <c r="AZ133" s="36">
        <v>0</v>
      </c>
      <c r="BA133" s="36">
        <v>0</v>
      </c>
      <c r="BB133" s="36">
        <v>1.7402771000000001E-2</v>
      </c>
      <c r="BC133" s="36">
        <v>4.9881453120000003</v>
      </c>
      <c r="BD133" s="36">
        <v>10.943983853000001</v>
      </c>
      <c r="BE133" s="36">
        <v>1.2524471428571428E-3</v>
      </c>
      <c r="BF133" s="36">
        <v>2.5048957142857144E-3</v>
      </c>
      <c r="BG133" s="36">
        <v>0.599693955</v>
      </c>
      <c r="BH133" s="36">
        <v>5.3309530949999999</v>
      </c>
      <c r="BI133" s="36">
        <v>0</v>
      </c>
      <c r="BJ133" s="36">
        <v>0</v>
      </c>
      <c r="BK133" s="36">
        <v>0</v>
      </c>
      <c r="BL133" s="36">
        <v>0</v>
      </c>
    </row>
    <row r="134" spans="1:64" s="37" customFormat="1" x14ac:dyDescent="0.2">
      <c r="A134" s="34">
        <v>131</v>
      </c>
      <c r="B134" s="34" t="s">
        <v>14</v>
      </c>
      <c r="C134" s="34" t="s">
        <v>16</v>
      </c>
      <c r="D134" s="41">
        <v>4.6139006949999999</v>
      </c>
      <c r="E134" s="36">
        <v>95</v>
      </c>
      <c r="F134" s="36">
        <v>0</v>
      </c>
      <c r="G134" s="36">
        <v>0</v>
      </c>
      <c r="H134" s="36">
        <v>95</v>
      </c>
      <c r="I134" s="36">
        <v>0</v>
      </c>
      <c r="J134" s="36">
        <v>0</v>
      </c>
      <c r="K134" s="36">
        <v>0</v>
      </c>
      <c r="L134" s="36">
        <v>0</v>
      </c>
      <c r="M134" s="36">
        <v>0</v>
      </c>
      <c r="N134" s="36">
        <v>0</v>
      </c>
      <c r="O134" s="36">
        <v>0</v>
      </c>
      <c r="P134" s="36">
        <v>0</v>
      </c>
      <c r="Q134" s="36">
        <v>0</v>
      </c>
      <c r="R134" s="36">
        <v>0</v>
      </c>
      <c r="S134" s="36">
        <v>0</v>
      </c>
      <c r="T134" s="36">
        <v>0</v>
      </c>
      <c r="U134" s="36">
        <v>0</v>
      </c>
      <c r="V134" s="36">
        <v>0</v>
      </c>
      <c r="W134" s="36">
        <v>0</v>
      </c>
      <c r="X134" s="36">
        <v>0</v>
      </c>
      <c r="Y134" s="36">
        <v>0</v>
      </c>
      <c r="Z134" s="36">
        <v>0</v>
      </c>
      <c r="AA134" s="36">
        <v>0</v>
      </c>
      <c r="AB134" s="36">
        <v>0</v>
      </c>
      <c r="AC134" s="36">
        <v>0</v>
      </c>
      <c r="AD134" s="36">
        <v>0</v>
      </c>
      <c r="AE134" s="36">
        <v>0</v>
      </c>
      <c r="AF134" s="36">
        <v>0</v>
      </c>
      <c r="AG134" s="36">
        <v>0</v>
      </c>
      <c r="AH134" s="36">
        <v>0</v>
      </c>
      <c r="AI134" s="36">
        <v>0</v>
      </c>
      <c r="AJ134" s="36">
        <v>0</v>
      </c>
      <c r="AK134" s="36">
        <v>0</v>
      </c>
      <c r="AL134" s="36">
        <v>0</v>
      </c>
      <c r="AM134" s="36">
        <v>0</v>
      </c>
      <c r="AN134" s="36">
        <v>0</v>
      </c>
      <c r="AO134" s="36">
        <v>0</v>
      </c>
      <c r="AP134" s="36">
        <v>0</v>
      </c>
      <c r="AQ134" s="36">
        <v>0</v>
      </c>
      <c r="AR134" s="36">
        <v>0</v>
      </c>
      <c r="AS134" s="36">
        <v>0</v>
      </c>
      <c r="AT134" s="36">
        <v>0</v>
      </c>
      <c r="AU134" s="36">
        <v>0</v>
      </c>
      <c r="AV134" s="36">
        <v>0</v>
      </c>
      <c r="AW134" s="36">
        <v>0</v>
      </c>
      <c r="AX134" s="36">
        <v>0</v>
      </c>
      <c r="AY134" s="36">
        <v>0</v>
      </c>
      <c r="AZ134" s="36">
        <v>0</v>
      </c>
      <c r="BA134" s="36">
        <v>0</v>
      </c>
      <c r="BB134" s="36">
        <v>6.0178088999999997E-2</v>
      </c>
      <c r="BC134" s="36">
        <v>0.77913210099999997</v>
      </c>
      <c r="BD134" s="36">
        <v>1.6825268</v>
      </c>
      <c r="BE134" s="36">
        <v>4.3309157142857142E-3</v>
      </c>
      <c r="BF134" s="36">
        <v>8.6618328571428579E-3</v>
      </c>
      <c r="BG134" s="36">
        <v>0.40915571299999998</v>
      </c>
      <c r="BH134" s="36">
        <v>0.74575101399999999</v>
      </c>
      <c r="BI134" s="36">
        <v>0</v>
      </c>
      <c r="BJ134" s="36">
        <v>0</v>
      </c>
      <c r="BK134" s="36">
        <v>0</v>
      </c>
      <c r="BL134" s="36">
        <v>0</v>
      </c>
    </row>
    <row r="135" spans="1:64" s="37" customFormat="1" x14ac:dyDescent="0.2">
      <c r="A135" s="34">
        <v>132</v>
      </c>
      <c r="B135" s="34" t="s">
        <v>14</v>
      </c>
      <c r="C135" s="34" t="s">
        <v>17</v>
      </c>
      <c r="D135" s="41">
        <v>4.909846054</v>
      </c>
      <c r="E135" s="36">
        <v>3</v>
      </c>
      <c r="F135" s="36">
        <v>0</v>
      </c>
      <c r="G135" s="36">
        <v>0</v>
      </c>
      <c r="H135" s="36">
        <v>3</v>
      </c>
      <c r="I135" s="36">
        <v>0</v>
      </c>
      <c r="J135" s="36">
        <v>0</v>
      </c>
      <c r="K135" s="36">
        <v>0</v>
      </c>
      <c r="L135" s="36">
        <v>0</v>
      </c>
      <c r="M135" s="36">
        <v>0</v>
      </c>
      <c r="N135" s="36">
        <v>0</v>
      </c>
      <c r="O135" s="36">
        <v>2.4571000000000003E-3</v>
      </c>
      <c r="P135" s="36">
        <v>4.2584880000000004E-3</v>
      </c>
      <c r="Q135" s="36">
        <v>2.3144940000000003E-3</v>
      </c>
      <c r="R135" s="36">
        <v>1.4260599999999998E-4</v>
      </c>
      <c r="S135" s="36">
        <v>4.0724810000000002E-3</v>
      </c>
      <c r="T135" s="36">
        <v>1.86007E-4</v>
      </c>
      <c r="U135" s="36">
        <v>0</v>
      </c>
      <c r="V135" s="36">
        <v>0</v>
      </c>
      <c r="W135" s="36">
        <v>2.4571000000000003E-3</v>
      </c>
      <c r="X135" s="36">
        <v>4.2584880000000004E-3</v>
      </c>
      <c r="Y135" s="36">
        <v>6.7155880000000006E-3</v>
      </c>
      <c r="Z135" s="36">
        <v>0</v>
      </c>
      <c r="AA135" s="36">
        <v>0</v>
      </c>
      <c r="AB135" s="36">
        <v>0</v>
      </c>
      <c r="AC135" s="36">
        <v>0</v>
      </c>
      <c r="AD135" s="36">
        <v>0</v>
      </c>
      <c r="AE135" s="36">
        <v>0</v>
      </c>
      <c r="AF135" s="36">
        <v>0</v>
      </c>
      <c r="AG135" s="36">
        <v>0</v>
      </c>
      <c r="AH135" s="36">
        <v>0</v>
      </c>
      <c r="AI135" s="36">
        <v>0</v>
      </c>
      <c r="AJ135" s="36">
        <v>0</v>
      </c>
      <c r="AK135" s="36">
        <v>0</v>
      </c>
      <c r="AL135" s="36">
        <v>0</v>
      </c>
      <c r="AM135" s="36">
        <v>0</v>
      </c>
      <c r="AN135" s="36">
        <v>0</v>
      </c>
      <c r="AO135" s="36">
        <v>0</v>
      </c>
      <c r="AP135" s="36">
        <v>6.2777199999999997E-3</v>
      </c>
      <c r="AQ135" s="36">
        <v>3.380311E-3</v>
      </c>
      <c r="AR135" s="36">
        <v>9.6580309999999992E-3</v>
      </c>
      <c r="AS135" s="36">
        <v>0</v>
      </c>
      <c r="AT135" s="36">
        <v>0</v>
      </c>
      <c r="AU135" s="36">
        <v>0</v>
      </c>
      <c r="AV135" s="36">
        <v>0</v>
      </c>
      <c r="AW135" s="36">
        <v>0</v>
      </c>
      <c r="AX135" s="36">
        <v>0</v>
      </c>
      <c r="AY135" s="36">
        <v>0</v>
      </c>
      <c r="AZ135" s="36">
        <v>0</v>
      </c>
      <c r="BA135" s="36">
        <v>0</v>
      </c>
      <c r="BB135" s="36">
        <v>0.29334745000000001</v>
      </c>
      <c r="BC135" s="36">
        <v>13.939945662</v>
      </c>
      <c r="BD135" s="36">
        <v>29.509411047</v>
      </c>
      <c r="BE135" s="36">
        <v>2.1111727142857147E-2</v>
      </c>
      <c r="BF135" s="36">
        <v>4.2223454285714293E-2</v>
      </c>
      <c r="BG135" s="36">
        <v>0.58154581400000005</v>
      </c>
      <c r="BH135" s="36">
        <v>3.8430183790000001</v>
      </c>
      <c r="BI135" s="36">
        <v>0</v>
      </c>
      <c r="BJ135" s="36">
        <v>0</v>
      </c>
      <c r="BK135" s="36">
        <v>0</v>
      </c>
      <c r="BL135" s="36">
        <v>0</v>
      </c>
    </row>
    <row r="136" spans="1:64" s="37" customFormat="1" x14ac:dyDescent="0.2">
      <c r="A136" s="34">
        <v>133</v>
      </c>
      <c r="B136" s="34" t="s">
        <v>14</v>
      </c>
      <c r="C136" s="34" t="s">
        <v>18</v>
      </c>
      <c r="D136" s="41">
        <v>4.5627834030000001</v>
      </c>
      <c r="E136" s="36">
        <v>13</v>
      </c>
      <c r="F136" s="36">
        <v>0</v>
      </c>
      <c r="G136" s="36">
        <v>0</v>
      </c>
      <c r="H136" s="36">
        <v>13</v>
      </c>
      <c r="I136" s="36">
        <v>0</v>
      </c>
      <c r="J136" s="36">
        <v>0</v>
      </c>
      <c r="K136" s="36">
        <v>0</v>
      </c>
      <c r="L136" s="36">
        <v>0</v>
      </c>
      <c r="M136" s="36">
        <v>0</v>
      </c>
      <c r="N136" s="36">
        <v>0</v>
      </c>
      <c r="O136" s="36">
        <v>0</v>
      </c>
      <c r="P136" s="36">
        <v>0</v>
      </c>
      <c r="Q136" s="36">
        <v>0</v>
      </c>
      <c r="R136" s="36">
        <v>0</v>
      </c>
      <c r="S136" s="36">
        <v>0</v>
      </c>
      <c r="T136" s="36">
        <v>0</v>
      </c>
      <c r="U136" s="36">
        <v>0</v>
      </c>
      <c r="V136" s="36">
        <v>0</v>
      </c>
      <c r="W136" s="36">
        <v>0</v>
      </c>
      <c r="X136" s="36">
        <v>0</v>
      </c>
      <c r="Y136" s="36">
        <v>0</v>
      </c>
      <c r="Z136" s="36">
        <v>0</v>
      </c>
      <c r="AA136" s="36">
        <v>0</v>
      </c>
      <c r="AB136" s="36">
        <v>0</v>
      </c>
      <c r="AC136" s="36">
        <v>0</v>
      </c>
      <c r="AD136" s="36">
        <v>0</v>
      </c>
      <c r="AE136" s="36">
        <v>0</v>
      </c>
      <c r="AF136" s="36">
        <v>0</v>
      </c>
      <c r="AG136" s="36">
        <v>0</v>
      </c>
      <c r="AH136" s="36">
        <v>0</v>
      </c>
      <c r="AI136" s="36">
        <v>0</v>
      </c>
      <c r="AJ136" s="36">
        <v>0</v>
      </c>
      <c r="AK136" s="36">
        <v>0</v>
      </c>
      <c r="AL136" s="36">
        <v>0</v>
      </c>
      <c r="AM136" s="36">
        <v>0</v>
      </c>
      <c r="AN136" s="36">
        <v>0</v>
      </c>
      <c r="AO136" s="36">
        <v>0</v>
      </c>
      <c r="AP136" s="36">
        <v>0</v>
      </c>
      <c r="AQ136" s="36">
        <v>0</v>
      </c>
      <c r="AR136" s="36">
        <v>0</v>
      </c>
      <c r="AS136" s="36">
        <v>0</v>
      </c>
      <c r="AT136" s="36">
        <v>0</v>
      </c>
      <c r="AU136" s="36">
        <v>0</v>
      </c>
      <c r="AV136" s="36">
        <v>0</v>
      </c>
      <c r="AW136" s="36">
        <v>0</v>
      </c>
      <c r="AX136" s="36">
        <v>0</v>
      </c>
      <c r="AY136" s="36">
        <v>0</v>
      </c>
      <c r="AZ136" s="36">
        <v>0</v>
      </c>
      <c r="BA136" s="36">
        <v>0</v>
      </c>
      <c r="BB136" s="36">
        <v>0.18181067100000001</v>
      </c>
      <c r="BC136" s="36">
        <v>5.3588618170000002</v>
      </c>
      <c r="BD136" s="36">
        <v>12.866812013000001</v>
      </c>
      <c r="BE136" s="36">
        <v>1.3084610000000002E-2</v>
      </c>
      <c r="BF136" s="36">
        <v>2.6169221428571431E-2</v>
      </c>
      <c r="BG136" s="36">
        <v>0.98626157599999997</v>
      </c>
      <c r="BH136" s="36">
        <v>1.6897797809999999</v>
      </c>
      <c r="BI136" s="36">
        <v>0</v>
      </c>
      <c r="BJ136" s="36">
        <v>0</v>
      </c>
      <c r="BK136" s="36">
        <v>0</v>
      </c>
      <c r="BL136" s="36">
        <v>0</v>
      </c>
    </row>
    <row r="137" spans="1:64" s="37" customFormat="1" x14ac:dyDescent="0.2">
      <c r="A137" s="34">
        <v>134</v>
      </c>
      <c r="B137" s="34" t="s">
        <v>14</v>
      </c>
      <c r="C137" s="34" t="s">
        <v>19</v>
      </c>
      <c r="D137" s="41">
        <v>4.1493678200000002</v>
      </c>
      <c r="E137" s="36">
        <v>7</v>
      </c>
      <c r="F137" s="36">
        <v>0</v>
      </c>
      <c r="G137" s="36">
        <v>0</v>
      </c>
      <c r="H137" s="36">
        <v>7</v>
      </c>
      <c r="I137" s="36">
        <v>0</v>
      </c>
      <c r="J137" s="36">
        <v>0</v>
      </c>
      <c r="K137" s="36">
        <v>0</v>
      </c>
      <c r="L137" s="36">
        <v>0</v>
      </c>
      <c r="M137" s="36">
        <v>0</v>
      </c>
      <c r="N137" s="36">
        <v>0</v>
      </c>
      <c r="O137" s="36">
        <v>0</v>
      </c>
      <c r="P137" s="36">
        <v>0</v>
      </c>
      <c r="Q137" s="36">
        <v>0</v>
      </c>
      <c r="R137" s="36">
        <v>0</v>
      </c>
      <c r="S137" s="36">
        <v>0</v>
      </c>
      <c r="T137" s="36">
        <v>0</v>
      </c>
      <c r="U137" s="36">
        <v>0</v>
      </c>
      <c r="V137" s="36">
        <v>0</v>
      </c>
      <c r="W137" s="36">
        <v>0</v>
      </c>
      <c r="X137" s="36">
        <v>0</v>
      </c>
      <c r="Y137" s="36">
        <v>0</v>
      </c>
      <c r="Z137" s="36">
        <v>0</v>
      </c>
      <c r="AA137" s="36">
        <v>0</v>
      </c>
      <c r="AB137" s="36">
        <v>0</v>
      </c>
      <c r="AC137" s="36">
        <v>0</v>
      </c>
      <c r="AD137" s="36">
        <v>0</v>
      </c>
      <c r="AE137" s="36">
        <v>0</v>
      </c>
      <c r="AF137" s="36">
        <v>0</v>
      </c>
      <c r="AG137" s="36">
        <v>0</v>
      </c>
      <c r="AH137" s="36">
        <v>0</v>
      </c>
      <c r="AI137" s="36">
        <v>0</v>
      </c>
      <c r="AJ137" s="36">
        <v>0</v>
      </c>
      <c r="AK137" s="36">
        <v>0</v>
      </c>
      <c r="AL137" s="36">
        <v>0</v>
      </c>
      <c r="AM137" s="36">
        <v>0</v>
      </c>
      <c r="AN137" s="36">
        <v>0</v>
      </c>
      <c r="AO137" s="36">
        <v>0</v>
      </c>
      <c r="AP137" s="36">
        <v>0</v>
      </c>
      <c r="AQ137" s="36">
        <v>0</v>
      </c>
      <c r="AR137" s="36">
        <v>0</v>
      </c>
      <c r="AS137" s="36">
        <v>0</v>
      </c>
      <c r="AT137" s="36">
        <v>0</v>
      </c>
      <c r="AU137" s="36">
        <v>0</v>
      </c>
      <c r="AV137" s="36">
        <v>0</v>
      </c>
      <c r="AW137" s="36">
        <v>0</v>
      </c>
      <c r="AX137" s="36">
        <v>0</v>
      </c>
      <c r="AY137" s="36">
        <v>0</v>
      </c>
      <c r="AZ137" s="36">
        <v>0</v>
      </c>
      <c r="BA137" s="36">
        <v>0</v>
      </c>
      <c r="BB137" s="36">
        <v>0</v>
      </c>
      <c r="BC137" s="36">
        <v>0</v>
      </c>
      <c r="BD137" s="36">
        <v>0</v>
      </c>
      <c r="BE137" s="36">
        <v>0</v>
      </c>
      <c r="BF137" s="36">
        <v>0</v>
      </c>
      <c r="BG137" s="36">
        <v>0</v>
      </c>
      <c r="BH137" s="36">
        <v>0</v>
      </c>
      <c r="BI137" s="36">
        <v>0</v>
      </c>
      <c r="BJ137" s="36">
        <v>0</v>
      </c>
      <c r="BK137" s="36">
        <v>0</v>
      </c>
      <c r="BL137" s="36">
        <v>0</v>
      </c>
    </row>
    <row r="138" spans="1:64" s="37" customFormat="1" x14ac:dyDescent="0.2">
      <c r="A138" s="34">
        <v>135</v>
      </c>
      <c r="B138" s="34" t="s">
        <v>14</v>
      </c>
      <c r="C138" s="34" t="s">
        <v>20</v>
      </c>
      <c r="D138" s="41">
        <v>4.4146035140000004</v>
      </c>
      <c r="E138" s="36">
        <v>20</v>
      </c>
      <c r="F138" s="36">
        <v>0</v>
      </c>
      <c r="G138" s="36">
        <v>0</v>
      </c>
      <c r="H138" s="36">
        <v>20</v>
      </c>
      <c r="I138" s="36">
        <v>0</v>
      </c>
      <c r="J138" s="36">
        <v>0</v>
      </c>
      <c r="K138" s="36">
        <v>0</v>
      </c>
      <c r="L138" s="36">
        <v>0</v>
      </c>
      <c r="M138" s="36">
        <v>0</v>
      </c>
      <c r="N138" s="36">
        <v>0</v>
      </c>
      <c r="O138" s="36">
        <v>0</v>
      </c>
      <c r="P138" s="36">
        <v>0</v>
      </c>
      <c r="Q138" s="36">
        <v>0</v>
      </c>
      <c r="R138" s="36">
        <v>0</v>
      </c>
      <c r="S138" s="36">
        <v>0</v>
      </c>
      <c r="T138" s="36">
        <v>0</v>
      </c>
      <c r="U138" s="36">
        <v>0</v>
      </c>
      <c r="V138" s="36">
        <v>0</v>
      </c>
      <c r="W138" s="36">
        <v>0</v>
      </c>
      <c r="X138" s="36">
        <v>0</v>
      </c>
      <c r="Y138" s="36">
        <v>0</v>
      </c>
      <c r="Z138" s="36">
        <v>0</v>
      </c>
      <c r="AA138" s="36">
        <v>0</v>
      </c>
      <c r="AB138" s="36">
        <v>0</v>
      </c>
      <c r="AC138" s="36">
        <v>0</v>
      </c>
      <c r="AD138" s="36">
        <v>0</v>
      </c>
      <c r="AE138" s="36">
        <v>0</v>
      </c>
      <c r="AF138" s="36">
        <v>0</v>
      </c>
      <c r="AG138" s="36">
        <v>0</v>
      </c>
      <c r="AH138" s="36">
        <v>0</v>
      </c>
      <c r="AI138" s="36">
        <v>0</v>
      </c>
      <c r="AJ138" s="36">
        <v>0</v>
      </c>
      <c r="AK138" s="36">
        <v>0</v>
      </c>
      <c r="AL138" s="36">
        <v>0</v>
      </c>
      <c r="AM138" s="36">
        <v>0</v>
      </c>
      <c r="AN138" s="36">
        <v>0</v>
      </c>
      <c r="AO138" s="36">
        <v>0</v>
      </c>
      <c r="AP138" s="36">
        <v>0</v>
      </c>
      <c r="AQ138" s="36">
        <v>0</v>
      </c>
      <c r="AR138" s="36">
        <v>0</v>
      </c>
      <c r="AS138" s="36">
        <v>0</v>
      </c>
      <c r="AT138" s="36">
        <v>0</v>
      </c>
      <c r="AU138" s="36">
        <v>0</v>
      </c>
      <c r="AV138" s="36">
        <v>0</v>
      </c>
      <c r="AW138" s="36">
        <v>0</v>
      </c>
      <c r="AX138" s="36">
        <v>0</v>
      </c>
      <c r="AY138" s="36">
        <v>0</v>
      </c>
      <c r="AZ138" s="36">
        <v>0</v>
      </c>
      <c r="BA138" s="36">
        <v>0</v>
      </c>
      <c r="BB138" s="36">
        <v>0</v>
      </c>
      <c r="BC138" s="36">
        <v>0</v>
      </c>
      <c r="BD138" s="36">
        <v>0</v>
      </c>
      <c r="BE138" s="36">
        <v>0</v>
      </c>
      <c r="BF138" s="36">
        <v>0</v>
      </c>
      <c r="BG138" s="36">
        <v>0</v>
      </c>
      <c r="BH138" s="36">
        <v>0</v>
      </c>
      <c r="BI138" s="36">
        <v>0</v>
      </c>
      <c r="BJ138" s="36">
        <v>0</v>
      </c>
      <c r="BK138" s="36">
        <v>0</v>
      </c>
      <c r="BL138" s="36">
        <v>0</v>
      </c>
    </row>
    <row r="139" spans="1:64" s="37" customFormat="1" x14ac:dyDescent="0.2">
      <c r="A139" s="34">
        <v>136</v>
      </c>
      <c r="B139" s="34" t="s">
        <v>14</v>
      </c>
      <c r="C139" s="34" t="s">
        <v>21</v>
      </c>
      <c r="D139" s="41">
        <v>4.3461806889999997</v>
      </c>
      <c r="E139" s="36">
        <v>1</v>
      </c>
      <c r="F139" s="36">
        <v>0</v>
      </c>
      <c r="G139" s="36">
        <v>0</v>
      </c>
      <c r="H139" s="36">
        <v>1</v>
      </c>
      <c r="I139" s="36">
        <v>0</v>
      </c>
      <c r="J139" s="36">
        <v>0</v>
      </c>
      <c r="K139" s="36">
        <v>0</v>
      </c>
      <c r="L139" s="36">
        <v>0</v>
      </c>
      <c r="M139" s="36">
        <v>0</v>
      </c>
      <c r="N139" s="36">
        <v>0</v>
      </c>
      <c r="O139" s="36">
        <v>0</v>
      </c>
      <c r="P139" s="36">
        <v>0</v>
      </c>
      <c r="Q139" s="36">
        <v>0</v>
      </c>
      <c r="R139" s="36">
        <v>0</v>
      </c>
      <c r="S139" s="36">
        <v>0</v>
      </c>
      <c r="T139" s="36">
        <v>0</v>
      </c>
      <c r="U139" s="36">
        <v>0</v>
      </c>
      <c r="V139" s="36">
        <v>0</v>
      </c>
      <c r="W139" s="36">
        <v>0</v>
      </c>
      <c r="X139" s="36">
        <v>0</v>
      </c>
      <c r="Y139" s="36">
        <v>0</v>
      </c>
      <c r="Z139" s="36">
        <v>0</v>
      </c>
      <c r="AA139" s="36">
        <v>0</v>
      </c>
      <c r="AB139" s="36">
        <v>0</v>
      </c>
      <c r="AC139" s="36">
        <v>0</v>
      </c>
      <c r="AD139" s="36">
        <v>0</v>
      </c>
      <c r="AE139" s="36">
        <v>0</v>
      </c>
      <c r="AF139" s="36">
        <v>0</v>
      </c>
      <c r="AG139" s="36">
        <v>0</v>
      </c>
      <c r="AH139" s="36">
        <v>0</v>
      </c>
      <c r="AI139" s="36">
        <v>0</v>
      </c>
      <c r="AJ139" s="36">
        <v>0</v>
      </c>
      <c r="AK139" s="36">
        <v>0</v>
      </c>
      <c r="AL139" s="36">
        <v>0</v>
      </c>
      <c r="AM139" s="36">
        <v>0</v>
      </c>
      <c r="AN139" s="36">
        <v>0</v>
      </c>
      <c r="AO139" s="36">
        <v>0</v>
      </c>
      <c r="AP139" s="36">
        <v>0</v>
      </c>
      <c r="AQ139" s="36">
        <v>0</v>
      </c>
      <c r="AR139" s="36">
        <v>0</v>
      </c>
      <c r="AS139" s="36">
        <v>0</v>
      </c>
      <c r="AT139" s="36">
        <v>0</v>
      </c>
      <c r="AU139" s="36">
        <v>0</v>
      </c>
      <c r="AV139" s="36">
        <v>0</v>
      </c>
      <c r="AW139" s="36">
        <v>0</v>
      </c>
      <c r="AX139" s="36">
        <v>0</v>
      </c>
      <c r="AY139" s="36">
        <v>0</v>
      </c>
      <c r="AZ139" s="36">
        <v>0</v>
      </c>
      <c r="BA139" s="36">
        <v>0</v>
      </c>
      <c r="BB139" s="36">
        <v>0</v>
      </c>
      <c r="BC139" s="36">
        <v>0</v>
      </c>
      <c r="BD139" s="36">
        <v>0</v>
      </c>
      <c r="BE139" s="36">
        <v>0</v>
      </c>
      <c r="BF139" s="36">
        <v>0</v>
      </c>
      <c r="BG139" s="36">
        <v>0</v>
      </c>
      <c r="BH139" s="36">
        <v>0</v>
      </c>
      <c r="BI139" s="36">
        <v>0</v>
      </c>
      <c r="BJ139" s="36">
        <v>0</v>
      </c>
      <c r="BK139" s="36">
        <v>0</v>
      </c>
      <c r="BL139" s="36">
        <v>0</v>
      </c>
    </row>
    <row r="140" spans="1:64" s="37" customFormat="1" x14ac:dyDescent="0.2">
      <c r="A140" s="34">
        <v>137</v>
      </c>
      <c r="B140" s="34" t="s">
        <v>14</v>
      </c>
      <c r="C140" s="34" t="s">
        <v>22</v>
      </c>
      <c r="D140" s="41">
        <v>4.5127436650000003</v>
      </c>
      <c r="E140" s="36">
        <v>3</v>
      </c>
      <c r="F140" s="36">
        <v>0</v>
      </c>
      <c r="G140" s="36">
        <v>0</v>
      </c>
      <c r="H140" s="36">
        <v>3</v>
      </c>
      <c r="I140" s="36">
        <v>0</v>
      </c>
      <c r="J140" s="36">
        <v>0</v>
      </c>
      <c r="K140" s="36">
        <v>0</v>
      </c>
      <c r="L140" s="36">
        <v>0</v>
      </c>
      <c r="M140" s="36">
        <v>0</v>
      </c>
      <c r="N140" s="36">
        <v>0</v>
      </c>
      <c r="O140" s="36">
        <v>0</v>
      </c>
      <c r="P140" s="36">
        <v>0</v>
      </c>
      <c r="Q140" s="36">
        <v>0</v>
      </c>
      <c r="R140" s="36">
        <v>0</v>
      </c>
      <c r="S140" s="36">
        <v>0</v>
      </c>
      <c r="T140" s="36">
        <v>0</v>
      </c>
      <c r="U140" s="36">
        <v>0</v>
      </c>
      <c r="V140" s="36">
        <v>0</v>
      </c>
      <c r="W140" s="36">
        <v>0</v>
      </c>
      <c r="X140" s="36">
        <v>0</v>
      </c>
      <c r="Y140" s="36">
        <v>0</v>
      </c>
      <c r="Z140" s="36">
        <v>0</v>
      </c>
      <c r="AA140" s="36">
        <v>0</v>
      </c>
      <c r="AB140" s="36">
        <v>0</v>
      </c>
      <c r="AC140" s="36">
        <v>0</v>
      </c>
      <c r="AD140" s="36">
        <v>0</v>
      </c>
      <c r="AE140" s="36">
        <v>0</v>
      </c>
      <c r="AF140" s="36">
        <v>0</v>
      </c>
      <c r="AG140" s="36">
        <v>0</v>
      </c>
      <c r="AH140" s="36">
        <v>0</v>
      </c>
      <c r="AI140" s="36">
        <v>0</v>
      </c>
      <c r="AJ140" s="36">
        <v>0</v>
      </c>
      <c r="AK140" s="36">
        <v>0</v>
      </c>
      <c r="AL140" s="36">
        <v>0</v>
      </c>
      <c r="AM140" s="36">
        <v>0</v>
      </c>
      <c r="AN140" s="36">
        <v>0</v>
      </c>
      <c r="AO140" s="36">
        <v>0</v>
      </c>
      <c r="AP140" s="36">
        <v>0</v>
      </c>
      <c r="AQ140" s="36">
        <v>0</v>
      </c>
      <c r="AR140" s="36">
        <v>0</v>
      </c>
      <c r="AS140" s="36">
        <v>0</v>
      </c>
      <c r="AT140" s="36">
        <v>0</v>
      </c>
      <c r="AU140" s="36">
        <v>0</v>
      </c>
      <c r="AV140" s="36">
        <v>0</v>
      </c>
      <c r="AW140" s="36">
        <v>0</v>
      </c>
      <c r="AX140" s="36">
        <v>0</v>
      </c>
      <c r="AY140" s="36">
        <v>0</v>
      </c>
      <c r="AZ140" s="36">
        <v>0</v>
      </c>
      <c r="BA140" s="36">
        <v>0</v>
      </c>
      <c r="BB140" s="36">
        <v>0</v>
      </c>
      <c r="BC140" s="36">
        <v>0</v>
      </c>
      <c r="BD140" s="36">
        <v>0</v>
      </c>
      <c r="BE140" s="36">
        <v>0</v>
      </c>
      <c r="BF140" s="36">
        <v>0</v>
      </c>
      <c r="BG140" s="36">
        <v>3.7320279999999997E-2</v>
      </c>
      <c r="BH140" s="36">
        <v>0</v>
      </c>
      <c r="BI140" s="36">
        <v>0</v>
      </c>
      <c r="BJ140" s="36">
        <v>0</v>
      </c>
      <c r="BK140" s="36">
        <v>0</v>
      </c>
      <c r="BL140" s="36">
        <v>0</v>
      </c>
    </row>
    <row r="141" spans="1:64" s="37" customFormat="1" x14ac:dyDescent="0.2">
      <c r="A141" s="34">
        <v>138</v>
      </c>
      <c r="B141" s="34" t="s">
        <v>14</v>
      </c>
      <c r="C141" s="34" t="s">
        <v>23</v>
      </c>
      <c r="D141" s="41">
        <v>4.2818220770000002</v>
      </c>
      <c r="E141" s="36">
        <v>3</v>
      </c>
      <c r="F141" s="36">
        <v>0</v>
      </c>
      <c r="G141" s="36">
        <v>0</v>
      </c>
      <c r="H141" s="36">
        <v>3</v>
      </c>
      <c r="I141" s="36">
        <v>0</v>
      </c>
      <c r="J141" s="36">
        <v>0</v>
      </c>
      <c r="K141" s="36">
        <v>0</v>
      </c>
      <c r="L141" s="36">
        <v>0</v>
      </c>
      <c r="M141" s="36">
        <v>0</v>
      </c>
      <c r="N141" s="36">
        <v>0</v>
      </c>
      <c r="O141" s="36">
        <v>0</v>
      </c>
      <c r="P141" s="36">
        <v>0</v>
      </c>
      <c r="Q141" s="36">
        <v>0</v>
      </c>
      <c r="R141" s="36">
        <v>0</v>
      </c>
      <c r="S141" s="36">
        <v>0</v>
      </c>
      <c r="T141" s="36">
        <v>0</v>
      </c>
      <c r="U141" s="36">
        <v>0</v>
      </c>
      <c r="V141" s="36">
        <v>0</v>
      </c>
      <c r="W141" s="36">
        <v>0</v>
      </c>
      <c r="X141" s="36">
        <v>0</v>
      </c>
      <c r="Y141" s="36">
        <v>0</v>
      </c>
      <c r="Z141" s="36">
        <v>0</v>
      </c>
      <c r="AA141" s="36">
        <v>0</v>
      </c>
      <c r="AB141" s="36">
        <v>0</v>
      </c>
      <c r="AC141" s="36">
        <v>0</v>
      </c>
      <c r="AD141" s="36">
        <v>0</v>
      </c>
      <c r="AE141" s="36">
        <v>0</v>
      </c>
      <c r="AF141" s="36">
        <v>0</v>
      </c>
      <c r="AG141" s="36">
        <v>0</v>
      </c>
      <c r="AH141" s="36">
        <v>0</v>
      </c>
      <c r="AI141" s="36">
        <v>0</v>
      </c>
      <c r="AJ141" s="36">
        <v>0</v>
      </c>
      <c r="AK141" s="36">
        <v>0</v>
      </c>
      <c r="AL141" s="36">
        <v>0</v>
      </c>
      <c r="AM141" s="36">
        <v>0</v>
      </c>
      <c r="AN141" s="36">
        <v>0</v>
      </c>
      <c r="AO141" s="36">
        <v>0</v>
      </c>
      <c r="AP141" s="36">
        <v>0</v>
      </c>
      <c r="AQ141" s="36">
        <v>0</v>
      </c>
      <c r="AR141" s="36">
        <v>0</v>
      </c>
      <c r="AS141" s="36">
        <v>0</v>
      </c>
      <c r="AT141" s="36">
        <v>0</v>
      </c>
      <c r="AU141" s="36">
        <v>0</v>
      </c>
      <c r="AV141" s="36">
        <v>0</v>
      </c>
      <c r="AW141" s="36">
        <v>0</v>
      </c>
      <c r="AX141" s="36">
        <v>0</v>
      </c>
      <c r="AY141" s="36">
        <v>0</v>
      </c>
      <c r="AZ141" s="36">
        <v>0</v>
      </c>
      <c r="BA141" s="36">
        <v>0</v>
      </c>
      <c r="BB141" s="36">
        <v>0</v>
      </c>
      <c r="BC141" s="36">
        <v>0</v>
      </c>
      <c r="BD141" s="36">
        <v>0</v>
      </c>
      <c r="BE141" s="36">
        <v>0</v>
      </c>
      <c r="BF141" s="36">
        <v>0</v>
      </c>
      <c r="BG141" s="36">
        <v>0</v>
      </c>
      <c r="BH141" s="36">
        <v>0</v>
      </c>
      <c r="BI141" s="36">
        <v>0</v>
      </c>
      <c r="BJ141" s="36">
        <v>0</v>
      </c>
      <c r="BK141" s="36">
        <v>0</v>
      </c>
      <c r="BL141" s="36">
        <v>0</v>
      </c>
    </row>
    <row r="142" spans="1:64" s="37" customFormat="1" x14ac:dyDescent="0.2">
      <c r="A142" s="34">
        <v>139</v>
      </c>
      <c r="B142" s="34" t="s">
        <v>14</v>
      </c>
      <c r="C142" s="34" t="s">
        <v>24</v>
      </c>
      <c r="D142" s="41">
        <v>4.5099203159999997</v>
      </c>
      <c r="E142" s="36">
        <v>6</v>
      </c>
      <c r="F142" s="36">
        <v>0</v>
      </c>
      <c r="G142" s="36">
        <v>0</v>
      </c>
      <c r="H142" s="36">
        <v>6</v>
      </c>
      <c r="I142" s="36">
        <v>0</v>
      </c>
      <c r="J142" s="36">
        <v>0</v>
      </c>
      <c r="K142" s="36">
        <v>0</v>
      </c>
      <c r="L142" s="36">
        <v>0</v>
      </c>
      <c r="M142" s="36">
        <v>0</v>
      </c>
      <c r="N142" s="36">
        <v>0</v>
      </c>
      <c r="O142" s="36">
        <v>0</v>
      </c>
      <c r="P142" s="36">
        <v>0</v>
      </c>
      <c r="Q142" s="36">
        <v>0</v>
      </c>
      <c r="R142" s="36">
        <v>0</v>
      </c>
      <c r="S142" s="36">
        <v>0</v>
      </c>
      <c r="T142" s="36">
        <v>0</v>
      </c>
      <c r="U142" s="36">
        <v>0</v>
      </c>
      <c r="V142" s="36">
        <v>0</v>
      </c>
      <c r="W142" s="36">
        <v>0</v>
      </c>
      <c r="X142" s="36">
        <v>0</v>
      </c>
      <c r="Y142" s="36">
        <v>0</v>
      </c>
      <c r="Z142" s="36">
        <v>0</v>
      </c>
      <c r="AA142" s="36">
        <v>0</v>
      </c>
      <c r="AB142" s="36">
        <v>0</v>
      </c>
      <c r="AC142" s="36">
        <v>0</v>
      </c>
      <c r="AD142" s="36">
        <v>0</v>
      </c>
      <c r="AE142" s="36">
        <v>0</v>
      </c>
      <c r="AF142" s="36">
        <v>0</v>
      </c>
      <c r="AG142" s="36">
        <v>0</v>
      </c>
      <c r="AH142" s="36">
        <v>0</v>
      </c>
      <c r="AI142" s="36">
        <v>0</v>
      </c>
      <c r="AJ142" s="36">
        <v>0</v>
      </c>
      <c r="AK142" s="36">
        <v>0</v>
      </c>
      <c r="AL142" s="36">
        <v>0</v>
      </c>
      <c r="AM142" s="36">
        <v>0</v>
      </c>
      <c r="AN142" s="36">
        <v>0</v>
      </c>
      <c r="AO142" s="36">
        <v>0</v>
      </c>
      <c r="AP142" s="36">
        <v>0</v>
      </c>
      <c r="AQ142" s="36">
        <v>0</v>
      </c>
      <c r="AR142" s="36">
        <v>0</v>
      </c>
      <c r="AS142" s="36">
        <v>0</v>
      </c>
      <c r="AT142" s="36">
        <v>0</v>
      </c>
      <c r="AU142" s="36">
        <v>0</v>
      </c>
      <c r="AV142" s="36">
        <v>0</v>
      </c>
      <c r="AW142" s="36">
        <v>0</v>
      </c>
      <c r="AX142" s="36">
        <v>0</v>
      </c>
      <c r="AY142" s="36">
        <v>0</v>
      </c>
      <c r="AZ142" s="36">
        <v>0</v>
      </c>
      <c r="BA142" s="36">
        <v>0</v>
      </c>
      <c r="BB142" s="36">
        <v>0</v>
      </c>
      <c r="BC142" s="36">
        <v>0</v>
      </c>
      <c r="BD142" s="36">
        <v>0</v>
      </c>
      <c r="BE142" s="36">
        <v>0</v>
      </c>
      <c r="BF142" s="36">
        <v>0</v>
      </c>
      <c r="BG142" s="36">
        <v>0</v>
      </c>
      <c r="BH142" s="36">
        <v>0</v>
      </c>
      <c r="BI142" s="36">
        <v>0</v>
      </c>
      <c r="BJ142" s="36">
        <v>0</v>
      </c>
      <c r="BK142" s="36">
        <v>0</v>
      </c>
      <c r="BL142" s="36">
        <v>0</v>
      </c>
    </row>
    <row r="143" spans="1:64" s="37" customFormat="1" x14ac:dyDescent="0.2">
      <c r="A143" s="34">
        <v>140</v>
      </c>
      <c r="B143" s="34" t="s">
        <v>14</v>
      </c>
      <c r="C143" s="34" t="s">
        <v>25</v>
      </c>
      <c r="D143" s="41">
        <v>4.7197073669999998</v>
      </c>
      <c r="E143" s="36">
        <v>2</v>
      </c>
      <c r="F143" s="36">
        <v>0</v>
      </c>
      <c r="G143" s="36">
        <v>0</v>
      </c>
      <c r="H143" s="36">
        <v>2</v>
      </c>
      <c r="I143" s="36">
        <v>0</v>
      </c>
      <c r="J143" s="36">
        <v>0</v>
      </c>
      <c r="K143" s="36">
        <v>0</v>
      </c>
      <c r="L143" s="36">
        <v>0</v>
      </c>
      <c r="M143" s="36">
        <v>0</v>
      </c>
      <c r="N143" s="36">
        <v>0</v>
      </c>
      <c r="O143" s="36">
        <v>0</v>
      </c>
      <c r="P143" s="36">
        <v>0</v>
      </c>
      <c r="Q143" s="36">
        <v>0</v>
      </c>
      <c r="R143" s="36">
        <v>0</v>
      </c>
      <c r="S143" s="36">
        <v>0</v>
      </c>
      <c r="T143" s="36">
        <v>0</v>
      </c>
      <c r="U143" s="36">
        <v>0</v>
      </c>
      <c r="V143" s="36">
        <v>0</v>
      </c>
      <c r="W143" s="36">
        <v>0</v>
      </c>
      <c r="X143" s="36">
        <v>0</v>
      </c>
      <c r="Y143" s="36">
        <v>0</v>
      </c>
      <c r="Z143" s="36">
        <v>0</v>
      </c>
      <c r="AA143" s="36">
        <v>0</v>
      </c>
      <c r="AB143" s="36">
        <v>0</v>
      </c>
      <c r="AC143" s="36">
        <v>0</v>
      </c>
      <c r="AD143" s="36">
        <v>0</v>
      </c>
      <c r="AE143" s="36">
        <v>0</v>
      </c>
      <c r="AF143" s="36">
        <v>0</v>
      </c>
      <c r="AG143" s="36">
        <v>0</v>
      </c>
      <c r="AH143" s="36">
        <v>0</v>
      </c>
      <c r="AI143" s="36">
        <v>0</v>
      </c>
      <c r="AJ143" s="36">
        <v>0</v>
      </c>
      <c r="AK143" s="36">
        <v>0</v>
      </c>
      <c r="AL143" s="36">
        <v>0</v>
      </c>
      <c r="AM143" s="36">
        <v>0</v>
      </c>
      <c r="AN143" s="36">
        <v>0</v>
      </c>
      <c r="AO143" s="36">
        <v>0</v>
      </c>
      <c r="AP143" s="36">
        <v>0</v>
      </c>
      <c r="AQ143" s="36">
        <v>0</v>
      </c>
      <c r="AR143" s="36">
        <v>0</v>
      </c>
      <c r="AS143" s="36">
        <v>0</v>
      </c>
      <c r="AT143" s="36">
        <v>0</v>
      </c>
      <c r="AU143" s="36">
        <v>0</v>
      </c>
      <c r="AV143" s="36">
        <v>0</v>
      </c>
      <c r="AW143" s="36">
        <v>0</v>
      </c>
      <c r="AX143" s="36">
        <v>0</v>
      </c>
      <c r="AY143" s="36">
        <v>0</v>
      </c>
      <c r="AZ143" s="36">
        <v>0</v>
      </c>
      <c r="BA143" s="36">
        <v>0</v>
      </c>
      <c r="BB143" s="36">
        <v>3.278998E-3</v>
      </c>
      <c r="BC143" s="36">
        <v>0.209433389</v>
      </c>
      <c r="BD143" s="36">
        <v>0.49621878600000002</v>
      </c>
      <c r="BE143" s="36">
        <v>2.3598285714285716E-4</v>
      </c>
      <c r="BF143" s="36">
        <v>4.7196714285714295E-4</v>
      </c>
      <c r="BG143" s="36">
        <v>1.5056058000000001E-2</v>
      </c>
      <c r="BH143" s="36">
        <v>6.0548352E-2</v>
      </c>
      <c r="BI143" s="36">
        <v>0</v>
      </c>
      <c r="BJ143" s="36">
        <v>0</v>
      </c>
      <c r="BK143" s="36">
        <v>0</v>
      </c>
      <c r="BL143" s="36">
        <v>0</v>
      </c>
    </row>
    <row r="144" spans="1:64" s="37" customFormat="1" x14ac:dyDescent="0.2">
      <c r="A144" s="34">
        <v>141</v>
      </c>
      <c r="B144" s="34" t="s">
        <v>14</v>
      </c>
      <c r="C144" s="34" t="s">
        <v>26</v>
      </c>
      <c r="D144" s="41">
        <v>4.8180421500000001</v>
      </c>
      <c r="E144" s="36">
        <v>22</v>
      </c>
      <c r="F144" s="36">
        <v>0</v>
      </c>
      <c r="G144" s="36">
        <v>0</v>
      </c>
      <c r="H144" s="36">
        <v>22</v>
      </c>
      <c r="I144" s="36">
        <v>0</v>
      </c>
      <c r="J144" s="36">
        <v>0</v>
      </c>
      <c r="K144" s="36">
        <v>0</v>
      </c>
      <c r="L144" s="36">
        <v>0</v>
      </c>
      <c r="M144" s="36">
        <v>0</v>
      </c>
      <c r="N144" s="36">
        <v>0</v>
      </c>
      <c r="O144" s="36">
        <v>0</v>
      </c>
      <c r="P144" s="36">
        <v>0</v>
      </c>
      <c r="Q144" s="36">
        <v>0</v>
      </c>
      <c r="R144" s="36">
        <v>0</v>
      </c>
      <c r="S144" s="36">
        <v>0</v>
      </c>
      <c r="T144" s="36">
        <v>0</v>
      </c>
      <c r="U144" s="36">
        <v>0</v>
      </c>
      <c r="V144" s="36">
        <v>0</v>
      </c>
      <c r="W144" s="36">
        <v>0</v>
      </c>
      <c r="X144" s="36">
        <v>0</v>
      </c>
      <c r="Y144" s="36">
        <v>0</v>
      </c>
      <c r="Z144" s="36">
        <v>0</v>
      </c>
      <c r="AA144" s="36">
        <v>0</v>
      </c>
      <c r="AB144" s="36">
        <v>0</v>
      </c>
      <c r="AC144" s="36">
        <v>0</v>
      </c>
      <c r="AD144" s="36">
        <v>0</v>
      </c>
      <c r="AE144" s="36">
        <v>0</v>
      </c>
      <c r="AF144" s="36">
        <v>0</v>
      </c>
      <c r="AG144" s="36">
        <v>0</v>
      </c>
      <c r="AH144" s="36">
        <v>0</v>
      </c>
      <c r="AI144" s="36">
        <v>0</v>
      </c>
      <c r="AJ144" s="36">
        <v>0</v>
      </c>
      <c r="AK144" s="36">
        <v>0</v>
      </c>
      <c r="AL144" s="36">
        <v>0</v>
      </c>
      <c r="AM144" s="36">
        <v>0</v>
      </c>
      <c r="AN144" s="36">
        <v>0</v>
      </c>
      <c r="AO144" s="36">
        <v>0</v>
      </c>
      <c r="AP144" s="36">
        <v>0</v>
      </c>
      <c r="AQ144" s="36">
        <v>0</v>
      </c>
      <c r="AR144" s="36">
        <v>0</v>
      </c>
      <c r="AS144" s="36">
        <v>0</v>
      </c>
      <c r="AT144" s="36">
        <v>0</v>
      </c>
      <c r="AU144" s="36">
        <v>0</v>
      </c>
      <c r="AV144" s="36">
        <v>0</v>
      </c>
      <c r="AW144" s="36">
        <v>0</v>
      </c>
      <c r="AX144" s="36">
        <v>0</v>
      </c>
      <c r="AY144" s="36">
        <v>0</v>
      </c>
      <c r="AZ144" s="36">
        <v>0</v>
      </c>
      <c r="BA144" s="36">
        <v>0</v>
      </c>
      <c r="BB144" s="36">
        <v>0</v>
      </c>
      <c r="BC144" s="36">
        <v>0</v>
      </c>
      <c r="BD144" s="36">
        <v>0</v>
      </c>
      <c r="BE144" s="36">
        <v>0</v>
      </c>
      <c r="BF144" s="36">
        <v>0</v>
      </c>
      <c r="BG144" s="36">
        <v>0.83110283699999998</v>
      </c>
      <c r="BH144" s="36">
        <v>1.633271578</v>
      </c>
      <c r="BI144" s="36">
        <v>0</v>
      </c>
      <c r="BJ144" s="36">
        <v>0</v>
      </c>
      <c r="BK144" s="36">
        <v>0</v>
      </c>
      <c r="BL144" s="36">
        <v>0</v>
      </c>
    </row>
    <row r="145" spans="1:64" s="37" customFormat="1" x14ac:dyDescent="0.2">
      <c r="A145" s="34">
        <v>142</v>
      </c>
      <c r="B145" s="34" t="s">
        <v>14</v>
      </c>
      <c r="C145" s="34" t="s">
        <v>27</v>
      </c>
      <c r="D145" s="41">
        <v>4.877853075</v>
      </c>
      <c r="E145" s="36">
        <v>1</v>
      </c>
      <c r="F145" s="36">
        <v>0</v>
      </c>
      <c r="G145" s="36">
        <v>0</v>
      </c>
      <c r="H145" s="36">
        <v>1</v>
      </c>
      <c r="I145" s="36">
        <v>0</v>
      </c>
      <c r="J145" s="36">
        <v>0</v>
      </c>
      <c r="K145" s="36">
        <v>0</v>
      </c>
      <c r="L145" s="36">
        <v>0</v>
      </c>
      <c r="M145" s="36">
        <v>0</v>
      </c>
      <c r="N145" s="36">
        <v>0</v>
      </c>
      <c r="O145" s="36">
        <v>1.927939E-3</v>
      </c>
      <c r="P145" s="36">
        <v>3.1922220000000002E-3</v>
      </c>
      <c r="Q145" s="36">
        <v>1.658301E-3</v>
      </c>
      <c r="R145" s="36">
        <v>2.69638E-4</v>
      </c>
      <c r="S145" s="36">
        <v>2.84052E-3</v>
      </c>
      <c r="T145" s="36">
        <v>3.5170200000000002E-4</v>
      </c>
      <c r="U145" s="36">
        <v>0</v>
      </c>
      <c r="V145" s="36">
        <v>0</v>
      </c>
      <c r="W145" s="36">
        <v>1.927939E-3</v>
      </c>
      <c r="X145" s="36">
        <v>3.1922220000000002E-3</v>
      </c>
      <c r="Y145" s="36">
        <v>5.1201609999999998E-3</v>
      </c>
      <c r="Z145" s="36">
        <v>0</v>
      </c>
      <c r="AA145" s="36">
        <v>0</v>
      </c>
      <c r="AB145" s="36">
        <v>0</v>
      </c>
      <c r="AC145" s="36">
        <v>0</v>
      </c>
      <c r="AD145" s="36">
        <v>0</v>
      </c>
      <c r="AE145" s="36">
        <v>0</v>
      </c>
      <c r="AF145" s="36">
        <v>0</v>
      </c>
      <c r="AG145" s="36">
        <v>0</v>
      </c>
      <c r="AH145" s="36">
        <v>0</v>
      </c>
      <c r="AI145" s="36">
        <v>0</v>
      </c>
      <c r="AJ145" s="36">
        <v>0</v>
      </c>
      <c r="AK145" s="36">
        <v>0</v>
      </c>
      <c r="AL145" s="36">
        <v>0</v>
      </c>
      <c r="AM145" s="36">
        <v>0</v>
      </c>
      <c r="AN145" s="36">
        <v>0</v>
      </c>
      <c r="AO145" s="36">
        <v>0</v>
      </c>
      <c r="AP145" s="36">
        <v>3.3739310000000002E-3</v>
      </c>
      <c r="AQ145" s="36">
        <v>1.8167319999999999E-3</v>
      </c>
      <c r="AR145" s="36">
        <v>5.1906629999999999E-3</v>
      </c>
      <c r="AS145" s="36">
        <v>0</v>
      </c>
      <c r="AT145" s="36">
        <v>0</v>
      </c>
      <c r="AU145" s="36">
        <v>0</v>
      </c>
      <c r="AV145" s="36">
        <v>0</v>
      </c>
      <c r="AW145" s="36">
        <v>0</v>
      </c>
      <c r="AX145" s="36">
        <v>0</v>
      </c>
      <c r="AY145" s="36">
        <v>0</v>
      </c>
      <c r="AZ145" s="36">
        <v>0</v>
      </c>
      <c r="BA145" s="36">
        <v>0</v>
      </c>
      <c r="BB145" s="36">
        <v>0.22861377799999999</v>
      </c>
      <c r="BC145" s="36">
        <v>11.816752565</v>
      </c>
      <c r="BD145" s="36">
        <v>29.03966943</v>
      </c>
      <c r="BE145" s="36">
        <v>1.6452951428571429E-2</v>
      </c>
      <c r="BF145" s="36">
        <v>3.2905904285714285E-2</v>
      </c>
      <c r="BG145" s="36">
        <v>0.55428976500000005</v>
      </c>
      <c r="BH145" s="36">
        <v>5.7315823210000003</v>
      </c>
      <c r="BI145" s="36">
        <v>0</v>
      </c>
      <c r="BJ145" s="36">
        <v>0</v>
      </c>
      <c r="BK145" s="36">
        <v>0</v>
      </c>
      <c r="BL145" s="36">
        <v>0</v>
      </c>
    </row>
    <row r="146" spans="1:64" s="37" customFormat="1" x14ac:dyDescent="0.2">
      <c r="A146" s="34">
        <v>143</v>
      </c>
      <c r="B146" s="34" t="s">
        <v>14</v>
      </c>
      <c r="C146" s="34" t="s">
        <v>28</v>
      </c>
      <c r="D146" s="41">
        <v>4.6833699830000004</v>
      </c>
      <c r="E146" s="36">
        <v>19</v>
      </c>
      <c r="F146" s="36">
        <v>0</v>
      </c>
      <c r="G146" s="36">
        <v>0</v>
      </c>
      <c r="H146" s="36">
        <v>19</v>
      </c>
      <c r="I146" s="36">
        <v>0</v>
      </c>
      <c r="J146" s="36">
        <v>0</v>
      </c>
      <c r="K146" s="36">
        <v>0</v>
      </c>
      <c r="L146" s="36">
        <v>0</v>
      </c>
      <c r="M146" s="36">
        <v>0</v>
      </c>
      <c r="N146" s="36">
        <v>0</v>
      </c>
      <c r="O146" s="36">
        <v>0</v>
      </c>
      <c r="P146" s="36">
        <v>0</v>
      </c>
      <c r="Q146" s="36">
        <v>0</v>
      </c>
      <c r="R146" s="36">
        <v>0</v>
      </c>
      <c r="S146" s="36">
        <v>0</v>
      </c>
      <c r="T146" s="36">
        <v>0</v>
      </c>
      <c r="U146" s="36">
        <v>0</v>
      </c>
      <c r="V146" s="36">
        <v>0</v>
      </c>
      <c r="W146" s="36">
        <v>0</v>
      </c>
      <c r="X146" s="36">
        <v>0</v>
      </c>
      <c r="Y146" s="36">
        <v>0</v>
      </c>
      <c r="Z146" s="36">
        <v>0</v>
      </c>
      <c r="AA146" s="36">
        <v>0</v>
      </c>
      <c r="AB146" s="36">
        <v>0</v>
      </c>
      <c r="AC146" s="36">
        <v>0</v>
      </c>
      <c r="AD146" s="36">
        <v>0</v>
      </c>
      <c r="AE146" s="36">
        <v>0</v>
      </c>
      <c r="AF146" s="36">
        <v>0</v>
      </c>
      <c r="AG146" s="36">
        <v>0</v>
      </c>
      <c r="AH146" s="36">
        <v>0</v>
      </c>
      <c r="AI146" s="36">
        <v>0</v>
      </c>
      <c r="AJ146" s="36">
        <v>0</v>
      </c>
      <c r="AK146" s="36">
        <v>0</v>
      </c>
      <c r="AL146" s="36">
        <v>0</v>
      </c>
      <c r="AM146" s="36">
        <v>0</v>
      </c>
      <c r="AN146" s="36">
        <v>0</v>
      </c>
      <c r="AO146" s="36">
        <v>0</v>
      </c>
      <c r="AP146" s="36">
        <v>0</v>
      </c>
      <c r="AQ146" s="36">
        <v>0</v>
      </c>
      <c r="AR146" s="36">
        <v>0</v>
      </c>
      <c r="AS146" s="36">
        <v>0</v>
      </c>
      <c r="AT146" s="36">
        <v>0</v>
      </c>
      <c r="AU146" s="36">
        <v>0</v>
      </c>
      <c r="AV146" s="36">
        <v>0</v>
      </c>
      <c r="AW146" s="36">
        <v>0</v>
      </c>
      <c r="AX146" s="36">
        <v>0</v>
      </c>
      <c r="AY146" s="36">
        <v>0</v>
      </c>
      <c r="AZ146" s="36">
        <v>0</v>
      </c>
      <c r="BA146" s="36">
        <v>0</v>
      </c>
      <c r="BB146" s="36">
        <v>0</v>
      </c>
      <c r="BC146" s="36">
        <v>0</v>
      </c>
      <c r="BD146" s="36">
        <v>0</v>
      </c>
      <c r="BE146" s="36">
        <v>0</v>
      </c>
      <c r="BF146" s="36">
        <v>0</v>
      </c>
      <c r="BG146" s="36">
        <v>3.1897229999999999E-2</v>
      </c>
      <c r="BH146" s="36">
        <v>0.148736644</v>
      </c>
      <c r="BI146" s="36">
        <v>0</v>
      </c>
      <c r="BJ146" s="36">
        <v>0</v>
      </c>
      <c r="BK146" s="36">
        <v>0</v>
      </c>
      <c r="BL146" s="36">
        <v>0</v>
      </c>
    </row>
    <row r="147" spans="1:64" s="37" customFormat="1" x14ac:dyDescent="0.2">
      <c r="A147" s="34">
        <v>144</v>
      </c>
      <c r="B147" s="34" t="s">
        <v>14</v>
      </c>
      <c r="C147" s="34" t="s">
        <v>29</v>
      </c>
      <c r="D147" s="41">
        <v>4.6555307470000002</v>
      </c>
      <c r="E147" s="36">
        <v>5</v>
      </c>
      <c r="F147" s="36">
        <v>0</v>
      </c>
      <c r="G147" s="36">
        <v>0</v>
      </c>
      <c r="H147" s="36">
        <v>5</v>
      </c>
      <c r="I147" s="36">
        <v>0</v>
      </c>
      <c r="J147" s="36">
        <v>0</v>
      </c>
      <c r="K147" s="36">
        <v>0</v>
      </c>
      <c r="L147" s="36">
        <v>0</v>
      </c>
      <c r="M147" s="36">
        <v>0</v>
      </c>
      <c r="N147" s="36">
        <v>0</v>
      </c>
      <c r="O147" s="36">
        <v>0</v>
      </c>
      <c r="P147" s="36">
        <v>0</v>
      </c>
      <c r="Q147" s="36">
        <v>0</v>
      </c>
      <c r="R147" s="36">
        <v>0</v>
      </c>
      <c r="S147" s="36">
        <v>0</v>
      </c>
      <c r="T147" s="36">
        <v>0</v>
      </c>
      <c r="U147" s="36">
        <v>0</v>
      </c>
      <c r="V147" s="36">
        <v>0</v>
      </c>
      <c r="W147" s="36">
        <v>0</v>
      </c>
      <c r="X147" s="36">
        <v>0</v>
      </c>
      <c r="Y147" s="36">
        <v>0</v>
      </c>
      <c r="Z147" s="36">
        <v>0</v>
      </c>
      <c r="AA147" s="36">
        <v>0</v>
      </c>
      <c r="AB147" s="36">
        <v>0</v>
      </c>
      <c r="AC147" s="36">
        <v>0</v>
      </c>
      <c r="AD147" s="36">
        <v>0</v>
      </c>
      <c r="AE147" s="36">
        <v>0</v>
      </c>
      <c r="AF147" s="36">
        <v>0</v>
      </c>
      <c r="AG147" s="36">
        <v>0</v>
      </c>
      <c r="AH147" s="36">
        <v>0</v>
      </c>
      <c r="AI147" s="36">
        <v>0</v>
      </c>
      <c r="AJ147" s="36">
        <v>0</v>
      </c>
      <c r="AK147" s="36">
        <v>0</v>
      </c>
      <c r="AL147" s="36">
        <v>0</v>
      </c>
      <c r="AM147" s="36">
        <v>0</v>
      </c>
      <c r="AN147" s="36">
        <v>0</v>
      </c>
      <c r="AO147" s="36">
        <v>0</v>
      </c>
      <c r="AP147" s="36">
        <v>0</v>
      </c>
      <c r="AQ147" s="36">
        <v>0</v>
      </c>
      <c r="AR147" s="36">
        <v>0</v>
      </c>
      <c r="AS147" s="36">
        <v>0</v>
      </c>
      <c r="AT147" s="36">
        <v>0</v>
      </c>
      <c r="AU147" s="36">
        <v>0</v>
      </c>
      <c r="AV147" s="36">
        <v>0</v>
      </c>
      <c r="AW147" s="36">
        <v>0</v>
      </c>
      <c r="AX147" s="36">
        <v>0</v>
      </c>
      <c r="AY147" s="36">
        <v>0</v>
      </c>
      <c r="AZ147" s="36">
        <v>0</v>
      </c>
      <c r="BA147" s="36">
        <v>0</v>
      </c>
      <c r="BB147" s="36">
        <v>0.195285711</v>
      </c>
      <c r="BC147" s="36">
        <v>9.1124532980000001</v>
      </c>
      <c r="BD147" s="36">
        <v>20.705248163</v>
      </c>
      <c r="BE147" s="36">
        <v>1.4054387142857144E-2</v>
      </c>
      <c r="BF147" s="36">
        <v>2.8108774285714289E-2</v>
      </c>
      <c r="BG147" s="36">
        <v>0.444198747</v>
      </c>
      <c r="BH147" s="36">
        <v>1.844406988</v>
      </c>
      <c r="BI147" s="36">
        <v>0</v>
      </c>
      <c r="BJ147" s="36">
        <v>0</v>
      </c>
      <c r="BK147" s="36">
        <v>0</v>
      </c>
      <c r="BL147" s="36">
        <v>0</v>
      </c>
    </row>
    <row r="148" spans="1:64" s="37" customFormat="1" x14ac:dyDescent="0.2">
      <c r="A148" s="34">
        <v>145</v>
      </c>
      <c r="B148" s="34" t="s">
        <v>14</v>
      </c>
      <c r="C148" s="34" t="s">
        <v>30</v>
      </c>
      <c r="D148" s="41">
        <v>4.4100589609999998</v>
      </c>
      <c r="E148" s="36">
        <v>2</v>
      </c>
      <c r="F148" s="36">
        <v>0</v>
      </c>
      <c r="G148" s="36">
        <v>0</v>
      </c>
      <c r="H148" s="36">
        <v>2</v>
      </c>
      <c r="I148" s="36">
        <v>0</v>
      </c>
      <c r="J148" s="36">
        <v>0</v>
      </c>
      <c r="K148" s="36">
        <v>0</v>
      </c>
      <c r="L148" s="36">
        <v>0</v>
      </c>
      <c r="M148" s="36">
        <v>0</v>
      </c>
      <c r="N148" s="36">
        <v>0</v>
      </c>
      <c r="O148" s="36">
        <v>0</v>
      </c>
      <c r="P148" s="36">
        <v>0</v>
      </c>
      <c r="Q148" s="36">
        <v>0</v>
      </c>
      <c r="R148" s="36">
        <v>0</v>
      </c>
      <c r="S148" s="36">
        <v>0</v>
      </c>
      <c r="T148" s="36">
        <v>0</v>
      </c>
      <c r="U148" s="36">
        <v>0</v>
      </c>
      <c r="V148" s="36">
        <v>0</v>
      </c>
      <c r="W148" s="36">
        <v>0</v>
      </c>
      <c r="X148" s="36">
        <v>0</v>
      </c>
      <c r="Y148" s="36">
        <v>0</v>
      </c>
      <c r="Z148" s="36">
        <v>0</v>
      </c>
      <c r="AA148" s="36">
        <v>0</v>
      </c>
      <c r="AB148" s="36">
        <v>0</v>
      </c>
      <c r="AC148" s="36">
        <v>0</v>
      </c>
      <c r="AD148" s="36">
        <v>0</v>
      </c>
      <c r="AE148" s="36">
        <v>0</v>
      </c>
      <c r="AF148" s="36">
        <v>0</v>
      </c>
      <c r="AG148" s="36">
        <v>0</v>
      </c>
      <c r="AH148" s="36">
        <v>0</v>
      </c>
      <c r="AI148" s="36">
        <v>0</v>
      </c>
      <c r="AJ148" s="36">
        <v>0</v>
      </c>
      <c r="AK148" s="36">
        <v>0</v>
      </c>
      <c r="AL148" s="36">
        <v>0</v>
      </c>
      <c r="AM148" s="36">
        <v>0</v>
      </c>
      <c r="AN148" s="36">
        <v>0</v>
      </c>
      <c r="AO148" s="36">
        <v>0</v>
      </c>
      <c r="AP148" s="36">
        <v>0</v>
      </c>
      <c r="AQ148" s="36">
        <v>0</v>
      </c>
      <c r="AR148" s="36">
        <v>0</v>
      </c>
      <c r="AS148" s="36">
        <v>0</v>
      </c>
      <c r="AT148" s="36">
        <v>0</v>
      </c>
      <c r="AU148" s="36">
        <v>0</v>
      </c>
      <c r="AV148" s="36">
        <v>0</v>
      </c>
      <c r="AW148" s="36">
        <v>0</v>
      </c>
      <c r="AX148" s="36">
        <v>0</v>
      </c>
      <c r="AY148" s="36">
        <v>0</v>
      </c>
      <c r="AZ148" s="36">
        <v>0</v>
      </c>
      <c r="BA148" s="36">
        <v>0</v>
      </c>
      <c r="BB148" s="36">
        <v>0</v>
      </c>
      <c r="BC148" s="36">
        <v>0</v>
      </c>
      <c r="BD148" s="36">
        <v>0</v>
      </c>
      <c r="BE148" s="36">
        <v>0</v>
      </c>
      <c r="BF148" s="36">
        <v>0</v>
      </c>
      <c r="BG148" s="36">
        <v>0</v>
      </c>
      <c r="BH148" s="36">
        <v>0</v>
      </c>
      <c r="BI148" s="36">
        <v>0</v>
      </c>
      <c r="BJ148" s="36">
        <v>0</v>
      </c>
      <c r="BK148" s="36">
        <v>0</v>
      </c>
      <c r="BL148" s="36">
        <v>0</v>
      </c>
    </row>
    <row r="149" spans="1:64" s="37" customFormat="1" x14ac:dyDescent="0.2">
      <c r="A149" s="34">
        <v>146</v>
      </c>
      <c r="B149" s="34" t="s">
        <v>14</v>
      </c>
      <c r="C149" s="34" t="s">
        <v>31</v>
      </c>
      <c r="D149" s="41">
        <v>4.8912328130000002</v>
      </c>
      <c r="E149" s="36">
        <v>12</v>
      </c>
      <c r="F149" s="36">
        <v>0</v>
      </c>
      <c r="G149" s="36">
        <v>0</v>
      </c>
      <c r="H149" s="36">
        <v>12</v>
      </c>
      <c r="I149" s="36">
        <v>0</v>
      </c>
      <c r="J149" s="36">
        <v>0</v>
      </c>
      <c r="K149" s="36">
        <v>0</v>
      </c>
      <c r="L149" s="36">
        <v>0</v>
      </c>
      <c r="M149" s="36">
        <v>0</v>
      </c>
      <c r="N149" s="36">
        <v>0</v>
      </c>
      <c r="O149" s="36">
        <v>3.9678599999999999E-4</v>
      </c>
      <c r="P149" s="36">
        <v>6.5922699999999997E-4</v>
      </c>
      <c r="Q149" s="36">
        <v>2.9485199999999996E-4</v>
      </c>
      <c r="R149" s="36">
        <v>1.01934E-4</v>
      </c>
      <c r="S149" s="36">
        <v>5.26269E-4</v>
      </c>
      <c r="T149" s="36">
        <v>1.32958E-4</v>
      </c>
      <c r="U149" s="36">
        <v>0</v>
      </c>
      <c r="V149" s="36">
        <v>0</v>
      </c>
      <c r="W149" s="36">
        <v>3.9678599999999999E-4</v>
      </c>
      <c r="X149" s="36">
        <v>6.5922699999999997E-4</v>
      </c>
      <c r="Y149" s="36">
        <v>1.056013E-3</v>
      </c>
      <c r="Z149" s="36">
        <v>0</v>
      </c>
      <c r="AA149" s="36">
        <v>0</v>
      </c>
      <c r="AB149" s="36">
        <v>0</v>
      </c>
      <c r="AC149" s="36">
        <v>0</v>
      </c>
      <c r="AD149" s="36">
        <v>0</v>
      </c>
      <c r="AE149" s="36">
        <v>0</v>
      </c>
      <c r="AF149" s="36">
        <v>0</v>
      </c>
      <c r="AG149" s="36">
        <v>0</v>
      </c>
      <c r="AH149" s="36">
        <v>0</v>
      </c>
      <c r="AI149" s="36">
        <v>0</v>
      </c>
      <c r="AJ149" s="36">
        <v>0</v>
      </c>
      <c r="AK149" s="36">
        <v>0</v>
      </c>
      <c r="AL149" s="36">
        <v>0</v>
      </c>
      <c r="AM149" s="36">
        <v>0</v>
      </c>
      <c r="AN149" s="36">
        <v>0</v>
      </c>
      <c r="AO149" s="36">
        <v>0</v>
      </c>
      <c r="AP149" s="36">
        <v>6.7929700000000004E-4</v>
      </c>
      <c r="AQ149" s="36">
        <v>3.6577499999999999E-4</v>
      </c>
      <c r="AR149" s="36">
        <v>1.045072E-3</v>
      </c>
      <c r="AS149" s="36">
        <v>0</v>
      </c>
      <c r="AT149" s="36">
        <v>0</v>
      </c>
      <c r="AU149" s="36">
        <v>0</v>
      </c>
      <c r="AV149" s="36">
        <v>0</v>
      </c>
      <c r="AW149" s="36">
        <v>0</v>
      </c>
      <c r="AX149" s="36">
        <v>0</v>
      </c>
      <c r="AY149" s="36">
        <v>0</v>
      </c>
      <c r="AZ149" s="36">
        <v>0</v>
      </c>
      <c r="BA149" s="36">
        <v>0</v>
      </c>
      <c r="BB149" s="36">
        <v>3.2250447000000002E-2</v>
      </c>
      <c r="BC149" s="36">
        <v>1.278988419</v>
      </c>
      <c r="BD149" s="36">
        <v>2.7935497269999998</v>
      </c>
      <c r="BE149" s="36">
        <v>2.3210100000000001E-3</v>
      </c>
      <c r="BF149" s="36">
        <v>4.6420214285714289E-3</v>
      </c>
      <c r="BG149" s="36">
        <v>0.319523159</v>
      </c>
      <c r="BH149" s="36">
        <v>0.53894551400000001</v>
      </c>
      <c r="BI149" s="36">
        <v>0</v>
      </c>
      <c r="BJ149" s="36">
        <v>0</v>
      </c>
      <c r="BK149" s="36">
        <v>0</v>
      </c>
      <c r="BL149" s="36">
        <v>0</v>
      </c>
    </row>
    <row r="150" spans="1:64" s="37" customFormat="1" x14ac:dyDescent="0.2">
      <c r="A150" s="34">
        <v>147</v>
      </c>
      <c r="B150" s="34" t="s">
        <v>14</v>
      </c>
      <c r="C150" s="34" t="s">
        <v>233</v>
      </c>
      <c r="D150" s="41">
        <v>4.5905064549999999</v>
      </c>
      <c r="E150" s="36">
        <v>12</v>
      </c>
      <c r="F150" s="36">
        <v>0</v>
      </c>
      <c r="G150" s="36">
        <v>0</v>
      </c>
      <c r="H150" s="36">
        <v>12</v>
      </c>
      <c r="I150" s="36">
        <v>0</v>
      </c>
      <c r="J150" s="36">
        <v>0</v>
      </c>
      <c r="K150" s="36">
        <v>0</v>
      </c>
      <c r="L150" s="36">
        <v>0</v>
      </c>
      <c r="M150" s="36">
        <v>0</v>
      </c>
      <c r="N150" s="36">
        <v>0</v>
      </c>
      <c r="O150" s="36">
        <v>0</v>
      </c>
      <c r="P150" s="36">
        <v>0</v>
      </c>
      <c r="Q150" s="36">
        <v>0</v>
      </c>
      <c r="R150" s="36">
        <v>0</v>
      </c>
      <c r="S150" s="36">
        <v>0</v>
      </c>
      <c r="T150" s="36">
        <v>0</v>
      </c>
      <c r="U150" s="36">
        <v>0</v>
      </c>
      <c r="V150" s="36">
        <v>0</v>
      </c>
      <c r="W150" s="36">
        <v>0</v>
      </c>
      <c r="X150" s="36">
        <v>0</v>
      </c>
      <c r="Y150" s="36">
        <v>0</v>
      </c>
      <c r="Z150" s="36">
        <v>0</v>
      </c>
      <c r="AA150" s="36">
        <v>0</v>
      </c>
      <c r="AB150" s="36">
        <v>0</v>
      </c>
      <c r="AC150" s="36">
        <v>0</v>
      </c>
      <c r="AD150" s="36">
        <v>0</v>
      </c>
      <c r="AE150" s="36">
        <v>0</v>
      </c>
      <c r="AF150" s="36">
        <v>0</v>
      </c>
      <c r="AG150" s="36">
        <v>0</v>
      </c>
      <c r="AH150" s="36">
        <v>0</v>
      </c>
      <c r="AI150" s="36">
        <v>0</v>
      </c>
      <c r="AJ150" s="36">
        <v>0</v>
      </c>
      <c r="AK150" s="36">
        <v>0</v>
      </c>
      <c r="AL150" s="36">
        <v>0</v>
      </c>
      <c r="AM150" s="36">
        <v>0</v>
      </c>
      <c r="AN150" s="36">
        <v>0</v>
      </c>
      <c r="AO150" s="36">
        <v>0</v>
      </c>
      <c r="AP150" s="36">
        <v>0</v>
      </c>
      <c r="AQ150" s="36">
        <v>0</v>
      </c>
      <c r="AR150" s="36">
        <v>0</v>
      </c>
      <c r="AS150" s="36">
        <v>0</v>
      </c>
      <c r="AT150" s="36">
        <v>0</v>
      </c>
      <c r="AU150" s="36">
        <v>0</v>
      </c>
      <c r="AV150" s="36">
        <v>0</v>
      </c>
      <c r="AW150" s="36">
        <v>0</v>
      </c>
      <c r="AX150" s="36">
        <v>0</v>
      </c>
      <c r="AY150" s="36">
        <v>0</v>
      </c>
      <c r="AZ150" s="36">
        <v>0</v>
      </c>
      <c r="BA150" s="36">
        <v>0</v>
      </c>
      <c r="BB150" s="36">
        <v>1.9993709999999998E-3</v>
      </c>
      <c r="BC150" s="36">
        <v>0</v>
      </c>
      <c r="BD150" s="36">
        <v>0</v>
      </c>
      <c r="BE150" s="36">
        <v>1.4389000000000001E-4</v>
      </c>
      <c r="BF150" s="36">
        <v>2.8778142857142859E-4</v>
      </c>
      <c r="BG150" s="36">
        <v>0.10381006299999999</v>
      </c>
      <c r="BH150" s="36">
        <v>2.2185723249999998</v>
      </c>
      <c r="BI150" s="36">
        <v>0</v>
      </c>
      <c r="BJ150" s="36">
        <v>0</v>
      </c>
      <c r="BK150" s="36">
        <v>0</v>
      </c>
      <c r="BL150" s="36">
        <v>0</v>
      </c>
    </row>
    <row r="151" spans="1:64" s="37" customFormat="1" x14ac:dyDescent="0.2">
      <c r="A151" s="34">
        <v>148</v>
      </c>
      <c r="B151" s="34" t="s">
        <v>235</v>
      </c>
      <c r="C151" s="34" t="s">
        <v>234</v>
      </c>
      <c r="D151" s="41">
        <v>4.859317001</v>
      </c>
      <c r="E151" s="36">
        <v>5</v>
      </c>
      <c r="F151" s="36">
        <v>0</v>
      </c>
      <c r="G151" s="36">
        <v>0</v>
      </c>
      <c r="H151" s="36">
        <v>5</v>
      </c>
      <c r="I151" s="36">
        <v>0</v>
      </c>
      <c r="J151" s="36">
        <v>0</v>
      </c>
      <c r="K151" s="36">
        <v>0</v>
      </c>
      <c r="L151" s="36">
        <v>0</v>
      </c>
      <c r="M151" s="36">
        <v>0</v>
      </c>
      <c r="N151" s="36">
        <v>0</v>
      </c>
      <c r="O151" s="36">
        <v>9.2622100000000008E-4</v>
      </c>
      <c r="P151" s="36">
        <v>1.5552980000000001E-3</v>
      </c>
      <c r="Q151" s="36">
        <v>6.1136600000000001E-4</v>
      </c>
      <c r="R151" s="36">
        <v>3.1485500000000001E-4</v>
      </c>
      <c r="S151" s="36">
        <v>1.144616E-3</v>
      </c>
      <c r="T151" s="36">
        <v>4.10682E-4</v>
      </c>
      <c r="U151" s="36">
        <v>0</v>
      </c>
      <c r="V151" s="36">
        <v>0</v>
      </c>
      <c r="W151" s="36">
        <v>9.2622100000000008E-4</v>
      </c>
      <c r="X151" s="36">
        <v>1.5552980000000001E-3</v>
      </c>
      <c r="Y151" s="36">
        <v>2.4815190000000002E-3</v>
      </c>
      <c r="Z151" s="36">
        <v>0</v>
      </c>
      <c r="AA151" s="36">
        <v>0</v>
      </c>
      <c r="AB151" s="36">
        <v>0</v>
      </c>
      <c r="AC151" s="36">
        <v>0</v>
      </c>
      <c r="AD151" s="36">
        <v>0</v>
      </c>
      <c r="AE151" s="36">
        <v>0</v>
      </c>
      <c r="AF151" s="36">
        <v>0</v>
      </c>
      <c r="AG151" s="36">
        <v>0</v>
      </c>
      <c r="AH151" s="36">
        <v>0</v>
      </c>
      <c r="AI151" s="36">
        <v>0</v>
      </c>
      <c r="AJ151" s="36">
        <v>0</v>
      </c>
      <c r="AK151" s="36">
        <v>0</v>
      </c>
      <c r="AL151" s="36">
        <v>0</v>
      </c>
      <c r="AM151" s="36">
        <v>0</v>
      </c>
      <c r="AN151" s="36">
        <v>0</v>
      </c>
      <c r="AO151" s="36">
        <v>0</v>
      </c>
      <c r="AP151" s="36">
        <v>3.1395189999999999E-3</v>
      </c>
      <c r="AQ151" s="36">
        <v>1.6905100000000001E-3</v>
      </c>
      <c r="AR151" s="36">
        <v>4.8300289999999996E-3</v>
      </c>
      <c r="AS151" s="36">
        <v>0</v>
      </c>
      <c r="AT151" s="36">
        <v>0</v>
      </c>
      <c r="AU151" s="36">
        <v>0</v>
      </c>
      <c r="AV151" s="36">
        <v>0</v>
      </c>
      <c r="AW151" s="36">
        <v>0</v>
      </c>
      <c r="AX151" s="36">
        <v>0</v>
      </c>
      <c r="AY151" s="36">
        <v>0</v>
      </c>
      <c r="AZ151" s="36">
        <v>0</v>
      </c>
      <c r="BA151" s="36">
        <v>0</v>
      </c>
      <c r="BB151" s="36">
        <v>0.36944937799999999</v>
      </c>
      <c r="BC151" s="36">
        <v>19.883607659999999</v>
      </c>
      <c r="BD151" s="36">
        <v>43.130824599</v>
      </c>
      <c r="BE151" s="36">
        <v>2.6106421428571433E-2</v>
      </c>
      <c r="BF151" s="36">
        <v>5.2212842857142866E-2</v>
      </c>
      <c r="BG151" s="36">
        <v>0.25139904600000001</v>
      </c>
      <c r="BH151" s="36">
        <v>3.0127382589999998</v>
      </c>
      <c r="BI151" s="36">
        <v>0</v>
      </c>
      <c r="BJ151" s="36">
        <v>0</v>
      </c>
      <c r="BK151" s="36">
        <v>0</v>
      </c>
      <c r="BL151" s="36">
        <v>0</v>
      </c>
    </row>
    <row r="152" spans="1:64" s="37" customFormat="1" x14ac:dyDescent="0.2">
      <c r="A152" s="34">
        <v>149</v>
      </c>
      <c r="B152" s="34" t="s">
        <v>235</v>
      </c>
      <c r="C152" s="34" t="s">
        <v>236</v>
      </c>
      <c r="D152" s="41">
        <v>4.8581546180000004</v>
      </c>
      <c r="E152" s="36">
        <v>31</v>
      </c>
      <c r="F152" s="36">
        <v>0</v>
      </c>
      <c r="G152" s="36">
        <v>4</v>
      </c>
      <c r="H152" s="36">
        <v>27</v>
      </c>
      <c r="I152" s="36">
        <v>0</v>
      </c>
      <c r="J152" s="36">
        <v>0</v>
      </c>
      <c r="K152" s="36">
        <v>0</v>
      </c>
      <c r="L152" s="36">
        <v>0</v>
      </c>
      <c r="M152" s="36">
        <v>0</v>
      </c>
      <c r="N152" s="36">
        <v>0</v>
      </c>
      <c r="O152" s="36">
        <v>5.8192399999999998E-3</v>
      </c>
      <c r="P152" s="36">
        <v>1.0225304000000001E-2</v>
      </c>
      <c r="Q152" s="36">
        <v>5.3532520000000002E-3</v>
      </c>
      <c r="R152" s="36">
        <v>4.6598799999999997E-4</v>
      </c>
      <c r="S152" s="36">
        <v>9.6174950000000002E-3</v>
      </c>
      <c r="T152" s="36">
        <v>6.0780899999999995E-4</v>
      </c>
      <c r="U152" s="36">
        <v>0.12000000000000001</v>
      </c>
      <c r="V152" s="36">
        <v>0.28800000000000003</v>
      </c>
      <c r="W152" s="36">
        <v>0.12581924</v>
      </c>
      <c r="X152" s="36">
        <v>0.29822530400000002</v>
      </c>
      <c r="Y152" s="36">
        <v>0.42404454400000002</v>
      </c>
      <c r="Z152" s="36">
        <v>0</v>
      </c>
      <c r="AA152" s="36">
        <v>0</v>
      </c>
      <c r="AB152" s="36">
        <v>0</v>
      </c>
      <c r="AC152" s="36">
        <v>0</v>
      </c>
      <c r="AD152" s="36">
        <v>0</v>
      </c>
      <c r="AE152" s="36">
        <v>0</v>
      </c>
      <c r="AF152" s="36">
        <v>0</v>
      </c>
      <c r="AG152" s="36">
        <v>2.4526596103028719E-2</v>
      </c>
      <c r="AH152" s="36">
        <v>4.1723404864922417E-2</v>
      </c>
      <c r="AI152" s="36">
        <v>0.1336276615268461</v>
      </c>
      <c r="AJ152" s="36">
        <v>0</v>
      </c>
      <c r="AK152" s="36">
        <v>0</v>
      </c>
      <c r="AL152" s="36">
        <v>0</v>
      </c>
      <c r="AM152" s="36">
        <v>2.4526596103028719E-2</v>
      </c>
      <c r="AN152" s="36">
        <v>4.1723404864922417E-2</v>
      </c>
      <c r="AO152" s="36">
        <v>0.1336276615268461</v>
      </c>
      <c r="AP152" s="36">
        <v>0.47460152999999999</v>
      </c>
      <c r="AQ152" s="36">
        <v>0.25555466999999998</v>
      </c>
      <c r="AR152" s="36">
        <v>0.73015619999999992</v>
      </c>
      <c r="AS152" s="36">
        <v>0</v>
      </c>
      <c r="AT152" s="36">
        <v>0</v>
      </c>
      <c r="AU152" s="36">
        <v>0</v>
      </c>
      <c r="AV152" s="36">
        <v>0</v>
      </c>
      <c r="AW152" s="36">
        <v>0</v>
      </c>
      <c r="AX152" s="36">
        <v>0</v>
      </c>
      <c r="AY152" s="36">
        <v>0</v>
      </c>
      <c r="AZ152" s="36">
        <v>0</v>
      </c>
      <c r="BA152" s="36">
        <v>0</v>
      </c>
      <c r="BB152" s="36">
        <v>0.65500455400000002</v>
      </c>
      <c r="BC152" s="36">
        <v>49.998381885999997</v>
      </c>
      <c r="BD152" s="36">
        <v>124.503660338</v>
      </c>
      <c r="BE152" s="36">
        <v>4.6284622857142854E-2</v>
      </c>
      <c r="BF152" s="36">
        <v>9.2569245714285708E-2</v>
      </c>
      <c r="BG152" s="36">
        <v>1.8166578609999999</v>
      </c>
      <c r="BH152" s="36">
        <v>19.041726834999999</v>
      </c>
      <c r="BI152" s="36">
        <v>0</v>
      </c>
      <c r="BJ152" s="36">
        <v>0</v>
      </c>
      <c r="BK152" s="36">
        <v>0</v>
      </c>
      <c r="BL152" s="36">
        <v>0</v>
      </c>
    </row>
    <row r="153" spans="1:64" s="37" customFormat="1" x14ac:dyDescent="0.2">
      <c r="A153" s="34">
        <v>150</v>
      </c>
      <c r="B153" s="34" t="s">
        <v>235</v>
      </c>
      <c r="C153" s="34" t="s">
        <v>237</v>
      </c>
      <c r="D153" s="41">
        <v>4.6982398229999998</v>
      </c>
      <c r="E153" s="36">
        <v>0</v>
      </c>
      <c r="F153" s="36" t="s">
        <v>340</v>
      </c>
      <c r="G153" s="36" t="s">
        <v>340</v>
      </c>
      <c r="H153" s="36" t="s">
        <v>340</v>
      </c>
      <c r="I153" s="36">
        <v>0</v>
      </c>
      <c r="J153" s="36">
        <v>0</v>
      </c>
      <c r="K153" s="36">
        <v>0</v>
      </c>
      <c r="L153" s="36">
        <v>0</v>
      </c>
      <c r="M153" s="36">
        <v>0</v>
      </c>
      <c r="N153" s="36">
        <v>0</v>
      </c>
      <c r="O153" s="36">
        <v>0</v>
      </c>
      <c r="P153" s="36">
        <v>0</v>
      </c>
      <c r="Q153" s="36">
        <v>0</v>
      </c>
      <c r="R153" s="36">
        <v>0</v>
      </c>
      <c r="S153" s="36">
        <v>0</v>
      </c>
      <c r="T153" s="36">
        <v>0</v>
      </c>
      <c r="U153" s="36" t="s">
        <v>340</v>
      </c>
      <c r="V153" s="36" t="s">
        <v>340</v>
      </c>
      <c r="W153" s="36">
        <v>0</v>
      </c>
      <c r="X153" s="36">
        <v>0</v>
      </c>
      <c r="Y153" s="36">
        <v>0</v>
      </c>
      <c r="Z153" s="36">
        <v>0</v>
      </c>
      <c r="AA153" s="36">
        <v>0</v>
      </c>
      <c r="AB153" s="36">
        <v>0</v>
      </c>
      <c r="AC153" s="36">
        <v>0</v>
      </c>
      <c r="AD153" s="36">
        <v>0</v>
      </c>
      <c r="AE153" s="36">
        <v>0</v>
      </c>
      <c r="AF153" s="36">
        <v>0</v>
      </c>
      <c r="AG153" s="36" t="s">
        <v>340</v>
      </c>
      <c r="AH153" s="36" t="s">
        <v>340</v>
      </c>
      <c r="AI153" s="36" t="s">
        <v>340</v>
      </c>
      <c r="AJ153" s="36">
        <v>0</v>
      </c>
      <c r="AK153" s="36">
        <v>0</v>
      </c>
      <c r="AL153" s="36">
        <v>0</v>
      </c>
      <c r="AM153" s="36">
        <v>0</v>
      </c>
      <c r="AN153" s="36">
        <v>0</v>
      </c>
      <c r="AO153" s="36">
        <v>0</v>
      </c>
      <c r="AP153" s="36">
        <v>0</v>
      </c>
      <c r="AQ153" s="36">
        <v>0</v>
      </c>
      <c r="AR153" s="36">
        <v>0</v>
      </c>
      <c r="AS153" s="36">
        <v>0</v>
      </c>
      <c r="AT153" s="36">
        <v>0</v>
      </c>
      <c r="AU153" s="36">
        <v>0</v>
      </c>
      <c r="AV153" s="36">
        <v>0</v>
      </c>
      <c r="AW153" s="36">
        <v>0</v>
      </c>
      <c r="AX153" s="36">
        <v>0</v>
      </c>
      <c r="AY153" s="36">
        <v>0</v>
      </c>
      <c r="AZ153" s="36">
        <v>0</v>
      </c>
      <c r="BA153" s="36">
        <v>0</v>
      </c>
      <c r="BB153" s="36">
        <v>0</v>
      </c>
      <c r="BC153" s="36">
        <v>0</v>
      </c>
      <c r="BD153" s="36">
        <v>0</v>
      </c>
      <c r="BE153" s="36">
        <v>0</v>
      </c>
      <c r="BF153" s="36">
        <v>0</v>
      </c>
      <c r="BG153" s="36">
        <v>0.29653986799999998</v>
      </c>
      <c r="BH153" s="36">
        <v>4.8049298629999999</v>
      </c>
      <c r="BI153" s="36">
        <v>0</v>
      </c>
      <c r="BJ153" s="36">
        <v>0</v>
      </c>
      <c r="BK153" s="36">
        <v>0</v>
      </c>
      <c r="BL153" s="36">
        <v>0</v>
      </c>
    </row>
    <row r="154" spans="1:64" s="37" customFormat="1" x14ac:dyDescent="0.2">
      <c r="A154" s="34">
        <v>151</v>
      </c>
      <c r="B154" s="34" t="s">
        <v>235</v>
      </c>
      <c r="C154" s="34" t="s">
        <v>238</v>
      </c>
      <c r="D154" s="41">
        <v>4.6261505600000001</v>
      </c>
      <c r="E154" s="36">
        <v>4</v>
      </c>
      <c r="F154" s="36">
        <v>0</v>
      </c>
      <c r="G154" s="36">
        <v>0</v>
      </c>
      <c r="H154" s="36">
        <v>4</v>
      </c>
      <c r="I154" s="36">
        <v>0</v>
      </c>
      <c r="J154" s="36">
        <v>0</v>
      </c>
      <c r="K154" s="36">
        <v>0</v>
      </c>
      <c r="L154" s="36">
        <v>0</v>
      </c>
      <c r="M154" s="36">
        <v>0</v>
      </c>
      <c r="N154" s="36">
        <v>0</v>
      </c>
      <c r="O154" s="36">
        <v>0</v>
      </c>
      <c r="P154" s="36">
        <v>0</v>
      </c>
      <c r="Q154" s="36">
        <v>0</v>
      </c>
      <c r="R154" s="36">
        <v>0</v>
      </c>
      <c r="S154" s="36">
        <v>0</v>
      </c>
      <c r="T154" s="36">
        <v>0</v>
      </c>
      <c r="U154" s="36">
        <v>0</v>
      </c>
      <c r="V154" s="36">
        <v>0</v>
      </c>
      <c r="W154" s="36">
        <v>0</v>
      </c>
      <c r="X154" s="36">
        <v>0</v>
      </c>
      <c r="Y154" s="36">
        <v>0</v>
      </c>
      <c r="Z154" s="36">
        <v>0</v>
      </c>
      <c r="AA154" s="36">
        <v>0</v>
      </c>
      <c r="AB154" s="36">
        <v>0</v>
      </c>
      <c r="AC154" s="36">
        <v>0</v>
      </c>
      <c r="AD154" s="36">
        <v>0</v>
      </c>
      <c r="AE154" s="36">
        <v>0</v>
      </c>
      <c r="AF154" s="36">
        <v>0</v>
      </c>
      <c r="AG154" s="36">
        <v>0</v>
      </c>
      <c r="AH154" s="36">
        <v>0</v>
      </c>
      <c r="AI154" s="36">
        <v>0</v>
      </c>
      <c r="AJ154" s="36">
        <v>0</v>
      </c>
      <c r="AK154" s="36">
        <v>0</v>
      </c>
      <c r="AL154" s="36">
        <v>0</v>
      </c>
      <c r="AM154" s="36">
        <v>0</v>
      </c>
      <c r="AN154" s="36">
        <v>0</v>
      </c>
      <c r="AO154" s="36">
        <v>0</v>
      </c>
      <c r="AP154" s="36">
        <v>0</v>
      </c>
      <c r="AQ154" s="36">
        <v>0</v>
      </c>
      <c r="AR154" s="36">
        <v>0</v>
      </c>
      <c r="AS154" s="36">
        <v>0</v>
      </c>
      <c r="AT154" s="36">
        <v>0</v>
      </c>
      <c r="AU154" s="36">
        <v>0</v>
      </c>
      <c r="AV154" s="36">
        <v>0</v>
      </c>
      <c r="AW154" s="36">
        <v>0</v>
      </c>
      <c r="AX154" s="36">
        <v>0</v>
      </c>
      <c r="AY154" s="36">
        <v>0</v>
      </c>
      <c r="AZ154" s="36">
        <v>0</v>
      </c>
      <c r="BA154" s="36">
        <v>0</v>
      </c>
      <c r="BB154" s="36">
        <v>0</v>
      </c>
      <c r="BC154" s="36">
        <v>0</v>
      </c>
      <c r="BD154" s="36">
        <v>0</v>
      </c>
      <c r="BE154" s="36">
        <v>0</v>
      </c>
      <c r="BF154" s="36">
        <v>0</v>
      </c>
      <c r="BG154" s="36">
        <v>0.14448198600000001</v>
      </c>
      <c r="BH154" s="36">
        <v>1.715596788</v>
      </c>
      <c r="BI154" s="36">
        <v>0</v>
      </c>
      <c r="BJ154" s="36">
        <v>0</v>
      </c>
      <c r="BK154" s="36">
        <v>0</v>
      </c>
      <c r="BL154" s="36">
        <v>0</v>
      </c>
    </row>
    <row r="155" spans="1:64" s="37" customFormat="1" x14ac:dyDescent="0.2">
      <c r="A155" s="34">
        <v>152</v>
      </c>
      <c r="B155" s="34" t="s">
        <v>235</v>
      </c>
      <c r="C155" s="34" t="s">
        <v>239</v>
      </c>
      <c r="D155" s="41">
        <v>4.7625693560000002</v>
      </c>
      <c r="E155" s="36">
        <v>2</v>
      </c>
      <c r="F155" s="36">
        <v>0</v>
      </c>
      <c r="G155" s="36">
        <v>0</v>
      </c>
      <c r="H155" s="36">
        <v>2</v>
      </c>
      <c r="I155" s="36">
        <v>0</v>
      </c>
      <c r="J155" s="36">
        <v>0</v>
      </c>
      <c r="K155" s="36">
        <v>0</v>
      </c>
      <c r="L155" s="36">
        <v>0</v>
      </c>
      <c r="M155" s="36">
        <v>0</v>
      </c>
      <c r="N155" s="36">
        <v>0</v>
      </c>
      <c r="O155" s="36">
        <v>0</v>
      </c>
      <c r="P155" s="36">
        <v>0</v>
      </c>
      <c r="Q155" s="36">
        <v>0</v>
      </c>
      <c r="R155" s="36">
        <v>0</v>
      </c>
      <c r="S155" s="36">
        <v>0</v>
      </c>
      <c r="T155" s="36">
        <v>0</v>
      </c>
      <c r="U155" s="36">
        <v>0</v>
      </c>
      <c r="V155" s="36">
        <v>0</v>
      </c>
      <c r="W155" s="36">
        <v>0</v>
      </c>
      <c r="X155" s="36">
        <v>0</v>
      </c>
      <c r="Y155" s="36">
        <v>0</v>
      </c>
      <c r="Z155" s="36">
        <v>0</v>
      </c>
      <c r="AA155" s="36">
        <v>0</v>
      </c>
      <c r="AB155" s="36">
        <v>0</v>
      </c>
      <c r="AC155" s="36">
        <v>0</v>
      </c>
      <c r="AD155" s="36">
        <v>0</v>
      </c>
      <c r="AE155" s="36">
        <v>0</v>
      </c>
      <c r="AF155" s="36">
        <v>0</v>
      </c>
      <c r="AG155" s="36">
        <v>0</v>
      </c>
      <c r="AH155" s="36">
        <v>0</v>
      </c>
      <c r="AI155" s="36">
        <v>0</v>
      </c>
      <c r="AJ155" s="36">
        <v>0</v>
      </c>
      <c r="AK155" s="36">
        <v>0</v>
      </c>
      <c r="AL155" s="36">
        <v>0</v>
      </c>
      <c r="AM155" s="36">
        <v>0</v>
      </c>
      <c r="AN155" s="36">
        <v>0</v>
      </c>
      <c r="AO155" s="36">
        <v>0</v>
      </c>
      <c r="AP155" s="36">
        <v>0</v>
      </c>
      <c r="AQ155" s="36">
        <v>0</v>
      </c>
      <c r="AR155" s="36">
        <v>0</v>
      </c>
      <c r="AS155" s="36">
        <v>0</v>
      </c>
      <c r="AT155" s="36">
        <v>0</v>
      </c>
      <c r="AU155" s="36">
        <v>0</v>
      </c>
      <c r="AV155" s="36">
        <v>0</v>
      </c>
      <c r="AW155" s="36">
        <v>0</v>
      </c>
      <c r="AX155" s="36">
        <v>0</v>
      </c>
      <c r="AY155" s="36">
        <v>0</v>
      </c>
      <c r="AZ155" s="36">
        <v>0</v>
      </c>
      <c r="BA155" s="36">
        <v>0</v>
      </c>
      <c r="BB155" s="36">
        <v>0.33828217999999999</v>
      </c>
      <c r="BC155" s="36">
        <v>17.141654688999999</v>
      </c>
      <c r="BD155" s="36">
        <v>41.09</v>
      </c>
      <c r="BE155" s="36">
        <v>2.3904051428571431E-2</v>
      </c>
      <c r="BF155" s="36">
        <v>4.780810428571429E-2</v>
      </c>
      <c r="BG155" s="36">
        <v>1.5293009959999999</v>
      </c>
      <c r="BH155" s="36">
        <v>16.458871216999999</v>
      </c>
      <c r="BI155" s="36">
        <v>0</v>
      </c>
      <c r="BJ155" s="36">
        <v>0</v>
      </c>
      <c r="BK155" s="36">
        <v>0</v>
      </c>
      <c r="BL155" s="36">
        <v>0</v>
      </c>
    </row>
    <row r="156" spans="1:64" s="37" customFormat="1" x14ac:dyDescent="0.2">
      <c r="A156" s="34">
        <v>153</v>
      </c>
      <c r="B156" s="34" t="s">
        <v>235</v>
      </c>
      <c r="C156" s="34" t="s">
        <v>240</v>
      </c>
      <c r="D156" s="41">
        <v>5.428309896</v>
      </c>
      <c r="E156" s="36">
        <v>10</v>
      </c>
      <c r="F156" s="36">
        <v>0</v>
      </c>
      <c r="G156" s="36">
        <v>0</v>
      </c>
      <c r="H156" s="36">
        <v>10</v>
      </c>
      <c r="I156" s="36">
        <v>0</v>
      </c>
      <c r="J156" s="36">
        <v>0</v>
      </c>
      <c r="K156" s="36">
        <v>0</v>
      </c>
      <c r="L156" s="36">
        <v>0</v>
      </c>
      <c r="M156" s="36">
        <v>0</v>
      </c>
      <c r="N156" s="36">
        <v>0</v>
      </c>
      <c r="O156" s="36">
        <v>0</v>
      </c>
      <c r="P156" s="36">
        <v>0</v>
      </c>
      <c r="Q156" s="36">
        <v>0</v>
      </c>
      <c r="R156" s="36">
        <v>0</v>
      </c>
      <c r="S156" s="36">
        <v>0</v>
      </c>
      <c r="T156" s="36">
        <v>0</v>
      </c>
      <c r="U156" s="36">
        <v>0</v>
      </c>
      <c r="V156" s="36">
        <v>0</v>
      </c>
      <c r="W156" s="36">
        <v>0</v>
      </c>
      <c r="X156" s="36">
        <v>0</v>
      </c>
      <c r="Y156" s="36">
        <v>0</v>
      </c>
      <c r="Z156" s="36">
        <v>0</v>
      </c>
      <c r="AA156" s="36">
        <v>0</v>
      </c>
      <c r="AB156" s="36">
        <v>0</v>
      </c>
      <c r="AC156" s="36">
        <v>0</v>
      </c>
      <c r="AD156" s="36">
        <v>0</v>
      </c>
      <c r="AE156" s="36">
        <v>0</v>
      </c>
      <c r="AF156" s="36">
        <v>0</v>
      </c>
      <c r="AG156" s="36">
        <v>0</v>
      </c>
      <c r="AH156" s="36">
        <v>0</v>
      </c>
      <c r="AI156" s="36">
        <v>0</v>
      </c>
      <c r="AJ156" s="36">
        <v>0</v>
      </c>
      <c r="AK156" s="36">
        <v>0</v>
      </c>
      <c r="AL156" s="36">
        <v>0</v>
      </c>
      <c r="AM156" s="36">
        <v>0</v>
      </c>
      <c r="AN156" s="36">
        <v>0</v>
      </c>
      <c r="AO156" s="36">
        <v>0</v>
      </c>
      <c r="AP156" s="36">
        <v>0</v>
      </c>
      <c r="AQ156" s="36">
        <v>0</v>
      </c>
      <c r="AR156" s="36">
        <v>0</v>
      </c>
      <c r="AS156" s="36">
        <v>0</v>
      </c>
      <c r="AT156" s="36">
        <v>0</v>
      </c>
      <c r="AU156" s="36">
        <v>0</v>
      </c>
      <c r="AV156" s="36">
        <v>0</v>
      </c>
      <c r="AW156" s="36">
        <v>0</v>
      </c>
      <c r="AX156" s="36">
        <v>0</v>
      </c>
      <c r="AY156" s="36">
        <v>0</v>
      </c>
      <c r="AZ156" s="36">
        <v>0</v>
      </c>
      <c r="BA156" s="36">
        <v>0</v>
      </c>
      <c r="BB156" s="36">
        <v>0.40276590899999998</v>
      </c>
      <c r="BC156" s="36">
        <v>25.984403543999999</v>
      </c>
      <c r="BD156" s="36">
        <v>53.447389379000001</v>
      </c>
      <c r="BE156" s="36">
        <v>2.8460668571428573E-2</v>
      </c>
      <c r="BF156" s="36">
        <v>5.6921338571428573E-2</v>
      </c>
      <c r="BG156" s="36">
        <v>0.88867099299999996</v>
      </c>
      <c r="BH156" s="36">
        <v>18.690245591</v>
      </c>
      <c r="BI156" s="36">
        <v>0</v>
      </c>
      <c r="BJ156" s="36">
        <v>0</v>
      </c>
      <c r="BK156" s="36">
        <v>0</v>
      </c>
      <c r="BL156" s="36">
        <v>0</v>
      </c>
    </row>
    <row r="157" spans="1:64" s="37" customFormat="1" x14ac:dyDescent="0.2">
      <c r="A157" s="34">
        <v>154</v>
      </c>
      <c r="B157" s="34" t="s">
        <v>235</v>
      </c>
      <c r="C157" s="34" t="s">
        <v>241</v>
      </c>
      <c r="D157" s="41">
        <v>4.6991185389999997</v>
      </c>
      <c r="E157" s="36">
        <v>0</v>
      </c>
      <c r="F157" s="36" t="s">
        <v>340</v>
      </c>
      <c r="G157" s="36" t="s">
        <v>340</v>
      </c>
      <c r="H157" s="36" t="s">
        <v>340</v>
      </c>
      <c r="I157" s="36">
        <v>0</v>
      </c>
      <c r="J157" s="36">
        <v>0</v>
      </c>
      <c r="K157" s="36">
        <v>0</v>
      </c>
      <c r="L157" s="36">
        <v>0</v>
      </c>
      <c r="M157" s="36">
        <v>0</v>
      </c>
      <c r="N157" s="36">
        <v>0</v>
      </c>
      <c r="O157" s="36">
        <v>0</v>
      </c>
      <c r="P157" s="36">
        <v>0</v>
      </c>
      <c r="Q157" s="36">
        <v>0</v>
      </c>
      <c r="R157" s="36">
        <v>0</v>
      </c>
      <c r="S157" s="36">
        <v>0</v>
      </c>
      <c r="T157" s="36">
        <v>0</v>
      </c>
      <c r="U157" s="36" t="s">
        <v>340</v>
      </c>
      <c r="V157" s="36" t="s">
        <v>340</v>
      </c>
      <c r="W157" s="36">
        <v>0</v>
      </c>
      <c r="X157" s="36">
        <v>0</v>
      </c>
      <c r="Y157" s="36">
        <v>0</v>
      </c>
      <c r="Z157" s="36">
        <v>0</v>
      </c>
      <c r="AA157" s="36">
        <v>0</v>
      </c>
      <c r="AB157" s="36">
        <v>0</v>
      </c>
      <c r="AC157" s="36">
        <v>0</v>
      </c>
      <c r="AD157" s="36">
        <v>0</v>
      </c>
      <c r="AE157" s="36">
        <v>0</v>
      </c>
      <c r="AF157" s="36">
        <v>0</v>
      </c>
      <c r="AG157" s="36" t="s">
        <v>340</v>
      </c>
      <c r="AH157" s="36" t="s">
        <v>340</v>
      </c>
      <c r="AI157" s="36" t="s">
        <v>340</v>
      </c>
      <c r="AJ157" s="36">
        <v>0</v>
      </c>
      <c r="AK157" s="36">
        <v>0</v>
      </c>
      <c r="AL157" s="36">
        <v>0</v>
      </c>
      <c r="AM157" s="36">
        <v>0</v>
      </c>
      <c r="AN157" s="36">
        <v>0</v>
      </c>
      <c r="AO157" s="36">
        <v>0</v>
      </c>
      <c r="AP157" s="36">
        <v>0</v>
      </c>
      <c r="AQ157" s="36">
        <v>0</v>
      </c>
      <c r="AR157" s="36">
        <v>0</v>
      </c>
      <c r="AS157" s="36">
        <v>0</v>
      </c>
      <c r="AT157" s="36">
        <v>0</v>
      </c>
      <c r="AU157" s="36">
        <v>0</v>
      </c>
      <c r="AV157" s="36">
        <v>0</v>
      </c>
      <c r="AW157" s="36">
        <v>0</v>
      </c>
      <c r="AX157" s="36">
        <v>0</v>
      </c>
      <c r="AY157" s="36">
        <v>0</v>
      </c>
      <c r="AZ157" s="36">
        <v>0</v>
      </c>
      <c r="BA157" s="36">
        <v>0</v>
      </c>
      <c r="BB157" s="36">
        <v>0.72084155999999999</v>
      </c>
      <c r="BC157" s="36">
        <v>28.842500762</v>
      </c>
      <c r="BD157" s="36">
        <v>67.638991722</v>
      </c>
      <c r="BE157" s="36">
        <v>5.0936865714285712E-2</v>
      </c>
      <c r="BF157" s="36">
        <v>0.10187373285714285</v>
      </c>
      <c r="BG157" s="36">
        <v>1.659559161</v>
      </c>
      <c r="BH157" s="36">
        <v>9.6244058989999992</v>
      </c>
      <c r="BI157" s="36">
        <v>0</v>
      </c>
      <c r="BJ157" s="36">
        <v>0</v>
      </c>
      <c r="BK157" s="36">
        <v>0</v>
      </c>
      <c r="BL157" s="36">
        <v>0</v>
      </c>
    </row>
    <row r="158" spans="1:64" s="37" customFormat="1" x14ac:dyDescent="0.2">
      <c r="A158" s="34">
        <v>155</v>
      </c>
      <c r="B158" s="34" t="s">
        <v>235</v>
      </c>
      <c r="C158" s="34" t="s">
        <v>242</v>
      </c>
      <c r="D158" s="41">
        <v>4.8774077250000003</v>
      </c>
      <c r="E158" s="36">
        <v>2</v>
      </c>
      <c r="F158" s="36">
        <v>0</v>
      </c>
      <c r="G158" s="36">
        <v>0</v>
      </c>
      <c r="H158" s="36">
        <v>2</v>
      </c>
      <c r="I158" s="36">
        <v>0</v>
      </c>
      <c r="J158" s="36">
        <v>0</v>
      </c>
      <c r="K158" s="36">
        <v>0</v>
      </c>
      <c r="L158" s="36">
        <v>0</v>
      </c>
      <c r="M158" s="36">
        <v>0</v>
      </c>
      <c r="N158" s="36">
        <v>0</v>
      </c>
      <c r="O158" s="36">
        <v>1.4195750000000002E-3</v>
      </c>
      <c r="P158" s="36">
        <v>2.157207E-3</v>
      </c>
      <c r="Q158" s="36">
        <v>8.6970800000000007E-4</v>
      </c>
      <c r="R158" s="36">
        <v>5.49867E-4</v>
      </c>
      <c r="S158" s="36">
        <v>1.4399899999999999E-3</v>
      </c>
      <c r="T158" s="36">
        <v>7.1721699999999992E-4</v>
      </c>
      <c r="U158" s="36">
        <v>0</v>
      </c>
      <c r="V158" s="36">
        <v>0</v>
      </c>
      <c r="W158" s="36">
        <v>1.4195750000000002E-3</v>
      </c>
      <c r="X158" s="36">
        <v>2.157207E-3</v>
      </c>
      <c r="Y158" s="36">
        <v>3.5767820000000001E-3</v>
      </c>
      <c r="Z158" s="36">
        <v>0</v>
      </c>
      <c r="AA158" s="36">
        <v>0</v>
      </c>
      <c r="AB158" s="36">
        <v>0</v>
      </c>
      <c r="AC158" s="36">
        <v>0</v>
      </c>
      <c r="AD158" s="36">
        <v>0</v>
      </c>
      <c r="AE158" s="36">
        <v>0</v>
      </c>
      <c r="AF158" s="36">
        <v>0</v>
      </c>
      <c r="AG158" s="36">
        <v>0</v>
      </c>
      <c r="AH158" s="36">
        <v>0</v>
      </c>
      <c r="AI158" s="36">
        <v>0</v>
      </c>
      <c r="AJ158" s="36">
        <v>0</v>
      </c>
      <c r="AK158" s="36">
        <v>0</v>
      </c>
      <c r="AL158" s="36">
        <v>0</v>
      </c>
      <c r="AM158" s="36">
        <v>0</v>
      </c>
      <c r="AN158" s="36">
        <v>0</v>
      </c>
      <c r="AO158" s="36">
        <v>0</v>
      </c>
      <c r="AP158" s="36">
        <v>2.0808649999999999E-3</v>
      </c>
      <c r="AQ158" s="36">
        <v>1.120465E-3</v>
      </c>
      <c r="AR158" s="36">
        <v>3.2013299999999996E-3</v>
      </c>
      <c r="AS158" s="36">
        <v>0</v>
      </c>
      <c r="AT158" s="36">
        <v>0</v>
      </c>
      <c r="AU158" s="36">
        <v>0</v>
      </c>
      <c r="AV158" s="36">
        <v>0</v>
      </c>
      <c r="AW158" s="36">
        <v>0</v>
      </c>
      <c r="AX158" s="36">
        <v>0</v>
      </c>
      <c r="AY158" s="36">
        <v>0</v>
      </c>
      <c r="AZ158" s="36">
        <v>0</v>
      </c>
      <c r="BA158" s="36">
        <v>0</v>
      </c>
      <c r="BB158" s="36">
        <v>4.1609739999999999E-2</v>
      </c>
      <c r="BC158" s="36">
        <v>1.9969898100000001</v>
      </c>
      <c r="BD158" s="36">
        <v>5.249995953</v>
      </c>
      <c r="BE158" s="36">
        <v>2.9402700000000005E-3</v>
      </c>
      <c r="BF158" s="36">
        <v>5.8805414285714288E-3</v>
      </c>
      <c r="BG158" s="36">
        <v>0.38109222700000001</v>
      </c>
      <c r="BH158" s="36">
        <v>1.733959129</v>
      </c>
      <c r="BI158" s="36">
        <v>0</v>
      </c>
      <c r="BJ158" s="36">
        <v>0</v>
      </c>
      <c r="BK158" s="36">
        <v>0</v>
      </c>
      <c r="BL158" s="36">
        <v>0</v>
      </c>
    </row>
    <row r="159" spans="1:64" s="37" customFormat="1" x14ac:dyDescent="0.2">
      <c r="A159" s="34">
        <v>156</v>
      </c>
      <c r="B159" s="34" t="s">
        <v>235</v>
      </c>
      <c r="C159" s="34" t="s">
        <v>243</v>
      </c>
      <c r="D159" s="41">
        <v>4.2882758069999998</v>
      </c>
      <c r="E159" s="36">
        <v>0</v>
      </c>
      <c r="F159" s="36" t="s">
        <v>340</v>
      </c>
      <c r="G159" s="36" t="s">
        <v>340</v>
      </c>
      <c r="H159" s="36" t="s">
        <v>340</v>
      </c>
      <c r="I159" s="36">
        <v>0</v>
      </c>
      <c r="J159" s="36">
        <v>0</v>
      </c>
      <c r="K159" s="36">
        <v>0</v>
      </c>
      <c r="L159" s="36">
        <v>0</v>
      </c>
      <c r="M159" s="36">
        <v>0</v>
      </c>
      <c r="N159" s="36">
        <v>0</v>
      </c>
      <c r="O159" s="36">
        <v>0</v>
      </c>
      <c r="P159" s="36">
        <v>0</v>
      </c>
      <c r="Q159" s="36">
        <v>0</v>
      </c>
      <c r="R159" s="36">
        <v>0</v>
      </c>
      <c r="S159" s="36">
        <v>0</v>
      </c>
      <c r="T159" s="36">
        <v>0</v>
      </c>
      <c r="U159" s="36" t="s">
        <v>340</v>
      </c>
      <c r="V159" s="36" t="s">
        <v>340</v>
      </c>
      <c r="W159" s="36">
        <v>0</v>
      </c>
      <c r="X159" s="36">
        <v>0</v>
      </c>
      <c r="Y159" s="36">
        <v>0</v>
      </c>
      <c r="Z159" s="36">
        <v>0</v>
      </c>
      <c r="AA159" s="36">
        <v>0</v>
      </c>
      <c r="AB159" s="36">
        <v>0</v>
      </c>
      <c r="AC159" s="36">
        <v>0</v>
      </c>
      <c r="AD159" s="36">
        <v>0</v>
      </c>
      <c r="AE159" s="36">
        <v>0</v>
      </c>
      <c r="AF159" s="36">
        <v>0</v>
      </c>
      <c r="AG159" s="36" t="s">
        <v>340</v>
      </c>
      <c r="AH159" s="36" t="s">
        <v>340</v>
      </c>
      <c r="AI159" s="36" t="s">
        <v>340</v>
      </c>
      <c r="AJ159" s="36">
        <v>0</v>
      </c>
      <c r="AK159" s="36">
        <v>0</v>
      </c>
      <c r="AL159" s="36">
        <v>0</v>
      </c>
      <c r="AM159" s="36">
        <v>0</v>
      </c>
      <c r="AN159" s="36">
        <v>0</v>
      </c>
      <c r="AO159" s="36">
        <v>0</v>
      </c>
      <c r="AP159" s="36">
        <v>0</v>
      </c>
      <c r="AQ159" s="36">
        <v>0</v>
      </c>
      <c r="AR159" s="36">
        <v>0</v>
      </c>
      <c r="AS159" s="36">
        <v>0</v>
      </c>
      <c r="AT159" s="36">
        <v>0</v>
      </c>
      <c r="AU159" s="36">
        <v>0</v>
      </c>
      <c r="AV159" s="36">
        <v>0</v>
      </c>
      <c r="AW159" s="36">
        <v>0</v>
      </c>
      <c r="AX159" s="36">
        <v>0</v>
      </c>
      <c r="AY159" s="36">
        <v>0</v>
      </c>
      <c r="AZ159" s="36">
        <v>0</v>
      </c>
      <c r="BA159" s="36">
        <v>0</v>
      </c>
      <c r="BB159" s="36">
        <v>0</v>
      </c>
      <c r="BC159" s="36">
        <v>0</v>
      </c>
      <c r="BD159" s="36">
        <v>0</v>
      </c>
      <c r="BE159" s="36">
        <v>0</v>
      </c>
      <c r="BF159" s="36">
        <v>0</v>
      </c>
      <c r="BG159" s="36">
        <v>0</v>
      </c>
      <c r="BH159" s="36">
        <v>0</v>
      </c>
      <c r="BI159" s="36">
        <v>0</v>
      </c>
      <c r="BJ159" s="36">
        <v>0</v>
      </c>
      <c r="BK159" s="36">
        <v>0</v>
      </c>
      <c r="BL159" s="36">
        <v>0</v>
      </c>
    </row>
    <row r="160" spans="1:64" s="37" customFormat="1" x14ac:dyDescent="0.2">
      <c r="A160" s="34">
        <v>157</v>
      </c>
      <c r="B160" s="34" t="s">
        <v>235</v>
      </c>
      <c r="C160" s="34" t="s">
        <v>244</v>
      </c>
      <c r="D160" s="41">
        <v>4.1928583030000004</v>
      </c>
      <c r="E160" s="36">
        <v>0</v>
      </c>
      <c r="F160" s="36" t="s">
        <v>340</v>
      </c>
      <c r="G160" s="36" t="s">
        <v>340</v>
      </c>
      <c r="H160" s="36" t="s">
        <v>340</v>
      </c>
      <c r="I160" s="36">
        <v>0</v>
      </c>
      <c r="J160" s="36">
        <v>0</v>
      </c>
      <c r="K160" s="36">
        <v>0</v>
      </c>
      <c r="L160" s="36">
        <v>0</v>
      </c>
      <c r="M160" s="36">
        <v>0</v>
      </c>
      <c r="N160" s="36">
        <v>0</v>
      </c>
      <c r="O160" s="36">
        <v>0</v>
      </c>
      <c r="P160" s="36">
        <v>0</v>
      </c>
      <c r="Q160" s="36">
        <v>0</v>
      </c>
      <c r="R160" s="36">
        <v>0</v>
      </c>
      <c r="S160" s="36">
        <v>0</v>
      </c>
      <c r="T160" s="36">
        <v>0</v>
      </c>
      <c r="U160" s="36" t="s">
        <v>340</v>
      </c>
      <c r="V160" s="36" t="s">
        <v>340</v>
      </c>
      <c r="W160" s="36">
        <v>0</v>
      </c>
      <c r="X160" s="36">
        <v>0</v>
      </c>
      <c r="Y160" s="36">
        <v>0</v>
      </c>
      <c r="Z160" s="36">
        <v>0</v>
      </c>
      <c r="AA160" s="36">
        <v>0</v>
      </c>
      <c r="AB160" s="36">
        <v>0</v>
      </c>
      <c r="AC160" s="36">
        <v>0</v>
      </c>
      <c r="AD160" s="36">
        <v>0</v>
      </c>
      <c r="AE160" s="36">
        <v>0</v>
      </c>
      <c r="AF160" s="36">
        <v>0</v>
      </c>
      <c r="AG160" s="36" t="s">
        <v>340</v>
      </c>
      <c r="AH160" s="36" t="s">
        <v>340</v>
      </c>
      <c r="AI160" s="36" t="s">
        <v>340</v>
      </c>
      <c r="AJ160" s="36">
        <v>0</v>
      </c>
      <c r="AK160" s="36">
        <v>0</v>
      </c>
      <c r="AL160" s="36">
        <v>0</v>
      </c>
      <c r="AM160" s="36">
        <v>0</v>
      </c>
      <c r="AN160" s="36">
        <v>0</v>
      </c>
      <c r="AO160" s="36">
        <v>0</v>
      </c>
      <c r="AP160" s="36">
        <v>0</v>
      </c>
      <c r="AQ160" s="36">
        <v>0</v>
      </c>
      <c r="AR160" s="36">
        <v>0</v>
      </c>
      <c r="AS160" s="36">
        <v>0</v>
      </c>
      <c r="AT160" s="36">
        <v>0</v>
      </c>
      <c r="AU160" s="36">
        <v>0</v>
      </c>
      <c r="AV160" s="36">
        <v>0</v>
      </c>
      <c r="AW160" s="36">
        <v>0</v>
      </c>
      <c r="AX160" s="36">
        <v>0</v>
      </c>
      <c r="AY160" s="36">
        <v>0</v>
      </c>
      <c r="AZ160" s="36">
        <v>0</v>
      </c>
      <c r="BA160" s="36">
        <v>0</v>
      </c>
      <c r="BB160" s="36">
        <v>0</v>
      </c>
      <c r="BC160" s="36">
        <v>0</v>
      </c>
      <c r="BD160" s="36">
        <v>0</v>
      </c>
      <c r="BE160" s="36">
        <v>0</v>
      </c>
      <c r="BF160" s="36">
        <v>0</v>
      </c>
      <c r="BG160" s="36">
        <v>0</v>
      </c>
      <c r="BH160" s="36">
        <v>0</v>
      </c>
      <c r="BI160" s="36">
        <v>0</v>
      </c>
      <c r="BJ160" s="36">
        <v>0</v>
      </c>
      <c r="BK160" s="36">
        <v>0</v>
      </c>
      <c r="BL160" s="36">
        <v>0</v>
      </c>
    </row>
    <row r="161" spans="1:64" s="37" customFormat="1" x14ac:dyDescent="0.2">
      <c r="A161" s="34">
        <v>158</v>
      </c>
      <c r="B161" s="34" t="s">
        <v>235</v>
      </c>
      <c r="C161" s="34" t="s">
        <v>245</v>
      </c>
      <c r="D161" s="41">
        <v>4.5846152130000002</v>
      </c>
      <c r="E161" s="36">
        <v>2</v>
      </c>
      <c r="F161" s="36">
        <v>0</v>
      </c>
      <c r="G161" s="36">
        <v>0</v>
      </c>
      <c r="H161" s="36">
        <v>2</v>
      </c>
      <c r="I161" s="36">
        <v>0</v>
      </c>
      <c r="J161" s="36">
        <v>0</v>
      </c>
      <c r="K161" s="36">
        <v>0</v>
      </c>
      <c r="L161" s="36">
        <v>0</v>
      </c>
      <c r="M161" s="36">
        <v>0</v>
      </c>
      <c r="N161" s="36">
        <v>0</v>
      </c>
      <c r="O161" s="36">
        <v>0</v>
      </c>
      <c r="P161" s="36">
        <v>0</v>
      </c>
      <c r="Q161" s="36">
        <v>0</v>
      </c>
      <c r="R161" s="36">
        <v>0</v>
      </c>
      <c r="S161" s="36">
        <v>0</v>
      </c>
      <c r="T161" s="36">
        <v>0</v>
      </c>
      <c r="U161" s="36">
        <v>0</v>
      </c>
      <c r="V161" s="36">
        <v>0</v>
      </c>
      <c r="W161" s="36">
        <v>0</v>
      </c>
      <c r="X161" s="36">
        <v>0</v>
      </c>
      <c r="Y161" s="36">
        <v>0</v>
      </c>
      <c r="Z161" s="36">
        <v>0</v>
      </c>
      <c r="AA161" s="36">
        <v>0</v>
      </c>
      <c r="AB161" s="36">
        <v>0</v>
      </c>
      <c r="AC161" s="36">
        <v>0</v>
      </c>
      <c r="AD161" s="36">
        <v>0</v>
      </c>
      <c r="AE161" s="36">
        <v>0</v>
      </c>
      <c r="AF161" s="36">
        <v>0</v>
      </c>
      <c r="AG161" s="36">
        <v>0</v>
      </c>
      <c r="AH161" s="36">
        <v>0</v>
      </c>
      <c r="AI161" s="36">
        <v>0</v>
      </c>
      <c r="AJ161" s="36">
        <v>0</v>
      </c>
      <c r="AK161" s="36">
        <v>0</v>
      </c>
      <c r="AL161" s="36">
        <v>0</v>
      </c>
      <c r="AM161" s="36">
        <v>0</v>
      </c>
      <c r="AN161" s="36">
        <v>0</v>
      </c>
      <c r="AO161" s="36">
        <v>0</v>
      </c>
      <c r="AP161" s="36">
        <v>0</v>
      </c>
      <c r="AQ161" s="36">
        <v>0</v>
      </c>
      <c r="AR161" s="36">
        <v>0</v>
      </c>
      <c r="AS161" s="36">
        <v>0</v>
      </c>
      <c r="AT161" s="36">
        <v>0</v>
      </c>
      <c r="AU161" s="36">
        <v>0</v>
      </c>
      <c r="AV161" s="36">
        <v>0</v>
      </c>
      <c r="AW161" s="36">
        <v>0</v>
      </c>
      <c r="AX161" s="36">
        <v>0</v>
      </c>
      <c r="AY161" s="36">
        <v>0</v>
      </c>
      <c r="AZ161" s="36">
        <v>0</v>
      </c>
      <c r="BA161" s="36">
        <v>0</v>
      </c>
      <c r="BB161" s="36">
        <v>0</v>
      </c>
      <c r="BC161" s="36">
        <v>0</v>
      </c>
      <c r="BD161" s="36">
        <v>0</v>
      </c>
      <c r="BE161" s="36">
        <v>0</v>
      </c>
      <c r="BF161" s="36">
        <v>0</v>
      </c>
      <c r="BG161" s="36">
        <v>9.1504199999999994E-3</v>
      </c>
      <c r="BH161" s="36">
        <v>0.46920771300000003</v>
      </c>
      <c r="BI161" s="36">
        <v>0</v>
      </c>
      <c r="BJ161" s="36">
        <v>0</v>
      </c>
      <c r="BK161" s="36">
        <v>0</v>
      </c>
      <c r="BL161" s="36">
        <v>0</v>
      </c>
    </row>
    <row r="162" spans="1:64" s="37" customFormat="1" x14ac:dyDescent="0.2">
      <c r="A162" s="34">
        <v>159</v>
      </c>
      <c r="B162" s="34" t="s">
        <v>235</v>
      </c>
      <c r="C162" s="34" t="s">
        <v>246</v>
      </c>
      <c r="D162" s="41">
        <v>4.1923668779999996</v>
      </c>
      <c r="E162" s="36">
        <v>37</v>
      </c>
      <c r="F162" s="36">
        <v>0</v>
      </c>
      <c r="G162" s="36">
        <v>0</v>
      </c>
      <c r="H162" s="36">
        <v>37</v>
      </c>
      <c r="I162" s="36">
        <v>0</v>
      </c>
      <c r="J162" s="36">
        <v>0</v>
      </c>
      <c r="K162" s="36">
        <v>0</v>
      </c>
      <c r="L162" s="36">
        <v>0</v>
      </c>
      <c r="M162" s="36">
        <v>0</v>
      </c>
      <c r="N162" s="36">
        <v>0</v>
      </c>
      <c r="O162" s="36">
        <v>0</v>
      </c>
      <c r="P162" s="36">
        <v>0</v>
      </c>
      <c r="Q162" s="36">
        <v>0</v>
      </c>
      <c r="R162" s="36">
        <v>0</v>
      </c>
      <c r="S162" s="36">
        <v>0</v>
      </c>
      <c r="T162" s="36">
        <v>0</v>
      </c>
      <c r="U162" s="36">
        <v>0</v>
      </c>
      <c r="V162" s="36">
        <v>0</v>
      </c>
      <c r="W162" s="36">
        <v>0</v>
      </c>
      <c r="X162" s="36">
        <v>0</v>
      </c>
      <c r="Y162" s="36">
        <v>0</v>
      </c>
      <c r="Z162" s="36">
        <v>0</v>
      </c>
      <c r="AA162" s="36">
        <v>0</v>
      </c>
      <c r="AB162" s="36">
        <v>0</v>
      </c>
      <c r="AC162" s="36">
        <v>0</v>
      </c>
      <c r="AD162" s="36">
        <v>0</v>
      </c>
      <c r="AE162" s="36">
        <v>0</v>
      </c>
      <c r="AF162" s="36">
        <v>0</v>
      </c>
      <c r="AG162" s="36">
        <v>0</v>
      </c>
      <c r="AH162" s="36">
        <v>0</v>
      </c>
      <c r="AI162" s="36">
        <v>0</v>
      </c>
      <c r="AJ162" s="36">
        <v>0</v>
      </c>
      <c r="AK162" s="36">
        <v>0</v>
      </c>
      <c r="AL162" s="36">
        <v>0</v>
      </c>
      <c r="AM162" s="36">
        <v>0</v>
      </c>
      <c r="AN162" s="36">
        <v>0</v>
      </c>
      <c r="AO162" s="36">
        <v>0</v>
      </c>
      <c r="AP162" s="36">
        <v>0</v>
      </c>
      <c r="AQ162" s="36">
        <v>0</v>
      </c>
      <c r="AR162" s="36">
        <v>0</v>
      </c>
      <c r="AS162" s="36">
        <v>0</v>
      </c>
      <c r="AT162" s="36">
        <v>0</v>
      </c>
      <c r="AU162" s="36">
        <v>0</v>
      </c>
      <c r="AV162" s="36">
        <v>0</v>
      </c>
      <c r="AW162" s="36">
        <v>0</v>
      </c>
      <c r="AX162" s="36">
        <v>0</v>
      </c>
      <c r="AY162" s="36">
        <v>0</v>
      </c>
      <c r="AZ162" s="36">
        <v>0</v>
      </c>
      <c r="BA162" s="36">
        <v>0</v>
      </c>
      <c r="BB162" s="36">
        <v>0</v>
      </c>
      <c r="BC162" s="36">
        <v>0</v>
      </c>
      <c r="BD162" s="36">
        <v>0</v>
      </c>
      <c r="BE162" s="36">
        <v>0</v>
      </c>
      <c r="BF162" s="36">
        <v>0</v>
      </c>
      <c r="BG162" s="36">
        <v>0</v>
      </c>
      <c r="BH162" s="36">
        <v>0</v>
      </c>
      <c r="BI162" s="36">
        <v>0</v>
      </c>
      <c r="BJ162" s="36">
        <v>0</v>
      </c>
      <c r="BK162" s="36">
        <v>0</v>
      </c>
      <c r="BL162" s="36">
        <v>0</v>
      </c>
    </row>
    <row r="163" spans="1:64" s="37" customFormat="1" x14ac:dyDescent="0.2">
      <c r="A163" s="34">
        <v>160</v>
      </c>
      <c r="B163" s="34" t="s">
        <v>235</v>
      </c>
      <c r="C163" s="34" t="s">
        <v>247</v>
      </c>
      <c r="D163" s="41">
        <v>4.8528102950000003</v>
      </c>
      <c r="E163" s="36">
        <v>16</v>
      </c>
      <c r="F163" s="36">
        <v>0</v>
      </c>
      <c r="G163" s="36">
        <v>2</v>
      </c>
      <c r="H163" s="36">
        <v>14</v>
      </c>
      <c r="I163" s="36">
        <v>0</v>
      </c>
      <c r="J163" s="36">
        <v>0</v>
      </c>
      <c r="K163" s="36">
        <v>0</v>
      </c>
      <c r="L163" s="36">
        <v>0</v>
      </c>
      <c r="M163" s="36">
        <v>0</v>
      </c>
      <c r="N163" s="36">
        <v>0</v>
      </c>
      <c r="O163" s="36">
        <v>6.0162849999999997E-3</v>
      </c>
      <c r="P163" s="36">
        <v>1.0991880000000001E-2</v>
      </c>
      <c r="Q163" s="36">
        <v>5.7265010000000002E-3</v>
      </c>
      <c r="R163" s="36">
        <v>2.8978399999999996E-4</v>
      </c>
      <c r="S163" s="36">
        <v>1.0613901E-2</v>
      </c>
      <c r="T163" s="36">
        <v>3.7797899999999997E-4</v>
      </c>
      <c r="U163" s="36">
        <v>9.0000000000000011E-3</v>
      </c>
      <c r="V163" s="36">
        <v>2.1600000000000001E-2</v>
      </c>
      <c r="W163" s="36">
        <v>1.5016285000000001E-2</v>
      </c>
      <c r="X163" s="36">
        <v>3.2591880000000004E-2</v>
      </c>
      <c r="Y163" s="36">
        <v>4.7608165000000008E-2</v>
      </c>
      <c r="Z163" s="36">
        <v>0</v>
      </c>
      <c r="AA163" s="36">
        <v>0</v>
      </c>
      <c r="AB163" s="36">
        <v>0</v>
      </c>
      <c r="AC163" s="36">
        <v>0</v>
      </c>
      <c r="AD163" s="36">
        <v>0</v>
      </c>
      <c r="AE163" s="36">
        <v>0</v>
      </c>
      <c r="AF163" s="36">
        <v>0</v>
      </c>
      <c r="AG163" s="36">
        <v>1.8465232685067608E-3</v>
      </c>
      <c r="AH163" s="36">
        <v>3.1412119970000074E-3</v>
      </c>
      <c r="AI163" s="36">
        <v>1.0060368152554077E-2</v>
      </c>
      <c r="AJ163" s="36">
        <v>0</v>
      </c>
      <c r="AK163" s="36">
        <v>0</v>
      </c>
      <c r="AL163" s="36">
        <v>0</v>
      </c>
      <c r="AM163" s="36">
        <v>1.8465232685067608E-3</v>
      </c>
      <c r="AN163" s="36">
        <v>3.1412119970000074E-3</v>
      </c>
      <c r="AO163" s="36">
        <v>1.0060368152554077E-2</v>
      </c>
      <c r="AP163" s="36">
        <v>5.8377246000000001E-2</v>
      </c>
      <c r="AQ163" s="36">
        <v>3.1433901E-2</v>
      </c>
      <c r="AR163" s="36">
        <v>8.9811147000000008E-2</v>
      </c>
      <c r="AS163" s="36">
        <v>0</v>
      </c>
      <c r="AT163" s="36">
        <v>0</v>
      </c>
      <c r="AU163" s="36">
        <v>0</v>
      </c>
      <c r="AV163" s="36">
        <v>0</v>
      </c>
      <c r="AW163" s="36">
        <v>0</v>
      </c>
      <c r="AX163" s="36">
        <v>0</v>
      </c>
      <c r="AY163" s="36">
        <v>0</v>
      </c>
      <c r="AZ163" s="36">
        <v>0</v>
      </c>
      <c r="BA163" s="36">
        <v>0</v>
      </c>
      <c r="BB163" s="36">
        <v>0.43778926000000001</v>
      </c>
      <c r="BC163" s="36">
        <v>29.934659537999998</v>
      </c>
      <c r="BD163" s="36">
        <v>75.487905701000003</v>
      </c>
      <c r="BE163" s="36">
        <v>3.0935525714285716E-2</v>
      </c>
      <c r="BF163" s="36">
        <v>6.1871052857142859E-2</v>
      </c>
      <c r="BG163" s="36">
        <v>1.150494669</v>
      </c>
      <c r="BH163" s="36">
        <v>13.608004920999999</v>
      </c>
      <c r="BI163" s="36">
        <v>0</v>
      </c>
      <c r="BJ163" s="36">
        <v>0</v>
      </c>
      <c r="BK163" s="36">
        <v>0</v>
      </c>
      <c r="BL163" s="36">
        <v>0</v>
      </c>
    </row>
    <row r="164" spans="1:64" s="37" customFormat="1" x14ac:dyDescent="0.2">
      <c r="A164" s="34">
        <v>161</v>
      </c>
      <c r="B164" s="34" t="s">
        <v>235</v>
      </c>
      <c r="C164" s="34" t="s">
        <v>248</v>
      </c>
      <c r="D164" s="41">
        <v>4.7844777330000001</v>
      </c>
      <c r="E164" s="36">
        <v>1</v>
      </c>
      <c r="F164" s="36">
        <v>0</v>
      </c>
      <c r="G164" s="36">
        <v>0</v>
      </c>
      <c r="H164" s="36">
        <v>1</v>
      </c>
      <c r="I164" s="36">
        <v>0</v>
      </c>
      <c r="J164" s="36">
        <v>0</v>
      </c>
      <c r="K164" s="36">
        <v>0</v>
      </c>
      <c r="L164" s="36">
        <v>0</v>
      </c>
      <c r="M164" s="36">
        <v>0</v>
      </c>
      <c r="N164" s="36">
        <v>0</v>
      </c>
      <c r="O164" s="36">
        <v>9.4129700000000001E-4</v>
      </c>
      <c r="P164" s="36">
        <v>1.5745260000000001E-3</v>
      </c>
      <c r="Q164" s="36">
        <v>8.0435399999999996E-4</v>
      </c>
      <c r="R164" s="36">
        <v>1.3694299999999999E-4</v>
      </c>
      <c r="S164" s="36">
        <v>1.3959040000000001E-3</v>
      </c>
      <c r="T164" s="36">
        <v>1.78622E-4</v>
      </c>
      <c r="U164" s="36">
        <v>0</v>
      </c>
      <c r="V164" s="36">
        <v>0</v>
      </c>
      <c r="W164" s="36">
        <v>9.4129700000000001E-4</v>
      </c>
      <c r="X164" s="36">
        <v>1.5745260000000001E-3</v>
      </c>
      <c r="Y164" s="36">
        <v>2.5158230000000004E-3</v>
      </c>
      <c r="Z164" s="36">
        <v>0</v>
      </c>
      <c r="AA164" s="36">
        <v>0</v>
      </c>
      <c r="AB164" s="36">
        <v>0</v>
      </c>
      <c r="AC164" s="36">
        <v>0</v>
      </c>
      <c r="AD164" s="36">
        <v>0</v>
      </c>
      <c r="AE164" s="36">
        <v>0</v>
      </c>
      <c r="AF164" s="36">
        <v>0</v>
      </c>
      <c r="AG164" s="36">
        <v>0</v>
      </c>
      <c r="AH164" s="36">
        <v>0</v>
      </c>
      <c r="AI164" s="36">
        <v>0</v>
      </c>
      <c r="AJ164" s="36">
        <v>0</v>
      </c>
      <c r="AK164" s="36">
        <v>0</v>
      </c>
      <c r="AL164" s="36">
        <v>0</v>
      </c>
      <c r="AM164" s="36">
        <v>0</v>
      </c>
      <c r="AN164" s="36">
        <v>0</v>
      </c>
      <c r="AO164" s="36">
        <v>0</v>
      </c>
      <c r="AP164" s="36">
        <v>1.323353E-3</v>
      </c>
      <c r="AQ164" s="36">
        <v>7.1257500000000001E-4</v>
      </c>
      <c r="AR164" s="36">
        <v>2.0359280000000002E-3</v>
      </c>
      <c r="AS164" s="36">
        <v>0</v>
      </c>
      <c r="AT164" s="36">
        <v>0</v>
      </c>
      <c r="AU164" s="36">
        <v>0</v>
      </c>
      <c r="AV164" s="36">
        <v>0</v>
      </c>
      <c r="AW164" s="36">
        <v>0</v>
      </c>
      <c r="AX164" s="36">
        <v>0</v>
      </c>
      <c r="AY164" s="36">
        <v>0</v>
      </c>
      <c r="AZ164" s="36">
        <v>0</v>
      </c>
      <c r="BA164" s="36">
        <v>0</v>
      </c>
      <c r="BB164" s="36">
        <v>0.337874656</v>
      </c>
      <c r="BC164" s="36">
        <v>15.43163966</v>
      </c>
      <c r="BD164" s="36">
        <v>36.015298258999998</v>
      </c>
      <c r="BE164" s="36">
        <v>2.3875254285714291E-2</v>
      </c>
      <c r="BF164" s="36">
        <v>4.775051000000001E-2</v>
      </c>
      <c r="BG164" s="36">
        <v>1.0458231730000001</v>
      </c>
      <c r="BH164" s="36">
        <v>7.2063201689999996</v>
      </c>
      <c r="BI164" s="36">
        <v>0</v>
      </c>
      <c r="BJ164" s="36">
        <v>0</v>
      </c>
      <c r="BK164" s="36">
        <v>0</v>
      </c>
      <c r="BL164" s="36">
        <v>0</v>
      </c>
    </row>
    <row r="165" spans="1:64" s="37" customFormat="1" x14ac:dyDescent="0.2">
      <c r="A165" s="34">
        <v>162</v>
      </c>
      <c r="B165" s="34" t="s">
        <v>235</v>
      </c>
      <c r="C165" s="34" t="s">
        <v>249</v>
      </c>
      <c r="D165" s="41">
        <v>4.746958888</v>
      </c>
      <c r="E165" s="36">
        <v>8</v>
      </c>
      <c r="F165" s="36">
        <v>0</v>
      </c>
      <c r="G165" s="36">
        <v>0</v>
      </c>
      <c r="H165" s="36">
        <v>8</v>
      </c>
      <c r="I165" s="36">
        <v>0</v>
      </c>
      <c r="J165" s="36">
        <v>0</v>
      </c>
      <c r="K165" s="36">
        <v>0</v>
      </c>
      <c r="L165" s="36">
        <v>0</v>
      </c>
      <c r="M165" s="36">
        <v>0</v>
      </c>
      <c r="N165" s="36">
        <v>0</v>
      </c>
      <c r="O165" s="36">
        <v>0</v>
      </c>
      <c r="P165" s="36">
        <v>0</v>
      </c>
      <c r="Q165" s="36">
        <v>0</v>
      </c>
      <c r="R165" s="36">
        <v>0</v>
      </c>
      <c r="S165" s="36">
        <v>0</v>
      </c>
      <c r="T165" s="36">
        <v>0</v>
      </c>
      <c r="U165" s="36">
        <v>0</v>
      </c>
      <c r="V165" s="36">
        <v>0</v>
      </c>
      <c r="W165" s="36">
        <v>0</v>
      </c>
      <c r="X165" s="36">
        <v>0</v>
      </c>
      <c r="Y165" s="36">
        <v>0</v>
      </c>
      <c r="Z165" s="36">
        <v>0</v>
      </c>
      <c r="AA165" s="36">
        <v>0</v>
      </c>
      <c r="AB165" s="36">
        <v>0</v>
      </c>
      <c r="AC165" s="36">
        <v>0</v>
      </c>
      <c r="AD165" s="36">
        <v>0</v>
      </c>
      <c r="AE165" s="36">
        <v>0</v>
      </c>
      <c r="AF165" s="36">
        <v>0</v>
      </c>
      <c r="AG165" s="36">
        <v>0</v>
      </c>
      <c r="AH165" s="36">
        <v>0</v>
      </c>
      <c r="AI165" s="36">
        <v>0</v>
      </c>
      <c r="AJ165" s="36">
        <v>0</v>
      </c>
      <c r="AK165" s="36">
        <v>0</v>
      </c>
      <c r="AL165" s="36">
        <v>0</v>
      </c>
      <c r="AM165" s="36">
        <v>0</v>
      </c>
      <c r="AN165" s="36">
        <v>0</v>
      </c>
      <c r="AO165" s="36">
        <v>0</v>
      </c>
      <c r="AP165" s="36">
        <v>0</v>
      </c>
      <c r="AQ165" s="36">
        <v>0</v>
      </c>
      <c r="AR165" s="36">
        <v>0</v>
      </c>
      <c r="AS165" s="36">
        <v>0</v>
      </c>
      <c r="AT165" s="36">
        <v>0</v>
      </c>
      <c r="AU165" s="36">
        <v>0</v>
      </c>
      <c r="AV165" s="36">
        <v>0</v>
      </c>
      <c r="AW165" s="36">
        <v>0</v>
      </c>
      <c r="AX165" s="36">
        <v>0</v>
      </c>
      <c r="AY165" s="36">
        <v>0</v>
      </c>
      <c r="AZ165" s="36">
        <v>0</v>
      </c>
      <c r="BA165" s="36">
        <v>0</v>
      </c>
      <c r="BB165" s="36">
        <v>0.13199256000000001</v>
      </c>
      <c r="BC165" s="36">
        <v>5.7740719570000003</v>
      </c>
      <c r="BD165" s="36">
        <v>14.019144141</v>
      </c>
      <c r="BE165" s="36">
        <v>9.3269971428571428E-3</v>
      </c>
      <c r="BF165" s="36">
        <v>1.8653994285714286E-2</v>
      </c>
      <c r="BG165" s="36">
        <v>0.86527140999999996</v>
      </c>
      <c r="BH165" s="36">
        <v>9.1420199350000004</v>
      </c>
      <c r="BI165" s="36">
        <v>0</v>
      </c>
      <c r="BJ165" s="36">
        <v>0</v>
      </c>
      <c r="BK165" s="36">
        <v>0</v>
      </c>
      <c r="BL165" s="36">
        <v>0</v>
      </c>
    </row>
    <row r="166" spans="1:64" s="37" customFormat="1" x14ac:dyDescent="0.2">
      <c r="A166" s="34">
        <v>163</v>
      </c>
      <c r="B166" s="34" t="s">
        <v>235</v>
      </c>
      <c r="C166" s="34" t="s">
        <v>250</v>
      </c>
      <c r="D166" s="41">
        <v>4.723499286</v>
      </c>
      <c r="E166" s="36">
        <v>22</v>
      </c>
      <c r="F166" s="36">
        <v>0</v>
      </c>
      <c r="G166" s="36">
        <v>0</v>
      </c>
      <c r="H166" s="36">
        <v>22</v>
      </c>
      <c r="I166" s="36">
        <v>0</v>
      </c>
      <c r="J166" s="36">
        <v>0</v>
      </c>
      <c r="K166" s="36">
        <v>0</v>
      </c>
      <c r="L166" s="36">
        <v>0</v>
      </c>
      <c r="M166" s="36">
        <v>0</v>
      </c>
      <c r="N166" s="36">
        <v>0</v>
      </c>
      <c r="O166" s="36">
        <v>0</v>
      </c>
      <c r="P166" s="36">
        <v>0</v>
      </c>
      <c r="Q166" s="36">
        <v>0</v>
      </c>
      <c r="R166" s="36">
        <v>0</v>
      </c>
      <c r="S166" s="36">
        <v>0</v>
      </c>
      <c r="T166" s="36">
        <v>0</v>
      </c>
      <c r="U166" s="36">
        <v>0</v>
      </c>
      <c r="V166" s="36">
        <v>0</v>
      </c>
      <c r="W166" s="36">
        <v>0</v>
      </c>
      <c r="X166" s="36">
        <v>0</v>
      </c>
      <c r="Y166" s="36">
        <v>0</v>
      </c>
      <c r="Z166" s="36">
        <v>0</v>
      </c>
      <c r="AA166" s="36">
        <v>0</v>
      </c>
      <c r="AB166" s="36">
        <v>0</v>
      </c>
      <c r="AC166" s="36">
        <v>0</v>
      </c>
      <c r="AD166" s="36">
        <v>0</v>
      </c>
      <c r="AE166" s="36">
        <v>0</v>
      </c>
      <c r="AF166" s="36">
        <v>0</v>
      </c>
      <c r="AG166" s="36">
        <v>0</v>
      </c>
      <c r="AH166" s="36">
        <v>0</v>
      </c>
      <c r="AI166" s="36">
        <v>0</v>
      </c>
      <c r="AJ166" s="36">
        <v>0</v>
      </c>
      <c r="AK166" s="36">
        <v>0</v>
      </c>
      <c r="AL166" s="36">
        <v>0</v>
      </c>
      <c r="AM166" s="36">
        <v>0</v>
      </c>
      <c r="AN166" s="36">
        <v>0</v>
      </c>
      <c r="AO166" s="36">
        <v>0</v>
      </c>
      <c r="AP166" s="36">
        <v>0</v>
      </c>
      <c r="AQ166" s="36">
        <v>0</v>
      </c>
      <c r="AR166" s="36">
        <v>0</v>
      </c>
      <c r="AS166" s="36">
        <v>0</v>
      </c>
      <c r="AT166" s="36">
        <v>0</v>
      </c>
      <c r="AU166" s="36">
        <v>0</v>
      </c>
      <c r="AV166" s="36">
        <v>0</v>
      </c>
      <c r="AW166" s="36">
        <v>0</v>
      </c>
      <c r="AX166" s="36">
        <v>0</v>
      </c>
      <c r="AY166" s="36">
        <v>0</v>
      </c>
      <c r="AZ166" s="36">
        <v>0</v>
      </c>
      <c r="BA166" s="36">
        <v>0</v>
      </c>
      <c r="BB166" s="36">
        <v>0</v>
      </c>
      <c r="BC166" s="36">
        <v>0</v>
      </c>
      <c r="BD166" s="36">
        <v>0</v>
      </c>
      <c r="BE166" s="36">
        <v>0</v>
      </c>
      <c r="BF166" s="36">
        <v>0</v>
      </c>
      <c r="BG166" s="36">
        <v>0</v>
      </c>
      <c r="BH166" s="36">
        <v>0</v>
      </c>
      <c r="BI166" s="36">
        <v>0</v>
      </c>
      <c r="BJ166" s="36">
        <v>0</v>
      </c>
      <c r="BK166" s="36">
        <v>0</v>
      </c>
      <c r="BL166" s="36">
        <v>0</v>
      </c>
    </row>
    <row r="167" spans="1:64" s="37" customFormat="1" x14ac:dyDescent="0.2">
      <c r="A167" s="34">
        <v>164</v>
      </c>
      <c r="B167" s="34" t="s">
        <v>235</v>
      </c>
      <c r="C167" s="34" t="s">
        <v>251</v>
      </c>
      <c r="D167" s="41">
        <v>4.784579742</v>
      </c>
      <c r="E167" s="36">
        <v>18</v>
      </c>
      <c r="F167" s="36">
        <v>0</v>
      </c>
      <c r="G167" s="36">
        <v>0</v>
      </c>
      <c r="H167" s="36">
        <v>18</v>
      </c>
      <c r="I167" s="36">
        <v>0</v>
      </c>
      <c r="J167" s="36">
        <v>0</v>
      </c>
      <c r="K167" s="36">
        <v>0</v>
      </c>
      <c r="L167" s="36">
        <v>0</v>
      </c>
      <c r="M167" s="36">
        <v>0</v>
      </c>
      <c r="N167" s="36">
        <v>0</v>
      </c>
      <c r="O167" s="36">
        <v>3.4322500000000001E-4</v>
      </c>
      <c r="P167" s="36">
        <v>5.1175899999999998E-4</v>
      </c>
      <c r="Q167" s="36">
        <v>2.76927E-4</v>
      </c>
      <c r="R167" s="36">
        <v>6.6298000000000008E-5</v>
      </c>
      <c r="S167" s="36">
        <v>4.2528200000000003E-4</v>
      </c>
      <c r="T167" s="36">
        <v>8.6476999999999992E-5</v>
      </c>
      <c r="U167" s="36">
        <v>0</v>
      </c>
      <c r="V167" s="36">
        <v>0</v>
      </c>
      <c r="W167" s="36">
        <v>3.4322500000000001E-4</v>
      </c>
      <c r="X167" s="36">
        <v>5.1175899999999998E-4</v>
      </c>
      <c r="Y167" s="36">
        <v>8.5498400000000004E-4</v>
      </c>
      <c r="Z167" s="36">
        <v>0</v>
      </c>
      <c r="AA167" s="36">
        <v>0</v>
      </c>
      <c r="AB167" s="36">
        <v>0</v>
      </c>
      <c r="AC167" s="36">
        <v>0</v>
      </c>
      <c r="AD167" s="36">
        <v>0</v>
      </c>
      <c r="AE167" s="36">
        <v>0</v>
      </c>
      <c r="AF167" s="36">
        <v>0</v>
      </c>
      <c r="AG167" s="36">
        <v>0</v>
      </c>
      <c r="AH167" s="36">
        <v>0</v>
      </c>
      <c r="AI167" s="36">
        <v>0</v>
      </c>
      <c r="AJ167" s="36">
        <v>0</v>
      </c>
      <c r="AK167" s="36">
        <v>0</v>
      </c>
      <c r="AL167" s="36">
        <v>0</v>
      </c>
      <c r="AM167" s="36">
        <v>0</v>
      </c>
      <c r="AN167" s="36">
        <v>0</v>
      </c>
      <c r="AO167" s="36">
        <v>0</v>
      </c>
      <c r="AP167" s="36">
        <v>5.3716899999999999E-4</v>
      </c>
      <c r="AQ167" s="36">
        <v>2.8924499999999999E-4</v>
      </c>
      <c r="AR167" s="36">
        <v>8.2641399999999992E-4</v>
      </c>
      <c r="AS167" s="36">
        <v>0</v>
      </c>
      <c r="AT167" s="36">
        <v>0</v>
      </c>
      <c r="AU167" s="36">
        <v>0</v>
      </c>
      <c r="AV167" s="36">
        <v>0</v>
      </c>
      <c r="AW167" s="36">
        <v>0</v>
      </c>
      <c r="AX167" s="36">
        <v>0</v>
      </c>
      <c r="AY167" s="36">
        <v>0</v>
      </c>
      <c r="AZ167" s="36">
        <v>0</v>
      </c>
      <c r="BA167" s="36">
        <v>0</v>
      </c>
      <c r="BB167" s="36">
        <v>0</v>
      </c>
      <c r="BC167" s="36">
        <v>0</v>
      </c>
      <c r="BD167" s="36">
        <v>0</v>
      </c>
      <c r="BE167" s="36">
        <v>0</v>
      </c>
      <c r="BF167" s="36">
        <v>0</v>
      </c>
      <c r="BG167" s="36">
        <v>0</v>
      </c>
      <c r="BH167" s="36">
        <v>0.19921230700000001</v>
      </c>
      <c r="BI167" s="36">
        <v>0</v>
      </c>
      <c r="BJ167" s="36">
        <v>0</v>
      </c>
      <c r="BK167" s="36">
        <v>0</v>
      </c>
      <c r="BL167" s="36">
        <v>0</v>
      </c>
    </row>
    <row r="168" spans="1:64" s="37" customFormat="1" x14ac:dyDescent="0.2">
      <c r="A168" s="34">
        <v>165</v>
      </c>
      <c r="B168" s="34" t="s">
        <v>235</v>
      </c>
      <c r="C168" s="34" t="s">
        <v>252</v>
      </c>
      <c r="D168" s="41">
        <v>4.2194737599999996</v>
      </c>
      <c r="E168" s="36">
        <v>10</v>
      </c>
      <c r="F168" s="36">
        <v>0</v>
      </c>
      <c r="G168" s="36">
        <v>0</v>
      </c>
      <c r="H168" s="36">
        <v>10</v>
      </c>
      <c r="I168" s="36">
        <v>0</v>
      </c>
      <c r="J168" s="36">
        <v>0</v>
      </c>
      <c r="K168" s="36">
        <v>0</v>
      </c>
      <c r="L168" s="36">
        <v>0</v>
      </c>
      <c r="M168" s="36">
        <v>0</v>
      </c>
      <c r="N168" s="36">
        <v>0</v>
      </c>
      <c r="O168" s="36">
        <v>0</v>
      </c>
      <c r="P168" s="36">
        <v>0</v>
      </c>
      <c r="Q168" s="36">
        <v>0</v>
      </c>
      <c r="R168" s="36">
        <v>0</v>
      </c>
      <c r="S168" s="36">
        <v>0</v>
      </c>
      <c r="T168" s="36">
        <v>0</v>
      </c>
      <c r="U168" s="36">
        <v>0</v>
      </c>
      <c r="V168" s="36">
        <v>0</v>
      </c>
      <c r="W168" s="36">
        <v>0</v>
      </c>
      <c r="X168" s="36">
        <v>0</v>
      </c>
      <c r="Y168" s="36">
        <v>0</v>
      </c>
      <c r="Z168" s="36">
        <v>0</v>
      </c>
      <c r="AA168" s="36">
        <v>0</v>
      </c>
      <c r="AB168" s="36">
        <v>0</v>
      </c>
      <c r="AC168" s="36">
        <v>0</v>
      </c>
      <c r="AD168" s="36">
        <v>0</v>
      </c>
      <c r="AE168" s="36">
        <v>0</v>
      </c>
      <c r="AF168" s="36">
        <v>0</v>
      </c>
      <c r="AG168" s="36">
        <v>0</v>
      </c>
      <c r="AH168" s="36">
        <v>0</v>
      </c>
      <c r="AI168" s="36">
        <v>0</v>
      </c>
      <c r="AJ168" s="36">
        <v>0</v>
      </c>
      <c r="AK168" s="36">
        <v>0</v>
      </c>
      <c r="AL168" s="36">
        <v>0</v>
      </c>
      <c r="AM168" s="36">
        <v>0</v>
      </c>
      <c r="AN168" s="36">
        <v>0</v>
      </c>
      <c r="AO168" s="36">
        <v>0</v>
      </c>
      <c r="AP168" s="36">
        <v>0</v>
      </c>
      <c r="AQ168" s="36">
        <v>0</v>
      </c>
      <c r="AR168" s="36">
        <v>0</v>
      </c>
      <c r="AS168" s="36">
        <v>0</v>
      </c>
      <c r="AT168" s="36">
        <v>0</v>
      </c>
      <c r="AU168" s="36">
        <v>0</v>
      </c>
      <c r="AV168" s="36">
        <v>0</v>
      </c>
      <c r="AW168" s="36">
        <v>0</v>
      </c>
      <c r="AX168" s="36">
        <v>0</v>
      </c>
      <c r="AY168" s="36">
        <v>0</v>
      </c>
      <c r="AZ168" s="36">
        <v>0</v>
      </c>
      <c r="BA168" s="36">
        <v>0</v>
      </c>
      <c r="BB168" s="36">
        <v>0</v>
      </c>
      <c r="BC168" s="36">
        <v>0</v>
      </c>
      <c r="BD168" s="36">
        <v>0</v>
      </c>
      <c r="BE168" s="36">
        <v>0</v>
      </c>
      <c r="BF168" s="36">
        <v>0</v>
      </c>
      <c r="BG168" s="36">
        <v>0</v>
      </c>
      <c r="BH168" s="36">
        <v>0</v>
      </c>
      <c r="BI168" s="36">
        <v>0</v>
      </c>
      <c r="BJ168" s="36">
        <v>0</v>
      </c>
      <c r="BK168" s="36">
        <v>0</v>
      </c>
      <c r="BL168" s="36">
        <v>0</v>
      </c>
    </row>
    <row r="169" spans="1:64" s="37" customFormat="1" x14ac:dyDescent="0.2">
      <c r="A169" s="34">
        <v>166</v>
      </c>
      <c r="B169" s="34" t="s">
        <v>235</v>
      </c>
      <c r="C169" s="34" t="s">
        <v>253</v>
      </c>
      <c r="D169" s="41">
        <v>4.6386725240000004</v>
      </c>
      <c r="E169" s="36">
        <v>11</v>
      </c>
      <c r="F169" s="36">
        <v>0</v>
      </c>
      <c r="G169" s="36">
        <v>0</v>
      </c>
      <c r="H169" s="36">
        <v>11</v>
      </c>
      <c r="I169" s="36">
        <v>0</v>
      </c>
      <c r="J169" s="36">
        <v>0</v>
      </c>
      <c r="K169" s="36">
        <v>0</v>
      </c>
      <c r="L169" s="36">
        <v>0</v>
      </c>
      <c r="M169" s="36">
        <v>0</v>
      </c>
      <c r="N169" s="36">
        <v>0</v>
      </c>
      <c r="O169" s="36">
        <v>0</v>
      </c>
      <c r="P169" s="36">
        <v>0</v>
      </c>
      <c r="Q169" s="36">
        <v>0</v>
      </c>
      <c r="R169" s="36">
        <v>0</v>
      </c>
      <c r="S169" s="36">
        <v>0</v>
      </c>
      <c r="T169" s="36">
        <v>0</v>
      </c>
      <c r="U169" s="36">
        <v>0</v>
      </c>
      <c r="V169" s="36">
        <v>0</v>
      </c>
      <c r="W169" s="36">
        <v>0</v>
      </c>
      <c r="X169" s="36">
        <v>0</v>
      </c>
      <c r="Y169" s="36">
        <v>0</v>
      </c>
      <c r="Z169" s="36">
        <v>0</v>
      </c>
      <c r="AA169" s="36">
        <v>0</v>
      </c>
      <c r="AB169" s="36">
        <v>0</v>
      </c>
      <c r="AC169" s="36">
        <v>0</v>
      </c>
      <c r="AD169" s="36">
        <v>0</v>
      </c>
      <c r="AE169" s="36">
        <v>0</v>
      </c>
      <c r="AF169" s="36">
        <v>0</v>
      </c>
      <c r="AG169" s="36">
        <v>0</v>
      </c>
      <c r="AH169" s="36">
        <v>0</v>
      </c>
      <c r="AI169" s="36">
        <v>0</v>
      </c>
      <c r="AJ169" s="36">
        <v>0</v>
      </c>
      <c r="AK169" s="36">
        <v>0</v>
      </c>
      <c r="AL169" s="36">
        <v>0</v>
      </c>
      <c r="AM169" s="36">
        <v>0</v>
      </c>
      <c r="AN169" s="36">
        <v>0</v>
      </c>
      <c r="AO169" s="36">
        <v>0</v>
      </c>
      <c r="AP169" s="36">
        <v>0</v>
      </c>
      <c r="AQ169" s="36">
        <v>0</v>
      </c>
      <c r="AR169" s="36">
        <v>0</v>
      </c>
      <c r="AS169" s="36">
        <v>0</v>
      </c>
      <c r="AT169" s="36">
        <v>0</v>
      </c>
      <c r="AU169" s="36">
        <v>0</v>
      </c>
      <c r="AV169" s="36">
        <v>0</v>
      </c>
      <c r="AW169" s="36">
        <v>0</v>
      </c>
      <c r="AX169" s="36">
        <v>0</v>
      </c>
      <c r="AY169" s="36">
        <v>0</v>
      </c>
      <c r="AZ169" s="36">
        <v>0</v>
      </c>
      <c r="BA169" s="36">
        <v>0</v>
      </c>
      <c r="BB169" s="36">
        <v>4.6285258000000003E-2</v>
      </c>
      <c r="BC169" s="36">
        <v>0.88533043899999997</v>
      </c>
      <c r="BD169" s="36">
        <v>2.1332056960000001</v>
      </c>
      <c r="BE169" s="36">
        <v>3.2706571428571434E-3</v>
      </c>
      <c r="BF169" s="36">
        <v>6.5413142857142868E-3</v>
      </c>
      <c r="BG169" s="36">
        <v>0.49268753399999998</v>
      </c>
      <c r="BH169" s="36">
        <v>2.0876904469999999</v>
      </c>
      <c r="BI169" s="36">
        <v>0</v>
      </c>
      <c r="BJ169" s="36">
        <v>0</v>
      </c>
      <c r="BK169" s="36">
        <v>0</v>
      </c>
      <c r="BL169" s="36">
        <v>0</v>
      </c>
    </row>
    <row r="170" spans="1:64" s="37" customFormat="1" x14ac:dyDescent="0.2">
      <c r="A170" s="34">
        <v>167</v>
      </c>
      <c r="B170" s="34" t="s">
        <v>255</v>
      </c>
      <c r="C170" s="34" t="s">
        <v>254</v>
      </c>
      <c r="D170" s="41" t="s">
        <v>339</v>
      </c>
      <c r="E170" s="36" t="s">
        <v>339</v>
      </c>
      <c r="F170" s="36" t="s">
        <v>339</v>
      </c>
      <c r="G170" s="36" t="s">
        <v>339</v>
      </c>
      <c r="H170" s="36" t="s">
        <v>339</v>
      </c>
      <c r="I170" s="36" t="s">
        <v>339</v>
      </c>
      <c r="J170" s="36" t="s">
        <v>339</v>
      </c>
      <c r="K170" s="36" t="s">
        <v>339</v>
      </c>
      <c r="L170" s="36" t="s">
        <v>339</v>
      </c>
      <c r="M170" s="36" t="s">
        <v>339</v>
      </c>
      <c r="N170" s="36" t="s">
        <v>339</v>
      </c>
      <c r="O170" s="36" t="s">
        <v>339</v>
      </c>
      <c r="P170" s="36" t="s">
        <v>339</v>
      </c>
      <c r="Q170" s="36" t="s">
        <v>339</v>
      </c>
      <c r="R170" s="36" t="s">
        <v>339</v>
      </c>
      <c r="S170" s="36" t="s">
        <v>339</v>
      </c>
      <c r="T170" s="36" t="s">
        <v>339</v>
      </c>
      <c r="U170" s="36" t="s">
        <v>339</v>
      </c>
      <c r="V170" s="36" t="s">
        <v>339</v>
      </c>
      <c r="W170" s="36" t="s">
        <v>339</v>
      </c>
      <c r="X170" s="36" t="s">
        <v>339</v>
      </c>
      <c r="Y170" s="36" t="s">
        <v>339</v>
      </c>
      <c r="Z170" s="36" t="s">
        <v>339</v>
      </c>
      <c r="AA170" s="36" t="s">
        <v>339</v>
      </c>
      <c r="AB170" s="36" t="s">
        <v>339</v>
      </c>
      <c r="AC170" s="36" t="s">
        <v>339</v>
      </c>
      <c r="AD170" s="36" t="s">
        <v>339</v>
      </c>
      <c r="AE170" s="36" t="s">
        <v>339</v>
      </c>
      <c r="AF170" s="36" t="s">
        <v>339</v>
      </c>
      <c r="AG170" s="36" t="s">
        <v>339</v>
      </c>
      <c r="AH170" s="36" t="s">
        <v>339</v>
      </c>
      <c r="AI170" s="36" t="s">
        <v>339</v>
      </c>
      <c r="AJ170" s="36" t="s">
        <v>339</v>
      </c>
      <c r="AK170" s="36" t="s">
        <v>339</v>
      </c>
      <c r="AL170" s="36" t="s">
        <v>339</v>
      </c>
      <c r="AM170" s="36" t="s">
        <v>339</v>
      </c>
      <c r="AN170" s="36" t="s">
        <v>339</v>
      </c>
      <c r="AO170" s="36" t="s">
        <v>339</v>
      </c>
      <c r="AP170" s="36" t="s">
        <v>339</v>
      </c>
      <c r="AQ170" s="36" t="s">
        <v>339</v>
      </c>
      <c r="AR170" s="36" t="s">
        <v>339</v>
      </c>
      <c r="AS170" s="36" t="s">
        <v>339</v>
      </c>
      <c r="AT170" s="36" t="s">
        <v>339</v>
      </c>
      <c r="AU170" s="36" t="s">
        <v>339</v>
      </c>
      <c r="AV170" s="36" t="s">
        <v>339</v>
      </c>
      <c r="AW170" s="36" t="s">
        <v>339</v>
      </c>
      <c r="AX170" s="36" t="s">
        <v>339</v>
      </c>
      <c r="AY170" s="36" t="s">
        <v>339</v>
      </c>
      <c r="AZ170" s="36" t="s">
        <v>339</v>
      </c>
      <c r="BA170" s="36" t="s">
        <v>339</v>
      </c>
      <c r="BB170" s="36" t="s">
        <v>339</v>
      </c>
      <c r="BC170" s="36" t="s">
        <v>339</v>
      </c>
      <c r="BD170" s="36" t="s">
        <v>339</v>
      </c>
      <c r="BE170" s="36" t="s">
        <v>339</v>
      </c>
      <c r="BF170" s="36" t="s">
        <v>339</v>
      </c>
      <c r="BG170" s="36" t="s">
        <v>339</v>
      </c>
      <c r="BH170" s="36" t="s">
        <v>339</v>
      </c>
      <c r="BI170" s="36" t="s">
        <v>339</v>
      </c>
      <c r="BJ170" s="36" t="s">
        <v>339</v>
      </c>
      <c r="BK170" s="36" t="s">
        <v>339</v>
      </c>
      <c r="BL170" s="36" t="s">
        <v>339</v>
      </c>
    </row>
    <row r="171" spans="1:64" s="37" customFormat="1" x14ac:dyDescent="0.2">
      <c r="A171" s="34">
        <v>168</v>
      </c>
      <c r="B171" s="34" t="s">
        <v>255</v>
      </c>
      <c r="C171" s="34" t="s">
        <v>256</v>
      </c>
      <c r="D171" s="41" t="s">
        <v>339</v>
      </c>
      <c r="E171" s="36" t="s">
        <v>339</v>
      </c>
      <c r="F171" s="36" t="s">
        <v>339</v>
      </c>
      <c r="G171" s="36" t="s">
        <v>339</v>
      </c>
      <c r="H171" s="36" t="s">
        <v>339</v>
      </c>
      <c r="I171" s="36" t="s">
        <v>339</v>
      </c>
      <c r="J171" s="36" t="s">
        <v>339</v>
      </c>
      <c r="K171" s="36" t="s">
        <v>339</v>
      </c>
      <c r="L171" s="36" t="s">
        <v>339</v>
      </c>
      <c r="M171" s="36" t="s">
        <v>339</v>
      </c>
      <c r="N171" s="36" t="s">
        <v>339</v>
      </c>
      <c r="O171" s="36" t="s">
        <v>339</v>
      </c>
      <c r="P171" s="36" t="s">
        <v>339</v>
      </c>
      <c r="Q171" s="36" t="s">
        <v>339</v>
      </c>
      <c r="R171" s="36" t="s">
        <v>339</v>
      </c>
      <c r="S171" s="36" t="s">
        <v>339</v>
      </c>
      <c r="T171" s="36" t="s">
        <v>339</v>
      </c>
      <c r="U171" s="36" t="s">
        <v>339</v>
      </c>
      <c r="V171" s="36" t="s">
        <v>339</v>
      </c>
      <c r="W171" s="36" t="s">
        <v>339</v>
      </c>
      <c r="X171" s="36" t="s">
        <v>339</v>
      </c>
      <c r="Y171" s="36" t="s">
        <v>339</v>
      </c>
      <c r="Z171" s="36" t="s">
        <v>339</v>
      </c>
      <c r="AA171" s="36" t="s">
        <v>339</v>
      </c>
      <c r="AB171" s="36" t="s">
        <v>339</v>
      </c>
      <c r="AC171" s="36" t="s">
        <v>339</v>
      </c>
      <c r="AD171" s="36" t="s">
        <v>339</v>
      </c>
      <c r="AE171" s="36" t="s">
        <v>339</v>
      </c>
      <c r="AF171" s="36" t="s">
        <v>339</v>
      </c>
      <c r="AG171" s="36" t="s">
        <v>339</v>
      </c>
      <c r="AH171" s="36" t="s">
        <v>339</v>
      </c>
      <c r="AI171" s="36" t="s">
        <v>339</v>
      </c>
      <c r="AJ171" s="36" t="s">
        <v>339</v>
      </c>
      <c r="AK171" s="36" t="s">
        <v>339</v>
      </c>
      <c r="AL171" s="36" t="s">
        <v>339</v>
      </c>
      <c r="AM171" s="36" t="s">
        <v>339</v>
      </c>
      <c r="AN171" s="36" t="s">
        <v>339</v>
      </c>
      <c r="AO171" s="36" t="s">
        <v>339</v>
      </c>
      <c r="AP171" s="36" t="s">
        <v>339</v>
      </c>
      <c r="AQ171" s="36" t="s">
        <v>339</v>
      </c>
      <c r="AR171" s="36" t="s">
        <v>339</v>
      </c>
      <c r="AS171" s="36" t="s">
        <v>339</v>
      </c>
      <c r="AT171" s="36" t="s">
        <v>339</v>
      </c>
      <c r="AU171" s="36" t="s">
        <v>339</v>
      </c>
      <c r="AV171" s="36" t="s">
        <v>339</v>
      </c>
      <c r="AW171" s="36" t="s">
        <v>339</v>
      </c>
      <c r="AX171" s="36" t="s">
        <v>339</v>
      </c>
      <c r="AY171" s="36" t="s">
        <v>339</v>
      </c>
      <c r="AZ171" s="36" t="s">
        <v>339</v>
      </c>
      <c r="BA171" s="36" t="s">
        <v>339</v>
      </c>
      <c r="BB171" s="36" t="s">
        <v>339</v>
      </c>
      <c r="BC171" s="36" t="s">
        <v>339</v>
      </c>
      <c r="BD171" s="36" t="s">
        <v>339</v>
      </c>
      <c r="BE171" s="36" t="s">
        <v>339</v>
      </c>
      <c r="BF171" s="36" t="s">
        <v>339</v>
      </c>
      <c r="BG171" s="36" t="s">
        <v>339</v>
      </c>
      <c r="BH171" s="36" t="s">
        <v>339</v>
      </c>
      <c r="BI171" s="36" t="s">
        <v>339</v>
      </c>
      <c r="BJ171" s="36" t="s">
        <v>339</v>
      </c>
      <c r="BK171" s="36" t="s">
        <v>339</v>
      </c>
      <c r="BL171" s="36" t="s">
        <v>339</v>
      </c>
    </row>
    <row r="172" spans="1:64" s="37" customFormat="1" x14ac:dyDescent="0.2">
      <c r="A172" s="34">
        <v>169</v>
      </c>
      <c r="B172" s="34" t="s">
        <v>255</v>
      </c>
      <c r="C172" s="34" t="s">
        <v>257</v>
      </c>
      <c r="D172" s="41" t="s">
        <v>339</v>
      </c>
      <c r="E172" s="36" t="s">
        <v>339</v>
      </c>
      <c r="F172" s="36" t="s">
        <v>339</v>
      </c>
      <c r="G172" s="36" t="s">
        <v>339</v>
      </c>
      <c r="H172" s="36" t="s">
        <v>339</v>
      </c>
      <c r="I172" s="36" t="s">
        <v>339</v>
      </c>
      <c r="J172" s="36" t="s">
        <v>339</v>
      </c>
      <c r="K172" s="36" t="s">
        <v>339</v>
      </c>
      <c r="L172" s="36" t="s">
        <v>339</v>
      </c>
      <c r="M172" s="36" t="s">
        <v>339</v>
      </c>
      <c r="N172" s="36" t="s">
        <v>339</v>
      </c>
      <c r="O172" s="36" t="s">
        <v>339</v>
      </c>
      <c r="P172" s="36" t="s">
        <v>339</v>
      </c>
      <c r="Q172" s="36" t="s">
        <v>339</v>
      </c>
      <c r="R172" s="36" t="s">
        <v>339</v>
      </c>
      <c r="S172" s="36" t="s">
        <v>339</v>
      </c>
      <c r="T172" s="36" t="s">
        <v>339</v>
      </c>
      <c r="U172" s="36" t="s">
        <v>339</v>
      </c>
      <c r="V172" s="36" t="s">
        <v>339</v>
      </c>
      <c r="W172" s="36" t="s">
        <v>339</v>
      </c>
      <c r="X172" s="36" t="s">
        <v>339</v>
      </c>
      <c r="Y172" s="36" t="s">
        <v>339</v>
      </c>
      <c r="Z172" s="36" t="s">
        <v>339</v>
      </c>
      <c r="AA172" s="36" t="s">
        <v>339</v>
      </c>
      <c r="AB172" s="36" t="s">
        <v>339</v>
      </c>
      <c r="AC172" s="36" t="s">
        <v>339</v>
      </c>
      <c r="AD172" s="36" t="s">
        <v>339</v>
      </c>
      <c r="AE172" s="36" t="s">
        <v>339</v>
      </c>
      <c r="AF172" s="36" t="s">
        <v>339</v>
      </c>
      <c r="AG172" s="36" t="s">
        <v>339</v>
      </c>
      <c r="AH172" s="36" t="s">
        <v>339</v>
      </c>
      <c r="AI172" s="36" t="s">
        <v>339</v>
      </c>
      <c r="AJ172" s="36" t="s">
        <v>339</v>
      </c>
      <c r="AK172" s="36" t="s">
        <v>339</v>
      </c>
      <c r="AL172" s="36" t="s">
        <v>339</v>
      </c>
      <c r="AM172" s="36" t="s">
        <v>339</v>
      </c>
      <c r="AN172" s="36" t="s">
        <v>339</v>
      </c>
      <c r="AO172" s="36" t="s">
        <v>339</v>
      </c>
      <c r="AP172" s="36" t="s">
        <v>339</v>
      </c>
      <c r="AQ172" s="36" t="s">
        <v>339</v>
      </c>
      <c r="AR172" s="36" t="s">
        <v>339</v>
      </c>
      <c r="AS172" s="36" t="s">
        <v>339</v>
      </c>
      <c r="AT172" s="36" t="s">
        <v>339</v>
      </c>
      <c r="AU172" s="36" t="s">
        <v>339</v>
      </c>
      <c r="AV172" s="36" t="s">
        <v>339</v>
      </c>
      <c r="AW172" s="36" t="s">
        <v>339</v>
      </c>
      <c r="AX172" s="36" t="s">
        <v>339</v>
      </c>
      <c r="AY172" s="36" t="s">
        <v>339</v>
      </c>
      <c r="AZ172" s="36" t="s">
        <v>339</v>
      </c>
      <c r="BA172" s="36" t="s">
        <v>339</v>
      </c>
      <c r="BB172" s="36" t="s">
        <v>339</v>
      </c>
      <c r="BC172" s="36" t="s">
        <v>339</v>
      </c>
      <c r="BD172" s="36" t="s">
        <v>339</v>
      </c>
      <c r="BE172" s="36" t="s">
        <v>339</v>
      </c>
      <c r="BF172" s="36" t="s">
        <v>339</v>
      </c>
      <c r="BG172" s="36" t="s">
        <v>339</v>
      </c>
      <c r="BH172" s="36" t="s">
        <v>339</v>
      </c>
      <c r="BI172" s="36" t="s">
        <v>339</v>
      </c>
      <c r="BJ172" s="36" t="s">
        <v>339</v>
      </c>
      <c r="BK172" s="36" t="s">
        <v>339</v>
      </c>
      <c r="BL172" s="36" t="s">
        <v>339</v>
      </c>
    </row>
    <row r="173" spans="1:64" s="37" customFormat="1" x14ac:dyDescent="0.2">
      <c r="A173" s="34">
        <v>170</v>
      </c>
      <c r="B173" s="34" t="s">
        <v>255</v>
      </c>
      <c r="C173" s="34" t="s">
        <v>258</v>
      </c>
      <c r="D173" s="41" t="s">
        <v>339</v>
      </c>
      <c r="E173" s="36" t="s">
        <v>339</v>
      </c>
      <c r="F173" s="36" t="s">
        <v>339</v>
      </c>
      <c r="G173" s="36" t="s">
        <v>339</v>
      </c>
      <c r="H173" s="36" t="s">
        <v>339</v>
      </c>
      <c r="I173" s="36" t="s">
        <v>339</v>
      </c>
      <c r="J173" s="36" t="s">
        <v>339</v>
      </c>
      <c r="K173" s="36" t="s">
        <v>339</v>
      </c>
      <c r="L173" s="36" t="s">
        <v>339</v>
      </c>
      <c r="M173" s="36" t="s">
        <v>339</v>
      </c>
      <c r="N173" s="36" t="s">
        <v>339</v>
      </c>
      <c r="O173" s="36" t="s">
        <v>339</v>
      </c>
      <c r="P173" s="36" t="s">
        <v>339</v>
      </c>
      <c r="Q173" s="36" t="s">
        <v>339</v>
      </c>
      <c r="R173" s="36" t="s">
        <v>339</v>
      </c>
      <c r="S173" s="36" t="s">
        <v>339</v>
      </c>
      <c r="T173" s="36" t="s">
        <v>339</v>
      </c>
      <c r="U173" s="36" t="s">
        <v>339</v>
      </c>
      <c r="V173" s="36" t="s">
        <v>339</v>
      </c>
      <c r="W173" s="36" t="s">
        <v>339</v>
      </c>
      <c r="X173" s="36" t="s">
        <v>339</v>
      </c>
      <c r="Y173" s="36" t="s">
        <v>339</v>
      </c>
      <c r="Z173" s="36" t="s">
        <v>339</v>
      </c>
      <c r="AA173" s="36" t="s">
        <v>339</v>
      </c>
      <c r="AB173" s="36" t="s">
        <v>339</v>
      </c>
      <c r="AC173" s="36" t="s">
        <v>339</v>
      </c>
      <c r="AD173" s="36" t="s">
        <v>339</v>
      </c>
      <c r="AE173" s="36" t="s">
        <v>339</v>
      </c>
      <c r="AF173" s="36" t="s">
        <v>339</v>
      </c>
      <c r="AG173" s="36" t="s">
        <v>339</v>
      </c>
      <c r="AH173" s="36" t="s">
        <v>339</v>
      </c>
      <c r="AI173" s="36" t="s">
        <v>339</v>
      </c>
      <c r="AJ173" s="36" t="s">
        <v>339</v>
      </c>
      <c r="AK173" s="36" t="s">
        <v>339</v>
      </c>
      <c r="AL173" s="36" t="s">
        <v>339</v>
      </c>
      <c r="AM173" s="36" t="s">
        <v>339</v>
      </c>
      <c r="AN173" s="36" t="s">
        <v>339</v>
      </c>
      <c r="AO173" s="36" t="s">
        <v>339</v>
      </c>
      <c r="AP173" s="36" t="s">
        <v>339</v>
      </c>
      <c r="AQ173" s="36" t="s">
        <v>339</v>
      </c>
      <c r="AR173" s="36" t="s">
        <v>339</v>
      </c>
      <c r="AS173" s="36" t="s">
        <v>339</v>
      </c>
      <c r="AT173" s="36" t="s">
        <v>339</v>
      </c>
      <c r="AU173" s="36" t="s">
        <v>339</v>
      </c>
      <c r="AV173" s="36" t="s">
        <v>339</v>
      </c>
      <c r="AW173" s="36" t="s">
        <v>339</v>
      </c>
      <c r="AX173" s="36" t="s">
        <v>339</v>
      </c>
      <c r="AY173" s="36" t="s">
        <v>339</v>
      </c>
      <c r="AZ173" s="36" t="s">
        <v>339</v>
      </c>
      <c r="BA173" s="36" t="s">
        <v>339</v>
      </c>
      <c r="BB173" s="36" t="s">
        <v>339</v>
      </c>
      <c r="BC173" s="36" t="s">
        <v>339</v>
      </c>
      <c r="BD173" s="36" t="s">
        <v>339</v>
      </c>
      <c r="BE173" s="36" t="s">
        <v>339</v>
      </c>
      <c r="BF173" s="36" t="s">
        <v>339</v>
      </c>
      <c r="BG173" s="36" t="s">
        <v>339</v>
      </c>
      <c r="BH173" s="36" t="s">
        <v>339</v>
      </c>
      <c r="BI173" s="36" t="s">
        <v>339</v>
      </c>
      <c r="BJ173" s="36" t="s">
        <v>339</v>
      </c>
      <c r="BK173" s="36" t="s">
        <v>339</v>
      </c>
      <c r="BL173" s="36" t="s">
        <v>339</v>
      </c>
    </row>
    <row r="174" spans="1:64" s="37" customFormat="1" x14ac:dyDescent="0.2">
      <c r="A174" s="34">
        <v>171</v>
      </c>
      <c r="B174" s="34" t="s">
        <v>255</v>
      </c>
      <c r="C174" s="34" t="s">
        <v>259</v>
      </c>
      <c r="D174" s="41" t="s">
        <v>339</v>
      </c>
      <c r="E174" s="36" t="s">
        <v>339</v>
      </c>
      <c r="F174" s="36" t="s">
        <v>339</v>
      </c>
      <c r="G174" s="36" t="s">
        <v>339</v>
      </c>
      <c r="H174" s="36" t="s">
        <v>339</v>
      </c>
      <c r="I174" s="36" t="s">
        <v>339</v>
      </c>
      <c r="J174" s="36" t="s">
        <v>339</v>
      </c>
      <c r="K174" s="36" t="s">
        <v>339</v>
      </c>
      <c r="L174" s="36" t="s">
        <v>339</v>
      </c>
      <c r="M174" s="36" t="s">
        <v>339</v>
      </c>
      <c r="N174" s="36" t="s">
        <v>339</v>
      </c>
      <c r="O174" s="36" t="s">
        <v>339</v>
      </c>
      <c r="P174" s="36" t="s">
        <v>339</v>
      </c>
      <c r="Q174" s="36" t="s">
        <v>339</v>
      </c>
      <c r="R174" s="36" t="s">
        <v>339</v>
      </c>
      <c r="S174" s="36" t="s">
        <v>339</v>
      </c>
      <c r="T174" s="36" t="s">
        <v>339</v>
      </c>
      <c r="U174" s="36" t="s">
        <v>339</v>
      </c>
      <c r="V174" s="36" t="s">
        <v>339</v>
      </c>
      <c r="W174" s="36" t="s">
        <v>339</v>
      </c>
      <c r="X174" s="36" t="s">
        <v>339</v>
      </c>
      <c r="Y174" s="36" t="s">
        <v>339</v>
      </c>
      <c r="Z174" s="36" t="s">
        <v>339</v>
      </c>
      <c r="AA174" s="36" t="s">
        <v>339</v>
      </c>
      <c r="AB174" s="36" t="s">
        <v>339</v>
      </c>
      <c r="AC174" s="36" t="s">
        <v>339</v>
      </c>
      <c r="AD174" s="36" t="s">
        <v>339</v>
      </c>
      <c r="AE174" s="36" t="s">
        <v>339</v>
      </c>
      <c r="AF174" s="36" t="s">
        <v>339</v>
      </c>
      <c r="AG174" s="36" t="s">
        <v>339</v>
      </c>
      <c r="AH174" s="36" t="s">
        <v>339</v>
      </c>
      <c r="AI174" s="36" t="s">
        <v>339</v>
      </c>
      <c r="AJ174" s="36" t="s">
        <v>339</v>
      </c>
      <c r="AK174" s="36" t="s">
        <v>339</v>
      </c>
      <c r="AL174" s="36" t="s">
        <v>339</v>
      </c>
      <c r="AM174" s="36" t="s">
        <v>339</v>
      </c>
      <c r="AN174" s="36" t="s">
        <v>339</v>
      </c>
      <c r="AO174" s="36" t="s">
        <v>339</v>
      </c>
      <c r="AP174" s="36" t="s">
        <v>339</v>
      </c>
      <c r="AQ174" s="36" t="s">
        <v>339</v>
      </c>
      <c r="AR174" s="36" t="s">
        <v>339</v>
      </c>
      <c r="AS174" s="36" t="s">
        <v>339</v>
      </c>
      <c r="AT174" s="36" t="s">
        <v>339</v>
      </c>
      <c r="AU174" s="36" t="s">
        <v>339</v>
      </c>
      <c r="AV174" s="36" t="s">
        <v>339</v>
      </c>
      <c r="AW174" s="36" t="s">
        <v>339</v>
      </c>
      <c r="AX174" s="36" t="s">
        <v>339</v>
      </c>
      <c r="AY174" s="36" t="s">
        <v>339</v>
      </c>
      <c r="AZ174" s="36" t="s">
        <v>339</v>
      </c>
      <c r="BA174" s="36" t="s">
        <v>339</v>
      </c>
      <c r="BB174" s="36" t="s">
        <v>339</v>
      </c>
      <c r="BC174" s="36" t="s">
        <v>339</v>
      </c>
      <c r="BD174" s="36" t="s">
        <v>339</v>
      </c>
      <c r="BE174" s="36" t="s">
        <v>339</v>
      </c>
      <c r="BF174" s="36" t="s">
        <v>339</v>
      </c>
      <c r="BG174" s="36" t="s">
        <v>339</v>
      </c>
      <c r="BH174" s="36" t="s">
        <v>339</v>
      </c>
      <c r="BI174" s="36" t="s">
        <v>339</v>
      </c>
      <c r="BJ174" s="36" t="s">
        <v>339</v>
      </c>
      <c r="BK174" s="36" t="s">
        <v>339</v>
      </c>
      <c r="BL174" s="36" t="s">
        <v>339</v>
      </c>
    </row>
    <row r="175" spans="1:64" s="37" customFormat="1" x14ac:dyDescent="0.2">
      <c r="A175" s="34">
        <v>172</v>
      </c>
      <c r="B175" s="34" t="s">
        <v>255</v>
      </c>
      <c r="C175" s="34" t="s">
        <v>260</v>
      </c>
      <c r="D175" s="41" t="s">
        <v>339</v>
      </c>
      <c r="E175" s="36" t="s">
        <v>339</v>
      </c>
      <c r="F175" s="36" t="s">
        <v>339</v>
      </c>
      <c r="G175" s="36" t="s">
        <v>339</v>
      </c>
      <c r="H175" s="36" t="s">
        <v>339</v>
      </c>
      <c r="I175" s="36" t="s">
        <v>339</v>
      </c>
      <c r="J175" s="36" t="s">
        <v>339</v>
      </c>
      <c r="K175" s="36" t="s">
        <v>339</v>
      </c>
      <c r="L175" s="36" t="s">
        <v>339</v>
      </c>
      <c r="M175" s="36" t="s">
        <v>339</v>
      </c>
      <c r="N175" s="36" t="s">
        <v>339</v>
      </c>
      <c r="O175" s="36" t="s">
        <v>339</v>
      </c>
      <c r="P175" s="36" t="s">
        <v>339</v>
      </c>
      <c r="Q175" s="36" t="s">
        <v>339</v>
      </c>
      <c r="R175" s="36" t="s">
        <v>339</v>
      </c>
      <c r="S175" s="36" t="s">
        <v>339</v>
      </c>
      <c r="T175" s="36" t="s">
        <v>339</v>
      </c>
      <c r="U175" s="36" t="s">
        <v>339</v>
      </c>
      <c r="V175" s="36" t="s">
        <v>339</v>
      </c>
      <c r="W175" s="36" t="s">
        <v>339</v>
      </c>
      <c r="X175" s="36" t="s">
        <v>339</v>
      </c>
      <c r="Y175" s="36" t="s">
        <v>339</v>
      </c>
      <c r="Z175" s="36" t="s">
        <v>339</v>
      </c>
      <c r="AA175" s="36" t="s">
        <v>339</v>
      </c>
      <c r="AB175" s="36" t="s">
        <v>339</v>
      </c>
      <c r="AC175" s="36" t="s">
        <v>339</v>
      </c>
      <c r="AD175" s="36" t="s">
        <v>339</v>
      </c>
      <c r="AE175" s="36" t="s">
        <v>339</v>
      </c>
      <c r="AF175" s="36" t="s">
        <v>339</v>
      </c>
      <c r="AG175" s="36" t="s">
        <v>339</v>
      </c>
      <c r="AH175" s="36" t="s">
        <v>339</v>
      </c>
      <c r="AI175" s="36" t="s">
        <v>339</v>
      </c>
      <c r="AJ175" s="36" t="s">
        <v>339</v>
      </c>
      <c r="AK175" s="36" t="s">
        <v>339</v>
      </c>
      <c r="AL175" s="36" t="s">
        <v>339</v>
      </c>
      <c r="AM175" s="36" t="s">
        <v>339</v>
      </c>
      <c r="AN175" s="36" t="s">
        <v>339</v>
      </c>
      <c r="AO175" s="36" t="s">
        <v>339</v>
      </c>
      <c r="AP175" s="36" t="s">
        <v>339</v>
      </c>
      <c r="AQ175" s="36" t="s">
        <v>339</v>
      </c>
      <c r="AR175" s="36" t="s">
        <v>339</v>
      </c>
      <c r="AS175" s="36" t="s">
        <v>339</v>
      </c>
      <c r="AT175" s="36" t="s">
        <v>339</v>
      </c>
      <c r="AU175" s="36" t="s">
        <v>339</v>
      </c>
      <c r="AV175" s="36" t="s">
        <v>339</v>
      </c>
      <c r="AW175" s="36" t="s">
        <v>339</v>
      </c>
      <c r="AX175" s="36" t="s">
        <v>339</v>
      </c>
      <c r="AY175" s="36" t="s">
        <v>339</v>
      </c>
      <c r="AZ175" s="36" t="s">
        <v>339</v>
      </c>
      <c r="BA175" s="36" t="s">
        <v>339</v>
      </c>
      <c r="BB175" s="36" t="s">
        <v>339</v>
      </c>
      <c r="BC175" s="36" t="s">
        <v>339</v>
      </c>
      <c r="BD175" s="36" t="s">
        <v>339</v>
      </c>
      <c r="BE175" s="36" t="s">
        <v>339</v>
      </c>
      <c r="BF175" s="36" t="s">
        <v>339</v>
      </c>
      <c r="BG175" s="36" t="s">
        <v>339</v>
      </c>
      <c r="BH175" s="36" t="s">
        <v>339</v>
      </c>
      <c r="BI175" s="36" t="s">
        <v>339</v>
      </c>
      <c r="BJ175" s="36" t="s">
        <v>339</v>
      </c>
      <c r="BK175" s="36" t="s">
        <v>339</v>
      </c>
      <c r="BL175" s="36" t="s">
        <v>339</v>
      </c>
    </row>
    <row r="176" spans="1:64" s="37" customFormat="1" x14ac:dyDescent="0.2">
      <c r="A176" s="34">
        <v>173</v>
      </c>
      <c r="B176" s="34" t="s">
        <v>255</v>
      </c>
      <c r="C176" s="34" t="s">
        <v>261</v>
      </c>
      <c r="D176" s="41" t="s">
        <v>339</v>
      </c>
      <c r="E176" s="36" t="s">
        <v>339</v>
      </c>
      <c r="F176" s="36" t="s">
        <v>339</v>
      </c>
      <c r="G176" s="36" t="s">
        <v>339</v>
      </c>
      <c r="H176" s="36" t="s">
        <v>339</v>
      </c>
      <c r="I176" s="36" t="s">
        <v>339</v>
      </c>
      <c r="J176" s="36" t="s">
        <v>339</v>
      </c>
      <c r="K176" s="36" t="s">
        <v>339</v>
      </c>
      <c r="L176" s="36" t="s">
        <v>339</v>
      </c>
      <c r="M176" s="36" t="s">
        <v>339</v>
      </c>
      <c r="N176" s="36" t="s">
        <v>339</v>
      </c>
      <c r="O176" s="36" t="s">
        <v>339</v>
      </c>
      <c r="P176" s="36" t="s">
        <v>339</v>
      </c>
      <c r="Q176" s="36" t="s">
        <v>339</v>
      </c>
      <c r="R176" s="36" t="s">
        <v>339</v>
      </c>
      <c r="S176" s="36" t="s">
        <v>339</v>
      </c>
      <c r="T176" s="36" t="s">
        <v>339</v>
      </c>
      <c r="U176" s="36" t="s">
        <v>339</v>
      </c>
      <c r="V176" s="36" t="s">
        <v>339</v>
      </c>
      <c r="W176" s="36" t="s">
        <v>339</v>
      </c>
      <c r="X176" s="36" t="s">
        <v>339</v>
      </c>
      <c r="Y176" s="36" t="s">
        <v>339</v>
      </c>
      <c r="Z176" s="36" t="s">
        <v>339</v>
      </c>
      <c r="AA176" s="36" t="s">
        <v>339</v>
      </c>
      <c r="AB176" s="36" t="s">
        <v>339</v>
      </c>
      <c r="AC176" s="36" t="s">
        <v>339</v>
      </c>
      <c r="AD176" s="36" t="s">
        <v>339</v>
      </c>
      <c r="AE176" s="36" t="s">
        <v>339</v>
      </c>
      <c r="AF176" s="36" t="s">
        <v>339</v>
      </c>
      <c r="AG176" s="36" t="s">
        <v>339</v>
      </c>
      <c r="AH176" s="36" t="s">
        <v>339</v>
      </c>
      <c r="AI176" s="36" t="s">
        <v>339</v>
      </c>
      <c r="AJ176" s="36" t="s">
        <v>339</v>
      </c>
      <c r="AK176" s="36" t="s">
        <v>339</v>
      </c>
      <c r="AL176" s="36" t="s">
        <v>339</v>
      </c>
      <c r="AM176" s="36" t="s">
        <v>339</v>
      </c>
      <c r="AN176" s="36" t="s">
        <v>339</v>
      </c>
      <c r="AO176" s="36" t="s">
        <v>339</v>
      </c>
      <c r="AP176" s="36" t="s">
        <v>339</v>
      </c>
      <c r="AQ176" s="36" t="s">
        <v>339</v>
      </c>
      <c r="AR176" s="36" t="s">
        <v>339</v>
      </c>
      <c r="AS176" s="36" t="s">
        <v>339</v>
      </c>
      <c r="AT176" s="36" t="s">
        <v>339</v>
      </c>
      <c r="AU176" s="36" t="s">
        <v>339</v>
      </c>
      <c r="AV176" s="36" t="s">
        <v>339</v>
      </c>
      <c r="AW176" s="36" t="s">
        <v>339</v>
      </c>
      <c r="AX176" s="36" t="s">
        <v>339</v>
      </c>
      <c r="AY176" s="36" t="s">
        <v>339</v>
      </c>
      <c r="AZ176" s="36" t="s">
        <v>339</v>
      </c>
      <c r="BA176" s="36" t="s">
        <v>339</v>
      </c>
      <c r="BB176" s="36" t="s">
        <v>339</v>
      </c>
      <c r="BC176" s="36" t="s">
        <v>339</v>
      </c>
      <c r="BD176" s="36" t="s">
        <v>339</v>
      </c>
      <c r="BE176" s="36" t="s">
        <v>339</v>
      </c>
      <c r="BF176" s="36" t="s">
        <v>339</v>
      </c>
      <c r="BG176" s="36" t="s">
        <v>339</v>
      </c>
      <c r="BH176" s="36" t="s">
        <v>339</v>
      </c>
      <c r="BI176" s="36" t="s">
        <v>339</v>
      </c>
      <c r="BJ176" s="36" t="s">
        <v>339</v>
      </c>
      <c r="BK176" s="36" t="s">
        <v>339</v>
      </c>
      <c r="BL176" s="36" t="s">
        <v>339</v>
      </c>
    </row>
    <row r="177" spans="1:64" s="37" customFormat="1" x14ac:dyDescent="0.2">
      <c r="A177" s="34">
        <v>174</v>
      </c>
      <c r="B177" s="34" t="s">
        <v>255</v>
      </c>
      <c r="C177" s="34" t="s">
        <v>262</v>
      </c>
      <c r="D177" s="41" t="s">
        <v>339</v>
      </c>
      <c r="E177" s="36" t="s">
        <v>339</v>
      </c>
      <c r="F177" s="36" t="s">
        <v>339</v>
      </c>
      <c r="G177" s="36" t="s">
        <v>339</v>
      </c>
      <c r="H177" s="36" t="s">
        <v>339</v>
      </c>
      <c r="I177" s="36" t="s">
        <v>339</v>
      </c>
      <c r="J177" s="36" t="s">
        <v>339</v>
      </c>
      <c r="K177" s="36" t="s">
        <v>339</v>
      </c>
      <c r="L177" s="36" t="s">
        <v>339</v>
      </c>
      <c r="M177" s="36" t="s">
        <v>339</v>
      </c>
      <c r="N177" s="36" t="s">
        <v>339</v>
      </c>
      <c r="O177" s="36" t="s">
        <v>339</v>
      </c>
      <c r="P177" s="36" t="s">
        <v>339</v>
      </c>
      <c r="Q177" s="36" t="s">
        <v>339</v>
      </c>
      <c r="R177" s="36" t="s">
        <v>339</v>
      </c>
      <c r="S177" s="36" t="s">
        <v>339</v>
      </c>
      <c r="T177" s="36" t="s">
        <v>339</v>
      </c>
      <c r="U177" s="36" t="s">
        <v>339</v>
      </c>
      <c r="V177" s="36" t="s">
        <v>339</v>
      </c>
      <c r="W177" s="36" t="s">
        <v>339</v>
      </c>
      <c r="X177" s="36" t="s">
        <v>339</v>
      </c>
      <c r="Y177" s="36" t="s">
        <v>339</v>
      </c>
      <c r="Z177" s="36" t="s">
        <v>339</v>
      </c>
      <c r="AA177" s="36" t="s">
        <v>339</v>
      </c>
      <c r="AB177" s="36" t="s">
        <v>339</v>
      </c>
      <c r="AC177" s="36" t="s">
        <v>339</v>
      </c>
      <c r="AD177" s="36" t="s">
        <v>339</v>
      </c>
      <c r="AE177" s="36" t="s">
        <v>339</v>
      </c>
      <c r="AF177" s="36" t="s">
        <v>339</v>
      </c>
      <c r="AG177" s="36" t="s">
        <v>339</v>
      </c>
      <c r="AH177" s="36" t="s">
        <v>339</v>
      </c>
      <c r="AI177" s="36" t="s">
        <v>339</v>
      </c>
      <c r="AJ177" s="36" t="s">
        <v>339</v>
      </c>
      <c r="AK177" s="36" t="s">
        <v>339</v>
      </c>
      <c r="AL177" s="36" t="s">
        <v>339</v>
      </c>
      <c r="AM177" s="36" t="s">
        <v>339</v>
      </c>
      <c r="AN177" s="36" t="s">
        <v>339</v>
      </c>
      <c r="AO177" s="36" t="s">
        <v>339</v>
      </c>
      <c r="AP177" s="36" t="s">
        <v>339</v>
      </c>
      <c r="AQ177" s="36" t="s">
        <v>339</v>
      </c>
      <c r="AR177" s="36" t="s">
        <v>339</v>
      </c>
      <c r="AS177" s="36" t="s">
        <v>339</v>
      </c>
      <c r="AT177" s="36" t="s">
        <v>339</v>
      </c>
      <c r="AU177" s="36" t="s">
        <v>339</v>
      </c>
      <c r="AV177" s="36" t="s">
        <v>339</v>
      </c>
      <c r="AW177" s="36" t="s">
        <v>339</v>
      </c>
      <c r="AX177" s="36" t="s">
        <v>339</v>
      </c>
      <c r="AY177" s="36" t="s">
        <v>339</v>
      </c>
      <c r="AZ177" s="36" t="s">
        <v>339</v>
      </c>
      <c r="BA177" s="36" t="s">
        <v>339</v>
      </c>
      <c r="BB177" s="36" t="s">
        <v>339</v>
      </c>
      <c r="BC177" s="36" t="s">
        <v>339</v>
      </c>
      <c r="BD177" s="36" t="s">
        <v>339</v>
      </c>
      <c r="BE177" s="36" t="s">
        <v>339</v>
      </c>
      <c r="BF177" s="36" t="s">
        <v>339</v>
      </c>
      <c r="BG177" s="36" t="s">
        <v>339</v>
      </c>
      <c r="BH177" s="36" t="s">
        <v>339</v>
      </c>
      <c r="BI177" s="36" t="s">
        <v>339</v>
      </c>
      <c r="BJ177" s="36" t="s">
        <v>339</v>
      </c>
      <c r="BK177" s="36" t="s">
        <v>339</v>
      </c>
      <c r="BL177" s="36" t="s">
        <v>339</v>
      </c>
    </row>
    <row r="178" spans="1:64" s="37" customFormat="1" x14ac:dyDescent="0.2">
      <c r="A178" s="34">
        <v>175</v>
      </c>
      <c r="B178" s="34" t="s">
        <v>264</v>
      </c>
      <c r="C178" s="34" t="s">
        <v>263</v>
      </c>
      <c r="D178" s="41" t="s">
        <v>339</v>
      </c>
      <c r="E178" s="36" t="s">
        <v>339</v>
      </c>
      <c r="F178" s="36" t="s">
        <v>339</v>
      </c>
      <c r="G178" s="36" t="s">
        <v>339</v>
      </c>
      <c r="H178" s="36" t="s">
        <v>339</v>
      </c>
      <c r="I178" s="36" t="s">
        <v>339</v>
      </c>
      <c r="J178" s="36" t="s">
        <v>339</v>
      </c>
      <c r="K178" s="36" t="s">
        <v>339</v>
      </c>
      <c r="L178" s="36" t="s">
        <v>339</v>
      </c>
      <c r="M178" s="36" t="s">
        <v>339</v>
      </c>
      <c r="N178" s="36" t="s">
        <v>339</v>
      </c>
      <c r="O178" s="36" t="s">
        <v>339</v>
      </c>
      <c r="P178" s="36" t="s">
        <v>339</v>
      </c>
      <c r="Q178" s="36" t="s">
        <v>339</v>
      </c>
      <c r="R178" s="36" t="s">
        <v>339</v>
      </c>
      <c r="S178" s="36" t="s">
        <v>339</v>
      </c>
      <c r="T178" s="36" t="s">
        <v>339</v>
      </c>
      <c r="U178" s="36" t="s">
        <v>339</v>
      </c>
      <c r="V178" s="36" t="s">
        <v>339</v>
      </c>
      <c r="W178" s="36" t="s">
        <v>339</v>
      </c>
      <c r="X178" s="36" t="s">
        <v>339</v>
      </c>
      <c r="Y178" s="36" t="s">
        <v>339</v>
      </c>
      <c r="Z178" s="36" t="s">
        <v>339</v>
      </c>
      <c r="AA178" s="36" t="s">
        <v>339</v>
      </c>
      <c r="AB178" s="36" t="s">
        <v>339</v>
      </c>
      <c r="AC178" s="36" t="s">
        <v>339</v>
      </c>
      <c r="AD178" s="36" t="s">
        <v>339</v>
      </c>
      <c r="AE178" s="36" t="s">
        <v>339</v>
      </c>
      <c r="AF178" s="36" t="s">
        <v>339</v>
      </c>
      <c r="AG178" s="36" t="s">
        <v>339</v>
      </c>
      <c r="AH178" s="36" t="s">
        <v>339</v>
      </c>
      <c r="AI178" s="36" t="s">
        <v>339</v>
      </c>
      <c r="AJ178" s="36" t="s">
        <v>339</v>
      </c>
      <c r="AK178" s="36" t="s">
        <v>339</v>
      </c>
      <c r="AL178" s="36" t="s">
        <v>339</v>
      </c>
      <c r="AM178" s="36" t="s">
        <v>339</v>
      </c>
      <c r="AN178" s="36" t="s">
        <v>339</v>
      </c>
      <c r="AO178" s="36" t="s">
        <v>339</v>
      </c>
      <c r="AP178" s="36" t="s">
        <v>339</v>
      </c>
      <c r="AQ178" s="36" t="s">
        <v>339</v>
      </c>
      <c r="AR178" s="36" t="s">
        <v>339</v>
      </c>
      <c r="AS178" s="36" t="s">
        <v>339</v>
      </c>
      <c r="AT178" s="36" t="s">
        <v>339</v>
      </c>
      <c r="AU178" s="36" t="s">
        <v>339</v>
      </c>
      <c r="AV178" s="36" t="s">
        <v>339</v>
      </c>
      <c r="AW178" s="36" t="s">
        <v>339</v>
      </c>
      <c r="AX178" s="36" t="s">
        <v>339</v>
      </c>
      <c r="AY178" s="36" t="s">
        <v>339</v>
      </c>
      <c r="AZ178" s="36" t="s">
        <v>339</v>
      </c>
      <c r="BA178" s="36" t="s">
        <v>339</v>
      </c>
      <c r="BB178" s="36" t="s">
        <v>339</v>
      </c>
      <c r="BC178" s="36" t="s">
        <v>339</v>
      </c>
      <c r="BD178" s="36" t="s">
        <v>339</v>
      </c>
      <c r="BE178" s="36" t="s">
        <v>339</v>
      </c>
      <c r="BF178" s="36" t="s">
        <v>339</v>
      </c>
      <c r="BG178" s="36" t="s">
        <v>339</v>
      </c>
      <c r="BH178" s="36" t="s">
        <v>339</v>
      </c>
      <c r="BI178" s="36" t="s">
        <v>339</v>
      </c>
      <c r="BJ178" s="36" t="s">
        <v>339</v>
      </c>
      <c r="BK178" s="36" t="s">
        <v>339</v>
      </c>
      <c r="BL178" s="36" t="s">
        <v>339</v>
      </c>
    </row>
    <row r="179" spans="1:64" s="37" customFormat="1" x14ac:dyDescent="0.2">
      <c r="A179" s="34">
        <v>176</v>
      </c>
      <c r="B179" s="34" t="s">
        <v>264</v>
      </c>
      <c r="C179" s="34" t="s">
        <v>265</v>
      </c>
      <c r="D179" s="41" t="s">
        <v>339</v>
      </c>
      <c r="E179" s="36" t="s">
        <v>339</v>
      </c>
      <c r="F179" s="36" t="s">
        <v>339</v>
      </c>
      <c r="G179" s="36" t="s">
        <v>339</v>
      </c>
      <c r="H179" s="36" t="s">
        <v>339</v>
      </c>
      <c r="I179" s="36" t="s">
        <v>339</v>
      </c>
      <c r="J179" s="36" t="s">
        <v>339</v>
      </c>
      <c r="K179" s="36" t="s">
        <v>339</v>
      </c>
      <c r="L179" s="36" t="s">
        <v>339</v>
      </c>
      <c r="M179" s="36" t="s">
        <v>339</v>
      </c>
      <c r="N179" s="36" t="s">
        <v>339</v>
      </c>
      <c r="O179" s="36" t="s">
        <v>339</v>
      </c>
      <c r="P179" s="36" t="s">
        <v>339</v>
      </c>
      <c r="Q179" s="36" t="s">
        <v>339</v>
      </c>
      <c r="R179" s="36" t="s">
        <v>339</v>
      </c>
      <c r="S179" s="36" t="s">
        <v>339</v>
      </c>
      <c r="T179" s="36" t="s">
        <v>339</v>
      </c>
      <c r="U179" s="36" t="s">
        <v>339</v>
      </c>
      <c r="V179" s="36" t="s">
        <v>339</v>
      </c>
      <c r="W179" s="36" t="s">
        <v>339</v>
      </c>
      <c r="X179" s="36" t="s">
        <v>339</v>
      </c>
      <c r="Y179" s="36" t="s">
        <v>339</v>
      </c>
      <c r="Z179" s="36" t="s">
        <v>339</v>
      </c>
      <c r="AA179" s="36" t="s">
        <v>339</v>
      </c>
      <c r="AB179" s="36" t="s">
        <v>339</v>
      </c>
      <c r="AC179" s="36" t="s">
        <v>339</v>
      </c>
      <c r="AD179" s="36" t="s">
        <v>339</v>
      </c>
      <c r="AE179" s="36" t="s">
        <v>339</v>
      </c>
      <c r="AF179" s="36" t="s">
        <v>339</v>
      </c>
      <c r="AG179" s="36" t="s">
        <v>339</v>
      </c>
      <c r="AH179" s="36" t="s">
        <v>339</v>
      </c>
      <c r="AI179" s="36" t="s">
        <v>339</v>
      </c>
      <c r="AJ179" s="36" t="s">
        <v>339</v>
      </c>
      <c r="AK179" s="36" t="s">
        <v>339</v>
      </c>
      <c r="AL179" s="36" t="s">
        <v>339</v>
      </c>
      <c r="AM179" s="36" t="s">
        <v>339</v>
      </c>
      <c r="AN179" s="36" t="s">
        <v>339</v>
      </c>
      <c r="AO179" s="36" t="s">
        <v>339</v>
      </c>
      <c r="AP179" s="36" t="s">
        <v>339</v>
      </c>
      <c r="AQ179" s="36" t="s">
        <v>339</v>
      </c>
      <c r="AR179" s="36" t="s">
        <v>339</v>
      </c>
      <c r="AS179" s="36" t="s">
        <v>339</v>
      </c>
      <c r="AT179" s="36" t="s">
        <v>339</v>
      </c>
      <c r="AU179" s="36" t="s">
        <v>339</v>
      </c>
      <c r="AV179" s="36" t="s">
        <v>339</v>
      </c>
      <c r="AW179" s="36" t="s">
        <v>339</v>
      </c>
      <c r="AX179" s="36" t="s">
        <v>339</v>
      </c>
      <c r="AY179" s="36" t="s">
        <v>339</v>
      </c>
      <c r="AZ179" s="36" t="s">
        <v>339</v>
      </c>
      <c r="BA179" s="36" t="s">
        <v>339</v>
      </c>
      <c r="BB179" s="36" t="s">
        <v>339</v>
      </c>
      <c r="BC179" s="36" t="s">
        <v>339</v>
      </c>
      <c r="BD179" s="36" t="s">
        <v>339</v>
      </c>
      <c r="BE179" s="36" t="s">
        <v>339</v>
      </c>
      <c r="BF179" s="36" t="s">
        <v>339</v>
      </c>
      <c r="BG179" s="36" t="s">
        <v>339</v>
      </c>
      <c r="BH179" s="36" t="s">
        <v>339</v>
      </c>
      <c r="BI179" s="36" t="s">
        <v>339</v>
      </c>
      <c r="BJ179" s="36" t="s">
        <v>339</v>
      </c>
      <c r="BK179" s="36" t="s">
        <v>339</v>
      </c>
      <c r="BL179" s="36" t="s">
        <v>339</v>
      </c>
    </row>
    <row r="180" spans="1:64" s="37" customFormat="1" x14ac:dyDescent="0.2">
      <c r="A180" s="34">
        <v>177</v>
      </c>
      <c r="B180" s="34" t="s">
        <v>264</v>
      </c>
      <c r="C180" s="34" t="s">
        <v>266</v>
      </c>
      <c r="D180" s="41" t="s">
        <v>339</v>
      </c>
      <c r="E180" s="36" t="s">
        <v>339</v>
      </c>
      <c r="F180" s="36" t="s">
        <v>339</v>
      </c>
      <c r="G180" s="36" t="s">
        <v>339</v>
      </c>
      <c r="H180" s="36" t="s">
        <v>339</v>
      </c>
      <c r="I180" s="36" t="s">
        <v>339</v>
      </c>
      <c r="J180" s="36" t="s">
        <v>339</v>
      </c>
      <c r="K180" s="36" t="s">
        <v>339</v>
      </c>
      <c r="L180" s="36" t="s">
        <v>339</v>
      </c>
      <c r="M180" s="36" t="s">
        <v>339</v>
      </c>
      <c r="N180" s="36" t="s">
        <v>339</v>
      </c>
      <c r="O180" s="36" t="s">
        <v>339</v>
      </c>
      <c r="P180" s="36" t="s">
        <v>339</v>
      </c>
      <c r="Q180" s="36" t="s">
        <v>339</v>
      </c>
      <c r="R180" s="36" t="s">
        <v>339</v>
      </c>
      <c r="S180" s="36" t="s">
        <v>339</v>
      </c>
      <c r="T180" s="36" t="s">
        <v>339</v>
      </c>
      <c r="U180" s="36" t="s">
        <v>339</v>
      </c>
      <c r="V180" s="36" t="s">
        <v>339</v>
      </c>
      <c r="W180" s="36" t="s">
        <v>339</v>
      </c>
      <c r="X180" s="36" t="s">
        <v>339</v>
      </c>
      <c r="Y180" s="36" t="s">
        <v>339</v>
      </c>
      <c r="Z180" s="36" t="s">
        <v>339</v>
      </c>
      <c r="AA180" s="36" t="s">
        <v>339</v>
      </c>
      <c r="AB180" s="36" t="s">
        <v>339</v>
      </c>
      <c r="AC180" s="36" t="s">
        <v>339</v>
      </c>
      <c r="AD180" s="36" t="s">
        <v>339</v>
      </c>
      <c r="AE180" s="36" t="s">
        <v>339</v>
      </c>
      <c r="AF180" s="36" t="s">
        <v>339</v>
      </c>
      <c r="AG180" s="36" t="s">
        <v>339</v>
      </c>
      <c r="AH180" s="36" t="s">
        <v>339</v>
      </c>
      <c r="AI180" s="36" t="s">
        <v>339</v>
      </c>
      <c r="AJ180" s="36" t="s">
        <v>339</v>
      </c>
      <c r="AK180" s="36" t="s">
        <v>339</v>
      </c>
      <c r="AL180" s="36" t="s">
        <v>339</v>
      </c>
      <c r="AM180" s="36" t="s">
        <v>339</v>
      </c>
      <c r="AN180" s="36" t="s">
        <v>339</v>
      </c>
      <c r="AO180" s="36" t="s">
        <v>339</v>
      </c>
      <c r="AP180" s="36" t="s">
        <v>339</v>
      </c>
      <c r="AQ180" s="36" t="s">
        <v>339</v>
      </c>
      <c r="AR180" s="36" t="s">
        <v>339</v>
      </c>
      <c r="AS180" s="36" t="s">
        <v>339</v>
      </c>
      <c r="AT180" s="36" t="s">
        <v>339</v>
      </c>
      <c r="AU180" s="36" t="s">
        <v>339</v>
      </c>
      <c r="AV180" s="36" t="s">
        <v>339</v>
      </c>
      <c r="AW180" s="36" t="s">
        <v>339</v>
      </c>
      <c r="AX180" s="36" t="s">
        <v>339</v>
      </c>
      <c r="AY180" s="36" t="s">
        <v>339</v>
      </c>
      <c r="AZ180" s="36" t="s">
        <v>339</v>
      </c>
      <c r="BA180" s="36" t="s">
        <v>339</v>
      </c>
      <c r="BB180" s="36" t="s">
        <v>339</v>
      </c>
      <c r="BC180" s="36" t="s">
        <v>339</v>
      </c>
      <c r="BD180" s="36" t="s">
        <v>339</v>
      </c>
      <c r="BE180" s="36" t="s">
        <v>339</v>
      </c>
      <c r="BF180" s="36" t="s">
        <v>339</v>
      </c>
      <c r="BG180" s="36" t="s">
        <v>339</v>
      </c>
      <c r="BH180" s="36" t="s">
        <v>339</v>
      </c>
      <c r="BI180" s="36" t="s">
        <v>339</v>
      </c>
      <c r="BJ180" s="36" t="s">
        <v>339</v>
      </c>
      <c r="BK180" s="36" t="s">
        <v>339</v>
      </c>
      <c r="BL180" s="36" t="s">
        <v>339</v>
      </c>
    </row>
    <row r="181" spans="1:64" s="37" customFormat="1" x14ac:dyDescent="0.2">
      <c r="A181" s="34">
        <v>178</v>
      </c>
      <c r="B181" s="34" t="s">
        <v>264</v>
      </c>
      <c r="C181" s="34" t="s">
        <v>267</v>
      </c>
      <c r="D181" s="41" t="s">
        <v>339</v>
      </c>
      <c r="E181" s="36" t="s">
        <v>339</v>
      </c>
      <c r="F181" s="36" t="s">
        <v>339</v>
      </c>
      <c r="G181" s="36" t="s">
        <v>339</v>
      </c>
      <c r="H181" s="36" t="s">
        <v>339</v>
      </c>
      <c r="I181" s="36" t="s">
        <v>339</v>
      </c>
      <c r="J181" s="36" t="s">
        <v>339</v>
      </c>
      <c r="K181" s="36" t="s">
        <v>339</v>
      </c>
      <c r="L181" s="36" t="s">
        <v>339</v>
      </c>
      <c r="M181" s="36" t="s">
        <v>339</v>
      </c>
      <c r="N181" s="36" t="s">
        <v>339</v>
      </c>
      <c r="O181" s="36" t="s">
        <v>339</v>
      </c>
      <c r="P181" s="36" t="s">
        <v>339</v>
      </c>
      <c r="Q181" s="36" t="s">
        <v>339</v>
      </c>
      <c r="R181" s="36" t="s">
        <v>339</v>
      </c>
      <c r="S181" s="36" t="s">
        <v>339</v>
      </c>
      <c r="T181" s="36" t="s">
        <v>339</v>
      </c>
      <c r="U181" s="36" t="s">
        <v>339</v>
      </c>
      <c r="V181" s="36" t="s">
        <v>339</v>
      </c>
      <c r="W181" s="36" t="s">
        <v>339</v>
      </c>
      <c r="X181" s="36" t="s">
        <v>339</v>
      </c>
      <c r="Y181" s="36" t="s">
        <v>339</v>
      </c>
      <c r="Z181" s="36" t="s">
        <v>339</v>
      </c>
      <c r="AA181" s="36" t="s">
        <v>339</v>
      </c>
      <c r="AB181" s="36" t="s">
        <v>339</v>
      </c>
      <c r="AC181" s="36" t="s">
        <v>339</v>
      </c>
      <c r="AD181" s="36" t="s">
        <v>339</v>
      </c>
      <c r="AE181" s="36" t="s">
        <v>339</v>
      </c>
      <c r="AF181" s="36" t="s">
        <v>339</v>
      </c>
      <c r="AG181" s="36" t="s">
        <v>339</v>
      </c>
      <c r="AH181" s="36" t="s">
        <v>339</v>
      </c>
      <c r="AI181" s="36" t="s">
        <v>339</v>
      </c>
      <c r="AJ181" s="36" t="s">
        <v>339</v>
      </c>
      <c r="AK181" s="36" t="s">
        <v>339</v>
      </c>
      <c r="AL181" s="36" t="s">
        <v>339</v>
      </c>
      <c r="AM181" s="36" t="s">
        <v>339</v>
      </c>
      <c r="AN181" s="36" t="s">
        <v>339</v>
      </c>
      <c r="AO181" s="36" t="s">
        <v>339</v>
      </c>
      <c r="AP181" s="36" t="s">
        <v>339</v>
      </c>
      <c r="AQ181" s="36" t="s">
        <v>339</v>
      </c>
      <c r="AR181" s="36" t="s">
        <v>339</v>
      </c>
      <c r="AS181" s="36" t="s">
        <v>339</v>
      </c>
      <c r="AT181" s="36" t="s">
        <v>339</v>
      </c>
      <c r="AU181" s="36" t="s">
        <v>339</v>
      </c>
      <c r="AV181" s="36" t="s">
        <v>339</v>
      </c>
      <c r="AW181" s="36" t="s">
        <v>339</v>
      </c>
      <c r="AX181" s="36" t="s">
        <v>339</v>
      </c>
      <c r="AY181" s="36" t="s">
        <v>339</v>
      </c>
      <c r="AZ181" s="36" t="s">
        <v>339</v>
      </c>
      <c r="BA181" s="36" t="s">
        <v>339</v>
      </c>
      <c r="BB181" s="36" t="s">
        <v>339</v>
      </c>
      <c r="BC181" s="36" t="s">
        <v>339</v>
      </c>
      <c r="BD181" s="36" t="s">
        <v>339</v>
      </c>
      <c r="BE181" s="36" t="s">
        <v>339</v>
      </c>
      <c r="BF181" s="36" t="s">
        <v>339</v>
      </c>
      <c r="BG181" s="36" t="s">
        <v>339</v>
      </c>
      <c r="BH181" s="36" t="s">
        <v>339</v>
      </c>
      <c r="BI181" s="36" t="s">
        <v>339</v>
      </c>
      <c r="BJ181" s="36" t="s">
        <v>339</v>
      </c>
      <c r="BK181" s="36" t="s">
        <v>339</v>
      </c>
      <c r="BL181" s="36" t="s">
        <v>339</v>
      </c>
    </row>
    <row r="182" spans="1:64" s="37" customFormat="1" x14ac:dyDescent="0.2">
      <c r="A182" s="34">
        <v>179</v>
      </c>
      <c r="B182" s="34" t="s">
        <v>264</v>
      </c>
      <c r="C182" s="34" t="s">
        <v>268</v>
      </c>
      <c r="D182" s="41" t="s">
        <v>339</v>
      </c>
      <c r="E182" s="36" t="s">
        <v>339</v>
      </c>
      <c r="F182" s="36" t="s">
        <v>339</v>
      </c>
      <c r="G182" s="36" t="s">
        <v>339</v>
      </c>
      <c r="H182" s="36" t="s">
        <v>339</v>
      </c>
      <c r="I182" s="36" t="s">
        <v>339</v>
      </c>
      <c r="J182" s="36" t="s">
        <v>339</v>
      </c>
      <c r="K182" s="36" t="s">
        <v>339</v>
      </c>
      <c r="L182" s="36" t="s">
        <v>339</v>
      </c>
      <c r="M182" s="36" t="s">
        <v>339</v>
      </c>
      <c r="N182" s="36" t="s">
        <v>339</v>
      </c>
      <c r="O182" s="36" t="s">
        <v>339</v>
      </c>
      <c r="P182" s="36" t="s">
        <v>339</v>
      </c>
      <c r="Q182" s="36" t="s">
        <v>339</v>
      </c>
      <c r="R182" s="36" t="s">
        <v>339</v>
      </c>
      <c r="S182" s="36" t="s">
        <v>339</v>
      </c>
      <c r="T182" s="36" t="s">
        <v>339</v>
      </c>
      <c r="U182" s="36" t="s">
        <v>339</v>
      </c>
      <c r="V182" s="36" t="s">
        <v>339</v>
      </c>
      <c r="W182" s="36" t="s">
        <v>339</v>
      </c>
      <c r="X182" s="36" t="s">
        <v>339</v>
      </c>
      <c r="Y182" s="36" t="s">
        <v>339</v>
      </c>
      <c r="Z182" s="36" t="s">
        <v>339</v>
      </c>
      <c r="AA182" s="36" t="s">
        <v>339</v>
      </c>
      <c r="AB182" s="36" t="s">
        <v>339</v>
      </c>
      <c r="AC182" s="36" t="s">
        <v>339</v>
      </c>
      <c r="AD182" s="36" t="s">
        <v>339</v>
      </c>
      <c r="AE182" s="36" t="s">
        <v>339</v>
      </c>
      <c r="AF182" s="36" t="s">
        <v>339</v>
      </c>
      <c r="AG182" s="36" t="s">
        <v>339</v>
      </c>
      <c r="AH182" s="36" t="s">
        <v>339</v>
      </c>
      <c r="AI182" s="36" t="s">
        <v>339</v>
      </c>
      <c r="AJ182" s="36" t="s">
        <v>339</v>
      </c>
      <c r="AK182" s="36" t="s">
        <v>339</v>
      </c>
      <c r="AL182" s="36" t="s">
        <v>339</v>
      </c>
      <c r="AM182" s="36" t="s">
        <v>339</v>
      </c>
      <c r="AN182" s="36" t="s">
        <v>339</v>
      </c>
      <c r="AO182" s="36" t="s">
        <v>339</v>
      </c>
      <c r="AP182" s="36" t="s">
        <v>339</v>
      </c>
      <c r="AQ182" s="36" t="s">
        <v>339</v>
      </c>
      <c r="AR182" s="36" t="s">
        <v>339</v>
      </c>
      <c r="AS182" s="36" t="s">
        <v>339</v>
      </c>
      <c r="AT182" s="36" t="s">
        <v>339</v>
      </c>
      <c r="AU182" s="36" t="s">
        <v>339</v>
      </c>
      <c r="AV182" s="36" t="s">
        <v>339</v>
      </c>
      <c r="AW182" s="36" t="s">
        <v>339</v>
      </c>
      <c r="AX182" s="36" t="s">
        <v>339</v>
      </c>
      <c r="AY182" s="36" t="s">
        <v>339</v>
      </c>
      <c r="AZ182" s="36" t="s">
        <v>339</v>
      </c>
      <c r="BA182" s="36" t="s">
        <v>339</v>
      </c>
      <c r="BB182" s="36" t="s">
        <v>339</v>
      </c>
      <c r="BC182" s="36" t="s">
        <v>339</v>
      </c>
      <c r="BD182" s="36" t="s">
        <v>339</v>
      </c>
      <c r="BE182" s="36" t="s">
        <v>339</v>
      </c>
      <c r="BF182" s="36" t="s">
        <v>339</v>
      </c>
      <c r="BG182" s="36" t="s">
        <v>339</v>
      </c>
      <c r="BH182" s="36" t="s">
        <v>339</v>
      </c>
      <c r="BI182" s="36" t="s">
        <v>339</v>
      </c>
      <c r="BJ182" s="36" t="s">
        <v>339</v>
      </c>
      <c r="BK182" s="36" t="s">
        <v>339</v>
      </c>
      <c r="BL182" s="36" t="s">
        <v>339</v>
      </c>
    </row>
    <row r="183" spans="1:64" s="37" customFormat="1" x14ac:dyDescent="0.2">
      <c r="A183" s="7"/>
      <c r="B183" s="7"/>
      <c r="C183" s="7"/>
      <c r="D183" s="42"/>
    </row>
    <row r="184" spans="1:64" s="37" customFormat="1" x14ac:dyDescent="0.2">
      <c r="A184" s="7"/>
      <c r="B184" s="36" t="s">
        <v>337</v>
      </c>
      <c r="C184" s="36" t="s">
        <v>1</v>
      </c>
      <c r="D184" s="41"/>
      <c r="E184" s="36"/>
      <c r="F184" s="36"/>
      <c r="G184" s="36"/>
      <c r="H184" s="36"/>
      <c r="I184" s="36"/>
      <c r="J184" s="36"/>
      <c r="K184" s="36"/>
      <c r="L184" s="36"/>
      <c r="M184" s="36"/>
      <c r="N184" s="36"/>
      <c r="O184" s="36"/>
      <c r="P184" s="36"/>
      <c r="Q184" s="36"/>
      <c r="R184" s="36"/>
      <c r="S184" s="36"/>
      <c r="T184" s="36"/>
      <c r="U184" s="36"/>
      <c r="V184" s="36"/>
      <c r="W184" s="36"/>
      <c r="X184" s="36"/>
      <c r="Y184" s="36"/>
      <c r="Z184" s="36"/>
      <c r="AA184" s="36"/>
      <c r="AB184" s="36"/>
      <c r="AC184" s="36"/>
      <c r="AD184" s="36"/>
      <c r="AE184" s="36"/>
      <c r="AF184" s="36"/>
      <c r="AG184" s="36"/>
      <c r="AH184" s="36"/>
      <c r="AI184" s="36"/>
      <c r="AJ184" s="36"/>
      <c r="AK184" s="36"/>
      <c r="AL184" s="36"/>
      <c r="AM184" s="36"/>
      <c r="AN184" s="36"/>
      <c r="AO184" s="36"/>
      <c r="AP184" s="36"/>
      <c r="AQ184" s="36"/>
      <c r="AR184" s="36"/>
      <c r="AS184" s="36"/>
      <c r="AT184" s="36"/>
      <c r="AU184" s="36"/>
      <c r="AV184" s="36"/>
      <c r="AW184" s="36"/>
      <c r="AX184" s="36"/>
      <c r="AY184" s="36"/>
      <c r="AZ184" s="36"/>
      <c r="BA184" s="36"/>
      <c r="BB184" s="36"/>
      <c r="BC184" s="36"/>
      <c r="BD184" s="36"/>
      <c r="BE184" s="36"/>
      <c r="BF184" s="36"/>
      <c r="BG184" s="36"/>
      <c r="BH184" s="36"/>
      <c r="BI184" s="36"/>
      <c r="BJ184" s="36"/>
      <c r="BK184" s="36"/>
      <c r="BL184" s="36"/>
    </row>
    <row r="185" spans="1:64" s="37" customFormat="1" x14ac:dyDescent="0.2">
      <c r="A185" s="7"/>
      <c r="B185" s="36">
        <v>1</v>
      </c>
      <c r="C185" s="34" t="s">
        <v>106</v>
      </c>
      <c r="D185" s="41">
        <f>IF(D4="－","－",MAX(D4:D27))</f>
        <v>6.8195766889999998</v>
      </c>
      <c r="E185" s="41">
        <f>IF(E4="－","－",SUM(E4:E27))</f>
        <v>539</v>
      </c>
      <c r="F185" s="41">
        <f t="shared" ref="F185:BL185" si="0">IF(F4="－","－",SUM(F4:F27))</f>
        <v>118</v>
      </c>
      <c r="G185" s="41">
        <f t="shared" si="0"/>
        <v>175</v>
      </c>
      <c r="H185" s="41">
        <f t="shared" si="0"/>
        <v>246</v>
      </c>
      <c r="I185" s="41">
        <f t="shared" si="0"/>
        <v>4337.6156694118454</v>
      </c>
      <c r="J185" s="41">
        <f t="shared" si="0"/>
        <v>7518.8893945495793</v>
      </c>
      <c r="K185" s="41">
        <f t="shared" si="0"/>
        <v>3658.6916795915236</v>
      </c>
      <c r="L185" s="41">
        <f t="shared" si="0"/>
        <v>678.92398982032148</v>
      </c>
      <c r="M185" s="41">
        <f t="shared" si="0"/>
        <v>9626.2254165722388</v>
      </c>
      <c r="N185" s="41">
        <f t="shared" si="0"/>
        <v>2230.2796473891858</v>
      </c>
      <c r="O185" s="41">
        <f t="shared" si="0"/>
        <v>22.075116678000001</v>
      </c>
      <c r="P185" s="41">
        <f t="shared" si="0"/>
        <v>35.591945676000002</v>
      </c>
      <c r="Q185" s="41">
        <f t="shared" si="0"/>
        <v>19.677607833</v>
      </c>
      <c r="R185" s="41">
        <f t="shared" si="0"/>
        <v>2.3975088450000004</v>
      </c>
      <c r="S185" s="41">
        <f t="shared" si="0"/>
        <v>32.464760215000005</v>
      </c>
      <c r="T185" s="41">
        <f t="shared" si="0"/>
        <v>3.1271854610000007</v>
      </c>
      <c r="U185" s="41">
        <f t="shared" si="0"/>
        <v>37.430500000000009</v>
      </c>
      <c r="V185" s="41">
        <f t="shared" si="0"/>
        <v>88.878299999999967</v>
      </c>
      <c r="W185" s="41">
        <f t="shared" si="0"/>
        <v>4397.1212860898459</v>
      </c>
      <c r="X185" s="41">
        <f t="shared" si="0"/>
        <v>7643.359640225578</v>
      </c>
      <c r="Y185" s="41">
        <f t="shared" si="0"/>
        <v>12040.480926315426</v>
      </c>
      <c r="Z185" s="41">
        <f t="shared" si="0"/>
        <v>17.077985745293383</v>
      </c>
      <c r="AA185" s="41">
        <f t="shared" si="0"/>
        <v>8.676663331271607</v>
      </c>
      <c r="AB185" s="41">
        <f t="shared" si="0"/>
        <v>14.220112869123399</v>
      </c>
      <c r="AC185" s="41">
        <f t="shared" si="0"/>
        <v>78.467091275705457</v>
      </c>
      <c r="AD185" s="41">
        <f t="shared" si="0"/>
        <v>88.283912787036584</v>
      </c>
      <c r="AE185" s="41">
        <f t="shared" si="0"/>
        <v>1087.3058765549986</v>
      </c>
      <c r="AF185" s="41">
        <f t="shared" si="0"/>
        <v>1175.5897893420354</v>
      </c>
      <c r="AG185" s="41">
        <f t="shared" si="0"/>
        <v>6.4680118725839693</v>
      </c>
      <c r="AH185" s="41">
        <f t="shared" si="0"/>
        <v>11.003054679798014</v>
      </c>
      <c r="AI185" s="41">
        <f t="shared" si="0"/>
        <v>35.239512960974729</v>
      </c>
      <c r="AJ185" s="41">
        <f t="shared" si="0"/>
        <v>1.0674909490606843</v>
      </c>
      <c r="AK185" s="41">
        <f t="shared" si="0"/>
        <v>1.1279933355277685</v>
      </c>
      <c r="AL185" s="41">
        <f t="shared" si="0"/>
        <v>2.826052411366081</v>
      </c>
      <c r="AM185" s="41">
        <f t="shared" si="0"/>
        <v>86.002594097350126</v>
      </c>
      <c r="AN185" s="41">
        <f t="shared" si="0"/>
        <v>100.41496080236239</v>
      </c>
      <c r="AO185" s="41">
        <f t="shared" si="0"/>
        <v>1125.3714419273397</v>
      </c>
      <c r="AP185" s="41">
        <f t="shared" si="0"/>
        <v>23310.117668892999</v>
      </c>
      <c r="AQ185" s="41">
        <f t="shared" si="0"/>
        <v>12551.601821705999</v>
      </c>
      <c r="AR185" s="41">
        <f t="shared" si="0"/>
        <v>35861.719490598996</v>
      </c>
      <c r="AS185" s="41">
        <f t="shared" si="0"/>
        <v>2742.2605305480001</v>
      </c>
      <c r="AT185" s="41">
        <f t="shared" si="0"/>
        <v>54495.802588931001</v>
      </c>
      <c r="AU185" s="41">
        <f t="shared" si="0"/>
        <v>122705.74594043102</v>
      </c>
      <c r="AV185" s="41">
        <f t="shared" si="0"/>
        <v>40401.572847837007</v>
      </c>
      <c r="AW185" s="41">
        <f t="shared" si="0"/>
        <v>91208.942747845998</v>
      </c>
      <c r="AX185" s="41">
        <f t="shared" si="0"/>
        <v>39730.450864623002</v>
      </c>
      <c r="AY185" s="41">
        <f t="shared" si="0"/>
        <v>89696.212163298987</v>
      </c>
      <c r="AZ185" s="41">
        <f t="shared" si="0"/>
        <v>56.898362552857151</v>
      </c>
      <c r="BA185" s="41">
        <f t="shared" si="0"/>
        <v>113.79672512142858</v>
      </c>
      <c r="BB185" s="41">
        <f t="shared" si="0"/>
        <v>119.65208456000002</v>
      </c>
      <c r="BC185" s="41">
        <f t="shared" si="0"/>
        <v>6660.3676832359997</v>
      </c>
      <c r="BD185" s="41">
        <f t="shared" si="0"/>
        <v>15116.977560676001</v>
      </c>
      <c r="BE185" s="41">
        <f t="shared" si="0"/>
        <v>10.134281568571428</v>
      </c>
      <c r="BF185" s="41">
        <f t="shared" si="0"/>
        <v>20.268563149999995</v>
      </c>
      <c r="BG185" s="41">
        <f t="shared" si="0"/>
        <v>119.85641293700002</v>
      </c>
      <c r="BH185" s="41">
        <f t="shared" si="0"/>
        <v>861.71636084499994</v>
      </c>
      <c r="BI185" s="41">
        <f t="shared" si="0"/>
        <v>13.920000000000003</v>
      </c>
      <c r="BJ185" s="41">
        <f t="shared" si="0"/>
        <v>19.060000000000002</v>
      </c>
      <c r="BK185" s="41">
        <f t="shared" si="0"/>
        <v>28.019999999999996</v>
      </c>
      <c r="BL185" s="41">
        <f t="shared" si="0"/>
        <v>34.369999999999976</v>
      </c>
    </row>
    <row r="186" spans="1:64" s="37" customFormat="1" x14ac:dyDescent="0.2">
      <c r="A186" s="7"/>
      <c r="B186" s="36">
        <v>2</v>
      </c>
      <c r="C186" s="34" t="s">
        <v>131</v>
      </c>
      <c r="D186" s="41">
        <f>IF(D28="－","－",MAX(D28:D35))</f>
        <v>5.5711506230000003</v>
      </c>
      <c r="E186" s="41">
        <f>IF(E28="－","－",SUM(E28:E35))</f>
        <v>627</v>
      </c>
      <c r="F186" s="41">
        <f t="shared" ref="F186:BL186" si="1">IF(F28="－","－",SUM(F28:F35))</f>
        <v>1</v>
      </c>
      <c r="G186" s="41">
        <f t="shared" si="1"/>
        <v>39</v>
      </c>
      <c r="H186" s="41">
        <f t="shared" si="1"/>
        <v>587</v>
      </c>
      <c r="I186" s="41">
        <f t="shared" si="1"/>
        <v>1.4621964646678762</v>
      </c>
      <c r="J186" s="41">
        <f t="shared" si="1"/>
        <v>159.47069810017231</v>
      </c>
      <c r="K186" s="41">
        <f t="shared" si="1"/>
        <v>1.3215334646750776</v>
      </c>
      <c r="L186" s="41">
        <f t="shared" si="1"/>
        <v>0.14066299999279863</v>
      </c>
      <c r="M186" s="41">
        <f t="shared" si="1"/>
        <v>84.488537064757907</v>
      </c>
      <c r="N186" s="41">
        <f t="shared" si="1"/>
        <v>76.444357500082234</v>
      </c>
      <c r="O186" s="41">
        <f t="shared" si="1"/>
        <v>2.6017604569999997</v>
      </c>
      <c r="P186" s="41">
        <f t="shared" si="1"/>
        <v>4.5740656210000008</v>
      </c>
      <c r="Q186" s="41">
        <f t="shared" si="1"/>
        <v>2.383839735</v>
      </c>
      <c r="R186" s="41">
        <f t="shared" si="1"/>
        <v>0.21792072199999998</v>
      </c>
      <c r="S186" s="41">
        <f t="shared" si="1"/>
        <v>4.2898211960000001</v>
      </c>
      <c r="T186" s="41">
        <f t="shared" si="1"/>
        <v>0.28424442499999997</v>
      </c>
      <c r="U186" s="41">
        <f t="shared" si="1"/>
        <v>0.54785000000000006</v>
      </c>
      <c r="V186" s="41">
        <f t="shared" si="1"/>
        <v>1.3127</v>
      </c>
      <c r="W186" s="41">
        <f t="shared" si="1"/>
        <v>4.6118069216678768</v>
      </c>
      <c r="X186" s="41">
        <f t="shared" si="1"/>
        <v>165.35746372117228</v>
      </c>
      <c r="Y186" s="41">
        <f t="shared" si="1"/>
        <v>169.96927064284012</v>
      </c>
      <c r="Z186" s="41">
        <f t="shared" si="1"/>
        <v>6.486199103537045E-2</v>
      </c>
      <c r="AA186" s="41">
        <f t="shared" si="1"/>
        <v>1.3880466081569289E-2</v>
      </c>
      <c r="AB186" s="41">
        <f t="shared" si="1"/>
        <v>1.3880466020000001E-2</v>
      </c>
      <c r="AC186" s="41">
        <f t="shared" si="1"/>
        <v>3.2208140139355884E-2</v>
      </c>
      <c r="AD186" s="41">
        <f t="shared" si="1"/>
        <v>3.9617777413590392</v>
      </c>
      <c r="AE186" s="41">
        <f t="shared" si="1"/>
        <v>35.65599967223141</v>
      </c>
      <c r="AF186" s="41">
        <f t="shared" si="1"/>
        <v>39.617777413590339</v>
      </c>
      <c r="AG186" s="41">
        <f t="shared" si="1"/>
        <v>0.10204230740724246</v>
      </c>
      <c r="AH186" s="41">
        <f t="shared" si="1"/>
        <v>0.17358921260082627</v>
      </c>
      <c r="AI186" s="41">
        <f t="shared" si="1"/>
        <v>0.55595464035670028</v>
      </c>
      <c r="AJ186" s="41">
        <f t="shared" si="1"/>
        <v>1.4044421825164285E-3</v>
      </c>
      <c r="AK186" s="41">
        <f t="shared" si="1"/>
        <v>1.6971875910700568E-3</v>
      </c>
      <c r="AL186" s="41">
        <f t="shared" si="1"/>
        <v>4.2448042811761844E-3</v>
      </c>
      <c r="AM186" s="41">
        <f t="shared" si="1"/>
        <v>0.13565488972911474</v>
      </c>
      <c r="AN186" s="41">
        <f t="shared" si="1"/>
        <v>4.1370641415509342</v>
      </c>
      <c r="AO186" s="41">
        <f t="shared" si="1"/>
        <v>36.216199116869298</v>
      </c>
      <c r="AP186" s="41">
        <f t="shared" si="1"/>
        <v>2349.8217560759999</v>
      </c>
      <c r="AQ186" s="41">
        <f t="shared" si="1"/>
        <v>1265.288637887</v>
      </c>
      <c r="AR186" s="41">
        <f t="shared" si="1"/>
        <v>3615.1103939630007</v>
      </c>
      <c r="AS186" s="41">
        <f t="shared" si="1"/>
        <v>54.121610262000004</v>
      </c>
      <c r="AT186" s="41">
        <f t="shared" si="1"/>
        <v>6240.2092961790004</v>
      </c>
      <c r="AU186" s="41">
        <f t="shared" si="1"/>
        <v>14308.815642059</v>
      </c>
      <c r="AV186" s="41">
        <f t="shared" si="1"/>
        <v>5764.6341920619998</v>
      </c>
      <c r="AW186" s="41">
        <f t="shared" si="1"/>
        <v>12891.427292442999</v>
      </c>
      <c r="AX186" s="41">
        <f t="shared" si="1"/>
        <v>5336.6187073780002</v>
      </c>
      <c r="AY186" s="41">
        <f t="shared" si="1"/>
        <v>11943.777323970999</v>
      </c>
      <c r="AZ186" s="41">
        <f t="shared" si="1"/>
        <v>0.15419182428571429</v>
      </c>
      <c r="BA186" s="41">
        <f t="shared" si="1"/>
        <v>0.30838365285714286</v>
      </c>
      <c r="BB186" s="41">
        <f t="shared" si="1"/>
        <v>61.421825076999994</v>
      </c>
      <c r="BC186" s="41">
        <f t="shared" si="1"/>
        <v>8021.2675259030002</v>
      </c>
      <c r="BD186" s="41">
        <f t="shared" si="1"/>
        <v>17546.504828128</v>
      </c>
      <c r="BE186" s="41">
        <f t="shared" si="1"/>
        <v>0.54297935285714283</v>
      </c>
      <c r="BF186" s="41">
        <f t="shared" si="1"/>
        <v>1.0859587085714286</v>
      </c>
      <c r="BG186" s="41">
        <f t="shared" si="1"/>
        <v>75.301355964999999</v>
      </c>
      <c r="BH186" s="41">
        <f t="shared" si="1"/>
        <v>708.88686123699995</v>
      </c>
      <c r="BI186" s="41">
        <f t="shared" si="1"/>
        <v>0</v>
      </c>
      <c r="BJ186" s="41">
        <f t="shared" si="1"/>
        <v>0</v>
      </c>
      <c r="BK186" s="41">
        <f t="shared" si="1"/>
        <v>0.06</v>
      </c>
      <c r="BL186" s="41">
        <f t="shared" si="1"/>
        <v>0.06</v>
      </c>
    </row>
    <row r="187" spans="1:64" s="37" customFormat="1" x14ac:dyDescent="0.2">
      <c r="A187" s="7"/>
      <c r="B187" s="36">
        <v>3</v>
      </c>
      <c r="C187" s="34" t="s">
        <v>140</v>
      </c>
      <c r="D187" s="41">
        <f>IF(D36="－","－",MAX(D36:D55))</f>
        <v>5.1276366009999998</v>
      </c>
      <c r="E187" s="41">
        <f>IF(E36="－","－",SUM(E36:E55))</f>
        <v>776</v>
      </c>
      <c r="F187" s="41">
        <f t="shared" ref="F187:BL187" si="2">IF(F36="－","－",SUM(F36:F55))</f>
        <v>0</v>
      </c>
      <c r="G187" s="41">
        <f t="shared" si="2"/>
        <v>22</v>
      </c>
      <c r="H187" s="41">
        <f t="shared" si="2"/>
        <v>754</v>
      </c>
      <c r="I187" s="41">
        <f t="shared" si="2"/>
        <v>0</v>
      </c>
      <c r="J187" s="41">
        <f t="shared" si="2"/>
        <v>0</v>
      </c>
      <c r="K187" s="41">
        <f t="shared" si="2"/>
        <v>0</v>
      </c>
      <c r="L187" s="41">
        <f t="shared" si="2"/>
        <v>0</v>
      </c>
      <c r="M187" s="41">
        <f t="shared" si="2"/>
        <v>0</v>
      </c>
      <c r="N187" s="41">
        <f t="shared" si="2"/>
        <v>0</v>
      </c>
      <c r="O187" s="41">
        <f t="shared" si="2"/>
        <v>4.820004E-2</v>
      </c>
      <c r="P187" s="41">
        <f t="shared" si="2"/>
        <v>7.644572899999999E-2</v>
      </c>
      <c r="Q187" s="41">
        <f t="shared" si="2"/>
        <v>4.2260308000000003E-2</v>
      </c>
      <c r="R187" s="41">
        <f t="shared" si="2"/>
        <v>5.9397319999999997E-3</v>
      </c>
      <c r="S187" s="41">
        <f t="shared" si="2"/>
        <v>6.8698252000000001E-2</v>
      </c>
      <c r="T187" s="41">
        <f t="shared" si="2"/>
        <v>7.747477E-3</v>
      </c>
      <c r="U187" s="41">
        <f t="shared" si="2"/>
        <v>0.54600000000000004</v>
      </c>
      <c r="V187" s="41">
        <f t="shared" si="2"/>
        <v>1.3104000000000002</v>
      </c>
      <c r="W187" s="41">
        <f t="shared" si="2"/>
        <v>0.59420003999999993</v>
      </c>
      <c r="X187" s="41">
        <f t="shared" si="2"/>
        <v>1.3868457290000002</v>
      </c>
      <c r="Y187" s="41">
        <f t="shared" si="2"/>
        <v>1.9810457690000001</v>
      </c>
      <c r="Z187" s="41">
        <f t="shared" si="2"/>
        <v>0</v>
      </c>
      <c r="AA187" s="41">
        <f t="shared" si="2"/>
        <v>0</v>
      </c>
      <c r="AB187" s="41">
        <f t="shared" si="2"/>
        <v>0</v>
      </c>
      <c r="AC187" s="41">
        <f t="shared" si="2"/>
        <v>0</v>
      </c>
      <c r="AD187" s="41">
        <f t="shared" si="2"/>
        <v>0</v>
      </c>
      <c r="AE187" s="41">
        <f t="shared" si="2"/>
        <v>0</v>
      </c>
      <c r="AF187" s="41">
        <f t="shared" si="2"/>
        <v>0</v>
      </c>
      <c r="AG187" s="41">
        <f t="shared" si="2"/>
        <v>0.10061410824892583</v>
      </c>
      <c r="AH187" s="41">
        <f t="shared" si="2"/>
        <v>0.17115963242346005</v>
      </c>
      <c r="AI187" s="41">
        <f t="shared" si="2"/>
        <v>0.54817341735621661</v>
      </c>
      <c r="AJ187" s="41">
        <f t="shared" si="2"/>
        <v>0</v>
      </c>
      <c r="AK187" s="41">
        <f t="shared" si="2"/>
        <v>0</v>
      </c>
      <c r="AL187" s="41">
        <f t="shared" si="2"/>
        <v>0</v>
      </c>
      <c r="AM187" s="41">
        <f t="shared" si="2"/>
        <v>0.10061410824892583</v>
      </c>
      <c r="AN187" s="41">
        <f t="shared" si="2"/>
        <v>0.17115963242346005</v>
      </c>
      <c r="AO187" s="41">
        <f t="shared" si="2"/>
        <v>0.54817341735621661</v>
      </c>
      <c r="AP187" s="41">
        <f t="shared" si="2"/>
        <v>2.0082868600000001</v>
      </c>
      <c r="AQ187" s="41">
        <f t="shared" si="2"/>
        <v>1.0813852299999998</v>
      </c>
      <c r="AR187" s="41">
        <f t="shared" si="2"/>
        <v>3.0896720899999996</v>
      </c>
      <c r="AS187" s="41">
        <f t="shared" si="2"/>
        <v>0</v>
      </c>
      <c r="AT187" s="41">
        <f t="shared" si="2"/>
        <v>0</v>
      </c>
      <c r="AU187" s="41">
        <f t="shared" si="2"/>
        <v>0</v>
      </c>
      <c r="AV187" s="41">
        <f t="shared" si="2"/>
        <v>0</v>
      </c>
      <c r="AW187" s="41">
        <f t="shared" si="2"/>
        <v>0</v>
      </c>
      <c r="AX187" s="41">
        <f t="shared" si="2"/>
        <v>0</v>
      </c>
      <c r="AY187" s="41">
        <f t="shared" si="2"/>
        <v>0</v>
      </c>
      <c r="AZ187" s="41">
        <f t="shared" si="2"/>
        <v>0</v>
      </c>
      <c r="BA187" s="41">
        <f t="shared" si="2"/>
        <v>0</v>
      </c>
      <c r="BB187" s="41">
        <f t="shared" si="2"/>
        <v>2.6447673029999996</v>
      </c>
      <c r="BC187" s="41">
        <f t="shared" si="2"/>
        <v>190.51449350900003</v>
      </c>
      <c r="BD187" s="41">
        <f t="shared" si="2"/>
        <v>422.57202686400007</v>
      </c>
      <c r="BE187" s="41">
        <f t="shared" si="2"/>
        <v>0.28952022714285719</v>
      </c>
      <c r="BF187" s="41">
        <f t="shared" si="2"/>
        <v>0.57904045714285723</v>
      </c>
      <c r="BG187" s="41">
        <f t="shared" si="2"/>
        <v>3.854896696</v>
      </c>
      <c r="BH187" s="41">
        <f t="shared" si="2"/>
        <v>31.251003047000005</v>
      </c>
      <c r="BI187" s="41">
        <f t="shared" si="2"/>
        <v>0</v>
      </c>
      <c r="BJ187" s="41">
        <f t="shared" si="2"/>
        <v>0</v>
      </c>
      <c r="BK187" s="41">
        <f t="shared" si="2"/>
        <v>0</v>
      </c>
      <c r="BL187" s="41">
        <f t="shared" si="2"/>
        <v>0</v>
      </c>
    </row>
    <row r="188" spans="1:64" s="37" customFormat="1" x14ac:dyDescent="0.2">
      <c r="A188" s="7"/>
      <c r="B188" s="36">
        <v>4</v>
      </c>
      <c r="C188" s="34" t="s">
        <v>161</v>
      </c>
      <c r="D188" s="41">
        <f>IF(D56="－","－",MAX(D56:D66))</f>
        <v>4.9809815229999996</v>
      </c>
      <c r="E188" s="41">
        <f>IF(E56="－","－",SUM(E56:E66))</f>
        <v>590</v>
      </c>
      <c r="F188" s="41">
        <f t="shared" ref="F188:BL188" si="3">IF(F56="－","－",SUM(F56:F66))</f>
        <v>0</v>
      </c>
      <c r="G188" s="41">
        <f t="shared" si="3"/>
        <v>6</v>
      </c>
      <c r="H188" s="41">
        <f t="shared" si="3"/>
        <v>584</v>
      </c>
      <c r="I188" s="41">
        <f t="shared" si="3"/>
        <v>0</v>
      </c>
      <c r="J188" s="41">
        <f t="shared" si="3"/>
        <v>0</v>
      </c>
      <c r="K188" s="41">
        <f t="shared" si="3"/>
        <v>0</v>
      </c>
      <c r="L188" s="41">
        <f t="shared" si="3"/>
        <v>0</v>
      </c>
      <c r="M188" s="41">
        <f t="shared" si="3"/>
        <v>0</v>
      </c>
      <c r="N188" s="41">
        <f t="shared" si="3"/>
        <v>0</v>
      </c>
      <c r="O188" s="41">
        <f t="shared" si="3"/>
        <v>0.100847033</v>
      </c>
      <c r="P188" s="41">
        <f t="shared" si="3"/>
        <v>0.18281348900000002</v>
      </c>
      <c r="Q188" s="41">
        <f t="shared" si="3"/>
        <v>9.5315577999999998E-2</v>
      </c>
      <c r="R188" s="41">
        <f t="shared" si="3"/>
        <v>5.5314550000000011E-3</v>
      </c>
      <c r="S188" s="41">
        <f t="shared" si="3"/>
        <v>0.17559854499999999</v>
      </c>
      <c r="T188" s="41">
        <f t="shared" si="3"/>
        <v>7.214944E-3</v>
      </c>
      <c r="U188" s="41">
        <f t="shared" si="3"/>
        <v>0.03</v>
      </c>
      <c r="V188" s="41">
        <f t="shared" si="3"/>
        <v>7.1999999999999995E-2</v>
      </c>
      <c r="W188" s="41">
        <f t="shared" si="3"/>
        <v>0.130847033</v>
      </c>
      <c r="X188" s="41">
        <f t="shared" si="3"/>
        <v>0.254813489</v>
      </c>
      <c r="Y188" s="41">
        <f t="shared" si="3"/>
        <v>0.38566052199999995</v>
      </c>
      <c r="Z188" s="41">
        <f t="shared" si="3"/>
        <v>0</v>
      </c>
      <c r="AA188" s="41">
        <f t="shared" si="3"/>
        <v>0</v>
      </c>
      <c r="AB188" s="41">
        <f t="shared" si="3"/>
        <v>0</v>
      </c>
      <c r="AC188" s="41">
        <f t="shared" si="3"/>
        <v>0</v>
      </c>
      <c r="AD188" s="41">
        <f t="shared" si="3"/>
        <v>0</v>
      </c>
      <c r="AE188" s="41">
        <f t="shared" si="3"/>
        <v>0</v>
      </c>
      <c r="AF188" s="41">
        <f t="shared" si="3"/>
        <v>0</v>
      </c>
      <c r="AG188" s="41">
        <f t="shared" si="3"/>
        <v>5.6504792667008011E-3</v>
      </c>
      <c r="AH188" s="41">
        <f t="shared" si="3"/>
        <v>9.6123095571461932E-3</v>
      </c>
      <c r="AI188" s="41">
        <f t="shared" si="3"/>
        <v>3.0785369797887128E-2</v>
      </c>
      <c r="AJ188" s="41">
        <f t="shared" si="3"/>
        <v>0</v>
      </c>
      <c r="AK188" s="41">
        <f t="shared" si="3"/>
        <v>0</v>
      </c>
      <c r="AL188" s="41">
        <f t="shared" si="3"/>
        <v>0</v>
      </c>
      <c r="AM188" s="41">
        <f t="shared" si="3"/>
        <v>5.6504792667008011E-3</v>
      </c>
      <c r="AN188" s="41">
        <f t="shared" si="3"/>
        <v>9.6123095571461932E-3</v>
      </c>
      <c r="AO188" s="41">
        <f t="shared" si="3"/>
        <v>3.0785369797887128E-2</v>
      </c>
      <c r="AP188" s="41">
        <f t="shared" si="3"/>
        <v>0.46361782900000004</v>
      </c>
      <c r="AQ188" s="41">
        <f t="shared" si="3"/>
        <v>0.249640368</v>
      </c>
      <c r="AR188" s="41">
        <f t="shared" si="3"/>
        <v>0.71325819700000004</v>
      </c>
      <c r="AS188" s="41">
        <f t="shared" si="3"/>
        <v>0</v>
      </c>
      <c r="AT188" s="41">
        <f t="shared" si="3"/>
        <v>0</v>
      </c>
      <c r="AU188" s="41">
        <f t="shared" si="3"/>
        <v>0</v>
      </c>
      <c r="AV188" s="41">
        <f t="shared" si="3"/>
        <v>0</v>
      </c>
      <c r="AW188" s="41">
        <f t="shared" si="3"/>
        <v>0</v>
      </c>
      <c r="AX188" s="41">
        <f t="shared" si="3"/>
        <v>0</v>
      </c>
      <c r="AY188" s="41">
        <f t="shared" si="3"/>
        <v>0</v>
      </c>
      <c r="AZ188" s="41">
        <f t="shared" si="3"/>
        <v>0</v>
      </c>
      <c r="BA188" s="41">
        <f t="shared" si="3"/>
        <v>0</v>
      </c>
      <c r="BB188" s="41">
        <f t="shared" si="3"/>
        <v>9.9717573129999995</v>
      </c>
      <c r="BC188" s="41">
        <f t="shared" si="3"/>
        <v>557.51192351199995</v>
      </c>
      <c r="BD188" s="41">
        <f t="shared" si="3"/>
        <v>1246.931830063</v>
      </c>
      <c r="BE188" s="41">
        <f t="shared" si="3"/>
        <v>0.45056512714285712</v>
      </c>
      <c r="BF188" s="41">
        <f t="shared" si="3"/>
        <v>0.90113026000000007</v>
      </c>
      <c r="BG188" s="41">
        <f t="shared" si="3"/>
        <v>17.538047645000002</v>
      </c>
      <c r="BH188" s="41">
        <f t="shared" si="3"/>
        <v>112.869357763</v>
      </c>
      <c r="BI188" s="41">
        <f t="shared" si="3"/>
        <v>0</v>
      </c>
      <c r="BJ188" s="41">
        <f t="shared" si="3"/>
        <v>0</v>
      </c>
      <c r="BK188" s="41">
        <f t="shared" si="3"/>
        <v>0</v>
      </c>
      <c r="BL188" s="41">
        <f t="shared" si="3"/>
        <v>0</v>
      </c>
    </row>
    <row r="189" spans="1:64" s="37" customFormat="1" x14ac:dyDescent="0.2">
      <c r="A189" s="7"/>
      <c r="B189" s="36">
        <v>5</v>
      </c>
      <c r="C189" s="34" t="s">
        <v>173</v>
      </c>
      <c r="D189" s="41">
        <f>IF(D67="－","－",MAX(D67:D73))</f>
        <v>4.8335183410000004</v>
      </c>
      <c r="E189" s="41">
        <f>IF(E67="－","－",SUM(E67:E73))</f>
        <v>302</v>
      </c>
      <c r="F189" s="41">
        <f t="shared" ref="F189:BL189" si="4">IF(F67="－","－",SUM(F67:F73))</f>
        <v>0</v>
      </c>
      <c r="G189" s="41">
        <f t="shared" si="4"/>
        <v>1</v>
      </c>
      <c r="H189" s="41">
        <f t="shared" si="4"/>
        <v>301</v>
      </c>
      <c r="I189" s="41">
        <f t="shared" si="4"/>
        <v>0</v>
      </c>
      <c r="J189" s="41">
        <f t="shared" si="4"/>
        <v>0</v>
      </c>
      <c r="K189" s="41">
        <f t="shared" si="4"/>
        <v>0</v>
      </c>
      <c r="L189" s="41">
        <f t="shared" si="4"/>
        <v>0</v>
      </c>
      <c r="M189" s="41">
        <f t="shared" si="4"/>
        <v>0</v>
      </c>
      <c r="N189" s="41">
        <f t="shared" si="4"/>
        <v>0</v>
      </c>
      <c r="O189" s="41">
        <f t="shared" si="4"/>
        <v>5.1035800000000004E-4</v>
      </c>
      <c r="P189" s="41">
        <f t="shared" si="4"/>
        <v>8.7791099999999988E-4</v>
      </c>
      <c r="Q189" s="41">
        <f t="shared" si="4"/>
        <v>4.5047100000000003E-4</v>
      </c>
      <c r="R189" s="41">
        <f t="shared" si="4"/>
        <v>5.9886999999999998E-5</v>
      </c>
      <c r="S189" s="41">
        <f t="shared" si="4"/>
        <v>7.9979699999999988E-4</v>
      </c>
      <c r="T189" s="41">
        <f t="shared" si="4"/>
        <v>7.8114000000000005E-5</v>
      </c>
      <c r="U189" s="41">
        <f t="shared" si="4"/>
        <v>3.0000000000000001E-3</v>
      </c>
      <c r="V189" s="41">
        <f t="shared" si="4"/>
        <v>7.1999999999999998E-3</v>
      </c>
      <c r="W189" s="41">
        <f t="shared" si="4"/>
        <v>3.5103579999999999E-3</v>
      </c>
      <c r="X189" s="41">
        <f t="shared" si="4"/>
        <v>8.0779110000000001E-3</v>
      </c>
      <c r="Y189" s="41">
        <f t="shared" si="4"/>
        <v>1.1588269E-2</v>
      </c>
      <c r="Z189" s="41">
        <f t="shared" si="4"/>
        <v>0</v>
      </c>
      <c r="AA189" s="41">
        <f t="shared" si="4"/>
        <v>0</v>
      </c>
      <c r="AB189" s="41">
        <f t="shared" si="4"/>
        <v>0</v>
      </c>
      <c r="AC189" s="41">
        <f t="shared" si="4"/>
        <v>0</v>
      </c>
      <c r="AD189" s="41">
        <f t="shared" si="4"/>
        <v>0</v>
      </c>
      <c r="AE189" s="41">
        <f t="shared" si="4"/>
        <v>0</v>
      </c>
      <c r="AF189" s="41">
        <f t="shared" si="4"/>
        <v>0</v>
      </c>
      <c r="AG189" s="41">
        <f t="shared" si="4"/>
        <v>5.8083607138255389E-4</v>
      </c>
      <c r="AH189" s="41">
        <f t="shared" si="4"/>
        <v>9.8808894901859746E-4</v>
      </c>
      <c r="AI189" s="41">
        <f t="shared" si="4"/>
        <v>3.1645551475325351E-3</v>
      </c>
      <c r="AJ189" s="41">
        <f t="shared" si="4"/>
        <v>0</v>
      </c>
      <c r="AK189" s="41">
        <f t="shared" si="4"/>
        <v>0</v>
      </c>
      <c r="AL189" s="41">
        <f t="shared" si="4"/>
        <v>0</v>
      </c>
      <c r="AM189" s="41">
        <f t="shared" si="4"/>
        <v>5.8083607138255389E-4</v>
      </c>
      <c r="AN189" s="41">
        <f t="shared" si="4"/>
        <v>9.8808894901859746E-4</v>
      </c>
      <c r="AO189" s="41">
        <f t="shared" si="4"/>
        <v>3.1645551475325351E-3</v>
      </c>
      <c r="AP189" s="41">
        <f t="shared" si="4"/>
        <v>1.1175916000000001E-2</v>
      </c>
      <c r="AQ189" s="41">
        <f t="shared" si="4"/>
        <v>6.0178000000000002E-3</v>
      </c>
      <c r="AR189" s="41">
        <f t="shared" si="4"/>
        <v>1.7193716000000001E-2</v>
      </c>
      <c r="AS189" s="41">
        <f t="shared" si="4"/>
        <v>0</v>
      </c>
      <c r="AT189" s="41">
        <f t="shared" si="4"/>
        <v>0</v>
      </c>
      <c r="AU189" s="41">
        <f t="shared" si="4"/>
        <v>0</v>
      </c>
      <c r="AV189" s="41">
        <f t="shared" si="4"/>
        <v>0</v>
      </c>
      <c r="AW189" s="41">
        <f t="shared" si="4"/>
        <v>0</v>
      </c>
      <c r="AX189" s="41">
        <f t="shared" si="4"/>
        <v>0</v>
      </c>
      <c r="AY189" s="41">
        <f t="shared" si="4"/>
        <v>0</v>
      </c>
      <c r="AZ189" s="41">
        <f t="shared" si="4"/>
        <v>0</v>
      </c>
      <c r="BA189" s="41">
        <f t="shared" si="4"/>
        <v>0</v>
      </c>
      <c r="BB189" s="41">
        <f t="shared" si="4"/>
        <v>0.20467395099999999</v>
      </c>
      <c r="BC189" s="41">
        <f t="shared" si="4"/>
        <v>10.880496088999999</v>
      </c>
      <c r="BD189" s="41">
        <f t="shared" si="4"/>
        <v>24.023415194999998</v>
      </c>
      <c r="BE189" s="41">
        <f t="shared" si="4"/>
        <v>7.4336784285714289E-2</v>
      </c>
      <c r="BF189" s="41">
        <f t="shared" si="4"/>
        <v>0.14867357142857143</v>
      </c>
      <c r="BG189" s="41">
        <f t="shared" si="4"/>
        <v>0.239087672</v>
      </c>
      <c r="BH189" s="41">
        <f t="shared" si="4"/>
        <v>1.6691637910000001</v>
      </c>
      <c r="BI189" s="41">
        <f t="shared" si="4"/>
        <v>0</v>
      </c>
      <c r="BJ189" s="41">
        <f t="shared" si="4"/>
        <v>0</v>
      </c>
      <c r="BK189" s="41">
        <f t="shared" si="4"/>
        <v>0</v>
      </c>
      <c r="BL189" s="41">
        <f t="shared" si="4"/>
        <v>0</v>
      </c>
    </row>
    <row r="190" spans="1:64" s="37" customFormat="1" x14ac:dyDescent="0.2">
      <c r="A190" s="7"/>
      <c r="B190" s="36">
        <v>6</v>
      </c>
      <c r="C190" s="34" t="s">
        <v>181</v>
      </c>
      <c r="D190" s="41" t="str">
        <f>IF(D74="－","－",MAX(D74:D84))</f>
        <v>－</v>
      </c>
      <c r="E190" s="41" t="str">
        <f>IF(E74="－","－",SUM(E74:E84))</f>
        <v>－</v>
      </c>
      <c r="F190" s="41" t="str">
        <f t="shared" ref="F190:BL190" si="5">IF(F74="－","－",SUM(F74:F84))</f>
        <v>－</v>
      </c>
      <c r="G190" s="41" t="str">
        <f t="shared" si="5"/>
        <v>－</v>
      </c>
      <c r="H190" s="41" t="str">
        <f t="shared" si="5"/>
        <v>－</v>
      </c>
      <c r="I190" s="41" t="str">
        <f t="shared" si="5"/>
        <v>－</v>
      </c>
      <c r="J190" s="41" t="str">
        <f t="shared" si="5"/>
        <v>－</v>
      </c>
      <c r="K190" s="41" t="str">
        <f t="shared" si="5"/>
        <v>－</v>
      </c>
      <c r="L190" s="41" t="str">
        <f t="shared" si="5"/>
        <v>－</v>
      </c>
      <c r="M190" s="41" t="str">
        <f t="shared" si="5"/>
        <v>－</v>
      </c>
      <c r="N190" s="41" t="str">
        <f t="shared" si="5"/>
        <v>－</v>
      </c>
      <c r="O190" s="41" t="str">
        <f t="shared" si="5"/>
        <v>－</v>
      </c>
      <c r="P190" s="41" t="str">
        <f t="shared" si="5"/>
        <v>－</v>
      </c>
      <c r="Q190" s="41" t="str">
        <f t="shared" si="5"/>
        <v>－</v>
      </c>
      <c r="R190" s="41" t="str">
        <f t="shared" si="5"/>
        <v>－</v>
      </c>
      <c r="S190" s="41" t="str">
        <f t="shared" si="5"/>
        <v>－</v>
      </c>
      <c r="T190" s="41" t="str">
        <f t="shared" si="5"/>
        <v>－</v>
      </c>
      <c r="U190" s="41" t="str">
        <f t="shared" si="5"/>
        <v>－</v>
      </c>
      <c r="V190" s="41" t="str">
        <f t="shared" si="5"/>
        <v>－</v>
      </c>
      <c r="W190" s="41" t="str">
        <f t="shared" si="5"/>
        <v>－</v>
      </c>
      <c r="X190" s="41" t="str">
        <f t="shared" si="5"/>
        <v>－</v>
      </c>
      <c r="Y190" s="41" t="str">
        <f t="shared" si="5"/>
        <v>－</v>
      </c>
      <c r="Z190" s="41" t="str">
        <f t="shared" si="5"/>
        <v>－</v>
      </c>
      <c r="AA190" s="41" t="str">
        <f t="shared" si="5"/>
        <v>－</v>
      </c>
      <c r="AB190" s="41" t="str">
        <f t="shared" si="5"/>
        <v>－</v>
      </c>
      <c r="AC190" s="41" t="str">
        <f t="shared" si="5"/>
        <v>－</v>
      </c>
      <c r="AD190" s="41" t="str">
        <f t="shared" si="5"/>
        <v>－</v>
      </c>
      <c r="AE190" s="41" t="str">
        <f t="shared" si="5"/>
        <v>－</v>
      </c>
      <c r="AF190" s="41" t="str">
        <f t="shared" si="5"/>
        <v>－</v>
      </c>
      <c r="AG190" s="41" t="str">
        <f t="shared" si="5"/>
        <v>－</v>
      </c>
      <c r="AH190" s="41" t="str">
        <f t="shared" si="5"/>
        <v>－</v>
      </c>
      <c r="AI190" s="41" t="str">
        <f t="shared" si="5"/>
        <v>－</v>
      </c>
      <c r="AJ190" s="41" t="str">
        <f t="shared" si="5"/>
        <v>－</v>
      </c>
      <c r="AK190" s="41" t="str">
        <f t="shared" si="5"/>
        <v>－</v>
      </c>
      <c r="AL190" s="41" t="str">
        <f t="shared" si="5"/>
        <v>－</v>
      </c>
      <c r="AM190" s="41" t="str">
        <f t="shared" si="5"/>
        <v>－</v>
      </c>
      <c r="AN190" s="41" t="str">
        <f t="shared" si="5"/>
        <v>－</v>
      </c>
      <c r="AO190" s="41" t="str">
        <f t="shared" si="5"/>
        <v>－</v>
      </c>
      <c r="AP190" s="41" t="str">
        <f t="shared" si="5"/>
        <v>－</v>
      </c>
      <c r="AQ190" s="41" t="str">
        <f t="shared" si="5"/>
        <v>－</v>
      </c>
      <c r="AR190" s="41" t="str">
        <f t="shared" si="5"/>
        <v>－</v>
      </c>
      <c r="AS190" s="41" t="str">
        <f t="shared" si="5"/>
        <v>－</v>
      </c>
      <c r="AT190" s="41" t="str">
        <f t="shared" si="5"/>
        <v>－</v>
      </c>
      <c r="AU190" s="41" t="str">
        <f t="shared" si="5"/>
        <v>－</v>
      </c>
      <c r="AV190" s="41" t="str">
        <f t="shared" si="5"/>
        <v>－</v>
      </c>
      <c r="AW190" s="41" t="str">
        <f t="shared" si="5"/>
        <v>－</v>
      </c>
      <c r="AX190" s="41" t="str">
        <f t="shared" si="5"/>
        <v>－</v>
      </c>
      <c r="AY190" s="41" t="str">
        <f t="shared" si="5"/>
        <v>－</v>
      </c>
      <c r="AZ190" s="41" t="str">
        <f t="shared" si="5"/>
        <v>－</v>
      </c>
      <c r="BA190" s="41" t="str">
        <f t="shared" si="5"/>
        <v>－</v>
      </c>
      <c r="BB190" s="41" t="str">
        <f t="shared" si="5"/>
        <v>－</v>
      </c>
      <c r="BC190" s="41" t="str">
        <f t="shared" si="5"/>
        <v>－</v>
      </c>
      <c r="BD190" s="41" t="str">
        <f t="shared" si="5"/>
        <v>－</v>
      </c>
      <c r="BE190" s="41" t="str">
        <f t="shared" si="5"/>
        <v>－</v>
      </c>
      <c r="BF190" s="41" t="str">
        <f t="shared" si="5"/>
        <v>－</v>
      </c>
      <c r="BG190" s="41" t="str">
        <f t="shared" si="5"/>
        <v>－</v>
      </c>
      <c r="BH190" s="41" t="str">
        <f t="shared" si="5"/>
        <v>－</v>
      </c>
      <c r="BI190" s="41" t="str">
        <f t="shared" si="5"/>
        <v>－</v>
      </c>
      <c r="BJ190" s="41" t="str">
        <f t="shared" si="5"/>
        <v>－</v>
      </c>
      <c r="BK190" s="41" t="str">
        <f t="shared" si="5"/>
        <v>－</v>
      </c>
      <c r="BL190" s="41" t="str">
        <f t="shared" si="5"/>
        <v>－</v>
      </c>
    </row>
    <row r="191" spans="1:64" s="37" customFormat="1" x14ac:dyDescent="0.2">
      <c r="A191" s="7"/>
      <c r="B191" s="36">
        <v>7</v>
      </c>
      <c r="C191" s="34" t="s">
        <v>193</v>
      </c>
      <c r="D191" s="41" t="str">
        <f>IF(D85="－","－",MAX(D85:D91))</f>
        <v>－</v>
      </c>
      <c r="E191" s="41" t="str">
        <f>IF(E85="－","－",SUM(E85:E91))</f>
        <v>－</v>
      </c>
      <c r="F191" s="41" t="str">
        <f t="shared" ref="F191:BL191" si="6">IF(F85="－","－",SUM(F85:F91))</f>
        <v>－</v>
      </c>
      <c r="G191" s="41" t="str">
        <f t="shared" si="6"/>
        <v>－</v>
      </c>
      <c r="H191" s="41" t="str">
        <f t="shared" si="6"/>
        <v>－</v>
      </c>
      <c r="I191" s="41" t="str">
        <f t="shared" si="6"/>
        <v>－</v>
      </c>
      <c r="J191" s="41" t="str">
        <f t="shared" si="6"/>
        <v>－</v>
      </c>
      <c r="K191" s="41" t="str">
        <f t="shared" si="6"/>
        <v>－</v>
      </c>
      <c r="L191" s="41" t="str">
        <f t="shared" si="6"/>
        <v>－</v>
      </c>
      <c r="M191" s="41" t="str">
        <f t="shared" si="6"/>
        <v>－</v>
      </c>
      <c r="N191" s="41" t="str">
        <f t="shared" si="6"/>
        <v>－</v>
      </c>
      <c r="O191" s="41" t="str">
        <f t="shared" si="6"/>
        <v>－</v>
      </c>
      <c r="P191" s="41" t="str">
        <f t="shared" si="6"/>
        <v>－</v>
      </c>
      <c r="Q191" s="41" t="str">
        <f t="shared" si="6"/>
        <v>－</v>
      </c>
      <c r="R191" s="41" t="str">
        <f t="shared" si="6"/>
        <v>－</v>
      </c>
      <c r="S191" s="41" t="str">
        <f t="shared" si="6"/>
        <v>－</v>
      </c>
      <c r="T191" s="41" t="str">
        <f t="shared" si="6"/>
        <v>－</v>
      </c>
      <c r="U191" s="41" t="str">
        <f t="shared" si="6"/>
        <v>－</v>
      </c>
      <c r="V191" s="41" t="str">
        <f t="shared" si="6"/>
        <v>－</v>
      </c>
      <c r="W191" s="41" t="str">
        <f t="shared" si="6"/>
        <v>－</v>
      </c>
      <c r="X191" s="41" t="str">
        <f t="shared" si="6"/>
        <v>－</v>
      </c>
      <c r="Y191" s="41" t="str">
        <f t="shared" si="6"/>
        <v>－</v>
      </c>
      <c r="Z191" s="41" t="str">
        <f t="shared" si="6"/>
        <v>－</v>
      </c>
      <c r="AA191" s="41" t="str">
        <f t="shared" si="6"/>
        <v>－</v>
      </c>
      <c r="AB191" s="41" t="str">
        <f t="shared" si="6"/>
        <v>－</v>
      </c>
      <c r="AC191" s="41" t="str">
        <f t="shared" si="6"/>
        <v>－</v>
      </c>
      <c r="AD191" s="41" t="str">
        <f t="shared" si="6"/>
        <v>－</v>
      </c>
      <c r="AE191" s="41" t="str">
        <f t="shared" si="6"/>
        <v>－</v>
      </c>
      <c r="AF191" s="41" t="str">
        <f t="shared" si="6"/>
        <v>－</v>
      </c>
      <c r="AG191" s="41" t="str">
        <f t="shared" si="6"/>
        <v>－</v>
      </c>
      <c r="AH191" s="41" t="str">
        <f t="shared" si="6"/>
        <v>－</v>
      </c>
      <c r="AI191" s="41" t="str">
        <f t="shared" si="6"/>
        <v>－</v>
      </c>
      <c r="AJ191" s="41" t="str">
        <f t="shared" si="6"/>
        <v>－</v>
      </c>
      <c r="AK191" s="41" t="str">
        <f t="shared" si="6"/>
        <v>－</v>
      </c>
      <c r="AL191" s="41" t="str">
        <f t="shared" si="6"/>
        <v>－</v>
      </c>
      <c r="AM191" s="41" t="str">
        <f t="shared" si="6"/>
        <v>－</v>
      </c>
      <c r="AN191" s="41" t="str">
        <f t="shared" si="6"/>
        <v>－</v>
      </c>
      <c r="AO191" s="41" t="str">
        <f t="shared" si="6"/>
        <v>－</v>
      </c>
      <c r="AP191" s="41" t="str">
        <f t="shared" si="6"/>
        <v>－</v>
      </c>
      <c r="AQ191" s="41" t="str">
        <f t="shared" si="6"/>
        <v>－</v>
      </c>
      <c r="AR191" s="41" t="str">
        <f t="shared" si="6"/>
        <v>－</v>
      </c>
      <c r="AS191" s="41" t="str">
        <f t="shared" si="6"/>
        <v>－</v>
      </c>
      <c r="AT191" s="41" t="str">
        <f t="shared" si="6"/>
        <v>－</v>
      </c>
      <c r="AU191" s="41" t="str">
        <f t="shared" si="6"/>
        <v>－</v>
      </c>
      <c r="AV191" s="41" t="str">
        <f t="shared" si="6"/>
        <v>－</v>
      </c>
      <c r="AW191" s="41" t="str">
        <f t="shared" si="6"/>
        <v>－</v>
      </c>
      <c r="AX191" s="41" t="str">
        <f t="shared" si="6"/>
        <v>－</v>
      </c>
      <c r="AY191" s="41" t="str">
        <f t="shared" si="6"/>
        <v>－</v>
      </c>
      <c r="AZ191" s="41" t="str">
        <f t="shared" si="6"/>
        <v>－</v>
      </c>
      <c r="BA191" s="41" t="str">
        <f t="shared" si="6"/>
        <v>－</v>
      </c>
      <c r="BB191" s="41" t="str">
        <f t="shared" si="6"/>
        <v>－</v>
      </c>
      <c r="BC191" s="41" t="str">
        <f t="shared" si="6"/>
        <v>－</v>
      </c>
      <c r="BD191" s="41" t="str">
        <f t="shared" si="6"/>
        <v>－</v>
      </c>
      <c r="BE191" s="41" t="str">
        <f t="shared" si="6"/>
        <v>－</v>
      </c>
      <c r="BF191" s="41" t="str">
        <f t="shared" si="6"/>
        <v>－</v>
      </c>
      <c r="BG191" s="41" t="str">
        <f t="shared" si="6"/>
        <v>－</v>
      </c>
      <c r="BH191" s="41" t="str">
        <f t="shared" si="6"/>
        <v>－</v>
      </c>
      <c r="BI191" s="41" t="str">
        <f t="shared" si="6"/>
        <v>－</v>
      </c>
      <c r="BJ191" s="41" t="str">
        <f t="shared" si="6"/>
        <v>－</v>
      </c>
      <c r="BK191" s="41" t="str">
        <f t="shared" si="6"/>
        <v>－</v>
      </c>
      <c r="BL191" s="41" t="str">
        <f t="shared" si="6"/>
        <v>－</v>
      </c>
    </row>
    <row r="192" spans="1:64" s="37" customFormat="1" x14ac:dyDescent="0.2">
      <c r="A192" s="7"/>
      <c r="B192" s="36">
        <v>8</v>
      </c>
      <c r="C192" s="34" t="s">
        <v>201</v>
      </c>
      <c r="D192" s="41">
        <f>IF(D92="－","－",MAX(D92:D114))</f>
        <v>6.3073327570000002</v>
      </c>
      <c r="E192" s="41">
        <f>IF(E92="－","－",SUM(E92:E114))</f>
        <v>159</v>
      </c>
      <c r="F192" s="41">
        <f t="shared" ref="F192:BL192" si="7">IF(F92="－","－",SUM(F92:F114))</f>
        <v>41</v>
      </c>
      <c r="G192" s="41">
        <f t="shared" si="7"/>
        <v>54</v>
      </c>
      <c r="H192" s="41">
        <f t="shared" si="7"/>
        <v>64</v>
      </c>
      <c r="I192" s="41">
        <f t="shared" si="7"/>
        <v>55.482193145087457</v>
      </c>
      <c r="J192" s="41">
        <f t="shared" si="7"/>
        <v>982.31243565400666</v>
      </c>
      <c r="K192" s="41">
        <f t="shared" si="7"/>
        <v>28.218214645308219</v>
      </c>
      <c r="L192" s="41">
        <f t="shared" si="7"/>
        <v>27.263978499779267</v>
      </c>
      <c r="M192" s="41">
        <f t="shared" si="7"/>
        <v>722.92610179894405</v>
      </c>
      <c r="N192" s="41">
        <f t="shared" si="7"/>
        <v>314.86852700014998</v>
      </c>
      <c r="O192" s="41">
        <f t="shared" si="7"/>
        <v>4.3873281799999999</v>
      </c>
      <c r="P192" s="41">
        <f t="shared" si="7"/>
        <v>7.6700827790000004</v>
      </c>
      <c r="Q192" s="41">
        <f t="shared" si="7"/>
        <v>4.1019590790000002</v>
      </c>
      <c r="R192" s="41">
        <f t="shared" si="7"/>
        <v>0.28536910100000001</v>
      </c>
      <c r="S192" s="41">
        <f t="shared" si="7"/>
        <v>7.2978622019999992</v>
      </c>
      <c r="T192" s="41">
        <f t="shared" si="7"/>
        <v>0.372220577</v>
      </c>
      <c r="U192" s="41">
        <f t="shared" si="7"/>
        <v>8.2455999999999996</v>
      </c>
      <c r="V192" s="41">
        <f t="shared" si="7"/>
        <v>19.567799999999998</v>
      </c>
      <c r="W192" s="41">
        <f t="shared" si="7"/>
        <v>68.1151213250875</v>
      </c>
      <c r="X192" s="41">
        <f t="shared" si="7"/>
        <v>1009.5503184330065</v>
      </c>
      <c r="Y192" s="41">
        <f t="shared" si="7"/>
        <v>1077.665439758094</v>
      </c>
      <c r="Z192" s="41">
        <f t="shared" si="7"/>
        <v>0.91664669642041163</v>
      </c>
      <c r="AA192" s="41">
        <f t="shared" si="7"/>
        <v>0.39452690748237379</v>
      </c>
      <c r="AB192" s="41">
        <f t="shared" si="7"/>
        <v>2.0728606452681926</v>
      </c>
      <c r="AC192" s="41">
        <f t="shared" si="7"/>
        <v>0.60849156528920934</v>
      </c>
      <c r="AD192" s="41">
        <f t="shared" si="7"/>
        <v>18.383228620902994</v>
      </c>
      <c r="AE192" s="41">
        <f t="shared" si="7"/>
        <v>165.44905758812706</v>
      </c>
      <c r="AF192" s="41">
        <f t="shared" si="7"/>
        <v>183.83228620902992</v>
      </c>
      <c r="AG192" s="41">
        <f t="shared" si="7"/>
        <v>1.5306175729758897</v>
      </c>
      <c r="AH192" s="41">
        <f t="shared" si="7"/>
        <v>2.6038092046026633</v>
      </c>
      <c r="AI192" s="41">
        <f t="shared" si="7"/>
        <v>8.339226776903125</v>
      </c>
      <c r="AJ192" s="41">
        <f t="shared" si="7"/>
        <v>9.4266811411030993E-2</v>
      </c>
      <c r="AK192" s="41">
        <f t="shared" si="7"/>
        <v>6.5456833187113608E-2</v>
      </c>
      <c r="AL192" s="41">
        <f t="shared" si="7"/>
        <v>0.16516353185638366</v>
      </c>
      <c r="AM192" s="41">
        <f t="shared" si="7"/>
        <v>2.2333759496761307</v>
      </c>
      <c r="AN192" s="41">
        <f t="shared" si="7"/>
        <v>21.052494658692776</v>
      </c>
      <c r="AO192" s="41">
        <f t="shared" si="7"/>
        <v>173.95344789688659</v>
      </c>
      <c r="AP192" s="41">
        <f t="shared" si="7"/>
        <v>13967.641201698001</v>
      </c>
      <c r="AQ192" s="41">
        <f t="shared" si="7"/>
        <v>7521.0375701390021</v>
      </c>
      <c r="AR192" s="41">
        <f t="shared" si="7"/>
        <v>21488.678771837</v>
      </c>
      <c r="AS192" s="41">
        <f t="shared" si="7"/>
        <v>362.96269583799989</v>
      </c>
      <c r="AT192" s="41">
        <f t="shared" si="7"/>
        <v>64492.37120057601</v>
      </c>
      <c r="AU192" s="41">
        <f t="shared" si="7"/>
        <v>144256.94474774398</v>
      </c>
      <c r="AV192" s="41">
        <f t="shared" si="7"/>
        <v>35123.483381217011</v>
      </c>
      <c r="AW192" s="41">
        <f t="shared" si="7"/>
        <v>78606.763049451998</v>
      </c>
      <c r="AX192" s="41">
        <f t="shared" si="7"/>
        <v>33494.536643093001</v>
      </c>
      <c r="AY192" s="41">
        <f t="shared" si="7"/>
        <v>74965.578573395993</v>
      </c>
      <c r="AZ192" s="41">
        <f t="shared" si="7"/>
        <v>3.5563142485714292</v>
      </c>
      <c r="BA192" s="41">
        <f t="shared" si="7"/>
        <v>7.1126285057142873</v>
      </c>
      <c r="BB192" s="41">
        <f t="shared" si="7"/>
        <v>71.512707183000046</v>
      </c>
      <c r="BC192" s="41">
        <f t="shared" si="7"/>
        <v>6556.4065370650005</v>
      </c>
      <c r="BD192" s="41">
        <f t="shared" si="7"/>
        <v>14620.340299299998</v>
      </c>
      <c r="BE192" s="41">
        <f t="shared" si="7"/>
        <v>2.9799030571428573</v>
      </c>
      <c r="BF192" s="41">
        <f t="shared" si="7"/>
        <v>5.9598061285714277</v>
      </c>
      <c r="BG192" s="41">
        <f t="shared" si="7"/>
        <v>68.535880017000011</v>
      </c>
      <c r="BH192" s="41">
        <f t="shared" si="7"/>
        <v>854.80032170900017</v>
      </c>
      <c r="BI192" s="41">
        <f t="shared" si="7"/>
        <v>1.9200000000000004</v>
      </c>
      <c r="BJ192" s="41">
        <f t="shared" si="7"/>
        <v>1.9200000000000004</v>
      </c>
      <c r="BK192" s="41">
        <f t="shared" si="7"/>
        <v>5.3399999999999954</v>
      </c>
      <c r="BL192" s="41">
        <f t="shared" si="7"/>
        <v>5.3399999999999954</v>
      </c>
    </row>
    <row r="193" spans="1:64" s="37" customFormat="1" x14ac:dyDescent="0.2">
      <c r="A193" s="7"/>
      <c r="B193" s="36">
        <v>9</v>
      </c>
      <c r="C193" s="34" t="s">
        <v>225</v>
      </c>
      <c r="D193" s="41">
        <f>IF(D115="－","－",MAX(D115:D122))</f>
        <v>5.7906884759999997</v>
      </c>
      <c r="E193" s="41">
        <f>IF(E115="－","－",SUM(E115:E122))</f>
        <v>264</v>
      </c>
      <c r="F193" s="41">
        <f t="shared" ref="F193:BL193" si="8">IF(F115="－","－",SUM(F115:F122))</f>
        <v>6</v>
      </c>
      <c r="G193" s="41">
        <f t="shared" si="8"/>
        <v>51</v>
      </c>
      <c r="H193" s="41">
        <f t="shared" si="8"/>
        <v>207</v>
      </c>
      <c r="I193" s="41">
        <f t="shared" si="8"/>
        <v>0.32375000954590843</v>
      </c>
      <c r="J193" s="41">
        <f t="shared" si="8"/>
        <v>17.205234290977746</v>
      </c>
      <c r="K193" s="41">
        <f t="shared" si="8"/>
        <v>0.23786400954975745</v>
      </c>
      <c r="L193" s="41">
        <f t="shared" si="8"/>
        <v>8.5885999996150986E-2</v>
      </c>
      <c r="M193" s="41">
        <f t="shared" si="8"/>
        <v>11.838261300526671</v>
      </c>
      <c r="N193" s="41">
        <f t="shared" si="8"/>
        <v>5.6907229999969795</v>
      </c>
      <c r="O193" s="41">
        <f t="shared" si="8"/>
        <v>0.215284802</v>
      </c>
      <c r="P193" s="41">
        <f t="shared" si="8"/>
        <v>0.34020006599999997</v>
      </c>
      <c r="Q193" s="41">
        <f t="shared" si="8"/>
        <v>0.20270719399999998</v>
      </c>
      <c r="R193" s="41">
        <f t="shared" si="8"/>
        <v>1.2577608000000001E-2</v>
      </c>
      <c r="S193" s="41">
        <f t="shared" si="8"/>
        <v>0.32379448799999999</v>
      </c>
      <c r="T193" s="41">
        <f t="shared" si="8"/>
        <v>1.6405578000000001E-2</v>
      </c>
      <c r="U193" s="41">
        <f t="shared" si="8"/>
        <v>1.0269999999999999</v>
      </c>
      <c r="V193" s="41">
        <f t="shared" si="8"/>
        <v>2.4327999999999994</v>
      </c>
      <c r="W193" s="41">
        <f t="shared" si="8"/>
        <v>1.5660348115459086</v>
      </c>
      <c r="X193" s="41">
        <f t="shared" si="8"/>
        <v>19.978234356977744</v>
      </c>
      <c r="Y193" s="41">
        <f t="shared" si="8"/>
        <v>21.544269168523648</v>
      </c>
      <c r="Z193" s="41">
        <f t="shared" si="8"/>
        <v>9.341386491025663E-3</v>
      </c>
      <c r="AA193" s="41">
        <f t="shared" si="8"/>
        <v>1.9990567090794904E-3</v>
      </c>
      <c r="AB193" s="41">
        <f t="shared" si="8"/>
        <v>1.9990569000000002E-3</v>
      </c>
      <c r="AC193" s="41">
        <f t="shared" si="8"/>
        <v>4.2746976045823252E-3</v>
      </c>
      <c r="AD193" s="41">
        <f t="shared" si="8"/>
        <v>0.20801268611749424</v>
      </c>
      <c r="AE193" s="41">
        <f t="shared" si="8"/>
        <v>1.8721141750574486</v>
      </c>
      <c r="AF193" s="41">
        <f t="shared" si="8"/>
        <v>2.0801268611749419</v>
      </c>
      <c r="AG193" s="41">
        <f t="shared" si="8"/>
        <v>0.18236658915803797</v>
      </c>
      <c r="AH193" s="41">
        <f t="shared" si="8"/>
        <v>0.31023281833781158</v>
      </c>
      <c r="AI193" s="41">
        <f t="shared" si="8"/>
        <v>0.99358348575758626</v>
      </c>
      <c r="AJ193" s="41">
        <f t="shared" si="8"/>
        <v>2.0403229409620818E-4</v>
      </c>
      <c r="AK193" s="41">
        <f t="shared" si="8"/>
        <v>2.4656129104343898E-4</v>
      </c>
      <c r="AL193" s="41">
        <f t="shared" si="8"/>
        <v>6.1666985388082252E-4</v>
      </c>
      <c r="AM193" s="41">
        <f t="shared" si="8"/>
        <v>0.1868453190567165</v>
      </c>
      <c r="AN193" s="41">
        <f t="shared" si="8"/>
        <v>0.51849206574634921</v>
      </c>
      <c r="AO193" s="41">
        <f t="shared" si="8"/>
        <v>2.8663143306689154</v>
      </c>
      <c r="AP193" s="41">
        <f t="shared" si="8"/>
        <v>339.636876632</v>
      </c>
      <c r="AQ193" s="41">
        <f t="shared" si="8"/>
        <v>182.881395107</v>
      </c>
      <c r="AR193" s="41">
        <f t="shared" si="8"/>
        <v>522.51827173899994</v>
      </c>
      <c r="AS193" s="41">
        <f t="shared" si="8"/>
        <v>10.876748871</v>
      </c>
      <c r="AT193" s="41">
        <f t="shared" si="8"/>
        <v>1650.5864898789998</v>
      </c>
      <c r="AU193" s="41">
        <f t="shared" si="8"/>
        <v>3570.0737422910001</v>
      </c>
      <c r="AV193" s="41">
        <f t="shared" si="8"/>
        <v>966.68616799599988</v>
      </c>
      <c r="AW193" s="41">
        <f t="shared" si="8"/>
        <v>2092.0591009999998</v>
      </c>
      <c r="AX193" s="41">
        <f t="shared" si="8"/>
        <v>912.53675188799991</v>
      </c>
      <c r="AY193" s="41">
        <f t="shared" si="8"/>
        <v>1974.7951802919999</v>
      </c>
      <c r="AZ193" s="41">
        <f t="shared" si="8"/>
        <v>1.926726607142857</v>
      </c>
      <c r="BA193" s="41">
        <f t="shared" si="8"/>
        <v>3.853453218571429</v>
      </c>
      <c r="BB193" s="41">
        <f t="shared" si="8"/>
        <v>3.8974778790000002</v>
      </c>
      <c r="BC193" s="41">
        <f t="shared" si="8"/>
        <v>276.90230254500005</v>
      </c>
      <c r="BD193" s="41">
        <f t="shared" si="8"/>
        <v>606.80205708400013</v>
      </c>
      <c r="BE193" s="41">
        <f t="shared" si="8"/>
        <v>2.5308297871428573</v>
      </c>
      <c r="BF193" s="41">
        <f t="shared" si="8"/>
        <v>5.0616595828571427</v>
      </c>
      <c r="BG193" s="41">
        <f t="shared" si="8"/>
        <v>18.291341316</v>
      </c>
      <c r="BH193" s="41">
        <f t="shared" si="8"/>
        <v>90.61809909599998</v>
      </c>
      <c r="BI193" s="41">
        <f t="shared" si="8"/>
        <v>0.03</v>
      </c>
      <c r="BJ193" s="41">
        <f t="shared" si="8"/>
        <v>0.03</v>
      </c>
      <c r="BK193" s="41">
        <f t="shared" si="8"/>
        <v>0</v>
      </c>
      <c r="BL193" s="41">
        <f t="shared" si="8"/>
        <v>0</v>
      </c>
    </row>
    <row r="194" spans="1:64" s="37" customFormat="1" x14ac:dyDescent="0.2">
      <c r="A194" s="7"/>
      <c r="B194" s="36">
        <v>10</v>
      </c>
      <c r="C194" s="34" t="s">
        <v>3</v>
      </c>
      <c r="D194" s="41">
        <f>IF(D123="－","－",MAX(D123:D132))</f>
        <v>4.7689083950000004</v>
      </c>
      <c r="E194" s="41">
        <f>IF(E123="－","－",SUM(E123:E132))</f>
        <v>329</v>
      </c>
      <c r="F194" s="41">
        <f t="shared" ref="F194:BL194" si="9">IF(F123="－","－",SUM(F123:F132))</f>
        <v>0</v>
      </c>
      <c r="G194" s="41">
        <f t="shared" si="9"/>
        <v>0</v>
      </c>
      <c r="H194" s="41">
        <f t="shared" si="9"/>
        <v>329</v>
      </c>
      <c r="I194" s="41">
        <f t="shared" si="9"/>
        <v>0</v>
      </c>
      <c r="J194" s="41">
        <f t="shared" si="9"/>
        <v>0</v>
      </c>
      <c r="K194" s="41">
        <f t="shared" si="9"/>
        <v>0</v>
      </c>
      <c r="L194" s="41">
        <f t="shared" si="9"/>
        <v>0</v>
      </c>
      <c r="M194" s="41">
        <f t="shared" si="9"/>
        <v>0</v>
      </c>
      <c r="N194" s="41">
        <f t="shared" si="9"/>
        <v>0</v>
      </c>
      <c r="O194" s="41">
        <f t="shared" si="9"/>
        <v>0</v>
      </c>
      <c r="P194" s="41">
        <f t="shared" si="9"/>
        <v>0</v>
      </c>
      <c r="Q194" s="41">
        <f t="shared" si="9"/>
        <v>0</v>
      </c>
      <c r="R194" s="41">
        <f t="shared" si="9"/>
        <v>0</v>
      </c>
      <c r="S194" s="41">
        <f t="shared" si="9"/>
        <v>0</v>
      </c>
      <c r="T194" s="41">
        <f t="shared" si="9"/>
        <v>0</v>
      </c>
      <c r="U194" s="41">
        <f t="shared" si="9"/>
        <v>0</v>
      </c>
      <c r="V194" s="41">
        <f t="shared" si="9"/>
        <v>0</v>
      </c>
      <c r="W194" s="41">
        <f t="shared" si="9"/>
        <v>0</v>
      </c>
      <c r="X194" s="41">
        <f t="shared" si="9"/>
        <v>0</v>
      </c>
      <c r="Y194" s="41">
        <f t="shared" si="9"/>
        <v>0</v>
      </c>
      <c r="Z194" s="41">
        <f t="shared" si="9"/>
        <v>0</v>
      </c>
      <c r="AA194" s="41">
        <f t="shared" si="9"/>
        <v>0</v>
      </c>
      <c r="AB194" s="41">
        <f t="shared" si="9"/>
        <v>0</v>
      </c>
      <c r="AC194" s="41">
        <f t="shared" si="9"/>
        <v>0</v>
      </c>
      <c r="AD194" s="41">
        <f t="shared" si="9"/>
        <v>0</v>
      </c>
      <c r="AE194" s="41">
        <f t="shared" si="9"/>
        <v>0</v>
      </c>
      <c r="AF194" s="41">
        <f t="shared" si="9"/>
        <v>0</v>
      </c>
      <c r="AG194" s="41">
        <f t="shared" si="9"/>
        <v>0</v>
      </c>
      <c r="AH194" s="41">
        <f t="shared" si="9"/>
        <v>0</v>
      </c>
      <c r="AI194" s="41">
        <f t="shared" si="9"/>
        <v>0</v>
      </c>
      <c r="AJ194" s="41">
        <f t="shared" si="9"/>
        <v>0</v>
      </c>
      <c r="AK194" s="41">
        <f t="shared" si="9"/>
        <v>0</v>
      </c>
      <c r="AL194" s="41">
        <f t="shared" si="9"/>
        <v>0</v>
      </c>
      <c r="AM194" s="41">
        <f t="shared" si="9"/>
        <v>0</v>
      </c>
      <c r="AN194" s="41">
        <f t="shared" si="9"/>
        <v>0</v>
      </c>
      <c r="AO194" s="41">
        <f t="shared" si="9"/>
        <v>0</v>
      </c>
      <c r="AP194" s="41">
        <f t="shared" si="9"/>
        <v>0</v>
      </c>
      <c r="AQ194" s="41">
        <f t="shared" si="9"/>
        <v>0</v>
      </c>
      <c r="AR194" s="41">
        <f t="shared" si="9"/>
        <v>0</v>
      </c>
      <c r="AS194" s="41">
        <f t="shared" si="9"/>
        <v>0</v>
      </c>
      <c r="AT194" s="41">
        <f t="shared" si="9"/>
        <v>0</v>
      </c>
      <c r="AU194" s="41">
        <f t="shared" si="9"/>
        <v>0</v>
      </c>
      <c r="AV194" s="41">
        <f t="shared" si="9"/>
        <v>0</v>
      </c>
      <c r="AW194" s="41">
        <f t="shared" si="9"/>
        <v>0</v>
      </c>
      <c r="AX194" s="41">
        <f t="shared" si="9"/>
        <v>0</v>
      </c>
      <c r="AY194" s="41">
        <f t="shared" si="9"/>
        <v>0</v>
      </c>
      <c r="AZ194" s="41">
        <f t="shared" si="9"/>
        <v>0</v>
      </c>
      <c r="BA194" s="41">
        <f t="shared" si="9"/>
        <v>0</v>
      </c>
      <c r="BB194" s="41">
        <f t="shared" si="9"/>
        <v>0.26220194900000005</v>
      </c>
      <c r="BC194" s="41">
        <f t="shared" si="9"/>
        <v>10.659444324999999</v>
      </c>
      <c r="BD194" s="41">
        <f t="shared" si="9"/>
        <v>23.075933161000002</v>
      </c>
      <c r="BE194" s="41">
        <f t="shared" si="9"/>
        <v>8.3238711428571435E-2</v>
      </c>
      <c r="BF194" s="41">
        <f t="shared" si="9"/>
        <v>0.16647742714285715</v>
      </c>
      <c r="BG194" s="41">
        <f t="shared" si="9"/>
        <v>2.9667975479999997</v>
      </c>
      <c r="BH194" s="41">
        <f t="shared" si="9"/>
        <v>25.566439562999999</v>
      </c>
      <c r="BI194" s="41">
        <f t="shared" si="9"/>
        <v>0</v>
      </c>
      <c r="BJ194" s="41">
        <f t="shared" si="9"/>
        <v>0</v>
      </c>
      <c r="BK194" s="41">
        <f t="shared" si="9"/>
        <v>0</v>
      </c>
      <c r="BL194" s="41">
        <f t="shared" si="9"/>
        <v>0</v>
      </c>
    </row>
    <row r="195" spans="1:64" s="37" customFormat="1" x14ac:dyDescent="0.2">
      <c r="A195" s="7"/>
      <c r="B195" s="36">
        <v>11</v>
      </c>
      <c r="C195" s="34" t="s">
        <v>14</v>
      </c>
      <c r="D195" s="41">
        <f>IF(D133="－","－",MAX(D133:D150))</f>
        <v>4.909846054</v>
      </c>
      <c r="E195" s="41">
        <f>IF(E133="－","－",SUM(E133:E150))</f>
        <v>314</v>
      </c>
      <c r="F195" s="41">
        <f t="shared" ref="F195:BL195" si="10">IF(F133="－","－",SUM(F133:F150))</f>
        <v>0</v>
      </c>
      <c r="G195" s="41">
        <f t="shared" si="10"/>
        <v>0</v>
      </c>
      <c r="H195" s="41">
        <f t="shared" si="10"/>
        <v>314</v>
      </c>
      <c r="I195" s="41">
        <f t="shared" si="10"/>
        <v>0</v>
      </c>
      <c r="J195" s="41">
        <f t="shared" si="10"/>
        <v>0</v>
      </c>
      <c r="K195" s="41">
        <f t="shared" si="10"/>
        <v>0</v>
      </c>
      <c r="L195" s="41">
        <f t="shared" si="10"/>
        <v>0</v>
      </c>
      <c r="M195" s="41">
        <f t="shared" si="10"/>
        <v>0</v>
      </c>
      <c r="N195" s="41">
        <f t="shared" si="10"/>
        <v>0</v>
      </c>
      <c r="O195" s="41">
        <f t="shared" si="10"/>
        <v>4.781825E-3</v>
      </c>
      <c r="P195" s="41">
        <f t="shared" si="10"/>
        <v>8.1099370000000011E-3</v>
      </c>
      <c r="Q195" s="41">
        <f t="shared" si="10"/>
        <v>4.2676470000000003E-3</v>
      </c>
      <c r="R195" s="41">
        <f t="shared" si="10"/>
        <v>5.1417800000000001E-4</v>
      </c>
      <c r="S195" s="41">
        <f t="shared" si="10"/>
        <v>7.4392700000000004E-3</v>
      </c>
      <c r="T195" s="41">
        <f t="shared" si="10"/>
        <v>6.7066700000000001E-4</v>
      </c>
      <c r="U195" s="41">
        <f t="shared" si="10"/>
        <v>0</v>
      </c>
      <c r="V195" s="41">
        <f t="shared" si="10"/>
        <v>0</v>
      </c>
      <c r="W195" s="41">
        <f t="shared" si="10"/>
        <v>4.781825E-3</v>
      </c>
      <c r="X195" s="41">
        <f t="shared" si="10"/>
        <v>8.1099370000000011E-3</v>
      </c>
      <c r="Y195" s="41">
        <f t="shared" si="10"/>
        <v>1.2891761999999999E-2</v>
      </c>
      <c r="Z195" s="41">
        <f t="shared" si="10"/>
        <v>0</v>
      </c>
      <c r="AA195" s="41">
        <f t="shared" si="10"/>
        <v>0</v>
      </c>
      <c r="AB195" s="41">
        <f t="shared" si="10"/>
        <v>0</v>
      </c>
      <c r="AC195" s="41">
        <f t="shared" si="10"/>
        <v>0</v>
      </c>
      <c r="AD195" s="41">
        <f t="shared" si="10"/>
        <v>0</v>
      </c>
      <c r="AE195" s="41">
        <f t="shared" si="10"/>
        <v>0</v>
      </c>
      <c r="AF195" s="41">
        <f t="shared" si="10"/>
        <v>0</v>
      </c>
      <c r="AG195" s="41">
        <f t="shared" si="10"/>
        <v>0</v>
      </c>
      <c r="AH195" s="41">
        <f t="shared" si="10"/>
        <v>0</v>
      </c>
      <c r="AI195" s="41">
        <f t="shared" si="10"/>
        <v>0</v>
      </c>
      <c r="AJ195" s="41">
        <f t="shared" si="10"/>
        <v>0</v>
      </c>
      <c r="AK195" s="41">
        <f t="shared" si="10"/>
        <v>0</v>
      </c>
      <c r="AL195" s="41">
        <f t="shared" si="10"/>
        <v>0</v>
      </c>
      <c r="AM195" s="41">
        <f t="shared" si="10"/>
        <v>0</v>
      </c>
      <c r="AN195" s="41">
        <f t="shared" si="10"/>
        <v>0</v>
      </c>
      <c r="AO195" s="41">
        <f t="shared" si="10"/>
        <v>0</v>
      </c>
      <c r="AP195" s="41">
        <f t="shared" si="10"/>
        <v>1.0330948000000001E-2</v>
      </c>
      <c r="AQ195" s="41">
        <f t="shared" si="10"/>
        <v>5.5628179999999998E-3</v>
      </c>
      <c r="AR195" s="41">
        <f t="shared" si="10"/>
        <v>1.5893766E-2</v>
      </c>
      <c r="AS195" s="41">
        <f t="shared" si="10"/>
        <v>0</v>
      </c>
      <c r="AT195" s="41">
        <f t="shared" si="10"/>
        <v>0</v>
      </c>
      <c r="AU195" s="41">
        <f t="shared" si="10"/>
        <v>0</v>
      </c>
      <c r="AV195" s="41">
        <f t="shared" si="10"/>
        <v>0</v>
      </c>
      <c r="AW195" s="41">
        <f t="shared" si="10"/>
        <v>0</v>
      </c>
      <c r="AX195" s="41">
        <f t="shared" si="10"/>
        <v>0</v>
      </c>
      <c r="AY195" s="41">
        <f t="shared" si="10"/>
        <v>0</v>
      </c>
      <c r="AZ195" s="41">
        <f t="shared" si="10"/>
        <v>0</v>
      </c>
      <c r="BA195" s="41">
        <f t="shared" si="10"/>
        <v>0</v>
      </c>
      <c r="BB195" s="41">
        <f t="shared" si="10"/>
        <v>1.0141672859999999</v>
      </c>
      <c r="BC195" s="41">
        <f t="shared" si="10"/>
        <v>47.483712563000005</v>
      </c>
      <c r="BD195" s="41">
        <f t="shared" si="10"/>
        <v>108.03741981900001</v>
      </c>
      <c r="BE195" s="41">
        <f t="shared" si="10"/>
        <v>7.2987921428571439E-2</v>
      </c>
      <c r="BF195" s="41">
        <f t="shared" si="10"/>
        <v>0.14597585285714287</v>
      </c>
      <c r="BG195" s="41">
        <f t="shared" si="10"/>
        <v>4.9138551970000002</v>
      </c>
      <c r="BH195" s="41">
        <f t="shared" si="10"/>
        <v>23.785565991000002</v>
      </c>
      <c r="BI195" s="41">
        <f t="shared" si="10"/>
        <v>0</v>
      </c>
      <c r="BJ195" s="41">
        <f t="shared" si="10"/>
        <v>0</v>
      </c>
      <c r="BK195" s="41">
        <f t="shared" si="10"/>
        <v>0</v>
      </c>
      <c r="BL195" s="41">
        <f t="shared" si="10"/>
        <v>0</v>
      </c>
    </row>
    <row r="196" spans="1:64" s="37" customFormat="1" x14ac:dyDescent="0.2">
      <c r="A196" s="7"/>
      <c r="B196" s="36">
        <v>12</v>
      </c>
      <c r="C196" s="34" t="s">
        <v>235</v>
      </c>
      <c r="D196" s="41">
        <f>IF(D151="－","－",MAX(D151:D169))</f>
        <v>5.428309896</v>
      </c>
      <c r="E196" s="41">
        <f>IF(E151="－","－",SUM(E151:E169))</f>
        <v>179</v>
      </c>
      <c r="F196" s="41">
        <f t="shared" ref="F196:BL196" si="11">IF(F151="－","－",SUM(F151:F169))</f>
        <v>0</v>
      </c>
      <c r="G196" s="41">
        <f t="shared" si="11"/>
        <v>6</v>
      </c>
      <c r="H196" s="41">
        <f t="shared" si="11"/>
        <v>173</v>
      </c>
      <c r="I196" s="41">
        <f t="shared" si="11"/>
        <v>0</v>
      </c>
      <c r="J196" s="41">
        <f t="shared" si="11"/>
        <v>0</v>
      </c>
      <c r="K196" s="41">
        <f t="shared" si="11"/>
        <v>0</v>
      </c>
      <c r="L196" s="41">
        <f t="shared" si="11"/>
        <v>0</v>
      </c>
      <c r="M196" s="41">
        <f t="shared" si="11"/>
        <v>0</v>
      </c>
      <c r="N196" s="41">
        <f t="shared" si="11"/>
        <v>0</v>
      </c>
      <c r="O196" s="41">
        <f t="shared" si="11"/>
        <v>1.5465843000000002E-2</v>
      </c>
      <c r="P196" s="41">
        <f t="shared" si="11"/>
        <v>2.7015974000000002E-2</v>
      </c>
      <c r="Q196" s="41">
        <f t="shared" si="11"/>
        <v>1.3642108E-2</v>
      </c>
      <c r="R196" s="41">
        <f t="shared" si="11"/>
        <v>1.8237350000000002E-3</v>
      </c>
      <c r="S196" s="41">
        <f t="shared" si="11"/>
        <v>2.4637188000000001E-2</v>
      </c>
      <c r="T196" s="41">
        <f t="shared" si="11"/>
        <v>2.3787859999999999E-3</v>
      </c>
      <c r="U196" s="41">
        <f t="shared" si="11"/>
        <v>0.129</v>
      </c>
      <c r="V196" s="41">
        <f t="shared" si="11"/>
        <v>0.30960000000000004</v>
      </c>
      <c r="W196" s="41">
        <f t="shared" si="11"/>
        <v>0.14446584300000001</v>
      </c>
      <c r="X196" s="41">
        <f t="shared" si="11"/>
        <v>0.33661597400000004</v>
      </c>
      <c r="Y196" s="41">
        <f t="shared" si="11"/>
        <v>0.48108181700000002</v>
      </c>
      <c r="Z196" s="41">
        <f t="shared" si="11"/>
        <v>0</v>
      </c>
      <c r="AA196" s="41">
        <f t="shared" si="11"/>
        <v>0</v>
      </c>
      <c r="AB196" s="41">
        <f t="shared" si="11"/>
        <v>0</v>
      </c>
      <c r="AC196" s="41">
        <f t="shared" si="11"/>
        <v>0</v>
      </c>
      <c r="AD196" s="41">
        <f t="shared" si="11"/>
        <v>0</v>
      </c>
      <c r="AE196" s="41">
        <f t="shared" si="11"/>
        <v>0</v>
      </c>
      <c r="AF196" s="41">
        <f t="shared" si="11"/>
        <v>0</v>
      </c>
      <c r="AG196" s="41">
        <f t="shared" si="11"/>
        <v>2.637311937153548E-2</v>
      </c>
      <c r="AH196" s="41">
        <f t="shared" si="11"/>
        <v>4.4864616861922425E-2</v>
      </c>
      <c r="AI196" s="41">
        <f t="shared" si="11"/>
        <v>0.14368802967940017</v>
      </c>
      <c r="AJ196" s="41">
        <f t="shared" si="11"/>
        <v>0</v>
      </c>
      <c r="AK196" s="41">
        <f t="shared" si="11"/>
        <v>0</v>
      </c>
      <c r="AL196" s="41">
        <f t="shared" si="11"/>
        <v>0</v>
      </c>
      <c r="AM196" s="41">
        <f t="shared" si="11"/>
        <v>2.637311937153548E-2</v>
      </c>
      <c r="AN196" s="41">
        <f t="shared" si="11"/>
        <v>4.4864616861922425E-2</v>
      </c>
      <c r="AO196" s="41">
        <f t="shared" si="11"/>
        <v>0.14368802967940017</v>
      </c>
      <c r="AP196" s="41">
        <f t="shared" si="11"/>
        <v>0.54005968199999999</v>
      </c>
      <c r="AQ196" s="41">
        <f t="shared" si="11"/>
        <v>0.29080136599999995</v>
      </c>
      <c r="AR196" s="41">
        <f t="shared" si="11"/>
        <v>0.83086104799999994</v>
      </c>
      <c r="AS196" s="41">
        <f t="shared" si="11"/>
        <v>0</v>
      </c>
      <c r="AT196" s="41">
        <f t="shared" si="11"/>
        <v>0</v>
      </c>
      <c r="AU196" s="41">
        <f t="shared" si="11"/>
        <v>0</v>
      </c>
      <c r="AV196" s="41">
        <f t="shared" si="11"/>
        <v>0</v>
      </c>
      <c r="AW196" s="41">
        <f t="shared" si="11"/>
        <v>0</v>
      </c>
      <c r="AX196" s="41">
        <f t="shared" si="11"/>
        <v>0</v>
      </c>
      <c r="AY196" s="41">
        <f t="shared" si="11"/>
        <v>0</v>
      </c>
      <c r="AZ196" s="41">
        <f t="shared" si="11"/>
        <v>0</v>
      </c>
      <c r="BA196" s="41">
        <f t="shared" si="11"/>
        <v>0</v>
      </c>
      <c r="BB196" s="41">
        <f t="shared" si="11"/>
        <v>3.4818950550000003</v>
      </c>
      <c r="BC196" s="41">
        <f t="shared" si="11"/>
        <v>195.87323994500002</v>
      </c>
      <c r="BD196" s="41">
        <f t="shared" si="11"/>
        <v>462.71641578800006</v>
      </c>
      <c r="BE196" s="41">
        <f t="shared" si="11"/>
        <v>0.24604133428571429</v>
      </c>
      <c r="BF196" s="41">
        <f t="shared" si="11"/>
        <v>0.49208267714285714</v>
      </c>
      <c r="BG196" s="41">
        <f t="shared" si="11"/>
        <v>10.531129344</v>
      </c>
      <c r="BH196" s="41">
        <f t="shared" si="11"/>
        <v>107.79492907300001</v>
      </c>
      <c r="BI196" s="41">
        <f t="shared" si="11"/>
        <v>0</v>
      </c>
      <c r="BJ196" s="41">
        <f t="shared" si="11"/>
        <v>0</v>
      </c>
      <c r="BK196" s="41">
        <f t="shared" si="11"/>
        <v>0</v>
      </c>
      <c r="BL196" s="41">
        <f t="shared" si="11"/>
        <v>0</v>
      </c>
    </row>
    <row r="197" spans="1:64" s="37" customFormat="1" x14ac:dyDescent="0.2">
      <c r="A197" s="7"/>
      <c r="B197" s="36">
        <v>13</v>
      </c>
      <c r="C197" s="34" t="s">
        <v>255</v>
      </c>
      <c r="D197" s="41" t="str">
        <f>IF(D170="－","－",MAX(D170:D177))</f>
        <v>－</v>
      </c>
      <c r="E197" s="41" t="str">
        <f>IF(E170="－","－",SUM(E170:E177))</f>
        <v>－</v>
      </c>
      <c r="F197" s="41" t="str">
        <f t="shared" ref="F197:BL197" si="12">IF(F170="－","－",SUM(F170:F177))</f>
        <v>－</v>
      </c>
      <c r="G197" s="41" t="str">
        <f t="shared" si="12"/>
        <v>－</v>
      </c>
      <c r="H197" s="41" t="str">
        <f t="shared" si="12"/>
        <v>－</v>
      </c>
      <c r="I197" s="41" t="str">
        <f t="shared" si="12"/>
        <v>－</v>
      </c>
      <c r="J197" s="41" t="str">
        <f t="shared" si="12"/>
        <v>－</v>
      </c>
      <c r="K197" s="41" t="str">
        <f t="shared" si="12"/>
        <v>－</v>
      </c>
      <c r="L197" s="41" t="str">
        <f t="shared" si="12"/>
        <v>－</v>
      </c>
      <c r="M197" s="41" t="str">
        <f t="shared" si="12"/>
        <v>－</v>
      </c>
      <c r="N197" s="41" t="str">
        <f t="shared" si="12"/>
        <v>－</v>
      </c>
      <c r="O197" s="41" t="str">
        <f t="shared" si="12"/>
        <v>－</v>
      </c>
      <c r="P197" s="41" t="str">
        <f t="shared" si="12"/>
        <v>－</v>
      </c>
      <c r="Q197" s="41" t="str">
        <f t="shared" si="12"/>
        <v>－</v>
      </c>
      <c r="R197" s="41" t="str">
        <f t="shared" si="12"/>
        <v>－</v>
      </c>
      <c r="S197" s="41" t="str">
        <f t="shared" si="12"/>
        <v>－</v>
      </c>
      <c r="T197" s="41" t="str">
        <f t="shared" si="12"/>
        <v>－</v>
      </c>
      <c r="U197" s="41" t="str">
        <f t="shared" si="12"/>
        <v>－</v>
      </c>
      <c r="V197" s="41" t="str">
        <f t="shared" si="12"/>
        <v>－</v>
      </c>
      <c r="W197" s="41" t="str">
        <f t="shared" si="12"/>
        <v>－</v>
      </c>
      <c r="X197" s="41" t="str">
        <f t="shared" si="12"/>
        <v>－</v>
      </c>
      <c r="Y197" s="41" t="str">
        <f t="shared" si="12"/>
        <v>－</v>
      </c>
      <c r="Z197" s="41" t="str">
        <f t="shared" si="12"/>
        <v>－</v>
      </c>
      <c r="AA197" s="41" t="str">
        <f t="shared" si="12"/>
        <v>－</v>
      </c>
      <c r="AB197" s="41" t="str">
        <f t="shared" si="12"/>
        <v>－</v>
      </c>
      <c r="AC197" s="41" t="str">
        <f t="shared" si="12"/>
        <v>－</v>
      </c>
      <c r="AD197" s="41" t="str">
        <f t="shared" si="12"/>
        <v>－</v>
      </c>
      <c r="AE197" s="41" t="str">
        <f t="shared" si="12"/>
        <v>－</v>
      </c>
      <c r="AF197" s="41" t="str">
        <f t="shared" si="12"/>
        <v>－</v>
      </c>
      <c r="AG197" s="41" t="str">
        <f t="shared" si="12"/>
        <v>－</v>
      </c>
      <c r="AH197" s="41" t="str">
        <f t="shared" si="12"/>
        <v>－</v>
      </c>
      <c r="AI197" s="41" t="str">
        <f t="shared" si="12"/>
        <v>－</v>
      </c>
      <c r="AJ197" s="41" t="str">
        <f t="shared" si="12"/>
        <v>－</v>
      </c>
      <c r="AK197" s="41" t="str">
        <f t="shared" si="12"/>
        <v>－</v>
      </c>
      <c r="AL197" s="41" t="str">
        <f t="shared" si="12"/>
        <v>－</v>
      </c>
      <c r="AM197" s="41" t="str">
        <f t="shared" si="12"/>
        <v>－</v>
      </c>
      <c r="AN197" s="41" t="str">
        <f t="shared" si="12"/>
        <v>－</v>
      </c>
      <c r="AO197" s="41" t="str">
        <f t="shared" si="12"/>
        <v>－</v>
      </c>
      <c r="AP197" s="41" t="str">
        <f t="shared" si="12"/>
        <v>－</v>
      </c>
      <c r="AQ197" s="41" t="str">
        <f t="shared" si="12"/>
        <v>－</v>
      </c>
      <c r="AR197" s="41" t="str">
        <f t="shared" si="12"/>
        <v>－</v>
      </c>
      <c r="AS197" s="41" t="str">
        <f t="shared" si="12"/>
        <v>－</v>
      </c>
      <c r="AT197" s="41" t="str">
        <f t="shared" si="12"/>
        <v>－</v>
      </c>
      <c r="AU197" s="41" t="str">
        <f t="shared" si="12"/>
        <v>－</v>
      </c>
      <c r="AV197" s="41" t="str">
        <f t="shared" si="12"/>
        <v>－</v>
      </c>
      <c r="AW197" s="41" t="str">
        <f t="shared" si="12"/>
        <v>－</v>
      </c>
      <c r="AX197" s="41" t="str">
        <f t="shared" si="12"/>
        <v>－</v>
      </c>
      <c r="AY197" s="41" t="str">
        <f t="shared" si="12"/>
        <v>－</v>
      </c>
      <c r="AZ197" s="41" t="str">
        <f t="shared" si="12"/>
        <v>－</v>
      </c>
      <c r="BA197" s="41" t="str">
        <f t="shared" si="12"/>
        <v>－</v>
      </c>
      <c r="BB197" s="41" t="str">
        <f t="shared" si="12"/>
        <v>－</v>
      </c>
      <c r="BC197" s="41" t="str">
        <f t="shared" si="12"/>
        <v>－</v>
      </c>
      <c r="BD197" s="41" t="str">
        <f t="shared" si="12"/>
        <v>－</v>
      </c>
      <c r="BE197" s="41" t="str">
        <f t="shared" si="12"/>
        <v>－</v>
      </c>
      <c r="BF197" s="41" t="str">
        <f t="shared" si="12"/>
        <v>－</v>
      </c>
      <c r="BG197" s="41" t="str">
        <f t="shared" si="12"/>
        <v>－</v>
      </c>
      <c r="BH197" s="41" t="str">
        <f t="shared" si="12"/>
        <v>－</v>
      </c>
      <c r="BI197" s="41" t="str">
        <f t="shared" si="12"/>
        <v>－</v>
      </c>
      <c r="BJ197" s="41" t="str">
        <f t="shared" si="12"/>
        <v>－</v>
      </c>
      <c r="BK197" s="41" t="str">
        <f t="shared" si="12"/>
        <v>－</v>
      </c>
      <c r="BL197" s="41" t="str">
        <f t="shared" si="12"/>
        <v>－</v>
      </c>
    </row>
    <row r="198" spans="1:64" s="37" customFormat="1" x14ac:dyDescent="0.2">
      <c r="A198" s="7"/>
      <c r="B198" s="36">
        <v>14</v>
      </c>
      <c r="C198" s="34" t="s">
        <v>264</v>
      </c>
      <c r="D198" s="41" t="str">
        <f>IF(D178="－","－",MAX(D178:D182))</f>
        <v>－</v>
      </c>
      <c r="E198" s="41" t="str">
        <f>IF(E178="－","－",SUM(E178:E182))</f>
        <v>－</v>
      </c>
      <c r="F198" s="41" t="str">
        <f t="shared" ref="F198:BL198" si="13">IF(F178="－","－",SUM(F178:F182))</f>
        <v>－</v>
      </c>
      <c r="G198" s="41" t="str">
        <f t="shared" si="13"/>
        <v>－</v>
      </c>
      <c r="H198" s="41" t="str">
        <f t="shared" si="13"/>
        <v>－</v>
      </c>
      <c r="I198" s="41" t="str">
        <f t="shared" si="13"/>
        <v>－</v>
      </c>
      <c r="J198" s="41" t="str">
        <f t="shared" si="13"/>
        <v>－</v>
      </c>
      <c r="K198" s="41" t="str">
        <f t="shared" si="13"/>
        <v>－</v>
      </c>
      <c r="L198" s="41" t="str">
        <f t="shared" si="13"/>
        <v>－</v>
      </c>
      <c r="M198" s="41" t="str">
        <f t="shared" si="13"/>
        <v>－</v>
      </c>
      <c r="N198" s="41" t="str">
        <f t="shared" si="13"/>
        <v>－</v>
      </c>
      <c r="O198" s="41" t="str">
        <f t="shared" si="13"/>
        <v>－</v>
      </c>
      <c r="P198" s="41" t="str">
        <f t="shared" si="13"/>
        <v>－</v>
      </c>
      <c r="Q198" s="41" t="str">
        <f t="shared" si="13"/>
        <v>－</v>
      </c>
      <c r="R198" s="41" t="str">
        <f t="shared" si="13"/>
        <v>－</v>
      </c>
      <c r="S198" s="41" t="str">
        <f t="shared" si="13"/>
        <v>－</v>
      </c>
      <c r="T198" s="41" t="str">
        <f t="shared" si="13"/>
        <v>－</v>
      </c>
      <c r="U198" s="41" t="str">
        <f t="shared" si="13"/>
        <v>－</v>
      </c>
      <c r="V198" s="41" t="str">
        <f t="shared" si="13"/>
        <v>－</v>
      </c>
      <c r="W198" s="41" t="str">
        <f t="shared" si="13"/>
        <v>－</v>
      </c>
      <c r="X198" s="41" t="str">
        <f t="shared" si="13"/>
        <v>－</v>
      </c>
      <c r="Y198" s="41" t="str">
        <f t="shared" si="13"/>
        <v>－</v>
      </c>
      <c r="Z198" s="41" t="str">
        <f t="shared" si="13"/>
        <v>－</v>
      </c>
      <c r="AA198" s="41" t="str">
        <f t="shared" si="13"/>
        <v>－</v>
      </c>
      <c r="AB198" s="41" t="str">
        <f t="shared" si="13"/>
        <v>－</v>
      </c>
      <c r="AC198" s="41" t="str">
        <f t="shared" si="13"/>
        <v>－</v>
      </c>
      <c r="AD198" s="41" t="str">
        <f t="shared" si="13"/>
        <v>－</v>
      </c>
      <c r="AE198" s="41" t="str">
        <f t="shared" si="13"/>
        <v>－</v>
      </c>
      <c r="AF198" s="41" t="str">
        <f t="shared" si="13"/>
        <v>－</v>
      </c>
      <c r="AG198" s="41" t="str">
        <f t="shared" si="13"/>
        <v>－</v>
      </c>
      <c r="AH198" s="41" t="str">
        <f t="shared" si="13"/>
        <v>－</v>
      </c>
      <c r="AI198" s="41" t="str">
        <f t="shared" si="13"/>
        <v>－</v>
      </c>
      <c r="AJ198" s="41" t="str">
        <f t="shared" si="13"/>
        <v>－</v>
      </c>
      <c r="AK198" s="41" t="str">
        <f t="shared" si="13"/>
        <v>－</v>
      </c>
      <c r="AL198" s="41" t="str">
        <f t="shared" si="13"/>
        <v>－</v>
      </c>
      <c r="AM198" s="41" t="str">
        <f t="shared" si="13"/>
        <v>－</v>
      </c>
      <c r="AN198" s="41" t="str">
        <f t="shared" si="13"/>
        <v>－</v>
      </c>
      <c r="AO198" s="41" t="str">
        <f t="shared" si="13"/>
        <v>－</v>
      </c>
      <c r="AP198" s="41" t="str">
        <f t="shared" si="13"/>
        <v>－</v>
      </c>
      <c r="AQ198" s="41" t="str">
        <f t="shared" si="13"/>
        <v>－</v>
      </c>
      <c r="AR198" s="41" t="str">
        <f t="shared" si="13"/>
        <v>－</v>
      </c>
      <c r="AS198" s="41" t="str">
        <f t="shared" si="13"/>
        <v>－</v>
      </c>
      <c r="AT198" s="41" t="str">
        <f t="shared" si="13"/>
        <v>－</v>
      </c>
      <c r="AU198" s="41" t="str">
        <f t="shared" si="13"/>
        <v>－</v>
      </c>
      <c r="AV198" s="41" t="str">
        <f t="shared" si="13"/>
        <v>－</v>
      </c>
      <c r="AW198" s="41" t="str">
        <f t="shared" si="13"/>
        <v>－</v>
      </c>
      <c r="AX198" s="41" t="str">
        <f t="shared" si="13"/>
        <v>－</v>
      </c>
      <c r="AY198" s="41" t="str">
        <f t="shared" si="13"/>
        <v>－</v>
      </c>
      <c r="AZ198" s="41" t="str">
        <f t="shared" si="13"/>
        <v>－</v>
      </c>
      <c r="BA198" s="41" t="str">
        <f t="shared" si="13"/>
        <v>－</v>
      </c>
      <c r="BB198" s="41" t="str">
        <f t="shared" si="13"/>
        <v>－</v>
      </c>
      <c r="BC198" s="41" t="str">
        <f t="shared" si="13"/>
        <v>－</v>
      </c>
      <c r="BD198" s="41" t="str">
        <f t="shared" si="13"/>
        <v>－</v>
      </c>
      <c r="BE198" s="41" t="str">
        <f t="shared" si="13"/>
        <v>－</v>
      </c>
      <c r="BF198" s="41" t="str">
        <f t="shared" si="13"/>
        <v>－</v>
      </c>
      <c r="BG198" s="41" t="str">
        <f t="shared" si="13"/>
        <v>－</v>
      </c>
      <c r="BH198" s="41" t="str">
        <f t="shared" si="13"/>
        <v>－</v>
      </c>
      <c r="BI198" s="41" t="str">
        <f t="shared" si="13"/>
        <v>－</v>
      </c>
      <c r="BJ198" s="41" t="str">
        <f t="shared" si="13"/>
        <v>－</v>
      </c>
      <c r="BK198" s="41" t="str">
        <f t="shared" si="13"/>
        <v>－</v>
      </c>
      <c r="BL198" s="41" t="str">
        <f t="shared" si="13"/>
        <v>－</v>
      </c>
    </row>
    <row r="199" spans="1:64" s="37" customFormat="1" x14ac:dyDescent="0.2">
      <c r="A199" s="7"/>
      <c r="B199" s="34"/>
      <c r="C199" s="34" t="s">
        <v>338</v>
      </c>
      <c r="D199" s="52">
        <f>MAX(D185:D198)</f>
        <v>6.8195766889999998</v>
      </c>
      <c r="E199" s="41">
        <f>SUM(E185:E198)</f>
        <v>4079</v>
      </c>
      <c r="F199" s="41">
        <f t="shared" ref="F199:AY199" si="14">SUM(F185:F198)</f>
        <v>166</v>
      </c>
      <c r="G199" s="41">
        <f t="shared" si="14"/>
        <v>354</v>
      </c>
      <c r="H199" s="41">
        <f t="shared" si="14"/>
        <v>3559</v>
      </c>
      <c r="I199" s="41">
        <f t="shared" si="14"/>
        <v>4394.8838090311465</v>
      </c>
      <c r="J199" s="41">
        <f t="shared" si="14"/>
        <v>8677.8777625947369</v>
      </c>
      <c r="K199" s="41">
        <f t="shared" si="14"/>
        <v>3688.4692917110569</v>
      </c>
      <c r="L199" s="41">
        <f t="shared" si="14"/>
        <v>706.41451732008954</v>
      </c>
      <c r="M199" s="41">
        <f t="shared" si="14"/>
        <v>10445.478316736468</v>
      </c>
      <c r="N199" s="41">
        <f t="shared" si="14"/>
        <v>2627.2832548894153</v>
      </c>
      <c r="O199" s="41">
        <f t="shared" si="14"/>
        <v>29.449295216000003</v>
      </c>
      <c r="P199" s="41">
        <f t="shared" si="14"/>
        <v>48.471557182000005</v>
      </c>
      <c r="Q199" s="41">
        <f t="shared" si="14"/>
        <v>26.522049952999996</v>
      </c>
      <c r="R199" s="41">
        <f t="shared" si="14"/>
        <v>2.9272452630000001</v>
      </c>
      <c r="S199" s="41">
        <f t="shared" si="14"/>
        <v>44.653411152999993</v>
      </c>
      <c r="T199" s="41">
        <f t="shared" si="14"/>
        <v>3.8181460290000007</v>
      </c>
      <c r="U199" s="41">
        <f t="shared" si="14"/>
        <v>47.958950000000009</v>
      </c>
      <c r="V199" s="41">
        <f t="shared" si="14"/>
        <v>113.89079999999998</v>
      </c>
      <c r="W199" s="41">
        <f t="shared" si="14"/>
        <v>4472.2920542471475</v>
      </c>
      <c r="X199" s="41">
        <f t="shared" si="14"/>
        <v>8840.2401197767358</v>
      </c>
      <c r="Y199" s="41">
        <f t="shared" si="14"/>
        <v>13312.532174023885</v>
      </c>
      <c r="Z199" s="41">
        <f t="shared" si="14"/>
        <v>18.068835819240192</v>
      </c>
      <c r="AA199" s="41">
        <f t="shared" si="14"/>
        <v>9.0870697615446314</v>
      </c>
      <c r="AB199" s="41">
        <f t="shared" si="14"/>
        <v>16.308853037311593</v>
      </c>
      <c r="AC199" s="41">
        <f t="shared" si="14"/>
        <v>79.112065678738617</v>
      </c>
      <c r="AD199" s="41">
        <f t="shared" si="14"/>
        <v>110.83693183541612</v>
      </c>
      <c r="AE199" s="41">
        <f t="shared" si="14"/>
        <v>1290.2830479904146</v>
      </c>
      <c r="AF199" s="41">
        <f t="shared" si="14"/>
        <v>1401.1199798258306</v>
      </c>
      <c r="AG199" s="41">
        <f t="shared" si="14"/>
        <v>8.4162568850836852</v>
      </c>
      <c r="AH199" s="41">
        <f t="shared" si="14"/>
        <v>14.317310563130862</v>
      </c>
      <c r="AI199" s="41">
        <f t="shared" si="14"/>
        <v>45.854089235973184</v>
      </c>
      <c r="AJ199" s="41">
        <f t="shared" si="14"/>
        <v>1.1633662349483278</v>
      </c>
      <c r="AK199" s="41">
        <f t="shared" si="14"/>
        <v>1.1953939175969956</v>
      </c>
      <c r="AL199" s="41">
        <f t="shared" si="14"/>
        <v>2.9960774173575215</v>
      </c>
      <c r="AM199" s="41">
        <f t="shared" si="14"/>
        <v>88.691688798770627</v>
      </c>
      <c r="AN199" s="41">
        <f t="shared" si="14"/>
        <v>126.34963631614399</v>
      </c>
      <c r="AO199" s="41">
        <f t="shared" si="14"/>
        <v>1339.1332146437455</v>
      </c>
      <c r="AP199" s="41">
        <f t="shared" si="14"/>
        <v>39970.250974533999</v>
      </c>
      <c r="AQ199" s="41">
        <f t="shared" si="14"/>
        <v>21522.442832421006</v>
      </c>
      <c r="AR199" s="41">
        <f t="shared" si="14"/>
        <v>61492.693806954994</v>
      </c>
      <c r="AS199" s="41">
        <f t="shared" si="14"/>
        <v>3170.2215855190002</v>
      </c>
      <c r="AT199" s="41">
        <f t="shared" si="14"/>
        <v>126878.96957556502</v>
      </c>
      <c r="AU199" s="41">
        <f t="shared" si="14"/>
        <v>284841.58007252502</v>
      </c>
      <c r="AV199" s="41">
        <f t="shared" si="14"/>
        <v>82256.376589112013</v>
      </c>
      <c r="AW199" s="41">
        <f t="shared" si="14"/>
        <v>184799.19219074099</v>
      </c>
      <c r="AX199" s="41">
        <f t="shared" si="14"/>
        <v>79474.142966982006</v>
      </c>
      <c r="AY199" s="41">
        <f t="shared" si="14"/>
        <v>178580.36324095799</v>
      </c>
      <c r="AZ199" s="52">
        <f>MAX(AZ185:AZ198)</f>
        <v>56.898362552857151</v>
      </c>
      <c r="BA199" s="52">
        <f>MAX(BA185:BA198)</f>
        <v>113.79672512142858</v>
      </c>
      <c r="BB199" s="41">
        <f t="shared" ref="BB199:BD199" si="15">SUM(BB185:BB198)</f>
        <v>274.06355755600003</v>
      </c>
      <c r="BC199" s="41">
        <f t="shared" si="15"/>
        <v>22527.867358691998</v>
      </c>
      <c r="BD199" s="41">
        <f t="shared" si="15"/>
        <v>50177.981786078002</v>
      </c>
      <c r="BE199" s="52">
        <f>MAX(BE185:BE198)</f>
        <v>10.134281568571428</v>
      </c>
      <c r="BF199" s="52">
        <f>MAX(BF185:BF198)</f>
        <v>20.268563149999995</v>
      </c>
      <c r="BG199" s="41">
        <f t="shared" ref="BG199:BL199" si="16">SUM(BG185:BG198)</f>
        <v>322.02880433700005</v>
      </c>
      <c r="BH199" s="41">
        <f t="shared" si="16"/>
        <v>2818.9581021150002</v>
      </c>
      <c r="BI199" s="41">
        <f t="shared" si="16"/>
        <v>15.870000000000003</v>
      </c>
      <c r="BJ199" s="41">
        <f t="shared" si="16"/>
        <v>21.010000000000005</v>
      </c>
      <c r="BK199" s="41">
        <f t="shared" si="16"/>
        <v>33.419999999999987</v>
      </c>
      <c r="BL199" s="41">
        <f t="shared" si="16"/>
        <v>39.769999999999975</v>
      </c>
    </row>
    <row r="200" spans="1:64" s="37" customFormat="1" x14ac:dyDescent="0.2">
      <c r="A200" s="7"/>
      <c r="B200" s="7"/>
      <c r="C200" s="7"/>
      <c r="D200" s="42"/>
    </row>
    <row r="201" spans="1:64" s="37" customFormat="1" x14ac:dyDescent="0.2">
      <c r="A201" s="7"/>
      <c r="B201" s="7"/>
      <c r="C201" s="7"/>
      <c r="D201" s="42"/>
    </row>
    <row r="202" spans="1:64" s="37" customFormat="1" x14ac:dyDescent="0.2">
      <c r="A202" s="7"/>
      <c r="B202" s="7" t="s">
        <v>326</v>
      </c>
      <c r="C202" s="7" t="s">
        <v>327</v>
      </c>
      <c r="D202" s="42" t="s">
        <v>331</v>
      </c>
    </row>
    <row r="203" spans="1:64" s="37" customFormat="1" x14ac:dyDescent="0.2">
      <c r="A203" s="7"/>
      <c r="B203" s="37" t="str">
        <f ca="1">MID(CELL("filename",A2),FIND("]",CELL("filename",A2))+1,LEN(CELL("filename",A2))-FIND("]",CELL("filename",A2))-5)</f>
        <v>沼田砂川45_1</v>
      </c>
      <c r="C203" s="7" t="str">
        <f ca="1">LEFT(RIGHT(CELL("filename",A2),4),3)</f>
        <v>PT1</v>
      </c>
      <c r="D203" s="42" t="str">
        <f ca="1">RIGHT(CELL("filename",A2),LEN(CELL("filename",A2))-FIND("]",CELL("filename",A2)))</f>
        <v>沼田砂川45_1（PT1）</v>
      </c>
    </row>
    <row r="204" spans="1:64" s="37" customFormat="1" x14ac:dyDescent="0.2">
      <c r="A204" s="7" t="s">
        <v>332</v>
      </c>
      <c r="B204" s="37">
        <f ca="1">VLOOKUP(B203,$B$207:$C$260,2,0)</f>
        <v>18</v>
      </c>
      <c r="C204" s="7"/>
      <c r="D204" s="42"/>
    </row>
    <row r="206" spans="1:64" x14ac:dyDescent="0.2">
      <c r="A206" s="7" t="s">
        <v>0</v>
      </c>
      <c r="B206" s="7" t="s">
        <v>270</v>
      </c>
      <c r="C206" s="7" t="s">
        <v>325</v>
      </c>
    </row>
    <row r="207" spans="1:64" x14ac:dyDescent="0.2">
      <c r="A207" s="7">
        <v>1</v>
      </c>
      <c r="B207" s="7" t="s">
        <v>271</v>
      </c>
      <c r="C207" s="7">
        <v>2</v>
      </c>
      <c r="I207" s="5"/>
    </row>
    <row r="208" spans="1:64" x14ac:dyDescent="0.2">
      <c r="A208" s="7">
        <v>2</v>
      </c>
      <c r="B208" s="7" t="s">
        <v>272</v>
      </c>
      <c r="C208" s="7">
        <v>3</v>
      </c>
      <c r="I208" s="5"/>
    </row>
    <row r="209" spans="1:9" x14ac:dyDescent="0.2">
      <c r="A209" s="7">
        <v>3</v>
      </c>
      <c r="B209" s="7" t="s">
        <v>273</v>
      </c>
      <c r="C209" s="7">
        <v>4</v>
      </c>
      <c r="F209" s="38"/>
      <c r="I209" s="5"/>
    </row>
    <row r="210" spans="1:9" x14ac:dyDescent="0.2">
      <c r="A210" s="7">
        <v>4</v>
      </c>
      <c r="B210" s="7" t="s">
        <v>274</v>
      </c>
      <c r="C210" s="7">
        <v>5</v>
      </c>
      <c r="I210" s="5"/>
    </row>
    <row r="211" spans="1:9" x14ac:dyDescent="0.2">
      <c r="A211" s="7">
        <v>5</v>
      </c>
      <c r="B211" s="7" t="s">
        <v>275</v>
      </c>
      <c r="C211" s="7">
        <v>6</v>
      </c>
      <c r="I211" s="5"/>
    </row>
    <row r="212" spans="1:9" x14ac:dyDescent="0.2">
      <c r="A212" s="7">
        <v>6</v>
      </c>
      <c r="B212" s="7" t="s">
        <v>276</v>
      </c>
      <c r="C212" s="7">
        <v>7</v>
      </c>
      <c r="I212" s="5"/>
    </row>
    <row r="213" spans="1:9" x14ac:dyDescent="0.2">
      <c r="A213" s="7">
        <v>7</v>
      </c>
      <c r="B213" s="7" t="s">
        <v>277</v>
      </c>
      <c r="C213" s="7">
        <v>8</v>
      </c>
      <c r="I213" s="5"/>
    </row>
    <row r="214" spans="1:9" x14ac:dyDescent="0.2">
      <c r="A214" s="7">
        <v>8</v>
      </c>
      <c r="B214" s="7" t="s">
        <v>278</v>
      </c>
      <c r="C214" s="7">
        <v>9</v>
      </c>
      <c r="I214" s="5"/>
    </row>
    <row r="215" spans="1:9" x14ac:dyDescent="0.2">
      <c r="A215" s="7">
        <v>9</v>
      </c>
      <c r="B215" s="7" t="s">
        <v>279</v>
      </c>
      <c r="C215" s="7">
        <v>10</v>
      </c>
      <c r="I215" s="5"/>
    </row>
    <row r="216" spans="1:9" x14ac:dyDescent="0.2">
      <c r="A216" s="7">
        <v>10</v>
      </c>
      <c r="B216" s="7" t="s">
        <v>280</v>
      </c>
      <c r="C216" s="7">
        <v>11</v>
      </c>
      <c r="I216" s="5"/>
    </row>
    <row r="217" spans="1:9" x14ac:dyDescent="0.2">
      <c r="A217" s="7">
        <v>11</v>
      </c>
      <c r="B217" s="7" t="s">
        <v>281</v>
      </c>
      <c r="C217" s="7">
        <v>12</v>
      </c>
      <c r="I217" s="5"/>
    </row>
    <row r="218" spans="1:9" x14ac:dyDescent="0.2">
      <c r="A218" s="7">
        <v>12</v>
      </c>
      <c r="B218" s="7" t="s">
        <v>282</v>
      </c>
      <c r="C218" s="7">
        <v>13</v>
      </c>
      <c r="I218" s="5"/>
    </row>
    <row r="219" spans="1:9" x14ac:dyDescent="0.2">
      <c r="A219" s="7">
        <v>13</v>
      </c>
      <c r="B219" s="7" t="s">
        <v>283</v>
      </c>
      <c r="C219" s="7">
        <v>14</v>
      </c>
      <c r="I219" s="5"/>
    </row>
    <row r="220" spans="1:9" x14ac:dyDescent="0.2">
      <c r="A220" s="7">
        <v>14</v>
      </c>
      <c r="B220" s="7" t="s">
        <v>284</v>
      </c>
      <c r="C220" s="7">
        <v>15</v>
      </c>
      <c r="I220" s="5"/>
    </row>
    <row r="221" spans="1:9" x14ac:dyDescent="0.2">
      <c r="A221" s="7">
        <v>15</v>
      </c>
      <c r="B221" s="7" t="s">
        <v>285</v>
      </c>
      <c r="C221" s="7">
        <v>16</v>
      </c>
      <c r="I221" s="5"/>
    </row>
    <row r="222" spans="1:9" x14ac:dyDescent="0.2">
      <c r="A222" s="7">
        <v>16</v>
      </c>
      <c r="B222" s="7" t="s">
        <v>286</v>
      </c>
      <c r="C222" s="7">
        <v>17</v>
      </c>
      <c r="I222" s="5"/>
    </row>
    <row r="223" spans="1:9" x14ac:dyDescent="0.2">
      <c r="A223" s="7">
        <v>17</v>
      </c>
      <c r="B223" s="7" t="s">
        <v>287</v>
      </c>
      <c r="C223" s="7">
        <v>18</v>
      </c>
      <c r="I223" s="5"/>
    </row>
    <row r="224" spans="1:9" x14ac:dyDescent="0.2">
      <c r="A224" s="7">
        <v>18</v>
      </c>
      <c r="B224" s="7" t="s">
        <v>288</v>
      </c>
      <c r="C224" s="7">
        <v>19</v>
      </c>
      <c r="I224" s="5"/>
    </row>
    <row r="225" spans="1:9" x14ac:dyDescent="0.2">
      <c r="A225" s="7">
        <v>19</v>
      </c>
      <c r="B225" s="7" t="s">
        <v>289</v>
      </c>
      <c r="C225" s="7">
        <v>20</v>
      </c>
      <c r="I225" s="5"/>
    </row>
    <row r="226" spans="1:9" x14ac:dyDescent="0.2">
      <c r="A226" s="7">
        <v>20</v>
      </c>
      <c r="B226" s="7" t="s">
        <v>290</v>
      </c>
      <c r="C226" s="7">
        <v>21</v>
      </c>
      <c r="I226" s="5"/>
    </row>
    <row r="227" spans="1:9" x14ac:dyDescent="0.2">
      <c r="A227" s="7">
        <v>21</v>
      </c>
      <c r="B227" s="7" t="s">
        <v>291</v>
      </c>
      <c r="C227" s="7">
        <v>22</v>
      </c>
      <c r="I227" s="5"/>
    </row>
    <row r="228" spans="1:9" x14ac:dyDescent="0.2">
      <c r="A228" s="7">
        <v>22</v>
      </c>
      <c r="B228" s="7" t="s">
        <v>292</v>
      </c>
      <c r="C228" s="7">
        <v>23</v>
      </c>
      <c r="I228" s="5"/>
    </row>
    <row r="229" spans="1:9" x14ac:dyDescent="0.2">
      <c r="A229" s="7">
        <v>23</v>
      </c>
      <c r="B229" s="7" t="s">
        <v>293</v>
      </c>
      <c r="C229" s="7">
        <v>24</v>
      </c>
      <c r="I229" s="5"/>
    </row>
    <row r="230" spans="1:9" x14ac:dyDescent="0.2">
      <c r="A230" s="7">
        <v>24</v>
      </c>
      <c r="B230" s="7" t="s">
        <v>294</v>
      </c>
      <c r="C230" s="7">
        <v>25</v>
      </c>
      <c r="I230" s="5"/>
    </row>
    <row r="231" spans="1:9" x14ac:dyDescent="0.2">
      <c r="A231" s="7">
        <v>25</v>
      </c>
      <c r="B231" s="7" t="s">
        <v>295</v>
      </c>
      <c r="C231" s="7">
        <v>26</v>
      </c>
      <c r="I231" s="5"/>
    </row>
    <row r="232" spans="1:9" x14ac:dyDescent="0.2">
      <c r="A232" s="7">
        <v>26</v>
      </c>
      <c r="B232" s="7" t="s">
        <v>296</v>
      </c>
      <c r="C232" s="7">
        <v>27</v>
      </c>
      <c r="I232" s="5"/>
    </row>
    <row r="233" spans="1:9" x14ac:dyDescent="0.2">
      <c r="A233" s="7">
        <v>27</v>
      </c>
      <c r="B233" s="7" t="s">
        <v>297</v>
      </c>
      <c r="C233" s="7">
        <v>28</v>
      </c>
      <c r="I233" s="5"/>
    </row>
    <row r="234" spans="1:9" x14ac:dyDescent="0.2">
      <c r="A234" s="7">
        <v>28</v>
      </c>
      <c r="B234" s="7" t="s">
        <v>298</v>
      </c>
      <c r="C234" s="7">
        <v>29</v>
      </c>
      <c r="I234" s="5"/>
    </row>
    <row r="235" spans="1:9" x14ac:dyDescent="0.2">
      <c r="A235" s="7">
        <v>29</v>
      </c>
      <c r="B235" s="7" t="s">
        <v>299</v>
      </c>
      <c r="C235" s="7">
        <v>30</v>
      </c>
      <c r="I235" s="5"/>
    </row>
    <row r="236" spans="1:9" x14ac:dyDescent="0.2">
      <c r="A236" s="7">
        <v>30</v>
      </c>
      <c r="B236" s="7" t="s">
        <v>300</v>
      </c>
      <c r="C236" s="7">
        <v>31</v>
      </c>
      <c r="I236" s="5"/>
    </row>
    <row r="237" spans="1:9" x14ac:dyDescent="0.2">
      <c r="A237" s="7">
        <v>31</v>
      </c>
      <c r="B237" s="7" t="s">
        <v>301</v>
      </c>
      <c r="C237" s="7">
        <v>32</v>
      </c>
      <c r="I237" s="5"/>
    </row>
    <row r="238" spans="1:9" x14ac:dyDescent="0.2">
      <c r="A238" s="7">
        <v>32</v>
      </c>
      <c r="B238" s="7" t="s">
        <v>302</v>
      </c>
      <c r="C238" s="7">
        <v>33</v>
      </c>
      <c r="I238" s="5"/>
    </row>
    <row r="239" spans="1:9" x14ac:dyDescent="0.2">
      <c r="A239" s="7">
        <v>33</v>
      </c>
      <c r="B239" s="7" t="s">
        <v>303</v>
      </c>
      <c r="C239" s="7">
        <v>34</v>
      </c>
      <c r="I239" s="5"/>
    </row>
    <row r="240" spans="1:9" x14ac:dyDescent="0.2">
      <c r="A240" s="7">
        <v>34</v>
      </c>
      <c r="B240" s="7" t="s">
        <v>304</v>
      </c>
      <c r="C240" s="7">
        <v>35</v>
      </c>
      <c r="I240" s="5"/>
    </row>
    <row r="241" spans="1:9" x14ac:dyDescent="0.2">
      <c r="A241" s="7">
        <v>35</v>
      </c>
      <c r="B241" s="7" t="s">
        <v>305</v>
      </c>
      <c r="C241" s="7">
        <v>36</v>
      </c>
      <c r="I241" s="5"/>
    </row>
    <row r="242" spans="1:9" x14ac:dyDescent="0.2">
      <c r="A242" s="7">
        <v>36</v>
      </c>
      <c r="B242" s="7" t="s">
        <v>306</v>
      </c>
      <c r="C242" s="7">
        <v>37</v>
      </c>
      <c r="I242" s="5"/>
    </row>
    <row r="243" spans="1:9" x14ac:dyDescent="0.2">
      <c r="A243" s="7">
        <v>37</v>
      </c>
      <c r="B243" s="7" t="s">
        <v>307</v>
      </c>
      <c r="C243" s="7">
        <v>38</v>
      </c>
      <c r="I243" s="5"/>
    </row>
    <row r="244" spans="1:9" x14ac:dyDescent="0.2">
      <c r="A244" s="7">
        <v>38</v>
      </c>
      <c r="B244" s="7" t="s">
        <v>308</v>
      </c>
      <c r="C244" s="7">
        <v>39</v>
      </c>
      <c r="I244" s="5"/>
    </row>
    <row r="245" spans="1:9" x14ac:dyDescent="0.2">
      <c r="A245" s="7">
        <v>39</v>
      </c>
      <c r="B245" s="7" t="s">
        <v>309</v>
      </c>
      <c r="C245" s="7">
        <v>40</v>
      </c>
      <c r="I245" s="5"/>
    </row>
    <row r="246" spans="1:9" x14ac:dyDescent="0.2">
      <c r="A246" s="7">
        <v>40</v>
      </c>
      <c r="B246" s="7" t="s">
        <v>310</v>
      </c>
      <c r="C246" s="7">
        <v>41</v>
      </c>
      <c r="I246" s="5"/>
    </row>
    <row r="247" spans="1:9" x14ac:dyDescent="0.2">
      <c r="A247" s="7">
        <v>41</v>
      </c>
      <c r="B247" s="7" t="s">
        <v>311</v>
      </c>
      <c r="C247" s="7">
        <v>42</v>
      </c>
      <c r="I247" s="5"/>
    </row>
    <row r="248" spans="1:9" x14ac:dyDescent="0.2">
      <c r="A248" s="7">
        <v>42</v>
      </c>
      <c r="B248" s="7" t="s">
        <v>312</v>
      </c>
      <c r="C248" s="7">
        <v>43</v>
      </c>
      <c r="I248" s="5"/>
    </row>
    <row r="249" spans="1:9" x14ac:dyDescent="0.2">
      <c r="A249" s="7">
        <v>43</v>
      </c>
      <c r="B249" s="7" t="s">
        <v>313</v>
      </c>
      <c r="C249" s="7">
        <v>44</v>
      </c>
      <c r="I249" s="5"/>
    </row>
    <row r="250" spans="1:9" x14ac:dyDescent="0.2">
      <c r="A250" s="7">
        <v>44</v>
      </c>
      <c r="B250" s="7" t="s">
        <v>314</v>
      </c>
      <c r="C250" s="7">
        <v>45</v>
      </c>
      <c r="I250" s="5"/>
    </row>
    <row r="251" spans="1:9" x14ac:dyDescent="0.2">
      <c r="A251" s="7">
        <v>45</v>
      </c>
      <c r="B251" s="7" t="s">
        <v>315</v>
      </c>
      <c r="C251" s="7">
        <v>46</v>
      </c>
      <c r="I251" s="5"/>
    </row>
    <row r="252" spans="1:9" x14ac:dyDescent="0.2">
      <c r="A252" s="7">
        <v>46</v>
      </c>
      <c r="B252" s="7" t="s">
        <v>316</v>
      </c>
      <c r="C252" s="7">
        <v>47</v>
      </c>
      <c r="I252" s="5"/>
    </row>
    <row r="253" spans="1:9" x14ac:dyDescent="0.2">
      <c r="A253" s="7">
        <v>47</v>
      </c>
      <c r="B253" s="7" t="s">
        <v>317</v>
      </c>
      <c r="C253" s="7">
        <v>48</v>
      </c>
      <c r="I253" s="5"/>
    </row>
    <row r="254" spans="1:9" x14ac:dyDescent="0.2">
      <c r="A254" s="7">
        <v>48</v>
      </c>
      <c r="B254" s="7" t="s">
        <v>318</v>
      </c>
      <c r="C254" s="7">
        <v>49</v>
      </c>
      <c r="I254" s="5"/>
    </row>
    <row r="255" spans="1:9" x14ac:dyDescent="0.2">
      <c r="A255" s="7">
        <v>49</v>
      </c>
      <c r="B255" s="7" t="s">
        <v>319</v>
      </c>
      <c r="C255" s="7">
        <v>50</v>
      </c>
      <c r="I255" s="5"/>
    </row>
    <row r="256" spans="1:9" x14ac:dyDescent="0.2">
      <c r="A256" s="7">
        <v>50</v>
      </c>
      <c r="B256" s="7" t="s">
        <v>320</v>
      </c>
      <c r="C256" s="7">
        <v>51</v>
      </c>
      <c r="I256" s="5"/>
    </row>
    <row r="257" spans="1:9" x14ac:dyDescent="0.2">
      <c r="A257" s="7">
        <v>51</v>
      </c>
      <c r="B257" s="7" t="s">
        <v>321</v>
      </c>
      <c r="C257" s="7">
        <v>52</v>
      </c>
      <c r="I257" s="5"/>
    </row>
    <row r="258" spans="1:9" x14ac:dyDescent="0.2">
      <c r="A258" s="7">
        <v>52</v>
      </c>
      <c r="B258" s="7" t="s">
        <v>322</v>
      </c>
      <c r="C258" s="7">
        <v>53</v>
      </c>
      <c r="I258" s="5"/>
    </row>
    <row r="259" spans="1:9" x14ac:dyDescent="0.2">
      <c r="A259" s="7">
        <v>53</v>
      </c>
      <c r="B259" s="7" t="s">
        <v>323</v>
      </c>
      <c r="C259" s="7">
        <v>54</v>
      </c>
      <c r="I259" s="5"/>
    </row>
    <row r="260" spans="1:9" x14ac:dyDescent="0.2">
      <c r="A260" s="7">
        <v>54</v>
      </c>
      <c r="B260" s="7" t="s">
        <v>324</v>
      </c>
      <c r="C260" s="7">
        <v>55</v>
      </c>
      <c r="I260" s="5"/>
    </row>
    <row r="261" spans="1:9" x14ac:dyDescent="0.2">
      <c r="I261" s="5"/>
    </row>
    <row r="262" spans="1:9" x14ac:dyDescent="0.2">
      <c r="I262" s="5"/>
    </row>
    <row r="263" spans="1:9" x14ac:dyDescent="0.2">
      <c r="B263" s="48"/>
      <c r="C263" s="48"/>
      <c r="D263" s="48"/>
      <c r="E263" s="48"/>
      <c r="F263" s="48"/>
      <c r="I263" s="5"/>
    </row>
    <row r="264" spans="1:9" x14ac:dyDescent="0.2">
      <c r="B264" s="48"/>
      <c r="C264" s="48"/>
      <c r="D264" s="48"/>
      <c r="E264" s="48"/>
      <c r="F264" s="48"/>
      <c r="I264" s="5"/>
    </row>
    <row r="265" spans="1:9" x14ac:dyDescent="0.2">
      <c r="B265" s="48"/>
      <c r="C265" s="48"/>
      <c r="D265" s="48"/>
      <c r="E265" s="48"/>
      <c r="F265" s="48"/>
      <c r="I265" s="5"/>
    </row>
    <row r="266" spans="1:9" x14ac:dyDescent="0.2">
      <c r="B266" s="48"/>
      <c r="C266" s="48"/>
      <c r="D266" s="48"/>
      <c r="E266" s="48"/>
      <c r="F266" s="48"/>
      <c r="I266" s="5"/>
    </row>
    <row r="267" spans="1:9" x14ac:dyDescent="0.2">
      <c r="B267" s="48"/>
      <c r="C267" s="48"/>
      <c r="D267" s="48"/>
      <c r="E267" s="48"/>
      <c r="F267" s="48"/>
      <c r="I267" s="5"/>
    </row>
    <row r="268" spans="1:9" x14ac:dyDescent="0.2">
      <c r="B268" s="48"/>
      <c r="C268" s="48"/>
      <c r="D268" s="48"/>
      <c r="E268" s="48"/>
      <c r="F268" s="48"/>
      <c r="I268" s="5"/>
    </row>
    <row r="269" spans="1:9" x14ac:dyDescent="0.2">
      <c r="B269" s="48"/>
      <c r="C269" s="48"/>
      <c r="D269" s="48"/>
      <c r="E269" s="48"/>
      <c r="F269" s="48"/>
      <c r="I269" s="5"/>
    </row>
    <row r="270" spans="1:9" x14ac:dyDescent="0.2">
      <c r="B270" s="48"/>
      <c r="C270" s="48"/>
      <c r="D270" s="48"/>
      <c r="E270" s="48"/>
      <c r="F270" s="48"/>
      <c r="I270" s="5"/>
    </row>
    <row r="271" spans="1:9" x14ac:dyDescent="0.2">
      <c r="B271" s="48"/>
      <c r="C271" s="48"/>
      <c r="D271" s="48"/>
      <c r="E271" s="48"/>
      <c r="F271" s="48"/>
      <c r="I271" s="5"/>
    </row>
    <row r="272" spans="1:9" x14ac:dyDescent="0.2">
      <c r="B272" s="48"/>
      <c r="C272" s="48"/>
      <c r="D272" s="48"/>
      <c r="E272" s="48"/>
      <c r="F272" s="48"/>
      <c r="I272" s="5"/>
    </row>
    <row r="273" spans="2:9" x14ac:dyDescent="0.2">
      <c r="B273" s="48"/>
      <c r="C273" s="48"/>
      <c r="D273" s="48"/>
      <c r="E273" s="48"/>
      <c r="F273" s="48"/>
      <c r="I273" s="5"/>
    </row>
    <row r="274" spans="2:9" x14ac:dyDescent="0.2">
      <c r="B274" s="48"/>
      <c r="C274" s="48"/>
      <c r="D274" s="48"/>
      <c r="E274" s="48"/>
      <c r="F274" s="48"/>
      <c r="I274" s="5"/>
    </row>
    <row r="275" spans="2:9" x14ac:dyDescent="0.2">
      <c r="B275" s="48"/>
      <c r="C275" s="48"/>
      <c r="D275" s="48"/>
      <c r="E275" s="48"/>
      <c r="F275" s="48"/>
      <c r="I275" s="5"/>
    </row>
    <row r="276" spans="2:9" x14ac:dyDescent="0.2">
      <c r="B276" s="48"/>
      <c r="C276" s="48"/>
      <c r="D276" s="48"/>
      <c r="E276" s="48"/>
      <c r="F276" s="48"/>
      <c r="I276" s="5"/>
    </row>
    <row r="277" spans="2:9" x14ac:dyDescent="0.2">
      <c r="B277" s="48"/>
      <c r="C277" s="48"/>
      <c r="D277" s="48"/>
      <c r="E277" s="48"/>
      <c r="F277" s="48"/>
      <c r="I277" s="5"/>
    </row>
    <row r="278" spans="2:9" x14ac:dyDescent="0.2">
      <c r="B278" s="48"/>
      <c r="C278" s="48"/>
      <c r="D278" s="48"/>
      <c r="E278" s="48"/>
      <c r="F278" s="48"/>
      <c r="I278" s="5"/>
    </row>
    <row r="279" spans="2:9" x14ac:dyDescent="0.2">
      <c r="B279" s="48"/>
      <c r="C279" s="48"/>
      <c r="D279" s="48"/>
      <c r="E279" s="48"/>
      <c r="F279" s="48"/>
      <c r="I279" s="5"/>
    </row>
    <row r="280" spans="2:9" x14ac:dyDescent="0.2">
      <c r="B280" s="48"/>
      <c r="C280" s="48"/>
      <c r="D280" s="48"/>
      <c r="E280" s="48"/>
      <c r="F280" s="48"/>
      <c r="I280" s="5"/>
    </row>
    <row r="281" spans="2:9" x14ac:dyDescent="0.2">
      <c r="B281" s="48"/>
      <c r="C281" s="48"/>
      <c r="D281" s="48"/>
      <c r="E281" s="48"/>
      <c r="F281" s="48"/>
      <c r="I281" s="5"/>
    </row>
    <row r="282" spans="2:9" x14ac:dyDescent="0.2">
      <c r="B282" s="48"/>
      <c r="C282" s="48"/>
      <c r="D282" s="48"/>
      <c r="E282" s="48"/>
      <c r="F282" s="48"/>
      <c r="I282" s="5"/>
    </row>
    <row r="283" spans="2:9" x14ac:dyDescent="0.2">
      <c r="B283" s="48"/>
      <c r="C283" s="48"/>
      <c r="D283" s="48"/>
      <c r="E283" s="48"/>
      <c r="F283" s="48"/>
      <c r="I283" s="5"/>
    </row>
    <row r="284" spans="2:9" x14ac:dyDescent="0.2">
      <c r="B284" s="48"/>
      <c r="C284" s="48"/>
      <c r="D284" s="48"/>
      <c r="E284" s="48"/>
      <c r="F284" s="48"/>
      <c r="I284" s="5"/>
    </row>
    <row r="285" spans="2:9" x14ac:dyDescent="0.2">
      <c r="B285" s="48"/>
      <c r="C285" s="48"/>
      <c r="D285" s="48"/>
      <c r="E285" s="48"/>
      <c r="F285" s="48"/>
      <c r="I285" s="5"/>
    </row>
    <row r="286" spans="2:9" x14ac:dyDescent="0.2">
      <c r="B286" s="48"/>
      <c r="C286" s="48"/>
      <c r="D286" s="48"/>
      <c r="E286" s="48"/>
      <c r="F286" s="48"/>
      <c r="I286" s="5"/>
    </row>
    <row r="287" spans="2:9" x14ac:dyDescent="0.2">
      <c r="B287" s="48"/>
      <c r="C287" s="48"/>
      <c r="D287" s="48"/>
      <c r="E287" s="48"/>
      <c r="F287" s="48"/>
      <c r="I287" s="5"/>
    </row>
    <row r="288" spans="2:9" x14ac:dyDescent="0.2">
      <c r="B288" s="48"/>
      <c r="C288" s="48"/>
      <c r="D288" s="48"/>
      <c r="E288" s="48"/>
      <c r="F288" s="48"/>
      <c r="I288" s="5"/>
    </row>
    <row r="289" spans="2:9" x14ac:dyDescent="0.2">
      <c r="B289" s="48"/>
      <c r="C289" s="48"/>
      <c r="D289" s="48"/>
      <c r="E289" s="48"/>
      <c r="F289" s="48"/>
      <c r="I289" s="5"/>
    </row>
    <row r="290" spans="2:9" x14ac:dyDescent="0.2">
      <c r="B290" s="48"/>
      <c r="C290" s="48"/>
      <c r="D290" s="48"/>
      <c r="E290" s="48"/>
      <c r="F290" s="48"/>
      <c r="I290" s="5"/>
    </row>
    <row r="291" spans="2:9" x14ac:dyDescent="0.2">
      <c r="B291" s="48"/>
      <c r="C291" s="48"/>
      <c r="D291" s="48"/>
      <c r="E291" s="48"/>
      <c r="F291" s="48"/>
      <c r="I291" s="5"/>
    </row>
    <row r="292" spans="2:9" x14ac:dyDescent="0.2">
      <c r="B292" s="48"/>
      <c r="C292" s="48"/>
      <c r="D292" s="48"/>
      <c r="E292" s="48"/>
      <c r="F292" s="48"/>
      <c r="I292" s="5"/>
    </row>
    <row r="293" spans="2:9" x14ac:dyDescent="0.2">
      <c r="B293" s="48"/>
      <c r="C293" s="48"/>
      <c r="D293" s="48"/>
      <c r="E293" s="48"/>
      <c r="F293" s="48"/>
      <c r="I293" s="5"/>
    </row>
    <row r="294" spans="2:9" x14ac:dyDescent="0.2">
      <c r="B294" s="48"/>
      <c r="C294" s="48"/>
      <c r="D294" s="48"/>
      <c r="E294" s="48"/>
      <c r="F294" s="48"/>
      <c r="I294" s="5"/>
    </row>
    <row r="295" spans="2:9" x14ac:dyDescent="0.2">
      <c r="B295" s="48"/>
      <c r="C295" s="48"/>
      <c r="D295" s="48"/>
      <c r="E295" s="48"/>
      <c r="F295" s="48"/>
      <c r="I295" s="5"/>
    </row>
    <row r="296" spans="2:9" x14ac:dyDescent="0.2">
      <c r="B296" s="48"/>
      <c r="C296" s="48"/>
      <c r="D296" s="48"/>
      <c r="E296" s="48"/>
      <c r="F296" s="48"/>
      <c r="I296" s="5"/>
    </row>
    <row r="297" spans="2:9" x14ac:dyDescent="0.2">
      <c r="B297" s="48"/>
      <c r="C297" s="48"/>
      <c r="D297" s="48"/>
      <c r="E297" s="48"/>
      <c r="F297" s="48"/>
      <c r="I297" s="5"/>
    </row>
    <row r="298" spans="2:9" x14ac:dyDescent="0.2">
      <c r="B298" s="48"/>
      <c r="C298" s="48"/>
      <c r="D298" s="48"/>
      <c r="E298" s="48"/>
      <c r="F298" s="48"/>
      <c r="I298" s="5"/>
    </row>
    <row r="299" spans="2:9" x14ac:dyDescent="0.2">
      <c r="B299" s="48"/>
      <c r="C299" s="48"/>
      <c r="D299" s="48"/>
      <c r="E299" s="48"/>
      <c r="F299" s="48"/>
      <c r="I299" s="5"/>
    </row>
    <row r="300" spans="2:9" x14ac:dyDescent="0.2">
      <c r="B300" s="48"/>
      <c r="C300" s="48"/>
      <c r="D300" s="48"/>
      <c r="E300" s="48"/>
      <c r="F300" s="48"/>
      <c r="I300" s="5"/>
    </row>
    <row r="301" spans="2:9" x14ac:dyDescent="0.2">
      <c r="B301" s="48"/>
      <c r="C301" s="48"/>
      <c r="D301" s="48"/>
      <c r="E301" s="48"/>
      <c r="F301" s="48"/>
      <c r="I301" s="5"/>
    </row>
    <row r="302" spans="2:9" x14ac:dyDescent="0.2">
      <c r="B302" s="48"/>
      <c r="C302" s="48"/>
      <c r="D302" s="48"/>
      <c r="E302" s="48"/>
      <c r="F302" s="48"/>
      <c r="I302" s="5"/>
    </row>
    <row r="303" spans="2:9" x14ac:dyDescent="0.2">
      <c r="B303" s="48"/>
      <c r="C303" s="48"/>
      <c r="D303" s="48"/>
      <c r="E303" s="48"/>
      <c r="F303" s="48"/>
      <c r="I303" s="5"/>
    </row>
    <row r="304" spans="2:9" x14ac:dyDescent="0.2">
      <c r="B304" s="48"/>
      <c r="C304" s="48"/>
      <c r="D304" s="48"/>
      <c r="E304" s="48"/>
      <c r="F304" s="48"/>
      <c r="I304" s="5"/>
    </row>
    <row r="305" spans="2:9" x14ac:dyDescent="0.2">
      <c r="B305" s="48"/>
      <c r="C305" s="48"/>
      <c r="D305" s="48"/>
      <c r="E305" s="48"/>
      <c r="F305" s="48"/>
      <c r="I305" s="5"/>
    </row>
    <row r="306" spans="2:9" x14ac:dyDescent="0.2">
      <c r="B306" s="48"/>
      <c r="C306" s="48"/>
      <c r="D306" s="48"/>
      <c r="E306" s="48"/>
      <c r="F306" s="48"/>
      <c r="I306" s="5"/>
    </row>
    <row r="307" spans="2:9" x14ac:dyDescent="0.2">
      <c r="B307" s="48"/>
      <c r="C307" s="48"/>
      <c r="D307" s="48"/>
      <c r="E307" s="48"/>
      <c r="F307" s="48"/>
      <c r="I307" s="5"/>
    </row>
    <row r="308" spans="2:9" x14ac:dyDescent="0.2">
      <c r="B308" s="48"/>
      <c r="C308" s="48"/>
      <c r="D308" s="48"/>
      <c r="E308" s="48"/>
      <c r="F308" s="48"/>
      <c r="I308" s="5"/>
    </row>
    <row r="309" spans="2:9" x14ac:dyDescent="0.2">
      <c r="B309" s="48"/>
      <c r="C309" s="48"/>
      <c r="D309" s="48"/>
      <c r="E309" s="48"/>
      <c r="F309" s="48"/>
      <c r="I309" s="5"/>
    </row>
    <row r="310" spans="2:9" x14ac:dyDescent="0.2">
      <c r="B310" s="48"/>
      <c r="C310" s="48"/>
      <c r="D310" s="48"/>
      <c r="E310" s="48"/>
      <c r="F310" s="48"/>
      <c r="I310" s="5"/>
    </row>
    <row r="311" spans="2:9" x14ac:dyDescent="0.2">
      <c r="B311" s="48"/>
      <c r="C311" s="48"/>
      <c r="D311" s="48"/>
      <c r="E311" s="48"/>
      <c r="F311" s="48"/>
      <c r="I311" s="5"/>
    </row>
    <row r="312" spans="2:9" x14ac:dyDescent="0.2">
      <c r="B312" s="48"/>
      <c r="C312" s="48"/>
      <c r="D312" s="48"/>
      <c r="E312" s="48"/>
      <c r="F312" s="48"/>
      <c r="I312" s="5"/>
    </row>
    <row r="313" spans="2:9" x14ac:dyDescent="0.2">
      <c r="B313" s="48"/>
      <c r="C313" s="48"/>
      <c r="D313" s="48"/>
      <c r="E313" s="48"/>
      <c r="F313" s="48"/>
      <c r="I313" s="5"/>
    </row>
    <row r="314" spans="2:9" x14ac:dyDescent="0.2">
      <c r="B314" s="48"/>
      <c r="C314" s="48"/>
      <c r="D314" s="48"/>
      <c r="E314" s="48"/>
      <c r="F314" s="48"/>
      <c r="I314" s="5"/>
    </row>
    <row r="315" spans="2:9" x14ac:dyDescent="0.2">
      <c r="B315" s="48"/>
      <c r="C315" s="48"/>
      <c r="D315" s="48"/>
      <c r="E315" s="48"/>
      <c r="F315" s="48"/>
      <c r="I315" s="5"/>
    </row>
    <row r="316" spans="2:9" x14ac:dyDescent="0.2">
      <c r="B316" s="48"/>
      <c r="C316" s="48"/>
      <c r="D316" s="48"/>
      <c r="E316" s="48"/>
      <c r="F316" s="48"/>
      <c r="I316" s="5"/>
    </row>
    <row r="317" spans="2:9" x14ac:dyDescent="0.2">
      <c r="B317" s="48"/>
      <c r="C317" s="48"/>
      <c r="D317" s="48"/>
      <c r="E317" s="48"/>
      <c r="F317" s="48"/>
      <c r="I317" s="5"/>
    </row>
    <row r="318" spans="2:9" x14ac:dyDescent="0.2">
      <c r="B318" s="48"/>
      <c r="C318" s="48"/>
      <c r="D318" s="48"/>
      <c r="E318" s="48"/>
      <c r="F318" s="48"/>
      <c r="I318" s="5"/>
    </row>
    <row r="319" spans="2:9" x14ac:dyDescent="0.2">
      <c r="B319" s="48"/>
      <c r="C319" s="48"/>
      <c r="D319" s="48"/>
      <c r="E319" s="48"/>
      <c r="F319" s="48"/>
      <c r="I319" s="5"/>
    </row>
    <row r="320" spans="2:9" x14ac:dyDescent="0.2">
      <c r="B320" s="48"/>
      <c r="C320" s="48"/>
      <c r="D320" s="48"/>
      <c r="E320" s="48"/>
      <c r="F320" s="48"/>
      <c r="I320" s="5"/>
    </row>
    <row r="321" spans="2:9" x14ac:dyDescent="0.2">
      <c r="B321" s="48"/>
      <c r="C321" s="48"/>
      <c r="D321" s="48"/>
      <c r="E321" s="48"/>
      <c r="F321" s="48"/>
      <c r="I321" s="5"/>
    </row>
    <row r="322" spans="2:9" x14ac:dyDescent="0.2">
      <c r="B322" s="48"/>
      <c r="C322" s="48"/>
      <c r="D322" s="48"/>
      <c r="E322" s="48"/>
      <c r="F322" s="48"/>
      <c r="I322" s="5"/>
    </row>
    <row r="323" spans="2:9" x14ac:dyDescent="0.2">
      <c r="B323" s="48"/>
      <c r="C323" s="48"/>
      <c r="D323" s="48"/>
      <c r="E323" s="48"/>
      <c r="F323" s="48"/>
      <c r="I323" s="5"/>
    </row>
    <row r="324" spans="2:9" x14ac:dyDescent="0.2">
      <c r="B324" s="48"/>
      <c r="C324" s="48"/>
      <c r="D324" s="48"/>
      <c r="E324" s="48"/>
      <c r="F324" s="48"/>
      <c r="I324" s="5"/>
    </row>
    <row r="325" spans="2:9" x14ac:dyDescent="0.2">
      <c r="B325" s="48"/>
      <c r="C325" s="48"/>
      <c r="D325" s="48"/>
      <c r="E325" s="48"/>
      <c r="F325" s="48"/>
      <c r="I325" s="5"/>
    </row>
    <row r="326" spans="2:9" x14ac:dyDescent="0.2">
      <c r="B326" s="48"/>
      <c r="C326" s="48"/>
      <c r="D326" s="48"/>
      <c r="E326" s="48"/>
      <c r="F326" s="48"/>
      <c r="I326" s="5"/>
    </row>
    <row r="327" spans="2:9" x14ac:dyDescent="0.2">
      <c r="B327" s="48"/>
      <c r="C327" s="48"/>
      <c r="D327" s="48"/>
      <c r="E327" s="48"/>
      <c r="F327" s="48"/>
      <c r="I327" s="5"/>
    </row>
    <row r="328" spans="2:9" x14ac:dyDescent="0.2">
      <c r="B328" s="48"/>
      <c r="C328" s="48"/>
      <c r="D328" s="48"/>
      <c r="E328" s="48"/>
      <c r="F328" s="48"/>
      <c r="I328" s="5"/>
    </row>
    <row r="329" spans="2:9" x14ac:dyDescent="0.2">
      <c r="B329" s="48"/>
      <c r="C329" s="48"/>
      <c r="D329" s="48"/>
      <c r="E329" s="48"/>
      <c r="F329" s="48"/>
      <c r="I329" s="5"/>
    </row>
    <row r="330" spans="2:9" x14ac:dyDescent="0.2">
      <c r="B330" s="48"/>
      <c r="C330" s="48"/>
      <c r="D330" s="48"/>
      <c r="E330" s="48"/>
      <c r="F330" s="48"/>
      <c r="I330" s="5"/>
    </row>
    <row r="331" spans="2:9" x14ac:dyDescent="0.2">
      <c r="B331" s="48"/>
      <c r="C331" s="48"/>
      <c r="D331" s="48"/>
      <c r="E331" s="48"/>
      <c r="F331" s="48"/>
      <c r="I331" s="5"/>
    </row>
    <row r="332" spans="2:9" x14ac:dyDescent="0.2">
      <c r="B332" s="48"/>
      <c r="C332" s="48"/>
      <c r="D332" s="48"/>
      <c r="E332" s="48"/>
      <c r="F332" s="48"/>
      <c r="I332" s="5"/>
    </row>
    <row r="333" spans="2:9" x14ac:dyDescent="0.2">
      <c r="B333" s="48"/>
      <c r="C333" s="48"/>
      <c r="D333" s="48"/>
      <c r="E333" s="48"/>
      <c r="F333" s="48"/>
      <c r="I333" s="5"/>
    </row>
    <row r="334" spans="2:9" x14ac:dyDescent="0.2">
      <c r="B334" s="48"/>
      <c r="C334" s="48"/>
      <c r="D334" s="48"/>
      <c r="E334" s="48"/>
      <c r="F334" s="48"/>
      <c r="I334" s="5"/>
    </row>
    <row r="335" spans="2:9" x14ac:dyDescent="0.2">
      <c r="B335" s="48"/>
      <c r="C335" s="48"/>
      <c r="D335" s="48"/>
      <c r="E335" s="48"/>
      <c r="F335" s="48"/>
      <c r="I335" s="5"/>
    </row>
    <row r="336" spans="2:9" x14ac:dyDescent="0.2">
      <c r="B336" s="48"/>
      <c r="C336" s="48"/>
      <c r="D336" s="48"/>
      <c r="E336" s="48"/>
      <c r="F336" s="48"/>
      <c r="I336" s="5"/>
    </row>
    <row r="337" spans="2:9" x14ac:dyDescent="0.2">
      <c r="B337" s="48"/>
      <c r="C337" s="48"/>
      <c r="D337" s="48"/>
      <c r="E337" s="48"/>
      <c r="F337" s="48"/>
      <c r="I337" s="5"/>
    </row>
    <row r="338" spans="2:9" x14ac:dyDescent="0.2">
      <c r="B338" s="48"/>
      <c r="C338" s="48"/>
      <c r="D338" s="48"/>
      <c r="E338" s="48"/>
      <c r="F338" s="48"/>
      <c r="I338" s="5"/>
    </row>
    <row r="339" spans="2:9" x14ac:dyDescent="0.2">
      <c r="B339" s="48"/>
      <c r="C339" s="48"/>
      <c r="D339" s="48"/>
      <c r="E339" s="48"/>
      <c r="F339" s="48"/>
      <c r="I339" s="5"/>
    </row>
    <row r="340" spans="2:9" x14ac:dyDescent="0.2">
      <c r="B340" s="48"/>
      <c r="C340" s="48"/>
      <c r="D340" s="48"/>
      <c r="E340" s="48"/>
      <c r="F340" s="48"/>
      <c r="I340" s="5"/>
    </row>
    <row r="341" spans="2:9" x14ac:dyDescent="0.2">
      <c r="B341" s="48"/>
      <c r="C341" s="48"/>
      <c r="D341" s="48"/>
      <c r="E341" s="48"/>
      <c r="F341" s="48"/>
      <c r="I341" s="5"/>
    </row>
    <row r="342" spans="2:9" x14ac:dyDescent="0.2">
      <c r="B342" s="48"/>
      <c r="C342" s="48"/>
      <c r="D342" s="48"/>
      <c r="E342" s="48"/>
      <c r="F342" s="48"/>
      <c r="I342" s="5"/>
    </row>
    <row r="343" spans="2:9" x14ac:dyDescent="0.2">
      <c r="B343" s="48"/>
      <c r="C343" s="48"/>
      <c r="D343" s="48"/>
      <c r="E343" s="48"/>
      <c r="F343" s="48"/>
      <c r="I343" s="5"/>
    </row>
    <row r="344" spans="2:9" x14ac:dyDescent="0.2">
      <c r="B344" s="48"/>
      <c r="C344" s="48"/>
      <c r="D344" s="48"/>
      <c r="E344" s="48"/>
      <c r="F344" s="48"/>
      <c r="I344" s="5"/>
    </row>
    <row r="345" spans="2:9" x14ac:dyDescent="0.2">
      <c r="B345" s="48"/>
      <c r="C345" s="48"/>
      <c r="D345" s="48"/>
      <c r="E345" s="48"/>
      <c r="F345" s="48"/>
      <c r="I345" s="5"/>
    </row>
    <row r="346" spans="2:9" x14ac:dyDescent="0.2">
      <c r="B346" s="48"/>
      <c r="C346" s="48"/>
      <c r="D346" s="48"/>
      <c r="E346" s="48"/>
      <c r="F346" s="48"/>
      <c r="I346" s="5"/>
    </row>
    <row r="347" spans="2:9" x14ac:dyDescent="0.2">
      <c r="B347" s="48"/>
      <c r="C347" s="48"/>
      <c r="D347" s="48"/>
      <c r="E347" s="48"/>
      <c r="F347" s="48"/>
      <c r="I347" s="5"/>
    </row>
    <row r="348" spans="2:9" x14ac:dyDescent="0.2">
      <c r="B348" s="48"/>
      <c r="C348" s="48"/>
      <c r="D348" s="48"/>
      <c r="E348" s="48"/>
      <c r="F348" s="48"/>
      <c r="I348" s="5"/>
    </row>
    <row r="349" spans="2:9" x14ac:dyDescent="0.2">
      <c r="B349" s="48"/>
      <c r="C349" s="48"/>
      <c r="D349" s="48"/>
      <c r="E349" s="48"/>
      <c r="F349" s="48"/>
      <c r="I349" s="5"/>
    </row>
    <row r="350" spans="2:9" x14ac:dyDescent="0.2">
      <c r="B350" s="48"/>
      <c r="C350" s="48"/>
      <c r="D350" s="48"/>
      <c r="E350" s="48"/>
      <c r="F350" s="48"/>
      <c r="I350" s="5"/>
    </row>
    <row r="351" spans="2:9" x14ac:dyDescent="0.2">
      <c r="B351" s="48"/>
      <c r="C351" s="48"/>
      <c r="D351" s="48"/>
      <c r="E351" s="48"/>
      <c r="F351" s="48"/>
      <c r="I351" s="5"/>
    </row>
    <row r="352" spans="2:9" x14ac:dyDescent="0.2">
      <c r="B352" s="48"/>
      <c r="C352" s="48"/>
      <c r="D352" s="48"/>
      <c r="E352" s="48"/>
      <c r="F352" s="48"/>
      <c r="I352" s="5"/>
    </row>
    <row r="353" spans="2:9" x14ac:dyDescent="0.2">
      <c r="B353" s="48"/>
      <c r="C353" s="48"/>
      <c r="D353" s="48"/>
      <c r="E353" s="48"/>
      <c r="F353" s="48"/>
      <c r="I353" s="5"/>
    </row>
    <row r="354" spans="2:9" x14ac:dyDescent="0.2">
      <c r="B354" s="48"/>
      <c r="C354" s="48"/>
      <c r="D354" s="48"/>
      <c r="E354" s="48"/>
      <c r="F354" s="48"/>
      <c r="I354" s="5"/>
    </row>
    <row r="355" spans="2:9" x14ac:dyDescent="0.2">
      <c r="B355" s="48"/>
      <c r="C355" s="48"/>
      <c r="D355" s="48"/>
      <c r="E355" s="48"/>
      <c r="F355" s="48"/>
      <c r="I355" s="5"/>
    </row>
    <row r="356" spans="2:9" x14ac:dyDescent="0.2">
      <c r="B356" s="48"/>
      <c r="C356" s="48"/>
      <c r="D356" s="48"/>
      <c r="E356" s="48"/>
      <c r="F356" s="48"/>
      <c r="I356" s="5"/>
    </row>
    <row r="357" spans="2:9" x14ac:dyDescent="0.2">
      <c r="B357" s="48"/>
      <c r="C357" s="48"/>
      <c r="D357" s="48"/>
      <c r="E357" s="48"/>
      <c r="F357" s="48"/>
      <c r="I357" s="5"/>
    </row>
    <row r="358" spans="2:9" x14ac:dyDescent="0.2">
      <c r="B358" s="48"/>
      <c r="C358" s="48"/>
      <c r="D358" s="48"/>
      <c r="E358" s="48"/>
      <c r="F358" s="48"/>
      <c r="I358" s="5"/>
    </row>
    <row r="359" spans="2:9" x14ac:dyDescent="0.2">
      <c r="B359" s="48"/>
      <c r="C359" s="48"/>
      <c r="D359" s="48"/>
      <c r="E359" s="48"/>
      <c r="F359" s="48"/>
      <c r="I359" s="5"/>
    </row>
    <row r="360" spans="2:9" x14ac:dyDescent="0.2">
      <c r="B360" s="48"/>
      <c r="C360" s="48"/>
      <c r="D360" s="48"/>
      <c r="E360" s="48"/>
      <c r="F360" s="48"/>
      <c r="I360" s="5"/>
    </row>
    <row r="361" spans="2:9" x14ac:dyDescent="0.2">
      <c r="B361" s="48"/>
      <c r="C361" s="48"/>
      <c r="D361" s="48"/>
      <c r="E361" s="48"/>
      <c r="F361" s="48"/>
      <c r="I361" s="5"/>
    </row>
    <row r="362" spans="2:9" x14ac:dyDescent="0.2">
      <c r="B362" s="48"/>
      <c r="C362" s="48"/>
      <c r="D362" s="48"/>
      <c r="E362" s="48"/>
      <c r="F362" s="48"/>
      <c r="I362" s="5"/>
    </row>
    <row r="363" spans="2:9" x14ac:dyDescent="0.2">
      <c r="B363" s="48"/>
      <c r="C363" s="48"/>
      <c r="D363" s="48"/>
      <c r="E363" s="48"/>
      <c r="F363" s="48"/>
      <c r="I363" s="5"/>
    </row>
    <row r="364" spans="2:9" x14ac:dyDescent="0.2">
      <c r="B364" s="48"/>
      <c r="C364" s="48"/>
      <c r="D364" s="48"/>
      <c r="E364" s="48"/>
      <c r="F364" s="48"/>
      <c r="I364" s="5"/>
    </row>
    <row r="365" spans="2:9" x14ac:dyDescent="0.2">
      <c r="B365" s="48"/>
      <c r="C365" s="48"/>
      <c r="D365" s="48"/>
      <c r="E365" s="48"/>
      <c r="F365" s="48"/>
      <c r="I365" s="5"/>
    </row>
    <row r="366" spans="2:9" x14ac:dyDescent="0.2">
      <c r="B366" s="48"/>
      <c r="C366" s="48"/>
      <c r="D366" s="48"/>
      <c r="E366" s="48"/>
      <c r="F366" s="48"/>
      <c r="I366" s="5"/>
    </row>
    <row r="367" spans="2:9" x14ac:dyDescent="0.2">
      <c r="B367" s="48"/>
      <c r="C367" s="48"/>
      <c r="D367" s="48"/>
      <c r="E367" s="48"/>
      <c r="F367" s="48"/>
      <c r="I367" s="5"/>
    </row>
    <row r="368" spans="2:9" x14ac:dyDescent="0.2">
      <c r="B368" s="48"/>
      <c r="C368" s="48"/>
      <c r="D368" s="48"/>
      <c r="E368" s="48"/>
      <c r="F368" s="48"/>
      <c r="I368" s="5"/>
    </row>
    <row r="369" spans="2:9" x14ac:dyDescent="0.2">
      <c r="B369" s="48"/>
      <c r="C369" s="48"/>
      <c r="D369" s="48"/>
      <c r="E369" s="48"/>
      <c r="F369" s="48"/>
      <c r="I369" s="5"/>
    </row>
    <row r="370" spans="2:9" x14ac:dyDescent="0.2">
      <c r="B370" s="48"/>
      <c r="C370" s="48"/>
      <c r="D370" s="48"/>
      <c r="E370" s="48"/>
      <c r="F370" s="48"/>
      <c r="I370" s="5"/>
    </row>
    <row r="371" spans="2:9" x14ac:dyDescent="0.2">
      <c r="B371" s="48"/>
      <c r="C371" s="48"/>
      <c r="D371" s="48"/>
      <c r="E371" s="48"/>
      <c r="F371" s="48"/>
      <c r="I371" s="5"/>
    </row>
    <row r="372" spans="2:9" x14ac:dyDescent="0.2">
      <c r="B372" s="48"/>
      <c r="C372" s="48"/>
      <c r="D372" s="48"/>
      <c r="E372" s="48"/>
      <c r="F372" s="48"/>
      <c r="I372" s="5"/>
    </row>
    <row r="373" spans="2:9" x14ac:dyDescent="0.2">
      <c r="B373" s="48"/>
      <c r="C373" s="48"/>
      <c r="D373" s="48"/>
      <c r="E373" s="48"/>
      <c r="F373" s="48"/>
      <c r="I373" s="5"/>
    </row>
    <row r="374" spans="2:9" x14ac:dyDescent="0.2">
      <c r="B374" s="48"/>
      <c r="C374" s="48"/>
      <c r="D374" s="48"/>
      <c r="E374" s="48"/>
      <c r="F374" s="48"/>
      <c r="I374" s="5"/>
    </row>
    <row r="375" spans="2:9" x14ac:dyDescent="0.2">
      <c r="B375" s="48"/>
      <c r="C375" s="48"/>
      <c r="D375" s="48"/>
      <c r="E375" s="48"/>
      <c r="F375" s="48"/>
      <c r="I375" s="5"/>
    </row>
    <row r="376" spans="2:9" x14ac:dyDescent="0.2">
      <c r="B376" s="48"/>
      <c r="C376" s="48"/>
      <c r="D376" s="48"/>
      <c r="E376" s="48"/>
      <c r="F376" s="48"/>
      <c r="I376" s="5"/>
    </row>
    <row r="377" spans="2:9" x14ac:dyDescent="0.2">
      <c r="B377" s="48"/>
      <c r="C377" s="48"/>
      <c r="D377" s="48"/>
      <c r="E377" s="48"/>
      <c r="F377" s="48"/>
      <c r="I377" s="5"/>
    </row>
    <row r="378" spans="2:9" x14ac:dyDescent="0.2">
      <c r="B378" s="48"/>
      <c r="C378" s="48"/>
      <c r="D378" s="48"/>
      <c r="E378" s="48"/>
      <c r="F378" s="48"/>
      <c r="I378" s="5"/>
    </row>
    <row r="379" spans="2:9" x14ac:dyDescent="0.2">
      <c r="B379" s="48"/>
      <c r="C379" s="48"/>
      <c r="D379" s="48"/>
      <c r="E379" s="48"/>
      <c r="F379" s="48"/>
      <c r="I379" s="5"/>
    </row>
    <row r="380" spans="2:9" x14ac:dyDescent="0.2">
      <c r="B380" s="48"/>
      <c r="C380" s="48"/>
      <c r="D380" s="48"/>
      <c r="E380" s="48"/>
      <c r="F380" s="48"/>
      <c r="I380" s="5"/>
    </row>
    <row r="381" spans="2:9" x14ac:dyDescent="0.2">
      <c r="B381" s="48"/>
      <c r="C381" s="48"/>
      <c r="D381" s="48"/>
      <c r="E381" s="48"/>
      <c r="F381" s="48"/>
      <c r="I381" s="5"/>
    </row>
    <row r="382" spans="2:9" x14ac:dyDescent="0.2">
      <c r="B382" s="48"/>
      <c r="C382" s="48"/>
      <c r="D382" s="48"/>
      <c r="E382" s="48"/>
      <c r="F382" s="48"/>
      <c r="I382" s="5"/>
    </row>
    <row r="383" spans="2:9" x14ac:dyDescent="0.2">
      <c r="B383" s="48"/>
      <c r="C383" s="48"/>
      <c r="D383" s="48"/>
      <c r="E383" s="48"/>
      <c r="F383" s="48"/>
      <c r="I383" s="5"/>
    </row>
    <row r="384" spans="2:9" x14ac:dyDescent="0.2">
      <c r="B384" s="48"/>
      <c r="C384" s="48"/>
      <c r="D384" s="48"/>
      <c r="E384" s="48"/>
      <c r="F384" s="48"/>
      <c r="I384" s="5"/>
    </row>
    <row r="385" spans="2:9" x14ac:dyDescent="0.2">
      <c r="B385" s="48"/>
      <c r="C385" s="48"/>
      <c r="D385" s="48"/>
      <c r="E385" s="48"/>
      <c r="F385" s="48"/>
      <c r="I385" s="5"/>
    </row>
    <row r="386" spans="2:9" x14ac:dyDescent="0.2">
      <c r="B386" s="48"/>
      <c r="C386" s="48"/>
      <c r="D386" s="48"/>
      <c r="E386" s="48"/>
      <c r="F386" s="48"/>
    </row>
    <row r="387" spans="2:9" x14ac:dyDescent="0.2">
      <c r="B387" s="48"/>
      <c r="C387" s="48"/>
      <c r="D387" s="48"/>
      <c r="E387" s="48"/>
      <c r="F387" s="48"/>
    </row>
    <row r="388" spans="2:9" x14ac:dyDescent="0.2">
      <c r="B388" s="48"/>
      <c r="C388" s="48"/>
      <c r="D388" s="48"/>
      <c r="E388" s="48"/>
      <c r="F388" s="48"/>
    </row>
    <row r="389" spans="2:9" x14ac:dyDescent="0.2">
      <c r="B389" s="48"/>
      <c r="C389" s="48"/>
      <c r="D389" s="48"/>
      <c r="E389" s="48"/>
      <c r="F389" s="48"/>
    </row>
    <row r="390" spans="2:9" x14ac:dyDescent="0.2">
      <c r="B390" s="48"/>
      <c r="C390" s="48"/>
      <c r="D390" s="48"/>
      <c r="E390" s="48"/>
      <c r="F390" s="48"/>
    </row>
    <row r="391" spans="2:9" x14ac:dyDescent="0.2">
      <c r="B391" s="48"/>
      <c r="C391" s="48"/>
      <c r="D391" s="48"/>
      <c r="E391" s="48"/>
      <c r="F391" s="48"/>
    </row>
    <row r="392" spans="2:9" x14ac:dyDescent="0.2">
      <c r="B392" s="48"/>
      <c r="C392" s="48"/>
      <c r="D392" s="48"/>
      <c r="E392" s="48"/>
      <c r="F392" s="48"/>
    </row>
    <row r="393" spans="2:9" x14ac:dyDescent="0.2">
      <c r="B393" s="48"/>
      <c r="C393" s="48"/>
      <c r="D393" s="48"/>
      <c r="E393" s="48"/>
      <c r="F393" s="48"/>
    </row>
    <row r="394" spans="2:9" x14ac:dyDescent="0.2">
      <c r="B394" s="48"/>
      <c r="C394" s="48"/>
      <c r="D394" s="48"/>
      <c r="E394" s="48"/>
      <c r="F394" s="48"/>
    </row>
    <row r="395" spans="2:9" x14ac:dyDescent="0.2">
      <c r="B395" s="48"/>
      <c r="C395" s="48"/>
      <c r="D395" s="48"/>
      <c r="E395" s="48"/>
      <c r="F395" s="48"/>
    </row>
    <row r="396" spans="2:9" x14ac:dyDescent="0.2">
      <c r="B396" s="48"/>
      <c r="C396" s="48"/>
      <c r="D396" s="48"/>
      <c r="E396" s="48"/>
      <c r="F396" s="48"/>
    </row>
    <row r="397" spans="2:9" x14ac:dyDescent="0.2">
      <c r="B397" s="48"/>
      <c r="C397" s="48"/>
      <c r="D397" s="48"/>
      <c r="E397" s="48"/>
      <c r="F397" s="48"/>
    </row>
    <row r="398" spans="2:9" x14ac:dyDescent="0.2">
      <c r="B398" s="48"/>
      <c r="C398" s="48"/>
      <c r="D398" s="48"/>
      <c r="E398" s="48"/>
      <c r="F398" s="48"/>
    </row>
    <row r="399" spans="2:9" x14ac:dyDescent="0.2">
      <c r="B399" s="48"/>
      <c r="C399" s="48"/>
      <c r="D399" s="48"/>
      <c r="E399" s="48"/>
      <c r="F399" s="48"/>
    </row>
    <row r="400" spans="2:9" x14ac:dyDescent="0.2">
      <c r="B400" s="48"/>
      <c r="C400" s="48"/>
      <c r="D400" s="48"/>
      <c r="E400" s="48"/>
      <c r="F400" s="48"/>
    </row>
    <row r="401" spans="2:6" x14ac:dyDescent="0.2">
      <c r="B401" s="48"/>
      <c r="C401" s="48"/>
      <c r="D401" s="48"/>
      <c r="E401" s="48"/>
      <c r="F401" s="48"/>
    </row>
    <row r="402" spans="2:6" x14ac:dyDescent="0.2">
      <c r="B402" s="48"/>
      <c r="C402" s="48"/>
      <c r="D402" s="48"/>
      <c r="E402" s="48"/>
      <c r="F402" s="48"/>
    </row>
    <row r="403" spans="2:6" x14ac:dyDescent="0.2">
      <c r="B403" s="48"/>
      <c r="C403" s="48"/>
      <c r="D403" s="48"/>
      <c r="E403" s="48"/>
      <c r="F403" s="48"/>
    </row>
    <row r="404" spans="2:6" x14ac:dyDescent="0.2">
      <c r="B404" s="48"/>
      <c r="C404" s="48"/>
      <c r="D404" s="48"/>
      <c r="E404" s="48"/>
      <c r="F404" s="48"/>
    </row>
    <row r="405" spans="2:6" x14ac:dyDescent="0.2">
      <c r="B405" s="48"/>
      <c r="C405" s="48"/>
      <c r="D405" s="48"/>
      <c r="E405" s="48"/>
      <c r="F405" s="48"/>
    </row>
    <row r="406" spans="2:6" x14ac:dyDescent="0.2">
      <c r="B406" s="48"/>
      <c r="C406" s="48"/>
      <c r="D406" s="48"/>
      <c r="E406" s="48"/>
      <c r="F406" s="48"/>
    </row>
    <row r="407" spans="2:6" x14ac:dyDescent="0.2">
      <c r="B407" s="48"/>
      <c r="C407" s="48"/>
      <c r="D407" s="48"/>
      <c r="E407" s="48"/>
      <c r="F407" s="48"/>
    </row>
    <row r="408" spans="2:6" x14ac:dyDescent="0.2">
      <c r="B408" s="48"/>
      <c r="C408" s="48"/>
      <c r="D408" s="48"/>
      <c r="E408" s="48"/>
      <c r="F408" s="48"/>
    </row>
    <row r="409" spans="2:6" x14ac:dyDescent="0.2">
      <c r="B409" s="48"/>
      <c r="C409" s="48"/>
      <c r="D409" s="48"/>
      <c r="E409" s="48"/>
      <c r="F409" s="48"/>
    </row>
    <row r="410" spans="2:6" x14ac:dyDescent="0.2">
      <c r="B410" s="48"/>
      <c r="C410" s="48"/>
      <c r="D410" s="48"/>
      <c r="E410" s="48"/>
      <c r="F410" s="48"/>
    </row>
    <row r="411" spans="2:6" x14ac:dyDescent="0.2">
      <c r="B411" s="48"/>
      <c r="C411" s="48"/>
      <c r="D411" s="48"/>
      <c r="E411" s="48"/>
      <c r="F411" s="48"/>
    </row>
    <row r="412" spans="2:6" x14ac:dyDescent="0.2">
      <c r="B412" s="48"/>
      <c r="C412" s="48"/>
      <c r="D412" s="48"/>
      <c r="E412" s="48"/>
      <c r="F412" s="48"/>
    </row>
    <row r="413" spans="2:6" x14ac:dyDescent="0.2">
      <c r="B413" s="48"/>
      <c r="C413" s="48"/>
      <c r="D413" s="48"/>
      <c r="E413" s="48"/>
      <c r="F413" s="48"/>
    </row>
    <row r="414" spans="2:6" x14ac:dyDescent="0.2">
      <c r="B414" s="48"/>
      <c r="C414" s="48"/>
      <c r="D414" s="48"/>
      <c r="E414" s="48"/>
      <c r="F414" s="48"/>
    </row>
    <row r="415" spans="2:6" x14ac:dyDescent="0.2">
      <c r="B415" s="48"/>
      <c r="C415" s="48"/>
      <c r="D415" s="48"/>
      <c r="E415" s="48"/>
      <c r="F415" s="48"/>
    </row>
    <row r="416" spans="2:6" x14ac:dyDescent="0.2">
      <c r="B416" s="48"/>
      <c r="C416" s="48"/>
      <c r="D416" s="48"/>
      <c r="E416" s="48"/>
      <c r="F416" s="48"/>
    </row>
    <row r="417" spans="2:6" x14ac:dyDescent="0.2">
      <c r="B417" s="48"/>
      <c r="C417" s="48"/>
      <c r="D417" s="48"/>
      <c r="E417" s="48"/>
      <c r="F417" s="48"/>
    </row>
    <row r="418" spans="2:6" x14ac:dyDescent="0.2">
      <c r="B418" s="48"/>
      <c r="C418" s="48"/>
      <c r="D418" s="48"/>
      <c r="E418" s="48"/>
      <c r="F418" s="48"/>
    </row>
    <row r="419" spans="2:6" x14ac:dyDescent="0.2">
      <c r="B419" s="48"/>
      <c r="C419" s="48"/>
      <c r="D419" s="48"/>
      <c r="E419" s="48"/>
      <c r="F419" s="48"/>
    </row>
    <row r="420" spans="2:6" x14ac:dyDescent="0.2">
      <c r="B420" s="48"/>
      <c r="C420" s="48"/>
      <c r="D420" s="48"/>
      <c r="E420" s="48"/>
      <c r="F420" s="48"/>
    </row>
    <row r="421" spans="2:6" x14ac:dyDescent="0.2">
      <c r="B421" s="48"/>
      <c r="C421" s="48"/>
      <c r="D421" s="48"/>
      <c r="E421" s="48"/>
      <c r="F421" s="48"/>
    </row>
    <row r="422" spans="2:6" x14ac:dyDescent="0.2">
      <c r="B422" s="48"/>
      <c r="C422" s="48"/>
      <c r="D422" s="48"/>
      <c r="E422" s="48"/>
      <c r="F422" s="48"/>
    </row>
    <row r="423" spans="2:6" x14ac:dyDescent="0.2">
      <c r="B423" s="48"/>
      <c r="C423" s="48"/>
      <c r="D423" s="48"/>
      <c r="E423" s="48"/>
      <c r="F423" s="48"/>
    </row>
    <row r="424" spans="2:6" x14ac:dyDescent="0.2">
      <c r="B424" s="48"/>
      <c r="C424" s="48"/>
      <c r="D424" s="48"/>
      <c r="E424" s="48"/>
      <c r="F424" s="48"/>
    </row>
    <row r="425" spans="2:6" x14ac:dyDescent="0.2">
      <c r="B425" s="48"/>
      <c r="C425" s="48"/>
      <c r="D425" s="48"/>
      <c r="E425" s="48"/>
      <c r="F425" s="48"/>
    </row>
    <row r="426" spans="2:6" x14ac:dyDescent="0.2">
      <c r="B426" s="48"/>
      <c r="C426" s="48"/>
      <c r="D426" s="48"/>
      <c r="E426" s="48"/>
      <c r="F426" s="48"/>
    </row>
    <row r="427" spans="2:6" x14ac:dyDescent="0.2">
      <c r="B427" s="48"/>
      <c r="C427" s="48"/>
      <c r="D427" s="48"/>
      <c r="E427" s="48"/>
      <c r="F427" s="48"/>
    </row>
    <row r="428" spans="2:6" x14ac:dyDescent="0.2">
      <c r="B428" s="48"/>
      <c r="C428" s="48"/>
      <c r="D428" s="48"/>
      <c r="E428" s="48"/>
      <c r="F428" s="48"/>
    </row>
    <row r="429" spans="2:6" x14ac:dyDescent="0.2">
      <c r="B429" s="48"/>
      <c r="C429" s="48"/>
      <c r="D429" s="48"/>
      <c r="E429" s="48"/>
      <c r="F429" s="48"/>
    </row>
    <row r="430" spans="2:6" x14ac:dyDescent="0.2">
      <c r="B430" s="48"/>
      <c r="C430" s="48"/>
      <c r="D430" s="48"/>
      <c r="E430" s="48"/>
      <c r="F430" s="48"/>
    </row>
    <row r="431" spans="2:6" x14ac:dyDescent="0.2">
      <c r="B431" s="48"/>
      <c r="C431" s="48"/>
      <c r="D431" s="48"/>
      <c r="E431" s="48"/>
      <c r="F431" s="48"/>
    </row>
    <row r="432" spans="2:6" x14ac:dyDescent="0.2">
      <c r="B432" s="48"/>
      <c r="C432" s="48"/>
      <c r="D432" s="48"/>
      <c r="E432" s="48"/>
      <c r="F432" s="48"/>
    </row>
    <row r="433" spans="2:6" x14ac:dyDescent="0.2">
      <c r="B433" s="48"/>
      <c r="C433" s="48"/>
      <c r="D433" s="48"/>
      <c r="E433" s="48"/>
      <c r="F433" s="48"/>
    </row>
    <row r="434" spans="2:6" x14ac:dyDescent="0.2">
      <c r="B434" s="48"/>
      <c r="C434" s="48"/>
      <c r="D434" s="48"/>
      <c r="E434" s="48"/>
      <c r="F434" s="48"/>
    </row>
    <row r="435" spans="2:6" x14ac:dyDescent="0.2">
      <c r="B435" s="48"/>
      <c r="C435" s="48"/>
      <c r="D435" s="48"/>
      <c r="E435" s="48"/>
      <c r="F435" s="48"/>
    </row>
    <row r="436" spans="2:6" x14ac:dyDescent="0.2">
      <c r="B436" s="48"/>
      <c r="C436" s="48"/>
      <c r="D436" s="48"/>
      <c r="E436" s="48"/>
      <c r="F436" s="48"/>
    </row>
    <row r="437" spans="2:6" x14ac:dyDescent="0.2">
      <c r="B437" s="48"/>
      <c r="C437" s="48"/>
      <c r="D437" s="48"/>
      <c r="E437" s="48"/>
      <c r="F437" s="48"/>
    </row>
    <row r="438" spans="2:6" x14ac:dyDescent="0.2">
      <c r="B438" s="48"/>
      <c r="C438" s="48"/>
      <c r="D438" s="48"/>
      <c r="E438" s="48"/>
      <c r="F438" s="48"/>
    </row>
    <row r="439" spans="2:6" x14ac:dyDescent="0.2">
      <c r="B439" s="48"/>
      <c r="C439" s="48"/>
      <c r="D439" s="48"/>
      <c r="E439" s="48"/>
      <c r="F439" s="48"/>
    </row>
    <row r="440" spans="2:6" x14ac:dyDescent="0.2">
      <c r="B440" s="48"/>
      <c r="C440" s="48"/>
      <c r="D440" s="48"/>
      <c r="E440" s="48"/>
      <c r="F440" s="48"/>
    </row>
    <row r="441" spans="2:6" x14ac:dyDescent="0.2">
      <c r="B441" s="48"/>
      <c r="C441" s="48"/>
      <c r="D441" s="48"/>
      <c r="E441" s="48"/>
      <c r="F441" s="48"/>
    </row>
    <row r="442" spans="2:6" x14ac:dyDescent="0.2">
      <c r="B442" s="48"/>
      <c r="C442" s="48"/>
      <c r="D442" s="48"/>
      <c r="E442" s="48"/>
      <c r="F442" s="48"/>
    </row>
  </sheetData>
  <mergeCells count="1">
    <mergeCell ref="D1:D2"/>
  </mergeCells>
  <phoneticPr fontId="4"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/>
  <dimension ref="A1:BL442"/>
  <sheetViews>
    <sheetView workbookViewId="0">
      <pane xSplit="3" ySplit="3" topLeftCell="D4" activePane="bottomRight" state="frozen"/>
      <selection pane="topRight" activeCell="E1" sqref="E1"/>
      <selection pane="bottomLeft" activeCell="A4" sqref="A4"/>
      <selection pane="bottomRight"/>
    </sheetView>
  </sheetViews>
  <sheetFormatPr defaultColWidth="9" defaultRowHeight="11" x14ac:dyDescent="0.2"/>
  <cols>
    <col min="1" max="1" width="6.453125" style="7" customWidth="1"/>
    <col min="2" max="2" width="14.36328125" style="7" customWidth="1"/>
    <col min="3" max="3" width="13.453125" style="7" customWidth="1"/>
    <col min="4" max="4" width="11.6328125" style="42" customWidth="1"/>
    <col min="5" max="8" width="9" style="37"/>
    <col min="9" max="16384" width="9" style="48"/>
  </cols>
  <sheetData>
    <row r="1" spans="1:64" s="3" customFormat="1" x14ac:dyDescent="0.2">
      <c r="A1" s="1" t="s">
        <v>269</v>
      </c>
      <c r="B1" s="1" t="s">
        <v>1</v>
      </c>
      <c r="C1" s="2" t="s">
        <v>2</v>
      </c>
      <c r="D1" s="164" t="s">
        <v>328</v>
      </c>
      <c r="E1" s="9" t="s">
        <v>329</v>
      </c>
      <c r="F1" s="10"/>
      <c r="G1" s="10"/>
      <c r="H1" s="11"/>
      <c r="I1" s="9" t="s">
        <v>33</v>
      </c>
      <c r="J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9" t="s">
        <v>34</v>
      </c>
      <c r="AA1" s="10"/>
      <c r="AB1" s="11"/>
      <c r="AC1" s="12" t="s">
        <v>35</v>
      </c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  <c r="AR1" s="14"/>
      <c r="AS1" s="12" t="s">
        <v>36</v>
      </c>
      <c r="AT1" s="13"/>
      <c r="AU1" s="13"/>
      <c r="AV1" s="13"/>
      <c r="AW1" s="13"/>
      <c r="AX1" s="13"/>
      <c r="AY1" s="13"/>
      <c r="AZ1" s="13"/>
      <c r="BA1" s="13"/>
      <c r="BB1" s="12"/>
      <c r="BC1" s="13"/>
      <c r="BD1" s="13"/>
      <c r="BE1" s="13"/>
      <c r="BF1" s="13"/>
      <c r="BG1" s="12" t="s">
        <v>37</v>
      </c>
      <c r="BH1" s="13"/>
      <c r="BI1" s="13"/>
      <c r="BJ1" s="13"/>
      <c r="BK1" s="13"/>
      <c r="BL1" s="14"/>
    </row>
    <row r="2" spans="1:64" s="5" customFormat="1" x14ac:dyDescent="0.2">
      <c r="B2" s="4"/>
      <c r="C2" s="4"/>
      <c r="D2" s="189"/>
      <c r="E2" s="12" t="s">
        <v>330</v>
      </c>
      <c r="F2" s="13"/>
      <c r="G2" s="13"/>
      <c r="H2" s="14"/>
      <c r="I2" s="12" t="s">
        <v>38</v>
      </c>
      <c r="J2" s="14"/>
      <c r="O2" s="12" t="s">
        <v>39</v>
      </c>
      <c r="P2" s="13"/>
      <c r="Q2" s="15"/>
      <c r="R2" s="15"/>
      <c r="S2" s="15"/>
      <c r="T2" s="15"/>
      <c r="U2" s="12" t="s">
        <v>40</v>
      </c>
      <c r="V2" s="14"/>
      <c r="W2" s="12" t="s">
        <v>32</v>
      </c>
      <c r="X2" s="14"/>
      <c r="Y2" s="13"/>
      <c r="Z2" s="16"/>
      <c r="AA2" s="15"/>
      <c r="AB2" s="17"/>
      <c r="AC2" s="12" t="s">
        <v>41</v>
      </c>
      <c r="AD2" s="13"/>
      <c r="AE2" s="14"/>
      <c r="AF2" s="13"/>
      <c r="AG2" s="12" t="s">
        <v>42</v>
      </c>
      <c r="AH2" s="13"/>
      <c r="AI2" s="14"/>
      <c r="AJ2" s="12" t="s">
        <v>43</v>
      </c>
      <c r="AK2" s="13"/>
      <c r="AL2" s="14"/>
      <c r="AM2" s="12" t="s">
        <v>32</v>
      </c>
      <c r="AN2" s="13"/>
      <c r="AO2" s="14"/>
      <c r="AP2" s="12" t="s">
        <v>44</v>
      </c>
      <c r="AQ2" s="13"/>
      <c r="AR2" s="13"/>
      <c r="AS2" s="12" t="s">
        <v>45</v>
      </c>
      <c r="AT2" s="13"/>
      <c r="AU2" s="13"/>
      <c r="AV2" s="13"/>
      <c r="AW2" s="13"/>
      <c r="AX2" s="13"/>
      <c r="AY2" s="13"/>
      <c r="AZ2" s="13"/>
      <c r="BA2" s="13"/>
      <c r="BB2" s="12" t="s">
        <v>46</v>
      </c>
      <c r="BC2" s="13"/>
      <c r="BD2" s="13"/>
      <c r="BE2" s="13"/>
      <c r="BF2" s="13"/>
      <c r="BG2" s="12" t="s">
        <v>47</v>
      </c>
      <c r="BH2" s="12" t="s">
        <v>48</v>
      </c>
      <c r="BI2" s="12" t="s">
        <v>49</v>
      </c>
      <c r="BJ2" s="14"/>
      <c r="BK2" s="12" t="s">
        <v>50</v>
      </c>
      <c r="BL2" s="14"/>
    </row>
    <row r="3" spans="1:64" s="7" customFormat="1" ht="44" x14ac:dyDescent="0.2">
      <c r="B3" s="32"/>
      <c r="C3" s="33"/>
      <c r="D3" s="40" t="s">
        <v>51</v>
      </c>
      <c r="E3" s="18" t="s">
        <v>56</v>
      </c>
      <c r="F3" s="18" t="s">
        <v>57</v>
      </c>
      <c r="G3" s="18" t="s">
        <v>58</v>
      </c>
      <c r="H3" s="18" t="s">
        <v>59</v>
      </c>
      <c r="I3" s="39" t="s">
        <v>60</v>
      </c>
      <c r="J3" s="43" t="s">
        <v>61</v>
      </c>
      <c r="K3" s="44" t="s">
        <v>52</v>
      </c>
      <c r="L3" s="44" t="s">
        <v>53</v>
      </c>
      <c r="M3" s="44" t="s">
        <v>54</v>
      </c>
      <c r="N3" s="44" t="s">
        <v>55</v>
      </c>
      <c r="O3" s="19" t="s">
        <v>66</v>
      </c>
      <c r="P3" s="19" t="s">
        <v>67</v>
      </c>
      <c r="Q3" s="45" t="s">
        <v>62</v>
      </c>
      <c r="R3" s="46" t="s">
        <v>63</v>
      </c>
      <c r="S3" s="46" t="s">
        <v>64</v>
      </c>
      <c r="T3" s="47" t="s">
        <v>65</v>
      </c>
      <c r="U3" s="20" t="s">
        <v>68</v>
      </c>
      <c r="V3" s="20" t="s">
        <v>69</v>
      </c>
      <c r="W3" s="21" t="s">
        <v>70</v>
      </c>
      <c r="X3" s="21" t="s">
        <v>72</v>
      </c>
      <c r="Y3" s="21" t="s">
        <v>71</v>
      </c>
      <c r="Z3" s="22" t="s">
        <v>73</v>
      </c>
      <c r="AA3" s="22" t="s">
        <v>74</v>
      </c>
      <c r="AB3" s="23" t="s">
        <v>75</v>
      </c>
      <c r="AC3" s="24" t="s">
        <v>76</v>
      </c>
      <c r="AD3" s="25" t="s">
        <v>78</v>
      </c>
      <c r="AE3" s="25" t="s">
        <v>79</v>
      </c>
      <c r="AF3" s="25" t="s">
        <v>77</v>
      </c>
      <c r="AG3" s="49" t="s">
        <v>80</v>
      </c>
      <c r="AH3" s="26" t="s">
        <v>81</v>
      </c>
      <c r="AI3" s="26" t="s">
        <v>82</v>
      </c>
      <c r="AJ3" s="27" t="s">
        <v>83</v>
      </c>
      <c r="AK3" s="27" t="s">
        <v>84</v>
      </c>
      <c r="AL3" s="27" t="s">
        <v>85</v>
      </c>
      <c r="AM3" s="28" t="s">
        <v>86</v>
      </c>
      <c r="AN3" s="28" t="s">
        <v>87</v>
      </c>
      <c r="AO3" s="28" t="s">
        <v>88</v>
      </c>
      <c r="AP3" s="27" t="s">
        <v>89</v>
      </c>
      <c r="AQ3" s="27" t="s">
        <v>90</v>
      </c>
      <c r="AR3" s="50" t="s">
        <v>44</v>
      </c>
      <c r="AS3" s="29" t="s">
        <v>91</v>
      </c>
      <c r="AT3" s="29" t="s">
        <v>92</v>
      </c>
      <c r="AU3" s="29" t="s">
        <v>93</v>
      </c>
      <c r="AV3" s="29" t="s">
        <v>94</v>
      </c>
      <c r="AW3" s="29" t="s">
        <v>95</v>
      </c>
      <c r="AX3" s="29" t="s">
        <v>96</v>
      </c>
      <c r="AY3" s="29" t="s">
        <v>97</v>
      </c>
      <c r="AZ3" s="29" t="s">
        <v>98</v>
      </c>
      <c r="BA3" s="29" t="s">
        <v>99</v>
      </c>
      <c r="BB3" s="51" t="s">
        <v>100</v>
      </c>
      <c r="BC3" s="30" t="s">
        <v>101</v>
      </c>
      <c r="BD3" s="30" t="s">
        <v>102</v>
      </c>
      <c r="BE3" s="30" t="s">
        <v>98</v>
      </c>
      <c r="BF3" s="30" t="s">
        <v>99</v>
      </c>
      <c r="BG3" s="31" t="s">
        <v>91</v>
      </c>
      <c r="BH3" s="31" t="s">
        <v>91</v>
      </c>
      <c r="BI3" s="27" t="s">
        <v>103</v>
      </c>
      <c r="BJ3" s="27" t="s">
        <v>104</v>
      </c>
      <c r="BK3" s="27" t="s">
        <v>103</v>
      </c>
      <c r="BL3" s="27" t="s">
        <v>104</v>
      </c>
    </row>
    <row r="4" spans="1:64" s="37" customFormat="1" x14ac:dyDescent="0.2">
      <c r="A4" s="6">
        <v>1</v>
      </c>
      <c r="B4" s="34" t="s">
        <v>106</v>
      </c>
      <c r="C4" s="34" t="s">
        <v>105</v>
      </c>
      <c r="D4" s="41">
        <v>4.7980373350000001</v>
      </c>
      <c r="E4" s="36">
        <v>191</v>
      </c>
      <c r="F4" s="36">
        <v>0</v>
      </c>
      <c r="G4" s="36">
        <v>7</v>
      </c>
      <c r="H4" s="36">
        <v>184</v>
      </c>
      <c r="I4" s="36">
        <v>0</v>
      </c>
      <c r="J4" s="36">
        <v>0</v>
      </c>
      <c r="K4" s="36">
        <v>0</v>
      </c>
      <c r="L4" s="36">
        <v>0</v>
      </c>
      <c r="M4" s="36">
        <v>0</v>
      </c>
      <c r="N4" s="36">
        <v>0</v>
      </c>
      <c r="O4" s="36">
        <v>0</v>
      </c>
      <c r="P4" s="36">
        <v>0</v>
      </c>
      <c r="Q4" s="36">
        <v>0</v>
      </c>
      <c r="R4" s="36">
        <v>0</v>
      </c>
      <c r="S4" s="36">
        <v>0</v>
      </c>
      <c r="T4" s="36">
        <v>0</v>
      </c>
      <c r="U4" s="36">
        <v>0.17700000000000002</v>
      </c>
      <c r="V4" s="36">
        <v>0.42479999999999996</v>
      </c>
      <c r="W4" s="36">
        <v>0.17700000000000002</v>
      </c>
      <c r="X4" s="36">
        <v>0.42479999999999996</v>
      </c>
      <c r="Y4" s="36">
        <v>0.6018</v>
      </c>
      <c r="Z4" s="36">
        <v>0</v>
      </c>
      <c r="AA4" s="36">
        <v>0</v>
      </c>
      <c r="AB4" s="36">
        <v>0</v>
      </c>
      <c r="AC4" s="36">
        <v>0</v>
      </c>
      <c r="AD4" s="36">
        <v>0</v>
      </c>
      <c r="AE4" s="36">
        <v>0</v>
      </c>
      <c r="AF4" s="36">
        <v>0</v>
      </c>
      <c r="AG4" s="36">
        <v>1.0640317184930938E-2</v>
      </c>
      <c r="AH4" s="36">
        <v>1.810076946402045E-2</v>
      </c>
      <c r="AI4" s="36">
        <v>5.7971383283416833E-2</v>
      </c>
      <c r="AJ4" s="36">
        <v>0</v>
      </c>
      <c r="AK4" s="36">
        <v>0</v>
      </c>
      <c r="AL4" s="36">
        <v>0</v>
      </c>
      <c r="AM4" s="36">
        <v>1.0640317184930938E-2</v>
      </c>
      <c r="AN4" s="36">
        <v>1.810076946402045E-2</v>
      </c>
      <c r="AO4" s="36">
        <v>5.7971383283416833E-2</v>
      </c>
      <c r="AP4" s="36">
        <v>0.67374314700000004</v>
      </c>
      <c r="AQ4" s="36">
        <v>0.36278477100000001</v>
      </c>
      <c r="AR4" s="36">
        <v>1.036527918</v>
      </c>
      <c r="AS4" s="36">
        <v>0</v>
      </c>
      <c r="AT4" s="36">
        <v>0</v>
      </c>
      <c r="AU4" s="36">
        <v>0</v>
      </c>
      <c r="AV4" s="36">
        <v>0</v>
      </c>
      <c r="AW4" s="36">
        <v>0</v>
      </c>
      <c r="AX4" s="36">
        <v>0</v>
      </c>
      <c r="AY4" s="36">
        <v>0</v>
      </c>
      <c r="AZ4" s="36">
        <v>0</v>
      </c>
      <c r="BA4" s="36">
        <v>0</v>
      </c>
      <c r="BB4" s="36">
        <v>3.2258448000000002E-2</v>
      </c>
      <c r="BC4" s="36">
        <v>1.677196165</v>
      </c>
      <c r="BD4" s="36">
        <v>3.2389286390000001</v>
      </c>
      <c r="BE4" s="36">
        <v>1.9125559999999999E-3</v>
      </c>
      <c r="BF4" s="36">
        <v>3.8251119999999999E-3</v>
      </c>
      <c r="BG4" s="36">
        <v>0.20469563599999999</v>
      </c>
      <c r="BH4" s="36">
        <v>0.61006226900000005</v>
      </c>
      <c r="BI4" s="36">
        <v>0</v>
      </c>
      <c r="BJ4" s="36">
        <v>0</v>
      </c>
      <c r="BK4" s="36">
        <v>0</v>
      </c>
      <c r="BL4" s="36">
        <v>0</v>
      </c>
    </row>
    <row r="5" spans="1:64" s="37" customFormat="1" x14ac:dyDescent="0.2">
      <c r="A5" s="35">
        <v>2</v>
      </c>
      <c r="B5" s="34" t="s">
        <v>106</v>
      </c>
      <c r="C5" s="34" t="s">
        <v>107</v>
      </c>
      <c r="D5" s="41">
        <v>5.6088680980000003</v>
      </c>
      <c r="E5" s="36">
        <v>19</v>
      </c>
      <c r="F5" s="36">
        <v>1</v>
      </c>
      <c r="G5" s="36">
        <v>8</v>
      </c>
      <c r="H5" s="36">
        <v>10</v>
      </c>
      <c r="I5" s="36">
        <v>0.8751369971385029</v>
      </c>
      <c r="J5" s="36">
        <v>34.746026010939708</v>
      </c>
      <c r="K5" s="36">
        <v>5.7426997156881709E-2</v>
      </c>
      <c r="L5" s="36">
        <v>0.81770999998162119</v>
      </c>
      <c r="M5" s="36">
        <v>3.4838365081021099</v>
      </c>
      <c r="N5" s="36">
        <v>32.137326499976105</v>
      </c>
      <c r="O5" s="36">
        <v>0.78020150200000005</v>
      </c>
      <c r="P5" s="36">
        <v>1.3816338400000001</v>
      </c>
      <c r="Q5" s="36">
        <v>0.71710990000000008</v>
      </c>
      <c r="R5" s="36">
        <v>6.3091601999999997E-2</v>
      </c>
      <c r="S5" s="36">
        <v>1.2993404450000001</v>
      </c>
      <c r="T5" s="36">
        <v>8.2293394999999991E-2</v>
      </c>
      <c r="U5" s="36">
        <v>0.1429</v>
      </c>
      <c r="V5" s="36">
        <v>0.34060000000000001</v>
      </c>
      <c r="W5" s="36">
        <v>1.798238499138503</v>
      </c>
      <c r="X5" s="36">
        <v>36.46825985093971</v>
      </c>
      <c r="Y5" s="36">
        <v>38.266498350078216</v>
      </c>
      <c r="Z5" s="36">
        <v>5.603359856785394E-3</v>
      </c>
      <c r="AA5" s="36">
        <v>2.005551659915093E-3</v>
      </c>
      <c r="AB5" s="36">
        <v>2.0055512999999996E-3</v>
      </c>
      <c r="AC5" s="36">
        <v>5.9386467824272299E-4</v>
      </c>
      <c r="AD5" s="36">
        <v>0.39971561046070997</v>
      </c>
      <c r="AE5" s="36">
        <v>3.5974404941463889</v>
      </c>
      <c r="AF5" s="36">
        <v>3.9971561046070971</v>
      </c>
      <c r="AG5" s="36">
        <v>1.084254838025076E-2</v>
      </c>
      <c r="AH5" s="36">
        <v>1.8444794945713938E-2</v>
      </c>
      <c r="AI5" s="36">
        <v>5.9073194623435174E-2</v>
      </c>
      <c r="AJ5" s="36">
        <v>8.3561855085122224E-5</v>
      </c>
      <c r="AK5" s="36">
        <v>1.0097969521487968E-4</v>
      </c>
      <c r="AL5" s="36">
        <v>2.5255843538764955E-4</v>
      </c>
      <c r="AM5" s="36">
        <v>1.1519974913578606E-2</v>
      </c>
      <c r="AN5" s="36">
        <v>0.41826138510163879</v>
      </c>
      <c r="AO5" s="36">
        <v>3.656766247205212</v>
      </c>
      <c r="AP5" s="36">
        <v>1055.1446598780001</v>
      </c>
      <c r="AQ5" s="36">
        <v>568.15481685700001</v>
      </c>
      <c r="AR5" s="36">
        <v>1623.2994767350001</v>
      </c>
      <c r="AS5" s="36">
        <v>50.265285634999998</v>
      </c>
      <c r="AT5" s="36">
        <v>3537.0540593549999</v>
      </c>
      <c r="AU5" s="36">
        <v>8389.5589979760007</v>
      </c>
      <c r="AV5" s="36">
        <v>2137.771981889</v>
      </c>
      <c r="AW5" s="36">
        <v>5070.5937385509997</v>
      </c>
      <c r="AX5" s="36">
        <v>2013.2367359340001</v>
      </c>
      <c r="AY5" s="36">
        <v>4775.207867786</v>
      </c>
      <c r="AZ5" s="36">
        <v>0.95173683099999995</v>
      </c>
      <c r="BA5" s="36">
        <v>1.903473663</v>
      </c>
      <c r="BB5" s="36">
        <v>8.2565263089999998</v>
      </c>
      <c r="BC5" s="36">
        <v>576.453910178</v>
      </c>
      <c r="BD5" s="36">
        <v>1367.294366414</v>
      </c>
      <c r="BE5" s="36">
        <v>0.48951737000000001</v>
      </c>
      <c r="BF5" s="36">
        <v>0.97903474000000001</v>
      </c>
      <c r="BG5" s="36">
        <v>15.873854103999999</v>
      </c>
      <c r="BH5" s="36">
        <v>131.27595269299999</v>
      </c>
      <c r="BI5" s="36">
        <v>0.42000000000000015</v>
      </c>
      <c r="BJ5" s="36">
        <v>0.42000000000000015</v>
      </c>
      <c r="BK5" s="36">
        <v>0.42000000000000015</v>
      </c>
      <c r="BL5" s="36">
        <v>0.42000000000000015</v>
      </c>
    </row>
    <row r="6" spans="1:64" s="37" customFormat="1" x14ac:dyDescent="0.2">
      <c r="A6" s="6">
        <v>3</v>
      </c>
      <c r="B6" s="34" t="s">
        <v>106</v>
      </c>
      <c r="C6" s="34" t="s">
        <v>108</v>
      </c>
      <c r="D6" s="41">
        <v>5.839359001</v>
      </c>
      <c r="E6" s="36">
        <v>8</v>
      </c>
      <c r="F6" s="36">
        <v>2</v>
      </c>
      <c r="G6" s="36">
        <v>1</v>
      </c>
      <c r="H6" s="36">
        <v>5</v>
      </c>
      <c r="I6" s="36">
        <v>2.373256282790134</v>
      </c>
      <c r="J6" s="36">
        <v>24.353367815546751</v>
      </c>
      <c r="K6" s="36">
        <v>0.2641989625794261</v>
      </c>
      <c r="L6" s="36">
        <v>2.1090573202107081</v>
      </c>
      <c r="M6" s="36">
        <v>8.6543937090600025</v>
      </c>
      <c r="N6" s="36">
        <v>18.072230389276882</v>
      </c>
      <c r="O6" s="36">
        <v>0.25772833099999998</v>
      </c>
      <c r="P6" s="36">
        <v>0.36926321600000001</v>
      </c>
      <c r="Q6" s="36">
        <v>0.23039483399999999</v>
      </c>
      <c r="R6" s="36">
        <v>2.7333497000000002E-2</v>
      </c>
      <c r="S6" s="36">
        <v>0.333610829</v>
      </c>
      <c r="T6" s="36">
        <v>3.5652387000000001E-2</v>
      </c>
      <c r="U6" s="36">
        <v>6.7900000000000002E-2</v>
      </c>
      <c r="V6" s="36">
        <v>0.16060000000000002</v>
      </c>
      <c r="W6" s="36">
        <v>2.6988846137901339</v>
      </c>
      <c r="X6" s="36">
        <v>24.88323103154675</v>
      </c>
      <c r="Y6" s="36">
        <v>27.582115645336884</v>
      </c>
      <c r="Z6" s="36">
        <v>1.2815220116123592E-2</v>
      </c>
      <c r="AA6" s="36">
        <v>6.1107857275641145E-3</v>
      </c>
      <c r="AB6" s="36">
        <v>6.110786E-3</v>
      </c>
      <c r="AC6" s="36">
        <v>1.0721487091665848E-3</v>
      </c>
      <c r="AD6" s="36">
        <v>0.10221511205596129</v>
      </c>
      <c r="AE6" s="36">
        <v>0.91993600850365176</v>
      </c>
      <c r="AF6" s="36">
        <v>1.022151120559613</v>
      </c>
      <c r="AG6" s="36">
        <v>4.8693293073284079E-3</v>
      </c>
      <c r="AH6" s="36">
        <v>8.283456752696601E-3</v>
      </c>
      <c r="AI6" s="36">
        <v>2.6529449329582358E-2</v>
      </c>
      <c r="AJ6" s="36">
        <v>2.3955074130566892E-4</v>
      </c>
      <c r="AK6" s="36">
        <v>2.8948329139124121E-4</v>
      </c>
      <c r="AL6" s="36">
        <v>7.2402126971230667E-4</v>
      </c>
      <c r="AM6" s="36">
        <v>6.1810287578006615E-3</v>
      </c>
      <c r="AN6" s="36">
        <v>0.11078805210004912</v>
      </c>
      <c r="AO6" s="36">
        <v>0.94718947910294637</v>
      </c>
      <c r="AP6" s="36">
        <v>614.21174008599996</v>
      </c>
      <c r="AQ6" s="36">
        <v>330.72939850799997</v>
      </c>
      <c r="AR6" s="36">
        <v>944.94113859399999</v>
      </c>
      <c r="AS6" s="36">
        <v>37.360384543999999</v>
      </c>
      <c r="AT6" s="36">
        <v>1131.5763579439999</v>
      </c>
      <c r="AU6" s="36">
        <v>2556.5665892890001</v>
      </c>
      <c r="AV6" s="36">
        <v>651.39240167000003</v>
      </c>
      <c r="AW6" s="36">
        <v>1471.688621749</v>
      </c>
      <c r="AX6" s="36">
        <v>621.83020726999996</v>
      </c>
      <c r="AY6" s="36">
        <v>1404.898857207</v>
      </c>
      <c r="AZ6" s="36">
        <v>0.51879850199999999</v>
      </c>
      <c r="BA6" s="36">
        <v>1.037597004</v>
      </c>
      <c r="BB6" s="36">
        <v>3.7159430840000001</v>
      </c>
      <c r="BC6" s="36">
        <v>170.31903474000001</v>
      </c>
      <c r="BD6" s="36">
        <v>384.80121176099999</v>
      </c>
      <c r="BE6" s="36">
        <v>0.22031283099999999</v>
      </c>
      <c r="BF6" s="36">
        <v>0.44062566199999997</v>
      </c>
      <c r="BG6" s="36">
        <v>9.1649004989999998</v>
      </c>
      <c r="BH6" s="36">
        <v>67.345725337000005</v>
      </c>
      <c r="BI6" s="36">
        <v>0.72000000000000042</v>
      </c>
      <c r="BJ6" s="36">
        <v>0.72000000000000042</v>
      </c>
      <c r="BK6" s="36">
        <v>1.1100000000000008</v>
      </c>
      <c r="BL6" s="36">
        <v>1.1100000000000008</v>
      </c>
    </row>
    <row r="7" spans="1:64" s="37" customFormat="1" x14ac:dyDescent="0.2">
      <c r="A7" s="6">
        <v>4</v>
      </c>
      <c r="B7" s="34" t="s">
        <v>106</v>
      </c>
      <c r="C7" s="34" t="s">
        <v>109</v>
      </c>
      <c r="D7" s="41">
        <v>5.8870006180000001</v>
      </c>
      <c r="E7" s="36">
        <v>38</v>
      </c>
      <c r="F7" s="36">
        <v>11</v>
      </c>
      <c r="G7" s="36">
        <v>23</v>
      </c>
      <c r="H7" s="36">
        <v>4</v>
      </c>
      <c r="I7" s="36">
        <v>0.63254803375589841</v>
      </c>
      <c r="J7" s="36">
        <v>13.41366581022648</v>
      </c>
      <c r="K7" s="36">
        <v>7.3214533766019482E-2</v>
      </c>
      <c r="L7" s="36">
        <v>0.55933349998987891</v>
      </c>
      <c r="M7" s="36">
        <v>3.0031483439845479</v>
      </c>
      <c r="N7" s="36">
        <v>11.04306549999783</v>
      </c>
      <c r="O7" s="36">
        <v>4.5955759999999998E-2</v>
      </c>
      <c r="P7" s="36">
        <v>7.5480226999999997E-2</v>
      </c>
      <c r="Q7" s="36">
        <v>4.2506966E-2</v>
      </c>
      <c r="R7" s="36">
        <v>3.4487939999999998E-3</v>
      </c>
      <c r="S7" s="36">
        <v>7.0981798999999998E-2</v>
      </c>
      <c r="T7" s="36">
        <v>4.4984280000000005E-3</v>
      </c>
      <c r="U7" s="36">
        <v>1.1214000000000004</v>
      </c>
      <c r="V7" s="36">
        <v>2.6537000000000006</v>
      </c>
      <c r="W7" s="36">
        <v>1.7999037937558988</v>
      </c>
      <c r="X7" s="36">
        <v>16.14284603722648</v>
      </c>
      <c r="Y7" s="36">
        <v>17.942749830982379</v>
      </c>
      <c r="Z7" s="36">
        <v>4.2752821397002583E-3</v>
      </c>
      <c r="AA7" s="36">
        <v>1.4434661867579115E-3</v>
      </c>
      <c r="AB7" s="36">
        <v>1.443466E-3</v>
      </c>
      <c r="AC7" s="36">
        <v>5.2999873229555054E-4</v>
      </c>
      <c r="AD7" s="36">
        <v>0.15876900863880636</v>
      </c>
      <c r="AE7" s="36">
        <v>1.4289210777492576</v>
      </c>
      <c r="AF7" s="36">
        <v>1.5876900863880636</v>
      </c>
      <c r="AG7" s="36">
        <v>7.5045217967524558E-2</v>
      </c>
      <c r="AH7" s="36">
        <v>0.12766312941601882</v>
      </c>
      <c r="AI7" s="36">
        <v>0.40886704961616799</v>
      </c>
      <c r="AJ7" s="36">
        <v>5.6585740417245921E-5</v>
      </c>
      <c r="AK7" s="36">
        <v>6.8380612361707531E-5</v>
      </c>
      <c r="AL7" s="36">
        <v>1.7102547628186364E-4</v>
      </c>
      <c r="AM7" s="36">
        <v>7.5631802440237345E-2</v>
      </c>
      <c r="AN7" s="36">
        <v>0.28650051866718684</v>
      </c>
      <c r="AO7" s="36">
        <v>1.8379591528417074</v>
      </c>
      <c r="AP7" s="36">
        <v>366.770798356</v>
      </c>
      <c r="AQ7" s="36">
        <v>197.491968345</v>
      </c>
      <c r="AR7" s="36">
        <v>564.26276670100003</v>
      </c>
      <c r="AS7" s="36">
        <v>20.172169336</v>
      </c>
      <c r="AT7" s="36">
        <v>1518.2764247600001</v>
      </c>
      <c r="AU7" s="36">
        <v>3235.2758879469998</v>
      </c>
      <c r="AV7" s="36">
        <v>848.205022504</v>
      </c>
      <c r="AW7" s="36">
        <v>1807.4292747950001</v>
      </c>
      <c r="AX7" s="36">
        <v>807.01323635400001</v>
      </c>
      <c r="AY7" s="36">
        <v>1719.654222546</v>
      </c>
      <c r="AZ7" s="36">
        <v>0.243868694</v>
      </c>
      <c r="BA7" s="36">
        <v>0.48773738799999999</v>
      </c>
      <c r="BB7" s="36">
        <v>2.9278298710000001</v>
      </c>
      <c r="BC7" s="36">
        <v>112.107067009</v>
      </c>
      <c r="BD7" s="36">
        <v>238.887520645</v>
      </c>
      <c r="BE7" s="36">
        <v>0.17358675100000001</v>
      </c>
      <c r="BF7" s="36">
        <v>0.34717350200000002</v>
      </c>
      <c r="BG7" s="36">
        <v>5.9467709219999998</v>
      </c>
      <c r="BH7" s="36">
        <v>24.812190005000001</v>
      </c>
      <c r="BI7" s="36">
        <v>0.18</v>
      </c>
      <c r="BJ7" s="36">
        <v>0.18</v>
      </c>
      <c r="BK7" s="36">
        <v>0.15</v>
      </c>
      <c r="BL7" s="36">
        <v>0.15</v>
      </c>
    </row>
    <row r="8" spans="1:64" s="37" customFormat="1" x14ac:dyDescent="0.2">
      <c r="A8" s="6">
        <v>5</v>
      </c>
      <c r="B8" s="34" t="s">
        <v>106</v>
      </c>
      <c r="C8" s="34" t="s">
        <v>110</v>
      </c>
      <c r="D8" s="41">
        <v>6.3349194830000002</v>
      </c>
      <c r="E8" s="36">
        <v>56</v>
      </c>
      <c r="F8" s="36">
        <v>35</v>
      </c>
      <c r="G8" s="36">
        <v>21</v>
      </c>
      <c r="H8" s="36">
        <v>0</v>
      </c>
      <c r="I8" s="36">
        <v>25.126090381619001</v>
      </c>
      <c r="J8" s="36">
        <v>137.91096329611776</v>
      </c>
      <c r="K8" s="36">
        <v>11.756035881584548</v>
      </c>
      <c r="L8" s="36">
        <v>13.370054500034453</v>
      </c>
      <c r="M8" s="36">
        <v>96.394357677750222</v>
      </c>
      <c r="N8" s="36">
        <v>66.642695999986529</v>
      </c>
      <c r="O8" s="36">
        <v>0.37618732699999996</v>
      </c>
      <c r="P8" s="36">
        <v>0.61083316900000006</v>
      </c>
      <c r="Q8" s="36">
        <v>0.34819701999999997</v>
      </c>
      <c r="R8" s="36">
        <v>2.7990306999999999E-2</v>
      </c>
      <c r="S8" s="36">
        <v>0.57432407200000002</v>
      </c>
      <c r="T8" s="36">
        <v>3.6509097000000004E-2</v>
      </c>
      <c r="U8" s="36">
        <v>4.8650999999999991</v>
      </c>
      <c r="V8" s="36">
        <v>11.537500000000003</v>
      </c>
      <c r="W8" s="36">
        <v>30.367377708618999</v>
      </c>
      <c r="X8" s="36">
        <v>150.05929646511774</v>
      </c>
      <c r="Y8" s="36">
        <v>180.42667417373673</v>
      </c>
      <c r="Z8" s="36">
        <v>7.5333636327171272E-2</v>
      </c>
      <c r="AA8" s="36">
        <v>3.6278415416965151E-2</v>
      </c>
      <c r="AB8" s="36">
        <v>3.6278415000000001E-2</v>
      </c>
      <c r="AC8" s="36">
        <v>0.11015016508532378</v>
      </c>
      <c r="AD8" s="36">
        <v>1.284027117876914</v>
      </c>
      <c r="AE8" s="36">
        <v>11.573963406053181</v>
      </c>
      <c r="AF8" s="36">
        <v>12.857990523930097</v>
      </c>
      <c r="AG8" s="36">
        <v>0.33392755944530883</v>
      </c>
      <c r="AH8" s="36">
        <v>0.5680606758379968</v>
      </c>
      <c r="AI8" s="36">
        <v>1.8193294618054763</v>
      </c>
      <c r="AJ8" s="36">
        <v>1.4221609674110436E-3</v>
      </c>
      <c r="AK8" s="36">
        <v>1.7185996990661063E-3</v>
      </c>
      <c r="AL8" s="36">
        <v>4.2983577057763098E-3</v>
      </c>
      <c r="AM8" s="36">
        <v>0.44549988549804365</v>
      </c>
      <c r="AN8" s="36">
        <v>1.8538063934139768</v>
      </c>
      <c r="AO8" s="36">
        <v>13.397591225564435</v>
      </c>
      <c r="AP8" s="36">
        <v>1211.1232930030001</v>
      </c>
      <c r="AQ8" s="36">
        <v>652.14331161699999</v>
      </c>
      <c r="AR8" s="36">
        <v>1863.2666046200002</v>
      </c>
      <c r="AS8" s="36">
        <v>56.083541539000002</v>
      </c>
      <c r="AT8" s="36">
        <v>4257.681329813</v>
      </c>
      <c r="AU8" s="36">
        <v>8917.5789633929999</v>
      </c>
      <c r="AV8" s="36">
        <v>2884.3803738430001</v>
      </c>
      <c r="AW8" s="36">
        <v>6041.2435200580003</v>
      </c>
      <c r="AX8" s="36">
        <v>2829.4545912660001</v>
      </c>
      <c r="AY8" s="36">
        <v>5926.2032046120003</v>
      </c>
      <c r="AZ8" s="36">
        <v>0.76084431399999997</v>
      </c>
      <c r="BA8" s="36">
        <v>1.5216886279999999</v>
      </c>
      <c r="BB8" s="36">
        <v>5.9041297960000003</v>
      </c>
      <c r="BC8" s="36">
        <v>297.80117560399998</v>
      </c>
      <c r="BD8" s="36">
        <v>623.73514904499996</v>
      </c>
      <c r="BE8" s="36">
        <v>0.35004722100000002</v>
      </c>
      <c r="BF8" s="36">
        <v>0.70009444200000004</v>
      </c>
      <c r="BG8" s="36">
        <v>1.8999813910000001</v>
      </c>
      <c r="BH8" s="36">
        <v>20.527372953</v>
      </c>
      <c r="BI8" s="36">
        <v>0.39</v>
      </c>
      <c r="BJ8" s="36">
        <v>0.66000000000000014</v>
      </c>
      <c r="BK8" s="36">
        <v>1.2300000000000002</v>
      </c>
      <c r="BL8" s="36">
        <v>1.39</v>
      </c>
    </row>
    <row r="9" spans="1:64" s="37" customFormat="1" x14ac:dyDescent="0.2">
      <c r="A9" s="6">
        <v>6</v>
      </c>
      <c r="B9" s="34" t="s">
        <v>106</v>
      </c>
      <c r="C9" s="34" t="s">
        <v>111</v>
      </c>
      <c r="D9" s="41">
        <v>5.4607612730000001</v>
      </c>
      <c r="E9" s="36">
        <v>40</v>
      </c>
      <c r="F9" s="36">
        <v>0</v>
      </c>
      <c r="G9" s="36">
        <v>16</v>
      </c>
      <c r="H9" s="36">
        <v>24</v>
      </c>
      <c r="I9" s="36">
        <v>5.1794438908125033E-5</v>
      </c>
      <c r="J9" s="36">
        <v>0.20227522639024337</v>
      </c>
      <c r="K9" s="36">
        <v>5.1794438908125033E-5</v>
      </c>
      <c r="L9" s="36">
        <v>0</v>
      </c>
      <c r="M9" s="36">
        <v>5.6950208271472815E-3</v>
      </c>
      <c r="N9" s="36">
        <v>0.1966320000020042</v>
      </c>
      <c r="O9" s="36">
        <v>3.8146131999999999E-2</v>
      </c>
      <c r="P9" s="36">
        <v>6.8069251000000011E-2</v>
      </c>
      <c r="Q9" s="36">
        <v>3.5540303000000002E-2</v>
      </c>
      <c r="R9" s="36">
        <v>2.605829E-3</v>
      </c>
      <c r="S9" s="36">
        <v>6.4670344000000005E-2</v>
      </c>
      <c r="T9" s="36">
        <v>3.3989070000000001E-3</v>
      </c>
      <c r="U9" s="36">
        <v>0.13200000000000001</v>
      </c>
      <c r="V9" s="36">
        <v>0.31679999999999997</v>
      </c>
      <c r="W9" s="36">
        <v>0.17019792643890813</v>
      </c>
      <c r="X9" s="36">
        <v>0.58714447739024334</v>
      </c>
      <c r="Y9" s="36">
        <v>0.75734240382915141</v>
      </c>
      <c r="Z9" s="36">
        <v>2.6389243519391289E-6</v>
      </c>
      <c r="AA9" s="36">
        <v>5.6472981131497355E-7</v>
      </c>
      <c r="AB9" s="36">
        <v>5.6472999999999995E-7</v>
      </c>
      <c r="AC9" s="36">
        <v>1.0393650079256547E-6</v>
      </c>
      <c r="AD9" s="36">
        <v>4.6531737962008683E-3</v>
      </c>
      <c r="AE9" s="36">
        <v>4.1878564165807805E-2</v>
      </c>
      <c r="AF9" s="36">
        <v>4.6531737962008678E-2</v>
      </c>
      <c r="AG9" s="36">
        <v>8.6417297294163128E-3</v>
      </c>
      <c r="AH9" s="36">
        <v>1.4700873562685221E-2</v>
      </c>
      <c r="AI9" s="36">
        <v>4.7082527491302657E-2</v>
      </c>
      <c r="AJ9" s="36">
        <v>2.2138148862230264E-8</v>
      </c>
      <c r="AK9" s="36">
        <v>2.6752679466663639E-8</v>
      </c>
      <c r="AL9" s="36">
        <v>6.6910628460010051E-8</v>
      </c>
      <c r="AM9" s="36">
        <v>8.6427912325731018E-3</v>
      </c>
      <c r="AN9" s="36">
        <v>1.9354074111565558E-2</v>
      </c>
      <c r="AO9" s="36">
        <v>8.8961158567738924E-2</v>
      </c>
      <c r="AP9" s="36">
        <v>2.9044260629999998</v>
      </c>
      <c r="AQ9" s="36">
        <v>1.563921726</v>
      </c>
      <c r="AR9" s="36">
        <v>4.4683477890000001</v>
      </c>
      <c r="AS9" s="36">
        <v>0.29713609499999999</v>
      </c>
      <c r="AT9" s="36">
        <v>14.519459799</v>
      </c>
      <c r="AU9" s="36">
        <v>29.895515904</v>
      </c>
      <c r="AV9" s="36">
        <v>13.891117635000001</v>
      </c>
      <c r="AW9" s="36">
        <v>28.601761631999999</v>
      </c>
      <c r="AX9" s="36">
        <v>12.842943992</v>
      </c>
      <c r="AY9" s="36">
        <v>26.443575842000001</v>
      </c>
      <c r="AZ9" s="36">
        <v>1.0707823E-2</v>
      </c>
      <c r="BA9" s="36">
        <v>2.1415646999999999E-2</v>
      </c>
      <c r="BB9" s="36">
        <v>1.009804736</v>
      </c>
      <c r="BC9" s="36">
        <v>48.799013160999998</v>
      </c>
      <c r="BD9" s="36">
        <v>100.476993925</v>
      </c>
      <c r="BE9" s="36">
        <v>5.9869845999999997E-2</v>
      </c>
      <c r="BF9" s="36">
        <v>0.11973969199999999</v>
      </c>
      <c r="BG9" s="36">
        <v>3.5761422199999999</v>
      </c>
      <c r="BH9" s="36">
        <v>10.468896764</v>
      </c>
      <c r="BI9" s="36">
        <v>0</v>
      </c>
      <c r="BJ9" s="36">
        <v>0</v>
      </c>
      <c r="BK9" s="36">
        <v>0</v>
      </c>
      <c r="BL9" s="36">
        <v>0</v>
      </c>
    </row>
    <row r="10" spans="1:64" s="37" customFormat="1" x14ac:dyDescent="0.2">
      <c r="A10" s="6">
        <v>7</v>
      </c>
      <c r="B10" s="34" t="s">
        <v>106</v>
      </c>
      <c r="C10" s="34" t="s">
        <v>112</v>
      </c>
      <c r="D10" s="41">
        <v>6.7025354159999999</v>
      </c>
      <c r="E10" s="36">
        <v>0</v>
      </c>
      <c r="F10" s="36" t="s">
        <v>340</v>
      </c>
      <c r="G10" s="36" t="s">
        <v>340</v>
      </c>
      <c r="H10" s="36" t="s">
        <v>340</v>
      </c>
      <c r="I10" s="36">
        <v>243.72227191337277</v>
      </c>
      <c r="J10" s="36">
        <v>868.79653970988113</v>
      </c>
      <c r="K10" s="36">
        <v>124.42410341333584</v>
      </c>
      <c r="L10" s="36">
        <v>119.29816850003692</v>
      </c>
      <c r="M10" s="36">
        <v>680.25983062326452</v>
      </c>
      <c r="N10" s="36">
        <v>432.25898099998932</v>
      </c>
      <c r="O10" s="36">
        <v>4.4949905719999999</v>
      </c>
      <c r="P10" s="36">
        <v>7.3122076929999995</v>
      </c>
      <c r="Q10" s="36">
        <v>4.0900387089999999</v>
      </c>
      <c r="R10" s="36">
        <v>0.40495186299999997</v>
      </c>
      <c r="S10" s="36">
        <v>6.7840096089999999</v>
      </c>
      <c r="T10" s="36">
        <v>0.52819808400000001</v>
      </c>
      <c r="U10" s="36" t="s">
        <v>340</v>
      </c>
      <c r="V10" s="36" t="s">
        <v>340</v>
      </c>
      <c r="W10" s="36">
        <v>248.21726248537277</v>
      </c>
      <c r="X10" s="36">
        <v>876.10874740288114</v>
      </c>
      <c r="Y10" s="36">
        <v>1124.3260098882538</v>
      </c>
      <c r="Z10" s="36">
        <v>0.54998161401176804</v>
      </c>
      <c r="AA10" s="36">
        <v>0.26553470732201878</v>
      </c>
      <c r="AB10" s="36">
        <v>0.26553470699999998</v>
      </c>
      <c r="AC10" s="36">
        <v>1.4647720341628325</v>
      </c>
      <c r="AD10" s="36">
        <v>10.523984600704591</v>
      </c>
      <c r="AE10" s="36">
        <v>99.504834408144148</v>
      </c>
      <c r="AF10" s="36">
        <v>110.02881900884877</v>
      </c>
      <c r="AG10" s="36" t="s">
        <v>340</v>
      </c>
      <c r="AH10" s="36" t="s">
        <v>340</v>
      </c>
      <c r="AI10" s="36" t="s">
        <v>340</v>
      </c>
      <c r="AJ10" s="36">
        <v>1.0409306759722362E-2</v>
      </c>
      <c r="AK10" s="36">
        <v>1.2579046453429863E-2</v>
      </c>
      <c r="AL10" s="36">
        <v>3.1461218853814435E-2</v>
      </c>
      <c r="AM10" s="36">
        <v>1.4751813409225549</v>
      </c>
      <c r="AN10" s="36">
        <v>10.536563647158021</v>
      </c>
      <c r="AO10" s="36">
        <v>99.536295626997969</v>
      </c>
      <c r="AP10" s="36">
        <v>6343.0185581329997</v>
      </c>
      <c r="AQ10" s="36">
        <v>3415.4715313020001</v>
      </c>
      <c r="AR10" s="36">
        <v>9758.4900894349994</v>
      </c>
      <c r="AS10" s="36">
        <v>522.30224094799996</v>
      </c>
      <c r="AT10" s="36">
        <v>17719.430937149002</v>
      </c>
      <c r="AU10" s="36">
        <v>39058.265517467997</v>
      </c>
      <c r="AV10" s="36">
        <v>13694.302647478</v>
      </c>
      <c r="AW10" s="36">
        <v>30185.828810133</v>
      </c>
      <c r="AX10" s="36">
        <v>13543.543212831</v>
      </c>
      <c r="AY10" s="36">
        <v>29853.515540672</v>
      </c>
      <c r="AZ10" s="36">
        <v>7.8698286619999998</v>
      </c>
      <c r="BA10" s="36">
        <v>15.739657325</v>
      </c>
      <c r="BB10" s="36">
        <v>33.268397831000001</v>
      </c>
      <c r="BC10" s="36">
        <v>2112.142507257</v>
      </c>
      <c r="BD10" s="36">
        <v>4655.7151384709996</v>
      </c>
      <c r="BE10" s="36">
        <v>1.972434654</v>
      </c>
      <c r="BF10" s="36">
        <v>3.9448693079999999</v>
      </c>
      <c r="BG10" s="36">
        <v>7.0840668740000003</v>
      </c>
      <c r="BH10" s="36">
        <v>68.163395542999993</v>
      </c>
      <c r="BI10" s="36">
        <v>1.02</v>
      </c>
      <c r="BJ10" s="36">
        <v>1.7500000000000004</v>
      </c>
      <c r="BK10" s="36">
        <v>6.4000000000000021</v>
      </c>
      <c r="BL10" s="36">
        <v>7.8199999999999852</v>
      </c>
    </row>
    <row r="11" spans="1:64" s="37" customFormat="1" x14ac:dyDescent="0.2">
      <c r="A11" s="6">
        <v>8</v>
      </c>
      <c r="B11" s="34" t="s">
        <v>106</v>
      </c>
      <c r="C11" s="34" t="s">
        <v>113</v>
      </c>
      <c r="D11" s="41">
        <v>6.5930637540000001</v>
      </c>
      <c r="E11" s="36">
        <v>8</v>
      </c>
      <c r="F11" s="36">
        <v>4</v>
      </c>
      <c r="G11" s="36">
        <v>4</v>
      </c>
      <c r="H11" s="36">
        <v>0</v>
      </c>
      <c r="I11" s="36">
        <v>42.420605459370449</v>
      </c>
      <c r="J11" s="36">
        <v>183.02951406051108</v>
      </c>
      <c r="K11" s="36">
        <v>15.07686545933011</v>
      </c>
      <c r="L11" s="36">
        <v>27.343740000040341</v>
      </c>
      <c r="M11" s="36">
        <v>98.535724519905528</v>
      </c>
      <c r="N11" s="36">
        <v>126.914394999976</v>
      </c>
      <c r="O11" s="36">
        <v>0.83414214499999995</v>
      </c>
      <c r="P11" s="36">
        <v>1.331223015</v>
      </c>
      <c r="Q11" s="36">
        <v>0.69590986599999993</v>
      </c>
      <c r="R11" s="36">
        <v>0.13823227900000001</v>
      </c>
      <c r="S11" s="36">
        <v>1.1509200429999999</v>
      </c>
      <c r="T11" s="36">
        <v>0.18030297200000001</v>
      </c>
      <c r="U11" s="36">
        <v>0.55600000000000005</v>
      </c>
      <c r="V11" s="36">
        <v>1.3202</v>
      </c>
      <c r="W11" s="36">
        <v>43.810747604370448</v>
      </c>
      <c r="X11" s="36">
        <v>185.68093707551108</v>
      </c>
      <c r="Y11" s="36">
        <v>229.49168467988153</v>
      </c>
      <c r="Z11" s="36">
        <v>0.11084553954817525</v>
      </c>
      <c r="AA11" s="36">
        <v>5.3427550062220455E-2</v>
      </c>
      <c r="AB11" s="36">
        <v>5.3427549999999997E-2</v>
      </c>
      <c r="AC11" s="36">
        <v>0.255611106944306</v>
      </c>
      <c r="AD11" s="36">
        <v>2.2762204121588416</v>
      </c>
      <c r="AE11" s="36">
        <v>21.039775533806726</v>
      </c>
      <c r="AF11" s="36">
        <v>23.315995945965568</v>
      </c>
      <c r="AG11" s="36">
        <v>5.3213211726972257E-2</v>
      </c>
      <c r="AH11" s="36">
        <v>9.0523624547033263E-2</v>
      </c>
      <c r="AI11" s="36">
        <v>0.28992025699522811</v>
      </c>
      <c r="AJ11" s="36">
        <v>2.094429355886726E-3</v>
      </c>
      <c r="AK11" s="36">
        <v>2.5309973258710273E-3</v>
      </c>
      <c r="AL11" s="36">
        <v>6.3302302827521282E-3</v>
      </c>
      <c r="AM11" s="36">
        <v>0.31091874802716496</v>
      </c>
      <c r="AN11" s="36">
        <v>2.3692750340317459</v>
      </c>
      <c r="AO11" s="36">
        <v>21.336026021084706</v>
      </c>
      <c r="AP11" s="36">
        <v>1355.3843820889999</v>
      </c>
      <c r="AQ11" s="36">
        <v>729.82235958599995</v>
      </c>
      <c r="AR11" s="36">
        <v>2085.2067416749996</v>
      </c>
      <c r="AS11" s="36">
        <v>52.989415985999997</v>
      </c>
      <c r="AT11" s="36">
        <v>4137.3770189309998</v>
      </c>
      <c r="AU11" s="36">
        <v>9089.1168203910001</v>
      </c>
      <c r="AV11" s="36">
        <v>2387.4198242759999</v>
      </c>
      <c r="AW11" s="36">
        <v>5244.7571451370004</v>
      </c>
      <c r="AX11" s="36">
        <v>2305.6268477540002</v>
      </c>
      <c r="AY11" s="36">
        <v>5065.0718239079997</v>
      </c>
      <c r="AZ11" s="36">
        <v>3.7617953879999999</v>
      </c>
      <c r="BA11" s="36">
        <v>7.5235907769999999</v>
      </c>
      <c r="BB11" s="36">
        <v>7.9096466239999996</v>
      </c>
      <c r="BC11" s="36">
        <v>402.25604463000002</v>
      </c>
      <c r="BD11" s="36">
        <v>883.68842496800005</v>
      </c>
      <c r="BE11" s="36">
        <v>0.46895137999999997</v>
      </c>
      <c r="BF11" s="36">
        <v>0.93790276100000003</v>
      </c>
      <c r="BG11" s="36">
        <v>4.2450813370000002</v>
      </c>
      <c r="BH11" s="36">
        <v>35.062772907999999</v>
      </c>
      <c r="BI11" s="36">
        <v>1.4100000000000004</v>
      </c>
      <c r="BJ11" s="36">
        <v>1.7900000000000003</v>
      </c>
      <c r="BK11" s="36">
        <v>0.27</v>
      </c>
      <c r="BL11" s="36">
        <v>0.42000000000000004</v>
      </c>
    </row>
    <row r="12" spans="1:64" s="37" customFormat="1" x14ac:dyDescent="0.2">
      <c r="A12" s="6">
        <v>9</v>
      </c>
      <c r="B12" s="34" t="s">
        <v>106</v>
      </c>
      <c r="C12" s="34" t="s">
        <v>114</v>
      </c>
      <c r="D12" s="41">
        <v>5.9900459990000003</v>
      </c>
      <c r="E12" s="36">
        <v>115</v>
      </c>
      <c r="F12" s="36">
        <v>38</v>
      </c>
      <c r="G12" s="36">
        <v>74</v>
      </c>
      <c r="H12" s="36">
        <v>3</v>
      </c>
      <c r="I12" s="36">
        <v>1.4588781399055288</v>
      </c>
      <c r="J12" s="36">
        <v>12.672635443532855</v>
      </c>
      <c r="K12" s="36">
        <v>0.20845363990457155</v>
      </c>
      <c r="L12" s="36">
        <v>1.2504245000009573</v>
      </c>
      <c r="M12" s="36">
        <v>4.7622320834312637</v>
      </c>
      <c r="N12" s="36">
        <v>9.3692815000071192</v>
      </c>
      <c r="O12" s="36">
        <v>2.9040930999999999E-2</v>
      </c>
      <c r="P12" s="36">
        <v>4.7809149000000002E-2</v>
      </c>
      <c r="Q12" s="36">
        <v>2.6369349E-2</v>
      </c>
      <c r="R12" s="36">
        <v>2.671582E-3</v>
      </c>
      <c r="S12" s="36">
        <v>4.4324477000000001E-2</v>
      </c>
      <c r="T12" s="36">
        <v>3.4846720000000003E-3</v>
      </c>
      <c r="U12" s="36">
        <v>18.857000000000017</v>
      </c>
      <c r="V12" s="36">
        <v>44.785299999999971</v>
      </c>
      <c r="W12" s="36">
        <v>20.344919070905547</v>
      </c>
      <c r="X12" s="36">
        <v>57.505744592532828</v>
      </c>
      <c r="Y12" s="36">
        <v>77.850663663438382</v>
      </c>
      <c r="Z12" s="36">
        <v>7.3734955812641747E-3</v>
      </c>
      <c r="AA12" s="36">
        <v>3.5540248701693327E-3</v>
      </c>
      <c r="AB12" s="36">
        <v>3.5540250000000002E-3</v>
      </c>
      <c r="AC12" s="36">
        <v>5.7451683398905586E-3</v>
      </c>
      <c r="AD12" s="36">
        <v>0.15480283331928946</v>
      </c>
      <c r="AE12" s="36">
        <v>1.3932254998736051</v>
      </c>
      <c r="AF12" s="36">
        <v>1.5480283331928946</v>
      </c>
      <c r="AG12" s="36">
        <v>1.2560365183088447</v>
      </c>
      <c r="AH12" s="36">
        <v>2.1367058012610247</v>
      </c>
      <c r="AI12" s="36">
        <v>6.8432334445792309</v>
      </c>
      <c r="AJ12" s="36">
        <v>1.3932239231635461E-4</v>
      </c>
      <c r="AK12" s="36">
        <v>1.6836309677458123E-4</v>
      </c>
      <c r="AL12" s="36">
        <v>4.2108980630139575E-4</v>
      </c>
      <c r="AM12" s="36">
        <v>1.2619210090410515</v>
      </c>
      <c r="AN12" s="36">
        <v>2.2916769976770883</v>
      </c>
      <c r="AO12" s="36">
        <v>8.2368800342591388</v>
      </c>
      <c r="AP12" s="36">
        <v>282.07281059500002</v>
      </c>
      <c r="AQ12" s="36">
        <v>151.88535955099999</v>
      </c>
      <c r="AR12" s="36">
        <v>433.95817014600004</v>
      </c>
      <c r="AS12" s="36">
        <v>12.169496845999999</v>
      </c>
      <c r="AT12" s="36">
        <v>1122.213999347</v>
      </c>
      <c r="AU12" s="36">
        <v>2291.7028110619999</v>
      </c>
      <c r="AV12" s="36">
        <v>613.67511005300003</v>
      </c>
      <c r="AW12" s="36">
        <v>1253.202130438</v>
      </c>
      <c r="AX12" s="36">
        <v>591.79921470299996</v>
      </c>
      <c r="AY12" s="36">
        <v>1208.5287874769999</v>
      </c>
      <c r="AZ12" s="36">
        <v>0.130168381</v>
      </c>
      <c r="BA12" s="36">
        <v>0.26033676300000003</v>
      </c>
      <c r="BB12" s="36">
        <v>2.4562695159999999</v>
      </c>
      <c r="BC12" s="36">
        <v>92.996426517000003</v>
      </c>
      <c r="BD12" s="36">
        <v>189.91045575199999</v>
      </c>
      <c r="BE12" s="36">
        <v>0.14562862700000001</v>
      </c>
      <c r="BF12" s="36">
        <v>0.29125725400000002</v>
      </c>
      <c r="BG12" s="36">
        <v>1.541486345</v>
      </c>
      <c r="BH12" s="36">
        <v>6.8097067449999997</v>
      </c>
      <c r="BI12" s="36">
        <v>0.06</v>
      </c>
      <c r="BJ12" s="36">
        <v>0.06</v>
      </c>
      <c r="BK12" s="36">
        <v>0.27</v>
      </c>
      <c r="BL12" s="36">
        <v>0.27</v>
      </c>
    </row>
    <row r="13" spans="1:64" s="37" customFormat="1" x14ac:dyDescent="0.2">
      <c r="A13" s="6">
        <v>10</v>
      </c>
      <c r="B13" s="34" t="s">
        <v>106</v>
      </c>
      <c r="C13" s="34" t="s">
        <v>115</v>
      </c>
      <c r="D13" s="41">
        <v>6.8195766889999998</v>
      </c>
      <c r="E13" s="36">
        <v>1</v>
      </c>
      <c r="F13" s="36">
        <v>1</v>
      </c>
      <c r="G13" s="36">
        <v>0</v>
      </c>
      <c r="H13" s="36">
        <v>0</v>
      </c>
      <c r="I13" s="36">
        <v>834.53902936365034</v>
      </c>
      <c r="J13" s="36">
        <v>1769.847108001112</v>
      </c>
      <c r="K13" s="36">
        <v>519.38165186369793</v>
      </c>
      <c r="L13" s="36">
        <v>315.15737749995242</v>
      </c>
      <c r="M13" s="36">
        <v>1669.0272613647617</v>
      </c>
      <c r="N13" s="36">
        <v>935.35887600000092</v>
      </c>
      <c r="O13" s="36">
        <v>5.9107290560000001</v>
      </c>
      <c r="P13" s="36">
        <v>9.6435708560000002</v>
      </c>
      <c r="Q13" s="36">
        <v>5.1476455940000001</v>
      </c>
      <c r="R13" s="36">
        <v>0.76308346199999999</v>
      </c>
      <c r="S13" s="36">
        <v>8.6482445999999999</v>
      </c>
      <c r="T13" s="36">
        <v>0.99532625600000002</v>
      </c>
      <c r="U13" s="36">
        <v>4.7199999999999999E-2</v>
      </c>
      <c r="V13" s="36">
        <v>0.11209999999999999</v>
      </c>
      <c r="W13" s="36">
        <v>840.49695841965035</v>
      </c>
      <c r="X13" s="36">
        <v>1779.6027788571121</v>
      </c>
      <c r="Y13" s="36">
        <v>2620.0997372767624</v>
      </c>
      <c r="Z13" s="36">
        <v>1.4082428038177164</v>
      </c>
      <c r="AA13" s="36">
        <v>0.71505654699152954</v>
      </c>
      <c r="AB13" s="36">
        <v>0.71505654699999999</v>
      </c>
      <c r="AC13" s="36">
        <v>4.9980174097072334</v>
      </c>
      <c r="AD13" s="36">
        <v>12.025668361717804</v>
      </c>
      <c r="AE13" s="36">
        <v>126.67038863544033</v>
      </c>
      <c r="AF13" s="36">
        <v>138.69605699715811</v>
      </c>
      <c r="AG13" s="36">
        <v>3.3645454539984764E-3</v>
      </c>
      <c r="AH13" s="36">
        <v>5.7235945654226959E-3</v>
      </c>
      <c r="AI13" s="36">
        <v>1.8330971783853768E-2</v>
      </c>
      <c r="AJ13" s="36">
        <v>2.8031158788854194E-2</v>
      </c>
      <c r="AK13" s="36">
        <v>3.387402582195085E-2</v>
      </c>
      <c r="AL13" s="36">
        <v>8.4721695224646662E-2</v>
      </c>
      <c r="AM13" s="36">
        <v>5.0294131139500866</v>
      </c>
      <c r="AN13" s="36">
        <v>12.065265982105178</v>
      </c>
      <c r="AO13" s="36">
        <v>126.77344130244883</v>
      </c>
      <c r="AP13" s="36">
        <v>4188.9219226269997</v>
      </c>
      <c r="AQ13" s="36">
        <v>2255.5733429530001</v>
      </c>
      <c r="AR13" s="36">
        <v>6444.4952655799998</v>
      </c>
      <c r="AS13" s="36">
        <v>691.15756569400003</v>
      </c>
      <c r="AT13" s="36">
        <v>9658.9783195599994</v>
      </c>
      <c r="AU13" s="36">
        <v>21485.594353834</v>
      </c>
      <c r="AV13" s="36">
        <v>8604.5380802920008</v>
      </c>
      <c r="AW13" s="36">
        <v>19140.079693615</v>
      </c>
      <c r="AX13" s="36">
        <v>8569.9538497279991</v>
      </c>
      <c r="AY13" s="36">
        <v>19063.149947594</v>
      </c>
      <c r="AZ13" s="36">
        <v>7.7608865229999999</v>
      </c>
      <c r="BA13" s="36">
        <v>15.521773047</v>
      </c>
      <c r="BB13" s="36">
        <v>26.945258896999999</v>
      </c>
      <c r="BC13" s="36">
        <v>1513.5076729800001</v>
      </c>
      <c r="BD13" s="36">
        <v>3366.6720057980001</v>
      </c>
      <c r="BE13" s="36">
        <v>1.5975449930000001</v>
      </c>
      <c r="BF13" s="36">
        <v>3.1950899869999998</v>
      </c>
      <c r="BG13" s="36">
        <v>26.264978537000001</v>
      </c>
      <c r="BH13" s="36">
        <v>126.391036226</v>
      </c>
      <c r="BI13" s="36">
        <v>4.2100000000000017</v>
      </c>
      <c r="BJ13" s="36">
        <v>5.5499999999999989</v>
      </c>
      <c r="BK13" s="36">
        <v>7.7199999999999935</v>
      </c>
      <c r="BL13" s="36">
        <v>9.479999999999988</v>
      </c>
    </row>
    <row r="14" spans="1:64" s="37" customFormat="1" x14ac:dyDescent="0.2">
      <c r="A14" s="6">
        <v>11</v>
      </c>
      <c r="B14" s="34" t="s">
        <v>106</v>
      </c>
      <c r="C14" s="34" t="s">
        <v>116</v>
      </c>
      <c r="D14" s="41">
        <v>5.4188016389999998</v>
      </c>
      <c r="E14" s="36">
        <v>0</v>
      </c>
      <c r="F14" s="36" t="s">
        <v>340</v>
      </c>
      <c r="G14" s="36" t="s">
        <v>340</v>
      </c>
      <c r="H14" s="36" t="s">
        <v>340</v>
      </c>
      <c r="I14" s="36">
        <v>2.6979173344767603E-3</v>
      </c>
      <c r="J14" s="36">
        <v>6.6387366918332722</v>
      </c>
      <c r="K14" s="36">
        <v>2.6979173344767603E-3</v>
      </c>
      <c r="L14" s="36">
        <v>0</v>
      </c>
      <c r="M14" s="36">
        <v>0.26752460912697362</v>
      </c>
      <c r="N14" s="36">
        <v>6.3739100000407749</v>
      </c>
      <c r="O14" s="36">
        <v>6.5377901000000002E-2</v>
      </c>
      <c r="P14" s="36">
        <v>0.104525178</v>
      </c>
      <c r="Q14" s="36">
        <v>5.2930611000000002E-2</v>
      </c>
      <c r="R14" s="36">
        <v>1.244729E-2</v>
      </c>
      <c r="S14" s="36">
        <v>8.8289583000000005E-2</v>
      </c>
      <c r="T14" s="36">
        <v>1.6235594999999999E-2</v>
      </c>
      <c r="U14" s="36" t="s">
        <v>340</v>
      </c>
      <c r="V14" s="36" t="s">
        <v>340</v>
      </c>
      <c r="W14" s="36">
        <v>6.8075818334476762E-2</v>
      </c>
      <c r="X14" s="36">
        <v>6.7432618698332725</v>
      </c>
      <c r="Y14" s="36">
        <v>6.8113376881677494</v>
      </c>
      <c r="Z14" s="36">
        <v>9.9073950252026241E-5</v>
      </c>
      <c r="AA14" s="36">
        <v>2.1201825353933611E-5</v>
      </c>
      <c r="AB14" s="36">
        <v>2.1201800000000001E-5</v>
      </c>
      <c r="AC14" s="36">
        <v>9.3595130186110499E-6</v>
      </c>
      <c r="AD14" s="36">
        <v>1.9508950711411212E-2</v>
      </c>
      <c r="AE14" s="36">
        <v>0.17558055640270087</v>
      </c>
      <c r="AF14" s="36">
        <v>0.19508950711411208</v>
      </c>
      <c r="AG14" s="36" t="s">
        <v>340</v>
      </c>
      <c r="AH14" s="36" t="s">
        <v>340</v>
      </c>
      <c r="AI14" s="36" t="s">
        <v>340</v>
      </c>
      <c r="AJ14" s="36">
        <v>8.3113807403048156E-7</v>
      </c>
      <c r="AK14" s="36">
        <v>1.0043825536385692E-6</v>
      </c>
      <c r="AL14" s="36">
        <v>2.5120425025825457E-6</v>
      </c>
      <c r="AM14" s="36">
        <v>1.0190651092641531E-5</v>
      </c>
      <c r="AN14" s="36">
        <v>1.9509955093964849E-2</v>
      </c>
      <c r="AO14" s="36">
        <v>0.17558306844520347</v>
      </c>
      <c r="AP14" s="36">
        <v>59.265007871999998</v>
      </c>
      <c r="AQ14" s="36">
        <v>31.911927316</v>
      </c>
      <c r="AR14" s="36">
        <v>91.176935188000002</v>
      </c>
      <c r="AS14" s="36">
        <v>5.0253267499999996</v>
      </c>
      <c r="AT14" s="36">
        <v>187.875838018</v>
      </c>
      <c r="AU14" s="36">
        <v>522.36247729800004</v>
      </c>
      <c r="AV14" s="36">
        <v>138.10525722099999</v>
      </c>
      <c r="AW14" s="36">
        <v>383.98234201499997</v>
      </c>
      <c r="AX14" s="36">
        <v>128.80425699400001</v>
      </c>
      <c r="AY14" s="36">
        <v>358.12221241499998</v>
      </c>
      <c r="AZ14" s="36">
        <v>0.14400585499999999</v>
      </c>
      <c r="BA14" s="36">
        <v>0.28801170999999998</v>
      </c>
      <c r="BB14" s="36">
        <v>1.3080215399999999</v>
      </c>
      <c r="BC14" s="36">
        <v>58.476958439999997</v>
      </c>
      <c r="BD14" s="36">
        <v>162.58699999999999</v>
      </c>
      <c r="BE14" s="36">
        <v>7.7550683999999995E-2</v>
      </c>
      <c r="BF14" s="36">
        <v>0.15510136799999999</v>
      </c>
      <c r="BG14" s="36">
        <v>1.167718037</v>
      </c>
      <c r="BH14" s="36">
        <v>35.861639494999999</v>
      </c>
      <c r="BI14" s="36">
        <v>0</v>
      </c>
      <c r="BJ14" s="36">
        <v>0</v>
      </c>
      <c r="BK14" s="36">
        <v>0</v>
      </c>
      <c r="BL14" s="36">
        <v>0</v>
      </c>
    </row>
    <row r="15" spans="1:64" s="37" customFormat="1" x14ac:dyDescent="0.2">
      <c r="A15" s="6">
        <v>12</v>
      </c>
      <c r="B15" s="34" t="s">
        <v>106</v>
      </c>
      <c r="C15" s="34" t="s">
        <v>117</v>
      </c>
      <c r="D15" s="41">
        <v>6.1691860549999999</v>
      </c>
      <c r="E15" s="36">
        <v>2</v>
      </c>
      <c r="F15" s="36">
        <v>1</v>
      </c>
      <c r="G15" s="36">
        <v>0</v>
      </c>
      <c r="H15" s="36">
        <v>1</v>
      </c>
      <c r="I15" s="36">
        <v>7.7669156750674482</v>
      </c>
      <c r="J15" s="36">
        <v>44.042438978474209</v>
      </c>
      <c r="K15" s="36">
        <v>0.93680317505665389</v>
      </c>
      <c r="L15" s="36">
        <v>6.8301125000107943</v>
      </c>
      <c r="M15" s="36">
        <v>13.718389153540919</v>
      </c>
      <c r="N15" s="36">
        <v>38.090965500000742</v>
      </c>
      <c r="O15" s="36">
        <v>0.19316724899999999</v>
      </c>
      <c r="P15" s="36">
        <v>0.31894038599999996</v>
      </c>
      <c r="Q15" s="36">
        <v>0.151561843</v>
      </c>
      <c r="R15" s="36">
        <v>4.1605405999999998E-2</v>
      </c>
      <c r="S15" s="36">
        <v>0.26467246499999997</v>
      </c>
      <c r="T15" s="36">
        <v>5.4267920999999997E-2</v>
      </c>
      <c r="U15" s="36">
        <v>0</v>
      </c>
      <c r="V15" s="36">
        <v>0</v>
      </c>
      <c r="W15" s="36">
        <v>7.9600829240674482</v>
      </c>
      <c r="X15" s="36">
        <v>44.36137936447421</v>
      </c>
      <c r="Y15" s="36">
        <v>52.32146228854166</v>
      </c>
      <c r="Z15" s="36">
        <v>2.5850967865938844E-2</v>
      </c>
      <c r="AA15" s="36">
        <v>1.2416490746276803E-2</v>
      </c>
      <c r="AB15" s="36">
        <v>1.2416491E-2</v>
      </c>
      <c r="AC15" s="36">
        <v>2.102966970303876E-2</v>
      </c>
      <c r="AD15" s="36">
        <v>0.49782988044495258</v>
      </c>
      <c r="AE15" s="36">
        <v>4.4804689240045725</v>
      </c>
      <c r="AF15" s="36">
        <v>4.9782988044495262</v>
      </c>
      <c r="AG15" s="36">
        <v>0</v>
      </c>
      <c r="AH15" s="36">
        <v>0</v>
      </c>
      <c r="AI15" s="36">
        <v>0</v>
      </c>
      <c r="AJ15" s="36">
        <v>4.8674256400060877E-4</v>
      </c>
      <c r="AK15" s="36">
        <v>5.8820038571302021E-4</v>
      </c>
      <c r="AL15" s="36">
        <v>1.471137031994154E-3</v>
      </c>
      <c r="AM15" s="36">
        <v>2.1516412267039368E-2</v>
      </c>
      <c r="AN15" s="36">
        <v>0.49841808083066558</v>
      </c>
      <c r="AO15" s="36">
        <v>4.4819400610365667</v>
      </c>
      <c r="AP15" s="36">
        <v>481.90792833500001</v>
      </c>
      <c r="AQ15" s="36">
        <v>259.488884488</v>
      </c>
      <c r="AR15" s="36">
        <v>741.396812823</v>
      </c>
      <c r="AS15" s="36">
        <v>41.627394244000001</v>
      </c>
      <c r="AT15" s="36">
        <v>1833.580361994</v>
      </c>
      <c r="AU15" s="36">
        <v>4142.5854291819996</v>
      </c>
      <c r="AV15" s="36">
        <v>1202.2734863190001</v>
      </c>
      <c r="AW15" s="36">
        <v>2716.2816146770001</v>
      </c>
      <c r="AX15" s="36">
        <v>1175.925176001</v>
      </c>
      <c r="AY15" s="36">
        <v>2656.7532031229998</v>
      </c>
      <c r="AZ15" s="36">
        <v>0.99241721400000005</v>
      </c>
      <c r="BA15" s="36">
        <v>1.9848344280000001</v>
      </c>
      <c r="BB15" s="36">
        <v>3.3943847909999998</v>
      </c>
      <c r="BC15" s="36">
        <v>99.218508505000003</v>
      </c>
      <c r="BD15" s="36">
        <v>224.163148863</v>
      </c>
      <c r="BE15" s="36">
        <v>0.20124811000000001</v>
      </c>
      <c r="BF15" s="36">
        <v>0.40249622000000002</v>
      </c>
      <c r="BG15" s="36">
        <v>4.4153838189999997</v>
      </c>
      <c r="BH15" s="36">
        <v>22.434519837</v>
      </c>
      <c r="BI15" s="36">
        <v>0.42000000000000015</v>
      </c>
      <c r="BJ15" s="36">
        <v>0.51000000000000023</v>
      </c>
      <c r="BK15" s="36">
        <v>0.24</v>
      </c>
      <c r="BL15" s="36">
        <v>0.27999999999999997</v>
      </c>
    </row>
    <row r="16" spans="1:64" s="37" customFormat="1" x14ac:dyDescent="0.2">
      <c r="A16" s="6">
        <v>13</v>
      </c>
      <c r="B16" s="34" t="s">
        <v>106</v>
      </c>
      <c r="C16" s="34" t="s">
        <v>118</v>
      </c>
      <c r="D16" s="41">
        <v>5.8831438350000003</v>
      </c>
      <c r="E16" s="36">
        <v>45</v>
      </c>
      <c r="F16" s="36">
        <v>23</v>
      </c>
      <c r="G16" s="36">
        <v>18</v>
      </c>
      <c r="H16" s="36">
        <v>4</v>
      </c>
      <c r="I16" s="36">
        <v>1.0546524801313639</v>
      </c>
      <c r="J16" s="36">
        <v>10.5366927304078</v>
      </c>
      <c r="K16" s="36">
        <v>0.20891598013475504</v>
      </c>
      <c r="L16" s="36">
        <v>0.84573649999660883</v>
      </c>
      <c r="M16" s="36">
        <v>5.383096210531126</v>
      </c>
      <c r="N16" s="36">
        <v>6.2082490000080384</v>
      </c>
      <c r="O16" s="36">
        <v>3.5310063999999995E-2</v>
      </c>
      <c r="P16" s="36">
        <v>4.9430218999999997E-2</v>
      </c>
      <c r="Q16" s="36">
        <v>3.3320126999999998E-2</v>
      </c>
      <c r="R16" s="36">
        <v>1.9899369999999998E-3</v>
      </c>
      <c r="S16" s="36">
        <v>4.6834648E-2</v>
      </c>
      <c r="T16" s="36">
        <v>2.5955709999999996E-3</v>
      </c>
      <c r="U16" s="36">
        <v>11.353400000000002</v>
      </c>
      <c r="V16" s="36">
        <v>26.964100000000009</v>
      </c>
      <c r="W16" s="36">
        <v>12.443362544131366</v>
      </c>
      <c r="X16" s="36">
        <v>37.550222949407811</v>
      </c>
      <c r="Y16" s="36">
        <v>49.993585493539179</v>
      </c>
      <c r="Z16" s="36">
        <v>6.1095715460923574E-3</v>
      </c>
      <c r="AA16" s="36">
        <v>2.944813485216516E-3</v>
      </c>
      <c r="AB16" s="36">
        <v>2.9448130000000001E-3</v>
      </c>
      <c r="AC16" s="36">
        <v>4.2264083004537045E-3</v>
      </c>
      <c r="AD16" s="36">
        <v>9.7244547892760408E-2</v>
      </c>
      <c r="AE16" s="36">
        <v>0.87520093103484342</v>
      </c>
      <c r="AF16" s="36">
        <v>0.9724454789276038</v>
      </c>
      <c r="AG16" s="36">
        <v>0.7059386639555939</v>
      </c>
      <c r="AH16" s="36">
        <v>1.200907152476183</v>
      </c>
      <c r="AI16" s="36">
        <v>3.846148582930478</v>
      </c>
      <c r="AJ16" s="36">
        <v>1.1544049119482913E-4</v>
      </c>
      <c r="AK16" s="36">
        <v>1.3950319316888453E-4</v>
      </c>
      <c r="AL16" s="36">
        <v>3.4890883878527359E-4</v>
      </c>
      <c r="AM16" s="36">
        <v>0.71028051274724247</v>
      </c>
      <c r="AN16" s="36">
        <v>1.2982912035621121</v>
      </c>
      <c r="AO16" s="36">
        <v>4.7216984228041072</v>
      </c>
      <c r="AP16" s="36">
        <v>267.43059178200002</v>
      </c>
      <c r="AQ16" s="36">
        <v>144.00108788200001</v>
      </c>
      <c r="AR16" s="36">
        <v>411.43167966400006</v>
      </c>
      <c r="AS16" s="36">
        <v>10.485989697999999</v>
      </c>
      <c r="AT16" s="36">
        <v>1172.5553520359999</v>
      </c>
      <c r="AU16" s="36">
        <v>2379.986709364</v>
      </c>
      <c r="AV16" s="36">
        <v>665.447100116</v>
      </c>
      <c r="AW16" s="36">
        <v>1350.6869857459999</v>
      </c>
      <c r="AX16" s="36">
        <v>644.53632469399997</v>
      </c>
      <c r="AY16" s="36">
        <v>1308.2434733760001</v>
      </c>
      <c r="AZ16" s="36">
        <v>0.40460875600000001</v>
      </c>
      <c r="BA16" s="36">
        <v>0.80921751200000003</v>
      </c>
      <c r="BB16" s="36">
        <v>1.2461328840000001</v>
      </c>
      <c r="BC16" s="36">
        <v>75.174011035000007</v>
      </c>
      <c r="BD16" s="36">
        <v>152.583967011</v>
      </c>
      <c r="BE16" s="36">
        <v>7.3881396000000002E-2</v>
      </c>
      <c r="BF16" s="36">
        <v>0.147762792</v>
      </c>
      <c r="BG16" s="36">
        <v>0.82205987700000005</v>
      </c>
      <c r="BH16" s="36">
        <v>2.727671757</v>
      </c>
      <c r="BI16" s="36">
        <v>0.21</v>
      </c>
      <c r="BJ16" s="36">
        <v>0.21</v>
      </c>
      <c r="BK16" s="36">
        <v>0</v>
      </c>
      <c r="BL16" s="36">
        <v>0</v>
      </c>
    </row>
    <row r="17" spans="1:64" s="37" customFormat="1" x14ac:dyDescent="0.2">
      <c r="A17" s="6">
        <v>14</v>
      </c>
      <c r="B17" s="34" t="s">
        <v>106</v>
      </c>
      <c r="C17" s="34" t="s">
        <v>119</v>
      </c>
      <c r="D17" s="41">
        <v>5.1927061639999996</v>
      </c>
      <c r="E17" s="36">
        <v>3</v>
      </c>
      <c r="F17" s="36">
        <v>0</v>
      </c>
      <c r="G17" s="36">
        <v>1</v>
      </c>
      <c r="H17" s="36">
        <v>2</v>
      </c>
      <c r="I17" s="36">
        <v>1.269130258837193E-4</v>
      </c>
      <c r="J17" s="36">
        <v>0.45503358169826746</v>
      </c>
      <c r="K17" s="36">
        <v>1.269130258837193E-4</v>
      </c>
      <c r="L17" s="36">
        <v>0</v>
      </c>
      <c r="M17" s="36">
        <v>1.9605494724169843E-2</v>
      </c>
      <c r="N17" s="36">
        <v>0.43555499999998137</v>
      </c>
      <c r="O17" s="36">
        <v>1.0656150999999999E-2</v>
      </c>
      <c r="P17" s="36">
        <v>1.6126892E-2</v>
      </c>
      <c r="Q17" s="36">
        <v>9.254501E-3</v>
      </c>
      <c r="R17" s="36">
        <v>1.4016499999999999E-3</v>
      </c>
      <c r="S17" s="36">
        <v>1.4298653000000001E-2</v>
      </c>
      <c r="T17" s="36">
        <v>1.8282389999999999E-3</v>
      </c>
      <c r="U17" s="36">
        <v>3.0000000000000001E-3</v>
      </c>
      <c r="V17" s="36">
        <v>7.1999999999999998E-3</v>
      </c>
      <c r="W17" s="36">
        <v>1.378306402588372E-2</v>
      </c>
      <c r="X17" s="36">
        <v>0.47836047369826745</v>
      </c>
      <c r="Y17" s="36">
        <v>0.49214353772415115</v>
      </c>
      <c r="Z17" s="36">
        <v>7.3277436695474239E-6</v>
      </c>
      <c r="AA17" s="36">
        <v>1.568137145283149E-6</v>
      </c>
      <c r="AB17" s="36">
        <v>1.5681399999999999E-6</v>
      </c>
      <c r="AC17" s="36">
        <v>8.5721034719031578E-7</v>
      </c>
      <c r="AD17" s="36">
        <v>3.6707238377214888E-3</v>
      </c>
      <c r="AE17" s="36">
        <v>3.3036514539493397E-2</v>
      </c>
      <c r="AF17" s="36">
        <v>3.6707238377214887E-2</v>
      </c>
      <c r="AG17" s="36">
        <v>2.3963622538665939E-4</v>
      </c>
      <c r="AH17" s="36">
        <v>4.07657027094547E-4</v>
      </c>
      <c r="AI17" s="36">
        <v>1.3056042624514546E-3</v>
      </c>
      <c r="AJ17" s="36">
        <v>6.1473123008902958E-8</v>
      </c>
      <c r="AK17" s="36">
        <v>7.4286733091661359E-8</v>
      </c>
      <c r="AL17" s="36">
        <v>1.8579716486335087E-7</v>
      </c>
      <c r="AM17" s="36">
        <v>2.4055490885685862E-4</v>
      </c>
      <c r="AN17" s="36">
        <v>4.0784551515491273E-3</v>
      </c>
      <c r="AO17" s="36">
        <v>3.434230459910971E-2</v>
      </c>
      <c r="AP17" s="36">
        <v>2.7041776550000001</v>
      </c>
      <c r="AQ17" s="36">
        <v>1.4560956599999999</v>
      </c>
      <c r="AR17" s="36">
        <v>4.1602733149999995</v>
      </c>
      <c r="AS17" s="36">
        <v>0.44922229600000002</v>
      </c>
      <c r="AT17" s="36">
        <v>5.8819169630000001</v>
      </c>
      <c r="AU17" s="36">
        <v>15.139474686</v>
      </c>
      <c r="AV17" s="36">
        <v>8.7183503630000008</v>
      </c>
      <c r="AW17" s="36">
        <v>22.440174768999999</v>
      </c>
      <c r="AX17" s="36">
        <v>7.9714812119999996</v>
      </c>
      <c r="AY17" s="36">
        <v>20.517807169000001</v>
      </c>
      <c r="AZ17" s="36">
        <v>3.8107750000000002E-3</v>
      </c>
      <c r="BA17" s="36">
        <v>7.6215500000000004E-3</v>
      </c>
      <c r="BB17" s="36">
        <v>0.63998086799999998</v>
      </c>
      <c r="BC17" s="36">
        <v>26.763499441</v>
      </c>
      <c r="BD17" s="36">
        <v>68.886610411999996</v>
      </c>
      <c r="BE17" s="36">
        <v>3.7943528999999997E-2</v>
      </c>
      <c r="BF17" s="36">
        <v>7.5887059000000007E-2</v>
      </c>
      <c r="BG17" s="36">
        <v>1.9100725080000001</v>
      </c>
      <c r="BH17" s="36">
        <v>11.329547009000001</v>
      </c>
      <c r="BI17" s="36">
        <v>0</v>
      </c>
      <c r="BJ17" s="36">
        <v>0</v>
      </c>
      <c r="BK17" s="36">
        <v>0</v>
      </c>
      <c r="BL17" s="36">
        <v>0</v>
      </c>
    </row>
    <row r="18" spans="1:64" s="37" customFormat="1" x14ac:dyDescent="0.2">
      <c r="A18" s="6">
        <v>15</v>
      </c>
      <c r="B18" s="34" t="s">
        <v>106</v>
      </c>
      <c r="C18" s="34" t="s">
        <v>120</v>
      </c>
      <c r="D18" s="41">
        <v>5.3224507839999999</v>
      </c>
      <c r="E18" s="36">
        <v>1</v>
      </c>
      <c r="F18" s="36">
        <v>0</v>
      </c>
      <c r="G18" s="36">
        <v>0</v>
      </c>
      <c r="H18" s="36">
        <v>1</v>
      </c>
      <c r="I18" s="36">
        <v>7.0864938827466827E-4</v>
      </c>
      <c r="J18" s="36">
        <v>1.6570798235124256</v>
      </c>
      <c r="K18" s="36">
        <v>7.0864938827466827E-4</v>
      </c>
      <c r="L18" s="36">
        <v>0</v>
      </c>
      <c r="M18" s="36">
        <v>9.9728472899601156E-2</v>
      </c>
      <c r="N18" s="36">
        <v>1.5580600000010991</v>
      </c>
      <c r="O18" s="36">
        <v>6.8110194999999998E-2</v>
      </c>
      <c r="P18" s="36">
        <v>0.11596292799999999</v>
      </c>
      <c r="Q18" s="36">
        <v>6.2797137000000003E-2</v>
      </c>
      <c r="R18" s="36">
        <v>5.3130580000000007E-3</v>
      </c>
      <c r="S18" s="36">
        <v>0.109032853</v>
      </c>
      <c r="T18" s="36">
        <v>6.9300750000000008E-3</v>
      </c>
      <c r="U18" s="36">
        <v>0</v>
      </c>
      <c r="V18" s="36">
        <v>0</v>
      </c>
      <c r="W18" s="36">
        <v>6.8818844388274666E-2</v>
      </c>
      <c r="X18" s="36">
        <v>1.7730427515124256</v>
      </c>
      <c r="Y18" s="36">
        <v>1.8418615959007003</v>
      </c>
      <c r="Z18" s="36">
        <v>3.0729212293103659E-5</v>
      </c>
      <c r="AA18" s="36">
        <v>6.5760514307241782E-6</v>
      </c>
      <c r="AB18" s="36">
        <v>6.5760500000000003E-6</v>
      </c>
      <c r="AC18" s="36">
        <v>4.9221951960096121E-6</v>
      </c>
      <c r="AD18" s="36">
        <v>2.077756688287959E-2</v>
      </c>
      <c r="AE18" s="36">
        <v>0.18699810194591629</v>
      </c>
      <c r="AF18" s="36">
        <v>0.20777566882879589</v>
      </c>
      <c r="AG18" s="36">
        <v>0</v>
      </c>
      <c r="AH18" s="36">
        <v>0</v>
      </c>
      <c r="AI18" s="36">
        <v>0</v>
      </c>
      <c r="AJ18" s="36">
        <v>2.5778969388109244E-7</v>
      </c>
      <c r="AK18" s="36">
        <v>3.1152401644459027E-7</v>
      </c>
      <c r="AL18" s="36">
        <v>7.7914691672914324E-7</v>
      </c>
      <c r="AM18" s="36">
        <v>5.1799848898907044E-6</v>
      </c>
      <c r="AN18" s="36">
        <v>2.0777878406896034E-2</v>
      </c>
      <c r="AO18" s="36">
        <v>0.18699888109283302</v>
      </c>
      <c r="AP18" s="36">
        <v>23.879406211999999</v>
      </c>
      <c r="AQ18" s="36">
        <v>12.858141806000001</v>
      </c>
      <c r="AR18" s="36">
        <v>36.737548017999998</v>
      </c>
      <c r="AS18" s="36">
        <v>2.6505437170000001</v>
      </c>
      <c r="AT18" s="36">
        <v>44.602846831999997</v>
      </c>
      <c r="AU18" s="36">
        <v>116.81845886799999</v>
      </c>
      <c r="AV18" s="36">
        <v>49.933253831999998</v>
      </c>
      <c r="AW18" s="36">
        <v>130.77922538999999</v>
      </c>
      <c r="AX18" s="36">
        <v>45.976378637000003</v>
      </c>
      <c r="AY18" s="36">
        <v>120.415849619</v>
      </c>
      <c r="AZ18" s="36">
        <v>4.6081556000000003E-2</v>
      </c>
      <c r="BA18" s="36">
        <v>9.2163113000000005E-2</v>
      </c>
      <c r="BB18" s="36">
        <v>1.181962052</v>
      </c>
      <c r="BC18" s="36">
        <v>69.476701792</v>
      </c>
      <c r="BD18" s="36">
        <v>181.965094314</v>
      </c>
      <c r="BE18" s="36">
        <v>7.0076800999999994E-2</v>
      </c>
      <c r="BF18" s="36">
        <v>0.14015360299999999</v>
      </c>
      <c r="BG18" s="36">
        <v>5.1506833839999997</v>
      </c>
      <c r="BH18" s="36">
        <v>49.461204107999997</v>
      </c>
      <c r="BI18" s="36">
        <v>0</v>
      </c>
      <c r="BJ18" s="36">
        <v>0</v>
      </c>
      <c r="BK18" s="36">
        <v>0</v>
      </c>
      <c r="BL18" s="36">
        <v>0</v>
      </c>
    </row>
    <row r="19" spans="1:64" s="37" customFormat="1" x14ac:dyDescent="0.2">
      <c r="A19" s="6">
        <v>16</v>
      </c>
      <c r="B19" s="34" t="s">
        <v>106</v>
      </c>
      <c r="C19" s="34" t="s">
        <v>121</v>
      </c>
      <c r="D19" s="41">
        <v>5.2248562520000004</v>
      </c>
      <c r="E19" s="36">
        <v>6</v>
      </c>
      <c r="F19" s="36">
        <v>0</v>
      </c>
      <c r="G19" s="36">
        <v>0</v>
      </c>
      <c r="H19" s="36">
        <v>6</v>
      </c>
      <c r="I19" s="36">
        <v>2.0451628679975595E-4</v>
      </c>
      <c r="J19" s="36">
        <v>0.75963030339540782</v>
      </c>
      <c r="K19" s="36">
        <v>2.0451628679975595E-4</v>
      </c>
      <c r="L19" s="36">
        <v>0</v>
      </c>
      <c r="M19" s="36">
        <v>3.9604819682175399E-2</v>
      </c>
      <c r="N19" s="36">
        <v>0.72023000000003212</v>
      </c>
      <c r="O19" s="36">
        <v>0.173246962</v>
      </c>
      <c r="P19" s="36">
        <v>0.29390538099999997</v>
      </c>
      <c r="Q19" s="36">
        <v>0.161056747</v>
      </c>
      <c r="R19" s="36">
        <v>1.2190215000000001E-2</v>
      </c>
      <c r="S19" s="36">
        <v>0.27800509899999998</v>
      </c>
      <c r="T19" s="36">
        <v>1.5900282000000002E-2</v>
      </c>
      <c r="U19" s="36">
        <v>0</v>
      </c>
      <c r="V19" s="36">
        <v>0</v>
      </c>
      <c r="W19" s="36">
        <v>0.17345147828679977</v>
      </c>
      <c r="X19" s="36">
        <v>1.0535356843954078</v>
      </c>
      <c r="Y19" s="36">
        <v>1.2269871626822075</v>
      </c>
      <c r="Z19" s="36">
        <v>1.2512410562030846E-5</v>
      </c>
      <c r="AA19" s="36">
        <v>2.6776558602746011E-6</v>
      </c>
      <c r="AB19" s="36">
        <v>2.67766E-6</v>
      </c>
      <c r="AC19" s="36">
        <v>1.7130795523811457E-6</v>
      </c>
      <c r="AD19" s="36">
        <v>8.1771309510486265E-3</v>
      </c>
      <c r="AE19" s="36">
        <v>7.3594178559437659E-2</v>
      </c>
      <c r="AF19" s="36">
        <v>8.1771309510486279E-2</v>
      </c>
      <c r="AG19" s="36">
        <v>0</v>
      </c>
      <c r="AH19" s="36">
        <v>0</v>
      </c>
      <c r="AI19" s="36">
        <v>0</v>
      </c>
      <c r="AJ19" s="36">
        <v>1.0496774685679791E-7</v>
      </c>
      <c r="AK19" s="36">
        <v>1.2684748410870072E-7</v>
      </c>
      <c r="AL19" s="36">
        <v>3.172558805132196E-7</v>
      </c>
      <c r="AM19" s="36">
        <v>1.8180472992379436E-6</v>
      </c>
      <c r="AN19" s="36">
        <v>8.177257798532735E-3</v>
      </c>
      <c r="AO19" s="36">
        <v>7.359449581531817E-2</v>
      </c>
      <c r="AP19" s="36">
        <v>11.989984414</v>
      </c>
      <c r="AQ19" s="36">
        <v>6.4561454539999996</v>
      </c>
      <c r="AR19" s="36">
        <v>18.446129868</v>
      </c>
      <c r="AS19" s="36">
        <v>1.09862595</v>
      </c>
      <c r="AT19" s="36">
        <v>23.839773698999998</v>
      </c>
      <c r="AU19" s="36">
        <v>56.152325939999997</v>
      </c>
      <c r="AV19" s="36">
        <v>28.510934771999999</v>
      </c>
      <c r="AW19" s="36">
        <v>67.154802828000001</v>
      </c>
      <c r="AX19" s="36">
        <v>26.201446253</v>
      </c>
      <c r="AY19" s="36">
        <v>61.715021655999998</v>
      </c>
      <c r="AZ19" s="36">
        <v>1.3888671E-2</v>
      </c>
      <c r="BA19" s="36">
        <v>2.7777342E-2</v>
      </c>
      <c r="BB19" s="36">
        <v>1.3100076110000001</v>
      </c>
      <c r="BC19" s="36">
        <v>74.853461781999997</v>
      </c>
      <c r="BD19" s="36">
        <v>176.310229991</v>
      </c>
      <c r="BE19" s="36">
        <v>7.7668434999999994E-2</v>
      </c>
      <c r="BF19" s="36">
        <v>0.15533686999999999</v>
      </c>
      <c r="BG19" s="36">
        <v>1.636223881</v>
      </c>
      <c r="BH19" s="36">
        <v>23.730368435999999</v>
      </c>
      <c r="BI19" s="36">
        <v>0</v>
      </c>
      <c r="BJ19" s="36">
        <v>0</v>
      </c>
      <c r="BK19" s="36">
        <v>0</v>
      </c>
      <c r="BL19" s="36">
        <v>0</v>
      </c>
    </row>
    <row r="20" spans="1:64" s="37" customFormat="1" x14ac:dyDescent="0.2">
      <c r="A20" s="6">
        <v>17</v>
      </c>
      <c r="B20" s="34" t="s">
        <v>106</v>
      </c>
      <c r="C20" s="34" t="s">
        <v>122</v>
      </c>
      <c r="D20" s="41">
        <v>5.6677168949999999</v>
      </c>
      <c r="E20" s="36">
        <v>0</v>
      </c>
      <c r="F20" s="36" t="s">
        <v>340</v>
      </c>
      <c r="G20" s="36" t="s">
        <v>340</v>
      </c>
      <c r="H20" s="36" t="s">
        <v>340</v>
      </c>
      <c r="I20" s="36">
        <v>0.18081198006090579</v>
      </c>
      <c r="J20" s="36">
        <v>3.4604985209659596</v>
      </c>
      <c r="K20" s="36">
        <v>2.6000980062495377E-2</v>
      </c>
      <c r="L20" s="36">
        <v>0.15481099999841041</v>
      </c>
      <c r="M20" s="36">
        <v>1.0119265010236671</v>
      </c>
      <c r="N20" s="36">
        <v>2.6293840000031983</v>
      </c>
      <c r="O20" s="36">
        <v>0.116558699</v>
      </c>
      <c r="P20" s="36">
        <v>0.17936107699999998</v>
      </c>
      <c r="Q20" s="36">
        <v>0.110421903</v>
      </c>
      <c r="R20" s="36">
        <v>6.1367959999999999E-3</v>
      </c>
      <c r="S20" s="36">
        <v>0.17135655999999999</v>
      </c>
      <c r="T20" s="36">
        <v>8.0045170000000009E-3</v>
      </c>
      <c r="U20" s="36" t="s">
        <v>340</v>
      </c>
      <c r="V20" s="36" t="s">
        <v>340</v>
      </c>
      <c r="W20" s="36">
        <v>0.29737067906090581</v>
      </c>
      <c r="X20" s="36">
        <v>3.6398595979659594</v>
      </c>
      <c r="Y20" s="36">
        <v>3.937230277026865</v>
      </c>
      <c r="Z20" s="36">
        <v>1.2016521038851668E-3</v>
      </c>
      <c r="AA20" s="36">
        <v>4.751292011279508E-4</v>
      </c>
      <c r="AB20" s="36">
        <v>4.7512900000000002E-4</v>
      </c>
      <c r="AC20" s="36">
        <v>7.5393734327789956E-5</v>
      </c>
      <c r="AD20" s="36">
        <v>1.2241972131792657E-2</v>
      </c>
      <c r="AE20" s="36">
        <v>0.11017774918613393</v>
      </c>
      <c r="AF20" s="36">
        <v>0.12241972131792657</v>
      </c>
      <c r="AG20" s="36" t="s">
        <v>340</v>
      </c>
      <c r="AH20" s="36" t="s">
        <v>340</v>
      </c>
      <c r="AI20" s="36" t="s">
        <v>340</v>
      </c>
      <c r="AJ20" s="36">
        <v>1.8625673385154256E-5</v>
      </c>
      <c r="AK20" s="36">
        <v>2.2508054897590758E-5</v>
      </c>
      <c r="AL20" s="36">
        <v>5.6294476988252993E-5</v>
      </c>
      <c r="AM20" s="36">
        <v>9.4019407712944212E-5</v>
      </c>
      <c r="AN20" s="36">
        <v>1.2264480186690248E-2</v>
      </c>
      <c r="AO20" s="36">
        <v>0.11023404366312219</v>
      </c>
      <c r="AP20" s="36">
        <v>44.280685181000003</v>
      </c>
      <c r="AQ20" s="36">
        <v>23.843445867</v>
      </c>
      <c r="AR20" s="36">
        <v>68.12413104800001</v>
      </c>
      <c r="AS20" s="36">
        <v>3.1234102560000001</v>
      </c>
      <c r="AT20" s="36">
        <v>150.46875835700001</v>
      </c>
      <c r="AU20" s="36">
        <v>346.96205928000001</v>
      </c>
      <c r="AV20" s="36">
        <v>94.786252257000001</v>
      </c>
      <c r="AW20" s="36">
        <v>218.56519342300001</v>
      </c>
      <c r="AX20" s="36">
        <v>89.200710623999996</v>
      </c>
      <c r="AY20" s="36">
        <v>205.68563591099999</v>
      </c>
      <c r="AZ20" s="36">
        <v>4.4212923000000001E-2</v>
      </c>
      <c r="BA20" s="36">
        <v>8.8425846000000002E-2</v>
      </c>
      <c r="BB20" s="36">
        <v>0.51819043300000001</v>
      </c>
      <c r="BC20" s="36">
        <v>29.858266242999999</v>
      </c>
      <c r="BD20" s="36">
        <v>68.849412032999993</v>
      </c>
      <c r="BE20" s="36">
        <v>3.0722751999999999E-2</v>
      </c>
      <c r="BF20" s="36">
        <v>6.1445504999999997E-2</v>
      </c>
      <c r="BG20" s="36">
        <v>2.339402148</v>
      </c>
      <c r="BH20" s="36">
        <v>15.806273389999999</v>
      </c>
      <c r="BI20" s="36">
        <v>0.09</v>
      </c>
      <c r="BJ20" s="36">
        <v>0.09</v>
      </c>
      <c r="BK20" s="36">
        <v>0.12</v>
      </c>
      <c r="BL20" s="36">
        <v>0.12</v>
      </c>
    </row>
    <row r="21" spans="1:64" s="37" customFormat="1" x14ac:dyDescent="0.2">
      <c r="A21" s="6">
        <v>18</v>
      </c>
      <c r="B21" s="34" t="s">
        <v>106</v>
      </c>
      <c r="C21" s="34" t="s">
        <v>123</v>
      </c>
      <c r="D21" s="41">
        <v>6.118888127</v>
      </c>
      <c r="E21" s="36">
        <v>3</v>
      </c>
      <c r="F21" s="36">
        <v>0</v>
      </c>
      <c r="G21" s="36">
        <v>2</v>
      </c>
      <c r="H21" s="36">
        <v>1</v>
      </c>
      <c r="I21" s="36">
        <v>0.32286625697854504</v>
      </c>
      <c r="J21" s="36">
        <v>4.597376145815554</v>
      </c>
      <c r="K21" s="36">
        <v>2.2844256977395498E-2</v>
      </c>
      <c r="L21" s="36">
        <v>0.30002200000114954</v>
      </c>
      <c r="M21" s="36">
        <v>0.83590540279306025</v>
      </c>
      <c r="N21" s="36">
        <v>4.0843370000010388</v>
      </c>
      <c r="O21" s="36">
        <v>0.20197287899999999</v>
      </c>
      <c r="P21" s="36">
        <v>0.31651320800000005</v>
      </c>
      <c r="Q21" s="36">
        <v>0.175483628</v>
      </c>
      <c r="R21" s="36">
        <v>2.6489250999999998E-2</v>
      </c>
      <c r="S21" s="36">
        <v>0.28196201000000004</v>
      </c>
      <c r="T21" s="36">
        <v>3.4551198000000005E-2</v>
      </c>
      <c r="U21" s="36">
        <v>1.32E-2</v>
      </c>
      <c r="V21" s="36">
        <v>3.1199999999999999E-2</v>
      </c>
      <c r="W21" s="36">
        <v>0.53803913597854502</v>
      </c>
      <c r="X21" s="36">
        <v>4.945089353815554</v>
      </c>
      <c r="Y21" s="36">
        <v>5.4831284897940993</v>
      </c>
      <c r="Z21" s="36">
        <v>1.7538012619357139E-3</v>
      </c>
      <c r="AA21" s="36">
        <v>8.2247214869872443E-4</v>
      </c>
      <c r="AB21" s="36">
        <v>8.2247199999999998E-4</v>
      </c>
      <c r="AC21" s="36">
        <v>1.122166469482157E-4</v>
      </c>
      <c r="AD21" s="36">
        <v>3.8769245916001609E-2</v>
      </c>
      <c r="AE21" s="36">
        <v>0.34892321324401443</v>
      </c>
      <c r="AF21" s="36">
        <v>0.38769245916001605</v>
      </c>
      <c r="AG21" s="36">
        <v>9.5789832107023398E-4</v>
      </c>
      <c r="AH21" s="36">
        <v>1.6295281783723519E-3</v>
      </c>
      <c r="AI21" s="36">
        <v>5.2188943010033437E-3</v>
      </c>
      <c r="AJ21" s="36">
        <v>3.224196974164364E-5</v>
      </c>
      <c r="AK21" s="36">
        <v>3.8962565803668617E-5</v>
      </c>
      <c r="AL21" s="36">
        <v>9.7448547820660111E-5</v>
      </c>
      <c r="AM21" s="36">
        <v>1.1023569377600934E-3</v>
      </c>
      <c r="AN21" s="36">
        <v>4.043773666017763E-2</v>
      </c>
      <c r="AO21" s="36">
        <v>0.35423955609283847</v>
      </c>
      <c r="AP21" s="36">
        <v>85.293147008999995</v>
      </c>
      <c r="AQ21" s="36">
        <v>45.927079157999998</v>
      </c>
      <c r="AR21" s="36">
        <v>131.22022616699999</v>
      </c>
      <c r="AS21" s="36">
        <v>10.710081807</v>
      </c>
      <c r="AT21" s="36">
        <v>365.64973968700002</v>
      </c>
      <c r="AU21" s="36">
        <v>863.14050751800005</v>
      </c>
      <c r="AV21" s="36">
        <v>192.297181244</v>
      </c>
      <c r="AW21" s="36">
        <v>453.93027424299999</v>
      </c>
      <c r="AX21" s="36">
        <v>183.62424299700001</v>
      </c>
      <c r="AY21" s="36">
        <v>433.45722720499998</v>
      </c>
      <c r="AZ21" s="36">
        <v>0.29311652599999999</v>
      </c>
      <c r="BA21" s="36">
        <v>0.58623305299999995</v>
      </c>
      <c r="BB21" s="36">
        <v>0.69435312299999996</v>
      </c>
      <c r="BC21" s="36">
        <v>16.787000090999999</v>
      </c>
      <c r="BD21" s="36">
        <v>39.626829192000002</v>
      </c>
      <c r="BE21" s="36">
        <v>4.1167180999999997E-2</v>
      </c>
      <c r="BF21" s="36">
        <v>8.2334361999999994E-2</v>
      </c>
      <c r="BG21" s="36">
        <v>1.183920877</v>
      </c>
      <c r="BH21" s="36">
        <v>19.581138211999999</v>
      </c>
      <c r="BI21" s="36">
        <v>0.21</v>
      </c>
      <c r="BJ21" s="36">
        <v>0.24</v>
      </c>
      <c r="BK21" s="36">
        <v>0.21</v>
      </c>
      <c r="BL21" s="36">
        <v>0.23</v>
      </c>
    </row>
    <row r="22" spans="1:64" s="37" customFormat="1" x14ac:dyDescent="0.2">
      <c r="A22" s="6">
        <v>19</v>
      </c>
      <c r="B22" s="34" t="s">
        <v>106</v>
      </c>
      <c r="C22" s="34" t="s">
        <v>124</v>
      </c>
      <c r="D22" s="41">
        <v>6.4213556369999996</v>
      </c>
      <c r="E22" s="36">
        <v>2</v>
      </c>
      <c r="F22" s="36">
        <v>1</v>
      </c>
      <c r="G22" s="36">
        <v>0</v>
      </c>
      <c r="H22" s="36">
        <v>1</v>
      </c>
      <c r="I22" s="36">
        <v>20.839252389258853</v>
      </c>
      <c r="J22" s="36">
        <v>91.03880453638871</v>
      </c>
      <c r="K22" s="36">
        <v>6.1301388892199302</v>
      </c>
      <c r="L22" s="36">
        <v>14.709113500038924</v>
      </c>
      <c r="M22" s="36">
        <v>50.107164925654331</v>
      </c>
      <c r="N22" s="36">
        <v>61.770891999993239</v>
      </c>
      <c r="O22" s="36">
        <v>1.353099031</v>
      </c>
      <c r="P22" s="36">
        <v>2.3497206949999998</v>
      </c>
      <c r="Q22" s="36">
        <v>1.220663096</v>
      </c>
      <c r="R22" s="36">
        <v>0.132435935</v>
      </c>
      <c r="S22" s="36">
        <v>2.1769781699999999</v>
      </c>
      <c r="T22" s="36">
        <v>0.17274252500000001</v>
      </c>
      <c r="U22" s="36">
        <v>4.7199999999999999E-2</v>
      </c>
      <c r="V22" s="36">
        <v>0.11209999999999999</v>
      </c>
      <c r="W22" s="36">
        <v>22.239551420258852</v>
      </c>
      <c r="X22" s="36">
        <v>93.50062523138871</v>
      </c>
      <c r="Y22" s="36">
        <v>115.74017665164756</v>
      </c>
      <c r="Z22" s="36">
        <v>5.9172279589801507E-2</v>
      </c>
      <c r="AA22" s="36">
        <v>2.849157753868032E-2</v>
      </c>
      <c r="AB22" s="36">
        <v>2.8491578E-2</v>
      </c>
      <c r="AC22" s="36">
        <v>0.1221300391866897</v>
      </c>
      <c r="AD22" s="36">
        <v>1.4705698698143279</v>
      </c>
      <c r="AE22" s="36">
        <v>13.23512882832895</v>
      </c>
      <c r="AF22" s="36">
        <v>14.705698698143278</v>
      </c>
      <c r="AG22" s="36">
        <v>3.8566927848209692E-3</v>
      </c>
      <c r="AH22" s="36">
        <v>6.5608107144080859E-3</v>
      </c>
      <c r="AI22" s="36">
        <v>2.1012326206955628E-2</v>
      </c>
      <c r="AJ22" s="36">
        <v>1.1169068780865676E-3</v>
      </c>
      <c r="AK22" s="36">
        <v>1.3497176592946107E-3</v>
      </c>
      <c r="AL22" s="36">
        <v>3.3757537049517402E-3</v>
      </c>
      <c r="AM22" s="36">
        <v>0.12710363884959724</v>
      </c>
      <c r="AN22" s="36">
        <v>1.4784803981880308</v>
      </c>
      <c r="AO22" s="36">
        <v>13.259516908240856</v>
      </c>
      <c r="AP22" s="36">
        <v>816.391102553</v>
      </c>
      <c r="AQ22" s="36">
        <v>439.59520906699998</v>
      </c>
      <c r="AR22" s="36">
        <v>1255.9863116199999</v>
      </c>
      <c r="AS22" s="36">
        <v>129.240816069</v>
      </c>
      <c r="AT22" s="36">
        <v>2453.529362368</v>
      </c>
      <c r="AU22" s="36">
        <v>6265.2624789740003</v>
      </c>
      <c r="AV22" s="36">
        <v>1873.220881768</v>
      </c>
      <c r="AW22" s="36">
        <v>4783.4033231410003</v>
      </c>
      <c r="AX22" s="36">
        <v>1851.1183343709999</v>
      </c>
      <c r="AY22" s="36">
        <v>4726.9628896089998</v>
      </c>
      <c r="AZ22" s="36">
        <v>4.2400627169999998</v>
      </c>
      <c r="BA22" s="36">
        <v>8.4801254349999997</v>
      </c>
      <c r="BB22" s="36">
        <v>4.8734506829999997</v>
      </c>
      <c r="BC22" s="36">
        <v>225.665258464</v>
      </c>
      <c r="BD22" s="36">
        <v>576.25235644199995</v>
      </c>
      <c r="BE22" s="36">
        <v>0.28893976300000002</v>
      </c>
      <c r="BF22" s="36">
        <v>0.577879527</v>
      </c>
      <c r="BG22" s="36">
        <v>5.2055438729999999</v>
      </c>
      <c r="BH22" s="36">
        <v>47.039755532000001</v>
      </c>
      <c r="BI22" s="36">
        <v>0.9900000000000001</v>
      </c>
      <c r="BJ22" s="36">
        <v>1.3100000000000005</v>
      </c>
      <c r="BK22" s="36">
        <v>1.6500000000000004</v>
      </c>
      <c r="BL22" s="36">
        <v>2.2599999999999993</v>
      </c>
    </row>
    <row r="23" spans="1:64" s="37" customFormat="1" x14ac:dyDescent="0.2">
      <c r="A23" s="6">
        <v>20</v>
      </c>
      <c r="B23" s="34" t="s">
        <v>106</v>
      </c>
      <c r="C23" s="34" t="s">
        <v>125</v>
      </c>
      <c r="D23" s="41">
        <v>6.8056361909999996</v>
      </c>
      <c r="E23" s="36">
        <v>0</v>
      </c>
      <c r="F23" s="36" t="s">
        <v>340</v>
      </c>
      <c r="G23" s="36" t="s">
        <v>340</v>
      </c>
      <c r="H23" s="36" t="s">
        <v>340</v>
      </c>
      <c r="I23" s="36">
        <v>408.96389493956519</v>
      </c>
      <c r="J23" s="36">
        <v>525.13390332596589</v>
      </c>
      <c r="K23" s="36">
        <v>322.4712709395547</v>
      </c>
      <c r="L23" s="36">
        <v>86.492624000010494</v>
      </c>
      <c r="M23" s="36">
        <v>717.34792176557471</v>
      </c>
      <c r="N23" s="36">
        <v>216.74987649995634</v>
      </c>
      <c r="O23" s="36">
        <v>1.79995332</v>
      </c>
      <c r="P23" s="36">
        <v>2.765377687</v>
      </c>
      <c r="Q23" s="36">
        <v>1.606436156</v>
      </c>
      <c r="R23" s="36">
        <v>0.19351716400000002</v>
      </c>
      <c r="S23" s="36">
        <v>2.5129639949999998</v>
      </c>
      <c r="T23" s="36">
        <v>0.25241369200000002</v>
      </c>
      <c r="U23" s="36" t="s">
        <v>340</v>
      </c>
      <c r="V23" s="36" t="s">
        <v>340</v>
      </c>
      <c r="W23" s="36">
        <v>410.76384825956518</v>
      </c>
      <c r="X23" s="36">
        <v>527.89928101296584</v>
      </c>
      <c r="Y23" s="36">
        <v>938.66312927253102</v>
      </c>
      <c r="Z23" s="36">
        <v>0.53846579146913709</v>
      </c>
      <c r="AA23" s="36">
        <v>0.3015692455530109</v>
      </c>
      <c r="AB23" s="36">
        <v>0.30156924600000001</v>
      </c>
      <c r="AC23" s="36">
        <v>3.1423404501630774</v>
      </c>
      <c r="AD23" s="36">
        <v>2.2367275470318635</v>
      </c>
      <c r="AE23" s="36">
        <v>41.199841147664372</v>
      </c>
      <c r="AF23" s="36">
        <v>43.436568694696227</v>
      </c>
      <c r="AG23" s="36" t="s">
        <v>340</v>
      </c>
      <c r="AH23" s="36" t="s">
        <v>340</v>
      </c>
      <c r="AI23" s="36" t="s">
        <v>340</v>
      </c>
      <c r="AJ23" s="36">
        <v>1.1821965940433072E-2</v>
      </c>
      <c r="AK23" s="36">
        <v>1.4286093133429137E-2</v>
      </c>
      <c r="AL23" s="36">
        <v>3.5730681518728193E-2</v>
      </c>
      <c r="AM23" s="36">
        <v>3.1541624161035107</v>
      </c>
      <c r="AN23" s="36">
        <v>2.2510136401652927</v>
      </c>
      <c r="AO23" s="36">
        <v>41.235571829183101</v>
      </c>
      <c r="AP23" s="36">
        <v>853.06397474699997</v>
      </c>
      <c r="AQ23" s="36">
        <v>459.34214024800002</v>
      </c>
      <c r="AR23" s="36">
        <v>1312.4061149950001</v>
      </c>
      <c r="AS23" s="36">
        <v>458.77170455700002</v>
      </c>
      <c r="AT23" s="36">
        <v>1280.921316444</v>
      </c>
      <c r="AU23" s="36">
        <v>3225.7406116319999</v>
      </c>
      <c r="AV23" s="36">
        <v>1216.94693671</v>
      </c>
      <c r="AW23" s="36">
        <v>3064.634107929</v>
      </c>
      <c r="AX23" s="36">
        <v>1215.337566876</v>
      </c>
      <c r="AY23" s="36">
        <v>3060.5812363230002</v>
      </c>
      <c r="AZ23" s="36">
        <v>4.6022513390000004</v>
      </c>
      <c r="BA23" s="36">
        <v>9.2045026780000008</v>
      </c>
      <c r="BB23" s="36">
        <v>4.3033110849999998</v>
      </c>
      <c r="BC23" s="36">
        <v>233.54085316800001</v>
      </c>
      <c r="BD23" s="36">
        <v>588.12528519099999</v>
      </c>
      <c r="BE23" s="36">
        <v>0.25513701999999999</v>
      </c>
      <c r="BF23" s="36">
        <v>0.51027404099999996</v>
      </c>
      <c r="BG23" s="36">
        <v>3.393621242</v>
      </c>
      <c r="BH23" s="36">
        <v>42.380259664999997</v>
      </c>
      <c r="BI23" s="36">
        <v>1.08</v>
      </c>
      <c r="BJ23" s="36">
        <v>1.4100000000000006</v>
      </c>
      <c r="BK23" s="36">
        <v>2.9000000000000017</v>
      </c>
      <c r="BL23" s="36">
        <v>3.8600000000000021</v>
      </c>
    </row>
    <row r="24" spans="1:64" s="37" customFormat="1" x14ac:dyDescent="0.2">
      <c r="A24" s="6">
        <v>21</v>
      </c>
      <c r="B24" s="34" t="s">
        <v>106</v>
      </c>
      <c r="C24" s="34" t="s">
        <v>126</v>
      </c>
      <c r="D24" s="41">
        <v>6.7702550050000001</v>
      </c>
      <c r="E24" s="36">
        <v>0</v>
      </c>
      <c r="F24" s="36" t="s">
        <v>340</v>
      </c>
      <c r="G24" s="36" t="s">
        <v>340</v>
      </c>
      <c r="H24" s="36" t="s">
        <v>340</v>
      </c>
      <c r="I24" s="36">
        <v>219.69705449480136</v>
      </c>
      <c r="J24" s="36">
        <v>337.52782297831516</v>
      </c>
      <c r="K24" s="36">
        <v>160.50762999480133</v>
      </c>
      <c r="L24" s="36">
        <v>59.189424500000044</v>
      </c>
      <c r="M24" s="36">
        <v>406.72314197314904</v>
      </c>
      <c r="N24" s="36">
        <v>150.50173549996748</v>
      </c>
      <c r="O24" s="36">
        <v>3.414081667</v>
      </c>
      <c r="P24" s="36">
        <v>5.2749088830000002</v>
      </c>
      <c r="Q24" s="36">
        <v>3.0413654189999999</v>
      </c>
      <c r="R24" s="36">
        <v>0.37271624799999997</v>
      </c>
      <c r="S24" s="36">
        <v>4.7887572540000001</v>
      </c>
      <c r="T24" s="36">
        <v>0.48615162899999997</v>
      </c>
      <c r="U24" s="36" t="s">
        <v>340</v>
      </c>
      <c r="V24" s="36" t="s">
        <v>340</v>
      </c>
      <c r="W24" s="36">
        <v>223.11113616180137</v>
      </c>
      <c r="X24" s="36">
        <v>342.80273186131518</v>
      </c>
      <c r="Y24" s="36">
        <v>565.91386802311649</v>
      </c>
      <c r="Z24" s="36">
        <v>0.30955569481116563</v>
      </c>
      <c r="AA24" s="36">
        <v>0.16877208429581242</v>
      </c>
      <c r="AB24" s="36">
        <v>0.16877208399999999</v>
      </c>
      <c r="AC24" s="36">
        <v>1.4738270153633488</v>
      </c>
      <c r="AD24" s="36">
        <v>1.6572107569507784</v>
      </c>
      <c r="AE24" s="36">
        <v>27.105552543628054</v>
      </c>
      <c r="AF24" s="36">
        <v>28.762763300578833</v>
      </c>
      <c r="AG24" s="36" t="s">
        <v>340</v>
      </c>
      <c r="AH24" s="36" t="s">
        <v>340</v>
      </c>
      <c r="AI24" s="36" t="s">
        <v>340</v>
      </c>
      <c r="AJ24" s="36">
        <v>6.6161060021603683E-3</v>
      </c>
      <c r="AK24" s="36">
        <v>7.9951578031498792E-3</v>
      </c>
      <c r="AL24" s="36">
        <v>1.9996540305890612E-2</v>
      </c>
      <c r="AM24" s="36">
        <v>1.4804431213655092</v>
      </c>
      <c r="AN24" s="36">
        <v>1.6652059147539282</v>
      </c>
      <c r="AO24" s="36">
        <v>27.125549083933944</v>
      </c>
      <c r="AP24" s="36">
        <v>624.61785268999995</v>
      </c>
      <c r="AQ24" s="36">
        <v>336.33268991</v>
      </c>
      <c r="AR24" s="36">
        <v>960.95054259999995</v>
      </c>
      <c r="AS24" s="36">
        <v>365.63449401000003</v>
      </c>
      <c r="AT24" s="36">
        <v>1027.8718555200001</v>
      </c>
      <c r="AU24" s="36">
        <v>2596.8851018149999</v>
      </c>
      <c r="AV24" s="36">
        <v>970.48419381799999</v>
      </c>
      <c r="AW24" s="36">
        <v>2451.897024844</v>
      </c>
      <c r="AX24" s="36">
        <v>968.95437955399996</v>
      </c>
      <c r="AY24" s="36">
        <v>2448.0319984319999</v>
      </c>
      <c r="AZ24" s="36">
        <v>2.7329502300000001</v>
      </c>
      <c r="BA24" s="36">
        <v>5.4659004600000003</v>
      </c>
      <c r="BB24" s="36">
        <v>3.157577817</v>
      </c>
      <c r="BC24" s="36">
        <v>218.42512934199999</v>
      </c>
      <c r="BD24" s="36">
        <v>551.84404671000004</v>
      </c>
      <c r="BE24" s="36">
        <v>0.18720817000000001</v>
      </c>
      <c r="BF24" s="36">
        <v>0.37441634099999999</v>
      </c>
      <c r="BG24" s="36">
        <v>4.816550983</v>
      </c>
      <c r="BH24" s="36">
        <v>28.927874399</v>
      </c>
      <c r="BI24" s="36">
        <v>1.1800000000000002</v>
      </c>
      <c r="BJ24" s="36">
        <v>2.0900000000000007</v>
      </c>
      <c r="BK24" s="36">
        <v>1.8500000000000005</v>
      </c>
      <c r="BL24" s="36">
        <v>2.4600000000000009</v>
      </c>
    </row>
    <row r="25" spans="1:64" s="37" customFormat="1" x14ac:dyDescent="0.2">
      <c r="A25" s="6">
        <v>22</v>
      </c>
      <c r="B25" s="34" t="s">
        <v>106</v>
      </c>
      <c r="C25" s="34" t="s">
        <v>127</v>
      </c>
      <c r="D25" s="41">
        <v>6.5897064869999999</v>
      </c>
      <c r="E25" s="36">
        <v>1</v>
      </c>
      <c r="F25" s="36">
        <v>1</v>
      </c>
      <c r="G25" s="36">
        <v>0</v>
      </c>
      <c r="H25" s="36">
        <v>0</v>
      </c>
      <c r="I25" s="36">
        <v>7.370432056592235</v>
      </c>
      <c r="J25" s="36">
        <v>30.826623815747901</v>
      </c>
      <c r="K25" s="36">
        <v>4.4451725565864662</v>
      </c>
      <c r="L25" s="36">
        <v>2.9252595000057688</v>
      </c>
      <c r="M25" s="36">
        <v>25.881922372338735</v>
      </c>
      <c r="N25" s="36">
        <v>12.315133500001402</v>
      </c>
      <c r="O25" s="36">
        <v>0.66512566200000001</v>
      </c>
      <c r="P25" s="36">
        <v>1.094089152</v>
      </c>
      <c r="Q25" s="36">
        <v>0.62436284600000003</v>
      </c>
      <c r="R25" s="36">
        <v>4.0762816000000007E-2</v>
      </c>
      <c r="S25" s="36">
        <v>1.04092026</v>
      </c>
      <c r="T25" s="36">
        <v>5.3168892000000002E-2</v>
      </c>
      <c r="U25" s="36">
        <v>4.7199999999999999E-2</v>
      </c>
      <c r="V25" s="36">
        <v>0.11209999999999999</v>
      </c>
      <c r="W25" s="36">
        <v>8.0827577185922355</v>
      </c>
      <c r="X25" s="36">
        <v>32.032812967747901</v>
      </c>
      <c r="Y25" s="36">
        <v>40.115570686340135</v>
      </c>
      <c r="Z25" s="36">
        <v>1.8785757420384706E-2</v>
      </c>
      <c r="AA25" s="36">
        <v>9.0547350766254277E-3</v>
      </c>
      <c r="AB25" s="36">
        <v>9.0547349999999995E-3</v>
      </c>
      <c r="AC25" s="36">
        <v>3.9247260445624682E-2</v>
      </c>
      <c r="AD25" s="36">
        <v>0.3975199846339037</v>
      </c>
      <c r="AE25" s="36">
        <v>3.7751565810962568</v>
      </c>
      <c r="AF25" s="36">
        <v>4.1726765657301605</v>
      </c>
      <c r="AG25" s="36">
        <v>4.0956943774781915E-3</v>
      </c>
      <c r="AH25" s="36">
        <v>6.9673881363996821E-3</v>
      </c>
      <c r="AI25" s="36">
        <v>2.231447281522601E-2</v>
      </c>
      <c r="AJ25" s="36">
        <v>3.5495737522552257E-4</v>
      </c>
      <c r="AK25" s="36">
        <v>4.2894555470858746E-4</v>
      </c>
      <c r="AL25" s="36">
        <v>1.0728277396080412E-3</v>
      </c>
      <c r="AM25" s="36">
        <v>4.3697912198328394E-2</v>
      </c>
      <c r="AN25" s="36">
        <v>0.40491631832501196</v>
      </c>
      <c r="AO25" s="36">
        <v>3.7985438816510908</v>
      </c>
      <c r="AP25" s="36">
        <v>367.973606566</v>
      </c>
      <c r="AQ25" s="36">
        <v>198.139634304</v>
      </c>
      <c r="AR25" s="36">
        <v>566.11324087000003</v>
      </c>
      <c r="AS25" s="36">
        <v>90.020962522999994</v>
      </c>
      <c r="AT25" s="36">
        <v>906.02543380700001</v>
      </c>
      <c r="AU25" s="36">
        <v>2289.4007427659999</v>
      </c>
      <c r="AV25" s="36">
        <v>632.53294433799999</v>
      </c>
      <c r="AW25" s="36">
        <v>1598.323113853</v>
      </c>
      <c r="AX25" s="36">
        <v>621.88763379099998</v>
      </c>
      <c r="AY25" s="36">
        <v>1571.423888992</v>
      </c>
      <c r="AZ25" s="36">
        <v>2.0447930730000001</v>
      </c>
      <c r="BA25" s="36">
        <v>4.0895861470000003</v>
      </c>
      <c r="BB25" s="36">
        <v>1.0009906449999999</v>
      </c>
      <c r="BC25" s="36">
        <v>50.136385058000002</v>
      </c>
      <c r="BD25" s="36">
        <v>126.687698721</v>
      </c>
      <c r="BE25" s="36">
        <v>5.9347271E-2</v>
      </c>
      <c r="BF25" s="36">
        <v>0.118694542</v>
      </c>
      <c r="BG25" s="36">
        <v>1.49522781</v>
      </c>
      <c r="BH25" s="36">
        <v>20.212699373</v>
      </c>
      <c r="BI25" s="36">
        <v>0.18</v>
      </c>
      <c r="BJ25" s="36">
        <v>0.29000000000000004</v>
      </c>
      <c r="BK25" s="36">
        <v>0.54000000000000015</v>
      </c>
      <c r="BL25" s="36">
        <v>0.6100000000000001</v>
      </c>
    </row>
    <row r="26" spans="1:64" s="37" customFormat="1" x14ac:dyDescent="0.2">
      <c r="A26" s="6">
        <v>23</v>
      </c>
      <c r="B26" s="34" t="s">
        <v>106</v>
      </c>
      <c r="C26" s="34" t="s">
        <v>128</v>
      </c>
      <c r="D26" s="41">
        <v>6.5490610709999997</v>
      </c>
      <c r="E26" s="36">
        <v>0</v>
      </c>
      <c r="F26" s="36" t="s">
        <v>340</v>
      </c>
      <c r="G26" s="36" t="s">
        <v>340</v>
      </c>
      <c r="H26" s="36" t="s">
        <v>340</v>
      </c>
      <c r="I26" s="36">
        <v>64.598090929718737</v>
      </c>
      <c r="J26" s="36">
        <v>180.81418932871765</v>
      </c>
      <c r="K26" s="36">
        <v>42.174287929714168</v>
      </c>
      <c r="L26" s="36">
        <v>22.423803000004572</v>
      </c>
      <c r="M26" s="36">
        <v>170.19884175843382</v>
      </c>
      <c r="N26" s="36">
        <v>75.213438500002553</v>
      </c>
      <c r="O26" s="36">
        <v>0.69936253100000001</v>
      </c>
      <c r="P26" s="36">
        <v>1.0166658679999998</v>
      </c>
      <c r="Q26" s="36">
        <v>0.619951845</v>
      </c>
      <c r="R26" s="36">
        <v>7.9410685999999994E-2</v>
      </c>
      <c r="S26" s="36">
        <v>0.91308671199999991</v>
      </c>
      <c r="T26" s="36">
        <v>0.10357915599999999</v>
      </c>
      <c r="U26" s="36" t="s">
        <v>340</v>
      </c>
      <c r="V26" s="36" t="s">
        <v>340</v>
      </c>
      <c r="W26" s="36">
        <v>65.297453460718742</v>
      </c>
      <c r="X26" s="36">
        <v>181.83085519671764</v>
      </c>
      <c r="Y26" s="36">
        <v>247.12830865743638</v>
      </c>
      <c r="Z26" s="36">
        <v>0.12176248230241263</v>
      </c>
      <c r="AA26" s="36">
        <v>5.8688440942836442E-2</v>
      </c>
      <c r="AB26" s="36">
        <v>5.8688441000000001E-2</v>
      </c>
      <c r="AC26" s="36">
        <v>0.38817500130468541</v>
      </c>
      <c r="AD26" s="36">
        <v>1.0562363611322947</v>
      </c>
      <c r="AE26" s="36">
        <v>10.27521028577557</v>
      </c>
      <c r="AF26" s="36">
        <v>11.331446646907866</v>
      </c>
      <c r="AG26" s="36" t="s">
        <v>340</v>
      </c>
      <c r="AH26" s="36" t="s">
        <v>340</v>
      </c>
      <c r="AI26" s="36" t="s">
        <v>340</v>
      </c>
      <c r="AJ26" s="36">
        <v>2.3006634712538932E-3</v>
      </c>
      <c r="AK26" s="36">
        <v>2.78021895502488E-3</v>
      </c>
      <c r="AL26" s="36">
        <v>6.9535538587435072E-3</v>
      </c>
      <c r="AM26" s="36">
        <v>0.39047566477593931</v>
      </c>
      <c r="AN26" s="36">
        <v>1.0590165800873195</v>
      </c>
      <c r="AO26" s="36">
        <v>10.282163839634313</v>
      </c>
      <c r="AP26" s="36">
        <v>343.80755317500001</v>
      </c>
      <c r="AQ26" s="36">
        <v>185.12714401700001</v>
      </c>
      <c r="AR26" s="36">
        <v>528.93469719200004</v>
      </c>
      <c r="AS26" s="36">
        <v>75.445921365000004</v>
      </c>
      <c r="AT26" s="36">
        <v>749.09412989800001</v>
      </c>
      <c r="AU26" s="36">
        <v>1967.657989112</v>
      </c>
      <c r="AV26" s="36">
        <v>646.94670423299999</v>
      </c>
      <c r="AW26" s="36">
        <v>1699.345650043</v>
      </c>
      <c r="AX26" s="36">
        <v>643.41998307100005</v>
      </c>
      <c r="AY26" s="36">
        <v>1690.081953008</v>
      </c>
      <c r="AZ26" s="36">
        <v>0.700533238</v>
      </c>
      <c r="BA26" s="36">
        <v>1.4010664770000001</v>
      </c>
      <c r="BB26" s="36">
        <v>1.684634556</v>
      </c>
      <c r="BC26" s="36">
        <v>69.769183798</v>
      </c>
      <c r="BD26" s="36">
        <v>183.263873545</v>
      </c>
      <c r="BE26" s="36">
        <v>9.9879519E-2</v>
      </c>
      <c r="BF26" s="36">
        <v>0.199759038</v>
      </c>
      <c r="BG26" s="36">
        <v>7.0325127680000001</v>
      </c>
      <c r="BH26" s="36">
        <v>21.888543718000001</v>
      </c>
      <c r="BI26" s="36">
        <v>0.42</v>
      </c>
      <c r="BJ26" s="36">
        <v>0.69000000000000017</v>
      </c>
      <c r="BK26" s="36">
        <v>0.84000000000000019</v>
      </c>
      <c r="BL26" s="36">
        <v>1.0300000000000002</v>
      </c>
    </row>
    <row r="27" spans="1:64" s="37" customFormat="1" x14ac:dyDescent="0.2">
      <c r="A27" s="6">
        <v>24</v>
      </c>
      <c r="B27" s="34" t="s">
        <v>106</v>
      </c>
      <c r="C27" s="34" t="s">
        <v>129</v>
      </c>
      <c r="D27" s="41">
        <v>6.5510522230000001</v>
      </c>
      <c r="E27" s="36">
        <v>0</v>
      </c>
      <c r="F27" s="36" t="s">
        <v>340</v>
      </c>
      <c r="G27" s="36" t="s">
        <v>340</v>
      </c>
      <c r="H27" s="36" t="s">
        <v>340</v>
      </c>
      <c r="I27" s="36">
        <v>11.186136192577127</v>
      </c>
      <c r="J27" s="36">
        <v>52.534276634186497</v>
      </c>
      <c r="K27" s="36">
        <v>6.0389186925697276</v>
      </c>
      <c r="L27" s="36">
        <v>5.1472175000074003</v>
      </c>
      <c r="M27" s="36">
        <v>42.086015826767039</v>
      </c>
      <c r="N27" s="36">
        <v>21.634396999996589</v>
      </c>
      <c r="O27" s="36">
        <v>0.51197261100000002</v>
      </c>
      <c r="P27" s="36">
        <v>0.85632770599999997</v>
      </c>
      <c r="Q27" s="36">
        <v>0.47428943300000004</v>
      </c>
      <c r="R27" s="36">
        <v>3.7683177999999998E-2</v>
      </c>
      <c r="S27" s="36">
        <v>0.80717573499999995</v>
      </c>
      <c r="T27" s="36">
        <v>4.9151971000000003E-2</v>
      </c>
      <c r="U27" s="36" t="s">
        <v>340</v>
      </c>
      <c r="V27" s="36" t="s">
        <v>340</v>
      </c>
      <c r="W27" s="36">
        <v>11.698108803577128</v>
      </c>
      <c r="X27" s="36">
        <v>53.390604340186499</v>
      </c>
      <c r="Y27" s="36">
        <v>65.088713143763627</v>
      </c>
      <c r="Z27" s="36">
        <v>3.0010847142747005E-2</v>
      </c>
      <c r="AA27" s="36">
        <v>1.446522832280406E-2</v>
      </c>
      <c r="AB27" s="36">
        <v>1.4465228E-2</v>
      </c>
      <c r="AC27" s="36">
        <v>7.9775501924410491E-2</v>
      </c>
      <c r="AD27" s="36">
        <v>0.63762603696850628</v>
      </c>
      <c r="AE27" s="36">
        <v>5.8997960478482208</v>
      </c>
      <c r="AF27" s="36">
        <v>6.5374220848167255</v>
      </c>
      <c r="AG27" s="36" t="s">
        <v>340</v>
      </c>
      <c r="AH27" s="36" t="s">
        <v>340</v>
      </c>
      <c r="AI27" s="36" t="s">
        <v>340</v>
      </c>
      <c r="AJ27" s="36">
        <v>5.6705574053112395E-4</v>
      </c>
      <c r="AK27" s="36">
        <v>6.8525420660529445E-4</v>
      </c>
      <c r="AL27" s="36">
        <v>1.7138765362161282E-3</v>
      </c>
      <c r="AM27" s="36">
        <v>8.0342557664941611E-2</v>
      </c>
      <c r="AN27" s="36">
        <v>0.63831129117511154</v>
      </c>
      <c r="AO27" s="36">
        <v>5.9015099243844364</v>
      </c>
      <c r="AP27" s="36">
        <v>427.48232055099999</v>
      </c>
      <c r="AQ27" s="36">
        <v>230.18278798899999</v>
      </c>
      <c r="AR27" s="36">
        <v>657.66510854000001</v>
      </c>
      <c r="AS27" s="36">
        <v>105.17880068300001</v>
      </c>
      <c r="AT27" s="36">
        <v>1196.79799665</v>
      </c>
      <c r="AU27" s="36">
        <v>2864.0961167320002</v>
      </c>
      <c r="AV27" s="36">
        <v>845.79281120600001</v>
      </c>
      <c r="AW27" s="36">
        <v>2024.094218837</v>
      </c>
      <c r="AX27" s="36">
        <v>832.192109716</v>
      </c>
      <c r="AY27" s="36">
        <v>1991.545938817</v>
      </c>
      <c r="AZ27" s="36">
        <v>1.5574857959999999</v>
      </c>
      <c r="BA27" s="36">
        <v>3.1149715919999998</v>
      </c>
      <c r="BB27" s="36">
        <v>1.9130213599999999</v>
      </c>
      <c r="BC27" s="36">
        <v>84.162417836000003</v>
      </c>
      <c r="BD27" s="36">
        <v>201.411812833</v>
      </c>
      <c r="BE27" s="36">
        <v>0.11342023800000001</v>
      </c>
      <c r="BF27" s="36">
        <v>0.22684047700000001</v>
      </c>
      <c r="BG27" s="36">
        <v>3.4855338649999998</v>
      </c>
      <c r="BH27" s="36">
        <v>28.867754471000001</v>
      </c>
      <c r="BI27" s="36">
        <v>0.73000000000000009</v>
      </c>
      <c r="BJ27" s="36">
        <v>1.0900000000000003</v>
      </c>
      <c r="BK27" s="36">
        <v>2.1000000000000005</v>
      </c>
      <c r="BL27" s="36">
        <v>2.4599999999999991</v>
      </c>
    </row>
    <row r="28" spans="1:64" s="37" customFormat="1" x14ac:dyDescent="0.2">
      <c r="A28" s="6">
        <v>25</v>
      </c>
      <c r="B28" s="34" t="s">
        <v>131</v>
      </c>
      <c r="C28" s="34" t="s">
        <v>130</v>
      </c>
      <c r="D28" s="163">
        <v>5.4094829300000002</v>
      </c>
      <c r="E28" s="36">
        <v>519</v>
      </c>
      <c r="F28" s="36">
        <v>0</v>
      </c>
      <c r="G28" s="36">
        <v>17</v>
      </c>
      <c r="H28" s="36">
        <v>502</v>
      </c>
      <c r="I28" s="36">
        <v>4.9968628219693702E-2</v>
      </c>
      <c r="J28" s="36">
        <v>50.252395235440545</v>
      </c>
      <c r="K28" s="36">
        <v>4.9968628219693702E-2</v>
      </c>
      <c r="L28" s="36">
        <v>0</v>
      </c>
      <c r="M28" s="36">
        <v>5.3936628635641499</v>
      </c>
      <c r="N28" s="36">
        <v>44.908701000096087</v>
      </c>
      <c r="O28" s="36">
        <v>1.5814514319999999</v>
      </c>
      <c r="P28" s="36">
        <v>2.84280175</v>
      </c>
      <c r="Q28" s="36">
        <v>1.491413694</v>
      </c>
      <c r="R28" s="36">
        <v>9.0037738000000006E-2</v>
      </c>
      <c r="S28" s="36">
        <v>2.725361221</v>
      </c>
      <c r="T28" s="36">
        <v>0.11744052899999999</v>
      </c>
      <c r="U28" s="36">
        <v>0.24000000000000002</v>
      </c>
      <c r="V28" s="36">
        <v>0.57599999999999996</v>
      </c>
      <c r="W28" s="36">
        <v>1.8714200602196935</v>
      </c>
      <c r="X28" s="36">
        <v>53.671196985440545</v>
      </c>
      <c r="Y28" s="36">
        <v>55.542617045660236</v>
      </c>
      <c r="Z28" s="36">
        <v>1.9694236815133571E-3</v>
      </c>
      <c r="AA28" s="36">
        <v>4.2145666784385656E-4</v>
      </c>
      <c r="AB28" s="36">
        <v>4.2145699999999997E-4</v>
      </c>
      <c r="AC28" s="36">
        <v>7.726120190308355E-4</v>
      </c>
      <c r="AD28" s="36">
        <v>1.4791728839079408</v>
      </c>
      <c r="AE28" s="36">
        <v>13.312555955171476</v>
      </c>
      <c r="AF28" s="36">
        <v>14.791728839079427</v>
      </c>
      <c r="AG28" s="36">
        <v>1.5160420260557517E-2</v>
      </c>
      <c r="AH28" s="36">
        <v>2.579014021336222E-2</v>
      </c>
      <c r="AI28" s="36">
        <v>8.2598151764416844E-2</v>
      </c>
      <c r="AJ28" s="36">
        <v>1.5391127321639819E-5</v>
      </c>
      <c r="AK28" s="36">
        <v>1.8599292037869056E-5</v>
      </c>
      <c r="AL28" s="36">
        <v>4.6518342983768473E-5</v>
      </c>
      <c r="AM28" s="36">
        <v>1.5948423406909992E-2</v>
      </c>
      <c r="AN28" s="36">
        <v>1.5049816234133409</v>
      </c>
      <c r="AO28" s="36">
        <v>13.395200625278877</v>
      </c>
      <c r="AP28" s="36">
        <v>1251.071335158</v>
      </c>
      <c r="AQ28" s="36">
        <v>673.65379585400001</v>
      </c>
      <c r="AR28" s="36">
        <v>1924.725131012</v>
      </c>
      <c r="AS28" s="36">
        <v>15.034573485999999</v>
      </c>
      <c r="AT28" s="36">
        <v>3047.5926611569998</v>
      </c>
      <c r="AU28" s="36">
        <v>6442.4162670300002</v>
      </c>
      <c r="AV28" s="36">
        <v>3746.482105603</v>
      </c>
      <c r="AW28" s="36">
        <v>7919.8239216470001</v>
      </c>
      <c r="AX28" s="36">
        <v>3441.505584645</v>
      </c>
      <c r="AY28" s="36">
        <v>7275.1230320819996</v>
      </c>
      <c r="AZ28" s="36">
        <v>4.8500782999999999E-2</v>
      </c>
      <c r="BA28" s="36">
        <v>9.7001565999999997E-2</v>
      </c>
      <c r="BB28" s="36">
        <v>38.010444307</v>
      </c>
      <c r="BC28" s="36">
        <v>6164.9962877429998</v>
      </c>
      <c r="BD28" s="36">
        <v>13032.408456859001</v>
      </c>
      <c r="BE28" s="36">
        <v>0.23521314500000001</v>
      </c>
      <c r="BF28" s="36">
        <v>0.47042629000000002</v>
      </c>
      <c r="BG28" s="36">
        <v>27.598950812999998</v>
      </c>
      <c r="BH28" s="36">
        <v>429.67996720500003</v>
      </c>
      <c r="BI28" s="36">
        <v>0</v>
      </c>
      <c r="BJ28" s="36">
        <v>0</v>
      </c>
      <c r="BK28" s="36">
        <v>0</v>
      </c>
      <c r="BL28" s="36">
        <v>0</v>
      </c>
    </row>
    <row r="29" spans="1:64" s="37" customFormat="1" x14ac:dyDescent="0.2">
      <c r="A29" s="6">
        <v>26</v>
      </c>
      <c r="B29" s="34" t="s">
        <v>131</v>
      </c>
      <c r="C29" s="34" t="s">
        <v>132</v>
      </c>
      <c r="D29" s="163">
        <v>5.4291176979999998</v>
      </c>
      <c r="E29" s="36">
        <v>2</v>
      </c>
      <c r="F29" s="36">
        <v>0</v>
      </c>
      <c r="G29" s="36">
        <v>1</v>
      </c>
      <c r="H29" s="36">
        <v>1</v>
      </c>
      <c r="I29" s="36">
        <v>9.1998982761874546E-3</v>
      </c>
      <c r="J29" s="36">
        <v>14.37671108497481</v>
      </c>
      <c r="K29" s="36">
        <v>9.1998982761874546E-3</v>
      </c>
      <c r="L29" s="36">
        <v>0</v>
      </c>
      <c r="M29" s="36">
        <v>0.77412948324344</v>
      </c>
      <c r="N29" s="36">
        <v>13.611781500007558</v>
      </c>
      <c r="O29" s="36">
        <v>0.33151033299999999</v>
      </c>
      <c r="P29" s="36">
        <v>0.56054527700000001</v>
      </c>
      <c r="Q29" s="36">
        <v>0.27766587199999998</v>
      </c>
      <c r="R29" s="36">
        <v>5.3844460999999996E-2</v>
      </c>
      <c r="S29" s="36">
        <v>0.49031337000000003</v>
      </c>
      <c r="T29" s="36">
        <v>7.0231906999999996E-2</v>
      </c>
      <c r="U29" s="36">
        <v>6.0000000000000001E-3</v>
      </c>
      <c r="V29" s="36">
        <v>1.44E-2</v>
      </c>
      <c r="W29" s="36">
        <v>0.34671023127618744</v>
      </c>
      <c r="X29" s="36">
        <v>14.951656361974809</v>
      </c>
      <c r="Y29" s="36">
        <v>15.298366593250996</v>
      </c>
      <c r="Z29" s="36">
        <v>2.8004440889558977E-4</v>
      </c>
      <c r="AA29" s="36">
        <v>5.9929503503656203E-5</v>
      </c>
      <c r="AB29" s="36">
        <v>5.9929500000000003E-5</v>
      </c>
      <c r="AC29" s="36">
        <v>5.2635508199414639E-5</v>
      </c>
      <c r="AD29" s="36">
        <v>9.1251009775629097E-2</v>
      </c>
      <c r="AE29" s="36">
        <v>0.82125908798066183</v>
      </c>
      <c r="AF29" s="36">
        <v>0.91251009775629111</v>
      </c>
      <c r="AG29" s="36">
        <v>4.3034472305988588E-4</v>
      </c>
      <c r="AH29" s="36">
        <v>7.3208067830877132E-4</v>
      </c>
      <c r="AI29" s="36">
        <v>2.3446367670159297E-3</v>
      </c>
      <c r="AJ29" s="36">
        <v>2.2722178023345264E-6</v>
      </c>
      <c r="AK29" s="36">
        <v>2.7458445113273349E-6</v>
      </c>
      <c r="AL29" s="36">
        <v>6.8675805776883501E-6</v>
      </c>
      <c r="AM29" s="36">
        <v>4.8525244906163503E-4</v>
      </c>
      <c r="AN29" s="36">
        <v>9.1985836298449183E-2</v>
      </c>
      <c r="AO29" s="36">
        <v>0.8236105923282554</v>
      </c>
      <c r="AP29" s="36">
        <v>572.57344864799995</v>
      </c>
      <c r="AQ29" s="36">
        <v>308.30878004099998</v>
      </c>
      <c r="AR29" s="36">
        <v>880.88222868899993</v>
      </c>
      <c r="AS29" s="36">
        <v>14.994265278</v>
      </c>
      <c r="AT29" s="36">
        <v>1534.133498636</v>
      </c>
      <c r="AU29" s="36">
        <v>3642.4338549829999</v>
      </c>
      <c r="AV29" s="36">
        <v>981.50154080699997</v>
      </c>
      <c r="AW29" s="36">
        <v>2330.341162705</v>
      </c>
      <c r="AX29" s="36">
        <v>920.724691506</v>
      </c>
      <c r="AY29" s="36">
        <v>2186.0410390900001</v>
      </c>
      <c r="AZ29" s="36">
        <v>1.4303896999999999E-2</v>
      </c>
      <c r="BA29" s="36">
        <v>2.8607794999999998E-2</v>
      </c>
      <c r="BB29" s="36">
        <v>6.7026305900000001</v>
      </c>
      <c r="BC29" s="36">
        <v>583.95392639099998</v>
      </c>
      <c r="BD29" s="36">
        <v>1386.459231305</v>
      </c>
      <c r="BE29" s="36">
        <v>4.1476673999999998E-2</v>
      </c>
      <c r="BF29" s="36">
        <v>8.2953347999999996E-2</v>
      </c>
      <c r="BG29" s="36">
        <v>14.389263366</v>
      </c>
      <c r="BH29" s="36">
        <v>73.061279279000004</v>
      </c>
      <c r="BI29" s="36">
        <v>0</v>
      </c>
      <c r="BJ29" s="36">
        <v>0</v>
      </c>
      <c r="BK29" s="36">
        <v>0</v>
      </c>
      <c r="BL29" s="36">
        <v>0</v>
      </c>
    </row>
    <row r="30" spans="1:64" s="37" customFormat="1" x14ac:dyDescent="0.2">
      <c r="A30" s="6">
        <v>27</v>
      </c>
      <c r="B30" s="34" t="s">
        <v>131</v>
      </c>
      <c r="C30" s="34" t="s">
        <v>133</v>
      </c>
      <c r="D30" s="163">
        <v>5.132267734</v>
      </c>
      <c r="E30" s="36">
        <v>16</v>
      </c>
      <c r="F30" s="36">
        <v>0</v>
      </c>
      <c r="G30" s="36">
        <v>5</v>
      </c>
      <c r="H30" s="36">
        <v>11</v>
      </c>
      <c r="I30" s="36">
        <v>0</v>
      </c>
      <c r="J30" s="36">
        <v>0</v>
      </c>
      <c r="K30" s="36">
        <v>0</v>
      </c>
      <c r="L30" s="36">
        <v>0</v>
      </c>
      <c r="M30" s="36">
        <v>0</v>
      </c>
      <c r="N30" s="36">
        <v>0</v>
      </c>
      <c r="O30" s="36">
        <v>7.7708300000000003E-4</v>
      </c>
      <c r="P30" s="36">
        <v>1.284407E-3</v>
      </c>
      <c r="Q30" s="36">
        <v>6.6165099999999997E-4</v>
      </c>
      <c r="R30" s="36">
        <v>1.15432E-4</v>
      </c>
      <c r="S30" s="36">
        <v>1.133843E-3</v>
      </c>
      <c r="T30" s="36">
        <v>1.50564E-4</v>
      </c>
      <c r="U30" s="36">
        <v>0.20100000000000001</v>
      </c>
      <c r="V30" s="36">
        <v>0.48239999999999994</v>
      </c>
      <c r="W30" s="36">
        <v>0.20177708300000002</v>
      </c>
      <c r="X30" s="36">
        <v>0.48368440699999993</v>
      </c>
      <c r="Y30" s="36">
        <v>0.68546149000000001</v>
      </c>
      <c r="Z30" s="36">
        <v>0</v>
      </c>
      <c r="AA30" s="36">
        <v>0</v>
      </c>
      <c r="AB30" s="36">
        <v>0</v>
      </c>
      <c r="AC30" s="36">
        <v>0</v>
      </c>
      <c r="AD30" s="36">
        <v>0</v>
      </c>
      <c r="AE30" s="36">
        <v>0</v>
      </c>
      <c r="AF30" s="36">
        <v>0</v>
      </c>
      <c r="AG30" s="36">
        <v>1.5920969293280081E-2</v>
      </c>
      <c r="AH30" s="36">
        <v>2.7083947763281057E-2</v>
      </c>
      <c r="AI30" s="36">
        <v>8.6741832701319063E-2</v>
      </c>
      <c r="AJ30" s="36">
        <v>0</v>
      </c>
      <c r="AK30" s="36">
        <v>0</v>
      </c>
      <c r="AL30" s="36">
        <v>0</v>
      </c>
      <c r="AM30" s="36">
        <v>1.5920969293280081E-2</v>
      </c>
      <c r="AN30" s="36">
        <v>2.7083947763281057E-2</v>
      </c>
      <c r="AO30" s="36">
        <v>8.6741832701319063E-2</v>
      </c>
      <c r="AP30" s="36">
        <v>1.2646161300000001</v>
      </c>
      <c r="AQ30" s="36">
        <v>0.68094714700000003</v>
      </c>
      <c r="AR30" s="36">
        <v>1.9455632770000002</v>
      </c>
      <c r="AS30" s="36">
        <v>1.1883339999999999E-2</v>
      </c>
      <c r="AT30" s="36">
        <v>6.2105540000000001E-3</v>
      </c>
      <c r="AU30" s="36">
        <v>1.4422294E-2</v>
      </c>
      <c r="AV30" s="36">
        <v>4.0286853999999997E-2</v>
      </c>
      <c r="AW30" s="36">
        <v>9.3555074000000002E-2</v>
      </c>
      <c r="AX30" s="36">
        <v>3.5521215000000002E-2</v>
      </c>
      <c r="AY30" s="36">
        <v>8.2488196E-2</v>
      </c>
      <c r="AZ30" s="36">
        <v>1.9983000000000002E-5</v>
      </c>
      <c r="BA30" s="36">
        <v>3.9966000000000003E-5</v>
      </c>
      <c r="BB30" s="36">
        <v>4.7873293730000004</v>
      </c>
      <c r="BC30" s="36">
        <v>389.48857193399999</v>
      </c>
      <c r="BD30" s="36">
        <v>904.47946814399995</v>
      </c>
      <c r="BE30" s="36">
        <v>2.9624562E-2</v>
      </c>
      <c r="BF30" s="36">
        <v>5.9249125E-2</v>
      </c>
      <c r="BG30" s="36">
        <v>5.72027354</v>
      </c>
      <c r="BH30" s="36">
        <v>33.174396991000002</v>
      </c>
      <c r="BI30" s="36">
        <v>0</v>
      </c>
      <c r="BJ30" s="36">
        <v>0</v>
      </c>
      <c r="BK30" s="36">
        <v>0</v>
      </c>
      <c r="BL30" s="36">
        <v>0</v>
      </c>
    </row>
    <row r="31" spans="1:64" s="37" customFormat="1" x14ac:dyDescent="0.2">
      <c r="A31" s="6">
        <v>28</v>
      </c>
      <c r="B31" s="34" t="s">
        <v>131</v>
      </c>
      <c r="C31" s="34" t="s">
        <v>134</v>
      </c>
      <c r="D31" s="163">
        <v>5.2043511889999996</v>
      </c>
      <c r="E31" s="36">
        <v>10</v>
      </c>
      <c r="F31" s="36">
        <v>0</v>
      </c>
      <c r="G31" s="36">
        <v>2</v>
      </c>
      <c r="H31" s="36">
        <v>8</v>
      </c>
      <c r="I31" s="36">
        <v>4.7785401391170082E-5</v>
      </c>
      <c r="J31" s="36">
        <v>0.46647225314099272</v>
      </c>
      <c r="K31" s="36">
        <v>4.7785401391170082E-5</v>
      </c>
      <c r="L31" s="36">
        <v>0</v>
      </c>
      <c r="M31" s="36">
        <v>9.9250385423929124E-3</v>
      </c>
      <c r="N31" s="36">
        <v>0.45659499999999098</v>
      </c>
      <c r="O31" s="36">
        <v>9.8876750000000003E-3</v>
      </c>
      <c r="P31" s="36">
        <v>1.4376267000000002E-2</v>
      </c>
      <c r="Q31" s="36">
        <v>6.84375E-3</v>
      </c>
      <c r="R31" s="36">
        <v>3.0439250000000003E-3</v>
      </c>
      <c r="S31" s="36">
        <v>1.0405930000000001E-2</v>
      </c>
      <c r="T31" s="36">
        <v>3.970337E-3</v>
      </c>
      <c r="U31" s="36">
        <v>6.0000000000000001E-3</v>
      </c>
      <c r="V31" s="36">
        <v>1.44E-2</v>
      </c>
      <c r="W31" s="36">
        <v>1.5935460401391169E-2</v>
      </c>
      <c r="X31" s="36">
        <v>0.49524852014099274</v>
      </c>
      <c r="Y31" s="36">
        <v>0.5111839805423839</v>
      </c>
      <c r="Z31" s="36">
        <v>2.7918925475094565E-6</v>
      </c>
      <c r="AA31" s="36">
        <v>5.9746500516702346E-7</v>
      </c>
      <c r="AB31" s="36">
        <v>5.9746499999999998E-7</v>
      </c>
      <c r="AC31" s="36">
        <v>1.2025426633167415E-7</v>
      </c>
      <c r="AD31" s="36">
        <v>1.293003476411197E-3</v>
      </c>
      <c r="AE31" s="36">
        <v>1.1637031287700774E-2</v>
      </c>
      <c r="AF31" s="36">
        <v>1.2930034764111972E-2</v>
      </c>
      <c r="AG31" s="36">
        <v>4.9132498404974925E-4</v>
      </c>
      <c r="AH31" s="36">
        <v>8.3581721424555054E-4</v>
      </c>
      <c r="AI31" s="36">
        <v>2.6768740510296684E-3</v>
      </c>
      <c r="AJ31" s="36">
        <v>2.4893546102948555E-8</v>
      </c>
      <c r="AK31" s="36">
        <v>3.0082418535770241E-8</v>
      </c>
      <c r="AL31" s="36">
        <v>7.5238576843625029E-8</v>
      </c>
      <c r="AM31" s="36">
        <v>4.9147013186218386E-4</v>
      </c>
      <c r="AN31" s="36">
        <v>2.1288507730752833E-3</v>
      </c>
      <c r="AO31" s="36">
        <v>1.4313980577307286E-2</v>
      </c>
      <c r="AP31" s="36">
        <v>11.080449739000001</v>
      </c>
      <c r="AQ31" s="36">
        <v>5.9663960129999998</v>
      </c>
      <c r="AR31" s="36">
        <v>17.046845751999999</v>
      </c>
      <c r="AS31" s="36">
        <v>0.47335222900000001</v>
      </c>
      <c r="AT31" s="36">
        <v>3.0943047400000001</v>
      </c>
      <c r="AU31" s="36">
        <v>7.5203085549999997</v>
      </c>
      <c r="AV31" s="36">
        <v>3.22350051</v>
      </c>
      <c r="AW31" s="36">
        <v>7.8343022089999996</v>
      </c>
      <c r="AX31" s="36">
        <v>2.9733492400000001</v>
      </c>
      <c r="AY31" s="36">
        <v>7.2263418120000003</v>
      </c>
      <c r="AZ31" s="36">
        <v>4.8089299999999998E-4</v>
      </c>
      <c r="BA31" s="36">
        <v>9.6178699999999997E-4</v>
      </c>
      <c r="BB31" s="36">
        <v>3.2590143939999998</v>
      </c>
      <c r="BC31" s="36">
        <v>262.96060530900002</v>
      </c>
      <c r="BD31" s="36">
        <v>639.09183344099995</v>
      </c>
      <c r="BE31" s="36">
        <v>2.0167167999999999E-2</v>
      </c>
      <c r="BF31" s="36">
        <v>4.0334335999999998E-2</v>
      </c>
      <c r="BG31" s="36">
        <v>2.766726877</v>
      </c>
      <c r="BH31" s="36">
        <v>24.195294582999999</v>
      </c>
      <c r="BI31" s="36">
        <v>0</v>
      </c>
      <c r="BJ31" s="36">
        <v>0</v>
      </c>
      <c r="BK31" s="36">
        <v>0</v>
      </c>
      <c r="BL31" s="36">
        <v>0</v>
      </c>
    </row>
    <row r="32" spans="1:64" s="37" customFormat="1" x14ac:dyDescent="0.2">
      <c r="A32" s="6">
        <v>29</v>
      </c>
      <c r="B32" s="34" t="s">
        <v>131</v>
      </c>
      <c r="C32" s="34" t="s">
        <v>135</v>
      </c>
      <c r="D32" s="163">
        <v>5.2242660379999997</v>
      </c>
      <c r="E32" s="36">
        <v>18</v>
      </c>
      <c r="F32" s="36">
        <v>0</v>
      </c>
      <c r="G32" s="36">
        <v>3</v>
      </c>
      <c r="H32" s="36">
        <v>15</v>
      </c>
      <c r="I32" s="36">
        <v>1.3357851025454135E-5</v>
      </c>
      <c r="J32" s="36">
        <v>0.10528946166151747</v>
      </c>
      <c r="K32" s="36">
        <v>1.3357851025454135E-5</v>
      </c>
      <c r="L32" s="36">
        <v>0</v>
      </c>
      <c r="M32" s="36">
        <v>4.4928195125164289E-3</v>
      </c>
      <c r="N32" s="36">
        <v>0.10081000000002649</v>
      </c>
      <c r="O32" s="36">
        <v>1.8034159999999997E-2</v>
      </c>
      <c r="P32" s="36">
        <v>3.2936379000000002E-2</v>
      </c>
      <c r="Q32" s="36">
        <v>1.6831382999999998E-2</v>
      </c>
      <c r="R32" s="36">
        <v>1.2027769999999999E-3</v>
      </c>
      <c r="S32" s="36">
        <v>3.1367538E-2</v>
      </c>
      <c r="T32" s="36">
        <v>1.5688410000000001E-3</v>
      </c>
      <c r="U32" s="36">
        <v>6.0000000000000001E-3</v>
      </c>
      <c r="V32" s="36">
        <v>1.44E-2</v>
      </c>
      <c r="W32" s="36">
        <v>2.4047517851025449E-2</v>
      </c>
      <c r="X32" s="36">
        <v>0.15262584066151746</v>
      </c>
      <c r="Y32" s="36">
        <v>0.1766733585125429</v>
      </c>
      <c r="Z32" s="36">
        <v>1.5723398297420313E-6</v>
      </c>
      <c r="AA32" s="36">
        <v>3.3648072356479472E-7</v>
      </c>
      <c r="AB32" s="36">
        <v>3.3648099999999998E-7</v>
      </c>
      <c r="AC32" s="36">
        <v>1.2328878583230323E-7</v>
      </c>
      <c r="AD32" s="36">
        <v>3.3743339189459386E-3</v>
      </c>
      <c r="AE32" s="36">
        <v>3.0369005270513443E-2</v>
      </c>
      <c r="AF32" s="36">
        <v>3.3743339189459383E-2</v>
      </c>
      <c r="AG32" s="36">
        <v>5.1368190776993007E-4</v>
      </c>
      <c r="AH32" s="36">
        <v>8.7384968218332925E-4</v>
      </c>
      <c r="AI32" s="36">
        <v>2.7986807388844463E-3</v>
      </c>
      <c r="AJ32" s="36">
        <v>1.4019574847507774E-8</v>
      </c>
      <c r="AK32" s="36">
        <v>1.6941849767491827E-8</v>
      </c>
      <c r="AL32" s="36">
        <v>4.2372944984090766E-8</v>
      </c>
      <c r="AM32" s="36">
        <v>5.1381921613060982E-4</v>
      </c>
      <c r="AN32" s="36">
        <v>4.2482005429790356E-3</v>
      </c>
      <c r="AO32" s="36">
        <v>3.3167728382342873E-2</v>
      </c>
      <c r="AP32" s="36">
        <v>14.059520536000001</v>
      </c>
      <c r="AQ32" s="36">
        <v>7.5705110580000001</v>
      </c>
      <c r="AR32" s="36">
        <v>21.630031594000002</v>
      </c>
      <c r="AS32" s="36">
        <v>0.56879383800000005</v>
      </c>
      <c r="AT32" s="36">
        <v>65.091543963000007</v>
      </c>
      <c r="AU32" s="36">
        <v>165.76340096000001</v>
      </c>
      <c r="AV32" s="36">
        <v>62.865783831999998</v>
      </c>
      <c r="AW32" s="36">
        <v>160.09523661</v>
      </c>
      <c r="AX32" s="36">
        <v>58.114245453000002</v>
      </c>
      <c r="AY32" s="36">
        <v>147.99487589500001</v>
      </c>
      <c r="AZ32" s="36">
        <v>6.4865599999999995E-4</v>
      </c>
      <c r="BA32" s="36">
        <v>1.2973119999999999E-3</v>
      </c>
      <c r="BB32" s="36">
        <v>2.2660611190000002</v>
      </c>
      <c r="BC32" s="36">
        <v>181.42562027</v>
      </c>
      <c r="BD32" s="36">
        <v>462.02203859799999</v>
      </c>
      <c r="BE32" s="36">
        <v>1.4022655E-2</v>
      </c>
      <c r="BF32" s="36">
        <v>2.804531E-2</v>
      </c>
      <c r="BG32" s="36">
        <v>2.4254422990000002</v>
      </c>
      <c r="BH32" s="36">
        <v>17.490504773000001</v>
      </c>
      <c r="BI32" s="36">
        <v>0</v>
      </c>
      <c r="BJ32" s="36">
        <v>0</v>
      </c>
      <c r="BK32" s="36">
        <v>0</v>
      </c>
      <c r="BL32" s="36">
        <v>0</v>
      </c>
    </row>
    <row r="33" spans="1:64" s="37" customFormat="1" x14ac:dyDescent="0.2">
      <c r="A33" s="6">
        <v>30</v>
      </c>
      <c r="B33" s="34" t="s">
        <v>131</v>
      </c>
      <c r="C33" s="34" t="s">
        <v>136</v>
      </c>
      <c r="D33" s="163">
        <v>5.5711506230000003</v>
      </c>
      <c r="E33" s="36">
        <v>24</v>
      </c>
      <c r="F33" s="36">
        <v>0</v>
      </c>
      <c r="G33" s="36">
        <v>3</v>
      </c>
      <c r="H33" s="36">
        <v>21</v>
      </c>
      <c r="I33" s="36">
        <v>9.5913609196784889E-4</v>
      </c>
      <c r="J33" s="36">
        <v>3.0743307745013846</v>
      </c>
      <c r="K33" s="36">
        <v>9.5913609196784889E-4</v>
      </c>
      <c r="L33" s="36">
        <v>0</v>
      </c>
      <c r="M33" s="36">
        <v>8.0242910602882953E-2</v>
      </c>
      <c r="N33" s="36">
        <v>2.9950469999904694</v>
      </c>
      <c r="O33" s="36">
        <v>0.225170968</v>
      </c>
      <c r="P33" s="36">
        <v>0.39201519299999998</v>
      </c>
      <c r="Q33" s="36">
        <v>0.19445319899999999</v>
      </c>
      <c r="R33" s="36">
        <v>3.0717768999999999E-2</v>
      </c>
      <c r="S33" s="36">
        <v>0.35194853699999995</v>
      </c>
      <c r="T33" s="36">
        <v>4.0066656000000006E-2</v>
      </c>
      <c r="U33" s="36">
        <v>1.2E-2</v>
      </c>
      <c r="V33" s="36">
        <v>2.8799999999999999E-2</v>
      </c>
      <c r="W33" s="36">
        <v>0.23813010409196786</v>
      </c>
      <c r="X33" s="36">
        <v>3.4951459675013843</v>
      </c>
      <c r="Y33" s="36">
        <v>3.7332760715933522</v>
      </c>
      <c r="Z33" s="36">
        <v>3.0990275173624514E-5</v>
      </c>
      <c r="AA33" s="36">
        <v>6.6319188871556436E-6</v>
      </c>
      <c r="AB33" s="36">
        <v>6.6319199999999997E-6</v>
      </c>
      <c r="AC33" s="36">
        <v>7.1611417001265247E-6</v>
      </c>
      <c r="AD33" s="36">
        <v>2.3833520456839872E-2</v>
      </c>
      <c r="AE33" s="36">
        <v>0.21450168411155882</v>
      </c>
      <c r="AF33" s="36">
        <v>0.23833520456839874</v>
      </c>
      <c r="AG33" s="36">
        <v>9.8147023669424419E-4</v>
      </c>
      <c r="AH33" s="36">
        <v>1.6696275290890592E-3</v>
      </c>
      <c r="AI33" s="36">
        <v>5.3473205999203643E-3</v>
      </c>
      <c r="AJ33" s="36">
        <v>2.7632079916156859E-7</v>
      </c>
      <c r="AK33" s="36">
        <v>3.3391779122751183E-7</v>
      </c>
      <c r="AL33" s="36">
        <v>8.3515556985057486E-7</v>
      </c>
      <c r="AM33" s="36">
        <v>9.8890769919353231E-4</v>
      </c>
      <c r="AN33" s="36">
        <v>2.5503481903720159E-2</v>
      </c>
      <c r="AO33" s="36">
        <v>0.21984983986704901</v>
      </c>
      <c r="AP33" s="36">
        <v>85.545193522000005</v>
      </c>
      <c r="AQ33" s="36">
        <v>46.062796511999998</v>
      </c>
      <c r="AR33" s="36">
        <v>131.60799003400001</v>
      </c>
      <c r="AS33" s="36">
        <v>4.1816892619999999</v>
      </c>
      <c r="AT33" s="36">
        <v>250.26507494399999</v>
      </c>
      <c r="AU33" s="36">
        <v>645.96000350600002</v>
      </c>
      <c r="AV33" s="36">
        <v>185.90446056900001</v>
      </c>
      <c r="AW33" s="36">
        <v>479.83861123200001</v>
      </c>
      <c r="AX33" s="36">
        <v>173.58695663399999</v>
      </c>
      <c r="AY33" s="36">
        <v>448.04586153600002</v>
      </c>
      <c r="AZ33" s="36">
        <v>4.9893619999999998E-3</v>
      </c>
      <c r="BA33" s="36">
        <v>9.9787239999999996E-3</v>
      </c>
      <c r="BB33" s="36">
        <v>3.743482244</v>
      </c>
      <c r="BC33" s="36">
        <v>284.73021167799999</v>
      </c>
      <c r="BD33" s="36">
        <v>734.918080659</v>
      </c>
      <c r="BE33" s="36">
        <v>2.3165112000000002E-2</v>
      </c>
      <c r="BF33" s="36">
        <v>4.6330225000000003E-2</v>
      </c>
      <c r="BG33" s="36">
        <v>8.5648592220000008</v>
      </c>
      <c r="BH33" s="36">
        <v>52.615146535999997</v>
      </c>
      <c r="BI33" s="36">
        <v>0</v>
      </c>
      <c r="BJ33" s="36">
        <v>0</v>
      </c>
      <c r="BK33" s="36">
        <v>0.06</v>
      </c>
      <c r="BL33" s="36">
        <v>0.06</v>
      </c>
    </row>
    <row r="34" spans="1:64" s="37" customFormat="1" x14ac:dyDescent="0.2">
      <c r="A34" s="6">
        <v>31</v>
      </c>
      <c r="B34" s="34" t="s">
        <v>131</v>
      </c>
      <c r="C34" s="34" t="s">
        <v>137</v>
      </c>
      <c r="D34" s="163">
        <v>5.5056442819999996</v>
      </c>
      <c r="E34" s="36">
        <v>38</v>
      </c>
      <c r="F34" s="36">
        <v>1</v>
      </c>
      <c r="G34" s="36">
        <v>8</v>
      </c>
      <c r="H34" s="36">
        <v>29</v>
      </c>
      <c r="I34" s="36">
        <v>9.6198513816334319E-3</v>
      </c>
      <c r="J34" s="36">
        <v>9.229073578693157</v>
      </c>
      <c r="K34" s="36">
        <v>9.6198513816334319E-3</v>
      </c>
      <c r="L34" s="36">
        <v>0</v>
      </c>
      <c r="M34" s="36">
        <v>0.7150329300725895</v>
      </c>
      <c r="N34" s="36">
        <v>8.523660500002201</v>
      </c>
      <c r="O34" s="36">
        <v>0.27908713599999996</v>
      </c>
      <c r="P34" s="36">
        <v>0.47585758700000003</v>
      </c>
      <c r="Q34" s="36">
        <v>0.25542980599999998</v>
      </c>
      <c r="R34" s="36">
        <v>2.3657330000000001E-2</v>
      </c>
      <c r="S34" s="36">
        <v>0.44500020000000001</v>
      </c>
      <c r="T34" s="36">
        <v>3.0857387E-2</v>
      </c>
      <c r="U34" s="36">
        <v>7.6850000000000002E-2</v>
      </c>
      <c r="V34" s="36">
        <v>0.18230000000000002</v>
      </c>
      <c r="W34" s="36">
        <v>0.36555698738163334</v>
      </c>
      <c r="X34" s="36">
        <v>9.8872311656931569</v>
      </c>
      <c r="Y34" s="36">
        <v>10.252788153074791</v>
      </c>
      <c r="Z34" s="36">
        <v>2.6144323092710538E-4</v>
      </c>
      <c r="AA34" s="36">
        <v>5.5948851418400545E-5</v>
      </c>
      <c r="AB34" s="36">
        <v>5.5948900000000002E-5</v>
      </c>
      <c r="AC34" s="36">
        <v>6.7958359645378273E-5</v>
      </c>
      <c r="AD34" s="36">
        <v>7.9744517247897745E-2</v>
      </c>
      <c r="AE34" s="36">
        <v>0.7177006552310794</v>
      </c>
      <c r="AF34" s="36">
        <v>0.79744517247897728</v>
      </c>
      <c r="AG34" s="36">
        <v>5.9130284234580732E-3</v>
      </c>
      <c r="AH34" s="36">
        <v>1.0058944904273504E-2</v>
      </c>
      <c r="AI34" s="36">
        <v>3.221581003125433E-2</v>
      </c>
      <c r="AJ34" s="36">
        <v>2.1932694860872269E-6</v>
      </c>
      <c r="AK34" s="36">
        <v>2.6504400124172924E-6</v>
      </c>
      <c r="AL34" s="36">
        <v>6.6289661619645773E-6</v>
      </c>
      <c r="AM34" s="36">
        <v>5.9831800525895389E-3</v>
      </c>
      <c r="AN34" s="36">
        <v>8.9806112592183671E-2</v>
      </c>
      <c r="AO34" s="36">
        <v>0.74992309422849568</v>
      </c>
      <c r="AP34" s="36">
        <v>244.89248397099999</v>
      </c>
      <c r="AQ34" s="36">
        <v>131.865183677</v>
      </c>
      <c r="AR34" s="36">
        <v>376.75766764799999</v>
      </c>
      <c r="AS34" s="36">
        <v>12.907475975000001</v>
      </c>
      <c r="AT34" s="36">
        <v>1135.022949529</v>
      </c>
      <c r="AU34" s="36">
        <v>2819.8850695639999</v>
      </c>
      <c r="AV34" s="36">
        <v>664.949433032</v>
      </c>
      <c r="AW34" s="36">
        <v>1652.020321704</v>
      </c>
      <c r="AX34" s="36">
        <v>626.77474792099997</v>
      </c>
      <c r="AY34" s="36">
        <v>1557.1779886710001</v>
      </c>
      <c r="AZ34" s="36">
        <v>3.0276708999999999E-2</v>
      </c>
      <c r="BA34" s="36">
        <v>6.0553417999999998E-2</v>
      </c>
      <c r="BB34" s="36">
        <v>2.3819288049999998</v>
      </c>
      <c r="BC34" s="36">
        <v>139.49023266699999</v>
      </c>
      <c r="BD34" s="36">
        <v>346.55371912200002</v>
      </c>
      <c r="BE34" s="36">
        <v>1.4739657999999999E-2</v>
      </c>
      <c r="BF34" s="36">
        <v>2.9479315999999998E-2</v>
      </c>
      <c r="BG34" s="36">
        <v>11.464245727</v>
      </c>
      <c r="BH34" s="36">
        <v>53.030913644000002</v>
      </c>
      <c r="BI34" s="36">
        <v>0</v>
      </c>
      <c r="BJ34" s="36">
        <v>0</v>
      </c>
      <c r="BK34" s="36">
        <v>0</v>
      </c>
      <c r="BL34" s="36">
        <v>0</v>
      </c>
    </row>
    <row r="35" spans="1:64" s="37" customFormat="1" x14ac:dyDescent="0.2">
      <c r="A35" s="6">
        <v>32</v>
      </c>
      <c r="B35" s="34" t="s">
        <v>131</v>
      </c>
      <c r="C35" s="34" t="s">
        <v>138</v>
      </c>
      <c r="D35" s="163">
        <v>5.5172235870000002</v>
      </c>
      <c r="E35" s="36">
        <v>0</v>
      </c>
      <c r="F35" s="36" t="s">
        <v>340</v>
      </c>
      <c r="G35" s="36" t="s">
        <v>340</v>
      </c>
      <c r="H35" s="36" t="s">
        <v>340</v>
      </c>
      <c r="I35" s="36">
        <v>0.15941574969322314</v>
      </c>
      <c r="J35" s="36">
        <v>6.708054985771577</v>
      </c>
      <c r="K35" s="36">
        <v>1.8752749700424516E-2</v>
      </c>
      <c r="L35" s="36">
        <v>0.14066299999279863</v>
      </c>
      <c r="M35" s="36">
        <v>1.0197082354788936</v>
      </c>
      <c r="N35" s="36">
        <v>5.8477624999859064</v>
      </c>
      <c r="O35" s="36">
        <v>0.15584166999999999</v>
      </c>
      <c r="P35" s="36">
        <v>0.25424876099999999</v>
      </c>
      <c r="Q35" s="36">
        <v>0.14054037999999999</v>
      </c>
      <c r="R35" s="36">
        <v>1.5301289999999999E-2</v>
      </c>
      <c r="S35" s="36">
        <v>0.23429055700000001</v>
      </c>
      <c r="T35" s="36">
        <v>1.9958204E-2</v>
      </c>
      <c r="U35" s="36" t="s">
        <v>340</v>
      </c>
      <c r="V35" s="36" t="s">
        <v>340</v>
      </c>
      <c r="W35" s="36">
        <v>0.31525741969322313</v>
      </c>
      <c r="X35" s="36">
        <v>6.9623037467715774</v>
      </c>
      <c r="Y35" s="36">
        <v>7.2775611664648006</v>
      </c>
      <c r="Z35" s="36">
        <v>1.2926954930483337E-3</v>
      </c>
      <c r="AA35" s="36">
        <v>2.7663683551234326E-4</v>
      </c>
      <c r="AB35" s="36">
        <v>2.7663699999999999E-4</v>
      </c>
      <c r="AC35" s="36">
        <v>6.467777280581445E-5</v>
      </c>
      <c r="AD35" s="36">
        <v>1.5815955451191847E-2</v>
      </c>
      <c r="AE35" s="36">
        <v>0.14234359906072658</v>
      </c>
      <c r="AF35" s="36">
        <v>0.15815955451191843</v>
      </c>
      <c r="AG35" s="36" t="s">
        <v>340</v>
      </c>
      <c r="AH35" s="36" t="s">
        <v>340</v>
      </c>
      <c r="AI35" s="36" t="s">
        <v>340</v>
      </c>
      <c r="AJ35" s="36">
        <v>1.0844529397792068E-5</v>
      </c>
      <c r="AK35" s="36">
        <v>1.3104989976837481E-5</v>
      </c>
      <c r="AL35" s="36">
        <v>3.2776646406763937E-5</v>
      </c>
      <c r="AM35" s="36">
        <v>7.5522302203606513E-5</v>
      </c>
      <c r="AN35" s="36">
        <v>1.5829060441168684E-2</v>
      </c>
      <c r="AO35" s="36">
        <v>0.14237637570713335</v>
      </c>
      <c r="AP35" s="36">
        <v>56.723991478999999</v>
      </c>
      <c r="AQ35" s="36">
        <v>30.543687719000001</v>
      </c>
      <c r="AR35" s="36">
        <v>87.267679197999996</v>
      </c>
      <c r="AS35" s="36">
        <v>5.949576854</v>
      </c>
      <c r="AT35" s="36">
        <v>205.00305265599999</v>
      </c>
      <c r="AU35" s="36">
        <v>584.82231516700006</v>
      </c>
      <c r="AV35" s="36">
        <v>119.66708085499999</v>
      </c>
      <c r="AW35" s="36">
        <v>341.38018126200001</v>
      </c>
      <c r="AX35" s="36">
        <v>112.90361076400001</v>
      </c>
      <c r="AY35" s="36">
        <v>322.08569668899997</v>
      </c>
      <c r="AZ35" s="36">
        <v>8.7139939999999992E-3</v>
      </c>
      <c r="BA35" s="36">
        <v>1.7427989000000001E-2</v>
      </c>
      <c r="BB35" s="36">
        <v>0.27093424500000002</v>
      </c>
      <c r="BC35" s="36">
        <v>14.222069911</v>
      </c>
      <c r="BD35" s="36">
        <v>40.572000000000003</v>
      </c>
      <c r="BE35" s="36">
        <v>1.676573E-3</v>
      </c>
      <c r="BF35" s="36">
        <v>3.353146E-3</v>
      </c>
      <c r="BG35" s="36">
        <v>2.3715941210000002</v>
      </c>
      <c r="BH35" s="36">
        <v>25.639358225999999</v>
      </c>
      <c r="BI35" s="36">
        <v>0</v>
      </c>
      <c r="BJ35" s="36">
        <v>0</v>
      </c>
      <c r="BK35" s="36">
        <v>0</v>
      </c>
      <c r="BL35" s="36">
        <v>0</v>
      </c>
    </row>
    <row r="36" spans="1:64" s="37" customFormat="1" x14ac:dyDescent="0.2">
      <c r="A36" s="6">
        <v>33</v>
      </c>
      <c r="B36" s="34" t="s">
        <v>140</v>
      </c>
      <c r="C36" s="34" t="s">
        <v>139</v>
      </c>
      <c r="D36" s="41">
        <v>5.1276366009999998</v>
      </c>
      <c r="E36" s="36">
        <v>401</v>
      </c>
      <c r="F36" s="36">
        <v>0</v>
      </c>
      <c r="G36" s="36">
        <v>14</v>
      </c>
      <c r="H36" s="36">
        <v>387</v>
      </c>
      <c r="I36" s="36">
        <v>0</v>
      </c>
      <c r="J36" s="36">
        <v>0</v>
      </c>
      <c r="K36" s="36">
        <v>0</v>
      </c>
      <c r="L36" s="36">
        <v>0</v>
      </c>
      <c r="M36" s="36">
        <v>0</v>
      </c>
      <c r="N36" s="36">
        <v>0</v>
      </c>
      <c r="O36" s="36">
        <v>2.3758074000000001E-2</v>
      </c>
      <c r="P36" s="36">
        <v>3.7544358E-2</v>
      </c>
      <c r="Q36" s="36">
        <v>1.9821162E-2</v>
      </c>
      <c r="R36" s="36">
        <v>3.9369119999999999E-3</v>
      </c>
      <c r="S36" s="36">
        <v>3.2409254999999998E-2</v>
      </c>
      <c r="T36" s="36">
        <v>5.1351030000000002E-3</v>
      </c>
      <c r="U36" s="36">
        <v>0.45600000000000002</v>
      </c>
      <c r="V36" s="36">
        <v>1.0944000000000003</v>
      </c>
      <c r="W36" s="36">
        <v>0.47975807400000003</v>
      </c>
      <c r="X36" s="36">
        <v>1.1319443580000002</v>
      </c>
      <c r="Y36" s="36">
        <v>1.6117024320000002</v>
      </c>
      <c r="Z36" s="36">
        <v>0</v>
      </c>
      <c r="AA36" s="36">
        <v>0</v>
      </c>
      <c r="AB36" s="36">
        <v>0</v>
      </c>
      <c r="AC36" s="36">
        <v>0</v>
      </c>
      <c r="AD36" s="36">
        <v>0</v>
      </c>
      <c r="AE36" s="36">
        <v>0</v>
      </c>
      <c r="AF36" s="36">
        <v>0</v>
      </c>
      <c r="AG36" s="36">
        <v>3.0922666620601585E-2</v>
      </c>
      <c r="AH36" s="36">
        <v>5.2604076549988901E-2</v>
      </c>
      <c r="AI36" s="36">
        <v>0.16847521813982932</v>
      </c>
      <c r="AJ36" s="36">
        <v>0</v>
      </c>
      <c r="AK36" s="36">
        <v>0</v>
      </c>
      <c r="AL36" s="36">
        <v>0</v>
      </c>
      <c r="AM36" s="36">
        <v>3.0922666620601585E-2</v>
      </c>
      <c r="AN36" s="36">
        <v>5.2604076549988901E-2</v>
      </c>
      <c r="AO36" s="36">
        <v>0.16847521813982932</v>
      </c>
      <c r="AP36" s="36">
        <v>1.660609182</v>
      </c>
      <c r="AQ36" s="36">
        <v>0.89417417499999996</v>
      </c>
      <c r="AR36" s="36">
        <v>2.5547833569999998</v>
      </c>
      <c r="AS36" s="36">
        <v>0</v>
      </c>
      <c r="AT36" s="36">
        <v>0</v>
      </c>
      <c r="AU36" s="36">
        <v>0</v>
      </c>
      <c r="AV36" s="36">
        <v>0</v>
      </c>
      <c r="AW36" s="36">
        <v>0</v>
      </c>
      <c r="AX36" s="36">
        <v>0</v>
      </c>
      <c r="AY36" s="36">
        <v>0</v>
      </c>
      <c r="AZ36" s="36">
        <v>0</v>
      </c>
      <c r="BA36" s="36">
        <v>0</v>
      </c>
      <c r="BB36" s="36">
        <v>0.59830369800000005</v>
      </c>
      <c r="BC36" s="36">
        <v>39.138670468000001</v>
      </c>
      <c r="BD36" s="36">
        <v>86.440296793000002</v>
      </c>
      <c r="BE36" s="36">
        <v>4.5847025999999999E-2</v>
      </c>
      <c r="BF36" s="36">
        <v>9.1694052999999998E-2</v>
      </c>
      <c r="BG36" s="36">
        <v>0.85749273000000004</v>
      </c>
      <c r="BH36" s="36">
        <v>7.3153770009999999</v>
      </c>
      <c r="BI36" s="36">
        <v>0</v>
      </c>
      <c r="BJ36" s="36">
        <v>0</v>
      </c>
      <c r="BK36" s="36">
        <v>0</v>
      </c>
      <c r="BL36" s="36">
        <v>0</v>
      </c>
    </row>
    <row r="37" spans="1:64" s="37" customFormat="1" x14ac:dyDescent="0.2">
      <c r="A37" s="6">
        <v>34</v>
      </c>
      <c r="B37" s="34" t="s">
        <v>140</v>
      </c>
      <c r="C37" s="34" t="s">
        <v>141</v>
      </c>
      <c r="D37" s="41">
        <v>4.1270312919999999</v>
      </c>
      <c r="E37" s="36">
        <v>49</v>
      </c>
      <c r="F37" s="36">
        <v>0</v>
      </c>
      <c r="G37" s="36">
        <v>0</v>
      </c>
      <c r="H37" s="36">
        <v>49</v>
      </c>
      <c r="I37" s="36">
        <v>0</v>
      </c>
      <c r="J37" s="36">
        <v>0</v>
      </c>
      <c r="K37" s="36">
        <v>0</v>
      </c>
      <c r="L37" s="36">
        <v>0</v>
      </c>
      <c r="M37" s="36">
        <v>0</v>
      </c>
      <c r="N37" s="36">
        <v>0</v>
      </c>
      <c r="O37" s="36">
        <v>0</v>
      </c>
      <c r="P37" s="36">
        <v>0</v>
      </c>
      <c r="Q37" s="36">
        <v>0</v>
      </c>
      <c r="R37" s="36">
        <v>0</v>
      </c>
      <c r="S37" s="36">
        <v>0</v>
      </c>
      <c r="T37" s="36">
        <v>0</v>
      </c>
      <c r="U37" s="36">
        <v>0</v>
      </c>
      <c r="V37" s="36">
        <v>0</v>
      </c>
      <c r="W37" s="36">
        <v>0</v>
      </c>
      <c r="X37" s="36">
        <v>0</v>
      </c>
      <c r="Y37" s="36">
        <v>0</v>
      </c>
      <c r="Z37" s="36">
        <v>0</v>
      </c>
      <c r="AA37" s="36">
        <v>0</v>
      </c>
      <c r="AB37" s="36">
        <v>0</v>
      </c>
      <c r="AC37" s="36">
        <v>0</v>
      </c>
      <c r="AD37" s="36">
        <v>0</v>
      </c>
      <c r="AE37" s="36">
        <v>0</v>
      </c>
      <c r="AF37" s="36">
        <v>0</v>
      </c>
      <c r="AG37" s="36">
        <v>0</v>
      </c>
      <c r="AH37" s="36">
        <v>0</v>
      </c>
      <c r="AI37" s="36">
        <v>0</v>
      </c>
      <c r="AJ37" s="36">
        <v>0</v>
      </c>
      <c r="AK37" s="36">
        <v>0</v>
      </c>
      <c r="AL37" s="36">
        <v>0</v>
      </c>
      <c r="AM37" s="36">
        <v>0</v>
      </c>
      <c r="AN37" s="36">
        <v>0</v>
      </c>
      <c r="AO37" s="36">
        <v>0</v>
      </c>
      <c r="AP37" s="36">
        <v>0</v>
      </c>
      <c r="AQ37" s="36">
        <v>0</v>
      </c>
      <c r="AR37" s="36">
        <v>0</v>
      </c>
      <c r="AS37" s="36">
        <v>0</v>
      </c>
      <c r="AT37" s="36">
        <v>0</v>
      </c>
      <c r="AU37" s="36">
        <v>0</v>
      </c>
      <c r="AV37" s="36">
        <v>0</v>
      </c>
      <c r="AW37" s="36">
        <v>0</v>
      </c>
      <c r="AX37" s="36">
        <v>0</v>
      </c>
      <c r="AY37" s="36">
        <v>0</v>
      </c>
      <c r="AZ37" s="36">
        <v>0</v>
      </c>
      <c r="BA37" s="36">
        <v>0</v>
      </c>
      <c r="BB37" s="36">
        <v>0</v>
      </c>
      <c r="BC37" s="36">
        <v>0</v>
      </c>
      <c r="BD37" s="36">
        <v>0</v>
      </c>
      <c r="BE37" s="36">
        <v>0</v>
      </c>
      <c r="BF37" s="36">
        <v>0</v>
      </c>
      <c r="BG37" s="36">
        <v>0</v>
      </c>
      <c r="BH37" s="36">
        <v>0</v>
      </c>
      <c r="BI37" s="36">
        <v>0</v>
      </c>
      <c r="BJ37" s="36">
        <v>0</v>
      </c>
      <c r="BK37" s="36">
        <v>0</v>
      </c>
      <c r="BL37" s="36">
        <v>0</v>
      </c>
    </row>
    <row r="38" spans="1:64" s="37" customFormat="1" x14ac:dyDescent="0.2">
      <c r="A38" s="6">
        <v>35</v>
      </c>
      <c r="B38" s="34" t="s">
        <v>140</v>
      </c>
      <c r="C38" s="34" t="s">
        <v>142</v>
      </c>
      <c r="D38" s="41">
        <v>4.5609843750000003</v>
      </c>
      <c r="E38" s="36">
        <v>46</v>
      </c>
      <c r="F38" s="36">
        <v>0</v>
      </c>
      <c r="G38" s="36">
        <v>0</v>
      </c>
      <c r="H38" s="36">
        <v>46</v>
      </c>
      <c r="I38" s="36">
        <v>0</v>
      </c>
      <c r="J38" s="36">
        <v>0</v>
      </c>
      <c r="K38" s="36">
        <v>0</v>
      </c>
      <c r="L38" s="36">
        <v>0</v>
      </c>
      <c r="M38" s="36">
        <v>0</v>
      </c>
      <c r="N38" s="36">
        <v>0</v>
      </c>
      <c r="O38" s="36">
        <v>0</v>
      </c>
      <c r="P38" s="36">
        <v>0</v>
      </c>
      <c r="Q38" s="36">
        <v>0</v>
      </c>
      <c r="R38" s="36">
        <v>0</v>
      </c>
      <c r="S38" s="36">
        <v>0</v>
      </c>
      <c r="T38" s="36">
        <v>0</v>
      </c>
      <c r="U38" s="36">
        <v>0</v>
      </c>
      <c r="V38" s="36">
        <v>0</v>
      </c>
      <c r="W38" s="36">
        <v>0</v>
      </c>
      <c r="X38" s="36">
        <v>0</v>
      </c>
      <c r="Y38" s="36">
        <v>0</v>
      </c>
      <c r="Z38" s="36">
        <v>0</v>
      </c>
      <c r="AA38" s="36">
        <v>0</v>
      </c>
      <c r="AB38" s="36">
        <v>0</v>
      </c>
      <c r="AC38" s="36">
        <v>0</v>
      </c>
      <c r="AD38" s="36">
        <v>0</v>
      </c>
      <c r="AE38" s="36">
        <v>0</v>
      </c>
      <c r="AF38" s="36">
        <v>0</v>
      </c>
      <c r="AG38" s="36">
        <v>0</v>
      </c>
      <c r="AH38" s="36">
        <v>0</v>
      </c>
      <c r="AI38" s="36">
        <v>0</v>
      </c>
      <c r="AJ38" s="36">
        <v>0</v>
      </c>
      <c r="AK38" s="36">
        <v>0</v>
      </c>
      <c r="AL38" s="36">
        <v>0</v>
      </c>
      <c r="AM38" s="36">
        <v>0</v>
      </c>
      <c r="AN38" s="36">
        <v>0</v>
      </c>
      <c r="AO38" s="36">
        <v>0</v>
      </c>
      <c r="AP38" s="36">
        <v>0</v>
      </c>
      <c r="AQ38" s="36">
        <v>0</v>
      </c>
      <c r="AR38" s="36">
        <v>0</v>
      </c>
      <c r="AS38" s="36">
        <v>0</v>
      </c>
      <c r="AT38" s="36">
        <v>0</v>
      </c>
      <c r="AU38" s="36">
        <v>0</v>
      </c>
      <c r="AV38" s="36">
        <v>0</v>
      </c>
      <c r="AW38" s="36">
        <v>0</v>
      </c>
      <c r="AX38" s="36">
        <v>0</v>
      </c>
      <c r="AY38" s="36">
        <v>0</v>
      </c>
      <c r="AZ38" s="36">
        <v>0</v>
      </c>
      <c r="BA38" s="36">
        <v>0</v>
      </c>
      <c r="BB38" s="36">
        <v>0</v>
      </c>
      <c r="BC38" s="36">
        <v>0</v>
      </c>
      <c r="BD38" s="36">
        <v>0</v>
      </c>
      <c r="BE38" s="36">
        <v>0</v>
      </c>
      <c r="BF38" s="36">
        <v>0</v>
      </c>
      <c r="BG38" s="36">
        <v>1.8174714000000002E-2</v>
      </c>
      <c r="BH38" s="36">
        <v>0.380043825</v>
      </c>
      <c r="BI38" s="36">
        <v>0</v>
      </c>
      <c r="BJ38" s="36">
        <v>0</v>
      </c>
      <c r="BK38" s="36">
        <v>0</v>
      </c>
      <c r="BL38" s="36">
        <v>0</v>
      </c>
    </row>
    <row r="39" spans="1:64" s="37" customFormat="1" x14ac:dyDescent="0.2">
      <c r="A39" s="6">
        <v>36</v>
      </c>
      <c r="B39" s="34" t="s">
        <v>140</v>
      </c>
      <c r="C39" s="34" t="s">
        <v>143</v>
      </c>
      <c r="D39" s="41">
        <v>4.5558289299999997</v>
      </c>
      <c r="E39" s="36">
        <v>2</v>
      </c>
      <c r="F39" s="36">
        <v>0</v>
      </c>
      <c r="G39" s="36">
        <v>0</v>
      </c>
      <c r="H39" s="36">
        <v>2</v>
      </c>
      <c r="I39" s="36">
        <v>0</v>
      </c>
      <c r="J39" s="36">
        <v>0</v>
      </c>
      <c r="K39" s="36">
        <v>0</v>
      </c>
      <c r="L39" s="36">
        <v>0</v>
      </c>
      <c r="M39" s="36">
        <v>0</v>
      </c>
      <c r="N39" s="36">
        <v>0</v>
      </c>
      <c r="O39" s="36">
        <v>0</v>
      </c>
      <c r="P39" s="36">
        <v>0</v>
      </c>
      <c r="Q39" s="36">
        <v>0</v>
      </c>
      <c r="R39" s="36">
        <v>0</v>
      </c>
      <c r="S39" s="36">
        <v>0</v>
      </c>
      <c r="T39" s="36">
        <v>0</v>
      </c>
      <c r="U39" s="36">
        <v>0</v>
      </c>
      <c r="V39" s="36">
        <v>0</v>
      </c>
      <c r="W39" s="36">
        <v>0</v>
      </c>
      <c r="X39" s="36">
        <v>0</v>
      </c>
      <c r="Y39" s="36">
        <v>0</v>
      </c>
      <c r="Z39" s="36">
        <v>0</v>
      </c>
      <c r="AA39" s="36">
        <v>0</v>
      </c>
      <c r="AB39" s="36">
        <v>0</v>
      </c>
      <c r="AC39" s="36">
        <v>0</v>
      </c>
      <c r="AD39" s="36">
        <v>0</v>
      </c>
      <c r="AE39" s="36">
        <v>0</v>
      </c>
      <c r="AF39" s="36">
        <v>0</v>
      </c>
      <c r="AG39" s="36">
        <v>0</v>
      </c>
      <c r="AH39" s="36">
        <v>0</v>
      </c>
      <c r="AI39" s="36">
        <v>0</v>
      </c>
      <c r="AJ39" s="36">
        <v>0</v>
      </c>
      <c r="AK39" s="36">
        <v>0</v>
      </c>
      <c r="AL39" s="36">
        <v>0</v>
      </c>
      <c r="AM39" s="36">
        <v>0</v>
      </c>
      <c r="AN39" s="36">
        <v>0</v>
      </c>
      <c r="AO39" s="36">
        <v>0</v>
      </c>
      <c r="AP39" s="36">
        <v>0</v>
      </c>
      <c r="AQ39" s="36">
        <v>0</v>
      </c>
      <c r="AR39" s="36">
        <v>0</v>
      </c>
      <c r="AS39" s="36">
        <v>0</v>
      </c>
      <c r="AT39" s="36">
        <v>0</v>
      </c>
      <c r="AU39" s="36">
        <v>0</v>
      </c>
      <c r="AV39" s="36">
        <v>0</v>
      </c>
      <c r="AW39" s="36">
        <v>0</v>
      </c>
      <c r="AX39" s="36">
        <v>0</v>
      </c>
      <c r="AY39" s="36">
        <v>0</v>
      </c>
      <c r="AZ39" s="36">
        <v>0</v>
      </c>
      <c r="BA39" s="36">
        <v>0</v>
      </c>
      <c r="BB39" s="36">
        <v>0</v>
      </c>
      <c r="BC39" s="36">
        <v>0</v>
      </c>
      <c r="BD39" s="36">
        <v>0</v>
      </c>
      <c r="BE39" s="36">
        <v>0</v>
      </c>
      <c r="BF39" s="36">
        <v>0</v>
      </c>
      <c r="BG39" s="36">
        <v>2.8481142000000001E-2</v>
      </c>
      <c r="BH39" s="36">
        <v>4.4456309999999999E-2</v>
      </c>
      <c r="BI39" s="36">
        <v>0</v>
      </c>
      <c r="BJ39" s="36">
        <v>0</v>
      </c>
      <c r="BK39" s="36">
        <v>0</v>
      </c>
      <c r="BL39" s="36">
        <v>0</v>
      </c>
    </row>
    <row r="40" spans="1:64" s="37" customFormat="1" x14ac:dyDescent="0.2">
      <c r="A40" s="6">
        <v>37</v>
      </c>
      <c r="B40" s="34" t="s">
        <v>140</v>
      </c>
      <c r="C40" s="34" t="s">
        <v>144</v>
      </c>
      <c r="D40" s="41">
        <v>4.6757959400000004</v>
      </c>
      <c r="E40" s="36">
        <v>16</v>
      </c>
      <c r="F40" s="36">
        <v>0</v>
      </c>
      <c r="G40" s="36">
        <v>2</v>
      </c>
      <c r="H40" s="36">
        <v>14</v>
      </c>
      <c r="I40" s="36">
        <v>0</v>
      </c>
      <c r="J40" s="36">
        <v>0</v>
      </c>
      <c r="K40" s="36">
        <v>0</v>
      </c>
      <c r="L40" s="36">
        <v>0</v>
      </c>
      <c r="M40" s="36">
        <v>0</v>
      </c>
      <c r="N40" s="36">
        <v>0</v>
      </c>
      <c r="O40" s="36">
        <v>0</v>
      </c>
      <c r="P40" s="36">
        <v>0</v>
      </c>
      <c r="Q40" s="36">
        <v>0</v>
      </c>
      <c r="R40" s="36">
        <v>0</v>
      </c>
      <c r="S40" s="36">
        <v>0</v>
      </c>
      <c r="T40" s="36">
        <v>0</v>
      </c>
      <c r="U40" s="36">
        <v>6.0000000000000001E-3</v>
      </c>
      <c r="V40" s="36">
        <v>1.44E-2</v>
      </c>
      <c r="W40" s="36">
        <v>6.0000000000000001E-3</v>
      </c>
      <c r="X40" s="36">
        <v>1.44E-2</v>
      </c>
      <c r="Y40" s="36">
        <v>2.0400000000000001E-2</v>
      </c>
      <c r="Z40" s="36">
        <v>0</v>
      </c>
      <c r="AA40" s="36">
        <v>0</v>
      </c>
      <c r="AB40" s="36">
        <v>0</v>
      </c>
      <c r="AC40" s="36">
        <v>0</v>
      </c>
      <c r="AD40" s="36">
        <v>0</v>
      </c>
      <c r="AE40" s="36">
        <v>0</v>
      </c>
      <c r="AF40" s="36">
        <v>0</v>
      </c>
      <c r="AG40" s="36">
        <v>4.5623973118473824E-4</v>
      </c>
      <c r="AH40" s="36">
        <v>7.7613195649817537E-4</v>
      </c>
      <c r="AI40" s="36">
        <v>2.4857199147306427E-3</v>
      </c>
      <c r="AJ40" s="36">
        <v>0</v>
      </c>
      <c r="AK40" s="36">
        <v>0</v>
      </c>
      <c r="AL40" s="36">
        <v>0</v>
      </c>
      <c r="AM40" s="36">
        <v>4.5623973118473824E-4</v>
      </c>
      <c r="AN40" s="36">
        <v>7.7613195649817537E-4</v>
      </c>
      <c r="AO40" s="36">
        <v>2.4857199147306427E-3</v>
      </c>
      <c r="AP40" s="36">
        <v>1.6369997000000001E-2</v>
      </c>
      <c r="AQ40" s="36">
        <v>8.8146130000000007E-3</v>
      </c>
      <c r="AR40" s="36">
        <v>2.5184610000000003E-2</v>
      </c>
      <c r="AS40" s="36">
        <v>0</v>
      </c>
      <c r="AT40" s="36">
        <v>0</v>
      </c>
      <c r="AU40" s="36">
        <v>0</v>
      </c>
      <c r="AV40" s="36">
        <v>0</v>
      </c>
      <c r="AW40" s="36">
        <v>0</v>
      </c>
      <c r="AX40" s="36">
        <v>0</v>
      </c>
      <c r="AY40" s="36">
        <v>0</v>
      </c>
      <c r="AZ40" s="36">
        <v>0</v>
      </c>
      <c r="BA40" s="36">
        <v>0</v>
      </c>
      <c r="BB40" s="36">
        <v>0</v>
      </c>
      <c r="BC40" s="36">
        <v>0</v>
      </c>
      <c r="BD40" s="36">
        <v>0</v>
      </c>
      <c r="BE40" s="36">
        <v>0</v>
      </c>
      <c r="BF40" s="36">
        <v>0</v>
      </c>
      <c r="BG40" s="36">
        <v>9.3632732999999996E-2</v>
      </c>
      <c r="BH40" s="36">
        <v>1.776147412</v>
      </c>
      <c r="BI40" s="36">
        <v>0</v>
      </c>
      <c r="BJ40" s="36">
        <v>0</v>
      </c>
      <c r="BK40" s="36">
        <v>0</v>
      </c>
      <c r="BL40" s="36">
        <v>0</v>
      </c>
    </row>
    <row r="41" spans="1:64" s="37" customFormat="1" x14ac:dyDescent="0.2">
      <c r="A41" s="6">
        <v>38</v>
      </c>
      <c r="B41" s="34" t="s">
        <v>140</v>
      </c>
      <c r="C41" s="34" t="s">
        <v>145</v>
      </c>
      <c r="D41" s="41">
        <v>4.306687921</v>
      </c>
      <c r="E41" s="36">
        <v>8</v>
      </c>
      <c r="F41" s="36">
        <v>0</v>
      </c>
      <c r="G41" s="36">
        <v>0</v>
      </c>
      <c r="H41" s="36">
        <v>8</v>
      </c>
      <c r="I41" s="36">
        <v>0</v>
      </c>
      <c r="J41" s="36">
        <v>0</v>
      </c>
      <c r="K41" s="36">
        <v>0</v>
      </c>
      <c r="L41" s="36">
        <v>0</v>
      </c>
      <c r="M41" s="36">
        <v>0</v>
      </c>
      <c r="N41" s="36">
        <v>0</v>
      </c>
      <c r="O41" s="36">
        <v>0</v>
      </c>
      <c r="P41" s="36">
        <v>0</v>
      </c>
      <c r="Q41" s="36">
        <v>0</v>
      </c>
      <c r="R41" s="36">
        <v>0</v>
      </c>
      <c r="S41" s="36">
        <v>0</v>
      </c>
      <c r="T41" s="36">
        <v>0</v>
      </c>
      <c r="U41" s="36">
        <v>0</v>
      </c>
      <c r="V41" s="36">
        <v>0</v>
      </c>
      <c r="W41" s="36">
        <v>0</v>
      </c>
      <c r="X41" s="36">
        <v>0</v>
      </c>
      <c r="Y41" s="36">
        <v>0</v>
      </c>
      <c r="Z41" s="36">
        <v>0</v>
      </c>
      <c r="AA41" s="36">
        <v>0</v>
      </c>
      <c r="AB41" s="36">
        <v>0</v>
      </c>
      <c r="AC41" s="36">
        <v>0</v>
      </c>
      <c r="AD41" s="36">
        <v>0</v>
      </c>
      <c r="AE41" s="36">
        <v>0</v>
      </c>
      <c r="AF41" s="36">
        <v>0</v>
      </c>
      <c r="AG41" s="36">
        <v>0</v>
      </c>
      <c r="AH41" s="36">
        <v>0</v>
      </c>
      <c r="AI41" s="36">
        <v>0</v>
      </c>
      <c r="AJ41" s="36">
        <v>0</v>
      </c>
      <c r="AK41" s="36">
        <v>0</v>
      </c>
      <c r="AL41" s="36">
        <v>0</v>
      </c>
      <c r="AM41" s="36">
        <v>0</v>
      </c>
      <c r="AN41" s="36">
        <v>0</v>
      </c>
      <c r="AO41" s="36">
        <v>0</v>
      </c>
      <c r="AP41" s="36">
        <v>0</v>
      </c>
      <c r="AQ41" s="36">
        <v>0</v>
      </c>
      <c r="AR41" s="36">
        <v>0</v>
      </c>
      <c r="AS41" s="36">
        <v>0</v>
      </c>
      <c r="AT41" s="36">
        <v>0</v>
      </c>
      <c r="AU41" s="36">
        <v>0</v>
      </c>
      <c r="AV41" s="36">
        <v>0</v>
      </c>
      <c r="AW41" s="36">
        <v>0</v>
      </c>
      <c r="AX41" s="36">
        <v>0</v>
      </c>
      <c r="AY41" s="36">
        <v>0</v>
      </c>
      <c r="AZ41" s="36">
        <v>0</v>
      </c>
      <c r="BA41" s="36">
        <v>0</v>
      </c>
      <c r="BB41" s="36">
        <v>0</v>
      </c>
      <c r="BC41" s="36">
        <v>0</v>
      </c>
      <c r="BD41" s="36">
        <v>0</v>
      </c>
      <c r="BE41" s="36">
        <v>0</v>
      </c>
      <c r="BF41" s="36">
        <v>0</v>
      </c>
      <c r="BG41" s="36">
        <v>0</v>
      </c>
      <c r="BH41" s="36">
        <v>0</v>
      </c>
      <c r="BI41" s="36">
        <v>0</v>
      </c>
      <c r="BJ41" s="36">
        <v>0</v>
      </c>
      <c r="BK41" s="36">
        <v>0</v>
      </c>
      <c r="BL41" s="36">
        <v>0</v>
      </c>
    </row>
    <row r="42" spans="1:64" s="37" customFormat="1" x14ac:dyDescent="0.2">
      <c r="A42" s="6">
        <v>39</v>
      </c>
      <c r="B42" s="34" t="s">
        <v>140</v>
      </c>
      <c r="C42" s="34" t="s">
        <v>146</v>
      </c>
      <c r="D42" s="41">
        <v>4.3070536380000002</v>
      </c>
      <c r="E42" s="36">
        <v>2</v>
      </c>
      <c r="F42" s="36">
        <v>0</v>
      </c>
      <c r="G42" s="36">
        <v>0</v>
      </c>
      <c r="H42" s="36">
        <v>2</v>
      </c>
      <c r="I42" s="36">
        <v>0</v>
      </c>
      <c r="J42" s="36">
        <v>0</v>
      </c>
      <c r="K42" s="36">
        <v>0</v>
      </c>
      <c r="L42" s="36">
        <v>0</v>
      </c>
      <c r="M42" s="36">
        <v>0</v>
      </c>
      <c r="N42" s="36">
        <v>0</v>
      </c>
      <c r="O42" s="36">
        <v>0</v>
      </c>
      <c r="P42" s="36">
        <v>0</v>
      </c>
      <c r="Q42" s="36">
        <v>0</v>
      </c>
      <c r="R42" s="36">
        <v>0</v>
      </c>
      <c r="S42" s="36">
        <v>0</v>
      </c>
      <c r="T42" s="36">
        <v>0</v>
      </c>
      <c r="U42" s="36">
        <v>0</v>
      </c>
      <c r="V42" s="36">
        <v>0</v>
      </c>
      <c r="W42" s="36">
        <v>0</v>
      </c>
      <c r="X42" s="36">
        <v>0</v>
      </c>
      <c r="Y42" s="36">
        <v>0</v>
      </c>
      <c r="Z42" s="36">
        <v>0</v>
      </c>
      <c r="AA42" s="36">
        <v>0</v>
      </c>
      <c r="AB42" s="36">
        <v>0</v>
      </c>
      <c r="AC42" s="36">
        <v>0</v>
      </c>
      <c r="AD42" s="36">
        <v>0</v>
      </c>
      <c r="AE42" s="36">
        <v>0</v>
      </c>
      <c r="AF42" s="36">
        <v>0</v>
      </c>
      <c r="AG42" s="36">
        <v>0</v>
      </c>
      <c r="AH42" s="36">
        <v>0</v>
      </c>
      <c r="AI42" s="36">
        <v>0</v>
      </c>
      <c r="AJ42" s="36">
        <v>0</v>
      </c>
      <c r="AK42" s="36">
        <v>0</v>
      </c>
      <c r="AL42" s="36">
        <v>0</v>
      </c>
      <c r="AM42" s="36">
        <v>0</v>
      </c>
      <c r="AN42" s="36">
        <v>0</v>
      </c>
      <c r="AO42" s="36">
        <v>0</v>
      </c>
      <c r="AP42" s="36">
        <v>0</v>
      </c>
      <c r="AQ42" s="36">
        <v>0</v>
      </c>
      <c r="AR42" s="36">
        <v>0</v>
      </c>
      <c r="AS42" s="36">
        <v>0</v>
      </c>
      <c r="AT42" s="36">
        <v>0</v>
      </c>
      <c r="AU42" s="36">
        <v>0</v>
      </c>
      <c r="AV42" s="36">
        <v>0</v>
      </c>
      <c r="AW42" s="36">
        <v>0</v>
      </c>
      <c r="AX42" s="36">
        <v>0</v>
      </c>
      <c r="AY42" s="36">
        <v>0</v>
      </c>
      <c r="AZ42" s="36">
        <v>0</v>
      </c>
      <c r="BA42" s="36">
        <v>0</v>
      </c>
      <c r="BB42" s="36">
        <v>0</v>
      </c>
      <c r="BC42" s="36">
        <v>0</v>
      </c>
      <c r="BD42" s="36">
        <v>0</v>
      </c>
      <c r="BE42" s="36">
        <v>0</v>
      </c>
      <c r="BF42" s="36">
        <v>0</v>
      </c>
      <c r="BG42" s="36">
        <v>0</v>
      </c>
      <c r="BH42" s="36">
        <v>0</v>
      </c>
      <c r="BI42" s="36">
        <v>0</v>
      </c>
      <c r="BJ42" s="36">
        <v>0</v>
      </c>
      <c r="BK42" s="36">
        <v>0</v>
      </c>
      <c r="BL42" s="36">
        <v>0</v>
      </c>
    </row>
    <row r="43" spans="1:64" s="37" customFormat="1" x14ac:dyDescent="0.2">
      <c r="A43" s="34">
        <v>40</v>
      </c>
      <c r="B43" s="34" t="s">
        <v>140</v>
      </c>
      <c r="C43" s="34" t="s">
        <v>147</v>
      </c>
      <c r="D43" s="41">
        <v>4.3723171040000004</v>
      </c>
      <c r="E43" s="36">
        <v>0</v>
      </c>
      <c r="F43" s="36" t="s">
        <v>340</v>
      </c>
      <c r="G43" s="36" t="s">
        <v>340</v>
      </c>
      <c r="H43" s="36" t="s">
        <v>340</v>
      </c>
      <c r="I43" s="36">
        <v>0</v>
      </c>
      <c r="J43" s="36">
        <v>0</v>
      </c>
      <c r="K43" s="36">
        <v>0</v>
      </c>
      <c r="L43" s="36">
        <v>0</v>
      </c>
      <c r="M43" s="36">
        <v>0</v>
      </c>
      <c r="N43" s="36">
        <v>0</v>
      </c>
      <c r="O43" s="36">
        <v>0</v>
      </c>
      <c r="P43" s="36">
        <v>0</v>
      </c>
      <c r="Q43" s="36">
        <v>0</v>
      </c>
      <c r="R43" s="36">
        <v>0</v>
      </c>
      <c r="S43" s="36">
        <v>0</v>
      </c>
      <c r="T43" s="36">
        <v>0</v>
      </c>
      <c r="U43" s="36" t="s">
        <v>340</v>
      </c>
      <c r="V43" s="36" t="s">
        <v>340</v>
      </c>
      <c r="W43" s="36">
        <v>0</v>
      </c>
      <c r="X43" s="36">
        <v>0</v>
      </c>
      <c r="Y43" s="36">
        <v>0</v>
      </c>
      <c r="Z43" s="36">
        <v>0</v>
      </c>
      <c r="AA43" s="36">
        <v>0</v>
      </c>
      <c r="AB43" s="36">
        <v>0</v>
      </c>
      <c r="AC43" s="36">
        <v>0</v>
      </c>
      <c r="AD43" s="36">
        <v>0</v>
      </c>
      <c r="AE43" s="36">
        <v>0</v>
      </c>
      <c r="AF43" s="36">
        <v>0</v>
      </c>
      <c r="AG43" s="36" t="s">
        <v>340</v>
      </c>
      <c r="AH43" s="36" t="s">
        <v>340</v>
      </c>
      <c r="AI43" s="36" t="s">
        <v>340</v>
      </c>
      <c r="AJ43" s="36">
        <v>0</v>
      </c>
      <c r="AK43" s="36">
        <v>0</v>
      </c>
      <c r="AL43" s="36">
        <v>0</v>
      </c>
      <c r="AM43" s="36">
        <v>0</v>
      </c>
      <c r="AN43" s="36">
        <v>0</v>
      </c>
      <c r="AO43" s="36">
        <v>0</v>
      </c>
      <c r="AP43" s="36">
        <v>0</v>
      </c>
      <c r="AQ43" s="36">
        <v>0</v>
      </c>
      <c r="AR43" s="36">
        <v>0</v>
      </c>
      <c r="AS43" s="36">
        <v>0</v>
      </c>
      <c r="AT43" s="36">
        <v>0</v>
      </c>
      <c r="AU43" s="36">
        <v>0</v>
      </c>
      <c r="AV43" s="36">
        <v>0</v>
      </c>
      <c r="AW43" s="36">
        <v>0</v>
      </c>
      <c r="AX43" s="36">
        <v>0</v>
      </c>
      <c r="AY43" s="36">
        <v>0</v>
      </c>
      <c r="AZ43" s="36">
        <v>0</v>
      </c>
      <c r="BA43" s="36">
        <v>0</v>
      </c>
      <c r="BB43" s="36">
        <v>0</v>
      </c>
      <c r="BC43" s="36">
        <v>0</v>
      </c>
      <c r="BD43" s="36">
        <v>0</v>
      </c>
      <c r="BE43" s="36">
        <v>0</v>
      </c>
      <c r="BF43" s="36">
        <v>0</v>
      </c>
      <c r="BG43" s="36">
        <v>0</v>
      </c>
      <c r="BH43" s="36">
        <v>0</v>
      </c>
      <c r="BI43" s="36">
        <v>0</v>
      </c>
      <c r="BJ43" s="36">
        <v>0</v>
      </c>
      <c r="BK43" s="36">
        <v>0</v>
      </c>
      <c r="BL43" s="36">
        <v>0</v>
      </c>
    </row>
    <row r="44" spans="1:64" s="37" customFormat="1" x14ac:dyDescent="0.2">
      <c r="A44" s="8">
        <v>41</v>
      </c>
      <c r="B44" s="34" t="s">
        <v>140</v>
      </c>
      <c r="C44" s="34" t="s">
        <v>148</v>
      </c>
      <c r="D44" s="41">
        <v>4.3478846280000001</v>
      </c>
      <c r="E44" s="36">
        <v>11</v>
      </c>
      <c r="F44" s="36">
        <v>0</v>
      </c>
      <c r="G44" s="36">
        <v>0</v>
      </c>
      <c r="H44" s="36">
        <v>11</v>
      </c>
      <c r="I44" s="36">
        <v>0</v>
      </c>
      <c r="J44" s="36">
        <v>0</v>
      </c>
      <c r="K44" s="36">
        <v>0</v>
      </c>
      <c r="L44" s="36">
        <v>0</v>
      </c>
      <c r="M44" s="36">
        <v>0</v>
      </c>
      <c r="N44" s="36">
        <v>0</v>
      </c>
      <c r="O44" s="36">
        <v>0</v>
      </c>
      <c r="P44" s="36">
        <v>0</v>
      </c>
      <c r="Q44" s="36">
        <v>0</v>
      </c>
      <c r="R44" s="36">
        <v>0</v>
      </c>
      <c r="S44" s="36">
        <v>0</v>
      </c>
      <c r="T44" s="36">
        <v>0</v>
      </c>
      <c r="U44" s="36">
        <v>0</v>
      </c>
      <c r="V44" s="36">
        <v>0</v>
      </c>
      <c r="W44" s="36">
        <v>0</v>
      </c>
      <c r="X44" s="36">
        <v>0</v>
      </c>
      <c r="Y44" s="36">
        <v>0</v>
      </c>
      <c r="Z44" s="36">
        <v>0</v>
      </c>
      <c r="AA44" s="36">
        <v>0</v>
      </c>
      <c r="AB44" s="36">
        <v>0</v>
      </c>
      <c r="AC44" s="36">
        <v>0</v>
      </c>
      <c r="AD44" s="36">
        <v>0</v>
      </c>
      <c r="AE44" s="36">
        <v>0</v>
      </c>
      <c r="AF44" s="36">
        <v>0</v>
      </c>
      <c r="AG44" s="36">
        <v>0</v>
      </c>
      <c r="AH44" s="36">
        <v>0</v>
      </c>
      <c r="AI44" s="36">
        <v>0</v>
      </c>
      <c r="AJ44" s="36">
        <v>0</v>
      </c>
      <c r="AK44" s="36">
        <v>0</v>
      </c>
      <c r="AL44" s="36">
        <v>0</v>
      </c>
      <c r="AM44" s="36">
        <v>0</v>
      </c>
      <c r="AN44" s="36">
        <v>0</v>
      </c>
      <c r="AO44" s="36">
        <v>0</v>
      </c>
      <c r="AP44" s="36">
        <v>0</v>
      </c>
      <c r="AQ44" s="36">
        <v>0</v>
      </c>
      <c r="AR44" s="36">
        <v>0</v>
      </c>
      <c r="AS44" s="36">
        <v>0</v>
      </c>
      <c r="AT44" s="36">
        <v>0</v>
      </c>
      <c r="AU44" s="36">
        <v>0</v>
      </c>
      <c r="AV44" s="36">
        <v>0</v>
      </c>
      <c r="AW44" s="36">
        <v>0</v>
      </c>
      <c r="AX44" s="36">
        <v>0</v>
      </c>
      <c r="AY44" s="36">
        <v>0</v>
      </c>
      <c r="AZ44" s="36">
        <v>0</v>
      </c>
      <c r="BA44" s="36">
        <v>0</v>
      </c>
      <c r="BB44" s="36">
        <v>0</v>
      </c>
      <c r="BC44" s="36">
        <v>0</v>
      </c>
      <c r="BD44" s="36">
        <v>0</v>
      </c>
      <c r="BE44" s="36">
        <v>0</v>
      </c>
      <c r="BF44" s="36">
        <v>0</v>
      </c>
      <c r="BG44" s="36">
        <v>0</v>
      </c>
      <c r="BH44" s="36">
        <v>0</v>
      </c>
      <c r="BI44" s="36">
        <v>0</v>
      </c>
      <c r="BJ44" s="36">
        <v>0</v>
      </c>
      <c r="BK44" s="36">
        <v>0</v>
      </c>
      <c r="BL44" s="36">
        <v>0</v>
      </c>
    </row>
    <row r="45" spans="1:64" s="37" customFormat="1" x14ac:dyDescent="0.2">
      <c r="A45" s="8">
        <v>42</v>
      </c>
      <c r="B45" s="34" t="s">
        <v>140</v>
      </c>
      <c r="C45" s="34" t="s">
        <v>149</v>
      </c>
      <c r="D45" s="41">
        <v>4.7486291930000002</v>
      </c>
      <c r="E45" s="36">
        <v>3</v>
      </c>
      <c r="F45" s="36">
        <v>0</v>
      </c>
      <c r="G45" s="36">
        <v>0</v>
      </c>
      <c r="H45" s="36">
        <v>3</v>
      </c>
      <c r="I45" s="36">
        <v>0</v>
      </c>
      <c r="J45" s="36">
        <v>0</v>
      </c>
      <c r="K45" s="36">
        <v>0</v>
      </c>
      <c r="L45" s="36">
        <v>0</v>
      </c>
      <c r="M45" s="36">
        <v>0</v>
      </c>
      <c r="N45" s="36">
        <v>0</v>
      </c>
      <c r="O45" s="36">
        <v>0</v>
      </c>
      <c r="P45" s="36">
        <v>0</v>
      </c>
      <c r="Q45" s="36">
        <v>0</v>
      </c>
      <c r="R45" s="36">
        <v>0</v>
      </c>
      <c r="S45" s="36">
        <v>0</v>
      </c>
      <c r="T45" s="36">
        <v>0</v>
      </c>
      <c r="U45" s="36">
        <v>0</v>
      </c>
      <c r="V45" s="36">
        <v>0</v>
      </c>
      <c r="W45" s="36">
        <v>0</v>
      </c>
      <c r="X45" s="36">
        <v>0</v>
      </c>
      <c r="Y45" s="36">
        <v>0</v>
      </c>
      <c r="Z45" s="36">
        <v>0</v>
      </c>
      <c r="AA45" s="36">
        <v>0</v>
      </c>
      <c r="AB45" s="36">
        <v>0</v>
      </c>
      <c r="AC45" s="36">
        <v>0</v>
      </c>
      <c r="AD45" s="36">
        <v>0</v>
      </c>
      <c r="AE45" s="36">
        <v>0</v>
      </c>
      <c r="AF45" s="36">
        <v>0</v>
      </c>
      <c r="AG45" s="36">
        <v>0</v>
      </c>
      <c r="AH45" s="36">
        <v>0</v>
      </c>
      <c r="AI45" s="36">
        <v>0</v>
      </c>
      <c r="AJ45" s="36">
        <v>0</v>
      </c>
      <c r="AK45" s="36">
        <v>0</v>
      </c>
      <c r="AL45" s="36">
        <v>0</v>
      </c>
      <c r="AM45" s="36">
        <v>0</v>
      </c>
      <c r="AN45" s="36">
        <v>0</v>
      </c>
      <c r="AO45" s="36">
        <v>0</v>
      </c>
      <c r="AP45" s="36">
        <v>0</v>
      </c>
      <c r="AQ45" s="36">
        <v>0</v>
      </c>
      <c r="AR45" s="36">
        <v>0</v>
      </c>
      <c r="AS45" s="36">
        <v>0</v>
      </c>
      <c r="AT45" s="36">
        <v>0</v>
      </c>
      <c r="AU45" s="36">
        <v>0</v>
      </c>
      <c r="AV45" s="36">
        <v>0</v>
      </c>
      <c r="AW45" s="36">
        <v>0</v>
      </c>
      <c r="AX45" s="36">
        <v>0</v>
      </c>
      <c r="AY45" s="36">
        <v>0</v>
      </c>
      <c r="AZ45" s="36">
        <v>0</v>
      </c>
      <c r="BA45" s="36">
        <v>0</v>
      </c>
      <c r="BB45" s="36">
        <v>0</v>
      </c>
      <c r="BC45" s="36">
        <v>0</v>
      </c>
      <c r="BD45" s="36">
        <v>0</v>
      </c>
      <c r="BE45" s="36">
        <v>0</v>
      </c>
      <c r="BF45" s="36">
        <v>0</v>
      </c>
      <c r="BG45" s="36">
        <v>8.2416E-4</v>
      </c>
      <c r="BH45" s="36">
        <v>0.11037836099999999</v>
      </c>
      <c r="BI45" s="36">
        <v>0</v>
      </c>
      <c r="BJ45" s="36">
        <v>0</v>
      </c>
      <c r="BK45" s="36">
        <v>0</v>
      </c>
      <c r="BL45" s="36">
        <v>0</v>
      </c>
    </row>
    <row r="46" spans="1:64" s="37" customFormat="1" x14ac:dyDescent="0.2">
      <c r="A46" s="8">
        <v>43</v>
      </c>
      <c r="B46" s="34" t="s">
        <v>140</v>
      </c>
      <c r="C46" s="34" t="s">
        <v>150</v>
      </c>
      <c r="D46" s="41">
        <v>4.7492880270000004</v>
      </c>
      <c r="E46" s="36">
        <v>6</v>
      </c>
      <c r="F46" s="36">
        <v>0</v>
      </c>
      <c r="G46" s="36">
        <v>0</v>
      </c>
      <c r="H46" s="36">
        <v>6</v>
      </c>
      <c r="I46" s="36">
        <v>0</v>
      </c>
      <c r="J46" s="36">
        <v>0</v>
      </c>
      <c r="K46" s="36">
        <v>0</v>
      </c>
      <c r="L46" s="36">
        <v>0</v>
      </c>
      <c r="M46" s="36">
        <v>0</v>
      </c>
      <c r="N46" s="36">
        <v>0</v>
      </c>
      <c r="O46" s="36">
        <v>0</v>
      </c>
      <c r="P46" s="36">
        <v>0</v>
      </c>
      <c r="Q46" s="36">
        <v>0</v>
      </c>
      <c r="R46" s="36">
        <v>0</v>
      </c>
      <c r="S46" s="36">
        <v>0</v>
      </c>
      <c r="T46" s="36">
        <v>0</v>
      </c>
      <c r="U46" s="36">
        <v>0</v>
      </c>
      <c r="V46" s="36">
        <v>0</v>
      </c>
      <c r="W46" s="36">
        <v>0</v>
      </c>
      <c r="X46" s="36">
        <v>0</v>
      </c>
      <c r="Y46" s="36">
        <v>0</v>
      </c>
      <c r="Z46" s="36">
        <v>0</v>
      </c>
      <c r="AA46" s="36">
        <v>0</v>
      </c>
      <c r="AB46" s="36">
        <v>0</v>
      </c>
      <c r="AC46" s="36">
        <v>0</v>
      </c>
      <c r="AD46" s="36">
        <v>0</v>
      </c>
      <c r="AE46" s="36">
        <v>0</v>
      </c>
      <c r="AF46" s="36">
        <v>0</v>
      </c>
      <c r="AG46" s="36">
        <v>0</v>
      </c>
      <c r="AH46" s="36">
        <v>0</v>
      </c>
      <c r="AI46" s="36">
        <v>0</v>
      </c>
      <c r="AJ46" s="36">
        <v>0</v>
      </c>
      <c r="AK46" s="36">
        <v>0</v>
      </c>
      <c r="AL46" s="36">
        <v>0</v>
      </c>
      <c r="AM46" s="36">
        <v>0</v>
      </c>
      <c r="AN46" s="36">
        <v>0</v>
      </c>
      <c r="AO46" s="36">
        <v>0</v>
      </c>
      <c r="AP46" s="36">
        <v>0</v>
      </c>
      <c r="AQ46" s="36">
        <v>0</v>
      </c>
      <c r="AR46" s="36">
        <v>0</v>
      </c>
      <c r="AS46" s="36">
        <v>0</v>
      </c>
      <c r="AT46" s="36">
        <v>0</v>
      </c>
      <c r="AU46" s="36">
        <v>0</v>
      </c>
      <c r="AV46" s="36">
        <v>0</v>
      </c>
      <c r="AW46" s="36">
        <v>0</v>
      </c>
      <c r="AX46" s="36">
        <v>0</v>
      </c>
      <c r="AY46" s="36">
        <v>0</v>
      </c>
      <c r="AZ46" s="36">
        <v>0</v>
      </c>
      <c r="BA46" s="36">
        <v>0</v>
      </c>
      <c r="BB46" s="36">
        <v>0.56813847399999995</v>
      </c>
      <c r="BC46" s="36">
        <v>51.911308677000001</v>
      </c>
      <c r="BD46" s="36">
        <v>111.108672259</v>
      </c>
      <c r="BE46" s="36">
        <v>4.3535514999999997E-2</v>
      </c>
      <c r="BF46" s="36">
        <v>8.7071029999999994E-2</v>
      </c>
      <c r="BG46" s="36">
        <v>0.862550971</v>
      </c>
      <c r="BH46" s="36">
        <v>5.8248720199999999</v>
      </c>
      <c r="BI46" s="36">
        <v>0</v>
      </c>
      <c r="BJ46" s="36">
        <v>0</v>
      </c>
      <c r="BK46" s="36">
        <v>0</v>
      </c>
      <c r="BL46" s="36">
        <v>0</v>
      </c>
    </row>
    <row r="47" spans="1:64" s="37" customFormat="1" x14ac:dyDescent="0.2">
      <c r="A47" s="34">
        <v>44</v>
      </c>
      <c r="B47" s="34" t="s">
        <v>140</v>
      </c>
      <c r="C47" s="34" t="s">
        <v>151</v>
      </c>
      <c r="D47" s="41">
        <v>4.8218277230000002</v>
      </c>
      <c r="E47" s="36">
        <v>6</v>
      </c>
      <c r="F47" s="36">
        <v>0</v>
      </c>
      <c r="G47" s="36">
        <v>0</v>
      </c>
      <c r="H47" s="36">
        <v>6</v>
      </c>
      <c r="I47" s="36">
        <v>0</v>
      </c>
      <c r="J47" s="36">
        <v>0</v>
      </c>
      <c r="K47" s="36">
        <v>0</v>
      </c>
      <c r="L47" s="36">
        <v>0</v>
      </c>
      <c r="M47" s="36">
        <v>0</v>
      </c>
      <c r="N47" s="36">
        <v>0</v>
      </c>
      <c r="O47" s="36">
        <v>6.9947599999999998E-4</v>
      </c>
      <c r="P47" s="36">
        <v>1.046068E-3</v>
      </c>
      <c r="Q47" s="36">
        <v>6.3004800000000002E-4</v>
      </c>
      <c r="R47" s="36">
        <v>6.9427999999999986E-5</v>
      </c>
      <c r="S47" s="36">
        <v>9.55509E-4</v>
      </c>
      <c r="T47" s="36">
        <v>9.0558999999999998E-5</v>
      </c>
      <c r="U47" s="36">
        <v>0</v>
      </c>
      <c r="V47" s="36">
        <v>0</v>
      </c>
      <c r="W47" s="36">
        <v>6.9947599999999998E-4</v>
      </c>
      <c r="X47" s="36">
        <v>1.046068E-3</v>
      </c>
      <c r="Y47" s="36">
        <v>1.7455439999999999E-3</v>
      </c>
      <c r="Z47" s="36">
        <v>0</v>
      </c>
      <c r="AA47" s="36">
        <v>0</v>
      </c>
      <c r="AB47" s="36">
        <v>0</v>
      </c>
      <c r="AC47" s="36">
        <v>0</v>
      </c>
      <c r="AD47" s="36">
        <v>0</v>
      </c>
      <c r="AE47" s="36">
        <v>0</v>
      </c>
      <c r="AF47" s="36">
        <v>0</v>
      </c>
      <c r="AG47" s="36">
        <v>0</v>
      </c>
      <c r="AH47" s="36">
        <v>0</v>
      </c>
      <c r="AI47" s="36">
        <v>0</v>
      </c>
      <c r="AJ47" s="36">
        <v>0</v>
      </c>
      <c r="AK47" s="36">
        <v>0</v>
      </c>
      <c r="AL47" s="36">
        <v>0</v>
      </c>
      <c r="AM47" s="36">
        <v>0</v>
      </c>
      <c r="AN47" s="36">
        <v>0</v>
      </c>
      <c r="AO47" s="36">
        <v>0</v>
      </c>
      <c r="AP47" s="36">
        <v>9.8732500000000005E-4</v>
      </c>
      <c r="AQ47" s="36">
        <v>5.3163600000000004E-4</v>
      </c>
      <c r="AR47" s="36">
        <v>1.5189610000000001E-3</v>
      </c>
      <c r="AS47" s="36">
        <v>0</v>
      </c>
      <c r="AT47" s="36">
        <v>0</v>
      </c>
      <c r="AU47" s="36">
        <v>0</v>
      </c>
      <c r="AV47" s="36">
        <v>0</v>
      </c>
      <c r="AW47" s="36">
        <v>0</v>
      </c>
      <c r="AX47" s="36">
        <v>0</v>
      </c>
      <c r="AY47" s="36">
        <v>0</v>
      </c>
      <c r="AZ47" s="36">
        <v>0</v>
      </c>
      <c r="BA47" s="36">
        <v>0</v>
      </c>
      <c r="BB47" s="36">
        <v>0.19902085999999999</v>
      </c>
      <c r="BC47" s="36">
        <v>10.442408082</v>
      </c>
      <c r="BD47" s="36">
        <v>24.702470732999998</v>
      </c>
      <c r="BE47" s="36">
        <v>1.5250639999999999E-2</v>
      </c>
      <c r="BF47" s="36">
        <v>3.0501281000000002E-2</v>
      </c>
      <c r="BG47" s="36">
        <v>1.0464459930000001</v>
      </c>
      <c r="BH47" s="36">
        <v>5.3756041039999998</v>
      </c>
      <c r="BI47" s="36">
        <v>0</v>
      </c>
      <c r="BJ47" s="36">
        <v>0</v>
      </c>
      <c r="BK47" s="36">
        <v>0</v>
      </c>
      <c r="BL47" s="36">
        <v>0</v>
      </c>
    </row>
    <row r="48" spans="1:64" s="37" customFormat="1" x14ac:dyDescent="0.2">
      <c r="A48" s="34">
        <v>45</v>
      </c>
      <c r="B48" s="34" t="s">
        <v>140</v>
      </c>
      <c r="C48" s="34" t="s">
        <v>152</v>
      </c>
      <c r="D48" s="41">
        <v>4.7777681699999999</v>
      </c>
      <c r="E48" s="36">
        <v>13</v>
      </c>
      <c r="F48" s="36">
        <v>0</v>
      </c>
      <c r="G48" s="36">
        <v>0</v>
      </c>
      <c r="H48" s="36">
        <v>13</v>
      </c>
      <c r="I48" s="36">
        <v>0</v>
      </c>
      <c r="J48" s="36">
        <v>0</v>
      </c>
      <c r="K48" s="36">
        <v>0</v>
      </c>
      <c r="L48" s="36">
        <v>0</v>
      </c>
      <c r="M48" s="36">
        <v>0</v>
      </c>
      <c r="N48" s="36">
        <v>0</v>
      </c>
      <c r="O48" s="36">
        <v>9.749300000000001E-5</v>
      </c>
      <c r="P48" s="36">
        <v>1.71087E-4</v>
      </c>
      <c r="Q48" s="36">
        <v>9.3508000000000013E-5</v>
      </c>
      <c r="R48" s="36">
        <v>3.985E-6</v>
      </c>
      <c r="S48" s="36">
        <v>1.6589E-4</v>
      </c>
      <c r="T48" s="36">
        <v>5.1969999999999995E-6</v>
      </c>
      <c r="U48" s="36">
        <v>0</v>
      </c>
      <c r="V48" s="36">
        <v>0</v>
      </c>
      <c r="W48" s="36">
        <v>9.749300000000001E-5</v>
      </c>
      <c r="X48" s="36">
        <v>1.71087E-4</v>
      </c>
      <c r="Y48" s="36">
        <v>2.6858000000000003E-4</v>
      </c>
      <c r="Z48" s="36">
        <v>0</v>
      </c>
      <c r="AA48" s="36">
        <v>0</v>
      </c>
      <c r="AB48" s="36">
        <v>0</v>
      </c>
      <c r="AC48" s="36">
        <v>0</v>
      </c>
      <c r="AD48" s="36">
        <v>0</v>
      </c>
      <c r="AE48" s="36">
        <v>0</v>
      </c>
      <c r="AF48" s="36">
        <v>0</v>
      </c>
      <c r="AG48" s="36">
        <v>0</v>
      </c>
      <c r="AH48" s="36">
        <v>0</v>
      </c>
      <c r="AI48" s="36">
        <v>0</v>
      </c>
      <c r="AJ48" s="36">
        <v>0</v>
      </c>
      <c r="AK48" s="36">
        <v>0</v>
      </c>
      <c r="AL48" s="36">
        <v>0</v>
      </c>
      <c r="AM48" s="36">
        <v>0</v>
      </c>
      <c r="AN48" s="36">
        <v>0</v>
      </c>
      <c r="AO48" s="36">
        <v>0</v>
      </c>
      <c r="AP48" s="36">
        <v>2.1404200000000001E-4</v>
      </c>
      <c r="AQ48" s="36">
        <v>1.15253E-4</v>
      </c>
      <c r="AR48" s="36">
        <v>3.2929500000000001E-4</v>
      </c>
      <c r="AS48" s="36">
        <v>0</v>
      </c>
      <c r="AT48" s="36">
        <v>0</v>
      </c>
      <c r="AU48" s="36">
        <v>0</v>
      </c>
      <c r="AV48" s="36">
        <v>0</v>
      </c>
      <c r="AW48" s="36">
        <v>0</v>
      </c>
      <c r="AX48" s="36">
        <v>0</v>
      </c>
      <c r="AY48" s="36">
        <v>0</v>
      </c>
      <c r="AZ48" s="36">
        <v>0</v>
      </c>
      <c r="BA48" s="36">
        <v>0</v>
      </c>
      <c r="BB48" s="36">
        <v>8.8865542000000006E-2</v>
      </c>
      <c r="BC48" s="36">
        <v>8.555622799</v>
      </c>
      <c r="BD48" s="36">
        <v>18.438752128000001</v>
      </c>
      <c r="BE48" s="36">
        <v>6.8096199999999997E-3</v>
      </c>
      <c r="BF48" s="36">
        <v>1.3619239999999999E-2</v>
      </c>
      <c r="BG48" s="36">
        <v>1.2818569E-2</v>
      </c>
      <c r="BH48" s="36">
        <v>0.62901517500000004</v>
      </c>
      <c r="BI48" s="36">
        <v>0</v>
      </c>
      <c r="BJ48" s="36">
        <v>0</v>
      </c>
      <c r="BK48" s="36">
        <v>0</v>
      </c>
      <c r="BL48" s="36">
        <v>0</v>
      </c>
    </row>
    <row r="49" spans="1:64" s="37" customFormat="1" x14ac:dyDescent="0.2">
      <c r="A49" s="34">
        <v>46</v>
      </c>
      <c r="B49" s="34" t="s">
        <v>140</v>
      </c>
      <c r="C49" s="34" t="s">
        <v>153</v>
      </c>
      <c r="D49" s="41">
        <v>4.685710115</v>
      </c>
      <c r="E49" s="36">
        <v>57</v>
      </c>
      <c r="F49" s="36">
        <v>0</v>
      </c>
      <c r="G49" s="36">
        <v>3</v>
      </c>
      <c r="H49" s="36">
        <v>54</v>
      </c>
      <c r="I49" s="36">
        <v>0</v>
      </c>
      <c r="J49" s="36">
        <v>0</v>
      </c>
      <c r="K49" s="36">
        <v>0</v>
      </c>
      <c r="L49" s="36">
        <v>0</v>
      </c>
      <c r="M49" s="36">
        <v>0</v>
      </c>
      <c r="N49" s="36">
        <v>0</v>
      </c>
      <c r="O49" s="36">
        <v>0</v>
      </c>
      <c r="P49" s="36">
        <v>0</v>
      </c>
      <c r="Q49" s="36">
        <v>0</v>
      </c>
      <c r="R49" s="36">
        <v>0</v>
      </c>
      <c r="S49" s="36">
        <v>0</v>
      </c>
      <c r="T49" s="36">
        <v>0</v>
      </c>
      <c r="U49" s="36">
        <v>2.7E-2</v>
      </c>
      <c r="V49" s="36">
        <v>6.4799999999999996E-2</v>
      </c>
      <c r="W49" s="36">
        <v>2.7E-2</v>
      </c>
      <c r="X49" s="36">
        <v>6.4799999999999996E-2</v>
      </c>
      <c r="Y49" s="36">
        <v>9.1799999999999993E-2</v>
      </c>
      <c r="Z49" s="36">
        <v>0</v>
      </c>
      <c r="AA49" s="36">
        <v>0</v>
      </c>
      <c r="AB49" s="36">
        <v>0</v>
      </c>
      <c r="AC49" s="36">
        <v>0</v>
      </c>
      <c r="AD49" s="36">
        <v>0</v>
      </c>
      <c r="AE49" s="36">
        <v>0</v>
      </c>
      <c r="AF49" s="36">
        <v>0</v>
      </c>
      <c r="AG49" s="36">
        <v>1.8190542348178133E-3</v>
      </c>
      <c r="AH49" s="36">
        <v>3.0944830661268552E-3</v>
      </c>
      <c r="AI49" s="36">
        <v>9.9107092793522256E-3</v>
      </c>
      <c r="AJ49" s="36">
        <v>0</v>
      </c>
      <c r="AK49" s="36">
        <v>0</v>
      </c>
      <c r="AL49" s="36">
        <v>0</v>
      </c>
      <c r="AM49" s="36">
        <v>1.8190542348178133E-3</v>
      </c>
      <c r="AN49" s="36">
        <v>3.0944830661268552E-3</v>
      </c>
      <c r="AO49" s="36">
        <v>9.9107092793522256E-3</v>
      </c>
      <c r="AP49" s="36">
        <v>8.5238704999999998E-2</v>
      </c>
      <c r="AQ49" s="36">
        <v>4.5897764000000001E-2</v>
      </c>
      <c r="AR49" s="36">
        <v>0.13113646900000001</v>
      </c>
      <c r="AS49" s="36">
        <v>0</v>
      </c>
      <c r="AT49" s="36">
        <v>0</v>
      </c>
      <c r="AU49" s="36">
        <v>0</v>
      </c>
      <c r="AV49" s="36">
        <v>0</v>
      </c>
      <c r="AW49" s="36">
        <v>0</v>
      </c>
      <c r="AX49" s="36">
        <v>0</v>
      </c>
      <c r="AY49" s="36">
        <v>0</v>
      </c>
      <c r="AZ49" s="36">
        <v>0</v>
      </c>
      <c r="BA49" s="36">
        <v>0</v>
      </c>
      <c r="BB49" s="36">
        <v>3.3394700000000002E-3</v>
      </c>
      <c r="BC49" s="36">
        <v>0.15417325800000001</v>
      </c>
      <c r="BD49" s="36">
        <v>0.32283989000000002</v>
      </c>
      <c r="BE49" s="36">
        <v>2.5589800000000001E-4</v>
      </c>
      <c r="BF49" s="36">
        <v>5.1179600000000002E-4</v>
      </c>
      <c r="BG49" s="36">
        <v>1.3675440000000001E-2</v>
      </c>
      <c r="BH49" s="36">
        <v>2.1899199999999999E-4</v>
      </c>
      <c r="BI49" s="36">
        <v>0</v>
      </c>
      <c r="BJ49" s="36">
        <v>0</v>
      </c>
      <c r="BK49" s="36">
        <v>0</v>
      </c>
      <c r="BL49" s="36">
        <v>0</v>
      </c>
    </row>
    <row r="50" spans="1:64" s="37" customFormat="1" x14ac:dyDescent="0.2">
      <c r="A50" s="34">
        <v>47</v>
      </c>
      <c r="B50" s="34" t="s">
        <v>140</v>
      </c>
      <c r="C50" s="34" t="s">
        <v>154</v>
      </c>
      <c r="D50" s="41">
        <v>4.4153306949999997</v>
      </c>
      <c r="E50" s="36">
        <v>40</v>
      </c>
      <c r="F50" s="36">
        <v>0</v>
      </c>
      <c r="G50" s="36">
        <v>0</v>
      </c>
      <c r="H50" s="36">
        <v>40</v>
      </c>
      <c r="I50" s="36">
        <v>0</v>
      </c>
      <c r="J50" s="36">
        <v>0</v>
      </c>
      <c r="K50" s="36">
        <v>0</v>
      </c>
      <c r="L50" s="36">
        <v>0</v>
      </c>
      <c r="M50" s="36">
        <v>0</v>
      </c>
      <c r="N50" s="36">
        <v>0</v>
      </c>
      <c r="O50" s="36">
        <v>0</v>
      </c>
      <c r="P50" s="36">
        <v>0</v>
      </c>
      <c r="Q50" s="36">
        <v>0</v>
      </c>
      <c r="R50" s="36">
        <v>0</v>
      </c>
      <c r="S50" s="36">
        <v>0</v>
      </c>
      <c r="T50" s="36">
        <v>0</v>
      </c>
      <c r="U50" s="36">
        <v>0</v>
      </c>
      <c r="V50" s="36">
        <v>0</v>
      </c>
      <c r="W50" s="36">
        <v>0</v>
      </c>
      <c r="X50" s="36">
        <v>0</v>
      </c>
      <c r="Y50" s="36">
        <v>0</v>
      </c>
      <c r="Z50" s="36">
        <v>0</v>
      </c>
      <c r="AA50" s="36">
        <v>0</v>
      </c>
      <c r="AB50" s="36">
        <v>0</v>
      </c>
      <c r="AC50" s="36">
        <v>0</v>
      </c>
      <c r="AD50" s="36">
        <v>0</v>
      </c>
      <c r="AE50" s="36">
        <v>0</v>
      </c>
      <c r="AF50" s="36">
        <v>0</v>
      </c>
      <c r="AG50" s="36">
        <v>0</v>
      </c>
      <c r="AH50" s="36">
        <v>0</v>
      </c>
      <c r="AI50" s="36">
        <v>0</v>
      </c>
      <c r="AJ50" s="36">
        <v>0</v>
      </c>
      <c r="AK50" s="36">
        <v>0</v>
      </c>
      <c r="AL50" s="36">
        <v>0</v>
      </c>
      <c r="AM50" s="36">
        <v>0</v>
      </c>
      <c r="AN50" s="36">
        <v>0</v>
      </c>
      <c r="AO50" s="36">
        <v>0</v>
      </c>
      <c r="AP50" s="36">
        <v>0</v>
      </c>
      <c r="AQ50" s="36">
        <v>0</v>
      </c>
      <c r="AR50" s="36">
        <v>0</v>
      </c>
      <c r="AS50" s="36">
        <v>0</v>
      </c>
      <c r="AT50" s="36">
        <v>0</v>
      </c>
      <c r="AU50" s="36">
        <v>0</v>
      </c>
      <c r="AV50" s="36">
        <v>0</v>
      </c>
      <c r="AW50" s="36">
        <v>0</v>
      </c>
      <c r="AX50" s="36">
        <v>0</v>
      </c>
      <c r="AY50" s="36">
        <v>0</v>
      </c>
      <c r="AZ50" s="36">
        <v>0</v>
      </c>
      <c r="BA50" s="36">
        <v>0</v>
      </c>
      <c r="BB50" s="36">
        <v>0</v>
      </c>
      <c r="BC50" s="36">
        <v>0</v>
      </c>
      <c r="BD50" s="36">
        <v>0</v>
      </c>
      <c r="BE50" s="36">
        <v>0</v>
      </c>
      <c r="BF50" s="36">
        <v>0</v>
      </c>
      <c r="BG50" s="36">
        <v>0</v>
      </c>
      <c r="BH50" s="36">
        <v>0</v>
      </c>
      <c r="BI50" s="36">
        <v>0</v>
      </c>
      <c r="BJ50" s="36">
        <v>0</v>
      </c>
      <c r="BK50" s="36">
        <v>0</v>
      </c>
      <c r="BL50" s="36">
        <v>0</v>
      </c>
    </row>
    <row r="51" spans="1:64" s="37" customFormat="1" x14ac:dyDescent="0.2">
      <c r="A51" s="34">
        <v>48</v>
      </c>
      <c r="B51" s="34" t="s">
        <v>140</v>
      </c>
      <c r="C51" s="34" t="s">
        <v>155</v>
      </c>
      <c r="D51" s="41">
        <v>4.8185894039999999</v>
      </c>
      <c r="E51" s="36">
        <v>55</v>
      </c>
      <c r="F51" s="36">
        <v>0</v>
      </c>
      <c r="G51" s="36">
        <v>1</v>
      </c>
      <c r="H51" s="36">
        <v>54</v>
      </c>
      <c r="I51" s="36">
        <v>0</v>
      </c>
      <c r="J51" s="36">
        <v>0</v>
      </c>
      <c r="K51" s="36">
        <v>0</v>
      </c>
      <c r="L51" s="36">
        <v>0</v>
      </c>
      <c r="M51" s="36">
        <v>0</v>
      </c>
      <c r="N51" s="36">
        <v>0</v>
      </c>
      <c r="O51" s="36">
        <v>0</v>
      </c>
      <c r="P51" s="36">
        <v>0</v>
      </c>
      <c r="Q51" s="36">
        <v>0</v>
      </c>
      <c r="R51" s="36">
        <v>0</v>
      </c>
      <c r="S51" s="36">
        <v>0</v>
      </c>
      <c r="T51" s="36">
        <v>0</v>
      </c>
      <c r="U51" s="36">
        <v>0</v>
      </c>
      <c r="V51" s="36">
        <v>0</v>
      </c>
      <c r="W51" s="36">
        <v>0</v>
      </c>
      <c r="X51" s="36">
        <v>0</v>
      </c>
      <c r="Y51" s="36">
        <v>0</v>
      </c>
      <c r="Z51" s="36">
        <v>0</v>
      </c>
      <c r="AA51" s="36">
        <v>0</v>
      </c>
      <c r="AB51" s="36">
        <v>0</v>
      </c>
      <c r="AC51" s="36">
        <v>0</v>
      </c>
      <c r="AD51" s="36">
        <v>0</v>
      </c>
      <c r="AE51" s="36">
        <v>0</v>
      </c>
      <c r="AF51" s="36">
        <v>0</v>
      </c>
      <c r="AG51" s="36">
        <v>0</v>
      </c>
      <c r="AH51" s="36">
        <v>0</v>
      </c>
      <c r="AI51" s="36">
        <v>0</v>
      </c>
      <c r="AJ51" s="36">
        <v>0</v>
      </c>
      <c r="AK51" s="36">
        <v>0</v>
      </c>
      <c r="AL51" s="36">
        <v>0</v>
      </c>
      <c r="AM51" s="36">
        <v>0</v>
      </c>
      <c r="AN51" s="36">
        <v>0</v>
      </c>
      <c r="AO51" s="36">
        <v>0</v>
      </c>
      <c r="AP51" s="36">
        <v>0</v>
      </c>
      <c r="AQ51" s="36">
        <v>0</v>
      </c>
      <c r="AR51" s="36">
        <v>0</v>
      </c>
      <c r="AS51" s="36">
        <v>0</v>
      </c>
      <c r="AT51" s="36">
        <v>0</v>
      </c>
      <c r="AU51" s="36">
        <v>0</v>
      </c>
      <c r="AV51" s="36">
        <v>0</v>
      </c>
      <c r="AW51" s="36">
        <v>0</v>
      </c>
      <c r="AX51" s="36">
        <v>0</v>
      </c>
      <c r="AY51" s="36">
        <v>0</v>
      </c>
      <c r="AZ51" s="36">
        <v>0</v>
      </c>
      <c r="BA51" s="36">
        <v>0</v>
      </c>
      <c r="BB51" s="36">
        <v>9.425246E-3</v>
      </c>
      <c r="BC51" s="36">
        <v>0.50954263600000005</v>
      </c>
      <c r="BD51" s="36">
        <v>1.0880948800000001</v>
      </c>
      <c r="BE51" s="36">
        <v>7.2224099999999999E-4</v>
      </c>
      <c r="BF51" s="36">
        <v>1.444482E-3</v>
      </c>
      <c r="BG51" s="36">
        <v>7.1372181000000007E-2</v>
      </c>
      <c r="BH51" s="36">
        <v>0.43852322399999999</v>
      </c>
      <c r="BI51" s="36">
        <v>0</v>
      </c>
      <c r="BJ51" s="36">
        <v>0</v>
      </c>
      <c r="BK51" s="36">
        <v>0</v>
      </c>
      <c r="BL51" s="36">
        <v>0</v>
      </c>
    </row>
    <row r="52" spans="1:64" s="37" customFormat="1" x14ac:dyDescent="0.2">
      <c r="A52" s="34">
        <v>49</v>
      </c>
      <c r="B52" s="34" t="s">
        <v>140</v>
      </c>
      <c r="C52" s="34" t="s">
        <v>156</v>
      </c>
      <c r="D52" s="41">
        <v>4.887785204</v>
      </c>
      <c r="E52" s="36">
        <v>23</v>
      </c>
      <c r="F52" s="36">
        <v>0</v>
      </c>
      <c r="G52" s="36">
        <v>1</v>
      </c>
      <c r="H52" s="36">
        <v>22</v>
      </c>
      <c r="I52" s="36">
        <v>0</v>
      </c>
      <c r="J52" s="36">
        <v>0</v>
      </c>
      <c r="K52" s="36">
        <v>0</v>
      </c>
      <c r="L52" s="36">
        <v>0</v>
      </c>
      <c r="M52" s="36">
        <v>0</v>
      </c>
      <c r="N52" s="36">
        <v>0</v>
      </c>
      <c r="O52" s="36">
        <v>1.6738579999999999E-3</v>
      </c>
      <c r="P52" s="36">
        <v>2.8845279999999999E-3</v>
      </c>
      <c r="Q52" s="36">
        <v>1.6232659999999999E-3</v>
      </c>
      <c r="R52" s="36">
        <v>5.0591999999999999E-5</v>
      </c>
      <c r="S52" s="36">
        <v>2.8185390000000001E-3</v>
      </c>
      <c r="T52" s="36">
        <v>6.5989000000000008E-5</v>
      </c>
      <c r="U52" s="36">
        <v>5.1000000000000004E-2</v>
      </c>
      <c r="V52" s="36">
        <v>0.12239999999999999</v>
      </c>
      <c r="W52" s="36">
        <v>5.2673858000000004E-2</v>
      </c>
      <c r="X52" s="36">
        <v>0.12528452800000001</v>
      </c>
      <c r="Y52" s="36">
        <v>0.17795838600000002</v>
      </c>
      <c r="Z52" s="36">
        <v>0</v>
      </c>
      <c r="AA52" s="36">
        <v>0</v>
      </c>
      <c r="AB52" s="36">
        <v>0</v>
      </c>
      <c r="AC52" s="36">
        <v>0</v>
      </c>
      <c r="AD52" s="36">
        <v>0</v>
      </c>
      <c r="AE52" s="36">
        <v>0</v>
      </c>
      <c r="AF52" s="36">
        <v>0</v>
      </c>
      <c r="AG52" s="36">
        <v>3.5476833084673509E-3</v>
      </c>
      <c r="AH52" s="36">
        <v>6.0351394213007808E-3</v>
      </c>
      <c r="AI52" s="36">
        <v>1.9328757335787636E-2</v>
      </c>
      <c r="AJ52" s="36">
        <v>0</v>
      </c>
      <c r="AK52" s="36">
        <v>0</v>
      </c>
      <c r="AL52" s="36">
        <v>0</v>
      </c>
      <c r="AM52" s="36">
        <v>3.5476833084673509E-3</v>
      </c>
      <c r="AN52" s="36">
        <v>6.0351394213007808E-3</v>
      </c>
      <c r="AO52" s="36">
        <v>1.9328757335787636E-2</v>
      </c>
      <c r="AP52" s="36">
        <v>0.189619802</v>
      </c>
      <c r="AQ52" s="36">
        <v>0.10210297</v>
      </c>
      <c r="AR52" s="36">
        <v>0.29172277200000002</v>
      </c>
      <c r="AS52" s="36">
        <v>0</v>
      </c>
      <c r="AT52" s="36">
        <v>0</v>
      </c>
      <c r="AU52" s="36">
        <v>0</v>
      </c>
      <c r="AV52" s="36">
        <v>0</v>
      </c>
      <c r="AW52" s="36">
        <v>0</v>
      </c>
      <c r="AX52" s="36">
        <v>0</v>
      </c>
      <c r="AY52" s="36">
        <v>0</v>
      </c>
      <c r="AZ52" s="36">
        <v>0</v>
      </c>
      <c r="BA52" s="36">
        <v>0</v>
      </c>
      <c r="BB52" s="36">
        <v>0.232186436</v>
      </c>
      <c r="BC52" s="36">
        <v>12.146314839</v>
      </c>
      <c r="BD52" s="36">
        <v>26.715558193</v>
      </c>
      <c r="BE52" s="36">
        <v>1.7792064E-2</v>
      </c>
      <c r="BF52" s="36">
        <v>3.5584128E-2</v>
      </c>
      <c r="BG52" s="36">
        <v>0.11996817899999999</v>
      </c>
      <c r="BH52" s="36">
        <v>1.5402218780000001</v>
      </c>
      <c r="BI52" s="36">
        <v>0</v>
      </c>
      <c r="BJ52" s="36">
        <v>0</v>
      </c>
      <c r="BK52" s="36">
        <v>0</v>
      </c>
      <c r="BL52" s="36">
        <v>0</v>
      </c>
    </row>
    <row r="53" spans="1:64" s="37" customFormat="1" x14ac:dyDescent="0.2">
      <c r="A53" s="34">
        <v>50</v>
      </c>
      <c r="B53" s="34" t="s">
        <v>140</v>
      </c>
      <c r="C53" s="34" t="s">
        <v>157</v>
      </c>
      <c r="D53" s="41">
        <v>4.9853739099999999</v>
      </c>
      <c r="E53" s="36">
        <v>3</v>
      </c>
      <c r="F53" s="36">
        <v>0</v>
      </c>
      <c r="G53" s="36">
        <v>0</v>
      </c>
      <c r="H53" s="36">
        <v>3</v>
      </c>
      <c r="I53" s="36">
        <v>0</v>
      </c>
      <c r="J53" s="36">
        <v>0</v>
      </c>
      <c r="K53" s="36">
        <v>0</v>
      </c>
      <c r="L53" s="36">
        <v>0</v>
      </c>
      <c r="M53" s="36">
        <v>0</v>
      </c>
      <c r="N53" s="36">
        <v>0</v>
      </c>
      <c r="O53" s="36">
        <v>3.8599530000000002E-3</v>
      </c>
      <c r="P53" s="36">
        <v>6.1506950000000003E-3</v>
      </c>
      <c r="Q53" s="36">
        <v>3.5053720000000001E-3</v>
      </c>
      <c r="R53" s="36">
        <v>3.5458099999999997E-4</v>
      </c>
      <c r="S53" s="36">
        <v>5.6881980000000002E-3</v>
      </c>
      <c r="T53" s="36">
        <v>4.6249700000000003E-4</v>
      </c>
      <c r="U53" s="36">
        <v>0</v>
      </c>
      <c r="V53" s="36">
        <v>0</v>
      </c>
      <c r="W53" s="36">
        <v>3.8599530000000002E-3</v>
      </c>
      <c r="X53" s="36">
        <v>6.1506950000000003E-3</v>
      </c>
      <c r="Y53" s="36">
        <v>1.0010648E-2</v>
      </c>
      <c r="Z53" s="36">
        <v>0</v>
      </c>
      <c r="AA53" s="36">
        <v>0</v>
      </c>
      <c r="AB53" s="36">
        <v>0</v>
      </c>
      <c r="AC53" s="36">
        <v>0</v>
      </c>
      <c r="AD53" s="36">
        <v>0</v>
      </c>
      <c r="AE53" s="36">
        <v>0</v>
      </c>
      <c r="AF53" s="36">
        <v>0</v>
      </c>
      <c r="AG53" s="36">
        <v>0</v>
      </c>
      <c r="AH53" s="36">
        <v>0</v>
      </c>
      <c r="AI53" s="36">
        <v>0</v>
      </c>
      <c r="AJ53" s="36">
        <v>0</v>
      </c>
      <c r="AK53" s="36">
        <v>0</v>
      </c>
      <c r="AL53" s="36">
        <v>0</v>
      </c>
      <c r="AM53" s="36">
        <v>0</v>
      </c>
      <c r="AN53" s="36">
        <v>0</v>
      </c>
      <c r="AO53" s="36">
        <v>0</v>
      </c>
      <c r="AP53" s="36">
        <v>5.0769439999999999E-3</v>
      </c>
      <c r="AQ53" s="36">
        <v>2.7337389999999998E-3</v>
      </c>
      <c r="AR53" s="36">
        <v>7.8106829999999997E-3</v>
      </c>
      <c r="AS53" s="36">
        <v>0</v>
      </c>
      <c r="AT53" s="36">
        <v>0</v>
      </c>
      <c r="AU53" s="36">
        <v>0</v>
      </c>
      <c r="AV53" s="36">
        <v>0</v>
      </c>
      <c r="AW53" s="36">
        <v>0</v>
      </c>
      <c r="AX53" s="36">
        <v>0</v>
      </c>
      <c r="AY53" s="36">
        <v>0</v>
      </c>
      <c r="AZ53" s="36">
        <v>0</v>
      </c>
      <c r="BA53" s="36">
        <v>0</v>
      </c>
      <c r="BB53" s="36">
        <v>0</v>
      </c>
      <c r="BC53" s="36">
        <v>0</v>
      </c>
      <c r="BD53" s="36">
        <v>0</v>
      </c>
      <c r="BE53" s="36">
        <v>0</v>
      </c>
      <c r="BF53" s="36">
        <v>0</v>
      </c>
      <c r="BG53" s="36">
        <v>0.15889727000000001</v>
      </c>
      <c r="BH53" s="36">
        <v>1.025510092</v>
      </c>
      <c r="BI53" s="36">
        <v>0</v>
      </c>
      <c r="BJ53" s="36">
        <v>0</v>
      </c>
      <c r="BK53" s="36">
        <v>0</v>
      </c>
      <c r="BL53" s="36">
        <v>0</v>
      </c>
    </row>
    <row r="54" spans="1:64" s="37" customFormat="1" x14ac:dyDescent="0.2">
      <c r="A54" s="34">
        <v>51</v>
      </c>
      <c r="B54" s="34" t="s">
        <v>140</v>
      </c>
      <c r="C54" s="34" t="s">
        <v>158</v>
      </c>
      <c r="D54" s="41">
        <v>4.9974004010000002</v>
      </c>
      <c r="E54" s="36">
        <v>31</v>
      </c>
      <c r="F54" s="36">
        <v>0</v>
      </c>
      <c r="G54" s="36">
        <v>1</v>
      </c>
      <c r="H54" s="36">
        <v>30</v>
      </c>
      <c r="I54" s="36">
        <v>0</v>
      </c>
      <c r="J54" s="36">
        <v>0</v>
      </c>
      <c r="K54" s="36">
        <v>0</v>
      </c>
      <c r="L54" s="36">
        <v>0</v>
      </c>
      <c r="M54" s="36">
        <v>0</v>
      </c>
      <c r="N54" s="36">
        <v>0</v>
      </c>
      <c r="O54" s="36">
        <v>1.8111186000000001E-2</v>
      </c>
      <c r="P54" s="36">
        <v>2.8648993000000001E-2</v>
      </c>
      <c r="Q54" s="36">
        <v>1.6586952000000002E-2</v>
      </c>
      <c r="R54" s="36">
        <v>1.524234E-3</v>
      </c>
      <c r="S54" s="36">
        <v>2.6660861000000001E-2</v>
      </c>
      <c r="T54" s="36">
        <v>1.9881320000000001E-3</v>
      </c>
      <c r="U54" s="36">
        <v>6.0000000000000001E-3</v>
      </c>
      <c r="V54" s="36">
        <v>1.44E-2</v>
      </c>
      <c r="W54" s="36">
        <v>2.4111186E-2</v>
      </c>
      <c r="X54" s="36">
        <v>4.3048993000000001E-2</v>
      </c>
      <c r="Y54" s="36">
        <v>6.7160179E-2</v>
      </c>
      <c r="Z54" s="36">
        <v>0</v>
      </c>
      <c r="AA54" s="36">
        <v>0</v>
      </c>
      <c r="AB54" s="36">
        <v>0</v>
      </c>
      <c r="AC54" s="36">
        <v>0</v>
      </c>
      <c r="AD54" s="36">
        <v>0</v>
      </c>
      <c r="AE54" s="36">
        <v>0</v>
      </c>
      <c r="AF54" s="36">
        <v>0</v>
      </c>
      <c r="AG54" s="36">
        <v>4.3109676754799728E-4</v>
      </c>
      <c r="AH54" s="36">
        <v>7.3336001835751263E-4</v>
      </c>
      <c r="AI54" s="36">
        <v>2.3487341128477094E-3</v>
      </c>
      <c r="AJ54" s="36">
        <v>0</v>
      </c>
      <c r="AK54" s="36">
        <v>0</v>
      </c>
      <c r="AL54" s="36">
        <v>0</v>
      </c>
      <c r="AM54" s="36">
        <v>4.3109676754799728E-4</v>
      </c>
      <c r="AN54" s="36">
        <v>7.3336001835751263E-4</v>
      </c>
      <c r="AO54" s="36">
        <v>2.3487341128477094E-3</v>
      </c>
      <c r="AP54" s="36">
        <v>5.0170863000000003E-2</v>
      </c>
      <c r="AQ54" s="36">
        <v>2.701508E-2</v>
      </c>
      <c r="AR54" s="36">
        <v>7.7185943000000007E-2</v>
      </c>
      <c r="AS54" s="36">
        <v>0</v>
      </c>
      <c r="AT54" s="36">
        <v>0</v>
      </c>
      <c r="AU54" s="36">
        <v>0</v>
      </c>
      <c r="AV54" s="36">
        <v>0</v>
      </c>
      <c r="AW54" s="36">
        <v>0</v>
      </c>
      <c r="AX54" s="36">
        <v>0</v>
      </c>
      <c r="AY54" s="36">
        <v>0</v>
      </c>
      <c r="AZ54" s="36">
        <v>0</v>
      </c>
      <c r="BA54" s="36">
        <v>0</v>
      </c>
      <c r="BB54" s="36">
        <v>0.93616041100000003</v>
      </c>
      <c r="BC54" s="36">
        <v>67.376858945999999</v>
      </c>
      <c r="BD54" s="36">
        <v>153.19117779000001</v>
      </c>
      <c r="BE54" s="36">
        <v>7.1736430000000004E-2</v>
      </c>
      <c r="BF54" s="36">
        <v>0.14347286000000001</v>
      </c>
      <c r="BG54" s="36">
        <v>0.57056261399999997</v>
      </c>
      <c r="BH54" s="36">
        <v>6.5125558950000002</v>
      </c>
      <c r="BI54" s="36">
        <v>0</v>
      </c>
      <c r="BJ54" s="36">
        <v>0</v>
      </c>
      <c r="BK54" s="36">
        <v>0</v>
      </c>
      <c r="BL54" s="36">
        <v>0</v>
      </c>
    </row>
    <row r="55" spans="1:64" s="37" customFormat="1" x14ac:dyDescent="0.2">
      <c r="A55" s="34">
        <v>52</v>
      </c>
      <c r="B55" s="34" t="s">
        <v>140</v>
      </c>
      <c r="C55" s="34" t="s">
        <v>159</v>
      </c>
      <c r="D55" s="41">
        <v>4.6205324389999998</v>
      </c>
      <c r="E55" s="36">
        <v>4</v>
      </c>
      <c r="F55" s="36">
        <v>0</v>
      </c>
      <c r="G55" s="36">
        <v>0</v>
      </c>
      <c r="H55" s="36">
        <v>4</v>
      </c>
      <c r="I55" s="36">
        <v>0</v>
      </c>
      <c r="J55" s="36">
        <v>0</v>
      </c>
      <c r="K55" s="36">
        <v>0</v>
      </c>
      <c r="L55" s="36">
        <v>0</v>
      </c>
      <c r="M55" s="36">
        <v>0</v>
      </c>
      <c r="N55" s="36">
        <v>0</v>
      </c>
      <c r="O55" s="36">
        <v>0</v>
      </c>
      <c r="P55" s="36">
        <v>0</v>
      </c>
      <c r="Q55" s="36">
        <v>0</v>
      </c>
      <c r="R55" s="36">
        <v>0</v>
      </c>
      <c r="S55" s="36">
        <v>0</v>
      </c>
      <c r="T55" s="36">
        <v>0</v>
      </c>
      <c r="U55" s="36">
        <v>0</v>
      </c>
      <c r="V55" s="36">
        <v>0</v>
      </c>
      <c r="W55" s="36">
        <v>0</v>
      </c>
      <c r="X55" s="36">
        <v>0</v>
      </c>
      <c r="Y55" s="36">
        <v>0</v>
      </c>
      <c r="Z55" s="36">
        <v>0</v>
      </c>
      <c r="AA55" s="36">
        <v>0</v>
      </c>
      <c r="AB55" s="36">
        <v>0</v>
      </c>
      <c r="AC55" s="36">
        <v>0</v>
      </c>
      <c r="AD55" s="36">
        <v>0</v>
      </c>
      <c r="AE55" s="36">
        <v>0</v>
      </c>
      <c r="AF55" s="36">
        <v>0</v>
      </c>
      <c r="AG55" s="36">
        <v>0</v>
      </c>
      <c r="AH55" s="36">
        <v>0</v>
      </c>
      <c r="AI55" s="36">
        <v>0</v>
      </c>
      <c r="AJ55" s="36">
        <v>0</v>
      </c>
      <c r="AK55" s="36">
        <v>0</v>
      </c>
      <c r="AL55" s="36">
        <v>0</v>
      </c>
      <c r="AM55" s="36">
        <v>0</v>
      </c>
      <c r="AN55" s="36">
        <v>0</v>
      </c>
      <c r="AO55" s="36">
        <v>0</v>
      </c>
      <c r="AP55" s="36">
        <v>0</v>
      </c>
      <c r="AQ55" s="36">
        <v>0</v>
      </c>
      <c r="AR55" s="36">
        <v>0</v>
      </c>
      <c r="AS55" s="36">
        <v>0</v>
      </c>
      <c r="AT55" s="36">
        <v>0</v>
      </c>
      <c r="AU55" s="36">
        <v>0</v>
      </c>
      <c r="AV55" s="36">
        <v>0</v>
      </c>
      <c r="AW55" s="36">
        <v>0</v>
      </c>
      <c r="AX55" s="36">
        <v>0</v>
      </c>
      <c r="AY55" s="36">
        <v>0</v>
      </c>
      <c r="AZ55" s="36">
        <v>0</v>
      </c>
      <c r="BA55" s="36">
        <v>0</v>
      </c>
      <c r="BB55" s="36">
        <v>9.3271659999999996E-3</v>
      </c>
      <c r="BC55" s="36">
        <v>0.279593804</v>
      </c>
      <c r="BD55" s="36">
        <v>0.56416419799999995</v>
      </c>
      <c r="BE55" s="36">
        <v>7.1472500000000004E-4</v>
      </c>
      <c r="BF55" s="36">
        <v>1.4294500000000001E-3</v>
      </c>
      <c r="BG55" s="36">
        <v>0</v>
      </c>
      <c r="BH55" s="36">
        <v>0.27807875799999998</v>
      </c>
      <c r="BI55" s="36">
        <v>0</v>
      </c>
      <c r="BJ55" s="36">
        <v>0</v>
      </c>
      <c r="BK55" s="36">
        <v>0</v>
      </c>
      <c r="BL55" s="36">
        <v>0</v>
      </c>
    </row>
    <row r="56" spans="1:64" s="37" customFormat="1" x14ac:dyDescent="0.2">
      <c r="A56" s="34">
        <v>53</v>
      </c>
      <c r="B56" s="34" t="s">
        <v>161</v>
      </c>
      <c r="C56" s="34" t="s">
        <v>160</v>
      </c>
      <c r="D56" s="41">
        <v>4.552275474</v>
      </c>
      <c r="E56" s="36">
        <v>318</v>
      </c>
      <c r="F56" s="36">
        <v>0</v>
      </c>
      <c r="G56" s="36">
        <v>0</v>
      </c>
      <c r="H56" s="36">
        <v>318</v>
      </c>
      <c r="I56" s="36">
        <v>0</v>
      </c>
      <c r="J56" s="36">
        <v>0</v>
      </c>
      <c r="K56" s="36">
        <v>0</v>
      </c>
      <c r="L56" s="36">
        <v>0</v>
      </c>
      <c r="M56" s="36">
        <v>0</v>
      </c>
      <c r="N56" s="36">
        <v>0</v>
      </c>
      <c r="O56" s="36">
        <v>0</v>
      </c>
      <c r="P56" s="36">
        <v>0</v>
      </c>
      <c r="Q56" s="36">
        <v>0</v>
      </c>
      <c r="R56" s="36">
        <v>0</v>
      </c>
      <c r="S56" s="36">
        <v>0</v>
      </c>
      <c r="T56" s="36">
        <v>0</v>
      </c>
      <c r="U56" s="36">
        <v>0</v>
      </c>
      <c r="V56" s="36">
        <v>0</v>
      </c>
      <c r="W56" s="36">
        <v>0</v>
      </c>
      <c r="X56" s="36">
        <v>0</v>
      </c>
      <c r="Y56" s="36">
        <v>0</v>
      </c>
      <c r="Z56" s="36">
        <v>0</v>
      </c>
      <c r="AA56" s="36">
        <v>0</v>
      </c>
      <c r="AB56" s="36">
        <v>0</v>
      </c>
      <c r="AC56" s="36">
        <v>0</v>
      </c>
      <c r="AD56" s="36">
        <v>0</v>
      </c>
      <c r="AE56" s="36">
        <v>0</v>
      </c>
      <c r="AF56" s="36">
        <v>0</v>
      </c>
      <c r="AG56" s="36">
        <v>0</v>
      </c>
      <c r="AH56" s="36">
        <v>0</v>
      </c>
      <c r="AI56" s="36">
        <v>0</v>
      </c>
      <c r="AJ56" s="36">
        <v>0</v>
      </c>
      <c r="AK56" s="36">
        <v>0</v>
      </c>
      <c r="AL56" s="36">
        <v>0</v>
      </c>
      <c r="AM56" s="36">
        <v>0</v>
      </c>
      <c r="AN56" s="36">
        <v>0</v>
      </c>
      <c r="AO56" s="36">
        <v>0</v>
      </c>
      <c r="AP56" s="36">
        <v>0</v>
      </c>
      <c r="AQ56" s="36">
        <v>0</v>
      </c>
      <c r="AR56" s="36">
        <v>0</v>
      </c>
      <c r="AS56" s="36">
        <v>0</v>
      </c>
      <c r="AT56" s="36">
        <v>0</v>
      </c>
      <c r="AU56" s="36">
        <v>0</v>
      </c>
      <c r="AV56" s="36">
        <v>0</v>
      </c>
      <c r="AW56" s="36">
        <v>0</v>
      </c>
      <c r="AX56" s="36">
        <v>0</v>
      </c>
      <c r="AY56" s="36">
        <v>0</v>
      </c>
      <c r="AZ56" s="36">
        <v>0</v>
      </c>
      <c r="BA56" s="36">
        <v>0</v>
      </c>
      <c r="BB56" s="36">
        <v>0.14799737399999999</v>
      </c>
      <c r="BC56" s="36">
        <v>12.500253775999999</v>
      </c>
      <c r="BD56" s="36">
        <v>25.654684349</v>
      </c>
      <c r="BE56" s="36">
        <v>4.6809920000000001E-3</v>
      </c>
      <c r="BF56" s="36">
        <v>9.3619840000000003E-3</v>
      </c>
      <c r="BG56" s="36">
        <v>5.6757684000000003E-2</v>
      </c>
      <c r="BH56" s="36">
        <v>0.59730618499999999</v>
      </c>
      <c r="BI56" s="36">
        <v>0</v>
      </c>
      <c r="BJ56" s="36">
        <v>0</v>
      </c>
      <c r="BK56" s="36">
        <v>0</v>
      </c>
      <c r="BL56" s="36">
        <v>0</v>
      </c>
    </row>
    <row r="57" spans="1:64" s="37" customFormat="1" x14ac:dyDescent="0.2">
      <c r="A57" s="34">
        <v>54</v>
      </c>
      <c r="B57" s="34" t="s">
        <v>161</v>
      </c>
      <c r="C57" s="34" t="s">
        <v>162</v>
      </c>
      <c r="D57" s="41">
        <v>4.9809815229999996</v>
      </c>
      <c r="E57" s="36">
        <v>22</v>
      </c>
      <c r="F57" s="36">
        <v>0</v>
      </c>
      <c r="G57" s="36">
        <v>1</v>
      </c>
      <c r="H57" s="36">
        <v>21</v>
      </c>
      <c r="I57" s="36">
        <v>0</v>
      </c>
      <c r="J57" s="36">
        <v>0</v>
      </c>
      <c r="K57" s="36">
        <v>0</v>
      </c>
      <c r="L57" s="36">
        <v>0</v>
      </c>
      <c r="M57" s="36">
        <v>0</v>
      </c>
      <c r="N57" s="36">
        <v>0</v>
      </c>
      <c r="O57" s="36">
        <v>8.4749453000000002E-2</v>
      </c>
      <c r="P57" s="36">
        <v>0.156323935</v>
      </c>
      <c r="Q57" s="36">
        <v>8.0827871999999995E-2</v>
      </c>
      <c r="R57" s="36">
        <v>3.9215810000000004E-3</v>
      </c>
      <c r="S57" s="36">
        <v>0.15120882899999999</v>
      </c>
      <c r="T57" s="36">
        <v>5.1151059999999995E-3</v>
      </c>
      <c r="U57" s="36">
        <v>3.0000000000000001E-3</v>
      </c>
      <c r="V57" s="36">
        <v>7.1999999999999998E-3</v>
      </c>
      <c r="W57" s="36">
        <v>8.7749453000000005E-2</v>
      </c>
      <c r="X57" s="36">
        <v>0.16352393500000001</v>
      </c>
      <c r="Y57" s="36">
        <v>0.25127338799999999</v>
      </c>
      <c r="Z57" s="36">
        <v>0</v>
      </c>
      <c r="AA57" s="36">
        <v>0</v>
      </c>
      <c r="AB57" s="36">
        <v>0</v>
      </c>
      <c r="AC57" s="36">
        <v>0</v>
      </c>
      <c r="AD57" s="36">
        <v>0</v>
      </c>
      <c r="AE57" s="36">
        <v>0</v>
      </c>
      <c r="AF57" s="36">
        <v>0</v>
      </c>
      <c r="AG57" s="36">
        <v>2.0218164678108313E-4</v>
      </c>
      <c r="AH57" s="36">
        <v>3.4394119222529087E-4</v>
      </c>
      <c r="AI57" s="36">
        <v>1.1015413859107289E-3</v>
      </c>
      <c r="AJ57" s="36">
        <v>0</v>
      </c>
      <c r="AK57" s="36">
        <v>0</v>
      </c>
      <c r="AL57" s="36">
        <v>0</v>
      </c>
      <c r="AM57" s="36">
        <v>2.0218164678108313E-4</v>
      </c>
      <c r="AN57" s="36">
        <v>3.4394119222529087E-4</v>
      </c>
      <c r="AO57" s="36">
        <v>1.1015413859107289E-3</v>
      </c>
      <c r="AP57" s="36">
        <v>0.35224301000000002</v>
      </c>
      <c r="AQ57" s="36">
        <v>0.18966931300000001</v>
      </c>
      <c r="AR57" s="36">
        <v>0.54191232300000003</v>
      </c>
      <c r="AS57" s="36">
        <v>0</v>
      </c>
      <c r="AT57" s="36">
        <v>0</v>
      </c>
      <c r="AU57" s="36">
        <v>0</v>
      </c>
      <c r="AV57" s="36">
        <v>0</v>
      </c>
      <c r="AW57" s="36">
        <v>0</v>
      </c>
      <c r="AX57" s="36">
        <v>0</v>
      </c>
      <c r="AY57" s="36">
        <v>0</v>
      </c>
      <c r="AZ57" s="36">
        <v>0</v>
      </c>
      <c r="BA57" s="36">
        <v>0</v>
      </c>
      <c r="BB57" s="36">
        <v>6.5412883439999998</v>
      </c>
      <c r="BC57" s="36">
        <v>319.46807811399998</v>
      </c>
      <c r="BD57" s="36">
        <v>709.87873075300001</v>
      </c>
      <c r="BE57" s="36">
        <v>0.206893674</v>
      </c>
      <c r="BF57" s="36">
        <v>0.41378734900000003</v>
      </c>
      <c r="BG57" s="36">
        <v>8.2922088259999995</v>
      </c>
      <c r="BH57" s="36">
        <v>53.746780782000002</v>
      </c>
      <c r="BI57" s="36">
        <v>0</v>
      </c>
      <c r="BJ57" s="36">
        <v>0</v>
      </c>
      <c r="BK57" s="36">
        <v>0</v>
      </c>
      <c r="BL57" s="36">
        <v>0</v>
      </c>
    </row>
    <row r="58" spans="1:64" s="37" customFormat="1" x14ac:dyDescent="0.2">
      <c r="A58" s="34">
        <v>55</v>
      </c>
      <c r="B58" s="34" t="s">
        <v>161</v>
      </c>
      <c r="C58" s="34" t="s">
        <v>163</v>
      </c>
      <c r="D58" s="41">
        <v>4.6129936049999998</v>
      </c>
      <c r="E58" s="36">
        <v>61</v>
      </c>
      <c r="F58" s="36">
        <v>0</v>
      </c>
      <c r="G58" s="36">
        <v>0</v>
      </c>
      <c r="H58" s="36">
        <v>61</v>
      </c>
      <c r="I58" s="36">
        <v>0</v>
      </c>
      <c r="J58" s="36">
        <v>0</v>
      </c>
      <c r="K58" s="36">
        <v>0</v>
      </c>
      <c r="L58" s="36">
        <v>0</v>
      </c>
      <c r="M58" s="36">
        <v>0</v>
      </c>
      <c r="N58" s="36">
        <v>0</v>
      </c>
      <c r="O58" s="36">
        <v>0</v>
      </c>
      <c r="P58" s="36">
        <v>0</v>
      </c>
      <c r="Q58" s="36">
        <v>0</v>
      </c>
      <c r="R58" s="36">
        <v>0</v>
      </c>
      <c r="S58" s="36">
        <v>0</v>
      </c>
      <c r="T58" s="36">
        <v>0</v>
      </c>
      <c r="U58" s="36">
        <v>0</v>
      </c>
      <c r="V58" s="36">
        <v>0</v>
      </c>
      <c r="W58" s="36">
        <v>0</v>
      </c>
      <c r="X58" s="36">
        <v>0</v>
      </c>
      <c r="Y58" s="36">
        <v>0</v>
      </c>
      <c r="Z58" s="36">
        <v>0</v>
      </c>
      <c r="AA58" s="36">
        <v>0</v>
      </c>
      <c r="AB58" s="36">
        <v>0</v>
      </c>
      <c r="AC58" s="36">
        <v>0</v>
      </c>
      <c r="AD58" s="36">
        <v>0</v>
      </c>
      <c r="AE58" s="36">
        <v>0</v>
      </c>
      <c r="AF58" s="36">
        <v>0</v>
      </c>
      <c r="AG58" s="36">
        <v>0</v>
      </c>
      <c r="AH58" s="36">
        <v>0</v>
      </c>
      <c r="AI58" s="36">
        <v>0</v>
      </c>
      <c r="AJ58" s="36">
        <v>0</v>
      </c>
      <c r="AK58" s="36">
        <v>0</v>
      </c>
      <c r="AL58" s="36">
        <v>0</v>
      </c>
      <c r="AM58" s="36">
        <v>0</v>
      </c>
      <c r="AN58" s="36">
        <v>0</v>
      </c>
      <c r="AO58" s="36">
        <v>0</v>
      </c>
      <c r="AP58" s="36">
        <v>0</v>
      </c>
      <c r="AQ58" s="36">
        <v>0</v>
      </c>
      <c r="AR58" s="36">
        <v>0</v>
      </c>
      <c r="AS58" s="36">
        <v>0</v>
      </c>
      <c r="AT58" s="36">
        <v>0</v>
      </c>
      <c r="AU58" s="36">
        <v>0</v>
      </c>
      <c r="AV58" s="36">
        <v>0</v>
      </c>
      <c r="AW58" s="36">
        <v>0</v>
      </c>
      <c r="AX58" s="36">
        <v>0</v>
      </c>
      <c r="AY58" s="36">
        <v>0</v>
      </c>
      <c r="AZ58" s="36">
        <v>0</v>
      </c>
      <c r="BA58" s="36">
        <v>0</v>
      </c>
      <c r="BB58" s="36">
        <v>1.1750666620000001</v>
      </c>
      <c r="BC58" s="36">
        <v>100.808205824</v>
      </c>
      <c r="BD58" s="36">
        <v>229.98964375200001</v>
      </c>
      <c r="BE58" s="36">
        <v>3.7166050999999999E-2</v>
      </c>
      <c r="BF58" s="36">
        <v>7.4332102999999997E-2</v>
      </c>
      <c r="BG58" s="36">
        <v>0.69243257199999997</v>
      </c>
      <c r="BH58" s="36">
        <v>8.0362317179999998</v>
      </c>
      <c r="BI58" s="36">
        <v>0</v>
      </c>
      <c r="BJ58" s="36">
        <v>0</v>
      </c>
      <c r="BK58" s="36">
        <v>0</v>
      </c>
      <c r="BL58" s="36">
        <v>0</v>
      </c>
    </row>
    <row r="59" spans="1:64" s="37" customFormat="1" x14ac:dyDescent="0.2">
      <c r="A59" s="34">
        <v>56</v>
      </c>
      <c r="B59" s="34" t="s">
        <v>161</v>
      </c>
      <c r="C59" s="34" t="s">
        <v>164</v>
      </c>
      <c r="D59" s="41">
        <v>4.6440330669999996</v>
      </c>
      <c r="E59" s="36">
        <v>58</v>
      </c>
      <c r="F59" s="36">
        <v>0</v>
      </c>
      <c r="G59" s="36">
        <v>1</v>
      </c>
      <c r="H59" s="36">
        <v>57</v>
      </c>
      <c r="I59" s="36">
        <v>0</v>
      </c>
      <c r="J59" s="36">
        <v>0</v>
      </c>
      <c r="K59" s="36">
        <v>0</v>
      </c>
      <c r="L59" s="36">
        <v>0</v>
      </c>
      <c r="M59" s="36">
        <v>0</v>
      </c>
      <c r="N59" s="36">
        <v>0</v>
      </c>
      <c r="O59" s="36">
        <v>0</v>
      </c>
      <c r="P59" s="36">
        <v>0</v>
      </c>
      <c r="Q59" s="36">
        <v>0</v>
      </c>
      <c r="R59" s="36">
        <v>0</v>
      </c>
      <c r="S59" s="36">
        <v>0</v>
      </c>
      <c r="T59" s="36">
        <v>0</v>
      </c>
      <c r="U59" s="36">
        <v>3.0000000000000001E-3</v>
      </c>
      <c r="V59" s="36">
        <v>7.1999999999999998E-3</v>
      </c>
      <c r="W59" s="36">
        <v>3.0000000000000001E-3</v>
      </c>
      <c r="X59" s="36">
        <v>7.1999999999999998E-3</v>
      </c>
      <c r="Y59" s="36">
        <v>1.0200000000000001E-2</v>
      </c>
      <c r="Z59" s="36">
        <v>0</v>
      </c>
      <c r="AA59" s="36">
        <v>0</v>
      </c>
      <c r="AB59" s="36">
        <v>0</v>
      </c>
      <c r="AC59" s="36">
        <v>0</v>
      </c>
      <c r="AD59" s="36">
        <v>0</v>
      </c>
      <c r="AE59" s="36">
        <v>0</v>
      </c>
      <c r="AF59" s="36">
        <v>0</v>
      </c>
      <c r="AG59" s="36">
        <v>2.1779103753314782E-4</v>
      </c>
      <c r="AH59" s="36">
        <v>3.7049509833225145E-4</v>
      </c>
      <c r="AI59" s="36">
        <v>1.1865856527668054E-3</v>
      </c>
      <c r="AJ59" s="36">
        <v>0</v>
      </c>
      <c r="AK59" s="36">
        <v>0</v>
      </c>
      <c r="AL59" s="36">
        <v>0</v>
      </c>
      <c r="AM59" s="36">
        <v>2.1779103753314782E-4</v>
      </c>
      <c r="AN59" s="36">
        <v>3.7049509833225145E-4</v>
      </c>
      <c r="AO59" s="36">
        <v>1.1865856527668054E-3</v>
      </c>
      <c r="AP59" s="36">
        <v>1.2140723000000001E-2</v>
      </c>
      <c r="AQ59" s="36">
        <v>6.537312E-3</v>
      </c>
      <c r="AR59" s="36">
        <v>1.8678035000000003E-2</v>
      </c>
      <c r="AS59" s="36">
        <v>0</v>
      </c>
      <c r="AT59" s="36">
        <v>0</v>
      </c>
      <c r="AU59" s="36">
        <v>0</v>
      </c>
      <c r="AV59" s="36">
        <v>0</v>
      </c>
      <c r="AW59" s="36">
        <v>0</v>
      </c>
      <c r="AX59" s="36">
        <v>0</v>
      </c>
      <c r="AY59" s="36">
        <v>0</v>
      </c>
      <c r="AZ59" s="36">
        <v>0</v>
      </c>
      <c r="BA59" s="36">
        <v>0</v>
      </c>
      <c r="BB59" s="36">
        <v>0.45986666199999998</v>
      </c>
      <c r="BC59" s="36">
        <v>39.164664979999998</v>
      </c>
      <c r="BD59" s="36">
        <v>88.481226766999995</v>
      </c>
      <c r="BE59" s="36">
        <v>1.4545071E-2</v>
      </c>
      <c r="BF59" s="36">
        <v>2.9090141999999999E-2</v>
      </c>
      <c r="BG59" s="36">
        <v>0.59268002500000005</v>
      </c>
      <c r="BH59" s="36">
        <v>5.1871460860000003</v>
      </c>
      <c r="BI59" s="36">
        <v>0</v>
      </c>
      <c r="BJ59" s="36">
        <v>0</v>
      </c>
      <c r="BK59" s="36">
        <v>0</v>
      </c>
      <c r="BL59" s="36">
        <v>0</v>
      </c>
    </row>
    <row r="60" spans="1:64" s="37" customFormat="1" x14ac:dyDescent="0.2">
      <c r="A60" s="34">
        <v>57</v>
      </c>
      <c r="B60" s="34" t="s">
        <v>161</v>
      </c>
      <c r="C60" s="34" t="s">
        <v>165</v>
      </c>
      <c r="D60" s="41">
        <v>4.5755829659999998</v>
      </c>
      <c r="E60" s="36">
        <v>18</v>
      </c>
      <c r="F60" s="36">
        <v>0</v>
      </c>
      <c r="G60" s="36">
        <v>0</v>
      </c>
      <c r="H60" s="36">
        <v>18</v>
      </c>
      <c r="I60" s="36">
        <v>0</v>
      </c>
      <c r="J60" s="36">
        <v>0</v>
      </c>
      <c r="K60" s="36">
        <v>0</v>
      </c>
      <c r="L60" s="36">
        <v>0</v>
      </c>
      <c r="M60" s="36">
        <v>0</v>
      </c>
      <c r="N60" s="36">
        <v>0</v>
      </c>
      <c r="O60" s="36">
        <v>0</v>
      </c>
      <c r="P60" s="36">
        <v>0</v>
      </c>
      <c r="Q60" s="36">
        <v>0</v>
      </c>
      <c r="R60" s="36">
        <v>0</v>
      </c>
      <c r="S60" s="36">
        <v>0</v>
      </c>
      <c r="T60" s="36">
        <v>0</v>
      </c>
      <c r="U60" s="36">
        <v>0</v>
      </c>
      <c r="V60" s="36">
        <v>0</v>
      </c>
      <c r="W60" s="36">
        <v>0</v>
      </c>
      <c r="X60" s="36">
        <v>0</v>
      </c>
      <c r="Y60" s="36">
        <v>0</v>
      </c>
      <c r="Z60" s="36">
        <v>0</v>
      </c>
      <c r="AA60" s="36">
        <v>0</v>
      </c>
      <c r="AB60" s="36">
        <v>0</v>
      </c>
      <c r="AC60" s="36">
        <v>0</v>
      </c>
      <c r="AD60" s="36">
        <v>0</v>
      </c>
      <c r="AE60" s="36">
        <v>0</v>
      </c>
      <c r="AF60" s="36">
        <v>0</v>
      </c>
      <c r="AG60" s="36">
        <v>0</v>
      </c>
      <c r="AH60" s="36">
        <v>0</v>
      </c>
      <c r="AI60" s="36">
        <v>0</v>
      </c>
      <c r="AJ60" s="36">
        <v>0</v>
      </c>
      <c r="AK60" s="36">
        <v>0</v>
      </c>
      <c r="AL60" s="36">
        <v>0</v>
      </c>
      <c r="AM60" s="36">
        <v>0</v>
      </c>
      <c r="AN60" s="36">
        <v>0</v>
      </c>
      <c r="AO60" s="36">
        <v>0</v>
      </c>
      <c r="AP60" s="36">
        <v>0</v>
      </c>
      <c r="AQ60" s="36">
        <v>0</v>
      </c>
      <c r="AR60" s="36">
        <v>0</v>
      </c>
      <c r="AS60" s="36">
        <v>0</v>
      </c>
      <c r="AT60" s="36">
        <v>0</v>
      </c>
      <c r="AU60" s="36">
        <v>0</v>
      </c>
      <c r="AV60" s="36">
        <v>0</v>
      </c>
      <c r="AW60" s="36">
        <v>0</v>
      </c>
      <c r="AX60" s="36">
        <v>0</v>
      </c>
      <c r="AY60" s="36">
        <v>0</v>
      </c>
      <c r="AZ60" s="36">
        <v>0</v>
      </c>
      <c r="BA60" s="36">
        <v>0</v>
      </c>
      <c r="BB60" s="36">
        <v>0</v>
      </c>
      <c r="BC60" s="36">
        <v>0</v>
      </c>
      <c r="BD60" s="36">
        <v>0</v>
      </c>
      <c r="BE60" s="36">
        <v>0</v>
      </c>
      <c r="BF60" s="36">
        <v>0</v>
      </c>
      <c r="BG60" s="36">
        <v>4.7197799999999998E-3</v>
      </c>
      <c r="BH60" s="36">
        <v>0.46883635099999998</v>
      </c>
      <c r="BI60" s="36">
        <v>0</v>
      </c>
      <c r="BJ60" s="36">
        <v>0</v>
      </c>
      <c r="BK60" s="36">
        <v>0</v>
      </c>
      <c r="BL60" s="36">
        <v>0</v>
      </c>
    </row>
    <row r="61" spans="1:64" s="37" customFormat="1" x14ac:dyDescent="0.2">
      <c r="A61" s="34">
        <v>58</v>
      </c>
      <c r="B61" s="34" t="s">
        <v>161</v>
      </c>
      <c r="C61" s="34" t="s">
        <v>166</v>
      </c>
      <c r="D61" s="41">
        <v>4.555507865</v>
      </c>
      <c r="E61" s="36">
        <v>8</v>
      </c>
      <c r="F61" s="36">
        <v>0</v>
      </c>
      <c r="G61" s="36">
        <v>0</v>
      </c>
      <c r="H61" s="36">
        <v>8</v>
      </c>
      <c r="I61" s="36">
        <v>0</v>
      </c>
      <c r="J61" s="36">
        <v>0</v>
      </c>
      <c r="K61" s="36">
        <v>0</v>
      </c>
      <c r="L61" s="36">
        <v>0</v>
      </c>
      <c r="M61" s="36">
        <v>0</v>
      </c>
      <c r="N61" s="36">
        <v>0</v>
      </c>
      <c r="O61" s="36">
        <v>0</v>
      </c>
      <c r="P61" s="36">
        <v>0</v>
      </c>
      <c r="Q61" s="36">
        <v>0</v>
      </c>
      <c r="R61" s="36">
        <v>0</v>
      </c>
      <c r="S61" s="36">
        <v>0</v>
      </c>
      <c r="T61" s="36">
        <v>0</v>
      </c>
      <c r="U61" s="36">
        <v>0</v>
      </c>
      <c r="V61" s="36">
        <v>0</v>
      </c>
      <c r="W61" s="36">
        <v>0</v>
      </c>
      <c r="X61" s="36">
        <v>0</v>
      </c>
      <c r="Y61" s="36">
        <v>0</v>
      </c>
      <c r="Z61" s="36">
        <v>0</v>
      </c>
      <c r="AA61" s="36">
        <v>0</v>
      </c>
      <c r="AB61" s="36">
        <v>0</v>
      </c>
      <c r="AC61" s="36">
        <v>0</v>
      </c>
      <c r="AD61" s="36">
        <v>0</v>
      </c>
      <c r="AE61" s="36">
        <v>0</v>
      </c>
      <c r="AF61" s="36">
        <v>0</v>
      </c>
      <c r="AG61" s="36">
        <v>0</v>
      </c>
      <c r="AH61" s="36">
        <v>0</v>
      </c>
      <c r="AI61" s="36">
        <v>0</v>
      </c>
      <c r="AJ61" s="36">
        <v>0</v>
      </c>
      <c r="AK61" s="36">
        <v>0</v>
      </c>
      <c r="AL61" s="36">
        <v>0</v>
      </c>
      <c r="AM61" s="36">
        <v>0</v>
      </c>
      <c r="AN61" s="36">
        <v>0</v>
      </c>
      <c r="AO61" s="36">
        <v>0</v>
      </c>
      <c r="AP61" s="36">
        <v>0</v>
      </c>
      <c r="AQ61" s="36">
        <v>0</v>
      </c>
      <c r="AR61" s="36">
        <v>0</v>
      </c>
      <c r="AS61" s="36">
        <v>0</v>
      </c>
      <c r="AT61" s="36">
        <v>0</v>
      </c>
      <c r="AU61" s="36">
        <v>0</v>
      </c>
      <c r="AV61" s="36">
        <v>0</v>
      </c>
      <c r="AW61" s="36">
        <v>0</v>
      </c>
      <c r="AX61" s="36">
        <v>0</v>
      </c>
      <c r="AY61" s="36">
        <v>0</v>
      </c>
      <c r="AZ61" s="36">
        <v>0</v>
      </c>
      <c r="BA61" s="36">
        <v>0</v>
      </c>
      <c r="BB61" s="36">
        <v>0</v>
      </c>
      <c r="BC61" s="36">
        <v>0</v>
      </c>
      <c r="BD61" s="36">
        <v>0</v>
      </c>
      <c r="BE61" s="36">
        <v>0</v>
      </c>
      <c r="BF61" s="36">
        <v>0</v>
      </c>
      <c r="BG61" s="36">
        <v>6.9418236999999994E-2</v>
      </c>
      <c r="BH61" s="36">
        <v>6.4966420999999996E-2</v>
      </c>
      <c r="BI61" s="36">
        <v>0</v>
      </c>
      <c r="BJ61" s="36">
        <v>0</v>
      </c>
      <c r="BK61" s="36">
        <v>0</v>
      </c>
      <c r="BL61" s="36">
        <v>0</v>
      </c>
    </row>
    <row r="62" spans="1:64" s="37" customFormat="1" x14ac:dyDescent="0.2">
      <c r="A62" s="34">
        <v>59</v>
      </c>
      <c r="B62" s="34" t="s">
        <v>161</v>
      </c>
      <c r="C62" s="34" t="s">
        <v>167</v>
      </c>
      <c r="D62" s="41">
        <v>4.7991606950000003</v>
      </c>
      <c r="E62" s="36">
        <v>35</v>
      </c>
      <c r="F62" s="36">
        <v>0</v>
      </c>
      <c r="G62" s="36">
        <v>1</v>
      </c>
      <c r="H62" s="36">
        <v>34</v>
      </c>
      <c r="I62" s="36">
        <v>0</v>
      </c>
      <c r="J62" s="36">
        <v>0</v>
      </c>
      <c r="K62" s="36">
        <v>0</v>
      </c>
      <c r="L62" s="36">
        <v>0</v>
      </c>
      <c r="M62" s="36">
        <v>0</v>
      </c>
      <c r="N62" s="36">
        <v>0</v>
      </c>
      <c r="O62" s="36">
        <v>4.5862699999999997E-4</v>
      </c>
      <c r="P62" s="36">
        <v>8.0215300000000011E-4</v>
      </c>
      <c r="Q62" s="36">
        <v>3.7969999999999996E-4</v>
      </c>
      <c r="R62" s="36">
        <v>7.8926999999999998E-5</v>
      </c>
      <c r="S62" s="36">
        <v>6.9920500000000005E-4</v>
      </c>
      <c r="T62" s="36">
        <v>1.02948E-4</v>
      </c>
      <c r="U62" s="36">
        <v>1.2E-2</v>
      </c>
      <c r="V62" s="36">
        <v>2.8799999999999999E-2</v>
      </c>
      <c r="W62" s="36">
        <v>1.2458627E-2</v>
      </c>
      <c r="X62" s="36">
        <v>2.9602152999999999E-2</v>
      </c>
      <c r="Y62" s="36">
        <v>4.2060779999999999E-2</v>
      </c>
      <c r="Z62" s="36">
        <v>0</v>
      </c>
      <c r="AA62" s="36">
        <v>0</v>
      </c>
      <c r="AB62" s="36">
        <v>0</v>
      </c>
      <c r="AC62" s="36">
        <v>0</v>
      </c>
      <c r="AD62" s="36">
        <v>0</v>
      </c>
      <c r="AE62" s="36">
        <v>0</v>
      </c>
      <c r="AF62" s="36">
        <v>0</v>
      </c>
      <c r="AG62" s="36">
        <v>8.4555874611361072E-4</v>
      </c>
      <c r="AH62" s="36">
        <v>1.4384217749978665E-3</v>
      </c>
      <c r="AI62" s="36">
        <v>4.6068373064120857E-3</v>
      </c>
      <c r="AJ62" s="36">
        <v>0</v>
      </c>
      <c r="AK62" s="36">
        <v>0</v>
      </c>
      <c r="AL62" s="36">
        <v>0</v>
      </c>
      <c r="AM62" s="36">
        <v>8.4555874611361072E-4</v>
      </c>
      <c r="AN62" s="36">
        <v>1.4384217749978665E-3</v>
      </c>
      <c r="AO62" s="36">
        <v>4.6068373064120857E-3</v>
      </c>
      <c r="AP62" s="36">
        <v>3.4926347000000003E-2</v>
      </c>
      <c r="AQ62" s="36">
        <v>1.8806494E-2</v>
      </c>
      <c r="AR62" s="36">
        <v>5.3732841000000003E-2</v>
      </c>
      <c r="AS62" s="36">
        <v>0</v>
      </c>
      <c r="AT62" s="36">
        <v>0</v>
      </c>
      <c r="AU62" s="36">
        <v>0</v>
      </c>
      <c r="AV62" s="36">
        <v>0</v>
      </c>
      <c r="AW62" s="36">
        <v>0</v>
      </c>
      <c r="AX62" s="36">
        <v>0</v>
      </c>
      <c r="AY62" s="36">
        <v>0</v>
      </c>
      <c r="AZ62" s="36">
        <v>0</v>
      </c>
      <c r="BA62" s="36">
        <v>0</v>
      </c>
      <c r="BB62" s="36">
        <v>0.55119961200000001</v>
      </c>
      <c r="BC62" s="36">
        <v>30.524288540000001</v>
      </c>
      <c r="BD62" s="36">
        <v>67.211715053000006</v>
      </c>
      <c r="BE62" s="36">
        <v>1.7433830000000001E-2</v>
      </c>
      <c r="BF62" s="36">
        <v>3.4867661000000001E-2</v>
      </c>
      <c r="BG62" s="36">
        <v>2.0184060349999999</v>
      </c>
      <c r="BH62" s="36">
        <v>10.131931212</v>
      </c>
      <c r="BI62" s="36">
        <v>0</v>
      </c>
      <c r="BJ62" s="36">
        <v>0</v>
      </c>
      <c r="BK62" s="36">
        <v>0</v>
      </c>
      <c r="BL62" s="36">
        <v>0</v>
      </c>
    </row>
    <row r="63" spans="1:64" s="37" customFormat="1" x14ac:dyDescent="0.2">
      <c r="A63" s="34">
        <v>60</v>
      </c>
      <c r="B63" s="34" t="s">
        <v>161</v>
      </c>
      <c r="C63" s="34" t="s">
        <v>168</v>
      </c>
      <c r="D63" s="41">
        <v>4.9219523030000003</v>
      </c>
      <c r="E63" s="36">
        <v>28</v>
      </c>
      <c r="F63" s="36">
        <v>0</v>
      </c>
      <c r="G63" s="36">
        <v>1</v>
      </c>
      <c r="H63" s="36">
        <v>27</v>
      </c>
      <c r="I63" s="36">
        <v>0</v>
      </c>
      <c r="J63" s="36">
        <v>0</v>
      </c>
      <c r="K63" s="36">
        <v>0</v>
      </c>
      <c r="L63" s="36">
        <v>0</v>
      </c>
      <c r="M63" s="36">
        <v>0</v>
      </c>
      <c r="N63" s="36">
        <v>0</v>
      </c>
      <c r="O63" s="36">
        <v>1.1196024000000001E-2</v>
      </c>
      <c r="P63" s="36">
        <v>1.8041561000000001E-2</v>
      </c>
      <c r="Q63" s="36">
        <v>1.0007405E-2</v>
      </c>
      <c r="R63" s="36">
        <v>1.1886189999999999E-3</v>
      </c>
      <c r="S63" s="36">
        <v>1.6491188E-2</v>
      </c>
      <c r="T63" s="36">
        <v>1.5503730000000001E-3</v>
      </c>
      <c r="U63" s="36">
        <v>6.0000000000000001E-3</v>
      </c>
      <c r="V63" s="36">
        <v>1.44E-2</v>
      </c>
      <c r="W63" s="36">
        <v>1.7196024000000001E-2</v>
      </c>
      <c r="X63" s="36">
        <v>3.2441561000000001E-2</v>
      </c>
      <c r="Y63" s="36">
        <v>4.9637584999999998E-2</v>
      </c>
      <c r="Z63" s="36">
        <v>0</v>
      </c>
      <c r="AA63" s="36">
        <v>0</v>
      </c>
      <c r="AB63" s="36">
        <v>0</v>
      </c>
      <c r="AC63" s="36">
        <v>0</v>
      </c>
      <c r="AD63" s="36">
        <v>0</v>
      </c>
      <c r="AE63" s="36">
        <v>0</v>
      </c>
      <c r="AF63" s="36">
        <v>0</v>
      </c>
      <c r="AG63" s="36">
        <v>4.5514615384615388E-4</v>
      </c>
      <c r="AH63" s="36">
        <v>7.7427161803713535E-4</v>
      </c>
      <c r="AI63" s="36">
        <v>2.4797618037135281E-3</v>
      </c>
      <c r="AJ63" s="36">
        <v>0</v>
      </c>
      <c r="AK63" s="36">
        <v>0</v>
      </c>
      <c r="AL63" s="36">
        <v>0</v>
      </c>
      <c r="AM63" s="36">
        <v>4.5514615384615388E-4</v>
      </c>
      <c r="AN63" s="36">
        <v>7.7427161803713535E-4</v>
      </c>
      <c r="AO63" s="36">
        <v>2.4797618037135281E-3</v>
      </c>
      <c r="AP63" s="36">
        <v>3.1245669E-2</v>
      </c>
      <c r="AQ63" s="36">
        <v>1.6824591E-2</v>
      </c>
      <c r="AR63" s="36">
        <v>4.8070260000000004E-2</v>
      </c>
      <c r="AS63" s="36">
        <v>0</v>
      </c>
      <c r="AT63" s="36">
        <v>0</v>
      </c>
      <c r="AU63" s="36">
        <v>0</v>
      </c>
      <c r="AV63" s="36">
        <v>0</v>
      </c>
      <c r="AW63" s="36">
        <v>0</v>
      </c>
      <c r="AX63" s="36">
        <v>0</v>
      </c>
      <c r="AY63" s="36">
        <v>0</v>
      </c>
      <c r="AZ63" s="36">
        <v>0</v>
      </c>
      <c r="BA63" s="36">
        <v>0</v>
      </c>
      <c r="BB63" s="36">
        <v>0.21973701900000001</v>
      </c>
      <c r="BC63" s="36">
        <v>7.6878519880000002</v>
      </c>
      <c r="BD63" s="36">
        <v>18.539911349</v>
      </c>
      <c r="BE63" s="36">
        <v>6.9500370000000001E-3</v>
      </c>
      <c r="BF63" s="36">
        <v>1.3900075E-2</v>
      </c>
      <c r="BG63" s="36">
        <v>1.9003839579999999</v>
      </c>
      <c r="BH63" s="36">
        <v>11.366367609999999</v>
      </c>
      <c r="BI63" s="36">
        <v>0</v>
      </c>
      <c r="BJ63" s="36">
        <v>0</v>
      </c>
      <c r="BK63" s="36">
        <v>0</v>
      </c>
      <c r="BL63" s="36">
        <v>0</v>
      </c>
    </row>
    <row r="64" spans="1:64" s="37" customFormat="1" x14ac:dyDescent="0.2">
      <c r="A64" s="34">
        <v>61</v>
      </c>
      <c r="B64" s="34" t="s">
        <v>161</v>
      </c>
      <c r="C64" s="34" t="s">
        <v>169</v>
      </c>
      <c r="D64" s="41">
        <v>4.5729037970000004</v>
      </c>
      <c r="E64" s="36">
        <v>16</v>
      </c>
      <c r="F64" s="36">
        <v>0</v>
      </c>
      <c r="G64" s="36">
        <v>0</v>
      </c>
      <c r="H64" s="36">
        <v>16</v>
      </c>
      <c r="I64" s="36">
        <v>0</v>
      </c>
      <c r="J64" s="36">
        <v>0</v>
      </c>
      <c r="K64" s="36">
        <v>0</v>
      </c>
      <c r="L64" s="36">
        <v>0</v>
      </c>
      <c r="M64" s="36">
        <v>0</v>
      </c>
      <c r="N64" s="36">
        <v>0</v>
      </c>
      <c r="O64" s="36">
        <v>0</v>
      </c>
      <c r="P64" s="36">
        <v>0</v>
      </c>
      <c r="Q64" s="36">
        <v>0</v>
      </c>
      <c r="R64" s="36">
        <v>0</v>
      </c>
      <c r="S64" s="36">
        <v>0</v>
      </c>
      <c r="T64" s="36">
        <v>0</v>
      </c>
      <c r="U64" s="36">
        <v>0</v>
      </c>
      <c r="V64" s="36">
        <v>0</v>
      </c>
      <c r="W64" s="36">
        <v>0</v>
      </c>
      <c r="X64" s="36">
        <v>0</v>
      </c>
      <c r="Y64" s="36">
        <v>0</v>
      </c>
      <c r="Z64" s="36">
        <v>0</v>
      </c>
      <c r="AA64" s="36">
        <v>0</v>
      </c>
      <c r="AB64" s="36">
        <v>0</v>
      </c>
      <c r="AC64" s="36">
        <v>0</v>
      </c>
      <c r="AD64" s="36">
        <v>0</v>
      </c>
      <c r="AE64" s="36">
        <v>0</v>
      </c>
      <c r="AF64" s="36">
        <v>0</v>
      </c>
      <c r="AG64" s="36">
        <v>0</v>
      </c>
      <c r="AH64" s="36">
        <v>0</v>
      </c>
      <c r="AI64" s="36">
        <v>0</v>
      </c>
      <c r="AJ64" s="36">
        <v>0</v>
      </c>
      <c r="AK64" s="36">
        <v>0</v>
      </c>
      <c r="AL64" s="36">
        <v>0</v>
      </c>
      <c r="AM64" s="36">
        <v>0</v>
      </c>
      <c r="AN64" s="36">
        <v>0</v>
      </c>
      <c r="AO64" s="36">
        <v>0</v>
      </c>
      <c r="AP64" s="36">
        <v>0</v>
      </c>
      <c r="AQ64" s="36">
        <v>0</v>
      </c>
      <c r="AR64" s="36">
        <v>0</v>
      </c>
      <c r="AS64" s="36">
        <v>0</v>
      </c>
      <c r="AT64" s="36">
        <v>0</v>
      </c>
      <c r="AU64" s="36">
        <v>0</v>
      </c>
      <c r="AV64" s="36">
        <v>0</v>
      </c>
      <c r="AW64" s="36">
        <v>0</v>
      </c>
      <c r="AX64" s="36">
        <v>0</v>
      </c>
      <c r="AY64" s="36">
        <v>0</v>
      </c>
      <c r="AZ64" s="36">
        <v>0</v>
      </c>
      <c r="BA64" s="36">
        <v>0</v>
      </c>
      <c r="BB64" s="36">
        <v>6.0317528000000002E-2</v>
      </c>
      <c r="BC64" s="36">
        <v>1.6572605170000001</v>
      </c>
      <c r="BD64" s="36">
        <v>3.530166371</v>
      </c>
      <c r="BE64" s="36">
        <v>1.9077759999999999E-3</v>
      </c>
      <c r="BF64" s="36">
        <v>3.8155519999999998E-3</v>
      </c>
      <c r="BG64" s="36">
        <v>0.193765511</v>
      </c>
      <c r="BH64" s="36">
        <v>0.53966530700000004</v>
      </c>
      <c r="BI64" s="36">
        <v>0</v>
      </c>
      <c r="BJ64" s="36">
        <v>0</v>
      </c>
      <c r="BK64" s="36">
        <v>0</v>
      </c>
      <c r="BL64" s="36">
        <v>0</v>
      </c>
    </row>
    <row r="65" spans="1:64" s="37" customFormat="1" x14ac:dyDescent="0.2">
      <c r="A65" s="34">
        <v>62</v>
      </c>
      <c r="B65" s="34" t="s">
        <v>161</v>
      </c>
      <c r="C65" s="34" t="s">
        <v>170</v>
      </c>
      <c r="D65" s="41">
        <v>4.9343399659999996</v>
      </c>
      <c r="E65" s="36">
        <v>5</v>
      </c>
      <c r="F65" s="36">
        <v>0</v>
      </c>
      <c r="G65" s="36">
        <v>1</v>
      </c>
      <c r="H65" s="36">
        <v>4</v>
      </c>
      <c r="I65" s="36">
        <v>0</v>
      </c>
      <c r="J65" s="36">
        <v>0</v>
      </c>
      <c r="K65" s="36">
        <v>0</v>
      </c>
      <c r="L65" s="36">
        <v>0</v>
      </c>
      <c r="M65" s="36">
        <v>0</v>
      </c>
      <c r="N65" s="36">
        <v>0</v>
      </c>
      <c r="O65" s="36">
        <v>5.6847999999999995E-5</v>
      </c>
      <c r="P65" s="36">
        <v>9.9549999999999994E-5</v>
      </c>
      <c r="Q65" s="36">
        <v>5.1057999999999998E-5</v>
      </c>
      <c r="R65" s="36">
        <v>5.7900000000000005E-6</v>
      </c>
      <c r="S65" s="36">
        <v>9.1996999999999993E-5</v>
      </c>
      <c r="T65" s="36">
        <v>7.5529999999999995E-6</v>
      </c>
      <c r="U65" s="36">
        <v>3.0000000000000001E-3</v>
      </c>
      <c r="V65" s="36">
        <v>7.1999999999999998E-3</v>
      </c>
      <c r="W65" s="36">
        <v>3.056848E-3</v>
      </c>
      <c r="X65" s="36">
        <v>7.2995500000000001E-3</v>
      </c>
      <c r="Y65" s="36">
        <v>1.0356397999999999E-2</v>
      </c>
      <c r="Z65" s="36">
        <v>0</v>
      </c>
      <c r="AA65" s="36">
        <v>0</v>
      </c>
      <c r="AB65" s="36">
        <v>0</v>
      </c>
      <c r="AC65" s="36">
        <v>0</v>
      </c>
      <c r="AD65" s="36">
        <v>0</v>
      </c>
      <c r="AE65" s="36">
        <v>0</v>
      </c>
      <c r="AF65" s="36">
        <v>0</v>
      </c>
      <c r="AG65" s="36">
        <v>2.1338091700998172E-4</v>
      </c>
      <c r="AH65" s="36">
        <v>3.6299282433881951E-4</v>
      </c>
      <c r="AI65" s="36">
        <v>1.1625580995716246E-3</v>
      </c>
      <c r="AJ65" s="36">
        <v>0</v>
      </c>
      <c r="AK65" s="36">
        <v>0</v>
      </c>
      <c r="AL65" s="36">
        <v>0</v>
      </c>
      <c r="AM65" s="36">
        <v>2.1338091700998172E-4</v>
      </c>
      <c r="AN65" s="36">
        <v>3.6299282433881951E-4</v>
      </c>
      <c r="AO65" s="36">
        <v>1.1625580995716246E-3</v>
      </c>
      <c r="AP65" s="36">
        <v>1.1237069000000001E-2</v>
      </c>
      <c r="AQ65" s="36">
        <v>6.0507290000000004E-3</v>
      </c>
      <c r="AR65" s="36">
        <v>1.7287798E-2</v>
      </c>
      <c r="AS65" s="36">
        <v>0</v>
      </c>
      <c r="AT65" s="36">
        <v>0</v>
      </c>
      <c r="AU65" s="36">
        <v>0</v>
      </c>
      <c r="AV65" s="36">
        <v>0</v>
      </c>
      <c r="AW65" s="36">
        <v>0</v>
      </c>
      <c r="AX65" s="36">
        <v>0</v>
      </c>
      <c r="AY65" s="36">
        <v>0</v>
      </c>
      <c r="AZ65" s="36">
        <v>0</v>
      </c>
      <c r="BA65" s="36">
        <v>0</v>
      </c>
      <c r="BB65" s="36">
        <v>0.48396175699999999</v>
      </c>
      <c r="BC65" s="36">
        <v>28.594099028999999</v>
      </c>
      <c r="BD65" s="36">
        <v>64.405532144999995</v>
      </c>
      <c r="BE65" s="36">
        <v>1.5307172000000001E-2</v>
      </c>
      <c r="BF65" s="36">
        <v>3.0614344000000002E-2</v>
      </c>
      <c r="BG65" s="36">
        <v>1.8658619009999999</v>
      </c>
      <c r="BH65" s="36">
        <v>11.184666217</v>
      </c>
      <c r="BI65" s="36">
        <v>0</v>
      </c>
      <c r="BJ65" s="36">
        <v>0</v>
      </c>
      <c r="BK65" s="36">
        <v>0</v>
      </c>
      <c r="BL65" s="36">
        <v>0</v>
      </c>
    </row>
    <row r="66" spans="1:64" s="37" customFormat="1" x14ac:dyDescent="0.2">
      <c r="A66" s="34">
        <v>63</v>
      </c>
      <c r="B66" s="34" t="s">
        <v>161</v>
      </c>
      <c r="C66" s="34" t="s">
        <v>171</v>
      </c>
      <c r="D66" s="41">
        <v>4.8961840089999997</v>
      </c>
      <c r="E66" s="36">
        <v>21</v>
      </c>
      <c r="F66" s="36">
        <v>0</v>
      </c>
      <c r="G66" s="36">
        <v>1</v>
      </c>
      <c r="H66" s="36">
        <v>20</v>
      </c>
      <c r="I66" s="36">
        <v>0</v>
      </c>
      <c r="J66" s="36">
        <v>0</v>
      </c>
      <c r="K66" s="36">
        <v>0</v>
      </c>
      <c r="L66" s="36">
        <v>0</v>
      </c>
      <c r="M66" s="36">
        <v>0</v>
      </c>
      <c r="N66" s="36">
        <v>0</v>
      </c>
      <c r="O66" s="36">
        <v>4.386081E-3</v>
      </c>
      <c r="P66" s="36">
        <v>7.5462899999999998E-3</v>
      </c>
      <c r="Q66" s="36">
        <v>4.0495430000000001E-3</v>
      </c>
      <c r="R66" s="36">
        <v>3.3653800000000005E-4</v>
      </c>
      <c r="S66" s="36">
        <v>7.1073259999999997E-3</v>
      </c>
      <c r="T66" s="36">
        <v>4.3896400000000002E-4</v>
      </c>
      <c r="U66" s="36">
        <v>3.0000000000000001E-3</v>
      </c>
      <c r="V66" s="36">
        <v>7.1999999999999998E-3</v>
      </c>
      <c r="W66" s="36">
        <v>7.3860810000000001E-3</v>
      </c>
      <c r="X66" s="36">
        <v>1.4746289999999999E-2</v>
      </c>
      <c r="Y66" s="36">
        <v>2.2132370999999998E-2</v>
      </c>
      <c r="Z66" s="36">
        <v>0</v>
      </c>
      <c r="AA66" s="36">
        <v>0</v>
      </c>
      <c r="AB66" s="36">
        <v>0</v>
      </c>
      <c r="AC66" s="36">
        <v>0</v>
      </c>
      <c r="AD66" s="36">
        <v>0</v>
      </c>
      <c r="AE66" s="36">
        <v>0</v>
      </c>
      <c r="AF66" s="36">
        <v>0</v>
      </c>
      <c r="AG66" s="36">
        <v>2.1672592794169727E-4</v>
      </c>
      <c r="AH66" s="36">
        <v>3.6868318776288734E-4</v>
      </c>
      <c r="AI66" s="36">
        <v>1.1807826418892473E-3</v>
      </c>
      <c r="AJ66" s="36">
        <v>0</v>
      </c>
      <c r="AK66" s="36">
        <v>0</v>
      </c>
      <c r="AL66" s="36">
        <v>0</v>
      </c>
      <c r="AM66" s="36">
        <v>2.1672592794169727E-4</v>
      </c>
      <c r="AN66" s="36">
        <v>3.6868318776288734E-4</v>
      </c>
      <c r="AO66" s="36">
        <v>1.1807826418892473E-3</v>
      </c>
      <c r="AP66" s="36">
        <v>2.1825010999999998E-2</v>
      </c>
      <c r="AQ66" s="36">
        <v>1.1751929E-2</v>
      </c>
      <c r="AR66" s="36">
        <v>3.357694E-2</v>
      </c>
      <c r="AS66" s="36">
        <v>0</v>
      </c>
      <c r="AT66" s="36">
        <v>0</v>
      </c>
      <c r="AU66" s="36">
        <v>0</v>
      </c>
      <c r="AV66" s="36">
        <v>0</v>
      </c>
      <c r="AW66" s="36">
        <v>0</v>
      </c>
      <c r="AX66" s="36">
        <v>0</v>
      </c>
      <c r="AY66" s="36">
        <v>0</v>
      </c>
      <c r="AZ66" s="36">
        <v>0</v>
      </c>
      <c r="BA66" s="36">
        <v>0</v>
      </c>
      <c r="BB66" s="36">
        <v>0.33232235500000001</v>
      </c>
      <c r="BC66" s="36">
        <v>17.107220743999999</v>
      </c>
      <c r="BD66" s="36">
        <v>39.240219523999997</v>
      </c>
      <c r="BE66" s="36">
        <v>1.0510986E-2</v>
      </c>
      <c r="BF66" s="36">
        <v>2.1021972E-2</v>
      </c>
      <c r="BG66" s="36">
        <v>1.851413116</v>
      </c>
      <c r="BH66" s="36">
        <v>11.545459874000001</v>
      </c>
      <c r="BI66" s="36">
        <v>0</v>
      </c>
      <c r="BJ66" s="36">
        <v>0</v>
      </c>
      <c r="BK66" s="36">
        <v>0</v>
      </c>
      <c r="BL66" s="36">
        <v>0</v>
      </c>
    </row>
    <row r="67" spans="1:64" s="37" customFormat="1" x14ac:dyDescent="0.2">
      <c r="A67" s="34">
        <v>64</v>
      </c>
      <c r="B67" s="34" t="s">
        <v>173</v>
      </c>
      <c r="C67" s="34" t="s">
        <v>172</v>
      </c>
      <c r="D67" s="41">
        <v>4.8335183410000004</v>
      </c>
      <c r="E67" s="36">
        <v>33</v>
      </c>
      <c r="F67" s="36">
        <v>0</v>
      </c>
      <c r="G67" s="36">
        <v>0</v>
      </c>
      <c r="H67" s="36">
        <v>33</v>
      </c>
      <c r="I67" s="36">
        <v>0</v>
      </c>
      <c r="J67" s="36">
        <v>0</v>
      </c>
      <c r="K67" s="36">
        <v>0</v>
      </c>
      <c r="L67" s="36">
        <v>0</v>
      </c>
      <c r="M67" s="36">
        <v>0</v>
      </c>
      <c r="N67" s="36">
        <v>0</v>
      </c>
      <c r="O67" s="36">
        <v>5.1035800000000004E-4</v>
      </c>
      <c r="P67" s="36">
        <v>8.7791099999999988E-4</v>
      </c>
      <c r="Q67" s="36">
        <v>4.5047100000000003E-4</v>
      </c>
      <c r="R67" s="36">
        <v>5.9886999999999998E-5</v>
      </c>
      <c r="S67" s="36">
        <v>7.9979699999999988E-4</v>
      </c>
      <c r="T67" s="36">
        <v>7.8114000000000005E-5</v>
      </c>
      <c r="U67" s="36">
        <v>0</v>
      </c>
      <c r="V67" s="36">
        <v>0</v>
      </c>
      <c r="W67" s="36">
        <v>5.1035800000000004E-4</v>
      </c>
      <c r="X67" s="36">
        <v>8.7791099999999988E-4</v>
      </c>
      <c r="Y67" s="36">
        <v>1.3882689999999999E-3</v>
      </c>
      <c r="Z67" s="36">
        <v>0</v>
      </c>
      <c r="AA67" s="36">
        <v>0</v>
      </c>
      <c r="AB67" s="36">
        <v>0</v>
      </c>
      <c r="AC67" s="36">
        <v>0</v>
      </c>
      <c r="AD67" s="36">
        <v>0</v>
      </c>
      <c r="AE67" s="36">
        <v>0</v>
      </c>
      <c r="AF67" s="36">
        <v>0</v>
      </c>
      <c r="AG67" s="36">
        <v>0</v>
      </c>
      <c r="AH67" s="36">
        <v>0</v>
      </c>
      <c r="AI67" s="36">
        <v>0</v>
      </c>
      <c r="AJ67" s="36">
        <v>0</v>
      </c>
      <c r="AK67" s="36">
        <v>0</v>
      </c>
      <c r="AL67" s="36">
        <v>0</v>
      </c>
      <c r="AM67" s="36">
        <v>0</v>
      </c>
      <c r="AN67" s="36">
        <v>0</v>
      </c>
      <c r="AO67" s="36">
        <v>0</v>
      </c>
      <c r="AP67" s="36">
        <v>6.7666700000000005E-4</v>
      </c>
      <c r="AQ67" s="36">
        <v>3.6435900000000003E-4</v>
      </c>
      <c r="AR67" s="36">
        <v>1.041026E-3</v>
      </c>
      <c r="AS67" s="36">
        <v>0</v>
      </c>
      <c r="AT67" s="36">
        <v>0</v>
      </c>
      <c r="AU67" s="36">
        <v>0</v>
      </c>
      <c r="AV67" s="36">
        <v>0</v>
      </c>
      <c r="AW67" s="36">
        <v>0</v>
      </c>
      <c r="AX67" s="36">
        <v>0</v>
      </c>
      <c r="AY67" s="36">
        <v>0</v>
      </c>
      <c r="AZ67" s="36">
        <v>0</v>
      </c>
      <c r="BA67" s="36">
        <v>0</v>
      </c>
      <c r="BB67" s="36">
        <v>0.165634842</v>
      </c>
      <c r="BC67" s="36">
        <v>9.0229312949999994</v>
      </c>
      <c r="BD67" s="36">
        <v>19.672726724</v>
      </c>
      <c r="BE67" s="36">
        <v>4.2110553000000002E-2</v>
      </c>
      <c r="BF67" s="36">
        <v>8.4221106000000004E-2</v>
      </c>
      <c r="BG67" s="36">
        <v>0.229540834</v>
      </c>
      <c r="BH67" s="36">
        <v>1.296338073</v>
      </c>
      <c r="BI67" s="36">
        <v>0</v>
      </c>
      <c r="BJ67" s="36">
        <v>0</v>
      </c>
      <c r="BK67" s="36">
        <v>0</v>
      </c>
      <c r="BL67" s="36">
        <v>0</v>
      </c>
    </row>
    <row r="68" spans="1:64" s="37" customFormat="1" x14ac:dyDescent="0.2">
      <c r="A68" s="34">
        <v>65</v>
      </c>
      <c r="B68" s="34" t="s">
        <v>173</v>
      </c>
      <c r="C68" s="34" t="s">
        <v>174</v>
      </c>
      <c r="D68" s="41">
        <v>4.7959464819999997</v>
      </c>
      <c r="E68" s="36">
        <v>19</v>
      </c>
      <c r="F68" s="36">
        <v>0</v>
      </c>
      <c r="G68" s="36">
        <v>0</v>
      </c>
      <c r="H68" s="36">
        <v>19</v>
      </c>
      <c r="I68" s="36">
        <v>0</v>
      </c>
      <c r="J68" s="36">
        <v>0</v>
      </c>
      <c r="K68" s="36">
        <v>0</v>
      </c>
      <c r="L68" s="36">
        <v>0</v>
      </c>
      <c r="M68" s="36">
        <v>0</v>
      </c>
      <c r="N68" s="36">
        <v>0</v>
      </c>
      <c r="O68" s="36">
        <v>0</v>
      </c>
      <c r="P68" s="36">
        <v>0</v>
      </c>
      <c r="Q68" s="36">
        <v>0</v>
      </c>
      <c r="R68" s="36">
        <v>0</v>
      </c>
      <c r="S68" s="36">
        <v>0</v>
      </c>
      <c r="T68" s="36">
        <v>0</v>
      </c>
      <c r="U68" s="36">
        <v>0</v>
      </c>
      <c r="V68" s="36">
        <v>0</v>
      </c>
      <c r="W68" s="36">
        <v>0</v>
      </c>
      <c r="X68" s="36">
        <v>0</v>
      </c>
      <c r="Y68" s="36">
        <v>0</v>
      </c>
      <c r="Z68" s="36">
        <v>0</v>
      </c>
      <c r="AA68" s="36">
        <v>0</v>
      </c>
      <c r="AB68" s="36">
        <v>0</v>
      </c>
      <c r="AC68" s="36">
        <v>0</v>
      </c>
      <c r="AD68" s="36">
        <v>0</v>
      </c>
      <c r="AE68" s="36">
        <v>0</v>
      </c>
      <c r="AF68" s="36">
        <v>0</v>
      </c>
      <c r="AG68" s="36">
        <v>0</v>
      </c>
      <c r="AH68" s="36">
        <v>0</v>
      </c>
      <c r="AI68" s="36">
        <v>0</v>
      </c>
      <c r="AJ68" s="36">
        <v>0</v>
      </c>
      <c r="AK68" s="36">
        <v>0</v>
      </c>
      <c r="AL68" s="36">
        <v>0</v>
      </c>
      <c r="AM68" s="36">
        <v>0</v>
      </c>
      <c r="AN68" s="36">
        <v>0</v>
      </c>
      <c r="AO68" s="36">
        <v>0</v>
      </c>
      <c r="AP68" s="36">
        <v>0</v>
      </c>
      <c r="AQ68" s="36">
        <v>0</v>
      </c>
      <c r="AR68" s="36">
        <v>0</v>
      </c>
      <c r="AS68" s="36">
        <v>0</v>
      </c>
      <c r="AT68" s="36">
        <v>0</v>
      </c>
      <c r="AU68" s="36">
        <v>0</v>
      </c>
      <c r="AV68" s="36">
        <v>0</v>
      </c>
      <c r="AW68" s="36">
        <v>0</v>
      </c>
      <c r="AX68" s="36">
        <v>0</v>
      </c>
      <c r="AY68" s="36">
        <v>0</v>
      </c>
      <c r="AZ68" s="36">
        <v>0</v>
      </c>
      <c r="BA68" s="36">
        <v>0</v>
      </c>
      <c r="BB68" s="36">
        <v>1.4681399999999999E-4</v>
      </c>
      <c r="BC68" s="36">
        <v>5.3555740000000001E-3</v>
      </c>
      <c r="BD68" s="36">
        <v>1.1962492E-2</v>
      </c>
      <c r="BE68" s="36">
        <v>3.7324999999999999E-5</v>
      </c>
      <c r="BF68" s="36">
        <v>7.4651000000000001E-5</v>
      </c>
      <c r="BG68" s="36">
        <v>0</v>
      </c>
      <c r="BH68" s="36">
        <v>9.4074389999999994E-2</v>
      </c>
      <c r="BI68" s="36">
        <v>0</v>
      </c>
      <c r="BJ68" s="36">
        <v>0</v>
      </c>
      <c r="BK68" s="36">
        <v>0</v>
      </c>
      <c r="BL68" s="36">
        <v>0</v>
      </c>
    </row>
    <row r="69" spans="1:64" s="37" customFormat="1" x14ac:dyDescent="0.2">
      <c r="A69" s="34">
        <v>66</v>
      </c>
      <c r="B69" s="34" t="s">
        <v>173</v>
      </c>
      <c r="C69" s="34" t="s">
        <v>175</v>
      </c>
      <c r="D69" s="41">
        <v>4.6190887140000001</v>
      </c>
      <c r="E69" s="36">
        <v>20</v>
      </c>
      <c r="F69" s="36">
        <v>0</v>
      </c>
      <c r="G69" s="36">
        <v>1</v>
      </c>
      <c r="H69" s="36">
        <v>19</v>
      </c>
      <c r="I69" s="36">
        <v>0</v>
      </c>
      <c r="J69" s="36">
        <v>0</v>
      </c>
      <c r="K69" s="36">
        <v>0</v>
      </c>
      <c r="L69" s="36">
        <v>0</v>
      </c>
      <c r="M69" s="36">
        <v>0</v>
      </c>
      <c r="N69" s="36">
        <v>0</v>
      </c>
      <c r="O69" s="36">
        <v>0</v>
      </c>
      <c r="P69" s="36">
        <v>0</v>
      </c>
      <c r="Q69" s="36">
        <v>0</v>
      </c>
      <c r="R69" s="36">
        <v>0</v>
      </c>
      <c r="S69" s="36">
        <v>0</v>
      </c>
      <c r="T69" s="36">
        <v>0</v>
      </c>
      <c r="U69" s="36">
        <v>3.0000000000000001E-3</v>
      </c>
      <c r="V69" s="36">
        <v>7.1999999999999998E-3</v>
      </c>
      <c r="W69" s="36">
        <v>3.0000000000000001E-3</v>
      </c>
      <c r="X69" s="36">
        <v>7.1999999999999998E-3</v>
      </c>
      <c r="Y69" s="36">
        <v>1.0200000000000001E-2</v>
      </c>
      <c r="Z69" s="36">
        <v>0</v>
      </c>
      <c r="AA69" s="36">
        <v>0</v>
      </c>
      <c r="AB69" s="36">
        <v>0</v>
      </c>
      <c r="AC69" s="36">
        <v>0</v>
      </c>
      <c r="AD69" s="36">
        <v>0</v>
      </c>
      <c r="AE69" s="36">
        <v>0</v>
      </c>
      <c r="AF69" s="36">
        <v>0</v>
      </c>
      <c r="AG69" s="36">
        <v>2.2194051990722847E-4</v>
      </c>
      <c r="AH69" s="36">
        <v>3.7755398788815879E-4</v>
      </c>
      <c r="AI69" s="36">
        <v>1.2091931774255895E-3</v>
      </c>
      <c r="AJ69" s="36">
        <v>0</v>
      </c>
      <c r="AK69" s="36">
        <v>0</v>
      </c>
      <c r="AL69" s="36">
        <v>0</v>
      </c>
      <c r="AM69" s="36">
        <v>2.2194051990722847E-4</v>
      </c>
      <c r="AN69" s="36">
        <v>3.7755398788815879E-4</v>
      </c>
      <c r="AO69" s="36">
        <v>1.2091931774255895E-3</v>
      </c>
      <c r="AP69" s="36">
        <v>1.0499249E-2</v>
      </c>
      <c r="AQ69" s="36">
        <v>5.6534410000000004E-3</v>
      </c>
      <c r="AR69" s="36">
        <v>1.6152690000000001E-2</v>
      </c>
      <c r="AS69" s="36">
        <v>0</v>
      </c>
      <c r="AT69" s="36">
        <v>0</v>
      </c>
      <c r="AU69" s="36">
        <v>0</v>
      </c>
      <c r="AV69" s="36">
        <v>0</v>
      </c>
      <c r="AW69" s="36">
        <v>0</v>
      </c>
      <c r="AX69" s="36">
        <v>0</v>
      </c>
      <c r="AY69" s="36">
        <v>0</v>
      </c>
      <c r="AZ69" s="36">
        <v>0</v>
      </c>
      <c r="BA69" s="36">
        <v>0</v>
      </c>
      <c r="BB69" s="36">
        <v>3.8892295E-2</v>
      </c>
      <c r="BC69" s="36">
        <v>1.85220922</v>
      </c>
      <c r="BD69" s="36">
        <v>4.3387259790000003</v>
      </c>
      <c r="BE69" s="36">
        <v>9.8878709999999995E-3</v>
      </c>
      <c r="BF69" s="36">
        <v>1.9775742999999998E-2</v>
      </c>
      <c r="BG69" s="36">
        <v>7.8980679999999994E-3</v>
      </c>
      <c r="BH69" s="36">
        <v>0.22183281599999999</v>
      </c>
      <c r="BI69" s="36">
        <v>0</v>
      </c>
      <c r="BJ69" s="36">
        <v>0</v>
      </c>
      <c r="BK69" s="36">
        <v>0</v>
      </c>
      <c r="BL69" s="36">
        <v>0</v>
      </c>
    </row>
    <row r="70" spans="1:64" s="37" customFormat="1" x14ac:dyDescent="0.2">
      <c r="A70" s="34">
        <v>67</v>
      </c>
      <c r="B70" s="34" t="s">
        <v>173</v>
      </c>
      <c r="C70" s="34" t="s">
        <v>176</v>
      </c>
      <c r="D70" s="41">
        <v>4.4817868269999996</v>
      </c>
      <c r="E70" s="36">
        <v>77</v>
      </c>
      <c r="F70" s="36">
        <v>0</v>
      </c>
      <c r="G70" s="36">
        <v>0</v>
      </c>
      <c r="H70" s="36">
        <v>77</v>
      </c>
      <c r="I70" s="36">
        <v>0</v>
      </c>
      <c r="J70" s="36">
        <v>0</v>
      </c>
      <c r="K70" s="36">
        <v>0</v>
      </c>
      <c r="L70" s="36">
        <v>0</v>
      </c>
      <c r="M70" s="36">
        <v>0</v>
      </c>
      <c r="N70" s="36">
        <v>0</v>
      </c>
      <c r="O70" s="36">
        <v>0</v>
      </c>
      <c r="P70" s="36">
        <v>0</v>
      </c>
      <c r="Q70" s="36">
        <v>0</v>
      </c>
      <c r="R70" s="36">
        <v>0</v>
      </c>
      <c r="S70" s="36">
        <v>0</v>
      </c>
      <c r="T70" s="36">
        <v>0</v>
      </c>
      <c r="U70" s="36">
        <v>0</v>
      </c>
      <c r="V70" s="36">
        <v>0</v>
      </c>
      <c r="W70" s="36">
        <v>0</v>
      </c>
      <c r="X70" s="36">
        <v>0</v>
      </c>
      <c r="Y70" s="36">
        <v>0</v>
      </c>
      <c r="Z70" s="36">
        <v>0</v>
      </c>
      <c r="AA70" s="36">
        <v>0</v>
      </c>
      <c r="AB70" s="36">
        <v>0</v>
      </c>
      <c r="AC70" s="36">
        <v>0</v>
      </c>
      <c r="AD70" s="36">
        <v>0</v>
      </c>
      <c r="AE70" s="36">
        <v>0</v>
      </c>
      <c r="AF70" s="36">
        <v>0</v>
      </c>
      <c r="AG70" s="36">
        <v>0</v>
      </c>
      <c r="AH70" s="36">
        <v>0</v>
      </c>
      <c r="AI70" s="36">
        <v>0</v>
      </c>
      <c r="AJ70" s="36">
        <v>0</v>
      </c>
      <c r="AK70" s="36">
        <v>0</v>
      </c>
      <c r="AL70" s="36">
        <v>0</v>
      </c>
      <c r="AM70" s="36">
        <v>0</v>
      </c>
      <c r="AN70" s="36">
        <v>0</v>
      </c>
      <c r="AO70" s="36">
        <v>0</v>
      </c>
      <c r="AP70" s="36">
        <v>0</v>
      </c>
      <c r="AQ70" s="36">
        <v>0</v>
      </c>
      <c r="AR70" s="36">
        <v>0</v>
      </c>
      <c r="AS70" s="36">
        <v>0</v>
      </c>
      <c r="AT70" s="36">
        <v>0</v>
      </c>
      <c r="AU70" s="36">
        <v>0</v>
      </c>
      <c r="AV70" s="36">
        <v>0</v>
      </c>
      <c r="AW70" s="36">
        <v>0</v>
      </c>
      <c r="AX70" s="36">
        <v>0</v>
      </c>
      <c r="AY70" s="36">
        <v>0</v>
      </c>
      <c r="AZ70" s="36">
        <v>0</v>
      </c>
      <c r="BA70" s="36">
        <v>0</v>
      </c>
      <c r="BB70" s="36">
        <v>0</v>
      </c>
      <c r="BC70" s="36">
        <v>0</v>
      </c>
      <c r="BD70" s="36">
        <v>0</v>
      </c>
      <c r="BE70" s="36">
        <v>0</v>
      </c>
      <c r="BF70" s="36">
        <v>0</v>
      </c>
      <c r="BG70" s="36">
        <v>0</v>
      </c>
      <c r="BH70" s="36">
        <v>0</v>
      </c>
      <c r="BI70" s="36">
        <v>0</v>
      </c>
      <c r="BJ70" s="36">
        <v>0</v>
      </c>
      <c r="BK70" s="36">
        <v>0</v>
      </c>
      <c r="BL70" s="36">
        <v>0</v>
      </c>
    </row>
    <row r="71" spans="1:64" s="37" customFormat="1" x14ac:dyDescent="0.2">
      <c r="A71" s="34">
        <v>68</v>
      </c>
      <c r="B71" s="34" t="s">
        <v>173</v>
      </c>
      <c r="C71" s="34" t="s">
        <v>177</v>
      </c>
      <c r="D71" s="41">
        <v>4.1800544720000001</v>
      </c>
      <c r="E71" s="36">
        <v>32</v>
      </c>
      <c r="F71" s="36">
        <v>0</v>
      </c>
      <c r="G71" s="36">
        <v>0</v>
      </c>
      <c r="H71" s="36">
        <v>32</v>
      </c>
      <c r="I71" s="36">
        <v>0</v>
      </c>
      <c r="J71" s="36">
        <v>0</v>
      </c>
      <c r="K71" s="36">
        <v>0</v>
      </c>
      <c r="L71" s="36">
        <v>0</v>
      </c>
      <c r="M71" s="36">
        <v>0</v>
      </c>
      <c r="N71" s="36">
        <v>0</v>
      </c>
      <c r="O71" s="36">
        <v>0</v>
      </c>
      <c r="P71" s="36">
        <v>0</v>
      </c>
      <c r="Q71" s="36">
        <v>0</v>
      </c>
      <c r="R71" s="36">
        <v>0</v>
      </c>
      <c r="S71" s="36">
        <v>0</v>
      </c>
      <c r="T71" s="36">
        <v>0</v>
      </c>
      <c r="U71" s="36">
        <v>0</v>
      </c>
      <c r="V71" s="36">
        <v>0</v>
      </c>
      <c r="W71" s="36">
        <v>0</v>
      </c>
      <c r="X71" s="36">
        <v>0</v>
      </c>
      <c r="Y71" s="36">
        <v>0</v>
      </c>
      <c r="Z71" s="36">
        <v>0</v>
      </c>
      <c r="AA71" s="36">
        <v>0</v>
      </c>
      <c r="AB71" s="36">
        <v>0</v>
      </c>
      <c r="AC71" s="36">
        <v>0</v>
      </c>
      <c r="AD71" s="36">
        <v>0</v>
      </c>
      <c r="AE71" s="36">
        <v>0</v>
      </c>
      <c r="AF71" s="36">
        <v>0</v>
      </c>
      <c r="AG71" s="36">
        <v>0</v>
      </c>
      <c r="AH71" s="36">
        <v>0</v>
      </c>
      <c r="AI71" s="36">
        <v>0</v>
      </c>
      <c r="AJ71" s="36">
        <v>0</v>
      </c>
      <c r="AK71" s="36">
        <v>0</v>
      </c>
      <c r="AL71" s="36">
        <v>0</v>
      </c>
      <c r="AM71" s="36">
        <v>0</v>
      </c>
      <c r="AN71" s="36">
        <v>0</v>
      </c>
      <c r="AO71" s="36">
        <v>0</v>
      </c>
      <c r="AP71" s="36">
        <v>0</v>
      </c>
      <c r="AQ71" s="36">
        <v>0</v>
      </c>
      <c r="AR71" s="36">
        <v>0</v>
      </c>
      <c r="AS71" s="36">
        <v>0</v>
      </c>
      <c r="AT71" s="36">
        <v>0</v>
      </c>
      <c r="AU71" s="36">
        <v>0</v>
      </c>
      <c r="AV71" s="36">
        <v>0</v>
      </c>
      <c r="AW71" s="36">
        <v>0</v>
      </c>
      <c r="AX71" s="36">
        <v>0</v>
      </c>
      <c r="AY71" s="36">
        <v>0</v>
      </c>
      <c r="AZ71" s="36">
        <v>0</v>
      </c>
      <c r="BA71" s="36">
        <v>0</v>
      </c>
      <c r="BB71" s="36">
        <v>0</v>
      </c>
      <c r="BC71" s="36">
        <v>0</v>
      </c>
      <c r="BD71" s="36">
        <v>0</v>
      </c>
      <c r="BE71" s="36">
        <v>0</v>
      </c>
      <c r="BF71" s="36">
        <v>0</v>
      </c>
      <c r="BG71" s="36">
        <v>0</v>
      </c>
      <c r="BH71" s="36">
        <v>0</v>
      </c>
      <c r="BI71" s="36">
        <v>0</v>
      </c>
      <c r="BJ71" s="36">
        <v>0</v>
      </c>
      <c r="BK71" s="36">
        <v>0</v>
      </c>
      <c r="BL71" s="36">
        <v>0</v>
      </c>
    </row>
    <row r="72" spans="1:64" s="37" customFormat="1" x14ac:dyDescent="0.2">
      <c r="A72" s="34">
        <v>69</v>
      </c>
      <c r="B72" s="34" t="s">
        <v>173</v>
      </c>
      <c r="C72" s="34" t="s">
        <v>178</v>
      </c>
      <c r="D72" s="41">
        <v>4.2500020369999998</v>
      </c>
      <c r="E72" s="36">
        <v>49</v>
      </c>
      <c r="F72" s="36">
        <v>0</v>
      </c>
      <c r="G72" s="36">
        <v>0</v>
      </c>
      <c r="H72" s="36">
        <v>49</v>
      </c>
      <c r="I72" s="36">
        <v>0</v>
      </c>
      <c r="J72" s="36">
        <v>0</v>
      </c>
      <c r="K72" s="36">
        <v>0</v>
      </c>
      <c r="L72" s="36">
        <v>0</v>
      </c>
      <c r="M72" s="36">
        <v>0</v>
      </c>
      <c r="N72" s="36">
        <v>0</v>
      </c>
      <c r="O72" s="36">
        <v>0</v>
      </c>
      <c r="P72" s="36">
        <v>0</v>
      </c>
      <c r="Q72" s="36">
        <v>0</v>
      </c>
      <c r="R72" s="36">
        <v>0</v>
      </c>
      <c r="S72" s="36">
        <v>0</v>
      </c>
      <c r="T72" s="36">
        <v>0</v>
      </c>
      <c r="U72" s="36">
        <v>0</v>
      </c>
      <c r="V72" s="36">
        <v>0</v>
      </c>
      <c r="W72" s="36">
        <v>0</v>
      </c>
      <c r="X72" s="36">
        <v>0</v>
      </c>
      <c r="Y72" s="36">
        <v>0</v>
      </c>
      <c r="Z72" s="36">
        <v>0</v>
      </c>
      <c r="AA72" s="36">
        <v>0</v>
      </c>
      <c r="AB72" s="36">
        <v>0</v>
      </c>
      <c r="AC72" s="36">
        <v>0</v>
      </c>
      <c r="AD72" s="36">
        <v>0</v>
      </c>
      <c r="AE72" s="36">
        <v>0</v>
      </c>
      <c r="AF72" s="36">
        <v>0</v>
      </c>
      <c r="AG72" s="36">
        <v>0</v>
      </c>
      <c r="AH72" s="36">
        <v>0</v>
      </c>
      <c r="AI72" s="36">
        <v>0</v>
      </c>
      <c r="AJ72" s="36">
        <v>0</v>
      </c>
      <c r="AK72" s="36">
        <v>0</v>
      </c>
      <c r="AL72" s="36">
        <v>0</v>
      </c>
      <c r="AM72" s="36">
        <v>0</v>
      </c>
      <c r="AN72" s="36">
        <v>0</v>
      </c>
      <c r="AO72" s="36">
        <v>0</v>
      </c>
      <c r="AP72" s="36">
        <v>0</v>
      </c>
      <c r="AQ72" s="36">
        <v>0</v>
      </c>
      <c r="AR72" s="36">
        <v>0</v>
      </c>
      <c r="AS72" s="36">
        <v>0</v>
      </c>
      <c r="AT72" s="36">
        <v>0</v>
      </c>
      <c r="AU72" s="36">
        <v>0</v>
      </c>
      <c r="AV72" s="36">
        <v>0</v>
      </c>
      <c r="AW72" s="36">
        <v>0</v>
      </c>
      <c r="AX72" s="36">
        <v>0</v>
      </c>
      <c r="AY72" s="36">
        <v>0</v>
      </c>
      <c r="AZ72" s="36">
        <v>0</v>
      </c>
      <c r="BA72" s="36">
        <v>0</v>
      </c>
      <c r="BB72" s="36">
        <v>0</v>
      </c>
      <c r="BC72" s="36">
        <v>0</v>
      </c>
      <c r="BD72" s="36">
        <v>0</v>
      </c>
      <c r="BE72" s="36">
        <v>0</v>
      </c>
      <c r="BF72" s="36">
        <v>0</v>
      </c>
      <c r="BG72" s="36">
        <v>0</v>
      </c>
      <c r="BH72" s="36">
        <v>0</v>
      </c>
      <c r="BI72" s="36">
        <v>0</v>
      </c>
      <c r="BJ72" s="36">
        <v>0</v>
      </c>
      <c r="BK72" s="36">
        <v>0</v>
      </c>
      <c r="BL72" s="36">
        <v>0</v>
      </c>
    </row>
    <row r="73" spans="1:64" s="37" customFormat="1" x14ac:dyDescent="0.2">
      <c r="A73" s="34">
        <v>70</v>
      </c>
      <c r="B73" s="34" t="s">
        <v>173</v>
      </c>
      <c r="C73" s="34" t="s">
        <v>179</v>
      </c>
      <c r="D73" s="41">
        <v>4.5820914799999999</v>
      </c>
      <c r="E73" s="36">
        <v>72</v>
      </c>
      <c r="F73" s="36">
        <v>0</v>
      </c>
      <c r="G73" s="36">
        <v>0</v>
      </c>
      <c r="H73" s="36">
        <v>72</v>
      </c>
      <c r="I73" s="36">
        <v>0</v>
      </c>
      <c r="J73" s="36">
        <v>0</v>
      </c>
      <c r="K73" s="36">
        <v>0</v>
      </c>
      <c r="L73" s="36">
        <v>0</v>
      </c>
      <c r="M73" s="36">
        <v>0</v>
      </c>
      <c r="N73" s="36">
        <v>0</v>
      </c>
      <c r="O73" s="36">
        <v>0</v>
      </c>
      <c r="P73" s="36">
        <v>0</v>
      </c>
      <c r="Q73" s="36">
        <v>0</v>
      </c>
      <c r="R73" s="36">
        <v>0</v>
      </c>
      <c r="S73" s="36">
        <v>0</v>
      </c>
      <c r="T73" s="36">
        <v>0</v>
      </c>
      <c r="U73" s="36">
        <v>0</v>
      </c>
      <c r="V73" s="36">
        <v>0</v>
      </c>
      <c r="W73" s="36">
        <v>0</v>
      </c>
      <c r="X73" s="36">
        <v>0</v>
      </c>
      <c r="Y73" s="36">
        <v>0</v>
      </c>
      <c r="Z73" s="36">
        <v>0</v>
      </c>
      <c r="AA73" s="36">
        <v>0</v>
      </c>
      <c r="AB73" s="36">
        <v>0</v>
      </c>
      <c r="AC73" s="36">
        <v>0</v>
      </c>
      <c r="AD73" s="36">
        <v>0</v>
      </c>
      <c r="AE73" s="36">
        <v>0</v>
      </c>
      <c r="AF73" s="36">
        <v>0</v>
      </c>
      <c r="AG73" s="36">
        <v>0</v>
      </c>
      <c r="AH73" s="36">
        <v>0</v>
      </c>
      <c r="AI73" s="36">
        <v>0</v>
      </c>
      <c r="AJ73" s="36">
        <v>0</v>
      </c>
      <c r="AK73" s="36">
        <v>0</v>
      </c>
      <c r="AL73" s="36">
        <v>0</v>
      </c>
      <c r="AM73" s="36">
        <v>0</v>
      </c>
      <c r="AN73" s="36">
        <v>0</v>
      </c>
      <c r="AO73" s="36">
        <v>0</v>
      </c>
      <c r="AP73" s="36">
        <v>0</v>
      </c>
      <c r="AQ73" s="36">
        <v>0</v>
      </c>
      <c r="AR73" s="36">
        <v>0</v>
      </c>
      <c r="AS73" s="36">
        <v>0</v>
      </c>
      <c r="AT73" s="36">
        <v>0</v>
      </c>
      <c r="AU73" s="36">
        <v>0</v>
      </c>
      <c r="AV73" s="36">
        <v>0</v>
      </c>
      <c r="AW73" s="36">
        <v>0</v>
      </c>
      <c r="AX73" s="36">
        <v>0</v>
      </c>
      <c r="AY73" s="36">
        <v>0</v>
      </c>
      <c r="AZ73" s="36">
        <v>0</v>
      </c>
      <c r="BA73" s="36">
        <v>0</v>
      </c>
      <c r="BB73" s="36">
        <v>0</v>
      </c>
      <c r="BC73" s="36">
        <v>0</v>
      </c>
      <c r="BD73" s="36">
        <v>0</v>
      </c>
      <c r="BE73" s="36">
        <v>0</v>
      </c>
      <c r="BF73" s="36">
        <v>0</v>
      </c>
      <c r="BG73" s="36">
        <v>1.6487699999999999E-3</v>
      </c>
      <c r="BH73" s="36">
        <v>5.6918511999999997E-2</v>
      </c>
      <c r="BI73" s="36">
        <v>0</v>
      </c>
      <c r="BJ73" s="36">
        <v>0</v>
      </c>
      <c r="BK73" s="36">
        <v>0</v>
      </c>
      <c r="BL73" s="36">
        <v>0</v>
      </c>
    </row>
    <row r="74" spans="1:64" s="37" customFormat="1" x14ac:dyDescent="0.2">
      <c r="A74" s="34">
        <v>71</v>
      </c>
      <c r="B74" s="34" t="s">
        <v>181</v>
      </c>
      <c r="C74" s="34" t="s">
        <v>180</v>
      </c>
      <c r="D74" s="41" t="s">
        <v>339</v>
      </c>
      <c r="E74" s="36" t="s">
        <v>339</v>
      </c>
      <c r="F74" s="36" t="s">
        <v>339</v>
      </c>
      <c r="G74" s="36" t="s">
        <v>339</v>
      </c>
      <c r="H74" s="36" t="s">
        <v>339</v>
      </c>
      <c r="I74" s="36" t="s">
        <v>339</v>
      </c>
      <c r="J74" s="36" t="s">
        <v>339</v>
      </c>
      <c r="K74" s="36" t="s">
        <v>339</v>
      </c>
      <c r="L74" s="36" t="s">
        <v>339</v>
      </c>
      <c r="M74" s="36" t="s">
        <v>339</v>
      </c>
      <c r="N74" s="36" t="s">
        <v>339</v>
      </c>
      <c r="O74" s="36" t="s">
        <v>339</v>
      </c>
      <c r="P74" s="36" t="s">
        <v>339</v>
      </c>
      <c r="Q74" s="36" t="s">
        <v>339</v>
      </c>
      <c r="R74" s="36" t="s">
        <v>339</v>
      </c>
      <c r="S74" s="36" t="s">
        <v>339</v>
      </c>
      <c r="T74" s="36" t="s">
        <v>339</v>
      </c>
      <c r="U74" s="36" t="s">
        <v>339</v>
      </c>
      <c r="V74" s="36" t="s">
        <v>339</v>
      </c>
      <c r="W74" s="36" t="s">
        <v>339</v>
      </c>
      <c r="X74" s="36" t="s">
        <v>339</v>
      </c>
      <c r="Y74" s="36" t="s">
        <v>339</v>
      </c>
      <c r="Z74" s="36" t="s">
        <v>339</v>
      </c>
      <c r="AA74" s="36" t="s">
        <v>339</v>
      </c>
      <c r="AB74" s="36" t="s">
        <v>339</v>
      </c>
      <c r="AC74" s="36" t="s">
        <v>339</v>
      </c>
      <c r="AD74" s="36" t="s">
        <v>339</v>
      </c>
      <c r="AE74" s="36" t="s">
        <v>339</v>
      </c>
      <c r="AF74" s="36" t="s">
        <v>339</v>
      </c>
      <c r="AG74" s="36" t="s">
        <v>339</v>
      </c>
      <c r="AH74" s="36" t="s">
        <v>339</v>
      </c>
      <c r="AI74" s="36" t="s">
        <v>339</v>
      </c>
      <c r="AJ74" s="36" t="s">
        <v>339</v>
      </c>
      <c r="AK74" s="36" t="s">
        <v>339</v>
      </c>
      <c r="AL74" s="36" t="s">
        <v>339</v>
      </c>
      <c r="AM74" s="36" t="s">
        <v>339</v>
      </c>
      <c r="AN74" s="36" t="s">
        <v>339</v>
      </c>
      <c r="AO74" s="36" t="s">
        <v>339</v>
      </c>
      <c r="AP74" s="36" t="s">
        <v>339</v>
      </c>
      <c r="AQ74" s="36" t="s">
        <v>339</v>
      </c>
      <c r="AR74" s="36" t="s">
        <v>339</v>
      </c>
      <c r="AS74" s="36" t="s">
        <v>339</v>
      </c>
      <c r="AT74" s="36" t="s">
        <v>339</v>
      </c>
      <c r="AU74" s="36" t="s">
        <v>339</v>
      </c>
      <c r="AV74" s="36" t="s">
        <v>339</v>
      </c>
      <c r="AW74" s="36" t="s">
        <v>339</v>
      </c>
      <c r="AX74" s="36" t="s">
        <v>339</v>
      </c>
      <c r="AY74" s="36" t="s">
        <v>339</v>
      </c>
      <c r="AZ74" s="36" t="s">
        <v>339</v>
      </c>
      <c r="BA74" s="36" t="s">
        <v>339</v>
      </c>
      <c r="BB74" s="36" t="s">
        <v>339</v>
      </c>
      <c r="BC74" s="36" t="s">
        <v>339</v>
      </c>
      <c r="BD74" s="36" t="s">
        <v>339</v>
      </c>
      <c r="BE74" s="36" t="s">
        <v>339</v>
      </c>
      <c r="BF74" s="36" t="s">
        <v>339</v>
      </c>
      <c r="BG74" s="36" t="s">
        <v>339</v>
      </c>
      <c r="BH74" s="36" t="s">
        <v>339</v>
      </c>
      <c r="BI74" s="36" t="s">
        <v>339</v>
      </c>
      <c r="BJ74" s="36" t="s">
        <v>339</v>
      </c>
      <c r="BK74" s="36" t="s">
        <v>339</v>
      </c>
      <c r="BL74" s="36" t="s">
        <v>339</v>
      </c>
    </row>
    <row r="75" spans="1:64" s="37" customFormat="1" x14ac:dyDescent="0.2">
      <c r="A75" s="34">
        <v>72</v>
      </c>
      <c r="B75" s="34" t="s">
        <v>181</v>
      </c>
      <c r="C75" s="34" t="s">
        <v>182</v>
      </c>
      <c r="D75" s="41" t="s">
        <v>339</v>
      </c>
      <c r="E75" s="36" t="s">
        <v>339</v>
      </c>
      <c r="F75" s="36" t="s">
        <v>339</v>
      </c>
      <c r="G75" s="36" t="s">
        <v>339</v>
      </c>
      <c r="H75" s="36" t="s">
        <v>339</v>
      </c>
      <c r="I75" s="36" t="s">
        <v>339</v>
      </c>
      <c r="J75" s="36" t="s">
        <v>339</v>
      </c>
      <c r="K75" s="36" t="s">
        <v>339</v>
      </c>
      <c r="L75" s="36" t="s">
        <v>339</v>
      </c>
      <c r="M75" s="36" t="s">
        <v>339</v>
      </c>
      <c r="N75" s="36" t="s">
        <v>339</v>
      </c>
      <c r="O75" s="36" t="s">
        <v>339</v>
      </c>
      <c r="P75" s="36" t="s">
        <v>339</v>
      </c>
      <c r="Q75" s="36" t="s">
        <v>339</v>
      </c>
      <c r="R75" s="36" t="s">
        <v>339</v>
      </c>
      <c r="S75" s="36" t="s">
        <v>339</v>
      </c>
      <c r="T75" s="36" t="s">
        <v>339</v>
      </c>
      <c r="U75" s="36" t="s">
        <v>339</v>
      </c>
      <c r="V75" s="36" t="s">
        <v>339</v>
      </c>
      <c r="W75" s="36" t="s">
        <v>339</v>
      </c>
      <c r="X75" s="36" t="s">
        <v>339</v>
      </c>
      <c r="Y75" s="36" t="s">
        <v>339</v>
      </c>
      <c r="Z75" s="36" t="s">
        <v>339</v>
      </c>
      <c r="AA75" s="36" t="s">
        <v>339</v>
      </c>
      <c r="AB75" s="36" t="s">
        <v>339</v>
      </c>
      <c r="AC75" s="36" t="s">
        <v>339</v>
      </c>
      <c r="AD75" s="36" t="s">
        <v>339</v>
      </c>
      <c r="AE75" s="36" t="s">
        <v>339</v>
      </c>
      <c r="AF75" s="36" t="s">
        <v>339</v>
      </c>
      <c r="AG75" s="36" t="s">
        <v>339</v>
      </c>
      <c r="AH75" s="36" t="s">
        <v>339</v>
      </c>
      <c r="AI75" s="36" t="s">
        <v>339</v>
      </c>
      <c r="AJ75" s="36" t="s">
        <v>339</v>
      </c>
      <c r="AK75" s="36" t="s">
        <v>339</v>
      </c>
      <c r="AL75" s="36" t="s">
        <v>339</v>
      </c>
      <c r="AM75" s="36" t="s">
        <v>339</v>
      </c>
      <c r="AN75" s="36" t="s">
        <v>339</v>
      </c>
      <c r="AO75" s="36" t="s">
        <v>339</v>
      </c>
      <c r="AP75" s="36" t="s">
        <v>339</v>
      </c>
      <c r="AQ75" s="36" t="s">
        <v>339</v>
      </c>
      <c r="AR75" s="36" t="s">
        <v>339</v>
      </c>
      <c r="AS75" s="36" t="s">
        <v>339</v>
      </c>
      <c r="AT75" s="36" t="s">
        <v>339</v>
      </c>
      <c r="AU75" s="36" t="s">
        <v>339</v>
      </c>
      <c r="AV75" s="36" t="s">
        <v>339</v>
      </c>
      <c r="AW75" s="36" t="s">
        <v>339</v>
      </c>
      <c r="AX75" s="36" t="s">
        <v>339</v>
      </c>
      <c r="AY75" s="36" t="s">
        <v>339</v>
      </c>
      <c r="AZ75" s="36" t="s">
        <v>339</v>
      </c>
      <c r="BA75" s="36" t="s">
        <v>339</v>
      </c>
      <c r="BB75" s="36" t="s">
        <v>339</v>
      </c>
      <c r="BC75" s="36" t="s">
        <v>339</v>
      </c>
      <c r="BD75" s="36" t="s">
        <v>339</v>
      </c>
      <c r="BE75" s="36" t="s">
        <v>339</v>
      </c>
      <c r="BF75" s="36" t="s">
        <v>339</v>
      </c>
      <c r="BG75" s="36" t="s">
        <v>339</v>
      </c>
      <c r="BH75" s="36" t="s">
        <v>339</v>
      </c>
      <c r="BI75" s="36" t="s">
        <v>339</v>
      </c>
      <c r="BJ75" s="36" t="s">
        <v>339</v>
      </c>
      <c r="BK75" s="36" t="s">
        <v>339</v>
      </c>
      <c r="BL75" s="36" t="s">
        <v>339</v>
      </c>
    </row>
    <row r="76" spans="1:64" s="37" customFormat="1" x14ac:dyDescent="0.2">
      <c r="A76" s="34">
        <v>73</v>
      </c>
      <c r="B76" s="34" t="s">
        <v>181</v>
      </c>
      <c r="C76" s="34" t="s">
        <v>183</v>
      </c>
      <c r="D76" s="41" t="s">
        <v>339</v>
      </c>
      <c r="E76" s="36" t="s">
        <v>339</v>
      </c>
      <c r="F76" s="36" t="s">
        <v>339</v>
      </c>
      <c r="G76" s="36" t="s">
        <v>339</v>
      </c>
      <c r="H76" s="36" t="s">
        <v>339</v>
      </c>
      <c r="I76" s="36" t="s">
        <v>339</v>
      </c>
      <c r="J76" s="36" t="s">
        <v>339</v>
      </c>
      <c r="K76" s="36" t="s">
        <v>339</v>
      </c>
      <c r="L76" s="36" t="s">
        <v>339</v>
      </c>
      <c r="M76" s="36" t="s">
        <v>339</v>
      </c>
      <c r="N76" s="36" t="s">
        <v>339</v>
      </c>
      <c r="O76" s="36" t="s">
        <v>339</v>
      </c>
      <c r="P76" s="36" t="s">
        <v>339</v>
      </c>
      <c r="Q76" s="36" t="s">
        <v>339</v>
      </c>
      <c r="R76" s="36" t="s">
        <v>339</v>
      </c>
      <c r="S76" s="36" t="s">
        <v>339</v>
      </c>
      <c r="T76" s="36" t="s">
        <v>339</v>
      </c>
      <c r="U76" s="36" t="s">
        <v>339</v>
      </c>
      <c r="V76" s="36" t="s">
        <v>339</v>
      </c>
      <c r="W76" s="36" t="s">
        <v>339</v>
      </c>
      <c r="X76" s="36" t="s">
        <v>339</v>
      </c>
      <c r="Y76" s="36" t="s">
        <v>339</v>
      </c>
      <c r="Z76" s="36" t="s">
        <v>339</v>
      </c>
      <c r="AA76" s="36" t="s">
        <v>339</v>
      </c>
      <c r="AB76" s="36" t="s">
        <v>339</v>
      </c>
      <c r="AC76" s="36" t="s">
        <v>339</v>
      </c>
      <c r="AD76" s="36" t="s">
        <v>339</v>
      </c>
      <c r="AE76" s="36" t="s">
        <v>339</v>
      </c>
      <c r="AF76" s="36" t="s">
        <v>339</v>
      </c>
      <c r="AG76" s="36" t="s">
        <v>339</v>
      </c>
      <c r="AH76" s="36" t="s">
        <v>339</v>
      </c>
      <c r="AI76" s="36" t="s">
        <v>339</v>
      </c>
      <c r="AJ76" s="36" t="s">
        <v>339</v>
      </c>
      <c r="AK76" s="36" t="s">
        <v>339</v>
      </c>
      <c r="AL76" s="36" t="s">
        <v>339</v>
      </c>
      <c r="AM76" s="36" t="s">
        <v>339</v>
      </c>
      <c r="AN76" s="36" t="s">
        <v>339</v>
      </c>
      <c r="AO76" s="36" t="s">
        <v>339</v>
      </c>
      <c r="AP76" s="36" t="s">
        <v>339</v>
      </c>
      <c r="AQ76" s="36" t="s">
        <v>339</v>
      </c>
      <c r="AR76" s="36" t="s">
        <v>339</v>
      </c>
      <c r="AS76" s="36" t="s">
        <v>339</v>
      </c>
      <c r="AT76" s="36" t="s">
        <v>339</v>
      </c>
      <c r="AU76" s="36" t="s">
        <v>339</v>
      </c>
      <c r="AV76" s="36" t="s">
        <v>339</v>
      </c>
      <c r="AW76" s="36" t="s">
        <v>339</v>
      </c>
      <c r="AX76" s="36" t="s">
        <v>339</v>
      </c>
      <c r="AY76" s="36" t="s">
        <v>339</v>
      </c>
      <c r="AZ76" s="36" t="s">
        <v>339</v>
      </c>
      <c r="BA76" s="36" t="s">
        <v>339</v>
      </c>
      <c r="BB76" s="36" t="s">
        <v>339</v>
      </c>
      <c r="BC76" s="36" t="s">
        <v>339</v>
      </c>
      <c r="BD76" s="36" t="s">
        <v>339</v>
      </c>
      <c r="BE76" s="36" t="s">
        <v>339</v>
      </c>
      <c r="BF76" s="36" t="s">
        <v>339</v>
      </c>
      <c r="BG76" s="36" t="s">
        <v>339</v>
      </c>
      <c r="BH76" s="36" t="s">
        <v>339</v>
      </c>
      <c r="BI76" s="36" t="s">
        <v>339</v>
      </c>
      <c r="BJ76" s="36" t="s">
        <v>339</v>
      </c>
      <c r="BK76" s="36" t="s">
        <v>339</v>
      </c>
      <c r="BL76" s="36" t="s">
        <v>339</v>
      </c>
    </row>
    <row r="77" spans="1:64" s="37" customFormat="1" x14ac:dyDescent="0.2">
      <c r="A77" s="34">
        <v>74</v>
      </c>
      <c r="B77" s="34" t="s">
        <v>181</v>
      </c>
      <c r="C77" s="34" t="s">
        <v>184</v>
      </c>
      <c r="D77" s="41" t="s">
        <v>339</v>
      </c>
      <c r="E77" s="36" t="s">
        <v>339</v>
      </c>
      <c r="F77" s="36" t="s">
        <v>339</v>
      </c>
      <c r="G77" s="36" t="s">
        <v>339</v>
      </c>
      <c r="H77" s="36" t="s">
        <v>339</v>
      </c>
      <c r="I77" s="36" t="s">
        <v>339</v>
      </c>
      <c r="J77" s="36" t="s">
        <v>339</v>
      </c>
      <c r="K77" s="36" t="s">
        <v>339</v>
      </c>
      <c r="L77" s="36" t="s">
        <v>339</v>
      </c>
      <c r="M77" s="36" t="s">
        <v>339</v>
      </c>
      <c r="N77" s="36" t="s">
        <v>339</v>
      </c>
      <c r="O77" s="36" t="s">
        <v>339</v>
      </c>
      <c r="P77" s="36" t="s">
        <v>339</v>
      </c>
      <c r="Q77" s="36" t="s">
        <v>339</v>
      </c>
      <c r="R77" s="36" t="s">
        <v>339</v>
      </c>
      <c r="S77" s="36" t="s">
        <v>339</v>
      </c>
      <c r="T77" s="36" t="s">
        <v>339</v>
      </c>
      <c r="U77" s="36" t="s">
        <v>339</v>
      </c>
      <c r="V77" s="36" t="s">
        <v>339</v>
      </c>
      <c r="W77" s="36" t="s">
        <v>339</v>
      </c>
      <c r="X77" s="36" t="s">
        <v>339</v>
      </c>
      <c r="Y77" s="36" t="s">
        <v>339</v>
      </c>
      <c r="Z77" s="36" t="s">
        <v>339</v>
      </c>
      <c r="AA77" s="36" t="s">
        <v>339</v>
      </c>
      <c r="AB77" s="36" t="s">
        <v>339</v>
      </c>
      <c r="AC77" s="36" t="s">
        <v>339</v>
      </c>
      <c r="AD77" s="36" t="s">
        <v>339</v>
      </c>
      <c r="AE77" s="36" t="s">
        <v>339</v>
      </c>
      <c r="AF77" s="36" t="s">
        <v>339</v>
      </c>
      <c r="AG77" s="36" t="s">
        <v>339</v>
      </c>
      <c r="AH77" s="36" t="s">
        <v>339</v>
      </c>
      <c r="AI77" s="36" t="s">
        <v>339</v>
      </c>
      <c r="AJ77" s="36" t="s">
        <v>339</v>
      </c>
      <c r="AK77" s="36" t="s">
        <v>339</v>
      </c>
      <c r="AL77" s="36" t="s">
        <v>339</v>
      </c>
      <c r="AM77" s="36" t="s">
        <v>339</v>
      </c>
      <c r="AN77" s="36" t="s">
        <v>339</v>
      </c>
      <c r="AO77" s="36" t="s">
        <v>339</v>
      </c>
      <c r="AP77" s="36" t="s">
        <v>339</v>
      </c>
      <c r="AQ77" s="36" t="s">
        <v>339</v>
      </c>
      <c r="AR77" s="36" t="s">
        <v>339</v>
      </c>
      <c r="AS77" s="36" t="s">
        <v>339</v>
      </c>
      <c r="AT77" s="36" t="s">
        <v>339</v>
      </c>
      <c r="AU77" s="36" t="s">
        <v>339</v>
      </c>
      <c r="AV77" s="36" t="s">
        <v>339</v>
      </c>
      <c r="AW77" s="36" t="s">
        <v>339</v>
      </c>
      <c r="AX77" s="36" t="s">
        <v>339</v>
      </c>
      <c r="AY77" s="36" t="s">
        <v>339</v>
      </c>
      <c r="AZ77" s="36" t="s">
        <v>339</v>
      </c>
      <c r="BA77" s="36" t="s">
        <v>339</v>
      </c>
      <c r="BB77" s="36" t="s">
        <v>339</v>
      </c>
      <c r="BC77" s="36" t="s">
        <v>339</v>
      </c>
      <c r="BD77" s="36" t="s">
        <v>339</v>
      </c>
      <c r="BE77" s="36" t="s">
        <v>339</v>
      </c>
      <c r="BF77" s="36" t="s">
        <v>339</v>
      </c>
      <c r="BG77" s="36" t="s">
        <v>339</v>
      </c>
      <c r="BH77" s="36" t="s">
        <v>339</v>
      </c>
      <c r="BI77" s="36" t="s">
        <v>339</v>
      </c>
      <c r="BJ77" s="36" t="s">
        <v>339</v>
      </c>
      <c r="BK77" s="36" t="s">
        <v>339</v>
      </c>
      <c r="BL77" s="36" t="s">
        <v>339</v>
      </c>
    </row>
    <row r="78" spans="1:64" s="37" customFormat="1" x14ac:dyDescent="0.2">
      <c r="A78" s="34">
        <v>75</v>
      </c>
      <c r="B78" s="34" t="s">
        <v>181</v>
      </c>
      <c r="C78" s="34" t="s">
        <v>185</v>
      </c>
      <c r="D78" s="41" t="s">
        <v>339</v>
      </c>
      <c r="E78" s="36" t="s">
        <v>339</v>
      </c>
      <c r="F78" s="36" t="s">
        <v>339</v>
      </c>
      <c r="G78" s="36" t="s">
        <v>339</v>
      </c>
      <c r="H78" s="36" t="s">
        <v>339</v>
      </c>
      <c r="I78" s="36" t="s">
        <v>339</v>
      </c>
      <c r="J78" s="36" t="s">
        <v>339</v>
      </c>
      <c r="K78" s="36" t="s">
        <v>339</v>
      </c>
      <c r="L78" s="36" t="s">
        <v>339</v>
      </c>
      <c r="M78" s="36" t="s">
        <v>339</v>
      </c>
      <c r="N78" s="36" t="s">
        <v>339</v>
      </c>
      <c r="O78" s="36" t="s">
        <v>339</v>
      </c>
      <c r="P78" s="36" t="s">
        <v>339</v>
      </c>
      <c r="Q78" s="36" t="s">
        <v>339</v>
      </c>
      <c r="R78" s="36" t="s">
        <v>339</v>
      </c>
      <c r="S78" s="36" t="s">
        <v>339</v>
      </c>
      <c r="T78" s="36" t="s">
        <v>339</v>
      </c>
      <c r="U78" s="36" t="s">
        <v>339</v>
      </c>
      <c r="V78" s="36" t="s">
        <v>339</v>
      </c>
      <c r="W78" s="36" t="s">
        <v>339</v>
      </c>
      <c r="X78" s="36" t="s">
        <v>339</v>
      </c>
      <c r="Y78" s="36" t="s">
        <v>339</v>
      </c>
      <c r="Z78" s="36" t="s">
        <v>339</v>
      </c>
      <c r="AA78" s="36" t="s">
        <v>339</v>
      </c>
      <c r="AB78" s="36" t="s">
        <v>339</v>
      </c>
      <c r="AC78" s="36" t="s">
        <v>339</v>
      </c>
      <c r="AD78" s="36" t="s">
        <v>339</v>
      </c>
      <c r="AE78" s="36" t="s">
        <v>339</v>
      </c>
      <c r="AF78" s="36" t="s">
        <v>339</v>
      </c>
      <c r="AG78" s="36" t="s">
        <v>339</v>
      </c>
      <c r="AH78" s="36" t="s">
        <v>339</v>
      </c>
      <c r="AI78" s="36" t="s">
        <v>339</v>
      </c>
      <c r="AJ78" s="36" t="s">
        <v>339</v>
      </c>
      <c r="AK78" s="36" t="s">
        <v>339</v>
      </c>
      <c r="AL78" s="36" t="s">
        <v>339</v>
      </c>
      <c r="AM78" s="36" t="s">
        <v>339</v>
      </c>
      <c r="AN78" s="36" t="s">
        <v>339</v>
      </c>
      <c r="AO78" s="36" t="s">
        <v>339</v>
      </c>
      <c r="AP78" s="36" t="s">
        <v>339</v>
      </c>
      <c r="AQ78" s="36" t="s">
        <v>339</v>
      </c>
      <c r="AR78" s="36" t="s">
        <v>339</v>
      </c>
      <c r="AS78" s="36" t="s">
        <v>339</v>
      </c>
      <c r="AT78" s="36" t="s">
        <v>339</v>
      </c>
      <c r="AU78" s="36" t="s">
        <v>339</v>
      </c>
      <c r="AV78" s="36" t="s">
        <v>339</v>
      </c>
      <c r="AW78" s="36" t="s">
        <v>339</v>
      </c>
      <c r="AX78" s="36" t="s">
        <v>339</v>
      </c>
      <c r="AY78" s="36" t="s">
        <v>339</v>
      </c>
      <c r="AZ78" s="36" t="s">
        <v>339</v>
      </c>
      <c r="BA78" s="36" t="s">
        <v>339</v>
      </c>
      <c r="BB78" s="36" t="s">
        <v>339</v>
      </c>
      <c r="BC78" s="36" t="s">
        <v>339</v>
      </c>
      <c r="BD78" s="36" t="s">
        <v>339</v>
      </c>
      <c r="BE78" s="36" t="s">
        <v>339</v>
      </c>
      <c r="BF78" s="36" t="s">
        <v>339</v>
      </c>
      <c r="BG78" s="36" t="s">
        <v>339</v>
      </c>
      <c r="BH78" s="36" t="s">
        <v>339</v>
      </c>
      <c r="BI78" s="36" t="s">
        <v>339</v>
      </c>
      <c r="BJ78" s="36" t="s">
        <v>339</v>
      </c>
      <c r="BK78" s="36" t="s">
        <v>339</v>
      </c>
      <c r="BL78" s="36" t="s">
        <v>339</v>
      </c>
    </row>
    <row r="79" spans="1:64" s="37" customFormat="1" x14ac:dyDescent="0.2">
      <c r="A79" s="34">
        <v>76</v>
      </c>
      <c r="B79" s="34" t="s">
        <v>181</v>
      </c>
      <c r="C79" s="34" t="s">
        <v>186</v>
      </c>
      <c r="D79" s="41" t="s">
        <v>339</v>
      </c>
      <c r="E79" s="36" t="s">
        <v>339</v>
      </c>
      <c r="F79" s="36" t="s">
        <v>339</v>
      </c>
      <c r="G79" s="36" t="s">
        <v>339</v>
      </c>
      <c r="H79" s="36" t="s">
        <v>339</v>
      </c>
      <c r="I79" s="36" t="s">
        <v>339</v>
      </c>
      <c r="J79" s="36" t="s">
        <v>339</v>
      </c>
      <c r="K79" s="36" t="s">
        <v>339</v>
      </c>
      <c r="L79" s="36" t="s">
        <v>339</v>
      </c>
      <c r="M79" s="36" t="s">
        <v>339</v>
      </c>
      <c r="N79" s="36" t="s">
        <v>339</v>
      </c>
      <c r="O79" s="36" t="s">
        <v>339</v>
      </c>
      <c r="P79" s="36" t="s">
        <v>339</v>
      </c>
      <c r="Q79" s="36" t="s">
        <v>339</v>
      </c>
      <c r="R79" s="36" t="s">
        <v>339</v>
      </c>
      <c r="S79" s="36" t="s">
        <v>339</v>
      </c>
      <c r="T79" s="36" t="s">
        <v>339</v>
      </c>
      <c r="U79" s="36" t="s">
        <v>339</v>
      </c>
      <c r="V79" s="36" t="s">
        <v>339</v>
      </c>
      <c r="W79" s="36" t="s">
        <v>339</v>
      </c>
      <c r="X79" s="36" t="s">
        <v>339</v>
      </c>
      <c r="Y79" s="36" t="s">
        <v>339</v>
      </c>
      <c r="Z79" s="36" t="s">
        <v>339</v>
      </c>
      <c r="AA79" s="36" t="s">
        <v>339</v>
      </c>
      <c r="AB79" s="36" t="s">
        <v>339</v>
      </c>
      <c r="AC79" s="36" t="s">
        <v>339</v>
      </c>
      <c r="AD79" s="36" t="s">
        <v>339</v>
      </c>
      <c r="AE79" s="36" t="s">
        <v>339</v>
      </c>
      <c r="AF79" s="36" t="s">
        <v>339</v>
      </c>
      <c r="AG79" s="36" t="s">
        <v>339</v>
      </c>
      <c r="AH79" s="36" t="s">
        <v>339</v>
      </c>
      <c r="AI79" s="36" t="s">
        <v>339</v>
      </c>
      <c r="AJ79" s="36" t="s">
        <v>339</v>
      </c>
      <c r="AK79" s="36" t="s">
        <v>339</v>
      </c>
      <c r="AL79" s="36" t="s">
        <v>339</v>
      </c>
      <c r="AM79" s="36" t="s">
        <v>339</v>
      </c>
      <c r="AN79" s="36" t="s">
        <v>339</v>
      </c>
      <c r="AO79" s="36" t="s">
        <v>339</v>
      </c>
      <c r="AP79" s="36" t="s">
        <v>339</v>
      </c>
      <c r="AQ79" s="36" t="s">
        <v>339</v>
      </c>
      <c r="AR79" s="36" t="s">
        <v>339</v>
      </c>
      <c r="AS79" s="36" t="s">
        <v>339</v>
      </c>
      <c r="AT79" s="36" t="s">
        <v>339</v>
      </c>
      <c r="AU79" s="36" t="s">
        <v>339</v>
      </c>
      <c r="AV79" s="36" t="s">
        <v>339</v>
      </c>
      <c r="AW79" s="36" t="s">
        <v>339</v>
      </c>
      <c r="AX79" s="36" t="s">
        <v>339</v>
      </c>
      <c r="AY79" s="36" t="s">
        <v>339</v>
      </c>
      <c r="AZ79" s="36" t="s">
        <v>339</v>
      </c>
      <c r="BA79" s="36" t="s">
        <v>339</v>
      </c>
      <c r="BB79" s="36" t="s">
        <v>339</v>
      </c>
      <c r="BC79" s="36" t="s">
        <v>339</v>
      </c>
      <c r="BD79" s="36" t="s">
        <v>339</v>
      </c>
      <c r="BE79" s="36" t="s">
        <v>339</v>
      </c>
      <c r="BF79" s="36" t="s">
        <v>339</v>
      </c>
      <c r="BG79" s="36" t="s">
        <v>339</v>
      </c>
      <c r="BH79" s="36" t="s">
        <v>339</v>
      </c>
      <c r="BI79" s="36" t="s">
        <v>339</v>
      </c>
      <c r="BJ79" s="36" t="s">
        <v>339</v>
      </c>
      <c r="BK79" s="36" t="s">
        <v>339</v>
      </c>
      <c r="BL79" s="36" t="s">
        <v>339</v>
      </c>
    </row>
    <row r="80" spans="1:64" s="37" customFormat="1" x14ac:dyDescent="0.2">
      <c r="A80" s="34">
        <v>77</v>
      </c>
      <c r="B80" s="34" t="s">
        <v>181</v>
      </c>
      <c r="C80" s="34" t="s">
        <v>187</v>
      </c>
      <c r="D80" s="41" t="s">
        <v>339</v>
      </c>
      <c r="E80" s="36" t="s">
        <v>339</v>
      </c>
      <c r="F80" s="36" t="s">
        <v>339</v>
      </c>
      <c r="G80" s="36" t="s">
        <v>339</v>
      </c>
      <c r="H80" s="36" t="s">
        <v>339</v>
      </c>
      <c r="I80" s="36" t="s">
        <v>339</v>
      </c>
      <c r="J80" s="36" t="s">
        <v>339</v>
      </c>
      <c r="K80" s="36" t="s">
        <v>339</v>
      </c>
      <c r="L80" s="36" t="s">
        <v>339</v>
      </c>
      <c r="M80" s="36" t="s">
        <v>339</v>
      </c>
      <c r="N80" s="36" t="s">
        <v>339</v>
      </c>
      <c r="O80" s="36" t="s">
        <v>339</v>
      </c>
      <c r="P80" s="36" t="s">
        <v>339</v>
      </c>
      <c r="Q80" s="36" t="s">
        <v>339</v>
      </c>
      <c r="R80" s="36" t="s">
        <v>339</v>
      </c>
      <c r="S80" s="36" t="s">
        <v>339</v>
      </c>
      <c r="T80" s="36" t="s">
        <v>339</v>
      </c>
      <c r="U80" s="36" t="s">
        <v>339</v>
      </c>
      <c r="V80" s="36" t="s">
        <v>339</v>
      </c>
      <c r="W80" s="36" t="s">
        <v>339</v>
      </c>
      <c r="X80" s="36" t="s">
        <v>339</v>
      </c>
      <c r="Y80" s="36" t="s">
        <v>339</v>
      </c>
      <c r="Z80" s="36" t="s">
        <v>339</v>
      </c>
      <c r="AA80" s="36" t="s">
        <v>339</v>
      </c>
      <c r="AB80" s="36" t="s">
        <v>339</v>
      </c>
      <c r="AC80" s="36" t="s">
        <v>339</v>
      </c>
      <c r="AD80" s="36" t="s">
        <v>339</v>
      </c>
      <c r="AE80" s="36" t="s">
        <v>339</v>
      </c>
      <c r="AF80" s="36" t="s">
        <v>339</v>
      </c>
      <c r="AG80" s="36" t="s">
        <v>339</v>
      </c>
      <c r="AH80" s="36" t="s">
        <v>339</v>
      </c>
      <c r="AI80" s="36" t="s">
        <v>339</v>
      </c>
      <c r="AJ80" s="36" t="s">
        <v>339</v>
      </c>
      <c r="AK80" s="36" t="s">
        <v>339</v>
      </c>
      <c r="AL80" s="36" t="s">
        <v>339</v>
      </c>
      <c r="AM80" s="36" t="s">
        <v>339</v>
      </c>
      <c r="AN80" s="36" t="s">
        <v>339</v>
      </c>
      <c r="AO80" s="36" t="s">
        <v>339</v>
      </c>
      <c r="AP80" s="36" t="s">
        <v>339</v>
      </c>
      <c r="AQ80" s="36" t="s">
        <v>339</v>
      </c>
      <c r="AR80" s="36" t="s">
        <v>339</v>
      </c>
      <c r="AS80" s="36" t="s">
        <v>339</v>
      </c>
      <c r="AT80" s="36" t="s">
        <v>339</v>
      </c>
      <c r="AU80" s="36" t="s">
        <v>339</v>
      </c>
      <c r="AV80" s="36" t="s">
        <v>339</v>
      </c>
      <c r="AW80" s="36" t="s">
        <v>339</v>
      </c>
      <c r="AX80" s="36" t="s">
        <v>339</v>
      </c>
      <c r="AY80" s="36" t="s">
        <v>339</v>
      </c>
      <c r="AZ80" s="36" t="s">
        <v>339</v>
      </c>
      <c r="BA80" s="36" t="s">
        <v>339</v>
      </c>
      <c r="BB80" s="36" t="s">
        <v>339</v>
      </c>
      <c r="BC80" s="36" t="s">
        <v>339</v>
      </c>
      <c r="BD80" s="36" t="s">
        <v>339</v>
      </c>
      <c r="BE80" s="36" t="s">
        <v>339</v>
      </c>
      <c r="BF80" s="36" t="s">
        <v>339</v>
      </c>
      <c r="BG80" s="36" t="s">
        <v>339</v>
      </c>
      <c r="BH80" s="36" t="s">
        <v>339</v>
      </c>
      <c r="BI80" s="36" t="s">
        <v>339</v>
      </c>
      <c r="BJ80" s="36" t="s">
        <v>339</v>
      </c>
      <c r="BK80" s="36" t="s">
        <v>339</v>
      </c>
      <c r="BL80" s="36" t="s">
        <v>339</v>
      </c>
    </row>
    <row r="81" spans="1:64" s="37" customFormat="1" x14ac:dyDescent="0.2">
      <c r="A81" s="34">
        <v>78</v>
      </c>
      <c r="B81" s="34" t="s">
        <v>181</v>
      </c>
      <c r="C81" s="34" t="s">
        <v>188</v>
      </c>
      <c r="D81" s="41" t="s">
        <v>339</v>
      </c>
      <c r="E81" s="36" t="s">
        <v>339</v>
      </c>
      <c r="F81" s="36" t="s">
        <v>339</v>
      </c>
      <c r="G81" s="36" t="s">
        <v>339</v>
      </c>
      <c r="H81" s="36" t="s">
        <v>339</v>
      </c>
      <c r="I81" s="36" t="s">
        <v>339</v>
      </c>
      <c r="J81" s="36" t="s">
        <v>339</v>
      </c>
      <c r="K81" s="36" t="s">
        <v>339</v>
      </c>
      <c r="L81" s="36" t="s">
        <v>339</v>
      </c>
      <c r="M81" s="36" t="s">
        <v>339</v>
      </c>
      <c r="N81" s="36" t="s">
        <v>339</v>
      </c>
      <c r="O81" s="36" t="s">
        <v>339</v>
      </c>
      <c r="P81" s="36" t="s">
        <v>339</v>
      </c>
      <c r="Q81" s="36" t="s">
        <v>339</v>
      </c>
      <c r="R81" s="36" t="s">
        <v>339</v>
      </c>
      <c r="S81" s="36" t="s">
        <v>339</v>
      </c>
      <c r="T81" s="36" t="s">
        <v>339</v>
      </c>
      <c r="U81" s="36" t="s">
        <v>339</v>
      </c>
      <c r="V81" s="36" t="s">
        <v>339</v>
      </c>
      <c r="W81" s="36" t="s">
        <v>339</v>
      </c>
      <c r="X81" s="36" t="s">
        <v>339</v>
      </c>
      <c r="Y81" s="36" t="s">
        <v>339</v>
      </c>
      <c r="Z81" s="36" t="s">
        <v>339</v>
      </c>
      <c r="AA81" s="36" t="s">
        <v>339</v>
      </c>
      <c r="AB81" s="36" t="s">
        <v>339</v>
      </c>
      <c r="AC81" s="36" t="s">
        <v>339</v>
      </c>
      <c r="AD81" s="36" t="s">
        <v>339</v>
      </c>
      <c r="AE81" s="36" t="s">
        <v>339</v>
      </c>
      <c r="AF81" s="36" t="s">
        <v>339</v>
      </c>
      <c r="AG81" s="36" t="s">
        <v>339</v>
      </c>
      <c r="AH81" s="36" t="s">
        <v>339</v>
      </c>
      <c r="AI81" s="36" t="s">
        <v>339</v>
      </c>
      <c r="AJ81" s="36" t="s">
        <v>339</v>
      </c>
      <c r="AK81" s="36" t="s">
        <v>339</v>
      </c>
      <c r="AL81" s="36" t="s">
        <v>339</v>
      </c>
      <c r="AM81" s="36" t="s">
        <v>339</v>
      </c>
      <c r="AN81" s="36" t="s">
        <v>339</v>
      </c>
      <c r="AO81" s="36" t="s">
        <v>339</v>
      </c>
      <c r="AP81" s="36" t="s">
        <v>339</v>
      </c>
      <c r="AQ81" s="36" t="s">
        <v>339</v>
      </c>
      <c r="AR81" s="36" t="s">
        <v>339</v>
      </c>
      <c r="AS81" s="36" t="s">
        <v>339</v>
      </c>
      <c r="AT81" s="36" t="s">
        <v>339</v>
      </c>
      <c r="AU81" s="36" t="s">
        <v>339</v>
      </c>
      <c r="AV81" s="36" t="s">
        <v>339</v>
      </c>
      <c r="AW81" s="36" t="s">
        <v>339</v>
      </c>
      <c r="AX81" s="36" t="s">
        <v>339</v>
      </c>
      <c r="AY81" s="36" t="s">
        <v>339</v>
      </c>
      <c r="AZ81" s="36" t="s">
        <v>339</v>
      </c>
      <c r="BA81" s="36" t="s">
        <v>339</v>
      </c>
      <c r="BB81" s="36" t="s">
        <v>339</v>
      </c>
      <c r="BC81" s="36" t="s">
        <v>339</v>
      </c>
      <c r="BD81" s="36" t="s">
        <v>339</v>
      </c>
      <c r="BE81" s="36" t="s">
        <v>339</v>
      </c>
      <c r="BF81" s="36" t="s">
        <v>339</v>
      </c>
      <c r="BG81" s="36" t="s">
        <v>339</v>
      </c>
      <c r="BH81" s="36" t="s">
        <v>339</v>
      </c>
      <c r="BI81" s="36" t="s">
        <v>339</v>
      </c>
      <c r="BJ81" s="36" t="s">
        <v>339</v>
      </c>
      <c r="BK81" s="36" t="s">
        <v>339</v>
      </c>
      <c r="BL81" s="36" t="s">
        <v>339</v>
      </c>
    </row>
    <row r="82" spans="1:64" s="37" customFormat="1" x14ac:dyDescent="0.2">
      <c r="A82" s="34">
        <v>79</v>
      </c>
      <c r="B82" s="34" t="s">
        <v>181</v>
      </c>
      <c r="C82" s="34" t="s">
        <v>189</v>
      </c>
      <c r="D82" s="41" t="s">
        <v>339</v>
      </c>
      <c r="E82" s="36" t="s">
        <v>339</v>
      </c>
      <c r="F82" s="36" t="s">
        <v>339</v>
      </c>
      <c r="G82" s="36" t="s">
        <v>339</v>
      </c>
      <c r="H82" s="36" t="s">
        <v>339</v>
      </c>
      <c r="I82" s="36" t="s">
        <v>339</v>
      </c>
      <c r="J82" s="36" t="s">
        <v>339</v>
      </c>
      <c r="K82" s="36" t="s">
        <v>339</v>
      </c>
      <c r="L82" s="36" t="s">
        <v>339</v>
      </c>
      <c r="M82" s="36" t="s">
        <v>339</v>
      </c>
      <c r="N82" s="36" t="s">
        <v>339</v>
      </c>
      <c r="O82" s="36" t="s">
        <v>339</v>
      </c>
      <c r="P82" s="36" t="s">
        <v>339</v>
      </c>
      <c r="Q82" s="36" t="s">
        <v>339</v>
      </c>
      <c r="R82" s="36" t="s">
        <v>339</v>
      </c>
      <c r="S82" s="36" t="s">
        <v>339</v>
      </c>
      <c r="T82" s="36" t="s">
        <v>339</v>
      </c>
      <c r="U82" s="36" t="s">
        <v>339</v>
      </c>
      <c r="V82" s="36" t="s">
        <v>339</v>
      </c>
      <c r="W82" s="36" t="s">
        <v>339</v>
      </c>
      <c r="X82" s="36" t="s">
        <v>339</v>
      </c>
      <c r="Y82" s="36" t="s">
        <v>339</v>
      </c>
      <c r="Z82" s="36" t="s">
        <v>339</v>
      </c>
      <c r="AA82" s="36" t="s">
        <v>339</v>
      </c>
      <c r="AB82" s="36" t="s">
        <v>339</v>
      </c>
      <c r="AC82" s="36" t="s">
        <v>339</v>
      </c>
      <c r="AD82" s="36" t="s">
        <v>339</v>
      </c>
      <c r="AE82" s="36" t="s">
        <v>339</v>
      </c>
      <c r="AF82" s="36" t="s">
        <v>339</v>
      </c>
      <c r="AG82" s="36" t="s">
        <v>339</v>
      </c>
      <c r="AH82" s="36" t="s">
        <v>339</v>
      </c>
      <c r="AI82" s="36" t="s">
        <v>339</v>
      </c>
      <c r="AJ82" s="36" t="s">
        <v>339</v>
      </c>
      <c r="AK82" s="36" t="s">
        <v>339</v>
      </c>
      <c r="AL82" s="36" t="s">
        <v>339</v>
      </c>
      <c r="AM82" s="36" t="s">
        <v>339</v>
      </c>
      <c r="AN82" s="36" t="s">
        <v>339</v>
      </c>
      <c r="AO82" s="36" t="s">
        <v>339</v>
      </c>
      <c r="AP82" s="36" t="s">
        <v>339</v>
      </c>
      <c r="AQ82" s="36" t="s">
        <v>339</v>
      </c>
      <c r="AR82" s="36" t="s">
        <v>339</v>
      </c>
      <c r="AS82" s="36" t="s">
        <v>339</v>
      </c>
      <c r="AT82" s="36" t="s">
        <v>339</v>
      </c>
      <c r="AU82" s="36" t="s">
        <v>339</v>
      </c>
      <c r="AV82" s="36" t="s">
        <v>339</v>
      </c>
      <c r="AW82" s="36" t="s">
        <v>339</v>
      </c>
      <c r="AX82" s="36" t="s">
        <v>339</v>
      </c>
      <c r="AY82" s="36" t="s">
        <v>339</v>
      </c>
      <c r="AZ82" s="36" t="s">
        <v>339</v>
      </c>
      <c r="BA82" s="36" t="s">
        <v>339</v>
      </c>
      <c r="BB82" s="36" t="s">
        <v>339</v>
      </c>
      <c r="BC82" s="36" t="s">
        <v>339</v>
      </c>
      <c r="BD82" s="36" t="s">
        <v>339</v>
      </c>
      <c r="BE82" s="36" t="s">
        <v>339</v>
      </c>
      <c r="BF82" s="36" t="s">
        <v>339</v>
      </c>
      <c r="BG82" s="36" t="s">
        <v>339</v>
      </c>
      <c r="BH82" s="36" t="s">
        <v>339</v>
      </c>
      <c r="BI82" s="36" t="s">
        <v>339</v>
      </c>
      <c r="BJ82" s="36" t="s">
        <v>339</v>
      </c>
      <c r="BK82" s="36" t="s">
        <v>339</v>
      </c>
      <c r="BL82" s="36" t="s">
        <v>339</v>
      </c>
    </row>
    <row r="83" spans="1:64" s="37" customFormat="1" x14ac:dyDescent="0.2">
      <c r="A83" s="34">
        <v>80</v>
      </c>
      <c r="B83" s="34" t="s">
        <v>181</v>
      </c>
      <c r="C83" s="34" t="s">
        <v>190</v>
      </c>
      <c r="D83" s="41" t="s">
        <v>339</v>
      </c>
      <c r="E83" s="36" t="s">
        <v>339</v>
      </c>
      <c r="F83" s="36" t="s">
        <v>339</v>
      </c>
      <c r="G83" s="36" t="s">
        <v>339</v>
      </c>
      <c r="H83" s="36" t="s">
        <v>339</v>
      </c>
      <c r="I83" s="36" t="s">
        <v>339</v>
      </c>
      <c r="J83" s="36" t="s">
        <v>339</v>
      </c>
      <c r="K83" s="36" t="s">
        <v>339</v>
      </c>
      <c r="L83" s="36" t="s">
        <v>339</v>
      </c>
      <c r="M83" s="36" t="s">
        <v>339</v>
      </c>
      <c r="N83" s="36" t="s">
        <v>339</v>
      </c>
      <c r="O83" s="36" t="s">
        <v>339</v>
      </c>
      <c r="P83" s="36" t="s">
        <v>339</v>
      </c>
      <c r="Q83" s="36" t="s">
        <v>339</v>
      </c>
      <c r="R83" s="36" t="s">
        <v>339</v>
      </c>
      <c r="S83" s="36" t="s">
        <v>339</v>
      </c>
      <c r="T83" s="36" t="s">
        <v>339</v>
      </c>
      <c r="U83" s="36" t="s">
        <v>339</v>
      </c>
      <c r="V83" s="36" t="s">
        <v>339</v>
      </c>
      <c r="W83" s="36" t="s">
        <v>339</v>
      </c>
      <c r="X83" s="36" t="s">
        <v>339</v>
      </c>
      <c r="Y83" s="36" t="s">
        <v>339</v>
      </c>
      <c r="Z83" s="36" t="s">
        <v>339</v>
      </c>
      <c r="AA83" s="36" t="s">
        <v>339</v>
      </c>
      <c r="AB83" s="36" t="s">
        <v>339</v>
      </c>
      <c r="AC83" s="36" t="s">
        <v>339</v>
      </c>
      <c r="AD83" s="36" t="s">
        <v>339</v>
      </c>
      <c r="AE83" s="36" t="s">
        <v>339</v>
      </c>
      <c r="AF83" s="36" t="s">
        <v>339</v>
      </c>
      <c r="AG83" s="36" t="s">
        <v>339</v>
      </c>
      <c r="AH83" s="36" t="s">
        <v>339</v>
      </c>
      <c r="AI83" s="36" t="s">
        <v>339</v>
      </c>
      <c r="AJ83" s="36" t="s">
        <v>339</v>
      </c>
      <c r="AK83" s="36" t="s">
        <v>339</v>
      </c>
      <c r="AL83" s="36" t="s">
        <v>339</v>
      </c>
      <c r="AM83" s="36" t="s">
        <v>339</v>
      </c>
      <c r="AN83" s="36" t="s">
        <v>339</v>
      </c>
      <c r="AO83" s="36" t="s">
        <v>339</v>
      </c>
      <c r="AP83" s="36" t="s">
        <v>339</v>
      </c>
      <c r="AQ83" s="36" t="s">
        <v>339</v>
      </c>
      <c r="AR83" s="36" t="s">
        <v>339</v>
      </c>
      <c r="AS83" s="36" t="s">
        <v>339</v>
      </c>
      <c r="AT83" s="36" t="s">
        <v>339</v>
      </c>
      <c r="AU83" s="36" t="s">
        <v>339</v>
      </c>
      <c r="AV83" s="36" t="s">
        <v>339</v>
      </c>
      <c r="AW83" s="36" t="s">
        <v>339</v>
      </c>
      <c r="AX83" s="36" t="s">
        <v>339</v>
      </c>
      <c r="AY83" s="36" t="s">
        <v>339</v>
      </c>
      <c r="AZ83" s="36" t="s">
        <v>339</v>
      </c>
      <c r="BA83" s="36" t="s">
        <v>339</v>
      </c>
      <c r="BB83" s="36" t="s">
        <v>339</v>
      </c>
      <c r="BC83" s="36" t="s">
        <v>339</v>
      </c>
      <c r="BD83" s="36" t="s">
        <v>339</v>
      </c>
      <c r="BE83" s="36" t="s">
        <v>339</v>
      </c>
      <c r="BF83" s="36" t="s">
        <v>339</v>
      </c>
      <c r="BG83" s="36" t="s">
        <v>339</v>
      </c>
      <c r="BH83" s="36" t="s">
        <v>339</v>
      </c>
      <c r="BI83" s="36" t="s">
        <v>339</v>
      </c>
      <c r="BJ83" s="36" t="s">
        <v>339</v>
      </c>
      <c r="BK83" s="36" t="s">
        <v>339</v>
      </c>
      <c r="BL83" s="36" t="s">
        <v>339</v>
      </c>
    </row>
    <row r="84" spans="1:64" s="37" customFormat="1" x14ac:dyDescent="0.2">
      <c r="A84" s="34">
        <v>81</v>
      </c>
      <c r="B84" s="34" t="s">
        <v>181</v>
      </c>
      <c r="C84" s="34" t="s">
        <v>191</v>
      </c>
      <c r="D84" s="41" t="s">
        <v>339</v>
      </c>
      <c r="E84" s="36" t="s">
        <v>339</v>
      </c>
      <c r="F84" s="36" t="s">
        <v>339</v>
      </c>
      <c r="G84" s="36" t="s">
        <v>339</v>
      </c>
      <c r="H84" s="36" t="s">
        <v>339</v>
      </c>
      <c r="I84" s="36" t="s">
        <v>339</v>
      </c>
      <c r="J84" s="36" t="s">
        <v>339</v>
      </c>
      <c r="K84" s="36" t="s">
        <v>339</v>
      </c>
      <c r="L84" s="36" t="s">
        <v>339</v>
      </c>
      <c r="M84" s="36" t="s">
        <v>339</v>
      </c>
      <c r="N84" s="36" t="s">
        <v>339</v>
      </c>
      <c r="O84" s="36" t="s">
        <v>339</v>
      </c>
      <c r="P84" s="36" t="s">
        <v>339</v>
      </c>
      <c r="Q84" s="36" t="s">
        <v>339</v>
      </c>
      <c r="R84" s="36" t="s">
        <v>339</v>
      </c>
      <c r="S84" s="36" t="s">
        <v>339</v>
      </c>
      <c r="T84" s="36" t="s">
        <v>339</v>
      </c>
      <c r="U84" s="36" t="s">
        <v>339</v>
      </c>
      <c r="V84" s="36" t="s">
        <v>339</v>
      </c>
      <c r="W84" s="36" t="s">
        <v>339</v>
      </c>
      <c r="X84" s="36" t="s">
        <v>339</v>
      </c>
      <c r="Y84" s="36" t="s">
        <v>339</v>
      </c>
      <c r="Z84" s="36" t="s">
        <v>339</v>
      </c>
      <c r="AA84" s="36" t="s">
        <v>339</v>
      </c>
      <c r="AB84" s="36" t="s">
        <v>339</v>
      </c>
      <c r="AC84" s="36" t="s">
        <v>339</v>
      </c>
      <c r="AD84" s="36" t="s">
        <v>339</v>
      </c>
      <c r="AE84" s="36" t="s">
        <v>339</v>
      </c>
      <c r="AF84" s="36" t="s">
        <v>339</v>
      </c>
      <c r="AG84" s="36" t="s">
        <v>339</v>
      </c>
      <c r="AH84" s="36" t="s">
        <v>339</v>
      </c>
      <c r="AI84" s="36" t="s">
        <v>339</v>
      </c>
      <c r="AJ84" s="36" t="s">
        <v>339</v>
      </c>
      <c r="AK84" s="36" t="s">
        <v>339</v>
      </c>
      <c r="AL84" s="36" t="s">
        <v>339</v>
      </c>
      <c r="AM84" s="36" t="s">
        <v>339</v>
      </c>
      <c r="AN84" s="36" t="s">
        <v>339</v>
      </c>
      <c r="AO84" s="36" t="s">
        <v>339</v>
      </c>
      <c r="AP84" s="36" t="s">
        <v>339</v>
      </c>
      <c r="AQ84" s="36" t="s">
        <v>339</v>
      </c>
      <c r="AR84" s="36" t="s">
        <v>339</v>
      </c>
      <c r="AS84" s="36" t="s">
        <v>339</v>
      </c>
      <c r="AT84" s="36" t="s">
        <v>339</v>
      </c>
      <c r="AU84" s="36" t="s">
        <v>339</v>
      </c>
      <c r="AV84" s="36" t="s">
        <v>339</v>
      </c>
      <c r="AW84" s="36" t="s">
        <v>339</v>
      </c>
      <c r="AX84" s="36" t="s">
        <v>339</v>
      </c>
      <c r="AY84" s="36" t="s">
        <v>339</v>
      </c>
      <c r="AZ84" s="36" t="s">
        <v>339</v>
      </c>
      <c r="BA84" s="36" t="s">
        <v>339</v>
      </c>
      <c r="BB84" s="36" t="s">
        <v>339</v>
      </c>
      <c r="BC84" s="36" t="s">
        <v>339</v>
      </c>
      <c r="BD84" s="36" t="s">
        <v>339</v>
      </c>
      <c r="BE84" s="36" t="s">
        <v>339</v>
      </c>
      <c r="BF84" s="36" t="s">
        <v>339</v>
      </c>
      <c r="BG84" s="36" t="s">
        <v>339</v>
      </c>
      <c r="BH84" s="36" t="s">
        <v>339</v>
      </c>
      <c r="BI84" s="36" t="s">
        <v>339</v>
      </c>
      <c r="BJ84" s="36" t="s">
        <v>339</v>
      </c>
      <c r="BK84" s="36" t="s">
        <v>339</v>
      </c>
      <c r="BL84" s="36" t="s">
        <v>339</v>
      </c>
    </row>
    <row r="85" spans="1:64" s="37" customFormat="1" x14ac:dyDescent="0.2">
      <c r="A85" s="34">
        <v>82</v>
      </c>
      <c r="B85" s="34" t="s">
        <v>193</v>
      </c>
      <c r="C85" s="34" t="s">
        <v>192</v>
      </c>
      <c r="D85" s="41" t="s">
        <v>339</v>
      </c>
      <c r="E85" s="36" t="s">
        <v>339</v>
      </c>
      <c r="F85" s="36" t="s">
        <v>339</v>
      </c>
      <c r="G85" s="36" t="s">
        <v>339</v>
      </c>
      <c r="H85" s="36" t="s">
        <v>339</v>
      </c>
      <c r="I85" s="36" t="s">
        <v>339</v>
      </c>
      <c r="J85" s="36" t="s">
        <v>339</v>
      </c>
      <c r="K85" s="36" t="s">
        <v>339</v>
      </c>
      <c r="L85" s="36" t="s">
        <v>339</v>
      </c>
      <c r="M85" s="36" t="s">
        <v>339</v>
      </c>
      <c r="N85" s="36" t="s">
        <v>339</v>
      </c>
      <c r="O85" s="36" t="s">
        <v>339</v>
      </c>
      <c r="P85" s="36" t="s">
        <v>339</v>
      </c>
      <c r="Q85" s="36" t="s">
        <v>339</v>
      </c>
      <c r="R85" s="36" t="s">
        <v>339</v>
      </c>
      <c r="S85" s="36" t="s">
        <v>339</v>
      </c>
      <c r="T85" s="36" t="s">
        <v>339</v>
      </c>
      <c r="U85" s="36" t="s">
        <v>339</v>
      </c>
      <c r="V85" s="36" t="s">
        <v>339</v>
      </c>
      <c r="W85" s="36" t="s">
        <v>339</v>
      </c>
      <c r="X85" s="36" t="s">
        <v>339</v>
      </c>
      <c r="Y85" s="36" t="s">
        <v>339</v>
      </c>
      <c r="Z85" s="36" t="s">
        <v>339</v>
      </c>
      <c r="AA85" s="36" t="s">
        <v>339</v>
      </c>
      <c r="AB85" s="36" t="s">
        <v>339</v>
      </c>
      <c r="AC85" s="36" t="s">
        <v>339</v>
      </c>
      <c r="AD85" s="36" t="s">
        <v>339</v>
      </c>
      <c r="AE85" s="36" t="s">
        <v>339</v>
      </c>
      <c r="AF85" s="36" t="s">
        <v>339</v>
      </c>
      <c r="AG85" s="36" t="s">
        <v>339</v>
      </c>
      <c r="AH85" s="36" t="s">
        <v>339</v>
      </c>
      <c r="AI85" s="36" t="s">
        <v>339</v>
      </c>
      <c r="AJ85" s="36" t="s">
        <v>339</v>
      </c>
      <c r="AK85" s="36" t="s">
        <v>339</v>
      </c>
      <c r="AL85" s="36" t="s">
        <v>339</v>
      </c>
      <c r="AM85" s="36" t="s">
        <v>339</v>
      </c>
      <c r="AN85" s="36" t="s">
        <v>339</v>
      </c>
      <c r="AO85" s="36" t="s">
        <v>339</v>
      </c>
      <c r="AP85" s="36" t="s">
        <v>339</v>
      </c>
      <c r="AQ85" s="36" t="s">
        <v>339</v>
      </c>
      <c r="AR85" s="36" t="s">
        <v>339</v>
      </c>
      <c r="AS85" s="36" t="s">
        <v>339</v>
      </c>
      <c r="AT85" s="36" t="s">
        <v>339</v>
      </c>
      <c r="AU85" s="36" t="s">
        <v>339</v>
      </c>
      <c r="AV85" s="36" t="s">
        <v>339</v>
      </c>
      <c r="AW85" s="36" t="s">
        <v>339</v>
      </c>
      <c r="AX85" s="36" t="s">
        <v>339</v>
      </c>
      <c r="AY85" s="36" t="s">
        <v>339</v>
      </c>
      <c r="AZ85" s="36" t="s">
        <v>339</v>
      </c>
      <c r="BA85" s="36" t="s">
        <v>339</v>
      </c>
      <c r="BB85" s="36" t="s">
        <v>339</v>
      </c>
      <c r="BC85" s="36" t="s">
        <v>339</v>
      </c>
      <c r="BD85" s="36" t="s">
        <v>339</v>
      </c>
      <c r="BE85" s="36" t="s">
        <v>339</v>
      </c>
      <c r="BF85" s="36" t="s">
        <v>339</v>
      </c>
      <c r="BG85" s="36" t="s">
        <v>339</v>
      </c>
      <c r="BH85" s="36" t="s">
        <v>339</v>
      </c>
      <c r="BI85" s="36" t="s">
        <v>339</v>
      </c>
      <c r="BJ85" s="36" t="s">
        <v>339</v>
      </c>
      <c r="BK85" s="36" t="s">
        <v>339</v>
      </c>
      <c r="BL85" s="36" t="s">
        <v>339</v>
      </c>
    </row>
    <row r="86" spans="1:64" s="37" customFormat="1" x14ac:dyDescent="0.2">
      <c r="A86" s="34">
        <v>83</v>
      </c>
      <c r="B86" s="34" t="s">
        <v>193</v>
      </c>
      <c r="C86" s="34" t="s">
        <v>194</v>
      </c>
      <c r="D86" s="41" t="s">
        <v>339</v>
      </c>
      <c r="E86" s="36" t="s">
        <v>339</v>
      </c>
      <c r="F86" s="36" t="s">
        <v>339</v>
      </c>
      <c r="G86" s="36" t="s">
        <v>339</v>
      </c>
      <c r="H86" s="36" t="s">
        <v>339</v>
      </c>
      <c r="I86" s="36" t="s">
        <v>339</v>
      </c>
      <c r="J86" s="36" t="s">
        <v>339</v>
      </c>
      <c r="K86" s="36" t="s">
        <v>339</v>
      </c>
      <c r="L86" s="36" t="s">
        <v>339</v>
      </c>
      <c r="M86" s="36" t="s">
        <v>339</v>
      </c>
      <c r="N86" s="36" t="s">
        <v>339</v>
      </c>
      <c r="O86" s="36" t="s">
        <v>339</v>
      </c>
      <c r="P86" s="36" t="s">
        <v>339</v>
      </c>
      <c r="Q86" s="36" t="s">
        <v>339</v>
      </c>
      <c r="R86" s="36" t="s">
        <v>339</v>
      </c>
      <c r="S86" s="36" t="s">
        <v>339</v>
      </c>
      <c r="T86" s="36" t="s">
        <v>339</v>
      </c>
      <c r="U86" s="36" t="s">
        <v>339</v>
      </c>
      <c r="V86" s="36" t="s">
        <v>339</v>
      </c>
      <c r="W86" s="36" t="s">
        <v>339</v>
      </c>
      <c r="X86" s="36" t="s">
        <v>339</v>
      </c>
      <c r="Y86" s="36" t="s">
        <v>339</v>
      </c>
      <c r="Z86" s="36" t="s">
        <v>339</v>
      </c>
      <c r="AA86" s="36" t="s">
        <v>339</v>
      </c>
      <c r="AB86" s="36" t="s">
        <v>339</v>
      </c>
      <c r="AC86" s="36" t="s">
        <v>339</v>
      </c>
      <c r="AD86" s="36" t="s">
        <v>339</v>
      </c>
      <c r="AE86" s="36" t="s">
        <v>339</v>
      </c>
      <c r="AF86" s="36" t="s">
        <v>339</v>
      </c>
      <c r="AG86" s="36" t="s">
        <v>339</v>
      </c>
      <c r="AH86" s="36" t="s">
        <v>339</v>
      </c>
      <c r="AI86" s="36" t="s">
        <v>339</v>
      </c>
      <c r="AJ86" s="36" t="s">
        <v>339</v>
      </c>
      <c r="AK86" s="36" t="s">
        <v>339</v>
      </c>
      <c r="AL86" s="36" t="s">
        <v>339</v>
      </c>
      <c r="AM86" s="36" t="s">
        <v>339</v>
      </c>
      <c r="AN86" s="36" t="s">
        <v>339</v>
      </c>
      <c r="AO86" s="36" t="s">
        <v>339</v>
      </c>
      <c r="AP86" s="36" t="s">
        <v>339</v>
      </c>
      <c r="AQ86" s="36" t="s">
        <v>339</v>
      </c>
      <c r="AR86" s="36" t="s">
        <v>339</v>
      </c>
      <c r="AS86" s="36" t="s">
        <v>339</v>
      </c>
      <c r="AT86" s="36" t="s">
        <v>339</v>
      </c>
      <c r="AU86" s="36" t="s">
        <v>339</v>
      </c>
      <c r="AV86" s="36" t="s">
        <v>339</v>
      </c>
      <c r="AW86" s="36" t="s">
        <v>339</v>
      </c>
      <c r="AX86" s="36" t="s">
        <v>339</v>
      </c>
      <c r="AY86" s="36" t="s">
        <v>339</v>
      </c>
      <c r="AZ86" s="36" t="s">
        <v>339</v>
      </c>
      <c r="BA86" s="36" t="s">
        <v>339</v>
      </c>
      <c r="BB86" s="36" t="s">
        <v>339</v>
      </c>
      <c r="BC86" s="36" t="s">
        <v>339</v>
      </c>
      <c r="BD86" s="36" t="s">
        <v>339</v>
      </c>
      <c r="BE86" s="36" t="s">
        <v>339</v>
      </c>
      <c r="BF86" s="36" t="s">
        <v>339</v>
      </c>
      <c r="BG86" s="36" t="s">
        <v>339</v>
      </c>
      <c r="BH86" s="36" t="s">
        <v>339</v>
      </c>
      <c r="BI86" s="36" t="s">
        <v>339</v>
      </c>
      <c r="BJ86" s="36" t="s">
        <v>339</v>
      </c>
      <c r="BK86" s="36" t="s">
        <v>339</v>
      </c>
      <c r="BL86" s="36" t="s">
        <v>339</v>
      </c>
    </row>
    <row r="87" spans="1:64" s="37" customFormat="1" x14ac:dyDescent="0.2">
      <c r="A87" s="34">
        <v>84</v>
      </c>
      <c r="B87" s="34" t="s">
        <v>193</v>
      </c>
      <c r="C87" s="34" t="s">
        <v>195</v>
      </c>
      <c r="D87" s="41" t="s">
        <v>339</v>
      </c>
      <c r="E87" s="36" t="s">
        <v>339</v>
      </c>
      <c r="F87" s="36" t="s">
        <v>339</v>
      </c>
      <c r="G87" s="36" t="s">
        <v>339</v>
      </c>
      <c r="H87" s="36" t="s">
        <v>339</v>
      </c>
      <c r="I87" s="36" t="s">
        <v>339</v>
      </c>
      <c r="J87" s="36" t="s">
        <v>339</v>
      </c>
      <c r="K87" s="36" t="s">
        <v>339</v>
      </c>
      <c r="L87" s="36" t="s">
        <v>339</v>
      </c>
      <c r="M87" s="36" t="s">
        <v>339</v>
      </c>
      <c r="N87" s="36" t="s">
        <v>339</v>
      </c>
      <c r="O87" s="36" t="s">
        <v>339</v>
      </c>
      <c r="P87" s="36" t="s">
        <v>339</v>
      </c>
      <c r="Q87" s="36" t="s">
        <v>339</v>
      </c>
      <c r="R87" s="36" t="s">
        <v>339</v>
      </c>
      <c r="S87" s="36" t="s">
        <v>339</v>
      </c>
      <c r="T87" s="36" t="s">
        <v>339</v>
      </c>
      <c r="U87" s="36" t="s">
        <v>339</v>
      </c>
      <c r="V87" s="36" t="s">
        <v>339</v>
      </c>
      <c r="W87" s="36" t="s">
        <v>339</v>
      </c>
      <c r="X87" s="36" t="s">
        <v>339</v>
      </c>
      <c r="Y87" s="36" t="s">
        <v>339</v>
      </c>
      <c r="Z87" s="36" t="s">
        <v>339</v>
      </c>
      <c r="AA87" s="36" t="s">
        <v>339</v>
      </c>
      <c r="AB87" s="36" t="s">
        <v>339</v>
      </c>
      <c r="AC87" s="36" t="s">
        <v>339</v>
      </c>
      <c r="AD87" s="36" t="s">
        <v>339</v>
      </c>
      <c r="AE87" s="36" t="s">
        <v>339</v>
      </c>
      <c r="AF87" s="36" t="s">
        <v>339</v>
      </c>
      <c r="AG87" s="36" t="s">
        <v>339</v>
      </c>
      <c r="AH87" s="36" t="s">
        <v>339</v>
      </c>
      <c r="AI87" s="36" t="s">
        <v>339</v>
      </c>
      <c r="AJ87" s="36" t="s">
        <v>339</v>
      </c>
      <c r="AK87" s="36" t="s">
        <v>339</v>
      </c>
      <c r="AL87" s="36" t="s">
        <v>339</v>
      </c>
      <c r="AM87" s="36" t="s">
        <v>339</v>
      </c>
      <c r="AN87" s="36" t="s">
        <v>339</v>
      </c>
      <c r="AO87" s="36" t="s">
        <v>339</v>
      </c>
      <c r="AP87" s="36" t="s">
        <v>339</v>
      </c>
      <c r="AQ87" s="36" t="s">
        <v>339</v>
      </c>
      <c r="AR87" s="36" t="s">
        <v>339</v>
      </c>
      <c r="AS87" s="36" t="s">
        <v>339</v>
      </c>
      <c r="AT87" s="36" t="s">
        <v>339</v>
      </c>
      <c r="AU87" s="36" t="s">
        <v>339</v>
      </c>
      <c r="AV87" s="36" t="s">
        <v>339</v>
      </c>
      <c r="AW87" s="36" t="s">
        <v>339</v>
      </c>
      <c r="AX87" s="36" t="s">
        <v>339</v>
      </c>
      <c r="AY87" s="36" t="s">
        <v>339</v>
      </c>
      <c r="AZ87" s="36" t="s">
        <v>339</v>
      </c>
      <c r="BA87" s="36" t="s">
        <v>339</v>
      </c>
      <c r="BB87" s="36" t="s">
        <v>339</v>
      </c>
      <c r="BC87" s="36" t="s">
        <v>339</v>
      </c>
      <c r="BD87" s="36" t="s">
        <v>339</v>
      </c>
      <c r="BE87" s="36" t="s">
        <v>339</v>
      </c>
      <c r="BF87" s="36" t="s">
        <v>339</v>
      </c>
      <c r="BG87" s="36" t="s">
        <v>339</v>
      </c>
      <c r="BH87" s="36" t="s">
        <v>339</v>
      </c>
      <c r="BI87" s="36" t="s">
        <v>339</v>
      </c>
      <c r="BJ87" s="36" t="s">
        <v>339</v>
      </c>
      <c r="BK87" s="36" t="s">
        <v>339</v>
      </c>
      <c r="BL87" s="36" t="s">
        <v>339</v>
      </c>
    </row>
    <row r="88" spans="1:64" s="37" customFormat="1" x14ac:dyDescent="0.2">
      <c r="A88" s="34">
        <v>85</v>
      </c>
      <c r="B88" s="34" t="s">
        <v>193</v>
      </c>
      <c r="C88" s="34" t="s">
        <v>196</v>
      </c>
      <c r="D88" s="41" t="s">
        <v>339</v>
      </c>
      <c r="E88" s="36" t="s">
        <v>339</v>
      </c>
      <c r="F88" s="36" t="s">
        <v>339</v>
      </c>
      <c r="G88" s="36" t="s">
        <v>339</v>
      </c>
      <c r="H88" s="36" t="s">
        <v>339</v>
      </c>
      <c r="I88" s="36" t="s">
        <v>339</v>
      </c>
      <c r="J88" s="36" t="s">
        <v>339</v>
      </c>
      <c r="K88" s="36" t="s">
        <v>339</v>
      </c>
      <c r="L88" s="36" t="s">
        <v>339</v>
      </c>
      <c r="M88" s="36" t="s">
        <v>339</v>
      </c>
      <c r="N88" s="36" t="s">
        <v>339</v>
      </c>
      <c r="O88" s="36" t="s">
        <v>339</v>
      </c>
      <c r="P88" s="36" t="s">
        <v>339</v>
      </c>
      <c r="Q88" s="36" t="s">
        <v>339</v>
      </c>
      <c r="R88" s="36" t="s">
        <v>339</v>
      </c>
      <c r="S88" s="36" t="s">
        <v>339</v>
      </c>
      <c r="T88" s="36" t="s">
        <v>339</v>
      </c>
      <c r="U88" s="36" t="s">
        <v>339</v>
      </c>
      <c r="V88" s="36" t="s">
        <v>339</v>
      </c>
      <c r="W88" s="36" t="s">
        <v>339</v>
      </c>
      <c r="X88" s="36" t="s">
        <v>339</v>
      </c>
      <c r="Y88" s="36" t="s">
        <v>339</v>
      </c>
      <c r="Z88" s="36" t="s">
        <v>339</v>
      </c>
      <c r="AA88" s="36" t="s">
        <v>339</v>
      </c>
      <c r="AB88" s="36" t="s">
        <v>339</v>
      </c>
      <c r="AC88" s="36" t="s">
        <v>339</v>
      </c>
      <c r="AD88" s="36" t="s">
        <v>339</v>
      </c>
      <c r="AE88" s="36" t="s">
        <v>339</v>
      </c>
      <c r="AF88" s="36" t="s">
        <v>339</v>
      </c>
      <c r="AG88" s="36" t="s">
        <v>339</v>
      </c>
      <c r="AH88" s="36" t="s">
        <v>339</v>
      </c>
      <c r="AI88" s="36" t="s">
        <v>339</v>
      </c>
      <c r="AJ88" s="36" t="s">
        <v>339</v>
      </c>
      <c r="AK88" s="36" t="s">
        <v>339</v>
      </c>
      <c r="AL88" s="36" t="s">
        <v>339</v>
      </c>
      <c r="AM88" s="36" t="s">
        <v>339</v>
      </c>
      <c r="AN88" s="36" t="s">
        <v>339</v>
      </c>
      <c r="AO88" s="36" t="s">
        <v>339</v>
      </c>
      <c r="AP88" s="36" t="s">
        <v>339</v>
      </c>
      <c r="AQ88" s="36" t="s">
        <v>339</v>
      </c>
      <c r="AR88" s="36" t="s">
        <v>339</v>
      </c>
      <c r="AS88" s="36" t="s">
        <v>339</v>
      </c>
      <c r="AT88" s="36" t="s">
        <v>339</v>
      </c>
      <c r="AU88" s="36" t="s">
        <v>339</v>
      </c>
      <c r="AV88" s="36" t="s">
        <v>339</v>
      </c>
      <c r="AW88" s="36" t="s">
        <v>339</v>
      </c>
      <c r="AX88" s="36" t="s">
        <v>339</v>
      </c>
      <c r="AY88" s="36" t="s">
        <v>339</v>
      </c>
      <c r="AZ88" s="36" t="s">
        <v>339</v>
      </c>
      <c r="BA88" s="36" t="s">
        <v>339</v>
      </c>
      <c r="BB88" s="36" t="s">
        <v>339</v>
      </c>
      <c r="BC88" s="36" t="s">
        <v>339</v>
      </c>
      <c r="BD88" s="36" t="s">
        <v>339</v>
      </c>
      <c r="BE88" s="36" t="s">
        <v>339</v>
      </c>
      <c r="BF88" s="36" t="s">
        <v>339</v>
      </c>
      <c r="BG88" s="36" t="s">
        <v>339</v>
      </c>
      <c r="BH88" s="36" t="s">
        <v>339</v>
      </c>
      <c r="BI88" s="36" t="s">
        <v>339</v>
      </c>
      <c r="BJ88" s="36" t="s">
        <v>339</v>
      </c>
      <c r="BK88" s="36" t="s">
        <v>339</v>
      </c>
      <c r="BL88" s="36" t="s">
        <v>339</v>
      </c>
    </row>
    <row r="89" spans="1:64" s="37" customFormat="1" x14ac:dyDescent="0.2">
      <c r="A89" s="34">
        <v>86</v>
      </c>
      <c r="B89" s="34" t="s">
        <v>193</v>
      </c>
      <c r="C89" s="34" t="s">
        <v>197</v>
      </c>
      <c r="D89" s="41" t="s">
        <v>339</v>
      </c>
      <c r="E89" s="36" t="s">
        <v>339</v>
      </c>
      <c r="F89" s="36" t="s">
        <v>339</v>
      </c>
      <c r="G89" s="36" t="s">
        <v>339</v>
      </c>
      <c r="H89" s="36" t="s">
        <v>339</v>
      </c>
      <c r="I89" s="36" t="s">
        <v>339</v>
      </c>
      <c r="J89" s="36" t="s">
        <v>339</v>
      </c>
      <c r="K89" s="36" t="s">
        <v>339</v>
      </c>
      <c r="L89" s="36" t="s">
        <v>339</v>
      </c>
      <c r="M89" s="36" t="s">
        <v>339</v>
      </c>
      <c r="N89" s="36" t="s">
        <v>339</v>
      </c>
      <c r="O89" s="36" t="s">
        <v>339</v>
      </c>
      <c r="P89" s="36" t="s">
        <v>339</v>
      </c>
      <c r="Q89" s="36" t="s">
        <v>339</v>
      </c>
      <c r="R89" s="36" t="s">
        <v>339</v>
      </c>
      <c r="S89" s="36" t="s">
        <v>339</v>
      </c>
      <c r="T89" s="36" t="s">
        <v>339</v>
      </c>
      <c r="U89" s="36" t="s">
        <v>339</v>
      </c>
      <c r="V89" s="36" t="s">
        <v>339</v>
      </c>
      <c r="W89" s="36" t="s">
        <v>339</v>
      </c>
      <c r="X89" s="36" t="s">
        <v>339</v>
      </c>
      <c r="Y89" s="36" t="s">
        <v>339</v>
      </c>
      <c r="Z89" s="36" t="s">
        <v>339</v>
      </c>
      <c r="AA89" s="36" t="s">
        <v>339</v>
      </c>
      <c r="AB89" s="36" t="s">
        <v>339</v>
      </c>
      <c r="AC89" s="36" t="s">
        <v>339</v>
      </c>
      <c r="AD89" s="36" t="s">
        <v>339</v>
      </c>
      <c r="AE89" s="36" t="s">
        <v>339</v>
      </c>
      <c r="AF89" s="36" t="s">
        <v>339</v>
      </c>
      <c r="AG89" s="36" t="s">
        <v>339</v>
      </c>
      <c r="AH89" s="36" t="s">
        <v>339</v>
      </c>
      <c r="AI89" s="36" t="s">
        <v>339</v>
      </c>
      <c r="AJ89" s="36" t="s">
        <v>339</v>
      </c>
      <c r="AK89" s="36" t="s">
        <v>339</v>
      </c>
      <c r="AL89" s="36" t="s">
        <v>339</v>
      </c>
      <c r="AM89" s="36" t="s">
        <v>339</v>
      </c>
      <c r="AN89" s="36" t="s">
        <v>339</v>
      </c>
      <c r="AO89" s="36" t="s">
        <v>339</v>
      </c>
      <c r="AP89" s="36" t="s">
        <v>339</v>
      </c>
      <c r="AQ89" s="36" t="s">
        <v>339</v>
      </c>
      <c r="AR89" s="36" t="s">
        <v>339</v>
      </c>
      <c r="AS89" s="36" t="s">
        <v>339</v>
      </c>
      <c r="AT89" s="36" t="s">
        <v>339</v>
      </c>
      <c r="AU89" s="36" t="s">
        <v>339</v>
      </c>
      <c r="AV89" s="36" t="s">
        <v>339</v>
      </c>
      <c r="AW89" s="36" t="s">
        <v>339</v>
      </c>
      <c r="AX89" s="36" t="s">
        <v>339</v>
      </c>
      <c r="AY89" s="36" t="s">
        <v>339</v>
      </c>
      <c r="AZ89" s="36" t="s">
        <v>339</v>
      </c>
      <c r="BA89" s="36" t="s">
        <v>339</v>
      </c>
      <c r="BB89" s="36" t="s">
        <v>339</v>
      </c>
      <c r="BC89" s="36" t="s">
        <v>339</v>
      </c>
      <c r="BD89" s="36" t="s">
        <v>339</v>
      </c>
      <c r="BE89" s="36" t="s">
        <v>339</v>
      </c>
      <c r="BF89" s="36" t="s">
        <v>339</v>
      </c>
      <c r="BG89" s="36" t="s">
        <v>339</v>
      </c>
      <c r="BH89" s="36" t="s">
        <v>339</v>
      </c>
      <c r="BI89" s="36" t="s">
        <v>339</v>
      </c>
      <c r="BJ89" s="36" t="s">
        <v>339</v>
      </c>
      <c r="BK89" s="36" t="s">
        <v>339</v>
      </c>
      <c r="BL89" s="36" t="s">
        <v>339</v>
      </c>
    </row>
    <row r="90" spans="1:64" s="37" customFormat="1" x14ac:dyDescent="0.2">
      <c r="A90" s="34">
        <v>87</v>
      </c>
      <c r="B90" s="34" t="s">
        <v>193</v>
      </c>
      <c r="C90" s="34" t="s">
        <v>198</v>
      </c>
      <c r="D90" s="41" t="s">
        <v>339</v>
      </c>
      <c r="E90" s="36" t="s">
        <v>339</v>
      </c>
      <c r="F90" s="36" t="s">
        <v>339</v>
      </c>
      <c r="G90" s="36" t="s">
        <v>339</v>
      </c>
      <c r="H90" s="36" t="s">
        <v>339</v>
      </c>
      <c r="I90" s="36" t="s">
        <v>339</v>
      </c>
      <c r="J90" s="36" t="s">
        <v>339</v>
      </c>
      <c r="K90" s="36" t="s">
        <v>339</v>
      </c>
      <c r="L90" s="36" t="s">
        <v>339</v>
      </c>
      <c r="M90" s="36" t="s">
        <v>339</v>
      </c>
      <c r="N90" s="36" t="s">
        <v>339</v>
      </c>
      <c r="O90" s="36" t="s">
        <v>339</v>
      </c>
      <c r="P90" s="36" t="s">
        <v>339</v>
      </c>
      <c r="Q90" s="36" t="s">
        <v>339</v>
      </c>
      <c r="R90" s="36" t="s">
        <v>339</v>
      </c>
      <c r="S90" s="36" t="s">
        <v>339</v>
      </c>
      <c r="T90" s="36" t="s">
        <v>339</v>
      </c>
      <c r="U90" s="36" t="s">
        <v>339</v>
      </c>
      <c r="V90" s="36" t="s">
        <v>339</v>
      </c>
      <c r="W90" s="36" t="s">
        <v>339</v>
      </c>
      <c r="X90" s="36" t="s">
        <v>339</v>
      </c>
      <c r="Y90" s="36" t="s">
        <v>339</v>
      </c>
      <c r="Z90" s="36" t="s">
        <v>339</v>
      </c>
      <c r="AA90" s="36" t="s">
        <v>339</v>
      </c>
      <c r="AB90" s="36" t="s">
        <v>339</v>
      </c>
      <c r="AC90" s="36" t="s">
        <v>339</v>
      </c>
      <c r="AD90" s="36" t="s">
        <v>339</v>
      </c>
      <c r="AE90" s="36" t="s">
        <v>339</v>
      </c>
      <c r="AF90" s="36" t="s">
        <v>339</v>
      </c>
      <c r="AG90" s="36" t="s">
        <v>339</v>
      </c>
      <c r="AH90" s="36" t="s">
        <v>339</v>
      </c>
      <c r="AI90" s="36" t="s">
        <v>339</v>
      </c>
      <c r="AJ90" s="36" t="s">
        <v>339</v>
      </c>
      <c r="AK90" s="36" t="s">
        <v>339</v>
      </c>
      <c r="AL90" s="36" t="s">
        <v>339</v>
      </c>
      <c r="AM90" s="36" t="s">
        <v>339</v>
      </c>
      <c r="AN90" s="36" t="s">
        <v>339</v>
      </c>
      <c r="AO90" s="36" t="s">
        <v>339</v>
      </c>
      <c r="AP90" s="36" t="s">
        <v>339</v>
      </c>
      <c r="AQ90" s="36" t="s">
        <v>339</v>
      </c>
      <c r="AR90" s="36" t="s">
        <v>339</v>
      </c>
      <c r="AS90" s="36" t="s">
        <v>339</v>
      </c>
      <c r="AT90" s="36" t="s">
        <v>339</v>
      </c>
      <c r="AU90" s="36" t="s">
        <v>339</v>
      </c>
      <c r="AV90" s="36" t="s">
        <v>339</v>
      </c>
      <c r="AW90" s="36" t="s">
        <v>339</v>
      </c>
      <c r="AX90" s="36" t="s">
        <v>339</v>
      </c>
      <c r="AY90" s="36" t="s">
        <v>339</v>
      </c>
      <c r="AZ90" s="36" t="s">
        <v>339</v>
      </c>
      <c r="BA90" s="36" t="s">
        <v>339</v>
      </c>
      <c r="BB90" s="36" t="s">
        <v>339</v>
      </c>
      <c r="BC90" s="36" t="s">
        <v>339</v>
      </c>
      <c r="BD90" s="36" t="s">
        <v>339</v>
      </c>
      <c r="BE90" s="36" t="s">
        <v>339</v>
      </c>
      <c r="BF90" s="36" t="s">
        <v>339</v>
      </c>
      <c r="BG90" s="36" t="s">
        <v>339</v>
      </c>
      <c r="BH90" s="36" t="s">
        <v>339</v>
      </c>
      <c r="BI90" s="36" t="s">
        <v>339</v>
      </c>
      <c r="BJ90" s="36" t="s">
        <v>339</v>
      </c>
      <c r="BK90" s="36" t="s">
        <v>339</v>
      </c>
      <c r="BL90" s="36" t="s">
        <v>339</v>
      </c>
    </row>
    <row r="91" spans="1:64" s="37" customFormat="1" x14ac:dyDescent="0.2">
      <c r="A91" s="34">
        <v>88</v>
      </c>
      <c r="B91" s="34" t="s">
        <v>193</v>
      </c>
      <c r="C91" s="34" t="s">
        <v>199</v>
      </c>
      <c r="D91" s="41" t="s">
        <v>339</v>
      </c>
      <c r="E91" s="36" t="s">
        <v>339</v>
      </c>
      <c r="F91" s="36" t="s">
        <v>339</v>
      </c>
      <c r="G91" s="36" t="s">
        <v>339</v>
      </c>
      <c r="H91" s="36" t="s">
        <v>339</v>
      </c>
      <c r="I91" s="36" t="s">
        <v>339</v>
      </c>
      <c r="J91" s="36" t="s">
        <v>339</v>
      </c>
      <c r="K91" s="36" t="s">
        <v>339</v>
      </c>
      <c r="L91" s="36" t="s">
        <v>339</v>
      </c>
      <c r="M91" s="36" t="s">
        <v>339</v>
      </c>
      <c r="N91" s="36" t="s">
        <v>339</v>
      </c>
      <c r="O91" s="36" t="s">
        <v>339</v>
      </c>
      <c r="P91" s="36" t="s">
        <v>339</v>
      </c>
      <c r="Q91" s="36" t="s">
        <v>339</v>
      </c>
      <c r="R91" s="36" t="s">
        <v>339</v>
      </c>
      <c r="S91" s="36" t="s">
        <v>339</v>
      </c>
      <c r="T91" s="36" t="s">
        <v>339</v>
      </c>
      <c r="U91" s="36" t="s">
        <v>339</v>
      </c>
      <c r="V91" s="36" t="s">
        <v>339</v>
      </c>
      <c r="W91" s="36" t="s">
        <v>339</v>
      </c>
      <c r="X91" s="36" t="s">
        <v>339</v>
      </c>
      <c r="Y91" s="36" t="s">
        <v>339</v>
      </c>
      <c r="Z91" s="36" t="s">
        <v>339</v>
      </c>
      <c r="AA91" s="36" t="s">
        <v>339</v>
      </c>
      <c r="AB91" s="36" t="s">
        <v>339</v>
      </c>
      <c r="AC91" s="36" t="s">
        <v>339</v>
      </c>
      <c r="AD91" s="36" t="s">
        <v>339</v>
      </c>
      <c r="AE91" s="36" t="s">
        <v>339</v>
      </c>
      <c r="AF91" s="36" t="s">
        <v>339</v>
      </c>
      <c r="AG91" s="36" t="s">
        <v>339</v>
      </c>
      <c r="AH91" s="36" t="s">
        <v>339</v>
      </c>
      <c r="AI91" s="36" t="s">
        <v>339</v>
      </c>
      <c r="AJ91" s="36" t="s">
        <v>339</v>
      </c>
      <c r="AK91" s="36" t="s">
        <v>339</v>
      </c>
      <c r="AL91" s="36" t="s">
        <v>339</v>
      </c>
      <c r="AM91" s="36" t="s">
        <v>339</v>
      </c>
      <c r="AN91" s="36" t="s">
        <v>339</v>
      </c>
      <c r="AO91" s="36" t="s">
        <v>339</v>
      </c>
      <c r="AP91" s="36" t="s">
        <v>339</v>
      </c>
      <c r="AQ91" s="36" t="s">
        <v>339</v>
      </c>
      <c r="AR91" s="36" t="s">
        <v>339</v>
      </c>
      <c r="AS91" s="36" t="s">
        <v>339</v>
      </c>
      <c r="AT91" s="36" t="s">
        <v>339</v>
      </c>
      <c r="AU91" s="36" t="s">
        <v>339</v>
      </c>
      <c r="AV91" s="36" t="s">
        <v>339</v>
      </c>
      <c r="AW91" s="36" t="s">
        <v>339</v>
      </c>
      <c r="AX91" s="36" t="s">
        <v>339</v>
      </c>
      <c r="AY91" s="36" t="s">
        <v>339</v>
      </c>
      <c r="AZ91" s="36" t="s">
        <v>339</v>
      </c>
      <c r="BA91" s="36" t="s">
        <v>339</v>
      </c>
      <c r="BB91" s="36" t="s">
        <v>339</v>
      </c>
      <c r="BC91" s="36" t="s">
        <v>339</v>
      </c>
      <c r="BD91" s="36" t="s">
        <v>339</v>
      </c>
      <c r="BE91" s="36" t="s">
        <v>339</v>
      </c>
      <c r="BF91" s="36" t="s">
        <v>339</v>
      </c>
      <c r="BG91" s="36" t="s">
        <v>339</v>
      </c>
      <c r="BH91" s="36" t="s">
        <v>339</v>
      </c>
      <c r="BI91" s="36" t="s">
        <v>339</v>
      </c>
      <c r="BJ91" s="36" t="s">
        <v>339</v>
      </c>
      <c r="BK91" s="36" t="s">
        <v>339</v>
      </c>
      <c r="BL91" s="36" t="s">
        <v>339</v>
      </c>
    </row>
    <row r="92" spans="1:64" s="37" customFormat="1" x14ac:dyDescent="0.2">
      <c r="A92" s="34">
        <v>89</v>
      </c>
      <c r="B92" s="34" t="s">
        <v>201</v>
      </c>
      <c r="C92" s="34" t="s">
        <v>200</v>
      </c>
      <c r="D92" s="41">
        <v>6.3073327570000002</v>
      </c>
      <c r="E92" s="36">
        <v>49</v>
      </c>
      <c r="F92" s="36">
        <v>26</v>
      </c>
      <c r="G92" s="36">
        <v>20</v>
      </c>
      <c r="H92" s="36">
        <v>3</v>
      </c>
      <c r="I92" s="36">
        <v>25.479486194772267</v>
      </c>
      <c r="J92" s="36">
        <v>290.74976172071678</v>
      </c>
      <c r="K92" s="36">
        <v>2.1614506949441927</v>
      </c>
      <c r="L92" s="36">
        <v>23.318035499828074</v>
      </c>
      <c r="M92" s="36">
        <v>81.705753415364768</v>
      </c>
      <c r="N92" s="36">
        <v>234.52349450012429</v>
      </c>
      <c r="O92" s="36">
        <v>2.5345078650000001</v>
      </c>
      <c r="P92" s="36">
        <v>4.5154245260000003</v>
      </c>
      <c r="Q92" s="36">
        <v>2.3942525580000003</v>
      </c>
      <c r="R92" s="36">
        <v>0.140255307</v>
      </c>
      <c r="S92" s="36">
        <v>4.3324828210000002</v>
      </c>
      <c r="T92" s="36">
        <v>0.18294170500000001</v>
      </c>
      <c r="U92" s="36">
        <v>6.4144499999999995</v>
      </c>
      <c r="V92" s="36">
        <v>15.232099999999999</v>
      </c>
      <c r="W92" s="36">
        <v>34.428444059772268</v>
      </c>
      <c r="X92" s="36">
        <v>310.49728624671678</v>
      </c>
      <c r="Y92" s="36">
        <v>344.92573030648907</v>
      </c>
      <c r="Z92" s="36">
        <v>0.15753831786780725</v>
      </c>
      <c r="AA92" s="36">
        <v>7.0944851078954763E-2</v>
      </c>
      <c r="AB92" s="36">
        <v>7.0944851000000003E-2</v>
      </c>
      <c r="AC92" s="36">
        <v>3.4378282512282136E-2</v>
      </c>
      <c r="AD92" s="36">
        <v>6.3847779860336233</v>
      </c>
      <c r="AE92" s="36">
        <v>57.46300187430252</v>
      </c>
      <c r="AF92" s="36">
        <v>63.847779860336118</v>
      </c>
      <c r="AG92" s="36">
        <v>0.40817217460207267</v>
      </c>
      <c r="AH92" s="36">
        <v>0.6943618602426066</v>
      </c>
      <c r="AI92" s="36">
        <v>2.2238346064526713</v>
      </c>
      <c r="AJ92" s="36">
        <v>2.5908247689853236E-3</v>
      </c>
      <c r="AK92" s="36">
        <v>3.1308627032701E-3</v>
      </c>
      <c r="AL92" s="36">
        <v>7.8305424082417661E-3</v>
      </c>
      <c r="AM92" s="36">
        <v>0.44514128188334012</v>
      </c>
      <c r="AN92" s="36">
        <v>7.0822707089795003</v>
      </c>
      <c r="AO92" s="36">
        <v>59.694667023163433</v>
      </c>
      <c r="AP92" s="36">
        <v>10814.959354695</v>
      </c>
      <c r="AQ92" s="36">
        <v>5823.4396525279999</v>
      </c>
      <c r="AR92" s="36">
        <v>16638.399007223001</v>
      </c>
      <c r="AS92" s="36">
        <v>219.49948327499999</v>
      </c>
      <c r="AT92" s="36">
        <v>53696.685083249002</v>
      </c>
      <c r="AU92" s="36">
        <v>117294.335055819</v>
      </c>
      <c r="AV92" s="36">
        <v>29063.967475951002</v>
      </c>
      <c r="AW92" s="36">
        <v>63486.949592698002</v>
      </c>
      <c r="AX92" s="36">
        <v>27710.947541181999</v>
      </c>
      <c r="AY92" s="36">
        <v>60531.430582171</v>
      </c>
      <c r="AZ92" s="36">
        <v>1.539292383</v>
      </c>
      <c r="BA92" s="36">
        <v>3.0785847670000002</v>
      </c>
      <c r="BB92" s="36">
        <v>52.587841066000003</v>
      </c>
      <c r="BC92" s="36">
        <v>5329.5445000350001</v>
      </c>
      <c r="BD92" s="36">
        <v>11641.787147808</v>
      </c>
      <c r="BE92" s="36">
        <v>1.5339185529999999</v>
      </c>
      <c r="BF92" s="36">
        <v>3.0678371059999998</v>
      </c>
      <c r="BG92" s="36">
        <v>21.39067807</v>
      </c>
      <c r="BH92" s="36">
        <v>381.09087359699998</v>
      </c>
      <c r="BI92" s="36">
        <v>0.72000000000000042</v>
      </c>
      <c r="BJ92" s="36">
        <v>0.72000000000000042</v>
      </c>
      <c r="BK92" s="36">
        <v>2.9699999999999953</v>
      </c>
      <c r="BL92" s="36">
        <v>2.9699999999999953</v>
      </c>
    </row>
    <row r="93" spans="1:64" s="37" customFormat="1" x14ac:dyDescent="0.2">
      <c r="A93" s="34">
        <v>90</v>
      </c>
      <c r="B93" s="34" t="s">
        <v>201</v>
      </c>
      <c r="C93" s="34" t="s">
        <v>202</v>
      </c>
      <c r="D93" s="41">
        <v>5.4154080330000003</v>
      </c>
      <c r="E93" s="36">
        <v>6</v>
      </c>
      <c r="F93" s="36">
        <v>0</v>
      </c>
      <c r="G93" s="36">
        <v>3</v>
      </c>
      <c r="H93" s="36">
        <v>3</v>
      </c>
      <c r="I93" s="36">
        <v>1.3682629821690981E-2</v>
      </c>
      <c r="J93" s="36">
        <v>9.8877443328644183</v>
      </c>
      <c r="K93" s="36">
        <v>1.3682629821690981E-2</v>
      </c>
      <c r="L93" s="36">
        <v>0</v>
      </c>
      <c r="M93" s="36">
        <v>1.1818919626941062</v>
      </c>
      <c r="N93" s="36">
        <v>8.7195349999920033</v>
      </c>
      <c r="O93" s="36">
        <v>0.15950683800000001</v>
      </c>
      <c r="P93" s="36">
        <v>0.27090160699999999</v>
      </c>
      <c r="Q93" s="36">
        <v>0.14540630600000001</v>
      </c>
      <c r="R93" s="36">
        <v>1.4100532000000001E-2</v>
      </c>
      <c r="S93" s="36">
        <v>0.25250960899999997</v>
      </c>
      <c r="T93" s="36">
        <v>1.8391998E-2</v>
      </c>
      <c r="U93" s="36">
        <v>0</v>
      </c>
      <c r="V93" s="36">
        <v>0</v>
      </c>
      <c r="W93" s="36">
        <v>0.17318946782169098</v>
      </c>
      <c r="X93" s="36">
        <v>10.158645939864419</v>
      </c>
      <c r="Y93" s="36">
        <v>10.331835407686111</v>
      </c>
      <c r="Z93" s="36">
        <v>3.6642635109325337E-4</v>
      </c>
      <c r="AA93" s="36">
        <v>7.8415239133956208E-5</v>
      </c>
      <c r="AB93" s="36">
        <v>7.8415200000000001E-5</v>
      </c>
      <c r="AC93" s="36">
        <v>8.7482933061394113E-5</v>
      </c>
      <c r="AD93" s="36">
        <v>6.866400936190542E-2</v>
      </c>
      <c r="AE93" s="36">
        <v>0.61797608425714867</v>
      </c>
      <c r="AF93" s="36">
        <v>0.68664009361905376</v>
      </c>
      <c r="AG93" s="36">
        <v>0</v>
      </c>
      <c r="AH93" s="36">
        <v>0</v>
      </c>
      <c r="AI93" s="36">
        <v>0</v>
      </c>
      <c r="AJ93" s="36">
        <v>3.0739776010864673E-6</v>
      </c>
      <c r="AK93" s="36">
        <v>3.7147251091925752E-6</v>
      </c>
      <c r="AL93" s="36">
        <v>9.2908297997580787E-6</v>
      </c>
      <c r="AM93" s="36">
        <v>9.0556910662480583E-5</v>
      </c>
      <c r="AN93" s="36">
        <v>6.8667724087014617E-2</v>
      </c>
      <c r="AO93" s="36">
        <v>0.6179853750869484</v>
      </c>
      <c r="AP93" s="36">
        <v>190.152996191</v>
      </c>
      <c r="AQ93" s="36">
        <v>102.390074872</v>
      </c>
      <c r="AR93" s="36">
        <v>292.54307106300001</v>
      </c>
      <c r="AS93" s="36">
        <v>5.6184832089999999</v>
      </c>
      <c r="AT93" s="36">
        <v>843.84235068500004</v>
      </c>
      <c r="AU93" s="36">
        <v>1974.6357188520001</v>
      </c>
      <c r="AV93" s="36">
        <v>507.06520053700001</v>
      </c>
      <c r="AW93" s="36">
        <v>1186.55938038</v>
      </c>
      <c r="AX93" s="36">
        <v>477.28751770299999</v>
      </c>
      <c r="AY93" s="36">
        <v>1116.878028051</v>
      </c>
      <c r="AZ93" s="36">
        <v>4.0384914000000001E-2</v>
      </c>
      <c r="BA93" s="36">
        <v>8.0769828000000002E-2</v>
      </c>
      <c r="BB93" s="36">
        <v>3.103207957</v>
      </c>
      <c r="BC93" s="36">
        <v>164.53071707800001</v>
      </c>
      <c r="BD93" s="36">
        <v>385.01057754200002</v>
      </c>
      <c r="BE93" s="36">
        <v>9.0516517000000005E-2</v>
      </c>
      <c r="BF93" s="36">
        <v>0.18103303500000001</v>
      </c>
      <c r="BG93" s="36">
        <v>5.2453935930000002</v>
      </c>
      <c r="BH93" s="36">
        <v>56.236864216999997</v>
      </c>
      <c r="BI93" s="36">
        <v>0</v>
      </c>
      <c r="BJ93" s="36">
        <v>0</v>
      </c>
      <c r="BK93" s="36">
        <v>0</v>
      </c>
      <c r="BL93" s="36">
        <v>0</v>
      </c>
    </row>
    <row r="94" spans="1:64" s="37" customFormat="1" x14ac:dyDescent="0.2">
      <c r="A94" s="34">
        <v>91</v>
      </c>
      <c r="B94" s="34" t="s">
        <v>201</v>
      </c>
      <c r="C94" s="34" t="s">
        <v>203</v>
      </c>
      <c r="D94" s="41">
        <v>5.2430955109999999</v>
      </c>
      <c r="E94" s="36">
        <v>3</v>
      </c>
      <c r="F94" s="36">
        <v>0</v>
      </c>
      <c r="G94" s="36">
        <v>1</v>
      </c>
      <c r="H94" s="36">
        <v>2</v>
      </c>
      <c r="I94" s="36">
        <v>1.0396124467602681E-4</v>
      </c>
      <c r="J94" s="36">
        <v>0.2490943520671639</v>
      </c>
      <c r="K94" s="36">
        <v>1.0396124467602681E-4</v>
      </c>
      <c r="L94" s="36">
        <v>0</v>
      </c>
      <c r="M94" s="36">
        <v>2.9638313311828722E-2</v>
      </c>
      <c r="N94" s="36">
        <v>0.21956000000001119</v>
      </c>
      <c r="O94" s="36">
        <v>1.4027964E-2</v>
      </c>
      <c r="P94" s="36">
        <v>2.2563481999999999E-2</v>
      </c>
      <c r="Q94" s="36">
        <v>1.1749993E-2</v>
      </c>
      <c r="R94" s="36">
        <v>2.2779710000000002E-3</v>
      </c>
      <c r="S94" s="36">
        <v>1.9592215E-2</v>
      </c>
      <c r="T94" s="36">
        <v>2.9712669999999997E-3</v>
      </c>
      <c r="U94" s="36">
        <v>3.0000000000000001E-3</v>
      </c>
      <c r="V94" s="36">
        <v>7.1999999999999998E-3</v>
      </c>
      <c r="W94" s="36">
        <v>1.7131925244676029E-2</v>
      </c>
      <c r="X94" s="36">
        <v>0.27885783406716391</v>
      </c>
      <c r="Y94" s="36">
        <v>0.29598975931183996</v>
      </c>
      <c r="Z94" s="36">
        <v>5.169169604395898E-6</v>
      </c>
      <c r="AA94" s="36">
        <v>1.106202295340722E-6</v>
      </c>
      <c r="AB94" s="36">
        <v>1.1062020000000002E-6</v>
      </c>
      <c r="AC94" s="36">
        <v>6.3811656139826125E-7</v>
      </c>
      <c r="AD94" s="36">
        <v>3.1874961412595975E-3</v>
      </c>
      <c r="AE94" s="36">
        <v>2.8687465271336376E-2</v>
      </c>
      <c r="AF94" s="36">
        <v>3.1874961412595972E-2</v>
      </c>
      <c r="AG94" s="36">
        <v>2.103276691408681E-4</v>
      </c>
      <c r="AH94" s="36">
        <v>3.5779879348101699E-4</v>
      </c>
      <c r="AI94" s="36">
        <v>1.1459231629054193E-3</v>
      </c>
      <c r="AJ94" s="36">
        <v>4.3364553942055225E-8</v>
      </c>
      <c r="AK94" s="36">
        <v>5.2403569017729282E-8</v>
      </c>
      <c r="AL94" s="36">
        <v>1.310655906782357E-7</v>
      </c>
      <c r="AM94" s="36">
        <v>2.1100915025620842E-4</v>
      </c>
      <c r="AN94" s="36">
        <v>3.545347338309632E-3</v>
      </c>
      <c r="AO94" s="36">
        <v>2.9833519499832473E-2</v>
      </c>
      <c r="AP94" s="36">
        <v>15.870677025999999</v>
      </c>
      <c r="AQ94" s="36">
        <v>8.5457491680000004</v>
      </c>
      <c r="AR94" s="36">
        <v>24.416426194</v>
      </c>
      <c r="AS94" s="36">
        <v>0.72998321799999999</v>
      </c>
      <c r="AT94" s="36">
        <v>30.467622118000001</v>
      </c>
      <c r="AU94" s="36">
        <v>67.076449538999995</v>
      </c>
      <c r="AV94" s="36">
        <v>25.609101687999999</v>
      </c>
      <c r="AW94" s="36">
        <v>56.380101160000002</v>
      </c>
      <c r="AX94" s="36">
        <v>23.769230878999998</v>
      </c>
      <c r="AY94" s="36">
        <v>52.329506039999998</v>
      </c>
      <c r="AZ94" s="36">
        <v>7.2017676000000003E-2</v>
      </c>
      <c r="BA94" s="36">
        <v>0.14403535200000001</v>
      </c>
      <c r="BB94" s="36">
        <v>1.653154802</v>
      </c>
      <c r="BC94" s="36">
        <v>116.180811144</v>
      </c>
      <c r="BD94" s="36">
        <v>255.77960386300001</v>
      </c>
      <c r="BE94" s="36">
        <v>4.8220363000000002E-2</v>
      </c>
      <c r="BF94" s="36">
        <v>9.6440727000000004E-2</v>
      </c>
      <c r="BG94" s="36">
        <v>4.0343149929999997</v>
      </c>
      <c r="BH94" s="36">
        <v>38.992272944</v>
      </c>
      <c r="BI94" s="36">
        <v>0</v>
      </c>
      <c r="BJ94" s="36">
        <v>0</v>
      </c>
      <c r="BK94" s="36">
        <v>0</v>
      </c>
      <c r="BL94" s="36">
        <v>0</v>
      </c>
    </row>
    <row r="95" spans="1:64" s="37" customFormat="1" x14ac:dyDescent="0.2">
      <c r="A95" s="34">
        <v>92</v>
      </c>
      <c r="B95" s="34" t="s">
        <v>201</v>
      </c>
      <c r="C95" s="34" t="s">
        <v>204</v>
      </c>
      <c r="D95" s="41">
        <v>5.7133199699999997</v>
      </c>
      <c r="E95" s="36">
        <v>8</v>
      </c>
      <c r="F95" s="36">
        <v>4</v>
      </c>
      <c r="G95" s="36">
        <v>2</v>
      </c>
      <c r="H95" s="36">
        <v>2</v>
      </c>
      <c r="I95" s="36">
        <v>0.91074305507409858</v>
      </c>
      <c r="J95" s="36">
        <v>12.990188009064154</v>
      </c>
      <c r="K95" s="36">
        <v>4.5235055081751525E-2</v>
      </c>
      <c r="L95" s="36">
        <v>0.86550799999234707</v>
      </c>
      <c r="M95" s="36">
        <v>2.0766830641316725</v>
      </c>
      <c r="N95" s="36">
        <v>11.824248000006579</v>
      </c>
      <c r="O95" s="36">
        <v>0.75094975200000003</v>
      </c>
      <c r="P95" s="36">
        <v>1.302794505</v>
      </c>
      <c r="Q95" s="36">
        <v>0.700911073</v>
      </c>
      <c r="R95" s="36">
        <v>5.0038679000000003E-2</v>
      </c>
      <c r="S95" s="36">
        <v>1.2375266620000001</v>
      </c>
      <c r="T95" s="36">
        <v>6.5267843000000006E-2</v>
      </c>
      <c r="U95" s="36">
        <v>0.18865000000000001</v>
      </c>
      <c r="V95" s="36">
        <v>0.44590000000000002</v>
      </c>
      <c r="W95" s="36">
        <v>1.8503428070740986</v>
      </c>
      <c r="X95" s="36">
        <v>14.738882514064153</v>
      </c>
      <c r="Y95" s="36">
        <v>16.589225321138251</v>
      </c>
      <c r="Z95" s="36">
        <v>5.4429682236613111E-3</v>
      </c>
      <c r="AA95" s="36">
        <v>2.3431713668698039E-3</v>
      </c>
      <c r="AB95" s="36">
        <v>2.3431709999999998E-3</v>
      </c>
      <c r="AC95" s="36">
        <v>4.0917127818111904E-4</v>
      </c>
      <c r="AD95" s="36">
        <v>0.21145103029302204</v>
      </c>
      <c r="AE95" s="36">
        <v>1.9030592726371984</v>
      </c>
      <c r="AF95" s="36">
        <v>2.1145103029302201</v>
      </c>
      <c r="AG95" s="36">
        <v>1.3748507585164653E-2</v>
      </c>
      <c r="AH95" s="36">
        <v>2.3388265777061712E-2</v>
      </c>
      <c r="AI95" s="36">
        <v>7.4905662015724669E-2</v>
      </c>
      <c r="AJ95" s="36">
        <v>9.1855343984698805E-5</v>
      </c>
      <c r="AK95" s="36">
        <v>1.1100189948928109E-4</v>
      </c>
      <c r="AL95" s="36">
        <v>2.7762478387772951E-4</v>
      </c>
      <c r="AM95" s="36">
        <v>1.424953420733047E-2</v>
      </c>
      <c r="AN95" s="36">
        <v>0.23495029796957304</v>
      </c>
      <c r="AO95" s="36">
        <v>1.9782425594368009</v>
      </c>
      <c r="AP95" s="36">
        <v>499.56294250500002</v>
      </c>
      <c r="AQ95" s="36">
        <v>268.99543057900001</v>
      </c>
      <c r="AR95" s="36">
        <v>768.5583730840001</v>
      </c>
      <c r="AS95" s="36">
        <v>17.223752623999999</v>
      </c>
      <c r="AT95" s="36">
        <v>3082.197987604</v>
      </c>
      <c r="AU95" s="36">
        <v>7203.5229027519999</v>
      </c>
      <c r="AV95" s="36">
        <v>1685.514571893</v>
      </c>
      <c r="AW95" s="36">
        <v>3939.2806271330001</v>
      </c>
      <c r="AX95" s="36">
        <v>1615.601155096</v>
      </c>
      <c r="AY95" s="36">
        <v>3775.883304465</v>
      </c>
      <c r="AZ95" s="36">
        <v>0.1327488</v>
      </c>
      <c r="BA95" s="36">
        <v>0.26549760100000003</v>
      </c>
      <c r="BB95" s="36">
        <v>3.0024476920000001</v>
      </c>
      <c r="BC95" s="36">
        <v>257.43911292799999</v>
      </c>
      <c r="BD95" s="36">
        <v>601.67080554200004</v>
      </c>
      <c r="BE95" s="36">
        <v>8.7577472000000003E-2</v>
      </c>
      <c r="BF95" s="36">
        <v>0.17515494500000001</v>
      </c>
      <c r="BG95" s="36">
        <v>3.0471965519999999</v>
      </c>
      <c r="BH95" s="36">
        <v>56.192523682999997</v>
      </c>
      <c r="BI95" s="36">
        <v>0.18</v>
      </c>
      <c r="BJ95" s="36">
        <v>0.18</v>
      </c>
      <c r="BK95" s="36">
        <v>0.63000000000000034</v>
      </c>
      <c r="BL95" s="36">
        <v>0.63000000000000034</v>
      </c>
    </row>
    <row r="96" spans="1:64" s="37" customFormat="1" x14ac:dyDescent="0.2">
      <c r="A96" s="34">
        <v>93</v>
      </c>
      <c r="B96" s="34" t="s">
        <v>201</v>
      </c>
      <c r="C96" s="34" t="s">
        <v>205</v>
      </c>
      <c r="D96" s="41">
        <v>6.015827034</v>
      </c>
      <c r="E96" s="36">
        <v>3</v>
      </c>
      <c r="F96" s="36">
        <v>3</v>
      </c>
      <c r="G96" s="36">
        <v>0</v>
      </c>
      <c r="H96" s="36">
        <v>0</v>
      </c>
      <c r="I96" s="36">
        <v>1.6224185353013447</v>
      </c>
      <c r="J96" s="36">
        <v>22.078783364761513</v>
      </c>
      <c r="K96" s="36">
        <v>7.9187035317996091E-2</v>
      </c>
      <c r="L96" s="36">
        <v>1.5432314999833485</v>
      </c>
      <c r="M96" s="36">
        <v>3.1353334000544431</v>
      </c>
      <c r="N96" s="36">
        <v>20.565868500008417</v>
      </c>
      <c r="O96" s="36">
        <v>0.12945241199999999</v>
      </c>
      <c r="P96" s="36">
        <v>0.210372642</v>
      </c>
      <c r="Q96" s="36">
        <v>0.108573638</v>
      </c>
      <c r="R96" s="36">
        <v>2.0878773999999999E-2</v>
      </c>
      <c r="S96" s="36">
        <v>0.18313945700000001</v>
      </c>
      <c r="T96" s="36">
        <v>2.7233185E-2</v>
      </c>
      <c r="U96" s="36">
        <v>9.7350000000000006E-2</v>
      </c>
      <c r="V96" s="36">
        <v>0.2301</v>
      </c>
      <c r="W96" s="36">
        <v>1.8492209473013448</v>
      </c>
      <c r="X96" s="36">
        <v>22.519256006761513</v>
      </c>
      <c r="Y96" s="36">
        <v>24.368476954062857</v>
      </c>
      <c r="Z96" s="36">
        <v>1.0017041890955841E-2</v>
      </c>
      <c r="AA96" s="36">
        <v>4.284237246298268E-3</v>
      </c>
      <c r="AB96" s="36">
        <v>4.2842369999999998E-3</v>
      </c>
      <c r="AC96" s="36">
        <v>2.0891889288826798E-4</v>
      </c>
      <c r="AD96" s="36">
        <v>8.4070373195130887E-2</v>
      </c>
      <c r="AE96" s="36">
        <v>0.75663335875617799</v>
      </c>
      <c r="AF96" s="36">
        <v>0.84070373195130899</v>
      </c>
      <c r="AG96" s="36">
        <v>1.8780983335590969E-2</v>
      </c>
      <c r="AH96" s="36">
        <v>3.1949259007671996E-2</v>
      </c>
      <c r="AI96" s="36">
        <v>0.10232397817321978</v>
      </c>
      <c r="AJ96" s="36">
        <v>1.6794765015230813E-4</v>
      </c>
      <c r="AK96" s="36">
        <v>2.0295507449616745E-4</v>
      </c>
      <c r="AL96" s="36">
        <v>5.0760715765344161E-4</v>
      </c>
      <c r="AM96" s="36">
        <v>1.9157849878631547E-2</v>
      </c>
      <c r="AN96" s="36">
        <v>0.11622258727729905</v>
      </c>
      <c r="AO96" s="36">
        <v>0.85946494408705121</v>
      </c>
      <c r="AP96" s="36">
        <v>232.150171056</v>
      </c>
      <c r="AQ96" s="36">
        <v>125.003938261</v>
      </c>
      <c r="AR96" s="36">
        <v>357.15410931700001</v>
      </c>
      <c r="AS96" s="36">
        <v>16.079600782</v>
      </c>
      <c r="AT96" s="36">
        <v>817.08667239500005</v>
      </c>
      <c r="AU96" s="36">
        <v>2148.0020782440001</v>
      </c>
      <c r="AV96" s="36">
        <v>462.37455747199999</v>
      </c>
      <c r="AW96" s="36">
        <v>1215.51549417</v>
      </c>
      <c r="AX96" s="36">
        <v>441.43263436799998</v>
      </c>
      <c r="AY96" s="36">
        <v>1160.4622227499999</v>
      </c>
      <c r="AZ96" s="36">
        <v>0.12867293599999999</v>
      </c>
      <c r="BA96" s="36">
        <v>0.257345873</v>
      </c>
      <c r="BB96" s="36">
        <v>1.3551946989999999</v>
      </c>
      <c r="BC96" s="36">
        <v>76.862582085</v>
      </c>
      <c r="BD96" s="36">
        <v>202.06055445199999</v>
      </c>
      <c r="BE96" s="36">
        <v>3.9529256999999998E-2</v>
      </c>
      <c r="BF96" s="36">
        <v>7.9058513999999996E-2</v>
      </c>
      <c r="BG96" s="36">
        <v>3.242064026</v>
      </c>
      <c r="BH96" s="36">
        <v>25.068710750000001</v>
      </c>
      <c r="BI96" s="36">
        <v>0.39000000000000012</v>
      </c>
      <c r="BJ96" s="36">
        <v>0.39000000000000012</v>
      </c>
      <c r="BK96" s="36">
        <v>0.45000000000000018</v>
      </c>
      <c r="BL96" s="36">
        <v>0.45000000000000018</v>
      </c>
    </row>
    <row r="97" spans="1:64" s="37" customFormat="1" x14ac:dyDescent="0.2">
      <c r="A97" s="34">
        <v>94</v>
      </c>
      <c r="B97" s="34" t="s">
        <v>201</v>
      </c>
      <c r="C97" s="34" t="s">
        <v>206</v>
      </c>
      <c r="D97" s="41">
        <v>5.6113645639999996</v>
      </c>
      <c r="E97" s="36">
        <v>3</v>
      </c>
      <c r="F97" s="36">
        <v>2</v>
      </c>
      <c r="G97" s="36">
        <v>1</v>
      </c>
      <c r="H97" s="36">
        <v>0</v>
      </c>
      <c r="I97" s="36">
        <v>1.113361328425754</v>
      </c>
      <c r="J97" s="36">
        <v>16.39711543985733</v>
      </c>
      <c r="K97" s="36">
        <v>4.2459328443632302E-2</v>
      </c>
      <c r="L97" s="36">
        <v>1.0709019999821217</v>
      </c>
      <c r="M97" s="36">
        <v>2.046711768279422</v>
      </c>
      <c r="N97" s="36">
        <v>15.463765000003661</v>
      </c>
      <c r="O97" s="36">
        <v>0.111311444</v>
      </c>
      <c r="P97" s="36">
        <v>0.18602999700000003</v>
      </c>
      <c r="Q97" s="36">
        <v>9.4946875999999999E-2</v>
      </c>
      <c r="R97" s="36">
        <v>1.6364567999999999E-2</v>
      </c>
      <c r="S97" s="36">
        <v>0.16468490700000002</v>
      </c>
      <c r="T97" s="36">
        <v>2.1345090000000001E-2</v>
      </c>
      <c r="U97" s="36">
        <v>5.2249999999999998E-2</v>
      </c>
      <c r="V97" s="36">
        <v>0.1235</v>
      </c>
      <c r="W97" s="36">
        <v>1.2769227724257539</v>
      </c>
      <c r="X97" s="36">
        <v>16.706645436857329</v>
      </c>
      <c r="Y97" s="36">
        <v>17.983568209283082</v>
      </c>
      <c r="Z97" s="36">
        <v>7.7031995105555692E-3</v>
      </c>
      <c r="AA97" s="36">
        <v>2.8628723834821989E-3</v>
      </c>
      <c r="AB97" s="36">
        <v>2.8628719999999998E-3</v>
      </c>
      <c r="AC97" s="36">
        <v>1.6495795943599319E-4</v>
      </c>
      <c r="AD97" s="36">
        <v>9.1304288807730144E-2</v>
      </c>
      <c r="AE97" s="36">
        <v>0.82173859926957116</v>
      </c>
      <c r="AF97" s="36">
        <v>0.91304288807730127</v>
      </c>
      <c r="AG97" s="36">
        <v>4.4660892533707423E-3</v>
      </c>
      <c r="AH97" s="36">
        <v>7.5974851666536763E-3</v>
      </c>
      <c r="AI97" s="36">
        <v>2.4332486276985425E-2</v>
      </c>
      <c r="AJ97" s="36">
        <v>1.1222829761364358E-4</v>
      </c>
      <c r="AK97" s="36">
        <v>1.356214420521068E-4</v>
      </c>
      <c r="AL97" s="36">
        <v>3.3920026334808819E-4</v>
      </c>
      <c r="AM97" s="36">
        <v>4.7432755104203786E-3</v>
      </c>
      <c r="AN97" s="36">
        <v>9.9037395416435928E-2</v>
      </c>
      <c r="AO97" s="36">
        <v>0.84641028580990474</v>
      </c>
      <c r="AP97" s="36">
        <v>557.95600708799998</v>
      </c>
      <c r="AQ97" s="36">
        <v>300.43784997</v>
      </c>
      <c r="AR97" s="36">
        <v>858.39385705799998</v>
      </c>
      <c r="AS97" s="36">
        <v>9.2205502950000007</v>
      </c>
      <c r="AT97" s="36">
        <v>1845.234274057</v>
      </c>
      <c r="AU97" s="36">
        <v>5057.246281191</v>
      </c>
      <c r="AV97" s="36">
        <v>989.91073990500001</v>
      </c>
      <c r="AW97" s="36">
        <v>2713.0551813830002</v>
      </c>
      <c r="AX97" s="36">
        <v>952.11033640899996</v>
      </c>
      <c r="AY97" s="36">
        <v>2609.4553552299999</v>
      </c>
      <c r="AZ97" s="36">
        <v>0.100399849</v>
      </c>
      <c r="BA97" s="36">
        <v>0.200799698</v>
      </c>
      <c r="BB97" s="36">
        <v>1.945502431</v>
      </c>
      <c r="BC97" s="36">
        <v>137.13533071200001</v>
      </c>
      <c r="BD97" s="36">
        <v>375.84774519799998</v>
      </c>
      <c r="BE97" s="36">
        <v>5.6747761000000001E-2</v>
      </c>
      <c r="BF97" s="36">
        <v>0.113495523</v>
      </c>
      <c r="BG97" s="36">
        <v>0.47930056900000001</v>
      </c>
      <c r="BH97" s="36">
        <v>20.618304764000001</v>
      </c>
      <c r="BI97" s="36">
        <v>0.03</v>
      </c>
      <c r="BJ97" s="36">
        <v>0.03</v>
      </c>
      <c r="BK97" s="36">
        <v>0.33000000000000007</v>
      </c>
      <c r="BL97" s="36">
        <v>0.33000000000000007</v>
      </c>
    </row>
    <row r="98" spans="1:64" s="37" customFormat="1" x14ac:dyDescent="0.2">
      <c r="A98" s="34">
        <v>95</v>
      </c>
      <c r="B98" s="34" t="s">
        <v>201</v>
      </c>
      <c r="C98" s="34" t="s">
        <v>207</v>
      </c>
      <c r="D98" s="41">
        <v>5.7205102060000002</v>
      </c>
      <c r="E98" s="36">
        <v>2</v>
      </c>
      <c r="F98" s="36">
        <v>0</v>
      </c>
      <c r="G98" s="36">
        <v>1</v>
      </c>
      <c r="H98" s="36">
        <v>1</v>
      </c>
      <c r="I98" s="36">
        <v>3.9635323227690368E-3</v>
      </c>
      <c r="J98" s="36">
        <v>3.3958578038201104</v>
      </c>
      <c r="K98" s="36">
        <v>3.9635323227690368E-3</v>
      </c>
      <c r="L98" s="36">
        <v>0</v>
      </c>
      <c r="M98" s="36">
        <v>0.2667648361430594</v>
      </c>
      <c r="N98" s="36">
        <v>3.1330564999998201</v>
      </c>
      <c r="O98" s="36">
        <v>3.0471531999999996E-2</v>
      </c>
      <c r="P98" s="36">
        <v>5.2601984999999997E-2</v>
      </c>
      <c r="Q98" s="36">
        <v>2.7772119999999997E-2</v>
      </c>
      <c r="R98" s="36">
        <v>2.699412E-3</v>
      </c>
      <c r="S98" s="36">
        <v>4.9081013E-2</v>
      </c>
      <c r="T98" s="36">
        <v>3.5209719999999998E-3</v>
      </c>
      <c r="U98" s="36">
        <v>0</v>
      </c>
      <c r="V98" s="36">
        <v>0</v>
      </c>
      <c r="W98" s="36">
        <v>3.4435064322769035E-2</v>
      </c>
      <c r="X98" s="36">
        <v>3.4484597888201103</v>
      </c>
      <c r="Y98" s="36">
        <v>3.4828948531428794</v>
      </c>
      <c r="Z98" s="36">
        <v>1.1694082992199791E-4</v>
      </c>
      <c r="AA98" s="36">
        <v>2.5025337603307542E-5</v>
      </c>
      <c r="AB98" s="36">
        <v>2.5025299999999999E-5</v>
      </c>
      <c r="AC98" s="36">
        <v>2.8871491705361312E-5</v>
      </c>
      <c r="AD98" s="36">
        <v>3.171413558737967E-2</v>
      </c>
      <c r="AE98" s="36">
        <v>0.28542722028641698</v>
      </c>
      <c r="AF98" s="36">
        <v>0.31714135587379666</v>
      </c>
      <c r="AG98" s="36">
        <v>0</v>
      </c>
      <c r="AH98" s="36">
        <v>0</v>
      </c>
      <c r="AI98" s="36">
        <v>0</v>
      </c>
      <c r="AJ98" s="36">
        <v>9.8102423586842004E-7</v>
      </c>
      <c r="AK98" s="36">
        <v>1.1855113584493432E-6</v>
      </c>
      <c r="AL98" s="36">
        <v>2.9650603835466316E-6</v>
      </c>
      <c r="AM98" s="36">
        <v>2.9852515941229733E-5</v>
      </c>
      <c r="AN98" s="36">
        <v>3.171532109873812E-2</v>
      </c>
      <c r="AO98" s="36">
        <v>0.28543018534680054</v>
      </c>
      <c r="AP98" s="36">
        <v>63.553324168000003</v>
      </c>
      <c r="AQ98" s="36">
        <v>34.221020705999997</v>
      </c>
      <c r="AR98" s="36">
        <v>97.774344874000008</v>
      </c>
      <c r="AS98" s="36">
        <v>6.9948694050000002</v>
      </c>
      <c r="AT98" s="36">
        <v>322.56280203199998</v>
      </c>
      <c r="AU98" s="36">
        <v>810.59077545399998</v>
      </c>
      <c r="AV98" s="36">
        <v>200.80507890999999</v>
      </c>
      <c r="AW98" s="36">
        <v>504.61722059599998</v>
      </c>
      <c r="AX98" s="36">
        <v>188.5920003</v>
      </c>
      <c r="AY98" s="36">
        <v>473.926115487</v>
      </c>
      <c r="AZ98" s="36">
        <v>3.5092065999999998E-2</v>
      </c>
      <c r="BA98" s="36">
        <v>7.0184131999999996E-2</v>
      </c>
      <c r="BB98" s="36">
        <v>0.59350998799999999</v>
      </c>
      <c r="BC98" s="36">
        <v>44.303659138</v>
      </c>
      <c r="BD98" s="36">
        <v>111.333784274</v>
      </c>
      <c r="BE98" s="36">
        <v>1.731191E-2</v>
      </c>
      <c r="BF98" s="36">
        <v>3.462382E-2</v>
      </c>
      <c r="BG98" s="36">
        <v>1.706466837</v>
      </c>
      <c r="BH98" s="36">
        <v>20.998873581000002</v>
      </c>
      <c r="BI98" s="36">
        <v>0</v>
      </c>
      <c r="BJ98" s="36">
        <v>0</v>
      </c>
      <c r="BK98" s="36">
        <v>0</v>
      </c>
      <c r="BL98" s="36">
        <v>0</v>
      </c>
    </row>
    <row r="99" spans="1:64" s="37" customFormat="1" x14ac:dyDescent="0.2">
      <c r="A99" s="34">
        <v>96</v>
      </c>
      <c r="B99" s="34" t="s">
        <v>201</v>
      </c>
      <c r="C99" s="34" t="s">
        <v>208</v>
      </c>
      <c r="D99" s="41">
        <v>5.3466320749999996</v>
      </c>
      <c r="E99" s="36">
        <v>0</v>
      </c>
      <c r="F99" s="36" t="s">
        <v>340</v>
      </c>
      <c r="G99" s="36" t="s">
        <v>340</v>
      </c>
      <c r="H99" s="36" t="s">
        <v>340</v>
      </c>
      <c r="I99" s="36">
        <v>7.7998433501466321E-4</v>
      </c>
      <c r="J99" s="36">
        <v>1.4874597932301512</v>
      </c>
      <c r="K99" s="36">
        <v>7.7998433501466321E-4</v>
      </c>
      <c r="L99" s="36">
        <v>0</v>
      </c>
      <c r="M99" s="36">
        <v>9.6715777561420468E-2</v>
      </c>
      <c r="N99" s="36">
        <v>1.3915240000037454</v>
      </c>
      <c r="O99" s="36">
        <v>1.4254388999999999E-2</v>
      </c>
      <c r="P99" s="36">
        <v>2.4731390000000002E-2</v>
      </c>
      <c r="Q99" s="36">
        <v>1.2801481E-2</v>
      </c>
      <c r="R99" s="36">
        <v>1.4529080000000002E-3</v>
      </c>
      <c r="S99" s="36">
        <v>2.2836292000000001E-2</v>
      </c>
      <c r="T99" s="36">
        <v>1.895098E-3</v>
      </c>
      <c r="U99" s="36" t="s">
        <v>340</v>
      </c>
      <c r="V99" s="36" t="s">
        <v>340</v>
      </c>
      <c r="W99" s="36">
        <v>1.5034373335014662E-2</v>
      </c>
      <c r="X99" s="36">
        <v>1.5121911832301511</v>
      </c>
      <c r="Y99" s="36">
        <v>1.5272255565651658</v>
      </c>
      <c r="Z99" s="36">
        <v>2.9346995437813965E-5</v>
      </c>
      <c r="AA99" s="36">
        <v>6.280257023692188E-6</v>
      </c>
      <c r="AB99" s="36">
        <v>6.2802600000000004E-6</v>
      </c>
      <c r="AC99" s="36">
        <v>4.3299701937894735E-6</v>
      </c>
      <c r="AD99" s="36">
        <v>1.497742113058215E-2</v>
      </c>
      <c r="AE99" s="36">
        <v>0.13479679017523932</v>
      </c>
      <c r="AF99" s="36">
        <v>0.14977421130582147</v>
      </c>
      <c r="AG99" s="36" t="s">
        <v>340</v>
      </c>
      <c r="AH99" s="36" t="s">
        <v>340</v>
      </c>
      <c r="AI99" s="36" t="s">
        <v>340</v>
      </c>
      <c r="AJ99" s="36">
        <v>2.4619434202806716E-7</v>
      </c>
      <c r="AK99" s="36">
        <v>2.9751170071947481E-7</v>
      </c>
      <c r="AL99" s="36">
        <v>7.4410097478841693E-7</v>
      </c>
      <c r="AM99" s="36">
        <v>4.5761645358175402E-6</v>
      </c>
      <c r="AN99" s="36">
        <v>1.497771864228287E-2</v>
      </c>
      <c r="AO99" s="36">
        <v>0.1347975342762141</v>
      </c>
      <c r="AP99" s="36">
        <v>41.583736447</v>
      </c>
      <c r="AQ99" s="36">
        <v>22.391242702</v>
      </c>
      <c r="AR99" s="36">
        <v>63.974979148999999</v>
      </c>
      <c r="AS99" s="36">
        <v>4.6022848319999996</v>
      </c>
      <c r="AT99" s="36">
        <v>178.29247888800001</v>
      </c>
      <c r="AU99" s="36">
        <v>433.41637442000001</v>
      </c>
      <c r="AV99" s="36">
        <v>115.542582528</v>
      </c>
      <c r="AW99" s="36">
        <v>280.875825625</v>
      </c>
      <c r="AX99" s="36">
        <v>108.291620065</v>
      </c>
      <c r="AY99" s="36">
        <v>263.24925000399998</v>
      </c>
      <c r="AZ99" s="36">
        <v>4.2118889999999999E-2</v>
      </c>
      <c r="BA99" s="36">
        <v>8.4237779999999998E-2</v>
      </c>
      <c r="BB99" s="36">
        <v>0.42525475600000001</v>
      </c>
      <c r="BC99" s="36">
        <v>26.816657290999999</v>
      </c>
      <c r="BD99" s="36">
        <v>65.189392451000003</v>
      </c>
      <c r="BE99" s="36">
        <v>1.2404125E-2</v>
      </c>
      <c r="BF99" s="36">
        <v>2.480825E-2</v>
      </c>
      <c r="BG99" s="36">
        <v>3.318408019</v>
      </c>
      <c r="BH99" s="36">
        <v>12.163321371</v>
      </c>
      <c r="BI99" s="36">
        <v>0</v>
      </c>
      <c r="BJ99" s="36">
        <v>0</v>
      </c>
      <c r="BK99" s="36">
        <v>0</v>
      </c>
      <c r="BL99" s="36">
        <v>0</v>
      </c>
    </row>
    <row r="100" spans="1:64" s="37" customFormat="1" x14ac:dyDescent="0.2">
      <c r="A100" s="34">
        <v>97</v>
      </c>
      <c r="B100" s="34" t="s">
        <v>201</v>
      </c>
      <c r="C100" s="34" t="s">
        <v>209</v>
      </c>
      <c r="D100" s="41">
        <v>5.5723667490000004</v>
      </c>
      <c r="E100" s="36">
        <v>5</v>
      </c>
      <c r="F100" s="36">
        <v>0</v>
      </c>
      <c r="G100" s="36">
        <v>2</v>
      </c>
      <c r="H100" s="36">
        <v>3</v>
      </c>
      <c r="I100" s="36">
        <v>3.1219917971175562E-5</v>
      </c>
      <c r="J100" s="36">
        <v>0.22247676697888469</v>
      </c>
      <c r="K100" s="36">
        <v>3.1219917971175562E-5</v>
      </c>
      <c r="L100" s="36">
        <v>0</v>
      </c>
      <c r="M100" s="36">
        <v>8.0079868968451623E-3</v>
      </c>
      <c r="N100" s="36">
        <v>0.21450000000001068</v>
      </c>
      <c r="O100" s="36">
        <v>2.796696E-3</v>
      </c>
      <c r="P100" s="36">
        <v>4.7334509999999996E-3</v>
      </c>
      <c r="Q100" s="36">
        <v>2.438066E-3</v>
      </c>
      <c r="R100" s="36">
        <v>3.5862999999999997E-4</v>
      </c>
      <c r="S100" s="36">
        <v>4.2656709999999995E-3</v>
      </c>
      <c r="T100" s="36">
        <v>4.6778E-4</v>
      </c>
      <c r="U100" s="36">
        <v>6.0000000000000001E-3</v>
      </c>
      <c r="V100" s="36">
        <v>1.44E-2</v>
      </c>
      <c r="W100" s="36">
        <v>8.8279159179711752E-3</v>
      </c>
      <c r="X100" s="36">
        <v>0.24161021797888468</v>
      </c>
      <c r="Y100" s="36">
        <v>0.25043813389685587</v>
      </c>
      <c r="Z100" s="36">
        <v>2.1413923069062556E-6</v>
      </c>
      <c r="AA100" s="36">
        <v>4.5825795367793856E-7</v>
      </c>
      <c r="AB100" s="36">
        <v>4.5825800000000003E-7</v>
      </c>
      <c r="AC100" s="36">
        <v>2.7257524176055164E-7</v>
      </c>
      <c r="AD100" s="36">
        <v>2.6428268989325235E-3</v>
      </c>
      <c r="AE100" s="36">
        <v>2.3785442090392715E-2</v>
      </c>
      <c r="AF100" s="36">
        <v>2.6428268989325241E-2</v>
      </c>
      <c r="AG100" s="36">
        <v>4.5859363363363366E-4</v>
      </c>
      <c r="AH100" s="36">
        <v>7.8013629629629638E-4</v>
      </c>
      <c r="AI100" s="36">
        <v>2.4985446246246247E-3</v>
      </c>
      <c r="AJ100" s="36">
        <v>1.7964308291232834E-8</v>
      </c>
      <c r="AK100" s="36">
        <v>2.1708833224787681E-8</v>
      </c>
      <c r="AL100" s="36">
        <v>5.4295558544485481E-8</v>
      </c>
      <c r="AM100" s="36">
        <v>4.5888417318368544E-4</v>
      </c>
      <c r="AN100" s="36">
        <v>3.4229849040620449E-3</v>
      </c>
      <c r="AO100" s="36">
        <v>2.6284041010575885E-2</v>
      </c>
      <c r="AP100" s="36">
        <v>0.98671408199999999</v>
      </c>
      <c r="AQ100" s="36">
        <v>0.53130758199999994</v>
      </c>
      <c r="AR100" s="36">
        <v>1.5180216639999999</v>
      </c>
      <c r="AS100" s="36">
        <v>0.148876286</v>
      </c>
      <c r="AT100" s="36">
        <v>2.1049368770000001</v>
      </c>
      <c r="AU100" s="36">
        <v>5.1165182529999997</v>
      </c>
      <c r="AV100" s="36">
        <v>2.4335234350000001</v>
      </c>
      <c r="AW100" s="36">
        <v>5.9152211220000002</v>
      </c>
      <c r="AX100" s="36">
        <v>2.2377599859999999</v>
      </c>
      <c r="AY100" s="36">
        <v>5.4393744249999996</v>
      </c>
      <c r="AZ100" s="36">
        <v>1.0688539999999999E-3</v>
      </c>
      <c r="BA100" s="36">
        <v>2.1377079999999999E-3</v>
      </c>
      <c r="BB100" s="36">
        <v>0.31667305400000001</v>
      </c>
      <c r="BC100" s="36">
        <v>12.584064075000001</v>
      </c>
      <c r="BD100" s="36">
        <v>30.588372616000001</v>
      </c>
      <c r="BE100" s="36">
        <v>9.2369380000000001E-3</v>
      </c>
      <c r="BF100" s="36">
        <v>1.8473877E-2</v>
      </c>
      <c r="BG100" s="36">
        <v>2.7518077949999999</v>
      </c>
      <c r="BH100" s="36">
        <v>12.172246758</v>
      </c>
      <c r="BI100" s="36">
        <v>0</v>
      </c>
      <c r="BJ100" s="36">
        <v>0</v>
      </c>
      <c r="BK100" s="36">
        <v>0</v>
      </c>
      <c r="BL100" s="36">
        <v>0</v>
      </c>
    </row>
    <row r="101" spans="1:64" s="37" customFormat="1" x14ac:dyDescent="0.2">
      <c r="A101" s="34">
        <v>98</v>
      </c>
      <c r="B101" s="34" t="s">
        <v>201</v>
      </c>
      <c r="C101" s="34" t="s">
        <v>210</v>
      </c>
      <c r="D101" s="41">
        <v>5.4456744300000004</v>
      </c>
      <c r="E101" s="36">
        <v>28</v>
      </c>
      <c r="F101" s="36">
        <v>0</v>
      </c>
      <c r="G101" s="36">
        <v>12</v>
      </c>
      <c r="H101" s="36">
        <v>16</v>
      </c>
      <c r="I101" s="36">
        <v>8.0957248311181842E-6</v>
      </c>
      <c r="J101" s="36">
        <v>4.2460678347892515E-2</v>
      </c>
      <c r="K101" s="36">
        <v>8.0957248311181842E-6</v>
      </c>
      <c r="L101" s="36">
        <v>0</v>
      </c>
      <c r="M101" s="36">
        <v>1.4687740727262763E-3</v>
      </c>
      <c r="N101" s="36">
        <v>4.0999999999997358E-2</v>
      </c>
      <c r="O101" s="36">
        <v>3.8164600000000003E-4</v>
      </c>
      <c r="P101" s="36">
        <v>5.9600199999999999E-4</v>
      </c>
      <c r="Q101" s="36">
        <v>3.5865700000000002E-4</v>
      </c>
      <c r="R101" s="36">
        <v>2.2989E-5</v>
      </c>
      <c r="S101" s="36">
        <v>5.6601600000000002E-4</v>
      </c>
      <c r="T101" s="36">
        <v>2.9986000000000001E-5</v>
      </c>
      <c r="U101" s="36">
        <v>0.19800000000000004</v>
      </c>
      <c r="V101" s="36">
        <v>0.47519999999999996</v>
      </c>
      <c r="W101" s="36">
        <v>0.19838974172483115</v>
      </c>
      <c r="X101" s="36">
        <v>0.51825668034789252</v>
      </c>
      <c r="Y101" s="36">
        <v>0.71664642207272367</v>
      </c>
      <c r="Z101" s="36">
        <v>6.2480272233853457E-7</v>
      </c>
      <c r="AA101" s="36">
        <v>1.3370778258044637E-7</v>
      </c>
      <c r="AB101" s="36">
        <v>1.33708E-7</v>
      </c>
      <c r="AC101" s="36">
        <v>1.2469184164948655E-8</v>
      </c>
      <c r="AD101" s="36">
        <v>6.8320175580486697E-5</v>
      </c>
      <c r="AE101" s="36">
        <v>6.1488158022438033E-4</v>
      </c>
      <c r="AF101" s="36">
        <v>6.8320175580486708E-4</v>
      </c>
      <c r="AG101" s="36">
        <v>1.1919521784962759E-2</v>
      </c>
      <c r="AH101" s="36">
        <v>2.0276887634189521E-2</v>
      </c>
      <c r="AI101" s="36">
        <v>6.4940842828417791E-2</v>
      </c>
      <c r="AJ101" s="36">
        <v>5.2415271157386436E-9</v>
      </c>
      <c r="AK101" s="36">
        <v>6.3340840155980068E-9</v>
      </c>
      <c r="AL101" s="36">
        <v>1.5842059586228859E-8</v>
      </c>
      <c r="AM101" s="36">
        <v>1.1919539495674038E-2</v>
      </c>
      <c r="AN101" s="36">
        <v>2.0345214143854023E-2</v>
      </c>
      <c r="AO101" s="36">
        <v>6.5555740250701752E-2</v>
      </c>
      <c r="AP101" s="36">
        <v>0.40515361</v>
      </c>
      <c r="AQ101" s="36">
        <v>0.21815963599999999</v>
      </c>
      <c r="AR101" s="36">
        <v>0.62331324599999993</v>
      </c>
      <c r="AS101" s="36">
        <v>0</v>
      </c>
      <c r="AT101" s="36">
        <v>0</v>
      </c>
      <c r="AU101" s="36">
        <v>0</v>
      </c>
      <c r="AV101" s="36">
        <v>0</v>
      </c>
      <c r="AW101" s="36">
        <v>0</v>
      </c>
      <c r="AX101" s="36">
        <v>0</v>
      </c>
      <c r="AY101" s="36">
        <v>0</v>
      </c>
      <c r="AZ101" s="36">
        <v>0</v>
      </c>
      <c r="BA101" s="36">
        <v>0</v>
      </c>
      <c r="BB101" s="36">
        <v>0.28582358099999999</v>
      </c>
      <c r="BC101" s="36">
        <v>18.371189961999999</v>
      </c>
      <c r="BD101" s="36">
        <v>35.534696126</v>
      </c>
      <c r="BE101" s="36">
        <v>8.3371000000000001E-3</v>
      </c>
      <c r="BF101" s="36">
        <v>1.66742E-2</v>
      </c>
      <c r="BG101" s="36">
        <v>3.1168516309999998</v>
      </c>
      <c r="BH101" s="36">
        <v>9.974116789</v>
      </c>
      <c r="BI101" s="36">
        <v>0</v>
      </c>
      <c r="BJ101" s="36">
        <v>0</v>
      </c>
      <c r="BK101" s="36">
        <v>0</v>
      </c>
      <c r="BL101" s="36">
        <v>0</v>
      </c>
    </row>
    <row r="102" spans="1:64" s="37" customFormat="1" x14ac:dyDescent="0.2">
      <c r="A102" s="34">
        <v>99</v>
      </c>
      <c r="B102" s="34" t="s">
        <v>201</v>
      </c>
      <c r="C102" s="34" t="s">
        <v>211</v>
      </c>
      <c r="D102" s="41">
        <v>5.4596543879999997</v>
      </c>
      <c r="E102" s="36">
        <v>7</v>
      </c>
      <c r="F102" s="36">
        <v>3</v>
      </c>
      <c r="G102" s="36">
        <v>3</v>
      </c>
      <c r="H102" s="36">
        <v>1</v>
      </c>
      <c r="I102" s="36">
        <v>1.6070106083038861E-2</v>
      </c>
      <c r="J102" s="36">
        <v>3.3264572127534464</v>
      </c>
      <c r="K102" s="36">
        <v>7.0351060848179801E-3</v>
      </c>
      <c r="L102" s="36">
        <v>9.0349999982208828E-3</v>
      </c>
      <c r="M102" s="36">
        <v>0.4602048188357587</v>
      </c>
      <c r="N102" s="36">
        <v>2.8823225000007264</v>
      </c>
      <c r="O102" s="36">
        <v>4.0864832000000004E-2</v>
      </c>
      <c r="P102" s="36">
        <v>7.1240648999999989E-2</v>
      </c>
      <c r="Q102" s="36">
        <v>3.80652E-2</v>
      </c>
      <c r="R102" s="36">
        <v>2.7996319999999998E-3</v>
      </c>
      <c r="S102" s="36">
        <v>6.7588954999999992E-2</v>
      </c>
      <c r="T102" s="36">
        <v>3.6516939999999996E-3</v>
      </c>
      <c r="U102" s="36">
        <v>1.20065</v>
      </c>
      <c r="V102" s="36">
        <v>2.8378999999999999</v>
      </c>
      <c r="W102" s="36">
        <v>1.2575849380830388</v>
      </c>
      <c r="X102" s="36">
        <v>6.2355978617534458</v>
      </c>
      <c r="Y102" s="36">
        <v>7.4931827998364842</v>
      </c>
      <c r="Z102" s="36">
        <v>2.5163843685783842E-4</v>
      </c>
      <c r="AA102" s="36">
        <v>5.3850625487577424E-5</v>
      </c>
      <c r="AB102" s="36">
        <v>5.3850600000000002E-5</v>
      </c>
      <c r="AC102" s="36">
        <v>7.5744836411061097E-5</v>
      </c>
      <c r="AD102" s="36">
        <v>4.4015013105077452E-2</v>
      </c>
      <c r="AE102" s="36">
        <v>0.396135117945697</v>
      </c>
      <c r="AF102" s="36">
        <v>0.4401501310507745</v>
      </c>
      <c r="AG102" s="36">
        <v>9.5732248773004291E-2</v>
      </c>
      <c r="AH102" s="36">
        <v>0.16285485998166246</v>
      </c>
      <c r="AI102" s="36">
        <v>0.52157570021154065</v>
      </c>
      <c r="AJ102" s="36">
        <v>2.1110134030784245E-6</v>
      </c>
      <c r="AK102" s="36">
        <v>2.5510382676456308E-6</v>
      </c>
      <c r="AL102" s="36">
        <v>6.380354309047893E-6</v>
      </c>
      <c r="AM102" s="36">
        <v>9.5810104622818443E-2</v>
      </c>
      <c r="AN102" s="36">
        <v>0.20687242412500759</v>
      </c>
      <c r="AO102" s="36">
        <v>0.91771719851154665</v>
      </c>
      <c r="AP102" s="36">
        <v>6.4818443390000002</v>
      </c>
      <c r="AQ102" s="36">
        <v>3.4902238739999998</v>
      </c>
      <c r="AR102" s="36">
        <v>9.972068213</v>
      </c>
      <c r="AS102" s="36">
        <v>0</v>
      </c>
      <c r="AT102" s="36">
        <v>5.4334172799999996</v>
      </c>
      <c r="AU102" s="36">
        <v>13.707238199000001</v>
      </c>
      <c r="AV102" s="36">
        <v>2.8458268219999998</v>
      </c>
      <c r="AW102" s="36">
        <v>7.1793540069999997</v>
      </c>
      <c r="AX102" s="36">
        <v>2.7108965550000002</v>
      </c>
      <c r="AY102" s="36">
        <v>6.8389565709999998</v>
      </c>
      <c r="AZ102" s="36">
        <v>0</v>
      </c>
      <c r="BA102" s="36">
        <v>0</v>
      </c>
      <c r="BB102" s="36">
        <v>0.82358437399999995</v>
      </c>
      <c r="BC102" s="36">
        <v>45.707252418000003</v>
      </c>
      <c r="BD102" s="36">
        <v>115.308684013</v>
      </c>
      <c r="BE102" s="36">
        <v>2.4022879E-2</v>
      </c>
      <c r="BF102" s="36">
        <v>4.8045758000000001E-2</v>
      </c>
      <c r="BG102" s="36">
        <v>0</v>
      </c>
      <c r="BH102" s="36">
        <v>20.041194294</v>
      </c>
      <c r="BI102" s="36">
        <v>0</v>
      </c>
      <c r="BJ102" s="36">
        <v>0</v>
      </c>
      <c r="BK102" s="36">
        <v>0</v>
      </c>
      <c r="BL102" s="36">
        <v>0</v>
      </c>
    </row>
    <row r="103" spans="1:64" s="37" customFormat="1" x14ac:dyDescent="0.2">
      <c r="A103" s="34">
        <v>100</v>
      </c>
      <c r="B103" s="34" t="s">
        <v>201</v>
      </c>
      <c r="C103" s="34" t="s">
        <v>212</v>
      </c>
      <c r="D103" s="41">
        <v>5.584959295</v>
      </c>
      <c r="E103" s="36">
        <v>7</v>
      </c>
      <c r="F103" s="36">
        <v>2</v>
      </c>
      <c r="G103" s="36">
        <v>4</v>
      </c>
      <c r="H103" s="36">
        <v>1</v>
      </c>
      <c r="I103" s="36">
        <v>3.7691412751654683E-2</v>
      </c>
      <c r="J103" s="36">
        <v>4.7737258502345412</v>
      </c>
      <c r="K103" s="36">
        <v>1.5062412753194553E-2</v>
      </c>
      <c r="L103" s="36">
        <v>2.2628999998460131E-2</v>
      </c>
      <c r="M103" s="36">
        <v>0.96184576298399294</v>
      </c>
      <c r="N103" s="36">
        <v>3.8495715000022033</v>
      </c>
      <c r="O103" s="36">
        <v>4.0273709000000005E-2</v>
      </c>
      <c r="P103" s="36">
        <v>7.1369360999999992E-2</v>
      </c>
      <c r="Q103" s="36">
        <v>3.8336539000000003E-2</v>
      </c>
      <c r="R103" s="36">
        <v>1.93717E-3</v>
      </c>
      <c r="S103" s="36">
        <v>6.8842615999999995E-2</v>
      </c>
      <c r="T103" s="36">
        <v>2.5267449999999999E-3</v>
      </c>
      <c r="U103" s="36">
        <v>1.9799999999999998E-2</v>
      </c>
      <c r="V103" s="36">
        <v>4.6799999999999994E-2</v>
      </c>
      <c r="W103" s="36">
        <v>9.7765121751654679E-2</v>
      </c>
      <c r="X103" s="36">
        <v>4.8918952112345417</v>
      </c>
      <c r="Y103" s="36">
        <v>4.9896603329861966</v>
      </c>
      <c r="Z103" s="36">
        <v>4.9178281168046044E-4</v>
      </c>
      <c r="AA103" s="36">
        <v>1.0524152169961846E-4</v>
      </c>
      <c r="AB103" s="36">
        <v>1.0524200000000001E-4</v>
      </c>
      <c r="AC103" s="36">
        <v>1.2576767576817651E-4</v>
      </c>
      <c r="AD103" s="36">
        <v>7.2136814437338603E-2</v>
      </c>
      <c r="AE103" s="36">
        <v>0.64923132993604749</v>
      </c>
      <c r="AF103" s="36">
        <v>0.72136814437338614</v>
      </c>
      <c r="AG103" s="36">
        <v>1.5264253551052524E-3</v>
      </c>
      <c r="AH103" s="36">
        <v>2.5966776155813488E-3</v>
      </c>
      <c r="AI103" s="36">
        <v>8.3163864174699946E-3</v>
      </c>
      <c r="AJ103" s="36">
        <v>4.1256229748005932E-6</v>
      </c>
      <c r="AK103" s="36">
        <v>4.9855780504499769E-6</v>
      </c>
      <c r="AL103" s="36">
        <v>1.2469336426944519E-5</v>
      </c>
      <c r="AM103" s="36">
        <v>1.6563186538482296E-3</v>
      </c>
      <c r="AN103" s="36">
        <v>7.4738477630970412E-2</v>
      </c>
      <c r="AO103" s="36">
        <v>0.65756018568994445</v>
      </c>
      <c r="AP103" s="36">
        <v>247.963845488</v>
      </c>
      <c r="AQ103" s="36">
        <v>133.51899372400001</v>
      </c>
      <c r="AR103" s="36">
        <v>381.48283921200004</v>
      </c>
      <c r="AS103" s="36">
        <v>20.710571278</v>
      </c>
      <c r="AT103" s="36">
        <v>1074.4049761010001</v>
      </c>
      <c r="AU103" s="36">
        <v>2696.4082915839999</v>
      </c>
      <c r="AV103" s="36">
        <v>588.07810954800004</v>
      </c>
      <c r="AW103" s="36">
        <v>1475.8854677300001</v>
      </c>
      <c r="AX103" s="36">
        <v>557.34337169200001</v>
      </c>
      <c r="AY103" s="36">
        <v>1398.751236376</v>
      </c>
      <c r="AZ103" s="36">
        <v>0.11107283499999999</v>
      </c>
      <c r="BA103" s="36">
        <v>0.22214567099999999</v>
      </c>
      <c r="BB103" s="36">
        <v>1.531310626</v>
      </c>
      <c r="BC103" s="36">
        <v>76.432155934999997</v>
      </c>
      <c r="BD103" s="36">
        <v>191.81994089</v>
      </c>
      <c r="BE103" s="36">
        <v>4.4666327999999998E-2</v>
      </c>
      <c r="BF103" s="36">
        <v>8.9332655999999996E-2</v>
      </c>
      <c r="BG103" s="36">
        <v>2.6522810369999998</v>
      </c>
      <c r="BH103" s="36">
        <v>50.665412758999999</v>
      </c>
      <c r="BI103" s="36">
        <v>0</v>
      </c>
      <c r="BJ103" s="36">
        <v>0</v>
      </c>
      <c r="BK103" s="36">
        <v>0.12</v>
      </c>
      <c r="BL103" s="36">
        <v>0.12</v>
      </c>
    </row>
    <row r="104" spans="1:64" s="37" customFormat="1" x14ac:dyDescent="0.2">
      <c r="A104" s="34">
        <v>101</v>
      </c>
      <c r="B104" s="34" t="s">
        <v>201</v>
      </c>
      <c r="C104" s="34" t="s">
        <v>213</v>
      </c>
      <c r="D104" s="41">
        <v>5.7934517740000002</v>
      </c>
      <c r="E104" s="36">
        <v>7</v>
      </c>
      <c r="F104" s="36">
        <v>1</v>
      </c>
      <c r="G104" s="36">
        <v>5</v>
      </c>
      <c r="H104" s="36">
        <v>1</v>
      </c>
      <c r="I104" s="36">
        <v>0.1241065256831658</v>
      </c>
      <c r="J104" s="36">
        <v>5.8959800996820366</v>
      </c>
      <c r="K104" s="36">
        <v>1.799202568259279E-2</v>
      </c>
      <c r="L104" s="36">
        <v>0.10611450000057301</v>
      </c>
      <c r="M104" s="36">
        <v>1.0148676253561297</v>
      </c>
      <c r="N104" s="36">
        <v>5.0052190000090722</v>
      </c>
      <c r="O104" s="36">
        <v>0.244796608</v>
      </c>
      <c r="P104" s="36">
        <v>0.412417757</v>
      </c>
      <c r="Q104" s="36">
        <v>0.23222266599999999</v>
      </c>
      <c r="R104" s="36">
        <v>1.2573942000000001E-2</v>
      </c>
      <c r="S104" s="36">
        <v>0.39601696199999997</v>
      </c>
      <c r="T104" s="36">
        <v>1.6400794999999999E-2</v>
      </c>
      <c r="U104" s="36">
        <v>6.5450000000000008E-2</v>
      </c>
      <c r="V104" s="36">
        <v>0.1547</v>
      </c>
      <c r="W104" s="36">
        <v>0.4343531336831658</v>
      </c>
      <c r="X104" s="36">
        <v>6.4630978566820367</v>
      </c>
      <c r="Y104" s="36">
        <v>6.8974509903652024</v>
      </c>
      <c r="Z104" s="36">
        <v>9.1024625488405145E-4</v>
      </c>
      <c r="AA104" s="36">
        <v>2.96508872666836E-4</v>
      </c>
      <c r="AB104" s="36">
        <v>2.9650899999999998E-4</v>
      </c>
      <c r="AC104" s="36">
        <v>1.5986498745326216E-4</v>
      </c>
      <c r="AD104" s="36">
        <v>3.6579986951986124E-2</v>
      </c>
      <c r="AE104" s="36">
        <v>0.32921988256787516</v>
      </c>
      <c r="AF104" s="36">
        <v>0.36579986951986126</v>
      </c>
      <c r="AG104" s="36">
        <v>5.1784802412846061E-3</v>
      </c>
      <c r="AH104" s="36">
        <v>8.8093686863232375E-3</v>
      </c>
      <c r="AI104" s="36">
        <v>2.8213788900791993E-2</v>
      </c>
      <c r="AJ104" s="36">
        <v>1.1623537586090766E-5</v>
      </c>
      <c r="AK104" s="36">
        <v>1.404637656221729E-5</v>
      </c>
      <c r="AL104" s="36">
        <v>3.5131130866164571E-5</v>
      </c>
      <c r="AM104" s="36">
        <v>5.3499687663239592E-3</v>
      </c>
      <c r="AN104" s="36">
        <v>4.5403402014871579E-2</v>
      </c>
      <c r="AO104" s="36">
        <v>0.35746880259953334</v>
      </c>
      <c r="AP104" s="36">
        <v>165.305611099</v>
      </c>
      <c r="AQ104" s="36">
        <v>89.010713668999998</v>
      </c>
      <c r="AR104" s="36">
        <v>254.31632476800002</v>
      </c>
      <c r="AS104" s="36">
        <v>10.336867746999999</v>
      </c>
      <c r="AT104" s="36">
        <v>672.63942079499998</v>
      </c>
      <c r="AU104" s="36">
        <v>1671.3744327930001</v>
      </c>
      <c r="AV104" s="36">
        <v>414.81409091699999</v>
      </c>
      <c r="AW104" s="36">
        <v>1030.730053111</v>
      </c>
      <c r="AX104" s="36">
        <v>392.48871823500002</v>
      </c>
      <c r="AY104" s="36">
        <v>975.25596707099999</v>
      </c>
      <c r="AZ104" s="36">
        <v>4.7024941000000001E-2</v>
      </c>
      <c r="BA104" s="36">
        <v>9.4049882000000001E-2</v>
      </c>
      <c r="BB104" s="36">
        <v>1.277372137</v>
      </c>
      <c r="BC104" s="36">
        <v>91.147361594000003</v>
      </c>
      <c r="BD104" s="36">
        <v>226.48296408900001</v>
      </c>
      <c r="BE104" s="36">
        <v>3.7259274000000002E-2</v>
      </c>
      <c r="BF104" s="36">
        <v>7.4518549000000003E-2</v>
      </c>
      <c r="BG104" s="36">
        <v>1.196777457</v>
      </c>
      <c r="BH104" s="36">
        <v>28.890049482999999</v>
      </c>
      <c r="BI104" s="36">
        <v>0</v>
      </c>
      <c r="BJ104" s="36">
        <v>0</v>
      </c>
      <c r="BK104" s="36">
        <v>0</v>
      </c>
      <c r="BL104" s="36">
        <v>0</v>
      </c>
    </row>
    <row r="105" spans="1:64" s="37" customFormat="1" x14ac:dyDescent="0.2">
      <c r="A105" s="34">
        <v>102</v>
      </c>
      <c r="B105" s="34" t="s">
        <v>201</v>
      </c>
      <c r="C105" s="34" t="s">
        <v>214</v>
      </c>
      <c r="D105" s="41">
        <v>5.740928491</v>
      </c>
      <c r="E105" s="36">
        <v>0</v>
      </c>
      <c r="F105" s="36" t="s">
        <v>340</v>
      </c>
      <c r="G105" s="36" t="s">
        <v>340</v>
      </c>
      <c r="H105" s="36" t="s">
        <v>340</v>
      </c>
      <c r="I105" s="36">
        <v>0.18964102275319411</v>
      </c>
      <c r="J105" s="36">
        <v>3.8760390898085824</v>
      </c>
      <c r="K105" s="36">
        <v>2.7481022753964066E-2</v>
      </c>
      <c r="L105" s="36">
        <v>0.16215999999923006</v>
      </c>
      <c r="M105" s="36">
        <v>1.3281181125623165</v>
      </c>
      <c r="N105" s="36">
        <v>2.7375619999994596</v>
      </c>
      <c r="O105" s="36">
        <v>0.26036113</v>
      </c>
      <c r="P105" s="36">
        <v>0.43839880500000006</v>
      </c>
      <c r="Q105" s="36">
        <v>0.24522263</v>
      </c>
      <c r="R105" s="36">
        <v>1.5138499999999999E-2</v>
      </c>
      <c r="S105" s="36">
        <v>0.41865293600000003</v>
      </c>
      <c r="T105" s="36">
        <v>1.9745868999999999E-2</v>
      </c>
      <c r="U105" s="36" t="s">
        <v>340</v>
      </c>
      <c r="V105" s="36" t="s">
        <v>340</v>
      </c>
      <c r="W105" s="36">
        <v>0.45000215275319411</v>
      </c>
      <c r="X105" s="36">
        <v>4.3144378948085826</v>
      </c>
      <c r="Y105" s="36">
        <v>4.7644400475617772</v>
      </c>
      <c r="Z105" s="36">
        <v>1.620189030416528E-3</v>
      </c>
      <c r="AA105" s="36">
        <v>6.9385389060043804E-4</v>
      </c>
      <c r="AB105" s="36">
        <v>6.9385400000000004E-4</v>
      </c>
      <c r="AC105" s="36">
        <v>2.3939438663055486E-4</v>
      </c>
      <c r="AD105" s="36">
        <v>6.0406042257064384E-2</v>
      </c>
      <c r="AE105" s="36">
        <v>0.54365438031357938</v>
      </c>
      <c r="AF105" s="36">
        <v>0.60406042257064374</v>
      </c>
      <c r="AG105" s="36" t="s">
        <v>340</v>
      </c>
      <c r="AH105" s="36" t="s">
        <v>340</v>
      </c>
      <c r="AI105" s="36" t="s">
        <v>340</v>
      </c>
      <c r="AJ105" s="36">
        <v>2.7199977229787381E-5</v>
      </c>
      <c r="AK105" s="36">
        <v>3.286960788104481E-5</v>
      </c>
      <c r="AL105" s="36">
        <v>8.2209564215628372E-5</v>
      </c>
      <c r="AM105" s="36">
        <v>2.6659436386034224E-4</v>
      </c>
      <c r="AN105" s="36">
        <v>6.0438911864945426E-2</v>
      </c>
      <c r="AO105" s="36">
        <v>0.54373658987779505</v>
      </c>
      <c r="AP105" s="36">
        <v>352.75870329999998</v>
      </c>
      <c r="AQ105" s="36">
        <v>189.94699408400001</v>
      </c>
      <c r="AR105" s="36">
        <v>542.70569738400002</v>
      </c>
      <c r="AS105" s="36">
        <v>33.627690348999998</v>
      </c>
      <c r="AT105" s="36">
        <v>1048.7761617260001</v>
      </c>
      <c r="AU105" s="36">
        <v>2828.5175271110002</v>
      </c>
      <c r="AV105" s="36">
        <v>579.26246926600004</v>
      </c>
      <c r="AW105" s="36">
        <v>1562.2533262219999</v>
      </c>
      <c r="AX105" s="36">
        <v>558.50444924800001</v>
      </c>
      <c r="AY105" s="36">
        <v>1506.269575264</v>
      </c>
      <c r="AZ105" s="36">
        <v>0.117128672</v>
      </c>
      <c r="BA105" s="36">
        <v>0.23425734500000001</v>
      </c>
      <c r="BB105" s="36">
        <v>0.57876823499999996</v>
      </c>
      <c r="BC105" s="36">
        <v>53.138014462999998</v>
      </c>
      <c r="BD105" s="36">
        <v>143.31161476599999</v>
      </c>
      <c r="BE105" s="36">
        <v>1.6881911999999999E-2</v>
      </c>
      <c r="BF105" s="36">
        <v>3.3763824999999997E-2</v>
      </c>
      <c r="BG105" s="36">
        <v>1.1805160219999999</v>
      </c>
      <c r="BH105" s="36">
        <v>32.843610914000003</v>
      </c>
      <c r="BI105" s="36">
        <v>0.27</v>
      </c>
      <c r="BJ105" s="36">
        <v>0.27</v>
      </c>
      <c r="BK105" s="36">
        <v>0.06</v>
      </c>
      <c r="BL105" s="36">
        <v>0.06</v>
      </c>
    </row>
    <row r="106" spans="1:64" s="37" customFormat="1" x14ac:dyDescent="0.2">
      <c r="A106" s="34">
        <v>103</v>
      </c>
      <c r="B106" s="34" t="s">
        <v>201</v>
      </c>
      <c r="C106" s="34" t="s">
        <v>215</v>
      </c>
      <c r="D106" s="41">
        <v>5.2083314339999998</v>
      </c>
      <c r="E106" s="36">
        <v>17</v>
      </c>
      <c r="F106" s="36">
        <v>0</v>
      </c>
      <c r="G106" s="36">
        <v>0</v>
      </c>
      <c r="H106" s="36">
        <v>17</v>
      </c>
      <c r="I106" s="36">
        <v>0</v>
      </c>
      <c r="J106" s="36">
        <v>0</v>
      </c>
      <c r="K106" s="36">
        <v>0</v>
      </c>
      <c r="L106" s="36">
        <v>0</v>
      </c>
      <c r="M106" s="36">
        <v>0</v>
      </c>
      <c r="N106" s="36">
        <v>0</v>
      </c>
      <c r="O106" s="36">
        <v>0</v>
      </c>
      <c r="P106" s="36">
        <v>0</v>
      </c>
      <c r="Q106" s="36">
        <v>0</v>
      </c>
      <c r="R106" s="36">
        <v>0</v>
      </c>
      <c r="S106" s="36">
        <v>0</v>
      </c>
      <c r="T106" s="36">
        <v>0</v>
      </c>
      <c r="U106" s="36">
        <v>0</v>
      </c>
      <c r="V106" s="36">
        <v>0</v>
      </c>
      <c r="W106" s="36">
        <v>0</v>
      </c>
      <c r="X106" s="36">
        <v>0</v>
      </c>
      <c r="Y106" s="36">
        <v>0</v>
      </c>
      <c r="Z106" s="36">
        <v>0</v>
      </c>
      <c r="AA106" s="36">
        <v>0</v>
      </c>
      <c r="AB106" s="36">
        <v>0</v>
      </c>
      <c r="AC106" s="36">
        <v>0</v>
      </c>
      <c r="AD106" s="36">
        <v>0</v>
      </c>
      <c r="AE106" s="36">
        <v>0</v>
      </c>
      <c r="AF106" s="36">
        <v>0</v>
      </c>
      <c r="AG106" s="36">
        <v>0</v>
      </c>
      <c r="AH106" s="36">
        <v>0</v>
      </c>
      <c r="AI106" s="36">
        <v>0</v>
      </c>
      <c r="AJ106" s="36">
        <v>0</v>
      </c>
      <c r="AK106" s="36">
        <v>0</v>
      </c>
      <c r="AL106" s="36">
        <v>0</v>
      </c>
      <c r="AM106" s="36">
        <v>0</v>
      </c>
      <c r="AN106" s="36">
        <v>0</v>
      </c>
      <c r="AO106" s="36">
        <v>0</v>
      </c>
      <c r="AP106" s="36">
        <v>0</v>
      </c>
      <c r="AQ106" s="36">
        <v>0</v>
      </c>
      <c r="AR106" s="36">
        <v>0</v>
      </c>
      <c r="AS106" s="36">
        <v>0</v>
      </c>
      <c r="AT106" s="36">
        <v>0</v>
      </c>
      <c r="AU106" s="36">
        <v>0</v>
      </c>
      <c r="AV106" s="36">
        <v>0</v>
      </c>
      <c r="AW106" s="36">
        <v>0</v>
      </c>
      <c r="AX106" s="36">
        <v>0</v>
      </c>
      <c r="AY106" s="36">
        <v>0</v>
      </c>
      <c r="AZ106" s="36">
        <v>0</v>
      </c>
      <c r="BA106" s="36">
        <v>0</v>
      </c>
      <c r="BB106" s="36">
        <v>8.9977372999999999E-2</v>
      </c>
      <c r="BC106" s="36">
        <v>4.12813345</v>
      </c>
      <c r="BD106" s="36">
        <v>8.8196684330000004</v>
      </c>
      <c r="BE106" s="36">
        <v>2.6245219999999998E-3</v>
      </c>
      <c r="BF106" s="36">
        <v>5.2490439999999996E-3</v>
      </c>
      <c r="BG106" s="36">
        <v>1.1446232759999999</v>
      </c>
      <c r="BH106" s="36">
        <v>6.0088759639999996</v>
      </c>
      <c r="BI106" s="36">
        <v>0</v>
      </c>
      <c r="BJ106" s="36">
        <v>0</v>
      </c>
      <c r="BK106" s="36">
        <v>0</v>
      </c>
      <c r="BL106" s="36">
        <v>0</v>
      </c>
    </row>
    <row r="107" spans="1:64" s="37" customFormat="1" x14ac:dyDescent="0.2">
      <c r="A107" s="34">
        <v>104</v>
      </c>
      <c r="B107" s="34" t="s">
        <v>201</v>
      </c>
      <c r="C107" s="34" t="s">
        <v>216</v>
      </c>
      <c r="D107" s="41">
        <v>4.6130269759999996</v>
      </c>
      <c r="E107" s="36">
        <v>5</v>
      </c>
      <c r="F107" s="36">
        <v>0</v>
      </c>
      <c r="G107" s="36">
        <v>0</v>
      </c>
      <c r="H107" s="36">
        <v>5</v>
      </c>
      <c r="I107" s="36">
        <v>0</v>
      </c>
      <c r="J107" s="36">
        <v>0</v>
      </c>
      <c r="K107" s="36">
        <v>0</v>
      </c>
      <c r="L107" s="36">
        <v>0</v>
      </c>
      <c r="M107" s="36">
        <v>0</v>
      </c>
      <c r="N107" s="36">
        <v>0</v>
      </c>
      <c r="O107" s="36">
        <v>0</v>
      </c>
      <c r="P107" s="36">
        <v>0</v>
      </c>
      <c r="Q107" s="36">
        <v>0</v>
      </c>
      <c r="R107" s="36">
        <v>0</v>
      </c>
      <c r="S107" s="36">
        <v>0</v>
      </c>
      <c r="T107" s="36">
        <v>0</v>
      </c>
      <c r="U107" s="36">
        <v>0</v>
      </c>
      <c r="V107" s="36">
        <v>0</v>
      </c>
      <c r="W107" s="36">
        <v>0</v>
      </c>
      <c r="X107" s="36">
        <v>0</v>
      </c>
      <c r="Y107" s="36">
        <v>0</v>
      </c>
      <c r="Z107" s="36">
        <v>0</v>
      </c>
      <c r="AA107" s="36">
        <v>0</v>
      </c>
      <c r="AB107" s="36">
        <v>0</v>
      </c>
      <c r="AC107" s="36">
        <v>0</v>
      </c>
      <c r="AD107" s="36">
        <v>0</v>
      </c>
      <c r="AE107" s="36">
        <v>0</v>
      </c>
      <c r="AF107" s="36">
        <v>0</v>
      </c>
      <c r="AG107" s="36">
        <v>0</v>
      </c>
      <c r="AH107" s="36">
        <v>0</v>
      </c>
      <c r="AI107" s="36">
        <v>0</v>
      </c>
      <c r="AJ107" s="36">
        <v>0</v>
      </c>
      <c r="AK107" s="36">
        <v>0</v>
      </c>
      <c r="AL107" s="36">
        <v>0</v>
      </c>
      <c r="AM107" s="36">
        <v>0</v>
      </c>
      <c r="AN107" s="36">
        <v>0</v>
      </c>
      <c r="AO107" s="36">
        <v>0</v>
      </c>
      <c r="AP107" s="36">
        <v>0</v>
      </c>
      <c r="AQ107" s="36">
        <v>0</v>
      </c>
      <c r="AR107" s="36">
        <v>0</v>
      </c>
      <c r="AS107" s="36">
        <v>0</v>
      </c>
      <c r="AT107" s="36">
        <v>0</v>
      </c>
      <c r="AU107" s="36">
        <v>0</v>
      </c>
      <c r="AV107" s="36">
        <v>0</v>
      </c>
      <c r="AW107" s="36">
        <v>0</v>
      </c>
      <c r="AX107" s="36">
        <v>0</v>
      </c>
      <c r="AY107" s="36">
        <v>0</v>
      </c>
      <c r="AZ107" s="36">
        <v>0</v>
      </c>
      <c r="BA107" s="36">
        <v>0</v>
      </c>
      <c r="BB107" s="36">
        <v>5.1111434999999997E-2</v>
      </c>
      <c r="BC107" s="36">
        <v>1.6311121660000001</v>
      </c>
      <c r="BD107" s="36">
        <v>2.8636906290000002</v>
      </c>
      <c r="BE107" s="36">
        <v>1.4908530000000001E-3</v>
      </c>
      <c r="BF107" s="36">
        <v>2.9817070000000001E-3</v>
      </c>
      <c r="BG107" s="36">
        <v>0.28054475800000001</v>
      </c>
      <c r="BH107" s="36">
        <v>0.36567295300000002</v>
      </c>
      <c r="BI107" s="36">
        <v>0</v>
      </c>
      <c r="BJ107" s="36">
        <v>0</v>
      </c>
      <c r="BK107" s="36">
        <v>0</v>
      </c>
      <c r="BL107" s="36">
        <v>0</v>
      </c>
    </row>
    <row r="108" spans="1:64" s="37" customFormat="1" x14ac:dyDescent="0.2">
      <c r="A108" s="34">
        <v>105</v>
      </c>
      <c r="B108" s="34" t="s">
        <v>201</v>
      </c>
      <c r="C108" s="34" t="s">
        <v>217</v>
      </c>
      <c r="D108" s="41">
        <v>5.6224918539999997</v>
      </c>
      <c r="E108" s="36">
        <v>0</v>
      </c>
      <c r="F108" s="36" t="s">
        <v>340</v>
      </c>
      <c r="G108" s="36" t="s">
        <v>340</v>
      </c>
      <c r="H108" s="36" t="s">
        <v>340</v>
      </c>
      <c r="I108" s="36">
        <v>4.1564659154529671E-2</v>
      </c>
      <c r="J108" s="36">
        <v>1.9608783303094186</v>
      </c>
      <c r="K108" s="36">
        <v>5.8366591551275125E-3</v>
      </c>
      <c r="L108" s="36">
        <v>3.5727999999402155E-2</v>
      </c>
      <c r="M108" s="36">
        <v>0.30878198946236829</v>
      </c>
      <c r="N108" s="36">
        <v>1.6936610000015802</v>
      </c>
      <c r="O108" s="36">
        <v>1.7826774E-2</v>
      </c>
      <c r="P108" s="36">
        <v>2.8050355999999999E-2</v>
      </c>
      <c r="Q108" s="36">
        <v>1.6193439E-2</v>
      </c>
      <c r="R108" s="36">
        <v>1.6333349999999999E-3</v>
      </c>
      <c r="S108" s="36">
        <v>2.5919919E-2</v>
      </c>
      <c r="T108" s="36">
        <v>2.1304370000000002E-3</v>
      </c>
      <c r="U108" s="36" t="s">
        <v>340</v>
      </c>
      <c r="V108" s="36" t="s">
        <v>340</v>
      </c>
      <c r="W108" s="36">
        <v>5.9391433154529674E-2</v>
      </c>
      <c r="X108" s="36">
        <v>1.9889286863094187</v>
      </c>
      <c r="Y108" s="36">
        <v>2.0483201194639484</v>
      </c>
      <c r="Z108" s="36">
        <v>3.1268796304067246E-4</v>
      </c>
      <c r="AA108" s="36">
        <v>1.3532571176085175E-4</v>
      </c>
      <c r="AB108" s="36">
        <v>1.3532600000000001E-4</v>
      </c>
      <c r="AC108" s="36">
        <v>1.6103925821037742E-5</v>
      </c>
      <c r="AD108" s="36">
        <v>7.8579217385269049E-3</v>
      </c>
      <c r="AE108" s="36">
        <v>7.0721295646742149E-2</v>
      </c>
      <c r="AF108" s="36">
        <v>7.8579217385269046E-2</v>
      </c>
      <c r="AG108" s="36" t="s">
        <v>340</v>
      </c>
      <c r="AH108" s="36" t="s">
        <v>340</v>
      </c>
      <c r="AI108" s="36" t="s">
        <v>340</v>
      </c>
      <c r="AJ108" s="36">
        <v>5.3049548154526622E-6</v>
      </c>
      <c r="AK108" s="36">
        <v>6.4107327422055214E-6</v>
      </c>
      <c r="AL108" s="36">
        <v>1.6033764289092698E-5</v>
      </c>
      <c r="AM108" s="36">
        <v>2.1408880636490402E-5</v>
      </c>
      <c r="AN108" s="36">
        <v>7.8643324712691105E-3</v>
      </c>
      <c r="AO108" s="36">
        <v>7.0737329411031238E-2</v>
      </c>
      <c r="AP108" s="36">
        <v>91.114611635000003</v>
      </c>
      <c r="AQ108" s="36">
        <v>49.061713957000002</v>
      </c>
      <c r="AR108" s="36">
        <v>140.17632559200001</v>
      </c>
      <c r="AS108" s="36">
        <v>7.3792870209999997</v>
      </c>
      <c r="AT108" s="36">
        <v>158.21405694000001</v>
      </c>
      <c r="AU108" s="36">
        <v>367.21898448299999</v>
      </c>
      <c r="AV108" s="36">
        <v>98.491655788000003</v>
      </c>
      <c r="AW108" s="36">
        <v>228.60172173000001</v>
      </c>
      <c r="AX108" s="36">
        <v>92.998834286999994</v>
      </c>
      <c r="AY108" s="36">
        <v>215.85273865900001</v>
      </c>
      <c r="AZ108" s="36">
        <v>4.9134160000000003E-2</v>
      </c>
      <c r="BA108" s="36">
        <v>9.8268320000000006E-2</v>
      </c>
      <c r="BB108" s="36">
        <v>0.426342528</v>
      </c>
      <c r="BC108" s="36">
        <v>22.164590447999998</v>
      </c>
      <c r="BD108" s="36">
        <v>51.44459698</v>
      </c>
      <c r="BE108" s="36">
        <v>1.2435854E-2</v>
      </c>
      <c r="BF108" s="36">
        <v>2.4871707999999999E-2</v>
      </c>
      <c r="BG108" s="36">
        <v>4.3746668319999999</v>
      </c>
      <c r="BH108" s="36">
        <v>25.746826065</v>
      </c>
      <c r="BI108" s="36">
        <v>0.18</v>
      </c>
      <c r="BJ108" s="36">
        <v>0.18</v>
      </c>
      <c r="BK108" s="36">
        <v>0.33000000000000007</v>
      </c>
      <c r="BL108" s="36">
        <v>0.33000000000000007</v>
      </c>
    </row>
    <row r="109" spans="1:64" s="37" customFormat="1" x14ac:dyDescent="0.2">
      <c r="A109" s="34">
        <v>106</v>
      </c>
      <c r="B109" s="34" t="s">
        <v>201</v>
      </c>
      <c r="C109" s="34" t="s">
        <v>218</v>
      </c>
      <c r="D109" s="41">
        <v>5.5363549350000003</v>
      </c>
      <c r="E109" s="36">
        <v>0</v>
      </c>
      <c r="F109" s="36" t="s">
        <v>340</v>
      </c>
      <c r="G109" s="36" t="s">
        <v>340</v>
      </c>
      <c r="H109" s="36" t="s">
        <v>340</v>
      </c>
      <c r="I109" s="36">
        <v>8.4163329449318522E-2</v>
      </c>
      <c r="J109" s="36">
        <v>2.1084752666319511</v>
      </c>
      <c r="K109" s="36">
        <v>4.2483294513935644E-3</v>
      </c>
      <c r="L109" s="36">
        <v>7.9914999997924951E-2</v>
      </c>
      <c r="M109" s="36">
        <v>0.24521859608382585</v>
      </c>
      <c r="N109" s="36">
        <v>1.9474199999974438</v>
      </c>
      <c r="O109" s="36">
        <v>1.8079432999999999E-2</v>
      </c>
      <c r="P109" s="36">
        <v>3.0495931999999996E-2</v>
      </c>
      <c r="Q109" s="36">
        <v>1.6137979E-2</v>
      </c>
      <c r="R109" s="36">
        <v>1.941454E-3</v>
      </c>
      <c r="S109" s="36">
        <v>2.7963600999999998E-2</v>
      </c>
      <c r="T109" s="36">
        <v>2.5323309999999996E-3</v>
      </c>
      <c r="U109" s="36" t="s">
        <v>340</v>
      </c>
      <c r="V109" s="36" t="s">
        <v>340</v>
      </c>
      <c r="W109" s="36">
        <v>0.10224276244931851</v>
      </c>
      <c r="X109" s="36">
        <v>2.1389711986319511</v>
      </c>
      <c r="Y109" s="36">
        <v>2.2412139610812698</v>
      </c>
      <c r="Z109" s="36">
        <v>6.6198857353234799E-4</v>
      </c>
      <c r="AA109" s="36">
        <v>1.4166555473592242E-4</v>
      </c>
      <c r="AB109" s="36">
        <v>1.4166600000000001E-4</v>
      </c>
      <c r="AC109" s="36">
        <v>4.1165243181276551E-5</v>
      </c>
      <c r="AD109" s="36">
        <v>3.3692181175909004E-2</v>
      </c>
      <c r="AE109" s="36">
        <v>0.30322963058318098</v>
      </c>
      <c r="AF109" s="36">
        <v>0.33692181175908997</v>
      </c>
      <c r="AG109" s="36" t="s">
        <v>340</v>
      </c>
      <c r="AH109" s="36" t="s">
        <v>340</v>
      </c>
      <c r="AI109" s="36" t="s">
        <v>340</v>
      </c>
      <c r="AJ109" s="36">
        <v>5.5534910430284316E-6</v>
      </c>
      <c r="AK109" s="36">
        <v>6.7110744768727922E-6</v>
      </c>
      <c r="AL109" s="36">
        <v>1.6784943409090686E-5</v>
      </c>
      <c r="AM109" s="36">
        <v>4.671873422430498E-5</v>
      </c>
      <c r="AN109" s="36">
        <v>3.369889225038588E-2</v>
      </c>
      <c r="AO109" s="36">
        <v>0.30324641552659004</v>
      </c>
      <c r="AP109" s="36">
        <v>83.862243147000001</v>
      </c>
      <c r="AQ109" s="36">
        <v>45.156592463000003</v>
      </c>
      <c r="AR109" s="36">
        <v>129.01883561</v>
      </c>
      <c r="AS109" s="36">
        <v>4.9546699429999999</v>
      </c>
      <c r="AT109" s="36">
        <v>398.42113766799997</v>
      </c>
      <c r="AU109" s="36">
        <v>1017.110082996</v>
      </c>
      <c r="AV109" s="36">
        <v>216.471777874</v>
      </c>
      <c r="AW109" s="36">
        <v>552.62034852900001</v>
      </c>
      <c r="AX109" s="36">
        <v>206.415575058</v>
      </c>
      <c r="AY109" s="36">
        <v>526.94835396500002</v>
      </c>
      <c r="AZ109" s="36">
        <v>2.9370054E-2</v>
      </c>
      <c r="BA109" s="36">
        <v>5.8740107999999999E-2</v>
      </c>
      <c r="BB109" s="36">
        <v>0.41065498</v>
      </c>
      <c r="BC109" s="36">
        <v>19.304889699</v>
      </c>
      <c r="BD109" s="36">
        <v>49.282520697999999</v>
      </c>
      <c r="BE109" s="36">
        <v>1.1978268E-2</v>
      </c>
      <c r="BF109" s="36">
        <v>2.3956537E-2</v>
      </c>
      <c r="BG109" s="36">
        <v>1.3047812480000001</v>
      </c>
      <c r="BH109" s="36">
        <v>25.068981028</v>
      </c>
      <c r="BI109" s="36">
        <v>0.03</v>
      </c>
      <c r="BJ109" s="36">
        <v>0.03</v>
      </c>
      <c r="BK109" s="36">
        <v>0.09</v>
      </c>
      <c r="BL109" s="36">
        <v>0.09</v>
      </c>
    </row>
    <row r="110" spans="1:64" s="37" customFormat="1" x14ac:dyDescent="0.2">
      <c r="A110" s="34">
        <v>107</v>
      </c>
      <c r="B110" s="34" t="s">
        <v>201</v>
      </c>
      <c r="C110" s="34" t="s">
        <v>219</v>
      </c>
      <c r="D110" s="41">
        <v>4.6127275330000002</v>
      </c>
      <c r="E110" s="36">
        <v>1</v>
      </c>
      <c r="F110" s="36">
        <v>0</v>
      </c>
      <c r="G110" s="36">
        <v>0</v>
      </c>
      <c r="H110" s="36">
        <v>1</v>
      </c>
      <c r="I110" s="36">
        <v>0</v>
      </c>
      <c r="J110" s="36">
        <v>0</v>
      </c>
      <c r="K110" s="36">
        <v>0</v>
      </c>
      <c r="L110" s="36">
        <v>0</v>
      </c>
      <c r="M110" s="36">
        <v>0</v>
      </c>
      <c r="N110" s="36">
        <v>0</v>
      </c>
      <c r="O110" s="36">
        <v>0</v>
      </c>
      <c r="P110" s="36">
        <v>0</v>
      </c>
      <c r="Q110" s="36">
        <v>0</v>
      </c>
      <c r="R110" s="36">
        <v>0</v>
      </c>
      <c r="S110" s="36">
        <v>0</v>
      </c>
      <c r="T110" s="36">
        <v>0</v>
      </c>
      <c r="U110" s="36">
        <v>0</v>
      </c>
      <c r="V110" s="36">
        <v>0</v>
      </c>
      <c r="W110" s="36">
        <v>0</v>
      </c>
      <c r="X110" s="36">
        <v>0</v>
      </c>
      <c r="Y110" s="36">
        <v>0</v>
      </c>
      <c r="Z110" s="36">
        <v>0</v>
      </c>
      <c r="AA110" s="36">
        <v>0</v>
      </c>
      <c r="AB110" s="36">
        <v>0</v>
      </c>
      <c r="AC110" s="36">
        <v>0</v>
      </c>
      <c r="AD110" s="36">
        <v>0</v>
      </c>
      <c r="AE110" s="36">
        <v>0</v>
      </c>
      <c r="AF110" s="36">
        <v>0</v>
      </c>
      <c r="AG110" s="36">
        <v>0</v>
      </c>
      <c r="AH110" s="36">
        <v>0</v>
      </c>
      <c r="AI110" s="36">
        <v>0</v>
      </c>
      <c r="AJ110" s="36">
        <v>0</v>
      </c>
      <c r="AK110" s="36">
        <v>0</v>
      </c>
      <c r="AL110" s="36">
        <v>0</v>
      </c>
      <c r="AM110" s="36">
        <v>0</v>
      </c>
      <c r="AN110" s="36">
        <v>0</v>
      </c>
      <c r="AO110" s="36">
        <v>0</v>
      </c>
      <c r="AP110" s="36">
        <v>0</v>
      </c>
      <c r="AQ110" s="36">
        <v>0</v>
      </c>
      <c r="AR110" s="36">
        <v>0</v>
      </c>
      <c r="AS110" s="36">
        <v>0</v>
      </c>
      <c r="AT110" s="36">
        <v>0</v>
      </c>
      <c r="AU110" s="36">
        <v>0</v>
      </c>
      <c r="AV110" s="36">
        <v>0</v>
      </c>
      <c r="AW110" s="36">
        <v>0</v>
      </c>
      <c r="AX110" s="36">
        <v>0</v>
      </c>
      <c r="AY110" s="36">
        <v>0</v>
      </c>
      <c r="AZ110" s="36">
        <v>0</v>
      </c>
      <c r="BA110" s="36">
        <v>0</v>
      </c>
      <c r="BB110" s="36">
        <v>0.26957438299999997</v>
      </c>
      <c r="BC110" s="36">
        <v>12.479559734</v>
      </c>
      <c r="BD110" s="36">
        <v>27.140013403000001</v>
      </c>
      <c r="BE110" s="36">
        <v>7.8631320000000001E-3</v>
      </c>
      <c r="BF110" s="36">
        <v>1.5726264E-2</v>
      </c>
      <c r="BG110" s="36">
        <v>0.92312202899999996</v>
      </c>
      <c r="BH110" s="36">
        <v>4.8749527229999998</v>
      </c>
      <c r="BI110" s="36">
        <v>0</v>
      </c>
      <c r="BJ110" s="36">
        <v>0</v>
      </c>
      <c r="BK110" s="36">
        <v>0</v>
      </c>
      <c r="BL110" s="36">
        <v>0</v>
      </c>
    </row>
    <row r="111" spans="1:64" s="37" customFormat="1" x14ac:dyDescent="0.2">
      <c r="A111" s="34">
        <v>108</v>
      </c>
      <c r="B111" s="34" t="s">
        <v>201</v>
      </c>
      <c r="C111" s="34" t="s">
        <v>220</v>
      </c>
      <c r="D111" s="41">
        <v>5.0208223609999996</v>
      </c>
      <c r="E111" s="36">
        <v>0</v>
      </c>
      <c r="F111" s="36" t="s">
        <v>340</v>
      </c>
      <c r="G111" s="36" t="s">
        <v>340</v>
      </c>
      <c r="H111" s="36" t="s">
        <v>340</v>
      </c>
      <c r="I111" s="36">
        <v>0</v>
      </c>
      <c r="J111" s="36">
        <v>0</v>
      </c>
      <c r="K111" s="36">
        <v>0</v>
      </c>
      <c r="L111" s="36">
        <v>0</v>
      </c>
      <c r="M111" s="36">
        <v>0</v>
      </c>
      <c r="N111" s="36">
        <v>0</v>
      </c>
      <c r="O111" s="36">
        <v>6.8489699999999996E-4</v>
      </c>
      <c r="P111" s="36">
        <v>1.103829E-3</v>
      </c>
      <c r="Q111" s="36">
        <v>5.6204299999999992E-4</v>
      </c>
      <c r="R111" s="36">
        <v>1.2285400000000001E-4</v>
      </c>
      <c r="S111" s="36">
        <v>9.4358400000000002E-4</v>
      </c>
      <c r="T111" s="36">
        <v>1.6024499999999999E-4</v>
      </c>
      <c r="U111" s="36" t="s">
        <v>340</v>
      </c>
      <c r="V111" s="36" t="s">
        <v>340</v>
      </c>
      <c r="W111" s="36">
        <v>6.8489699999999996E-4</v>
      </c>
      <c r="X111" s="36">
        <v>1.103829E-3</v>
      </c>
      <c r="Y111" s="36">
        <v>1.788726E-3</v>
      </c>
      <c r="Z111" s="36">
        <v>0</v>
      </c>
      <c r="AA111" s="36">
        <v>0</v>
      </c>
      <c r="AB111" s="36">
        <v>0</v>
      </c>
      <c r="AC111" s="36">
        <v>0</v>
      </c>
      <c r="AD111" s="36">
        <v>0</v>
      </c>
      <c r="AE111" s="36">
        <v>0</v>
      </c>
      <c r="AF111" s="36">
        <v>0</v>
      </c>
      <c r="AG111" s="36" t="s">
        <v>340</v>
      </c>
      <c r="AH111" s="36" t="s">
        <v>340</v>
      </c>
      <c r="AI111" s="36" t="s">
        <v>340</v>
      </c>
      <c r="AJ111" s="36">
        <v>0</v>
      </c>
      <c r="AK111" s="36">
        <v>0</v>
      </c>
      <c r="AL111" s="36">
        <v>0</v>
      </c>
      <c r="AM111" s="36">
        <v>0</v>
      </c>
      <c r="AN111" s="36">
        <v>0</v>
      </c>
      <c r="AO111" s="36">
        <v>0</v>
      </c>
      <c r="AP111" s="36">
        <v>1.3627820000000001E-3</v>
      </c>
      <c r="AQ111" s="36">
        <v>7.3380500000000003E-4</v>
      </c>
      <c r="AR111" s="36">
        <v>2.096587E-3</v>
      </c>
      <c r="AS111" s="36">
        <v>0</v>
      </c>
      <c r="AT111" s="36">
        <v>0</v>
      </c>
      <c r="AU111" s="36">
        <v>0</v>
      </c>
      <c r="AV111" s="36">
        <v>0</v>
      </c>
      <c r="AW111" s="36">
        <v>0</v>
      </c>
      <c r="AX111" s="36">
        <v>0</v>
      </c>
      <c r="AY111" s="36">
        <v>0</v>
      </c>
      <c r="AZ111" s="36">
        <v>0</v>
      </c>
      <c r="BA111" s="36">
        <v>0</v>
      </c>
      <c r="BB111" s="36">
        <v>0.24215091499999999</v>
      </c>
      <c r="BC111" s="36">
        <v>15.021421277</v>
      </c>
      <c r="BD111" s="36">
        <v>33.102378014999999</v>
      </c>
      <c r="BE111" s="36">
        <v>7.0632250000000002E-3</v>
      </c>
      <c r="BF111" s="36">
        <v>1.4126451E-2</v>
      </c>
      <c r="BG111" s="36">
        <v>0.78300545799999999</v>
      </c>
      <c r="BH111" s="36">
        <v>2.712075655</v>
      </c>
      <c r="BI111" s="36">
        <v>0</v>
      </c>
      <c r="BJ111" s="36">
        <v>0</v>
      </c>
      <c r="BK111" s="36">
        <v>0</v>
      </c>
      <c r="BL111" s="36">
        <v>0</v>
      </c>
    </row>
    <row r="112" spans="1:64" s="37" customFormat="1" x14ac:dyDescent="0.2">
      <c r="A112" s="34">
        <v>109</v>
      </c>
      <c r="B112" s="34" t="s">
        <v>201</v>
      </c>
      <c r="C112" s="34" t="s">
        <v>221</v>
      </c>
      <c r="D112" s="41">
        <v>4.3907689210000003</v>
      </c>
      <c r="E112" s="36">
        <v>0</v>
      </c>
      <c r="F112" s="36" t="s">
        <v>340</v>
      </c>
      <c r="G112" s="36" t="s">
        <v>340</v>
      </c>
      <c r="H112" s="36" t="s">
        <v>340</v>
      </c>
      <c r="I112" s="36">
        <v>0</v>
      </c>
      <c r="J112" s="36">
        <v>0</v>
      </c>
      <c r="K112" s="36">
        <v>0</v>
      </c>
      <c r="L112" s="36">
        <v>0</v>
      </c>
      <c r="M112" s="36">
        <v>0</v>
      </c>
      <c r="N112" s="36">
        <v>0</v>
      </c>
      <c r="O112" s="36">
        <v>0</v>
      </c>
      <c r="P112" s="36">
        <v>0</v>
      </c>
      <c r="Q112" s="36">
        <v>0</v>
      </c>
      <c r="R112" s="36">
        <v>0</v>
      </c>
      <c r="S112" s="36">
        <v>0</v>
      </c>
      <c r="T112" s="36">
        <v>0</v>
      </c>
      <c r="U112" s="36" t="s">
        <v>340</v>
      </c>
      <c r="V112" s="36" t="s">
        <v>340</v>
      </c>
      <c r="W112" s="36">
        <v>0</v>
      </c>
      <c r="X112" s="36">
        <v>0</v>
      </c>
      <c r="Y112" s="36">
        <v>0</v>
      </c>
      <c r="Z112" s="36">
        <v>0</v>
      </c>
      <c r="AA112" s="36">
        <v>0</v>
      </c>
      <c r="AB112" s="36">
        <v>0</v>
      </c>
      <c r="AC112" s="36">
        <v>0</v>
      </c>
      <c r="AD112" s="36">
        <v>0</v>
      </c>
      <c r="AE112" s="36">
        <v>0</v>
      </c>
      <c r="AF112" s="36">
        <v>0</v>
      </c>
      <c r="AG112" s="36" t="s">
        <v>340</v>
      </c>
      <c r="AH112" s="36" t="s">
        <v>340</v>
      </c>
      <c r="AI112" s="36" t="s">
        <v>340</v>
      </c>
      <c r="AJ112" s="36">
        <v>0</v>
      </c>
      <c r="AK112" s="36">
        <v>0</v>
      </c>
      <c r="AL112" s="36">
        <v>0</v>
      </c>
      <c r="AM112" s="36">
        <v>0</v>
      </c>
      <c r="AN112" s="36">
        <v>0</v>
      </c>
      <c r="AO112" s="36">
        <v>0</v>
      </c>
      <c r="AP112" s="36">
        <v>0</v>
      </c>
      <c r="AQ112" s="36">
        <v>0</v>
      </c>
      <c r="AR112" s="36">
        <v>0</v>
      </c>
      <c r="AS112" s="36">
        <v>0</v>
      </c>
      <c r="AT112" s="36">
        <v>0</v>
      </c>
      <c r="AU112" s="36">
        <v>0</v>
      </c>
      <c r="AV112" s="36">
        <v>0</v>
      </c>
      <c r="AW112" s="36">
        <v>0</v>
      </c>
      <c r="AX112" s="36">
        <v>0</v>
      </c>
      <c r="AY112" s="36">
        <v>0</v>
      </c>
      <c r="AZ112" s="36">
        <v>0</v>
      </c>
      <c r="BA112" s="36">
        <v>0</v>
      </c>
      <c r="BB112" s="36">
        <v>0</v>
      </c>
      <c r="BC112" s="36">
        <v>0</v>
      </c>
      <c r="BD112" s="36">
        <v>0</v>
      </c>
      <c r="BE112" s="36">
        <v>0</v>
      </c>
      <c r="BF112" s="36">
        <v>0</v>
      </c>
      <c r="BG112" s="36">
        <v>0</v>
      </c>
      <c r="BH112" s="36">
        <v>0</v>
      </c>
      <c r="BI112" s="36">
        <v>0</v>
      </c>
      <c r="BJ112" s="36">
        <v>0</v>
      </c>
      <c r="BK112" s="36">
        <v>0</v>
      </c>
      <c r="BL112" s="36">
        <v>0</v>
      </c>
    </row>
    <row r="113" spans="1:64" s="37" customFormat="1" x14ac:dyDescent="0.2">
      <c r="A113" s="34">
        <v>110</v>
      </c>
      <c r="B113" s="34" t="s">
        <v>201</v>
      </c>
      <c r="C113" s="34" t="s">
        <v>222</v>
      </c>
      <c r="D113" s="41">
        <v>4.7890382679999997</v>
      </c>
      <c r="E113" s="36">
        <v>3</v>
      </c>
      <c r="F113" s="36">
        <v>0</v>
      </c>
      <c r="G113" s="36">
        <v>0</v>
      </c>
      <c r="H113" s="36">
        <v>3</v>
      </c>
      <c r="I113" s="36">
        <v>0</v>
      </c>
      <c r="J113" s="36">
        <v>0</v>
      </c>
      <c r="K113" s="36">
        <v>0</v>
      </c>
      <c r="L113" s="36">
        <v>0</v>
      </c>
      <c r="M113" s="36">
        <v>0</v>
      </c>
      <c r="N113" s="36">
        <v>0</v>
      </c>
      <c r="O113" s="36">
        <v>2.3655800000000002E-4</v>
      </c>
      <c r="P113" s="36">
        <v>3.0410700000000002E-4</v>
      </c>
      <c r="Q113" s="36">
        <v>2.2422400000000003E-4</v>
      </c>
      <c r="R113" s="36">
        <v>1.2333999999999999E-5</v>
      </c>
      <c r="S113" s="36">
        <v>2.8801800000000002E-4</v>
      </c>
      <c r="T113" s="36">
        <v>1.6089000000000001E-5</v>
      </c>
      <c r="U113" s="36">
        <v>0</v>
      </c>
      <c r="V113" s="36">
        <v>0</v>
      </c>
      <c r="W113" s="36">
        <v>2.3655800000000002E-4</v>
      </c>
      <c r="X113" s="36">
        <v>3.0410700000000002E-4</v>
      </c>
      <c r="Y113" s="36">
        <v>5.4066500000000007E-4</v>
      </c>
      <c r="Z113" s="36">
        <v>0</v>
      </c>
      <c r="AA113" s="36">
        <v>0</v>
      </c>
      <c r="AB113" s="36">
        <v>0</v>
      </c>
      <c r="AC113" s="36">
        <v>0</v>
      </c>
      <c r="AD113" s="36">
        <v>0</v>
      </c>
      <c r="AE113" s="36">
        <v>0</v>
      </c>
      <c r="AF113" s="36">
        <v>0</v>
      </c>
      <c r="AG113" s="36">
        <v>0</v>
      </c>
      <c r="AH113" s="36">
        <v>0</v>
      </c>
      <c r="AI113" s="36">
        <v>0</v>
      </c>
      <c r="AJ113" s="36">
        <v>0</v>
      </c>
      <c r="AK113" s="36">
        <v>0</v>
      </c>
      <c r="AL113" s="36">
        <v>0</v>
      </c>
      <c r="AM113" s="36">
        <v>0</v>
      </c>
      <c r="AN113" s="36">
        <v>0</v>
      </c>
      <c r="AO113" s="36">
        <v>0</v>
      </c>
      <c r="AP113" s="36">
        <v>3.1442800000000001E-4</v>
      </c>
      <c r="AQ113" s="36">
        <v>1.69307E-4</v>
      </c>
      <c r="AR113" s="36">
        <v>4.83735E-4</v>
      </c>
      <c r="AS113" s="36">
        <v>0</v>
      </c>
      <c r="AT113" s="36">
        <v>0</v>
      </c>
      <c r="AU113" s="36">
        <v>0</v>
      </c>
      <c r="AV113" s="36">
        <v>0</v>
      </c>
      <c r="AW113" s="36">
        <v>0</v>
      </c>
      <c r="AX113" s="36">
        <v>0</v>
      </c>
      <c r="AY113" s="36">
        <v>0</v>
      </c>
      <c r="AZ113" s="36">
        <v>0</v>
      </c>
      <c r="BA113" s="36">
        <v>0</v>
      </c>
      <c r="BB113" s="36">
        <v>0.13431394199999999</v>
      </c>
      <c r="BC113" s="36">
        <v>6.3196292930000002</v>
      </c>
      <c r="BD113" s="36">
        <v>12.715482185000001</v>
      </c>
      <c r="BE113" s="36">
        <v>3.917762E-3</v>
      </c>
      <c r="BF113" s="36">
        <v>7.835524E-3</v>
      </c>
      <c r="BG113" s="36">
        <v>1.1145714579999999</v>
      </c>
      <c r="BH113" s="36">
        <v>7.8240065550000004</v>
      </c>
      <c r="BI113" s="36">
        <v>0</v>
      </c>
      <c r="BJ113" s="36">
        <v>0</v>
      </c>
      <c r="BK113" s="36">
        <v>0</v>
      </c>
      <c r="BL113" s="36">
        <v>0</v>
      </c>
    </row>
    <row r="114" spans="1:64" s="37" customFormat="1" x14ac:dyDescent="0.2">
      <c r="A114" s="34">
        <v>111</v>
      </c>
      <c r="B114" s="34" t="s">
        <v>201</v>
      </c>
      <c r="C114" s="34" t="s">
        <v>223</v>
      </c>
      <c r="D114" s="41">
        <v>5.6393715130000004</v>
      </c>
      <c r="E114" s="36">
        <v>5</v>
      </c>
      <c r="F114" s="36">
        <v>0</v>
      </c>
      <c r="G114" s="36">
        <v>0</v>
      </c>
      <c r="H114" s="36">
        <v>5</v>
      </c>
      <c r="I114" s="36">
        <v>6.5251876131890083E-2</v>
      </c>
      <c r="J114" s="36">
        <v>1.1725897944695867</v>
      </c>
      <c r="K114" s="36">
        <v>1.4531876132323792E-2</v>
      </c>
      <c r="L114" s="36">
        <v>5.0719999999566293E-2</v>
      </c>
      <c r="M114" s="36">
        <v>0.58162217060045751</v>
      </c>
      <c r="N114" s="36">
        <v>0.65621950000101925</v>
      </c>
      <c r="O114" s="36">
        <v>1.6543701000000001E-2</v>
      </c>
      <c r="P114" s="36">
        <v>2.5952395999999999E-2</v>
      </c>
      <c r="Q114" s="36">
        <v>1.5783591E-2</v>
      </c>
      <c r="R114" s="36">
        <v>7.6010999999999993E-4</v>
      </c>
      <c r="S114" s="36">
        <v>2.4960948E-2</v>
      </c>
      <c r="T114" s="36">
        <v>9.9144800000000003E-4</v>
      </c>
      <c r="U114" s="36">
        <v>0</v>
      </c>
      <c r="V114" s="36">
        <v>0</v>
      </c>
      <c r="W114" s="36">
        <v>8.179557713189009E-2</v>
      </c>
      <c r="X114" s="36">
        <v>1.1985421904695868</v>
      </c>
      <c r="Y114" s="36">
        <v>1.2803377676014769</v>
      </c>
      <c r="Z114" s="36">
        <v>5.4223573129836829E-4</v>
      </c>
      <c r="AA114" s="36">
        <v>2.5269507743592192E-4</v>
      </c>
      <c r="AB114" s="36">
        <v>2.5269499999999999E-4</v>
      </c>
      <c r="AC114" s="36">
        <v>1.4291086364521535E-4</v>
      </c>
      <c r="AD114" s="36">
        <v>1.2669342378430867E-2</v>
      </c>
      <c r="AE114" s="36">
        <v>0.1140240814058778</v>
      </c>
      <c r="AF114" s="36">
        <v>0.12669342378430865</v>
      </c>
      <c r="AG114" s="36">
        <v>0</v>
      </c>
      <c r="AH114" s="36">
        <v>0</v>
      </c>
      <c r="AI114" s="36">
        <v>0</v>
      </c>
      <c r="AJ114" s="36">
        <v>9.9059719277648979E-6</v>
      </c>
      <c r="AK114" s="36">
        <v>1.1970797262105022E-5</v>
      </c>
      <c r="AL114" s="36">
        <v>2.9939938127427686E-5</v>
      </c>
      <c r="AM114" s="36">
        <v>1.5281683557298025E-4</v>
      </c>
      <c r="AN114" s="36">
        <v>1.2681313175692972E-2</v>
      </c>
      <c r="AO114" s="36">
        <v>0.11405402134400523</v>
      </c>
      <c r="AP114" s="36">
        <v>32.328456142999997</v>
      </c>
      <c r="AQ114" s="36">
        <v>17.407630230999999</v>
      </c>
      <c r="AR114" s="36">
        <v>49.736086373999996</v>
      </c>
      <c r="AS114" s="36">
        <v>5.8357255739999996</v>
      </c>
      <c r="AT114" s="36">
        <v>316.00782216099998</v>
      </c>
      <c r="AU114" s="36">
        <v>668.66603605399996</v>
      </c>
      <c r="AV114" s="36">
        <v>170.29661868299999</v>
      </c>
      <c r="AW114" s="36">
        <v>360.34413385599998</v>
      </c>
      <c r="AX114" s="36">
        <v>163.80500203</v>
      </c>
      <c r="AY114" s="36">
        <v>346.60800686699997</v>
      </c>
      <c r="AZ114" s="36">
        <v>4.3892944000000003E-2</v>
      </c>
      <c r="BA114" s="36">
        <v>8.7785889000000006E-2</v>
      </c>
      <c r="BB114" s="36">
        <v>0.40893622899999998</v>
      </c>
      <c r="BC114" s="36">
        <v>25.163792140000002</v>
      </c>
      <c r="BD114" s="36">
        <v>53.246065326999997</v>
      </c>
      <c r="BE114" s="36">
        <v>1.1928134999999999E-2</v>
      </c>
      <c r="BF114" s="36">
        <v>2.3856269999999999E-2</v>
      </c>
      <c r="BG114" s="36">
        <v>5.2485083570000004</v>
      </c>
      <c r="BH114" s="36">
        <v>16.250554862000001</v>
      </c>
      <c r="BI114" s="36">
        <v>0.12</v>
      </c>
      <c r="BJ114" s="36">
        <v>0.12</v>
      </c>
      <c r="BK114" s="36">
        <v>0.3600000000000001</v>
      </c>
      <c r="BL114" s="36">
        <v>0.3600000000000001</v>
      </c>
    </row>
    <row r="115" spans="1:64" s="37" customFormat="1" x14ac:dyDescent="0.2">
      <c r="A115" s="34">
        <v>112</v>
      </c>
      <c r="B115" s="34" t="s">
        <v>225</v>
      </c>
      <c r="C115" s="34" t="s">
        <v>224</v>
      </c>
      <c r="D115" s="41">
        <v>5.7906884759999997</v>
      </c>
      <c r="E115" s="36">
        <v>102</v>
      </c>
      <c r="F115" s="36">
        <v>6</v>
      </c>
      <c r="G115" s="36">
        <v>35</v>
      </c>
      <c r="H115" s="36">
        <v>61</v>
      </c>
      <c r="I115" s="36">
        <v>0.10760056577702554</v>
      </c>
      <c r="J115" s="36">
        <v>6.0352117544173893</v>
      </c>
      <c r="K115" s="36">
        <v>2.1714565780874551E-2</v>
      </c>
      <c r="L115" s="36">
        <v>8.5885999996150986E-2</v>
      </c>
      <c r="M115" s="36">
        <v>1.2738363201975966</v>
      </c>
      <c r="N115" s="36">
        <v>4.8689759999968185</v>
      </c>
      <c r="O115" s="36">
        <v>0.13298453799999999</v>
      </c>
      <c r="P115" s="36">
        <v>0.21693594400000002</v>
      </c>
      <c r="Q115" s="36">
        <v>0.12512340599999999</v>
      </c>
      <c r="R115" s="36">
        <v>7.8611319999999998E-3</v>
      </c>
      <c r="S115" s="36">
        <v>0.20668229400000002</v>
      </c>
      <c r="T115" s="36">
        <v>1.025365E-2</v>
      </c>
      <c r="U115" s="36">
        <v>0.88360000000000005</v>
      </c>
      <c r="V115" s="36">
        <v>2.0907999999999993</v>
      </c>
      <c r="W115" s="36">
        <v>1.1241851037770256</v>
      </c>
      <c r="X115" s="36">
        <v>8.3429476984173885</v>
      </c>
      <c r="Y115" s="36">
        <v>9.4671328021944134</v>
      </c>
      <c r="Z115" s="36">
        <v>1.0389563145088575E-3</v>
      </c>
      <c r="AA115" s="36">
        <v>2.2233665130489549E-4</v>
      </c>
      <c r="AB115" s="36">
        <v>2.22337E-4</v>
      </c>
      <c r="AC115" s="36">
        <v>2.5367667075486771E-4</v>
      </c>
      <c r="AD115" s="36">
        <v>8.4347840047883954E-2</v>
      </c>
      <c r="AE115" s="36">
        <v>0.7591305604309555</v>
      </c>
      <c r="AF115" s="36">
        <v>0.8434784004788396</v>
      </c>
      <c r="AG115" s="36">
        <v>5.9264540185922955E-2</v>
      </c>
      <c r="AH115" s="36">
        <v>0.10081783847720233</v>
      </c>
      <c r="AI115" s="36">
        <v>0.32288956377158029</v>
      </c>
      <c r="AJ115" s="36">
        <v>8.7158989314941822E-6</v>
      </c>
      <c r="AK115" s="36">
        <v>1.0532662501690353E-5</v>
      </c>
      <c r="AL115" s="36">
        <v>2.6343046057254356E-5</v>
      </c>
      <c r="AM115" s="36">
        <v>5.9526932755609316E-2</v>
      </c>
      <c r="AN115" s="36">
        <v>0.18517621118758798</v>
      </c>
      <c r="AO115" s="36">
        <v>1.082046467248593</v>
      </c>
      <c r="AP115" s="36">
        <v>291.71683811100002</v>
      </c>
      <c r="AQ115" s="36">
        <v>157.07829744399999</v>
      </c>
      <c r="AR115" s="36">
        <v>448.795135555</v>
      </c>
      <c r="AS115" s="36">
        <v>6.6942039189999996</v>
      </c>
      <c r="AT115" s="36">
        <v>1411.7774359529999</v>
      </c>
      <c r="AU115" s="36">
        <v>3022.5826822210001</v>
      </c>
      <c r="AV115" s="36">
        <v>811.57810458999995</v>
      </c>
      <c r="AW115" s="36">
        <v>1737.569861745</v>
      </c>
      <c r="AX115" s="36">
        <v>766.97821129500005</v>
      </c>
      <c r="AY115" s="36">
        <v>1642.082526654</v>
      </c>
      <c r="AZ115" s="36">
        <v>0.72697799600000002</v>
      </c>
      <c r="BA115" s="36">
        <v>1.4539559929999999</v>
      </c>
      <c r="BB115" s="36">
        <v>1.750692943</v>
      </c>
      <c r="BC115" s="36">
        <v>162.52070348000001</v>
      </c>
      <c r="BD115" s="36">
        <v>347.95304934900003</v>
      </c>
      <c r="BE115" s="36">
        <v>0.79576951900000004</v>
      </c>
      <c r="BF115" s="36">
        <v>1.5915390389999999</v>
      </c>
      <c r="BG115" s="36">
        <v>6.1348008930000004</v>
      </c>
      <c r="BH115" s="36">
        <v>24.028190792</v>
      </c>
      <c r="BI115" s="36">
        <v>0.03</v>
      </c>
      <c r="BJ115" s="36">
        <v>0.03</v>
      </c>
      <c r="BK115" s="36">
        <v>0</v>
      </c>
      <c r="BL115" s="36">
        <v>0</v>
      </c>
    </row>
    <row r="116" spans="1:64" s="37" customFormat="1" x14ac:dyDescent="0.2">
      <c r="A116" s="34">
        <v>113</v>
      </c>
      <c r="B116" s="34" t="s">
        <v>225</v>
      </c>
      <c r="C116" s="34" t="s">
        <v>226</v>
      </c>
      <c r="D116" s="41">
        <v>5.5028066090000003</v>
      </c>
      <c r="E116" s="36">
        <v>36</v>
      </c>
      <c r="F116" s="36">
        <v>0</v>
      </c>
      <c r="G116" s="36">
        <v>4</v>
      </c>
      <c r="H116" s="36">
        <v>32</v>
      </c>
      <c r="I116" s="36">
        <v>2.5400416173558243E-3</v>
      </c>
      <c r="J116" s="36">
        <v>0.83242047145376996</v>
      </c>
      <c r="K116" s="36">
        <v>2.5400416173558243E-3</v>
      </c>
      <c r="L116" s="36">
        <v>0</v>
      </c>
      <c r="M116" s="36">
        <v>0.28810851307127172</v>
      </c>
      <c r="N116" s="36">
        <v>0.54685199999985401</v>
      </c>
      <c r="O116" s="36">
        <v>5.1980218999999994E-2</v>
      </c>
      <c r="P116" s="36">
        <v>7.3773876000000002E-2</v>
      </c>
      <c r="Q116" s="36">
        <v>4.9147841999999997E-2</v>
      </c>
      <c r="R116" s="36">
        <v>2.8323770000000001E-3</v>
      </c>
      <c r="S116" s="36">
        <v>7.0079472000000004E-2</v>
      </c>
      <c r="T116" s="36">
        <v>3.6944040000000001E-3</v>
      </c>
      <c r="U116" s="36">
        <v>4.2000000000000003E-2</v>
      </c>
      <c r="V116" s="36">
        <v>9.9599999999999994E-2</v>
      </c>
      <c r="W116" s="36">
        <v>9.652026061735583E-2</v>
      </c>
      <c r="X116" s="36">
        <v>1.0057943474537698</v>
      </c>
      <c r="Y116" s="36">
        <v>1.1023146080711257</v>
      </c>
      <c r="Z116" s="36">
        <v>8.178560295997957E-5</v>
      </c>
      <c r="AA116" s="36">
        <v>1.7502119033435624E-5</v>
      </c>
      <c r="AB116" s="36">
        <v>1.75021E-5</v>
      </c>
      <c r="AC116" s="36">
        <v>1.1863958432345835E-5</v>
      </c>
      <c r="AD116" s="36">
        <v>4.1690761755644422E-3</v>
      </c>
      <c r="AE116" s="36">
        <v>3.7521685580079983E-2</v>
      </c>
      <c r="AF116" s="36">
        <v>4.1690761755644422E-2</v>
      </c>
      <c r="AG116" s="36">
        <v>2.93005411928651E-3</v>
      </c>
      <c r="AH116" s="36">
        <v>4.9844598810850974E-3</v>
      </c>
      <c r="AI116" s="36">
        <v>1.5963743132664434E-2</v>
      </c>
      <c r="AJ116" s="36">
        <v>6.8610503285046039E-7</v>
      </c>
      <c r="AK116" s="36">
        <v>8.2911846598107717E-7</v>
      </c>
      <c r="AL116" s="36">
        <v>2.0736927564852971E-6</v>
      </c>
      <c r="AM116" s="36">
        <v>2.9426041827517063E-3</v>
      </c>
      <c r="AN116" s="36">
        <v>9.1543651751155204E-3</v>
      </c>
      <c r="AO116" s="36">
        <v>5.3487502405500903E-2</v>
      </c>
      <c r="AP116" s="36">
        <v>22.128137421999998</v>
      </c>
      <c r="AQ116" s="36">
        <v>11.915150919</v>
      </c>
      <c r="AR116" s="36">
        <v>34.043288341</v>
      </c>
      <c r="AS116" s="36">
        <v>1.6573547129999999</v>
      </c>
      <c r="AT116" s="36">
        <v>65.286349377999997</v>
      </c>
      <c r="AU116" s="36">
        <v>145.84869600100001</v>
      </c>
      <c r="AV116" s="36">
        <v>56.315221674999997</v>
      </c>
      <c r="AW116" s="36">
        <v>125.807335292</v>
      </c>
      <c r="AX116" s="36">
        <v>52.243431280999999</v>
      </c>
      <c r="AY116" s="36">
        <v>116.711018452</v>
      </c>
      <c r="AZ116" s="36">
        <v>0.23013101799999999</v>
      </c>
      <c r="BA116" s="36">
        <v>0.46026203599999999</v>
      </c>
      <c r="BB116" s="36">
        <v>0.43607718899999998</v>
      </c>
      <c r="BC116" s="36">
        <v>33.013492108000001</v>
      </c>
      <c r="BD116" s="36">
        <v>73.751631392999997</v>
      </c>
      <c r="BE116" s="36">
        <v>0.198216904</v>
      </c>
      <c r="BF116" s="36">
        <v>0.396433808</v>
      </c>
      <c r="BG116" s="36">
        <v>2.4199231330000002</v>
      </c>
      <c r="BH116" s="36">
        <v>9.8719859680000006</v>
      </c>
      <c r="BI116" s="36">
        <v>0</v>
      </c>
      <c r="BJ116" s="36">
        <v>0</v>
      </c>
      <c r="BK116" s="36">
        <v>0</v>
      </c>
      <c r="BL116" s="36">
        <v>0</v>
      </c>
    </row>
    <row r="117" spans="1:64" s="37" customFormat="1" x14ac:dyDescent="0.2">
      <c r="A117" s="34">
        <v>114</v>
      </c>
      <c r="B117" s="34" t="s">
        <v>225</v>
      </c>
      <c r="C117" s="34" t="s">
        <v>227</v>
      </c>
      <c r="D117" s="41">
        <v>5.5630415129999999</v>
      </c>
      <c r="E117" s="36">
        <v>55</v>
      </c>
      <c r="F117" s="36">
        <v>0</v>
      </c>
      <c r="G117" s="36">
        <v>6</v>
      </c>
      <c r="H117" s="36">
        <v>49</v>
      </c>
      <c r="I117" s="36">
        <v>4.1301253147430514E-4</v>
      </c>
      <c r="J117" s="36">
        <v>0.34579952694248395</v>
      </c>
      <c r="K117" s="36">
        <v>4.1301253147430514E-4</v>
      </c>
      <c r="L117" s="36">
        <v>0</v>
      </c>
      <c r="M117" s="36">
        <v>7.1317539473651256E-2</v>
      </c>
      <c r="N117" s="36">
        <v>0.27489500000030698</v>
      </c>
      <c r="O117" s="36">
        <v>1.9922183E-2</v>
      </c>
      <c r="P117" s="36">
        <v>3.2873879999999994E-2</v>
      </c>
      <c r="Q117" s="36">
        <v>1.8925975000000001E-2</v>
      </c>
      <c r="R117" s="36">
        <v>9.9620799999999995E-4</v>
      </c>
      <c r="S117" s="36">
        <v>3.1574476999999997E-2</v>
      </c>
      <c r="T117" s="36">
        <v>1.2994030000000002E-3</v>
      </c>
      <c r="U117" s="36">
        <v>3.2400000000000005E-2</v>
      </c>
      <c r="V117" s="36">
        <v>7.6800000000000007E-2</v>
      </c>
      <c r="W117" s="36">
        <v>5.2735195531474308E-2</v>
      </c>
      <c r="X117" s="36">
        <v>0.45547340694248395</v>
      </c>
      <c r="Y117" s="36">
        <v>0.50820860247395827</v>
      </c>
      <c r="Z117" s="36">
        <v>1.7777269703729191E-5</v>
      </c>
      <c r="AA117" s="36">
        <v>3.8043357165980465E-6</v>
      </c>
      <c r="AB117" s="36">
        <v>3.80434E-6</v>
      </c>
      <c r="AC117" s="36">
        <v>1.743681824087125E-6</v>
      </c>
      <c r="AD117" s="36">
        <v>2.7535604019411405E-3</v>
      </c>
      <c r="AE117" s="36">
        <v>2.4782043617470266E-2</v>
      </c>
      <c r="AF117" s="36">
        <v>2.7535604019411408E-2</v>
      </c>
      <c r="AG117" s="36">
        <v>2.4153616666666667E-3</v>
      </c>
      <c r="AH117" s="36">
        <v>4.1088911111111107E-3</v>
      </c>
      <c r="AI117" s="36">
        <v>1.3159556666666667E-2</v>
      </c>
      <c r="AJ117" s="36">
        <v>1.4913506497359286E-7</v>
      </c>
      <c r="AK117" s="36">
        <v>1.8022114745490263E-7</v>
      </c>
      <c r="AL117" s="36">
        <v>4.5074775605254653E-7</v>
      </c>
      <c r="AM117" s="36">
        <v>2.4172544835557273E-3</v>
      </c>
      <c r="AN117" s="36">
        <v>6.8626317341997064E-3</v>
      </c>
      <c r="AO117" s="36">
        <v>3.7942051031892986E-2</v>
      </c>
      <c r="AP117" s="36">
        <v>17.722598675</v>
      </c>
      <c r="AQ117" s="36">
        <v>9.5429377479999999</v>
      </c>
      <c r="AR117" s="36">
        <v>27.265536423</v>
      </c>
      <c r="AS117" s="36">
        <v>2.4468406439999999</v>
      </c>
      <c r="AT117" s="36">
        <v>173.36765913299999</v>
      </c>
      <c r="AU117" s="36">
        <v>401.27534489499999</v>
      </c>
      <c r="AV117" s="36">
        <v>98.473093707999993</v>
      </c>
      <c r="AW117" s="36">
        <v>227.925005379</v>
      </c>
      <c r="AX117" s="36">
        <v>93.024930998000002</v>
      </c>
      <c r="AY117" s="36">
        <v>215.31473319</v>
      </c>
      <c r="AZ117" s="36">
        <v>0.38343092200000001</v>
      </c>
      <c r="BA117" s="36">
        <v>0.76686184499999999</v>
      </c>
      <c r="BB117" s="36">
        <v>0.45262130900000003</v>
      </c>
      <c r="BC117" s="36">
        <v>20.194616878000001</v>
      </c>
      <c r="BD117" s="36">
        <v>46.742292614</v>
      </c>
      <c r="BE117" s="36">
        <v>0.205736958</v>
      </c>
      <c r="BF117" s="36">
        <v>0.41147391700000002</v>
      </c>
      <c r="BG117" s="36">
        <v>3.6424786669999998</v>
      </c>
      <c r="BH117" s="36">
        <v>18.640298368</v>
      </c>
      <c r="BI117" s="36">
        <v>0</v>
      </c>
      <c r="BJ117" s="36">
        <v>0</v>
      </c>
      <c r="BK117" s="36">
        <v>0</v>
      </c>
      <c r="BL117" s="36">
        <v>0</v>
      </c>
    </row>
    <row r="118" spans="1:64" s="37" customFormat="1" x14ac:dyDescent="0.2">
      <c r="A118" s="34">
        <v>115</v>
      </c>
      <c r="B118" s="34" t="s">
        <v>225</v>
      </c>
      <c r="C118" s="34" t="s">
        <v>228</v>
      </c>
      <c r="D118" s="41">
        <v>5.2680130759999999</v>
      </c>
      <c r="E118" s="36">
        <v>46</v>
      </c>
      <c r="F118" s="36">
        <v>0</v>
      </c>
      <c r="G118" s="36">
        <v>5</v>
      </c>
      <c r="H118" s="36">
        <v>41</v>
      </c>
      <c r="I118" s="36">
        <v>0</v>
      </c>
      <c r="J118" s="36">
        <v>0</v>
      </c>
      <c r="K118" s="36">
        <v>0</v>
      </c>
      <c r="L118" s="36">
        <v>0</v>
      </c>
      <c r="M118" s="36">
        <v>0</v>
      </c>
      <c r="N118" s="36">
        <v>0</v>
      </c>
      <c r="O118" s="36">
        <v>5.5981750000000004E-3</v>
      </c>
      <c r="P118" s="36">
        <v>8.1479350000000002E-3</v>
      </c>
      <c r="Q118" s="36">
        <v>4.9812980000000003E-3</v>
      </c>
      <c r="R118" s="36">
        <v>6.1687700000000005E-4</v>
      </c>
      <c r="S118" s="36">
        <v>7.3433130000000006E-3</v>
      </c>
      <c r="T118" s="36">
        <v>8.0462200000000006E-4</v>
      </c>
      <c r="U118" s="36">
        <v>6.6000000000000003E-2</v>
      </c>
      <c r="V118" s="36">
        <v>0.15840000000000001</v>
      </c>
      <c r="W118" s="36">
        <v>7.1598175E-2</v>
      </c>
      <c r="X118" s="36">
        <v>0.16654793500000001</v>
      </c>
      <c r="Y118" s="36">
        <v>0.23814611000000002</v>
      </c>
      <c r="Z118" s="36">
        <v>0</v>
      </c>
      <c r="AA118" s="36">
        <v>0</v>
      </c>
      <c r="AB118" s="36">
        <v>0</v>
      </c>
      <c r="AC118" s="36">
        <v>0</v>
      </c>
      <c r="AD118" s="36">
        <v>0</v>
      </c>
      <c r="AE118" s="36">
        <v>0</v>
      </c>
      <c r="AF118" s="36">
        <v>0</v>
      </c>
      <c r="AG118" s="36">
        <v>4.856285522267207E-3</v>
      </c>
      <c r="AH118" s="36">
        <v>8.2612673252361671E-3</v>
      </c>
      <c r="AI118" s="36">
        <v>2.6458383190283402E-2</v>
      </c>
      <c r="AJ118" s="36">
        <v>0</v>
      </c>
      <c r="AK118" s="36">
        <v>0</v>
      </c>
      <c r="AL118" s="36">
        <v>0</v>
      </c>
      <c r="AM118" s="36">
        <v>4.856285522267207E-3</v>
      </c>
      <c r="AN118" s="36">
        <v>8.2612673252361671E-3</v>
      </c>
      <c r="AO118" s="36">
        <v>2.6458383190283402E-2</v>
      </c>
      <c r="AP118" s="36">
        <v>0.50650451200000002</v>
      </c>
      <c r="AQ118" s="36">
        <v>0.27273319800000001</v>
      </c>
      <c r="AR118" s="36">
        <v>0.77923771000000008</v>
      </c>
      <c r="AS118" s="36">
        <v>7.8349594999999994E-2</v>
      </c>
      <c r="AT118" s="36">
        <v>0.15504541499999999</v>
      </c>
      <c r="AU118" s="36">
        <v>0.367019174</v>
      </c>
      <c r="AV118" s="36">
        <v>0.31974802299999999</v>
      </c>
      <c r="AW118" s="36">
        <v>0.75689858399999999</v>
      </c>
      <c r="AX118" s="36">
        <v>0.29017831399999999</v>
      </c>
      <c r="AY118" s="36">
        <v>0.68690199600000001</v>
      </c>
      <c r="AZ118" s="36">
        <v>8.1686889999999998E-3</v>
      </c>
      <c r="BA118" s="36">
        <v>1.6337378999999999E-2</v>
      </c>
      <c r="BB118" s="36">
        <v>0.34159761100000002</v>
      </c>
      <c r="BC118" s="36">
        <v>11.881461755</v>
      </c>
      <c r="BD118" s="36">
        <v>28.125464181000002</v>
      </c>
      <c r="BE118" s="36">
        <v>0.15527164099999999</v>
      </c>
      <c r="BF118" s="36">
        <v>0.310543283</v>
      </c>
      <c r="BG118" s="36">
        <v>2.0501040800000001</v>
      </c>
      <c r="BH118" s="36">
        <v>11.863657342</v>
      </c>
      <c r="BI118" s="36">
        <v>0</v>
      </c>
      <c r="BJ118" s="36">
        <v>0</v>
      </c>
      <c r="BK118" s="36">
        <v>0</v>
      </c>
      <c r="BL118" s="36">
        <v>0</v>
      </c>
    </row>
    <row r="119" spans="1:64" s="37" customFormat="1" x14ac:dyDescent="0.2">
      <c r="A119" s="34">
        <v>116</v>
      </c>
      <c r="B119" s="34" t="s">
        <v>225</v>
      </c>
      <c r="C119" s="34" t="s">
        <v>229</v>
      </c>
      <c r="D119" s="41">
        <v>5.073215663</v>
      </c>
      <c r="E119" s="36">
        <v>11</v>
      </c>
      <c r="F119" s="36">
        <v>0</v>
      </c>
      <c r="G119" s="36">
        <v>0</v>
      </c>
      <c r="H119" s="36">
        <v>11</v>
      </c>
      <c r="I119" s="36">
        <v>0</v>
      </c>
      <c r="J119" s="36">
        <v>0</v>
      </c>
      <c r="K119" s="36">
        <v>0</v>
      </c>
      <c r="L119" s="36">
        <v>0</v>
      </c>
      <c r="M119" s="36">
        <v>0</v>
      </c>
      <c r="N119" s="36">
        <v>0</v>
      </c>
      <c r="O119" s="36">
        <v>3.9755769999999992E-3</v>
      </c>
      <c r="P119" s="36">
        <v>7.0935019999999998E-3</v>
      </c>
      <c r="Q119" s="36">
        <v>3.7844439999999997E-3</v>
      </c>
      <c r="R119" s="36">
        <v>1.9113300000000001E-4</v>
      </c>
      <c r="S119" s="36">
        <v>6.8441969999999998E-3</v>
      </c>
      <c r="T119" s="36">
        <v>2.4930500000000001E-4</v>
      </c>
      <c r="U119" s="36">
        <v>0</v>
      </c>
      <c r="V119" s="36">
        <v>0</v>
      </c>
      <c r="W119" s="36">
        <v>3.9755769999999992E-3</v>
      </c>
      <c r="X119" s="36">
        <v>7.0935019999999998E-3</v>
      </c>
      <c r="Y119" s="36">
        <v>1.1069078999999999E-2</v>
      </c>
      <c r="Z119" s="36">
        <v>0</v>
      </c>
      <c r="AA119" s="36">
        <v>0</v>
      </c>
      <c r="AB119" s="36">
        <v>0</v>
      </c>
      <c r="AC119" s="36">
        <v>0</v>
      </c>
      <c r="AD119" s="36">
        <v>0</v>
      </c>
      <c r="AE119" s="36">
        <v>0</v>
      </c>
      <c r="AF119" s="36">
        <v>0</v>
      </c>
      <c r="AG119" s="36">
        <v>0</v>
      </c>
      <c r="AH119" s="36">
        <v>0</v>
      </c>
      <c r="AI119" s="36">
        <v>0</v>
      </c>
      <c r="AJ119" s="36">
        <v>0</v>
      </c>
      <c r="AK119" s="36">
        <v>0</v>
      </c>
      <c r="AL119" s="36">
        <v>0</v>
      </c>
      <c r="AM119" s="36">
        <v>0</v>
      </c>
      <c r="AN119" s="36">
        <v>0</v>
      </c>
      <c r="AO119" s="36">
        <v>0</v>
      </c>
      <c r="AP119" s="36">
        <v>6.0315339999999999E-3</v>
      </c>
      <c r="AQ119" s="36">
        <v>3.2477489999999999E-3</v>
      </c>
      <c r="AR119" s="36">
        <v>9.2792829999999993E-3</v>
      </c>
      <c r="AS119" s="36">
        <v>0</v>
      </c>
      <c r="AT119" s="36">
        <v>0</v>
      </c>
      <c r="AU119" s="36">
        <v>0</v>
      </c>
      <c r="AV119" s="36">
        <v>0</v>
      </c>
      <c r="AW119" s="36">
        <v>0</v>
      </c>
      <c r="AX119" s="36">
        <v>0</v>
      </c>
      <c r="AY119" s="36">
        <v>0</v>
      </c>
      <c r="AZ119" s="36">
        <v>0</v>
      </c>
      <c r="BA119" s="36">
        <v>0</v>
      </c>
      <c r="BB119" s="36">
        <v>0.53436199600000001</v>
      </c>
      <c r="BC119" s="36">
        <v>29.165201865</v>
      </c>
      <c r="BD119" s="36">
        <v>64.305592438999994</v>
      </c>
      <c r="BE119" s="36">
        <v>0.24289181600000001</v>
      </c>
      <c r="BF119" s="36">
        <v>0.48578363299999999</v>
      </c>
      <c r="BG119" s="36">
        <v>0.414262505</v>
      </c>
      <c r="BH119" s="36">
        <v>10.47394544</v>
      </c>
      <c r="BI119" s="36">
        <v>0</v>
      </c>
      <c r="BJ119" s="36">
        <v>0</v>
      </c>
      <c r="BK119" s="36">
        <v>0</v>
      </c>
      <c r="BL119" s="36">
        <v>0</v>
      </c>
    </row>
    <row r="120" spans="1:64" s="37" customFormat="1" x14ac:dyDescent="0.2">
      <c r="A120" s="34">
        <v>117</v>
      </c>
      <c r="B120" s="34" t="s">
        <v>225</v>
      </c>
      <c r="C120" s="34" t="s">
        <v>230</v>
      </c>
      <c r="D120" s="41">
        <v>5.0134096829999999</v>
      </c>
      <c r="E120" s="36">
        <v>14</v>
      </c>
      <c r="F120" s="36">
        <v>0</v>
      </c>
      <c r="G120" s="36">
        <v>1</v>
      </c>
      <c r="H120" s="36">
        <v>13</v>
      </c>
      <c r="I120" s="36">
        <v>0</v>
      </c>
      <c r="J120" s="36">
        <v>0</v>
      </c>
      <c r="K120" s="36">
        <v>0</v>
      </c>
      <c r="L120" s="36">
        <v>0</v>
      </c>
      <c r="M120" s="36">
        <v>0</v>
      </c>
      <c r="N120" s="36">
        <v>0</v>
      </c>
      <c r="O120" s="36">
        <v>2.9563199999999999E-4</v>
      </c>
      <c r="P120" s="36">
        <v>4.81342E-4</v>
      </c>
      <c r="Q120" s="36">
        <v>2.7231400000000001E-4</v>
      </c>
      <c r="R120" s="36">
        <v>2.3318000000000003E-5</v>
      </c>
      <c r="S120" s="36">
        <v>4.50927E-4</v>
      </c>
      <c r="T120" s="36">
        <v>3.0414999999999999E-5</v>
      </c>
      <c r="U120" s="36">
        <v>3.0000000000000001E-3</v>
      </c>
      <c r="V120" s="36">
        <v>7.1999999999999998E-3</v>
      </c>
      <c r="W120" s="36">
        <v>3.2956320000000002E-3</v>
      </c>
      <c r="X120" s="36">
        <v>7.6813419999999999E-3</v>
      </c>
      <c r="Y120" s="36">
        <v>1.0976974E-2</v>
      </c>
      <c r="Z120" s="36">
        <v>0</v>
      </c>
      <c r="AA120" s="36">
        <v>0</v>
      </c>
      <c r="AB120" s="36">
        <v>0</v>
      </c>
      <c r="AC120" s="36">
        <v>0</v>
      </c>
      <c r="AD120" s="36">
        <v>0</v>
      </c>
      <c r="AE120" s="36">
        <v>0</v>
      </c>
      <c r="AF120" s="36">
        <v>0</v>
      </c>
      <c r="AG120" s="36">
        <v>2.1699204729639965E-4</v>
      </c>
      <c r="AH120" s="36">
        <v>3.6913589655019707E-4</v>
      </c>
      <c r="AI120" s="36">
        <v>1.1822325335459015E-3</v>
      </c>
      <c r="AJ120" s="36">
        <v>0</v>
      </c>
      <c r="AK120" s="36">
        <v>0</v>
      </c>
      <c r="AL120" s="36">
        <v>0</v>
      </c>
      <c r="AM120" s="36">
        <v>2.1699204729639965E-4</v>
      </c>
      <c r="AN120" s="36">
        <v>3.6913589655019707E-4</v>
      </c>
      <c r="AO120" s="36">
        <v>1.1822325335459015E-3</v>
      </c>
      <c r="AP120" s="36">
        <v>1.0630862E-2</v>
      </c>
      <c r="AQ120" s="36">
        <v>5.7243099999999998E-3</v>
      </c>
      <c r="AR120" s="36">
        <v>1.6355172000000001E-2</v>
      </c>
      <c r="AS120" s="36">
        <v>0</v>
      </c>
      <c r="AT120" s="36">
        <v>0</v>
      </c>
      <c r="AU120" s="36">
        <v>0</v>
      </c>
      <c r="AV120" s="36">
        <v>0</v>
      </c>
      <c r="AW120" s="36">
        <v>0</v>
      </c>
      <c r="AX120" s="36">
        <v>0</v>
      </c>
      <c r="AY120" s="36">
        <v>0</v>
      </c>
      <c r="AZ120" s="36">
        <v>0</v>
      </c>
      <c r="BA120" s="36">
        <v>0</v>
      </c>
      <c r="BB120" s="36">
        <v>9.7998221999999996E-2</v>
      </c>
      <c r="BC120" s="36">
        <v>3.6942730909999999</v>
      </c>
      <c r="BD120" s="36">
        <v>8.1673040980000007</v>
      </c>
      <c r="BE120" s="36">
        <v>4.4544646E-2</v>
      </c>
      <c r="BF120" s="36">
        <v>8.9089293E-2</v>
      </c>
      <c r="BG120" s="36">
        <v>0.42439670499999999</v>
      </c>
      <c r="BH120" s="36">
        <v>2.405270051</v>
      </c>
      <c r="BI120" s="36">
        <v>0</v>
      </c>
      <c r="BJ120" s="36">
        <v>0</v>
      </c>
      <c r="BK120" s="36">
        <v>0</v>
      </c>
      <c r="BL120" s="36">
        <v>0</v>
      </c>
    </row>
    <row r="121" spans="1:64" s="37" customFormat="1" x14ac:dyDescent="0.2">
      <c r="A121" s="34">
        <v>118</v>
      </c>
      <c r="B121" s="34" t="s">
        <v>225</v>
      </c>
      <c r="C121" s="34" t="s">
        <v>231</v>
      </c>
      <c r="D121" s="41">
        <v>4.9192730600000001</v>
      </c>
      <c r="E121" s="36">
        <v>0</v>
      </c>
      <c r="F121" s="36" t="s">
        <v>340</v>
      </c>
      <c r="G121" s="36" t="s">
        <v>340</v>
      </c>
      <c r="H121" s="36" t="s">
        <v>340</v>
      </c>
      <c r="I121" s="36">
        <v>0</v>
      </c>
      <c r="J121" s="36">
        <v>0</v>
      </c>
      <c r="K121" s="36">
        <v>0</v>
      </c>
      <c r="L121" s="36">
        <v>0</v>
      </c>
      <c r="M121" s="36">
        <v>0</v>
      </c>
      <c r="N121" s="36">
        <v>0</v>
      </c>
      <c r="O121" s="36">
        <v>5.1453799999999993E-4</v>
      </c>
      <c r="P121" s="36">
        <v>8.7109100000000005E-4</v>
      </c>
      <c r="Q121" s="36">
        <v>4.6199099999999998E-4</v>
      </c>
      <c r="R121" s="36">
        <v>5.2546999999999997E-5</v>
      </c>
      <c r="S121" s="36">
        <v>8.0255100000000009E-4</v>
      </c>
      <c r="T121" s="36">
        <v>6.8540000000000004E-5</v>
      </c>
      <c r="U121" s="36" t="s">
        <v>340</v>
      </c>
      <c r="V121" s="36" t="s">
        <v>340</v>
      </c>
      <c r="W121" s="36">
        <v>5.1453799999999993E-4</v>
      </c>
      <c r="X121" s="36">
        <v>8.7109100000000005E-4</v>
      </c>
      <c r="Y121" s="36">
        <v>1.385629E-3</v>
      </c>
      <c r="Z121" s="36">
        <v>0</v>
      </c>
      <c r="AA121" s="36">
        <v>0</v>
      </c>
      <c r="AB121" s="36">
        <v>0</v>
      </c>
      <c r="AC121" s="36">
        <v>0</v>
      </c>
      <c r="AD121" s="36">
        <v>0</v>
      </c>
      <c r="AE121" s="36">
        <v>0</v>
      </c>
      <c r="AF121" s="36">
        <v>0</v>
      </c>
      <c r="AG121" s="36" t="s">
        <v>340</v>
      </c>
      <c r="AH121" s="36" t="s">
        <v>340</v>
      </c>
      <c r="AI121" s="36" t="s">
        <v>340</v>
      </c>
      <c r="AJ121" s="36">
        <v>0</v>
      </c>
      <c r="AK121" s="36">
        <v>0</v>
      </c>
      <c r="AL121" s="36">
        <v>0</v>
      </c>
      <c r="AM121" s="36">
        <v>0</v>
      </c>
      <c r="AN121" s="36">
        <v>0</v>
      </c>
      <c r="AO121" s="36">
        <v>0</v>
      </c>
      <c r="AP121" s="36">
        <v>1.051803E-3</v>
      </c>
      <c r="AQ121" s="36">
        <v>5.6635500000000005E-4</v>
      </c>
      <c r="AR121" s="36">
        <v>1.6181580000000002E-3</v>
      </c>
      <c r="AS121" s="36">
        <v>0</v>
      </c>
      <c r="AT121" s="36">
        <v>0</v>
      </c>
      <c r="AU121" s="36">
        <v>0</v>
      </c>
      <c r="AV121" s="36">
        <v>0</v>
      </c>
      <c r="AW121" s="36">
        <v>0</v>
      </c>
      <c r="AX121" s="36">
        <v>0</v>
      </c>
      <c r="AY121" s="36">
        <v>0</v>
      </c>
      <c r="AZ121" s="36">
        <v>0</v>
      </c>
      <c r="BA121" s="36">
        <v>0</v>
      </c>
      <c r="BB121" s="36">
        <v>0.15893860700000001</v>
      </c>
      <c r="BC121" s="36">
        <v>10.788780487</v>
      </c>
      <c r="BD121" s="36">
        <v>24.82</v>
      </c>
      <c r="BE121" s="36">
        <v>7.2244821000000001E-2</v>
      </c>
      <c r="BF121" s="36">
        <v>0.144489643</v>
      </c>
      <c r="BG121" s="36">
        <v>0.78440568700000002</v>
      </c>
      <c r="BH121" s="36">
        <v>3.9953838030000002</v>
      </c>
      <c r="BI121" s="36">
        <v>0</v>
      </c>
      <c r="BJ121" s="36">
        <v>0</v>
      </c>
      <c r="BK121" s="36">
        <v>0</v>
      </c>
      <c r="BL121" s="36">
        <v>0</v>
      </c>
    </row>
    <row r="122" spans="1:64" s="37" customFormat="1" x14ac:dyDescent="0.2">
      <c r="A122" s="34">
        <v>119</v>
      </c>
      <c r="B122" s="34" t="s">
        <v>225</v>
      </c>
      <c r="C122" s="34" t="s">
        <v>232</v>
      </c>
      <c r="D122" s="41">
        <v>4.7826569599999997</v>
      </c>
      <c r="E122" s="36">
        <v>0</v>
      </c>
      <c r="F122" s="36" t="s">
        <v>340</v>
      </c>
      <c r="G122" s="36" t="s">
        <v>340</v>
      </c>
      <c r="H122" s="36" t="s">
        <v>340</v>
      </c>
      <c r="I122" s="36">
        <v>0</v>
      </c>
      <c r="J122" s="36">
        <v>0</v>
      </c>
      <c r="K122" s="36">
        <v>0</v>
      </c>
      <c r="L122" s="36">
        <v>0</v>
      </c>
      <c r="M122" s="36">
        <v>0</v>
      </c>
      <c r="N122" s="36">
        <v>0</v>
      </c>
      <c r="O122" s="36">
        <v>1.394E-5</v>
      </c>
      <c r="P122" s="36">
        <v>2.2496000000000003E-5</v>
      </c>
      <c r="Q122" s="36">
        <v>9.9240000000000002E-6</v>
      </c>
      <c r="R122" s="36">
        <v>4.0160000000000002E-6</v>
      </c>
      <c r="S122" s="36">
        <v>1.7257000000000001E-5</v>
      </c>
      <c r="T122" s="36">
        <v>5.2390000000000002E-6</v>
      </c>
      <c r="U122" s="36" t="s">
        <v>340</v>
      </c>
      <c r="V122" s="36" t="s">
        <v>340</v>
      </c>
      <c r="W122" s="36">
        <v>1.394E-5</v>
      </c>
      <c r="X122" s="36">
        <v>2.2496000000000003E-5</v>
      </c>
      <c r="Y122" s="36">
        <v>3.6436000000000001E-5</v>
      </c>
      <c r="Z122" s="36">
        <v>0</v>
      </c>
      <c r="AA122" s="36">
        <v>0</v>
      </c>
      <c r="AB122" s="36">
        <v>0</v>
      </c>
      <c r="AC122" s="36">
        <v>0</v>
      </c>
      <c r="AD122" s="36">
        <v>0</v>
      </c>
      <c r="AE122" s="36">
        <v>0</v>
      </c>
      <c r="AF122" s="36">
        <v>0</v>
      </c>
      <c r="AG122" s="36" t="s">
        <v>340</v>
      </c>
      <c r="AH122" s="36" t="s">
        <v>340</v>
      </c>
      <c r="AI122" s="36" t="s">
        <v>340</v>
      </c>
      <c r="AJ122" s="36">
        <v>0</v>
      </c>
      <c r="AK122" s="36">
        <v>0</v>
      </c>
      <c r="AL122" s="36">
        <v>0</v>
      </c>
      <c r="AM122" s="36">
        <v>0</v>
      </c>
      <c r="AN122" s="36">
        <v>0</v>
      </c>
      <c r="AO122" s="36">
        <v>0</v>
      </c>
      <c r="AP122" s="36">
        <v>1.7030000000000001E-5</v>
      </c>
      <c r="AQ122" s="36">
        <v>9.1700000000000003E-6</v>
      </c>
      <c r="AR122" s="36">
        <v>2.62E-5</v>
      </c>
      <c r="AS122" s="36">
        <v>0</v>
      </c>
      <c r="AT122" s="36">
        <v>0</v>
      </c>
      <c r="AU122" s="36">
        <v>0</v>
      </c>
      <c r="AV122" s="36">
        <v>0</v>
      </c>
      <c r="AW122" s="36">
        <v>0</v>
      </c>
      <c r="AX122" s="36">
        <v>0</v>
      </c>
      <c r="AY122" s="36">
        <v>0</v>
      </c>
      <c r="AZ122" s="36">
        <v>0</v>
      </c>
      <c r="BA122" s="36">
        <v>0</v>
      </c>
      <c r="BB122" s="36">
        <v>0.12519000199999999</v>
      </c>
      <c r="BC122" s="36">
        <v>5.6437728810000003</v>
      </c>
      <c r="BD122" s="36">
        <v>12.93672301</v>
      </c>
      <c r="BE122" s="36">
        <v>5.6904546E-2</v>
      </c>
      <c r="BF122" s="36">
        <v>0.113809092</v>
      </c>
      <c r="BG122" s="36">
        <v>2.4209696460000001</v>
      </c>
      <c r="BH122" s="36">
        <v>9.3393673320000001</v>
      </c>
      <c r="BI122" s="36">
        <v>0</v>
      </c>
      <c r="BJ122" s="36">
        <v>0</v>
      </c>
      <c r="BK122" s="36">
        <v>0</v>
      </c>
      <c r="BL122" s="36">
        <v>0</v>
      </c>
    </row>
    <row r="123" spans="1:64" s="37" customFormat="1" x14ac:dyDescent="0.2">
      <c r="A123" s="34">
        <v>120</v>
      </c>
      <c r="B123" s="34" t="s">
        <v>3</v>
      </c>
      <c r="C123" s="34" t="s">
        <v>5</v>
      </c>
      <c r="D123" s="41">
        <v>4.4739333810000002</v>
      </c>
      <c r="E123" s="36">
        <v>101</v>
      </c>
      <c r="F123" s="36">
        <v>0</v>
      </c>
      <c r="G123" s="36">
        <v>0</v>
      </c>
      <c r="H123" s="36">
        <v>101</v>
      </c>
      <c r="I123" s="36">
        <v>0</v>
      </c>
      <c r="J123" s="36">
        <v>0</v>
      </c>
      <c r="K123" s="36">
        <v>0</v>
      </c>
      <c r="L123" s="36">
        <v>0</v>
      </c>
      <c r="M123" s="36">
        <v>0</v>
      </c>
      <c r="N123" s="36">
        <v>0</v>
      </c>
      <c r="O123" s="36">
        <v>0</v>
      </c>
      <c r="P123" s="36">
        <v>0</v>
      </c>
      <c r="Q123" s="36">
        <v>0</v>
      </c>
      <c r="R123" s="36">
        <v>0</v>
      </c>
      <c r="S123" s="36">
        <v>0</v>
      </c>
      <c r="T123" s="36">
        <v>0</v>
      </c>
      <c r="U123" s="36">
        <v>0</v>
      </c>
      <c r="V123" s="36">
        <v>0</v>
      </c>
      <c r="W123" s="36">
        <v>0</v>
      </c>
      <c r="X123" s="36">
        <v>0</v>
      </c>
      <c r="Y123" s="36">
        <v>0</v>
      </c>
      <c r="Z123" s="36">
        <v>0</v>
      </c>
      <c r="AA123" s="36">
        <v>0</v>
      </c>
      <c r="AB123" s="36">
        <v>0</v>
      </c>
      <c r="AC123" s="36">
        <v>0</v>
      </c>
      <c r="AD123" s="36">
        <v>0</v>
      </c>
      <c r="AE123" s="36">
        <v>0</v>
      </c>
      <c r="AF123" s="36">
        <v>0</v>
      </c>
      <c r="AG123" s="36">
        <v>0</v>
      </c>
      <c r="AH123" s="36">
        <v>0</v>
      </c>
      <c r="AI123" s="36">
        <v>0</v>
      </c>
      <c r="AJ123" s="36">
        <v>0</v>
      </c>
      <c r="AK123" s="36">
        <v>0</v>
      </c>
      <c r="AL123" s="36">
        <v>0</v>
      </c>
      <c r="AM123" s="36">
        <v>0</v>
      </c>
      <c r="AN123" s="36">
        <v>0</v>
      </c>
      <c r="AO123" s="36">
        <v>0</v>
      </c>
      <c r="AP123" s="36">
        <v>0</v>
      </c>
      <c r="AQ123" s="36">
        <v>0</v>
      </c>
      <c r="AR123" s="36">
        <v>0</v>
      </c>
      <c r="AS123" s="36">
        <v>0</v>
      </c>
      <c r="AT123" s="36">
        <v>0</v>
      </c>
      <c r="AU123" s="36">
        <v>0</v>
      </c>
      <c r="AV123" s="36">
        <v>0</v>
      </c>
      <c r="AW123" s="36">
        <v>0</v>
      </c>
      <c r="AX123" s="36">
        <v>0</v>
      </c>
      <c r="AY123" s="36">
        <v>0</v>
      </c>
      <c r="AZ123" s="36">
        <v>0</v>
      </c>
      <c r="BA123" s="36">
        <v>0</v>
      </c>
      <c r="BB123" s="36">
        <v>0</v>
      </c>
      <c r="BC123" s="36">
        <v>0</v>
      </c>
      <c r="BD123" s="36">
        <v>0</v>
      </c>
      <c r="BE123" s="36">
        <v>0</v>
      </c>
      <c r="BF123" s="36">
        <v>0</v>
      </c>
      <c r="BG123" s="36">
        <v>0</v>
      </c>
      <c r="BH123" s="36">
        <v>0</v>
      </c>
      <c r="BI123" s="36">
        <v>0</v>
      </c>
      <c r="BJ123" s="36">
        <v>0</v>
      </c>
      <c r="BK123" s="36">
        <v>0</v>
      </c>
      <c r="BL123" s="36">
        <v>0</v>
      </c>
    </row>
    <row r="124" spans="1:64" s="37" customFormat="1" x14ac:dyDescent="0.2">
      <c r="A124" s="34">
        <v>121</v>
      </c>
      <c r="B124" s="34" t="s">
        <v>3</v>
      </c>
      <c r="C124" s="34" t="s">
        <v>6</v>
      </c>
      <c r="D124" s="41">
        <v>4.5855184189999996</v>
      </c>
      <c r="E124" s="36">
        <v>3</v>
      </c>
      <c r="F124" s="36">
        <v>0</v>
      </c>
      <c r="G124" s="36">
        <v>0</v>
      </c>
      <c r="H124" s="36">
        <v>3</v>
      </c>
      <c r="I124" s="36">
        <v>0</v>
      </c>
      <c r="J124" s="36">
        <v>0</v>
      </c>
      <c r="K124" s="36">
        <v>0</v>
      </c>
      <c r="L124" s="36">
        <v>0</v>
      </c>
      <c r="M124" s="36">
        <v>0</v>
      </c>
      <c r="N124" s="36">
        <v>0</v>
      </c>
      <c r="O124" s="36">
        <v>0</v>
      </c>
      <c r="P124" s="36">
        <v>0</v>
      </c>
      <c r="Q124" s="36">
        <v>0</v>
      </c>
      <c r="R124" s="36">
        <v>0</v>
      </c>
      <c r="S124" s="36">
        <v>0</v>
      </c>
      <c r="T124" s="36">
        <v>0</v>
      </c>
      <c r="U124" s="36">
        <v>0</v>
      </c>
      <c r="V124" s="36">
        <v>0</v>
      </c>
      <c r="W124" s="36">
        <v>0</v>
      </c>
      <c r="X124" s="36">
        <v>0</v>
      </c>
      <c r="Y124" s="36">
        <v>0</v>
      </c>
      <c r="Z124" s="36">
        <v>0</v>
      </c>
      <c r="AA124" s="36">
        <v>0</v>
      </c>
      <c r="AB124" s="36">
        <v>0</v>
      </c>
      <c r="AC124" s="36">
        <v>0</v>
      </c>
      <c r="AD124" s="36">
        <v>0</v>
      </c>
      <c r="AE124" s="36">
        <v>0</v>
      </c>
      <c r="AF124" s="36">
        <v>0</v>
      </c>
      <c r="AG124" s="36">
        <v>0</v>
      </c>
      <c r="AH124" s="36">
        <v>0</v>
      </c>
      <c r="AI124" s="36">
        <v>0</v>
      </c>
      <c r="AJ124" s="36">
        <v>0</v>
      </c>
      <c r="AK124" s="36">
        <v>0</v>
      </c>
      <c r="AL124" s="36">
        <v>0</v>
      </c>
      <c r="AM124" s="36">
        <v>0</v>
      </c>
      <c r="AN124" s="36">
        <v>0</v>
      </c>
      <c r="AO124" s="36">
        <v>0</v>
      </c>
      <c r="AP124" s="36">
        <v>0</v>
      </c>
      <c r="AQ124" s="36">
        <v>0</v>
      </c>
      <c r="AR124" s="36">
        <v>0</v>
      </c>
      <c r="AS124" s="36">
        <v>0</v>
      </c>
      <c r="AT124" s="36">
        <v>0</v>
      </c>
      <c r="AU124" s="36">
        <v>0</v>
      </c>
      <c r="AV124" s="36">
        <v>0</v>
      </c>
      <c r="AW124" s="36">
        <v>0</v>
      </c>
      <c r="AX124" s="36">
        <v>0</v>
      </c>
      <c r="AY124" s="36">
        <v>0</v>
      </c>
      <c r="AZ124" s="36">
        <v>0</v>
      </c>
      <c r="BA124" s="36">
        <v>0</v>
      </c>
      <c r="BB124" s="36">
        <v>3.6725730000000002E-3</v>
      </c>
      <c r="BC124" s="36">
        <v>0.18195702699999999</v>
      </c>
      <c r="BD124" s="36">
        <v>0.416499338</v>
      </c>
      <c r="BE124" s="36">
        <v>8.1612700000000004E-4</v>
      </c>
      <c r="BF124" s="36">
        <v>1.632255E-3</v>
      </c>
      <c r="BG124" s="36">
        <v>0.3927891</v>
      </c>
      <c r="BH124" s="36">
        <v>1.8607698429999999</v>
      </c>
      <c r="BI124" s="36">
        <v>0</v>
      </c>
      <c r="BJ124" s="36">
        <v>0</v>
      </c>
      <c r="BK124" s="36">
        <v>0</v>
      </c>
      <c r="BL124" s="36">
        <v>0</v>
      </c>
    </row>
    <row r="125" spans="1:64" s="37" customFormat="1" x14ac:dyDescent="0.2">
      <c r="A125" s="34">
        <v>122</v>
      </c>
      <c r="B125" s="34" t="s">
        <v>3</v>
      </c>
      <c r="C125" s="34" t="s">
        <v>7</v>
      </c>
      <c r="D125" s="41">
        <v>4.635187277</v>
      </c>
      <c r="E125" s="36">
        <v>0</v>
      </c>
      <c r="F125" s="36" t="s">
        <v>340</v>
      </c>
      <c r="G125" s="36" t="s">
        <v>340</v>
      </c>
      <c r="H125" s="36" t="s">
        <v>340</v>
      </c>
      <c r="I125" s="36">
        <v>0</v>
      </c>
      <c r="J125" s="36">
        <v>0</v>
      </c>
      <c r="K125" s="36">
        <v>0</v>
      </c>
      <c r="L125" s="36">
        <v>0</v>
      </c>
      <c r="M125" s="36">
        <v>0</v>
      </c>
      <c r="N125" s="36">
        <v>0</v>
      </c>
      <c r="O125" s="36">
        <v>0</v>
      </c>
      <c r="P125" s="36">
        <v>0</v>
      </c>
      <c r="Q125" s="36">
        <v>0</v>
      </c>
      <c r="R125" s="36">
        <v>0</v>
      </c>
      <c r="S125" s="36">
        <v>0</v>
      </c>
      <c r="T125" s="36">
        <v>0</v>
      </c>
      <c r="U125" s="36" t="s">
        <v>340</v>
      </c>
      <c r="V125" s="36" t="s">
        <v>340</v>
      </c>
      <c r="W125" s="36">
        <v>0</v>
      </c>
      <c r="X125" s="36">
        <v>0</v>
      </c>
      <c r="Y125" s="36">
        <v>0</v>
      </c>
      <c r="Z125" s="36">
        <v>0</v>
      </c>
      <c r="AA125" s="36">
        <v>0</v>
      </c>
      <c r="AB125" s="36">
        <v>0</v>
      </c>
      <c r="AC125" s="36">
        <v>0</v>
      </c>
      <c r="AD125" s="36">
        <v>0</v>
      </c>
      <c r="AE125" s="36">
        <v>0</v>
      </c>
      <c r="AF125" s="36">
        <v>0</v>
      </c>
      <c r="AG125" s="36" t="s">
        <v>340</v>
      </c>
      <c r="AH125" s="36" t="s">
        <v>340</v>
      </c>
      <c r="AI125" s="36" t="s">
        <v>340</v>
      </c>
      <c r="AJ125" s="36">
        <v>0</v>
      </c>
      <c r="AK125" s="36">
        <v>0</v>
      </c>
      <c r="AL125" s="36">
        <v>0</v>
      </c>
      <c r="AM125" s="36">
        <v>0</v>
      </c>
      <c r="AN125" s="36">
        <v>0</v>
      </c>
      <c r="AO125" s="36">
        <v>0</v>
      </c>
      <c r="AP125" s="36">
        <v>0</v>
      </c>
      <c r="AQ125" s="36">
        <v>0</v>
      </c>
      <c r="AR125" s="36">
        <v>0</v>
      </c>
      <c r="AS125" s="36">
        <v>0</v>
      </c>
      <c r="AT125" s="36">
        <v>0</v>
      </c>
      <c r="AU125" s="36">
        <v>0</v>
      </c>
      <c r="AV125" s="36">
        <v>0</v>
      </c>
      <c r="AW125" s="36">
        <v>0</v>
      </c>
      <c r="AX125" s="36">
        <v>0</v>
      </c>
      <c r="AY125" s="36">
        <v>0</v>
      </c>
      <c r="AZ125" s="36">
        <v>0</v>
      </c>
      <c r="BA125" s="36">
        <v>0</v>
      </c>
      <c r="BB125" s="36">
        <v>0.101578736</v>
      </c>
      <c r="BC125" s="36">
        <v>1.8676229849999999</v>
      </c>
      <c r="BD125" s="36">
        <v>4.0339854490000002</v>
      </c>
      <c r="BE125" s="36">
        <v>2.2573052E-2</v>
      </c>
      <c r="BF125" s="36">
        <v>4.5146104999999999E-2</v>
      </c>
      <c r="BG125" s="36">
        <v>0.90190665599999997</v>
      </c>
      <c r="BH125" s="36">
        <v>5.7198836829999999</v>
      </c>
      <c r="BI125" s="36">
        <v>0</v>
      </c>
      <c r="BJ125" s="36">
        <v>0</v>
      </c>
      <c r="BK125" s="36">
        <v>0</v>
      </c>
      <c r="BL125" s="36">
        <v>0</v>
      </c>
    </row>
    <row r="126" spans="1:64" s="37" customFormat="1" x14ac:dyDescent="0.2">
      <c r="A126" s="34">
        <v>123</v>
      </c>
      <c r="B126" s="34" t="s">
        <v>3</v>
      </c>
      <c r="C126" s="34" t="s">
        <v>8</v>
      </c>
      <c r="D126" s="41">
        <v>4.1631197010000003</v>
      </c>
      <c r="E126" s="36">
        <v>1</v>
      </c>
      <c r="F126" s="36">
        <v>0</v>
      </c>
      <c r="G126" s="36">
        <v>0</v>
      </c>
      <c r="H126" s="36">
        <v>1</v>
      </c>
      <c r="I126" s="36">
        <v>0</v>
      </c>
      <c r="J126" s="36">
        <v>0</v>
      </c>
      <c r="K126" s="36">
        <v>0</v>
      </c>
      <c r="L126" s="36">
        <v>0</v>
      </c>
      <c r="M126" s="36">
        <v>0</v>
      </c>
      <c r="N126" s="36">
        <v>0</v>
      </c>
      <c r="O126" s="36">
        <v>0</v>
      </c>
      <c r="P126" s="36">
        <v>0</v>
      </c>
      <c r="Q126" s="36">
        <v>0</v>
      </c>
      <c r="R126" s="36">
        <v>0</v>
      </c>
      <c r="S126" s="36">
        <v>0</v>
      </c>
      <c r="T126" s="36">
        <v>0</v>
      </c>
      <c r="U126" s="36">
        <v>0</v>
      </c>
      <c r="V126" s="36">
        <v>0</v>
      </c>
      <c r="W126" s="36">
        <v>0</v>
      </c>
      <c r="X126" s="36">
        <v>0</v>
      </c>
      <c r="Y126" s="36">
        <v>0</v>
      </c>
      <c r="Z126" s="36">
        <v>0</v>
      </c>
      <c r="AA126" s="36">
        <v>0</v>
      </c>
      <c r="AB126" s="36">
        <v>0</v>
      </c>
      <c r="AC126" s="36">
        <v>0</v>
      </c>
      <c r="AD126" s="36">
        <v>0</v>
      </c>
      <c r="AE126" s="36">
        <v>0</v>
      </c>
      <c r="AF126" s="36">
        <v>0</v>
      </c>
      <c r="AG126" s="36">
        <v>0</v>
      </c>
      <c r="AH126" s="36">
        <v>0</v>
      </c>
      <c r="AI126" s="36">
        <v>0</v>
      </c>
      <c r="AJ126" s="36">
        <v>0</v>
      </c>
      <c r="AK126" s="36">
        <v>0</v>
      </c>
      <c r="AL126" s="36">
        <v>0</v>
      </c>
      <c r="AM126" s="36">
        <v>0</v>
      </c>
      <c r="AN126" s="36">
        <v>0</v>
      </c>
      <c r="AO126" s="36">
        <v>0</v>
      </c>
      <c r="AP126" s="36">
        <v>0</v>
      </c>
      <c r="AQ126" s="36">
        <v>0</v>
      </c>
      <c r="AR126" s="36">
        <v>0</v>
      </c>
      <c r="AS126" s="36">
        <v>0</v>
      </c>
      <c r="AT126" s="36">
        <v>0</v>
      </c>
      <c r="AU126" s="36">
        <v>0</v>
      </c>
      <c r="AV126" s="36">
        <v>0</v>
      </c>
      <c r="AW126" s="36">
        <v>0</v>
      </c>
      <c r="AX126" s="36">
        <v>0</v>
      </c>
      <c r="AY126" s="36">
        <v>0</v>
      </c>
      <c r="AZ126" s="36">
        <v>0</v>
      </c>
      <c r="BA126" s="36">
        <v>0</v>
      </c>
      <c r="BB126" s="36">
        <v>0</v>
      </c>
      <c r="BC126" s="36">
        <v>0</v>
      </c>
      <c r="BD126" s="36">
        <v>0</v>
      </c>
      <c r="BE126" s="36">
        <v>0</v>
      </c>
      <c r="BF126" s="36">
        <v>0</v>
      </c>
      <c r="BG126" s="36">
        <v>0</v>
      </c>
      <c r="BH126" s="36">
        <v>0</v>
      </c>
      <c r="BI126" s="36">
        <v>0</v>
      </c>
      <c r="BJ126" s="36">
        <v>0</v>
      </c>
      <c r="BK126" s="36">
        <v>0</v>
      </c>
      <c r="BL126" s="36">
        <v>0</v>
      </c>
    </row>
    <row r="127" spans="1:64" s="37" customFormat="1" x14ac:dyDescent="0.2">
      <c r="A127" s="34">
        <v>124</v>
      </c>
      <c r="B127" s="34" t="s">
        <v>3</v>
      </c>
      <c r="C127" s="34" t="s">
        <v>9</v>
      </c>
      <c r="D127" s="41">
        <v>4.7689083950000004</v>
      </c>
      <c r="E127" s="36">
        <v>2</v>
      </c>
      <c r="F127" s="36">
        <v>0</v>
      </c>
      <c r="G127" s="36">
        <v>0</v>
      </c>
      <c r="H127" s="36">
        <v>2</v>
      </c>
      <c r="I127" s="36">
        <v>0</v>
      </c>
      <c r="J127" s="36">
        <v>0</v>
      </c>
      <c r="K127" s="36">
        <v>0</v>
      </c>
      <c r="L127" s="36">
        <v>0</v>
      </c>
      <c r="M127" s="36">
        <v>0</v>
      </c>
      <c r="N127" s="36">
        <v>0</v>
      </c>
      <c r="O127" s="36">
        <v>0</v>
      </c>
      <c r="P127" s="36">
        <v>0</v>
      </c>
      <c r="Q127" s="36">
        <v>0</v>
      </c>
      <c r="R127" s="36">
        <v>0</v>
      </c>
      <c r="S127" s="36">
        <v>0</v>
      </c>
      <c r="T127" s="36">
        <v>0</v>
      </c>
      <c r="U127" s="36">
        <v>0</v>
      </c>
      <c r="V127" s="36">
        <v>0</v>
      </c>
      <c r="W127" s="36">
        <v>0</v>
      </c>
      <c r="X127" s="36">
        <v>0</v>
      </c>
      <c r="Y127" s="36">
        <v>0</v>
      </c>
      <c r="Z127" s="36">
        <v>0</v>
      </c>
      <c r="AA127" s="36">
        <v>0</v>
      </c>
      <c r="AB127" s="36">
        <v>0</v>
      </c>
      <c r="AC127" s="36">
        <v>0</v>
      </c>
      <c r="AD127" s="36">
        <v>0</v>
      </c>
      <c r="AE127" s="36">
        <v>0</v>
      </c>
      <c r="AF127" s="36">
        <v>0</v>
      </c>
      <c r="AG127" s="36">
        <v>0</v>
      </c>
      <c r="AH127" s="36">
        <v>0</v>
      </c>
      <c r="AI127" s="36">
        <v>0</v>
      </c>
      <c r="AJ127" s="36">
        <v>0</v>
      </c>
      <c r="AK127" s="36">
        <v>0</v>
      </c>
      <c r="AL127" s="36">
        <v>0</v>
      </c>
      <c r="AM127" s="36">
        <v>0</v>
      </c>
      <c r="AN127" s="36">
        <v>0</v>
      </c>
      <c r="AO127" s="36">
        <v>0</v>
      </c>
      <c r="AP127" s="36">
        <v>0</v>
      </c>
      <c r="AQ127" s="36">
        <v>0</v>
      </c>
      <c r="AR127" s="36">
        <v>0</v>
      </c>
      <c r="AS127" s="36">
        <v>0</v>
      </c>
      <c r="AT127" s="36">
        <v>0</v>
      </c>
      <c r="AU127" s="36">
        <v>0</v>
      </c>
      <c r="AV127" s="36">
        <v>0</v>
      </c>
      <c r="AW127" s="36">
        <v>0</v>
      </c>
      <c r="AX127" s="36">
        <v>0</v>
      </c>
      <c r="AY127" s="36">
        <v>0</v>
      </c>
      <c r="AZ127" s="36">
        <v>0</v>
      </c>
      <c r="BA127" s="36">
        <v>0</v>
      </c>
      <c r="BB127" s="36">
        <v>7.330413E-3</v>
      </c>
      <c r="BC127" s="36">
        <v>0.29802684600000001</v>
      </c>
      <c r="BD127" s="36">
        <v>0.67677087000000002</v>
      </c>
      <c r="BE127" s="36">
        <v>1.6289799999999999E-3</v>
      </c>
      <c r="BF127" s="36">
        <v>3.2579610000000002E-3</v>
      </c>
      <c r="BG127" s="36">
        <v>0.429477312</v>
      </c>
      <c r="BH127" s="36">
        <v>0.95333531400000004</v>
      </c>
      <c r="BI127" s="36">
        <v>0</v>
      </c>
      <c r="BJ127" s="36">
        <v>0</v>
      </c>
      <c r="BK127" s="36">
        <v>0</v>
      </c>
      <c r="BL127" s="36">
        <v>0</v>
      </c>
    </row>
    <row r="128" spans="1:64" s="37" customFormat="1" x14ac:dyDescent="0.2">
      <c r="A128" s="34">
        <v>125</v>
      </c>
      <c r="B128" s="34" t="s">
        <v>3</v>
      </c>
      <c r="C128" s="34" t="s">
        <v>10</v>
      </c>
      <c r="D128" s="41">
        <v>4.6510938660000001</v>
      </c>
      <c r="E128" s="36">
        <v>7</v>
      </c>
      <c r="F128" s="36">
        <v>0</v>
      </c>
      <c r="G128" s="36">
        <v>0</v>
      </c>
      <c r="H128" s="36">
        <v>7</v>
      </c>
      <c r="I128" s="36">
        <v>0</v>
      </c>
      <c r="J128" s="36">
        <v>0</v>
      </c>
      <c r="K128" s="36">
        <v>0</v>
      </c>
      <c r="L128" s="36">
        <v>0</v>
      </c>
      <c r="M128" s="36">
        <v>0</v>
      </c>
      <c r="N128" s="36">
        <v>0</v>
      </c>
      <c r="O128" s="36">
        <v>0</v>
      </c>
      <c r="P128" s="36">
        <v>0</v>
      </c>
      <c r="Q128" s="36">
        <v>0</v>
      </c>
      <c r="R128" s="36">
        <v>0</v>
      </c>
      <c r="S128" s="36">
        <v>0</v>
      </c>
      <c r="T128" s="36">
        <v>0</v>
      </c>
      <c r="U128" s="36">
        <v>0</v>
      </c>
      <c r="V128" s="36">
        <v>0</v>
      </c>
      <c r="W128" s="36">
        <v>0</v>
      </c>
      <c r="X128" s="36">
        <v>0</v>
      </c>
      <c r="Y128" s="36">
        <v>0</v>
      </c>
      <c r="Z128" s="36">
        <v>0</v>
      </c>
      <c r="AA128" s="36">
        <v>0</v>
      </c>
      <c r="AB128" s="36">
        <v>0</v>
      </c>
      <c r="AC128" s="36">
        <v>0</v>
      </c>
      <c r="AD128" s="36">
        <v>0</v>
      </c>
      <c r="AE128" s="36">
        <v>0</v>
      </c>
      <c r="AF128" s="36">
        <v>0</v>
      </c>
      <c r="AG128" s="36">
        <v>0</v>
      </c>
      <c r="AH128" s="36">
        <v>0</v>
      </c>
      <c r="AI128" s="36">
        <v>0</v>
      </c>
      <c r="AJ128" s="36">
        <v>0</v>
      </c>
      <c r="AK128" s="36">
        <v>0</v>
      </c>
      <c r="AL128" s="36">
        <v>0</v>
      </c>
      <c r="AM128" s="36">
        <v>0</v>
      </c>
      <c r="AN128" s="36">
        <v>0</v>
      </c>
      <c r="AO128" s="36">
        <v>0</v>
      </c>
      <c r="AP128" s="36">
        <v>0</v>
      </c>
      <c r="AQ128" s="36">
        <v>0</v>
      </c>
      <c r="AR128" s="36">
        <v>0</v>
      </c>
      <c r="AS128" s="36">
        <v>0</v>
      </c>
      <c r="AT128" s="36">
        <v>0</v>
      </c>
      <c r="AU128" s="36">
        <v>0</v>
      </c>
      <c r="AV128" s="36">
        <v>0</v>
      </c>
      <c r="AW128" s="36">
        <v>0</v>
      </c>
      <c r="AX128" s="36">
        <v>0</v>
      </c>
      <c r="AY128" s="36">
        <v>0</v>
      </c>
      <c r="AZ128" s="36">
        <v>0</v>
      </c>
      <c r="BA128" s="36">
        <v>0</v>
      </c>
      <c r="BB128" s="36">
        <v>4.9397544000000002E-2</v>
      </c>
      <c r="BC128" s="36">
        <v>2.4995191910000001</v>
      </c>
      <c r="BD128" s="36">
        <v>5.7340321330000004</v>
      </c>
      <c r="BE128" s="36">
        <v>1.0977232E-2</v>
      </c>
      <c r="BF128" s="36">
        <v>2.1954464E-2</v>
      </c>
      <c r="BG128" s="36">
        <v>0.235949981</v>
      </c>
      <c r="BH128" s="36">
        <v>7.7040917569999996</v>
      </c>
      <c r="BI128" s="36">
        <v>0</v>
      </c>
      <c r="BJ128" s="36">
        <v>0</v>
      </c>
      <c r="BK128" s="36">
        <v>0</v>
      </c>
      <c r="BL128" s="36">
        <v>0</v>
      </c>
    </row>
    <row r="129" spans="1:64" s="37" customFormat="1" x14ac:dyDescent="0.2">
      <c r="A129" s="34">
        <v>126</v>
      </c>
      <c r="B129" s="34" t="s">
        <v>3</v>
      </c>
      <c r="C129" s="34" t="s">
        <v>11</v>
      </c>
      <c r="D129" s="41">
        <v>4.1359528460000003</v>
      </c>
      <c r="E129" s="36">
        <v>162</v>
      </c>
      <c r="F129" s="36">
        <v>0</v>
      </c>
      <c r="G129" s="36">
        <v>0</v>
      </c>
      <c r="H129" s="36">
        <v>162</v>
      </c>
      <c r="I129" s="36">
        <v>0</v>
      </c>
      <c r="J129" s="36">
        <v>0</v>
      </c>
      <c r="K129" s="36">
        <v>0</v>
      </c>
      <c r="L129" s="36">
        <v>0</v>
      </c>
      <c r="M129" s="36">
        <v>0</v>
      </c>
      <c r="N129" s="36">
        <v>0</v>
      </c>
      <c r="O129" s="36">
        <v>0</v>
      </c>
      <c r="P129" s="36">
        <v>0</v>
      </c>
      <c r="Q129" s="36">
        <v>0</v>
      </c>
      <c r="R129" s="36">
        <v>0</v>
      </c>
      <c r="S129" s="36">
        <v>0</v>
      </c>
      <c r="T129" s="36">
        <v>0</v>
      </c>
      <c r="U129" s="36">
        <v>0</v>
      </c>
      <c r="V129" s="36">
        <v>0</v>
      </c>
      <c r="W129" s="36">
        <v>0</v>
      </c>
      <c r="X129" s="36">
        <v>0</v>
      </c>
      <c r="Y129" s="36">
        <v>0</v>
      </c>
      <c r="Z129" s="36">
        <v>0</v>
      </c>
      <c r="AA129" s="36">
        <v>0</v>
      </c>
      <c r="AB129" s="36">
        <v>0</v>
      </c>
      <c r="AC129" s="36">
        <v>0</v>
      </c>
      <c r="AD129" s="36">
        <v>0</v>
      </c>
      <c r="AE129" s="36">
        <v>0</v>
      </c>
      <c r="AF129" s="36">
        <v>0</v>
      </c>
      <c r="AG129" s="36">
        <v>0</v>
      </c>
      <c r="AH129" s="36">
        <v>0</v>
      </c>
      <c r="AI129" s="36">
        <v>0</v>
      </c>
      <c r="AJ129" s="36">
        <v>0</v>
      </c>
      <c r="AK129" s="36">
        <v>0</v>
      </c>
      <c r="AL129" s="36">
        <v>0</v>
      </c>
      <c r="AM129" s="36">
        <v>0</v>
      </c>
      <c r="AN129" s="36">
        <v>0</v>
      </c>
      <c r="AO129" s="36">
        <v>0</v>
      </c>
      <c r="AP129" s="36">
        <v>0</v>
      </c>
      <c r="AQ129" s="36">
        <v>0</v>
      </c>
      <c r="AR129" s="36">
        <v>0</v>
      </c>
      <c r="AS129" s="36">
        <v>0</v>
      </c>
      <c r="AT129" s="36">
        <v>0</v>
      </c>
      <c r="AU129" s="36">
        <v>0</v>
      </c>
      <c r="AV129" s="36">
        <v>0</v>
      </c>
      <c r="AW129" s="36">
        <v>0</v>
      </c>
      <c r="AX129" s="36">
        <v>0</v>
      </c>
      <c r="AY129" s="36">
        <v>0</v>
      </c>
      <c r="AZ129" s="36">
        <v>0</v>
      </c>
      <c r="BA129" s="36">
        <v>0</v>
      </c>
      <c r="BB129" s="36">
        <v>0</v>
      </c>
      <c r="BC129" s="36">
        <v>0</v>
      </c>
      <c r="BD129" s="36">
        <v>0</v>
      </c>
      <c r="BE129" s="36">
        <v>0</v>
      </c>
      <c r="BF129" s="36">
        <v>0</v>
      </c>
      <c r="BG129" s="36">
        <v>0</v>
      </c>
      <c r="BH129" s="36">
        <v>0</v>
      </c>
      <c r="BI129" s="36">
        <v>0</v>
      </c>
      <c r="BJ129" s="36">
        <v>0</v>
      </c>
      <c r="BK129" s="36">
        <v>0</v>
      </c>
      <c r="BL129" s="36">
        <v>0</v>
      </c>
    </row>
    <row r="130" spans="1:64" s="37" customFormat="1" x14ac:dyDescent="0.2">
      <c r="A130" s="34">
        <v>127</v>
      </c>
      <c r="B130" s="34" t="s">
        <v>3</v>
      </c>
      <c r="C130" s="34" t="s">
        <v>12</v>
      </c>
      <c r="D130" s="41">
        <v>4.3322110189999998</v>
      </c>
      <c r="E130" s="36">
        <v>24</v>
      </c>
      <c r="F130" s="36">
        <v>0</v>
      </c>
      <c r="G130" s="36">
        <v>0</v>
      </c>
      <c r="H130" s="36">
        <v>24</v>
      </c>
      <c r="I130" s="36">
        <v>0</v>
      </c>
      <c r="J130" s="36">
        <v>0</v>
      </c>
      <c r="K130" s="36">
        <v>0</v>
      </c>
      <c r="L130" s="36">
        <v>0</v>
      </c>
      <c r="M130" s="36">
        <v>0</v>
      </c>
      <c r="N130" s="36">
        <v>0</v>
      </c>
      <c r="O130" s="36">
        <v>0</v>
      </c>
      <c r="P130" s="36">
        <v>0</v>
      </c>
      <c r="Q130" s="36">
        <v>0</v>
      </c>
      <c r="R130" s="36">
        <v>0</v>
      </c>
      <c r="S130" s="36">
        <v>0</v>
      </c>
      <c r="T130" s="36">
        <v>0</v>
      </c>
      <c r="U130" s="36">
        <v>0</v>
      </c>
      <c r="V130" s="36">
        <v>0</v>
      </c>
      <c r="W130" s="36">
        <v>0</v>
      </c>
      <c r="X130" s="36">
        <v>0</v>
      </c>
      <c r="Y130" s="36">
        <v>0</v>
      </c>
      <c r="Z130" s="36">
        <v>0</v>
      </c>
      <c r="AA130" s="36">
        <v>0</v>
      </c>
      <c r="AB130" s="36">
        <v>0</v>
      </c>
      <c r="AC130" s="36">
        <v>0</v>
      </c>
      <c r="AD130" s="36">
        <v>0</v>
      </c>
      <c r="AE130" s="36">
        <v>0</v>
      </c>
      <c r="AF130" s="36">
        <v>0</v>
      </c>
      <c r="AG130" s="36">
        <v>0</v>
      </c>
      <c r="AH130" s="36">
        <v>0</v>
      </c>
      <c r="AI130" s="36">
        <v>0</v>
      </c>
      <c r="AJ130" s="36">
        <v>0</v>
      </c>
      <c r="AK130" s="36">
        <v>0</v>
      </c>
      <c r="AL130" s="36">
        <v>0</v>
      </c>
      <c r="AM130" s="36">
        <v>0</v>
      </c>
      <c r="AN130" s="36">
        <v>0</v>
      </c>
      <c r="AO130" s="36">
        <v>0</v>
      </c>
      <c r="AP130" s="36">
        <v>0</v>
      </c>
      <c r="AQ130" s="36">
        <v>0</v>
      </c>
      <c r="AR130" s="36">
        <v>0</v>
      </c>
      <c r="AS130" s="36">
        <v>0</v>
      </c>
      <c r="AT130" s="36">
        <v>0</v>
      </c>
      <c r="AU130" s="36">
        <v>0</v>
      </c>
      <c r="AV130" s="36">
        <v>0</v>
      </c>
      <c r="AW130" s="36">
        <v>0</v>
      </c>
      <c r="AX130" s="36">
        <v>0</v>
      </c>
      <c r="AY130" s="36">
        <v>0</v>
      </c>
      <c r="AZ130" s="36">
        <v>0</v>
      </c>
      <c r="BA130" s="36">
        <v>0</v>
      </c>
      <c r="BB130" s="36">
        <v>0</v>
      </c>
      <c r="BC130" s="36">
        <v>0</v>
      </c>
      <c r="BD130" s="36">
        <v>0</v>
      </c>
      <c r="BE130" s="36">
        <v>0</v>
      </c>
      <c r="BF130" s="36">
        <v>0</v>
      </c>
      <c r="BG130" s="36">
        <v>0</v>
      </c>
      <c r="BH130" s="36">
        <v>0</v>
      </c>
      <c r="BI130" s="36">
        <v>0</v>
      </c>
      <c r="BJ130" s="36">
        <v>0</v>
      </c>
      <c r="BK130" s="36">
        <v>0</v>
      </c>
      <c r="BL130" s="36">
        <v>0</v>
      </c>
    </row>
    <row r="131" spans="1:64" s="37" customFormat="1" x14ac:dyDescent="0.2">
      <c r="A131" s="34">
        <v>128</v>
      </c>
      <c r="B131" s="34" t="s">
        <v>3</v>
      </c>
      <c r="C131" s="34" t="s">
        <v>13</v>
      </c>
      <c r="D131" s="41">
        <v>4.6276888600000001</v>
      </c>
      <c r="E131" s="36">
        <v>22</v>
      </c>
      <c r="F131" s="36">
        <v>0</v>
      </c>
      <c r="G131" s="36">
        <v>0</v>
      </c>
      <c r="H131" s="36">
        <v>22</v>
      </c>
      <c r="I131" s="36">
        <v>0</v>
      </c>
      <c r="J131" s="36">
        <v>0</v>
      </c>
      <c r="K131" s="36">
        <v>0</v>
      </c>
      <c r="L131" s="36">
        <v>0</v>
      </c>
      <c r="M131" s="36">
        <v>0</v>
      </c>
      <c r="N131" s="36">
        <v>0</v>
      </c>
      <c r="O131" s="36">
        <v>0</v>
      </c>
      <c r="P131" s="36">
        <v>0</v>
      </c>
      <c r="Q131" s="36">
        <v>0</v>
      </c>
      <c r="R131" s="36">
        <v>0</v>
      </c>
      <c r="S131" s="36">
        <v>0</v>
      </c>
      <c r="T131" s="36">
        <v>0</v>
      </c>
      <c r="U131" s="36">
        <v>0</v>
      </c>
      <c r="V131" s="36">
        <v>0</v>
      </c>
      <c r="W131" s="36">
        <v>0</v>
      </c>
      <c r="X131" s="36">
        <v>0</v>
      </c>
      <c r="Y131" s="36">
        <v>0</v>
      </c>
      <c r="Z131" s="36">
        <v>0</v>
      </c>
      <c r="AA131" s="36">
        <v>0</v>
      </c>
      <c r="AB131" s="36">
        <v>0</v>
      </c>
      <c r="AC131" s="36">
        <v>0</v>
      </c>
      <c r="AD131" s="36">
        <v>0</v>
      </c>
      <c r="AE131" s="36">
        <v>0</v>
      </c>
      <c r="AF131" s="36">
        <v>0</v>
      </c>
      <c r="AG131" s="36">
        <v>0</v>
      </c>
      <c r="AH131" s="36">
        <v>0</v>
      </c>
      <c r="AI131" s="36">
        <v>0</v>
      </c>
      <c r="AJ131" s="36">
        <v>0</v>
      </c>
      <c r="AK131" s="36">
        <v>0</v>
      </c>
      <c r="AL131" s="36">
        <v>0</v>
      </c>
      <c r="AM131" s="36">
        <v>0</v>
      </c>
      <c r="AN131" s="36">
        <v>0</v>
      </c>
      <c r="AO131" s="36">
        <v>0</v>
      </c>
      <c r="AP131" s="36">
        <v>0</v>
      </c>
      <c r="AQ131" s="36">
        <v>0</v>
      </c>
      <c r="AR131" s="36">
        <v>0</v>
      </c>
      <c r="AS131" s="36">
        <v>0</v>
      </c>
      <c r="AT131" s="36">
        <v>0</v>
      </c>
      <c r="AU131" s="36">
        <v>0</v>
      </c>
      <c r="AV131" s="36">
        <v>0</v>
      </c>
      <c r="AW131" s="36">
        <v>0</v>
      </c>
      <c r="AX131" s="36">
        <v>0</v>
      </c>
      <c r="AY131" s="36">
        <v>0</v>
      </c>
      <c r="AZ131" s="36">
        <v>0</v>
      </c>
      <c r="BA131" s="36">
        <v>0</v>
      </c>
      <c r="BB131" s="36">
        <v>0</v>
      </c>
      <c r="BC131" s="36">
        <v>0</v>
      </c>
      <c r="BD131" s="36">
        <v>0</v>
      </c>
      <c r="BE131" s="36">
        <v>0</v>
      </c>
      <c r="BF131" s="36">
        <v>0</v>
      </c>
      <c r="BG131" s="36">
        <v>3.6706259999999998E-2</v>
      </c>
      <c r="BH131" s="36">
        <v>5.5605474000000002E-2</v>
      </c>
      <c r="BI131" s="36">
        <v>0</v>
      </c>
      <c r="BJ131" s="36">
        <v>0</v>
      </c>
      <c r="BK131" s="36">
        <v>0</v>
      </c>
      <c r="BL131" s="36">
        <v>0</v>
      </c>
    </row>
    <row r="132" spans="1:64" s="37" customFormat="1" x14ac:dyDescent="0.2">
      <c r="A132" s="34">
        <v>129</v>
      </c>
      <c r="B132" s="34" t="s">
        <v>3</v>
      </c>
      <c r="C132" s="34" t="s">
        <v>4</v>
      </c>
      <c r="D132" s="41">
        <v>4.7246776759999998</v>
      </c>
      <c r="E132" s="36">
        <v>7</v>
      </c>
      <c r="F132" s="36">
        <v>0</v>
      </c>
      <c r="G132" s="36">
        <v>0</v>
      </c>
      <c r="H132" s="36">
        <v>7</v>
      </c>
      <c r="I132" s="36">
        <v>0</v>
      </c>
      <c r="J132" s="36">
        <v>0</v>
      </c>
      <c r="K132" s="36">
        <v>0</v>
      </c>
      <c r="L132" s="36">
        <v>0</v>
      </c>
      <c r="M132" s="36">
        <v>0</v>
      </c>
      <c r="N132" s="36">
        <v>0</v>
      </c>
      <c r="O132" s="36">
        <v>0</v>
      </c>
      <c r="P132" s="36">
        <v>0</v>
      </c>
      <c r="Q132" s="36">
        <v>0</v>
      </c>
      <c r="R132" s="36">
        <v>0</v>
      </c>
      <c r="S132" s="36">
        <v>0</v>
      </c>
      <c r="T132" s="36">
        <v>0</v>
      </c>
      <c r="U132" s="36">
        <v>0</v>
      </c>
      <c r="V132" s="36">
        <v>0</v>
      </c>
      <c r="W132" s="36">
        <v>0</v>
      </c>
      <c r="X132" s="36">
        <v>0</v>
      </c>
      <c r="Y132" s="36">
        <v>0</v>
      </c>
      <c r="Z132" s="36">
        <v>0</v>
      </c>
      <c r="AA132" s="36">
        <v>0</v>
      </c>
      <c r="AB132" s="36">
        <v>0</v>
      </c>
      <c r="AC132" s="36">
        <v>0</v>
      </c>
      <c r="AD132" s="36">
        <v>0</v>
      </c>
      <c r="AE132" s="36">
        <v>0</v>
      </c>
      <c r="AF132" s="36">
        <v>0</v>
      </c>
      <c r="AG132" s="36">
        <v>0</v>
      </c>
      <c r="AH132" s="36">
        <v>0</v>
      </c>
      <c r="AI132" s="36">
        <v>0</v>
      </c>
      <c r="AJ132" s="36">
        <v>0</v>
      </c>
      <c r="AK132" s="36">
        <v>0</v>
      </c>
      <c r="AL132" s="36">
        <v>0</v>
      </c>
      <c r="AM132" s="36">
        <v>0</v>
      </c>
      <c r="AN132" s="36">
        <v>0</v>
      </c>
      <c r="AO132" s="36">
        <v>0</v>
      </c>
      <c r="AP132" s="36">
        <v>0</v>
      </c>
      <c r="AQ132" s="36">
        <v>0</v>
      </c>
      <c r="AR132" s="36">
        <v>0</v>
      </c>
      <c r="AS132" s="36">
        <v>0</v>
      </c>
      <c r="AT132" s="36">
        <v>0</v>
      </c>
      <c r="AU132" s="36">
        <v>0</v>
      </c>
      <c r="AV132" s="36">
        <v>0</v>
      </c>
      <c r="AW132" s="36">
        <v>0</v>
      </c>
      <c r="AX132" s="36">
        <v>0</v>
      </c>
      <c r="AY132" s="36">
        <v>0</v>
      </c>
      <c r="AZ132" s="36">
        <v>0</v>
      </c>
      <c r="BA132" s="36">
        <v>0</v>
      </c>
      <c r="BB132" s="36">
        <v>0.10022268300000001</v>
      </c>
      <c r="BC132" s="36">
        <v>5.8123182760000001</v>
      </c>
      <c r="BD132" s="36">
        <v>12.214645371</v>
      </c>
      <c r="BE132" s="36">
        <v>2.2271707000000002E-2</v>
      </c>
      <c r="BF132" s="36">
        <v>4.4543414000000003E-2</v>
      </c>
      <c r="BG132" s="36">
        <v>0.96996823899999995</v>
      </c>
      <c r="BH132" s="36">
        <v>9.2727534919999997</v>
      </c>
      <c r="BI132" s="36">
        <v>0</v>
      </c>
      <c r="BJ132" s="36">
        <v>0</v>
      </c>
      <c r="BK132" s="36">
        <v>0</v>
      </c>
      <c r="BL132" s="36">
        <v>0</v>
      </c>
    </row>
    <row r="133" spans="1:64" s="37" customFormat="1" x14ac:dyDescent="0.2">
      <c r="A133" s="34">
        <v>130</v>
      </c>
      <c r="B133" s="34" t="s">
        <v>14</v>
      </c>
      <c r="C133" s="34" t="s">
        <v>15</v>
      </c>
      <c r="D133" s="41">
        <v>4.6732913109999998</v>
      </c>
      <c r="E133" s="36">
        <v>88</v>
      </c>
      <c r="F133" s="36">
        <v>0</v>
      </c>
      <c r="G133" s="36">
        <v>0</v>
      </c>
      <c r="H133" s="36">
        <v>88</v>
      </c>
      <c r="I133" s="36">
        <v>0</v>
      </c>
      <c r="J133" s="36">
        <v>0</v>
      </c>
      <c r="K133" s="36">
        <v>0</v>
      </c>
      <c r="L133" s="36">
        <v>0</v>
      </c>
      <c r="M133" s="36">
        <v>0</v>
      </c>
      <c r="N133" s="36">
        <v>0</v>
      </c>
      <c r="O133" s="36">
        <v>0</v>
      </c>
      <c r="P133" s="36">
        <v>0</v>
      </c>
      <c r="Q133" s="36">
        <v>0</v>
      </c>
      <c r="R133" s="36">
        <v>0</v>
      </c>
      <c r="S133" s="36">
        <v>0</v>
      </c>
      <c r="T133" s="36">
        <v>0</v>
      </c>
      <c r="U133" s="36">
        <v>0</v>
      </c>
      <c r="V133" s="36">
        <v>0</v>
      </c>
      <c r="W133" s="36">
        <v>0</v>
      </c>
      <c r="X133" s="36">
        <v>0</v>
      </c>
      <c r="Y133" s="36">
        <v>0</v>
      </c>
      <c r="Z133" s="36">
        <v>0</v>
      </c>
      <c r="AA133" s="36">
        <v>0</v>
      </c>
      <c r="AB133" s="36">
        <v>0</v>
      </c>
      <c r="AC133" s="36">
        <v>0</v>
      </c>
      <c r="AD133" s="36">
        <v>0</v>
      </c>
      <c r="AE133" s="36">
        <v>0</v>
      </c>
      <c r="AF133" s="36">
        <v>0</v>
      </c>
      <c r="AG133" s="36">
        <v>0</v>
      </c>
      <c r="AH133" s="36">
        <v>0</v>
      </c>
      <c r="AI133" s="36">
        <v>0</v>
      </c>
      <c r="AJ133" s="36">
        <v>0</v>
      </c>
      <c r="AK133" s="36">
        <v>0</v>
      </c>
      <c r="AL133" s="36">
        <v>0</v>
      </c>
      <c r="AM133" s="36">
        <v>0</v>
      </c>
      <c r="AN133" s="36">
        <v>0</v>
      </c>
      <c r="AO133" s="36">
        <v>0</v>
      </c>
      <c r="AP133" s="36">
        <v>0</v>
      </c>
      <c r="AQ133" s="36">
        <v>0</v>
      </c>
      <c r="AR133" s="36">
        <v>0</v>
      </c>
      <c r="AS133" s="36">
        <v>0</v>
      </c>
      <c r="AT133" s="36">
        <v>0</v>
      </c>
      <c r="AU133" s="36">
        <v>0</v>
      </c>
      <c r="AV133" s="36">
        <v>0</v>
      </c>
      <c r="AW133" s="36">
        <v>0</v>
      </c>
      <c r="AX133" s="36">
        <v>0</v>
      </c>
      <c r="AY133" s="36">
        <v>0</v>
      </c>
      <c r="AZ133" s="36">
        <v>0</v>
      </c>
      <c r="BA133" s="36">
        <v>0</v>
      </c>
      <c r="BB133" s="36">
        <v>1.7402771000000001E-2</v>
      </c>
      <c r="BC133" s="36">
        <v>4.9881453120000003</v>
      </c>
      <c r="BD133" s="36">
        <v>10.943983853000001</v>
      </c>
      <c r="BE133" s="36">
        <v>8.7671299999999999E-4</v>
      </c>
      <c r="BF133" s="36">
        <v>1.7534269999999999E-3</v>
      </c>
      <c r="BG133" s="36">
        <v>0.599693955</v>
      </c>
      <c r="BH133" s="36">
        <v>5.3309530949999999</v>
      </c>
      <c r="BI133" s="36">
        <v>0</v>
      </c>
      <c r="BJ133" s="36">
        <v>0</v>
      </c>
      <c r="BK133" s="36">
        <v>0</v>
      </c>
      <c r="BL133" s="36">
        <v>0</v>
      </c>
    </row>
    <row r="134" spans="1:64" s="37" customFormat="1" x14ac:dyDescent="0.2">
      <c r="A134" s="34">
        <v>131</v>
      </c>
      <c r="B134" s="34" t="s">
        <v>14</v>
      </c>
      <c r="C134" s="34" t="s">
        <v>16</v>
      </c>
      <c r="D134" s="41">
        <v>4.6139006949999999</v>
      </c>
      <c r="E134" s="36">
        <v>95</v>
      </c>
      <c r="F134" s="36">
        <v>0</v>
      </c>
      <c r="G134" s="36">
        <v>0</v>
      </c>
      <c r="H134" s="36">
        <v>95</v>
      </c>
      <c r="I134" s="36">
        <v>0</v>
      </c>
      <c r="J134" s="36">
        <v>0</v>
      </c>
      <c r="K134" s="36">
        <v>0</v>
      </c>
      <c r="L134" s="36">
        <v>0</v>
      </c>
      <c r="M134" s="36">
        <v>0</v>
      </c>
      <c r="N134" s="36">
        <v>0</v>
      </c>
      <c r="O134" s="36">
        <v>0</v>
      </c>
      <c r="P134" s="36">
        <v>0</v>
      </c>
      <c r="Q134" s="36">
        <v>0</v>
      </c>
      <c r="R134" s="36">
        <v>0</v>
      </c>
      <c r="S134" s="36">
        <v>0</v>
      </c>
      <c r="T134" s="36">
        <v>0</v>
      </c>
      <c r="U134" s="36">
        <v>0</v>
      </c>
      <c r="V134" s="36">
        <v>0</v>
      </c>
      <c r="W134" s="36">
        <v>0</v>
      </c>
      <c r="X134" s="36">
        <v>0</v>
      </c>
      <c r="Y134" s="36">
        <v>0</v>
      </c>
      <c r="Z134" s="36">
        <v>0</v>
      </c>
      <c r="AA134" s="36">
        <v>0</v>
      </c>
      <c r="AB134" s="36">
        <v>0</v>
      </c>
      <c r="AC134" s="36">
        <v>0</v>
      </c>
      <c r="AD134" s="36">
        <v>0</v>
      </c>
      <c r="AE134" s="36">
        <v>0</v>
      </c>
      <c r="AF134" s="36">
        <v>0</v>
      </c>
      <c r="AG134" s="36">
        <v>0</v>
      </c>
      <c r="AH134" s="36">
        <v>0</v>
      </c>
      <c r="AI134" s="36">
        <v>0</v>
      </c>
      <c r="AJ134" s="36">
        <v>0</v>
      </c>
      <c r="AK134" s="36">
        <v>0</v>
      </c>
      <c r="AL134" s="36">
        <v>0</v>
      </c>
      <c r="AM134" s="36">
        <v>0</v>
      </c>
      <c r="AN134" s="36">
        <v>0</v>
      </c>
      <c r="AO134" s="36">
        <v>0</v>
      </c>
      <c r="AP134" s="36">
        <v>0</v>
      </c>
      <c r="AQ134" s="36">
        <v>0</v>
      </c>
      <c r="AR134" s="36">
        <v>0</v>
      </c>
      <c r="AS134" s="36">
        <v>0</v>
      </c>
      <c r="AT134" s="36">
        <v>0</v>
      </c>
      <c r="AU134" s="36">
        <v>0</v>
      </c>
      <c r="AV134" s="36">
        <v>0</v>
      </c>
      <c r="AW134" s="36">
        <v>0</v>
      </c>
      <c r="AX134" s="36">
        <v>0</v>
      </c>
      <c r="AY134" s="36">
        <v>0</v>
      </c>
      <c r="AZ134" s="36">
        <v>0</v>
      </c>
      <c r="BA134" s="36">
        <v>0</v>
      </c>
      <c r="BB134" s="36">
        <v>6.0178088999999997E-2</v>
      </c>
      <c r="BC134" s="36">
        <v>0.77913210099999997</v>
      </c>
      <c r="BD134" s="36">
        <v>1.6825268</v>
      </c>
      <c r="BE134" s="36">
        <v>3.0316409999999998E-3</v>
      </c>
      <c r="BF134" s="36">
        <v>6.063283E-3</v>
      </c>
      <c r="BG134" s="36">
        <v>0.40915571299999998</v>
      </c>
      <c r="BH134" s="36">
        <v>0.74575101399999999</v>
      </c>
      <c r="BI134" s="36">
        <v>0</v>
      </c>
      <c r="BJ134" s="36">
        <v>0</v>
      </c>
      <c r="BK134" s="36">
        <v>0</v>
      </c>
      <c r="BL134" s="36">
        <v>0</v>
      </c>
    </row>
    <row r="135" spans="1:64" s="37" customFormat="1" x14ac:dyDescent="0.2">
      <c r="A135" s="34">
        <v>132</v>
      </c>
      <c r="B135" s="34" t="s">
        <v>14</v>
      </c>
      <c r="C135" s="34" t="s">
        <v>17</v>
      </c>
      <c r="D135" s="41">
        <v>4.909846054</v>
      </c>
      <c r="E135" s="36">
        <v>3</v>
      </c>
      <c r="F135" s="36">
        <v>0</v>
      </c>
      <c r="G135" s="36">
        <v>0</v>
      </c>
      <c r="H135" s="36">
        <v>3</v>
      </c>
      <c r="I135" s="36">
        <v>0</v>
      </c>
      <c r="J135" s="36">
        <v>0</v>
      </c>
      <c r="K135" s="36">
        <v>0</v>
      </c>
      <c r="L135" s="36">
        <v>0</v>
      </c>
      <c r="M135" s="36">
        <v>0</v>
      </c>
      <c r="N135" s="36">
        <v>0</v>
      </c>
      <c r="O135" s="36">
        <v>2.4571000000000003E-3</v>
      </c>
      <c r="P135" s="36">
        <v>4.2584880000000004E-3</v>
      </c>
      <c r="Q135" s="36">
        <v>2.3144940000000003E-3</v>
      </c>
      <c r="R135" s="36">
        <v>1.4260599999999998E-4</v>
      </c>
      <c r="S135" s="36">
        <v>4.0724810000000002E-3</v>
      </c>
      <c r="T135" s="36">
        <v>1.86007E-4</v>
      </c>
      <c r="U135" s="36">
        <v>0</v>
      </c>
      <c r="V135" s="36">
        <v>0</v>
      </c>
      <c r="W135" s="36">
        <v>2.4571000000000003E-3</v>
      </c>
      <c r="X135" s="36">
        <v>4.2584880000000004E-3</v>
      </c>
      <c r="Y135" s="36">
        <v>6.7155880000000006E-3</v>
      </c>
      <c r="Z135" s="36">
        <v>0</v>
      </c>
      <c r="AA135" s="36">
        <v>0</v>
      </c>
      <c r="AB135" s="36">
        <v>0</v>
      </c>
      <c r="AC135" s="36">
        <v>0</v>
      </c>
      <c r="AD135" s="36">
        <v>0</v>
      </c>
      <c r="AE135" s="36">
        <v>0</v>
      </c>
      <c r="AF135" s="36">
        <v>0</v>
      </c>
      <c r="AG135" s="36">
        <v>0</v>
      </c>
      <c r="AH135" s="36">
        <v>0</v>
      </c>
      <c r="AI135" s="36">
        <v>0</v>
      </c>
      <c r="AJ135" s="36">
        <v>0</v>
      </c>
      <c r="AK135" s="36">
        <v>0</v>
      </c>
      <c r="AL135" s="36">
        <v>0</v>
      </c>
      <c r="AM135" s="36">
        <v>0</v>
      </c>
      <c r="AN135" s="36">
        <v>0</v>
      </c>
      <c r="AO135" s="36">
        <v>0</v>
      </c>
      <c r="AP135" s="36">
        <v>6.2777199999999997E-3</v>
      </c>
      <c r="AQ135" s="36">
        <v>3.380311E-3</v>
      </c>
      <c r="AR135" s="36">
        <v>9.6580309999999992E-3</v>
      </c>
      <c r="AS135" s="36">
        <v>0</v>
      </c>
      <c r="AT135" s="36">
        <v>0</v>
      </c>
      <c r="AU135" s="36">
        <v>0</v>
      </c>
      <c r="AV135" s="36">
        <v>0</v>
      </c>
      <c r="AW135" s="36">
        <v>0</v>
      </c>
      <c r="AX135" s="36">
        <v>0</v>
      </c>
      <c r="AY135" s="36">
        <v>0</v>
      </c>
      <c r="AZ135" s="36">
        <v>0</v>
      </c>
      <c r="BA135" s="36">
        <v>0</v>
      </c>
      <c r="BB135" s="36">
        <v>0.29334745000000001</v>
      </c>
      <c r="BC135" s="36">
        <v>13.939945662</v>
      </c>
      <c r="BD135" s="36">
        <v>29.509411047</v>
      </c>
      <c r="BE135" s="36">
        <v>1.4778209E-2</v>
      </c>
      <c r="BF135" s="36">
        <v>2.9556418000000001E-2</v>
      </c>
      <c r="BG135" s="36">
        <v>0.58154581400000005</v>
      </c>
      <c r="BH135" s="36">
        <v>3.8430183790000001</v>
      </c>
      <c r="BI135" s="36">
        <v>0</v>
      </c>
      <c r="BJ135" s="36">
        <v>0</v>
      </c>
      <c r="BK135" s="36">
        <v>0</v>
      </c>
      <c r="BL135" s="36">
        <v>0</v>
      </c>
    </row>
    <row r="136" spans="1:64" s="37" customFormat="1" x14ac:dyDescent="0.2">
      <c r="A136" s="34">
        <v>133</v>
      </c>
      <c r="B136" s="34" t="s">
        <v>14</v>
      </c>
      <c r="C136" s="34" t="s">
        <v>18</v>
      </c>
      <c r="D136" s="41">
        <v>4.5627834030000001</v>
      </c>
      <c r="E136" s="36">
        <v>13</v>
      </c>
      <c r="F136" s="36">
        <v>0</v>
      </c>
      <c r="G136" s="36">
        <v>0</v>
      </c>
      <c r="H136" s="36">
        <v>13</v>
      </c>
      <c r="I136" s="36">
        <v>0</v>
      </c>
      <c r="J136" s="36">
        <v>0</v>
      </c>
      <c r="K136" s="36">
        <v>0</v>
      </c>
      <c r="L136" s="36">
        <v>0</v>
      </c>
      <c r="M136" s="36">
        <v>0</v>
      </c>
      <c r="N136" s="36">
        <v>0</v>
      </c>
      <c r="O136" s="36">
        <v>0</v>
      </c>
      <c r="P136" s="36">
        <v>0</v>
      </c>
      <c r="Q136" s="36">
        <v>0</v>
      </c>
      <c r="R136" s="36">
        <v>0</v>
      </c>
      <c r="S136" s="36">
        <v>0</v>
      </c>
      <c r="T136" s="36">
        <v>0</v>
      </c>
      <c r="U136" s="36">
        <v>0</v>
      </c>
      <c r="V136" s="36">
        <v>0</v>
      </c>
      <c r="W136" s="36">
        <v>0</v>
      </c>
      <c r="X136" s="36">
        <v>0</v>
      </c>
      <c r="Y136" s="36">
        <v>0</v>
      </c>
      <c r="Z136" s="36">
        <v>0</v>
      </c>
      <c r="AA136" s="36">
        <v>0</v>
      </c>
      <c r="AB136" s="36">
        <v>0</v>
      </c>
      <c r="AC136" s="36">
        <v>0</v>
      </c>
      <c r="AD136" s="36">
        <v>0</v>
      </c>
      <c r="AE136" s="36">
        <v>0</v>
      </c>
      <c r="AF136" s="36">
        <v>0</v>
      </c>
      <c r="AG136" s="36">
        <v>0</v>
      </c>
      <c r="AH136" s="36">
        <v>0</v>
      </c>
      <c r="AI136" s="36">
        <v>0</v>
      </c>
      <c r="AJ136" s="36">
        <v>0</v>
      </c>
      <c r="AK136" s="36">
        <v>0</v>
      </c>
      <c r="AL136" s="36">
        <v>0</v>
      </c>
      <c r="AM136" s="36">
        <v>0</v>
      </c>
      <c r="AN136" s="36">
        <v>0</v>
      </c>
      <c r="AO136" s="36">
        <v>0</v>
      </c>
      <c r="AP136" s="36">
        <v>0</v>
      </c>
      <c r="AQ136" s="36">
        <v>0</v>
      </c>
      <c r="AR136" s="36">
        <v>0</v>
      </c>
      <c r="AS136" s="36">
        <v>0</v>
      </c>
      <c r="AT136" s="36">
        <v>0</v>
      </c>
      <c r="AU136" s="36">
        <v>0</v>
      </c>
      <c r="AV136" s="36">
        <v>0</v>
      </c>
      <c r="AW136" s="36">
        <v>0</v>
      </c>
      <c r="AX136" s="36">
        <v>0</v>
      </c>
      <c r="AY136" s="36">
        <v>0</v>
      </c>
      <c r="AZ136" s="36">
        <v>0</v>
      </c>
      <c r="BA136" s="36">
        <v>0</v>
      </c>
      <c r="BB136" s="36">
        <v>0.18181067100000001</v>
      </c>
      <c r="BC136" s="36">
        <v>5.3588618170000002</v>
      </c>
      <c r="BD136" s="36">
        <v>12.866812013000001</v>
      </c>
      <c r="BE136" s="36">
        <v>9.1592270000000007E-3</v>
      </c>
      <c r="BF136" s="36">
        <v>1.8318455000000001E-2</v>
      </c>
      <c r="BG136" s="36">
        <v>0.98626157599999997</v>
      </c>
      <c r="BH136" s="36">
        <v>1.6897797809999999</v>
      </c>
      <c r="BI136" s="36">
        <v>0</v>
      </c>
      <c r="BJ136" s="36">
        <v>0</v>
      </c>
      <c r="BK136" s="36">
        <v>0</v>
      </c>
      <c r="BL136" s="36">
        <v>0</v>
      </c>
    </row>
    <row r="137" spans="1:64" s="37" customFormat="1" x14ac:dyDescent="0.2">
      <c r="A137" s="34">
        <v>134</v>
      </c>
      <c r="B137" s="34" t="s">
        <v>14</v>
      </c>
      <c r="C137" s="34" t="s">
        <v>19</v>
      </c>
      <c r="D137" s="41">
        <v>4.1493678200000002</v>
      </c>
      <c r="E137" s="36">
        <v>7</v>
      </c>
      <c r="F137" s="36">
        <v>0</v>
      </c>
      <c r="G137" s="36">
        <v>0</v>
      </c>
      <c r="H137" s="36">
        <v>7</v>
      </c>
      <c r="I137" s="36">
        <v>0</v>
      </c>
      <c r="J137" s="36">
        <v>0</v>
      </c>
      <c r="K137" s="36">
        <v>0</v>
      </c>
      <c r="L137" s="36">
        <v>0</v>
      </c>
      <c r="M137" s="36">
        <v>0</v>
      </c>
      <c r="N137" s="36">
        <v>0</v>
      </c>
      <c r="O137" s="36">
        <v>0</v>
      </c>
      <c r="P137" s="36">
        <v>0</v>
      </c>
      <c r="Q137" s="36">
        <v>0</v>
      </c>
      <c r="R137" s="36">
        <v>0</v>
      </c>
      <c r="S137" s="36">
        <v>0</v>
      </c>
      <c r="T137" s="36">
        <v>0</v>
      </c>
      <c r="U137" s="36">
        <v>0</v>
      </c>
      <c r="V137" s="36">
        <v>0</v>
      </c>
      <c r="W137" s="36">
        <v>0</v>
      </c>
      <c r="X137" s="36">
        <v>0</v>
      </c>
      <c r="Y137" s="36">
        <v>0</v>
      </c>
      <c r="Z137" s="36">
        <v>0</v>
      </c>
      <c r="AA137" s="36">
        <v>0</v>
      </c>
      <c r="AB137" s="36">
        <v>0</v>
      </c>
      <c r="AC137" s="36">
        <v>0</v>
      </c>
      <c r="AD137" s="36">
        <v>0</v>
      </c>
      <c r="AE137" s="36">
        <v>0</v>
      </c>
      <c r="AF137" s="36">
        <v>0</v>
      </c>
      <c r="AG137" s="36">
        <v>0</v>
      </c>
      <c r="AH137" s="36">
        <v>0</v>
      </c>
      <c r="AI137" s="36">
        <v>0</v>
      </c>
      <c r="AJ137" s="36">
        <v>0</v>
      </c>
      <c r="AK137" s="36">
        <v>0</v>
      </c>
      <c r="AL137" s="36">
        <v>0</v>
      </c>
      <c r="AM137" s="36">
        <v>0</v>
      </c>
      <c r="AN137" s="36">
        <v>0</v>
      </c>
      <c r="AO137" s="36">
        <v>0</v>
      </c>
      <c r="AP137" s="36">
        <v>0</v>
      </c>
      <c r="AQ137" s="36">
        <v>0</v>
      </c>
      <c r="AR137" s="36">
        <v>0</v>
      </c>
      <c r="AS137" s="36">
        <v>0</v>
      </c>
      <c r="AT137" s="36">
        <v>0</v>
      </c>
      <c r="AU137" s="36">
        <v>0</v>
      </c>
      <c r="AV137" s="36">
        <v>0</v>
      </c>
      <c r="AW137" s="36">
        <v>0</v>
      </c>
      <c r="AX137" s="36">
        <v>0</v>
      </c>
      <c r="AY137" s="36">
        <v>0</v>
      </c>
      <c r="AZ137" s="36">
        <v>0</v>
      </c>
      <c r="BA137" s="36">
        <v>0</v>
      </c>
      <c r="BB137" s="36">
        <v>0</v>
      </c>
      <c r="BC137" s="36">
        <v>0</v>
      </c>
      <c r="BD137" s="36">
        <v>0</v>
      </c>
      <c r="BE137" s="36">
        <v>0</v>
      </c>
      <c r="BF137" s="36">
        <v>0</v>
      </c>
      <c r="BG137" s="36">
        <v>0</v>
      </c>
      <c r="BH137" s="36">
        <v>0</v>
      </c>
      <c r="BI137" s="36">
        <v>0</v>
      </c>
      <c r="BJ137" s="36">
        <v>0</v>
      </c>
      <c r="BK137" s="36">
        <v>0</v>
      </c>
      <c r="BL137" s="36">
        <v>0</v>
      </c>
    </row>
    <row r="138" spans="1:64" s="37" customFormat="1" x14ac:dyDescent="0.2">
      <c r="A138" s="34">
        <v>135</v>
      </c>
      <c r="B138" s="34" t="s">
        <v>14</v>
      </c>
      <c r="C138" s="34" t="s">
        <v>20</v>
      </c>
      <c r="D138" s="41">
        <v>4.4146035140000004</v>
      </c>
      <c r="E138" s="36">
        <v>20</v>
      </c>
      <c r="F138" s="36">
        <v>0</v>
      </c>
      <c r="G138" s="36">
        <v>0</v>
      </c>
      <c r="H138" s="36">
        <v>20</v>
      </c>
      <c r="I138" s="36">
        <v>0</v>
      </c>
      <c r="J138" s="36">
        <v>0</v>
      </c>
      <c r="K138" s="36">
        <v>0</v>
      </c>
      <c r="L138" s="36">
        <v>0</v>
      </c>
      <c r="M138" s="36">
        <v>0</v>
      </c>
      <c r="N138" s="36">
        <v>0</v>
      </c>
      <c r="O138" s="36">
        <v>0</v>
      </c>
      <c r="P138" s="36">
        <v>0</v>
      </c>
      <c r="Q138" s="36">
        <v>0</v>
      </c>
      <c r="R138" s="36">
        <v>0</v>
      </c>
      <c r="S138" s="36">
        <v>0</v>
      </c>
      <c r="T138" s="36">
        <v>0</v>
      </c>
      <c r="U138" s="36">
        <v>0</v>
      </c>
      <c r="V138" s="36">
        <v>0</v>
      </c>
      <c r="W138" s="36">
        <v>0</v>
      </c>
      <c r="X138" s="36">
        <v>0</v>
      </c>
      <c r="Y138" s="36">
        <v>0</v>
      </c>
      <c r="Z138" s="36">
        <v>0</v>
      </c>
      <c r="AA138" s="36">
        <v>0</v>
      </c>
      <c r="AB138" s="36">
        <v>0</v>
      </c>
      <c r="AC138" s="36">
        <v>0</v>
      </c>
      <c r="AD138" s="36">
        <v>0</v>
      </c>
      <c r="AE138" s="36">
        <v>0</v>
      </c>
      <c r="AF138" s="36">
        <v>0</v>
      </c>
      <c r="AG138" s="36">
        <v>0</v>
      </c>
      <c r="AH138" s="36">
        <v>0</v>
      </c>
      <c r="AI138" s="36">
        <v>0</v>
      </c>
      <c r="AJ138" s="36">
        <v>0</v>
      </c>
      <c r="AK138" s="36">
        <v>0</v>
      </c>
      <c r="AL138" s="36">
        <v>0</v>
      </c>
      <c r="AM138" s="36">
        <v>0</v>
      </c>
      <c r="AN138" s="36">
        <v>0</v>
      </c>
      <c r="AO138" s="36">
        <v>0</v>
      </c>
      <c r="AP138" s="36">
        <v>0</v>
      </c>
      <c r="AQ138" s="36">
        <v>0</v>
      </c>
      <c r="AR138" s="36">
        <v>0</v>
      </c>
      <c r="AS138" s="36">
        <v>0</v>
      </c>
      <c r="AT138" s="36">
        <v>0</v>
      </c>
      <c r="AU138" s="36">
        <v>0</v>
      </c>
      <c r="AV138" s="36">
        <v>0</v>
      </c>
      <c r="AW138" s="36">
        <v>0</v>
      </c>
      <c r="AX138" s="36">
        <v>0</v>
      </c>
      <c r="AY138" s="36">
        <v>0</v>
      </c>
      <c r="AZ138" s="36">
        <v>0</v>
      </c>
      <c r="BA138" s="36">
        <v>0</v>
      </c>
      <c r="BB138" s="36">
        <v>0</v>
      </c>
      <c r="BC138" s="36">
        <v>0</v>
      </c>
      <c r="BD138" s="36">
        <v>0</v>
      </c>
      <c r="BE138" s="36">
        <v>0</v>
      </c>
      <c r="BF138" s="36">
        <v>0</v>
      </c>
      <c r="BG138" s="36">
        <v>0</v>
      </c>
      <c r="BH138" s="36">
        <v>0</v>
      </c>
      <c r="BI138" s="36">
        <v>0</v>
      </c>
      <c r="BJ138" s="36">
        <v>0</v>
      </c>
      <c r="BK138" s="36">
        <v>0</v>
      </c>
      <c r="BL138" s="36">
        <v>0</v>
      </c>
    </row>
    <row r="139" spans="1:64" s="37" customFormat="1" x14ac:dyDescent="0.2">
      <c r="A139" s="34">
        <v>136</v>
      </c>
      <c r="B139" s="34" t="s">
        <v>14</v>
      </c>
      <c r="C139" s="34" t="s">
        <v>21</v>
      </c>
      <c r="D139" s="41">
        <v>4.3461806889999997</v>
      </c>
      <c r="E139" s="36">
        <v>1</v>
      </c>
      <c r="F139" s="36">
        <v>0</v>
      </c>
      <c r="G139" s="36">
        <v>0</v>
      </c>
      <c r="H139" s="36">
        <v>1</v>
      </c>
      <c r="I139" s="36">
        <v>0</v>
      </c>
      <c r="J139" s="36">
        <v>0</v>
      </c>
      <c r="K139" s="36">
        <v>0</v>
      </c>
      <c r="L139" s="36">
        <v>0</v>
      </c>
      <c r="M139" s="36">
        <v>0</v>
      </c>
      <c r="N139" s="36">
        <v>0</v>
      </c>
      <c r="O139" s="36">
        <v>0</v>
      </c>
      <c r="P139" s="36">
        <v>0</v>
      </c>
      <c r="Q139" s="36">
        <v>0</v>
      </c>
      <c r="R139" s="36">
        <v>0</v>
      </c>
      <c r="S139" s="36">
        <v>0</v>
      </c>
      <c r="T139" s="36">
        <v>0</v>
      </c>
      <c r="U139" s="36">
        <v>0</v>
      </c>
      <c r="V139" s="36">
        <v>0</v>
      </c>
      <c r="W139" s="36">
        <v>0</v>
      </c>
      <c r="X139" s="36">
        <v>0</v>
      </c>
      <c r="Y139" s="36">
        <v>0</v>
      </c>
      <c r="Z139" s="36">
        <v>0</v>
      </c>
      <c r="AA139" s="36">
        <v>0</v>
      </c>
      <c r="AB139" s="36">
        <v>0</v>
      </c>
      <c r="AC139" s="36">
        <v>0</v>
      </c>
      <c r="AD139" s="36">
        <v>0</v>
      </c>
      <c r="AE139" s="36">
        <v>0</v>
      </c>
      <c r="AF139" s="36">
        <v>0</v>
      </c>
      <c r="AG139" s="36">
        <v>0</v>
      </c>
      <c r="AH139" s="36">
        <v>0</v>
      </c>
      <c r="AI139" s="36">
        <v>0</v>
      </c>
      <c r="AJ139" s="36">
        <v>0</v>
      </c>
      <c r="AK139" s="36">
        <v>0</v>
      </c>
      <c r="AL139" s="36">
        <v>0</v>
      </c>
      <c r="AM139" s="36">
        <v>0</v>
      </c>
      <c r="AN139" s="36">
        <v>0</v>
      </c>
      <c r="AO139" s="36">
        <v>0</v>
      </c>
      <c r="AP139" s="36">
        <v>0</v>
      </c>
      <c r="AQ139" s="36">
        <v>0</v>
      </c>
      <c r="AR139" s="36">
        <v>0</v>
      </c>
      <c r="AS139" s="36">
        <v>0</v>
      </c>
      <c r="AT139" s="36">
        <v>0</v>
      </c>
      <c r="AU139" s="36">
        <v>0</v>
      </c>
      <c r="AV139" s="36">
        <v>0</v>
      </c>
      <c r="AW139" s="36">
        <v>0</v>
      </c>
      <c r="AX139" s="36">
        <v>0</v>
      </c>
      <c r="AY139" s="36">
        <v>0</v>
      </c>
      <c r="AZ139" s="36">
        <v>0</v>
      </c>
      <c r="BA139" s="36">
        <v>0</v>
      </c>
      <c r="BB139" s="36">
        <v>0</v>
      </c>
      <c r="BC139" s="36">
        <v>0</v>
      </c>
      <c r="BD139" s="36">
        <v>0</v>
      </c>
      <c r="BE139" s="36">
        <v>0</v>
      </c>
      <c r="BF139" s="36">
        <v>0</v>
      </c>
      <c r="BG139" s="36">
        <v>0</v>
      </c>
      <c r="BH139" s="36">
        <v>0</v>
      </c>
      <c r="BI139" s="36">
        <v>0</v>
      </c>
      <c r="BJ139" s="36">
        <v>0</v>
      </c>
      <c r="BK139" s="36">
        <v>0</v>
      </c>
      <c r="BL139" s="36">
        <v>0</v>
      </c>
    </row>
    <row r="140" spans="1:64" s="37" customFormat="1" x14ac:dyDescent="0.2">
      <c r="A140" s="34">
        <v>137</v>
      </c>
      <c r="B140" s="34" t="s">
        <v>14</v>
      </c>
      <c r="C140" s="34" t="s">
        <v>22</v>
      </c>
      <c r="D140" s="41">
        <v>4.5127436650000003</v>
      </c>
      <c r="E140" s="36">
        <v>3</v>
      </c>
      <c r="F140" s="36">
        <v>0</v>
      </c>
      <c r="G140" s="36">
        <v>0</v>
      </c>
      <c r="H140" s="36">
        <v>3</v>
      </c>
      <c r="I140" s="36">
        <v>0</v>
      </c>
      <c r="J140" s="36">
        <v>0</v>
      </c>
      <c r="K140" s="36">
        <v>0</v>
      </c>
      <c r="L140" s="36">
        <v>0</v>
      </c>
      <c r="M140" s="36">
        <v>0</v>
      </c>
      <c r="N140" s="36">
        <v>0</v>
      </c>
      <c r="O140" s="36">
        <v>0</v>
      </c>
      <c r="P140" s="36">
        <v>0</v>
      </c>
      <c r="Q140" s="36">
        <v>0</v>
      </c>
      <c r="R140" s="36">
        <v>0</v>
      </c>
      <c r="S140" s="36">
        <v>0</v>
      </c>
      <c r="T140" s="36">
        <v>0</v>
      </c>
      <c r="U140" s="36">
        <v>0</v>
      </c>
      <c r="V140" s="36">
        <v>0</v>
      </c>
      <c r="W140" s="36">
        <v>0</v>
      </c>
      <c r="X140" s="36">
        <v>0</v>
      </c>
      <c r="Y140" s="36">
        <v>0</v>
      </c>
      <c r="Z140" s="36">
        <v>0</v>
      </c>
      <c r="AA140" s="36">
        <v>0</v>
      </c>
      <c r="AB140" s="36">
        <v>0</v>
      </c>
      <c r="AC140" s="36">
        <v>0</v>
      </c>
      <c r="AD140" s="36">
        <v>0</v>
      </c>
      <c r="AE140" s="36">
        <v>0</v>
      </c>
      <c r="AF140" s="36">
        <v>0</v>
      </c>
      <c r="AG140" s="36">
        <v>0</v>
      </c>
      <c r="AH140" s="36">
        <v>0</v>
      </c>
      <c r="AI140" s="36">
        <v>0</v>
      </c>
      <c r="AJ140" s="36">
        <v>0</v>
      </c>
      <c r="AK140" s="36">
        <v>0</v>
      </c>
      <c r="AL140" s="36">
        <v>0</v>
      </c>
      <c r="AM140" s="36">
        <v>0</v>
      </c>
      <c r="AN140" s="36">
        <v>0</v>
      </c>
      <c r="AO140" s="36">
        <v>0</v>
      </c>
      <c r="AP140" s="36">
        <v>0</v>
      </c>
      <c r="AQ140" s="36">
        <v>0</v>
      </c>
      <c r="AR140" s="36">
        <v>0</v>
      </c>
      <c r="AS140" s="36">
        <v>0</v>
      </c>
      <c r="AT140" s="36">
        <v>0</v>
      </c>
      <c r="AU140" s="36">
        <v>0</v>
      </c>
      <c r="AV140" s="36">
        <v>0</v>
      </c>
      <c r="AW140" s="36">
        <v>0</v>
      </c>
      <c r="AX140" s="36">
        <v>0</v>
      </c>
      <c r="AY140" s="36">
        <v>0</v>
      </c>
      <c r="AZ140" s="36">
        <v>0</v>
      </c>
      <c r="BA140" s="36">
        <v>0</v>
      </c>
      <c r="BB140" s="36">
        <v>0</v>
      </c>
      <c r="BC140" s="36">
        <v>0</v>
      </c>
      <c r="BD140" s="36">
        <v>0</v>
      </c>
      <c r="BE140" s="36">
        <v>0</v>
      </c>
      <c r="BF140" s="36">
        <v>0</v>
      </c>
      <c r="BG140" s="36">
        <v>3.7320279999999997E-2</v>
      </c>
      <c r="BH140" s="36">
        <v>0</v>
      </c>
      <c r="BI140" s="36">
        <v>0</v>
      </c>
      <c r="BJ140" s="36">
        <v>0</v>
      </c>
      <c r="BK140" s="36">
        <v>0</v>
      </c>
      <c r="BL140" s="36">
        <v>0</v>
      </c>
    </row>
    <row r="141" spans="1:64" s="37" customFormat="1" x14ac:dyDescent="0.2">
      <c r="A141" s="34">
        <v>138</v>
      </c>
      <c r="B141" s="34" t="s">
        <v>14</v>
      </c>
      <c r="C141" s="34" t="s">
        <v>23</v>
      </c>
      <c r="D141" s="41">
        <v>4.2818220770000002</v>
      </c>
      <c r="E141" s="36">
        <v>3</v>
      </c>
      <c r="F141" s="36">
        <v>0</v>
      </c>
      <c r="G141" s="36">
        <v>0</v>
      </c>
      <c r="H141" s="36">
        <v>3</v>
      </c>
      <c r="I141" s="36">
        <v>0</v>
      </c>
      <c r="J141" s="36">
        <v>0</v>
      </c>
      <c r="K141" s="36">
        <v>0</v>
      </c>
      <c r="L141" s="36">
        <v>0</v>
      </c>
      <c r="M141" s="36">
        <v>0</v>
      </c>
      <c r="N141" s="36">
        <v>0</v>
      </c>
      <c r="O141" s="36">
        <v>0</v>
      </c>
      <c r="P141" s="36">
        <v>0</v>
      </c>
      <c r="Q141" s="36">
        <v>0</v>
      </c>
      <c r="R141" s="36">
        <v>0</v>
      </c>
      <c r="S141" s="36">
        <v>0</v>
      </c>
      <c r="T141" s="36">
        <v>0</v>
      </c>
      <c r="U141" s="36">
        <v>0</v>
      </c>
      <c r="V141" s="36">
        <v>0</v>
      </c>
      <c r="W141" s="36">
        <v>0</v>
      </c>
      <c r="X141" s="36">
        <v>0</v>
      </c>
      <c r="Y141" s="36">
        <v>0</v>
      </c>
      <c r="Z141" s="36">
        <v>0</v>
      </c>
      <c r="AA141" s="36">
        <v>0</v>
      </c>
      <c r="AB141" s="36">
        <v>0</v>
      </c>
      <c r="AC141" s="36">
        <v>0</v>
      </c>
      <c r="AD141" s="36">
        <v>0</v>
      </c>
      <c r="AE141" s="36">
        <v>0</v>
      </c>
      <c r="AF141" s="36">
        <v>0</v>
      </c>
      <c r="AG141" s="36">
        <v>0</v>
      </c>
      <c r="AH141" s="36">
        <v>0</v>
      </c>
      <c r="AI141" s="36">
        <v>0</v>
      </c>
      <c r="AJ141" s="36">
        <v>0</v>
      </c>
      <c r="AK141" s="36">
        <v>0</v>
      </c>
      <c r="AL141" s="36">
        <v>0</v>
      </c>
      <c r="AM141" s="36">
        <v>0</v>
      </c>
      <c r="AN141" s="36">
        <v>0</v>
      </c>
      <c r="AO141" s="36">
        <v>0</v>
      </c>
      <c r="AP141" s="36">
        <v>0</v>
      </c>
      <c r="AQ141" s="36">
        <v>0</v>
      </c>
      <c r="AR141" s="36">
        <v>0</v>
      </c>
      <c r="AS141" s="36">
        <v>0</v>
      </c>
      <c r="AT141" s="36">
        <v>0</v>
      </c>
      <c r="AU141" s="36">
        <v>0</v>
      </c>
      <c r="AV141" s="36">
        <v>0</v>
      </c>
      <c r="AW141" s="36">
        <v>0</v>
      </c>
      <c r="AX141" s="36">
        <v>0</v>
      </c>
      <c r="AY141" s="36">
        <v>0</v>
      </c>
      <c r="AZ141" s="36">
        <v>0</v>
      </c>
      <c r="BA141" s="36">
        <v>0</v>
      </c>
      <c r="BB141" s="36">
        <v>0</v>
      </c>
      <c r="BC141" s="36">
        <v>0</v>
      </c>
      <c r="BD141" s="36">
        <v>0</v>
      </c>
      <c r="BE141" s="36">
        <v>0</v>
      </c>
      <c r="BF141" s="36">
        <v>0</v>
      </c>
      <c r="BG141" s="36">
        <v>0</v>
      </c>
      <c r="BH141" s="36">
        <v>0</v>
      </c>
      <c r="BI141" s="36">
        <v>0</v>
      </c>
      <c r="BJ141" s="36">
        <v>0</v>
      </c>
      <c r="BK141" s="36">
        <v>0</v>
      </c>
      <c r="BL141" s="36">
        <v>0</v>
      </c>
    </row>
    <row r="142" spans="1:64" s="37" customFormat="1" x14ac:dyDescent="0.2">
      <c r="A142" s="34">
        <v>139</v>
      </c>
      <c r="B142" s="34" t="s">
        <v>14</v>
      </c>
      <c r="C142" s="34" t="s">
        <v>24</v>
      </c>
      <c r="D142" s="41">
        <v>4.5099203159999997</v>
      </c>
      <c r="E142" s="36">
        <v>6</v>
      </c>
      <c r="F142" s="36">
        <v>0</v>
      </c>
      <c r="G142" s="36">
        <v>0</v>
      </c>
      <c r="H142" s="36">
        <v>6</v>
      </c>
      <c r="I142" s="36">
        <v>0</v>
      </c>
      <c r="J142" s="36">
        <v>0</v>
      </c>
      <c r="K142" s="36">
        <v>0</v>
      </c>
      <c r="L142" s="36">
        <v>0</v>
      </c>
      <c r="M142" s="36">
        <v>0</v>
      </c>
      <c r="N142" s="36">
        <v>0</v>
      </c>
      <c r="O142" s="36">
        <v>0</v>
      </c>
      <c r="P142" s="36">
        <v>0</v>
      </c>
      <c r="Q142" s="36">
        <v>0</v>
      </c>
      <c r="R142" s="36">
        <v>0</v>
      </c>
      <c r="S142" s="36">
        <v>0</v>
      </c>
      <c r="T142" s="36">
        <v>0</v>
      </c>
      <c r="U142" s="36">
        <v>0</v>
      </c>
      <c r="V142" s="36">
        <v>0</v>
      </c>
      <c r="W142" s="36">
        <v>0</v>
      </c>
      <c r="X142" s="36">
        <v>0</v>
      </c>
      <c r="Y142" s="36">
        <v>0</v>
      </c>
      <c r="Z142" s="36">
        <v>0</v>
      </c>
      <c r="AA142" s="36">
        <v>0</v>
      </c>
      <c r="AB142" s="36">
        <v>0</v>
      </c>
      <c r="AC142" s="36">
        <v>0</v>
      </c>
      <c r="AD142" s="36">
        <v>0</v>
      </c>
      <c r="AE142" s="36">
        <v>0</v>
      </c>
      <c r="AF142" s="36">
        <v>0</v>
      </c>
      <c r="AG142" s="36">
        <v>0</v>
      </c>
      <c r="AH142" s="36">
        <v>0</v>
      </c>
      <c r="AI142" s="36">
        <v>0</v>
      </c>
      <c r="AJ142" s="36">
        <v>0</v>
      </c>
      <c r="AK142" s="36">
        <v>0</v>
      </c>
      <c r="AL142" s="36">
        <v>0</v>
      </c>
      <c r="AM142" s="36">
        <v>0</v>
      </c>
      <c r="AN142" s="36">
        <v>0</v>
      </c>
      <c r="AO142" s="36">
        <v>0</v>
      </c>
      <c r="AP142" s="36">
        <v>0</v>
      </c>
      <c r="AQ142" s="36">
        <v>0</v>
      </c>
      <c r="AR142" s="36">
        <v>0</v>
      </c>
      <c r="AS142" s="36">
        <v>0</v>
      </c>
      <c r="AT142" s="36">
        <v>0</v>
      </c>
      <c r="AU142" s="36">
        <v>0</v>
      </c>
      <c r="AV142" s="36">
        <v>0</v>
      </c>
      <c r="AW142" s="36">
        <v>0</v>
      </c>
      <c r="AX142" s="36">
        <v>0</v>
      </c>
      <c r="AY142" s="36">
        <v>0</v>
      </c>
      <c r="AZ142" s="36">
        <v>0</v>
      </c>
      <c r="BA142" s="36">
        <v>0</v>
      </c>
      <c r="BB142" s="36">
        <v>0</v>
      </c>
      <c r="BC142" s="36">
        <v>0</v>
      </c>
      <c r="BD142" s="36">
        <v>0</v>
      </c>
      <c r="BE142" s="36">
        <v>0</v>
      </c>
      <c r="BF142" s="36">
        <v>0</v>
      </c>
      <c r="BG142" s="36">
        <v>0</v>
      </c>
      <c r="BH142" s="36">
        <v>0</v>
      </c>
      <c r="BI142" s="36">
        <v>0</v>
      </c>
      <c r="BJ142" s="36">
        <v>0</v>
      </c>
      <c r="BK142" s="36">
        <v>0</v>
      </c>
      <c r="BL142" s="36">
        <v>0</v>
      </c>
    </row>
    <row r="143" spans="1:64" s="37" customFormat="1" x14ac:dyDescent="0.2">
      <c r="A143" s="34">
        <v>140</v>
      </c>
      <c r="B143" s="34" t="s">
        <v>14</v>
      </c>
      <c r="C143" s="34" t="s">
        <v>25</v>
      </c>
      <c r="D143" s="41">
        <v>4.7197073669999998</v>
      </c>
      <c r="E143" s="36">
        <v>2</v>
      </c>
      <c r="F143" s="36">
        <v>0</v>
      </c>
      <c r="G143" s="36">
        <v>0</v>
      </c>
      <c r="H143" s="36">
        <v>2</v>
      </c>
      <c r="I143" s="36">
        <v>0</v>
      </c>
      <c r="J143" s="36">
        <v>0</v>
      </c>
      <c r="K143" s="36">
        <v>0</v>
      </c>
      <c r="L143" s="36">
        <v>0</v>
      </c>
      <c r="M143" s="36">
        <v>0</v>
      </c>
      <c r="N143" s="36">
        <v>0</v>
      </c>
      <c r="O143" s="36">
        <v>0</v>
      </c>
      <c r="P143" s="36">
        <v>0</v>
      </c>
      <c r="Q143" s="36">
        <v>0</v>
      </c>
      <c r="R143" s="36">
        <v>0</v>
      </c>
      <c r="S143" s="36">
        <v>0</v>
      </c>
      <c r="T143" s="36">
        <v>0</v>
      </c>
      <c r="U143" s="36">
        <v>0</v>
      </c>
      <c r="V143" s="36">
        <v>0</v>
      </c>
      <c r="W143" s="36">
        <v>0</v>
      </c>
      <c r="X143" s="36">
        <v>0</v>
      </c>
      <c r="Y143" s="36">
        <v>0</v>
      </c>
      <c r="Z143" s="36">
        <v>0</v>
      </c>
      <c r="AA143" s="36">
        <v>0</v>
      </c>
      <c r="AB143" s="36">
        <v>0</v>
      </c>
      <c r="AC143" s="36">
        <v>0</v>
      </c>
      <c r="AD143" s="36">
        <v>0</v>
      </c>
      <c r="AE143" s="36">
        <v>0</v>
      </c>
      <c r="AF143" s="36">
        <v>0</v>
      </c>
      <c r="AG143" s="36">
        <v>0</v>
      </c>
      <c r="AH143" s="36">
        <v>0</v>
      </c>
      <c r="AI143" s="36">
        <v>0</v>
      </c>
      <c r="AJ143" s="36">
        <v>0</v>
      </c>
      <c r="AK143" s="36">
        <v>0</v>
      </c>
      <c r="AL143" s="36">
        <v>0</v>
      </c>
      <c r="AM143" s="36">
        <v>0</v>
      </c>
      <c r="AN143" s="36">
        <v>0</v>
      </c>
      <c r="AO143" s="36">
        <v>0</v>
      </c>
      <c r="AP143" s="36">
        <v>0</v>
      </c>
      <c r="AQ143" s="36">
        <v>0</v>
      </c>
      <c r="AR143" s="36">
        <v>0</v>
      </c>
      <c r="AS143" s="36">
        <v>0</v>
      </c>
      <c r="AT143" s="36">
        <v>0</v>
      </c>
      <c r="AU143" s="36">
        <v>0</v>
      </c>
      <c r="AV143" s="36">
        <v>0</v>
      </c>
      <c r="AW143" s="36">
        <v>0</v>
      </c>
      <c r="AX143" s="36">
        <v>0</v>
      </c>
      <c r="AY143" s="36">
        <v>0</v>
      </c>
      <c r="AZ143" s="36">
        <v>0</v>
      </c>
      <c r="BA143" s="36">
        <v>0</v>
      </c>
      <c r="BB143" s="36">
        <v>3.278998E-3</v>
      </c>
      <c r="BC143" s="36">
        <v>0.209433389</v>
      </c>
      <c r="BD143" s="36">
        <v>0.49621878600000002</v>
      </c>
      <c r="BE143" s="36">
        <v>1.65188E-4</v>
      </c>
      <c r="BF143" s="36">
        <v>3.3037700000000003E-4</v>
      </c>
      <c r="BG143" s="36">
        <v>1.5056058000000001E-2</v>
      </c>
      <c r="BH143" s="36">
        <v>6.0548352E-2</v>
      </c>
      <c r="BI143" s="36">
        <v>0</v>
      </c>
      <c r="BJ143" s="36">
        <v>0</v>
      </c>
      <c r="BK143" s="36">
        <v>0</v>
      </c>
      <c r="BL143" s="36">
        <v>0</v>
      </c>
    </row>
    <row r="144" spans="1:64" s="37" customFormat="1" x14ac:dyDescent="0.2">
      <c r="A144" s="34">
        <v>141</v>
      </c>
      <c r="B144" s="34" t="s">
        <v>14</v>
      </c>
      <c r="C144" s="34" t="s">
        <v>26</v>
      </c>
      <c r="D144" s="41">
        <v>4.8180421500000001</v>
      </c>
      <c r="E144" s="36">
        <v>22</v>
      </c>
      <c r="F144" s="36">
        <v>0</v>
      </c>
      <c r="G144" s="36">
        <v>0</v>
      </c>
      <c r="H144" s="36">
        <v>22</v>
      </c>
      <c r="I144" s="36">
        <v>0</v>
      </c>
      <c r="J144" s="36">
        <v>0</v>
      </c>
      <c r="K144" s="36">
        <v>0</v>
      </c>
      <c r="L144" s="36">
        <v>0</v>
      </c>
      <c r="M144" s="36">
        <v>0</v>
      </c>
      <c r="N144" s="36">
        <v>0</v>
      </c>
      <c r="O144" s="36">
        <v>0</v>
      </c>
      <c r="P144" s="36">
        <v>0</v>
      </c>
      <c r="Q144" s="36">
        <v>0</v>
      </c>
      <c r="R144" s="36">
        <v>0</v>
      </c>
      <c r="S144" s="36">
        <v>0</v>
      </c>
      <c r="T144" s="36">
        <v>0</v>
      </c>
      <c r="U144" s="36">
        <v>0</v>
      </c>
      <c r="V144" s="36">
        <v>0</v>
      </c>
      <c r="W144" s="36">
        <v>0</v>
      </c>
      <c r="X144" s="36">
        <v>0</v>
      </c>
      <c r="Y144" s="36">
        <v>0</v>
      </c>
      <c r="Z144" s="36">
        <v>0</v>
      </c>
      <c r="AA144" s="36">
        <v>0</v>
      </c>
      <c r="AB144" s="36">
        <v>0</v>
      </c>
      <c r="AC144" s="36">
        <v>0</v>
      </c>
      <c r="AD144" s="36">
        <v>0</v>
      </c>
      <c r="AE144" s="36">
        <v>0</v>
      </c>
      <c r="AF144" s="36">
        <v>0</v>
      </c>
      <c r="AG144" s="36">
        <v>0</v>
      </c>
      <c r="AH144" s="36">
        <v>0</v>
      </c>
      <c r="AI144" s="36">
        <v>0</v>
      </c>
      <c r="AJ144" s="36">
        <v>0</v>
      </c>
      <c r="AK144" s="36">
        <v>0</v>
      </c>
      <c r="AL144" s="36">
        <v>0</v>
      </c>
      <c r="AM144" s="36">
        <v>0</v>
      </c>
      <c r="AN144" s="36">
        <v>0</v>
      </c>
      <c r="AO144" s="36">
        <v>0</v>
      </c>
      <c r="AP144" s="36">
        <v>0</v>
      </c>
      <c r="AQ144" s="36">
        <v>0</v>
      </c>
      <c r="AR144" s="36">
        <v>0</v>
      </c>
      <c r="AS144" s="36">
        <v>0</v>
      </c>
      <c r="AT144" s="36">
        <v>0</v>
      </c>
      <c r="AU144" s="36">
        <v>0</v>
      </c>
      <c r="AV144" s="36">
        <v>0</v>
      </c>
      <c r="AW144" s="36">
        <v>0</v>
      </c>
      <c r="AX144" s="36">
        <v>0</v>
      </c>
      <c r="AY144" s="36">
        <v>0</v>
      </c>
      <c r="AZ144" s="36">
        <v>0</v>
      </c>
      <c r="BA144" s="36">
        <v>0</v>
      </c>
      <c r="BB144" s="36">
        <v>0</v>
      </c>
      <c r="BC144" s="36">
        <v>0</v>
      </c>
      <c r="BD144" s="36">
        <v>0</v>
      </c>
      <c r="BE144" s="36">
        <v>0</v>
      </c>
      <c r="BF144" s="36">
        <v>0</v>
      </c>
      <c r="BG144" s="36">
        <v>0.83110283699999998</v>
      </c>
      <c r="BH144" s="36">
        <v>1.633271578</v>
      </c>
      <c r="BI144" s="36">
        <v>0</v>
      </c>
      <c r="BJ144" s="36">
        <v>0</v>
      </c>
      <c r="BK144" s="36">
        <v>0</v>
      </c>
      <c r="BL144" s="36">
        <v>0</v>
      </c>
    </row>
    <row r="145" spans="1:64" s="37" customFormat="1" x14ac:dyDescent="0.2">
      <c r="A145" s="34">
        <v>142</v>
      </c>
      <c r="B145" s="34" t="s">
        <v>14</v>
      </c>
      <c r="C145" s="34" t="s">
        <v>27</v>
      </c>
      <c r="D145" s="41">
        <v>4.877853075</v>
      </c>
      <c r="E145" s="36">
        <v>1</v>
      </c>
      <c r="F145" s="36">
        <v>0</v>
      </c>
      <c r="G145" s="36">
        <v>0</v>
      </c>
      <c r="H145" s="36">
        <v>1</v>
      </c>
      <c r="I145" s="36">
        <v>0</v>
      </c>
      <c r="J145" s="36">
        <v>0</v>
      </c>
      <c r="K145" s="36">
        <v>0</v>
      </c>
      <c r="L145" s="36">
        <v>0</v>
      </c>
      <c r="M145" s="36">
        <v>0</v>
      </c>
      <c r="N145" s="36">
        <v>0</v>
      </c>
      <c r="O145" s="36">
        <v>1.927939E-3</v>
      </c>
      <c r="P145" s="36">
        <v>3.1922220000000002E-3</v>
      </c>
      <c r="Q145" s="36">
        <v>1.658301E-3</v>
      </c>
      <c r="R145" s="36">
        <v>2.69638E-4</v>
      </c>
      <c r="S145" s="36">
        <v>2.84052E-3</v>
      </c>
      <c r="T145" s="36">
        <v>3.5170200000000002E-4</v>
      </c>
      <c r="U145" s="36">
        <v>0</v>
      </c>
      <c r="V145" s="36">
        <v>0</v>
      </c>
      <c r="W145" s="36">
        <v>1.927939E-3</v>
      </c>
      <c r="X145" s="36">
        <v>3.1922220000000002E-3</v>
      </c>
      <c r="Y145" s="36">
        <v>5.1201609999999998E-3</v>
      </c>
      <c r="Z145" s="36">
        <v>0</v>
      </c>
      <c r="AA145" s="36">
        <v>0</v>
      </c>
      <c r="AB145" s="36">
        <v>0</v>
      </c>
      <c r="AC145" s="36">
        <v>0</v>
      </c>
      <c r="AD145" s="36">
        <v>0</v>
      </c>
      <c r="AE145" s="36">
        <v>0</v>
      </c>
      <c r="AF145" s="36">
        <v>0</v>
      </c>
      <c r="AG145" s="36">
        <v>0</v>
      </c>
      <c r="AH145" s="36">
        <v>0</v>
      </c>
      <c r="AI145" s="36">
        <v>0</v>
      </c>
      <c r="AJ145" s="36">
        <v>0</v>
      </c>
      <c r="AK145" s="36">
        <v>0</v>
      </c>
      <c r="AL145" s="36">
        <v>0</v>
      </c>
      <c r="AM145" s="36">
        <v>0</v>
      </c>
      <c r="AN145" s="36">
        <v>0</v>
      </c>
      <c r="AO145" s="36">
        <v>0</v>
      </c>
      <c r="AP145" s="36">
        <v>3.3739310000000002E-3</v>
      </c>
      <c r="AQ145" s="36">
        <v>1.8167319999999999E-3</v>
      </c>
      <c r="AR145" s="36">
        <v>5.1906629999999999E-3</v>
      </c>
      <c r="AS145" s="36">
        <v>0</v>
      </c>
      <c r="AT145" s="36">
        <v>0</v>
      </c>
      <c r="AU145" s="36">
        <v>0</v>
      </c>
      <c r="AV145" s="36">
        <v>0</v>
      </c>
      <c r="AW145" s="36">
        <v>0</v>
      </c>
      <c r="AX145" s="36">
        <v>0</v>
      </c>
      <c r="AY145" s="36">
        <v>0</v>
      </c>
      <c r="AZ145" s="36">
        <v>0</v>
      </c>
      <c r="BA145" s="36">
        <v>0</v>
      </c>
      <c r="BB145" s="36">
        <v>0.22861377799999999</v>
      </c>
      <c r="BC145" s="36">
        <v>11.816752565</v>
      </c>
      <c r="BD145" s="36">
        <v>29.03966943</v>
      </c>
      <c r="BE145" s="36">
        <v>1.1517065999999999E-2</v>
      </c>
      <c r="BF145" s="36">
        <v>2.3034132999999998E-2</v>
      </c>
      <c r="BG145" s="36">
        <v>0.55428976500000005</v>
      </c>
      <c r="BH145" s="36">
        <v>5.7315823210000003</v>
      </c>
      <c r="BI145" s="36">
        <v>0</v>
      </c>
      <c r="BJ145" s="36">
        <v>0</v>
      </c>
      <c r="BK145" s="36">
        <v>0</v>
      </c>
      <c r="BL145" s="36">
        <v>0</v>
      </c>
    </row>
    <row r="146" spans="1:64" s="37" customFormat="1" x14ac:dyDescent="0.2">
      <c r="A146" s="34">
        <v>143</v>
      </c>
      <c r="B146" s="34" t="s">
        <v>14</v>
      </c>
      <c r="C146" s="34" t="s">
        <v>28</v>
      </c>
      <c r="D146" s="41">
        <v>4.6833699830000004</v>
      </c>
      <c r="E146" s="36">
        <v>19</v>
      </c>
      <c r="F146" s="36">
        <v>0</v>
      </c>
      <c r="G146" s="36">
        <v>0</v>
      </c>
      <c r="H146" s="36">
        <v>19</v>
      </c>
      <c r="I146" s="36">
        <v>0</v>
      </c>
      <c r="J146" s="36">
        <v>0</v>
      </c>
      <c r="K146" s="36">
        <v>0</v>
      </c>
      <c r="L146" s="36">
        <v>0</v>
      </c>
      <c r="M146" s="36">
        <v>0</v>
      </c>
      <c r="N146" s="36">
        <v>0</v>
      </c>
      <c r="O146" s="36">
        <v>0</v>
      </c>
      <c r="P146" s="36">
        <v>0</v>
      </c>
      <c r="Q146" s="36">
        <v>0</v>
      </c>
      <c r="R146" s="36">
        <v>0</v>
      </c>
      <c r="S146" s="36">
        <v>0</v>
      </c>
      <c r="T146" s="36">
        <v>0</v>
      </c>
      <c r="U146" s="36">
        <v>0</v>
      </c>
      <c r="V146" s="36">
        <v>0</v>
      </c>
      <c r="W146" s="36">
        <v>0</v>
      </c>
      <c r="X146" s="36">
        <v>0</v>
      </c>
      <c r="Y146" s="36">
        <v>0</v>
      </c>
      <c r="Z146" s="36">
        <v>0</v>
      </c>
      <c r="AA146" s="36">
        <v>0</v>
      </c>
      <c r="AB146" s="36">
        <v>0</v>
      </c>
      <c r="AC146" s="36">
        <v>0</v>
      </c>
      <c r="AD146" s="36">
        <v>0</v>
      </c>
      <c r="AE146" s="36">
        <v>0</v>
      </c>
      <c r="AF146" s="36">
        <v>0</v>
      </c>
      <c r="AG146" s="36">
        <v>0</v>
      </c>
      <c r="AH146" s="36">
        <v>0</v>
      </c>
      <c r="AI146" s="36">
        <v>0</v>
      </c>
      <c r="AJ146" s="36">
        <v>0</v>
      </c>
      <c r="AK146" s="36">
        <v>0</v>
      </c>
      <c r="AL146" s="36">
        <v>0</v>
      </c>
      <c r="AM146" s="36">
        <v>0</v>
      </c>
      <c r="AN146" s="36">
        <v>0</v>
      </c>
      <c r="AO146" s="36">
        <v>0</v>
      </c>
      <c r="AP146" s="36">
        <v>0</v>
      </c>
      <c r="AQ146" s="36">
        <v>0</v>
      </c>
      <c r="AR146" s="36">
        <v>0</v>
      </c>
      <c r="AS146" s="36">
        <v>0</v>
      </c>
      <c r="AT146" s="36">
        <v>0</v>
      </c>
      <c r="AU146" s="36">
        <v>0</v>
      </c>
      <c r="AV146" s="36">
        <v>0</v>
      </c>
      <c r="AW146" s="36">
        <v>0</v>
      </c>
      <c r="AX146" s="36">
        <v>0</v>
      </c>
      <c r="AY146" s="36">
        <v>0</v>
      </c>
      <c r="AZ146" s="36">
        <v>0</v>
      </c>
      <c r="BA146" s="36">
        <v>0</v>
      </c>
      <c r="BB146" s="36">
        <v>0</v>
      </c>
      <c r="BC146" s="36">
        <v>0</v>
      </c>
      <c r="BD146" s="36">
        <v>0</v>
      </c>
      <c r="BE146" s="36">
        <v>0</v>
      </c>
      <c r="BF146" s="36">
        <v>0</v>
      </c>
      <c r="BG146" s="36">
        <v>3.1897229999999999E-2</v>
      </c>
      <c r="BH146" s="36">
        <v>0.148736644</v>
      </c>
      <c r="BI146" s="36">
        <v>0</v>
      </c>
      <c r="BJ146" s="36">
        <v>0</v>
      </c>
      <c r="BK146" s="36">
        <v>0</v>
      </c>
      <c r="BL146" s="36">
        <v>0</v>
      </c>
    </row>
    <row r="147" spans="1:64" s="37" customFormat="1" x14ac:dyDescent="0.2">
      <c r="A147" s="34">
        <v>144</v>
      </c>
      <c r="B147" s="34" t="s">
        <v>14</v>
      </c>
      <c r="C147" s="34" t="s">
        <v>29</v>
      </c>
      <c r="D147" s="41">
        <v>4.6555307470000002</v>
      </c>
      <c r="E147" s="36">
        <v>5</v>
      </c>
      <c r="F147" s="36">
        <v>0</v>
      </c>
      <c r="G147" s="36">
        <v>0</v>
      </c>
      <c r="H147" s="36">
        <v>5</v>
      </c>
      <c r="I147" s="36">
        <v>0</v>
      </c>
      <c r="J147" s="36">
        <v>0</v>
      </c>
      <c r="K147" s="36">
        <v>0</v>
      </c>
      <c r="L147" s="36">
        <v>0</v>
      </c>
      <c r="M147" s="36">
        <v>0</v>
      </c>
      <c r="N147" s="36">
        <v>0</v>
      </c>
      <c r="O147" s="36">
        <v>0</v>
      </c>
      <c r="P147" s="36">
        <v>0</v>
      </c>
      <c r="Q147" s="36">
        <v>0</v>
      </c>
      <c r="R147" s="36">
        <v>0</v>
      </c>
      <c r="S147" s="36">
        <v>0</v>
      </c>
      <c r="T147" s="36">
        <v>0</v>
      </c>
      <c r="U147" s="36">
        <v>0</v>
      </c>
      <c r="V147" s="36">
        <v>0</v>
      </c>
      <c r="W147" s="36">
        <v>0</v>
      </c>
      <c r="X147" s="36">
        <v>0</v>
      </c>
      <c r="Y147" s="36">
        <v>0</v>
      </c>
      <c r="Z147" s="36">
        <v>0</v>
      </c>
      <c r="AA147" s="36">
        <v>0</v>
      </c>
      <c r="AB147" s="36">
        <v>0</v>
      </c>
      <c r="AC147" s="36">
        <v>0</v>
      </c>
      <c r="AD147" s="36">
        <v>0</v>
      </c>
      <c r="AE147" s="36">
        <v>0</v>
      </c>
      <c r="AF147" s="36">
        <v>0</v>
      </c>
      <c r="AG147" s="36">
        <v>0</v>
      </c>
      <c r="AH147" s="36">
        <v>0</v>
      </c>
      <c r="AI147" s="36">
        <v>0</v>
      </c>
      <c r="AJ147" s="36">
        <v>0</v>
      </c>
      <c r="AK147" s="36">
        <v>0</v>
      </c>
      <c r="AL147" s="36">
        <v>0</v>
      </c>
      <c r="AM147" s="36">
        <v>0</v>
      </c>
      <c r="AN147" s="36">
        <v>0</v>
      </c>
      <c r="AO147" s="36">
        <v>0</v>
      </c>
      <c r="AP147" s="36">
        <v>0</v>
      </c>
      <c r="AQ147" s="36">
        <v>0</v>
      </c>
      <c r="AR147" s="36">
        <v>0</v>
      </c>
      <c r="AS147" s="36">
        <v>0</v>
      </c>
      <c r="AT147" s="36">
        <v>0</v>
      </c>
      <c r="AU147" s="36">
        <v>0</v>
      </c>
      <c r="AV147" s="36">
        <v>0</v>
      </c>
      <c r="AW147" s="36">
        <v>0</v>
      </c>
      <c r="AX147" s="36">
        <v>0</v>
      </c>
      <c r="AY147" s="36">
        <v>0</v>
      </c>
      <c r="AZ147" s="36">
        <v>0</v>
      </c>
      <c r="BA147" s="36">
        <v>0</v>
      </c>
      <c r="BB147" s="36">
        <v>0.195285711</v>
      </c>
      <c r="BC147" s="36">
        <v>9.1124532980000001</v>
      </c>
      <c r="BD147" s="36">
        <v>20.705248163</v>
      </c>
      <c r="BE147" s="36">
        <v>9.8380710000000003E-3</v>
      </c>
      <c r="BF147" s="36">
        <v>1.9676142000000001E-2</v>
      </c>
      <c r="BG147" s="36">
        <v>0.444198747</v>
      </c>
      <c r="BH147" s="36">
        <v>1.844406988</v>
      </c>
      <c r="BI147" s="36">
        <v>0</v>
      </c>
      <c r="BJ147" s="36">
        <v>0</v>
      </c>
      <c r="BK147" s="36">
        <v>0</v>
      </c>
      <c r="BL147" s="36">
        <v>0</v>
      </c>
    </row>
    <row r="148" spans="1:64" s="37" customFormat="1" x14ac:dyDescent="0.2">
      <c r="A148" s="34">
        <v>145</v>
      </c>
      <c r="B148" s="34" t="s">
        <v>14</v>
      </c>
      <c r="C148" s="34" t="s">
        <v>30</v>
      </c>
      <c r="D148" s="41">
        <v>4.4100589609999998</v>
      </c>
      <c r="E148" s="36">
        <v>2</v>
      </c>
      <c r="F148" s="36">
        <v>0</v>
      </c>
      <c r="G148" s="36">
        <v>0</v>
      </c>
      <c r="H148" s="36">
        <v>2</v>
      </c>
      <c r="I148" s="36">
        <v>0</v>
      </c>
      <c r="J148" s="36">
        <v>0</v>
      </c>
      <c r="K148" s="36">
        <v>0</v>
      </c>
      <c r="L148" s="36">
        <v>0</v>
      </c>
      <c r="M148" s="36">
        <v>0</v>
      </c>
      <c r="N148" s="36">
        <v>0</v>
      </c>
      <c r="O148" s="36">
        <v>0</v>
      </c>
      <c r="P148" s="36">
        <v>0</v>
      </c>
      <c r="Q148" s="36">
        <v>0</v>
      </c>
      <c r="R148" s="36">
        <v>0</v>
      </c>
      <c r="S148" s="36">
        <v>0</v>
      </c>
      <c r="T148" s="36">
        <v>0</v>
      </c>
      <c r="U148" s="36">
        <v>0</v>
      </c>
      <c r="V148" s="36">
        <v>0</v>
      </c>
      <c r="W148" s="36">
        <v>0</v>
      </c>
      <c r="X148" s="36">
        <v>0</v>
      </c>
      <c r="Y148" s="36">
        <v>0</v>
      </c>
      <c r="Z148" s="36">
        <v>0</v>
      </c>
      <c r="AA148" s="36">
        <v>0</v>
      </c>
      <c r="AB148" s="36">
        <v>0</v>
      </c>
      <c r="AC148" s="36">
        <v>0</v>
      </c>
      <c r="AD148" s="36">
        <v>0</v>
      </c>
      <c r="AE148" s="36">
        <v>0</v>
      </c>
      <c r="AF148" s="36">
        <v>0</v>
      </c>
      <c r="AG148" s="36">
        <v>0</v>
      </c>
      <c r="AH148" s="36">
        <v>0</v>
      </c>
      <c r="AI148" s="36">
        <v>0</v>
      </c>
      <c r="AJ148" s="36">
        <v>0</v>
      </c>
      <c r="AK148" s="36">
        <v>0</v>
      </c>
      <c r="AL148" s="36">
        <v>0</v>
      </c>
      <c r="AM148" s="36">
        <v>0</v>
      </c>
      <c r="AN148" s="36">
        <v>0</v>
      </c>
      <c r="AO148" s="36">
        <v>0</v>
      </c>
      <c r="AP148" s="36">
        <v>0</v>
      </c>
      <c r="AQ148" s="36">
        <v>0</v>
      </c>
      <c r="AR148" s="36">
        <v>0</v>
      </c>
      <c r="AS148" s="36">
        <v>0</v>
      </c>
      <c r="AT148" s="36">
        <v>0</v>
      </c>
      <c r="AU148" s="36">
        <v>0</v>
      </c>
      <c r="AV148" s="36">
        <v>0</v>
      </c>
      <c r="AW148" s="36">
        <v>0</v>
      </c>
      <c r="AX148" s="36">
        <v>0</v>
      </c>
      <c r="AY148" s="36">
        <v>0</v>
      </c>
      <c r="AZ148" s="36">
        <v>0</v>
      </c>
      <c r="BA148" s="36">
        <v>0</v>
      </c>
      <c r="BB148" s="36">
        <v>0</v>
      </c>
      <c r="BC148" s="36">
        <v>0</v>
      </c>
      <c r="BD148" s="36">
        <v>0</v>
      </c>
      <c r="BE148" s="36">
        <v>0</v>
      </c>
      <c r="BF148" s="36">
        <v>0</v>
      </c>
      <c r="BG148" s="36">
        <v>0</v>
      </c>
      <c r="BH148" s="36">
        <v>0</v>
      </c>
      <c r="BI148" s="36">
        <v>0</v>
      </c>
      <c r="BJ148" s="36">
        <v>0</v>
      </c>
      <c r="BK148" s="36">
        <v>0</v>
      </c>
      <c r="BL148" s="36">
        <v>0</v>
      </c>
    </row>
    <row r="149" spans="1:64" s="37" customFormat="1" x14ac:dyDescent="0.2">
      <c r="A149" s="34">
        <v>146</v>
      </c>
      <c r="B149" s="34" t="s">
        <v>14</v>
      </c>
      <c r="C149" s="34" t="s">
        <v>31</v>
      </c>
      <c r="D149" s="41">
        <v>4.8912328130000002</v>
      </c>
      <c r="E149" s="36">
        <v>12</v>
      </c>
      <c r="F149" s="36">
        <v>0</v>
      </c>
      <c r="G149" s="36">
        <v>0</v>
      </c>
      <c r="H149" s="36">
        <v>12</v>
      </c>
      <c r="I149" s="36">
        <v>0</v>
      </c>
      <c r="J149" s="36">
        <v>0</v>
      </c>
      <c r="K149" s="36">
        <v>0</v>
      </c>
      <c r="L149" s="36">
        <v>0</v>
      </c>
      <c r="M149" s="36">
        <v>0</v>
      </c>
      <c r="N149" s="36">
        <v>0</v>
      </c>
      <c r="O149" s="36">
        <v>3.9678599999999999E-4</v>
      </c>
      <c r="P149" s="36">
        <v>6.5922699999999997E-4</v>
      </c>
      <c r="Q149" s="36">
        <v>2.9485199999999996E-4</v>
      </c>
      <c r="R149" s="36">
        <v>1.01934E-4</v>
      </c>
      <c r="S149" s="36">
        <v>5.26269E-4</v>
      </c>
      <c r="T149" s="36">
        <v>1.32958E-4</v>
      </c>
      <c r="U149" s="36">
        <v>0</v>
      </c>
      <c r="V149" s="36">
        <v>0</v>
      </c>
      <c r="W149" s="36">
        <v>3.9678599999999999E-4</v>
      </c>
      <c r="X149" s="36">
        <v>6.5922699999999997E-4</v>
      </c>
      <c r="Y149" s="36">
        <v>1.056013E-3</v>
      </c>
      <c r="Z149" s="36">
        <v>0</v>
      </c>
      <c r="AA149" s="36">
        <v>0</v>
      </c>
      <c r="AB149" s="36">
        <v>0</v>
      </c>
      <c r="AC149" s="36">
        <v>0</v>
      </c>
      <c r="AD149" s="36">
        <v>0</v>
      </c>
      <c r="AE149" s="36">
        <v>0</v>
      </c>
      <c r="AF149" s="36">
        <v>0</v>
      </c>
      <c r="AG149" s="36">
        <v>0</v>
      </c>
      <c r="AH149" s="36">
        <v>0</v>
      </c>
      <c r="AI149" s="36">
        <v>0</v>
      </c>
      <c r="AJ149" s="36">
        <v>0</v>
      </c>
      <c r="AK149" s="36">
        <v>0</v>
      </c>
      <c r="AL149" s="36">
        <v>0</v>
      </c>
      <c r="AM149" s="36">
        <v>0</v>
      </c>
      <c r="AN149" s="36">
        <v>0</v>
      </c>
      <c r="AO149" s="36">
        <v>0</v>
      </c>
      <c r="AP149" s="36">
        <v>6.7929700000000004E-4</v>
      </c>
      <c r="AQ149" s="36">
        <v>3.6577499999999999E-4</v>
      </c>
      <c r="AR149" s="36">
        <v>1.045072E-3</v>
      </c>
      <c r="AS149" s="36">
        <v>0</v>
      </c>
      <c r="AT149" s="36">
        <v>0</v>
      </c>
      <c r="AU149" s="36">
        <v>0</v>
      </c>
      <c r="AV149" s="36">
        <v>0</v>
      </c>
      <c r="AW149" s="36">
        <v>0</v>
      </c>
      <c r="AX149" s="36">
        <v>0</v>
      </c>
      <c r="AY149" s="36">
        <v>0</v>
      </c>
      <c r="AZ149" s="36">
        <v>0</v>
      </c>
      <c r="BA149" s="36">
        <v>0</v>
      </c>
      <c r="BB149" s="36">
        <v>3.2250447000000002E-2</v>
      </c>
      <c r="BC149" s="36">
        <v>1.278988419</v>
      </c>
      <c r="BD149" s="36">
        <v>2.7935497269999998</v>
      </c>
      <c r="BE149" s="36">
        <v>1.624707E-3</v>
      </c>
      <c r="BF149" s="36">
        <v>3.2494149999999999E-3</v>
      </c>
      <c r="BG149" s="36">
        <v>0.319523159</v>
      </c>
      <c r="BH149" s="36">
        <v>0.53894551400000001</v>
      </c>
      <c r="BI149" s="36">
        <v>0</v>
      </c>
      <c r="BJ149" s="36">
        <v>0</v>
      </c>
      <c r="BK149" s="36">
        <v>0</v>
      </c>
      <c r="BL149" s="36">
        <v>0</v>
      </c>
    </row>
    <row r="150" spans="1:64" s="37" customFormat="1" x14ac:dyDescent="0.2">
      <c r="A150" s="34">
        <v>147</v>
      </c>
      <c r="B150" s="34" t="s">
        <v>14</v>
      </c>
      <c r="C150" s="34" t="s">
        <v>233</v>
      </c>
      <c r="D150" s="41">
        <v>4.5905064549999999</v>
      </c>
      <c r="E150" s="36">
        <v>12</v>
      </c>
      <c r="F150" s="36">
        <v>0</v>
      </c>
      <c r="G150" s="36">
        <v>0</v>
      </c>
      <c r="H150" s="36">
        <v>12</v>
      </c>
      <c r="I150" s="36">
        <v>0</v>
      </c>
      <c r="J150" s="36">
        <v>0</v>
      </c>
      <c r="K150" s="36">
        <v>0</v>
      </c>
      <c r="L150" s="36">
        <v>0</v>
      </c>
      <c r="M150" s="36">
        <v>0</v>
      </c>
      <c r="N150" s="36">
        <v>0</v>
      </c>
      <c r="O150" s="36">
        <v>0</v>
      </c>
      <c r="P150" s="36">
        <v>0</v>
      </c>
      <c r="Q150" s="36">
        <v>0</v>
      </c>
      <c r="R150" s="36">
        <v>0</v>
      </c>
      <c r="S150" s="36">
        <v>0</v>
      </c>
      <c r="T150" s="36">
        <v>0</v>
      </c>
      <c r="U150" s="36">
        <v>0</v>
      </c>
      <c r="V150" s="36">
        <v>0</v>
      </c>
      <c r="W150" s="36">
        <v>0</v>
      </c>
      <c r="X150" s="36">
        <v>0</v>
      </c>
      <c r="Y150" s="36">
        <v>0</v>
      </c>
      <c r="Z150" s="36">
        <v>0</v>
      </c>
      <c r="AA150" s="36">
        <v>0</v>
      </c>
      <c r="AB150" s="36">
        <v>0</v>
      </c>
      <c r="AC150" s="36">
        <v>0</v>
      </c>
      <c r="AD150" s="36">
        <v>0</v>
      </c>
      <c r="AE150" s="36">
        <v>0</v>
      </c>
      <c r="AF150" s="36">
        <v>0</v>
      </c>
      <c r="AG150" s="36">
        <v>0</v>
      </c>
      <c r="AH150" s="36">
        <v>0</v>
      </c>
      <c r="AI150" s="36">
        <v>0</v>
      </c>
      <c r="AJ150" s="36">
        <v>0</v>
      </c>
      <c r="AK150" s="36">
        <v>0</v>
      </c>
      <c r="AL150" s="36">
        <v>0</v>
      </c>
      <c r="AM150" s="36">
        <v>0</v>
      </c>
      <c r="AN150" s="36">
        <v>0</v>
      </c>
      <c r="AO150" s="36">
        <v>0</v>
      </c>
      <c r="AP150" s="36">
        <v>0</v>
      </c>
      <c r="AQ150" s="36">
        <v>0</v>
      </c>
      <c r="AR150" s="36">
        <v>0</v>
      </c>
      <c r="AS150" s="36">
        <v>0</v>
      </c>
      <c r="AT150" s="36">
        <v>0</v>
      </c>
      <c r="AU150" s="36">
        <v>0</v>
      </c>
      <c r="AV150" s="36">
        <v>0</v>
      </c>
      <c r="AW150" s="36">
        <v>0</v>
      </c>
      <c r="AX150" s="36">
        <v>0</v>
      </c>
      <c r="AY150" s="36">
        <v>0</v>
      </c>
      <c r="AZ150" s="36">
        <v>0</v>
      </c>
      <c r="BA150" s="36">
        <v>0</v>
      </c>
      <c r="BB150" s="36">
        <v>1.9993709999999998E-3</v>
      </c>
      <c r="BC150" s="36">
        <v>0</v>
      </c>
      <c r="BD150" s="36">
        <v>0</v>
      </c>
      <c r="BE150" s="36">
        <v>1.00723E-4</v>
      </c>
      <c r="BF150" s="36">
        <v>2.01447E-4</v>
      </c>
      <c r="BG150" s="36">
        <v>0.10381006299999999</v>
      </c>
      <c r="BH150" s="36">
        <v>2.2185723249999998</v>
      </c>
      <c r="BI150" s="36">
        <v>0</v>
      </c>
      <c r="BJ150" s="36">
        <v>0</v>
      </c>
      <c r="BK150" s="36">
        <v>0</v>
      </c>
      <c r="BL150" s="36">
        <v>0</v>
      </c>
    </row>
    <row r="151" spans="1:64" s="37" customFormat="1" x14ac:dyDescent="0.2">
      <c r="A151" s="34">
        <v>148</v>
      </c>
      <c r="B151" s="34" t="s">
        <v>235</v>
      </c>
      <c r="C151" s="34" t="s">
        <v>234</v>
      </c>
      <c r="D151" s="41">
        <v>4.859317001</v>
      </c>
      <c r="E151" s="36">
        <v>5</v>
      </c>
      <c r="F151" s="36">
        <v>0</v>
      </c>
      <c r="G151" s="36">
        <v>0</v>
      </c>
      <c r="H151" s="36">
        <v>5</v>
      </c>
      <c r="I151" s="36">
        <v>0</v>
      </c>
      <c r="J151" s="36">
        <v>0</v>
      </c>
      <c r="K151" s="36">
        <v>0</v>
      </c>
      <c r="L151" s="36">
        <v>0</v>
      </c>
      <c r="M151" s="36">
        <v>0</v>
      </c>
      <c r="N151" s="36">
        <v>0</v>
      </c>
      <c r="O151" s="36">
        <v>9.2622100000000008E-4</v>
      </c>
      <c r="P151" s="36">
        <v>1.5552980000000001E-3</v>
      </c>
      <c r="Q151" s="36">
        <v>6.1136600000000001E-4</v>
      </c>
      <c r="R151" s="36">
        <v>3.1485500000000001E-4</v>
      </c>
      <c r="S151" s="36">
        <v>1.144616E-3</v>
      </c>
      <c r="T151" s="36">
        <v>4.10682E-4</v>
      </c>
      <c r="U151" s="36">
        <v>0</v>
      </c>
      <c r="V151" s="36">
        <v>0</v>
      </c>
      <c r="W151" s="36">
        <v>9.2622100000000008E-4</v>
      </c>
      <c r="X151" s="36">
        <v>1.5552980000000001E-3</v>
      </c>
      <c r="Y151" s="36">
        <v>2.4815190000000002E-3</v>
      </c>
      <c r="Z151" s="36">
        <v>0</v>
      </c>
      <c r="AA151" s="36">
        <v>0</v>
      </c>
      <c r="AB151" s="36">
        <v>0</v>
      </c>
      <c r="AC151" s="36">
        <v>0</v>
      </c>
      <c r="AD151" s="36">
        <v>0</v>
      </c>
      <c r="AE151" s="36">
        <v>0</v>
      </c>
      <c r="AF151" s="36">
        <v>0</v>
      </c>
      <c r="AG151" s="36">
        <v>0</v>
      </c>
      <c r="AH151" s="36">
        <v>0</v>
      </c>
      <c r="AI151" s="36">
        <v>0</v>
      </c>
      <c r="AJ151" s="36">
        <v>0</v>
      </c>
      <c r="AK151" s="36">
        <v>0</v>
      </c>
      <c r="AL151" s="36">
        <v>0</v>
      </c>
      <c r="AM151" s="36">
        <v>0</v>
      </c>
      <c r="AN151" s="36">
        <v>0</v>
      </c>
      <c r="AO151" s="36">
        <v>0</v>
      </c>
      <c r="AP151" s="36">
        <v>3.1395189999999999E-3</v>
      </c>
      <c r="AQ151" s="36">
        <v>1.6905100000000001E-3</v>
      </c>
      <c r="AR151" s="36">
        <v>4.8300289999999996E-3</v>
      </c>
      <c r="AS151" s="36">
        <v>0</v>
      </c>
      <c r="AT151" s="36">
        <v>0</v>
      </c>
      <c r="AU151" s="36">
        <v>0</v>
      </c>
      <c r="AV151" s="36">
        <v>0</v>
      </c>
      <c r="AW151" s="36">
        <v>0</v>
      </c>
      <c r="AX151" s="36">
        <v>0</v>
      </c>
      <c r="AY151" s="36">
        <v>0</v>
      </c>
      <c r="AZ151" s="36">
        <v>0</v>
      </c>
      <c r="BA151" s="36">
        <v>0</v>
      </c>
      <c r="BB151" s="36">
        <v>0.36944937799999999</v>
      </c>
      <c r="BC151" s="36">
        <v>19.883607659999999</v>
      </c>
      <c r="BD151" s="36">
        <v>43.130824599</v>
      </c>
      <c r="BE151" s="36">
        <v>1.8274495000000002E-2</v>
      </c>
      <c r="BF151" s="36">
        <v>3.6548990000000003E-2</v>
      </c>
      <c r="BG151" s="36">
        <v>0.25139904600000001</v>
      </c>
      <c r="BH151" s="36">
        <v>3.0127382589999998</v>
      </c>
      <c r="BI151" s="36">
        <v>0</v>
      </c>
      <c r="BJ151" s="36">
        <v>0</v>
      </c>
      <c r="BK151" s="36">
        <v>0</v>
      </c>
      <c r="BL151" s="36">
        <v>0</v>
      </c>
    </row>
    <row r="152" spans="1:64" s="37" customFormat="1" x14ac:dyDescent="0.2">
      <c r="A152" s="34">
        <v>149</v>
      </c>
      <c r="B152" s="34" t="s">
        <v>235</v>
      </c>
      <c r="C152" s="34" t="s">
        <v>236</v>
      </c>
      <c r="D152" s="41">
        <v>4.8581546180000004</v>
      </c>
      <c r="E152" s="36">
        <v>31</v>
      </c>
      <c r="F152" s="36">
        <v>0</v>
      </c>
      <c r="G152" s="36">
        <v>4</v>
      </c>
      <c r="H152" s="36">
        <v>27</v>
      </c>
      <c r="I152" s="36">
        <v>0</v>
      </c>
      <c r="J152" s="36">
        <v>0</v>
      </c>
      <c r="K152" s="36">
        <v>0</v>
      </c>
      <c r="L152" s="36">
        <v>0</v>
      </c>
      <c r="M152" s="36">
        <v>0</v>
      </c>
      <c r="N152" s="36">
        <v>0</v>
      </c>
      <c r="O152" s="36">
        <v>5.8192399999999998E-3</v>
      </c>
      <c r="P152" s="36">
        <v>1.0225304000000001E-2</v>
      </c>
      <c r="Q152" s="36">
        <v>5.3532520000000002E-3</v>
      </c>
      <c r="R152" s="36">
        <v>4.6598799999999997E-4</v>
      </c>
      <c r="S152" s="36">
        <v>9.6174950000000002E-3</v>
      </c>
      <c r="T152" s="36">
        <v>6.0780899999999995E-4</v>
      </c>
      <c r="U152" s="36">
        <v>0.12000000000000001</v>
      </c>
      <c r="V152" s="36">
        <v>0.28800000000000003</v>
      </c>
      <c r="W152" s="36">
        <v>0.12581924</v>
      </c>
      <c r="X152" s="36">
        <v>0.29822530400000002</v>
      </c>
      <c r="Y152" s="36">
        <v>0.42404454400000002</v>
      </c>
      <c r="Z152" s="36">
        <v>0</v>
      </c>
      <c r="AA152" s="36">
        <v>0</v>
      </c>
      <c r="AB152" s="36">
        <v>0</v>
      </c>
      <c r="AC152" s="36">
        <v>0</v>
      </c>
      <c r="AD152" s="36">
        <v>0</v>
      </c>
      <c r="AE152" s="36">
        <v>0</v>
      </c>
      <c r="AF152" s="36">
        <v>0</v>
      </c>
      <c r="AG152" s="36">
        <v>9.3717414583151838E-3</v>
      </c>
      <c r="AH152" s="36">
        <v>1.5942732595754565E-2</v>
      </c>
      <c r="AI152" s="36">
        <v>5.105983277288962E-2</v>
      </c>
      <c r="AJ152" s="36">
        <v>0</v>
      </c>
      <c r="AK152" s="36">
        <v>0</v>
      </c>
      <c r="AL152" s="36">
        <v>0</v>
      </c>
      <c r="AM152" s="36">
        <v>9.3717414583151838E-3</v>
      </c>
      <c r="AN152" s="36">
        <v>1.5942732595754565E-2</v>
      </c>
      <c r="AO152" s="36">
        <v>5.105983277288962E-2</v>
      </c>
      <c r="AP152" s="36">
        <v>0.47460152999999999</v>
      </c>
      <c r="AQ152" s="36">
        <v>0.25555466999999998</v>
      </c>
      <c r="AR152" s="36">
        <v>0.73015619999999992</v>
      </c>
      <c r="AS152" s="36">
        <v>0</v>
      </c>
      <c r="AT152" s="36">
        <v>0</v>
      </c>
      <c r="AU152" s="36">
        <v>0</v>
      </c>
      <c r="AV152" s="36">
        <v>0</v>
      </c>
      <c r="AW152" s="36">
        <v>0</v>
      </c>
      <c r="AX152" s="36">
        <v>0</v>
      </c>
      <c r="AY152" s="36">
        <v>0</v>
      </c>
      <c r="AZ152" s="36">
        <v>0</v>
      </c>
      <c r="BA152" s="36">
        <v>0</v>
      </c>
      <c r="BB152" s="36">
        <v>0.65500455400000002</v>
      </c>
      <c r="BC152" s="36">
        <v>49.998381885999997</v>
      </c>
      <c r="BD152" s="36">
        <v>124.503660338</v>
      </c>
      <c r="BE152" s="36">
        <v>3.2399235999999998E-2</v>
      </c>
      <c r="BF152" s="36">
        <v>6.4798471999999996E-2</v>
      </c>
      <c r="BG152" s="36">
        <v>1.8166578609999999</v>
      </c>
      <c r="BH152" s="36">
        <v>19.041726834999999</v>
      </c>
      <c r="BI152" s="36">
        <v>0</v>
      </c>
      <c r="BJ152" s="36">
        <v>0</v>
      </c>
      <c r="BK152" s="36">
        <v>0</v>
      </c>
      <c r="BL152" s="36">
        <v>0</v>
      </c>
    </row>
    <row r="153" spans="1:64" s="37" customFormat="1" x14ac:dyDescent="0.2">
      <c r="A153" s="34">
        <v>150</v>
      </c>
      <c r="B153" s="34" t="s">
        <v>235</v>
      </c>
      <c r="C153" s="34" t="s">
        <v>237</v>
      </c>
      <c r="D153" s="41">
        <v>4.6982398229999998</v>
      </c>
      <c r="E153" s="36">
        <v>0</v>
      </c>
      <c r="F153" s="36" t="s">
        <v>340</v>
      </c>
      <c r="G153" s="36" t="s">
        <v>340</v>
      </c>
      <c r="H153" s="36" t="s">
        <v>340</v>
      </c>
      <c r="I153" s="36">
        <v>0</v>
      </c>
      <c r="J153" s="36">
        <v>0</v>
      </c>
      <c r="K153" s="36">
        <v>0</v>
      </c>
      <c r="L153" s="36">
        <v>0</v>
      </c>
      <c r="M153" s="36">
        <v>0</v>
      </c>
      <c r="N153" s="36">
        <v>0</v>
      </c>
      <c r="O153" s="36">
        <v>0</v>
      </c>
      <c r="P153" s="36">
        <v>0</v>
      </c>
      <c r="Q153" s="36">
        <v>0</v>
      </c>
      <c r="R153" s="36">
        <v>0</v>
      </c>
      <c r="S153" s="36">
        <v>0</v>
      </c>
      <c r="T153" s="36">
        <v>0</v>
      </c>
      <c r="U153" s="36" t="s">
        <v>340</v>
      </c>
      <c r="V153" s="36" t="s">
        <v>340</v>
      </c>
      <c r="W153" s="36">
        <v>0</v>
      </c>
      <c r="X153" s="36">
        <v>0</v>
      </c>
      <c r="Y153" s="36">
        <v>0</v>
      </c>
      <c r="Z153" s="36">
        <v>0</v>
      </c>
      <c r="AA153" s="36">
        <v>0</v>
      </c>
      <c r="AB153" s="36">
        <v>0</v>
      </c>
      <c r="AC153" s="36">
        <v>0</v>
      </c>
      <c r="AD153" s="36">
        <v>0</v>
      </c>
      <c r="AE153" s="36">
        <v>0</v>
      </c>
      <c r="AF153" s="36">
        <v>0</v>
      </c>
      <c r="AG153" s="36" t="s">
        <v>340</v>
      </c>
      <c r="AH153" s="36" t="s">
        <v>340</v>
      </c>
      <c r="AI153" s="36" t="s">
        <v>340</v>
      </c>
      <c r="AJ153" s="36">
        <v>0</v>
      </c>
      <c r="AK153" s="36">
        <v>0</v>
      </c>
      <c r="AL153" s="36">
        <v>0</v>
      </c>
      <c r="AM153" s="36">
        <v>0</v>
      </c>
      <c r="AN153" s="36">
        <v>0</v>
      </c>
      <c r="AO153" s="36">
        <v>0</v>
      </c>
      <c r="AP153" s="36">
        <v>0</v>
      </c>
      <c r="AQ153" s="36">
        <v>0</v>
      </c>
      <c r="AR153" s="36">
        <v>0</v>
      </c>
      <c r="AS153" s="36">
        <v>0</v>
      </c>
      <c r="AT153" s="36">
        <v>0</v>
      </c>
      <c r="AU153" s="36">
        <v>0</v>
      </c>
      <c r="AV153" s="36">
        <v>0</v>
      </c>
      <c r="AW153" s="36">
        <v>0</v>
      </c>
      <c r="AX153" s="36">
        <v>0</v>
      </c>
      <c r="AY153" s="36">
        <v>0</v>
      </c>
      <c r="AZ153" s="36">
        <v>0</v>
      </c>
      <c r="BA153" s="36">
        <v>0</v>
      </c>
      <c r="BB153" s="36">
        <v>0</v>
      </c>
      <c r="BC153" s="36">
        <v>0</v>
      </c>
      <c r="BD153" s="36">
        <v>0</v>
      </c>
      <c r="BE153" s="36">
        <v>0</v>
      </c>
      <c r="BF153" s="36">
        <v>0</v>
      </c>
      <c r="BG153" s="36">
        <v>0.29653986799999998</v>
      </c>
      <c r="BH153" s="36">
        <v>4.8049298629999999</v>
      </c>
      <c r="BI153" s="36">
        <v>0</v>
      </c>
      <c r="BJ153" s="36">
        <v>0</v>
      </c>
      <c r="BK153" s="36">
        <v>0</v>
      </c>
      <c r="BL153" s="36">
        <v>0</v>
      </c>
    </row>
    <row r="154" spans="1:64" s="37" customFormat="1" x14ac:dyDescent="0.2">
      <c r="A154" s="34">
        <v>151</v>
      </c>
      <c r="B154" s="34" t="s">
        <v>235</v>
      </c>
      <c r="C154" s="34" t="s">
        <v>238</v>
      </c>
      <c r="D154" s="41">
        <v>4.6261505600000001</v>
      </c>
      <c r="E154" s="36">
        <v>4</v>
      </c>
      <c r="F154" s="36">
        <v>0</v>
      </c>
      <c r="G154" s="36">
        <v>0</v>
      </c>
      <c r="H154" s="36">
        <v>4</v>
      </c>
      <c r="I154" s="36">
        <v>0</v>
      </c>
      <c r="J154" s="36">
        <v>0</v>
      </c>
      <c r="K154" s="36">
        <v>0</v>
      </c>
      <c r="L154" s="36">
        <v>0</v>
      </c>
      <c r="M154" s="36">
        <v>0</v>
      </c>
      <c r="N154" s="36">
        <v>0</v>
      </c>
      <c r="O154" s="36">
        <v>0</v>
      </c>
      <c r="P154" s="36">
        <v>0</v>
      </c>
      <c r="Q154" s="36">
        <v>0</v>
      </c>
      <c r="R154" s="36">
        <v>0</v>
      </c>
      <c r="S154" s="36">
        <v>0</v>
      </c>
      <c r="T154" s="36">
        <v>0</v>
      </c>
      <c r="U154" s="36">
        <v>0</v>
      </c>
      <c r="V154" s="36">
        <v>0</v>
      </c>
      <c r="W154" s="36">
        <v>0</v>
      </c>
      <c r="X154" s="36">
        <v>0</v>
      </c>
      <c r="Y154" s="36">
        <v>0</v>
      </c>
      <c r="Z154" s="36">
        <v>0</v>
      </c>
      <c r="AA154" s="36">
        <v>0</v>
      </c>
      <c r="AB154" s="36">
        <v>0</v>
      </c>
      <c r="AC154" s="36">
        <v>0</v>
      </c>
      <c r="AD154" s="36">
        <v>0</v>
      </c>
      <c r="AE154" s="36">
        <v>0</v>
      </c>
      <c r="AF154" s="36">
        <v>0</v>
      </c>
      <c r="AG154" s="36">
        <v>0</v>
      </c>
      <c r="AH154" s="36">
        <v>0</v>
      </c>
      <c r="AI154" s="36">
        <v>0</v>
      </c>
      <c r="AJ154" s="36">
        <v>0</v>
      </c>
      <c r="AK154" s="36">
        <v>0</v>
      </c>
      <c r="AL154" s="36">
        <v>0</v>
      </c>
      <c r="AM154" s="36">
        <v>0</v>
      </c>
      <c r="AN154" s="36">
        <v>0</v>
      </c>
      <c r="AO154" s="36">
        <v>0</v>
      </c>
      <c r="AP154" s="36">
        <v>0</v>
      </c>
      <c r="AQ154" s="36">
        <v>0</v>
      </c>
      <c r="AR154" s="36">
        <v>0</v>
      </c>
      <c r="AS154" s="36">
        <v>0</v>
      </c>
      <c r="AT154" s="36">
        <v>0</v>
      </c>
      <c r="AU154" s="36">
        <v>0</v>
      </c>
      <c r="AV154" s="36">
        <v>0</v>
      </c>
      <c r="AW154" s="36">
        <v>0</v>
      </c>
      <c r="AX154" s="36">
        <v>0</v>
      </c>
      <c r="AY154" s="36">
        <v>0</v>
      </c>
      <c r="AZ154" s="36">
        <v>0</v>
      </c>
      <c r="BA154" s="36">
        <v>0</v>
      </c>
      <c r="BB154" s="36">
        <v>0</v>
      </c>
      <c r="BC154" s="36">
        <v>0</v>
      </c>
      <c r="BD154" s="36">
        <v>0</v>
      </c>
      <c r="BE154" s="36">
        <v>0</v>
      </c>
      <c r="BF154" s="36">
        <v>0</v>
      </c>
      <c r="BG154" s="36">
        <v>0.14448198600000001</v>
      </c>
      <c r="BH154" s="36">
        <v>1.715596788</v>
      </c>
      <c r="BI154" s="36">
        <v>0</v>
      </c>
      <c r="BJ154" s="36">
        <v>0</v>
      </c>
      <c r="BK154" s="36">
        <v>0</v>
      </c>
      <c r="BL154" s="36">
        <v>0</v>
      </c>
    </row>
    <row r="155" spans="1:64" s="37" customFormat="1" x14ac:dyDescent="0.2">
      <c r="A155" s="34">
        <v>152</v>
      </c>
      <c r="B155" s="34" t="s">
        <v>235</v>
      </c>
      <c r="C155" s="34" t="s">
        <v>239</v>
      </c>
      <c r="D155" s="41">
        <v>4.7625693560000002</v>
      </c>
      <c r="E155" s="36">
        <v>2</v>
      </c>
      <c r="F155" s="36">
        <v>0</v>
      </c>
      <c r="G155" s="36">
        <v>0</v>
      </c>
      <c r="H155" s="36">
        <v>2</v>
      </c>
      <c r="I155" s="36">
        <v>0</v>
      </c>
      <c r="J155" s="36">
        <v>0</v>
      </c>
      <c r="K155" s="36">
        <v>0</v>
      </c>
      <c r="L155" s="36">
        <v>0</v>
      </c>
      <c r="M155" s="36">
        <v>0</v>
      </c>
      <c r="N155" s="36">
        <v>0</v>
      </c>
      <c r="O155" s="36">
        <v>0</v>
      </c>
      <c r="P155" s="36">
        <v>0</v>
      </c>
      <c r="Q155" s="36">
        <v>0</v>
      </c>
      <c r="R155" s="36">
        <v>0</v>
      </c>
      <c r="S155" s="36">
        <v>0</v>
      </c>
      <c r="T155" s="36">
        <v>0</v>
      </c>
      <c r="U155" s="36">
        <v>0</v>
      </c>
      <c r="V155" s="36">
        <v>0</v>
      </c>
      <c r="W155" s="36">
        <v>0</v>
      </c>
      <c r="X155" s="36">
        <v>0</v>
      </c>
      <c r="Y155" s="36">
        <v>0</v>
      </c>
      <c r="Z155" s="36">
        <v>0</v>
      </c>
      <c r="AA155" s="36">
        <v>0</v>
      </c>
      <c r="AB155" s="36">
        <v>0</v>
      </c>
      <c r="AC155" s="36">
        <v>0</v>
      </c>
      <c r="AD155" s="36">
        <v>0</v>
      </c>
      <c r="AE155" s="36">
        <v>0</v>
      </c>
      <c r="AF155" s="36">
        <v>0</v>
      </c>
      <c r="AG155" s="36">
        <v>0</v>
      </c>
      <c r="AH155" s="36">
        <v>0</v>
      </c>
      <c r="AI155" s="36">
        <v>0</v>
      </c>
      <c r="AJ155" s="36">
        <v>0</v>
      </c>
      <c r="AK155" s="36">
        <v>0</v>
      </c>
      <c r="AL155" s="36">
        <v>0</v>
      </c>
      <c r="AM155" s="36">
        <v>0</v>
      </c>
      <c r="AN155" s="36">
        <v>0</v>
      </c>
      <c r="AO155" s="36">
        <v>0</v>
      </c>
      <c r="AP155" s="36">
        <v>0</v>
      </c>
      <c r="AQ155" s="36">
        <v>0</v>
      </c>
      <c r="AR155" s="36">
        <v>0</v>
      </c>
      <c r="AS155" s="36">
        <v>0</v>
      </c>
      <c r="AT155" s="36">
        <v>0</v>
      </c>
      <c r="AU155" s="36">
        <v>0</v>
      </c>
      <c r="AV155" s="36">
        <v>0</v>
      </c>
      <c r="AW155" s="36">
        <v>0</v>
      </c>
      <c r="AX155" s="36">
        <v>0</v>
      </c>
      <c r="AY155" s="36">
        <v>0</v>
      </c>
      <c r="AZ155" s="36">
        <v>0</v>
      </c>
      <c r="BA155" s="36">
        <v>0</v>
      </c>
      <c r="BB155" s="36">
        <v>0.33828217999999999</v>
      </c>
      <c r="BC155" s="36">
        <v>17.141654688999999</v>
      </c>
      <c r="BD155" s="36">
        <v>41.09</v>
      </c>
      <c r="BE155" s="36">
        <v>1.6732836000000001E-2</v>
      </c>
      <c r="BF155" s="36">
        <v>3.3465673000000001E-2</v>
      </c>
      <c r="BG155" s="36">
        <v>1.5293009959999999</v>
      </c>
      <c r="BH155" s="36">
        <v>16.458871216999999</v>
      </c>
      <c r="BI155" s="36">
        <v>0</v>
      </c>
      <c r="BJ155" s="36">
        <v>0</v>
      </c>
      <c r="BK155" s="36">
        <v>0</v>
      </c>
      <c r="BL155" s="36">
        <v>0</v>
      </c>
    </row>
    <row r="156" spans="1:64" s="37" customFormat="1" x14ac:dyDescent="0.2">
      <c r="A156" s="34">
        <v>153</v>
      </c>
      <c r="B156" s="34" t="s">
        <v>235</v>
      </c>
      <c r="C156" s="34" t="s">
        <v>240</v>
      </c>
      <c r="D156" s="41">
        <v>5.428309896</v>
      </c>
      <c r="E156" s="36">
        <v>10</v>
      </c>
      <c r="F156" s="36">
        <v>0</v>
      </c>
      <c r="G156" s="36">
        <v>0</v>
      </c>
      <c r="H156" s="36">
        <v>10</v>
      </c>
      <c r="I156" s="36">
        <v>0</v>
      </c>
      <c r="J156" s="36">
        <v>0</v>
      </c>
      <c r="K156" s="36">
        <v>0</v>
      </c>
      <c r="L156" s="36">
        <v>0</v>
      </c>
      <c r="M156" s="36">
        <v>0</v>
      </c>
      <c r="N156" s="36">
        <v>0</v>
      </c>
      <c r="O156" s="36">
        <v>0</v>
      </c>
      <c r="P156" s="36">
        <v>0</v>
      </c>
      <c r="Q156" s="36">
        <v>0</v>
      </c>
      <c r="R156" s="36">
        <v>0</v>
      </c>
      <c r="S156" s="36">
        <v>0</v>
      </c>
      <c r="T156" s="36">
        <v>0</v>
      </c>
      <c r="U156" s="36">
        <v>0</v>
      </c>
      <c r="V156" s="36">
        <v>0</v>
      </c>
      <c r="W156" s="36">
        <v>0</v>
      </c>
      <c r="X156" s="36">
        <v>0</v>
      </c>
      <c r="Y156" s="36">
        <v>0</v>
      </c>
      <c r="Z156" s="36">
        <v>0</v>
      </c>
      <c r="AA156" s="36">
        <v>0</v>
      </c>
      <c r="AB156" s="36">
        <v>0</v>
      </c>
      <c r="AC156" s="36">
        <v>0</v>
      </c>
      <c r="AD156" s="36">
        <v>0</v>
      </c>
      <c r="AE156" s="36">
        <v>0</v>
      </c>
      <c r="AF156" s="36">
        <v>0</v>
      </c>
      <c r="AG156" s="36">
        <v>0</v>
      </c>
      <c r="AH156" s="36">
        <v>0</v>
      </c>
      <c r="AI156" s="36">
        <v>0</v>
      </c>
      <c r="AJ156" s="36">
        <v>0</v>
      </c>
      <c r="AK156" s="36">
        <v>0</v>
      </c>
      <c r="AL156" s="36">
        <v>0</v>
      </c>
      <c r="AM156" s="36">
        <v>0</v>
      </c>
      <c r="AN156" s="36">
        <v>0</v>
      </c>
      <c r="AO156" s="36">
        <v>0</v>
      </c>
      <c r="AP156" s="36">
        <v>0</v>
      </c>
      <c r="AQ156" s="36">
        <v>0</v>
      </c>
      <c r="AR156" s="36">
        <v>0</v>
      </c>
      <c r="AS156" s="36">
        <v>0</v>
      </c>
      <c r="AT156" s="36">
        <v>0</v>
      </c>
      <c r="AU156" s="36">
        <v>0</v>
      </c>
      <c r="AV156" s="36">
        <v>0</v>
      </c>
      <c r="AW156" s="36">
        <v>0</v>
      </c>
      <c r="AX156" s="36">
        <v>0</v>
      </c>
      <c r="AY156" s="36">
        <v>0</v>
      </c>
      <c r="AZ156" s="36">
        <v>0</v>
      </c>
      <c r="BA156" s="36">
        <v>0</v>
      </c>
      <c r="BB156" s="36">
        <v>0.40276590899999998</v>
      </c>
      <c r="BC156" s="36">
        <v>25.984403543999999</v>
      </c>
      <c r="BD156" s="36">
        <v>53.447389379000001</v>
      </c>
      <c r="BE156" s="36">
        <v>1.9922467999999999E-2</v>
      </c>
      <c r="BF156" s="36">
        <v>3.9844936999999997E-2</v>
      </c>
      <c r="BG156" s="36">
        <v>0.88867099299999996</v>
      </c>
      <c r="BH156" s="36">
        <v>18.690245591</v>
      </c>
      <c r="BI156" s="36">
        <v>0</v>
      </c>
      <c r="BJ156" s="36">
        <v>0</v>
      </c>
      <c r="BK156" s="36">
        <v>0</v>
      </c>
      <c r="BL156" s="36">
        <v>0</v>
      </c>
    </row>
    <row r="157" spans="1:64" s="37" customFormat="1" x14ac:dyDescent="0.2">
      <c r="A157" s="34">
        <v>154</v>
      </c>
      <c r="B157" s="34" t="s">
        <v>235</v>
      </c>
      <c r="C157" s="34" t="s">
        <v>241</v>
      </c>
      <c r="D157" s="41">
        <v>4.6991185389999997</v>
      </c>
      <c r="E157" s="36">
        <v>0</v>
      </c>
      <c r="F157" s="36" t="s">
        <v>340</v>
      </c>
      <c r="G157" s="36" t="s">
        <v>340</v>
      </c>
      <c r="H157" s="36" t="s">
        <v>340</v>
      </c>
      <c r="I157" s="36">
        <v>0</v>
      </c>
      <c r="J157" s="36">
        <v>0</v>
      </c>
      <c r="K157" s="36">
        <v>0</v>
      </c>
      <c r="L157" s="36">
        <v>0</v>
      </c>
      <c r="M157" s="36">
        <v>0</v>
      </c>
      <c r="N157" s="36">
        <v>0</v>
      </c>
      <c r="O157" s="36">
        <v>0</v>
      </c>
      <c r="P157" s="36">
        <v>0</v>
      </c>
      <c r="Q157" s="36">
        <v>0</v>
      </c>
      <c r="R157" s="36">
        <v>0</v>
      </c>
      <c r="S157" s="36">
        <v>0</v>
      </c>
      <c r="T157" s="36">
        <v>0</v>
      </c>
      <c r="U157" s="36" t="s">
        <v>340</v>
      </c>
      <c r="V157" s="36" t="s">
        <v>340</v>
      </c>
      <c r="W157" s="36">
        <v>0</v>
      </c>
      <c r="X157" s="36">
        <v>0</v>
      </c>
      <c r="Y157" s="36">
        <v>0</v>
      </c>
      <c r="Z157" s="36">
        <v>0</v>
      </c>
      <c r="AA157" s="36">
        <v>0</v>
      </c>
      <c r="AB157" s="36">
        <v>0</v>
      </c>
      <c r="AC157" s="36">
        <v>0</v>
      </c>
      <c r="AD157" s="36">
        <v>0</v>
      </c>
      <c r="AE157" s="36">
        <v>0</v>
      </c>
      <c r="AF157" s="36">
        <v>0</v>
      </c>
      <c r="AG157" s="36" t="s">
        <v>340</v>
      </c>
      <c r="AH157" s="36" t="s">
        <v>340</v>
      </c>
      <c r="AI157" s="36" t="s">
        <v>340</v>
      </c>
      <c r="AJ157" s="36">
        <v>0</v>
      </c>
      <c r="AK157" s="36">
        <v>0</v>
      </c>
      <c r="AL157" s="36">
        <v>0</v>
      </c>
      <c r="AM157" s="36">
        <v>0</v>
      </c>
      <c r="AN157" s="36">
        <v>0</v>
      </c>
      <c r="AO157" s="36">
        <v>0</v>
      </c>
      <c r="AP157" s="36">
        <v>0</v>
      </c>
      <c r="AQ157" s="36">
        <v>0</v>
      </c>
      <c r="AR157" s="36">
        <v>0</v>
      </c>
      <c r="AS157" s="36">
        <v>0</v>
      </c>
      <c r="AT157" s="36">
        <v>0</v>
      </c>
      <c r="AU157" s="36">
        <v>0</v>
      </c>
      <c r="AV157" s="36">
        <v>0</v>
      </c>
      <c r="AW157" s="36">
        <v>0</v>
      </c>
      <c r="AX157" s="36">
        <v>0</v>
      </c>
      <c r="AY157" s="36">
        <v>0</v>
      </c>
      <c r="AZ157" s="36">
        <v>0</v>
      </c>
      <c r="BA157" s="36">
        <v>0</v>
      </c>
      <c r="BB157" s="36">
        <v>0.72084155999999999</v>
      </c>
      <c r="BC157" s="36">
        <v>28.842500762</v>
      </c>
      <c r="BD157" s="36">
        <v>67.638991722</v>
      </c>
      <c r="BE157" s="36">
        <v>3.5655805999999998E-2</v>
      </c>
      <c r="BF157" s="36">
        <v>7.1311612999999996E-2</v>
      </c>
      <c r="BG157" s="36">
        <v>1.659559161</v>
      </c>
      <c r="BH157" s="36">
        <v>9.6244058989999992</v>
      </c>
      <c r="BI157" s="36">
        <v>0</v>
      </c>
      <c r="BJ157" s="36">
        <v>0</v>
      </c>
      <c r="BK157" s="36">
        <v>0</v>
      </c>
      <c r="BL157" s="36">
        <v>0</v>
      </c>
    </row>
    <row r="158" spans="1:64" s="37" customFormat="1" x14ac:dyDescent="0.2">
      <c r="A158" s="34">
        <v>155</v>
      </c>
      <c r="B158" s="34" t="s">
        <v>235</v>
      </c>
      <c r="C158" s="34" t="s">
        <v>242</v>
      </c>
      <c r="D158" s="41">
        <v>4.8774077250000003</v>
      </c>
      <c r="E158" s="36">
        <v>2</v>
      </c>
      <c r="F158" s="36">
        <v>0</v>
      </c>
      <c r="G158" s="36">
        <v>0</v>
      </c>
      <c r="H158" s="36">
        <v>2</v>
      </c>
      <c r="I158" s="36">
        <v>0</v>
      </c>
      <c r="J158" s="36">
        <v>0</v>
      </c>
      <c r="K158" s="36">
        <v>0</v>
      </c>
      <c r="L158" s="36">
        <v>0</v>
      </c>
      <c r="M158" s="36">
        <v>0</v>
      </c>
      <c r="N158" s="36">
        <v>0</v>
      </c>
      <c r="O158" s="36">
        <v>1.4195750000000002E-3</v>
      </c>
      <c r="P158" s="36">
        <v>2.157207E-3</v>
      </c>
      <c r="Q158" s="36">
        <v>8.6970800000000007E-4</v>
      </c>
      <c r="R158" s="36">
        <v>5.49867E-4</v>
      </c>
      <c r="S158" s="36">
        <v>1.4399899999999999E-3</v>
      </c>
      <c r="T158" s="36">
        <v>7.1721699999999992E-4</v>
      </c>
      <c r="U158" s="36">
        <v>0</v>
      </c>
      <c r="V158" s="36">
        <v>0</v>
      </c>
      <c r="W158" s="36">
        <v>1.4195750000000002E-3</v>
      </c>
      <c r="X158" s="36">
        <v>2.157207E-3</v>
      </c>
      <c r="Y158" s="36">
        <v>3.5767820000000001E-3</v>
      </c>
      <c r="Z158" s="36">
        <v>0</v>
      </c>
      <c r="AA158" s="36">
        <v>0</v>
      </c>
      <c r="AB158" s="36">
        <v>0</v>
      </c>
      <c r="AC158" s="36">
        <v>0</v>
      </c>
      <c r="AD158" s="36">
        <v>0</v>
      </c>
      <c r="AE158" s="36">
        <v>0</v>
      </c>
      <c r="AF158" s="36">
        <v>0</v>
      </c>
      <c r="AG158" s="36">
        <v>0</v>
      </c>
      <c r="AH158" s="36">
        <v>0</v>
      </c>
      <c r="AI158" s="36">
        <v>0</v>
      </c>
      <c r="AJ158" s="36">
        <v>0</v>
      </c>
      <c r="AK158" s="36">
        <v>0</v>
      </c>
      <c r="AL158" s="36">
        <v>0</v>
      </c>
      <c r="AM158" s="36">
        <v>0</v>
      </c>
      <c r="AN158" s="36">
        <v>0</v>
      </c>
      <c r="AO158" s="36">
        <v>0</v>
      </c>
      <c r="AP158" s="36">
        <v>2.0808649999999999E-3</v>
      </c>
      <c r="AQ158" s="36">
        <v>1.120465E-3</v>
      </c>
      <c r="AR158" s="36">
        <v>3.2013299999999996E-3</v>
      </c>
      <c r="AS158" s="36">
        <v>0</v>
      </c>
      <c r="AT158" s="36">
        <v>0</v>
      </c>
      <c r="AU158" s="36">
        <v>0</v>
      </c>
      <c r="AV158" s="36">
        <v>0</v>
      </c>
      <c r="AW158" s="36">
        <v>0</v>
      </c>
      <c r="AX158" s="36">
        <v>0</v>
      </c>
      <c r="AY158" s="36">
        <v>0</v>
      </c>
      <c r="AZ158" s="36">
        <v>0</v>
      </c>
      <c r="BA158" s="36">
        <v>0</v>
      </c>
      <c r="BB158" s="36">
        <v>4.1609739999999999E-2</v>
      </c>
      <c r="BC158" s="36">
        <v>1.9969898100000001</v>
      </c>
      <c r="BD158" s="36">
        <v>5.249995953</v>
      </c>
      <c r="BE158" s="36">
        <v>2.0581890000000002E-3</v>
      </c>
      <c r="BF158" s="36">
        <v>4.1163789999999999E-3</v>
      </c>
      <c r="BG158" s="36">
        <v>0.38109222700000001</v>
      </c>
      <c r="BH158" s="36">
        <v>1.733959129</v>
      </c>
      <c r="BI158" s="36">
        <v>0</v>
      </c>
      <c r="BJ158" s="36">
        <v>0</v>
      </c>
      <c r="BK158" s="36">
        <v>0</v>
      </c>
      <c r="BL158" s="36">
        <v>0</v>
      </c>
    </row>
    <row r="159" spans="1:64" s="37" customFormat="1" x14ac:dyDescent="0.2">
      <c r="A159" s="34">
        <v>156</v>
      </c>
      <c r="B159" s="34" t="s">
        <v>235</v>
      </c>
      <c r="C159" s="34" t="s">
        <v>243</v>
      </c>
      <c r="D159" s="41">
        <v>4.2882758069999998</v>
      </c>
      <c r="E159" s="36">
        <v>0</v>
      </c>
      <c r="F159" s="36" t="s">
        <v>340</v>
      </c>
      <c r="G159" s="36" t="s">
        <v>340</v>
      </c>
      <c r="H159" s="36" t="s">
        <v>340</v>
      </c>
      <c r="I159" s="36">
        <v>0</v>
      </c>
      <c r="J159" s="36">
        <v>0</v>
      </c>
      <c r="K159" s="36">
        <v>0</v>
      </c>
      <c r="L159" s="36">
        <v>0</v>
      </c>
      <c r="M159" s="36">
        <v>0</v>
      </c>
      <c r="N159" s="36">
        <v>0</v>
      </c>
      <c r="O159" s="36">
        <v>0</v>
      </c>
      <c r="P159" s="36">
        <v>0</v>
      </c>
      <c r="Q159" s="36">
        <v>0</v>
      </c>
      <c r="R159" s="36">
        <v>0</v>
      </c>
      <c r="S159" s="36">
        <v>0</v>
      </c>
      <c r="T159" s="36">
        <v>0</v>
      </c>
      <c r="U159" s="36" t="s">
        <v>340</v>
      </c>
      <c r="V159" s="36" t="s">
        <v>340</v>
      </c>
      <c r="W159" s="36">
        <v>0</v>
      </c>
      <c r="X159" s="36">
        <v>0</v>
      </c>
      <c r="Y159" s="36">
        <v>0</v>
      </c>
      <c r="Z159" s="36">
        <v>0</v>
      </c>
      <c r="AA159" s="36">
        <v>0</v>
      </c>
      <c r="AB159" s="36">
        <v>0</v>
      </c>
      <c r="AC159" s="36">
        <v>0</v>
      </c>
      <c r="AD159" s="36">
        <v>0</v>
      </c>
      <c r="AE159" s="36">
        <v>0</v>
      </c>
      <c r="AF159" s="36">
        <v>0</v>
      </c>
      <c r="AG159" s="36" t="s">
        <v>340</v>
      </c>
      <c r="AH159" s="36" t="s">
        <v>340</v>
      </c>
      <c r="AI159" s="36" t="s">
        <v>340</v>
      </c>
      <c r="AJ159" s="36">
        <v>0</v>
      </c>
      <c r="AK159" s="36">
        <v>0</v>
      </c>
      <c r="AL159" s="36">
        <v>0</v>
      </c>
      <c r="AM159" s="36">
        <v>0</v>
      </c>
      <c r="AN159" s="36">
        <v>0</v>
      </c>
      <c r="AO159" s="36">
        <v>0</v>
      </c>
      <c r="AP159" s="36">
        <v>0</v>
      </c>
      <c r="AQ159" s="36">
        <v>0</v>
      </c>
      <c r="AR159" s="36">
        <v>0</v>
      </c>
      <c r="AS159" s="36">
        <v>0</v>
      </c>
      <c r="AT159" s="36">
        <v>0</v>
      </c>
      <c r="AU159" s="36">
        <v>0</v>
      </c>
      <c r="AV159" s="36">
        <v>0</v>
      </c>
      <c r="AW159" s="36">
        <v>0</v>
      </c>
      <c r="AX159" s="36">
        <v>0</v>
      </c>
      <c r="AY159" s="36">
        <v>0</v>
      </c>
      <c r="AZ159" s="36">
        <v>0</v>
      </c>
      <c r="BA159" s="36">
        <v>0</v>
      </c>
      <c r="BB159" s="36">
        <v>0</v>
      </c>
      <c r="BC159" s="36">
        <v>0</v>
      </c>
      <c r="BD159" s="36">
        <v>0</v>
      </c>
      <c r="BE159" s="36">
        <v>0</v>
      </c>
      <c r="BF159" s="36">
        <v>0</v>
      </c>
      <c r="BG159" s="36">
        <v>0</v>
      </c>
      <c r="BH159" s="36">
        <v>0</v>
      </c>
      <c r="BI159" s="36">
        <v>0</v>
      </c>
      <c r="BJ159" s="36">
        <v>0</v>
      </c>
      <c r="BK159" s="36">
        <v>0</v>
      </c>
      <c r="BL159" s="36">
        <v>0</v>
      </c>
    </row>
    <row r="160" spans="1:64" s="37" customFormat="1" x14ac:dyDescent="0.2">
      <c r="A160" s="34">
        <v>157</v>
      </c>
      <c r="B160" s="34" t="s">
        <v>235</v>
      </c>
      <c r="C160" s="34" t="s">
        <v>244</v>
      </c>
      <c r="D160" s="41">
        <v>4.1928583030000004</v>
      </c>
      <c r="E160" s="36">
        <v>0</v>
      </c>
      <c r="F160" s="36" t="s">
        <v>340</v>
      </c>
      <c r="G160" s="36" t="s">
        <v>340</v>
      </c>
      <c r="H160" s="36" t="s">
        <v>340</v>
      </c>
      <c r="I160" s="36">
        <v>0</v>
      </c>
      <c r="J160" s="36">
        <v>0</v>
      </c>
      <c r="K160" s="36">
        <v>0</v>
      </c>
      <c r="L160" s="36">
        <v>0</v>
      </c>
      <c r="M160" s="36">
        <v>0</v>
      </c>
      <c r="N160" s="36">
        <v>0</v>
      </c>
      <c r="O160" s="36">
        <v>0</v>
      </c>
      <c r="P160" s="36">
        <v>0</v>
      </c>
      <c r="Q160" s="36">
        <v>0</v>
      </c>
      <c r="R160" s="36">
        <v>0</v>
      </c>
      <c r="S160" s="36">
        <v>0</v>
      </c>
      <c r="T160" s="36">
        <v>0</v>
      </c>
      <c r="U160" s="36" t="s">
        <v>340</v>
      </c>
      <c r="V160" s="36" t="s">
        <v>340</v>
      </c>
      <c r="W160" s="36">
        <v>0</v>
      </c>
      <c r="X160" s="36">
        <v>0</v>
      </c>
      <c r="Y160" s="36">
        <v>0</v>
      </c>
      <c r="Z160" s="36">
        <v>0</v>
      </c>
      <c r="AA160" s="36">
        <v>0</v>
      </c>
      <c r="AB160" s="36">
        <v>0</v>
      </c>
      <c r="AC160" s="36">
        <v>0</v>
      </c>
      <c r="AD160" s="36">
        <v>0</v>
      </c>
      <c r="AE160" s="36">
        <v>0</v>
      </c>
      <c r="AF160" s="36">
        <v>0</v>
      </c>
      <c r="AG160" s="36" t="s">
        <v>340</v>
      </c>
      <c r="AH160" s="36" t="s">
        <v>340</v>
      </c>
      <c r="AI160" s="36" t="s">
        <v>340</v>
      </c>
      <c r="AJ160" s="36">
        <v>0</v>
      </c>
      <c r="AK160" s="36">
        <v>0</v>
      </c>
      <c r="AL160" s="36">
        <v>0</v>
      </c>
      <c r="AM160" s="36">
        <v>0</v>
      </c>
      <c r="AN160" s="36">
        <v>0</v>
      </c>
      <c r="AO160" s="36">
        <v>0</v>
      </c>
      <c r="AP160" s="36">
        <v>0</v>
      </c>
      <c r="AQ160" s="36">
        <v>0</v>
      </c>
      <c r="AR160" s="36">
        <v>0</v>
      </c>
      <c r="AS160" s="36">
        <v>0</v>
      </c>
      <c r="AT160" s="36">
        <v>0</v>
      </c>
      <c r="AU160" s="36">
        <v>0</v>
      </c>
      <c r="AV160" s="36">
        <v>0</v>
      </c>
      <c r="AW160" s="36">
        <v>0</v>
      </c>
      <c r="AX160" s="36">
        <v>0</v>
      </c>
      <c r="AY160" s="36">
        <v>0</v>
      </c>
      <c r="AZ160" s="36">
        <v>0</v>
      </c>
      <c r="BA160" s="36">
        <v>0</v>
      </c>
      <c r="BB160" s="36">
        <v>0</v>
      </c>
      <c r="BC160" s="36">
        <v>0</v>
      </c>
      <c r="BD160" s="36">
        <v>0</v>
      </c>
      <c r="BE160" s="36">
        <v>0</v>
      </c>
      <c r="BF160" s="36">
        <v>0</v>
      </c>
      <c r="BG160" s="36">
        <v>0</v>
      </c>
      <c r="BH160" s="36">
        <v>0</v>
      </c>
      <c r="BI160" s="36">
        <v>0</v>
      </c>
      <c r="BJ160" s="36">
        <v>0</v>
      </c>
      <c r="BK160" s="36">
        <v>0</v>
      </c>
      <c r="BL160" s="36">
        <v>0</v>
      </c>
    </row>
    <row r="161" spans="1:64" s="37" customFormat="1" x14ac:dyDescent="0.2">
      <c r="A161" s="34">
        <v>158</v>
      </c>
      <c r="B161" s="34" t="s">
        <v>235</v>
      </c>
      <c r="C161" s="34" t="s">
        <v>245</v>
      </c>
      <c r="D161" s="41">
        <v>4.5846152130000002</v>
      </c>
      <c r="E161" s="36">
        <v>2</v>
      </c>
      <c r="F161" s="36">
        <v>0</v>
      </c>
      <c r="G161" s="36">
        <v>0</v>
      </c>
      <c r="H161" s="36">
        <v>2</v>
      </c>
      <c r="I161" s="36">
        <v>0</v>
      </c>
      <c r="J161" s="36">
        <v>0</v>
      </c>
      <c r="K161" s="36">
        <v>0</v>
      </c>
      <c r="L161" s="36">
        <v>0</v>
      </c>
      <c r="M161" s="36">
        <v>0</v>
      </c>
      <c r="N161" s="36">
        <v>0</v>
      </c>
      <c r="O161" s="36">
        <v>0</v>
      </c>
      <c r="P161" s="36">
        <v>0</v>
      </c>
      <c r="Q161" s="36">
        <v>0</v>
      </c>
      <c r="R161" s="36">
        <v>0</v>
      </c>
      <c r="S161" s="36">
        <v>0</v>
      </c>
      <c r="T161" s="36">
        <v>0</v>
      </c>
      <c r="U161" s="36">
        <v>0</v>
      </c>
      <c r="V161" s="36">
        <v>0</v>
      </c>
      <c r="W161" s="36">
        <v>0</v>
      </c>
      <c r="X161" s="36">
        <v>0</v>
      </c>
      <c r="Y161" s="36">
        <v>0</v>
      </c>
      <c r="Z161" s="36">
        <v>0</v>
      </c>
      <c r="AA161" s="36">
        <v>0</v>
      </c>
      <c r="AB161" s="36">
        <v>0</v>
      </c>
      <c r="AC161" s="36">
        <v>0</v>
      </c>
      <c r="AD161" s="36">
        <v>0</v>
      </c>
      <c r="AE161" s="36">
        <v>0</v>
      </c>
      <c r="AF161" s="36">
        <v>0</v>
      </c>
      <c r="AG161" s="36">
        <v>0</v>
      </c>
      <c r="AH161" s="36">
        <v>0</v>
      </c>
      <c r="AI161" s="36">
        <v>0</v>
      </c>
      <c r="AJ161" s="36">
        <v>0</v>
      </c>
      <c r="AK161" s="36">
        <v>0</v>
      </c>
      <c r="AL161" s="36">
        <v>0</v>
      </c>
      <c r="AM161" s="36">
        <v>0</v>
      </c>
      <c r="AN161" s="36">
        <v>0</v>
      </c>
      <c r="AO161" s="36">
        <v>0</v>
      </c>
      <c r="AP161" s="36">
        <v>0</v>
      </c>
      <c r="AQ161" s="36">
        <v>0</v>
      </c>
      <c r="AR161" s="36">
        <v>0</v>
      </c>
      <c r="AS161" s="36">
        <v>0</v>
      </c>
      <c r="AT161" s="36">
        <v>0</v>
      </c>
      <c r="AU161" s="36">
        <v>0</v>
      </c>
      <c r="AV161" s="36">
        <v>0</v>
      </c>
      <c r="AW161" s="36">
        <v>0</v>
      </c>
      <c r="AX161" s="36">
        <v>0</v>
      </c>
      <c r="AY161" s="36">
        <v>0</v>
      </c>
      <c r="AZ161" s="36">
        <v>0</v>
      </c>
      <c r="BA161" s="36">
        <v>0</v>
      </c>
      <c r="BB161" s="36">
        <v>0</v>
      </c>
      <c r="BC161" s="36">
        <v>0</v>
      </c>
      <c r="BD161" s="36">
        <v>0</v>
      </c>
      <c r="BE161" s="36">
        <v>0</v>
      </c>
      <c r="BF161" s="36">
        <v>0</v>
      </c>
      <c r="BG161" s="36">
        <v>9.1504199999999994E-3</v>
      </c>
      <c r="BH161" s="36">
        <v>0.46920771300000003</v>
      </c>
      <c r="BI161" s="36">
        <v>0</v>
      </c>
      <c r="BJ161" s="36">
        <v>0</v>
      </c>
      <c r="BK161" s="36">
        <v>0</v>
      </c>
      <c r="BL161" s="36">
        <v>0</v>
      </c>
    </row>
    <row r="162" spans="1:64" s="37" customFormat="1" x14ac:dyDescent="0.2">
      <c r="A162" s="34">
        <v>159</v>
      </c>
      <c r="B162" s="34" t="s">
        <v>235</v>
      </c>
      <c r="C162" s="34" t="s">
        <v>246</v>
      </c>
      <c r="D162" s="41">
        <v>4.1923668779999996</v>
      </c>
      <c r="E162" s="36">
        <v>37</v>
      </c>
      <c r="F162" s="36">
        <v>0</v>
      </c>
      <c r="G162" s="36">
        <v>0</v>
      </c>
      <c r="H162" s="36">
        <v>37</v>
      </c>
      <c r="I162" s="36">
        <v>0</v>
      </c>
      <c r="J162" s="36">
        <v>0</v>
      </c>
      <c r="K162" s="36">
        <v>0</v>
      </c>
      <c r="L162" s="36">
        <v>0</v>
      </c>
      <c r="M162" s="36">
        <v>0</v>
      </c>
      <c r="N162" s="36">
        <v>0</v>
      </c>
      <c r="O162" s="36">
        <v>0</v>
      </c>
      <c r="P162" s="36">
        <v>0</v>
      </c>
      <c r="Q162" s="36">
        <v>0</v>
      </c>
      <c r="R162" s="36">
        <v>0</v>
      </c>
      <c r="S162" s="36">
        <v>0</v>
      </c>
      <c r="T162" s="36">
        <v>0</v>
      </c>
      <c r="U162" s="36">
        <v>0</v>
      </c>
      <c r="V162" s="36">
        <v>0</v>
      </c>
      <c r="W162" s="36">
        <v>0</v>
      </c>
      <c r="X162" s="36">
        <v>0</v>
      </c>
      <c r="Y162" s="36">
        <v>0</v>
      </c>
      <c r="Z162" s="36">
        <v>0</v>
      </c>
      <c r="AA162" s="36">
        <v>0</v>
      </c>
      <c r="AB162" s="36">
        <v>0</v>
      </c>
      <c r="AC162" s="36">
        <v>0</v>
      </c>
      <c r="AD162" s="36">
        <v>0</v>
      </c>
      <c r="AE162" s="36">
        <v>0</v>
      </c>
      <c r="AF162" s="36">
        <v>0</v>
      </c>
      <c r="AG162" s="36">
        <v>0</v>
      </c>
      <c r="AH162" s="36">
        <v>0</v>
      </c>
      <c r="AI162" s="36">
        <v>0</v>
      </c>
      <c r="AJ162" s="36">
        <v>0</v>
      </c>
      <c r="AK162" s="36">
        <v>0</v>
      </c>
      <c r="AL162" s="36">
        <v>0</v>
      </c>
      <c r="AM162" s="36">
        <v>0</v>
      </c>
      <c r="AN162" s="36">
        <v>0</v>
      </c>
      <c r="AO162" s="36">
        <v>0</v>
      </c>
      <c r="AP162" s="36">
        <v>0</v>
      </c>
      <c r="AQ162" s="36">
        <v>0</v>
      </c>
      <c r="AR162" s="36">
        <v>0</v>
      </c>
      <c r="AS162" s="36">
        <v>0</v>
      </c>
      <c r="AT162" s="36">
        <v>0</v>
      </c>
      <c r="AU162" s="36">
        <v>0</v>
      </c>
      <c r="AV162" s="36">
        <v>0</v>
      </c>
      <c r="AW162" s="36">
        <v>0</v>
      </c>
      <c r="AX162" s="36">
        <v>0</v>
      </c>
      <c r="AY162" s="36">
        <v>0</v>
      </c>
      <c r="AZ162" s="36">
        <v>0</v>
      </c>
      <c r="BA162" s="36">
        <v>0</v>
      </c>
      <c r="BB162" s="36">
        <v>0</v>
      </c>
      <c r="BC162" s="36">
        <v>0</v>
      </c>
      <c r="BD162" s="36">
        <v>0</v>
      </c>
      <c r="BE162" s="36">
        <v>0</v>
      </c>
      <c r="BF162" s="36">
        <v>0</v>
      </c>
      <c r="BG162" s="36">
        <v>0</v>
      </c>
      <c r="BH162" s="36">
        <v>0</v>
      </c>
      <c r="BI162" s="36">
        <v>0</v>
      </c>
      <c r="BJ162" s="36">
        <v>0</v>
      </c>
      <c r="BK162" s="36">
        <v>0</v>
      </c>
      <c r="BL162" s="36">
        <v>0</v>
      </c>
    </row>
    <row r="163" spans="1:64" s="37" customFormat="1" x14ac:dyDescent="0.2">
      <c r="A163" s="34">
        <v>160</v>
      </c>
      <c r="B163" s="34" t="s">
        <v>235</v>
      </c>
      <c r="C163" s="34" t="s">
        <v>247</v>
      </c>
      <c r="D163" s="41">
        <v>4.8528102950000003</v>
      </c>
      <c r="E163" s="36">
        <v>16</v>
      </c>
      <c r="F163" s="36">
        <v>0</v>
      </c>
      <c r="G163" s="36">
        <v>2</v>
      </c>
      <c r="H163" s="36">
        <v>14</v>
      </c>
      <c r="I163" s="36">
        <v>0</v>
      </c>
      <c r="J163" s="36">
        <v>0</v>
      </c>
      <c r="K163" s="36">
        <v>0</v>
      </c>
      <c r="L163" s="36">
        <v>0</v>
      </c>
      <c r="M163" s="36">
        <v>0</v>
      </c>
      <c r="N163" s="36">
        <v>0</v>
      </c>
      <c r="O163" s="36">
        <v>6.0162849999999997E-3</v>
      </c>
      <c r="P163" s="36">
        <v>1.0991880000000001E-2</v>
      </c>
      <c r="Q163" s="36">
        <v>5.7265010000000002E-3</v>
      </c>
      <c r="R163" s="36">
        <v>2.8978399999999996E-4</v>
      </c>
      <c r="S163" s="36">
        <v>1.0613901E-2</v>
      </c>
      <c r="T163" s="36">
        <v>3.7797899999999997E-4</v>
      </c>
      <c r="U163" s="36">
        <v>9.0000000000000011E-3</v>
      </c>
      <c r="V163" s="36">
        <v>2.1600000000000001E-2</v>
      </c>
      <c r="W163" s="36">
        <v>1.5016285000000001E-2</v>
      </c>
      <c r="X163" s="36">
        <v>3.2591880000000004E-2</v>
      </c>
      <c r="Y163" s="36">
        <v>4.7608165000000008E-2</v>
      </c>
      <c r="Z163" s="36">
        <v>0</v>
      </c>
      <c r="AA163" s="36">
        <v>0</v>
      </c>
      <c r="AB163" s="36">
        <v>0</v>
      </c>
      <c r="AC163" s="36">
        <v>0</v>
      </c>
      <c r="AD163" s="36">
        <v>0</v>
      </c>
      <c r="AE163" s="36">
        <v>0</v>
      </c>
      <c r="AF163" s="36">
        <v>0</v>
      </c>
      <c r="AG163" s="36">
        <v>7.0556625943995186E-4</v>
      </c>
      <c r="AH163" s="36">
        <v>1.2002736367484239E-3</v>
      </c>
      <c r="AI163" s="36">
        <v>3.844119620396979E-3</v>
      </c>
      <c r="AJ163" s="36">
        <v>0</v>
      </c>
      <c r="AK163" s="36">
        <v>0</v>
      </c>
      <c r="AL163" s="36">
        <v>0</v>
      </c>
      <c r="AM163" s="36">
        <v>7.0556625943995186E-4</v>
      </c>
      <c r="AN163" s="36">
        <v>1.2002736367484239E-3</v>
      </c>
      <c r="AO163" s="36">
        <v>3.844119620396979E-3</v>
      </c>
      <c r="AP163" s="36">
        <v>5.8377246000000001E-2</v>
      </c>
      <c r="AQ163" s="36">
        <v>3.1433901E-2</v>
      </c>
      <c r="AR163" s="36">
        <v>8.9811147000000008E-2</v>
      </c>
      <c r="AS163" s="36">
        <v>0</v>
      </c>
      <c r="AT163" s="36">
        <v>0</v>
      </c>
      <c r="AU163" s="36">
        <v>0</v>
      </c>
      <c r="AV163" s="36">
        <v>0</v>
      </c>
      <c r="AW163" s="36">
        <v>0</v>
      </c>
      <c r="AX163" s="36">
        <v>0</v>
      </c>
      <c r="AY163" s="36">
        <v>0</v>
      </c>
      <c r="AZ163" s="36">
        <v>0</v>
      </c>
      <c r="BA163" s="36">
        <v>0</v>
      </c>
      <c r="BB163" s="36">
        <v>0.43778926000000001</v>
      </c>
      <c r="BC163" s="36">
        <v>29.934659537999998</v>
      </c>
      <c r="BD163" s="36">
        <v>75.487905701000003</v>
      </c>
      <c r="BE163" s="36">
        <v>2.1654868000000001E-2</v>
      </c>
      <c r="BF163" s="36">
        <v>4.3309737000000001E-2</v>
      </c>
      <c r="BG163" s="36">
        <v>1.150494669</v>
      </c>
      <c r="BH163" s="36">
        <v>13.608004920999999</v>
      </c>
      <c r="BI163" s="36">
        <v>0</v>
      </c>
      <c r="BJ163" s="36">
        <v>0</v>
      </c>
      <c r="BK163" s="36">
        <v>0</v>
      </c>
      <c r="BL163" s="36">
        <v>0</v>
      </c>
    </row>
    <row r="164" spans="1:64" s="37" customFormat="1" x14ac:dyDescent="0.2">
      <c r="A164" s="34">
        <v>161</v>
      </c>
      <c r="B164" s="34" t="s">
        <v>235</v>
      </c>
      <c r="C164" s="34" t="s">
        <v>248</v>
      </c>
      <c r="D164" s="41">
        <v>4.7844777330000001</v>
      </c>
      <c r="E164" s="36">
        <v>1</v>
      </c>
      <c r="F164" s="36">
        <v>0</v>
      </c>
      <c r="G164" s="36">
        <v>0</v>
      </c>
      <c r="H164" s="36">
        <v>1</v>
      </c>
      <c r="I164" s="36">
        <v>0</v>
      </c>
      <c r="J164" s="36">
        <v>0</v>
      </c>
      <c r="K164" s="36">
        <v>0</v>
      </c>
      <c r="L164" s="36">
        <v>0</v>
      </c>
      <c r="M164" s="36">
        <v>0</v>
      </c>
      <c r="N164" s="36">
        <v>0</v>
      </c>
      <c r="O164" s="36">
        <v>9.4129700000000001E-4</v>
      </c>
      <c r="P164" s="36">
        <v>1.5745260000000001E-3</v>
      </c>
      <c r="Q164" s="36">
        <v>8.0435399999999996E-4</v>
      </c>
      <c r="R164" s="36">
        <v>1.3694299999999999E-4</v>
      </c>
      <c r="S164" s="36">
        <v>1.3959040000000001E-3</v>
      </c>
      <c r="T164" s="36">
        <v>1.78622E-4</v>
      </c>
      <c r="U164" s="36">
        <v>0</v>
      </c>
      <c r="V164" s="36">
        <v>0</v>
      </c>
      <c r="W164" s="36">
        <v>9.4129700000000001E-4</v>
      </c>
      <c r="X164" s="36">
        <v>1.5745260000000001E-3</v>
      </c>
      <c r="Y164" s="36">
        <v>2.5158230000000004E-3</v>
      </c>
      <c r="Z164" s="36">
        <v>0</v>
      </c>
      <c r="AA164" s="36">
        <v>0</v>
      </c>
      <c r="AB164" s="36">
        <v>0</v>
      </c>
      <c r="AC164" s="36">
        <v>0</v>
      </c>
      <c r="AD164" s="36">
        <v>0</v>
      </c>
      <c r="AE164" s="36">
        <v>0</v>
      </c>
      <c r="AF164" s="36">
        <v>0</v>
      </c>
      <c r="AG164" s="36">
        <v>0</v>
      </c>
      <c r="AH164" s="36">
        <v>0</v>
      </c>
      <c r="AI164" s="36">
        <v>0</v>
      </c>
      <c r="AJ164" s="36">
        <v>0</v>
      </c>
      <c r="AK164" s="36">
        <v>0</v>
      </c>
      <c r="AL164" s="36">
        <v>0</v>
      </c>
      <c r="AM164" s="36">
        <v>0</v>
      </c>
      <c r="AN164" s="36">
        <v>0</v>
      </c>
      <c r="AO164" s="36">
        <v>0</v>
      </c>
      <c r="AP164" s="36">
        <v>1.323353E-3</v>
      </c>
      <c r="AQ164" s="36">
        <v>7.1257500000000001E-4</v>
      </c>
      <c r="AR164" s="36">
        <v>2.0359280000000002E-3</v>
      </c>
      <c r="AS164" s="36">
        <v>0</v>
      </c>
      <c r="AT164" s="36">
        <v>0</v>
      </c>
      <c r="AU164" s="36">
        <v>0</v>
      </c>
      <c r="AV164" s="36">
        <v>0</v>
      </c>
      <c r="AW164" s="36">
        <v>0</v>
      </c>
      <c r="AX164" s="36">
        <v>0</v>
      </c>
      <c r="AY164" s="36">
        <v>0</v>
      </c>
      <c r="AZ164" s="36">
        <v>0</v>
      </c>
      <c r="BA164" s="36">
        <v>0</v>
      </c>
      <c r="BB164" s="36">
        <v>0.337874656</v>
      </c>
      <c r="BC164" s="36">
        <v>15.43163966</v>
      </c>
      <c r="BD164" s="36">
        <v>36.015298258999998</v>
      </c>
      <c r="BE164" s="36">
        <v>1.6712678000000002E-2</v>
      </c>
      <c r="BF164" s="36">
        <v>3.3425357000000003E-2</v>
      </c>
      <c r="BG164" s="36">
        <v>1.0458231730000001</v>
      </c>
      <c r="BH164" s="36">
        <v>7.2063201689999996</v>
      </c>
      <c r="BI164" s="36">
        <v>0</v>
      </c>
      <c r="BJ164" s="36">
        <v>0</v>
      </c>
      <c r="BK164" s="36">
        <v>0</v>
      </c>
      <c r="BL164" s="36">
        <v>0</v>
      </c>
    </row>
    <row r="165" spans="1:64" s="37" customFormat="1" x14ac:dyDescent="0.2">
      <c r="A165" s="34">
        <v>162</v>
      </c>
      <c r="B165" s="34" t="s">
        <v>235</v>
      </c>
      <c r="C165" s="34" t="s">
        <v>249</v>
      </c>
      <c r="D165" s="41">
        <v>4.746958888</v>
      </c>
      <c r="E165" s="36">
        <v>8</v>
      </c>
      <c r="F165" s="36">
        <v>0</v>
      </c>
      <c r="G165" s="36">
        <v>0</v>
      </c>
      <c r="H165" s="36">
        <v>8</v>
      </c>
      <c r="I165" s="36">
        <v>0</v>
      </c>
      <c r="J165" s="36">
        <v>0</v>
      </c>
      <c r="K165" s="36">
        <v>0</v>
      </c>
      <c r="L165" s="36">
        <v>0</v>
      </c>
      <c r="M165" s="36">
        <v>0</v>
      </c>
      <c r="N165" s="36">
        <v>0</v>
      </c>
      <c r="O165" s="36">
        <v>0</v>
      </c>
      <c r="P165" s="36">
        <v>0</v>
      </c>
      <c r="Q165" s="36">
        <v>0</v>
      </c>
      <c r="R165" s="36">
        <v>0</v>
      </c>
      <c r="S165" s="36">
        <v>0</v>
      </c>
      <c r="T165" s="36">
        <v>0</v>
      </c>
      <c r="U165" s="36">
        <v>0</v>
      </c>
      <c r="V165" s="36">
        <v>0</v>
      </c>
      <c r="W165" s="36">
        <v>0</v>
      </c>
      <c r="X165" s="36">
        <v>0</v>
      </c>
      <c r="Y165" s="36">
        <v>0</v>
      </c>
      <c r="Z165" s="36">
        <v>0</v>
      </c>
      <c r="AA165" s="36">
        <v>0</v>
      </c>
      <c r="AB165" s="36">
        <v>0</v>
      </c>
      <c r="AC165" s="36">
        <v>0</v>
      </c>
      <c r="AD165" s="36">
        <v>0</v>
      </c>
      <c r="AE165" s="36">
        <v>0</v>
      </c>
      <c r="AF165" s="36">
        <v>0</v>
      </c>
      <c r="AG165" s="36">
        <v>0</v>
      </c>
      <c r="AH165" s="36">
        <v>0</v>
      </c>
      <c r="AI165" s="36">
        <v>0</v>
      </c>
      <c r="AJ165" s="36">
        <v>0</v>
      </c>
      <c r="AK165" s="36">
        <v>0</v>
      </c>
      <c r="AL165" s="36">
        <v>0</v>
      </c>
      <c r="AM165" s="36">
        <v>0</v>
      </c>
      <c r="AN165" s="36">
        <v>0</v>
      </c>
      <c r="AO165" s="36">
        <v>0</v>
      </c>
      <c r="AP165" s="36">
        <v>0</v>
      </c>
      <c r="AQ165" s="36">
        <v>0</v>
      </c>
      <c r="AR165" s="36">
        <v>0</v>
      </c>
      <c r="AS165" s="36">
        <v>0</v>
      </c>
      <c r="AT165" s="36">
        <v>0</v>
      </c>
      <c r="AU165" s="36">
        <v>0</v>
      </c>
      <c r="AV165" s="36">
        <v>0</v>
      </c>
      <c r="AW165" s="36">
        <v>0</v>
      </c>
      <c r="AX165" s="36">
        <v>0</v>
      </c>
      <c r="AY165" s="36">
        <v>0</v>
      </c>
      <c r="AZ165" s="36">
        <v>0</v>
      </c>
      <c r="BA165" s="36">
        <v>0</v>
      </c>
      <c r="BB165" s="36">
        <v>0.13199256000000001</v>
      </c>
      <c r="BC165" s="36">
        <v>5.7740719570000003</v>
      </c>
      <c r="BD165" s="36">
        <v>14.019144141</v>
      </c>
      <c r="BE165" s="36">
        <v>6.528898E-3</v>
      </c>
      <c r="BF165" s="36">
        <v>1.3057796E-2</v>
      </c>
      <c r="BG165" s="36">
        <v>0.86527140999999996</v>
      </c>
      <c r="BH165" s="36">
        <v>9.1420199350000004</v>
      </c>
      <c r="BI165" s="36">
        <v>0</v>
      </c>
      <c r="BJ165" s="36">
        <v>0</v>
      </c>
      <c r="BK165" s="36">
        <v>0</v>
      </c>
      <c r="BL165" s="36">
        <v>0</v>
      </c>
    </row>
    <row r="166" spans="1:64" s="37" customFormat="1" x14ac:dyDescent="0.2">
      <c r="A166" s="34">
        <v>163</v>
      </c>
      <c r="B166" s="34" t="s">
        <v>235</v>
      </c>
      <c r="C166" s="34" t="s">
        <v>250</v>
      </c>
      <c r="D166" s="41">
        <v>4.723499286</v>
      </c>
      <c r="E166" s="36">
        <v>22</v>
      </c>
      <c r="F166" s="36">
        <v>0</v>
      </c>
      <c r="G166" s="36">
        <v>0</v>
      </c>
      <c r="H166" s="36">
        <v>22</v>
      </c>
      <c r="I166" s="36">
        <v>0</v>
      </c>
      <c r="J166" s="36">
        <v>0</v>
      </c>
      <c r="K166" s="36">
        <v>0</v>
      </c>
      <c r="L166" s="36">
        <v>0</v>
      </c>
      <c r="M166" s="36">
        <v>0</v>
      </c>
      <c r="N166" s="36">
        <v>0</v>
      </c>
      <c r="O166" s="36">
        <v>0</v>
      </c>
      <c r="P166" s="36">
        <v>0</v>
      </c>
      <c r="Q166" s="36">
        <v>0</v>
      </c>
      <c r="R166" s="36">
        <v>0</v>
      </c>
      <c r="S166" s="36">
        <v>0</v>
      </c>
      <c r="T166" s="36">
        <v>0</v>
      </c>
      <c r="U166" s="36">
        <v>0</v>
      </c>
      <c r="V166" s="36">
        <v>0</v>
      </c>
      <c r="W166" s="36">
        <v>0</v>
      </c>
      <c r="X166" s="36">
        <v>0</v>
      </c>
      <c r="Y166" s="36">
        <v>0</v>
      </c>
      <c r="Z166" s="36">
        <v>0</v>
      </c>
      <c r="AA166" s="36">
        <v>0</v>
      </c>
      <c r="AB166" s="36">
        <v>0</v>
      </c>
      <c r="AC166" s="36">
        <v>0</v>
      </c>
      <c r="AD166" s="36">
        <v>0</v>
      </c>
      <c r="AE166" s="36">
        <v>0</v>
      </c>
      <c r="AF166" s="36">
        <v>0</v>
      </c>
      <c r="AG166" s="36">
        <v>0</v>
      </c>
      <c r="AH166" s="36">
        <v>0</v>
      </c>
      <c r="AI166" s="36">
        <v>0</v>
      </c>
      <c r="AJ166" s="36">
        <v>0</v>
      </c>
      <c r="AK166" s="36">
        <v>0</v>
      </c>
      <c r="AL166" s="36">
        <v>0</v>
      </c>
      <c r="AM166" s="36">
        <v>0</v>
      </c>
      <c r="AN166" s="36">
        <v>0</v>
      </c>
      <c r="AO166" s="36">
        <v>0</v>
      </c>
      <c r="AP166" s="36">
        <v>0</v>
      </c>
      <c r="AQ166" s="36">
        <v>0</v>
      </c>
      <c r="AR166" s="36">
        <v>0</v>
      </c>
      <c r="AS166" s="36">
        <v>0</v>
      </c>
      <c r="AT166" s="36">
        <v>0</v>
      </c>
      <c r="AU166" s="36">
        <v>0</v>
      </c>
      <c r="AV166" s="36">
        <v>0</v>
      </c>
      <c r="AW166" s="36">
        <v>0</v>
      </c>
      <c r="AX166" s="36">
        <v>0</v>
      </c>
      <c r="AY166" s="36">
        <v>0</v>
      </c>
      <c r="AZ166" s="36">
        <v>0</v>
      </c>
      <c r="BA166" s="36">
        <v>0</v>
      </c>
      <c r="BB166" s="36">
        <v>0</v>
      </c>
      <c r="BC166" s="36">
        <v>0</v>
      </c>
      <c r="BD166" s="36">
        <v>0</v>
      </c>
      <c r="BE166" s="36">
        <v>0</v>
      </c>
      <c r="BF166" s="36">
        <v>0</v>
      </c>
      <c r="BG166" s="36">
        <v>0</v>
      </c>
      <c r="BH166" s="36">
        <v>0</v>
      </c>
      <c r="BI166" s="36">
        <v>0</v>
      </c>
      <c r="BJ166" s="36">
        <v>0</v>
      </c>
      <c r="BK166" s="36">
        <v>0</v>
      </c>
      <c r="BL166" s="36">
        <v>0</v>
      </c>
    </row>
    <row r="167" spans="1:64" s="37" customFormat="1" x14ac:dyDescent="0.2">
      <c r="A167" s="34">
        <v>164</v>
      </c>
      <c r="B167" s="34" t="s">
        <v>235</v>
      </c>
      <c r="C167" s="34" t="s">
        <v>251</v>
      </c>
      <c r="D167" s="41">
        <v>4.784579742</v>
      </c>
      <c r="E167" s="36">
        <v>18</v>
      </c>
      <c r="F167" s="36">
        <v>0</v>
      </c>
      <c r="G167" s="36">
        <v>0</v>
      </c>
      <c r="H167" s="36">
        <v>18</v>
      </c>
      <c r="I167" s="36">
        <v>0</v>
      </c>
      <c r="J167" s="36">
        <v>0</v>
      </c>
      <c r="K167" s="36">
        <v>0</v>
      </c>
      <c r="L167" s="36">
        <v>0</v>
      </c>
      <c r="M167" s="36">
        <v>0</v>
      </c>
      <c r="N167" s="36">
        <v>0</v>
      </c>
      <c r="O167" s="36">
        <v>3.4322500000000001E-4</v>
      </c>
      <c r="P167" s="36">
        <v>5.1175899999999998E-4</v>
      </c>
      <c r="Q167" s="36">
        <v>2.76927E-4</v>
      </c>
      <c r="R167" s="36">
        <v>6.6298000000000008E-5</v>
      </c>
      <c r="S167" s="36">
        <v>4.2528200000000003E-4</v>
      </c>
      <c r="T167" s="36">
        <v>8.6476999999999992E-5</v>
      </c>
      <c r="U167" s="36">
        <v>0</v>
      </c>
      <c r="V167" s="36">
        <v>0</v>
      </c>
      <c r="W167" s="36">
        <v>3.4322500000000001E-4</v>
      </c>
      <c r="X167" s="36">
        <v>5.1175899999999998E-4</v>
      </c>
      <c r="Y167" s="36">
        <v>8.5498400000000004E-4</v>
      </c>
      <c r="Z167" s="36">
        <v>0</v>
      </c>
      <c r="AA167" s="36">
        <v>0</v>
      </c>
      <c r="AB167" s="36">
        <v>0</v>
      </c>
      <c r="AC167" s="36">
        <v>0</v>
      </c>
      <c r="AD167" s="36">
        <v>0</v>
      </c>
      <c r="AE167" s="36">
        <v>0</v>
      </c>
      <c r="AF167" s="36">
        <v>0</v>
      </c>
      <c r="AG167" s="36">
        <v>0</v>
      </c>
      <c r="AH167" s="36">
        <v>0</v>
      </c>
      <c r="AI167" s="36">
        <v>0</v>
      </c>
      <c r="AJ167" s="36">
        <v>0</v>
      </c>
      <c r="AK167" s="36">
        <v>0</v>
      </c>
      <c r="AL167" s="36">
        <v>0</v>
      </c>
      <c r="AM167" s="36">
        <v>0</v>
      </c>
      <c r="AN167" s="36">
        <v>0</v>
      </c>
      <c r="AO167" s="36">
        <v>0</v>
      </c>
      <c r="AP167" s="36">
        <v>5.3716899999999999E-4</v>
      </c>
      <c r="AQ167" s="36">
        <v>2.8924499999999999E-4</v>
      </c>
      <c r="AR167" s="36">
        <v>8.2641399999999992E-4</v>
      </c>
      <c r="AS167" s="36">
        <v>0</v>
      </c>
      <c r="AT167" s="36">
        <v>0</v>
      </c>
      <c r="AU167" s="36">
        <v>0</v>
      </c>
      <c r="AV167" s="36">
        <v>0</v>
      </c>
      <c r="AW167" s="36">
        <v>0</v>
      </c>
      <c r="AX167" s="36">
        <v>0</v>
      </c>
      <c r="AY167" s="36">
        <v>0</v>
      </c>
      <c r="AZ167" s="36">
        <v>0</v>
      </c>
      <c r="BA167" s="36">
        <v>0</v>
      </c>
      <c r="BB167" s="36">
        <v>0</v>
      </c>
      <c r="BC167" s="36">
        <v>0</v>
      </c>
      <c r="BD167" s="36">
        <v>0</v>
      </c>
      <c r="BE167" s="36">
        <v>0</v>
      </c>
      <c r="BF167" s="36">
        <v>0</v>
      </c>
      <c r="BG167" s="36">
        <v>0</v>
      </c>
      <c r="BH167" s="36">
        <v>0.19921230700000001</v>
      </c>
      <c r="BI167" s="36">
        <v>0</v>
      </c>
      <c r="BJ167" s="36">
        <v>0</v>
      </c>
      <c r="BK167" s="36">
        <v>0</v>
      </c>
      <c r="BL167" s="36">
        <v>0</v>
      </c>
    </row>
    <row r="168" spans="1:64" s="37" customFormat="1" x14ac:dyDescent="0.2">
      <c r="A168" s="34">
        <v>165</v>
      </c>
      <c r="B168" s="34" t="s">
        <v>235</v>
      </c>
      <c r="C168" s="34" t="s">
        <v>252</v>
      </c>
      <c r="D168" s="41">
        <v>4.2194737599999996</v>
      </c>
      <c r="E168" s="36">
        <v>10</v>
      </c>
      <c r="F168" s="36">
        <v>0</v>
      </c>
      <c r="G168" s="36">
        <v>0</v>
      </c>
      <c r="H168" s="36">
        <v>10</v>
      </c>
      <c r="I168" s="36">
        <v>0</v>
      </c>
      <c r="J168" s="36">
        <v>0</v>
      </c>
      <c r="K168" s="36">
        <v>0</v>
      </c>
      <c r="L168" s="36">
        <v>0</v>
      </c>
      <c r="M168" s="36">
        <v>0</v>
      </c>
      <c r="N168" s="36">
        <v>0</v>
      </c>
      <c r="O168" s="36">
        <v>0</v>
      </c>
      <c r="P168" s="36">
        <v>0</v>
      </c>
      <c r="Q168" s="36">
        <v>0</v>
      </c>
      <c r="R168" s="36">
        <v>0</v>
      </c>
      <c r="S168" s="36">
        <v>0</v>
      </c>
      <c r="T168" s="36">
        <v>0</v>
      </c>
      <c r="U168" s="36">
        <v>0</v>
      </c>
      <c r="V168" s="36">
        <v>0</v>
      </c>
      <c r="W168" s="36">
        <v>0</v>
      </c>
      <c r="X168" s="36">
        <v>0</v>
      </c>
      <c r="Y168" s="36">
        <v>0</v>
      </c>
      <c r="Z168" s="36">
        <v>0</v>
      </c>
      <c r="AA168" s="36">
        <v>0</v>
      </c>
      <c r="AB168" s="36">
        <v>0</v>
      </c>
      <c r="AC168" s="36">
        <v>0</v>
      </c>
      <c r="AD168" s="36">
        <v>0</v>
      </c>
      <c r="AE168" s="36">
        <v>0</v>
      </c>
      <c r="AF168" s="36">
        <v>0</v>
      </c>
      <c r="AG168" s="36">
        <v>0</v>
      </c>
      <c r="AH168" s="36">
        <v>0</v>
      </c>
      <c r="AI168" s="36">
        <v>0</v>
      </c>
      <c r="AJ168" s="36">
        <v>0</v>
      </c>
      <c r="AK168" s="36">
        <v>0</v>
      </c>
      <c r="AL168" s="36">
        <v>0</v>
      </c>
      <c r="AM168" s="36">
        <v>0</v>
      </c>
      <c r="AN168" s="36">
        <v>0</v>
      </c>
      <c r="AO168" s="36">
        <v>0</v>
      </c>
      <c r="AP168" s="36">
        <v>0</v>
      </c>
      <c r="AQ168" s="36">
        <v>0</v>
      </c>
      <c r="AR168" s="36">
        <v>0</v>
      </c>
      <c r="AS168" s="36">
        <v>0</v>
      </c>
      <c r="AT168" s="36">
        <v>0</v>
      </c>
      <c r="AU168" s="36">
        <v>0</v>
      </c>
      <c r="AV168" s="36">
        <v>0</v>
      </c>
      <c r="AW168" s="36">
        <v>0</v>
      </c>
      <c r="AX168" s="36">
        <v>0</v>
      </c>
      <c r="AY168" s="36">
        <v>0</v>
      </c>
      <c r="AZ168" s="36">
        <v>0</v>
      </c>
      <c r="BA168" s="36">
        <v>0</v>
      </c>
      <c r="BB168" s="36">
        <v>0</v>
      </c>
      <c r="BC168" s="36">
        <v>0</v>
      </c>
      <c r="BD168" s="36">
        <v>0</v>
      </c>
      <c r="BE168" s="36">
        <v>0</v>
      </c>
      <c r="BF168" s="36">
        <v>0</v>
      </c>
      <c r="BG168" s="36">
        <v>0</v>
      </c>
      <c r="BH168" s="36">
        <v>0</v>
      </c>
      <c r="BI168" s="36">
        <v>0</v>
      </c>
      <c r="BJ168" s="36">
        <v>0</v>
      </c>
      <c r="BK168" s="36">
        <v>0</v>
      </c>
      <c r="BL168" s="36">
        <v>0</v>
      </c>
    </row>
    <row r="169" spans="1:64" s="37" customFormat="1" x14ac:dyDescent="0.2">
      <c r="A169" s="34">
        <v>166</v>
      </c>
      <c r="B169" s="34" t="s">
        <v>235</v>
      </c>
      <c r="C169" s="34" t="s">
        <v>253</v>
      </c>
      <c r="D169" s="41">
        <v>4.6386725240000004</v>
      </c>
      <c r="E169" s="36">
        <v>11</v>
      </c>
      <c r="F169" s="36">
        <v>0</v>
      </c>
      <c r="G169" s="36">
        <v>0</v>
      </c>
      <c r="H169" s="36">
        <v>11</v>
      </c>
      <c r="I169" s="36">
        <v>0</v>
      </c>
      <c r="J169" s="36">
        <v>0</v>
      </c>
      <c r="K169" s="36">
        <v>0</v>
      </c>
      <c r="L169" s="36">
        <v>0</v>
      </c>
      <c r="M169" s="36">
        <v>0</v>
      </c>
      <c r="N169" s="36">
        <v>0</v>
      </c>
      <c r="O169" s="36">
        <v>0</v>
      </c>
      <c r="P169" s="36">
        <v>0</v>
      </c>
      <c r="Q169" s="36">
        <v>0</v>
      </c>
      <c r="R169" s="36">
        <v>0</v>
      </c>
      <c r="S169" s="36">
        <v>0</v>
      </c>
      <c r="T169" s="36">
        <v>0</v>
      </c>
      <c r="U169" s="36">
        <v>0</v>
      </c>
      <c r="V169" s="36">
        <v>0</v>
      </c>
      <c r="W169" s="36">
        <v>0</v>
      </c>
      <c r="X169" s="36">
        <v>0</v>
      </c>
      <c r="Y169" s="36">
        <v>0</v>
      </c>
      <c r="Z169" s="36">
        <v>0</v>
      </c>
      <c r="AA169" s="36">
        <v>0</v>
      </c>
      <c r="AB169" s="36">
        <v>0</v>
      </c>
      <c r="AC169" s="36">
        <v>0</v>
      </c>
      <c r="AD169" s="36">
        <v>0</v>
      </c>
      <c r="AE169" s="36">
        <v>0</v>
      </c>
      <c r="AF169" s="36">
        <v>0</v>
      </c>
      <c r="AG169" s="36">
        <v>0</v>
      </c>
      <c r="AH169" s="36">
        <v>0</v>
      </c>
      <c r="AI169" s="36">
        <v>0</v>
      </c>
      <c r="AJ169" s="36">
        <v>0</v>
      </c>
      <c r="AK169" s="36">
        <v>0</v>
      </c>
      <c r="AL169" s="36">
        <v>0</v>
      </c>
      <c r="AM169" s="36">
        <v>0</v>
      </c>
      <c r="AN169" s="36">
        <v>0</v>
      </c>
      <c r="AO169" s="36">
        <v>0</v>
      </c>
      <c r="AP169" s="36">
        <v>0</v>
      </c>
      <c r="AQ169" s="36">
        <v>0</v>
      </c>
      <c r="AR169" s="36">
        <v>0</v>
      </c>
      <c r="AS169" s="36">
        <v>0</v>
      </c>
      <c r="AT169" s="36">
        <v>0</v>
      </c>
      <c r="AU169" s="36">
        <v>0</v>
      </c>
      <c r="AV169" s="36">
        <v>0</v>
      </c>
      <c r="AW169" s="36">
        <v>0</v>
      </c>
      <c r="AX169" s="36">
        <v>0</v>
      </c>
      <c r="AY169" s="36">
        <v>0</v>
      </c>
      <c r="AZ169" s="36">
        <v>0</v>
      </c>
      <c r="BA169" s="36">
        <v>0</v>
      </c>
      <c r="BB169" s="36">
        <v>4.6285258000000003E-2</v>
      </c>
      <c r="BC169" s="36">
        <v>0.88533043899999997</v>
      </c>
      <c r="BD169" s="36">
        <v>2.1332056960000001</v>
      </c>
      <c r="BE169" s="36">
        <v>2.2894600000000001E-3</v>
      </c>
      <c r="BF169" s="36">
        <v>4.5789200000000002E-3</v>
      </c>
      <c r="BG169" s="36">
        <v>0.49268753399999998</v>
      </c>
      <c r="BH169" s="36">
        <v>2.0876904469999999</v>
      </c>
      <c r="BI169" s="36">
        <v>0</v>
      </c>
      <c r="BJ169" s="36">
        <v>0</v>
      </c>
      <c r="BK169" s="36">
        <v>0</v>
      </c>
      <c r="BL169" s="36">
        <v>0</v>
      </c>
    </row>
    <row r="170" spans="1:64" s="37" customFormat="1" x14ac:dyDescent="0.2">
      <c r="A170" s="34">
        <v>167</v>
      </c>
      <c r="B170" s="34" t="s">
        <v>255</v>
      </c>
      <c r="C170" s="34" t="s">
        <v>254</v>
      </c>
      <c r="D170" s="41" t="s">
        <v>339</v>
      </c>
      <c r="E170" s="36" t="s">
        <v>339</v>
      </c>
      <c r="F170" s="36" t="s">
        <v>339</v>
      </c>
      <c r="G170" s="36" t="s">
        <v>339</v>
      </c>
      <c r="H170" s="36" t="s">
        <v>339</v>
      </c>
      <c r="I170" s="36" t="s">
        <v>339</v>
      </c>
      <c r="J170" s="36" t="s">
        <v>339</v>
      </c>
      <c r="K170" s="36" t="s">
        <v>339</v>
      </c>
      <c r="L170" s="36" t="s">
        <v>339</v>
      </c>
      <c r="M170" s="36" t="s">
        <v>339</v>
      </c>
      <c r="N170" s="36" t="s">
        <v>339</v>
      </c>
      <c r="O170" s="36" t="s">
        <v>339</v>
      </c>
      <c r="P170" s="36" t="s">
        <v>339</v>
      </c>
      <c r="Q170" s="36" t="s">
        <v>339</v>
      </c>
      <c r="R170" s="36" t="s">
        <v>339</v>
      </c>
      <c r="S170" s="36" t="s">
        <v>339</v>
      </c>
      <c r="T170" s="36" t="s">
        <v>339</v>
      </c>
      <c r="U170" s="36" t="s">
        <v>339</v>
      </c>
      <c r="V170" s="36" t="s">
        <v>339</v>
      </c>
      <c r="W170" s="36" t="s">
        <v>339</v>
      </c>
      <c r="X170" s="36" t="s">
        <v>339</v>
      </c>
      <c r="Y170" s="36" t="s">
        <v>339</v>
      </c>
      <c r="Z170" s="36" t="s">
        <v>339</v>
      </c>
      <c r="AA170" s="36" t="s">
        <v>339</v>
      </c>
      <c r="AB170" s="36" t="s">
        <v>339</v>
      </c>
      <c r="AC170" s="36" t="s">
        <v>339</v>
      </c>
      <c r="AD170" s="36" t="s">
        <v>339</v>
      </c>
      <c r="AE170" s="36" t="s">
        <v>339</v>
      </c>
      <c r="AF170" s="36" t="s">
        <v>339</v>
      </c>
      <c r="AG170" s="36" t="s">
        <v>339</v>
      </c>
      <c r="AH170" s="36" t="s">
        <v>339</v>
      </c>
      <c r="AI170" s="36" t="s">
        <v>339</v>
      </c>
      <c r="AJ170" s="36" t="s">
        <v>339</v>
      </c>
      <c r="AK170" s="36" t="s">
        <v>339</v>
      </c>
      <c r="AL170" s="36" t="s">
        <v>339</v>
      </c>
      <c r="AM170" s="36" t="s">
        <v>339</v>
      </c>
      <c r="AN170" s="36" t="s">
        <v>339</v>
      </c>
      <c r="AO170" s="36" t="s">
        <v>339</v>
      </c>
      <c r="AP170" s="36" t="s">
        <v>339</v>
      </c>
      <c r="AQ170" s="36" t="s">
        <v>339</v>
      </c>
      <c r="AR170" s="36" t="s">
        <v>339</v>
      </c>
      <c r="AS170" s="36" t="s">
        <v>339</v>
      </c>
      <c r="AT170" s="36" t="s">
        <v>339</v>
      </c>
      <c r="AU170" s="36" t="s">
        <v>339</v>
      </c>
      <c r="AV170" s="36" t="s">
        <v>339</v>
      </c>
      <c r="AW170" s="36" t="s">
        <v>339</v>
      </c>
      <c r="AX170" s="36" t="s">
        <v>339</v>
      </c>
      <c r="AY170" s="36" t="s">
        <v>339</v>
      </c>
      <c r="AZ170" s="36" t="s">
        <v>339</v>
      </c>
      <c r="BA170" s="36" t="s">
        <v>339</v>
      </c>
      <c r="BB170" s="36" t="s">
        <v>339</v>
      </c>
      <c r="BC170" s="36" t="s">
        <v>339</v>
      </c>
      <c r="BD170" s="36" t="s">
        <v>339</v>
      </c>
      <c r="BE170" s="36" t="s">
        <v>339</v>
      </c>
      <c r="BF170" s="36" t="s">
        <v>339</v>
      </c>
      <c r="BG170" s="36" t="s">
        <v>339</v>
      </c>
      <c r="BH170" s="36" t="s">
        <v>339</v>
      </c>
      <c r="BI170" s="36" t="s">
        <v>339</v>
      </c>
      <c r="BJ170" s="36" t="s">
        <v>339</v>
      </c>
      <c r="BK170" s="36" t="s">
        <v>339</v>
      </c>
      <c r="BL170" s="36" t="s">
        <v>339</v>
      </c>
    </row>
    <row r="171" spans="1:64" s="37" customFormat="1" x14ac:dyDescent="0.2">
      <c r="A171" s="34">
        <v>168</v>
      </c>
      <c r="B171" s="34" t="s">
        <v>255</v>
      </c>
      <c r="C171" s="34" t="s">
        <v>256</v>
      </c>
      <c r="D171" s="41" t="s">
        <v>339</v>
      </c>
      <c r="E171" s="36" t="s">
        <v>339</v>
      </c>
      <c r="F171" s="36" t="s">
        <v>339</v>
      </c>
      <c r="G171" s="36" t="s">
        <v>339</v>
      </c>
      <c r="H171" s="36" t="s">
        <v>339</v>
      </c>
      <c r="I171" s="36" t="s">
        <v>339</v>
      </c>
      <c r="J171" s="36" t="s">
        <v>339</v>
      </c>
      <c r="K171" s="36" t="s">
        <v>339</v>
      </c>
      <c r="L171" s="36" t="s">
        <v>339</v>
      </c>
      <c r="M171" s="36" t="s">
        <v>339</v>
      </c>
      <c r="N171" s="36" t="s">
        <v>339</v>
      </c>
      <c r="O171" s="36" t="s">
        <v>339</v>
      </c>
      <c r="P171" s="36" t="s">
        <v>339</v>
      </c>
      <c r="Q171" s="36" t="s">
        <v>339</v>
      </c>
      <c r="R171" s="36" t="s">
        <v>339</v>
      </c>
      <c r="S171" s="36" t="s">
        <v>339</v>
      </c>
      <c r="T171" s="36" t="s">
        <v>339</v>
      </c>
      <c r="U171" s="36" t="s">
        <v>339</v>
      </c>
      <c r="V171" s="36" t="s">
        <v>339</v>
      </c>
      <c r="W171" s="36" t="s">
        <v>339</v>
      </c>
      <c r="X171" s="36" t="s">
        <v>339</v>
      </c>
      <c r="Y171" s="36" t="s">
        <v>339</v>
      </c>
      <c r="Z171" s="36" t="s">
        <v>339</v>
      </c>
      <c r="AA171" s="36" t="s">
        <v>339</v>
      </c>
      <c r="AB171" s="36" t="s">
        <v>339</v>
      </c>
      <c r="AC171" s="36" t="s">
        <v>339</v>
      </c>
      <c r="AD171" s="36" t="s">
        <v>339</v>
      </c>
      <c r="AE171" s="36" t="s">
        <v>339</v>
      </c>
      <c r="AF171" s="36" t="s">
        <v>339</v>
      </c>
      <c r="AG171" s="36" t="s">
        <v>339</v>
      </c>
      <c r="AH171" s="36" t="s">
        <v>339</v>
      </c>
      <c r="AI171" s="36" t="s">
        <v>339</v>
      </c>
      <c r="AJ171" s="36" t="s">
        <v>339</v>
      </c>
      <c r="AK171" s="36" t="s">
        <v>339</v>
      </c>
      <c r="AL171" s="36" t="s">
        <v>339</v>
      </c>
      <c r="AM171" s="36" t="s">
        <v>339</v>
      </c>
      <c r="AN171" s="36" t="s">
        <v>339</v>
      </c>
      <c r="AO171" s="36" t="s">
        <v>339</v>
      </c>
      <c r="AP171" s="36" t="s">
        <v>339</v>
      </c>
      <c r="AQ171" s="36" t="s">
        <v>339</v>
      </c>
      <c r="AR171" s="36" t="s">
        <v>339</v>
      </c>
      <c r="AS171" s="36" t="s">
        <v>339</v>
      </c>
      <c r="AT171" s="36" t="s">
        <v>339</v>
      </c>
      <c r="AU171" s="36" t="s">
        <v>339</v>
      </c>
      <c r="AV171" s="36" t="s">
        <v>339</v>
      </c>
      <c r="AW171" s="36" t="s">
        <v>339</v>
      </c>
      <c r="AX171" s="36" t="s">
        <v>339</v>
      </c>
      <c r="AY171" s="36" t="s">
        <v>339</v>
      </c>
      <c r="AZ171" s="36" t="s">
        <v>339</v>
      </c>
      <c r="BA171" s="36" t="s">
        <v>339</v>
      </c>
      <c r="BB171" s="36" t="s">
        <v>339</v>
      </c>
      <c r="BC171" s="36" t="s">
        <v>339</v>
      </c>
      <c r="BD171" s="36" t="s">
        <v>339</v>
      </c>
      <c r="BE171" s="36" t="s">
        <v>339</v>
      </c>
      <c r="BF171" s="36" t="s">
        <v>339</v>
      </c>
      <c r="BG171" s="36" t="s">
        <v>339</v>
      </c>
      <c r="BH171" s="36" t="s">
        <v>339</v>
      </c>
      <c r="BI171" s="36" t="s">
        <v>339</v>
      </c>
      <c r="BJ171" s="36" t="s">
        <v>339</v>
      </c>
      <c r="BK171" s="36" t="s">
        <v>339</v>
      </c>
      <c r="BL171" s="36" t="s">
        <v>339</v>
      </c>
    </row>
    <row r="172" spans="1:64" s="37" customFormat="1" x14ac:dyDescent="0.2">
      <c r="A172" s="34">
        <v>169</v>
      </c>
      <c r="B172" s="34" t="s">
        <v>255</v>
      </c>
      <c r="C172" s="34" t="s">
        <v>257</v>
      </c>
      <c r="D172" s="41" t="s">
        <v>339</v>
      </c>
      <c r="E172" s="36" t="s">
        <v>339</v>
      </c>
      <c r="F172" s="36" t="s">
        <v>339</v>
      </c>
      <c r="G172" s="36" t="s">
        <v>339</v>
      </c>
      <c r="H172" s="36" t="s">
        <v>339</v>
      </c>
      <c r="I172" s="36" t="s">
        <v>339</v>
      </c>
      <c r="J172" s="36" t="s">
        <v>339</v>
      </c>
      <c r="K172" s="36" t="s">
        <v>339</v>
      </c>
      <c r="L172" s="36" t="s">
        <v>339</v>
      </c>
      <c r="M172" s="36" t="s">
        <v>339</v>
      </c>
      <c r="N172" s="36" t="s">
        <v>339</v>
      </c>
      <c r="O172" s="36" t="s">
        <v>339</v>
      </c>
      <c r="P172" s="36" t="s">
        <v>339</v>
      </c>
      <c r="Q172" s="36" t="s">
        <v>339</v>
      </c>
      <c r="R172" s="36" t="s">
        <v>339</v>
      </c>
      <c r="S172" s="36" t="s">
        <v>339</v>
      </c>
      <c r="T172" s="36" t="s">
        <v>339</v>
      </c>
      <c r="U172" s="36" t="s">
        <v>339</v>
      </c>
      <c r="V172" s="36" t="s">
        <v>339</v>
      </c>
      <c r="W172" s="36" t="s">
        <v>339</v>
      </c>
      <c r="X172" s="36" t="s">
        <v>339</v>
      </c>
      <c r="Y172" s="36" t="s">
        <v>339</v>
      </c>
      <c r="Z172" s="36" t="s">
        <v>339</v>
      </c>
      <c r="AA172" s="36" t="s">
        <v>339</v>
      </c>
      <c r="AB172" s="36" t="s">
        <v>339</v>
      </c>
      <c r="AC172" s="36" t="s">
        <v>339</v>
      </c>
      <c r="AD172" s="36" t="s">
        <v>339</v>
      </c>
      <c r="AE172" s="36" t="s">
        <v>339</v>
      </c>
      <c r="AF172" s="36" t="s">
        <v>339</v>
      </c>
      <c r="AG172" s="36" t="s">
        <v>339</v>
      </c>
      <c r="AH172" s="36" t="s">
        <v>339</v>
      </c>
      <c r="AI172" s="36" t="s">
        <v>339</v>
      </c>
      <c r="AJ172" s="36" t="s">
        <v>339</v>
      </c>
      <c r="AK172" s="36" t="s">
        <v>339</v>
      </c>
      <c r="AL172" s="36" t="s">
        <v>339</v>
      </c>
      <c r="AM172" s="36" t="s">
        <v>339</v>
      </c>
      <c r="AN172" s="36" t="s">
        <v>339</v>
      </c>
      <c r="AO172" s="36" t="s">
        <v>339</v>
      </c>
      <c r="AP172" s="36" t="s">
        <v>339</v>
      </c>
      <c r="AQ172" s="36" t="s">
        <v>339</v>
      </c>
      <c r="AR172" s="36" t="s">
        <v>339</v>
      </c>
      <c r="AS172" s="36" t="s">
        <v>339</v>
      </c>
      <c r="AT172" s="36" t="s">
        <v>339</v>
      </c>
      <c r="AU172" s="36" t="s">
        <v>339</v>
      </c>
      <c r="AV172" s="36" t="s">
        <v>339</v>
      </c>
      <c r="AW172" s="36" t="s">
        <v>339</v>
      </c>
      <c r="AX172" s="36" t="s">
        <v>339</v>
      </c>
      <c r="AY172" s="36" t="s">
        <v>339</v>
      </c>
      <c r="AZ172" s="36" t="s">
        <v>339</v>
      </c>
      <c r="BA172" s="36" t="s">
        <v>339</v>
      </c>
      <c r="BB172" s="36" t="s">
        <v>339</v>
      </c>
      <c r="BC172" s="36" t="s">
        <v>339</v>
      </c>
      <c r="BD172" s="36" t="s">
        <v>339</v>
      </c>
      <c r="BE172" s="36" t="s">
        <v>339</v>
      </c>
      <c r="BF172" s="36" t="s">
        <v>339</v>
      </c>
      <c r="BG172" s="36" t="s">
        <v>339</v>
      </c>
      <c r="BH172" s="36" t="s">
        <v>339</v>
      </c>
      <c r="BI172" s="36" t="s">
        <v>339</v>
      </c>
      <c r="BJ172" s="36" t="s">
        <v>339</v>
      </c>
      <c r="BK172" s="36" t="s">
        <v>339</v>
      </c>
      <c r="BL172" s="36" t="s">
        <v>339</v>
      </c>
    </row>
    <row r="173" spans="1:64" s="37" customFormat="1" x14ac:dyDescent="0.2">
      <c r="A173" s="34">
        <v>170</v>
      </c>
      <c r="B173" s="34" t="s">
        <v>255</v>
      </c>
      <c r="C173" s="34" t="s">
        <v>258</v>
      </c>
      <c r="D173" s="41" t="s">
        <v>339</v>
      </c>
      <c r="E173" s="36" t="s">
        <v>339</v>
      </c>
      <c r="F173" s="36" t="s">
        <v>339</v>
      </c>
      <c r="G173" s="36" t="s">
        <v>339</v>
      </c>
      <c r="H173" s="36" t="s">
        <v>339</v>
      </c>
      <c r="I173" s="36" t="s">
        <v>339</v>
      </c>
      <c r="J173" s="36" t="s">
        <v>339</v>
      </c>
      <c r="K173" s="36" t="s">
        <v>339</v>
      </c>
      <c r="L173" s="36" t="s">
        <v>339</v>
      </c>
      <c r="M173" s="36" t="s">
        <v>339</v>
      </c>
      <c r="N173" s="36" t="s">
        <v>339</v>
      </c>
      <c r="O173" s="36" t="s">
        <v>339</v>
      </c>
      <c r="P173" s="36" t="s">
        <v>339</v>
      </c>
      <c r="Q173" s="36" t="s">
        <v>339</v>
      </c>
      <c r="R173" s="36" t="s">
        <v>339</v>
      </c>
      <c r="S173" s="36" t="s">
        <v>339</v>
      </c>
      <c r="T173" s="36" t="s">
        <v>339</v>
      </c>
      <c r="U173" s="36" t="s">
        <v>339</v>
      </c>
      <c r="V173" s="36" t="s">
        <v>339</v>
      </c>
      <c r="W173" s="36" t="s">
        <v>339</v>
      </c>
      <c r="X173" s="36" t="s">
        <v>339</v>
      </c>
      <c r="Y173" s="36" t="s">
        <v>339</v>
      </c>
      <c r="Z173" s="36" t="s">
        <v>339</v>
      </c>
      <c r="AA173" s="36" t="s">
        <v>339</v>
      </c>
      <c r="AB173" s="36" t="s">
        <v>339</v>
      </c>
      <c r="AC173" s="36" t="s">
        <v>339</v>
      </c>
      <c r="AD173" s="36" t="s">
        <v>339</v>
      </c>
      <c r="AE173" s="36" t="s">
        <v>339</v>
      </c>
      <c r="AF173" s="36" t="s">
        <v>339</v>
      </c>
      <c r="AG173" s="36" t="s">
        <v>339</v>
      </c>
      <c r="AH173" s="36" t="s">
        <v>339</v>
      </c>
      <c r="AI173" s="36" t="s">
        <v>339</v>
      </c>
      <c r="AJ173" s="36" t="s">
        <v>339</v>
      </c>
      <c r="AK173" s="36" t="s">
        <v>339</v>
      </c>
      <c r="AL173" s="36" t="s">
        <v>339</v>
      </c>
      <c r="AM173" s="36" t="s">
        <v>339</v>
      </c>
      <c r="AN173" s="36" t="s">
        <v>339</v>
      </c>
      <c r="AO173" s="36" t="s">
        <v>339</v>
      </c>
      <c r="AP173" s="36" t="s">
        <v>339</v>
      </c>
      <c r="AQ173" s="36" t="s">
        <v>339</v>
      </c>
      <c r="AR173" s="36" t="s">
        <v>339</v>
      </c>
      <c r="AS173" s="36" t="s">
        <v>339</v>
      </c>
      <c r="AT173" s="36" t="s">
        <v>339</v>
      </c>
      <c r="AU173" s="36" t="s">
        <v>339</v>
      </c>
      <c r="AV173" s="36" t="s">
        <v>339</v>
      </c>
      <c r="AW173" s="36" t="s">
        <v>339</v>
      </c>
      <c r="AX173" s="36" t="s">
        <v>339</v>
      </c>
      <c r="AY173" s="36" t="s">
        <v>339</v>
      </c>
      <c r="AZ173" s="36" t="s">
        <v>339</v>
      </c>
      <c r="BA173" s="36" t="s">
        <v>339</v>
      </c>
      <c r="BB173" s="36" t="s">
        <v>339</v>
      </c>
      <c r="BC173" s="36" t="s">
        <v>339</v>
      </c>
      <c r="BD173" s="36" t="s">
        <v>339</v>
      </c>
      <c r="BE173" s="36" t="s">
        <v>339</v>
      </c>
      <c r="BF173" s="36" t="s">
        <v>339</v>
      </c>
      <c r="BG173" s="36" t="s">
        <v>339</v>
      </c>
      <c r="BH173" s="36" t="s">
        <v>339</v>
      </c>
      <c r="BI173" s="36" t="s">
        <v>339</v>
      </c>
      <c r="BJ173" s="36" t="s">
        <v>339</v>
      </c>
      <c r="BK173" s="36" t="s">
        <v>339</v>
      </c>
      <c r="BL173" s="36" t="s">
        <v>339</v>
      </c>
    </row>
    <row r="174" spans="1:64" s="37" customFormat="1" x14ac:dyDescent="0.2">
      <c r="A174" s="34">
        <v>171</v>
      </c>
      <c r="B174" s="34" t="s">
        <v>255</v>
      </c>
      <c r="C174" s="34" t="s">
        <v>259</v>
      </c>
      <c r="D174" s="41" t="s">
        <v>339</v>
      </c>
      <c r="E174" s="36" t="s">
        <v>339</v>
      </c>
      <c r="F174" s="36" t="s">
        <v>339</v>
      </c>
      <c r="G174" s="36" t="s">
        <v>339</v>
      </c>
      <c r="H174" s="36" t="s">
        <v>339</v>
      </c>
      <c r="I174" s="36" t="s">
        <v>339</v>
      </c>
      <c r="J174" s="36" t="s">
        <v>339</v>
      </c>
      <c r="K174" s="36" t="s">
        <v>339</v>
      </c>
      <c r="L174" s="36" t="s">
        <v>339</v>
      </c>
      <c r="M174" s="36" t="s">
        <v>339</v>
      </c>
      <c r="N174" s="36" t="s">
        <v>339</v>
      </c>
      <c r="O174" s="36" t="s">
        <v>339</v>
      </c>
      <c r="P174" s="36" t="s">
        <v>339</v>
      </c>
      <c r="Q174" s="36" t="s">
        <v>339</v>
      </c>
      <c r="R174" s="36" t="s">
        <v>339</v>
      </c>
      <c r="S174" s="36" t="s">
        <v>339</v>
      </c>
      <c r="T174" s="36" t="s">
        <v>339</v>
      </c>
      <c r="U174" s="36" t="s">
        <v>339</v>
      </c>
      <c r="V174" s="36" t="s">
        <v>339</v>
      </c>
      <c r="W174" s="36" t="s">
        <v>339</v>
      </c>
      <c r="X174" s="36" t="s">
        <v>339</v>
      </c>
      <c r="Y174" s="36" t="s">
        <v>339</v>
      </c>
      <c r="Z174" s="36" t="s">
        <v>339</v>
      </c>
      <c r="AA174" s="36" t="s">
        <v>339</v>
      </c>
      <c r="AB174" s="36" t="s">
        <v>339</v>
      </c>
      <c r="AC174" s="36" t="s">
        <v>339</v>
      </c>
      <c r="AD174" s="36" t="s">
        <v>339</v>
      </c>
      <c r="AE174" s="36" t="s">
        <v>339</v>
      </c>
      <c r="AF174" s="36" t="s">
        <v>339</v>
      </c>
      <c r="AG174" s="36" t="s">
        <v>339</v>
      </c>
      <c r="AH174" s="36" t="s">
        <v>339</v>
      </c>
      <c r="AI174" s="36" t="s">
        <v>339</v>
      </c>
      <c r="AJ174" s="36" t="s">
        <v>339</v>
      </c>
      <c r="AK174" s="36" t="s">
        <v>339</v>
      </c>
      <c r="AL174" s="36" t="s">
        <v>339</v>
      </c>
      <c r="AM174" s="36" t="s">
        <v>339</v>
      </c>
      <c r="AN174" s="36" t="s">
        <v>339</v>
      </c>
      <c r="AO174" s="36" t="s">
        <v>339</v>
      </c>
      <c r="AP174" s="36" t="s">
        <v>339</v>
      </c>
      <c r="AQ174" s="36" t="s">
        <v>339</v>
      </c>
      <c r="AR174" s="36" t="s">
        <v>339</v>
      </c>
      <c r="AS174" s="36" t="s">
        <v>339</v>
      </c>
      <c r="AT174" s="36" t="s">
        <v>339</v>
      </c>
      <c r="AU174" s="36" t="s">
        <v>339</v>
      </c>
      <c r="AV174" s="36" t="s">
        <v>339</v>
      </c>
      <c r="AW174" s="36" t="s">
        <v>339</v>
      </c>
      <c r="AX174" s="36" t="s">
        <v>339</v>
      </c>
      <c r="AY174" s="36" t="s">
        <v>339</v>
      </c>
      <c r="AZ174" s="36" t="s">
        <v>339</v>
      </c>
      <c r="BA174" s="36" t="s">
        <v>339</v>
      </c>
      <c r="BB174" s="36" t="s">
        <v>339</v>
      </c>
      <c r="BC174" s="36" t="s">
        <v>339</v>
      </c>
      <c r="BD174" s="36" t="s">
        <v>339</v>
      </c>
      <c r="BE174" s="36" t="s">
        <v>339</v>
      </c>
      <c r="BF174" s="36" t="s">
        <v>339</v>
      </c>
      <c r="BG174" s="36" t="s">
        <v>339</v>
      </c>
      <c r="BH174" s="36" t="s">
        <v>339</v>
      </c>
      <c r="BI174" s="36" t="s">
        <v>339</v>
      </c>
      <c r="BJ174" s="36" t="s">
        <v>339</v>
      </c>
      <c r="BK174" s="36" t="s">
        <v>339</v>
      </c>
      <c r="BL174" s="36" t="s">
        <v>339</v>
      </c>
    </row>
    <row r="175" spans="1:64" s="37" customFormat="1" x14ac:dyDescent="0.2">
      <c r="A175" s="34">
        <v>172</v>
      </c>
      <c r="B175" s="34" t="s">
        <v>255</v>
      </c>
      <c r="C175" s="34" t="s">
        <v>260</v>
      </c>
      <c r="D175" s="41" t="s">
        <v>339</v>
      </c>
      <c r="E175" s="36" t="s">
        <v>339</v>
      </c>
      <c r="F175" s="36" t="s">
        <v>339</v>
      </c>
      <c r="G175" s="36" t="s">
        <v>339</v>
      </c>
      <c r="H175" s="36" t="s">
        <v>339</v>
      </c>
      <c r="I175" s="36" t="s">
        <v>339</v>
      </c>
      <c r="J175" s="36" t="s">
        <v>339</v>
      </c>
      <c r="K175" s="36" t="s">
        <v>339</v>
      </c>
      <c r="L175" s="36" t="s">
        <v>339</v>
      </c>
      <c r="M175" s="36" t="s">
        <v>339</v>
      </c>
      <c r="N175" s="36" t="s">
        <v>339</v>
      </c>
      <c r="O175" s="36" t="s">
        <v>339</v>
      </c>
      <c r="P175" s="36" t="s">
        <v>339</v>
      </c>
      <c r="Q175" s="36" t="s">
        <v>339</v>
      </c>
      <c r="R175" s="36" t="s">
        <v>339</v>
      </c>
      <c r="S175" s="36" t="s">
        <v>339</v>
      </c>
      <c r="T175" s="36" t="s">
        <v>339</v>
      </c>
      <c r="U175" s="36" t="s">
        <v>339</v>
      </c>
      <c r="V175" s="36" t="s">
        <v>339</v>
      </c>
      <c r="W175" s="36" t="s">
        <v>339</v>
      </c>
      <c r="X175" s="36" t="s">
        <v>339</v>
      </c>
      <c r="Y175" s="36" t="s">
        <v>339</v>
      </c>
      <c r="Z175" s="36" t="s">
        <v>339</v>
      </c>
      <c r="AA175" s="36" t="s">
        <v>339</v>
      </c>
      <c r="AB175" s="36" t="s">
        <v>339</v>
      </c>
      <c r="AC175" s="36" t="s">
        <v>339</v>
      </c>
      <c r="AD175" s="36" t="s">
        <v>339</v>
      </c>
      <c r="AE175" s="36" t="s">
        <v>339</v>
      </c>
      <c r="AF175" s="36" t="s">
        <v>339</v>
      </c>
      <c r="AG175" s="36" t="s">
        <v>339</v>
      </c>
      <c r="AH175" s="36" t="s">
        <v>339</v>
      </c>
      <c r="AI175" s="36" t="s">
        <v>339</v>
      </c>
      <c r="AJ175" s="36" t="s">
        <v>339</v>
      </c>
      <c r="AK175" s="36" t="s">
        <v>339</v>
      </c>
      <c r="AL175" s="36" t="s">
        <v>339</v>
      </c>
      <c r="AM175" s="36" t="s">
        <v>339</v>
      </c>
      <c r="AN175" s="36" t="s">
        <v>339</v>
      </c>
      <c r="AO175" s="36" t="s">
        <v>339</v>
      </c>
      <c r="AP175" s="36" t="s">
        <v>339</v>
      </c>
      <c r="AQ175" s="36" t="s">
        <v>339</v>
      </c>
      <c r="AR175" s="36" t="s">
        <v>339</v>
      </c>
      <c r="AS175" s="36" t="s">
        <v>339</v>
      </c>
      <c r="AT175" s="36" t="s">
        <v>339</v>
      </c>
      <c r="AU175" s="36" t="s">
        <v>339</v>
      </c>
      <c r="AV175" s="36" t="s">
        <v>339</v>
      </c>
      <c r="AW175" s="36" t="s">
        <v>339</v>
      </c>
      <c r="AX175" s="36" t="s">
        <v>339</v>
      </c>
      <c r="AY175" s="36" t="s">
        <v>339</v>
      </c>
      <c r="AZ175" s="36" t="s">
        <v>339</v>
      </c>
      <c r="BA175" s="36" t="s">
        <v>339</v>
      </c>
      <c r="BB175" s="36" t="s">
        <v>339</v>
      </c>
      <c r="BC175" s="36" t="s">
        <v>339</v>
      </c>
      <c r="BD175" s="36" t="s">
        <v>339</v>
      </c>
      <c r="BE175" s="36" t="s">
        <v>339</v>
      </c>
      <c r="BF175" s="36" t="s">
        <v>339</v>
      </c>
      <c r="BG175" s="36" t="s">
        <v>339</v>
      </c>
      <c r="BH175" s="36" t="s">
        <v>339</v>
      </c>
      <c r="BI175" s="36" t="s">
        <v>339</v>
      </c>
      <c r="BJ175" s="36" t="s">
        <v>339</v>
      </c>
      <c r="BK175" s="36" t="s">
        <v>339</v>
      </c>
      <c r="BL175" s="36" t="s">
        <v>339</v>
      </c>
    </row>
    <row r="176" spans="1:64" s="37" customFormat="1" x14ac:dyDescent="0.2">
      <c r="A176" s="34">
        <v>173</v>
      </c>
      <c r="B176" s="34" t="s">
        <v>255</v>
      </c>
      <c r="C176" s="34" t="s">
        <v>261</v>
      </c>
      <c r="D176" s="41" t="s">
        <v>339</v>
      </c>
      <c r="E176" s="36" t="s">
        <v>339</v>
      </c>
      <c r="F176" s="36" t="s">
        <v>339</v>
      </c>
      <c r="G176" s="36" t="s">
        <v>339</v>
      </c>
      <c r="H176" s="36" t="s">
        <v>339</v>
      </c>
      <c r="I176" s="36" t="s">
        <v>339</v>
      </c>
      <c r="J176" s="36" t="s">
        <v>339</v>
      </c>
      <c r="K176" s="36" t="s">
        <v>339</v>
      </c>
      <c r="L176" s="36" t="s">
        <v>339</v>
      </c>
      <c r="M176" s="36" t="s">
        <v>339</v>
      </c>
      <c r="N176" s="36" t="s">
        <v>339</v>
      </c>
      <c r="O176" s="36" t="s">
        <v>339</v>
      </c>
      <c r="P176" s="36" t="s">
        <v>339</v>
      </c>
      <c r="Q176" s="36" t="s">
        <v>339</v>
      </c>
      <c r="R176" s="36" t="s">
        <v>339</v>
      </c>
      <c r="S176" s="36" t="s">
        <v>339</v>
      </c>
      <c r="T176" s="36" t="s">
        <v>339</v>
      </c>
      <c r="U176" s="36" t="s">
        <v>339</v>
      </c>
      <c r="V176" s="36" t="s">
        <v>339</v>
      </c>
      <c r="W176" s="36" t="s">
        <v>339</v>
      </c>
      <c r="X176" s="36" t="s">
        <v>339</v>
      </c>
      <c r="Y176" s="36" t="s">
        <v>339</v>
      </c>
      <c r="Z176" s="36" t="s">
        <v>339</v>
      </c>
      <c r="AA176" s="36" t="s">
        <v>339</v>
      </c>
      <c r="AB176" s="36" t="s">
        <v>339</v>
      </c>
      <c r="AC176" s="36" t="s">
        <v>339</v>
      </c>
      <c r="AD176" s="36" t="s">
        <v>339</v>
      </c>
      <c r="AE176" s="36" t="s">
        <v>339</v>
      </c>
      <c r="AF176" s="36" t="s">
        <v>339</v>
      </c>
      <c r="AG176" s="36" t="s">
        <v>339</v>
      </c>
      <c r="AH176" s="36" t="s">
        <v>339</v>
      </c>
      <c r="AI176" s="36" t="s">
        <v>339</v>
      </c>
      <c r="AJ176" s="36" t="s">
        <v>339</v>
      </c>
      <c r="AK176" s="36" t="s">
        <v>339</v>
      </c>
      <c r="AL176" s="36" t="s">
        <v>339</v>
      </c>
      <c r="AM176" s="36" t="s">
        <v>339</v>
      </c>
      <c r="AN176" s="36" t="s">
        <v>339</v>
      </c>
      <c r="AO176" s="36" t="s">
        <v>339</v>
      </c>
      <c r="AP176" s="36" t="s">
        <v>339</v>
      </c>
      <c r="AQ176" s="36" t="s">
        <v>339</v>
      </c>
      <c r="AR176" s="36" t="s">
        <v>339</v>
      </c>
      <c r="AS176" s="36" t="s">
        <v>339</v>
      </c>
      <c r="AT176" s="36" t="s">
        <v>339</v>
      </c>
      <c r="AU176" s="36" t="s">
        <v>339</v>
      </c>
      <c r="AV176" s="36" t="s">
        <v>339</v>
      </c>
      <c r="AW176" s="36" t="s">
        <v>339</v>
      </c>
      <c r="AX176" s="36" t="s">
        <v>339</v>
      </c>
      <c r="AY176" s="36" t="s">
        <v>339</v>
      </c>
      <c r="AZ176" s="36" t="s">
        <v>339</v>
      </c>
      <c r="BA176" s="36" t="s">
        <v>339</v>
      </c>
      <c r="BB176" s="36" t="s">
        <v>339</v>
      </c>
      <c r="BC176" s="36" t="s">
        <v>339</v>
      </c>
      <c r="BD176" s="36" t="s">
        <v>339</v>
      </c>
      <c r="BE176" s="36" t="s">
        <v>339</v>
      </c>
      <c r="BF176" s="36" t="s">
        <v>339</v>
      </c>
      <c r="BG176" s="36" t="s">
        <v>339</v>
      </c>
      <c r="BH176" s="36" t="s">
        <v>339</v>
      </c>
      <c r="BI176" s="36" t="s">
        <v>339</v>
      </c>
      <c r="BJ176" s="36" t="s">
        <v>339</v>
      </c>
      <c r="BK176" s="36" t="s">
        <v>339</v>
      </c>
      <c r="BL176" s="36" t="s">
        <v>339</v>
      </c>
    </row>
    <row r="177" spans="1:64" s="37" customFormat="1" x14ac:dyDescent="0.2">
      <c r="A177" s="34">
        <v>174</v>
      </c>
      <c r="B177" s="34" t="s">
        <v>255</v>
      </c>
      <c r="C177" s="34" t="s">
        <v>262</v>
      </c>
      <c r="D177" s="41" t="s">
        <v>339</v>
      </c>
      <c r="E177" s="36" t="s">
        <v>339</v>
      </c>
      <c r="F177" s="36" t="s">
        <v>339</v>
      </c>
      <c r="G177" s="36" t="s">
        <v>339</v>
      </c>
      <c r="H177" s="36" t="s">
        <v>339</v>
      </c>
      <c r="I177" s="36" t="s">
        <v>339</v>
      </c>
      <c r="J177" s="36" t="s">
        <v>339</v>
      </c>
      <c r="K177" s="36" t="s">
        <v>339</v>
      </c>
      <c r="L177" s="36" t="s">
        <v>339</v>
      </c>
      <c r="M177" s="36" t="s">
        <v>339</v>
      </c>
      <c r="N177" s="36" t="s">
        <v>339</v>
      </c>
      <c r="O177" s="36" t="s">
        <v>339</v>
      </c>
      <c r="P177" s="36" t="s">
        <v>339</v>
      </c>
      <c r="Q177" s="36" t="s">
        <v>339</v>
      </c>
      <c r="R177" s="36" t="s">
        <v>339</v>
      </c>
      <c r="S177" s="36" t="s">
        <v>339</v>
      </c>
      <c r="T177" s="36" t="s">
        <v>339</v>
      </c>
      <c r="U177" s="36" t="s">
        <v>339</v>
      </c>
      <c r="V177" s="36" t="s">
        <v>339</v>
      </c>
      <c r="W177" s="36" t="s">
        <v>339</v>
      </c>
      <c r="X177" s="36" t="s">
        <v>339</v>
      </c>
      <c r="Y177" s="36" t="s">
        <v>339</v>
      </c>
      <c r="Z177" s="36" t="s">
        <v>339</v>
      </c>
      <c r="AA177" s="36" t="s">
        <v>339</v>
      </c>
      <c r="AB177" s="36" t="s">
        <v>339</v>
      </c>
      <c r="AC177" s="36" t="s">
        <v>339</v>
      </c>
      <c r="AD177" s="36" t="s">
        <v>339</v>
      </c>
      <c r="AE177" s="36" t="s">
        <v>339</v>
      </c>
      <c r="AF177" s="36" t="s">
        <v>339</v>
      </c>
      <c r="AG177" s="36" t="s">
        <v>339</v>
      </c>
      <c r="AH177" s="36" t="s">
        <v>339</v>
      </c>
      <c r="AI177" s="36" t="s">
        <v>339</v>
      </c>
      <c r="AJ177" s="36" t="s">
        <v>339</v>
      </c>
      <c r="AK177" s="36" t="s">
        <v>339</v>
      </c>
      <c r="AL177" s="36" t="s">
        <v>339</v>
      </c>
      <c r="AM177" s="36" t="s">
        <v>339</v>
      </c>
      <c r="AN177" s="36" t="s">
        <v>339</v>
      </c>
      <c r="AO177" s="36" t="s">
        <v>339</v>
      </c>
      <c r="AP177" s="36" t="s">
        <v>339</v>
      </c>
      <c r="AQ177" s="36" t="s">
        <v>339</v>
      </c>
      <c r="AR177" s="36" t="s">
        <v>339</v>
      </c>
      <c r="AS177" s="36" t="s">
        <v>339</v>
      </c>
      <c r="AT177" s="36" t="s">
        <v>339</v>
      </c>
      <c r="AU177" s="36" t="s">
        <v>339</v>
      </c>
      <c r="AV177" s="36" t="s">
        <v>339</v>
      </c>
      <c r="AW177" s="36" t="s">
        <v>339</v>
      </c>
      <c r="AX177" s="36" t="s">
        <v>339</v>
      </c>
      <c r="AY177" s="36" t="s">
        <v>339</v>
      </c>
      <c r="AZ177" s="36" t="s">
        <v>339</v>
      </c>
      <c r="BA177" s="36" t="s">
        <v>339</v>
      </c>
      <c r="BB177" s="36" t="s">
        <v>339</v>
      </c>
      <c r="BC177" s="36" t="s">
        <v>339</v>
      </c>
      <c r="BD177" s="36" t="s">
        <v>339</v>
      </c>
      <c r="BE177" s="36" t="s">
        <v>339</v>
      </c>
      <c r="BF177" s="36" t="s">
        <v>339</v>
      </c>
      <c r="BG177" s="36" t="s">
        <v>339</v>
      </c>
      <c r="BH177" s="36" t="s">
        <v>339</v>
      </c>
      <c r="BI177" s="36" t="s">
        <v>339</v>
      </c>
      <c r="BJ177" s="36" t="s">
        <v>339</v>
      </c>
      <c r="BK177" s="36" t="s">
        <v>339</v>
      </c>
      <c r="BL177" s="36" t="s">
        <v>339</v>
      </c>
    </row>
    <row r="178" spans="1:64" s="37" customFormat="1" x14ac:dyDescent="0.2">
      <c r="A178" s="34">
        <v>175</v>
      </c>
      <c r="B178" s="34" t="s">
        <v>264</v>
      </c>
      <c r="C178" s="34" t="s">
        <v>263</v>
      </c>
      <c r="D178" s="41" t="s">
        <v>339</v>
      </c>
      <c r="E178" s="36" t="s">
        <v>339</v>
      </c>
      <c r="F178" s="36" t="s">
        <v>339</v>
      </c>
      <c r="G178" s="36" t="s">
        <v>339</v>
      </c>
      <c r="H178" s="36" t="s">
        <v>339</v>
      </c>
      <c r="I178" s="36" t="s">
        <v>339</v>
      </c>
      <c r="J178" s="36" t="s">
        <v>339</v>
      </c>
      <c r="K178" s="36" t="s">
        <v>339</v>
      </c>
      <c r="L178" s="36" t="s">
        <v>339</v>
      </c>
      <c r="M178" s="36" t="s">
        <v>339</v>
      </c>
      <c r="N178" s="36" t="s">
        <v>339</v>
      </c>
      <c r="O178" s="36" t="s">
        <v>339</v>
      </c>
      <c r="P178" s="36" t="s">
        <v>339</v>
      </c>
      <c r="Q178" s="36" t="s">
        <v>339</v>
      </c>
      <c r="R178" s="36" t="s">
        <v>339</v>
      </c>
      <c r="S178" s="36" t="s">
        <v>339</v>
      </c>
      <c r="T178" s="36" t="s">
        <v>339</v>
      </c>
      <c r="U178" s="36" t="s">
        <v>339</v>
      </c>
      <c r="V178" s="36" t="s">
        <v>339</v>
      </c>
      <c r="W178" s="36" t="s">
        <v>339</v>
      </c>
      <c r="X178" s="36" t="s">
        <v>339</v>
      </c>
      <c r="Y178" s="36" t="s">
        <v>339</v>
      </c>
      <c r="Z178" s="36" t="s">
        <v>339</v>
      </c>
      <c r="AA178" s="36" t="s">
        <v>339</v>
      </c>
      <c r="AB178" s="36" t="s">
        <v>339</v>
      </c>
      <c r="AC178" s="36" t="s">
        <v>339</v>
      </c>
      <c r="AD178" s="36" t="s">
        <v>339</v>
      </c>
      <c r="AE178" s="36" t="s">
        <v>339</v>
      </c>
      <c r="AF178" s="36" t="s">
        <v>339</v>
      </c>
      <c r="AG178" s="36" t="s">
        <v>339</v>
      </c>
      <c r="AH178" s="36" t="s">
        <v>339</v>
      </c>
      <c r="AI178" s="36" t="s">
        <v>339</v>
      </c>
      <c r="AJ178" s="36" t="s">
        <v>339</v>
      </c>
      <c r="AK178" s="36" t="s">
        <v>339</v>
      </c>
      <c r="AL178" s="36" t="s">
        <v>339</v>
      </c>
      <c r="AM178" s="36" t="s">
        <v>339</v>
      </c>
      <c r="AN178" s="36" t="s">
        <v>339</v>
      </c>
      <c r="AO178" s="36" t="s">
        <v>339</v>
      </c>
      <c r="AP178" s="36" t="s">
        <v>339</v>
      </c>
      <c r="AQ178" s="36" t="s">
        <v>339</v>
      </c>
      <c r="AR178" s="36" t="s">
        <v>339</v>
      </c>
      <c r="AS178" s="36" t="s">
        <v>339</v>
      </c>
      <c r="AT178" s="36" t="s">
        <v>339</v>
      </c>
      <c r="AU178" s="36" t="s">
        <v>339</v>
      </c>
      <c r="AV178" s="36" t="s">
        <v>339</v>
      </c>
      <c r="AW178" s="36" t="s">
        <v>339</v>
      </c>
      <c r="AX178" s="36" t="s">
        <v>339</v>
      </c>
      <c r="AY178" s="36" t="s">
        <v>339</v>
      </c>
      <c r="AZ178" s="36" t="s">
        <v>339</v>
      </c>
      <c r="BA178" s="36" t="s">
        <v>339</v>
      </c>
      <c r="BB178" s="36" t="s">
        <v>339</v>
      </c>
      <c r="BC178" s="36" t="s">
        <v>339</v>
      </c>
      <c r="BD178" s="36" t="s">
        <v>339</v>
      </c>
      <c r="BE178" s="36" t="s">
        <v>339</v>
      </c>
      <c r="BF178" s="36" t="s">
        <v>339</v>
      </c>
      <c r="BG178" s="36" t="s">
        <v>339</v>
      </c>
      <c r="BH178" s="36" t="s">
        <v>339</v>
      </c>
      <c r="BI178" s="36" t="s">
        <v>339</v>
      </c>
      <c r="BJ178" s="36" t="s">
        <v>339</v>
      </c>
      <c r="BK178" s="36" t="s">
        <v>339</v>
      </c>
      <c r="BL178" s="36" t="s">
        <v>339</v>
      </c>
    </row>
    <row r="179" spans="1:64" s="37" customFormat="1" x14ac:dyDescent="0.2">
      <c r="A179" s="34">
        <v>176</v>
      </c>
      <c r="B179" s="34" t="s">
        <v>264</v>
      </c>
      <c r="C179" s="34" t="s">
        <v>265</v>
      </c>
      <c r="D179" s="41" t="s">
        <v>339</v>
      </c>
      <c r="E179" s="36" t="s">
        <v>339</v>
      </c>
      <c r="F179" s="36" t="s">
        <v>339</v>
      </c>
      <c r="G179" s="36" t="s">
        <v>339</v>
      </c>
      <c r="H179" s="36" t="s">
        <v>339</v>
      </c>
      <c r="I179" s="36" t="s">
        <v>339</v>
      </c>
      <c r="J179" s="36" t="s">
        <v>339</v>
      </c>
      <c r="K179" s="36" t="s">
        <v>339</v>
      </c>
      <c r="L179" s="36" t="s">
        <v>339</v>
      </c>
      <c r="M179" s="36" t="s">
        <v>339</v>
      </c>
      <c r="N179" s="36" t="s">
        <v>339</v>
      </c>
      <c r="O179" s="36" t="s">
        <v>339</v>
      </c>
      <c r="P179" s="36" t="s">
        <v>339</v>
      </c>
      <c r="Q179" s="36" t="s">
        <v>339</v>
      </c>
      <c r="R179" s="36" t="s">
        <v>339</v>
      </c>
      <c r="S179" s="36" t="s">
        <v>339</v>
      </c>
      <c r="T179" s="36" t="s">
        <v>339</v>
      </c>
      <c r="U179" s="36" t="s">
        <v>339</v>
      </c>
      <c r="V179" s="36" t="s">
        <v>339</v>
      </c>
      <c r="W179" s="36" t="s">
        <v>339</v>
      </c>
      <c r="X179" s="36" t="s">
        <v>339</v>
      </c>
      <c r="Y179" s="36" t="s">
        <v>339</v>
      </c>
      <c r="Z179" s="36" t="s">
        <v>339</v>
      </c>
      <c r="AA179" s="36" t="s">
        <v>339</v>
      </c>
      <c r="AB179" s="36" t="s">
        <v>339</v>
      </c>
      <c r="AC179" s="36" t="s">
        <v>339</v>
      </c>
      <c r="AD179" s="36" t="s">
        <v>339</v>
      </c>
      <c r="AE179" s="36" t="s">
        <v>339</v>
      </c>
      <c r="AF179" s="36" t="s">
        <v>339</v>
      </c>
      <c r="AG179" s="36" t="s">
        <v>339</v>
      </c>
      <c r="AH179" s="36" t="s">
        <v>339</v>
      </c>
      <c r="AI179" s="36" t="s">
        <v>339</v>
      </c>
      <c r="AJ179" s="36" t="s">
        <v>339</v>
      </c>
      <c r="AK179" s="36" t="s">
        <v>339</v>
      </c>
      <c r="AL179" s="36" t="s">
        <v>339</v>
      </c>
      <c r="AM179" s="36" t="s">
        <v>339</v>
      </c>
      <c r="AN179" s="36" t="s">
        <v>339</v>
      </c>
      <c r="AO179" s="36" t="s">
        <v>339</v>
      </c>
      <c r="AP179" s="36" t="s">
        <v>339</v>
      </c>
      <c r="AQ179" s="36" t="s">
        <v>339</v>
      </c>
      <c r="AR179" s="36" t="s">
        <v>339</v>
      </c>
      <c r="AS179" s="36" t="s">
        <v>339</v>
      </c>
      <c r="AT179" s="36" t="s">
        <v>339</v>
      </c>
      <c r="AU179" s="36" t="s">
        <v>339</v>
      </c>
      <c r="AV179" s="36" t="s">
        <v>339</v>
      </c>
      <c r="AW179" s="36" t="s">
        <v>339</v>
      </c>
      <c r="AX179" s="36" t="s">
        <v>339</v>
      </c>
      <c r="AY179" s="36" t="s">
        <v>339</v>
      </c>
      <c r="AZ179" s="36" t="s">
        <v>339</v>
      </c>
      <c r="BA179" s="36" t="s">
        <v>339</v>
      </c>
      <c r="BB179" s="36" t="s">
        <v>339</v>
      </c>
      <c r="BC179" s="36" t="s">
        <v>339</v>
      </c>
      <c r="BD179" s="36" t="s">
        <v>339</v>
      </c>
      <c r="BE179" s="36" t="s">
        <v>339</v>
      </c>
      <c r="BF179" s="36" t="s">
        <v>339</v>
      </c>
      <c r="BG179" s="36" t="s">
        <v>339</v>
      </c>
      <c r="BH179" s="36" t="s">
        <v>339</v>
      </c>
      <c r="BI179" s="36" t="s">
        <v>339</v>
      </c>
      <c r="BJ179" s="36" t="s">
        <v>339</v>
      </c>
      <c r="BK179" s="36" t="s">
        <v>339</v>
      </c>
      <c r="BL179" s="36" t="s">
        <v>339</v>
      </c>
    </row>
    <row r="180" spans="1:64" s="37" customFormat="1" x14ac:dyDescent="0.2">
      <c r="A180" s="34">
        <v>177</v>
      </c>
      <c r="B180" s="34" t="s">
        <v>264</v>
      </c>
      <c r="C180" s="34" t="s">
        <v>266</v>
      </c>
      <c r="D180" s="41" t="s">
        <v>339</v>
      </c>
      <c r="E180" s="36" t="s">
        <v>339</v>
      </c>
      <c r="F180" s="36" t="s">
        <v>339</v>
      </c>
      <c r="G180" s="36" t="s">
        <v>339</v>
      </c>
      <c r="H180" s="36" t="s">
        <v>339</v>
      </c>
      <c r="I180" s="36" t="s">
        <v>339</v>
      </c>
      <c r="J180" s="36" t="s">
        <v>339</v>
      </c>
      <c r="K180" s="36" t="s">
        <v>339</v>
      </c>
      <c r="L180" s="36" t="s">
        <v>339</v>
      </c>
      <c r="M180" s="36" t="s">
        <v>339</v>
      </c>
      <c r="N180" s="36" t="s">
        <v>339</v>
      </c>
      <c r="O180" s="36" t="s">
        <v>339</v>
      </c>
      <c r="P180" s="36" t="s">
        <v>339</v>
      </c>
      <c r="Q180" s="36" t="s">
        <v>339</v>
      </c>
      <c r="R180" s="36" t="s">
        <v>339</v>
      </c>
      <c r="S180" s="36" t="s">
        <v>339</v>
      </c>
      <c r="T180" s="36" t="s">
        <v>339</v>
      </c>
      <c r="U180" s="36" t="s">
        <v>339</v>
      </c>
      <c r="V180" s="36" t="s">
        <v>339</v>
      </c>
      <c r="W180" s="36" t="s">
        <v>339</v>
      </c>
      <c r="X180" s="36" t="s">
        <v>339</v>
      </c>
      <c r="Y180" s="36" t="s">
        <v>339</v>
      </c>
      <c r="Z180" s="36" t="s">
        <v>339</v>
      </c>
      <c r="AA180" s="36" t="s">
        <v>339</v>
      </c>
      <c r="AB180" s="36" t="s">
        <v>339</v>
      </c>
      <c r="AC180" s="36" t="s">
        <v>339</v>
      </c>
      <c r="AD180" s="36" t="s">
        <v>339</v>
      </c>
      <c r="AE180" s="36" t="s">
        <v>339</v>
      </c>
      <c r="AF180" s="36" t="s">
        <v>339</v>
      </c>
      <c r="AG180" s="36" t="s">
        <v>339</v>
      </c>
      <c r="AH180" s="36" t="s">
        <v>339</v>
      </c>
      <c r="AI180" s="36" t="s">
        <v>339</v>
      </c>
      <c r="AJ180" s="36" t="s">
        <v>339</v>
      </c>
      <c r="AK180" s="36" t="s">
        <v>339</v>
      </c>
      <c r="AL180" s="36" t="s">
        <v>339</v>
      </c>
      <c r="AM180" s="36" t="s">
        <v>339</v>
      </c>
      <c r="AN180" s="36" t="s">
        <v>339</v>
      </c>
      <c r="AO180" s="36" t="s">
        <v>339</v>
      </c>
      <c r="AP180" s="36" t="s">
        <v>339</v>
      </c>
      <c r="AQ180" s="36" t="s">
        <v>339</v>
      </c>
      <c r="AR180" s="36" t="s">
        <v>339</v>
      </c>
      <c r="AS180" s="36" t="s">
        <v>339</v>
      </c>
      <c r="AT180" s="36" t="s">
        <v>339</v>
      </c>
      <c r="AU180" s="36" t="s">
        <v>339</v>
      </c>
      <c r="AV180" s="36" t="s">
        <v>339</v>
      </c>
      <c r="AW180" s="36" t="s">
        <v>339</v>
      </c>
      <c r="AX180" s="36" t="s">
        <v>339</v>
      </c>
      <c r="AY180" s="36" t="s">
        <v>339</v>
      </c>
      <c r="AZ180" s="36" t="s">
        <v>339</v>
      </c>
      <c r="BA180" s="36" t="s">
        <v>339</v>
      </c>
      <c r="BB180" s="36" t="s">
        <v>339</v>
      </c>
      <c r="BC180" s="36" t="s">
        <v>339</v>
      </c>
      <c r="BD180" s="36" t="s">
        <v>339</v>
      </c>
      <c r="BE180" s="36" t="s">
        <v>339</v>
      </c>
      <c r="BF180" s="36" t="s">
        <v>339</v>
      </c>
      <c r="BG180" s="36" t="s">
        <v>339</v>
      </c>
      <c r="BH180" s="36" t="s">
        <v>339</v>
      </c>
      <c r="BI180" s="36" t="s">
        <v>339</v>
      </c>
      <c r="BJ180" s="36" t="s">
        <v>339</v>
      </c>
      <c r="BK180" s="36" t="s">
        <v>339</v>
      </c>
      <c r="BL180" s="36" t="s">
        <v>339</v>
      </c>
    </row>
    <row r="181" spans="1:64" s="37" customFormat="1" x14ac:dyDescent="0.2">
      <c r="A181" s="34">
        <v>178</v>
      </c>
      <c r="B181" s="34" t="s">
        <v>264</v>
      </c>
      <c r="C181" s="34" t="s">
        <v>267</v>
      </c>
      <c r="D181" s="41" t="s">
        <v>339</v>
      </c>
      <c r="E181" s="36" t="s">
        <v>339</v>
      </c>
      <c r="F181" s="36" t="s">
        <v>339</v>
      </c>
      <c r="G181" s="36" t="s">
        <v>339</v>
      </c>
      <c r="H181" s="36" t="s">
        <v>339</v>
      </c>
      <c r="I181" s="36" t="s">
        <v>339</v>
      </c>
      <c r="J181" s="36" t="s">
        <v>339</v>
      </c>
      <c r="K181" s="36" t="s">
        <v>339</v>
      </c>
      <c r="L181" s="36" t="s">
        <v>339</v>
      </c>
      <c r="M181" s="36" t="s">
        <v>339</v>
      </c>
      <c r="N181" s="36" t="s">
        <v>339</v>
      </c>
      <c r="O181" s="36" t="s">
        <v>339</v>
      </c>
      <c r="P181" s="36" t="s">
        <v>339</v>
      </c>
      <c r="Q181" s="36" t="s">
        <v>339</v>
      </c>
      <c r="R181" s="36" t="s">
        <v>339</v>
      </c>
      <c r="S181" s="36" t="s">
        <v>339</v>
      </c>
      <c r="T181" s="36" t="s">
        <v>339</v>
      </c>
      <c r="U181" s="36" t="s">
        <v>339</v>
      </c>
      <c r="V181" s="36" t="s">
        <v>339</v>
      </c>
      <c r="W181" s="36" t="s">
        <v>339</v>
      </c>
      <c r="X181" s="36" t="s">
        <v>339</v>
      </c>
      <c r="Y181" s="36" t="s">
        <v>339</v>
      </c>
      <c r="Z181" s="36" t="s">
        <v>339</v>
      </c>
      <c r="AA181" s="36" t="s">
        <v>339</v>
      </c>
      <c r="AB181" s="36" t="s">
        <v>339</v>
      </c>
      <c r="AC181" s="36" t="s">
        <v>339</v>
      </c>
      <c r="AD181" s="36" t="s">
        <v>339</v>
      </c>
      <c r="AE181" s="36" t="s">
        <v>339</v>
      </c>
      <c r="AF181" s="36" t="s">
        <v>339</v>
      </c>
      <c r="AG181" s="36" t="s">
        <v>339</v>
      </c>
      <c r="AH181" s="36" t="s">
        <v>339</v>
      </c>
      <c r="AI181" s="36" t="s">
        <v>339</v>
      </c>
      <c r="AJ181" s="36" t="s">
        <v>339</v>
      </c>
      <c r="AK181" s="36" t="s">
        <v>339</v>
      </c>
      <c r="AL181" s="36" t="s">
        <v>339</v>
      </c>
      <c r="AM181" s="36" t="s">
        <v>339</v>
      </c>
      <c r="AN181" s="36" t="s">
        <v>339</v>
      </c>
      <c r="AO181" s="36" t="s">
        <v>339</v>
      </c>
      <c r="AP181" s="36" t="s">
        <v>339</v>
      </c>
      <c r="AQ181" s="36" t="s">
        <v>339</v>
      </c>
      <c r="AR181" s="36" t="s">
        <v>339</v>
      </c>
      <c r="AS181" s="36" t="s">
        <v>339</v>
      </c>
      <c r="AT181" s="36" t="s">
        <v>339</v>
      </c>
      <c r="AU181" s="36" t="s">
        <v>339</v>
      </c>
      <c r="AV181" s="36" t="s">
        <v>339</v>
      </c>
      <c r="AW181" s="36" t="s">
        <v>339</v>
      </c>
      <c r="AX181" s="36" t="s">
        <v>339</v>
      </c>
      <c r="AY181" s="36" t="s">
        <v>339</v>
      </c>
      <c r="AZ181" s="36" t="s">
        <v>339</v>
      </c>
      <c r="BA181" s="36" t="s">
        <v>339</v>
      </c>
      <c r="BB181" s="36" t="s">
        <v>339</v>
      </c>
      <c r="BC181" s="36" t="s">
        <v>339</v>
      </c>
      <c r="BD181" s="36" t="s">
        <v>339</v>
      </c>
      <c r="BE181" s="36" t="s">
        <v>339</v>
      </c>
      <c r="BF181" s="36" t="s">
        <v>339</v>
      </c>
      <c r="BG181" s="36" t="s">
        <v>339</v>
      </c>
      <c r="BH181" s="36" t="s">
        <v>339</v>
      </c>
      <c r="BI181" s="36" t="s">
        <v>339</v>
      </c>
      <c r="BJ181" s="36" t="s">
        <v>339</v>
      </c>
      <c r="BK181" s="36" t="s">
        <v>339</v>
      </c>
      <c r="BL181" s="36" t="s">
        <v>339</v>
      </c>
    </row>
    <row r="182" spans="1:64" s="37" customFormat="1" x14ac:dyDescent="0.2">
      <c r="A182" s="34">
        <v>179</v>
      </c>
      <c r="B182" s="34" t="s">
        <v>264</v>
      </c>
      <c r="C182" s="34" t="s">
        <v>268</v>
      </c>
      <c r="D182" s="41" t="s">
        <v>339</v>
      </c>
      <c r="E182" s="36" t="s">
        <v>339</v>
      </c>
      <c r="F182" s="36" t="s">
        <v>339</v>
      </c>
      <c r="G182" s="36" t="s">
        <v>339</v>
      </c>
      <c r="H182" s="36" t="s">
        <v>339</v>
      </c>
      <c r="I182" s="36" t="s">
        <v>339</v>
      </c>
      <c r="J182" s="36" t="s">
        <v>339</v>
      </c>
      <c r="K182" s="36" t="s">
        <v>339</v>
      </c>
      <c r="L182" s="36" t="s">
        <v>339</v>
      </c>
      <c r="M182" s="36" t="s">
        <v>339</v>
      </c>
      <c r="N182" s="36" t="s">
        <v>339</v>
      </c>
      <c r="O182" s="36" t="s">
        <v>339</v>
      </c>
      <c r="P182" s="36" t="s">
        <v>339</v>
      </c>
      <c r="Q182" s="36" t="s">
        <v>339</v>
      </c>
      <c r="R182" s="36" t="s">
        <v>339</v>
      </c>
      <c r="S182" s="36" t="s">
        <v>339</v>
      </c>
      <c r="T182" s="36" t="s">
        <v>339</v>
      </c>
      <c r="U182" s="36" t="s">
        <v>339</v>
      </c>
      <c r="V182" s="36" t="s">
        <v>339</v>
      </c>
      <c r="W182" s="36" t="s">
        <v>339</v>
      </c>
      <c r="X182" s="36" t="s">
        <v>339</v>
      </c>
      <c r="Y182" s="36" t="s">
        <v>339</v>
      </c>
      <c r="Z182" s="36" t="s">
        <v>339</v>
      </c>
      <c r="AA182" s="36" t="s">
        <v>339</v>
      </c>
      <c r="AB182" s="36" t="s">
        <v>339</v>
      </c>
      <c r="AC182" s="36" t="s">
        <v>339</v>
      </c>
      <c r="AD182" s="36" t="s">
        <v>339</v>
      </c>
      <c r="AE182" s="36" t="s">
        <v>339</v>
      </c>
      <c r="AF182" s="36" t="s">
        <v>339</v>
      </c>
      <c r="AG182" s="36" t="s">
        <v>339</v>
      </c>
      <c r="AH182" s="36" t="s">
        <v>339</v>
      </c>
      <c r="AI182" s="36" t="s">
        <v>339</v>
      </c>
      <c r="AJ182" s="36" t="s">
        <v>339</v>
      </c>
      <c r="AK182" s="36" t="s">
        <v>339</v>
      </c>
      <c r="AL182" s="36" t="s">
        <v>339</v>
      </c>
      <c r="AM182" s="36" t="s">
        <v>339</v>
      </c>
      <c r="AN182" s="36" t="s">
        <v>339</v>
      </c>
      <c r="AO182" s="36" t="s">
        <v>339</v>
      </c>
      <c r="AP182" s="36" t="s">
        <v>339</v>
      </c>
      <c r="AQ182" s="36" t="s">
        <v>339</v>
      </c>
      <c r="AR182" s="36" t="s">
        <v>339</v>
      </c>
      <c r="AS182" s="36" t="s">
        <v>339</v>
      </c>
      <c r="AT182" s="36" t="s">
        <v>339</v>
      </c>
      <c r="AU182" s="36" t="s">
        <v>339</v>
      </c>
      <c r="AV182" s="36" t="s">
        <v>339</v>
      </c>
      <c r="AW182" s="36" t="s">
        <v>339</v>
      </c>
      <c r="AX182" s="36" t="s">
        <v>339</v>
      </c>
      <c r="AY182" s="36" t="s">
        <v>339</v>
      </c>
      <c r="AZ182" s="36" t="s">
        <v>339</v>
      </c>
      <c r="BA182" s="36" t="s">
        <v>339</v>
      </c>
      <c r="BB182" s="36" t="s">
        <v>339</v>
      </c>
      <c r="BC182" s="36" t="s">
        <v>339</v>
      </c>
      <c r="BD182" s="36" t="s">
        <v>339</v>
      </c>
      <c r="BE182" s="36" t="s">
        <v>339</v>
      </c>
      <c r="BF182" s="36" t="s">
        <v>339</v>
      </c>
      <c r="BG182" s="36" t="s">
        <v>339</v>
      </c>
      <c r="BH182" s="36" t="s">
        <v>339</v>
      </c>
      <c r="BI182" s="36" t="s">
        <v>339</v>
      </c>
      <c r="BJ182" s="36" t="s">
        <v>339</v>
      </c>
      <c r="BK182" s="36" t="s">
        <v>339</v>
      </c>
      <c r="BL182" s="36" t="s">
        <v>339</v>
      </c>
    </row>
    <row r="183" spans="1:64" s="37" customFormat="1" x14ac:dyDescent="0.2">
      <c r="A183" s="7"/>
      <c r="B183" s="7"/>
      <c r="C183" s="7"/>
      <c r="D183" s="42"/>
    </row>
    <row r="184" spans="1:64" s="37" customFormat="1" x14ac:dyDescent="0.2">
      <c r="A184" s="7"/>
      <c r="B184" s="36" t="s">
        <v>337</v>
      </c>
      <c r="C184" s="36" t="s">
        <v>1</v>
      </c>
      <c r="D184" s="41"/>
      <c r="E184" s="36"/>
      <c r="F184" s="36"/>
      <c r="G184" s="36"/>
      <c r="H184" s="36"/>
      <c r="I184" s="36"/>
      <c r="J184" s="36"/>
      <c r="K184" s="36"/>
      <c r="L184" s="36"/>
      <c r="M184" s="36"/>
      <c r="N184" s="36"/>
      <c r="O184" s="36"/>
      <c r="P184" s="36"/>
      <c r="Q184" s="36"/>
      <c r="R184" s="36"/>
      <c r="S184" s="36"/>
      <c r="T184" s="36"/>
      <c r="U184" s="36"/>
      <c r="V184" s="36"/>
      <c r="W184" s="36"/>
      <c r="X184" s="36"/>
      <c r="Y184" s="36"/>
      <c r="Z184" s="36"/>
      <c r="AA184" s="36"/>
      <c r="AB184" s="36"/>
      <c r="AC184" s="36"/>
      <c r="AD184" s="36"/>
      <c r="AE184" s="36"/>
      <c r="AF184" s="36"/>
      <c r="AG184" s="36"/>
      <c r="AH184" s="36"/>
      <c r="AI184" s="36"/>
      <c r="AJ184" s="36"/>
      <c r="AK184" s="36"/>
      <c r="AL184" s="36"/>
      <c r="AM184" s="36"/>
      <c r="AN184" s="36"/>
      <c r="AO184" s="36"/>
      <c r="AP184" s="36"/>
      <c r="AQ184" s="36"/>
      <c r="AR184" s="36"/>
      <c r="AS184" s="36"/>
      <c r="AT184" s="36"/>
      <c r="AU184" s="36"/>
      <c r="AV184" s="36"/>
      <c r="AW184" s="36"/>
      <c r="AX184" s="36"/>
      <c r="AY184" s="36"/>
      <c r="AZ184" s="36"/>
      <c r="BA184" s="36"/>
      <c r="BB184" s="36"/>
      <c r="BC184" s="36"/>
      <c r="BD184" s="36"/>
      <c r="BE184" s="36"/>
      <c r="BF184" s="36"/>
      <c r="BG184" s="36"/>
      <c r="BH184" s="36"/>
      <c r="BI184" s="36"/>
      <c r="BJ184" s="36"/>
      <c r="BK184" s="36"/>
      <c r="BL184" s="36"/>
    </row>
    <row r="185" spans="1:64" s="37" customFormat="1" x14ac:dyDescent="0.2">
      <c r="A185" s="7"/>
      <c r="B185" s="36">
        <v>1</v>
      </c>
      <c r="C185" s="34" t="s">
        <v>106</v>
      </c>
      <c r="D185" s="41">
        <f>IF(D4="－","－",MAX(D4:D27))</f>
        <v>6.8195766889999998</v>
      </c>
      <c r="E185" s="41">
        <f>IF(E4="－","－",SUM(E4:E27))</f>
        <v>539</v>
      </c>
      <c r="F185" s="41">
        <f t="shared" ref="F185:BL185" si="0">IF(F4="－","－",SUM(F4:F27))</f>
        <v>118</v>
      </c>
      <c r="G185" s="41">
        <f t="shared" si="0"/>
        <v>175</v>
      </c>
      <c r="H185" s="41">
        <f t="shared" si="0"/>
        <v>246</v>
      </c>
      <c r="I185" s="41">
        <f t="shared" si="0"/>
        <v>1893.1317137568292</v>
      </c>
      <c r="J185" s="41">
        <f t="shared" si="0"/>
        <v>4334.9952027696827</v>
      </c>
      <c r="K185" s="41">
        <f t="shared" si="0"/>
        <v>1214.2077239365071</v>
      </c>
      <c r="L185" s="41">
        <f t="shared" si="0"/>
        <v>678.92398982032148</v>
      </c>
      <c r="M185" s="41">
        <f t="shared" si="0"/>
        <v>3997.8472691373258</v>
      </c>
      <c r="N185" s="41">
        <f t="shared" si="0"/>
        <v>2230.2796473891858</v>
      </c>
      <c r="O185" s="41">
        <f t="shared" si="0"/>
        <v>22.075116678000001</v>
      </c>
      <c r="P185" s="41">
        <f t="shared" si="0"/>
        <v>35.591945676000002</v>
      </c>
      <c r="Q185" s="41">
        <f t="shared" si="0"/>
        <v>19.677607833</v>
      </c>
      <c r="R185" s="41">
        <f t="shared" si="0"/>
        <v>2.3975088450000004</v>
      </c>
      <c r="S185" s="41">
        <f t="shared" si="0"/>
        <v>32.464760215000005</v>
      </c>
      <c r="T185" s="41">
        <f t="shared" si="0"/>
        <v>3.1271854610000007</v>
      </c>
      <c r="U185" s="41">
        <f t="shared" si="0"/>
        <v>37.430500000000009</v>
      </c>
      <c r="V185" s="41">
        <f t="shared" si="0"/>
        <v>88.878299999999967</v>
      </c>
      <c r="W185" s="41">
        <f t="shared" si="0"/>
        <v>1952.6373304348283</v>
      </c>
      <c r="X185" s="41">
        <f t="shared" si="0"/>
        <v>4459.4654484456823</v>
      </c>
      <c r="Y185" s="41">
        <f t="shared" si="0"/>
        <v>6412.1027788805122</v>
      </c>
      <c r="Z185" s="41">
        <f t="shared" si="0"/>
        <v>3.2872920791533331</v>
      </c>
      <c r="AA185" s="41">
        <f t="shared" si="0"/>
        <v>1.6811438539478321</v>
      </c>
      <c r="AB185" s="41">
        <f t="shared" si="0"/>
        <v>1.6811438526800002</v>
      </c>
      <c r="AC185" s="41">
        <f t="shared" si="0"/>
        <v>12.10744874449502</v>
      </c>
      <c r="AD185" s="41">
        <f t="shared" si="0"/>
        <v>35.084166806029351</v>
      </c>
      <c r="AE185" s="41">
        <f t="shared" si="0"/>
        <v>373.94502923114158</v>
      </c>
      <c r="AF185" s="41">
        <f t="shared" si="0"/>
        <v>409.02919603717112</v>
      </c>
      <c r="AG185" s="41">
        <f t="shared" si="0"/>
        <v>2.4716695631689252</v>
      </c>
      <c r="AH185" s="41">
        <f t="shared" si="0"/>
        <v>4.2046792568850702</v>
      </c>
      <c r="AI185" s="41">
        <f t="shared" si="0"/>
        <v>13.466337620023811</v>
      </c>
      <c r="AJ185" s="41">
        <f t="shared" si="0"/>
        <v>6.5908060213798136E-2</v>
      </c>
      <c r="AK185" s="41">
        <f t="shared" si="0"/>
        <v>7.9645981301322569E-2</v>
      </c>
      <c r="AL185" s="41">
        <f t="shared" si="0"/>
        <v>0.19920108076749246</v>
      </c>
      <c r="AM185" s="41">
        <f t="shared" si="0"/>
        <v>14.645026367877742</v>
      </c>
      <c r="AN185" s="41">
        <f t="shared" si="0"/>
        <v>39.368492044215749</v>
      </c>
      <c r="AO185" s="41">
        <f t="shared" si="0"/>
        <v>387.61056793193291</v>
      </c>
      <c r="AP185" s="41">
        <f t="shared" si="0"/>
        <v>19830.313672718999</v>
      </c>
      <c r="AQ185" s="41">
        <f t="shared" si="0"/>
        <v>10677.861208381999</v>
      </c>
      <c r="AR185" s="41">
        <f t="shared" si="0"/>
        <v>30508.174881101</v>
      </c>
      <c r="AS185" s="41">
        <f t="shared" si="0"/>
        <v>2742.2605305480001</v>
      </c>
      <c r="AT185" s="41">
        <f t="shared" si="0"/>
        <v>54495.802588931001</v>
      </c>
      <c r="AU185" s="41">
        <f t="shared" si="0"/>
        <v>122705.74594043102</v>
      </c>
      <c r="AV185" s="41">
        <f t="shared" si="0"/>
        <v>40401.572847837007</v>
      </c>
      <c r="AW185" s="41">
        <f t="shared" si="0"/>
        <v>91208.942747845998</v>
      </c>
      <c r="AX185" s="41">
        <f t="shared" si="0"/>
        <v>39730.450864623002</v>
      </c>
      <c r="AY185" s="41">
        <f t="shared" si="0"/>
        <v>89696.212163298987</v>
      </c>
      <c r="AZ185" s="41">
        <f t="shared" si="0"/>
        <v>39.828853787</v>
      </c>
      <c r="BA185" s="41">
        <f t="shared" si="0"/>
        <v>79.657707584999997</v>
      </c>
      <c r="BB185" s="41">
        <f t="shared" si="0"/>
        <v>119.65208456000002</v>
      </c>
      <c r="BC185" s="41">
        <f t="shared" si="0"/>
        <v>6660.3676832359997</v>
      </c>
      <c r="BD185" s="41">
        <f t="shared" si="0"/>
        <v>15116.977560676001</v>
      </c>
      <c r="BE185" s="41">
        <f t="shared" si="0"/>
        <v>7.0939970979999982</v>
      </c>
      <c r="BF185" s="41">
        <f t="shared" si="0"/>
        <v>14.187994204999997</v>
      </c>
      <c r="BG185" s="41">
        <f t="shared" si="0"/>
        <v>119.85641293700002</v>
      </c>
      <c r="BH185" s="41">
        <f t="shared" si="0"/>
        <v>861.71636084499994</v>
      </c>
      <c r="BI185" s="41">
        <f t="shared" si="0"/>
        <v>13.920000000000003</v>
      </c>
      <c r="BJ185" s="41">
        <f t="shared" si="0"/>
        <v>19.060000000000002</v>
      </c>
      <c r="BK185" s="41">
        <f t="shared" si="0"/>
        <v>28.019999999999996</v>
      </c>
      <c r="BL185" s="41">
        <f t="shared" si="0"/>
        <v>34.369999999999976</v>
      </c>
    </row>
    <row r="186" spans="1:64" s="37" customFormat="1" x14ac:dyDescent="0.2">
      <c r="A186" s="7"/>
      <c r="B186" s="36">
        <v>2</v>
      </c>
      <c r="C186" s="34" t="s">
        <v>131</v>
      </c>
      <c r="D186" s="41">
        <f>IF(D28="－","－",MAX(D28:D35))</f>
        <v>5.5711506230000003</v>
      </c>
      <c r="E186" s="41">
        <f>IF(E28="－","－",SUM(E28:E35))</f>
        <v>627</v>
      </c>
      <c r="F186" s="41">
        <f t="shared" ref="F186:BL186" si="1">IF(F28="－","－",SUM(F28:F35))</f>
        <v>1</v>
      </c>
      <c r="G186" s="41">
        <f t="shared" si="1"/>
        <v>39</v>
      </c>
      <c r="H186" s="41">
        <f t="shared" si="1"/>
        <v>587</v>
      </c>
      <c r="I186" s="41">
        <f t="shared" si="1"/>
        <v>0.22922440691512219</v>
      </c>
      <c r="J186" s="41">
        <f t="shared" si="1"/>
        <v>84.212327374183999</v>
      </c>
      <c r="K186" s="41">
        <f t="shared" si="1"/>
        <v>8.8561406922323588E-2</v>
      </c>
      <c r="L186" s="41">
        <f t="shared" si="1"/>
        <v>0.14066299999279863</v>
      </c>
      <c r="M186" s="41">
        <f t="shared" si="1"/>
        <v>7.9971942810168661</v>
      </c>
      <c r="N186" s="41">
        <f t="shared" si="1"/>
        <v>76.444357500082234</v>
      </c>
      <c r="O186" s="41">
        <f t="shared" si="1"/>
        <v>2.6017604569999997</v>
      </c>
      <c r="P186" s="41">
        <f t="shared" si="1"/>
        <v>4.5740656210000008</v>
      </c>
      <c r="Q186" s="41">
        <f t="shared" si="1"/>
        <v>2.383839735</v>
      </c>
      <c r="R186" s="41">
        <f t="shared" si="1"/>
        <v>0.21792072199999998</v>
      </c>
      <c r="S186" s="41">
        <f t="shared" si="1"/>
        <v>4.2898211960000001</v>
      </c>
      <c r="T186" s="41">
        <f t="shared" si="1"/>
        <v>0.28424442499999997</v>
      </c>
      <c r="U186" s="41">
        <f t="shared" si="1"/>
        <v>0.54785000000000006</v>
      </c>
      <c r="V186" s="41">
        <f t="shared" si="1"/>
        <v>1.3127</v>
      </c>
      <c r="W186" s="41">
        <f t="shared" si="1"/>
        <v>3.378834863915122</v>
      </c>
      <c r="X186" s="41">
        <f t="shared" si="1"/>
        <v>90.09909299518398</v>
      </c>
      <c r="Y186" s="41">
        <f t="shared" si="1"/>
        <v>93.477927859099111</v>
      </c>
      <c r="Z186" s="41">
        <f t="shared" si="1"/>
        <v>3.8389613219352615E-3</v>
      </c>
      <c r="AA186" s="41">
        <f t="shared" si="1"/>
        <v>8.2153772289414396E-4</v>
      </c>
      <c r="AB186" s="41">
        <f t="shared" si="1"/>
        <v>8.2153826599999993E-4</v>
      </c>
      <c r="AC186" s="41">
        <f t="shared" si="1"/>
        <v>9.6528834443373329E-4</v>
      </c>
      <c r="AD186" s="41">
        <f t="shared" si="1"/>
        <v>1.6944852242348565</v>
      </c>
      <c r="AE186" s="41">
        <f t="shared" si="1"/>
        <v>15.250367018113717</v>
      </c>
      <c r="AF186" s="41">
        <f t="shared" si="1"/>
        <v>16.944852242348585</v>
      </c>
      <c r="AG186" s="41">
        <f t="shared" si="1"/>
        <v>3.9411239828869488E-2</v>
      </c>
      <c r="AH186" s="41">
        <f t="shared" si="1"/>
        <v>6.7044407984743482E-2</v>
      </c>
      <c r="AI186" s="41">
        <f t="shared" si="1"/>
        <v>0.21472330665384065</v>
      </c>
      <c r="AJ186" s="41">
        <f t="shared" si="1"/>
        <v>3.1016377927965665E-5</v>
      </c>
      <c r="AK186" s="41">
        <f t="shared" si="1"/>
        <v>3.7481508597981942E-5</v>
      </c>
      <c r="AL186" s="41">
        <f t="shared" si="1"/>
        <v>9.3744303221863622E-5</v>
      </c>
      <c r="AM186" s="41">
        <f t="shared" si="1"/>
        <v>4.0407544551231182E-2</v>
      </c>
      <c r="AN186" s="41">
        <f t="shared" si="1"/>
        <v>1.7615671137281979</v>
      </c>
      <c r="AO186" s="41">
        <f t="shared" si="1"/>
        <v>15.465184069070782</v>
      </c>
      <c r="AP186" s="41">
        <f t="shared" si="1"/>
        <v>2237.2110391829997</v>
      </c>
      <c r="AQ186" s="41">
        <f t="shared" si="1"/>
        <v>1204.652098021</v>
      </c>
      <c r="AR186" s="41">
        <f t="shared" si="1"/>
        <v>3441.8631372039999</v>
      </c>
      <c r="AS186" s="41">
        <f t="shared" si="1"/>
        <v>54.121610262000004</v>
      </c>
      <c r="AT186" s="41">
        <f t="shared" si="1"/>
        <v>6240.2092961790004</v>
      </c>
      <c r="AU186" s="41">
        <f t="shared" si="1"/>
        <v>14308.815642059</v>
      </c>
      <c r="AV186" s="41">
        <f t="shared" si="1"/>
        <v>5764.6341920619998</v>
      </c>
      <c r="AW186" s="41">
        <f t="shared" si="1"/>
        <v>12891.427292442999</v>
      </c>
      <c r="AX186" s="41">
        <f t="shared" si="1"/>
        <v>5336.6187073780002</v>
      </c>
      <c r="AY186" s="41">
        <f t="shared" si="1"/>
        <v>11943.777323970999</v>
      </c>
      <c r="AZ186" s="41">
        <f t="shared" si="1"/>
        <v>0.107934277</v>
      </c>
      <c r="BA186" s="41">
        <f t="shared" si="1"/>
        <v>0.21586855699999999</v>
      </c>
      <c r="BB186" s="41">
        <f t="shared" si="1"/>
        <v>61.421825076999994</v>
      </c>
      <c r="BC186" s="41">
        <f t="shared" si="1"/>
        <v>8021.2675259030002</v>
      </c>
      <c r="BD186" s="41">
        <f t="shared" si="1"/>
        <v>17546.504828128</v>
      </c>
      <c r="BE186" s="41">
        <f t="shared" si="1"/>
        <v>0.38008554700000002</v>
      </c>
      <c r="BF186" s="41">
        <f t="shared" si="1"/>
        <v>0.7601710960000001</v>
      </c>
      <c r="BG186" s="41">
        <f t="shared" si="1"/>
        <v>75.301355964999999</v>
      </c>
      <c r="BH186" s="41">
        <f t="shared" si="1"/>
        <v>708.88686123699995</v>
      </c>
      <c r="BI186" s="41">
        <f t="shared" si="1"/>
        <v>0</v>
      </c>
      <c r="BJ186" s="41">
        <f t="shared" si="1"/>
        <v>0</v>
      </c>
      <c r="BK186" s="41">
        <f t="shared" si="1"/>
        <v>0.06</v>
      </c>
      <c r="BL186" s="41">
        <f t="shared" si="1"/>
        <v>0.06</v>
      </c>
    </row>
    <row r="187" spans="1:64" s="37" customFormat="1" x14ac:dyDescent="0.2">
      <c r="A187" s="7"/>
      <c r="B187" s="36">
        <v>3</v>
      </c>
      <c r="C187" s="34" t="s">
        <v>140</v>
      </c>
      <c r="D187" s="41">
        <f>IF(D36="－","－",MAX(D36:D55))</f>
        <v>5.1276366009999998</v>
      </c>
      <c r="E187" s="41">
        <f>IF(E36="－","－",SUM(E36:E55))</f>
        <v>776</v>
      </c>
      <c r="F187" s="41">
        <f t="shared" ref="F187:BL187" si="2">IF(F36="－","－",SUM(F36:F55))</f>
        <v>0</v>
      </c>
      <c r="G187" s="41">
        <f t="shared" si="2"/>
        <v>22</v>
      </c>
      <c r="H187" s="41">
        <f t="shared" si="2"/>
        <v>754</v>
      </c>
      <c r="I187" s="41">
        <f t="shared" si="2"/>
        <v>0</v>
      </c>
      <c r="J187" s="41">
        <f t="shared" si="2"/>
        <v>0</v>
      </c>
      <c r="K187" s="41">
        <f t="shared" si="2"/>
        <v>0</v>
      </c>
      <c r="L187" s="41">
        <f t="shared" si="2"/>
        <v>0</v>
      </c>
      <c r="M187" s="41">
        <f t="shared" si="2"/>
        <v>0</v>
      </c>
      <c r="N187" s="41">
        <f t="shared" si="2"/>
        <v>0</v>
      </c>
      <c r="O187" s="41">
        <f t="shared" si="2"/>
        <v>4.820004E-2</v>
      </c>
      <c r="P187" s="41">
        <f t="shared" si="2"/>
        <v>7.644572899999999E-2</v>
      </c>
      <c r="Q187" s="41">
        <f t="shared" si="2"/>
        <v>4.2260308000000003E-2</v>
      </c>
      <c r="R187" s="41">
        <f t="shared" si="2"/>
        <v>5.9397319999999997E-3</v>
      </c>
      <c r="S187" s="41">
        <f t="shared" si="2"/>
        <v>6.8698252000000001E-2</v>
      </c>
      <c r="T187" s="41">
        <f t="shared" si="2"/>
        <v>7.747477E-3</v>
      </c>
      <c r="U187" s="41">
        <f t="shared" si="2"/>
        <v>0.54600000000000004</v>
      </c>
      <c r="V187" s="41">
        <f t="shared" si="2"/>
        <v>1.3104000000000002</v>
      </c>
      <c r="W187" s="41">
        <f t="shared" si="2"/>
        <v>0.59420003999999993</v>
      </c>
      <c r="X187" s="41">
        <f t="shared" si="2"/>
        <v>1.3868457290000002</v>
      </c>
      <c r="Y187" s="41">
        <f t="shared" si="2"/>
        <v>1.9810457690000001</v>
      </c>
      <c r="Z187" s="41">
        <f t="shared" si="2"/>
        <v>0</v>
      </c>
      <c r="AA187" s="41">
        <f t="shared" si="2"/>
        <v>0</v>
      </c>
      <c r="AB187" s="41">
        <f t="shared" si="2"/>
        <v>0</v>
      </c>
      <c r="AC187" s="41">
        <f t="shared" si="2"/>
        <v>0</v>
      </c>
      <c r="AD187" s="41">
        <f t="shared" si="2"/>
        <v>0</v>
      </c>
      <c r="AE187" s="41">
        <f t="shared" si="2"/>
        <v>0</v>
      </c>
      <c r="AF187" s="41">
        <f t="shared" si="2"/>
        <v>0</v>
      </c>
      <c r="AG187" s="41">
        <f t="shared" si="2"/>
        <v>3.717674066261948E-2</v>
      </c>
      <c r="AH187" s="41">
        <f t="shared" si="2"/>
        <v>6.3243191012272229E-2</v>
      </c>
      <c r="AI187" s="41">
        <f t="shared" si="2"/>
        <v>0.20254913878254757</v>
      </c>
      <c r="AJ187" s="41">
        <f t="shared" si="2"/>
        <v>0</v>
      </c>
      <c r="AK187" s="41">
        <f t="shared" si="2"/>
        <v>0</v>
      </c>
      <c r="AL187" s="41">
        <f t="shared" si="2"/>
        <v>0</v>
      </c>
      <c r="AM187" s="41">
        <f t="shared" si="2"/>
        <v>3.717674066261948E-2</v>
      </c>
      <c r="AN187" s="41">
        <f t="shared" si="2"/>
        <v>6.3243191012272229E-2</v>
      </c>
      <c r="AO187" s="41">
        <f t="shared" si="2"/>
        <v>0.20254913878254757</v>
      </c>
      <c r="AP187" s="41">
        <f t="shared" si="2"/>
        <v>2.0082868600000001</v>
      </c>
      <c r="AQ187" s="41">
        <f t="shared" si="2"/>
        <v>1.0813852299999998</v>
      </c>
      <c r="AR187" s="41">
        <f t="shared" si="2"/>
        <v>3.0896720899999996</v>
      </c>
      <c r="AS187" s="41">
        <f t="shared" si="2"/>
        <v>0</v>
      </c>
      <c r="AT187" s="41">
        <f t="shared" si="2"/>
        <v>0</v>
      </c>
      <c r="AU187" s="41">
        <f t="shared" si="2"/>
        <v>0</v>
      </c>
      <c r="AV187" s="41">
        <f t="shared" si="2"/>
        <v>0</v>
      </c>
      <c r="AW187" s="41">
        <f t="shared" si="2"/>
        <v>0</v>
      </c>
      <c r="AX187" s="41">
        <f t="shared" si="2"/>
        <v>0</v>
      </c>
      <c r="AY187" s="41">
        <f t="shared" si="2"/>
        <v>0</v>
      </c>
      <c r="AZ187" s="41">
        <f t="shared" si="2"/>
        <v>0</v>
      </c>
      <c r="BA187" s="41">
        <f t="shared" si="2"/>
        <v>0</v>
      </c>
      <c r="BB187" s="41">
        <f t="shared" si="2"/>
        <v>2.6447673029999996</v>
      </c>
      <c r="BC187" s="41">
        <f t="shared" si="2"/>
        <v>190.51449350900003</v>
      </c>
      <c r="BD187" s="41">
        <f t="shared" si="2"/>
        <v>422.57202686400007</v>
      </c>
      <c r="BE187" s="41">
        <f t="shared" si="2"/>
        <v>0.20266415899999998</v>
      </c>
      <c r="BF187" s="41">
        <f t="shared" si="2"/>
        <v>0.40532832000000002</v>
      </c>
      <c r="BG187" s="41">
        <f t="shared" si="2"/>
        <v>3.854896696</v>
      </c>
      <c r="BH187" s="41">
        <f t="shared" si="2"/>
        <v>31.251003047000005</v>
      </c>
      <c r="BI187" s="41">
        <f t="shared" si="2"/>
        <v>0</v>
      </c>
      <c r="BJ187" s="41">
        <f t="shared" si="2"/>
        <v>0</v>
      </c>
      <c r="BK187" s="41">
        <f t="shared" si="2"/>
        <v>0</v>
      </c>
      <c r="BL187" s="41">
        <f t="shared" si="2"/>
        <v>0</v>
      </c>
    </row>
    <row r="188" spans="1:64" s="37" customFormat="1" x14ac:dyDescent="0.2">
      <c r="A188" s="7"/>
      <c r="B188" s="36">
        <v>4</v>
      </c>
      <c r="C188" s="34" t="s">
        <v>161</v>
      </c>
      <c r="D188" s="41">
        <f>IF(D56="－","－",MAX(D56:D66))</f>
        <v>4.9809815229999996</v>
      </c>
      <c r="E188" s="41">
        <f>IF(E56="－","－",SUM(E56:E66))</f>
        <v>590</v>
      </c>
      <c r="F188" s="41">
        <f t="shared" ref="F188:BL188" si="3">IF(F56="－","－",SUM(F56:F66))</f>
        <v>0</v>
      </c>
      <c r="G188" s="41">
        <f t="shared" si="3"/>
        <v>6</v>
      </c>
      <c r="H188" s="41">
        <f t="shared" si="3"/>
        <v>584</v>
      </c>
      <c r="I188" s="41">
        <f t="shared" si="3"/>
        <v>0</v>
      </c>
      <c r="J188" s="41">
        <f t="shared" si="3"/>
        <v>0</v>
      </c>
      <c r="K188" s="41">
        <f t="shared" si="3"/>
        <v>0</v>
      </c>
      <c r="L188" s="41">
        <f t="shared" si="3"/>
        <v>0</v>
      </c>
      <c r="M188" s="41">
        <f t="shared" si="3"/>
        <v>0</v>
      </c>
      <c r="N188" s="41">
        <f t="shared" si="3"/>
        <v>0</v>
      </c>
      <c r="O188" s="41">
        <f t="shared" si="3"/>
        <v>0.100847033</v>
      </c>
      <c r="P188" s="41">
        <f t="shared" si="3"/>
        <v>0.18281348900000002</v>
      </c>
      <c r="Q188" s="41">
        <f t="shared" si="3"/>
        <v>9.5315577999999998E-2</v>
      </c>
      <c r="R188" s="41">
        <f t="shared" si="3"/>
        <v>5.5314550000000011E-3</v>
      </c>
      <c r="S188" s="41">
        <f t="shared" si="3"/>
        <v>0.17559854499999999</v>
      </c>
      <c r="T188" s="41">
        <f t="shared" si="3"/>
        <v>7.214944E-3</v>
      </c>
      <c r="U188" s="41">
        <f t="shared" si="3"/>
        <v>0.03</v>
      </c>
      <c r="V188" s="41">
        <f t="shared" si="3"/>
        <v>7.1999999999999995E-2</v>
      </c>
      <c r="W188" s="41">
        <f t="shared" si="3"/>
        <v>0.130847033</v>
      </c>
      <c r="X188" s="41">
        <f t="shared" si="3"/>
        <v>0.254813489</v>
      </c>
      <c r="Y188" s="41">
        <f t="shared" si="3"/>
        <v>0.38566052199999995</v>
      </c>
      <c r="Z188" s="41">
        <f t="shared" si="3"/>
        <v>0</v>
      </c>
      <c r="AA188" s="41">
        <f t="shared" si="3"/>
        <v>0</v>
      </c>
      <c r="AB188" s="41">
        <f t="shared" si="3"/>
        <v>0</v>
      </c>
      <c r="AC188" s="41">
        <f t="shared" si="3"/>
        <v>0</v>
      </c>
      <c r="AD188" s="41">
        <f t="shared" si="3"/>
        <v>0</v>
      </c>
      <c r="AE188" s="41">
        <f t="shared" si="3"/>
        <v>0</v>
      </c>
      <c r="AF188" s="41">
        <f t="shared" si="3"/>
        <v>0</v>
      </c>
      <c r="AG188" s="41">
        <f t="shared" si="3"/>
        <v>2.1507844292256743E-3</v>
      </c>
      <c r="AH188" s="41">
        <f t="shared" si="3"/>
        <v>3.6588056956942507E-3</v>
      </c>
      <c r="AI188" s="41">
        <f t="shared" si="3"/>
        <v>1.171806689026402E-2</v>
      </c>
      <c r="AJ188" s="41">
        <f t="shared" si="3"/>
        <v>0</v>
      </c>
      <c r="AK188" s="41">
        <f t="shared" si="3"/>
        <v>0</v>
      </c>
      <c r="AL188" s="41">
        <f t="shared" si="3"/>
        <v>0</v>
      </c>
      <c r="AM188" s="41">
        <f t="shared" si="3"/>
        <v>2.1507844292256743E-3</v>
      </c>
      <c r="AN188" s="41">
        <f t="shared" si="3"/>
        <v>3.6588056956942507E-3</v>
      </c>
      <c r="AO188" s="41">
        <f t="shared" si="3"/>
        <v>1.171806689026402E-2</v>
      </c>
      <c r="AP188" s="41">
        <f t="shared" si="3"/>
        <v>0.46361782900000004</v>
      </c>
      <c r="AQ188" s="41">
        <f t="shared" si="3"/>
        <v>0.249640368</v>
      </c>
      <c r="AR188" s="41">
        <f t="shared" si="3"/>
        <v>0.71325819700000004</v>
      </c>
      <c r="AS188" s="41">
        <f t="shared" si="3"/>
        <v>0</v>
      </c>
      <c r="AT188" s="41">
        <f t="shared" si="3"/>
        <v>0</v>
      </c>
      <c r="AU188" s="41">
        <f t="shared" si="3"/>
        <v>0</v>
      </c>
      <c r="AV188" s="41">
        <f t="shared" si="3"/>
        <v>0</v>
      </c>
      <c r="AW188" s="41">
        <f t="shared" si="3"/>
        <v>0</v>
      </c>
      <c r="AX188" s="41">
        <f t="shared" si="3"/>
        <v>0</v>
      </c>
      <c r="AY188" s="41">
        <f t="shared" si="3"/>
        <v>0</v>
      </c>
      <c r="AZ188" s="41">
        <f t="shared" si="3"/>
        <v>0</v>
      </c>
      <c r="BA188" s="41">
        <f t="shared" si="3"/>
        <v>0</v>
      </c>
      <c r="BB188" s="41">
        <f t="shared" si="3"/>
        <v>9.9717573129999995</v>
      </c>
      <c r="BC188" s="41">
        <f t="shared" si="3"/>
        <v>557.51192351199995</v>
      </c>
      <c r="BD188" s="41">
        <f t="shared" si="3"/>
        <v>1246.931830063</v>
      </c>
      <c r="BE188" s="41">
        <f t="shared" si="3"/>
        <v>0.31539558899999998</v>
      </c>
      <c r="BF188" s="41">
        <f t="shared" si="3"/>
        <v>0.63079118200000006</v>
      </c>
      <c r="BG188" s="41">
        <f t="shared" si="3"/>
        <v>17.538047645000002</v>
      </c>
      <c r="BH188" s="41">
        <f t="shared" si="3"/>
        <v>112.869357763</v>
      </c>
      <c r="BI188" s="41">
        <f t="shared" si="3"/>
        <v>0</v>
      </c>
      <c r="BJ188" s="41">
        <f t="shared" si="3"/>
        <v>0</v>
      </c>
      <c r="BK188" s="41">
        <f t="shared" si="3"/>
        <v>0</v>
      </c>
      <c r="BL188" s="41">
        <f t="shared" si="3"/>
        <v>0</v>
      </c>
    </row>
    <row r="189" spans="1:64" s="37" customFormat="1" x14ac:dyDescent="0.2">
      <c r="A189" s="7"/>
      <c r="B189" s="36">
        <v>5</v>
      </c>
      <c r="C189" s="34" t="s">
        <v>173</v>
      </c>
      <c r="D189" s="41">
        <f>IF(D67="－","－",MAX(D67:D73))</f>
        <v>4.8335183410000004</v>
      </c>
      <c r="E189" s="41">
        <f>IF(E67="－","－",SUM(E67:E73))</f>
        <v>302</v>
      </c>
      <c r="F189" s="41">
        <f t="shared" ref="F189:BL189" si="4">IF(F67="－","－",SUM(F67:F73))</f>
        <v>0</v>
      </c>
      <c r="G189" s="41">
        <f t="shared" si="4"/>
        <v>1</v>
      </c>
      <c r="H189" s="41">
        <f t="shared" si="4"/>
        <v>301</v>
      </c>
      <c r="I189" s="41">
        <f t="shared" si="4"/>
        <v>0</v>
      </c>
      <c r="J189" s="41">
        <f t="shared" si="4"/>
        <v>0</v>
      </c>
      <c r="K189" s="41">
        <f t="shared" si="4"/>
        <v>0</v>
      </c>
      <c r="L189" s="41">
        <f t="shared" si="4"/>
        <v>0</v>
      </c>
      <c r="M189" s="41">
        <f t="shared" si="4"/>
        <v>0</v>
      </c>
      <c r="N189" s="41">
        <f t="shared" si="4"/>
        <v>0</v>
      </c>
      <c r="O189" s="41">
        <f t="shared" si="4"/>
        <v>5.1035800000000004E-4</v>
      </c>
      <c r="P189" s="41">
        <f t="shared" si="4"/>
        <v>8.7791099999999988E-4</v>
      </c>
      <c r="Q189" s="41">
        <f t="shared" si="4"/>
        <v>4.5047100000000003E-4</v>
      </c>
      <c r="R189" s="41">
        <f t="shared" si="4"/>
        <v>5.9886999999999998E-5</v>
      </c>
      <c r="S189" s="41">
        <f t="shared" si="4"/>
        <v>7.9979699999999988E-4</v>
      </c>
      <c r="T189" s="41">
        <f t="shared" si="4"/>
        <v>7.8114000000000005E-5</v>
      </c>
      <c r="U189" s="41">
        <f t="shared" si="4"/>
        <v>3.0000000000000001E-3</v>
      </c>
      <c r="V189" s="41">
        <f t="shared" si="4"/>
        <v>7.1999999999999998E-3</v>
      </c>
      <c r="W189" s="41">
        <f t="shared" si="4"/>
        <v>3.5103579999999999E-3</v>
      </c>
      <c r="X189" s="41">
        <f t="shared" si="4"/>
        <v>8.0779110000000001E-3</v>
      </c>
      <c r="Y189" s="41">
        <f t="shared" si="4"/>
        <v>1.1588269E-2</v>
      </c>
      <c r="Z189" s="41">
        <f t="shared" si="4"/>
        <v>0</v>
      </c>
      <c r="AA189" s="41">
        <f t="shared" si="4"/>
        <v>0</v>
      </c>
      <c r="AB189" s="41">
        <f t="shared" si="4"/>
        <v>0</v>
      </c>
      <c r="AC189" s="41">
        <f t="shared" si="4"/>
        <v>0</v>
      </c>
      <c r="AD189" s="41">
        <f t="shared" si="4"/>
        <v>0</v>
      </c>
      <c r="AE189" s="41">
        <f t="shared" si="4"/>
        <v>0</v>
      </c>
      <c r="AF189" s="41">
        <f t="shared" si="4"/>
        <v>0</v>
      </c>
      <c r="AG189" s="41">
        <f t="shared" si="4"/>
        <v>2.2194051990722847E-4</v>
      </c>
      <c r="AH189" s="41">
        <f t="shared" si="4"/>
        <v>3.7755398788815879E-4</v>
      </c>
      <c r="AI189" s="41">
        <f t="shared" si="4"/>
        <v>1.2091931774255895E-3</v>
      </c>
      <c r="AJ189" s="41">
        <f t="shared" si="4"/>
        <v>0</v>
      </c>
      <c r="AK189" s="41">
        <f t="shared" si="4"/>
        <v>0</v>
      </c>
      <c r="AL189" s="41">
        <f t="shared" si="4"/>
        <v>0</v>
      </c>
      <c r="AM189" s="41">
        <f t="shared" si="4"/>
        <v>2.2194051990722847E-4</v>
      </c>
      <c r="AN189" s="41">
        <f t="shared" si="4"/>
        <v>3.7755398788815879E-4</v>
      </c>
      <c r="AO189" s="41">
        <f t="shared" si="4"/>
        <v>1.2091931774255895E-3</v>
      </c>
      <c r="AP189" s="41">
        <f t="shared" si="4"/>
        <v>1.1175916000000001E-2</v>
      </c>
      <c r="AQ189" s="41">
        <f t="shared" si="4"/>
        <v>6.0178000000000002E-3</v>
      </c>
      <c r="AR189" s="41">
        <f t="shared" si="4"/>
        <v>1.7193716000000001E-2</v>
      </c>
      <c r="AS189" s="41">
        <f t="shared" si="4"/>
        <v>0</v>
      </c>
      <c r="AT189" s="41">
        <f t="shared" si="4"/>
        <v>0</v>
      </c>
      <c r="AU189" s="41">
        <f t="shared" si="4"/>
        <v>0</v>
      </c>
      <c r="AV189" s="41">
        <f t="shared" si="4"/>
        <v>0</v>
      </c>
      <c r="AW189" s="41">
        <f t="shared" si="4"/>
        <v>0</v>
      </c>
      <c r="AX189" s="41">
        <f t="shared" si="4"/>
        <v>0</v>
      </c>
      <c r="AY189" s="41">
        <f t="shared" si="4"/>
        <v>0</v>
      </c>
      <c r="AZ189" s="41">
        <f t="shared" si="4"/>
        <v>0</v>
      </c>
      <c r="BA189" s="41">
        <f t="shared" si="4"/>
        <v>0</v>
      </c>
      <c r="BB189" s="41">
        <f t="shared" si="4"/>
        <v>0.20467395099999999</v>
      </c>
      <c r="BC189" s="41">
        <f t="shared" si="4"/>
        <v>10.880496088999999</v>
      </c>
      <c r="BD189" s="41">
        <f t="shared" si="4"/>
        <v>24.023415194999998</v>
      </c>
      <c r="BE189" s="41">
        <f t="shared" si="4"/>
        <v>5.2035748999999999E-2</v>
      </c>
      <c r="BF189" s="41">
        <f t="shared" si="4"/>
        <v>0.1040715</v>
      </c>
      <c r="BG189" s="41">
        <f t="shared" si="4"/>
        <v>0.239087672</v>
      </c>
      <c r="BH189" s="41">
        <f t="shared" si="4"/>
        <v>1.6691637910000001</v>
      </c>
      <c r="BI189" s="41">
        <f t="shared" si="4"/>
        <v>0</v>
      </c>
      <c r="BJ189" s="41">
        <f t="shared" si="4"/>
        <v>0</v>
      </c>
      <c r="BK189" s="41">
        <f t="shared" si="4"/>
        <v>0</v>
      </c>
      <c r="BL189" s="41">
        <f t="shared" si="4"/>
        <v>0</v>
      </c>
    </row>
    <row r="190" spans="1:64" s="37" customFormat="1" x14ac:dyDescent="0.2">
      <c r="A190" s="7"/>
      <c r="B190" s="36">
        <v>6</v>
      </c>
      <c r="C190" s="34" t="s">
        <v>181</v>
      </c>
      <c r="D190" s="41" t="str">
        <f>IF(D74="－","－",MAX(D74:D84))</f>
        <v>－</v>
      </c>
      <c r="E190" s="41" t="str">
        <f>IF(E74="－","－",SUM(E74:E84))</f>
        <v>－</v>
      </c>
      <c r="F190" s="41" t="str">
        <f t="shared" ref="F190:BL190" si="5">IF(F74="－","－",SUM(F74:F84))</f>
        <v>－</v>
      </c>
      <c r="G190" s="41" t="str">
        <f t="shared" si="5"/>
        <v>－</v>
      </c>
      <c r="H190" s="41" t="str">
        <f t="shared" si="5"/>
        <v>－</v>
      </c>
      <c r="I190" s="41" t="str">
        <f t="shared" si="5"/>
        <v>－</v>
      </c>
      <c r="J190" s="41" t="str">
        <f t="shared" si="5"/>
        <v>－</v>
      </c>
      <c r="K190" s="41" t="str">
        <f t="shared" si="5"/>
        <v>－</v>
      </c>
      <c r="L190" s="41" t="str">
        <f t="shared" si="5"/>
        <v>－</v>
      </c>
      <c r="M190" s="41" t="str">
        <f t="shared" si="5"/>
        <v>－</v>
      </c>
      <c r="N190" s="41" t="str">
        <f t="shared" si="5"/>
        <v>－</v>
      </c>
      <c r="O190" s="41" t="str">
        <f t="shared" si="5"/>
        <v>－</v>
      </c>
      <c r="P190" s="41" t="str">
        <f t="shared" si="5"/>
        <v>－</v>
      </c>
      <c r="Q190" s="41" t="str">
        <f t="shared" si="5"/>
        <v>－</v>
      </c>
      <c r="R190" s="41" t="str">
        <f t="shared" si="5"/>
        <v>－</v>
      </c>
      <c r="S190" s="41" t="str">
        <f t="shared" si="5"/>
        <v>－</v>
      </c>
      <c r="T190" s="41" t="str">
        <f t="shared" si="5"/>
        <v>－</v>
      </c>
      <c r="U190" s="41" t="str">
        <f t="shared" si="5"/>
        <v>－</v>
      </c>
      <c r="V190" s="41" t="str">
        <f t="shared" si="5"/>
        <v>－</v>
      </c>
      <c r="W190" s="41" t="str">
        <f t="shared" si="5"/>
        <v>－</v>
      </c>
      <c r="X190" s="41" t="str">
        <f t="shared" si="5"/>
        <v>－</v>
      </c>
      <c r="Y190" s="41" t="str">
        <f t="shared" si="5"/>
        <v>－</v>
      </c>
      <c r="Z190" s="41" t="str">
        <f t="shared" si="5"/>
        <v>－</v>
      </c>
      <c r="AA190" s="41" t="str">
        <f t="shared" si="5"/>
        <v>－</v>
      </c>
      <c r="AB190" s="41" t="str">
        <f t="shared" si="5"/>
        <v>－</v>
      </c>
      <c r="AC190" s="41" t="str">
        <f t="shared" si="5"/>
        <v>－</v>
      </c>
      <c r="AD190" s="41" t="str">
        <f t="shared" si="5"/>
        <v>－</v>
      </c>
      <c r="AE190" s="41" t="str">
        <f t="shared" si="5"/>
        <v>－</v>
      </c>
      <c r="AF190" s="41" t="str">
        <f t="shared" si="5"/>
        <v>－</v>
      </c>
      <c r="AG190" s="41" t="str">
        <f t="shared" si="5"/>
        <v>－</v>
      </c>
      <c r="AH190" s="41" t="str">
        <f t="shared" si="5"/>
        <v>－</v>
      </c>
      <c r="AI190" s="41" t="str">
        <f t="shared" si="5"/>
        <v>－</v>
      </c>
      <c r="AJ190" s="41" t="str">
        <f t="shared" si="5"/>
        <v>－</v>
      </c>
      <c r="AK190" s="41" t="str">
        <f t="shared" si="5"/>
        <v>－</v>
      </c>
      <c r="AL190" s="41" t="str">
        <f t="shared" si="5"/>
        <v>－</v>
      </c>
      <c r="AM190" s="41" t="str">
        <f t="shared" si="5"/>
        <v>－</v>
      </c>
      <c r="AN190" s="41" t="str">
        <f t="shared" si="5"/>
        <v>－</v>
      </c>
      <c r="AO190" s="41" t="str">
        <f t="shared" si="5"/>
        <v>－</v>
      </c>
      <c r="AP190" s="41" t="str">
        <f t="shared" si="5"/>
        <v>－</v>
      </c>
      <c r="AQ190" s="41" t="str">
        <f t="shared" si="5"/>
        <v>－</v>
      </c>
      <c r="AR190" s="41" t="str">
        <f t="shared" si="5"/>
        <v>－</v>
      </c>
      <c r="AS190" s="41" t="str">
        <f t="shared" si="5"/>
        <v>－</v>
      </c>
      <c r="AT190" s="41" t="str">
        <f t="shared" si="5"/>
        <v>－</v>
      </c>
      <c r="AU190" s="41" t="str">
        <f t="shared" si="5"/>
        <v>－</v>
      </c>
      <c r="AV190" s="41" t="str">
        <f t="shared" si="5"/>
        <v>－</v>
      </c>
      <c r="AW190" s="41" t="str">
        <f t="shared" si="5"/>
        <v>－</v>
      </c>
      <c r="AX190" s="41" t="str">
        <f t="shared" si="5"/>
        <v>－</v>
      </c>
      <c r="AY190" s="41" t="str">
        <f t="shared" si="5"/>
        <v>－</v>
      </c>
      <c r="AZ190" s="41" t="str">
        <f t="shared" si="5"/>
        <v>－</v>
      </c>
      <c r="BA190" s="41" t="str">
        <f t="shared" si="5"/>
        <v>－</v>
      </c>
      <c r="BB190" s="41" t="str">
        <f t="shared" si="5"/>
        <v>－</v>
      </c>
      <c r="BC190" s="41" t="str">
        <f t="shared" si="5"/>
        <v>－</v>
      </c>
      <c r="BD190" s="41" t="str">
        <f t="shared" si="5"/>
        <v>－</v>
      </c>
      <c r="BE190" s="41" t="str">
        <f t="shared" si="5"/>
        <v>－</v>
      </c>
      <c r="BF190" s="41" t="str">
        <f t="shared" si="5"/>
        <v>－</v>
      </c>
      <c r="BG190" s="41" t="str">
        <f t="shared" si="5"/>
        <v>－</v>
      </c>
      <c r="BH190" s="41" t="str">
        <f t="shared" si="5"/>
        <v>－</v>
      </c>
      <c r="BI190" s="41" t="str">
        <f t="shared" si="5"/>
        <v>－</v>
      </c>
      <c r="BJ190" s="41" t="str">
        <f t="shared" si="5"/>
        <v>－</v>
      </c>
      <c r="BK190" s="41" t="str">
        <f t="shared" si="5"/>
        <v>－</v>
      </c>
      <c r="BL190" s="41" t="str">
        <f t="shared" si="5"/>
        <v>－</v>
      </c>
    </row>
    <row r="191" spans="1:64" s="37" customFormat="1" x14ac:dyDescent="0.2">
      <c r="A191" s="7"/>
      <c r="B191" s="36">
        <v>7</v>
      </c>
      <c r="C191" s="34" t="s">
        <v>193</v>
      </c>
      <c r="D191" s="41" t="str">
        <f>IF(D85="－","－",MAX(D85:D91))</f>
        <v>－</v>
      </c>
      <c r="E191" s="41" t="str">
        <f>IF(E85="－","－",SUM(E85:E91))</f>
        <v>－</v>
      </c>
      <c r="F191" s="41" t="str">
        <f t="shared" ref="F191:BL191" si="6">IF(F85="－","－",SUM(F85:F91))</f>
        <v>－</v>
      </c>
      <c r="G191" s="41" t="str">
        <f t="shared" si="6"/>
        <v>－</v>
      </c>
      <c r="H191" s="41" t="str">
        <f t="shared" si="6"/>
        <v>－</v>
      </c>
      <c r="I191" s="41" t="str">
        <f t="shared" si="6"/>
        <v>－</v>
      </c>
      <c r="J191" s="41" t="str">
        <f t="shared" si="6"/>
        <v>－</v>
      </c>
      <c r="K191" s="41" t="str">
        <f t="shared" si="6"/>
        <v>－</v>
      </c>
      <c r="L191" s="41" t="str">
        <f t="shared" si="6"/>
        <v>－</v>
      </c>
      <c r="M191" s="41" t="str">
        <f t="shared" si="6"/>
        <v>－</v>
      </c>
      <c r="N191" s="41" t="str">
        <f t="shared" si="6"/>
        <v>－</v>
      </c>
      <c r="O191" s="41" t="str">
        <f t="shared" si="6"/>
        <v>－</v>
      </c>
      <c r="P191" s="41" t="str">
        <f t="shared" si="6"/>
        <v>－</v>
      </c>
      <c r="Q191" s="41" t="str">
        <f t="shared" si="6"/>
        <v>－</v>
      </c>
      <c r="R191" s="41" t="str">
        <f t="shared" si="6"/>
        <v>－</v>
      </c>
      <c r="S191" s="41" t="str">
        <f t="shared" si="6"/>
        <v>－</v>
      </c>
      <c r="T191" s="41" t="str">
        <f t="shared" si="6"/>
        <v>－</v>
      </c>
      <c r="U191" s="41" t="str">
        <f t="shared" si="6"/>
        <v>－</v>
      </c>
      <c r="V191" s="41" t="str">
        <f t="shared" si="6"/>
        <v>－</v>
      </c>
      <c r="W191" s="41" t="str">
        <f t="shared" si="6"/>
        <v>－</v>
      </c>
      <c r="X191" s="41" t="str">
        <f t="shared" si="6"/>
        <v>－</v>
      </c>
      <c r="Y191" s="41" t="str">
        <f t="shared" si="6"/>
        <v>－</v>
      </c>
      <c r="Z191" s="41" t="str">
        <f t="shared" si="6"/>
        <v>－</v>
      </c>
      <c r="AA191" s="41" t="str">
        <f t="shared" si="6"/>
        <v>－</v>
      </c>
      <c r="AB191" s="41" t="str">
        <f t="shared" si="6"/>
        <v>－</v>
      </c>
      <c r="AC191" s="41" t="str">
        <f t="shared" si="6"/>
        <v>－</v>
      </c>
      <c r="AD191" s="41" t="str">
        <f t="shared" si="6"/>
        <v>－</v>
      </c>
      <c r="AE191" s="41" t="str">
        <f t="shared" si="6"/>
        <v>－</v>
      </c>
      <c r="AF191" s="41" t="str">
        <f t="shared" si="6"/>
        <v>－</v>
      </c>
      <c r="AG191" s="41" t="str">
        <f t="shared" si="6"/>
        <v>－</v>
      </c>
      <c r="AH191" s="41" t="str">
        <f t="shared" si="6"/>
        <v>－</v>
      </c>
      <c r="AI191" s="41" t="str">
        <f t="shared" si="6"/>
        <v>－</v>
      </c>
      <c r="AJ191" s="41" t="str">
        <f t="shared" si="6"/>
        <v>－</v>
      </c>
      <c r="AK191" s="41" t="str">
        <f t="shared" si="6"/>
        <v>－</v>
      </c>
      <c r="AL191" s="41" t="str">
        <f t="shared" si="6"/>
        <v>－</v>
      </c>
      <c r="AM191" s="41" t="str">
        <f t="shared" si="6"/>
        <v>－</v>
      </c>
      <c r="AN191" s="41" t="str">
        <f t="shared" si="6"/>
        <v>－</v>
      </c>
      <c r="AO191" s="41" t="str">
        <f t="shared" si="6"/>
        <v>－</v>
      </c>
      <c r="AP191" s="41" t="str">
        <f t="shared" si="6"/>
        <v>－</v>
      </c>
      <c r="AQ191" s="41" t="str">
        <f t="shared" si="6"/>
        <v>－</v>
      </c>
      <c r="AR191" s="41" t="str">
        <f t="shared" si="6"/>
        <v>－</v>
      </c>
      <c r="AS191" s="41" t="str">
        <f t="shared" si="6"/>
        <v>－</v>
      </c>
      <c r="AT191" s="41" t="str">
        <f t="shared" si="6"/>
        <v>－</v>
      </c>
      <c r="AU191" s="41" t="str">
        <f t="shared" si="6"/>
        <v>－</v>
      </c>
      <c r="AV191" s="41" t="str">
        <f t="shared" si="6"/>
        <v>－</v>
      </c>
      <c r="AW191" s="41" t="str">
        <f t="shared" si="6"/>
        <v>－</v>
      </c>
      <c r="AX191" s="41" t="str">
        <f t="shared" si="6"/>
        <v>－</v>
      </c>
      <c r="AY191" s="41" t="str">
        <f t="shared" si="6"/>
        <v>－</v>
      </c>
      <c r="AZ191" s="41" t="str">
        <f t="shared" si="6"/>
        <v>－</v>
      </c>
      <c r="BA191" s="41" t="str">
        <f t="shared" si="6"/>
        <v>－</v>
      </c>
      <c r="BB191" s="41" t="str">
        <f t="shared" si="6"/>
        <v>－</v>
      </c>
      <c r="BC191" s="41" t="str">
        <f t="shared" si="6"/>
        <v>－</v>
      </c>
      <c r="BD191" s="41" t="str">
        <f t="shared" si="6"/>
        <v>－</v>
      </c>
      <c r="BE191" s="41" t="str">
        <f t="shared" si="6"/>
        <v>－</v>
      </c>
      <c r="BF191" s="41" t="str">
        <f t="shared" si="6"/>
        <v>－</v>
      </c>
      <c r="BG191" s="41" t="str">
        <f t="shared" si="6"/>
        <v>－</v>
      </c>
      <c r="BH191" s="41" t="str">
        <f t="shared" si="6"/>
        <v>－</v>
      </c>
      <c r="BI191" s="41" t="str">
        <f t="shared" si="6"/>
        <v>－</v>
      </c>
      <c r="BJ191" s="41" t="str">
        <f t="shared" si="6"/>
        <v>－</v>
      </c>
      <c r="BK191" s="41" t="str">
        <f t="shared" si="6"/>
        <v>－</v>
      </c>
      <c r="BL191" s="41" t="str">
        <f t="shared" si="6"/>
        <v>－</v>
      </c>
    </row>
    <row r="192" spans="1:64" s="37" customFormat="1" x14ac:dyDescent="0.2">
      <c r="A192" s="7"/>
      <c r="B192" s="36">
        <v>8</v>
      </c>
      <c r="C192" s="34" t="s">
        <v>201</v>
      </c>
      <c r="D192" s="41">
        <f>IF(D92="－","－",MAX(D92:D114))</f>
        <v>6.3073327570000002</v>
      </c>
      <c r="E192" s="41">
        <f>IF(E92="－","－",SUM(E92:E114))</f>
        <v>159</v>
      </c>
      <c r="F192" s="41">
        <f t="shared" ref="F192:BL192" si="7">IF(F92="－","－",SUM(F92:F114))</f>
        <v>41</v>
      </c>
      <c r="G192" s="41">
        <f t="shared" si="7"/>
        <v>54</v>
      </c>
      <c r="H192" s="41">
        <f t="shared" si="7"/>
        <v>64</v>
      </c>
      <c r="I192" s="41">
        <f t="shared" si="7"/>
        <v>29.703067468947211</v>
      </c>
      <c r="J192" s="41">
        <f t="shared" si="7"/>
        <v>380.61508790559787</v>
      </c>
      <c r="K192" s="41">
        <f t="shared" si="7"/>
        <v>2.43908896916794</v>
      </c>
      <c r="L192" s="41">
        <f t="shared" si="7"/>
        <v>27.263978499779267</v>
      </c>
      <c r="M192" s="41">
        <f t="shared" si="7"/>
        <v>95.449628374395161</v>
      </c>
      <c r="N192" s="41">
        <f t="shared" si="7"/>
        <v>314.86852700014998</v>
      </c>
      <c r="O192" s="41">
        <f t="shared" si="7"/>
        <v>4.3873281799999999</v>
      </c>
      <c r="P192" s="41">
        <f t="shared" si="7"/>
        <v>7.6700827790000004</v>
      </c>
      <c r="Q192" s="41">
        <f t="shared" si="7"/>
        <v>4.1019590790000002</v>
      </c>
      <c r="R192" s="41">
        <f t="shared" si="7"/>
        <v>0.28536910100000001</v>
      </c>
      <c r="S192" s="41">
        <f t="shared" si="7"/>
        <v>7.2978622019999992</v>
      </c>
      <c r="T192" s="41">
        <f t="shared" si="7"/>
        <v>0.372220577</v>
      </c>
      <c r="U192" s="41">
        <f t="shared" si="7"/>
        <v>8.2455999999999996</v>
      </c>
      <c r="V192" s="41">
        <f t="shared" si="7"/>
        <v>19.567799999999998</v>
      </c>
      <c r="W192" s="41">
        <f t="shared" si="7"/>
        <v>42.335995648947225</v>
      </c>
      <c r="X192" s="41">
        <f t="shared" si="7"/>
        <v>407.85297068459789</v>
      </c>
      <c r="Y192" s="41">
        <f t="shared" si="7"/>
        <v>450.18896633354512</v>
      </c>
      <c r="Z192" s="41">
        <f t="shared" si="7"/>
        <v>0.18601294583577688</v>
      </c>
      <c r="AA192" s="41">
        <f t="shared" si="7"/>
        <v>8.2225692331784742E-2</v>
      </c>
      <c r="AB192" s="41">
        <f t="shared" si="7"/>
        <v>8.2225692528000022E-2</v>
      </c>
      <c r="AC192" s="41">
        <f t="shared" si="7"/>
        <v>3.6083890117645963E-2</v>
      </c>
      <c r="AD192" s="41">
        <f t="shared" si="7"/>
        <v>7.1602151896694783</v>
      </c>
      <c r="AE192" s="41">
        <f t="shared" si="7"/>
        <v>64.441936707025221</v>
      </c>
      <c r="AF192" s="41">
        <f t="shared" si="7"/>
        <v>71.60215189669465</v>
      </c>
      <c r="AG192" s="41">
        <f t="shared" si="7"/>
        <v>0.56019335223333044</v>
      </c>
      <c r="AH192" s="41">
        <f t="shared" si="7"/>
        <v>0.95297259920152777</v>
      </c>
      <c r="AI192" s="41">
        <f t="shared" si="7"/>
        <v>3.0520879190643515</v>
      </c>
      <c r="AJ192" s="41">
        <f t="shared" si="7"/>
        <v>3.0330483962843092E-3</v>
      </c>
      <c r="AK192" s="41">
        <f t="shared" si="7"/>
        <v>3.665264519204816E-3</v>
      </c>
      <c r="AL192" s="41">
        <f t="shared" si="7"/>
        <v>9.1671248391313204E-3</v>
      </c>
      <c r="AM192" s="41">
        <f t="shared" si="7"/>
        <v>0.59931029074726083</v>
      </c>
      <c r="AN192" s="41">
        <f t="shared" si="7"/>
        <v>8.1168530533902139</v>
      </c>
      <c r="AO192" s="41">
        <f t="shared" si="7"/>
        <v>67.503191750928693</v>
      </c>
      <c r="AP192" s="41">
        <f t="shared" si="7"/>
        <v>13396.998069228999</v>
      </c>
      <c r="AQ192" s="41">
        <f t="shared" si="7"/>
        <v>7213.7681911180007</v>
      </c>
      <c r="AR192" s="41">
        <f t="shared" si="7"/>
        <v>20610.766260346998</v>
      </c>
      <c r="AS192" s="41">
        <f t="shared" si="7"/>
        <v>362.96269583799989</v>
      </c>
      <c r="AT192" s="41">
        <f t="shared" si="7"/>
        <v>64492.37120057601</v>
      </c>
      <c r="AU192" s="41">
        <f t="shared" si="7"/>
        <v>144256.94474774398</v>
      </c>
      <c r="AV192" s="41">
        <f t="shared" si="7"/>
        <v>35123.483381217011</v>
      </c>
      <c r="AW192" s="41">
        <f t="shared" si="7"/>
        <v>78606.763049451998</v>
      </c>
      <c r="AX192" s="41">
        <f t="shared" si="7"/>
        <v>33494.536643093001</v>
      </c>
      <c r="AY192" s="41">
        <f t="shared" si="7"/>
        <v>74965.578573395993</v>
      </c>
      <c r="AZ192" s="41">
        <f t="shared" si="7"/>
        <v>2.489419974</v>
      </c>
      <c r="BA192" s="41">
        <f t="shared" si="7"/>
        <v>4.9788399539999997</v>
      </c>
      <c r="BB192" s="41">
        <f t="shared" si="7"/>
        <v>71.512707183000046</v>
      </c>
      <c r="BC192" s="41">
        <f t="shared" si="7"/>
        <v>6556.4065370650005</v>
      </c>
      <c r="BD192" s="41">
        <f t="shared" si="7"/>
        <v>14620.340299299998</v>
      </c>
      <c r="BE192" s="41">
        <f t="shared" si="7"/>
        <v>2.0859321400000002</v>
      </c>
      <c r="BF192" s="41">
        <f t="shared" si="7"/>
        <v>4.1718642900000011</v>
      </c>
      <c r="BG192" s="41">
        <f t="shared" si="7"/>
        <v>68.535880017000011</v>
      </c>
      <c r="BH192" s="41">
        <f t="shared" si="7"/>
        <v>854.80032170900017</v>
      </c>
      <c r="BI192" s="41">
        <f t="shared" si="7"/>
        <v>1.9200000000000004</v>
      </c>
      <c r="BJ192" s="41">
        <f t="shared" si="7"/>
        <v>1.9200000000000004</v>
      </c>
      <c r="BK192" s="41">
        <f t="shared" si="7"/>
        <v>5.3399999999999954</v>
      </c>
      <c r="BL192" s="41">
        <f t="shared" si="7"/>
        <v>5.3399999999999954</v>
      </c>
    </row>
    <row r="193" spans="1:64" s="37" customFormat="1" x14ac:dyDescent="0.2">
      <c r="A193" s="7"/>
      <c r="B193" s="36">
        <v>9</v>
      </c>
      <c r="C193" s="34" t="s">
        <v>225</v>
      </c>
      <c r="D193" s="41">
        <f>IF(D115="－","－",MAX(D115:D122))</f>
        <v>5.7906884759999997</v>
      </c>
      <c r="E193" s="41">
        <f>IF(E115="－","－",SUM(E115:E122))</f>
        <v>264</v>
      </c>
      <c r="F193" s="41">
        <f t="shared" ref="F193:BL193" si="8">IF(F115="－","－",SUM(F115:F122))</f>
        <v>6</v>
      </c>
      <c r="G193" s="41">
        <f t="shared" si="8"/>
        <v>51</v>
      </c>
      <c r="H193" s="41">
        <f t="shared" si="8"/>
        <v>207</v>
      </c>
      <c r="I193" s="41">
        <f t="shared" si="8"/>
        <v>0.11055361992585566</v>
      </c>
      <c r="J193" s="41">
        <f t="shared" si="8"/>
        <v>7.2134317528136433</v>
      </c>
      <c r="K193" s="41">
        <f t="shared" si="8"/>
        <v>2.4667619929704683E-2</v>
      </c>
      <c r="L193" s="41">
        <f t="shared" si="8"/>
        <v>8.5885999996150986E-2</v>
      </c>
      <c r="M193" s="41">
        <f t="shared" si="8"/>
        <v>1.6332623727425195</v>
      </c>
      <c r="N193" s="41">
        <f t="shared" si="8"/>
        <v>5.6907229999969795</v>
      </c>
      <c r="O193" s="41">
        <f t="shared" si="8"/>
        <v>0.215284802</v>
      </c>
      <c r="P193" s="41">
        <f t="shared" si="8"/>
        <v>0.34020006599999997</v>
      </c>
      <c r="Q193" s="41">
        <f t="shared" si="8"/>
        <v>0.20270719399999998</v>
      </c>
      <c r="R193" s="41">
        <f t="shared" si="8"/>
        <v>1.2577608000000001E-2</v>
      </c>
      <c r="S193" s="41">
        <f t="shared" si="8"/>
        <v>0.32379448799999999</v>
      </c>
      <c r="T193" s="41">
        <f t="shared" si="8"/>
        <v>1.6405578000000001E-2</v>
      </c>
      <c r="U193" s="41">
        <f t="shared" si="8"/>
        <v>1.0269999999999999</v>
      </c>
      <c r="V193" s="41">
        <f t="shared" si="8"/>
        <v>2.4327999999999994</v>
      </c>
      <c r="W193" s="41">
        <f t="shared" si="8"/>
        <v>1.352838421925856</v>
      </c>
      <c r="X193" s="41">
        <f t="shared" si="8"/>
        <v>9.9864318188136441</v>
      </c>
      <c r="Y193" s="41">
        <f t="shared" si="8"/>
        <v>11.339270240739499</v>
      </c>
      <c r="Z193" s="41">
        <f t="shared" si="8"/>
        <v>1.1385191871725662E-3</v>
      </c>
      <c r="AA193" s="41">
        <f t="shared" si="8"/>
        <v>2.4364310605492917E-4</v>
      </c>
      <c r="AB193" s="41">
        <f t="shared" si="8"/>
        <v>2.4364343999999999E-4</v>
      </c>
      <c r="AC193" s="41">
        <f t="shared" si="8"/>
        <v>2.6728431101130065E-4</v>
      </c>
      <c r="AD193" s="41">
        <f t="shared" si="8"/>
        <v>9.1270476625389535E-2</v>
      </c>
      <c r="AE193" s="41">
        <f t="shared" si="8"/>
        <v>0.82143428962850573</v>
      </c>
      <c r="AF193" s="41">
        <f t="shared" si="8"/>
        <v>0.91270476625389541</v>
      </c>
      <c r="AG193" s="41">
        <f t="shared" si="8"/>
        <v>6.9683233541439737E-2</v>
      </c>
      <c r="AH193" s="41">
        <f t="shared" si="8"/>
        <v>0.1185415926911849</v>
      </c>
      <c r="AI193" s="41">
        <f t="shared" si="8"/>
        <v>0.37965347929474069</v>
      </c>
      <c r="AJ193" s="41">
        <f t="shared" si="8"/>
        <v>9.5511390293182353E-6</v>
      </c>
      <c r="AK193" s="41">
        <f t="shared" si="8"/>
        <v>1.1542002115126334E-5</v>
      </c>
      <c r="AL193" s="41">
        <f t="shared" si="8"/>
        <v>2.8867486569792199E-5</v>
      </c>
      <c r="AM193" s="41">
        <f t="shared" si="8"/>
        <v>6.9960068991480356E-2</v>
      </c>
      <c r="AN193" s="41">
        <f t="shared" si="8"/>
        <v>0.20982361131868957</v>
      </c>
      <c r="AO193" s="41">
        <f t="shared" si="8"/>
        <v>1.2011166364098163</v>
      </c>
      <c r="AP193" s="41">
        <f t="shared" si="8"/>
        <v>332.09180994899998</v>
      </c>
      <c r="AQ193" s="41">
        <f t="shared" si="8"/>
        <v>178.818666893</v>
      </c>
      <c r="AR193" s="41">
        <f t="shared" si="8"/>
        <v>510.91047684199998</v>
      </c>
      <c r="AS193" s="41">
        <f t="shared" si="8"/>
        <v>10.876748871</v>
      </c>
      <c r="AT193" s="41">
        <f t="shared" si="8"/>
        <v>1650.5864898789998</v>
      </c>
      <c r="AU193" s="41">
        <f t="shared" si="8"/>
        <v>3570.0737422910001</v>
      </c>
      <c r="AV193" s="41">
        <f t="shared" si="8"/>
        <v>966.68616799599988</v>
      </c>
      <c r="AW193" s="41">
        <f t="shared" si="8"/>
        <v>2092.0591009999998</v>
      </c>
      <c r="AX193" s="41">
        <f t="shared" si="8"/>
        <v>912.53675188799991</v>
      </c>
      <c r="AY193" s="41">
        <f t="shared" si="8"/>
        <v>1974.7951802919999</v>
      </c>
      <c r="AZ193" s="41">
        <f t="shared" si="8"/>
        <v>1.348708625</v>
      </c>
      <c r="BA193" s="41">
        <f t="shared" si="8"/>
        <v>2.6974172529999998</v>
      </c>
      <c r="BB193" s="41">
        <f t="shared" si="8"/>
        <v>3.8974778790000002</v>
      </c>
      <c r="BC193" s="41">
        <f t="shared" si="8"/>
        <v>276.90230254500005</v>
      </c>
      <c r="BD193" s="41">
        <f t="shared" si="8"/>
        <v>606.80205708400013</v>
      </c>
      <c r="BE193" s="41">
        <f t="shared" si="8"/>
        <v>1.771580851</v>
      </c>
      <c r="BF193" s="41">
        <f t="shared" si="8"/>
        <v>3.5431617079999995</v>
      </c>
      <c r="BG193" s="41">
        <f t="shared" si="8"/>
        <v>18.291341316</v>
      </c>
      <c r="BH193" s="41">
        <f t="shared" si="8"/>
        <v>90.61809909599998</v>
      </c>
      <c r="BI193" s="41">
        <f t="shared" si="8"/>
        <v>0.03</v>
      </c>
      <c r="BJ193" s="41">
        <f t="shared" si="8"/>
        <v>0.03</v>
      </c>
      <c r="BK193" s="41">
        <f t="shared" si="8"/>
        <v>0</v>
      </c>
      <c r="BL193" s="41">
        <f t="shared" si="8"/>
        <v>0</v>
      </c>
    </row>
    <row r="194" spans="1:64" s="37" customFormat="1" x14ac:dyDescent="0.2">
      <c r="A194" s="7"/>
      <c r="B194" s="36">
        <v>10</v>
      </c>
      <c r="C194" s="34" t="s">
        <v>3</v>
      </c>
      <c r="D194" s="41">
        <f>IF(D123="－","－",MAX(D123:D132))</f>
        <v>4.7689083950000004</v>
      </c>
      <c r="E194" s="41">
        <f>IF(E123="－","－",SUM(E123:E132))</f>
        <v>329</v>
      </c>
      <c r="F194" s="41">
        <f t="shared" ref="F194:BL194" si="9">IF(F123="－","－",SUM(F123:F132))</f>
        <v>0</v>
      </c>
      <c r="G194" s="41">
        <f t="shared" si="9"/>
        <v>0</v>
      </c>
      <c r="H194" s="41">
        <f t="shared" si="9"/>
        <v>329</v>
      </c>
      <c r="I194" s="41">
        <f t="shared" si="9"/>
        <v>0</v>
      </c>
      <c r="J194" s="41">
        <f t="shared" si="9"/>
        <v>0</v>
      </c>
      <c r="K194" s="41">
        <f t="shared" si="9"/>
        <v>0</v>
      </c>
      <c r="L194" s="41">
        <f t="shared" si="9"/>
        <v>0</v>
      </c>
      <c r="M194" s="41">
        <f t="shared" si="9"/>
        <v>0</v>
      </c>
      <c r="N194" s="41">
        <f t="shared" si="9"/>
        <v>0</v>
      </c>
      <c r="O194" s="41">
        <f t="shared" si="9"/>
        <v>0</v>
      </c>
      <c r="P194" s="41">
        <f t="shared" si="9"/>
        <v>0</v>
      </c>
      <c r="Q194" s="41">
        <f t="shared" si="9"/>
        <v>0</v>
      </c>
      <c r="R194" s="41">
        <f t="shared" si="9"/>
        <v>0</v>
      </c>
      <c r="S194" s="41">
        <f t="shared" si="9"/>
        <v>0</v>
      </c>
      <c r="T194" s="41">
        <f t="shared" si="9"/>
        <v>0</v>
      </c>
      <c r="U194" s="41">
        <f t="shared" si="9"/>
        <v>0</v>
      </c>
      <c r="V194" s="41">
        <f t="shared" si="9"/>
        <v>0</v>
      </c>
      <c r="W194" s="41">
        <f t="shared" si="9"/>
        <v>0</v>
      </c>
      <c r="X194" s="41">
        <f t="shared" si="9"/>
        <v>0</v>
      </c>
      <c r="Y194" s="41">
        <f t="shared" si="9"/>
        <v>0</v>
      </c>
      <c r="Z194" s="41">
        <f t="shared" si="9"/>
        <v>0</v>
      </c>
      <c r="AA194" s="41">
        <f t="shared" si="9"/>
        <v>0</v>
      </c>
      <c r="AB194" s="41">
        <f t="shared" si="9"/>
        <v>0</v>
      </c>
      <c r="AC194" s="41">
        <f t="shared" si="9"/>
        <v>0</v>
      </c>
      <c r="AD194" s="41">
        <f t="shared" si="9"/>
        <v>0</v>
      </c>
      <c r="AE194" s="41">
        <f t="shared" si="9"/>
        <v>0</v>
      </c>
      <c r="AF194" s="41">
        <f t="shared" si="9"/>
        <v>0</v>
      </c>
      <c r="AG194" s="41">
        <f t="shared" si="9"/>
        <v>0</v>
      </c>
      <c r="AH194" s="41">
        <f t="shared" si="9"/>
        <v>0</v>
      </c>
      <c r="AI194" s="41">
        <f t="shared" si="9"/>
        <v>0</v>
      </c>
      <c r="AJ194" s="41">
        <f t="shared" si="9"/>
        <v>0</v>
      </c>
      <c r="AK194" s="41">
        <f t="shared" si="9"/>
        <v>0</v>
      </c>
      <c r="AL194" s="41">
        <f t="shared" si="9"/>
        <v>0</v>
      </c>
      <c r="AM194" s="41">
        <f t="shared" si="9"/>
        <v>0</v>
      </c>
      <c r="AN194" s="41">
        <f t="shared" si="9"/>
        <v>0</v>
      </c>
      <c r="AO194" s="41">
        <f t="shared" si="9"/>
        <v>0</v>
      </c>
      <c r="AP194" s="41">
        <f t="shared" si="9"/>
        <v>0</v>
      </c>
      <c r="AQ194" s="41">
        <f t="shared" si="9"/>
        <v>0</v>
      </c>
      <c r="AR194" s="41">
        <f t="shared" si="9"/>
        <v>0</v>
      </c>
      <c r="AS194" s="41">
        <f t="shared" si="9"/>
        <v>0</v>
      </c>
      <c r="AT194" s="41">
        <f t="shared" si="9"/>
        <v>0</v>
      </c>
      <c r="AU194" s="41">
        <f t="shared" si="9"/>
        <v>0</v>
      </c>
      <c r="AV194" s="41">
        <f t="shared" si="9"/>
        <v>0</v>
      </c>
      <c r="AW194" s="41">
        <f t="shared" si="9"/>
        <v>0</v>
      </c>
      <c r="AX194" s="41">
        <f t="shared" si="9"/>
        <v>0</v>
      </c>
      <c r="AY194" s="41">
        <f t="shared" si="9"/>
        <v>0</v>
      </c>
      <c r="AZ194" s="41">
        <f t="shared" si="9"/>
        <v>0</v>
      </c>
      <c r="BA194" s="41">
        <f t="shared" si="9"/>
        <v>0</v>
      </c>
      <c r="BB194" s="41">
        <f t="shared" si="9"/>
        <v>0.26220194900000005</v>
      </c>
      <c r="BC194" s="41">
        <f t="shared" si="9"/>
        <v>10.659444324999999</v>
      </c>
      <c r="BD194" s="41">
        <f t="shared" si="9"/>
        <v>23.075933161000002</v>
      </c>
      <c r="BE194" s="41">
        <f t="shared" si="9"/>
        <v>5.8267098000000003E-2</v>
      </c>
      <c r="BF194" s="41">
        <f t="shared" si="9"/>
        <v>0.116534199</v>
      </c>
      <c r="BG194" s="41">
        <f t="shared" si="9"/>
        <v>2.9667975479999997</v>
      </c>
      <c r="BH194" s="41">
        <f t="shared" si="9"/>
        <v>25.566439562999999</v>
      </c>
      <c r="BI194" s="41">
        <f t="shared" si="9"/>
        <v>0</v>
      </c>
      <c r="BJ194" s="41">
        <f t="shared" si="9"/>
        <v>0</v>
      </c>
      <c r="BK194" s="41">
        <f t="shared" si="9"/>
        <v>0</v>
      </c>
      <c r="BL194" s="41">
        <f t="shared" si="9"/>
        <v>0</v>
      </c>
    </row>
    <row r="195" spans="1:64" s="37" customFormat="1" x14ac:dyDescent="0.2">
      <c r="A195" s="7"/>
      <c r="B195" s="36">
        <v>11</v>
      </c>
      <c r="C195" s="34" t="s">
        <v>14</v>
      </c>
      <c r="D195" s="41">
        <f>IF(D133="－","－",MAX(D133:D150))</f>
        <v>4.909846054</v>
      </c>
      <c r="E195" s="41">
        <f>IF(E133="－","－",SUM(E133:E150))</f>
        <v>314</v>
      </c>
      <c r="F195" s="41">
        <f t="shared" ref="F195:BL195" si="10">IF(F133="－","－",SUM(F133:F150))</f>
        <v>0</v>
      </c>
      <c r="G195" s="41">
        <f t="shared" si="10"/>
        <v>0</v>
      </c>
      <c r="H195" s="41">
        <f t="shared" si="10"/>
        <v>314</v>
      </c>
      <c r="I195" s="41">
        <f t="shared" si="10"/>
        <v>0</v>
      </c>
      <c r="J195" s="41">
        <f t="shared" si="10"/>
        <v>0</v>
      </c>
      <c r="K195" s="41">
        <f t="shared" si="10"/>
        <v>0</v>
      </c>
      <c r="L195" s="41">
        <f t="shared" si="10"/>
        <v>0</v>
      </c>
      <c r="M195" s="41">
        <f t="shared" si="10"/>
        <v>0</v>
      </c>
      <c r="N195" s="41">
        <f t="shared" si="10"/>
        <v>0</v>
      </c>
      <c r="O195" s="41">
        <f t="shared" si="10"/>
        <v>4.781825E-3</v>
      </c>
      <c r="P195" s="41">
        <f t="shared" si="10"/>
        <v>8.1099370000000011E-3</v>
      </c>
      <c r="Q195" s="41">
        <f t="shared" si="10"/>
        <v>4.2676470000000003E-3</v>
      </c>
      <c r="R195" s="41">
        <f t="shared" si="10"/>
        <v>5.1417800000000001E-4</v>
      </c>
      <c r="S195" s="41">
        <f t="shared" si="10"/>
        <v>7.4392700000000004E-3</v>
      </c>
      <c r="T195" s="41">
        <f t="shared" si="10"/>
        <v>6.7066700000000001E-4</v>
      </c>
      <c r="U195" s="41">
        <f t="shared" si="10"/>
        <v>0</v>
      </c>
      <c r="V195" s="41">
        <f t="shared" si="10"/>
        <v>0</v>
      </c>
      <c r="W195" s="41">
        <f t="shared" si="10"/>
        <v>4.781825E-3</v>
      </c>
      <c r="X195" s="41">
        <f t="shared" si="10"/>
        <v>8.1099370000000011E-3</v>
      </c>
      <c r="Y195" s="41">
        <f t="shared" si="10"/>
        <v>1.2891761999999999E-2</v>
      </c>
      <c r="Z195" s="41">
        <f t="shared" si="10"/>
        <v>0</v>
      </c>
      <c r="AA195" s="41">
        <f t="shared" si="10"/>
        <v>0</v>
      </c>
      <c r="AB195" s="41">
        <f t="shared" si="10"/>
        <v>0</v>
      </c>
      <c r="AC195" s="41">
        <f t="shared" si="10"/>
        <v>0</v>
      </c>
      <c r="AD195" s="41">
        <f t="shared" si="10"/>
        <v>0</v>
      </c>
      <c r="AE195" s="41">
        <f t="shared" si="10"/>
        <v>0</v>
      </c>
      <c r="AF195" s="41">
        <f t="shared" si="10"/>
        <v>0</v>
      </c>
      <c r="AG195" s="41">
        <f t="shared" si="10"/>
        <v>0</v>
      </c>
      <c r="AH195" s="41">
        <f t="shared" si="10"/>
        <v>0</v>
      </c>
      <c r="AI195" s="41">
        <f t="shared" si="10"/>
        <v>0</v>
      </c>
      <c r="AJ195" s="41">
        <f t="shared" si="10"/>
        <v>0</v>
      </c>
      <c r="AK195" s="41">
        <f t="shared" si="10"/>
        <v>0</v>
      </c>
      <c r="AL195" s="41">
        <f t="shared" si="10"/>
        <v>0</v>
      </c>
      <c r="AM195" s="41">
        <f t="shared" si="10"/>
        <v>0</v>
      </c>
      <c r="AN195" s="41">
        <f t="shared" si="10"/>
        <v>0</v>
      </c>
      <c r="AO195" s="41">
        <f t="shared" si="10"/>
        <v>0</v>
      </c>
      <c r="AP195" s="41">
        <f t="shared" si="10"/>
        <v>1.0330948000000001E-2</v>
      </c>
      <c r="AQ195" s="41">
        <f t="shared" si="10"/>
        <v>5.5628179999999998E-3</v>
      </c>
      <c r="AR195" s="41">
        <f t="shared" si="10"/>
        <v>1.5893766E-2</v>
      </c>
      <c r="AS195" s="41">
        <f t="shared" si="10"/>
        <v>0</v>
      </c>
      <c r="AT195" s="41">
        <f t="shared" si="10"/>
        <v>0</v>
      </c>
      <c r="AU195" s="41">
        <f t="shared" si="10"/>
        <v>0</v>
      </c>
      <c r="AV195" s="41">
        <f t="shared" si="10"/>
        <v>0</v>
      </c>
      <c r="AW195" s="41">
        <f t="shared" si="10"/>
        <v>0</v>
      </c>
      <c r="AX195" s="41">
        <f t="shared" si="10"/>
        <v>0</v>
      </c>
      <c r="AY195" s="41">
        <f t="shared" si="10"/>
        <v>0</v>
      </c>
      <c r="AZ195" s="41">
        <f t="shared" si="10"/>
        <v>0</v>
      </c>
      <c r="BA195" s="41">
        <f t="shared" si="10"/>
        <v>0</v>
      </c>
      <c r="BB195" s="41">
        <f t="shared" si="10"/>
        <v>1.0141672859999999</v>
      </c>
      <c r="BC195" s="41">
        <f t="shared" si="10"/>
        <v>47.483712563000005</v>
      </c>
      <c r="BD195" s="41">
        <f t="shared" si="10"/>
        <v>108.03741981900001</v>
      </c>
      <c r="BE195" s="41">
        <f t="shared" si="10"/>
        <v>5.1091545000000002E-2</v>
      </c>
      <c r="BF195" s="41">
        <f t="shared" si="10"/>
        <v>0.102183097</v>
      </c>
      <c r="BG195" s="41">
        <f t="shared" si="10"/>
        <v>4.9138551970000002</v>
      </c>
      <c r="BH195" s="41">
        <f t="shared" si="10"/>
        <v>23.785565991000002</v>
      </c>
      <c r="BI195" s="41">
        <f t="shared" si="10"/>
        <v>0</v>
      </c>
      <c r="BJ195" s="41">
        <f t="shared" si="10"/>
        <v>0</v>
      </c>
      <c r="BK195" s="41">
        <f t="shared" si="10"/>
        <v>0</v>
      </c>
      <c r="BL195" s="41">
        <f t="shared" si="10"/>
        <v>0</v>
      </c>
    </row>
    <row r="196" spans="1:64" s="37" customFormat="1" x14ac:dyDescent="0.2">
      <c r="A196" s="7"/>
      <c r="B196" s="36">
        <v>12</v>
      </c>
      <c r="C196" s="34" t="s">
        <v>235</v>
      </c>
      <c r="D196" s="41">
        <f>IF(D151="－","－",MAX(D151:D169))</f>
        <v>5.428309896</v>
      </c>
      <c r="E196" s="41">
        <f>IF(E151="－","－",SUM(E151:E169))</f>
        <v>179</v>
      </c>
      <c r="F196" s="41">
        <f t="shared" ref="F196:BL196" si="11">IF(F151="－","－",SUM(F151:F169))</f>
        <v>0</v>
      </c>
      <c r="G196" s="41">
        <f t="shared" si="11"/>
        <v>6</v>
      </c>
      <c r="H196" s="41">
        <f t="shared" si="11"/>
        <v>173</v>
      </c>
      <c r="I196" s="41">
        <f t="shared" si="11"/>
        <v>0</v>
      </c>
      <c r="J196" s="41">
        <f t="shared" si="11"/>
        <v>0</v>
      </c>
      <c r="K196" s="41">
        <f t="shared" si="11"/>
        <v>0</v>
      </c>
      <c r="L196" s="41">
        <f t="shared" si="11"/>
        <v>0</v>
      </c>
      <c r="M196" s="41">
        <f t="shared" si="11"/>
        <v>0</v>
      </c>
      <c r="N196" s="41">
        <f t="shared" si="11"/>
        <v>0</v>
      </c>
      <c r="O196" s="41">
        <f t="shared" si="11"/>
        <v>1.5465843000000002E-2</v>
      </c>
      <c r="P196" s="41">
        <f t="shared" si="11"/>
        <v>2.7015974000000002E-2</v>
      </c>
      <c r="Q196" s="41">
        <f t="shared" si="11"/>
        <v>1.3642108E-2</v>
      </c>
      <c r="R196" s="41">
        <f t="shared" si="11"/>
        <v>1.8237350000000002E-3</v>
      </c>
      <c r="S196" s="41">
        <f t="shared" si="11"/>
        <v>2.4637188000000001E-2</v>
      </c>
      <c r="T196" s="41">
        <f t="shared" si="11"/>
        <v>2.3787859999999999E-3</v>
      </c>
      <c r="U196" s="41">
        <f t="shared" si="11"/>
        <v>0.129</v>
      </c>
      <c r="V196" s="41">
        <f t="shared" si="11"/>
        <v>0.30960000000000004</v>
      </c>
      <c r="W196" s="41">
        <f t="shared" si="11"/>
        <v>0.14446584300000001</v>
      </c>
      <c r="X196" s="41">
        <f t="shared" si="11"/>
        <v>0.33661597400000004</v>
      </c>
      <c r="Y196" s="41">
        <f t="shared" si="11"/>
        <v>0.48108181700000002</v>
      </c>
      <c r="Z196" s="41">
        <f t="shared" si="11"/>
        <v>0</v>
      </c>
      <c r="AA196" s="41">
        <f t="shared" si="11"/>
        <v>0</v>
      </c>
      <c r="AB196" s="41">
        <f t="shared" si="11"/>
        <v>0</v>
      </c>
      <c r="AC196" s="41">
        <f t="shared" si="11"/>
        <v>0</v>
      </c>
      <c r="AD196" s="41">
        <f t="shared" si="11"/>
        <v>0</v>
      </c>
      <c r="AE196" s="41">
        <f t="shared" si="11"/>
        <v>0</v>
      </c>
      <c r="AF196" s="41">
        <f t="shared" si="11"/>
        <v>0</v>
      </c>
      <c r="AG196" s="41">
        <f t="shared" si="11"/>
        <v>1.0077307717755135E-2</v>
      </c>
      <c r="AH196" s="41">
        <f t="shared" si="11"/>
        <v>1.7143006232502988E-2</v>
      </c>
      <c r="AI196" s="41">
        <f t="shared" si="11"/>
        <v>5.4903952393286597E-2</v>
      </c>
      <c r="AJ196" s="41">
        <f t="shared" si="11"/>
        <v>0</v>
      </c>
      <c r="AK196" s="41">
        <f t="shared" si="11"/>
        <v>0</v>
      </c>
      <c r="AL196" s="41">
        <f t="shared" si="11"/>
        <v>0</v>
      </c>
      <c r="AM196" s="41">
        <f t="shared" si="11"/>
        <v>1.0077307717755135E-2</v>
      </c>
      <c r="AN196" s="41">
        <f t="shared" si="11"/>
        <v>1.7143006232502988E-2</v>
      </c>
      <c r="AO196" s="41">
        <f t="shared" si="11"/>
        <v>5.4903952393286597E-2</v>
      </c>
      <c r="AP196" s="41">
        <f t="shared" si="11"/>
        <v>0.54005968199999999</v>
      </c>
      <c r="AQ196" s="41">
        <f t="shared" si="11"/>
        <v>0.29080136599999995</v>
      </c>
      <c r="AR196" s="41">
        <f t="shared" si="11"/>
        <v>0.83086104799999994</v>
      </c>
      <c r="AS196" s="41">
        <f t="shared" si="11"/>
        <v>0</v>
      </c>
      <c r="AT196" s="41">
        <f t="shared" si="11"/>
        <v>0</v>
      </c>
      <c r="AU196" s="41">
        <f t="shared" si="11"/>
        <v>0</v>
      </c>
      <c r="AV196" s="41">
        <f t="shared" si="11"/>
        <v>0</v>
      </c>
      <c r="AW196" s="41">
        <f t="shared" si="11"/>
        <v>0</v>
      </c>
      <c r="AX196" s="41">
        <f t="shared" si="11"/>
        <v>0</v>
      </c>
      <c r="AY196" s="41">
        <f t="shared" si="11"/>
        <v>0</v>
      </c>
      <c r="AZ196" s="41">
        <f t="shared" si="11"/>
        <v>0</v>
      </c>
      <c r="BA196" s="41">
        <f t="shared" si="11"/>
        <v>0</v>
      </c>
      <c r="BB196" s="41">
        <f t="shared" si="11"/>
        <v>3.4818950550000003</v>
      </c>
      <c r="BC196" s="41">
        <f t="shared" si="11"/>
        <v>195.87323994500002</v>
      </c>
      <c r="BD196" s="41">
        <f t="shared" si="11"/>
        <v>462.71641578800006</v>
      </c>
      <c r="BE196" s="41">
        <f t="shared" si="11"/>
        <v>0.172228934</v>
      </c>
      <c r="BF196" s="41">
        <f t="shared" si="11"/>
        <v>0.344457874</v>
      </c>
      <c r="BG196" s="41">
        <f t="shared" si="11"/>
        <v>10.531129344</v>
      </c>
      <c r="BH196" s="41">
        <f t="shared" si="11"/>
        <v>107.79492907300001</v>
      </c>
      <c r="BI196" s="41">
        <f t="shared" si="11"/>
        <v>0</v>
      </c>
      <c r="BJ196" s="41">
        <f t="shared" si="11"/>
        <v>0</v>
      </c>
      <c r="BK196" s="41">
        <f t="shared" si="11"/>
        <v>0</v>
      </c>
      <c r="BL196" s="41">
        <f t="shared" si="11"/>
        <v>0</v>
      </c>
    </row>
    <row r="197" spans="1:64" s="37" customFormat="1" x14ac:dyDescent="0.2">
      <c r="A197" s="7"/>
      <c r="B197" s="36">
        <v>13</v>
      </c>
      <c r="C197" s="34" t="s">
        <v>255</v>
      </c>
      <c r="D197" s="41" t="str">
        <f>IF(D170="－","－",MAX(D170:D177))</f>
        <v>－</v>
      </c>
      <c r="E197" s="41" t="str">
        <f>IF(E170="－","－",SUM(E170:E177))</f>
        <v>－</v>
      </c>
      <c r="F197" s="41" t="str">
        <f t="shared" ref="F197:BL197" si="12">IF(F170="－","－",SUM(F170:F177))</f>
        <v>－</v>
      </c>
      <c r="G197" s="41" t="str">
        <f t="shared" si="12"/>
        <v>－</v>
      </c>
      <c r="H197" s="41" t="str">
        <f t="shared" si="12"/>
        <v>－</v>
      </c>
      <c r="I197" s="41" t="str">
        <f t="shared" si="12"/>
        <v>－</v>
      </c>
      <c r="J197" s="41" t="str">
        <f t="shared" si="12"/>
        <v>－</v>
      </c>
      <c r="K197" s="41" t="str">
        <f t="shared" si="12"/>
        <v>－</v>
      </c>
      <c r="L197" s="41" t="str">
        <f t="shared" si="12"/>
        <v>－</v>
      </c>
      <c r="M197" s="41" t="str">
        <f t="shared" si="12"/>
        <v>－</v>
      </c>
      <c r="N197" s="41" t="str">
        <f t="shared" si="12"/>
        <v>－</v>
      </c>
      <c r="O197" s="41" t="str">
        <f t="shared" si="12"/>
        <v>－</v>
      </c>
      <c r="P197" s="41" t="str">
        <f t="shared" si="12"/>
        <v>－</v>
      </c>
      <c r="Q197" s="41" t="str">
        <f t="shared" si="12"/>
        <v>－</v>
      </c>
      <c r="R197" s="41" t="str">
        <f t="shared" si="12"/>
        <v>－</v>
      </c>
      <c r="S197" s="41" t="str">
        <f t="shared" si="12"/>
        <v>－</v>
      </c>
      <c r="T197" s="41" t="str">
        <f t="shared" si="12"/>
        <v>－</v>
      </c>
      <c r="U197" s="41" t="str">
        <f t="shared" si="12"/>
        <v>－</v>
      </c>
      <c r="V197" s="41" t="str">
        <f t="shared" si="12"/>
        <v>－</v>
      </c>
      <c r="W197" s="41" t="str">
        <f t="shared" si="12"/>
        <v>－</v>
      </c>
      <c r="X197" s="41" t="str">
        <f t="shared" si="12"/>
        <v>－</v>
      </c>
      <c r="Y197" s="41" t="str">
        <f t="shared" si="12"/>
        <v>－</v>
      </c>
      <c r="Z197" s="41" t="str">
        <f t="shared" si="12"/>
        <v>－</v>
      </c>
      <c r="AA197" s="41" t="str">
        <f t="shared" si="12"/>
        <v>－</v>
      </c>
      <c r="AB197" s="41" t="str">
        <f t="shared" si="12"/>
        <v>－</v>
      </c>
      <c r="AC197" s="41" t="str">
        <f t="shared" si="12"/>
        <v>－</v>
      </c>
      <c r="AD197" s="41" t="str">
        <f t="shared" si="12"/>
        <v>－</v>
      </c>
      <c r="AE197" s="41" t="str">
        <f t="shared" si="12"/>
        <v>－</v>
      </c>
      <c r="AF197" s="41" t="str">
        <f t="shared" si="12"/>
        <v>－</v>
      </c>
      <c r="AG197" s="41" t="str">
        <f t="shared" si="12"/>
        <v>－</v>
      </c>
      <c r="AH197" s="41" t="str">
        <f t="shared" si="12"/>
        <v>－</v>
      </c>
      <c r="AI197" s="41" t="str">
        <f t="shared" si="12"/>
        <v>－</v>
      </c>
      <c r="AJ197" s="41" t="str">
        <f t="shared" si="12"/>
        <v>－</v>
      </c>
      <c r="AK197" s="41" t="str">
        <f t="shared" si="12"/>
        <v>－</v>
      </c>
      <c r="AL197" s="41" t="str">
        <f t="shared" si="12"/>
        <v>－</v>
      </c>
      <c r="AM197" s="41" t="str">
        <f t="shared" si="12"/>
        <v>－</v>
      </c>
      <c r="AN197" s="41" t="str">
        <f t="shared" si="12"/>
        <v>－</v>
      </c>
      <c r="AO197" s="41" t="str">
        <f t="shared" si="12"/>
        <v>－</v>
      </c>
      <c r="AP197" s="41" t="str">
        <f t="shared" si="12"/>
        <v>－</v>
      </c>
      <c r="AQ197" s="41" t="str">
        <f t="shared" si="12"/>
        <v>－</v>
      </c>
      <c r="AR197" s="41" t="str">
        <f t="shared" si="12"/>
        <v>－</v>
      </c>
      <c r="AS197" s="41" t="str">
        <f t="shared" si="12"/>
        <v>－</v>
      </c>
      <c r="AT197" s="41" t="str">
        <f t="shared" si="12"/>
        <v>－</v>
      </c>
      <c r="AU197" s="41" t="str">
        <f t="shared" si="12"/>
        <v>－</v>
      </c>
      <c r="AV197" s="41" t="str">
        <f t="shared" si="12"/>
        <v>－</v>
      </c>
      <c r="AW197" s="41" t="str">
        <f t="shared" si="12"/>
        <v>－</v>
      </c>
      <c r="AX197" s="41" t="str">
        <f t="shared" si="12"/>
        <v>－</v>
      </c>
      <c r="AY197" s="41" t="str">
        <f t="shared" si="12"/>
        <v>－</v>
      </c>
      <c r="AZ197" s="41" t="str">
        <f t="shared" si="12"/>
        <v>－</v>
      </c>
      <c r="BA197" s="41" t="str">
        <f t="shared" si="12"/>
        <v>－</v>
      </c>
      <c r="BB197" s="41" t="str">
        <f t="shared" si="12"/>
        <v>－</v>
      </c>
      <c r="BC197" s="41" t="str">
        <f t="shared" si="12"/>
        <v>－</v>
      </c>
      <c r="BD197" s="41" t="str">
        <f t="shared" si="12"/>
        <v>－</v>
      </c>
      <c r="BE197" s="41" t="str">
        <f t="shared" si="12"/>
        <v>－</v>
      </c>
      <c r="BF197" s="41" t="str">
        <f t="shared" si="12"/>
        <v>－</v>
      </c>
      <c r="BG197" s="41" t="str">
        <f t="shared" si="12"/>
        <v>－</v>
      </c>
      <c r="BH197" s="41" t="str">
        <f t="shared" si="12"/>
        <v>－</v>
      </c>
      <c r="BI197" s="41" t="str">
        <f t="shared" si="12"/>
        <v>－</v>
      </c>
      <c r="BJ197" s="41" t="str">
        <f t="shared" si="12"/>
        <v>－</v>
      </c>
      <c r="BK197" s="41" t="str">
        <f t="shared" si="12"/>
        <v>－</v>
      </c>
      <c r="BL197" s="41" t="str">
        <f t="shared" si="12"/>
        <v>－</v>
      </c>
    </row>
    <row r="198" spans="1:64" s="37" customFormat="1" x14ac:dyDescent="0.2">
      <c r="A198" s="7"/>
      <c r="B198" s="36">
        <v>14</v>
      </c>
      <c r="C198" s="34" t="s">
        <v>264</v>
      </c>
      <c r="D198" s="41" t="str">
        <f>IF(D178="－","－",MAX(D178:D182))</f>
        <v>－</v>
      </c>
      <c r="E198" s="41" t="str">
        <f>IF(E178="－","－",SUM(E178:E182))</f>
        <v>－</v>
      </c>
      <c r="F198" s="41" t="str">
        <f t="shared" ref="F198:BL198" si="13">IF(F178="－","－",SUM(F178:F182))</f>
        <v>－</v>
      </c>
      <c r="G198" s="41" t="str">
        <f t="shared" si="13"/>
        <v>－</v>
      </c>
      <c r="H198" s="41" t="str">
        <f t="shared" si="13"/>
        <v>－</v>
      </c>
      <c r="I198" s="41" t="str">
        <f t="shared" si="13"/>
        <v>－</v>
      </c>
      <c r="J198" s="41" t="str">
        <f t="shared" si="13"/>
        <v>－</v>
      </c>
      <c r="K198" s="41" t="str">
        <f t="shared" si="13"/>
        <v>－</v>
      </c>
      <c r="L198" s="41" t="str">
        <f t="shared" si="13"/>
        <v>－</v>
      </c>
      <c r="M198" s="41" t="str">
        <f t="shared" si="13"/>
        <v>－</v>
      </c>
      <c r="N198" s="41" t="str">
        <f t="shared" si="13"/>
        <v>－</v>
      </c>
      <c r="O198" s="41" t="str">
        <f t="shared" si="13"/>
        <v>－</v>
      </c>
      <c r="P198" s="41" t="str">
        <f t="shared" si="13"/>
        <v>－</v>
      </c>
      <c r="Q198" s="41" t="str">
        <f t="shared" si="13"/>
        <v>－</v>
      </c>
      <c r="R198" s="41" t="str">
        <f t="shared" si="13"/>
        <v>－</v>
      </c>
      <c r="S198" s="41" t="str">
        <f t="shared" si="13"/>
        <v>－</v>
      </c>
      <c r="T198" s="41" t="str">
        <f t="shared" si="13"/>
        <v>－</v>
      </c>
      <c r="U198" s="41" t="str">
        <f t="shared" si="13"/>
        <v>－</v>
      </c>
      <c r="V198" s="41" t="str">
        <f t="shared" si="13"/>
        <v>－</v>
      </c>
      <c r="W198" s="41" t="str">
        <f t="shared" si="13"/>
        <v>－</v>
      </c>
      <c r="X198" s="41" t="str">
        <f t="shared" si="13"/>
        <v>－</v>
      </c>
      <c r="Y198" s="41" t="str">
        <f t="shared" si="13"/>
        <v>－</v>
      </c>
      <c r="Z198" s="41" t="str">
        <f t="shared" si="13"/>
        <v>－</v>
      </c>
      <c r="AA198" s="41" t="str">
        <f t="shared" si="13"/>
        <v>－</v>
      </c>
      <c r="AB198" s="41" t="str">
        <f t="shared" si="13"/>
        <v>－</v>
      </c>
      <c r="AC198" s="41" t="str">
        <f t="shared" si="13"/>
        <v>－</v>
      </c>
      <c r="AD198" s="41" t="str">
        <f t="shared" si="13"/>
        <v>－</v>
      </c>
      <c r="AE198" s="41" t="str">
        <f t="shared" si="13"/>
        <v>－</v>
      </c>
      <c r="AF198" s="41" t="str">
        <f t="shared" si="13"/>
        <v>－</v>
      </c>
      <c r="AG198" s="41" t="str">
        <f t="shared" si="13"/>
        <v>－</v>
      </c>
      <c r="AH198" s="41" t="str">
        <f t="shared" si="13"/>
        <v>－</v>
      </c>
      <c r="AI198" s="41" t="str">
        <f t="shared" si="13"/>
        <v>－</v>
      </c>
      <c r="AJ198" s="41" t="str">
        <f t="shared" si="13"/>
        <v>－</v>
      </c>
      <c r="AK198" s="41" t="str">
        <f t="shared" si="13"/>
        <v>－</v>
      </c>
      <c r="AL198" s="41" t="str">
        <f t="shared" si="13"/>
        <v>－</v>
      </c>
      <c r="AM198" s="41" t="str">
        <f t="shared" si="13"/>
        <v>－</v>
      </c>
      <c r="AN198" s="41" t="str">
        <f t="shared" si="13"/>
        <v>－</v>
      </c>
      <c r="AO198" s="41" t="str">
        <f t="shared" si="13"/>
        <v>－</v>
      </c>
      <c r="AP198" s="41" t="str">
        <f t="shared" si="13"/>
        <v>－</v>
      </c>
      <c r="AQ198" s="41" t="str">
        <f t="shared" si="13"/>
        <v>－</v>
      </c>
      <c r="AR198" s="41" t="str">
        <f t="shared" si="13"/>
        <v>－</v>
      </c>
      <c r="AS198" s="41" t="str">
        <f t="shared" si="13"/>
        <v>－</v>
      </c>
      <c r="AT198" s="41" t="str">
        <f t="shared" si="13"/>
        <v>－</v>
      </c>
      <c r="AU198" s="41" t="str">
        <f t="shared" si="13"/>
        <v>－</v>
      </c>
      <c r="AV198" s="41" t="str">
        <f t="shared" si="13"/>
        <v>－</v>
      </c>
      <c r="AW198" s="41" t="str">
        <f t="shared" si="13"/>
        <v>－</v>
      </c>
      <c r="AX198" s="41" t="str">
        <f t="shared" si="13"/>
        <v>－</v>
      </c>
      <c r="AY198" s="41" t="str">
        <f t="shared" si="13"/>
        <v>－</v>
      </c>
      <c r="AZ198" s="41" t="str">
        <f t="shared" si="13"/>
        <v>－</v>
      </c>
      <c r="BA198" s="41" t="str">
        <f t="shared" si="13"/>
        <v>－</v>
      </c>
      <c r="BB198" s="41" t="str">
        <f t="shared" si="13"/>
        <v>－</v>
      </c>
      <c r="BC198" s="41" t="str">
        <f t="shared" si="13"/>
        <v>－</v>
      </c>
      <c r="BD198" s="41" t="str">
        <f t="shared" si="13"/>
        <v>－</v>
      </c>
      <c r="BE198" s="41" t="str">
        <f t="shared" si="13"/>
        <v>－</v>
      </c>
      <c r="BF198" s="41" t="str">
        <f t="shared" si="13"/>
        <v>－</v>
      </c>
      <c r="BG198" s="41" t="str">
        <f t="shared" si="13"/>
        <v>－</v>
      </c>
      <c r="BH198" s="41" t="str">
        <f t="shared" si="13"/>
        <v>－</v>
      </c>
      <c r="BI198" s="41" t="str">
        <f t="shared" si="13"/>
        <v>－</v>
      </c>
      <c r="BJ198" s="41" t="str">
        <f t="shared" si="13"/>
        <v>－</v>
      </c>
      <c r="BK198" s="41" t="str">
        <f t="shared" si="13"/>
        <v>－</v>
      </c>
      <c r="BL198" s="41" t="str">
        <f t="shared" si="13"/>
        <v>－</v>
      </c>
    </row>
    <row r="199" spans="1:64" s="37" customFormat="1" x14ac:dyDescent="0.2">
      <c r="A199" s="7"/>
      <c r="B199" s="34"/>
      <c r="C199" s="34" t="s">
        <v>338</v>
      </c>
      <c r="D199" s="52">
        <f>MAX(D185:D198)</f>
        <v>6.8195766889999998</v>
      </c>
      <c r="E199" s="41">
        <f>SUM(E185:E198)</f>
        <v>4079</v>
      </c>
      <c r="F199" s="41">
        <f t="shared" ref="F199:AY199" si="14">SUM(F185:F198)</f>
        <v>166</v>
      </c>
      <c r="G199" s="41">
        <f t="shared" si="14"/>
        <v>354</v>
      </c>
      <c r="H199" s="41">
        <f t="shared" si="14"/>
        <v>3559</v>
      </c>
      <c r="I199" s="41">
        <f t="shared" si="14"/>
        <v>1923.1745592526174</v>
      </c>
      <c r="J199" s="41">
        <f t="shared" si="14"/>
        <v>4807.0360498022774</v>
      </c>
      <c r="K199" s="41">
        <f t="shared" si="14"/>
        <v>1216.760041932527</v>
      </c>
      <c r="L199" s="41">
        <f t="shared" si="14"/>
        <v>706.41451732008954</v>
      </c>
      <c r="M199" s="41">
        <f t="shared" si="14"/>
        <v>4102.9273541654802</v>
      </c>
      <c r="N199" s="41">
        <f t="shared" si="14"/>
        <v>2627.2832548894153</v>
      </c>
      <c r="O199" s="41">
        <f t="shared" si="14"/>
        <v>29.449295216000003</v>
      </c>
      <c r="P199" s="41">
        <f t="shared" si="14"/>
        <v>48.471557182000005</v>
      </c>
      <c r="Q199" s="41">
        <f t="shared" si="14"/>
        <v>26.522049952999996</v>
      </c>
      <c r="R199" s="41">
        <f t="shared" si="14"/>
        <v>2.9272452630000001</v>
      </c>
      <c r="S199" s="41">
        <f t="shared" si="14"/>
        <v>44.653411152999993</v>
      </c>
      <c r="T199" s="41">
        <f t="shared" si="14"/>
        <v>3.8181460290000007</v>
      </c>
      <c r="U199" s="41">
        <f t="shared" si="14"/>
        <v>47.958950000000009</v>
      </c>
      <c r="V199" s="41">
        <f t="shared" si="14"/>
        <v>113.89079999999998</v>
      </c>
      <c r="W199" s="41">
        <f t="shared" si="14"/>
        <v>2000.5828044686164</v>
      </c>
      <c r="X199" s="41">
        <f t="shared" si="14"/>
        <v>4969.3984069842782</v>
      </c>
      <c r="Y199" s="41">
        <f t="shared" si="14"/>
        <v>6969.9812114528959</v>
      </c>
      <c r="Z199" s="41">
        <f t="shared" si="14"/>
        <v>3.4782825054982176</v>
      </c>
      <c r="AA199" s="41">
        <f t="shared" si="14"/>
        <v>1.7644347271085659</v>
      </c>
      <c r="AB199" s="41">
        <f t="shared" si="14"/>
        <v>1.7644347269140002</v>
      </c>
      <c r="AC199" s="41">
        <f t="shared" si="14"/>
        <v>12.144765207268112</v>
      </c>
      <c r="AD199" s="41">
        <f t="shared" si="14"/>
        <v>44.030137696559073</v>
      </c>
      <c r="AE199" s="41">
        <f t="shared" si="14"/>
        <v>454.45876724590897</v>
      </c>
      <c r="AF199" s="41">
        <f t="shared" si="14"/>
        <v>498.48890494246825</v>
      </c>
      <c r="AG199" s="41">
        <f t="shared" si="14"/>
        <v>3.1905841621020725</v>
      </c>
      <c r="AH199" s="41">
        <f t="shared" si="14"/>
        <v>5.4276604136908837</v>
      </c>
      <c r="AI199" s="41">
        <f t="shared" si="14"/>
        <v>17.383182676280267</v>
      </c>
      <c r="AJ199" s="41">
        <f t="shared" si="14"/>
        <v>6.8981676127039718E-2</v>
      </c>
      <c r="AK199" s="41">
        <f t="shared" si="14"/>
        <v>8.3360269331240494E-2</v>
      </c>
      <c r="AL199" s="41">
        <f t="shared" si="14"/>
        <v>0.20849081739641545</v>
      </c>
      <c r="AM199" s="41">
        <f t="shared" si="14"/>
        <v>15.404331045497221</v>
      </c>
      <c r="AN199" s="41">
        <f t="shared" si="14"/>
        <v>49.541158379581205</v>
      </c>
      <c r="AO199" s="41">
        <f t="shared" si="14"/>
        <v>472.05044073958572</v>
      </c>
      <c r="AP199" s="41">
        <f t="shared" si="14"/>
        <v>35799.648062314998</v>
      </c>
      <c r="AQ199" s="41">
        <f t="shared" si="14"/>
        <v>19276.733571996003</v>
      </c>
      <c r="AR199" s="41">
        <f t="shared" si="14"/>
        <v>55076.381634311001</v>
      </c>
      <c r="AS199" s="41">
        <f t="shared" si="14"/>
        <v>3170.2215855190002</v>
      </c>
      <c r="AT199" s="41">
        <f t="shared" si="14"/>
        <v>126878.96957556502</v>
      </c>
      <c r="AU199" s="41">
        <f t="shared" si="14"/>
        <v>284841.58007252502</v>
      </c>
      <c r="AV199" s="41">
        <f t="shared" si="14"/>
        <v>82256.376589112013</v>
      </c>
      <c r="AW199" s="41">
        <f t="shared" si="14"/>
        <v>184799.19219074099</v>
      </c>
      <c r="AX199" s="41">
        <f t="shared" si="14"/>
        <v>79474.142966982006</v>
      </c>
      <c r="AY199" s="41">
        <f t="shared" si="14"/>
        <v>178580.36324095799</v>
      </c>
      <c r="AZ199" s="52">
        <f>MAX(AZ185:AZ198)</f>
        <v>39.828853787</v>
      </c>
      <c r="BA199" s="52">
        <f>MAX(BA185:BA198)</f>
        <v>79.657707584999997</v>
      </c>
      <c r="BB199" s="41">
        <f t="shared" ref="BB199:BD199" si="15">SUM(BB185:BB198)</f>
        <v>274.06355755600003</v>
      </c>
      <c r="BC199" s="41">
        <f t="shared" si="15"/>
        <v>22527.867358691998</v>
      </c>
      <c r="BD199" s="41">
        <f t="shared" si="15"/>
        <v>50177.981786078002</v>
      </c>
      <c r="BE199" s="52">
        <f>MAX(BE185:BE198)</f>
        <v>7.0939970979999982</v>
      </c>
      <c r="BF199" s="52">
        <f>MAX(BF185:BF198)</f>
        <v>14.187994204999997</v>
      </c>
      <c r="BG199" s="41">
        <f t="shared" ref="BG199:BL199" si="16">SUM(BG185:BG198)</f>
        <v>322.02880433700005</v>
      </c>
      <c r="BH199" s="41">
        <f t="shared" si="16"/>
        <v>2818.9581021150002</v>
      </c>
      <c r="BI199" s="41">
        <f t="shared" si="16"/>
        <v>15.870000000000003</v>
      </c>
      <c r="BJ199" s="41">
        <f t="shared" si="16"/>
        <v>21.010000000000005</v>
      </c>
      <c r="BK199" s="41">
        <f t="shared" si="16"/>
        <v>33.419999999999987</v>
      </c>
      <c r="BL199" s="41">
        <f t="shared" si="16"/>
        <v>39.769999999999975</v>
      </c>
    </row>
    <row r="200" spans="1:64" s="37" customFormat="1" x14ac:dyDescent="0.2">
      <c r="A200" s="7"/>
      <c r="B200" s="7"/>
      <c r="C200" s="7"/>
      <c r="D200" s="42"/>
    </row>
    <row r="201" spans="1:64" s="37" customFormat="1" x14ac:dyDescent="0.2">
      <c r="A201" s="7"/>
      <c r="B201" s="7"/>
      <c r="C201" s="7"/>
      <c r="D201" s="42"/>
    </row>
    <row r="202" spans="1:64" s="37" customFormat="1" x14ac:dyDescent="0.2">
      <c r="A202" s="7"/>
      <c r="B202" s="7" t="s">
        <v>326</v>
      </c>
      <c r="C202" s="7" t="s">
        <v>327</v>
      </c>
      <c r="D202" s="42" t="s">
        <v>331</v>
      </c>
    </row>
    <row r="203" spans="1:64" s="37" customFormat="1" x14ac:dyDescent="0.2">
      <c r="A203" s="7"/>
      <c r="B203" s="37" t="str">
        <f ca="1">MID(CELL("filename",A2),FIND("]",CELL("filename",A2))+1,LEN(CELL("filename",A2))-FIND("]",CELL("filename",A2))-5)</f>
        <v>沼田砂川45_1</v>
      </c>
      <c r="C203" s="7" t="str">
        <f ca="1">LEFT(RIGHT(CELL("filename",A2),4),3)</f>
        <v>PT2</v>
      </c>
      <c r="D203" s="42" t="str">
        <f ca="1">RIGHT(CELL("filename",A2),LEN(CELL("filename",A2))-FIND("]",CELL("filename",A2)))</f>
        <v>沼田砂川45_1（PT2）</v>
      </c>
    </row>
    <row r="204" spans="1:64" s="37" customFormat="1" x14ac:dyDescent="0.2">
      <c r="A204" s="7" t="s">
        <v>332</v>
      </c>
      <c r="B204" s="37">
        <f ca="1">VLOOKUP(B203,$B$207:$C$260,2,0)</f>
        <v>18</v>
      </c>
      <c r="C204" s="7"/>
      <c r="D204" s="42"/>
    </row>
    <row r="206" spans="1:64" x14ac:dyDescent="0.2">
      <c r="A206" s="7" t="s">
        <v>0</v>
      </c>
      <c r="B206" s="7" t="s">
        <v>270</v>
      </c>
      <c r="C206" s="7" t="s">
        <v>325</v>
      </c>
    </row>
    <row r="207" spans="1:64" x14ac:dyDescent="0.2">
      <c r="A207" s="7">
        <v>1</v>
      </c>
      <c r="B207" s="7" t="s">
        <v>271</v>
      </c>
      <c r="C207" s="7">
        <v>2</v>
      </c>
      <c r="I207" s="5"/>
    </row>
    <row r="208" spans="1:64" x14ac:dyDescent="0.2">
      <c r="A208" s="7">
        <v>2</v>
      </c>
      <c r="B208" s="7" t="s">
        <v>272</v>
      </c>
      <c r="C208" s="7">
        <v>3</v>
      </c>
      <c r="I208" s="5"/>
    </row>
    <row r="209" spans="1:9" x14ac:dyDescent="0.2">
      <c r="A209" s="7">
        <v>3</v>
      </c>
      <c r="B209" s="7" t="s">
        <v>273</v>
      </c>
      <c r="C209" s="7">
        <v>4</v>
      </c>
      <c r="F209" s="38"/>
      <c r="I209" s="5"/>
    </row>
    <row r="210" spans="1:9" x14ac:dyDescent="0.2">
      <c r="A210" s="7">
        <v>4</v>
      </c>
      <c r="B210" s="7" t="s">
        <v>274</v>
      </c>
      <c r="C210" s="7">
        <v>5</v>
      </c>
      <c r="I210" s="5"/>
    </row>
    <row r="211" spans="1:9" x14ac:dyDescent="0.2">
      <c r="A211" s="7">
        <v>5</v>
      </c>
      <c r="B211" s="7" t="s">
        <v>275</v>
      </c>
      <c r="C211" s="7">
        <v>6</v>
      </c>
      <c r="I211" s="5"/>
    </row>
    <row r="212" spans="1:9" x14ac:dyDescent="0.2">
      <c r="A212" s="7">
        <v>6</v>
      </c>
      <c r="B212" s="7" t="s">
        <v>276</v>
      </c>
      <c r="C212" s="7">
        <v>7</v>
      </c>
      <c r="I212" s="5"/>
    </row>
    <row r="213" spans="1:9" x14ac:dyDescent="0.2">
      <c r="A213" s="7">
        <v>7</v>
      </c>
      <c r="B213" s="7" t="s">
        <v>277</v>
      </c>
      <c r="C213" s="7">
        <v>8</v>
      </c>
      <c r="I213" s="5"/>
    </row>
    <row r="214" spans="1:9" x14ac:dyDescent="0.2">
      <c r="A214" s="7">
        <v>8</v>
      </c>
      <c r="B214" s="7" t="s">
        <v>278</v>
      </c>
      <c r="C214" s="7">
        <v>9</v>
      </c>
      <c r="I214" s="5"/>
    </row>
    <row r="215" spans="1:9" x14ac:dyDescent="0.2">
      <c r="A215" s="7">
        <v>9</v>
      </c>
      <c r="B215" s="7" t="s">
        <v>279</v>
      </c>
      <c r="C215" s="7">
        <v>10</v>
      </c>
      <c r="I215" s="5"/>
    </row>
    <row r="216" spans="1:9" x14ac:dyDescent="0.2">
      <c r="A216" s="7">
        <v>10</v>
      </c>
      <c r="B216" s="7" t="s">
        <v>280</v>
      </c>
      <c r="C216" s="7">
        <v>11</v>
      </c>
      <c r="I216" s="5"/>
    </row>
    <row r="217" spans="1:9" x14ac:dyDescent="0.2">
      <c r="A217" s="7">
        <v>11</v>
      </c>
      <c r="B217" s="7" t="s">
        <v>281</v>
      </c>
      <c r="C217" s="7">
        <v>12</v>
      </c>
      <c r="I217" s="5"/>
    </row>
    <row r="218" spans="1:9" x14ac:dyDescent="0.2">
      <c r="A218" s="7">
        <v>12</v>
      </c>
      <c r="B218" s="7" t="s">
        <v>282</v>
      </c>
      <c r="C218" s="7">
        <v>13</v>
      </c>
      <c r="I218" s="5"/>
    </row>
    <row r="219" spans="1:9" x14ac:dyDescent="0.2">
      <c r="A219" s="7">
        <v>13</v>
      </c>
      <c r="B219" s="7" t="s">
        <v>283</v>
      </c>
      <c r="C219" s="7">
        <v>14</v>
      </c>
      <c r="I219" s="5"/>
    </row>
    <row r="220" spans="1:9" x14ac:dyDescent="0.2">
      <c r="A220" s="7">
        <v>14</v>
      </c>
      <c r="B220" s="7" t="s">
        <v>284</v>
      </c>
      <c r="C220" s="7">
        <v>15</v>
      </c>
      <c r="I220" s="5"/>
    </row>
    <row r="221" spans="1:9" x14ac:dyDescent="0.2">
      <c r="A221" s="7">
        <v>15</v>
      </c>
      <c r="B221" s="7" t="s">
        <v>285</v>
      </c>
      <c r="C221" s="7">
        <v>16</v>
      </c>
      <c r="I221" s="5"/>
    </row>
    <row r="222" spans="1:9" x14ac:dyDescent="0.2">
      <c r="A222" s="7">
        <v>16</v>
      </c>
      <c r="B222" s="7" t="s">
        <v>286</v>
      </c>
      <c r="C222" s="7">
        <v>17</v>
      </c>
      <c r="I222" s="5"/>
    </row>
    <row r="223" spans="1:9" x14ac:dyDescent="0.2">
      <c r="A223" s="7">
        <v>17</v>
      </c>
      <c r="B223" s="7" t="s">
        <v>287</v>
      </c>
      <c r="C223" s="7">
        <v>18</v>
      </c>
      <c r="I223" s="5"/>
    </row>
    <row r="224" spans="1:9" x14ac:dyDescent="0.2">
      <c r="A224" s="7">
        <v>18</v>
      </c>
      <c r="B224" s="7" t="s">
        <v>288</v>
      </c>
      <c r="C224" s="7">
        <v>19</v>
      </c>
      <c r="I224" s="5"/>
    </row>
    <row r="225" spans="1:9" x14ac:dyDescent="0.2">
      <c r="A225" s="7">
        <v>19</v>
      </c>
      <c r="B225" s="7" t="s">
        <v>289</v>
      </c>
      <c r="C225" s="7">
        <v>20</v>
      </c>
      <c r="I225" s="5"/>
    </row>
    <row r="226" spans="1:9" x14ac:dyDescent="0.2">
      <c r="A226" s="7">
        <v>20</v>
      </c>
      <c r="B226" s="7" t="s">
        <v>290</v>
      </c>
      <c r="C226" s="7">
        <v>21</v>
      </c>
      <c r="I226" s="5"/>
    </row>
    <row r="227" spans="1:9" x14ac:dyDescent="0.2">
      <c r="A227" s="7">
        <v>21</v>
      </c>
      <c r="B227" s="7" t="s">
        <v>291</v>
      </c>
      <c r="C227" s="7">
        <v>22</v>
      </c>
      <c r="I227" s="5"/>
    </row>
    <row r="228" spans="1:9" x14ac:dyDescent="0.2">
      <c r="A228" s="7">
        <v>22</v>
      </c>
      <c r="B228" s="7" t="s">
        <v>292</v>
      </c>
      <c r="C228" s="7">
        <v>23</v>
      </c>
      <c r="I228" s="5"/>
    </row>
    <row r="229" spans="1:9" x14ac:dyDescent="0.2">
      <c r="A229" s="7">
        <v>23</v>
      </c>
      <c r="B229" s="7" t="s">
        <v>293</v>
      </c>
      <c r="C229" s="7">
        <v>24</v>
      </c>
      <c r="I229" s="5"/>
    </row>
    <row r="230" spans="1:9" x14ac:dyDescent="0.2">
      <c r="A230" s="7">
        <v>24</v>
      </c>
      <c r="B230" s="7" t="s">
        <v>294</v>
      </c>
      <c r="C230" s="7">
        <v>25</v>
      </c>
      <c r="I230" s="5"/>
    </row>
    <row r="231" spans="1:9" x14ac:dyDescent="0.2">
      <c r="A231" s="7">
        <v>25</v>
      </c>
      <c r="B231" s="7" t="s">
        <v>295</v>
      </c>
      <c r="C231" s="7">
        <v>26</v>
      </c>
      <c r="I231" s="5"/>
    </row>
    <row r="232" spans="1:9" x14ac:dyDescent="0.2">
      <c r="A232" s="7">
        <v>26</v>
      </c>
      <c r="B232" s="7" t="s">
        <v>296</v>
      </c>
      <c r="C232" s="7">
        <v>27</v>
      </c>
      <c r="I232" s="5"/>
    </row>
    <row r="233" spans="1:9" x14ac:dyDescent="0.2">
      <c r="A233" s="7">
        <v>27</v>
      </c>
      <c r="B233" s="7" t="s">
        <v>297</v>
      </c>
      <c r="C233" s="7">
        <v>28</v>
      </c>
      <c r="I233" s="5"/>
    </row>
    <row r="234" spans="1:9" x14ac:dyDescent="0.2">
      <c r="A234" s="7">
        <v>28</v>
      </c>
      <c r="B234" s="7" t="s">
        <v>298</v>
      </c>
      <c r="C234" s="7">
        <v>29</v>
      </c>
      <c r="I234" s="5"/>
    </row>
    <row r="235" spans="1:9" x14ac:dyDescent="0.2">
      <c r="A235" s="7">
        <v>29</v>
      </c>
      <c r="B235" s="7" t="s">
        <v>299</v>
      </c>
      <c r="C235" s="7">
        <v>30</v>
      </c>
      <c r="I235" s="5"/>
    </row>
    <row r="236" spans="1:9" x14ac:dyDescent="0.2">
      <c r="A236" s="7">
        <v>30</v>
      </c>
      <c r="B236" s="7" t="s">
        <v>300</v>
      </c>
      <c r="C236" s="7">
        <v>31</v>
      </c>
      <c r="I236" s="5"/>
    </row>
    <row r="237" spans="1:9" x14ac:dyDescent="0.2">
      <c r="A237" s="7">
        <v>31</v>
      </c>
      <c r="B237" s="7" t="s">
        <v>301</v>
      </c>
      <c r="C237" s="7">
        <v>32</v>
      </c>
      <c r="I237" s="5"/>
    </row>
    <row r="238" spans="1:9" x14ac:dyDescent="0.2">
      <c r="A238" s="7">
        <v>32</v>
      </c>
      <c r="B238" s="7" t="s">
        <v>302</v>
      </c>
      <c r="C238" s="7">
        <v>33</v>
      </c>
      <c r="I238" s="5"/>
    </row>
    <row r="239" spans="1:9" x14ac:dyDescent="0.2">
      <c r="A239" s="7">
        <v>33</v>
      </c>
      <c r="B239" s="7" t="s">
        <v>303</v>
      </c>
      <c r="C239" s="7">
        <v>34</v>
      </c>
      <c r="I239" s="5"/>
    </row>
    <row r="240" spans="1:9" x14ac:dyDescent="0.2">
      <c r="A240" s="7">
        <v>34</v>
      </c>
      <c r="B240" s="7" t="s">
        <v>304</v>
      </c>
      <c r="C240" s="7">
        <v>35</v>
      </c>
      <c r="I240" s="5"/>
    </row>
    <row r="241" spans="1:9" x14ac:dyDescent="0.2">
      <c r="A241" s="7">
        <v>35</v>
      </c>
      <c r="B241" s="7" t="s">
        <v>305</v>
      </c>
      <c r="C241" s="7">
        <v>36</v>
      </c>
      <c r="I241" s="5"/>
    </row>
    <row r="242" spans="1:9" x14ac:dyDescent="0.2">
      <c r="A242" s="7">
        <v>36</v>
      </c>
      <c r="B242" s="7" t="s">
        <v>306</v>
      </c>
      <c r="C242" s="7">
        <v>37</v>
      </c>
      <c r="I242" s="5"/>
    </row>
    <row r="243" spans="1:9" x14ac:dyDescent="0.2">
      <c r="A243" s="7">
        <v>37</v>
      </c>
      <c r="B243" s="7" t="s">
        <v>307</v>
      </c>
      <c r="C243" s="7">
        <v>38</v>
      </c>
      <c r="I243" s="5"/>
    </row>
    <row r="244" spans="1:9" x14ac:dyDescent="0.2">
      <c r="A244" s="7">
        <v>38</v>
      </c>
      <c r="B244" s="7" t="s">
        <v>308</v>
      </c>
      <c r="C244" s="7">
        <v>39</v>
      </c>
      <c r="I244" s="5"/>
    </row>
    <row r="245" spans="1:9" x14ac:dyDescent="0.2">
      <c r="A245" s="7">
        <v>39</v>
      </c>
      <c r="B245" s="7" t="s">
        <v>309</v>
      </c>
      <c r="C245" s="7">
        <v>40</v>
      </c>
      <c r="I245" s="5"/>
    </row>
    <row r="246" spans="1:9" x14ac:dyDescent="0.2">
      <c r="A246" s="7">
        <v>40</v>
      </c>
      <c r="B246" s="7" t="s">
        <v>310</v>
      </c>
      <c r="C246" s="7">
        <v>41</v>
      </c>
      <c r="I246" s="5"/>
    </row>
    <row r="247" spans="1:9" x14ac:dyDescent="0.2">
      <c r="A247" s="7">
        <v>41</v>
      </c>
      <c r="B247" s="7" t="s">
        <v>311</v>
      </c>
      <c r="C247" s="7">
        <v>42</v>
      </c>
      <c r="I247" s="5"/>
    </row>
    <row r="248" spans="1:9" x14ac:dyDescent="0.2">
      <c r="A248" s="7">
        <v>42</v>
      </c>
      <c r="B248" s="7" t="s">
        <v>312</v>
      </c>
      <c r="C248" s="7">
        <v>43</v>
      </c>
      <c r="I248" s="5"/>
    </row>
    <row r="249" spans="1:9" x14ac:dyDescent="0.2">
      <c r="A249" s="7">
        <v>43</v>
      </c>
      <c r="B249" s="7" t="s">
        <v>313</v>
      </c>
      <c r="C249" s="7">
        <v>44</v>
      </c>
      <c r="I249" s="5"/>
    </row>
    <row r="250" spans="1:9" x14ac:dyDescent="0.2">
      <c r="A250" s="7">
        <v>44</v>
      </c>
      <c r="B250" s="7" t="s">
        <v>314</v>
      </c>
      <c r="C250" s="7">
        <v>45</v>
      </c>
      <c r="I250" s="5"/>
    </row>
    <row r="251" spans="1:9" x14ac:dyDescent="0.2">
      <c r="A251" s="7">
        <v>45</v>
      </c>
      <c r="B251" s="7" t="s">
        <v>315</v>
      </c>
      <c r="C251" s="7">
        <v>46</v>
      </c>
      <c r="I251" s="5"/>
    </row>
    <row r="252" spans="1:9" x14ac:dyDescent="0.2">
      <c r="A252" s="7">
        <v>46</v>
      </c>
      <c r="B252" s="7" t="s">
        <v>316</v>
      </c>
      <c r="C252" s="7">
        <v>47</v>
      </c>
      <c r="I252" s="5"/>
    </row>
    <row r="253" spans="1:9" x14ac:dyDescent="0.2">
      <c r="A253" s="7">
        <v>47</v>
      </c>
      <c r="B253" s="7" t="s">
        <v>317</v>
      </c>
      <c r="C253" s="7">
        <v>48</v>
      </c>
      <c r="I253" s="5"/>
    </row>
    <row r="254" spans="1:9" x14ac:dyDescent="0.2">
      <c r="A254" s="7">
        <v>48</v>
      </c>
      <c r="B254" s="7" t="s">
        <v>318</v>
      </c>
      <c r="C254" s="7">
        <v>49</v>
      </c>
      <c r="I254" s="5"/>
    </row>
    <row r="255" spans="1:9" x14ac:dyDescent="0.2">
      <c r="A255" s="7">
        <v>49</v>
      </c>
      <c r="B255" s="7" t="s">
        <v>319</v>
      </c>
      <c r="C255" s="7">
        <v>50</v>
      </c>
      <c r="I255" s="5"/>
    </row>
    <row r="256" spans="1:9" x14ac:dyDescent="0.2">
      <c r="A256" s="7">
        <v>50</v>
      </c>
      <c r="B256" s="7" t="s">
        <v>320</v>
      </c>
      <c r="C256" s="7">
        <v>51</v>
      </c>
      <c r="I256" s="5"/>
    </row>
    <row r="257" spans="1:9" x14ac:dyDescent="0.2">
      <c r="A257" s="7">
        <v>51</v>
      </c>
      <c r="B257" s="7" t="s">
        <v>321</v>
      </c>
      <c r="C257" s="7">
        <v>52</v>
      </c>
      <c r="I257" s="5"/>
    </row>
    <row r="258" spans="1:9" x14ac:dyDescent="0.2">
      <c r="A258" s="7">
        <v>52</v>
      </c>
      <c r="B258" s="7" t="s">
        <v>322</v>
      </c>
      <c r="C258" s="7">
        <v>53</v>
      </c>
      <c r="I258" s="5"/>
    </row>
    <row r="259" spans="1:9" x14ac:dyDescent="0.2">
      <c r="A259" s="7">
        <v>53</v>
      </c>
      <c r="B259" s="7" t="s">
        <v>323</v>
      </c>
      <c r="C259" s="7">
        <v>54</v>
      </c>
      <c r="I259" s="5"/>
    </row>
    <row r="260" spans="1:9" x14ac:dyDescent="0.2">
      <c r="A260" s="7">
        <v>54</v>
      </c>
      <c r="B260" s="7" t="s">
        <v>324</v>
      </c>
      <c r="C260" s="7">
        <v>55</v>
      </c>
      <c r="I260" s="5"/>
    </row>
    <row r="261" spans="1:9" x14ac:dyDescent="0.2">
      <c r="I261" s="5"/>
    </row>
    <row r="262" spans="1:9" x14ac:dyDescent="0.2">
      <c r="I262" s="5"/>
    </row>
    <row r="263" spans="1:9" x14ac:dyDescent="0.2">
      <c r="B263" s="48"/>
      <c r="C263" s="48"/>
      <c r="D263" s="48"/>
      <c r="E263" s="48"/>
      <c r="F263" s="48"/>
      <c r="I263" s="5"/>
    </row>
    <row r="264" spans="1:9" x14ac:dyDescent="0.2">
      <c r="B264" s="48"/>
      <c r="C264" s="48"/>
      <c r="D264" s="48"/>
      <c r="E264" s="48"/>
      <c r="F264" s="48"/>
      <c r="I264" s="5"/>
    </row>
    <row r="265" spans="1:9" x14ac:dyDescent="0.2">
      <c r="B265" s="48"/>
      <c r="C265" s="48"/>
      <c r="D265" s="48"/>
      <c r="E265" s="48"/>
      <c r="F265" s="48"/>
      <c r="I265" s="5"/>
    </row>
    <row r="266" spans="1:9" x14ac:dyDescent="0.2">
      <c r="B266" s="48"/>
      <c r="C266" s="48"/>
      <c r="D266" s="48"/>
      <c r="E266" s="48"/>
      <c r="F266" s="48"/>
      <c r="I266" s="5"/>
    </row>
    <row r="267" spans="1:9" x14ac:dyDescent="0.2">
      <c r="B267" s="48"/>
      <c r="C267" s="48"/>
      <c r="D267" s="48"/>
      <c r="E267" s="48"/>
      <c r="F267" s="48"/>
      <c r="I267" s="5"/>
    </row>
    <row r="268" spans="1:9" x14ac:dyDescent="0.2">
      <c r="B268" s="48"/>
      <c r="C268" s="48"/>
      <c r="D268" s="48"/>
      <c r="E268" s="48"/>
      <c r="F268" s="48"/>
      <c r="I268" s="5"/>
    </row>
    <row r="269" spans="1:9" x14ac:dyDescent="0.2">
      <c r="B269" s="48"/>
      <c r="C269" s="48"/>
      <c r="D269" s="48"/>
      <c r="E269" s="48"/>
      <c r="F269" s="48"/>
      <c r="I269" s="5"/>
    </row>
    <row r="270" spans="1:9" x14ac:dyDescent="0.2">
      <c r="B270" s="48"/>
      <c r="C270" s="48"/>
      <c r="D270" s="48"/>
      <c r="E270" s="48"/>
      <c r="F270" s="48"/>
      <c r="I270" s="5"/>
    </row>
    <row r="271" spans="1:9" x14ac:dyDescent="0.2">
      <c r="B271" s="48"/>
      <c r="C271" s="48"/>
      <c r="D271" s="48"/>
      <c r="E271" s="48"/>
      <c r="F271" s="48"/>
      <c r="I271" s="5"/>
    </row>
    <row r="272" spans="1:9" x14ac:dyDescent="0.2">
      <c r="B272" s="48"/>
      <c r="C272" s="48"/>
      <c r="D272" s="48"/>
      <c r="E272" s="48"/>
      <c r="F272" s="48"/>
      <c r="I272" s="5"/>
    </row>
    <row r="273" spans="2:9" x14ac:dyDescent="0.2">
      <c r="B273" s="48"/>
      <c r="C273" s="48"/>
      <c r="D273" s="48"/>
      <c r="E273" s="48"/>
      <c r="F273" s="48"/>
      <c r="I273" s="5"/>
    </row>
    <row r="274" spans="2:9" x14ac:dyDescent="0.2">
      <c r="B274" s="48"/>
      <c r="C274" s="48"/>
      <c r="D274" s="48"/>
      <c r="E274" s="48"/>
      <c r="F274" s="48"/>
      <c r="I274" s="5"/>
    </row>
    <row r="275" spans="2:9" x14ac:dyDescent="0.2">
      <c r="B275" s="48"/>
      <c r="C275" s="48"/>
      <c r="D275" s="48"/>
      <c r="E275" s="48"/>
      <c r="F275" s="48"/>
      <c r="I275" s="5"/>
    </row>
    <row r="276" spans="2:9" x14ac:dyDescent="0.2">
      <c r="B276" s="48"/>
      <c r="C276" s="48"/>
      <c r="D276" s="48"/>
      <c r="E276" s="48"/>
      <c r="F276" s="48"/>
      <c r="I276" s="5"/>
    </row>
    <row r="277" spans="2:9" x14ac:dyDescent="0.2">
      <c r="B277" s="48"/>
      <c r="C277" s="48"/>
      <c r="D277" s="48"/>
      <c r="E277" s="48"/>
      <c r="F277" s="48"/>
      <c r="I277" s="5"/>
    </row>
    <row r="278" spans="2:9" x14ac:dyDescent="0.2">
      <c r="B278" s="48"/>
      <c r="C278" s="48"/>
      <c r="D278" s="48"/>
      <c r="E278" s="48"/>
      <c r="F278" s="48"/>
      <c r="I278" s="5"/>
    </row>
    <row r="279" spans="2:9" x14ac:dyDescent="0.2">
      <c r="B279" s="48"/>
      <c r="C279" s="48"/>
      <c r="D279" s="48"/>
      <c r="E279" s="48"/>
      <c r="F279" s="48"/>
      <c r="I279" s="5"/>
    </row>
    <row r="280" spans="2:9" x14ac:dyDescent="0.2">
      <c r="B280" s="48"/>
      <c r="C280" s="48"/>
      <c r="D280" s="48"/>
      <c r="E280" s="48"/>
      <c r="F280" s="48"/>
      <c r="I280" s="5"/>
    </row>
    <row r="281" spans="2:9" x14ac:dyDescent="0.2">
      <c r="B281" s="48"/>
      <c r="C281" s="48"/>
      <c r="D281" s="48"/>
      <c r="E281" s="48"/>
      <c r="F281" s="48"/>
      <c r="I281" s="5"/>
    </row>
    <row r="282" spans="2:9" x14ac:dyDescent="0.2">
      <c r="B282" s="48"/>
      <c r="C282" s="48"/>
      <c r="D282" s="48"/>
      <c r="E282" s="48"/>
      <c r="F282" s="48"/>
      <c r="I282" s="5"/>
    </row>
    <row r="283" spans="2:9" x14ac:dyDescent="0.2">
      <c r="B283" s="48"/>
      <c r="C283" s="48"/>
      <c r="D283" s="48"/>
      <c r="E283" s="48"/>
      <c r="F283" s="48"/>
      <c r="I283" s="5"/>
    </row>
    <row r="284" spans="2:9" x14ac:dyDescent="0.2">
      <c r="B284" s="48"/>
      <c r="C284" s="48"/>
      <c r="D284" s="48"/>
      <c r="E284" s="48"/>
      <c r="F284" s="48"/>
      <c r="I284" s="5"/>
    </row>
    <row r="285" spans="2:9" x14ac:dyDescent="0.2">
      <c r="B285" s="48"/>
      <c r="C285" s="48"/>
      <c r="D285" s="48"/>
      <c r="E285" s="48"/>
      <c r="F285" s="48"/>
      <c r="I285" s="5"/>
    </row>
    <row r="286" spans="2:9" x14ac:dyDescent="0.2">
      <c r="B286" s="48"/>
      <c r="C286" s="48"/>
      <c r="D286" s="48"/>
      <c r="E286" s="48"/>
      <c r="F286" s="48"/>
      <c r="I286" s="5"/>
    </row>
    <row r="287" spans="2:9" x14ac:dyDescent="0.2">
      <c r="B287" s="48"/>
      <c r="C287" s="48"/>
      <c r="D287" s="48"/>
      <c r="E287" s="48"/>
      <c r="F287" s="48"/>
      <c r="I287" s="5"/>
    </row>
    <row r="288" spans="2:9" x14ac:dyDescent="0.2">
      <c r="B288" s="48"/>
      <c r="C288" s="48"/>
      <c r="D288" s="48"/>
      <c r="E288" s="48"/>
      <c r="F288" s="48"/>
      <c r="I288" s="5"/>
    </row>
    <row r="289" spans="2:9" x14ac:dyDescent="0.2">
      <c r="B289" s="48"/>
      <c r="C289" s="48"/>
      <c r="D289" s="48"/>
      <c r="E289" s="48"/>
      <c r="F289" s="48"/>
      <c r="I289" s="5"/>
    </row>
    <row r="290" spans="2:9" x14ac:dyDescent="0.2">
      <c r="B290" s="48"/>
      <c r="C290" s="48"/>
      <c r="D290" s="48"/>
      <c r="E290" s="48"/>
      <c r="F290" s="48"/>
      <c r="I290" s="5"/>
    </row>
    <row r="291" spans="2:9" x14ac:dyDescent="0.2">
      <c r="B291" s="48"/>
      <c r="C291" s="48"/>
      <c r="D291" s="48"/>
      <c r="E291" s="48"/>
      <c r="F291" s="48"/>
      <c r="I291" s="5"/>
    </row>
    <row r="292" spans="2:9" x14ac:dyDescent="0.2">
      <c r="B292" s="48"/>
      <c r="C292" s="48"/>
      <c r="D292" s="48"/>
      <c r="E292" s="48"/>
      <c r="F292" s="48"/>
      <c r="I292" s="5"/>
    </row>
    <row r="293" spans="2:9" x14ac:dyDescent="0.2">
      <c r="B293" s="48"/>
      <c r="C293" s="48"/>
      <c r="D293" s="48"/>
      <c r="E293" s="48"/>
      <c r="F293" s="48"/>
      <c r="I293" s="5"/>
    </row>
    <row r="294" spans="2:9" x14ac:dyDescent="0.2">
      <c r="B294" s="48"/>
      <c r="C294" s="48"/>
      <c r="D294" s="48"/>
      <c r="E294" s="48"/>
      <c r="F294" s="48"/>
      <c r="I294" s="5"/>
    </row>
    <row r="295" spans="2:9" x14ac:dyDescent="0.2">
      <c r="B295" s="48"/>
      <c r="C295" s="48"/>
      <c r="D295" s="48"/>
      <c r="E295" s="48"/>
      <c r="F295" s="48"/>
      <c r="I295" s="5"/>
    </row>
    <row r="296" spans="2:9" x14ac:dyDescent="0.2">
      <c r="B296" s="48"/>
      <c r="C296" s="48"/>
      <c r="D296" s="48"/>
      <c r="E296" s="48"/>
      <c r="F296" s="48"/>
      <c r="I296" s="5"/>
    </row>
    <row r="297" spans="2:9" x14ac:dyDescent="0.2">
      <c r="B297" s="48"/>
      <c r="C297" s="48"/>
      <c r="D297" s="48"/>
      <c r="E297" s="48"/>
      <c r="F297" s="48"/>
      <c r="I297" s="5"/>
    </row>
    <row r="298" spans="2:9" x14ac:dyDescent="0.2">
      <c r="B298" s="48"/>
      <c r="C298" s="48"/>
      <c r="D298" s="48"/>
      <c r="E298" s="48"/>
      <c r="F298" s="48"/>
      <c r="I298" s="5"/>
    </row>
    <row r="299" spans="2:9" x14ac:dyDescent="0.2">
      <c r="B299" s="48"/>
      <c r="C299" s="48"/>
      <c r="D299" s="48"/>
      <c r="E299" s="48"/>
      <c r="F299" s="48"/>
      <c r="I299" s="5"/>
    </row>
    <row r="300" spans="2:9" x14ac:dyDescent="0.2">
      <c r="B300" s="48"/>
      <c r="C300" s="48"/>
      <c r="D300" s="48"/>
      <c r="E300" s="48"/>
      <c r="F300" s="48"/>
      <c r="I300" s="5"/>
    </row>
    <row r="301" spans="2:9" x14ac:dyDescent="0.2">
      <c r="B301" s="48"/>
      <c r="C301" s="48"/>
      <c r="D301" s="48"/>
      <c r="E301" s="48"/>
      <c r="F301" s="48"/>
      <c r="I301" s="5"/>
    </row>
    <row r="302" spans="2:9" x14ac:dyDescent="0.2">
      <c r="B302" s="48"/>
      <c r="C302" s="48"/>
      <c r="D302" s="48"/>
      <c r="E302" s="48"/>
      <c r="F302" s="48"/>
      <c r="I302" s="5"/>
    </row>
    <row r="303" spans="2:9" x14ac:dyDescent="0.2">
      <c r="B303" s="48"/>
      <c r="C303" s="48"/>
      <c r="D303" s="48"/>
      <c r="E303" s="48"/>
      <c r="F303" s="48"/>
      <c r="I303" s="5"/>
    </row>
    <row r="304" spans="2:9" x14ac:dyDescent="0.2">
      <c r="B304" s="48"/>
      <c r="C304" s="48"/>
      <c r="D304" s="48"/>
      <c r="E304" s="48"/>
      <c r="F304" s="48"/>
      <c r="I304" s="5"/>
    </row>
    <row r="305" spans="2:9" x14ac:dyDescent="0.2">
      <c r="B305" s="48"/>
      <c r="C305" s="48"/>
      <c r="D305" s="48"/>
      <c r="E305" s="48"/>
      <c r="F305" s="48"/>
      <c r="I305" s="5"/>
    </row>
    <row r="306" spans="2:9" x14ac:dyDescent="0.2">
      <c r="B306" s="48"/>
      <c r="C306" s="48"/>
      <c r="D306" s="48"/>
      <c r="E306" s="48"/>
      <c r="F306" s="48"/>
      <c r="I306" s="5"/>
    </row>
    <row r="307" spans="2:9" x14ac:dyDescent="0.2">
      <c r="B307" s="48"/>
      <c r="C307" s="48"/>
      <c r="D307" s="48"/>
      <c r="E307" s="48"/>
      <c r="F307" s="48"/>
      <c r="I307" s="5"/>
    </row>
    <row r="308" spans="2:9" x14ac:dyDescent="0.2">
      <c r="B308" s="48"/>
      <c r="C308" s="48"/>
      <c r="D308" s="48"/>
      <c r="E308" s="48"/>
      <c r="F308" s="48"/>
      <c r="I308" s="5"/>
    </row>
    <row r="309" spans="2:9" x14ac:dyDescent="0.2">
      <c r="B309" s="48"/>
      <c r="C309" s="48"/>
      <c r="D309" s="48"/>
      <c r="E309" s="48"/>
      <c r="F309" s="48"/>
      <c r="I309" s="5"/>
    </row>
    <row r="310" spans="2:9" x14ac:dyDescent="0.2">
      <c r="B310" s="48"/>
      <c r="C310" s="48"/>
      <c r="D310" s="48"/>
      <c r="E310" s="48"/>
      <c r="F310" s="48"/>
      <c r="I310" s="5"/>
    </row>
    <row r="311" spans="2:9" x14ac:dyDescent="0.2">
      <c r="B311" s="48"/>
      <c r="C311" s="48"/>
      <c r="D311" s="48"/>
      <c r="E311" s="48"/>
      <c r="F311" s="48"/>
      <c r="I311" s="5"/>
    </row>
    <row r="312" spans="2:9" x14ac:dyDescent="0.2">
      <c r="B312" s="48"/>
      <c r="C312" s="48"/>
      <c r="D312" s="48"/>
      <c r="E312" s="48"/>
      <c r="F312" s="48"/>
      <c r="I312" s="5"/>
    </row>
    <row r="313" spans="2:9" x14ac:dyDescent="0.2">
      <c r="B313" s="48"/>
      <c r="C313" s="48"/>
      <c r="D313" s="48"/>
      <c r="E313" s="48"/>
      <c r="F313" s="48"/>
      <c r="I313" s="5"/>
    </row>
    <row r="314" spans="2:9" x14ac:dyDescent="0.2">
      <c r="B314" s="48"/>
      <c r="C314" s="48"/>
      <c r="D314" s="48"/>
      <c r="E314" s="48"/>
      <c r="F314" s="48"/>
      <c r="I314" s="5"/>
    </row>
    <row r="315" spans="2:9" x14ac:dyDescent="0.2">
      <c r="B315" s="48"/>
      <c r="C315" s="48"/>
      <c r="D315" s="48"/>
      <c r="E315" s="48"/>
      <c r="F315" s="48"/>
      <c r="I315" s="5"/>
    </row>
    <row r="316" spans="2:9" x14ac:dyDescent="0.2">
      <c r="B316" s="48"/>
      <c r="C316" s="48"/>
      <c r="D316" s="48"/>
      <c r="E316" s="48"/>
      <c r="F316" s="48"/>
      <c r="I316" s="5"/>
    </row>
    <row r="317" spans="2:9" x14ac:dyDescent="0.2">
      <c r="B317" s="48"/>
      <c r="C317" s="48"/>
      <c r="D317" s="48"/>
      <c r="E317" s="48"/>
      <c r="F317" s="48"/>
      <c r="I317" s="5"/>
    </row>
    <row r="318" spans="2:9" x14ac:dyDescent="0.2">
      <c r="B318" s="48"/>
      <c r="C318" s="48"/>
      <c r="D318" s="48"/>
      <c r="E318" s="48"/>
      <c r="F318" s="48"/>
      <c r="I318" s="5"/>
    </row>
    <row r="319" spans="2:9" x14ac:dyDescent="0.2">
      <c r="B319" s="48"/>
      <c r="C319" s="48"/>
      <c r="D319" s="48"/>
      <c r="E319" s="48"/>
      <c r="F319" s="48"/>
      <c r="I319" s="5"/>
    </row>
    <row r="320" spans="2:9" x14ac:dyDescent="0.2">
      <c r="B320" s="48"/>
      <c r="C320" s="48"/>
      <c r="D320" s="48"/>
      <c r="E320" s="48"/>
      <c r="F320" s="48"/>
      <c r="I320" s="5"/>
    </row>
    <row r="321" spans="2:9" x14ac:dyDescent="0.2">
      <c r="B321" s="48"/>
      <c r="C321" s="48"/>
      <c r="D321" s="48"/>
      <c r="E321" s="48"/>
      <c r="F321" s="48"/>
      <c r="I321" s="5"/>
    </row>
    <row r="322" spans="2:9" x14ac:dyDescent="0.2">
      <c r="B322" s="48"/>
      <c r="C322" s="48"/>
      <c r="D322" s="48"/>
      <c r="E322" s="48"/>
      <c r="F322" s="48"/>
      <c r="I322" s="5"/>
    </row>
    <row r="323" spans="2:9" x14ac:dyDescent="0.2">
      <c r="B323" s="48"/>
      <c r="C323" s="48"/>
      <c r="D323" s="48"/>
      <c r="E323" s="48"/>
      <c r="F323" s="48"/>
      <c r="I323" s="5"/>
    </row>
    <row r="324" spans="2:9" x14ac:dyDescent="0.2">
      <c r="B324" s="48"/>
      <c r="C324" s="48"/>
      <c r="D324" s="48"/>
      <c r="E324" s="48"/>
      <c r="F324" s="48"/>
      <c r="I324" s="5"/>
    </row>
    <row r="325" spans="2:9" x14ac:dyDescent="0.2">
      <c r="B325" s="48"/>
      <c r="C325" s="48"/>
      <c r="D325" s="48"/>
      <c r="E325" s="48"/>
      <c r="F325" s="48"/>
      <c r="I325" s="5"/>
    </row>
    <row r="326" spans="2:9" x14ac:dyDescent="0.2">
      <c r="B326" s="48"/>
      <c r="C326" s="48"/>
      <c r="D326" s="48"/>
      <c r="E326" s="48"/>
      <c r="F326" s="48"/>
      <c r="I326" s="5"/>
    </row>
    <row r="327" spans="2:9" x14ac:dyDescent="0.2">
      <c r="B327" s="48"/>
      <c r="C327" s="48"/>
      <c r="D327" s="48"/>
      <c r="E327" s="48"/>
      <c r="F327" s="48"/>
      <c r="I327" s="5"/>
    </row>
    <row r="328" spans="2:9" x14ac:dyDescent="0.2">
      <c r="B328" s="48"/>
      <c r="C328" s="48"/>
      <c r="D328" s="48"/>
      <c r="E328" s="48"/>
      <c r="F328" s="48"/>
      <c r="I328" s="5"/>
    </row>
    <row r="329" spans="2:9" x14ac:dyDescent="0.2">
      <c r="B329" s="48"/>
      <c r="C329" s="48"/>
      <c r="D329" s="48"/>
      <c r="E329" s="48"/>
      <c r="F329" s="48"/>
      <c r="I329" s="5"/>
    </row>
    <row r="330" spans="2:9" x14ac:dyDescent="0.2">
      <c r="B330" s="48"/>
      <c r="C330" s="48"/>
      <c r="D330" s="48"/>
      <c r="E330" s="48"/>
      <c r="F330" s="48"/>
      <c r="I330" s="5"/>
    </row>
    <row r="331" spans="2:9" x14ac:dyDescent="0.2">
      <c r="B331" s="48"/>
      <c r="C331" s="48"/>
      <c r="D331" s="48"/>
      <c r="E331" s="48"/>
      <c r="F331" s="48"/>
      <c r="I331" s="5"/>
    </row>
    <row r="332" spans="2:9" x14ac:dyDescent="0.2">
      <c r="B332" s="48"/>
      <c r="C332" s="48"/>
      <c r="D332" s="48"/>
      <c r="E332" s="48"/>
      <c r="F332" s="48"/>
      <c r="I332" s="5"/>
    </row>
    <row r="333" spans="2:9" x14ac:dyDescent="0.2">
      <c r="B333" s="48"/>
      <c r="C333" s="48"/>
      <c r="D333" s="48"/>
      <c r="E333" s="48"/>
      <c r="F333" s="48"/>
      <c r="I333" s="5"/>
    </row>
    <row r="334" spans="2:9" x14ac:dyDescent="0.2">
      <c r="B334" s="48"/>
      <c r="C334" s="48"/>
      <c r="D334" s="48"/>
      <c r="E334" s="48"/>
      <c r="F334" s="48"/>
      <c r="I334" s="5"/>
    </row>
    <row r="335" spans="2:9" x14ac:dyDescent="0.2">
      <c r="B335" s="48"/>
      <c r="C335" s="48"/>
      <c r="D335" s="48"/>
      <c r="E335" s="48"/>
      <c r="F335" s="48"/>
      <c r="I335" s="5"/>
    </row>
    <row r="336" spans="2:9" x14ac:dyDescent="0.2">
      <c r="B336" s="48"/>
      <c r="C336" s="48"/>
      <c r="D336" s="48"/>
      <c r="E336" s="48"/>
      <c r="F336" s="48"/>
      <c r="I336" s="5"/>
    </row>
    <row r="337" spans="2:9" x14ac:dyDescent="0.2">
      <c r="B337" s="48"/>
      <c r="C337" s="48"/>
      <c r="D337" s="48"/>
      <c r="E337" s="48"/>
      <c r="F337" s="48"/>
      <c r="I337" s="5"/>
    </row>
    <row r="338" spans="2:9" x14ac:dyDescent="0.2">
      <c r="B338" s="48"/>
      <c r="C338" s="48"/>
      <c r="D338" s="48"/>
      <c r="E338" s="48"/>
      <c r="F338" s="48"/>
      <c r="I338" s="5"/>
    </row>
    <row r="339" spans="2:9" x14ac:dyDescent="0.2">
      <c r="B339" s="48"/>
      <c r="C339" s="48"/>
      <c r="D339" s="48"/>
      <c r="E339" s="48"/>
      <c r="F339" s="48"/>
      <c r="I339" s="5"/>
    </row>
    <row r="340" spans="2:9" x14ac:dyDescent="0.2">
      <c r="B340" s="48"/>
      <c r="C340" s="48"/>
      <c r="D340" s="48"/>
      <c r="E340" s="48"/>
      <c r="F340" s="48"/>
      <c r="I340" s="5"/>
    </row>
    <row r="341" spans="2:9" x14ac:dyDescent="0.2">
      <c r="B341" s="48"/>
      <c r="C341" s="48"/>
      <c r="D341" s="48"/>
      <c r="E341" s="48"/>
      <c r="F341" s="48"/>
      <c r="I341" s="5"/>
    </row>
    <row r="342" spans="2:9" x14ac:dyDescent="0.2">
      <c r="B342" s="48"/>
      <c r="C342" s="48"/>
      <c r="D342" s="48"/>
      <c r="E342" s="48"/>
      <c r="F342" s="48"/>
      <c r="I342" s="5"/>
    </row>
    <row r="343" spans="2:9" x14ac:dyDescent="0.2">
      <c r="B343" s="48"/>
      <c r="C343" s="48"/>
      <c r="D343" s="48"/>
      <c r="E343" s="48"/>
      <c r="F343" s="48"/>
      <c r="I343" s="5"/>
    </row>
    <row r="344" spans="2:9" x14ac:dyDescent="0.2">
      <c r="B344" s="48"/>
      <c r="C344" s="48"/>
      <c r="D344" s="48"/>
      <c r="E344" s="48"/>
      <c r="F344" s="48"/>
      <c r="I344" s="5"/>
    </row>
    <row r="345" spans="2:9" x14ac:dyDescent="0.2">
      <c r="B345" s="48"/>
      <c r="C345" s="48"/>
      <c r="D345" s="48"/>
      <c r="E345" s="48"/>
      <c r="F345" s="48"/>
      <c r="I345" s="5"/>
    </row>
    <row r="346" spans="2:9" x14ac:dyDescent="0.2">
      <c r="B346" s="48"/>
      <c r="C346" s="48"/>
      <c r="D346" s="48"/>
      <c r="E346" s="48"/>
      <c r="F346" s="48"/>
      <c r="I346" s="5"/>
    </row>
    <row r="347" spans="2:9" x14ac:dyDescent="0.2">
      <c r="B347" s="48"/>
      <c r="C347" s="48"/>
      <c r="D347" s="48"/>
      <c r="E347" s="48"/>
      <c r="F347" s="48"/>
      <c r="I347" s="5"/>
    </row>
    <row r="348" spans="2:9" x14ac:dyDescent="0.2">
      <c r="B348" s="48"/>
      <c r="C348" s="48"/>
      <c r="D348" s="48"/>
      <c r="E348" s="48"/>
      <c r="F348" s="48"/>
      <c r="I348" s="5"/>
    </row>
    <row r="349" spans="2:9" x14ac:dyDescent="0.2">
      <c r="B349" s="48"/>
      <c r="C349" s="48"/>
      <c r="D349" s="48"/>
      <c r="E349" s="48"/>
      <c r="F349" s="48"/>
      <c r="I349" s="5"/>
    </row>
    <row r="350" spans="2:9" x14ac:dyDescent="0.2">
      <c r="B350" s="48"/>
      <c r="C350" s="48"/>
      <c r="D350" s="48"/>
      <c r="E350" s="48"/>
      <c r="F350" s="48"/>
      <c r="I350" s="5"/>
    </row>
    <row r="351" spans="2:9" x14ac:dyDescent="0.2">
      <c r="B351" s="48"/>
      <c r="C351" s="48"/>
      <c r="D351" s="48"/>
      <c r="E351" s="48"/>
      <c r="F351" s="48"/>
      <c r="I351" s="5"/>
    </row>
    <row r="352" spans="2:9" x14ac:dyDescent="0.2">
      <c r="B352" s="48"/>
      <c r="C352" s="48"/>
      <c r="D352" s="48"/>
      <c r="E352" s="48"/>
      <c r="F352" s="48"/>
      <c r="I352" s="5"/>
    </row>
    <row r="353" spans="2:9" x14ac:dyDescent="0.2">
      <c r="B353" s="48"/>
      <c r="C353" s="48"/>
      <c r="D353" s="48"/>
      <c r="E353" s="48"/>
      <c r="F353" s="48"/>
      <c r="I353" s="5"/>
    </row>
    <row r="354" spans="2:9" x14ac:dyDescent="0.2">
      <c r="B354" s="48"/>
      <c r="C354" s="48"/>
      <c r="D354" s="48"/>
      <c r="E354" s="48"/>
      <c r="F354" s="48"/>
      <c r="I354" s="5"/>
    </row>
    <row r="355" spans="2:9" x14ac:dyDescent="0.2">
      <c r="B355" s="48"/>
      <c r="C355" s="48"/>
      <c r="D355" s="48"/>
      <c r="E355" s="48"/>
      <c r="F355" s="48"/>
      <c r="I355" s="5"/>
    </row>
    <row r="356" spans="2:9" x14ac:dyDescent="0.2">
      <c r="B356" s="48"/>
      <c r="C356" s="48"/>
      <c r="D356" s="48"/>
      <c r="E356" s="48"/>
      <c r="F356" s="48"/>
      <c r="I356" s="5"/>
    </row>
    <row r="357" spans="2:9" x14ac:dyDescent="0.2">
      <c r="B357" s="48"/>
      <c r="C357" s="48"/>
      <c r="D357" s="48"/>
      <c r="E357" s="48"/>
      <c r="F357" s="48"/>
      <c r="I357" s="5"/>
    </row>
    <row r="358" spans="2:9" x14ac:dyDescent="0.2">
      <c r="B358" s="48"/>
      <c r="C358" s="48"/>
      <c r="D358" s="48"/>
      <c r="E358" s="48"/>
      <c r="F358" s="48"/>
      <c r="I358" s="5"/>
    </row>
    <row r="359" spans="2:9" x14ac:dyDescent="0.2">
      <c r="B359" s="48"/>
      <c r="C359" s="48"/>
      <c r="D359" s="48"/>
      <c r="E359" s="48"/>
      <c r="F359" s="48"/>
      <c r="I359" s="5"/>
    </row>
    <row r="360" spans="2:9" x14ac:dyDescent="0.2">
      <c r="B360" s="48"/>
      <c r="C360" s="48"/>
      <c r="D360" s="48"/>
      <c r="E360" s="48"/>
      <c r="F360" s="48"/>
      <c r="I360" s="5"/>
    </row>
    <row r="361" spans="2:9" x14ac:dyDescent="0.2">
      <c r="B361" s="48"/>
      <c r="C361" s="48"/>
      <c r="D361" s="48"/>
      <c r="E361" s="48"/>
      <c r="F361" s="48"/>
      <c r="I361" s="5"/>
    </row>
    <row r="362" spans="2:9" x14ac:dyDescent="0.2">
      <c r="B362" s="48"/>
      <c r="C362" s="48"/>
      <c r="D362" s="48"/>
      <c r="E362" s="48"/>
      <c r="F362" s="48"/>
      <c r="I362" s="5"/>
    </row>
    <row r="363" spans="2:9" x14ac:dyDescent="0.2">
      <c r="B363" s="48"/>
      <c r="C363" s="48"/>
      <c r="D363" s="48"/>
      <c r="E363" s="48"/>
      <c r="F363" s="48"/>
      <c r="I363" s="5"/>
    </row>
    <row r="364" spans="2:9" x14ac:dyDescent="0.2">
      <c r="B364" s="48"/>
      <c r="C364" s="48"/>
      <c r="D364" s="48"/>
      <c r="E364" s="48"/>
      <c r="F364" s="48"/>
      <c r="I364" s="5"/>
    </row>
    <row r="365" spans="2:9" x14ac:dyDescent="0.2">
      <c r="B365" s="48"/>
      <c r="C365" s="48"/>
      <c r="D365" s="48"/>
      <c r="E365" s="48"/>
      <c r="F365" s="48"/>
      <c r="I365" s="5"/>
    </row>
    <row r="366" spans="2:9" x14ac:dyDescent="0.2">
      <c r="B366" s="48"/>
      <c r="C366" s="48"/>
      <c r="D366" s="48"/>
      <c r="E366" s="48"/>
      <c r="F366" s="48"/>
      <c r="I366" s="5"/>
    </row>
    <row r="367" spans="2:9" x14ac:dyDescent="0.2">
      <c r="B367" s="48"/>
      <c r="C367" s="48"/>
      <c r="D367" s="48"/>
      <c r="E367" s="48"/>
      <c r="F367" s="48"/>
      <c r="I367" s="5"/>
    </row>
    <row r="368" spans="2:9" x14ac:dyDescent="0.2">
      <c r="B368" s="48"/>
      <c r="C368" s="48"/>
      <c r="D368" s="48"/>
      <c r="E368" s="48"/>
      <c r="F368" s="48"/>
      <c r="I368" s="5"/>
    </row>
    <row r="369" spans="2:9" x14ac:dyDescent="0.2">
      <c r="B369" s="48"/>
      <c r="C369" s="48"/>
      <c r="D369" s="48"/>
      <c r="E369" s="48"/>
      <c r="F369" s="48"/>
      <c r="I369" s="5"/>
    </row>
    <row r="370" spans="2:9" x14ac:dyDescent="0.2">
      <c r="B370" s="48"/>
      <c r="C370" s="48"/>
      <c r="D370" s="48"/>
      <c r="E370" s="48"/>
      <c r="F370" s="48"/>
      <c r="I370" s="5"/>
    </row>
    <row r="371" spans="2:9" x14ac:dyDescent="0.2">
      <c r="B371" s="48"/>
      <c r="C371" s="48"/>
      <c r="D371" s="48"/>
      <c r="E371" s="48"/>
      <c r="F371" s="48"/>
      <c r="I371" s="5"/>
    </row>
    <row r="372" spans="2:9" x14ac:dyDescent="0.2">
      <c r="B372" s="48"/>
      <c r="C372" s="48"/>
      <c r="D372" s="48"/>
      <c r="E372" s="48"/>
      <c r="F372" s="48"/>
      <c r="I372" s="5"/>
    </row>
    <row r="373" spans="2:9" x14ac:dyDescent="0.2">
      <c r="B373" s="48"/>
      <c r="C373" s="48"/>
      <c r="D373" s="48"/>
      <c r="E373" s="48"/>
      <c r="F373" s="48"/>
      <c r="I373" s="5"/>
    </row>
    <row r="374" spans="2:9" x14ac:dyDescent="0.2">
      <c r="B374" s="48"/>
      <c r="C374" s="48"/>
      <c r="D374" s="48"/>
      <c r="E374" s="48"/>
      <c r="F374" s="48"/>
      <c r="I374" s="5"/>
    </row>
    <row r="375" spans="2:9" x14ac:dyDescent="0.2">
      <c r="B375" s="48"/>
      <c r="C375" s="48"/>
      <c r="D375" s="48"/>
      <c r="E375" s="48"/>
      <c r="F375" s="48"/>
      <c r="I375" s="5"/>
    </row>
    <row r="376" spans="2:9" x14ac:dyDescent="0.2">
      <c r="B376" s="48"/>
      <c r="C376" s="48"/>
      <c r="D376" s="48"/>
      <c r="E376" s="48"/>
      <c r="F376" s="48"/>
      <c r="I376" s="5"/>
    </row>
    <row r="377" spans="2:9" x14ac:dyDescent="0.2">
      <c r="B377" s="48"/>
      <c r="C377" s="48"/>
      <c r="D377" s="48"/>
      <c r="E377" s="48"/>
      <c r="F377" s="48"/>
      <c r="I377" s="5"/>
    </row>
    <row r="378" spans="2:9" x14ac:dyDescent="0.2">
      <c r="B378" s="48"/>
      <c r="C378" s="48"/>
      <c r="D378" s="48"/>
      <c r="E378" s="48"/>
      <c r="F378" s="48"/>
      <c r="I378" s="5"/>
    </row>
    <row r="379" spans="2:9" x14ac:dyDescent="0.2">
      <c r="B379" s="48"/>
      <c r="C379" s="48"/>
      <c r="D379" s="48"/>
      <c r="E379" s="48"/>
      <c r="F379" s="48"/>
      <c r="I379" s="5"/>
    </row>
    <row r="380" spans="2:9" x14ac:dyDescent="0.2">
      <c r="B380" s="48"/>
      <c r="C380" s="48"/>
      <c r="D380" s="48"/>
      <c r="E380" s="48"/>
      <c r="F380" s="48"/>
      <c r="I380" s="5"/>
    </row>
    <row r="381" spans="2:9" x14ac:dyDescent="0.2">
      <c r="B381" s="48"/>
      <c r="C381" s="48"/>
      <c r="D381" s="48"/>
      <c r="E381" s="48"/>
      <c r="F381" s="48"/>
      <c r="I381" s="5"/>
    </row>
    <row r="382" spans="2:9" x14ac:dyDescent="0.2">
      <c r="B382" s="48"/>
      <c r="C382" s="48"/>
      <c r="D382" s="48"/>
      <c r="E382" s="48"/>
      <c r="F382" s="48"/>
      <c r="I382" s="5"/>
    </row>
    <row r="383" spans="2:9" x14ac:dyDescent="0.2">
      <c r="B383" s="48"/>
      <c r="C383" s="48"/>
      <c r="D383" s="48"/>
      <c r="E383" s="48"/>
      <c r="F383" s="48"/>
      <c r="I383" s="5"/>
    </row>
    <row r="384" spans="2:9" x14ac:dyDescent="0.2">
      <c r="B384" s="48"/>
      <c r="C384" s="48"/>
      <c r="D384" s="48"/>
      <c r="E384" s="48"/>
      <c r="F384" s="48"/>
      <c r="I384" s="5"/>
    </row>
    <row r="385" spans="2:9" x14ac:dyDescent="0.2">
      <c r="B385" s="48"/>
      <c r="C385" s="48"/>
      <c r="D385" s="48"/>
      <c r="E385" s="48"/>
      <c r="F385" s="48"/>
      <c r="I385" s="5"/>
    </row>
    <row r="386" spans="2:9" x14ac:dyDescent="0.2">
      <c r="B386" s="48"/>
      <c r="C386" s="48"/>
      <c r="D386" s="48"/>
      <c r="E386" s="48"/>
      <c r="F386" s="48"/>
    </row>
    <row r="387" spans="2:9" x14ac:dyDescent="0.2">
      <c r="B387" s="48"/>
      <c r="C387" s="48"/>
      <c r="D387" s="48"/>
      <c r="E387" s="48"/>
      <c r="F387" s="48"/>
    </row>
    <row r="388" spans="2:9" x14ac:dyDescent="0.2">
      <c r="B388" s="48"/>
      <c r="C388" s="48"/>
      <c r="D388" s="48"/>
      <c r="E388" s="48"/>
      <c r="F388" s="48"/>
    </row>
    <row r="389" spans="2:9" x14ac:dyDescent="0.2">
      <c r="B389" s="48"/>
      <c r="C389" s="48"/>
      <c r="D389" s="48"/>
      <c r="E389" s="48"/>
      <c r="F389" s="48"/>
    </row>
    <row r="390" spans="2:9" x14ac:dyDescent="0.2">
      <c r="B390" s="48"/>
      <c r="C390" s="48"/>
      <c r="D390" s="48"/>
      <c r="E390" s="48"/>
      <c r="F390" s="48"/>
    </row>
    <row r="391" spans="2:9" x14ac:dyDescent="0.2">
      <c r="B391" s="48"/>
      <c r="C391" s="48"/>
      <c r="D391" s="48"/>
      <c r="E391" s="48"/>
      <c r="F391" s="48"/>
    </row>
    <row r="392" spans="2:9" x14ac:dyDescent="0.2">
      <c r="B392" s="48"/>
      <c r="C392" s="48"/>
      <c r="D392" s="48"/>
      <c r="E392" s="48"/>
      <c r="F392" s="48"/>
    </row>
    <row r="393" spans="2:9" x14ac:dyDescent="0.2">
      <c r="B393" s="48"/>
      <c r="C393" s="48"/>
      <c r="D393" s="48"/>
      <c r="E393" s="48"/>
      <c r="F393" s="48"/>
    </row>
    <row r="394" spans="2:9" x14ac:dyDescent="0.2">
      <c r="B394" s="48"/>
      <c r="C394" s="48"/>
      <c r="D394" s="48"/>
      <c r="E394" s="48"/>
      <c r="F394" s="48"/>
    </row>
    <row r="395" spans="2:9" x14ac:dyDescent="0.2">
      <c r="B395" s="48"/>
      <c r="C395" s="48"/>
      <c r="D395" s="48"/>
      <c r="E395" s="48"/>
      <c r="F395" s="48"/>
    </row>
    <row r="396" spans="2:9" x14ac:dyDescent="0.2">
      <c r="B396" s="48"/>
      <c r="C396" s="48"/>
      <c r="D396" s="48"/>
      <c r="E396" s="48"/>
      <c r="F396" s="48"/>
    </row>
    <row r="397" spans="2:9" x14ac:dyDescent="0.2">
      <c r="B397" s="48"/>
      <c r="C397" s="48"/>
      <c r="D397" s="48"/>
      <c r="E397" s="48"/>
      <c r="F397" s="48"/>
    </row>
    <row r="398" spans="2:9" x14ac:dyDescent="0.2">
      <c r="B398" s="48"/>
      <c r="C398" s="48"/>
      <c r="D398" s="48"/>
      <c r="E398" s="48"/>
      <c r="F398" s="48"/>
    </row>
    <row r="399" spans="2:9" x14ac:dyDescent="0.2">
      <c r="B399" s="48"/>
      <c r="C399" s="48"/>
      <c r="D399" s="48"/>
      <c r="E399" s="48"/>
      <c r="F399" s="48"/>
    </row>
    <row r="400" spans="2:9" x14ac:dyDescent="0.2">
      <c r="B400" s="48"/>
      <c r="C400" s="48"/>
      <c r="D400" s="48"/>
      <c r="E400" s="48"/>
      <c r="F400" s="48"/>
    </row>
    <row r="401" spans="2:6" x14ac:dyDescent="0.2">
      <c r="B401" s="48"/>
      <c r="C401" s="48"/>
      <c r="D401" s="48"/>
      <c r="E401" s="48"/>
      <c r="F401" s="48"/>
    </row>
    <row r="402" spans="2:6" x14ac:dyDescent="0.2">
      <c r="B402" s="48"/>
      <c r="C402" s="48"/>
      <c r="D402" s="48"/>
      <c r="E402" s="48"/>
      <c r="F402" s="48"/>
    </row>
    <row r="403" spans="2:6" x14ac:dyDescent="0.2">
      <c r="B403" s="48"/>
      <c r="C403" s="48"/>
      <c r="D403" s="48"/>
      <c r="E403" s="48"/>
      <c r="F403" s="48"/>
    </row>
    <row r="404" spans="2:6" x14ac:dyDescent="0.2">
      <c r="B404" s="48"/>
      <c r="C404" s="48"/>
      <c r="D404" s="48"/>
      <c r="E404" s="48"/>
      <c r="F404" s="48"/>
    </row>
    <row r="405" spans="2:6" x14ac:dyDescent="0.2">
      <c r="B405" s="48"/>
      <c r="C405" s="48"/>
      <c r="D405" s="48"/>
      <c r="E405" s="48"/>
      <c r="F405" s="48"/>
    </row>
    <row r="406" spans="2:6" x14ac:dyDescent="0.2">
      <c r="B406" s="48"/>
      <c r="C406" s="48"/>
      <c r="D406" s="48"/>
      <c r="E406" s="48"/>
      <c r="F406" s="48"/>
    </row>
    <row r="407" spans="2:6" x14ac:dyDescent="0.2">
      <c r="B407" s="48"/>
      <c r="C407" s="48"/>
      <c r="D407" s="48"/>
      <c r="E407" s="48"/>
      <c r="F407" s="48"/>
    </row>
    <row r="408" spans="2:6" x14ac:dyDescent="0.2">
      <c r="B408" s="48"/>
      <c r="C408" s="48"/>
      <c r="D408" s="48"/>
      <c r="E408" s="48"/>
      <c r="F408" s="48"/>
    </row>
    <row r="409" spans="2:6" x14ac:dyDescent="0.2">
      <c r="B409" s="48"/>
      <c r="C409" s="48"/>
      <c r="D409" s="48"/>
      <c r="E409" s="48"/>
      <c r="F409" s="48"/>
    </row>
    <row r="410" spans="2:6" x14ac:dyDescent="0.2">
      <c r="B410" s="48"/>
      <c r="C410" s="48"/>
      <c r="D410" s="48"/>
      <c r="E410" s="48"/>
      <c r="F410" s="48"/>
    </row>
    <row r="411" spans="2:6" x14ac:dyDescent="0.2">
      <c r="B411" s="48"/>
      <c r="C411" s="48"/>
      <c r="D411" s="48"/>
      <c r="E411" s="48"/>
      <c r="F411" s="48"/>
    </row>
    <row r="412" spans="2:6" x14ac:dyDescent="0.2">
      <c r="B412" s="48"/>
      <c r="C412" s="48"/>
      <c r="D412" s="48"/>
      <c r="E412" s="48"/>
      <c r="F412" s="48"/>
    </row>
    <row r="413" spans="2:6" x14ac:dyDescent="0.2">
      <c r="B413" s="48"/>
      <c r="C413" s="48"/>
      <c r="D413" s="48"/>
      <c r="E413" s="48"/>
      <c r="F413" s="48"/>
    </row>
    <row r="414" spans="2:6" x14ac:dyDescent="0.2">
      <c r="B414" s="48"/>
      <c r="C414" s="48"/>
      <c r="D414" s="48"/>
      <c r="E414" s="48"/>
      <c r="F414" s="48"/>
    </row>
    <row r="415" spans="2:6" x14ac:dyDescent="0.2">
      <c r="B415" s="48"/>
      <c r="C415" s="48"/>
      <c r="D415" s="48"/>
      <c r="E415" s="48"/>
      <c r="F415" s="48"/>
    </row>
    <row r="416" spans="2:6" x14ac:dyDescent="0.2">
      <c r="B416" s="48"/>
      <c r="C416" s="48"/>
      <c r="D416" s="48"/>
      <c r="E416" s="48"/>
      <c r="F416" s="48"/>
    </row>
    <row r="417" spans="2:6" x14ac:dyDescent="0.2">
      <c r="B417" s="48"/>
      <c r="C417" s="48"/>
      <c r="D417" s="48"/>
      <c r="E417" s="48"/>
      <c r="F417" s="48"/>
    </row>
    <row r="418" spans="2:6" x14ac:dyDescent="0.2">
      <c r="B418" s="48"/>
      <c r="C418" s="48"/>
      <c r="D418" s="48"/>
      <c r="E418" s="48"/>
      <c r="F418" s="48"/>
    </row>
    <row r="419" spans="2:6" x14ac:dyDescent="0.2">
      <c r="B419" s="48"/>
      <c r="C419" s="48"/>
      <c r="D419" s="48"/>
      <c r="E419" s="48"/>
      <c r="F419" s="48"/>
    </row>
    <row r="420" spans="2:6" x14ac:dyDescent="0.2">
      <c r="B420" s="48"/>
      <c r="C420" s="48"/>
      <c r="D420" s="48"/>
      <c r="E420" s="48"/>
      <c r="F420" s="48"/>
    </row>
    <row r="421" spans="2:6" x14ac:dyDescent="0.2">
      <c r="B421" s="48"/>
      <c r="C421" s="48"/>
      <c r="D421" s="48"/>
      <c r="E421" s="48"/>
      <c r="F421" s="48"/>
    </row>
    <row r="422" spans="2:6" x14ac:dyDescent="0.2">
      <c r="B422" s="48"/>
      <c r="C422" s="48"/>
      <c r="D422" s="48"/>
      <c r="E422" s="48"/>
      <c r="F422" s="48"/>
    </row>
    <row r="423" spans="2:6" x14ac:dyDescent="0.2">
      <c r="B423" s="48"/>
      <c r="C423" s="48"/>
      <c r="D423" s="48"/>
      <c r="E423" s="48"/>
      <c r="F423" s="48"/>
    </row>
    <row r="424" spans="2:6" x14ac:dyDescent="0.2">
      <c r="B424" s="48"/>
      <c r="C424" s="48"/>
      <c r="D424" s="48"/>
      <c r="E424" s="48"/>
      <c r="F424" s="48"/>
    </row>
    <row r="425" spans="2:6" x14ac:dyDescent="0.2">
      <c r="B425" s="48"/>
      <c r="C425" s="48"/>
      <c r="D425" s="48"/>
      <c r="E425" s="48"/>
      <c r="F425" s="48"/>
    </row>
    <row r="426" spans="2:6" x14ac:dyDescent="0.2">
      <c r="B426" s="48"/>
      <c r="C426" s="48"/>
      <c r="D426" s="48"/>
      <c r="E426" s="48"/>
      <c r="F426" s="48"/>
    </row>
    <row r="427" spans="2:6" x14ac:dyDescent="0.2">
      <c r="B427" s="48"/>
      <c r="C427" s="48"/>
      <c r="D427" s="48"/>
      <c r="E427" s="48"/>
      <c r="F427" s="48"/>
    </row>
    <row r="428" spans="2:6" x14ac:dyDescent="0.2">
      <c r="B428" s="48"/>
      <c r="C428" s="48"/>
      <c r="D428" s="48"/>
      <c r="E428" s="48"/>
      <c r="F428" s="48"/>
    </row>
    <row r="429" spans="2:6" x14ac:dyDescent="0.2">
      <c r="B429" s="48"/>
      <c r="C429" s="48"/>
      <c r="D429" s="48"/>
      <c r="E429" s="48"/>
      <c r="F429" s="48"/>
    </row>
    <row r="430" spans="2:6" x14ac:dyDescent="0.2">
      <c r="B430" s="48"/>
      <c r="C430" s="48"/>
      <c r="D430" s="48"/>
      <c r="E430" s="48"/>
      <c r="F430" s="48"/>
    </row>
    <row r="431" spans="2:6" x14ac:dyDescent="0.2">
      <c r="B431" s="48"/>
      <c r="C431" s="48"/>
      <c r="D431" s="48"/>
      <c r="E431" s="48"/>
      <c r="F431" s="48"/>
    </row>
    <row r="432" spans="2:6" x14ac:dyDescent="0.2">
      <c r="B432" s="48"/>
      <c r="C432" s="48"/>
      <c r="D432" s="48"/>
      <c r="E432" s="48"/>
      <c r="F432" s="48"/>
    </row>
    <row r="433" spans="2:6" x14ac:dyDescent="0.2">
      <c r="B433" s="48"/>
      <c r="C433" s="48"/>
      <c r="D433" s="48"/>
      <c r="E433" s="48"/>
      <c r="F433" s="48"/>
    </row>
    <row r="434" spans="2:6" x14ac:dyDescent="0.2">
      <c r="B434" s="48"/>
      <c r="C434" s="48"/>
      <c r="D434" s="48"/>
      <c r="E434" s="48"/>
      <c r="F434" s="48"/>
    </row>
    <row r="435" spans="2:6" x14ac:dyDescent="0.2">
      <c r="B435" s="48"/>
      <c r="C435" s="48"/>
      <c r="D435" s="48"/>
      <c r="E435" s="48"/>
      <c r="F435" s="48"/>
    </row>
    <row r="436" spans="2:6" x14ac:dyDescent="0.2">
      <c r="B436" s="48"/>
      <c r="C436" s="48"/>
      <c r="D436" s="48"/>
      <c r="E436" s="48"/>
      <c r="F436" s="48"/>
    </row>
    <row r="437" spans="2:6" x14ac:dyDescent="0.2">
      <c r="B437" s="48"/>
      <c r="C437" s="48"/>
      <c r="D437" s="48"/>
      <c r="E437" s="48"/>
      <c r="F437" s="48"/>
    </row>
    <row r="438" spans="2:6" x14ac:dyDescent="0.2">
      <c r="B438" s="48"/>
      <c r="C438" s="48"/>
      <c r="D438" s="48"/>
      <c r="E438" s="48"/>
      <c r="F438" s="48"/>
    </row>
    <row r="439" spans="2:6" x14ac:dyDescent="0.2">
      <c r="B439" s="48"/>
      <c r="C439" s="48"/>
      <c r="D439" s="48"/>
      <c r="E439" s="48"/>
      <c r="F439" s="48"/>
    </row>
    <row r="440" spans="2:6" x14ac:dyDescent="0.2">
      <c r="B440" s="48"/>
      <c r="C440" s="48"/>
      <c r="D440" s="48"/>
      <c r="E440" s="48"/>
      <c r="F440" s="48"/>
    </row>
    <row r="441" spans="2:6" x14ac:dyDescent="0.2">
      <c r="B441" s="48"/>
      <c r="C441" s="48"/>
      <c r="D441" s="48"/>
      <c r="E441" s="48"/>
      <c r="F441" s="48"/>
    </row>
    <row r="442" spans="2:6" x14ac:dyDescent="0.2">
      <c r="B442" s="48"/>
      <c r="C442" s="48"/>
      <c r="D442" s="48"/>
      <c r="E442" s="48"/>
      <c r="F442" s="48"/>
    </row>
  </sheetData>
  <mergeCells count="1">
    <mergeCell ref="D1:D2"/>
  </mergeCells>
  <phoneticPr fontId="4"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A1:BL442"/>
  <sheetViews>
    <sheetView workbookViewId="0">
      <pane xSplit="3" ySplit="3" topLeftCell="D4" activePane="bottomRight" state="frozen"/>
      <selection pane="topRight" activeCell="E1" sqref="E1"/>
      <selection pane="bottomLeft" activeCell="A4" sqref="A4"/>
      <selection pane="bottomRight"/>
    </sheetView>
  </sheetViews>
  <sheetFormatPr defaultColWidth="9" defaultRowHeight="11" x14ac:dyDescent="0.2"/>
  <cols>
    <col min="1" max="1" width="6.453125" style="7" customWidth="1"/>
    <col min="2" max="2" width="14.36328125" style="7" customWidth="1"/>
    <col min="3" max="3" width="13.453125" style="7" customWidth="1"/>
    <col min="4" max="4" width="11.6328125" style="42" customWidth="1"/>
    <col min="5" max="8" width="9" style="37"/>
    <col min="9" max="16384" width="9" style="48"/>
  </cols>
  <sheetData>
    <row r="1" spans="1:64" s="3" customFormat="1" x14ac:dyDescent="0.2">
      <c r="A1" s="1" t="s">
        <v>269</v>
      </c>
      <c r="B1" s="1" t="s">
        <v>1</v>
      </c>
      <c r="C1" s="2" t="s">
        <v>2</v>
      </c>
      <c r="D1" s="164" t="s">
        <v>328</v>
      </c>
      <c r="E1" s="9" t="s">
        <v>329</v>
      </c>
      <c r="F1" s="10"/>
      <c r="G1" s="10"/>
      <c r="H1" s="11"/>
      <c r="I1" s="9" t="s">
        <v>33</v>
      </c>
      <c r="J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9" t="s">
        <v>34</v>
      </c>
      <c r="AA1" s="10"/>
      <c r="AB1" s="11"/>
      <c r="AC1" s="12" t="s">
        <v>35</v>
      </c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  <c r="AR1" s="14"/>
      <c r="AS1" s="12" t="s">
        <v>36</v>
      </c>
      <c r="AT1" s="13"/>
      <c r="AU1" s="13"/>
      <c r="AV1" s="13"/>
      <c r="AW1" s="13"/>
      <c r="AX1" s="13"/>
      <c r="AY1" s="13"/>
      <c r="AZ1" s="13"/>
      <c r="BA1" s="13"/>
      <c r="BB1" s="12"/>
      <c r="BC1" s="13"/>
      <c r="BD1" s="13"/>
      <c r="BE1" s="13"/>
      <c r="BF1" s="13"/>
      <c r="BG1" s="12" t="s">
        <v>37</v>
      </c>
      <c r="BH1" s="13"/>
      <c r="BI1" s="13"/>
      <c r="BJ1" s="13"/>
      <c r="BK1" s="13"/>
      <c r="BL1" s="14"/>
    </row>
    <row r="2" spans="1:64" s="5" customFormat="1" x14ac:dyDescent="0.2">
      <c r="B2" s="4"/>
      <c r="C2" s="4"/>
      <c r="D2" s="189"/>
      <c r="E2" s="12" t="s">
        <v>330</v>
      </c>
      <c r="F2" s="13"/>
      <c r="G2" s="13"/>
      <c r="H2" s="14"/>
      <c r="I2" s="12" t="s">
        <v>38</v>
      </c>
      <c r="J2" s="14"/>
      <c r="O2" s="12" t="s">
        <v>39</v>
      </c>
      <c r="P2" s="13"/>
      <c r="Q2" s="15"/>
      <c r="R2" s="15"/>
      <c r="S2" s="15"/>
      <c r="T2" s="15"/>
      <c r="U2" s="12" t="s">
        <v>40</v>
      </c>
      <c r="V2" s="14"/>
      <c r="W2" s="12" t="s">
        <v>32</v>
      </c>
      <c r="X2" s="14"/>
      <c r="Y2" s="13"/>
      <c r="Z2" s="16"/>
      <c r="AA2" s="15"/>
      <c r="AB2" s="17"/>
      <c r="AC2" s="12" t="s">
        <v>41</v>
      </c>
      <c r="AD2" s="13"/>
      <c r="AE2" s="14"/>
      <c r="AF2" s="13"/>
      <c r="AG2" s="12" t="s">
        <v>42</v>
      </c>
      <c r="AH2" s="13"/>
      <c r="AI2" s="14"/>
      <c r="AJ2" s="12" t="s">
        <v>43</v>
      </c>
      <c r="AK2" s="13"/>
      <c r="AL2" s="14"/>
      <c r="AM2" s="12" t="s">
        <v>32</v>
      </c>
      <c r="AN2" s="13"/>
      <c r="AO2" s="14"/>
      <c r="AP2" s="12" t="s">
        <v>44</v>
      </c>
      <c r="AQ2" s="13"/>
      <c r="AR2" s="13"/>
      <c r="AS2" s="12" t="s">
        <v>45</v>
      </c>
      <c r="AT2" s="13"/>
      <c r="AU2" s="13"/>
      <c r="AV2" s="13"/>
      <c r="AW2" s="13"/>
      <c r="AX2" s="13"/>
      <c r="AY2" s="13"/>
      <c r="AZ2" s="13"/>
      <c r="BA2" s="13"/>
      <c r="BB2" s="12" t="s">
        <v>46</v>
      </c>
      <c r="BC2" s="13"/>
      <c r="BD2" s="13"/>
      <c r="BE2" s="13"/>
      <c r="BF2" s="13"/>
      <c r="BG2" s="12" t="s">
        <v>47</v>
      </c>
      <c r="BH2" s="12" t="s">
        <v>48</v>
      </c>
      <c r="BI2" s="12" t="s">
        <v>49</v>
      </c>
      <c r="BJ2" s="14"/>
      <c r="BK2" s="12" t="s">
        <v>50</v>
      </c>
      <c r="BL2" s="14"/>
    </row>
    <row r="3" spans="1:64" s="7" customFormat="1" ht="44" x14ac:dyDescent="0.2">
      <c r="B3" s="32"/>
      <c r="C3" s="33"/>
      <c r="D3" s="40" t="s">
        <v>51</v>
      </c>
      <c r="E3" s="18" t="s">
        <v>56</v>
      </c>
      <c r="F3" s="18" t="s">
        <v>57</v>
      </c>
      <c r="G3" s="18" t="s">
        <v>58</v>
      </c>
      <c r="H3" s="18" t="s">
        <v>59</v>
      </c>
      <c r="I3" s="39" t="s">
        <v>60</v>
      </c>
      <c r="J3" s="43" t="s">
        <v>61</v>
      </c>
      <c r="K3" s="44" t="s">
        <v>52</v>
      </c>
      <c r="L3" s="44" t="s">
        <v>53</v>
      </c>
      <c r="M3" s="44" t="s">
        <v>54</v>
      </c>
      <c r="N3" s="44" t="s">
        <v>55</v>
      </c>
      <c r="O3" s="19" t="s">
        <v>66</v>
      </c>
      <c r="P3" s="19" t="s">
        <v>67</v>
      </c>
      <c r="Q3" s="45" t="s">
        <v>62</v>
      </c>
      <c r="R3" s="46" t="s">
        <v>63</v>
      </c>
      <c r="S3" s="46" t="s">
        <v>64</v>
      </c>
      <c r="T3" s="47" t="s">
        <v>65</v>
      </c>
      <c r="U3" s="20" t="s">
        <v>68</v>
      </c>
      <c r="V3" s="20" t="s">
        <v>69</v>
      </c>
      <c r="W3" s="21" t="s">
        <v>70</v>
      </c>
      <c r="X3" s="21" t="s">
        <v>72</v>
      </c>
      <c r="Y3" s="21" t="s">
        <v>71</v>
      </c>
      <c r="Z3" s="22" t="s">
        <v>73</v>
      </c>
      <c r="AA3" s="22" t="s">
        <v>74</v>
      </c>
      <c r="AB3" s="23" t="s">
        <v>75</v>
      </c>
      <c r="AC3" s="24" t="s">
        <v>76</v>
      </c>
      <c r="AD3" s="25" t="s">
        <v>78</v>
      </c>
      <c r="AE3" s="25" t="s">
        <v>79</v>
      </c>
      <c r="AF3" s="25" t="s">
        <v>77</v>
      </c>
      <c r="AG3" s="49" t="s">
        <v>80</v>
      </c>
      <c r="AH3" s="26" t="s">
        <v>81</v>
      </c>
      <c r="AI3" s="26" t="s">
        <v>82</v>
      </c>
      <c r="AJ3" s="27" t="s">
        <v>83</v>
      </c>
      <c r="AK3" s="27" t="s">
        <v>84</v>
      </c>
      <c r="AL3" s="27" t="s">
        <v>85</v>
      </c>
      <c r="AM3" s="28" t="s">
        <v>86</v>
      </c>
      <c r="AN3" s="28" t="s">
        <v>87</v>
      </c>
      <c r="AO3" s="28" t="s">
        <v>88</v>
      </c>
      <c r="AP3" s="27" t="s">
        <v>89</v>
      </c>
      <c r="AQ3" s="27" t="s">
        <v>90</v>
      </c>
      <c r="AR3" s="50" t="s">
        <v>44</v>
      </c>
      <c r="AS3" s="29" t="s">
        <v>91</v>
      </c>
      <c r="AT3" s="29" t="s">
        <v>92</v>
      </c>
      <c r="AU3" s="29" t="s">
        <v>93</v>
      </c>
      <c r="AV3" s="29" t="s">
        <v>94</v>
      </c>
      <c r="AW3" s="29" t="s">
        <v>95</v>
      </c>
      <c r="AX3" s="29" t="s">
        <v>96</v>
      </c>
      <c r="AY3" s="29" t="s">
        <v>97</v>
      </c>
      <c r="AZ3" s="29" t="s">
        <v>98</v>
      </c>
      <c r="BA3" s="29" t="s">
        <v>99</v>
      </c>
      <c r="BB3" s="51" t="s">
        <v>100</v>
      </c>
      <c r="BC3" s="30" t="s">
        <v>101</v>
      </c>
      <c r="BD3" s="30" t="s">
        <v>102</v>
      </c>
      <c r="BE3" s="30" t="s">
        <v>98</v>
      </c>
      <c r="BF3" s="30" t="s">
        <v>99</v>
      </c>
      <c r="BG3" s="31" t="s">
        <v>91</v>
      </c>
      <c r="BH3" s="31" t="s">
        <v>91</v>
      </c>
      <c r="BI3" s="27" t="s">
        <v>103</v>
      </c>
      <c r="BJ3" s="27" t="s">
        <v>104</v>
      </c>
      <c r="BK3" s="27" t="s">
        <v>103</v>
      </c>
      <c r="BL3" s="27" t="s">
        <v>104</v>
      </c>
    </row>
    <row r="4" spans="1:64" s="37" customFormat="1" x14ac:dyDescent="0.2">
      <c r="A4" s="6">
        <v>1</v>
      </c>
      <c r="B4" s="34" t="s">
        <v>106</v>
      </c>
      <c r="C4" s="34" t="s">
        <v>105</v>
      </c>
      <c r="D4" s="41">
        <v>4.7980373350000001</v>
      </c>
      <c r="E4" s="36">
        <v>191</v>
      </c>
      <c r="F4" s="36">
        <v>0</v>
      </c>
      <c r="G4" s="36">
        <v>7</v>
      </c>
      <c r="H4" s="36">
        <v>184</v>
      </c>
      <c r="I4" s="36">
        <v>0</v>
      </c>
      <c r="J4" s="36">
        <v>0</v>
      </c>
      <c r="K4" s="36">
        <v>0</v>
      </c>
      <c r="L4" s="36">
        <v>0</v>
      </c>
      <c r="M4" s="36">
        <v>0</v>
      </c>
      <c r="N4" s="36">
        <v>0</v>
      </c>
      <c r="O4" s="36">
        <v>0</v>
      </c>
      <c r="P4" s="36">
        <v>0</v>
      </c>
      <c r="Q4" s="36">
        <v>0</v>
      </c>
      <c r="R4" s="36">
        <v>0</v>
      </c>
      <c r="S4" s="36">
        <v>0</v>
      </c>
      <c r="T4" s="36">
        <v>0</v>
      </c>
      <c r="U4" s="36">
        <v>0.17700000000000002</v>
      </c>
      <c r="V4" s="36">
        <v>0.42479999999999996</v>
      </c>
      <c r="W4" s="36">
        <v>0.17700000000000002</v>
      </c>
      <c r="X4" s="36">
        <v>0.42479999999999996</v>
      </c>
      <c r="Y4" s="36">
        <v>0.6018</v>
      </c>
      <c r="Z4" s="36">
        <v>0</v>
      </c>
      <c r="AA4" s="36">
        <v>0</v>
      </c>
      <c r="AB4" s="36">
        <v>0</v>
      </c>
      <c r="AC4" s="36">
        <v>0</v>
      </c>
      <c r="AD4" s="36">
        <v>0</v>
      </c>
      <c r="AE4" s="36">
        <v>0</v>
      </c>
      <c r="AF4" s="36">
        <v>0</v>
      </c>
      <c r="AG4" s="36">
        <v>1.5476824996263183E-2</v>
      </c>
      <c r="AH4" s="36">
        <v>2.6328391947666105E-2</v>
      </c>
      <c r="AI4" s="36">
        <v>8.4322012048606315E-2</v>
      </c>
      <c r="AJ4" s="36">
        <v>0</v>
      </c>
      <c r="AK4" s="36">
        <v>0</v>
      </c>
      <c r="AL4" s="36">
        <v>0</v>
      </c>
      <c r="AM4" s="36">
        <v>1.5476824996263183E-2</v>
      </c>
      <c r="AN4" s="36">
        <v>2.6328391947666105E-2</v>
      </c>
      <c r="AO4" s="36">
        <v>8.4322012048606315E-2</v>
      </c>
      <c r="AP4" s="36">
        <v>0.67374314700000004</v>
      </c>
      <c r="AQ4" s="36">
        <v>0.36278477100000001</v>
      </c>
      <c r="AR4" s="36">
        <v>1.036527918</v>
      </c>
      <c r="AS4" s="36">
        <v>0</v>
      </c>
      <c r="AT4" s="36">
        <v>0</v>
      </c>
      <c r="AU4" s="36">
        <v>0</v>
      </c>
      <c r="AV4" s="36">
        <v>0</v>
      </c>
      <c r="AW4" s="36">
        <v>0</v>
      </c>
      <c r="AX4" s="36">
        <v>0</v>
      </c>
      <c r="AY4" s="36">
        <v>0</v>
      </c>
      <c r="AZ4" s="36">
        <v>0</v>
      </c>
      <c r="BA4" s="36">
        <v>0</v>
      </c>
      <c r="BB4" s="36">
        <v>3.2258448000000002E-2</v>
      </c>
      <c r="BC4" s="36">
        <v>1.677196165</v>
      </c>
      <c r="BD4" s="36">
        <v>3.2389286390000001</v>
      </c>
      <c r="BE4" s="36">
        <v>2.7322228571428574E-3</v>
      </c>
      <c r="BF4" s="36">
        <v>5.4644457142857148E-3</v>
      </c>
      <c r="BG4" s="36">
        <v>0.20469563599999999</v>
      </c>
      <c r="BH4" s="36">
        <v>0.61006226900000005</v>
      </c>
      <c r="BI4" s="36">
        <v>0</v>
      </c>
      <c r="BJ4" s="36">
        <v>0</v>
      </c>
      <c r="BK4" s="36">
        <v>0</v>
      </c>
      <c r="BL4" s="36">
        <v>0</v>
      </c>
    </row>
    <row r="5" spans="1:64" s="37" customFormat="1" x14ac:dyDescent="0.2">
      <c r="A5" s="35">
        <v>2</v>
      </c>
      <c r="B5" s="34" t="s">
        <v>106</v>
      </c>
      <c r="C5" s="34" t="s">
        <v>107</v>
      </c>
      <c r="D5" s="41">
        <v>5.6088680980000003</v>
      </c>
      <c r="E5" s="36">
        <v>19</v>
      </c>
      <c r="F5" s="36">
        <v>1</v>
      </c>
      <c r="G5" s="36">
        <v>8</v>
      </c>
      <c r="H5" s="36">
        <v>10</v>
      </c>
      <c r="I5" s="36">
        <v>1.6281826699132331</v>
      </c>
      <c r="J5" s="36">
        <v>63.426908002290872</v>
      </c>
      <c r="K5" s="36">
        <v>0.81047266993161204</v>
      </c>
      <c r="L5" s="36">
        <v>0.81770999998162119</v>
      </c>
      <c r="M5" s="36">
        <v>32.91776417222799</v>
      </c>
      <c r="N5" s="36">
        <v>32.137326499976105</v>
      </c>
      <c r="O5" s="36">
        <v>0.78020150200000005</v>
      </c>
      <c r="P5" s="36">
        <v>1.3816338400000001</v>
      </c>
      <c r="Q5" s="36">
        <v>0.71710990000000008</v>
      </c>
      <c r="R5" s="36">
        <v>6.3091601999999997E-2</v>
      </c>
      <c r="S5" s="36">
        <v>1.2993404450000001</v>
      </c>
      <c r="T5" s="36">
        <v>8.2293394999999991E-2</v>
      </c>
      <c r="U5" s="36">
        <v>0.1429</v>
      </c>
      <c r="V5" s="36">
        <v>0.34060000000000001</v>
      </c>
      <c r="W5" s="36">
        <v>2.5512841719132333</v>
      </c>
      <c r="X5" s="36">
        <v>65.149141842290874</v>
      </c>
      <c r="Y5" s="36">
        <v>67.700426014204112</v>
      </c>
      <c r="Z5" s="36">
        <v>0.33153957554096775</v>
      </c>
      <c r="AA5" s="36">
        <v>9.6443269183080119E-2</v>
      </c>
      <c r="AB5" s="36">
        <v>9.6443269999999998E-2</v>
      </c>
      <c r="AC5" s="36">
        <v>1.036911049818693E-2</v>
      </c>
      <c r="AD5" s="36">
        <v>0.6897853311482689</v>
      </c>
      <c r="AE5" s="36">
        <v>6.2080679803344179</v>
      </c>
      <c r="AF5" s="36">
        <v>6.8978533114826881</v>
      </c>
      <c r="AG5" s="36">
        <v>1.5710160098226712E-2</v>
      </c>
      <c r="AH5" s="36">
        <v>2.672532982227073E-2</v>
      </c>
      <c r="AI5" s="36">
        <v>8.5593286052407597E-2</v>
      </c>
      <c r="AJ5" s="36">
        <v>5.7811810601976167E-3</v>
      </c>
      <c r="AK5" s="36">
        <v>6.98622476475768E-3</v>
      </c>
      <c r="AL5" s="36">
        <v>1.7473116670624053E-2</v>
      </c>
      <c r="AM5" s="36">
        <v>3.1860451656611256E-2</v>
      </c>
      <c r="AN5" s="36">
        <v>0.72349688573529725</v>
      </c>
      <c r="AO5" s="36">
        <v>6.3111343830574498</v>
      </c>
      <c r="AP5" s="36">
        <v>1082.464169978</v>
      </c>
      <c r="AQ5" s="36">
        <v>582.86532229500006</v>
      </c>
      <c r="AR5" s="36">
        <v>1665.3294922730001</v>
      </c>
      <c r="AS5" s="36">
        <v>50.265285634999998</v>
      </c>
      <c r="AT5" s="36">
        <v>3537.0540593549999</v>
      </c>
      <c r="AU5" s="36">
        <v>8389.5589979760007</v>
      </c>
      <c r="AV5" s="36">
        <v>2137.771981889</v>
      </c>
      <c r="AW5" s="36">
        <v>5070.5937385509997</v>
      </c>
      <c r="AX5" s="36">
        <v>2013.2367359340001</v>
      </c>
      <c r="AY5" s="36">
        <v>4775.207867786</v>
      </c>
      <c r="AZ5" s="36">
        <v>1.3596240442857144</v>
      </c>
      <c r="BA5" s="36">
        <v>2.7192480900000002</v>
      </c>
      <c r="BB5" s="36">
        <v>8.2565263089999998</v>
      </c>
      <c r="BC5" s="36">
        <v>576.453910178</v>
      </c>
      <c r="BD5" s="36">
        <v>1367.294366414</v>
      </c>
      <c r="BE5" s="36">
        <v>0.69931052857142861</v>
      </c>
      <c r="BF5" s="36">
        <v>1.3986210571428572</v>
      </c>
      <c r="BG5" s="36">
        <v>15.873854103999999</v>
      </c>
      <c r="BH5" s="36">
        <v>131.27595269299999</v>
      </c>
      <c r="BI5" s="36">
        <v>0.42000000000000015</v>
      </c>
      <c r="BJ5" s="36">
        <v>0.42000000000000015</v>
      </c>
      <c r="BK5" s="36">
        <v>0.42000000000000015</v>
      </c>
      <c r="BL5" s="36">
        <v>0.42000000000000015</v>
      </c>
    </row>
    <row r="6" spans="1:64" s="37" customFormat="1" x14ac:dyDescent="0.2">
      <c r="A6" s="6">
        <v>3</v>
      </c>
      <c r="B6" s="34" t="s">
        <v>106</v>
      </c>
      <c r="C6" s="34" t="s">
        <v>108</v>
      </c>
      <c r="D6" s="41">
        <v>5.839359001</v>
      </c>
      <c r="E6" s="36">
        <v>8</v>
      </c>
      <c r="F6" s="36">
        <v>2</v>
      </c>
      <c r="G6" s="36">
        <v>1</v>
      </c>
      <c r="H6" s="36">
        <v>5</v>
      </c>
      <c r="I6" s="36">
        <v>3.8934006910103864</v>
      </c>
      <c r="J6" s="36">
        <v>58.064265638291616</v>
      </c>
      <c r="K6" s="36">
        <v>1.7843433707996783</v>
      </c>
      <c r="L6" s="36">
        <v>2.1090573202107081</v>
      </c>
      <c r="M6" s="36">
        <v>43.885435940025118</v>
      </c>
      <c r="N6" s="36">
        <v>18.072230389276882</v>
      </c>
      <c r="O6" s="36">
        <v>0.25772833099999998</v>
      </c>
      <c r="P6" s="36">
        <v>0.36926321600000001</v>
      </c>
      <c r="Q6" s="36">
        <v>0.23039483399999999</v>
      </c>
      <c r="R6" s="36">
        <v>2.7333497000000002E-2</v>
      </c>
      <c r="S6" s="36">
        <v>0.333610829</v>
      </c>
      <c r="T6" s="36">
        <v>3.5652387000000001E-2</v>
      </c>
      <c r="U6" s="36">
        <v>6.7900000000000002E-2</v>
      </c>
      <c r="V6" s="36">
        <v>0.16060000000000002</v>
      </c>
      <c r="W6" s="36">
        <v>4.2190290220103863</v>
      </c>
      <c r="X6" s="36">
        <v>58.594128854291618</v>
      </c>
      <c r="Y6" s="36">
        <v>62.813157876302007</v>
      </c>
      <c r="Z6" s="36">
        <v>0.49583153196596441</v>
      </c>
      <c r="AA6" s="36">
        <v>0.2328021207948919</v>
      </c>
      <c r="AB6" s="36">
        <v>0.232802121</v>
      </c>
      <c r="AC6" s="36">
        <v>1.201860757976566E-2</v>
      </c>
      <c r="AD6" s="36">
        <v>0.29460524937617383</v>
      </c>
      <c r="AE6" s="36">
        <v>2.6514472443855657</v>
      </c>
      <c r="AF6" s="36">
        <v>2.9460524937617394</v>
      </c>
      <c r="AG6" s="36">
        <v>7.0826608106595024E-3</v>
      </c>
      <c r="AH6" s="36">
        <v>1.2048664367558694E-2</v>
      </c>
      <c r="AI6" s="36">
        <v>3.858828993393798E-2</v>
      </c>
      <c r="AJ6" s="36">
        <v>1.3345440209074744E-2</v>
      </c>
      <c r="AK6" s="36">
        <v>1.6127196802431434E-2</v>
      </c>
      <c r="AL6" s="36">
        <v>4.0335431622600199E-2</v>
      </c>
      <c r="AM6" s="36">
        <v>3.2446708599499906E-2</v>
      </c>
      <c r="AN6" s="36">
        <v>0.32278111054616393</v>
      </c>
      <c r="AO6" s="36">
        <v>2.7303709659421038</v>
      </c>
      <c r="AP6" s="36">
        <v>627.11690787500004</v>
      </c>
      <c r="AQ6" s="36">
        <v>337.67833500900002</v>
      </c>
      <c r="AR6" s="36">
        <v>964.79524288400012</v>
      </c>
      <c r="AS6" s="36">
        <v>37.360384543999999</v>
      </c>
      <c r="AT6" s="36">
        <v>1131.5763579439999</v>
      </c>
      <c r="AU6" s="36">
        <v>2556.5665892890001</v>
      </c>
      <c r="AV6" s="36">
        <v>651.39240167000003</v>
      </c>
      <c r="AW6" s="36">
        <v>1471.688621749</v>
      </c>
      <c r="AX6" s="36">
        <v>621.83020726999996</v>
      </c>
      <c r="AY6" s="36">
        <v>1404.898857207</v>
      </c>
      <c r="AZ6" s="36">
        <v>0.74114071714285723</v>
      </c>
      <c r="BA6" s="36">
        <v>1.4822814342857145</v>
      </c>
      <c r="BB6" s="36">
        <v>3.7159430840000001</v>
      </c>
      <c r="BC6" s="36">
        <v>170.31903474000001</v>
      </c>
      <c r="BD6" s="36">
        <v>384.80121176099999</v>
      </c>
      <c r="BE6" s="36">
        <v>0.31473261571428574</v>
      </c>
      <c r="BF6" s="36">
        <v>0.62946523142857147</v>
      </c>
      <c r="BG6" s="36">
        <v>9.1649004989999998</v>
      </c>
      <c r="BH6" s="36">
        <v>67.345725337000005</v>
      </c>
      <c r="BI6" s="36">
        <v>0.72000000000000042</v>
      </c>
      <c r="BJ6" s="36">
        <v>0.72000000000000042</v>
      </c>
      <c r="BK6" s="36">
        <v>1.1100000000000008</v>
      </c>
      <c r="BL6" s="36">
        <v>1.1100000000000008</v>
      </c>
    </row>
    <row r="7" spans="1:64" s="37" customFormat="1" x14ac:dyDescent="0.2">
      <c r="A7" s="6">
        <v>4</v>
      </c>
      <c r="B7" s="34" t="s">
        <v>106</v>
      </c>
      <c r="C7" s="34" t="s">
        <v>109</v>
      </c>
      <c r="D7" s="41">
        <v>5.8870006180000001</v>
      </c>
      <c r="E7" s="36">
        <v>38</v>
      </c>
      <c r="F7" s="36">
        <v>11</v>
      </c>
      <c r="G7" s="36">
        <v>23</v>
      </c>
      <c r="H7" s="36">
        <v>4</v>
      </c>
      <c r="I7" s="36">
        <v>1.2107937698392099</v>
      </c>
      <c r="J7" s="36">
        <v>29.365889300782928</v>
      </c>
      <c r="K7" s="36">
        <v>0.65146026984933103</v>
      </c>
      <c r="L7" s="36">
        <v>0.55933349998987891</v>
      </c>
      <c r="M7" s="36">
        <v>19.533617570624308</v>
      </c>
      <c r="N7" s="36">
        <v>11.04306549999783</v>
      </c>
      <c r="O7" s="36">
        <v>4.5955759999999998E-2</v>
      </c>
      <c r="P7" s="36">
        <v>7.5480226999999997E-2</v>
      </c>
      <c r="Q7" s="36">
        <v>4.2506966E-2</v>
      </c>
      <c r="R7" s="36">
        <v>3.4487939999999998E-3</v>
      </c>
      <c r="S7" s="36">
        <v>7.0981798999999998E-2</v>
      </c>
      <c r="T7" s="36">
        <v>4.4984280000000005E-3</v>
      </c>
      <c r="U7" s="36">
        <v>1.1214000000000004</v>
      </c>
      <c r="V7" s="36">
        <v>2.6537000000000006</v>
      </c>
      <c r="W7" s="36">
        <v>2.3781495298392104</v>
      </c>
      <c r="X7" s="36">
        <v>32.095069527782925</v>
      </c>
      <c r="Y7" s="36">
        <v>34.473219057622138</v>
      </c>
      <c r="Z7" s="36">
        <v>0.20330141284786155</v>
      </c>
      <c r="AA7" s="36">
        <v>6.5175143395670862E-2</v>
      </c>
      <c r="AB7" s="36">
        <v>6.5175143000000005E-2</v>
      </c>
      <c r="AC7" s="36">
        <v>5.4081229595578572E-3</v>
      </c>
      <c r="AD7" s="36">
        <v>0.24902853620636739</v>
      </c>
      <c r="AE7" s="36">
        <v>2.2412568258573065</v>
      </c>
      <c r="AF7" s="36">
        <v>2.4902853620636733</v>
      </c>
      <c r="AG7" s="36">
        <v>0.1091566806800357</v>
      </c>
      <c r="AH7" s="36">
        <v>0.18569182460511824</v>
      </c>
      <c r="AI7" s="36">
        <v>0.59471570853260824</v>
      </c>
      <c r="AJ7" s="36">
        <v>3.7361814796719522E-3</v>
      </c>
      <c r="AK7" s="36">
        <v>4.5149604018754255E-3</v>
      </c>
      <c r="AL7" s="36">
        <v>1.1292283389332566E-2</v>
      </c>
      <c r="AM7" s="36">
        <v>0.1183009851192655</v>
      </c>
      <c r="AN7" s="36">
        <v>0.43923532121336106</v>
      </c>
      <c r="AO7" s="36">
        <v>2.847264817779247</v>
      </c>
      <c r="AP7" s="36">
        <v>375.75345739300002</v>
      </c>
      <c r="AQ7" s="36">
        <v>202.32878475000001</v>
      </c>
      <c r="AR7" s="36">
        <v>578.08224214300003</v>
      </c>
      <c r="AS7" s="36">
        <v>20.172169336</v>
      </c>
      <c r="AT7" s="36">
        <v>1518.2764247600001</v>
      </c>
      <c r="AU7" s="36">
        <v>3235.2758879469998</v>
      </c>
      <c r="AV7" s="36">
        <v>848.205022504</v>
      </c>
      <c r="AW7" s="36">
        <v>1807.4292747950001</v>
      </c>
      <c r="AX7" s="36">
        <v>807.01323635400001</v>
      </c>
      <c r="AY7" s="36">
        <v>1719.654222546</v>
      </c>
      <c r="AZ7" s="36">
        <v>0.34838384857142857</v>
      </c>
      <c r="BA7" s="36">
        <v>0.69676769714285713</v>
      </c>
      <c r="BB7" s="36">
        <v>2.9278298710000001</v>
      </c>
      <c r="BC7" s="36">
        <v>112.107067009</v>
      </c>
      <c r="BD7" s="36">
        <v>238.887520645</v>
      </c>
      <c r="BE7" s="36">
        <v>0.24798107285714288</v>
      </c>
      <c r="BF7" s="36">
        <v>0.49596214571428576</v>
      </c>
      <c r="BG7" s="36">
        <v>5.9467709219999998</v>
      </c>
      <c r="BH7" s="36">
        <v>24.812190005000001</v>
      </c>
      <c r="BI7" s="36">
        <v>0.18</v>
      </c>
      <c r="BJ7" s="36">
        <v>0.18</v>
      </c>
      <c r="BK7" s="36">
        <v>0.15</v>
      </c>
      <c r="BL7" s="36">
        <v>0.15</v>
      </c>
    </row>
    <row r="8" spans="1:64" s="37" customFormat="1" x14ac:dyDescent="0.2">
      <c r="A8" s="6">
        <v>5</v>
      </c>
      <c r="B8" s="34" t="s">
        <v>106</v>
      </c>
      <c r="C8" s="34" t="s">
        <v>110</v>
      </c>
      <c r="D8" s="41">
        <v>6.3349194830000002</v>
      </c>
      <c r="E8" s="36">
        <v>56</v>
      </c>
      <c r="F8" s="36">
        <v>35</v>
      </c>
      <c r="G8" s="36">
        <v>21</v>
      </c>
      <c r="H8" s="36">
        <v>0</v>
      </c>
      <c r="I8" s="36">
        <v>72.260625182354744</v>
      </c>
      <c r="J8" s="36">
        <v>342.48698989601132</v>
      </c>
      <c r="K8" s="36">
        <v>58.890570682320288</v>
      </c>
      <c r="L8" s="36">
        <v>13.370054500034453</v>
      </c>
      <c r="M8" s="36">
        <v>348.10491907837957</v>
      </c>
      <c r="N8" s="36">
        <v>66.642695999986529</v>
      </c>
      <c r="O8" s="36">
        <v>0.37618732699999996</v>
      </c>
      <c r="P8" s="36">
        <v>0.61083316900000006</v>
      </c>
      <c r="Q8" s="36">
        <v>0.34819701999999997</v>
      </c>
      <c r="R8" s="36">
        <v>2.7990306999999999E-2</v>
      </c>
      <c r="S8" s="36">
        <v>0.57432407200000002</v>
      </c>
      <c r="T8" s="36">
        <v>3.6509097000000004E-2</v>
      </c>
      <c r="U8" s="36">
        <v>4.8650999999999991</v>
      </c>
      <c r="V8" s="36">
        <v>11.537500000000003</v>
      </c>
      <c r="W8" s="36">
        <v>77.501912509354739</v>
      </c>
      <c r="X8" s="36">
        <v>354.63532306501133</v>
      </c>
      <c r="Y8" s="36">
        <v>432.13723557436606</v>
      </c>
      <c r="Z8" s="36">
        <v>4.1853821743676063</v>
      </c>
      <c r="AA8" s="36">
        <v>2.0161368921101057</v>
      </c>
      <c r="AB8" s="36">
        <v>2.016136892</v>
      </c>
      <c r="AC8" s="36">
        <v>0.56109946146210499</v>
      </c>
      <c r="AD8" s="36">
        <v>3.1959977427579811</v>
      </c>
      <c r="AE8" s="36">
        <v>29.699623276279304</v>
      </c>
      <c r="AF8" s="36">
        <v>32.895621019037279</v>
      </c>
      <c r="AG8" s="36">
        <v>0.48571281373863157</v>
      </c>
      <c r="AH8" s="36">
        <v>0.82627007394617746</v>
      </c>
      <c r="AI8" s="36">
        <v>2.6462973989897862</v>
      </c>
      <c r="AJ8" s="36">
        <v>0.11557581630858603</v>
      </c>
      <c r="AK8" s="36">
        <v>0.13966640981731626</v>
      </c>
      <c r="AL8" s="36">
        <v>0.34931705690545523</v>
      </c>
      <c r="AM8" s="36">
        <v>1.1623880915093225</v>
      </c>
      <c r="AN8" s="36">
        <v>4.1619342265214749</v>
      </c>
      <c r="AO8" s="36">
        <v>32.695237732174547</v>
      </c>
      <c r="AP8" s="36">
        <v>1352.786452416</v>
      </c>
      <c r="AQ8" s="36">
        <v>728.42347437800004</v>
      </c>
      <c r="AR8" s="36">
        <v>2081.2099267940002</v>
      </c>
      <c r="AS8" s="36">
        <v>56.083541539000002</v>
      </c>
      <c r="AT8" s="36">
        <v>4257.681329813</v>
      </c>
      <c r="AU8" s="36">
        <v>8917.5789633929999</v>
      </c>
      <c r="AV8" s="36">
        <v>2884.3803738430001</v>
      </c>
      <c r="AW8" s="36">
        <v>6041.2435200580003</v>
      </c>
      <c r="AX8" s="36">
        <v>2829.4545912660001</v>
      </c>
      <c r="AY8" s="36">
        <v>5926.2032046120003</v>
      </c>
      <c r="AZ8" s="36">
        <v>1.0869204485714286</v>
      </c>
      <c r="BA8" s="36">
        <v>2.1738408971428571</v>
      </c>
      <c r="BB8" s="36">
        <v>5.9041297960000003</v>
      </c>
      <c r="BC8" s="36">
        <v>297.80117560399998</v>
      </c>
      <c r="BD8" s="36">
        <v>623.73514904499996</v>
      </c>
      <c r="BE8" s="36">
        <v>0.50006745857142865</v>
      </c>
      <c r="BF8" s="36">
        <v>1.0001349171428573</v>
      </c>
      <c r="BG8" s="36">
        <v>1.8999813910000001</v>
      </c>
      <c r="BH8" s="36">
        <v>20.527372953</v>
      </c>
      <c r="BI8" s="36">
        <v>0.39</v>
      </c>
      <c r="BJ8" s="36">
        <v>0.66000000000000014</v>
      </c>
      <c r="BK8" s="36">
        <v>1.2300000000000002</v>
      </c>
      <c r="BL8" s="36">
        <v>1.39</v>
      </c>
    </row>
    <row r="9" spans="1:64" s="37" customFormat="1" x14ac:dyDescent="0.2">
      <c r="A9" s="6">
        <v>6</v>
      </c>
      <c r="B9" s="34" t="s">
        <v>106</v>
      </c>
      <c r="C9" s="34" t="s">
        <v>111</v>
      </c>
      <c r="D9" s="41">
        <v>5.4607612730000001</v>
      </c>
      <c r="E9" s="36">
        <v>40</v>
      </c>
      <c r="F9" s="36">
        <v>0</v>
      </c>
      <c r="G9" s="36">
        <v>16</v>
      </c>
      <c r="H9" s="36">
        <v>24</v>
      </c>
      <c r="I9" s="36">
        <v>7.7328271484841758E-4</v>
      </c>
      <c r="J9" s="36">
        <v>0.26914730583893809</v>
      </c>
      <c r="K9" s="36">
        <v>7.7328271484841758E-4</v>
      </c>
      <c r="L9" s="36">
        <v>0</v>
      </c>
      <c r="M9" s="36">
        <v>7.3288588551782358E-2</v>
      </c>
      <c r="N9" s="36">
        <v>0.1966320000020042</v>
      </c>
      <c r="O9" s="36">
        <v>3.8146131999999999E-2</v>
      </c>
      <c r="P9" s="36">
        <v>6.8069251000000011E-2</v>
      </c>
      <c r="Q9" s="36">
        <v>3.5540303000000002E-2</v>
      </c>
      <c r="R9" s="36">
        <v>2.605829E-3</v>
      </c>
      <c r="S9" s="36">
        <v>6.4670344000000005E-2</v>
      </c>
      <c r="T9" s="36">
        <v>3.3989070000000001E-3</v>
      </c>
      <c r="U9" s="36">
        <v>0.13200000000000001</v>
      </c>
      <c r="V9" s="36">
        <v>0.31679999999999997</v>
      </c>
      <c r="W9" s="36">
        <v>0.17091941471484842</v>
      </c>
      <c r="X9" s="36">
        <v>0.654016556838938</v>
      </c>
      <c r="Y9" s="36">
        <v>0.8249359715537864</v>
      </c>
      <c r="Z9" s="36">
        <v>5.1956914645236998E-4</v>
      </c>
      <c r="AA9" s="36">
        <v>1.1118779734080715E-4</v>
      </c>
      <c r="AB9" s="36">
        <v>1.1118799999999999E-4</v>
      </c>
      <c r="AC9" s="36">
        <v>1.1121869122767506E-5</v>
      </c>
      <c r="AD9" s="36">
        <v>3.6694942493574389E-3</v>
      </c>
      <c r="AE9" s="36">
        <v>3.3025448244216944E-2</v>
      </c>
      <c r="AF9" s="36">
        <v>3.6694942493574384E-2</v>
      </c>
      <c r="AG9" s="36">
        <v>1.256978869733282E-2</v>
      </c>
      <c r="AH9" s="36">
        <v>2.1383088818451239E-2</v>
      </c>
      <c r="AI9" s="36">
        <v>6.8483676350985678E-2</v>
      </c>
      <c r="AJ9" s="36">
        <v>6.3738800859406357E-6</v>
      </c>
      <c r="AK9" s="36">
        <v>7.7024674447392442E-6</v>
      </c>
      <c r="AL9" s="36">
        <v>1.9264497900573985E-5</v>
      </c>
      <c r="AM9" s="36">
        <v>1.2587284446541528E-2</v>
      </c>
      <c r="AN9" s="36">
        <v>2.506028553525342E-2</v>
      </c>
      <c r="AO9" s="36">
        <v>0.10152838909310319</v>
      </c>
      <c r="AP9" s="36">
        <v>2.9594176729999999</v>
      </c>
      <c r="AQ9" s="36">
        <v>1.5935325929999999</v>
      </c>
      <c r="AR9" s="36">
        <v>4.5529502659999999</v>
      </c>
      <c r="AS9" s="36">
        <v>0.29713609499999999</v>
      </c>
      <c r="AT9" s="36">
        <v>14.519459799</v>
      </c>
      <c r="AU9" s="36">
        <v>29.895515904</v>
      </c>
      <c r="AV9" s="36">
        <v>13.891117635000001</v>
      </c>
      <c r="AW9" s="36">
        <v>28.601761631999999</v>
      </c>
      <c r="AX9" s="36">
        <v>12.842943992</v>
      </c>
      <c r="AY9" s="36">
        <v>26.443575842000001</v>
      </c>
      <c r="AZ9" s="36">
        <v>1.529689E-2</v>
      </c>
      <c r="BA9" s="36">
        <v>3.0593781428571429E-2</v>
      </c>
      <c r="BB9" s="36">
        <v>1.009804736</v>
      </c>
      <c r="BC9" s="36">
        <v>48.799013160999998</v>
      </c>
      <c r="BD9" s="36">
        <v>100.476993925</v>
      </c>
      <c r="BE9" s="36">
        <v>8.5528351428571431E-2</v>
      </c>
      <c r="BF9" s="36">
        <v>0.17105670285714286</v>
      </c>
      <c r="BG9" s="36">
        <v>3.5761422199999999</v>
      </c>
      <c r="BH9" s="36">
        <v>10.468896764</v>
      </c>
      <c r="BI9" s="36">
        <v>0</v>
      </c>
      <c r="BJ9" s="36">
        <v>0</v>
      </c>
      <c r="BK9" s="36">
        <v>0</v>
      </c>
      <c r="BL9" s="36">
        <v>0</v>
      </c>
    </row>
    <row r="10" spans="1:64" s="37" customFormat="1" x14ac:dyDescent="0.2">
      <c r="A10" s="6">
        <v>7</v>
      </c>
      <c r="B10" s="34" t="s">
        <v>106</v>
      </c>
      <c r="C10" s="34" t="s">
        <v>112</v>
      </c>
      <c r="D10" s="41">
        <v>6.7025354159999999</v>
      </c>
      <c r="E10" s="36">
        <v>0</v>
      </c>
      <c r="F10" s="36" t="s">
        <v>340</v>
      </c>
      <c r="G10" s="36" t="s">
        <v>340</v>
      </c>
      <c r="H10" s="36" t="s">
        <v>340</v>
      </c>
      <c r="I10" s="36">
        <v>658.91601083397745</v>
      </c>
      <c r="J10" s="36">
        <v>1844.8191547892752</v>
      </c>
      <c r="K10" s="36">
        <v>539.61784233394053</v>
      </c>
      <c r="L10" s="36">
        <v>119.29816850003692</v>
      </c>
      <c r="M10" s="36">
        <v>2071.4761846232632</v>
      </c>
      <c r="N10" s="36">
        <v>432.25898099998932</v>
      </c>
      <c r="O10" s="36">
        <v>4.4949905719999999</v>
      </c>
      <c r="P10" s="36">
        <v>7.3122076929999995</v>
      </c>
      <c r="Q10" s="36">
        <v>4.0900387089999999</v>
      </c>
      <c r="R10" s="36">
        <v>0.40495186299999997</v>
      </c>
      <c r="S10" s="36">
        <v>6.7840096089999999</v>
      </c>
      <c r="T10" s="36">
        <v>0.52819808400000001</v>
      </c>
      <c r="U10" s="36" t="s">
        <v>340</v>
      </c>
      <c r="V10" s="36" t="s">
        <v>340</v>
      </c>
      <c r="W10" s="36">
        <v>663.41100140597746</v>
      </c>
      <c r="X10" s="36">
        <v>1852.1313624822751</v>
      </c>
      <c r="Y10" s="36">
        <v>2515.5423638882526</v>
      </c>
      <c r="Z10" s="36">
        <v>29.770325181630035</v>
      </c>
      <c r="AA10" s="36">
        <v>14.372160014902265</v>
      </c>
      <c r="AB10" s="36">
        <v>52.475849916203202</v>
      </c>
      <c r="AC10" s="36">
        <v>7.4643382492113144</v>
      </c>
      <c r="AD10" s="36">
        <v>24.068296649402949</v>
      </c>
      <c r="AE10" s="36">
        <v>248.25614709602758</v>
      </c>
      <c r="AF10" s="36">
        <v>272.32444374543053</v>
      </c>
      <c r="AG10" s="36" t="s">
        <v>340</v>
      </c>
      <c r="AH10" s="36" t="s">
        <v>340</v>
      </c>
      <c r="AI10" s="36" t="s">
        <v>340</v>
      </c>
      <c r="AJ10" s="36">
        <v>1.5262853980163764</v>
      </c>
      <c r="AK10" s="36">
        <v>1.2189610936954636</v>
      </c>
      <c r="AL10" s="36">
        <v>3.0674422262277181</v>
      </c>
      <c r="AM10" s="36">
        <v>8.9906236472276913</v>
      </c>
      <c r="AN10" s="36">
        <v>25.287257743098412</v>
      </c>
      <c r="AO10" s="36">
        <v>251.32358932225529</v>
      </c>
      <c r="AP10" s="36">
        <v>7409.6502087489998</v>
      </c>
      <c r="AQ10" s="36">
        <v>3989.8116508640001</v>
      </c>
      <c r="AR10" s="36">
        <v>11399.461859613</v>
      </c>
      <c r="AS10" s="36">
        <v>522.30224094799996</v>
      </c>
      <c r="AT10" s="36">
        <v>17719.430937149002</v>
      </c>
      <c r="AU10" s="36">
        <v>39058.265517467997</v>
      </c>
      <c r="AV10" s="36">
        <v>13694.302647478</v>
      </c>
      <c r="AW10" s="36">
        <v>30185.828810133</v>
      </c>
      <c r="AX10" s="36">
        <v>13543.543212831</v>
      </c>
      <c r="AY10" s="36">
        <v>29853.515540672</v>
      </c>
      <c r="AZ10" s="36">
        <v>11.242612374285715</v>
      </c>
      <c r="BA10" s="36">
        <v>22.48522475</v>
      </c>
      <c r="BB10" s="36">
        <v>33.268397831000001</v>
      </c>
      <c r="BC10" s="36">
        <v>2112.142507257</v>
      </c>
      <c r="BD10" s="36">
        <v>4655.7151384709996</v>
      </c>
      <c r="BE10" s="36">
        <v>2.8177637914285714</v>
      </c>
      <c r="BF10" s="36">
        <v>5.6355275828571427</v>
      </c>
      <c r="BG10" s="36">
        <v>7.0840668740000003</v>
      </c>
      <c r="BH10" s="36">
        <v>68.163395542999993</v>
      </c>
      <c r="BI10" s="36">
        <v>1.02</v>
      </c>
      <c r="BJ10" s="36">
        <v>1.7500000000000004</v>
      </c>
      <c r="BK10" s="36">
        <v>6.4000000000000021</v>
      </c>
      <c r="BL10" s="36">
        <v>7.8199999999999852</v>
      </c>
    </row>
    <row r="11" spans="1:64" s="37" customFormat="1" x14ac:dyDescent="0.2">
      <c r="A11" s="6">
        <v>8</v>
      </c>
      <c r="B11" s="34" t="s">
        <v>106</v>
      </c>
      <c r="C11" s="34" t="s">
        <v>113</v>
      </c>
      <c r="D11" s="41">
        <v>6.5930637540000001</v>
      </c>
      <c r="E11" s="36">
        <v>8</v>
      </c>
      <c r="F11" s="36">
        <v>4</v>
      </c>
      <c r="G11" s="36">
        <v>4</v>
      </c>
      <c r="H11" s="36">
        <v>0</v>
      </c>
      <c r="I11" s="36">
        <v>95.035556835260437</v>
      </c>
      <c r="J11" s="36">
        <v>367.48545726979955</v>
      </c>
      <c r="K11" s="36">
        <v>67.691816835220095</v>
      </c>
      <c r="L11" s="36">
        <v>27.343740000040341</v>
      </c>
      <c r="M11" s="36">
        <v>335.60661910508401</v>
      </c>
      <c r="N11" s="36">
        <v>126.914394999976</v>
      </c>
      <c r="O11" s="36">
        <v>0.83414214499999995</v>
      </c>
      <c r="P11" s="36">
        <v>1.331223015</v>
      </c>
      <c r="Q11" s="36">
        <v>0.69590986599999993</v>
      </c>
      <c r="R11" s="36">
        <v>0.13823227900000001</v>
      </c>
      <c r="S11" s="36">
        <v>1.1509200429999999</v>
      </c>
      <c r="T11" s="36">
        <v>0.18030297200000001</v>
      </c>
      <c r="U11" s="36">
        <v>0.55600000000000005</v>
      </c>
      <c r="V11" s="36">
        <v>1.3202</v>
      </c>
      <c r="W11" s="36">
        <v>96.425698980260435</v>
      </c>
      <c r="X11" s="36">
        <v>370.13688028479953</v>
      </c>
      <c r="Y11" s="36">
        <v>466.56257926505998</v>
      </c>
      <c r="Z11" s="36">
        <v>5.1245638092919563</v>
      </c>
      <c r="AA11" s="36">
        <v>2.4700397560787239</v>
      </c>
      <c r="AB11" s="36">
        <v>12.211183454654366</v>
      </c>
      <c r="AC11" s="36">
        <v>0.85782855734893348</v>
      </c>
      <c r="AD11" s="36">
        <v>3.8977751970250258</v>
      </c>
      <c r="AE11" s="36">
        <v>39.439409552613093</v>
      </c>
      <c r="AF11" s="36">
        <v>43.337184749638126</v>
      </c>
      <c r="AG11" s="36">
        <v>7.7401035239232377E-2</v>
      </c>
      <c r="AH11" s="36">
        <v>0.13167072661386653</v>
      </c>
      <c r="AI11" s="36">
        <v>0.42170219199305914</v>
      </c>
      <c r="AJ11" s="36">
        <v>0.32114667846064532</v>
      </c>
      <c r="AK11" s="36">
        <v>0.22820674542811997</v>
      </c>
      <c r="AL11" s="36">
        <v>0.57554971857337689</v>
      </c>
      <c r="AM11" s="36">
        <v>1.2563762710488111</v>
      </c>
      <c r="AN11" s="36">
        <v>4.2576526690670127</v>
      </c>
      <c r="AO11" s="36">
        <v>40.436661463179526</v>
      </c>
      <c r="AP11" s="36">
        <v>1582.4281975599999</v>
      </c>
      <c r="AQ11" s="36">
        <v>852.07672176300002</v>
      </c>
      <c r="AR11" s="36">
        <v>2434.5049193229997</v>
      </c>
      <c r="AS11" s="36">
        <v>52.989415985999997</v>
      </c>
      <c r="AT11" s="36">
        <v>4137.3770189309998</v>
      </c>
      <c r="AU11" s="36">
        <v>9089.1168203910001</v>
      </c>
      <c r="AV11" s="36">
        <v>2387.4198242759999</v>
      </c>
      <c r="AW11" s="36">
        <v>5244.7571451370004</v>
      </c>
      <c r="AX11" s="36">
        <v>2305.6268477540002</v>
      </c>
      <c r="AY11" s="36">
        <v>5065.0718239079997</v>
      </c>
      <c r="AZ11" s="36">
        <v>5.3739934114285717</v>
      </c>
      <c r="BA11" s="36">
        <v>10.747986824285714</v>
      </c>
      <c r="BB11" s="36">
        <v>7.9096466239999996</v>
      </c>
      <c r="BC11" s="36">
        <v>402.25604463000002</v>
      </c>
      <c r="BD11" s="36">
        <v>883.68842496800005</v>
      </c>
      <c r="BE11" s="36">
        <v>0.66993054285714282</v>
      </c>
      <c r="BF11" s="36">
        <v>1.3398610871428573</v>
      </c>
      <c r="BG11" s="36">
        <v>4.2450813370000002</v>
      </c>
      <c r="BH11" s="36">
        <v>35.062772907999999</v>
      </c>
      <c r="BI11" s="36">
        <v>1.4100000000000004</v>
      </c>
      <c r="BJ11" s="36">
        <v>1.7900000000000003</v>
      </c>
      <c r="BK11" s="36">
        <v>0.27</v>
      </c>
      <c r="BL11" s="36">
        <v>0.42000000000000004</v>
      </c>
    </row>
    <row r="12" spans="1:64" s="37" customFormat="1" x14ac:dyDescent="0.2">
      <c r="A12" s="6">
        <v>9</v>
      </c>
      <c r="B12" s="34" t="s">
        <v>106</v>
      </c>
      <c r="C12" s="34" t="s">
        <v>114</v>
      </c>
      <c r="D12" s="41">
        <v>5.9900459990000003</v>
      </c>
      <c r="E12" s="36">
        <v>115</v>
      </c>
      <c r="F12" s="36">
        <v>38</v>
      </c>
      <c r="G12" s="36">
        <v>74</v>
      </c>
      <c r="H12" s="36">
        <v>3</v>
      </c>
      <c r="I12" s="36">
        <v>2.5797202072336143</v>
      </c>
      <c r="J12" s="36">
        <v>29.476792947916877</v>
      </c>
      <c r="K12" s="36">
        <v>1.329295707232657</v>
      </c>
      <c r="L12" s="36">
        <v>1.2504245000009573</v>
      </c>
      <c r="M12" s="36">
        <v>22.687231655143371</v>
      </c>
      <c r="N12" s="36">
        <v>9.3692815000071192</v>
      </c>
      <c r="O12" s="36">
        <v>2.9040930999999999E-2</v>
      </c>
      <c r="P12" s="36">
        <v>4.7809149000000002E-2</v>
      </c>
      <c r="Q12" s="36">
        <v>2.6369349E-2</v>
      </c>
      <c r="R12" s="36">
        <v>2.671582E-3</v>
      </c>
      <c r="S12" s="36">
        <v>4.4324477000000001E-2</v>
      </c>
      <c r="T12" s="36">
        <v>3.4846720000000003E-3</v>
      </c>
      <c r="U12" s="36">
        <v>18.857000000000017</v>
      </c>
      <c r="V12" s="36">
        <v>44.785299999999971</v>
      </c>
      <c r="W12" s="36">
        <v>21.465761138233631</v>
      </c>
      <c r="X12" s="36">
        <v>74.309902096916844</v>
      </c>
      <c r="Y12" s="36">
        <v>95.775663235150475</v>
      </c>
      <c r="Z12" s="36">
        <v>0.28953120427489043</v>
      </c>
      <c r="AA12" s="36">
        <v>0.13955404046049719</v>
      </c>
      <c r="AB12" s="36">
        <v>0.13955403999999999</v>
      </c>
      <c r="AC12" s="36">
        <v>1.856544888881605E-2</v>
      </c>
      <c r="AD12" s="36">
        <v>0.33976657337517041</v>
      </c>
      <c r="AE12" s="36">
        <v>3.0578991603765333</v>
      </c>
      <c r="AF12" s="36">
        <v>3.3976657337517038</v>
      </c>
      <c r="AG12" s="36">
        <v>1.826962208449231</v>
      </c>
      <c r="AH12" s="36">
        <v>3.1079357109251271</v>
      </c>
      <c r="AI12" s="36">
        <v>9.9537941012061459</v>
      </c>
      <c r="AJ12" s="36">
        <v>7.9999711939011103E-3</v>
      </c>
      <c r="AK12" s="36">
        <v>9.6675041360743778E-3</v>
      </c>
      <c r="AL12" s="36">
        <v>2.4179214578880975E-2</v>
      </c>
      <c r="AM12" s="36">
        <v>1.8535276285319482</v>
      </c>
      <c r="AN12" s="36">
        <v>3.4573697884363721</v>
      </c>
      <c r="AO12" s="36">
        <v>13.035872476161559</v>
      </c>
      <c r="AP12" s="36">
        <v>295.66023995500001</v>
      </c>
      <c r="AQ12" s="36">
        <v>159.201667668</v>
      </c>
      <c r="AR12" s="36">
        <v>454.86190762299998</v>
      </c>
      <c r="AS12" s="36">
        <v>12.169496845999999</v>
      </c>
      <c r="AT12" s="36">
        <v>1122.213999347</v>
      </c>
      <c r="AU12" s="36">
        <v>2291.7028110619999</v>
      </c>
      <c r="AV12" s="36">
        <v>613.67511005300003</v>
      </c>
      <c r="AW12" s="36">
        <v>1253.202130438</v>
      </c>
      <c r="AX12" s="36">
        <v>591.79921470299996</v>
      </c>
      <c r="AY12" s="36">
        <v>1208.5287874769999</v>
      </c>
      <c r="AZ12" s="36">
        <v>0.18595483000000002</v>
      </c>
      <c r="BA12" s="36">
        <v>0.37190966142857151</v>
      </c>
      <c r="BB12" s="36">
        <v>2.4562695159999999</v>
      </c>
      <c r="BC12" s="36">
        <v>92.996426517000003</v>
      </c>
      <c r="BD12" s="36">
        <v>189.91045575199999</v>
      </c>
      <c r="BE12" s="36">
        <v>0.20804089571428575</v>
      </c>
      <c r="BF12" s="36">
        <v>0.41608179142857149</v>
      </c>
      <c r="BG12" s="36">
        <v>1.541486345</v>
      </c>
      <c r="BH12" s="36">
        <v>6.8097067449999997</v>
      </c>
      <c r="BI12" s="36">
        <v>0.06</v>
      </c>
      <c r="BJ12" s="36">
        <v>0.06</v>
      </c>
      <c r="BK12" s="36">
        <v>0.27</v>
      </c>
      <c r="BL12" s="36">
        <v>0.27</v>
      </c>
    </row>
    <row r="13" spans="1:64" s="37" customFormat="1" x14ac:dyDescent="0.2">
      <c r="A13" s="6">
        <v>10</v>
      </c>
      <c r="B13" s="34" t="s">
        <v>106</v>
      </c>
      <c r="C13" s="34" t="s">
        <v>115</v>
      </c>
      <c r="D13" s="41">
        <v>6.8195766889999998</v>
      </c>
      <c r="E13" s="36">
        <v>1</v>
      </c>
      <c r="F13" s="36">
        <v>1</v>
      </c>
      <c r="G13" s="36">
        <v>0</v>
      </c>
      <c r="H13" s="36">
        <v>0</v>
      </c>
      <c r="I13" s="36">
        <v>1896.1518785163626</v>
      </c>
      <c r="J13" s="36">
        <v>2824.2972624084377</v>
      </c>
      <c r="K13" s="36">
        <v>1580.9945010164101</v>
      </c>
      <c r="L13" s="36">
        <v>315.15737749995242</v>
      </c>
      <c r="M13" s="36">
        <v>3785.0902649247992</v>
      </c>
      <c r="N13" s="36">
        <v>935.35887600000092</v>
      </c>
      <c r="O13" s="36">
        <v>5.9107290560000001</v>
      </c>
      <c r="P13" s="36">
        <v>9.6435708560000002</v>
      </c>
      <c r="Q13" s="36">
        <v>5.1476455940000001</v>
      </c>
      <c r="R13" s="36">
        <v>0.76308346199999999</v>
      </c>
      <c r="S13" s="36">
        <v>8.6482445999999999</v>
      </c>
      <c r="T13" s="36">
        <v>0.99532625600000002</v>
      </c>
      <c r="U13" s="36">
        <v>4.7199999999999999E-2</v>
      </c>
      <c r="V13" s="36">
        <v>0.11209999999999999</v>
      </c>
      <c r="W13" s="36">
        <v>1902.1098075723626</v>
      </c>
      <c r="X13" s="36">
        <v>2834.0529332644378</v>
      </c>
      <c r="Y13" s="36">
        <v>4736.1627408368004</v>
      </c>
      <c r="Z13" s="36">
        <v>66.043232736791836</v>
      </c>
      <c r="AA13" s="36">
        <v>33.366010124370163</v>
      </c>
      <c r="AB13" s="36">
        <v>86.676154336816083</v>
      </c>
      <c r="AC13" s="36">
        <v>22.54377947462784</v>
      </c>
      <c r="AD13" s="36">
        <v>17.624435133235238</v>
      </c>
      <c r="AE13" s="36">
        <v>274.26428406316569</v>
      </c>
      <c r="AF13" s="36">
        <v>291.88871919640093</v>
      </c>
      <c r="AG13" s="36">
        <v>4.8938842967250571E-3</v>
      </c>
      <c r="AH13" s="36">
        <v>8.3252284587966487E-3</v>
      </c>
      <c r="AI13" s="36">
        <v>2.6663231685605485E-2</v>
      </c>
      <c r="AJ13" s="36">
        <v>2.8955951061061871</v>
      </c>
      <c r="AK13" s="36">
        <v>2.623876989126245</v>
      </c>
      <c r="AL13" s="36">
        <v>6.5887225377875849</v>
      </c>
      <c r="AM13" s="36">
        <v>25.444268465030753</v>
      </c>
      <c r="AN13" s="36">
        <v>20.256637350820281</v>
      </c>
      <c r="AO13" s="36">
        <v>280.87966983263891</v>
      </c>
      <c r="AP13" s="36">
        <v>5360.4030595900003</v>
      </c>
      <c r="AQ13" s="36">
        <v>2886.3708782399999</v>
      </c>
      <c r="AR13" s="36">
        <v>8246.7739378299993</v>
      </c>
      <c r="AS13" s="36">
        <v>691.15756569400003</v>
      </c>
      <c r="AT13" s="36">
        <v>9658.9783195599994</v>
      </c>
      <c r="AU13" s="36">
        <v>21485.594353834</v>
      </c>
      <c r="AV13" s="36">
        <v>8604.5380802920008</v>
      </c>
      <c r="AW13" s="36">
        <v>19140.079693615</v>
      </c>
      <c r="AX13" s="36">
        <v>8569.9538497279991</v>
      </c>
      <c r="AY13" s="36">
        <v>19063.149947594</v>
      </c>
      <c r="AZ13" s="36">
        <v>11.086980747142858</v>
      </c>
      <c r="BA13" s="36">
        <v>22.173961495714288</v>
      </c>
      <c r="BB13" s="36">
        <v>26.945258896999999</v>
      </c>
      <c r="BC13" s="36">
        <v>1513.5076729800001</v>
      </c>
      <c r="BD13" s="36">
        <v>3366.6720057980001</v>
      </c>
      <c r="BE13" s="36">
        <v>2.2822071328571432</v>
      </c>
      <c r="BF13" s="36">
        <v>4.5644142671428574</v>
      </c>
      <c r="BG13" s="36">
        <v>26.264978537000001</v>
      </c>
      <c r="BH13" s="36">
        <v>126.391036226</v>
      </c>
      <c r="BI13" s="36">
        <v>4.2100000000000017</v>
      </c>
      <c r="BJ13" s="36">
        <v>5.5499999999999989</v>
      </c>
      <c r="BK13" s="36">
        <v>7.7199999999999935</v>
      </c>
      <c r="BL13" s="36">
        <v>9.479999999999988</v>
      </c>
    </row>
    <row r="14" spans="1:64" s="37" customFormat="1" x14ac:dyDescent="0.2">
      <c r="A14" s="6">
        <v>11</v>
      </c>
      <c r="B14" s="34" t="s">
        <v>106</v>
      </c>
      <c r="C14" s="34" t="s">
        <v>116</v>
      </c>
      <c r="D14" s="41">
        <v>5.4188016389999998</v>
      </c>
      <c r="E14" s="36">
        <v>0</v>
      </c>
      <c r="F14" s="36" t="s">
        <v>340</v>
      </c>
      <c r="G14" s="36" t="s">
        <v>340</v>
      </c>
      <c r="H14" s="36" t="s">
        <v>340</v>
      </c>
      <c r="I14" s="36">
        <v>2.8507525504904728E-2</v>
      </c>
      <c r="J14" s="36">
        <v>8.5292965793492126</v>
      </c>
      <c r="K14" s="36">
        <v>2.8507525504904728E-2</v>
      </c>
      <c r="L14" s="36">
        <v>0</v>
      </c>
      <c r="M14" s="36">
        <v>2.1838941048133433</v>
      </c>
      <c r="N14" s="36">
        <v>6.3739100000407749</v>
      </c>
      <c r="O14" s="36">
        <v>6.5377901000000002E-2</v>
      </c>
      <c r="P14" s="36">
        <v>0.104525178</v>
      </c>
      <c r="Q14" s="36">
        <v>5.2930611000000002E-2</v>
      </c>
      <c r="R14" s="36">
        <v>1.244729E-2</v>
      </c>
      <c r="S14" s="36">
        <v>8.8289583000000005E-2</v>
      </c>
      <c r="T14" s="36">
        <v>1.6235594999999999E-2</v>
      </c>
      <c r="U14" s="36" t="s">
        <v>340</v>
      </c>
      <c r="V14" s="36" t="s">
        <v>340</v>
      </c>
      <c r="W14" s="36">
        <v>9.3885426504904723E-2</v>
      </c>
      <c r="X14" s="36">
        <v>8.633821757349212</v>
      </c>
      <c r="Y14" s="36">
        <v>8.7277071838541165</v>
      </c>
      <c r="Z14" s="36">
        <v>1.4290314234207787E-2</v>
      </c>
      <c r="AA14" s="36">
        <v>3.0581272461204659E-3</v>
      </c>
      <c r="AB14" s="36">
        <v>3.0581269999999999E-3</v>
      </c>
      <c r="AC14" s="36">
        <v>1.4779993347360589E-4</v>
      </c>
      <c r="AD14" s="36">
        <v>3.3935041521616E-2</v>
      </c>
      <c r="AE14" s="36">
        <v>0.3054153736945438</v>
      </c>
      <c r="AF14" s="36">
        <v>0.33935041521615977</v>
      </c>
      <c r="AG14" s="36" t="s">
        <v>340</v>
      </c>
      <c r="AH14" s="36" t="s">
        <v>340</v>
      </c>
      <c r="AI14" s="36" t="s">
        <v>340</v>
      </c>
      <c r="AJ14" s="36">
        <v>1.7530790000348944E-4</v>
      </c>
      <c r="AK14" s="36">
        <v>2.1184951307135741E-4</v>
      </c>
      <c r="AL14" s="36">
        <v>5.2985287235302926E-4</v>
      </c>
      <c r="AM14" s="36">
        <v>3.2310783347709533E-4</v>
      </c>
      <c r="AN14" s="36">
        <v>3.4146891034687356E-2</v>
      </c>
      <c r="AO14" s="36">
        <v>0.30594522656689682</v>
      </c>
      <c r="AP14" s="36">
        <v>60.036932327999999</v>
      </c>
      <c r="AQ14" s="36">
        <v>32.327578946000003</v>
      </c>
      <c r="AR14" s="36">
        <v>92.364511273999995</v>
      </c>
      <c r="AS14" s="36">
        <v>5.0253267499999996</v>
      </c>
      <c r="AT14" s="36">
        <v>187.875838018</v>
      </c>
      <c r="AU14" s="36">
        <v>522.36247729800004</v>
      </c>
      <c r="AV14" s="36">
        <v>138.10525722099999</v>
      </c>
      <c r="AW14" s="36">
        <v>383.98234201499997</v>
      </c>
      <c r="AX14" s="36">
        <v>128.80425699400001</v>
      </c>
      <c r="AY14" s="36">
        <v>358.12221241499998</v>
      </c>
      <c r="AZ14" s="36">
        <v>0.20572265000000001</v>
      </c>
      <c r="BA14" s="36">
        <v>0.41144530000000001</v>
      </c>
      <c r="BB14" s="36">
        <v>1.3080215399999999</v>
      </c>
      <c r="BC14" s="36">
        <v>58.476958439999997</v>
      </c>
      <c r="BD14" s="36">
        <v>162.58699999999999</v>
      </c>
      <c r="BE14" s="36">
        <v>0.11078669142857143</v>
      </c>
      <c r="BF14" s="36">
        <v>0.22157338285714287</v>
      </c>
      <c r="BG14" s="36">
        <v>1.167718037</v>
      </c>
      <c r="BH14" s="36">
        <v>35.861639494999999</v>
      </c>
      <c r="BI14" s="36">
        <v>0</v>
      </c>
      <c r="BJ14" s="36">
        <v>0</v>
      </c>
      <c r="BK14" s="36">
        <v>0</v>
      </c>
      <c r="BL14" s="36">
        <v>0</v>
      </c>
    </row>
    <row r="15" spans="1:64" s="37" customFormat="1" x14ac:dyDescent="0.2">
      <c r="A15" s="6">
        <v>12</v>
      </c>
      <c r="B15" s="34" t="s">
        <v>106</v>
      </c>
      <c r="C15" s="34" t="s">
        <v>117</v>
      </c>
      <c r="D15" s="41">
        <v>6.1691860549999999</v>
      </c>
      <c r="E15" s="36">
        <v>2</v>
      </c>
      <c r="F15" s="36">
        <v>1</v>
      </c>
      <c r="G15" s="36">
        <v>0</v>
      </c>
      <c r="H15" s="36">
        <v>1</v>
      </c>
      <c r="I15" s="36">
        <v>14.205788162768453</v>
      </c>
      <c r="J15" s="36">
        <v>91.681359592229299</v>
      </c>
      <c r="K15" s="36">
        <v>7.3756756627576596</v>
      </c>
      <c r="L15" s="36">
        <v>6.8301125000107943</v>
      </c>
      <c r="M15" s="36">
        <v>67.796182254997007</v>
      </c>
      <c r="N15" s="36">
        <v>38.090965500000742</v>
      </c>
      <c r="O15" s="36">
        <v>0.19316724899999999</v>
      </c>
      <c r="P15" s="36">
        <v>0.31894038599999996</v>
      </c>
      <c r="Q15" s="36">
        <v>0.151561843</v>
      </c>
      <c r="R15" s="36">
        <v>4.1605405999999998E-2</v>
      </c>
      <c r="S15" s="36">
        <v>0.26467246499999997</v>
      </c>
      <c r="T15" s="36">
        <v>5.4267920999999997E-2</v>
      </c>
      <c r="U15" s="36">
        <v>0</v>
      </c>
      <c r="V15" s="36">
        <v>0</v>
      </c>
      <c r="W15" s="36">
        <v>14.398955411768453</v>
      </c>
      <c r="X15" s="36">
        <v>92.000299978229293</v>
      </c>
      <c r="Y15" s="36">
        <v>106.39925538999775</v>
      </c>
      <c r="Z15" s="36">
        <v>1.0688370254953132</v>
      </c>
      <c r="AA15" s="36">
        <v>0.51315772203437293</v>
      </c>
      <c r="AB15" s="36">
        <v>0.51315772199999998</v>
      </c>
      <c r="AC15" s="36">
        <v>9.9383909869526332E-2</v>
      </c>
      <c r="AD15" s="36">
        <v>1.0585686894321007</v>
      </c>
      <c r="AE15" s="36">
        <v>9.527118204888902</v>
      </c>
      <c r="AF15" s="36">
        <v>10.585686894321004</v>
      </c>
      <c r="AG15" s="36">
        <v>0</v>
      </c>
      <c r="AH15" s="36">
        <v>0</v>
      </c>
      <c r="AI15" s="36">
        <v>0</v>
      </c>
      <c r="AJ15" s="36">
        <v>2.941691226808376E-2</v>
      </c>
      <c r="AK15" s="36">
        <v>3.5548626180177276E-2</v>
      </c>
      <c r="AL15" s="36">
        <v>8.8910006998348098E-2</v>
      </c>
      <c r="AM15" s="36">
        <v>0.1288008221376101</v>
      </c>
      <c r="AN15" s="36">
        <v>1.0941173156122779</v>
      </c>
      <c r="AO15" s="36">
        <v>9.6160282118872509</v>
      </c>
      <c r="AP15" s="36">
        <v>521.73617025600004</v>
      </c>
      <c r="AQ15" s="36">
        <v>280.93486090699997</v>
      </c>
      <c r="AR15" s="36">
        <v>802.67103116299995</v>
      </c>
      <c r="AS15" s="36">
        <v>41.627394244000001</v>
      </c>
      <c r="AT15" s="36">
        <v>1833.580361994</v>
      </c>
      <c r="AU15" s="36">
        <v>4142.5854291819996</v>
      </c>
      <c r="AV15" s="36">
        <v>1202.2734863190001</v>
      </c>
      <c r="AW15" s="36">
        <v>2716.2816146770001</v>
      </c>
      <c r="AX15" s="36">
        <v>1175.925176001</v>
      </c>
      <c r="AY15" s="36">
        <v>2656.7532031229998</v>
      </c>
      <c r="AZ15" s="36">
        <v>1.4177388771428574</v>
      </c>
      <c r="BA15" s="36">
        <v>2.8354777542857148</v>
      </c>
      <c r="BB15" s="36">
        <v>3.3943847909999998</v>
      </c>
      <c r="BC15" s="36">
        <v>99.218508505000003</v>
      </c>
      <c r="BD15" s="36">
        <v>224.163148863</v>
      </c>
      <c r="BE15" s="36">
        <v>0.28749730000000001</v>
      </c>
      <c r="BF15" s="36">
        <v>0.57499460000000002</v>
      </c>
      <c r="BG15" s="36">
        <v>4.4153838189999997</v>
      </c>
      <c r="BH15" s="36">
        <v>22.434519837</v>
      </c>
      <c r="BI15" s="36">
        <v>0.42000000000000015</v>
      </c>
      <c r="BJ15" s="36">
        <v>0.51000000000000023</v>
      </c>
      <c r="BK15" s="36">
        <v>0.24</v>
      </c>
      <c r="BL15" s="36">
        <v>0.27999999999999997</v>
      </c>
    </row>
    <row r="16" spans="1:64" s="37" customFormat="1" x14ac:dyDescent="0.2">
      <c r="A16" s="6">
        <v>13</v>
      </c>
      <c r="B16" s="34" t="s">
        <v>106</v>
      </c>
      <c r="C16" s="34" t="s">
        <v>118</v>
      </c>
      <c r="D16" s="41">
        <v>5.8831438350000003</v>
      </c>
      <c r="E16" s="36">
        <v>45</v>
      </c>
      <c r="F16" s="36">
        <v>23</v>
      </c>
      <c r="G16" s="36">
        <v>18</v>
      </c>
      <c r="H16" s="36">
        <v>4</v>
      </c>
      <c r="I16" s="36">
        <v>2.240098718655485</v>
      </c>
      <c r="J16" s="36">
        <v>30.607558417639158</v>
      </c>
      <c r="K16" s="36">
        <v>1.3943622186588762</v>
      </c>
      <c r="L16" s="36">
        <v>0.84573649999660883</v>
      </c>
      <c r="M16" s="36">
        <v>26.639408136286601</v>
      </c>
      <c r="N16" s="36">
        <v>6.2082490000080384</v>
      </c>
      <c r="O16" s="36">
        <v>3.5310063999999995E-2</v>
      </c>
      <c r="P16" s="36">
        <v>4.9430218999999997E-2</v>
      </c>
      <c r="Q16" s="36">
        <v>3.3320126999999998E-2</v>
      </c>
      <c r="R16" s="36">
        <v>1.9899369999999998E-3</v>
      </c>
      <c r="S16" s="36">
        <v>4.6834648E-2</v>
      </c>
      <c r="T16" s="36">
        <v>2.5955709999999996E-3</v>
      </c>
      <c r="U16" s="36">
        <v>11.353400000000002</v>
      </c>
      <c r="V16" s="36">
        <v>26.964100000000009</v>
      </c>
      <c r="W16" s="36">
        <v>13.628808782655486</v>
      </c>
      <c r="X16" s="36">
        <v>57.621088636639172</v>
      </c>
      <c r="Y16" s="36">
        <v>71.249897419294655</v>
      </c>
      <c r="Z16" s="36">
        <v>0.27397805032083705</v>
      </c>
      <c r="AA16" s="36">
        <v>0.13205742025464345</v>
      </c>
      <c r="AB16" s="36">
        <v>0.13205742000000001</v>
      </c>
      <c r="AC16" s="36">
        <v>1.6265376635243304E-2</v>
      </c>
      <c r="AD16" s="36">
        <v>0.25009765796169303</v>
      </c>
      <c r="AE16" s="36">
        <v>2.2508789216552372</v>
      </c>
      <c r="AF16" s="36">
        <v>2.5009765796169305</v>
      </c>
      <c r="AG16" s="36">
        <v>1.0268198748445005</v>
      </c>
      <c r="AH16" s="36">
        <v>1.7467740399653569</v>
      </c>
      <c r="AI16" s="36">
        <v>5.5943979388079699</v>
      </c>
      <c r="AJ16" s="36">
        <v>7.570225139166881E-3</v>
      </c>
      <c r="AK16" s="36">
        <v>9.1481812640415959E-3</v>
      </c>
      <c r="AL16" s="36">
        <v>2.2880345813803802E-2</v>
      </c>
      <c r="AM16" s="36">
        <v>1.0506554766189109</v>
      </c>
      <c r="AN16" s="36">
        <v>2.0060198791910917</v>
      </c>
      <c r="AO16" s="36">
        <v>7.8681572062770107</v>
      </c>
      <c r="AP16" s="36">
        <v>278.77345729299998</v>
      </c>
      <c r="AQ16" s="36">
        <v>150.10878469599999</v>
      </c>
      <c r="AR16" s="36">
        <v>428.88224198899997</v>
      </c>
      <c r="AS16" s="36">
        <v>10.485989697999999</v>
      </c>
      <c r="AT16" s="36">
        <v>1172.5553520359999</v>
      </c>
      <c r="AU16" s="36">
        <v>2379.986709364</v>
      </c>
      <c r="AV16" s="36">
        <v>665.447100116</v>
      </c>
      <c r="AW16" s="36">
        <v>1350.6869857459999</v>
      </c>
      <c r="AX16" s="36">
        <v>644.53632469399997</v>
      </c>
      <c r="AY16" s="36">
        <v>1308.2434733760001</v>
      </c>
      <c r="AZ16" s="36">
        <v>0.57801250857142861</v>
      </c>
      <c r="BA16" s="36">
        <v>1.1560250171428572</v>
      </c>
      <c r="BB16" s="36">
        <v>1.2461328840000001</v>
      </c>
      <c r="BC16" s="36">
        <v>75.174011035000007</v>
      </c>
      <c r="BD16" s="36">
        <v>152.583967011</v>
      </c>
      <c r="BE16" s="36">
        <v>0.10554485142857144</v>
      </c>
      <c r="BF16" s="36">
        <v>0.21108970285714287</v>
      </c>
      <c r="BG16" s="36">
        <v>0.82205987700000005</v>
      </c>
      <c r="BH16" s="36">
        <v>2.727671757</v>
      </c>
      <c r="BI16" s="36">
        <v>0.21</v>
      </c>
      <c r="BJ16" s="36">
        <v>0.21</v>
      </c>
      <c r="BK16" s="36">
        <v>0</v>
      </c>
      <c r="BL16" s="36">
        <v>0</v>
      </c>
    </row>
    <row r="17" spans="1:64" s="37" customFormat="1" x14ac:dyDescent="0.2">
      <c r="A17" s="6">
        <v>14</v>
      </c>
      <c r="B17" s="34" t="s">
        <v>106</v>
      </c>
      <c r="C17" s="34" t="s">
        <v>119</v>
      </c>
      <c r="D17" s="41">
        <v>5.1927061639999996</v>
      </c>
      <c r="E17" s="36">
        <v>3</v>
      </c>
      <c r="F17" s="36">
        <v>0</v>
      </c>
      <c r="G17" s="36">
        <v>1</v>
      </c>
      <c r="H17" s="36">
        <v>2</v>
      </c>
      <c r="I17" s="36">
        <v>1.1890500545463736E-3</v>
      </c>
      <c r="J17" s="36">
        <v>0.60134470254195671</v>
      </c>
      <c r="K17" s="36">
        <v>1.1890500545463736E-3</v>
      </c>
      <c r="L17" s="36">
        <v>0</v>
      </c>
      <c r="M17" s="36">
        <v>0.16697875259652167</v>
      </c>
      <c r="N17" s="36">
        <v>0.43555499999998137</v>
      </c>
      <c r="O17" s="36">
        <v>1.0656150999999999E-2</v>
      </c>
      <c r="P17" s="36">
        <v>1.6126892E-2</v>
      </c>
      <c r="Q17" s="36">
        <v>9.254501E-3</v>
      </c>
      <c r="R17" s="36">
        <v>1.4016499999999999E-3</v>
      </c>
      <c r="S17" s="36">
        <v>1.4298653000000001E-2</v>
      </c>
      <c r="T17" s="36">
        <v>1.8282389999999999E-3</v>
      </c>
      <c r="U17" s="36">
        <v>3.0000000000000001E-3</v>
      </c>
      <c r="V17" s="36">
        <v>7.1999999999999998E-3</v>
      </c>
      <c r="W17" s="36">
        <v>1.4845201054546373E-2</v>
      </c>
      <c r="X17" s="36">
        <v>0.62467159454195664</v>
      </c>
      <c r="Y17" s="36">
        <v>0.63951679559650298</v>
      </c>
      <c r="Z17" s="36">
        <v>9.675498228467578E-4</v>
      </c>
      <c r="AA17" s="36">
        <v>2.0705566208920612E-4</v>
      </c>
      <c r="AB17" s="36">
        <v>2.07056E-4</v>
      </c>
      <c r="AC17" s="36">
        <v>1.0088125776964489E-5</v>
      </c>
      <c r="AD17" s="36">
        <v>5.2646448719083985E-3</v>
      </c>
      <c r="AE17" s="36">
        <v>4.7381803847175594E-2</v>
      </c>
      <c r="AF17" s="36">
        <v>5.2646448719083999E-2</v>
      </c>
      <c r="AG17" s="36">
        <v>3.4856178238059553E-4</v>
      </c>
      <c r="AH17" s="36">
        <v>5.9295567577388666E-4</v>
      </c>
      <c r="AI17" s="36">
        <v>1.8990607453839344E-3</v>
      </c>
      <c r="AJ17" s="36">
        <v>1.1869537315848149E-5</v>
      </c>
      <c r="AK17" s="36">
        <v>1.4343653085206398E-5</v>
      </c>
      <c r="AL17" s="36">
        <v>3.5874643642310743E-5</v>
      </c>
      <c r="AM17" s="36">
        <v>3.7051944547340814E-4</v>
      </c>
      <c r="AN17" s="36">
        <v>5.8719442007674916E-3</v>
      </c>
      <c r="AO17" s="36">
        <v>4.9316739236201841E-2</v>
      </c>
      <c r="AP17" s="36">
        <v>2.7844025750000001</v>
      </c>
      <c r="AQ17" s="36">
        <v>1.4992936939999999</v>
      </c>
      <c r="AR17" s="36">
        <v>4.283696269</v>
      </c>
      <c r="AS17" s="36">
        <v>0.44922229600000002</v>
      </c>
      <c r="AT17" s="36">
        <v>5.8819169630000001</v>
      </c>
      <c r="AU17" s="36">
        <v>15.139474686</v>
      </c>
      <c r="AV17" s="36">
        <v>8.7183503630000008</v>
      </c>
      <c r="AW17" s="36">
        <v>22.440174768999999</v>
      </c>
      <c r="AX17" s="36">
        <v>7.9714812119999996</v>
      </c>
      <c r="AY17" s="36">
        <v>20.517807169000001</v>
      </c>
      <c r="AZ17" s="36">
        <v>5.4439642857142864E-3</v>
      </c>
      <c r="BA17" s="36">
        <v>1.0887928571428573E-2</v>
      </c>
      <c r="BB17" s="36">
        <v>0.63998086799999998</v>
      </c>
      <c r="BC17" s="36">
        <v>26.763499441</v>
      </c>
      <c r="BD17" s="36">
        <v>68.886610411999996</v>
      </c>
      <c r="BE17" s="36">
        <v>5.4205041428571424E-2</v>
      </c>
      <c r="BF17" s="36">
        <v>0.1084100842857143</v>
      </c>
      <c r="BG17" s="36">
        <v>1.9100725080000001</v>
      </c>
      <c r="BH17" s="36">
        <v>11.329547009000001</v>
      </c>
      <c r="BI17" s="36">
        <v>0</v>
      </c>
      <c r="BJ17" s="36">
        <v>0</v>
      </c>
      <c r="BK17" s="36">
        <v>0</v>
      </c>
      <c r="BL17" s="36">
        <v>0</v>
      </c>
    </row>
    <row r="18" spans="1:64" s="37" customFormat="1" x14ac:dyDescent="0.2">
      <c r="A18" s="6">
        <v>15</v>
      </c>
      <c r="B18" s="34" t="s">
        <v>106</v>
      </c>
      <c r="C18" s="34" t="s">
        <v>120</v>
      </c>
      <c r="D18" s="41">
        <v>5.3224507839999999</v>
      </c>
      <c r="E18" s="36">
        <v>1</v>
      </c>
      <c r="F18" s="36">
        <v>0</v>
      </c>
      <c r="G18" s="36">
        <v>0</v>
      </c>
      <c r="H18" s="36">
        <v>1</v>
      </c>
      <c r="I18" s="36">
        <v>9.9883637502324787E-3</v>
      </c>
      <c r="J18" s="36">
        <v>2.4774237004930093</v>
      </c>
      <c r="K18" s="36">
        <v>9.9883637502324787E-3</v>
      </c>
      <c r="L18" s="36">
        <v>0</v>
      </c>
      <c r="M18" s="36">
        <v>0.92935206424214289</v>
      </c>
      <c r="N18" s="36">
        <v>1.5580600000010991</v>
      </c>
      <c r="O18" s="36">
        <v>6.8110194999999998E-2</v>
      </c>
      <c r="P18" s="36">
        <v>0.11596292799999999</v>
      </c>
      <c r="Q18" s="36">
        <v>6.2797137000000003E-2</v>
      </c>
      <c r="R18" s="36">
        <v>5.3130580000000007E-3</v>
      </c>
      <c r="S18" s="36">
        <v>0.109032853</v>
      </c>
      <c r="T18" s="36">
        <v>6.9300750000000008E-3</v>
      </c>
      <c r="U18" s="36">
        <v>0</v>
      </c>
      <c r="V18" s="36">
        <v>0</v>
      </c>
      <c r="W18" s="36">
        <v>7.8098558750232472E-2</v>
      </c>
      <c r="X18" s="36">
        <v>2.5933866284930094</v>
      </c>
      <c r="Y18" s="36">
        <v>2.6714851872432419</v>
      </c>
      <c r="Z18" s="36">
        <v>5.7239297144995923E-3</v>
      </c>
      <c r="AA18" s="36">
        <v>1.2249209589029117E-3</v>
      </c>
      <c r="AB18" s="36">
        <v>1.2249209999999999E-3</v>
      </c>
      <c r="AC18" s="36">
        <v>1.0598372732238554E-4</v>
      </c>
      <c r="AD18" s="36">
        <v>3.7529802093251262E-2</v>
      </c>
      <c r="AE18" s="36">
        <v>0.33776821883926139</v>
      </c>
      <c r="AF18" s="36">
        <v>0.37529802093251263</v>
      </c>
      <c r="AG18" s="36">
        <v>0</v>
      </c>
      <c r="AH18" s="36">
        <v>0</v>
      </c>
      <c r="AI18" s="36">
        <v>0</v>
      </c>
      <c r="AJ18" s="36">
        <v>7.0218904636772838E-5</v>
      </c>
      <c r="AK18" s="36">
        <v>8.4855507112974768E-5</v>
      </c>
      <c r="AL18" s="36">
        <v>2.122305287699121E-4</v>
      </c>
      <c r="AM18" s="36">
        <v>1.7620263195915838E-4</v>
      </c>
      <c r="AN18" s="36">
        <v>3.7614657600364233E-2</v>
      </c>
      <c r="AO18" s="36">
        <v>0.33798044936803129</v>
      </c>
      <c r="AP18" s="36">
        <v>24.610524855000001</v>
      </c>
      <c r="AQ18" s="36">
        <v>13.251821075000001</v>
      </c>
      <c r="AR18" s="36">
        <v>37.862345930000004</v>
      </c>
      <c r="AS18" s="36">
        <v>2.6505437170000001</v>
      </c>
      <c r="AT18" s="36">
        <v>44.602846831999997</v>
      </c>
      <c r="AU18" s="36">
        <v>116.81845886799999</v>
      </c>
      <c r="AV18" s="36">
        <v>49.933253831999998</v>
      </c>
      <c r="AW18" s="36">
        <v>130.77922538999999</v>
      </c>
      <c r="AX18" s="36">
        <v>45.976378637000003</v>
      </c>
      <c r="AY18" s="36">
        <v>120.415849619</v>
      </c>
      <c r="AZ18" s="36">
        <v>6.5830794285714297E-2</v>
      </c>
      <c r="BA18" s="36">
        <v>0.13166159000000002</v>
      </c>
      <c r="BB18" s="36">
        <v>1.181962052</v>
      </c>
      <c r="BC18" s="36">
        <v>69.476701792</v>
      </c>
      <c r="BD18" s="36">
        <v>181.965094314</v>
      </c>
      <c r="BE18" s="36">
        <v>0.10010971571428572</v>
      </c>
      <c r="BF18" s="36">
        <v>0.20021943285714286</v>
      </c>
      <c r="BG18" s="36">
        <v>5.1506833839999997</v>
      </c>
      <c r="BH18" s="36">
        <v>49.461204107999997</v>
      </c>
      <c r="BI18" s="36">
        <v>0</v>
      </c>
      <c r="BJ18" s="36">
        <v>0</v>
      </c>
      <c r="BK18" s="36">
        <v>0</v>
      </c>
      <c r="BL18" s="36">
        <v>0</v>
      </c>
    </row>
    <row r="19" spans="1:64" s="37" customFormat="1" x14ac:dyDescent="0.2">
      <c r="A19" s="6">
        <v>16</v>
      </c>
      <c r="B19" s="34" t="s">
        <v>106</v>
      </c>
      <c r="C19" s="34" t="s">
        <v>121</v>
      </c>
      <c r="D19" s="41">
        <v>5.2248562520000004</v>
      </c>
      <c r="E19" s="36">
        <v>6</v>
      </c>
      <c r="F19" s="36">
        <v>0</v>
      </c>
      <c r="G19" s="36">
        <v>0</v>
      </c>
      <c r="H19" s="36">
        <v>6</v>
      </c>
      <c r="I19" s="36">
        <v>2.6540526986464493E-3</v>
      </c>
      <c r="J19" s="36">
        <v>1.0870749740328092</v>
      </c>
      <c r="K19" s="36">
        <v>2.6540526986464493E-3</v>
      </c>
      <c r="L19" s="36">
        <v>0</v>
      </c>
      <c r="M19" s="36">
        <v>0.36949902673142349</v>
      </c>
      <c r="N19" s="36">
        <v>0.72023000000003212</v>
      </c>
      <c r="O19" s="36">
        <v>0.173246962</v>
      </c>
      <c r="P19" s="36">
        <v>0.29390538099999997</v>
      </c>
      <c r="Q19" s="36">
        <v>0.161056747</v>
      </c>
      <c r="R19" s="36">
        <v>1.2190215000000001E-2</v>
      </c>
      <c r="S19" s="36">
        <v>0.27800509899999998</v>
      </c>
      <c r="T19" s="36">
        <v>1.5900282000000002E-2</v>
      </c>
      <c r="U19" s="36">
        <v>0</v>
      </c>
      <c r="V19" s="36">
        <v>0</v>
      </c>
      <c r="W19" s="36">
        <v>0.17590101469864644</v>
      </c>
      <c r="X19" s="36">
        <v>1.380980355032809</v>
      </c>
      <c r="Y19" s="36">
        <v>1.5568813697314554</v>
      </c>
      <c r="Z19" s="36">
        <v>2.109194154634808E-3</v>
      </c>
      <c r="AA19" s="36">
        <v>4.5136754909184886E-4</v>
      </c>
      <c r="AB19" s="36">
        <v>4.5136800000000001E-4</v>
      </c>
      <c r="AC19" s="36">
        <v>3.0084030310645733E-5</v>
      </c>
      <c r="AD19" s="36">
        <v>1.2639906014160995E-2</v>
      </c>
      <c r="AE19" s="36">
        <v>0.11375915412744894</v>
      </c>
      <c r="AF19" s="36">
        <v>0.12639906014160995</v>
      </c>
      <c r="AG19" s="36">
        <v>0</v>
      </c>
      <c r="AH19" s="36">
        <v>0</v>
      </c>
      <c r="AI19" s="36">
        <v>0</v>
      </c>
      <c r="AJ19" s="36">
        <v>2.5874784209005395E-5</v>
      </c>
      <c r="AK19" s="36">
        <v>3.1268188344039495E-5</v>
      </c>
      <c r="AL19" s="36">
        <v>7.82042836312037E-5</v>
      </c>
      <c r="AM19" s="36">
        <v>5.595881451965113E-5</v>
      </c>
      <c r="AN19" s="36">
        <v>1.2671174202505034E-2</v>
      </c>
      <c r="AO19" s="36">
        <v>0.11383735841108014</v>
      </c>
      <c r="AP19" s="36">
        <v>12.230692865</v>
      </c>
      <c r="AQ19" s="36">
        <v>6.5857576959999999</v>
      </c>
      <c r="AR19" s="36">
        <v>18.816450561</v>
      </c>
      <c r="AS19" s="36">
        <v>1.09862595</v>
      </c>
      <c r="AT19" s="36">
        <v>23.839773698999998</v>
      </c>
      <c r="AU19" s="36">
        <v>56.152325939999997</v>
      </c>
      <c r="AV19" s="36">
        <v>28.510934771999999</v>
      </c>
      <c r="AW19" s="36">
        <v>67.154802828000001</v>
      </c>
      <c r="AX19" s="36">
        <v>26.201446253</v>
      </c>
      <c r="AY19" s="36">
        <v>61.715021655999998</v>
      </c>
      <c r="AZ19" s="36">
        <v>1.9840958571428573E-2</v>
      </c>
      <c r="BA19" s="36">
        <v>3.9681917142857147E-2</v>
      </c>
      <c r="BB19" s="36">
        <v>1.3100076110000001</v>
      </c>
      <c r="BC19" s="36">
        <v>74.853461781999997</v>
      </c>
      <c r="BD19" s="36">
        <v>176.310229991</v>
      </c>
      <c r="BE19" s="36">
        <v>0.11095490714285715</v>
      </c>
      <c r="BF19" s="36">
        <v>0.2219098142857143</v>
      </c>
      <c r="BG19" s="36">
        <v>1.636223881</v>
      </c>
      <c r="BH19" s="36">
        <v>23.730368435999999</v>
      </c>
      <c r="BI19" s="36">
        <v>0</v>
      </c>
      <c r="BJ19" s="36">
        <v>0</v>
      </c>
      <c r="BK19" s="36">
        <v>0</v>
      </c>
      <c r="BL19" s="36">
        <v>0</v>
      </c>
    </row>
    <row r="20" spans="1:64" s="37" customFormat="1" x14ac:dyDescent="0.2">
      <c r="A20" s="6">
        <v>17</v>
      </c>
      <c r="B20" s="34" t="s">
        <v>106</v>
      </c>
      <c r="C20" s="34" t="s">
        <v>122</v>
      </c>
      <c r="D20" s="41">
        <v>5.6677168949999999</v>
      </c>
      <c r="E20" s="36">
        <v>0</v>
      </c>
      <c r="F20" s="36" t="s">
        <v>340</v>
      </c>
      <c r="G20" s="36" t="s">
        <v>340</v>
      </c>
      <c r="H20" s="36" t="s">
        <v>340</v>
      </c>
      <c r="I20" s="36">
        <v>0.32819453725552983</v>
      </c>
      <c r="J20" s="36">
        <v>7.8122831402970876</v>
      </c>
      <c r="K20" s="36">
        <v>0.17338353725711941</v>
      </c>
      <c r="L20" s="36">
        <v>0.15481099999841041</v>
      </c>
      <c r="M20" s="36">
        <v>5.5110936775494199</v>
      </c>
      <c r="N20" s="36">
        <v>2.6293840000031983</v>
      </c>
      <c r="O20" s="36">
        <v>0.116558699</v>
      </c>
      <c r="P20" s="36">
        <v>0.17936107699999998</v>
      </c>
      <c r="Q20" s="36">
        <v>0.110421903</v>
      </c>
      <c r="R20" s="36">
        <v>6.1367959999999999E-3</v>
      </c>
      <c r="S20" s="36">
        <v>0.17135655999999999</v>
      </c>
      <c r="T20" s="36">
        <v>8.0045170000000009E-3</v>
      </c>
      <c r="U20" s="36" t="s">
        <v>340</v>
      </c>
      <c r="V20" s="36" t="s">
        <v>340</v>
      </c>
      <c r="W20" s="36">
        <v>0.44475323625552982</v>
      </c>
      <c r="X20" s="36">
        <v>7.9916442172970878</v>
      </c>
      <c r="Y20" s="36">
        <v>8.4363974535526172</v>
      </c>
      <c r="Z20" s="36">
        <v>5.3893833450119652E-2</v>
      </c>
      <c r="AA20" s="36">
        <v>2.029345637734653E-2</v>
      </c>
      <c r="AB20" s="36">
        <v>2.0293456000000001E-2</v>
      </c>
      <c r="AC20" s="36">
        <v>9.5492681226932421E-4</v>
      </c>
      <c r="AD20" s="36">
        <v>3.4156051672838597E-2</v>
      </c>
      <c r="AE20" s="36">
        <v>0.30740446505554742</v>
      </c>
      <c r="AF20" s="36">
        <v>0.341560516728386</v>
      </c>
      <c r="AG20" s="36" t="s">
        <v>340</v>
      </c>
      <c r="AH20" s="36" t="s">
        <v>340</v>
      </c>
      <c r="AI20" s="36" t="s">
        <v>340</v>
      </c>
      <c r="AJ20" s="36">
        <v>1.1633274733533555E-3</v>
      </c>
      <c r="AK20" s="36">
        <v>1.4058143341120289E-3</v>
      </c>
      <c r="AL20" s="36">
        <v>3.5160560537773012E-3</v>
      </c>
      <c r="AM20" s="36">
        <v>2.1182542856226796E-3</v>
      </c>
      <c r="AN20" s="36">
        <v>3.5561866006950625E-2</v>
      </c>
      <c r="AO20" s="36">
        <v>0.31092052110932472</v>
      </c>
      <c r="AP20" s="36">
        <v>45.919680133999996</v>
      </c>
      <c r="AQ20" s="36">
        <v>24.725981611000002</v>
      </c>
      <c r="AR20" s="36">
        <v>70.645661744999998</v>
      </c>
      <c r="AS20" s="36">
        <v>3.1234102560000001</v>
      </c>
      <c r="AT20" s="36">
        <v>150.46875835700001</v>
      </c>
      <c r="AU20" s="36">
        <v>346.96205928000001</v>
      </c>
      <c r="AV20" s="36">
        <v>94.786252257000001</v>
      </c>
      <c r="AW20" s="36">
        <v>218.56519342300001</v>
      </c>
      <c r="AX20" s="36">
        <v>89.200710623999996</v>
      </c>
      <c r="AY20" s="36">
        <v>205.68563591099999</v>
      </c>
      <c r="AZ20" s="36">
        <v>6.3161318571428579E-2</v>
      </c>
      <c r="BA20" s="36">
        <v>0.12632263714285716</v>
      </c>
      <c r="BB20" s="36">
        <v>0.51819043300000001</v>
      </c>
      <c r="BC20" s="36">
        <v>29.858266242999999</v>
      </c>
      <c r="BD20" s="36">
        <v>68.849412032999993</v>
      </c>
      <c r="BE20" s="36">
        <v>4.3889645714285719E-2</v>
      </c>
      <c r="BF20" s="36">
        <v>8.7779292857142865E-2</v>
      </c>
      <c r="BG20" s="36">
        <v>2.339402148</v>
      </c>
      <c r="BH20" s="36">
        <v>15.806273389999999</v>
      </c>
      <c r="BI20" s="36">
        <v>0.09</v>
      </c>
      <c r="BJ20" s="36">
        <v>0.09</v>
      </c>
      <c r="BK20" s="36">
        <v>0.12</v>
      </c>
      <c r="BL20" s="36">
        <v>0.12</v>
      </c>
    </row>
    <row r="21" spans="1:64" s="37" customFormat="1" x14ac:dyDescent="0.2">
      <c r="A21" s="6">
        <v>18</v>
      </c>
      <c r="B21" s="34" t="s">
        <v>106</v>
      </c>
      <c r="C21" s="34" t="s">
        <v>123</v>
      </c>
      <c r="D21" s="41">
        <v>6.118888127</v>
      </c>
      <c r="E21" s="36">
        <v>3</v>
      </c>
      <c r="F21" s="36">
        <v>0</v>
      </c>
      <c r="G21" s="36">
        <v>2</v>
      </c>
      <c r="H21" s="36">
        <v>1</v>
      </c>
      <c r="I21" s="36">
        <v>0.47615947365338746</v>
      </c>
      <c r="J21" s="36">
        <v>8.3513369297015299</v>
      </c>
      <c r="K21" s="36">
        <v>0.17613747365223792</v>
      </c>
      <c r="L21" s="36">
        <v>0.30002200000114954</v>
      </c>
      <c r="M21" s="36">
        <v>4.7431594033538778</v>
      </c>
      <c r="N21" s="36">
        <v>4.0843370000010388</v>
      </c>
      <c r="O21" s="36">
        <v>0.20197287899999999</v>
      </c>
      <c r="P21" s="36">
        <v>0.31651320800000005</v>
      </c>
      <c r="Q21" s="36">
        <v>0.175483628</v>
      </c>
      <c r="R21" s="36">
        <v>2.6489250999999998E-2</v>
      </c>
      <c r="S21" s="36">
        <v>0.28196201000000004</v>
      </c>
      <c r="T21" s="36">
        <v>3.4551198000000005E-2</v>
      </c>
      <c r="U21" s="36">
        <v>1.32E-2</v>
      </c>
      <c r="V21" s="36">
        <v>3.1199999999999999E-2</v>
      </c>
      <c r="W21" s="36">
        <v>0.69133235265338744</v>
      </c>
      <c r="X21" s="36">
        <v>8.6990501377015299</v>
      </c>
      <c r="Y21" s="36">
        <v>9.3903824903549165</v>
      </c>
      <c r="Z21" s="36">
        <v>6.5793894301748271E-2</v>
      </c>
      <c r="AA21" s="36">
        <v>2.8778918693371978E-2</v>
      </c>
      <c r="AB21" s="36">
        <v>2.8778919E-2</v>
      </c>
      <c r="AC21" s="36">
        <v>1.2757342050617598E-3</v>
      </c>
      <c r="AD21" s="36">
        <v>7.271749042150305E-2</v>
      </c>
      <c r="AE21" s="36">
        <v>0.65445741379352751</v>
      </c>
      <c r="AF21" s="36">
        <v>0.7271749042150305</v>
      </c>
      <c r="AG21" s="36">
        <v>1.3933066488294313E-3</v>
      </c>
      <c r="AH21" s="36">
        <v>2.3702228049052396E-3</v>
      </c>
      <c r="AI21" s="36">
        <v>7.5911189832775922E-3</v>
      </c>
      <c r="AJ21" s="36">
        <v>1.6497587808358533E-3</v>
      </c>
      <c r="AK21" s="36">
        <v>1.9936385823316155E-3</v>
      </c>
      <c r="AL21" s="36">
        <v>4.9862523352905783E-3</v>
      </c>
      <c r="AM21" s="36">
        <v>4.3187996347270451E-3</v>
      </c>
      <c r="AN21" s="36">
        <v>7.7081351808739915E-2</v>
      </c>
      <c r="AO21" s="36">
        <v>0.66703478511209569</v>
      </c>
      <c r="AP21" s="36">
        <v>87.594999080999997</v>
      </c>
      <c r="AQ21" s="36">
        <v>47.166537966999996</v>
      </c>
      <c r="AR21" s="36">
        <v>134.76153704799998</v>
      </c>
      <c r="AS21" s="36">
        <v>10.710081807</v>
      </c>
      <c r="AT21" s="36">
        <v>365.64973968700002</v>
      </c>
      <c r="AU21" s="36">
        <v>863.14050751800005</v>
      </c>
      <c r="AV21" s="36">
        <v>192.297181244</v>
      </c>
      <c r="AW21" s="36">
        <v>453.93027424299999</v>
      </c>
      <c r="AX21" s="36">
        <v>183.62424299700001</v>
      </c>
      <c r="AY21" s="36">
        <v>433.45722720499998</v>
      </c>
      <c r="AZ21" s="36">
        <v>0.41873789428571428</v>
      </c>
      <c r="BA21" s="36">
        <v>0.83747578999999994</v>
      </c>
      <c r="BB21" s="36">
        <v>0.69435312299999996</v>
      </c>
      <c r="BC21" s="36">
        <v>16.787000090999999</v>
      </c>
      <c r="BD21" s="36">
        <v>39.626829192000002</v>
      </c>
      <c r="BE21" s="36">
        <v>5.8810258571428568E-2</v>
      </c>
      <c r="BF21" s="36">
        <v>0.11762051714285714</v>
      </c>
      <c r="BG21" s="36">
        <v>1.183920877</v>
      </c>
      <c r="BH21" s="36">
        <v>19.581138211999999</v>
      </c>
      <c r="BI21" s="36">
        <v>0.21</v>
      </c>
      <c r="BJ21" s="36">
        <v>0.24</v>
      </c>
      <c r="BK21" s="36">
        <v>0.21</v>
      </c>
      <c r="BL21" s="36">
        <v>0.23</v>
      </c>
    </row>
    <row r="22" spans="1:64" s="37" customFormat="1" x14ac:dyDescent="0.2">
      <c r="A22" s="6">
        <v>19</v>
      </c>
      <c r="B22" s="34" t="s">
        <v>106</v>
      </c>
      <c r="C22" s="34" t="s">
        <v>124</v>
      </c>
      <c r="D22" s="41">
        <v>6.4213556369999996</v>
      </c>
      <c r="E22" s="36">
        <v>2</v>
      </c>
      <c r="F22" s="36">
        <v>1</v>
      </c>
      <c r="G22" s="36">
        <v>0</v>
      </c>
      <c r="H22" s="36">
        <v>1</v>
      </c>
      <c r="I22" s="36">
        <v>56.351715228414271</v>
      </c>
      <c r="J22" s="36">
        <v>204.94791370652649</v>
      </c>
      <c r="K22" s="36">
        <v>41.642601728375347</v>
      </c>
      <c r="L22" s="36">
        <v>14.709113500038924</v>
      </c>
      <c r="M22" s="36">
        <v>199.52873693494752</v>
      </c>
      <c r="N22" s="36">
        <v>61.770891999993239</v>
      </c>
      <c r="O22" s="36">
        <v>1.353099031</v>
      </c>
      <c r="P22" s="36">
        <v>2.3497206949999998</v>
      </c>
      <c r="Q22" s="36">
        <v>1.220663096</v>
      </c>
      <c r="R22" s="36">
        <v>0.132435935</v>
      </c>
      <c r="S22" s="36">
        <v>2.1769781699999999</v>
      </c>
      <c r="T22" s="36">
        <v>0.17274252500000001</v>
      </c>
      <c r="U22" s="36">
        <v>4.7199999999999999E-2</v>
      </c>
      <c r="V22" s="36">
        <v>0.11209999999999999</v>
      </c>
      <c r="W22" s="36">
        <v>57.752014259414267</v>
      </c>
      <c r="X22" s="36">
        <v>207.40973440152649</v>
      </c>
      <c r="Y22" s="36">
        <v>265.16174866094076</v>
      </c>
      <c r="Z22" s="36">
        <v>3.1476982821136117</v>
      </c>
      <c r="AA22" s="36">
        <v>1.5161114370114124</v>
      </c>
      <c r="AB22" s="36">
        <v>1.516111437</v>
      </c>
      <c r="AC22" s="36">
        <v>0.6604699592465938</v>
      </c>
      <c r="AD22" s="36">
        <v>3.4568964145386047</v>
      </c>
      <c r="AE22" s="36">
        <v>31.112067730847443</v>
      </c>
      <c r="AF22" s="36">
        <v>34.568964145386047</v>
      </c>
      <c r="AG22" s="36">
        <v>5.6097349597395924E-3</v>
      </c>
      <c r="AH22" s="36">
        <v>9.5429974027753991E-3</v>
      </c>
      <c r="AI22" s="36">
        <v>3.0563383573753641E-2</v>
      </c>
      <c r="AJ22" s="36">
        <v>8.6911988763336015E-2</v>
      </c>
      <c r="AK22" s="36">
        <v>0.10502751183661306</v>
      </c>
      <c r="AL22" s="36">
        <v>0.26268235416702079</v>
      </c>
      <c r="AM22" s="36">
        <v>0.75299168296966945</v>
      </c>
      <c r="AN22" s="36">
        <v>3.5714669237779928</v>
      </c>
      <c r="AO22" s="36">
        <v>31.405313468588215</v>
      </c>
      <c r="AP22" s="36">
        <v>942.48323601200002</v>
      </c>
      <c r="AQ22" s="36">
        <v>507.49097323699999</v>
      </c>
      <c r="AR22" s="36">
        <v>1449.9742092490001</v>
      </c>
      <c r="AS22" s="36">
        <v>129.240816069</v>
      </c>
      <c r="AT22" s="36">
        <v>2453.529362368</v>
      </c>
      <c r="AU22" s="36">
        <v>6265.2624789740003</v>
      </c>
      <c r="AV22" s="36">
        <v>1873.220881768</v>
      </c>
      <c r="AW22" s="36">
        <v>4783.4033231410003</v>
      </c>
      <c r="AX22" s="36">
        <v>1851.1183343709999</v>
      </c>
      <c r="AY22" s="36">
        <v>4726.9628896089998</v>
      </c>
      <c r="AZ22" s="36">
        <v>6.0572324528571428</v>
      </c>
      <c r="BA22" s="36">
        <v>12.114464907142857</v>
      </c>
      <c r="BB22" s="36">
        <v>4.8734506829999997</v>
      </c>
      <c r="BC22" s="36">
        <v>225.665258464</v>
      </c>
      <c r="BD22" s="36">
        <v>576.25235644199995</v>
      </c>
      <c r="BE22" s="36">
        <v>0.41277109000000006</v>
      </c>
      <c r="BF22" s="36">
        <v>0.8255421814285715</v>
      </c>
      <c r="BG22" s="36">
        <v>5.2055438729999999</v>
      </c>
      <c r="BH22" s="36">
        <v>47.039755532000001</v>
      </c>
      <c r="BI22" s="36">
        <v>0.9900000000000001</v>
      </c>
      <c r="BJ22" s="36">
        <v>1.3100000000000005</v>
      </c>
      <c r="BK22" s="36">
        <v>1.6500000000000004</v>
      </c>
      <c r="BL22" s="36">
        <v>2.2599999999999993</v>
      </c>
    </row>
    <row r="23" spans="1:64" s="37" customFormat="1" x14ac:dyDescent="0.2">
      <c r="A23" s="6">
        <v>20</v>
      </c>
      <c r="B23" s="34" t="s">
        <v>106</v>
      </c>
      <c r="C23" s="34" t="s">
        <v>125</v>
      </c>
      <c r="D23" s="41">
        <v>6.8056361909999996</v>
      </c>
      <c r="E23" s="36">
        <v>0</v>
      </c>
      <c r="F23" s="36" t="s">
        <v>340</v>
      </c>
      <c r="G23" s="36" t="s">
        <v>340</v>
      </c>
      <c r="H23" s="36" t="s">
        <v>340</v>
      </c>
      <c r="I23" s="36">
        <v>835.79911235047348</v>
      </c>
      <c r="J23" s="36">
        <v>622.81355604887858</v>
      </c>
      <c r="K23" s="36">
        <v>749.30648835046293</v>
      </c>
      <c r="L23" s="36">
        <v>86.492624000010494</v>
      </c>
      <c r="M23" s="36">
        <v>1241.8627918993957</v>
      </c>
      <c r="N23" s="36">
        <v>216.74987649995634</v>
      </c>
      <c r="O23" s="36">
        <v>1.79995332</v>
      </c>
      <c r="P23" s="36">
        <v>2.765377687</v>
      </c>
      <c r="Q23" s="36">
        <v>1.606436156</v>
      </c>
      <c r="R23" s="36">
        <v>0.19351716400000002</v>
      </c>
      <c r="S23" s="36">
        <v>2.5129639949999998</v>
      </c>
      <c r="T23" s="36">
        <v>0.25241369200000002</v>
      </c>
      <c r="U23" s="36" t="s">
        <v>340</v>
      </c>
      <c r="V23" s="36" t="s">
        <v>340</v>
      </c>
      <c r="W23" s="36">
        <v>837.59906567047346</v>
      </c>
      <c r="X23" s="36">
        <v>625.57893373587854</v>
      </c>
      <c r="Y23" s="36">
        <v>1463.177999406352</v>
      </c>
      <c r="Z23" s="36">
        <v>23.097356123331625</v>
      </c>
      <c r="AA23" s="36">
        <v>12.933630619587767</v>
      </c>
      <c r="AB23" s="36">
        <v>12.933630620000001</v>
      </c>
      <c r="AC23" s="36">
        <v>15.617867742350398</v>
      </c>
      <c r="AD23" s="36">
        <v>1.6633399671576676</v>
      </c>
      <c r="AE23" s="36">
        <v>30.408538296911885</v>
      </c>
      <c r="AF23" s="36">
        <v>32.071878264069554</v>
      </c>
      <c r="AG23" s="36" t="s">
        <v>340</v>
      </c>
      <c r="AH23" s="36" t="s">
        <v>340</v>
      </c>
      <c r="AI23" s="36" t="s">
        <v>340</v>
      </c>
      <c r="AJ23" s="36">
        <v>0.74175424689230041</v>
      </c>
      <c r="AK23" s="36">
        <v>0.8959678094113811</v>
      </c>
      <c r="AL23" s="36">
        <v>2.2408884045561517</v>
      </c>
      <c r="AM23" s="36">
        <v>16.359621989242697</v>
      </c>
      <c r="AN23" s="36">
        <v>2.5593077765690486</v>
      </c>
      <c r="AO23" s="36">
        <v>32.649426701468037</v>
      </c>
      <c r="AP23" s="36">
        <v>1177.066148012</v>
      </c>
      <c r="AQ23" s="36">
        <v>633.80484892899995</v>
      </c>
      <c r="AR23" s="36">
        <v>1810.8709969409999</v>
      </c>
      <c r="AS23" s="36">
        <v>458.77170455700002</v>
      </c>
      <c r="AT23" s="36">
        <v>1280.921316444</v>
      </c>
      <c r="AU23" s="36">
        <v>3225.7406116319999</v>
      </c>
      <c r="AV23" s="36">
        <v>1216.94693671</v>
      </c>
      <c r="AW23" s="36">
        <v>3064.634107929</v>
      </c>
      <c r="AX23" s="36">
        <v>1215.337566876</v>
      </c>
      <c r="AY23" s="36">
        <v>3060.5812363230002</v>
      </c>
      <c r="AZ23" s="36">
        <v>6.5746447700000008</v>
      </c>
      <c r="BA23" s="36">
        <v>13.149289540000002</v>
      </c>
      <c r="BB23" s="36">
        <v>4.3033110849999998</v>
      </c>
      <c r="BC23" s="36">
        <v>233.54085316800001</v>
      </c>
      <c r="BD23" s="36">
        <v>588.12528519099999</v>
      </c>
      <c r="BE23" s="36">
        <v>0.36448145714285718</v>
      </c>
      <c r="BF23" s="36">
        <v>0.72896291571428573</v>
      </c>
      <c r="BG23" s="36">
        <v>3.393621242</v>
      </c>
      <c r="BH23" s="36">
        <v>42.380259664999997</v>
      </c>
      <c r="BI23" s="36">
        <v>1.08</v>
      </c>
      <c r="BJ23" s="36">
        <v>1.4100000000000006</v>
      </c>
      <c r="BK23" s="36">
        <v>2.9000000000000017</v>
      </c>
      <c r="BL23" s="36">
        <v>3.8600000000000021</v>
      </c>
    </row>
    <row r="24" spans="1:64" s="37" customFormat="1" x14ac:dyDescent="0.2">
      <c r="A24" s="6">
        <v>21</v>
      </c>
      <c r="B24" s="34" t="s">
        <v>106</v>
      </c>
      <c r="C24" s="34" t="s">
        <v>126</v>
      </c>
      <c r="D24" s="41">
        <v>6.7702550050000001</v>
      </c>
      <c r="E24" s="36">
        <v>0</v>
      </c>
      <c r="F24" s="36" t="s">
        <v>340</v>
      </c>
      <c r="G24" s="36" t="s">
        <v>340</v>
      </c>
      <c r="H24" s="36" t="s">
        <v>340</v>
      </c>
      <c r="I24" s="36">
        <v>470.63563369727359</v>
      </c>
      <c r="J24" s="36">
        <v>448.96087373782569</v>
      </c>
      <c r="K24" s="36">
        <v>411.44620919727356</v>
      </c>
      <c r="L24" s="36">
        <v>59.189424500000044</v>
      </c>
      <c r="M24" s="36">
        <v>769.0947719351318</v>
      </c>
      <c r="N24" s="36">
        <v>150.50173549996748</v>
      </c>
      <c r="O24" s="36">
        <v>3.414081667</v>
      </c>
      <c r="P24" s="36">
        <v>5.2749088830000002</v>
      </c>
      <c r="Q24" s="36">
        <v>3.0413654189999999</v>
      </c>
      <c r="R24" s="36">
        <v>0.37271624799999997</v>
      </c>
      <c r="S24" s="36">
        <v>4.7887572540000001</v>
      </c>
      <c r="T24" s="36">
        <v>0.48615162899999997</v>
      </c>
      <c r="U24" s="36" t="s">
        <v>340</v>
      </c>
      <c r="V24" s="36" t="s">
        <v>340</v>
      </c>
      <c r="W24" s="36">
        <v>474.0497153642736</v>
      </c>
      <c r="X24" s="36">
        <v>454.23578262082572</v>
      </c>
      <c r="Y24" s="36">
        <v>928.28549798509925</v>
      </c>
      <c r="Z24" s="36">
        <v>13.793139678756123</v>
      </c>
      <c r="AA24" s="36">
        <v>7.5075672660771797</v>
      </c>
      <c r="AB24" s="36">
        <v>7.5075672659999997</v>
      </c>
      <c r="AC24" s="36">
        <v>7.3975515222658839</v>
      </c>
      <c r="AD24" s="36">
        <v>1.6282708122583054</v>
      </c>
      <c r="AE24" s="36">
        <v>29.53152978401123</v>
      </c>
      <c r="AF24" s="36">
        <v>31.159800596269541</v>
      </c>
      <c r="AG24" s="36" t="s">
        <v>340</v>
      </c>
      <c r="AH24" s="36" t="s">
        <v>340</v>
      </c>
      <c r="AI24" s="36" t="s">
        <v>340</v>
      </c>
      <c r="AJ24" s="36">
        <v>0.43050515561132602</v>
      </c>
      <c r="AK24" s="36">
        <v>0.52008123588476285</v>
      </c>
      <c r="AL24" s="36">
        <v>1.3007654947860827</v>
      </c>
      <c r="AM24" s="36">
        <v>7.8280566778772096</v>
      </c>
      <c r="AN24" s="36">
        <v>2.1483520481430682</v>
      </c>
      <c r="AO24" s="36">
        <v>30.832295278797314</v>
      </c>
      <c r="AP24" s="36">
        <v>839.25869628800001</v>
      </c>
      <c r="AQ24" s="36">
        <v>451.90852876999998</v>
      </c>
      <c r="AR24" s="36">
        <v>1291.167225058</v>
      </c>
      <c r="AS24" s="36">
        <v>365.63449401000003</v>
      </c>
      <c r="AT24" s="36">
        <v>1027.8718555200001</v>
      </c>
      <c r="AU24" s="36">
        <v>2596.8851018149999</v>
      </c>
      <c r="AV24" s="36">
        <v>970.48419381799999</v>
      </c>
      <c r="AW24" s="36">
        <v>2451.897024844</v>
      </c>
      <c r="AX24" s="36">
        <v>968.95437955399996</v>
      </c>
      <c r="AY24" s="36">
        <v>2448.0319984319999</v>
      </c>
      <c r="AZ24" s="36">
        <v>3.9042146142857148</v>
      </c>
      <c r="BA24" s="36">
        <v>7.8084292285714296</v>
      </c>
      <c r="BB24" s="36">
        <v>3.157577817</v>
      </c>
      <c r="BC24" s="36">
        <v>218.42512934199999</v>
      </c>
      <c r="BD24" s="36">
        <v>551.84404671000004</v>
      </c>
      <c r="BE24" s="36">
        <v>0.26744024285714291</v>
      </c>
      <c r="BF24" s="36">
        <v>0.53488048714285719</v>
      </c>
      <c r="BG24" s="36">
        <v>4.816550983</v>
      </c>
      <c r="BH24" s="36">
        <v>28.927874399</v>
      </c>
      <c r="BI24" s="36">
        <v>1.1800000000000002</v>
      </c>
      <c r="BJ24" s="36">
        <v>2.0900000000000007</v>
      </c>
      <c r="BK24" s="36">
        <v>1.8500000000000005</v>
      </c>
      <c r="BL24" s="36">
        <v>2.4600000000000009</v>
      </c>
    </row>
    <row r="25" spans="1:64" s="37" customFormat="1" x14ac:dyDescent="0.2">
      <c r="A25" s="6">
        <v>22</v>
      </c>
      <c r="B25" s="34" t="s">
        <v>106</v>
      </c>
      <c r="C25" s="34" t="s">
        <v>127</v>
      </c>
      <c r="D25" s="41">
        <v>6.5897064869999999</v>
      </c>
      <c r="E25" s="36">
        <v>1</v>
      </c>
      <c r="F25" s="36">
        <v>1</v>
      </c>
      <c r="G25" s="36">
        <v>0</v>
      </c>
      <c r="H25" s="36">
        <v>0</v>
      </c>
      <c r="I25" s="36">
        <v>22.166743425512593</v>
      </c>
      <c r="J25" s="36">
        <v>74.590473147263808</v>
      </c>
      <c r="K25" s="36">
        <v>19.241483925506824</v>
      </c>
      <c r="L25" s="36">
        <v>2.9252595000057688</v>
      </c>
      <c r="M25" s="36">
        <v>84.442083072775006</v>
      </c>
      <c r="N25" s="36">
        <v>12.315133500001402</v>
      </c>
      <c r="O25" s="36">
        <v>0.66512566200000001</v>
      </c>
      <c r="P25" s="36">
        <v>1.094089152</v>
      </c>
      <c r="Q25" s="36">
        <v>0.62436284600000003</v>
      </c>
      <c r="R25" s="36">
        <v>4.0762816000000007E-2</v>
      </c>
      <c r="S25" s="36">
        <v>1.04092026</v>
      </c>
      <c r="T25" s="36">
        <v>5.3168892000000002E-2</v>
      </c>
      <c r="U25" s="36">
        <v>4.7199999999999999E-2</v>
      </c>
      <c r="V25" s="36">
        <v>0.11209999999999999</v>
      </c>
      <c r="W25" s="36">
        <v>22.879069087512594</v>
      </c>
      <c r="X25" s="36">
        <v>75.796662299263801</v>
      </c>
      <c r="Y25" s="36">
        <v>98.675731386776391</v>
      </c>
      <c r="Z25" s="36">
        <v>1.0686136571433666</v>
      </c>
      <c r="AA25" s="36">
        <v>0.51507178274310272</v>
      </c>
      <c r="AB25" s="36">
        <v>0.51507178300000001</v>
      </c>
      <c r="AC25" s="36">
        <v>0.2359551637604155</v>
      </c>
      <c r="AD25" s="36">
        <v>0.84369226559483912</v>
      </c>
      <c r="AE25" s="36">
        <v>9.1735794485367901</v>
      </c>
      <c r="AF25" s="36">
        <v>10.017271714131629</v>
      </c>
      <c r="AG25" s="36">
        <v>5.9573736399682799E-3</v>
      </c>
      <c r="AH25" s="36">
        <v>1.0134382743854085E-2</v>
      </c>
      <c r="AI25" s="36">
        <v>3.2457415003965109E-2</v>
      </c>
      <c r="AJ25" s="36">
        <v>2.9526800363653061E-2</v>
      </c>
      <c r="AK25" s="36">
        <v>3.5681221357172506E-2</v>
      </c>
      <c r="AL25" s="36">
        <v>8.9241638326513648E-2</v>
      </c>
      <c r="AM25" s="36">
        <v>0.27143933776403684</v>
      </c>
      <c r="AN25" s="36">
        <v>0.8895078696958657</v>
      </c>
      <c r="AO25" s="36">
        <v>9.2952785018672675</v>
      </c>
      <c r="AP25" s="36">
        <v>410.53450649000001</v>
      </c>
      <c r="AQ25" s="36">
        <v>221.05704195600001</v>
      </c>
      <c r="AR25" s="36">
        <v>631.59154844600005</v>
      </c>
      <c r="AS25" s="36">
        <v>90.020962522999994</v>
      </c>
      <c r="AT25" s="36">
        <v>906.02543380700001</v>
      </c>
      <c r="AU25" s="36">
        <v>2289.4007427659999</v>
      </c>
      <c r="AV25" s="36">
        <v>632.53294433799999</v>
      </c>
      <c r="AW25" s="36">
        <v>1598.323113853</v>
      </c>
      <c r="AX25" s="36">
        <v>621.88763379099998</v>
      </c>
      <c r="AY25" s="36">
        <v>1571.423888992</v>
      </c>
      <c r="AZ25" s="36">
        <v>2.9211329614285719</v>
      </c>
      <c r="BA25" s="36">
        <v>5.8422659242857149</v>
      </c>
      <c r="BB25" s="36">
        <v>1.0009906449999999</v>
      </c>
      <c r="BC25" s="36">
        <v>50.136385058000002</v>
      </c>
      <c r="BD25" s="36">
        <v>126.687698721</v>
      </c>
      <c r="BE25" s="36">
        <v>8.4781815714285724E-2</v>
      </c>
      <c r="BF25" s="36">
        <v>0.16956363142857145</v>
      </c>
      <c r="BG25" s="36">
        <v>1.49522781</v>
      </c>
      <c r="BH25" s="36">
        <v>20.212699373</v>
      </c>
      <c r="BI25" s="36">
        <v>0.18</v>
      </c>
      <c r="BJ25" s="36">
        <v>0.29000000000000004</v>
      </c>
      <c r="BK25" s="36">
        <v>0.54000000000000015</v>
      </c>
      <c r="BL25" s="36">
        <v>0.6100000000000001</v>
      </c>
    </row>
    <row r="26" spans="1:64" s="37" customFormat="1" x14ac:dyDescent="0.2">
      <c r="A26" s="6">
        <v>23</v>
      </c>
      <c r="B26" s="34" t="s">
        <v>106</v>
      </c>
      <c r="C26" s="34" t="s">
        <v>128</v>
      </c>
      <c r="D26" s="41">
        <v>6.5490610709999997</v>
      </c>
      <c r="E26" s="36">
        <v>0</v>
      </c>
      <c r="F26" s="36" t="s">
        <v>340</v>
      </c>
      <c r="G26" s="36" t="s">
        <v>340</v>
      </c>
      <c r="H26" s="36" t="s">
        <v>340</v>
      </c>
      <c r="I26" s="36">
        <v>168.11759014767011</v>
      </c>
      <c r="J26" s="36">
        <v>328.09288302577733</v>
      </c>
      <c r="K26" s="36">
        <v>145.69378714766555</v>
      </c>
      <c r="L26" s="36">
        <v>22.423803000004572</v>
      </c>
      <c r="M26" s="36">
        <v>420.99703467344489</v>
      </c>
      <c r="N26" s="36">
        <v>75.213438500002553</v>
      </c>
      <c r="O26" s="36">
        <v>0.69936253100000001</v>
      </c>
      <c r="P26" s="36">
        <v>1.0166658679999998</v>
      </c>
      <c r="Q26" s="36">
        <v>0.619951845</v>
      </c>
      <c r="R26" s="36">
        <v>7.9410685999999994E-2</v>
      </c>
      <c r="S26" s="36">
        <v>0.91308671199999991</v>
      </c>
      <c r="T26" s="36">
        <v>0.10357915599999999</v>
      </c>
      <c r="U26" s="36" t="s">
        <v>340</v>
      </c>
      <c r="V26" s="36" t="s">
        <v>340</v>
      </c>
      <c r="W26" s="36">
        <v>168.81695267867011</v>
      </c>
      <c r="X26" s="36">
        <v>329.10954889377734</v>
      </c>
      <c r="Y26" s="36">
        <v>497.92650157244748</v>
      </c>
      <c r="Z26" s="36">
        <v>6.2836457895623301</v>
      </c>
      <c r="AA26" s="36">
        <v>3.0286002275398443</v>
      </c>
      <c r="AB26" s="36">
        <v>3.0286002280000002</v>
      </c>
      <c r="AC26" s="36">
        <v>1.4969672256494984</v>
      </c>
      <c r="AD26" s="36">
        <v>1.5481721832927713</v>
      </c>
      <c r="AE26" s="36">
        <v>22.442313673002808</v>
      </c>
      <c r="AF26" s="36">
        <v>23.990485856295578</v>
      </c>
      <c r="AG26" s="36" t="s">
        <v>340</v>
      </c>
      <c r="AH26" s="36" t="s">
        <v>340</v>
      </c>
      <c r="AI26" s="36" t="s">
        <v>340</v>
      </c>
      <c r="AJ26" s="36">
        <v>0.17361955544194835</v>
      </c>
      <c r="AK26" s="36">
        <v>0.20980406751897557</v>
      </c>
      <c r="AL26" s="36">
        <v>0.52473704656962883</v>
      </c>
      <c r="AM26" s="36">
        <v>1.6705867810914468</v>
      </c>
      <c r="AN26" s="36">
        <v>1.7579762508117469</v>
      </c>
      <c r="AO26" s="36">
        <v>22.967050719572438</v>
      </c>
      <c r="AP26" s="36">
        <v>437.32803703500002</v>
      </c>
      <c r="AQ26" s="36">
        <v>235.48432763400001</v>
      </c>
      <c r="AR26" s="36">
        <v>672.81236466900009</v>
      </c>
      <c r="AS26" s="36">
        <v>75.445921365000004</v>
      </c>
      <c r="AT26" s="36">
        <v>749.09412989800001</v>
      </c>
      <c r="AU26" s="36">
        <v>1967.657989112</v>
      </c>
      <c r="AV26" s="36">
        <v>646.94670423299999</v>
      </c>
      <c r="AW26" s="36">
        <v>1699.345650043</v>
      </c>
      <c r="AX26" s="36">
        <v>643.41998307100005</v>
      </c>
      <c r="AY26" s="36">
        <v>1690.081953008</v>
      </c>
      <c r="AZ26" s="36">
        <v>1.0007617685714287</v>
      </c>
      <c r="BA26" s="36">
        <v>2.001523538571429</v>
      </c>
      <c r="BB26" s="36">
        <v>1.684634556</v>
      </c>
      <c r="BC26" s="36">
        <v>69.769183798</v>
      </c>
      <c r="BD26" s="36">
        <v>183.263873545</v>
      </c>
      <c r="BE26" s="36">
        <v>0.14268502714285716</v>
      </c>
      <c r="BF26" s="36">
        <v>0.28537005428571433</v>
      </c>
      <c r="BG26" s="36">
        <v>7.0325127680000001</v>
      </c>
      <c r="BH26" s="36">
        <v>21.888543718000001</v>
      </c>
      <c r="BI26" s="36">
        <v>0.42</v>
      </c>
      <c r="BJ26" s="36">
        <v>0.69000000000000017</v>
      </c>
      <c r="BK26" s="36">
        <v>0.84000000000000019</v>
      </c>
      <c r="BL26" s="36">
        <v>1.0300000000000002</v>
      </c>
    </row>
    <row r="27" spans="1:64" s="37" customFormat="1" x14ac:dyDescent="0.2">
      <c r="A27" s="6">
        <v>24</v>
      </c>
      <c r="B27" s="34" t="s">
        <v>106</v>
      </c>
      <c r="C27" s="34" t="s">
        <v>129</v>
      </c>
      <c r="D27" s="41">
        <v>6.5510522230000001</v>
      </c>
      <c r="E27" s="36">
        <v>0</v>
      </c>
      <c r="F27" s="36" t="s">
        <v>340</v>
      </c>
      <c r="G27" s="36" t="s">
        <v>340</v>
      </c>
      <c r="H27" s="36" t="s">
        <v>340</v>
      </c>
      <c r="I27" s="36">
        <v>35.575352689493002</v>
      </c>
      <c r="J27" s="36">
        <v>128.64414928837863</v>
      </c>
      <c r="K27" s="36">
        <v>30.428135189485605</v>
      </c>
      <c r="L27" s="36">
        <v>5.1472175000074003</v>
      </c>
      <c r="M27" s="36">
        <v>142.58510497787503</v>
      </c>
      <c r="N27" s="36">
        <v>21.634396999996589</v>
      </c>
      <c r="O27" s="36">
        <v>0.51197261100000002</v>
      </c>
      <c r="P27" s="36">
        <v>0.85632770599999997</v>
      </c>
      <c r="Q27" s="36">
        <v>0.47428943300000004</v>
      </c>
      <c r="R27" s="36">
        <v>3.7683177999999998E-2</v>
      </c>
      <c r="S27" s="36">
        <v>0.80717573499999995</v>
      </c>
      <c r="T27" s="36">
        <v>4.9151971000000003E-2</v>
      </c>
      <c r="U27" s="36" t="s">
        <v>340</v>
      </c>
      <c r="V27" s="36" t="s">
        <v>340</v>
      </c>
      <c r="W27" s="36">
        <v>36.087325300492999</v>
      </c>
      <c r="X27" s="36">
        <v>129.50047699437863</v>
      </c>
      <c r="Y27" s="36">
        <v>165.58780229487164</v>
      </c>
      <c r="Z27" s="36">
        <v>1.781381388676031</v>
      </c>
      <c r="AA27" s="36">
        <v>0.85862582934184695</v>
      </c>
      <c r="AB27" s="36">
        <v>0.85862582899999995</v>
      </c>
      <c r="AC27" s="36">
        <v>0.42997988253826347</v>
      </c>
      <c r="AD27" s="36">
        <v>1.5757765973897118</v>
      </c>
      <c r="AE27" s="36">
        <v>15.889886463113111</v>
      </c>
      <c r="AF27" s="36">
        <v>17.465663060502823</v>
      </c>
      <c r="AG27" s="36" t="s">
        <v>340</v>
      </c>
      <c r="AH27" s="36" t="s">
        <v>340</v>
      </c>
      <c r="AI27" s="36" t="s">
        <v>340</v>
      </c>
      <c r="AJ27" s="36">
        <v>4.9221451277515732E-2</v>
      </c>
      <c r="AK27" s="36">
        <v>5.9480676827398132E-2</v>
      </c>
      <c r="AL27" s="36">
        <v>0.14876601324017966</v>
      </c>
      <c r="AM27" s="36">
        <v>0.47920133381577923</v>
      </c>
      <c r="AN27" s="36">
        <v>1.6352572742171099</v>
      </c>
      <c r="AO27" s="36">
        <v>16.038652476353292</v>
      </c>
      <c r="AP27" s="36">
        <v>504.133558499</v>
      </c>
      <c r="AQ27" s="36">
        <v>271.45653149899999</v>
      </c>
      <c r="AR27" s="36">
        <v>775.59008999799994</v>
      </c>
      <c r="AS27" s="36">
        <v>105.17880068300001</v>
      </c>
      <c r="AT27" s="36">
        <v>1196.79799665</v>
      </c>
      <c r="AU27" s="36">
        <v>2864.0961167320002</v>
      </c>
      <c r="AV27" s="36">
        <v>845.79281120600001</v>
      </c>
      <c r="AW27" s="36">
        <v>2024.094218837</v>
      </c>
      <c r="AX27" s="36">
        <v>832.192109716</v>
      </c>
      <c r="AY27" s="36">
        <v>1991.545938817</v>
      </c>
      <c r="AZ27" s="36">
        <v>2.2249797085714285</v>
      </c>
      <c r="BA27" s="36">
        <v>4.4499594171428569</v>
      </c>
      <c r="BB27" s="36">
        <v>1.9130213599999999</v>
      </c>
      <c r="BC27" s="36">
        <v>84.162417836000003</v>
      </c>
      <c r="BD27" s="36">
        <v>201.411812833</v>
      </c>
      <c r="BE27" s="36">
        <v>0.16202891142857145</v>
      </c>
      <c r="BF27" s="36">
        <v>0.32405782428571434</v>
      </c>
      <c r="BG27" s="36">
        <v>3.4855338649999998</v>
      </c>
      <c r="BH27" s="36">
        <v>28.867754471000001</v>
      </c>
      <c r="BI27" s="36">
        <v>0.73000000000000009</v>
      </c>
      <c r="BJ27" s="36">
        <v>1.0900000000000003</v>
      </c>
      <c r="BK27" s="36">
        <v>2.1000000000000005</v>
      </c>
      <c r="BL27" s="36">
        <v>2.4599999999999991</v>
      </c>
    </row>
    <row r="28" spans="1:64" s="37" customFormat="1" x14ac:dyDescent="0.2">
      <c r="A28" s="6">
        <v>25</v>
      </c>
      <c r="B28" s="34" t="s">
        <v>131</v>
      </c>
      <c r="C28" s="34" t="s">
        <v>130</v>
      </c>
      <c r="D28" s="163">
        <v>5.4094829300000002</v>
      </c>
      <c r="E28" s="36">
        <v>519</v>
      </c>
      <c r="F28" s="36">
        <v>0</v>
      </c>
      <c r="G28" s="36">
        <v>17</v>
      </c>
      <c r="H28" s="36">
        <v>502</v>
      </c>
      <c r="I28" s="36">
        <v>0.96315248002093035</v>
      </c>
      <c r="J28" s="36">
        <v>109.29732411391386</v>
      </c>
      <c r="K28" s="36">
        <v>0.96315248002093035</v>
      </c>
      <c r="L28" s="36">
        <v>0</v>
      </c>
      <c r="M28" s="36">
        <v>65.351775593838695</v>
      </c>
      <c r="N28" s="36">
        <v>44.908701000096087</v>
      </c>
      <c r="O28" s="36">
        <v>1.5814514319999999</v>
      </c>
      <c r="P28" s="36">
        <v>2.84280175</v>
      </c>
      <c r="Q28" s="36">
        <v>1.491413694</v>
      </c>
      <c r="R28" s="36">
        <v>9.0037738000000006E-2</v>
      </c>
      <c r="S28" s="36">
        <v>2.725361221</v>
      </c>
      <c r="T28" s="36">
        <v>0.11744052899999999</v>
      </c>
      <c r="U28" s="36">
        <v>0.24000000000000002</v>
      </c>
      <c r="V28" s="36">
        <v>0.57599999999999996</v>
      </c>
      <c r="W28" s="36">
        <v>2.7846039120209305</v>
      </c>
      <c r="X28" s="36">
        <v>112.71612586391386</v>
      </c>
      <c r="Y28" s="36">
        <v>115.50072977593479</v>
      </c>
      <c r="Z28" s="36">
        <v>0.44803004366111315</v>
      </c>
      <c r="AA28" s="36">
        <v>9.5878429343478067E-2</v>
      </c>
      <c r="AB28" s="36">
        <v>9.5878429000000001E-2</v>
      </c>
      <c r="AC28" s="36">
        <v>2.0069221364792979E-2</v>
      </c>
      <c r="AD28" s="36">
        <v>2.8389877710248794</v>
      </c>
      <c r="AE28" s="36">
        <v>25.550889939223911</v>
      </c>
      <c r="AF28" s="36">
        <v>28.389877710248758</v>
      </c>
      <c r="AG28" s="36">
        <v>2.3679964787383798E-2</v>
      </c>
      <c r="AH28" s="36">
        <v>4.0283158488882788E-2</v>
      </c>
      <c r="AI28" s="36">
        <v>0.12901498056574623</v>
      </c>
      <c r="AJ28" s="36">
        <v>5.4971186231443829E-3</v>
      </c>
      <c r="AK28" s="36">
        <v>6.642951650125766E-3</v>
      </c>
      <c r="AL28" s="36">
        <v>1.6614562675609554E-2</v>
      </c>
      <c r="AM28" s="36">
        <v>4.9246304775321166E-2</v>
      </c>
      <c r="AN28" s="36">
        <v>2.885913881163888</v>
      </c>
      <c r="AO28" s="36">
        <v>25.696519482465266</v>
      </c>
      <c r="AP28" s="36">
        <v>1353.047368793</v>
      </c>
      <c r="AQ28" s="36">
        <v>728.563967811</v>
      </c>
      <c r="AR28" s="36">
        <v>2081.6113366039999</v>
      </c>
      <c r="AS28" s="36">
        <v>15.034573485999999</v>
      </c>
      <c r="AT28" s="36">
        <v>3047.5926611569998</v>
      </c>
      <c r="AU28" s="36">
        <v>6442.4162670300002</v>
      </c>
      <c r="AV28" s="36">
        <v>3746.482105603</v>
      </c>
      <c r="AW28" s="36">
        <v>7919.8239216470001</v>
      </c>
      <c r="AX28" s="36">
        <v>3441.505584645</v>
      </c>
      <c r="AY28" s="36">
        <v>7275.1230320819996</v>
      </c>
      <c r="AZ28" s="36">
        <v>6.9286832857142863E-2</v>
      </c>
      <c r="BA28" s="36">
        <v>0.13857366571428573</v>
      </c>
      <c r="BB28" s="36">
        <v>38.010444307</v>
      </c>
      <c r="BC28" s="36">
        <v>6164.9962877429998</v>
      </c>
      <c r="BD28" s="36">
        <v>13032.408456859001</v>
      </c>
      <c r="BE28" s="36">
        <v>0.33601877857142859</v>
      </c>
      <c r="BF28" s="36">
        <v>0.67203755714285718</v>
      </c>
      <c r="BG28" s="36">
        <v>27.598950812999998</v>
      </c>
      <c r="BH28" s="36">
        <v>429.67996720500003</v>
      </c>
      <c r="BI28" s="36">
        <v>0</v>
      </c>
      <c r="BJ28" s="36">
        <v>0</v>
      </c>
      <c r="BK28" s="36">
        <v>0</v>
      </c>
      <c r="BL28" s="36">
        <v>0</v>
      </c>
    </row>
    <row r="29" spans="1:64" s="37" customFormat="1" x14ac:dyDescent="0.2">
      <c r="A29" s="6">
        <v>26</v>
      </c>
      <c r="B29" s="34" t="s">
        <v>131</v>
      </c>
      <c r="C29" s="34" t="s">
        <v>132</v>
      </c>
      <c r="D29" s="163">
        <v>5.4291176979999998</v>
      </c>
      <c r="E29" s="36">
        <v>2</v>
      </c>
      <c r="F29" s="36">
        <v>0</v>
      </c>
      <c r="G29" s="36">
        <v>1</v>
      </c>
      <c r="H29" s="36">
        <v>1</v>
      </c>
      <c r="I29" s="36">
        <v>0.10566801477057261</v>
      </c>
      <c r="J29" s="36">
        <v>19.999668413576508</v>
      </c>
      <c r="K29" s="36">
        <v>0.10566801477057261</v>
      </c>
      <c r="L29" s="36">
        <v>0</v>
      </c>
      <c r="M29" s="36">
        <v>6.4935549283395204</v>
      </c>
      <c r="N29" s="36">
        <v>13.611781500007558</v>
      </c>
      <c r="O29" s="36">
        <v>0.33151033299999999</v>
      </c>
      <c r="P29" s="36">
        <v>0.56054527700000001</v>
      </c>
      <c r="Q29" s="36">
        <v>0.27766587199999998</v>
      </c>
      <c r="R29" s="36">
        <v>5.3844460999999996E-2</v>
      </c>
      <c r="S29" s="36">
        <v>0.49031337000000003</v>
      </c>
      <c r="T29" s="36">
        <v>7.0231906999999996E-2</v>
      </c>
      <c r="U29" s="36">
        <v>6.0000000000000001E-3</v>
      </c>
      <c r="V29" s="36">
        <v>1.44E-2</v>
      </c>
      <c r="W29" s="36">
        <v>0.44317834777057263</v>
      </c>
      <c r="X29" s="36">
        <v>20.574613690576506</v>
      </c>
      <c r="Y29" s="36">
        <v>21.017792038347078</v>
      </c>
      <c r="Z29" s="36">
        <v>4.4845210990922105E-2</v>
      </c>
      <c r="AA29" s="36">
        <v>9.5968751520573298E-3</v>
      </c>
      <c r="AB29" s="36">
        <v>9.5968749999999995E-3</v>
      </c>
      <c r="AC29" s="36">
        <v>1.141958273899751E-3</v>
      </c>
      <c r="AD29" s="36">
        <v>0.15721824929419542</v>
      </c>
      <c r="AE29" s="36">
        <v>1.414964243647759</v>
      </c>
      <c r="AF29" s="36">
        <v>1.5721824929419541</v>
      </c>
      <c r="AG29" s="36">
        <v>6.6141049765738142E-4</v>
      </c>
      <c r="AH29" s="36">
        <v>1.1251580879688789E-3</v>
      </c>
      <c r="AI29" s="36">
        <v>3.6035468493057338E-3</v>
      </c>
      <c r="AJ29" s="36">
        <v>5.6220396949773518E-4</v>
      </c>
      <c r="AK29" s="36">
        <v>6.7939115797144723E-4</v>
      </c>
      <c r="AL29" s="36">
        <v>1.6992125744521797E-3</v>
      </c>
      <c r="AM29" s="36">
        <v>2.3655727410548675E-3</v>
      </c>
      <c r="AN29" s="36">
        <v>0.15902279854013573</v>
      </c>
      <c r="AO29" s="36">
        <v>1.4202670030715168</v>
      </c>
      <c r="AP29" s="36">
        <v>577.476305067</v>
      </c>
      <c r="AQ29" s="36">
        <v>310.948779651</v>
      </c>
      <c r="AR29" s="36">
        <v>888.42508471799999</v>
      </c>
      <c r="AS29" s="36">
        <v>14.994265278</v>
      </c>
      <c r="AT29" s="36">
        <v>1534.133498636</v>
      </c>
      <c r="AU29" s="36">
        <v>3642.4338549829999</v>
      </c>
      <c r="AV29" s="36">
        <v>981.50154080699997</v>
      </c>
      <c r="AW29" s="36">
        <v>2330.341162705</v>
      </c>
      <c r="AX29" s="36">
        <v>920.724691506</v>
      </c>
      <c r="AY29" s="36">
        <v>2186.0410390900001</v>
      </c>
      <c r="AZ29" s="36">
        <v>2.0434138571428572E-2</v>
      </c>
      <c r="BA29" s="36">
        <v>4.0868278571428572E-2</v>
      </c>
      <c r="BB29" s="36">
        <v>6.7026305900000001</v>
      </c>
      <c r="BC29" s="36">
        <v>583.95392639099998</v>
      </c>
      <c r="BD29" s="36">
        <v>1386.459231305</v>
      </c>
      <c r="BE29" s="36">
        <v>5.925239142857143E-2</v>
      </c>
      <c r="BF29" s="36">
        <v>0.11850478285714286</v>
      </c>
      <c r="BG29" s="36">
        <v>14.389263366</v>
      </c>
      <c r="BH29" s="36">
        <v>73.061279279000004</v>
      </c>
      <c r="BI29" s="36">
        <v>0</v>
      </c>
      <c r="BJ29" s="36">
        <v>0</v>
      </c>
      <c r="BK29" s="36">
        <v>0</v>
      </c>
      <c r="BL29" s="36">
        <v>0</v>
      </c>
    </row>
    <row r="30" spans="1:64" s="37" customFormat="1" x14ac:dyDescent="0.2">
      <c r="A30" s="6">
        <v>27</v>
      </c>
      <c r="B30" s="34" t="s">
        <v>131</v>
      </c>
      <c r="C30" s="34" t="s">
        <v>133</v>
      </c>
      <c r="D30" s="163">
        <v>5.132267734</v>
      </c>
      <c r="E30" s="36">
        <v>16</v>
      </c>
      <c r="F30" s="36">
        <v>0</v>
      </c>
      <c r="G30" s="36">
        <v>5</v>
      </c>
      <c r="H30" s="36">
        <v>11</v>
      </c>
      <c r="I30" s="36">
        <v>0</v>
      </c>
      <c r="J30" s="36">
        <v>0</v>
      </c>
      <c r="K30" s="36">
        <v>0</v>
      </c>
      <c r="L30" s="36">
        <v>0</v>
      </c>
      <c r="M30" s="36">
        <v>0</v>
      </c>
      <c r="N30" s="36">
        <v>0</v>
      </c>
      <c r="O30" s="36">
        <v>7.7708300000000003E-4</v>
      </c>
      <c r="P30" s="36">
        <v>1.284407E-3</v>
      </c>
      <c r="Q30" s="36">
        <v>6.6165099999999997E-4</v>
      </c>
      <c r="R30" s="36">
        <v>1.15432E-4</v>
      </c>
      <c r="S30" s="36">
        <v>1.133843E-3</v>
      </c>
      <c r="T30" s="36">
        <v>1.50564E-4</v>
      </c>
      <c r="U30" s="36">
        <v>0.20100000000000001</v>
      </c>
      <c r="V30" s="36">
        <v>0.48239999999999994</v>
      </c>
      <c r="W30" s="36">
        <v>0.20177708300000002</v>
      </c>
      <c r="X30" s="36">
        <v>0.48368440699999993</v>
      </c>
      <c r="Y30" s="36">
        <v>0.68546149000000001</v>
      </c>
      <c r="Z30" s="36">
        <v>0</v>
      </c>
      <c r="AA30" s="36">
        <v>0</v>
      </c>
      <c r="AB30" s="36">
        <v>0</v>
      </c>
      <c r="AC30" s="36">
        <v>0</v>
      </c>
      <c r="AD30" s="36">
        <v>0</v>
      </c>
      <c r="AE30" s="36">
        <v>0</v>
      </c>
      <c r="AF30" s="36">
        <v>0</v>
      </c>
      <c r="AG30" s="36">
        <v>2.2791258368158051E-2</v>
      </c>
      <c r="AH30" s="36">
        <v>3.8771336074567717E-2</v>
      </c>
      <c r="AI30" s="36">
        <v>0.12417306283341283</v>
      </c>
      <c r="AJ30" s="36">
        <v>0</v>
      </c>
      <c r="AK30" s="36">
        <v>0</v>
      </c>
      <c r="AL30" s="36">
        <v>0</v>
      </c>
      <c r="AM30" s="36">
        <v>2.2791258368158051E-2</v>
      </c>
      <c r="AN30" s="36">
        <v>3.8771336074567717E-2</v>
      </c>
      <c r="AO30" s="36">
        <v>0.12417306283341283</v>
      </c>
      <c r="AP30" s="36">
        <v>1.2646161300000001</v>
      </c>
      <c r="AQ30" s="36">
        <v>0.68094714700000003</v>
      </c>
      <c r="AR30" s="36">
        <v>1.9455632770000002</v>
      </c>
      <c r="AS30" s="36">
        <v>1.1883339999999999E-2</v>
      </c>
      <c r="AT30" s="36">
        <v>6.2105540000000001E-3</v>
      </c>
      <c r="AU30" s="36">
        <v>1.4422294E-2</v>
      </c>
      <c r="AV30" s="36">
        <v>4.0286853999999997E-2</v>
      </c>
      <c r="AW30" s="36">
        <v>9.3555074000000002E-2</v>
      </c>
      <c r="AX30" s="36">
        <v>3.5521215000000002E-2</v>
      </c>
      <c r="AY30" s="36">
        <v>8.2488196E-2</v>
      </c>
      <c r="AZ30" s="36">
        <v>2.8547142857142863E-5</v>
      </c>
      <c r="BA30" s="36">
        <v>5.7094285714285726E-5</v>
      </c>
      <c r="BB30" s="36">
        <v>4.7873293730000004</v>
      </c>
      <c r="BC30" s="36">
        <v>389.48857193399999</v>
      </c>
      <c r="BD30" s="36">
        <v>904.47946814399995</v>
      </c>
      <c r="BE30" s="36">
        <v>4.2320802857142861E-2</v>
      </c>
      <c r="BF30" s="36">
        <v>8.464160714285715E-2</v>
      </c>
      <c r="BG30" s="36">
        <v>5.72027354</v>
      </c>
      <c r="BH30" s="36">
        <v>33.174396991000002</v>
      </c>
      <c r="BI30" s="36">
        <v>0</v>
      </c>
      <c r="BJ30" s="36">
        <v>0</v>
      </c>
      <c r="BK30" s="36">
        <v>0</v>
      </c>
      <c r="BL30" s="36">
        <v>0</v>
      </c>
    </row>
    <row r="31" spans="1:64" s="37" customFormat="1" x14ac:dyDescent="0.2">
      <c r="A31" s="6">
        <v>28</v>
      </c>
      <c r="B31" s="34" t="s">
        <v>131</v>
      </c>
      <c r="C31" s="34" t="s">
        <v>134</v>
      </c>
      <c r="D31" s="163">
        <v>5.2043511889999996</v>
      </c>
      <c r="E31" s="36">
        <v>10</v>
      </c>
      <c r="F31" s="36">
        <v>0</v>
      </c>
      <c r="G31" s="36">
        <v>2</v>
      </c>
      <c r="H31" s="36">
        <v>8</v>
      </c>
      <c r="I31" s="36">
        <v>4.7785401391170082E-5</v>
      </c>
      <c r="J31" s="36">
        <v>0.46647225314099272</v>
      </c>
      <c r="K31" s="36">
        <v>4.7785401391170082E-5</v>
      </c>
      <c r="L31" s="36">
        <v>0</v>
      </c>
      <c r="M31" s="36">
        <v>9.9250385423929124E-3</v>
      </c>
      <c r="N31" s="36">
        <v>0.45659499999999098</v>
      </c>
      <c r="O31" s="36">
        <v>9.8876750000000003E-3</v>
      </c>
      <c r="P31" s="36">
        <v>1.4376267000000002E-2</v>
      </c>
      <c r="Q31" s="36">
        <v>6.84375E-3</v>
      </c>
      <c r="R31" s="36">
        <v>3.0439250000000003E-3</v>
      </c>
      <c r="S31" s="36">
        <v>1.0405930000000001E-2</v>
      </c>
      <c r="T31" s="36">
        <v>3.970337E-3</v>
      </c>
      <c r="U31" s="36">
        <v>6.0000000000000001E-3</v>
      </c>
      <c r="V31" s="36">
        <v>1.44E-2</v>
      </c>
      <c r="W31" s="36">
        <v>1.5935460401391169E-2</v>
      </c>
      <c r="X31" s="36">
        <v>0.49524852014099274</v>
      </c>
      <c r="Y31" s="36">
        <v>0.5111839805423839</v>
      </c>
      <c r="Z31" s="36">
        <v>7.1121672973093456E-5</v>
      </c>
      <c r="AA31" s="36">
        <v>1.5220038016241998E-5</v>
      </c>
      <c r="AB31" s="36">
        <v>1.522E-5</v>
      </c>
      <c r="AC31" s="36">
        <v>1.7340046723683431E-7</v>
      </c>
      <c r="AD31" s="36">
        <v>2.2173170619290156E-3</v>
      </c>
      <c r="AE31" s="36">
        <v>1.9955853557361139E-2</v>
      </c>
      <c r="AF31" s="36">
        <v>2.2173170619290153E-2</v>
      </c>
      <c r="AG31" s="36">
        <v>7.0334377561643701E-4</v>
      </c>
      <c r="AH31" s="36">
        <v>1.1964928596693411E-3</v>
      </c>
      <c r="AI31" s="36">
        <v>3.8320109154274845E-3</v>
      </c>
      <c r="AJ31" s="36">
        <v>9.1234542055313173E-7</v>
      </c>
      <c r="AK31" s="36">
        <v>1.1025169606921446E-6</v>
      </c>
      <c r="AL31" s="36">
        <v>2.7574846407312618E-6</v>
      </c>
      <c r="AM31" s="36">
        <v>7.0442952150422697E-4</v>
      </c>
      <c r="AN31" s="36">
        <v>3.4149124385590493E-3</v>
      </c>
      <c r="AO31" s="36">
        <v>2.3790621957429356E-2</v>
      </c>
      <c r="AP31" s="36">
        <v>11.080469425</v>
      </c>
      <c r="AQ31" s="36">
        <v>5.9664066130000002</v>
      </c>
      <c r="AR31" s="36">
        <v>17.046876038000001</v>
      </c>
      <c r="AS31" s="36">
        <v>0.47335222900000001</v>
      </c>
      <c r="AT31" s="36">
        <v>3.0943047400000001</v>
      </c>
      <c r="AU31" s="36">
        <v>7.5203085549999997</v>
      </c>
      <c r="AV31" s="36">
        <v>3.22350051</v>
      </c>
      <c r="AW31" s="36">
        <v>7.8343022089999996</v>
      </c>
      <c r="AX31" s="36">
        <v>2.9733492400000001</v>
      </c>
      <c r="AY31" s="36">
        <v>7.2263418120000003</v>
      </c>
      <c r="AZ31" s="36">
        <v>6.8699000000000006E-4</v>
      </c>
      <c r="BA31" s="36">
        <v>1.3739814285714286E-3</v>
      </c>
      <c r="BB31" s="36">
        <v>3.2590143939999998</v>
      </c>
      <c r="BC31" s="36">
        <v>262.96060530900002</v>
      </c>
      <c r="BD31" s="36">
        <v>639.09183344099995</v>
      </c>
      <c r="BE31" s="36">
        <v>2.8810240000000001E-2</v>
      </c>
      <c r="BF31" s="36">
        <v>5.7620480000000002E-2</v>
      </c>
      <c r="BG31" s="36">
        <v>2.766726877</v>
      </c>
      <c r="BH31" s="36">
        <v>24.195294582999999</v>
      </c>
      <c r="BI31" s="36">
        <v>0</v>
      </c>
      <c r="BJ31" s="36">
        <v>0</v>
      </c>
      <c r="BK31" s="36">
        <v>0</v>
      </c>
      <c r="BL31" s="36">
        <v>0</v>
      </c>
    </row>
    <row r="32" spans="1:64" s="37" customFormat="1" x14ac:dyDescent="0.2">
      <c r="A32" s="6">
        <v>29</v>
      </c>
      <c r="B32" s="34" t="s">
        <v>131</v>
      </c>
      <c r="C32" s="34" t="s">
        <v>135</v>
      </c>
      <c r="D32" s="163">
        <v>5.2242660379999997</v>
      </c>
      <c r="E32" s="36">
        <v>18</v>
      </c>
      <c r="F32" s="36">
        <v>0</v>
      </c>
      <c r="G32" s="36">
        <v>3</v>
      </c>
      <c r="H32" s="36">
        <v>15</v>
      </c>
      <c r="I32" s="36">
        <v>1.526428459841057E-3</v>
      </c>
      <c r="J32" s="36">
        <v>0.27336659958003617</v>
      </c>
      <c r="K32" s="36">
        <v>1.526428459841057E-3</v>
      </c>
      <c r="L32" s="36">
        <v>0</v>
      </c>
      <c r="M32" s="36">
        <v>0.17408302803985076</v>
      </c>
      <c r="N32" s="36">
        <v>0.10081000000002649</v>
      </c>
      <c r="O32" s="36">
        <v>1.8034159999999997E-2</v>
      </c>
      <c r="P32" s="36">
        <v>3.2936379000000002E-2</v>
      </c>
      <c r="Q32" s="36">
        <v>1.6831382999999998E-2</v>
      </c>
      <c r="R32" s="36">
        <v>1.2027769999999999E-3</v>
      </c>
      <c r="S32" s="36">
        <v>3.1367538E-2</v>
      </c>
      <c r="T32" s="36">
        <v>1.5688410000000001E-3</v>
      </c>
      <c r="U32" s="36">
        <v>6.0000000000000001E-3</v>
      </c>
      <c r="V32" s="36">
        <v>1.44E-2</v>
      </c>
      <c r="W32" s="36">
        <v>2.5560588459841056E-2</v>
      </c>
      <c r="X32" s="36">
        <v>0.32070297858003621</v>
      </c>
      <c r="Y32" s="36">
        <v>0.34626356703987726</v>
      </c>
      <c r="Z32" s="36">
        <v>1.1563530396474671E-3</v>
      </c>
      <c r="AA32" s="36">
        <v>2.4745955048455795E-4</v>
      </c>
      <c r="AB32" s="36">
        <v>2.4746000000000002E-4</v>
      </c>
      <c r="AC32" s="36">
        <v>2.1340361617675429E-5</v>
      </c>
      <c r="AD32" s="36">
        <v>7.3598547753944282E-3</v>
      </c>
      <c r="AE32" s="36">
        <v>6.623869297854984E-2</v>
      </c>
      <c r="AF32" s="36">
        <v>7.3598547753944255E-2</v>
      </c>
      <c r="AG32" s="36">
        <v>7.3534826073524886E-4</v>
      </c>
      <c r="AH32" s="36">
        <v>1.2509372711358257E-3</v>
      </c>
      <c r="AI32" s="36">
        <v>4.0063801791782525E-3</v>
      </c>
      <c r="AJ32" s="36">
        <v>1.4833705503947321E-5</v>
      </c>
      <c r="AK32" s="36">
        <v>1.7925679835274517E-5</v>
      </c>
      <c r="AL32" s="36">
        <v>4.4833584047001181E-5</v>
      </c>
      <c r="AM32" s="36">
        <v>7.7152232785687161E-4</v>
      </c>
      <c r="AN32" s="36">
        <v>8.6287177263655295E-3</v>
      </c>
      <c r="AO32" s="36">
        <v>7.0289906741775099E-2</v>
      </c>
      <c r="AP32" s="36">
        <v>14.251185887</v>
      </c>
      <c r="AQ32" s="36">
        <v>7.6737154780000001</v>
      </c>
      <c r="AR32" s="36">
        <v>21.924901365</v>
      </c>
      <c r="AS32" s="36">
        <v>0.56879383800000005</v>
      </c>
      <c r="AT32" s="36">
        <v>65.091543963000007</v>
      </c>
      <c r="AU32" s="36">
        <v>165.76340096000001</v>
      </c>
      <c r="AV32" s="36">
        <v>62.865783831999998</v>
      </c>
      <c r="AW32" s="36">
        <v>160.09523661</v>
      </c>
      <c r="AX32" s="36">
        <v>58.114245453000002</v>
      </c>
      <c r="AY32" s="36">
        <v>147.99487589500001</v>
      </c>
      <c r="AZ32" s="36">
        <v>9.2665142857142858E-4</v>
      </c>
      <c r="BA32" s="36">
        <v>1.8533028571428572E-3</v>
      </c>
      <c r="BB32" s="36">
        <v>2.2660611190000002</v>
      </c>
      <c r="BC32" s="36">
        <v>181.42562027</v>
      </c>
      <c r="BD32" s="36">
        <v>462.02203859799999</v>
      </c>
      <c r="BE32" s="36">
        <v>2.0032364285714286E-2</v>
      </c>
      <c r="BF32" s="36">
        <v>4.0064728571428572E-2</v>
      </c>
      <c r="BG32" s="36">
        <v>2.4254422990000002</v>
      </c>
      <c r="BH32" s="36">
        <v>17.490504773000001</v>
      </c>
      <c r="BI32" s="36">
        <v>0</v>
      </c>
      <c r="BJ32" s="36">
        <v>0</v>
      </c>
      <c r="BK32" s="36">
        <v>0</v>
      </c>
      <c r="BL32" s="36">
        <v>0</v>
      </c>
    </row>
    <row r="33" spans="1:64" s="37" customFormat="1" x14ac:dyDescent="0.2">
      <c r="A33" s="6">
        <v>30</v>
      </c>
      <c r="B33" s="34" t="s">
        <v>131</v>
      </c>
      <c r="C33" s="34" t="s">
        <v>136</v>
      </c>
      <c r="D33" s="163">
        <v>5.5711506230000003</v>
      </c>
      <c r="E33" s="36">
        <v>24</v>
      </c>
      <c r="F33" s="36">
        <v>0</v>
      </c>
      <c r="G33" s="36">
        <v>3</v>
      </c>
      <c r="H33" s="36">
        <v>21</v>
      </c>
      <c r="I33" s="36">
        <v>9.1635109558299115E-3</v>
      </c>
      <c r="J33" s="36">
        <v>3.7669604961807646</v>
      </c>
      <c r="K33" s="36">
        <v>9.1635109558299115E-3</v>
      </c>
      <c r="L33" s="36">
        <v>0</v>
      </c>
      <c r="M33" s="36">
        <v>0.78107700714612516</v>
      </c>
      <c r="N33" s="36">
        <v>2.9950469999904694</v>
      </c>
      <c r="O33" s="36">
        <v>0.225170968</v>
      </c>
      <c r="P33" s="36">
        <v>0.39201519299999998</v>
      </c>
      <c r="Q33" s="36">
        <v>0.19445319899999999</v>
      </c>
      <c r="R33" s="36">
        <v>3.0717768999999999E-2</v>
      </c>
      <c r="S33" s="36">
        <v>0.35194853699999995</v>
      </c>
      <c r="T33" s="36">
        <v>4.0066656000000006E-2</v>
      </c>
      <c r="U33" s="36">
        <v>1.2E-2</v>
      </c>
      <c r="V33" s="36">
        <v>2.8799999999999999E-2</v>
      </c>
      <c r="W33" s="36">
        <v>0.24633447895582991</v>
      </c>
      <c r="X33" s="36">
        <v>4.1877756891807651</v>
      </c>
      <c r="Y33" s="36">
        <v>4.4341101681365949</v>
      </c>
      <c r="Z33" s="36">
        <v>5.0583269452090639E-3</v>
      </c>
      <c r="AA33" s="36">
        <v>1.0824819662747392E-3</v>
      </c>
      <c r="AB33" s="36">
        <v>1.0824820000000001E-3</v>
      </c>
      <c r="AC33" s="36">
        <v>9.6868584773418634E-5</v>
      </c>
      <c r="AD33" s="36">
        <v>3.4319677147171879E-2</v>
      </c>
      <c r="AE33" s="36">
        <v>0.30887709432454685</v>
      </c>
      <c r="AF33" s="36">
        <v>0.34319677147171879</v>
      </c>
      <c r="AG33" s="36">
        <v>1.4216689471899012E-3</v>
      </c>
      <c r="AH33" s="36">
        <v>2.4184713124609809E-3</v>
      </c>
      <c r="AI33" s="36">
        <v>7.7456446088277368E-3</v>
      </c>
      <c r="AJ33" s="36">
        <v>6.4888140310854426E-5</v>
      </c>
      <c r="AK33" s="36">
        <v>7.841358506202065E-5</v>
      </c>
      <c r="AL33" s="36">
        <v>1.9611875748147556E-4</v>
      </c>
      <c r="AM33" s="36">
        <v>1.5834256722741743E-3</v>
      </c>
      <c r="AN33" s="36">
        <v>3.6816562044694877E-2</v>
      </c>
      <c r="AO33" s="36">
        <v>0.3168188576908561</v>
      </c>
      <c r="AP33" s="36">
        <v>86.150814651000005</v>
      </c>
      <c r="AQ33" s="36">
        <v>46.388900196000002</v>
      </c>
      <c r="AR33" s="36">
        <v>132.539714847</v>
      </c>
      <c r="AS33" s="36">
        <v>4.1816892619999999</v>
      </c>
      <c r="AT33" s="36">
        <v>250.26507494399999</v>
      </c>
      <c r="AU33" s="36">
        <v>645.96000350600002</v>
      </c>
      <c r="AV33" s="36">
        <v>185.90446056900001</v>
      </c>
      <c r="AW33" s="36">
        <v>479.83861123200001</v>
      </c>
      <c r="AX33" s="36">
        <v>173.58695663399999</v>
      </c>
      <c r="AY33" s="36">
        <v>448.04586153600002</v>
      </c>
      <c r="AZ33" s="36">
        <v>7.1276600000000001E-3</v>
      </c>
      <c r="BA33" s="36">
        <v>1.425532E-2</v>
      </c>
      <c r="BB33" s="36">
        <v>3.743482244</v>
      </c>
      <c r="BC33" s="36">
        <v>284.73021167799999</v>
      </c>
      <c r="BD33" s="36">
        <v>734.918080659</v>
      </c>
      <c r="BE33" s="36">
        <v>3.3093017142857145E-2</v>
      </c>
      <c r="BF33" s="36">
        <v>6.6186035714285718E-2</v>
      </c>
      <c r="BG33" s="36">
        <v>8.5648592220000008</v>
      </c>
      <c r="BH33" s="36">
        <v>52.615146535999997</v>
      </c>
      <c r="BI33" s="36">
        <v>0</v>
      </c>
      <c r="BJ33" s="36">
        <v>0</v>
      </c>
      <c r="BK33" s="36">
        <v>0.06</v>
      </c>
      <c r="BL33" s="36">
        <v>0.06</v>
      </c>
    </row>
    <row r="34" spans="1:64" s="37" customFormat="1" x14ac:dyDescent="0.2">
      <c r="A34" s="6">
        <v>31</v>
      </c>
      <c r="B34" s="34" t="s">
        <v>131</v>
      </c>
      <c r="C34" s="34" t="s">
        <v>137</v>
      </c>
      <c r="D34" s="163">
        <v>5.5056442819999996</v>
      </c>
      <c r="E34" s="36">
        <v>38</v>
      </c>
      <c r="F34" s="36">
        <v>1</v>
      </c>
      <c r="G34" s="36">
        <v>8</v>
      </c>
      <c r="H34" s="36">
        <v>29</v>
      </c>
      <c r="I34" s="36">
        <v>9.6125161295560396E-2</v>
      </c>
      <c r="J34" s="36">
        <v>13.852963029684494</v>
      </c>
      <c r="K34" s="36">
        <v>9.6125161295560396E-2</v>
      </c>
      <c r="L34" s="36">
        <v>0</v>
      </c>
      <c r="M34" s="36">
        <v>5.4254276909778536</v>
      </c>
      <c r="N34" s="36">
        <v>8.523660500002201</v>
      </c>
      <c r="O34" s="36">
        <v>0.27908713599999996</v>
      </c>
      <c r="P34" s="36">
        <v>0.47585758700000003</v>
      </c>
      <c r="Q34" s="36">
        <v>0.25542980599999998</v>
      </c>
      <c r="R34" s="36">
        <v>2.3657330000000001E-2</v>
      </c>
      <c r="S34" s="36">
        <v>0.44500020000000001</v>
      </c>
      <c r="T34" s="36">
        <v>3.0857387E-2</v>
      </c>
      <c r="U34" s="36">
        <v>7.6850000000000002E-2</v>
      </c>
      <c r="V34" s="36">
        <v>0.18230000000000002</v>
      </c>
      <c r="W34" s="36">
        <v>0.45206229729556036</v>
      </c>
      <c r="X34" s="36">
        <v>14.511120616684494</v>
      </c>
      <c r="Y34" s="36">
        <v>14.963182913980054</v>
      </c>
      <c r="Z34" s="36">
        <v>3.7624060277948873E-2</v>
      </c>
      <c r="AA34" s="36">
        <v>8.0515488994810612E-3</v>
      </c>
      <c r="AB34" s="36">
        <v>8.0515489999999999E-3</v>
      </c>
      <c r="AC34" s="36">
        <v>1.0857467660535221E-3</v>
      </c>
      <c r="AD34" s="36">
        <v>0.14301602419330248</v>
      </c>
      <c r="AE34" s="36">
        <v>1.2871442177397219</v>
      </c>
      <c r="AF34" s="36">
        <v>1.4301602419330244</v>
      </c>
      <c r="AG34" s="36">
        <v>8.6007686159390168E-3</v>
      </c>
      <c r="AH34" s="36">
        <v>1.4631192588034189E-2</v>
      </c>
      <c r="AI34" s="36">
        <v>4.6859360045460846E-2</v>
      </c>
      <c r="AJ34" s="36">
        <v>4.6155707299668208E-4</v>
      </c>
      <c r="AK34" s="36">
        <v>5.5776517297030984E-4</v>
      </c>
      <c r="AL34" s="36">
        <v>1.3950160881288319E-3</v>
      </c>
      <c r="AM34" s="36">
        <v>1.0148072454989221E-2</v>
      </c>
      <c r="AN34" s="36">
        <v>0.15820498195430699</v>
      </c>
      <c r="AO34" s="36">
        <v>1.3353985938733115</v>
      </c>
      <c r="AP34" s="36">
        <v>247.866539797</v>
      </c>
      <c r="AQ34" s="36">
        <v>133.46659835200001</v>
      </c>
      <c r="AR34" s="36">
        <v>381.33313814899998</v>
      </c>
      <c r="AS34" s="36">
        <v>12.907475975000001</v>
      </c>
      <c r="AT34" s="36">
        <v>1135.022949529</v>
      </c>
      <c r="AU34" s="36">
        <v>2819.8850695639999</v>
      </c>
      <c r="AV34" s="36">
        <v>664.949433032</v>
      </c>
      <c r="AW34" s="36">
        <v>1652.020321704</v>
      </c>
      <c r="AX34" s="36">
        <v>626.77474792099997</v>
      </c>
      <c r="AY34" s="36">
        <v>1557.1779886710001</v>
      </c>
      <c r="AZ34" s="36">
        <v>4.3252441428571431E-2</v>
      </c>
      <c r="BA34" s="36">
        <v>8.6504882857142862E-2</v>
      </c>
      <c r="BB34" s="36">
        <v>2.3819288049999998</v>
      </c>
      <c r="BC34" s="36">
        <v>139.49023266699999</v>
      </c>
      <c r="BD34" s="36">
        <v>346.55371912200002</v>
      </c>
      <c r="BE34" s="36">
        <v>2.1056654285714287E-2</v>
      </c>
      <c r="BF34" s="36">
        <v>4.2113308571428573E-2</v>
      </c>
      <c r="BG34" s="36">
        <v>11.464245727</v>
      </c>
      <c r="BH34" s="36">
        <v>53.030913644000002</v>
      </c>
      <c r="BI34" s="36">
        <v>0</v>
      </c>
      <c r="BJ34" s="36">
        <v>0</v>
      </c>
      <c r="BK34" s="36">
        <v>0</v>
      </c>
      <c r="BL34" s="36">
        <v>0</v>
      </c>
    </row>
    <row r="35" spans="1:64" s="37" customFormat="1" x14ac:dyDescent="0.2">
      <c r="A35" s="6">
        <v>32</v>
      </c>
      <c r="B35" s="34" t="s">
        <v>131</v>
      </c>
      <c r="C35" s="34" t="s">
        <v>138</v>
      </c>
      <c r="D35" s="163">
        <v>5.5172235870000002</v>
      </c>
      <c r="E35" s="36">
        <v>0</v>
      </c>
      <c r="F35" s="36" t="s">
        <v>340</v>
      </c>
      <c r="G35" s="36" t="s">
        <v>340</v>
      </c>
      <c r="H35" s="36" t="s">
        <v>340</v>
      </c>
      <c r="I35" s="36">
        <v>0.28651308376375051</v>
      </c>
      <c r="J35" s="36">
        <v>11.81394319409563</v>
      </c>
      <c r="K35" s="36">
        <v>0.14585008377095188</v>
      </c>
      <c r="L35" s="36">
        <v>0.14066299999279863</v>
      </c>
      <c r="M35" s="36">
        <v>6.2526937778734748</v>
      </c>
      <c r="N35" s="36">
        <v>5.8477624999859064</v>
      </c>
      <c r="O35" s="36">
        <v>0.15584166999999999</v>
      </c>
      <c r="P35" s="36">
        <v>0.25424876099999999</v>
      </c>
      <c r="Q35" s="36">
        <v>0.14054037999999999</v>
      </c>
      <c r="R35" s="36">
        <v>1.5301289999999999E-2</v>
      </c>
      <c r="S35" s="36">
        <v>0.23429055700000001</v>
      </c>
      <c r="T35" s="36">
        <v>1.9958204E-2</v>
      </c>
      <c r="U35" s="36" t="s">
        <v>340</v>
      </c>
      <c r="V35" s="36" t="s">
        <v>340</v>
      </c>
      <c r="W35" s="36">
        <v>0.4423547537637505</v>
      </c>
      <c r="X35" s="36">
        <v>12.06819195509563</v>
      </c>
      <c r="Y35" s="36">
        <v>12.51054670885938</v>
      </c>
      <c r="Z35" s="36">
        <v>5.9885143538487548E-2</v>
      </c>
      <c r="AA35" s="36">
        <v>1.2815420717236334E-2</v>
      </c>
      <c r="AB35" s="36">
        <v>1.2815421E-2</v>
      </c>
      <c r="AC35" s="36">
        <v>1.0649928386655919E-3</v>
      </c>
      <c r="AD35" s="36">
        <v>4.696905212126086E-2</v>
      </c>
      <c r="AE35" s="36">
        <v>0.42272146909134778</v>
      </c>
      <c r="AF35" s="36">
        <v>0.46969052121260857</v>
      </c>
      <c r="AG35" s="36" t="s">
        <v>340</v>
      </c>
      <c r="AH35" s="36" t="s">
        <v>340</v>
      </c>
      <c r="AI35" s="36" t="s">
        <v>340</v>
      </c>
      <c r="AJ35" s="36">
        <v>7.3464723460039537E-4</v>
      </c>
      <c r="AK35" s="36">
        <v>8.8777892437248305E-4</v>
      </c>
      <c r="AL35" s="36">
        <v>2.2204073366682711E-3</v>
      </c>
      <c r="AM35" s="36">
        <v>1.7996400732659874E-3</v>
      </c>
      <c r="AN35" s="36">
        <v>4.785683104563334E-2</v>
      </c>
      <c r="AO35" s="36">
        <v>0.42494187642801606</v>
      </c>
      <c r="AP35" s="36">
        <v>58.989317440999997</v>
      </c>
      <c r="AQ35" s="36">
        <v>31.763478622000001</v>
      </c>
      <c r="AR35" s="36">
        <v>90.752796063000005</v>
      </c>
      <c r="AS35" s="36">
        <v>5.949576854</v>
      </c>
      <c r="AT35" s="36">
        <v>205.00305265599999</v>
      </c>
      <c r="AU35" s="36">
        <v>584.82231516700006</v>
      </c>
      <c r="AV35" s="36">
        <v>119.66708085499999</v>
      </c>
      <c r="AW35" s="36">
        <v>341.38018126200001</v>
      </c>
      <c r="AX35" s="36">
        <v>112.90361076400001</v>
      </c>
      <c r="AY35" s="36">
        <v>322.08569668899997</v>
      </c>
      <c r="AZ35" s="36">
        <v>1.2448562857142857E-2</v>
      </c>
      <c r="BA35" s="36">
        <v>2.4897127142857148E-2</v>
      </c>
      <c r="BB35" s="36">
        <v>0.27093424500000002</v>
      </c>
      <c r="BC35" s="36">
        <v>14.222069911</v>
      </c>
      <c r="BD35" s="36">
        <v>40.572000000000003</v>
      </c>
      <c r="BE35" s="36">
        <v>2.3951042857142859E-3</v>
      </c>
      <c r="BF35" s="36">
        <v>4.7902085714285718E-3</v>
      </c>
      <c r="BG35" s="36">
        <v>2.3715941210000002</v>
      </c>
      <c r="BH35" s="36">
        <v>25.639358225999999</v>
      </c>
      <c r="BI35" s="36">
        <v>0</v>
      </c>
      <c r="BJ35" s="36">
        <v>0</v>
      </c>
      <c r="BK35" s="36">
        <v>0</v>
      </c>
      <c r="BL35" s="36">
        <v>0</v>
      </c>
    </row>
    <row r="36" spans="1:64" s="37" customFormat="1" x14ac:dyDescent="0.2">
      <c r="A36" s="6">
        <v>33</v>
      </c>
      <c r="B36" s="34" t="s">
        <v>140</v>
      </c>
      <c r="C36" s="34" t="s">
        <v>139</v>
      </c>
      <c r="D36" s="41">
        <v>5.1276366009999998</v>
      </c>
      <c r="E36" s="36">
        <v>401</v>
      </c>
      <c r="F36" s="36">
        <v>0</v>
      </c>
      <c r="G36" s="36">
        <v>14</v>
      </c>
      <c r="H36" s="36">
        <v>387</v>
      </c>
      <c r="I36" s="36">
        <v>0</v>
      </c>
      <c r="J36" s="36">
        <v>0</v>
      </c>
      <c r="K36" s="36">
        <v>0</v>
      </c>
      <c r="L36" s="36">
        <v>0</v>
      </c>
      <c r="M36" s="36">
        <v>0</v>
      </c>
      <c r="N36" s="36">
        <v>0</v>
      </c>
      <c r="O36" s="36">
        <v>2.3758074000000001E-2</v>
      </c>
      <c r="P36" s="36">
        <v>3.7544358E-2</v>
      </c>
      <c r="Q36" s="36">
        <v>1.9821162E-2</v>
      </c>
      <c r="R36" s="36">
        <v>3.9369119999999999E-3</v>
      </c>
      <c r="S36" s="36">
        <v>3.2409254999999998E-2</v>
      </c>
      <c r="T36" s="36">
        <v>5.1351030000000002E-3</v>
      </c>
      <c r="U36" s="36">
        <v>0.45600000000000002</v>
      </c>
      <c r="V36" s="36">
        <v>1.0944000000000003</v>
      </c>
      <c r="W36" s="36">
        <v>0.47975807400000003</v>
      </c>
      <c r="X36" s="36">
        <v>1.1319443580000002</v>
      </c>
      <c r="Y36" s="36">
        <v>1.6117024320000002</v>
      </c>
      <c r="Z36" s="36">
        <v>0</v>
      </c>
      <c r="AA36" s="36">
        <v>0</v>
      </c>
      <c r="AB36" s="36">
        <v>0</v>
      </c>
      <c r="AC36" s="36">
        <v>0</v>
      </c>
      <c r="AD36" s="36">
        <v>0</v>
      </c>
      <c r="AE36" s="36">
        <v>0</v>
      </c>
      <c r="AF36" s="36">
        <v>0</v>
      </c>
      <c r="AG36" s="36">
        <v>4.7526030232231425E-2</v>
      </c>
      <c r="AH36" s="36">
        <v>8.0848879015750011E-2</v>
      </c>
      <c r="AI36" s="36">
        <v>0.25893492333422635</v>
      </c>
      <c r="AJ36" s="36">
        <v>0</v>
      </c>
      <c r="AK36" s="36">
        <v>0</v>
      </c>
      <c r="AL36" s="36">
        <v>0</v>
      </c>
      <c r="AM36" s="36">
        <v>4.7526030232231425E-2</v>
      </c>
      <c r="AN36" s="36">
        <v>8.0848879015750011E-2</v>
      </c>
      <c r="AO36" s="36">
        <v>0.25893492333422635</v>
      </c>
      <c r="AP36" s="36">
        <v>1.660609182</v>
      </c>
      <c r="AQ36" s="36">
        <v>0.89417417499999996</v>
      </c>
      <c r="AR36" s="36">
        <v>2.5547833569999998</v>
      </c>
      <c r="AS36" s="36">
        <v>0</v>
      </c>
      <c r="AT36" s="36">
        <v>0</v>
      </c>
      <c r="AU36" s="36">
        <v>0</v>
      </c>
      <c r="AV36" s="36">
        <v>0</v>
      </c>
      <c r="AW36" s="36">
        <v>0</v>
      </c>
      <c r="AX36" s="36">
        <v>0</v>
      </c>
      <c r="AY36" s="36">
        <v>0</v>
      </c>
      <c r="AZ36" s="36">
        <v>0</v>
      </c>
      <c r="BA36" s="36">
        <v>0</v>
      </c>
      <c r="BB36" s="36">
        <v>0.59830369800000005</v>
      </c>
      <c r="BC36" s="36">
        <v>39.138670468000001</v>
      </c>
      <c r="BD36" s="36">
        <v>86.440296793000002</v>
      </c>
      <c r="BE36" s="36">
        <v>6.5495751428571433E-2</v>
      </c>
      <c r="BF36" s="36">
        <v>0.13099150428571429</v>
      </c>
      <c r="BG36" s="36">
        <v>0.85749273000000004</v>
      </c>
      <c r="BH36" s="36">
        <v>7.3153770009999999</v>
      </c>
      <c r="BI36" s="36">
        <v>0</v>
      </c>
      <c r="BJ36" s="36">
        <v>0</v>
      </c>
      <c r="BK36" s="36">
        <v>0</v>
      </c>
      <c r="BL36" s="36">
        <v>0</v>
      </c>
    </row>
    <row r="37" spans="1:64" s="37" customFormat="1" x14ac:dyDescent="0.2">
      <c r="A37" s="6">
        <v>34</v>
      </c>
      <c r="B37" s="34" t="s">
        <v>140</v>
      </c>
      <c r="C37" s="34" t="s">
        <v>141</v>
      </c>
      <c r="D37" s="41">
        <v>4.1270312919999999</v>
      </c>
      <c r="E37" s="36">
        <v>49</v>
      </c>
      <c r="F37" s="36">
        <v>0</v>
      </c>
      <c r="G37" s="36">
        <v>0</v>
      </c>
      <c r="H37" s="36">
        <v>49</v>
      </c>
      <c r="I37" s="36">
        <v>0</v>
      </c>
      <c r="J37" s="36">
        <v>0</v>
      </c>
      <c r="K37" s="36">
        <v>0</v>
      </c>
      <c r="L37" s="36">
        <v>0</v>
      </c>
      <c r="M37" s="36">
        <v>0</v>
      </c>
      <c r="N37" s="36">
        <v>0</v>
      </c>
      <c r="O37" s="36">
        <v>0</v>
      </c>
      <c r="P37" s="36">
        <v>0</v>
      </c>
      <c r="Q37" s="36">
        <v>0</v>
      </c>
      <c r="R37" s="36">
        <v>0</v>
      </c>
      <c r="S37" s="36">
        <v>0</v>
      </c>
      <c r="T37" s="36">
        <v>0</v>
      </c>
      <c r="U37" s="36">
        <v>0</v>
      </c>
      <c r="V37" s="36">
        <v>0</v>
      </c>
      <c r="W37" s="36">
        <v>0</v>
      </c>
      <c r="X37" s="36">
        <v>0</v>
      </c>
      <c r="Y37" s="36">
        <v>0</v>
      </c>
      <c r="Z37" s="36">
        <v>0</v>
      </c>
      <c r="AA37" s="36">
        <v>0</v>
      </c>
      <c r="AB37" s="36">
        <v>0</v>
      </c>
      <c r="AC37" s="36">
        <v>0</v>
      </c>
      <c r="AD37" s="36">
        <v>0</v>
      </c>
      <c r="AE37" s="36">
        <v>0</v>
      </c>
      <c r="AF37" s="36">
        <v>0</v>
      </c>
      <c r="AG37" s="36">
        <v>0</v>
      </c>
      <c r="AH37" s="36">
        <v>0</v>
      </c>
      <c r="AI37" s="36">
        <v>0</v>
      </c>
      <c r="AJ37" s="36">
        <v>0</v>
      </c>
      <c r="AK37" s="36">
        <v>0</v>
      </c>
      <c r="AL37" s="36">
        <v>0</v>
      </c>
      <c r="AM37" s="36">
        <v>0</v>
      </c>
      <c r="AN37" s="36">
        <v>0</v>
      </c>
      <c r="AO37" s="36">
        <v>0</v>
      </c>
      <c r="AP37" s="36">
        <v>0</v>
      </c>
      <c r="AQ37" s="36">
        <v>0</v>
      </c>
      <c r="AR37" s="36">
        <v>0</v>
      </c>
      <c r="AS37" s="36">
        <v>0</v>
      </c>
      <c r="AT37" s="36">
        <v>0</v>
      </c>
      <c r="AU37" s="36">
        <v>0</v>
      </c>
      <c r="AV37" s="36">
        <v>0</v>
      </c>
      <c r="AW37" s="36">
        <v>0</v>
      </c>
      <c r="AX37" s="36">
        <v>0</v>
      </c>
      <c r="AY37" s="36">
        <v>0</v>
      </c>
      <c r="AZ37" s="36">
        <v>0</v>
      </c>
      <c r="BA37" s="36">
        <v>0</v>
      </c>
      <c r="BB37" s="36">
        <v>0</v>
      </c>
      <c r="BC37" s="36">
        <v>0</v>
      </c>
      <c r="BD37" s="36">
        <v>0</v>
      </c>
      <c r="BE37" s="36">
        <v>0</v>
      </c>
      <c r="BF37" s="36">
        <v>0</v>
      </c>
      <c r="BG37" s="36">
        <v>0</v>
      </c>
      <c r="BH37" s="36">
        <v>0</v>
      </c>
      <c r="BI37" s="36">
        <v>0</v>
      </c>
      <c r="BJ37" s="36">
        <v>0</v>
      </c>
      <c r="BK37" s="36">
        <v>0</v>
      </c>
      <c r="BL37" s="36">
        <v>0</v>
      </c>
    </row>
    <row r="38" spans="1:64" s="37" customFormat="1" x14ac:dyDescent="0.2">
      <c r="A38" s="6">
        <v>35</v>
      </c>
      <c r="B38" s="34" t="s">
        <v>140</v>
      </c>
      <c r="C38" s="34" t="s">
        <v>142</v>
      </c>
      <c r="D38" s="41">
        <v>4.5609843750000003</v>
      </c>
      <c r="E38" s="36">
        <v>46</v>
      </c>
      <c r="F38" s="36">
        <v>0</v>
      </c>
      <c r="G38" s="36">
        <v>0</v>
      </c>
      <c r="H38" s="36">
        <v>46</v>
      </c>
      <c r="I38" s="36">
        <v>0</v>
      </c>
      <c r="J38" s="36">
        <v>0</v>
      </c>
      <c r="K38" s="36">
        <v>0</v>
      </c>
      <c r="L38" s="36">
        <v>0</v>
      </c>
      <c r="M38" s="36">
        <v>0</v>
      </c>
      <c r="N38" s="36">
        <v>0</v>
      </c>
      <c r="O38" s="36">
        <v>0</v>
      </c>
      <c r="P38" s="36">
        <v>0</v>
      </c>
      <c r="Q38" s="36">
        <v>0</v>
      </c>
      <c r="R38" s="36">
        <v>0</v>
      </c>
      <c r="S38" s="36">
        <v>0</v>
      </c>
      <c r="T38" s="36">
        <v>0</v>
      </c>
      <c r="U38" s="36">
        <v>0</v>
      </c>
      <c r="V38" s="36">
        <v>0</v>
      </c>
      <c r="W38" s="36">
        <v>0</v>
      </c>
      <c r="X38" s="36">
        <v>0</v>
      </c>
      <c r="Y38" s="36">
        <v>0</v>
      </c>
      <c r="Z38" s="36">
        <v>0</v>
      </c>
      <c r="AA38" s="36">
        <v>0</v>
      </c>
      <c r="AB38" s="36">
        <v>0</v>
      </c>
      <c r="AC38" s="36">
        <v>0</v>
      </c>
      <c r="AD38" s="36">
        <v>0</v>
      </c>
      <c r="AE38" s="36">
        <v>0</v>
      </c>
      <c r="AF38" s="36">
        <v>0</v>
      </c>
      <c r="AG38" s="36">
        <v>0</v>
      </c>
      <c r="AH38" s="36">
        <v>0</v>
      </c>
      <c r="AI38" s="36">
        <v>0</v>
      </c>
      <c r="AJ38" s="36">
        <v>0</v>
      </c>
      <c r="AK38" s="36">
        <v>0</v>
      </c>
      <c r="AL38" s="36">
        <v>0</v>
      </c>
      <c r="AM38" s="36">
        <v>0</v>
      </c>
      <c r="AN38" s="36">
        <v>0</v>
      </c>
      <c r="AO38" s="36">
        <v>0</v>
      </c>
      <c r="AP38" s="36">
        <v>0</v>
      </c>
      <c r="AQ38" s="36">
        <v>0</v>
      </c>
      <c r="AR38" s="36">
        <v>0</v>
      </c>
      <c r="AS38" s="36">
        <v>0</v>
      </c>
      <c r="AT38" s="36">
        <v>0</v>
      </c>
      <c r="AU38" s="36">
        <v>0</v>
      </c>
      <c r="AV38" s="36">
        <v>0</v>
      </c>
      <c r="AW38" s="36">
        <v>0</v>
      </c>
      <c r="AX38" s="36">
        <v>0</v>
      </c>
      <c r="AY38" s="36">
        <v>0</v>
      </c>
      <c r="AZ38" s="36">
        <v>0</v>
      </c>
      <c r="BA38" s="36">
        <v>0</v>
      </c>
      <c r="BB38" s="36">
        <v>0</v>
      </c>
      <c r="BC38" s="36">
        <v>0</v>
      </c>
      <c r="BD38" s="36">
        <v>0</v>
      </c>
      <c r="BE38" s="36">
        <v>0</v>
      </c>
      <c r="BF38" s="36">
        <v>0</v>
      </c>
      <c r="BG38" s="36">
        <v>1.8174714000000002E-2</v>
      </c>
      <c r="BH38" s="36">
        <v>0.380043825</v>
      </c>
      <c r="BI38" s="36">
        <v>0</v>
      </c>
      <c r="BJ38" s="36">
        <v>0</v>
      </c>
      <c r="BK38" s="36">
        <v>0</v>
      </c>
      <c r="BL38" s="36">
        <v>0</v>
      </c>
    </row>
    <row r="39" spans="1:64" s="37" customFormat="1" x14ac:dyDescent="0.2">
      <c r="A39" s="6">
        <v>36</v>
      </c>
      <c r="B39" s="34" t="s">
        <v>140</v>
      </c>
      <c r="C39" s="34" t="s">
        <v>143</v>
      </c>
      <c r="D39" s="41">
        <v>4.5558289299999997</v>
      </c>
      <c r="E39" s="36">
        <v>2</v>
      </c>
      <c r="F39" s="36">
        <v>0</v>
      </c>
      <c r="G39" s="36">
        <v>0</v>
      </c>
      <c r="H39" s="36">
        <v>2</v>
      </c>
      <c r="I39" s="36">
        <v>0</v>
      </c>
      <c r="J39" s="36">
        <v>0</v>
      </c>
      <c r="K39" s="36">
        <v>0</v>
      </c>
      <c r="L39" s="36">
        <v>0</v>
      </c>
      <c r="M39" s="36">
        <v>0</v>
      </c>
      <c r="N39" s="36">
        <v>0</v>
      </c>
      <c r="O39" s="36">
        <v>0</v>
      </c>
      <c r="P39" s="36">
        <v>0</v>
      </c>
      <c r="Q39" s="36">
        <v>0</v>
      </c>
      <c r="R39" s="36">
        <v>0</v>
      </c>
      <c r="S39" s="36">
        <v>0</v>
      </c>
      <c r="T39" s="36">
        <v>0</v>
      </c>
      <c r="U39" s="36">
        <v>0</v>
      </c>
      <c r="V39" s="36">
        <v>0</v>
      </c>
      <c r="W39" s="36">
        <v>0</v>
      </c>
      <c r="X39" s="36">
        <v>0</v>
      </c>
      <c r="Y39" s="36">
        <v>0</v>
      </c>
      <c r="Z39" s="36">
        <v>0</v>
      </c>
      <c r="AA39" s="36">
        <v>0</v>
      </c>
      <c r="AB39" s="36">
        <v>0</v>
      </c>
      <c r="AC39" s="36">
        <v>0</v>
      </c>
      <c r="AD39" s="36">
        <v>0</v>
      </c>
      <c r="AE39" s="36">
        <v>0</v>
      </c>
      <c r="AF39" s="36">
        <v>0</v>
      </c>
      <c r="AG39" s="36">
        <v>0</v>
      </c>
      <c r="AH39" s="36">
        <v>0</v>
      </c>
      <c r="AI39" s="36">
        <v>0</v>
      </c>
      <c r="AJ39" s="36">
        <v>0</v>
      </c>
      <c r="AK39" s="36">
        <v>0</v>
      </c>
      <c r="AL39" s="36">
        <v>0</v>
      </c>
      <c r="AM39" s="36">
        <v>0</v>
      </c>
      <c r="AN39" s="36">
        <v>0</v>
      </c>
      <c r="AO39" s="36">
        <v>0</v>
      </c>
      <c r="AP39" s="36">
        <v>0</v>
      </c>
      <c r="AQ39" s="36">
        <v>0</v>
      </c>
      <c r="AR39" s="36">
        <v>0</v>
      </c>
      <c r="AS39" s="36">
        <v>0</v>
      </c>
      <c r="AT39" s="36">
        <v>0</v>
      </c>
      <c r="AU39" s="36">
        <v>0</v>
      </c>
      <c r="AV39" s="36">
        <v>0</v>
      </c>
      <c r="AW39" s="36">
        <v>0</v>
      </c>
      <c r="AX39" s="36">
        <v>0</v>
      </c>
      <c r="AY39" s="36">
        <v>0</v>
      </c>
      <c r="AZ39" s="36">
        <v>0</v>
      </c>
      <c r="BA39" s="36">
        <v>0</v>
      </c>
      <c r="BB39" s="36">
        <v>0</v>
      </c>
      <c r="BC39" s="36">
        <v>0</v>
      </c>
      <c r="BD39" s="36">
        <v>0</v>
      </c>
      <c r="BE39" s="36">
        <v>0</v>
      </c>
      <c r="BF39" s="36">
        <v>0</v>
      </c>
      <c r="BG39" s="36">
        <v>2.8481142000000001E-2</v>
      </c>
      <c r="BH39" s="36">
        <v>4.4456309999999999E-2</v>
      </c>
      <c r="BI39" s="36">
        <v>0</v>
      </c>
      <c r="BJ39" s="36">
        <v>0</v>
      </c>
      <c r="BK39" s="36">
        <v>0</v>
      </c>
      <c r="BL39" s="36">
        <v>0</v>
      </c>
    </row>
    <row r="40" spans="1:64" s="37" customFormat="1" x14ac:dyDescent="0.2">
      <c r="A40" s="6">
        <v>37</v>
      </c>
      <c r="B40" s="34" t="s">
        <v>140</v>
      </c>
      <c r="C40" s="34" t="s">
        <v>144</v>
      </c>
      <c r="D40" s="41">
        <v>4.6757959400000004</v>
      </c>
      <c r="E40" s="36">
        <v>16</v>
      </c>
      <c r="F40" s="36">
        <v>0</v>
      </c>
      <c r="G40" s="36">
        <v>2</v>
      </c>
      <c r="H40" s="36">
        <v>14</v>
      </c>
      <c r="I40" s="36">
        <v>0</v>
      </c>
      <c r="J40" s="36">
        <v>0</v>
      </c>
      <c r="K40" s="36">
        <v>0</v>
      </c>
      <c r="L40" s="36">
        <v>0</v>
      </c>
      <c r="M40" s="36">
        <v>0</v>
      </c>
      <c r="N40" s="36">
        <v>0</v>
      </c>
      <c r="O40" s="36">
        <v>0</v>
      </c>
      <c r="P40" s="36">
        <v>0</v>
      </c>
      <c r="Q40" s="36">
        <v>0</v>
      </c>
      <c r="R40" s="36">
        <v>0</v>
      </c>
      <c r="S40" s="36">
        <v>0</v>
      </c>
      <c r="T40" s="36">
        <v>0</v>
      </c>
      <c r="U40" s="36">
        <v>6.0000000000000001E-3</v>
      </c>
      <c r="V40" s="36">
        <v>1.44E-2</v>
      </c>
      <c r="W40" s="36">
        <v>6.0000000000000001E-3</v>
      </c>
      <c r="X40" s="36">
        <v>1.44E-2</v>
      </c>
      <c r="Y40" s="36">
        <v>2.0400000000000001E-2</v>
      </c>
      <c r="Z40" s="36">
        <v>0</v>
      </c>
      <c r="AA40" s="36">
        <v>0</v>
      </c>
      <c r="AB40" s="36">
        <v>0</v>
      </c>
      <c r="AC40" s="36">
        <v>0</v>
      </c>
      <c r="AD40" s="36">
        <v>0</v>
      </c>
      <c r="AE40" s="36">
        <v>0</v>
      </c>
      <c r="AF40" s="36">
        <v>0</v>
      </c>
      <c r="AG40" s="36">
        <v>6.6362142717780114E-4</v>
      </c>
      <c r="AH40" s="36">
        <v>1.1289192094518915E-3</v>
      </c>
      <c r="AI40" s="36">
        <v>3.6155926032445714E-3</v>
      </c>
      <c r="AJ40" s="36">
        <v>0</v>
      </c>
      <c r="AK40" s="36">
        <v>0</v>
      </c>
      <c r="AL40" s="36">
        <v>0</v>
      </c>
      <c r="AM40" s="36">
        <v>6.6362142717780114E-4</v>
      </c>
      <c r="AN40" s="36">
        <v>1.1289192094518915E-3</v>
      </c>
      <c r="AO40" s="36">
        <v>3.6155926032445714E-3</v>
      </c>
      <c r="AP40" s="36">
        <v>1.6369997000000001E-2</v>
      </c>
      <c r="AQ40" s="36">
        <v>8.8146130000000007E-3</v>
      </c>
      <c r="AR40" s="36">
        <v>2.5184610000000003E-2</v>
      </c>
      <c r="AS40" s="36">
        <v>0</v>
      </c>
      <c r="AT40" s="36">
        <v>0</v>
      </c>
      <c r="AU40" s="36">
        <v>0</v>
      </c>
      <c r="AV40" s="36">
        <v>0</v>
      </c>
      <c r="AW40" s="36">
        <v>0</v>
      </c>
      <c r="AX40" s="36">
        <v>0</v>
      </c>
      <c r="AY40" s="36">
        <v>0</v>
      </c>
      <c r="AZ40" s="36">
        <v>0</v>
      </c>
      <c r="BA40" s="36">
        <v>0</v>
      </c>
      <c r="BB40" s="36">
        <v>0</v>
      </c>
      <c r="BC40" s="36">
        <v>0</v>
      </c>
      <c r="BD40" s="36">
        <v>0</v>
      </c>
      <c r="BE40" s="36">
        <v>0</v>
      </c>
      <c r="BF40" s="36">
        <v>0</v>
      </c>
      <c r="BG40" s="36">
        <v>9.3632732999999996E-2</v>
      </c>
      <c r="BH40" s="36">
        <v>1.776147412</v>
      </c>
      <c r="BI40" s="36">
        <v>0</v>
      </c>
      <c r="BJ40" s="36">
        <v>0</v>
      </c>
      <c r="BK40" s="36">
        <v>0</v>
      </c>
      <c r="BL40" s="36">
        <v>0</v>
      </c>
    </row>
    <row r="41" spans="1:64" s="37" customFormat="1" x14ac:dyDescent="0.2">
      <c r="A41" s="6">
        <v>38</v>
      </c>
      <c r="B41" s="34" t="s">
        <v>140</v>
      </c>
      <c r="C41" s="34" t="s">
        <v>145</v>
      </c>
      <c r="D41" s="41">
        <v>4.306687921</v>
      </c>
      <c r="E41" s="36">
        <v>8</v>
      </c>
      <c r="F41" s="36">
        <v>0</v>
      </c>
      <c r="G41" s="36">
        <v>0</v>
      </c>
      <c r="H41" s="36">
        <v>8</v>
      </c>
      <c r="I41" s="36">
        <v>0</v>
      </c>
      <c r="J41" s="36">
        <v>0</v>
      </c>
      <c r="K41" s="36">
        <v>0</v>
      </c>
      <c r="L41" s="36">
        <v>0</v>
      </c>
      <c r="M41" s="36">
        <v>0</v>
      </c>
      <c r="N41" s="36">
        <v>0</v>
      </c>
      <c r="O41" s="36">
        <v>0</v>
      </c>
      <c r="P41" s="36">
        <v>0</v>
      </c>
      <c r="Q41" s="36">
        <v>0</v>
      </c>
      <c r="R41" s="36">
        <v>0</v>
      </c>
      <c r="S41" s="36">
        <v>0</v>
      </c>
      <c r="T41" s="36">
        <v>0</v>
      </c>
      <c r="U41" s="36">
        <v>0</v>
      </c>
      <c r="V41" s="36">
        <v>0</v>
      </c>
      <c r="W41" s="36">
        <v>0</v>
      </c>
      <c r="X41" s="36">
        <v>0</v>
      </c>
      <c r="Y41" s="36">
        <v>0</v>
      </c>
      <c r="Z41" s="36">
        <v>0</v>
      </c>
      <c r="AA41" s="36">
        <v>0</v>
      </c>
      <c r="AB41" s="36">
        <v>0</v>
      </c>
      <c r="AC41" s="36">
        <v>0</v>
      </c>
      <c r="AD41" s="36">
        <v>0</v>
      </c>
      <c r="AE41" s="36">
        <v>0</v>
      </c>
      <c r="AF41" s="36">
        <v>0</v>
      </c>
      <c r="AG41" s="36">
        <v>0</v>
      </c>
      <c r="AH41" s="36">
        <v>0</v>
      </c>
      <c r="AI41" s="36">
        <v>0</v>
      </c>
      <c r="AJ41" s="36">
        <v>0</v>
      </c>
      <c r="AK41" s="36">
        <v>0</v>
      </c>
      <c r="AL41" s="36">
        <v>0</v>
      </c>
      <c r="AM41" s="36">
        <v>0</v>
      </c>
      <c r="AN41" s="36">
        <v>0</v>
      </c>
      <c r="AO41" s="36">
        <v>0</v>
      </c>
      <c r="AP41" s="36">
        <v>0</v>
      </c>
      <c r="AQ41" s="36">
        <v>0</v>
      </c>
      <c r="AR41" s="36">
        <v>0</v>
      </c>
      <c r="AS41" s="36">
        <v>0</v>
      </c>
      <c r="AT41" s="36">
        <v>0</v>
      </c>
      <c r="AU41" s="36">
        <v>0</v>
      </c>
      <c r="AV41" s="36">
        <v>0</v>
      </c>
      <c r="AW41" s="36">
        <v>0</v>
      </c>
      <c r="AX41" s="36">
        <v>0</v>
      </c>
      <c r="AY41" s="36">
        <v>0</v>
      </c>
      <c r="AZ41" s="36">
        <v>0</v>
      </c>
      <c r="BA41" s="36">
        <v>0</v>
      </c>
      <c r="BB41" s="36">
        <v>0</v>
      </c>
      <c r="BC41" s="36">
        <v>0</v>
      </c>
      <c r="BD41" s="36">
        <v>0</v>
      </c>
      <c r="BE41" s="36">
        <v>0</v>
      </c>
      <c r="BF41" s="36">
        <v>0</v>
      </c>
      <c r="BG41" s="36">
        <v>0</v>
      </c>
      <c r="BH41" s="36">
        <v>0</v>
      </c>
      <c r="BI41" s="36">
        <v>0</v>
      </c>
      <c r="BJ41" s="36">
        <v>0</v>
      </c>
      <c r="BK41" s="36">
        <v>0</v>
      </c>
      <c r="BL41" s="36">
        <v>0</v>
      </c>
    </row>
    <row r="42" spans="1:64" s="37" customFormat="1" x14ac:dyDescent="0.2">
      <c r="A42" s="6">
        <v>39</v>
      </c>
      <c r="B42" s="34" t="s">
        <v>140</v>
      </c>
      <c r="C42" s="34" t="s">
        <v>146</v>
      </c>
      <c r="D42" s="41">
        <v>4.3070536380000002</v>
      </c>
      <c r="E42" s="36">
        <v>2</v>
      </c>
      <c r="F42" s="36">
        <v>0</v>
      </c>
      <c r="G42" s="36">
        <v>0</v>
      </c>
      <c r="H42" s="36">
        <v>2</v>
      </c>
      <c r="I42" s="36">
        <v>0</v>
      </c>
      <c r="J42" s="36">
        <v>0</v>
      </c>
      <c r="K42" s="36">
        <v>0</v>
      </c>
      <c r="L42" s="36">
        <v>0</v>
      </c>
      <c r="M42" s="36">
        <v>0</v>
      </c>
      <c r="N42" s="36">
        <v>0</v>
      </c>
      <c r="O42" s="36">
        <v>0</v>
      </c>
      <c r="P42" s="36">
        <v>0</v>
      </c>
      <c r="Q42" s="36">
        <v>0</v>
      </c>
      <c r="R42" s="36">
        <v>0</v>
      </c>
      <c r="S42" s="36">
        <v>0</v>
      </c>
      <c r="T42" s="36">
        <v>0</v>
      </c>
      <c r="U42" s="36">
        <v>0</v>
      </c>
      <c r="V42" s="36">
        <v>0</v>
      </c>
      <c r="W42" s="36">
        <v>0</v>
      </c>
      <c r="X42" s="36">
        <v>0</v>
      </c>
      <c r="Y42" s="36">
        <v>0</v>
      </c>
      <c r="Z42" s="36">
        <v>0</v>
      </c>
      <c r="AA42" s="36">
        <v>0</v>
      </c>
      <c r="AB42" s="36">
        <v>0</v>
      </c>
      <c r="AC42" s="36">
        <v>0</v>
      </c>
      <c r="AD42" s="36">
        <v>0</v>
      </c>
      <c r="AE42" s="36">
        <v>0</v>
      </c>
      <c r="AF42" s="36">
        <v>0</v>
      </c>
      <c r="AG42" s="36">
        <v>0</v>
      </c>
      <c r="AH42" s="36">
        <v>0</v>
      </c>
      <c r="AI42" s="36">
        <v>0</v>
      </c>
      <c r="AJ42" s="36">
        <v>0</v>
      </c>
      <c r="AK42" s="36">
        <v>0</v>
      </c>
      <c r="AL42" s="36">
        <v>0</v>
      </c>
      <c r="AM42" s="36">
        <v>0</v>
      </c>
      <c r="AN42" s="36">
        <v>0</v>
      </c>
      <c r="AO42" s="36">
        <v>0</v>
      </c>
      <c r="AP42" s="36">
        <v>0</v>
      </c>
      <c r="AQ42" s="36">
        <v>0</v>
      </c>
      <c r="AR42" s="36">
        <v>0</v>
      </c>
      <c r="AS42" s="36">
        <v>0</v>
      </c>
      <c r="AT42" s="36">
        <v>0</v>
      </c>
      <c r="AU42" s="36">
        <v>0</v>
      </c>
      <c r="AV42" s="36">
        <v>0</v>
      </c>
      <c r="AW42" s="36">
        <v>0</v>
      </c>
      <c r="AX42" s="36">
        <v>0</v>
      </c>
      <c r="AY42" s="36">
        <v>0</v>
      </c>
      <c r="AZ42" s="36">
        <v>0</v>
      </c>
      <c r="BA42" s="36">
        <v>0</v>
      </c>
      <c r="BB42" s="36">
        <v>0</v>
      </c>
      <c r="BC42" s="36">
        <v>0</v>
      </c>
      <c r="BD42" s="36">
        <v>0</v>
      </c>
      <c r="BE42" s="36">
        <v>0</v>
      </c>
      <c r="BF42" s="36">
        <v>0</v>
      </c>
      <c r="BG42" s="36">
        <v>0</v>
      </c>
      <c r="BH42" s="36">
        <v>0</v>
      </c>
      <c r="BI42" s="36">
        <v>0</v>
      </c>
      <c r="BJ42" s="36">
        <v>0</v>
      </c>
      <c r="BK42" s="36">
        <v>0</v>
      </c>
      <c r="BL42" s="36">
        <v>0</v>
      </c>
    </row>
    <row r="43" spans="1:64" s="37" customFormat="1" x14ac:dyDescent="0.2">
      <c r="A43" s="34">
        <v>40</v>
      </c>
      <c r="B43" s="34" t="s">
        <v>140</v>
      </c>
      <c r="C43" s="34" t="s">
        <v>147</v>
      </c>
      <c r="D43" s="41">
        <v>4.3723171040000004</v>
      </c>
      <c r="E43" s="36">
        <v>0</v>
      </c>
      <c r="F43" s="36" t="s">
        <v>340</v>
      </c>
      <c r="G43" s="36" t="s">
        <v>340</v>
      </c>
      <c r="H43" s="36" t="s">
        <v>340</v>
      </c>
      <c r="I43" s="36">
        <v>0</v>
      </c>
      <c r="J43" s="36">
        <v>0</v>
      </c>
      <c r="K43" s="36">
        <v>0</v>
      </c>
      <c r="L43" s="36">
        <v>0</v>
      </c>
      <c r="M43" s="36">
        <v>0</v>
      </c>
      <c r="N43" s="36">
        <v>0</v>
      </c>
      <c r="O43" s="36">
        <v>0</v>
      </c>
      <c r="P43" s="36">
        <v>0</v>
      </c>
      <c r="Q43" s="36">
        <v>0</v>
      </c>
      <c r="R43" s="36">
        <v>0</v>
      </c>
      <c r="S43" s="36">
        <v>0</v>
      </c>
      <c r="T43" s="36">
        <v>0</v>
      </c>
      <c r="U43" s="36" t="s">
        <v>340</v>
      </c>
      <c r="V43" s="36" t="s">
        <v>340</v>
      </c>
      <c r="W43" s="36">
        <v>0</v>
      </c>
      <c r="X43" s="36">
        <v>0</v>
      </c>
      <c r="Y43" s="36">
        <v>0</v>
      </c>
      <c r="Z43" s="36">
        <v>0</v>
      </c>
      <c r="AA43" s="36">
        <v>0</v>
      </c>
      <c r="AB43" s="36">
        <v>0</v>
      </c>
      <c r="AC43" s="36">
        <v>0</v>
      </c>
      <c r="AD43" s="36">
        <v>0</v>
      </c>
      <c r="AE43" s="36">
        <v>0</v>
      </c>
      <c r="AF43" s="36">
        <v>0</v>
      </c>
      <c r="AG43" s="36" t="s">
        <v>340</v>
      </c>
      <c r="AH43" s="36" t="s">
        <v>340</v>
      </c>
      <c r="AI43" s="36" t="s">
        <v>340</v>
      </c>
      <c r="AJ43" s="36">
        <v>0</v>
      </c>
      <c r="AK43" s="36">
        <v>0</v>
      </c>
      <c r="AL43" s="36">
        <v>0</v>
      </c>
      <c r="AM43" s="36">
        <v>0</v>
      </c>
      <c r="AN43" s="36">
        <v>0</v>
      </c>
      <c r="AO43" s="36">
        <v>0</v>
      </c>
      <c r="AP43" s="36">
        <v>0</v>
      </c>
      <c r="AQ43" s="36">
        <v>0</v>
      </c>
      <c r="AR43" s="36">
        <v>0</v>
      </c>
      <c r="AS43" s="36">
        <v>0</v>
      </c>
      <c r="AT43" s="36">
        <v>0</v>
      </c>
      <c r="AU43" s="36">
        <v>0</v>
      </c>
      <c r="AV43" s="36">
        <v>0</v>
      </c>
      <c r="AW43" s="36">
        <v>0</v>
      </c>
      <c r="AX43" s="36">
        <v>0</v>
      </c>
      <c r="AY43" s="36">
        <v>0</v>
      </c>
      <c r="AZ43" s="36">
        <v>0</v>
      </c>
      <c r="BA43" s="36">
        <v>0</v>
      </c>
      <c r="BB43" s="36">
        <v>0</v>
      </c>
      <c r="BC43" s="36">
        <v>0</v>
      </c>
      <c r="BD43" s="36">
        <v>0</v>
      </c>
      <c r="BE43" s="36">
        <v>0</v>
      </c>
      <c r="BF43" s="36">
        <v>0</v>
      </c>
      <c r="BG43" s="36">
        <v>0</v>
      </c>
      <c r="BH43" s="36">
        <v>0</v>
      </c>
      <c r="BI43" s="36">
        <v>0</v>
      </c>
      <c r="BJ43" s="36">
        <v>0</v>
      </c>
      <c r="BK43" s="36">
        <v>0</v>
      </c>
      <c r="BL43" s="36">
        <v>0</v>
      </c>
    </row>
    <row r="44" spans="1:64" s="37" customFormat="1" x14ac:dyDescent="0.2">
      <c r="A44" s="8">
        <v>41</v>
      </c>
      <c r="B44" s="34" t="s">
        <v>140</v>
      </c>
      <c r="C44" s="34" t="s">
        <v>148</v>
      </c>
      <c r="D44" s="41">
        <v>4.3478846280000001</v>
      </c>
      <c r="E44" s="36">
        <v>11</v>
      </c>
      <c r="F44" s="36">
        <v>0</v>
      </c>
      <c r="G44" s="36">
        <v>0</v>
      </c>
      <c r="H44" s="36">
        <v>11</v>
      </c>
      <c r="I44" s="36">
        <v>0</v>
      </c>
      <c r="J44" s="36">
        <v>0</v>
      </c>
      <c r="K44" s="36">
        <v>0</v>
      </c>
      <c r="L44" s="36">
        <v>0</v>
      </c>
      <c r="M44" s="36">
        <v>0</v>
      </c>
      <c r="N44" s="36">
        <v>0</v>
      </c>
      <c r="O44" s="36">
        <v>0</v>
      </c>
      <c r="P44" s="36">
        <v>0</v>
      </c>
      <c r="Q44" s="36">
        <v>0</v>
      </c>
      <c r="R44" s="36">
        <v>0</v>
      </c>
      <c r="S44" s="36">
        <v>0</v>
      </c>
      <c r="T44" s="36">
        <v>0</v>
      </c>
      <c r="U44" s="36">
        <v>0</v>
      </c>
      <c r="V44" s="36">
        <v>0</v>
      </c>
      <c r="W44" s="36">
        <v>0</v>
      </c>
      <c r="X44" s="36">
        <v>0</v>
      </c>
      <c r="Y44" s="36">
        <v>0</v>
      </c>
      <c r="Z44" s="36">
        <v>0</v>
      </c>
      <c r="AA44" s="36">
        <v>0</v>
      </c>
      <c r="AB44" s="36">
        <v>0</v>
      </c>
      <c r="AC44" s="36">
        <v>0</v>
      </c>
      <c r="AD44" s="36">
        <v>0</v>
      </c>
      <c r="AE44" s="36">
        <v>0</v>
      </c>
      <c r="AF44" s="36">
        <v>0</v>
      </c>
      <c r="AG44" s="36">
        <v>0</v>
      </c>
      <c r="AH44" s="36">
        <v>0</v>
      </c>
      <c r="AI44" s="36">
        <v>0</v>
      </c>
      <c r="AJ44" s="36">
        <v>0</v>
      </c>
      <c r="AK44" s="36">
        <v>0</v>
      </c>
      <c r="AL44" s="36">
        <v>0</v>
      </c>
      <c r="AM44" s="36">
        <v>0</v>
      </c>
      <c r="AN44" s="36">
        <v>0</v>
      </c>
      <c r="AO44" s="36">
        <v>0</v>
      </c>
      <c r="AP44" s="36">
        <v>0</v>
      </c>
      <c r="AQ44" s="36">
        <v>0</v>
      </c>
      <c r="AR44" s="36">
        <v>0</v>
      </c>
      <c r="AS44" s="36">
        <v>0</v>
      </c>
      <c r="AT44" s="36">
        <v>0</v>
      </c>
      <c r="AU44" s="36">
        <v>0</v>
      </c>
      <c r="AV44" s="36">
        <v>0</v>
      </c>
      <c r="AW44" s="36">
        <v>0</v>
      </c>
      <c r="AX44" s="36">
        <v>0</v>
      </c>
      <c r="AY44" s="36">
        <v>0</v>
      </c>
      <c r="AZ44" s="36">
        <v>0</v>
      </c>
      <c r="BA44" s="36">
        <v>0</v>
      </c>
      <c r="BB44" s="36">
        <v>0</v>
      </c>
      <c r="BC44" s="36">
        <v>0</v>
      </c>
      <c r="BD44" s="36">
        <v>0</v>
      </c>
      <c r="BE44" s="36">
        <v>0</v>
      </c>
      <c r="BF44" s="36">
        <v>0</v>
      </c>
      <c r="BG44" s="36">
        <v>0</v>
      </c>
      <c r="BH44" s="36">
        <v>0</v>
      </c>
      <c r="BI44" s="36">
        <v>0</v>
      </c>
      <c r="BJ44" s="36">
        <v>0</v>
      </c>
      <c r="BK44" s="36">
        <v>0</v>
      </c>
      <c r="BL44" s="36">
        <v>0</v>
      </c>
    </row>
    <row r="45" spans="1:64" s="37" customFormat="1" x14ac:dyDescent="0.2">
      <c r="A45" s="8">
        <v>42</v>
      </c>
      <c r="B45" s="34" t="s">
        <v>140</v>
      </c>
      <c r="C45" s="34" t="s">
        <v>149</v>
      </c>
      <c r="D45" s="41">
        <v>4.7486291930000002</v>
      </c>
      <c r="E45" s="36">
        <v>3</v>
      </c>
      <c r="F45" s="36">
        <v>0</v>
      </c>
      <c r="G45" s="36">
        <v>0</v>
      </c>
      <c r="H45" s="36">
        <v>3</v>
      </c>
      <c r="I45" s="36">
        <v>0</v>
      </c>
      <c r="J45" s="36">
        <v>0</v>
      </c>
      <c r="K45" s="36">
        <v>0</v>
      </c>
      <c r="L45" s="36">
        <v>0</v>
      </c>
      <c r="M45" s="36">
        <v>0</v>
      </c>
      <c r="N45" s="36">
        <v>0</v>
      </c>
      <c r="O45" s="36">
        <v>0</v>
      </c>
      <c r="P45" s="36">
        <v>0</v>
      </c>
      <c r="Q45" s="36">
        <v>0</v>
      </c>
      <c r="R45" s="36">
        <v>0</v>
      </c>
      <c r="S45" s="36">
        <v>0</v>
      </c>
      <c r="T45" s="36">
        <v>0</v>
      </c>
      <c r="U45" s="36">
        <v>0</v>
      </c>
      <c r="V45" s="36">
        <v>0</v>
      </c>
      <c r="W45" s="36">
        <v>0</v>
      </c>
      <c r="X45" s="36">
        <v>0</v>
      </c>
      <c r="Y45" s="36">
        <v>0</v>
      </c>
      <c r="Z45" s="36">
        <v>0</v>
      </c>
      <c r="AA45" s="36">
        <v>0</v>
      </c>
      <c r="AB45" s="36">
        <v>0</v>
      </c>
      <c r="AC45" s="36">
        <v>0</v>
      </c>
      <c r="AD45" s="36">
        <v>0</v>
      </c>
      <c r="AE45" s="36">
        <v>0</v>
      </c>
      <c r="AF45" s="36">
        <v>0</v>
      </c>
      <c r="AG45" s="36">
        <v>0</v>
      </c>
      <c r="AH45" s="36">
        <v>0</v>
      </c>
      <c r="AI45" s="36">
        <v>0</v>
      </c>
      <c r="AJ45" s="36">
        <v>0</v>
      </c>
      <c r="AK45" s="36">
        <v>0</v>
      </c>
      <c r="AL45" s="36">
        <v>0</v>
      </c>
      <c r="AM45" s="36">
        <v>0</v>
      </c>
      <c r="AN45" s="36">
        <v>0</v>
      </c>
      <c r="AO45" s="36">
        <v>0</v>
      </c>
      <c r="AP45" s="36">
        <v>0</v>
      </c>
      <c r="AQ45" s="36">
        <v>0</v>
      </c>
      <c r="AR45" s="36">
        <v>0</v>
      </c>
      <c r="AS45" s="36">
        <v>0</v>
      </c>
      <c r="AT45" s="36">
        <v>0</v>
      </c>
      <c r="AU45" s="36">
        <v>0</v>
      </c>
      <c r="AV45" s="36">
        <v>0</v>
      </c>
      <c r="AW45" s="36">
        <v>0</v>
      </c>
      <c r="AX45" s="36">
        <v>0</v>
      </c>
      <c r="AY45" s="36">
        <v>0</v>
      </c>
      <c r="AZ45" s="36">
        <v>0</v>
      </c>
      <c r="BA45" s="36">
        <v>0</v>
      </c>
      <c r="BB45" s="36">
        <v>0</v>
      </c>
      <c r="BC45" s="36">
        <v>0</v>
      </c>
      <c r="BD45" s="36">
        <v>0</v>
      </c>
      <c r="BE45" s="36">
        <v>0</v>
      </c>
      <c r="BF45" s="36">
        <v>0</v>
      </c>
      <c r="BG45" s="36">
        <v>8.2416E-4</v>
      </c>
      <c r="BH45" s="36">
        <v>0.11037836099999999</v>
      </c>
      <c r="BI45" s="36">
        <v>0</v>
      </c>
      <c r="BJ45" s="36">
        <v>0</v>
      </c>
      <c r="BK45" s="36">
        <v>0</v>
      </c>
      <c r="BL45" s="36">
        <v>0</v>
      </c>
    </row>
    <row r="46" spans="1:64" s="37" customFormat="1" x14ac:dyDescent="0.2">
      <c r="A46" s="8">
        <v>43</v>
      </c>
      <c r="B46" s="34" t="s">
        <v>140</v>
      </c>
      <c r="C46" s="34" t="s">
        <v>150</v>
      </c>
      <c r="D46" s="41">
        <v>4.7492880270000004</v>
      </c>
      <c r="E46" s="36">
        <v>6</v>
      </c>
      <c r="F46" s="36">
        <v>0</v>
      </c>
      <c r="G46" s="36">
        <v>0</v>
      </c>
      <c r="H46" s="36">
        <v>6</v>
      </c>
      <c r="I46" s="36">
        <v>0</v>
      </c>
      <c r="J46" s="36">
        <v>0</v>
      </c>
      <c r="K46" s="36">
        <v>0</v>
      </c>
      <c r="L46" s="36">
        <v>0</v>
      </c>
      <c r="M46" s="36">
        <v>0</v>
      </c>
      <c r="N46" s="36">
        <v>0</v>
      </c>
      <c r="O46" s="36">
        <v>0</v>
      </c>
      <c r="P46" s="36">
        <v>0</v>
      </c>
      <c r="Q46" s="36">
        <v>0</v>
      </c>
      <c r="R46" s="36">
        <v>0</v>
      </c>
      <c r="S46" s="36">
        <v>0</v>
      </c>
      <c r="T46" s="36">
        <v>0</v>
      </c>
      <c r="U46" s="36">
        <v>0</v>
      </c>
      <c r="V46" s="36">
        <v>0</v>
      </c>
      <c r="W46" s="36">
        <v>0</v>
      </c>
      <c r="X46" s="36">
        <v>0</v>
      </c>
      <c r="Y46" s="36">
        <v>0</v>
      </c>
      <c r="Z46" s="36">
        <v>0</v>
      </c>
      <c r="AA46" s="36">
        <v>0</v>
      </c>
      <c r="AB46" s="36">
        <v>0</v>
      </c>
      <c r="AC46" s="36">
        <v>0</v>
      </c>
      <c r="AD46" s="36">
        <v>0</v>
      </c>
      <c r="AE46" s="36">
        <v>0</v>
      </c>
      <c r="AF46" s="36">
        <v>0</v>
      </c>
      <c r="AG46" s="36">
        <v>0</v>
      </c>
      <c r="AH46" s="36">
        <v>0</v>
      </c>
      <c r="AI46" s="36">
        <v>0</v>
      </c>
      <c r="AJ46" s="36">
        <v>0</v>
      </c>
      <c r="AK46" s="36">
        <v>0</v>
      </c>
      <c r="AL46" s="36">
        <v>0</v>
      </c>
      <c r="AM46" s="36">
        <v>0</v>
      </c>
      <c r="AN46" s="36">
        <v>0</v>
      </c>
      <c r="AO46" s="36">
        <v>0</v>
      </c>
      <c r="AP46" s="36">
        <v>0</v>
      </c>
      <c r="AQ46" s="36">
        <v>0</v>
      </c>
      <c r="AR46" s="36">
        <v>0</v>
      </c>
      <c r="AS46" s="36">
        <v>0</v>
      </c>
      <c r="AT46" s="36">
        <v>0</v>
      </c>
      <c r="AU46" s="36">
        <v>0</v>
      </c>
      <c r="AV46" s="36">
        <v>0</v>
      </c>
      <c r="AW46" s="36">
        <v>0</v>
      </c>
      <c r="AX46" s="36">
        <v>0</v>
      </c>
      <c r="AY46" s="36">
        <v>0</v>
      </c>
      <c r="AZ46" s="36">
        <v>0</v>
      </c>
      <c r="BA46" s="36">
        <v>0</v>
      </c>
      <c r="BB46" s="36">
        <v>0.56813847399999995</v>
      </c>
      <c r="BC46" s="36">
        <v>51.911308677000001</v>
      </c>
      <c r="BD46" s="36">
        <v>111.108672259</v>
      </c>
      <c r="BE46" s="36">
        <v>6.2193592857142856E-2</v>
      </c>
      <c r="BF46" s="36">
        <v>0.12438718571428571</v>
      </c>
      <c r="BG46" s="36">
        <v>0.862550971</v>
      </c>
      <c r="BH46" s="36">
        <v>5.8248720199999999</v>
      </c>
      <c r="BI46" s="36">
        <v>0</v>
      </c>
      <c r="BJ46" s="36">
        <v>0</v>
      </c>
      <c r="BK46" s="36">
        <v>0</v>
      </c>
      <c r="BL46" s="36">
        <v>0</v>
      </c>
    </row>
    <row r="47" spans="1:64" s="37" customFormat="1" x14ac:dyDescent="0.2">
      <c r="A47" s="34">
        <v>44</v>
      </c>
      <c r="B47" s="34" t="s">
        <v>140</v>
      </c>
      <c r="C47" s="34" t="s">
        <v>151</v>
      </c>
      <c r="D47" s="41">
        <v>4.8218277230000002</v>
      </c>
      <c r="E47" s="36">
        <v>6</v>
      </c>
      <c r="F47" s="36">
        <v>0</v>
      </c>
      <c r="G47" s="36">
        <v>0</v>
      </c>
      <c r="H47" s="36">
        <v>6</v>
      </c>
      <c r="I47" s="36">
        <v>0</v>
      </c>
      <c r="J47" s="36">
        <v>0</v>
      </c>
      <c r="K47" s="36">
        <v>0</v>
      </c>
      <c r="L47" s="36">
        <v>0</v>
      </c>
      <c r="M47" s="36">
        <v>0</v>
      </c>
      <c r="N47" s="36">
        <v>0</v>
      </c>
      <c r="O47" s="36">
        <v>6.9947599999999998E-4</v>
      </c>
      <c r="P47" s="36">
        <v>1.046068E-3</v>
      </c>
      <c r="Q47" s="36">
        <v>6.3004800000000002E-4</v>
      </c>
      <c r="R47" s="36">
        <v>6.9427999999999986E-5</v>
      </c>
      <c r="S47" s="36">
        <v>9.55509E-4</v>
      </c>
      <c r="T47" s="36">
        <v>9.0558999999999998E-5</v>
      </c>
      <c r="U47" s="36">
        <v>0</v>
      </c>
      <c r="V47" s="36">
        <v>0</v>
      </c>
      <c r="W47" s="36">
        <v>6.9947599999999998E-4</v>
      </c>
      <c r="X47" s="36">
        <v>1.046068E-3</v>
      </c>
      <c r="Y47" s="36">
        <v>1.7455439999999999E-3</v>
      </c>
      <c r="Z47" s="36">
        <v>0</v>
      </c>
      <c r="AA47" s="36">
        <v>0</v>
      </c>
      <c r="AB47" s="36">
        <v>0</v>
      </c>
      <c r="AC47" s="36">
        <v>0</v>
      </c>
      <c r="AD47" s="36">
        <v>0</v>
      </c>
      <c r="AE47" s="36">
        <v>0</v>
      </c>
      <c r="AF47" s="36">
        <v>0</v>
      </c>
      <c r="AG47" s="36">
        <v>0</v>
      </c>
      <c r="AH47" s="36">
        <v>0</v>
      </c>
      <c r="AI47" s="36">
        <v>0</v>
      </c>
      <c r="AJ47" s="36">
        <v>0</v>
      </c>
      <c r="AK47" s="36">
        <v>0</v>
      </c>
      <c r="AL47" s="36">
        <v>0</v>
      </c>
      <c r="AM47" s="36">
        <v>0</v>
      </c>
      <c r="AN47" s="36">
        <v>0</v>
      </c>
      <c r="AO47" s="36">
        <v>0</v>
      </c>
      <c r="AP47" s="36">
        <v>9.8732500000000005E-4</v>
      </c>
      <c r="AQ47" s="36">
        <v>5.3163600000000004E-4</v>
      </c>
      <c r="AR47" s="36">
        <v>1.5189610000000001E-3</v>
      </c>
      <c r="AS47" s="36">
        <v>0</v>
      </c>
      <c r="AT47" s="36">
        <v>0</v>
      </c>
      <c r="AU47" s="36">
        <v>0</v>
      </c>
      <c r="AV47" s="36">
        <v>0</v>
      </c>
      <c r="AW47" s="36">
        <v>0</v>
      </c>
      <c r="AX47" s="36">
        <v>0</v>
      </c>
      <c r="AY47" s="36">
        <v>0</v>
      </c>
      <c r="AZ47" s="36">
        <v>0</v>
      </c>
      <c r="BA47" s="36">
        <v>0</v>
      </c>
      <c r="BB47" s="36">
        <v>0.19902085999999999</v>
      </c>
      <c r="BC47" s="36">
        <v>10.442408082</v>
      </c>
      <c r="BD47" s="36">
        <v>24.702470732999998</v>
      </c>
      <c r="BE47" s="36">
        <v>2.1786628571428573E-2</v>
      </c>
      <c r="BF47" s="36">
        <v>4.3573258571428575E-2</v>
      </c>
      <c r="BG47" s="36">
        <v>1.0464459930000001</v>
      </c>
      <c r="BH47" s="36">
        <v>5.3756041039999998</v>
      </c>
      <c r="BI47" s="36">
        <v>0</v>
      </c>
      <c r="BJ47" s="36">
        <v>0</v>
      </c>
      <c r="BK47" s="36">
        <v>0</v>
      </c>
      <c r="BL47" s="36">
        <v>0</v>
      </c>
    </row>
    <row r="48" spans="1:64" s="37" customFormat="1" x14ac:dyDescent="0.2">
      <c r="A48" s="34">
        <v>45</v>
      </c>
      <c r="B48" s="34" t="s">
        <v>140</v>
      </c>
      <c r="C48" s="34" t="s">
        <v>152</v>
      </c>
      <c r="D48" s="41">
        <v>4.7777681699999999</v>
      </c>
      <c r="E48" s="36">
        <v>13</v>
      </c>
      <c r="F48" s="36">
        <v>0</v>
      </c>
      <c r="G48" s="36">
        <v>0</v>
      </c>
      <c r="H48" s="36">
        <v>13</v>
      </c>
      <c r="I48" s="36">
        <v>0</v>
      </c>
      <c r="J48" s="36">
        <v>0</v>
      </c>
      <c r="K48" s="36">
        <v>0</v>
      </c>
      <c r="L48" s="36">
        <v>0</v>
      </c>
      <c r="M48" s="36">
        <v>0</v>
      </c>
      <c r="N48" s="36">
        <v>0</v>
      </c>
      <c r="O48" s="36">
        <v>9.749300000000001E-5</v>
      </c>
      <c r="P48" s="36">
        <v>1.71087E-4</v>
      </c>
      <c r="Q48" s="36">
        <v>9.3508000000000013E-5</v>
      </c>
      <c r="R48" s="36">
        <v>3.985E-6</v>
      </c>
      <c r="S48" s="36">
        <v>1.6589E-4</v>
      </c>
      <c r="T48" s="36">
        <v>5.1969999999999995E-6</v>
      </c>
      <c r="U48" s="36">
        <v>0</v>
      </c>
      <c r="V48" s="36">
        <v>0</v>
      </c>
      <c r="W48" s="36">
        <v>9.749300000000001E-5</v>
      </c>
      <c r="X48" s="36">
        <v>1.71087E-4</v>
      </c>
      <c r="Y48" s="36">
        <v>2.6858000000000003E-4</v>
      </c>
      <c r="Z48" s="36">
        <v>0</v>
      </c>
      <c r="AA48" s="36">
        <v>0</v>
      </c>
      <c r="AB48" s="36">
        <v>0</v>
      </c>
      <c r="AC48" s="36">
        <v>0</v>
      </c>
      <c r="AD48" s="36">
        <v>0</v>
      </c>
      <c r="AE48" s="36">
        <v>0</v>
      </c>
      <c r="AF48" s="36">
        <v>0</v>
      </c>
      <c r="AG48" s="36">
        <v>0</v>
      </c>
      <c r="AH48" s="36">
        <v>0</v>
      </c>
      <c r="AI48" s="36">
        <v>0</v>
      </c>
      <c r="AJ48" s="36">
        <v>0</v>
      </c>
      <c r="AK48" s="36">
        <v>0</v>
      </c>
      <c r="AL48" s="36">
        <v>0</v>
      </c>
      <c r="AM48" s="36">
        <v>0</v>
      </c>
      <c r="AN48" s="36">
        <v>0</v>
      </c>
      <c r="AO48" s="36">
        <v>0</v>
      </c>
      <c r="AP48" s="36">
        <v>2.1404200000000001E-4</v>
      </c>
      <c r="AQ48" s="36">
        <v>1.15253E-4</v>
      </c>
      <c r="AR48" s="36">
        <v>3.2929500000000001E-4</v>
      </c>
      <c r="AS48" s="36">
        <v>0</v>
      </c>
      <c r="AT48" s="36">
        <v>0</v>
      </c>
      <c r="AU48" s="36">
        <v>0</v>
      </c>
      <c r="AV48" s="36">
        <v>0</v>
      </c>
      <c r="AW48" s="36">
        <v>0</v>
      </c>
      <c r="AX48" s="36">
        <v>0</v>
      </c>
      <c r="AY48" s="36">
        <v>0</v>
      </c>
      <c r="AZ48" s="36">
        <v>0</v>
      </c>
      <c r="BA48" s="36">
        <v>0</v>
      </c>
      <c r="BB48" s="36">
        <v>8.8865542000000006E-2</v>
      </c>
      <c r="BC48" s="36">
        <v>8.555622799</v>
      </c>
      <c r="BD48" s="36">
        <v>18.438752128000001</v>
      </c>
      <c r="BE48" s="36">
        <v>9.7280285714285708E-3</v>
      </c>
      <c r="BF48" s="36">
        <v>1.9456057142857142E-2</v>
      </c>
      <c r="BG48" s="36">
        <v>1.2818569E-2</v>
      </c>
      <c r="BH48" s="36">
        <v>0.62901517500000004</v>
      </c>
      <c r="BI48" s="36">
        <v>0</v>
      </c>
      <c r="BJ48" s="36">
        <v>0</v>
      </c>
      <c r="BK48" s="36">
        <v>0</v>
      </c>
      <c r="BL48" s="36">
        <v>0</v>
      </c>
    </row>
    <row r="49" spans="1:64" s="37" customFormat="1" x14ac:dyDescent="0.2">
      <c r="A49" s="34">
        <v>46</v>
      </c>
      <c r="B49" s="34" t="s">
        <v>140</v>
      </c>
      <c r="C49" s="34" t="s">
        <v>153</v>
      </c>
      <c r="D49" s="41">
        <v>4.685710115</v>
      </c>
      <c r="E49" s="36">
        <v>57</v>
      </c>
      <c r="F49" s="36">
        <v>0</v>
      </c>
      <c r="G49" s="36">
        <v>3</v>
      </c>
      <c r="H49" s="36">
        <v>54</v>
      </c>
      <c r="I49" s="36">
        <v>0</v>
      </c>
      <c r="J49" s="36">
        <v>0</v>
      </c>
      <c r="K49" s="36">
        <v>0</v>
      </c>
      <c r="L49" s="36">
        <v>0</v>
      </c>
      <c r="M49" s="36">
        <v>0</v>
      </c>
      <c r="N49" s="36">
        <v>0</v>
      </c>
      <c r="O49" s="36">
        <v>0</v>
      </c>
      <c r="P49" s="36">
        <v>0</v>
      </c>
      <c r="Q49" s="36">
        <v>0</v>
      </c>
      <c r="R49" s="36">
        <v>0</v>
      </c>
      <c r="S49" s="36">
        <v>0</v>
      </c>
      <c r="T49" s="36">
        <v>0</v>
      </c>
      <c r="U49" s="36">
        <v>2.7E-2</v>
      </c>
      <c r="V49" s="36">
        <v>6.4799999999999996E-2</v>
      </c>
      <c r="W49" s="36">
        <v>2.7E-2</v>
      </c>
      <c r="X49" s="36">
        <v>6.4799999999999996E-2</v>
      </c>
      <c r="Y49" s="36">
        <v>9.1799999999999993E-2</v>
      </c>
      <c r="Z49" s="36">
        <v>0</v>
      </c>
      <c r="AA49" s="36">
        <v>0</v>
      </c>
      <c r="AB49" s="36">
        <v>0</v>
      </c>
      <c r="AC49" s="36">
        <v>0</v>
      </c>
      <c r="AD49" s="36">
        <v>0</v>
      </c>
      <c r="AE49" s="36">
        <v>0</v>
      </c>
      <c r="AF49" s="36">
        <v>0</v>
      </c>
      <c r="AG49" s="36">
        <v>2.645897068825911E-3</v>
      </c>
      <c r="AH49" s="36">
        <v>4.5010662780026987E-3</v>
      </c>
      <c r="AI49" s="36">
        <v>1.4415577133603242E-2</v>
      </c>
      <c r="AJ49" s="36">
        <v>0</v>
      </c>
      <c r="AK49" s="36">
        <v>0</v>
      </c>
      <c r="AL49" s="36">
        <v>0</v>
      </c>
      <c r="AM49" s="36">
        <v>2.645897068825911E-3</v>
      </c>
      <c r="AN49" s="36">
        <v>4.5010662780026987E-3</v>
      </c>
      <c r="AO49" s="36">
        <v>1.4415577133603242E-2</v>
      </c>
      <c r="AP49" s="36">
        <v>8.5238704999999998E-2</v>
      </c>
      <c r="AQ49" s="36">
        <v>4.5897764000000001E-2</v>
      </c>
      <c r="AR49" s="36">
        <v>0.13113646900000001</v>
      </c>
      <c r="AS49" s="36">
        <v>0</v>
      </c>
      <c r="AT49" s="36">
        <v>0</v>
      </c>
      <c r="AU49" s="36">
        <v>0</v>
      </c>
      <c r="AV49" s="36">
        <v>0</v>
      </c>
      <c r="AW49" s="36">
        <v>0</v>
      </c>
      <c r="AX49" s="36">
        <v>0</v>
      </c>
      <c r="AY49" s="36">
        <v>0</v>
      </c>
      <c r="AZ49" s="36">
        <v>0</v>
      </c>
      <c r="BA49" s="36">
        <v>0</v>
      </c>
      <c r="BB49" s="36">
        <v>3.3394700000000002E-3</v>
      </c>
      <c r="BC49" s="36">
        <v>0.15417325800000001</v>
      </c>
      <c r="BD49" s="36">
        <v>0.32283989000000002</v>
      </c>
      <c r="BE49" s="36">
        <v>3.6556857142857149E-4</v>
      </c>
      <c r="BF49" s="36">
        <v>7.3113714285714297E-4</v>
      </c>
      <c r="BG49" s="36">
        <v>1.3675440000000001E-2</v>
      </c>
      <c r="BH49" s="36">
        <v>2.1899199999999999E-4</v>
      </c>
      <c r="BI49" s="36">
        <v>0</v>
      </c>
      <c r="BJ49" s="36">
        <v>0</v>
      </c>
      <c r="BK49" s="36">
        <v>0</v>
      </c>
      <c r="BL49" s="36">
        <v>0</v>
      </c>
    </row>
    <row r="50" spans="1:64" s="37" customFormat="1" x14ac:dyDescent="0.2">
      <c r="A50" s="34">
        <v>47</v>
      </c>
      <c r="B50" s="34" t="s">
        <v>140</v>
      </c>
      <c r="C50" s="34" t="s">
        <v>154</v>
      </c>
      <c r="D50" s="41">
        <v>4.4153306949999997</v>
      </c>
      <c r="E50" s="36">
        <v>40</v>
      </c>
      <c r="F50" s="36">
        <v>0</v>
      </c>
      <c r="G50" s="36">
        <v>0</v>
      </c>
      <c r="H50" s="36">
        <v>40</v>
      </c>
      <c r="I50" s="36">
        <v>0</v>
      </c>
      <c r="J50" s="36">
        <v>0</v>
      </c>
      <c r="K50" s="36">
        <v>0</v>
      </c>
      <c r="L50" s="36">
        <v>0</v>
      </c>
      <c r="M50" s="36">
        <v>0</v>
      </c>
      <c r="N50" s="36">
        <v>0</v>
      </c>
      <c r="O50" s="36">
        <v>0</v>
      </c>
      <c r="P50" s="36">
        <v>0</v>
      </c>
      <c r="Q50" s="36">
        <v>0</v>
      </c>
      <c r="R50" s="36">
        <v>0</v>
      </c>
      <c r="S50" s="36">
        <v>0</v>
      </c>
      <c r="T50" s="36">
        <v>0</v>
      </c>
      <c r="U50" s="36">
        <v>0</v>
      </c>
      <c r="V50" s="36">
        <v>0</v>
      </c>
      <c r="W50" s="36">
        <v>0</v>
      </c>
      <c r="X50" s="36">
        <v>0</v>
      </c>
      <c r="Y50" s="36">
        <v>0</v>
      </c>
      <c r="Z50" s="36">
        <v>0</v>
      </c>
      <c r="AA50" s="36">
        <v>0</v>
      </c>
      <c r="AB50" s="36">
        <v>0</v>
      </c>
      <c r="AC50" s="36">
        <v>0</v>
      </c>
      <c r="AD50" s="36">
        <v>0</v>
      </c>
      <c r="AE50" s="36">
        <v>0</v>
      </c>
      <c r="AF50" s="36">
        <v>0</v>
      </c>
      <c r="AG50" s="36">
        <v>0</v>
      </c>
      <c r="AH50" s="36">
        <v>0</v>
      </c>
      <c r="AI50" s="36">
        <v>0</v>
      </c>
      <c r="AJ50" s="36">
        <v>0</v>
      </c>
      <c r="AK50" s="36">
        <v>0</v>
      </c>
      <c r="AL50" s="36">
        <v>0</v>
      </c>
      <c r="AM50" s="36">
        <v>0</v>
      </c>
      <c r="AN50" s="36">
        <v>0</v>
      </c>
      <c r="AO50" s="36">
        <v>0</v>
      </c>
      <c r="AP50" s="36">
        <v>0</v>
      </c>
      <c r="AQ50" s="36">
        <v>0</v>
      </c>
      <c r="AR50" s="36">
        <v>0</v>
      </c>
      <c r="AS50" s="36">
        <v>0</v>
      </c>
      <c r="AT50" s="36">
        <v>0</v>
      </c>
      <c r="AU50" s="36">
        <v>0</v>
      </c>
      <c r="AV50" s="36">
        <v>0</v>
      </c>
      <c r="AW50" s="36">
        <v>0</v>
      </c>
      <c r="AX50" s="36">
        <v>0</v>
      </c>
      <c r="AY50" s="36">
        <v>0</v>
      </c>
      <c r="AZ50" s="36">
        <v>0</v>
      </c>
      <c r="BA50" s="36">
        <v>0</v>
      </c>
      <c r="BB50" s="36">
        <v>0</v>
      </c>
      <c r="BC50" s="36">
        <v>0</v>
      </c>
      <c r="BD50" s="36">
        <v>0</v>
      </c>
      <c r="BE50" s="36">
        <v>0</v>
      </c>
      <c r="BF50" s="36">
        <v>0</v>
      </c>
      <c r="BG50" s="36">
        <v>0</v>
      </c>
      <c r="BH50" s="36">
        <v>0</v>
      </c>
      <c r="BI50" s="36">
        <v>0</v>
      </c>
      <c r="BJ50" s="36">
        <v>0</v>
      </c>
      <c r="BK50" s="36">
        <v>0</v>
      </c>
      <c r="BL50" s="36">
        <v>0</v>
      </c>
    </row>
    <row r="51" spans="1:64" s="37" customFormat="1" x14ac:dyDescent="0.2">
      <c r="A51" s="34">
        <v>48</v>
      </c>
      <c r="B51" s="34" t="s">
        <v>140</v>
      </c>
      <c r="C51" s="34" t="s">
        <v>155</v>
      </c>
      <c r="D51" s="41">
        <v>4.8185894039999999</v>
      </c>
      <c r="E51" s="36">
        <v>55</v>
      </c>
      <c r="F51" s="36">
        <v>0</v>
      </c>
      <c r="G51" s="36">
        <v>1</v>
      </c>
      <c r="H51" s="36">
        <v>54</v>
      </c>
      <c r="I51" s="36">
        <v>0</v>
      </c>
      <c r="J51" s="36">
        <v>0</v>
      </c>
      <c r="K51" s="36">
        <v>0</v>
      </c>
      <c r="L51" s="36">
        <v>0</v>
      </c>
      <c r="M51" s="36">
        <v>0</v>
      </c>
      <c r="N51" s="36">
        <v>0</v>
      </c>
      <c r="O51" s="36">
        <v>0</v>
      </c>
      <c r="P51" s="36">
        <v>0</v>
      </c>
      <c r="Q51" s="36">
        <v>0</v>
      </c>
      <c r="R51" s="36">
        <v>0</v>
      </c>
      <c r="S51" s="36">
        <v>0</v>
      </c>
      <c r="T51" s="36">
        <v>0</v>
      </c>
      <c r="U51" s="36">
        <v>0</v>
      </c>
      <c r="V51" s="36">
        <v>0</v>
      </c>
      <c r="W51" s="36">
        <v>0</v>
      </c>
      <c r="X51" s="36">
        <v>0</v>
      </c>
      <c r="Y51" s="36">
        <v>0</v>
      </c>
      <c r="Z51" s="36">
        <v>0</v>
      </c>
      <c r="AA51" s="36">
        <v>0</v>
      </c>
      <c r="AB51" s="36">
        <v>0</v>
      </c>
      <c r="AC51" s="36">
        <v>0</v>
      </c>
      <c r="AD51" s="36">
        <v>0</v>
      </c>
      <c r="AE51" s="36">
        <v>0</v>
      </c>
      <c r="AF51" s="36">
        <v>0</v>
      </c>
      <c r="AG51" s="36">
        <v>0</v>
      </c>
      <c r="AH51" s="36">
        <v>0</v>
      </c>
      <c r="AI51" s="36">
        <v>0</v>
      </c>
      <c r="AJ51" s="36">
        <v>0</v>
      </c>
      <c r="AK51" s="36">
        <v>0</v>
      </c>
      <c r="AL51" s="36">
        <v>0</v>
      </c>
      <c r="AM51" s="36">
        <v>0</v>
      </c>
      <c r="AN51" s="36">
        <v>0</v>
      </c>
      <c r="AO51" s="36">
        <v>0</v>
      </c>
      <c r="AP51" s="36">
        <v>0</v>
      </c>
      <c r="AQ51" s="36">
        <v>0</v>
      </c>
      <c r="AR51" s="36">
        <v>0</v>
      </c>
      <c r="AS51" s="36">
        <v>0</v>
      </c>
      <c r="AT51" s="36">
        <v>0</v>
      </c>
      <c r="AU51" s="36">
        <v>0</v>
      </c>
      <c r="AV51" s="36">
        <v>0</v>
      </c>
      <c r="AW51" s="36">
        <v>0</v>
      </c>
      <c r="AX51" s="36">
        <v>0</v>
      </c>
      <c r="AY51" s="36">
        <v>0</v>
      </c>
      <c r="AZ51" s="36">
        <v>0</v>
      </c>
      <c r="BA51" s="36">
        <v>0</v>
      </c>
      <c r="BB51" s="36">
        <v>9.425246E-3</v>
      </c>
      <c r="BC51" s="36">
        <v>0.50954263600000005</v>
      </c>
      <c r="BD51" s="36">
        <v>1.0880948800000001</v>
      </c>
      <c r="BE51" s="36">
        <v>1.0317728571428572E-3</v>
      </c>
      <c r="BF51" s="36">
        <v>2.0635457142857143E-3</v>
      </c>
      <c r="BG51" s="36">
        <v>7.1372181000000007E-2</v>
      </c>
      <c r="BH51" s="36">
        <v>0.43852322399999999</v>
      </c>
      <c r="BI51" s="36">
        <v>0</v>
      </c>
      <c r="BJ51" s="36">
        <v>0</v>
      </c>
      <c r="BK51" s="36">
        <v>0</v>
      </c>
      <c r="BL51" s="36">
        <v>0</v>
      </c>
    </row>
    <row r="52" spans="1:64" s="37" customFormat="1" x14ac:dyDescent="0.2">
      <c r="A52" s="34">
        <v>49</v>
      </c>
      <c r="B52" s="34" t="s">
        <v>140</v>
      </c>
      <c r="C52" s="34" t="s">
        <v>156</v>
      </c>
      <c r="D52" s="41">
        <v>4.887785204</v>
      </c>
      <c r="E52" s="36">
        <v>23</v>
      </c>
      <c r="F52" s="36">
        <v>0</v>
      </c>
      <c r="G52" s="36">
        <v>1</v>
      </c>
      <c r="H52" s="36">
        <v>22</v>
      </c>
      <c r="I52" s="36">
        <v>0</v>
      </c>
      <c r="J52" s="36">
        <v>0</v>
      </c>
      <c r="K52" s="36">
        <v>0</v>
      </c>
      <c r="L52" s="36">
        <v>0</v>
      </c>
      <c r="M52" s="36">
        <v>0</v>
      </c>
      <c r="N52" s="36">
        <v>0</v>
      </c>
      <c r="O52" s="36">
        <v>1.6738579999999999E-3</v>
      </c>
      <c r="P52" s="36">
        <v>2.8845279999999999E-3</v>
      </c>
      <c r="Q52" s="36">
        <v>1.6232659999999999E-3</v>
      </c>
      <c r="R52" s="36">
        <v>5.0591999999999999E-5</v>
      </c>
      <c r="S52" s="36">
        <v>2.8185390000000001E-3</v>
      </c>
      <c r="T52" s="36">
        <v>6.5989000000000008E-5</v>
      </c>
      <c r="U52" s="36">
        <v>5.1000000000000004E-2</v>
      </c>
      <c r="V52" s="36">
        <v>0.12239999999999999</v>
      </c>
      <c r="W52" s="36">
        <v>5.2673858000000004E-2</v>
      </c>
      <c r="X52" s="36">
        <v>0.12528452800000001</v>
      </c>
      <c r="Y52" s="36">
        <v>0.17795838600000002</v>
      </c>
      <c r="Z52" s="36">
        <v>0</v>
      </c>
      <c r="AA52" s="36">
        <v>0</v>
      </c>
      <c r="AB52" s="36">
        <v>0</v>
      </c>
      <c r="AC52" s="36">
        <v>0</v>
      </c>
      <c r="AD52" s="36">
        <v>0</v>
      </c>
      <c r="AE52" s="36">
        <v>0</v>
      </c>
      <c r="AF52" s="36">
        <v>0</v>
      </c>
      <c r="AG52" s="36">
        <v>5.1602666304979656E-3</v>
      </c>
      <c r="AH52" s="36">
        <v>8.7783846128011381E-3</v>
      </c>
      <c r="AI52" s="36">
        <v>2.811455612478202E-2</v>
      </c>
      <c r="AJ52" s="36">
        <v>0</v>
      </c>
      <c r="AK52" s="36">
        <v>0</v>
      </c>
      <c r="AL52" s="36">
        <v>0</v>
      </c>
      <c r="AM52" s="36">
        <v>5.1602666304979656E-3</v>
      </c>
      <c r="AN52" s="36">
        <v>8.7783846128011381E-3</v>
      </c>
      <c r="AO52" s="36">
        <v>2.811455612478202E-2</v>
      </c>
      <c r="AP52" s="36">
        <v>0.189619802</v>
      </c>
      <c r="AQ52" s="36">
        <v>0.10210297</v>
      </c>
      <c r="AR52" s="36">
        <v>0.29172277200000002</v>
      </c>
      <c r="AS52" s="36">
        <v>0</v>
      </c>
      <c r="AT52" s="36">
        <v>0</v>
      </c>
      <c r="AU52" s="36">
        <v>0</v>
      </c>
      <c r="AV52" s="36">
        <v>0</v>
      </c>
      <c r="AW52" s="36">
        <v>0</v>
      </c>
      <c r="AX52" s="36">
        <v>0</v>
      </c>
      <c r="AY52" s="36">
        <v>0</v>
      </c>
      <c r="AZ52" s="36">
        <v>0</v>
      </c>
      <c r="BA52" s="36">
        <v>0</v>
      </c>
      <c r="BB52" s="36">
        <v>0.232186436</v>
      </c>
      <c r="BC52" s="36">
        <v>12.146314839</v>
      </c>
      <c r="BD52" s="36">
        <v>26.715558193</v>
      </c>
      <c r="BE52" s="36">
        <v>2.5417234285714286E-2</v>
      </c>
      <c r="BF52" s="36">
        <v>5.0834468571428572E-2</v>
      </c>
      <c r="BG52" s="36">
        <v>0.11996817899999999</v>
      </c>
      <c r="BH52" s="36">
        <v>1.5402218780000001</v>
      </c>
      <c r="BI52" s="36">
        <v>0</v>
      </c>
      <c r="BJ52" s="36">
        <v>0</v>
      </c>
      <c r="BK52" s="36">
        <v>0</v>
      </c>
      <c r="BL52" s="36">
        <v>0</v>
      </c>
    </row>
    <row r="53" spans="1:64" s="37" customFormat="1" x14ac:dyDescent="0.2">
      <c r="A53" s="34">
        <v>50</v>
      </c>
      <c r="B53" s="34" t="s">
        <v>140</v>
      </c>
      <c r="C53" s="34" t="s">
        <v>157</v>
      </c>
      <c r="D53" s="41">
        <v>4.9853739099999999</v>
      </c>
      <c r="E53" s="36">
        <v>3</v>
      </c>
      <c r="F53" s="36">
        <v>0</v>
      </c>
      <c r="G53" s="36">
        <v>0</v>
      </c>
      <c r="H53" s="36">
        <v>3</v>
      </c>
      <c r="I53" s="36">
        <v>0</v>
      </c>
      <c r="J53" s="36">
        <v>0</v>
      </c>
      <c r="K53" s="36">
        <v>0</v>
      </c>
      <c r="L53" s="36">
        <v>0</v>
      </c>
      <c r="M53" s="36">
        <v>0</v>
      </c>
      <c r="N53" s="36">
        <v>0</v>
      </c>
      <c r="O53" s="36">
        <v>3.8599530000000002E-3</v>
      </c>
      <c r="P53" s="36">
        <v>6.1506950000000003E-3</v>
      </c>
      <c r="Q53" s="36">
        <v>3.5053720000000001E-3</v>
      </c>
      <c r="R53" s="36">
        <v>3.5458099999999997E-4</v>
      </c>
      <c r="S53" s="36">
        <v>5.6881980000000002E-3</v>
      </c>
      <c r="T53" s="36">
        <v>4.6249700000000003E-4</v>
      </c>
      <c r="U53" s="36">
        <v>0</v>
      </c>
      <c r="V53" s="36">
        <v>0</v>
      </c>
      <c r="W53" s="36">
        <v>3.8599530000000002E-3</v>
      </c>
      <c r="X53" s="36">
        <v>6.1506950000000003E-3</v>
      </c>
      <c r="Y53" s="36">
        <v>1.0010648E-2</v>
      </c>
      <c r="Z53" s="36">
        <v>0</v>
      </c>
      <c r="AA53" s="36">
        <v>0</v>
      </c>
      <c r="AB53" s="36">
        <v>0</v>
      </c>
      <c r="AC53" s="36">
        <v>0</v>
      </c>
      <c r="AD53" s="36">
        <v>0</v>
      </c>
      <c r="AE53" s="36">
        <v>0</v>
      </c>
      <c r="AF53" s="36">
        <v>0</v>
      </c>
      <c r="AG53" s="36">
        <v>0</v>
      </c>
      <c r="AH53" s="36">
        <v>0</v>
      </c>
      <c r="AI53" s="36">
        <v>0</v>
      </c>
      <c r="AJ53" s="36">
        <v>0</v>
      </c>
      <c r="AK53" s="36">
        <v>0</v>
      </c>
      <c r="AL53" s="36">
        <v>0</v>
      </c>
      <c r="AM53" s="36">
        <v>0</v>
      </c>
      <c r="AN53" s="36">
        <v>0</v>
      </c>
      <c r="AO53" s="36">
        <v>0</v>
      </c>
      <c r="AP53" s="36">
        <v>5.0769439999999999E-3</v>
      </c>
      <c r="AQ53" s="36">
        <v>2.7337389999999998E-3</v>
      </c>
      <c r="AR53" s="36">
        <v>7.8106829999999997E-3</v>
      </c>
      <c r="AS53" s="36">
        <v>0</v>
      </c>
      <c r="AT53" s="36">
        <v>0</v>
      </c>
      <c r="AU53" s="36">
        <v>0</v>
      </c>
      <c r="AV53" s="36">
        <v>0</v>
      </c>
      <c r="AW53" s="36">
        <v>0</v>
      </c>
      <c r="AX53" s="36">
        <v>0</v>
      </c>
      <c r="AY53" s="36">
        <v>0</v>
      </c>
      <c r="AZ53" s="36">
        <v>0</v>
      </c>
      <c r="BA53" s="36">
        <v>0</v>
      </c>
      <c r="BB53" s="36">
        <v>0</v>
      </c>
      <c r="BC53" s="36">
        <v>0</v>
      </c>
      <c r="BD53" s="36">
        <v>0</v>
      </c>
      <c r="BE53" s="36">
        <v>0</v>
      </c>
      <c r="BF53" s="36">
        <v>0</v>
      </c>
      <c r="BG53" s="36">
        <v>0.15889727000000001</v>
      </c>
      <c r="BH53" s="36">
        <v>1.025510092</v>
      </c>
      <c r="BI53" s="36">
        <v>0</v>
      </c>
      <c r="BJ53" s="36">
        <v>0</v>
      </c>
      <c r="BK53" s="36">
        <v>0</v>
      </c>
      <c r="BL53" s="36">
        <v>0</v>
      </c>
    </row>
    <row r="54" spans="1:64" s="37" customFormat="1" x14ac:dyDescent="0.2">
      <c r="A54" s="34">
        <v>51</v>
      </c>
      <c r="B54" s="34" t="s">
        <v>140</v>
      </c>
      <c r="C54" s="34" t="s">
        <v>158</v>
      </c>
      <c r="D54" s="41">
        <v>4.9974004010000002</v>
      </c>
      <c r="E54" s="36">
        <v>31</v>
      </c>
      <c r="F54" s="36">
        <v>0</v>
      </c>
      <c r="G54" s="36">
        <v>1</v>
      </c>
      <c r="H54" s="36">
        <v>30</v>
      </c>
      <c r="I54" s="36">
        <v>0</v>
      </c>
      <c r="J54" s="36">
        <v>0</v>
      </c>
      <c r="K54" s="36">
        <v>0</v>
      </c>
      <c r="L54" s="36">
        <v>0</v>
      </c>
      <c r="M54" s="36">
        <v>0</v>
      </c>
      <c r="N54" s="36">
        <v>0</v>
      </c>
      <c r="O54" s="36">
        <v>1.8111186000000001E-2</v>
      </c>
      <c r="P54" s="36">
        <v>2.8648993000000001E-2</v>
      </c>
      <c r="Q54" s="36">
        <v>1.6586952000000002E-2</v>
      </c>
      <c r="R54" s="36">
        <v>1.524234E-3</v>
      </c>
      <c r="S54" s="36">
        <v>2.6660861000000001E-2</v>
      </c>
      <c r="T54" s="36">
        <v>1.9881320000000001E-3</v>
      </c>
      <c r="U54" s="36">
        <v>6.0000000000000001E-3</v>
      </c>
      <c r="V54" s="36">
        <v>1.44E-2</v>
      </c>
      <c r="W54" s="36">
        <v>2.4111186E-2</v>
      </c>
      <c r="X54" s="36">
        <v>4.3048993000000001E-2</v>
      </c>
      <c r="Y54" s="36">
        <v>6.7160179E-2</v>
      </c>
      <c r="Z54" s="36">
        <v>0</v>
      </c>
      <c r="AA54" s="36">
        <v>0</v>
      </c>
      <c r="AB54" s="36">
        <v>0</v>
      </c>
      <c r="AC54" s="36">
        <v>0</v>
      </c>
      <c r="AD54" s="36">
        <v>0</v>
      </c>
      <c r="AE54" s="36">
        <v>0</v>
      </c>
      <c r="AF54" s="36">
        <v>0</v>
      </c>
      <c r="AG54" s="36">
        <v>6.2704984370617791E-4</v>
      </c>
      <c r="AH54" s="36">
        <v>1.0667054812472912E-3</v>
      </c>
      <c r="AI54" s="36">
        <v>3.4163405277784866E-3</v>
      </c>
      <c r="AJ54" s="36">
        <v>0</v>
      </c>
      <c r="AK54" s="36">
        <v>0</v>
      </c>
      <c r="AL54" s="36">
        <v>0</v>
      </c>
      <c r="AM54" s="36">
        <v>6.2704984370617791E-4</v>
      </c>
      <c r="AN54" s="36">
        <v>1.0667054812472912E-3</v>
      </c>
      <c r="AO54" s="36">
        <v>3.4163405277784866E-3</v>
      </c>
      <c r="AP54" s="36">
        <v>5.0170863000000003E-2</v>
      </c>
      <c r="AQ54" s="36">
        <v>2.701508E-2</v>
      </c>
      <c r="AR54" s="36">
        <v>7.7185943000000007E-2</v>
      </c>
      <c r="AS54" s="36">
        <v>0</v>
      </c>
      <c r="AT54" s="36">
        <v>0</v>
      </c>
      <c r="AU54" s="36">
        <v>0</v>
      </c>
      <c r="AV54" s="36">
        <v>0</v>
      </c>
      <c r="AW54" s="36">
        <v>0</v>
      </c>
      <c r="AX54" s="36">
        <v>0</v>
      </c>
      <c r="AY54" s="36">
        <v>0</v>
      </c>
      <c r="AZ54" s="36">
        <v>0</v>
      </c>
      <c r="BA54" s="36">
        <v>0</v>
      </c>
      <c r="BB54" s="36">
        <v>0.93616041100000003</v>
      </c>
      <c r="BC54" s="36">
        <v>67.376858945999999</v>
      </c>
      <c r="BD54" s="36">
        <v>153.19117779000001</v>
      </c>
      <c r="BE54" s="36">
        <v>0.1024806142857143</v>
      </c>
      <c r="BF54" s="36">
        <v>0.20496122857142859</v>
      </c>
      <c r="BG54" s="36">
        <v>0.57056261399999997</v>
      </c>
      <c r="BH54" s="36">
        <v>6.5125558950000002</v>
      </c>
      <c r="BI54" s="36">
        <v>0</v>
      </c>
      <c r="BJ54" s="36">
        <v>0</v>
      </c>
      <c r="BK54" s="36">
        <v>0</v>
      </c>
      <c r="BL54" s="36">
        <v>0</v>
      </c>
    </row>
    <row r="55" spans="1:64" s="37" customFormat="1" x14ac:dyDescent="0.2">
      <c r="A55" s="34">
        <v>52</v>
      </c>
      <c r="B55" s="34" t="s">
        <v>140</v>
      </c>
      <c r="C55" s="34" t="s">
        <v>159</v>
      </c>
      <c r="D55" s="41">
        <v>4.6205324389999998</v>
      </c>
      <c r="E55" s="36">
        <v>4</v>
      </c>
      <c r="F55" s="36">
        <v>0</v>
      </c>
      <c r="G55" s="36">
        <v>0</v>
      </c>
      <c r="H55" s="36">
        <v>4</v>
      </c>
      <c r="I55" s="36">
        <v>0</v>
      </c>
      <c r="J55" s="36">
        <v>0</v>
      </c>
      <c r="K55" s="36">
        <v>0</v>
      </c>
      <c r="L55" s="36">
        <v>0</v>
      </c>
      <c r="M55" s="36">
        <v>0</v>
      </c>
      <c r="N55" s="36">
        <v>0</v>
      </c>
      <c r="O55" s="36">
        <v>0</v>
      </c>
      <c r="P55" s="36">
        <v>0</v>
      </c>
      <c r="Q55" s="36">
        <v>0</v>
      </c>
      <c r="R55" s="36">
        <v>0</v>
      </c>
      <c r="S55" s="36">
        <v>0</v>
      </c>
      <c r="T55" s="36">
        <v>0</v>
      </c>
      <c r="U55" s="36">
        <v>0</v>
      </c>
      <c r="V55" s="36">
        <v>0</v>
      </c>
      <c r="W55" s="36">
        <v>0</v>
      </c>
      <c r="X55" s="36">
        <v>0</v>
      </c>
      <c r="Y55" s="36">
        <v>0</v>
      </c>
      <c r="Z55" s="36">
        <v>0</v>
      </c>
      <c r="AA55" s="36">
        <v>0</v>
      </c>
      <c r="AB55" s="36">
        <v>0</v>
      </c>
      <c r="AC55" s="36">
        <v>0</v>
      </c>
      <c r="AD55" s="36">
        <v>0</v>
      </c>
      <c r="AE55" s="36">
        <v>0</v>
      </c>
      <c r="AF55" s="36">
        <v>0</v>
      </c>
      <c r="AG55" s="36">
        <v>0</v>
      </c>
      <c r="AH55" s="36">
        <v>0</v>
      </c>
      <c r="AI55" s="36">
        <v>0</v>
      </c>
      <c r="AJ55" s="36">
        <v>0</v>
      </c>
      <c r="AK55" s="36">
        <v>0</v>
      </c>
      <c r="AL55" s="36">
        <v>0</v>
      </c>
      <c r="AM55" s="36">
        <v>0</v>
      </c>
      <c r="AN55" s="36">
        <v>0</v>
      </c>
      <c r="AO55" s="36">
        <v>0</v>
      </c>
      <c r="AP55" s="36">
        <v>0</v>
      </c>
      <c r="AQ55" s="36">
        <v>0</v>
      </c>
      <c r="AR55" s="36">
        <v>0</v>
      </c>
      <c r="AS55" s="36">
        <v>0</v>
      </c>
      <c r="AT55" s="36">
        <v>0</v>
      </c>
      <c r="AU55" s="36">
        <v>0</v>
      </c>
      <c r="AV55" s="36">
        <v>0</v>
      </c>
      <c r="AW55" s="36">
        <v>0</v>
      </c>
      <c r="AX55" s="36">
        <v>0</v>
      </c>
      <c r="AY55" s="36">
        <v>0</v>
      </c>
      <c r="AZ55" s="36">
        <v>0</v>
      </c>
      <c r="BA55" s="36">
        <v>0</v>
      </c>
      <c r="BB55" s="36">
        <v>9.3271659999999996E-3</v>
      </c>
      <c r="BC55" s="36">
        <v>0.279593804</v>
      </c>
      <c r="BD55" s="36">
        <v>0.56416419799999995</v>
      </c>
      <c r="BE55" s="36">
        <v>1.0210357142857143E-3</v>
      </c>
      <c r="BF55" s="36">
        <v>2.0420714285714287E-3</v>
      </c>
      <c r="BG55" s="36">
        <v>0</v>
      </c>
      <c r="BH55" s="36">
        <v>0.27807875799999998</v>
      </c>
      <c r="BI55" s="36">
        <v>0</v>
      </c>
      <c r="BJ55" s="36">
        <v>0</v>
      </c>
      <c r="BK55" s="36">
        <v>0</v>
      </c>
      <c r="BL55" s="36">
        <v>0</v>
      </c>
    </row>
    <row r="56" spans="1:64" s="37" customFormat="1" x14ac:dyDescent="0.2">
      <c r="A56" s="34">
        <v>53</v>
      </c>
      <c r="B56" s="34" t="s">
        <v>161</v>
      </c>
      <c r="C56" s="34" t="s">
        <v>160</v>
      </c>
      <c r="D56" s="41">
        <v>4.552275474</v>
      </c>
      <c r="E56" s="36">
        <v>318</v>
      </c>
      <c r="F56" s="36">
        <v>0</v>
      </c>
      <c r="G56" s="36">
        <v>0</v>
      </c>
      <c r="H56" s="36">
        <v>318</v>
      </c>
      <c r="I56" s="36">
        <v>0</v>
      </c>
      <c r="J56" s="36">
        <v>0</v>
      </c>
      <c r="K56" s="36">
        <v>0</v>
      </c>
      <c r="L56" s="36">
        <v>0</v>
      </c>
      <c r="M56" s="36">
        <v>0</v>
      </c>
      <c r="N56" s="36">
        <v>0</v>
      </c>
      <c r="O56" s="36">
        <v>0</v>
      </c>
      <c r="P56" s="36">
        <v>0</v>
      </c>
      <c r="Q56" s="36">
        <v>0</v>
      </c>
      <c r="R56" s="36">
        <v>0</v>
      </c>
      <c r="S56" s="36">
        <v>0</v>
      </c>
      <c r="T56" s="36">
        <v>0</v>
      </c>
      <c r="U56" s="36">
        <v>0</v>
      </c>
      <c r="V56" s="36">
        <v>0</v>
      </c>
      <c r="W56" s="36">
        <v>0</v>
      </c>
      <c r="X56" s="36">
        <v>0</v>
      </c>
      <c r="Y56" s="36">
        <v>0</v>
      </c>
      <c r="Z56" s="36">
        <v>0</v>
      </c>
      <c r="AA56" s="36">
        <v>0</v>
      </c>
      <c r="AB56" s="36">
        <v>0</v>
      </c>
      <c r="AC56" s="36">
        <v>0</v>
      </c>
      <c r="AD56" s="36">
        <v>0</v>
      </c>
      <c r="AE56" s="36">
        <v>0</v>
      </c>
      <c r="AF56" s="36">
        <v>0</v>
      </c>
      <c r="AG56" s="36">
        <v>0</v>
      </c>
      <c r="AH56" s="36">
        <v>0</v>
      </c>
      <c r="AI56" s="36">
        <v>0</v>
      </c>
      <c r="AJ56" s="36">
        <v>0</v>
      </c>
      <c r="AK56" s="36">
        <v>0</v>
      </c>
      <c r="AL56" s="36">
        <v>0</v>
      </c>
      <c r="AM56" s="36">
        <v>0</v>
      </c>
      <c r="AN56" s="36">
        <v>0</v>
      </c>
      <c r="AO56" s="36">
        <v>0</v>
      </c>
      <c r="AP56" s="36">
        <v>0</v>
      </c>
      <c r="AQ56" s="36">
        <v>0</v>
      </c>
      <c r="AR56" s="36">
        <v>0</v>
      </c>
      <c r="AS56" s="36">
        <v>0</v>
      </c>
      <c r="AT56" s="36">
        <v>0</v>
      </c>
      <c r="AU56" s="36">
        <v>0</v>
      </c>
      <c r="AV56" s="36">
        <v>0</v>
      </c>
      <c r="AW56" s="36">
        <v>0</v>
      </c>
      <c r="AX56" s="36">
        <v>0</v>
      </c>
      <c r="AY56" s="36">
        <v>0</v>
      </c>
      <c r="AZ56" s="36">
        <v>0</v>
      </c>
      <c r="BA56" s="36">
        <v>0</v>
      </c>
      <c r="BB56" s="36">
        <v>0.14799737399999999</v>
      </c>
      <c r="BC56" s="36">
        <v>12.500253775999999</v>
      </c>
      <c r="BD56" s="36">
        <v>25.654684349</v>
      </c>
      <c r="BE56" s="36">
        <v>6.687131428571429E-3</v>
      </c>
      <c r="BF56" s="36">
        <v>1.3374262857142858E-2</v>
      </c>
      <c r="BG56" s="36">
        <v>5.6757684000000003E-2</v>
      </c>
      <c r="BH56" s="36">
        <v>0.59730618499999999</v>
      </c>
      <c r="BI56" s="36">
        <v>0</v>
      </c>
      <c r="BJ56" s="36">
        <v>0</v>
      </c>
      <c r="BK56" s="36">
        <v>0</v>
      </c>
      <c r="BL56" s="36">
        <v>0</v>
      </c>
    </row>
    <row r="57" spans="1:64" s="37" customFormat="1" x14ac:dyDescent="0.2">
      <c r="A57" s="34">
        <v>54</v>
      </c>
      <c r="B57" s="34" t="s">
        <v>161</v>
      </c>
      <c r="C57" s="34" t="s">
        <v>162</v>
      </c>
      <c r="D57" s="41">
        <v>4.9809815229999996</v>
      </c>
      <c r="E57" s="36">
        <v>22</v>
      </c>
      <c r="F57" s="36">
        <v>0</v>
      </c>
      <c r="G57" s="36">
        <v>1</v>
      </c>
      <c r="H57" s="36">
        <v>21</v>
      </c>
      <c r="I57" s="36">
        <v>0</v>
      </c>
      <c r="J57" s="36">
        <v>0</v>
      </c>
      <c r="K57" s="36">
        <v>0</v>
      </c>
      <c r="L57" s="36">
        <v>0</v>
      </c>
      <c r="M57" s="36">
        <v>0</v>
      </c>
      <c r="N57" s="36">
        <v>0</v>
      </c>
      <c r="O57" s="36">
        <v>8.4749453000000002E-2</v>
      </c>
      <c r="P57" s="36">
        <v>0.156323935</v>
      </c>
      <c r="Q57" s="36">
        <v>8.0827871999999995E-2</v>
      </c>
      <c r="R57" s="36">
        <v>3.9215810000000004E-3</v>
      </c>
      <c r="S57" s="36">
        <v>0.15120882899999999</v>
      </c>
      <c r="T57" s="36">
        <v>5.1151059999999995E-3</v>
      </c>
      <c r="U57" s="36">
        <v>3.0000000000000001E-3</v>
      </c>
      <c r="V57" s="36">
        <v>7.1999999999999998E-3</v>
      </c>
      <c r="W57" s="36">
        <v>8.7749453000000005E-2</v>
      </c>
      <c r="X57" s="36">
        <v>0.16352393500000001</v>
      </c>
      <c r="Y57" s="36">
        <v>0.25127338799999999</v>
      </c>
      <c r="Z57" s="36">
        <v>0</v>
      </c>
      <c r="AA57" s="36">
        <v>0</v>
      </c>
      <c r="AB57" s="36">
        <v>0</v>
      </c>
      <c r="AC57" s="36">
        <v>0</v>
      </c>
      <c r="AD57" s="36">
        <v>0</v>
      </c>
      <c r="AE57" s="36">
        <v>0</v>
      </c>
      <c r="AF57" s="36">
        <v>0</v>
      </c>
      <c r="AG57" s="36">
        <v>3.1073940599024433E-4</v>
      </c>
      <c r="AH57" s="36">
        <v>5.2861416191443862E-4</v>
      </c>
      <c r="AI57" s="36">
        <v>1.6929940050502967E-3</v>
      </c>
      <c r="AJ57" s="36">
        <v>0</v>
      </c>
      <c r="AK57" s="36">
        <v>0</v>
      </c>
      <c r="AL57" s="36">
        <v>0</v>
      </c>
      <c r="AM57" s="36">
        <v>3.1073940599024433E-4</v>
      </c>
      <c r="AN57" s="36">
        <v>5.2861416191443862E-4</v>
      </c>
      <c r="AO57" s="36">
        <v>1.6929940050502967E-3</v>
      </c>
      <c r="AP57" s="36">
        <v>0.35224301000000002</v>
      </c>
      <c r="AQ57" s="36">
        <v>0.18966931300000001</v>
      </c>
      <c r="AR57" s="36">
        <v>0.54191232300000003</v>
      </c>
      <c r="AS57" s="36">
        <v>0</v>
      </c>
      <c r="AT57" s="36">
        <v>0</v>
      </c>
      <c r="AU57" s="36">
        <v>0</v>
      </c>
      <c r="AV57" s="36">
        <v>0</v>
      </c>
      <c r="AW57" s="36">
        <v>0</v>
      </c>
      <c r="AX57" s="36">
        <v>0</v>
      </c>
      <c r="AY57" s="36">
        <v>0</v>
      </c>
      <c r="AZ57" s="36">
        <v>0</v>
      </c>
      <c r="BA57" s="36">
        <v>0</v>
      </c>
      <c r="BB57" s="36">
        <v>6.5412883439999998</v>
      </c>
      <c r="BC57" s="36">
        <v>319.46807811399998</v>
      </c>
      <c r="BD57" s="36">
        <v>709.87873075300001</v>
      </c>
      <c r="BE57" s="36">
        <v>0.29556239142857144</v>
      </c>
      <c r="BF57" s="36">
        <v>0.59112478428571436</v>
      </c>
      <c r="BG57" s="36">
        <v>8.2922088259999995</v>
      </c>
      <c r="BH57" s="36">
        <v>53.746780782000002</v>
      </c>
      <c r="BI57" s="36">
        <v>0</v>
      </c>
      <c r="BJ57" s="36">
        <v>0</v>
      </c>
      <c r="BK57" s="36">
        <v>0</v>
      </c>
      <c r="BL57" s="36">
        <v>0</v>
      </c>
    </row>
    <row r="58" spans="1:64" s="37" customFormat="1" x14ac:dyDescent="0.2">
      <c r="A58" s="34">
        <v>55</v>
      </c>
      <c r="B58" s="34" t="s">
        <v>161</v>
      </c>
      <c r="C58" s="34" t="s">
        <v>163</v>
      </c>
      <c r="D58" s="41">
        <v>4.6129936049999998</v>
      </c>
      <c r="E58" s="36">
        <v>61</v>
      </c>
      <c r="F58" s="36">
        <v>0</v>
      </c>
      <c r="G58" s="36">
        <v>0</v>
      </c>
      <c r="H58" s="36">
        <v>61</v>
      </c>
      <c r="I58" s="36">
        <v>0</v>
      </c>
      <c r="J58" s="36">
        <v>0</v>
      </c>
      <c r="K58" s="36">
        <v>0</v>
      </c>
      <c r="L58" s="36">
        <v>0</v>
      </c>
      <c r="M58" s="36">
        <v>0</v>
      </c>
      <c r="N58" s="36">
        <v>0</v>
      </c>
      <c r="O58" s="36">
        <v>0</v>
      </c>
      <c r="P58" s="36">
        <v>0</v>
      </c>
      <c r="Q58" s="36">
        <v>0</v>
      </c>
      <c r="R58" s="36">
        <v>0</v>
      </c>
      <c r="S58" s="36">
        <v>0</v>
      </c>
      <c r="T58" s="36">
        <v>0</v>
      </c>
      <c r="U58" s="36">
        <v>0</v>
      </c>
      <c r="V58" s="36">
        <v>0</v>
      </c>
      <c r="W58" s="36">
        <v>0</v>
      </c>
      <c r="X58" s="36">
        <v>0</v>
      </c>
      <c r="Y58" s="36">
        <v>0</v>
      </c>
      <c r="Z58" s="36">
        <v>0</v>
      </c>
      <c r="AA58" s="36">
        <v>0</v>
      </c>
      <c r="AB58" s="36">
        <v>0</v>
      </c>
      <c r="AC58" s="36">
        <v>0</v>
      </c>
      <c r="AD58" s="36">
        <v>0</v>
      </c>
      <c r="AE58" s="36">
        <v>0</v>
      </c>
      <c r="AF58" s="36">
        <v>0</v>
      </c>
      <c r="AG58" s="36">
        <v>0</v>
      </c>
      <c r="AH58" s="36">
        <v>0</v>
      </c>
      <c r="AI58" s="36">
        <v>0</v>
      </c>
      <c r="AJ58" s="36">
        <v>0</v>
      </c>
      <c r="AK58" s="36">
        <v>0</v>
      </c>
      <c r="AL58" s="36">
        <v>0</v>
      </c>
      <c r="AM58" s="36">
        <v>0</v>
      </c>
      <c r="AN58" s="36">
        <v>0</v>
      </c>
      <c r="AO58" s="36">
        <v>0</v>
      </c>
      <c r="AP58" s="36">
        <v>0</v>
      </c>
      <c r="AQ58" s="36">
        <v>0</v>
      </c>
      <c r="AR58" s="36">
        <v>0</v>
      </c>
      <c r="AS58" s="36">
        <v>0</v>
      </c>
      <c r="AT58" s="36">
        <v>0</v>
      </c>
      <c r="AU58" s="36">
        <v>0</v>
      </c>
      <c r="AV58" s="36">
        <v>0</v>
      </c>
      <c r="AW58" s="36">
        <v>0</v>
      </c>
      <c r="AX58" s="36">
        <v>0</v>
      </c>
      <c r="AY58" s="36">
        <v>0</v>
      </c>
      <c r="AZ58" s="36">
        <v>0</v>
      </c>
      <c r="BA58" s="36">
        <v>0</v>
      </c>
      <c r="BB58" s="36">
        <v>1.1750666620000001</v>
      </c>
      <c r="BC58" s="36">
        <v>100.808205824</v>
      </c>
      <c r="BD58" s="36">
        <v>229.98964375200001</v>
      </c>
      <c r="BE58" s="36">
        <v>5.3094358571428572E-2</v>
      </c>
      <c r="BF58" s="36">
        <v>0.10618871857142857</v>
      </c>
      <c r="BG58" s="36">
        <v>0.69243257199999997</v>
      </c>
      <c r="BH58" s="36">
        <v>8.0362317179999998</v>
      </c>
      <c r="BI58" s="36">
        <v>0</v>
      </c>
      <c r="BJ58" s="36">
        <v>0</v>
      </c>
      <c r="BK58" s="36">
        <v>0</v>
      </c>
      <c r="BL58" s="36">
        <v>0</v>
      </c>
    </row>
    <row r="59" spans="1:64" s="37" customFormat="1" x14ac:dyDescent="0.2">
      <c r="A59" s="34">
        <v>56</v>
      </c>
      <c r="B59" s="34" t="s">
        <v>161</v>
      </c>
      <c r="C59" s="34" t="s">
        <v>164</v>
      </c>
      <c r="D59" s="41">
        <v>4.6440330669999996</v>
      </c>
      <c r="E59" s="36">
        <v>58</v>
      </c>
      <c r="F59" s="36">
        <v>0</v>
      </c>
      <c r="G59" s="36">
        <v>1</v>
      </c>
      <c r="H59" s="36">
        <v>57</v>
      </c>
      <c r="I59" s="36">
        <v>0</v>
      </c>
      <c r="J59" s="36">
        <v>0</v>
      </c>
      <c r="K59" s="36">
        <v>0</v>
      </c>
      <c r="L59" s="36">
        <v>0</v>
      </c>
      <c r="M59" s="36">
        <v>0</v>
      </c>
      <c r="N59" s="36">
        <v>0</v>
      </c>
      <c r="O59" s="36">
        <v>0</v>
      </c>
      <c r="P59" s="36">
        <v>0</v>
      </c>
      <c r="Q59" s="36">
        <v>0</v>
      </c>
      <c r="R59" s="36">
        <v>0</v>
      </c>
      <c r="S59" s="36">
        <v>0</v>
      </c>
      <c r="T59" s="36">
        <v>0</v>
      </c>
      <c r="U59" s="36">
        <v>3.0000000000000001E-3</v>
      </c>
      <c r="V59" s="36">
        <v>7.1999999999999998E-3</v>
      </c>
      <c r="W59" s="36">
        <v>3.0000000000000001E-3</v>
      </c>
      <c r="X59" s="36">
        <v>7.1999999999999998E-3</v>
      </c>
      <c r="Y59" s="36">
        <v>1.0200000000000001E-2</v>
      </c>
      <c r="Z59" s="36">
        <v>0</v>
      </c>
      <c r="AA59" s="36">
        <v>0</v>
      </c>
      <c r="AB59" s="36">
        <v>0</v>
      </c>
      <c r="AC59" s="36">
        <v>0</v>
      </c>
      <c r="AD59" s="36">
        <v>0</v>
      </c>
      <c r="AE59" s="36">
        <v>0</v>
      </c>
      <c r="AF59" s="36">
        <v>0</v>
      </c>
      <c r="AG59" s="36">
        <v>3.1678696368457864E-4</v>
      </c>
      <c r="AH59" s="36">
        <v>5.3890196121054762E-4</v>
      </c>
      <c r="AI59" s="36">
        <v>1.7259427676608078E-3</v>
      </c>
      <c r="AJ59" s="36">
        <v>0</v>
      </c>
      <c r="AK59" s="36">
        <v>0</v>
      </c>
      <c r="AL59" s="36">
        <v>0</v>
      </c>
      <c r="AM59" s="36">
        <v>3.1678696368457864E-4</v>
      </c>
      <c r="AN59" s="36">
        <v>5.3890196121054762E-4</v>
      </c>
      <c r="AO59" s="36">
        <v>1.7259427676608078E-3</v>
      </c>
      <c r="AP59" s="36">
        <v>1.2140723000000001E-2</v>
      </c>
      <c r="AQ59" s="36">
        <v>6.537312E-3</v>
      </c>
      <c r="AR59" s="36">
        <v>1.8678035000000003E-2</v>
      </c>
      <c r="AS59" s="36">
        <v>0</v>
      </c>
      <c r="AT59" s="36">
        <v>0</v>
      </c>
      <c r="AU59" s="36">
        <v>0</v>
      </c>
      <c r="AV59" s="36">
        <v>0</v>
      </c>
      <c r="AW59" s="36">
        <v>0</v>
      </c>
      <c r="AX59" s="36">
        <v>0</v>
      </c>
      <c r="AY59" s="36">
        <v>0</v>
      </c>
      <c r="AZ59" s="36">
        <v>0</v>
      </c>
      <c r="BA59" s="36">
        <v>0</v>
      </c>
      <c r="BB59" s="36">
        <v>0.45986666199999998</v>
      </c>
      <c r="BC59" s="36">
        <v>39.164664979999998</v>
      </c>
      <c r="BD59" s="36">
        <v>88.481226766999995</v>
      </c>
      <c r="BE59" s="36">
        <v>2.0778672857142858E-2</v>
      </c>
      <c r="BF59" s="36">
        <v>4.1557345714285716E-2</v>
      </c>
      <c r="BG59" s="36">
        <v>0.59268002500000005</v>
      </c>
      <c r="BH59" s="36">
        <v>5.1871460860000003</v>
      </c>
      <c r="BI59" s="36">
        <v>0</v>
      </c>
      <c r="BJ59" s="36">
        <v>0</v>
      </c>
      <c r="BK59" s="36">
        <v>0</v>
      </c>
      <c r="BL59" s="36">
        <v>0</v>
      </c>
    </row>
    <row r="60" spans="1:64" s="37" customFormat="1" x14ac:dyDescent="0.2">
      <c r="A60" s="34">
        <v>57</v>
      </c>
      <c r="B60" s="34" t="s">
        <v>161</v>
      </c>
      <c r="C60" s="34" t="s">
        <v>165</v>
      </c>
      <c r="D60" s="41">
        <v>4.5755829659999998</v>
      </c>
      <c r="E60" s="36">
        <v>18</v>
      </c>
      <c r="F60" s="36">
        <v>0</v>
      </c>
      <c r="G60" s="36">
        <v>0</v>
      </c>
      <c r="H60" s="36">
        <v>18</v>
      </c>
      <c r="I60" s="36">
        <v>0</v>
      </c>
      <c r="J60" s="36">
        <v>0</v>
      </c>
      <c r="K60" s="36">
        <v>0</v>
      </c>
      <c r="L60" s="36">
        <v>0</v>
      </c>
      <c r="M60" s="36">
        <v>0</v>
      </c>
      <c r="N60" s="36">
        <v>0</v>
      </c>
      <c r="O60" s="36">
        <v>0</v>
      </c>
      <c r="P60" s="36">
        <v>0</v>
      </c>
      <c r="Q60" s="36">
        <v>0</v>
      </c>
      <c r="R60" s="36">
        <v>0</v>
      </c>
      <c r="S60" s="36">
        <v>0</v>
      </c>
      <c r="T60" s="36">
        <v>0</v>
      </c>
      <c r="U60" s="36">
        <v>0</v>
      </c>
      <c r="V60" s="36">
        <v>0</v>
      </c>
      <c r="W60" s="36">
        <v>0</v>
      </c>
      <c r="X60" s="36">
        <v>0</v>
      </c>
      <c r="Y60" s="36">
        <v>0</v>
      </c>
      <c r="Z60" s="36">
        <v>0</v>
      </c>
      <c r="AA60" s="36">
        <v>0</v>
      </c>
      <c r="AB60" s="36">
        <v>0</v>
      </c>
      <c r="AC60" s="36">
        <v>0</v>
      </c>
      <c r="AD60" s="36">
        <v>0</v>
      </c>
      <c r="AE60" s="36">
        <v>0</v>
      </c>
      <c r="AF60" s="36">
        <v>0</v>
      </c>
      <c r="AG60" s="36">
        <v>0</v>
      </c>
      <c r="AH60" s="36">
        <v>0</v>
      </c>
      <c r="AI60" s="36">
        <v>0</v>
      </c>
      <c r="AJ60" s="36">
        <v>0</v>
      </c>
      <c r="AK60" s="36">
        <v>0</v>
      </c>
      <c r="AL60" s="36">
        <v>0</v>
      </c>
      <c r="AM60" s="36">
        <v>0</v>
      </c>
      <c r="AN60" s="36">
        <v>0</v>
      </c>
      <c r="AO60" s="36">
        <v>0</v>
      </c>
      <c r="AP60" s="36">
        <v>0</v>
      </c>
      <c r="AQ60" s="36">
        <v>0</v>
      </c>
      <c r="AR60" s="36">
        <v>0</v>
      </c>
      <c r="AS60" s="36">
        <v>0</v>
      </c>
      <c r="AT60" s="36">
        <v>0</v>
      </c>
      <c r="AU60" s="36">
        <v>0</v>
      </c>
      <c r="AV60" s="36">
        <v>0</v>
      </c>
      <c r="AW60" s="36">
        <v>0</v>
      </c>
      <c r="AX60" s="36">
        <v>0</v>
      </c>
      <c r="AY60" s="36">
        <v>0</v>
      </c>
      <c r="AZ60" s="36">
        <v>0</v>
      </c>
      <c r="BA60" s="36">
        <v>0</v>
      </c>
      <c r="BB60" s="36">
        <v>0</v>
      </c>
      <c r="BC60" s="36">
        <v>0</v>
      </c>
      <c r="BD60" s="36">
        <v>0</v>
      </c>
      <c r="BE60" s="36">
        <v>0</v>
      </c>
      <c r="BF60" s="36">
        <v>0</v>
      </c>
      <c r="BG60" s="36">
        <v>4.7197799999999998E-3</v>
      </c>
      <c r="BH60" s="36">
        <v>0.46883635099999998</v>
      </c>
      <c r="BI60" s="36">
        <v>0</v>
      </c>
      <c r="BJ60" s="36">
        <v>0</v>
      </c>
      <c r="BK60" s="36">
        <v>0</v>
      </c>
      <c r="BL60" s="36">
        <v>0</v>
      </c>
    </row>
    <row r="61" spans="1:64" s="37" customFormat="1" x14ac:dyDescent="0.2">
      <c r="A61" s="34">
        <v>58</v>
      </c>
      <c r="B61" s="34" t="s">
        <v>161</v>
      </c>
      <c r="C61" s="34" t="s">
        <v>166</v>
      </c>
      <c r="D61" s="41">
        <v>4.555507865</v>
      </c>
      <c r="E61" s="36">
        <v>8</v>
      </c>
      <c r="F61" s="36">
        <v>0</v>
      </c>
      <c r="G61" s="36">
        <v>0</v>
      </c>
      <c r="H61" s="36">
        <v>8</v>
      </c>
      <c r="I61" s="36">
        <v>0</v>
      </c>
      <c r="J61" s="36">
        <v>0</v>
      </c>
      <c r="K61" s="36">
        <v>0</v>
      </c>
      <c r="L61" s="36">
        <v>0</v>
      </c>
      <c r="M61" s="36">
        <v>0</v>
      </c>
      <c r="N61" s="36">
        <v>0</v>
      </c>
      <c r="O61" s="36">
        <v>0</v>
      </c>
      <c r="P61" s="36">
        <v>0</v>
      </c>
      <c r="Q61" s="36">
        <v>0</v>
      </c>
      <c r="R61" s="36">
        <v>0</v>
      </c>
      <c r="S61" s="36">
        <v>0</v>
      </c>
      <c r="T61" s="36">
        <v>0</v>
      </c>
      <c r="U61" s="36">
        <v>0</v>
      </c>
      <c r="V61" s="36">
        <v>0</v>
      </c>
      <c r="W61" s="36">
        <v>0</v>
      </c>
      <c r="X61" s="36">
        <v>0</v>
      </c>
      <c r="Y61" s="36">
        <v>0</v>
      </c>
      <c r="Z61" s="36">
        <v>0</v>
      </c>
      <c r="AA61" s="36">
        <v>0</v>
      </c>
      <c r="AB61" s="36">
        <v>0</v>
      </c>
      <c r="AC61" s="36">
        <v>0</v>
      </c>
      <c r="AD61" s="36">
        <v>0</v>
      </c>
      <c r="AE61" s="36">
        <v>0</v>
      </c>
      <c r="AF61" s="36">
        <v>0</v>
      </c>
      <c r="AG61" s="36">
        <v>0</v>
      </c>
      <c r="AH61" s="36">
        <v>0</v>
      </c>
      <c r="AI61" s="36">
        <v>0</v>
      </c>
      <c r="AJ61" s="36">
        <v>0</v>
      </c>
      <c r="AK61" s="36">
        <v>0</v>
      </c>
      <c r="AL61" s="36">
        <v>0</v>
      </c>
      <c r="AM61" s="36">
        <v>0</v>
      </c>
      <c r="AN61" s="36">
        <v>0</v>
      </c>
      <c r="AO61" s="36">
        <v>0</v>
      </c>
      <c r="AP61" s="36">
        <v>0</v>
      </c>
      <c r="AQ61" s="36">
        <v>0</v>
      </c>
      <c r="AR61" s="36">
        <v>0</v>
      </c>
      <c r="AS61" s="36">
        <v>0</v>
      </c>
      <c r="AT61" s="36">
        <v>0</v>
      </c>
      <c r="AU61" s="36">
        <v>0</v>
      </c>
      <c r="AV61" s="36">
        <v>0</v>
      </c>
      <c r="AW61" s="36">
        <v>0</v>
      </c>
      <c r="AX61" s="36">
        <v>0</v>
      </c>
      <c r="AY61" s="36">
        <v>0</v>
      </c>
      <c r="AZ61" s="36">
        <v>0</v>
      </c>
      <c r="BA61" s="36">
        <v>0</v>
      </c>
      <c r="BB61" s="36">
        <v>0</v>
      </c>
      <c r="BC61" s="36">
        <v>0</v>
      </c>
      <c r="BD61" s="36">
        <v>0</v>
      </c>
      <c r="BE61" s="36">
        <v>0</v>
      </c>
      <c r="BF61" s="36">
        <v>0</v>
      </c>
      <c r="BG61" s="36">
        <v>6.9418236999999994E-2</v>
      </c>
      <c r="BH61" s="36">
        <v>6.4966420999999996E-2</v>
      </c>
      <c r="BI61" s="36">
        <v>0</v>
      </c>
      <c r="BJ61" s="36">
        <v>0</v>
      </c>
      <c r="BK61" s="36">
        <v>0</v>
      </c>
      <c r="BL61" s="36">
        <v>0</v>
      </c>
    </row>
    <row r="62" spans="1:64" s="37" customFormat="1" x14ac:dyDescent="0.2">
      <c r="A62" s="34">
        <v>59</v>
      </c>
      <c r="B62" s="34" t="s">
        <v>161</v>
      </c>
      <c r="C62" s="34" t="s">
        <v>167</v>
      </c>
      <c r="D62" s="41">
        <v>4.7991606950000003</v>
      </c>
      <c r="E62" s="36">
        <v>35</v>
      </c>
      <c r="F62" s="36">
        <v>0</v>
      </c>
      <c r="G62" s="36">
        <v>1</v>
      </c>
      <c r="H62" s="36">
        <v>34</v>
      </c>
      <c r="I62" s="36">
        <v>0</v>
      </c>
      <c r="J62" s="36">
        <v>0</v>
      </c>
      <c r="K62" s="36">
        <v>0</v>
      </c>
      <c r="L62" s="36">
        <v>0</v>
      </c>
      <c r="M62" s="36">
        <v>0</v>
      </c>
      <c r="N62" s="36">
        <v>0</v>
      </c>
      <c r="O62" s="36">
        <v>4.5862699999999997E-4</v>
      </c>
      <c r="P62" s="36">
        <v>8.0215300000000011E-4</v>
      </c>
      <c r="Q62" s="36">
        <v>3.7969999999999996E-4</v>
      </c>
      <c r="R62" s="36">
        <v>7.8926999999999998E-5</v>
      </c>
      <c r="S62" s="36">
        <v>6.9920500000000005E-4</v>
      </c>
      <c r="T62" s="36">
        <v>1.02948E-4</v>
      </c>
      <c r="U62" s="36">
        <v>1.2E-2</v>
      </c>
      <c r="V62" s="36">
        <v>2.8799999999999999E-2</v>
      </c>
      <c r="W62" s="36">
        <v>1.2458627E-2</v>
      </c>
      <c r="X62" s="36">
        <v>2.9602152999999999E-2</v>
      </c>
      <c r="Y62" s="36">
        <v>4.2060779999999999E-2</v>
      </c>
      <c r="Z62" s="36">
        <v>0</v>
      </c>
      <c r="AA62" s="36">
        <v>0</v>
      </c>
      <c r="AB62" s="36">
        <v>0</v>
      </c>
      <c r="AC62" s="36">
        <v>0</v>
      </c>
      <c r="AD62" s="36">
        <v>0</v>
      </c>
      <c r="AE62" s="36">
        <v>0</v>
      </c>
      <c r="AF62" s="36">
        <v>0</v>
      </c>
      <c r="AG62" s="36">
        <v>1.2299036307107066E-3</v>
      </c>
      <c r="AH62" s="36">
        <v>2.0922498545423514E-3</v>
      </c>
      <c r="AI62" s="36">
        <v>6.7008542638721256E-3</v>
      </c>
      <c r="AJ62" s="36">
        <v>0</v>
      </c>
      <c r="AK62" s="36">
        <v>0</v>
      </c>
      <c r="AL62" s="36">
        <v>0</v>
      </c>
      <c r="AM62" s="36">
        <v>1.2299036307107066E-3</v>
      </c>
      <c r="AN62" s="36">
        <v>2.0922498545423514E-3</v>
      </c>
      <c r="AO62" s="36">
        <v>6.7008542638721256E-3</v>
      </c>
      <c r="AP62" s="36">
        <v>3.4926347000000003E-2</v>
      </c>
      <c r="AQ62" s="36">
        <v>1.8806494E-2</v>
      </c>
      <c r="AR62" s="36">
        <v>5.3732841000000003E-2</v>
      </c>
      <c r="AS62" s="36">
        <v>0</v>
      </c>
      <c r="AT62" s="36">
        <v>0</v>
      </c>
      <c r="AU62" s="36">
        <v>0</v>
      </c>
      <c r="AV62" s="36">
        <v>0</v>
      </c>
      <c r="AW62" s="36">
        <v>0</v>
      </c>
      <c r="AX62" s="36">
        <v>0</v>
      </c>
      <c r="AY62" s="36">
        <v>0</v>
      </c>
      <c r="AZ62" s="36">
        <v>0</v>
      </c>
      <c r="BA62" s="36">
        <v>0</v>
      </c>
      <c r="BB62" s="36">
        <v>0.55119961200000001</v>
      </c>
      <c r="BC62" s="36">
        <v>30.524288540000001</v>
      </c>
      <c r="BD62" s="36">
        <v>67.211715053000006</v>
      </c>
      <c r="BE62" s="36">
        <v>2.490547142857143E-2</v>
      </c>
      <c r="BF62" s="36">
        <v>4.9810944285714288E-2</v>
      </c>
      <c r="BG62" s="36">
        <v>2.0184060349999999</v>
      </c>
      <c r="BH62" s="36">
        <v>10.131931212</v>
      </c>
      <c r="BI62" s="36">
        <v>0</v>
      </c>
      <c r="BJ62" s="36">
        <v>0</v>
      </c>
      <c r="BK62" s="36">
        <v>0</v>
      </c>
      <c r="BL62" s="36">
        <v>0</v>
      </c>
    </row>
    <row r="63" spans="1:64" s="37" customFormat="1" x14ac:dyDescent="0.2">
      <c r="A63" s="34">
        <v>60</v>
      </c>
      <c r="B63" s="34" t="s">
        <v>161</v>
      </c>
      <c r="C63" s="34" t="s">
        <v>168</v>
      </c>
      <c r="D63" s="41">
        <v>4.9219523030000003</v>
      </c>
      <c r="E63" s="36">
        <v>28</v>
      </c>
      <c r="F63" s="36">
        <v>0</v>
      </c>
      <c r="G63" s="36">
        <v>1</v>
      </c>
      <c r="H63" s="36">
        <v>27</v>
      </c>
      <c r="I63" s="36">
        <v>0</v>
      </c>
      <c r="J63" s="36">
        <v>0</v>
      </c>
      <c r="K63" s="36">
        <v>0</v>
      </c>
      <c r="L63" s="36">
        <v>0</v>
      </c>
      <c r="M63" s="36">
        <v>0</v>
      </c>
      <c r="N63" s="36">
        <v>0</v>
      </c>
      <c r="O63" s="36">
        <v>1.1196024000000001E-2</v>
      </c>
      <c r="P63" s="36">
        <v>1.8041561000000001E-2</v>
      </c>
      <c r="Q63" s="36">
        <v>1.0007405E-2</v>
      </c>
      <c r="R63" s="36">
        <v>1.1886189999999999E-3</v>
      </c>
      <c r="S63" s="36">
        <v>1.6491188E-2</v>
      </c>
      <c r="T63" s="36">
        <v>1.5503730000000001E-3</v>
      </c>
      <c r="U63" s="36">
        <v>6.0000000000000001E-3</v>
      </c>
      <c r="V63" s="36">
        <v>1.44E-2</v>
      </c>
      <c r="W63" s="36">
        <v>1.7196024000000001E-2</v>
      </c>
      <c r="X63" s="36">
        <v>3.2441561000000001E-2</v>
      </c>
      <c r="Y63" s="36">
        <v>4.9637584999999998E-2</v>
      </c>
      <c r="Z63" s="36">
        <v>0</v>
      </c>
      <c r="AA63" s="36">
        <v>0</v>
      </c>
      <c r="AB63" s="36">
        <v>0</v>
      </c>
      <c r="AC63" s="36">
        <v>0</v>
      </c>
      <c r="AD63" s="36">
        <v>0</v>
      </c>
      <c r="AE63" s="36">
        <v>0</v>
      </c>
      <c r="AF63" s="36">
        <v>0</v>
      </c>
      <c r="AG63" s="36">
        <v>6.6203076923076933E-4</v>
      </c>
      <c r="AH63" s="36">
        <v>1.1262132625994698E-3</v>
      </c>
      <c r="AI63" s="36">
        <v>3.6069262599469501E-3</v>
      </c>
      <c r="AJ63" s="36">
        <v>0</v>
      </c>
      <c r="AK63" s="36">
        <v>0</v>
      </c>
      <c r="AL63" s="36">
        <v>0</v>
      </c>
      <c r="AM63" s="36">
        <v>6.6203076923076933E-4</v>
      </c>
      <c r="AN63" s="36">
        <v>1.1262132625994698E-3</v>
      </c>
      <c r="AO63" s="36">
        <v>3.6069262599469501E-3</v>
      </c>
      <c r="AP63" s="36">
        <v>3.1245669E-2</v>
      </c>
      <c r="AQ63" s="36">
        <v>1.6824591E-2</v>
      </c>
      <c r="AR63" s="36">
        <v>4.8070260000000004E-2</v>
      </c>
      <c r="AS63" s="36">
        <v>0</v>
      </c>
      <c r="AT63" s="36">
        <v>0</v>
      </c>
      <c r="AU63" s="36">
        <v>0</v>
      </c>
      <c r="AV63" s="36">
        <v>0</v>
      </c>
      <c r="AW63" s="36">
        <v>0</v>
      </c>
      <c r="AX63" s="36">
        <v>0</v>
      </c>
      <c r="AY63" s="36">
        <v>0</v>
      </c>
      <c r="AZ63" s="36">
        <v>0</v>
      </c>
      <c r="BA63" s="36">
        <v>0</v>
      </c>
      <c r="BB63" s="36">
        <v>0.21973701900000001</v>
      </c>
      <c r="BC63" s="36">
        <v>7.6878519880000002</v>
      </c>
      <c r="BD63" s="36">
        <v>18.539911349</v>
      </c>
      <c r="BE63" s="36">
        <v>9.928624285714286E-3</v>
      </c>
      <c r="BF63" s="36">
        <v>1.985725E-2</v>
      </c>
      <c r="BG63" s="36">
        <v>1.9003839579999999</v>
      </c>
      <c r="BH63" s="36">
        <v>11.366367609999999</v>
      </c>
      <c r="BI63" s="36">
        <v>0</v>
      </c>
      <c r="BJ63" s="36">
        <v>0</v>
      </c>
      <c r="BK63" s="36">
        <v>0</v>
      </c>
      <c r="BL63" s="36">
        <v>0</v>
      </c>
    </row>
    <row r="64" spans="1:64" s="37" customFormat="1" x14ac:dyDescent="0.2">
      <c r="A64" s="34">
        <v>61</v>
      </c>
      <c r="B64" s="34" t="s">
        <v>161</v>
      </c>
      <c r="C64" s="34" t="s">
        <v>169</v>
      </c>
      <c r="D64" s="41">
        <v>4.5729037970000004</v>
      </c>
      <c r="E64" s="36">
        <v>16</v>
      </c>
      <c r="F64" s="36">
        <v>0</v>
      </c>
      <c r="G64" s="36">
        <v>0</v>
      </c>
      <c r="H64" s="36">
        <v>16</v>
      </c>
      <c r="I64" s="36">
        <v>0</v>
      </c>
      <c r="J64" s="36">
        <v>0</v>
      </c>
      <c r="K64" s="36">
        <v>0</v>
      </c>
      <c r="L64" s="36">
        <v>0</v>
      </c>
      <c r="M64" s="36">
        <v>0</v>
      </c>
      <c r="N64" s="36">
        <v>0</v>
      </c>
      <c r="O64" s="36">
        <v>0</v>
      </c>
      <c r="P64" s="36">
        <v>0</v>
      </c>
      <c r="Q64" s="36">
        <v>0</v>
      </c>
      <c r="R64" s="36">
        <v>0</v>
      </c>
      <c r="S64" s="36">
        <v>0</v>
      </c>
      <c r="T64" s="36">
        <v>0</v>
      </c>
      <c r="U64" s="36">
        <v>0</v>
      </c>
      <c r="V64" s="36">
        <v>0</v>
      </c>
      <c r="W64" s="36">
        <v>0</v>
      </c>
      <c r="X64" s="36">
        <v>0</v>
      </c>
      <c r="Y64" s="36">
        <v>0</v>
      </c>
      <c r="Z64" s="36">
        <v>0</v>
      </c>
      <c r="AA64" s="36">
        <v>0</v>
      </c>
      <c r="AB64" s="36">
        <v>0</v>
      </c>
      <c r="AC64" s="36">
        <v>0</v>
      </c>
      <c r="AD64" s="36">
        <v>0</v>
      </c>
      <c r="AE64" s="36">
        <v>0</v>
      </c>
      <c r="AF64" s="36">
        <v>0</v>
      </c>
      <c r="AG64" s="36">
        <v>0</v>
      </c>
      <c r="AH64" s="36">
        <v>0</v>
      </c>
      <c r="AI64" s="36">
        <v>0</v>
      </c>
      <c r="AJ64" s="36">
        <v>0</v>
      </c>
      <c r="AK64" s="36">
        <v>0</v>
      </c>
      <c r="AL64" s="36">
        <v>0</v>
      </c>
      <c r="AM64" s="36">
        <v>0</v>
      </c>
      <c r="AN64" s="36">
        <v>0</v>
      </c>
      <c r="AO64" s="36">
        <v>0</v>
      </c>
      <c r="AP64" s="36">
        <v>0</v>
      </c>
      <c r="AQ64" s="36">
        <v>0</v>
      </c>
      <c r="AR64" s="36">
        <v>0</v>
      </c>
      <c r="AS64" s="36">
        <v>0</v>
      </c>
      <c r="AT64" s="36">
        <v>0</v>
      </c>
      <c r="AU64" s="36">
        <v>0</v>
      </c>
      <c r="AV64" s="36">
        <v>0</v>
      </c>
      <c r="AW64" s="36">
        <v>0</v>
      </c>
      <c r="AX64" s="36">
        <v>0</v>
      </c>
      <c r="AY64" s="36">
        <v>0</v>
      </c>
      <c r="AZ64" s="36">
        <v>0</v>
      </c>
      <c r="BA64" s="36">
        <v>0</v>
      </c>
      <c r="BB64" s="36">
        <v>6.0317528000000002E-2</v>
      </c>
      <c r="BC64" s="36">
        <v>1.6572605170000001</v>
      </c>
      <c r="BD64" s="36">
        <v>3.530166371</v>
      </c>
      <c r="BE64" s="36">
        <v>2.7253942857142859E-3</v>
      </c>
      <c r="BF64" s="36">
        <v>5.4507885714285718E-3</v>
      </c>
      <c r="BG64" s="36">
        <v>0.193765511</v>
      </c>
      <c r="BH64" s="36">
        <v>0.53966530700000004</v>
      </c>
      <c r="BI64" s="36">
        <v>0</v>
      </c>
      <c r="BJ64" s="36">
        <v>0</v>
      </c>
      <c r="BK64" s="36">
        <v>0</v>
      </c>
      <c r="BL64" s="36">
        <v>0</v>
      </c>
    </row>
    <row r="65" spans="1:64" s="37" customFormat="1" x14ac:dyDescent="0.2">
      <c r="A65" s="34">
        <v>62</v>
      </c>
      <c r="B65" s="34" t="s">
        <v>161</v>
      </c>
      <c r="C65" s="34" t="s">
        <v>170</v>
      </c>
      <c r="D65" s="41">
        <v>4.9343399659999996</v>
      </c>
      <c r="E65" s="36">
        <v>5</v>
      </c>
      <c r="F65" s="36">
        <v>0</v>
      </c>
      <c r="G65" s="36">
        <v>1</v>
      </c>
      <c r="H65" s="36">
        <v>4</v>
      </c>
      <c r="I65" s="36">
        <v>0</v>
      </c>
      <c r="J65" s="36">
        <v>0</v>
      </c>
      <c r="K65" s="36">
        <v>0</v>
      </c>
      <c r="L65" s="36">
        <v>0</v>
      </c>
      <c r="M65" s="36">
        <v>0</v>
      </c>
      <c r="N65" s="36">
        <v>0</v>
      </c>
      <c r="O65" s="36">
        <v>5.6847999999999995E-5</v>
      </c>
      <c r="P65" s="36">
        <v>9.9549999999999994E-5</v>
      </c>
      <c r="Q65" s="36">
        <v>5.1057999999999998E-5</v>
      </c>
      <c r="R65" s="36">
        <v>5.7900000000000005E-6</v>
      </c>
      <c r="S65" s="36">
        <v>9.1996999999999993E-5</v>
      </c>
      <c r="T65" s="36">
        <v>7.5529999999999995E-6</v>
      </c>
      <c r="U65" s="36">
        <v>3.0000000000000001E-3</v>
      </c>
      <c r="V65" s="36">
        <v>7.1999999999999998E-3</v>
      </c>
      <c r="W65" s="36">
        <v>3.056848E-3</v>
      </c>
      <c r="X65" s="36">
        <v>7.2995500000000001E-3</v>
      </c>
      <c r="Y65" s="36">
        <v>1.0356397999999999E-2</v>
      </c>
      <c r="Z65" s="36">
        <v>0</v>
      </c>
      <c r="AA65" s="36">
        <v>0</v>
      </c>
      <c r="AB65" s="36">
        <v>0</v>
      </c>
      <c r="AC65" s="36">
        <v>0</v>
      </c>
      <c r="AD65" s="36">
        <v>0</v>
      </c>
      <c r="AE65" s="36">
        <v>0</v>
      </c>
      <c r="AF65" s="36">
        <v>0</v>
      </c>
      <c r="AG65" s="36">
        <v>3.1037224292360983E-4</v>
      </c>
      <c r="AH65" s="36">
        <v>5.2798956267464665E-4</v>
      </c>
      <c r="AI65" s="36">
        <v>1.6909935993769088E-3</v>
      </c>
      <c r="AJ65" s="36">
        <v>0</v>
      </c>
      <c r="AK65" s="36">
        <v>0</v>
      </c>
      <c r="AL65" s="36">
        <v>0</v>
      </c>
      <c r="AM65" s="36">
        <v>3.1037224292360983E-4</v>
      </c>
      <c r="AN65" s="36">
        <v>5.2798956267464665E-4</v>
      </c>
      <c r="AO65" s="36">
        <v>1.6909935993769088E-3</v>
      </c>
      <c r="AP65" s="36">
        <v>1.1237069000000001E-2</v>
      </c>
      <c r="AQ65" s="36">
        <v>6.0507290000000004E-3</v>
      </c>
      <c r="AR65" s="36">
        <v>1.7287798E-2</v>
      </c>
      <c r="AS65" s="36">
        <v>0</v>
      </c>
      <c r="AT65" s="36">
        <v>0</v>
      </c>
      <c r="AU65" s="36">
        <v>0</v>
      </c>
      <c r="AV65" s="36">
        <v>0</v>
      </c>
      <c r="AW65" s="36">
        <v>0</v>
      </c>
      <c r="AX65" s="36">
        <v>0</v>
      </c>
      <c r="AY65" s="36">
        <v>0</v>
      </c>
      <c r="AZ65" s="36">
        <v>0</v>
      </c>
      <c r="BA65" s="36">
        <v>0</v>
      </c>
      <c r="BB65" s="36">
        <v>0.48396175699999999</v>
      </c>
      <c r="BC65" s="36">
        <v>28.594099028999999</v>
      </c>
      <c r="BD65" s="36">
        <v>64.405532144999995</v>
      </c>
      <c r="BE65" s="36">
        <v>2.1867388571428573E-2</v>
      </c>
      <c r="BF65" s="36">
        <v>4.3734777142857145E-2</v>
      </c>
      <c r="BG65" s="36">
        <v>1.8658619009999999</v>
      </c>
      <c r="BH65" s="36">
        <v>11.184666217</v>
      </c>
      <c r="BI65" s="36">
        <v>0</v>
      </c>
      <c r="BJ65" s="36">
        <v>0</v>
      </c>
      <c r="BK65" s="36">
        <v>0</v>
      </c>
      <c r="BL65" s="36">
        <v>0</v>
      </c>
    </row>
    <row r="66" spans="1:64" s="37" customFormat="1" x14ac:dyDescent="0.2">
      <c r="A66" s="34">
        <v>63</v>
      </c>
      <c r="B66" s="34" t="s">
        <v>161</v>
      </c>
      <c r="C66" s="34" t="s">
        <v>171</v>
      </c>
      <c r="D66" s="41">
        <v>4.8961840089999997</v>
      </c>
      <c r="E66" s="36">
        <v>21</v>
      </c>
      <c r="F66" s="36">
        <v>0</v>
      </c>
      <c r="G66" s="36">
        <v>1</v>
      </c>
      <c r="H66" s="36">
        <v>20</v>
      </c>
      <c r="I66" s="36">
        <v>0</v>
      </c>
      <c r="J66" s="36">
        <v>0</v>
      </c>
      <c r="K66" s="36">
        <v>0</v>
      </c>
      <c r="L66" s="36">
        <v>0</v>
      </c>
      <c r="M66" s="36">
        <v>0</v>
      </c>
      <c r="N66" s="36">
        <v>0</v>
      </c>
      <c r="O66" s="36">
        <v>4.386081E-3</v>
      </c>
      <c r="P66" s="36">
        <v>7.5462899999999998E-3</v>
      </c>
      <c r="Q66" s="36">
        <v>4.0495430000000001E-3</v>
      </c>
      <c r="R66" s="36">
        <v>3.3653800000000005E-4</v>
      </c>
      <c r="S66" s="36">
        <v>7.1073259999999997E-3</v>
      </c>
      <c r="T66" s="36">
        <v>4.3896400000000002E-4</v>
      </c>
      <c r="U66" s="36">
        <v>3.0000000000000001E-3</v>
      </c>
      <c r="V66" s="36">
        <v>7.1999999999999998E-3</v>
      </c>
      <c r="W66" s="36">
        <v>7.3860810000000001E-3</v>
      </c>
      <c r="X66" s="36">
        <v>1.4746289999999999E-2</v>
      </c>
      <c r="Y66" s="36">
        <v>2.2132370999999998E-2</v>
      </c>
      <c r="Z66" s="36">
        <v>0</v>
      </c>
      <c r="AA66" s="36">
        <v>0</v>
      </c>
      <c r="AB66" s="36">
        <v>0</v>
      </c>
      <c r="AC66" s="36">
        <v>0</v>
      </c>
      <c r="AD66" s="36">
        <v>0</v>
      </c>
      <c r="AE66" s="36">
        <v>0</v>
      </c>
      <c r="AF66" s="36">
        <v>0</v>
      </c>
      <c r="AG66" s="36">
        <v>3.1523771336974148E-4</v>
      </c>
      <c r="AH66" s="36">
        <v>5.3626645492783616E-4</v>
      </c>
      <c r="AI66" s="36">
        <v>1.717502024566178E-3</v>
      </c>
      <c r="AJ66" s="36">
        <v>0</v>
      </c>
      <c r="AK66" s="36">
        <v>0</v>
      </c>
      <c r="AL66" s="36">
        <v>0</v>
      </c>
      <c r="AM66" s="36">
        <v>3.1523771336974148E-4</v>
      </c>
      <c r="AN66" s="36">
        <v>5.3626645492783616E-4</v>
      </c>
      <c r="AO66" s="36">
        <v>1.717502024566178E-3</v>
      </c>
      <c r="AP66" s="36">
        <v>2.1825010999999998E-2</v>
      </c>
      <c r="AQ66" s="36">
        <v>1.1751929E-2</v>
      </c>
      <c r="AR66" s="36">
        <v>3.357694E-2</v>
      </c>
      <c r="AS66" s="36">
        <v>0</v>
      </c>
      <c r="AT66" s="36">
        <v>0</v>
      </c>
      <c r="AU66" s="36">
        <v>0</v>
      </c>
      <c r="AV66" s="36">
        <v>0</v>
      </c>
      <c r="AW66" s="36">
        <v>0</v>
      </c>
      <c r="AX66" s="36">
        <v>0</v>
      </c>
      <c r="AY66" s="36">
        <v>0</v>
      </c>
      <c r="AZ66" s="36">
        <v>0</v>
      </c>
      <c r="BA66" s="36">
        <v>0</v>
      </c>
      <c r="BB66" s="36">
        <v>0.33232235500000001</v>
      </c>
      <c r="BC66" s="36">
        <v>17.107220743999999</v>
      </c>
      <c r="BD66" s="36">
        <v>39.240219523999997</v>
      </c>
      <c r="BE66" s="36">
        <v>1.5015694285714287E-2</v>
      </c>
      <c r="BF66" s="36">
        <v>3.0031388571428574E-2</v>
      </c>
      <c r="BG66" s="36">
        <v>1.851413116</v>
      </c>
      <c r="BH66" s="36">
        <v>11.545459874000001</v>
      </c>
      <c r="BI66" s="36">
        <v>0</v>
      </c>
      <c r="BJ66" s="36">
        <v>0</v>
      </c>
      <c r="BK66" s="36">
        <v>0</v>
      </c>
      <c r="BL66" s="36">
        <v>0</v>
      </c>
    </row>
    <row r="67" spans="1:64" s="37" customFormat="1" x14ac:dyDescent="0.2">
      <c r="A67" s="34">
        <v>64</v>
      </c>
      <c r="B67" s="34" t="s">
        <v>173</v>
      </c>
      <c r="C67" s="34" t="s">
        <v>172</v>
      </c>
      <c r="D67" s="41">
        <v>4.8335183410000004</v>
      </c>
      <c r="E67" s="36">
        <v>33</v>
      </c>
      <c r="F67" s="36">
        <v>0</v>
      </c>
      <c r="G67" s="36">
        <v>0</v>
      </c>
      <c r="H67" s="36">
        <v>33</v>
      </c>
      <c r="I67" s="36">
        <v>0</v>
      </c>
      <c r="J67" s="36">
        <v>0</v>
      </c>
      <c r="K67" s="36">
        <v>0</v>
      </c>
      <c r="L67" s="36">
        <v>0</v>
      </c>
      <c r="M67" s="36">
        <v>0</v>
      </c>
      <c r="N67" s="36">
        <v>0</v>
      </c>
      <c r="O67" s="36">
        <v>5.1035800000000004E-4</v>
      </c>
      <c r="P67" s="36">
        <v>8.7791099999999988E-4</v>
      </c>
      <c r="Q67" s="36">
        <v>4.5047100000000003E-4</v>
      </c>
      <c r="R67" s="36">
        <v>5.9886999999999998E-5</v>
      </c>
      <c r="S67" s="36">
        <v>7.9979699999999988E-4</v>
      </c>
      <c r="T67" s="36">
        <v>7.8114000000000005E-5</v>
      </c>
      <c r="U67" s="36">
        <v>0</v>
      </c>
      <c r="V67" s="36">
        <v>0</v>
      </c>
      <c r="W67" s="36">
        <v>5.1035800000000004E-4</v>
      </c>
      <c r="X67" s="36">
        <v>8.7791099999999988E-4</v>
      </c>
      <c r="Y67" s="36">
        <v>1.3882689999999999E-3</v>
      </c>
      <c r="Z67" s="36">
        <v>0</v>
      </c>
      <c r="AA67" s="36">
        <v>0</v>
      </c>
      <c r="AB67" s="36">
        <v>0</v>
      </c>
      <c r="AC67" s="36">
        <v>0</v>
      </c>
      <c r="AD67" s="36">
        <v>0</v>
      </c>
      <c r="AE67" s="36">
        <v>0</v>
      </c>
      <c r="AF67" s="36">
        <v>0</v>
      </c>
      <c r="AG67" s="36">
        <v>0</v>
      </c>
      <c r="AH67" s="36">
        <v>0</v>
      </c>
      <c r="AI67" s="36">
        <v>0</v>
      </c>
      <c r="AJ67" s="36">
        <v>0</v>
      </c>
      <c r="AK67" s="36">
        <v>0</v>
      </c>
      <c r="AL67" s="36">
        <v>0</v>
      </c>
      <c r="AM67" s="36">
        <v>0</v>
      </c>
      <c r="AN67" s="36">
        <v>0</v>
      </c>
      <c r="AO67" s="36">
        <v>0</v>
      </c>
      <c r="AP67" s="36">
        <v>6.7666700000000005E-4</v>
      </c>
      <c r="AQ67" s="36">
        <v>3.6435900000000003E-4</v>
      </c>
      <c r="AR67" s="36">
        <v>1.041026E-3</v>
      </c>
      <c r="AS67" s="36">
        <v>0</v>
      </c>
      <c r="AT67" s="36">
        <v>0</v>
      </c>
      <c r="AU67" s="36">
        <v>0</v>
      </c>
      <c r="AV67" s="36">
        <v>0</v>
      </c>
      <c r="AW67" s="36">
        <v>0</v>
      </c>
      <c r="AX67" s="36">
        <v>0</v>
      </c>
      <c r="AY67" s="36">
        <v>0</v>
      </c>
      <c r="AZ67" s="36">
        <v>0</v>
      </c>
      <c r="BA67" s="36">
        <v>0</v>
      </c>
      <c r="BB67" s="36">
        <v>0.165634842</v>
      </c>
      <c r="BC67" s="36">
        <v>9.0229312949999994</v>
      </c>
      <c r="BD67" s="36">
        <v>19.672726724</v>
      </c>
      <c r="BE67" s="36">
        <v>6.0157932857142861E-2</v>
      </c>
      <c r="BF67" s="36">
        <v>0.12031586571428572</v>
      </c>
      <c r="BG67" s="36">
        <v>0.229540834</v>
      </c>
      <c r="BH67" s="36">
        <v>1.296338073</v>
      </c>
      <c r="BI67" s="36">
        <v>0</v>
      </c>
      <c r="BJ67" s="36">
        <v>0</v>
      </c>
      <c r="BK67" s="36">
        <v>0</v>
      </c>
      <c r="BL67" s="36">
        <v>0</v>
      </c>
    </row>
    <row r="68" spans="1:64" s="37" customFormat="1" x14ac:dyDescent="0.2">
      <c r="A68" s="34">
        <v>65</v>
      </c>
      <c r="B68" s="34" t="s">
        <v>173</v>
      </c>
      <c r="C68" s="34" t="s">
        <v>174</v>
      </c>
      <c r="D68" s="41">
        <v>4.7959464819999997</v>
      </c>
      <c r="E68" s="36">
        <v>19</v>
      </c>
      <c r="F68" s="36">
        <v>0</v>
      </c>
      <c r="G68" s="36">
        <v>0</v>
      </c>
      <c r="H68" s="36">
        <v>19</v>
      </c>
      <c r="I68" s="36">
        <v>0</v>
      </c>
      <c r="J68" s="36">
        <v>0</v>
      </c>
      <c r="K68" s="36">
        <v>0</v>
      </c>
      <c r="L68" s="36">
        <v>0</v>
      </c>
      <c r="M68" s="36">
        <v>0</v>
      </c>
      <c r="N68" s="36">
        <v>0</v>
      </c>
      <c r="O68" s="36">
        <v>0</v>
      </c>
      <c r="P68" s="36">
        <v>0</v>
      </c>
      <c r="Q68" s="36">
        <v>0</v>
      </c>
      <c r="R68" s="36">
        <v>0</v>
      </c>
      <c r="S68" s="36">
        <v>0</v>
      </c>
      <c r="T68" s="36">
        <v>0</v>
      </c>
      <c r="U68" s="36">
        <v>0</v>
      </c>
      <c r="V68" s="36">
        <v>0</v>
      </c>
      <c r="W68" s="36">
        <v>0</v>
      </c>
      <c r="X68" s="36">
        <v>0</v>
      </c>
      <c r="Y68" s="36">
        <v>0</v>
      </c>
      <c r="Z68" s="36">
        <v>0</v>
      </c>
      <c r="AA68" s="36">
        <v>0</v>
      </c>
      <c r="AB68" s="36">
        <v>0</v>
      </c>
      <c r="AC68" s="36">
        <v>0</v>
      </c>
      <c r="AD68" s="36">
        <v>0</v>
      </c>
      <c r="AE68" s="36">
        <v>0</v>
      </c>
      <c r="AF68" s="36">
        <v>0</v>
      </c>
      <c r="AG68" s="36">
        <v>0</v>
      </c>
      <c r="AH68" s="36">
        <v>0</v>
      </c>
      <c r="AI68" s="36">
        <v>0</v>
      </c>
      <c r="AJ68" s="36">
        <v>0</v>
      </c>
      <c r="AK68" s="36">
        <v>0</v>
      </c>
      <c r="AL68" s="36">
        <v>0</v>
      </c>
      <c r="AM68" s="36">
        <v>0</v>
      </c>
      <c r="AN68" s="36">
        <v>0</v>
      </c>
      <c r="AO68" s="36">
        <v>0</v>
      </c>
      <c r="AP68" s="36">
        <v>0</v>
      </c>
      <c r="AQ68" s="36">
        <v>0</v>
      </c>
      <c r="AR68" s="36">
        <v>0</v>
      </c>
      <c r="AS68" s="36">
        <v>0</v>
      </c>
      <c r="AT68" s="36">
        <v>0</v>
      </c>
      <c r="AU68" s="36">
        <v>0</v>
      </c>
      <c r="AV68" s="36">
        <v>0</v>
      </c>
      <c r="AW68" s="36">
        <v>0</v>
      </c>
      <c r="AX68" s="36">
        <v>0</v>
      </c>
      <c r="AY68" s="36">
        <v>0</v>
      </c>
      <c r="AZ68" s="36">
        <v>0</v>
      </c>
      <c r="BA68" s="36">
        <v>0</v>
      </c>
      <c r="BB68" s="36">
        <v>1.4681399999999999E-4</v>
      </c>
      <c r="BC68" s="36">
        <v>5.3555740000000001E-3</v>
      </c>
      <c r="BD68" s="36">
        <v>1.1962492E-2</v>
      </c>
      <c r="BE68" s="36">
        <v>5.3321428571428576E-5</v>
      </c>
      <c r="BF68" s="36">
        <v>1.0664428571428572E-4</v>
      </c>
      <c r="BG68" s="36">
        <v>0</v>
      </c>
      <c r="BH68" s="36">
        <v>9.4074389999999994E-2</v>
      </c>
      <c r="BI68" s="36">
        <v>0</v>
      </c>
      <c r="BJ68" s="36">
        <v>0</v>
      </c>
      <c r="BK68" s="36">
        <v>0</v>
      </c>
      <c r="BL68" s="36">
        <v>0</v>
      </c>
    </row>
    <row r="69" spans="1:64" s="37" customFormat="1" x14ac:dyDescent="0.2">
      <c r="A69" s="34">
        <v>66</v>
      </c>
      <c r="B69" s="34" t="s">
        <v>173</v>
      </c>
      <c r="C69" s="34" t="s">
        <v>175</v>
      </c>
      <c r="D69" s="41">
        <v>4.6190887140000001</v>
      </c>
      <c r="E69" s="36">
        <v>20</v>
      </c>
      <c r="F69" s="36">
        <v>0</v>
      </c>
      <c r="G69" s="36">
        <v>1</v>
      </c>
      <c r="H69" s="36">
        <v>19</v>
      </c>
      <c r="I69" s="36">
        <v>0</v>
      </c>
      <c r="J69" s="36">
        <v>0</v>
      </c>
      <c r="K69" s="36">
        <v>0</v>
      </c>
      <c r="L69" s="36">
        <v>0</v>
      </c>
      <c r="M69" s="36">
        <v>0</v>
      </c>
      <c r="N69" s="36">
        <v>0</v>
      </c>
      <c r="O69" s="36">
        <v>0</v>
      </c>
      <c r="P69" s="36">
        <v>0</v>
      </c>
      <c r="Q69" s="36">
        <v>0</v>
      </c>
      <c r="R69" s="36">
        <v>0</v>
      </c>
      <c r="S69" s="36">
        <v>0</v>
      </c>
      <c r="T69" s="36">
        <v>0</v>
      </c>
      <c r="U69" s="36">
        <v>3.0000000000000001E-3</v>
      </c>
      <c r="V69" s="36">
        <v>7.1999999999999998E-3</v>
      </c>
      <c r="W69" s="36">
        <v>3.0000000000000001E-3</v>
      </c>
      <c r="X69" s="36">
        <v>7.1999999999999998E-3</v>
      </c>
      <c r="Y69" s="36">
        <v>1.0200000000000001E-2</v>
      </c>
      <c r="Z69" s="36">
        <v>0</v>
      </c>
      <c r="AA69" s="36">
        <v>0</v>
      </c>
      <c r="AB69" s="36">
        <v>0</v>
      </c>
      <c r="AC69" s="36">
        <v>0</v>
      </c>
      <c r="AD69" s="36">
        <v>0</v>
      </c>
      <c r="AE69" s="36">
        <v>0</v>
      </c>
      <c r="AF69" s="36">
        <v>0</v>
      </c>
      <c r="AG69" s="36">
        <v>3.2282257441051417E-4</v>
      </c>
      <c r="AH69" s="36">
        <v>5.4916943692823108E-4</v>
      </c>
      <c r="AI69" s="36">
        <v>1.7588264398917669E-3</v>
      </c>
      <c r="AJ69" s="36">
        <v>0</v>
      </c>
      <c r="AK69" s="36">
        <v>0</v>
      </c>
      <c r="AL69" s="36">
        <v>0</v>
      </c>
      <c r="AM69" s="36">
        <v>3.2282257441051417E-4</v>
      </c>
      <c r="AN69" s="36">
        <v>5.4916943692823108E-4</v>
      </c>
      <c r="AO69" s="36">
        <v>1.7588264398917669E-3</v>
      </c>
      <c r="AP69" s="36">
        <v>1.0499249E-2</v>
      </c>
      <c r="AQ69" s="36">
        <v>5.6534410000000004E-3</v>
      </c>
      <c r="AR69" s="36">
        <v>1.6152690000000001E-2</v>
      </c>
      <c r="AS69" s="36">
        <v>0</v>
      </c>
      <c r="AT69" s="36">
        <v>0</v>
      </c>
      <c r="AU69" s="36">
        <v>0</v>
      </c>
      <c r="AV69" s="36">
        <v>0</v>
      </c>
      <c r="AW69" s="36">
        <v>0</v>
      </c>
      <c r="AX69" s="36">
        <v>0</v>
      </c>
      <c r="AY69" s="36">
        <v>0</v>
      </c>
      <c r="AZ69" s="36">
        <v>0</v>
      </c>
      <c r="BA69" s="36">
        <v>0</v>
      </c>
      <c r="BB69" s="36">
        <v>3.8892295E-2</v>
      </c>
      <c r="BC69" s="36">
        <v>1.85220922</v>
      </c>
      <c r="BD69" s="36">
        <v>4.3387259790000003</v>
      </c>
      <c r="BE69" s="36">
        <v>1.4125530000000001E-2</v>
      </c>
      <c r="BF69" s="36">
        <v>2.8251061428571429E-2</v>
      </c>
      <c r="BG69" s="36">
        <v>7.8980679999999994E-3</v>
      </c>
      <c r="BH69" s="36">
        <v>0.22183281599999999</v>
      </c>
      <c r="BI69" s="36">
        <v>0</v>
      </c>
      <c r="BJ69" s="36">
        <v>0</v>
      </c>
      <c r="BK69" s="36">
        <v>0</v>
      </c>
      <c r="BL69" s="36">
        <v>0</v>
      </c>
    </row>
    <row r="70" spans="1:64" s="37" customFormat="1" x14ac:dyDescent="0.2">
      <c r="A70" s="34">
        <v>67</v>
      </c>
      <c r="B70" s="34" t="s">
        <v>173</v>
      </c>
      <c r="C70" s="34" t="s">
        <v>176</v>
      </c>
      <c r="D70" s="41">
        <v>4.4817868269999996</v>
      </c>
      <c r="E70" s="36">
        <v>77</v>
      </c>
      <c r="F70" s="36">
        <v>0</v>
      </c>
      <c r="G70" s="36">
        <v>0</v>
      </c>
      <c r="H70" s="36">
        <v>77</v>
      </c>
      <c r="I70" s="36">
        <v>0</v>
      </c>
      <c r="J70" s="36">
        <v>0</v>
      </c>
      <c r="K70" s="36">
        <v>0</v>
      </c>
      <c r="L70" s="36">
        <v>0</v>
      </c>
      <c r="M70" s="36">
        <v>0</v>
      </c>
      <c r="N70" s="36">
        <v>0</v>
      </c>
      <c r="O70" s="36">
        <v>0</v>
      </c>
      <c r="P70" s="36">
        <v>0</v>
      </c>
      <c r="Q70" s="36">
        <v>0</v>
      </c>
      <c r="R70" s="36">
        <v>0</v>
      </c>
      <c r="S70" s="36">
        <v>0</v>
      </c>
      <c r="T70" s="36">
        <v>0</v>
      </c>
      <c r="U70" s="36">
        <v>0</v>
      </c>
      <c r="V70" s="36">
        <v>0</v>
      </c>
      <c r="W70" s="36">
        <v>0</v>
      </c>
      <c r="X70" s="36">
        <v>0</v>
      </c>
      <c r="Y70" s="36">
        <v>0</v>
      </c>
      <c r="Z70" s="36">
        <v>0</v>
      </c>
      <c r="AA70" s="36">
        <v>0</v>
      </c>
      <c r="AB70" s="36">
        <v>0</v>
      </c>
      <c r="AC70" s="36">
        <v>0</v>
      </c>
      <c r="AD70" s="36">
        <v>0</v>
      </c>
      <c r="AE70" s="36">
        <v>0</v>
      </c>
      <c r="AF70" s="36">
        <v>0</v>
      </c>
      <c r="AG70" s="36">
        <v>0</v>
      </c>
      <c r="AH70" s="36">
        <v>0</v>
      </c>
      <c r="AI70" s="36">
        <v>0</v>
      </c>
      <c r="AJ70" s="36">
        <v>0</v>
      </c>
      <c r="AK70" s="36">
        <v>0</v>
      </c>
      <c r="AL70" s="36">
        <v>0</v>
      </c>
      <c r="AM70" s="36">
        <v>0</v>
      </c>
      <c r="AN70" s="36">
        <v>0</v>
      </c>
      <c r="AO70" s="36">
        <v>0</v>
      </c>
      <c r="AP70" s="36">
        <v>0</v>
      </c>
      <c r="AQ70" s="36">
        <v>0</v>
      </c>
      <c r="AR70" s="36">
        <v>0</v>
      </c>
      <c r="AS70" s="36">
        <v>0</v>
      </c>
      <c r="AT70" s="36">
        <v>0</v>
      </c>
      <c r="AU70" s="36">
        <v>0</v>
      </c>
      <c r="AV70" s="36">
        <v>0</v>
      </c>
      <c r="AW70" s="36">
        <v>0</v>
      </c>
      <c r="AX70" s="36">
        <v>0</v>
      </c>
      <c r="AY70" s="36">
        <v>0</v>
      </c>
      <c r="AZ70" s="36">
        <v>0</v>
      </c>
      <c r="BA70" s="36">
        <v>0</v>
      </c>
      <c r="BB70" s="36">
        <v>0</v>
      </c>
      <c r="BC70" s="36">
        <v>0</v>
      </c>
      <c r="BD70" s="36">
        <v>0</v>
      </c>
      <c r="BE70" s="36">
        <v>0</v>
      </c>
      <c r="BF70" s="36">
        <v>0</v>
      </c>
      <c r="BG70" s="36">
        <v>0</v>
      </c>
      <c r="BH70" s="36">
        <v>0</v>
      </c>
      <c r="BI70" s="36">
        <v>0</v>
      </c>
      <c r="BJ70" s="36">
        <v>0</v>
      </c>
      <c r="BK70" s="36">
        <v>0</v>
      </c>
      <c r="BL70" s="36">
        <v>0</v>
      </c>
    </row>
    <row r="71" spans="1:64" s="37" customFormat="1" x14ac:dyDescent="0.2">
      <c r="A71" s="34">
        <v>68</v>
      </c>
      <c r="B71" s="34" t="s">
        <v>173</v>
      </c>
      <c r="C71" s="34" t="s">
        <v>177</v>
      </c>
      <c r="D71" s="41">
        <v>4.1800544720000001</v>
      </c>
      <c r="E71" s="36">
        <v>32</v>
      </c>
      <c r="F71" s="36">
        <v>0</v>
      </c>
      <c r="G71" s="36">
        <v>0</v>
      </c>
      <c r="H71" s="36">
        <v>32</v>
      </c>
      <c r="I71" s="36">
        <v>0</v>
      </c>
      <c r="J71" s="36">
        <v>0</v>
      </c>
      <c r="K71" s="36">
        <v>0</v>
      </c>
      <c r="L71" s="36">
        <v>0</v>
      </c>
      <c r="M71" s="36">
        <v>0</v>
      </c>
      <c r="N71" s="36">
        <v>0</v>
      </c>
      <c r="O71" s="36">
        <v>0</v>
      </c>
      <c r="P71" s="36">
        <v>0</v>
      </c>
      <c r="Q71" s="36">
        <v>0</v>
      </c>
      <c r="R71" s="36">
        <v>0</v>
      </c>
      <c r="S71" s="36">
        <v>0</v>
      </c>
      <c r="T71" s="36">
        <v>0</v>
      </c>
      <c r="U71" s="36">
        <v>0</v>
      </c>
      <c r="V71" s="36">
        <v>0</v>
      </c>
      <c r="W71" s="36">
        <v>0</v>
      </c>
      <c r="X71" s="36">
        <v>0</v>
      </c>
      <c r="Y71" s="36">
        <v>0</v>
      </c>
      <c r="Z71" s="36">
        <v>0</v>
      </c>
      <c r="AA71" s="36">
        <v>0</v>
      </c>
      <c r="AB71" s="36">
        <v>0</v>
      </c>
      <c r="AC71" s="36">
        <v>0</v>
      </c>
      <c r="AD71" s="36">
        <v>0</v>
      </c>
      <c r="AE71" s="36">
        <v>0</v>
      </c>
      <c r="AF71" s="36">
        <v>0</v>
      </c>
      <c r="AG71" s="36">
        <v>0</v>
      </c>
      <c r="AH71" s="36">
        <v>0</v>
      </c>
      <c r="AI71" s="36">
        <v>0</v>
      </c>
      <c r="AJ71" s="36">
        <v>0</v>
      </c>
      <c r="AK71" s="36">
        <v>0</v>
      </c>
      <c r="AL71" s="36">
        <v>0</v>
      </c>
      <c r="AM71" s="36">
        <v>0</v>
      </c>
      <c r="AN71" s="36">
        <v>0</v>
      </c>
      <c r="AO71" s="36">
        <v>0</v>
      </c>
      <c r="AP71" s="36">
        <v>0</v>
      </c>
      <c r="AQ71" s="36">
        <v>0</v>
      </c>
      <c r="AR71" s="36">
        <v>0</v>
      </c>
      <c r="AS71" s="36">
        <v>0</v>
      </c>
      <c r="AT71" s="36">
        <v>0</v>
      </c>
      <c r="AU71" s="36">
        <v>0</v>
      </c>
      <c r="AV71" s="36">
        <v>0</v>
      </c>
      <c r="AW71" s="36">
        <v>0</v>
      </c>
      <c r="AX71" s="36">
        <v>0</v>
      </c>
      <c r="AY71" s="36">
        <v>0</v>
      </c>
      <c r="AZ71" s="36">
        <v>0</v>
      </c>
      <c r="BA71" s="36">
        <v>0</v>
      </c>
      <c r="BB71" s="36">
        <v>0</v>
      </c>
      <c r="BC71" s="36">
        <v>0</v>
      </c>
      <c r="BD71" s="36">
        <v>0</v>
      </c>
      <c r="BE71" s="36">
        <v>0</v>
      </c>
      <c r="BF71" s="36">
        <v>0</v>
      </c>
      <c r="BG71" s="36">
        <v>0</v>
      </c>
      <c r="BH71" s="36">
        <v>0</v>
      </c>
      <c r="BI71" s="36">
        <v>0</v>
      </c>
      <c r="BJ71" s="36">
        <v>0</v>
      </c>
      <c r="BK71" s="36">
        <v>0</v>
      </c>
      <c r="BL71" s="36">
        <v>0</v>
      </c>
    </row>
    <row r="72" spans="1:64" s="37" customFormat="1" x14ac:dyDescent="0.2">
      <c r="A72" s="34">
        <v>69</v>
      </c>
      <c r="B72" s="34" t="s">
        <v>173</v>
      </c>
      <c r="C72" s="34" t="s">
        <v>178</v>
      </c>
      <c r="D72" s="41">
        <v>4.2500020369999998</v>
      </c>
      <c r="E72" s="36">
        <v>49</v>
      </c>
      <c r="F72" s="36">
        <v>0</v>
      </c>
      <c r="G72" s="36">
        <v>0</v>
      </c>
      <c r="H72" s="36">
        <v>49</v>
      </c>
      <c r="I72" s="36">
        <v>0</v>
      </c>
      <c r="J72" s="36">
        <v>0</v>
      </c>
      <c r="K72" s="36">
        <v>0</v>
      </c>
      <c r="L72" s="36">
        <v>0</v>
      </c>
      <c r="M72" s="36">
        <v>0</v>
      </c>
      <c r="N72" s="36">
        <v>0</v>
      </c>
      <c r="O72" s="36">
        <v>0</v>
      </c>
      <c r="P72" s="36">
        <v>0</v>
      </c>
      <c r="Q72" s="36">
        <v>0</v>
      </c>
      <c r="R72" s="36">
        <v>0</v>
      </c>
      <c r="S72" s="36">
        <v>0</v>
      </c>
      <c r="T72" s="36">
        <v>0</v>
      </c>
      <c r="U72" s="36">
        <v>0</v>
      </c>
      <c r="V72" s="36">
        <v>0</v>
      </c>
      <c r="W72" s="36">
        <v>0</v>
      </c>
      <c r="X72" s="36">
        <v>0</v>
      </c>
      <c r="Y72" s="36">
        <v>0</v>
      </c>
      <c r="Z72" s="36">
        <v>0</v>
      </c>
      <c r="AA72" s="36">
        <v>0</v>
      </c>
      <c r="AB72" s="36">
        <v>0</v>
      </c>
      <c r="AC72" s="36">
        <v>0</v>
      </c>
      <c r="AD72" s="36">
        <v>0</v>
      </c>
      <c r="AE72" s="36">
        <v>0</v>
      </c>
      <c r="AF72" s="36">
        <v>0</v>
      </c>
      <c r="AG72" s="36">
        <v>0</v>
      </c>
      <c r="AH72" s="36">
        <v>0</v>
      </c>
      <c r="AI72" s="36">
        <v>0</v>
      </c>
      <c r="AJ72" s="36">
        <v>0</v>
      </c>
      <c r="AK72" s="36">
        <v>0</v>
      </c>
      <c r="AL72" s="36">
        <v>0</v>
      </c>
      <c r="AM72" s="36">
        <v>0</v>
      </c>
      <c r="AN72" s="36">
        <v>0</v>
      </c>
      <c r="AO72" s="36">
        <v>0</v>
      </c>
      <c r="AP72" s="36">
        <v>0</v>
      </c>
      <c r="AQ72" s="36">
        <v>0</v>
      </c>
      <c r="AR72" s="36">
        <v>0</v>
      </c>
      <c r="AS72" s="36">
        <v>0</v>
      </c>
      <c r="AT72" s="36">
        <v>0</v>
      </c>
      <c r="AU72" s="36">
        <v>0</v>
      </c>
      <c r="AV72" s="36">
        <v>0</v>
      </c>
      <c r="AW72" s="36">
        <v>0</v>
      </c>
      <c r="AX72" s="36">
        <v>0</v>
      </c>
      <c r="AY72" s="36">
        <v>0</v>
      </c>
      <c r="AZ72" s="36">
        <v>0</v>
      </c>
      <c r="BA72" s="36">
        <v>0</v>
      </c>
      <c r="BB72" s="36">
        <v>0</v>
      </c>
      <c r="BC72" s="36">
        <v>0</v>
      </c>
      <c r="BD72" s="36">
        <v>0</v>
      </c>
      <c r="BE72" s="36">
        <v>0</v>
      </c>
      <c r="BF72" s="36">
        <v>0</v>
      </c>
      <c r="BG72" s="36">
        <v>0</v>
      </c>
      <c r="BH72" s="36">
        <v>0</v>
      </c>
      <c r="BI72" s="36">
        <v>0</v>
      </c>
      <c r="BJ72" s="36">
        <v>0</v>
      </c>
      <c r="BK72" s="36">
        <v>0</v>
      </c>
      <c r="BL72" s="36">
        <v>0</v>
      </c>
    </row>
    <row r="73" spans="1:64" s="37" customFormat="1" x14ac:dyDescent="0.2">
      <c r="A73" s="34">
        <v>70</v>
      </c>
      <c r="B73" s="34" t="s">
        <v>173</v>
      </c>
      <c r="C73" s="34" t="s">
        <v>179</v>
      </c>
      <c r="D73" s="41">
        <v>4.5820914799999999</v>
      </c>
      <c r="E73" s="36">
        <v>72</v>
      </c>
      <c r="F73" s="36">
        <v>0</v>
      </c>
      <c r="G73" s="36">
        <v>0</v>
      </c>
      <c r="H73" s="36">
        <v>72</v>
      </c>
      <c r="I73" s="36">
        <v>0</v>
      </c>
      <c r="J73" s="36">
        <v>0</v>
      </c>
      <c r="K73" s="36">
        <v>0</v>
      </c>
      <c r="L73" s="36">
        <v>0</v>
      </c>
      <c r="M73" s="36">
        <v>0</v>
      </c>
      <c r="N73" s="36">
        <v>0</v>
      </c>
      <c r="O73" s="36">
        <v>0</v>
      </c>
      <c r="P73" s="36">
        <v>0</v>
      </c>
      <c r="Q73" s="36">
        <v>0</v>
      </c>
      <c r="R73" s="36">
        <v>0</v>
      </c>
      <c r="S73" s="36">
        <v>0</v>
      </c>
      <c r="T73" s="36">
        <v>0</v>
      </c>
      <c r="U73" s="36">
        <v>0</v>
      </c>
      <c r="V73" s="36">
        <v>0</v>
      </c>
      <c r="W73" s="36">
        <v>0</v>
      </c>
      <c r="X73" s="36">
        <v>0</v>
      </c>
      <c r="Y73" s="36">
        <v>0</v>
      </c>
      <c r="Z73" s="36">
        <v>0</v>
      </c>
      <c r="AA73" s="36">
        <v>0</v>
      </c>
      <c r="AB73" s="36">
        <v>0</v>
      </c>
      <c r="AC73" s="36">
        <v>0</v>
      </c>
      <c r="AD73" s="36">
        <v>0</v>
      </c>
      <c r="AE73" s="36">
        <v>0</v>
      </c>
      <c r="AF73" s="36">
        <v>0</v>
      </c>
      <c r="AG73" s="36">
        <v>0</v>
      </c>
      <c r="AH73" s="36">
        <v>0</v>
      </c>
      <c r="AI73" s="36">
        <v>0</v>
      </c>
      <c r="AJ73" s="36">
        <v>0</v>
      </c>
      <c r="AK73" s="36">
        <v>0</v>
      </c>
      <c r="AL73" s="36">
        <v>0</v>
      </c>
      <c r="AM73" s="36">
        <v>0</v>
      </c>
      <c r="AN73" s="36">
        <v>0</v>
      </c>
      <c r="AO73" s="36">
        <v>0</v>
      </c>
      <c r="AP73" s="36">
        <v>0</v>
      </c>
      <c r="AQ73" s="36">
        <v>0</v>
      </c>
      <c r="AR73" s="36">
        <v>0</v>
      </c>
      <c r="AS73" s="36">
        <v>0</v>
      </c>
      <c r="AT73" s="36">
        <v>0</v>
      </c>
      <c r="AU73" s="36">
        <v>0</v>
      </c>
      <c r="AV73" s="36">
        <v>0</v>
      </c>
      <c r="AW73" s="36">
        <v>0</v>
      </c>
      <c r="AX73" s="36">
        <v>0</v>
      </c>
      <c r="AY73" s="36">
        <v>0</v>
      </c>
      <c r="AZ73" s="36">
        <v>0</v>
      </c>
      <c r="BA73" s="36">
        <v>0</v>
      </c>
      <c r="BB73" s="36">
        <v>0</v>
      </c>
      <c r="BC73" s="36">
        <v>0</v>
      </c>
      <c r="BD73" s="36">
        <v>0</v>
      </c>
      <c r="BE73" s="36">
        <v>0</v>
      </c>
      <c r="BF73" s="36">
        <v>0</v>
      </c>
      <c r="BG73" s="36">
        <v>1.6487699999999999E-3</v>
      </c>
      <c r="BH73" s="36">
        <v>5.6918511999999997E-2</v>
      </c>
      <c r="BI73" s="36">
        <v>0</v>
      </c>
      <c r="BJ73" s="36">
        <v>0</v>
      </c>
      <c r="BK73" s="36">
        <v>0</v>
      </c>
      <c r="BL73" s="36">
        <v>0</v>
      </c>
    </row>
    <row r="74" spans="1:64" s="37" customFormat="1" x14ac:dyDescent="0.2">
      <c r="A74" s="34">
        <v>71</v>
      </c>
      <c r="B74" s="34" t="s">
        <v>181</v>
      </c>
      <c r="C74" s="34" t="s">
        <v>180</v>
      </c>
      <c r="D74" s="41" t="s">
        <v>339</v>
      </c>
      <c r="E74" s="36" t="s">
        <v>339</v>
      </c>
      <c r="F74" s="36" t="s">
        <v>339</v>
      </c>
      <c r="G74" s="36" t="s">
        <v>339</v>
      </c>
      <c r="H74" s="36" t="s">
        <v>339</v>
      </c>
      <c r="I74" s="36" t="s">
        <v>339</v>
      </c>
      <c r="J74" s="36" t="s">
        <v>339</v>
      </c>
      <c r="K74" s="36" t="s">
        <v>339</v>
      </c>
      <c r="L74" s="36" t="s">
        <v>339</v>
      </c>
      <c r="M74" s="36" t="s">
        <v>339</v>
      </c>
      <c r="N74" s="36" t="s">
        <v>339</v>
      </c>
      <c r="O74" s="36" t="s">
        <v>339</v>
      </c>
      <c r="P74" s="36" t="s">
        <v>339</v>
      </c>
      <c r="Q74" s="36" t="s">
        <v>339</v>
      </c>
      <c r="R74" s="36" t="s">
        <v>339</v>
      </c>
      <c r="S74" s="36" t="s">
        <v>339</v>
      </c>
      <c r="T74" s="36" t="s">
        <v>339</v>
      </c>
      <c r="U74" s="36" t="s">
        <v>339</v>
      </c>
      <c r="V74" s="36" t="s">
        <v>339</v>
      </c>
      <c r="W74" s="36" t="s">
        <v>339</v>
      </c>
      <c r="X74" s="36" t="s">
        <v>339</v>
      </c>
      <c r="Y74" s="36" t="s">
        <v>339</v>
      </c>
      <c r="Z74" s="36" t="s">
        <v>339</v>
      </c>
      <c r="AA74" s="36" t="s">
        <v>339</v>
      </c>
      <c r="AB74" s="36" t="s">
        <v>339</v>
      </c>
      <c r="AC74" s="36" t="s">
        <v>339</v>
      </c>
      <c r="AD74" s="36" t="s">
        <v>339</v>
      </c>
      <c r="AE74" s="36" t="s">
        <v>339</v>
      </c>
      <c r="AF74" s="36" t="s">
        <v>339</v>
      </c>
      <c r="AG74" s="36" t="s">
        <v>339</v>
      </c>
      <c r="AH74" s="36" t="s">
        <v>339</v>
      </c>
      <c r="AI74" s="36" t="s">
        <v>339</v>
      </c>
      <c r="AJ74" s="36" t="s">
        <v>339</v>
      </c>
      <c r="AK74" s="36" t="s">
        <v>339</v>
      </c>
      <c r="AL74" s="36" t="s">
        <v>339</v>
      </c>
      <c r="AM74" s="36" t="s">
        <v>339</v>
      </c>
      <c r="AN74" s="36" t="s">
        <v>339</v>
      </c>
      <c r="AO74" s="36" t="s">
        <v>339</v>
      </c>
      <c r="AP74" s="36" t="s">
        <v>339</v>
      </c>
      <c r="AQ74" s="36" t="s">
        <v>339</v>
      </c>
      <c r="AR74" s="36" t="s">
        <v>339</v>
      </c>
      <c r="AS74" s="36" t="s">
        <v>339</v>
      </c>
      <c r="AT74" s="36" t="s">
        <v>339</v>
      </c>
      <c r="AU74" s="36" t="s">
        <v>339</v>
      </c>
      <c r="AV74" s="36" t="s">
        <v>339</v>
      </c>
      <c r="AW74" s="36" t="s">
        <v>339</v>
      </c>
      <c r="AX74" s="36" t="s">
        <v>339</v>
      </c>
      <c r="AY74" s="36" t="s">
        <v>339</v>
      </c>
      <c r="AZ74" s="36" t="s">
        <v>339</v>
      </c>
      <c r="BA74" s="36" t="s">
        <v>339</v>
      </c>
      <c r="BB74" s="36" t="s">
        <v>339</v>
      </c>
      <c r="BC74" s="36" t="s">
        <v>339</v>
      </c>
      <c r="BD74" s="36" t="s">
        <v>339</v>
      </c>
      <c r="BE74" s="36" t="s">
        <v>339</v>
      </c>
      <c r="BF74" s="36" t="s">
        <v>339</v>
      </c>
      <c r="BG74" s="36" t="s">
        <v>339</v>
      </c>
      <c r="BH74" s="36" t="s">
        <v>339</v>
      </c>
      <c r="BI74" s="36" t="s">
        <v>339</v>
      </c>
      <c r="BJ74" s="36" t="s">
        <v>339</v>
      </c>
      <c r="BK74" s="36" t="s">
        <v>339</v>
      </c>
      <c r="BL74" s="36" t="s">
        <v>339</v>
      </c>
    </row>
    <row r="75" spans="1:64" s="37" customFormat="1" x14ac:dyDescent="0.2">
      <c r="A75" s="34">
        <v>72</v>
      </c>
      <c r="B75" s="34" t="s">
        <v>181</v>
      </c>
      <c r="C75" s="34" t="s">
        <v>182</v>
      </c>
      <c r="D75" s="41" t="s">
        <v>339</v>
      </c>
      <c r="E75" s="36" t="s">
        <v>339</v>
      </c>
      <c r="F75" s="36" t="s">
        <v>339</v>
      </c>
      <c r="G75" s="36" t="s">
        <v>339</v>
      </c>
      <c r="H75" s="36" t="s">
        <v>339</v>
      </c>
      <c r="I75" s="36" t="s">
        <v>339</v>
      </c>
      <c r="J75" s="36" t="s">
        <v>339</v>
      </c>
      <c r="K75" s="36" t="s">
        <v>339</v>
      </c>
      <c r="L75" s="36" t="s">
        <v>339</v>
      </c>
      <c r="M75" s="36" t="s">
        <v>339</v>
      </c>
      <c r="N75" s="36" t="s">
        <v>339</v>
      </c>
      <c r="O75" s="36" t="s">
        <v>339</v>
      </c>
      <c r="P75" s="36" t="s">
        <v>339</v>
      </c>
      <c r="Q75" s="36" t="s">
        <v>339</v>
      </c>
      <c r="R75" s="36" t="s">
        <v>339</v>
      </c>
      <c r="S75" s="36" t="s">
        <v>339</v>
      </c>
      <c r="T75" s="36" t="s">
        <v>339</v>
      </c>
      <c r="U75" s="36" t="s">
        <v>339</v>
      </c>
      <c r="V75" s="36" t="s">
        <v>339</v>
      </c>
      <c r="W75" s="36" t="s">
        <v>339</v>
      </c>
      <c r="X75" s="36" t="s">
        <v>339</v>
      </c>
      <c r="Y75" s="36" t="s">
        <v>339</v>
      </c>
      <c r="Z75" s="36" t="s">
        <v>339</v>
      </c>
      <c r="AA75" s="36" t="s">
        <v>339</v>
      </c>
      <c r="AB75" s="36" t="s">
        <v>339</v>
      </c>
      <c r="AC75" s="36" t="s">
        <v>339</v>
      </c>
      <c r="AD75" s="36" t="s">
        <v>339</v>
      </c>
      <c r="AE75" s="36" t="s">
        <v>339</v>
      </c>
      <c r="AF75" s="36" t="s">
        <v>339</v>
      </c>
      <c r="AG75" s="36" t="s">
        <v>339</v>
      </c>
      <c r="AH75" s="36" t="s">
        <v>339</v>
      </c>
      <c r="AI75" s="36" t="s">
        <v>339</v>
      </c>
      <c r="AJ75" s="36" t="s">
        <v>339</v>
      </c>
      <c r="AK75" s="36" t="s">
        <v>339</v>
      </c>
      <c r="AL75" s="36" t="s">
        <v>339</v>
      </c>
      <c r="AM75" s="36" t="s">
        <v>339</v>
      </c>
      <c r="AN75" s="36" t="s">
        <v>339</v>
      </c>
      <c r="AO75" s="36" t="s">
        <v>339</v>
      </c>
      <c r="AP75" s="36" t="s">
        <v>339</v>
      </c>
      <c r="AQ75" s="36" t="s">
        <v>339</v>
      </c>
      <c r="AR75" s="36" t="s">
        <v>339</v>
      </c>
      <c r="AS75" s="36" t="s">
        <v>339</v>
      </c>
      <c r="AT75" s="36" t="s">
        <v>339</v>
      </c>
      <c r="AU75" s="36" t="s">
        <v>339</v>
      </c>
      <c r="AV75" s="36" t="s">
        <v>339</v>
      </c>
      <c r="AW75" s="36" t="s">
        <v>339</v>
      </c>
      <c r="AX75" s="36" t="s">
        <v>339</v>
      </c>
      <c r="AY75" s="36" t="s">
        <v>339</v>
      </c>
      <c r="AZ75" s="36" t="s">
        <v>339</v>
      </c>
      <c r="BA75" s="36" t="s">
        <v>339</v>
      </c>
      <c r="BB75" s="36" t="s">
        <v>339</v>
      </c>
      <c r="BC75" s="36" t="s">
        <v>339</v>
      </c>
      <c r="BD75" s="36" t="s">
        <v>339</v>
      </c>
      <c r="BE75" s="36" t="s">
        <v>339</v>
      </c>
      <c r="BF75" s="36" t="s">
        <v>339</v>
      </c>
      <c r="BG75" s="36" t="s">
        <v>339</v>
      </c>
      <c r="BH75" s="36" t="s">
        <v>339</v>
      </c>
      <c r="BI75" s="36" t="s">
        <v>339</v>
      </c>
      <c r="BJ75" s="36" t="s">
        <v>339</v>
      </c>
      <c r="BK75" s="36" t="s">
        <v>339</v>
      </c>
      <c r="BL75" s="36" t="s">
        <v>339</v>
      </c>
    </row>
    <row r="76" spans="1:64" s="37" customFormat="1" x14ac:dyDescent="0.2">
      <c r="A76" s="34">
        <v>73</v>
      </c>
      <c r="B76" s="34" t="s">
        <v>181</v>
      </c>
      <c r="C76" s="34" t="s">
        <v>183</v>
      </c>
      <c r="D76" s="41" t="s">
        <v>339</v>
      </c>
      <c r="E76" s="36" t="s">
        <v>339</v>
      </c>
      <c r="F76" s="36" t="s">
        <v>339</v>
      </c>
      <c r="G76" s="36" t="s">
        <v>339</v>
      </c>
      <c r="H76" s="36" t="s">
        <v>339</v>
      </c>
      <c r="I76" s="36" t="s">
        <v>339</v>
      </c>
      <c r="J76" s="36" t="s">
        <v>339</v>
      </c>
      <c r="K76" s="36" t="s">
        <v>339</v>
      </c>
      <c r="L76" s="36" t="s">
        <v>339</v>
      </c>
      <c r="M76" s="36" t="s">
        <v>339</v>
      </c>
      <c r="N76" s="36" t="s">
        <v>339</v>
      </c>
      <c r="O76" s="36" t="s">
        <v>339</v>
      </c>
      <c r="P76" s="36" t="s">
        <v>339</v>
      </c>
      <c r="Q76" s="36" t="s">
        <v>339</v>
      </c>
      <c r="R76" s="36" t="s">
        <v>339</v>
      </c>
      <c r="S76" s="36" t="s">
        <v>339</v>
      </c>
      <c r="T76" s="36" t="s">
        <v>339</v>
      </c>
      <c r="U76" s="36" t="s">
        <v>339</v>
      </c>
      <c r="V76" s="36" t="s">
        <v>339</v>
      </c>
      <c r="W76" s="36" t="s">
        <v>339</v>
      </c>
      <c r="X76" s="36" t="s">
        <v>339</v>
      </c>
      <c r="Y76" s="36" t="s">
        <v>339</v>
      </c>
      <c r="Z76" s="36" t="s">
        <v>339</v>
      </c>
      <c r="AA76" s="36" t="s">
        <v>339</v>
      </c>
      <c r="AB76" s="36" t="s">
        <v>339</v>
      </c>
      <c r="AC76" s="36" t="s">
        <v>339</v>
      </c>
      <c r="AD76" s="36" t="s">
        <v>339</v>
      </c>
      <c r="AE76" s="36" t="s">
        <v>339</v>
      </c>
      <c r="AF76" s="36" t="s">
        <v>339</v>
      </c>
      <c r="AG76" s="36" t="s">
        <v>339</v>
      </c>
      <c r="AH76" s="36" t="s">
        <v>339</v>
      </c>
      <c r="AI76" s="36" t="s">
        <v>339</v>
      </c>
      <c r="AJ76" s="36" t="s">
        <v>339</v>
      </c>
      <c r="AK76" s="36" t="s">
        <v>339</v>
      </c>
      <c r="AL76" s="36" t="s">
        <v>339</v>
      </c>
      <c r="AM76" s="36" t="s">
        <v>339</v>
      </c>
      <c r="AN76" s="36" t="s">
        <v>339</v>
      </c>
      <c r="AO76" s="36" t="s">
        <v>339</v>
      </c>
      <c r="AP76" s="36" t="s">
        <v>339</v>
      </c>
      <c r="AQ76" s="36" t="s">
        <v>339</v>
      </c>
      <c r="AR76" s="36" t="s">
        <v>339</v>
      </c>
      <c r="AS76" s="36" t="s">
        <v>339</v>
      </c>
      <c r="AT76" s="36" t="s">
        <v>339</v>
      </c>
      <c r="AU76" s="36" t="s">
        <v>339</v>
      </c>
      <c r="AV76" s="36" t="s">
        <v>339</v>
      </c>
      <c r="AW76" s="36" t="s">
        <v>339</v>
      </c>
      <c r="AX76" s="36" t="s">
        <v>339</v>
      </c>
      <c r="AY76" s="36" t="s">
        <v>339</v>
      </c>
      <c r="AZ76" s="36" t="s">
        <v>339</v>
      </c>
      <c r="BA76" s="36" t="s">
        <v>339</v>
      </c>
      <c r="BB76" s="36" t="s">
        <v>339</v>
      </c>
      <c r="BC76" s="36" t="s">
        <v>339</v>
      </c>
      <c r="BD76" s="36" t="s">
        <v>339</v>
      </c>
      <c r="BE76" s="36" t="s">
        <v>339</v>
      </c>
      <c r="BF76" s="36" t="s">
        <v>339</v>
      </c>
      <c r="BG76" s="36" t="s">
        <v>339</v>
      </c>
      <c r="BH76" s="36" t="s">
        <v>339</v>
      </c>
      <c r="BI76" s="36" t="s">
        <v>339</v>
      </c>
      <c r="BJ76" s="36" t="s">
        <v>339</v>
      </c>
      <c r="BK76" s="36" t="s">
        <v>339</v>
      </c>
      <c r="BL76" s="36" t="s">
        <v>339</v>
      </c>
    </row>
    <row r="77" spans="1:64" s="37" customFormat="1" x14ac:dyDescent="0.2">
      <c r="A77" s="34">
        <v>74</v>
      </c>
      <c r="B77" s="34" t="s">
        <v>181</v>
      </c>
      <c r="C77" s="34" t="s">
        <v>184</v>
      </c>
      <c r="D77" s="41" t="s">
        <v>339</v>
      </c>
      <c r="E77" s="36" t="s">
        <v>339</v>
      </c>
      <c r="F77" s="36" t="s">
        <v>339</v>
      </c>
      <c r="G77" s="36" t="s">
        <v>339</v>
      </c>
      <c r="H77" s="36" t="s">
        <v>339</v>
      </c>
      <c r="I77" s="36" t="s">
        <v>339</v>
      </c>
      <c r="J77" s="36" t="s">
        <v>339</v>
      </c>
      <c r="K77" s="36" t="s">
        <v>339</v>
      </c>
      <c r="L77" s="36" t="s">
        <v>339</v>
      </c>
      <c r="M77" s="36" t="s">
        <v>339</v>
      </c>
      <c r="N77" s="36" t="s">
        <v>339</v>
      </c>
      <c r="O77" s="36" t="s">
        <v>339</v>
      </c>
      <c r="P77" s="36" t="s">
        <v>339</v>
      </c>
      <c r="Q77" s="36" t="s">
        <v>339</v>
      </c>
      <c r="R77" s="36" t="s">
        <v>339</v>
      </c>
      <c r="S77" s="36" t="s">
        <v>339</v>
      </c>
      <c r="T77" s="36" t="s">
        <v>339</v>
      </c>
      <c r="U77" s="36" t="s">
        <v>339</v>
      </c>
      <c r="V77" s="36" t="s">
        <v>339</v>
      </c>
      <c r="W77" s="36" t="s">
        <v>339</v>
      </c>
      <c r="X77" s="36" t="s">
        <v>339</v>
      </c>
      <c r="Y77" s="36" t="s">
        <v>339</v>
      </c>
      <c r="Z77" s="36" t="s">
        <v>339</v>
      </c>
      <c r="AA77" s="36" t="s">
        <v>339</v>
      </c>
      <c r="AB77" s="36" t="s">
        <v>339</v>
      </c>
      <c r="AC77" s="36" t="s">
        <v>339</v>
      </c>
      <c r="AD77" s="36" t="s">
        <v>339</v>
      </c>
      <c r="AE77" s="36" t="s">
        <v>339</v>
      </c>
      <c r="AF77" s="36" t="s">
        <v>339</v>
      </c>
      <c r="AG77" s="36" t="s">
        <v>339</v>
      </c>
      <c r="AH77" s="36" t="s">
        <v>339</v>
      </c>
      <c r="AI77" s="36" t="s">
        <v>339</v>
      </c>
      <c r="AJ77" s="36" t="s">
        <v>339</v>
      </c>
      <c r="AK77" s="36" t="s">
        <v>339</v>
      </c>
      <c r="AL77" s="36" t="s">
        <v>339</v>
      </c>
      <c r="AM77" s="36" t="s">
        <v>339</v>
      </c>
      <c r="AN77" s="36" t="s">
        <v>339</v>
      </c>
      <c r="AO77" s="36" t="s">
        <v>339</v>
      </c>
      <c r="AP77" s="36" t="s">
        <v>339</v>
      </c>
      <c r="AQ77" s="36" t="s">
        <v>339</v>
      </c>
      <c r="AR77" s="36" t="s">
        <v>339</v>
      </c>
      <c r="AS77" s="36" t="s">
        <v>339</v>
      </c>
      <c r="AT77" s="36" t="s">
        <v>339</v>
      </c>
      <c r="AU77" s="36" t="s">
        <v>339</v>
      </c>
      <c r="AV77" s="36" t="s">
        <v>339</v>
      </c>
      <c r="AW77" s="36" t="s">
        <v>339</v>
      </c>
      <c r="AX77" s="36" t="s">
        <v>339</v>
      </c>
      <c r="AY77" s="36" t="s">
        <v>339</v>
      </c>
      <c r="AZ77" s="36" t="s">
        <v>339</v>
      </c>
      <c r="BA77" s="36" t="s">
        <v>339</v>
      </c>
      <c r="BB77" s="36" t="s">
        <v>339</v>
      </c>
      <c r="BC77" s="36" t="s">
        <v>339</v>
      </c>
      <c r="BD77" s="36" t="s">
        <v>339</v>
      </c>
      <c r="BE77" s="36" t="s">
        <v>339</v>
      </c>
      <c r="BF77" s="36" t="s">
        <v>339</v>
      </c>
      <c r="BG77" s="36" t="s">
        <v>339</v>
      </c>
      <c r="BH77" s="36" t="s">
        <v>339</v>
      </c>
      <c r="BI77" s="36" t="s">
        <v>339</v>
      </c>
      <c r="BJ77" s="36" t="s">
        <v>339</v>
      </c>
      <c r="BK77" s="36" t="s">
        <v>339</v>
      </c>
      <c r="BL77" s="36" t="s">
        <v>339</v>
      </c>
    </row>
    <row r="78" spans="1:64" s="37" customFormat="1" x14ac:dyDescent="0.2">
      <c r="A78" s="34">
        <v>75</v>
      </c>
      <c r="B78" s="34" t="s">
        <v>181</v>
      </c>
      <c r="C78" s="34" t="s">
        <v>185</v>
      </c>
      <c r="D78" s="41" t="s">
        <v>339</v>
      </c>
      <c r="E78" s="36" t="s">
        <v>339</v>
      </c>
      <c r="F78" s="36" t="s">
        <v>339</v>
      </c>
      <c r="G78" s="36" t="s">
        <v>339</v>
      </c>
      <c r="H78" s="36" t="s">
        <v>339</v>
      </c>
      <c r="I78" s="36" t="s">
        <v>339</v>
      </c>
      <c r="J78" s="36" t="s">
        <v>339</v>
      </c>
      <c r="K78" s="36" t="s">
        <v>339</v>
      </c>
      <c r="L78" s="36" t="s">
        <v>339</v>
      </c>
      <c r="M78" s="36" t="s">
        <v>339</v>
      </c>
      <c r="N78" s="36" t="s">
        <v>339</v>
      </c>
      <c r="O78" s="36" t="s">
        <v>339</v>
      </c>
      <c r="P78" s="36" t="s">
        <v>339</v>
      </c>
      <c r="Q78" s="36" t="s">
        <v>339</v>
      </c>
      <c r="R78" s="36" t="s">
        <v>339</v>
      </c>
      <c r="S78" s="36" t="s">
        <v>339</v>
      </c>
      <c r="T78" s="36" t="s">
        <v>339</v>
      </c>
      <c r="U78" s="36" t="s">
        <v>339</v>
      </c>
      <c r="V78" s="36" t="s">
        <v>339</v>
      </c>
      <c r="W78" s="36" t="s">
        <v>339</v>
      </c>
      <c r="X78" s="36" t="s">
        <v>339</v>
      </c>
      <c r="Y78" s="36" t="s">
        <v>339</v>
      </c>
      <c r="Z78" s="36" t="s">
        <v>339</v>
      </c>
      <c r="AA78" s="36" t="s">
        <v>339</v>
      </c>
      <c r="AB78" s="36" t="s">
        <v>339</v>
      </c>
      <c r="AC78" s="36" t="s">
        <v>339</v>
      </c>
      <c r="AD78" s="36" t="s">
        <v>339</v>
      </c>
      <c r="AE78" s="36" t="s">
        <v>339</v>
      </c>
      <c r="AF78" s="36" t="s">
        <v>339</v>
      </c>
      <c r="AG78" s="36" t="s">
        <v>339</v>
      </c>
      <c r="AH78" s="36" t="s">
        <v>339</v>
      </c>
      <c r="AI78" s="36" t="s">
        <v>339</v>
      </c>
      <c r="AJ78" s="36" t="s">
        <v>339</v>
      </c>
      <c r="AK78" s="36" t="s">
        <v>339</v>
      </c>
      <c r="AL78" s="36" t="s">
        <v>339</v>
      </c>
      <c r="AM78" s="36" t="s">
        <v>339</v>
      </c>
      <c r="AN78" s="36" t="s">
        <v>339</v>
      </c>
      <c r="AO78" s="36" t="s">
        <v>339</v>
      </c>
      <c r="AP78" s="36" t="s">
        <v>339</v>
      </c>
      <c r="AQ78" s="36" t="s">
        <v>339</v>
      </c>
      <c r="AR78" s="36" t="s">
        <v>339</v>
      </c>
      <c r="AS78" s="36" t="s">
        <v>339</v>
      </c>
      <c r="AT78" s="36" t="s">
        <v>339</v>
      </c>
      <c r="AU78" s="36" t="s">
        <v>339</v>
      </c>
      <c r="AV78" s="36" t="s">
        <v>339</v>
      </c>
      <c r="AW78" s="36" t="s">
        <v>339</v>
      </c>
      <c r="AX78" s="36" t="s">
        <v>339</v>
      </c>
      <c r="AY78" s="36" t="s">
        <v>339</v>
      </c>
      <c r="AZ78" s="36" t="s">
        <v>339</v>
      </c>
      <c r="BA78" s="36" t="s">
        <v>339</v>
      </c>
      <c r="BB78" s="36" t="s">
        <v>339</v>
      </c>
      <c r="BC78" s="36" t="s">
        <v>339</v>
      </c>
      <c r="BD78" s="36" t="s">
        <v>339</v>
      </c>
      <c r="BE78" s="36" t="s">
        <v>339</v>
      </c>
      <c r="BF78" s="36" t="s">
        <v>339</v>
      </c>
      <c r="BG78" s="36" t="s">
        <v>339</v>
      </c>
      <c r="BH78" s="36" t="s">
        <v>339</v>
      </c>
      <c r="BI78" s="36" t="s">
        <v>339</v>
      </c>
      <c r="BJ78" s="36" t="s">
        <v>339</v>
      </c>
      <c r="BK78" s="36" t="s">
        <v>339</v>
      </c>
      <c r="BL78" s="36" t="s">
        <v>339</v>
      </c>
    </row>
    <row r="79" spans="1:64" s="37" customFormat="1" x14ac:dyDescent="0.2">
      <c r="A79" s="34">
        <v>76</v>
      </c>
      <c r="B79" s="34" t="s">
        <v>181</v>
      </c>
      <c r="C79" s="34" t="s">
        <v>186</v>
      </c>
      <c r="D79" s="41" t="s">
        <v>339</v>
      </c>
      <c r="E79" s="36" t="s">
        <v>339</v>
      </c>
      <c r="F79" s="36" t="s">
        <v>339</v>
      </c>
      <c r="G79" s="36" t="s">
        <v>339</v>
      </c>
      <c r="H79" s="36" t="s">
        <v>339</v>
      </c>
      <c r="I79" s="36" t="s">
        <v>339</v>
      </c>
      <c r="J79" s="36" t="s">
        <v>339</v>
      </c>
      <c r="K79" s="36" t="s">
        <v>339</v>
      </c>
      <c r="L79" s="36" t="s">
        <v>339</v>
      </c>
      <c r="M79" s="36" t="s">
        <v>339</v>
      </c>
      <c r="N79" s="36" t="s">
        <v>339</v>
      </c>
      <c r="O79" s="36" t="s">
        <v>339</v>
      </c>
      <c r="P79" s="36" t="s">
        <v>339</v>
      </c>
      <c r="Q79" s="36" t="s">
        <v>339</v>
      </c>
      <c r="R79" s="36" t="s">
        <v>339</v>
      </c>
      <c r="S79" s="36" t="s">
        <v>339</v>
      </c>
      <c r="T79" s="36" t="s">
        <v>339</v>
      </c>
      <c r="U79" s="36" t="s">
        <v>339</v>
      </c>
      <c r="V79" s="36" t="s">
        <v>339</v>
      </c>
      <c r="W79" s="36" t="s">
        <v>339</v>
      </c>
      <c r="X79" s="36" t="s">
        <v>339</v>
      </c>
      <c r="Y79" s="36" t="s">
        <v>339</v>
      </c>
      <c r="Z79" s="36" t="s">
        <v>339</v>
      </c>
      <c r="AA79" s="36" t="s">
        <v>339</v>
      </c>
      <c r="AB79" s="36" t="s">
        <v>339</v>
      </c>
      <c r="AC79" s="36" t="s">
        <v>339</v>
      </c>
      <c r="AD79" s="36" t="s">
        <v>339</v>
      </c>
      <c r="AE79" s="36" t="s">
        <v>339</v>
      </c>
      <c r="AF79" s="36" t="s">
        <v>339</v>
      </c>
      <c r="AG79" s="36" t="s">
        <v>339</v>
      </c>
      <c r="AH79" s="36" t="s">
        <v>339</v>
      </c>
      <c r="AI79" s="36" t="s">
        <v>339</v>
      </c>
      <c r="AJ79" s="36" t="s">
        <v>339</v>
      </c>
      <c r="AK79" s="36" t="s">
        <v>339</v>
      </c>
      <c r="AL79" s="36" t="s">
        <v>339</v>
      </c>
      <c r="AM79" s="36" t="s">
        <v>339</v>
      </c>
      <c r="AN79" s="36" t="s">
        <v>339</v>
      </c>
      <c r="AO79" s="36" t="s">
        <v>339</v>
      </c>
      <c r="AP79" s="36" t="s">
        <v>339</v>
      </c>
      <c r="AQ79" s="36" t="s">
        <v>339</v>
      </c>
      <c r="AR79" s="36" t="s">
        <v>339</v>
      </c>
      <c r="AS79" s="36" t="s">
        <v>339</v>
      </c>
      <c r="AT79" s="36" t="s">
        <v>339</v>
      </c>
      <c r="AU79" s="36" t="s">
        <v>339</v>
      </c>
      <c r="AV79" s="36" t="s">
        <v>339</v>
      </c>
      <c r="AW79" s="36" t="s">
        <v>339</v>
      </c>
      <c r="AX79" s="36" t="s">
        <v>339</v>
      </c>
      <c r="AY79" s="36" t="s">
        <v>339</v>
      </c>
      <c r="AZ79" s="36" t="s">
        <v>339</v>
      </c>
      <c r="BA79" s="36" t="s">
        <v>339</v>
      </c>
      <c r="BB79" s="36" t="s">
        <v>339</v>
      </c>
      <c r="BC79" s="36" t="s">
        <v>339</v>
      </c>
      <c r="BD79" s="36" t="s">
        <v>339</v>
      </c>
      <c r="BE79" s="36" t="s">
        <v>339</v>
      </c>
      <c r="BF79" s="36" t="s">
        <v>339</v>
      </c>
      <c r="BG79" s="36" t="s">
        <v>339</v>
      </c>
      <c r="BH79" s="36" t="s">
        <v>339</v>
      </c>
      <c r="BI79" s="36" t="s">
        <v>339</v>
      </c>
      <c r="BJ79" s="36" t="s">
        <v>339</v>
      </c>
      <c r="BK79" s="36" t="s">
        <v>339</v>
      </c>
      <c r="BL79" s="36" t="s">
        <v>339</v>
      </c>
    </row>
    <row r="80" spans="1:64" s="37" customFormat="1" x14ac:dyDescent="0.2">
      <c r="A80" s="34">
        <v>77</v>
      </c>
      <c r="B80" s="34" t="s">
        <v>181</v>
      </c>
      <c r="C80" s="34" t="s">
        <v>187</v>
      </c>
      <c r="D80" s="41" t="s">
        <v>339</v>
      </c>
      <c r="E80" s="36" t="s">
        <v>339</v>
      </c>
      <c r="F80" s="36" t="s">
        <v>339</v>
      </c>
      <c r="G80" s="36" t="s">
        <v>339</v>
      </c>
      <c r="H80" s="36" t="s">
        <v>339</v>
      </c>
      <c r="I80" s="36" t="s">
        <v>339</v>
      </c>
      <c r="J80" s="36" t="s">
        <v>339</v>
      </c>
      <c r="K80" s="36" t="s">
        <v>339</v>
      </c>
      <c r="L80" s="36" t="s">
        <v>339</v>
      </c>
      <c r="M80" s="36" t="s">
        <v>339</v>
      </c>
      <c r="N80" s="36" t="s">
        <v>339</v>
      </c>
      <c r="O80" s="36" t="s">
        <v>339</v>
      </c>
      <c r="P80" s="36" t="s">
        <v>339</v>
      </c>
      <c r="Q80" s="36" t="s">
        <v>339</v>
      </c>
      <c r="R80" s="36" t="s">
        <v>339</v>
      </c>
      <c r="S80" s="36" t="s">
        <v>339</v>
      </c>
      <c r="T80" s="36" t="s">
        <v>339</v>
      </c>
      <c r="U80" s="36" t="s">
        <v>339</v>
      </c>
      <c r="V80" s="36" t="s">
        <v>339</v>
      </c>
      <c r="W80" s="36" t="s">
        <v>339</v>
      </c>
      <c r="X80" s="36" t="s">
        <v>339</v>
      </c>
      <c r="Y80" s="36" t="s">
        <v>339</v>
      </c>
      <c r="Z80" s="36" t="s">
        <v>339</v>
      </c>
      <c r="AA80" s="36" t="s">
        <v>339</v>
      </c>
      <c r="AB80" s="36" t="s">
        <v>339</v>
      </c>
      <c r="AC80" s="36" t="s">
        <v>339</v>
      </c>
      <c r="AD80" s="36" t="s">
        <v>339</v>
      </c>
      <c r="AE80" s="36" t="s">
        <v>339</v>
      </c>
      <c r="AF80" s="36" t="s">
        <v>339</v>
      </c>
      <c r="AG80" s="36" t="s">
        <v>339</v>
      </c>
      <c r="AH80" s="36" t="s">
        <v>339</v>
      </c>
      <c r="AI80" s="36" t="s">
        <v>339</v>
      </c>
      <c r="AJ80" s="36" t="s">
        <v>339</v>
      </c>
      <c r="AK80" s="36" t="s">
        <v>339</v>
      </c>
      <c r="AL80" s="36" t="s">
        <v>339</v>
      </c>
      <c r="AM80" s="36" t="s">
        <v>339</v>
      </c>
      <c r="AN80" s="36" t="s">
        <v>339</v>
      </c>
      <c r="AO80" s="36" t="s">
        <v>339</v>
      </c>
      <c r="AP80" s="36" t="s">
        <v>339</v>
      </c>
      <c r="AQ80" s="36" t="s">
        <v>339</v>
      </c>
      <c r="AR80" s="36" t="s">
        <v>339</v>
      </c>
      <c r="AS80" s="36" t="s">
        <v>339</v>
      </c>
      <c r="AT80" s="36" t="s">
        <v>339</v>
      </c>
      <c r="AU80" s="36" t="s">
        <v>339</v>
      </c>
      <c r="AV80" s="36" t="s">
        <v>339</v>
      </c>
      <c r="AW80" s="36" t="s">
        <v>339</v>
      </c>
      <c r="AX80" s="36" t="s">
        <v>339</v>
      </c>
      <c r="AY80" s="36" t="s">
        <v>339</v>
      </c>
      <c r="AZ80" s="36" t="s">
        <v>339</v>
      </c>
      <c r="BA80" s="36" t="s">
        <v>339</v>
      </c>
      <c r="BB80" s="36" t="s">
        <v>339</v>
      </c>
      <c r="BC80" s="36" t="s">
        <v>339</v>
      </c>
      <c r="BD80" s="36" t="s">
        <v>339</v>
      </c>
      <c r="BE80" s="36" t="s">
        <v>339</v>
      </c>
      <c r="BF80" s="36" t="s">
        <v>339</v>
      </c>
      <c r="BG80" s="36" t="s">
        <v>339</v>
      </c>
      <c r="BH80" s="36" t="s">
        <v>339</v>
      </c>
      <c r="BI80" s="36" t="s">
        <v>339</v>
      </c>
      <c r="BJ80" s="36" t="s">
        <v>339</v>
      </c>
      <c r="BK80" s="36" t="s">
        <v>339</v>
      </c>
      <c r="BL80" s="36" t="s">
        <v>339</v>
      </c>
    </row>
    <row r="81" spans="1:64" s="37" customFormat="1" x14ac:dyDescent="0.2">
      <c r="A81" s="34">
        <v>78</v>
      </c>
      <c r="B81" s="34" t="s">
        <v>181</v>
      </c>
      <c r="C81" s="34" t="s">
        <v>188</v>
      </c>
      <c r="D81" s="41" t="s">
        <v>339</v>
      </c>
      <c r="E81" s="36" t="s">
        <v>339</v>
      </c>
      <c r="F81" s="36" t="s">
        <v>339</v>
      </c>
      <c r="G81" s="36" t="s">
        <v>339</v>
      </c>
      <c r="H81" s="36" t="s">
        <v>339</v>
      </c>
      <c r="I81" s="36" t="s">
        <v>339</v>
      </c>
      <c r="J81" s="36" t="s">
        <v>339</v>
      </c>
      <c r="K81" s="36" t="s">
        <v>339</v>
      </c>
      <c r="L81" s="36" t="s">
        <v>339</v>
      </c>
      <c r="M81" s="36" t="s">
        <v>339</v>
      </c>
      <c r="N81" s="36" t="s">
        <v>339</v>
      </c>
      <c r="O81" s="36" t="s">
        <v>339</v>
      </c>
      <c r="P81" s="36" t="s">
        <v>339</v>
      </c>
      <c r="Q81" s="36" t="s">
        <v>339</v>
      </c>
      <c r="R81" s="36" t="s">
        <v>339</v>
      </c>
      <c r="S81" s="36" t="s">
        <v>339</v>
      </c>
      <c r="T81" s="36" t="s">
        <v>339</v>
      </c>
      <c r="U81" s="36" t="s">
        <v>339</v>
      </c>
      <c r="V81" s="36" t="s">
        <v>339</v>
      </c>
      <c r="W81" s="36" t="s">
        <v>339</v>
      </c>
      <c r="X81" s="36" t="s">
        <v>339</v>
      </c>
      <c r="Y81" s="36" t="s">
        <v>339</v>
      </c>
      <c r="Z81" s="36" t="s">
        <v>339</v>
      </c>
      <c r="AA81" s="36" t="s">
        <v>339</v>
      </c>
      <c r="AB81" s="36" t="s">
        <v>339</v>
      </c>
      <c r="AC81" s="36" t="s">
        <v>339</v>
      </c>
      <c r="AD81" s="36" t="s">
        <v>339</v>
      </c>
      <c r="AE81" s="36" t="s">
        <v>339</v>
      </c>
      <c r="AF81" s="36" t="s">
        <v>339</v>
      </c>
      <c r="AG81" s="36" t="s">
        <v>339</v>
      </c>
      <c r="AH81" s="36" t="s">
        <v>339</v>
      </c>
      <c r="AI81" s="36" t="s">
        <v>339</v>
      </c>
      <c r="AJ81" s="36" t="s">
        <v>339</v>
      </c>
      <c r="AK81" s="36" t="s">
        <v>339</v>
      </c>
      <c r="AL81" s="36" t="s">
        <v>339</v>
      </c>
      <c r="AM81" s="36" t="s">
        <v>339</v>
      </c>
      <c r="AN81" s="36" t="s">
        <v>339</v>
      </c>
      <c r="AO81" s="36" t="s">
        <v>339</v>
      </c>
      <c r="AP81" s="36" t="s">
        <v>339</v>
      </c>
      <c r="AQ81" s="36" t="s">
        <v>339</v>
      </c>
      <c r="AR81" s="36" t="s">
        <v>339</v>
      </c>
      <c r="AS81" s="36" t="s">
        <v>339</v>
      </c>
      <c r="AT81" s="36" t="s">
        <v>339</v>
      </c>
      <c r="AU81" s="36" t="s">
        <v>339</v>
      </c>
      <c r="AV81" s="36" t="s">
        <v>339</v>
      </c>
      <c r="AW81" s="36" t="s">
        <v>339</v>
      </c>
      <c r="AX81" s="36" t="s">
        <v>339</v>
      </c>
      <c r="AY81" s="36" t="s">
        <v>339</v>
      </c>
      <c r="AZ81" s="36" t="s">
        <v>339</v>
      </c>
      <c r="BA81" s="36" t="s">
        <v>339</v>
      </c>
      <c r="BB81" s="36" t="s">
        <v>339</v>
      </c>
      <c r="BC81" s="36" t="s">
        <v>339</v>
      </c>
      <c r="BD81" s="36" t="s">
        <v>339</v>
      </c>
      <c r="BE81" s="36" t="s">
        <v>339</v>
      </c>
      <c r="BF81" s="36" t="s">
        <v>339</v>
      </c>
      <c r="BG81" s="36" t="s">
        <v>339</v>
      </c>
      <c r="BH81" s="36" t="s">
        <v>339</v>
      </c>
      <c r="BI81" s="36" t="s">
        <v>339</v>
      </c>
      <c r="BJ81" s="36" t="s">
        <v>339</v>
      </c>
      <c r="BK81" s="36" t="s">
        <v>339</v>
      </c>
      <c r="BL81" s="36" t="s">
        <v>339</v>
      </c>
    </row>
    <row r="82" spans="1:64" s="37" customFormat="1" x14ac:dyDescent="0.2">
      <c r="A82" s="34">
        <v>79</v>
      </c>
      <c r="B82" s="34" t="s">
        <v>181</v>
      </c>
      <c r="C82" s="34" t="s">
        <v>189</v>
      </c>
      <c r="D82" s="41" t="s">
        <v>339</v>
      </c>
      <c r="E82" s="36" t="s">
        <v>339</v>
      </c>
      <c r="F82" s="36" t="s">
        <v>339</v>
      </c>
      <c r="G82" s="36" t="s">
        <v>339</v>
      </c>
      <c r="H82" s="36" t="s">
        <v>339</v>
      </c>
      <c r="I82" s="36" t="s">
        <v>339</v>
      </c>
      <c r="J82" s="36" t="s">
        <v>339</v>
      </c>
      <c r="K82" s="36" t="s">
        <v>339</v>
      </c>
      <c r="L82" s="36" t="s">
        <v>339</v>
      </c>
      <c r="M82" s="36" t="s">
        <v>339</v>
      </c>
      <c r="N82" s="36" t="s">
        <v>339</v>
      </c>
      <c r="O82" s="36" t="s">
        <v>339</v>
      </c>
      <c r="P82" s="36" t="s">
        <v>339</v>
      </c>
      <c r="Q82" s="36" t="s">
        <v>339</v>
      </c>
      <c r="R82" s="36" t="s">
        <v>339</v>
      </c>
      <c r="S82" s="36" t="s">
        <v>339</v>
      </c>
      <c r="T82" s="36" t="s">
        <v>339</v>
      </c>
      <c r="U82" s="36" t="s">
        <v>339</v>
      </c>
      <c r="V82" s="36" t="s">
        <v>339</v>
      </c>
      <c r="W82" s="36" t="s">
        <v>339</v>
      </c>
      <c r="X82" s="36" t="s">
        <v>339</v>
      </c>
      <c r="Y82" s="36" t="s">
        <v>339</v>
      </c>
      <c r="Z82" s="36" t="s">
        <v>339</v>
      </c>
      <c r="AA82" s="36" t="s">
        <v>339</v>
      </c>
      <c r="AB82" s="36" t="s">
        <v>339</v>
      </c>
      <c r="AC82" s="36" t="s">
        <v>339</v>
      </c>
      <c r="AD82" s="36" t="s">
        <v>339</v>
      </c>
      <c r="AE82" s="36" t="s">
        <v>339</v>
      </c>
      <c r="AF82" s="36" t="s">
        <v>339</v>
      </c>
      <c r="AG82" s="36" t="s">
        <v>339</v>
      </c>
      <c r="AH82" s="36" t="s">
        <v>339</v>
      </c>
      <c r="AI82" s="36" t="s">
        <v>339</v>
      </c>
      <c r="AJ82" s="36" t="s">
        <v>339</v>
      </c>
      <c r="AK82" s="36" t="s">
        <v>339</v>
      </c>
      <c r="AL82" s="36" t="s">
        <v>339</v>
      </c>
      <c r="AM82" s="36" t="s">
        <v>339</v>
      </c>
      <c r="AN82" s="36" t="s">
        <v>339</v>
      </c>
      <c r="AO82" s="36" t="s">
        <v>339</v>
      </c>
      <c r="AP82" s="36" t="s">
        <v>339</v>
      </c>
      <c r="AQ82" s="36" t="s">
        <v>339</v>
      </c>
      <c r="AR82" s="36" t="s">
        <v>339</v>
      </c>
      <c r="AS82" s="36" t="s">
        <v>339</v>
      </c>
      <c r="AT82" s="36" t="s">
        <v>339</v>
      </c>
      <c r="AU82" s="36" t="s">
        <v>339</v>
      </c>
      <c r="AV82" s="36" t="s">
        <v>339</v>
      </c>
      <c r="AW82" s="36" t="s">
        <v>339</v>
      </c>
      <c r="AX82" s="36" t="s">
        <v>339</v>
      </c>
      <c r="AY82" s="36" t="s">
        <v>339</v>
      </c>
      <c r="AZ82" s="36" t="s">
        <v>339</v>
      </c>
      <c r="BA82" s="36" t="s">
        <v>339</v>
      </c>
      <c r="BB82" s="36" t="s">
        <v>339</v>
      </c>
      <c r="BC82" s="36" t="s">
        <v>339</v>
      </c>
      <c r="BD82" s="36" t="s">
        <v>339</v>
      </c>
      <c r="BE82" s="36" t="s">
        <v>339</v>
      </c>
      <c r="BF82" s="36" t="s">
        <v>339</v>
      </c>
      <c r="BG82" s="36" t="s">
        <v>339</v>
      </c>
      <c r="BH82" s="36" t="s">
        <v>339</v>
      </c>
      <c r="BI82" s="36" t="s">
        <v>339</v>
      </c>
      <c r="BJ82" s="36" t="s">
        <v>339</v>
      </c>
      <c r="BK82" s="36" t="s">
        <v>339</v>
      </c>
      <c r="BL82" s="36" t="s">
        <v>339</v>
      </c>
    </row>
    <row r="83" spans="1:64" s="37" customFormat="1" x14ac:dyDescent="0.2">
      <c r="A83" s="34">
        <v>80</v>
      </c>
      <c r="B83" s="34" t="s">
        <v>181</v>
      </c>
      <c r="C83" s="34" t="s">
        <v>190</v>
      </c>
      <c r="D83" s="41" t="s">
        <v>339</v>
      </c>
      <c r="E83" s="36" t="s">
        <v>339</v>
      </c>
      <c r="F83" s="36" t="s">
        <v>339</v>
      </c>
      <c r="G83" s="36" t="s">
        <v>339</v>
      </c>
      <c r="H83" s="36" t="s">
        <v>339</v>
      </c>
      <c r="I83" s="36" t="s">
        <v>339</v>
      </c>
      <c r="J83" s="36" t="s">
        <v>339</v>
      </c>
      <c r="K83" s="36" t="s">
        <v>339</v>
      </c>
      <c r="L83" s="36" t="s">
        <v>339</v>
      </c>
      <c r="M83" s="36" t="s">
        <v>339</v>
      </c>
      <c r="N83" s="36" t="s">
        <v>339</v>
      </c>
      <c r="O83" s="36" t="s">
        <v>339</v>
      </c>
      <c r="P83" s="36" t="s">
        <v>339</v>
      </c>
      <c r="Q83" s="36" t="s">
        <v>339</v>
      </c>
      <c r="R83" s="36" t="s">
        <v>339</v>
      </c>
      <c r="S83" s="36" t="s">
        <v>339</v>
      </c>
      <c r="T83" s="36" t="s">
        <v>339</v>
      </c>
      <c r="U83" s="36" t="s">
        <v>339</v>
      </c>
      <c r="V83" s="36" t="s">
        <v>339</v>
      </c>
      <c r="W83" s="36" t="s">
        <v>339</v>
      </c>
      <c r="X83" s="36" t="s">
        <v>339</v>
      </c>
      <c r="Y83" s="36" t="s">
        <v>339</v>
      </c>
      <c r="Z83" s="36" t="s">
        <v>339</v>
      </c>
      <c r="AA83" s="36" t="s">
        <v>339</v>
      </c>
      <c r="AB83" s="36" t="s">
        <v>339</v>
      </c>
      <c r="AC83" s="36" t="s">
        <v>339</v>
      </c>
      <c r="AD83" s="36" t="s">
        <v>339</v>
      </c>
      <c r="AE83" s="36" t="s">
        <v>339</v>
      </c>
      <c r="AF83" s="36" t="s">
        <v>339</v>
      </c>
      <c r="AG83" s="36" t="s">
        <v>339</v>
      </c>
      <c r="AH83" s="36" t="s">
        <v>339</v>
      </c>
      <c r="AI83" s="36" t="s">
        <v>339</v>
      </c>
      <c r="AJ83" s="36" t="s">
        <v>339</v>
      </c>
      <c r="AK83" s="36" t="s">
        <v>339</v>
      </c>
      <c r="AL83" s="36" t="s">
        <v>339</v>
      </c>
      <c r="AM83" s="36" t="s">
        <v>339</v>
      </c>
      <c r="AN83" s="36" t="s">
        <v>339</v>
      </c>
      <c r="AO83" s="36" t="s">
        <v>339</v>
      </c>
      <c r="AP83" s="36" t="s">
        <v>339</v>
      </c>
      <c r="AQ83" s="36" t="s">
        <v>339</v>
      </c>
      <c r="AR83" s="36" t="s">
        <v>339</v>
      </c>
      <c r="AS83" s="36" t="s">
        <v>339</v>
      </c>
      <c r="AT83" s="36" t="s">
        <v>339</v>
      </c>
      <c r="AU83" s="36" t="s">
        <v>339</v>
      </c>
      <c r="AV83" s="36" t="s">
        <v>339</v>
      </c>
      <c r="AW83" s="36" t="s">
        <v>339</v>
      </c>
      <c r="AX83" s="36" t="s">
        <v>339</v>
      </c>
      <c r="AY83" s="36" t="s">
        <v>339</v>
      </c>
      <c r="AZ83" s="36" t="s">
        <v>339</v>
      </c>
      <c r="BA83" s="36" t="s">
        <v>339</v>
      </c>
      <c r="BB83" s="36" t="s">
        <v>339</v>
      </c>
      <c r="BC83" s="36" t="s">
        <v>339</v>
      </c>
      <c r="BD83" s="36" t="s">
        <v>339</v>
      </c>
      <c r="BE83" s="36" t="s">
        <v>339</v>
      </c>
      <c r="BF83" s="36" t="s">
        <v>339</v>
      </c>
      <c r="BG83" s="36" t="s">
        <v>339</v>
      </c>
      <c r="BH83" s="36" t="s">
        <v>339</v>
      </c>
      <c r="BI83" s="36" t="s">
        <v>339</v>
      </c>
      <c r="BJ83" s="36" t="s">
        <v>339</v>
      </c>
      <c r="BK83" s="36" t="s">
        <v>339</v>
      </c>
      <c r="BL83" s="36" t="s">
        <v>339</v>
      </c>
    </row>
    <row r="84" spans="1:64" s="37" customFormat="1" x14ac:dyDescent="0.2">
      <c r="A84" s="34">
        <v>81</v>
      </c>
      <c r="B84" s="34" t="s">
        <v>181</v>
      </c>
      <c r="C84" s="34" t="s">
        <v>191</v>
      </c>
      <c r="D84" s="41" t="s">
        <v>339</v>
      </c>
      <c r="E84" s="36" t="s">
        <v>339</v>
      </c>
      <c r="F84" s="36" t="s">
        <v>339</v>
      </c>
      <c r="G84" s="36" t="s">
        <v>339</v>
      </c>
      <c r="H84" s="36" t="s">
        <v>339</v>
      </c>
      <c r="I84" s="36" t="s">
        <v>339</v>
      </c>
      <c r="J84" s="36" t="s">
        <v>339</v>
      </c>
      <c r="K84" s="36" t="s">
        <v>339</v>
      </c>
      <c r="L84" s="36" t="s">
        <v>339</v>
      </c>
      <c r="M84" s="36" t="s">
        <v>339</v>
      </c>
      <c r="N84" s="36" t="s">
        <v>339</v>
      </c>
      <c r="O84" s="36" t="s">
        <v>339</v>
      </c>
      <c r="P84" s="36" t="s">
        <v>339</v>
      </c>
      <c r="Q84" s="36" t="s">
        <v>339</v>
      </c>
      <c r="R84" s="36" t="s">
        <v>339</v>
      </c>
      <c r="S84" s="36" t="s">
        <v>339</v>
      </c>
      <c r="T84" s="36" t="s">
        <v>339</v>
      </c>
      <c r="U84" s="36" t="s">
        <v>339</v>
      </c>
      <c r="V84" s="36" t="s">
        <v>339</v>
      </c>
      <c r="W84" s="36" t="s">
        <v>339</v>
      </c>
      <c r="X84" s="36" t="s">
        <v>339</v>
      </c>
      <c r="Y84" s="36" t="s">
        <v>339</v>
      </c>
      <c r="Z84" s="36" t="s">
        <v>339</v>
      </c>
      <c r="AA84" s="36" t="s">
        <v>339</v>
      </c>
      <c r="AB84" s="36" t="s">
        <v>339</v>
      </c>
      <c r="AC84" s="36" t="s">
        <v>339</v>
      </c>
      <c r="AD84" s="36" t="s">
        <v>339</v>
      </c>
      <c r="AE84" s="36" t="s">
        <v>339</v>
      </c>
      <c r="AF84" s="36" t="s">
        <v>339</v>
      </c>
      <c r="AG84" s="36" t="s">
        <v>339</v>
      </c>
      <c r="AH84" s="36" t="s">
        <v>339</v>
      </c>
      <c r="AI84" s="36" t="s">
        <v>339</v>
      </c>
      <c r="AJ84" s="36" t="s">
        <v>339</v>
      </c>
      <c r="AK84" s="36" t="s">
        <v>339</v>
      </c>
      <c r="AL84" s="36" t="s">
        <v>339</v>
      </c>
      <c r="AM84" s="36" t="s">
        <v>339</v>
      </c>
      <c r="AN84" s="36" t="s">
        <v>339</v>
      </c>
      <c r="AO84" s="36" t="s">
        <v>339</v>
      </c>
      <c r="AP84" s="36" t="s">
        <v>339</v>
      </c>
      <c r="AQ84" s="36" t="s">
        <v>339</v>
      </c>
      <c r="AR84" s="36" t="s">
        <v>339</v>
      </c>
      <c r="AS84" s="36" t="s">
        <v>339</v>
      </c>
      <c r="AT84" s="36" t="s">
        <v>339</v>
      </c>
      <c r="AU84" s="36" t="s">
        <v>339</v>
      </c>
      <c r="AV84" s="36" t="s">
        <v>339</v>
      </c>
      <c r="AW84" s="36" t="s">
        <v>339</v>
      </c>
      <c r="AX84" s="36" t="s">
        <v>339</v>
      </c>
      <c r="AY84" s="36" t="s">
        <v>339</v>
      </c>
      <c r="AZ84" s="36" t="s">
        <v>339</v>
      </c>
      <c r="BA84" s="36" t="s">
        <v>339</v>
      </c>
      <c r="BB84" s="36" t="s">
        <v>339</v>
      </c>
      <c r="BC84" s="36" t="s">
        <v>339</v>
      </c>
      <c r="BD84" s="36" t="s">
        <v>339</v>
      </c>
      <c r="BE84" s="36" t="s">
        <v>339</v>
      </c>
      <c r="BF84" s="36" t="s">
        <v>339</v>
      </c>
      <c r="BG84" s="36" t="s">
        <v>339</v>
      </c>
      <c r="BH84" s="36" t="s">
        <v>339</v>
      </c>
      <c r="BI84" s="36" t="s">
        <v>339</v>
      </c>
      <c r="BJ84" s="36" t="s">
        <v>339</v>
      </c>
      <c r="BK84" s="36" t="s">
        <v>339</v>
      </c>
      <c r="BL84" s="36" t="s">
        <v>339</v>
      </c>
    </row>
    <row r="85" spans="1:64" s="37" customFormat="1" x14ac:dyDescent="0.2">
      <c r="A85" s="34">
        <v>82</v>
      </c>
      <c r="B85" s="34" t="s">
        <v>193</v>
      </c>
      <c r="C85" s="34" t="s">
        <v>192</v>
      </c>
      <c r="D85" s="41" t="s">
        <v>339</v>
      </c>
      <c r="E85" s="36" t="s">
        <v>339</v>
      </c>
      <c r="F85" s="36" t="s">
        <v>339</v>
      </c>
      <c r="G85" s="36" t="s">
        <v>339</v>
      </c>
      <c r="H85" s="36" t="s">
        <v>339</v>
      </c>
      <c r="I85" s="36" t="s">
        <v>339</v>
      </c>
      <c r="J85" s="36" t="s">
        <v>339</v>
      </c>
      <c r="K85" s="36" t="s">
        <v>339</v>
      </c>
      <c r="L85" s="36" t="s">
        <v>339</v>
      </c>
      <c r="M85" s="36" t="s">
        <v>339</v>
      </c>
      <c r="N85" s="36" t="s">
        <v>339</v>
      </c>
      <c r="O85" s="36" t="s">
        <v>339</v>
      </c>
      <c r="P85" s="36" t="s">
        <v>339</v>
      </c>
      <c r="Q85" s="36" t="s">
        <v>339</v>
      </c>
      <c r="R85" s="36" t="s">
        <v>339</v>
      </c>
      <c r="S85" s="36" t="s">
        <v>339</v>
      </c>
      <c r="T85" s="36" t="s">
        <v>339</v>
      </c>
      <c r="U85" s="36" t="s">
        <v>339</v>
      </c>
      <c r="V85" s="36" t="s">
        <v>339</v>
      </c>
      <c r="W85" s="36" t="s">
        <v>339</v>
      </c>
      <c r="X85" s="36" t="s">
        <v>339</v>
      </c>
      <c r="Y85" s="36" t="s">
        <v>339</v>
      </c>
      <c r="Z85" s="36" t="s">
        <v>339</v>
      </c>
      <c r="AA85" s="36" t="s">
        <v>339</v>
      </c>
      <c r="AB85" s="36" t="s">
        <v>339</v>
      </c>
      <c r="AC85" s="36" t="s">
        <v>339</v>
      </c>
      <c r="AD85" s="36" t="s">
        <v>339</v>
      </c>
      <c r="AE85" s="36" t="s">
        <v>339</v>
      </c>
      <c r="AF85" s="36" t="s">
        <v>339</v>
      </c>
      <c r="AG85" s="36" t="s">
        <v>339</v>
      </c>
      <c r="AH85" s="36" t="s">
        <v>339</v>
      </c>
      <c r="AI85" s="36" t="s">
        <v>339</v>
      </c>
      <c r="AJ85" s="36" t="s">
        <v>339</v>
      </c>
      <c r="AK85" s="36" t="s">
        <v>339</v>
      </c>
      <c r="AL85" s="36" t="s">
        <v>339</v>
      </c>
      <c r="AM85" s="36" t="s">
        <v>339</v>
      </c>
      <c r="AN85" s="36" t="s">
        <v>339</v>
      </c>
      <c r="AO85" s="36" t="s">
        <v>339</v>
      </c>
      <c r="AP85" s="36" t="s">
        <v>339</v>
      </c>
      <c r="AQ85" s="36" t="s">
        <v>339</v>
      </c>
      <c r="AR85" s="36" t="s">
        <v>339</v>
      </c>
      <c r="AS85" s="36" t="s">
        <v>339</v>
      </c>
      <c r="AT85" s="36" t="s">
        <v>339</v>
      </c>
      <c r="AU85" s="36" t="s">
        <v>339</v>
      </c>
      <c r="AV85" s="36" t="s">
        <v>339</v>
      </c>
      <c r="AW85" s="36" t="s">
        <v>339</v>
      </c>
      <c r="AX85" s="36" t="s">
        <v>339</v>
      </c>
      <c r="AY85" s="36" t="s">
        <v>339</v>
      </c>
      <c r="AZ85" s="36" t="s">
        <v>339</v>
      </c>
      <c r="BA85" s="36" t="s">
        <v>339</v>
      </c>
      <c r="BB85" s="36" t="s">
        <v>339</v>
      </c>
      <c r="BC85" s="36" t="s">
        <v>339</v>
      </c>
      <c r="BD85" s="36" t="s">
        <v>339</v>
      </c>
      <c r="BE85" s="36" t="s">
        <v>339</v>
      </c>
      <c r="BF85" s="36" t="s">
        <v>339</v>
      </c>
      <c r="BG85" s="36" t="s">
        <v>339</v>
      </c>
      <c r="BH85" s="36" t="s">
        <v>339</v>
      </c>
      <c r="BI85" s="36" t="s">
        <v>339</v>
      </c>
      <c r="BJ85" s="36" t="s">
        <v>339</v>
      </c>
      <c r="BK85" s="36" t="s">
        <v>339</v>
      </c>
      <c r="BL85" s="36" t="s">
        <v>339</v>
      </c>
    </row>
    <row r="86" spans="1:64" s="37" customFormat="1" x14ac:dyDescent="0.2">
      <c r="A86" s="34">
        <v>83</v>
      </c>
      <c r="B86" s="34" t="s">
        <v>193</v>
      </c>
      <c r="C86" s="34" t="s">
        <v>194</v>
      </c>
      <c r="D86" s="41" t="s">
        <v>339</v>
      </c>
      <c r="E86" s="36" t="s">
        <v>339</v>
      </c>
      <c r="F86" s="36" t="s">
        <v>339</v>
      </c>
      <c r="G86" s="36" t="s">
        <v>339</v>
      </c>
      <c r="H86" s="36" t="s">
        <v>339</v>
      </c>
      <c r="I86" s="36" t="s">
        <v>339</v>
      </c>
      <c r="J86" s="36" t="s">
        <v>339</v>
      </c>
      <c r="K86" s="36" t="s">
        <v>339</v>
      </c>
      <c r="L86" s="36" t="s">
        <v>339</v>
      </c>
      <c r="M86" s="36" t="s">
        <v>339</v>
      </c>
      <c r="N86" s="36" t="s">
        <v>339</v>
      </c>
      <c r="O86" s="36" t="s">
        <v>339</v>
      </c>
      <c r="P86" s="36" t="s">
        <v>339</v>
      </c>
      <c r="Q86" s="36" t="s">
        <v>339</v>
      </c>
      <c r="R86" s="36" t="s">
        <v>339</v>
      </c>
      <c r="S86" s="36" t="s">
        <v>339</v>
      </c>
      <c r="T86" s="36" t="s">
        <v>339</v>
      </c>
      <c r="U86" s="36" t="s">
        <v>339</v>
      </c>
      <c r="V86" s="36" t="s">
        <v>339</v>
      </c>
      <c r="W86" s="36" t="s">
        <v>339</v>
      </c>
      <c r="X86" s="36" t="s">
        <v>339</v>
      </c>
      <c r="Y86" s="36" t="s">
        <v>339</v>
      </c>
      <c r="Z86" s="36" t="s">
        <v>339</v>
      </c>
      <c r="AA86" s="36" t="s">
        <v>339</v>
      </c>
      <c r="AB86" s="36" t="s">
        <v>339</v>
      </c>
      <c r="AC86" s="36" t="s">
        <v>339</v>
      </c>
      <c r="AD86" s="36" t="s">
        <v>339</v>
      </c>
      <c r="AE86" s="36" t="s">
        <v>339</v>
      </c>
      <c r="AF86" s="36" t="s">
        <v>339</v>
      </c>
      <c r="AG86" s="36" t="s">
        <v>339</v>
      </c>
      <c r="AH86" s="36" t="s">
        <v>339</v>
      </c>
      <c r="AI86" s="36" t="s">
        <v>339</v>
      </c>
      <c r="AJ86" s="36" t="s">
        <v>339</v>
      </c>
      <c r="AK86" s="36" t="s">
        <v>339</v>
      </c>
      <c r="AL86" s="36" t="s">
        <v>339</v>
      </c>
      <c r="AM86" s="36" t="s">
        <v>339</v>
      </c>
      <c r="AN86" s="36" t="s">
        <v>339</v>
      </c>
      <c r="AO86" s="36" t="s">
        <v>339</v>
      </c>
      <c r="AP86" s="36" t="s">
        <v>339</v>
      </c>
      <c r="AQ86" s="36" t="s">
        <v>339</v>
      </c>
      <c r="AR86" s="36" t="s">
        <v>339</v>
      </c>
      <c r="AS86" s="36" t="s">
        <v>339</v>
      </c>
      <c r="AT86" s="36" t="s">
        <v>339</v>
      </c>
      <c r="AU86" s="36" t="s">
        <v>339</v>
      </c>
      <c r="AV86" s="36" t="s">
        <v>339</v>
      </c>
      <c r="AW86" s="36" t="s">
        <v>339</v>
      </c>
      <c r="AX86" s="36" t="s">
        <v>339</v>
      </c>
      <c r="AY86" s="36" t="s">
        <v>339</v>
      </c>
      <c r="AZ86" s="36" t="s">
        <v>339</v>
      </c>
      <c r="BA86" s="36" t="s">
        <v>339</v>
      </c>
      <c r="BB86" s="36" t="s">
        <v>339</v>
      </c>
      <c r="BC86" s="36" t="s">
        <v>339</v>
      </c>
      <c r="BD86" s="36" t="s">
        <v>339</v>
      </c>
      <c r="BE86" s="36" t="s">
        <v>339</v>
      </c>
      <c r="BF86" s="36" t="s">
        <v>339</v>
      </c>
      <c r="BG86" s="36" t="s">
        <v>339</v>
      </c>
      <c r="BH86" s="36" t="s">
        <v>339</v>
      </c>
      <c r="BI86" s="36" t="s">
        <v>339</v>
      </c>
      <c r="BJ86" s="36" t="s">
        <v>339</v>
      </c>
      <c r="BK86" s="36" t="s">
        <v>339</v>
      </c>
      <c r="BL86" s="36" t="s">
        <v>339</v>
      </c>
    </row>
    <row r="87" spans="1:64" s="37" customFormat="1" x14ac:dyDescent="0.2">
      <c r="A87" s="34">
        <v>84</v>
      </c>
      <c r="B87" s="34" t="s">
        <v>193</v>
      </c>
      <c r="C87" s="34" t="s">
        <v>195</v>
      </c>
      <c r="D87" s="41" t="s">
        <v>339</v>
      </c>
      <c r="E87" s="36" t="s">
        <v>339</v>
      </c>
      <c r="F87" s="36" t="s">
        <v>339</v>
      </c>
      <c r="G87" s="36" t="s">
        <v>339</v>
      </c>
      <c r="H87" s="36" t="s">
        <v>339</v>
      </c>
      <c r="I87" s="36" t="s">
        <v>339</v>
      </c>
      <c r="J87" s="36" t="s">
        <v>339</v>
      </c>
      <c r="K87" s="36" t="s">
        <v>339</v>
      </c>
      <c r="L87" s="36" t="s">
        <v>339</v>
      </c>
      <c r="M87" s="36" t="s">
        <v>339</v>
      </c>
      <c r="N87" s="36" t="s">
        <v>339</v>
      </c>
      <c r="O87" s="36" t="s">
        <v>339</v>
      </c>
      <c r="P87" s="36" t="s">
        <v>339</v>
      </c>
      <c r="Q87" s="36" t="s">
        <v>339</v>
      </c>
      <c r="R87" s="36" t="s">
        <v>339</v>
      </c>
      <c r="S87" s="36" t="s">
        <v>339</v>
      </c>
      <c r="T87" s="36" t="s">
        <v>339</v>
      </c>
      <c r="U87" s="36" t="s">
        <v>339</v>
      </c>
      <c r="V87" s="36" t="s">
        <v>339</v>
      </c>
      <c r="W87" s="36" t="s">
        <v>339</v>
      </c>
      <c r="X87" s="36" t="s">
        <v>339</v>
      </c>
      <c r="Y87" s="36" t="s">
        <v>339</v>
      </c>
      <c r="Z87" s="36" t="s">
        <v>339</v>
      </c>
      <c r="AA87" s="36" t="s">
        <v>339</v>
      </c>
      <c r="AB87" s="36" t="s">
        <v>339</v>
      </c>
      <c r="AC87" s="36" t="s">
        <v>339</v>
      </c>
      <c r="AD87" s="36" t="s">
        <v>339</v>
      </c>
      <c r="AE87" s="36" t="s">
        <v>339</v>
      </c>
      <c r="AF87" s="36" t="s">
        <v>339</v>
      </c>
      <c r="AG87" s="36" t="s">
        <v>339</v>
      </c>
      <c r="AH87" s="36" t="s">
        <v>339</v>
      </c>
      <c r="AI87" s="36" t="s">
        <v>339</v>
      </c>
      <c r="AJ87" s="36" t="s">
        <v>339</v>
      </c>
      <c r="AK87" s="36" t="s">
        <v>339</v>
      </c>
      <c r="AL87" s="36" t="s">
        <v>339</v>
      </c>
      <c r="AM87" s="36" t="s">
        <v>339</v>
      </c>
      <c r="AN87" s="36" t="s">
        <v>339</v>
      </c>
      <c r="AO87" s="36" t="s">
        <v>339</v>
      </c>
      <c r="AP87" s="36" t="s">
        <v>339</v>
      </c>
      <c r="AQ87" s="36" t="s">
        <v>339</v>
      </c>
      <c r="AR87" s="36" t="s">
        <v>339</v>
      </c>
      <c r="AS87" s="36" t="s">
        <v>339</v>
      </c>
      <c r="AT87" s="36" t="s">
        <v>339</v>
      </c>
      <c r="AU87" s="36" t="s">
        <v>339</v>
      </c>
      <c r="AV87" s="36" t="s">
        <v>339</v>
      </c>
      <c r="AW87" s="36" t="s">
        <v>339</v>
      </c>
      <c r="AX87" s="36" t="s">
        <v>339</v>
      </c>
      <c r="AY87" s="36" t="s">
        <v>339</v>
      </c>
      <c r="AZ87" s="36" t="s">
        <v>339</v>
      </c>
      <c r="BA87" s="36" t="s">
        <v>339</v>
      </c>
      <c r="BB87" s="36" t="s">
        <v>339</v>
      </c>
      <c r="BC87" s="36" t="s">
        <v>339</v>
      </c>
      <c r="BD87" s="36" t="s">
        <v>339</v>
      </c>
      <c r="BE87" s="36" t="s">
        <v>339</v>
      </c>
      <c r="BF87" s="36" t="s">
        <v>339</v>
      </c>
      <c r="BG87" s="36" t="s">
        <v>339</v>
      </c>
      <c r="BH87" s="36" t="s">
        <v>339</v>
      </c>
      <c r="BI87" s="36" t="s">
        <v>339</v>
      </c>
      <c r="BJ87" s="36" t="s">
        <v>339</v>
      </c>
      <c r="BK87" s="36" t="s">
        <v>339</v>
      </c>
      <c r="BL87" s="36" t="s">
        <v>339</v>
      </c>
    </row>
    <row r="88" spans="1:64" s="37" customFormat="1" x14ac:dyDescent="0.2">
      <c r="A88" s="34">
        <v>85</v>
      </c>
      <c r="B88" s="34" t="s">
        <v>193</v>
      </c>
      <c r="C88" s="34" t="s">
        <v>196</v>
      </c>
      <c r="D88" s="41" t="s">
        <v>339</v>
      </c>
      <c r="E88" s="36" t="s">
        <v>339</v>
      </c>
      <c r="F88" s="36" t="s">
        <v>339</v>
      </c>
      <c r="G88" s="36" t="s">
        <v>339</v>
      </c>
      <c r="H88" s="36" t="s">
        <v>339</v>
      </c>
      <c r="I88" s="36" t="s">
        <v>339</v>
      </c>
      <c r="J88" s="36" t="s">
        <v>339</v>
      </c>
      <c r="K88" s="36" t="s">
        <v>339</v>
      </c>
      <c r="L88" s="36" t="s">
        <v>339</v>
      </c>
      <c r="M88" s="36" t="s">
        <v>339</v>
      </c>
      <c r="N88" s="36" t="s">
        <v>339</v>
      </c>
      <c r="O88" s="36" t="s">
        <v>339</v>
      </c>
      <c r="P88" s="36" t="s">
        <v>339</v>
      </c>
      <c r="Q88" s="36" t="s">
        <v>339</v>
      </c>
      <c r="R88" s="36" t="s">
        <v>339</v>
      </c>
      <c r="S88" s="36" t="s">
        <v>339</v>
      </c>
      <c r="T88" s="36" t="s">
        <v>339</v>
      </c>
      <c r="U88" s="36" t="s">
        <v>339</v>
      </c>
      <c r="V88" s="36" t="s">
        <v>339</v>
      </c>
      <c r="W88" s="36" t="s">
        <v>339</v>
      </c>
      <c r="X88" s="36" t="s">
        <v>339</v>
      </c>
      <c r="Y88" s="36" t="s">
        <v>339</v>
      </c>
      <c r="Z88" s="36" t="s">
        <v>339</v>
      </c>
      <c r="AA88" s="36" t="s">
        <v>339</v>
      </c>
      <c r="AB88" s="36" t="s">
        <v>339</v>
      </c>
      <c r="AC88" s="36" t="s">
        <v>339</v>
      </c>
      <c r="AD88" s="36" t="s">
        <v>339</v>
      </c>
      <c r="AE88" s="36" t="s">
        <v>339</v>
      </c>
      <c r="AF88" s="36" t="s">
        <v>339</v>
      </c>
      <c r="AG88" s="36" t="s">
        <v>339</v>
      </c>
      <c r="AH88" s="36" t="s">
        <v>339</v>
      </c>
      <c r="AI88" s="36" t="s">
        <v>339</v>
      </c>
      <c r="AJ88" s="36" t="s">
        <v>339</v>
      </c>
      <c r="AK88" s="36" t="s">
        <v>339</v>
      </c>
      <c r="AL88" s="36" t="s">
        <v>339</v>
      </c>
      <c r="AM88" s="36" t="s">
        <v>339</v>
      </c>
      <c r="AN88" s="36" t="s">
        <v>339</v>
      </c>
      <c r="AO88" s="36" t="s">
        <v>339</v>
      </c>
      <c r="AP88" s="36" t="s">
        <v>339</v>
      </c>
      <c r="AQ88" s="36" t="s">
        <v>339</v>
      </c>
      <c r="AR88" s="36" t="s">
        <v>339</v>
      </c>
      <c r="AS88" s="36" t="s">
        <v>339</v>
      </c>
      <c r="AT88" s="36" t="s">
        <v>339</v>
      </c>
      <c r="AU88" s="36" t="s">
        <v>339</v>
      </c>
      <c r="AV88" s="36" t="s">
        <v>339</v>
      </c>
      <c r="AW88" s="36" t="s">
        <v>339</v>
      </c>
      <c r="AX88" s="36" t="s">
        <v>339</v>
      </c>
      <c r="AY88" s="36" t="s">
        <v>339</v>
      </c>
      <c r="AZ88" s="36" t="s">
        <v>339</v>
      </c>
      <c r="BA88" s="36" t="s">
        <v>339</v>
      </c>
      <c r="BB88" s="36" t="s">
        <v>339</v>
      </c>
      <c r="BC88" s="36" t="s">
        <v>339</v>
      </c>
      <c r="BD88" s="36" t="s">
        <v>339</v>
      </c>
      <c r="BE88" s="36" t="s">
        <v>339</v>
      </c>
      <c r="BF88" s="36" t="s">
        <v>339</v>
      </c>
      <c r="BG88" s="36" t="s">
        <v>339</v>
      </c>
      <c r="BH88" s="36" t="s">
        <v>339</v>
      </c>
      <c r="BI88" s="36" t="s">
        <v>339</v>
      </c>
      <c r="BJ88" s="36" t="s">
        <v>339</v>
      </c>
      <c r="BK88" s="36" t="s">
        <v>339</v>
      </c>
      <c r="BL88" s="36" t="s">
        <v>339</v>
      </c>
    </row>
    <row r="89" spans="1:64" s="37" customFormat="1" x14ac:dyDescent="0.2">
      <c r="A89" s="34">
        <v>86</v>
      </c>
      <c r="B89" s="34" t="s">
        <v>193</v>
      </c>
      <c r="C89" s="34" t="s">
        <v>197</v>
      </c>
      <c r="D89" s="41" t="s">
        <v>339</v>
      </c>
      <c r="E89" s="36" t="s">
        <v>339</v>
      </c>
      <c r="F89" s="36" t="s">
        <v>339</v>
      </c>
      <c r="G89" s="36" t="s">
        <v>339</v>
      </c>
      <c r="H89" s="36" t="s">
        <v>339</v>
      </c>
      <c r="I89" s="36" t="s">
        <v>339</v>
      </c>
      <c r="J89" s="36" t="s">
        <v>339</v>
      </c>
      <c r="K89" s="36" t="s">
        <v>339</v>
      </c>
      <c r="L89" s="36" t="s">
        <v>339</v>
      </c>
      <c r="M89" s="36" t="s">
        <v>339</v>
      </c>
      <c r="N89" s="36" t="s">
        <v>339</v>
      </c>
      <c r="O89" s="36" t="s">
        <v>339</v>
      </c>
      <c r="P89" s="36" t="s">
        <v>339</v>
      </c>
      <c r="Q89" s="36" t="s">
        <v>339</v>
      </c>
      <c r="R89" s="36" t="s">
        <v>339</v>
      </c>
      <c r="S89" s="36" t="s">
        <v>339</v>
      </c>
      <c r="T89" s="36" t="s">
        <v>339</v>
      </c>
      <c r="U89" s="36" t="s">
        <v>339</v>
      </c>
      <c r="V89" s="36" t="s">
        <v>339</v>
      </c>
      <c r="W89" s="36" t="s">
        <v>339</v>
      </c>
      <c r="X89" s="36" t="s">
        <v>339</v>
      </c>
      <c r="Y89" s="36" t="s">
        <v>339</v>
      </c>
      <c r="Z89" s="36" t="s">
        <v>339</v>
      </c>
      <c r="AA89" s="36" t="s">
        <v>339</v>
      </c>
      <c r="AB89" s="36" t="s">
        <v>339</v>
      </c>
      <c r="AC89" s="36" t="s">
        <v>339</v>
      </c>
      <c r="AD89" s="36" t="s">
        <v>339</v>
      </c>
      <c r="AE89" s="36" t="s">
        <v>339</v>
      </c>
      <c r="AF89" s="36" t="s">
        <v>339</v>
      </c>
      <c r="AG89" s="36" t="s">
        <v>339</v>
      </c>
      <c r="AH89" s="36" t="s">
        <v>339</v>
      </c>
      <c r="AI89" s="36" t="s">
        <v>339</v>
      </c>
      <c r="AJ89" s="36" t="s">
        <v>339</v>
      </c>
      <c r="AK89" s="36" t="s">
        <v>339</v>
      </c>
      <c r="AL89" s="36" t="s">
        <v>339</v>
      </c>
      <c r="AM89" s="36" t="s">
        <v>339</v>
      </c>
      <c r="AN89" s="36" t="s">
        <v>339</v>
      </c>
      <c r="AO89" s="36" t="s">
        <v>339</v>
      </c>
      <c r="AP89" s="36" t="s">
        <v>339</v>
      </c>
      <c r="AQ89" s="36" t="s">
        <v>339</v>
      </c>
      <c r="AR89" s="36" t="s">
        <v>339</v>
      </c>
      <c r="AS89" s="36" t="s">
        <v>339</v>
      </c>
      <c r="AT89" s="36" t="s">
        <v>339</v>
      </c>
      <c r="AU89" s="36" t="s">
        <v>339</v>
      </c>
      <c r="AV89" s="36" t="s">
        <v>339</v>
      </c>
      <c r="AW89" s="36" t="s">
        <v>339</v>
      </c>
      <c r="AX89" s="36" t="s">
        <v>339</v>
      </c>
      <c r="AY89" s="36" t="s">
        <v>339</v>
      </c>
      <c r="AZ89" s="36" t="s">
        <v>339</v>
      </c>
      <c r="BA89" s="36" t="s">
        <v>339</v>
      </c>
      <c r="BB89" s="36" t="s">
        <v>339</v>
      </c>
      <c r="BC89" s="36" t="s">
        <v>339</v>
      </c>
      <c r="BD89" s="36" t="s">
        <v>339</v>
      </c>
      <c r="BE89" s="36" t="s">
        <v>339</v>
      </c>
      <c r="BF89" s="36" t="s">
        <v>339</v>
      </c>
      <c r="BG89" s="36" t="s">
        <v>339</v>
      </c>
      <c r="BH89" s="36" t="s">
        <v>339</v>
      </c>
      <c r="BI89" s="36" t="s">
        <v>339</v>
      </c>
      <c r="BJ89" s="36" t="s">
        <v>339</v>
      </c>
      <c r="BK89" s="36" t="s">
        <v>339</v>
      </c>
      <c r="BL89" s="36" t="s">
        <v>339</v>
      </c>
    </row>
    <row r="90" spans="1:64" s="37" customFormat="1" x14ac:dyDescent="0.2">
      <c r="A90" s="34">
        <v>87</v>
      </c>
      <c r="B90" s="34" t="s">
        <v>193</v>
      </c>
      <c r="C90" s="34" t="s">
        <v>198</v>
      </c>
      <c r="D90" s="41" t="s">
        <v>339</v>
      </c>
      <c r="E90" s="36" t="s">
        <v>339</v>
      </c>
      <c r="F90" s="36" t="s">
        <v>339</v>
      </c>
      <c r="G90" s="36" t="s">
        <v>339</v>
      </c>
      <c r="H90" s="36" t="s">
        <v>339</v>
      </c>
      <c r="I90" s="36" t="s">
        <v>339</v>
      </c>
      <c r="J90" s="36" t="s">
        <v>339</v>
      </c>
      <c r="K90" s="36" t="s">
        <v>339</v>
      </c>
      <c r="L90" s="36" t="s">
        <v>339</v>
      </c>
      <c r="M90" s="36" t="s">
        <v>339</v>
      </c>
      <c r="N90" s="36" t="s">
        <v>339</v>
      </c>
      <c r="O90" s="36" t="s">
        <v>339</v>
      </c>
      <c r="P90" s="36" t="s">
        <v>339</v>
      </c>
      <c r="Q90" s="36" t="s">
        <v>339</v>
      </c>
      <c r="R90" s="36" t="s">
        <v>339</v>
      </c>
      <c r="S90" s="36" t="s">
        <v>339</v>
      </c>
      <c r="T90" s="36" t="s">
        <v>339</v>
      </c>
      <c r="U90" s="36" t="s">
        <v>339</v>
      </c>
      <c r="V90" s="36" t="s">
        <v>339</v>
      </c>
      <c r="W90" s="36" t="s">
        <v>339</v>
      </c>
      <c r="X90" s="36" t="s">
        <v>339</v>
      </c>
      <c r="Y90" s="36" t="s">
        <v>339</v>
      </c>
      <c r="Z90" s="36" t="s">
        <v>339</v>
      </c>
      <c r="AA90" s="36" t="s">
        <v>339</v>
      </c>
      <c r="AB90" s="36" t="s">
        <v>339</v>
      </c>
      <c r="AC90" s="36" t="s">
        <v>339</v>
      </c>
      <c r="AD90" s="36" t="s">
        <v>339</v>
      </c>
      <c r="AE90" s="36" t="s">
        <v>339</v>
      </c>
      <c r="AF90" s="36" t="s">
        <v>339</v>
      </c>
      <c r="AG90" s="36" t="s">
        <v>339</v>
      </c>
      <c r="AH90" s="36" t="s">
        <v>339</v>
      </c>
      <c r="AI90" s="36" t="s">
        <v>339</v>
      </c>
      <c r="AJ90" s="36" t="s">
        <v>339</v>
      </c>
      <c r="AK90" s="36" t="s">
        <v>339</v>
      </c>
      <c r="AL90" s="36" t="s">
        <v>339</v>
      </c>
      <c r="AM90" s="36" t="s">
        <v>339</v>
      </c>
      <c r="AN90" s="36" t="s">
        <v>339</v>
      </c>
      <c r="AO90" s="36" t="s">
        <v>339</v>
      </c>
      <c r="AP90" s="36" t="s">
        <v>339</v>
      </c>
      <c r="AQ90" s="36" t="s">
        <v>339</v>
      </c>
      <c r="AR90" s="36" t="s">
        <v>339</v>
      </c>
      <c r="AS90" s="36" t="s">
        <v>339</v>
      </c>
      <c r="AT90" s="36" t="s">
        <v>339</v>
      </c>
      <c r="AU90" s="36" t="s">
        <v>339</v>
      </c>
      <c r="AV90" s="36" t="s">
        <v>339</v>
      </c>
      <c r="AW90" s="36" t="s">
        <v>339</v>
      </c>
      <c r="AX90" s="36" t="s">
        <v>339</v>
      </c>
      <c r="AY90" s="36" t="s">
        <v>339</v>
      </c>
      <c r="AZ90" s="36" t="s">
        <v>339</v>
      </c>
      <c r="BA90" s="36" t="s">
        <v>339</v>
      </c>
      <c r="BB90" s="36" t="s">
        <v>339</v>
      </c>
      <c r="BC90" s="36" t="s">
        <v>339</v>
      </c>
      <c r="BD90" s="36" t="s">
        <v>339</v>
      </c>
      <c r="BE90" s="36" t="s">
        <v>339</v>
      </c>
      <c r="BF90" s="36" t="s">
        <v>339</v>
      </c>
      <c r="BG90" s="36" t="s">
        <v>339</v>
      </c>
      <c r="BH90" s="36" t="s">
        <v>339</v>
      </c>
      <c r="BI90" s="36" t="s">
        <v>339</v>
      </c>
      <c r="BJ90" s="36" t="s">
        <v>339</v>
      </c>
      <c r="BK90" s="36" t="s">
        <v>339</v>
      </c>
      <c r="BL90" s="36" t="s">
        <v>339</v>
      </c>
    </row>
    <row r="91" spans="1:64" s="37" customFormat="1" x14ac:dyDescent="0.2">
      <c r="A91" s="34">
        <v>88</v>
      </c>
      <c r="B91" s="34" t="s">
        <v>193</v>
      </c>
      <c r="C91" s="34" t="s">
        <v>199</v>
      </c>
      <c r="D91" s="41" t="s">
        <v>339</v>
      </c>
      <c r="E91" s="36" t="s">
        <v>339</v>
      </c>
      <c r="F91" s="36" t="s">
        <v>339</v>
      </c>
      <c r="G91" s="36" t="s">
        <v>339</v>
      </c>
      <c r="H91" s="36" t="s">
        <v>339</v>
      </c>
      <c r="I91" s="36" t="s">
        <v>339</v>
      </c>
      <c r="J91" s="36" t="s">
        <v>339</v>
      </c>
      <c r="K91" s="36" t="s">
        <v>339</v>
      </c>
      <c r="L91" s="36" t="s">
        <v>339</v>
      </c>
      <c r="M91" s="36" t="s">
        <v>339</v>
      </c>
      <c r="N91" s="36" t="s">
        <v>339</v>
      </c>
      <c r="O91" s="36" t="s">
        <v>339</v>
      </c>
      <c r="P91" s="36" t="s">
        <v>339</v>
      </c>
      <c r="Q91" s="36" t="s">
        <v>339</v>
      </c>
      <c r="R91" s="36" t="s">
        <v>339</v>
      </c>
      <c r="S91" s="36" t="s">
        <v>339</v>
      </c>
      <c r="T91" s="36" t="s">
        <v>339</v>
      </c>
      <c r="U91" s="36" t="s">
        <v>339</v>
      </c>
      <c r="V91" s="36" t="s">
        <v>339</v>
      </c>
      <c r="W91" s="36" t="s">
        <v>339</v>
      </c>
      <c r="X91" s="36" t="s">
        <v>339</v>
      </c>
      <c r="Y91" s="36" t="s">
        <v>339</v>
      </c>
      <c r="Z91" s="36" t="s">
        <v>339</v>
      </c>
      <c r="AA91" s="36" t="s">
        <v>339</v>
      </c>
      <c r="AB91" s="36" t="s">
        <v>339</v>
      </c>
      <c r="AC91" s="36" t="s">
        <v>339</v>
      </c>
      <c r="AD91" s="36" t="s">
        <v>339</v>
      </c>
      <c r="AE91" s="36" t="s">
        <v>339</v>
      </c>
      <c r="AF91" s="36" t="s">
        <v>339</v>
      </c>
      <c r="AG91" s="36" t="s">
        <v>339</v>
      </c>
      <c r="AH91" s="36" t="s">
        <v>339</v>
      </c>
      <c r="AI91" s="36" t="s">
        <v>339</v>
      </c>
      <c r="AJ91" s="36" t="s">
        <v>339</v>
      </c>
      <c r="AK91" s="36" t="s">
        <v>339</v>
      </c>
      <c r="AL91" s="36" t="s">
        <v>339</v>
      </c>
      <c r="AM91" s="36" t="s">
        <v>339</v>
      </c>
      <c r="AN91" s="36" t="s">
        <v>339</v>
      </c>
      <c r="AO91" s="36" t="s">
        <v>339</v>
      </c>
      <c r="AP91" s="36" t="s">
        <v>339</v>
      </c>
      <c r="AQ91" s="36" t="s">
        <v>339</v>
      </c>
      <c r="AR91" s="36" t="s">
        <v>339</v>
      </c>
      <c r="AS91" s="36" t="s">
        <v>339</v>
      </c>
      <c r="AT91" s="36" t="s">
        <v>339</v>
      </c>
      <c r="AU91" s="36" t="s">
        <v>339</v>
      </c>
      <c r="AV91" s="36" t="s">
        <v>339</v>
      </c>
      <c r="AW91" s="36" t="s">
        <v>339</v>
      </c>
      <c r="AX91" s="36" t="s">
        <v>339</v>
      </c>
      <c r="AY91" s="36" t="s">
        <v>339</v>
      </c>
      <c r="AZ91" s="36" t="s">
        <v>339</v>
      </c>
      <c r="BA91" s="36" t="s">
        <v>339</v>
      </c>
      <c r="BB91" s="36" t="s">
        <v>339</v>
      </c>
      <c r="BC91" s="36" t="s">
        <v>339</v>
      </c>
      <c r="BD91" s="36" t="s">
        <v>339</v>
      </c>
      <c r="BE91" s="36" t="s">
        <v>339</v>
      </c>
      <c r="BF91" s="36" t="s">
        <v>339</v>
      </c>
      <c r="BG91" s="36" t="s">
        <v>339</v>
      </c>
      <c r="BH91" s="36" t="s">
        <v>339</v>
      </c>
      <c r="BI91" s="36" t="s">
        <v>339</v>
      </c>
      <c r="BJ91" s="36" t="s">
        <v>339</v>
      </c>
      <c r="BK91" s="36" t="s">
        <v>339</v>
      </c>
      <c r="BL91" s="36" t="s">
        <v>339</v>
      </c>
    </row>
    <row r="92" spans="1:64" s="37" customFormat="1" x14ac:dyDescent="0.2">
      <c r="A92" s="34">
        <v>89</v>
      </c>
      <c r="B92" s="34" t="s">
        <v>201</v>
      </c>
      <c r="C92" s="34" t="s">
        <v>200</v>
      </c>
      <c r="D92" s="41">
        <v>6.3073327570000002</v>
      </c>
      <c r="E92" s="36">
        <v>49</v>
      </c>
      <c r="F92" s="36">
        <v>26</v>
      </c>
      <c r="G92" s="36">
        <v>20</v>
      </c>
      <c r="H92" s="36">
        <v>3</v>
      </c>
      <c r="I92" s="36">
        <v>48.657522435164864</v>
      </c>
      <c r="J92" s="36">
        <v>809.42884572500918</v>
      </c>
      <c r="K92" s="36">
        <v>25.33948693533679</v>
      </c>
      <c r="L92" s="36">
        <v>23.318035499828074</v>
      </c>
      <c r="M92" s="36">
        <v>623.56287366004972</v>
      </c>
      <c r="N92" s="36">
        <v>234.52349450012429</v>
      </c>
      <c r="O92" s="36">
        <v>2.5345078650000001</v>
      </c>
      <c r="P92" s="36">
        <v>4.5154245260000003</v>
      </c>
      <c r="Q92" s="36">
        <v>2.3942525580000003</v>
      </c>
      <c r="R92" s="36">
        <v>0.140255307</v>
      </c>
      <c r="S92" s="36">
        <v>4.3324828210000002</v>
      </c>
      <c r="T92" s="36">
        <v>0.18294170500000001</v>
      </c>
      <c r="U92" s="36">
        <v>6.4144499999999995</v>
      </c>
      <c r="V92" s="36">
        <v>15.232099999999999</v>
      </c>
      <c r="W92" s="36">
        <v>57.606480300164868</v>
      </c>
      <c r="X92" s="36">
        <v>829.17637025100908</v>
      </c>
      <c r="Y92" s="36">
        <v>886.78285055117396</v>
      </c>
      <c r="Z92" s="36">
        <v>7.2241485225074484</v>
      </c>
      <c r="AA92" s="36">
        <v>3.1885692921286934</v>
      </c>
      <c r="AB92" s="36">
        <v>46.546379714045429</v>
      </c>
      <c r="AC92" s="36">
        <v>0.38644048254586627</v>
      </c>
      <c r="AD92" s="36">
        <v>12.361713743729002</v>
      </c>
      <c r="AE92" s="36">
        <v>111.25542369356111</v>
      </c>
      <c r="AF92" s="36">
        <v>123.61713743728995</v>
      </c>
      <c r="AG92" s="36">
        <v>0.63754846868681136</v>
      </c>
      <c r="AH92" s="36">
        <v>1.0845652110994024</v>
      </c>
      <c r="AI92" s="36">
        <v>3.4735399328453846</v>
      </c>
      <c r="AJ92" s="36">
        <v>0.98211156946382527</v>
      </c>
      <c r="AK92" s="36">
        <v>0.47509705083141901</v>
      </c>
      <c r="AL92" s="36">
        <v>1.2095625528119569</v>
      </c>
      <c r="AM92" s="36">
        <v>2.0061005206965028</v>
      </c>
      <c r="AN92" s="36">
        <v>13.921376005659823</v>
      </c>
      <c r="AO92" s="36">
        <v>115.93852617921846</v>
      </c>
      <c r="AP92" s="36">
        <v>11411.106027426</v>
      </c>
      <c r="AQ92" s="36">
        <v>6144.4417070749996</v>
      </c>
      <c r="AR92" s="36">
        <v>17555.547734501</v>
      </c>
      <c r="AS92" s="36">
        <v>219.49948327499999</v>
      </c>
      <c r="AT92" s="36">
        <v>53696.685083249002</v>
      </c>
      <c r="AU92" s="36">
        <v>117294.335055819</v>
      </c>
      <c r="AV92" s="36">
        <v>29063.967475951002</v>
      </c>
      <c r="AW92" s="36">
        <v>63486.949592698002</v>
      </c>
      <c r="AX92" s="36">
        <v>27710.947541181999</v>
      </c>
      <c r="AY92" s="36">
        <v>60531.430582171</v>
      </c>
      <c r="AZ92" s="36">
        <v>2.1989891185714288</v>
      </c>
      <c r="BA92" s="36">
        <v>4.3979782385714294</v>
      </c>
      <c r="BB92" s="36">
        <v>52.587841066000003</v>
      </c>
      <c r="BC92" s="36">
        <v>5329.5445000350001</v>
      </c>
      <c r="BD92" s="36">
        <v>11641.787147808</v>
      </c>
      <c r="BE92" s="36">
        <v>2.1913122185714284</v>
      </c>
      <c r="BF92" s="36">
        <v>4.3826244371428569</v>
      </c>
      <c r="BG92" s="36">
        <v>21.39067807</v>
      </c>
      <c r="BH92" s="36">
        <v>381.09087359699998</v>
      </c>
      <c r="BI92" s="36">
        <v>0.72000000000000042</v>
      </c>
      <c r="BJ92" s="36">
        <v>0.72000000000000042</v>
      </c>
      <c r="BK92" s="36">
        <v>2.9699999999999953</v>
      </c>
      <c r="BL92" s="36">
        <v>2.9699999999999953</v>
      </c>
    </row>
    <row r="93" spans="1:64" s="37" customFormat="1" x14ac:dyDescent="0.2">
      <c r="A93" s="34">
        <v>90</v>
      </c>
      <c r="B93" s="34" t="s">
        <v>201</v>
      </c>
      <c r="C93" s="34" t="s">
        <v>202</v>
      </c>
      <c r="D93" s="41">
        <v>5.4154080330000003</v>
      </c>
      <c r="E93" s="36">
        <v>6</v>
      </c>
      <c r="F93" s="36">
        <v>0</v>
      </c>
      <c r="G93" s="36">
        <v>3</v>
      </c>
      <c r="H93" s="36">
        <v>3</v>
      </c>
      <c r="I93" s="36">
        <v>0.21358802808005381</v>
      </c>
      <c r="J93" s="36">
        <v>19.661350539025534</v>
      </c>
      <c r="K93" s="36">
        <v>0.21358802808005381</v>
      </c>
      <c r="L93" s="36">
        <v>0</v>
      </c>
      <c r="M93" s="36">
        <v>11.155403567113584</v>
      </c>
      <c r="N93" s="36">
        <v>8.7195349999920033</v>
      </c>
      <c r="O93" s="36">
        <v>0.15950683800000001</v>
      </c>
      <c r="P93" s="36">
        <v>0.27090160699999999</v>
      </c>
      <c r="Q93" s="36">
        <v>0.14540630600000001</v>
      </c>
      <c r="R93" s="36">
        <v>1.4100532000000001E-2</v>
      </c>
      <c r="S93" s="36">
        <v>0.25250960899999997</v>
      </c>
      <c r="T93" s="36">
        <v>1.8391998E-2</v>
      </c>
      <c r="U93" s="36">
        <v>0</v>
      </c>
      <c r="V93" s="36">
        <v>0</v>
      </c>
      <c r="W93" s="36">
        <v>0.37309486608005382</v>
      </c>
      <c r="X93" s="36">
        <v>19.932252146025533</v>
      </c>
      <c r="Y93" s="36">
        <v>20.305347012105585</v>
      </c>
      <c r="Z93" s="36">
        <v>7.0496809366950033E-2</v>
      </c>
      <c r="AA93" s="36">
        <v>1.50863172045273E-2</v>
      </c>
      <c r="AB93" s="36">
        <v>1.5086317E-2</v>
      </c>
      <c r="AC93" s="36">
        <v>1.9505402923514121E-3</v>
      </c>
      <c r="AD93" s="36">
        <v>0.14399292470700398</v>
      </c>
      <c r="AE93" s="36">
        <v>1.2959363223630356</v>
      </c>
      <c r="AF93" s="36">
        <v>1.4399292470700398</v>
      </c>
      <c r="AG93" s="36">
        <v>0</v>
      </c>
      <c r="AH93" s="36">
        <v>0</v>
      </c>
      <c r="AI93" s="36">
        <v>0</v>
      </c>
      <c r="AJ93" s="36">
        <v>8.6482691924347199E-4</v>
      </c>
      <c r="AK93" s="36">
        <v>1.0450935852206731E-3</v>
      </c>
      <c r="AL93" s="36">
        <v>2.6138641056039644E-3</v>
      </c>
      <c r="AM93" s="36">
        <v>2.815367211594884E-3</v>
      </c>
      <c r="AN93" s="36">
        <v>0.14503801829222465</v>
      </c>
      <c r="AO93" s="36">
        <v>1.2985501864686395</v>
      </c>
      <c r="AP93" s="36">
        <v>195.764498046</v>
      </c>
      <c r="AQ93" s="36">
        <v>105.41165279400001</v>
      </c>
      <c r="AR93" s="36">
        <v>301.17615083999999</v>
      </c>
      <c r="AS93" s="36">
        <v>5.6184832089999999</v>
      </c>
      <c r="AT93" s="36">
        <v>843.84235068500004</v>
      </c>
      <c r="AU93" s="36">
        <v>1974.6357188520001</v>
      </c>
      <c r="AV93" s="36">
        <v>507.06520053700001</v>
      </c>
      <c r="AW93" s="36">
        <v>1186.55938038</v>
      </c>
      <c r="AX93" s="36">
        <v>477.28751770299999</v>
      </c>
      <c r="AY93" s="36">
        <v>1116.878028051</v>
      </c>
      <c r="AZ93" s="36">
        <v>5.7692734285714288E-2</v>
      </c>
      <c r="BA93" s="36">
        <v>0.11538546857142858</v>
      </c>
      <c r="BB93" s="36">
        <v>3.103207957</v>
      </c>
      <c r="BC93" s="36">
        <v>164.53071707800001</v>
      </c>
      <c r="BD93" s="36">
        <v>385.01057754200002</v>
      </c>
      <c r="BE93" s="36">
        <v>0.12930931000000001</v>
      </c>
      <c r="BF93" s="36">
        <v>0.25861862142857145</v>
      </c>
      <c r="BG93" s="36">
        <v>5.2453935930000002</v>
      </c>
      <c r="BH93" s="36">
        <v>56.236864216999997</v>
      </c>
      <c r="BI93" s="36">
        <v>0</v>
      </c>
      <c r="BJ93" s="36">
        <v>0</v>
      </c>
      <c r="BK93" s="36">
        <v>0</v>
      </c>
      <c r="BL93" s="36">
        <v>0</v>
      </c>
    </row>
    <row r="94" spans="1:64" s="37" customFormat="1" x14ac:dyDescent="0.2">
      <c r="A94" s="34">
        <v>91</v>
      </c>
      <c r="B94" s="34" t="s">
        <v>201</v>
      </c>
      <c r="C94" s="34" t="s">
        <v>203</v>
      </c>
      <c r="D94" s="41">
        <v>5.2430955109999999</v>
      </c>
      <c r="E94" s="36">
        <v>3</v>
      </c>
      <c r="F94" s="36">
        <v>0</v>
      </c>
      <c r="G94" s="36">
        <v>1</v>
      </c>
      <c r="H94" s="36">
        <v>2</v>
      </c>
      <c r="I94" s="36">
        <v>1.8269705483537201E-3</v>
      </c>
      <c r="J94" s="36">
        <v>0.45852046064608537</v>
      </c>
      <c r="K94" s="36">
        <v>1.8269705483537201E-3</v>
      </c>
      <c r="L94" s="36">
        <v>0</v>
      </c>
      <c r="M94" s="36">
        <v>0.24078743119442791</v>
      </c>
      <c r="N94" s="36">
        <v>0.21956000000001119</v>
      </c>
      <c r="O94" s="36">
        <v>1.4027964E-2</v>
      </c>
      <c r="P94" s="36">
        <v>2.2563481999999999E-2</v>
      </c>
      <c r="Q94" s="36">
        <v>1.1749993E-2</v>
      </c>
      <c r="R94" s="36">
        <v>2.2779710000000002E-3</v>
      </c>
      <c r="S94" s="36">
        <v>1.9592215E-2</v>
      </c>
      <c r="T94" s="36">
        <v>2.9712669999999997E-3</v>
      </c>
      <c r="U94" s="36">
        <v>3.0000000000000001E-3</v>
      </c>
      <c r="V94" s="36">
        <v>7.1999999999999998E-3</v>
      </c>
      <c r="W94" s="36">
        <v>1.885493454835372E-2</v>
      </c>
      <c r="X94" s="36">
        <v>0.48828394264608538</v>
      </c>
      <c r="Y94" s="36">
        <v>0.50713887719443906</v>
      </c>
      <c r="Z94" s="36">
        <v>1.0907854398480726E-3</v>
      </c>
      <c r="AA94" s="36">
        <v>2.3342808412748749E-4</v>
      </c>
      <c r="AB94" s="36">
        <v>2.3342799999999999E-4</v>
      </c>
      <c r="AC94" s="36">
        <v>1.9244780292010253E-5</v>
      </c>
      <c r="AD94" s="36">
        <v>6.0613441514942249E-3</v>
      </c>
      <c r="AE94" s="36">
        <v>5.4552097363448022E-2</v>
      </c>
      <c r="AF94" s="36">
        <v>6.0613441514942246E-2</v>
      </c>
      <c r="AG94" s="36">
        <v>3.0593115511399002E-4</v>
      </c>
      <c r="AH94" s="36">
        <v>5.2043460869966116E-4</v>
      </c>
      <c r="AI94" s="36">
        <v>1.6667973278624284E-3</v>
      </c>
      <c r="AJ94" s="36">
        <v>1.3381318853661801E-5</v>
      </c>
      <c r="AK94" s="36">
        <v>1.6170554112769292E-5</v>
      </c>
      <c r="AL94" s="36">
        <v>4.0443871784142026E-5</v>
      </c>
      <c r="AM94" s="36">
        <v>3.3855725425966212E-4</v>
      </c>
      <c r="AN94" s="36">
        <v>6.597949314306655E-3</v>
      </c>
      <c r="AO94" s="36">
        <v>5.6259338563094591E-2</v>
      </c>
      <c r="AP94" s="36">
        <v>16.05952778</v>
      </c>
      <c r="AQ94" s="36">
        <v>8.6474380350000004</v>
      </c>
      <c r="AR94" s="36">
        <v>24.706965815</v>
      </c>
      <c r="AS94" s="36">
        <v>0.72998321799999999</v>
      </c>
      <c r="AT94" s="36">
        <v>30.467622118000001</v>
      </c>
      <c r="AU94" s="36">
        <v>67.076449538999995</v>
      </c>
      <c r="AV94" s="36">
        <v>25.609101687999999</v>
      </c>
      <c r="AW94" s="36">
        <v>56.380101160000002</v>
      </c>
      <c r="AX94" s="36">
        <v>23.769230878999998</v>
      </c>
      <c r="AY94" s="36">
        <v>52.329506039999998</v>
      </c>
      <c r="AZ94" s="36">
        <v>0.1028823942857143</v>
      </c>
      <c r="BA94" s="36">
        <v>0.2057647885714286</v>
      </c>
      <c r="BB94" s="36">
        <v>1.653154802</v>
      </c>
      <c r="BC94" s="36">
        <v>116.180811144</v>
      </c>
      <c r="BD94" s="36">
        <v>255.77960386300001</v>
      </c>
      <c r="BE94" s="36">
        <v>6.8886232857142862E-2</v>
      </c>
      <c r="BF94" s="36">
        <v>0.13777246714285715</v>
      </c>
      <c r="BG94" s="36">
        <v>4.0343149929999997</v>
      </c>
      <c r="BH94" s="36">
        <v>38.992272944</v>
      </c>
      <c r="BI94" s="36">
        <v>0</v>
      </c>
      <c r="BJ94" s="36">
        <v>0</v>
      </c>
      <c r="BK94" s="36">
        <v>0</v>
      </c>
      <c r="BL94" s="36">
        <v>0</v>
      </c>
    </row>
    <row r="95" spans="1:64" s="37" customFormat="1" x14ac:dyDescent="0.2">
      <c r="A95" s="34">
        <v>92</v>
      </c>
      <c r="B95" s="34" t="s">
        <v>201</v>
      </c>
      <c r="C95" s="34" t="s">
        <v>204</v>
      </c>
      <c r="D95" s="41">
        <v>5.7133199699999997</v>
      </c>
      <c r="E95" s="36">
        <v>8</v>
      </c>
      <c r="F95" s="36">
        <v>4</v>
      </c>
      <c r="G95" s="36">
        <v>2</v>
      </c>
      <c r="H95" s="36">
        <v>2</v>
      </c>
      <c r="I95" s="36">
        <v>1.4213483204748283</v>
      </c>
      <c r="J95" s="36">
        <v>26.714512800563881</v>
      </c>
      <c r="K95" s="36">
        <v>0.55584032048248122</v>
      </c>
      <c r="L95" s="36">
        <v>0.86550799999234707</v>
      </c>
      <c r="M95" s="36">
        <v>16.311613121032128</v>
      </c>
      <c r="N95" s="36">
        <v>11.824248000006579</v>
      </c>
      <c r="O95" s="36">
        <v>0.75094975200000003</v>
      </c>
      <c r="P95" s="36">
        <v>1.302794505</v>
      </c>
      <c r="Q95" s="36">
        <v>0.700911073</v>
      </c>
      <c r="R95" s="36">
        <v>5.0038679000000003E-2</v>
      </c>
      <c r="S95" s="36">
        <v>1.2375266620000001</v>
      </c>
      <c r="T95" s="36">
        <v>6.5267843000000006E-2</v>
      </c>
      <c r="U95" s="36">
        <v>0.18865000000000001</v>
      </c>
      <c r="V95" s="36">
        <v>0.44590000000000002</v>
      </c>
      <c r="W95" s="36">
        <v>2.3609480724748284</v>
      </c>
      <c r="X95" s="36">
        <v>28.463207305563884</v>
      </c>
      <c r="Y95" s="36">
        <v>30.824155378038711</v>
      </c>
      <c r="Z95" s="36">
        <v>0.21985901153088788</v>
      </c>
      <c r="AA95" s="36">
        <v>9.185483852786204E-2</v>
      </c>
      <c r="AB95" s="36">
        <v>9.1854838999999994E-2</v>
      </c>
      <c r="AC95" s="36">
        <v>7.8169147482985268E-3</v>
      </c>
      <c r="AD95" s="36">
        <v>0.4316898502956027</v>
      </c>
      <c r="AE95" s="36">
        <v>3.8852086526604235</v>
      </c>
      <c r="AF95" s="36">
        <v>4.3168985029560272</v>
      </c>
      <c r="AG95" s="36">
        <v>1.9997829214784952E-2</v>
      </c>
      <c r="AH95" s="36">
        <v>3.4019295675726133E-2</v>
      </c>
      <c r="AI95" s="36">
        <v>0.10895369020469044</v>
      </c>
      <c r="AJ95" s="36">
        <v>5.2656017705527206E-3</v>
      </c>
      <c r="AK95" s="36">
        <v>6.363176844976658E-3</v>
      </c>
      <c r="AL95" s="36">
        <v>1.5914823120058472E-2</v>
      </c>
      <c r="AM95" s="36">
        <v>3.3080345733636198E-2</v>
      </c>
      <c r="AN95" s="36">
        <v>0.47207232281630551</v>
      </c>
      <c r="AO95" s="36">
        <v>4.0100771659851722</v>
      </c>
      <c r="AP95" s="36">
        <v>512.41236151600003</v>
      </c>
      <c r="AQ95" s="36">
        <v>275.91434850799999</v>
      </c>
      <c r="AR95" s="36">
        <v>788.32671002400002</v>
      </c>
      <c r="AS95" s="36">
        <v>17.223752623999999</v>
      </c>
      <c r="AT95" s="36">
        <v>3082.197987604</v>
      </c>
      <c r="AU95" s="36">
        <v>7203.5229027519999</v>
      </c>
      <c r="AV95" s="36">
        <v>1685.514571893</v>
      </c>
      <c r="AW95" s="36">
        <v>3939.2806271330001</v>
      </c>
      <c r="AX95" s="36">
        <v>1615.601155096</v>
      </c>
      <c r="AY95" s="36">
        <v>3775.883304465</v>
      </c>
      <c r="AZ95" s="36">
        <v>0.18964114285714287</v>
      </c>
      <c r="BA95" s="36">
        <v>0.37928228714285722</v>
      </c>
      <c r="BB95" s="36">
        <v>3.0024476920000001</v>
      </c>
      <c r="BC95" s="36">
        <v>257.43911292799999</v>
      </c>
      <c r="BD95" s="36">
        <v>601.67080554200004</v>
      </c>
      <c r="BE95" s="36">
        <v>0.12511067428571429</v>
      </c>
      <c r="BF95" s="36">
        <v>0.25022135000000001</v>
      </c>
      <c r="BG95" s="36">
        <v>3.0471965519999999</v>
      </c>
      <c r="BH95" s="36">
        <v>56.192523682999997</v>
      </c>
      <c r="BI95" s="36">
        <v>0.18</v>
      </c>
      <c r="BJ95" s="36">
        <v>0.18</v>
      </c>
      <c r="BK95" s="36">
        <v>0.63000000000000034</v>
      </c>
      <c r="BL95" s="36">
        <v>0.63000000000000034</v>
      </c>
    </row>
    <row r="96" spans="1:64" s="37" customFormat="1" x14ac:dyDescent="0.2">
      <c r="A96" s="34">
        <v>93</v>
      </c>
      <c r="B96" s="34" t="s">
        <v>201</v>
      </c>
      <c r="C96" s="34" t="s">
        <v>205</v>
      </c>
      <c r="D96" s="41">
        <v>6.015827034</v>
      </c>
      <c r="E96" s="36">
        <v>3</v>
      </c>
      <c r="F96" s="36">
        <v>3</v>
      </c>
      <c r="G96" s="36">
        <v>0</v>
      </c>
      <c r="H96" s="36">
        <v>0</v>
      </c>
      <c r="I96" s="36">
        <v>2.3693049568166691</v>
      </c>
      <c r="J96" s="36">
        <v>39.974732988042888</v>
      </c>
      <c r="K96" s="36">
        <v>0.82607345683332079</v>
      </c>
      <c r="L96" s="36">
        <v>1.5432314999833485</v>
      </c>
      <c r="M96" s="36">
        <v>21.778169444851141</v>
      </c>
      <c r="N96" s="36">
        <v>20.565868500008417</v>
      </c>
      <c r="O96" s="36">
        <v>0.12945241199999999</v>
      </c>
      <c r="P96" s="36">
        <v>0.210372642</v>
      </c>
      <c r="Q96" s="36">
        <v>0.108573638</v>
      </c>
      <c r="R96" s="36">
        <v>2.0878773999999999E-2</v>
      </c>
      <c r="S96" s="36">
        <v>0.18313945700000001</v>
      </c>
      <c r="T96" s="36">
        <v>2.7233185E-2</v>
      </c>
      <c r="U96" s="36">
        <v>9.7350000000000006E-2</v>
      </c>
      <c r="V96" s="36">
        <v>0.2301</v>
      </c>
      <c r="W96" s="36">
        <v>2.5961073688166691</v>
      </c>
      <c r="X96" s="36">
        <v>40.415205630042891</v>
      </c>
      <c r="Y96" s="36">
        <v>43.011312998859559</v>
      </c>
      <c r="Z96" s="36">
        <v>0.35837563881897444</v>
      </c>
      <c r="AA96" s="36">
        <v>0.14829025788574629</v>
      </c>
      <c r="AB96" s="36">
        <v>0.14829025800000001</v>
      </c>
      <c r="AC96" s="36">
        <v>4.8445798318860816E-3</v>
      </c>
      <c r="AD96" s="36">
        <v>0.19676038346986302</v>
      </c>
      <c r="AE96" s="36">
        <v>1.7708434512287667</v>
      </c>
      <c r="AF96" s="36">
        <v>1.9676038346986304</v>
      </c>
      <c r="AG96" s="36">
        <v>2.7317793942677776E-2</v>
      </c>
      <c r="AH96" s="36">
        <v>4.6471649465704722E-2</v>
      </c>
      <c r="AI96" s="36">
        <v>0.14883487734286513</v>
      </c>
      <c r="AJ96" s="36">
        <v>8.5007763799790359E-3</v>
      </c>
      <c r="AK96" s="36">
        <v>1.0272699253669311E-2</v>
      </c>
      <c r="AL96" s="36">
        <v>2.5692856818330889E-2</v>
      </c>
      <c r="AM96" s="36">
        <v>4.0663150154542894E-2</v>
      </c>
      <c r="AN96" s="36">
        <v>0.25350473218923708</v>
      </c>
      <c r="AO96" s="36">
        <v>1.9453711853899627</v>
      </c>
      <c r="AP96" s="36">
        <v>239.23630676900001</v>
      </c>
      <c r="AQ96" s="36">
        <v>128.819549798</v>
      </c>
      <c r="AR96" s="36">
        <v>368.05585656699998</v>
      </c>
      <c r="AS96" s="36">
        <v>16.079600782</v>
      </c>
      <c r="AT96" s="36">
        <v>817.08667239500005</v>
      </c>
      <c r="AU96" s="36">
        <v>2148.0020782440001</v>
      </c>
      <c r="AV96" s="36">
        <v>462.37455747199999</v>
      </c>
      <c r="AW96" s="36">
        <v>1215.51549417</v>
      </c>
      <c r="AX96" s="36">
        <v>441.43263436799998</v>
      </c>
      <c r="AY96" s="36">
        <v>1160.4622227499999</v>
      </c>
      <c r="AZ96" s="36">
        <v>0.18381848000000001</v>
      </c>
      <c r="BA96" s="36">
        <v>0.36763696142857144</v>
      </c>
      <c r="BB96" s="36">
        <v>1.3551946989999999</v>
      </c>
      <c r="BC96" s="36">
        <v>76.862582085</v>
      </c>
      <c r="BD96" s="36">
        <v>202.06055445199999</v>
      </c>
      <c r="BE96" s="36">
        <v>5.6470367142857143E-2</v>
      </c>
      <c r="BF96" s="36">
        <v>0.11294073428571429</v>
      </c>
      <c r="BG96" s="36">
        <v>3.242064026</v>
      </c>
      <c r="BH96" s="36">
        <v>25.068710750000001</v>
      </c>
      <c r="BI96" s="36">
        <v>0.39000000000000012</v>
      </c>
      <c r="BJ96" s="36">
        <v>0.39000000000000012</v>
      </c>
      <c r="BK96" s="36">
        <v>0.45000000000000018</v>
      </c>
      <c r="BL96" s="36">
        <v>0.45000000000000018</v>
      </c>
    </row>
    <row r="97" spans="1:64" s="37" customFormat="1" x14ac:dyDescent="0.2">
      <c r="A97" s="34">
        <v>94</v>
      </c>
      <c r="B97" s="34" t="s">
        <v>201</v>
      </c>
      <c r="C97" s="34" t="s">
        <v>206</v>
      </c>
      <c r="D97" s="41">
        <v>5.6113645639999996</v>
      </c>
      <c r="E97" s="36">
        <v>3</v>
      </c>
      <c r="F97" s="36">
        <v>2</v>
      </c>
      <c r="G97" s="36">
        <v>1</v>
      </c>
      <c r="H97" s="36">
        <v>0</v>
      </c>
      <c r="I97" s="36">
        <v>1.4271086431860411</v>
      </c>
      <c r="J97" s="36">
        <v>26.522925267399248</v>
      </c>
      <c r="K97" s="36">
        <v>0.35620664320391948</v>
      </c>
      <c r="L97" s="36">
        <v>1.0709019999821217</v>
      </c>
      <c r="M97" s="36">
        <v>12.486268910581629</v>
      </c>
      <c r="N97" s="36">
        <v>15.463765000003661</v>
      </c>
      <c r="O97" s="36">
        <v>0.111311444</v>
      </c>
      <c r="P97" s="36">
        <v>0.18602999700000003</v>
      </c>
      <c r="Q97" s="36">
        <v>9.4946875999999999E-2</v>
      </c>
      <c r="R97" s="36">
        <v>1.6364567999999999E-2</v>
      </c>
      <c r="S97" s="36">
        <v>0.16468490700000002</v>
      </c>
      <c r="T97" s="36">
        <v>2.1345090000000001E-2</v>
      </c>
      <c r="U97" s="36">
        <v>5.2249999999999998E-2</v>
      </c>
      <c r="V97" s="36">
        <v>0.1235</v>
      </c>
      <c r="W97" s="36">
        <v>1.5906700871860411</v>
      </c>
      <c r="X97" s="36">
        <v>26.832455264399247</v>
      </c>
      <c r="Y97" s="36">
        <v>28.423125351585288</v>
      </c>
      <c r="Z97" s="36">
        <v>0.24491729628007439</v>
      </c>
      <c r="AA97" s="36">
        <v>8.8093980735908836E-2</v>
      </c>
      <c r="AB97" s="36">
        <v>8.8093981000000002E-2</v>
      </c>
      <c r="AC97" s="36">
        <v>2.317099425478272E-3</v>
      </c>
      <c r="AD97" s="36">
        <v>0.15837603747221771</v>
      </c>
      <c r="AE97" s="36">
        <v>1.4253843372499597</v>
      </c>
      <c r="AF97" s="36">
        <v>1.5837603747221773</v>
      </c>
      <c r="AG97" s="36">
        <v>6.4961298230847165E-3</v>
      </c>
      <c r="AH97" s="36">
        <v>1.1050887515132623E-2</v>
      </c>
      <c r="AI97" s="36">
        <v>3.5392707311978799E-2</v>
      </c>
      <c r="AJ97" s="36">
        <v>5.0500096398066463E-3</v>
      </c>
      <c r="AK97" s="36">
        <v>6.1026461554302396E-3</v>
      </c>
      <c r="AL97" s="36">
        <v>1.5263214663702059E-2</v>
      </c>
      <c r="AM97" s="36">
        <v>1.3863238888369635E-2</v>
      </c>
      <c r="AN97" s="36">
        <v>0.17552957114278056</v>
      </c>
      <c r="AO97" s="36">
        <v>1.4760402592256405</v>
      </c>
      <c r="AP97" s="36">
        <v>562.31793463700001</v>
      </c>
      <c r="AQ97" s="36">
        <v>302.78658018900001</v>
      </c>
      <c r="AR97" s="36">
        <v>865.10451482600001</v>
      </c>
      <c r="AS97" s="36">
        <v>9.2205502950000007</v>
      </c>
      <c r="AT97" s="36">
        <v>1845.234274057</v>
      </c>
      <c r="AU97" s="36">
        <v>5057.246281191</v>
      </c>
      <c r="AV97" s="36">
        <v>989.91073990500001</v>
      </c>
      <c r="AW97" s="36">
        <v>2713.0551813830002</v>
      </c>
      <c r="AX97" s="36">
        <v>952.11033640899996</v>
      </c>
      <c r="AY97" s="36">
        <v>2609.4553552299999</v>
      </c>
      <c r="AZ97" s="36">
        <v>0.14342835571428572</v>
      </c>
      <c r="BA97" s="36">
        <v>0.28685671142857144</v>
      </c>
      <c r="BB97" s="36">
        <v>1.945502431</v>
      </c>
      <c r="BC97" s="36">
        <v>137.13533071200001</v>
      </c>
      <c r="BD97" s="36">
        <v>375.84774519799998</v>
      </c>
      <c r="BE97" s="36">
        <v>8.1068230000000005E-2</v>
      </c>
      <c r="BF97" s="36">
        <v>0.16213646142857144</v>
      </c>
      <c r="BG97" s="36">
        <v>0.47930056900000001</v>
      </c>
      <c r="BH97" s="36">
        <v>20.618304764000001</v>
      </c>
      <c r="BI97" s="36">
        <v>0.03</v>
      </c>
      <c r="BJ97" s="36">
        <v>0.03</v>
      </c>
      <c r="BK97" s="36">
        <v>0.33000000000000007</v>
      </c>
      <c r="BL97" s="36">
        <v>0.33000000000000007</v>
      </c>
    </row>
    <row r="98" spans="1:64" s="37" customFormat="1" x14ac:dyDescent="0.2">
      <c r="A98" s="34">
        <v>95</v>
      </c>
      <c r="B98" s="34" t="s">
        <v>201</v>
      </c>
      <c r="C98" s="34" t="s">
        <v>207</v>
      </c>
      <c r="D98" s="41">
        <v>5.7205102060000002</v>
      </c>
      <c r="E98" s="36">
        <v>2</v>
      </c>
      <c r="F98" s="36">
        <v>0</v>
      </c>
      <c r="G98" s="36">
        <v>1</v>
      </c>
      <c r="H98" s="36">
        <v>1</v>
      </c>
      <c r="I98" s="36">
        <v>5.3135896512108899E-2</v>
      </c>
      <c r="J98" s="36">
        <v>5.7394304925795909</v>
      </c>
      <c r="K98" s="36">
        <v>5.3135896512108899E-2</v>
      </c>
      <c r="L98" s="36">
        <v>0</v>
      </c>
      <c r="M98" s="36">
        <v>2.65950988909188</v>
      </c>
      <c r="N98" s="36">
        <v>3.1330564999998201</v>
      </c>
      <c r="O98" s="36">
        <v>3.0471531999999996E-2</v>
      </c>
      <c r="P98" s="36">
        <v>5.2601984999999997E-2</v>
      </c>
      <c r="Q98" s="36">
        <v>2.7772119999999997E-2</v>
      </c>
      <c r="R98" s="36">
        <v>2.699412E-3</v>
      </c>
      <c r="S98" s="36">
        <v>4.9081013E-2</v>
      </c>
      <c r="T98" s="36">
        <v>3.5209719999999998E-3</v>
      </c>
      <c r="U98" s="36">
        <v>0</v>
      </c>
      <c r="V98" s="36">
        <v>0</v>
      </c>
      <c r="W98" s="36">
        <v>8.3607428512108894E-2</v>
      </c>
      <c r="X98" s="36">
        <v>5.7920324775795908</v>
      </c>
      <c r="Y98" s="36">
        <v>5.8756399060916999</v>
      </c>
      <c r="Z98" s="36">
        <v>2.0048851084948714E-2</v>
      </c>
      <c r="AA98" s="36">
        <v>4.2904541321790246E-3</v>
      </c>
      <c r="AB98" s="36">
        <v>4.290454E-3</v>
      </c>
      <c r="AC98" s="36">
        <v>5.4570722905226444E-4</v>
      </c>
      <c r="AD98" s="36">
        <v>5.6837059908964718E-2</v>
      </c>
      <c r="AE98" s="36">
        <v>0.51153353918068234</v>
      </c>
      <c r="AF98" s="36">
        <v>0.56837059908964715</v>
      </c>
      <c r="AG98" s="36">
        <v>0</v>
      </c>
      <c r="AH98" s="36">
        <v>0</v>
      </c>
      <c r="AI98" s="36">
        <v>0</v>
      </c>
      <c r="AJ98" s="36">
        <v>2.4595135545603793E-4</v>
      </c>
      <c r="AK98" s="36">
        <v>2.9721806542208932E-4</v>
      </c>
      <c r="AL98" s="36">
        <v>7.4336656901382583E-4</v>
      </c>
      <c r="AM98" s="36">
        <v>7.9165858450830242E-4</v>
      </c>
      <c r="AN98" s="36">
        <v>5.7134277974386805E-2</v>
      </c>
      <c r="AO98" s="36">
        <v>0.5122769057496962</v>
      </c>
      <c r="AP98" s="36">
        <v>65.243122674999995</v>
      </c>
      <c r="AQ98" s="36">
        <v>35.130912209999998</v>
      </c>
      <c r="AR98" s="36">
        <v>100.37403488499999</v>
      </c>
      <c r="AS98" s="36">
        <v>6.9948694050000002</v>
      </c>
      <c r="AT98" s="36">
        <v>322.56280203199998</v>
      </c>
      <c r="AU98" s="36">
        <v>810.59077545399998</v>
      </c>
      <c r="AV98" s="36">
        <v>200.80507890999999</v>
      </c>
      <c r="AW98" s="36">
        <v>504.61722059599998</v>
      </c>
      <c r="AX98" s="36">
        <v>188.5920003</v>
      </c>
      <c r="AY98" s="36">
        <v>473.926115487</v>
      </c>
      <c r="AZ98" s="36">
        <v>5.0131522857142854E-2</v>
      </c>
      <c r="BA98" s="36">
        <v>0.10026304571428571</v>
      </c>
      <c r="BB98" s="36">
        <v>0.59350998799999999</v>
      </c>
      <c r="BC98" s="36">
        <v>44.303659138</v>
      </c>
      <c r="BD98" s="36">
        <v>111.333784274</v>
      </c>
      <c r="BE98" s="36">
        <v>2.4731300000000001E-2</v>
      </c>
      <c r="BF98" s="36">
        <v>4.9462600000000002E-2</v>
      </c>
      <c r="BG98" s="36">
        <v>1.706466837</v>
      </c>
      <c r="BH98" s="36">
        <v>20.998873581000002</v>
      </c>
      <c r="BI98" s="36">
        <v>0</v>
      </c>
      <c r="BJ98" s="36">
        <v>0</v>
      </c>
      <c r="BK98" s="36">
        <v>0</v>
      </c>
      <c r="BL98" s="36">
        <v>0</v>
      </c>
    </row>
    <row r="99" spans="1:64" s="37" customFormat="1" x14ac:dyDescent="0.2">
      <c r="A99" s="34">
        <v>96</v>
      </c>
      <c r="B99" s="34" t="s">
        <v>201</v>
      </c>
      <c r="C99" s="34" t="s">
        <v>208</v>
      </c>
      <c r="D99" s="41">
        <v>5.3466320749999996</v>
      </c>
      <c r="E99" s="36">
        <v>0</v>
      </c>
      <c r="F99" s="36" t="s">
        <v>340</v>
      </c>
      <c r="G99" s="36" t="s">
        <v>340</v>
      </c>
      <c r="H99" s="36" t="s">
        <v>340</v>
      </c>
      <c r="I99" s="36">
        <v>1.6524153221022301E-2</v>
      </c>
      <c r="J99" s="36">
        <v>2.3772224966291211</v>
      </c>
      <c r="K99" s="36">
        <v>1.6524153221022301E-2</v>
      </c>
      <c r="L99" s="36">
        <v>0</v>
      </c>
      <c r="M99" s="36">
        <v>1.002222649846398</v>
      </c>
      <c r="N99" s="36">
        <v>1.3915240000037454</v>
      </c>
      <c r="O99" s="36">
        <v>1.4254388999999999E-2</v>
      </c>
      <c r="P99" s="36">
        <v>2.4731390000000002E-2</v>
      </c>
      <c r="Q99" s="36">
        <v>1.2801481E-2</v>
      </c>
      <c r="R99" s="36">
        <v>1.4529080000000002E-3</v>
      </c>
      <c r="S99" s="36">
        <v>2.2836292000000001E-2</v>
      </c>
      <c r="T99" s="36">
        <v>1.895098E-3</v>
      </c>
      <c r="U99" s="36" t="s">
        <v>340</v>
      </c>
      <c r="V99" s="36" t="s">
        <v>340</v>
      </c>
      <c r="W99" s="36">
        <v>3.07785422210223E-2</v>
      </c>
      <c r="X99" s="36">
        <v>2.401953886629121</v>
      </c>
      <c r="Y99" s="36">
        <v>2.4327324288501435</v>
      </c>
      <c r="Z99" s="36">
        <v>6.9510362632193802E-3</v>
      </c>
      <c r="AA99" s="36">
        <v>1.4875217603289473E-3</v>
      </c>
      <c r="AB99" s="36">
        <v>1.487522E-3</v>
      </c>
      <c r="AC99" s="36">
        <v>1.5373799058715899E-4</v>
      </c>
      <c r="AD99" s="36">
        <v>2.9248796295868205E-2</v>
      </c>
      <c r="AE99" s="36">
        <v>0.26323916666281383</v>
      </c>
      <c r="AF99" s="36">
        <v>0.29248796295868207</v>
      </c>
      <c r="AG99" s="36" t="s">
        <v>340</v>
      </c>
      <c r="AH99" s="36" t="s">
        <v>340</v>
      </c>
      <c r="AI99" s="36" t="s">
        <v>340</v>
      </c>
      <c r="AJ99" s="36">
        <v>8.5272573058581971E-5</v>
      </c>
      <c r="AK99" s="36">
        <v>1.0304699948135959E-4</v>
      </c>
      <c r="AL99" s="36">
        <v>2.5772893159385559E-4</v>
      </c>
      <c r="AM99" s="36">
        <v>2.3901056364574098E-4</v>
      </c>
      <c r="AN99" s="36">
        <v>2.9351843295349567E-2</v>
      </c>
      <c r="AO99" s="36">
        <v>0.2634968955944077</v>
      </c>
      <c r="AP99" s="36">
        <v>42.291720380000001</v>
      </c>
      <c r="AQ99" s="36">
        <v>22.77246482</v>
      </c>
      <c r="AR99" s="36">
        <v>65.064185199999997</v>
      </c>
      <c r="AS99" s="36">
        <v>4.6022848319999996</v>
      </c>
      <c r="AT99" s="36">
        <v>178.29247888800001</v>
      </c>
      <c r="AU99" s="36">
        <v>433.41637442000001</v>
      </c>
      <c r="AV99" s="36">
        <v>115.542582528</v>
      </c>
      <c r="AW99" s="36">
        <v>280.875825625</v>
      </c>
      <c r="AX99" s="36">
        <v>108.291620065</v>
      </c>
      <c r="AY99" s="36">
        <v>263.24925000399998</v>
      </c>
      <c r="AZ99" s="36">
        <v>6.0169842857142858E-2</v>
      </c>
      <c r="BA99" s="36">
        <v>0.12033968571428572</v>
      </c>
      <c r="BB99" s="36">
        <v>0.42525475600000001</v>
      </c>
      <c r="BC99" s="36">
        <v>26.816657290999999</v>
      </c>
      <c r="BD99" s="36">
        <v>65.189392451000003</v>
      </c>
      <c r="BE99" s="36">
        <v>1.7720178571428574E-2</v>
      </c>
      <c r="BF99" s="36">
        <v>3.5440357142857148E-2</v>
      </c>
      <c r="BG99" s="36">
        <v>3.318408019</v>
      </c>
      <c r="BH99" s="36">
        <v>12.163321371</v>
      </c>
      <c r="BI99" s="36">
        <v>0</v>
      </c>
      <c r="BJ99" s="36">
        <v>0</v>
      </c>
      <c r="BK99" s="36">
        <v>0</v>
      </c>
      <c r="BL99" s="36">
        <v>0</v>
      </c>
    </row>
    <row r="100" spans="1:64" s="37" customFormat="1" x14ac:dyDescent="0.2">
      <c r="A100" s="34">
        <v>97</v>
      </c>
      <c r="B100" s="34" t="s">
        <v>201</v>
      </c>
      <c r="C100" s="34" t="s">
        <v>209</v>
      </c>
      <c r="D100" s="41">
        <v>5.5723667490000004</v>
      </c>
      <c r="E100" s="36">
        <v>5</v>
      </c>
      <c r="F100" s="36">
        <v>0</v>
      </c>
      <c r="G100" s="36">
        <v>2</v>
      </c>
      <c r="H100" s="36">
        <v>3</v>
      </c>
      <c r="I100" s="36">
        <v>5.8488542464672755E-4</v>
      </c>
      <c r="J100" s="36">
        <v>0.30589572977204249</v>
      </c>
      <c r="K100" s="36">
        <v>5.8488542464672755E-4</v>
      </c>
      <c r="L100" s="36">
        <v>0</v>
      </c>
      <c r="M100" s="36">
        <v>9.1980615196678564E-2</v>
      </c>
      <c r="N100" s="36">
        <v>0.21450000000001068</v>
      </c>
      <c r="O100" s="36">
        <v>2.796696E-3</v>
      </c>
      <c r="P100" s="36">
        <v>4.7334509999999996E-3</v>
      </c>
      <c r="Q100" s="36">
        <v>2.438066E-3</v>
      </c>
      <c r="R100" s="36">
        <v>3.5862999999999997E-4</v>
      </c>
      <c r="S100" s="36">
        <v>4.2656709999999995E-3</v>
      </c>
      <c r="T100" s="36">
        <v>4.6778E-4</v>
      </c>
      <c r="U100" s="36">
        <v>6.0000000000000001E-3</v>
      </c>
      <c r="V100" s="36">
        <v>1.44E-2</v>
      </c>
      <c r="W100" s="36">
        <v>9.3815814246467275E-3</v>
      </c>
      <c r="X100" s="36">
        <v>0.32502918077204251</v>
      </c>
      <c r="Y100" s="36">
        <v>0.33441076219668925</v>
      </c>
      <c r="Z100" s="36">
        <v>4.6313258561295331E-4</v>
      </c>
      <c r="AA100" s="36">
        <v>9.9110373321171981E-5</v>
      </c>
      <c r="AB100" s="36">
        <v>9.9110400000000006E-5</v>
      </c>
      <c r="AC100" s="36">
        <v>1.1194967985674234E-6</v>
      </c>
      <c r="AD100" s="36">
        <v>1.6198100576955915E-3</v>
      </c>
      <c r="AE100" s="36">
        <v>1.4578290519260326E-2</v>
      </c>
      <c r="AF100" s="36">
        <v>1.6198100576955917E-2</v>
      </c>
      <c r="AG100" s="36">
        <v>6.6704528528528542E-4</v>
      </c>
      <c r="AH100" s="36">
        <v>1.1347437037037039E-3</v>
      </c>
      <c r="AI100" s="36">
        <v>3.6342467267267277E-3</v>
      </c>
      <c r="AJ100" s="36">
        <v>5.6815286260173117E-6</v>
      </c>
      <c r="AK100" s="36">
        <v>6.8658005309483427E-6</v>
      </c>
      <c r="AL100" s="36">
        <v>1.7171925861829047E-5</v>
      </c>
      <c r="AM100" s="36">
        <v>6.7384631070987013E-4</v>
      </c>
      <c r="AN100" s="36">
        <v>2.7614195619302439E-3</v>
      </c>
      <c r="AO100" s="36">
        <v>1.8229709171848883E-2</v>
      </c>
      <c r="AP100" s="36">
        <v>1.046837383</v>
      </c>
      <c r="AQ100" s="36">
        <v>0.563681667</v>
      </c>
      <c r="AR100" s="36">
        <v>1.61051905</v>
      </c>
      <c r="AS100" s="36">
        <v>0.148876286</v>
      </c>
      <c r="AT100" s="36">
        <v>2.1049368770000001</v>
      </c>
      <c r="AU100" s="36">
        <v>5.1165182529999997</v>
      </c>
      <c r="AV100" s="36">
        <v>2.4335234350000001</v>
      </c>
      <c r="AW100" s="36">
        <v>5.9152211220000002</v>
      </c>
      <c r="AX100" s="36">
        <v>2.2377599859999999</v>
      </c>
      <c r="AY100" s="36">
        <v>5.4393744249999996</v>
      </c>
      <c r="AZ100" s="36">
        <v>1.5269342857142858E-3</v>
      </c>
      <c r="BA100" s="36">
        <v>3.0538685714285715E-3</v>
      </c>
      <c r="BB100" s="36">
        <v>0.31667305400000001</v>
      </c>
      <c r="BC100" s="36">
        <v>12.584064075000001</v>
      </c>
      <c r="BD100" s="36">
        <v>30.588372616000001</v>
      </c>
      <c r="BE100" s="36">
        <v>1.3195625714285715E-2</v>
      </c>
      <c r="BF100" s="36">
        <v>2.6391252857142857E-2</v>
      </c>
      <c r="BG100" s="36">
        <v>2.7518077949999999</v>
      </c>
      <c r="BH100" s="36">
        <v>12.172246758</v>
      </c>
      <c r="BI100" s="36">
        <v>0</v>
      </c>
      <c r="BJ100" s="36">
        <v>0</v>
      </c>
      <c r="BK100" s="36">
        <v>0</v>
      </c>
      <c r="BL100" s="36">
        <v>0</v>
      </c>
    </row>
    <row r="101" spans="1:64" s="37" customFormat="1" x14ac:dyDescent="0.2">
      <c r="A101" s="34">
        <v>98</v>
      </c>
      <c r="B101" s="34" t="s">
        <v>201</v>
      </c>
      <c r="C101" s="34" t="s">
        <v>210</v>
      </c>
      <c r="D101" s="41">
        <v>5.4456744300000004</v>
      </c>
      <c r="E101" s="36">
        <v>28</v>
      </c>
      <c r="F101" s="36">
        <v>0</v>
      </c>
      <c r="G101" s="36">
        <v>12</v>
      </c>
      <c r="H101" s="36">
        <v>16</v>
      </c>
      <c r="I101" s="36">
        <v>7.7232492241063389E-5</v>
      </c>
      <c r="J101" s="36">
        <v>5.2329979782449819E-2</v>
      </c>
      <c r="K101" s="36">
        <v>7.7232492241063389E-5</v>
      </c>
      <c r="L101" s="36">
        <v>0</v>
      </c>
      <c r="M101" s="36">
        <v>1.1407212274693525E-2</v>
      </c>
      <c r="N101" s="36">
        <v>4.0999999999997358E-2</v>
      </c>
      <c r="O101" s="36">
        <v>3.8164600000000003E-4</v>
      </c>
      <c r="P101" s="36">
        <v>5.9600199999999999E-4</v>
      </c>
      <c r="Q101" s="36">
        <v>3.5865700000000002E-4</v>
      </c>
      <c r="R101" s="36">
        <v>2.2989E-5</v>
      </c>
      <c r="S101" s="36">
        <v>5.6601600000000002E-4</v>
      </c>
      <c r="T101" s="36">
        <v>2.9986000000000001E-5</v>
      </c>
      <c r="U101" s="36">
        <v>0.19800000000000004</v>
      </c>
      <c r="V101" s="36">
        <v>0.47519999999999996</v>
      </c>
      <c r="W101" s="36">
        <v>0.19845887849224111</v>
      </c>
      <c r="X101" s="36">
        <v>0.52812598178244974</v>
      </c>
      <c r="Y101" s="36">
        <v>0.72658486027469082</v>
      </c>
      <c r="Z101" s="36">
        <v>8.3769778261602763E-5</v>
      </c>
      <c r="AA101" s="36">
        <v>1.7926732547982991E-5</v>
      </c>
      <c r="AB101" s="36">
        <v>1.7926699999999999E-5</v>
      </c>
      <c r="AC101" s="36">
        <v>1.722440118322382E-7</v>
      </c>
      <c r="AD101" s="36">
        <v>1.0816453657930996E-4</v>
      </c>
      <c r="AE101" s="36">
        <v>9.7348082921378952E-4</v>
      </c>
      <c r="AF101" s="36">
        <v>1.0816453657930994E-3</v>
      </c>
      <c r="AG101" s="36">
        <v>1.7337486232673106E-2</v>
      </c>
      <c r="AH101" s="36">
        <v>2.9493654740639304E-2</v>
      </c>
      <c r="AI101" s="36">
        <v>9.4459407750425869E-2</v>
      </c>
      <c r="AJ101" s="36">
        <v>1.0276525896376551E-6</v>
      </c>
      <c r="AK101" s="36">
        <v>1.2418590418175254E-6</v>
      </c>
      <c r="AL101" s="36">
        <v>3.1059905251845488E-6</v>
      </c>
      <c r="AM101" s="36">
        <v>1.7338686129274576E-2</v>
      </c>
      <c r="AN101" s="36">
        <v>2.960306113626043E-2</v>
      </c>
      <c r="AO101" s="36">
        <v>9.5435994570164842E-2</v>
      </c>
      <c r="AP101" s="36">
        <v>0.40818133600000001</v>
      </c>
      <c r="AQ101" s="36">
        <v>0.21978995000000001</v>
      </c>
      <c r="AR101" s="36">
        <v>0.62797128599999996</v>
      </c>
      <c r="AS101" s="36">
        <v>0</v>
      </c>
      <c r="AT101" s="36">
        <v>0</v>
      </c>
      <c r="AU101" s="36">
        <v>0</v>
      </c>
      <c r="AV101" s="36">
        <v>0</v>
      </c>
      <c r="AW101" s="36">
        <v>0</v>
      </c>
      <c r="AX101" s="36">
        <v>0</v>
      </c>
      <c r="AY101" s="36">
        <v>0</v>
      </c>
      <c r="AZ101" s="36">
        <v>0</v>
      </c>
      <c r="BA101" s="36">
        <v>0</v>
      </c>
      <c r="BB101" s="36">
        <v>0.28582358099999999</v>
      </c>
      <c r="BC101" s="36">
        <v>18.371189961999999</v>
      </c>
      <c r="BD101" s="36">
        <v>35.534696126</v>
      </c>
      <c r="BE101" s="36">
        <v>1.1910142857142859E-2</v>
      </c>
      <c r="BF101" s="36">
        <v>2.3820285714285717E-2</v>
      </c>
      <c r="BG101" s="36">
        <v>3.1168516309999998</v>
      </c>
      <c r="BH101" s="36">
        <v>9.974116789</v>
      </c>
      <c r="BI101" s="36">
        <v>0</v>
      </c>
      <c r="BJ101" s="36">
        <v>0</v>
      </c>
      <c r="BK101" s="36">
        <v>0</v>
      </c>
      <c r="BL101" s="36">
        <v>0</v>
      </c>
    </row>
    <row r="102" spans="1:64" s="37" customFormat="1" x14ac:dyDescent="0.2">
      <c r="A102" s="34">
        <v>99</v>
      </c>
      <c r="B102" s="34" t="s">
        <v>201</v>
      </c>
      <c r="C102" s="34" t="s">
        <v>211</v>
      </c>
      <c r="D102" s="41">
        <v>5.4596543879999997</v>
      </c>
      <c r="E102" s="36">
        <v>7</v>
      </c>
      <c r="F102" s="36">
        <v>3</v>
      </c>
      <c r="G102" s="36">
        <v>3</v>
      </c>
      <c r="H102" s="36">
        <v>1</v>
      </c>
      <c r="I102" s="36">
        <v>9.9627087165922168E-2</v>
      </c>
      <c r="J102" s="36">
        <v>6.703283840788635</v>
      </c>
      <c r="K102" s="36">
        <v>9.0592087167701285E-2</v>
      </c>
      <c r="L102" s="36">
        <v>9.0349999982208828E-3</v>
      </c>
      <c r="M102" s="36">
        <v>3.920588427953831</v>
      </c>
      <c r="N102" s="36">
        <v>2.8823225000007264</v>
      </c>
      <c r="O102" s="36">
        <v>4.0864832000000004E-2</v>
      </c>
      <c r="P102" s="36">
        <v>7.1240648999999989E-2</v>
      </c>
      <c r="Q102" s="36">
        <v>3.80652E-2</v>
      </c>
      <c r="R102" s="36">
        <v>2.7996319999999998E-3</v>
      </c>
      <c r="S102" s="36">
        <v>6.7588954999999992E-2</v>
      </c>
      <c r="T102" s="36">
        <v>3.6516939999999996E-3</v>
      </c>
      <c r="U102" s="36">
        <v>1.20065</v>
      </c>
      <c r="V102" s="36">
        <v>2.8378999999999999</v>
      </c>
      <c r="W102" s="36">
        <v>1.3411419191659222</v>
      </c>
      <c r="X102" s="36">
        <v>9.6124244897886353</v>
      </c>
      <c r="Y102" s="36">
        <v>10.953566408954558</v>
      </c>
      <c r="Z102" s="36">
        <v>3.0536303326131761E-2</v>
      </c>
      <c r="AA102" s="36">
        <v>6.5347689117921937E-3</v>
      </c>
      <c r="AB102" s="36">
        <v>6.5347690000000002E-3</v>
      </c>
      <c r="AC102" s="36">
        <v>1.2329940651353607E-3</v>
      </c>
      <c r="AD102" s="36">
        <v>8.5121695129148273E-2</v>
      </c>
      <c r="AE102" s="36">
        <v>0.76609525616233443</v>
      </c>
      <c r="AF102" s="36">
        <v>0.85121695129148289</v>
      </c>
      <c r="AG102" s="36">
        <v>0.13924690730618805</v>
      </c>
      <c r="AH102" s="36">
        <v>0.2368797963369636</v>
      </c>
      <c r="AI102" s="36">
        <v>0.75865556394405909</v>
      </c>
      <c r="AJ102" s="36">
        <v>3.7460727773627837E-4</v>
      </c>
      <c r="AK102" s="36">
        <v>4.5269134692045202E-4</v>
      </c>
      <c r="AL102" s="36">
        <v>1.1322178983454684E-3</v>
      </c>
      <c r="AM102" s="36">
        <v>0.14085450864905968</v>
      </c>
      <c r="AN102" s="36">
        <v>0.32245418281303234</v>
      </c>
      <c r="AO102" s="36">
        <v>1.525883038004739</v>
      </c>
      <c r="AP102" s="36">
        <v>9.6310108470000007</v>
      </c>
      <c r="AQ102" s="36">
        <v>5.1859289180000001</v>
      </c>
      <c r="AR102" s="36">
        <v>14.816939765000001</v>
      </c>
      <c r="AS102" s="36">
        <v>0</v>
      </c>
      <c r="AT102" s="36">
        <v>5.4334172799999996</v>
      </c>
      <c r="AU102" s="36">
        <v>13.707238199000001</v>
      </c>
      <c r="AV102" s="36">
        <v>2.8458268219999998</v>
      </c>
      <c r="AW102" s="36">
        <v>7.1793540069999997</v>
      </c>
      <c r="AX102" s="36">
        <v>2.7108965550000002</v>
      </c>
      <c r="AY102" s="36">
        <v>6.8389565709999998</v>
      </c>
      <c r="AZ102" s="36">
        <v>0</v>
      </c>
      <c r="BA102" s="36">
        <v>0</v>
      </c>
      <c r="BB102" s="36">
        <v>0.82358437399999995</v>
      </c>
      <c r="BC102" s="36">
        <v>45.707252418000003</v>
      </c>
      <c r="BD102" s="36">
        <v>115.308684013</v>
      </c>
      <c r="BE102" s="36">
        <v>3.4318398571428571E-2</v>
      </c>
      <c r="BF102" s="36">
        <v>6.8636797142857142E-2</v>
      </c>
      <c r="BG102" s="36">
        <v>0</v>
      </c>
      <c r="BH102" s="36">
        <v>20.041194294</v>
      </c>
      <c r="BI102" s="36">
        <v>0</v>
      </c>
      <c r="BJ102" s="36">
        <v>0</v>
      </c>
      <c r="BK102" s="36">
        <v>0</v>
      </c>
      <c r="BL102" s="36">
        <v>0</v>
      </c>
    </row>
    <row r="103" spans="1:64" s="37" customFormat="1" x14ac:dyDescent="0.2">
      <c r="A103" s="34">
        <v>100</v>
      </c>
      <c r="B103" s="34" t="s">
        <v>201</v>
      </c>
      <c r="C103" s="34" t="s">
        <v>212</v>
      </c>
      <c r="D103" s="41">
        <v>5.584959295</v>
      </c>
      <c r="E103" s="36">
        <v>7</v>
      </c>
      <c r="F103" s="36">
        <v>2</v>
      </c>
      <c r="G103" s="36">
        <v>4</v>
      </c>
      <c r="H103" s="36">
        <v>1</v>
      </c>
      <c r="I103" s="36">
        <v>0.20050755996308775</v>
      </c>
      <c r="J103" s="36">
        <v>11.285162252971274</v>
      </c>
      <c r="K103" s="36">
        <v>0.17787855996462762</v>
      </c>
      <c r="L103" s="36">
        <v>2.2628999998460131E-2</v>
      </c>
      <c r="M103" s="36">
        <v>7.6360983129321589</v>
      </c>
      <c r="N103" s="36">
        <v>3.8495715000022033</v>
      </c>
      <c r="O103" s="36">
        <v>4.0273709000000005E-2</v>
      </c>
      <c r="P103" s="36">
        <v>7.1369360999999992E-2</v>
      </c>
      <c r="Q103" s="36">
        <v>3.8336539000000003E-2</v>
      </c>
      <c r="R103" s="36">
        <v>1.93717E-3</v>
      </c>
      <c r="S103" s="36">
        <v>6.8842615999999995E-2</v>
      </c>
      <c r="T103" s="36">
        <v>2.5267449999999999E-3</v>
      </c>
      <c r="U103" s="36">
        <v>1.9799999999999998E-2</v>
      </c>
      <c r="V103" s="36">
        <v>4.6799999999999994E-2</v>
      </c>
      <c r="W103" s="36">
        <v>0.26058126896308775</v>
      </c>
      <c r="X103" s="36">
        <v>11.403331613971273</v>
      </c>
      <c r="Y103" s="36">
        <v>11.663912882934362</v>
      </c>
      <c r="Z103" s="36">
        <v>5.4780240784439757E-2</v>
      </c>
      <c r="AA103" s="36">
        <v>1.1722971527870102E-2</v>
      </c>
      <c r="AB103" s="36">
        <v>1.1722972E-2</v>
      </c>
      <c r="AC103" s="36">
        <v>2.2693540042106157E-3</v>
      </c>
      <c r="AD103" s="36">
        <v>0.15537176344989231</v>
      </c>
      <c r="AE103" s="36">
        <v>1.3983458710490311</v>
      </c>
      <c r="AF103" s="36">
        <v>1.5537176344989234</v>
      </c>
      <c r="AG103" s="36">
        <v>2.220255061971277E-3</v>
      </c>
      <c r="AH103" s="36">
        <v>3.7769856226637808E-3</v>
      </c>
      <c r="AI103" s="36">
        <v>1.2096562061774542E-2</v>
      </c>
      <c r="AJ103" s="36">
        <v>6.7202232061520711E-4</v>
      </c>
      <c r="AK103" s="36">
        <v>8.1210031825007826E-4</v>
      </c>
      <c r="AL103" s="36">
        <v>2.0311289840854014E-3</v>
      </c>
      <c r="AM103" s="36">
        <v>5.1616313867970994E-3</v>
      </c>
      <c r="AN103" s="36">
        <v>0.15996084939080618</v>
      </c>
      <c r="AO103" s="36">
        <v>1.4124735620948909</v>
      </c>
      <c r="AP103" s="36">
        <v>253.222272143</v>
      </c>
      <c r="AQ103" s="36">
        <v>136.35045423099999</v>
      </c>
      <c r="AR103" s="36">
        <v>389.57272637400001</v>
      </c>
      <c r="AS103" s="36">
        <v>20.710571278</v>
      </c>
      <c r="AT103" s="36">
        <v>1074.4049761010001</v>
      </c>
      <c r="AU103" s="36">
        <v>2696.4082915839999</v>
      </c>
      <c r="AV103" s="36">
        <v>588.07810954800004</v>
      </c>
      <c r="AW103" s="36">
        <v>1475.8854677300001</v>
      </c>
      <c r="AX103" s="36">
        <v>557.34337169200001</v>
      </c>
      <c r="AY103" s="36">
        <v>1398.751236376</v>
      </c>
      <c r="AZ103" s="36">
        <v>0.15867547857142858</v>
      </c>
      <c r="BA103" s="36">
        <v>0.31735095857142859</v>
      </c>
      <c r="BB103" s="36">
        <v>1.531310626</v>
      </c>
      <c r="BC103" s="36">
        <v>76.432155934999997</v>
      </c>
      <c r="BD103" s="36">
        <v>191.81994089</v>
      </c>
      <c r="BE103" s="36">
        <v>6.3809039999999997E-2</v>
      </c>
      <c r="BF103" s="36">
        <v>0.12761807999999999</v>
      </c>
      <c r="BG103" s="36">
        <v>2.6522810369999998</v>
      </c>
      <c r="BH103" s="36">
        <v>50.665412758999999</v>
      </c>
      <c r="BI103" s="36">
        <v>0</v>
      </c>
      <c r="BJ103" s="36">
        <v>0</v>
      </c>
      <c r="BK103" s="36">
        <v>0.12</v>
      </c>
      <c r="BL103" s="36">
        <v>0.12</v>
      </c>
    </row>
    <row r="104" spans="1:64" s="37" customFormat="1" x14ac:dyDescent="0.2">
      <c r="A104" s="34">
        <v>101</v>
      </c>
      <c r="B104" s="34" t="s">
        <v>201</v>
      </c>
      <c r="C104" s="34" t="s">
        <v>213</v>
      </c>
      <c r="D104" s="41">
        <v>5.7934517740000002</v>
      </c>
      <c r="E104" s="36">
        <v>7</v>
      </c>
      <c r="F104" s="36">
        <v>1</v>
      </c>
      <c r="G104" s="36">
        <v>5</v>
      </c>
      <c r="H104" s="36">
        <v>1</v>
      </c>
      <c r="I104" s="36">
        <v>0.25464781873627695</v>
      </c>
      <c r="J104" s="36">
        <v>11.540992827180279</v>
      </c>
      <c r="K104" s="36">
        <v>0.14853331873570394</v>
      </c>
      <c r="L104" s="36">
        <v>0.10611450000057301</v>
      </c>
      <c r="M104" s="36">
        <v>6.7904216459074851</v>
      </c>
      <c r="N104" s="36">
        <v>5.0052190000090722</v>
      </c>
      <c r="O104" s="36">
        <v>0.244796608</v>
      </c>
      <c r="P104" s="36">
        <v>0.412417757</v>
      </c>
      <c r="Q104" s="36">
        <v>0.23222266599999999</v>
      </c>
      <c r="R104" s="36">
        <v>1.2573942000000001E-2</v>
      </c>
      <c r="S104" s="36">
        <v>0.39601696199999997</v>
      </c>
      <c r="T104" s="36">
        <v>1.6400794999999999E-2</v>
      </c>
      <c r="U104" s="36">
        <v>6.5450000000000008E-2</v>
      </c>
      <c r="V104" s="36">
        <v>0.1547</v>
      </c>
      <c r="W104" s="36">
        <v>0.56489442673627699</v>
      </c>
      <c r="X104" s="36">
        <v>12.108110584180279</v>
      </c>
      <c r="Y104" s="36">
        <v>12.673005010916556</v>
      </c>
      <c r="Z104" s="36">
        <v>5.592060700246887E-2</v>
      </c>
      <c r="AA104" s="36">
        <v>1.6781358116148153E-2</v>
      </c>
      <c r="AB104" s="36">
        <v>1.6781358E-2</v>
      </c>
      <c r="AC104" s="36">
        <v>1.5736080371441829E-3</v>
      </c>
      <c r="AD104" s="36">
        <v>8.3157275875977418E-2</v>
      </c>
      <c r="AE104" s="36">
        <v>0.74841548288379667</v>
      </c>
      <c r="AF104" s="36">
        <v>0.83157275875977421</v>
      </c>
      <c r="AG104" s="36">
        <v>7.5323348964139725E-3</v>
      </c>
      <c r="AH104" s="36">
        <v>1.2813627180106531E-2</v>
      </c>
      <c r="AI104" s="36">
        <v>4.1038238401151991E-2</v>
      </c>
      <c r="AJ104" s="36">
        <v>9.61995571240016E-4</v>
      </c>
      <c r="AK104" s="36">
        <v>1.1625163117738827E-3</v>
      </c>
      <c r="AL104" s="36">
        <v>2.907547900490884E-3</v>
      </c>
      <c r="AM104" s="36">
        <v>1.0067938504798171E-2</v>
      </c>
      <c r="AN104" s="36">
        <v>9.713341936785784E-2</v>
      </c>
      <c r="AO104" s="36">
        <v>0.79236126918543948</v>
      </c>
      <c r="AP104" s="36">
        <v>168.17343168400001</v>
      </c>
      <c r="AQ104" s="36">
        <v>90.554924752999995</v>
      </c>
      <c r="AR104" s="36">
        <v>258.728356437</v>
      </c>
      <c r="AS104" s="36">
        <v>10.336867746999999</v>
      </c>
      <c r="AT104" s="36">
        <v>672.63942079499998</v>
      </c>
      <c r="AU104" s="36">
        <v>1671.3744327930001</v>
      </c>
      <c r="AV104" s="36">
        <v>414.81409091699999</v>
      </c>
      <c r="AW104" s="36">
        <v>1030.730053111</v>
      </c>
      <c r="AX104" s="36">
        <v>392.48871823500002</v>
      </c>
      <c r="AY104" s="36">
        <v>975.25596707099999</v>
      </c>
      <c r="AZ104" s="36">
        <v>6.7178487142857152E-2</v>
      </c>
      <c r="BA104" s="36">
        <v>0.1343569742857143</v>
      </c>
      <c r="BB104" s="36">
        <v>1.277372137</v>
      </c>
      <c r="BC104" s="36">
        <v>91.147361594000003</v>
      </c>
      <c r="BD104" s="36">
        <v>226.48296408900001</v>
      </c>
      <c r="BE104" s="36">
        <v>5.3227534285714292E-2</v>
      </c>
      <c r="BF104" s="36">
        <v>0.10645507000000001</v>
      </c>
      <c r="BG104" s="36">
        <v>1.196777457</v>
      </c>
      <c r="BH104" s="36">
        <v>28.890049482999999</v>
      </c>
      <c r="BI104" s="36">
        <v>0</v>
      </c>
      <c r="BJ104" s="36">
        <v>0</v>
      </c>
      <c r="BK104" s="36">
        <v>0</v>
      </c>
      <c r="BL104" s="36">
        <v>0</v>
      </c>
    </row>
    <row r="105" spans="1:64" s="37" customFormat="1" x14ac:dyDescent="0.2">
      <c r="A105" s="34">
        <v>102</v>
      </c>
      <c r="B105" s="34" t="s">
        <v>201</v>
      </c>
      <c r="C105" s="34" t="s">
        <v>214</v>
      </c>
      <c r="D105" s="41">
        <v>5.740928491</v>
      </c>
      <c r="E105" s="36">
        <v>0</v>
      </c>
      <c r="F105" s="36" t="s">
        <v>340</v>
      </c>
      <c r="G105" s="36" t="s">
        <v>340</v>
      </c>
      <c r="H105" s="36" t="s">
        <v>340</v>
      </c>
      <c r="I105" s="36">
        <v>0.39676915482657488</v>
      </c>
      <c r="J105" s="36">
        <v>10.444906488756558</v>
      </c>
      <c r="K105" s="36">
        <v>0.23460915482734482</v>
      </c>
      <c r="L105" s="36">
        <v>0.16215999999923006</v>
      </c>
      <c r="M105" s="36">
        <v>8.1041136435836751</v>
      </c>
      <c r="N105" s="36">
        <v>2.7375619999994596</v>
      </c>
      <c r="O105" s="36">
        <v>0.26036113</v>
      </c>
      <c r="P105" s="36">
        <v>0.43839880500000006</v>
      </c>
      <c r="Q105" s="36">
        <v>0.24522263</v>
      </c>
      <c r="R105" s="36">
        <v>1.5138499999999999E-2</v>
      </c>
      <c r="S105" s="36">
        <v>0.41865293600000003</v>
      </c>
      <c r="T105" s="36">
        <v>1.9745868999999999E-2</v>
      </c>
      <c r="U105" s="36" t="s">
        <v>340</v>
      </c>
      <c r="V105" s="36" t="s">
        <v>340</v>
      </c>
      <c r="W105" s="36">
        <v>0.65713028482657487</v>
      </c>
      <c r="X105" s="36">
        <v>10.883305293756559</v>
      </c>
      <c r="Y105" s="36">
        <v>11.540435578583134</v>
      </c>
      <c r="Z105" s="36">
        <v>7.4116556349575147E-2</v>
      </c>
      <c r="AA105" s="36">
        <v>3.1204560705603651E-2</v>
      </c>
      <c r="AB105" s="36">
        <v>3.1204560999999999E-2</v>
      </c>
      <c r="AC105" s="36">
        <v>3.022630595969987E-3</v>
      </c>
      <c r="AD105" s="36">
        <v>0.13967711069516342</v>
      </c>
      <c r="AE105" s="36">
        <v>1.2570939962564707</v>
      </c>
      <c r="AF105" s="36">
        <v>1.396771106951634</v>
      </c>
      <c r="AG105" s="36" t="s">
        <v>340</v>
      </c>
      <c r="AH105" s="36" t="s">
        <v>340</v>
      </c>
      <c r="AI105" s="36" t="s">
        <v>340</v>
      </c>
      <c r="AJ105" s="36">
        <v>1.7888093170400636E-3</v>
      </c>
      <c r="AK105" s="36">
        <v>2.1616731592427225E-3</v>
      </c>
      <c r="AL105" s="36">
        <v>5.4065204866787136E-3</v>
      </c>
      <c r="AM105" s="36">
        <v>4.8114399130100502E-3</v>
      </c>
      <c r="AN105" s="36">
        <v>0.14183878385440615</v>
      </c>
      <c r="AO105" s="36">
        <v>1.2625005167431493</v>
      </c>
      <c r="AP105" s="36">
        <v>358.14397181099997</v>
      </c>
      <c r="AQ105" s="36">
        <v>192.84675405199999</v>
      </c>
      <c r="AR105" s="36">
        <v>550.99072586299997</v>
      </c>
      <c r="AS105" s="36">
        <v>33.627690348999998</v>
      </c>
      <c r="AT105" s="36">
        <v>1048.7761617260001</v>
      </c>
      <c r="AU105" s="36">
        <v>2828.5175271110002</v>
      </c>
      <c r="AV105" s="36">
        <v>579.26246926600004</v>
      </c>
      <c r="AW105" s="36">
        <v>1562.2533262219999</v>
      </c>
      <c r="AX105" s="36">
        <v>558.50444924800001</v>
      </c>
      <c r="AY105" s="36">
        <v>1506.269575264</v>
      </c>
      <c r="AZ105" s="36">
        <v>0.16732667428571429</v>
      </c>
      <c r="BA105" s="36">
        <v>0.33465335000000002</v>
      </c>
      <c r="BB105" s="36">
        <v>0.57876823499999996</v>
      </c>
      <c r="BC105" s="36">
        <v>53.138014462999998</v>
      </c>
      <c r="BD105" s="36">
        <v>143.31161476599999</v>
      </c>
      <c r="BE105" s="36">
        <v>2.4117017142857144E-2</v>
      </c>
      <c r="BF105" s="36">
        <v>4.8234035714285715E-2</v>
      </c>
      <c r="BG105" s="36">
        <v>1.1805160219999999</v>
      </c>
      <c r="BH105" s="36">
        <v>32.843610914000003</v>
      </c>
      <c r="BI105" s="36">
        <v>0.27</v>
      </c>
      <c r="BJ105" s="36">
        <v>0.27</v>
      </c>
      <c r="BK105" s="36">
        <v>0.06</v>
      </c>
      <c r="BL105" s="36">
        <v>0.06</v>
      </c>
    </row>
    <row r="106" spans="1:64" s="37" customFormat="1" x14ac:dyDescent="0.2">
      <c r="A106" s="34">
        <v>103</v>
      </c>
      <c r="B106" s="34" t="s">
        <v>201</v>
      </c>
      <c r="C106" s="34" t="s">
        <v>215</v>
      </c>
      <c r="D106" s="41">
        <v>5.2083314339999998</v>
      </c>
      <c r="E106" s="36">
        <v>17</v>
      </c>
      <c r="F106" s="36">
        <v>0</v>
      </c>
      <c r="G106" s="36">
        <v>0</v>
      </c>
      <c r="H106" s="36">
        <v>17</v>
      </c>
      <c r="I106" s="36">
        <v>0</v>
      </c>
      <c r="J106" s="36">
        <v>0</v>
      </c>
      <c r="K106" s="36">
        <v>0</v>
      </c>
      <c r="L106" s="36">
        <v>0</v>
      </c>
      <c r="M106" s="36">
        <v>0</v>
      </c>
      <c r="N106" s="36">
        <v>0</v>
      </c>
      <c r="O106" s="36">
        <v>0</v>
      </c>
      <c r="P106" s="36">
        <v>0</v>
      </c>
      <c r="Q106" s="36">
        <v>0</v>
      </c>
      <c r="R106" s="36">
        <v>0</v>
      </c>
      <c r="S106" s="36">
        <v>0</v>
      </c>
      <c r="T106" s="36">
        <v>0</v>
      </c>
      <c r="U106" s="36">
        <v>0</v>
      </c>
      <c r="V106" s="36">
        <v>0</v>
      </c>
      <c r="W106" s="36">
        <v>0</v>
      </c>
      <c r="X106" s="36">
        <v>0</v>
      </c>
      <c r="Y106" s="36">
        <v>0</v>
      </c>
      <c r="Z106" s="36">
        <v>0</v>
      </c>
      <c r="AA106" s="36">
        <v>0</v>
      </c>
      <c r="AB106" s="36">
        <v>0</v>
      </c>
      <c r="AC106" s="36">
        <v>0</v>
      </c>
      <c r="AD106" s="36">
        <v>0</v>
      </c>
      <c r="AE106" s="36">
        <v>0</v>
      </c>
      <c r="AF106" s="36">
        <v>0</v>
      </c>
      <c r="AG106" s="36">
        <v>0</v>
      </c>
      <c r="AH106" s="36">
        <v>0</v>
      </c>
      <c r="AI106" s="36">
        <v>0</v>
      </c>
      <c r="AJ106" s="36">
        <v>0</v>
      </c>
      <c r="AK106" s="36">
        <v>0</v>
      </c>
      <c r="AL106" s="36">
        <v>0</v>
      </c>
      <c r="AM106" s="36">
        <v>0</v>
      </c>
      <c r="AN106" s="36">
        <v>0</v>
      </c>
      <c r="AO106" s="36">
        <v>0</v>
      </c>
      <c r="AP106" s="36">
        <v>0</v>
      </c>
      <c r="AQ106" s="36">
        <v>0</v>
      </c>
      <c r="AR106" s="36">
        <v>0</v>
      </c>
      <c r="AS106" s="36">
        <v>0</v>
      </c>
      <c r="AT106" s="36">
        <v>0</v>
      </c>
      <c r="AU106" s="36">
        <v>0</v>
      </c>
      <c r="AV106" s="36">
        <v>0</v>
      </c>
      <c r="AW106" s="36">
        <v>0</v>
      </c>
      <c r="AX106" s="36">
        <v>0</v>
      </c>
      <c r="AY106" s="36">
        <v>0</v>
      </c>
      <c r="AZ106" s="36">
        <v>0</v>
      </c>
      <c r="BA106" s="36">
        <v>0</v>
      </c>
      <c r="BB106" s="36">
        <v>8.9977372999999999E-2</v>
      </c>
      <c r="BC106" s="36">
        <v>4.12813345</v>
      </c>
      <c r="BD106" s="36">
        <v>8.8196684330000004</v>
      </c>
      <c r="BE106" s="36">
        <v>3.7493171428571426E-3</v>
      </c>
      <c r="BF106" s="36">
        <v>7.4986342857142852E-3</v>
      </c>
      <c r="BG106" s="36">
        <v>1.1446232759999999</v>
      </c>
      <c r="BH106" s="36">
        <v>6.0088759639999996</v>
      </c>
      <c r="BI106" s="36">
        <v>0</v>
      </c>
      <c r="BJ106" s="36">
        <v>0</v>
      </c>
      <c r="BK106" s="36">
        <v>0</v>
      </c>
      <c r="BL106" s="36">
        <v>0</v>
      </c>
    </row>
    <row r="107" spans="1:64" s="37" customFormat="1" x14ac:dyDescent="0.2">
      <c r="A107" s="34">
        <v>104</v>
      </c>
      <c r="B107" s="34" t="s">
        <v>201</v>
      </c>
      <c r="C107" s="34" t="s">
        <v>216</v>
      </c>
      <c r="D107" s="41">
        <v>4.6130269759999996</v>
      </c>
      <c r="E107" s="36">
        <v>5</v>
      </c>
      <c r="F107" s="36">
        <v>0</v>
      </c>
      <c r="G107" s="36">
        <v>0</v>
      </c>
      <c r="H107" s="36">
        <v>5</v>
      </c>
      <c r="I107" s="36">
        <v>0</v>
      </c>
      <c r="J107" s="36">
        <v>0</v>
      </c>
      <c r="K107" s="36">
        <v>0</v>
      </c>
      <c r="L107" s="36">
        <v>0</v>
      </c>
      <c r="M107" s="36">
        <v>0</v>
      </c>
      <c r="N107" s="36">
        <v>0</v>
      </c>
      <c r="O107" s="36">
        <v>0</v>
      </c>
      <c r="P107" s="36">
        <v>0</v>
      </c>
      <c r="Q107" s="36">
        <v>0</v>
      </c>
      <c r="R107" s="36">
        <v>0</v>
      </c>
      <c r="S107" s="36">
        <v>0</v>
      </c>
      <c r="T107" s="36">
        <v>0</v>
      </c>
      <c r="U107" s="36">
        <v>0</v>
      </c>
      <c r="V107" s="36">
        <v>0</v>
      </c>
      <c r="W107" s="36">
        <v>0</v>
      </c>
      <c r="X107" s="36">
        <v>0</v>
      </c>
      <c r="Y107" s="36">
        <v>0</v>
      </c>
      <c r="Z107" s="36">
        <v>0</v>
      </c>
      <c r="AA107" s="36">
        <v>0</v>
      </c>
      <c r="AB107" s="36">
        <v>0</v>
      </c>
      <c r="AC107" s="36">
        <v>0</v>
      </c>
      <c r="AD107" s="36">
        <v>0</v>
      </c>
      <c r="AE107" s="36">
        <v>0</v>
      </c>
      <c r="AF107" s="36">
        <v>0</v>
      </c>
      <c r="AG107" s="36">
        <v>0</v>
      </c>
      <c r="AH107" s="36">
        <v>0</v>
      </c>
      <c r="AI107" s="36">
        <v>0</v>
      </c>
      <c r="AJ107" s="36">
        <v>0</v>
      </c>
      <c r="AK107" s="36">
        <v>0</v>
      </c>
      <c r="AL107" s="36">
        <v>0</v>
      </c>
      <c r="AM107" s="36">
        <v>0</v>
      </c>
      <c r="AN107" s="36">
        <v>0</v>
      </c>
      <c r="AO107" s="36">
        <v>0</v>
      </c>
      <c r="AP107" s="36">
        <v>0</v>
      </c>
      <c r="AQ107" s="36">
        <v>0</v>
      </c>
      <c r="AR107" s="36">
        <v>0</v>
      </c>
      <c r="AS107" s="36">
        <v>0</v>
      </c>
      <c r="AT107" s="36">
        <v>0</v>
      </c>
      <c r="AU107" s="36">
        <v>0</v>
      </c>
      <c r="AV107" s="36">
        <v>0</v>
      </c>
      <c r="AW107" s="36">
        <v>0</v>
      </c>
      <c r="AX107" s="36">
        <v>0</v>
      </c>
      <c r="AY107" s="36">
        <v>0</v>
      </c>
      <c r="AZ107" s="36">
        <v>0</v>
      </c>
      <c r="BA107" s="36">
        <v>0</v>
      </c>
      <c r="BB107" s="36">
        <v>5.1111434999999997E-2</v>
      </c>
      <c r="BC107" s="36">
        <v>1.6311121660000001</v>
      </c>
      <c r="BD107" s="36">
        <v>2.8636906290000002</v>
      </c>
      <c r="BE107" s="36">
        <v>2.1297900000000003E-3</v>
      </c>
      <c r="BF107" s="36">
        <v>4.2595814285714293E-3</v>
      </c>
      <c r="BG107" s="36">
        <v>0.28054475800000001</v>
      </c>
      <c r="BH107" s="36">
        <v>0.36567295300000002</v>
      </c>
      <c r="BI107" s="36">
        <v>0</v>
      </c>
      <c r="BJ107" s="36">
        <v>0</v>
      </c>
      <c r="BK107" s="36">
        <v>0</v>
      </c>
      <c r="BL107" s="36">
        <v>0</v>
      </c>
    </row>
    <row r="108" spans="1:64" s="37" customFormat="1" x14ac:dyDescent="0.2">
      <c r="A108" s="34">
        <v>105</v>
      </c>
      <c r="B108" s="34" t="s">
        <v>201</v>
      </c>
      <c r="C108" s="34" t="s">
        <v>217</v>
      </c>
      <c r="D108" s="41">
        <v>5.6224918539999997</v>
      </c>
      <c r="E108" s="36">
        <v>0</v>
      </c>
      <c r="F108" s="36" t="s">
        <v>340</v>
      </c>
      <c r="G108" s="36" t="s">
        <v>340</v>
      </c>
      <c r="H108" s="36" t="s">
        <v>340</v>
      </c>
      <c r="I108" s="36">
        <v>8.9951819901566796E-2</v>
      </c>
      <c r="J108" s="36">
        <v>3.827937522843246</v>
      </c>
      <c r="K108" s="36">
        <v>5.4223819902164641E-2</v>
      </c>
      <c r="L108" s="36">
        <v>3.5727999999402155E-2</v>
      </c>
      <c r="M108" s="36">
        <v>2.2242283427432326</v>
      </c>
      <c r="N108" s="36">
        <v>1.6936610000015802</v>
      </c>
      <c r="O108" s="36">
        <v>1.7826774E-2</v>
      </c>
      <c r="P108" s="36">
        <v>2.8050355999999999E-2</v>
      </c>
      <c r="Q108" s="36">
        <v>1.6193439E-2</v>
      </c>
      <c r="R108" s="36">
        <v>1.6333349999999999E-3</v>
      </c>
      <c r="S108" s="36">
        <v>2.5919919E-2</v>
      </c>
      <c r="T108" s="36">
        <v>2.1304370000000002E-3</v>
      </c>
      <c r="U108" s="36" t="s">
        <v>340</v>
      </c>
      <c r="V108" s="36" t="s">
        <v>340</v>
      </c>
      <c r="W108" s="36">
        <v>0.1077785939015668</v>
      </c>
      <c r="X108" s="36">
        <v>3.855987878843246</v>
      </c>
      <c r="Y108" s="36">
        <v>3.9637664727448128</v>
      </c>
      <c r="Z108" s="36">
        <v>1.8164611852110844E-2</v>
      </c>
      <c r="AA108" s="36">
        <v>6.7876663802745379E-3</v>
      </c>
      <c r="AB108" s="36">
        <v>6.7876660000000004E-3</v>
      </c>
      <c r="AC108" s="36">
        <v>3.2250073914499432E-4</v>
      </c>
      <c r="AD108" s="36">
        <v>1.8578975284392448E-2</v>
      </c>
      <c r="AE108" s="36">
        <v>0.16721077755953204</v>
      </c>
      <c r="AF108" s="36">
        <v>0.18578975284392449</v>
      </c>
      <c r="AG108" s="36" t="s">
        <v>340</v>
      </c>
      <c r="AH108" s="36" t="s">
        <v>340</v>
      </c>
      <c r="AI108" s="36" t="s">
        <v>340</v>
      </c>
      <c r="AJ108" s="36">
        <v>3.8910466190647796E-4</v>
      </c>
      <c r="AK108" s="36">
        <v>4.7021060178043894E-4</v>
      </c>
      <c r="AL108" s="36">
        <v>1.1760349804547023E-3</v>
      </c>
      <c r="AM108" s="36">
        <v>7.1160540105147233E-4</v>
      </c>
      <c r="AN108" s="36">
        <v>1.9049185886172888E-2</v>
      </c>
      <c r="AO108" s="36">
        <v>0.16838681253998675</v>
      </c>
      <c r="AP108" s="36">
        <v>91.791770400000004</v>
      </c>
      <c r="AQ108" s="36">
        <v>49.426337908000001</v>
      </c>
      <c r="AR108" s="36">
        <v>141.21810830800001</v>
      </c>
      <c r="AS108" s="36">
        <v>7.3792870209999997</v>
      </c>
      <c r="AT108" s="36">
        <v>158.21405694000001</v>
      </c>
      <c r="AU108" s="36">
        <v>367.21898448299999</v>
      </c>
      <c r="AV108" s="36">
        <v>98.491655788000003</v>
      </c>
      <c r="AW108" s="36">
        <v>228.60172173000001</v>
      </c>
      <c r="AX108" s="36">
        <v>92.998834286999994</v>
      </c>
      <c r="AY108" s="36">
        <v>215.85273865900001</v>
      </c>
      <c r="AZ108" s="36">
        <v>7.0191657142857147E-2</v>
      </c>
      <c r="BA108" s="36">
        <v>0.14038331428571429</v>
      </c>
      <c r="BB108" s="36">
        <v>0.426342528</v>
      </c>
      <c r="BC108" s="36">
        <v>22.164590447999998</v>
      </c>
      <c r="BD108" s="36">
        <v>51.44459698</v>
      </c>
      <c r="BE108" s="36">
        <v>1.7765505714285715E-2</v>
      </c>
      <c r="BF108" s="36">
        <v>3.553101142857143E-2</v>
      </c>
      <c r="BG108" s="36">
        <v>4.3746668319999999</v>
      </c>
      <c r="BH108" s="36">
        <v>25.746826065</v>
      </c>
      <c r="BI108" s="36">
        <v>0.18</v>
      </c>
      <c r="BJ108" s="36">
        <v>0.18</v>
      </c>
      <c r="BK108" s="36">
        <v>0.33000000000000007</v>
      </c>
      <c r="BL108" s="36">
        <v>0.33000000000000007</v>
      </c>
    </row>
    <row r="109" spans="1:64" s="37" customFormat="1" x14ac:dyDescent="0.2">
      <c r="A109" s="34">
        <v>106</v>
      </c>
      <c r="B109" s="34" t="s">
        <v>201</v>
      </c>
      <c r="C109" s="34" t="s">
        <v>218</v>
      </c>
      <c r="D109" s="41">
        <v>5.5363549350000003</v>
      </c>
      <c r="E109" s="36">
        <v>0</v>
      </c>
      <c r="F109" s="36" t="s">
        <v>340</v>
      </c>
      <c r="G109" s="36" t="s">
        <v>340</v>
      </c>
      <c r="H109" s="36" t="s">
        <v>340</v>
      </c>
      <c r="I109" s="36">
        <v>0.12270841065031973</v>
      </c>
      <c r="J109" s="36">
        <v>3.4852258962957272</v>
      </c>
      <c r="K109" s="36">
        <v>4.2793410652394788E-2</v>
      </c>
      <c r="L109" s="36">
        <v>7.9914999997924951E-2</v>
      </c>
      <c r="M109" s="36">
        <v>1.6605143069486032</v>
      </c>
      <c r="N109" s="36">
        <v>1.9474199999974438</v>
      </c>
      <c r="O109" s="36">
        <v>1.8079432999999999E-2</v>
      </c>
      <c r="P109" s="36">
        <v>3.0495931999999996E-2</v>
      </c>
      <c r="Q109" s="36">
        <v>1.6137979E-2</v>
      </c>
      <c r="R109" s="36">
        <v>1.941454E-3</v>
      </c>
      <c r="S109" s="36">
        <v>2.7963600999999998E-2</v>
      </c>
      <c r="T109" s="36">
        <v>2.5323309999999996E-3</v>
      </c>
      <c r="U109" s="36" t="s">
        <v>340</v>
      </c>
      <c r="V109" s="36" t="s">
        <v>340</v>
      </c>
      <c r="W109" s="36">
        <v>0.14078784365031974</v>
      </c>
      <c r="X109" s="36">
        <v>3.5157218282957272</v>
      </c>
      <c r="Y109" s="36">
        <v>3.656509671946047</v>
      </c>
      <c r="Z109" s="36">
        <v>2.4251735516013284E-2</v>
      </c>
      <c r="AA109" s="36">
        <v>5.1898714004268414E-3</v>
      </c>
      <c r="AB109" s="36">
        <v>5.1898710000000004E-3</v>
      </c>
      <c r="AC109" s="36">
        <v>5.1507726471105957E-4</v>
      </c>
      <c r="AD109" s="36">
        <v>5.487151306870057E-2</v>
      </c>
      <c r="AE109" s="36">
        <v>0.4938436176183052</v>
      </c>
      <c r="AF109" s="36">
        <v>0.54871513068700573</v>
      </c>
      <c r="AG109" s="36" t="s">
        <v>340</v>
      </c>
      <c r="AH109" s="36" t="s">
        <v>340</v>
      </c>
      <c r="AI109" s="36" t="s">
        <v>340</v>
      </c>
      <c r="AJ109" s="36">
        <v>2.9751066142636221E-4</v>
      </c>
      <c r="AK109" s="36">
        <v>3.5952452081066582E-4</v>
      </c>
      <c r="AL109" s="36">
        <v>8.9920008439534679E-4</v>
      </c>
      <c r="AM109" s="36">
        <v>8.1258792613742178E-4</v>
      </c>
      <c r="AN109" s="36">
        <v>5.5231037589511235E-2</v>
      </c>
      <c r="AO109" s="36">
        <v>0.49474281770270057</v>
      </c>
      <c r="AP109" s="36">
        <v>84.959605585999995</v>
      </c>
      <c r="AQ109" s="36">
        <v>45.747479931000001</v>
      </c>
      <c r="AR109" s="36">
        <v>130.707085517</v>
      </c>
      <c r="AS109" s="36">
        <v>4.9546699429999999</v>
      </c>
      <c r="AT109" s="36">
        <v>398.42113766799997</v>
      </c>
      <c r="AU109" s="36">
        <v>1017.110082996</v>
      </c>
      <c r="AV109" s="36">
        <v>216.471777874</v>
      </c>
      <c r="AW109" s="36">
        <v>552.62034852900001</v>
      </c>
      <c r="AX109" s="36">
        <v>206.415575058</v>
      </c>
      <c r="AY109" s="36">
        <v>526.94835396500002</v>
      </c>
      <c r="AZ109" s="36">
        <v>4.1957220000000003E-2</v>
      </c>
      <c r="BA109" s="36">
        <v>8.3914440000000007E-2</v>
      </c>
      <c r="BB109" s="36">
        <v>0.41065498</v>
      </c>
      <c r="BC109" s="36">
        <v>19.304889699</v>
      </c>
      <c r="BD109" s="36">
        <v>49.282520697999999</v>
      </c>
      <c r="BE109" s="36">
        <v>1.7111811428571429E-2</v>
      </c>
      <c r="BF109" s="36">
        <v>3.4223624285714287E-2</v>
      </c>
      <c r="BG109" s="36">
        <v>1.3047812480000001</v>
      </c>
      <c r="BH109" s="36">
        <v>25.068981028</v>
      </c>
      <c r="BI109" s="36">
        <v>0.03</v>
      </c>
      <c r="BJ109" s="36">
        <v>0.03</v>
      </c>
      <c r="BK109" s="36">
        <v>0.09</v>
      </c>
      <c r="BL109" s="36">
        <v>0.09</v>
      </c>
    </row>
    <row r="110" spans="1:64" s="37" customFormat="1" x14ac:dyDescent="0.2">
      <c r="A110" s="34">
        <v>107</v>
      </c>
      <c r="B110" s="34" t="s">
        <v>201</v>
      </c>
      <c r="C110" s="34" t="s">
        <v>219</v>
      </c>
      <c r="D110" s="41">
        <v>4.6127275330000002</v>
      </c>
      <c r="E110" s="36">
        <v>1</v>
      </c>
      <c r="F110" s="36">
        <v>0</v>
      </c>
      <c r="G110" s="36">
        <v>0</v>
      </c>
      <c r="H110" s="36">
        <v>1</v>
      </c>
      <c r="I110" s="36">
        <v>0</v>
      </c>
      <c r="J110" s="36">
        <v>0</v>
      </c>
      <c r="K110" s="36">
        <v>0</v>
      </c>
      <c r="L110" s="36">
        <v>0</v>
      </c>
      <c r="M110" s="36">
        <v>0</v>
      </c>
      <c r="N110" s="36">
        <v>0</v>
      </c>
      <c r="O110" s="36">
        <v>0</v>
      </c>
      <c r="P110" s="36">
        <v>0</v>
      </c>
      <c r="Q110" s="36">
        <v>0</v>
      </c>
      <c r="R110" s="36">
        <v>0</v>
      </c>
      <c r="S110" s="36">
        <v>0</v>
      </c>
      <c r="T110" s="36">
        <v>0</v>
      </c>
      <c r="U110" s="36">
        <v>0</v>
      </c>
      <c r="V110" s="36">
        <v>0</v>
      </c>
      <c r="W110" s="36">
        <v>0</v>
      </c>
      <c r="X110" s="36">
        <v>0</v>
      </c>
      <c r="Y110" s="36">
        <v>0</v>
      </c>
      <c r="Z110" s="36">
        <v>0</v>
      </c>
      <c r="AA110" s="36">
        <v>0</v>
      </c>
      <c r="AB110" s="36">
        <v>0</v>
      </c>
      <c r="AC110" s="36">
        <v>0</v>
      </c>
      <c r="AD110" s="36">
        <v>0</v>
      </c>
      <c r="AE110" s="36">
        <v>0</v>
      </c>
      <c r="AF110" s="36">
        <v>0</v>
      </c>
      <c r="AG110" s="36">
        <v>0</v>
      </c>
      <c r="AH110" s="36">
        <v>0</v>
      </c>
      <c r="AI110" s="36">
        <v>0</v>
      </c>
      <c r="AJ110" s="36">
        <v>0</v>
      </c>
      <c r="AK110" s="36">
        <v>0</v>
      </c>
      <c r="AL110" s="36">
        <v>0</v>
      </c>
      <c r="AM110" s="36">
        <v>0</v>
      </c>
      <c r="AN110" s="36">
        <v>0</v>
      </c>
      <c r="AO110" s="36">
        <v>0</v>
      </c>
      <c r="AP110" s="36">
        <v>0</v>
      </c>
      <c r="AQ110" s="36">
        <v>0</v>
      </c>
      <c r="AR110" s="36">
        <v>0</v>
      </c>
      <c r="AS110" s="36">
        <v>0</v>
      </c>
      <c r="AT110" s="36">
        <v>0</v>
      </c>
      <c r="AU110" s="36">
        <v>0</v>
      </c>
      <c r="AV110" s="36">
        <v>0</v>
      </c>
      <c r="AW110" s="36">
        <v>0</v>
      </c>
      <c r="AX110" s="36">
        <v>0</v>
      </c>
      <c r="AY110" s="36">
        <v>0</v>
      </c>
      <c r="AZ110" s="36">
        <v>0</v>
      </c>
      <c r="BA110" s="36">
        <v>0</v>
      </c>
      <c r="BB110" s="36">
        <v>0.26957438299999997</v>
      </c>
      <c r="BC110" s="36">
        <v>12.479559734</v>
      </c>
      <c r="BD110" s="36">
        <v>27.140013403000001</v>
      </c>
      <c r="BE110" s="36">
        <v>1.1233045714285714E-2</v>
      </c>
      <c r="BF110" s="36">
        <v>2.2466091428571429E-2</v>
      </c>
      <c r="BG110" s="36">
        <v>0.92312202899999996</v>
      </c>
      <c r="BH110" s="36">
        <v>4.8749527229999998</v>
      </c>
      <c r="BI110" s="36">
        <v>0</v>
      </c>
      <c r="BJ110" s="36">
        <v>0</v>
      </c>
      <c r="BK110" s="36">
        <v>0</v>
      </c>
      <c r="BL110" s="36">
        <v>0</v>
      </c>
    </row>
    <row r="111" spans="1:64" s="37" customFormat="1" x14ac:dyDescent="0.2">
      <c r="A111" s="34">
        <v>108</v>
      </c>
      <c r="B111" s="34" t="s">
        <v>201</v>
      </c>
      <c r="C111" s="34" t="s">
        <v>220</v>
      </c>
      <c r="D111" s="41">
        <v>5.0208223609999996</v>
      </c>
      <c r="E111" s="36">
        <v>0</v>
      </c>
      <c r="F111" s="36" t="s">
        <v>340</v>
      </c>
      <c r="G111" s="36" t="s">
        <v>340</v>
      </c>
      <c r="H111" s="36" t="s">
        <v>340</v>
      </c>
      <c r="I111" s="36">
        <v>0</v>
      </c>
      <c r="J111" s="36">
        <v>0</v>
      </c>
      <c r="K111" s="36">
        <v>0</v>
      </c>
      <c r="L111" s="36">
        <v>0</v>
      </c>
      <c r="M111" s="36">
        <v>0</v>
      </c>
      <c r="N111" s="36">
        <v>0</v>
      </c>
      <c r="O111" s="36">
        <v>6.8489699999999996E-4</v>
      </c>
      <c r="P111" s="36">
        <v>1.103829E-3</v>
      </c>
      <c r="Q111" s="36">
        <v>5.6204299999999992E-4</v>
      </c>
      <c r="R111" s="36">
        <v>1.2285400000000001E-4</v>
      </c>
      <c r="S111" s="36">
        <v>9.4358400000000002E-4</v>
      </c>
      <c r="T111" s="36">
        <v>1.6024499999999999E-4</v>
      </c>
      <c r="U111" s="36" t="s">
        <v>340</v>
      </c>
      <c r="V111" s="36" t="s">
        <v>340</v>
      </c>
      <c r="W111" s="36">
        <v>6.8489699999999996E-4</v>
      </c>
      <c r="X111" s="36">
        <v>1.103829E-3</v>
      </c>
      <c r="Y111" s="36">
        <v>1.788726E-3</v>
      </c>
      <c r="Z111" s="36">
        <v>0</v>
      </c>
      <c r="AA111" s="36">
        <v>0</v>
      </c>
      <c r="AB111" s="36">
        <v>0</v>
      </c>
      <c r="AC111" s="36">
        <v>0</v>
      </c>
      <c r="AD111" s="36">
        <v>0</v>
      </c>
      <c r="AE111" s="36">
        <v>0</v>
      </c>
      <c r="AF111" s="36">
        <v>0</v>
      </c>
      <c r="AG111" s="36" t="s">
        <v>340</v>
      </c>
      <c r="AH111" s="36" t="s">
        <v>340</v>
      </c>
      <c r="AI111" s="36" t="s">
        <v>340</v>
      </c>
      <c r="AJ111" s="36">
        <v>0</v>
      </c>
      <c r="AK111" s="36">
        <v>0</v>
      </c>
      <c r="AL111" s="36">
        <v>0</v>
      </c>
      <c r="AM111" s="36">
        <v>0</v>
      </c>
      <c r="AN111" s="36">
        <v>0</v>
      </c>
      <c r="AO111" s="36">
        <v>0</v>
      </c>
      <c r="AP111" s="36">
        <v>1.3627820000000001E-3</v>
      </c>
      <c r="AQ111" s="36">
        <v>7.3380500000000003E-4</v>
      </c>
      <c r="AR111" s="36">
        <v>2.096587E-3</v>
      </c>
      <c r="AS111" s="36">
        <v>0</v>
      </c>
      <c r="AT111" s="36">
        <v>0</v>
      </c>
      <c r="AU111" s="36">
        <v>0</v>
      </c>
      <c r="AV111" s="36">
        <v>0</v>
      </c>
      <c r="AW111" s="36">
        <v>0</v>
      </c>
      <c r="AX111" s="36">
        <v>0</v>
      </c>
      <c r="AY111" s="36">
        <v>0</v>
      </c>
      <c r="AZ111" s="36">
        <v>0</v>
      </c>
      <c r="BA111" s="36">
        <v>0</v>
      </c>
      <c r="BB111" s="36">
        <v>0.24215091499999999</v>
      </c>
      <c r="BC111" s="36">
        <v>15.021421277</v>
      </c>
      <c r="BD111" s="36">
        <v>33.102378014999999</v>
      </c>
      <c r="BE111" s="36">
        <v>1.0090321428571429E-2</v>
      </c>
      <c r="BF111" s="36">
        <v>2.0180644285714287E-2</v>
      </c>
      <c r="BG111" s="36">
        <v>0.78300545799999999</v>
      </c>
      <c r="BH111" s="36">
        <v>2.712075655</v>
      </c>
      <c r="BI111" s="36">
        <v>0</v>
      </c>
      <c r="BJ111" s="36">
        <v>0</v>
      </c>
      <c r="BK111" s="36">
        <v>0</v>
      </c>
      <c r="BL111" s="36">
        <v>0</v>
      </c>
    </row>
    <row r="112" spans="1:64" s="37" customFormat="1" x14ac:dyDescent="0.2">
      <c r="A112" s="34">
        <v>109</v>
      </c>
      <c r="B112" s="34" t="s">
        <v>201</v>
      </c>
      <c r="C112" s="34" t="s">
        <v>221</v>
      </c>
      <c r="D112" s="41">
        <v>4.3907689210000003</v>
      </c>
      <c r="E112" s="36">
        <v>0</v>
      </c>
      <c r="F112" s="36" t="s">
        <v>340</v>
      </c>
      <c r="G112" s="36" t="s">
        <v>340</v>
      </c>
      <c r="H112" s="36" t="s">
        <v>340</v>
      </c>
      <c r="I112" s="36">
        <v>0</v>
      </c>
      <c r="J112" s="36">
        <v>0</v>
      </c>
      <c r="K112" s="36">
        <v>0</v>
      </c>
      <c r="L112" s="36">
        <v>0</v>
      </c>
      <c r="M112" s="36">
        <v>0</v>
      </c>
      <c r="N112" s="36">
        <v>0</v>
      </c>
      <c r="O112" s="36">
        <v>0</v>
      </c>
      <c r="P112" s="36">
        <v>0</v>
      </c>
      <c r="Q112" s="36">
        <v>0</v>
      </c>
      <c r="R112" s="36">
        <v>0</v>
      </c>
      <c r="S112" s="36">
        <v>0</v>
      </c>
      <c r="T112" s="36">
        <v>0</v>
      </c>
      <c r="U112" s="36" t="s">
        <v>340</v>
      </c>
      <c r="V112" s="36" t="s">
        <v>340</v>
      </c>
      <c r="W112" s="36">
        <v>0</v>
      </c>
      <c r="X112" s="36">
        <v>0</v>
      </c>
      <c r="Y112" s="36">
        <v>0</v>
      </c>
      <c r="Z112" s="36">
        <v>0</v>
      </c>
      <c r="AA112" s="36">
        <v>0</v>
      </c>
      <c r="AB112" s="36">
        <v>0</v>
      </c>
      <c r="AC112" s="36">
        <v>0</v>
      </c>
      <c r="AD112" s="36">
        <v>0</v>
      </c>
      <c r="AE112" s="36">
        <v>0</v>
      </c>
      <c r="AF112" s="36">
        <v>0</v>
      </c>
      <c r="AG112" s="36" t="s">
        <v>340</v>
      </c>
      <c r="AH112" s="36" t="s">
        <v>340</v>
      </c>
      <c r="AI112" s="36" t="s">
        <v>340</v>
      </c>
      <c r="AJ112" s="36">
        <v>0</v>
      </c>
      <c r="AK112" s="36">
        <v>0</v>
      </c>
      <c r="AL112" s="36">
        <v>0</v>
      </c>
      <c r="AM112" s="36">
        <v>0</v>
      </c>
      <c r="AN112" s="36">
        <v>0</v>
      </c>
      <c r="AO112" s="36">
        <v>0</v>
      </c>
      <c r="AP112" s="36">
        <v>0</v>
      </c>
      <c r="AQ112" s="36">
        <v>0</v>
      </c>
      <c r="AR112" s="36">
        <v>0</v>
      </c>
      <c r="AS112" s="36">
        <v>0</v>
      </c>
      <c r="AT112" s="36">
        <v>0</v>
      </c>
      <c r="AU112" s="36">
        <v>0</v>
      </c>
      <c r="AV112" s="36">
        <v>0</v>
      </c>
      <c r="AW112" s="36">
        <v>0</v>
      </c>
      <c r="AX112" s="36">
        <v>0</v>
      </c>
      <c r="AY112" s="36">
        <v>0</v>
      </c>
      <c r="AZ112" s="36">
        <v>0</v>
      </c>
      <c r="BA112" s="36">
        <v>0</v>
      </c>
      <c r="BB112" s="36">
        <v>0</v>
      </c>
      <c r="BC112" s="36">
        <v>0</v>
      </c>
      <c r="BD112" s="36">
        <v>0</v>
      </c>
      <c r="BE112" s="36">
        <v>0</v>
      </c>
      <c r="BF112" s="36">
        <v>0</v>
      </c>
      <c r="BG112" s="36">
        <v>0</v>
      </c>
      <c r="BH112" s="36">
        <v>0</v>
      </c>
      <c r="BI112" s="36">
        <v>0</v>
      </c>
      <c r="BJ112" s="36">
        <v>0</v>
      </c>
      <c r="BK112" s="36">
        <v>0</v>
      </c>
      <c r="BL112" s="36">
        <v>0</v>
      </c>
    </row>
    <row r="113" spans="1:64" s="37" customFormat="1" x14ac:dyDescent="0.2">
      <c r="A113" s="34">
        <v>110</v>
      </c>
      <c r="B113" s="34" t="s">
        <v>201</v>
      </c>
      <c r="C113" s="34" t="s">
        <v>222</v>
      </c>
      <c r="D113" s="41">
        <v>4.7890382679999997</v>
      </c>
      <c r="E113" s="36">
        <v>3</v>
      </c>
      <c r="F113" s="36">
        <v>0</v>
      </c>
      <c r="G113" s="36">
        <v>0</v>
      </c>
      <c r="H113" s="36">
        <v>3</v>
      </c>
      <c r="I113" s="36">
        <v>0</v>
      </c>
      <c r="J113" s="36">
        <v>0</v>
      </c>
      <c r="K113" s="36">
        <v>0</v>
      </c>
      <c r="L113" s="36">
        <v>0</v>
      </c>
      <c r="M113" s="36">
        <v>0</v>
      </c>
      <c r="N113" s="36">
        <v>0</v>
      </c>
      <c r="O113" s="36">
        <v>2.3655800000000002E-4</v>
      </c>
      <c r="P113" s="36">
        <v>3.0410700000000002E-4</v>
      </c>
      <c r="Q113" s="36">
        <v>2.2422400000000003E-4</v>
      </c>
      <c r="R113" s="36">
        <v>1.2333999999999999E-5</v>
      </c>
      <c r="S113" s="36">
        <v>2.8801800000000002E-4</v>
      </c>
      <c r="T113" s="36">
        <v>1.6089000000000001E-5</v>
      </c>
      <c r="U113" s="36">
        <v>0</v>
      </c>
      <c r="V113" s="36">
        <v>0</v>
      </c>
      <c r="W113" s="36">
        <v>2.3655800000000002E-4</v>
      </c>
      <c r="X113" s="36">
        <v>3.0410700000000002E-4</v>
      </c>
      <c r="Y113" s="36">
        <v>5.4066500000000007E-4</v>
      </c>
      <c r="Z113" s="36">
        <v>0</v>
      </c>
      <c r="AA113" s="36">
        <v>0</v>
      </c>
      <c r="AB113" s="36">
        <v>0</v>
      </c>
      <c r="AC113" s="36">
        <v>0</v>
      </c>
      <c r="AD113" s="36">
        <v>0</v>
      </c>
      <c r="AE113" s="36">
        <v>0</v>
      </c>
      <c r="AF113" s="36">
        <v>0</v>
      </c>
      <c r="AG113" s="36">
        <v>0</v>
      </c>
      <c r="AH113" s="36">
        <v>0</v>
      </c>
      <c r="AI113" s="36">
        <v>0</v>
      </c>
      <c r="AJ113" s="36">
        <v>0</v>
      </c>
      <c r="AK113" s="36">
        <v>0</v>
      </c>
      <c r="AL113" s="36">
        <v>0</v>
      </c>
      <c r="AM113" s="36">
        <v>0</v>
      </c>
      <c r="AN113" s="36">
        <v>0</v>
      </c>
      <c r="AO113" s="36">
        <v>0</v>
      </c>
      <c r="AP113" s="36">
        <v>3.1442800000000001E-4</v>
      </c>
      <c r="AQ113" s="36">
        <v>1.69307E-4</v>
      </c>
      <c r="AR113" s="36">
        <v>4.83735E-4</v>
      </c>
      <c r="AS113" s="36">
        <v>0</v>
      </c>
      <c r="AT113" s="36">
        <v>0</v>
      </c>
      <c r="AU113" s="36">
        <v>0</v>
      </c>
      <c r="AV113" s="36">
        <v>0</v>
      </c>
      <c r="AW113" s="36">
        <v>0</v>
      </c>
      <c r="AX113" s="36">
        <v>0</v>
      </c>
      <c r="AY113" s="36">
        <v>0</v>
      </c>
      <c r="AZ113" s="36">
        <v>0</v>
      </c>
      <c r="BA113" s="36">
        <v>0</v>
      </c>
      <c r="BB113" s="36">
        <v>0.13431394199999999</v>
      </c>
      <c r="BC113" s="36">
        <v>6.3196292930000002</v>
      </c>
      <c r="BD113" s="36">
        <v>12.715482185000001</v>
      </c>
      <c r="BE113" s="36">
        <v>5.5968028571428572E-3</v>
      </c>
      <c r="BF113" s="36">
        <v>1.1193605714285714E-2</v>
      </c>
      <c r="BG113" s="36">
        <v>1.1145714579999999</v>
      </c>
      <c r="BH113" s="36">
        <v>7.8240065550000004</v>
      </c>
      <c r="BI113" s="36">
        <v>0</v>
      </c>
      <c r="BJ113" s="36">
        <v>0</v>
      </c>
      <c r="BK113" s="36">
        <v>0</v>
      </c>
      <c r="BL113" s="36">
        <v>0</v>
      </c>
    </row>
    <row r="114" spans="1:64" s="37" customFormat="1" x14ac:dyDescent="0.2">
      <c r="A114" s="34">
        <v>111</v>
      </c>
      <c r="B114" s="34" t="s">
        <v>201</v>
      </c>
      <c r="C114" s="34" t="s">
        <v>223</v>
      </c>
      <c r="D114" s="41">
        <v>5.6393715130000004</v>
      </c>
      <c r="E114" s="36">
        <v>5</v>
      </c>
      <c r="F114" s="36">
        <v>0</v>
      </c>
      <c r="G114" s="36">
        <v>0</v>
      </c>
      <c r="H114" s="36">
        <v>5</v>
      </c>
      <c r="I114" s="36">
        <v>0.15695977192290317</v>
      </c>
      <c r="J114" s="36">
        <v>3.789160345720803</v>
      </c>
      <c r="K114" s="36">
        <v>0.10623977192333686</v>
      </c>
      <c r="L114" s="36">
        <v>5.0719999999566293E-2</v>
      </c>
      <c r="M114" s="36">
        <v>3.2899006176426866</v>
      </c>
      <c r="N114" s="36">
        <v>0.65621950000101925</v>
      </c>
      <c r="O114" s="36">
        <v>1.6543701000000001E-2</v>
      </c>
      <c r="P114" s="36">
        <v>2.5952395999999999E-2</v>
      </c>
      <c r="Q114" s="36">
        <v>1.5783591E-2</v>
      </c>
      <c r="R114" s="36">
        <v>7.6010999999999993E-4</v>
      </c>
      <c r="S114" s="36">
        <v>2.4960948E-2</v>
      </c>
      <c r="T114" s="36">
        <v>9.9144800000000003E-4</v>
      </c>
      <c r="U114" s="36">
        <v>0</v>
      </c>
      <c r="V114" s="36">
        <v>0</v>
      </c>
      <c r="W114" s="36">
        <v>0.17350347292290316</v>
      </c>
      <c r="X114" s="36">
        <v>3.8151127417208031</v>
      </c>
      <c r="Y114" s="36">
        <v>3.9886162146437063</v>
      </c>
      <c r="Z114" s="36">
        <v>2.809595163968959E-2</v>
      </c>
      <c r="AA114" s="36">
        <v>1.3037921538362042E-2</v>
      </c>
      <c r="AB114" s="36">
        <v>1.3037922E-2</v>
      </c>
      <c r="AC114" s="36">
        <v>1.3648207837430092E-3</v>
      </c>
      <c r="AD114" s="36">
        <v>3.8143361116411305E-2</v>
      </c>
      <c r="AE114" s="36">
        <v>0.34329025004770175</v>
      </c>
      <c r="AF114" s="36">
        <v>0.38143361116411306</v>
      </c>
      <c r="AG114" s="36">
        <v>0</v>
      </c>
      <c r="AH114" s="36">
        <v>0</v>
      </c>
      <c r="AI114" s="36">
        <v>0</v>
      </c>
      <c r="AJ114" s="36">
        <v>7.4740216070678293E-4</v>
      </c>
      <c r="AK114" s="36">
        <v>9.0319251854561252E-4</v>
      </c>
      <c r="AL114" s="36">
        <v>2.2589579900425165E-3</v>
      </c>
      <c r="AM114" s="36">
        <v>2.1122229444497922E-3</v>
      </c>
      <c r="AN114" s="36">
        <v>3.9046553634956918E-2</v>
      </c>
      <c r="AO114" s="36">
        <v>0.34554920803774425</v>
      </c>
      <c r="AP114" s="36">
        <v>33.716367292000001</v>
      </c>
      <c r="AQ114" s="36">
        <v>18.154967002999999</v>
      </c>
      <c r="AR114" s="36">
        <v>51.871334294999997</v>
      </c>
      <c r="AS114" s="36">
        <v>5.8357255739999996</v>
      </c>
      <c r="AT114" s="36">
        <v>316.00782216099998</v>
      </c>
      <c r="AU114" s="36">
        <v>668.66603605399996</v>
      </c>
      <c r="AV114" s="36">
        <v>170.29661868299999</v>
      </c>
      <c r="AW114" s="36">
        <v>360.34413385599998</v>
      </c>
      <c r="AX114" s="36">
        <v>163.80500203</v>
      </c>
      <c r="AY114" s="36">
        <v>346.60800686699997</v>
      </c>
      <c r="AZ114" s="36">
        <v>6.2704205714285727E-2</v>
      </c>
      <c r="BA114" s="36">
        <v>0.12540841285714288</v>
      </c>
      <c r="BB114" s="36">
        <v>0.40893622899999998</v>
      </c>
      <c r="BC114" s="36">
        <v>25.163792140000002</v>
      </c>
      <c r="BD114" s="36">
        <v>53.246065326999997</v>
      </c>
      <c r="BE114" s="36">
        <v>1.7040192857142856E-2</v>
      </c>
      <c r="BF114" s="36">
        <v>3.4080385714285712E-2</v>
      </c>
      <c r="BG114" s="36">
        <v>5.2485083570000004</v>
      </c>
      <c r="BH114" s="36">
        <v>16.250554862000001</v>
      </c>
      <c r="BI114" s="36">
        <v>0.12</v>
      </c>
      <c r="BJ114" s="36">
        <v>0.12</v>
      </c>
      <c r="BK114" s="36">
        <v>0.3600000000000001</v>
      </c>
      <c r="BL114" s="36">
        <v>0.3600000000000001</v>
      </c>
    </row>
    <row r="115" spans="1:64" s="37" customFormat="1" x14ac:dyDescent="0.2">
      <c r="A115" s="34">
        <v>112</v>
      </c>
      <c r="B115" s="34" t="s">
        <v>225</v>
      </c>
      <c r="C115" s="34" t="s">
        <v>224</v>
      </c>
      <c r="D115" s="41">
        <v>5.7906884759999997</v>
      </c>
      <c r="E115" s="36">
        <v>102</v>
      </c>
      <c r="F115" s="36">
        <v>6</v>
      </c>
      <c r="G115" s="36">
        <v>35</v>
      </c>
      <c r="H115" s="36">
        <v>61</v>
      </c>
      <c r="I115" s="36">
        <v>0.2988237836527558</v>
      </c>
      <c r="J115" s="36">
        <v>14.063497653852703</v>
      </c>
      <c r="K115" s="36">
        <v>0.21293778365660482</v>
      </c>
      <c r="L115" s="36">
        <v>8.5885999996150986E-2</v>
      </c>
      <c r="M115" s="36">
        <v>9.4933454375086406</v>
      </c>
      <c r="N115" s="36">
        <v>4.8689759999968185</v>
      </c>
      <c r="O115" s="36">
        <v>0.13298453799999999</v>
      </c>
      <c r="P115" s="36">
        <v>0.21693594400000002</v>
      </c>
      <c r="Q115" s="36">
        <v>0.12512340599999999</v>
      </c>
      <c r="R115" s="36">
        <v>7.8611319999999998E-3</v>
      </c>
      <c r="S115" s="36">
        <v>0.20668229400000002</v>
      </c>
      <c r="T115" s="36">
        <v>1.025365E-2</v>
      </c>
      <c r="U115" s="36">
        <v>0.88360000000000005</v>
      </c>
      <c r="V115" s="36">
        <v>2.0907999999999993</v>
      </c>
      <c r="W115" s="36">
        <v>1.3154083216527559</v>
      </c>
      <c r="X115" s="36">
        <v>16.371233597852701</v>
      </c>
      <c r="Y115" s="36">
        <v>17.686641919505458</v>
      </c>
      <c r="Z115" s="36">
        <v>7.3328667043645351E-2</v>
      </c>
      <c r="AA115" s="36">
        <v>1.5692334747340105E-2</v>
      </c>
      <c r="AB115" s="36">
        <v>1.5692335000000002E-2</v>
      </c>
      <c r="AC115" s="36">
        <v>2.7592532097259108E-3</v>
      </c>
      <c r="AD115" s="36">
        <v>0.15168706535005802</v>
      </c>
      <c r="AE115" s="36">
        <v>1.3651835881505221</v>
      </c>
      <c r="AF115" s="36">
        <v>1.5168706535005803</v>
      </c>
      <c r="AG115" s="36">
        <v>8.6202967543160661E-2</v>
      </c>
      <c r="AH115" s="36">
        <v>0.14664412869411245</v>
      </c>
      <c r="AI115" s="36">
        <v>0.4696575473041168</v>
      </c>
      <c r="AJ115" s="36">
        <v>8.9956705366106798E-4</v>
      </c>
      <c r="AK115" s="36">
        <v>1.0870750392977858E-3</v>
      </c>
      <c r="AL115" s="36">
        <v>2.7188631386714725E-3</v>
      </c>
      <c r="AM115" s="36">
        <v>8.9861787806547633E-2</v>
      </c>
      <c r="AN115" s="36">
        <v>0.29941826908346825</v>
      </c>
      <c r="AO115" s="36">
        <v>1.8375599985933104</v>
      </c>
      <c r="AP115" s="36">
        <v>298.62528850899997</v>
      </c>
      <c r="AQ115" s="36">
        <v>160.79823227399999</v>
      </c>
      <c r="AR115" s="36">
        <v>459.42352078299996</v>
      </c>
      <c r="AS115" s="36">
        <v>6.6942039189999996</v>
      </c>
      <c r="AT115" s="36">
        <v>1411.7774359529999</v>
      </c>
      <c r="AU115" s="36">
        <v>3022.5826822210001</v>
      </c>
      <c r="AV115" s="36">
        <v>811.57810458999995</v>
      </c>
      <c r="AW115" s="36">
        <v>1737.569861745</v>
      </c>
      <c r="AX115" s="36">
        <v>766.97821129500005</v>
      </c>
      <c r="AY115" s="36">
        <v>1642.082526654</v>
      </c>
      <c r="AZ115" s="36">
        <v>1.0385399942857143</v>
      </c>
      <c r="BA115" s="36">
        <v>2.0770799900000001</v>
      </c>
      <c r="BB115" s="36">
        <v>1.750692943</v>
      </c>
      <c r="BC115" s="36">
        <v>162.52070348000001</v>
      </c>
      <c r="BD115" s="36">
        <v>347.95304934900003</v>
      </c>
      <c r="BE115" s="36">
        <v>1.1368135985714287</v>
      </c>
      <c r="BF115" s="36">
        <v>2.2736271985714285</v>
      </c>
      <c r="BG115" s="36">
        <v>6.1348008930000004</v>
      </c>
      <c r="BH115" s="36">
        <v>24.028190792</v>
      </c>
      <c r="BI115" s="36">
        <v>0.03</v>
      </c>
      <c r="BJ115" s="36">
        <v>0.03</v>
      </c>
      <c r="BK115" s="36">
        <v>0</v>
      </c>
      <c r="BL115" s="36">
        <v>0</v>
      </c>
    </row>
    <row r="116" spans="1:64" s="37" customFormat="1" x14ac:dyDescent="0.2">
      <c r="A116" s="34">
        <v>113</v>
      </c>
      <c r="B116" s="34" t="s">
        <v>225</v>
      </c>
      <c r="C116" s="34" t="s">
        <v>226</v>
      </c>
      <c r="D116" s="41">
        <v>5.5028066090000003</v>
      </c>
      <c r="E116" s="36">
        <v>36</v>
      </c>
      <c r="F116" s="36">
        <v>0</v>
      </c>
      <c r="G116" s="36">
        <v>4</v>
      </c>
      <c r="H116" s="36">
        <v>32</v>
      </c>
      <c r="I116" s="36">
        <v>1.9701125605424811E-2</v>
      </c>
      <c r="J116" s="36">
        <v>2.3530560727373371</v>
      </c>
      <c r="K116" s="36">
        <v>1.9701125605424811E-2</v>
      </c>
      <c r="L116" s="36">
        <v>0</v>
      </c>
      <c r="M116" s="36">
        <v>1.8259051983429075</v>
      </c>
      <c r="N116" s="36">
        <v>0.54685199999985401</v>
      </c>
      <c r="O116" s="36">
        <v>5.1980218999999994E-2</v>
      </c>
      <c r="P116" s="36">
        <v>7.3773876000000002E-2</v>
      </c>
      <c r="Q116" s="36">
        <v>4.9147841999999997E-2</v>
      </c>
      <c r="R116" s="36">
        <v>2.8323770000000001E-3</v>
      </c>
      <c r="S116" s="36">
        <v>7.0079472000000004E-2</v>
      </c>
      <c r="T116" s="36">
        <v>3.6944040000000001E-3</v>
      </c>
      <c r="U116" s="36">
        <v>4.2000000000000003E-2</v>
      </c>
      <c r="V116" s="36">
        <v>9.9599999999999994E-2</v>
      </c>
      <c r="W116" s="36">
        <v>0.11368134460542481</v>
      </c>
      <c r="X116" s="36">
        <v>2.5264299487373374</v>
      </c>
      <c r="Y116" s="36">
        <v>2.6401112933427622</v>
      </c>
      <c r="Z116" s="36">
        <v>9.6277152833781927E-3</v>
      </c>
      <c r="AA116" s="36">
        <v>2.0603310706429328E-3</v>
      </c>
      <c r="AB116" s="36">
        <v>2.0603309999999999E-3</v>
      </c>
      <c r="AC116" s="36">
        <v>1.2340885930585605E-4</v>
      </c>
      <c r="AD116" s="36">
        <v>1.0966025861235039E-2</v>
      </c>
      <c r="AE116" s="36">
        <v>9.8694232751115343E-2</v>
      </c>
      <c r="AF116" s="36">
        <v>0.1096602586123504</v>
      </c>
      <c r="AG116" s="36">
        <v>4.2618969007803785E-3</v>
      </c>
      <c r="AH116" s="36">
        <v>7.2501234633965059E-3</v>
      </c>
      <c r="AI116" s="36">
        <v>2.3219990011148269E-2</v>
      </c>
      <c r="AJ116" s="36">
        <v>1.1810899315889693E-4</v>
      </c>
      <c r="AK116" s="36">
        <v>1.4272792435233162E-4</v>
      </c>
      <c r="AL116" s="36">
        <v>3.569741539013877E-4</v>
      </c>
      <c r="AM116" s="36">
        <v>4.5034147532451311E-3</v>
      </c>
      <c r="AN116" s="36">
        <v>1.8358877248983878E-2</v>
      </c>
      <c r="AO116" s="36">
        <v>0.122271196916165</v>
      </c>
      <c r="AP116" s="36">
        <v>22.609258897</v>
      </c>
      <c r="AQ116" s="36">
        <v>12.174216329</v>
      </c>
      <c r="AR116" s="36">
        <v>34.783475226</v>
      </c>
      <c r="AS116" s="36">
        <v>1.6573547129999999</v>
      </c>
      <c r="AT116" s="36">
        <v>65.286349377999997</v>
      </c>
      <c r="AU116" s="36">
        <v>145.84869600100001</v>
      </c>
      <c r="AV116" s="36">
        <v>56.315221674999997</v>
      </c>
      <c r="AW116" s="36">
        <v>125.807335292</v>
      </c>
      <c r="AX116" s="36">
        <v>52.243431280999999</v>
      </c>
      <c r="AY116" s="36">
        <v>116.711018452</v>
      </c>
      <c r="AZ116" s="36">
        <v>0.32875859714285716</v>
      </c>
      <c r="BA116" s="36">
        <v>0.65751719428571431</v>
      </c>
      <c r="BB116" s="36">
        <v>0.43607718899999998</v>
      </c>
      <c r="BC116" s="36">
        <v>33.013492108000001</v>
      </c>
      <c r="BD116" s="36">
        <v>73.751631392999997</v>
      </c>
      <c r="BE116" s="36">
        <v>0.28316700571428571</v>
      </c>
      <c r="BF116" s="36">
        <v>0.56633401142857143</v>
      </c>
      <c r="BG116" s="36">
        <v>2.4199231330000002</v>
      </c>
      <c r="BH116" s="36">
        <v>9.8719859680000006</v>
      </c>
      <c r="BI116" s="36">
        <v>0</v>
      </c>
      <c r="BJ116" s="36">
        <v>0</v>
      </c>
      <c r="BK116" s="36">
        <v>0</v>
      </c>
      <c r="BL116" s="36">
        <v>0</v>
      </c>
    </row>
    <row r="117" spans="1:64" s="37" customFormat="1" x14ac:dyDescent="0.2">
      <c r="A117" s="34">
        <v>114</v>
      </c>
      <c r="B117" s="34" t="s">
        <v>225</v>
      </c>
      <c r="C117" s="34" t="s">
        <v>227</v>
      </c>
      <c r="D117" s="41">
        <v>5.5630415129999999</v>
      </c>
      <c r="E117" s="36">
        <v>55</v>
      </c>
      <c r="F117" s="36">
        <v>0</v>
      </c>
      <c r="G117" s="36">
        <v>6</v>
      </c>
      <c r="H117" s="36">
        <v>49</v>
      </c>
      <c r="I117" s="36">
        <v>5.2251002877278267E-3</v>
      </c>
      <c r="J117" s="36">
        <v>0.78868056438770251</v>
      </c>
      <c r="K117" s="36">
        <v>5.2251002877278267E-3</v>
      </c>
      <c r="L117" s="36">
        <v>0</v>
      </c>
      <c r="M117" s="36">
        <v>0.51901066467512336</v>
      </c>
      <c r="N117" s="36">
        <v>0.27489500000030698</v>
      </c>
      <c r="O117" s="36">
        <v>1.9922183E-2</v>
      </c>
      <c r="P117" s="36">
        <v>3.2873879999999994E-2</v>
      </c>
      <c r="Q117" s="36">
        <v>1.8925975000000001E-2</v>
      </c>
      <c r="R117" s="36">
        <v>9.9620799999999995E-4</v>
      </c>
      <c r="S117" s="36">
        <v>3.1574476999999997E-2</v>
      </c>
      <c r="T117" s="36">
        <v>1.2994030000000002E-3</v>
      </c>
      <c r="U117" s="36">
        <v>3.2400000000000005E-2</v>
      </c>
      <c r="V117" s="36">
        <v>7.6800000000000007E-2</v>
      </c>
      <c r="W117" s="36">
        <v>5.7547283287727832E-2</v>
      </c>
      <c r="X117" s="36">
        <v>0.89835444438770251</v>
      </c>
      <c r="Y117" s="36">
        <v>0.95590172767543036</v>
      </c>
      <c r="Z117" s="36">
        <v>2.9757239584763955E-3</v>
      </c>
      <c r="AA117" s="36">
        <v>6.3680492711394848E-4</v>
      </c>
      <c r="AB117" s="36">
        <v>6.3680500000000005E-4</v>
      </c>
      <c r="AC117" s="36">
        <v>4.5399966483935509E-5</v>
      </c>
      <c r="AD117" s="36">
        <v>5.7399671424408875E-3</v>
      </c>
      <c r="AE117" s="36">
        <v>5.1659704281967984E-2</v>
      </c>
      <c r="AF117" s="36">
        <v>5.7399671424408875E-2</v>
      </c>
      <c r="AG117" s="36">
        <v>3.5132533333333336E-3</v>
      </c>
      <c r="AH117" s="36">
        <v>5.9765688888888894E-3</v>
      </c>
      <c r="AI117" s="36">
        <v>1.9141173333333338E-2</v>
      </c>
      <c r="AJ117" s="36">
        <v>3.6505006908370621E-5</v>
      </c>
      <c r="AK117" s="36">
        <v>4.4114201003230334E-5</v>
      </c>
      <c r="AL117" s="36">
        <v>1.1033320669114489E-4</v>
      </c>
      <c r="AM117" s="36">
        <v>3.5951583067256399E-3</v>
      </c>
      <c r="AN117" s="36">
        <v>1.1760650232333008E-2</v>
      </c>
      <c r="AO117" s="36">
        <v>7.0911210821992463E-2</v>
      </c>
      <c r="AP117" s="36">
        <v>17.901885183000001</v>
      </c>
      <c r="AQ117" s="36">
        <v>9.6394766369999996</v>
      </c>
      <c r="AR117" s="36">
        <v>27.541361819999999</v>
      </c>
      <c r="AS117" s="36">
        <v>2.4468406439999999</v>
      </c>
      <c r="AT117" s="36">
        <v>173.36765913299999</v>
      </c>
      <c r="AU117" s="36">
        <v>401.27534489499999</v>
      </c>
      <c r="AV117" s="36">
        <v>98.473093707999993</v>
      </c>
      <c r="AW117" s="36">
        <v>227.925005379</v>
      </c>
      <c r="AX117" s="36">
        <v>93.024930998000002</v>
      </c>
      <c r="AY117" s="36">
        <v>215.31473319</v>
      </c>
      <c r="AZ117" s="36">
        <v>0.54775846000000006</v>
      </c>
      <c r="BA117" s="36">
        <v>1.0955169214285714</v>
      </c>
      <c r="BB117" s="36">
        <v>0.45262130900000003</v>
      </c>
      <c r="BC117" s="36">
        <v>20.194616878000001</v>
      </c>
      <c r="BD117" s="36">
        <v>46.742292614</v>
      </c>
      <c r="BE117" s="36">
        <v>0.29390994000000004</v>
      </c>
      <c r="BF117" s="36">
        <v>0.58781988142857144</v>
      </c>
      <c r="BG117" s="36">
        <v>3.6424786669999998</v>
      </c>
      <c r="BH117" s="36">
        <v>18.640298368</v>
      </c>
      <c r="BI117" s="36">
        <v>0</v>
      </c>
      <c r="BJ117" s="36">
        <v>0</v>
      </c>
      <c r="BK117" s="36">
        <v>0</v>
      </c>
      <c r="BL117" s="36">
        <v>0</v>
      </c>
    </row>
    <row r="118" spans="1:64" s="37" customFormat="1" x14ac:dyDescent="0.2">
      <c r="A118" s="34">
        <v>115</v>
      </c>
      <c r="B118" s="34" t="s">
        <v>225</v>
      </c>
      <c r="C118" s="34" t="s">
        <v>228</v>
      </c>
      <c r="D118" s="41">
        <v>5.2680130759999999</v>
      </c>
      <c r="E118" s="36">
        <v>46</v>
      </c>
      <c r="F118" s="36">
        <v>0</v>
      </c>
      <c r="G118" s="36">
        <v>5</v>
      </c>
      <c r="H118" s="36">
        <v>41</v>
      </c>
      <c r="I118" s="36">
        <v>0</v>
      </c>
      <c r="J118" s="36">
        <v>0</v>
      </c>
      <c r="K118" s="36">
        <v>0</v>
      </c>
      <c r="L118" s="36">
        <v>0</v>
      </c>
      <c r="M118" s="36">
        <v>0</v>
      </c>
      <c r="N118" s="36">
        <v>0</v>
      </c>
      <c r="O118" s="36">
        <v>5.5981750000000004E-3</v>
      </c>
      <c r="P118" s="36">
        <v>8.1479350000000002E-3</v>
      </c>
      <c r="Q118" s="36">
        <v>4.9812980000000003E-3</v>
      </c>
      <c r="R118" s="36">
        <v>6.1687700000000005E-4</v>
      </c>
      <c r="S118" s="36">
        <v>7.3433130000000006E-3</v>
      </c>
      <c r="T118" s="36">
        <v>8.0462200000000006E-4</v>
      </c>
      <c r="U118" s="36">
        <v>6.6000000000000003E-2</v>
      </c>
      <c r="V118" s="36">
        <v>0.15840000000000001</v>
      </c>
      <c r="W118" s="36">
        <v>7.1598175E-2</v>
      </c>
      <c r="X118" s="36">
        <v>0.16654793500000001</v>
      </c>
      <c r="Y118" s="36">
        <v>0.23814611000000002</v>
      </c>
      <c r="Z118" s="36">
        <v>0</v>
      </c>
      <c r="AA118" s="36">
        <v>0</v>
      </c>
      <c r="AB118" s="36">
        <v>0</v>
      </c>
      <c r="AC118" s="36">
        <v>0</v>
      </c>
      <c r="AD118" s="36">
        <v>0</v>
      </c>
      <c r="AE118" s="36">
        <v>0</v>
      </c>
      <c r="AF118" s="36">
        <v>0</v>
      </c>
      <c r="AG118" s="36">
        <v>7.0636880323886649E-3</v>
      </c>
      <c r="AH118" s="36">
        <v>1.2016388836707154E-2</v>
      </c>
      <c r="AI118" s="36">
        <v>3.8484921004048586E-2</v>
      </c>
      <c r="AJ118" s="36">
        <v>0</v>
      </c>
      <c r="AK118" s="36">
        <v>0</v>
      </c>
      <c r="AL118" s="36">
        <v>0</v>
      </c>
      <c r="AM118" s="36">
        <v>7.0636880323886649E-3</v>
      </c>
      <c r="AN118" s="36">
        <v>1.2016388836707154E-2</v>
      </c>
      <c r="AO118" s="36">
        <v>3.8484921004048586E-2</v>
      </c>
      <c r="AP118" s="36">
        <v>0.50650451200000002</v>
      </c>
      <c r="AQ118" s="36">
        <v>0.27273319800000001</v>
      </c>
      <c r="AR118" s="36">
        <v>0.77923771000000008</v>
      </c>
      <c r="AS118" s="36">
        <v>7.8349594999999994E-2</v>
      </c>
      <c r="AT118" s="36">
        <v>0.15504541499999999</v>
      </c>
      <c r="AU118" s="36">
        <v>0.367019174</v>
      </c>
      <c r="AV118" s="36">
        <v>0.31974802299999999</v>
      </c>
      <c r="AW118" s="36">
        <v>0.75689858399999999</v>
      </c>
      <c r="AX118" s="36">
        <v>0.29017831399999999</v>
      </c>
      <c r="AY118" s="36">
        <v>0.68690199600000001</v>
      </c>
      <c r="AZ118" s="36">
        <v>1.1669555714285716E-2</v>
      </c>
      <c r="BA118" s="36">
        <v>2.3339112857142859E-2</v>
      </c>
      <c r="BB118" s="36">
        <v>0.34159761100000002</v>
      </c>
      <c r="BC118" s="36">
        <v>11.881461755</v>
      </c>
      <c r="BD118" s="36">
        <v>28.125464181000002</v>
      </c>
      <c r="BE118" s="36">
        <v>0.22181662999999999</v>
      </c>
      <c r="BF118" s="36">
        <v>0.44363326142857146</v>
      </c>
      <c r="BG118" s="36">
        <v>2.0501040800000001</v>
      </c>
      <c r="BH118" s="36">
        <v>11.863657342</v>
      </c>
      <c r="BI118" s="36">
        <v>0</v>
      </c>
      <c r="BJ118" s="36">
        <v>0</v>
      </c>
      <c r="BK118" s="36">
        <v>0</v>
      </c>
      <c r="BL118" s="36">
        <v>0</v>
      </c>
    </row>
    <row r="119" spans="1:64" s="37" customFormat="1" x14ac:dyDescent="0.2">
      <c r="A119" s="34">
        <v>116</v>
      </c>
      <c r="B119" s="34" t="s">
        <v>225</v>
      </c>
      <c r="C119" s="34" t="s">
        <v>229</v>
      </c>
      <c r="D119" s="41">
        <v>5.073215663</v>
      </c>
      <c r="E119" s="36">
        <v>11</v>
      </c>
      <c r="F119" s="36">
        <v>0</v>
      </c>
      <c r="G119" s="36">
        <v>0</v>
      </c>
      <c r="H119" s="36">
        <v>11</v>
      </c>
      <c r="I119" s="36">
        <v>0</v>
      </c>
      <c r="J119" s="36">
        <v>0</v>
      </c>
      <c r="K119" s="36">
        <v>0</v>
      </c>
      <c r="L119" s="36">
        <v>0</v>
      </c>
      <c r="M119" s="36">
        <v>0</v>
      </c>
      <c r="N119" s="36">
        <v>0</v>
      </c>
      <c r="O119" s="36">
        <v>3.9755769999999992E-3</v>
      </c>
      <c r="P119" s="36">
        <v>7.0935019999999998E-3</v>
      </c>
      <c r="Q119" s="36">
        <v>3.7844439999999997E-3</v>
      </c>
      <c r="R119" s="36">
        <v>1.9113300000000001E-4</v>
      </c>
      <c r="S119" s="36">
        <v>6.8441969999999998E-3</v>
      </c>
      <c r="T119" s="36">
        <v>2.4930500000000001E-4</v>
      </c>
      <c r="U119" s="36">
        <v>0</v>
      </c>
      <c r="V119" s="36">
        <v>0</v>
      </c>
      <c r="W119" s="36">
        <v>3.9755769999999992E-3</v>
      </c>
      <c r="X119" s="36">
        <v>7.0935019999999998E-3</v>
      </c>
      <c r="Y119" s="36">
        <v>1.1069078999999999E-2</v>
      </c>
      <c r="Z119" s="36">
        <v>0</v>
      </c>
      <c r="AA119" s="36">
        <v>0</v>
      </c>
      <c r="AB119" s="36">
        <v>0</v>
      </c>
      <c r="AC119" s="36">
        <v>0</v>
      </c>
      <c r="AD119" s="36">
        <v>0</v>
      </c>
      <c r="AE119" s="36">
        <v>0</v>
      </c>
      <c r="AF119" s="36">
        <v>0</v>
      </c>
      <c r="AG119" s="36">
        <v>0</v>
      </c>
      <c r="AH119" s="36">
        <v>0</v>
      </c>
      <c r="AI119" s="36">
        <v>0</v>
      </c>
      <c r="AJ119" s="36">
        <v>0</v>
      </c>
      <c r="AK119" s="36">
        <v>0</v>
      </c>
      <c r="AL119" s="36">
        <v>0</v>
      </c>
      <c r="AM119" s="36">
        <v>0</v>
      </c>
      <c r="AN119" s="36">
        <v>0</v>
      </c>
      <c r="AO119" s="36">
        <v>0</v>
      </c>
      <c r="AP119" s="36">
        <v>6.0315339999999999E-3</v>
      </c>
      <c r="AQ119" s="36">
        <v>3.2477489999999999E-3</v>
      </c>
      <c r="AR119" s="36">
        <v>9.2792829999999993E-3</v>
      </c>
      <c r="AS119" s="36">
        <v>0</v>
      </c>
      <c r="AT119" s="36">
        <v>0</v>
      </c>
      <c r="AU119" s="36">
        <v>0</v>
      </c>
      <c r="AV119" s="36">
        <v>0</v>
      </c>
      <c r="AW119" s="36">
        <v>0</v>
      </c>
      <c r="AX119" s="36">
        <v>0</v>
      </c>
      <c r="AY119" s="36">
        <v>0</v>
      </c>
      <c r="AZ119" s="36">
        <v>0</v>
      </c>
      <c r="BA119" s="36">
        <v>0</v>
      </c>
      <c r="BB119" s="36">
        <v>0.53436199600000001</v>
      </c>
      <c r="BC119" s="36">
        <v>29.165201865</v>
      </c>
      <c r="BD119" s="36">
        <v>64.305592438999994</v>
      </c>
      <c r="BE119" s="36">
        <v>0.34698830857142859</v>
      </c>
      <c r="BF119" s="36">
        <v>0.69397661857142856</v>
      </c>
      <c r="BG119" s="36">
        <v>0.414262505</v>
      </c>
      <c r="BH119" s="36">
        <v>10.47394544</v>
      </c>
      <c r="BI119" s="36">
        <v>0</v>
      </c>
      <c r="BJ119" s="36">
        <v>0</v>
      </c>
      <c r="BK119" s="36">
        <v>0</v>
      </c>
      <c r="BL119" s="36">
        <v>0</v>
      </c>
    </row>
    <row r="120" spans="1:64" s="37" customFormat="1" x14ac:dyDescent="0.2">
      <c r="A120" s="34">
        <v>117</v>
      </c>
      <c r="B120" s="34" t="s">
        <v>225</v>
      </c>
      <c r="C120" s="34" t="s">
        <v>230</v>
      </c>
      <c r="D120" s="41">
        <v>5.0134096829999999</v>
      </c>
      <c r="E120" s="36">
        <v>14</v>
      </c>
      <c r="F120" s="36">
        <v>0</v>
      </c>
      <c r="G120" s="36">
        <v>1</v>
      </c>
      <c r="H120" s="36">
        <v>13</v>
      </c>
      <c r="I120" s="36">
        <v>0</v>
      </c>
      <c r="J120" s="36">
        <v>0</v>
      </c>
      <c r="K120" s="36">
        <v>0</v>
      </c>
      <c r="L120" s="36">
        <v>0</v>
      </c>
      <c r="M120" s="36">
        <v>0</v>
      </c>
      <c r="N120" s="36">
        <v>0</v>
      </c>
      <c r="O120" s="36">
        <v>2.9563199999999999E-4</v>
      </c>
      <c r="P120" s="36">
        <v>4.81342E-4</v>
      </c>
      <c r="Q120" s="36">
        <v>2.7231400000000001E-4</v>
      </c>
      <c r="R120" s="36">
        <v>2.3318000000000003E-5</v>
      </c>
      <c r="S120" s="36">
        <v>4.50927E-4</v>
      </c>
      <c r="T120" s="36">
        <v>3.0414999999999999E-5</v>
      </c>
      <c r="U120" s="36">
        <v>3.0000000000000001E-3</v>
      </c>
      <c r="V120" s="36">
        <v>7.1999999999999998E-3</v>
      </c>
      <c r="W120" s="36">
        <v>3.2956320000000002E-3</v>
      </c>
      <c r="X120" s="36">
        <v>7.6813419999999999E-3</v>
      </c>
      <c r="Y120" s="36">
        <v>1.0976974E-2</v>
      </c>
      <c r="Z120" s="36">
        <v>0</v>
      </c>
      <c r="AA120" s="36">
        <v>0</v>
      </c>
      <c r="AB120" s="36">
        <v>0</v>
      </c>
      <c r="AC120" s="36">
        <v>0</v>
      </c>
      <c r="AD120" s="36">
        <v>0</v>
      </c>
      <c r="AE120" s="36">
        <v>0</v>
      </c>
      <c r="AF120" s="36">
        <v>0</v>
      </c>
      <c r="AG120" s="36">
        <v>3.1562479606749038E-4</v>
      </c>
      <c r="AH120" s="36">
        <v>5.3692494043665036E-4</v>
      </c>
      <c r="AI120" s="36">
        <v>1.7196109578849477E-3</v>
      </c>
      <c r="AJ120" s="36">
        <v>0</v>
      </c>
      <c r="AK120" s="36">
        <v>0</v>
      </c>
      <c r="AL120" s="36">
        <v>0</v>
      </c>
      <c r="AM120" s="36">
        <v>3.1562479606749038E-4</v>
      </c>
      <c r="AN120" s="36">
        <v>5.3692494043665036E-4</v>
      </c>
      <c r="AO120" s="36">
        <v>1.7196109578849477E-3</v>
      </c>
      <c r="AP120" s="36">
        <v>1.0630862E-2</v>
      </c>
      <c r="AQ120" s="36">
        <v>5.7243099999999998E-3</v>
      </c>
      <c r="AR120" s="36">
        <v>1.6355172000000001E-2</v>
      </c>
      <c r="AS120" s="36">
        <v>0</v>
      </c>
      <c r="AT120" s="36">
        <v>0</v>
      </c>
      <c r="AU120" s="36">
        <v>0</v>
      </c>
      <c r="AV120" s="36">
        <v>0</v>
      </c>
      <c r="AW120" s="36">
        <v>0</v>
      </c>
      <c r="AX120" s="36">
        <v>0</v>
      </c>
      <c r="AY120" s="36">
        <v>0</v>
      </c>
      <c r="AZ120" s="36">
        <v>0</v>
      </c>
      <c r="BA120" s="36">
        <v>0</v>
      </c>
      <c r="BB120" s="36">
        <v>9.7998221999999996E-2</v>
      </c>
      <c r="BC120" s="36">
        <v>3.6942730909999999</v>
      </c>
      <c r="BD120" s="36">
        <v>8.1673040980000007</v>
      </c>
      <c r="BE120" s="36">
        <v>6.363520857142857E-2</v>
      </c>
      <c r="BF120" s="36">
        <v>0.12727041857142857</v>
      </c>
      <c r="BG120" s="36">
        <v>0.42439670499999999</v>
      </c>
      <c r="BH120" s="36">
        <v>2.405270051</v>
      </c>
      <c r="BI120" s="36">
        <v>0</v>
      </c>
      <c r="BJ120" s="36">
        <v>0</v>
      </c>
      <c r="BK120" s="36">
        <v>0</v>
      </c>
      <c r="BL120" s="36">
        <v>0</v>
      </c>
    </row>
    <row r="121" spans="1:64" s="37" customFormat="1" x14ac:dyDescent="0.2">
      <c r="A121" s="34">
        <v>118</v>
      </c>
      <c r="B121" s="34" t="s">
        <v>225</v>
      </c>
      <c r="C121" s="34" t="s">
        <v>231</v>
      </c>
      <c r="D121" s="41">
        <v>4.9192730600000001</v>
      </c>
      <c r="E121" s="36">
        <v>0</v>
      </c>
      <c r="F121" s="36" t="s">
        <v>340</v>
      </c>
      <c r="G121" s="36" t="s">
        <v>340</v>
      </c>
      <c r="H121" s="36" t="s">
        <v>340</v>
      </c>
      <c r="I121" s="36">
        <v>0</v>
      </c>
      <c r="J121" s="36">
        <v>0</v>
      </c>
      <c r="K121" s="36">
        <v>0</v>
      </c>
      <c r="L121" s="36">
        <v>0</v>
      </c>
      <c r="M121" s="36">
        <v>0</v>
      </c>
      <c r="N121" s="36">
        <v>0</v>
      </c>
      <c r="O121" s="36">
        <v>5.1453799999999993E-4</v>
      </c>
      <c r="P121" s="36">
        <v>8.7109100000000005E-4</v>
      </c>
      <c r="Q121" s="36">
        <v>4.6199099999999998E-4</v>
      </c>
      <c r="R121" s="36">
        <v>5.2546999999999997E-5</v>
      </c>
      <c r="S121" s="36">
        <v>8.0255100000000009E-4</v>
      </c>
      <c r="T121" s="36">
        <v>6.8540000000000004E-5</v>
      </c>
      <c r="U121" s="36" t="s">
        <v>340</v>
      </c>
      <c r="V121" s="36" t="s">
        <v>340</v>
      </c>
      <c r="W121" s="36">
        <v>5.1453799999999993E-4</v>
      </c>
      <c r="X121" s="36">
        <v>8.7109100000000005E-4</v>
      </c>
      <c r="Y121" s="36">
        <v>1.385629E-3</v>
      </c>
      <c r="Z121" s="36">
        <v>0</v>
      </c>
      <c r="AA121" s="36">
        <v>0</v>
      </c>
      <c r="AB121" s="36">
        <v>0</v>
      </c>
      <c r="AC121" s="36">
        <v>0</v>
      </c>
      <c r="AD121" s="36">
        <v>0</v>
      </c>
      <c r="AE121" s="36">
        <v>0</v>
      </c>
      <c r="AF121" s="36">
        <v>0</v>
      </c>
      <c r="AG121" s="36" t="s">
        <v>340</v>
      </c>
      <c r="AH121" s="36" t="s">
        <v>340</v>
      </c>
      <c r="AI121" s="36" t="s">
        <v>340</v>
      </c>
      <c r="AJ121" s="36">
        <v>0</v>
      </c>
      <c r="AK121" s="36">
        <v>0</v>
      </c>
      <c r="AL121" s="36">
        <v>0</v>
      </c>
      <c r="AM121" s="36">
        <v>0</v>
      </c>
      <c r="AN121" s="36">
        <v>0</v>
      </c>
      <c r="AO121" s="36">
        <v>0</v>
      </c>
      <c r="AP121" s="36">
        <v>1.051803E-3</v>
      </c>
      <c r="AQ121" s="36">
        <v>5.6635500000000005E-4</v>
      </c>
      <c r="AR121" s="36">
        <v>1.6181580000000002E-3</v>
      </c>
      <c r="AS121" s="36">
        <v>0</v>
      </c>
      <c r="AT121" s="36">
        <v>0</v>
      </c>
      <c r="AU121" s="36">
        <v>0</v>
      </c>
      <c r="AV121" s="36">
        <v>0</v>
      </c>
      <c r="AW121" s="36">
        <v>0</v>
      </c>
      <c r="AX121" s="36">
        <v>0</v>
      </c>
      <c r="AY121" s="36">
        <v>0</v>
      </c>
      <c r="AZ121" s="36">
        <v>0</v>
      </c>
      <c r="BA121" s="36">
        <v>0</v>
      </c>
      <c r="BB121" s="36">
        <v>0.15893860700000001</v>
      </c>
      <c r="BC121" s="36">
        <v>10.788780487</v>
      </c>
      <c r="BD121" s="36">
        <v>24.82</v>
      </c>
      <c r="BE121" s="36">
        <v>0.10320688714285715</v>
      </c>
      <c r="BF121" s="36">
        <v>0.20641377571428574</v>
      </c>
      <c r="BG121" s="36">
        <v>0.78440568700000002</v>
      </c>
      <c r="BH121" s="36">
        <v>3.9953838030000002</v>
      </c>
      <c r="BI121" s="36">
        <v>0</v>
      </c>
      <c r="BJ121" s="36">
        <v>0</v>
      </c>
      <c r="BK121" s="36">
        <v>0</v>
      </c>
      <c r="BL121" s="36">
        <v>0</v>
      </c>
    </row>
    <row r="122" spans="1:64" s="37" customFormat="1" x14ac:dyDescent="0.2">
      <c r="A122" s="34">
        <v>119</v>
      </c>
      <c r="B122" s="34" t="s">
        <v>225</v>
      </c>
      <c r="C122" s="34" t="s">
        <v>232</v>
      </c>
      <c r="D122" s="41">
        <v>4.7826569599999997</v>
      </c>
      <c r="E122" s="36">
        <v>0</v>
      </c>
      <c r="F122" s="36" t="s">
        <v>340</v>
      </c>
      <c r="G122" s="36" t="s">
        <v>340</v>
      </c>
      <c r="H122" s="36" t="s">
        <v>340</v>
      </c>
      <c r="I122" s="36">
        <v>0</v>
      </c>
      <c r="J122" s="36">
        <v>0</v>
      </c>
      <c r="K122" s="36">
        <v>0</v>
      </c>
      <c r="L122" s="36">
        <v>0</v>
      </c>
      <c r="M122" s="36">
        <v>0</v>
      </c>
      <c r="N122" s="36">
        <v>0</v>
      </c>
      <c r="O122" s="36">
        <v>1.394E-5</v>
      </c>
      <c r="P122" s="36">
        <v>2.2496000000000003E-5</v>
      </c>
      <c r="Q122" s="36">
        <v>9.9240000000000002E-6</v>
      </c>
      <c r="R122" s="36">
        <v>4.0160000000000002E-6</v>
      </c>
      <c r="S122" s="36">
        <v>1.7257000000000001E-5</v>
      </c>
      <c r="T122" s="36">
        <v>5.2390000000000002E-6</v>
      </c>
      <c r="U122" s="36" t="s">
        <v>340</v>
      </c>
      <c r="V122" s="36" t="s">
        <v>340</v>
      </c>
      <c r="W122" s="36">
        <v>1.394E-5</v>
      </c>
      <c r="X122" s="36">
        <v>2.2496000000000003E-5</v>
      </c>
      <c r="Y122" s="36">
        <v>3.6436000000000001E-5</v>
      </c>
      <c r="Z122" s="36">
        <v>0</v>
      </c>
      <c r="AA122" s="36">
        <v>0</v>
      </c>
      <c r="AB122" s="36">
        <v>0</v>
      </c>
      <c r="AC122" s="36">
        <v>0</v>
      </c>
      <c r="AD122" s="36">
        <v>0</v>
      </c>
      <c r="AE122" s="36">
        <v>0</v>
      </c>
      <c r="AF122" s="36">
        <v>0</v>
      </c>
      <c r="AG122" s="36" t="s">
        <v>340</v>
      </c>
      <c r="AH122" s="36" t="s">
        <v>340</v>
      </c>
      <c r="AI122" s="36" t="s">
        <v>340</v>
      </c>
      <c r="AJ122" s="36">
        <v>0</v>
      </c>
      <c r="AK122" s="36">
        <v>0</v>
      </c>
      <c r="AL122" s="36">
        <v>0</v>
      </c>
      <c r="AM122" s="36">
        <v>0</v>
      </c>
      <c r="AN122" s="36">
        <v>0</v>
      </c>
      <c r="AO122" s="36">
        <v>0</v>
      </c>
      <c r="AP122" s="36">
        <v>1.7030000000000001E-5</v>
      </c>
      <c r="AQ122" s="36">
        <v>9.1700000000000003E-6</v>
      </c>
      <c r="AR122" s="36">
        <v>2.62E-5</v>
      </c>
      <c r="AS122" s="36">
        <v>0</v>
      </c>
      <c r="AT122" s="36">
        <v>0</v>
      </c>
      <c r="AU122" s="36">
        <v>0</v>
      </c>
      <c r="AV122" s="36">
        <v>0</v>
      </c>
      <c r="AW122" s="36">
        <v>0</v>
      </c>
      <c r="AX122" s="36">
        <v>0</v>
      </c>
      <c r="AY122" s="36">
        <v>0</v>
      </c>
      <c r="AZ122" s="36">
        <v>0</v>
      </c>
      <c r="BA122" s="36">
        <v>0</v>
      </c>
      <c r="BB122" s="36">
        <v>0.12519000199999999</v>
      </c>
      <c r="BC122" s="36">
        <v>5.6437728810000003</v>
      </c>
      <c r="BD122" s="36">
        <v>12.93672301</v>
      </c>
      <c r="BE122" s="36">
        <v>8.1292208571428576E-2</v>
      </c>
      <c r="BF122" s="36">
        <v>0.16258441714285715</v>
      </c>
      <c r="BG122" s="36">
        <v>2.4209696460000001</v>
      </c>
      <c r="BH122" s="36">
        <v>9.3393673320000001</v>
      </c>
      <c r="BI122" s="36">
        <v>0</v>
      </c>
      <c r="BJ122" s="36">
        <v>0</v>
      </c>
      <c r="BK122" s="36">
        <v>0</v>
      </c>
      <c r="BL122" s="36">
        <v>0</v>
      </c>
    </row>
    <row r="123" spans="1:64" s="37" customFormat="1" x14ac:dyDescent="0.2">
      <c r="A123" s="34">
        <v>120</v>
      </c>
      <c r="B123" s="34" t="s">
        <v>3</v>
      </c>
      <c r="C123" s="34" t="s">
        <v>5</v>
      </c>
      <c r="D123" s="41">
        <v>4.4739333810000002</v>
      </c>
      <c r="E123" s="36">
        <v>101</v>
      </c>
      <c r="F123" s="36">
        <v>0</v>
      </c>
      <c r="G123" s="36">
        <v>0</v>
      </c>
      <c r="H123" s="36">
        <v>101</v>
      </c>
      <c r="I123" s="36">
        <v>0</v>
      </c>
      <c r="J123" s="36">
        <v>0</v>
      </c>
      <c r="K123" s="36">
        <v>0</v>
      </c>
      <c r="L123" s="36">
        <v>0</v>
      </c>
      <c r="M123" s="36">
        <v>0</v>
      </c>
      <c r="N123" s="36">
        <v>0</v>
      </c>
      <c r="O123" s="36">
        <v>0</v>
      </c>
      <c r="P123" s="36">
        <v>0</v>
      </c>
      <c r="Q123" s="36">
        <v>0</v>
      </c>
      <c r="R123" s="36">
        <v>0</v>
      </c>
      <c r="S123" s="36">
        <v>0</v>
      </c>
      <c r="T123" s="36">
        <v>0</v>
      </c>
      <c r="U123" s="36">
        <v>0</v>
      </c>
      <c r="V123" s="36">
        <v>0</v>
      </c>
      <c r="W123" s="36">
        <v>0</v>
      </c>
      <c r="X123" s="36">
        <v>0</v>
      </c>
      <c r="Y123" s="36">
        <v>0</v>
      </c>
      <c r="Z123" s="36">
        <v>0</v>
      </c>
      <c r="AA123" s="36">
        <v>0</v>
      </c>
      <c r="AB123" s="36">
        <v>0</v>
      </c>
      <c r="AC123" s="36">
        <v>0</v>
      </c>
      <c r="AD123" s="36">
        <v>0</v>
      </c>
      <c r="AE123" s="36">
        <v>0</v>
      </c>
      <c r="AF123" s="36">
        <v>0</v>
      </c>
      <c r="AG123" s="36">
        <v>0</v>
      </c>
      <c r="AH123" s="36">
        <v>0</v>
      </c>
      <c r="AI123" s="36">
        <v>0</v>
      </c>
      <c r="AJ123" s="36">
        <v>0</v>
      </c>
      <c r="AK123" s="36">
        <v>0</v>
      </c>
      <c r="AL123" s="36">
        <v>0</v>
      </c>
      <c r="AM123" s="36">
        <v>0</v>
      </c>
      <c r="AN123" s="36">
        <v>0</v>
      </c>
      <c r="AO123" s="36">
        <v>0</v>
      </c>
      <c r="AP123" s="36">
        <v>0</v>
      </c>
      <c r="AQ123" s="36">
        <v>0</v>
      </c>
      <c r="AR123" s="36">
        <v>0</v>
      </c>
      <c r="AS123" s="36">
        <v>0</v>
      </c>
      <c r="AT123" s="36">
        <v>0</v>
      </c>
      <c r="AU123" s="36">
        <v>0</v>
      </c>
      <c r="AV123" s="36">
        <v>0</v>
      </c>
      <c r="AW123" s="36">
        <v>0</v>
      </c>
      <c r="AX123" s="36">
        <v>0</v>
      </c>
      <c r="AY123" s="36">
        <v>0</v>
      </c>
      <c r="AZ123" s="36">
        <v>0</v>
      </c>
      <c r="BA123" s="36">
        <v>0</v>
      </c>
      <c r="BB123" s="36">
        <v>0</v>
      </c>
      <c r="BC123" s="36">
        <v>0</v>
      </c>
      <c r="BD123" s="36">
        <v>0</v>
      </c>
      <c r="BE123" s="36">
        <v>0</v>
      </c>
      <c r="BF123" s="36">
        <v>0</v>
      </c>
      <c r="BG123" s="36">
        <v>0</v>
      </c>
      <c r="BH123" s="36">
        <v>0</v>
      </c>
      <c r="BI123" s="36">
        <v>0</v>
      </c>
      <c r="BJ123" s="36">
        <v>0</v>
      </c>
      <c r="BK123" s="36">
        <v>0</v>
      </c>
      <c r="BL123" s="36">
        <v>0</v>
      </c>
    </row>
    <row r="124" spans="1:64" s="37" customFormat="1" x14ac:dyDescent="0.2">
      <c r="A124" s="34">
        <v>121</v>
      </c>
      <c r="B124" s="34" t="s">
        <v>3</v>
      </c>
      <c r="C124" s="34" t="s">
        <v>6</v>
      </c>
      <c r="D124" s="41">
        <v>4.5855184189999996</v>
      </c>
      <c r="E124" s="36">
        <v>3</v>
      </c>
      <c r="F124" s="36">
        <v>0</v>
      </c>
      <c r="G124" s="36">
        <v>0</v>
      </c>
      <c r="H124" s="36">
        <v>3</v>
      </c>
      <c r="I124" s="36">
        <v>0</v>
      </c>
      <c r="J124" s="36">
        <v>0</v>
      </c>
      <c r="K124" s="36">
        <v>0</v>
      </c>
      <c r="L124" s="36">
        <v>0</v>
      </c>
      <c r="M124" s="36">
        <v>0</v>
      </c>
      <c r="N124" s="36">
        <v>0</v>
      </c>
      <c r="O124" s="36">
        <v>0</v>
      </c>
      <c r="P124" s="36">
        <v>0</v>
      </c>
      <c r="Q124" s="36">
        <v>0</v>
      </c>
      <c r="R124" s="36">
        <v>0</v>
      </c>
      <c r="S124" s="36">
        <v>0</v>
      </c>
      <c r="T124" s="36">
        <v>0</v>
      </c>
      <c r="U124" s="36">
        <v>0</v>
      </c>
      <c r="V124" s="36">
        <v>0</v>
      </c>
      <c r="W124" s="36">
        <v>0</v>
      </c>
      <c r="X124" s="36">
        <v>0</v>
      </c>
      <c r="Y124" s="36">
        <v>0</v>
      </c>
      <c r="Z124" s="36">
        <v>0</v>
      </c>
      <c r="AA124" s="36">
        <v>0</v>
      </c>
      <c r="AB124" s="36">
        <v>0</v>
      </c>
      <c r="AC124" s="36">
        <v>0</v>
      </c>
      <c r="AD124" s="36">
        <v>0</v>
      </c>
      <c r="AE124" s="36">
        <v>0</v>
      </c>
      <c r="AF124" s="36">
        <v>0</v>
      </c>
      <c r="AG124" s="36">
        <v>0</v>
      </c>
      <c r="AH124" s="36">
        <v>0</v>
      </c>
      <c r="AI124" s="36">
        <v>0</v>
      </c>
      <c r="AJ124" s="36">
        <v>0</v>
      </c>
      <c r="AK124" s="36">
        <v>0</v>
      </c>
      <c r="AL124" s="36">
        <v>0</v>
      </c>
      <c r="AM124" s="36">
        <v>0</v>
      </c>
      <c r="AN124" s="36">
        <v>0</v>
      </c>
      <c r="AO124" s="36">
        <v>0</v>
      </c>
      <c r="AP124" s="36">
        <v>0</v>
      </c>
      <c r="AQ124" s="36">
        <v>0</v>
      </c>
      <c r="AR124" s="36">
        <v>0</v>
      </c>
      <c r="AS124" s="36">
        <v>0</v>
      </c>
      <c r="AT124" s="36">
        <v>0</v>
      </c>
      <c r="AU124" s="36">
        <v>0</v>
      </c>
      <c r="AV124" s="36">
        <v>0</v>
      </c>
      <c r="AW124" s="36">
        <v>0</v>
      </c>
      <c r="AX124" s="36">
        <v>0</v>
      </c>
      <c r="AY124" s="36">
        <v>0</v>
      </c>
      <c r="AZ124" s="36">
        <v>0</v>
      </c>
      <c r="BA124" s="36">
        <v>0</v>
      </c>
      <c r="BB124" s="36">
        <v>3.6725730000000002E-3</v>
      </c>
      <c r="BC124" s="36">
        <v>0.18195702699999999</v>
      </c>
      <c r="BD124" s="36">
        <v>0.416499338</v>
      </c>
      <c r="BE124" s="36">
        <v>1.1658957142857145E-3</v>
      </c>
      <c r="BF124" s="36">
        <v>2.3317928571428572E-3</v>
      </c>
      <c r="BG124" s="36">
        <v>0.3927891</v>
      </c>
      <c r="BH124" s="36">
        <v>1.8607698429999999</v>
      </c>
      <c r="BI124" s="36">
        <v>0</v>
      </c>
      <c r="BJ124" s="36">
        <v>0</v>
      </c>
      <c r="BK124" s="36">
        <v>0</v>
      </c>
      <c r="BL124" s="36">
        <v>0</v>
      </c>
    </row>
    <row r="125" spans="1:64" s="37" customFormat="1" x14ac:dyDescent="0.2">
      <c r="A125" s="34">
        <v>122</v>
      </c>
      <c r="B125" s="34" t="s">
        <v>3</v>
      </c>
      <c r="C125" s="34" t="s">
        <v>7</v>
      </c>
      <c r="D125" s="41">
        <v>4.635187277</v>
      </c>
      <c r="E125" s="36">
        <v>0</v>
      </c>
      <c r="F125" s="36" t="s">
        <v>340</v>
      </c>
      <c r="G125" s="36" t="s">
        <v>340</v>
      </c>
      <c r="H125" s="36" t="s">
        <v>340</v>
      </c>
      <c r="I125" s="36">
        <v>0</v>
      </c>
      <c r="J125" s="36">
        <v>0</v>
      </c>
      <c r="K125" s="36">
        <v>0</v>
      </c>
      <c r="L125" s="36">
        <v>0</v>
      </c>
      <c r="M125" s="36">
        <v>0</v>
      </c>
      <c r="N125" s="36">
        <v>0</v>
      </c>
      <c r="O125" s="36">
        <v>0</v>
      </c>
      <c r="P125" s="36">
        <v>0</v>
      </c>
      <c r="Q125" s="36">
        <v>0</v>
      </c>
      <c r="R125" s="36">
        <v>0</v>
      </c>
      <c r="S125" s="36">
        <v>0</v>
      </c>
      <c r="T125" s="36">
        <v>0</v>
      </c>
      <c r="U125" s="36" t="s">
        <v>340</v>
      </c>
      <c r="V125" s="36" t="s">
        <v>340</v>
      </c>
      <c r="W125" s="36">
        <v>0</v>
      </c>
      <c r="X125" s="36">
        <v>0</v>
      </c>
      <c r="Y125" s="36">
        <v>0</v>
      </c>
      <c r="Z125" s="36">
        <v>0</v>
      </c>
      <c r="AA125" s="36">
        <v>0</v>
      </c>
      <c r="AB125" s="36">
        <v>0</v>
      </c>
      <c r="AC125" s="36">
        <v>0</v>
      </c>
      <c r="AD125" s="36">
        <v>0</v>
      </c>
      <c r="AE125" s="36">
        <v>0</v>
      </c>
      <c r="AF125" s="36">
        <v>0</v>
      </c>
      <c r="AG125" s="36" t="s">
        <v>340</v>
      </c>
      <c r="AH125" s="36" t="s">
        <v>340</v>
      </c>
      <c r="AI125" s="36" t="s">
        <v>340</v>
      </c>
      <c r="AJ125" s="36">
        <v>0</v>
      </c>
      <c r="AK125" s="36">
        <v>0</v>
      </c>
      <c r="AL125" s="36">
        <v>0</v>
      </c>
      <c r="AM125" s="36">
        <v>0</v>
      </c>
      <c r="AN125" s="36">
        <v>0</v>
      </c>
      <c r="AO125" s="36">
        <v>0</v>
      </c>
      <c r="AP125" s="36">
        <v>0</v>
      </c>
      <c r="AQ125" s="36">
        <v>0</v>
      </c>
      <c r="AR125" s="36">
        <v>0</v>
      </c>
      <c r="AS125" s="36">
        <v>0</v>
      </c>
      <c r="AT125" s="36">
        <v>0</v>
      </c>
      <c r="AU125" s="36">
        <v>0</v>
      </c>
      <c r="AV125" s="36">
        <v>0</v>
      </c>
      <c r="AW125" s="36">
        <v>0</v>
      </c>
      <c r="AX125" s="36">
        <v>0</v>
      </c>
      <c r="AY125" s="36">
        <v>0</v>
      </c>
      <c r="AZ125" s="36">
        <v>0</v>
      </c>
      <c r="BA125" s="36">
        <v>0</v>
      </c>
      <c r="BB125" s="36">
        <v>0.101578736</v>
      </c>
      <c r="BC125" s="36">
        <v>1.8676229849999999</v>
      </c>
      <c r="BD125" s="36">
        <v>4.0339854490000002</v>
      </c>
      <c r="BE125" s="36">
        <v>3.2247217142857144E-2</v>
      </c>
      <c r="BF125" s="36">
        <v>6.4494435714285717E-2</v>
      </c>
      <c r="BG125" s="36">
        <v>0.90190665599999997</v>
      </c>
      <c r="BH125" s="36">
        <v>5.7198836829999999</v>
      </c>
      <c r="BI125" s="36">
        <v>0</v>
      </c>
      <c r="BJ125" s="36">
        <v>0</v>
      </c>
      <c r="BK125" s="36">
        <v>0</v>
      </c>
      <c r="BL125" s="36">
        <v>0</v>
      </c>
    </row>
    <row r="126" spans="1:64" s="37" customFormat="1" x14ac:dyDescent="0.2">
      <c r="A126" s="34">
        <v>123</v>
      </c>
      <c r="B126" s="34" t="s">
        <v>3</v>
      </c>
      <c r="C126" s="34" t="s">
        <v>8</v>
      </c>
      <c r="D126" s="41">
        <v>4.1631197010000003</v>
      </c>
      <c r="E126" s="36">
        <v>1</v>
      </c>
      <c r="F126" s="36">
        <v>0</v>
      </c>
      <c r="G126" s="36">
        <v>0</v>
      </c>
      <c r="H126" s="36">
        <v>1</v>
      </c>
      <c r="I126" s="36">
        <v>0</v>
      </c>
      <c r="J126" s="36">
        <v>0</v>
      </c>
      <c r="K126" s="36">
        <v>0</v>
      </c>
      <c r="L126" s="36">
        <v>0</v>
      </c>
      <c r="M126" s="36">
        <v>0</v>
      </c>
      <c r="N126" s="36">
        <v>0</v>
      </c>
      <c r="O126" s="36">
        <v>0</v>
      </c>
      <c r="P126" s="36">
        <v>0</v>
      </c>
      <c r="Q126" s="36">
        <v>0</v>
      </c>
      <c r="R126" s="36">
        <v>0</v>
      </c>
      <c r="S126" s="36">
        <v>0</v>
      </c>
      <c r="T126" s="36">
        <v>0</v>
      </c>
      <c r="U126" s="36">
        <v>0</v>
      </c>
      <c r="V126" s="36">
        <v>0</v>
      </c>
      <c r="W126" s="36">
        <v>0</v>
      </c>
      <c r="X126" s="36">
        <v>0</v>
      </c>
      <c r="Y126" s="36">
        <v>0</v>
      </c>
      <c r="Z126" s="36">
        <v>0</v>
      </c>
      <c r="AA126" s="36">
        <v>0</v>
      </c>
      <c r="AB126" s="36">
        <v>0</v>
      </c>
      <c r="AC126" s="36">
        <v>0</v>
      </c>
      <c r="AD126" s="36">
        <v>0</v>
      </c>
      <c r="AE126" s="36">
        <v>0</v>
      </c>
      <c r="AF126" s="36">
        <v>0</v>
      </c>
      <c r="AG126" s="36">
        <v>0</v>
      </c>
      <c r="AH126" s="36">
        <v>0</v>
      </c>
      <c r="AI126" s="36">
        <v>0</v>
      </c>
      <c r="AJ126" s="36">
        <v>0</v>
      </c>
      <c r="AK126" s="36">
        <v>0</v>
      </c>
      <c r="AL126" s="36">
        <v>0</v>
      </c>
      <c r="AM126" s="36">
        <v>0</v>
      </c>
      <c r="AN126" s="36">
        <v>0</v>
      </c>
      <c r="AO126" s="36">
        <v>0</v>
      </c>
      <c r="AP126" s="36">
        <v>0</v>
      </c>
      <c r="AQ126" s="36">
        <v>0</v>
      </c>
      <c r="AR126" s="36">
        <v>0</v>
      </c>
      <c r="AS126" s="36">
        <v>0</v>
      </c>
      <c r="AT126" s="36">
        <v>0</v>
      </c>
      <c r="AU126" s="36">
        <v>0</v>
      </c>
      <c r="AV126" s="36">
        <v>0</v>
      </c>
      <c r="AW126" s="36">
        <v>0</v>
      </c>
      <c r="AX126" s="36">
        <v>0</v>
      </c>
      <c r="AY126" s="36">
        <v>0</v>
      </c>
      <c r="AZ126" s="36">
        <v>0</v>
      </c>
      <c r="BA126" s="36">
        <v>0</v>
      </c>
      <c r="BB126" s="36">
        <v>0</v>
      </c>
      <c r="BC126" s="36">
        <v>0</v>
      </c>
      <c r="BD126" s="36">
        <v>0</v>
      </c>
      <c r="BE126" s="36">
        <v>0</v>
      </c>
      <c r="BF126" s="36">
        <v>0</v>
      </c>
      <c r="BG126" s="36">
        <v>0</v>
      </c>
      <c r="BH126" s="36">
        <v>0</v>
      </c>
      <c r="BI126" s="36">
        <v>0</v>
      </c>
      <c r="BJ126" s="36">
        <v>0</v>
      </c>
      <c r="BK126" s="36">
        <v>0</v>
      </c>
      <c r="BL126" s="36">
        <v>0</v>
      </c>
    </row>
    <row r="127" spans="1:64" s="37" customFormat="1" x14ac:dyDescent="0.2">
      <c r="A127" s="34">
        <v>124</v>
      </c>
      <c r="B127" s="34" t="s">
        <v>3</v>
      </c>
      <c r="C127" s="34" t="s">
        <v>9</v>
      </c>
      <c r="D127" s="41">
        <v>4.7689083950000004</v>
      </c>
      <c r="E127" s="36">
        <v>2</v>
      </c>
      <c r="F127" s="36">
        <v>0</v>
      </c>
      <c r="G127" s="36">
        <v>0</v>
      </c>
      <c r="H127" s="36">
        <v>2</v>
      </c>
      <c r="I127" s="36">
        <v>0</v>
      </c>
      <c r="J127" s="36">
        <v>0</v>
      </c>
      <c r="K127" s="36">
        <v>0</v>
      </c>
      <c r="L127" s="36">
        <v>0</v>
      </c>
      <c r="M127" s="36">
        <v>0</v>
      </c>
      <c r="N127" s="36">
        <v>0</v>
      </c>
      <c r="O127" s="36">
        <v>0</v>
      </c>
      <c r="P127" s="36">
        <v>0</v>
      </c>
      <c r="Q127" s="36">
        <v>0</v>
      </c>
      <c r="R127" s="36">
        <v>0</v>
      </c>
      <c r="S127" s="36">
        <v>0</v>
      </c>
      <c r="T127" s="36">
        <v>0</v>
      </c>
      <c r="U127" s="36">
        <v>0</v>
      </c>
      <c r="V127" s="36">
        <v>0</v>
      </c>
      <c r="W127" s="36">
        <v>0</v>
      </c>
      <c r="X127" s="36">
        <v>0</v>
      </c>
      <c r="Y127" s="36">
        <v>0</v>
      </c>
      <c r="Z127" s="36">
        <v>0</v>
      </c>
      <c r="AA127" s="36">
        <v>0</v>
      </c>
      <c r="AB127" s="36">
        <v>0</v>
      </c>
      <c r="AC127" s="36">
        <v>0</v>
      </c>
      <c r="AD127" s="36">
        <v>0</v>
      </c>
      <c r="AE127" s="36">
        <v>0</v>
      </c>
      <c r="AF127" s="36">
        <v>0</v>
      </c>
      <c r="AG127" s="36">
        <v>0</v>
      </c>
      <c r="AH127" s="36">
        <v>0</v>
      </c>
      <c r="AI127" s="36">
        <v>0</v>
      </c>
      <c r="AJ127" s="36">
        <v>0</v>
      </c>
      <c r="AK127" s="36">
        <v>0</v>
      </c>
      <c r="AL127" s="36">
        <v>0</v>
      </c>
      <c r="AM127" s="36">
        <v>0</v>
      </c>
      <c r="AN127" s="36">
        <v>0</v>
      </c>
      <c r="AO127" s="36">
        <v>0</v>
      </c>
      <c r="AP127" s="36">
        <v>0</v>
      </c>
      <c r="AQ127" s="36">
        <v>0</v>
      </c>
      <c r="AR127" s="36">
        <v>0</v>
      </c>
      <c r="AS127" s="36">
        <v>0</v>
      </c>
      <c r="AT127" s="36">
        <v>0</v>
      </c>
      <c r="AU127" s="36">
        <v>0</v>
      </c>
      <c r="AV127" s="36">
        <v>0</v>
      </c>
      <c r="AW127" s="36">
        <v>0</v>
      </c>
      <c r="AX127" s="36">
        <v>0</v>
      </c>
      <c r="AY127" s="36">
        <v>0</v>
      </c>
      <c r="AZ127" s="36">
        <v>0</v>
      </c>
      <c r="BA127" s="36">
        <v>0</v>
      </c>
      <c r="BB127" s="36">
        <v>7.330413E-3</v>
      </c>
      <c r="BC127" s="36">
        <v>0.29802684600000001</v>
      </c>
      <c r="BD127" s="36">
        <v>0.67677087000000002</v>
      </c>
      <c r="BE127" s="36">
        <v>2.3271142857142859E-3</v>
      </c>
      <c r="BF127" s="36">
        <v>4.6542300000000005E-3</v>
      </c>
      <c r="BG127" s="36">
        <v>0.429477312</v>
      </c>
      <c r="BH127" s="36">
        <v>0.95333531400000004</v>
      </c>
      <c r="BI127" s="36">
        <v>0</v>
      </c>
      <c r="BJ127" s="36">
        <v>0</v>
      </c>
      <c r="BK127" s="36">
        <v>0</v>
      </c>
      <c r="BL127" s="36">
        <v>0</v>
      </c>
    </row>
    <row r="128" spans="1:64" s="37" customFormat="1" x14ac:dyDescent="0.2">
      <c r="A128" s="34">
        <v>125</v>
      </c>
      <c r="B128" s="34" t="s">
        <v>3</v>
      </c>
      <c r="C128" s="34" t="s">
        <v>10</v>
      </c>
      <c r="D128" s="41">
        <v>4.6510938660000001</v>
      </c>
      <c r="E128" s="36">
        <v>7</v>
      </c>
      <c r="F128" s="36">
        <v>0</v>
      </c>
      <c r="G128" s="36">
        <v>0</v>
      </c>
      <c r="H128" s="36">
        <v>7</v>
      </c>
      <c r="I128" s="36">
        <v>0</v>
      </c>
      <c r="J128" s="36">
        <v>0</v>
      </c>
      <c r="K128" s="36">
        <v>0</v>
      </c>
      <c r="L128" s="36">
        <v>0</v>
      </c>
      <c r="M128" s="36">
        <v>0</v>
      </c>
      <c r="N128" s="36">
        <v>0</v>
      </c>
      <c r="O128" s="36">
        <v>0</v>
      </c>
      <c r="P128" s="36">
        <v>0</v>
      </c>
      <c r="Q128" s="36">
        <v>0</v>
      </c>
      <c r="R128" s="36">
        <v>0</v>
      </c>
      <c r="S128" s="36">
        <v>0</v>
      </c>
      <c r="T128" s="36">
        <v>0</v>
      </c>
      <c r="U128" s="36">
        <v>0</v>
      </c>
      <c r="V128" s="36">
        <v>0</v>
      </c>
      <c r="W128" s="36">
        <v>0</v>
      </c>
      <c r="X128" s="36">
        <v>0</v>
      </c>
      <c r="Y128" s="36">
        <v>0</v>
      </c>
      <c r="Z128" s="36">
        <v>0</v>
      </c>
      <c r="AA128" s="36">
        <v>0</v>
      </c>
      <c r="AB128" s="36">
        <v>0</v>
      </c>
      <c r="AC128" s="36">
        <v>0</v>
      </c>
      <c r="AD128" s="36">
        <v>0</v>
      </c>
      <c r="AE128" s="36">
        <v>0</v>
      </c>
      <c r="AF128" s="36">
        <v>0</v>
      </c>
      <c r="AG128" s="36">
        <v>0</v>
      </c>
      <c r="AH128" s="36">
        <v>0</v>
      </c>
      <c r="AI128" s="36">
        <v>0</v>
      </c>
      <c r="AJ128" s="36">
        <v>0</v>
      </c>
      <c r="AK128" s="36">
        <v>0</v>
      </c>
      <c r="AL128" s="36">
        <v>0</v>
      </c>
      <c r="AM128" s="36">
        <v>0</v>
      </c>
      <c r="AN128" s="36">
        <v>0</v>
      </c>
      <c r="AO128" s="36">
        <v>0</v>
      </c>
      <c r="AP128" s="36">
        <v>0</v>
      </c>
      <c r="AQ128" s="36">
        <v>0</v>
      </c>
      <c r="AR128" s="36">
        <v>0</v>
      </c>
      <c r="AS128" s="36">
        <v>0</v>
      </c>
      <c r="AT128" s="36">
        <v>0</v>
      </c>
      <c r="AU128" s="36">
        <v>0</v>
      </c>
      <c r="AV128" s="36">
        <v>0</v>
      </c>
      <c r="AW128" s="36">
        <v>0</v>
      </c>
      <c r="AX128" s="36">
        <v>0</v>
      </c>
      <c r="AY128" s="36">
        <v>0</v>
      </c>
      <c r="AZ128" s="36">
        <v>0</v>
      </c>
      <c r="BA128" s="36">
        <v>0</v>
      </c>
      <c r="BB128" s="36">
        <v>4.9397544000000002E-2</v>
      </c>
      <c r="BC128" s="36">
        <v>2.4995191910000001</v>
      </c>
      <c r="BD128" s="36">
        <v>5.7340321330000004</v>
      </c>
      <c r="BE128" s="36">
        <v>1.5681759999999999E-2</v>
      </c>
      <c r="BF128" s="36">
        <v>3.1363519999999999E-2</v>
      </c>
      <c r="BG128" s="36">
        <v>0.235949981</v>
      </c>
      <c r="BH128" s="36">
        <v>7.7040917569999996</v>
      </c>
      <c r="BI128" s="36">
        <v>0</v>
      </c>
      <c r="BJ128" s="36">
        <v>0</v>
      </c>
      <c r="BK128" s="36">
        <v>0</v>
      </c>
      <c r="BL128" s="36">
        <v>0</v>
      </c>
    </row>
    <row r="129" spans="1:64" s="37" customFormat="1" x14ac:dyDescent="0.2">
      <c r="A129" s="34">
        <v>126</v>
      </c>
      <c r="B129" s="34" t="s">
        <v>3</v>
      </c>
      <c r="C129" s="34" t="s">
        <v>11</v>
      </c>
      <c r="D129" s="41">
        <v>4.1359528460000003</v>
      </c>
      <c r="E129" s="36">
        <v>162</v>
      </c>
      <c r="F129" s="36">
        <v>0</v>
      </c>
      <c r="G129" s="36">
        <v>0</v>
      </c>
      <c r="H129" s="36">
        <v>162</v>
      </c>
      <c r="I129" s="36">
        <v>0</v>
      </c>
      <c r="J129" s="36">
        <v>0</v>
      </c>
      <c r="K129" s="36">
        <v>0</v>
      </c>
      <c r="L129" s="36">
        <v>0</v>
      </c>
      <c r="M129" s="36">
        <v>0</v>
      </c>
      <c r="N129" s="36">
        <v>0</v>
      </c>
      <c r="O129" s="36">
        <v>0</v>
      </c>
      <c r="P129" s="36">
        <v>0</v>
      </c>
      <c r="Q129" s="36">
        <v>0</v>
      </c>
      <c r="R129" s="36">
        <v>0</v>
      </c>
      <c r="S129" s="36">
        <v>0</v>
      </c>
      <c r="T129" s="36">
        <v>0</v>
      </c>
      <c r="U129" s="36">
        <v>0</v>
      </c>
      <c r="V129" s="36">
        <v>0</v>
      </c>
      <c r="W129" s="36">
        <v>0</v>
      </c>
      <c r="X129" s="36">
        <v>0</v>
      </c>
      <c r="Y129" s="36">
        <v>0</v>
      </c>
      <c r="Z129" s="36">
        <v>0</v>
      </c>
      <c r="AA129" s="36">
        <v>0</v>
      </c>
      <c r="AB129" s="36">
        <v>0</v>
      </c>
      <c r="AC129" s="36">
        <v>0</v>
      </c>
      <c r="AD129" s="36">
        <v>0</v>
      </c>
      <c r="AE129" s="36">
        <v>0</v>
      </c>
      <c r="AF129" s="36">
        <v>0</v>
      </c>
      <c r="AG129" s="36">
        <v>0</v>
      </c>
      <c r="AH129" s="36">
        <v>0</v>
      </c>
      <c r="AI129" s="36">
        <v>0</v>
      </c>
      <c r="AJ129" s="36">
        <v>0</v>
      </c>
      <c r="AK129" s="36">
        <v>0</v>
      </c>
      <c r="AL129" s="36">
        <v>0</v>
      </c>
      <c r="AM129" s="36">
        <v>0</v>
      </c>
      <c r="AN129" s="36">
        <v>0</v>
      </c>
      <c r="AO129" s="36">
        <v>0</v>
      </c>
      <c r="AP129" s="36">
        <v>0</v>
      </c>
      <c r="AQ129" s="36">
        <v>0</v>
      </c>
      <c r="AR129" s="36">
        <v>0</v>
      </c>
      <c r="AS129" s="36">
        <v>0</v>
      </c>
      <c r="AT129" s="36">
        <v>0</v>
      </c>
      <c r="AU129" s="36">
        <v>0</v>
      </c>
      <c r="AV129" s="36">
        <v>0</v>
      </c>
      <c r="AW129" s="36">
        <v>0</v>
      </c>
      <c r="AX129" s="36">
        <v>0</v>
      </c>
      <c r="AY129" s="36">
        <v>0</v>
      </c>
      <c r="AZ129" s="36">
        <v>0</v>
      </c>
      <c r="BA129" s="36">
        <v>0</v>
      </c>
      <c r="BB129" s="36">
        <v>0</v>
      </c>
      <c r="BC129" s="36">
        <v>0</v>
      </c>
      <c r="BD129" s="36">
        <v>0</v>
      </c>
      <c r="BE129" s="36">
        <v>0</v>
      </c>
      <c r="BF129" s="36">
        <v>0</v>
      </c>
      <c r="BG129" s="36">
        <v>0</v>
      </c>
      <c r="BH129" s="36">
        <v>0</v>
      </c>
      <c r="BI129" s="36">
        <v>0</v>
      </c>
      <c r="BJ129" s="36">
        <v>0</v>
      </c>
      <c r="BK129" s="36">
        <v>0</v>
      </c>
      <c r="BL129" s="36">
        <v>0</v>
      </c>
    </row>
    <row r="130" spans="1:64" s="37" customFormat="1" x14ac:dyDescent="0.2">
      <c r="A130" s="34">
        <v>127</v>
      </c>
      <c r="B130" s="34" t="s">
        <v>3</v>
      </c>
      <c r="C130" s="34" t="s">
        <v>12</v>
      </c>
      <c r="D130" s="41">
        <v>4.3322110189999998</v>
      </c>
      <c r="E130" s="36">
        <v>24</v>
      </c>
      <c r="F130" s="36">
        <v>0</v>
      </c>
      <c r="G130" s="36">
        <v>0</v>
      </c>
      <c r="H130" s="36">
        <v>24</v>
      </c>
      <c r="I130" s="36">
        <v>0</v>
      </c>
      <c r="J130" s="36">
        <v>0</v>
      </c>
      <c r="K130" s="36">
        <v>0</v>
      </c>
      <c r="L130" s="36">
        <v>0</v>
      </c>
      <c r="M130" s="36">
        <v>0</v>
      </c>
      <c r="N130" s="36">
        <v>0</v>
      </c>
      <c r="O130" s="36">
        <v>0</v>
      </c>
      <c r="P130" s="36">
        <v>0</v>
      </c>
      <c r="Q130" s="36">
        <v>0</v>
      </c>
      <c r="R130" s="36">
        <v>0</v>
      </c>
      <c r="S130" s="36">
        <v>0</v>
      </c>
      <c r="T130" s="36">
        <v>0</v>
      </c>
      <c r="U130" s="36">
        <v>0</v>
      </c>
      <c r="V130" s="36">
        <v>0</v>
      </c>
      <c r="W130" s="36">
        <v>0</v>
      </c>
      <c r="X130" s="36">
        <v>0</v>
      </c>
      <c r="Y130" s="36">
        <v>0</v>
      </c>
      <c r="Z130" s="36">
        <v>0</v>
      </c>
      <c r="AA130" s="36">
        <v>0</v>
      </c>
      <c r="AB130" s="36">
        <v>0</v>
      </c>
      <c r="AC130" s="36">
        <v>0</v>
      </c>
      <c r="AD130" s="36">
        <v>0</v>
      </c>
      <c r="AE130" s="36">
        <v>0</v>
      </c>
      <c r="AF130" s="36">
        <v>0</v>
      </c>
      <c r="AG130" s="36">
        <v>0</v>
      </c>
      <c r="AH130" s="36">
        <v>0</v>
      </c>
      <c r="AI130" s="36">
        <v>0</v>
      </c>
      <c r="AJ130" s="36">
        <v>0</v>
      </c>
      <c r="AK130" s="36">
        <v>0</v>
      </c>
      <c r="AL130" s="36">
        <v>0</v>
      </c>
      <c r="AM130" s="36">
        <v>0</v>
      </c>
      <c r="AN130" s="36">
        <v>0</v>
      </c>
      <c r="AO130" s="36">
        <v>0</v>
      </c>
      <c r="AP130" s="36">
        <v>0</v>
      </c>
      <c r="AQ130" s="36">
        <v>0</v>
      </c>
      <c r="AR130" s="36">
        <v>0</v>
      </c>
      <c r="AS130" s="36">
        <v>0</v>
      </c>
      <c r="AT130" s="36">
        <v>0</v>
      </c>
      <c r="AU130" s="36">
        <v>0</v>
      </c>
      <c r="AV130" s="36">
        <v>0</v>
      </c>
      <c r="AW130" s="36">
        <v>0</v>
      </c>
      <c r="AX130" s="36">
        <v>0</v>
      </c>
      <c r="AY130" s="36">
        <v>0</v>
      </c>
      <c r="AZ130" s="36">
        <v>0</v>
      </c>
      <c r="BA130" s="36">
        <v>0</v>
      </c>
      <c r="BB130" s="36">
        <v>0</v>
      </c>
      <c r="BC130" s="36">
        <v>0</v>
      </c>
      <c r="BD130" s="36">
        <v>0</v>
      </c>
      <c r="BE130" s="36">
        <v>0</v>
      </c>
      <c r="BF130" s="36">
        <v>0</v>
      </c>
      <c r="BG130" s="36">
        <v>0</v>
      </c>
      <c r="BH130" s="36">
        <v>0</v>
      </c>
      <c r="BI130" s="36">
        <v>0</v>
      </c>
      <c r="BJ130" s="36">
        <v>0</v>
      </c>
      <c r="BK130" s="36">
        <v>0</v>
      </c>
      <c r="BL130" s="36">
        <v>0</v>
      </c>
    </row>
    <row r="131" spans="1:64" s="37" customFormat="1" x14ac:dyDescent="0.2">
      <c r="A131" s="34">
        <v>128</v>
      </c>
      <c r="B131" s="34" t="s">
        <v>3</v>
      </c>
      <c r="C131" s="34" t="s">
        <v>13</v>
      </c>
      <c r="D131" s="41">
        <v>4.6276888600000001</v>
      </c>
      <c r="E131" s="36">
        <v>22</v>
      </c>
      <c r="F131" s="36">
        <v>0</v>
      </c>
      <c r="G131" s="36">
        <v>0</v>
      </c>
      <c r="H131" s="36">
        <v>22</v>
      </c>
      <c r="I131" s="36">
        <v>0</v>
      </c>
      <c r="J131" s="36">
        <v>0</v>
      </c>
      <c r="K131" s="36">
        <v>0</v>
      </c>
      <c r="L131" s="36">
        <v>0</v>
      </c>
      <c r="M131" s="36">
        <v>0</v>
      </c>
      <c r="N131" s="36">
        <v>0</v>
      </c>
      <c r="O131" s="36">
        <v>0</v>
      </c>
      <c r="P131" s="36">
        <v>0</v>
      </c>
      <c r="Q131" s="36">
        <v>0</v>
      </c>
      <c r="R131" s="36">
        <v>0</v>
      </c>
      <c r="S131" s="36">
        <v>0</v>
      </c>
      <c r="T131" s="36">
        <v>0</v>
      </c>
      <c r="U131" s="36">
        <v>0</v>
      </c>
      <c r="V131" s="36">
        <v>0</v>
      </c>
      <c r="W131" s="36">
        <v>0</v>
      </c>
      <c r="X131" s="36">
        <v>0</v>
      </c>
      <c r="Y131" s="36">
        <v>0</v>
      </c>
      <c r="Z131" s="36">
        <v>0</v>
      </c>
      <c r="AA131" s="36">
        <v>0</v>
      </c>
      <c r="AB131" s="36">
        <v>0</v>
      </c>
      <c r="AC131" s="36">
        <v>0</v>
      </c>
      <c r="AD131" s="36">
        <v>0</v>
      </c>
      <c r="AE131" s="36">
        <v>0</v>
      </c>
      <c r="AF131" s="36">
        <v>0</v>
      </c>
      <c r="AG131" s="36">
        <v>0</v>
      </c>
      <c r="AH131" s="36">
        <v>0</v>
      </c>
      <c r="AI131" s="36">
        <v>0</v>
      </c>
      <c r="AJ131" s="36">
        <v>0</v>
      </c>
      <c r="AK131" s="36">
        <v>0</v>
      </c>
      <c r="AL131" s="36">
        <v>0</v>
      </c>
      <c r="AM131" s="36">
        <v>0</v>
      </c>
      <c r="AN131" s="36">
        <v>0</v>
      </c>
      <c r="AO131" s="36">
        <v>0</v>
      </c>
      <c r="AP131" s="36">
        <v>0</v>
      </c>
      <c r="AQ131" s="36">
        <v>0</v>
      </c>
      <c r="AR131" s="36">
        <v>0</v>
      </c>
      <c r="AS131" s="36">
        <v>0</v>
      </c>
      <c r="AT131" s="36">
        <v>0</v>
      </c>
      <c r="AU131" s="36">
        <v>0</v>
      </c>
      <c r="AV131" s="36">
        <v>0</v>
      </c>
      <c r="AW131" s="36">
        <v>0</v>
      </c>
      <c r="AX131" s="36">
        <v>0</v>
      </c>
      <c r="AY131" s="36">
        <v>0</v>
      </c>
      <c r="AZ131" s="36">
        <v>0</v>
      </c>
      <c r="BA131" s="36">
        <v>0</v>
      </c>
      <c r="BB131" s="36">
        <v>0</v>
      </c>
      <c r="BC131" s="36">
        <v>0</v>
      </c>
      <c r="BD131" s="36">
        <v>0</v>
      </c>
      <c r="BE131" s="36">
        <v>0</v>
      </c>
      <c r="BF131" s="36">
        <v>0</v>
      </c>
      <c r="BG131" s="36">
        <v>3.6706259999999998E-2</v>
      </c>
      <c r="BH131" s="36">
        <v>5.5605474000000002E-2</v>
      </c>
      <c r="BI131" s="36">
        <v>0</v>
      </c>
      <c r="BJ131" s="36">
        <v>0</v>
      </c>
      <c r="BK131" s="36">
        <v>0</v>
      </c>
      <c r="BL131" s="36">
        <v>0</v>
      </c>
    </row>
    <row r="132" spans="1:64" s="37" customFormat="1" x14ac:dyDescent="0.2">
      <c r="A132" s="34">
        <v>129</v>
      </c>
      <c r="B132" s="34" t="s">
        <v>3</v>
      </c>
      <c r="C132" s="34" t="s">
        <v>4</v>
      </c>
      <c r="D132" s="41">
        <v>4.7246776759999998</v>
      </c>
      <c r="E132" s="36">
        <v>7</v>
      </c>
      <c r="F132" s="36">
        <v>0</v>
      </c>
      <c r="G132" s="36">
        <v>0</v>
      </c>
      <c r="H132" s="36">
        <v>7</v>
      </c>
      <c r="I132" s="36">
        <v>0</v>
      </c>
      <c r="J132" s="36">
        <v>0</v>
      </c>
      <c r="K132" s="36">
        <v>0</v>
      </c>
      <c r="L132" s="36">
        <v>0</v>
      </c>
      <c r="M132" s="36">
        <v>0</v>
      </c>
      <c r="N132" s="36">
        <v>0</v>
      </c>
      <c r="O132" s="36">
        <v>0</v>
      </c>
      <c r="P132" s="36">
        <v>0</v>
      </c>
      <c r="Q132" s="36">
        <v>0</v>
      </c>
      <c r="R132" s="36">
        <v>0</v>
      </c>
      <c r="S132" s="36">
        <v>0</v>
      </c>
      <c r="T132" s="36">
        <v>0</v>
      </c>
      <c r="U132" s="36">
        <v>0</v>
      </c>
      <c r="V132" s="36">
        <v>0</v>
      </c>
      <c r="W132" s="36">
        <v>0</v>
      </c>
      <c r="X132" s="36">
        <v>0</v>
      </c>
      <c r="Y132" s="36">
        <v>0</v>
      </c>
      <c r="Z132" s="36">
        <v>0</v>
      </c>
      <c r="AA132" s="36">
        <v>0</v>
      </c>
      <c r="AB132" s="36">
        <v>0</v>
      </c>
      <c r="AC132" s="36">
        <v>0</v>
      </c>
      <c r="AD132" s="36">
        <v>0</v>
      </c>
      <c r="AE132" s="36">
        <v>0</v>
      </c>
      <c r="AF132" s="36">
        <v>0</v>
      </c>
      <c r="AG132" s="36">
        <v>0</v>
      </c>
      <c r="AH132" s="36">
        <v>0</v>
      </c>
      <c r="AI132" s="36">
        <v>0</v>
      </c>
      <c r="AJ132" s="36">
        <v>0</v>
      </c>
      <c r="AK132" s="36">
        <v>0</v>
      </c>
      <c r="AL132" s="36">
        <v>0</v>
      </c>
      <c r="AM132" s="36">
        <v>0</v>
      </c>
      <c r="AN132" s="36">
        <v>0</v>
      </c>
      <c r="AO132" s="36">
        <v>0</v>
      </c>
      <c r="AP132" s="36">
        <v>0</v>
      </c>
      <c r="AQ132" s="36">
        <v>0</v>
      </c>
      <c r="AR132" s="36">
        <v>0</v>
      </c>
      <c r="AS132" s="36">
        <v>0</v>
      </c>
      <c r="AT132" s="36">
        <v>0</v>
      </c>
      <c r="AU132" s="36">
        <v>0</v>
      </c>
      <c r="AV132" s="36">
        <v>0</v>
      </c>
      <c r="AW132" s="36">
        <v>0</v>
      </c>
      <c r="AX132" s="36">
        <v>0</v>
      </c>
      <c r="AY132" s="36">
        <v>0</v>
      </c>
      <c r="AZ132" s="36">
        <v>0</v>
      </c>
      <c r="BA132" s="36">
        <v>0</v>
      </c>
      <c r="BB132" s="36">
        <v>0.10022268300000001</v>
      </c>
      <c r="BC132" s="36">
        <v>5.8123182760000001</v>
      </c>
      <c r="BD132" s="36">
        <v>12.214645371</v>
      </c>
      <c r="BE132" s="36">
        <v>3.181672428571429E-2</v>
      </c>
      <c r="BF132" s="36">
        <v>6.363344857142858E-2</v>
      </c>
      <c r="BG132" s="36">
        <v>0.96996823899999995</v>
      </c>
      <c r="BH132" s="36">
        <v>9.2727534919999997</v>
      </c>
      <c r="BI132" s="36">
        <v>0</v>
      </c>
      <c r="BJ132" s="36">
        <v>0</v>
      </c>
      <c r="BK132" s="36">
        <v>0</v>
      </c>
      <c r="BL132" s="36">
        <v>0</v>
      </c>
    </row>
    <row r="133" spans="1:64" s="37" customFormat="1" x14ac:dyDescent="0.2">
      <c r="A133" s="34">
        <v>130</v>
      </c>
      <c r="B133" s="34" t="s">
        <v>14</v>
      </c>
      <c r="C133" s="34" t="s">
        <v>15</v>
      </c>
      <c r="D133" s="41">
        <v>4.6732913109999998</v>
      </c>
      <c r="E133" s="36">
        <v>88</v>
      </c>
      <c r="F133" s="36">
        <v>0</v>
      </c>
      <c r="G133" s="36">
        <v>0</v>
      </c>
      <c r="H133" s="36">
        <v>88</v>
      </c>
      <c r="I133" s="36">
        <v>0</v>
      </c>
      <c r="J133" s="36">
        <v>0</v>
      </c>
      <c r="K133" s="36">
        <v>0</v>
      </c>
      <c r="L133" s="36">
        <v>0</v>
      </c>
      <c r="M133" s="36">
        <v>0</v>
      </c>
      <c r="N133" s="36">
        <v>0</v>
      </c>
      <c r="O133" s="36">
        <v>0</v>
      </c>
      <c r="P133" s="36">
        <v>0</v>
      </c>
      <c r="Q133" s="36">
        <v>0</v>
      </c>
      <c r="R133" s="36">
        <v>0</v>
      </c>
      <c r="S133" s="36">
        <v>0</v>
      </c>
      <c r="T133" s="36">
        <v>0</v>
      </c>
      <c r="U133" s="36">
        <v>0</v>
      </c>
      <c r="V133" s="36">
        <v>0</v>
      </c>
      <c r="W133" s="36">
        <v>0</v>
      </c>
      <c r="X133" s="36">
        <v>0</v>
      </c>
      <c r="Y133" s="36">
        <v>0</v>
      </c>
      <c r="Z133" s="36">
        <v>0</v>
      </c>
      <c r="AA133" s="36">
        <v>0</v>
      </c>
      <c r="AB133" s="36">
        <v>0</v>
      </c>
      <c r="AC133" s="36">
        <v>0</v>
      </c>
      <c r="AD133" s="36">
        <v>0</v>
      </c>
      <c r="AE133" s="36">
        <v>0</v>
      </c>
      <c r="AF133" s="36">
        <v>0</v>
      </c>
      <c r="AG133" s="36">
        <v>0</v>
      </c>
      <c r="AH133" s="36">
        <v>0</v>
      </c>
      <c r="AI133" s="36">
        <v>0</v>
      </c>
      <c r="AJ133" s="36">
        <v>0</v>
      </c>
      <c r="AK133" s="36">
        <v>0</v>
      </c>
      <c r="AL133" s="36">
        <v>0</v>
      </c>
      <c r="AM133" s="36">
        <v>0</v>
      </c>
      <c r="AN133" s="36">
        <v>0</v>
      </c>
      <c r="AO133" s="36">
        <v>0</v>
      </c>
      <c r="AP133" s="36">
        <v>0</v>
      </c>
      <c r="AQ133" s="36">
        <v>0</v>
      </c>
      <c r="AR133" s="36">
        <v>0</v>
      </c>
      <c r="AS133" s="36">
        <v>0</v>
      </c>
      <c r="AT133" s="36">
        <v>0</v>
      </c>
      <c r="AU133" s="36">
        <v>0</v>
      </c>
      <c r="AV133" s="36">
        <v>0</v>
      </c>
      <c r="AW133" s="36">
        <v>0</v>
      </c>
      <c r="AX133" s="36">
        <v>0</v>
      </c>
      <c r="AY133" s="36">
        <v>0</v>
      </c>
      <c r="AZ133" s="36">
        <v>0</v>
      </c>
      <c r="BA133" s="36">
        <v>0</v>
      </c>
      <c r="BB133" s="36">
        <v>1.7402771000000001E-2</v>
      </c>
      <c r="BC133" s="36">
        <v>4.9881453120000003</v>
      </c>
      <c r="BD133" s="36">
        <v>10.943983853000001</v>
      </c>
      <c r="BE133" s="36">
        <v>1.2524471428571428E-3</v>
      </c>
      <c r="BF133" s="36">
        <v>2.5048957142857144E-3</v>
      </c>
      <c r="BG133" s="36">
        <v>0.599693955</v>
      </c>
      <c r="BH133" s="36">
        <v>5.3309530949999999</v>
      </c>
      <c r="BI133" s="36">
        <v>0</v>
      </c>
      <c r="BJ133" s="36">
        <v>0</v>
      </c>
      <c r="BK133" s="36">
        <v>0</v>
      </c>
      <c r="BL133" s="36">
        <v>0</v>
      </c>
    </row>
    <row r="134" spans="1:64" s="37" customFormat="1" x14ac:dyDescent="0.2">
      <c r="A134" s="34">
        <v>131</v>
      </c>
      <c r="B134" s="34" t="s">
        <v>14</v>
      </c>
      <c r="C134" s="34" t="s">
        <v>16</v>
      </c>
      <c r="D134" s="41">
        <v>4.6139006949999999</v>
      </c>
      <c r="E134" s="36">
        <v>95</v>
      </c>
      <c r="F134" s="36">
        <v>0</v>
      </c>
      <c r="G134" s="36">
        <v>0</v>
      </c>
      <c r="H134" s="36">
        <v>95</v>
      </c>
      <c r="I134" s="36">
        <v>0</v>
      </c>
      <c r="J134" s="36">
        <v>0</v>
      </c>
      <c r="K134" s="36">
        <v>0</v>
      </c>
      <c r="L134" s="36">
        <v>0</v>
      </c>
      <c r="M134" s="36">
        <v>0</v>
      </c>
      <c r="N134" s="36">
        <v>0</v>
      </c>
      <c r="O134" s="36">
        <v>0</v>
      </c>
      <c r="P134" s="36">
        <v>0</v>
      </c>
      <c r="Q134" s="36">
        <v>0</v>
      </c>
      <c r="R134" s="36">
        <v>0</v>
      </c>
      <c r="S134" s="36">
        <v>0</v>
      </c>
      <c r="T134" s="36">
        <v>0</v>
      </c>
      <c r="U134" s="36">
        <v>0</v>
      </c>
      <c r="V134" s="36">
        <v>0</v>
      </c>
      <c r="W134" s="36">
        <v>0</v>
      </c>
      <c r="X134" s="36">
        <v>0</v>
      </c>
      <c r="Y134" s="36">
        <v>0</v>
      </c>
      <c r="Z134" s="36">
        <v>0</v>
      </c>
      <c r="AA134" s="36">
        <v>0</v>
      </c>
      <c r="AB134" s="36">
        <v>0</v>
      </c>
      <c r="AC134" s="36">
        <v>0</v>
      </c>
      <c r="AD134" s="36">
        <v>0</v>
      </c>
      <c r="AE134" s="36">
        <v>0</v>
      </c>
      <c r="AF134" s="36">
        <v>0</v>
      </c>
      <c r="AG134" s="36">
        <v>0</v>
      </c>
      <c r="AH134" s="36">
        <v>0</v>
      </c>
      <c r="AI134" s="36">
        <v>0</v>
      </c>
      <c r="AJ134" s="36">
        <v>0</v>
      </c>
      <c r="AK134" s="36">
        <v>0</v>
      </c>
      <c r="AL134" s="36">
        <v>0</v>
      </c>
      <c r="AM134" s="36">
        <v>0</v>
      </c>
      <c r="AN134" s="36">
        <v>0</v>
      </c>
      <c r="AO134" s="36">
        <v>0</v>
      </c>
      <c r="AP134" s="36">
        <v>0</v>
      </c>
      <c r="AQ134" s="36">
        <v>0</v>
      </c>
      <c r="AR134" s="36">
        <v>0</v>
      </c>
      <c r="AS134" s="36">
        <v>0</v>
      </c>
      <c r="AT134" s="36">
        <v>0</v>
      </c>
      <c r="AU134" s="36">
        <v>0</v>
      </c>
      <c r="AV134" s="36">
        <v>0</v>
      </c>
      <c r="AW134" s="36">
        <v>0</v>
      </c>
      <c r="AX134" s="36">
        <v>0</v>
      </c>
      <c r="AY134" s="36">
        <v>0</v>
      </c>
      <c r="AZ134" s="36">
        <v>0</v>
      </c>
      <c r="BA134" s="36">
        <v>0</v>
      </c>
      <c r="BB134" s="36">
        <v>6.0178088999999997E-2</v>
      </c>
      <c r="BC134" s="36">
        <v>0.77913210099999997</v>
      </c>
      <c r="BD134" s="36">
        <v>1.6825268</v>
      </c>
      <c r="BE134" s="36">
        <v>4.3309157142857142E-3</v>
      </c>
      <c r="BF134" s="36">
        <v>8.6618328571428579E-3</v>
      </c>
      <c r="BG134" s="36">
        <v>0.40915571299999998</v>
      </c>
      <c r="BH134" s="36">
        <v>0.74575101399999999</v>
      </c>
      <c r="BI134" s="36">
        <v>0</v>
      </c>
      <c r="BJ134" s="36">
        <v>0</v>
      </c>
      <c r="BK134" s="36">
        <v>0</v>
      </c>
      <c r="BL134" s="36">
        <v>0</v>
      </c>
    </row>
    <row r="135" spans="1:64" s="37" customFormat="1" x14ac:dyDescent="0.2">
      <c r="A135" s="34">
        <v>132</v>
      </c>
      <c r="B135" s="34" t="s">
        <v>14</v>
      </c>
      <c r="C135" s="34" t="s">
        <v>17</v>
      </c>
      <c r="D135" s="41">
        <v>4.909846054</v>
      </c>
      <c r="E135" s="36">
        <v>3</v>
      </c>
      <c r="F135" s="36">
        <v>0</v>
      </c>
      <c r="G135" s="36">
        <v>0</v>
      </c>
      <c r="H135" s="36">
        <v>3</v>
      </c>
      <c r="I135" s="36">
        <v>0</v>
      </c>
      <c r="J135" s="36">
        <v>0</v>
      </c>
      <c r="K135" s="36">
        <v>0</v>
      </c>
      <c r="L135" s="36">
        <v>0</v>
      </c>
      <c r="M135" s="36">
        <v>0</v>
      </c>
      <c r="N135" s="36">
        <v>0</v>
      </c>
      <c r="O135" s="36">
        <v>2.4571000000000003E-3</v>
      </c>
      <c r="P135" s="36">
        <v>4.2584880000000004E-3</v>
      </c>
      <c r="Q135" s="36">
        <v>2.3144940000000003E-3</v>
      </c>
      <c r="R135" s="36">
        <v>1.4260599999999998E-4</v>
      </c>
      <c r="S135" s="36">
        <v>4.0724810000000002E-3</v>
      </c>
      <c r="T135" s="36">
        <v>1.86007E-4</v>
      </c>
      <c r="U135" s="36">
        <v>0</v>
      </c>
      <c r="V135" s="36">
        <v>0</v>
      </c>
      <c r="W135" s="36">
        <v>2.4571000000000003E-3</v>
      </c>
      <c r="X135" s="36">
        <v>4.2584880000000004E-3</v>
      </c>
      <c r="Y135" s="36">
        <v>6.7155880000000006E-3</v>
      </c>
      <c r="Z135" s="36">
        <v>0</v>
      </c>
      <c r="AA135" s="36">
        <v>0</v>
      </c>
      <c r="AB135" s="36">
        <v>0</v>
      </c>
      <c r="AC135" s="36">
        <v>0</v>
      </c>
      <c r="AD135" s="36">
        <v>0</v>
      </c>
      <c r="AE135" s="36">
        <v>0</v>
      </c>
      <c r="AF135" s="36">
        <v>0</v>
      </c>
      <c r="AG135" s="36">
        <v>0</v>
      </c>
      <c r="AH135" s="36">
        <v>0</v>
      </c>
      <c r="AI135" s="36">
        <v>0</v>
      </c>
      <c r="AJ135" s="36">
        <v>0</v>
      </c>
      <c r="AK135" s="36">
        <v>0</v>
      </c>
      <c r="AL135" s="36">
        <v>0</v>
      </c>
      <c r="AM135" s="36">
        <v>0</v>
      </c>
      <c r="AN135" s="36">
        <v>0</v>
      </c>
      <c r="AO135" s="36">
        <v>0</v>
      </c>
      <c r="AP135" s="36">
        <v>6.2777199999999997E-3</v>
      </c>
      <c r="AQ135" s="36">
        <v>3.380311E-3</v>
      </c>
      <c r="AR135" s="36">
        <v>9.6580309999999992E-3</v>
      </c>
      <c r="AS135" s="36">
        <v>0</v>
      </c>
      <c r="AT135" s="36">
        <v>0</v>
      </c>
      <c r="AU135" s="36">
        <v>0</v>
      </c>
      <c r="AV135" s="36">
        <v>0</v>
      </c>
      <c r="AW135" s="36">
        <v>0</v>
      </c>
      <c r="AX135" s="36">
        <v>0</v>
      </c>
      <c r="AY135" s="36">
        <v>0</v>
      </c>
      <c r="AZ135" s="36">
        <v>0</v>
      </c>
      <c r="BA135" s="36">
        <v>0</v>
      </c>
      <c r="BB135" s="36">
        <v>0.29334745000000001</v>
      </c>
      <c r="BC135" s="36">
        <v>13.939945662</v>
      </c>
      <c r="BD135" s="36">
        <v>29.509411047</v>
      </c>
      <c r="BE135" s="36">
        <v>2.1111727142857147E-2</v>
      </c>
      <c r="BF135" s="36">
        <v>4.2223454285714293E-2</v>
      </c>
      <c r="BG135" s="36">
        <v>0.58154581400000005</v>
      </c>
      <c r="BH135" s="36">
        <v>3.8430183790000001</v>
      </c>
      <c r="BI135" s="36">
        <v>0</v>
      </c>
      <c r="BJ135" s="36">
        <v>0</v>
      </c>
      <c r="BK135" s="36">
        <v>0</v>
      </c>
      <c r="BL135" s="36">
        <v>0</v>
      </c>
    </row>
    <row r="136" spans="1:64" s="37" customFormat="1" x14ac:dyDescent="0.2">
      <c r="A136" s="34">
        <v>133</v>
      </c>
      <c r="B136" s="34" t="s">
        <v>14</v>
      </c>
      <c r="C136" s="34" t="s">
        <v>18</v>
      </c>
      <c r="D136" s="41">
        <v>4.5627834030000001</v>
      </c>
      <c r="E136" s="36">
        <v>13</v>
      </c>
      <c r="F136" s="36">
        <v>0</v>
      </c>
      <c r="G136" s="36">
        <v>0</v>
      </c>
      <c r="H136" s="36">
        <v>13</v>
      </c>
      <c r="I136" s="36">
        <v>0</v>
      </c>
      <c r="J136" s="36">
        <v>0</v>
      </c>
      <c r="K136" s="36">
        <v>0</v>
      </c>
      <c r="L136" s="36">
        <v>0</v>
      </c>
      <c r="M136" s="36">
        <v>0</v>
      </c>
      <c r="N136" s="36">
        <v>0</v>
      </c>
      <c r="O136" s="36">
        <v>0</v>
      </c>
      <c r="P136" s="36">
        <v>0</v>
      </c>
      <c r="Q136" s="36">
        <v>0</v>
      </c>
      <c r="R136" s="36">
        <v>0</v>
      </c>
      <c r="S136" s="36">
        <v>0</v>
      </c>
      <c r="T136" s="36">
        <v>0</v>
      </c>
      <c r="U136" s="36">
        <v>0</v>
      </c>
      <c r="V136" s="36">
        <v>0</v>
      </c>
      <c r="W136" s="36">
        <v>0</v>
      </c>
      <c r="X136" s="36">
        <v>0</v>
      </c>
      <c r="Y136" s="36">
        <v>0</v>
      </c>
      <c r="Z136" s="36">
        <v>0</v>
      </c>
      <c r="AA136" s="36">
        <v>0</v>
      </c>
      <c r="AB136" s="36">
        <v>0</v>
      </c>
      <c r="AC136" s="36">
        <v>0</v>
      </c>
      <c r="AD136" s="36">
        <v>0</v>
      </c>
      <c r="AE136" s="36">
        <v>0</v>
      </c>
      <c r="AF136" s="36">
        <v>0</v>
      </c>
      <c r="AG136" s="36">
        <v>0</v>
      </c>
      <c r="AH136" s="36">
        <v>0</v>
      </c>
      <c r="AI136" s="36">
        <v>0</v>
      </c>
      <c r="AJ136" s="36">
        <v>0</v>
      </c>
      <c r="AK136" s="36">
        <v>0</v>
      </c>
      <c r="AL136" s="36">
        <v>0</v>
      </c>
      <c r="AM136" s="36">
        <v>0</v>
      </c>
      <c r="AN136" s="36">
        <v>0</v>
      </c>
      <c r="AO136" s="36">
        <v>0</v>
      </c>
      <c r="AP136" s="36">
        <v>0</v>
      </c>
      <c r="AQ136" s="36">
        <v>0</v>
      </c>
      <c r="AR136" s="36">
        <v>0</v>
      </c>
      <c r="AS136" s="36">
        <v>0</v>
      </c>
      <c r="AT136" s="36">
        <v>0</v>
      </c>
      <c r="AU136" s="36">
        <v>0</v>
      </c>
      <c r="AV136" s="36">
        <v>0</v>
      </c>
      <c r="AW136" s="36">
        <v>0</v>
      </c>
      <c r="AX136" s="36">
        <v>0</v>
      </c>
      <c r="AY136" s="36">
        <v>0</v>
      </c>
      <c r="AZ136" s="36">
        <v>0</v>
      </c>
      <c r="BA136" s="36">
        <v>0</v>
      </c>
      <c r="BB136" s="36">
        <v>0.18181067100000001</v>
      </c>
      <c r="BC136" s="36">
        <v>5.3588618170000002</v>
      </c>
      <c r="BD136" s="36">
        <v>12.866812013000001</v>
      </c>
      <c r="BE136" s="36">
        <v>1.3084610000000002E-2</v>
      </c>
      <c r="BF136" s="36">
        <v>2.6169221428571431E-2</v>
      </c>
      <c r="BG136" s="36">
        <v>0.98626157599999997</v>
      </c>
      <c r="BH136" s="36">
        <v>1.6897797809999999</v>
      </c>
      <c r="BI136" s="36">
        <v>0</v>
      </c>
      <c r="BJ136" s="36">
        <v>0</v>
      </c>
      <c r="BK136" s="36">
        <v>0</v>
      </c>
      <c r="BL136" s="36">
        <v>0</v>
      </c>
    </row>
    <row r="137" spans="1:64" s="37" customFormat="1" x14ac:dyDescent="0.2">
      <c r="A137" s="34">
        <v>134</v>
      </c>
      <c r="B137" s="34" t="s">
        <v>14</v>
      </c>
      <c r="C137" s="34" t="s">
        <v>19</v>
      </c>
      <c r="D137" s="41">
        <v>4.1493678200000002</v>
      </c>
      <c r="E137" s="36">
        <v>7</v>
      </c>
      <c r="F137" s="36">
        <v>0</v>
      </c>
      <c r="G137" s="36">
        <v>0</v>
      </c>
      <c r="H137" s="36">
        <v>7</v>
      </c>
      <c r="I137" s="36">
        <v>0</v>
      </c>
      <c r="J137" s="36">
        <v>0</v>
      </c>
      <c r="K137" s="36">
        <v>0</v>
      </c>
      <c r="L137" s="36">
        <v>0</v>
      </c>
      <c r="M137" s="36">
        <v>0</v>
      </c>
      <c r="N137" s="36">
        <v>0</v>
      </c>
      <c r="O137" s="36">
        <v>0</v>
      </c>
      <c r="P137" s="36">
        <v>0</v>
      </c>
      <c r="Q137" s="36">
        <v>0</v>
      </c>
      <c r="R137" s="36">
        <v>0</v>
      </c>
      <c r="S137" s="36">
        <v>0</v>
      </c>
      <c r="T137" s="36">
        <v>0</v>
      </c>
      <c r="U137" s="36">
        <v>0</v>
      </c>
      <c r="V137" s="36">
        <v>0</v>
      </c>
      <c r="W137" s="36">
        <v>0</v>
      </c>
      <c r="X137" s="36">
        <v>0</v>
      </c>
      <c r="Y137" s="36">
        <v>0</v>
      </c>
      <c r="Z137" s="36">
        <v>0</v>
      </c>
      <c r="AA137" s="36">
        <v>0</v>
      </c>
      <c r="AB137" s="36">
        <v>0</v>
      </c>
      <c r="AC137" s="36">
        <v>0</v>
      </c>
      <c r="AD137" s="36">
        <v>0</v>
      </c>
      <c r="AE137" s="36">
        <v>0</v>
      </c>
      <c r="AF137" s="36">
        <v>0</v>
      </c>
      <c r="AG137" s="36">
        <v>0</v>
      </c>
      <c r="AH137" s="36">
        <v>0</v>
      </c>
      <c r="AI137" s="36">
        <v>0</v>
      </c>
      <c r="AJ137" s="36">
        <v>0</v>
      </c>
      <c r="AK137" s="36">
        <v>0</v>
      </c>
      <c r="AL137" s="36">
        <v>0</v>
      </c>
      <c r="AM137" s="36">
        <v>0</v>
      </c>
      <c r="AN137" s="36">
        <v>0</v>
      </c>
      <c r="AO137" s="36">
        <v>0</v>
      </c>
      <c r="AP137" s="36">
        <v>0</v>
      </c>
      <c r="AQ137" s="36">
        <v>0</v>
      </c>
      <c r="AR137" s="36">
        <v>0</v>
      </c>
      <c r="AS137" s="36">
        <v>0</v>
      </c>
      <c r="AT137" s="36">
        <v>0</v>
      </c>
      <c r="AU137" s="36">
        <v>0</v>
      </c>
      <c r="AV137" s="36">
        <v>0</v>
      </c>
      <c r="AW137" s="36">
        <v>0</v>
      </c>
      <c r="AX137" s="36">
        <v>0</v>
      </c>
      <c r="AY137" s="36">
        <v>0</v>
      </c>
      <c r="AZ137" s="36">
        <v>0</v>
      </c>
      <c r="BA137" s="36">
        <v>0</v>
      </c>
      <c r="BB137" s="36">
        <v>0</v>
      </c>
      <c r="BC137" s="36">
        <v>0</v>
      </c>
      <c r="BD137" s="36">
        <v>0</v>
      </c>
      <c r="BE137" s="36">
        <v>0</v>
      </c>
      <c r="BF137" s="36">
        <v>0</v>
      </c>
      <c r="BG137" s="36">
        <v>0</v>
      </c>
      <c r="BH137" s="36">
        <v>0</v>
      </c>
      <c r="BI137" s="36">
        <v>0</v>
      </c>
      <c r="BJ137" s="36">
        <v>0</v>
      </c>
      <c r="BK137" s="36">
        <v>0</v>
      </c>
      <c r="BL137" s="36">
        <v>0</v>
      </c>
    </row>
    <row r="138" spans="1:64" s="37" customFormat="1" x14ac:dyDescent="0.2">
      <c r="A138" s="34">
        <v>135</v>
      </c>
      <c r="B138" s="34" t="s">
        <v>14</v>
      </c>
      <c r="C138" s="34" t="s">
        <v>20</v>
      </c>
      <c r="D138" s="41">
        <v>4.4146035140000004</v>
      </c>
      <c r="E138" s="36">
        <v>20</v>
      </c>
      <c r="F138" s="36">
        <v>0</v>
      </c>
      <c r="G138" s="36">
        <v>0</v>
      </c>
      <c r="H138" s="36">
        <v>20</v>
      </c>
      <c r="I138" s="36">
        <v>0</v>
      </c>
      <c r="J138" s="36">
        <v>0</v>
      </c>
      <c r="K138" s="36">
        <v>0</v>
      </c>
      <c r="L138" s="36">
        <v>0</v>
      </c>
      <c r="M138" s="36">
        <v>0</v>
      </c>
      <c r="N138" s="36">
        <v>0</v>
      </c>
      <c r="O138" s="36">
        <v>0</v>
      </c>
      <c r="P138" s="36">
        <v>0</v>
      </c>
      <c r="Q138" s="36">
        <v>0</v>
      </c>
      <c r="R138" s="36">
        <v>0</v>
      </c>
      <c r="S138" s="36">
        <v>0</v>
      </c>
      <c r="T138" s="36">
        <v>0</v>
      </c>
      <c r="U138" s="36">
        <v>0</v>
      </c>
      <c r="V138" s="36">
        <v>0</v>
      </c>
      <c r="W138" s="36">
        <v>0</v>
      </c>
      <c r="X138" s="36">
        <v>0</v>
      </c>
      <c r="Y138" s="36">
        <v>0</v>
      </c>
      <c r="Z138" s="36">
        <v>0</v>
      </c>
      <c r="AA138" s="36">
        <v>0</v>
      </c>
      <c r="AB138" s="36">
        <v>0</v>
      </c>
      <c r="AC138" s="36">
        <v>0</v>
      </c>
      <c r="AD138" s="36">
        <v>0</v>
      </c>
      <c r="AE138" s="36">
        <v>0</v>
      </c>
      <c r="AF138" s="36">
        <v>0</v>
      </c>
      <c r="AG138" s="36">
        <v>0</v>
      </c>
      <c r="AH138" s="36">
        <v>0</v>
      </c>
      <c r="AI138" s="36">
        <v>0</v>
      </c>
      <c r="AJ138" s="36">
        <v>0</v>
      </c>
      <c r="AK138" s="36">
        <v>0</v>
      </c>
      <c r="AL138" s="36">
        <v>0</v>
      </c>
      <c r="AM138" s="36">
        <v>0</v>
      </c>
      <c r="AN138" s="36">
        <v>0</v>
      </c>
      <c r="AO138" s="36">
        <v>0</v>
      </c>
      <c r="AP138" s="36">
        <v>0</v>
      </c>
      <c r="AQ138" s="36">
        <v>0</v>
      </c>
      <c r="AR138" s="36">
        <v>0</v>
      </c>
      <c r="AS138" s="36">
        <v>0</v>
      </c>
      <c r="AT138" s="36">
        <v>0</v>
      </c>
      <c r="AU138" s="36">
        <v>0</v>
      </c>
      <c r="AV138" s="36">
        <v>0</v>
      </c>
      <c r="AW138" s="36">
        <v>0</v>
      </c>
      <c r="AX138" s="36">
        <v>0</v>
      </c>
      <c r="AY138" s="36">
        <v>0</v>
      </c>
      <c r="AZ138" s="36">
        <v>0</v>
      </c>
      <c r="BA138" s="36">
        <v>0</v>
      </c>
      <c r="BB138" s="36">
        <v>0</v>
      </c>
      <c r="BC138" s="36">
        <v>0</v>
      </c>
      <c r="BD138" s="36">
        <v>0</v>
      </c>
      <c r="BE138" s="36">
        <v>0</v>
      </c>
      <c r="BF138" s="36">
        <v>0</v>
      </c>
      <c r="BG138" s="36">
        <v>0</v>
      </c>
      <c r="BH138" s="36">
        <v>0</v>
      </c>
      <c r="BI138" s="36">
        <v>0</v>
      </c>
      <c r="BJ138" s="36">
        <v>0</v>
      </c>
      <c r="BK138" s="36">
        <v>0</v>
      </c>
      <c r="BL138" s="36">
        <v>0</v>
      </c>
    </row>
    <row r="139" spans="1:64" s="37" customFormat="1" x14ac:dyDescent="0.2">
      <c r="A139" s="34">
        <v>136</v>
      </c>
      <c r="B139" s="34" t="s">
        <v>14</v>
      </c>
      <c r="C139" s="34" t="s">
        <v>21</v>
      </c>
      <c r="D139" s="41">
        <v>4.3461806889999997</v>
      </c>
      <c r="E139" s="36">
        <v>1</v>
      </c>
      <c r="F139" s="36">
        <v>0</v>
      </c>
      <c r="G139" s="36">
        <v>0</v>
      </c>
      <c r="H139" s="36">
        <v>1</v>
      </c>
      <c r="I139" s="36">
        <v>0</v>
      </c>
      <c r="J139" s="36">
        <v>0</v>
      </c>
      <c r="K139" s="36">
        <v>0</v>
      </c>
      <c r="L139" s="36">
        <v>0</v>
      </c>
      <c r="M139" s="36">
        <v>0</v>
      </c>
      <c r="N139" s="36">
        <v>0</v>
      </c>
      <c r="O139" s="36">
        <v>0</v>
      </c>
      <c r="P139" s="36">
        <v>0</v>
      </c>
      <c r="Q139" s="36">
        <v>0</v>
      </c>
      <c r="R139" s="36">
        <v>0</v>
      </c>
      <c r="S139" s="36">
        <v>0</v>
      </c>
      <c r="T139" s="36">
        <v>0</v>
      </c>
      <c r="U139" s="36">
        <v>0</v>
      </c>
      <c r="V139" s="36">
        <v>0</v>
      </c>
      <c r="W139" s="36">
        <v>0</v>
      </c>
      <c r="X139" s="36">
        <v>0</v>
      </c>
      <c r="Y139" s="36">
        <v>0</v>
      </c>
      <c r="Z139" s="36">
        <v>0</v>
      </c>
      <c r="AA139" s="36">
        <v>0</v>
      </c>
      <c r="AB139" s="36">
        <v>0</v>
      </c>
      <c r="AC139" s="36">
        <v>0</v>
      </c>
      <c r="AD139" s="36">
        <v>0</v>
      </c>
      <c r="AE139" s="36">
        <v>0</v>
      </c>
      <c r="AF139" s="36">
        <v>0</v>
      </c>
      <c r="AG139" s="36">
        <v>0</v>
      </c>
      <c r="AH139" s="36">
        <v>0</v>
      </c>
      <c r="AI139" s="36">
        <v>0</v>
      </c>
      <c r="AJ139" s="36">
        <v>0</v>
      </c>
      <c r="AK139" s="36">
        <v>0</v>
      </c>
      <c r="AL139" s="36">
        <v>0</v>
      </c>
      <c r="AM139" s="36">
        <v>0</v>
      </c>
      <c r="AN139" s="36">
        <v>0</v>
      </c>
      <c r="AO139" s="36">
        <v>0</v>
      </c>
      <c r="AP139" s="36">
        <v>0</v>
      </c>
      <c r="AQ139" s="36">
        <v>0</v>
      </c>
      <c r="AR139" s="36">
        <v>0</v>
      </c>
      <c r="AS139" s="36">
        <v>0</v>
      </c>
      <c r="AT139" s="36">
        <v>0</v>
      </c>
      <c r="AU139" s="36">
        <v>0</v>
      </c>
      <c r="AV139" s="36">
        <v>0</v>
      </c>
      <c r="AW139" s="36">
        <v>0</v>
      </c>
      <c r="AX139" s="36">
        <v>0</v>
      </c>
      <c r="AY139" s="36">
        <v>0</v>
      </c>
      <c r="AZ139" s="36">
        <v>0</v>
      </c>
      <c r="BA139" s="36">
        <v>0</v>
      </c>
      <c r="BB139" s="36">
        <v>0</v>
      </c>
      <c r="BC139" s="36">
        <v>0</v>
      </c>
      <c r="BD139" s="36">
        <v>0</v>
      </c>
      <c r="BE139" s="36">
        <v>0</v>
      </c>
      <c r="BF139" s="36">
        <v>0</v>
      </c>
      <c r="BG139" s="36">
        <v>0</v>
      </c>
      <c r="BH139" s="36">
        <v>0</v>
      </c>
      <c r="BI139" s="36">
        <v>0</v>
      </c>
      <c r="BJ139" s="36">
        <v>0</v>
      </c>
      <c r="BK139" s="36">
        <v>0</v>
      </c>
      <c r="BL139" s="36">
        <v>0</v>
      </c>
    </row>
    <row r="140" spans="1:64" s="37" customFormat="1" x14ac:dyDescent="0.2">
      <c r="A140" s="34">
        <v>137</v>
      </c>
      <c r="B140" s="34" t="s">
        <v>14</v>
      </c>
      <c r="C140" s="34" t="s">
        <v>22</v>
      </c>
      <c r="D140" s="41">
        <v>4.5127436650000003</v>
      </c>
      <c r="E140" s="36">
        <v>3</v>
      </c>
      <c r="F140" s="36">
        <v>0</v>
      </c>
      <c r="G140" s="36">
        <v>0</v>
      </c>
      <c r="H140" s="36">
        <v>3</v>
      </c>
      <c r="I140" s="36">
        <v>0</v>
      </c>
      <c r="J140" s="36">
        <v>0</v>
      </c>
      <c r="K140" s="36">
        <v>0</v>
      </c>
      <c r="L140" s="36">
        <v>0</v>
      </c>
      <c r="M140" s="36">
        <v>0</v>
      </c>
      <c r="N140" s="36">
        <v>0</v>
      </c>
      <c r="O140" s="36">
        <v>0</v>
      </c>
      <c r="P140" s="36">
        <v>0</v>
      </c>
      <c r="Q140" s="36">
        <v>0</v>
      </c>
      <c r="R140" s="36">
        <v>0</v>
      </c>
      <c r="S140" s="36">
        <v>0</v>
      </c>
      <c r="T140" s="36">
        <v>0</v>
      </c>
      <c r="U140" s="36">
        <v>0</v>
      </c>
      <c r="V140" s="36">
        <v>0</v>
      </c>
      <c r="W140" s="36">
        <v>0</v>
      </c>
      <c r="X140" s="36">
        <v>0</v>
      </c>
      <c r="Y140" s="36">
        <v>0</v>
      </c>
      <c r="Z140" s="36">
        <v>0</v>
      </c>
      <c r="AA140" s="36">
        <v>0</v>
      </c>
      <c r="AB140" s="36">
        <v>0</v>
      </c>
      <c r="AC140" s="36">
        <v>0</v>
      </c>
      <c r="AD140" s="36">
        <v>0</v>
      </c>
      <c r="AE140" s="36">
        <v>0</v>
      </c>
      <c r="AF140" s="36">
        <v>0</v>
      </c>
      <c r="AG140" s="36">
        <v>0</v>
      </c>
      <c r="AH140" s="36">
        <v>0</v>
      </c>
      <c r="AI140" s="36">
        <v>0</v>
      </c>
      <c r="AJ140" s="36">
        <v>0</v>
      </c>
      <c r="AK140" s="36">
        <v>0</v>
      </c>
      <c r="AL140" s="36">
        <v>0</v>
      </c>
      <c r="AM140" s="36">
        <v>0</v>
      </c>
      <c r="AN140" s="36">
        <v>0</v>
      </c>
      <c r="AO140" s="36">
        <v>0</v>
      </c>
      <c r="AP140" s="36">
        <v>0</v>
      </c>
      <c r="AQ140" s="36">
        <v>0</v>
      </c>
      <c r="AR140" s="36">
        <v>0</v>
      </c>
      <c r="AS140" s="36">
        <v>0</v>
      </c>
      <c r="AT140" s="36">
        <v>0</v>
      </c>
      <c r="AU140" s="36">
        <v>0</v>
      </c>
      <c r="AV140" s="36">
        <v>0</v>
      </c>
      <c r="AW140" s="36">
        <v>0</v>
      </c>
      <c r="AX140" s="36">
        <v>0</v>
      </c>
      <c r="AY140" s="36">
        <v>0</v>
      </c>
      <c r="AZ140" s="36">
        <v>0</v>
      </c>
      <c r="BA140" s="36">
        <v>0</v>
      </c>
      <c r="BB140" s="36">
        <v>0</v>
      </c>
      <c r="BC140" s="36">
        <v>0</v>
      </c>
      <c r="BD140" s="36">
        <v>0</v>
      </c>
      <c r="BE140" s="36">
        <v>0</v>
      </c>
      <c r="BF140" s="36">
        <v>0</v>
      </c>
      <c r="BG140" s="36">
        <v>3.7320279999999997E-2</v>
      </c>
      <c r="BH140" s="36">
        <v>0</v>
      </c>
      <c r="BI140" s="36">
        <v>0</v>
      </c>
      <c r="BJ140" s="36">
        <v>0</v>
      </c>
      <c r="BK140" s="36">
        <v>0</v>
      </c>
      <c r="BL140" s="36">
        <v>0</v>
      </c>
    </row>
    <row r="141" spans="1:64" s="37" customFormat="1" x14ac:dyDescent="0.2">
      <c r="A141" s="34">
        <v>138</v>
      </c>
      <c r="B141" s="34" t="s">
        <v>14</v>
      </c>
      <c r="C141" s="34" t="s">
        <v>23</v>
      </c>
      <c r="D141" s="41">
        <v>4.2818220770000002</v>
      </c>
      <c r="E141" s="36">
        <v>3</v>
      </c>
      <c r="F141" s="36">
        <v>0</v>
      </c>
      <c r="G141" s="36">
        <v>0</v>
      </c>
      <c r="H141" s="36">
        <v>3</v>
      </c>
      <c r="I141" s="36">
        <v>0</v>
      </c>
      <c r="J141" s="36">
        <v>0</v>
      </c>
      <c r="K141" s="36">
        <v>0</v>
      </c>
      <c r="L141" s="36">
        <v>0</v>
      </c>
      <c r="M141" s="36">
        <v>0</v>
      </c>
      <c r="N141" s="36">
        <v>0</v>
      </c>
      <c r="O141" s="36">
        <v>0</v>
      </c>
      <c r="P141" s="36">
        <v>0</v>
      </c>
      <c r="Q141" s="36">
        <v>0</v>
      </c>
      <c r="R141" s="36">
        <v>0</v>
      </c>
      <c r="S141" s="36">
        <v>0</v>
      </c>
      <c r="T141" s="36">
        <v>0</v>
      </c>
      <c r="U141" s="36">
        <v>0</v>
      </c>
      <c r="V141" s="36">
        <v>0</v>
      </c>
      <c r="W141" s="36">
        <v>0</v>
      </c>
      <c r="X141" s="36">
        <v>0</v>
      </c>
      <c r="Y141" s="36">
        <v>0</v>
      </c>
      <c r="Z141" s="36">
        <v>0</v>
      </c>
      <c r="AA141" s="36">
        <v>0</v>
      </c>
      <c r="AB141" s="36">
        <v>0</v>
      </c>
      <c r="AC141" s="36">
        <v>0</v>
      </c>
      <c r="AD141" s="36">
        <v>0</v>
      </c>
      <c r="AE141" s="36">
        <v>0</v>
      </c>
      <c r="AF141" s="36">
        <v>0</v>
      </c>
      <c r="AG141" s="36">
        <v>0</v>
      </c>
      <c r="AH141" s="36">
        <v>0</v>
      </c>
      <c r="AI141" s="36">
        <v>0</v>
      </c>
      <c r="AJ141" s="36">
        <v>0</v>
      </c>
      <c r="AK141" s="36">
        <v>0</v>
      </c>
      <c r="AL141" s="36">
        <v>0</v>
      </c>
      <c r="AM141" s="36">
        <v>0</v>
      </c>
      <c r="AN141" s="36">
        <v>0</v>
      </c>
      <c r="AO141" s="36">
        <v>0</v>
      </c>
      <c r="AP141" s="36">
        <v>0</v>
      </c>
      <c r="AQ141" s="36">
        <v>0</v>
      </c>
      <c r="AR141" s="36">
        <v>0</v>
      </c>
      <c r="AS141" s="36">
        <v>0</v>
      </c>
      <c r="AT141" s="36">
        <v>0</v>
      </c>
      <c r="AU141" s="36">
        <v>0</v>
      </c>
      <c r="AV141" s="36">
        <v>0</v>
      </c>
      <c r="AW141" s="36">
        <v>0</v>
      </c>
      <c r="AX141" s="36">
        <v>0</v>
      </c>
      <c r="AY141" s="36">
        <v>0</v>
      </c>
      <c r="AZ141" s="36">
        <v>0</v>
      </c>
      <c r="BA141" s="36">
        <v>0</v>
      </c>
      <c r="BB141" s="36">
        <v>0</v>
      </c>
      <c r="BC141" s="36">
        <v>0</v>
      </c>
      <c r="BD141" s="36">
        <v>0</v>
      </c>
      <c r="BE141" s="36">
        <v>0</v>
      </c>
      <c r="BF141" s="36">
        <v>0</v>
      </c>
      <c r="BG141" s="36">
        <v>0</v>
      </c>
      <c r="BH141" s="36">
        <v>0</v>
      </c>
      <c r="BI141" s="36">
        <v>0</v>
      </c>
      <c r="BJ141" s="36">
        <v>0</v>
      </c>
      <c r="BK141" s="36">
        <v>0</v>
      </c>
      <c r="BL141" s="36">
        <v>0</v>
      </c>
    </row>
    <row r="142" spans="1:64" s="37" customFormat="1" x14ac:dyDescent="0.2">
      <c r="A142" s="34">
        <v>139</v>
      </c>
      <c r="B142" s="34" t="s">
        <v>14</v>
      </c>
      <c r="C142" s="34" t="s">
        <v>24</v>
      </c>
      <c r="D142" s="41">
        <v>4.5099203159999997</v>
      </c>
      <c r="E142" s="36">
        <v>6</v>
      </c>
      <c r="F142" s="36">
        <v>0</v>
      </c>
      <c r="G142" s="36">
        <v>0</v>
      </c>
      <c r="H142" s="36">
        <v>6</v>
      </c>
      <c r="I142" s="36">
        <v>0</v>
      </c>
      <c r="J142" s="36">
        <v>0</v>
      </c>
      <c r="K142" s="36">
        <v>0</v>
      </c>
      <c r="L142" s="36">
        <v>0</v>
      </c>
      <c r="M142" s="36">
        <v>0</v>
      </c>
      <c r="N142" s="36">
        <v>0</v>
      </c>
      <c r="O142" s="36">
        <v>0</v>
      </c>
      <c r="P142" s="36">
        <v>0</v>
      </c>
      <c r="Q142" s="36">
        <v>0</v>
      </c>
      <c r="R142" s="36">
        <v>0</v>
      </c>
      <c r="S142" s="36">
        <v>0</v>
      </c>
      <c r="T142" s="36">
        <v>0</v>
      </c>
      <c r="U142" s="36">
        <v>0</v>
      </c>
      <c r="V142" s="36">
        <v>0</v>
      </c>
      <c r="W142" s="36">
        <v>0</v>
      </c>
      <c r="X142" s="36">
        <v>0</v>
      </c>
      <c r="Y142" s="36">
        <v>0</v>
      </c>
      <c r="Z142" s="36">
        <v>0</v>
      </c>
      <c r="AA142" s="36">
        <v>0</v>
      </c>
      <c r="AB142" s="36">
        <v>0</v>
      </c>
      <c r="AC142" s="36">
        <v>0</v>
      </c>
      <c r="AD142" s="36">
        <v>0</v>
      </c>
      <c r="AE142" s="36">
        <v>0</v>
      </c>
      <c r="AF142" s="36">
        <v>0</v>
      </c>
      <c r="AG142" s="36">
        <v>0</v>
      </c>
      <c r="AH142" s="36">
        <v>0</v>
      </c>
      <c r="AI142" s="36">
        <v>0</v>
      </c>
      <c r="AJ142" s="36">
        <v>0</v>
      </c>
      <c r="AK142" s="36">
        <v>0</v>
      </c>
      <c r="AL142" s="36">
        <v>0</v>
      </c>
      <c r="AM142" s="36">
        <v>0</v>
      </c>
      <c r="AN142" s="36">
        <v>0</v>
      </c>
      <c r="AO142" s="36">
        <v>0</v>
      </c>
      <c r="AP142" s="36">
        <v>0</v>
      </c>
      <c r="AQ142" s="36">
        <v>0</v>
      </c>
      <c r="AR142" s="36">
        <v>0</v>
      </c>
      <c r="AS142" s="36">
        <v>0</v>
      </c>
      <c r="AT142" s="36">
        <v>0</v>
      </c>
      <c r="AU142" s="36">
        <v>0</v>
      </c>
      <c r="AV142" s="36">
        <v>0</v>
      </c>
      <c r="AW142" s="36">
        <v>0</v>
      </c>
      <c r="AX142" s="36">
        <v>0</v>
      </c>
      <c r="AY142" s="36">
        <v>0</v>
      </c>
      <c r="AZ142" s="36">
        <v>0</v>
      </c>
      <c r="BA142" s="36">
        <v>0</v>
      </c>
      <c r="BB142" s="36">
        <v>0</v>
      </c>
      <c r="BC142" s="36">
        <v>0</v>
      </c>
      <c r="BD142" s="36">
        <v>0</v>
      </c>
      <c r="BE142" s="36">
        <v>0</v>
      </c>
      <c r="BF142" s="36">
        <v>0</v>
      </c>
      <c r="BG142" s="36">
        <v>0</v>
      </c>
      <c r="BH142" s="36">
        <v>0</v>
      </c>
      <c r="BI142" s="36">
        <v>0</v>
      </c>
      <c r="BJ142" s="36">
        <v>0</v>
      </c>
      <c r="BK142" s="36">
        <v>0</v>
      </c>
      <c r="BL142" s="36">
        <v>0</v>
      </c>
    </row>
    <row r="143" spans="1:64" s="37" customFormat="1" x14ac:dyDescent="0.2">
      <c r="A143" s="34">
        <v>140</v>
      </c>
      <c r="B143" s="34" t="s">
        <v>14</v>
      </c>
      <c r="C143" s="34" t="s">
        <v>25</v>
      </c>
      <c r="D143" s="41">
        <v>4.7197073669999998</v>
      </c>
      <c r="E143" s="36">
        <v>2</v>
      </c>
      <c r="F143" s="36">
        <v>0</v>
      </c>
      <c r="G143" s="36">
        <v>0</v>
      </c>
      <c r="H143" s="36">
        <v>2</v>
      </c>
      <c r="I143" s="36">
        <v>0</v>
      </c>
      <c r="J143" s="36">
        <v>0</v>
      </c>
      <c r="K143" s="36">
        <v>0</v>
      </c>
      <c r="L143" s="36">
        <v>0</v>
      </c>
      <c r="M143" s="36">
        <v>0</v>
      </c>
      <c r="N143" s="36">
        <v>0</v>
      </c>
      <c r="O143" s="36">
        <v>0</v>
      </c>
      <c r="P143" s="36">
        <v>0</v>
      </c>
      <c r="Q143" s="36">
        <v>0</v>
      </c>
      <c r="R143" s="36">
        <v>0</v>
      </c>
      <c r="S143" s="36">
        <v>0</v>
      </c>
      <c r="T143" s="36">
        <v>0</v>
      </c>
      <c r="U143" s="36">
        <v>0</v>
      </c>
      <c r="V143" s="36">
        <v>0</v>
      </c>
      <c r="W143" s="36">
        <v>0</v>
      </c>
      <c r="X143" s="36">
        <v>0</v>
      </c>
      <c r="Y143" s="36">
        <v>0</v>
      </c>
      <c r="Z143" s="36">
        <v>0</v>
      </c>
      <c r="AA143" s="36">
        <v>0</v>
      </c>
      <c r="AB143" s="36">
        <v>0</v>
      </c>
      <c r="AC143" s="36">
        <v>0</v>
      </c>
      <c r="AD143" s="36">
        <v>0</v>
      </c>
      <c r="AE143" s="36">
        <v>0</v>
      </c>
      <c r="AF143" s="36">
        <v>0</v>
      </c>
      <c r="AG143" s="36">
        <v>0</v>
      </c>
      <c r="AH143" s="36">
        <v>0</v>
      </c>
      <c r="AI143" s="36">
        <v>0</v>
      </c>
      <c r="AJ143" s="36">
        <v>0</v>
      </c>
      <c r="AK143" s="36">
        <v>0</v>
      </c>
      <c r="AL143" s="36">
        <v>0</v>
      </c>
      <c r="AM143" s="36">
        <v>0</v>
      </c>
      <c r="AN143" s="36">
        <v>0</v>
      </c>
      <c r="AO143" s="36">
        <v>0</v>
      </c>
      <c r="AP143" s="36">
        <v>0</v>
      </c>
      <c r="AQ143" s="36">
        <v>0</v>
      </c>
      <c r="AR143" s="36">
        <v>0</v>
      </c>
      <c r="AS143" s="36">
        <v>0</v>
      </c>
      <c r="AT143" s="36">
        <v>0</v>
      </c>
      <c r="AU143" s="36">
        <v>0</v>
      </c>
      <c r="AV143" s="36">
        <v>0</v>
      </c>
      <c r="AW143" s="36">
        <v>0</v>
      </c>
      <c r="AX143" s="36">
        <v>0</v>
      </c>
      <c r="AY143" s="36">
        <v>0</v>
      </c>
      <c r="AZ143" s="36">
        <v>0</v>
      </c>
      <c r="BA143" s="36">
        <v>0</v>
      </c>
      <c r="BB143" s="36">
        <v>3.278998E-3</v>
      </c>
      <c r="BC143" s="36">
        <v>0.209433389</v>
      </c>
      <c r="BD143" s="36">
        <v>0.49621878600000002</v>
      </c>
      <c r="BE143" s="36">
        <v>2.3598285714285716E-4</v>
      </c>
      <c r="BF143" s="36">
        <v>4.7196714285714295E-4</v>
      </c>
      <c r="BG143" s="36">
        <v>1.5056058000000001E-2</v>
      </c>
      <c r="BH143" s="36">
        <v>6.0548352E-2</v>
      </c>
      <c r="BI143" s="36">
        <v>0</v>
      </c>
      <c r="BJ143" s="36">
        <v>0</v>
      </c>
      <c r="BK143" s="36">
        <v>0</v>
      </c>
      <c r="BL143" s="36">
        <v>0</v>
      </c>
    </row>
    <row r="144" spans="1:64" s="37" customFormat="1" x14ac:dyDescent="0.2">
      <c r="A144" s="34">
        <v>141</v>
      </c>
      <c r="B144" s="34" t="s">
        <v>14</v>
      </c>
      <c r="C144" s="34" t="s">
        <v>26</v>
      </c>
      <c r="D144" s="41">
        <v>4.8180421500000001</v>
      </c>
      <c r="E144" s="36">
        <v>22</v>
      </c>
      <c r="F144" s="36">
        <v>0</v>
      </c>
      <c r="G144" s="36">
        <v>0</v>
      </c>
      <c r="H144" s="36">
        <v>22</v>
      </c>
      <c r="I144" s="36">
        <v>0</v>
      </c>
      <c r="J144" s="36">
        <v>0</v>
      </c>
      <c r="K144" s="36">
        <v>0</v>
      </c>
      <c r="L144" s="36">
        <v>0</v>
      </c>
      <c r="M144" s="36">
        <v>0</v>
      </c>
      <c r="N144" s="36">
        <v>0</v>
      </c>
      <c r="O144" s="36">
        <v>0</v>
      </c>
      <c r="P144" s="36">
        <v>0</v>
      </c>
      <c r="Q144" s="36">
        <v>0</v>
      </c>
      <c r="R144" s="36">
        <v>0</v>
      </c>
      <c r="S144" s="36">
        <v>0</v>
      </c>
      <c r="T144" s="36">
        <v>0</v>
      </c>
      <c r="U144" s="36">
        <v>0</v>
      </c>
      <c r="V144" s="36">
        <v>0</v>
      </c>
      <c r="W144" s="36">
        <v>0</v>
      </c>
      <c r="X144" s="36">
        <v>0</v>
      </c>
      <c r="Y144" s="36">
        <v>0</v>
      </c>
      <c r="Z144" s="36">
        <v>0</v>
      </c>
      <c r="AA144" s="36">
        <v>0</v>
      </c>
      <c r="AB144" s="36">
        <v>0</v>
      </c>
      <c r="AC144" s="36">
        <v>0</v>
      </c>
      <c r="AD144" s="36">
        <v>0</v>
      </c>
      <c r="AE144" s="36">
        <v>0</v>
      </c>
      <c r="AF144" s="36">
        <v>0</v>
      </c>
      <c r="AG144" s="36">
        <v>0</v>
      </c>
      <c r="AH144" s="36">
        <v>0</v>
      </c>
      <c r="AI144" s="36">
        <v>0</v>
      </c>
      <c r="AJ144" s="36">
        <v>0</v>
      </c>
      <c r="AK144" s="36">
        <v>0</v>
      </c>
      <c r="AL144" s="36">
        <v>0</v>
      </c>
      <c r="AM144" s="36">
        <v>0</v>
      </c>
      <c r="AN144" s="36">
        <v>0</v>
      </c>
      <c r="AO144" s="36">
        <v>0</v>
      </c>
      <c r="AP144" s="36">
        <v>0</v>
      </c>
      <c r="AQ144" s="36">
        <v>0</v>
      </c>
      <c r="AR144" s="36">
        <v>0</v>
      </c>
      <c r="AS144" s="36">
        <v>0</v>
      </c>
      <c r="AT144" s="36">
        <v>0</v>
      </c>
      <c r="AU144" s="36">
        <v>0</v>
      </c>
      <c r="AV144" s="36">
        <v>0</v>
      </c>
      <c r="AW144" s="36">
        <v>0</v>
      </c>
      <c r="AX144" s="36">
        <v>0</v>
      </c>
      <c r="AY144" s="36">
        <v>0</v>
      </c>
      <c r="AZ144" s="36">
        <v>0</v>
      </c>
      <c r="BA144" s="36">
        <v>0</v>
      </c>
      <c r="BB144" s="36">
        <v>0</v>
      </c>
      <c r="BC144" s="36">
        <v>0</v>
      </c>
      <c r="BD144" s="36">
        <v>0</v>
      </c>
      <c r="BE144" s="36">
        <v>0</v>
      </c>
      <c r="BF144" s="36">
        <v>0</v>
      </c>
      <c r="BG144" s="36">
        <v>0.83110283699999998</v>
      </c>
      <c r="BH144" s="36">
        <v>1.633271578</v>
      </c>
      <c r="BI144" s="36">
        <v>0</v>
      </c>
      <c r="BJ144" s="36">
        <v>0</v>
      </c>
      <c r="BK144" s="36">
        <v>0</v>
      </c>
      <c r="BL144" s="36">
        <v>0</v>
      </c>
    </row>
    <row r="145" spans="1:64" s="37" customFormat="1" x14ac:dyDescent="0.2">
      <c r="A145" s="34">
        <v>142</v>
      </c>
      <c r="B145" s="34" t="s">
        <v>14</v>
      </c>
      <c r="C145" s="34" t="s">
        <v>27</v>
      </c>
      <c r="D145" s="41">
        <v>4.877853075</v>
      </c>
      <c r="E145" s="36">
        <v>1</v>
      </c>
      <c r="F145" s="36">
        <v>0</v>
      </c>
      <c r="G145" s="36">
        <v>0</v>
      </c>
      <c r="H145" s="36">
        <v>1</v>
      </c>
      <c r="I145" s="36">
        <v>0</v>
      </c>
      <c r="J145" s="36">
        <v>0</v>
      </c>
      <c r="K145" s="36">
        <v>0</v>
      </c>
      <c r="L145" s="36">
        <v>0</v>
      </c>
      <c r="M145" s="36">
        <v>0</v>
      </c>
      <c r="N145" s="36">
        <v>0</v>
      </c>
      <c r="O145" s="36">
        <v>1.927939E-3</v>
      </c>
      <c r="P145" s="36">
        <v>3.1922220000000002E-3</v>
      </c>
      <c r="Q145" s="36">
        <v>1.658301E-3</v>
      </c>
      <c r="R145" s="36">
        <v>2.69638E-4</v>
      </c>
      <c r="S145" s="36">
        <v>2.84052E-3</v>
      </c>
      <c r="T145" s="36">
        <v>3.5170200000000002E-4</v>
      </c>
      <c r="U145" s="36">
        <v>0</v>
      </c>
      <c r="V145" s="36">
        <v>0</v>
      </c>
      <c r="W145" s="36">
        <v>1.927939E-3</v>
      </c>
      <c r="X145" s="36">
        <v>3.1922220000000002E-3</v>
      </c>
      <c r="Y145" s="36">
        <v>5.1201609999999998E-3</v>
      </c>
      <c r="Z145" s="36">
        <v>0</v>
      </c>
      <c r="AA145" s="36">
        <v>0</v>
      </c>
      <c r="AB145" s="36">
        <v>0</v>
      </c>
      <c r="AC145" s="36">
        <v>0</v>
      </c>
      <c r="AD145" s="36">
        <v>0</v>
      </c>
      <c r="AE145" s="36">
        <v>0</v>
      </c>
      <c r="AF145" s="36">
        <v>0</v>
      </c>
      <c r="AG145" s="36">
        <v>0</v>
      </c>
      <c r="AH145" s="36">
        <v>0</v>
      </c>
      <c r="AI145" s="36">
        <v>0</v>
      </c>
      <c r="AJ145" s="36">
        <v>0</v>
      </c>
      <c r="AK145" s="36">
        <v>0</v>
      </c>
      <c r="AL145" s="36">
        <v>0</v>
      </c>
      <c r="AM145" s="36">
        <v>0</v>
      </c>
      <c r="AN145" s="36">
        <v>0</v>
      </c>
      <c r="AO145" s="36">
        <v>0</v>
      </c>
      <c r="AP145" s="36">
        <v>3.3739310000000002E-3</v>
      </c>
      <c r="AQ145" s="36">
        <v>1.8167319999999999E-3</v>
      </c>
      <c r="AR145" s="36">
        <v>5.1906629999999999E-3</v>
      </c>
      <c r="AS145" s="36">
        <v>0</v>
      </c>
      <c r="AT145" s="36">
        <v>0</v>
      </c>
      <c r="AU145" s="36">
        <v>0</v>
      </c>
      <c r="AV145" s="36">
        <v>0</v>
      </c>
      <c r="AW145" s="36">
        <v>0</v>
      </c>
      <c r="AX145" s="36">
        <v>0</v>
      </c>
      <c r="AY145" s="36">
        <v>0</v>
      </c>
      <c r="AZ145" s="36">
        <v>0</v>
      </c>
      <c r="BA145" s="36">
        <v>0</v>
      </c>
      <c r="BB145" s="36">
        <v>0.22861377799999999</v>
      </c>
      <c r="BC145" s="36">
        <v>11.816752565</v>
      </c>
      <c r="BD145" s="36">
        <v>29.03966943</v>
      </c>
      <c r="BE145" s="36">
        <v>1.6452951428571429E-2</v>
      </c>
      <c r="BF145" s="36">
        <v>3.2905904285714285E-2</v>
      </c>
      <c r="BG145" s="36">
        <v>0.55428976500000005</v>
      </c>
      <c r="BH145" s="36">
        <v>5.7315823210000003</v>
      </c>
      <c r="BI145" s="36">
        <v>0</v>
      </c>
      <c r="BJ145" s="36">
        <v>0</v>
      </c>
      <c r="BK145" s="36">
        <v>0</v>
      </c>
      <c r="BL145" s="36">
        <v>0</v>
      </c>
    </row>
    <row r="146" spans="1:64" s="37" customFormat="1" x14ac:dyDescent="0.2">
      <c r="A146" s="34">
        <v>143</v>
      </c>
      <c r="B146" s="34" t="s">
        <v>14</v>
      </c>
      <c r="C146" s="34" t="s">
        <v>28</v>
      </c>
      <c r="D146" s="41">
        <v>4.6833699830000004</v>
      </c>
      <c r="E146" s="36">
        <v>19</v>
      </c>
      <c r="F146" s="36">
        <v>0</v>
      </c>
      <c r="G146" s="36">
        <v>0</v>
      </c>
      <c r="H146" s="36">
        <v>19</v>
      </c>
      <c r="I146" s="36">
        <v>0</v>
      </c>
      <c r="J146" s="36">
        <v>0</v>
      </c>
      <c r="K146" s="36">
        <v>0</v>
      </c>
      <c r="L146" s="36">
        <v>0</v>
      </c>
      <c r="M146" s="36">
        <v>0</v>
      </c>
      <c r="N146" s="36">
        <v>0</v>
      </c>
      <c r="O146" s="36">
        <v>0</v>
      </c>
      <c r="P146" s="36">
        <v>0</v>
      </c>
      <c r="Q146" s="36">
        <v>0</v>
      </c>
      <c r="R146" s="36">
        <v>0</v>
      </c>
      <c r="S146" s="36">
        <v>0</v>
      </c>
      <c r="T146" s="36">
        <v>0</v>
      </c>
      <c r="U146" s="36">
        <v>0</v>
      </c>
      <c r="V146" s="36">
        <v>0</v>
      </c>
      <c r="W146" s="36">
        <v>0</v>
      </c>
      <c r="X146" s="36">
        <v>0</v>
      </c>
      <c r="Y146" s="36">
        <v>0</v>
      </c>
      <c r="Z146" s="36">
        <v>0</v>
      </c>
      <c r="AA146" s="36">
        <v>0</v>
      </c>
      <c r="AB146" s="36">
        <v>0</v>
      </c>
      <c r="AC146" s="36">
        <v>0</v>
      </c>
      <c r="AD146" s="36">
        <v>0</v>
      </c>
      <c r="AE146" s="36">
        <v>0</v>
      </c>
      <c r="AF146" s="36">
        <v>0</v>
      </c>
      <c r="AG146" s="36">
        <v>0</v>
      </c>
      <c r="AH146" s="36">
        <v>0</v>
      </c>
      <c r="AI146" s="36">
        <v>0</v>
      </c>
      <c r="AJ146" s="36">
        <v>0</v>
      </c>
      <c r="AK146" s="36">
        <v>0</v>
      </c>
      <c r="AL146" s="36">
        <v>0</v>
      </c>
      <c r="AM146" s="36">
        <v>0</v>
      </c>
      <c r="AN146" s="36">
        <v>0</v>
      </c>
      <c r="AO146" s="36">
        <v>0</v>
      </c>
      <c r="AP146" s="36">
        <v>0</v>
      </c>
      <c r="AQ146" s="36">
        <v>0</v>
      </c>
      <c r="AR146" s="36">
        <v>0</v>
      </c>
      <c r="AS146" s="36">
        <v>0</v>
      </c>
      <c r="AT146" s="36">
        <v>0</v>
      </c>
      <c r="AU146" s="36">
        <v>0</v>
      </c>
      <c r="AV146" s="36">
        <v>0</v>
      </c>
      <c r="AW146" s="36">
        <v>0</v>
      </c>
      <c r="AX146" s="36">
        <v>0</v>
      </c>
      <c r="AY146" s="36">
        <v>0</v>
      </c>
      <c r="AZ146" s="36">
        <v>0</v>
      </c>
      <c r="BA146" s="36">
        <v>0</v>
      </c>
      <c r="BB146" s="36">
        <v>0</v>
      </c>
      <c r="BC146" s="36">
        <v>0</v>
      </c>
      <c r="BD146" s="36">
        <v>0</v>
      </c>
      <c r="BE146" s="36">
        <v>0</v>
      </c>
      <c r="BF146" s="36">
        <v>0</v>
      </c>
      <c r="BG146" s="36">
        <v>3.1897229999999999E-2</v>
      </c>
      <c r="BH146" s="36">
        <v>0.148736644</v>
      </c>
      <c r="BI146" s="36">
        <v>0</v>
      </c>
      <c r="BJ146" s="36">
        <v>0</v>
      </c>
      <c r="BK146" s="36">
        <v>0</v>
      </c>
      <c r="BL146" s="36">
        <v>0</v>
      </c>
    </row>
    <row r="147" spans="1:64" s="37" customFormat="1" x14ac:dyDescent="0.2">
      <c r="A147" s="34">
        <v>144</v>
      </c>
      <c r="B147" s="34" t="s">
        <v>14</v>
      </c>
      <c r="C147" s="34" t="s">
        <v>29</v>
      </c>
      <c r="D147" s="41">
        <v>4.6555307470000002</v>
      </c>
      <c r="E147" s="36">
        <v>5</v>
      </c>
      <c r="F147" s="36">
        <v>0</v>
      </c>
      <c r="G147" s="36">
        <v>0</v>
      </c>
      <c r="H147" s="36">
        <v>5</v>
      </c>
      <c r="I147" s="36">
        <v>0</v>
      </c>
      <c r="J147" s="36">
        <v>0</v>
      </c>
      <c r="K147" s="36">
        <v>0</v>
      </c>
      <c r="L147" s="36">
        <v>0</v>
      </c>
      <c r="M147" s="36">
        <v>0</v>
      </c>
      <c r="N147" s="36">
        <v>0</v>
      </c>
      <c r="O147" s="36">
        <v>0</v>
      </c>
      <c r="P147" s="36">
        <v>0</v>
      </c>
      <c r="Q147" s="36">
        <v>0</v>
      </c>
      <c r="R147" s="36">
        <v>0</v>
      </c>
      <c r="S147" s="36">
        <v>0</v>
      </c>
      <c r="T147" s="36">
        <v>0</v>
      </c>
      <c r="U147" s="36">
        <v>0</v>
      </c>
      <c r="V147" s="36">
        <v>0</v>
      </c>
      <c r="W147" s="36">
        <v>0</v>
      </c>
      <c r="X147" s="36">
        <v>0</v>
      </c>
      <c r="Y147" s="36">
        <v>0</v>
      </c>
      <c r="Z147" s="36">
        <v>0</v>
      </c>
      <c r="AA147" s="36">
        <v>0</v>
      </c>
      <c r="AB147" s="36">
        <v>0</v>
      </c>
      <c r="AC147" s="36">
        <v>0</v>
      </c>
      <c r="AD147" s="36">
        <v>0</v>
      </c>
      <c r="AE147" s="36">
        <v>0</v>
      </c>
      <c r="AF147" s="36">
        <v>0</v>
      </c>
      <c r="AG147" s="36">
        <v>0</v>
      </c>
      <c r="AH147" s="36">
        <v>0</v>
      </c>
      <c r="AI147" s="36">
        <v>0</v>
      </c>
      <c r="AJ147" s="36">
        <v>0</v>
      </c>
      <c r="AK147" s="36">
        <v>0</v>
      </c>
      <c r="AL147" s="36">
        <v>0</v>
      </c>
      <c r="AM147" s="36">
        <v>0</v>
      </c>
      <c r="AN147" s="36">
        <v>0</v>
      </c>
      <c r="AO147" s="36">
        <v>0</v>
      </c>
      <c r="AP147" s="36">
        <v>0</v>
      </c>
      <c r="AQ147" s="36">
        <v>0</v>
      </c>
      <c r="AR147" s="36">
        <v>0</v>
      </c>
      <c r="AS147" s="36">
        <v>0</v>
      </c>
      <c r="AT147" s="36">
        <v>0</v>
      </c>
      <c r="AU147" s="36">
        <v>0</v>
      </c>
      <c r="AV147" s="36">
        <v>0</v>
      </c>
      <c r="AW147" s="36">
        <v>0</v>
      </c>
      <c r="AX147" s="36">
        <v>0</v>
      </c>
      <c r="AY147" s="36">
        <v>0</v>
      </c>
      <c r="AZ147" s="36">
        <v>0</v>
      </c>
      <c r="BA147" s="36">
        <v>0</v>
      </c>
      <c r="BB147" s="36">
        <v>0.195285711</v>
      </c>
      <c r="BC147" s="36">
        <v>9.1124532980000001</v>
      </c>
      <c r="BD147" s="36">
        <v>20.705248163</v>
      </c>
      <c r="BE147" s="36">
        <v>1.4054387142857144E-2</v>
      </c>
      <c r="BF147" s="36">
        <v>2.8108774285714289E-2</v>
      </c>
      <c r="BG147" s="36">
        <v>0.444198747</v>
      </c>
      <c r="BH147" s="36">
        <v>1.844406988</v>
      </c>
      <c r="BI147" s="36">
        <v>0</v>
      </c>
      <c r="BJ147" s="36">
        <v>0</v>
      </c>
      <c r="BK147" s="36">
        <v>0</v>
      </c>
      <c r="BL147" s="36">
        <v>0</v>
      </c>
    </row>
    <row r="148" spans="1:64" s="37" customFormat="1" x14ac:dyDescent="0.2">
      <c r="A148" s="34">
        <v>145</v>
      </c>
      <c r="B148" s="34" t="s">
        <v>14</v>
      </c>
      <c r="C148" s="34" t="s">
        <v>30</v>
      </c>
      <c r="D148" s="41">
        <v>4.4100589609999998</v>
      </c>
      <c r="E148" s="36">
        <v>2</v>
      </c>
      <c r="F148" s="36">
        <v>0</v>
      </c>
      <c r="G148" s="36">
        <v>0</v>
      </c>
      <c r="H148" s="36">
        <v>2</v>
      </c>
      <c r="I148" s="36">
        <v>0</v>
      </c>
      <c r="J148" s="36">
        <v>0</v>
      </c>
      <c r="K148" s="36">
        <v>0</v>
      </c>
      <c r="L148" s="36">
        <v>0</v>
      </c>
      <c r="M148" s="36">
        <v>0</v>
      </c>
      <c r="N148" s="36">
        <v>0</v>
      </c>
      <c r="O148" s="36">
        <v>0</v>
      </c>
      <c r="P148" s="36">
        <v>0</v>
      </c>
      <c r="Q148" s="36">
        <v>0</v>
      </c>
      <c r="R148" s="36">
        <v>0</v>
      </c>
      <c r="S148" s="36">
        <v>0</v>
      </c>
      <c r="T148" s="36">
        <v>0</v>
      </c>
      <c r="U148" s="36">
        <v>0</v>
      </c>
      <c r="V148" s="36">
        <v>0</v>
      </c>
      <c r="W148" s="36">
        <v>0</v>
      </c>
      <c r="X148" s="36">
        <v>0</v>
      </c>
      <c r="Y148" s="36">
        <v>0</v>
      </c>
      <c r="Z148" s="36">
        <v>0</v>
      </c>
      <c r="AA148" s="36">
        <v>0</v>
      </c>
      <c r="AB148" s="36">
        <v>0</v>
      </c>
      <c r="AC148" s="36">
        <v>0</v>
      </c>
      <c r="AD148" s="36">
        <v>0</v>
      </c>
      <c r="AE148" s="36">
        <v>0</v>
      </c>
      <c r="AF148" s="36">
        <v>0</v>
      </c>
      <c r="AG148" s="36">
        <v>0</v>
      </c>
      <c r="AH148" s="36">
        <v>0</v>
      </c>
      <c r="AI148" s="36">
        <v>0</v>
      </c>
      <c r="AJ148" s="36">
        <v>0</v>
      </c>
      <c r="AK148" s="36">
        <v>0</v>
      </c>
      <c r="AL148" s="36">
        <v>0</v>
      </c>
      <c r="AM148" s="36">
        <v>0</v>
      </c>
      <c r="AN148" s="36">
        <v>0</v>
      </c>
      <c r="AO148" s="36">
        <v>0</v>
      </c>
      <c r="AP148" s="36">
        <v>0</v>
      </c>
      <c r="AQ148" s="36">
        <v>0</v>
      </c>
      <c r="AR148" s="36">
        <v>0</v>
      </c>
      <c r="AS148" s="36">
        <v>0</v>
      </c>
      <c r="AT148" s="36">
        <v>0</v>
      </c>
      <c r="AU148" s="36">
        <v>0</v>
      </c>
      <c r="AV148" s="36">
        <v>0</v>
      </c>
      <c r="AW148" s="36">
        <v>0</v>
      </c>
      <c r="AX148" s="36">
        <v>0</v>
      </c>
      <c r="AY148" s="36">
        <v>0</v>
      </c>
      <c r="AZ148" s="36">
        <v>0</v>
      </c>
      <c r="BA148" s="36">
        <v>0</v>
      </c>
      <c r="BB148" s="36">
        <v>0</v>
      </c>
      <c r="BC148" s="36">
        <v>0</v>
      </c>
      <c r="BD148" s="36">
        <v>0</v>
      </c>
      <c r="BE148" s="36">
        <v>0</v>
      </c>
      <c r="BF148" s="36">
        <v>0</v>
      </c>
      <c r="BG148" s="36">
        <v>0</v>
      </c>
      <c r="BH148" s="36">
        <v>0</v>
      </c>
      <c r="BI148" s="36">
        <v>0</v>
      </c>
      <c r="BJ148" s="36">
        <v>0</v>
      </c>
      <c r="BK148" s="36">
        <v>0</v>
      </c>
      <c r="BL148" s="36">
        <v>0</v>
      </c>
    </row>
    <row r="149" spans="1:64" s="37" customFormat="1" x14ac:dyDescent="0.2">
      <c r="A149" s="34">
        <v>146</v>
      </c>
      <c r="B149" s="34" t="s">
        <v>14</v>
      </c>
      <c r="C149" s="34" t="s">
        <v>31</v>
      </c>
      <c r="D149" s="41">
        <v>4.8912328130000002</v>
      </c>
      <c r="E149" s="36">
        <v>12</v>
      </c>
      <c r="F149" s="36">
        <v>0</v>
      </c>
      <c r="G149" s="36">
        <v>0</v>
      </c>
      <c r="H149" s="36">
        <v>12</v>
      </c>
      <c r="I149" s="36">
        <v>0</v>
      </c>
      <c r="J149" s="36">
        <v>0</v>
      </c>
      <c r="K149" s="36">
        <v>0</v>
      </c>
      <c r="L149" s="36">
        <v>0</v>
      </c>
      <c r="M149" s="36">
        <v>0</v>
      </c>
      <c r="N149" s="36">
        <v>0</v>
      </c>
      <c r="O149" s="36">
        <v>3.9678599999999999E-4</v>
      </c>
      <c r="P149" s="36">
        <v>6.5922699999999997E-4</v>
      </c>
      <c r="Q149" s="36">
        <v>2.9485199999999996E-4</v>
      </c>
      <c r="R149" s="36">
        <v>1.01934E-4</v>
      </c>
      <c r="S149" s="36">
        <v>5.26269E-4</v>
      </c>
      <c r="T149" s="36">
        <v>1.32958E-4</v>
      </c>
      <c r="U149" s="36">
        <v>0</v>
      </c>
      <c r="V149" s="36">
        <v>0</v>
      </c>
      <c r="W149" s="36">
        <v>3.9678599999999999E-4</v>
      </c>
      <c r="X149" s="36">
        <v>6.5922699999999997E-4</v>
      </c>
      <c r="Y149" s="36">
        <v>1.056013E-3</v>
      </c>
      <c r="Z149" s="36">
        <v>0</v>
      </c>
      <c r="AA149" s="36">
        <v>0</v>
      </c>
      <c r="AB149" s="36">
        <v>0</v>
      </c>
      <c r="AC149" s="36">
        <v>0</v>
      </c>
      <c r="AD149" s="36">
        <v>0</v>
      </c>
      <c r="AE149" s="36">
        <v>0</v>
      </c>
      <c r="AF149" s="36">
        <v>0</v>
      </c>
      <c r="AG149" s="36">
        <v>0</v>
      </c>
      <c r="AH149" s="36">
        <v>0</v>
      </c>
      <c r="AI149" s="36">
        <v>0</v>
      </c>
      <c r="AJ149" s="36">
        <v>0</v>
      </c>
      <c r="AK149" s="36">
        <v>0</v>
      </c>
      <c r="AL149" s="36">
        <v>0</v>
      </c>
      <c r="AM149" s="36">
        <v>0</v>
      </c>
      <c r="AN149" s="36">
        <v>0</v>
      </c>
      <c r="AO149" s="36">
        <v>0</v>
      </c>
      <c r="AP149" s="36">
        <v>6.7929700000000004E-4</v>
      </c>
      <c r="AQ149" s="36">
        <v>3.6577499999999999E-4</v>
      </c>
      <c r="AR149" s="36">
        <v>1.045072E-3</v>
      </c>
      <c r="AS149" s="36">
        <v>0</v>
      </c>
      <c r="AT149" s="36">
        <v>0</v>
      </c>
      <c r="AU149" s="36">
        <v>0</v>
      </c>
      <c r="AV149" s="36">
        <v>0</v>
      </c>
      <c r="AW149" s="36">
        <v>0</v>
      </c>
      <c r="AX149" s="36">
        <v>0</v>
      </c>
      <c r="AY149" s="36">
        <v>0</v>
      </c>
      <c r="AZ149" s="36">
        <v>0</v>
      </c>
      <c r="BA149" s="36">
        <v>0</v>
      </c>
      <c r="BB149" s="36">
        <v>3.2250447000000002E-2</v>
      </c>
      <c r="BC149" s="36">
        <v>1.278988419</v>
      </c>
      <c r="BD149" s="36">
        <v>2.7935497269999998</v>
      </c>
      <c r="BE149" s="36">
        <v>2.3210100000000001E-3</v>
      </c>
      <c r="BF149" s="36">
        <v>4.6420214285714289E-3</v>
      </c>
      <c r="BG149" s="36">
        <v>0.319523159</v>
      </c>
      <c r="BH149" s="36">
        <v>0.53894551400000001</v>
      </c>
      <c r="BI149" s="36">
        <v>0</v>
      </c>
      <c r="BJ149" s="36">
        <v>0</v>
      </c>
      <c r="BK149" s="36">
        <v>0</v>
      </c>
      <c r="BL149" s="36">
        <v>0</v>
      </c>
    </row>
    <row r="150" spans="1:64" s="37" customFormat="1" x14ac:dyDescent="0.2">
      <c r="A150" s="34">
        <v>147</v>
      </c>
      <c r="B150" s="34" t="s">
        <v>14</v>
      </c>
      <c r="C150" s="34" t="s">
        <v>233</v>
      </c>
      <c r="D150" s="41">
        <v>4.5905064549999999</v>
      </c>
      <c r="E150" s="36">
        <v>12</v>
      </c>
      <c r="F150" s="36">
        <v>0</v>
      </c>
      <c r="G150" s="36">
        <v>0</v>
      </c>
      <c r="H150" s="36">
        <v>12</v>
      </c>
      <c r="I150" s="36">
        <v>0</v>
      </c>
      <c r="J150" s="36">
        <v>0</v>
      </c>
      <c r="K150" s="36">
        <v>0</v>
      </c>
      <c r="L150" s="36">
        <v>0</v>
      </c>
      <c r="M150" s="36">
        <v>0</v>
      </c>
      <c r="N150" s="36">
        <v>0</v>
      </c>
      <c r="O150" s="36">
        <v>0</v>
      </c>
      <c r="P150" s="36">
        <v>0</v>
      </c>
      <c r="Q150" s="36">
        <v>0</v>
      </c>
      <c r="R150" s="36">
        <v>0</v>
      </c>
      <c r="S150" s="36">
        <v>0</v>
      </c>
      <c r="T150" s="36">
        <v>0</v>
      </c>
      <c r="U150" s="36">
        <v>0</v>
      </c>
      <c r="V150" s="36">
        <v>0</v>
      </c>
      <c r="W150" s="36">
        <v>0</v>
      </c>
      <c r="X150" s="36">
        <v>0</v>
      </c>
      <c r="Y150" s="36">
        <v>0</v>
      </c>
      <c r="Z150" s="36">
        <v>0</v>
      </c>
      <c r="AA150" s="36">
        <v>0</v>
      </c>
      <c r="AB150" s="36">
        <v>0</v>
      </c>
      <c r="AC150" s="36">
        <v>0</v>
      </c>
      <c r="AD150" s="36">
        <v>0</v>
      </c>
      <c r="AE150" s="36">
        <v>0</v>
      </c>
      <c r="AF150" s="36">
        <v>0</v>
      </c>
      <c r="AG150" s="36">
        <v>0</v>
      </c>
      <c r="AH150" s="36">
        <v>0</v>
      </c>
      <c r="AI150" s="36">
        <v>0</v>
      </c>
      <c r="AJ150" s="36">
        <v>0</v>
      </c>
      <c r="AK150" s="36">
        <v>0</v>
      </c>
      <c r="AL150" s="36">
        <v>0</v>
      </c>
      <c r="AM150" s="36">
        <v>0</v>
      </c>
      <c r="AN150" s="36">
        <v>0</v>
      </c>
      <c r="AO150" s="36">
        <v>0</v>
      </c>
      <c r="AP150" s="36">
        <v>0</v>
      </c>
      <c r="AQ150" s="36">
        <v>0</v>
      </c>
      <c r="AR150" s="36">
        <v>0</v>
      </c>
      <c r="AS150" s="36">
        <v>0</v>
      </c>
      <c r="AT150" s="36">
        <v>0</v>
      </c>
      <c r="AU150" s="36">
        <v>0</v>
      </c>
      <c r="AV150" s="36">
        <v>0</v>
      </c>
      <c r="AW150" s="36">
        <v>0</v>
      </c>
      <c r="AX150" s="36">
        <v>0</v>
      </c>
      <c r="AY150" s="36">
        <v>0</v>
      </c>
      <c r="AZ150" s="36">
        <v>0</v>
      </c>
      <c r="BA150" s="36">
        <v>0</v>
      </c>
      <c r="BB150" s="36">
        <v>1.9993709999999998E-3</v>
      </c>
      <c r="BC150" s="36">
        <v>0</v>
      </c>
      <c r="BD150" s="36">
        <v>0</v>
      </c>
      <c r="BE150" s="36">
        <v>1.4389000000000001E-4</v>
      </c>
      <c r="BF150" s="36">
        <v>2.8778142857142859E-4</v>
      </c>
      <c r="BG150" s="36">
        <v>0.10381006299999999</v>
      </c>
      <c r="BH150" s="36">
        <v>2.2185723249999998</v>
      </c>
      <c r="BI150" s="36">
        <v>0</v>
      </c>
      <c r="BJ150" s="36">
        <v>0</v>
      </c>
      <c r="BK150" s="36">
        <v>0</v>
      </c>
      <c r="BL150" s="36">
        <v>0</v>
      </c>
    </row>
    <row r="151" spans="1:64" s="37" customFormat="1" x14ac:dyDescent="0.2">
      <c r="A151" s="34">
        <v>148</v>
      </c>
      <c r="B151" s="34" t="s">
        <v>235</v>
      </c>
      <c r="C151" s="34" t="s">
        <v>234</v>
      </c>
      <c r="D151" s="41">
        <v>4.859317001</v>
      </c>
      <c r="E151" s="36">
        <v>5</v>
      </c>
      <c r="F151" s="36">
        <v>0</v>
      </c>
      <c r="G151" s="36">
        <v>0</v>
      </c>
      <c r="H151" s="36">
        <v>5</v>
      </c>
      <c r="I151" s="36">
        <v>0</v>
      </c>
      <c r="J151" s="36">
        <v>0</v>
      </c>
      <c r="K151" s="36">
        <v>0</v>
      </c>
      <c r="L151" s="36">
        <v>0</v>
      </c>
      <c r="M151" s="36">
        <v>0</v>
      </c>
      <c r="N151" s="36">
        <v>0</v>
      </c>
      <c r="O151" s="36">
        <v>9.2622100000000008E-4</v>
      </c>
      <c r="P151" s="36">
        <v>1.5552980000000001E-3</v>
      </c>
      <c r="Q151" s="36">
        <v>6.1136600000000001E-4</v>
      </c>
      <c r="R151" s="36">
        <v>3.1485500000000001E-4</v>
      </c>
      <c r="S151" s="36">
        <v>1.144616E-3</v>
      </c>
      <c r="T151" s="36">
        <v>4.10682E-4</v>
      </c>
      <c r="U151" s="36">
        <v>0</v>
      </c>
      <c r="V151" s="36">
        <v>0</v>
      </c>
      <c r="W151" s="36">
        <v>9.2622100000000008E-4</v>
      </c>
      <c r="X151" s="36">
        <v>1.5552980000000001E-3</v>
      </c>
      <c r="Y151" s="36">
        <v>2.4815190000000002E-3</v>
      </c>
      <c r="Z151" s="36">
        <v>0</v>
      </c>
      <c r="AA151" s="36">
        <v>0</v>
      </c>
      <c r="AB151" s="36">
        <v>0</v>
      </c>
      <c r="AC151" s="36">
        <v>0</v>
      </c>
      <c r="AD151" s="36">
        <v>0</v>
      </c>
      <c r="AE151" s="36">
        <v>0</v>
      </c>
      <c r="AF151" s="36">
        <v>0</v>
      </c>
      <c r="AG151" s="36">
        <v>0</v>
      </c>
      <c r="AH151" s="36">
        <v>0</v>
      </c>
      <c r="AI151" s="36">
        <v>0</v>
      </c>
      <c r="AJ151" s="36">
        <v>0</v>
      </c>
      <c r="AK151" s="36">
        <v>0</v>
      </c>
      <c r="AL151" s="36">
        <v>0</v>
      </c>
      <c r="AM151" s="36">
        <v>0</v>
      </c>
      <c r="AN151" s="36">
        <v>0</v>
      </c>
      <c r="AO151" s="36">
        <v>0</v>
      </c>
      <c r="AP151" s="36">
        <v>3.1395189999999999E-3</v>
      </c>
      <c r="AQ151" s="36">
        <v>1.6905100000000001E-3</v>
      </c>
      <c r="AR151" s="36">
        <v>4.8300289999999996E-3</v>
      </c>
      <c r="AS151" s="36">
        <v>0</v>
      </c>
      <c r="AT151" s="36">
        <v>0</v>
      </c>
      <c r="AU151" s="36">
        <v>0</v>
      </c>
      <c r="AV151" s="36">
        <v>0</v>
      </c>
      <c r="AW151" s="36">
        <v>0</v>
      </c>
      <c r="AX151" s="36">
        <v>0</v>
      </c>
      <c r="AY151" s="36">
        <v>0</v>
      </c>
      <c r="AZ151" s="36">
        <v>0</v>
      </c>
      <c r="BA151" s="36">
        <v>0</v>
      </c>
      <c r="BB151" s="36">
        <v>0.36944937799999999</v>
      </c>
      <c r="BC151" s="36">
        <v>19.883607659999999</v>
      </c>
      <c r="BD151" s="36">
        <v>43.130824599</v>
      </c>
      <c r="BE151" s="36">
        <v>2.6106421428571433E-2</v>
      </c>
      <c r="BF151" s="36">
        <v>5.2212842857142866E-2</v>
      </c>
      <c r="BG151" s="36">
        <v>0.25139904600000001</v>
      </c>
      <c r="BH151" s="36">
        <v>3.0127382589999998</v>
      </c>
      <c r="BI151" s="36">
        <v>0</v>
      </c>
      <c r="BJ151" s="36">
        <v>0</v>
      </c>
      <c r="BK151" s="36">
        <v>0</v>
      </c>
      <c r="BL151" s="36">
        <v>0</v>
      </c>
    </row>
    <row r="152" spans="1:64" s="37" customFormat="1" x14ac:dyDescent="0.2">
      <c r="A152" s="34">
        <v>149</v>
      </c>
      <c r="B152" s="34" t="s">
        <v>235</v>
      </c>
      <c r="C152" s="34" t="s">
        <v>236</v>
      </c>
      <c r="D152" s="41">
        <v>4.8581546180000004</v>
      </c>
      <c r="E152" s="36">
        <v>31</v>
      </c>
      <c r="F152" s="36">
        <v>0</v>
      </c>
      <c r="G152" s="36">
        <v>4</v>
      </c>
      <c r="H152" s="36">
        <v>27</v>
      </c>
      <c r="I152" s="36">
        <v>0</v>
      </c>
      <c r="J152" s="36">
        <v>0</v>
      </c>
      <c r="K152" s="36">
        <v>0</v>
      </c>
      <c r="L152" s="36">
        <v>0</v>
      </c>
      <c r="M152" s="36">
        <v>0</v>
      </c>
      <c r="N152" s="36">
        <v>0</v>
      </c>
      <c r="O152" s="36">
        <v>5.8192399999999998E-3</v>
      </c>
      <c r="P152" s="36">
        <v>1.0225304000000001E-2</v>
      </c>
      <c r="Q152" s="36">
        <v>5.3532520000000002E-3</v>
      </c>
      <c r="R152" s="36">
        <v>4.6598799999999997E-4</v>
      </c>
      <c r="S152" s="36">
        <v>9.6174950000000002E-3</v>
      </c>
      <c r="T152" s="36">
        <v>6.0780899999999995E-4</v>
      </c>
      <c r="U152" s="36">
        <v>0.12000000000000001</v>
      </c>
      <c r="V152" s="36">
        <v>0.28800000000000003</v>
      </c>
      <c r="W152" s="36">
        <v>0.12581924</v>
      </c>
      <c r="X152" s="36">
        <v>0.29822530400000002</v>
      </c>
      <c r="Y152" s="36">
        <v>0.42404454400000002</v>
      </c>
      <c r="Z152" s="36">
        <v>0</v>
      </c>
      <c r="AA152" s="36">
        <v>0</v>
      </c>
      <c r="AB152" s="36">
        <v>0</v>
      </c>
      <c r="AC152" s="36">
        <v>0</v>
      </c>
      <c r="AD152" s="36">
        <v>0</v>
      </c>
      <c r="AE152" s="36">
        <v>0</v>
      </c>
      <c r="AF152" s="36">
        <v>0</v>
      </c>
      <c r="AG152" s="36">
        <v>1.3631623939367541E-2</v>
      </c>
      <c r="AH152" s="36">
        <v>2.318942923018846E-2</v>
      </c>
      <c r="AI152" s="36">
        <v>7.4268847669657634E-2</v>
      </c>
      <c r="AJ152" s="36">
        <v>0</v>
      </c>
      <c r="AK152" s="36">
        <v>0</v>
      </c>
      <c r="AL152" s="36">
        <v>0</v>
      </c>
      <c r="AM152" s="36">
        <v>1.3631623939367541E-2</v>
      </c>
      <c r="AN152" s="36">
        <v>2.318942923018846E-2</v>
      </c>
      <c r="AO152" s="36">
        <v>7.4268847669657634E-2</v>
      </c>
      <c r="AP152" s="36">
        <v>0.47460152999999999</v>
      </c>
      <c r="AQ152" s="36">
        <v>0.25555466999999998</v>
      </c>
      <c r="AR152" s="36">
        <v>0.73015619999999992</v>
      </c>
      <c r="AS152" s="36">
        <v>0</v>
      </c>
      <c r="AT152" s="36">
        <v>0</v>
      </c>
      <c r="AU152" s="36">
        <v>0</v>
      </c>
      <c r="AV152" s="36">
        <v>0</v>
      </c>
      <c r="AW152" s="36">
        <v>0</v>
      </c>
      <c r="AX152" s="36">
        <v>0</v>
      </c>
      <c r="AY152" s="36">
        <v>0</v>
      </c>
      <c r="AZ152" s="36">
        <v>0</v>
      </c>
      <c r="BA152" s="36">
        <v>0</v>
      </c>
      <c r="BB152" s="36">
        <v>0.65500455400000002</v>
      </c>
      <c r="BC152" s="36">
        <v>49.998381885999997</v>
      </c>
      <c r="BD152" s="36">
        <v>124.503660338</v>
      </c>
      <c r="BE152" s="36">
        <v>4.6284622857142854E-2</v>
      </c>
      <c r="BF152" s="36">
        <v>9.2569245714285708E-2</v>
      </c>
      <c r="BG152" s="36">
        <v>1.8166578609999999</v>
      </c>
      <c r="BH152" s="36">
        <v>19.041726834999999</v>
      </c>
      <c r="BI152" s="36">
        <v>0</v>
      </c>
      <c r="BJ152" s="36">
        <v>0</v>
      </c>
      <c r="BK152" s="36">
        <v>0</v>
      </c>
      <c r="BL152" s="36">
        <v>0</v>
      </c>
    </row>
    <row r="153" spans="1:64" s="37" customFormat="1" x14ac:dyDescent="0.2">
      <c r="A153" s="34">
        <v>150</v>
      </c>
      <c r="B153" s="34" t="s">
        <v>235</v>
      </c>
      <c r="C153" s="34" t="s">
        <v>237</v>
      </c>
      <c r="D153" s="41">
        <v>4.6982398229999998</v>
      </c>
      <c r="E153" s="36">
        <v>0</v>
      </c>
      <c r="F153" s="36" t="s">
        <v>340</v>
      </c>
      <c r="G153" s="36" t="s">
        <v>340</v>
      </c>
      <c r="H153" s="36" t="s">
        <v>340</v>
      </c>
      <c r="I153" s="36">
        <v>0</v>
      </c>
      <c r="J153" s="36">
        <v>0</v>
      </c>
      <c r="K153" s="36">
        <v>0</v>
      </c>
      <c r="L153" s="36">
        <v>0</v>
      </c>
      <c r="M153" s="36">
        <v>0</v>
      </c>
      <c r="N153" s="36">
        <v>0</v>
      </c>
      <c r="O153" s="36">
        <v>0</v>
      </c>
      <c r="P153" s="36">
        <v>0</v>
      </c>
      <c r="Q153" s="36">
        <v>0</v>
      </c>
      <c r="R153" s="36">
        <v>0</v>
      </c>
      <c r="S153" s="36">
        <v>0</v>
      </c>
      <c r="T153" s="36">
        <v>0</v>
      </c>
      <c r="U153" s="36" t="s">
        <v>340</v>
      </c>
      <c r="V153" s="36" t="s">
        <v>340</v>
      </c>
      <c r="W153" s="36">
        <v>0</v>
      </c>
      <c r="X153" s="36">
        <v>0</v>
      </c>
      <c r="Y153" s="36">
        <v>0</v>
      </c>
      <c r="Z153" s="36">
        <v>0</v>
      </c>
      <c r="AA153" s="36">
        <v>0</v>
      </c>
      <c r="AB153" s="36">
        <v>0</v>
      </c>
      <c r="AC153" s="36">
        <v>0</v>
      </c>
      <c r="AD153" s="36">
        <v>0</v>
      </c>
      <c r="AE153" s="36">
        <v>0</v>
      </c>
      <c r="AF153" s="36">
        <v>0</v>
      </c>
      <c r="AG153" s="36" t="s">
        <v>340</v>
      </c>
      <c r="AH153" s="36" t="s">
        <v>340</v>
      </c>
      <c r="AI153" s="36" t="s">
        <v>340</v>
      </c>
      <c r="AJ153" s="36">
        <v>0</v>
      </c>
      <c r="AK153" s="36">
        <v>0</v>
      </c>
      <c r="AL153" s="36">
        <v>0</v>
      </c>
      <c r="AM153" s="36">
        <v>0</v>
      </c>
      <c r="AN153" s="36">
        <v>0</v>
      </c>
      <c r="AO153" s="36">
        <v>0</v>
      </c>
      <c r="AP153" s="36">
        <v>0</v>
      </c>
      <c r="AQ153" s="36">
        <v>0</v>
      </c>
      <c r="AR153" s="36">
        <v>0</v>
      </c>
      <c r="AS153" s="36">
        <v>0</v>
      </c>
      <c r="AT153" s="36">
        <v>0</v>
      </c>
      <c r="AU153" s="36">
        <v>0</v>
      </c>
      <c r="AV153" s="36">
        <v>0</v>
      </c>
      <c r="AW153" s="36">
        <v>0</v>
      </c>
      <c r="AX153" s="36">
        <v>0</v>
      </c>
      <c r="AY153" s="36">
        <v>0</v>
      </c>
      <c r="AZ153" s="36">
        <v>0</v>
      </c>
      <c r="BA153" s="36">
        <v>0</v>
      </c>
      <c r="BB153" s="36">
        <v>0</v>
      </c>
      <c r="BC153" s="36">
        <v>0</v>
      </c>
      <c r="BD153" s="36">
        <v>0</v>
      </c>
      <c r="BE153" s="36">
        <v>0</v>
      </c>
      <c r="BF153" s="36">
        <v>0</v>
      </c>
      <c r="BG153" s="36">
        <v>0.29653986799999998</v>
      </c>
      <c r="BH153" s="36">
        <v>4.8049298629999999</v>
      </c>
      <c r="BI153" s="36">
        <v>0</v>
      </c>
      <c r="BJ153" s="36">
        <v>0</v>
      </c>
      <c r="BK153" s="36">
        <v>0</v>
      </c>
      <c r="BL153" s="36">
        <v>0</v>
      </c>
    </row>
    <row r="154" spans="1:64" s="37" customFormat="1" x14ac:dyDescent="0.2">
      <c r="A154" s="34">
        <v>151</v>
      </c>
      <c r="B154" s="34" t="s">
        <v>235</v>
      </c>
      <c r="C154" s="34" t="s">
        <v>238</v>
      </c>
      <c r="D154" s="41">
        <v>4.6261505600000001</v>
      </c>
      <c r="E154" s="36">
        <v>4</v>
      </c>
      <c r="F154" s="36">
        <v>0</v>
      </c>
      <c r="G154" s="36">
        <v>0</v>
      </c>
      <c r="H154" s="36">
        <v>4</v>
      </c>
      <c r="I154" s="36">
        <v>0</v>
      </c>
      <c r="J154" s="36">
        <v>0</v>
      </c>
      <c r="K154" s="36">
        <v>0</v>
      </c>
      <c r="L154" s="36">
        <v>0</v>
      </c>
      <c r="M154" s="36">
        <v>0</v>
      </c>
      <c r="N154" s="36">
        <v>0</v>
      </c>
      <c r="O154" s="36">
        <v>0</v>
      </c>
      <c r="P154" s="36">
        <v>0</v>
      </c>
      <c r="Q154" s="36">
        <v>0</v>
      </c>
      <c r="R154" s="36">
        <v>0</v>
      </c>
      <c r="S154" s="36">
        <v>0</v>
      </c>
      <c r="T154" s="36">
        <v>0</v>
      </c>
      <c r="U154" s="36">
        <v>0</v>
      </c>
      <c r="V154" s="36">
        <v>0</v>
      </c>
      <c r="W154" s="36">
        <v>0</v>
      </c>
      <c r="X154" s="36">
        <v>0</v>
      </c>
      <c r="Y154" s="36">
        <v>0</v>
      </c>
      <c r="Z154" s="36">
        <v>0</v>
      </c>
      <c r="AA154" s="36">
        <v>0</v>
      </c>
      <c r="AB154" s="36">
        <v>0</v>
      </c>
      <c r="AC154" s="36">
        <v>0</v>
      </c>
      <c r="AD154" s="36">
        <v>0</v>
      </c>
      <c r="AE154" s="36">
        <v>0</v>
      </c>
      <c r="AF154" s="36">
        <v>0</v>
      </c>
      <c r="AG154" s="36">
        <v>0</v>
      </c>
      <c r="AH154" s="36">
        <v>0</v>
      </c>
      <c r="AI154" s="36">
        <v>0</v>
      </c>
      <c r="AJ154" s="36">
        <v>0</v>
      </c>
      <c r="AK154" s="36">
        <v>0</v>
      </c>
      <c r="AL154" s="36">
        <v>0</v>
      </c>
      <c r="AM154" s="36">
        <v>0</v>
      </c>
      <c r="AN154" s="36">
        <v>0</v>
      </c>
      <c r="AO154" s="36">
        <v>0</v>
      </c>
      <c r="AP154" s="36">
        <v>0</v>
      </c>
      <c r="AQ154" s="36">
        <v>0</v>
      </c>
      <c r="AR154" s="36">
        <v>0</v>
      </c>
      <c r="AS154" s="36">
        <v>0</v>
      </c>
      <c r="AT154" s="36">
        <v>0</v>
      </c>
      <c r="AU154" s="36">
        <v>0</v>
      </c>
      <c r="AV154" s="36">
        <v>0</v>
      </c>
      <c r="AW154" s="36">
        <v>0</v>
      </c>
      <c r="AX154" s="36">
        <v>0</v>
      </c>
      <c r="AY154" s="36">
        <v>0</v>
      </c>
      <c r="AZ154" s="36">
        <v>0</v>
      </c>
      <c r="BA154" s="36">
        <v>0</v>
      </c>
      <c r="BB154" s="36">
        <v>0</v>
      </c>
      <c r="BC154" s="36">
        <v>0</v>
      </c>
      <c r="BD154" s="36">
        <v>0</v>
      </c>
      <c r="BE154" s="36">
        <v>0</v>
      </c>
      <c r="BF154" s="36">
        <v>0</v>
      </c>
      <c r="BG154" s="36">
        <v>0.14448198600000001</v>
      </c>
      <c r="BH154" s="36">
        <v>1.715596788</v>
      </c>
      <c r="BI154" s="36">
        <v>0</v>
      </c>
      <c r="BJ154" s="36">
        <v>0</v>
      </c>
      <c r="BK154" s="36">
        <v>0</v>
      </c>
      <c r="BL154" s="36">
        <v>0</v>
      </c>
    </row>
    <row r="155" spans="1:64" s="37" customFormat="1" x14ac:dyDescent="0.2">
      <c r="A155" s="34">
        <v>152</v>
      </c>
      <c r="B155" s="34" t="s">
        <v>235</v>
      </c>
      <c r="C155" s="34" t="s">
        <v>239</v>
      </c>
      <c r="D155" s="41">
        <v>4.7625693560000002</v>
      </c>
      <c r="E155" s="36">
        <v>2</v>
      </c>
      <c r="F155" s="36">
        <v>0</v>
      </c>
      <c r="G155" s="36">
        <v>0</v>
      </c>
      <c r="H155" s="36">
        <v>2</v>
      </c>
      <c r="I155" s="36">
        <v>0</v>
      </c>
      <c r="J155" s="36">
        <v>0</v>
      </c>
      <c r="K155" s="36">
        <v>0</v>
      </c>
      <c r="L155" s="36">
        <v>0</v>
      </c>
      <c r="M155" s="36">
        <v>0</v>
      </c>
      <c r="N155" s="36">
        <v>0</v>
      </c>
      <c r="O155" s="36">
        <v>0</v>
      </c>
      <c r="P155" s="36">
        <v>0</v>
      </c>
      <c r="Q155" s="36">
        <v>0</v>
      </c>
      <c r="R155" s="36">
        <v>0</v>
      </c>
      <c r="S155" s="36">
        <v>0</v>
      </c>
      <c r="T155" s="36">
        <v>0</v>
      </c>
      <c r="U155" s="36">
        <v>0</v>
      </c>
      <c r="V155" s="36">
        <v>0</v>
      </c>
      <c r="W155" s="36">
        <v>0</v>
      </c>
      <c r="X155" s="36">
        <v>0</v>
      </c>
      <c r="Y155" s="36">
        <v>0</v>
      </c>
      <c r="Z155" s="36">
        <v>0</v>
      </c>
      <c r="AA155" s="36">
        <v>0</v>
      </c>
      <c r="AB155" s="36">
        <v>0</v>
      </c>
      <c r="AC155" s="36">
        <v>0</v>
      </c>
      <c r="AD155" s="36">
        <v>0</v>
      </c>
      <c r="AE155" s="36">
        <v>0</v>
      </c>
      <c r="AF155" s="36">
        <v>0</v>
      </c>
      <c r="AG155" s="36">
        <v>0</v>
      </c>
      <c r="AH155" s="36">
        <v>0</v>
      </c>
      <c r="AI155" s="36">
        <v>0</v>
      </c>
      <c r="AJ155" s="36">
        <v>0</v>
      </c>
      <c r="AK155" s="36">
        <v>0</v>
      </c>
      <c r="AL155" s="36">
        <v>0</v>
      </c>
      <c r="AM155" s="36">
        <v>0</v>
      </c>
      <c r="AN155" s="36">
        <v>0</v>
      </c>
      <c r="AO155" s="36">
        <v>0</v>
      </c>
      <c r="AP155" s="36">
        <v>0</v>
      </c>
      <c r="AQ155" s="36">
        <v>0</v>
      </c>
      <c r="AR155" s="36">
        <v>0</v>
      </c>
      <c r="AS155" s="36">
        <v>0</v>
      </c>
      <c r="AT155" s="36">
        <v>0</v>
      </c>
      <c r="AU155" s="36">
        <v>0</v>
      </c>
      <c r="AV155" s="36">
        <v>0</v>
      </c>
      <c r="AW155" s="36">
        <v>0</v>
      </c>
      <c r="AX155" s="36">
        <v>0</v>
      </c>
      <c r="AY155" s="36">
        <v>0</v>
      </c>
      <c r="AZ155" s="36">
        <v>0</v>
      </c>
      <c r="BA155" s="36">
        <v>0</v>
      </c>
      <c r="BB155" s="36">
        <v>0.33828217999999999</v>
      </c>
      <c r="BC155" s="36">
        <v>17.141654688999999</v>
      </c>
      <c r="BD155" s="36">
        <v>41.09</v>
      </c>
      <c r="BE155" s="36">
        <v>2.3904051428571431E-2</v>
      </c>
      <c r="BF155" s="36">
        <v>4.780810428571429E-2</v>
      </c>
      <c r="BG155" s="36">
        <v>1.5293009959999999</v>
      </c>
      <c r="BH155" s="36">
        <v>16.458871216999999</v>
      </c>
      <c r="BI155" s="36">
        <v>0</v>
      </c>
      <c r="BJ155" s="36">
        <v>0</v>
      </c>
      <c r="BK155" s="36">
        <v>0</v>
      </c>
      <c r="BL155" s="36">
        <v>0</v>
      </c>
    </row>
    <row r="156" spans="1:64" s="37" customFormat="1" x14ac:dyDescent="0.2">
      <c r="A156" s="34">
        <v>153</v>
      </c>
      <c r="B156" s="34" t="s">
        <v>235</v>
      </c>
      <c r="C156" s="34" t="s">
        <v>240</v>
      </c>
      <c r="D156" s="41">
        <v>5.428309896</v>
      </c>
      <c r="E156" s="36">
        <v>10</v>
      </c>
      <c r="F156" s="36">
        <v>0</v>
      </c>
      <c r="G156" s="36">
        <v>0</v>
      </c>
      <c r="H156" s="36">
        <v>10</v>
      </c>
      <c r="I156" s="36">
        <v>0</v>
      </c>
      <c r="J156" s="36">
        <v>0</v>
      </c>
      <c r="K156" s="36">
        <v>0</v>
      </c>
      <c r="L156" s="36">
        <v>0</v>
      </c>
      <c r="M156" s="36">
        <v>0</v>
      </c>
      <c r="N156" s="36">
        <v>0</v>
      </c>
      <c r="O156" s="36">
        <v>0</v>
      </c>
      <c r="P156" s="36">
        <v>0</v>
      </c>
      <c r="Q156" s="36">
        <v>0</v>
      </c>
      <c r="R156" s="36">
        <v>0</v>
      </c>
      <c r="S156" s="36">
        <v>0</v>
      </c>
      <c r="T156" s="36">
        <v>0</v>
      </c>
      <c r="U156" s="36">
        <v>0</v>
      </c>
      <c r="V156" s="36">
        <v>0</v>
      </c>
      <c r="W156" s="36">
        <v>0</v>
      </c>
      <c r="X156" s="36">
        <v>0</v>
      </c>
      <c r="Y156" s="36">
        <v>0</v>
      </c>
      <c r="Z156" s="36">
        <v>0</v>
      </c>
      <c r="AA156" s="36">
        <v>0</v>
      </c>
      <c r="AB156" s="36">
        <v>0</v>
      </c>
      <c r="AC156" s="36">
        <v>0</v>
      </c>
      <c r="AD156" s="36">
        <v>0</v>
      </c>
      <c r="AE156" s="36">
        <v>0</v>
      </c>
      <c r="AF156" s="36">
        <v>0</v>
      </c>
      <c r="AG156" s="36">
        <v>0</v>
      </c>
      <c r="AH156" s="36">
        <v>0</v>
      </c>
      <c r="AI156" s="36">
        <v>0</v>
      </c>
      <c r="AJ156" s="36">
        <v>0</v>
      </c>
      <c r="AK156" s="36">
        <v>0</v>
      </c>
      <c r="AL156" s="36">
        <v>0</v>
      </c>
      <c r="AM156" s="36">
        <v>0</v>
      </c>
      <c r="AN156" s="36">
        <v>0</v>
      </c>
      <c r="AO156" s="36">
        <v>0</v>
      </c>
      <c r="AP156" s="36">
        <v>0</v>
      </c>
      <c r="AQ156" s="36">
        <v>0</v>
      </c>
      <c r="AR156" s="36">
        <v>0</v>
      </c>
      <c r="AS156" s="36">
        <v>0</v>
      </c>
      <c r="AT156" s="36">
        <v>0</v>
      </c>
      <c r="AU156" s="36">
        <v>0</v>
      </c>
      <c r="AV156" s="36">
        <v>0</v>
      </c>
      <c r="AW156" s="36">
        <v>0</v>
      </c>
      <c r="AX156" s="36">
        <v>0</v>
      </c>
      <c r="AY156" s="36">
        <v>0</v>
      </c>
      <c r="AZ156" s="36">
        <v>0</v>
      </c>
      <c r="BA156" s="36">
        <v>0</v>
      </c>
      <c r="BB156" s="36">
        <v>0.40276590899999998</v>
      </c>
      <c r="BC156" s="36">
        <v>25.984403543999999</v>
      </c>
      <c r="BD156" s="36">
        <v>53.447389379000001</v>
      </c>
      <c r="BE156" s="36">
        <v>2.8460668571428573E-2</v>
      </c>
      <c r="BF156" s="36">
        <v>5.6921338571428573E-2</v>
      </c>
      <c r="BG156" s="36">
        <v>0.88867099299999996</v>
      </c>
      <c r="BH156" s="36">
        <v>18.690245591</v>
      </c>
      <c r="BI156" s="36">
        <v>0</v>
      </c>
      <c r="BJ156" s="36">
        <v>0</v>
      </c>
      <c r="BK156" s="36">
        <v>0</v>
      </c>
      <c r="BL156" s="36">
        <v>0</v>
      </c>
    </row>
    <row r="157" spans="1:64" s="37" customFormat="1" x14ac:dyDescent="0.2">
      <c r="A157" s="34">
        <v>154</v>
      </c>
      <c r="B157" s="34" t="s">
        <v>235</v>
      </c>
      <c r="C157" s="34" t="s">
        <v>241</v>
      </c>
      <c r="D157" s="41">
        <v>4.6991185389999997</v>
      </c>
      <c r="E157" s="36">
        <v>0</v>
      </c>
      <c r="F157" s="36" t="s">
        <v>340</v>
      </c>
      <c r="G157" s="36" t="s">
        <v>340</v>
      </c>
      <c r="H157" s="36" t="s">
        <v>340</v>
      </c>
      <c r="I157" s="36">
        <v>0</v>
      </c>
      <c r="J157" s="36">
        <v>0</v>
      </c>
      <c r="K157" s="36">
        <v>0</v>
      </c>
      <c r="L157" s="36">
        <v>0</v>
      </c>
      <c r="M157" s="36">
        <v>0</v>
      </c>
      <c r="N157" s="36">
        <v>0</v>
      </c>
      <c r="O157" s="36">
        <v>0</v>
      </c>
      <c r="P157" s="36">
        <v>0</v>
      </c>
      <c r="Q157" s="36">
        <v>0</v>
      </c>
      <c r="R157" s="36">
        <v>0</v>
      </c>
      <c r="S157" s="36">
        <v>0</v>
      </c>
      <c r="T157" s="36">
        <v>0</v>
      </c>
      <c r="U157" s="36" t="s">
        <v>340</v>
      </c>
      <c r="V157" s="36" t="s">
        <v>340</v>
      </c>
      <c r="W157" s="36">
        <v>0</v>
      </c>
      <c r="X157" s="36">
        <v>0</v>
      </c>
      <c r="Y157" s="36">
        <v>0</v>
      </c>
      <c r="Z157" s="36">
        <v>0</v>
      </c>
      <c r="AA157" s="36">
        <v>0</v>
      </c>
      <c r="AB157" s="36">
        <v>0</v>
      </c>
      <c r="AC157" s="36">
        <v>0</v>
      </c>
      <c r="AD157" s="36">
        <v>0</v>
      </c>
      <c r="AE157" s="36">
        <v>0</v>
      </c>
      <c r="AF157" s="36">
        <v>0</v>
      </c>
      <c r="AG157" s="36" t="s">
        <v>340</v>
      </c>
      <c r="AH157" s="36" t="s">
        <v>340</v>
      </c>
      <c r="AI157" s="36" t="s">
        <v>340</v>
      </c>
      <c r="AJ157" s="36">
        <v>0</v>
      </c>
      <c r="AK157" s="36">
        <v>0</v>
      </c>
      <c r="AL157" s="36">
        <v>0</v>
      </c>
      <c r="AM157" s="36">
        <v>0</v>
      </c>
      <c r="AN157" s="36">
        <v>0</v>
      </c>
      <c r="AO157" s="36">
        <v>0</v>
      </c>
      <c r="AP157" s="36">
        <v>0</v>
      </c>
      <c r="AQ157" s="36">
        <v>0</v>
      </c>
      <c r="AR157" s="36">
        <v>0</v>
      </c>
      <c r="AS157" s="36">
        <v>0</v>
      </c>
      <c r="AT157" s="36">
        <v>0</v>
      </c>
      <c r="AU157" s="36">
        <v>0</v>
      </c>
      <c r="AV157" s="36">
        <v>0</v>
      </c>
      <c r="AW157" s="36">
        <v>0</v>
      </c>
      <c r="AX157" s="36">
        <v>0</v>
      </c>
      <c r="AY157" s="36">
        <v>0</v>
      </c>
      <c r="AZ157" s="36">
        <v>0</v>
      </c>
      <c r="BA157" s="36">
        <v>0</v>
      </c>
      <c r="BB157" s="36">
        <v>0.72084155999999999</v>
      </c>
      <c r="BC157" s="36">
        <v>28.842500762</v>
      </c>
      <c r="BD157" s="36">
        <v>67.638991722</v>
      </c>
      <c r="BE157" s="36">
        <v>5.0936865714285712E-2</v>
      </c>
      <c r="BF157" s="36">
        <v>0.10187373285714285</v>
      </c>
      <c r="BG157" s="36">
        <v>1.659559161</v>
      </c>
      <c r="BH157" s="36">
        <v>9.6244058989999992</v>
      </c>
      <c r="BI157" s="36">
        <v>0</v>
      </c>
      <c r="BJ157" s="36">
        <v>0</v>
      </c>
      <c r="BK157" s="36">
        <v>0</v>
      </c>
      <c r="BL157" s="36">
        <v>0</v>
      </c>
    </row>
    <row r="158" spans="1:64" s="37" customFormat="1" x14ac:dyDescent="0.2">
      <c r="A158" s="34">
        <v>155</v>
      </c>
      <c r="B158" s="34" t="s">
        <v>235</v>
      </c>
      <c r="C158" s="34" t="s">
        <v>242</v>
      </c>
      <c r="D158" s="41">
        <v>4.8774077250000003</v>
      </c>
      <c r="E158" s="36">
        <v>2</v>
      </c>
      <c r="F158" s="36">
        <v>0</v>
      </c>
      <c r="G158" s="36">
        <v>0</v>
      </c>
      <c r="H158" s="36">
        <v>2</v>
      </c>
      <c r="I158" s="36">
        <v>0</v>
      </c>
      <c r="J158" s="36">
        <v>0</v>
      </c>
      <c r="K158" s="36">
        <v>0</v>
      </c>
      <c r="L158" s="36">
        <v>0</v>
      </c>
      <c r="M158" s="36">
        <v>0</v>
      </c>
      <c r="N158" s="36">
        <v>0</v>
      </c>
      <c r="O158" s="36">
        <v>1.4195750000000002E-3</v>
      </c>
      <c r="P158" s="36">
        <v>2.157207E-3</v>
      </c>
      <c r="Q158" s="36">
        <v>8.6970800000000007E-4</v>
      </c>
      <c r="R158" s="36">
        <v>5.49867E-4</v>
      </c>
      <c r="S158" s="36">
        <v>1.4399899999999999E-3</v>
      </c>
      <c r="T158" s="36">
        <v>7.1721699999999992E-4</v>
      </c>
      <c r="U158" s="36">
        <v>0</v>
      </c>
      <c r="V158" s="36">
        <v>0</v>
      </c>
      <c r="W158" s="36">
        <v>1.4195750000000002E-3</v>
      </c>
      <c r="X158" s="36">
        <v>2.157207E-3</v>
      </c>
      <c r="Y158" s="36">
        <v>3.5767820000000001E-3</v>
      </c>
      <c r="Z158" s="36">
        <v>0</v>
      </c>
      <c r="AA158" s="36">
        <v>0</v>
      </c>
      <c r="AB158" s="36">
        <v>0</v>
      </c>
      <c r="AC158" s="36">
        <v>0</v>
      </c>
      <c r="AD158" s="36">
        <v>0</v>
      </c>
      <c r="AE158" s="36">
        <v>0</v>
      </c>
      <c r="AF158" s="36">
        <v>0</v>
      </c>
      <c r="AG158" s="36">
        <v>0</v>
      </c>
      <c r="AH158" s="36">
        <v>0</v>
      </c>
      <c r="AI158" s="36">
        <v>0</v>
      </c>
      <c r="AJ158" s="36">
        <v>0</v>
      </c>
      <c r="AK158" s="36">
        <v>0</v>
      </c>
      <c r="AL158" s="36">
        <v>0</v>
      </c>
      <c r="AM158" s="36">
        <v>0</v>
      </c>
      <c r="AN158" s="36">
        <v>0</v>
      </c>
      <c r="AO158" s="36">
        <v>0</v>
      </c>
      <c r="AP158" s="36">
        <v>2.0808649999999999E-3</v>
      </c>
      <c r="AQ158" s="36">
        <v>1.120465E-3</v>
      </c>
      <c r="AR158" s="36">
        <v>3.2013299999999996E-3</v>
      </c>
      <c r="AS158" s="36">
        <v>0</v>
      </c>
      <c r="AT158" s="36">
        <v>0</v>
      </c>
      <c r="AU158" s="36">
        <v>0</v>
      </c>
      <c r="AV158" s="36">
        <v>0</v>
      </c>
      <c r="AW158" s="36">
        <v>0</v>
      </c>
      <c r="AX158" s="36">
        <v>0</v>
      </c>
      <c r="AY158" s="36">
        <v>0</v>
      </c>
      <c r="AZ158" s="36">
        <v>0</v>
      </c>
      <c r="BA158" s="36">
        <v>0</v>
      </c>
      <c r="BB158" s="36">
        <v>4.1609739999999999E-2</v>
      </c>
      <c r="BC158" s="36">
        <v>1.9969898100000001</v>
      </c>
      <c r="BD158" s="36">
        <v>5.249995953</v>
      </c>
      <c r="BE158" s="36">
        <v>2.9402700000000005E-3</v>
      </c>
      <c r="BF158" s="36">
        <v>5.8805414285714288E-3</v>
      </c>
      <c r="BG158" s="36">
        <v>0.38109222700000001</v>
      </c>
      <c r="BH158" s="36">
        <v>1.733959129</v>
      </c>
      <c r="BI158" s="36">
        <v>0</v>
      </c>
      <c r="BJ158" s="36">
        <v>0</v>
      </c>
      <c r="BK158" s="36">
        <v>0</v>
      </c>
      <c r="BL158" s="36">
        <v>0</v>
      </c>
    </row>
    <row r="159" spans="1:64" s="37" customFormat="1" x14ac:dyDescent="0.2">
      <c r="A159" s="34">
        <v>156</v>
      </c>
      <c r="B159" s="34" t="s">
        <v>235</v>
      </c>
      <c r="C159" s="34" t="s">
        <v>243</v>
      </c>
      <c r="D159" s="41">
        <v>4.2882758069999998</v>
      </c>
      <c r="E159" s="36">
        <v>0</v>
      </c>
      <c r="F159" s="36" t="s">
        <v>340</v>
      </c>
      <c r="G159" s="36" t="s">
        <v>340</v>
      </c>
      <c r="H159" s="36" t="s">
        <v>340</v>
      </c>
      <c r="I159" s="36">
        <v>0</v>
      </c>
      <c r="J159" s="36">
        <v>0</v>
      </c>
      <c r="K159" s="36">
        <v>0</v>
      </c>
      <c r="L159" s="36">
        <v>0</v>
      </c>
      <c r="M159" s="36">
        <v>0</v>
      </c>
      <c r="N159" s="36">
        <v>0</v>
      </c>
      <c r="O159" s="36">
        <v>0</v>
      </c>
      <c r="P159" s="36">
        <v>0</v>
      </c>
      <c r="Q159" s="36">
        <v>0</v>
      </c>
      <c r="R159" s="36">
        <v>0</v>
      </c>
      <c r="S159" s="36">
        <v>0</v>
      </c>
      <c r="T159" s="36">
        <v>0</v>
      </c>
      <c r="U159" s="36" t="s">
        <v>340</v>
      </c>
      <c r="V159" s="36" t="s">
        <v>340</v>
      </c>
      <c r="W159" s="36">
        <v>0</v>
      </c>
      <c r="X159" s="36">
        <v>0</v>
      </c>
      <c r="Y159" s="36">
        <v>0</v>
      </c>
      <c r="Z159" s="36">
        <v>0</v>
      </c>
      <c r="AA159" s="36">
        <v>0</v>
      </c>
      <c r="AB159" s="36">
        <v>0</v>
      </c>
      <c r="AC159" s="36">
        <v>0</v>
      </c>
      <c r="AD159" s="36">
        <v>0</v>
      </c>
      <c r="AE159" s="36">
        <v>0</v>
      </c>
      <c r="AF159" s="36">
        <v>0</v>
      </c>
      <c r="AG159" s="36" t="s">
        <v>340</v>
      </c>
      <c r="AH159" s="36" t="s">
        <v>340</v>
      </c>
      <c r="AI159" s="36" t="s">
        <v>340</v>
      </c>
      <c r="AJ159" s="36">
        <v>0</v>
      </c>
      <c r="AK159" s="36">
        <v>0</v>
      </c>
      <c r="AL159" s="36">
        <v>0</v>
      </c>
      <c r="AM159" s="36">
        <v>0</v>
      </c>
      <c r="AN159" s="36">
        <v>0</v>
      </c>
      <c r="AO159" s="36">
        <v>0</v>
      </c>
      <c r="AP159" s="36">
        <v>0</v>
      </c>
      <c r="AQ159" s="36">
        <v>0</v>
      </c>
      <c r="AR159" s="36">
        <v>0</v>
      </c>
      <c r="AS159" s="36">
        <v>0</v>
      </c>
      <c r="AT159" s="36">
        <v>0</v>
      </c>
      <c r="AU159" s="36">
        <v>0</v>
      </c>
      <c r="AV159" s="36">
        <v>0</v>
      </c>
      <c r="AW159" s="36">
        <v>0</v>
      </c>
      <c r="AX159" s="36">
        <v>0</v>
      </c>
      <c r="AY159" s="36">
        <v>0</v>
      </c>
      <c r="AZ159" s="36">
        <v>0</v>
      </c>
      <c r="BA159" s="36">
        <v>0</v>
      </c>
      <c r="BB159" s="36">
        <v>0</v>
      </c>
      <c r="BC159" s="36">
        <v>0</v>
      </c>
      <c r="BD159" s="36">
        <v>0</v>
      </c>
      <c r="BE159" s="36">
        <v>0</v>
      </c>
      <c r="BF159" s="36">
        <v>0</v>
      </c>
      <c r="BG159" s="36">
        <v>0</v>
      </c>
      <c r="BH159" s="36">
        <v>0</v>
      </c>
      <c r="BI159" s="36">
        <v>0</v>
      </c>
      <c r="BJ159" s="36">
        <v>0</v>
      </c>
      <c r="BK159" s="36">
        <v>0</v>
      </c>
      <c r="BL159" s="36">
        <v>0</v>
      </c>
    </row>
    <row r="160" spans="1:64" s="37" customFormat="1" x14ac:dyDescent="0.2">
      <c r="A160" s="34">
        <v>157</v>
      </c>
      <c r="B160" s="34" t="s">
        <v>235</v>
      </c>
      <c r="C160" s="34" t="s">
        <v>244</v>
      </c>
      <c r="D160" s="41">
        <v>4.1928583030000004</v>
      </c>
      <c r="E160" s="36">
        <v>0</v>
      </c>
      <c r="F160" s="36" t="s">
        <v>340</v>
      </c>
      <c r="G160" s="36" t="s">
        <v>340</v>
      </c>
      <c r="H160" s="36" t="s">
        <v>340</v>
      </c>
      <c r="I160" s="36">
        <v>0</v>
      </c>
      <c r="J160" s="36">
        <v>0</v>
      </c>
      <c r="K160" s="36">
        <v>0</v>
      </c>
      <c r="L160" s="36">
        <v>0</v>
      </c>
      <c r="M160" s="36">
        <v>0</v>
      </c>
      <c r="N160" s="36">
        <v>0</v>
      </c>
      <c r="O160" s="36">
        <v>0</v>
      </c>
      <c r="P160" s="36">
        <v>0</v>
      </c>
      <c r="Q160" s="36">
        <v>0</v>
      </c>
      <c r="R160" s="36">
        <v>0</v>
      </c>
      <c r="S160" s="36">
        <v>0</v>
      </c>
      <c r="T160" s="36">
        <v>0</v>
      </c>
      <c r="U160" s="36" t="s">
        <v>340</v>
      </c>
      <c r="V160" s="36" t="s">
        <v>340</v>
      </c>
      <c r="W160" s="36">
        <v>0</v>
      </c>
      <c r="X160" s="36">
        <v>0</v>
      </c>
      <c r="Y160" s="36">
        <v>0</v>
      </c>
      <c r="Z160" s="36">
        <v>0</v>
      </c>
      <c r="AA160" s="36">
        <v>0</v>
      </c>
      <c r="AB160" s="36">
        <v>0</v>
      </c>
      <c r="AC160" s="36">
        <v>0</v>
      </c>
      <c r="AD160" s="36">
        <v>0</v>
      </c>
      <c r="AE160" s="36">
        <v>0</v>
      </c>
      <c r="AF160" s="36">
        <v>0</v>
      </c>
      <c r="AG160" s="36" t="s">
        <v>340</v>
      </c>
      <c r="AH160" s="36" t="s">
        <v>340</v>
      </c>
      <c r="AI160" s="36" t="s">
        <v>340</v>
      </c>
      <c r="AJ160" s="36">
        <v>0</v>
      </c>
      <c r="AK160" s="36">
        <v>0</v>
      </c>
      <c r="AL160" s="36">
        <v>0</v>
      </c>
      <c r="AM160" s="36">
        <v>0</v>
      </c>
      <c r="AN160" s="36">
        <v>0</v>
      </c>
      <c r="AO160" s="36">
        <v>0</v>
      </c>
      <c r="AP160" s="36">
        <v>0</v>
      </c>
      <c r="AQ160" s="36">
        <v>0</v>
      </c>
      <c r="AR160" s="36">
        <v>0</v>
      </c>
      <c r="AS160" s="36">
        <v>0</v>
      </c>
      <c r="AT160" s="36">
        <v>0</v>
      </c>
      <c r="AU160" s="36">
        <v>0</v>
      </c>
      <c r="AV160" s="36">
        <v>0</v>
      </c>
      <c r="AW160" s="36">
        <v>0</v>
      </c>
      <c r="AX160" s="36">
        <v>0</v>
      </c>
      <c r="AY160" s="36">
        <v>0</v>
      </c>
      <c r="AZ160" s="36">
        <v>0</v>
      </c>
      <c r="BA160" s="36">
        <v>0</v>
      </c>
      <c r="BB160" s="36">
        <v>0</v>
      </c>
      <c r="BC160" s="36">
        <v>0</v>
      </c>
      <c r="BD160" s="36">
        <v>0</v>
      </c>
      <c r="BE160" s="36">
        <v>0</v>
      </c>
      <c r="BF160" s="36">
        <v>0</v>
      </c>
      <c r="BG160" s="36">
        <v>0</v>
      </c>
      <c r="BH160" s="36">
        <v>0</v>
      </c>
      <c r="BI160" s="36">
        <v>0</v>
      </c>
      <c r="BJ160" s="36">
        <v>0</v>
      </c>
      <c r="BK160" s="36">
        <v>0</v>
      </c>
      <c r="BL160" s="36">
        <v>0</v>
      </c>
    </row>
    <row r="161" spans="1:64" s="37" customFormat="1" x14ac:dyDescent="0.2">
      <c r="A161" s="34">
        <v>158</v>
      </c>
      <c r="B161" s="34" t="s">
        <v>235</v>
      </c>
      <c r="C161" s="34" t="s">
        <v>245</v>
      </c>
      <c r="D161" s="41">
        <v>4.5846152130000002</v>
      </c>
      <c r="E161" s="36">
        <v>2</v>
      </c>
      <c r="F161" s="36">
        <v>0</v>
      </c>
      <c r="G161" s="36">
        <v>0</v>
      </c>
      <c r="H161" s="36">
        <v>2</v>
      </c>
      <c r="I161" s="36">
        <v>0</v>
      </c>
      <c r="J161" s="36">
        <v>0</v>
      </c>
      <c r="K161" s="36">
        <v>0</v>
      </c>
      <c r="L161" s="36">
        <v>0</v>
      </c>
      <c r="M161" s="36">
        <v>0</v>
      </c>
      <c r="N161" s="36">
        <v>0</v>
      </c>
      <c r="O161" s="36">
        <v>0</v>
      </c>
      <c r="P161" s="36">
        <v>0</v>
      </c>
      <c r="Q161" s="36">
        <v>0</v>
      </c>
      <c r="R161" s="36">
        <v>0</v>
      </c>
      <c r="S161" s="36">
        <v>0</v>
      </c>
      <c r="T161" s="36">
        <v>0</v>
      </c>
      <c r="U161" s="36">
        <v>0</v>
      </c>
      <c r="V161" s="36">
        <v>0</v>
      </c>
      <c r="W161" s="36">
        <v>0</v>
      </c>
      <c r="X161" s="36">
        <v>0</v>
      </c>
      <c r="Y161" s="36">
        <v>0</v>
      </c>
      <c r="Z161" s="36">
        <v>0</v>
      </c>
      <c r="AA161" s="36">
        <v>0</v>
      </c>
      <c r="AB161" s="36">
        <v>0</v>
      </c>
      <c r="AC161" s="36">
        <v>0</v>
      </c>
      <c r="AD161" s="36">
        <v>0</v>
      </c>
      <c r="AE161" s="36">
        <v>0</v>
      </c>
      <c r="AF161" s="36">
        <v>0</v>
      </c>
      <c r="AG161" s="36">
        <v>0</v>
      </c>
      <c r="AH161" s="36">
        <v>0</v>
      </c>
      <c r="AI161" s="36">
        <v>0</v>
      </c>
      <c r="AJ161" s="36">
        <v>0</v>
      </c>
      <c r="AK161" s="36">
        <v>0</v>
      </c>
      <c r="AL161" s="36">
        <v>0</v>
      </c>
      <c r="AM161" s="36">
        <v>0</v>
      </c>
      <c r="AN161" s="36">
        <v>0</v>
      </c>
      <c r="AO161" s="36">
        <v>0</v>
      </c>
      <c r="AP161" s="36">
        <v>0</v>
      </c>
      <c r="AQ161" s="36">
        <v>0</v>
      </c>
      <c r="AR161" s="36">
        <v>0</v>
      </c>
      <c r="AS161" s="36">
        <v>0</v>
      </c>
      <c r="AT161" s="36">
        <v>0</v>
      </c>
      <c r="AU161" s="36">
        <v>0</v>
      </c>
      <c r="AV161" s="36">
        <v>0</v>
      </c>
      <c r="AW161" s="36">
        <v>0</v>
      </c>
      <c r="AX161" s="36">
        <v>0</v>
      </c>
      <c r="AY161" s="36">
        <v>0</v>
      </c>
      <c r="AZ161" s="36">
        <v>0</v>
      </c>
      <c r="BA161" s="36">
        <v>0</v>
      </c>
      <c r="BB161" s="36">
        <v>0</v>
      </c>
      <c r="BC161" s="36">
        <v>0</v>
      </c>
      <c r="BD161" s="36">
        <v>0</v>
      </c>
      <c r="BE161" s="36">
        <v>0</v>
      </c>
      <c r="BF161" s="36">
        <v>0</v>
      </c>
      <c r="BG161" s="36">
        <v>9.1504199999999994E-3</v>
      </c>
      <c r="BH161" s="36">
        <v>0.46920771300000003</v>
      </c>
      <c r="BI161" s="36">
        <v>0</v>
      </c>
      <c r="BJ161" s="36">
        <v>0</v>
      </c>
      <c r="BK161" s="36">
        <v>0</v>
      </c>
      <c r="BL161" s="36">
        <v>0</v>
      </c>
    </row>
    <row r="162" spans="1:64" s="37" customFormat="1" x14ac:dyDescent="0.2">
      <c r="A162" s="34">
        <v>159</v>
      </c>
      <c r="B162" s="34" t="s">
        <v>235</v>
      </c>
      <c r="C162" s="34" t="s">
        <v>246</v>
      </c>
      <c r="D162" s="41">
        <v>4.1923668779999996</v>
      </c>
      <c r="E162" s="36">
        <v>37</v>
      </c>
      <c r="F162" s="36">
        <v>0</v>
      </c>
      <c r="G162" s="36">
        <v>0</v>
      </c>
      <c r="H162" s="36">
        <v>37</v>
      </c>
      <c r="I162" s="36">
        <v>0</v>
      </c>
      <c r="J162" s="36">
        <v>0</v>
      </c>
      <c r="K162" s="36">
        <v>0</v>
      </c>
      <c r="L162" s="36">
        <v>0</v>
      </c>
      <c r="M162" s="36">
        <v>0</v>
      </c>
      <c r="N162" s="36">
        <v>0</v>
      </c>
      <c r="O162" s="36">
        <v>0</v>
      </c>
      <c r="P162" s="36">
        <v>0</v>
      </c>
      <c r="Q162" s="36">
        <v>0</v>
      </c>
      <c r="R162" s="36">
        <v>0</v>
      </c>
      <c r="S162" s="36">
        <v>0</v>
      </c>
      <c r="T162" s="36">
        <v>0</v>
      </c>
      <c r="U162" s="36">
        <v>0</v>
      </c>
      <c r="V162" s="36">
        <v>0</v>
      </c>
      <c r="W162" s="36">
        <v>0</v>
      </c>
      <c r="X162" s="36">
        <v>0</v>
      </c>
      <c r="Y162" s="36">
        <v>0</v>
      </c>
      <c r="Z162" s="36">
        <v>0</v>
      </c>
      <c r="AA162" s="36">
        <v>0</v>
      </c>
      <c r="AB162" s="36">
        <v>0</v>
      </c>
      <c r="AC162" s="36">
        <v>0</v>
      </c>
      <c r="AD162" s="36">
        <v>0</v>
      </c>
      <c r="AE162" s="36">
        <v>0</v>
      </c>
      <c r="AF162" s="36">
        <v>0</v>
      </c>
      <c r="AG162" s="36">
        <v>0</v>
      </c>
      <c r="AH162" s="36">
        <v>0</v>
      </c>
      <c r="AI162" s="36">
        <v>0</v>
      </c>
      <c r="AJ162" s="36">
        <v>0</v>
      </c>
      <c r="AK162" s="36">
        <v>0</v>
      </c>
      <c r="AL162" s="36">
        <v>0</v>
      </c>
      <c r="AM162" s="36">
        <v>0</v>
      </c>
      <c r="AN162" s="36">
        <v>0</v>
      </c>
      <c r="AO162" s="36">
        <v>0</v>
      </c>
      <c r="AP162" s="36">
        <v>0</v>
      </c>
      <c r="AQ162" s="36">
        <v>0</v>
      </c>
      <c r="AR162" s="36">
        <v>0</v>
      </c>
      <c r="AS162" s="36">
        <v>0</v>
      </c>
      <c r="AT162" s="36">
        <v>0</v>
      </c>
      <c r="AU162" s="36">
        <v>0</v>
      </c>
      <c r="AV162" s="36">
        <v>0</v>
      </c>
      <c r="AW162" s="36">
        <v>0</v>
      </c>
      <c r="AX162" s="36">
        <v>0</v>
      </c>
      <c r="AY162" s="36">
        <v>0</v>
      </c>
      <c r="AZ162" s="36">
        <v>0</v>
      </c>
      <c r="BA162" s="36">
        <v>0</v>
      </c>
      <c r="BB162" s="36">
        <v>0</v>
      </c>
      <c r="BC162" s="36">
        <v>0</v>
      </c>
      <c r="BD162" s="36">
        <v>0</v>
      </c>
      <c r="BE162" s="36">
        <v>0</v>
      </c>
      <c r="BF162" s="36">
        <v>0</v>
      </c>
      <c r="BG162" s="36">
        <v>0</v>
      </c>
      <c r="BH162" s="36">
        <v>0</v>
      </c>
      <c r="BI162" s="36">
        <v>0</v>
      </c>
      <c r="BJ162" s="36">
        <v>0</v>
      </c>
      <c r="BK162" s="36">
        <v>0</v>
      </c>
      <c r="BL162" s="36">
        <v>0</v>
      </c>
    </row>
    <row r="163" spans="1:64" s="37" customFormat="1" x14ac:dyDescent="0.2">
      <c r="A163" s="34">
        <v>160</v>
      </c>
      <c r="B163" s="34" t="s">
        <v>235</v>
      </c>
      <c r="C163" s="34" t="s">
        <v>247</v>
      </c>
      <c r="D163" s="41">
        <v>4.8528102950000003</v>
      </c>
      <c r="E163" s="36">
        <v>16</v>
      </c>
      <c r="F163" s="36">
        <v>0</v>
      </c>
      <c r="G163" s="36">
        <v>2</v>
      </c>
      <c r="H163" s="36">
        <v>14</v>
      </c>
      <c r="I163" s="36">
        <v>0</v>
      </c>
      <c r="J163" s="36">
        <v>0</v>
      </c>
      <c r="K163" s="36">
        <v>0</v>
      </c>
      <c r="L163" s="36">
        <v>0</v>
      </c>
      <c r="M163" s="36">
        <v>0</v>
      </c>
      <c r="N163" s="36">
        <v>0</v>
      </c>
      <c r="O163" s="36">
        <v>6.0162849999999997E-3</v>
      </c>
      <c r="P163" s="36">
        <v>1.0991880000000001E-2</v>
      </c>
      <c r="Q163" s="36">
        <v>5.7265010000000002E-3</v>
      </c>
      <c r="R163" s="36">
        <v>2.8978399999999996E-4</v>
      </c>
      <c r="S163" s="36">
        <v>1.0613901E-2</v>
      </c>
      <c r="T163" s="36">
        <v>3.7797899999999997E-4</v>
      </c>
      <c r="U163" s="36">
        <v>9.0000000000000011E-3</v>
      </c>
      <c r="V163" s="36">
        <v>2.1600000000000001E-2</v>
      </c>
      <c r="W163" s="36">
        <v>1.5016285000000001E-2</v>
      </c>
      <c r="X163" s="36">
        <v>3.2591880000000004E-2</v>
      </c>
      <c r="Y163" s="36">
        <v>4.7608165000000008E-2</v>
      </c>
      <c r="Z163" s="36">
        <v>0</v>
      </c>
      <c r="AA163" s="36">
        <v>0</v>
      </c>
      <c r="AB163" s="36">
        <v>0</v>
      </c>
      <c r="AC163" s="36">
        <v>0</v>
      </c>
      <c r="AD163" s="36">
        <v>0</v>
      </c>
      <c r="AE163" s="36">
        <v>0</v>
      </c>
      <c r="AF163" s="36">
        <v>0</v>
      </c>
      <c r="AG163" s="36">
        <v>1.0262781955490208E-3</v>
      </c>
      <c r="AH163" s="36">
        <v>1.7458525625431622E-3</v>
      </c>
      <c r="AI163" s="36">
        <v>5.5914467205774249E-3</v>
      </c>
      <c r="AJ163" s="36">
        <v>0</v>
      </c>
      <c r="AK163" s="36">
        <v>0</v>
      </c>
      <c r="AL163" s="36">
        <v>0</v>
      </c>
      <c r="AM163" s="36">
        <v>1.0262781955490208E-3</v>
      </c>
      <c r="AN163" s="36">
        <v>1.7458525625431622E-3</v>
      </c>
      <c r="AO163" s="36">
        <v>5.5914467205774249E-3</v>
      </c>
      <c r="AP163" s="36">
        <v>5.8377246000000001E-2</v>
      </c>
      <c r="AQ163" s="36">
        <v>3.1433901E-2</v>
      </c>
      <c r="AR163" s="36">
        <v>8.9811147000000008E-2</v>
      </c>
      <c r="AS163" s="36">
        <v>0</v>
      </c>
      <c r="AT163" s="36">
        <v>0</v>
      </c>
      <c r="AU163" s="36">
        <v>0</v>
      </c>
      <c r="AV163" s="36">
        <v>0</v>
      </c>
      <c r="AW163" s="36">
        <v>0</v>
      </c>
      <c r="AX163" s="36">
        <v>0</v>
      </c>
      <c r="AY163" s="36">
        <v>0</v>
      </c>
      <c r="AZ163" s="36">
        <v>0</v>
      </c>
      <c r="BA163" s="36">
        <v>0</v>
      </c>
      <c r="BB163" s="36">
        <v>0.43778926000000001</v>
      </c>
      <c r="BC163" s="36">
        <v>29.934659537999998</v>
      </c>
      <c r="BD163" s="36">
        <v>75.487905701000003</v>
      </c>
      <c r="BE163" s="36">
        <v>3.0935525714285716E-2</v>
      </c>
      <c r="BF163" s="36">
        <v>6.1871052857142859E-2</v>
      </c>
      <c r="BG163" s="36">
        <v>1.150494669</v>
      </c>
      <c r="BH163" s="36">
        <v>13.608004920999999</v>
      </c>
      <c r="BI163" s="36">
        <v>0</v>
      </c>
      <c r="BJ163" s="36">
        <v>0</v>
      </c>
      <c r="BK163" s="36">
        <v>0</v>
      </c>
      <c r="BL163" s="36">
        <v>0</v>
      </c>
    </row>
    <row r="164" spans="1:64" s="37" customFormat="1" x14ac:dyDescent="0.2">
      <c r="A164" s="34">
        <v>161</v>
      </c>
      <c r="B164" s="34" t="s">
        <v>235</v>
      </c>
      <c r="C164" s="34" t="s">
        <v>248</v>
      </c>
      <c r="D164" s="41">
        <v>4.7844777330000001</v>
      </c>
      <c r="E164" s="36">
        <v>1</v>
      </c>
      <c r="F164" s="36">
        <v>0</v>
      </c>
      <c r="G164" s="36">
        <v>0</v>
      </c>
      <c r="H164" s="36">
        <v>1</v>
      </c>
      <c r="I164" s="36">
        <v>0</v>
      </c>
      <c r="J164" s="36">
        <v>0</v>
      </c>
      <c r="K164" s="36">
        <v>0</v>
      </c>
      <c r="L164" s="36">
        <v>0</v>
      </c>
      <c r="M164" s="36">
        <v>0</v>
      </c>
      <c r="N164" s="36">
        <v>0</v>
      </c>
      <c r="O164" s="36">
        <v>9.4129700000000001E-4</v>
      </c>
      <c r="P164" s="36">
        <v>1.5745260000000001E-3</v>
      </c>
      <c r="Q164" s="36">
        <v>8.0435399999999996E-4</v>
      </c>
      <c r="R164" s="36">
        <v>1.3694299999999999E-4</v>
      </c>
      <c r="S164" s="36">
        <v>1.3959040000000001E-3</v>
      </c>
      <c r="T164" s="36">
        <v>1.78622E-4</v>
      </c>
      <c r="U164" s="36">
        <v>0</v>
      </c>
      <c r="V164" s="36">
        <v>0</v>
      </c>
      <c r="W164" s="36">
        <v>9.4129700000000001E-4</v>
      </c>
      <c r="X164" s="36">
        <v>1.5745260000000001E-3</v>
      </c>
      <c r="Y164" s="36">
        <v>2.5158230000000004E-3</v>
      </c>
      <c r="Z164" s="36">
        <v>0</v>
      </c>
      <c r="AA164" s="36">
        <v>0</v>
      </c>
      <c r="AB164" s="36">
        <v>0</v>
      </c>
      <c r="AC164" s="36">
        <v>0</v>
      </c>
      <c r="AD164" s="36">
        <v>0</v>
      </c>
      <c r="AE164" s="36">
        <v>0</v>
      </c>
      <c r="AF164" s="36">
        <v>0</v>
      </c>
      <c r="AG164" s="36">
        <v>0</v>
      </c>
      <c r="AH164" s="36">
        <v>0</v>
      </c>
      <c r="AI164" s="36">
        <v>0</v>
      </c>
      <c r="AJ164" s="36">
        <v>0</v>
      </c>
      <c r="AK164" s="36">
        <v>0</v>
      </c>
      <c r="AL164" s="36">
        <v>0</v>
      </c>
      <c r="AM164" s="36">
        <v>0</v>
      </c>
      <c r="AN164" s="36">
        <v>0</v>
      </c>
      <c r="AO164" s="36">
        <v>0</v>
      </c>
      <c r="AP164" s="36">
        <v>1.323353E-3</v>
      </c>
      <c r="AQ164" s="36">
        <v>7.1257500000000001E-4</v>
      </c>
      <c r="AR164" s="36">
        <v>2.0359280000000002E-3</v>
      </c>
      <c r="AS164" s="36">
        <v>0</v>
      </c>
      <c r="AT164" s="36">
        <v>0</v>
      </c>
      <c r="AU164" s="36">
        <v>0</v>
      </c>
      <c r="AV164" s="36">
        <v>0</v>
      </c>
      <c r="AW164" s="36">
        <v>0</v>
      </c>
      <c r="AX164" s="36">
        <v>0</v>
      </c>
      <c r="AY164" s="36">
        <v>0</v>
      </c>
      <c r="AZ164" s="36">
        <v>0</v>
      </c>
      <c r="BA164" s="36">
        <v>0</v>
      </c>
      <c r="BB164" s="36">
        <v>0.337874656</v>
      </c>
      <c r="BC164" s="36">
        <v>15.43163966</v>
      </c>
      <c r="BD164" s="36">
        <v>36.015298258999998</v>
      </c>
      <c r="BE164" s="36">
        <v>2.3875254285714291E-2</v>
      </c>
      <c r="BF164" s="36">
        <v>4.775051000000001E-2</v>
      </c>
      <c r="BG164" s="36">
        <v>1.0458231730000001</v>
      </c>
      <c r="BH164" s="36">
        <v>7.2063201689999996</v>
      </c>
      <c r="BI164" s="36">
        <v>0</v>
      </c>
      <c r="BJ164" s="36">
        <v>0</v>
      </c>
      <c r="BK164" s="36">
        <v>0</v>
      </c>
      <c r="BL164" s="36">
        <v>0</v>
      </c>
    </row>
    <row r="165" spans="1:64" s="37" customFormat="1" x14ac:dyDescent="0.2">
      <c r="A165" s="34">
        <v>162</v>
      </c>
      <c r="B165" s="34" t="s">
        <v>235</v>
      </c>
      <c r="C165" s="34" t="s">
        <v>249</v>
      </c>
      <c r="D165" s="41">
        <v>4.746958888</v>
      </c>
      <c r="E165" s="36">
        <v>8</v>
      </c>
      <c r="F165" s="36">
        <v>0</v>
      </c>
      <c r="G165" s="36">
        <v>0</v>
      </c>
      <c r="H165" s="36">
        <v>8</v>
      </c>
      <c r="I165" s="36">
        <v>0</v>
      </c>
      <c r="J165" s="36">
        <v>0</v>
      </c>
      <c r="K165" s="36">
        <v>0</v>
      </c>
      <c r="L165" s="36">
        <v>0</v>
      </c>
      <c r="M165" s="36">
        <v>0</v>
      </c>
      <c r="N165" s="36">
        <v>0</v>
      </c>
      <c r="O165" s="36">
        <v>0</v>
      </c>
      <c r="P165" s="36">
        <v>0</v>
      </c>
      <c r="Q165" s="36">
        <v>0</v>
      </c>
      <c r="R165" s="36">
        <v>0</v>
      </c>
      <c r="S165" s="36">
        <v>0</v>
      </c>
      <c r="T165" s="36">
        <v>0</v>
      </c>
      <c r="U165" s="36">
        <v>0</v>
      </c>
      <c r="V165" s="36">
        <v>0</v>
      </c>
      <c r="W165" s="36">
        <v>0</v>
      </c>
      <c r="X165" s="36">
        <v>0</v>
      </c>
      <c r="Y165" s="36">
        <v>0</v>
      </c>
      <c r="Z165" s="36">
        <v>0</v>
      </c>
      <c r="AA165" s="36">
        <v>0</v>
      </c>
      <c r="AB165" s="36">
        <v>0</v>
      </c>
      <c r="AC165" s="36">
        <v>0</v>
      </c>
      <c r="AD165" s="36">
        <v>0</v>
      </c>
      <c r="AE165" s="36">
        <v>0</v>
      </c>
      <c r="AF165" s="36">
        <v>0</v>
      </c>
      <c r="AG165" s="36">
        <v>0</v>
      </c>
      <c r="AH165" s="36">
        <v>0</v>
      </c>
      <c r="AI165" s="36">
        <v>0</v>
      </c>
      <c r="AJ165" s="36">
        <v>0</v>
      </c>
      <c r="AK165" s="36">
        <v>0</v>
      </c>
      <c r="AL165" s="36">
        <v>0</v>
      </c>
      <c r="AM165" s="36">
        <v>0</v>
      </c>
      <c r="AN165" s="36">
        <v>0</v>
      </c>
      <c r="AO165" s="36">
        <v>0</v>
      </c>
      <c r="AP165" s="36">
        <v>0</v>
      </c>
      <c r="AQ165" s="36">
        <v>0</v>
      </c>
      <c r="AR165" s="36">
        <v>0</v>
      </c>
      <c r="AS165" s="36">
        <v>0</v>
      </c>
      <c r="AT165" s="36">
        <v>0</v>
      </c>
      <c r="AU165" s="36">
        <v>0</v>
      </c>
      <c r="AV165" s="36">
        <v>0</v>
      </c>
      <c r="AW165" s="36">
        <v>0</v>
      </c>
      <c r="AX165" s="36">
        <v>0</v>
      </c>
      <c r="AY165" s="36">
        <v>0</v>
      </c>
      <c r="AZ165" s="36">
        <v>0</v>
      </c>
      <c r="BA165" s="36">
        <v>0</v>
      </c>
      <c r="BB165" s="36">
        <v>0.13199256000000001</v>
      </c>
      <c r="BC165" s="36">
        <v>5.7740719570000003</v>
      </c>
      <c r="BD165" s="36">
        <v>14.019144141</v>
      </c>
      <c r="BE165" s="36">
        <v>9.3269971428571428E-3</v>
      </c>
      <c r="BF165" s="36">
        <v>1.8653994285714286E-2</v>
      </c>
      <c r="BG165" s="36">
        <v>0.86527140999999996</v>
      </c>
      <c r="BH165" s="36">
        <v>9.1420199350000004</v>
      </c>
      <c r="BI165" s="36">
        <v>0</v>
      </c>
      <c r="BJ165" s="36">
        <v>0</v>
      </c>
      <c r="BK165" s="36">
        <v>0</v>
      </c>
      <c r="BL165" s="36">
        <v>0</v>
      </c>
    </row>
    <row r="166" spans="1:64" s="37" customFormat="1" x14ac:dyDescent="0.2">
      <c r="A166" s="34">
        <v>163</v>
      </c>
      <c r="B166" s="34" t="s">
        <v>235</v>
      </c>
      <c r="C166" s="34" t="s">
        <v>250</v>
      </c>
      <c r="D166" s="41">
        <v>4.723499286</v>
      </c>
      <c r="E166" s="36">
        <v>22</v>
      </c>
      <c r="F166" s="36">
        <v>0</v>
      </c>
      <c r="G166" s="36">
        <v>0</v>
      </c>
      <c r="H166" s="36">
        <v>22</v>
      </c>
      <c r="I166" s="36">
        <v>0</v>
      </c>
      <c r="J166" s="36">
        <v>0</v>
      </c>
      <c r="K166" s="36">
        <v>0</v>
      </c>
      <c r="L166" s="36">
        <v>0</v>
      </c>
      <c r="M166" s="36">
        <v>0</v>
      </c>
      <c r="N166" s="36">
        <v>0</v>
      </c>
      <c r="O166" s="36">
        <v>0</v>
      </c>
      <c r="P166" s="36">
        <v>0</v>
      </c>
      <c r="Q166" s="36">
        <v>0</v>
      </c>
      <c r="R166" s="36">
        <v>0</v>
      </c>
      <c r="S166" s="36">
        <v>0</v>
      </c>
      <c r="T166" s="36">
        <v>0</v>
      </c>
      <c r="U166" s="36">
        <v>0</v>
      </c>
      <c r="V166" s="36">
        <v>0</v>
      </c>
      <c r="W166" s="36">
        <v>0</v>
      </c>
      <c r="X166" s="36">
        <v>0</v>
      </c>
      <c r="Y166" s="36">
        <v>0</v>
      </c>
      <c r="Z166" s="36">
        <v>0</v>
      </c>
      <c r="AA166" s="36">
        <v>0</v>
      </c>
      <c r="AB166" s="36">
        <v>0</v>
      </c>
      <c r="AC166" s="36">
        <v>0</v>
      </c>
      <c r="AD166" s="36">
        <v>0</v>
      </c>
      <c r="AE166" s="36">
        <v>0</v>
      </c>
      <c r="AF166" s="36">
        <v>0</v>
      </c>
      <c r="AG166" s="36">
        <v>0</v>
      </c>
      <c r="AH166" s="36">
        <v>0</v>
      </c>
      <c r="AI166" s="36">
        <v>0</v>
      </c>
      <c r="AJ166" s="36">
        <v>0</v>
      </c>
      <c r="AK166" s="36">
        <v>0</v>
      </c>
      <c r="AL166" s="36">
        <v>0</v>
      </c>
      <c r="AM166" s="36">
        <v>0</v>
      </c>
      <c r="AN166" s="36">
        <v>0</v>
      </c>
      <c r="AO166" s="36">
        <v>0</v>
      </c>
      <c r="AP166" s="36">
        <v>0</v>
      </c>
      <c r="AQ166" s="36">
        <v>0</v>
      </c>
      <c r="AR166" s="36">
        <v>0</v>
      </c>
      <c r="AS166" s="36">
        <v>0</v>
      </c>
      <c r="AT166" s="36">
        <v>0</v>
      </c>
      <c r="AU166" s="36">
        <v>0</v>
      </c>
      <c r="AV166" s="36">
        <v>0</v>
      </c>
      <c r="AW166" s="36">
        <v>0</v>
      </c>
      <c r="AX166" s="36">
        <v>0</v>
      </c>
      <c r="AY166" s="36">
        <v>0</v>
      </c>
      <c r="AZ166" s="36">
        <v>0</v>
      </c>
      <c r="BA166" s="36">
        <v>0</v>
      </c>
      <c r="BB166" s="36">
        <v>0</v>
      </c>
      <c r="BC166" s="36">
        <v>0</v>
      </c>
      <c r="BD166" s="36">
        <v>0</v>
      </c>
      <c r="BE166" s="36">
        <v>0</v>
      </c>
      <c r="BF166" s="36">
        <v>0</v>
      </c>
      <c r="BG166" s="36">
        <v>0</v>
      </c>
      <c r="BH166" s="36">
        <v>0</v>
      </c>
      <c r="BI166" s="36">
        <v>0</v>
      </c>
      <c r="BJ166" s="36">
        <v>0</v>
      </c>
      <c r="BK166" s="36">
        <v>0</v>
      </c>
      <c r="BL166" s="36">
        <v>0</v>
      </c>
    </row>
    <row r="167" spans="1:64" s="37" customFormat="1" x14ac:dyDescent="0.2">
      <c r="A167" s="34">
        <v>164</v>
      </c>
      <c r="B167" s="34" t="s">
        <v>235</v>
      </c>
      <c r="C167" s="34" t="s">
        <v>251</v>
      </c>
      <c r="D167" s="41">
        <v>4.784579742</v>
      </c>
      <c r="E167" s="36">
        <v>18</v>
      </c>
      <c r="F167" s="36">
        <v>0</v>
      </c>
      <c r="G167" s="36">
        <v>0</v>
      </c>
      <c r="H167" s="36">
        <v>18</v>
      </c>
      <c r="I167" s="36">
        <v>0</v>
      </c>
      <c r="J167" s="36">
        <v>0</v>
      </c>
      <c r="K167" s="36">
        <v>0</v>
      </c>
      <c r="L167" s="36">
        <v>0</v>
      </c>
      <c r="M167" s="36">
        <v>0</v>
      </c>
      <c r="N167" s="36">
        <v>0</v>
      </c>
      <c r="O167" s="36">
        <v>3.4322500000000001E-4</v>
      </c>
      <c r="P167" s="36">
        <v>5.1175899999999998E-4</v>
      </c>
      <c r="Q167" s="36">
        <v>2.76927E-4</v>
      </c>
      <c r="R167" s="36">
        <v>6.6298000000000008E-5</v>
      </c>
      <c r="S167" s="36">
        <v>4.2528200000000003E-4</v>
      </c>
      <c r="T167" s="36">
        <v>8.6476999999999992E-5</v>
      </c>
      <c r="U167" s="36">
        <v>0</v>
      </c>
      <c r="V167" s="36">
        <v>0</v>
      </c>
      <c r="W167" s="36">
        <v>3.4322500000000001E-4</v>
      </c>
      <c r="X167" s="36">
        <v>5.1175899999999998E-4</v>
      </c>
      <c r="Y167" s="36">
        <v>8.5498400000000004E-4</v>
      </c>
      <c r="Z167" s="36">
        <v>0</v>
      </c>
      <c r="AA167" s="36">
        <v>0</v>
      </c>
      <c r="AB167" s="36">
        <v>0</v>
      </c>
      <c r="AC167" s="36">
        <v>0</v>
      </c>
      <c r="AD167" s="36">
        <v>0</v>
      </c>
      <c r="AE167" s="36">
        <v>0</v>
      </c>
      <c r="AF167" s="36">
        <v>0</v>
      </c>
      <c r="AG167" s="36">
        <v>0</v>
      </c>
      <c r="AH167" s="36">
        <v>0</v>
      </c>
      <c r="AI167" s="36">
        <v>0</v>
      </c>
      <c r="AJ167" s="36">
        <v>0</v>
      </c>
      <c r="AK167" s="36">
        <v>0</v>
      </c>
      <c r="AL167" s="36">
        <v>0</v>
      </c>
      <c r="AM167" s="36">
        <v>0</v>
      </c>
      <c r="AN167" s="36">
        <v>0</v>
      </c>
      <c r="AO167" s="36">
        <v>0</v>
      </c>
      <c r="AP167" s="36">
        <v>5.3716899999999999E-4</v>
      </c>
      <c r="AQ167" s="36">
        <v>2.8924499999999999E-4</v>
      </c>
      <c r="AR167" s="36">
        <v>8.2641399999999992E-4</v>
      </c>
      <c r="AS167" s="36">
        <v>0</v>
      </c>
      <c r="AT167" s="36">
        <v>0</v>
      </c>
      <c r="AU167" s="36">
        <v>0</v>
      </c>
      <c r="AV167" s="36">
        <v>0</v>
      </c>
      <c r="AW167" s="36">
        <v>0</v>
      </c>
      <c r="AX167" s="36">
        <v>0</v>
      </c>
      <c r="AY167" s="36">
        <v>0</v>
      </c>
      <c r="AZ167" s="36">
        <v>0</v>
      </c>
      <c r="BA167" s="36">
        <v>0</v>
      </c>
      <c r="BB167" s="36">
        <v>0</v>
      </c>
      <c r="BC167" s="36">
        <v>0</v>
      </c>
      <c r="BD167" s="36">
        <v>0</v>
      </c>
      <c r="BE167" s="36">
        <v>0</v>
      </c>
      <c r="BF167" s="36">
        <v>0</v>
      </c>
      <c r="BG167" s="36">
        <v>0</v>
      </c>
      <c r="BH167" s="36">
        <v>0.19921230700000001</v>
      </c>
      <c r="BI167" s="36">
        <v>0</v>
      </c>
      <c r="BJ167" s="36">
        <v>0</v>
      </c>
      <c r="BK167" s="36">
        <v>0</v>
      </c>
      <c r="BL167" s="36">
        <v>0</v>
      </c>
    </row>
    <row r="168" spans="1:64" s="37" customFormat="1" x14ac:dyDescent="0.2">
      <c r="A168" s="34">
        <v>165</v>
      </c>
      <c r="B168" s="34" t="s">
        <v>235</v>
      </c>
      <c r="C168" s="34" t="s">
        <v>252</v>
      </c>
      <c r="D168" s="41">
        <v>4.2194737599999996</v>
      </c>
      <c r="E168" s="36">
        <v>10</v>
      </c>
      <c r="F168" s="36">
        <v>0</v>
      </c>
      <c r="G168" s="36">
        <v>0</v>
      </c>
      <c r="H168" s="36">
        <v>10</v>
      </c>
      <c r="I168" s="36">
        <v>0</v>
      </c>
      <c r="J168" s="36">
        <v>0</v>
      </c>
      <c r="K168" s="36">
        <v>0</v>
      </c>
      <c r="L168" s="36">
        <v>0</v>
      </c>
      <c r="M168" s="36">
        <v>0</v>
      </c>
      <c r="N168" s="36">
        <v>0</v>
      </c>
      <c r="O168" s="36">
        <v>0</v>
      </c>
      <c r="P168" s="36">
        <v>0</v>
      </c>
      <c r="Q168" s="36">
        <v>0</v>
      </c>
      <c r="R168" s="36">
        <v>0</v>
      </c>
      <c r="S168" s="36">
        <v>0</v>
      </c>
      <c r="T168" s="36">
        <v>0</v>
      </c>
      <c r="U168" s="36">
        <v>0</v>
      </c>
      <c r="V168" s="36">
        <v>0</v>
      </c>
      <c r="W168" s="36">
        <v>0</v>
      </c>
      <c r="X168" s="36">
        <v>0</v>
      </c>
      <c r="Y168" s="36">
        <v>0</v>
      </c>
      <c r="Z168" s="36">
        <v>0</v>
      </c>
      <c r="AA168" s="36">
        <v>0</v>
      </c>
      <c r="AB168" s="36">
        <v>0</v>
      </c>
      <c r="AC168" s="36">
        <v>0</v>
      </c>
      <c r="AD168" s="36">
        <v>0</v>
      </c>
      <c r="AE168" s="36">
        <v>0</v>
      </c>
      <c r="AF168" s="36">
        <v>0</v>
      </c>
      <c r="AG168" s="36">
        <v>0</v>
      </c>
      <c r="AH168" s="36">
        <v>0</v>
      </c>
      <c r="AI168" s="36">
        <v>0</v>
      </c>
      <c r="AJ168" s="36">
        <v>0</v>
      </c>
      <c r="AK168" s="36">
        <v>0</v>
      </c>
      <c r="AL168" s="36">
        <v>0</v>
      </c>
      <c r="AM168" s="36">
        <v>0</v>
      </c>
      <c r="AN168" s="36">
        <v>0</v>
      </c>
      <c r="AO168" s="36">
        <v>0</v>
      </c>
      <c r="AP168" s="36">
        <v>0</v>
      </c>
      <c r="AQ168" s="36">
        <v>0</v>
      </c>
      <c r="AR168" s="36">
        <v>0</v>
      </c>
      <c r="AS168" s="36">
        <v>0</v>
      </c>
      <c r="AT168" s="36">
        <v>0</v>
      </c>
      <c r="AU168" s="36">
        <v>0</v>
      </c>
      <c r="AV168" s="36">
        <v>0</v>
      </c>
      <c r="AW168" s="36">
        <v>0</v>
      </c>
      <c r="AX168" s="36">
        <v>0</v>
      </c>
      <c r="AY168" s="36">
        <v>0</v>
      </c>
      <c r="AZ168" s="36">
        <v>0</v>
      </c>
      <c r="BA168" s="36">
        <v>0</v>
      </c>
      <c r="BB168" s="36">
        <v>0</v>
      </c>
      <c r="BC168" s="36">
        <v>0</v>
      </c>
      <c r="BD168" s="36">
        <v>0</v>
      </c>
      <c r="BE168" s="36">
        <v>0</v>
      </c>
      <c r="BF168" s="36">
        <v>0</v>
      </c>
      <c r="BG168" s="36">
        <v>0</v>
      </c>
      <c r="BH168" s="36">
        <v>0</v>
      </c>
      <c r="BI168" s="36">
        <v>0</v>
      </c>
      <c r="BJ168" s="36">
        <v>0</v>
      </c>
      <c r="BK168" s="36">
        <v>0</v>
      </c>
      <c r="BL168" s="36">
        <v>0</v>
      </c>
    </row>
    <row r="169" spans="1:64" s="37" customFormat="1" x14ac:dyDescent="0.2">
      <c r="A169" s="34">
        <v>166</v>
      </c>
      <c r="B169" s="34" t="s">
        <v>235</v>
      </c>
      <c r="C169" s="34" t="s">
        <v>253</v>
      </c>
      <c r="D169" s="41">
        <v>4.6386725240000004</v>
      </c>
      <c r="E169" s="36">
        <v>11</v>
      </c>
      <c r="F169" s="36">
        <v>0</v>
      </c>
      <c r="G169" s="36">
        <v>0</v>
      </c>
      <c r="H169" s="36">
        <v>11</v>
      </c>
      <c r="I169" s="36">
        <v>0</v>
      </c>
      <c r="J169" s="36">
        <v>0</v>
      </c>
      <c r="K169" s="36">
        <v>0</v>
      </c>
      <c r="L169" s="36">
        <v>0</v>
      </c>
      <c r="M169" s="36">
        <v>0</v>
      </c>
      <c r="N169" s="36">
        <v>0</v>
      </c>
      <c r="O169" s="36">
        <v>0</v>
      </c>
      <c r="P169" s="36">
        <v>0</v>
      </c>
      <c r="Q169" s="36">
        <v>0</v>
      </c>
      <c r="R169" s="36">
        <v>0</v>
      </c>
      <c r="S169" s="36">
        <v>0</v>
      </c>
      <c r="T169" s="36">
        <v>0</v>
      </c>
      <c r="U169" s="36">
        <v>0</v>
      </c>
      <c r="V169" s="36">
        <v>0</v>
      </c>
      <c r="W169" s="36">
        <v>0</v>
      </c>
      <c r="X169" s="36">
        <v>0</v>
      </c>
      <c r="Y169" s="36">
        <v>0</v>
      </c>
      <c r="Z169" s="36">
        <v>0</v>
      </c>
      <c r="AA169" s="36">
        <v>0</v>
      </c>
      <c r="AB169" s="36">
        <v>0</v>
      </c>
      <c r="AC169" s="36">
        <v>0</v>
      </c>
      <c r="AD169" s="36">
        <v>0</v>
      </c>
      <c r="AE169" s="36">
        <v>0</v>
      </c>
      <c r="AF169" s="36">
        <v>0</v>
      </c>
      <c r="AG169" s="36">
        <v>0</v>
      </c>
      <c r="AH169" s="36">
        <v>0</v>
      </c>
      <c r="AI169" s="36">
        <v>0</v>
      </c>
      <c r="AJ169" s="36">
        <v>0</v>
      </c>
      <c r="AK169" s="36">
        <v>0</v>
      </c>
      <c r="AL169" s="36">
        <v>0</v>
      </c>
      <c r="AM169" s="36">
        <v>0</v>
      </c>
      <c r="AN169" s="36">
        <v>0</v>
      </c>
      <c r="AO169" s="36">
        <v>0</v>
      </c>
      <c r="AP169" s="36">
        <v>0</v>
      </c>
      <c r="AQ169" s="36">
        <v>0</v>
      </c>
      <c r="AR169" s="36">
        <v>0</v>
      </c>
      <c r="AS169" s="36">
        <v>0</v>
      </c>
      <c r="AT169" s="36">
        <v>0</v>
      </c>
      <c r="AU169" s="36">
        <v>0</v>
      </c>
      <c r="AV169" s="36">
        <v>0</v>
      </c>
      <c r="AW169" s="36">
        <v>0</v>
      </c>
      <c r="AX169" s="36">
        <v>0</v>
      </c>
      <c r="AY169" s="36">
        <v>0</v>
      </c>
      <c r="AZ169" s="36">
        <v>0</v>
      </c>
      <c r="BA169" s="36">
        <v>0</v>
      </c>
      <c r="BB169" s="36">
        <v>4.6285258000000003E-2</v>
      </c>
      <c r="BC169" s="36">
        <v>0.88533043899999997</v>
      </c>
      <c r="BD169" s="36">
        <v>2.1332056960000001</v>
      </c>
      <c r="BE169" s="36">
        <v>3.2706571428571434E-3</v>
      </c>
      <c r="BF169" s="36">
        <v>6.5413142857142868E-3</v>
      </c>
      <c r="BG169" s="36">
        <v>0.49268753399999998</v>
      </c>
      <c r="BH169" s="36">
        <v>2.0876904469999999</v>
      </c>
      <c r="BI169" s="36">
        <v>0</v>
      </c>
      <c r="BJ169" s="36">
        <v>0</v>
      </c>
      <c r="BK169" s="36">
        <v>0</v>
      </c>
      <c r="BL169" s="36">
        <v>0</v>
      </c>
    </row>
    <row r="170" spans="1:64" s="37" customFormat="1" x14ac:dyDescent="0.2">
      <c r="A170" s="34">
        <v>167</v>
      </c>
      <c r="B170" s="34" t="s">
        <v>255</v>
      </c>
      <c r="C170" s="34" t="s">
        <v>254</v>
      </c>
      <c r="D170" s="41" t="s">
        <v>339</v>
      </c>
      <c r="E170" s="36" t="s">
        <v>339</v>
      </c>
      <c r="F170" s="36" t="s">
        <v>339</v>
      </c>
      <c r="G170" s="36" t="s">
        <v>339</v>
      </c>
      <c r="H170" s="36" t="s">
        <v>339</v>
      </c>
      <c r="I170" s="36" t="s">
        <v>339</v>
      </c>
      <c r="J170" s="36" t="s">
        <v>339</v>
      </c>
      <c r="K170" s="36" t="s">
        <v>339</v>
      </c>
      <c r="L170" s="36" t="s">
        <v>339</v>
      </c>
      <c r="M170" s="36" t="s">
        <v>339</v>
      </c>
      <c r="N170" s="36" t="s">
        <v>339</v>
      </c>
      <c r="O170" s="36" t="s">
        <v>339</v>
      </c>
      <c r="P170" s="36" t="s">
        <v>339</v>
      </c>
      <c r="Q170" s="36" t="s">
        <v>339</v>
      </c>
      <c r="R170" s="36" t="s">
        <v>339</v>
      </c>
      <c r="S170" s="36" t="s">
        <v>339</v>
      </c>
      <c r="T170" s="36" t="s">
        <v>339</v>
      </c>
      <c r="U170" s="36" t="s">
        <v>339</v>
      </c>
      <c r="V170" s="36" t="s">
        <v>339</v>
      </c>
      <c r="W170" s="36" t="s">
        <v>339</v>
      </c>
      <c r="X170" s="36" t="s">
        <v>339</v>
      </c>
      <c r="Y170" s="36" t="s">
        <v>339</v>
      </c>
      <c r="Z170" s="36" t="s">
        <v>339</v>
      </c>
      <c r="AA170" s="36" t="s">
        <v>339</v>
      </c>
      <c r="AB170" s="36" t="s">
        <v>339</v>
      </c>
      <c r="AC170" s="36" t="s">
        <v>339</v>
      </c>
      <c r="AD170" s="36" t="s">
        <v>339</v>
      </c>
      <c r="AE170" s="36" t="s">
        <v>339</v>
      </c>
      <c r="AF170" s="36" t="s">
        <v>339</v>
      </c>
      <c r="AG170" s="36" t="s">
        <v>339</v>
      </c>
      <c r="AH170" s="36" t="s">
        <v>339</v>
      </c>
      <c r="AI170" s="36" t="s">
        <v>339</v>
      </c>
      <c r="AJ170" s="36" t="s">
        <v>339</v>
      </c>
      <c r="AK170" s="36" t="s">
        <v>339</v>
      </c>
      <c r="AL170" s="36" t="s">
        <v>339</v>
      </c>
      <c r="AM170" s="36" t="s">
        <v>339</v>
      </c>
      <c r="AN170" s="36" t="s">
        <v>339</v>
      </c>
      <c r="AO170" s="36" t="s">
        <v>339</v>
      </c>
      <c r="AP170" s="36" t="s">
        <v>339</v>
      </c>
      <c r="AQ170" s="36" t="s">
        <v>339</v>
      </c>
      <c r="AR170" s="36" t="s">
        <v>339</v>
      </c>
      <c r="AS170" s="36" t="s">
        <v>339</v>
      </c>
      <c r="AT170" s="36" t="s">
        <v>339</v>
      </c>
      <c r="AU170" s="36" t="s">
        <v>339</v>
      </c>
      <c r="AV170" s="36" t="s">
        <v>339</v>
      </c>
      <c r="AW170" s="36" t="s">
        <v>339</v>
      </c>
      <c r="AX170" s="36" t="s">
        <v>339</v>
      </c>
      <c r="AY170" s="36" t="s">
        <v>339</v>
      </c>
      <c r="AZ170" s="36" t="s">
        <v>339</v>
      </c>
      <c r="BA170" s="36" t="s">
        <v>339</v>
      </c>
      <c r="BB170" s="36" t="s">
        <v>339</v>
      </c>
      <c r="BC170" s="36" t="s">
        <v>339</v>
      </c>
      <c r="BD170" s="36" t="s">
        <v>339</v>
      </c>
      <c r="BE170" s="36" t="s">
        <v>339</v>
      </c>
      <c r="BF170" s="36" t="s">
        <v>339</v>
      </c>
      <c r="BG170" s="36" t="s">
        <v>339</v>
      </c>
      <c r="BH170" s="36" t="s">
        <v>339</v>
      </c>
      <c r="BI170" s="36" t="s">
        <v>339</v>
      </c>
      <c r="BJ170" s="36" t="s">
        <v>339</v>
      </c>
      <c r="BK170" s="36" t="s">
        <v>339</v>
      </c>
      <c r="BL170" s="36" t="s">
        <v>339</v>
      </c>
    </row>
    <row r="171" spans="1:64" s="37" customFormat="1" x14ac:dyDescent="0.2">
      <c r="A171" s="34">
        <v>168</v>
      </c>
      <c r="B171" s="34" t="s">
        <v>255</v>
      </c>
      <c r="C171" s="34" t="s">
        <v>256</v>
      </c>
      <c r="D171" s="41" t="s">
        <v>339</v>
      </c>
      <c r="E171" s="36" t="s">
        <v>339</v>
      </c>
      <c r="F171" s="36" t="s">
        <v>339</v>
      </c>
      <c r="G171" s="36" t="s">
        <v>339</v>
      </c>
      <c r="H171" s="36" t="s">
        <v>339</v>
      </c>
      <c r="I171" s="36" t="s">
        <v>339</v>
      </c>
      <c r="J171" s="36" t="s">
        <v>339</v>
      </c>
      <c r="K171" s="36" t="s">
        <v>339</v>
      </c>
      <c r="L171" s="36" t="s">
        <v>339</v>
      </c>
      <c r="M171" s="36" t="s">
        <v>339</v>
      </c>
      <c r="N171" s="36" t="s">
        <v>339</v>
      </c>
      <c r="O171" s="36" t="s">
        <v>339</v>
      </c>
      <c r="P171" s="36" t="s">
        <v>339</v>
      </c>
      <c r="Q171" s="36" t="s">
        <v>339</v>
      </c>
      <c r="R171" s="36" t="s">
        <v>339</v>
      </c>
      <c r="S171" s="36" t="s">
        <v>339</v>
      </c>
      <c r="T171" s="36" t="s">
        <v>339</v>
      </c>
      <c r="U171" s="36" t="s">
        <v>339</v>
      </c>
      <c r="V171" s="36" t="s">
        <v>339</v>
      </c>
      <c r="W171" s="36" t="s">
        <v>339</v>
      </c>
      <c r="X171" s="36" t="s">
        <v>339</v>
      </c>
      <c r="Y171" s="36" t="s">
        <v>339</v>
      </c>
      <c r="Z171" s="36" t="s">
        <v>339</v>
      </c>
      <c r="AA171" s="36" t="s">
        <v>339</v>
      </c>
      <c r="AB171" s="36" t="s">
        <v>339</v>
      </c>
      <c r="AC171" s="36" t="s">
        <v>339</v>
      </c>
      <c r="AD171" s="36" t="s">
        <v>339</v>
      </c>
      <c r="AE171" s="36" t="s">
        <v>339</v>
      </c>
      <c r="AF171" s="36" t="s">
        <v>339</v>
      </c>
      <c r="AG171" s="36" t="s">
        <v>339</v>
      </c>
      <c r="AH171" s="36" t="s">
        <v>339</v>
      </c>
      <c r="AI171" s="36" t="s">
        <v>339</v>
      </c>
      <c r="AJ171" s="36" t="s">
        <v>339</v>
      </c>
      <c r="AK171" s="36" t="s">
        <v>339</v>
      </c>
      <c r="AL171" s="36" t="s">
        <v>339</v>
      </c>
      <c r="AM171" s="36" t="s">
        <v>339</v>
      </c>
      <c r="AN171" s="36" t="s">
        <v>339</v>
      </c>
      <c r="AO171" s="36" t="s">
        <v>339</v>
      </c>
      <c r="AP171" s="36" t="s">
        <v>339</v>
      </c>
      <c r="AQ171" s="36" t="s">
        <v>339</v>
      </c>
      <c r="AR171" s="36" t="s">
        <v>339</v>
      </c>
      <c r="AS171" s="36" t="s">
        <v>339</v>
      </c>
      <c r="AT171" s="36" t="s">
        <v>339</v>
      </c>
      <c r="AU171" s="36" t="s">
        <v>339</v>
      </c>
      <c r="AV171" s="36" t="s">
        <v>339</v>
      </c>
      <c r="AW171" s="36" t="s">
        <v>339</v>
      </c>
      <c r="AX171" s="36" t="s">
        <v>339</v>
      </c>
      <c r="AY171" s="36" t="s">
        <v>339</v>
      </c>
      <c r="AZ171" s="36" t="s">
        <v>339</v>
      </c>
      <c r="BA171" s="36" t="s">
        <v>339</v>
      </c>
      <c r="BB171" s="36" t="s">
        <v>339</v>
      </c>
      <c r="BC171" s="36" t="s">
        <v>339</v>
      </c>
      <c r="BD171" s="36" t="s">
        <v>339</v>
      </c>
      <c r="BE171" s="36" t="s">
        <v>339</v>
      </c>
      <c r="BF171" s="36" t="s">
        <v>339</v>
      </c>
      <c r="BG171" s="36" t="s">
        <v>339</v>
      </c>
      <c r="BH171" s="36" t="s">
        <v>339</v>
      </c>
      <c r="BI171" s="36" t="s">
        <v>339</v>
      </c>
      <c r="BJ171" s="36" t="s">
        <v>339</v>
      </c>
      <c r="BK171" s="36" t="s">
        <v>339</v>
      </c>
      <c r="BL171" s="36" t="s">
        <v>339</v>
      </c>
    </row>
    <row r="172" spans="1:64" s="37" customFormat="1" x14ac:dyDescent="0.2">
      <c r="A172" s="34">
        <v>169</v>
      </c>
      <c r="B172" s="34" t="s">
        <v>255</v>
      </c>
      <c r="C172" s="34" t="s">
        <v>257</v>
      </c>
      <c r="D172" s="41" t="s">
        <v>339</v>
      </c>
      <c r="E172" s="36" t="s">
        <v>339</v>
      </c>
      <c r="F172" s="36" t="s">
        <v>339</v>
      </c>
      <c r="G172" s="36" t="s">
        <v>339</v>
      </c>
      <c r="H172" s="36" t="s">
        <v>339</v>
      </c>
      <c r="I172" s="36" t="s">
        <v>339</v>
      </c>
      <c r="J172" s="36" t="s">
        <v>339</v>
      </c>
      <c r="K172" s="36" t="s">
        <v>339</v>
      </c>
      <c r="L172" s="36" t="s">
        <v>339</v>
      </c>
      <c r="M172" s="36" t="s">
        <v>339</v>
      </c>
      <c r="N172" s="36" t="s">
        <v>339</v>
      </c>
      <c r="O172" s="36" t="s">
        <v>339</v>
      </c>
      <c r="P172" s="36" t="s">
        <v>339</v>
      </c>
      <c r="Q172" s="36" t="s">
        <v>339</v>
      </c>
      <c r="R172" s="36" t="s">
        <v>339</v>
      </c>
      <c r="S172" s="36" t="s">
        <v>339</v>
      </c>
      <c r="T172" s="36" t="s">
        <v>339</v>
      </c>
      <c r="U172" s="36" t="s">
        <v>339</v>
      </c>
      <c r="V172" s="36" t="s">
        <v>339</v>
      </c>
      <c r="W172" s="36" t="s">
        <v>339</v>
      </c>
      <c r="X172" s="36" t="s">
        <v>339</v>
      </c>
      <c r="Y172" s="36" t="s">
        <v>339</v>
      </c>
      <c r="Z172" s="36" t="s">
        <v>339</v>
      </c>
      <c r="AA172" s="36" t="s">
        <v>339</v>
      </c>
      <c r="AB172" s="36" t="s">
        <v>339</v>
      </c>
      <c r="AC172" s="36" t="s">
        <v>339</v>
      </c>
      <c r="AD172" s="36" t="s">
        <v>339</v>
      </c>
      <c r="AE172" s="36" t="s">
        <v>339</v>
      </c>
      <c r="AF172" s="36" t="s">
        <v>339</v>
      </c>
      <c r="AG172" s="36" t="s">
        <v>339</v>
      </c>
      <c r="AH172" s="36" t="s">
        <v>339</v>
      </c>
      <c r="AI172" s="36" t="s">
        <v>339</v>
      </c>
      <c r="AJ172" s="36" t="s">
        <v>339</v>
      </c>
      <c r="AK172" s="36" t="s">
        <v>339</v>
      </c>
      <c r="AL172" s="36" t="s">
        <v>339</v>
      </c>
      <c r="AM172" s="36" t="s">
        <v>339</v>
      </c>
      <c r="AN172" s="36" t="s">
        <v>339</v>
      </c>
      <c r="AO172" s="36" t="s">
        <v>339</v>
      </c>
      <c r="AP172" s="36" t="s">
        <v>339</v>
      </c>
      <c r="AQ172" s="36" t="s">
        <v>339</v>
      </c>
      <c r="AR172" s="36" t="s">
        <v>339</v>
      </c>
      <c r="AS172" s="36" t="s">
        <v>339</v>
      </c>
      <c r="AT172" s="36" t="s">
        <v>339</v>
      </c>
      <c r="AU172" s="36" t="s">
        <v>339</v>
      </c>
      <c r="AV172" s="36" t="s">
        <v>339</v>
      </c>
      <c r="AW172" s="36" t="s">
        <v>339</v>
      </c>
      <c r="AX172" s="36" t="s">
        <v>339</v>
      </c>
      <c r="AY172" s="36" t="s">
        <v>339</v>
      </c>
      <c r="AZ172" s="36" t="s">
        <v>339</v>
      </c>
      <c r="BA172" s="36" t="s">
        <v>339</v>
      </c>
      <c r="BB172" s="36" t="s">
        <v>339</v>
      </c>
      <c r="BC172" s="36" t="s">
        <v>339</v>
      </c>
      <c r="BD172" s="36" t="s">
        <v>339</v>
      </c>
      <c r="BE172" s="36" t="s">
        <v>339</v>
      </c>
      <c r="BF172" s="36" t="s">
        <v>339</v>
      </c>
      <c r="BG172" s="36" t="s">
        <v>339</v>
      </c>
      <c r="BH172" s="36" t="s">
        <v>339</v>
      </c>
      <c r="BI172" s="36" t="s">
        <v>339</v>
      </c>
      <c r="BJ172" s="36" t="s">
        <v>339</v>
      </c>
      <c r="BK172" s="36" t="s">
        <v>339</v>
      </c>
      <c r="BL172" s="36" t="s">
        <v>339</v>
      </c>
    </row>
    <row r="173" spans="1:64" s="37" customFormat="1" x14ac:dyDescent="0.2">
      <c r="A173" s="34">
        <v>170</v>
      </c>
      <c r="B173" s="34" t="s">
        <v>255</v>
      </c>
      <c r="C173" s="34" t="s">
        <v>258</v>
      </c>
      <c r="D173" s="41" t="s">
        <v>339</v>
      </c>
      <c r="E173" s="36" t="s">
        <v>339</v>
      </c>
      <c r="F173" s="36" t="s">
        <v>339</v>
      </c>
      <c r="G173" s="36" t="s">
        <v>339</v>
      </c>
      <c r="H173" s="36" t="s">
        <v>339</v>
      </c>
      <c r="I173" s="36" t="s">
        <v>339</v>
      </c>
      <c r="J173" s="36" t="s">
        <v>339</v>
      </c>
      <c r="K173" s="36" t="s">
        <v>339</v>
      </c>
      <c r="L173" s="36" t="s">
        <v>339</v>
      </c>
      <c r="M173" s="36" t="s">
        <v>339</v>
      </c>
      <c r="N173" s="36" t="s">
        <v>339</v>
      </c>
      <c r="O173" s="36" t="s">
        <v>339</v>
      </c>
      <c r="P173" s="36" t="s">
        <v>339</v>
      </c>
      <c r="Q173" s="36" t="s">
        <v>339</v>
      </c>
      <c r="R173" s="36" t="s">
        <v>339</v>
      </c>
      <c r="S173" s="36" t="s">
        <v>339</v>
      </c>
      <c r="T173" s="36" t="s">
        <v>339</v>
      </c>
      <c r="U173" s="36" t="s">
        <v>339</v>
      </c>
      <c r="V173" s="36" t="s">
        <v>339</v>
      </c>
      <c r="W173" s="36" t="s">
        <v>339</v>
      </c>
      <c r="X173" s="36" t="s">
        <v>339</v>
      </c>
      <c r="Y173" s="36" t="s">
        <v>339</v>
      </c>
      <c r="Z173" s="36" t="s">
        <v>339</v>
      </c>
      <c r="AA173" s="36" t="s">
        <v>339</v>
      </c>
      <c r="AB173" s="36" t="s">
        <v>339</v>
      </c>
      <c r="AC173" s="36" t="s">
        <v>339</v>
      </c>
      <c r="AD173" s="36" t="s">
        <v>339</v>
      </c>
      <c r="AE173" s="36" t="s">
        <v>339</v>
      </c>
      <c r="AF173" s="36" t="s">
        <v>339</v>
      </c>
      <c r="AG173" s="36" t="s">
        <v>339</v>
      </c>
      <c r="AH173" s="36" t="s">
        <v>339</v>
      </c>
      <c r="AI173" s="36" t="s">
        <v>339</v>
      </c>
      <c r="AJ173" s="36" t="s">
        <v>339</v>
      </c>
      <c r="AK173" s="36" t="s">
        <v>339</v>
      </c>
      <c r="AL173" s="36" t="s">
        <v>339</v>
      </c>
      <c r="AM173" s="36" t="s">
        <v>339</v>
      </c>
      <c r="AN173" s="36" t="s">
        <v>339</v>
      </c>
      <c r="AO173" s="36" t="s">
        <v>339</v>
      </c>
      <c r="AP173" s="36" t="s">
        <v>339</v>
      </c>
      <c r="AQ173" s="36" t="s">
        <v>339</v>
      </c>
      <c r="AR173" s="36" t="s">
        <v>339</v>
      </c>
      <c r="AS173" s="36" t="s">
        <v>339</v>
      </c>
      <c r="AT173" s="36" t="s">
        <v>339</v>
      </c>
      <c r="AU173" s="36" t="s">
        <v>339</v>
      </c>
      <c r="AV173" s="36" t="s">
        <v>339</v>
      </c>
      <c r="AW173" s="36" t="s">
        <v>339</v>
      </c>
      <c r="AX173" s="36" t="s">
        <v>339</v>
      </c>
      <c r="AY173" s="36" t="s">
        <v>339</v>
      </c>
      <c r="AZ173" s="36" t="s">
        <v>339</v>
      </c>
      <c r="BA173" s="36" t="s">
        <v>339</v>
      </c>
      <c r="BB173" s="36" t="s">
        <v>339</v>
      </c>
      <c r="BC173" s="36" t="s">
        <v>339</v>
      </c>
      <c r="BD173" s="36" t="s">
        <v>339</v>
      </c>
      <c r="BE173" s="36" t="s">
        <v>339</v>
      </c>
      <c r="BF173" s="36" t="s">
        <v>339</v>
      </c>
      <c r="BG173" s="36" t="s">
        <v>339</v>
      </c>
      <c r="BH173" s="36" t="s">
        <v>339</v>
      </c>
      <c r="BI173" s="36" t="s">
        <v>339</v>
      </c>
      <c r="BJ173" s="36" t="s">
        <v>339</v>
      </c>
      <c r="BK173" s="36" t="s">
        <v>339</v>
      </c>
      <c r="BL173" s="36" t="s">
        <v>339</v>
      </c>
    </row>
    <row r="174" spans="1:64" s="37" customFormat="1" x14ac:dyDescent="0.2">
      <c r="A174" s="34">
        <v>171</v>
      </c>
      <c r="B174" s="34" t="s">
        <v>255</v>
      </c>
      <c r="C174" s="34" t="s">
        <v>259</v>
      </c>
      <c r="D174" s="41" t="s">
        <v>339</v>
      </c>
      <c r="E174" s="36" t="s">
        <v>339</v>
      </c>
      <c r="F174" s="36" t="s">
        <v>339</v>
      </c>
      <c r="G174" s="36" t="s">
        <v>339</v>
      </c>
      <c r="H174" s="36" t="s">
        <v>339</v>
      </c>
      <c r="I174" s="36" t="s">
        <v>339</v>
      </c>
      <c r="J174" s="36" t="s">
        <v>339</v>
      </c>
      <c r="K174" s="36" t="s">
        <v>339</v>
      </c>
      <c r="L174" s="36" t="s">
        <v>339</v>
      </c>
      <c r="M174" s="36" t="s">
        <v>339</v>
      </c>
      <c r="N174" s="36" t="s">
        <v>339</v>
      </c>
      <c r="O174" s="36" t="s">
        <v>339</v>
      </c>
      <c r="P174" s="36" t="s">
        <v>339</v>
      </c>
      <c r="Q174" s="36" t="s">
        <v>339</v>
      </c>
      <c r="R174" s="36" t="s">
        <v>339</v>
      </c>
      <c r="S174" s="36" t="s">
        <v>339</v>
      </c>
      <c r="T174" s="36" t="s">
        <v>339</v>
      </c>
      <c r="U174" s="36" t="s">
        <v>339</v>
      </c>
      <c r="V174" s="36" t="s">
        <v>339</v>
      </c>
      <c r="W174" s="36" t="s">
        <v>339</v>
      </c>
      <c r="X174" s="36" t="s">
        <v>339</v>
      </c>
      <c r="Y174" s="36" t="s">
        <v>339</v>
      </c>
      <c r="Z174" s="36" t="s">
        <v>339</v>
      </c>
      <c r="AA174" s="36" t="s">
        <v>339</v>
      </c>
      <c r="AB174" s="36" t="s">
        <v>339</v>
      </c>
      <c r="AC174" s="36" t="s">
        <v>339</v>
      </c>
      <c r="AD174" s="36" t="s">
        <v>339</v>
      </c>
      <c r="AE174" s="36" t="s">
        <v>339</v>
      </c>
      <c r="AF174" s="36" t="s">
        <v>339</v>
      </c>
      <c r="AG174" s="36" t="s">
        <v>339</v>
      </c>
      <c r="AH174" s="36" t="s">
        <v>339</v>
      </c>
      <c r="AI174" s="36" t="s">
        <v>339</v>
      </c>
      <c r="AJ174" s="36" t="s">
        <v>339</v>
      </c>
      <c r="AK174" s="36" t="s">
        <v>339</v>
      </c>
      <c r="AL174" s="36" t="s">
        <v>339</v>
      </c>
      <c r="AM174" s="36" t="s">
        <v>339</v>
      </c>
      <c r="AN174" s="36" t="s">
        <v>339</v>
      </c>
      <c r="AO174" s="36" t="s">
        <v>339</v>
      </c>
      <c r="AP174" s="36" t="s">
        <v>339</v>
      </c>
      <c r="AQ174" s="36" t="s">
        <v>339</v>
      </c>
      <c r="AR174" s="36" t="s">
        <v>339</v>
      </c>
      <c r="AS174" s="36" t="s">
        <v>339</v>
      </c>
      <c r="AT174" s="36" t="s">
        <v>339</v>
      </c>
      <c r="AU174" s="36" t="s">
        <v>339</v>
      </c>
      <c r="AV174" s="36" t="s">
        <v>339</v>
      </c>
      <c r="AW174" s="36" t="s">
        <v>339</v>
      </c>
      <c r="AX174" s="36" t="s">
        <v>339</v>
      </c>
      <c r="AY174" s="36" t="s">
        <v>339</v>
      </c>
      <c r="AZ174" s="36" t="s">
        <v>339</v>
      </c>
      <c r="BA174" s="36" t="s">
        <v>339</v>
      </c>
      <c r="BB174" s="36" t="s">
        <v>339</v>
      </c>
      <c r="BC174" s="36" t="s">
        <v>339</v>
      </c>
      <c r="BD174" s="36" t="s">
        <v>339</v>
      </c>
      <c r="BE174" s="36" t="s">
        <v>339</v>
      </c>
      <c r="BF174" s="36" t="s">
        <v>339</v>
      </c>
      <c r="BG174" s="36" t="s">
        <v>339</v>
      </c>
      <c r="BH174" s="36" t="s">
        <v>339</v>
      </c>
      <c r="BI174" s="36" t="s">
        <v>339</v>
      </c>
      <c r="BJ174" s="36" t="s">
        <v>339</v>
      </c>
      <c r="BK174" s="36" t="s">
        <v>339</v>
      </c>
      <c r="BL174" s="36" t="s">
        <v>339</v>
      </c>
    </row>
    <row r="175" spans="1:64" s="37" customFormat="1" x14ac:dyDescent="0.2">
      <c r="A175" s="34">
        <v>172</v>
      </c>
      <c r="B175" s="34" t="s">
        <v>255</v>
      </c>
      <c r="C175" s="34" t="s">
        <v>260</v>
      </c>
      <c r="D175" s="41" t="s">
        <v>339</v>
      </c>
      <c r="E175" s="36" t="s">
        <v>339</v>
      </c>
      <c r="F175" s="36" t="s">
        <v>339</v>
      </c>
      <c r="G175" s="36" t="s">
        <v>339</v>
      </c>
      <c r="H175" s="36" t="s">
        <v>339</v>
      </c>
      <c r="I175" s="36" t="s">
        <v>339</v>
      </c>
      <c r="J175" s="36" t="s">
        <v>339</v>
      </c>
      <c r="K175" s="36" t="s">
        <v>339</v>
      </c>
      <c r="L175" s="36" t="s">
        <v>339</v>
      </c>
      <c r="M175" s="36" t="s">
        <v>339</v>
      </c>
      <c r="N175" s="36" t="s">
        <v>339</v>
      </c>
      <c r="O175" s="36" t="s">
        <v>339</v>
      </c>
      <c r="P175" s="36" t="s">
        <v>339</v>
      </c>
      <c r="Q175" s="36" t="s">
        <v>339</v>
      </c>
      <c r="R175" s="36" t="s">
        <v>339</v>
      </c>
      <c r="S175" s="36" t="s">
        <v>339</v>
      </c>
      <c r="T175" s="36" t="s">
        <v>339</v>
      </c>
      <c r="U175" s="36" t="s">
        <v>339</v>
      </c>
      <c r="V175" s="36" t="s">
        <v>339</v>
      </c>
      <c r="W175" s="36" t="s">
        <v>339</v>
      </c>
      <c r="X175" s="36" t="s">
        <v>339</v>
      </c>
      <c r="Y175" s="36" t="s">
        <v>339</v>
      </c>
      <c r="Z175" s="36" t="s">
        <v>339</v>
      </c>
      <c r="AA175" s="36" t="s">
        <v>339</v>
      </c>
      <c r="AB175" s="36" t="s">
        <v>339</v>
      </c>
      <c r="AC175" s="36" t="s">
        <v>339</v>
      </c>
      <c r="AD175" s="36" t="s">
        <v>339</v>
      </c>
      <c r="AE175" s="36" t="s">
        <v>339</v>
      </c>
      <c r="AF175" s="36" t="s">
        <v>339</v>
      </c>
      <c r="AG175" s="36" t="s">
        <v>339</v>
      </c>
      <c r="AH175" s="36" t="s">
        <v>339</v>
      </c>
      <c r="AI175" s="36" t="s">
        <v>339</v>
      </c>
      <c r="AJ175" s="36" t="s">
        <v>339</v>
      </c>
      <c r="AK175" s="36" t="s">
        <v>339</v>
      </c>
      <c r="AL175" s="36" t="s">
        <v>339</v>
      </c>
      <c r="AM175" s="36" t="s">
        <v>339</v>
      </c>
      <c r="AN175" s="36" t="s">
        <v>339</v>
      </c>
      <c r="AO175" s="36" t="s">
        <v>339</v>
      </c>
      <c r="AP175" s="36" t="s">
        <v>339</v>
      </c>
      <c r="AQ175" s="36" t="s">
        <v>339</v>
      </c>
      <c r="AR175" s="36" t="s">
        <v>339</v>
      </c>
      <c r="AS175" s="36" t="s">
        <v>339</v>
      </c>
      <c r="AT175" s="36" t="s">
        <v>339</v>
      </c>
      <c r="AU175" s="36" t="s">
        <v>339</v>
      </c>
      <c r="AV175" s="36" t="s">
        <v>339</v>
      </c>
      <c r="AW175" s="36" t="s">
        <v>339</v>
      </c>
      <c r="AX175" s="36" t="s">
        <v>339</v>
      </c>
      <c r="AY175" s="36" t="s">
        <v>339</v>
      </c>
      <c r="AZ175" s="36" t="s">
        <v>339</v>
      </c>
      <c r="BA175" s="36" t="s">
        <v>339</v>
      </c>
      <c r="BB175" s="36" t="s">
        <v>339</v>
      </c>
      <c r="BC175" s="36" t="s">
        <v>339</v>
      </c>
      <c r="BD175" s="36" t="s">
        <v>339</v>
      </c>
      <c r="BE175" s="36" t="s">
        <v>339</v>
      </c>
      <c r="BF175" s="36" t="s">
        <v>339</v>
      </c>
      <c r="BG175" s="36" t="s">
        <v>339</v>
      </c>
      <c r="BH175" s="36" t="s">
        <v>339</v>
      </c>
      <c r="BI175" s="36" t="s">
        <v>339</v>
      </c>
      <c r="BJ175" s="36" t="s">
        <v>339</v>
      </c>
      <c r="BK175" s="36" t="s">
        <v>339</v>
      </c>
      <c r="BL175" s="36" t="s">
        <v>339</v>
      </c>
    </row>
    <row r="176" spans="1:64" s="37" customFormat="1" x14ac:dyDescent="0.2">
      <c r="A176" s="34">
        <v>173</v>
      </c>
      <c r="B176" s="34" t="s">
        <v>255</v>
      </c>
      <c r="C176" s="34" t="s">
        <v>261</v>
      </c>
      <c r="D176" s="41" t="s">
        <v>339</v>
      </c>
      <c r="E176" s="36" t="s">
        <v>339</v>
      </c>
      <c r="F176" s="36" t="s">
        <v>339</v>
      </c>
      <c r="G176" s="36" t="s">
        <v>339</v>
      </c>
      <c r="H176" s="36" t="s">
        <v>339</v>
      </c>
      <c r="I176" s="36" t="s">
        <v>339</v>
      </c>
      <c r="J176" s="36" t="s">
        <v>339</v>
      </c>
      <c r="K176" s="36" t="s">
        <v>339</v>
      </c>
      <c r="L176" s="36" t="s">
        <v>339</v>
      </c>
      <c r="M176" s="36" t="s">
        <v>339</v>
      </c>
      <c r="N176" s="36" t="s">
        <v>339</v>
      </c>
      <c r="O176" s="36" t="s">
        <v>339</v>
      </c>
      <c r="P176" s="36" t="s">
        <v>339</v>
      </c>
      <c r="Q176" s="36" t="s">
        <v>339</v>
      </c>
      <c r="R176" s="36" t="s">
        <v>339</v>
      </c>
      <c r="S176" s="36" t="s">
        <v>339</v>
      </c>
      <c r="T176" s="36" t="s">
        <v>339</v>
      </c>
      <c r="U176" s="36" t="s">
        <v>339</v>
      </c>
      <c r="V176" s="36" t="s">
        <v>339</v>
      </c>
      <c r="W176" s="36" t="s">
        <v>339</v>
      </c>
      <c r="X176" s="36" t="s">
        <v>339</v>
      </c>
      <c r="Y176" s="36" t="s">
        <v>339</v>
      </c>
      <c r="Z176" s="36" t="s">
        <v>339</v>
      </c>
      <c r="AA176" s="36" t="s">
        <v>339</v>
      </c>
      <c r="AB176" s="36" t="s">
        <v>339</v>
      </c>
      <c r="AC176" s="36" t="s">
        <v>339</v>
      </c>
      <c r="AD176" s="36" t="s">
        <v>339</v>
      </c>
      <c r="AE176" s="36" t="s">
        <v>339</v>
      </c>
      <c r="AF176" s="36" t="s">
        <v>339</v>
      </c>
      <c r="AG176" s="36" t="s">
        <v>339</v>
      </c>
      <c r="AH176" s="36" t="s">
        <v>339</v>
      </c>
      <c r="AI176" s="36" t="s">
        <v>339</v>
      </c>
      <c r="AJ176" s="36" t="s">
        <v>339</v>
      </c>
      <c r="AK176" s="36" t="s">
        <v>339</v>
      </c>
      <c r="AL176" s="36" t="s">
        <v>339</v>
      </c>
      <c r="AM176" s="36" t="s">
        <v>339</v>
      </c>
      <c r="AN176" s="36" t="s">
        <v>339</v>
      </c>
      <c r="AO176" s="36" t="s">
        <v>339</v>
      </c>
      <c r="AP176" s="36" t="s">
        <v>339</v>
      </c>
      <c r="AQ176" s="36" t="s">
        <v>339</v>
      </c>
      <c r="AR176" s="36" t="s">
        <v>339</v>
      </c>
      <c r="AS176" s="36" t="s">
        <v>339</v>
      </c>
      <c r="AT176" s="36" t="s">
        <v>339</v>
      </c>
      <c r="AU176" s="36" t="s">
        <v>339</v>
      </c>
      <c r="AV176" s="36" t="s">
        <v>339</v>
      </c>
      <c r="AW176" s="36" t="s">
        <v>339</v>
      </c>
      <c r="AX176" s="36" t="s">
        <v>339</v>
      </c>
      <c r="AY176" s="36" t="s">
        <v>339</v>
      </c>
      <c r="AZ176" s="36" t="s">
        <v>339</v>
      </c>
      <c r="BA176" s="36" t="s">
        <v>339</v>
      </c>
      <c r="BB176" s="36" t="s">
        <v>339</v>
      </c>
      <c r="BC176" s="36" t="s">
        <v>339</v>
      </c>
      <c r="BD176" s="36" t="s">
        <v>339</v>
      </c>
      <c r="BE176" s="36" t="s">
        <v>339</v>
      </c>
      <c r="BF176" s="36" t="s">
        <v>339</v>
      </c>
      <c r="BG176" s="36" t="s">
        <v>339</v>
      </c>
      <c r="BH176" s="36" t="s">
        <v>339</v>
      </c>
      <c r="BI176" s="36" t="s">
        <v>339</v>
      </c>
      <c r="BJ176" s="36" t="s">
        <v>339</v>
      </c>
      <c r="BK176" s="36" t="s">
        <v>339</v>
      </c>
      <c r="BL176" s="36" t="s">
        <v>339</v>
      </c>
    </row>
    <row r="177" spans="1:64" s="37" customFormat="1" x14ac:dyDescent="0.2">
      <c r="A177" s="34">
        <v>174</v>
      </c>
      <c r="B177" s="34" t="s">
        <v>255</v>
      </c>
      <c r="C177" s="34" t="s">
        <v>262</v>
      </c>
      <c r="D177" s="41" t="s">
        <v>339</v>
      </c>
      <c r="E177" s="36" t="s">
        <v>339</v>
      </c>
      <c r="F177" s="36" t="s">
        <v>339</v>
      </c>
      <c r="G177" s="36" t="s">
        <v>339</v>
      </c>
      <c r="H177" s="36" t="s">
        <v>339</v>
      </c>
      <c r="I177" s="36" t="s">
        <v>339</v>
      </c>
      <c r="J177" s="36" t="s">
        <v>339</v>
      </c>
      <c r="K177" s="36" t="s">
        <v>339</v>
      </c>
      <c r="L177" s="36" t="s">
        <v>339</v>
      </c>
      <c r="M177" s="36" t="s">
        <v>339</v>
      </c>
      <c r="N177" s="36" t="s">
        <v>339</v>
      </c>
      <c r="O177" s="36" t="s">
        <v>339</v>
      </c>
      <c r="P177" s="36" t="s">
        <v>339</v>
      </c>
      <c r="Q177" s="36" t="s">
        <v>339</v>
      </c>
      <c r="R177" s="36" t="s">
        <v>339</v>
      </c>
      <c r="S177" s="36" t="s">
        <v>339</v>
      </c>
      <c r="T177" s="36" t="s">
        <v>339</v>
      </c>
      <c r="U177" s="36" t="s">
        <v>339</v>
      </c>
      <c r="V177" s="36" t="s">
        <v>339</v>
      </c>
      <c r="W177" s="36" t="s">
        <v>339</v>
      </c>
      <c r="X177" s="36" t="s">
        <v>339</v>
      </c>
      <c r="Y177" s="36" t="s">
        <v>339</v>
      </c>
      <c r="Z177" s="36" t="s">
        <v>339</v>
      </c>
      <c r="AA177" s="36" t="s">
        <v>339</v>
      </c>
      <c r="AB177" s="36" t="s">
        <v>339</v>
      </c>
      <c r="AC177" s="36" t="s">
        <v>339</v>
      </c>
      <c r="AD177" s="36" t="s">
        <v>339</v>
      </c>
      <c r="AE177" s="36" t="s">
        <v>339</v>
      </c>
      <c r="AF177" s="36" t="s">
        <v>339</v>
      </c>
      <c r="AG177" s="36" t="s">
        <v>339</v>
      </c>
      <c r="AH177" s="36" t="s">
        <v>339</v>
      </c>
      <c r="AI177" s="36" t="s">
        <v>339</v>
      </c>
      <c r="AJ177" s="36" t="s">
        <v>339</v>
      </c>
      <c r="AK177" s="36" t="s">
        <v>339</v>
      </c>
      <c r="AL177" s="36" t="s">
        <v>339</v>
      </c>
      <c r="AM177" s="36" t="s">
        <v>339</v>
      </c>
      <c r="AN177" s="36" t="s">
        <v>339</v>
      </c>
      <c r="AO177" s="36" t="s">
        <v>339</v>
      </c>
      <c r="AP177" s="36" t="s">
        <v>339</v>
      </c>
      <c r="AQ177" s="36" t="s">
        <v>339</v>
      </c>
      <c r="AR177" s="36" t="s">
        <v>339</v>
      </c>
      <c r="AS177" s="36" t="s">
        <v>339</v>
      </c>
      <c r="AT177" s="36" t="s">
        <v>339</v>
      </c>
      <c r="AU177" s="36" t="s">
        <v>339</v>
      </c>
      <c r="AV177" s="36" t="s">
        <v>339</v>
      </c>
      <c r="AW177" s="36" t="s">
        <v>339</v>
      </c>
      <c r="AX177" s="36" t="s">
        <v>339</v>
      </c>
      <c r="AY177" s="36" t="s">
        <v>339</v>
      </c>
      <c r="AZ177" s="36" t="s">
        <v>339</v>
      </c>
      <c r="BA177" s="36" t="s">
        <v>339</v>
      </c>
      <c r="BB177" s="36" t="s">
        <v>339</v>
      </c>
      <c r="BC177" s="36" t="s">
        <v>339</v>
      </c>
      <c r="BD177" s="36" t="s">
        <v>339</v>
      </c>
      <c r="BE177" s="36" t="s">
        <v>339</v>
      </c>
      <c r="BF177" s="36" t="s">
        <v>339</v>
      </c>
      <c r="BG177" s="36" t="s">
        <v>339</v>
      </c>
      <c r="BH177" s="36" t="s">
        <v>339</v>
      </c>
      <c r="BI177" s="36" t="s">
        <v>339</v>
      </c>
      <c r="BJ177" s="36" t="s">
        <v>339</v>
      </c>
      <c r="BK177" s="36" t="s">
        <v>339</v>
      </c>
      <c r="BL177" s="36" t="s">
        <v>339</v>
      </c>
    </row>
    <row r="178" spans="1:64" s="37" customFormat="1" x14ac:dyDescent="0.2">
      <c r="A178" s="34">
        <v>175</v>
      </c>
      <c r="B178" s="34" t="s">
        <v>264</v>
      </c>
      <c r="C178" s="34" t="s">
        <v>263</v>
      </c>
      <c r="D178" s="41" t="s">
        <v>339</v>
      </c>
      <c r="E178" s="36" t="s">
        <v>339</v>
      </c>
      <c r="F178" s="36" t="s">
        <v>339</v>
      </c>
      <c r="G178" s="36" t="s">
        <v>339</v>
      </c>
      <c r="H178" s="36" t="s">
        <v>339</v>
      </c>
      <c r="I178" s="36" t="s">
        <v>339</v>
      </c>
      <c r="J178" s="36" t="s">
        <v>339</v>
      </c>
      <c r="K178" s="36" t="s">
        <v>339</v>
      </c>
      <c r="L178" s="36" t="s">
        <v>339</v>
      </c>
      <c r="M178" s="36" t="s">
        <v>339</v>
      </c>
      <c r="N178" s="36" t="s">
        <v>339</v>
      </c>
      <c r="O178" s="36" t="s">
        <v>339</v>
      </c>
      <c r="P178" s="36" t="s">
        <v>339</v>
      </c>
      <c r="Q178" s="36" t="s">
        <v>339</v>
      </c>
      <c r="R178" s="36" t="s">
        <v>339</v>
      </c>
      <c r="S178" s="36" t="s">
        <v>339</v>
      </c>
      <c r="T178" s="36" t="s">
        <v>339</v>
      </c>
      <c r="U178" s="36" t="s">
        <v>339</v>
      </c>
      <c r="V178" s="36" t="s">
        <v>339</v>
      </c>
      <c r="W178" s="36" t="s">
        <v>339</v>
      </c>
      <c r="X178" s="36" t="s">
        <v>339</v>
      </c>
      <c r="Y178" s="36" t="s">
        <v>339</v>
      </c>
      <c r="Z178" s="36" t="s">
        <v>339</v>
      </c>
      <c r="AA178" s="36" t="s">
        <v>339</v>
      </c>
      <c r="AB178" s="36" t="s">
        <v>339</v>
      </c>
      <c r="AC178" s="36" t="s">
        <v>339</v>
      </c>
      <c r="AD178" s="36" t="s">
        <v>339</v>
      </c>
      <c r="AE178" s="36" t="s">
        <v>339</v>
      </c>
      <c r="AF178" s="36" t="s">
        <v>339</v>
      </c>
      <c r="AG178" s="36" t="s">
        <v>339</v>
      </c>
      <c r="AH178" s="36" t="s">
        <v>339</v>
      </c>
      <c r="AI178" s="36" t="s">
        <v>339</v>
      </c>
      <c r="AJ178" s="36" t="s">
        <v>339</v>
      </c>
      <c r="AK178" s="36" t="s">
        <v>339</v>
      </c>
      <c r="AL178" s="36" t="s">
        <v>339</v>
      </c>
      <c r="AM178" s="36" t="s">
        <v>339</v>
      </c>
      <c r="AN178" s="36" t="s">
        <v>339</v>
      </c>
      <c r="AO178" s="36" t="s">
        <v>339</v>
      </c>
      <c r="AP178" s="36" t="s">
        <v>339</v>
      </c>
      <c r="AQ178" s="36" t="s">
        <v>339</v>
      </c>
      <c r="AR178" s="36" t="s">
        <v>339</v>
      </c>
      <c r="AS178" s="36" t="s">
        <v>339</v>
      </c>
      <c r="AT178" s="36" t="s">
        <v>339</v>
      </c>
      <c r="AU178" s="36" t="s">
        <v>339</v>
      </c>
      <c r="AV178" s="36" t="s">
        <v>339</v>
      </c>
      <c r="AW178" s="36" t="s">
        <v>339</v>
      </c>
      <c r="AX178" s="36" t="s">
        <v>339</v>
      </c>
      <c r="AY178" s="36" t="s">
        <v>339</v>
      </c>
      <c r="AZ178" s="36" t="s">
        <v>339</v>
      </c>
      <c r="BA178" s="36" t="s">
        <v>339</v>
      </c>
      <c r="BB178" s="36" t="s">
        <v>339</v>
      </c>
      <c r="BC178" s="36" t="s">
        <v>339</v>
      </c>
      <c r="BD178" s="36" t="s">
        <v>339</v>
      </c>
      <c r="BE178" s="36" t="s">
        <v>339</v>
      </c>
      <c r="BF178" s="36" t="s">
        <v>339</v>
      </c>
      <c r="BG178" s="36" t="s">
        <v>339</v>
      </c>
      <c r="BH178" s="36" t="s">
        <v>339</v>
      </c>
      <c r="BI178" s="36" t="s">
        <v>339</v>
      </c>
      <c r="BJ178" s="36" t="s">
        <v>339</v>
      </c>
      <c r="BK178" s="36" t="s">
        <v>339</v>
      </c>
      <c r="BL178" s="36" t="s">
        <v>339</v>
      </c>
    </row>
    <row r="179" spans="1:64" s="37" customFormat="1" x14ac:dyDescent="0.2">
      <c r="A179" s="34">
        <v>176</v>
      </c>
      <c r="B179" s="34" t="s">
        <v>264</v>
      </c>
      <c r="C179" s="34" t="s">
        <v>265</v>
      </c>
      <c r="D179" s="41" t="s">
        <v>339</v>
      </c>
      <c r="E179" s="36" t="s">
        <v>339</v>
      </c>
      <c r="F179" s="36" t="s">
        <v>339</v>
      </c>
      <c r="G179" s="36" t="s">
        <v>339</v>
      </c>
      <c r="H179" s="36" t="s">
        <v>339</v>
      </c>
      <c r="I179" s="36" t="s">
        <v>339</v>
      </c>
      <c r="J179" s="36" t="s">
        <v>339</v>
      </c>
      <c r="K179" s="36" t="s">
        <v>339</v>
      </c>
      <c r="L179" s="36" t="s">
        <v>339</v>
      </c>
      <c r="M179" s="36" t="s">
        <v>339</v>
      </c>
      <c r="N179" s="36" t="s">
        <v>339</v>
      </c>
      <c r="O179" s="36" t="s">
        <v>339</v>
      </c>
      <c r="P179" s="36" t="s">
        <v>339</v>
      </c>
      <c r="Q179" s="36" t="s">
        <v>339</v>
      </c>
      <c r="R179" s="36" t="s">
        <v>339</v>
      </c>
      <c r="S179" s="36" t="s">
        <v>339</v>
      </c>
      <c r="T179" s="36" t="s">
        <v>339</v>
      </c>
      <c r="U179" s="36" t="s">
        <v>339</v>
      </c>
      <c r="V179" s="36" t="s">
        <v>339</v>
      </c>
      <c r="W179" s="36" t="s">
        <v>339</v>
      </c>
      <c r="X179" s="36" t="s">
        <v>339</v>
      </c>
      <c r="Y179" s="36" t="s">
        <v>339</v>
      </c>
      <c r="Z179" s="36" t="s">
        <v>339</v>
      </c>
      <c r="AA179" s="36" t="s">
        <v>339</v>
      </c>
      <c r="AB179" s="36" t="s">
        <v>339</v>
      </c>
      <c r="AC179" s="36" t="s">
        <v>339</v>
      </c>
      <c r="AD179" s="36" t="s">
        <v>339</v>
      </c>
      <c r="AE179" s="36" t="s">
        <v>339</v>
      </c>
      <c r="AF179" s="36" t="s">
        <v>339</v>
      </c>
      <c r="AG179" s="36" t="s">
        <v>339</v>
      </c>
      <c r="AH179" s="36" t="s">
        <v>339</v>
      </c>
      <c r="AI179" s="36" t="s">
        <v>339</v>
      </c>
      <c r="AJ179" s="36" t="s">
        <v>339</v>
      </c>
      <c r="AK179" s="36" t="s">
        <v>339</v>
      </c>
      <c r="AL179" s="36" t="s">
        <v>339</v>
      </c>
      <c r="AM179" s="36" t="s">
        <v>339</v>
      </c>
      <c r="AN179" s="36" t="s">
        <v>339</v>
      </c>
      <c r="AO179" s="36" t="s">
        <v>339</v>
      </c>
      <c r="AP179" s="36" t="s">
        <v>339</v>
      </c>
      <c r="AQ179" s="36" t="s">
        <v>339</v>
      </c>
      <c r="AR179" s="36" t="s">
        <v>339</v>
      </c>
      <c r="AS179" s="36" t="s">
        <v>339</v>
      </c>
      <c r="AT179" s="36" t="s">
        <v>339</v>
      </c>
      <c r="AU179" s="36" t="s">
        <v>339</v>
      </c>
      <c r="AV179" s="36" t="s">
        <v>339</v>
      </c>
      <c r="AW179" s="36" t="s">
        <v>339</v>
      </c>
      <c r="AX179" s="36" t="s">
        <v>339</v>
      </c>
      <c r="AY179" s="36" t="s">
        <v>339</v>
      </c>
      <c r="AZ179" s="36" t="s">
        <v>339</v>
      </c>
      <c r="BA179" s="36" t="s">
        <v>339</v>
      </c>
      <c r="BB179" s="36" t="s">
        <v>339</v>
      </c>
      <c r="BC179" s="36" t="s">
        <v>339</v>
      </c>
      <c r="BD179" s="36" t="s">
        <v>339</v>
      </c>
      <c r="BE179" s="36" t="s">
        <v>339</v>
      </c>
      <c r="BF179" s="36" t="s">
        <v>339</v>
      </c>
      <c r="BG179" s="36" t="s">
        <v>339</v>
      </c>
      <c r="BH179" s="36" t="s">
        <v>339</v>
      </c>
      <c r="BI179" s="36" t="s">
        <v>339</v>
      </c>
      <c r="BJ179" s="36" t="s">
        <v>339</v>
      </c>
      <c r="BK179" s="36" t="s">
        <v>339</v>
      </c>
      <c r="BL179" s="36" t="s">
        <v>339</v>
      </c>
    </row>
    <row r="180" spans="1:64" s="37" customFormat="1" x14ac:dyDescent="0.2">
      <c r="A180" s="34">
        <v>177</v>
      </c>
      <c r="B180" s="34" t="s">
        <v>264</v>
      </c>
      <c r="C180" s="34" t="s">
        <v>266</v>
      </c>
      <c r="D180" s="41" t="s">
        <v>339</v>
      </c>
      <c r="E180" s="36" t="s">
        <v>339</v>
      </c>
      <c r="F180" s="36" t="s">
        <v>339</v>
      </c>
      <c r="G180" s="36" t="s">
        <v>339</v>
      </c>
      <c r="H180" s="36" t="s">
        <v>339</v>
      </c>
      <c r="I180" s="36" t="s">
        <v>339</v>
      </c>
      <c r="J180" s="36" t="s">
        <v>339</v>
      </c>
      <c r="K180" s="36" t="s">
        <v>339</v>
      </c>
      <c r="L180" s="36" t="s">
        <v>339</v>
      </c>
      <c r="M180" s="36" t="s">
        <v>339</v>
      </c>
      <c r="N180" s="36" t="s">
        <v>339</v>
      </c>
      <c r="O180" s="36" t="s">
        <v>339</v>
      </c>
      <c r="P180" s="36" t="s">
        <v>339</v>
      </c>
      <c r="Q180" s="36" t="s">
        <v>339</v>
      </c>
      <c r="R180" s="36" t="s">
        <v>339</v>
      </c>
      <c r="S180" s="36" t="s">
        <v>339</v>
      </c>
      <c r="T180" s="36" t="s">
        <v>339</v>
      </c>
      <c r="U180" s="36" t="s">
        <v>339</v>
      </c>
      <c r="V180" s="36" t="s">
        <v>339</v>
      </c>
      <c r="W180" s="36" t="s">
        <v>339</v>
      </c>
      <c r="X180" s="36" t="s">
        <v>339</v>
      </c>
      <c r="Y180" s="36" t="s">
        <v>339</v>
      </c>
      <c r="Z180" s="36" t="s">
        <v>339</v>
      </c>
      <c r="AA180" s="36" t="s">
        <v>339</v>
      </c>
      <c r="AB180" s="36" t="s">
        <v>339</v>
      </c>
      <c r="AC180" s="36" t="s">
        <v>339</v>
      </c>
      <c r="AD180" s="36" t="s">
        <v>339</v>
      </c>
      <c r="AE180" s="36" t="s">
        <v>339</v>
      </c>
      <c r="AF180" s="36" t="s">
        <v>339</v>
      </c>
      <c r="AG180" s="36" t="s">
        <v>339</v>
      </c>
      <c r="AH180" s="36" t="s">
        <v>339</v>
      </c>
      <c r="AI180" s="36" t="s">
        <v>339</v>
      </c>
      <c r="AJ180" s="36" t="s">
        <v>339</v>
      </c>
      <c r="AK180" s="36" t="s">
        <v>339</v>
      </c>
      <c r="AL180" s="36" t="s">
        <v>339</v>
      </c>
      <c r="AM180" s="36" t="s">
        <v>339</v>
      </c>
      <c r="AN180" s="36" t="s">
        <v>339</v>
      </c>
      <c r="AO180" s="36" t="s">
        <v>339</v>
      </c>
      <c r="AP180" s="36" t="s">
        <v>339</v>
      </c>
      <c r="AQ180" s="36" t="s">
        <v>339</v>
      </c>
      <c r="AR180" s="36" t="s">
        <v>339</v>
      </c>
      <c r="AS180" s="36" t="s">
        <v>339</v>
      </c>
      <c r="AT180" s="36" t="s">
        <v>339</v>
      </c>
      <c r="AU180" s="36" t="s">
        <v>339</v>
      </c>
      <c r="AV180" s="36" t="s">
        <v>339</v>
      </c>
      <c r="AW180" s="36" t="s">
        <v>339</v>
      </c>
      <c r="AX180" s="36" t="s">
        <v>339</v>
      </c>
      <c r="AY180" s="36" t="s">
        <v>339</v>
      </c>
      <c r="AZ180" s="36" t="s">
        <v>339</v>
      </c>
      <c r="BA180" s="36" t="s">
        <v>339</v>
      </c>
      <c r="BB180" s="36" t="s">
        <v>339</v>
      </c>
      <c r="BC180" s="36" t="s">
        <v>339</v>
      </c>
      <c r="BD180" s="36" t="s">
        <v>339</v>
      </c>
      <c r="BE180" s="36" t="s">
        <v>339</v>
      </c>
      <c r="BF180" s="36" t="s">
        <v>339</v>
      </c>
      <c r="BG180" s="36" t="s">
        <v>339</v>
      </c>
      <c r="BH180" s="36" t="s">
        <v>339</v>
      </c>
      <c r="BI180" s="36" t="s">
        <v>339</v>
      </c>
      <c r="BJ180" s="36" t="s">
        <v>339</v>
      </c>
      <c r="BK180" s="36" t="s">
        <v>339</v>
      </c>
      <c r="BL180" s="36" t="s">
        <v>339</v>
      </c>
    </row>
    <row r="181" spans="1:64" s="37" customFormat="1" x14ac:dyDescent="0.2">
      <c r="A181" s="34">
        <v>178</v>
      </c>
      <c r="B181" s="34" t="s">
        <v>264</v>
      </c>
      <c r="C181" s="34" t="s">
        <v>267</v>
      </c>
      <c r="D181" s="41" t="s">
        <v>339</v>
      </c>
      <c r="E181" s="36" t="s">
        <v>339</v>
      </c>
      <c r="F181" s="36" t="s">
        <v>339</v>
      </c>
      <c r="G181" s="36" t="s">
        <v>339</v>
      </c>
      <c r="H181" s="36" t="s">
        <v>339</v>
      </c>
      <c r="I181" s="36" t="s">
        <v>339</v>
      </c>
      <c r="J181" s="36" t="s">
        <v>339</v>
      </c>
      <c r="K181" s="36" t="s">
        <v>339</v>
      </c>
      <c r="L181" s="36" t="s">
        <v>339</v>
      </c>
      <c r="M181" s="36" t="s">
        <v>339</v>
      </c>
      <c r="N181" s="36" t="s">
        <v>339</v>
      </c>
      <c r="O181" s="36" t="s">
        <v>339</v>
      </c>
      <c r="P181" s="36" t="s">
        <v>339</v>
      </c>
      <c r="Q181" s="36" t="s">
        <v>339</v>
      </c>
      <c r="R181" s="36" t="s">
        <v>339</v>
      </c>
      <c r="S181" s="36" t="s">
        <v>339</v>
      </c>
      <c r="T181" s="36" t="s">
        <v>339</v>
      </c>
      <c r="U181" s="36" t="s">
        <v>339</v>
      </c>
      <c r="V181" s="36" t="s">
        <v>339</v>
      </c>
      <c r="W181" s="36" t="s">
        <v>339</v>
      </c>
      <c r="X181" s="36" t="s">
        <v>339</v>
      </c>
      <c r="Y181" s="36" t="s">
        <v>339</v>
      </c>
      <c r="Z181" s="36" t="s">
        <v>339</v>
      </c>
      <c r="AA181" s="36" t="s">
        <v>339</v>
      </c>
      <c r="AB181" s="36" t="s">
        <v>339</v>
      </c>
      <c r="AC181" s="36" t="s">
        <v>339</v>
      </c>
      <c r="AD181" s="36" t="s">
        <v>339</v>
      </c>
      <c r="AE181" s="36" t="s">
        <v>339</v>
      </c>
      <c r="AF181" s="36" t="s">
        <v>339</v>
      </c>
      <c r="AG181" s="36" t="s">
        <v>339</v>
      </c>
      <c r="AH181" s="36" t="s">
        <v>339</v>
      </c>
      <c r="AI181" s="36" t="s">
        <v>339</v>
      </c>
      <c r="AJ181" s="36" t="s">
        <v>339</v>
      </c>
      <c r="AK181" s="36" t="s">
        <v>339</v>
      </c>
      <c r="AL181" s="36" t="s">
        <v>339</v>
      </c>
      <c r="AM181" s="36" t="s">
        <v>339</v>
      </c>
      <c r="AN181" s="36" t="s">
        <v>339</v>
      </c>
      <c r="AO181" s="36" t="s">
        <v>339</v>
      </c>
      <c r="AP181" s="36" t="s">
        <v>339</v>
      </c>
      <c r="AQ181" s="36" t="s">
        <v>339</v>
      </c>
      <c r="AR181" s="36" t="s">
        <v>339</v>
      </c>
      <c r="AS181" s="36" t="s">
        <v>339</v>
      </c>
      <c r="AT181" s="36" t="s">
        <v>339</v>
      </c>
      <c r="AU181" s="36" t="s">
        <v>339</v>
      </c>
      <c r="AV181" s="36" t="s">
        <v>339</v>
      </c>
      <c r="AW181" s="36" t="s">
        <v>339</v>
      </c>
      <c r="AX181" s="36" t="s">
        <v>339</v>
      </c>
      <c r="AY181" s="36" t="s">
        <v>339</v>
      </c>
      <c r="AZ181" s="36" t="s">
        <v>339</v>
      </c>
      <c r="BA181" s="36" t="s">
        <v>339</v>
      </c>
      <c r="BB181" s="36" t="s">
        <v>339</v>
      </c>
      <c r="BC181" s="36" t="s">
        <v>339</v>
      </c>
      <c r="BD181" s="36" t="s">
        <v>339</v>
      </c>
      <c r="BE181" s="36" t="s">
        <v>339</v>
      </c>
      <c r="BF181" s="36" t="s">
        <v>339</v>
      </c>
      <c r="BG181" s="36" t="s">
        <v>339</v>
      </c>
      <c r="BH181" s="36" t="s">
        <v>339</v>
      </c>
      <c r="BI181" s="36" t="s">
        <v>339</v>
      </c>
      <c r="BJ181" s="36" t="s">
        <v>339</v>
      </c>
      <c r="BK181" s="36" t="s">
        <v>339</v>
      </c>
      <c r="BL181" s="36" t="s">
        <v>339</v>
      </c>
    </row>
    <row r="182" spans="1:64" s="37" customFormat="1" x14ac:dyDescent="0.2">
      <c r="A182" s="34">
        <v>179</v>
      </c>
      <c r="B182" s="34" t="s">
        <v>264</v>
      </c>
      <c r="C182" s="34" t="s">
        <v>268</v>
      </c>
      <c r="D182" s="41" t="s">
        <v>339</v>
      </c>
      <c r="E182" s="36" t="s">
        <v>339</v>
      </c>
      <c r="F182" s="36" t="s">
        <v>339</v>
      </c>
      <c r="G182" s="36" t="s">
        <v>339</v>
      </c>
      <c r="H182" s="36" t="s">
        <v>339</v>
      </c>
      <c r="I182" s="36" t="s">
        <v>339</v>
      </c>
      <c r="J182" s="36" t="s">
        <v>339</v>
      </c>
      <c r="K182" s="36" t="s">
        <v>339</v>
      </c>
      <c r="L182" s="36" t="s">
        <v>339</v>
      </c>
      <c r="M182" s="36" t="s">
        <v>339</v>
      </c>
      <c r="N182" s="36" t="s">
        <v>339</v>
      </c>
      <c r="O182" s="36" t="s">
        <v>339</v>
      </c>
      <c r="P182" s="36" t="s">
        <v>339</v>
      </c>
      <c r="Q182" s="36" t="s">
        <v>339</v>
      </c>
      <c r="R182" s="36" t="s">
        <v>339</v>
      </c>
      <c r="S182" s="36" t="s">
        <v>339</v>
      </c>
      <c r="T182" s="36" t="s">
        <v>339</v>
      </c>
      <c r="U182" s="36" t="s">
        <v>339</v>
      </c>
      <c r="V182" s="36" t="s">
        <v>339</v>
      </c>
      <c r="W182" s="36" t="s">
        <v>339</v>
      </c>
      <c r="X182" s="36" t="s">
        <v>339</v>
      </c>
      <c r="Y182" s="36" t="s">
        <v>339</v>
      </c>
      <c r="Z182" s="36" t="s">
        <v>339</v>
      </c>
      <c r="AA182" s="36" t="s">
        <v>339</v>
      </c>
      <c r="AB182" s="36" t="s">
        <v>339</v>
      </c>
      <c r="AC182" s="36" t="s">
        <v>339</v>
      </c>
      <c r="AD182" s="36" t="s">
        <v>339</v>
      </c>
      <c r="AE182" s="36" t="s">
        <v>339</v>
      </c>
      <c r="AF182" s="36" t="s">
        <v>339</v>
      </c>
      <c r="AG182" s="36" t="s">
        <v>339</v>
      </c>
      <c r="AH182" s="36" t="s">
        <v>339</v>
      </c>
      <c r="AI182" s="36" t="s">
        <v>339</v>
      </c>
      <c r="AJ182" s="36" t="s">
        <v>339</v>
      </c>
      <c r="AK182" s="36" t="s">
        <v>339</v>
      </c>
      <c r="AL182" s="36" t="s">
        <v>339</v>
      </c>
      <c r="AM182" s="36" t="s">
        <v>339</v>
      </c>
      <c r="AN182" s="36" t="s">
        <v>339</v>
      </c>
      <c r="AO182" s="36" t="s">
        <v>339</v>
      </c>
      <c r="AP182" s="36" t="s">
        <v>339</v>
      </c>
      <c r="AQ182" s="36" t="s">
        <v>339</v>
      </c>
      <c r="AR182" s="36" t="s">
        <v>339</v>
      </c>
      <c r="AS182" s="36" t="s">
        <v>339</v>
      </c>
      <c r="AT182" s="36" t="s">
        <v>339</v>
      </c>
      <c r="AU182" s="36" t="s">
        <v>339</v>
      </c>
      <c r="AV182" s="36" t="s">
        <v>339</v>
      </c>
      <c r="AW182" s="36" t="s">
        <v>339</v>
      </c>
      <c r="AX182" s="36" t="s">
        <v>339</v>
      </c>
      <c r="AY182" s="36" t="s">
        <v>339</v>
      </c>
      <c r="AZ182" s="36" t="s">
        <v>339</v>
      </c>
      <c r="BA182" s="36" t="s">
        <v>339</v>
      </c>
      <c r="BB182" s="36" t="s">
        <v>339</v>
      </c>
      <c r="BC182" s="36" t="s">
        <v>339</v>
      </c>
      <c r="BD182" s="36" t="s">
        <v>339</v>
      </c>
      <c r="BE182" s="36" t="s">
        <v>339</v>
      </c>
      <c r="BF182" s="36" t="s">
        <v>339</v>
      </c>
      <c r="BG182" s="36" t="s">
        <v>339</v>
      </c>
      <c r="BH182" s="36" t="s">
        <v>339</v>
      </c>
      <c r="BI182" s="36" t="s">
        <v>339</v>
      </c>
      <c r="BJ182" s="36" t="s">
        <v>339</v>
      </c>
      <c r="BK182" s="36" t="s">
        <v>339</v>
      </c>
      <c r="BL182" s="36" t="s">
        <v>339</v>
      </c>
    </row>
    <row r="183" spans="1:64" s="37" customFormat="1" x14ac:dyDescent="0.2">
      <c r="A183" s="7"/>
      <c r="B183" s="7"/>
      <c r="C183" s="7"/>
      <c r="D183" s="42"/>
    </row>
    <row r="184" spans="1:64" s="37" customFormat="1" x14ac:dyDescent="0.2">
      <c r="A184" s="7"/>
      <c r="B184" s="36" t="s">
        <v>337</v>
      </c>
      <c r="C184" s="36" t="s">
        <v>1</v>
      </c>
      <c r="D184" s="41"/>
      <c r="E184" s="36"/>
      <c r="F184" s="36"/>
      <c r="G184" s="36"/>
      <c r="H184" s="36"/>
      <c r="I184" s="36"/>
      <c r="J184" s="36"/>
      <c r="K184" s="36"/>
      <c r="L184" s="36"/>
      <c r="M184" s="36"/>
      <c r="N184" s="36"/>
      <c r="O184" s="36"/>
      <c r="P184" s="36"/>
      <c r="Q184" s="36"/>
      <c r="R184" s="36"/>
      <c r="S184" s="36"/>
      <c r="T184" s="36"/>
      <c r="U184" s="36"/>
      <c r="V184" s="36"/>
      <c r="W184" s="36"/>
      <c r="X184" s="36"/>
      <c r="Y184" s="36"/>
      <c r="Z184" s="36"/>
      <c r="AA184" s="36"/>
      <c r="AB184" s="36"/>
      <c r="AC184" s="36"/>
      <c r="AD184" s="36"/>
      <c r="AE184" s="36"/>
      <c r="AF184" s="36"/>
      <c r="AG184" s="36"/>
      <c r="AH184" s="36"/>
      <c r="AI184" s="36"/>
      <c r="AJ184" s="36"/>
      <c r="AK184" s="36"/>
      <c r="AL184" s="36"/>
      <c r="AM184" s="36"/>
      <c r="AN184" s="36"/>
      <c r="AO184" s="36"/>
      <c r="AP184" s="36"/>
      <c r="AQ184" s="36"/>
      <c r="AR184" s="36"/>
      <c r="AS184" s="36"/>
      <c r="AT184" s="36"/>
      <c r="AU184" s="36"/>
      <c r="AV184" s="36"/>
      <c r="AW184" s="36"/>
      <c r="AX184" s="36"/>
      <c r="AY184" s="36"/>
      <c r="AZ184" s="36"/>
      <c r="BA184" s="36"/>
      <c r="BB184" s="36"/>
      <c r="BC184" s="36"/>
      <c r="BD184" s="36"/>
      <c r="BE184" s="36"/>
      <c r="BF184" s="36"/>
      <c r="BG184" s="36"/>
      <c r="BH184" s="36"/>
      <c r="BI184" s="36"/>
      <c r="BJ184" s="36"/>
      <c r="BK184" s="36"/>
      <c r="BL184" s="36"/>
    </row>
    <row r="185" spans="1:64" s="37" customFormat="1" x14ac:dyDescent="0.2">
      <c r="A185" s="7"/>
      <c r="B185" s="36">
        <v>1</v>
      </c>
      <c r="C185" s="34" t="s">
        <v>106</v>
      </c>
      <c r="D185" s="41">
        <f>IF(D4="－","－",MAX(D4:D27))</f>
        <v>6.8195766889999998</v>
      </c>
      <c r="E185" s="41">
        <f>IF(E4="－","－",SUM(E4:E27))</f>
        <v>539</v>
      </c>
      <c r="F185" s="41">
        <f t="shared" ref="F185:BL185" si="0">IF(F4="－","－",SUM(F4:F27))</f>
        <v>118</v>
      </c>
      <c r="G185" s="41">
        <f t="shared" si="0"/>
        <v>175</v>
      </c>
      <c r="H185" s="41">
        <f t="shared" si="0"/>
        <v>246</v>
      </c>
      <c r="I185" s="41">
        <f t="shared" si="0"/>
        <v>4337.6156694118454</v>
      </c>
      <c r="J185" s="41">
        <f t="shared" si="0"/>
        <v>7518.8893945495793</v>
      </c>
      <c r="K185" s="41">
        <f t="shared" si="0"/>
        <v>3658.6916795915236</v>
      </c>
      <c r="L185" s="41">
        <f t="shared" si="0"/>
        <v>678.92398982032148</v>
      </c>
      <c r="M185" s="41">
        <f t="shared" si="0"/>
        <v>9626.2254165722388</v>
      </c>
      <c r="N185" s="41">
        <f t="shared" si="0"/>
        <v>2230.2796473891858</v>
      </c>
      <c r="O185" s="41">
        <f t="shared" si="0"/>
        <v>22.075116678000001</v>
      </c>
      <c r="P185" s="41">
        <f t="shared" si="0"/>
        <v>35.591945676000002</v>
      </c>
      <c r="Q185" s="41">
        <f t="shared" si="0"/>
        <v>19.677607833</v>
      </c>
      <c r="R185" s="41">
        <f t="shared" si="0"/>
        <v>2.3975088450000004</v>
      </c>
      <c r="S185" s="41">
        <f t="shared" si="0"/>
        <v>32.464760215000005</v>
      </c>
      <c r="T185" s="41">
        <f t="shared" si="0"/>
        <v>3.1271854610000007</v>
      </c>
      <c r="U185" s="41">
        <f t="shared" si="0"/>
        <v>37.430500000000009</v>
      </c>
      <c r="V185" s="41">
        <f t="shared" si="0"/>
        <v>88.878299999999967</v>
      </c>
      <c r="W185" s="41">
        <f t="shared" si="0"/>
        <v>4397.1212860898459</v>
      </c>
      <c r="X185" s="41">
        <f t="shared" si="0"/>
        <v>7643.359640225578</v>
      </c>
      <c r="Y185" s="41">
        <f t="shared" si="0"/>
        <v>12040.480926315426</v>
      </c>
      <c r="Z185" s="41">
        <f t="shared" si="0"/>
        <v>157.10165590693489</v>
      </c>
      <c r="AA185" s="41">
        <f t="shared" si="0"/>
        <v>79.817268700169805</v>
      </c>
      <c r="AB185" s="41">
        <f t="shared" si="0"/>
        <v>180.97224651367358</v>
      </c>
      <c r="AC185" s="41">
        <f t="shared" si="0"/>
        <v>57.430383553595682</v>
      </c>
      <c r="AD185" s="41">
        <f t="shared" si="0"/>
        <v>62.584417430997505</v>
      </c>
      <c r="AE185" s="41">
        <f t="shared" si="0"/>
        <v>757.95325959960883</v>
      </c>
      <c r="AF185" s="41">
        <f t="shared" si="0"/>
        <v>820.53767703060623</v>
      </c>
      <c r="AG185" s="41">
        <f t="shared" si="0"/>
        <v>3.5950949088817565</v>
      </c>
      <c r="AH185" s="41">
        <f t="shared" si="0"/>
        <v>6.1157936380976983</v>
      </c>
      <c r="AI185" s="41">
        <f t="shared" si="0"/>
        <v>19.587068813907493</v>
      </c>
      <c r="AJ185" s="41">
        <f t="shared" si="0"/>
        <v>6.4410948398524104</v>
      </c>
      <c r="AK185" s="41">
        <f t="shared" si="0"/>
        <v>6.122495926698309</v>
      </c>
      <c r="AL185" s="41">
        <f t="shared" si="0"/>
        <v>15.362560625428666</v>
      </c>
      <c r="AM185" s="41">
        <f t="shared" si="0"/>
        <v>67.466573302329849</v>
      </c>
      <c r="AN185" s="41">
        <f t="shared" si="0"/>
        <v>74.82270699579351</v>
      </c>
      <c r="AO185" s="41">
        <f t="shared" si="0"/>
        <v>792.90288903894498</v>
      </c>
      <c r="AP185" s="41">
        <f t="shared" si="0"/>
        <v>23434.386896059001</v>
      </c>
      <c r="AQ185" s="41">
        <f t="shared" si="0"/>
        <v>12618.516020948</v>
      </c>
      <c r="AR185" s="41">
        <f t="shared" si="0"/>
        <v>36052.902917006999</v>
      </c>
      <c r="AS185" s="41">
        <f t="shared" si="0"/>
        <v>2742.2605305480001</v>
      </c>
      <c r="AT185" s="41">
        <f t="shared" si="0"/>
        <v>54495.802588931001</v>
      </c>
      <c r="AU185" s="41">
        <f t="shared" si="0"/>
        <v>122705.74594043102</v>
      </c>
      <c r="AV185" s="41">
        <f t="shared" si="0"/>
        <v>40401.572847837007</v>
      </c>
      <c r="AW185" s="41">
        <f t="shared" si="0"/>
        <v>91208.942747845998</v>
      </c>
      <c r="AX185" s="41">
        <f t="shared" si="0"/>
        <v>39730.450864623002</v>
      </c>
      <c r="AY185" s="41">
        <f t="shared" si="0"/>
        <v>89696.212163298987</v>
      </c>
      <c r="AZ185" s="41">
        <f t="shared" si="0"/>
        <v>56.898362552857151</v>
      </c>
      <c r="BA185" s="41">
        <f t="shared" si="0"/>
        <v>113.79672512142858</v>
      </c>
      <c r="BB185" s="41">
        <f t="shared" si="0"/>
        <v>119.65208456000002</v>
      </c>
      <c r="BC185" s="41">
        <f t="shared" si="0"/>
        <v>6660.3676832359997</v>
      </c>
      <c r="BD185" s="41">
        <f t="shared" si="0"/>
        <v>15116.977560676001</v>
      </c>
      <c r="BE185" s="41">
        <f t="shared" si="0"/>
        <v>10.134281568571428</v>
      </c>
      <c r="BF185" s="41">
        <f t="shared" si="0"/>
        <v>20.268563149999995</v>
      </c>
      <c r="BG185" s="41">
        <f t="shared" si="0"/>
        <v>119.85641293700002</v>
      </c>
      <c r="BH185" s="41">
        <f t="shared" si="0"/>
        <v>861.71636084499994</v>
      </c>
      <c r="BI185" s="41">
        <f t="shared" si="0"/>
        <v>13.920000000000003</v>
      </c>
      <c r="BJ185" s="41">
        <f t="shared" si="0"/>
        <v>19.060000000000002</v>
      </c>
      <c r="BK185" s="41">
        <f t="shared" si="0"/>
        <v>28.019999999999996</v>
      </c>
      <c r="BL185" s="41">
        <f t="shared" si="0"/>
        <v>34.369999999999976</v>
      </c>
    </row>
    <row r="186" spans="1:64" s="37" customFormat="1" x14ac:dyDescent="0.2">
      <c r="A186" s="7"/>
      <c r="B186" s="36">
        <v>2</v>
      </c>
      <c r="C186" s="34" t="s">
        <v>131</v>
      </c>
      <c r="D186" s="41">
        <f>IF(D28="－","－",MAX(D28:D35))</f>
        <v>5.5711506230000003</v>
      </c>
      <c r="E186" s="41">
        <f>IF(E28="－","－",SUM(E28:E35))</f>
        <v>627</v>
      </c>
      <c r="F186" s="41">
        <f t="shared" ref="F186:BL186" si="1">IF(F28="－","－",SUM(F28:F35))</f>
        <v>1</v>
      </c>
      <c r="G186" s="41">
        <f t="shared" si="1"/>
        <v>39</v>
      </c>
      <c r="H186" s="41">
        <f t="shared" si="1"/>
        <v>587</v>
      </c>
      <c r="I186" s="41">
        <f t="shared" si="1"/>
        <v>1.4621964646678762</v>
      </c>
      <c r="J186" s="41">
        <f t="shared" si="1"/>
        <v>159.47069810017231</v>
      </c>
      <c r="K186" s="41">
        <f t="shared" si="1"/>
        <v>1.3215334646750776</v>
      </c>
      <c r="L186" s="41">
        <f t="shared" si="1"/>
        <v>0.14066299999279863</v>
      </c>
      <c r="M186" s="41">
        <f t="shared" si="1"/>
        <v>84.488537064757907</v>
      </c>
      <c r="N186" s="41">
        <f t="shared" si="1"/>
        <v>76.444357500082234</v>
      </c>
      <c r="O186" s="41">
        <f t="shared" si="1"/>
        <v>2.6017604569999997</v>
      </c>
      <c r="P186" s="41">
        <f t="shared" si="1"/>
        <v>4.5740656210000008</v>
      </c>
      <c r="Q186" s="41">
        <f t="shared" si="1"/>
        <v>2.383839735</v>
      </c>
      <c r="R186" s="41">
        <f t="shared" si="1"/>
        <v>0.21792072199999998</v>
      </c>
      <c r="S186" s="41">
        <f t="shared" si="1"/>
        <v>4.2898211960000001</v>
      </c>
      <c r="T186" s="41">
        <f t="shared" si="1"/>
        <v>0.28424442499999997</v>
      </c>
      <c r="U186" s="41">
        <f t="shared" si="1"/>
        <v>0.54785000000000006</v>
      </c>
      <c r="V186" s="41">
        <f t="shared" si="1"/>
        <v>1.3127</v>
      </c>
      <c r="W186" s="41">
        <f t="shared" si="1"/>
        <v>4.6118069216678768</v>
      </c>
      <c r="X186" s="41">
        <f t="shared" si="1"/>
        <v>165.35746372117228</v>
      </c>
      <c r="Y186" s="41">
        <f t="shared" si="1"/>
        <v>169.96927064284012</v>
      </c>
      <c r="Z186" s="41">
        <f t="shared" si="1"/>
        <v>0.5966702601263012</v>
      </c>
      <c r="AA186" s="41">
        <f t="shared" si="1"/>
        <v>0.12768743566702834</v>
      </c>
      <c r="AB186" s="41">
        <f t="shared" si="1"/>
        <v>0.12768743600000002</v>
      </c>
      <c r="AC186" s="41">
        <f t="shared" si="1"/>
        <v>2.3480301590270175E-2</v>
      </c>
      <c r="AD186" s="41">
        <f t="shared" si="1"/>
        <v>3.2300879456181337</v>
      </c>
      <c r="AE186" s="41">
        <f t="shared" si="1"/>
        <v>29.070791510563197</v>
      </c>
      <c r="AF186" s="41">
        <f t="shared" si="1"/>
        <v>32.300879456181299</v>
      </c>
      <c r="AG186" s="41">
        <f t="shared" si="1"/>
        <v>5.8593763252679835E-2</v>
      </c>
      <c r="AH186" s="41">
        <f t="shared" si="1"/>
        <v>9.9676746682719725E-2</v>
      </c>
      <c r="AI186" s="41">
        <f t="shared" si="1"/>
        <v>0.31923498599735911</v>
      </c>
      <c r="AJ186" s="41">
        <f t="shared" si="1"/>
        <v>7.3361610914745501E-3</v>
      </c>
      <c r="AK186" s="41">
        <f t="shared" si="1"/>
        <v>8.8653286872979933E-3</v>
      </c>
      <c r="AL186" s="41">
        <f t="shared" si="1"/>
        <v>2.2172908501028047E-2</v>
      </c>
      <c r="AM186" s="41">
        <f t="shared" si="1"/>
        <v>8.9410225934424561E-2</v>
      </c>
      <c r="AN186" s="41">
        <f t="shared" si="1"/>
        <v>3.338630020988151</v>
      </c>
      <c r="AO186" s="41">
        <f t="shared" si="1"/>
        <v>29.412199405061578</v>
      </c>
      <c r="AP186" s="41">
        <f t="shared" si="1"/>
        <v>2350.1266171910002</v>
      </c>
      <c r="AQ186" s="41">
        <f t="shared" si="1"/>
        <v>1265.4527938699998</v>
      </c>
      <c r="AR186" s="41">
        <f t="shared" si="1"/>
        <v>3615.579411061</v>
      </c>
      <c r="AS186" s="41">
        <f t="shared" si="1"/>
        <v>54.121610262000004</v>
      </c>
      <c r="AT186" s="41">
        <f t="shared" si="1"/>
        <v>6240.2092961790004</v>
      </c>
      <c r="AU186" s="41">
        <f t="shared" si="1"/>
        <v>14308.815642059</v>
      </c>
      <c r="AV186" s="41">
        <f t="shared" si="1"/>
        <v>5764.6341920619998</v>
      </c>
      <c r="AW186" s="41">
        <f t="shared" si="1"/>
        <v>12891.427292442999</v>
      </c>
      <c r="AX186" s="41">
        <f t="shared" si="1"/>
        <v>5336.6187073780002</v>
      </c>
      <c r="AY186" s="41">
        <f t="shared" si="1"/>
        <v>11943.777323970999</v>
      </c>
      <c r="AZ186" s="41">
        <f t="shared" si="1"/>
        <v>0.15419182428571429</v>
      </c>
      <c r="BA186" s="41">
        <f t="shared" si="1"/>
        <v>0.30838365285714286</v>
      </c>
      <c r="BB186" s="41">
        <f t="shared" si="1"/>
        <v>61.421825076999994</v>
      </c>
      <c r="BC186" s="41">
        <f t="shared" si="1"/>
        <v>8021.2675259030002</v>
      </c>
      <c r="BD186" s="41">
        <f t="shared" si="1"/>
        <v>17546.504828128</v>
      </c>
      <c r="BE186" s="41">
        <f t="shared" si="1"/>
        <v>0.54297935285714283</v>
      </c>
      <c r="BF186" s="41">
        <f t="shared" si="1"/>
        <v>1.0859587085714286</v>
      </c>
      <c r="BG186" s="41">
        <f t="shared" si="1"/>
        <v>75.301355964999999</v>
      </c>
      <c r="BH186" s="41">
        <f t="shared" si="1"/>
        <v>708.88686123699995</v>
      </c>
      <c r="BI186" s="41">
        <f t="shared" si="1"/>
        <v>0</v>
      </c>
      <c r="BJ186" s="41">
        <f t="shared" si="1"/>
        <v>0</v>
      </c>
      <c r="BK186" s="41">
        <f t="shared" si="1"/>
        <v>0.06</v>
      </c>
      <c r="BL186" s="41">
        <f t="shared" si="1"/>
        <v>0.06</v>
      </c>
    </row>
    <row r="187" spans="1:64" s="37" customFormat="1" x14ac:dyDescent="0.2">
      <c r="A187" s="7"/>
      <c r="B187" s="36">
        <v>3</v>
      </c>
      <c r="C187" s="34" t="s">
        <v>140</v>
      </c>
      <c r="D187" s="41">
        <f>IF(D36="－","－",MAX(D36:D55))</f>
        <v>5.1276366009999998</v>
      </c>
      <c r="E187" s="41">
        <f>IF(E36="－","－",SUM(E36:E55))</f>
        <v>776</v>
      </c>
      <c r="F187" s="41">
        <f t="shared" ref="F187:BL187" si="2">IF(F36="－","－",SUM(F36:F55))</f>
        <v>0</v>
      </c>
      <c r="G187" s="41">
        <f t="shared" si="2"/>
        <v>22</v>
      </c>
      <c r="H187" s="41">
        <f t="shared" si="2"/>
        <v>754</v>
      </c>
      <c r="I187" s="41">
        <f t="shared" si="2"/>
        <v>0</v>
      </c>
      <c r="J187" s="41">
        <f t="shared" si="2"/>
        <v>0</v>
      </c>
      <c r="K187" s="41">
        <f t="shared" si="2"/>
        <v>0</v>
      </c>
      <c r="L187" s="41">
        <f t="shared" si="2"/>
        <v>0</v>
      </c>
      <c r="M187" s="41">
        <f t="shared" si="2"/>
        <v>0</v>
      </c>
      <c r="N187" s="41">
        <f t="shared" si="2"/>
        <v>0</v>
      </c>
      <c r="O187" s="41">
        <f t="shared" si="2"/>
        <v>4.820004E-2</v>
      </c>
      <c r="P187" s="41">
        <f t="shared" si="2"/>
        <v>7.644572899999999E-2</v>
      </c>
      <c r="Q187" s="41">
        <f t="shared" si="2"/>
        <v>4.2260308000000003E-2</v>
      </c>
      <c r="R187" s="41">
        <f t="shared" si="2"/>
        <v>5.9397319999999997E-3</v>
      </c>
      <c r="S187" s="41">
        <f t="shared" si="2"/>
        <v>6.8698252000000001E-2</v>
      </c>
      <c r="T187" s="41">
        <f t="shared" si="2"/>
        <v>7.747477E-3</v>
      </c>
      <c r="U187" s="41">
        <f t="shared" si="2"/>
        <v>0.54600000000000004</v>
      </c>
      <c r="V187" s="41">
        <f t="shared" si="2"/>
        <v>1.3104000000000002</v>
      </c>
      <c r="W187" s="41">
        <f t="shared" si="2"/>
        <v>0.59420003999999993</v>
      </c>
      <c r="X187" s="41">
        <f t="shared" si="2"/>
        <v>1.3868457290000002</v>
      </c>
      <c r="Y187" s="41">
        <f t="shared" si="2"/>
        <v>1.9810457690000001</v>
      </c>
      <c r="Z187" s="41">
        <f t="shared" si="2"/>
        <v>0</v>
      </c>
      <c r="AA187" s="41">
        <f t="shared" si="2"/>
        <v>0</v>
      </c>
      <c r="AB187" s="41">
        <f t="shared" si="2"/>
        <v>0</v>
      </c>
      <c r="AC187" s="41">
        <f t="shared" si="2"/>
        <v>0</v>
      </c>
      <c r="AD187" s="41">
        <f t="shared" si="2"/>
        <v>0</v>
      </c>
      <c r="AE187" s="41">
        <f t="shared" si="2"/>
        <v>0</v>
      </c>
      <c r="AF187" s="41">
        <f t="shared" si="2"/>
        <v>0</v>
      </c>
      <c r="AG187" s="41">
        <f t="shared" si="2"/>
        <v>5.6622865202439282E-2</v>
      </c>
      <c r="AH187" s="41">
        <f t="shared" si="2"/>
        <v>9.6323954597253042E-2</v>
      </c>
      <c r="AI187" s="41">
        <f t="shared" si="2"/>
        <v>0.30849698972363471</v>
      </c>
      <c r="AJ187" s="41">
        <f t="shared" si="2"/>
        <v>0</v>
      </c>
      <c r="AK187" s="41">
        <f t="shared" si="2"/>
        <v>0</v>
      </c>
      <c r="AL187" s="41">
        <f t="shared" si="2"/>
        <v>0</v>
      </c>
      <c r="AM187" s="41">
        <f t="shared" si="2"/>
        <v>5.6622865202439282E-2</v>
      </c>
      <c r="AN187" s="41">
        <f t="shared" si="2"/>
        <v>9.6323954597253042E-2</v>
      </c>
      <c r="AO187" s="41">
        <f t="shared" si="2"/>
        <v>0.30849698972363471</v>
      </c>
      <c r="AP187" s="41">
        <f t="shared" si="2"/>
        <v>2.0082868600000001</v>
      </c>
      <c r="AQ187" s="41">
        <f t="shared" si="2"/>
        <v>1.0813852299999998</v>
      </c>
      <c r="AR187" s="41">
        <f t="shared" si="2"/>
        <v>3.0896720899999996</v>
      </c>
      <c r="AS187" s="41">
        <f t="shared" si="2"/>
        <v>0</v>
      </c>
      <c r="AT187" s="41">
        <f t="shared" si="2"/>
        <v>0</v>
      </c>
      <c r="AU187" s="41">
        <f t="shared" si="2"/>
        <v>0</v>
      </c>
      <c r="AV187" s="41">
        <f t="shared" si="2"/>
        <v>0</v>
      </c>
      <c r="AW187" s="41">
        <f t="shared" si="2"/>
        <v>0</v>
      </c>
      <c r="AX187" s="41">
        <f t="shared" si="2"/>
        <v>0</v>
      </c>
      <c r="AY187" s="41">
        <f t="shared" si="2"/>
        <v>0</v>
      </c>
      <c r="AZ187" s="41">
        <f t="shared" si="2"/>
        <v>0</v>
      </c>
      <c r="BA187" s="41">
        <f t="shared" si="2"/>
        <v>0</v>
      </c>
      <c r="BB187" s="41">
        <f t="shared" si="2"/>
        <v>2.6447673029999996</v>
      </c>
      <c r="BC187" s="41">
        <f t="shared" si="2"/>
        <v>190.51449350900003</v>
      </c>
      <c r="BD187" s="41">
        <f t="shared" si="2"/>
        <v>422.57202686400007</v>
      </c>
      <c r="BE187" s="41">
        <f t="shared" si="2"/>
        <v>0.28952022714285719</v>
      </c>
      <c r="BF187" s="41">
        <f t="shared" si="2"/>
        <v>0.57904045714285723</v>
      </c>
      <c r="BG187" s="41">
        <f t="shared" si="2"/>
        <v>3.854896696</v>
      </c>
      <c r="BH187" s="41">
        <f t="shared" si="2"/>
        <v>31.251003047000005</v>
      </c>
      <c r="BI187" s="41">
        <f t="shared" si="2"/>
        <v>0</v>
      </c>
      <c r="BJ187" s="41">
        <f t="shared" si="2"/>
        <v>0</v>
      </c>
      <c r="BK187" s="41">
        <f t="shared" si="2"/>
        <v>0</v>
      </c>
      <c r="BL187" s="41">
        <f t="shared" si="2"/>
        <v>0</v>
      </c>
    </row>
    <row r="188" spans="1:64" s="37" customFormat="1" x14ac:dyDescent="0.2">
      <c r="A188" s="7"/>
      <c r="B188" s="36">
        <v>4</v>
      </c>
      <c r="C188" s="34" t="s">
        <v>161</v>
      </c>
      <c r="D188" s="41">
        <f>IF(D56="－","－",MAX(D56:D66))</f>
        <v>4.9809815229999996</v>
      </c>
      <c r="E188" s="41">
        <f>IF(E56="－","－",SUM(E56:E66))</f>
        <v>590</v>
      </c>
      <c r="F188" s="41">
        <f t="shared" ref="F188:BL188" si="3">IF(F56="－","－",SUM(F56:F66))</f>
        <v>0</v>
      </c>
      <c r="G188" s="41">
        <f t="shared" si="3"/>
        <v>6</v>
      </c>
      <c r="H188" s="41">
        <f t="shared" si="3"/>
        <v>584</v>
      </c>
      <c r="I188" s="41">
        <f t="shared" si="3"/>
        <v>0</v>
      </c>
      <c r="J188" s="41">
        <f t="shared" si="3"/>
        <v>0</v>
      </c>
      <c r="K188" s="41">
        <f t="shared" si="3"/>
        <v>0</v>
      </c>
      <c r="L188" s="41">
        <f t="shared" si="3"/>
        <v>0</v>
      </c>
      <c r="M188" s="41">
        <f t="shared" si="3"/>
        <v>0</v>
      </c>
      <c r="N188" s="41">
        <f t="shared" si="3"/>
        <v>0</v>
      </c>
      <c r="O188" s="41">
        <f t="shared" si="3"/>
        <v>0.100847033</v>
      </c>
      <c r="P188" s="41">
        <f t="shared" si="3"/>
        <v>0.18281348900000002</v>
      </c>
      <c r="Q188" s="41">
        <f t="shared" si="3"/>
        <v>9.5315577999999998E-2</v>
      </c>
      <c r="R188" s="41">
        <f t="shared" si="3"/>
        <v>5.5314550000000011E-3</v>
      </c>
      <c r="S188" s="41">
        <f t="shared" si="3"/>
        <v>0.17559854499999999</v>
      </c>
      <c r="T188" s="41">
        <f t="shared" si="3"/>
        <v>7.214944E-3</v>
      </c>
      <c r="U188" s="41">
        <f t="shared" si="3"/>
        <v>0.03</v>
      </c>
      <c r="V188" s="41">
        <f t="shared" si="3"/>
        <v>7.1999999999999995E-2</v>
      </c>
      <c r="W188" s="41">
        <f t="shared" si="3"/>
        <v>0.130847033</v>
      </c>
      <c r="X188" s="41">
        <f t="shared" si="3"/>
        <v>0.254813489</v>
      </c>
      <c r="Y188" s="41">
        <f t="shared" si="3"/>
        <v>0.38566052199999995</v>
      </c>
      <c r="Z188" s="41">
        <f t="shared" si="3"/>
        <v>0</v>
      </c>
      <c r="AA188" s="41">
        <f t="shared" si="3"/>
        <v>0</v>
      </c>
      <c r="AB188" s="41">
        <f t="shared" si="3"/>
        <v>0</v>
      </c>
      <c r="AC188" s="41">
        <f t="shared" si="3"/>
        <v>0</v>
      </c>
      <c r="AD188" s="41">
        <f t="shared" si="3"/>
        <v>0</v>
      </c>
      <c r="AE188" s="41">
        <f t="shared" si="3"/>
        <v>0</v>
      </c>
      <c r="AF188" s="41">
        <f t="shared" si="3"/>
        <v>0</v>
      </c>
      <c r="AG188" s="41">
        <f t="shared" si="3"/>
        <v>3.1450707259096503E-3</v>
      </c>
      <c r="AH188" s="41">
        <f t="shared" si="3"/>
        <v>5.3502352578692911E-3</v>
      </c>
      <c r="AI188" s="41">
        <f t="shared" si="3"/>
        <v>1.7135212920473264E-2</v>
      </c>
      <c r="AJ188" s="41">
        <f t="shared" si="3"/>
        <v>0</v>
      </c>
      <c r="AK188" s="41">
        <f t="shared" si="3"/>
        <v>0</v>
      </c>
      <c r="AL188" s="41">
        <f t="shared" si="3"/>
        <v>0</v>
      </c>
      <c r="AM188" s="41">
        <f t="shared" si="3"/>
        <v>3.1450707259096503E-3</v>
      </c>
      <c r="AN188" s="41">
        <f t="shared" si="3"/>
        <v>5.3502352578692911E-3</v>
      </c>
      <c r="AO188" s="41">
        <f t="shared" si="3"/>
        <v>1.7135212920473264E-2</v>
      </c>
      <c r="AP188" s="41">
        <f t="shared" si="3"/>
        <v>0.46361782900000004</v>
      </c>
      <c r="AQ188" s="41">
        <f t="shared" si="3"/>
        <v>0.249640368</v>
      </c>
      <c r="AR188" s="41">
        <f t="shared" si="3"/>
        <v>0.71325819700000004</v>
      </c>
      <c r="AS188" s="41">
        <f t="shared" si="3"/>
        <v>0</v>
      </c>
      <c r="AT188" s="41">
        <f t="shared" si="3"/>
        <v>0</v>
      </c>
      <c r="AU188" s="41">
        <f t="shared" si="3"/>
        <v>0</v>
      </c>
      <c r="AV188" s="41">
        <f t="shared" si="3"/>
        <v>0</v>
      </c>
      <c r="AW188" s="41">
        <f t="shared" si="3"/>
        <v>0</v>
      </c>
      <c r="AX188" s="41">
        <f t="shared" si="3"/>
        <v>0</v>
      </c>
      <c r="AY188" s="41">
        <f t="shared" si="3"/>
        <v>0</v>
      </c>
      <c r="AZ188" s="41">
        <f t="shared" si="3"/>
        <v>0</v>
      </c>
      <c r="BA188" s="41">
        <f t="shared" si="3"/>
        <v>0</v>
      </c>
      <c r="BB188" s="41">
        <f t="shared" si="3"/>
        <v>9.9717573129999995</v>
      </c>
      <c r="BC188" s="41">
        <f t="shared" si="3"/>
        <v>557.51192351199995</v>
      </c>
      <c r="BD188" s="41">
        <f t="shared" si="3"/>
        <v>1246.931830063</v>
      </c>
      <c r="BE188" s="41">
        <f t="shared" si="3"/>
        <v>0.45056512714285712</v>
      </c>
      <c r="BF188" s="41">
        <f t="shared" si="3"/>
        <v>0.90113026000000007</v>
      </c>
      <c r="BG188" s="41">
        <f t="shared" si="3"/>
        <v>17.538047645000002</v>
      </c>
      <c r="BH188" s="41">
        <f t="shared" si="3"/>
        <v>112.869357763</v>
      </c>
      <c r="BI188" s="41">
        <f t="shared" si="3"/>
        <v>0</v>
      </c>
      <c r="BJ188" s="41">
        <f t="shared" si="3"/>
        <v>0</v>
      </c>
      <c r="BK188" s="41">
        <f t="shared" si="3"/>
        <v>0</v>
      </c>
      <c r="BL188" s="41">
        <f t="shared" si="3"/>
        <v>0</v>
      </c>
    </row>
    <row r="189" spans="1:64" s="37" customFormat="1" x14ac:dyDescent="0.2">
      <c r="A189" s="7"/>
      <c r="B189" s="36">
        <v>5</v>
      </c>
      <c r="C189" s="34" t="s">
        <v>173</v>
      </c>
      <c r="D189" s="41">
        <f>IF(D67="－","－",MAX(D67:D73))</f>
        <v>4.8335183410000004</v>
      </c>
      <c r="E189" s="41">
        <f>IF(E67="－","－",SUM(E67:E73))</f>
        <v>302</v>
      </c>
      <c r="F189" s="41">
        <f t="shared" ref="F189:BL189" si="4">IF(F67="－","－",SUM(F67:F73))</f>
        <v>0</v>
      </c>
      <c r="G189" s="41">
        <f t="shared" si="4"/>
        <v>1</v>
      </c>
      <c r="H189" s="41">
        <f t="shared" si="4"/>
        <v>301</v>
      </c>
      <c r="I189" s="41">
        <f t="shared" si="4"/>
        <v>0</v>
      </c>
      <c r="J189" s="41">
        <f t="shared" si="4"/>
        <v>0</v>
      </c>
      <c r="K189" s="41">
        <f t="shared" si="4"/>
        <v>0</v>
      </c>
      <c r="L189" s="41">
        <f t="shared" si="4"/>
        <v>0</v>
      </c>
      <c r="M189" s="41">
        <f t="shared" si="4"/>
        <v>0</v>
      </c>
      <c r="N189" s="41">
        <f t="shared" si="4"/>
        <v>0</v>
      </c>
      <c r="O189" s="41">
        <f t="shared" si="4"/>
        <v>5.1035800000000004E-4</v>
      </c>
      <c r="P189" s="41">
        <f t="shared" si="4"/>
        <v>8.7791099999999988E-4</v>
      </c>
      <c r="Q189" s="41">
        <f t="shared" si="4"/>
        <v>4.5047100000000003E-4</v>
      </c>
      <c r="R189" s="41">
        <f t="shared" si="4"/>
        <v>5.9886999999999998E-5</v>
      </c>
      <c r="S189" s="41">
        <f t="shared" si="4"/>
        <v>7.9979699999999988E-4</v>
      </c>
      <c r="T189" s="41">
        <f t="shared" si="4"/>
        <v>7.8114000000000005E-5</v>
      </c>
      <c r="U189" s="41">
        <f t="shared" si="4"/>
        <v>3.0000000000000001E-3</v>
      </c>
      <c r="V189" s="41">
        <f t="shared" si="4"/>
        <v>7.1999999999999998E-3</v>
      </c>
      <c r="W189" s="41">
        <f t="shared" si="4"/>
        <v>3.5103579999999999E-3</v>
      </c>
      <c r="X189" s="41">
        <f t="shared" si="4"/>
        <v>8.0779110000000001E-3</v>
      </c>
      <c r="Y189" s="41">
        <f t="shared" si="4"/>
        <v>1.1588269E-2</v>
      </c>
      <c r="Z189" s="41">
        <f t="shared" si="4"/>
        <v>0</v>
      </c>
      <c r="AA189" s="41">
        <f t="shared" si="4"/>
        <v>0</v>
      </c>
      <c r="AB189" s="41">
        <f t="shared" si="4"/>
        <v>0</v>
      </c>
      <c r="AC189" s="41">
        <f t="shared" si="4"/>
        <v>0</v>
      </c>
      <c r="AD189" s="41">
        <f t="shared" si="4"/>
        <v>0</v>
      </c>
      <c r="AE189" s="41">
        <f t="shared" si="4"/>
        <v>0</v>
      </c>
      <c r="AF189" s="41">
        <f t="shared" si="4"/>
        <v>0</v>
      </c>
      <c r="AG189" s="41">
        <f t="shared" si="4"/>
        <v>3.2282257441051417E-4</v>
      </c>
      <c r="AH189" s="41">
        <f t="shared" si="4"/>
        <v>5.4916943692823108E-4</v>
      </c>
      <c r="AI189" s="41">
        <f t="shared" si="4"/>
        <v>1.7588264398917669E-3</v>
      </c>
      <c r="AJ189" s="41">
        <f t="shared" si="4"/>
        <v>0</v>
      </c>
      <c r="AK189" s="41">
        <f t="shared" si="4"/>
        <v>0</v>
      </c>
      <c r="AL189" s="41">
        <f t="shared" si="4"/>
        <v>0</v>
      </c>
      <c r="AM189" s="41">
        <f t="shared" si="4"/>
        <v>3.2282257441051417E-4</v>
      </c>
      <c r="AN189" s="41">
        <f t="shared" si="4"/>
        <v>5.4916943692823108E-4</v>
      </c>
      <c r="AO189" s="41">
        <f t="shared" si="4"/>
        <v>1.7588264398917669E-3</v>
      </c>
      <c r="AP189" s="41">
        <f t="shared" si="4"/>
        <v>1.1175916000000001E-2</v>
      </c>
      <c r="AQ189" s="41">
        <f t="shared" si="4"/>
        <v>6.0178000000000002E-3</v>
      </c>
      <c r="AR189" s="41">
        <f t="shared" si="4"/>
        <v>1.7193716000000001E-2</v>
      </c>
      <c r="AS189" s="41">
        <f t="shared" si="4"/>
        <v>0</v>
      </c>
      <c r="AT189" s="41">
        <f t="shared" si="4"/>
        <v>0</v>
      </c>
      <c r="AU189" s="41">
        <f t="shared" si="4"/>
        <v>0</v>
      </c>
      <c r="AV189" s="41">
        <f t="shared" si="4"/>
        <v>0</v>
      </c>
      <c r="AW189" s="41">
        <f t="shared" si="4"/>
        <v>0</v>
      </c>
      <c r="AX189" s="41">
        <f t="shared" si="4"/>
        <v>0</v>
      </c>
      <c r="AY189" s="41">
        <f t="shared" si="4"/>
        <v>0</v>
      </c>
      <c r="AZ189" s="41">
        <f t="shared" si="4"/>
        <v>0</v>
      </c>
      <c r="BA189" s="41">
        <f t="shared" si="4"/>
        <v>0</v>
      </c>
      <c r="BB189" s="41">
        <f t="shared" si="4"/>
        <v>0.20467395099999999</v>
      </c>
      <c r="BC189" s="41">
        <f t="shared" si="4"/>
        <v>10.880496088999999</v>
      </c>
      <c r="BD189" s="41">
        <f t="shared" si="4"/>
        <v>24.023415194999998</v>
      </c>
      <c r="BE189" s="41">
        <f t="shared" si="4"/>
        <v>7.4336784285714289E-2</v>
      </c>
      <c r="BF189" s="41">
        <f t="shared" si="4"/>
        <v>0.14867357142857143</v>
      </c>
      <c r="BG189" s="41">
        <f t="shared" si="4"/>
        <v>0.239087672</v>
      </c>
      <c r="BH189" s="41">
        <f t="shared" si="4"/>
        <v>1.6691637910000001</v>
      </c>
      <c r="BI189" s="41">
        <f t="shared" si="4"/>
        <v>0</v>
      </c>
      <c r="BJ189" s="41">
        <f t="shared" si="4"/>
        <v>0</v>
      </c>
      <c r="BK189" s="41">
        <f t="shared" si="4"/>
        <v>0</v>
      </c>
      <c r="BL189" s="41">
        <f t="shared" si="4"/>
        <v>0</v>
      </c>
    </row>
    <row r="190" spans="1:64" s="37" customFormat="1" x14ac:dyDescent="0.2">
      <c r="A190" s="7"/>
      <c r="B190" s="36">
        <v>6</v>
      </c>
      <c r="C190" s="34" t="s">
        <v>181</v>
      </c>
      <c r="D190" s="41" t="str">
        <f>IF(D74="－","－",MAX(D74:D84))</f>
        <v>－</v>
      </c>
      <c r="E190" s="41" t="str">
        <f>IF(E74="－","－",SUM(E74:E84))</f>
        <v>－</v>
      </c>
      <c r="F190" s="41" t="str">
        <f t="shared" ref="F190:BL190" si="5">IF(F74="－","－",SUM(F74:F84))</f>
        <v>－</v>
      </c>
      <c r="G190" s="41" t="str">
        <f t="shared" si="5"/>
        <v>－</v>
      </c>
      <c r="H190" s="41" t="str">
        <f t="shared" si="5"/>
        <v>－</v>
      </c>
      <c r="I190" s="41" t="str">
        <f t="shared" si="5"/>
        <v>－</v>
      </c>
      <c r="J190" s="41" t="str">
        <f t="shared" si="5"/>
        <v>－</v>
      </c>
      <c r="K190" s="41" t="str">
        <f t="shared" si="5"/>
        <v>－</v>
      </c>
      <c r="L190" s="41" t="str">
        <f t="shared" si="5"/>
        <v>－</v>
      </c>
      <c r="M190" s="41" t="str">
        <f t="shared" si="5"/>
        <v>－</v>
      </c>
      <c r="N190" s="41" t="str">
        <f t="shared" si="5"/>
        <v>－</v>
      </c>
      <c r="O190" s="41" t="str">
        <f t="shared" si="5"/>
        <v>－</v>
      </c>
      <c r="P190" s="41" t="str">
        <f t="shared" si="5"/>
        <v>－</v>
      </c>
      <c r="Q190" s="41" t="str">
        <f t="shared" si="5"/>
        <v>－</v>
      </c>
      <c r="R190" s="41" t="str">
        <f t="shared" si="5"/>
        <v>－</v>
      </c>
      <c r="S190" s="41" t="str">
        <f t="shared" si="5"/>
        <v>－</v>
      </c>
      <c r="T190" s="41" t="str">
        <f t="shared" si="5"/>
        <v>－</v>
      </c>
      <c r="U190" s="41" t="str">
        <f t="shared" si="5"/>
        <v>－</v>
      </c>
      <c r="V190" s="41" t="str">
        <f t="shared" si="5"/>
        <v>－</v>
      </c>
      <c r="W190" s="41" t="str">
        <f t="shared" si="5"/>
        <v>－</v>
      </c>
      <c r="X190" s="41" t="str">
        <f t="shared" si="5"/>
        <v>－</v>
      </c>
      <c r="Y190" s="41" t="str">
        <f t="shared" si="5"/>
        <v>－</v>
      </c>
      <c r="Z190" s="41" t="str">
        <f t="shared" si="5"/>
        <v>－</v>
      </c>
      <c r="AA190" s="41" t="str">
        <f t="shared" si="5"/>
        <v>－</v>
      </c>
      <c r="AB190" s="41" t="str">
        <f t="shared" si="5"/>
        <v>－</v>
      </c>
      <c r="AC190" s="41" t="str">
        <f t="shared" si="5"/>
        <v>－</v>
      </c>
      <c r="AD190" s="41" t="str">
        <f t="shared" si="5"/>
        <v>－</v>
      </c>
      <c r="AE190" s="41" t="str">
        <f t="shared" si="5"/>
        <v>－</v>
      </c>
      <c r="AF190" s="41" t="str">
        <f t="shared" si="5"/>
        <v>－</v>
      </c>
      <c r="AG190" s="41" t="str">
        <f t="shared" si="5"/>
        <v>－</v>
      </c>
      <c r="AH190" s="41" t="str">
        <f t="shared" si="5"/>
        <v>－</v>
      </c>
      <c r="AI190" s="41" t="str">
        <f t="shared" si="5"/>
        <v>－</v>
      </c>
      <c r="AJ190" s="41" t="str">
        <f t="shared" si="5"/>
        <v>－</v>
      </c>
      <c r="AK190" s="41" t="str">
        <f t="shared" si="5"/>
        <v>－</v>
      </c>
      <c r="AL190" s="41" t="str">
        <f t="shared" si="5"/>
        <v>－</v>
      </c>
      <c r="AM190" s="41" t="str">
        <f t="shared" si="5"/>
        <v>－</v>
      </c>
      <c r="AN190" s="41" t="str">
        <f t="shared" si="5"/>
        <v>－</v>
      </c>
      <c r="AO190" s="41" t="str">
        <f t="shared" si="5"/>
        <v>－</v>
      </c>
      <c r="AP190" s="41" t="str">
        <f t="shared" si="5"/>
        <v>－</v>
      </c>
      <c r="AQ190" s="41" t="str">
        <f t="shared" si="5"/>
        <v>－</v>
      </c>
      <c r="AR190" s="41" t="str">
        <f t="shared" si="5"/>
        <v>－</v>
      </c>
      <c r="AS190" s="41" t="str">
        <f t="shared" si="5"/>
        <v>－</v>
      </c>
      <c r="AT190" s="41" t="str">
        <f t="shared" si="5"/>
        <v>－</v>
      </c>
      <c r="AU190" s="41" t="str">
        <f t="shared" si="5"/>
        <v>－</v>
      </c>
      <c r="AV190" s="41" t="str">
        <f t="shared" si="5"/>
        <v>－</v>
      </c>
      <c r="AW190" s="41" t="str">
        <f t="shared" si="5"/>
        <v>－</v>
      </c>
      <c r="AX190" s="41" t="str">
        <f t="shared" si="5"/>
        <v>－</v>
      </c>
      <c r="AY190" s="41" t="str">
        <f t="shared" si="5"/>
        <v>－</v>
      </c>
      <c r="AZ190" s="41" t="str">
        <f t="shared" si="5"/>
        <v>－</v>
      </c>
      <c r="BA190" s="41" t="str">
        <f t="shared" si="5"/>
        <v>－</v>
      </c>
      <c r="BB190" s="41" t="str">
        <f t="shared" si="5"/>
        <v>－</v>
      </c>
      <c r="BC190" s="41" t="str">
        <f t="shared" si="5"/>
        <v>－</v>
      </c>
      <c r="BD190" s="41" t="str">
        <f t="shared" si="5"/>
        <v>－</v>
      </c>
      <c r="BE190" s="41" t="str">
        <f t="shared" si="5"/>
        <v>－</v>
      </c>
      <c r="BF190" s="41" t="str">
        <f t="shared" si="5"/>
        <v>－</v>
      </c>
      <c r="BG190" s="41" t="str">
        <f t="shared" si="5"/>
        <v>－</v>
      </c>
      <c r="BH190" s="41" t="str">
        <f t="shared" si="5"/>
        <v>－</v>
      </c>
      <c r="BI190" s="41" t="str">
        <f t="shared" si="5"/>
        <v>－</v>
      </c>
      <c r="BJ190" s="41" t="str">
        <f t="shared" si="5"/>
        <v>－</v>
      </c>
      <c r="BK190" s="41" t="str">
        <f t="shared" si="5"/>
        <v>－</v>
      </c>
      <c r="BL190" s="41" t="str">
        <f t="shared" si="5"/>
        <v>－</v>
      </c>
    </row>
    <row r="191" spans="1:64" s="37" customFormat="1" x14ac:dyDescent="0.2">
      <c r="A191" s="7"/>
      <c r="B191" s="36">
        <v>7</v>
      </c>
      <c r="C191" s="34" t="s">
        <v>193</v>
      </c>
      <c r="D191" s="41" t="str">
        <f>IF(D85="－","－",MAX(D85:D91))</f>
        <v>－</v>
      </c>
      <c r="E191" s="41" t="str">
        <f>IF(E85="－","－",SUM(E85:E91))</f>
        <v>－</v>
      </c>
      <c r="F191" s="41" t="str">
        <f t="shared" ref="F191:BL191" si="6">IF(F85="－","－",SUM(F85:F91))</f>
        <v>－</v>
      </c>
      <c r="G191" s="41" t="str">
        <f t="shared" si="6"/>
        <v>－</v>
      </c>
      <c r="H191" s="41" t="str">
        <f t="shared" si="6"/>
        <v>－</v>
      </c>
      <c r="I191" s="41" t="str">
        <f t="shared" si="6"/>
        <v>－</v>
      </c>
      <c r="J191" s="41" t="str">
        <f t="shared" si="6"/>
        <v>－</v>
      </c>
      <c r="K191" s="41" t="str">
        <f t="shared" si="6"/>
        <v>－</v>
      </c>
      <c r="L191" s="41" t="str">
        <f t="shared" si="6"/>
        <v>－</v>
      </c>
      <c r="M191" s="41" t="str">
        <f t="shared" si="6"/>
        <v>－</v>
      </c>
      <c r="N191" s="41" t="str">
        <f t="shared" si="6"/>
        <v>－</v>
      </c>
      <c r="O191" s="41" t="str">
        <f t="shared" si="6"/>
        <v>－</v>
      </c>
      <c r="P191" s="41" t="str">
        <f t="shared" si="6"/>
        <v>－</v>
      </c>
      <c r="Q191" s="41" t="str">
        <f t="shared" si="6"/>
        <v>－</v>
      </c>
      <c r="R191" s="41" t="str">
        <f t="shared" si="6"/>
        <v>－</v>
      </c>
      <c r="S191" s="41" t="str">
        <f t="shared" si="6"/>
        <v>－</v>
      </c>
      <c r="T191" s="41" t="str">
        <f t="shared" si="6"/>
        <v>－</v>
      </c>
      <c r="U191" s="41" t="str">
        <f t="shared" si="6"/>
        <v>－</v>
      </c>
      <c r="V191" s="41" t="str">
        <f t="shared" si="6"/>
        <v>－</v>
      </c>
      <c r="W191" s="41" t="str">
        <f t="shared" si="6"/>
        <v>－</v>
      </c>
      <c r="X191" s="41" t="str">
        <f t="shared" si="6"/>
        <v>－</v>
      </c>
      <c r="Y191" s="41" t="str">
        <f t="shared" si="6"/>
        <v>－</v>
      </c>
      <c r="Z191" s="41" t="str">
        <f t="shared" si="6"/>
        <v>－</v>
      </c>
      <c r="AA191" s="41" t="str">
        <f t="shared" si="6"/>
        <v>－</v>
      </c>
      <c r="AB191" s="41" t="str">
        <f t="shared" si="6"/>
        <v>－</v>
      </c>
      <c r="AC191" s="41" t="str">
        <f t="shared" si="6"/>
        <v>－</v>
      </c>
      <c r="AD191" s="41" t="str">
        <f t="shared" si="6"/>
        <v>－</v>
      </c>
      <c r="AE191" s="41" t="str">
        <f t="shared" si="6"/>
        <v>－</v>
      </c>
      <c r="AF191" s="41" t="str">
        <f t="shared" si="6"/>
        <v>－</v>
      </c>
      <c r="AG191" s="41" t="str">
        <f t="shared" si="6"/>
        <v>－</v>
      </c>
      <c r="AH191" s="41" t="str">
        <f t="shared" si="6"/>
        <v>－</v>
      </c>
      <c r="AI191" s="41" t="str">
        <f t="shared" si="6"/>
        <v>－</v>
      </c>
      <c r="AJ191" s="41" t="str">
        <f t="shared" si="6"/>
        <v>－</v>
      </c>
      <c r="AK191" s="41" t="str">
        <f t="shared" si="6"/>
        <v>－</v>
      </c>
      <c r="AL191" s="41" t="str">
        <f t="shared" si="6"/>
        <v>－</v>
      </c>
      <c r="AM191" s="41" t="str">
        <f t="shared" si="6"/>
        <v>－</v>
      </c>
      <c r="AN191" s="41" t="str">
        <f t="shared" si="6"/>
        <v>－</v>
      </c>
      <c r="AO191" s="41" t="str">
        <f t="shared" si="6"/>
        <v>－</v>
      </c>
      <c r="AP191" s="41" t="str">
        <f t="shared" si="6"/>
        <v>－</v>
      </c>
      <c r="AQ191" s="41" t="str">
        <f t="shared" si="6"/>
        <v>－</v>
      </c>
      <c r="AR191" s="41" t="str">
        <f t="shared" si="6"/>
        <v>－</v>
      </c>
      <c r="AS191" s="41" t="str">
        <f t="shared" si="6"/>
        <v>－</v>
      </c>
      <c r="AT191" s="41" t="str">
        <f t="shared" si="6"/>
        <v>－</v>
      </c>
      <c r="AU191" s="41" t="str">
        <f t="shared" si="6"/>
        <v>－</v>
      </c>
      <c r="AV191" s="41" t="str">
        <f t="shared" si="6"/>
        <v>－</v>
      </c>
      <c r="AW191" s="41" t="str">
        <f t="shared" si="6"/>
        <v>－</v>
      </c>
      <c r="AX191" s="41" t="str">
        <f t="shared" si="6"/>
        <v>－</v>
      </c>
      <c r="AY191" s="41" t="str">
        <f t="shared" si="6"/>
        <v>－</v>
      </c>
      <c r="AZ191" s="41" t="str">
        <f t="shared" si="6"/>
        <v>－</v>
      </c>
      <c r="BA191" s="41" t="str">
        <f t="shared" si="6"/>
        <v>－</v>
      </c>
      <c r="BB191" s="41" t="str">
        <f t="shared" si="6"/>
        <v>－</v>
      </c>
      <c r="BC191" s="41" t="str">
        <f t="shared" si="6"/>
        <v>－</v>
      </c>
      <c r="BD191" s="41" t="str">
        <f t="shared" si="6"/>
        <v>－</v>
      </c>
      <c r="BE191" s="41" t="str">
        <f t="shared" si="6"/>
        <v>－</v>
      </c>
      <c r="BF191" s="41" t="str">
        <f t="shared" si="6"/>
        <v>－</v>
      </c>
      <c r="BG191" s="41" t="str">
        <f t="shared" si="6"/>
        <v>－</v>
      </c>
      <c r="BH191" s="41" t="str">
        <f t="shared" si="6"/>
        <v>－</v>
      </c>
      <c r="BI191" s="41" t="str">
        <f t="shared" si="6"/>
        <v>－</v>
      </c>
      <c r="BJ191" s="41" t="str">
        <f t="shared" si="6"/>
        <v>－</v>
      </c>
      <c r="BK191" s="41" t="str">
        <f t="shared" si="6"/>
        <v>－</v>
      </c>
      <c r="BL191" s="41" t="str">
        <f t="shared" si="6"/>
        <v>－</v>
      </c>
    </row>
    <row r="192" spans="1:64" s="37" customFormat="1" x14ac:dyDescent="0.2">
      <c r="A192" s="7"/>
      <c r="B192" s="36">
        <v>8</v>
      </c>
      <c r="C192" s="34" t="s">
        <v>201</v>
      </c>
      <c r="D192" s="41">
        <f>IF(D92="－","－",MAX(D92:D114))</f>
        <v>6.3073327570000002</v>
      </c>
      <c r="E192" s="41">
        <f>IF(E92="－","－",SUM(E92:E114))</f>
        <v>159</v>
      </c>
      <c r="F192" s="41">
        <f t="shared" ref="F192:BL192" si="7">IF(F92="－","－",SUM(F92:F114))</f>
        <v>41</v>
      </c>
      <c r="G192" s="41">
        <f t="shared" si="7"/>
        <v>54</v>
      </c>
      <c r="H192" s="41">
        <f t="shared" si="7"/>
        <v>64</v>
      </c>
      <c r="I192" s="41">
        <f t="shared" si="7"/>
        <v>55.482193145087457</v>
      </c>
      <c r="J192" s="41">
        <f t="shared" si="7"/>
        <v>982.31243565400666</v>
      </c>
      <c r="K192" s="41">
        <f t="shared" si="7"/>
        <v>28.218214645308219</v>
      </c>
      <c r="L192" s="41">
        <f t="shared" si="7"/>
        <v>27.263978499779267</v>
      </c>
      <c r="M192" s="41">
        <f t="shared" si="7"/>
        <v>722.92610179894405</v>
      </c>
      <c r="N192" s="41">
        <f t="shared" si="7"/>
        <v>314.86852700014998</v>
      </c>
      <c r="O192" s="41">
        <f t="shared" si="7"/>
        <v>4.3873281799999999</v>
      </c>
      <c r="P192" s="41">
        <f t="shared" si="7"/>
        <v>7.6700827790000004</v>
      </c>
      <c r="Q192" s="41">
        <f t="shared" si="7"/>
        <v>4.1019590790000002</v>
      </c>
      <c r="R192" s="41">
        <f t="shared" si="7"/>
        <v>0.28536910100000001</v>
      </c>
      <c r="S192" s="41">
        <f t="shared" si="7"/>
        <v>7.2978622019999992</v>
      </c>
      <c r="T192" s="41">
        <f t="shared" si="7"/>
        <v>0.372220577</v>
      </c>
      <c r="U192" s="41">
        <f t="shared" si="7"/>
        <v>8.2455999999999996</v>
      </c>
      <c r="V192" s="41">
        <f t="shared" si="7"/>
        <v>19.567799999999998</v>
      </c>
      <c r="W192" s="41">
        <f t="shared" si="7"/>
        <v>68.1151213250875</v>
      </c>
      <c r="X192" s="41">
        <f t="shared" si="7"/>
        <v>1009.5503184330065</v>
      </c>
      <c r="Y192" s="41">
        <f t="shared" si="7"/>
        <v>1077.665439758094</v>
      </c>
      <c r="Z192" s="41">
        <f t="shared" si="7"/>
        <v>8.4323008601266558</v>
      </c>
      <c r="AA192" s="41">
        <f t="shared" si="7"/>
        <v>3.6292822461457201</v>
      </c>
      <c r="AB192" s="41">
        <f t="shared" si="7"/>
        <v>46.987092669145433</v>
      </c>
      <c r="AC192" s="41">
        <f t="shared" si="7"/>
        <v>0.4143905840746816</v>
      </c>
      <c r="AD192" s="41">
        <f t="shared" si="7"/>
        <v>13.961329809243976</v>
      </c>
      <c r="AE192" s="41">
        <f t="shared" si="7"/>
        <v>125.6519682831959</v>
      </c>
      <c r="AF192" s="41">
        <f t="shared" si="7"/>
        <v>139.61329809243972</v>
      </c>
      <c r="AG192" s="41">
        <f t="shared" si="7"/>
        <v>0.85867018160500441</v>
      </c>
      <c r="AH192" s="41">
        <f t="shared" si="7"/>
        <v>1.4607262859487424</v>
      </c>
      <c r="AI192" s="41">
        <f t="shared" si="7"/>
        <v>4.6782720239169189</v>
      </c>
      <c r="AJ192" s="41">
        <f t="shared" si="7"/>
        <v>1.0073755505726625</v>
      </c>
      <c r="AK192" s="41">
        <f t="shared" si="7"/>
        <v>0.5056271187266288</v>
      </c>
      <c r="AL192" s="41">
        <f t="shared" si="7"/>
        <v>1.285920737132924</v>
      </c>
      <c r="AM192" s="41">
        <f t="shared" si="7"/>
        <v>2.2804363162523487</v>
      </c>
      <c r="AN192" s="41">
        <f t="shared" si="7"/>
        <v>15.927683213919346</v>
      </c>
      <c r="AO192" s="41">
        <f t="shared" si="7"/>
        <v>131.61616104424576</v>
      </c>
      <c r="AP192" s="41">
        <f t="shared" si="7"/>
        <v>14045.526624921004</v>
      </c>
      <c r="AQ192" s="41">
        <f t="shared" si="7"/>
        <v>7562.9758749539997</v>
      </c>
      <c r="AR192" s="41">
        <f t="shared" si="7"/>
        <v>21608.502499875001</v>
      </c>
      <c r="AS192" s="41">
        <f t="shared" si="7"/>
        <v>362.96269583799989</v>
      </c>
      <c r="AT192" s="41">
        <f t="shared" si="7"/>
        <v>64492.37120057601</v>
      </c>
      <c r="AU192" s="41">
        <f t="shared" si="7"/>
        <v>144256.94474774398</v>
      </c>
      <c r="AV192" s="41">
        <f t="shared" si="7"/>
        <v>35123.483381217011</v>
      </c>
      <c r="AW192" s="41">
        <f t="shared" si="7"/>
        <v>78606.763049451998</v>
      </c>
      <c r="AX192" s="41">
        <f t="shared" si="7"/>
        <v>33494.536643093001</v>
      </c>
      <c r="AY192" s="41">
        <f t="shared" si="7"/>
        <v>74965.578573395993</v>
      </c>
      <c r="AZ192" s="41">
        <f t="shared" si="7"/>
        <v>3.5563142485714292</v>
      </c>
      <c r="BA192" s="41">
        <f t="shared" si="7"/>
        <v>7.1126285057142873</v>
      </c>
      <c r="BB192" s="41">
        <f t="shared" si="7"/>
        <v>71.512707183000046</v>
      </c>
      <c r="BC192" s="41">
        <f t="shared" si="7"/>
        <v>6556.4065370650005</v>
      </c>
      <c r="BD192" s="41">
        <f t="shared" si="7"/>
        <v>14620.340299299998</v>
      </c>
      <c r="BE192" s="41">
        <f t="shared" si="7"/>
        <v>2.9799030571428573</v>
      </c>
      <c r="BF192" s="41">
        <f t="shared" si="7"/>
        <v>5.9598061285714277</v>
      </c>
      <c r="BG192" s="41">
        <f t="shared" si="7"/>
        <v>68.535880017000011</v>
      </c>
      <c r="BH192" s="41">
        <f t="shared" si="7"/>
        <v>854.80032170900017</v>
      </c>
      <c r="BI192" s="41">
        <f t="shared" si="7"/>
        <v>1.9200000000000004</v>
      </c>
      <c r="BJ192" s="41">
        <f t="shared" si="7"/>
        <v>1.9200000000000004</v>
      </c>
      <c r="BK192" s="41">
        <f t="shared" si="7"/>
        <v>5.3399999999999954</v>
      </c>
      <c r="BL192" s="41">
        <f t="shared" si="7"/>
        <v>5.3399999999999954</v>
      </c>
    </row>
    <row r="193" spans="1:64" s="37" customFormat="1" x14ac:dyDescent="0.2">
      <c r="A193" s="7"/>
      <c r="B193" s="36">
        <v>9</v>
      </c>
      <c r="C193" s="34" t="s">
        <v>225</v>
      </c>
      <c r="D193" s="41">
        <f>IF(D115="－","－",MAX(D115:D122))</f>
        <v>5.7906884759999997</v>
      </c>
      <c r="E193" s="41">
        <f>IF(E115="－","－",SUM(E115:E122))</f>
        <v>264</v>
      </c>
      <c r="F193" s="41">
        <f t="shared" ref="F193:BL193" si="8">IF(F115="－","－",SUM(F115:F122))</f>
        <v>6</v>
      </c>
      <c r="G193" s="41">
        <f t="shared" si="8"/>
        <v>51</v>
      </c>
      <c r="H193" s="41">
        <f t="shared" si="8"/>
        <v>207</v>
      </c>
      <c r="I193" s="41">
        <f t="shared" si="8"/>
        <v>0.32375000954590843</v>
      </c>
      <c r="J193" s="41">
        <f t="shared" si="8"/>
        <v>17.205234290977746</v>
      </c>
      <c r="K193" s="41">
        <f t="shared" si="8"/>
        <v>0.23786400954975745</v>
      </c>
      <c r="L193" s="41">
        <f t="shared" si="8"/>
        <v>8.5885999996150986E-2</v>
      </c>
      <c r="M193" s="41">
        <f t="shared" si="8"/>
        <v>11.838261300526671</v>
      </c>
      <c r="N193" s="41">
        <f t="shared" si="8"/>
        <v>5.6907229999969795</v>
      </c>
      <c r="O193" s="41">
        <f t="shared" si="8"/>
        <v>0.215284802</v>
      </c>
      <c r="P193" s="41">
        <f t="shared" si="8"/>
        <v>0.34020006599999997</v>
      </c>
      <c r="Q193" s="41">
        <f t="shared" si="8"/>
        <v>0.20270719399999998</v>
      </c>
      <c r="R193" s="41">
        <f t="shared" si="8"/>
        <v>1.2577608000000001E-2</v>
      </c>
      <c r="S193" s="41">
        <f t="shared" si="8"/>
        <v>0.32379448799999999</v>
      </c>
      <c r="T193" s="41">
        <f t="shared" si="8"/>
        <v>1.6405578000000001E-2</v>
      </c>
      <c r="U193" s="41">
        <f t="shared" si="8"/>
        <v>1.0269999999999999</v>
      </c>
      <c r="V193" s="41">
        <f t="shared" si="8"/>
        <v>2.4327999999999994</v>
      </c>
      <c r="W193" s="41">
        <f t="shared" si="8"/>
        <v>1.5660348115459086</v>
      </c>
      <c r="X193" s="41">
        <f t="shared" si="8"/>
        <v>19.978234356977744</v>
      </c>
      <c r="Y193" s="41">
        <f t="shared" si="8"/>
        <v>21.544269168523648</v>
      </c>
      <c r="Z193" s="41">
        <f t="shared" si="8"/>
        <v>8.5932106285499937E-2</v>
      </c>
      <c r="AA193" s="41">
        <f t="shared" si="8"/>
        <v>1.8389470745096986E-2</v>
      </c>
      <c r="AB193" s="41">
        <f t="shared" si="8"/>
        <v>1.8389471000000001E-2</v>
      </c>
      <c r="AC193" s="41">
        <f t="shared" si="8"/>
        <v>2.9280620355157023E-3</v>
      </c>
      <c r="AD193" s="41">
        <f t="shared" si="8"/>
        <v>0.16839305835373394</v>
      </c>
      <c r="AE193" s="41">
        <f t="shared" si="8"/>
        <v>1.5155375251836054</v>
      </c>
      <c r="AF193" s="41">
        <f t="shared" si="8"/>
        <v>1.6839305835373397</v>
      </c>
      <c r="AG193" s="41">
        <f t="shared" si="8"/>
        <v>0.10135743060573052</v>
      </c>
      <c r="AH193" s="41">
        <f t="shared" si="8"/>
        <v>0.17242413482354166</v>
      </c>
      <c r="AI193" s="41">
        <f t="shared" si="8"/>
        <v>0.55222324261053191</v>
      </c>
      <c r="AJ193" s="41">
        <f t="shared" si="8"/>
        <v>1.0541810537283355E-3</v>
      </c>
      <c r="AK193" s="41">
        <f t="shared" si="8"/>
        <v>1.2739171646533479E-3</v>
      </c>
      <c r="AL193" s="41">
        <f t="shared" si="8"/>
        <v>3.186170499264005E-3</v>
      </c>
      <c r="AM193" s="41">
        <f t="shared" si="8"/>
        <v>0.10533967369497456</v>
      </c>
      <c r="AN193" s="41">
        <f t="shared" si="8"/>
        <v>0.34209111034192896</v>
      </c>
      <c r="AO193" s="41">
        <f t="shared" si="8"/>
        <v>2.0709469382934009</v>
      </c>
      <c r="AP193" s="41">
        <f t="shared" si="8"/>
        <v>339.66066832999996</v>
      </c>
      <c r="AQ193" s="41">
        <f t="shared" si="8"/>
        <v>182.89420602199996</v>
      </c>
      <c r="AR193" s="41">
        <f t="shared" si="8"/>
        <v>522.55487435199984</v>
      </c>
      <c r="AS193" s="41">
        <f t="shared" si="8"/>
        <v>10.876748871</v>
      </c>
      <c r="AT193" s="41">
        <f t="shared" si="8"/>
        <v>1650.5864898789998</v>
      </c>
      <c r="AU193" s="41">
        <f t="shared" si="8"/>
        <v>3570.0737422910001</v>
      </c>
      <c r="AV193" s="41">
        <f t="shared" si="8"/>
        <v>966.68616799599988</v>
      </c>
      <c r="AW193" s="41">
        <f t="shared" si="8"/>
        <v>2092.0591009999998</v>
      </c>
      <c r="AX193" s="41">
        <f t="shared" si="8"/>
        <v>912.53675188799991</v>
      </c>
      <c r="AY193" s="41">
        <f t="shared" si="8"/>
        <v>1974.7951802919999</v>
      </c>
      <c r="AZ193" s="41">
        <f t="shared" si="8"/>
        <v>1.926726607142857</v>
      </c>
      <c r="BA193" s="41">
        <f t="shared" si="8"/>
        <v>3.853453218571429</v>
      </c>
      <c r="BB193" s="41">
        <f t="shared" si="8"/>
        <v>3.8974778790000002</v>
      </c>
      <c r="BC193" s="41">
        <f t="shared" si="8"/>
        <v>276.90230254500005</v>
      </c>
      <c r="BD193" s="41">
        <f t="shared" si="8"/>
        <v>606.80205708400013</v>
      </c>
      <c r="BE193" s="41">
        <f t="shared" si="8"/>
        <v>2.5308297871428573</v>
      </c>
      <c r="BF193" s="41">
        <f t="shared" si="8"/>
        <v>5.0616595828571427</v>
      </c>
      <c r="BG193" s="41">
        <f t="shared" si="8"/>
        <v>18.291341316</v>
      </c>
      <c r="BH193" s="41">
        <f t="shared" si="8"/>
        <v>90.61809909599998</v>
      </c>
      <c r="BI193" s="41">
        <f t="shared" si="8"/>
        <v>0.03</v>
      </c>
      <c r="BJ193" s="41">
        <f t="shared" si="8"/>
        <v>0.03</v>
      </c>
      <c r="BK193" s="41">
        <f t="shared" si="8"/>
        <v>0</v>
      </c>
      <c r="BL193" s="41">
        <f t="shared" si="8"/>
        <v>0</v>
      </c>
    </row>
    <row r="194" spans="1:64" s="37" customFormat="1" x14ac:dyDescent="0.2">
      <c r="A194" s="7"/>
      <c r="B194" s="36">
        <v>10</v>
      </c>
      <c r="C194" s="34" t="s">
        <v>3</v>
      </c>
      <c r="D194" s="41">
        <f>IF(D123="－","－",MAX(D123:D132))</f>
        <v>4.7689083950000004</v>
      </c>
      <c r="E194" s="41">
        <f>IF(E123="－","－",SUM(E123:E132))</f>
        <v>329</v>
      </c>
      <c r="F194" s="41">
        <f t="shared" ref="F194:BL194" si="9">IF(F123="－","－",SUM(F123:F132))</f>
        <v>0</v>
      </c>
      <c r="G194" s="41">
        <f t="shared" si="9"/>
        <v>0</v>
      </c>
      <c r="H194" s="41">
        <f t="shared" si="9"/>
        <v>329</v>
      </c>
      <c r="I194" s="41">
        <f t="shared" si="9"/>
        <v>0</v>
      </c>
      <c r="J194" s="41">
        <f t="shared" si="9"/>
        <v>0</v>
      </c>
      <c r="K194" s="41">
        <f t="shared" si="9"/>
        <v>0</v>
      </c>
      <c r="L194" s="41">
        <f t="shared" si="9"/>
        <v>0</v>
      </c>
      <c r="M194" s="41">
        <f t="shared" si="9"/>
        <v>0</v>
      </c>
      <c r="N194" s="41">
        <f t="shared" si="9"/>
        <v>0</v>
      </c>
      <c r="O194" s="41">
        <f t="shared" si="9"/>
        <v>0</v>
      </c>
      <c r="P194" s="41">
        <f t="shared" si="9"/>
        <v>0</v>
      </c>
      <c r="Q194" s="41">
        <f t="shared" si="9"/>
        <v>0</v>
      </c>
      <c r="R194" s="41">
        <f t="shared" si="9"/>
        <v>0</v>
      </c>
      <c r="S194" s="41">
        <f t="shared" si="9"/>
        <v>0</v>
      </c>
      <c r="T194" s="41">
        <f t="shared" si="9"/>
        <v>0</v>
      </c>
      <c r="U194" s="41">
        <f t="shared" si="9"/>
        <v>0</v>
      </c>
      <c r="V194" s="41">
        <f t="shared" si="9"/>
        <v>0</v>
      </c>
      <c r="W194" s="41">
        <f t="shared" si="9"/>
        <v>0</v>
      </c>
      <c r="X194" s="41">
        <f t="shared" si="9"/>
        <v>0</v>
      </c>
      <c r="Y194" s="41">
        <f t="shared" si="9"/>
        <v>0</v>
      </c>
      <c r="Z194" s="41">
        <f t="shared" si="9"/>
        <v>0</v>
      </c>
      <c r="AA194" s="41">
        <f t="shared" si="9"/>
        <v>0</v>
      </c>
      <c r="AB194" s="41">
        <f t="shared" si="9"/>
        <v>0</v>
      </c>
      <c r="AC194" s="41">
        <f t="shared" si="9"/>
        <v>0</v>
      </c>
      <c r="AD194" s="41">
        <f t="shared" si="9"/>
        <v>0</v>
      </c>
      <c r="AE194" s="41">
        <f t="shared" si="9"/>
        <v>0</v>
      </c>
      <c r="AF194" s="41">
        <f t="shared" si="9"/>
        <v>0</v>
      </c>
      <c r="AG194" s="41">
        <f t="shared" si="9"/>
        <v>0</v>
      </c>
      <c r="AH194" s="41">
        <f t="shared" si="9"/>
        <v>0</v>
      </c>
      <c r="AI194" s="41">
        <f t="shared" si="9"/>
        <v>0</v>
      </c>
      <c r="AJ194" s="41">
        <f t="shared" si="9"/>
        <v>0</v>
      </c>
      <c r="AK194" s="41">
        <f t="shared" si="9"/>
        <v>0</v>
      </c>
      <c r="AL194" s="41">
        <f t="shared" si="9"/>
        <v>0</v>
      </c>
      <c r="AM194" s="41">
        <f t="shared" si="9"/>
        <v>0</v>
      </c>
      <c r="AN194" s="41">
        <f t="shared" si="9"/>
        <v>0</v>
      </c>
      <c r="AO194" s="41">
        <f t="shared" si="9"/>
        <v>0</v>
      </c>
      <c r="AP194" s="41">
        <f t="shared" si="9"/>
        <v>0</v>
      </c>
      <c r="AQ194" s="41">
        <f t="shared" si="9"/>
        <v>0</v>
      </c>
      <c r="AR194" s="41">
        <f t="shared" si="9"/>
        <v>0</v>
      </c>
      <c r="AS194" s="41">
        <f t="shared" si="9"/>
        <v>0</v>
      </c>
      <c r="AT194" s="41">
        <f t="shared" si="9"/>
        <v>0</v>
      </c>
      <c r="AU194" s="41">
        <f t="shared" si="9"/>
        <v>0</v>
      </c>
      <c r="AV194" s="41">
        <f t="shared" si="9"/>
        <v>0</v>
      </c>
      <c r="AW194" s="41">
        <f t="shared" si="9"/>
        <v>0</v>
      </c>
      <c r="AX194" s="41">
        <f t="shared" si="9"/>
        <v>0</v>
      </c>
      <c r="AY194" s="41">
        <f t="shared" si="9"/>
        <v>0</v>
      </c>
      <c r="AZ194" s="41">
        <f t="shared" si="9"/>
        <v>0</v>
      </c>
      <c r="BA194" s="41">
        <f t="shared" si="9"/>
        <v>0</v>
      </c>
      <c r="BB194" s="41">
        <f t="shared" si="9"/>
        <v>0.26220194900000005</v>
      </c>
      <c r="BC194" s="41">
        <f t="shared" si="9"/>
        <v>10.659444324999999</v>
      </c>
      <c r="BD194" s="41">
        <f t="shared" si="9"/>
        <v>23.075933161000002</v>
      </c>
      <c r="BE194" s="41">
        <f t="shared" si="9"/>
        <v>8.3238711428571435E-2</v>
      </c>
      <c r="BF194" s="41">
        <f t="shared" si="9"/>
        <v>0.16647742714285715</v>
      </c>
      <c r="BG194" s="41">
        <f t="shared" si="9"/>
        <v>2.9667975479999997</v>
      </c>
      <c r="BH194" s="41">
        <f t="shared" si="9"/>
        <v>25.566439562999999</v>
      </c>
      <c r="BI194" s="41">
        <f t="shared" si="9"/>
        <v>0</v>
      </c>
      <c r="BJ194" s="41">
        <f t="shared" si="9"/>
        <v>0</v>
      </c>
      <c r="BK194" s="41">
        <f t="shared" si="9"/>
        <v>0</v>
      </c>
      <c r="BL194" s="41">
        <f t="shared" si="9"/>
        <v>0</v>
      </c>
    </row>
    <row r="195" spans="1:64" s="37" customFormat="1" x14ac:dyDescent="0.2">
      <c r="A195" s="7"/>
      <c r="B195" s="36">
        <v>11</v>
      </c>
      <c r="C195" s="34" t="s">
        <v>14</v>
      </c>
      <c r="D195" s="41">
        <f>IF(D133="－","－",MAX(D133:D150))</f>
        <v>4.909846054</v>
      </c>
      <c r="E195" s="41">
        <f>IF(E133="－","－",SUM(E133:E150))</f>
        <v>314</v>
      </c>
      <c r="F195" s="41">
        <f t="shared" ref="F195:BL195" si="10">IF(F133="－","－",SUM(F133:F150))</f>
        <v>0</v>
      </c>
      <c r="G195" s="41">
        <f t="shared" si="10"/>
        <v>0</v>
      </c>
      <c r="H195" s="41">
        <f t="shared" si="10"/>
        <v>314</v>
      </c>
      <c r="I195" s="41">
        <f t="shared" si="10"/>
        <v>0</v>
      </c>
      <c r="J195" s="41">
        <f t="shared" si="10"/>
        <v>0</v>
      </c>
      <c r="K195" s="41">
        <f t="shared" si="10"/>
        <v>0</v>
      </c>
      <c r="L195" s="41">
        <f t="shared" si="10"/>
        <v>0</v>
      </c>
      <c r="M195" s="41">
        <f t="shared" si="10"/>
        <v>0</v>
      </c>
      <c r="N195" s="41">
        <f t="shared" si="10"/>
        <v>0</v>
      </c>
      <c r="O195" s="41">
        <f t="shared" si="10"/>
        <v>4.781825E-3</v>
      </c>
      <c r="P195" s="41">
        <f t="shared" si="10"/>
        <v>8.1099370000000011E-3</v>
      </c>
      <c r="Q195" s="41">
        <f t="shared" si="10"/>
        <v>4.2676470000000003E-3</v>
      </c>
      <c r="R195" s="41">
        <f t="shared" si="10"/>
        <v>5.1417800000000001E-4</v>
      </c>
      <c r="S195" s="41">
        <f t="shared" si="10"/>
        <v>7.4392700000000004E-3</v>
      </c>
      <c r="T195" s="41">
        <f t="shared" si="10"/>
        <v>6.7066700000000001E-4</v>
      </c>
      <c r="U195" s="41">
        <f t="shared" si="10"/>
        <v>0</v>
      </c>
      <c r="V195" s="41">
        <f t="shared" si="10"/>
        <v>0</v>
      </c>
      <c r="W195" s="41">
        <f t="shared" si="10"/>
        <v>4.781825E-3</v>
      </c>
      <c r="X195" s="41">
        <f t="shared" si="10"/>
        <v>8.1099370000000011E-3</v>
      </c>
      <c r="Y195" s="41">
        <f t="shared" si="10"/>
        <v>1.2891761999999999E-2</v>
      </c>
      <c r="Z195" s="41">
        <f t="shared" si="10"/>
        <v>0</v>
      </c>
      <c r="AA195" s="41">
        <f t="shared" si="10"/>
        <v>0</v>
      </c>
      <c r="AB195" s="41">
        <f t="shared" si="10"/>
        <v>0</v>
      </c>
      <c r="AC195" s="41">
        <f t="shared" si="10"/>
        <v>0</v>
      </c>
      <c r="AD195" s="41">
        <f t="shared" si="10"/>
        <v>0</v>
      </c>
      <c r="AE195" s="41">
        <f t="shared" si="10"/>
        <v>0</v>
      </c>
      <c r="AF195" s="41">
        <f t="shared" si="10"/>
        <v>0</v>
      </c>
      <c r="AG195" s="41">
        <f t="shared" si="10"/>
        <v>0</v>
      </c>
      <c r="AH195" s="41">
        <f t="shared" si="10"/>
        <v>0</v>
      </c>
      <c r="AI195" s="41">
        <f t="shared" si="10"/>
        <v>0</v>
      </c>
      <c r="AJ195" s="41">
        <f t="shared" si="10"/>
        <v>0</v>
      </c>
      <c r="AK195" s="41">
        <f t="shared" si="10"/>
        <v>0</v>
      </c>
      <c r="AL195" s="41">
        <f t="shared" si="10"/>
        <v>0</v>
      </c>
      <c r="AM195" s="41">
        <f t="shared" si="10"/>
        <v>0</v>
      </c>
      <c r="AN195" s="41">
        <f t="shared" si="10"/>
        <v>0</v>
      </c>
      <c r="AO195" s="41">
        <f t="shared" si="10"/>
        <v>0</v>
      </c>
      <c r="AP195" s="41">
        <f t="shared" si="10"/>
        <v>1.0330948000000001E-2</v>
      </c>
      <c r="AQ195" s="41">
        <f t="shared" si="10"/>
        <v>5.5628179999999998E-3</v>
      </c>
      <c r="AR195" s="41">
        <f t="shared" si="10"/>
        <v>1.5893766E-2</v>
      </c>
      <c r="AS195" s="41">
        <f t="shared" si="10"/>
        <v>0</v>
      </c>
      <c r="AT195" s="41">
        <f t="shared" si="10"/>
        <v>0</v>
      </c>
      <c r="AU195" s="41">
        <f t="shared" si="10"/>
        <v>0</v>
      </c>
      <c r="AV195" s="41">
        <f t="shared" si="10"/>
        <v>0</v>
      </c>
      <c r="AW195" s="41">
        <f t="shared" si="10"/>
        <v>0</v>
      </c>
      <c r="AX195" s="41">
        <f t="shared" si="10"/>
        <v>0</v>
      </c>
      <c r="AY195" s="41">
        <f t="shared" si="10"/>
        <v>0</v>
      </c>
      <c r="AZ195" s="41">
        <f t="shared" si="10"/>
        <v>0</v>
      </c>
      <c r="BA195" s="41">
        <f t="shared" si="10"/>
        <v>0</v>
      </c>
      <c r="BB195" s="41">
        <f t="shared" si="10"/>
        <v>1.0141672859999999</v>
      </c>
      <c r="BC195" s="41">
        <f t="shared" si="10"/>
        <v>47.483712563000005</v>
      </c>
      <c r="BD195" s="41">
        <f t="shared" si="10"/>
        <v>108.03741981900001</v>
      </c>
      <c r="BE195" s="41">
        <f t="shared" si="10"/>
        <v>7.2987921428571439E-2</v>
      </c>
      <c r="BF195" s="41">
        <f t="shared" si="10"/>
        <v>0.14597585285714287</v>
      </c>
      <c r="BG195" s="41">
        <f t="shared" si="10"/>
        <v>4.9138551970000002</v>
      </c>
      <c r="BH195" s="41">
        <f t="shared" si="10"/>
        <v>23.785565991000002</v>
      </c>
      <c r="BI195" s="41">
        <f t="shared" si="10"/>
        <v>0</v>
      </c>
      <c r="BJ195" s="41">
        <f t="shared" si="10"/>
        <v>0</v>
      </c>
      <c r="BK195" s="41">
        <f t="shared" si="10"/>
        <v>0</v>
      </c>
      <c r="BL195" s="41">
        <f t="shared" si="10"/>
        <v>0</v>
      </c>
    </row>
    <row r="196" spans="1:64" s="37" customFormat="1" x14ac:dyDescent="0.2">
      <c r="A196" s="7"/>
      <c r="B196" s="36">
        <v>12</v>
      </c>
      <c r="C196" s="34" t="s">
        <v>235</v>
      </c>
      <c r="D196" s="41">
        <f>IF(D151="－","－",MAX(D151:D169))</f>
        <v>5.428309896</v>
      </c>
      <c r="E196" s="41">
        <f>IF(E151="－","－",SUM(E151:E169))</f>
        <v>179</v>
      </c>
      <c r="F196" s="41">
        <f t="shared" ref="F196:BL196" si="11">IF(F151="－","－",SUM(F151:F169))</f>
        <v>0</v>
      </c>
      <c r="G196" s="41">
        <f t="shared" si="11"/>
        <v>6</v>
      </c>
      <c r="H196" s="41">
        <f t="shared" si="11"/>
        <v>173</v>
      </c>
      <c r="I196" s="41">
        <f t="shared" si="11"/>
        <v>0</v>
      </c>
      <c r="J196" s="41">
        <f t="shared" si="11"/>
        <v>0</v>
      </c>
      <c r="K196" s="41">
        <f t="shared" si="11"/>
        <v>0</v>
      </c>
      <c r="L196" s="41">
        <f t="shared" si="11"/>
        <v>0</v>
      </c>
      <c r="M196" s="41">
        <f t="shared" si="11"/>
        <v>0</v>
      </c>
      <c r="N196" s="41">
        <f t="shared" si="11"/>
        <v>0</v>
      </c>
      <c r="O196" s="41">
        <f t="shared" si="11"/>
        <v>1.5465843000000002E-2</v>
      </c>
      <c r="P196" s="41">
        <f t="shared" si="11"/>
        <v>2.7015974000000002E-2</v>
      </c>
      <c r="Q196" s="41">
        <f t="shared" si="11"/>
        <v>1.3642108E-2</v>
      </c>
      <c r="R196" s="41">
        <f t="shared" si="11"/>
        <v>1.8237350000000002E-3</v>
      </c>
      <c r="S196" s="41">
        <f t="shared" si="11"/>
        <v>2.4637188000000001E-2</v>
      </c>
      <c r="T196" s="41">
        <f t="shared" si="11"/>
        <v>2.3787859999999999E-3</v>
      </c>
      <c r="U196" s="41">
        <f t="shared" si="11"/>
        <v>0.129</v>
      </c>
      <c r="V196" s="41">
        <f t="shared" si="11"/>
        <v>0.30960000000000004</v>
      </c>
      <c r="W196" s="41">
        <f t="shared" si="11"/>
        <v>0.14446584300000001</v>
      </c>
      <c r="X196" s="41">
        <f t="shared" si="11"/>
        <v>0.33661597400000004</v>
      </c>
      <c r="Y196" s="41">
        <f t="shared" si="11"/>
        <v>0.48108181700000002</v>
      </c>
      <c r="Z196" s="41">
        <f t="shared" si="11"/>
        <v>0</v>
      </c>
      <c r="AA196" s="41">
        <f t="shared" si="11"/>
        <v>0</v>
      </c>
      <c r="AB196" s="41">
        <f t="shared" si="11"/>
        <v>0</v>
      </c>
      <c r="AC196" s="41">
        <f t="shared" si="11"/>
        <v>0</v>
      </c>
      <c r="AD196" s="41">
        <f t="shared" si="11"/>
        <v>0</v>
      </c>
      <c r="AE196" s="41">
        <f t="shared" si="11"/>
        <v>0</v>
      </c>
      <c r="AF196" s="41">
        <f t="shared" si="11"/>
        <v>0</v>
      </c>
      <c r="AG196" s="41">
        <f t="shared" si="11"/>
        <v>1.4657902134916561E-2</v>
      </c>
      <c r="AH196" s="41">
        <f t="shared" si="11"/>
        <v>2.493528179273162E-2</v>
      </c>
      <c r="AI196" s="41">
        <f t="shared" si="11"/>
        <v>7.9860294390235065E-2</v>
      </c>
      <c r="AJ196" s="41">
        <f t="shared" si="11"/>
        <v>0</v>
      </c>
      <c r="AK196" s="41">
        <f t="shared" si="11"/>
        <v>0</v>
      </c>
      <c r="AL196" s="41">
        <f t="shared" si="11"/>
        <v>0</v>
      </c>
      <c r="AM196" s="41">
        <f t="shared" si="11"/>
        <v>1.4657902134916561E-2</v>
      </c>
      <c r="AN196" s="41">
        <f t="shared" si="11"/>
        <v>2.493528179273162E-2</v>
      </c>
      <c r="AO196" s="41">
        <f t="shared" si="11"/>
        <v>7.9860294390235065E-2</v>
      </c>
      <c r="AP196" s="41">
        <f t="shared" si="11"/>
        <v>0.54005968199999999</v>
      </c>
      <c r="AQ196" s="41">
        <f t="shared" si="11"/>
        <v>0.29080136599999995</v>
      </c>
      <c r="AR196" s="41">
        <f t="shared" si="11"/>
        <v>0.83086104799999994</v>
      </c>
      <c r="AS196" s="41">
        <f t="shared" si="11"/>
        <v>0</v>
      </c>
      <c r="AT196" s="41">
        <f t="shared" si="11"/>
        <v>0</v>
      </c>
      <c r="AU196" s="41">
        <f t="shared" si="11"/>
        <v>0</v>
      </c>
      <c r="AV196" s="41">
        <f t="shared" si="11"/>
        <v>0</v>
      </c>
      <c r="AW196" s="41">
        <f t="shared" si="11"/>
        <v>0</v>
      </c>
      <c r="AX196" s="41">
        <f t="shared" si="11"/>
        <v>0</v>
      </c>
      <c r="AY196" s="41">
        <f t="shared" si="11"/>
        <v>0</v>
      </c>
      <c r="AZ196" s="41">
        <f t="shared" si="11"/>
        <v>0</v>
      </c>
      <c r="BA196" s="41">
        <f t="shared" si="11"/>
        <v>0</v>
      </c>
      <c r="BB196" s="41">
        <f t="shared" si="11"/>
        <v>3.4818950550000003</v>
      </c>
      <c r="BC196" s="41">
        <f t="shared" si="11"/>
        <v>195.87323994500002</v>
      </c>
      <c r="BD196" s="41">
        <f t="shared" si="11"/>
        <v>462.71641578800006</v>
      </c>
      <c r="BE196" s="41">
        <f t="shared" si="11"/>
        <v>0.24604133428571429</v>
      </c>
      <c r="BF196" s="41">
        <f t="shared" si="11"/>
        <v>0.49208267714285714</v>
      </c>
      <c r="BG196" s="41">
        <f t="shared" si="11"/>
        <v>10.531129344</v>
      </c>
      <c r="BH196" s="41">
        <f t="shared" si="11"/>
        <v>107.79492907300001</v>
      </c>
      <c r="BI196" s="41">
        <f t="shared" si="11"/>
        <v>0</v>
      </c>
      <c r="BJ196" s="41">
        <f t="shared" si="11"/>
        <v>0</v>
      </c>
      <c r="BK196" s="41">
        <f t="shared" si="11"/>
        <v>0</v>
      </c>
      <c r="BL196" s="41">
        <f t="shared" si="11"/>
        <v>0</v>
      </c>
    </row>
    <row r="197" spans="1:64" s="37" customFormat="1" x14ac:dyDescent="0.2">
      <c r="A197" s="7"/>
      <c r="B197" s="36">
        <v>13</v>
      </c>
      <c r="C197" s="34" t="s">
        <v>255</v>
      </c>
      <c r="D197" s="41" t="str">
        <f>IF(D170="－","－",MAX(D170:D177))</f>
        <v>－</v>
      </c>
      <c r="E197" s="41" t="str">
        <f>IF(E170="－","－",SUM(E170:E177))</f>
        <v>－</v>
      </c>
      <c r="F197" s="41" t="str">
        <f t="shared" ref="F197:BL197" si="12">IF(F170="－","－",SUM(F170:F177))</f>
        <v>－</v>
      </c>
      <c r="G197" s="41" t="str">
        <f t="shared" si="12"/>
        <v>－</v>
      </c>
      <c r="H197" s="41" t="str">
        <f t="shared" si="12"/>
        <v>－</v>
      </c>
      <c r="I197" s="41" t="str">
        <f t="shared" si="12"/>
        <v>－</v>
      </c>
      <c r="J197" s="41" t="str">
        <f t="shared" si="12"/>
        <v>－</v>
      </c>
      <c r="K197" s="41" t="str">
        <f t="shared" si="12"/>
        <v>－</v>
      </c>
      <c r="L197" s="41" t="str">
        <f t="shared" si="12"/>
        <v>－</v>
      </c>
      <c r="M197" s="41" t="str">
        <f t="shared" si="12"/>
        <v>－</v>
      </c>
      <c r="N197" s="41" t="str">
        <f t="shared" si="12"/>
        <v>－</v>
      </c>
      <c r="O197" s="41" t="str">
        <f t="shared" si="12"/>
        <v>－</v>
      </c>
      <c r="P197" s="41" t="str">
        <f t="shared" si="12"/>
        <v>－</v>
      </c>
      <c r="Q197" s="41" t="str">
        <f t="shared" si="12"/>
        <v>－</v>
      </c>
      <c r="R197" s="41" t="str">
        <f t="shared" si="12"/>
        <v>－</v>
      </c>
      <c r="S197" s="41" t="str">
        <f t="shared" si="12"/>
        <v>－</v>
      </c>
      <c r="T197" s="41" t="str">
        <f t="shared" si="12"/>
        <v>－</v>
      </c>
      <c r="U197" s="41" t="str">
        <f t="shared" si="12"/>
        <v>－</v>
      </c>
      <c r="V197" s="41" t="str">
        <f t="shared" si="12"/>
        <v>－</v>
      </c>
      <c r="W197" s="41" t="str">
        <f t="shared" si="12"/>
        <v>－</v>
      </c>
      <c r="X197" s="41" t="str">
        <f t="shared" si="12"/>
        <v>－</v>
      </c>
      <c r="Y197" s="41" t="str">
        <f t="shared" si="12"/>
        <v>－</v>
      </c>
      <c r="Z197" s="41" t="str">
        <f t="shared" si="12"/>
        <v>－</v>
      </c>
      <c r="AA197" s="41" t="str">
        <f t="shared" si="12"/>
        <v>－</v>
      </c>
      <c r="AB197" s="41" t="str">
        <f t="shared" si="12"/>
        <v>－</v>
      </c>
      <c r="AC197" s="41" t="str">
        <f t="shared" si="12"/>
        <v>－</v>
      </c>
      <c r="AD197" s="41" t="str">
        <f t="shared" si="12"/>
        <v>－</v>
      </c>
      <c r="AE197" s="41" t="str">
        <f t="shared" si="12"/>
        <v>－</v>
      </c>
      <c r="AF197" s="41" t="str">
        <f t="shared" si="12"/>
        <v>－</v>
      </c>
      <c r="AG197" s="41" t="str">
        <f t="shared" si="12"/>
        <v>－</v>
      </c>
      <c r="AH197" s="41" t="str">
        <f t="shared" si="12"/>
        <v>－</v>
      </c>
      <c r="AI197" s="41" t="str">
        <f t="shared" si="12"/>
        <v>－</v>
      </c>
      <c r="AJ197" s="41" t="str">
        <f t="shared" si="12"/>
        <v>－</v>
      </c>
      <c r="AK197" s="41" t="str">
        <f t="shared" si="12"/>
        <v>－</v>
      </c>
      <c r="AL197" s="41" t="str">
        <f t="shared" si="12"/>
        <v>－</v>
      </c>
      <c r="AM197" s="41" t="str">
        <f t="shared" si="12"/>
        <v>－</v>
      </c>
      <c r="AN197" s="41" t="str">
        <f t="shared" si="12"/>
        <v>－</v>
      </c>
      <c r="AO197" s="41" t="str">
        <f t="shared" si="12"/>
        <v>－</v>
      </c>
      <c r="AP197" s="41" t="str">
        <f t="shared" si="12"/>
        <v>－</v>
      </c>
      <c r="AQ197" s="41" t="str">
        <f t="shared" si="12"/>
        <v>－</v>
      </c>
      <c r="AR197" s="41" t="str">
        <f t="shared" si="12"/>
        <v>－</v>
      </c>
      <c r="AS197" s="41" t="str">
        <f t="shared" si="12"/>
        <v>－</v>
      </c>
      <c r="AT197" s="41" t="str">
        <f t="shared" si="12"/>
        <v>－</v>
      </c>
      <c r="AU197" s="41" t="str">
        <f t="shared" si="12"/>
        <v>－</v>
      </c>
      <c r="AV197" s="41" t="str">
        <f t="shared" si="12"/>
        <v>－</v>
      </c>
      <c r="AW197" s="41" t="str">
        <f t="shared" si="12"/>
        <v>－</v>
      </c>
      <c r="AX197" s="41" t="str">
        <f t="shared" si="12"/>
        <v>－</v>
      </c>
      <c r="AY197" s="41" t="str">
        <f t="shared" si="12"/>
        <v>－</v>
      </c>
      <c r="AZ197" s="41" t="str">
        <f t="shared" si="12"/>
        <v>－</v>
      </c>
      <c r="BA197" s="41" t="str">
        <f t="shared" si="12"/>
        <v>－</v>
      </c>
      <c r="BB197" s="41" t="str">
        <f t="shared" si="12"/>
        <v>－</v>
      </c>
      <c r="BC197" s="41" t="str">
        <f t="shared" si="12"/>
        <v>－</v>
      </c>
      <c r="BD197" s="41" t="str">
        <f t="shared" si="12"/>
        <v>－</v>
      </c>
      <c r="BE197" s="41" t="str">
        <f t="shared" si="12"/>
        <v>－</v>
      </c>
      <c r="BF197" s="41" t="str">
        <f t="shared" si="12"/>
        <v>－</v>
      </c>
      <c r="BG197" s="41" t="str">
        <f t="shared" si="12"/>
        <v>－</v>
      </c>
      <c r="BH197" s="41" t="str">
        <f t="shared" si="12"/>
        <v>－</v>
      </c>
      <c r="BI197" s="41" t="str">
        <f t="shared" si="12"/>
        <v>－</v>
      </c>
      <c r="BJ197" s="41" t="str">
        <f t="shared" si="12"/>
        <v>－</v>
      </c>
      <c r="BK197" s="41" t="str">
        <f t="shared" si="12"/>
        <v>－</v>
      </c>
      <c r="BL197" s="41" t="str">
        <f t="shared" si="12"/>
        <v>－</v>
      </c>
    </row>
    <row r="198" spans="1:64" s="37" customFormat="1" x14ac:dyDescent="0.2">
      <c r="A198" s="7"/>
      <c r="B198" s="36">
        <v>14</v>
      </c>
      <c r="C198" s="34" t="s">
        <v>264</v>
      </c>
      <c r="D198" s="41" t="str">
        <f>IF(D178="－","－",MAX(D178:D182))</f>
        <v>－</v>
      </c>
      <c r="E198" s="41" t="str">
        <f>IF(E178="－","－",SUM(E178:E182))</f>
        <v>－</v>
      </c>
      <c r="F198" s="41" t="str">
        <f t="shared" ref="F198:BL198" si="13">IF(F178="－","－",SUM(F178:F182))</f>
        <v>－</v>
      </c>
      <c r="G198" s="41" t="str">
        <f t="shared" si="13"/>
        <v>－</v>
      </c>
      <c r="H198" s="41" t="str">
        <f t="shared" si="13"/>
        <v>－</v>
      </c>
      <c r="I198" s="41" t="str">
        <f t="shared" si="13"/>
        <v>－</v>
      </c>
      <c r="J198" s="41" t="str">
        <f t="shared" si="13"/>
        <v>－</v>
      </c>
      <c r="K198" s="41" t="str">
        <f t="shared" si="13"/>
        <v>－</v>
      </c>
      <c r="L198" s="41" t="str">
        <f t="shared" si="13"/>
        <v>－</v>
      </c>
      <c r="M198" s="41" t="str">
        <f t="shared" si="13"/>
        <v>－</v>
      </c>
      <c r="N198" s="41" t="str">
        <f t="shared" si="13"/>
        <v>－</v>
      </c>
      <c r="O198" s="41" t="str">
        <f t="shared" si="13"/>
        <v>－</v>
      </c>
      <c r="P198" s="41" t="str">
        <f t="shared" si="13"/>
        <v>－</v>
      </c>
      <c r="Q198" s="41" t="str">
        <f t="shared" si="13"/>
        <v>－</v>
      </c>
      <c r="R198" s="41" t="str">
        <f t="shared" si="13"/>
        <v>－</v>
      </c>
      <c r="S198" s="41" t="str">
        <f t="shared" si="13"/>
        <v>－</v>
      </c>
      <c r="T198" s="41" t="str">
        <f t="shared" si="13"/>
        <v>－</v>
      </c>
      <c r="U198" s="41" t="str">
        <f t="shared" si="13"/>
        <v>－</v>
      </c>
      <c r="V198" s="41" t="str">
        <f t="shared" si="13"/>
        <v>－</v>
      </c>
      <c r="W198" s="41" t="str">
        <f t="shared" si="13"/>
        <v>－</v>
      </c>
      <c r="X198" s="41" t="str">
        <f t="shared" si="13"/>
        <v>－</v>
      </c>
      <c r="Y198" s="41" t="str">
        <f t="shared" si="13"/>
        <v>－</v>
      </c>
      <c r="Z198" s="41" t="str">
        <f t="shared" si="13"/>
        <v>－</v>
      </c>
      <c r="AA198" s="41" t="str">
        <f t="shared" si="13"/>
        <v>－</v>
      </c>
      <c r="AB198" s="41" t="str">
        <f t="shared" si="13"/>
        <v>－</v>
      </c>
      <c r="AC198" s="41" t="str">
        <f t="shared" si="13"/>
        <v>－</v>
      </c>
      <c r="AD198" s="41" t="str">
        <f t="shared" si="13"/>
        <v>－</v>
      </c>
      <c r="AE198" s="41" t="str">
        <f t="shared" si="13"/>
        <v>－</v>
      </c>
      <c r="AF198" s="41" t="str">
        <f t="shared" si="13"/>
        <v>－</v>
      </c>
      <c r="AG198" s="41" t="str">
        <f t="shared" si="13"/>
        <v>－</v>
      </c>
      <c r="AH198" s="41" t="str">
        <f t="shared" si="13"/>
        <v>－</v>
      </c>
      <c r="AI198" s="41" t="str">
        <f t="shared" si="13"/>
        <v>－</v>
      </c>
      <c r="AJ198" s="41" t="str">
        <f t="shared" si="13"/>
        <v>－</v>
      </c>
      <c r="AK198" s="41" t="str">
        <f t="shared" si="13"/>
        <v>－</v>
      </c>
      <c r="AL198" s="41" t="str">
        <f t="shared" si="13"/>
        <v>－</v>
      </c>
      <c r="AM198" s="41" t="str">
        <f t="shared" si="13"/>
        <v>－</v>
      </c>
      <c r="AN198" s="41" t="str">
        <f t="shared" si="13"/>
        <v>－</v>
      </c>
      <c r="AO198" s="41" t="str">
        <f t="shared" si="13"/>
        <v>－</v>
      </c>
      <c r="AP198" s="41" t="str">
        <f t="shared" si="13"/>
        <v>－</v>
      </c>
      <c r="AQ198" s="41" t="str">
        <f t="shared" si="13"/>
        <v>－</v>
      </c>
      <c r="AR198" s="41" t="str">
        <f t="shared" si="13"/>
        <v>－</v>
      </c>
      <c r="AS198" s="41" t="str">
        <f t="shared" si="13"/>
        <v>－</v>
      </c>
      <c r="AT198" s="41" t="str">
        <f t="shared" si="13"/>
        <v>－</v>
      </c>
      <c r="AU198" s="41" t="str">
        <f t="shared" si="13"/>
        <v>－</v>
      </c>
      <c r="AV198" s="41" t="str">
        <f t="shared" si="13"/>
        <v>－</v>
      </c>
      <c r="AW198" s="41" t="str">
        <f t="shared" si="13"/>
        <v>－</v>
      </c>
      <c r="AX198" s="41" t="str">
        <f t="shared" si="13"/>
        <v>－</v>
      </c>
      <c r="AY198" s="41" t="str">
        <f t="shared" si="13"/>
        <v>－</v>
      </c>
      <c r="AZ198" s="41" t="str">
        <f t="shared" si="13"/>
        <v>－</v>
      </c>
      <c r="BA198" s="41" t="str">
        <f t="shared" si="13"/>
        <v>－</v>
      </c>
      <c r="BB198" s="41" t="str">
        <f t="shared" si="13"/>
        <v>－</v>
      </c>
      <c r="BC198" s="41" t="str">
        <f t="shared" si="13"/>
        <v>－</v>
      </c>
      <c r="BD198" s="41" t="str">
        <f t="shared" si="13"/>
        <v>－</v>
      </c>
      <c r="BE198" s="41" t="str">
        <f t="shared" si="13"/>
        <v>－</v>
      </c>
      <c r="BF198" s="41" t="str">
        <f t="shared" si="13"/>
        <v>－</v>
      </c>
      <c r="BG198" s="41" t="str">
        <f t="shared" si="13"/>
        <v>－</v>
      </c>
      <c r="BH198" s="41" t="str">
        <f t="shared" si="13"/>
        <v>－</v>
      </c>
      <c r="BI198" s="41" t="str">
        <f t="shared" si="13"/>
        <v>－</v>
      </c>
      <c r="BJ198" s="41" t="str">
        <f t="shared" si="13"/>
        <v>－</v>
      </c>
      <c r="BK198" s="41" t="str">
        <f t="shared" si="13"/>
        <v>－</v>
      </c>
      <c r="BL198" s="41" t="str">
        <f t="shared" si="13"/>
        <v>－</v>
      </c>
    </row>
    <row r="199" spans="1:64" s="37" customFormat="1" x14ac:dyDescent="0.2">
      <c r="A199" s="7"/>
      <c r="B199" s="34"/>
      <c r="C199" s="34" t="s">
        <v>338</v>
      </c>
      <c r="D199" s="52">
        <f>MAX(D185:D198)</f>
        <v>6.8195766889999998</v>
      </c>
      <c r="E199" s="41">
        <f>SUM(E185:E198)</f>
        <v>4079</v>
      </c>
      <c r="F199" s="41">
        <f t="shared" ref="F199:AY199" si="14">SUM(F185:F198)</f>
        <v>166</v>
      </c>
      <c r="G199" s="41">
        <f t="shared" si="14"/>
        <v>354</v>
      </c>
      <c r="H199" s="41">
        <f t="shared" si="14"/>
        <v>3559</v>
      </c>
      <c r="I199" s="41">
        <f t="shared" si="14"/>
        <v>4394.8838090311465</v>
      </c>
      <c r="J199" s="41">
        <f t="shared" si="14"/>
        <v>8677.8777625947369</v>
      </c>
      <c r="K199" s="41">
        <f t="shared" si="14"/>
        <v>3688.4692917110569</v>
      </c>
      <c r="L199" s="41">
        <f t="shared" si="14"/>
        <v>706.41451732008954</v>
      </c>
      <c r="M199" s="41">
        <f t="shared" si="14"/>
        <v>10445.478316736468</v>
      </c>
      <c r="N199" s="41">
        <f t="shared" si="14"/>
        <v>2627.2832548894153</v>
      </c>
      <c r="O199" s="41">
        <f t="shared" si="14"/>
        <v>29.449295216000003</v>
      </c>
      <c r="P199" s="41">
        <f t="shared" si="14"/>
        <v>48.471557182000005</v>
      </c>
      <c r="Q199" s="41">
        <f t="shared" si="14"/>
        <v>26.522049952999996</v>
      </c>
      <c r="R199" s="41">
        <f t="shared" si="14"/>
        <v>2.9272452630000001</v>
      </c>
      <c r="S199" s="41">
        <f t="shared" si="14"/>
        <v>44.653411152999993</v>
      </c>
      <c r="T199" s="41">
        <f t="shared" si="14"/>
        <v>3.8181460290000007</v>
      </c>
      <c r="U199" s="41">
        <f t="shared" si="14"/>
        <v>47.958950000000009</v>
      </c>
      <c r="V199" s="41">
        <f t="shared" si="14"/>
        <v>113.89079999999998</v>
      </c>
      <c r="W199" s="41">
        <f t="shared" si="14"/>
        <v>4472.2920542471475</v>
      </c>
      <c r="X199" s="41">
        <f t="shared" si="14"/>
        <v>8840.2401197767358</v>
      </c>
      <c r="Y199" s="41">
        <f t="shared" si="14"/>
        <v>13312.532174023885</v>
      </c>
      <c r="Z199" s="41">
        <f t="shared" si="14"/>
        <v>166.21655913347334</v>
      </c>
      <c r="AA199" s="41">
        <f t="shared" si="14"/>
        <v>83.592627852727645</v>
      </c>
      <c r="AB199" s="41">
        <f t="shared" si="14"/>
        <v>228.10541608981902</v>
      </c>
      <c r="AC199" s="41">
        <f t="shared" si="14"/>
        <v>57.871182501296147</v>
      </c>
      <c r="AD199" s="41">
        <f t="shared" si="14"/>
        <v>79.944228244213349</v>
      </c>
      <c r="AE199" s="41">
        <f t="shared" si="14"/>
        <v>914.19155691855144</v>
      </c>
      <c r="AF199" s="41">
        <f t="shared" si="14"/>
        <v>994.13578516276459</v>
      </c>
      <c r="AG199" s="41">
        <f t="shared" si="14"/>
        <v>4.6884649449828482</v>
      </c>
      <c r="AH199" s="41">
        <f t="shared" si="14"/>
        <v>7.9757794466374836</v>
      </c>
      <c r="AI199" s="41">
        <f t="shared" si="14"/>
        <v>25.544050389906538</v>
      </c>
      <c r="AJ199" s="41">
        <f t="shared" si="14"/>
        <v>7.4568607325702763</v>
      </c>
      <c r="AK199" s="41">
        <f t="shared" si="14"/>
        <v>6.6382622912768889</v>
      </c>
      <c r="AL199" s="41">
        <f t="shared" si="14"/>
        <v>16.673840441561882</v>
      </c>
      <c r="AM199" s="41">
        <f t="shared" si="14"/>
        <v>70.016508178849264</v>
      </c>
      <c r="AN199" s="41">
        <f t="shared" si="14"/>
        <v>94.558269982127712</v>
      </c>
      <c r="AO199" s="41">
        <f t="shared" si="14"/>
        <v>956.40944775001992</v>
      </c>
      <c r="AP199" s="41">
        <f t="shared" si="14"/>
        <v>40172.734277735995</v>
      </c>
      <c r="AQ199" s="41">
        <f t="shared" si="14"/>
        <v>21631.472303376002</v>
      </c>
      <c r="AR199" s="41">
        <f t="shared" si="14"/>
        <v>61804.206581111997</v>
      </c>
      <c r="AS199" s="41">
        <f t="shared" si="14"/>
        <v>3170.2215855190002</v>
      </c>
      <c r="AT199" s="41">
        <f t="shared" si="14"/>
        <v>126878.96957556502</v>
      </c>
      <c r="AU199" s="41">
        <f t="shared" si="14"/>
        <v>284841.58007252502</v>
      </c>
      <c r="AV199" s="41">
        <f t="shared" si="14"/>
        <v>82256.376589112013</v>
      </c>
      <c r="AW199" s="41">
        <f t="shared" si="14"/>
        <v>184799.19219074099</v>
      </c>
      <c r="AX199" s="41">
        <f t="shared" si="14"/>
        <v>79474.142966982006</v>
      </c>
      <c r="AY199" s="41">
        <f t="shared" si="14"/>
        <v>178580.36324095799</v>
      </c>
      <c r="AZ199" s="52">
        <f>MAX(AZ185:AZ198)</f>
        <v>56.898362552857151</v>
      </c>
      <c r="BA199" s="52">
        <f>MAX(BA185:BA198)</f>
        <v>113.79672512142858</v>
      </c>
      <c r="BB199" s="41">
        <f t="shared" ref="BB199:BD199" si="15">SUM(BB185:BB198)</f>
        <v>274.06355755600003</v>
      </c>
      <c r="BC199" s="41">
        <f t="shared" si="15"/>
        <v>22527.867358691998</v>
      </c>
      <c r="BD199" s="41">
        <f t="shared" si="15"/>
        <v>50177.981786078002</v>
      </c>
      <c r="BE199" s="52">
        <f>MAX(BE185:BE198)</f>
        <v>10.134281568571428</v>
      </c>
      <c r="BF199" s="52">
        <f>MAX(BF185:BF198)</f>
        <v>20.268563149999995</v>
      </c>
      <c r="BG199" s="41">
        <f t="shared" ref="BG199:BL199" si="16">SUM(BG185:BG198)</f>
        <v>322.02880433700005</v>
      </c>
      <c r="BH199" s="41">
        <f t="shared" si="16"/>
        <v>2818.9581021150002</v>
      </c>
      <c r="BI199" s="41">
        <f t="shared" si="16"/>
        <v>15.870000000000003</v>
      </c>
      <c r="BJ199" s="41">
        <f t="shared" si="16"/>
        <v>21.010000000000005</v>
      </c>
      <c r="BK199" s="41">
        <f t="shared" si="16"/>
        <v>33.419999999999987</v>
      </c>
      <c r="BL199" s="41">
        <f t="shared" si="16"/>
        <v>39.769999999999975</v>
      </c>
    </row>
    <row r="200" spans="1:64" s="37" customFormat="1" x14ac:dyDescent="0.2">
      <c r="A200" s="7"/>
      <c r="B200" s="7"/>
      <c r="C200" s="7"/>
      <c r="D200" s="42"/>
    </row>
    <row r="201" spans="1:64" s="37" customFormat="1" x14ac:dyDescent="0.2">
      <c r="A201" s="7"/>
      <c r="B201" s="7"/>
      <c r="C201" s="7"/>
      <c r="D201" s="42"/>
    </row>
    <row r="202" spans="1:64" s="37" customFormat="1" x14ac:dyDescent="0.2">
      <c r="A202" s="7"/>
      <c r="B202" s="7" t="s">
        <v>326</v>
      </c>
      <c r="C202" s="7" t="s">
        <v>327</v>
      </c>
      <c r="D202" s="42" t="s">
        <v>331</v>
      </c>
    </row>
    <row r="203" spans="1:64" s="37" customFormat="1" x14ac:dyDescent="0.2">
      <c r="A203" s="7"/>
      <c r="B203" s="37" t="str">
        <f ca="1">MID(CELL("filename",A2),FIND("]",CELL("filename",A2))+1,LEN(CELL("filename",A2))-FIND("]",CELL("filename",A2))-5)</f>
        <v>沼田砂川45_1</v>
      </c>
      <c r="C203" s="7" t="str">
        <f ca="1">LEFT(RIGHT(CELL("filename",A2),4),3)</f>
        <v>PT3</v>
      </c>
      <c r="D203" s="42" t="str">
        <f ca="1">RIGHT(CELL("filename",A2),LEN(CELL("filename",A2))-FIND("]",CELL("filename",A2)))</f>
        <v>沼田砂川45_1（PT3）</v>
      </c>
    </row>
    <row r="204" spans="1:64" s="37" customFormat="1" x14ac:dyDescent="0.2">
      <c r="A204" s="7" t="s">
        <v>332</v>
      </c>
      <c r="B204" s="37">
        <f ca="1">VLOOKUP(B203,$B$207:$C$260,2,0)</f>
        <v>18</v>
      </c>
      <c r="C204" s="7"/>
      <c r="D204" s="42"/>
    </row>
    <row r="206" spans="1:64" x14ac:dyDescent="0.2">
      <c r="A206" s="7" t="s">
        <v>0</v>
      </c>
      <c r="B206" s="7" t="s">
        <v>270</v>
      </c>
      <c r="C206" s="7" t="s">
        <v>325</v>
      </c>
    </row>
    <row r="207" spans="1:64" x14ac:dyDescent="0.2">
      <c r="A207" s="7">
        <v>1</v>
      </c>
      <c r="B207" s="7" t="s">
        <v>271</v>
      </c>
      <c r="C207" s="7">
        <v>2</v>
      </c>
      <c r="I207" s="5"/>
    </row>
    <row r="208" spans="1:64" x14ac:dyDescent="0.2">
      <c r="A208" s="7">
        <v>2</v>
      </c>
      <c r="B208" s="7" t="s">
        <v>272</v>
      </c>
      <c r="C208" s="7">
        <v>3</v>
      </c>
      <c r="I208" s="5"/>
    </row>
    <row r="209" spans="1:9" x14ac:dyDescent="0.2">
      <c r="A209" s="7">
        <v>3</v>
      </c>
      <c r="B209" s="7" t="s">
        <v>273</v>
      </c>
      <c r="C209" s="7">
        <v>4</v>
      </c>
      <c r="F209" s="38"/>
      <c r="I209" s="5"/>
    </row>
    <row r="210" spans="1:9" x14ac:dyDescent="0.2">
      <c r="A210" s="7">
        <v>4</v>
      </c>
      <c r="B210" s="7" t="s">
        <v>274</v>
      </c>
      <c r="C210" s="7">
        <v>5</v>
      </c>
      <c r="I210" s="5"/>
    </row>
    <row r="211" spans="1:9" x14ac:dyDescent="0.2">
      <c r="A211" s="7">
        <v>5</v>
      </c>
      <c r="B211" s="7" t="s">
        <v>275</v>
      </c>
      <c r="C211" s="7">
        <v>6</v>
      </c>
      <c r="I211" s="5"/>
    </row>
    <row r="212" spans="1:9" x14ac:dyDescent="0.2">
      <c r="A212" s="7">
        <v>6</v>
      </c>
      <c r="B212" s="7" t="s">
        <v>276</v>
      </c>
      <c r="C212" s="7">
        <v>7</v>
      </c>
      <c r="I212" s="5"/>
    </row>
    <row r="213" spans="1:9" x14ac:dyDescent="0.2">
      <c r="A213" s="7">
        <v>7</v>
      </c>
      <c r="B213" s="7" t="s">
        <v>277</v>
      </c>
      <c r="C213" s="7">
        <v>8</v>
      </c>
      <c r="I213" s="5"/>
    </row>
    <row r="214" spans="1:9" x14ac:dyDescent="0.2">
      <c r="A214" s="7">
        <v>8</v>
      </c>
      <c r="B214" s="7" t="s">
        <v>278</v>
      </c>
      <c r="C214" s="7">
        <v>9</v>
      </c>
      <c r="I214" s="5"/>
    </row>
    <row r="215" spans="1:9" x14ac:dyDescent="0.2">
      <c r="A215" s="7">
        <v>9</v>
      </c>
      <c r="B215" s="7" t="s">
        <v>279</v>
      </c>
      <c r="C215" s="7">
        <v>10</v>
      </c>
      <c r="I215" s="5"/>
    </row>
    <row r="216" spans="1:9" x14ac:dyDescent="0.2">
      <c r="A216" s="7">
        <v>10</v>
      </c>
      <c r="B216" s="7" t="s">
        <v>280</v>
      </c>
      <c r="C216" s="7">
        <v>11</v>
      </c>
      <c r="I216" s="5"/>
    </row>
    <row r="217" spans="1:9" x14ac:dyDescent="0.2">
      <c r="A217" s="7">
        <v>11</v>
      </c>
      <c r="B217" s="7" t="s">
        <v>281</v>
      </c>
      <c r="C217" s="7">
        <v>12</v>
      </c>
      <c r="I217" s="5"/>
    </row>
    <row r="218" spans="1:9" x14ac:dyDescent="0.2">
      <c r="A218" s="7">
        <v>12</v>
      </c>
      <c r="B218" s="7" t="s">
        <v>282</v>
      </c>
      <c r="C218" s="7">
        <v>13</v>
      </c>
      <c r="I218" s="5"/>
    </row>
    <row r="219" spans="1:9" x14ac:dyDescent="0.2">
      <c r="A219" s="7">
        <v>13</v>
      </c>
      <c r="B219" s="7" t="s">
        <v>283</v>
      </c>
      <c r="C219" s="7">
        <v>14</v>
      </c>
      <c r="I219" s="5"/>
    </row>
    <row r="220" spans="1:9" x14ac:dyDescent="0.2">
      <c r="A220" s="7">
        <v>14</v>
      </c>
      <c r="B220" s="7" t="s">
        <v>284</v>
      </c>
      <c r="C220" s="7">
        <v>15</v>
      </c>
      <c r="I220" s="5"/>
    </row>
    <row r="221" spans="1:9" x14ac:dyDescent="0.2">
      <c r="A221" s="7">
        <v>15</v>
      </c>
      <c r="B221" s="7" t="s">
        <v>285</v>
      </c>
      <c r="C221" s="7">
        <v>16</v>
      </c>
      <c r="I221" s="5"/>
    </row>
    <row r="222" spans="1:9" x14ac:dyDescent="0.2">
      <c r="A222" s="7">
        <v>16</v>
      </c>
      <c r="B222" s="7" t="s">
        <v>286</v>
      </c>
      <c r="C222" s="7">
        <v>17</v>
      </c>
      <c r="I222" s="5"/>
    </row>
    <row r="223" spans="1:9" x14ac:dyDescent="0.2">
      <c r="A223" s="7">
        <v>17</v>
      </c>
      <c r="B223" s="7" t="s">
        <v>287</v>
      </c>
      <c r="C223" s="7">
        <v>18</v>
      </c>
      <c r="I223" s="5"/>
    </row>
    <row r="224" spans="1:9" x14ac:dyDescent="0.2">
      <c r="A224" s="7">
        <v>18</v>
      </c>
      <c r="B224" s="7" t="s">
        <v>288</v>
      </c>
      <c r="C224" s="7">
        <v>19</v>
      </c>
      <c r="I224" s="5"/>
    </row>
    <row r="225" spans="1:9" x14ac:dyDescent="0.2">
      <c r="A225" s="7">
        <v>19</v>
      </c>
      <c r="B225" s="7" t="s">
        <v>289</v>
      </c>
      <c r="C225" s="7">
        <v>20</v>
      </c>
      <c r="I225" s="5"/>
    </row>
    <row r="226" spans="1:9" x14ac:dyDescent="0.2">
      <c r="A226" s="7">
        <v>20</v>
      </c>
      <c r="B226" s="7" t="s">
        <v>290</v>
      </c>
      <c r="C226" s="7">
        <v>21</v>
      </c>
      <c r="I226" s="5"/>
    </row>
    <row r="227" spans="1:9" x14ac:dyDescent="0.2">
      <c r="A227" s="7">
        <v>21</v>
      </c>
      <c r="B227" s="7" t="s">
        <v>291</v>
      </c>
      <c r="C227" s="7">
        <v>22</v>
      </c>
      <c r="I227" s="5"/>
    </row>
    <row r="228" spans="1:9" x14ac:dyDescent="0.2">
      <c r="A228" s="7">
        <v>22</v>
      </c>
      <c r="B228" s="7" t="s">
        <v>292</v>
      </c>
      <c r="C228" s="7">
        <v>23</v>
      </c>
      <c r="I228" s="5"/>
    </row>
    <row r="229" spans="1:9" x14ac:dyDescent="0.2">
      <c r="A229" s="7">
        <v>23</v>
      </c>
      <c r="B229" s="7" t="s">
        <v>293</v>
      </c>
      <c r="C229" s="7">
        <v>24</v>
      </c>
      <c r="I229" s="5"/>
    </row>
    <row r="230" spans="1:9" x14ac:dyDescent="0.2">
      <c r="A230" s="7">
        <v>24</v>
      </c>
      <c r="B230" s="7" t="s">
        <v>294</v>
      </c>
      <c r="C230" s="7">
        <v>25</v>
      </c>
      <c r="I230" s="5"/>
    </row>
    <row r="231" spans="1:9" x14ac:dyDescent="0.2">
      <c r="A231" s="7">
        <v>25</v>
      </c>
      <c r="B231" s="7" t="s">
        <v>295</v>
      </c>
      <c r="C231" s="7">
        <v>26</v>
      </c>
      <c r="I231" s="5"/>
    </row>
    <row r="232" spans="1:9" x14ac:dyDescent="0.2">
      <c r="A232" s="7">
        <v>26</v>
      </c>
      <c r="B232" s="7" t="s">
        <v>296</v>
      </c>
      <c r="C232" s="7">
        <v>27</v>
      </c>
      <c r="I232" s="5"/>
    </row>
    <row r="233" spans="1:9" x14ac:dyDescent="0.2">
      <c r="A233" s="7">
        <v>27</v>
      </c>
      <c r="B233" s="7" t="s">
        <v>297</v>
      </c>
      <c r="C233" s="7">
        <v>28</v>
      </c>
      <c r="I233" s="5"/>
    </row>
    <row r="234" spans="1:9" x14ac:dyDescent="0.2">
      <c r="A234" s="7">
        <v>28</v>
      </c>
      <c r="B234" s="7" t="s">
        <v>298</v>
      </c>
      <c r="C234" s="7">
        <v>29</v>
      </c>
      <c r="I234" s="5"/>
    </row>
    <row r="235" spans="1:9" x14ac:dyDescent="0.2">
      <c r="A235" s="7">
        <v>29</v>
      </c>
      <c r="B235" s="7" t="s">
        <v>299</v>
      </c>
      <c r="C235" s="7">
        <v>30</v>
      </c>
      <c r="I235" s="5"/>
    </row>
    <row r="236" spans="1:9" x14ac:dyDescent="0.2">
      <c r="A236" s="7">
        <v>30</v>
      </c>
      <c r="B236" s="7" t="s">
        <v>300</v>
      </c>
      <c r="C236" s="7">
        <v>31</v>
      </c>
      <c r="I236" s="5"/>
    </row>
    <row r="237" spans="1:9" x14ac:dyDescent="0.2">
      <c r="A237" s="7">
        <v>31</v>
      </c>
      <c r="B237" s="7" t="s">
        <v>301</v>
      </c>
      <c r="C237" s="7">
        <v>32</v>
      </c>
      <c r="I237" s="5"/>
    </row>
    <row r="238" spans="1:9" x14ac:dyDescent="0.2">
      <c r="A238" s="7">
        <v>32</v>
      </c>
      <c r="B238" s="7" t="s">
        <v>302</v>
      </c>
      <c r="C238" s="7">
        <v>33</v>
      </c>
      <c r="I238" s="5"/>
    </row>
    <row r="239" spans="1:9" x14ac:dyDescent="0.2">
      <c r="A239" s="7">
        <v>33</v>
      </c>
      <c r="B239" s="7" t="s">
        <v>303</v>
      </c>
      <c r="C239" s="7">
        <v>34</v>
      </c>
      <c r="I239" s="5"/>
    </row>
    <row r="240" spans="1:9" x14ac:dyDescent="0.2">
      <c r="A240" s="7">
        <v>34</v>
      </c>
      <c r="B240" s="7" t="s">
        <v>304</v>
      </c>
      <c r="C240" s="7">
        <v>35</v>
      </c>
      <c r="I240" s="5"/>
    </row>
    <row r="241" spans="1:9" x14ac:dyDescent="0.2">
      <c r="A241" s="7">
        <v>35</v>
      </c>
      <c r="B241" s="7" t="s">
        <v>305</v>
      </c>
      <c r="C241" s="7">
        <v>36</v>
      </c>
      <c r="I241" s="5"/>
    </row>
    <row r="242" spans="1:9" x14ac:dyDescent="0.2">
      <c r="A242" s="7">
        <v>36</v>
      </c>
      <c r="B242" s="7" t="s">
        <v>306</v>
      </c>
      <c r="C242" s="7">
        <v>37</v>
      </c>
      <c r="I242" s="5"/>
    </row>
    <row r="243" spans="1:9" x14ac:dyDescent="0.2">
      <c r="A243" s="7">
        <v>37</v>
      </c>
      <c r="B243" s="7" t="s">
        <v>307</v>
      </c>
      <c r="C243" s="7">
        <v>38</v>
      </c>
      <c r="I243" s="5"/>
    </row>
    <row r="244" spans="1:9" x14ac:dyDescent="0.2">
      <c r="A244" s="7">
        <v>38</v>
      </c>
      <c r="B244" s="7" t="s">
        <v>308</v>
      </c>
      <c r="C244" s="7">
        <v>39</v>
      </c>
      <c r="I244" s="5"/>
    </row>
    <row r="245" spans="1:9" x14ac:dyDescent="0.2">
      <c r="A245" s="7">
        <v>39</v>
      </c>
      <c r="B245" s="7" t="s">
        <v>309</v>
      </c>
      <c r="C245" s="7">
        <v>40</v>
      </c>
      <c r="I245" s="5"/>
    </row>
    <row r="246" spans="1:9" x14ac:dyDescent="0.2">
      <c r="A246" s="7">
        <v>40</v>
      </c>
      <c r="B246" s="7" t="s">
        <v>310</v>
      </c>
      <c r="C246" s="7">
        <v>41</v>
      </c>
      <c r="I246" s="5"/>
    </row>
    <row r="247" spans="1:9" x14ac:dyDescent="0.2">
      <c r="A247" s="7">
        <v>41</v>
      </c>
      <c r="B247" s="7" t="s">
        <v>311</v>
      </c>
      <c r="C247" s="7">
        <v>42</v>
      </c>
      <c r="I247" s="5"/>
    </row>
    <row r="248" spans="1:9" x14ac:dyDescent="0.2">
      <c r="A248" s="7">
        <v>42</v>
      </c>
      <c r="B248" s="7" t="s">
        <v>312</v>
      </c>
      <c r="C248" s="7">
        <v>43</v>
      </c>
      <c r="I248" s="5"/>
    </row>
    <row r="249" spans="1:9" x14ac:dyDescent="0.2">
      <c r="A249" s="7">
        <v>43</v>
      </c>
      <c r="B249" s="7" t="s">
        <v>313</v>
      </c>
      <c r="C249" s="7">
        <v>44</v>
      </c>
      <c r="I249" s="5"/>
    </row>
    <row r="250" spans="1:9" x14ac:dyDescent="0.2">
      <c r="A250" s="7">
        <v>44</v>
      </c>
      <c r="B250" s="7" t="s">
        <v>314</v>
      </c>
      <c r="C250" s="7">
        <v>45</v>
      </c>
      <c r="I250" s="5"/>
    </row>
    <row r="251" spans="1:9" x14ac:dyDescent="0.2">
      <c r="A251" s="7">
        <v>45</v>
      </c>
      <c r="B251" s="7" t="s">
        <v>315</v>
      </c>
      <c r="C251" s="7">
        <v>46</v>
      </c>
      <c r="I251" s="5"/>
    </row>
    <row r="252" spans="1:9" x14ac:dyDescent="0.2">
      <c r="A252" s="7">
        <v>46</v>
      </c>
      <c r="B252" s="7" t="s">
        <v>316</v>
      </c>
      <c r="C252" s="7">
        <v>47</v>
      </c>
      <c r="I252" s="5"/>
    </row>
    <row r="253" spans="1:9" x14ac:dyDescent="0.2">
      <c r="A253" s="7">
        <v>47</v>
      </c>
      <c r="B253" s="7" t="s">
        <v>317</v>
      </c>
      <c r="C253" s="7">
        <v>48</v>
      </c>
      <c r="I253" s="5"/>
    </row>
    <row r="254" spans="1:9" x14ac:dyDescent="0.2">
      <c r="A254" s="7">
        <v>48</v>
      </c>
      <c r="B254" s="7" t="s">
        <v>318</v>
      </c>
      <c r="C254" s="7">
        <v>49</v>
      </c>
      <c r="I254" s="5"/>
    </row>
    <row r="255" spans="1:9" x14ac:dyDescent="0.2">
      <c r="A255" s="7">
        <v>49</v>
      </c>
      <c r="B255" s="7" t="s">
        <v>319</v>
      </c>
      <c r="C255" s="7">
        <v>50</v>
      </c>
      <c r="I255" s="5"/>
    </row>
    <row r="256" spans="1:9" x14ac:dyDescent="0.2">
      <c r="A256" s="7">
        <v>50</v>
      </c>
      <c r="B256" s="7" t="s">
        <v>320</v>
      </c>
      <c r="C256" s="7">
        <v>51</v>
      </c>
      <c r="I256" s="5"/>
    </row>
    <row r="257" spans="1:9" x14ac:dyDescent="0.2">
      <c r="A257" s="7">
        <v>51</v>
      </c>
      <c r="B257" s="7" t="s">
        <v>321</v>
      </c>
      <c r="C257" s="7">
        <v>52</v>
      </c>
      <c r="I257" s="5"/>
    </row>
    <row r="258" spans="1:9" x14ac:dyDescent="0.2">
      <c r="A258" s="7">
        <v>52</v>
      </c>
      <c r="B258" s="7" t="s">
        <v>322</v>
      </c>
      <c r="C258" s="7">
        <v>53</v>
      </c>
      <c r="I258" s="5"/>
    </row>
    <row r="259" spans="1:9" x14ac:dyDescent="0.2">
      <c r="A259" s="7">
        <v>53</v>
      </c>
      <c r="B259" s="7" t="s">
        <v>323</v>
      </c>
      <c r="C259" s="7">
        <v>54</v>
      </c>
      <c r="I259" s="5"/>
    </row>
    <row r="260" spans="1:9" x14ac:dyDescent="0.2">
      <c r="A260" s="7">
        <v>54</v>
      </c>
      <c r="B260" s="7" t="s">
        <v>324</v>
      </c>
      <c r="C260" s="7">
        <v>55</v>
      </c>
      <c r="I260" s="5"/>
    </row>
    <row r="261" spans="1:9" x14ac:dyDescent="0.2">
      <c r="I261" s="5"/>
    </row>
    <row r="262" spans="1:9" x14ac:dyDescent="0.2">
      <c r="I262" s="5"/>
    </row>
    <row r="263" spans="1:9" x14ac:dyDescent="0.2">
      <c r="B263" s="48"/>
      <c r="C263" s="48"/>
      <c r="D263" s="48"/>
      <c r="E263" s="48"/>
      <c r="F263" s="48"/>
      <c r="I263" s="5"/>
    </row>
    <row r="264" spans="1:9" x14ac:dyDescent="0.2">
      <c r="B264" s="48"/>
      <c r="C264" s="48"/>
      <c r="D264" s="48"/>
      <c r="E264" s="48"/>
      <c r="F264" s="48"/>
      <c r="I264" s="5"/>
    </row>
    <row r="265" spans="1:9" x14ac:dyDescent="0.2">
      <c r="B265" s="48"/>
      <c r="C265" s="48"/>
      <c r="D265" s="48"/>
      <c r="E265" s="48"/>
      <c r="F265" s="48"/>
      <c r="I265" s="5"/>
    </row>
    <row r="266" spans="1:9" x14ac:dyDescent="0.2">
      <c r="B266" s="48"/>
      <c r="C266" s="48"/>
      <c r="D266" s="48"/>
      <c r="E266" s="48"/>
      <c r="F266" s="48"/>
      <c r="I266" s="5"/>
    </row>
    <row r="267" spans="1:9" x14ac:dyDescent="0.2">
      <c r="B267" s="48"/>
      <c r="C267" s="48"/>
      <c r="D267" s="48"/>
      <c r="E267" s="48"/>
      <c r="F267" s="48"/>
      <c r="I267" s="5"/>
    </row>
    <row r="268" spans="1:9" x14ac:dyDescent="0.2">
      <c r="B268" s="48"/>
      <c r="C268" s="48"/>
      <c r="D268" s="48"/>
      <c r="E268" s="48"/>
      <c r="F268" s="48"/>
      <c r="I268" s="5"/>
    </row>
    <row r="269" spans="1:9" x14ac:dyDescent="0.2">
      <c r="B269" s="48"/>
      <c r="C269" s="48"/>
      <c r="D269" s="48"/>
      <c r="E269" s="48"/>
      <c r="F269" s="48"/>
      <c r="I269" s="5"/>
    </row>
    <row r="270" spans="1:9" x14ac:dyDescent="0.2">
      <c r="B270" s="48"/>
      <c r="C270" s="48"/>
      <c r="D270" s="48"/>
      <c r="E270" s="48"/>
      <c r="F270" s="48"/>
      <c r="I270" s="5"/>
    </row>
    <row r="271" spans="1:9" x14ac:dyDescent="0.2">
      <c r="B271" s="48"/>
      <c r="C271" s="48"/>
      <c r="D271" s="48"/>
      <c r="E271" s="48"/>
      <c r="F271" s="48"/>
      <c r="I271" s="5"/>
    </row>
    <row r="272" spans="1:9" x14ac:dyDescent="0.2">
      <c r="B272" s="48"/>
      <c r="C272" s="48"/>
      <c r="D272" s="48"/>
      <c r="E272" s="48"/>
      <c r="F272" s="48"/>
      <c r="I272" s="5"/>
    </row>
    <row r="273" spans="2:9" x14ac:dyDescent="0.2">
      <c r="B273" s="48"/>
      <c r="C273" s="48"/>
      <c r="D273" s="48"/>
      <c r="E273" s="48"/>
      <c r="F273" s="48"/>
      <c r="I273" s="5"/>
    </row>
    <row r="274" spans="2:9" x14ac:dyDescent="0.2">
      <c r="B274" s="48"/>
      <c r="C274" s="48"/>
      <c r="D274" s="48"/>
      <c r="E274" s="48"/>
      <c r="F274" s="48"/>
      <c r="I274" s="5"/>
    </row>
    <row r="275" spans="2:9" x14ac:dyDescent="0.2">
      <c r="B275" s="48"/>
      <c r="C275" s="48"/>
      <c r="D275" s="48"/>
      <c r="E275" s="48"/>
      <c r="F275" s="48"/>
      <c r="I275" s="5"/>
    </row>
    <row r="276" spans="2:9" x14ac:dyDescent="0.2">
      <c r="B276" s="48"/>
      <c r="C276" s="48"/>
      <c r="D276" s="48"/>
      <c r="E276" s="48"/>
      <c r="F276" s="48"/>
      <c r="I276" s="5"/>
    </row>
    <row r="277" spans="2:9" x14ac:dyDescent="0.2">
      <c r="B277" s="48"/>
      <c r="C277" s="48"/>
      <c r="D277" s="48"/>
      <c r="E277" s="48"/>
      <c r="F277" s="48"/>
      <c r="I277" s="5"/>
    </row>
    <row r="278" spans="2:9" x14ac:dyDescent="0.2">
      <c r="B278" s="48"/>
      <c r="C278" s="48"/>
      <c r="D278" s="48"/>
      <c r="E278" s="48"/>
      <c r="F278" s="48"/>
      <c r="I278" s="5"/>
    </row>
    <row r="279" spans="2:9" x14ac:dyDescent="0.2">
      <c r="B279" s="48"/>
      <c r="C279" s="48"/>
      <c r="D279" s="48"/>
      <c r="E279" s="48"/>
      <c r="F279" s="48"/>
      <c r="I279" s="5"/>
    </row>
    <row r="280" spans="2:9" x14ac:dyDescent="0.2">
      <c r="B280" s="48"/>
      <c r="C280" s="48"/>
      <c r="D280" s="48"/>
      <c r="E280" s="48"/>
      <c r="F280" s="48"/>
      <c r="I280" s="5"/>
    </row>
    <row r="281" spans="2:9" x14ac:dyDescent="0.2">
      <c r="B281" s="48"/>
      <c r="C281" s="48"/>
      <c r="D281" s="48"/>
      <c r="E281" s="48"/>
      <c r="F281" s="48"/>
      <c r="I281" s="5"/>
    </row>
    <row r="282" spans="2:9" x14ac:dyDescent="0.2">
      <c r="B282" s="48"/>
      <c r="C282" s="48"/>
      <c r="D282" s="48"/>
      <c r="E282" s="48"/>
      <c r="F282" s="48"/>
      <c r="I282" s="5"/>
    </row>
    <row r="283" spans="2:9" x14ac:dyDescent="0.2">
      <c r="B283" s="48"/>
      <c r="C283" s="48"/>
      <c r="D283" s="48"/>
      <c r="E283" s="48"/>
      <c r="F283" s="48"/>
      <c r="I283" s="5"/>
    </row>
    <row r="284" spans="2:9" x14ac:dyDescent="0.2">
      <c r="B284" s="48"/>
      <c r="C284" s="48"/>
      <c r="D284" s="48"/>
      <c r="E284" s="48"/>
      <c r="F284" s="48"/>
      <c r="I284" s="5"/>
    </row>
    <row r="285" spans="2:9" x14ac:dyDescent="0.2">
      <c r="B285" s="48"/>
      <c r="C285" s="48"/>
      <c r="D285" s="48"/>
      <c r="E285" s="48"/>
      <c r="F285" s="48"/>
      <c r="I285" s="5"/>
    </row>
    <row r="286" spans="2:9" x14ac:dyDescent="0.2">
      <c r="B286" s="48"/>
      <c r="C286" s="48"/>
      <c r="D286" s="48"/>
      <c r="E286" s="48"/>
      <c r="F286" s="48"/>
      <c r="I286" s="5"/>
    </row>
    <row r="287" spans="2:9" x14ac:dyDescent="0.2">
      <c r="B287" s="48"/>
      <c r="C287" s="48"/>
      <c r="D287" s="48"/>
      <c r="E287" s="48"/>
      <c r="F287" s="48"/>
      <c r="I287" s="5"/>
    </row>
    <row r="288" spans="2:9" x14ac:dyDescent="0.2">
      <c r="B288" s="48"/>
      <c r="C288" s="48"/>
      <c r="D288" s="48"/>
      <c r="E288" s="48"/>
      <c r="F288" s="48"/>
      <c r="I288" s="5"/>
    </row>
    <row r="289" spans="2:9" x14ac:dyDescent="0.2">
      <c r="B289" s="48"/>
      <c r="C289" s="48"/>
      <c r="D289" s="48"/>
      <c r="E289" s="48"/>
      <c r="F289" s="48"/>
      <c r="I289" s="5"/>
    </row>
    <row r="290" spans="2:9" x14ac:dyDescent="0.2">
      <c r="B290" s="48"/>
      <c r="C290" s="48"/>
      <c r="D290" s="48"/>
      <c r="E290" s="48"/>
      <c r="F290" s="48"/>
      <c r="I290" s="5"/>
    </row>
    <row r="291" spans="2:9" x14ac:dyDescent="0.2">
      <c r="B291" s="48"/>
      <c r="C291" s="48"/>
      <c r="D291" s="48"/>
      <c r="E291" s="48"/>
      <c r="F291" s="48"/>
      <c r="I291" s="5"/>
    </row>
    <row r="292" spans="2:9" x14ac:dyDescent="0.2">
      <c r="B292" s="48"/>
      <c r="C292" s="48"/>
      <c r="D292" s="48"/>
      <c r="E292" s="48"/>
      <c r="F292" s="48"/>
      <c r="I292" s="5"/>
    </row>
    <row r="293" spans="2:9" x14ac:dyDescent="0.2">
      <c r="B293" s="48"/>
      <c r="C293" s="48"/>
      <c r="D293" s="48"/>
      <c r="E293" s="48"/>
      <c r="F293" s="48"/>
      <c r="I293" s="5"/>
    </row>
    <row r="294" spans="2:9" x14ac:dyDescent="0.2">
      <c r="B294" s="48"/>
      <c r="C294" s="48"/>
      <c r="D294" s="48"/>
      <c r="E294" s="48"/>
      <c r="F294" s="48"/>
      <c r="I294" s="5"/>
    </row>
    <row r="295" spans="2:9" x14ac:dyDescent="0.2">
      <c r="B295" s="48"/>
      <c r="C295" s="48"/>
      <c r="D295" s="48"/>
      <c r="E295" s="48"/>
      <c r="F295" s="48"/>
      <c r="I295" s="5"/>
    </row>
    <row r="296" spans="2:9" x14ac:dyDescent="0.2">
      <c r="B296" s="48"/>
      <c r="C296" s="48"/>
      <c r="D296" s="48"/>
      <c r="E296" s="48"/>
      <c r="F296" s="48"/>
      <c r="I296" s="5"/>
    </row>
    <row r="297" spans="2:9" x14ac:dyDescent="0.2">
      <c r="B297" s="48"/>
      <c r="C297" s="48"/>
      <c r="D297" s="48"/>
      <c r="E297" s="48"/>
      <c r="F297" s="48"/>
      <c r="I297" s="5"/>
    </row>
    <row r="298" spans="2:9" x14ac:dyDescent="0.2">
      <c r="B298" s="48"/>
      <c r="C298" s="48"/>
      <c r="D298" s="48"/>
      <c r="E298" s="48"/>
      <c r="F298" s="48"/>
      <c r="I298" s="5"/>
    </row>
    <row r="299" spans="2:9" x14ac:dyDescent="0.2">
      <c r="B299" s="48"/>
      <c r="C299" s="48"/>
      <c r="D299" s="48"/>
      <c r="E299" s="48"/>
      <c r="F299" s="48"/>
      <c r="I299" s="5"/>
    </row>
    <row r="300" spans="2:9" x14ac:dyDescent="0.2">
      <c r="B300" s="48"/>
      <c r="C300" s="48"/>
      <c r="D300" s="48"/>
      <c r="E300" s="48"/>
      <c r="F300" s="48"/>
      <c r="I300" s="5"/>
    </row>
    <row r="301" spans="2:9" x14ac:dyDescent="0.2">
      <c r="B301" s="48"/>
      <c r="C301" s="48"/>
      <c r="D301" s="48"/>
      <c r="E301" s="48"/>
      <c r="F301" s="48"/>
      <c r="I301" s="5"/>
    </row>
    <row r="302" spans="2:9" x14ac:dyDescent="0.2">
      <c r="B302" s="48"/>
      <c r="C302" s="48"/>
      <c r="D302" s="48"/>
      <c r="E302" s="48"/>
      <c r="F302" s="48"/>
      <c r="I302" s="5"/>
    </row>
    <row r="303" spans="2:9" x14ac:dyDescent="0.2">
      <c r="B303" s="48"/>
      <c r="C303" s="48"/>
      <c r="D303" s="48"/>
      <c r="E303" s="48"/>
      <c r="F303" s="48"/>
      <c r="I303" s="5"/>
    </row>
    <row r="304" spans="2:9" x14ac:dyDescent="0.2">
      <c r="B304" s="48"/>
      <c r="C304" s="48"/>
      <c r="D304" s="48"/>
      <c r="E304" s="48"/>
      <c r="F304" s="48"/>
      <c r="I304" s="5"/>
    </row>
    <row r="305" spans="2:9" x14ac:dyDescent="0.2">
      <c r="B305" s="48"/>
      <c r="C305" s="48"/>
      <c r="D305" s="48"/>
      <c r="E305" s="48"/>
      <c r="F305" s="48"/>
      <c r="I305" s="5"/>
    </row>
    <row r="306" spans="2:9" x14ac:dyDescent="0.2">
      <c r="B306" s="48"/>
      <c r="C306" s="48"/>
      <c r="D306" s="48"/>
      <c r="E306" s="48"/>
      <c r="F306" s="48"/>
      <c r="I306" s="5"/>
    </row>
    <row r="307" spans="2:9" x14ac:dyDescent="0.2">
      <c r="B307" s="48"/>
      <c r="C307" s="48"/>
      <c r="D307" s="48"/>
      <c r="E307" s="48"/>
      <c r="F307" s="48"/>
      <c r="I307" s="5"/>
    </row>
    <row r="308" spans="2:9" x14ac:dyDescent="0.2">
      <c r="B308" s="48"/>
      <c r="C308" s="48"/>
      <c r="D308" s="48"/>
      <c r="E308" s="48"/>
      <c r="F308" s="48"/>
      <c r="I308" s="5"/>
    </row>
    <row r="309" spans="2:9" x14ac:dyDescent="0.2">
      <c r="B309" s="48"/>
      <c r="C309" s="48"/>
      <c r="D309" s="48"/>
      <c r="E309" s="48"/>
      <c r="F309" s="48"/>
      <c r="I309" s="5"/>
    </row>
    <row r="310" spans="2:9" x14ac:dyDescent="0.2">
      <c r="B310" s="48"/>
      <c r="C310" s="48"/>
      <c r="D310" s="48"/>
      <c r="E310" s="48"/>
      <c r="F310" s="48"/>
      <c r="I310" s="5"/>
    </row>
    <row r="311" spans="2:9" x14ac:dyDescent="0.2">
      <c r="B311" s="48"/>
      <c r="C311" s="48"/>
      <c r="D311" s="48"/>
      <c r="E311" s="48"/>
      <c r="F311" s="48"/>
      <c r="I311" s="5"/>
    </row>
    <row r="312" spans="2:9" x14ac:dyDescent="0.2">
      <c r="B312" s="48"/>
      <c r="C312" s="48"/>
      <c r="D312" s="48"/>
      <c r="E312" s="48"/>
      <c r="F312" s="48"/>
      <c r="I312" s="5"/>
    </row>
    <row r="313" spans="2:9" x14ac:dyDescent="0.2">
      <c r="B313" s="48"/>
      <c r="C313" s="48"/>
      <c r="D313" s="48"/>
      <c r="E313" s="48"/>
      <c r="F313" s="48"/>
      <c r="I313" s="5"/>
    </row>
    <row r="314" spans="2:9" x14ac:dyDescent="0.2">
      <c r="B314" s="48"/>
      <c r="C314" s="48"/>
      <c r="D314" s="48"/>
      <c r="E314" s="48"/>
      <c r="F314" s="48"/>
      <c r="I314" s="5"/>
    </row>
    <row r="315" spans="2:9" x14ac:dyDescent="0.2">
      <c r="B315" s="48"/>
      <c r="C315" s="48"/>
      <c r="D315" s="48"/>
      <c r="E315" s="48"/>
      <c r="F315" s="48"/>
      <c r="I315" s="5"/>
    </row>
    <row r="316" spans="2:9" x14ac:dyDescent="0.2">
      <c r="B316" s="48"/>
      <c r="C316" s="48"/>
      <c r="D316" s="48"/>
      <c r="E316" s="48"/>
      <c r="F316" s="48"/>
      <c r="I316" s="5"/>
    </row>
    <row r="317" spans="2:9" x14ac:dyDescent="0.2">
      <c r="B317" s="48"/>
      <c r="C317" s="48"/>
      <c r="D317" s="48"/>
      <c r="E317" s="48"/>
      <c r="F317" s="48"/>
      <c r="I317" s="5"/>
    </row>
    <row r="318" spans="2:9" x14ac:dyDescent="0.2">
      <c r="B318" s="48"/>
      <c r="C318" s="48"/>
      <c r="D318" s="48"/>
      <c r="E318" s="48"/>
      <c r="F318" s="48"/>
      <c r="I318" s="5"/>
    </row>
    <row r="319" spans="2:9" x14ac:dyDescent="0.2">
      <c r="B319" s="48"/>
      <c r="C319" s="48"/>
      <c r="D319" s="48"/>
      <c r="E319" s="48"/>
      <c r="F319" s="48"/>
      <c r="I319" s="5"/>
    </row>
    <row r="320" spans="2:9" x14ac:dyDescent="0.2">
      <c r="B320" s="48"/>
      <c r="C320" s="48"/>
      <c r="D320" s="48"/>
      <c r="E320" s="48"/>
      <c r="F320" s="48"/>
      <c r="I320" s="5"/>
    </row>
    <row r="321" spans="2:9" x14ac:dyDescent="0.2">
      <c r="B321" s="48"/>
      <c r="C321" s="48"/>
      <c r="D321" s="48"/>
      <c r="E321" s="48"/>
      <c r="F321" s="48"/>
      <c r="I321" s="5"/>
    </row>
    <row r="322" spans="2:9" x14ac:dyDescent="0.2">
      <c r="B322" s="48"/>
      <c r="C322" s="48"/>
      <c r="D322" s="48"/>
      <c r="E322" s="48"/>
      <c r="F322" s="48"/>
      <c r="I322" s="5"/>
    </row>
    <row r="323" spans="2:9" x14ac:dyDescent="0.2">
      <c r="B323" s="48"/>
      <c r="C323" s="48"/>
      <c r="D323" s="48"/>
      <c r="E323" s="48"/>
      <c r="F323" s="48"/>
      <c r="I323" s="5"/>
    </row>
    <row r="324" spans="2:9" x14ac:dyDescent="0.2">
      <c r="B324" s="48"/>
      <c r="C324" s="48"/>
      <c r="D324" s="48"/>
      <c r="E324" s="48"/>
      <c r="F324" s="48"/>
      <c r="I324" s="5"/>
    </row>
    <row r="325" spans="2:9" x14ac:dyDescent="0.2">
      <c r="B325" s="48"/>
      <c r="C325" s="48"/>
      <c r="D325" s="48"/>
      <c r="E325" s="48"/>
      <c r="F325" s="48"/>
      <c r="I325" s="5"/>
    </row>
    <row r="326" spans="2:9" x14ac:dyDescent="0.2">
      <c r="B326" s="48"/>
      <c r="C326" s="48"/>
      <c r="D326" s="48"/>
      <c r="E326" s="48"/>
      <c r="F326" s="48"/>
      <c r="I326" s="5"/>
    </row>
    <row r="327" spans="2:9" x14ac:dyDescent="0.2">
      <c r="B327" s="48"/>
      <c r="C327" s="48"/>
      <c r="D327" s="48"/>
      <c r="E327" s="48"/>
      <c r="F327" s="48"/>
      <c r="I327" s="5"/>
    </row>
    <row r="328" spans="2:9" x14ac:dyDescent="0.2">
      <c r="B328" s="48"/>
      <c r="C328" s="48"/>
      <c r="D328" s="48"/>
      <c r="E328" s="48"/>
      <c r="F328" s="48"/>
      <c r="I328" s="5"/>
    </row>
    <row r="329" spans="2:9" x14ac:dyDescent="0.2">
      <c r="B329" s="48"/>
      <c r="C329" s="48"/>
      <c r="D329" s="48"/>
      <c r="E329" s="48"/>
      <c r="F329" s="48"/>
      <c r="I329" s="5"/>
    </row>
    <row r="330" spans="2:9" x14ac:dyDescent="0.2">
      <c r="B330" s="48"/>
      <c r="C330" s="48"/>
      <c r="D330" s="48"/>
      <c r="E330" s="48"/>
      <c r="F330" s="48"/>
      <c r="I330" s="5"/>
    </row>
    <row r="331" spans="2:9" x14ac:dyDescent="0.2">
      <c r="B331" s="48"/>
      <c r="C331" s="48"/>
      <c r="D331" s="48"/>
      <c r="E331" s="48"/>
      <c r="F331" s="48"/>
      <c r="I331" s="5"/>
    </row>
    <row r="332" spans="2:9" x14ac:dyDescent="0.2">
      <c r="B332" s="48"/>
      <c r="C332" s="48"/>
      <c r="D332" s="48"/>
      <c r="E332" s="48"/>
      <c r="F332" s="48"/>
      <c r="I332" s="5"/>
    </row>
    <row r="333" spans="2:9" x14ac:dyDescent="0.2">
      <c r="B333" s="48"/>
      <c r="C333" s="48"/>
      <c r="D333" s="48"/>
      <c r="E333" s="48"/>
      <c r="F333" s="48"/>
      <c r="I333" s="5"/>
    </row>
    <row r="334" spans="2:9" x14ac:dyDescent="0.2">
      <c r="B334" s="48"/>
      <c r="C334" s="48"/>
      <c r="D334" s="48"/>
      <c r="E334" s="48"/>
      <c r="F334" s="48"/>
      <c r="I334" s="5"/>
    </row>
    <row r="335" spans="2:9" x14ac:dyDescent="0.2">
      <c r="B335" s="48"/>
      <c r="C335" s="48"/>
      <c r="D335" s="48"/>
      <c r="E335" s="48"/>
      <c r="F335" s="48"/>
      <c r="I335" s="5"/>
    </row>
    <row r="336" spans="2:9" x14ac:dyDescent="0.2">
      <c r="B336" s="48"/>
      <c r="C336" s="48"/>
      <c r="D336" s="48"/>
      <c r="E336" s="48"/>
      <c r="F336" s="48"/>
      <c r="I336" s="5"/>
    </row>
    <row r="337" spans="2:9" x14ac:dyDescent="0.2">
      <c r="B337" s="48"/>
      <c r="C337" s="48"/>
      <c r="D337" s="48"/>
      <c r="E337" s="48"/>
      <c r="F337" s="48"/>
      <c r="I337" s="5"/>
    </row>
    <row r="338" spans="2:9" x14ac:dyDescent="0.2">
      <c r="B338" s="48"/>
      <c r="C338" s="48"/>
      <c r="D338" s="48"/>
      <c r="E338" s="48"/>
      <c r="F338" s="48"/>
      <c r="I338" s="5"/>
    </row>
    <row r="339" spans="2:9" x14ac:dyDescent="0.2">
      <c r="B339" s="48"/>
      <c r="C339" s="48"/>
      <c r="D339" s="48"/>
      <c r="E339" s="48"/>
      <c r="F339" s="48"/>
      <c r="I339" s="5"/>
    </row>
    <row r="340" spans="2:9" x14ac:dyDescent="0.2">
      <c r="B340" s="48"/>
      <c r="C340" s="48"/>
      <c r="D340" s="48"/>
      <c r="E340" s="48"/>
      <c r="F340" s="48"/>
      <c r="I340" s="5"/>
    </row>
    <row r="341" spans="2:9" x14ac:dyDescent="0.2">
      <c r="B341" s="48"/>
      <c r="C341" s="48"/>
      <c r="D341" s="48"/>
      <c r="E341" s="48"/>
      <c r="F341" s="48"/>
      <c r="I341" s="5"/>
    </row>
    <row r="342" spans="2:9" x14ac:dyDescent="0.2">
      <c r="B342" s="48"/>
      <c r="C342" s="48"/>
      <c r="D342" s="48"/>
      <c r="E342" s="48"/>
      <c r="F342" s="48"/>
      <c r="I342" s="5"/>
    </row>
    <row r="343" spans="2:9" x14ac:dyDescent="0.2">
      <c r="B343" s="48"/>
      <c r="C343" s="48"/>
      <c r="D343" s="48"/>
      <c r="E343" s="48"/>
      <c r="F343" s="48"/>
      <c r="I343" s="5"/>
    </row>
    <row r="344" spans="2:9" x14ac:dyDescent="0.2">
      <c r="B344" s="48"/>
      <c r="C344" s="48"/>
      <c r="D344" s="48"/>
      <c r="E344" s="48"/>
      <c r="F344" s="48"/>
      <c r="I344" s="5"/>
    </row>
    <row r="345" spans="2:9" x14ac:dyDescent="0.2">
      <c r="B345" s="48"/>
      <c r="C345" s="48"/>
      <c r="D345" s="48"/>
      <c r="E345" s="48"/>
      <c r="F345" s="48"/>
      <c r="I345" s="5"/>
    </row>
    <row r="346" spans="2:9" x14ac:dyDescent="0.2">
      <c r="B346" s="48"/>
      <c r="C346" s="48"/>
      <c r="D346" s="48"/>
      <c r="E346" s="48"/>
      <c r="F346" s="48"/>
      <c r="I346" s="5"/>
    </row>
    <row r="347" spans="2:9" x14ac:dyDescent="0.2">
      <c r="B347" s="48"/>
      <c r="C347" s="48"/>
      <c r="D347" s="48"/>
      <c r="E347" s="48"/>
      <c r="F347" s="48"/>
      <c r="I347" s="5"/>
    </row>
    <row r="348" spans="2:9" x14ac:dyDescent="0.2">
      <c r="B348" s="48"/>
      <c r="C348" s="48"/>
      <c r="D348" s="48"/>
      <c r="E348" s="48"/>
      <c r="F348" s="48"/>
      <c r="I348" s="5"/>
    </row>
    <row r="349" spans="2:9" x14ac:dyDescent="0.2">
      <c r="B349" s="48"/>
      <c r="C349" s="48"/>
      <c r="D349" s="48"/>
      <c r="E349" s="48"/>
      <c r="F349" s="48"/>
      <c r="I349" s="5"/>
    </row>
    <row r="350" spans="2:9" x14ac:dyDescent="0.2">
      <c r="B350" s="48"/>
      <c r="C350" s="48"/>
      <c r="D350" s="48"/>
      <c r="E350" s="48"/>
      <c r="F350" s="48"/>
      <c r="I350" s="5"/>
    </row>
    <row r="351" spans="2:9" x14ac:dyDescent="0.2">
      <c r="B351" s="48"/>
      <c r="C351" s="48"/>
      <c r="D351" s="48"/>
      <c r="E351" s="48"/>
      <c r="F351" s="48"/>
      <c r="I351" s="5"/>
    </row>
    <row r="352" spans="2:9" x14ac:dyDescent="0.2">
      <c r="B352" s="48"/>
      <c r="C352" s="48"/>
      <c r="D352" s="48"/>
      <c r="E352" s="48"/>
      <c r="F352" s="48"/>
      <c r="I352" s="5"/>
    </row>
    <row r="353" spans="2:9" x14ac:dyDescent="0.2">
      <c r="B353" s="48"/>
      <c r="C353" s="48"/>
      <c r="D353" s="48"/>
      <c r="E353" s="48"/>
      <c r="F353" s="48"/>
      <c r="I353" s="5"/>
    </row>
    <row r="354" spans="2:9" x14ac:dyDescent="0.2">
      <c r="B354" s="48"/>
      <c r="C354" s="48"/>
      <c r="D354" s="48"/>
      <c r="E354" s="48"/>
      <c r="F354" s="48"/>
      <c r="I354" s="5"/>
    </row>
    <row r="355" spans="2:9" x14ac:dyDescent="0.2">
      <c r="B355" s="48"/>
      <c r="C355" s="48"/>
      <c r="D355" s="48"/>
      <c r="E355" s="48"/>
      <c r="F355" s="48"/>
      <c r="I355" s="5"/>
    </row>
    <row r="356" spans="2:9" x14ac:dyDescent="0.2">
      <c r="B356" s="48"/>
      <c r="C356" s="48"/>
      <c r="D356" s="48"/>
      <c r="E356" s="48"/>
      <c r="F356" s="48"/>
      <c r="I356" s="5"/>
    </row>
    <row r="357" spans="2:9" x14ac:dyDescent="0.2">
      <c r="B357" s="48"/>
      <c r="C357" s="48"/>
      <c r="D357" s="48"/>
      <c r="E357" s="48"/>
      <c r="F357" s="48"/>
      <c r="I357" s="5"/>
    </row>
    <row r="358" spans="2:9" x14ac:dyDescent="0.2">
      <c r="B358" s="48"/>
      <c r="C358" s="48"/>
      <c r="D358" s="48"/>
      <c r="E358" s="48"/>
      <c r="F358" s="48"/>
      <c r="I358" s="5"/>
    </row>
    <row r="359" spans="2:9" x14ac:dyDescent="0.2">
      <c r="B359" s="48"/>
      <c r="C359" s="48"/>
      <c r="D359" s="48"/>
      <c r="E359" s="48"/>
      <c r="F359" s="48"/>
      <c r="I359" s="5"/>
    </row>
    <row r="360" spans="2:9" x14ac:dyDescent="0.2">
      <c r="B360" s="48"/>
      <c r="C360" s="48"/>
      <c r="D360" s="48"/>
      <c r="E360" s="48"/>
      <c r="F360" s="48"/>
      <c r="I360" s="5"/>
    </row>
    <row r="361" spans="2:9" x14ac:dyDescent="0.2">
      <c r="B361" s="48"/>
      <c r="C361" s="48"/>
      <c r="D361" s="48"/>
      <c r="E361" s="48"/>
      <c r="F361" s="48"/>
      <c r="I361" s="5"/>
    </row>
    <row r="362" spans="2:9" x14ac:dyDescent="0.2">
      <c r="B362" s="48"/>
      <c r="C362" s="48"/>
      <c r="D362" s="48"/>
      <c r="E362" s="48"/>
      <c r="F362" s="48"/>
      <c r="I362" s="5"/>
    </row>
    <row r="363" spans="2:9" x14ac:dyDescent="0.2">
      <c r="B363" s="48"/>
      <c r="C363" s="48"/>
      <c r="D363" s="48"/>
      <c r="E363" s="48"/>
      <c r="F363" s="48"/>
      <c r="I363" s="5"/>
    </row>
    <row r="364" spans="2:9" x14ac:dyDescent="0.2">
      <c r="B364" s="48"/>
      <c r="C364" s="48"/>
      <c r="D364" s="48"/>
      <c r="E364" s="48"/>
      <c r="F364" s="48"/>
      <c r="I364" s="5"/>
    </row>
    <row r="365" spans="2:9" x14ac:dyDescent="0.2">
      <c r="B365" s="48"/>
      <c r="C365" s="48"/>
      <c r="D365" s="48"/>
      <c r="E365" s="48"/>
      <c r="F365" s="48"/>
      <c r="I365" s="5"/>
    </row>
    <row r="366" spans="2:9" x14ac:dyDescent="0.2">
      <c r="B366" s="48"/>
      <c r="C366" s="48"/>
      <c r="D366" s="48"/>
      <c r="E366" s="48"/>
      <c r="F366" s="48"/>
      <c r="I366" s="5"/>
    </row>
    <row r="367" spans="2:9" x14ac:dyDescent="0.2">
      <c r="B367" s="48"/>
      <c r="C367" s="48"/>
      <c r="D367" s="48"/>
      <c r="E367" s="48"/>
      <c r="F367" s="48"/>
      <c r="I367" s="5"/>
    </row>
    <row r="368" spans="2:9" x14ac:dyDescent="0.2">
      <c r="B368" s="48"/>
      <c r="C368" s="48"/>
      <c r="D368" s="48"/>
      <c r="E368" s="48"/>
      <c r="F368" s="48"/>
      <c r="I368" s="5"/>
    </row>
    <row r="369" spans="2:9" x14ac:dyDescent="0.2">
      <c r="B369" s="48"/>
      <c r="C369" s="48"/>
      <c r="D369" s="48"/>
      <c r="E369" s="48"/>
      <c r="F369" s="48"/>
      <c r="I369" s="5"/>
    </row>
    <row r="370" spans="2:9" x14ac:dyDescent="0.2">
      <c r="B370" s="48"/>
      <c r="C370" s="48"/>
      <c r="D370" s="48"/>
      <c r="E370" s="48"/>
      <c r="F370" s="48"/>
      <c r="I370" s="5"/>
    </row>
    <row r="371" spans="2:9" x14ac:dyDescent="0.2">
      <c r="B371" s="48"/>
      <c r="C371" s="48"/>
      <c r="D371" s="48"/>
      <c r="E371" s="48"/>
      <c r="F371" s="48"/>
      <c r="I371" s="5"/>
    </row>
    <row r="372" spans="2:9" x14ac:dyDescent="0.2">
      <c r="B372" s="48"/>
      <c r="C372" s="48"/>
      <c r="D372" s="48"/>
      <c r="E372" s="48"/>
      <c r="F372" s="48"/>
      <c r="I372" s="5"/>
    </row>
    <row r="373" spans="2:9" x14ac:dyDescent="0.2">
      <c r="B373" s="48"/>
      <c r="C373" s="48"/>
      <c r="D373" s="48"/>
      <c r="E373" s="48"/>
      <c r="F373" s="48"/>
      <c r="I373" s="5"/>
    </row>
    <row r="374" spans="2:9" x14ac:dyDescent="0.2">
      <c r="B374" s="48"/>
      <c r="C374" s="48"/>
      <c r="D374" s="48"/>
      <c r="E374" s="48"/>
      <c r="F374" s="48"/>
      <c r="I374" s="5"/>
    </row>
    <row r="375" spans="2:9" x14ac:dyDescent="0.2">
      <c r="B375" s="48"/>
      <c r="C375" s="48"/>
      <c r="D375" s="48"/>
      <c r="E375" s="48"/>
      <c r="F375" s="48"/>
      <c r="I375" s="5"/>
    </row>
    <row r="376" spans="2:9" x14ac:dyDescent="0.2">
      <c r="B376" s="48"/>
      <c r="C376" s="48"/>
      <c r="D376" s="48"/>
      <c r="E376" s="48"/>
      <c r="F376" s="48"/>
      <c r="I376" s="5"/>
    </row>
    <row r="377" spans="2:9" x14ac:dyDescent="0.2">
      <c r="B377" s="48"/>
      <c r="C377" s="48"/>
      <c r="D377" s="48"/>
      <c r="E377" s="48"/>
      <c r="F377" s="48"/>
      <c r="I377" s="5"/>
    </row>
    <row r="378" spans="2:9" x14ac:dyDescent="0.2">
      <c r="B378" s="48"/>
      <c r="C378" s="48"/>
      <c r="D378" s="48"/>
      <c r="E378" s="48"/>
      <c r="F378" s="48"/>
      <c r="I378" s="5"/>
    </row>
    <row r="379" spans="2:9" x14ac:dyDescent="0.2">
      <c r="B379" s="48"/>
      <c r="C379" s="48"/>
      <c r="D379" s="48"/>
      <c r="E379" s="48"/>
      <c r="F379" s="48"/>
      <c r="I379" s="5"/>
    </row>
    <row r="380" spans="2:9" x14ac:dyDescent="0.2">
      <c r="B380" s="48"/>
      <c r="C380" s="48"/>
      <c r="D380" s="48"/>
      <c r="E380" s="48"/>
      <c r="F380" s="48"/>
      <c r="I380" s="5"/>
    </row>
    <row r="381" spans="2:9" x14ac:dyDescent="0.2">
      <c r="B381" s="48"/>
      <c r="C381" s="48"/>
      <c r="D381" s="48"/>
      <c r="E381" s="48"/>
      <c r="F381" s="48"/>
      <c r="I381" s="5"/>
    </row>
    <row r="382" spans="2:9" x14ac:dyDescent="0.2">
      <c r="B382" s="48"/>
      <c r="C382" s="48"/>
      <c r="D382" s="48"/>
      <c r="E382" s="48"/>
      <c r="F382" s="48"/>
      <c r="I382" s="5"/>
    </row>
    <row r="383" spans="2:9" x14ac:dyDescent="0.2">
      <c r="B383" s="48"/>
      <c r="C383" s="48"/>
      <c r="D383" s="48"/>
      <c r="E383" s="48"/>
      <c r="F383" s="48"/>
      <c r="I383" s="5"/>
    </row>
    <row r="384" spans="2:9" x14ac:dyDescent="0.2">
      <c r="B384" s="48"/>
      <c r="C384" s="48"/>
      <c r="D384" s="48"/>
      <c r="E384" s="48"/>
      <c r="F384" s="48"/>
      <c r="I384" s="5"/>
    </row>
    <row r="385" spans="2:9" x14ac:dyDescent="0.2">
      <c r="B385" s="48"/>
      <c r="C385" s="48"/>
      <c r="D385" s="48"/>
      <c r="E385" s="48"/>
      <c r="F385" s="48"/>
      <c r="I385" s="5"/>
    </row>
    <row r="386" spans="2:9" x14ac:dyDescent="0.2">
      <c r="B386" s="48"/>
      <c r="C386" s="48"/>
      <c r="D386" s="48"/>
      <c r="E386" s="48"/>
      <c r="F386" s="48"/>
    </row>
    <row r="387" spans="2:9" x14ac:dyDescent="0.2">
      <c r="B387" s="48"/>
      <c r="C387" s="48"/>
      <c r="D387" s="48"/>
      <c r="E387" s="48"/>
      <c r="F387" s="48"/>
    </row>
    <row r="388" spans="2:9" x14ac:dyDescent="0.2">
      <c r="B388" s="48"/>
      <c r="C388" s="48"/>
      <c r="D388" s="48"/>
      <c r="E388" s="48"/>
      <c r="F388" s="48"/>
    </row>
    <row r="389" spans="2:9" x14ac:dyDescent="0.2">
      <c r="B389" s="48"/>
      <c r="C389" s="48"/>
      <c r="D389" s="48"/>
      <c r="E389" s="48"/>
      <c r="F389" s="48"/>
    </row>
    <row r="390" spans="2:9" x14ac:dyDescent="0.2">
      <c r="B390" s="48"/>
      <c r="C390" s="48"/>
      <c r="D390" s="48"/>
      <c r="E390" s="48"/>
      <c r="F390" s="48"/>
    </row>
    <row r="391" spans="2:9" x14ac:dyDescent="0.2">
      <c r="B391" s="48"/>
      <c r="C391" s="48"/>
      <c r="D391" s="48"/>
      <c r="E391" s="48"/>
      <c r="F391" s="48"/>
    </row>
    <row r="392" spans="2:9" x14ac:dyDescent="0.2">
      <c r="B392" s="48"/>
      <c r="C392" s="48"/>
      <c r="D392" s="48"/>
      <c r="E392" s="48"/>
      <c r="F392" s="48"/>
    </row>
    <row r="393" spans="2:9" x14ac:dyDescent="0.2">
      <c r="B393" s="48"/>
      <c r="C393" s="48"/>
      <c r="D393" s="48"/>
      <c r="E393" s="48"/>
      <c r="F393" s="48"/>
    </row>
    <row r="394" spans="2:9" x14ac:dyDescent="0.2">
      <c r="B394" s="48"/>
      <c r="C394" s="48"/>
      <c r="D394" s="48"/>
      <c r="E394" s="48"/>
      <c r="F394" s="48"/>
    </row>
    <row r="395" spans="2:9" x14ac:dyDescent="0.2">
      <c r="B395" s="48"/>
      <c r="C395" s="48"/>
      <c r="D395" s="48"/>
      <c r="E395" s="48"/>
      <c r="F395" s="48"/>
    </row>
    <row r="396" spans="2:9" x14ac:dyDescent="0.2">
      <c r="B396" s="48"/>
      <c r="C396" s="48"/>
      <c r="D396" s="48"/>
      <c r="E396" s="48"/>
      <c r="F396" s="48"/>
    </row>
    <row r="397" spans="2:9" x14ac:dyDescent="0.2">
      <c r="B397" s="48"/>
      <c r="C397" s="48"/>
      <c r="D397" s="48"/>
      <c r="E397" s="48"/>
      <c r="F397" s="48"/>
    </row>
    <row r="398" spans="2:9" x14ac:dyDescent="0.2">
      <c r="B398" s="48"/>
      <c r="C398" s="48"/>
      <c r="D398" s="48"/>
      <c r="E398" s="48"/>
      <c r="F398" s="48"/>
    </row>
    <row r="399" spans="2:9" x14ac:dyDescent="0.2">
      <c r="B399" s="48"/>
      <c r="C399" s="48"/>
      <c r="D399" s="48"/>
      <c r="E399" s="48"/>
      <c r="F399" s="48"/>
    </row>
    <row r="400" spans="2:9" x14ac:dyDescent="0.2">
      <c r="B400" s="48"/>
      <c r="C400" s="48"/>
      <c r="D400" s="48"/>
      <c r="E400" s="48"/>
      <c r="F400" s="48"/>
    </row>
    <row r="401" spans="2:6" x14ac:dyDescent="0.2">
      <c r="B401" s="48"/>
      <c r="C401" s="48"/>
      <c r="D401" s="48"/>
      <c r="E401" s="48"/>
      <c r="F401" s="48"/>
    </row>
    <row r="402" spans="2:6" x14ac:dyDescent="0.2">
      <c r="B402" s="48"/>
      <c r="C402" s="48"/>
      <c r="D402" s="48"/>
      <c r="E402" s="48"/>
      <c r="F402" s="48"/>
    </row>
    <row r="403" spans="2:6" x14ac:dyDescent="0.2">
      <c r="B403" s="48"/>
      <c r="C403" s="48"/>
      <c r="D403" s="48"/>
      <c r="E403" s="48"/>
      <c r="F403" s="48"/>
    </row>
    <row r="404" spans="2:6" x14ac:dyDescent="0.2">
      <c r="B404" s="48"/>
      <c r="C404" s="48"/>
      <c r="D404" s="48"/>
      <c r="E404" s="48"/>
      <c r="F404" s="48"/>
    </row>
    <row r="405" spans="2:6" x14ac:dyDescent="0.2">
      <c r="B405" s="48"/>
      <c r="C405" s="48"/>
      <c r="D405" s="48"/>
      <c r="E405" s="48"/>
      <c r="F405" s="48"/>
    </row>
    <row r="406" spans="2:6" x14ac:dyDescent="0.2">
      <c r="B406" s="48"/>
      <c r="C406" s="48"/>
      <c r="D406" s="48"/>
      <c r="E406" s="48"/>
      <c r="F406" s="48"/>
    </row>
    <row r="407" spans="2:6" x14ac:dyDescent="0.2">
      <c r="B407" s="48"/>
      <c r="C407" s="48"/>
      <c r="D407" s="48"/>
      <c r="E407" s="48"/>
      <c r="F407" s="48"/>
    </row>
    <row r="408" spans="2:6" x14ac:dyDescent="0.2">
      <c r="B408" s="48"/>
      <c r="C408" s="48"/>
      <c r="D408" s="48"/>
      <c r="E408" s="48"/>
      <c r="F408" s="48"/>
    </row>
    <row r="409" spans="2:6" x14ac:dyDescent="0.2">
      <c r="B409" s="48"/>
      <c r="C409" s="48"/>
      <c r="D409" s="48"/>
      <c r="E409" s="48"/>
      <c r="F409" s="48"/>
    </row>
    <row r="410" spans="2:6" x14ac:dyDescent="0.2">
      <c r="B410" s="48"/>
      <c r="C410" s="48"/>
      <c r="D410" s="48"/>
      <c r="E410" s="48"/>
      <c r="F410" s="48"/>
    </row>
    <row r="411" spans="2:6" x14ac:dyDescent="0.2">
      <c r="B411" s="48"/>
      <c r="C411" s="48"/>
      <c r="D411" s="48"/>
      <c r="E411" s="48"/>
      <c r="F411" s="48"/>
    </row>
    <row r="412" spans="2:6" x14ac:dyDescent="0.2">
      <c r="B412" s="48"/>
      <c r="C412" s="48"/>
      <c r="D412" s="48"/>
      <c r="E412" s="48"/>
      <c r="F412" s="48"/>
    </row>
    <row r="413" spans="2:6" x14ac:dyDescent="0.2">
      <c r="B413" s="48"/>
      <c r="C413" s="48"/>
      <c r="D413" s="48"/>
      <c r="E413" s="48"/>
      <c r="F413" s="48"/>
    </row>
    <row r="414" spans="2:6" x14ac:dyDescent="0.2">
      <c r="B414" s="48"/>
      <c r="C414" s="48"/>
      <c r="D414" s="48"/>
      <c r="E414" s="48"/>
      <c r="F414" s="48"/>
    </row>
    <row r="415" spans="2:6" x14ac:dyDescent="0.2">
      <c r="B415" s="48"/>
      <c r="C415" s="48"/>
      <c r="D415" s="48"/>
      <c r="E415" s="48"/>
      <c r="F415" s="48"/>
    </row>
    <row r="416" spans="2:6" x14ac:dyDescent="0.2">
      <c r="B416" s="48"/>
      <c r="C416" s="48"/>
      <c r="D416" s="48"/>
      <c r="E416" s="48"/>
      <c r="F416" s="48"/>
    </row>
    <row r="417" spans="2:6" x14ac:dyDescent="0.2">
      <c r="B417" s="48"/>
      <c r="C417" s="48"/>
      <c r="D417" s="48"/>
      <c r="E417" s="48"/>
      <c r="F417" s="48"/>
    </row>
    <row r="418" spans="2:6" x14ac:dyDescent="0.2">
      <c r="B418" s="48"/>
      <c r="C418" s="48"/>
      <c r="D418" s="48"/>
      <c r="E418" s="48"/>
      <c r="F418" s="48"/>
    </row>
    <row r="419" spans="2:6" x14ac:dyDescent="0.2">
      <c r="B419" s="48"/>
      <c r="C419" s="48"/>
      <c r="D419" s="48"/>
      <c r="E419" s="48"/>
      <c r="F419" s="48"/>
    </row>
    <row r="420" spans="2:6" x14ac:dyDescent="0.2">
      <c r="B420" s="48"/>
      <c r="C420" s="48"/>
      <c r="D420" s="48"/>
      <c r="E420" s="48"/>
      <c r="F420" s="48"/>
    </row>
    <row r="421" spans="2:6" x14ac:dyDescent="0.2">
      <c r="B421" s="48"/>
      <c r="C421" s="48"/>
      <c r="D421" s="48"/>
      <c r="E421" s="48"/>
      <c r="F421" s="48"/>
    </row>
    <row r="422" spans="2:6" x14ac:dyDescent="0.2">
      <c r="B422" s="48"/>
      <c r="C422" s="48"/>
      <c r="D422" s="48"/>
      <c r="E422" s="48"/>
      <c r="F422" s="48"/>
    </row>
    <row r="423" spans="2:6" x14ac:dyDescent="0.2">
      <c r="B423" s="48"/>
      <c r="C423" s="48"/>
      <c r="D423" s="48"/>
      <c r="E423" s="48"/>
      <c r="F423" s="48"/>
    </row>
    <row r="424" spans="2:6" x14ac:dyDescent="0.2">
      <c r="B424" s="48"/>
      <c r="C424" s="48"/>
      <c r="D424" s="48"/>
      <c r="E424" s="48"/>
      <c r="F424" s="48"/>
    </row>
    <row r="425" spans="2:6" x14ac:dyDescent="0.2">
      <c r="B425" s="48"/>
      <c r="C425" s="48"/>
      <c r="D425" s="48"/>
      <c r="E425" s="48"/>
      <c r="F425" s="48"/>
    </row>
    <row r="426" spans="2:6" x14ac:dyDescent="0.2">
      <c r="B426" s="48"/>
      <c r="C426" s="48"/>
      <c r="D426" s="48"/>
      <c r="E426" s="48"/>
      <c r="F426" s="48"/>
    </row>
    <row r="427" spans="2:6" x14ac:dyDescent="0.2">
      <c r="B427" s="48"/>
      <c r="C427" s="48"/>
      <c r="D427" s="48"/>
      <c r="E427" s="48"/>
      <c r="F427" s="48"/>
    </row>
    <row r="428" spans="2:6" x14ac:dyDescent="0.2">
      <c r="B428" s="48"/>
      <c r="C428" s="48"/>
      <c r="D428" s="48"/>
      <c r="E428" s="48"/>
      <c r="F428" s="48"/>
    </row>
    <row r="429" spans="2:6" x14ac:dyDescent="0.2">
      <c r="B429" s="48"/>
      <c r="C429" s="48"/>
      <c r="D429" s="48"/>
      <c r="E429" s="48"/>
      <c r="F429" s="48"/>
    </row>
    <row r="430" spans="2:6" x14ac:dyDescent="0.2">
      <c r="B430" s="48"/>
      <c r="C430" s="48"/>
      <c r="D430" s="48"/>
      <c r="E430" s="48"/>
      <c r="F430" s="48"/>
    </row>
    <row r="431" spans="2:6" x14ac:dyDescent="0.2">
      <c r="B431" s="48"/>
      <c r="C431" s="48"/>
      <c r="D431" s="48"/>
      <c r="E431" s="48"/>
      <c r="F431" s="48"/>
    </row>
    <row r="432" spans="2:6" x14ac:dyDescent="0.2">
      <c r="B432" s="48"/>
      <c r="C432" s="48"/>
      <c r="D432" s="48"/>
      <c r="E432" s="48"/>
      <c r="F432" s="48"/>
    </row>
    <row r="433" spans="2:6" x14ac:dyDescent="0.2">
      <c r="B433" s="48"/>
      <c r="C433" s="48"/>
      <c r="D433" s="48"/>
      <c r="E433" s="48"/>
      <c r="F433" s="48"/>
    </row>
    <row r="434" spans="2:6" x14ac:dyDescent="0.2">
      <c r="B434" s="48"/>
      <c r="C434" s="48"/>
      <c r="D434" s="48"/>
      <c r="E434" s="48"/>
      <c r="F434" s="48"/>
    </row>
    <row r="435" spans="2:6" x14ac:dyDescent="0.2">
      <c r="B435" s="48"/>
      <c r="C435" s="48"/>
      <c r="D435" s="48"/>
      <c r="E435" s="48"/>
      <c r="F435" s="48"/>
    </row>
    <row r="436" spans="2:6" x14ac:dyDescent="0.2">
      <c r="B436" s="48"/>
      <c r="C436" s="48"/>
      <c r="D436" s="48"/>
      <c r="E436" s="48"/>
      <c r="F436" s="48"/>
    </row>
    <row r="437" spans="2:6" x14ac:dyDescent="0.2">
      <c r="B437" s="48"/>
      <c r="C437" s="48"/>
      <c r="D437" s="48"/>
      <c r="E437" s="48"/>
      <c r="F437" s="48"/>
    </row>
    <row r="438" spans="2:6" x14ac:dyDescent="0.2">
      <c r="B438" s="48"/>
      <c r="C438" s="48"/>
      <c r="D438" s="48"/>
      <c r="E438" s="48"/>
      <c r="F438" s="48"/>
    </row>
    <row r="439" spans="2:6" x14ac:dyDescent="0.2">
      <c r="B439" s="48"/>
      <c r="C439" s="48"/>
      <c r="D439" s="48"/>
      <c r="E439" s="48"/>
      <c r="F439" s="48"/>
    </row>
    <row r="440" spans="2:6" x14ac:dyDescent="0.2">
      <c r="B440" s="48"/>
      <c r="C440" s="48"/>
      <c r="D440" s="48"/>
      <c r="E440" s="48"/>
      <c r="F440" s="48"/>
    </row>
    <row r="441" spans="2:6" x14ac:dyDescent="0.2">
      <c r="B441" s="48"/>
      <c r="C441" s="48"/>
      <c r="D441" s="48"/>
      <c r="E441" s="48"/>
      <c r="F441" s="48"/>
    </row>
    <row r="442" spans="2:6" x14ac:dyDescent="0.2">
      <c r="B442" s="48"/>
      <c r="C442" s="48"/>
      <c r="D442" s="48"/>
      <c r="E442" s="48"/>
      <c r="F442" s="48"/>
    </row>
  </sheetData>
  <mergeCells count="1">
    <mergeCell ref="D1:D2"/>
  </mergeCells>
  <phoneticPr fontId="4"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/>
  <dimension ref="A1:BL442"/>
  <sheetViews>
    <sheetView workbookViewId="0">
      <pane xSplit="3" ySplit="3" topLeftCell="D4" activePane="bottomRight" state="frozen"/>
      <selection pane="topRight" activeCell="E1" sqref="E1"/>
      <selection pane="bottomLeft" activeCell="A4" sqref="A4"/>
      <selection pane="bottomRight"/>
    </sheetView>
  </sheetViews>
  <sheetFormatPr defaultColWidth="9" defaultRowHeight="11" x14ac:dyDescent="0.2"/>
  <cols>
    <col min="1" max="1" width="6.453125" style="7" customWidth="1"/>
    <col min="2" max="2" width="14.36328125" style="7" customWidth="1"/>
    <col min="3" max="3" width="13.453125" style="7" customWidth="1"/>
    <col min="4" max="4" width="11.6328125" style="42" customWidth="1"/>
    <col min="5" max="8" width="9" style="37"/>
    <col min="9" max="16384" width="9" style="48"/>
  </cols>
  <sheetData>
    <row r="1" spans="1:64" s="3" customFormat="1" x14ac:dyDescent="0.2">
      <c r="A1" s="1" t="s">
        <v>269</v>
      </c>
      <c r="B1" s="1" t="s">
        <v>1</v>
      </c>
      <c r="C1" s="2" t="s">
        <v>2</v>
      </c>
      <c r="D1" s="164" t="s">
        <v>328</v>
      </c>
      <c r="E1" s="9" t="s">
        <v>329</v>
      </c>
      <c r="F1" s="10"/>
      <c r="G1" s="10"/>
      <c r="H1" s="11"/>
      <c r="I1" s="9" t="s">
        <v>33</v>
      </c>
      <c r="J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9" t="s">
        <v>34</v>
      </c>
      <c r="AA1" s="10"/>
      <c r="AB1" s="11"/>
      <c r="AC1" s="12" t="s">
        <v>35</v>
      </c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  <c r="AR1" s="14"/>
      <c r="AS1" s="12" t="s">
        <v>36</v>
      </c>
      <c r="AT1" s="13"/>
      <c r="AU1" s="13"/>
      <c r="AV1" s="13"/>
      <c r="AW1" s="13"/>
      <c r="AX1" s="13"/>
      <c r="AY1" s="13"/>
      <c r="AZ1" s="13"/>
      <c r="BA1" s="13"/>
      <c r="BB1" s="12"/>
      <c r="BC1" s="13"/>
      <c r="BD1" s="13"/>
      <c r="BE1" s="13"/>
      <c r="BF1" s="13"/>
      <c r="BG1" s="12" t="s">
        <v>37</v>
      </c>
      <c r="BH1" s="13"/>
      <c r="BI1" s="13"/>
      <c r="BJ1" s="13"/>
      <c r="BK1" s="13"/>
      <c r="BL1" s="14"/>
    </row>
    <row r="2" spans="1:64" s="5" customFormat="1" x14ac:dyDescent="0.2">
      <c r="B2" s="4"/>
      <c r="C2" s="4"/>
      <c r="D2" s="189"/>
      <c r="E2" s="12" t="s">
        <v>330</v>
      </c>
      <c r="F2" s="13"/>
      <c r="G2" s="13"/>
      <c r="H2" s="14"/>
      <c r="I2" s="12" t="s">
        <v>38</v>
      </c>
      <c r="J2" s="14"/>
      <c r="O2" s="12" t="s">
        <v>39</v>
      </c>
      <c r="P2" s="13"/>
      <c r="Q2" s="15"/>
      <c r="R2" s="15"/>
      <c r="S2" s="15"/>
      <c r="T2" s="15"/>
      <c r="U2" s="12" t="s">
        <v>40</v>
      </c>
      <c r="V2" s="14"/>
      <c r="W2" s="12" t="s">
        <v>32</v>
      </c>
      <c r="X2" s="14"/>
      <c r="Y2" s="13"/>
      <c r="Z2" s="16"/>
      <c r="AA2" s="15"/>
      <c r="AB2" s="17"/>
      <c r="AC2" s="12" t="s">
        <v>41</v>
      </c>
      <c r="AD2" s="13"/>
      <c r="AE2" s="14"/>
      <c r="AF2" s="13"/>
      <c r="AG2" s="12" t="s">
        <v>42</v>
      </c>
      <c r="AH2" s="13"/>
      <c r="AI2" s="14"/>
      <c r="AJ2" s="12" t="s">
        <v>43</v>
      </c>
      <c r="AK2" s="13"/>
      <c r="AL2" s="14"/>
      <c r="AM2" s="12" t="s">
        <v>32</v>
      </c>
      <c r="AN2" s="13"/>
      <c r="AO2" s="14"/>
      <c r="AP2" s="12" t="s">
        <v>44</v>
      </c>
      <c r="AQ2" s="13"/>
      <c r="AR2" s="13"/>
      <c r="AS2" s="12" t="s">
        <v>45</v>
      </c>
      <c r="AT2" s="13"/>
      <c r="AU2" s="13"/>
      <c r="AV2" s="13"/>
      <c r="AW2" s="13"/>
      <c r="AX2" s="13"/>
      <c r="AY2" s="13"/>
      <c r="AZ2" s="13"/>
      <c r="BA2" s="13"/>
      <c r="BB2" s="12" t="s">
        <v>46</v>
      </c>
      <c r="BC2" s="13"/>
      <c r="BD2" s="13"/>
      <c r="BE2" s="13"/>
      <c r="BF2" s="13"/>
      <c r="BG2" s="12" t="s">
        <v>47</v>
      </c>
      <c r="BH2" s="12" t="s">
        <v>48</v>
      </c>
      <c r="BI2" s="12" t="s">
        <v>49</v>
      </c>
      <c r="BJ2" s="14"/>
      <c r="BK2" s="12" t="s">
        <v>50</v>
      </c>
      <c r="BL2" s="14"/>
    </row>
    <row r="3" spans="1:64" s="7" customFormat="1" ht="44" x14ac:dyDescent="0.2">
      <c r="B3" s="32"/>
      <c r="C3" s="33"/>
      <c r="D3" s="40" t="s">
        <v>51</v>
      </c>
      <c r="E3" s="18" t="s">
        <v>56</v>
      </c>
      <c r="F3" s="18" t="s">
        <v>57</v>
      </c>
      <c r="G3" s="18" t="s">
        <v>58</v>
      </c>
      <c r="H3" s="18" t="s">
        <v>59</v>
      </c>
      <c r="I3" s="39" t="s">
        <v>60</v>
      </c>
      <c r="J3" s="43" t="s">
        <v>61</v>
      </c>
      <c r="K3" s="44" t="s">
        <v>52</v>
      </c>
      <c r="L3" s="44" t="s">
        <v>53</v>
      </c>
      <c r="M3" s="44" t="s">
        <v>54</v>
      </c>
      <c r="N3" s="44" t="s">
        <v>55</v>
      </c>
      <c r="O3" s="19" t="s">
        <v>66</v>
      </c>
      <c r="P3" s="19" t="s">
        <v>67</v>
      </c>
      <c r="Q3" s="45" t="s">
        <v>62</v>
      </c>
      <c r="R3" s="46" t="s">
        <v>63</v>
      </c>
      <c r="S3" s="46" t="s">
        <v>64</v>
      </c>
      <c r="T3" s="47" t="s">
        <v>65</v>
      </c>
      <c r="U3" s="20" t="s">
        <v>68</v>
      </c>
      <c r="V3" s="20" t="s">
        <v>69</v>
      </c>
      <c r="W3" s="21" t="s">
        <v>70</v>
      </c>
      <c r="X3" s="21" t="s">
        <v>72</v>
      </c>
      <c r="Y3" s="21" t="s">
        <v>71</v>
      </c>
      <c r="Z3" s="22" t="s">
        <v>73</v>
      </c>
      <c r="AA3" s="22" t="s">
        <v>74</v>
      </c>
      <c r="AB3" s="23" t="s">
        <v>75</v>
      </c>
      <c r="AC3" s="24" t="s">
        <v>76</v>
      </c>
      <c r="AD3" s="25" t="s">
        <v>78</v>
      </c>
      <c r="AE3" s="25" t="s">
        <v>79</v>
      </c>
      <c r="AF3" s="25" t="s">
        <v>77</v>
      </c>
      <c r="AG3" s="49" t="s">
        <v>80</v>
      </c>
      <c r="AH3" s="26" t="s">
        <v>81</v>
      </c>
      <c r="AI3" s="26" t="s">
        <v>82</v>
      </c>
      <c r="AJ3" s="27" t="s">
        <v>83</v>
      </c>
      <c r="AK3" s="27" t="s">
        <v>84</v>
      </c>
      <c r="AL3" s="27" t="s">
        <v>85</v>
      </c>
      <c r="AM3" s="28" t="s">
        <v>86</v>
      </c>
      <c r="AN3" s="28" t="s">
        <v>87</v>
      </c>
      <c r="AO3" s="28" t="s">
        <v>88</v>
      </c>
      <c r="AP3" s="27" t="s">
        <v>89</v>
      </c>
      <c r="AQ3" s="27" t="s">
        <v>90</v>
      </c>
      <c r="AR3" s="50" t="s">
        <v>44</v>
      </c>
      <c r="AS3" s="29" t="s">
        <v>91</v>
      </c>
      <c r="AT3" s="29" t="s">
        <v>92</v>
      </c>
      <c r="AU3" s="29" t="s">
        <v>93</v>
      </c>
      <c r="AV3" s="29" t="s">
        <v>94</v>
      </c>
      <c r="AW3" s="29" t="s">
        <v>95</v>
      </c>
      <c r="AX3" s="29" t="s">
        <v>96</v>
      </c>
      <c r="AY3" s="29" t="s">
        <v>97</v>
      </c>
      <c r="AZ3" s="29" t="s">
        <v>98</v>
      </c>
      <c r="BA3" s="29" t="s">
        <v>99</v>
      </c>
      <c r="BB3" s="51" t="s">
        <v>100</v>
      </c>
      <c r="BC3" s="30" t="s">
        <v>101</v>
      </c>
      <c r="BD3" s="30" t="s">
        <v>102</v>
      </c>
      <c r="BE3" s="30" t="s">
        <v>98</v>
      </c>
      <c r="BF3" s="30" t="s">
        <v>99</v>
      </c>
      <c r="BG3" s="31" t="s">
        <v>91</v>
      </c>
      <c r="BH3" s="31" t="s">
        <v>91</v>
      </c>
      <c r="BI3" s="27" t="s">
        <v>103</v>
      </c>
      <c r="BJ3" s="27" t="s">
        <v>104</v>
      </c>
      <c r="BK3" s="27" t="s">
        <v>103</v>
      </c>
      <c r="BL3" s="27" t="s">
        <v>104</v>
      </c>
    </row>
    <row r="4" spans="1:64" s="37" customFormat="1" x14ac:dyDescent="0.2">
      <c r="A4" s="6">
        <v>1</v>
      </c>
      <c r="B4" s="34" t="s">
        <v>106</v>
      </c>
      <c r="C4" s="34" t="s">
        <v>105</v>
      </c>
      <c r="D4" s="41">
        <v>4.8797602759999998</v>
      </c>
      <c r="E4" s="36">
        <v>191</v>
      </c>
      <c r="F4" s="36">
        <v>0</v>
      </c>
      <c r="G4" s="36">
        <v>13</v>
      </c>
      <c r="H4" s="36">
        <v>178</v>
      </c>
      <c r="I4" s="36">
        <v>0</v>
      </c>
      <c r="J4" s="36">
        <v>0</v>
      </c>
      <c r="K4" s="36">
        <v>0</v>
      </c>
      <c r="L4" s="36">
        <v>0</v>
      </c>
      <c r="M4" s="36">
        <v>0</v>
      </c>
      <c r="N4" s="36">
        <v>0</v>
      </c>
      <c r="O4" s="36">
        <v>0</v>
      </c>
      <c r="P4" s="36">
        <v>0</v>
      </c>
      <c r="Q4" s="36">
        <v>0</v>
      </c>
      <c r="R4" s="36">
        <v>0</v>
      </c>
      <c r="S4" s="36">
        <v>0</v>
      </c>
      <c r="T4" s="36">
        <v>0</v>
      </c>
      <c r="U4" s="36">
        <v>0.20700000000000002</v>
      </c>
      <c r="V4" s="36">
        <v>0.49680000000000002</v>
      </c>
      <c r="W4" s="36">
        <v>0.20700000000000002</v>
      </c>
      <c r="X4" s="36">
        <v>0.49680000000000002</v>
      </c>
      <c r="Y4" s="36">
        <v>0.70379999999999998</v>
      </c>
      <c r="Z4" s="36">
        <v>0</v>
      </c>
      <c r="AA4" s="36">
        <v>0</v>
      </c>
      <c r="AB4" s="36">
        <v>0</v>
      </c>
      <c r="AC4" s="36">
        <v>0</v>
      </c>
      <c r="AD4" s="36">
        <v>0</v>
      </c>
      <c r="AE4" s="36">
        <v>0</v>
      </c>
      <c r="AF4" s="36">
        <v>0</v>
      </c>
      <c r="AG4" s="36">
        <v>3.2566316079386606E-2</v>
      </c>
      <c r="AH4" s="36">
        <v>5.5400169882174916E-2</v>
      </c>
      <c r="AI4" s="36">
        <v>0.17743027381183046</v>
      </c>
      <c r="AJ4" s="36">
        <v>0</v>
      </c>
      <c r="AK4" s="36">
        <v>0</v>
      </c>
      <c r="AL4" s="36">
        <v>0</v>
      </c>
      <c r="AM4" s="36">
        <v>3.2566316079386606E-2</v>
      </c>
      <c r="AN4" s="36">
        <v>5.5400169882174916E-2</v>
      </c>
      <c r="AO4" s="36">
        <v>0.17743027381183046</v>
      </c>
      <c r="AP4" s="36">
        <v>0.78793690100000002</v>
      </c>
      <c r="AQ4" s="36">
        <v>0.42427371600000002</v>
      </c>
      <c r="AR4" s="36">
        <v>1.212210617</v>
      </c>
      <c r="AS4" s="36">
        <v>0</v>
      </c>
      <c r="AT4" s="36">
        <v>0</v>
      </c>
      <c r="AU4" s="36">
        <v>0</v>
      </c>
      <c r="AV4" s="36">
        <v>0</v>
      </c>
      <c r="AW4" s="36">
        <v>0</v>
      </c>
      <c r="AX4" s="36">
        <v>0</v>
      </c>
      <c r="AY4" s="36">
        <v>0</v>
      </c>
      <c r="AZ4" s="36">
        <v>0</v>
      </c>
      <c r="BA4" s="36">
        <v>0</v>
      </c>
      <c r="BB4" s="36">
        <v>0.108610077</v>
      </c>
      <c r="BC4" s="36">
        <v>3.6191891680000001</v>
      </c>
      <c r="BD4" s="36">
        <v>6.9892214700000004</v>
      </c>
      <c r="BE4" s="36">
        <v>9.1990457142857151E-3</v>
      </c>
      <c r="BF4" s="36">
        <v>1.8398092857142858E-2</v>
      </c>
      <c r="BG4" s="36">
        <v>0.54204073500000005</v>
      </c>
      <c r="BH4" s="36">
        <v>1.5344259490000001</v>
      </c>
      <c r="BI4" s="36">
        <v>0</v>
      </c>
      <c r="BJ4" s="36">
        <v>0</v>
      </c>
      <c r="BK4" s="36">
        <v>0</v>
      </c>
      <c r="BL4" s="36">
        <v>0</v>
      </c>
    </row>
    <row r="5" spans="1:64" s="37" customFormat="1" x14ac:dyDescent="0.2">
      <c r="A5" s="35">
        <v>2</v>
      </c>
      <c r="B5" s="34" t="s">
        <v>106</v>
      </c>
      <c r="C5" s="34" t="s">
        <v>107</v>
      </c>
      <c r="D5" s="41">
        <v>5.6517636119999999</v>
      </c>
      <c r="E5" s="36">
        <v>19</v>
      </c>
      <c r="F5" s="36">
        <v>1</v>
      </c>
      <c r="G5" s="36">
        <v>8</v>
      </c>
      <c r="H5" s="36">
        <v>10</v>
      </c>
      <c r="I5" s="36">
        <v>3.2776931183774742</v>
      </c>
      <c r="J5" s="36">
        <v>83.849148752027617</v>
      </c>
      <c r="K5" s="36">
        <v>1.3764971184115524</v>
      </c>
      <c r="L5" s="36">
        <v>1.901195999965922</v>
      </c>
      <c r="M5" s="36">
        <v>46.775498870414097</v>
      </c>
      <c r="N5" s="36">
        <v>40.351342999990983</v>
      </c>
      <c r="O5" s="36">
        <v>0.91859728400000007</v>
      </c>
      <c r="P5" s="36">
        <v>1.6271701009999999</v>
      </c>
      <c r="Q5" s="36">
        <v>0.84488523900000001</v>
      </c>
      <c r="R5" s="36">
        <v>7.3712045000000004E-2</v>
      </c>
      <c r="S5" s="36">
        <v>1.531023952</v>
      </c>
      <c r="T5" s="36">
        <v>9.6146149E-2</v>
      </c>
      <c r="U5" s="36">
        <v>0.1429</v>
      </c>
      <c r="V5" s="36">
        <v>0.34060000000000001</v>
      </c>
      <c r="W5" s="36">
        <v>4.3391904023774748</v>
      </c>
      <c r="X5" s="36">
        <v>85.816918853027616</v>
      </c>
      <c r="Y5" s="36">
        <v>90.156109255405084</v>
      </c>
      <c r="Z5" s="36">
        <v>6.3272445716654677E-2</v>
      </c>
      <c r="AA5" s="36">
        <v>1.8632739340174936E-2</v>
      </c>
      <c r="AB5" s="36">
        <v>1.8632738999999999E-2</v>
      </c>
      <c r="AC5" s="36">
        <v>2.8415520438394275E-2</v>
      </c>
      <c r="AD5" s="36">
        <v>1.1229467454839568</v>
      </c>
      <c r="AE5" s="36">
        <v>10.106520709355609</v>
      </c>
      <c r="AF5" s="36">
        <v>11.229467454839565</v>
      </c>
      <c r="AG5" s="36">
        <v>2.7830979886333145E-2</v>
      </c>
      <c r="AH5" s="36">
        <v>4.7344655438819591E-2</v>
      </c>
      <c r="AI5" s="36">
        <v>0.15163085593243575</v>
      </c>
      <c r="AJ5" s="36">
        <v>1.8626942993786606E-3</v>
      </c>
      <c r="AK5" s="36">
        <v>2.2509589145818915E-3</v>
      </c>
      <c r="AL5" s="36">
        <v>5.6298314267927627E-3</v>
      </c>
      <c r="AM5" s="36">
        <v>5.8109194624106075E-2</v>
      </c>
      <c r="AN5" s="36">
        <v>1.1725423598373581</v>
      </c>
      <c r="AO5" s="36">
        <v>10.263781396714837</v>
      </c>
      <c r="AP5" s="36">
        <v>1394.947228606</v>
      </c>
      <c r="AQ5" s="36">
        <v>751.12543078800002</v>
      </c>
      <c r="AR5" s="36">
        <v>2146.0726593939999</v>
      </c>
      <c r="AS5" s="36">
        <v>63.474756292000002</v>
      </c>
      <c r="AT5" s="36">
        <v>4828.8666234519997</v>
      </c>
      <c r="AU5" s="36">
        <v>11453.616696544001</v>
      </c>
      <c r="AV5" s="36">
        <v>2776.831365736</v>
      </c>
      <c r="AW5" s="36">
        <v>6586.3823903550001</v>
      </c>
      <c r="AX5" s="36">
        <v>2624.9476433260002</v>
      </c>
      <c r="AY5" s="36">
        <v>6226.1285099790002</v>
      </c>
      <c r="AZ5" s="36">
        <v>1.7193815214285717</v>
      </c>
      <c r="BA5" s="36">
        <v>3.4387630428571434</v>
      </c>
      <c r="BB5" s="36">
        <v>8.6482418869999993</v>
      </c>
      <c r="BC5" s="36">
        <v>598.72714599000005</v>
      </c>
      <c r="BD5" s="36">
        <v>1420.1243833670001</v>
      </c>
      <c r="BE5" s="36">
        <v>0.73248801857142865</v>
      </c>
      <c r="BF5" s="36">
        <v>1.4649760385714288</v>
      </c>
      <c r="BG5" s="36">
        <v>16.398431112000001</v>
      </c>
      <c r="BH5" s="36">
        <v>135.25780585999999</v>
      </c>
      <c r="BI5" s="36">
        <v>0.4800000000000002</v>
      </c>
      <c r="BJ5" s="36">
        <v>0.4800000000000002</v>
      </c>
      <c r="BK5" s="36">
        <v>0.66000000000000036</v>
      </c>
      <c r="BL5" s="36">
        <v>0.66000000000000036</v>
      </c>
    </row>
    <row r="6" spans="1:64" s="37" customFormat="1" x14ac:dyDescent="0.2">
      <c r="A6" s="6">
        <v>3</v>
      </c>
      <c r="B6" s="34" t="s">
        <v>106</v>
      </c>
      <c r="C6" s="34" t="s">
        <v>108</v>
      </c>
      <c r="D6" s="41">
        <v>6.0010901419999998</v>
      </c>
      <c r="E6" s="36">
        <v>8</v>
      </c>
      <c r="F6" s="36">
        <v>3</v>
      </c>
      <c r="G6" s="36">
        <v>3</v>
      </c>
      <c r="H6" s="36">
        <v>2</v>
      </c>
      <c r="I6" s="36">
        <v>12.936075647908655</v>
      </c>
      <c r="J6" s="36">
        <v>136.91099718548966</v>
      </c>
      <c r="K6" s="36">
        <v>8.4465263153645136</v>
      </c>
      <c r="L6" s="36">
        <v>4.4895493325441427</v>
      </c>
      <c r="M6" s="36">
        <v>115.60299632998516</v>
      </c>
      <c r="N6" s="36">
        <v>34.244076503413169</v>
      </c>
      <c r="O6" s="36">
        <v>0.41816457099999998</v>
      </c>
      <c r="P6" s="36">
        <v>0.6019252249999999</v>
      </c>
      <c r="Q6" s="36">
        <v>0.37529204199999999</v>
      </c>
      <c r="R6" s="36">
        <v>4.2872529000000006E-2</v>
      </c>
      <c r="S6" s="36">
        <v>0.54600453399999993</v>
      </c>
      <c r="T6" s="36">
        <v>5.5920691000000002E-2</v>
      </c>
      <c r="U6" s="36">
        <v>0.11714999999999998</v>
      </c>
      <c r="V6" s="36">
        <v>0.27690000000000003</v>
      </c>
      <c r="W6" s="36">
        <v>13.471390218908656</v>
      </c>
      <c r="X6" s="36">
        <v>137.78982241048968</v>
      </c>
      <c r="Y6" s="36">
        <v>151.26121262939833</v>
      </c>
      <c r="Z6" s="36">
        <v>0.13178760805303824</v>
      </c>
      <c r="AA6" s="36">
        <v>6.1474478618860282E-2</v>
      </c>
      <c r="AB6" s="36">
        <v>6.1474478999999999E-2</v>
      </c>
      <c r="AC6" s="36">
        <v>8.8396906487232113E-2</v>
      </c>
      <c r="AD6" s="36">
        <v>1.0755137866661006</v>
      </c>
      <c r="AE6" s="36">
        <v>9.6796240799949054</v>
      </c>
      <c r="AF6" s="36">
        <v>10.755137866661014</v>
      </c>
      <c r="AG6" s="36">
        <v>2.1976131952608897E-2</v>
      </c>
      <c r="AH6" s="36">
        <v>3.7384684241219726E-2</v>
      </c>
      <c r="AI6" s="36">
        <v>0.11973202925904156</v>
      </c>
      <c r="AJ6" s="36">
        <v>6.2743481692010576E-3</v>
      </c>
      <c r="AK6" s="36">
        <v>7.5821888353767115E-3</v>
      </c>
      <c r="AL6" s="36">
        <v>1.8963671310371251E-2</v>
      </c>
      <c r="AM6" s="36">
        <v>0.11664738660904206</v>
      </c>
      <c r="AN6" s="36">
        <v>1.1204806597426971</v>
      </c>
      <c r="AO6" s="36">
        <v>9.8183197805643196</v>
      </c>
      <c r="AP6" s="36">
        <v>1068.426516619</v>
      </c>
      <c r="AQ6" s="36">
        <v>575.30658587200003</v>
      </c>
      <c r="AR6" s="36">
        <v>1643.733102491</v>
      </c>
      <c r="AS6" s="36">
        <v>64.861322072999997</v>
      </c>
      <c r="AT6" s="36">
        <v>2120.647054001</v>
      </c>
      <c r="AU6" s="36">
        <v>4791.1706248279997</v>
      </c>
      <c r="AV6" s="36">
        <v>1275.7951073510001</v>
      </c>
      <c r="AW6" s="36">
        <v>2882.3995158020002</v>
      </c>
      <c r="AX6" s="36">
        <v>1225.135142136</v>
      </c>
      <c r="AY6" s="36">
        <v>2767.9436299270001</v>
      </c>
      <c r="AZ6" s="36">
        <v>1.3649760271428573</v>
      </c>
      <c r="BA6" s="36">
        <v>2.729952055714286</v>
      </c>
      <c r="BB6" s="36">
        <v>4.5377103549999998</v>
      </c>
      <c r="BC6" s="36">
        <v>208.22519394599999</v>
      </c>
      <c r="BD6" s="36">
        <v>470.44246740699998</v>
      </c>
      <c r="BE6" s="36">
        <v>0.38433458571428575</v>
      </c>
      <c r="BF6" s="36">
        <v>0.76866917285714287</v>
      </c>
      <c r="BG6" s="36">
        <v>9.7274925579999998</v>
      </c>
      <c r="BH6" s="36">
        <v>70.517762704000006</v>
      </c>
      <c r="BI6" s="36">
        <v>0.78000000000000047</v>
      </c>
      <c r="BJ6" s="36">
        <v>0.78000000000000047</v>
      </c>
      <c r="BK6" s="36">
        <v>1.1700000000000008</v>
      </c>
      <c r="BL6" s="36">
        <v>1.1700000000000008</v>
      </c>
    </row>
    <row r="7" spans="1:64" s="37" customFormat="1" x14ac:dyDescent="0.2">
      <c r="A7" s="6">
        <v>4</v>
      </c>
      <c r="B7" s="34" t="s">
        <v>106</v>
      </c>
      <c r="C7" s="34" t="s">
        <v>109</v>
      </c>
      <c r="D7" s="41">
        <v>6.01638435</v>
      </c>
      <c r="E7" s="36">
        <v>38</v>
      </c>
      <c r="F7" s="36">
        <v>17</v>
      </c>
      <c r="G7" s="36">
        <v>18</v>
      </c>
      <c r="H7" s="36">
        <v>3</v>
      </c>
      <c r="I7" s="36">
        <v>3.906368763468179</v>
      </c>
      <c r="J7" s="36">
        <v>60.122032948904447</v>
      </c>
      <c r="K7" s="36">
        <v>2.1313667634967035</v>
      </c>
      <c r="L7" s="36">
        <v>1.7750019999714752</v>
      </c>
      <c r="M7" s="36">
        <v>44.786635712365786</v>
      </c>
      <c r="N7" s="36">
        <v>19.241766000006837</v>
      </c>
      <c r="O7" s="36">
        <v>8.3358725999999994E-2</v>
      </c>
      <c r="P7" s="36">
        <v>0.13650057600000001</v>
      </c>
      <c r="Q7" s="36">
        <v>7.7117458E-2</v>
      </c>
      <c r="R7" s="36">
        <v>6.2412680000000003E-3</v>
      </c>
      <c r="S7" s="36">
        <v>0.128359791</v>
      </c>
      <c r="T7" s="36">
        <v>8.1407850000000011E-3</v>
      </c>
      <c r="U7" s="36">
        <v>1.4350999999999998</v>
      </c>
      <c r="V7" s="36">
        <v>3.4000000000000004</v>
      </c>
      <c r="W7" s="36">
        <v>5.4248274894681785</v>
      </c>
      <c r="X7" s="36">
        <v>63.658533524904449</v>
      </c>
      <c r="Y7" s="36">
        <v>69.083361014372628</v>
      </c>
      <c r="Z7" s="36">
        <v>5.500696340544383E-2</v>
      </c>
      <c r="AA7" s="36">
        <v>2.4165008149666798E-2</v>
      </c>
      <c r="AB7" s="36">
        <v>2.4165008000000002E-2</v>
      </c>
      <c r="AC7" s="36">
        <v>2.6802163561700423E-2</v>
      </c>
      <c r="AD7" s="36">
        <v>0.7145572937428577</v>
      </c>
      <c r="AE7" s="36">
        <v>6.4310156436857184</v>
      </c>
      <c r="AF7" s="36">
        <v>7.1455729374285761</v>
      </c>
      <c r="AG7" s="36">
        <v>0.25154576149008206</v>
      </c>
      <c r="AH7" s="36">
        <v>0.42791692759232369</v>
      </c>
      <c r="AI7" s="36">
        <v>1.3704907005321727</v>
      </c>
      <c r="AJ7" s="36">
        <v>2.4663840350283564E-3</v>
      </c>
      <c r="AK7" s="36">
        <v>2.9804832321456342E-3</v>
      </c>
      <c r="AL7" s="36">
        <v>7.4544311131858774E-3</v>
      </c>
      <c r="AM7" s="36">
        <v>0.28081430908681082</v>
      </c>
      <c r="AN7" s="36">
        <v>1.1454547045673269</v>
      </c>
      <c r="AO7" s="36">
        <v>7.8089607753310775</v>
      </c>
      <c r="AP7" s="36">
        <v>623.26992553399998</v>
      </c>
      <c r="AQ7" s="36">
        <v>335.60688298000002</v>
      </c>
      <c r="AR7" s="36">
        <v>958.876808514</v>
      </c>
      <c r="AS7" s="36">
        <v>34.783772098999997</v>
      </c>
      <c r="AT7" s="36">
        <v>2594.9256432349998</v>
      </c>
      <c r="AU7" s="36">
        <v>5529.4939891470003</v>
      </c>
      <c r="AV7" s="36">
        <v>1416.729472713</v>
      </c>
      <c r="AW7" s="36">
        <v>3018.8907817200002</v>
      </c>
      <c r="AX7" s="36">
        <v>1359.8801597090001</v>
      </c>
      <c r="AY7" s="36">
        <v>2897.7513050030002</v>
      </c>
      <c r="AZ7" s="36">
        <v>0.64037959285714297</v>
      </c>
      <c r="BA7" s="36">
        <v>1.2807591871428572</v>
      </c>
      <c r="BB7" s="36">
        <v>4.4106485400000004</v>
      </c>
      <c r="BC7" s="36">
        <v>172.074405525</v>
      </c>
      <c r="BD7" s="36">
        <v>366.67115819600002</v>
      </c>
      <c r="BE7" s="36">
        <v>0.37357271571428574</v>
      </c>
      <c r="BF7" s="36">
        <v>0.74714543285714285</v>
      </c>
      <c r="BG7" s="36">
        <v>6.5656233979999996</v>
      </c>
      <c r="BH7" s="36">
        <v>27.487020636</v>
      </c>
      <c r="BI7" s="36">
        <v>0.24</v>
      </c>
      <c r="BJ7" s="36">
        <v>0.24</v>
      </c>
      <c r="BK7" s="36">
        <v>0.3600000000000001</v>
      </c>
      <c r="BL7" s="36">
        <v>0.3600000000000001</v>
      </c>
    </row>
    <row r="8" spans="1:64" s="37" customFormat="1" x14ac:dyDescent="0.2">
      <c r="A8" s="6">
        <v>5</v>
      </c>
      <c r="B8" s="34" t="s">
        <v>106</v>
      </c>
      <c r="C8" s="34" t="s">
        <v>110</v>
      </c>
      <c r="D8" s="41">
        <v>6.6045463289999997</v>
      </c>
      <c r="E8" s="36">
        <v>56</v>
      </c>
      <c r="F8" s="36">
        <v>36</v>
      </c>
      <c r="G8" s="36">
        <v>20</v>
      </c>
      <c r="H8" s="36">
        <v>0</v>
      </c>
      <c r="I8" s="36">
        <v>213.6399138039038</v>
      </c>
      <c r="J8" s="36">
        <v>589.91911361867813</v>
      </c>
      <c r="K8" s="36">
        <v>185.04931630388865</v>
      </c>
      <c r="L8" s="36">
        <v>28.590597500015157</v>
      </c>
      <c r="M8" s="36">
        <v>689.68551492258553</v>
      </c>
      <c r="N8" s="36">
        <v>113.87351249999637</v>
      </c>
      <c r="O8" s="36">
        <v>0.69359063200000004</v>
      </c>
      <c r="P8" s="36">
        <v>1.1273436880000001</v>
      </c>
      <c r="Q8" s="36">
        <v>0.64258453700000007</v>
      </c>
      <c r="R8" s="36">
        <v>5.1006095000000001E-2</v>
      </c>
      <c r="S8" s="36">
        <v>1.060813998</v>
      </c>
      <c r="T8" s="36">
        <v>6.6529690000000002E-2</v>
      </c>
      <c r="U8" s="36">
        <v>5.9258000000000015</v>
      </c>
      <c r="V8" s="36">
        <v>14.016000000000004</v>
      </c>
      <c r="W8" s="36">
        <v>220.2593044359038</v>
      </c>
      <c r="X8" s="36">
        <v>605.06245730667808</v>
      </c>
      <c r="Y8" s="36">
        <v>825.32176174258188</v>
      </c>
      <c r="Z8" s="36">
        <v>1.0018408564080981</v>
      </c>
      <c r="AA8" s="36">
        <v>0.48288729278870357</v>
      </c>
      <c r="AB8" s="36">
        <v>0.482887293</v>
      </c>
      <c r="AC8" s="36">
        <v>2.6469323724027487</v>
      </c>
      <c r="AD8" s="36">
        <v>7.8006691521213369</v>
      </c>
      <c r="AE8" s="36">
        <v>82.175816994100529</v>
      </c>
      <c r="AF8" s="36">
        <v>89.976486146221831</v>
      </c>
      <c r="AG8" s="36">
        <v>1.0624803476696585</v>
      </c>
      <c r="AH8" s="36">
        <v>1.8074378328173493</v>
      </c>
      <c r="AI8" s="36">
        <v>5.7886860321312419</v>
      </c>
      <c r="AJ8" s="36">
        <v>4.9285620656175116E-2</v>
      </c>
      <c r="AK8" s="36">
        <v>5.9558742120122445E-2</v>
      </c>
      <c r="AL8" s="36">
        <v>0.14896126089018075</v>
      </c>
      <c r="AM8" s="36">
        <v>3.7586983407285826</v>
      </c>
      <c r="AN8" s="36">
        <v>9.6676657270588091</v>
      </c>
      <c r="AO8" s="36">
        <v>88.113464287121943</v>
      </c>
      <c r="AP8" s="36">
        <v>1819.11475731</v>
      </c>
      <c r="AQ8" s="36">
        <v>979.523330859</v>
      </c>
      <c r="AR8" s="36">
        <v>2798.6380881690002</v>
      </c>
      <c r="AS8" s="36">
        <v>90.990213667000006</v>
      </c>
      <c r="AT8" s="36">
        <v>4719.7711795360001</v>
      </c>
      <c r="AU8" s="36">
        <v>9885.4115473469992</v>
      </c>
      <c r="AV8" s="36">
        <v>3514.073618029</v>
      </c>
      <c r="AW8" s="36">
        <v>7360.1161159069998</v>
      </c>
      <c r="AX8" s="36">
        <v>3467.9204996590001</v>
      </c>
      <c r="AY8" s="36">
        <v>7263.4498683439997</v>
      </c>
      <c r="AZ8" s="36">
        <v>1.7717201214285716</v>
      </c>
      <c r="BA8" s="36">
        <v>3.5434402442857147</v>
      </c>
      <c r="BB8" s="36">
        <v>8.0306188679999995</v>
      </c>
      <c r="BC8" s="36">
        <v>412.20894444100003</v>
      </c>
      <c r="BD8" s="36">
        <v>863.35860453800001</v>
      </c>
      <c r="BE8" s="36">
        <v>0.68017664000000011</v>
      </c>
      <c r="BF8" s="36">
        <v>1.3603532800000002</v>
      </c>
      <c r="BG8" s="36">
        <v>2.027607873</v>
      </c>
      <c r="BH8" s="36">
        <v>22.290349836000001</v>
      </c>
      <c r="BI8" s="36">
        <v>0.45000000000000007</v>
      </c>
      <c r="BJ8" s="36">
        <v>0.76000000000000023</v>
      </c>
      <c r="BK8" s="36">
        <v>1.6300000000000003</v>
      </c>
      <c r="BL8" s="36">
        <v>1.8199999999999998</v>
      </c>
    </row>
    <row r="9" spans="1:64" s="37" customFormat="1" x14ac:dyDescent="0.2">
      <c r="A9" s="6">
        <v>6</v>
      </c>
      <c r="B9" s="34" t="s">
        <v>106</v>
      </c>
      <c r="C9" s="34" t="s">
        <v>111</v>
      </c>
      <c r="D9" s="41">
        <v>5.5163557440000002</v>
      </c>
      <c r="E9" s="36">
        <v>40</v>
      </c>
      <c r="F9" s="36">
        <v>12</v>
      </c>
      <c r="G9" s="36">
        <v>9</v>
      </c>
      <c r="H9" s="36">
        <v>19</v>
      </c>
      <c r="I9" s="36">
        <v>2.9342510739482209E-3</v>
      </c>
      <c r="J9" s="36">
        <v>0.72065459288622602</v>
      </c>
      <c r="K9" s="36">
        <v>2.9342510739482209E-3</v>
      </c>
      <c r="L9" s="36">
        <v>0</v>
      </c>
      <c r="M9" s="36">
        <v>0.25114784395741085</v>
      </c>
      <c r="N9" s="36">
        <v>0.47244100000276334</v>
      </c>
      <c r="O9" s="36">
        <v>4.6583658999999999E-2</v>
      </c>
      <c r="P9" s="36">
        <v>8.2996051999999987E-2</v>
      </c>
      <c r="Q9" s="36">
        <v>4.3395664E-2</v>
      </c>
      <c r="R9" s="36">
        <v>3.1879949999999999E-3</v>
      </c>
      <c r="S9" s="36">
        <v>7.8837797999999987E-2</v>
      </c>
      <c r="T9" s="36">
        <v>4.1582540000000001E-3</v>
      </c>
      <c r="U9" s="36">
        <v>1.1337999999999999</v>
      </c>
      <c r="V9" s="36">
        <v>2.6812000000000005</v>
      </c>
      <c r="W9" s="36">
        <v>1.1833179100739482</v>
      </c>
      <c r="X9" s="36">
        <v>3.4848506448862264</v>
      </c>
      <c r="Y9" s="36">
        <v>4.6681685549601744</v>
      </c>
      <c r="Z9" s="36">
        <v>1.9148208185615324E-4</v>
      </c>
      <c r="AA9" s="36">
        <v>4.0977165517216778E-5</v>
      </c>
      <c r="AB9" s="36">
        <v>4.0977199999999998E-5</v>
      </c>
      <c r="AC9" s="36">
        <v>6.6564949559067723E-5</v>
      </c>
      <c r="AD9" s="36">
        <v>1.2168779875495101E-2</v>
      </c>
      <c r="AE9" s="36">
        <v>0.10951901887945591</v>
      </c>
      <c r="AF9" s="36">
        <v>0.121687798754951</v>
      </c>
      <c r="AG9" s="36">
        <v>0.19224690372267322</v>
      </c>
      <c r="AH9" s="36">
        <v>0.32704070978109928</v>
      </c>
      <c r="AI9" s="36">
        <v>1.0474141651097371</v>
      </c>
      <c r="AJ9" s="36">
        <v>4.182308228248868E-6</v>
      </c>
      <c r="AK9" s="36">
        <v>5.0540789185866631E-6</v>
      </c>
      <c r="AL9" s="36">
        <v>1.2640662672705937E-5</v>
      </c>
      <c r="AM9" s="36">
        <v>0.19231765098046052</v>
      </c>
      <c r="AN9" s="36">
        <v>0.33921454373551296</v>
      </c>
      <c r="AO9" s="36">
        <v>1.1569458246518658</v>
      </c>
      <c r="AP9" s="36">
        <v>8.0386903390000004</v>
      </c>
      <c r="AQ9" s="36">
        <v>4.3285255669999998</v>
      </c>
      <c r="AR9" s="36">
        <v>12.367215906</v>
      </c>
      <c r="AS9" s="36">
        <v>0.41597586399999997</v>
      </c>
      <c r="AT9" s="36">
        <v>21.313968890999998</v>
      </c>
      <c r="AU9" s="36">
        <v>43.885385872999997</v>
      </c>
      <c r="AV9" s="36">
        <v>18.987149539000001</v>
      </c>
      <c r="AW9" s="36">
        <v>39.094473133000001</v>
      </c>
      <c r="AX9" s="36">
        <v>17.584160315999998</v>
      </c>
      <c r="AY9" s="36">
        <v>36.205723329999998</v>
      </c>
      <c r="AZ9" s="36">
        <v>2.2478971428571432E-2</v>
      </c>
      <c r="BA9" s="36">
        <v>4.4957942857142864E-2</v>
      </c>
      <c r="BB9" s="36">
        <v>1.486939668</v>
      </c>
      <c r="BC9" s="36">
        <v>71.970528825000002</v>
      </c>
      <c r="BD9" s="36">
        <v>148.18706197399999</v>
      </c>
      <c r="BE9" s="36">
        <v>0.12594068285714285</v>
      </c>
      <c r="BF9" s="36">
        <v>0.25188136571428571</v>
      </c>
      <c r="BG9" s="36">
        <v>4.3976508140000004</v>
      </c>
      <c r="BH9" s="36">
        <v>14.133645402000001</v>
      </c>
      <c r="BI9" s="36">
        <v>0</v>
      </c>
      <c r="BJ9" s="36">
        <v>0</v>
      </c>
      <c r="BK9" s="36">
        <v>0</v>
      </c>
      <c r="BL9" s="36">
        <v>0</v>
      </c>
    </row>
    <row r="10" spans="1:64" s="37" customFormat="1" x14ac:dyDescent="0.2">
      <c r="A10" s="6">
        <v>7</v>
      </c>
      <c r="B10" s="34" t="s">
        <v>106</v>
      </c>
      <c r="C10" s="34" t="s">
        <v>112</v>
      </c>
      <c r="D10" s="41">
        <v>6.8305187189999996</v>
      </c>
      <c r="E10" s="36">
        <v>0</v>
      </c>
      <c r="F10" s="36" t="s">
        <v>340</v>
      </c>
      <c r="G10" s="36" t="s">
        <v>340</v>
      </c>
      <c r="H10" s="36" t="s">
        <v>340</v>
      </c>
      <c r="I10" s="36">
        <v>1274.7113182894286</v>
      </c>
      <c r="J10" s="36">
        <v>2461.0586298728281</v>
      </c>
      <c r="K10" s="36">
        <v>1074.1497862894548</v>
      </c>
      <c r="L10" s="36">
        <v>200.56153199997391</v>
      </c>
      <c r="M10" s="36">
        <v>3116.7389616623336</v>
      </c>
      <c r="N10" s="36">
        <v>619.0309864999233</v>
      </c>
      <c r="O10" s="36">
        <v>6.0172272699999994</v>
      </c>
      <c r="P10" s="36">
        <v>9.8768778739999998</v>
      </c>
      <c r="Q10" s="36">
        <v>5.4853790409999998</v>
      </c>
      <c r="R10" s="36">
        <v>0.53184822899999995</v>
      </c>
      <c r="S10" s="36">
        <v>9.1831627919999992</v>
      </c>
      <c r="T10" s="36">
        <v>0.69371508199999998</v>
      </c>
      <c r="U10" s="36" t="s">
        <v>340</v>
      </c>
      <c r="V10" s="36" t="s">
        <v>340</v>
      </c>
      <c r="W10" s="36">
        <v>1280.7285455594285</v>
      </c>
      <c r="X10" s="36">
        <v>2470.9355077468281</v>
      </c>
      <c r="Y10" s="36">
        <v>3751.6640533062564</v>
      </c>
      <c r="Z10" s="36">
        <v>5.3072132534958278</v>
      </c>
      <c r="AA10" s="36">
        <v>2.5828537859260394</v>
      </c>
      <c r="AB10" s="36">
        <v>6.5274746679275726</v>
      </c>
      <c r="AC10" s="36">
        <v>24.822152284374035</v>
      </c>
      <c r="AD10" s="36">
        <v>45.067751388918907</v>
      </c>
      <c r="AE10" s="36">
        <v>539.043531585599</v>
      </c>
      <c r="AF10" s="36">
        <v>584.11128297451796</v>
      </c>
      <c r="AG10" s="36" t="s">
        <v>340</v>
      </c>
      <c r="AH10" s="36" t="s">
        <v>340</v>
      </c>
      <c r="AI10" s="36" t="s">
        <v>340</v>
      </c>
      <c r="AJ10" s="36">
        <v>0.39307361395800555</v>
      </c>
      <c r="AK10" s="36">
        <v>0.35973155934206325</v>
      </c>
      <c r="AL10" s="36">
        <v>0.9031685694893814</v>
      </c>
      <c r="AM10" s="36">
        <v>25.21522589833204</v>
      </c>
      <c r="AN10" s="36">
        <v>45.427482948260973</v>
      </c>
      <c r="AO10" s="36">
        <v>539.94670015508837</v>
      </c>
      <c r="AP10" s="36">
        <v>8730.4026552529995</v>
      </c>
      <c r="AQ10" s="36">
        <v>4700.986045136</v>
      </c>
      <c r="AR10" s="36">
        <v>13431.388700388999</v>
      </c>
      <c r="AS10" s="36">
        <v>741.27592409900001</v>
      </c>
      <c r="AT10" s="36">
        <v>18252.587967193002</v>
      </c>
      <c r="AU10" s="36">
        <v>40233.483215813998</v>
      </c>
      <c r="AV10" s="36">
        <v>15122.750708629999</v>
      </c>
      <c r="AW10" s="36">
        <v>33334.502367893998</v>
      </c>
      <c r="AX10" s="36">
        <v>15010.499865518001</v>
      </c>
      <c r="AY10" s="36">
        <v>33087.072117431002</v>
      </c>
      <c r="AZ10" s="36">
        <v>16.514492068571432</v>
      </c>
      <c r="BA10" s="36">
        <v>33.028984137142864</v>
      </c>
      <c r="BB10" s="36">
        <v>36.979333894</v>
      </c>
      <c r="BC10" s="36">
        <v>2348.0501550990002</v>
      </c>
      <c r="BD10" s="36">
        <v>5175.7173653890004</v>
      </c>
      <c r="BE10" s="36">
        <v>3.1320723228571428</v>
      </c>
      <c r="BF10" s="36">
        <v>6.2641446457142855</v>
      </c>
      <c r="BG10" s="36">
        <v>7.4932190219999999</v>
      </c>
      <c r="BH10" s="36">
        <v>71.557403827000002</v>
      </c>
      <c r="BI10" s="36">
        <v>1.2400000000000002</v>
      </c>
      <c r="BJ10" s="36">
        <v>2.0100000000000007</v>
      </c>
      <c r="BK10" s="36">
        <v>6.6400000000000015</v>
      </c>
      <c r="BL10" s="36">
        <v>7.9999999999999867</v>
      </c>
    </row>
    <row r="11" spans="1:64" s="37" customFormat="1" x14ac:dyDescent="0.2">
      <c r="A11" s="6">
        <v>8</v>
      </c>
      <c r="B11" s="34" t="s">
        <v>106</v>
      </c>
      <c r="C11" s="34" t="s">
        <v>113</v>
      </c>
      <c r="D11" s="41">
        <v>6.8638064390000002</v>
      </c>
      <c r="E11" s="36">
        <v>8</v>
      </c>
      <c r="F11" s="36">
        <v>4</v>
      </c>
      <c r="G11" s="36">
        <v>4</v>
      </c>
      <c r="H11" s="36">
        <v>0</v>
      </c>
      <c r="I11" s="36">
        <v>176.21447520842474</v>
      </c>
      <c r="J11" s="36">
        <v>523.89963853620429</v>
      </c>
      <c r="K11" s="36">
        <v>129.51289720837332</v>
      </c>
      <c r="L11" s="36">
        <v>46.701578000051434</v>
      </c>
      <c r="M11" s="36">
        <v>513.38110974465496</v>
      </c>
      <c r="N11" s="36">
        <v>186.73300399997402</v>
      </c>
      <c r="O11" s="36">
        <v>1.1332885419999998</v>
      </c>
      <c r="P11" s="36">
        <v>1.8223610250000002</v>
      </c>
      <c r="Q11" s="36">
        <v>0.94738725299999993</v>
      </c>
      <c r="R11" s="36">
        <v>0.185901289</v>
      </c>
      <c r="S11" s="36">
        <v>1.5798810830000001</v>
      </c>
      <c r="T11" s="36">
        <v>0.242479942</v>
      </c>
      <c r="U11" s="36">
        <v>0.55600000000000005</v>
      </c>
      <c r="V11" s="36">
        <v>1.3202</v>
      </c>
      <c r="W11" s="36">
        <v>177.90376375042476</v>
      </c>
      <c r="X11" s="36">
        <v>527.04219956120426</v>
      </c>
      <c r="Y11" s="36">
        <v>704.94596331162904</v>
      </c>
      <c r="Z11" s="36">
        <v>0.89738991590107942</v>
      </c>
      <c r="AA11" s="36">
        <v>0.43313090361384071</v>
      </c>
      <c r="AB11" s="36">
        <v>0.43313090399999998</v>
      </c>
      <c r="AC11" s="36">
        <v>2.5523330509224187</v>
      </c>
      <c r="AD11" s="36">
        <v>8.1780026226816442</v>
      </c>
      <c r="AE11" s="36">
        <v>87.133840891978323</v>
      </c>
      <c r="AF11" s="36">
        <v>95.311843514659955</v>
      </c>
      <c r="AG11" s="36">
        <v>0.13926322628270971</v>
      </c>
      <c r="AH11" s="36">
        <v>0.2369075573544947</v>
      </c>
      <c r="AI11" s="36">
        <v>0.75874447422993585</v>
      </c>
      <c r="AJ11" s="36">
        <v>4.4207235828724337E-2</v>
      </c>
      <c r="AK11" s="36">
        <v>5.3421848513192316E-2</v>
      </c>
      <c r="AL11" s="36">
        <v>0.13361239056324439</v>
      </c>
      <c r="AM11" s="36">
        <v>2.7358035130338525</v>
      </c>
      <c r="AN11" s="36">
        <v>8.468332028549332</v>
      </c>
      <c r="AO11" s="36">
        <v>88.026197756771509</v>
      </c>
      <c r="AP11" s="36">
        <v>2086.5712382349998</v>
      </c>
      <c r="AQ11" s="36">
        <v>1123.5383590490001</v>
      </c>
      <c r="AR11" s="36">
        <v>3210.1095972839998</v>
      </c>
      <c r="AS11" s="36">
        <v>77.225845555999996</v>
      </c>
      <c r="AT11" s="36">
        <v>5057.3451805000004</v>
      </c>
      <c r="AU11" s="36">
        <v>11110.131113572999</v>
      </c>
      <c r="AV11" s="36">
        <v>3031.5648484829999</v>
      </c>
      <c r="AW11" s="36">
        <v>6659.834704543</v>
      </c>
      <c r="AX11" s="36">
        <v>2943.7489943840001</v>
      </c>
      <c r="AY11" s="36">
        <v>6466.9181409949997</v>
      </c>
      <c r="AZ11" s="36">
        <v>8.7346339400000002</v>
      </c>
      <c r="BA11" s="36">
        <v>17.46926788</v>
      </c>
      <c r="BB11" s="36">
        <v>9.7984047650000008</v>
      </c>
      <c r="BC11" s="36">
        <v>459.64961599600002</v>
      </c>
      <c r="BD11" s="36">
        <v>1009.7723840789999</v>
      </c>
      <c r="BE11" s="36">
        <v>0.82990441142857141</v>
      </c>
      <c r="BF11" s="36">
        <v>1.6598088242857145</v>
      </c>
      <c r="BG11" s="36">
        <v>4.5172767660000002</v>
      </c>
      <c r="BH11" s="36">
        <v>37.162286780999999</v>
      </c>
      <c r="BI11" s="36">
        <v>1.7900000000000005</v>
      </c>
      <c r="BJ11" s="36">
        <v>2.5300000000000002</v>
      </c>
      <c r="BK11" s="36">
        <v>0.36</v>
      </c>
      <c r="BL11" s="36">
        <v>0.68000000000000016</v>
      </c>
    </row>
    <row r="12" spans="1:64" s="37" customFormat="1" x14ac:dyDescent="0.2">
      <c r="A12" s="6">
        <v>9</v>
      </c>
      <c r="B12" s="34" t="s">
        <v>106</v>
      </c>
      <c r="C12" s="34" t="s">
        <v>114</v>
      </c>
      <c r="D12" s="41">
        <v>6.0669854870000002</v>
      </c>
      <c r="E12" s="36">
        <v>115</v>
      </c>
      <c r="F12" s="36">
        <v>39</v>
      </c>
      <c r="G12" s="36">
        <v>76</v>
      </c>
      <c r="H12" s="36">
        <v>0</v>
      </c>
      <c r="I12" s="36">
        <v>7.0050472900249101</v>
      </c>
      <c r="J12" s="36">
        <v>60.823950104209736</v>
      </c>
      <c r="K12" s="36">
        <v>4.3602042900232476</v>
      </c>
      <c r="L12" s="36">
        <v>2.6448430000016625</v>
      </c>
      <c r="M12" s="36">
        <v>51.38466989423565</v>
      </c>
      <c r="N12" s="36">
        <v>16.444327499999002</v>
      </c>
      <c r="O12" s="36">
        <v>4.4383367E-2</v>
      </c>
      <c r="P12" s="36">
        <v>7.1713081999999997E-2</v>
      </c>
      <c r="Q12" s="36">
        <v>4.0191985E-2</v>
      </c>
      <c r="R12" s="36">
        <v>4.1913820000000004E-3</v>
      </c>
      <c r="S12" s="36">
        <v>6.6246061999999994E-2</v>
      </c>
      <c r="T12" s="36">
        <v>5.4670200000000004E-3</v>
      </c>
      <c r="U12" s="36">
        <v>23.183400000000013</v>
      </c>
      <c r="V12" s="36">
        <v>54.897199999999948</v>
      </c>
      <c r="W12" s="36">
        <v>30.232830657024923</v>
      </c>
      <c r="X12" s="36">
        <v>115.79286318620969</v>
      </c>
      <c r="Y12" s="36">
        <v>146.02569384323462</v>
      </c>
      <c r="Z12" s="36">
        <v>6.539858435448892E-2</v>
      </c>
      <c r="AA12" s="36">
        <v>3.1522117658863667E-2</v>
      </c>
      <c r="AB12" s="36">
        <v>3.1522118000000002E-2</v>
      </c>
      <c r="AC12" s="36">
        <v>8.0288119185398174E-2</v>
      </c>
      <c r="AD12" s="36">
        <v>0.9594560922573333</v>
      </c>
      <c r="AE12" s="36">
        <v>8.6351048303159992</v>
      </c>
      <c r="AF12" s="36">
        <v>9.5945609225733346</v>
      </c>
      <c r="AG12" s="36">
        <v>4.0328913526111094</v>
      </c>
      <c r="AH12" s="36">
        <v>6.8605508067407355</v>
      </c>
      <c r="AI12" s="36">
        <v>21.972304610777755</v>
      </c>
      <c r="AJ12" s="36">
        <v>3.2172823134294266E-3</v>
      </c>
      <c r="AK12" s="36">
        <v>3.8879003946829267E-3</v>
      </c>
      <c r="AL12" s="36">
        <v>9.7239552816500863E-3</v>
      </c>
      <c r="AM12" s="36">
        <v>4.1163967541099371</v>
      </c>
      <c r="AN12" s="36">
        <v>7.8238947993927521</v>
      </c>
      <c r="AO12" s="36">
        <v>30.617133396375404</v>
      </c>
      <c r="AP12" s="36">
        <v>403.74315730299998</v>
      </c>
      <c r="AQ12" s="36">
        <v>217.40016162399999</v>
      </c>
      <c r="AR12" s="36">
        <v>621.143318927</v>
      </c>
      <c r="AS12" s="36">
        <v>18.39550629</v>
      </c>
      <c r="AT12" s="36">
        <v>1384.1217504440001</v>
      </c>
      <c r="AU12" s="36">
        <v>2826.5515384680002</v>
      </c>
      <c r="AV12" s="36">
        <v>810.40716905900001</v>
      </c>
      <c r="AW12" s="36">
        <v>1654.953857748</v>
      </c>
      <c r="AX12" s="36">
        <v>787.27678300100001</v>
      </c>
      <c r="AY12" s="36">
        <v>1607.7186862210001</v>
      </c>
      <c r="AZ12" s="36">
        <v>0.28162317285714289</v>
      </c>
      <c r="BA12" s="36">
        <v>0.56324634714285715</v>
      </c>
      <c r="BB12" s="36">
        <v>3.952078523</v>
      </c>
      <c r="BC12" s="36">
        <v>150.85007809999999</v>
      </c>
      <c r="BD12" s="36">
        <v>308.05492377799999</v>
      </c>
      <c r="BE12" s="36">
        <v>0.33473279285714286</v>
      </c>
      <c r="BF12" s="36">
        <v>0.6694655871428572</v>
      </c>
      <c r="BG12" s="36">
        <v>1.7612997370000001</v>
      </c>
      <c r="BH12" s="36">
        <v>7.8799136440000002</v>
      </c>
      <c r="BI12" s="36">
        <v>0.15</v>
      </c>
      <c r="BJ12" s="36">
        <v>0.42000000000000015</v>
      </c>
      <c r="BK12" s="36">
        <v>0.66000000000000014</v>
      </c>
      <c r="BL12" s="36">
        <v>0.80000000000000027</v>
      </c>
    </row>
    <row r="13" spans="1:64" s="37" customFormat="1" x14ac:dyDescent="0.2">
      <c r="A13" s="6">
        <v>10</v>
      </c>
      <c r="B13" s="34" t="s">
        <v>106</v>
      </c>
      <c r="C13" s="34" t="s">
        <v>115</v>
      </c>
      <c r="D13" s="41">
        <v>6.6461629670000004</v>
      </c>
      <c r="E13" s="36">
        <v>1</v>
      </c>
      <c r="F13" s="36">
        <v>1</v>
      </c>
      <c r="G13" s="36">
        <v>0</v>
      </c>
      <c r="H13" s="36">
        <v>0</v>
      </c>
      <c r="I13" s="36">
        <v>1358.5135543486185</v>
      </c>
      <c r="J13" s="36">
        <v>2616.4256313717192</v>
      </c>
      <c r="K13" s="36">
        <v>1126.5064998487794</v>
      </c>
      <c r="L13" s="36">
        <v>232.00705449983923</v>
      </c>
      <c r="M13" s="36">
        <v>3210.2608432204624</v>
      </c>
      <c r="N13" s="36">
        <v>764.67834249987516</v>
      </c>
      <c r="O13" s="36">
        <v>5.1317079769999996</v>
      </c>
      <c r="P13" s="36">
        <v>8.3714071749999999</v>
      </c>
      <c r="Q13" s="36">
        <v>4.4748125139999999</v>
      </c>
      <c r="R13" s="36">
        <v>0.6568954629999999</v>
      </c>
      <c r="S13" s="36">
        <v>7.5145870049999992</v>
      </c>
      <c r="T13" s="36">
        <v>0.85682016999999999</v>
      </c>
      <c r="U13" s="36">
        <v>4.7199999999999999E-2</v>
      </c>
      <c r="V13" s="36">
        <v>0.11209999999999999</v>
      </c>
      <c r="W13" s="36">
        <v>1363.6924623256184</v>
      </c>
      <c r="X13" s="36">
        <v>2624.9091385467191</v>
      </c>
      <c r="Y13" s="36">
        <v>3988.6016008723373</v>
      </c>
      <c r="Z13" s="36">
        <v>5.6981396351522466</v>
      </c>
      <c r="AA13" s="36">
        <v>2.7696429646259624</v>
      </c>
      <c r="AB13" s="36">
        <v>6.3607098739465453</v>
      </c>
      <c r="AC13" s="36">
        <v>19.418408725639644</v>
      </c>
      <c r="AD13" s="36">
        <v>24.712269352210523</v>
      </c>
      <c r="AE13" s="36">
        <v>354.16719864152572</v>
      </c>
      <c r="AF13" s="36">
        <v>378.87946799373623</v>
      </c>
      <c r="AG13" s="36">
        <v>8.8052842460015213E-3</v>
      </c>
      <c r="AH13" s="36">
        <v>1.4979104234577302E-2</v>
      </c>
      <c r="AI13" s="36">
        <v>4.797361761614622E-2</v>
      </c>
      <c r="AJ13" s="36">
        <v>0.40053217495394372</v>
      </c>
      <c r="AK13" s="36">
        <v>0.37908027869979039</v>
      </c>
      <c r="AL13" s="36">
        <v>0.95125201019147476</v>
      </c>
      <c r="AM13" s="36">
        <v>19.82774618483959</v>
      </c>
      <c r="AN13" s="36">
        <v>25.106328735144888</v>
      </c>
      <c r="AO13" s="36">
        <v>355.16642426933333</v>
      </c>
      <c r="AP13" s="36">
        <v>4834.0588889549999</v>
      </c>
      <c r="AQ13" s="36">
        <v>2602.9547863600001</v>
      </c>
      <c r="AR13" s="36">
        <v>7437.013675315</v>
      </c>
      <c r="AS13" s="36">
        <v>561.51765588399996</v>
      </c>
      <c r="AT13" s="36">
        <v>9614.0022380930004</v>
      </c>
      <c r="AU13" s="36">
        <v>21385.548799319</v>
      </c>
      <c r="AV13" s="36">
        <v>8421.5630921470001</v>
      </c>
      <c r="AW13" s="36">
        <v>18733.067042573999</v>
      </c>
      <c r="AX13" s="36">
        <v>8381.4620955160008</v>
      </c>
      <c r="AY13" s="36">
        <v>18643.86570903</v>
      </c>
      <c r="AZ13" s="36">
        <v>9.0532832842857154</v>
      </c>
      <c r="BA13" s="36">
        <v>18.106566568571431</v>
      </c>
      <c r="BB13" s="36">
        <v>21.256714211999999</v>
      </c>
      <c r="BC13" s="36">
        <v>1192.029913116</v>
      </c>
      <c r="BD13" s="36">
        <v>2651.5714523329998</v>
      </c>
      <c r="BE13" s="36">
        <v>1.8003992828571431</v>
      </c>
      <c r="BF13" s="36">
        <v>3.6007985671428577</v>
      </c>
      <c r="BG13" s="36">
        <v>25.398193528</v>
      </c>
      <c r="BH13" s="36">
        <v>117.876811973</v>
      </c>
      <c r="BI13" s="36">
        <v>3.4200000000000017</v>
      </c>
      <c r="BJ13" s="36">
        <v>4.6599999999999984</v>
      </c>
      <c r="BK13" s="36">
        <v>6.9700000000000024</v>
      </c>
      <c r="BL13" s="36">
        <v>8.9099999999999824</v>
      </c>
    </row>
    <row r="14" spans="1:64" s="37" customFormat="1" x14ac:dyDescent="0.2">
      <c r="A14" s="6">
        <v>11</v>
      </c>
      <c r="B14" s="34" t="s">
        <v>106</v>
      </c>
      <c r="C14" s="34" t="s">
        <v>116</v>
      </c>
      <c r="D14" s="41">
        <v>5.4796379140000004</v>
      </c>
      <c r="E14" s="36">
        <v>0</v>
      </c>
      <c r="F14" s="36" t="s">
        <v>340</v>
      </c>
      <c r="G14" s="36" t="s">
        <v>340</v>
      </c>
      <c r="H14" s="36" t="s">
        <v>340</v>
      </c>
      <c r="I14" s="36">
        <v>7.0209120748742554E-2</v>
      </c>
      <c r="J14" s="36">
        <v>12.39886081886624</v>
      </c>
      <c r="K14" s="36">
        <v>7.0209120748742554E-2</v>
      </c>
      <c r="L14" s="36">
        <v>0</v>
      </c>
      <c r="M14" s="36">
        <v>4.0352659396417465</v>
      </c>
      <c r="N14" s="36">
        <v>8.4338039999732359</v>
      </c>
      <c r="O14" s="36">
        <v>8.3537831000000007E-2</v>
      </c>
      <c r="P14" s="36">
        <v>0.133465581</v>
      </c>
      <c r="Q14" s="36">
        <v>6.7654902000000003E-2</v>
      </c>
      <c r="R14" s="36">
        <v>1.5882929E-2</v>
      </c>
      <c r="S14" s="36">
        <v>0.112748717</v>
      </c>
      <c r="T14" s="36">
        <v>2.0716864000000002E-2</v>
      </c>
      <c r="U14" s="36" t="s">
        <v>340</v>
      </c>
      <c r="V14" s="36" t="s">
        <v>340</v>
      </c>
      <c r="W14" s="36">
        <v>0.15374695174874256</v>
      </c>
      <c r="X14" s="36">
        <v>12.532326399866239</v>
      </c>
      <c r="Y14" s="36">
        <v>12.686073351614981</v>
      </c>
      <c r="Z14" s="36">
        <v>3.0204305214509551E-3</v>
      </c>
      <c r="AA14" s="36">
        <v>6.4637213159050443E-4</v>
      </c>
      <c r="AB14" s="36">
        <v>6.4637199999999998E-4</v>
      </c>
      <c r="AC14" s="36">
        <v>5.5918280091205562E-4</v>
      </c>
      <c r="AD14" s="36">
        <v>6.3375663981161331E-2</v>
      </c>
      <c r="AE14" s="36">
        <v>0.570380975830452</v>
      </c>
      <c r="AF14" s="36">
        <v>0.63375663981161323</v>
      </c>
      <c r="AG14" s="36" t="s">
        <v>340</v>
      </c>
      <c r="AH14" s="36" t="s">
        <v>340</v>
      </c>
      <c r="AI14" s="36" t="s">
        <v>340</v>
      </c>
      <c r="AJ14" s="36">
        <v>6.5971489855588827E-5</v>
      </c>
      <c r="AK14" s="36">
        <v>7.9722750670243434E-5</v>
      </c>
      <c r="AL14" s="36">
        <v>1.9939308720659979E-4</v>
      </c>
      <c r="AM14" s="36">
        <v>6.251542907676445E-4</v>
      </c>
      <c r="AN14" s="36">
        <v>6.345538673183157E-2</v>
      </c>
      <c r="AO14" s="36">
        <v>0.57058036891765862</v>
      </c>
      <c r="AP14" s="36">
        <v>101.848514115</v>
      </c>
      <c r="AQ14" s="36">
        <v>54.8415076</v>
      </c>
      <c r="AR14" s="36">
        <v>156.690021715</v>
      </c>
      <c r="AS14" s="36">
        <v>8.121551835</v>
      </c>
      <c r="AT14" s="36">
        <v>385.366894527</v>
      </c>
      <c r="AU14" s="36">
        <v>1071.45872411</v>
      </c>
      <c r="AV14" s="36">
        <v>239.04338280299999</v>
      </c>
      <c r="AW14" s="36">
        <v>664.62667547000001</v>
      </c>
      <c r="AX14" s="36">
        <v>224.53119130600001</v>
      </c>
      <c r="AY14" s="36">
        <v>624.27755776699996</v>
      </c>
      <c r="AZ14" s="36">
        <v>0.32690739857142859</v>
      </c>
      <c r="BA14" s="36">
        <v>0.65381479714285717</v>
      </c>
      <c r="BB14" s="36">
        <v>1.3080215399999999</v>
      </c>
      <c r="BC14" s="36">
        <v>58.476958439999997</v>
      </c>
      <c r="BD14" s="36">
        <v>162.58699999999999</v>
      </c>
      <c r="BE14" s="36">
        <v>0.11078669142857143</v>
      </c>
      <c r="BF14" s="36">
        <v>0.22157338285714287</v>
      </c>
      <c r="BG14" s="36">
        <v>1.167718037</v>
      </c>
      <c r="BH14" s="36">
        <v>35.866809377000003</v>
      </c>
      <c r="BI14" s="36">
        <v>0</v>
      </c>
      <c r="BJ14" s="36">
        <v>0</v>
      </c>
      <c r="BK14" s="36">
        <v>0</v>
      </c>
      <c r="BL14" s="36">
        <v>0</v>
      </c>
    </row>
    <row r="15" spans="1:64" s="37" customFormat="1" x14ac:dyDescent="0.2">
      <c r="A15" s="6">
        <v>12</v>
      </c>
      <c r="B15" s="34" t="s">
        <v>106</v>
      </c>
      <c r="C15" s="34" t="s">
        <v>117</v>
      </c>
      <c r="D15" s="41">
        <v>6.2390753200000004</v>
      </c>
      <c r="E15" s="36">
        <v>2</v>
      </c>
      <c r="F15" s="36">
        <v>1</v>
      </c>
      <c r="G15" s="36">
        <v>0</v>
      </c>
      <c r="H15" s="36">
        <v>1</v>
      </c>
      <c r="I15" s="36">
        <v>30.732342334129108</v>
      </c>
      <c r="J15" s="36">
        <v>149.03460817010162</v>
      </c>
      <c r="K15" s="36">
        <v>18.350932834106267</v>
      </c>
      <c r="L15" s="36">
        <v>12.381409500022841</v>
      </c>
      <c r="M15" s="36">
        <v>121.86024900422633</v>
      </c>
      <c r="N15" s="36">
        <v>57.906701500004395</v>
      </c>
      <c r="O15" s="36">
        <v>0.27089160800000001</v>
      </c>
      <c r="P15" s="36">
        <v>0.44716845</v>
      </c>
      <c r="Q15" s="36">
        <v>0.21244358499999999</v>
      </c>
      <c r="R15" s="36">
        <v>5.8448023000000002E-2</v>
      </c>
      <c r="S15" s="36">
        <v>0.37093189799999998</v>
      </c>
      <c r="T15" s="36">
        <v>7.6236551999999999E-2</v>
      </c>
      <c r="U15" s="36">
        <v>0</v>
      </c>
      <c r="V15" s="36">
        <v>0</v>
      </c>
      <c r="W15" s="36">
        <v>31.003233942129107</v>
      </c>
      <c r="X15" s="36">
        <v>149.48177662010161</v>
      </c>
      <c r="Y15" s="36">
        <v>180.48501056223071</v>
      </c>
      <c r="Z15" s="36">
        <v>0.20827950147050664</v>
      </c>
      <c r="AA15" s="36">
        <v>0.10011287913375616</v>
      </c>
      <c r="AB15" s="36">
        <v>0.100112879</v>
      </c>
      <c r="AC15" s="36">
        <v>0.3215190231974831</v>
      </c>
      <c r="AD15" s="36">
        <v>2.5057449872066306</v>
      </c>
      <c r="AE15" s="36">
        <v>22.658276267925014</v>
      </c>
      <c r="AF15" s="36">
        <v>25.164021255131647</v>
      </c>
      <c r="AG15" s="36">
        <v>0</v>
      </c>
      <c r="AH15" s="36">
        <v>0</v>
      </c>
      <c r="AI15" s="36">
        <v>0</v>
      </c>
      <c r="AJ15" s="36">
        <v>1.0217950906237179E-2</v>
      </c>
      <c r="AK15" s="36">
        <v>1.2347802954641059E-2</v>
      </c>
      <c r="AL15" s="36">
        <v>3.0882860044913415E-2</v>
      </c>
      <c r="AM15" s="36">
        <v>0.33173697410372027</v>
      </c>
      <c r="AN15" s="36">
        <v>2.5180927901612717</v>
      </c>
      <c r="AO15" s="36">
        <v>22.689159127969926</v>
      </c>
      <c r="AP15" s="36">
        <v>673.518729334</v>
      </c>
      <c r="AQ15" s="36">
        <v>362.66393118000002</v>
      </c>
      <c r="AR15" s="36">
        <v>1036.182660514</v>
      </c>
      <c r="AS15" s="36">
        <v>60.004824159000002</v>
      </c>
      <c r="AT15" s="36">
        <v>2075.3458668960002</v>
      </c>
      <c r="AU15" s="36">
        <v>4688.8032435969999</v>
      </c>
      <c r="AV15" s="36">
        <v>1461.1461710789999</v>
      </c>
      <c r="AW15" s="36">
        <v>3301.1494689179999</v>
      </c>
      <c r="AX15" s="36">
        <v>1436.434830401</v>
      </c>
      <c r="AY15" s="36">
        <v>3245.3194426209998</v>
      </c>
      <c r="AZ15" s="36">
        <v>1.9680203485714289</v>
      </c>
      <c r="BA15" s="36">
        <v>3.9360406985714285</v>
      </c>
      <c r="BB15" s="36">
        <v>4.7891466009999997</v>
      </c>
      <c r="BC15" s="36">
        <v>138.933869122</v>
      </c>
      <c r="BD15" s="36">
        <v>313.89157179799997</v>
      </c>
      <c r="BE15" s="36">
        <v>0.40563071142857149</v>
      </c>
      <c r="BF15" s="36">
        <v>0.81126142285714298</v>
      </c>
      <c r="BG15" s="36">
        <v>4.7395253930000001</v>
      </c>
      <c r="BH15" s="36">
        <v>24.340737793999999</v>
      </c>
      <c r="BI15" s="36">
        <v>0.51000000000000012</v>
      </c>
      <c r="BJ15" s="36">
        <v>0.63000000000000023</v>
      </c>
      <c r="BK15" s="36">
        <v>0.63</v>
      </c>
      <c r="BL15" s="36">
        <v>0.71000000000000008</v>
      </c>
    </row>
    <row r="16" spans="1:64" s="37" customFormat="1" x14ac:dyDescent="0.2">
      <c r="A16" s="6">
        <v>13</v>
      </c>
      <c r="B16" s="34" t="s">
        <v>106</v>
      </c>
      <c r="C16" s="34" t="s">
        <v>118</v>
      </c>
      <c r="D16" s="41">
        <v>5.9296385550000004</v>
      </c>
      <c r="E16" s="36">
        <v>45</v>
      </c>
      <c r="F16" s="36">
        <v>25</v>
      </c>
      <c r="G16" s="36">
        <v>20</v>
      </c>
      <c r="H16" s="36">
        <v>0</v>
      </c>
      <c r="I16" s="36">
        <v>3.0912402155935901</v>
      </c>
      <c r="J16" s="36">
        <v>39.125213353615536</v>
      </c>
      <c r="K16" s="36">
        <v>2.0249942156076628</v>
      </c>
      <c r="L16" s="36">
        <v>1.0662459999859275</v>
      </c>
      <c r="M16" s="36">
        <v>34.719554569205243</v>
      </c>
      <c r="N16" s="36">
        <v>7.4968990000038804</v>
      </c>
      <c r="O16" s="36">
        <v>4.2498731000000005E-2</v>
      </c>
      <c r="P16" s="36">
        <v>5.9540048000000005E-2</v>
      </c>
      <c r="Q16" s="36">
        <v>4.0084247000000003E-2</v>
      </c>
      <c r="R16" s="36">
        <v>2.4144839999999997E-3</v>
      </c>
      <c r="S16" s="36">
        <v>5.6390720000000005E-2</v>
      </c>
      <c r="T16" s="36">
        <v>3.1493279999999998E-3</v>
      </c>
      <c r="U16" s="36">
        <v>11.523200000000005</v>
      </c>
      <c r="V16" s="36">
        <v>27.36760000000001</v>
      </c>
      <c r="W16" s="36">
        <v>14.656938946593595</v>
      </c>
      <c r="X16" s="36">
        <v>66.552353401615548</v>
      </c>
      <c r="Y16" s="36">
        <v>81.209292348209146</v>
      </c>
      <c r="Z16" s="36">
        <v>3.7764832095449938E-2</v>
      </c>
      <c r="AA16" s="36">
        <v>1.8202649070006866E-2</v>
      </c>
      <c r="AB16" s="36">
        <v>1.8202649000000001E-2</v>
      </c>
      <c r="AC16" s="36">
        <v>3.2289525129414319E-2</v>
      </c>
      <c r="AD16" s="36">
        <v>0.4565711211904917</v>
      </c>
      <c r="AE16" s="36">
        <v>4.1091400907144253</v>
      </c>
      <c r="AF16" s="36">
        <v>4.5657112119049161</v>
      </c>
      <c r="AG16" s="36">
        <v>1.8757266203842224</v>
      </c>
      <c r="AH16" s="36">
        <v>3.1908912622628138</v>
      </c>
      <c r="AI16" s="36">
        <v>10.219476069679557</v>
      </c>
      <c r="AJ16" s="36">
        <v>1.8578401955328758E-3</v>
      </c>
      <c r="AK16" s="36">
        <v>2.2450929925259076E-3</v>
      </c>
      <c r="AL16" s="36">
        <v>5.6151602783662147E-3</v>
      </c>
      <c r="AM16" s="36">
        <v>1.9098739857091698</v>
      </c>
      <c r="AN16" s="36">
        <v>3.6497074764458315</v>
      </c>
      <c r="AO16" s="36">
        <v>14.334231320672346</v>
      </c>
      <c r="AP16" s="36">
        <v>312.38058898700001</v>
      </c>
      <c r="AQ16" s="36">
        <v>168.204932531</v>
      </c>
      <c r="AR16" s="36">
        <v>480.58552151800001</v>
      </c>
      <c r="AS16" s="36">
        <v>12.462792393999999</v>
      </c>
      <c r="AT16" s="36">
        <v>1264.919608338</v>
      </c>
      <c r="AU16" s="36">
        <v>2567.46246651</v>
      </c>
      <c r="AV16" s="36">
        <v>742.74846522500002</v>
      </c>
      <c r="AW16" s="36">
        <v>1507.58893605</v>
      </c>
      <c r="AX16" s="36">
        <v>721.66243727400001</v>
      </c>
      <c r="AY16" s="36">
        <v>1464.789705984</v>
      </c>
      <c r="AZ16" s="36">
        <v>0.74329151999999998</v>
      </c>
      <c r="BA16" s="36">
        <v>1.48658304</v>
      </c>
      <c r="BB16" s="36">
        <v>1.377881664</v>
      </c>
      <c r="BC16" s="36">
        <v>84.168032509</v>
      </c>
      <c r="BD16" s="36">
        <v>170.83952444299999</v>
      </c>
      <c r="BE16" s="36">
        <v>0.11670369714285715</v>
      </c>
      <c r="BF16" s="36">
        <v>0.23340739571428573</v>
      </c>
      <c r="BG16" s="36">
        <v>0.86329961499999996</v>
      </c>
      <c r="BH16" s="36">
        <v>2.9283107130000001</v>
      </c>
      <c r="BI16" s="36">
        <v>0.21</v>
      </c>
      <c r="BJ16" s="36">
        <v>0.21</v>
      </c>
      <c r="BK16" s="36">
        <v>0</v>
      </c>
      <c r="BL16" s="36">
        <v>0</v>
      </c>
    </row>
    <row r="17" spans="1:64" s="37" customFormat="1" x14ac:dyDescent="0.2">
      <c r="A17" s="6">
        <v>14</v>
      </c>
      <c r="B17" s="34" t="s">
        <v>106</v>
      </c>
      <c r="C17" s="34" t="s">
        <v>119</v>
      </c>
      <c r="D17" s="41">
        <v>5.2757750029999997</v>
      </c>
      <c r="E17" s="36">
        <v>3</v>
      </c>
      <c r="F17" s="36">
        <v>0</v>
      </c>
      <c r="G17" s="36">
        <v>1</v>
      </c>
      <c r="H17" s="36">
        <v>2</v>
      </c>
      <c r="I17" s="36">
        <v>3.1769254240577261E-3</v>
      </c>
      <c r="J17" s="36">
        <v>1.3318663079601958</v>
      </c>
      <c r="K17" s="36">
        <v>3.1769254240577261E-3</v>
      </c>
      <c r="L17" s="36">
        <v>0</v>
      </c>
      <c r="M17" s="36">
        <v>0.40614323338418451</v>
      </c>
      <c r="N17" s="36">
        <v>0.92890000000006889</v>
      </c>
      <c r="O17" s="36">
        <v>1.4437248E-2</v>
      </c>
      <c r="P17" s="36">
        <v>2.1840157999999998E-2</v>
      </c>
      <c r="Q17" s="36">
        <v>1.2535686000000001E-2</v>
      </c>
      <c r="R17" s="36">
        <v>1.9015619999999999E-3</v>
      </c>
      <c r="S17" s="36">
        <v>1.9359859E-2</v>
      </c>
      <c r="T17" s="36">
        <v>2.480299E-3</v>
      </c>
      <c r="U17" s="36">
        <v>3.0000000000000001E-3</v>
      </c>
      <c r="V17" s="36">
        <v>7.1999999999999998E-3</v>
      </c>
      <c r="W17" s="36">
        <v>2.0614173424057726E-2</v>
      </c>
      <c r="X17" s="36">
        <v>1.3609064659601959</v>
      </c>
      <c r="Y17" s="36">
        <v>1.3815206393842536</v>
      </c>
      <c r="Z17" s="36">
        <v>2.3955740087295186E-4</v>
      </c>
      <c r="AA17" s="36">
        <v>5.1265283786811688E-5</v>
      </c>
      <c r="AB17" s="36">
        <v>5.1265299999999999E-5</v>
      </c>
      <c r="AC17" s="36">
        <v>3.8109696608013708E-5</v>
      </c>
      <c r="AD17" s="36">
        <v>1.5162945961679412E-2</v>
      </c>
      <c r="AE17" s="36">
        <v>0.13646651365511467</v>
      </c>
      <c r="AF17" s="36">
        <v>0.15162945961679408</v>
      </c>
      <c r="AG17" s="36">
        <v>6.2714714632872289E-4</v>
      </c>
      <c r="AH17" s="36">
        <v>1.0668710075477125E-3</v>
      </c>
      <c r="AI17" s="36">
        <v>3.4168706593082146E-3</v>
      </c>
      <c r="AJ17" s="36">
        <v>5.232355700576078E-6</v>
      </c>
      <c r="AK17" s="36">
        <v>6.3230008879333124E-6</v>
      </c>
      <c r="AL17" s="36">
        <v>1.5814339782002469E-5</v>
      </c>
      <c r="AM17" s="36">
        <v>6.7048919863731268E-4</v>
      </c>
      <c r="AN17" s="36">
        <v>1.6236139970115058E-2</v>
      </c>
      <c r="AO17" s="36">
        <v>0.13989919865420489</v>
      </c>
      <c r="AP17" s="36">
        <v>10.158575669999999</v>
      </c>
      <c r="AQ17" s="36">
        <v>5.4700022830000004</v>
      </c>
      <c r="AR17" s="36">
        <v>15.628577953000001</v>
      </c>
      <c r="AS17" s="36">
        <v>1.4157181619999999</v>
      </c>
      <c r="AT17" s="36">
        <v>37.772822316999999</v>
      </c>
      <c r="AU17" s="36">
        <v>97.223522689000006</v>
      </c>
      <c r="AV17" s="36">
        <v>34.008136647999997</v>
      </c>
      <c r="AW17" s="36">
        <v>87.533592730999999</v>
      </c>
      <c r="AX17" s="36">
        <v>31.504530551999999</v>
      </c>
      <c r="AY17" s="36">
        <v>81.089557334000006</v>
      </c>
      <c r="AZ17" s="36">
        <v>1.8782574285714285E-2</v>
      </c>
      <c r="BA17" s="36">
        <v>3.7565149999999999E-2</v>
      </c>
      <c r="BB17" s="36">
        <v>0.74175960699999999</v>
      </c>
      <c r="BC17" s="36">
        <v>30.416495403999999</v>
      </c>
      <c r="BD17" s="36">
        <v>78.289062071000004</v>
      </c>
      <c r="BE17" s="36">
        <v>6.2825488571428584E-2</v>
      </c>
      <c r="BF17" s="36">
        <v>0.12565097714285717</v>
      </c>
      <c r="BG17" s="36">
        <v>2.193568285</v>
      </c>
      <c r="BH17" s="36">
        <v>12.581127567999999</v>
      </c>
      <c r="BI17" s="36">
        <v>0</v>
      </c>
      <c r="BJ17" s="36">
        <v>0</v>
      </c>
      <c r="BK17" s="36">
        <v>0</v>
      </c>
      <c r="BL17" s="36">
        <v>0</v>
      </c>
    </row>
    <row r="18" spans="1:64" s="37" customFormat="1" x14ac:dyDescent="0.2">
      <c r="A18" s="6">
        <v>15</v>
      </c>
      <c r="B18" s="34" t="s">
        <v>106</v>
      </c>
      <c r="C18" s="34" t="s">
        <v>120</v>
      </c>
      <c r="D18" s="41">
        <v>5.402000159</v>
      </c>
      <c r="E18" s="36">
        <v>1</v>
      </c>
      <c r="F18" s="36">
        <v>0</v>
      </c>
      <c r="G18" s="36">
        <v>1</v>
      </c>
      <c r="H18" s="36">
        <v>0</v>
      </c>
      <c r="I18" s="36">
        <v>2.6762835861561283E-2</v>
      </c>
      <c r="J18" s="36">
        <v>4.2979784070400022</v>
      </c>
      <c r="K18" s="36">
        <v>2.6762835861561283E-2</v>
      </c>
      <c r="L18" s="36">
        <v>0</v>
      </c>
      <c r="M18" s="36">
        <v>1.8316452428939627</v>
      </c>
      <c r="N18" s="36">
        <v>2.493096000007601</v>
      </c>
      <c r="O18" s="36">
        <v>9.1554844999999996E-2</v>
      </c>
      <c r="P18" s="36">
        <v>0.15590870200000001</v>
      </c>
      <c r="Q18" s="36">
        <v>8.4399661000000001E-2</v>
      </c>
      <c r="R18" s="36">
        <v>7.1551840000000002E-3</v>
      </c>
      <c r="S18" s="36">
        <v>0.14657585200000001</v>
      </c>
      <c r="T18" s="36">
        <v>9.3328500000000002E-3</v>
      </c>
      <c r="U18" s="36">
        <v>0</v>
      </c>
      <c r="V18" s="36">
        <v>0</v>
      </c>
      <c r="W18" s="36">
        <v>0.11831768086156128</v>
      </c>
      <c r="X18" s="36">
        <v>4.4538871090400018</v>
      </c>
      <c r="Y18" s="36">
        <v>4.572204789901563</v>
      </c>
      <c r="Z18" s="36">
        <v>1.2960807096138707E-3</v>
      </c>
      <c r="AA18" s="36">
        <v>2.7736127185736838E-4</v>
      </c>
      <c r="AB18" s="36">
        <v>2.77361E-4</v>
      </c>
      <c r="AC18" s="36">
        <v>4.5809993688349917E-4</v>
      </c>
      <c r="AD18" s="36">
        <v>8.7100450861671924E-2</v>
      </c>
      <c r="AE18" s="36">
        <v>0.78390405775504712</v>
      </c>
      <c r="AF18" s="36">
        <v>0.87100450861671885</v>
      </c>
      <c r="AG18" s="36">
        <v>0</v>
      </c>
      <c r="AH18" s="36">
        <v>0</v>
      </c>
      <c r="AI18" s="36">
        <v>0</v>
      </c>
      <c r="AJ18" s="36">
        <v>2.8308649504983312E-5</v>
      </c>
      <c r="AK18" s="36">
        <v>3.4209374553120165E-5</v>
      </c>
      <c r="AL18" s="36">
        <v>8.5560429691740564E-5</v>
      </c>
      <c r="AM18" s="36">
        <v>4.864085863884825E-4</v>
      </c>
      <c r="AN18" s="36">
        <v>8.7134660236225042E-2</v>
      </c>
      <c r="AO18" s="36">
        <v>0.78398961818473889</v>
      </c>
      <c r="AP18" s="36">
        <v>56.097981773000001</v>
      </c>
      <c r="AQ18" s="36">
        <v>30.206605570000001</v>
      </c>
      <c r="AR18" s="36">
        <v>86.304587343000009</v>
      </c>
      <c r="AS18" s="36">
        <v>5.5294143350000002</v>
      </c>
      <c r="AT18" s="36">
        <v>141.94842462299999</v>
      </c>
      <c r="AU18" s="36">
        <v>371.77439066699998</v>
      </c>
      <c r="AV18" s="36">
        <v>119.06263548699999</v>
      </c>
      <c r="AW18" s="36">
        <v>311.83466020899999</v>
      </c>
      <c r="AX18" s="36">
        <v>110.547216495</v>
      </c>
      <c r="AY18" s="36">
        <v>289.53208999399999</v>
      </c>
      <c r="AZ18" s="36">
        <v>0.13226135142857143</v>
      </c>
      <c r="BA18" s="36">
        <v>0.26452270428571428</v>
      </c>
      <c r="BB18" s="36">
        <v>1.1922183209999999</v>
      </c>
      <c r="BC18" s="36">
        <v>70.145967636999998</v>
      </c>
      <c r="BD18" s="36">
        <v>183.71795562599999</v>
      </c>
      <c r="BE18" s="36">
        <v>0.10097840000000001</v>
      </c>
      <c r="BF18" s="36">
        <v>0.20195680142857145</v>
      </c>
      <c r="BG18" s="36">
        <v>5.2770270049999999</v>
      </c>
      <c r="BH18" s="36">
        <v>51.380808760000001</v>
      </c>
      <c r="BI18" s="36">
        <v>0</v>
      </c>
      <c r="BJ18" s="36">
        <v>0</v>
      </c>
      <c r="BK18" s="36">
        <v>0</v>
      </c>
      <c r="BL18" s="36">
        <v>0</v>
      </c>
    </row>
    <row r="19" spans="1:64" s="37" customFormat="1" x14ac:dyDescent="0.2">
      <c r="A19" s="6">
        <v>16</v>
      </c>
      <c r="B19" s="34" t="s">
        <v>106</v>
      </c>
      <c r="C19" s="34" t="s">
        <v>121</v>
      </c>
      <c r="D19" s="41">
        <v>5.3028931510000001</v>
      </c>
      <c r="E19" s="36">
        <v>6</v>
      </c>
      <c r="F19" s="36">
        <v>0</v>
      </c>
      <c r="G19" s="36">
        <v>0</v>
      </c>
      <c r="H19" s="36">
        <v>6</v>
      </c>
      <c r="I19" s="36">
        <v>8.6730224577649916E-3</v>
      </c>
      <c r="J19" s="36">
        <v>2.3389866227883145</v>
      </c>
      <c r="K19" s="36">
        <v>8.6730224577649916E-3</v>
      </c>
      <c r="L19" s="36">
        <v>0</v>
      </c>
      <c r="M19" s="36">
        <v>0.86515164524448451</v>
      </c>
      <c r="N19" s="36">
        <v>1.4825080000015949</v>
      </c>
      <c r="O19" s="36">
        <v>0.23419547700000001</v>
      </c>
      <c r="P19" s="36">
        <v>0.39746807099999998</v>
      </c>
      <c r="Q19" s="36">
        <v>0.21775312100000002</v>
      </c>
      <c r="R19" s="36">
        <v>1.6442355999999998E-2</v>
      </c>
      <c r="S19" s="36">
        <v>0.37602152</v>
      </c>
      <c r="T19" s="36">
        <v>2.1446551000000001E-2</v>
      </c>
      <c r="U19" s="36">
        <v>0</v>
      </c>
      <c r="V19" s="36">
        <v>0</v>
      </c>
      <c r="W19" s="36">
        <v>0.24286849945776501</v>
      </c>
      <c r="X19" s="36">
        <v>2.7364546937883145</v>
      </c>
      <c r="Y19" s="36">
        <v>2.9793231932460795</v>
      </c>
      <c r="Z19" s="36">
        <v>5.9535658506067429E-4</v>
      </c>
      <c r="AA19" s="36">
        <v>1.2740630920298428E-4</v>
      </c>
      <c r="AB19" s="36">
        <v>1.2740599999999999E-4</v>
      </c>
      <c r="AC19" s="36">
        <v>1.6115691903185564E-4</v>
      </c>
      <c r="AD19" s="36">
        <v>3.1796985376909295E-2</v>
      </c>
      <c r="AE19" s="36">
        <v>0.28617286839218364</v>
      </c>
      <c r="AF19" s="36">
        <v>0.31796985376909298</v>
      </c>
      <c r="AG19" s="36">
        <v>0</v>
      </c>
      <c r="AH19" s="36">
        <v>0</v>
      </c>
      <c r="AI19" s="36">
        <v>0</v>
      </c>
      <c r="AJ19" s="36">
        <v>1.3003601078850698E-5</v>
      </c>
      <c r="AK19" s="36">
        <v>1.5714103909038501E-5</v>
      </c>
      <c r="AL19" s="36">
        <v>3.9302252679020825E-5</v>
      </c>
      <c r="AM19" s="36">
        <v>1.7416052011070632E-4</v>
      </c>
      <c r="AN19" s="36">
        <v>3.1812699480818336E-2</v>
      </c>
      <c r="AO19" s="36">
        <v>0.28621217064486265</v>
      </c>
      <c r="AP19" s="36">
        <v>31.344753842999999</v>
      </c>
      <c r="AQ19" s="36">
        <v>16.877944376999999</v>
      </c>
      <c r="AR19" s="36">
        <v>48.222698219999998</v>
      </c>
      <c r="AS19" s="36">
        <v>2.5214052169999999</v>
      </c>
      <c r="AT19" s="36">
        <v>86.898005144999999</v>
      </c>
      <c r="AU19" s="36">
        <v>204.68000955599999</v>
      </c>
      <c r="AV19" s="36">
        <v>80.340394931000006</v>
      </c>
      <c r="AW19" s="36">
        <v>189.234180632</v>
      </c>
      <c r="AX19" s="36">
        <v>74.353263072999994</v>
      </c>
      <c r="AY19" s="36">
        <v>175.132059371</v>
      </c>
      <c r="AZ19" s="36">
        <v>4.5056974285714285E-2</v>
      </c>
      <c r="BA19" s="36">
        <v>9.011394857142857E-2</v>
      </c>
      <c r="BB19" s="36">
        <v>1.5297479460000001</v>
      </c>
      <c r="BC19" s="36">
        <v>88.157159307000001</v>
      </c>
      <c r="BD19" s="36">
        <v>207.64582776500001</v>
      </c>
      <c r="BE19" s="36">
        <v>0.12956645428571431</v>
      </c>
      <c r="BF19" s="36">
        <v>0.25913291000000005</v>
      </c>
      <c r="BG19" s="36">
        <v>1.9117737159999999</v>
      </c>
      <c r="BH19" s="36">
        <v>26.105173972999999</v>
      </c>
      <c r="BI19" s="36">
        <v>0</v>
      </c>
      <c r="BJ19" s="36">
        <v>0</v>
      </c>
      <c r="BK19" s="36">
        <v>0</v>
      </c>
      <c r="BL19" s="36">
        <v>0</v>
      </c>
    </row>
    <row r="20" spans="1:64" s="37" customFormat="1" x14ac:dyDescent="0.2">
      <c r="A20" s="6">
        <v>17</v>
      </c>
      <c r="B20" s="34" t="s">
        <v>106</v>
      </c>
      <c r="C20" s="34" t="s">
        <v>122</v>
      </c>
      <c r="D20" s="41">
        <v>5.8179008059999999</v>
      </c>
      <c r="E20" s="36">
        <v>0</v>
      </c>
      <c r="F20" s="36" t="s">
        <v>340</v>
      </c>
      <c r="G20" s="36" t="s">
        <v>340</v>
      </c>
      <c r="H20" s="36" t="s">
        <v>340</v>
      </c>
      <c r="I20" s="36">
        <v>0.45007831831271133</v>
      </c>
      <c r="J20" s="36">
        <v>10.345697597858331</v>
      </c>
      <c r="K20" s="36">
        <v>0.22696481831979592</v>
      </c>
      <c r="L20" s="36">
        <v>0.22311349999291541</v>
      </c>
      <c r="M20" s="36">
        <v>7.3875979161752081</v>
      </c>
      <c r="N20" s="36">
        <v>3.4081779999958348</v>
      </c>
      <c r="O20" s="36">
        <v>0.129642018</v>
      </c>
      <c r="P20" s="36">
        <v>0.19920248700000001</v>
      </c>
      <c r="Q20" s="36">
        <v>0.12273804299999999</v>
      </c>
      <c r="R20" s="36">
        <v>6.9039750000000006E-3</v>
      </c>
      <c r="S20" s="36">
        <v>0.19019730200000001</v>
      </c>
      <c r="T20" s="36">
        <v>9.0051849999999989E-3</v>
      </c>
      <c r="U20" s="36" t="s">
        <v>340</v>
      </c>
      <c r="V20" s="36" t="s">
        <v>340</v>
      </c>
      <c r="W20" s="36">
        <v>0.57972033631271136</v>
      </c>
      <c r="X20" s="36">
        <v>10.544900084858332</v>
      </c>
      <c r="Y20" s="36">
        <v>11.124620421171043</v>
      </c>
      <c r="Z20" s="36">
        <v>7.5865942799367625E-3</v>
      </c>
      <c r="AA20" s="36">
        <v>3.1535407709567618E-3</v>
      </c>
      <c r="AB20" s="36">
        <v>3.1535410000000002E-3</v>
      </c>
      <c r="AC20" s="36">
        <v>1.6334048380413537E-3</v>
      </c>
      <c r="AD20" s="36">
        <v>6.5934734829076594E-2</v>
      </c>
      <c r="AE20" s="36">
        <v>0.59341261346168939</v>
      </c>
      <c r="AF20" s="36">
        <v>0.65934734829076602</v>
      </c>
      <c r="AG20" s="36" t="s">
        <v>340</v>
      </c>
      <c r="AH20" s="36" t="s">
        <v>340</v>
      </c>
      <c r="AI20" s="36" t="s">
        <v>340</v>
      </c>
      <c r="AJ20" s="36">
        <v>3.2186387730632527E-4</v>
      </c>
      <c r="AK20" s="36">
        <v>3.8895398140914231E-4</v>
      </c>
      <c r="AL20" s="36">
        <v>9.7280556030055127E-4</v>
      </c>
      <c r="AM20" s="36">
        <v>1.9552687153476791E-3</v>
      </c>
      <c r="AN20" s="36">
        <v>6.632368881048574E-2</v>
      </c>
      <c r="AO20" s="36">
        <v>0.59438541902198994</v>
      </c>
      <c r="AP20" s="36">
        <v>52.985974917999997</v>
      </c>
      <c r="AQ20" s="36">
        <v>28.530909570999999</v>
      </c>
      <c r="AR20" s="36">
        <v>81.516884488999992</v>
      </c>
      <c r="AS20" s="36">
        <v>3.5358797989999999</v>
      </c>
      <c r="AT20" s="36">
        <v>176.341356034</v>
      </c>
      <c r="AU20" s="36">
        <v>406.62102016300003</v>
      </c>
      <c r="AV20" s="36">
        <v>108.16167334399999</v>
      </c>
      <c r="AW20" s="36">
        <v>249.40723462</v>
      </c>
      <c r="AX20" s="36">
        <v>101.97316247000001</v>
      </c>
      <c r="AY20" s="36">
        <v>235.13730576500001</v>
      </c>
      <c r="AZ20" s="36">
        <v>7.2067405714285715E-2</v>
      </c>
      <c r="BA20" s="36">
        <v>0.14413481142857143</v>
      </c>
      <c r="BB20" s="36">
        <v>0.55479547500000004</v>
      </c>
      <c r="BC20" s="36">
        <v>32.396386765000003</v>
      </c>
      <c r="BD20" s="36">
        <v>74.701999193999995</v>
      </c>
      <c r="BE20" s="36">
        <v>4.6990017142857145E-2</v>
      </c>
      <c r="BF20" s="36">
        <v>9.398003428571429E-2</v>
      </c>
      <c r="BG20" s="36">
        <v>2.3547381430000001</v>
      </c>
      <c r="BH20" s="36">
        <v>16.521608143000002</v>
      </c>
      <c r="BI20" s="36">
        <v>0.09</v>
      </c>
      <c r="BJ20" s="36">
        <v>0.09</v>
      </c>
      <c r="BK20" s="36">
        <v>0.21</v>
      </c>
      <c r="BL20" s="36">
        <v>0.21</v>
      </c>
    </row>
    <row r="21" spans="1:64" s="37" customFormat="1" x14ac:dyDescent="0.2">
      <c r="A21" s="6">
        <v>18</v>
      </c>
      <c r="B21" s="34" t="s">
        <v>106</v>
      </c>
      <c r="C21" s="34" t="s">
        <v>123</v>
      </c>
      <c r="D21" s="41">
        <v>6.2389576619999998</v>
      </c>
      <c r="E21" s="36">
        <v>3</v>
      </c>
      <c r="F21" s="36">
        <v>0</v>
      </c>
      <c r="G21" s="36">
        <v>2</v>
      </c>
      <c r="H21" s="36">
        <v>1</v>
      </c>
      <c r="I21" s="36">
        <v>2.2927723651899505</v>
      </c>
      <c r="J21" s="36">
        <v>22.364418398645231</v>
      </c>
      <c r="K21" s="36">
        <v>0.96944986517835452</v>
      </c>
      <c r="L21" s="36">
        <v>1.323322500011596</v>
      </c>
      <c r="M21" s="36">
        <v>15.463714763830705</v>
      </c>
      <c r="N21" s="36">
        <v>9.1934760000044768</v>
      </c>
      <c r="O21" s="36">
        <v>0.32305922500000001</v>
      </c>
      <c r="P21" s="36">
        <v>0.50476376300000003</v>
      </c>
      <c r="Q21" s="36">
        <v>0.28100617999999999</v>
      </c>
      <c r="R21" s="36">
        <v>4.2053044999999997E-2</v>
      </c>
      <c r="S21" s="36">
        <v>0.44991196500000002</v>
      </c>
      <c r="T21" s="36">
        <v>5.4851798000000007E-2</v>
      </c>
      <c r="U21" s="36">
        <v>1.32E-2</v>
      </c>
      <c r="V21" s="36">
        <v>3.1199999999999999E-2</v>
      </c>
      <c r="W21" s="36">
        <v>2.6290315901899506</v>
      </c>
      <c r="X21" s="36">
        <v>22.900382161645229</v>
      </c>
      <c r="Y21" s="36">
        <v>25.529413751835179</v>
      </c>
      <c r="Z21" s="36">
        <v>2.6837256044384285E-2</v>
      </c>
      <c r="AA21" s="36">
        <v>1.2935557413393223E-2</v>
      </c>
      <c r="AB21" s="36">
        <v>1.2935557E-2</v>
      </c>
      <c r="AC21" s="36">
        <v>2.1217315888092104E-2</v>
      </c>
      <c r="AD21" s="36">
        <v>0.29702636081690564</v>
      </c>
      <c r="AE21" s="36">
        <v>2.6732372473521502</v>
      </c>
      <c r="AF21" s="36">
        <v>2.9702636081690552</v>
      </c>
      <c r="AG21" s="36">
        <v>2.5068964325529537E-3</v>
      </c>
      <c r="AH21" s="36">
        <v>4.2646054254923812E-3</v>
      </c>
      <c r="AI21" s="36">
        <v>1.3658263322185058E-2</v>
      </c>
      <c r="AJ21" s="36">
        <v>1.3202582624089287E-3</v>
      </c>
      <c r="AK21" s="36">
        <v>1.5954561544926484E-3</v>
      </c>
      <c r="AL21" s="36">
        <v>3.9903656794646773E-3</v>
      </c>
      <c r="AM21" s="36">
        <v>2.5044470583053986E-2</v>
      </c>
      <c r="AN21" s="36">
        <v>0.30288642239689068</v>
      </c>
      <c r="AO21" s="36">
        <v>2.6908858763537999</v>
      </c>
      <c r="AP21" s="36">
        <v>155.14663891399999</v>
      </c>
      <c r="AQ21" s="36">
        <v>83.540497877000007</v>
      </c>
      <c r="AR21" s="36">
        <v>238.687136791</v>
      </c>
      <c r="AS21" s="36">
        <v>20.972144716999999</v>
      </c>
      <c r="AT21" s="36">
        <v>610.34320364300004</v>
      </c>
      <c r="AU21" s="36">
        <v>1440.755688773</v>
      </c>
      <c r="AV21" s="36">
        <v>344.70327598</v>
      </c>
      <c r="AW21" s="36">
        <v>813.69498807100001</v>
      </c>
      <c r="AX21" s="36">
        <v>333.83511969699998</v>
      </c>
      <c r="AY21" s="36">
        <v>788.03998298900001</v>
      </c>
      <c r="AZ21" s="36">
        <v>0.81866494857142869</v>
      </c>
      <c r="BA21" s="36">
        <v>1.6373298985714286</v>
      </c>
      <c r="BB21" s="36">
        <v>1.2373899129999999</v>
      </c>
      <c r="BC21" s="36">
        <v>32.755213576999999</v>
      </c>
      <c r="BD21" s="36">
        <v>77.320858193000007</v>
      </c>
      <c r="BE21" s="36">
        <v>0.10480434000000001</v>
      </c>
      <c r="BF21" s="36">
        <v>0.20960868000000002</v>
      </c>
      <c r="BG21" s="36">
        <v>1.3504564189999999</v>
      </c>
      <c r="BH21" s="36">
        <v>21.342117247000001</v>
      </c>
      <c r="BI21" s="36">
        <v>0.39</v>
      </c>
      <c r="BJ21" s="36">
        <v>0.47000000000000008</v>
      </c>
      <c r="BK21" s="36">
        <v>0.54000000000000015</v>
      </c>
      <c r="BL21" s="36">
        <v>0.61000000000000021</v>
      </c>
    </row>
    <row r="22" spans="1:64" s="37" customFormat="1" x14ac:dyDescent="0.2">
      <c r="A22" s="6">
        <v>19</v>
      </c>
      <c r="B22" s="34" t="s">
        <v>106</v>
      </c>
      <c r="C22" s="34" t="s">
        <v>124</v>
      </c>
      <c r="D22" s="41">
        <v>6.5340407770000004</v>
      </c>
      <c r="E22" s="36">
        <v>2</v>
      </c>
      <c r="F22" s="36">
        <v>1</v>
      </c>
      <c r="G22" s="36">
        <v>0</v>
      </c>
      <c r="H22" s="36">
        <v>1</v>
      </c>
      <c r="I22" s="36">
        <v>99.169980170489225</v>
      </c>
      <c r="J22" s="36">
        <v>284.64395007909434</v>
      </c>
      <c r="K22" s="36">
        <v>76.235980170504305</v>
      </c>
      <c r="L22" s="36">
        <v>22.933999999984916</v>
      </c>
      <c r="M22" s="36">
        <v>297.99702924959701</v>
      </c>
      <c r="N22" s="36">
        <v>85.816900999986544</v>
      </c>
      <c r="O22" s="36">
        <v>1.647931094</v>
      </c>
      <c r="P22" s="36">
        <v>2.8505627230000004</v>
      </c>
      <c r="Q22" s="36">
        <v>1.4812186140000001</v>
      </c>
      <c r="R22" s="36">
        <v>0.16671248</v>
      </c>
      <c r="S22" s="36">
        <v>2.6331116630000002</v>
      </c>
      <c r="T22" s="36">
        <v>0.21745105999999997</v>
      </c>
      <c r="U22" s="36">
        <v>4.7199999999999999E-2</v>
      </c>
      <c r="V22" s="36">
        <v>0.11209999999999999</v>
      </c>
      <c r="W22" s="36">
        <v>100.86511126448923</v>
      </c>
      <c r="X22" s="36">
        <v>287.60661280209433</v>
      </c>
      <c r="Y22" s="36">
        <v>388.47172406658353</v>
      </c>
      <c r="Z22" s="36">
        <v>0.51968426258960299</v>
      </c>
      <c r="AA22" s="36">
        <v>0.25047331094375264</v>
      </c>
      <c r="AB22" s="36">
        <v>0.25047331099999998</v>
      </c>
      <c r="AC22" s="36">
        <v>1.8082811088613311</v>
      </c>
      <c r="AD22" s="36">
        <v>6.9373523656590859</v>
      </c>
      <c r="AE22" s="36">
        <v>63.597550408871946</v>
      </c>
      <c r="AF22" s="36">
        <v>70.534902774531034</v>
      </c>
      <c r="AG22" s="36">
        <v>1.0093273128319341E-2</v>
      </c>
      <c r="AH22" s="36">
        <v>1.7170165781508765E-2</v>
      </c>
      <c r="AI22" s="36">
        <v>5.4990936354291586E-2</v>
      </c>
      <c r="AJ22" s="36">
        <v>2.5564421395568745E-2</v>
      </c>
      <c r="AK22" s="36">
        <v>3.0893079097490821E-2</v>
      </c>
      <c r="AL22" s="36">
        <v>7.7266104879463823E-2</v>
      </c>
      <c r="AM22" s="36">
        <v>1.8439388033852193</v>
      </c>
      <c r="AN22" s="36">
        <v>6.9854156105380856</v>
      </c>
      <c r="AO22" s="36">
        <v>63.729807450105703</v>
      </c>
      <c r="AP22" s="36">
        <v>1129.854768728</v>
      </c>
      <c r="AQ22" s="36">
        <v>608.38333700700002</v>
      </c>
      <c r="AR22" s="36">
        <v>1738.2381057349999</v>
      </c>
      <c r="AS22" s="36">
        <v>179.149461264</v>
      </c>
      <c r="AT22" s="36">
        <v>2525.1828596999999</v>
      </c>
      <c r="AU22" s="36">
        <v>6448.2348025199999</v>
      </c>
      <c r="AV22" s="36">
        <v>2042.3884696289999</v>
      </c>
      <c r="AW22" s="36">
        <v>5215.3848421470002</v>
      </c>
      <c r="AX22" s="36">
        <v>2024.5415650909999</v>
      </c>
      <c r="AY22" s="36">
        <v>5169.8114966310004</v>
      </c>
      <c r="AZ22" s="36">
        <v>8.471739057142857</v>
      </c>
      <c r="BA22" s="36">
        <v>16.943478114285714</v>
      </c>
      <c r="BB22" s="36">
        <v>5.0899935320000003</v>
      </c>
      <c r="BC22" s="36">
        <v>238.313423747</v>
      </c>
      <c r="BD22" s="36">
        <v>608.55034993300001</v>
      </c>
      <c r="BE22" s="36">
        <v>0.43111181714285718</v>
      </c>
      <c r="BF22" s="36">
        <v>0.86222363571428573</v>
      </c>
      <c r="BG22" s="36">
        <v>5.4820197510000002</v>
      </c>
      <c r="BH22" s="36">
        <v>49.505380592000002</v>
      </c>
      <c r="BI22" s="36">
        <v>1.35</v>
      </c>
      <c r="BJ22" s="36">
        <v>1.7800000000000002</v>
      </c>
      <c r="BK22" s="36">
        <v>1.8000000000000007</v>
      </c>
      <c r="BL22" s="36">
        <v>2.529999999999998</v>
      </c>
    </row>
    <row r="23" spans="1:64" s="37" customFormat="1" x14ac:dyDescent="0.2">
      <c r="A23" s="6">
        <v>20</v>
      </c>
      <c r="B23" s="34" t="s">
        <v>106</v>
      </c>
      <c r="C23" s="34" t="s">
        <v>125</v>
      </c>
      <c r="D23" s="41">
        <v>6.6173539469999998</v>
      </c>
      <c r="E23" s="36">
        <v>0</v>
      </c>
      <c r="F23" s="36" t="s">
        <v>340</v>
      </c>
      <c r="G23" s="36" t="s">
        <v>340</v>
      </c>
      <c r="H23" s="36" t="s">
        <v>340</v>
      </c>
      <c r="I23" s="36">
        <v>458.45909231494875</v>
      </c>
      <c r="J23" s="36">
        <v>598.63538869078275</v>
      </c>
      <c r="K23" s="36">
        <v>409.07296931497916</v>
      </c>
      <c r="L23" s="36">
        <v>49.386122999969601</v>
      </c>
      <c r="M23" s="36">
        <v>910.86948900572906</v>
      </c>
      <c r="N23" s="36">
        <v>146.22499200000252</v>
      </c>
      <c r="O23" s="36">
        <v>1.3350396010000001</v>
      </c>
      <c r="P23" s="36">
        <v>2.0550443359999999</v>
      </c>
      <c r="Q23" s="36">
        <v>1.191193001</v>
      </c>
      <c r="R23" s="36">
        <v>0.14384659999999999</v>
      </c>
      <c r="S23" s="36">
        <v>1.8674183360000001</v>
      </c>
      <c r="T23" s="36">
        <v>0.18762599999999999</v>
      </c>
      <c r="U23" s="36" t="s">
        <v>340</v>
      </c>
      <c r="V23" s="36" t="s">
        <v>340</v>
      </c>
      <c r="W23" s="36">
        <v>459.79413191594875</v>
      </c>
      <c r="X23" s="36">
        <v>600.69043302678278</v>
      </c>
      <c r="Y23" s="36">
        <v>1060.4845649427316</v>
      </c>
      <c r="Z23" s="36">
        <v>1.6179391646197261</v>
      </c>
      <c r="AA23" s="36">
        <v>0.77984667734670787</v>
      </c>
      <c r="AB23" s="36">
        <v>0.77984667699999999</v>
      </c>
      <c r="AC23" s="36">
        <v>6.9905216767575302</v>
      </c>
      <c r="AD23" s="36">
        <v>3.4670602966238246</v>
      </c>
      <c r="AE23" s="36">
        <v>63.311460364411055</v>
      </c>
      <c r="AF23" s="36">
        <v>66.778520661034889</v>
      </c>
      <c r="AG23" s="36" t="s">
        <v>340</v>
      </c>
      <c r="AH23" s="36" t="s">
        <v>340</v>
      </c>
      <c r="AI23" s="36" t="s">
        <v>340</v>
      </c>
      <c r="AJ23" s="36">
        <v>7.9595659947469269E-2</v>
      </c>
      <c r="AK23" s="36">
        <v>9.6185357954071127E-2</v>
      </c>
      <c r="AL23" s="36">
        <v>0.24056740773863666</v>
      </c>
      <c r="AM23" s="36">
        <v>7.0701173367049996</v>
      </c>
      <c r="AN23" s="36">
        <v>3.5632456545778957</v>
      </c>
      <c r="AO23" s="36">
        <v>63.552027772149692</v>
      </c>
      <c r="AP23" s="36">
        <v>925.47520421700005</v>
      </c>
      <c r="AQ23" s="36">
        <v>498.33280227</v>
      </c>
      <c r="AR23" s="36">
        <v>1423.8080064870001</v>
      </c>
      <c r="AS23" s="36">
        <v>294.54640701699998</v>
      </c>
      <c r="AT23" s="36">
        <v>1274.9923313530001</v>
      </c>
      <c r="AU23" s="36">
        <v>3210.8096648589999</v>
      </c>
      <c r="AV23" s="36">
        <v>1175.850833899</v>
      </c>
      <c r="AW23" s="36">
        <v>2961.1419057809999</v>
      </c>
      <c r="AX23" s="36">
        <v>1172.945241807</v>
      </c>
      <c r="AY23" s="36">
        <v>2953.824761243</v>
      </c>
      <c r="AZ23" s="36">
        <v>4.2918557542857148</v>
      </c>
      <c r="BA23" s="36">
        <v>8.5837115085714295</v>
      </c>
      <c r="BB23" s="36">
        <v>3.8752334469999998</v>
      </c>
      <c r="BC23" s="36">
        <v>210.30906381400001</v>
      </c>
      <c r="BD23" s="36">
        <v>529.62073425699998</v>
      </c>
      <c r="BE23" s="36">
        <v>0.32822417571428575</v>
      </c>
      <c r="BF23" s="36">
        <v>0.65644835285714287</v>
      </c>
      <c r="BG23" s="36">
        <v>3.1650338219999998</v>
      </c>
      <c r="BH23" s="36">
        <v>37.221031046</v>
      </c>
      <c r="BI23" s="36">
        <v>0.88</v>
      </c>
      <c r="BJ23" s="36">
        <v>1.27</v>
      </c>
      <c r="BK23" s="36">
        <v>2.2000000000000011</v>
      </c>
      <c r="BL23" s="36">
        <v>3.2399999999999998</v>
      </c>
    </row>
    <row r="24" spans="1:64" s="37" customFormat="1" x14ac:dyDescent="0.2">
      <c r="A24" s="6">
        <v>21</v>
      </c>
      <c r="B24" s="34" t="s">
        <v>106</v>
      </c>
      <c r="C24" s="34" t="s">
        <v>126</v>
      </c>
      <c r="D24" s="41">
        <v>6.5031882479999998</v>
      </c>
      <c r="E24" s="36">
        <v>0</v>
      </c>
      <c r="F24" s="36" t="s">
        <v>340</v>
      </c>
      <c r="G24" s="36" t="s">
        <v>340</v>
      </c>
      <c r="H24" s="36" t="s">
        <v>340</v>
      </c>
      <c r="I24" s="36">
        <v>138.77710711629567</v>
      </c>
      <c r="J24" s="36">
        <v>335.73621011832211</v>
      </c>
      <c r="K24" s="36">
        <v>117.04267361628169</v>
      </c>
      <c r="L24" s="36">
        <v>21.734433500013985</v>
      </c>
      <c r="M24" s="36">
        <v>398.71287373464168</v>
      </c>
      <c r="N24" s="36">
        <v>75.800443499976097</v>
      </c>
      <c r="O24" s="36">
        <v>1.9927396550000001</v>
      </c>
      <c r="P24" s="36">
        <v>3.0618712800000001</v>
      </c>
      <c r="Q24" s="36">
        <v>1.7734074280000001</v>
      </c>
      <c r="R24" s="36">
        <v>0.21933222699999999</v>
      </c>
      <c r="S24" s="36">
        <v>2.7757857660000003</v>
      </c>
      <c r="T24" s="36">
        <v>0.28608551400000004</v>
      </c>
      <c r="U24" s="36" t="s">
        <v>340</v>
      </c>
      <c r="V24" s="36" t="s">
        <v>340</v>
      </c>
      <c r="W24" s="36">
        <v>140.76984677129568</v>
      </c>
      <c r="X24" s="36">
        <v>338.7980813983221</v>
      </c>
      <c r="Y24" s="36">
        <v>479.56792816961774</v>
      </c>
      <c r="Z24" s="36">
        <v>0.61510474514766145</v>
      </c>
      <c r="AA24" s="36">
        <v>0.29648048716117281</v>
      </c>
      <c r="AB24" s="36">
        <v>0.29648048700000001</v>
      </c>
      <c r="AC24" s="36">
        <v>1.386356119933889</v>
      </c>
      <c r="AD24" s="36">
        <v>3.1721115492667193</v>
      </c>
      <c r="AE24" s="36">
        <v>39.252509491151962</v>
      </c>
      <c r="AF24" s="36">
        <v>42.424621040418678</v>
      </c>
      <c r="AG24" s="36" t="s">
        <v>340</v>
      </c>
      <c r="AH24" s="36" t="s">
        <v>340</v>
      </c>
      <c r="AI24" s="36" t="s">
        <v>340</v>
      </c>
      <c r="AJ24" s="36">
        <v>3.0260174145983712E-2</v>
      </c>
      <c r="AK24" s="36">
        <v>3.656754924980251E-2</v>
      </c>
      <c r="AL24" s="36">
        <v>9.1458416514710067E-2</v>
      </c>
      <c r="AM24" s="36">
        <v>1.4166162940798728</v>
      </c>
      <c r="AN24" s="36">
        <v>3.2086790985165217</v>
      </c>
      <c r="AO24" s="36">
        <v>39.343967907666674</v>
      </c>
      <c r="AP24" s="36">
        <v>560.30674942799999</v>
      </c>
      <c r="AQ24" s="36">
        <v>301.70363430700002</v>
      </c>
      <c r="AR24" s="36">
        <v>862.010383735</v>
      </c>
      <c r="AS24" s="36">
        <v>174.08341593399999</v>
      </c>
      <c r="AT24" s="36">
        <v>1013.462856815</v>
      </c>
      <c r="AU24" s="36">
        <v>2560.4812311669998</v>
      </c>
      <c r="AV24" s="36">
        <v>888.11230832700005</v>
      </c>
      <c r="AW24" s="36">
        <v>2243.7871120270001</v>
      </c>
      <c r="AX24" s="36">
        <v>883.93367466200004</v>
      </c>
      <c r="AY24" s="36">
        <v>2233.2299288039999</v>
      </c>
      <c r="AZ24" s="36">
        <v>1.9215408771428573</v>
      </c>
      <c r="BA24" s="36">
        <v>3.8430817542857145</v>
      </c>
      <c r="BB24" s="36">
        <v>1.518151743</v>
      </c>
      <c r="BC24" s="36">
        <v>107.08420300500001</v>
      </c>
      <c r="BD24" s="36">
        <v>270.54478623</v>
      </c>
      <c r="BE24" s="36">
        <v>0.12858428</v>
      </c>
      <c r="BF24" s="36">
        <v>0.25716856142857142</v>
      </c>
      <c r="BG24" s="36">
        <v>4.0169960839999996</v>
      </c>
      <c r="BH24" s="36">
        <v>25.098891649999999</v>
      </c>
      <c r="BI24" s="36">
        <v>0.75</v>
      </c>
      <c r="BJ24" s="36">
        <v>1.4300000000000004</v>
      </c>
      <c r="BK24" s="36">
        <v>1.17</v>
      </c>
      <c r="BL24" s="36">
        <v>1.8000000000000003</v>
      </c>
    </row>
    <row r="25" spans="1:64" s="37" customFormat="1" x14ac:dyDescent="0.2">
      <c r="A25" s="6">
        <v>22</v>
      </c>
      <c r="B25" s="34" t="s">
        <v>106</v>
      </c>
      <c r="C25" s="34" t="s">
        <v>127</v>
      </c>
      <c r="D25" s="41">
        <v>6.6158894210000003</v>
      </c>
      <c r="E25" s="36">
        <v>1</v>
      </c>
      <c r="F25" s="36">
        <v>1</v>
      </c>
      <c r="G25" s="36">
        <v>0</v>
      </c>
      <c r="H25" s="36">
        <v>0</v>
      </c>
      <c r="I25" s="36">
        <v>25.675579345606764</v>
      </c>
      <c r="J25" s="36">
        <v>88.342565964421624</v>
      </c>
      <c r="K25" s="36">
        <v>22.182160845600905</v>
      </c>
      <c r="L25" s="36">
        <v>3.4934185000058582</v>
      </c>
      <c r="M25" s="36">
        <v>99.684868810030594</v>
      </c>
      <c r="N25" s="36">
        <v>14.333276499997789</v>
      </c>
      <c r="O25" s="36">
        <v>0.72742122599999992</v>
      </c>
      <c r="P25" s="36">
        <v>1.1943071540000001</v>
      </c>
      <c r="Q25" s="36">
        <v>0.68259932699999992</v>
      </c>
      <c r="R25" s="36">
        <v>4.4821898999999998E-2</v>
      </c>
      <c r="S25" s="36">
        <v>1.135843806</v>
      </c>
      <c r="T25" s="36">
        <v>5.8463347999999998E-2</v>
      </c>
      <c r="U25" s="36">
        <v>4.7199999999999999E-2</v>
      </c>
      <c r="V25" s="36">
        <v>0.11209999999999999</v>
      </c>
      <c r="W25" s="36">
        <v>26.450200571606764</v>
      </c>
      <c r="X25" s="36">
        <v>89.648973118421623</v>
      </c>
      <c r="Y25" s="36">
        <v>116.09917369002838</v>
      </c>
      <c r="Z25" s="36">
        <v>0.1361300369688479</v>
      </c>
      <c r="AA25" s="36">
        <v>6.5614677818984696E-2</v>
      </c>
      <c r="AB25" s="36">
        <v>6.5614677999999996E-2</v>
      </c>
      <c r="AC25" s="36">
        <v>0.46495464095792582</v>
      </c>
      <c r="AD25" s="36">
        <v>1.4677364891132205</v>
      </c>
      <c r="AE25" s="36">
        <v>16.095900393012826</v>
      </c>
      <c r="AF25" s="36">
        <v>17.563636882126048</v>
      </c>
      <c r="AG25" s="36">
        <v>1.0718759390094439E-2</v>
      </c>
      <c r="AH25" s="36">
        <v>1.8234211376252609E-2</v>
      </c>
      <c r="AI25" s="36">
        <v>5.83987580563766E-2</v>
      </c>
      <c r="AJ25" s="36">
        <v>6.6969206188382422E-3</v>
      </c>
      <c r="AK25" s="36">
        <v>8.0928360363727182E-3</v>
      </c>
      <c r="AL25" s="36">
        <v>2.0240841516165557E-2</v>
      </c>
      <c r="AM25" s="36">
        <v>0.4823703209668585</v>
      </c>
      <c r="AN25" s="36">
        <v>1.4940635365258459</v>
      </c>
      <c r="AO25" s="36">
        <v>16.17453999258537</v>
      </c>
      <c r="AP25" s="36">
        <v>424.49839675499999</v>
      </c>
      <c r="AQ25" s="36">
        <v>228.57605979100001</v>
      </c>
      <c r="AR25" s="36">
        <v>653.07445654599996</v>
      </c>
      <c r="AS25" s="36">
        <v>93.668757674999995</v>
      </c>
      <c r="AT25" s="36">
        <v>937.48483325699999</v>
      </c>
      <c r="AU25" s="36">
        <v>2368.8942865250001</v>
      </c>
      <c r="AV25" s="36">
        <v>677.58697088500003</v>
      </c>
      <c r="AW25" s="36">
        <v>1712.1683967680001</v>
      </c>
      <c r="AX25" s="36">
        <v>667.58798375200001</v>
      </c>
      <c r="AY25" s="36">
        <v>1686.9023416289999</v>
      </c>
      <c r="AZ25" s="36">
        <v>3.6835954028571432</v>
      </c>
      <c r="BA25" s="36">
        <v>7.3671908071428573</v>
      </c>
      <c r="BB25" s="36">
        <v>1.3662419750000001</v>
      </c>
      <c r="BC25" s="36">
        <v>69.070112320999996</v>
      </c>
      <c r="BD25" s="36">
        <v>174.53060427599999</v>
      </c>
      <c r="BE25" s="36">
        <v>0.11571784</v>
      </c>
      <c r="BF25" s="36">
        <v>0.23143568142857143</v>
      </c>
      <c r="BG25" s="36">
        <v>1.546527963</v>
      </c>
      <c r="BH25" s="36">
        <v>20.71519911</v>
      </c>
      <c r="BI25" s="36">
        <v>0.2</v>
      </c>
      <c r="BJ25" s="36">
        <v>0.33</v>
      </c>
      <c r="BK25" s="36">
        <v>0.56000000000000016</v>
      </c>
      <c r="BL25" s="36">
        <v>0.63000000000000012</v>
      </c>
    </row>
    <row r="26" spans="1:64" s="37" customFormat="1" x14ac:dyDescent="0.2">
      <c r="A26" s="6">
        <v>23</v>
      </c>
      <c r="B26" s="34" t="s">
        <v>106</v>
      </c>
      <c r="C26" s="34" t="s">
        <v>128</v>
      </c>
      <c r="D26" s="41">
        <v>6.348903387</v>
      </c>
      <c r="E26" s="36">
        <v>0</v>
      </c>
      <c r="F26" s="36" t="s">
        <v>340</v>
      </c>
      <c r="G26" s="36" t="s">
        <v>340</v>
      </c>
      <c r="H26" s="36" t="s">
        <v>340</v>
      </c>
      <c r="I26" s="36">
        <v>79.484620530078928</v>
      </c>
      <c r="J26" s="36">
        <v>242.3349853299967</v>
      </c>
      <c r="K26" s="36">
        <v>66.875975530060941</v>
      </c>
      <c r="L26" s="36">
        <v>12.608645000017983</v>
      </c>
      <c r="M26" s="36">
        <v>272.03704286007417</v>
      </c>
      <c r="N26" s="36">
        <v>49.782563000001431</v>
      </c>
      <c r="O26" s="36">
        <v>0.48714250800000003</v>
      </c>
      <c r="P26" s="36">
        <v>0.70769773899999999</v>
      </c>
      <c r="Q26" s="36">
        <v>0.43209504200000004</v>
      </c>
      <c r="R26" s="36">
        <v>5.5047466000000003E-2</v>
      </c>
      <c r="S26" s="36">
        <v>0.63589669599999998</v>
      </c>
      <c r="T26" s="36">
        <v>7.1801042999999995E-2</v>
      </c>
      <c r="U26" s="36" t="s">
        <v>340</v>
      </c>
      <c r="V26" s="36" t="s">
        <v>340</v>
      </c>
      <c r="W26" s="36">
        <v>79.971763038078933</v>
      </c>
      <c r="X26" s="36">
        <v>243.04268306899669</v>
      </c>
      <c r="Y26" s="36">
        <v>323.01444610707563</v>
      </c>
      <c r="Z26" s="36">
        <v>0.39758292885015556</v>
      </c>
      <c r="AA26" s="36">
        <v>0.19158702325427188</v>
      </c>
      <c r="AB26" s="36">
        <v>0.191587023</v>
      </c>
      <c r="AC26" s="36">
        <v>0.6970028594968144</v>
      </c>
      <c r="AD26" s="36">
        <v>1.8175144112248549</v>
      </c>
      <c r="AE26" s="36">
        <v>19.76732028596496</v>
      </c>
      <c r="AF26" s="36">
        <v>21.584834697189816</v>
      </c>
      <c r="AG26" s="36" t="s">
        <v>340</v>
      </c>
      <c r="AH26" s="36" t="s">
        <v>340</v>
      </c>
      <c r="AI26" s="36" t="s">
        <v>340</v>
      </c>
      <c r="AJ26" s="36">
        <v>1.955420512401311E-2</v>
      </c>
      <c r="AK26" s="36">
        <v>2.3630114649587537E-2</v>
      </c>
      <c r="AL26" s="36">
        <v>5.9100839740415488E-2</v>
      </c>
      <c r="AM26" s="36">
        <v>0.71655706462082747</v>
      </c>
      <c r="AN26" s="36">
        <v>1.8411445258744426</v>
      </c>
      <c r="AO26" s="36">
        <v>19.826421125705377</v>
      </c>
      <c r="AP26" s="36">
        <v>353.17181837499999</v>
      </c>
      <c r="AQ26" s="36">
        <v>190.16944066299999</v>
      </c>
      <c r="AR26" s="36">
        <v>543.34125903799998</v>
      </c>
      <c r="AS26" s="36">
        <v>52.638816622999997</v>
      </c>
      <c r="AT26" s="36">
        <v>737.32071861400004</v>
      </c>
      <c r="AU26" s="36">
        <v>1936.732574204</v>
      </c>
      <c r="AV26" s="36">
        <v>604.24623889899999</v>
      </c>
      <c r="AW26" s="36">
        <v>1587.1836287430001</v>
      </c>
      <c r="AX26" s="36">
        <v>599.43191831700005</v>
      </c>
      <c r="AY26" s="36">
        <v>1574.5377729320001</v>
      </c>
      <c r="AZ26" s="36">
        <v>0.73037345285714295</v>
      </c>
      <c r="BA26" s="36">
        <v>1.4607469057142859</v>
      </c>
      <c r="BB26" s="36">
        <v>1.4881241039999999</v>
      </c>
      <c r="BC26" s="36">
        <v>64.855641355000003</v>
      </c>
      <c r="BD26" s="36">
        <v>170.357390025</v>
      </c>
      <c r="BE26" s="36">
        <v>0.12604100142857144</v>
      </c>
      <c r="BF26" s="36">
        <v>0.25208200428571431</v>
      </c>
      <c r="BG26" s="36">
        <v>7.0508633029999999</v>
      </c>
      <c r="BH26" s="36">
        <v>21.584151009999999</v>
      </c>
      <c r="BI26" s="36">
        <v>0.42</v>
      </c>
      <c r="BJ26" s="36">
        <v>0.63000000000000012</v>
      </c>
      <c r="BK26" s="36">
        <v>0.84000000000000019</v>
      </c>
      <c r="BL26" s="36">
        <v>1.0300000000000002</v>
      </c>
    </row>
    <row r="27" spans="1:64" s="37" customFormat="1" x14ac:dyDescent="0.2">
      <c r="A27" s="6">
        <v>24</v>
      </c>
      <c r="B27" s="34" t="s">
        <v>106</v>
      </c>
      <c r="C27" s="34" t="s">
        <v>129</v>
      </c>
      <c r="D27" s="41">
        <v>6.4861645069999998</v>
      </c>
      <c r="E27" s="36">
        <v>0</v>
      </c>
      <c r="F27" s="36" t="s">
        <v>340</v>
      </c>
      <c r="G27" s="36" t="s">
        <v>340</v>
      </c>
      <c r="H27" s="36" t="s">
        <v>340</v>
      </c>
      <c r="I27" s="36">
        <v>22.640411695204875</v>
      </c>
      <c r="J27" s="36">
        <v>97.09669776177067</v>
      </c>
      <c r="K27" s="36">
        <v>19.106533695201264</v>
      </c>
      <c r="L27" s="36">
        <v>3.5338780000036096</v>
      </c>
      <c r="M27" s="36">
        <v>103.25184745697341</v>
      </c>
      <c r="N27" s="36">
        <v>16.485262000002134</v>
      </c>
      <c r="O27" s="36">
        <v>0.40842895199999996</v>
      </c>
      <c r="P27" s="36">
        <v>0.68549753200000008</v>
      </c>
      <c r="Q27" s="36">
        <v>0.37888430399999995</v>
      </c>
      <c r="R27" s="36">
        <v>2.9544648E-2</v>
      </c>
      <c r="S27" s="36">
        <v>0.64696103500000002</v>
      </c>
      <c r="T27" s="36">
        <v>3.8536497000000003E-2</v>
      </c>
      <c r="U27" s="36" t="s">
        <v>340</v>
      </c>
      <c r="V27" s="36" t="s">
        <v>340</v>
      </c>
      <c r="W27" s="36">
        <v>23.048840647204877</v>
      </c>
      <c r="X27" s="36">
        <v>97.78219529377067</v>
      </c>
      <c r="Y27" s="36">
        <v>120.83103594097554</v>
      </c>
      <c r="Z27" s="36">
        <v>0.13605036005855037</v>
      </c>
      <c r="AA27" s="36">
        <v>6.556880526190112E-2</v>
      </c>
      <c r="AB27" s="36">
        <v>6.5568804999999994E-2</v>
      </c>
      <c r="AC27" s="36">
        <v>0.41085337495287816</v>
      </c>
      <c r="AD27" s="36">
        <v>1.7285028709734558</v>
      </c>
      <c r="AE27" s="36">
        <v>17.098818997889421</v>
      </c>
      <c r="AF27" s="36">
        <v>18.827321868862878</v>
      </c>
      <c r="AG27" s="36" t="s">
        <v>340</v>
      </c>
      <c r="AH27" s="36" t="s">
        <v>340</v>
      </c>
      <c r="AI27" s="36" t="s">
        <v>340</v>
      </c>
      <c r="AJ27" s="36">
        <v>6.6922359416073454E-3</v>
      </c>
      <c r="AK27" s="36">
        <v>8.0871781153280323E-3</v>
      </c>
      <c r="AL27" s="36">
        <v>2.0226690595195235E-2</v>
      </c>
      <c r="AM27" s="36">
        <v>0.4175456108944855</v>
      </c>
      <c r="AN27" s="36">
        <v>1.7365900490887838</v>
      </c>
      <c r="AO27" s="36">
        <v>17.119045688484615</v>
      </c>
      <c r="AP27" s="36">
        <v>433.74572314199997</v>
      </c>
      <c r="AQ27" s="36">
        <v>233.55538938399999</v>
      </c>
      <c r="AR27" s="36">
        <v>667.301112526</v>
      </c>
      <c r="AS27" s="36">
        <v>80.779967468999999</v>
      </c>
      <c r="AT27" s="36">
        <v>1139.4567832709999</v>
      </c>
      <c r="AU27" s="36">
        <v>2726.8709985189998</v>
      </c>
      <c r="AV27" s="36">
        <v>764.91781069199999</v>
      </c>
      <c r="AW27" s="36">
        <v>1830.5496310599999</v>
      </c>
      <c r="AX27" s="36">
        <v>750.18404865800005</v>
      </c>
      <c r="AY27" s="36">
        <v>1795.2897870899999</v>
      </c>
      <c r="AZ27" s="36">
        <v>1.6957703242857145</v>
      </c>
      <c r="BA27" s="36">
        <v>3.391540648571429</v>
      </c>
      <c r="BB27" s="36">
        <v>1.8308013139999999</v>
      </c>
      <c r="BC27" s="36">
        <v>82.240876318000005</v>
      </c>
      <c r="BD27" s="36">
        <v>196.813309479</v>
      </c>
      <c r="BE27" s="36">
        <v>0.15506504571428573</v>
      </c>
      <c r="BF27" s="36">
        <v>0.31013009142857145</v>
      </c>
      <c r="BG27" s="36">
        <v>3.361461764</v>
      </c>
      <c r="BH27" s="36">
        <v>27.561866787</v>
      </c>
      <c r="BI27" s="36">
        <v>0.51</v>
      </c>
      <c r="BJ27" s="36">
        <v>0.76000000000000012</v>
      </c>
      <c r="BK27" s="36">
        <v>2.0100000000000007</v>
      </c>
      <c r="BL27" s="36">
        <v>2.3299999999999996</v>
      </c>
    </row>
    <row r="28" spans="1:64" s="37" customFormat="1" x14ac:dyDescent="0.2">
      <c r="A28" s="6">
        <v>25</v>
      </c>
      <c r="B28" s="34" t="s">
        <v>131</v>
      </c>
      <c r="C28" s="34" t="s">
        <v>130</v>
      </c>
      <c r="D28" s="163">
        <v>5.4492005020000001</v>
      </c>
      <c r="E28" s="36">
        <v>519</v>
      </c>
      <c r="F28" s="36">
        <v>0</v>
      </c>
      <c r="G28" s="36">
        <v>18</v>
      </c>
      <c r="H28" s="36">
        <v>501</v>
      </c>
      <c r="I28" s="36">
        <v>1.5624382519232025</v>
      </c>
      <c r="J28" s="36">
        <v>146.07693882567671</v>
      </c>
      <c r="K28" s="36">
        <v>1.5624382519232025</v>
      </c>
      <c r="L28" s="36">
        <v>0</v>
      </c>
      <c r="M28" s="36">
        <v>92.068112577381314</v>
      </c>
      <c r="N28" s="36">
        <v>55.571264500218589</v>
      </c>
      <c r="O28" s="36">
        <v>1.8642613870000002</v>
      </c>
      <c r="P28" s="36">
        <v>3.3490699450000001</v>
      </c>
      <c r="Q28" s="36">
        <v>1.7574156330000001</v>
      </c>
      <c r="R28" s="36">
        <v>0.106845754</v>
      </c>
      <c r="S28" s="36">
        <v>3.209705918</v>
      </c>
      <c r="T28" s="36">
        <v>0.139364027</v>
      </c>
      <c r="U28" s="36">
        <v>0.25500000000000006</v>
      </c>
      <c r="V28" s="36">
        <v>0.61199999999999999</v>
      </c>
      <c r="W28" s="36">
        <v>3.6816996389232024</v>
      </c>
      <c r="X28" s="36">
        <v>150.0380087706767</v>
      </c>
      <c r="Y28" s="36">
        <v>153.71970840959989</v>
      </c>
      <c r="Z28" s="36">
        <v>7.0219574157367584E-2</v>
      </c>
      <c r="AA28" s="36">
        <v>1.5026988869676669E-2</v>
      </c>
      <c r="AB28" s="36">
        <v>1.5026988999999999E-2</v>
      </c>
      <c r="AC28" s="36">
        <v>4.4502221691877224E-2</v>
      </c>
      <c r="AD28" s="36">
        <v>4.5550630472342117</v>
      </c>
      <c r="AE28" s="36">
        <v>40.99556742510778</v>
      </c>
      <c r="AF28" s="36">
        <v>45.550630472342171</v>
      </c>
      <c r="AG28" s="36">
        <v>4.4703033156625931E-2</v>
      </c>
      <c r="AH28" s="36">
        <v>7.6046539162995849E-2</v>
      </c>
      <c r="AI28" s="36">
        <v>0.24355445650851373</v>
      </c>
      <c r="AJ28" s="36">
        <v>1.5154342085032452E-3</v>
      </c>
      <c r="AK28" s="36">
        <v>1.8313150699814764E-3</v>
      </c>
      <c r="AL28" s="36">
        <v>4.5802680211317641E-3</v>
      </c>
      <c r="AM28" s="36">
        <v>9.0720689057006393E-2</v>
      </c>
      <c r="AN28" s="36">
        <v>4.6329409014671894</v>
      </c>
      <c r="AO28" s="36">
        <v>41.243702149637421</v>
      </c>
      <c r="AP28" s="36">
        <v>2036.5319690890001</v>
      </c>
      <c r="AQ28" s="36">
        <v>1096.594137201</v>
      </c>
      <c r="AR28" s="36">
        <v>3133.1261062900003</v>
      </c>
      <c r="AS28" s="36">
        <v>21.644486141000002</v>
      </c>
      <c r="AT28" s="36">
        <v>5292.6773080319999</v>
      </c>
      <c r="AU28" s="36">
        <v>11188.381839866001</v>
      </c>
      <c r="AV28" s="36">
        <v>5711.6527948490002</v>
      </c>
      <c r="AW28" s="36">
        <v>12074.069263306001</v>
      </c>
      <c r="AX28" s="36">
        <v>5265.1448942779998</v>
      </c>
      <c r="AY28" s="36">
        <v>11130.180075406</v>
      </c>
      <c r="AZ28" s="36">
        <v>9.9663811428571433E-2</v>
      </c>
      <c r="BA28" s="36">
        <v>0.19932762428571429</v>
      </c>
      <c r="BB28" s="36">
        <v>39.186491277000002</v>
      </c>
      <c r="BC28" s="36">
        <v>6353.3863108679998</v>
      </c>
      <c r="BD28" s="36">
        <v>13430.652935197</v>
      </c>
      <c r="BE28" s="36">
        <v>0.34641523285714287</v>
      </c>
      <c r="BF28" s="36">
        <v>0.69283046714285723</v>
      </c>
      <c r="BG28" s="36">
        <v>27.856514237999999</v>
      </c>
      <c r="BH28" s="36">
        <v>433.22915834499997</v>
      </c>
      <c r="BI28" s="36">
        <v>0</v>
      </c>
      <c r="BJ28" s="36">
        <v>0</v>
      </c>
      <c r="BK28" s="36">
        <v>0</v>
      </c>
      <c r="BL28" s="36">
        <v>0</v>
      </c>
    </row>
    <row r="29" spans="1:64" s="37" customFormat="1" x14ac:dyDescent="0.2">
      <c r="A29" s="6">
        <v>26</v>
      </c>
      <c r="B29" s="34" t="s">
        <v>131</v>
      </c>
      <c r="C29" s="34" t="s">
        <v>132</v>
      </c>
      <c r="D29" s="163">
        <v>5.4750123989999997</v>
      </c>
      <c r="E29" s="36">
        <v>2</v>
      </c>
      <c r="F29" s="36">
        <v>0</v>
      </c>
      <c r="G29" s="36">
        <v>1</v>
      </c>
      <c r="H29" s="36">
        <v>1</v>
      </c>
      <c r="I29" s="36">
        <v>0.21054510838563645</v>
      </c>
      <c r="J29" s="36">
        <v>29.140103250204135</v>
      </c>
      <c r="K29" s="36">
        <v>0.20959310838622103</v>
      </c>
      <c r="L29" s="36">
        <v>9.5199999941542046E-4</v>
      </c>
      <c r="M29" s="36">
        <v>10.701965358637173</v>
      </c>
      <c r="N29" s="36">
        <v>18.648682999952598</v>
      </c>
      <c r="O29" s="36">
        <v>0.40294248799999999</v>
      </c>
      <c r="P29" s="36">
        <v>0.68204470099999992</v>
      </c>
      <c r="Q29" s="36">
        <v>0.33773919499999999</v>
      </c>
      <c r="R29" s="36">
        <v>6.5203292999999996E-2</v>
      </c>
      <c r="S29" s="36">
        <v>0.59699692699999996</v>
      </c>
      <c r="T29" s="36">
        <v>8.5047773999999993E-2</v>
      </c>
      <c r="U29" s="36">
        <v>6.0000000000000001E-3</v>
      </c>
      <c r="V29" s="36">
        <v>1.44E-2</v>
      </c>
      <c r="W29" s="36">
        <v>0.61948759638563644</v>
      </c>
      <c r="X29" s="36">
        <v>29.836547951204132</v>
      </c>
      <c r="Y29" s="36">
        <v>30.456035547589767</v>
      </c>
      <c r="Z29" s="36">
        <v>8.1895970939434189E-3</v>
      </c>
      <c r="AA29" s="36">
        <v>1.7525737781038907E-3</v>
      </c>
      <c r="AB29" s="36">
        <v>1.752574E-3</v>
      </c>
      <c r="AC29" s="36">
        <v>3.4869086926964548E-3</v>
      </c>
      <c r="AD29" s="36">
        <v>0.29966426440184218</v>
      </c>
      <c r="AE29" s="36">
        <v>2.69697837961658</v>
      </c>
      <c r="AF29" s="36">
        <v>2.9966426440184217</v>
      </c>
      <c r="AG29" s="36">
        <v>1.1724448562909959E-3</v>
      </c>
      <c r="AH29" s="36">
        <v>1.9945038934605446E-3</v>
      </c>
      <c r="AI29" s="36">
        <v>6.3878030101371499E-3</v>
      </c>
      <c r="AJ29" s="36">
        <v>1.8010306801945745E-4</v>
      </c>
      <c r="AK29" s="36">
        <v>2.1764419779050123E-4</v>
      </c>
      <c r="AL29" s="36">
        <v>5.4434585040289796E-4</v>
      </c>
      <c r="AM29" s="36">
        <v>4.839456617006908E-3</v>
      </c>
      <c r="AN29" s="36">
        <v>0.30187641249309327</v>
      </c>
      <c r="AO29" s="36">
        <v>2.7039105284771203</v>
      </c>
      <c r="AP29" s="36">
        <v>838.64034670299998</v>
      </c>
      <c r="AQ29" s="36">
        <v>451.57557130100002</v>
      </c>
      <c r="AR29" s="36">
        <v>1290.2159180040001</v>
      </c>
      <c r="AS29" s="36">
        <v>20.831963556000002</v>
      </c>
      <c r="AT29" s="36">
        <v>2406.0670644880001</v>
      </c>
      <c r="AU29" s="36">
        <v>5712.6320107370002</v>
      </c>
      <c r="AV29" s="36">
        <v>1415.0909545070001</v>
      </c>
      <c r="AW29" s="36">
        <v>3359.7957447379999</v>
      </c>
      <c r="AX29" s="36">
        <v>1334.193721121</v>
      </c>
      <c r="AY29" s="36">
        <v>3167.724571063</v>
      </c>
      <c r="AZ29" s="36">
        <v>2.8683987142857144E-2</v>
      </c>
      <c r="BA29" s="36">
        <v>5.7367975714285716E-2</v>
      </c>
      <c r="BB29" s="36">
        <v>8.0830153649999996</v>
      </c>
      <c r="BC29" s="36">
        <v>713.66134131399997</v>
      </c>
      <c r="BD29" s="36">
        <v>1694.4185319640001</v>
      </c>
      <c r="BE29" s="36">
        <v>7.1455227142857153E-2</v>
      </c>
      <c r="BF29" s="36">
        <v>0.14291045428571431</v>
      </c>
      <c r="BG29" s="36">
        <v>14.568660455</v>
      </c>
      <c r="BH29" s="36">
        <v>75.713086958999995</v>
      </c>
      <c r="BI29" s="36">
        <v>0</v>
      </c>
      <c r="BJ29" s="36">
        <v>0</v>
      </c>
      <c r="BK29" s="36">
        <v>0</v>
      </c>
      <c r="BL29" s="36">
        <v>0</v>
      </c>
    </row>
    <row r="30" spans="1:64" s="37" customFormat="1" x14ac:dyDescent="0.2">
      <c r="A30" s="6">
        <v>27</v>
      </c>
      <c r="B30" s="34" t="s">
        <v>131</v>
      </c>
      <c r="C30" s="34" t="s">
        <v>133</v>
      </c>
      <c r="D30" s="163">
        <v>5.2199108650000001</v>
      </c>
      <c r="E30" s="36">
        <v>16</v>
      </c>
      <c r="F30" s="36">
        <v>0</v>
      </c>
      <c r="G30" s="36">
        <v>5</v>
      </c>
      <c r="H30" s="36">
        <v>11</v>
      </c>
      <c r="I30" s="36">
        <v>2.1617118521550754E-6</v>
      </c>
      <c r="J30" s="36">
        <v>2.6958614686147932E-2</v>
      </c>
      <c r="K30" s="36">
        <v>2.1617118521550754E-6</v>
      </c>
      <c r="L30" s="36">
        <v>0</v>
      </c>
      <c r="M30" s="36">
        <v>9.60776397999258E-4</v>
      </c>
      <c r="N30" s="36">
        <v>2.6000000000000828E-2</v>
      </c>
      <c r="O30" s="36">
        <v>1.102043E-3</v>
      </c>
      <c r="P30" s="36">
        <v>1.824771E-3</v>
      </c>
      <c r="Q30" s="36">
        <v>9.4032699999999992E-4</v>
      </c>
      <c r="R30" s="36">
        <v>1.6171600000000001E-4</v>
      </c>
      <c r="S30" s="36">
        <v>1.613836E-3</v>
      </c>
      <c r="T30" s="36">
        <v>2.1093499999999999E-4</v>
      </c>
      <c r="U30" s="36">
        <v>0.20100000000000004</v>
      </c>
      <c r="V30" s="36">
        <v>0.4824</v>
      </c>
      <c r="W30" s="36">
        <v>0.2021042047118522</v>
      </c>
      <c r="X30" s="36">
        <v>0.51118338568614796</v>
      </c>
      <c r="Y30" s="36">
        <v>0.71328759039800016</v>
      </c>
      <c r="Z30" s="36">
        <v>5.033270770208263E-7</v>
      </c>
      <c r="AA30" s="36">
        <v>1.0771199448245681E-7</v>
      </c>
      <c r="AB30" s="36">
        <v>1.0771200000000001E-7</v>
      </c>
      <c r="AC30" s="36">
        <v>2.7490159406141268E-8</v>
      </c>
      <c r="AD30" s="36">
        <v>7.1575100977865091E-4</v>
      </c>
      <c r="AE30" s="36">
        <v>6.441759088007858E-3</v>
      </c>
      <c r="AF30" s="36">
        <v>7.1575100977865087E-3</v>
      </c>
      <c r="AG30" s="36">
        <v>3.8383112017132605E-2</v>
      </c>
      <c r="AH30" s="36">
        <v>6.5295408948685352E-2</v>
      </c>
      <c r="AI30" s="36">
        <v>0.20912178271403281</v>
      </c>
      <c r="AJ30" s="36">
        <v>1.0767849448602377E-8</v>
      </c>
      <c r="AK30" s="36">
        <v>1.3012326669065921E-8</v>
      </c>
      <c r="AL30" s="36">
        <v>3.2544887933153684E-8</v>
      </c>
      <c r="AM30" s="36">
        <v>3.8383150275141456E-2</v>
      </c>
      <c r="AN30" s="36">
        <v>6.6011172970790677E-2</v>
      </c>
      <c r="AO30" s="36">
        <v>0.2155635743469286</v>
      </c>
      <c r="AP30" s="36">
        <v>2.192067293</v>
      </c>
      <c r="AQ30" s="36">
        <v>1.180343927</v>
      </c>
      <c r="AR30" s="36">
        <v>3.37241122</v>
      </c>
      <c r="AS30" s="36">
        <v>6.5307688000000003E-2</v>
      </c>
      <c r="AT30" s="36">
        <v>0.107126654</v>
      </c>
      <c r="AU30" s="36">
        <v>0.24877202100000001</v>
      </c>
      <c r="AV30" s="36">
        <v>0.31239949500000003</v>
      </c>
      <c r="AW30" s="36">
        <v>0.72546141200000003</v>
      </c>
      <c r="AX30" s="36">
        <v>0.28042998099999999</v>
      </c>
      <c r="AY30" s="36">
        <v>0.65122105900000005</v>
      </c>
      <c r="AZ30" s="36">
        <v>1.6978714285714288E-4</v>
      </c>
      <c r="BA30" s="36">
        <v>3.3957428571428577E-4</v>
      </c>
      <c r="BB30" s="36">
        <v>4.8938185399999998</v>
      </c>
      <c r="BC30" s="36">
        <v>400.55825650600002</v>
      </c>
      <c r="BD30" s="36">
        <v>930.185748472</v>
      </c>
      <c r="BE30" s="36">
        <v>4.3262185714285716E-2</v>
      </c>
      <c r="BF30" s="36">
        <v>8.6524372857142859E-2</v>
      </c>
      <c r="BG30" s="36">
        <v>6.3605425929999999</v>
      </c>
      <c r="BH30" s="36">
        <v>35.204424258000003</v>
      </c>
      <c r="BI30" s="36">
        <v>0</v>
      </c>
      <c r="BJ30" s="36">
        <v>0</v>
      </c>
      <c r="BK30" s="36">
        <v>0</v>
      </c>
      <c r="BL30" s="36">
        <v>0</v>
      </c>
    </row>
    <row r="31" spans="1:64" s="37" customFormat="1" x14ac:dyDescent="0.2">
      <c r="A31" s="6">
        <v>28</v>
      </c>
      <c r="B31" s="34" t="s">
        <v>131</v>
      </c>
      <c r="C31" s="34" t="s">
        <v>134</v>
      </c>
      <c r="D31" s="163">
        <v>5.283401156</v>
      </c>
      <c r="E31" s="36">
        <v>10</v>
      </c>
      <c r="F31" s="36">
        <v>0</v>
      </c>
      <c r="G31" s="36">
        <v>2</v>
      </c>
      <c r="H31" s="36">
        <v>8</v>
      </c>
      <c r="I31" s="36">
        <v>1.1723969175029961E-4</v>
      </c>
      <c r="J31" s="36">
        <v>0.79856424871547904</v>
      </c>
      <c r="K31" s="36">
        <v>1.1723969175029961E-4</v>
      </c>
      <c r="L31" s="36">
        <v>0</v>
      </c>
      <c r="M31" s="36">
        <v>2.0393488406279341E-2</v>
      </c>
      <c r="N31" s="36">
        <v>0.77828800000095</v>
      </c>
      <c r="O31" s="36">
        <v>1.3783598999999999E-2</v>
      </c>
      <c r="P31" s="36">
        <v>2.0130639999999998E-2</v>
      </c>
      <c r="Q31" s="36">
        <v>9.5808099999999986E-3</v>
      </c>
      <c r="R31" s="36">
        <v>4.2027890000000002E-3</v>
      </c>
      <c r="S31" s="36">
        <v>1.4648741E-2</v>
      </c>
      <c r="T31" s="36">
        <v>5.4818990000000001E-3</v>
      </c>
      <c r="U31" s="36">
        <v>6.0000000000000001E-3</v>
      </c>
      <c r="V31" s="36">
        <v>1.44E-2</v>
      </c>
      <c r="W31" s="36">
        <v>1.99008386917503E-2</v>
      </c>
      <c r="X31" s="36">
        <v>0.83309488871547899</v>
      </c>
      <c r="Y31" s="36">
        <v>0.85299572740722929</v>
      </c>
      <c r="Z31" s="36">
        <v>1.5447751819714672E-5</v>
      </c>
      <c r="AA31" s="36">
        <v>3.3058188894189391E-6</v>
      </c>
      <c r="AB31" s="36">
        <v>3.3058199999999999E-6</v>
      </c>
      <c r="AC31" s="36">
        <v>5.1253694768981744E-7</v>
      </c>
      <c r="AD31" s="36">
        <v>4.8540636006435892E-3</v>
      </c>
      <c r="AE31" s="36">
        <v>4.3686572405792289E-2</v>
      </c>
      <c r="AF31" s="36">
        <v>4.8540636006435885E-2</v>
      </c>
      <c r="AG31" s="36">
        <v>1.1845121708486204E-3</v>
      </c>
      <c r="AH31" s="36">
        <v>2.0150321986850098E-3</v>
      </c>
      <c r="AI31" s="36">
        <v>6.4535490687614499E-3</v>
      </c>
      <c r="AJ31" s="36">
        <v>3.304791672625029E-7</v>
      </c>
      <c r="AK31" s="36">
        <v>3.9936506377313117E-7</v>
      </c>
      <c r="AL31" s="36">
        <v>9.9884452453930949E-7</v>
      </c>
      <c r="AM31" s="36">
        <v>1.1853551869635728E-3</v>
      </c>
      <c r="AN31" s="36">
        <v>6.8694951643923719E-3</v>
      </c>
      <c r="AO31" s="36">
        <v>5.0141120319078282E-2</v>
      </c>
      <c r="AP31" s="36">
        <v>28.429423778</v>
      </c>
      <c r="AQ31" s="36">
        <v>15.308151264999999</v>
      </c>
      <c r="AR31" s="36">
        <v>43.737575043</v>
      </c>
      <c r="AS31" s="36">
        <v>1.0661933159999999</v>
      </c>
      <c r="AT31" s="36">
        <v>10.534847229</v>
      </c>
      <c r="AU31" s="36">
        <v>25.603587360999999</v>
      </c>
      <c r="AV31" s="36">
        <v>8.0804920520000003</v>
      </c>
      <c r="AW31" s="36">
        <v>19.638593677999999</v>
      </c>
      <c r="AX31" s="36">
        <v>7.5227537230000001</v>
      </c>
      <c r="AY31" s="36">
        <v>18.283082608000001</v>
      </c>
      <c r="AZ31" s="36">
        <v>1.5334814285714287E-3</v>
      </c>
      <c r="BA31" s="36">
        <v>3.0669628571428575E-3</v>
      </c>
      <c r="BB31" s="36">
        <v>3.2590220859999999</v>
      </c>
      <c r="BC31" s="36">
        <v>262.96141745400001</v>
      </c>
      <c r="BD31" s="36">
        <v>639.09380725599999</v>
      </c>
      <c r="BE31" s="36">
        <v>2.8810307142857143E-2</v>
      </c>
      <c r="BF31" s="36">
        <v>5.7620615714285714E-2</v>
      </c>
      <c r="BG31" s="36">
        <v>3.4090211269999999</v>
      </c>
      <c r="BH31" s="36">
        <v>24.893201356999999</v>
      </c>
      <c r="BI31" s="36">
        <v>0</v>
      </c>
      <c r="BJ31" s="36">
        <v>0</v>
      </c>
      <c r="BK31" s="36">
        <v>0</v>
      </c>
      <c r="BL31" s="36">
        <v>0</v>
      </c>
    </row>
    <row r="32" spans="1:64" s="37" customFormat="1" x14ac:dyDescent="0.2">
      <c r="A32" s="6">
        <v>29</v>
      </c>
      <c r="B32" s="34" t="s">
        <v>131</v>
      </c>
      <c r="C32" s="34" t="s">
        <v>135</v>
      </c>
      <c r="D32" s="163">
        <v>5.2971295679999999</v>
      </c>
      <c r="E32" s="36">
        <v>18</v>
      </c>
      <c r="F32" s="36">
        <v>0</v>
      </c>
      <c r="G32" s="36">
        <v>3</v>
      </c>
      <c r="H32" s="36">
        <v>15</v>
      </c>
      <c r="I32" s="36">
        <v>3.3302646486315867E-3</v>
      </c>
      <c r="J32" s="36">
        <v>0.68702464921080086</v>
      </c>
      <c r="K32" s="36">
        <v>3.3302646486315867E-3</v>
      </c>
      <c r="L32" s="36">
        <v>0</v>
      </c>
      <c r="M32" s="36">
        <v>0.37230391385690031</v>
      </c>
      <c r="N32" s="36">
        <v>0.31805100000253217</v>
      </c>
      <c r="O32" s="36">
        <v>2.4480357000000001E-2</v>
      </c>
      <c r="P32" s="36">
        <v>4.4720568999999995E-2</v>
      </c>
      <c r="Q32" s="36">
        <v>2.286115E-2</v>
      </c>
      <c r="R32" s="36">
        <v>1.6192069999999999E-3</v>
      </c>
      <c r="S32" s="36">
        <v>4.2608559999999997E-2</v>
      </c>
      <c r="T32" s="36">
        <v>2.1120089999999998E-3</v>
      </c>
      <c r="U32" s="36">
        <v>6.0000000000000001E-3</v>
      </c>
      <c r="V32" s="36">
        <v>1.44E-2</v>
      </c>
      <c r="W32" s="36">
        <v>3.3810621648631585E-2</v>
      </c>
      <c r="X32" s="36">
        <v>0.74614521821080082</v>
      </c>
      <c r="Y32" s="36">
        <v>0.7799558398594324</v>
      </c>
      <c r="Z32" s="36">
        <v>2.3515165213797937E-4</v>
      </c>
      <c r="AA32" s="36">
        <v>5.0322453557527592E-5</v>
      </c>
      <c r="AB32" s="36">
        <v>5.0322499999999998E-5</v>
      </c>
      <c r="AC32" s="36">
        <v>7.9786458516391506E-5</v>
      </c>
      <c r="AD32" s="36">
        <v>1.5057498268622651E-2</v>
      </c>
      <c r="AE32" s="36">
        <v>0.13551748441760386</v>
      </c>
      <c r="AF32" s="36">
        <v>0.15057498268622646</v>
      </c>
      <c r="AG32" s="36">
        <v>1.2384114210577384E-3</v>
      </c>
      <c r="AH32" s="36">
        <v>2.1067228772016699E-3</v>
      </c>
      <c r="AI32" s="36">
        <v>6.7472070526594027E-3</v>
      </c>
      <c r="AJ32" s="36">
        <v>5.0306846393836651E-6</v>
      </c>
      <c r="AK32" s="36">
        <v>6.0792930110300601E-6</v>
      </c>
      <c r="AL32" s="36">
        <v>1.5204806549095051E-5</v>
      </c>
      <c r="AM32" s="36">
        <v>1.3232285642135134E-3</v>
      </c>
      <c r="AN32" s="36">
        <v>1.7170300438835353E-2</v>
      </c>
      <c r="AO32" s="36">
        <v>0.14227989627681237</v>
      </c>
      <c r="AP32" s="36">
        <v>31.658691877999999</v>
      </c>
      <c r="AQ32" s="36">
        <v>17.046987934000001</v>
      </c>
      <c r="AR32" s="36">
        <v>48.705679812</v>
      </c>
      <c r="AS32" s="36">
        <v>1.1310998670000001</v>
      </c>
      <c r="AT32" s="36">
        <v>182.88882647599999</v>
      </c>
      <c r="AU32" s="36">
        <v>465.74826818700001</v>
      </c>
      <c r="AV32" s="36">
        <v>134.959882222</v>
      </c>
      <c r="AW32" s="36">
        <v>343.691479851</v>
      </c>
      <c r="AX32" s="36">
        <v>125.84116866399999</v>
      </c>
      <c r="AY32" s="36">
        <v>320.46958527499999</v>
      </c>
      <c r="AZ32" s="36">
        <v>1.8380842857142856E-3</v>
      </c>
      <c r="BA32" s="36">
        <v>3.6761685714285712E-3</v>
      </c>
      <c r="BB32" s="36">
        <v>2.5039312379999998</v>
      </c>
      <c r="BC32" s="36">
        <v>201.31164010500001</v>
      </c>
      <c r="BD32" s="36">
        <v>512.66416626600005</v>
      </c>
      <c r="BE32" s="36">
        <v>2.2135177142857145E-2</v>
      </c>
      <c r="BF32" s="36">
        <v>4.427035428571429E-2</v>
      </c>
      <c r="BG32" s="36">
        <v>2.5153907900000001</v>
      </c>
      <c r="BH32" s="36">
        <v>20.619709549</v>
      </c>
      <c r="BI32" s="36">
        <v>0</v>
      </c>
      <c r="BJ32" s="36">
        <v>0</v>
      </c>
      <c r="BK32" s="36">
        <v>0</v>
      </c>
      <c r="BL32" s="36">
        <v>0</v>
      </c>
    </row>
    <row r="33" spans="1:64" s="37" customFormat="1" x14ac:dyDescent="0.2">
      <c r="A33" s="6">
        <v>30</v>
      </c>
      <c r="B33" s="34" t="s">
        <v>131</v>
      </c>
      <c r="C33" s="34" t="s">
        <v>136</v>
      </c>
      <c r="D33" s="163">
        <v>5.6604714749999996</v>
      </c>
      <c r="E33" s="36">
        <v>24</v>
      </c>
      <c r="F33" s="36">
        <v>1</v>
      </c>
      <c r="G33" s="36">
        <v>4</v>
      </c>
      <c r="H33" s="36">
        <v>19</v>
      </c>
      <c r="I33" s="36">
        <v>2.4663588616526524E-2</v>
      </c>
      <c r="J33" s="36">
        <v>5.6408223322639817</v>
      </c>
      <c r="K33" s="36">
        <v>2.4663588616526524E-2</v>
      </c>
      <c r="L33" s="36">
        <v>0</v>
      </c>
      <c r="M33" s="36">
        <v>1.571428420873636</v>
      </c>
      <c r="N33" s="36">
        <v>4.0940575000068717</v>
      </c>
      <c r="O33" s="36">
        <v>0.27233946900000006</v>
      </c>
      <c r="P33" s="36">
        <v>0.47312786099999998</v>
      </c>
      <c r="Q33" s="36">
        <v>0.23574723200000003</v>
      </c>
      <c r="R33" s="36">
        <v>3.6592237E-2</v>
      </c>
      <c r="S33" s="36">
        <v>0.42539885599999999</v>
      </c>
      <c r="T33" s="36">
        <v>4.7729004999999998E-2</v>
      </c>
      <c r="U33" s="36">
        <v>6.4250000000000002E-2</v>
      </c>
      <c r="V33" s="36">
        <v>0.15229999999999999</v>
      </c>
      <c r="W33" s="36">
        <v>0.3612530576165266</v>
      </c>
      <c r="X33" s="36">
        <v>6.266250193263982</v>
      </c>
      <c r="Y33" s="36">
        <v>6.6275032508805083</v>
      </c>
      <c r="Z33" s="36">
        <v>1.1938555058153026E-3</v>
      </c>
      <c r="AA33" s="36">
        <v>2.5548507824447466E-4</v>
      </c>
      <c r="AB33" s="36">
        <v>2.5548554400000001E-4</v>
      </c>
      <c r="AC33" s="36">
        <v>3.9605691703952265E-4</v>
      </c>
      <c r="AD33" s="36">
        <v>5.7510079307721493E-2</v>
      </c>
      <c r="AE33" s="36">
        <v>0.51759071376949339</v>
      </c>
      <c r="AF33" s="36">
        <v>0.57510079307721484</v>
      </c>
      <c r="AG33" s="36">
        <v>1.3400042764578938E-2</v>
      </c>
      <c r="AH33" s="36">
        <v>2.2795475047789459E-2</v>
      </c>
      <c r="AI33" s="36">
        <v>7.3007129544947313E-2</v>
      </c>
      <c r="AJ33" s="36">
        <v>2.5540607119785119E-5</v>
      </c>
      <c r="AK33" s="36">
        <v>3.0864354554293065E-5</v>
      </c>
      <c r="AL33" s="36">
        <v>7.719426245934349E-5</v>
      </c>
      <c r="AM33" s="36">
        <v>1.3821640288738246E-2</v>
      </c>
      <c r="AN33" s="36">
        <v>8.0336418710065249E-2</v>
      </c>
      <c r="AO33" s="36">
        <v>0.5906750375769001</v>
      </c>
      <c r="AP33" s="36">
        <v>130.65742514499999</v>
      </c>
      <c r="AQ33" s="36">
        <v>70.353998154999999</v>
      </c>
      <c r="AR33" s="36">
        <v>201.01142329999999</v>
      </c>
      <c r="AS33" s="36">
        <v>5.9829699400000003</v>
      </c>
      <c r="AT33" s="36">
        <v>379.85029304300002</v>
      </c>
      <c r="AU33" s="36">
        <v>980.43283378900003</v>
      </c>
      <c r="AV33" s="36">
        <v>268.348960734</v>
      </c>
      <c r="AW33" s="36">
        <v>692.63638026700005</v>
      </c>
      <c r="AX33" s="36">
        <v>251.36693199300001</v>
      </c>
      <c r="AY33" s="36">
        <v>648.804010339</v>
      </c>
      <c r="AZ33" s="36">
        <v>1.0385512857142858E-2</v>
      </c>
      <c r="BA33" s="36">
        <v>2.0771025714285716E-2</v>
      </c>
      <c r="BB33" s="36">
        <v>3.9560345809999999</v>
      </c>
      <c r="BC33" s="36">
        <v>294.68201402400001</v>
      </c>
      <c r="BD33" s="36">
        <v>760.604710243</v>
      </c>
      <c r="BE33" s="36">
        <v>3.4972017142857144E-2</v>
      </c>
      <c r="BF33" s="36">
        <v>6.9944034285714288E-2</v>
      </c>
      <c r="BG33" s="36">
        <v>9.8614654500000007</v>
      </c>
      <c r="BH33" s="36">
        <v>55.750769032999997</v>
      </c>
      <c r="BI33" s="36">
        <v>0</v>
      </c>
      <c r="BJ33" s="36">
        <v>0</v>
      </c>
      <c r="BK33" s="36">
        <v>0.06</v>
      </c>
      <c r="BL33" s="36">
        <v>0.06</v>
      </c>
    </row>
    <row r="34" spans="1:64" s="37" customFormat="1" x14ac:dyDescent="0.2">
      <c r="A34" s="6">
        <v>31</v>
      </c>
      <c r="B34" s="34" t="s">
        <v>131</v>
      </c>
      <c r="C34" s="34" t="s">
        <v>137</v>
      </c>
      <c r="D34" s="163">
        <v>5.5409019969999997</v>
      </c>
      <c r="E34" s="36">
        <v>38</v>
      </c>
      <c r="F34" s="36">
        <v>1</v>
      </c>
      <c r="G34" s="36">
        <v>8</v>
      </c>
      <c r="H34" s="36">
        <v>29</v>
      </c>
      <c r="I34" s="36">
        <v>0.18231888851156774</v>
      </c>
      <c r="J34" s="36">
        <v>17.882684785449047</v>
      </c>
      <c r="K34" s="36">
        <v>0.15153188852097166</v>
      </c>
      <c r="L34" s="36">
        <v>3.0786999990596087E-2</v>
      </c>
      <c r="M34" s="36">
        <v>7.5659246739632611</v>
      </c>
      <c r="N34" s="36">
        <v>10.499078999997353</v>
      </c>
      <c r="O34" s="36">
        <v>0.32029228700000001</v>
      </c>
      <c r="P34" s="36">
        <v>0.54609001599999996</v>
      </c>
      <c r="Q34" s="36">
        <v>0.29314060800000002</v>
      </c>
      <c r="R34" s="36">
        <v>2.7151678999999998E-2</v>
      </c>
      <c r="S34" s="36">
        <v>0.51067478199999994</v>
      </c>
      <c r="T34" s="36">
        <v>3.5415233999999997E-2</v>
      </c>
      <c r="U34" s="36">
        <v>7.6849999999999988E-2</v>
      </c>
      <c r="V34" s="36">
        <v>0.18230000000000002</v>
      </c>
      <c r="W34" s="36">
        <v>0.57946117551156773</v>
      </c>
      <c r="X34" s="36">
        <v>18.61107480144905</v>
      </c>
      <c r="Y34" s="36">
        <v>19.190535976960618</v>
      </c>
      <c r="Z34" s="36">
        <v>6.4145996627340768E-3</v>
      </c>
      <c r="AA34" s="36">
        <v>1.3727243278250922E-3</v>
      </c>
      <c r="AB34" s="36">
        <v>1.3727240000000001E-3</v>
      </c>
      <c r="AC34" s="36">
        <v>2.4622172626499283E-3</v>
      </c>
      <c r="AD34" s="36">
        <v>0.21674290807246271</v>
      </c>
      <c r="AE34" s="36">
        <v>1.9506861726521638</v>
      </c>
      <c r="AF34" s="36">
        <v>2.1674290807246264</v>
      </c>
      <c r="AG34" s="36">
        <v>1.5474867774890277E-2</v>
      </c>
      <c r="AH34" s="36">
        <v>2.6325062421652425E-2</v>
      </c>
      <c r="AI34" s="36">
        <v>8.431134856664356E-2</v>
      </c>
      <c r="AJ34" s="36">
        <v>1.40106080462423E-4</v>
      </c>
      <c r="AK34" s="36">
        <v>1.6931013903922083E-4</v>
      </c>
      <c r="AL34" s="36">
        <v>4.2345843607488024E-4</v>
      </c>
      <c r="AM34" s="36">
        <v>1.8077191118002628E-2</v>
      </c>
      <c r="AN34" s="36">
        <v>0.24323728063315436</v>
      </c>
      <c r="AO34" s="36">
        <v>2.0354209796548823</v>
      </c>
      <c r="AP34" s="36">
        <v>313.37273800700001</v>
      </c>
      <c r="AQ34" s="36">
        <v>168.739166619</v>
      </c>
      <c r="AR34" s="36">
        <v>482.11190462600001</v>
      </c>
      <c r="AS34" s="36">
        <v>16.073118054999998</v>
      </c>
      <c r="AT34" s="36">
        <v>1483.5166677889999</v>
      </c>
      <c r="AU34" s="36">
        <v>3685.6933189619999</v>
      </c>
      <c r="AV34" s="36">
        <v>831.07535163499995</v>
      </c>
      <c r="AW34" s="36">
        <v>2064.7485381070001</v>
      </c>
      <c r="AX34" s="36">
        <v>786.04866741599994</v>
      </c>
      <c r="AY34" s="36">
        <v>1952.882892911</v>
      </c>
      <c r="AZ34" s="36">
        <v>5.3282937142857152E-2</v>
      </c>
      <c r="BA34" s="36">
        <v>0.1065658742857143</v>
      </c>
      <c r="BB34" s="36">
        <v>2.3819288049999998</v>
      </c>
      <c r="BC34" s="36">
        <v>139.49023266699999</v>
      </c>
      <c r="BD34" s="36">
        <v>346.55371912200002</v>
      </c>
      <c r="BE34" s="36">
        <v>2.1056654285714287E-2</v>
      </c>
      <c r="BF34" s="36">
        <v>4.2113308571428573E-2</v>
      </c>
      <c r="BG34" s="36">
        <v>11.999865333000001</v>
      </c>
      <c r="BH34" s="36">
        <v>53.676462442999998</v>
      </c>
      <c r="BI34" s="36">
        <v>0</v>
      </c>
      <c r="BJ34" s="36">
        <v>0</v>
      </c>
      <c r="BK34" s="36">
        <v>0.06</v>
      </c>
      <c r="BL34" s="36">
        <v>0.06</v>
      </c>
    </row>
    <row r="35" spans="1:64" s="37" customFormat="1" x14ac:dyDescent="0.2">
      <c r="A35" s="6">
        <v>32</v>
      </c>
      <c r="B35" s="34" t="s">
        <v>131</v>
      </c>
      <c r="C35" s="34" t="s">
        <v>138</v>
      </c>
      <c r="D35" s="163">
        <v>5.5524352989999999</v>
      </c>
      <c r="E35" s="36">
        <v>0</v>
      </c>
      <c r="F35" s="36" t="s">
        <v>340</v>
      </c>
      <c r="G35" s="36" t="s">
        <v>340</v>
      </c>
      <c r="H35" s="36" t="s">
        <v>340</v>
      </c>
      <c r="I35" s="36">
        <v>0.63055455349735334</v>
      </c>
      <c r="J35" s="36">
        <v>14.860438558174446</v>
      </c>
      <c r="K35" s="36">
        <v>0.24312855350589627</v>
      </c>
      <c r="L35" s="36">
        <v>0.3874259999914571</v>
      </c>
      <c r="M35" s="36">
        <v>8.455159111671513</v>
      </c>
      <c r="N35" s="36">
        <v>7.0358340000002864</v>
      </c>
      <c r="O35" s="36">
        <v>0.17827715500000002</v>
      </c>
      <c r="P35" s="36">
        <v>0.29097896000000001</v>
      </c>
      <c r="Q35" s="36">
        <v>0.16080030100000001</v>
      </c>
      <c r="R35" s="36">
        <v>1.7476854E-2</v>
      </c>
      <c r="S35" s="36">
        <v>0.268183063</v>
      </c>
      <c r="T35" s="36">
        <v>2.2795896999999999E-2</v>
      </c>
      <c r="U35" s="36" t="s">
        <v>340</v>
      </c>
      <c r="V35" s="36" t="s">
        <v>340</v>
      </c>
      <c r="W35" s="36">
        <v>0.80883170849735331</v>
      </c>
      <c r="X35" s="36">
        <v>15.151417518174446</v>
      </c>
      <c r="Y35" s="36">
        <v>15.960249226671799</v>
      </c>
      <c r="Z35" s="36">
        <v>1.1912241992832709E-2</v>
      </c>
      <c r="AA35" s="36">
        <v>3.2061670616877367E-3</v>
      </c>
      <c r="AB35" s="36">
        <v>3.2061669999999998E-3</v>
      </c>
      <c r="AC35" s="36">
        <v>2.6227687830078185E-3</v>
      </c>
      <c r="AD35" s="36">
        <v>7.5219667397131498E-2</v>
      </c>
      <c r="AE35" s="36">
        <v>0.67697700657418358</v>
      </c>
      <c r="AF35" s="36">
        <v>0.75219667397131507</v>
      </c>
      <c r="AG35" s="36" t="s">
        <v>340</v>
      </c>
      <c r="AH35" s="36" t="s">
        <v>340</v>
      </c>
      <c r="AI35" s="36" t="s">
        <v>340</v>
      </c>
      <c r="AJ35" s="36">
        <v>3.2723511188361749E-4</v>
      </c>
      <c r="AK35" s="36">
        <v>3.9544480941031227E-4</v>
      </c>
      <c r="AL35" s="36">
        <v>9.8903964935040866E-4</v>
      </c>
      <c r="AM35" s="36">
        <v>2.9500038948914358E-3</v>
      </c>
      <c r="AN35" s="36">
        <v>7.561511220654181E-2</v>
      </c>
      <c r="AO35" s="36">
        <v>0.67796604622353396</v>
      </c>
      <c r="AP35" s="36">
        <v>72.440488134999995</v>
      </c>
      <c r="AQ35" s="36">
        <v>39.006416688000002</v>
      </c>
      <c r="AR35" s="36">
        <v>111.446904823</v>
      </c>
      <c r="AS35" s="36">
        <v>7.2197206830000002</v>
      </c>
      <c r="AT35" s="36">
        <v>262.89489959700001</v>
      </c>
      <c r="AU35" s="36">
        <v>749.97324106099995</v>
      </c>
      <c r="AV35" s="36">
        <v>147.641617048</v>
      </c>
      <c r="AW35" s="36">
        <v>421.18451983300002</v>
      </c>
      <c r="AX35" s="36">
        <v>139.766058671</v>
      </c>
      <c r="AY35" s="36">
        <v>398.71752617700002</v>
      </c>
      <c r="AZ35" s="36">
        <v>1.5125631428571429E-2</v>
      </c>
      <c r="BA35" s="36">
        <v>3.0251262857142858E-2</v>
      </c>
      <c r="BB35" s="36">
        <v>0.27401756999999999</v>
      </c>
      <c r="BC35" s="36">
        <v>14.419086097999999</v>
      </c>
      <c r="BD35" s="36">
        <v>41.134037786999997</v>
      </c>
      <c r="BE35" s="36">
        <v>2.4223614285714288E-3</v>
      </c>
      <c r="BF35" s="36">
        <v>4.8447228571428576E-3</v>
      </c>
      <c r="BG35" s="36">
        <v>2.3715941210000002</v>
      </c>
      <c r="BH35" s="36">
        <v>26.702153974000002</v>
      </c>
      <c r="BI35" s="36">
        <v>0.03</v>
      </c>
      <c r="BJ35" s="36">
        <v>0.03</v>
      </c>
      <c r="BK35" s="36">
        <v>0.03</v>
      </c>
      <c r="BL35" s="36">
        <v>0.03</v>
      </c>
    </row>
    <row r="36" spans="1:64" s="37" customFormat="1" x14ac:dyDescent="0.2">
      <c r="A36" s="6">
        <v>33</v>
      </c>
      <c r="B36" s="34" t="s">
        <v>140</v>
      </c>
      <c r="C36" s="34" t="s">
        <v>139</v>
      </c>
      <c r="D36" s="41">
        <v>5.1744783610000002</v>
      </c>
      <c r="E36" s="36">
        <v>401</v>
      </c>
      <c r="F36" s="36">
        <v>2</v>
      </c>
      <c r="G36" s="36">
        <v>17</v>
      </c>
      <c r="H36" s="36">
        <v>382</v>
      </c>
      <c r="I36" s="36">
        <v>0</v>
      </c>
      <c r="J36" s="36">
        <v>0</v>
      </c>
      <c r="K36" s="36">
        <v>0</v>
      </c>
      <c r="L36" s="36">
        <v>0</v>
      </c>
      <c r="M36" s="36">
        <v>0</v>
      </c>
      <c r="N36" s="36">
        <v>0</v>
      </c>
      <c r="O36" s="36">
        <v>4.6357789999999996E-2</v>
      </c>
      <c r="P36" s="36">
        <v>6.8997360999999993E-2</v>
      </c>
      <c r="Q36" s="36">
        <v>3.5719082999999999E-2</v>
      </c>
      <c r="R36" s="36">
        <v>1.0638706999999999E-2</v>
      </c>
      <c r="S36" s="36">
        <v>5.5120786999999997E-2</v>
      </c>
      <c r="T36" s="36">
        <v>1.3876574000000001E-2</v>
      </c>
      <c r="U36" s="36">
        <v>1.3236999999999994</v>
      </c>
      <c r="V36" s="36">
        <v>3.1461999999999994</v>
      </c>
      <c r="W36" s="36">
        <v>1.3700577899999995</v>
      </c>
      <c r="X36" s="36">
        <v>3.2151973609999995</v>
      </c>
      <c r="Y36" s="36">
        <v>4.5852551509999993</v>
      </c>
      <c r="Z36" s="36">
        <v>0</v>
      </c>
      <c r="AA36" s="36">
        <v>0</v>
      </c>
      <c r="AB36" s="36">
        <v>0</v>
      </c>
      <c r="AC36" s="36">
        <v>0</v>
      </c>
      <c r="AD36" s="36">
        <v>0</v>
      </c>
      <c r="AE36" s="36">
        <v>0</v>
      </c>
      <c r="AF36" s="36">
        <v>0</v>
      </c>
      <c r="AG36" s="36">
        <v>0.24288848698650084</v>
      </c>
      <c r="AH36" s="36">
        <v>0.41318961004600135</v>
      </c>
      <c r="AI36" s="36">
        <v>1.3233234808230043</v>
      </c>
      <c r="AJ36" s="36">
        <v>0</v>
      </c>
      <c r="AK36" s="36">
        <v>0</v>
      </c>
      <c r="AL36" s="36">
        <v>0</v>
      </c>
      <c r="AM36" s="36">
        <v>0.24288848698650084</v>
      </c>
      <c r="AN36" s="36">
        <v>0.41318961004600135</v>
      </c>
      <c r="AO36" s="36">
        <v>1.3233234808230043</v>
      </c>
      <c r="AP36" s="36">
        <v>4.7516375000000002</v>
      </c>
      <c r="AQ36" s="36">
        <v>2.5585740380000002</v>
      </c>
      <c r="AR36" s="36">
        <v>7.3102115380000008</v>
      </c>
      <c r="AS36" s="36">
        <v>1.4481170000000001E-3</v>
      </c>
      <c r="AT36" s="36">
        <v>9.3670030000000005E-3</v>
      </c>
      <c r="AU36" s="36">
        <v>2.0687634999999999E-2</v>
      </c>
      <c r="AV36" s="36">
        <v>5.8719802000000001E-2</v>
      </c>
      <c r="AW36" s="36">
        <v>0.12968649800000001</v>
      </c>
      <c r="AX36" s="36">
        <v>5.1934468999999997E-2</v>
      </c>
      <c r="AY36" s="36">
        <v>0.11470065</v>
      </c>
      <c r="AZ36" s="36">
        <v>2.2314285714285717E-5</v>
      </c>
      <c r="BA36" s="36">
        <v>4.4630000000000005E-5</v>
      </c>
      <c r="BB36" s="36">
        <v>0.79550072400000005</v>
      </c>
      <c r="BC36" s="36">
        <v>54.724561925000003</v>
      </c>
      <c r="BD36" s="36">
        <v>120.862750779</v>
      </c>
      <c r="BE36" s="36">
        <v>8.7082727142857141E-2</v>
      </c>
      <c r="BF36" s="36">
        <v>0.17416545571428571</v>
      </c>
      <c r="BG36" s="36">
        <v>1.368774588</v>
      </c>
      <c r="BH36" s="36">
        <v>8.9203344470000001</v>
      </c>
      <c r="BI36" s="36">
        <v>0</v>
      </c>
      <c r="BJ36" s="36">
        <v>0</v>
      </c>
      <c r="BK36" s="36">
        <v>0</v>
      </c>
      <c r="BL36" s="36">
        <v>0</v>
      </c>
    </row>
    <row r="37" spans="1:64" s="37" customFormat="1" x14ac:dyDescent="0.2">
      <c r="A37" s="6">
        <v>34</v>
      </c>
      <c r="B37" s="34" t="s">
        <v>140</v>
      </c>
      <c r="C37" s="34" t="s">
        <v>141</v>
      </c>
      <c r="D37" s="41">
        <v>4.20184391</v>
      </c>
      <c r="E37" s="36">
        <v>49</v>
      </c>
      <c r="F37" s="36">
        <v>0</v>
      </c>
      <c r="G37" s="36">
        <v>0</v>
      </c>
      <c r="H37" s="36">
        <v>49</v>
      </c>
      <c r="I37" s="36">
        <v>0</v>
      </c>
      <c r="J37" s="36">
        <v>0</v>
      </c>
      <c r="K37" s="36">
        <v>0</v>
      </c>
      <c r="L37" s="36">
        <v>0</v>
      </c>
      <c r="M37" s="36">
        <v>0</v>
      </c>
      <c r="N37" s="36">
        <v>0</v>
      </c>
      <c r="O37" s="36">
        <v>0</v>
      </c>
      <c r="P37" s="36">
        <v>0</v>
      </c>
      <c r="Q37" s="36">
        <v>0</v>
      </c>
      <c r="R37" s="36">
        <v>0</v>
      </c>
      <c r="S37" s="36">
        <v>0</v>
      </c>
      <c r="T37" s="36">
        <v>0</v>
      </c>
      <c r="U37" s="36">
        <v>0</v>
      </c>
      <c r="V37" s="36">
        <v>0</v>
      </c>
      <c r="W37" s="36">
        <v>0</v>
      </c>
      <c r="X37" s="36">
        <v>0</v>
      </c>
      <c r="Y37" s="36">
        <v>0</v>
      </c>
      <c r="Z37" s="36">
        <v>0</v>
      </c>
      <c r="AA37" s="36">
        <v>0</v>
      </c>
      <c r="AB37" s="36">
        <v>0</v>
      </c>
      <c r="AC37" s="36">
        <v>0</v>
      </c>
      <c r="AD37" s="36">
        <v>0</v>
      </c>
      <c r="AE37" s="36">
        <v>0</v>
      </c>
      <c r="AF37" s="36">
        <v>0</v>
      </c>
      <c r="AG37" s="36">
        <v>0</v>
      </c>
      <c r="AH37" s="36">
        <v>0</v>
      </c>
      <c r="AI37" s="36">
        <v>0</v>
      </c>
      <c r="AJ37" s="36">
        <v>0</v>
      </c>
      <c r="AK37" s="36">
        <v>0</v>
      </c>
      <c r="AL37" s="36">
        <v>0</v>
      </c>
      <c r="AM37" s="36">
        <v>0</v>
      </c>
      <c r="AN37" s="36">
        <v>0</v>
      </c>
      <c r="AO37" s="36">
        <v>0</v>
      </c>
      <c r="AP37" s="36">
        <v>0</v>
      </c>
      <c r="AQ37" s="36">
        <v>0</v>
      </c>
      <c r="AR37" s="36">
        <v>0</v>
      </c>
      <c r="AS37" s="36">
        <v>0</v>
      </c>
      <c r="AT37" s="36">
        <v>0</v>
      </c>
      <c r="AU37" s="36">
        <v>0</v>
      </c>
      <c r="AV37" s="36">
        <v>0</v>
      </c>
      <c r="AW37" s="36">
        <v>0</v>
      </c>
      <c r="AX37" s="36">
        <v>0</v>
      </c>
      <c r="AY37" s="36">
        <v>0</v>
      </c>
      <c r="AZ37" s="36">
        <v>0</v>
      </c>
      <c r="BA37" s="36">
        <v>0</v>
      </c>
      <c r="BB37" s="36">
        <v>0</v>
      </c>
      <c r="BC37" s="36">
        <v>0</v>
      </c>
      <c r="BD37" s="36">
        <v>0</v>
      </c>
      <c r="BE37" s="36">
        <v>0</v>
      </c>
      <c r="BF37" s="36">
        <v>0</v>
      </c>
      <c r="BG37" s="36">
        <v>0</v>
      </c>
      <c r="BH37" s="36">
        <v>0</v>
      </c>
      <c r="BI37" s="36">
        <v>0</v>
      </c>
      <c r="BJ37" s="36">
        <v>0</v>
      </c>
      <c r="BK37" s="36">
        <v>0</v>
      </c>
      <c r="BL37" s="36">
        <v>0</v>
      </c>
    </row>
    <row r="38" spans="1:64" s="37" customFormat="1" x14ac:dyDescent="0.2">
      <c r="A38" s="6">
        <v>35</v>
      </c>
      <c r="B38" s="34" t="s">
        <v>140</v>
      </c>
      <c r="C38" s="34" t="s">
        <v>142</v>
      </c>
      <c r="D38" s="41">
        <v>4.6363391849999998</v>
      </c>
      <c r="E38" s="36">
        <v>46</v>
      </c>
      <c r="F38" s="36">
        <v>0</v>
      </c>
      <c r="G38" s="36">
        <v>0</v>
      </c>
      <c r="H38" s="36">
        <v>46</v>
      </c>
      <c r="I38" s="36">
        <v>0</v>
      </c>
      <c r="J38" s="36">
        <v>0</v>
      </c>
      <c r="K38" s="36">
        <v>0</v>
      </c>
      <c r="L38" s="36">
        <v>0</v>
      </c>
      <c r="M38" s="36">
        <v>0</v>
      </c>
      <c r="N38" s="36">
        <v>0</v>
      </c>
      <c r="O38" s="36">
        <v>0</v>
      </c>
      <c r="P38" s="36">
        <v>0</v>
      </c>
      <c r="Q38" s="36">
        <v>0</v>
      </c>
      <c r="R38" s="36">
        <v>0</v>
      </c>
      <c r="S38" s="36">
        <v>0</v>
      </c>
      <c r="T38" s="36">
        <v>0</v>
      </c>
      <c r="U38" s="36">
        <v>0</v>
      </c>
      <c r="V38" s="36">
        <v>0</v>
      </c>
      <c r="W38" s="36">
        <v>0</v>
      </c>
      <c r="X38" s="36">
        <v>0</v>
      </c>
      <c r="Y38" s="36">
        <v>0</v>
      </c>
      <c r="Z38" s="36">
        <v>0</v>
      </c>
      <c r="AA38" s="36">
        <v>0</v>
      </c>
      <c r="AB38" s="36">
        <v>0</v>
      </c>
      <c r="AC38" s="36">
        <v>0</v>
      </c>
      <c r="AD38" s="36">
        <v>0</v>
      </c>
      <c r="AE38" s="36">
        <v>0</v>
      </c>
      <c r="AF38" s="36">
        <v>0</v>
      </c>
      <c r="AG38" s="36">
        <v>0</v>
      </c>
      <c r="AH38" s="36">
        <v>0</v>
      </c>
      <c r="AI38" s="36">
        <v>0</v>
      </c>
      <c r="AJ38" s="36">
        <v>0</v>
      </c>
      <c r="AK38" s="36">
        <v>0</v>
      </c>
      <c r="AL38" s="36">
        <v>0</v>
      </c>
      <c r="AM38" s="36">
        <v>0</v>
      </c>
      <c r="AN38" s="36">
        <v>0</v>
      </c>
      <c r="AO38" s="36">
        <v>0</v>
      </c>
      <c r="AP38" s="36">
        <v>0</v>
      </c>
      <c r="AQ38" s="36">
        <v>0</v>
      </c>
      <c r="AR38" s="36">
        <v>0</v>
      </c>
      <c r="AS38" s="36">
        <v>0</v>
      </c>
      <c r="AT38" s="36">
        <v>0</v>
      </c>
      <c r="AU38" s="36">
        <v>0</v>
      </c>
      <c r="AV38" s="36">
        <v>0</v>
      </c>
      <c r="AW38" s="36">
        <v>0</v>
      </c>
      <c r="AX38" s="36">
        <v>0</v>
      </c>
      <c r="AY38" s="36">
        <v>0</v>
      </c>
      <c r="AZ38" s="36">
        <v>0</v>
      </c>
      <c r="BA38" s="36">
        <v>0</v>
      </c>
      <c r="BB38" s="36">
        <v>0</v>
      </c>
      <c r="BC38" s="36">
        <v>0</v>
      </c>
      <c r="BD38" s="36">
        <v>0</v>
      </c>
      <c r="BE38" s="36">
        <v>0</v>
      </c>
      <c r="BF38" s="36">
        <v>0</v>
      </c>
      <c r="BG38" s="36">
        <v>5.9227325999999997E-2</v>
      </c>
      <c r="BH38" s="36">
        <v>0.61203703600000003</v>
      </c>
      <c r="BI38" s="36">
        <v>0</v>
      </c>
      <c r="BJ38" s="36">
        <v>0</v>
      </c>
      <c r="BK38" s="36">
        <v>0</v>
      </c>
      <c r="BL38" s="36">
        <v>0</v>
      </c>
    </row>
    <row r="39" spans="1:64" s="37" customFormat="1" x14ac:dyDescent="0.2">
      <c r="A39" s="6">
        <v>36</v>
      </c>
      <c r="B39" s="34" t="s">
        <v>140</v>
      </c>
      <c r="C39" s="34" t="s">
        <v>143</v>
      </c>
      <c r="D39" s="41">
        <v>4.6328373730000001</v>
      </c>
      <c r="E39" s="36">
        <v>2</v>
      </c>
      <c r="F39" s="36">
        <v>0</v>
      </c>
      <c r="G39" s="36">
        <v>0</v>
      </c>
      <c r="H39" s="36">
        <v>2</v>
      </c>
      <c r="I39" s="36">
        <v>0</v>
      </c>
      <c r="J39" s="36">
        <v>0</v>
      </c>
      <c r="K39" s="36">
        <v>0</v>
      </c>
      <c r="L39" s="36">
        <v>0</v>
      </c>
      <c r="M39" s="36">
        <v>0</v>
      </c>
      <c r="N39" s="36">
        <v>0</v>
      </c>
      <c r="O39" s="36">
        <v>0</v>
      </c>
      <c r="P39" s="36">
        <v>0</v>
      </c>
      <c r="Q39" s="36">
        <v>0</v>
      </c>
      <c r="R39" s="36">
        <v>0</v>
      </c>
      <c r="S39" s="36">
        <v>0</v>
      </c>
      <c r="T39" s="36">
        <v>0</v>
      </c>
      <c r="U39" s="36">
        <v>0</v>
      </c>
      <c r="V39" s="36">
        <v>0</v>
      </c>
      <c r="W39" s="36">
        <v>0</v>
      </c>
      <c r="X39" s="36">
        <v>0</v>
      </c>
      <c r="Y39" s="36">
        <v>0</v>
      </c>
      <c r="Z39" s="36">
        <v>0</v>
      </c>
      <c r="AA39" s="36">
        <v>0</v>
      </c>
      <c r="AB39" s="36">
        <v>0</v>
      </c>
      <c r="AC39" s="36">
        <v>0</v>
      </c>
      <c r="AD39" s="36">
        <v>0</v>
      </c>
      <c r="AE39" s="36">
        <v>0</v>
      </c>
      <c r="AF39" s="36">
        <v>0</v>
      </c>
      <c r="AG39" s="36">
        <v>0</v>
      </c>
      <c r="AH39" s="36">
        <v>0</v>
      </c>
      <c r="AI39" s="36">
        <v>0</v>
      </c>
      <c r="AJ39" s="36">
        <v>0</v>
      </c>
      <c r="AK39" s="36">
        <v>0</v>
      </c>
      <c r="AL39" s="36">
        <v>0</v>
      </c>
      <c r="AM39" s="36">
        <v>0</v>
      </c>
      <c r="AN39" s="36">
        <v>0</v>
      </c>
      <c r="AO39" s="36">
        <v>0</v>
      </c>
      <c r="AP39" s="36">
        <v>0</v>
      </c>
      <c r="AQ39" s="36">
        <v>0</v>
      </c>
      <c r="AR39" s="36">
        <v>0</v>
      </c>
      <c r="AS39" s="36">
        <v>0</v>
      </c>
      <c r="AT39" s="36">
        <v>0</v>
      </c>
      <c r="AU39" s="36">
        <v>0</v>
      </c>
      <c r="AV39" s="36">
        <v>0</v>
      </c>
      <c r="AW39" s="36">
        <v>0</v>
      </c>
      <c r="AX39" s="36">
        <v>0</v>
      </c>
      <c r="AY39" s="36">
        <v>0</v>
      </c>
      <c r="AZ39" s="36">
        <v>0</v>
      </c>
      <c r="BA39" s="36">
        <v>0</v>
      </c>
      <c r="BB39" s="36">
        <v>0</v>
      </c>
      <c r="BC39" s="36">
        <v>0</v>
      </c>
      <c r="BD39" s="36">
        <v>0</v>
      </c>
      <c r="BE39" s="36">
        <v>0</v>
      </c>
      <c r="BF39" s="36">
        <v>0</v>
      </c>
      <c r="BG39" s="36">
        <v>7.7783201999999996E-2</v>
      </c>
      <c r="BH39" s="36">
        <v>9.9136598000000006E-2</v>
      </c>
      <c r="BI39" s="36">
        <v>0</v>
      </c>
      <c r="BJ39" s="36">
        <v>0</v>
      </c>
      <c r="BK39" s="36">
        <v>0</v>
      </c>
      <c r="BL39" s="36">
        <v>0</v>
      </c>
    </row>
    <row r="40" spans="1:64" s="37" customFormat="1" x14ac:dyDescent="0.2">
      <c r="A40" s="6">
        <v>37</v>
      </c>
      <c r="B40" s="34" t="s">
        <v>140</v>
      </c>
      <c r="C40" s="34" t="s">
        <v>144</v>
      </c>
      <c r="D40" s="41">
        <v>4.7492599130000004</v>
      </c>
      <c r="E40" s="36">
        <v>16</v>
      </c>
      <c r="F40" s="36">
        <v>0</v>
      </c>
      <c r="G40" s="36">
        <v>2</v>
      </c>
      <c r="H40" s="36">
        <v>14</v>
      </c>
      <c r="I40" s="36">
        <v>0</v>
      </c>
      <c r="J40" s="36">
        <v>0</v>
      </c>
      <c r="K40" s="36">
        <v>0</v>
      </c>
      <c r="L40" s="36">
        <v>0</v>
      </c>
      <c r="M40" s="36">
        <v>0</v>
      </c>
      <c r="N40" s="36">
        <v>0</v>
      </c>
      <c r="O40" s="36">
        <v>0</v>
      </c>
      <c r="P40" s="36">
        <v>0</v>
      </c>
      <c r="Q40" s="36">
        <v>0</v>
      </c>
      <c r="R40" s="36">
        <v>0</v>
      </c>
      <c r="S40" s="36">
        <v>0</v>
      </c>
      <c r="T40" s="36">
        <v>0</v>
      </c>
      <c r="U40" s="36">
        <v>6.0000000000000001E-3</v>
      </c>
      <c r="V40" s="36">
        <v>1.44E-2</v>
      </c>
      <c r="W40" s="36">
        <v>6.0000000000000001E-3</v>
      </c>
      <c r="X40" s="36">
        <v>1.44E-2</v>
      </c>
      <c r="Y40" s="36">
        <v>2.0400000000000001E-2</v>
      </c>
      <c r="Z40" s="36">
        <v>0</v>
      </c>
      <c r="AA40" s="36">
        <v>0</v>
      </c>
      <c r="AB40" s="36">
        <v>0</v>
      </c>
      <c r="AC40" s="36">
        <v>0</v>
      </c>
      <c r="AD40" s="36">
        <v>0</v>
      </c>
      <c r="AE40" s="36">
        <v>0</v>
      </c>
      <c r="AF40" s="36">
        <v>0</v>
      </c>
      <c r="AG40" s="36">
        <v>1.1940158254146042E-3</v>
      </c>
      <c r="AH40" s="36">
        <v>2.0311993351880622E-3</v>
      </c>
      <c r="AI40" s="36">
        <v>6.50532760053474E-3</v>
      </c>
      <c r="AJ40" s="36">
        <v>0</v>
      </c>
      <c r="AK40" s="36">
        <v>0</v>
      </c>
      <c r="AL40" s="36">
        <v>0</v>
      </c>
      <c r="AM40" s="36">
        <v>1.1940158254146042E-3</v>
      </c>
      <c r="AN40" s="36">
        <v>2.0311993351880622E-3</v>
      </c>
      <c r="AO40" s="36">
        <v>6.50532760053474E-3</v>
      </c>
      <c r="AP40" s="36">
        <v>1.6369997000000001E-2</v>
      </c>
      <c r="AQ40" s="36">
        <v>8.8146130000000007E-3</v>
      </c>
      <c r="AR40" s="36">
        <v>2.5184610000000003E-2</v>
      </c>
      <c r="AS40" s="36">
        <v>0</v>
      </c>
      <c r="AT40" s="36">
        <v>0</v>
      </c>
      <c r="AU40" s="36">
        <v>0</v>
      </c>
      <c r="AV40" s="36">
        <v>0</v>
      </c>
      <c r="AW40" s="36">
        <v>0</v>
      </c>
      <c r="AX40" s="36">
        <v>0</v>
      </c>
      <c r="AY40" s="36">
        <v>0</v>
      </c>
      <c r="AZ40" s="36">
        <v>0</v>
      </c>
      <c r="BA40" s="36">
        <v>0</v>
      </c>
      <c r="BB40" s="36">
        <v>0</v>
      </c>
      <c r="BC40" s="36">
        <v>0</v>
      </c>
      <c r="BD40" s="36">
        <v>0</v>
      </c>
      <c r="BE40" s="36">
        <v>0</v>
      </c>
      <c r="BF40" s="36">
        <v>0</v>
      </c>
      <c r="BG40" s="36">
        <v>9.3632732999999996E-2</v>
      </c>
      <c r="BH40" s="36">
        <v>1.996654956</v>
      </c>
      <c r="BI40" s="36">
        <v>0</v>
      </c>
      <c r="BJ40" s="36">
        <v>0</v>
      </c>
      <c r="BK40" s="36">
        <v>0</v>
      </c>
      <c r="BL40" s="36">
        <v>0</v>
      </c>
    </row>
    <row r="41" spans="1:64" s="37" customFormat="1" x14ac:dyDescent="0.2">
      <c r="A41" s="6">
        <v>38</v>
      </c>
      <c r="B41" s="34" t="s">
        <v>140</v>
      </c>
      <c r="C41" s="34" t="s">
        <v>145</v>
      </c>
      <c r="D41" s="41">
        <v>4.389604844</v>
      </c>
      <c r="E41" s="36">
        <v>8</v>
      </c>
      <c r="F41" s="36">
        <v>0</v>
      </c>
      <c r="G41" s="36">
        <v>0</v>
      </c>
      <c r="H41" s="36">
        <v>8</v>
      </c>
      <c r="I41" s="36">
        <v>0</v>
      </c>
      <c r="J41" s="36">
        <v>0</v>
      </c>
      <c r="K41" s="36">
        <v>0</v>
      </c>
      <c r="L41" s="36">
        <v>0</v>
      </c>
      <c r="M41" s="36">
        <v>0</v>
      </c>
      <c r="N41" s="36">
        <v>0</v>
      </c>
      <c r="O41" s="36">
        <v>0</v>
      </c>
      <c r="P41" s="36">
        <v>0</v>
      </c>
      <c r="Q41" s="36">
        <v>0</v>
      </c>
      <c r="R41" s="36">
        <v>0</v>
      </c>
      <c r="S41" s="36">
        <v>0</v>
      </c>
      <c r="T41" s="36">
        <v>0</v>
      </c>
      <c r="U41" s="36">
        <v>0</v>
      </c>
      <c r="V41" s="36">
        <v>0</v>
      </c>
      <c r="W41" s="36">
        <v>0</v>
      </c>
      <c r="X41" s="36">
        <v>0</v>
      </c>
      <c r="Y41" s="36">
        <v>0</v>
      </c>
      <c r="Z41" s="36">
        <v>0</v>
      </c>
      <c r="AA41" s="36">
        <v>0</v>
      </c>
      <c r="AB41" s="36">
        <v>0</v>
      </c>
      <c r="AC41" s="36">
        <v>0</v>
      </c>
      <c r="AD41" s="36">
        <v>0</v>
      </c>
      <c r="AE41" s="36">
        <v>0</v>
      </c>
      <c r="AF41" s="36">
        <v>0</v>
      </c>
      <c r="AG41" s="36">
        <v>0</v>
      </c>
      <c r="AH41" s="36">
        <v>0</v>
      </c>
      <c r="AI41" s="36">
        <v>0</v>
      </c>
      <c r="AJ41" s="36">
        <v>0</v>
      </c>
      <c r="AK41" s="36">
        <v>0</v>
      </c>
      <c r="AL41" s="36">
        <v>0</v>
      </c>
      <c r="AM41" s="36">
        <v>0</v>
      </c>
      <c r="AN41" s="36">
        <v>0</v>
      </c>
      <c r="AO41" s="36">
        <v>0</v>
      </c>
      <c r="AP41" s="36">
        <v>0</v>
      </c>
      <c r="AQ41" s="36">
        <v>0</v>
      </c>
      <c r="AR41" s="36">
        <v>0</v>
      </c>
      <c r="AS41" s="36">
        <v>0</v>
      </c>
      <c r="AT41" s="36">
        <v>0</v>
      </c>
      <c r="AU41" s="36">
        <v>0</v>
      </c>
      <c r="AV41" s="36">
        <v>0</v>
      </c>
      <c r="AW41" s="36">
        <v>0</v>
      </c>
      <c r="AX41" s="36">
        <v>0</v>
      </c>
      <c r="AY41" s="36">
        <v>0</v>
      </c>
      <c r="AZ41" s="36">
        <v>0</v>
      </c>
      <c r="BA41" s="36">
        <v>0</v>
      </c>
      <c r="BB41" s="36">
        <v>0</v>
      </c>
      <c r="BC41" s="36">
        <v>0</v>
      </c>
      <c r="BD41" s="36">
        <v>0</v>
      </c>
      <c r="BE41" s="36">
        <v>0</v>
      </c>
      <c r="BF41" s="36">
        <v>0</v>
      </c>
      <c r="BG41" s="36">
        <v>0</v>
      </c>
      <c r="BH41" s="36">
        <v>0</v>
      </c>
      <c r="BI41" s="36">
        <v>0</v>
      </c>
      <c r="BJ41" s="36">
        <v>0</v>
      </c>
      <c r="BK41" s="36">
        <v>0</v>
      </c>
      <c r="BL41" s="36">
        <v>0</v>
      </c>
    </row>
    <row r="42" spans="1:64" s="37" customFormat="1" x14ac:dyDescent="0.2">
      <c r="A42" s="6">
        <v>39</v>
      </c>
      <c r="B42" s="34" t="s">
        <v>140</v>
      </c>
      <c r="C42" s="34" t="s">
        <v>146</v>
      </c>
      <c r="D42" s="41">
        <v>4.3893237559999996</v>
      </c>
      <c r="E42" s="36">
        <v>2</v>
      </c>
      <c r="F42" s="36">
        <v>0</v>
      </c>
      <c r="G42" s="36">
        <v>0</v>
      </c>
      <c r="H42" s="36">
        <v>2</v>
      </c>
      <c r="I42" s="36">
        <v>0</v>
      </c>
      <c r="J42" s="36">
        <v>0</v>
      </c>
      <c r="K42" s="36">
        <v>0</v>
      </c>
      <c r="L42" s="36">
        <v>0</v>
      </c>
      <c r="M42" s="36">
        <v>0</v>
      </c>
      <c r="N42" s="36">
        <v>0</v>
      </c>
      <c r="O42" s="36">
        <v>0</v>
      </c>
      <c r="P42" s="36">
        <v>0</v>
      </c>
      <c r="Q42" s="36">
        <v>0</v>
      </c>
      <c r="R42" s="36">
        <v>0</v>
      </c>
      <c r="S42" s="36">
        <v>0</v>
      </c>
      <c r="T42" s="36">
        <v>0</v>
      </c>
      <c r="U42" s="36">
        <v>0</v>
      </c>
      <c r="V42" s="36">
        <v>0</v>
      </c>
      <c r="W42" s="36">
        <v>0</v>
      </c>
      <c r="X42" s="36">
        <v>0</v>
      </c>
      <c r="Y42" s="36">
        <v>0</v>
      </c>
      <c r="Z42" s="36">
        <v>0</v>
      </c>
      <c r="AA42" s="36">
        <v>0</v>
      </c>
      <c r="AB42" s="36">
        <v>0</v>
      </c>
      <c r="AC42" s="36">
        <v>0</v>
      </c>
      <c r="AD42" s="36">
        <v>0</v>
      </c>
      <c r="AE42" s="36">
        <v>0</v>
      </c>
      <c r="AF42" s="36">
        <v>0</v>
      </c>
      <c r="AG42" s="36">
        <v>0</v>
      </c>
      <c r="AH42" s="36">
        <v>0</v>
      </c>
      <c r="AI42" s="36">
        <v>0</v>
      </c>
      <c r="AJ42" s="36">
        <v>0</v>
      </c>
      <c r="AK42" s="36">
        <v>0</v>
      </c>
      <c r="AL42" s="36">
        <v>0</v>
      </c>
      <c r="AM42" s="36">
        <v>0</v>
      </c>
      <c r="AN42" s="36">
        <v>0</v>
      </c>
      <c r="AO42" s="36">
        <v>0</v>
      </c>
      <c r="AP42" s="36">
        <v>0</v>
      </c>
      <c r="AQ42" s="36">
        <v>0</v>
      </c>
      <c r="AR42" s="36">
        <v>0</v>
      </c>
      <c r="AS42" s="36">
        <v>0</v>
      </c>
      <c r="AT42" s="36">
        <v>0</v>
      </c>
      <c r="AU42" s="36">
        <v>0</v>
      </c>
      <c r="AV42" s="36">
        <v>0</v>
      </c>
      <c r="AW42" s="36">
        <v>0</v>
      </c>
      <c r="AX42" s="36">
        <v>0</v>
      </c>
      <c r="AY42" s="36">
        <v>0</v>
      </c>
      <c r="AZ42" s="36">
        <v>0</v>
      </c>
      <c r="BA42" s="36">
        <v>0</v>
      </c>
      <c r="BB42" s="36">
        <v>0</v>
      </c>
      <c r="BC42" s="36">
        <v>0</v>
      </c>
      <c r="BD42" s="36">
        <v>0</v>
      </c>
      <c r="BE42" s="36">
        <v>0</v>
      </c>
      <c r="BF42" s="36">
        <v>0</v>
      </c>
      <c r="BG42" s="36">
        <v>0</v>
      </c>
      <c r="BH42" s="36">
        <v>0</v>
      </c>
      <c r="BI42" s="36">
        <v>0</v>
      </c>
      <c r="BJ42" s="36">
        <v>0</v>
      </c>
      <c r="BK42" s="36">
        <v>0</v>
      </c>
      <c r="BL42" s="36">
        <v>0</v>
      </c>
    </row>
    <row r="43" spans="1:64" s="37" customFormat="1" x14ac:dyDescent="0.2">
      <c r="A43" s="34">
        <v>40</v>
      </c>
      <c r="B43" s="34" t="s">
        <v>140</v>
      </c>
      <c r="C43" s="34" t="s">
        <v>147</v>
      </c>
      <c r="D43" s="41">
        <v>4.4604421869999999</v>
      </c>
      <c r="E43" s="36">
        <v>0</v>
      </c>
      <c r="F43" s="36" t="s">
        <v>340</v>
      </c>
      <c r="G43" s="36" t="s">
        <v>340</v>
      </c>
      <c r="H43" s="36" t="s">
        <v>340</v>
      </c>
      <c r="I43" s="36">
        <v>0</v>
      </c>
      <c r="J43" s="36">
        <v>0</v>
      </c>
      <c r="K43" s="36">
        <v>0</v>
      </c>
      <c r="L43" s="36">
        <v>0</v>
      </c>
      <c r="M43" s="36">
        <v>0</v>
      </c>
      <c r="N43" s="36">
        <v>0</v>
      </c>
      <c r="O43" s="36">
        <v>0</v>
      </c>
      <c r="P43" s="36">
        <v>0</v>
      </c>
      <c r="Q43" s="36">
        <v>0</v>
      </c>
      <c r="R43" s="36">
        <v>0</v>
      </c>
      <c r="S43" s="36">
        <v>0</v>
      </c>
      <c r="T43" s="36">
        <v>0</v>
      </c>
      <c r="U43" s="36" t="s">
        <v>340</v>
      </c>
      <c r="V43" s="36" t="s">
        <v>340</v>
      </c>
      <c r="W43" s="36">
        <v>0</v>
      </c>
      <c r="X43" s="36">
        <v>0</v>
      </c>
      <c r="Y43" s="36">
        <v>0</v>
      </c>
      <c r="Z43" s="36">
        <v>0</v>
      </c>
      <c r="AA43" s="36">
        <v>0</v>
      </c>
      <c r="AB43" s="36">
        <v>0</v>
      </c>
      <c r="AC43" s="36">
        <v>0</v>
      </c>
      <c r="AD43" s="36">
        <v>0</v>
      </c>
      <c r="AE43" s="36">
        <v>0</v>
      </c>
      <c r="AF43" s="36">
        <v>0</v>
      </c>
      <c r="AG43" s="36" t="s">
        <v>340</v>
      </c>
      <c r="AH43" s="36" t="s">
        <v>340</v>
      </c>
      <c r="AI43" s="36" t="s">
        <v>340</v>
      </c>
      <c r="AJ43" s="36">
        <v>0</v>
      </c>
      <c r="AK43" s="36">
        <v>0</v>
      </c>
      <c r="AL43" s="36">
        <v>0</v>
      </c>
      <c r="AM43" s="36">
        <v>0</v>
      </c>
      <c r="AN43" s="36">
        <v>0</v>
      </c>
      <c r="AO43" s="36">
        <v>0</v>
      </c>
      <c r="AP43" s="36">
        <v>0</v>
      </c>
      <c r="AQ43" s="36">
        <v>0</v>
      </c>
      <c r="AR43" s="36">
        <v>0</v>
      </c>
      <c r="AS43" s="36">
        <v>0</v>
      </c>
      <c r="AT43" s="36">
        <v>0</v>
      </c>
      <c r="AU43" s="36">
        <v>0</v>
      </c>
      <c r="AV43" s="36">
        <v>0</v>
      </c>
      <c r="AW43" s="36">
        <v>0</v>
      </c>
      <c r="AX43" s="36">
        <v>0</v>
      </c>
      <c r="AY43" s="36">
        <v>0</v>
      </c>
      <c r="AZ43" s="36">
        <v>0</v>
      </c>
      <c r="BA43" s="36">
        <v>0</v>
      </c>
      <c r="BB43" s="36">
        <v>0</v>
      </c>
      <c r="BC43" s="36">
        <v>0</v>
      </c>
      <c r="BD43" s="36">
        <v>0</v>
      </c>
      <c r="BE43" s="36">
        <v>0</v>
      </c>
      <c r="BF43" s="36">
        <v>0</v>
      </c>
      <c r="BG43" s="36">
        <v>0</v>
      </c>
      <c r="BH43" s="36">
        <v>0</v>
      </c>
      <c r="BI43" s="36">
        <v>0</v>
      </c>
      <c r="BJ43" s="36">
        <v>0</v>
      </c>
      <c r="BK43" s="36">
        <v>0</v>
      </c>
      <c r="BL43" s="36">
        <v>0</v>
      </c>
    </row>
    <row r="44" spans="1:64" s="37" customFormat="1" x14ac:dyDescent="0.2">
      <c r="A44" s="8">
        <v>41</v>
      </c>
      <c r="B44" s="34" t="s">
        <v>140</v>
      </c>
      <c r="C44" s="34" t="s">
        <v>148</v>
      </c>
      <c r="D44" s="41">
        <v>4.4278593209999997</v>
      </c>
      <c r="E44" s="36">
        <v>11</v>
      </c>
      <c r="F44" s="36">
        <v>0</v>
      </c>
      <c r="G44" s="36">
        <v>0</v>
      </c>
      <c r="H44" s="36">
        <v>11</v>
      </c>
      <c r="I44" s="36">
        <v>0</v>
      </c>
      <c r="J44" s="36">
        <v>0</v>
      </c>
      <c r="K44" s="36">
        <v>0</v>
      </c>
      <c r="L44" s="36">
        <v>0</v>
      </c>
      <c r="M44" s="36">
        <v>0</v>
      </c>
      <c r="N44" s="36">
        <v>0</v>
      </c>
      <c r="O44" s="36">
        <v>0</v>
      </c>
      <c r="P44" s="36">
        <v>0</v>
      </c>
      <c r="Q44" s="36">
        <v>0</v>
      </c>
      <c r="R44" s="36">
        <v>0</v>
      </c>
      <c r="S44" s="36">
        <v>0</v>
      </c>
      <c r="T44" s="36">
        <v>0</v>
      </c>
      <c r="U44" s="36">
        <v>0</v>
      </c>
      <c r="V44" s="36">
        <v>0</v>
      </c>
      <c r="W44" s="36">
        <v>0</v>
      </c>
      <c r="X44" s="36">
        <v>0</v>
      </c>
      <c r="Y44" s="36">
        <v>0</v>
      </c>
      <c r="Z44" s="36">
        <v>0</v>
      </c>
      <c r="AA44" s="36">
        <v>0</v>
      </c>
      <c r="AB44" s="36">
        <v>0</v>
      </c>
      <c r="AC44" s="36">
        <v>0</v>
      </c>
      <c r="AD44" s="36">
        <v>0</v>
      </c>
      <c r="AE44" s="36">
        <v>0</v>
      </c>
      <c r="AF44" s="36">
        <v>0</v>
      </c>
      <c r="AG44" s="36">
        <v>0</v>
      </c>
      <c r="AH44" s="36">
        <v>0</v>
      </c>
      <c r="AI44" s="36">
        <v>0</v>
      </c>
      <c r="AJ44" s="36">
        <v>0</v>
      </c>
      <c r="AK44" s="36">
        <v>0</v>
      </c>
      <c r="AL44" s="36">
        <v>0</v>
      </c>
      <c r="AM44" s="36">
        <v>0</v>
      </c>
      <c r="AN44" s="36">
        <v>0</v>
      </c>
      <c r="AO44" s="36">
        <v>0</v>
      </c>
      <c r="AP44" s="36">
        <v>0</v>
      </c>
      <c r="AQ44" s="36">
        <v>0</v>
      </c>
      <c r="AR44" s="36">
        <v>0</v>
      </c>
      <c r="AS44" s="36">
        <v>0</v>
      </c>
      <c r="AT44" s="36">
        <v>0</v>
      </c>
      <c r="AU44" s="36">
        <v>0</v>
      </c>
      <c r="AV44" s="36">
        <v>0</v>
      </c>
      <c r="AW44" s="36">
        <v>0</v>
      </c>
      <c r="AX44" s="36">
        <v>0</v>
      </c>
      <c r="AY44" s="36">
        <v>0</v>
      </c>
      <c r="AZ44" s="36">
        <v>0</v>
      </c>
      <c r="BA44" s="36">
        <v>0</v>
      </c>
      <c r="BB44" s="36">
        <v>0</v>
      </c>
      <c r="BC44" s="36">
        <v>0</v>
      </c>
      <c r="BD44" s="36">
        <v>0</v>
      </c>
      <c r="BE44" s="36">
        <v>0</v>
      </c>
      <c r="BF44" s="36">
        <v>0</v>
      </c>
      <c r="BG44" s="36">
        <v>0</v>
      </c>
      <c r="BH44" s="36">
        <v>0</v>
      </c>
      <c r="BI44" s="36">
        <v>0</v>
      </c>
      <c r="BJ44" s="36">
        <v>0</v>
      </c>
      <c r="BK44" s="36">
        <v>0</v>
      </c>
      <c r="BL44" s="36">
        <v>0</v>
      </c>
    </row>
    <row r="45" spans="1:64" s="37" customFormat="1" x14ac:dyDescent="0.2">
      <c r="A45" s="8">
        <v>42</v>
      </c>
      <c r="B45" s="34" t="s">
        <v>140</v>
      </c>
      <c r="C45" s="34" t="s">
        <v>149</v>
      </c>
      <c r="D45" s="41">
        <v>4.8103386749999997</v>
      </c>
      <c r="E45" s="36">
        <v>3</v>
      </c>
      <c r="F45" s="36">
        <v>0</v>
      </c>
      <c r="G45" s="36">
        <v>0</v>
      </c>
      <c r="H45" s="36">
        <v>3</v>
      </c>
      <c r="I45" s="36">
        <v>0</v>
      </c>
      <c r="J45" s="36">
        <v>0</v>
      </c>
      <c r="K45" s="36">
        <v>0</v>
      </c>
      <c r="L45" s="36">
        <v>0</v>
      </c>
      <c r="M45" s="36">
        <v>0</v>
      </c>
      <c r="N45" s="36">
        <v>0</v>
      </c>
      <c r="O45" s="36">
        <v>2.4394999999999999E-5</v>
      </c>
      <c r="P45" s="36">
        <v>3.858E-5</v>
      </c>
      <c r="Q45" s="36">
        <v>2.0011999999999997E-5</v>
      </c>
      <c r="R45" s="36">
        <v>4.3830000000000002E-6</v>
      </c>
      <c r="S45" s="36">
        <v>3.2864000000000002E-5</v>
      </c>
      <c r="T45" s="36">
        <v>5.716E-6</v>
      </c>
      <c r="U45" s="36">
        <v>0</v>
      </c>
      <c r="V45" s="36">
        <v>0</v>
      </c>
      <c r="W45" s="36">
        <v>2.4394999999999999E-5</v>
      </c>
      <c r="X45" s="36">
        <v>3.858E-5</v>
      </c>
      <c r="Y45" s="36">
        <v>6.2974999999999999E-5</v>
      </c>
      <c r="Z45" s="36">
        <v>0</v>
      </c>
      <c r="AA45" s="36">
        <v>0</v>
      </c>
      <c r="AB45" s="36">
        <v>0</v>
      </c>
      <c r="AC45" s="36">
        <v>0</v>
      </c>
      <c r="AD45" s="36">
        <v>0</v>
      </c>
      <c r="AE45" s="36">
        <v>0</v>
      </c>
      <c r="AF45" s="36">
        <v>0</v>
      </c>
      <c r="AG45" s="36">
        <v>0</v>
      </c>
      <c r="AH45" s="36">
        <v>0</v>
      </c>
      <c r="AI45" s="36">
        <v>0</v>
      </c>
      <c r="AJ45" s="36">
        <v>0</v>
      </c>
      <c r="AK45" s="36">
        <v>0</v>
      </c>
      <c r="AL45" s="36">
        <v>0</v>
      </c>
      <c r="AM45" s="36">
        <v>0</v>
      </c>
      <c r="AN45" s="36">
        <v>0</v>
      </c>
      <c r="AO45" s="36">
        <v>0</v>
      </c>
      <c r="AP45" s="36">
        <v>3.8347999999999999E-5</v>
      </c>
      <c r="AQ45" s="36">
        <v>2.0649000000000002E-5</v>
      </c>
      <c r="AR45" s="36">
        <v>5.8997000000000005E-5</v>
      </c>
      <c r="AS45" s="36">
        <v>0</v>
      </c>
      <c r="AT45" s="36">
        <v>0</v>
      </c>
      <c r="AU45" s="36">
        <v>0</v>
      </c>
      <c r="AV45" s="36">
        <v>0</v>
      </c>
      <c r="AW45" s="36">
        <v>0</v>
      </c>
      <c r="AX45" s="36">
        <v>0</v>
      </c>
      <c r="AY45" s="36">
        <v>0</v>
      </c>
      <c r="AZ45" s="36">
        <v>0</v>
      </c>
      <c r="BA45" s="36">
        <v>0</v>
      </c>
      <c r="BB45" s="36">
        <v>4.5198134000000001E-2</v>
      </c>
      <c r="BC45" s="36">
        <v>2.9387951060000002</v>
      </c>
      <c r="BD45" s="36">
        <v>6.1246046549999997</v>
      </c>
      <c r="BE45" s="36">
        <v>4.9477971428571431E-3</v>
      </c>
      <c r="BF45" s="36">
        <v>9.8955957142857157E-3</v>
      </c>
      <c r="BG45" s="36">
        <v>2.3401025999999998E-2</v>
      </c>
      <c r="BH45" s="36">
        <v>0.26826327999999999</v>
      </c>
      <c r="BI45" s="36">
        <v>0</v>
      </c>
      <c r="BJ45" s="36">
        <v>0</v>
      </c>
      <c r="BK45" s="36">
        <v>0</v>
      </c>
      <c r="BL45" s="36">
        <v>0</v>
      </c>
    </row>
    <row r="46" spans="1:64" s="37" customFormat="1" x14ac:dyDescent="0.2">
      <c r="A46" s="8">
        <v>43</v>
      </c>
      <c r="B46" s="34" t="s">
        <v>140</v>
      </c>
      <c r="C46" s="34" t="s">
        <v>150</v>
      </c>
      <c r="D46" s="41">
        <v>4.8125407090000003</v>
      </c>
      <c r="E46" s="36">
        <v>6</v>
      </c>
      <c r="F46" s="36">
        <v>0</v>
      </c>
      <c r="G46" s="36">
        <v>0</v>
      </c>
      <c r="H46" s="36">
        <v>6</v>
      </c>
      <c r="I46" s="36">
        <v>0</v>
      </c>
      <c r="J46" s="36">
        <v>0</v>
      </c>
      <c r="K46" s="36">
        <v>0</v>
      </c>
      <c r="L46" s="36">
        <v>0</v>
      </c>
      <c r="M46" s="36">
        <v>0</v>
      </c>
      <c r="N46" s="36">
        <v>0</v>
      </c>
      <c r="O46" s="36">
        <v>6.28424E-3</v>
      </c>
      <c r="P46" s="36">
        <v>1.0615534999999999E-2</v>
      </c>
      <c r="Q46" s="36">
        <v>5.4605030000000002E-3</v>
      </c>
      <c r="R46" s="36">
        <v>8.2373699999999995E-4</v>
      </c>
      <c r="S46" s="36">
        <v>9.5410949999999994E-3</v>
      </c>
      <c r="T46" s="36">
        <v>1.0744400000000001E-3</v>
      </c>
      <c r="U46" s="36">
        <v>0</v>
      </c>
      <c r="V46" s="36">
        <v>0</v>
      </c>
      <c r="W46" s="36">
        <v>6.28424E-3</v>
      </c>
      <c r="X46" s="36">
        <v>1.0615534999999999E-2</v>
      </c>
      <c r="Y46" s="36">
        <v>1.6899774999999999E-2</v>
      </c>
      <c r="Z46" s="36">
        <v>0</v>
      </c>
      <c r="AA46" s="36">
        <v>0</v>
      </c>
      <c r="AB46" s="36">
        <v>0</v>
      </c>
      <c r="AC46" s="36">
        <v>0</v>
      </c>
      <c r="AD46" s="36">
        <v>0</v>
      </c>
      <c r="AE46" s="36">
        <v>0</v>
      </c>
      <c r="AF46" s="36">
        <v>0</v>
      </c>
      <c r="AG46" s="36">
        <v>0</v>
      </c>
      <c r="AH46" s="36">
        <v>0</v>
      </c>
      <c r="AI46" s="36">
        <v>0</v>
      </c>
      <c r="AJ46" s="36">
        <v>0</v>
      </c>
      <c r="AK46" s="36">
        <v>0</v>
      </c>
      <c r="AL46" s="36">
        <v>0</v>
      </c>
      <c r="AM46" s="36">
        <v>0</v>
      </c>
      <c r="AN46" s="36">
        <v>0</v>
      </c>
      <c r="AO46" s="36">
        <v>0</v>
      </c>
      <c r="AP46" s="36">
        <v>1.7187537999999999E-2</v>
      </c>
      <c r="AQ46" s="36">
        <v>9.2548279999999997E-3</v>
      </c>
      <c r="AR46" s="36">
        <v>2.6442365999999998E-2</v>
      </c>
      <c r="AS46" s="36">
        <v>0</v>
      </c>
      <c r="AT46" s="36">
        <v>0</v>
      </c>
      <c r="AU46" s="36">
        <v>0</v>
      </c>
      <c r="AV46" s="36">
        <v>0</v>
      </c>
      <c r="AW46" s="36">
        <v>0</v>
      </c>
      <c r="AX46" s="36">
        <v>0</v>
      </c>
      <c r="AY46" s="36">
        <v>0</v>
      </c>
      <c r="AZ46" s="36">
        <v>0</v>
      </c>
      <c r="BA46" s="36">
        <v>0</v>
      </c>
      <c r="BB46" s="36">
        <v>0.56813847399999995</v>
      </c>
      <c r="BC46" s="36">
        <v>51.911308677000001</v>
      </c>
      <c r="BD46" s="36">
        <v>111.108672259</v>
      </c>
      <c r="BE46" s="36">
        <v>6.2193592857142856E-2</v>
      </c>
      <c r="BF46" s="36">
        <v>0.12438718571428571</v>
      </c>
      <c r="BG46" s="36">
        <v>0.862550971</v>
      </c>
      <c r="BH46" s="36">
        <v>5.8485505699999996</v>
      </c>
      <c r="BI46" s="36">
        <v>0</v>
      </c>
      <c r="BJ46" s="36">
        <v>0</v>
      </c>
      <c r="BK46" s="36">
        <v>0</v>
      </c>
      <c r="BL46" s="36">
        <v>0</v>
      </c>
    </row>
    <row r="47" spans="1:64" s="37" customFormat="1" x14ac:dyDescent="0.2">
      <c r="A47" s="34">
        <v>44</v>
      </c>
      <c r="B47" s="34" t="s">
        <v>140</v>
      </c>
      <c r="C47" s="34" t="s">
        <v>151</v>
      </c>
      <c r="D47" s="41">
        <v>4.8822753490000004</v>
      </c>
      <c r="E47" s="36">
        <v>6</v>
      </c>
      <c r="F47" s="36">
        <v>0</v>
      </c>
      <c r="G47" s="36">
        <v>0</v>
      </c>
      <c r="H47" s="36">
        <v>6</v>
      </c>
      <c r="I47" s="36">
        <v>0</v>
      </c>
      <c r="J47" s="36">
        <v>0</v>
      </c>
      <c r="K47" s="36">
        <v>0</v>
      </c>
      <c r="L47" s="36">
        <v>0</v>
      </c>
      <c r="M47" s="36">
        <v>0</v>
      </c>
      <c r="N47" s="36">
        <v>0</v>
      </c>
      <c r="O47" s="36">
        <v>1.053057E-3</v>
      </c>
      <c r="P47" s="36">
        <v>1.577548E-3</v>
      </c>
      <c r="Q47" s="36">
        <v>9.4882300000000001E-4</v>
      </c>
      <c r="R47" s="36">
        <v>1.0423400000000001E-4</v>
      </c>
      <c r="S47" s="36">
        <v>1.44159E-3</v>
      </c>
      <c r="T47" s="36">
        <v>1.3595799999999999E-4</v>
      </c>
      <c r="U47" s="36">
        <v>0</v>
      </c>
      <c r="V47" s="36">
        <v>0</v>
      </c>
      <c r="W47" s="36">
        <v>1.053057E-3</v>
      </c>
      <c r="X47" s="36">
        <v>1.577548E-3</v>
      </c>
      <c r="Y47" s="36">
        <v>2.6306050000000003E-3</v>
      </c>
      <c r="Z47" s="36">
        <v>0</v>
      </c>
      <c r="AA47" s="36">
        <v>0</v>
      </c>
      <c r="AB47" s="36">
        <v>0</v>
      </c>
      <c r="AC47" s="36">
        <v>0</v>
      </c>
      <c r="AD47" s="36">
        <v>0</v>
      </c>
      <c r="AE47" s="36">
        <v>0</v>
      </c>
      <c r="AF47" s="36">
        <v>0</v>
      </c>
      <c r="AG47" s="36">
        <v>0</v>
      </c>
      <c r="AH47" s="36">
        <v>0</v>
      </c>
      <c r="AI47" s="36">
        <v>0</v>
      </c>
      <c r="AJ47" s="36">
        <v>0</v>
      </c>
      <c r="AK47" s="36">
        <v>0</v>
      </c>
      <c r="AL47" s="36">
        <v>0</v>
      </c>
      <c r="AM47" s="36">
        <v>0</v>
      </c>
      <c r="AN47" s="36">
        <v>0</v>
      </c>
      <c r="AO47" s="36">
        <v>0</v>
      </c>
      <c r="AP47" s="36">
        <v>1.4875050000000001E-3</v>
      </c>
      <c r="AQ47" s="36">
        <v>8.0096400000000004E-4</v>
      </c>
      <c r="AR47" s="36">
        <v>2.288469E-3</v>
      </c>
      <c r="AS47" s="36">
        <v>0</v>
      </c>
      <c r="AT47" s="36">
        <v>0</v>
      </c>
      <c r="AU47" s="36">
        <v>0</v>
      </c>
      <c r="AV47" s="36">
        <v>0</v>
      </c>
      <c r="AW47" s="36">
        <v>0</v>
      </c>
      <c r="AX47" s="36">
        <v>0</v>
      </c>
      <c r="AY47" s="36">
        <v>0</v>
      </c>
      <c r="AZ47" s="36">
        <v>0</v>
      </c>
      <c r="BA47" s="36">
        <v>0</v>
      </c>
      <c r="BB47" s="36">
        <v>0.21275855599999999</v>
      </c>
      <c r="BC47" s="36">
        <v>11.106135382</v>
      </c>
      <c r="BD47" s="36">
        <v>26.272578323000001</v>
      </c>
      <c r="BE47" s="36">
        <v>2.329048142857143E-2</v>
      </c>
      <c r="BF47" s="36">
        <v>4.6580964285714288E-2</v>
      </c>
      <c r="BG47" s="36">
        <v>1.071140483</v>
      </c>
      <c r="BH47" s="36">
        <v>5.588103415</v>
      </c>
      <c r="BI47" s="36">
        <v>0</v>
      </c>
      <c r="BJ47" s="36">
        <v>0</v>
      </c>
      <c r="BK47" s="36">
        <v>0</v>
      </c>
      <c r="BL47" s="36">
        <v>0</v>
      </c>
    </row>
    <row r="48" spans="1:64" s="37" customFormat="1" x14ac:dyDescent="0.2">
      <c r="A48" s="34">
        <v>45</v>
      </c>
      <c r="B48" s="34" t="s">
        <v>140</v>
      </c>
      <c r="C48" s="34" t="s">
        <v>152</v>
      </c>
      <c r="D48" s="41">
        <v>4.8362302980000003</v>
      </c>
      <c r="E48" s="36">
        <v>13</v>
      </c>
      <c r="F48" s="36">
        <v>0</v>
      </c>
      <c r="G48" s="36">
        <v>0</v>
      </c>
      <c r="H48" s="36">
        <v>13</v>
      </c>
      <c r="I48" s="36">
        <v>0</v>
      </c>
      <c r="J48" s="36">
        <v>0</v>
      </c>
      <c r="K48" s="36">
        <v>0</v>
      </c>
      <c r="L48" s="36">
        <v>0</v>
      </c>
      <c r="M48" s="36">
        <v>0</v>
      </c>
      <c r="N48" s="36">
        <v>0</v>
      </c>
      <c r="O48" s="36">
        <v>2.7420400000000001E-4</v>
      </c>
      <c r="P48" s="36">
        <v>4.81597E-4</v>
      </c>
      <c r="Q48" s="36">
        <v>2.6266700000000001E-4</v>
      </c>
      <c r="R48" s="36">
        <v>1.1537E-5</v>
      </c>
      <c r="S48" s="36">
        <v>4.6654900000000002E-4</v>
      </c>
      <c r="T48" s="36">
        <v>1.5048000000000001E-5</v>
      </c>
      <c r="U48" s="36">
        <v>0</v>
      </c>
      <c r="V48" s="36">
        <v>0</v>
      </c>
      <c r="W48" s="36">
        <v>2.7420400000000001E-4</v>
      </c>
      <c r="X48" s="36">
        <v>4.81597E-4</v>
      </c>
      <c r="Y48" s="36">
        <v>7.5580099999999996E-4</v>
      </c>
      <c r="Z48" s="36">
        <v>0</v>
      </c>
      <c r="AA48" s="36">
        <v>0</v>
      </c>
      <c r="AB48" s="36">
        <v>0</v>
      </c>
      <c r="AC48" s="36">
        <v>0</v>
      </c>
      <c r="AD48" s="36">
        <v>0</v>
      </c>
      <c r="AE48" s="36">
        <v>0</v>
      </c>
      <c r="AF48" s="36">
        <v>0</v>
      </c>
      <c r="AG48" s="36">
        <v>0</v>
      </c>
      <c r="AH48" s="36">
        <v>0</v>
      </c>
      <c r="AI48" s="36">
        <v>0</v>
      </c>
      <c r="AJ48" s="36">
        <v>0</v>
      </c>
      <c r="AK48" s="36">
        <v>0</v>
      </c>
      <c r="AL48" s="36">
        <v>0</v>
      </c>
      <c r="AM48" s="36">
        <v>0</v>
      </c>
      <c r="AN48" s="36">
        <v>0</v>
      </c>
      <c r="AO48" s="36">
        <v>0</v>
      </c>
      <c r="AP48" s="36">
        <v>6.0224200000000001E-4</v>
      </c>
      <c r="AQ48" s="36">
        <v>3.2428399999999999E-4</v>
      </c>
      <c r="AR48" s="36">
        <v>9.26526E-4</v>
      </c>
      <c r="AS48" s="36">
        <v>0</v>
      </c>
      <c r="AT48" s="36">
        <v>0</v>
      </c>
      <c r="AU48" s="36">
        <v>0</v>
      </c>
      <c r="AV48" s="36">
        <v>0</v>
      </c>
      <c r="AW48" s="36">
        <v>0</v>
      </c>
      <c r="AX48" s="36">
        <v>0</v>
      </c>
      <c r="AY48" s="36">
        <v>0</v>
      </c>
      <c r="AZ48" s="36">
        <v>0</v>
      </c>
      <c r="BA48" s="36">
        <v>0</v>
      </c>
      <c r="BB48" s="36">
        <v>0.14408159500000001</v>
      </c>
      <c r="BC48" s="36">
        <v>12.810685957</v>
      </c>
      <c r="BD48" s="36">
        <v>27.609102051000001</v>
      </c>
      <c r="BE48" s="36">
        <v>1.5772478571428571E-2</v>
      </c>
      <c r="BF48" s="36">
        <v>3.1544957142857141E-2</v>
      </c>
      <c r="BG48" s="36">
        <v>3.2581950999999998E-2</v>
      </c>
      <c r="BH48" s="36">
        <v>1.117962058</v>
      </c>
      <c r="BI48" s="36">
        <v>0</v>
      </c>
      <c r="BJ48" s="36">
        <v>0</v>
      </c>
      <c r="BK48" s="36">
        <v>0</v>
      </c>
      <c r="BL48" s="36">
        <v>0</v>
      </c>
    </row>
    <row r="49" spans="1:64" s="37" customFormat="1" x14ac:dyDescent="0.2">
      <c r="A49" s="34">
        <v>46</v>
      </c>
      <c r="B49" s="34" t="s">
        <v>140</v>
      </c>
      <c r="C49" s="34" t="s">
        <v>153</v>
      </c>
      <c r="D49" s="41">
        <v>4.749491022</v>
      </c>
      <c r="E49" s="36">
        <v>57</v>
      </c>
      <c r="F49" s="36">
        <v>0</v>
      </c>
      <c r="G49" s="36">
        <v>3</v>
      </c>
      <c r="H49" s="36">
        <v>54</v>
      </c>
      <c r="I49" s="36">
        <v>0</v>
      </c>
      <c r="J49" s="36">
        <v>0</v>
      </c>
      <c r="K49" s="36">
        <v>0</v>
      </c>
      <c r="L49" s="36">
        <v>0</v>
      </c>
      <c r="M49" s="36">
        <v>0</v>
      </c>
      <c r="N49" s="36">
        <v>0</v>
      </c>
      <c r="O49" s="36">
        <v>0</v>
      </c>
      <c r="P49" s="36">
        <v>0</v>
      </c>
      <c r="Q49" s="36">
        <v>0</v>
      </c>
      <c r="R49" s="36">
        <v>0</v>
      </c>
      <c r="S49" s="36">
        <v>0</v>
      </c>
      <c r="T49" s="36">
        <v>0</v>
      </c>
      <c r="U49" s="36">
        <v>2.6999999999999996E-2</v>
      </c>
      <c r="V49" s="36">
        <v>6.4799999999999996E-2</v>
      </c>
      <c r="W49" s="36">
        <v>2.6999999999999996E-2</v>
      </c>
      <c r="X49" s="36">
        <v>6.4799999999999996E-2</v>
      </c>
      <c r="Y49" s="36">
        <v>9.1799999999999993E-2</v>
      </c>
      <c r="Z49" s="36">
        <v>0</v>
      </c>
      <c r="AA49" s="36">
        <v>0</v>
      </c>
      <c r="AB49" s="36">
        <v>0</v>
      </c>
      <c r="AC49" s="36">
        <v>0</v>
      </c>
      <c r="AD49" s="36">
        <v>0</v>
      </c>
      <c r="AE49" s="36">
        <v>0</v>
      </c>
      <c r="AF49" s="36">
        <v>0</v>
      </c>
      <c r="AG49" s="36">
        <v>4.7606102564102561E-3</v>
      </c>
      <c r="AH49" s="36">
        <v>8.0985094017094004E-3</v>
      </c>
      <c r="AI49" s="36">
        <v>2.5937117948717947E-2</v>
      </c>
      <c r="AJ49" s="36">
        <v>0</v>
      </c>
      <c r="AK49" s="36">
        <v>0</v>
      </c>
      <c r="AL49" s="36">
        <v>0</v>
      </c>
      <c r="AM49" s="36">
        <v>4.7606102564102561E-3</v>
      </c>
      <c r="AN49" s="36">
        <v>8.0985094017094004E-3</v>
      </c>
      <c r="AO49" s="36">
        <v>2.5937117948717947E-2</v>
      </c>
      <c r="AP49" s="36">
        <v>8.5238704999999998E-2</v>
      </c>
      <c r="AQ49" s="36">
        <v>4.5897764000000001E-2</v>
      </c>
      <c r="AR49" s="36">
        <v>0.13113646900000001</v>
      </c>
      <c r="AS49" s="36">
        <v>0</v>
      </c>
      <c r="AT49" s="36">
        <v>0</v>
      </c>
      <c r="AU49" s="36">
        <v>0</v>
      </c>
      <c r="AV49" s="36">
        <v>0</v>
      </c>
      <c r="AW49" s="36">
        <v>0</v>
      </c>
      <c r="AX49" s="36">
        <v>0</v>
      </c>
      <c r="AY49" s="36">
        <v>0</v>
      </c>
      <c r="AZ49" s="36">
        <v>0</v>
      </c>
      <c r="BA49" s="36">
        <v>0</v>
      </c>
      <c r="BB49" s="36">
        <v>3.3394700000000002E-3</v>
      </c>
      <c r="BC49" s="36">
        <v>0.15417325800000001</v>
      </c>
      <c r="BD49" s="36">
        <v>0.32283989000000002</v>
      </c>
      <c r="BE49" s="36">
        <v>3.6556857142857149E-4</v>
      </c>
      <c r="BF49" s="36">
        <v>7.3113714285714297E-4</v>
      </c>
      <c r="BG49" s="36">
        <v>1.3675440000000001E-2</v>
      </c>
      <c r="BH49" s="36">
        <v>2.1899199999999999E-4</v>
      </c>
      <c r="BI49" s="36">
        <v>0</v>
      </c>
      <c r="BJ49" s="36">
        <v>0</v>
      </c>
      <c r="BK49" s="36">
        <v>0</v>
      </c>
      <c r="BL49" s="36">
        <v>0</v>
      </c>
    </row>
    <row r="50" spans="1:64" s="37" customFormat="1" x14ac:dyDescent="0.2">
      <c r="A50" s="34">
        <v>47</v>
      </c>
      <c r="B50" s="34" t="s">
        <v>140</v>
      </c>
      <c r="C50" s="34" t="s">
        <v>154</v>
      </c>
      <c r="D50" s="41">
        <v>4.4556454089999997</v>
      </c>
      <c r="E50" s="36">
        <v>40</v>
      </c>
      <c r="F50" s="36">
        <v>0</v>
      </c>
      <c r="G50" s="36">
        <v>0</v>
      </c>
      <c r="H50" s="36">
        <v>40</v>
      </c>
      <c r="I50" s="36">
        <v>0</v>
      </c>
      <c r="J50" s="36">
        <v>0</v>
      </c>
      <c r="K50" s="36">
        <v>0</v>
      </c>
      <c r="L50" s="36">
        <v>0</v>
      </c>
      <c r="M50" s="36">
        <v>0</v>
      </c>
      <c r="N50" s="36">
        <v>0</v>
      </c>
      <c r="O50" s="36">
        <v>0</v>
      </c>
      <c r="P50" s="36">
        <v>0</v>
      </c>
      <c r="Q50" s="36">
        <v>0</v>
      </c>
      <c r="R50" s="36">
        <v>0</v>
      </c>
      <c r="S50" s="36">
        <v>0</v>
      </c>
      <c r="T50" s="36">
        <v>0</v>
      </c>
      <c r="U50" s="36">
        <v>0</v>
      </c>
      <c r="V50" s="36">
        <v>0</v>
      </c>
      <c r="W50" s="36">
        <v>0</v>
      </c>
      <c r="X50" s="36">
        <v>0</v>
      </c>
      <c r="Y50" s="36">
        <v>0</v>
      </c>
      <c r="Z50" s="36">
        <v>0</v>
      </c>
      <c r="AA50" s="36">
        <v>0</v>
      </c>
      <c r="AB50" s="36">
        <v>0</v>
      </c>
      <c r="AC50" s="36">
        <v>0</v>
      </c>
      <c r="AD50" s="36">
        <v>0</v>
      </c>
      <c r="AE50" s="36">
        <v>0</v>
      </c>
      <c r="AF50" s="36">
        <v>0</v>
      </c>
      <c r="AG50" s="36">
        <v>0</v>
      </c>
      <c r="AH50" s="36">
        <v>0</v>
      </c>
      <c r="AI50" s="36">
        <v>0</v>
      </c>
      <c r="AJ50" s="36">
        <v>0</v>
      </c>
      <c r="AK50" s="36">
        <v>0</v>
      </c>
      <c r="AL50" s="36">
        <v>0</v>
      </c>
      <c r="AM50" s="36">
        <v>0</v>
      </c>
      <c r="AN50" s="36">
        <v>0</v>
      </c>
      <c r="AO50" s="36">
        <v>0</v>
      </c>
      <c r="AP50" s="36">
        <v>0</v>
      </c>
      <c r="AQ50" s="36">
        <v>0</v>
      </c>
      <c r="AR50" s="36">
        <v>0</v>
      </c>
      <c r="AS50" s="36">
        <v>0</v>
      </c>
      <c r="AT50" s="36">
        <v>0</v>
      </c>
      <c r="AU50" s="36">
        <v>0</v>
      </c>
      <c r="AV50" s="36">
        <v>0</v>
      </c>
      <c r="AW50" s="36">
        <v>0</v>
      </c>
      <c r="AX50" s="36">
        <v>0</v>
      </c>
      <c r="AY50" s="36">
        <v>0</v>
      </c>
      <c r="AZ50" s="36">
        <v>0</v>
      </c>
      <c r="BA50" s="36">
        <v>0</v>
      </c>
      <c r="BB50" s="36">
        <v>0</v>
      </c>
      <c r="BC50" s="36">
        <v>0</v>
      </c>
      <c r="BD50" s="36">
        <v>0</v>
      </c>
      <c r="BE50" s="36">
        <v>0</v>
      </c>
      <c r="BF50" s="36">
        <v>0</v>
      </c>
      <c r="BG50" s="36">
        <v>0</v>
      </c>
      <c r="BH50" s="36">
        <v>0</v>
      </c>
      <c r="BI50" s="36">
        <v>0</v>
      </c>
      <c r="BJ50" s="36">
        <v>0</v>
      </c>
      <c r="BK50" s="36">
        <v>0</v>
      </c>
      <c r="BL50" s="36">
        <v>0</v>
      </c>
    </row>
    <row r="51" spans="1:64" s="37" customFormat="1" x14ac:dyDescent="0.2">
      <c r="A51" s="34">
        <v>48</v>
      </c>
      <c r="B51" s="34" t="s">
        <v>140</v>
      </c>
      <c r="C51" s="34" t="s">
        <v>155</v>
      </c>
      <c r="D51" s="41">
        <v>4.8539075040000004</v>
      </c>
      <c r="E51" s="36">
        <v>55</v>
      </c>
      <c r="F51" s="36">
        <v>0</v>
      </c>
      <c r="G51" s="36">
        <v>1</v>
      </c>
      <c r="H51" s="36">
        <v>54</v>
      </c>
      <c r="I51" s="36">
        <v>0</v>
      </c>
      <c r="J51" s="36">
        <v>0</v>
      </c>
      <c r="K51" s="36">
        <v>0</v>
      </c>
      <c r="L51" s="36">
        <v>0</v>
      </c>
      <c r="M51" s="36">
        <v>0</v>
      </c>
      <c r="N51" s="36">
        <v>0</v>
      </c>
      <c r="O51" s="36">
        <v>0</v>
      </c>
      <c r="P51" s="36">
        <v>0</v>
      </c>
      <c r="Q51" s="36">
        <v>0</v>
      </c>
      <c r="R51" s="36">
        <v>0</v>
      </c>
      <c r="S51" s="36">
        <v>0</v>
      </c>
      <c r="T51" s="36">
        <v>0</v>
      </c>
      <c r="U51" s="36">
        <v>0</v>
      </c>
      <c r="V51" s="36">
        <v>0</v>
      </c>
      <c r="W51" s="36">
        <v>0</v>
      </c>
      <c r="X51" s="36">
        <v>0</v>
      </c>
      <c r="Y51" s="36">
        <v>0</v>
      </c>
      <c r="Z51" s="36">
        <v>0</v>
      </c>
      <c r="AA51" s="36">
        <v>0</v>
      </c>
      <c r="AB51" s="36">
        <v>0</v>
      </c>
      <c r="AC51" s="36">
        <v>0</v>
      </c>
      <c r="AD51" s="36">
        <v>0</v>
      </c>
      <c r="AE51" s="36">
        <v>0</v>
      </c>
      <c r="AF51" s="36">
        <v>0</v>
      </c>
      <c r="AG51" s="36">
        <v>0</v>
      </c>
      <c r="AH51" s="36">
        <v>0</v>
      </c>
      <c r="AI51" s="36">
        <v>0</v>
      </c>
      <c r="AJ51" s="36">
        <v>0</v>
      </c>
      <c r="AK51" s="36">
        <v>0</v>
      </c>
      <c r="AL51" s="36">
        <v>0</v>
      </c>
      <c r="AM51" s="36">
        <v>0</v>
      </c>
      <c r="AN51" s="36">
        <v>0</v>
      </c>
      <c r="AO51" s="36">
        <v>0</v>
      </c>
      <c r="AP51" s="36">
        <v>0</v>
      </c>
      <c r="AQ51" s="36">
        <v>0</v>
      </c>
      <c r="AR51" s="36">
        <v>0</v>
      </c>
      <c r="AS51" s="36">
        <v>0</v>
      </c>
      <c r="AT51" s="36">
        <v>0</v>
      </c>
      <c r="AU51" s="36">
        <v>0</v>
      </c>
      <c r="AV51" s="36">
        <v>0</v>
      </c>
      <c r="AW51" s="36">
        <v>0</v>
      </c>
      <c r="AX51" s="36">
        <v>0</v>
      </c>
      <c r="AY51" s="36">
        <v>0</v>
      </c>
      <c r="AZ51" s="36">
        <v>0</v>
      </c>
      <c r="BA51" s="36">
        <v>0</v>
      </c>
      <c r="BB51" s="36">
        <v>1.4923466999999999E-2</v>
      </c>
      <c r="BC51" s="36">
        <v>0.83465235000000004</v>
      </c>
      <c r="BD51" s="36">
        <v>1.7823453499999999</v>
      </c>
      <c r="BE51" s="36">
        <v>1.6336571428571429E-3</v>
      </c>
      <c r="BF51" s="36">
        <v>3.2673157142857146E-3</v>
      </c>
      <c r="BG51" s="36">
        <v>9.5264002E-2</v>
      </c>
      <c r="BH51" s="36">
        <v>0.45361267799999999</v>
      </c>
      <c r="BI51" s="36">
        <v>0</v>
      </c>
      <c r="BJ51" s="36">
        <v>0</v>
      </c>
      <c r="BK51" s="36">
        <v>0</v>
      </c>
      <c r="BL51" s="36">
        <v>0</v>
      </c>
    </row>
    <row r="52" spans="1:64" s="37" customFormat="1" x14ac:dyDescent="0.2">
      <c r="A52" s="34">
        <v>49</v>
      </c>
      <c r="B52" s="34" t="s">
        <v>140</v>
      </c>
      <c r="C52" s="34" t="s">
        <v>156</v>
      </c>
      <c r="D52" s="41">
        <v>4.9375606550000004</v>
      </c>
      <c r="E52" s="36">
        <v>23</v>
      </c>
      <c r="F52" s="36">
        <v>0</v>
      </c>
      <c r="G52" s="36">
        <v>1</v>
      </c>
      <c r="H52" s="36">
        <v>22</v>
      </c>
      <c r="I52" s="36">
        <v>0</v>
      </c>
      <c r="J52" s="36">
        <v>0</v>
      </c>
      <c r="K52" s="36">
        <v>0</v>
      </c>
      <c r="L52" s="36">
        <v>0</v>
      </c>
      <c r="M52" s="36">
        <v>0</v>
      </c>
      <c r="N52" s="36">
        <v>0</v>
      </c>
      <c r="O52" s="36">
        <v>2.1578820000000003E-3</v>
      </c>
      <c r="P52" s="36">
        <v>3.724144E-3</v>
      </c>
      <c r="Q52" s="36">
        <v>2.0917280000000002E-3</v>
      </c>
      <c r="R52" s="36">
        <v>6.615399999999999E-5</v>
      </c>
      <c r="S52" s="36">
        <v>3.6378550000000002E-3</v>
      </c>
      <c r="T52" s="36">
        <v>8.6289E-5</v>
      </c>
      <c r="U52" s="36">
        <v>5.1000000000000004E-2</v>
      </c>
      <c r="V52" s="36">
        <v>0.12239999999999999</v>
      </c>
      <c r="W52" s="36">
        <v>5.3157882000000004E-2</v>
      </c>
      <c r="X52" s="36">
        <v>0.12612414399999999</v>
      </c>
      <c r="Y52" s="36">
        <v>0.17928202599999998</v>
      </c>
      <c r="Z52" s="36">
        <v>0</v>
      </c>
      <c r="AA52" s="36">
        <v>0</v>
      </c>
      <c r="AB52" s="36">
        <v>0</v>
      </c>
      <c r="AC52" s="36">
        <v>0</v>
      </c>
      <c r="AD52" s="36">
        <v>0</v>
      </c>
      <c r="AE52" s="36">
        <v>0</v>
      </c>
      <c r="AF52" s="36">
        <v>0</v>
      </c>
      <c r="AG52" s="36">
        <v>9.2845706419944461E-3</v>
      </c>
      <c r="AH52" s="36">
        <v>1.5794442011668713E-2</v>
      </c>
      <c r="AI52" s="36">
        <v>5.0584902118452499E-2</v>
      </c>
      <c r="AJ52" s="36">
        <v>0</v>
      </c>
      <c r="AK52" s="36">
        <v>0</v>
      </c>
      <c r="AL52" s="36">
        <v>0</v>
      </c>
      <c r="AM52" s="36">
        <v>9.2845706419944461E-3</v>
      </c>
      <c r="AN52" s="36">
        <v>1.5794442011668713E-2</v>
      </c>
      <c r="AO52" s="36">
        <v>5.0584902118452499E-2</v>
      </c>
      <c r="AP52" s="36">
        <v>0.19068090200000001</v>
      </c>
      <c r="AQ52" s="36">
        <v>0.10267433099999999</v>
      </c>
      <c r="AR52" s="36">
        <v>0.29335523299999999</v>
      </c>
      <c r="AS52" s="36">
        <v>0</v>
      </c>
      <c r="AT52" s="36">
        <v>0</v>
      </c>
      <c r="AU52" s="36">
        <v>0</v>
      </c>
      <c r="AV52" s="36">
        <v>0</v>
      </c>
      <c r="AW52" s="36">
        <v>0</v>
      </c>
      <c r="AX52" s="36">
        <v>0</v>
      </c>
      <c r="AY52" s="36">
        <v>0</v>
      </c>
      <c r="AZ52" s="36">
        <v>0</v>
      </c>
      <c r="BA52" s="36">
        <v>0</v>
      </c>
      <c r="BB52" s="36">
        <v>0.232186436</v>
      </c>
      <c r="BC52" s="36">
        <v>12.146314839</v>
      </c>
      <c r="BD52" s="36">
        <v>26.715558193</v>
      </c>
      <c r="BE52" s="36">
        <v>2.5417234285714286E-2</v>
      </c>
      <c r="BF52" s="36">
        <v>5.0834468571428572E-2</v>
      </c>
      <c r="BG52" s="36">
        <v>0.11996817899999999</v>
      </c>
      <c r="BH52" s="36">
        <v>1.549793253</v>
      </c>
      <c r="BI52" s="36">
        <v>0</v>
      </c>
      <c r="BJ52" s="36">
        <v>0</v>
      </c>
      <c r="BK52" s="36">
        <v>0</v>
      </c>
      <c r="BL52" s="36">
        <v>0</v>
      </c>
    </row>
    <row r="53" spans="1:64" s="37" customFormat="1" x14ac:dyDescent="0.2">
      <c r="A53" s="34">
        <v>50</v>
      </c>
      <c r="B53" s="34" t="s">
        <v>140</v>
      </c>
      <c r="C53" s="34" t="s">
        <v>157</v>
      </c>
      <c r="D53" s="41">
        <v>5.0411727089999996</v>
      </c>
      <c r="E53" s="36">
        <v>3</v>
      </c>
      <c r="F53" s="36">
        <v>0</v>
      </c>
      <c r="G53" s="36">
        <v>0</v>
      </c>
      <c r="H53" s="36">
        <v>3</v>
      </c>
      <c r="I53" s="36">
        <v>7.2858823710682141E-5</v>
      </c>
      <c r="J53" s="36">
        <v>4.8057061899206686E-2</v>
      </c>
      <c r="K53" s="36">
        <v>7.2858823710682141E-5</v>
      </c>
      <c r="L53" s="36">
        <v>0</v>
      </c>
      <c r="M53" s="36">
        <v>1.945992072291897E-2</v>
      </c>
      <c r="N53" s="36">
        <v>2.8669999999998405E-2</v>
      </c>
      <c r="O53" s="36">
        <v>4.832505E-3</v>
      </c>
      <c r="P53" s="36">
        <v>7.6975389999999998E-3</v>
      </c>
      <c r="Q53" s="36">
        <v>4.3895219999999999E-3</v>
      </c>
      <c r="R53" s="36">
        <v>4.4298299999999998E-4</v>
      </c>
      <c r="S53" s="36">
        <v>7.1197349999999994E-3</v>
      </c>
      <c r="T53" s="36">
        <v>5.7780400000000001E-4</v>
      </c>
      <c r="U53" s="36">
        <v>0</v>
      </c>
      <c r="V53" s="36">
        <v>0</v>
      </c>
      <c r="W53" s="36">
        <v>4.9053638237106824E-3</v>
      </c>
      <c r="X53" s="36">
        <v>5.5754600899206683E-2</v>
      </c>
      <c r="Y53" s="36">
        <v>6.0659964722917362E-2</v>
      </c>
      <c r="Z53" s="36">
        <v>8.4816924965441767E-6</v>
      </c>
      <c r="AA53" s="36">
        <v>1.8150821942604539E-6</v>
      </c>
      <c r="AB53" s="36">
        <v>1.8150800000000001E-6</v>
      </c>
      <c r="AC53" s="36">
        <v>4.6496509541313784E-7</v>
      </c>
      <c r="AD53" s="36">
        <v>4.4811741898335468E-4</v>
      </c>
      <c r="AE53" s="36">
        <v>4.033056770850192E-3</v>
      </c>
      <c r="AF53" s="36">
        <v>4.4811741898335465E-3</v>
      </c>
      <c r="AG53" s="36">
        <v>0</v>
      </c>
      <c r="AH53" s="36">
        <v>0</v>
      </c>
      <c r="AI53" s="36">
        <v>0</v>
      </c>
      <c r="AJ53" s="36">
        <v>1.8525482509614901E-7</v>
      </c>
      <c r="AK53" s="36">
        <v>2.2386979987769498E-7</v>
      </c>
      <c r="AL53" s="36">
        <v>5.5991658785800611E-7</v>
      </c>
      <c r="AM53" s="36">
        <v>6.502199205092868E-7</v>
      </c>
      <c r="AN53" s="36">
        <v>4.4834128878323235E-4</v>
      </c>
      <c r="AO53" s="36">
        <v>4.0336166874380503E-3</v>
      </c>
      <c r="AP53" s="36">
        <v>2.0516711E-2</v>
      </c>
      <c r="AQ53" s="36">
        <v>1.104746E-2</v>
      </c>
      <c r="AR53" s="36">
        <v>3.1564171000000002E-2</v>
      </c>
      <c r="AS53" s="36">
        <v>1.5619200000000001E-4</v>
      </c>
      <c r="AT53" s="36">
        <v>2.1378900000000001E-4</v>
      </c>
      <c r="AU53" s="36">
        <v>4.9715100000000004E-4</v>
      </c>
      <c r="AV53" s="36">
        <v>1.8644689999999999E-3</v>
      </c>
      <c r="AW53" s="36">
        <v>4.3356810000000001E-3</v>
      </c>
      <c r="AX53" s="36">
        <v>1.6362569999999999E-3</v>
      </c>
      <c r="AY53" s="36">
        <v>3.8049910000000002E-3</v>
      </c>
      <c r="AZ53" s="36">
        <v>4.3828571428571429E-6</v>
      </c>
      <c r="BA53" s="36">
        <v>8.7671428571428574E-6</v>
      </c>
      <c r="BB53" s="36">
        <v>0</v>
      </c>
      <c r="BC53" s="36">
        <v>0</v>
      </c>
      <c r="BD53" s="36">
        <v>0</v>
      </c>
      <c r="BE53" s="36">
        <v>0</v>
      </c>
      <c r="BF53" s="36">
        <v>0</v>
      </c>
      <c r="BG53" s="36">
        <v>0.33090841300000001</v>
      </c>
      <c r="BH53" s="36">
        <v>1.720284557</v>
      </c>
      <c r="BI53" s="36">
        <v>0</v>
      </c>
      <c r="BJ53" s="36">
        <v>0</v>
      </c>
      <c r="BK53" s="36">
        <v>0</v>
      </c>
      <c r="BL53" s="36">
        <v>0</v>
      </c>
    </row>
    <row r="54" spans="1:64" s="37" customFormat="1" x14ac:dyDescent="0.2">
      <c r="A54" s="34">
        <v>51</v>
      </c>
      <c r="B54" s="34" t="s">
        <v>140</v>
      </c>
      <c r="C54" s="34" t="s">
        <v>158</v>
      </c>
      <c r="D54" s="41">
        <v>5.0515298140000002</v>
      </c>
      <c r="E54" s="36">
        <v>31</v>
      </c>
      <c r="F54" s="36">
        <v>0</v>
      </c>
      <c r="G54" s="36">
        <v>3</v>
      </c>
      <c r="H54" s="36">
        <v>28</v>
      </c>
      <c r="I54" s="36">
        <v>0</v>
      </c>
      <c r="J54" s="36">
        <v>0</v>
      </c>
      <c r="K54" s="36">
        <v>0</v>
      </c>
      <c r="L54" s="36">
        <v>0</v>
      </c>
      <c r="M54" s="36">
        <v>0</v>
      </c>
      <c r="N54" s="36">
        <v>0</v>
      </c>
      <c r="O54" s="36">
        <v>2.3043536E-2</v>
      </c>
      <c r="P54" s="36">
        <v>3.6501315999999999E-2</v>
      </c>
      <c r="Q54" s="36">
        <v>2.1119537000000001E-2</v>
      </c>
      <c r="R54" s="36">
        <v>1.923999E-3</v>
      </c>
      <c r="S54" s="36">
        <v>3.3991752E-2</v>
      </c>
      <c r="T54" s="36">
        <v>2.5095639999999997E-3</v>
      </c>
      <c r="U54" s="36">
        <v>8.1000000000000003E-2</v>
      </c>
      <c r="V54" s="36">
        <v>0.19439999999999999</v>
      </c>
      <c r="W54" s="36">
        <v>0.10404353600000001</v>
      </c>
      <c r="X54" s="36">
        <v>0.230901316</v>
      </c>
      <c r="Y54" s="36">
        <v>0.33494485200000002</v>
      </c>
      <c r="Z54" s="36">
        <v>0</v>
      </c>
      <c r="AA54" s="36">
        <v>0</v>
      </c>
      <c r="AB54" s="36">
        <v>0</v>
      </c>
      <c r="AC54" s="36">
        <v>0</v>
      </c>
      <c r="AD54" s="36">
        <v>0</v>
      </c>
      <c r="AE54" s="36">
        <v>0</v>
      </c>
      <c r="AF54" s="36">
        <v>0</v>
      </c>
      <c r="AG54" s="36">
        <v>1.5230898192294947E-2</v>
      </c>
      <c r="AH54" s="36">
        <v>2.5910033706432779E-2</v>
      </c>
      <c r="AI54" s="36">
        <v>8.298213497871039E-2</v>
      </c>
      <c r="AJ54" s="36">
        <v>0</v>
      </c>
      <c r="AK54" s="36">
        <v>0</v>
      </c>
      <c r="AL54" s="36">
        <v>0</v>
      </c>
      <c r="AM54" s="36">
        <v>1.5230898192294947E-2</v>
      </c>
      <c r="AN54" s="36">
        <v>2.5910033706432779E-2</v>
      </c>
      <c r="AO54" s="36">
        <v>8.298213497871039E-2</v>
      </c>
      <c r="AP54" s="36">
        <v>0.30283409500000003</v>
      </c>
      <c r="AQ54" s="36">
        <v>0.16306451199999999</v>
      </c>
      <c r="AR54" s="36">
        <v>0.46589860700000002</v>
      </c>
      <c r="AS54" s="36">
        <v>3.0380979999999999E-3</v>
      </c>
      <c r="AT54" s="36">
        <v>1.5210797999999999E-2</v>
      </c>
      <c r="AU54" s="36">
        <v>3.4583982999999999E-2</v>
      </c>
      <c r="AV54" s="36">
        <v>0.122387205</v>
      </c>
      <c r="AW54" s="36">
        <v>0.27826527400000001</v>
      </c>
      <c r="AX54" s="36">
        <v>0.10762300299999999</v>
      </c>
      <c r="AY54" s="36">
        <v>0.24469669399999999</v>
      </c>
      <c r="AZ54" s="36">
        <v>1.0834571428571428E-4</v>
      </c>
      <c r="BA54" s="36">
        <v>2.1669285714285717E-4</v>
      </c>
      <c r="BB54" s="36">
        <v>1.046186074</v>
      </c>
      <c r="BC54" s="36">
        <v>78.033502001000002</v>
      </c>
      <c r="BD54" s="36">
        <v>177.42061986300001</v>
      </c>
      <c r="BE54" s="36">
        <v>0.11452502142857143</v>
      </c>
      <c r="BF54" s="36">
        <v>0.22905004285714287</v>
      </c>
      <c r="BG54" s="36">
        <v>0.70269577299999997</v>
      </c>
      <c r="BH54" s="36">
        <v>7.9956750159999999</v>
      </c>
      <c r="BI54" s="36">
        <v>0</v>
      </c>
      <c r="BJ54" s="36">
        <v>0</v>
      </c>
      <c r="BK54" s="36">
        <v>0</v>
      </c>
      <c r="BL54" s="36">
        <v>0</v>
      </c>
    </row>
    <row r="55" spans="1:64" s="37" customFormat="1" x14ac:dyDescent="0.2">
      <c r="A55" s="34">
        <v>52</v>
      </c>
      <c r="B55" s="34" t="s">
        <v>140</v>
      </c>
      <c r="C55" s="34" t="s">
        <v>159</v>
      </c>
      <c r="D55" s="41">
        <v>4.6773266939999996</v>
      </c>
      <c r="E55" s="36">
        <v>4</v>
      </c>
      <c r="F55" s="36">
        <v>0</v>
      </c>
      <c r="G55" s="36">
        <v>0</v>
      </c>
      <c r="H55" s="36">
        <v>4</v>
      </c>
      <c r="I55" s="36">
        <v>0</v>
      </c>
      <c r="J55" s="36">
        <v>0</v>
      </c>
      <c r="K55" s="36">
        <v>0</v>
      </c>
      <c r="L55" s="36">
        <v>0</v>
      </c>
      <c r="M55" s="36">
        <v>0</v>
      </c>
      <c r="N55" s="36">
        <v>0</v>
      </c>
      <c r="O55" s="36">
        <v>0</v>
      </c>
      <c r="P55" s="36">
        <v>0</v>
      </c>
      <c r="Q55" s="36">
        <v>0</v>
      </c>
      <c r="R55" s="36">
        <v>0</v>
      </c>
      <c r="S55" s="36">
        <v>0</v>
      </c>
      <c r="T55" s="36">
        <v>0</v>
      </c>
      <c r="U55" s="36">
        <v>0</v>
      </c>
      <c r="V55" s="36">
        <v>0</v>
      </c>
      <c r="W55" s="36">
        <v>0</v>
      </c>
      <c r="X55" s="36">
        <v>0</v>
      </c>
      <c r="Y55" s="36">
        <v>0</v>
      </c>
      <c r="Z55" s="36">
        <v>0</v>
      </c>
      <c r="AA55" s="36">
        <v>0</v>
      </c>
      <c r="AB55" s="36">
        <v>0</v>
      </c>
      <c r="AC55" s="36">
        <v>0</v>
      </c>
      <c r="AD55" s="36">
        <v>0</v>
      </c>
      <c r="AE55" s="36">
        <v>0</v>
      </c>
      <c r="AF55" s="36">
        <v>0</v>
      </c>
      <c r="AG55" s="36">
        <v>0</v>
      </c>
      <c r="AH55" s="36">
        <v>0</v>
      </c>
      <c r="AI55" s="36">
        <v>0</v>
      </c>
      <c r="AJ55" s="36">
        <v>0</v>
      </c>
      <c r="AK55" s="36">
        <v>0</v>
      </c>
      <c r="AL55" s="36">
        <v>0</v>
      </c>
      <c r="AM55" s="36">
        <v>0</v>
      </c>
      <c r="AN55" s="36">
        <v>0</v>
      </c>
      <c r="AO55" s="36">
        <v>0</v>
      </c>
      <c r="AP55" s="36">
        <v>0</v>
      </c>
      <c r="AQ55" s="36">
        <v>0</v>
      </c>
      <c r="AR55" s="36">
        <v>0</v>
      </c>
      <c r="AS55" s="36">
        <v>0</v>
      </c>
      <c r="AT55" s="36">
        <v>0</v>
      </c>
      <c r="AU55" s="36">
        <v>0</v>
      </c>
      <c r="AV55" s="36">
        <v>0</v>
      </c>
      <c r="AW55" s="36">
        <v>0</v>
      </c>
      <c r="AX55" s="36">
        <v>0</v>
      </c>
      <c r="AY55" s="36">
        <v>0</v>
      </c>
      <c r="AZ55" s="36">
        <v>0</v>
      </c>
      <c r="BA55" s="36">
        <v>0</v>
      </c>
      <c r="BB55" s="36">
        <v>1.4840203E-2</v>
      </c>
      <c r="BC55" s="36">
        <v>0.44485418199999999</v>
      </c>
      <c r="BD55" s="36">
        <v>0.89762648</v>
      </c>
      <c r="BE55" s="36">
        <v>1.6245428571428572E-3</v>
      </c>
      <c r="BF55" s="36">
        <v>3.2490857142857144E-3</v>
      </c>
      <c r="BG55" s="36">
        <v>1.4022659999999999E-2</v>
      </c>
      <c r="BH55" s="36">
        <v>0.90217085200000002</v>
      </c>
      <c r="BI55" s="36">
        <v>0</v>
      </c>
      <c r="BJ55" s="36">
        <v>0</v>
      </c>
      <c r="BK55" s="36">
        <v>0</v>
      </c>
      <c r="BL55" s="36">
        <v>0</v>
      </c>
    </row>
    <row r="56" spans="1:64" s="37" customFormat="1" x14ac:dyDescent="0.2">
      <c r="A56" s="34">
        <v>53</v>
      </c>
      <c r="B56" s="34" t="s">
        <v>161</v>
      </c>
      <c r="C56" s="34" t="s">
        <v>160</v>
      </c>
      <c r="D56" s="41">
        <v>4.6784149920000004</v>
      </c>
      <c r="E56" s="36">
        <v>318</v>
      </c>
      <c r="F56" s="36">
        <v>0</v>
      </c>
      <c r="G56" s="36">
        <v>0</v>
      </c>
      <c r="H56" s="36">
        <v>318</v>
      </c>
      <c r="I56" s="36">
        <v>0</v>
      </c>
      <c r="J56" s="36">
        <v>0</v>
      </c>
      <c r="K56" s="36">
        <v>0</v>
      </c>
      <c r="L56" s="36">
        <v>0</v>
      </c>
      <c r="M56" s="36">
        <v>0</v>
      </c>
      <c r="N56" s="36">
        <v>0</v>
      </c>
      <c r="O56" s="36">
        <v>0</v>
      </c>
      <c r="P56" s="36">
        <v>0</v>
      </c>
      <c r="Q56" s="36">
        <v>0</v>
      </c>
      <c r="R56" s="36">
        <v>0</v>
      </c>
      <c r="S56" s="36">
        <v>0</v>
      </c>
      <c r="T56" s="36">
        <v>0</v>
      </c>
      <c r="U56" s="36">
        <v>0</v>
      </c>
      <c r="V56" s="36">
        <v>0</v>
      </c>
      <c r="W56" s="36">
        <v>0</v>
      </c>
      <c r="X56" s="36">
        <v>0</v>
      </c>
      <c r="Y56" s="36">
        <v>0</v>
      </c>
      <c r="Z56" s="36">
        <v>0</v>
      </c>
      <c r="AA56" s="36">
        <v>0</v>
      </c>
      <c r="AB56" s="36">
        <v>0</v>
      </c>
      <c r="AC56" s="36">
        <v>0</v>
      </c>
      <c r="AD56" s="36">
        <v>0</v>
      </c>
      <c r="AE56" s="36">
        <v>0</v>
      </c>
      <c r="AF56" s="36">
        <v>0</v>
      </c>
      <c r="AG56" s="36">
        <v>0</v>
      </c>
      <c r="AH56" s="36">
        <v>0</v>
      </c>
      <c r="AI56" s="36">
        <v>0</v>
      </c>
      <c r="AJ56" s="36">
        <v>0</v>
      </c>
      <c r="AK56" s="36">
        <v>0</v>
      </c>
      <c r="AL56" s="36">
        <v>0</v>
      </c>
      <c r="AM56" s="36">
        <v>0</v>
      </c>
      <c r="AN56" s="36">
        <v>0</v>
      </c>
      <c r="AO56" s="36">
        <v>0</v>
      </c>
      <c r="AP56" s="36">
        <v>0</v>
      </c>
      <c r="AQ56" s="36">
        <v>0</v>
      </c>
      <c r="AR56" s="36">
        <v>0</v>
      </c>
      <c r="AS56" s="36">
        <v>0</v>
      </c>
      <c r="AT56" s="36">
        <v>0</v>
      </c>
      <c r="AU56" s="36">
        <v>0</v>
      </c>
      <c r="AV56" s="36">
        <v>0</v>
      </c>
      <c r="AW56" s="36">
        <v>0</v>
      </c>
      <c r="AX56" s="36">
        <v>0</v>
      </c>
      <c r="AY56" s="36">
        <v>0</v>
      </c>
      <c r="AZ56" s="36">
        <v>0</v>
      </c>
      <c r="BA56" s="36">
        <v>0</v>
      </c>
      <c r="BB56" s="36">
        <v>0.77621160199999995</v>
      </c>
      <c r="BC56" s="36">
        <v>57.968122844</v>
      </c>
      <c r="BD56" s="36">
        <v>118.969896174</v>
      </c>
      <c r="BE56" s="36">
        <v>3.5072441428571431E-2</v>
      </c>
      <c r="BF56" s="36">
        <v>7.014488428571429E-2</v>
      </c>
      <c r="BG56" s="36">
        <v>0.38166640899999998</v>
      </c>
      <c r="BH56" s="36">
        <v>3.3697041539999999</v>
      </c>
      <c r="BI56" s="36">
        <v>0</v>
      </c>
      <c r="BJ56" s="36">
        <v>0</v>
      </c>
      <c r="BK56" s="36">
        <v>0</v>
      </c>
      <c r="BL56" s="36">
        <v>0</v>
      </c>
    </row>
    <row r="57" spans="1:64" s="37" customFormat="1" x14ac:dyDescent="0.2">
      <c r="A57" s="34">
        <v>54</v>
      </c>
      <c r="B57" s="34" t="s">
        <v>161</v>
      </c>
      <c r="C57" s="34" t="s">
        <v>162</v>
      </c>
      <c r="D57" s="41">
        <v>5.0798414510000001</v>
      </c>
      <c r="E57" s="36">
        <v>22</v>
      </c>
      <c r="F57" s="36">
        <v>0</v>
      </c>
      <c r="G57" s="36">
        <v>3</v>
      </c>
      <c r="H57" s="36">
        <v>19</v>
      </c>
      <c r="I57" s="36">
        <v>1.2757533806141678E-4</v>
      </c>
      <c r="J57" s="36">
        <v>1.0898574096029996</v>
      </c>
      <c r="K57" s="36">
        <v>1.2757533806141678E-4</v>
      </c>
      <c r="L57" s="36">
        <v>0</v>
      </c>
      <c r="M57" s="36">
        <v>3.1719984941093446E-2</v>
      </c>
      <c r="N57" s="36">
        <v>1.0582649999999676</v>
      </c>
      <c r="O57" s="36">
        <v>0.13753248199999998</v>
      </c>
      <c r="P57" s="36">
        <v>0.25235342599999999</v>
      </c>
      <c r="Q57" s="36">
        <v>0.129884217</v>
      </c>
      <c r="R57" s="36">
        <v>7.6482650000000004E-3</v>
      </c>
      <c r="S57" s="36">
        <v>0.24237742900000001</v>
      </c>
      <c r="T57" s="36">
        <v>9.9759970000000003E-3</v>
      </c>
      <c r="U57" s="36">
        <v>0.13500000000000001</v>
      </c>
      <c r="V57" s="36">
        <v>0.31920000000000004</v>
      </c>
      <c r="W57" s="36">
        <v>0.27266005733806142</v>
      </c>
      <c r="X57" s="36">
        <v>1.6614108356029997</v>
      </c>
      <c r="Y57" s="36">
        <v>1.9340708929410613</v>
      </c>
      <c r="Z57" s="36">
        <v>3.4292323375916075E-5</v>
      </c>
      <c r="AA57" s="36">
        <v>7.3385572024460398E-6</v>
      </c>
      <c r="AB57" s="36">
        <v>7.3385600000000001E-6</v>
      </c>
      <c r="AC57" s="36">
        <v>3.2388611969284043E-6</v>
      </c>
      <c r="AD57" s="36">
        <v>4.4761410315075724E-2</v>
      </c>
      <c r="AE57" s="36">
        <v>0.40285269283568148</v>
      </c>
      <c r="AF57" s="36">
        <v>0.44761410315075717</v>
      </c>
      <c r="AG57" s="36">
        <v>2.4528140849287342E-2</v>
      </c>
      <c r="AH57" s="36">
        <v>4.1726032709132492E-2</v>
      </c>
      <c r="AI57" s="36">
        <v>0.13363607773060002</v>
      </c>
      <c r="AJ57" s="36">
        <v>7.541462847473164E-7</v>
      </c>
      <c r="AK57" s="36">
        <v>9.1134240502110642E-7</v>
      </c>
      <c r="AL57" s="36">
        <v>2.2793415193496483E-6</v>
      </c>
      <c r="AM57" s="36">
        <v>2.4532133856769018E-2</v>
      </c>
      <c r="AN57" s="36">
        <v>8.6488354366613243E-2</v>
      </c>
      <c r="AO57" s="36">
        <v>0.53649104990780083</v>
      </c>
      <c r="AP57" s="36">
        <v>2.5043398560000001</v>
      </c>
      <c r="AQ57" s="36">
        <v>1.3484906910000001</v>
      </c>
      <c r="AR57" s="36">
        <v>3.8528305469999999</v>
      </c>
      <c r="AS57" s="36">
        <v>2.9950843000000001E-2</v>
      </c>
      <c r="AT57" s="36">
        <v>0.20463334999999999</v>
      </c>
      <c r="AU57" s="36">
        <v>0.45470853900000002</v>
      </c>
      <c r="AV57" s="36">
        <v>1.133135011</v>
      </c>
      <c r="AW57" s="36">
        <v>2.5178992779999998</v>
      </c>
      <c r="AX57" s="36">
        <v>1.003510884</v>
      </c>
      <c r="AY57" s="36">
        <v>2.2298660859999999</v>
      </c>
      <c r="AZ57" s="36">
        <v>7.8715285714285707E-4</v>
      </c>
      <c r="BA57" s="36">
        <v>1.574307142857143E-3</v>
      </c>
      <c r="BB57" s="36">
        <v>13.518495429</v>
      </c>
      <c r="BC57" s="36">
        <v>655.88205642900004</v>
      </c>
      <c r="BD57" s="36">
        <v>1457.412347706</v>
      </c>
      <c r="BE57" s="36">
        <v>0.6108213914285715</v>
      </c>
      <c r="BF57" s="36">
        <v>1.221642782857143</v>
      </c>
      <c r="BG57" s="36">
        <v>16.800249597000001</v>
      </c>
      <c r="BH57" s="36">
        <v>97.281746764000005</v>
      </c>
      <c r="BI57" s="36">
        <v>0</v>
      </c>
      <c r="BJ57" s="36">
        <v>0</v>
      </c>
      <c r="BK57" s="36">
        <v>0</v>
      </c>
      <c r="BL57" s="36">
        <v>0</v>
      </c>
    </row>
    <row r="58" spans="1:64" s="37" customFormat="1" x14ac:dyDescent="0.2">
      <c r="A58" s="34">
        <v>55</v>
      </c>
      <c r="B58" s="34" t="s">
        <v>161</v>
      </c>
      <c r="C58" s="34" t="s">
        <v>163</v>
      </c>
      <c r="D58" s="41">
        <v>4.7278152520000001</v>
      </c>
      <c r="E58" s="36">
        <v>61</v>
      </c>
      <c r="F58" s="36">
        <v>0</v>
      </c>
      <c r="G58" s="36">
        <v>0</v>
      </c>
      <c r="H58" s="36">
        <v>61</v>
      </c>
      <c r="I58" s="36">
        <v>0</v>
      </c>
      <c r="J58" s="36">
        <v>0</v>
      </c>
      <c r="K58" s="36">
        <v>0</v>
      </c>
      <c r="L58" s="36">
        <v>0</v>
      </c>
      <c r="M58" s="36">
        <v>0</v>
      </c>
      <c r="N58" s="36">
        <v>0</v>
      </c>
      <c r="O58" s="36">
        <v>0</v>
      </c>
      <c r="P58" s="36">
        <v>0</v>
      </c>
      <c r="Q58" s="36">
        <v>0</v>
      </c>
      <c r="R58" s="36">
        <v>0</v>
      </c>
      <c r="S58" s="36">
        <v>0</v>
      </c>
      <c r="T58" s="36">
        <v>0</v>
      </c>
      <c r="U58" s="36">
        <v>0</v>
      </c>
      <c r="V58" s="36">
        <v>0</v>
      </c>
      <c r="W58" s="36">
        <v>0</v>
      </c>
      <c r="X58" s="36">
        <v>0</v>
      </c>
      <c r="Y58" s="36">
        <v>0</v>
      </c>
      <c r="Z58" s="36">
        <v>0</v>
      </c>
      <c r="AA58" s="36">
        <v>0</v>
      </c>
      <c r="AB58" s="36">
        <v>0</v>
      </c>
      <c r="AC58" s="36">
        <v>0</v>
      </c>
      <c r="AD58" s="36">
        <v>0</v>
      </c>
      <c r="AE58" s="36">
        <v>0</v>
      </c>
      <c r="AF58" s="36">
        <v>0</v>
      </c>
      <c r="AG58" s="36">
        <v>0</v>
      </c>
      <c r="AH58" s="36">
        <v>0</v>
      </c>
      <c r="AI58" s="36">
        <v>0</v>
      </c>
      <c r="AJ58" s="36">
        <v>0</v>
      </c>
      <c r="AK58" s="36">
        <v>0</v>
      </c>
      <c r="AL58" s="36">
        <v>0</v>
      </c>
      <c r="AM58" s="36">
        <v>0</v>
      </c>
      <c r="AN58" s="36">
        <v>0</v>
      </c>
      <c r="AO58" s="36">
        <v>0</v>
      </c>
      <c r="AP58" s="36">
        <v>0</v>
      </c>
      <c r="AQ58" s="36">
        <v>0</v>
      </c>
      <c r="AR58" s="36">
        <v>0</v>
      </c>
      <c r="AS58" s="36">
        <v>0</v>
      </c>
      <c r="AT58" s="36">
        <v>0</v>
      </c>
      <c r="AU58" s="36">
        <v>0</v>
      </c>
      <c r="AV58" s="36">
        <v>0</v>
      </c>
      <c r="AW58" s="36">
        <v>0</v>
      </c>
      <c r="AX58" s="36">
        <v>0</v>
      </c>
      <c r="AY58" s="36">
        <v>0</v>
      </c>
      <c r="AZ58" s="36">
        <v>0</v>
      </c>
      <c r="BA58" s="36">
        <v>0</v>
      </c>
      <c r="BB58" s="36">
        <v>1.72488807</v>
      </c>
      <c r="BC58" s="36">
        <v>147.39817369900001</v>
      </c>
      <c r="BD58" s="36">
        <v>336.28267839400002</v>
      </c>
      <c r="BE58" s="36">
        <v>7.7937558571428575E-2</v>
      </c>
      <c r="BF58" s="36">
        <v>0.15587511714285715</v>
      </c>
      <c r="BG58" s="36">
        <v>1.128892727</v>
      </c>
      <c r="BH58" s="36">
        <v>10.706915682</v>
      </c>
      <c r="BI58" s="36">
        <v>0</v>
      </c>
      <c r="BJ58" s="36">
        <v>0</v>
      </c>
      <c r="BK58" s="36">
        <v>0</v>
      </c>
      <c r="BL58" s="36">
        <v>0</v>
      </c>
    </row>
    <row r="59" spans="1:64" s="37" customFormat="1" x14ac:dyDescent="0.2">
      <c r="A59" s="34">
        <v>56</v>
      </c>
      <c r="B59" s="34" t="s">
        <v>161</v>
      </c>
      <c r="C59" s="34" t="s">
        <v>164</v>
      </c>
      <c r="D59" s="41">
        <v>4.7571308520000004</v>
      </c>
      <c r="E59" s="36">
        <v>58</v>
      </c>
      <c r="F59" s="36">
        <v>0</v>
      </c>
      <c r="G59" s="36">
        <v>1</v>
      </c>
      <c r="H59" s="36">
        <v>57</v>
      </c>
      <c r="I59" s="36">
        <v>0</v>
      </c>
      <c r="J59" s="36">
        <v>0</v>
      </c>
      <c r="K59" s="36">
        <v>0</v>
      </c>
      <c r="L59" s="36">
        <v>0</v>
      </c>
      <c r="M59" s="36">
        <v>0</v>
      </c>
      <c r="N59" s="36">
        <v>0</v>
      </c>
      <c r="O59" s="36">
        <v>0</v>
      </c>
      <c r="P59" s="36">
        <v>0</v>
      </c>
      <c r="Q59" s="36">
        <v>0</v>
      </c>
      <c r="R59" s="36">
        <v>0</v>
      </c>
      <c r="S59" s="36">
        <v>0</v>
      </c>
      <c r="T59" s="36">
        <v>0</v>
      </c>
      <c r="U59" s="36">
        <v>3.0000000000000001E-3</v>
      </c>
      <c r="V59" s="36">
        <v>7.1999999999999998E-3</v>
      </c>
      <c r="W59" s="36">
        <v>3.0000000000000001E-3</v>
      </c>
      <c r="X59" s="36">
        <v>7.1999999999999998E-3</v>
      </c>
      <c r="Y59" s="36">
        <v>1.0200000000000001E-2</v>
      </c>
      <c r="Z59" s="36">
        <v>0</v>
      </c>
      <c r="AA59" s="36">
        <v>0</v>
      </c>
      <c r="AB59" s="36">
        <v>0</v>
      </c>
      <c r="AC59" s="36">
        <v>0</v>
      </c>
      <c r="AD59" s="36">
        <v>0</v>
      </c>
      <c r="AE59" s="36">
        <v>0</v>
      </c>
      <c r="AF59" s="36">
        <v>0</v>
      </c>
      <c r="AG59" s="36">
        <v>5.6997654450823801E-4</v>
      </c>
      <c r="AH59" s="36">
        <v>9.6961527111746242E-4</v>
      </c>
      <c r="AI59" s="36">
        <v>3.1053894493897108E-3</v>
      </c>
      <c r="AJ59" s="36">
        <v>0</v>
      </c>
      <c r="AK59" s="36">
        <v>0</v>
      </c>
      <c r="AL59" s="36">
        <v>0</v>
      </c>
      <c r="AM59" s="36">
        <v>5.6997654450823801E-4</v>
      </c>
      <c r="AN59" s="36">
        <v>9.6961527111746242E-4</v>
      </c>
      <c r="AO59" s="36">
        <v>3.1053894493897108E-3</v>
      </c>
      <c r="AP59" s="36">
        <v>1.2140723000000001E-2</v>
      </c>
      <c r="AQ59" s="36">
        <v>6.537312E-3</v>
      </c>
      <c r="AR59" s="36">
        <v>1.8678035000000003E-2</v>
      </c>
      <c r="AS59" s="36">
        <v>0</v>
      </c>
      <c r="AT59" s="36">
        <v>0</v>
      </c>
      <c r="AU59" s="36">
        <v>0</v>
      </c>
      <c r="AV59" s="36">
        <v>0</v>
      </c>
      <c r="AW59" s="36">
        <v>0</v>
      </c>
      <c r="AX59" s="36">
        <v>0</v>
      </c>
      <c r="AY59" s="36">
        <v>0</v>
      </c>
      <c r="AZ59" s="36">
        <v>0</v>
      </c>
      <c r="BA59" s="36">
        <v>0</v>
      </c>
      <c r="BB59" s="36">
        <v>0.52025821800000005</v>
      </c>
      <c r="BC59" s="36">
        <v>44.936993968000003</v>
      </c>
      <c r="BD59" s="36">
        <v>101.522133676</v>
      </c>
      <c r="BE59" s="36">
        <v>2.3507411428571427E-2</v>
      </c>
      <c r="BF59" s="36">
        <v>4.7014824285714282E-2</v>
      </c>
      <c r="BG59" s="36">
        <v>0.59268002500000005</v>
      </c>
      <c r="BH59" s="36">
        <v>5.9276208109999997</v>
      </c>
      <c r="BI59" s="36">
        <v>0</v>
      </c>
      <c r="BJ59" s="36">
        <v>0</v>
      </c>
      <c r="BK59" s="36">
        <v>0</v>
      </c>
      <c r="BL59" s="36">
        <v>0</v>
      </c>
    </row>
    <row r="60" spans="1:64" s="37" customFormat="1" x14ac:dyDescent="0.2">
      <c r="A60" s="34">
        <v>57</v>
      </c>
      <c r="B60" s="34" t="s">
        <v>161</v>
      </c>
      <c r="C60" s="34" t="s">
        <v>165</v>
      </c>
      <c r="D60" s="41">
        <v>4.6776531989999999</v>
      </c>
      <c r="E60" s="36">
        <v>18</v>
      </c>
      <c r="F60" s="36">
        <v>0</v>
      </c>
      <c r="G60" s="36">
        <v>0</v>
      </c>
      <c r="H60" s="36">
        <v>18</v>
      </c>
      <c r="I60" s="36">
        <v>0</v>
      </c>
      <c r="J60" s="36">
        <v>0</v>
      </c>
      <c r="K60" s="36">
        <v>0</v>
      </c>
      <c r="L60" s="36">
        <v>0</v>
      </c>
      <c r="M60" s="36">
        <v>0</v>
      </c>
      <c r="N60" s="36">
        <v>0</v>
      </c>
      <c r="O60" s="36">
        <v>0</v>
      </c>
      <c r="P60" s="36">
        <v>0</v>
      </c>
      <c r="Q60" s="36">
        <v>0</v>
      </c>
      <c r="R60" s="36">
        <v>0</v>
      </c>
      <c r="S60" s="36">
        <v>0</v>
      </c>
      <c r="T60" s="36">
        <v>0</v>
      </c>
      <c r="U60" s="36">
        <v>0</v>
      </c>
      <c r="V60" s="36">
        <v>0</v>
      </c>
      <c r="W60" s="36">
        <v>0</v>
      </c>
      <c r="X60" s="36">
        <v>0</v>
      </c>
      <c r="Y60" s="36">
        <v>0</v>
      </c>
      <c r="Z60" s="36">
        <v>0</v>
      </c>
      <c r="AA60" s="36">
        <v>0</v>
      </c>
      <c r="AB60" s="36">
        <v>0</v>
      </c>
      <c r="AC60" s="36">
        <v>0</v>
      </c>
      <c r="AD60" s="36">
        <v>0</v>
      </c>
      <c r="AE60" s="36">
        <v>0</v>
      </c>
      <c r="AF60" s="36">
        <v>0</v>
      </c>
      <c r="AG60" s="36">
        <v>0</v>
      </c>
      <c r="AH60" s="36">
        <v>0</v>
      </c>
      <c r="AI60" s="36">
        <v>0</v>
      </c>
      <c r="AJ60" s="36">
        <v>0</v>
      </c>
      <c r="AK60" s="36">
        <v>0</v>
      </c>
      <c r="AL60" s="36">
        <v>0</v>
      </c>
      <c r="AM60" s="36">
        <v>0</v>
      </c>
      <c r="AN60" s="36">
        <v>0</v>
      </c>
      <c r="AO60" s="36">
        <v>0</v>
      </c>
      <c r="AP60" s="36">
        <v>0</v>
      </c>
      <c r="AQ60" s="36">
        <v>0</v>
      </c>
      <c r="AR60" s="36">
        <v>0</v>
      </c>
      <c r="AS60" s="36">
        <v>0</v>
      </c>
      <c r="AT60" s="36">
        <v>0</v>
      </c>
      <c r="AU60" s="36">
        <v>0</v>
      </c>
      <c r="AV60" s="36">
        <v>0</v>
      </c>
      <c r="AW60" s="36">
        <v>0</v>
      </c>
      <c r="AX60" s="36">
        <v>0</v>
      </c>
      <c r="AY60" s="36">
        <v>0</v>
      </c>
      <c r="AZ60" s="36">
        <v>0</v>
      </c>
      <c r="BA60" s="36">
        <v>0</v>
      </c>
      <c r="BB60" s="36">
        <v>1.5801342999999999E-2</v>
      </c>
      <c r="BC60" s="36">
        <v>0.560780273</v>
      </c>
      <c r="BD60" s="36">
        <v>1.1976477720000001</v>
      </c>
      <c r="BE60" s="36">
        <v>7.139685714285715E-4</v>
      </c>
      <c r="BF60" s="36">
        <v>1.4279385714285717E-3</v>
      </c>
      <c r="BG60" s="36">
        <v>1.520148E-2</v>
      </c>
      <c r="BH60" s="36">
        <v>0.98344757100000002</v>
      </c>
      <c r="BI60" s="36">
        <v>0</v>
      </c>
      <c r="BJ60" s="36">
        <v>0</v>
      </c>
      <c r="BK60" s="36">
        <v>0</v>
      </c>
      <c r="BL60" s="36">
        <v>0</v>
      </c>
    </row>
    <row r="61" spans="1:64" s="37" customFormat="1" x14ac:dyDescent="0.2">
      <c r="A61" s="34">
        <v>58</v>
      </c>
      <c r="B61" s="34" t="s">
        <v>161</v>
      </c>
      <c r="C61" s="34" t="s">
        <v>166</v>
      </c>
      <c r="D61" s="41">
        <v>4.6656547330000002</v>
      </c>
      <c r="E61" s="36">
        <v>8</v>
      </c>
      <c r="F61" s="36">
        <v>0</v>
      </c>
      <c r="G61" s="36">
        <v>0</v>
      </c>
      <c r="H61" s="36">
        <v>8</v>
      </c>
      <c r="I61" s="36">
        <v>0</v>
      </c>
      <c r="J61" s="36">
        <v>0</v>
      </c>
      <c r="K61" s="36">
        <v>0</v>
      </c>
      <c r="L61" s="36">
        <v>0</v>
      </c>
      <c r="M61" s="36">
        <v>0</v>
      </c>
      <c r="N61" s="36">
        <v>0</v>
      </c>
      <c r="O61" s="36">
        <v>0</v>
      </c>
      <c r="P61" s="36">
        <v>0</v>
      </c>
      <c r="Q61" s="36">
        <v>0</v>
      </c>
      <c r="R61" s="36">
        <v>0</v>
      </c>
      <c r="S61" s="36">
        <v>0</v>
      </c>
      <c r="T61" s="36">
        <v>0</v>
      </c>
      <c r="U61" s="36">
        <v>0</v>
      </c>
      <c r="V61" s="36">
        <v>0</v>
      </c>
      <c r="W61" s="36">
        <v>0</v>
      </c>
      <c r="X61" s="36">
        <v>0</v>
      </c>
      <c r="Y61" s="36">
        <v>0</v>
      </c>
      <c r="Z61" s="36">
        <v>0</v>
      </c>
      <c r="AA61" s="36">
        <v>0</v>
      </c>
      <c r="AB61" s="36">
        <v>0</v>
      </c>
      <c r="AC61" s="36">
        <v>0</v>
      </c>
      <c r="AD61" s="36">
        <v>0</v>
      </c>
      <c r="AE61" s="36">
        <v>0</v>
      </c>
      <c r="AF61" s="36">
        <v>0</v>
      </c>
      <c r="AG61" s="36">
        <v>0</v>
      </c>
      <c r="AH61" s="36">
        <v>0</v>
      </c>
      <c r="AI61" s="36">
        <v>0</v>
      </c>
      <c r="AJ61" s="36">
        <v>0</v>
      </c>
      <c r="AK61" s="36">
        <v>0</v>
      </c>
      <c r="AL61" s="36">
        <v>0</v>
      </c>
      <c r="AM61" s="36">
        <v>0</v>
      </c>
      <c r="AN61" s="36">
        <v>0</v>
      </c>
      <c r="AO61" s="36">
        <v>0</v>
      </c>
      <c r="AP61" s="36">
        <v>0</v>
      </c>
      <c r="AQ61" s="36">
        <v>0</v>
      </c>
      <c r="AR61" s="36">
        <v>0</v>
      </c>
      <c r="AS61" s="36">
        <v>0</v>
      </c>
      <c r="AT61" s="36">
        <v>0</v>
      </c>
      <c r="AU61" s="36">
        <v>0</v>
      </c>
      <c r="AV61" s="36">
        <v>0</v>
      </c>
      <c r="AW61" s="36">
        <v>0</v>
      </c>
      <c r="AX61" s="36">
        <v>0</v>
      </c>
      <c r="AY61" s="36">
        <v>0</v>
      </c>
      <c r="AZ61" s="36">
        <v>0</v>
      </c>
      <c r="BA61" s="36">
        <v>0</v>
      </c>
      <c r="BB61" s="36">
        <v>1.8659895999999999E-2</v>
      </c>
      <c r="BC61" s="36">
        <v>0.29872157399999999</v>
      </c>
      <c r="BD61" s="36">
        <v>0.67871117700000005</v>
      </c>
      <c r="BE61" s="36">
        <v>8.4313000000000009E-4</v>
      </c>
      <c r="BF61" s="36">
        <v>1.6862614285714284E-3</v>
      </c>
      <c r="BG61" s="36">
        <v>0.24985938799999999</v>
      </c>
      <c r="BH61" s="36">
        <v>0.174896053</v>
      </c>
      <c r="BI61" s="36">
        <v>0</v>
      </c>
      <c r="BJ61" s="36">
        <v>0</v>
      </c>
      <c r="BK61" s="36">
        <v>0</v>
      </c>
      <c r="BL61" s="36">
        <v>0</v>
      </c>
    </row>
    <row r="62" spans="1:64" s="37" customFormat="1" x14ac:dyDescent="0.2">
      <c r="A62" s="34">
        <v>59</v>
      </c>
      <c r="B62" s="34" t="s">
        <v>161</v>
      </c>
      <c r="C62" s="34" t="s">
        <v>167</v>
      </c>
      <c r="D62" s="41">
        <v>4.9096995589999999</v>
      </c>
      <c r="E62" s="36">
        <v>35</v>
      </c>
      <c r="F62" s="36">
        <v>0</v>
      </c>
      <c r="G62" s="36">
        <v>1</v>
      </c>
      <c r="H62" s="36">
        <v>34</v>
      </c>
      <c r="I62" s="36">
        <v>0</v>
      </c>
      <c r="J62" s="36">
        <v>0</v>
      </c>
      <c r="K62" s="36">
        <v>0</v>
      </c>
      <c r="L62" s="36">
        <v>0</v>
      </c>
      <c r="M62" s="36">
        <v>0</v>
      </c>
      <c r="N62" s="36">
        <v>0</v>
      </c>
      <c r="O62" s="36">
        <v>6.0782859999999996E-3</v>
      </c>
      <c r="P62" s="36">
        <v>1.0742221000000001E-2</v>
      </c>
      <c r="Q62" s="36">
        <v>5.1274989999999998E-3</v>
      </c>
      <c r="R62" s="36">
        <v>9.5078700000000003E-4</v>
      </c>
      <c r="S62" s="36">
        <v>9.502064000000001E-3</v>
      </c>
      <c r="T62" s="36">
        <v>1.240157E-3</v>
      </c>
      <c r="U62" s="36">
        <v>1.2E-2</v>
      </c>
      <c r="V62" s="36">
        <v>2.8799999999999999E-2</v>
      </c>
      <c r="W62" s="36">
        <v>1.8078285999999999E-2</v>
      </c>
      <c r="X62" s="36">
        <v>3.9542221000000002E-2</v>
      </c>
      <c r="Y62" s="36">
        <v>5.7620507000000001E-2</v>
      </c>
      <c r="Z62" s="36">
        <v>0</v>
      </c>
      <c r="AA62" s="36">
        <v>0</v>
      </c>
      <c r="AB62" s="36">
        <v>0</v>
      </c>
      <c r="AC62" s="36">
        <v>0</v>
      </c>
      <c r="AD62" s="36">
        <v>0</v>
      </c>
      <c r="AE62" s="36">
        <v>0</v>
      </c>
      <c r="AF62" s="36">
        <v>0</v>
      </c>
      <c r="AG62" s="36">
        <v>2.2128947901044905E-3</v>
      </c>
      <c r="AH62" s="36">
        <v>3.7644647004076394E-3</v>
      </c>
      <c r="AI62" s="36">
        <v>1.2056461270224467E-2</v>
      </c>
      <c r="AJ62" s="36">
        <v>0</v>
      </c>
      <c r="AK62" s="36">
        <v>0</v>
      </c>
      <c r="AL62" s="36">
        <v>0</v>
      </c>
      <c r="AM62" s="36">
        <v>2.2128947901044905E-3</v>
      </c>
      <c r="AN62" s="36">
        <v>3.7644647004076394E-3</v>
      </c>
      <c r="AO62" s="36">
        <v>1.2056461270224467E-2</v>
      </c>
      <c r="AP62" s="36">
        <v>4.4577298000000001E-2</v>
      </c>
      <c r="AQ62" s="36">
        <v>2.4003159999999999E-2</v>
      </c>
      <c r="AR62" s="36">
        <v>6.8580457999999997E-2</v>
      </c>
      <c r="AS62" s="36">
        <v>0</v>
      </c>
      <c r="AT62" s="36">
        <v>0</v>
      </c>
      <c r="AU62" s="36">
        <v>0</v>
      </c>
      <c r="AV62" s="36">
        <v>0</v>
      </c>
      <c r="AW62" s="36">
        <v>0</v>
      </c>
      <c r="AX62" s="36">
        <v>0</v>
      </c>
      <c r="AY62" s="36">
        <v>0</v>
      </c>
      <c r="AZ62" s="36">
        <v>0</v>
      </c>
      <c r="BA62" s="36">
        <v>0</v>
      </c>
      <c r="BB62" s="36">
        <v>0.66053251400000002</v>
      </c>
      <c r="BC62" s="36">
        <v>36.800504672000002</v>
      </c>
      <c r="BD62" s="36">
        <v>81.031373774000002</v>
      </c>
      <c r="BE62" s="36">
        <v>2.9845582857142859E-2</v>
      </c>
      <c r="BF62" s="36">
        <v>5.9691167142857146E-2</v>
      </c>
      <c r="BG62" s="36">
        <v>2.3404704540000001</v>
      </c>
      <c r="BH62" s="36">
        <v>11.325203346</v>
      </c>
      <c r="BI62" s="36">
        <v>0</v>
      </c>
      <c r="BJ62" s="36">
        <v>0</v>
      </c>
      <c r="BK62" s="36">
        <v>0</v>
      </c>
      <c r="BL62" s="36">
        <v>0</v>
      </c>
    </row>
    <row r="63" spans="1:64" s="37" customFormat="1" x14ac:dyDescent="0.2">
      <c r="A63" s="34">
        <v>60</v>
      </c>
      <c r="B63" s="34" t="s">
        <v>161</v>
      </c>
      <c r="C63" s="34" t="s">
        <v>168</v>
      </c>
      <c r="D63" s="41">
        <v>5.0282913550000004</v>
      </c>
      <c r="E63" s="36">
        <v>28</v>
      </c>
      <c r="F63" s="36">
        <v>0</v>
      </c>
      <c r="G63" s="36">
        <v>4</v>
      </c>
      <c r="H63" s="36">
        <v>24</v>
      </c>
      <c r="I63" s="36">
        <v>2.3986675004941309E-5</v>
      </c>
      <c r="J63" s="36">
        <v>0.26054550114233532</v>
      </c>
      <c r="K63" s="36">
        <v>2.3986675004941309E-5</v>
      </c>
      <c r="L63" s="36">
        <v>0</v>
      </c>
      <c r="M63" s="36">
        <v>5.4894878173499077E-3</v>
      </c>
      <c r="N63" s="36">
        <v>0.25507999999999031</v>
      </c>
      <c r="O63" s="36">
        <v>1.8047898E-2</v>
      </c>
      <c r="P63" s="36">
        <v>2.9074139000000002E-2</v>
      </c>
      <c r="Q63" s="36">
        <v>1.5830210000000001E-2</v>
      </c>
      <c r="R63" s="36">
        <v>2.2176879999999998E-3</v>
      </c>
      <c r="S63" s="36">
        <v>2.6181503000000002E-2</v>
      </c>
      <c r="T63" s="36">
        <v>2.8926359999999996E-3</v>
      </c>
      <c r="U63" s="36">
        <v>2.1600000000000001E-2</v>
      </c>
      <c r="V63" s="36">
        <v>5.1599999999999993E-2</v>
      </c>
      <c r="W63" s="36">
        <v>3.9671884675004945E-2</v>
      </c>
      <c r="X63" s="36">
        <v>0.3412196401423353</v>
      </c>
      <c r="Y63" s="36">
        <v>0.38089152481734023</v>
      </c>
      <c r="Z63" s="36">
        <v>5.8787804420771947E-6</v>
      </c>
      <c r="AA63" s="36">
        <v>1.2580590146045194E-6</v>
      </c>
      <c r="AB63" s="36">
        <v>1.25806E-6</v>
      </c>
      <c r="AC63" s="36">
        <v>2.0295776467506546E-7</v>
      </c>
      <c r="AD63" s="36">
        <v>1.8657270804253534E-3</v>
      </c>
      <c r="AE63" s="36">
        <v>1.6791543723828177E-2</v>
      </c>
      <c r="AF63" s="36">
        <v>1.8657270804253532E-2</v>
      </c>
      <c r="AG63" s="36">
        <v>4.2741402714932125E-3</v>
      </c>
      <c r="AH63" s="36">
        <v>7.2709512664482258E-3</v>
      </c>
      <c r="AI63" s="36">
        <v>2.3286695272273367E-2</v>
      </c>
      <c r="AJ63" s="36">
        <v>1.2840298238119598E-7</v>
      </c>
      <c r="AK63" s="36">
        <v>1.5516761819541449E-7</v>
      </c>
      <c r="AL63" s="36">
        <v>3.8808684053630876E-7</v>
      </c>
      <c r="AM63" s="36">
        <v>4.274471632240269E-3</v>
      </c>
      <c r="AN63" s="36">
        <v>9.1368335144917743E-3</v>
      </c>
      <c r="AO63" s="36">
        <v>4.0078627082942082E-2</v>
      </c>
      <c r="AP63" s="36">
        <v>0.124919029</v>
      </c>
      <c r="AQ63" s="36">
        <v>6.7264091999999998E-2</v>
      </c>
      <c r="AR63" s="36">
        <v>0.19218312100000001</v>
      </c>
      <c r="AS63" s="36">
        <v>1.36E-7</v>
      </c>
      <c r="AT63" s="36">
        <v>6.5608168943242101E-11</v>
      </c>
      <c r="AU63" s="36">
        <v>1.58219700107018E-10</v>
      </c>
      <c r="AV63" s="36">
        <v>3.2000000000000002E-8</v>
      </c>
      <c r="AW63" s="36">
        <v>7.9000000000000006E-8</v>
      </c>
      <c r="AX63" s="36">
        <v>2.6000000000000001E-8</v>
      </c>
      <c r="AY63" s="36">
        <v>6.2999999999999995E-8</v>
      </c>
      <c r="AZ63" s="36">
        <v>3.7068100100251572E-10</v>
      </c>
      <c r="BA63" s="36">
        <v>7.4136200200503145E-10</v>
      </c>
      <c r="BB63" s="36">
        <v>0.41830924600000002</v>
      </c>
      <c r="BC63" s="36">
        <v>15.367079127</v>
      </c>
      <c r="BD63" s="36">
        <v>37.059023140000001</v>
      </c>
      <c r="BE63" s="36">
        <v>1.8900937142857146E-2</v>
      </c>
      <c r="BF63" s="36">
        <v>3.7801874285714292E-2</v>
      </c>
      <c r="BG63" s="36">
        <v>3.561311764</v>
      </c>
      <c r="BH63" s="36">
        <v>18.896142820000001</v>
      </c>
      <c r="BI63" s="36">
        <v>0</v>
      </c>
      <c r="BJ63" s="36">
        <v>0</v>
      </c>
      <c r="BK63" s="36">
        <v>0</v>
      </c>
      <c r="BL63" s="36">
        <v>0</v>
      </c>
    </row>
    <row r="64" spans="1:64" s="37" customFormat="1" x14ac:dyDescent="0.2">
      <c r="A64" s="34">
        <v>61</v>
      </c>
      <c r="B64" s="34" t="s">
        <v>161</v>
      </c>
      <c r="C64" s="34" t="s">
        <v>169</v>
      </c>
      <c r="D64" s="41">
        <v>4.6777043479999998</v>
      </c>
      <c r="E64" s="36">
        <v>16</v>
      </c>
      <c r="F64" s="36">
        <v>0</v>
      </c>
      <c r="G64" s="36">
        <v>0</v>
      </c>
      <c r="H64" s="36">
        <v>16</v>
      </c>
      <c r="I64" s="36">
        <v>0</v>
      </c>
      <c r="J64" s="36">
        <v>0</v>
      </c>
      <c r="K64" s="36">
        <v>0</v>
      </c>
      <c r="L64" s="36">
        <v>0</v>
      </c>
      <c r="M64" s="36">
        <v>0</v>
      </c>
      <c r="N64" s="36">
        <v>0</v>
      </c>
      <c r="O64" s="36">
        <v>0</v>
      </c>
      <c r="P64" s="36">
        <v>0</v>
      </c>
      <c r="Q64" s="36">
        <v>0</v>
      </c>
      <c r="R64" s="36">
        <v>0</v>
      </c>
      <c r="S64" s="36">
        <v>0</v>
      </c>
      <c r="T64" s="36">
        <v>0</v>
      </c>
      <c r="U64" s="36">
        <v>0</v>
      </c>
      <c r="V64" s="36">
        <v>0</v>
      </c>
      <c r="W64" s="36">
        <v>0</v>
      </c>
      <c r="X64" s="36">
        <v>0</v>
      </c>
      <c r="Y64" s="36">
        <v>0</v>
      </c>
      <c r="Z64" s="36">
        <v>0</v>
      </c>
      <c r="AA64" s="36">
        <v>0</v>
      </c>
      <c r="AB64" s="36">
        <v>0</v>
      </c>
      <c r="AC64" s="36">
        <v>0</v>
      </c>
      <c r="AD64" s="36">
        <v>0</v>
      </c>
      <c r="AE64" s="36">
        <v>0</v>
      </c>
      <c r="AF64" s="36">
        <v>0</v>
      </c>
      <c r="AG64" s="36">
        <v>0</v>
      </c>
      <c r="AH64" s="36">
        <v>0</v>
      </c>
      <c r="AI64" s="36">
        <v>0</v>
      </c>
      <c r="AJ64" s="36">
        <v>0</v>
      </c>
      <c r="AK64" s="36">
        <v>0</v>
      </c>
      <c r="AL64" s="36">
        <v>0</v>
      </c>
      <c r="AM64" s="36">
        <v>0</v>
      </c>
      <c r="AN64" s="36">
        <v>0</v>
      </c>
      <c r="AO64" s="36">
        <v>0</v>
      </c>
      <c r="AP64" s="36">
        <v>0</v>
      </c>
      <c r="AQ64" s="36">
        <v>0</v>
      </c>
      <c r="AR64" s="36">
        <v>0</v>
      </c>
      <c r="AS64" s="36">
        <v>0</v>
      </c>
      <c r="AT64" s="36">
        <v>0</v>
      </c>
      <c r="AU64" s="36">
        <v>0</v>
      </c>
      <c r="AV64" s="36">
        <v>0</v>
      </c>
      <c r="AW64" s="36">
        <v>0</v>
      </c>
      <c r="AX64" s="36">
        <v>0</v>
      </c>
      <c r="AY64" s="36">
        <v>0</v>
      </c>
      <c r="AZ64" s="36">
        <v>0</v>
      </c>
      <c r="BA64" s="36">
        <v>0</v>
      </c>
      <c r="BB64" s="36">
        <v>0.39305792000000001</v>
      </c>
      <c r="BC64" s="36">
        <v>16.289354734</v>
      </c>
      <c r="BD64" s="36">
        <v>34.698305830000002</v>
      </c>
      <c r="BE64" s="36">
        <v>1.7759977142857142E-2</v>
      </c>
      <c r="BF64" s="36">
        <v>3.5519955714285713E-2</v>
      </c>
      <c r="BG64" s="36">
        <v>0.49406102400000002</v>
      </c>
      <c r="BH64" s="36">
        <v>3.0454988209999998</v>
      </c>
      <c r="BI64" s="36">
        <v>0</v>
      </c>
      <c r="BJ64" s="36">
        <v>0</v>
      </c>
      <c r="BK64" s="36">
        <v>0</v>
      </c>
      <c r="BL64" s="36">
        <v>0</v>
      </c>
    </row>
    <row r="65" spans="1:64" s="37" customFormat="1" x14ac:dyDescent="0.2">
      <c r="A65" s="34">
        <v>62</v>
      </c>
      <c r="B65" s="34" t="s">
        <v>161</v>
      </c>
      <c r="C65" s="34" t="s">
        <v>170</v>
      </c>
      <c r="D65" s="41">
        <v>5.0370553249999999</v>
      </c>
      <c r="E65" s="36">
        <v>5</v>
      </c>
      <c r="F65" s="36">
        <v>0</v>
      </c>
      <c r="G65" s="36">
        <v>1</v>
      </c>
      <c r="H65" s="36">
        <v>4</v>
      </c>
      <c r="I65" s="36">
        <v>0</v>
      </c>
      <c r="J65" s="36">
        <v>0</v>
      </c>
      <c r="K65" s="36">
        <v>0</v>
      </c>
      <c r="L65" s="36">
        <v>0</v>
      </c>
      <c r="M65" s="36">
        <v>0</v>
      </c>
      <c r="N65" s="36">
        <v>0</v>
      </c>
      <c r="O65" s="36">
        <v>8.3094000000000001E-5</v>
      </c>
      <c r="P65" s="36">
        <v>1.45501E-4</v>
      </c>
      <c r="Q65" s="36">
        <v>7.4622999999999993E-5</v>
      </c>
      <c r="R65" s="36">
        <v>8.4710000000000007E-6</v>
      </c>
      <c r="S65" s="36">
        <v>1.34451E-4</v>
      </c>
      <c r="T65" s="36">
        <v>1.1050000000000001E-5</v>
      </c>
      <c r="U65" s="36">
        <v>3.0000000000000001E-3</v>
      </c>
      <c r="V65" s="36">
        <v>7.1999999999999998E-3</v>
      </c>
      <c r="W65" s="36">
        <v>3.0830940000000002E-3</v>
      </c>
      <c r="X65" s="36">
        <v>7.3455009999999999E-3</v>
      </c>
      <c r="Y65" s="36">
        <v>1.0428595000000001E-2</v>
      </c>
      <c r="Z65" s="36">
        <v>0</v>
      </c>
      <c r="AA65" s="36">
        <v>0</v>
      </c>
      <c r="AB65" s="36">
        <v>0</v>
      </c>
      <c r="AC65" s="36">
        <v>0</v>
      </c>
      <c r="AD65" s="36">
        <v>0</v>
      </c>
      <c r="AE65" s="36">
        <v>0</v>
      </c>
      <c r="AF65" s="36">
        <v>0</v>
      </c>
      <c r="AG65" s="36">
        <v>5.5843490677543438E-4</v>
      </c>
      <c r="AH65" s="36">
        <v>9.4998122072142868E-4</v>
      </c>
      <c r="AI65" s="36">
        <v>3.0425074231213321E-3</v>
      </c>
      <c r="AJ65" s="36">
        <v>0</v>
      </c>
      <c r="AK65" s="36">
        <v>0</v>
      </c>
      <c r="AL65" s="36">
        <v>0</v>
      </c>
      <c r="AM65" s="36">
        <v>5.5843490677543438E-4</v>
      </c>
      <c r="AN65" s="36">
        <v>9.4998122072142868E-4</v>
      </c>
      <c r="AO65" s="36">
        <v>3.0425074231213321E-3</v>
      </c>
      <c r="AP65" s="36">
        <v>1.1310285999999999E-2</v>
      </c>
      <c r="AQ65" s="36">
        <v>6.0901540000000004E-3</v>
      </c>
      <c r="AR65" s="36">
        <v>1.740044E-2</v>
      </c>
      <c r="AS65" s="36">
        <v>6.9399999999999996E-6</v>
      </c>
      <c r="AT65" s="36">
        <v>2.1899999999999999E-7</v>
      </c>
      <c r="AU65" s="36">
        <v>4.9299999999999998E-7</v>
      </c>
      <c r="AV65" s="36">
        <v>2.5352999999999999E-5</v>
      </c>
      <c r="AW65" s="36">
        <v>5.7105000000000003E-5</v>
      </c>
      <c r="AX65" s="36">
        <v>2.0990000000000001E-5</v>
      </c>
      <c r="AY65" s="36">
        <v>4.7278999999999999E-5</v>
      </c>
      <c r="AZ65" s="36">
        <v>1.1000000000000001E-7</v>
      </c>
      <c r="BA65" s="36">
        <v>2.2000000000000001E-7</v>
      </c>
      <c r="BB65" s="36">
        <v>0.49270028300000002</v>
      </c>
      <c r="BC65" s="36">
        <v>29.055114747000001</v>
      </c>
      <c r="BD65" s="36">
        <v>65.443926906000002</v>
      </c>
      <c r="BE65" s="36">
        <v>2.2262230000000001E-2</v>
      </c>
      <c r="BF65" s="36">
        <v>4.4524461428571437E-2</v>
      </c>
      <c r="BG65" s="36">
        <v>2.2655967449999999</v>
      </c>
      <c r="BH65" s="36">
        <v>14.340348193000001</v>
      </c>
      <c r="BI65" s="36">
        <v>0</v>
      </c>
      <c r="BJ65" s="36">
        <v>0</v>
      </c>
      <c r="BK65" s="36">
        <v>0</v>
      </c>
      <c r="BL65" s="36">
        <v>0</v>
      </c>
    </row>
    <row r="66" spans="1:64" s="37" customFormat="1" x14ac:dyDescent="0.2">
      <c r="A66" s="34">
        <v>63</v>
      </c>
      <c r="B66" s="34" t="s">
        <v>161</v>
      </c>
      <c r="C66" s="34" t="s">
        <v>171</v>
      </c>
      <c r="D66" s="41">
        <v>5.0031102900000004</v>
      </c>
      <c r="E66" s="36">
        <v>21</v>
      </c>
      <c r="F66" s="36">
        <v>0</v>
      </c>
      <c r="G66" s="36">
        <v>1</v>
      </c>
      <c r="H66" s="36">
        <v>20</v>
      </c>
      <c r="I66" s="36">
        <v>0</v>
      </c>
      <c r="J66" s="36">
        <v>0</v>
      </c>
      <c r="K66" s="36">
        <v>0</v>
      </c>
      <c r="L66" s="36">
        <v>0</v>
      </c>
      <c r="M66" s="36">
        <v>0</v>
      </c>
      <c r="N66" s="36">
        <v>0</v>
      </c>
      <c r="O66" s="36">
        <v>8.3651659999999985E-3</v>
      </c>
      <c r="P66" s="36">
        <v>1.4244667999999999E-2</v>
      </c>
      <c r="Q66" s="36">
        <v>7.6265269999999993E-3</v>
      </c>
      <c r="R66" s="36">
        <v>7.3863900000000003E-4</v>
      </c>
      <c r="S66" s="36">
        <v>1.3281224999999999E-2</v>
      </c>
      <c r="T66" s="36">
        <v>9.6344300000000003E-4</v>
      </c>
      <c r="U66" s="36">
        <v>3.0000000000000001E-3</v>
      </c>
      <c r="V66" s="36">
        <v>7.1999999999999998E-3</v>
      </c>
      <c r="W66" s="36">
        <v>1.1365165999999999E-2</v>
      </c>
      <c r="X66" s="36">
        <v>2.1444668E-2</v>
      </c>
      <c r="Y66" s="36">
        <v>3.2809833999999996E-2</v>
      </c>
      <c r="Z66" s="36">
        <v>0</v>
      </c>
      <c r="AA66" s="36">
        <v>0</v>
      </c>
      <c r="AB66" s="36">
        <v>0</v>
      </c>
      <c r="AC66" s="36">
        <v>0</v>
      </c>
      <c r="AD66" s="36">
        <v>0</v>
      </c>
      <c r="AE66" s="36">
        <v>0</v>
      </c>
      <c r="AF66" s="36">
        <v>0</v>
      </c>
      <c r="AG66" s="36">
        <v>5.6718906761601213E-4</v>
      </c>
      <c r="AH66" s="36">
        <v>9.6487335640425061E-4</v>
      </c>
      <c r="AI66" s="36">
        <v>3.0902025063217213E-3</v>
      </c>
      <c r="AJ66" s="36">
        <v>0</v>
      </c>
      <c r="AK66" s="36">
        <v>0</v>
      </c>
      <c r="AL66" s="36">
        <v>0</v>
      </c>
      <c r="AM66" s="36">
        <v>5.6718906761601213E-4</v>
      </c>
      <c r="AN66" s="36">
        <v>9.6487335640425061E-4</v>
      </c>
      <c r="AO66" s="36">
        <v>3.0902025063217213E-3</v>
      </c>
      <c r="AP66" s="36">
        <v>3.1423838000000003E-2</v>
      </c>
      <c r="AQ66" s="36">
        <v>1.6920528000000001E-2</v>
      </c>
      <c r="AR66" s="36">
        <v>4.8344366E-2</v>
      </c>
      <c r="AS66" s="36">
        <v>0</v>
      </c>
      <c r="AT66" s="36">
        <v>0</v>
      </c>
      <c r="AU66" s="36">
        <v>0</v>
      </c>
      <c r="AV66" s="36">
        <v>0</v>
      </c>
      <c r="AW66" s="36">
        <v>0</v>
      </c>
      <c r="AX66" s="36">
        <v>0</v>
      </c>
      <c r="AY66" s="36">
        <v>0</v>
      </c>
      <c r="AZ66" s="36">
        <v>0</v>
      </c>
      <c r="BA66" s="36">
        <v>0</v>
      </c>
      <c r="BB66" s="36">
        <v>0.361226408</v>
      </c>
      <c r="BC66" s="36">
        <v>18.918752086000001</v>
      </c>
      <c r="BD66" s="36">
        <v>43.395475867999998</v>
      </c>
      <c r="BE66" s="36">
        <v>1.6321698571428574E-2</v>
      </c>
      <c r="BF66" s="36">
        <v>3.2643398571428575E-2</v>
      </c>
      <c r="BG66" s="36">
        <v>2.3586560649999999</v>
      </c>
      <c r="BH66" s="36">
        <v>12.415176962</v>
      </c>
      <c r="BI66" s="36">
        <v>0</v>
      </c>
      <c r="BJ66" s="36">
        <v>0</v>
      </c>
      <c r="BK66" s="36">
        <v>0</v>
      </c>
      <c r="BL66" s="36">
        <v>0</v>
      </c>
    </row>
    <row r="67" spans="1:64" s="37" customFormat="1" x14ac:dyDescent="0.2">
      <c r="A67" s="34">
        <v>64</v>
      </c>
      <c r="B67" s="34" t="s">
        <v>173</v>
      </c>
      <c r="C67" s="34" t="s">
        <v>172</v>
      </c>
      <c r="D67" s="41">
        <v>4.9530287370000003</v>
      </c>
      <c r="E67" s="36">
        <v>33</v>
      </c>
      <c r="F67" s="36">
        <v>0</v>
      </c>
      <c r="G67" s="36">
        <v>2</v>
      </c>
      <c r="H67" s="36">
        <v>31</v>
      </c>
      <c r="I67" s="36">
        <v>0</v>
      </c>
      <c r="J67" s="36">
        <v>0</v>
      </c>
      <c r="K67" s="36">
        <v>0</v>
      </c>
      <c r="L67" s="36">
        <v>0</v>
      </c>
      <c r="M67" s="36">
        <v>0</v>
      </c>
      <c r="N67" s="36">
        <v>0</v>
      </c>
      <c r="O67" s="36">
        <v>5.3165E-3</v>
      </c>
      <c r="P67" s="36">
        <v>9.3128799999999991E-3</v>
      </c>
      <c r="Q67" s="36">
        <v>4.6069750000000001E-3</v>
      </c>
      <c r="R67" s="36">
        <v>7.0952500000000002E-4</v>
      </c>
      <c r="S67" s="36">
        <v>8.3874129999999998E-3</v>
      </c>
      <c r="T67" s="36">
        <v>9.2546700000000002E-4</v>
      </c>
      <c r="U67" s="36">
        <v>8.9999999999999993E-3</v>
      </c>
      <c r="V67" s="36">
        <v>2.1599999999999998E-2</v>
      </c>
      <c r="W67" s="36">
        <v>1.4316499999999999E-2</v>
      </c>
      <c r="X67" s="36">
        <v>3.0912879999999997E-2</v>
      </c>
      <c r="Y67" s="36">
        <v>4.522938E-2</v>
      </c>
      <c r="Z67" s="36">
        <v>0</v>
      </c>
      <c r="AA67" s="36">
        <v>0</v>
      </c>
      <c r="AB67" s="36">
        <v>0</v>
      </c>
      <c r="AC67" s="36">
        <v>0</v>
      </c>
      <c r="AD67" s="36">
        <v>0</v>
      </c>
      <c r="AE67" s="36">
        <v>0</v>
      </c>
      <c r="AF67" s="36">
        <v>0</v>
      </c>
      <c r="AG67" s="36">
        <v>1.6177656915973206E-3</v>
      </c>
      <c r="AH67" s="36">
        <v>2.7520611765103845E-3</v>
      </c>
      <c r="AI67" s="36">
        <v>8.8140337680129872E-3</v>
      </c>
      <c r="AJ67" s="36">
        <v>0</v>
      </c>
      <c r="AK67" s="36">
        <v>0</v>
      </c>
      <c r="AL67" s="36">
        <v>0</v>
      </c>
      <c r="AM67" s="36">
        <v>1.6177656915973206E-3</v>
      </c>
      <c r="AN67" s="36">
        <v>2.7520611765103845E-3</v>
      </c>
      <c r="AO67" s="36">
        <v>8.8140337680129872E-3</v>
      </c>
      <c r="AP67" s="36">
        <v>3.8951310000000003E-2</v>
      </c>
      <c r="AQ67" s="36">
        <v>2.0973782E-2</v>
      </c>
      <c r="AR67" s="36">
        <v>5.9925091999999999E-2</v>
      </c>
      <c r="AS67" s="36">
        <v>0</v>
      </c>
      <c r="AT67" s="36">
        <v>0</v>
      </c>
      <c r="AU67" s="36">
        <v>0</v>
      </c>
      <c r="AV67" s="36">
        <v>0</v>
      </c>
      <c r="AW67" s="36">
        <v>0</v>
      </c>
      <c r="AX67" s="36">
        <v>0</v>
      </c>
      <c r="AY67" s="36">
        <v>0</v>
      </c>
      <c r="AZ67" s="36">
        <v>0</v>
      </c>
      <c r="BA67" s="36">
        <v>0</v>
      </c>
      <c r="BB67" s="36">
        <v>0.44816185200000003</v>
      </c>
      <c r="BC67" s="36">
        <v>25.756399429999998</v>
      </c>
      <c r="BD67" s="36">
        <v>56.156762229999998</v>
      </c>
      <c r="BE67" s="36">
        <v>0.16277064857142859</v>
      </c>
      <c r="BF67" s="36">
        <v>0.32554129714285718</v>
      </c>
      <c r="BG67" s="36">
        <v>0.87341132399999999</v>
      </c>
      <c r="BH67" s="36">
        <v>3.7524444539999999</v>
      </c>
      <c r="BI67" s="36">
        <v>0</v>
      </c>
      <c r="BJ67" s="36">
        <v>0</v>
      </c>
      <c r="BK67" s="36">
        <v>0</v>
      </c>
      <c r="BL67" s="36">
        <v>0</v>
      </c>
    </row>
    <row r="68" spans="1:64" s="37" customFormat="1" x14ac:dyDescent="0.2">
      <c r="A68" s="34">
        <v>65</v>
      </c>
      <c r="B68" s="34" t="s">
        <v>173</v>
      </c>
      <c r="C68" s="34" t="s">
        <v>174</v>
      </c>
      <c r="D68" s="41">
        <v>4.9118078079999998</v>
      </c>
      <c r="E68" s="36">
        <v>19</v>
      </c>
      <c r="F68" s="36">
        <v>0</v>
      </c>
      <c r="G68" s="36">
        <v>0</v>
      </c>
      <c r="H68" s="36">
        <v>19</v>
      </c>
      <c r="I68" s="36">
        <v>0</v>
      </c>
      <c r="J68" s="36">
        <v>0</v>
      </c>
      <c r="K68" s="36">
        <v>0</v>
      </c>
      <c r="L68" s="36">
        <v>0</v>
      </c>
      <c r="M68" s="36">
        <v>0</v>
      </c>
      <c r="N68" s="36">
        <v>0</v>
      </c>
      <c r="O68" s="36">
        <v>1.4629230000000001E-3</v>
      </c>
      <c r="P68" s="36">
        <v>2.5373959999999999E-3</v>
      </c>
      <c r="Q68" s="36">
        <v>1.337705E-3</v>
      </c>
      <c r="R68" s="36">
        <v>1.2521799999999999E-4</v>
      </c>
      <c r="S68" s="36">
        <v>2.3740670000000001E-3</v>
      </c>
      <c r="T68" s="36">
        <v>1.6332900000000001E-4</v>
      </c>
      <c r="U68" s="36">
        <v>0</v>
      </c>
      <c r="V68" s="36">
        <v>0</v>
      </c>
      <c r="W68" s="36">
        <v>1.4629230000000001E-3</v>
      </c>
      <c r="X68" s="36">
        <v>2.5373959999999999E-3</v>
      </c>
      <c r="Y68" s="36">
        <v>4.0003190000000004E-3</v>
      </c>
      <c r="Z68" s="36">
        <v>0</v>
      </c>
      <c r="AA68" s="36">
        <v>0</v>
      </c>
      <c r="AB68" s="36">
        <v>0</v>
      </c>
      <c r="AC68" s="36">
        <v>0</v>
      </c>
      <c r="AD68" s="36">
        <v>0</v>
      </c>
      <c r="AE68" s="36">
        <v>0</v>
      </c>
      <c r="AF68" s="36">
        <v>0</v>
      </c>
      <c r="AG68" s="36">
        <v>0</v>
      </c>
      <c r="AH68" s="36">
        <v>0</v>
      </c>
      <c r="AI68" s="36">
        <v>0</v>
      </c>
      <c r="AJ68" s="36">
        <v>0</v>
      </c>
      <c r="AK68" s="36">
        <v>0</v>
      </c>
      <c r="AL68" s="36">
        <v>0</v>
      </c>
      <c r="AM68" s="36">
        <v>0</v>
      </c>
      <c r="AN68" s="36">
        <v>0</v>
      </c>
      <c r="AO68" s="36">
        <v>0</v>
      </c>
      <c r="AP68" s="36">
        <v>3.5357380000000001E-3</v>
      </c>
      <c r="AQ68" s="36">
        <v>1.9038589999999999E-3</v>
      </c>
      <c r="AR68" s="36">
        <v>5.439597E-3</v>
      </c>
      <c r="AS68" s="36">
        <v>0</v>
      </c>
      <c r="AT68" s="36">
        <v>0</v>
      </c>
      <c r="AU68" s="36">
        <v>0</v>
      </c>
      <c r="AV68" s="36">
        <v>0</v>
      </c>
      <c r="AW68" s="36">
        <v>0</v>
      </c>
      <c r="AX68" s="36">
        <v>0</v>
      </c>
      <c r="AY68" s="36">
        <v>0</v>
      </c>
      <c r="AZ68" s="36">
        <v>0</v>
      </c>
      <c r="BA68" s="36">
        <v>0</v>
      </c>
      <c r="BB68" s="36">
        <v>7.5761142000000004E-2</v>
      </c>
      <c r="BC68" s="36">
        <v>2.9410383389999999</v>
      </c>
      <c r="BD68" s="36">
        <v>6.5692580659999997</v>
      </c>
      <c r="BE68" s="36">
        <v>2.7516152857142855E-2</v>
      </c>
      <c r="BF68" s="36">
        <v>5.5032305714285711E-2</v>
      </c>
      <c r="BG68" s="36">
        <v>4.6773771999999998E-2</v>
      </c>
      <c r="BH68" s="36">
        <v>0.56841194500000003</v>
      </c>
      <c r="BI68" s="36">
        <v>0</v>
      </c>
      <c r="BJ68" s="36">
        <v>0</v>
      </c>
      <c r="BK68" s="36">
        <v>0</v>
      </c>
      <c r="BL68" s="36">
        <v>0</v>
      </c>
    </row>
    <row r="69" spans="1:64" s="37" customFormat="1" x14ac:dyDescent="0.2">
      <c r="A69" s="34">
        <v>66</v>
      </c>
      <c r="B69" s="34" t="s">
        <v>173</v>
      </c>
      <c r="C69" s="34" t="s">
        <v>175</v>
      </c>
      <c r="D69" s="41">
        <v>4.7485365049999997</v>
      </c>
      <c r="E69" s="36">
        <v>20</v>
      </c>
      <c r="F69" s="36">
        <v>0</v>
      </c>
      <c r="G69" s="36">
        <v>1</v>
      </c>
      <c r="H69" s="36">
        <v>19</v>
      </c>
      <c r="I69" s="36">
        <v>0</v>
      </c>
      <c r="J69" s="36">
        <v>0</v>
      </c>
      <c r="K69" s="36">
        <v>0</v>
      </c>
      <c r="L69" s="36">
        <v>0</v>
      </c>
      <c r="M69" s="36">
        <v>0</v>
      </c>
      <c r="N69" s="36">
        <v>0</v>
      </c>
      <c r="O69" s="36">
        <v>5.8999999999999996E-7</v>
      </c>
      <c r="P69" s="36">
        <v>1.032E-6</v>
      </c>
      <c r="Q69" s="36">
        <v>4.9900000000000001E-7</v>
      </c>
      <c r="R69" s="36">
        <v>9.0999999999999994E-8</v>
      </c>
      <c r="S69" s="36">
        <v>9.1200000000000001E-7</v>
      </c>
      <c r="T69" s="36">
        <v>1.1999999999999999E-7</v>
      </c>
      <c r="U69" s="36">
        <v>3.0000000000000001E-3</v>
      </c>
      <c r="V69" s="36">
        <v>7.1999999999999998E-3</v>
      </c>
      <c r="W69" s="36">
        <v>3.00059E-3</v>
      </c>
      <c r="X69" s="36">
        <v>7.2010319999999996E-3</v>
      </c>
      <c r="Y69" s="36">
        <v>1.0201622E-2</v>
      </c>
      <c r="Z69" s="36">
        <v>0</v>
      </c>
      <c r="AA69" s="36">
        <v>0</v>
      </c>
      <c r="AB69" s="36">
        <v>0</v>
      </c>
      <c r="AC69" s="36">
        <v>0</v>
      </c>
      <c r="AD69" s="36">
        <v>0</v>
      </c>
      <c r="AE69" s="36">
        <v>0</v>
      </c>
      <c r="AF69" s="36">
        <v>0</v>
      </c>
      <c r="AG69" s="36">
        <v>5.8083607138255389E-4</v>
      </c>
      <c r="AH69" s="36">
        <v>9.8808894901859746E-4</v>
      </c>
      <c r="AI69" s="36">
        <v>3.1645551475325351E-3</v>
      </c>
      <c r="AJ69" s="36">
        <v>0</v>
      </c>
      <c r="AK69" s="36">
        <v>0</v>
      </c>
      <c r="AL69" s="36">
        <v>0</v>
      </c>
      <c r="AM69" s="36">
        <v>5.8083607138255389E-4</v>
      </c>
      <c r="AN69" s="36">
        <v>9.8808894901859746E-4</v>
      </c>
      <c r="AO69" s="36">
        <v>3.1645551475325351E-3</v>
      </c>
      <c r="AP69" s="36">
        <v>1.0500076000000001E-2</v>
      </c>
      <c r="AQ69" s="36">
        <v>5.6538869999999998E-3</v>
      </c>
      <c r="AR69" s="36">
        <v>1.6153963E-2</v>
      </c>
      <c r="AS69" s="36">
        <v>0</v>
      </c>
      <c r="AT69" s="36">
        <v>0</v>
      </c>
      <c r="AU69" s="36">
        <v>0</v>
      </c>
      <c r="AV69" s="36">
        <v>0</v>
      </c>
      <c r="AW69" s="36">
        <v>0</v>
      </c>
      <c r="AX69" s="36">
        <v>0</v>
      </c>
      <c r="AY69" s="36">
        <v>0</v>
      </c>
      <c r="AZ69" s="36">
        <v>0</v>
      </c>
      <c r="BA69" s="36">
        <v>0</v>
      </c>
      <c r="BB69" s="36">
        <v>0.16061319600000001</v>
      </c>
      <c r="BC69" s="36">
        <v>9.5627286999999992</v>
      </c>
      <c r="BD69" s="36">
        <v>22.400309310000001</v>
      </c>
      <c r="BE69" s="36">
        <v>5.8334089999999998E-2</v>
      </c>
      <c r="BF69" s="36">
        <v>0.11666818142857142</v>
      </c>
      <c r="BG69" s="36">
        <v>9.8975435E-2</v>
      </c>
      <c r="BH69" s="36">
        <v>1.022779839</v>
      </c>
      <c r="BI69" s="36">
        <v>0</v>
      </c>
      <c r="BJ69" s="36">
        <v>0</v>
      </c>
      <c r="BK69" s="36">
        <v>0</v>
      </c>
      <c r="BL69" s="36">
        <v>0</v>
      </c>
    </row>
    <row r="70" spans="1:64" s="37" customFormat="1" x14ac:dyDescent="0.2">
      <c r="A70" s="34">
        <v>67</v>
      </c>
      <c r="B70" s="34" t="s">
        <v>173</v>
      </c>
      <c r="C70" s="34" t="s">
        <v>176</v>
      </c>
      <c r="D70" s="41">
        <v>4.624698661</v>
      </c>
      <c r="E70" s="36">
        <v>77</v>
      </c>
      <c r="F70" s="36">
        <v>0</v>
      </c>
      <c r="G70" s="36">
        <v>0</v>
      </c>
      <c r="H70" s="36">
        <v>77</v>
      </c>
      <c r="I70" s="36">
        <v>0</v>
      </c>
      <c r="J70" s="36">
        <v>0</v>
      </c>
      <c r="K70" s="36">
        <v>0</v>
      </c>
      <c r="L70" s="36">
        <v>0</v>
      </c>
      <c r="M70" s="36">
        <v>0</v>
      </c>
      <c r="N70" s="36">
        <v>0</v>
      </c>
      <c r="O70" s="36">
        <v>0</v>
      </c>
      <c r="P70" s="36">
        <v>0</v>
      </c>
      <c r="Q70" s="36">
        <v>0</v>
      </c>
      <c r="R70" s="36">
        <v>0</v>
      </c>
      <c r="S70" s="36">
        <v>0</v>
      </c>
      <c r="T70" s="36">
        <v>0</v>
      </c>
      <c r="U70" s="36">
        <v>0</v>
      </c>
      <c r="V70" s="36">
        <v>0</v>
      </c>
      <c r="W70" s="36">
        <v>0</v>
      </c>
      <c r="X70" s="36">
        <v>0</v>
      </c>
      <c r="Y70" s="36">
        <v>0</v>
      </c>
      <c r="Z70" s="36">
        <v>0</v>
      </c>
      <c r="AA70" s="36">
        <v>0</v>
      </c>
      <c r="AB70" s="36">
        <v>0</v>
      </c>
      <c r="AC70" s="36">
        <v>0</v>
      </c>
      <c r="AD70" s="36">
        <v>0</v>
      </c>
      <c r="AE70" s="36">
        <v>0</v>
      </c>
      <c r="AF70" s="36">
        <v>0</v>
      </c>
      <c r="AG70" s="36">
        <v>0</v>
      </c>
      <c r="AH70" s="36">
        <v>0</v>
      </c>
      <c r="AI70" s="36">
        <v>0</v>
      </c>
      <c r="AJ70" s="36">
        <v>0</v>
      </c>
      <c r="AK70" s="36">
        <v>0</v>
      </c>
      <c r="AL70" s="36">
        <v>0</v>
      </c>
      <c r="AM70" s="36">
        <v>0</v>
      </c>
      <c r="AN70" s="36">
        <v>0</v>
      </c>
      <c r="AO70" s="36">
        <v>0</v>
      </c>
      <c r="AP70" s="36">
        <v>0</v>
      </c>
      <c r="AQ70" s="36">
        <v>0</v>
      </c>
      <c r="AR70" s="36">
        <v>0</v>
      </c>
      <c r="AS70" s="36">
        <v>0</v>
      </c>
      <c r="AT70" s="36">
        <v>0</v>
      </c>
      <c r="AU70" s="36">
        <v>0</v>
      </c>
      <c r="AV70" s="36">
        <v>0</v>
      </c>
      <c r="AW70" s="36">
        <v>0</v>
      </c>
      <c r="AX70" s="36">
        <v>0</v>
      </c>
      <c r="AY70" s="36">
        <v>0</v>
      </c>
      <c r="AZ70" s="36">
        <v>0</v>
      </c>
      <c r="BA70" s="36">
        <v>0</v>
      </c>
      <c r="BB70" s="36">
        <v>0</v>
      </c>
      <c r="BC70" s="36">
        <v>0</v>
      </c>
      <c r="BD70" s="36">
        <v>0</v>
      </c>
      <c r="BE70" s="36">
        <v>0</v>
      </c>
      <c r="BF70" s="36">
        <v>0</v>
      </c>
      <c r="BG70" s="36">
        <v>0.137086026</v>
      </c>
      <c r="BH70" s="36">
        <v>0.27404267399999999</v>
      </c>
      <c r="BI70" s="36">
        <v>0</v>
      </c>
      <c r="BJ70" s="36">
        <v>0</v>
      </c>
      <c r="BK70" s="36">
        <v>0</v>
      </c>
      <c r="BL70" s="36">
        <v>0</v>
      </c>
    </row>
    <row r="71" spans="1:64" s="37" customFormat="1" x14ac:dyDescent="0.2">
      <c r="A71" s="34">
        <v>68</v>
      </c>
      <c r="B71" s="34" t="s">
        <v>173</v>
      </c>
      <c r="C71" s="34" t="s">
        <v>177</v>
      </c>
      <c r="D71" s="41">
        <v>4.3275935859999999</v>
      </c>
      <c r="E71" s="36">
        <v>32</v>
      </c>
      <c r="F71" s="36">
        <v>0</v>
      </c>
      <c r="G71" s="36">
        <v>0</v>
      </c>
      <c r="H71" s="36">
        <v>32</v>
      </c>
      <c r="I71" s="36">
        <v>0</v>
      </c>
      <c r="J71" s="36">
        <v>0</v>
      </c>
      <c r="K71" s="36">
        <v>0</v>
      </c>
      <c r="L71" s="36">
        <v>0</v>
      </c>
      <c r="M71" s="36">
        <v>0</v>
      </c>
      <c r="N71" s="36">
        <v>0</v>
      </c>
      <c r="O71" s="36">
        <v>0</v>
      </c>
      <c r="P71" s="36">
        <v>0</v>
      </c>
      <c r="Q71" s="36">
        <v>0</v>
      </c>
      <c r="R71" s="36">
        <v>0</v>
      </c>
      <c r="S71" s="36">
        <v>0</v>
      </c>
      <c r="T71" s="36">
        <v>0</v>
      </c>
      <c r="U71" s="36">
        <v>0</v>
      </c>
      <c r="V71" s="36">
        <v>0</v>
      </c>
      <c r="W71" s="36">
        <v>0</v>
      </c>
      <c r="X71" s="36">
        <v>0</v>
      </c>
      <c r="Y71" s="36">
        <v>0</v>
      </c>
      <c r="Z71" s="36">
        <v>0</v>
      </c>
      <c r="AA71" s="36">
        <v>0</v>
      </c>
      <c r="AB71" s="36">
        <v>0</v>
      </c>
      <c r="AC71" s="36">
        <v>0</v>
      </c>
      <c r="AD71" s="36">
        <v>0</v>
      </c>
      <c r="AE71" s="36">
        <v>0</v>
      </c>
      <c r="AF71" s="36">
        <v>0</v>
      </c>
      <c r="AG71" s="36">
        <v>0</v>
      </c>
      <c r="AH71" s="36">
        <v>0</v>
      </c>
      <c r="AI71" s="36">
        <v>0</v>
      </c>
      <c r="AJ71" s="36">
        <v>0</v>
      </c>
      <c r="AK71" s="36">
        <v>0</v>
      </c>
      <c r="AL71" s="36">
        <v>0</v>
      </c>
      <c r="AM71" s="36">
        <v>0</v>
      </c>
      <c r="AN71" s="36">
        <v>0</v>
      </c>
      <c r="AO71" s="36">
        <v>0</v>
      </c>
      <c r="AP71" s="36">
        <v>0</v>
      </c>
      <c r="AQ71" s="36">
        <v>0</v>
      </c>
      <c r="AR71" s="36">
        <v>0</v>
      </c>
      <c r="AS71" s="36">
        <v>0</v>
      </c>
      <c r="AT71" s="36">
        <v>0</v>
      </c>
      <c r="AU71" s="36">
        <v>0</v>
      </c>
      <c r="AV71" s="36">
        <v>0</v>
      </c>
      <c r="AW71" s="36">
        <v>0</v>
      </c>
      <c r="AX71" s="36">
        <v>0</v>
      </c>
      <c r="AY71" s="36">
        <v>0</v>
      </c>
      <c r="AZ71" s="36">
        <v>0</v>
      </c>
      <c r="BA71" s="36">
        <v>0</v>
      </c>
      <c r="BB71" s="36">
        <v>0</v>
      </c>
      <c r="BC71" s="36">
        <v>0</v>
      </c>
      <c r="BD71" s="36">
        <v>0</v>
      </c>
      <c r="BE71" s="36">
        <v>0</v>
      </c>
      <c r="BF71" s="36">
        <v>0</v>
      </c>
      <c r="BG71" s="36">
        <v>0</v>
      </c>
      <c r="BH71" s="36">
        <v>0</v>
      </c>
      <c r="BI71" s="36">
        <v>0</v>
      </c>
      <c r="BJ71" s="36">
        <v>0</v>
      </c>
      <c r="BK71" s="36">
        <v>0</v>
      </c>
      <c r="BL71" s="36">
        <v>0</v>
      </c>
    </row>
    <row r="72" spans="1:64" s="37" customFormat="1" x14ac:dyDescent="0.2">
      <c r="A72" s="34">
        <v>69</v>
      </c>
      <c r="B72" s="34" t="s">
        <v>173</v>
      </c>
      <c r="C72" s="34" t="s">
        <v>178</v>
      </c>
      <c r="D72" s="41">
        <v>4.3980590429999999</v>
      </c>
      <c r="E72" s="36">
        <v>49</v>
      </c>
      <c r="F72" s="36">
        <v>0</v>
      </c>
      <c r="G72" s="36">
        <v>0</v>
      </c>
      <c r="H72" s="36">
        <v>49</v>
      </c>
      <c r="I72" s="36">
        <v>0</v>
      </c>
      <c r="J72" s="36">
        <v>0</v>
      </c>
      <c r="K72" s="36">
        <v>0</v>
      </c>
      <c r="L72" s="36">
        <v>0</v>
      </c>
      <c r="M72" s="36">
        <v>0</v>
      </c>
      <c r="N72" s="36">
        <v>0</v>
      </c>
      <c r="O72" s="36">
        <v>0</v>
      </c>
      <c r="P72" s="36">
        <v>0</v>
      </c>
      <c r="Q72" s="36">
        <v>0</v>
      </c>
      <c r="R72" s="36">
        <v>0</v>
      </c>
      <c r="S72" s="36">
        <v>0</v>
      </c>
      <c r="T72" s="36">
        <v>0</v>
      </c>
      <c r="U72" s="36">
        <v>0</v>
      </c>
      <c r="V72" s="36">
        <v>0</v>
      </c>
      <c r="W72" s="36">
        <v>0</v>
      </c>
      <c r="X72" s="36">
        <v>0</v>
      </c>
      <c r="Y72" s="36">
        <v>0</v>
      </c>
      <c r="Z72" s="36">
        <v>0</v>
      </c>
      <c r="AA72" s="36">
        <v>0</v>
      </c>
      <c r="AB72" s="36">
        <v>0</v>
      </c>
      <c r="AC72" s="36">
        <v>0</v>
      </c>
      <c r="AD72" s="36">
        <v>0</v>
      </c>
      <c r="AE72" s="36">
        <v>0</v>
      </c>
      <c r="AF72" s="36">
        <v>0</v>
      </c>
      <c r="AG72" s="36">
        <v>0</v>
      </c>
      <c r="AH72" s="36">
        <v>0</v>
      </c>
      <c r="AI72" s="36">
        <v>0</v>
      </c>
      <c r="AJ72" s="36">
        <v>0</v>
      </c>
      <c r="AK72" s="36">
        <v>0</v>
      </c>
      <c r="AL72" s="36">
        <v>0</v>
      </c>
      <c r="AM72" s="36">
        <v>0</v>
      </c>
      <c r="AN72" s="36">
        <v>0</v>
      </c>
      <c r="AO72" s="36">
        <v>0</v>
      </c>
      <c r="AP72" s="36">
        <v>0</v>
      </c>
      <c r="AQ72" s="36">
        <v>0</v>
      </c>
      <c r="AR72" s="36">
        <v>0</v>
      </c>
      <c r="AS72" s="36">
        <v>0</v>
      </c>
      <c r="AT72" s="36">
        <v>0</v>
      </c>
      <c r="AU72" s="36">
        <v>0</v>
      </c>
      <c r="AV72" s="36">
        <v>0</v>
      </c>
      <c r="AW72" s="36">
        <v>0</v>
      </c>
      <c r="AX72" s="36">
        <v>0</v>
      </c>
      <c r="AY72" s="36">
        <v>0</v>
      </c>
      <c r="AZ72" s="36">
        <v>0</v>
      </c>
      <c r="BA72" s="36">
        <v>0</v>
      </c>
      <c r="BB72" s="36">
        <v>0</v>
      </c>
      <c r="BC72" s="36">
        <v>0</v>
      </c>
      <c r="BD72" s="36">
        <v>0</v>
      </c>
      <c r="BE72" s="36">
        <v>0</v>
      </c>
      <c r="BF72" s="36">
        <v>0</v>
      </c>
      <c r="BG72" s="36">
        <v>0</v>
      </c>
      <c r="BH72" s="36">
        <v>0</v>
      </c>
      <c r="BI72" s="36">
        <v>0</v>
      </c>
      <c r="BJ72" s="36">
        <v>0</v>
      </c>
      <c r="BK72" s="36">
        <v>0</v>
      </c>
      <c r="BL72" s="36">
        <v>0</v>
      </c>
    </row>
    <row r="73" spans="1:64" s="37" customFormat="1" x14ac:dyDescent="0.2">
      <c r="A73" s="34">
        <v>70</v>
      </c>
      <c r="B73" s="34" t="s">
        <v>173</v>
      </c>
      <c r="C73" s="34" t="s">
        <v>179</v>
      </c>
      <c r="D73" s="41">
        <v>4.7110792139999997</v>
      </c>
      <c r="E73" s="36">
        <v>72</v>
      </c>
      <c r="F73" s="36">
        <v>0</v>
      </c>
      <c r="G73" s="36">
        <v>0</v>
      </c>
      <c r="H73" s="36">
        <v>72</v>
      </c>
      <c r="I73" s="36">
        <v>0</v>
      </c>
      <c r="J73" s="36">
        <v>0</v>
      </c>
      <c r="K73" s="36">
        <v>0</v>
      </c>
      <c r="L73" s="36">
        <v>0</v>
      </c>
      <c r="M73" s="36">
        <v>0</v>
      </c>
      <c r="N73" s="36">
        <v>0</v>
      </c>
      <c r="O73" s="36">
        <v>0</v>
      </c>
      <c r="P73" s="36">
        <v>0</v>
      </c>
      <c r="Q73" s="36">
        <v>0</v>
      </c>
      <c r="R73" s="36">
        <v>0</v>
      </c>
      <c r="S73" s="36">
        <v>0</v>
      </c>
      <c r="T73" s="36">
        <v>0</v>
      </c>
      <c r="U73" s="36">
        <v>0</v>
      </c>
      <c r="V73" s="36">
        <v>0</v>
      </c>
      <c r="W73" s="36">
        <v>0</v>
      </c>
      <c r="X73" s="36">
        <v>0</v>
      </c>
      <c r="Y73" s="36">
        <v>0</v>
      </c>
      <c r="Z73" s="36">
        <v>0</v>
      </c>
      <c r="AA73" s="36">
        <v>0</v>
      </c>
      <c r="AB73" s="36">
        <v>0</v>
      </c>
      <c r="AC73" s="36">
        <v>0</v>
      </c>
      <c r="AD73" s="36">
        <v>0</v>
      </c>
      <c r="AE73" s="36">
        <v>0</v>
      </c>
      <c r="AF73" s="36">
        <v>0</v>
      </c>
      <c r="AG73" s="36">
        <v>0</v>
      </c>
      <c r="AH73" s="36">
        <v>0</v>
      </c>
      <c r="AI73" s="36">
        <v>0</v>
      </c>
      <c r="AJ73" s="36">
        <v>0</v>
      </c>
      <c r="AK73" s="36">
        <v>0</v>
      </c>
      <c r="AL73" s="36">
        <v>0</v>
      </c>
      <c r="AM73" s="36">
        <v>0</v>
      </c>
      <c r="AN73" s="36">
        <v>0</v>
      </c>
      <c r="AO73" s="36">
        <v>0</v>
      </c>
      <c r="AP73" s="36">
        <v>0</v>
      </c>
      <c r="AQ73" s="36">
        <v>0</v>
      </c>
      <c r="AR73" s="36">
        <v>0</v>
      </c>
      <c r="AS73" s="36">
        <v>0</v>
      </c>
      <c r="AT73" s="36">
        <v>0</v>
      </c>
      <c r="AU73" s="36">
        <v>0</v>
      </c>
      <c r="AV73" s="36">
        <v>0</v>
      </c>
      <c r="AW73" s="36">
        <v>0</v>
      </c>
      <c r="AX73" s="36">
        <v>0</v>
      </c>
      <c r="AY73" s="36">
        <v>0</v>
      </c>
      <c r="AZ73" s="36">
        <v>0</v>
      </c>
      <c r="BA73" s="36">
        <v>0</v>
      </c>
      <c r="BB73" s="36">
        <v>3.7665636000000002E-2</v>
      </c>
      <c r="BC73" s="36">
        <v>0.842328313</v>
      </c>
      <c r="BD73" s="36">
        <v>1.8807416239999999</v>
      </c>
      <c r="BE73" s="36">
        <v>1.3680012857142859E-2</v>
      </c>
      <c r="BF73" s="36">
        <v>2.7360025714285717E-2</v>
      </c>
      <c r="BG73" s="36">
        <v>7.5513758E-2</v>
      </c>
      <c r="BH73" s="36">
        <v>0.33970217699999999</v>
      </c>
      <c r="BI73" s="36">
        <v>0</v>
      </c>
      <c r="BJ73" s="36">
        <v>0</v>
      </c>
      <c r="BK73" s="36">
        <v>0</v>
      </c>
      <c r="BL73" s="36">
        <v>0</v>
      </c>
    </row>
    <row r="74" spans="1:64" s="37" customFormat="1" x14ac:dyDescent="0.2">
      <c r="A74" s="34">
        <v>71</v>
      </c>
      <c r="B74" s="34" t="s">
        <v>181</v>
      </c>
      <c r="C74" s="34" t="s">
        <v>180</v>
      </c>
      <c r="D74" s="41" t="s">
        <v>339</v>
      </c>
      <c r="E74" s="36" t="s">
        <v>339</v>
      </c>
      <c r="F74" s="36" t="s">
        <v>339</v>
      </c>
      <c r="G74" s="36" t="s">
        <v>339</v>
      </c>
      <c r="H74" s="36" t="s">
        <v>339</v>
      </c>
      <c r="I74" s="36" t="s">
        <v>339</v>
      </c>
      <c r="J74" s="36" t="s">
        <v>339</v>
      </c>
      <c r="K74" s="36" t="s">
        <v>339</v>
      </c>
      <c r="L74" s="36" t="s">
        <v>339</v>
      </c>
      <c r="M74" s="36" t="s">
        <v>339</v>
      </c>
      <c r="N74" s="36" t="s">
        <v>339</v>
      </c>
      <c r="O74" s="36" t="s">
        <v>339</v>
      </c>
      <c r="P74" s="36" t="s">
        <v>339</v>
      </c>
      <c r="Q74" s="36" t="s">
        <v>339</v>
      </c>
      <c r="R74" s="36" t="s">
        <v>339</v>
      </c>
      <c r="S74" s="36" t="s">
        <v>339</v>
      </c>
      <c r="T74" s="36" t="s">
        <v>339</v>
      </c>
      <c r="U74" s="36" t="s">
        <v>339</v>
      </c>
      <c r="V74" s="36" t="s">
        <v>339</v>
      </c>
      <c r="W74" s="36" t="s">
        <v>339</v>
      </c>
      <c r="X74" s="36" t="s">
        <v>339</v>
      </c>
      <c r="Y74" s="36" t="s">
        <v>339</v>
      </c>
      <c r="Z74" s="36" t="s">
        <v>339</v>
      </c>
      <c r="AA74" s="36" t="s">
        <v>339</v>
      </c>
      <c r="AB74" s="36" t="s">
        <v>339</v>
      </c>
      <c r="AC74" s="36" t="s">
        <v>339</v>
      </c>
      <c r="AD74" s="36" t="s">
        <v>339</v>
      </c>
      <c r="AE74" s="36" t="s">
        <v>339</v>
      </c>
      <c r="AF74" s="36" t="s">
        <v>339</v>
      </c>
      <c r="AG74" s="36" t="s">
        <v>339</v>
      </c>
      <c r="AH74" s="36" t="s">
        <v>339</v>
      </c>
      <c r="AI74" s="36" t="s">
        <v>339</v>
      </c>
      <c r="AJ74" s="36" t="s">
        <v>339</v>
      </c>
      <c r="AK74" s="36" t="s">
        <v>339</v>
      </c>
      <c r="AL74" s="36" t="s">
        <v>339</v>
      </c>
      <c r="AM74" s="36" t="s">
        <v>339</v>
      </c>
      <c r="AN74" s="36" t="s">
        <v>339</v>
      </c>
      <c r="AO74" s="36" t="s">
        <v>339</v>
      </c>
      <c r="AP74" s="36" t="s">
        <v>339</v>
      </c>
      <c r="AQ74" s="36" t="s">
        <v>339</v>
      </c>
      <c r="AR74" s="36" t="s">
        <v>339</v>
      </c>
      <c r="AS74" s="36" t="s">
        <v>339</v>
      </c>
      <c r="AT74" s="36" t="s">
        <v>339</v>
      </c>
      <c r="AU74" s="36" t="s">
        <v>339</v>
      </c>
      <c r="AV74" s="36" t="s">
        <v>339</v>
      </c>
      <c r="AW74" s="36" t="s">
        <v>339</v>
      </c>
      <c r="AX74" s="36" t="s">
        <v>339</v>
      </c>
      <c r="AY74" s="36" t="s">
        <v>339</v>
      </c>
      <c r="AZ74" s="36" t="s">
        <v>339</v>
      </c>
      <c r="BA74" s="36" t="s">
        <v>339</v>
      </c>
      <c r="BB74" s="36" t="s">
        <v>339</v>
      </c>
      <c r="BC74" s="36" t="s">
        <v>339</v>
      </c>
      <c r="BD74" s="36" t="s">
        <v>339</v>
      </c>
      <c r="BE74" s="36" t="s">
        <v>339</v>
      </c>
      <c r="BF74" s="36" t="s">
        <v>339</v>
      </c>
      <c r="BG74" s="36" t="s">
        <v>339</v>
      </c>
      <c r="BH74" s="36" t="s">
        <v>339</v>
      </c>
      <c r="BI74" s="36" t="s">
        <v>339</v>
      </c>
      <c r="BJ74" s="36" t="s">
        <v>339</v>
      </c>
      <c r="BK74" s="36" t="s">
        <v>339</v>
      </c>
      <c r="BL74" s="36" t="s">
        <v>339</v>
      </c>
    </row>
    <row r="75" spans="1:64" s="37" customFormat="1" x14ac:dyDescent="0.2">
      <c r="A75" s="34">
        <v>72</v>
      </c>
      <c r="B75" s="34" t="s">
        <v>181</v>
      </c>
      <c r="C75" s="34" t="s">
        <v>182</v>
      </c>
      <c r="D75" s="41" t="s">
        <v>339</v>
      </c>
      <c r="E75" s="36" t="s">
        <v>339</v>
      </c>
      <c r="F75" s="36" t="s">
        <v>339</v>
      </c>
      <c r="G75" s="36" t="s">
        <v>339</v>
      </c>
      <c r="H75" s="36" t="s">
        <v>339</v>
      </c>
      <c r="I75" s="36" t="s">
        <v>339</v>
      </c>
      <c r="J75" s="36" t="s">
        <v>339</v>
      </c>
      <c r="K75" s="36" t="s">
        <v>339</v>
      </c>
      <c r="L75" s="36" t="s">
        <v>339</v>
      </c>
      <c r="M75" s="36" t="s">
        <v>339</v>
      </c>
      <c r="N75" s="36" t="s">
        <v>339</v>
      </c>
      <c r="O75" s="36" t="s">
        <v>339</v>
      </c>
      <c r="P75" s="36" t="s">
        <v>339</v>
      </c>
      <c r="Q75" s="36" t="s">
        <v>339</v>
      </c>
      <c r="R75" s="36" t="s">
        <v>339</v>
      </c>
      <c r="S75" s="36" t="s">
        <v>339</v>
      </c>
      <c r="T75" s="36" t="s">
        <v>339</v>
      </c>
      <c r="U75" s="36" t="s">
        <v>339</v>
      </c>
      <c r="V75" s="36" t="s">
        <v>339</v>
      </c>
      <c r="W75" s="36" t="s">
        <v>339</v>
      </c>
      <c r="X75" s="36" t="s">
        <v>339</v>
      </c>
      <c r="Y75" s="36" t="s">
        <v>339</v>
      </c>
      <c r="Z75" s="36" t="s">
        <v>339</v>
      </c>
      <c r="AA75" s="36" t="s">
        <v>339</v>
      </c>
      <c r="AB75" s="36" t="s">
        <v>339</v>
      </c>
      <c r="AC75" s="36" t="s">
        <v>339</v>
      </c>
      <c r="AD75" s="36" t="s">
        <v>339</v>
      </c>
      <c r="AE75" s="36" t="s">
        <v>339</v>
      </c>
      <c r="AF75" s="36" t="s">
        <v>339</v>
      </c>
      <c r="AG75" s="36" t="s">
        <v>339</v>
      </c>
      <c r="AH75" s="36" t="s">
        <v>339</v>
      </c>
      <c r="AI75" s="36" t="s">
        <v>339</v>
      </c>
      <c r="AJ75" s="36" t="s">
        <v>339</v>
      </c>
      <c r="AK75" s="36" t="s">
        <v>339</v>
      </c>
      <c r="AL75" s="36" t="s">
        <v>339</v>
      </c>
      <c r="AM75" s="36" t="s">
        <v>339</v>
      </c>
      <c r="AN75" s="36" t="s">
        <v>339</v>
      </c>
      <c r="AO75" s="36" t="s">
        <v>339</v>
      </c>
      <c r="AP75" s="36" t="s">
        <v>339</v>
      </c>
      <c r="AQ75" s="36" t="s">
        <v>339</v>
      </c>
      <c r="AR75" s="36" t="s">
        <v>339</v>
      </c>
      <c r="AS75" s="36" t="s">
        <v>339</v>
      </c>
      <c r="AT75" s="36" t="s">
        <v>339</v>
      </c>
      <c r="AU75" s="36" t="s">
        <v>339</v>
      </c>
      <c r="AV75" s="36" t="s">
        <v>339</v>
      </c>
      <c r="AW75" s="36" t="s">
        <v>339</v>
      </c>
      <c r="AX75" s="36" t="s">
        <v>339</v>
      </c>
      <c r="AY75" s="36" t="s">
        <v>339</v>
      </c>
      <c r="AZ75" s="36" t="s">
        <v>339</v>
      </c>
      <c r="BA75" s="36" t="s">
        <v>339</v>
      </c>
      <c r="BB75" s="36" t="s">
        <v>339</v>
      </c>
      <c r="BC75" s="36" t="s">
        <v>339</v>
      </c>
      <c r="BD75" s="36" t="s">
        <v>339</v>
      </c>
      <c r="BE75" s="36" t="s">
        <v>339</v>
      </c>
      <c r="BF75" s="36" t="s">
        <v>339</v>
      </c>
      <c r="BG75" s="36" t="s">
        <v>339</v>
      </c>
      <c r="BH75" s="36" t="s">
        <v>339</v>
      </c>
      <c r="BI75" s="36" t="s">
        <v>339</v>
      </c>
      <c r="BJ75" s="36" t="s">
        <v>339</v>
      </c>
      <c r="BK75" s="36" t="s">
        <v>339</v>
      </c>
      <c r="BL75" s="36" t="s">
        <v>339</v>
      </c>
    </row>
    <row r="76" spans="1:64" s="37" customFormat="1" x14ac:dyDescent="0.2">
      <c r="A76" s="34">
        <v>73</v>
      </c>
      <c r="B76" s="34" t="s">
        <v>181</v>
      </c>
      <c r="C76" s="34" t="s">
        <v>183</v>
      </c>
      <c r="D76" s="41" t="s">
        <v>339</v>
      </c>
      <c r="E76" s="36" t="s">
        <v>339</v>
      </c>
      <c r="F76" s="36" t="s">
        <v>339</v>
      </c>
      <c r="G76" s="36" t="s">
        <v>339</v>
      </c>
      <c r="H76" s="36" t="s">
        <v>339</v>
      </c>
      <c r="I76" s="36" t="s">
        <v>339</v>
      </c>
      <c r="J76" s="36" t="s">
        <v>339</v>
      </c>
      <c r="K76" s="36" t="s">
        <v>339</v>
      </c>
      <c r="L76" s="36" t="s">
        <v>339</v>
      </c>
      <c r="M76" s="36" t="s">
        <v>339</v>
      </c>
      <c r="N76" s="36" t="s">
        <v>339</v>
      </c>
      <c r="O76" s="36" t="s">
        <v>339</v>
      </c>
      <c r="P76" s="36" t="s">
        <v>339</v>
      </c>
      <c r="Q76" s="36" t="s">
        <v>339</v>
      </c>
      <c r="R76" s="36" t="s">
        <v>339</v>
      </c>
      <c r="S76" s="36" t="s">
        <v>339</v>
      </c>
      <c r="T76" s="36" t="s">
        <v>339</v>
      </c>
      <c r="U76" s="36" t="s">
        <v>339</v>
      </c>
      <c r="V76" s="36" t="s">
        <v>339</v>
      </c>
      <c r="W76" s="36" t="s">
        <v>339</v>
      </c>
      <c r="X76" s="36" t="s">
        <v>339</v>
      </c>
      <c r="Y76" s="36" t="s">
        <v>339</v>
      </c>
      <c r="Z76" s="36" t="s">
        <v>339</v>
      </c>
      <c r="AA76" s="36" t="s">
        <v>339</v>
      </c>
      <c r="AB76" s="36" t="s">
        <v>339</v>
      </c>
      <c r="AC76" s="36" t="s">
        <v>339</v>
      </c>
      <c r="AD76" s="36" t="s">
        <v>339</v>
      </c>
      <c r="AE76" s="36" t="s">
        <v>339</v>
      </c>
      <c r="AF76" s="36" t="s">
        <v>339</v>
      </c>
      <c r="AG76" s="36" t="s">
        <v>339</v>
      </c>
      <c r="AH76" s="36" t="s">
        <v>339</v>
      </c>
      <c r="AI76" s="36" t="s">
        <v>339</v>
      </c>
      <c r="AJ76" s="36" t="s">
        <v>339</v>
      </c>
      <c r="AK76" s="36" t="s">
        <v>339</v>
      </c>
      <c r="AL76" s="36" t="s">
        <v>339</v>
      </c>
      <c r="AM76" s="36" t="s">
        <v>339</v>
      </c>
      <c r="AN76" s="36" t="s">
        <v>339</v>
      </c>
      <c r="AO76" s="36" t="s">
        <v>339</v>
      </c>
      <c r="AP76" s="36" t="s">
        <v>339</v>
      </c>
      <c r="AQ76" s="36" t="s">
        <v>339</v>
      </c>
      <c r="AR76" s="36" t="s">
        <v>339</v>
      </c>
      <c r="AS76" s="36" t="s">
        <v>339</v>
      </c>
      <c r="AT76" s="36" t="s">
        <v>339</v>
      </c>
      <c r="AU76" s="36" t="s">
        <v>339</v>
      </c>
      <c r="AV76" s="36" t="s">
        <v>339</v>
      </c>
      <c r="AW76" s="36" t="s">
        <v>339</v>
      </c>
      <c r="AX76" s="36" t="s">
        <v>339</v>
      </c>
      <c r="AY76" s="36" t="s">
        <v>339</v>
      </c>
      <c r="AZ76" s="36" t="s">
        <v>339</v>
      </c>
      <c r="BA76" s="36" t="s">
        <v>339</v>
      </c>
      <c r="BB76" s="36" t="s">
        <v>339</v>
      </c>
      <c r="BC76" s="36" t="s">
        <v>339</v>
      </c>
      <c r="BD76" s="36" t="s">
        <v>339</v>
      </c>
      <c r="BE76" s="36" t="s">
        <v>339</v>
      </c>
      <c r="BF76" s="36" t="s">
        <v>339</v>
      </c>
      <c r="BG76" s="36" t="s">
        <v>339</v>
      </c>
      <c r="BH76" s="36" t="s">
        <v>339</v>
      </c>
      <c r="BI76" s="36" t="s">
        <v>339</v>
      </c>
      <c r="BJ76" s="36" t="s">
        <v>339</v>
      </c>
      <c r="BK76" s="36" t="s">
        <v>339</v>
      </c>
      <c r="BL76" s="36" t="s">
        <v>339</v>
      </c>
    </row>
    <row r="77" spans="1:64" s="37" customFormat="1" x14ac:dyDescent="0.2">
      <c r="A77" s="34">
        <v>74</v>
      </c>
      <c r="B77" s="34" t="s">
        <v>181</v>
      </c>
      <c r="C77" s="34" t="s">
        <v>184</v>
      </c>
      <c r="D77" s="41" t="s">
        <v>339</v>
      </c>
      <c r="E77" s="36" t="s">
        <v>339</v>
      </c>
      <c r="F77" s="36" t="s">
        <v>339</v>
      </c>
      <c r="G77" s="36" t="s">
        <v>339</v>
      </c>
      <c r="H77" s="36" t="s">
        <v>339</v>
      </c>
      <c r="I77" s="36" t="s">
        <v>339</v>
      </c>
      <c r="J77" s="36" t="s">
        <v>339</v>
      </c>
      <c r="K77" s="36" t="s">
        <v>339</v>
      </c>
      <c r="L77" s="36" t="s">
        <v>339</v>
      </c>
      <c r="M77" s="36" t="s">
        <v>339</v>
      </c>
      <c r="N77" s="36" t="s">
        <v>339</v>
      </c>
      <c r="O77" s="36" t="s">
        <v>339</v>
      </c>
      <c r="P77" s="36" t="s">
        <v>339</v>
      </c>
      <c r="Q77" s="36" t="s">
        <v>339</v>
      </c>
      <c r="R77" s="36" t="s">
        <v>339</v>
      </c>
      <c r="S77" s="36" t="s">
        <v>339</v>
      </c>
      <c r="T77" s="36" t="s">
        <v>339</v>
      </c>
      <c r="U77" s="36" t="s">
        <v>339</v>
      </c>
      <c r="V77" s="36" t="s">
        <v>339</v>
      </c>
      <c r="W77" s="36" t="s">
        <v>339</v>
      </c>
      <c r="X77" s="36" t="s">
        <v>339</v>
      </c>
      <c r="Y77" s="36" t="s">
        <v>339</v>
      </c>
      <c r="Z77" s="36" t="s">
        <v>339</v>
      </c>
      <c r="AA77" s="36" t="s">
        <v>339</v>
      </c>
      <c r="AB77" s="36" t="s">
        <v>339</v>
      </c>
      <c r="AC77" s="36" t="s">
        <v>339</v>
      </c>
      <c r="AD77" s="36" t="s">
        <v>339</v>
      </c>
      <c r="AE77" s="36" t="s">
        <v>339</v>
      </c>
      <c r="AF77" s="36" t="s">
        <v>339</v>
      </c>
      <c r="AG77" s="36" t="s">
        <v>339</v>
      </c>
      <c r="AH77" s="36" t="s">
        <v>339</v>
      </c>
      <c r="AI77" s="36" t="s">
        <v>339</v>
      </c>
      <c r="AJ77" s="36" t="s">
        <v>339</v>
      </c>
      <c r="AK77" s="36" t="s">
        <v>339</v>
      </c>
      <c r="AL77" s="36" t="s">
        <v>339</v>
      </c>
      <c r="AM77" s="36" t="s">
        <v>339</v>
      </c>
      <c r="AN77" s="36" t="s">
        <v>339</v>
      </c>
      <c r="AO77" s="36" t="s">
        <v>339</v>
      </c>
      <c r="AP77" s="36" t="s">
        <v>339</v>
      </c>
      <c r="AQ77" s="36" t="s">
        <v>339</v>
      </c>
      <c r="AR77" s="36" t="s">
        <v>339</v>
      </c>
      <c r="AS77" s="36" t="s">
        <v>339</v>
      </c>
      <c r="AT77" s="36" t="s">
        <v>339</v>
      </c>
      <c r="AU77" s="36" t="s">
        <v>339</v>
      </c>
      <c r="AV77" s="36" t="s">
        <v>339</v>
      </c>
      <c r="AW77" s="36" t="s">
        <v>339</v>
      </c>
      <c r="AX77" s="36" t="s">
        <v>339</v>
      </c>
      <c r="AY77" s="36" t="s">
        <v>339</v>
      </c>
      <c r="AZ77" s="36" t="s">
        <v>339</v>
      </c>
      <c r="BA77" s="36" t="s">
        <v>339</v>
      </c>
      <c r="BB77" s="36" t="s">
        <v>339</v>
      </c>
      <c r="BC77" s="36" t="s">
        <v>339</v>
      </c>
      <c r="BD77" s="36" t="s">
        <v>339</v>
      </c>
      <c r="BE77" s="36" t="s">
        <v>339</v>
      </c>
      <c r="BF77" s="36" t="s">
        <v>339</v>
      </c>
      <c r="BG77" s="36" t="s">
        <v>339</v>
      </c>
      <c r="BH77" s="36" t="s">
        <v>339</v>
      </c>
      <c r="BI77" s="36" t="s">
        <v>339</v>
      </c>
      <c r="BJ77" s="36" t="s">
        <v>339</v>
      </c>
      <c r="BK77" s="36" t="s">
        <v>339</v>
      </c>
      <c r="BL77" s="36" t="s">
        <v>339</v>
      </c>
    </row>
    <row r="78" spans="1:64" s="37" customFormat="1" x14ac:dyDescent="0.2">
      <c r="A78" s="34">
        <v>75</v>
      </c>
      <c r="B78" s="34" t="s">
        <v>181</v>
      </c>
      <c r="C78" s="34" t="s">
        <v>185</v>
      </c>
      <c r="D78" s="41" t="s">
        <v>339</v>
      </c>
      <c r="E78" s="36" t="s">
        <v>339</v>
      </c>
      <c r="F78" s="36" t="s">
        <v>339</v>
      </c>
      <c r="G78" s="36" t="s">
        <v>339</v>
      </c>
      <c r="H78" s="36" t="s">
        <v>339</v>
      </c>
      <c r="I78" s="36" t="s">
        <v>339</v>
      </c>
      <c r="J78" s="36" t="s">
        <v>339</v>
      </c>
      <c r="K78" s="36" t="s">
        <v>339</v>
      </c>
      <c r="L78" s="36" t="s">
        <v>339</v>
      </c>
      <c r="M78" s="36" t="s">
        <v>339</v>
      </c>
      <c r="N78" s="36" t="s">
        <v>339</v>
      </c>
      <c r="O78" s="36" t="s">
        <v>339</v>
      </c>
      <c r="P78" s="36" t="s">
        <v>339</v>
      </c>
      <c r="Q78" s="36" t="s">
        <v>339</v>
      </c>
      <c r="R78" s="36" t="s">
        <v>339</v>
      </c>
      <c r="S78" s="36" t="s">
        <v>339</v>
      </c>
      <c r="T78" s="36" t="s">
        <v>339</v>
      </c>
      <c r="U78" s="36" t="s">
        <v>339</v>
      </c>
      <c r="V78" s="36" t="s">
        <v>339</v>
      </c>
      <c r="W78" s="36" t="s">
        <v>339</v>
      </c>
      <c r="X78" s="36" t="s">
        <v>339</v>
      </c>
      <c r="Y78" s="36" t="s">
        <v>339</v>
      </c>
      <c r="Z78" s="36" t="s">
        <v>339</v>
      </c>
      <c r="AA78" s="36" t="s">
        <v>339</v>
      </c>
      <c r="AB78" s="36" t="s">
        <v>339</v>
      </c>
      <c r="AC78" s="36" t="s">
        <v>339</v>
      </c>
      <c r="AD78" s="36" t="s">
        <v>339</v>
      </c>
      <c r="AE78" s="36" t="s">
        <v>339</v>
      </c>
      <c r="AF78" s="36" t="s">
        <v>339</v>
      </c>
      <c r="AG78" s="36" t="s">
        <v>339</v>
      </c>
      <c r="AH78" s="36" t="s">
        <v>339</v>
      </c>
      <c r="AI78" s="36" t="s">
        <v>339</v>
      </c>
      <c r="AJ78" s="36" t="s">
        <v>339</v>
      </c>
      <c r="AK78" s="36" t="s">
        <v>339</v>
      </c>
      <c r="AL78" s="36" t="s">
        <v>339</v>
      </c>
      <c r="AM78" s="36" t="s">
        <v>339</v>
      </c>
      <c r="AN78" s="36" t="s">
        <v>339</v>
      </c>
      <c r="AO78" s="36" t="s">
        <v>339</v>
      </c>
      <c r="AP78" s="36" t="s">
        <v>339</v>
      </c>
      <c r="AQ78" s="36" t="s">
        <v>339</v>
      </c>
      <c r="AR78" s="36" t="s">
        <v>339</v>
      </c>
      <c r="AS78" s="36" t="s">
        <v>339</v>
      </c>
      <c r="AT78" s="36" t="s">
        <v>339</v>
      </c>
      <c r="AU78" s="36" t="s">
        <v>339</v>
      </c>
      <c r="AV78" s="36" t="s">
        <v>339</v>
      </c>
      <c r="AW78" s="36" t="s">
        <v>339</v>
      </c>
      <c r="AX78" s="36" t="s">
        <v>339</v>
      </c>
      <c r="AY78" s="36" t="s">
        <v>339</v>
      </c>
      <c r="AZ78" s="36" t="s">
        <v>339</v>
      </c>
      <c r="BA78" s="36" t="s">
        <v>339</v>
      </c>
      <c r="BB78" s="36" t="s">
        <v>339</v>
      </c>
      <c r="BC78" s="36" t="s">
        <v>339</v>
      </c>
      <c r="BD78" s="36" t="s">
        <v>339</v>
      </c>
      <c r="BE78" s="36" t="s">
        <v>339</v>
      </c>
      <c r="BF78" s="36" t="s">
        <v>339</v>
      </c>
      <c r="BG78" s="36" t="s">
        <v>339</v>
      </c>
      <c r="BH78" s="36" t="s">
        <v>339</v>
      </c>
      <c r="BI78" s="36" t="s">
        <v>339</v>
      </c>
      <c r="BJ78" s="36" t="s">
        <v>339</v>
      </c>
      <c r="BK78" s="36" t="s">
        <v>339</v>
      </c>
      <c r="BL78" s="36" t="s">
        <v>339</v>
      </c>
    </row>
    <row r="79" spans="1:64" s="37" customFormat="1" x14ac:dyDescent="0.2">
      <c r="A79" s="34">
        <v>76</v>
      </c>
      <c r="B79" s="34" t="s">
        <v>181</v>
      </c>
      <c r="C79" s="34" t="s">
        <v>186</v>
      </c>
      <c r="D79" s="41" t="s">
        <v>339</v>
      </c>
      <c r="E79" s="36" t="s">
        <v>339</v>
      </c>
      <c r="F79" s="36" t="s">
        <v>339</v>
      </c>
      <c r="G79" s="36" t="s">
        <v>339</v>
      </c>
      <c r="H79" s="36" t="s">
        <v>339</v>
      </c>
      <c r="I79" s="36" t="s">
        <v>339</v>
      </c>
      <c r="J79" s="36" t="s">
        <v>339</v>
      </c>
      <c r="K79" s="36" t="s">
        <v>339</v>
      </c>
      <c r="L79" s="36" t="s">
        <v>339</v>
      </c>
      <c r="M79" s="36" t="s">
        <v>339</v>
      </c>
      <c r="N79" s="36" t="s">
        <v>339</v>
      </c>
      <c r="O79" s="36" t="s">
        <v>339</v>
      </c>
      <c r="P79" s="36" t="s">
        <v>339</v>
      </c>
      <c r="Q79" s="36" t="s">
        <v>339</v>
      </c>
      <c r="R79" s="36" t="s">
        <v>339</v>
      </c>
      <c r="S79" s="36" t="s">
        <v>339</v>
      </c>
      <c r="T79" s="36" t="s">
        <v>339</v>
      </c>
      <c r="U79" s="36" t="s">
        <v>339</v>
      </c>
      <c r="V79" s="36" t="s">
        <v>339</v>
      </c>
      <c r="W79" s="36" t="s">
        <v>339</v>
      </c>
      <c r="X79" s="36" t="s">
        <v>339</v>
      </c>
      <c r="Y79" s="36" t="s">
        <v>339</v>
      </c>
      <c r="Z79" s="36" t="s">
        <v>339</v>
      </c>
      <c r="AA79" s="36" t="s">
        <v>339</v>
      </c>
      <c r="AB79" s="36" t="s">
        <v>339</v>
      </c>
      <c r="AC79" s="36" t="s">
        <v>339</v>
      </c>
      <c r="AD79" s="36" t="s">
        <v>339</v>
      </c>
      <c r="AE79" s="36" t="s">
        <v>339</v>
      </c>
      <c r="AF79" s="36" t="s">
        <v>339</v>
      </c>
      <c r="AG79" s="36" t="s">
        <v>339</v>
      </c>
      <c r="AH79" s="36" t="s">
        <v>339</v>
      </c>
      <c r="AI79" s="36" t="s">
        <v>339</v>
      </c>
      <c r="AJ79" s="36" t="s">
        <v>339</v>
      </c>
      <c r="AK79" s="36" t="s">
        <v>339</v>
      </c>
      <c r="AL79" s="36" t="s">
        <v>339</v>
      </c>
      <c r="AM79" s="36" t="s">
        <v>339</v>
      </c>
      <c r="AN79" s="36" t="s">
        <v>339</v>
      </c>
      <c r="AO79" s="36" t="s">
        <v>339</v>
      </c>
      <c r="AP79" s="36" t="s">
        <v>339</v>
      </c>
      <c r="AQ79" s="36" t="s">
        <v>339</v>
      </c>
      <c r="AR79" s="36" t="s">
        <v>339</v>
      </c>
      <c r="AS79" s="36" t="s">
        <v>339</v>
      </c>
      <c r="AT79" s="36" t="s">
        <v>339</v>
      </c>
      <c r="AU79" s="36" t="s">
        <v>339</v>
      </c>
      <c r="AV79" s="36" t="s">
        <v>339</v>
      </c>
      <c r="AW79" s="36" t="s">
        <v>339</v>
      </c>
      <c r="AX79" s="36" t="s">
        <v>339</v>
      </c>
      <c r="AY79" s="36" t="s">
        <v>339</v>
      </c>
      <c r="AZ79" s="36" t="s">
        <v>339</v>
      </c>
      <c r="BA79" s="36" t="s">
        <v>339</v>
      </c>
      <c r="BB79" s="36" t="s">
        <v>339</v>
      </c>
      <c r="BC79" s="36" t="s">
        <v>339</v>
      </c>
      <c r="BD79" s="36" t="s">
        <v>339</v>
      </c>
      <c r="BE79" s="36" t="s">
        <v>339</v>
      </c>
      <c r="BF79" s="36" t="s">
        <v>339</v>
      </c>
      <c r="BG79" s="36" t="s">
        <v>339</v>
      </c>
      <c r="BH79" s="36" t="s">
        <v>339</v>
      </c>
      <c r="BI79" s="36" t="s">
        <v>339</v>
      </c>
      <c r="BJ79" s="36" t="s">
        <v>339</v>
      </c>
      <c r="BK79" s="36" t="s">
        <v>339</v>
      </c>
      <c r="BL79" s="36" t="s">
        <v>339</v>
      </c>
    </row>
    <row r="80" spans="1:64" s="37" customFormat="1" x14ac:dyDescent="0.2">
      <c r="A80" s="34">
        <v>77</v>
      </c>
      <c r="B80" s="34" t="s">
        <v>181</v>
      </c>
      <c r="C80" s="34" t="s">
        <v>187</v>
      </c>
      <c r="D80" s="41" t="s">
        <v>339</v>
      </c>
      <c r="E80" s="36" t="s">
        <v>339</v>
      </c>
      <c r="F80" s="36" t="s">
        <v>339</v>
      </c>
      <c r="G80" s="36" t="s">
        <v>339</v>
      </c>
      <c r="H80" s="36" t="s">
        <v>339</v>
      </c>
      <c r="I80" s="36" t="s">
        <v>339</v>
      </c>
      <c r="J80" s="36" t="s">
        <v>339</v>
      </c>
      <c r="K80" s="36" t="s">
        <v>339</v>
      </c>
      <c r="L80" s="36" t="s">
        <v>339</v>
      </c>
      <c r="M80" s="36" t="s">
        <v>339</v>
      </c>
      <c r="N80" s="36" t="s">
        <v>339</v>
      </c>
      <c r="O80" s="36" t="s">
        <v>339</v>
      </c>
      <c r="P80" s="36" t="s">
        <v>339</v>
      </c>
      <c r="Q80" s="36" t="s">
        <v>339</v>
      </c>
      <c r="R80" s="36" t="s">
        <v>339</v>
      </c>
      <c r="S80" s="36" t="s">
        <v>339</v>
      </c>
      <c r="T80" s="36" t="s">
        <v>339</v>
      </c>
      <c r="U80" s="36" t="s">
        <v>339</v>
      </c>
      <c r="V80" s="36" t="s">
        <v>339</v>
      </c>
      <c r="W80" s="36" t="s">
        <v>339</v>
      </c>
      <c r="X80" s="36" t="s">
        <v>339</v>
      </c>
      <c r="Y80" s="36" t="s">
        <v>339</v>
      </c>
      <c r="Z80" s="36" t="s">
        <v>339</v>
      </c>
      <c r="AA80" s="36" t="s">
        <v>339</v>
      </c>
      <c r="AB80" s="36" t="s">
        <v>339</v>
      </c>
      <c r="AC80" s="36" t="s">
        <v>339</v>
      </c>
      <c r="AD80" s="36" t="s">
        <v>339</v>
      </c>
      <c r="AE80" s="36" t="s">
        <v>339</v>
      </c>
      <c r="AF80" s="36" t="s">
        <v>339</v>
      </c>
      <c r="AG80" s="36" t="s">
        <v>339</v>
      </c>
      <c r="AH80" s="36" t="s">
        <v>339</v>
      </c>
      <c r="AI80" s="36" t="s">
        <v>339</v>
      </c>
      <c r="AJ80" s="36" t="s">
        <v>339</v>
      </c>
      <c r="AK80" s="36" t="s">
        <v>339</v>
      </c>
      <c r="AL80" s="36" t="s">
        <v>339</v>
      </c>
      <c r="AM80" s="36" t="s">
        <v>339</v>
      </c>
      <c r="AN80" s="36" t="s">
        <v>339</v>
      </c>
      <c r="AO80" s="36" t="s">
        <v>339</v>
      </c>
      <c r="AP80" s="36" t="s">
        <v>339</v>
      </c>
      <c r="AQ80" s="36" t="s">
        <v>339</v>
      </c>
      <c r="AR80" s="36" t="s">
        <v>339</v>
      </c>
      <c r="AS80" s="36" t="s">
        <v>339</v>
      </c>
      <c r="AT80" s="36" t="s">
        <v>339</v>
      </c>
      <c r="AU80" s="36" t="s">
        <v>339</v>
      </c>
      <c r="AV80" s="36" t="s">
        <v>339</v>
      </c>
      <c r="AW80" s="36" t="s">
        <v>339</v>
      </c>
      <c r="AX80" s="36" t="s">
        <v>339</v>
      </c>
      <c r="AY80" s="36" t="s">
        <v>339</v>
      </c>
      <c r="AZ80" s="36" t="s">
        <v>339</v>
      </c>
      <c r="BA80" s="36" t="s">
        <v>339</v>
      </c>
      <c r="BB80" s="36" t="s">
        <v>339</v>
      </c>
      <c r="BC80" s="36" t="s">
        <v>339</v>
      </c>
      <c r="BD80" s="36" t="s">
        <v>339</v>
      </c>
      <c r="BE80" s="36" t="s">
        <v>339</v>
      </c>
      <c r="BF80" s="36" t="s">
        <v>339</v>
      </c>
      <c r="BG80" s="36" t="s">
        <v>339</v>
      </c>
      <c r="BH80" s="36" t="s">
        <v>339</v>
      </c>
      <c r="BI80" s="36" t="s">
        <v>339</v>
      </c>
      <c r="BJ80" s="36" t="s">
        <v>339</v>
      </c>
      <c r="BK80" s="36" t="s">
        <v>339</v>
      </c>
      <c r="BL80" s="36" t="s">
        <v>339</v>
      </c>
    </row>
    <row r="81" spans="1:64" s="37" customFormat="1" x14ac:dyDescent="0.2">
      <c r="A81" s="34">
        <v>78</v>
      </c>
      <c r="B81" s="34" t="s">
        <v>181</v>
      </c>
      <c r="C81" s="34" t="s">
        <v>188</v>
      </c>
      <c r="D81" s="41" t="s">
        <v>339</v>
      </c>
      <c r="E81" s="36" t="s">
        <v>339</v>
      </c>
      <c r="F81" s="36" t="s">
        <v>339</v>
      </c>
      <c r="G81" s="36" t="s">
        <v>339</v>
      </c>
      <c r="H81" s="36" t="s">
        <v>339</v>
      </c>
      <c r="I81" s="36" t="s">
        <v>339</v>
      </c>
      <c r="J81" s="36" t="s">
        <v>339</v>
      </c>
      <c r="K81" s="36" t="s">
        <v>339</v>
      </c>
      <c r="L81" s="36" t="s">
        <v>339</v>
      </c>
      <c r="M81" s="36" t="s">
        <v>339</v>
      </c>
      <c r="N81" s="36" t="s">
        <v>339</v>
      </c>
      <c r="O81" s="36" t="s">
        <v>339</v>
      </c>
      <c r="P81" s="36" t="s">
        <v>339</v>
      </c>
      <c r="Q81" s="36" t="s">
        <v>339</v>
      </c>
      <c r="R81" s="36" t="s">
        <v>339</v>
      </c>
      <c r="S81" s="36" t="s">
        <v>339</v>
      </c>
      <c r="T81" s="36" t="s">
        <v>339</v>
      </c>
      <c r="U81" s="36" t="s">
        <v>339</v>
      </c>
      <c r="V81" s="36" t="s">
        <v>339</v>
      </c>
      <c r="W81" s="36" t="s">
        <v>339</v>
      </c>
      <c r="X81" s="36" t="s">
        <v>339</v>
      </c>
      <c r="Y81" s="36" t="s">
        <v>339</v>
      </c>
      <c r="Z81" s="36" t="s">
        <v>339</v>
      </c>
      <c r="AA81" s="36" t="s">
        <v>339</v>
      </c>
      <c r="AB81" s="36" t="s">
        <v>339</v>
      </c>
      <c r="AC81" s="36" t="s">
        <v>339</v>
      </c>
      <c r="AD81" s="36" t="s">
        <v>339</v>
      </c>
      <c r="AE81" s="36" t="s">
        <v>339</v>
      </c>
      <c r="AF81" s="36" t="s">
        <v>339</v>
      </c>
      <c r="AG81" s="36" t="s">
        <v>339</v>
      </c>
      <c r="AH81" s="36" t="s">
        <v>339</v>
      </c>
      <c r="AI81" s="36" t="s">
        <v>339</v>
      </c>
      <c r="AJ81" s="36" t="s">
        <v>339</v>
      </c>
      <c r="AK81" s="36" t="s">
        <v>339</v>
      </c>
      <c r="AL81" s="36" t="s">
        <v>339</v>
      </c>
      <c r="AM81" s="36" t="s">
        <v>339</v>
      </c>
      <c r="AN81" s="36" t="s">
        <v>339</v>
      </c>
      <c r="AO81" s="36" t="s">
        <v>339</v>
      </c>
      <c r="AP81" s="36" t="s">
        <v>339</v>
      </c>
      <c r="AQ81" s="36" t="s">
        <v>339</v>
      </c>
      <c r="AR81" s="36" t="s">
        <v>339</v>
      </c>
      <c r="AS81" s="36" t="s">
        <v>339</v>
      </c>
      <c r="AT81" s="36" t="s">
        <v>339</v>
      </c>
      <c r="AU81" s="36" t="s">
        <v>339</v>
      </c>
      <c r="AV81" s="36" t="s">
        <v>339</v>
      </c>
      <c r="AW81" s="36" t="s">
        <v>339</v>
      </c>
      <c r="AX81" s="36" t="s">
        <v>339</v>
      </c>
      <c r="AY81" s="36" t="s">
        <v>339</v>
      </c>
      <c r="AZ81" s="36" t="s">
        <v>339</v>
      </c>
      <c r="BA81" s="36" t="s">
        <v>339</v>
      </c>
      <c r="BB81" s="36" t="s">
        <v>339</v>
      </c>
      <c r="BC81" s="36" t="s">
        <v>339</v>
      </c>
      <c r="BD81" s="36" t="s">
        <v>339</v>
      </c>
      <c r="BE81" s="36" t="s">
        <v>339</v>
      </c>
      <c r="BF81" s="36" t="s">
        <v>339</v>
      </c>
      <c r="BG81" s="36" t="s">
        <v>339</v>
      </c>
      <c r="BH81" s="36" t="s">
        <v>339</v>
      </c>
      <c r="BI81" s="36" t="s">
        <v>339</v>
      </c>
      <c r="BJ81" s="36" t="s">
        <v>339</v>
      </c>
      <c r="BK81" s="36" t="s">
        <v>339</v>
      </c>
      <c r="BL81" s="36" t="s">
        <v>339</v>
      </c>
    </row>
    <row r="82" spans="1:64" s="37" customFormat="1" x14ac:dyDescent="0.2">
      <c r="A82" s="34">
        <v>79</v>
      </c>
      <c r="B82" s="34" t="s">
        <v>181</v>
      </c>
      <c r="C82" s="34" t="s">
        <v>189</v>
      </c>
      <c r="D82" s="41" t="s">
        <v>339</v>
      </c>
      <c r="E82" s="36" t="s">
        <v>339</v>
      </c>
      <c r="F82" s="36" t="s">
        <v>339</v>
      </c>
      <c r="G82" s="36" t="s">
        <v>339</v>
      </c>
      <c r="H82" s="36" t="s">
        <v>339</v>
      </c>
      <c r="I82" s="36" t="s">
        <v>339</v>
      </c>
      <c r="J82" s="36" t="s">
        <v>339</v>
      </c>
      <c r="K82" s="36" t="s">
        <v>339</v>
      </c>
      <c r="L82" s="36" t="s">
        <v>339</v>
      </c>
      <c r="M82" s="36" t="s">
        <v>339</v>
      </c>
      <c r="N82" s="36" t="s">
        <v>339</v>
      </c>
      <c r="O82" s="36" t="s">
        <v>339</v>
      </c>
      <c r="P82" s="36" t="s">
        <v>339</v>
      </c>
      <c r="Q82" s="36" t="s">
        <v>339</v>
      </c>
      <c r="R82" s="36" t="s">
        <v>339</v>
      </c>
      <c r="S82" s="36" t="s">
        <v>339</v>
      </c>
      <c r="T82" s="36" t="s">
        <v>339</v>
      </c>
      <c r="U82" s="36" t="s">
        <v>339</v>
      </c>
      <c r="V82" s="36" t="s">
        <v>339</v>
      </c>
      <c r="W82" s="36" t="s">
        <v>339</v>
      </c>
      <c r="X82" s="36" t="s">
        <v>339</v>
      </c>
      <c r="Y82" s="36" t="s">
        <v>339</v>
      </c>
      <c r="Z82" s="36" t="s">
        <v>339</v>
      </c>
      <c r="AA82" s="36" t="s">
        <v>339</v>
      </c>
      <c r="AB82" s="36" t="s">
        <v>339</v>
      </c>
      <c r="AC82" s="36" t="s">
        <v>339</v>
      </c>
      <c r="AD82" s="36" t="s">
        <v>339</v>
      </c>
      <c r="AE82" s="36" t="s">
        <v>339</v>
      </c>
      <c r="AF82" s="36" t="s">
        <v>339</v>
      </c>
      <c r="AG82" s="36" t="s">
        <v>339</v>
      </c>
      <c r="AH82" s="36" t="s">
        <v>339</v>
      </c>
      <c r="AI82" s="36" t="s">
        <v>339</v>
      </c>
      <c r="AJ82" s="36" t="s">
        <v>339</v>
      </c>
      <c r="AK82" s="36" t="s">
        <v>339</v>
      </c>
      <c r="AL82" s="36" t="s">
        <v>339</v>
      </c>
      <c r="AM82" s="36" t="s">
        <v>339</v>
      </c>
      <c r="AN82" s="36" t="s">
        <v>339</v>
      </c>
      <c r="AO82" s="36" t="s">
        <v>339</v>
      </c>
      <c r="AP82" s="36" t="s">
        <v>339</v>
      </c>
      <c r="AQ82" s="36" t="s">
        <v>339</v>
      </c>
      <c r="AR82" s="36" t="s">
        <v>339</v>
      </c>
      <c r="AS82" s="36" t="s">
        <v>339</v>
      </c>
      <c r="AT82" s="36" t="s">
        <v>339</v>
      </c>
      <c r="AU82" s="36" t="s">
        <v>339</v>
      </c>
      <c r="AV82" s="36" t="s">
        <v>339</v>
      </c>
      <c r="AW82" s="36" t="s">
        <v>339</v>
      </c>
      <c r="AX82" s="36" t="s">
        <v>339</v>
      </c>
      <c r="AY82" s="36" t="s">
        <v>339</v>
      </c>
      <c r="AZ82" s="36" t="s">
        <v>339</v>
      </c>
      <c r="BA82" s="36" t="s">
        <v>339</v>
      </c>
      <c r="BB82" s="36" t="s">
        <v>339</v>
      </c>
      <c r="BC82" s="36" t="s">
        <v>339</v>
      </c>
      <c r="BD82" s="36" t="s">
        <v>339</v>
      </c>
      <c r="BE82" s="36" t="s">
        <v>339</v>
      </c>
      <c r="BF82" s="36" t="s">
        <v>339</v>
      </c>
      <c r="BG82" s="36" t="s">
        <v>339</v>
      </c>
      <c r="BH82" s="36" t="s">
        <v>339</v>
      </c>
      <c r="BI82" s="36" t="s">
        <v>339</v>
      </c>
      <c r="BJ82" s="36" t="s">
        <v>339</v>
      </c>
      <c r="BK82" s="36" t="s">
        <v>339</v>
      </c>
      <c r="BL82" s="36" t="s">
        <v>339</v>
      </c>
    </row>
    <row r="83" spans="1:64" s="37" customFormat="1" x14ac:dyDescent="0.2">
      <c r="A83" s="34">
        <v>80</v>
      </c>
      <c r="B83" s="34" t="s">
        <v>181</v>
      </c>
      <c r="C83" s="34" t="s">
        <v>190</v>
      </c>
      <c r="D83" s="41" t="s">
        <v>339</v>
      </c>
      <c r="E83" s="36" t="s">
        <v>339</v>
      </c>
      <c r="F83" s="36" t="s">
        <v>339</v>
      </c>
      <c r="G83" s="36" t="s">
        <v>339</v>
      </c>
      <c r="H83" s="36" t="s">
        <v>339</v>
      </c>
      <c r="I83" s="36" t="s">
        <v>339</v>
      </c>
      <c r="J83" s="36" t="s">
        <v>339</v>
      </c>
      <c r="K83" s="36" t="s">
        <v>339</v>
      </c>
      <c r="L83" s="36" t="s">
        <v>339</v>
      </c>
      <c r="M83" s="36" t="s">
        <v>339</v>
      </c>
      <c r="N83" s="36" t="s">
        <v>339</v>
      </c>
      <c r="O83" s="36" t="s">
        <v>339</v>
      </c>
      <c r="P83" s="36" t="s">
        <v>339</v>
      </c>
      <c r="Q83" s="36" t="s">
        <v>339</v>
      </c>
      <c r="R83" s="36" t="s">
        <v>339</v>
      </c>
      <c r="S83" s="36" t="s">
        <v>339</v>
      </c>
      <c r="T83" s="36" t="s">
        <v>339</v>
      </c>
      <c r="U83" s="36" t="s">
        <v>339</v>
      </c>
      <c r="V83" s="36" t="s">
        <v>339</v>
      </c>
      <c r="W83" s="36" t="s">
        <v>339</v>
      </c>
      <c r="X83" s="36" t="s">
        <v>339</v>
      </c>
      <c r="Y83" s="36" t="s">
        <v>339</v>
      </c>
      <c r="Z83" s="36" t="s">
        <v>339</v>
      </c>
      <c r="AA83" s="36" t="s">
        <v>339</v>
      </c>
      <c r="AB83" s="36" t="s">
        <v>339</v>
      </c>
      <c r="AC83" s="36" t="s">
        <v>339</v>
      </c>
      <c r="AD83" s="36" t="s">
        <v>339</v>
      </c>
      <c r="AE83" s="36" t="s">
        <v>339</v>
      </c>
      <c r="AF83" s="36" t="s">
        <v>339</v>
      </c>
      <c r="AG83" s="36" t="s">
        <v>339</v>
      </c>
      <c r="AH83" s="36" t="s">
        <v>339</v>
      </c>
      <c r="AI83" s="36" t="s">
        <v>339</v>
      </c>
      <c r="AJ83" s="36" t="s">
        <v>339</v>
      </c>
      <c r="AK83" s="36" t="s">
        <v>339</v>
      </c>
      <c r="AL83" s="36" t="s">
        <v>339</v>
      </c>
      <c r="AM83" s="36" t="s">
        <v>339</v>
      </c>
      <c r="AN83" s="36" t="s">
        <v>339</v>
      </c>
      <c r="AO83" s="36" t="s">
        <v>339</v>
      </c>
      <c r="AP83" s="36" t="s">
        <v>339</v>
      </c>
      <c r="AQ83" s="36" t="s">
        <v>339</v>
      </c>
      <c r="AR83" s="36" t="s">
        <v>339</v>
      </c>
      <c r="AS83" s="36" t="s">
        <v>339</v>
      </c>
      <c r="AT83" s="36" t="s">
        <v>339</v>
      </c>
      <c r="AU83" s="36" t="s">
        <v>339</v>
      </c>
      <c r="AV83" s="36" t="s">
        <v>339</v>
      </c>
      <c r="AW83" s="36" t="s">
        <v>339</v>
      </c>
      <c r="AX83" s="36" t="s">
        <v>339</v>
      </c>
      <c r="AY83" s="36" t="s">
        <v>339</v>
      </c>
      <c r="AZ83" s="36" t="s">
        <v>339</v>
      </c>
      <c r="BA83" s="36" t="s">
        <v>339</v>
      </c>
      <c r="BB83" s="36" t="s">
        <v>339</v>
      </c>
      <c r="BC83" s="36" t="s">
        <v>339</v>
      </c>
      <c r="BD83" s="36" t="s">
        <v>339</v>
      </c>
      <c r="BE83" s="36" t="s">
        <v>339</v>
      </c>
      <c r="BF83" s="36" t="s">
        <v>339</v>
      </c>
      <c r="BG83" s="36" t="s">
        <v>339</v>
      </c>
      <c r="BH83" s="36" t="s">
        <v>339</v>
      </c>
      <c r="BI83" s="36" t="s">
        <v>339</v>
      </c>
      <c r="BJ83" s="36" t="s">
        <v>339</v>
      </c>
      <c r="BK83" s="36" t="s">
        <v>339</v>
      </c>
      <c r="BL83" s="36" t="s">
        <v>339</v>
      </c>
    </row>
    <row r="84" spans="1:64" s="37" customFormat="1" x14ac:dyDescent="0.2">
      <c r="A84" s="34">
        <v>81</v>
      </c>
      <c r="B84" s="34" t="s">
        <v>181</v>
      </c>
      <c r="C84" s="34" t="s">
        <v>191</v>
      </c>
      <c r="D84" s="41" t="s">
        <v>339</v>
      </c>
      <c r="E84" s="36" t="s">
        <v>339</v>
      </c>
      <c r="F84" s="36" t="s">
        <v>339</v>
      </c>
      <c r="G84" s="36" t="s">
        <v>339</v>
      </c>
      <c r="H84" s="36" t="s">
        <v>339</v>
      </c>
      <c r="I84" s="36" t="s">
        <v>339</v>
      </c>
      <c r="J84" s="36" t="s">
        <v>339</v>
      </c>
      <c r="K84" s="36" t="s">
        <v>339</v>
      </c>
      <c r="L84" s="36" t="s">
        <v>339</v>
      </c>
      <c r="M84" s="36" t="s">
        <v>339</v>
      </c>
      <c r="N84" s="36" t="s">
        <v>339</v>
      </c>
      <c r="O84" s="36" t="s">
        <v>339</v>
      </c>
      <c r="P84" s="36" t="s">
        <v>339</v>
      </c>
      <c r="Q84" s="36" t="s">
        <v>339</v>
      </c>
      <c r="R84" s="36" t="s">
        <v>339</v>
      </c>
      <c r="S84" s="36" t="s">
        <v>339</v>
      </c>
      <c r="T84" s="36" t="s">
        <v>339</v>
      </c>
      <c r="U84" s="36" t="s">
        <v>339</v>
      </c>
      <c r="V84" s="36" t="s">
        <v>339</v>
      </c>
      <c r="W84" s="36" t="s">
        <v>339</v>
      </c>
      <c r="X84" s="36" t="s">
        <v>339</v>
      </c>
      <c r="Y84" s="36" t="s">
        <v>339</v>
      </c>
      <c r="Z84" s="36" t="s">
        <v>339</v>
      </c>
      <c r="AA84" s="36" t="s">
        <v>339</v>
      </c>
      <c r="AB84" s="36" t="s">
        <v>339</v>
      </c>
      <c r="AC84" s="36" t="s">
        <v>339</v>
      </c>
      <c r="AD84" s="36" t="s">
        <v>339</v>
      </c>
      <c r="AE84" s="36" t="s">
        <v>339</v>
      </c>
      <c r="AF84" s="36" t="s">
        <v>339</v>
      </c>
      <c r="AG84" s="36" t="s">
        <v>339</v>
      </c>
      <c r="AH84" s="36" t="s">
        <v>339</v>
      </c>
      <c r="AI84" s="36" t="s">
        <v>339</v>
      </c>
      <c r="AJ84" s="36" t="s">
        <v>339</v>
      </c>
      <c r="AK84" s="36" t="s">
        <v>339</v>
      </c>
      <c r="AL84" s="36" t="s">
        <v>339</v>
      </c>
      <c r="AM84" s="36" t="s">
        <v>339</v>
      </c>
      <c r="AN84" s="36" t="s">
        <v>339</v>
      </c>
      <c r="AO84" s="36" t="s">
        <v>339</v>
      </c>
      <c r="AP84" s="36" t="s">
        <v>339</v>
      </c>
      <c r="AQ84" s="36" t="s">
        <v>339</v>
      </c>
      <c r="AR84" s="36" t="s">
        <v>339</v>
      </c>
      <c r="AS84" s="36" t="s">
        <v>339</v>
      </c>
      <c r="AT84" s="36" t="s">
        <v>339</v>
      </c>
      <c r="AU84" s="36" t="s">
        <v>339</v>
      </c>
      <c r="AV84" s="36" t="s">
        <v>339</v>
      </c>
      <c r="AW84" s="36" t="s">
        <v>339</v>
      </c>
      <c r="AX84" s="36" t="s">
        <v>339</v>
      </c>
      <c r="AY84" s="36" t="s">
        <v>339</v>
      </c>
      <c r="AZ84" s="36" t="s">
        <v>339</v>
      </c>
      <c r="BA84" s="36" t="s">
        <v>339</v>
      </c>
      <c r="BB84" s="36" t="s">
        <v>339</v>
      </c>
      <c r="BC84" s="36" t="s">
        <v>339</v>
      </c>
      <c r="BD84" s="36" t="s">
        <v>339</v>
      </c>
      <c r="BE84" s="36" t="s">
        <v>339</v>
      </c>
      <c r="BF84" s="36" t="s">
        <v>339</v>
      </c>
      <c r="BG84" s="36" t="s">
        <v>339</v>
      </c>
      <c r="BH84" s="36" t="s">
        <v>339</v>
      </c>
      <c r="BI84" s="36" t="s">
        <v>339</v>
      </c>
      <c r="BJ84" s="36" t="s">
        <v>339</v>
      </c>
      <c r="BK84" s="36" t="s">
        <v>339</v>
      </c>
      <c r="BL84" s="36" t="s">
        <v>339</v>
      </c>
    </row>
    <row r="85" spans="1:64" s="37" customFormat="1" x14ac:dyDescent="0.2">
      <c r="A85" s="34">
        <v>82</v>
      </c>
      <c r="B85" s="34" t="s">
        <v>193</v>
      </c>
      <c r="C85" s="34" t="s">
        <v>192</v>
      </c>
      <c r="D85" s="41" t="s">
        <v>339</v>
      </c>
      <c r="E85" s="36" t="s">
        <v>339</v>
      </c>
      <c r="F85" s="36" t="s">
        <v>339</v>
      </c>
      <c r="G85" s="36" t="s">
        <v>339</v>
      </c>
      <c r="H85" s="36" t="s">
        <v>339</v>
      </c>
      <c r="I85" s="36" t="s">
        <v>339</v>
      </c>
      <c r="J85" s="36" t="s">
        <v>339</v>
      </c>
      <c r="K85" s="36" t="s">
        <v>339</v>
      </c>
      <c r="L85" s="36" t="s">
        <v>339</v>
      </c>
      <c r="M85" s="36" t="s">
        <v>339</v>
      </c>
      <c r="N85" s="36" t="s">
        <v>339</v>
      </c>
      <c r="O85" s="36" t="s">
        <v>339</v>
      </c>
      <c r="P85" s="36" t="s">
        <v>339</v>
      </c>
      <c r="Q85" s="36" t="s">
        <v>339</v>
      </c>
      <c r="R85" s="36" t="s">
        <v>339</v>
      </c>
      <c r="S85" s="36" t="s">
        <v>339</v>
      </c>
      <c r="T85" s="36" t="s">
        <v>339</v>
      </c>
      <c r="U85" s="36" t="s">
        <v>339</v>
      </c>
      <c r="V85" s="36" t="s">
        <v>339</v>
      </c>
      <c r="W85" s="36" t="s">
        <v>339</v>
      </c>
      <c r="X85" s="36" t="s">
        <v>339</v>
      </c>
      <c r="Y85" s="36" t="s">
        <v>339</v>
      </c>
      <c r="Z85" s="36" t="s">
        <v>339</v>
      </c>
      <c r="AA85" s="36" t="s">
        <v>339</v>
      </c>
      <c r="AB85" s="36" t="s">
        <v>339</v>
      </c>
      <c r="AC85" s="36" t="s">
        <v>339</v>
      </c>
      <c r="AD85" s="36" t="s">
        <v>339</v>
      </c>
      <c r="AE85" s="36" t="s">
        <v>339</v>
      </c>
      <c r="AF85" s="36" t="s">
        <v>339</v>
      </c>
      <c r="AG85" s="36" t="s">
        <v>339</v>
      </c>
      <c r="AH85" s="36" t="s">
        <v>339</v>
      </c>
      <c r="AI85" s="36" t="s">
        <v>339</v>
      </c>
      <c r="AJ85" s="36" t="s">
        <v>339</v>
      </c>
      <c r="AK85" s="36" t="s">
        <v>339</v>
      </c>
      <c r="AL85" s="36" t="s">
        <v>339</v>
      </c>
      <c r="AM85" s="36" t="s">
        <v>339</v>
      </c>
      <c r="AN85" s="36" t="s">
        <v>339</v>
      </c>
      <c r="AO85" s="36" t="s">
        <v>339</v>
      </c>
      <c r="AP85" s="36" t="s">
        <v>339</v>
      </c>
      <c r="AQ85" s="36" t="s">
        <v>339</v>
      </c>
      <c r="AR85" s="36" t="s">
        <v>339</v>
      </c>
      <c r="AS85" s="36" t="s">
        <v>339</v>
      </c>
      <c r="AT85" s="36" t="s">
        <v>339</v>
      </c>
      <c r="AU85" s="36" t="s">
        <v>339</v>
      </c>
      <c r="AV85" s="36" t="s">
        <v>339</v>
      </c>
      <c r="AW85" s="36" t="s">
        <v>339</v>
      </c>
      <c r="AX85" s="36" t="s">
        <v>339</v>
      </c>
      <c r="AY85" s="36" t="s">
        <v>339</v>
      </c>
      <c r="AZ85" s="36" t="s">
        <v>339</v>
      </c>
      <c r="BA85" s="36" t="s">
        <v>339</v>
      </c>
      <c r="BB85" s="36" t="s">
        <v>339</v>
      </c>
      <c r="BC85" s="36" t="s">
        <v>339</v>
      </c>
      <c r="BD85" s="36" t="s">
        <v>339</v>
      </c>
      <c r="BE85" s="36" t="s">
        <v>339</v>
      </c>
      <c r="BF85" s="36" t="s">
        <v>339</v>
      </c>
      <c r="BG85" s="36" t="s">
        <v>339</v>
      </c>
      <c r="BH85" s="36" t="s">
        <v>339</v>
      </c>
      <c r="BI85" s="36" t="s">
        <v>339</v>
      </c>
      <c r="BJ85" s="36" t="s">
        <v>339</v>
      </c>
      <c r="BK85" s="36" t="s">
        <v>339</v>
      </c>
      <c r="BL85" s="36" t="s">
        <v>339</v>
      </c>
    </row>
    <row r="86" spans="1:64" s="37" customFormat="1" x14ac:dyDescent="0.2">
      <c r="A86" s="34">
        <v>83</v>
      </c>
      <c r="B86" s="34" t="s">
        <v>193</v>
      </c>
      <c r="C86" s="34" t="s">
        <v>194</v>
      </c>
      <c r="D86" s="41" t="s">
        <v>339</v>
      </c>
      <c r="E86" s="36" t="s">
        <v>339</v>
      </c>
      <c r="F86" s="36" t="s">
        <v>339</v>
      </c>
      <c r="G86" s="36" t="s">
        <v>339</v>
      </c>
      <c r="H86" s="36" t="s">
        <v>339</v>
      </c>
      <c r="I86" s="36" t="s">
        <v>339</v>
      </c>
      <c r="J86" s="36" t="s">
        <v>339</v>
      </c>
      <c r="K86" s="36" t="s">
        <v>339</v>
      </c>
      <c r="L86" s="36" t="s">
        <v>339</v>
      </c>
      <c r="M86" s="36" t="s">
        <v>339</v>
      </c>
      <c r="N86" s="36" t="s">
        <v>339</v>
      </c>
      <c r="O86" s="36" t="s">
        <v>339</v>
      </c>
      <c r="P86" s="36" t="s">
        <v>339</v>
      </c>
      <c r="Q86" s="36" t="s">
        <v>339</v>
      </c>
      <c r="R86" s="36" t="s">
        <v>339</v>
      </c>
      <c r="S86" s="36" t="s">
        <v>339</v>
      </c>
      <c r="T86" s="36" t="s">
        <v>339</v>
      </c>
      <c r="U86" s="36" t="s">
        <v>339</v>
      </c>
      <c r="V86" s="36" t="s">
        <v>339</v>
      </c>
      <c r="W86" s="36" t="s">
        <v>339</v>
      </c>
      <c r="X86" s="36" t="s">
        <v>339</v>
      </c>
      <c r="Y86" s="36" t="s">
        <v>339</v>
      </c>
      <c r="Z86" s="36" t="s">
        <v>339</v>
      </c>
      <c r="AA86" s="36" t="s">
        <v>339</v>
      </c>
      <c r="AB86" s="36" t="s">
        <v>339</v>
      </c>
      <c r="AC86" s="36" t="s">
        <v>339</v>
      </c>
      <c r="AD86" s="36" t="s">
        <v>339</v>
      </c>
      <c r="AE86" s="36" t="s">
        <v>339</v>
      </c>
      <c r="AF86" s="36" t="s">
        <v>339</v>
      </c>
      <c r="AG86" s="36" t="s">
        <v>339</v>
      </c>
      <c r="AH86" s="36" t="s">
        <v>339</v>
      </c>
      <c r="AI86" s="36" t="s">
        <v>339</v>
      </c>
      <c r="AJ86" s="36" t="s">
        <v>339</v>
      </c>
      <c r="AK86" s="36" t="s">
        <v>339</v>
      </c>
      <c r="AL86" s="36" t="s">
        <v>339</v>
      </c>
      <c r="AM86" s="36" t="s">
        <v>339</v>
      </c>
      <c r="AN86" s="36" t="s">
        <v>339</v>
      </c>
      <c r="AO86" s="36" t="s">
        <v>339</v>
      </c>
      <c r="AP86" s="36" t="s">
        <v>339</v>
      </c>
      <c r="AQ86" s="36" t="s">
        <v>339</v>
      </c>
      <c r="AR86" s="36" t="s">
        <v>339</v>
      </c>
      <c r="AS86" s="36" t="s">
        <v>339</v>
      </c>
      <c r="AT86" s="36" t="s">
        <v>339</v>
      </c>
      <c r="AU86" s="36" t="s">
        <v>339</v>
      </c>
      <c r="AV86" s="36" t="s">
        <v>339</v>
      </c>
      <c r="AW86" s="36" t="s">
        <v>339</v>
      </c>
      <c r="AX86" s="36" t="s">
        <v>339</v>
      </c>
      <c r="AY86" s="36" t="s">
        <v>339</v>
      </c>
      <c r="AZ86" s="36" t="s">
        <v>339</v>
      </c>
      <c r="BA86" s="36" t="s">
        <v>339</v>
      </c>
      <c r="BB86" s="36" t="s">
        <v>339</v>
      </c>
      <c r="BC86" s="36" t="s">
        <v>339</v>
      </c>
      <c r="BD86" s="36" t="s">
        <v>339</v>
      </c>
      <c r="BE86" s="36" t="s">
        <v>339</v>
      </c>
      <c r="BF86" s="36" t="s">
        <v>339</v>
      </c>
      <c r="BG86" s="36" t="s">
        <v>339</v>
      </c>
      <c r="BH86" s="36" t="s">
        <v>339</v>
      </c>
      <c r="BI86" s="36" t="s">
        <v>339</v>
      </c>
      <c r="BJ86" s="36" t="s">
        <v>339</v>
      </c>
      <c r="BK86" s="36" t="s">
        <v>339</v>
      </c>
      <c r="BL86" s="36" t="s">
        <v>339</v>
      </c>
    </row>
    <row r="87" spans="1:64" s="37" customFormat="1" x14ac:dyDescent="0.2">
      <c r="A87" s="34">
        <v>84</v>
      </c>
      <c r="B87" s="34" t="s">
        <v>193</v>
      </c>
      <c r="C87" s="34" t="s">
        <v>195</v>
      </c>
      <c r="D87" s="41" t="s">
        <v>339</v>
      </c>
      <c r="E87" s="36" t="s">
        <v>339</v>
      </c>
      <c r="F87" s="36" t="s">
        <v>339</v>
      </c>
      <c r="G87" s="36" t="s">
        <v>339</v>
      </c>
      <c r="H87" s="36" t="s">
        <v>339</v>
      </c>
      <c r="I87" s="36" t="s">
        <v>339</v>
      </c>
      <c r="J87" s="36" t="s">
        <v>339</v>
      </c>
      <c r="K87" s="36" t="s">
        <v>339</v>
      </c>
      <c r="L87" s="36" t="s">
        <v>339</v>
      </c>
      <c r="M87" s="36" t="s">
        <v>339</v>
      </c>
      <c r="N87" s="36" t="s">
        <v>339</v>
      </c>
      <c r="O87" s="36" t="s">
        <v>339</v>
      </c>
      <c r="P87" s="36" t="s">
        <v>339</v>
      </c>
      <c r="Q87" s="36" t="s">
        <v>339</v>
      </c>
      <c r="R87" s="36" t="s">
        <v>339</v>
      </c>
      <c r="S87" s="36" t="s">
        <v>339</v>
      </c>
      <c r="T87" s="36" t="s">
        <v>339</v>
      </c>
      <c r="U87" s="36" t="s">
        <v>339</v>
      </c>
      <c r="V87" s="36" t="s">
        <v>339</v>
      </c>
      <c r="W87" s="36" t="s">
        <v>339</v>
      </c>
      <c r="X87" s="36" t="s">
        <v>339</v>
      </c>
      <c r="Y87" s="36" t="s">
        <v>339</v>
      </c>
      <c r="Z87" s="36" t="s">
        <v>339</v>
      </c>
      <c r="AA87" s="36" t="s">
        <v>339</v>
      </c>
      <c r="AB87" s="36" t="s">
        <v>339</v>
      </c>
      <c r="AC87" s="36" t="s">
        <v>339</v>
      </c>
      <c r="AD87" s="36" t="s">
        <v>339</v>
      </c>
      <c r="AE87" s="36" t="s">
        <v>339</v>
      </c>
      <c r="AF87" s="36" t="s">
        <v>339</v>
      </c>
      <c r="AG87" s="36" t="s">
        <v>339</v>
      </c>
      <c r="AH87" s="36" t="s">
        <v>339</v>
      </c>
      <c r="AI87" s="36" t="s">
        <v>339</v>
      </c>
      <c r="AJ87" s="36" t="s">
        <v>339</v>
      </c>
      <c r="AK87" s="36" t="s">
        <v>339</v>
      </c>
      <c r="AL87" s="36" t="s">
        <v>339</v>
      </c>
      <c r="AM87" s="36" t="s">
        <v>339</v>
      </c>
      <c r="AN87" s="36" t="s">
        <v>339</v>
      </c>
      <c r="AO87" s="36" t="s">
        <v>339</v>
      </c>
      <c r="AP87" s="36" t="s">
        <v>339</v>
      </c>
      <c r="AQ87" s="36" t="s">
        <v>339</v>
      </c>
      <c r="AR87" s="36" t="s">
        <v>339</v>
      </c>
      <c r="AS87" s="36" t="s">
        <v>339</v>
      </c>
      <c r="AT87" s="36" t="s">
        <v>339</v>
      </c>
      <c r="AU87" s="36" t="s">
        <v>339</v>
      </c>
      <c r="AV87" s="36" t="s">
        <v>339</v>
      </c>
      <c r="AW87" s="36" t="s">
        <v>339</v>
      </c>
      <c r="AX87" s="36" t="s">
        <v>339</v>
      </c>
      <c r="AY87" s="36" t="s">
        <v>339</v>
      </c>
      <c r="AZ87" s="36" t="s">
        <v>339</v>
      </c>
      <c r="BA87" s="36" t="s">
        <v>339</v>
      </c>
      <c r="BB87" s="36" t="s">
        <v>339</v>
      </c>
      <c r="BC87" s="36" t="s">
        <v>339</v>
      </c>
      <c r="BD87" s="36" t="s">
        <v>339</v>
      </c>
      <c r="BE87" s="36" t="s">
        <v>339</v>
      </c>
      <c r="BF87" s="36" t="s">
        <v>339</v>
      </c>
      <c r="BG87" s="36" t="s">
        <v>339</v>
      </c>
      <c r="BH87" s="36" t="s">
        <v>339</v>
      </c>
      <c r="BI87" s="36" t="s">
        <v>339</v>
      </c>
      <c r="BJ87" s="36" t="s">
        <v>339</v>
      </c>
      <c r="BK87" s="36" t="s">
        <v>339</v>
      </c>
      <c r="BL87" s="36" t="s">
        <v>339</v>
      </c>
    </row>
    <row r="88" spans="1:64" s="37" customFormat="1" x14ac:dyDescent="0.2">
      <c r="A88" s="34">
        <v>85</v>
      </c>
      <c r="B88" s="34" t="s">
        <v>193</v>
      </c>
      <c r="C88" s="34" t="s">
        <v>196</v>
      </c>
      <c r="D88" s="41" t="s">
        <v>339</v>
      </c>
      <c r="E88" s="36" t="s">
        <v>339</v>
      </c>
      <c r="F88" s="36" t="s">
        <v>339</v>
      </c>
      <c r="G88" s="36" t="s">
        <v>339</v>
      </c>
      <c r="H88" s="36" t="s">
        <v>339</v>
      </c>
      <c r="I88" s="36" t="s">
        <v>339</v>
      </c>
      <c r="J88" s="36" t="s">
        <v>339</v>
      </c>
      <c r="K88" s="36" t="s">
        <v>339</v>
      </c>
      <c r="L88" s="36" t="s">
        <v>339</v>
      </c>
      <c r="M88" s="36" t="s">
        <v>339</v>
      </c>
      <c r="N88" s="36" t="s">
        <v>339</v>
      </c>
      <c r="O88" s="36" t="s">
        <v>339</v>
      </c>
      <c r="P88" s="36" t="s">
        <v>339</v>
      </c>
      <c r="Q88" s="36" t="s">
        <v>339</v>
      </c>
      <c r="R88" s="36" t="s">
        <v>339</v>
      </c>
      <c r="S88" s="36" t="s">
        <v>339</v>
      </c>
      <c r="T88" s="36" t="s">
        <v>339</v>
      </c>
      <c r="U88" s="36" t="s">
        <v>339</v>
      </c>
      <c r="V88" s="36" t="s">
        <v>339</v>
      </c>
      <c r="W88" s="36" t="s">
        <v>339</v>
      </c>
      <c r="X88" s="36" t="s">
        <v>339</v>
      </c>
      <c r="Y88" s="36" t="s">
        <v>339</v>
      </c>
      <c r="Z88" s="36" t="s">
        <v>339</v>
      </c>
      <c r="AA88" s="36" t="s">
        <v>339</v>
      </c>
      <c r="AB88" s="36" t="s">
        <v>339</v>
      </c>
      <c r="AC88" s="36" t="s">
        <v>339</v>
      </c>
      <c r="AD88" s="36" t="s">
        <v>339</v>
      </c>
      <c r="AE88" s="36" t="s">
        <v>339</v>
      </c>
      <c r="AF88" s="36" t="s">
        <v>339</v>
      </c>
      <c r="AG88" s="36" t="s">
        <v>339</v>
      </c>
      <c r="AH88" s="36" t="s">
        <v>339</v>
      </c>
      <c r="AI88" s="36" t="s">
        <v>339</v>
      </c>
      <c r="AJ88" s="36" t="s">
        <v>339</v>
      </c>
      <c r="AK88" s="36" t="s">
        <v>339</v>
      </c>
      <c r="AL88" s="36" t="s">
        <v>339</v>
      </c>
      <c r="AM88" s="36" t="s">
        <v>339</v>
      </c>
      <c r="AN88" s="36" t="s">
        <v>339</v>
      </c>
      <c r="AO88" s="36" t="s">
        <v>339</v>
      </c>
      <c r="AP88" s="36" t="s">
        <v>339</v>
      </c>
      <c r="AQ88" s="36" t="s">
        <v>339</v>
      </c>
      <c r="AR88" s="36" t="s">
        <v>339</v>
      </c>
      <c r="AS88" s="36" t="s">
        <v>339</v>
      </c>
      <c r="AT88" s="36" t="s">
        <v>339</v>
      </c>
      <c r="AU88" s="36" t="s">
        <v>339</v>
      </c>
      <c r="AV88" s="36" t="s">
        <v>339</v>
      </c>
      <c r="AW88" s="36" t="s">
        <v>339</v>
      </c>
      <c r="AX88" s="36" t="s">
        <v>339</v>
      </c>
      <c r="AY88" s="36" t="s">
        <v>339</v>
      </c>
      <c r="AZ88" s="36" t="s">
        <v>339</v>
      </c>
      <c r="BA88" s="36" t="s">
        <v>339</v>
      </c>
      <c r="BB88" s="36" t="s">
        <v>339</v>
      </c>
      <c r="BC88" s="36" t="s">
        <v>339</v>
      </c>
      <c r="BD88" s="36" t="s">
        <v>339</v>
      </c>
      <c r="BE88" s="36" t="s">
        <v>339</v>
      </c>
      <c r="BF88" s="36" t="s">
        <v>339</v>
      </c>
      <c r="BG88" s="36" t="s">
        <v>339</v>
      </c>
      <c r="BH88" s="36" t="s">
        <v>339</v>
      </c>
      <c r="BI88" s="36" t="s">
        <v>339</v>
      </c>
      <c r="BJ88" s="36" t="s">
        <v>339</v>
      </c>
      <c r="BK88" s="36" t="s">
        <v>339</v>
      </c>
      <c r="BL88" s="36" t="s">
        <v>339</v>
      </c>
    </row>
    <row r="89" spans="1:64" s="37" customFormat="1" x14ac:dyDescent="0.2">
      <c r="A89" s="34">
        <v>86</v>
      </c>
      <c r="B89" s="34" t="s">
        <v>193</v>
      </c>
      <c r="C89" s="34" t="s">
        <v>197</v>
      </c>
      <c r="D89" s="41" t="s">
        <v>339</v>
      </c>
      <c r="E89" s="36" t="s">
        <v>339</v>
      </c>
      <c r="F89" s="36" t="s">
        <v>339</v>
      </c>
      <c r="G89" s="36" t="s">
        <v>339</v>
      </c>
      <c r="H89" s="36" t="s">
        <v>339</v>
      </c>
      <c r="I89" s="36" t="s">
        <v>339</v>
      </c>
      <c r="J89" s="36" t="s">
        <v>339</v>
      </c>
      <c r="K89" s="36" t="s">
        <v>339</v>
      </c>
      <c r="L89" s="36" t="s">
        <v>339</v>
      </c>
      <c r="M89" s="36" t="s">
        <v>339</v>
      </c>
      <c r="N89" s="36" t="s">
        <v>339</v>
      </c>
      <c r="O89" s="36" t="s">
        <v>339</v>
      </c>
      <c r="P89" s="36" t="s">
        <v>339</v>
      </c>
      <c r="Q89" s="36" t="s">
        <v>339</v>
      </c>
      <c r="R89" s="36" t="s">
        <v>339</v>
      </c>
      <c r="S89" s="36" t="s">
        <v>339</v>
      </c>
      <c r="T89" s="36" t="s">
        <v>339</v>
      </c>
      <c r="U89" s="36" t="s">
        <v>339</v>
      </c>
      <c r="V89" s="36" t="s">
        <v>339</v>
      </c>
      <c r="W89" s="36" t="s">
        <v>339</v>
      </c>
      <c r="X89" s="36" t="s">
        <v>339</v>
      </c>
      <c r="Y89" s="36" t="s">
        <v>339</v>
      </c>
      <c r="Z89" s="36" t="s">
        <v>339</v>
      </c>
      <c r="AA89" s="36" t="s">
        <v>339</v>
      </c>
      <c r="AB89" s="36" t="s">
        <v>339</v>
      </c>
      <c r="AC89" s="36" t="s">
        <v>339</v>
      </c>
      <c r="AD89" s="36" t="s">
        <v>339</v>
      </c>
      <c r="AE89" s="36" t="s">
        <v>339</v>
      </c>
      <c r="AF89" s="36" t="s">
        <v>339</v>
      </c>
      <c r="AG89" s="36" t="s">
        <v>339</v>
      </c>
      <c r="AH89" s="36" t="s">
        <v>339</v>
      </c>
      <c r="AI89" s="36" t="s">
        <v>339</v>
      </c>
      <c r="AJ89" s="36" t="s">
        <v>339</v>
      </c>
      <c r="AK89" s="36" t="s">
        <v>339</v>
      </c>
      <c r="AL89" s="36" t="s">
        <v>339</v>
      </c>
      <c r="AM89" s="36" t="s">
        <v>339</v>
      </c>
      <c r="AN89" s="36" t="s">
        <v>339</v>
      </c>
      <c r="AO89" s="36" t="s">
        <v>339</v>
      </c>
      <c r="AP89" s="36" t="s">
        <v>339</v>
      </c>
      <c r="AQ89" s="36" t="s">
        <v>339</v>
      </c>
      <c r="AR89" s="36" t="s">
        <v>339</v>
      </c>
      <c r="AS89" s="36" t="s">
        <v>339</v>
      </c>
      <c r="AT89" s="36" t="s">
        <v>339</v>
      </c>
      <c r="AU89" s="36" t="s">
        <v>339</v>
      </c>
      <c r="AV89" s="36" t="s">
        <v>339</v>
      </c>
      <c r="AW89" s="36" t="s">
        <v>339</v>
      </c>
      <c r="AX89" s="36" t="s">
        <v>339</v>
      </c>
      <c r="AY89" s="36" t="s">
        <v>339</v>
      </c>
      <c r="AZ89" s="36" t="s">
        <v>339</v>
      </c>
      <c r="BA89" s="36" t="s">
        <v>339</v>
      </c>
      <c r="BB89" s="36" t="s">
        <v>339</v>
      </c>
      <c r="BC89" s="36" t="s">
        <v>339</v>
      </c>
      <c r="BD89" s="36" t="s">
        <v>339</v>
      </c>
      <c r="BE89" s="36" t="s">
        <v>339</v>
      </c>
      <c r="BF89" s="36" t="s">
        <v>339</v>
      </c>
      <c r="BG89" s="36" t="s">
        <v>339</v>
      </c>
      <c r="BH89" s="36" t="s">
        <v>339</v>
      </c>
      <c r="BI89" s="36" t="s">
        <v>339</v>
      </c>
      <c r="BJ89" s="36" t="s">
        <v>339</v>
      </c>
      <c r="BK89" s="36" t="s">
        <v>339</v>
      </c>
      <c r="BL89" s="36" t="s">
        <v>339</v>
      </c>
    </row>
    <row r="90" spans="1:64" s="37" customFormat="1" x14ac:dyDescent="0.2">
      <c r="A90" s="34">
        <v>87</v>
      </c>
      <c r="B90" s="34" t="s">
        <v>193</v>
      </c>
      <c r="C90" s="34" t="s">
        <v>198</v>
      </c>
      <c r="D90" s="41" t="s">
        <v>339</v>
      </c>
      <c r="E90" s="36" t="s">
        <v>339</v>
      </c>
      <c r="F90" s="36" t="s">
        <v>339</v>
      </c>
      <c r="G90" s="36" t="s">
        <v>339</v>
      </c>
      <c r="H90" s="36" t="s">
        <v>339</v>
      </c>
      <c r="I90" s="36" t="s">
        <v>339</v>
      </c>
      <c r="J90" s="36" t="s">
        <v>339</v>
      </c>
      <c r="K90" s="36" t="s">
        <v>339</v>
      </c>
      <c r="L90" s="36" t="s">
        <v>339</v>
      </c>
      <c r="M90" s="36" t="s">
        <v>339</v>
      </c>
      <c r="N90" s="36" t="s">
        <v>339</v>
      </c>
      <c r="O90" s="36" t="s">
        <v>339</v>
      </c>
      <c r="P90" s="36" t="s">
        <v>339</v>
      </c>
      <c r="Q90" s="36" t="s">
        <v>339</v>
      </c>
      <c r="R90" s="36" t="s">
        <v>339</v>
      </c>
      <c r="S90" s="36" t="s">
        <v>339</v>
      </c>
      <c r="T90" s="36" t="s">
        <v>339</v>
      </c>
      <c r="U90" s="36" t="s">
        <v>339</v>
      </c>
      <c r="V90" s="36" t="s">
        <v>339</v>
      </c>
      <c r="W90" s="36" t="s">
        <v>339</v>
      </c>
      <c r="X90" s="36" t="s">
        <v>339</v>
      </c>
      <c r="Y90" s="36" t="s">
        <v>339</v>
      </c>
      <c r="Z90" s="36" t="s">
        <v>339</v>
      </c>
      <c r="AA90" s="36" t="s">
        <v>339</v>
      </c>
      <c r="AB90" s="36" t="s">
        <v>339</v>
      </c>
      <c r="AC90" s="36" t="s">
        <v>339</v>
      </c>
      <c r="AD90" s="36" t="s">
        <v>339</v>
      </c>
      <c r="AE90" s="36" t="s">
        <v>339</v>
      </c>
      <c r="AF90" s="36" t="s">
        <v>339</v>
      </c>
      <c r="AG90" s="36" t="s">
        <v>339</v>
      </c>
      <c r="AH90" s="36" t="s">
        <v>339</v>
      </c>
      <c r="AI90" s="36" t="s">
        <v>339</v>
      </c>
      <c r="AJ90" s="36" t="s">
        <v>339</v>
      </c>
      <c r="AK90" s="36" t="s">
        <v>339</v>
      </c>
      <c r="AL90" s="36" t="s">
        <v>339</v>
      </c>
      <c r="AM90" s="36" t="s">
        <v>339</v>
      </c>
      <c r="AN90" s="36" t="s">
        <v>339</v>
      </c>
      <c r="AO90" s="36" t="s">
        <v>339</v>
      </c>
      <c r="AP90" s="36" t="s">
        <v>339</v>
      </c>
      <c r="AQ90" s="36" t="s">
        <v>339</v>
      </c>
      <c r="AR90" s="36" t="s">
        <v>339</v>
      </c>
      <c r="AS90" s="36" t="s">
        <v>339</v>
      </c>
      <c r="AT90" s="36" t="s">
        <v>339</v>
      </c>
      <c r="AU90" s="36" t="s">
        <v>339</v>
      </c>
      <c r="AV90" s="36" t="s">
        <v>339</v>
      </c>
      <c r="AW90" s="36" t="s">
        <v>339</v>
      </c>
      <c r="AX90" s="36" t="s">
        <v>339</v>
      </c>
      <c r="AY90" s="36" t="s">
        <v>339</v>
      </c>
      <c r="AZ90" s="36" t="s">
        <v>339</v>
      </c>
      <c r="BA90" s="36" t="s">
        <v>339</v>
      </c>
      <c r="BB90" s="36" t="s">
        <v>339</v>
      </c>
      <c r="BC90" s="36" t="s">
        <v>339</v>
      </c>
      <c r="BD90" s="36" t="s">
        <v>339</v>
      </c>
      <c r="BE90" s="36" t="s">
        <v>339</v>
      </c>
      <c r="BF90" s="36" t="s">
        <v>339</v>
      </c>
      <c r="BG90" s="36" t="s">
        <v>339</v>
      </c>
      <c r="BH90" s="36" t="s">
        <v>339</v>
      </c>
      <c r="BI90" s="36" t="s">
        <v>339</v>
      </c>
      <c r="BJ90" s="36" t="s">
        <v>339</v>
      </c>
      <c r="BK90" s="36" t="s">
        <v>339</v>
      </c>
      <c r="BL90" s="36" t="s">
        <v>339</v>
      </c>
    </row>
    <row r="91" spans="1:64" s="37" customFormat="1" x14ac:dyDescent="0.2">
      <c r="A91" s="34">
        <v>88</v>
      </c>
      <c r="B91" s="34" t="s">
        <v>193</v>
      </c>
      <c r="C91" s="34" t="s">
        <v>199</v>
      </c>
      <c r="D91" s="41" t="s">
        <v>339</v>
      </c>
      <c r="E91" s="36" t="s">
        <v>339</v>
      </c>
      <c r="F91" s="36" t="s">
        <v>339</v>
      </c>
      <c r="G91" s="36" t="s">
        <v>339</v>
      </c>
      <c r="H91" s="36" t="s">
        <v>339</v>
      </c>
      <c r="I91" s="36" t="s">
        <v>339</v>
      </c>
      <c r="J91" s="36" t="s">
        <v>339</v>
      </c>
      <c r="K91" s="36" t="s">
        <v>339</v>
      </c>
      <c r="L91" s="36" t="s">
        <v>339</v>
      </c>
      <c r="M91" s="36" t="s">
        <v>339</v>
      </c>
      <c r="N91" s="36" t="s">
        <v>339</v>
      </c>
      <c r="O91" s="36" t="s">
        <v>339</v>
      </c>
      <c r="P91" s="36" t="s">
        <v>339</v>
      </c>
      <c r="Q91" s="36" t="s">
        <v>339</v>
      </c>
      <c r="R91" s="36" t="s">
        <v>339</v>
      </c>
      <c r="S91" s="36" t="s">
        <v>339</v>
      </c>
      <c r="T91" s="36" t="s">
        <v>339</v>
      </c>
      <c r="U91" s="36" t="s">
        <v>339</v>
      </c>
      <c r="V91" s="36" t="s">
        <v>339</v>
      </c>
      <c r="W91" s="36" t="s">
        <v>339</v>
      </c>
      <c r="X91" s="36" t="s">
        <v>339</v>
      </c>
      <c r="Y91" s="36" t="s">
        <v>339</v>
      </c>
      <c r="Z91" s="36" t="s">
        <v>339</v>
      </c>
      <c r="AA91" s="36" t="s">
        <v>339</v>
      </c>
      <c r="AB91" s="36" t="s">
        <v>339</v>
      </c>
      <c r="AC91" s="36" t="s">
        <v>339</v>
      </c>
      <c r="AD91" s="36" t="s">
        <v>339</v>
      </c>
      <c r="AE91" s="36" t="s">
        <v>339</v>
      </c>
      <c r="AF91" s="36" t="s">
        <v>339</v>
      </c>
      <c r="AG91" s="36" t="s">
        <v>339</v>
      </c>
      <c r="AH91" s="36" t="s">
        <v>339</v>
      </c>
      <c r="AI91" s="36" t="s">
        <v>339</v>
      </c>
      <c r="AJ91" s="36" t="s">
        <v>339</v>
      </c>
      <c r="AK91" s="36" t="s">
        <v>339</v>
      </c>
      <c r="AL91" s="36" t="s">
        <v>339</v>
      </c>
      <c r="AM91" s="36" t="s">
        <v>339</v>
      </c>
      <c r="AN91" s="36" t="s">
        <v>339</v>
      </c>
      <c r="AO91" s="36" t="s">
        <v>339</v>
      </c>
      <c r="AP91" s="36" t="s">
        <v>339</v>
      </c>
      <c r="AQ91" s="36" t="s">
        <v>339</v>
      </c>
      <c r="AR91" s="36" t="s">
        <v>339</v>
      </c>
      <c r="AS91" s="36" t="s">
        <v>339</v>
      </c>
      <c r="AT91" s="36" t="s">
        <v>339</v>
      </c>
      <c r="AU91" s="36" t="s">
        <v>339</v>
      </c>
      <c r="AV91" s="36" t="s">
        <v>339</v>
      </c>
      <c r="AW91" s="36" t="s">
        <v>339</v>
      </c>
      <c r="AX91" s="36" t="s">
        <v>339</v>
      </c>
      <c r="AY91" s="36" t="s">
        <v>339</v>
      </c>
      <c r="AZ91" s="36" t="s">
        <v>339</v>
      </c>
      <c r="BA91" s="36" t="s">
        <v>339</v>
      </c>
      <c r="BB91" s="36" t="s">
        <v>339</v>
      </c>
      <c r="BC91" s="36" t="s">
        <v>339</v>
      </c>
      <c r="BD91" s="36" t="s">
        <v>339</v>
      </c>
      <c r="BE91" s="36" t="s">
        <v>339</v>
      </c>
      <c r="BF91" s="36" t="s">
        <v>339</v>
      </c>
      <c r="BG91" s="36" t="s">
        <v>339</v>
      </c>
      <c r="BH91" s="36" t="s">
        <v>339</v>
      </c>
      <c r="BI91" s="36" t="s">
        <v>339</v>
      </c>
      <c r="BJ91" s="36" t="s">
        <v>339</v>
      </c>
      <c r="BK91" s="36" t="s">
        <v>339</v>
      </c>
      <c r="BL91" s="36" t="s">
        <v>339</v>
      </c>
    </row>
    <row r="92" spans="1:64" s="37" customFormat="1" x14ac:dyDescent="0.2">
      <c r="A92" s="34">
        <v>89</v>
      </c>
      <c r="B92" s="34" t="s">
        <v>201</v>
      </c>
      <c r="C92" s="34" t="s">
        <v>200</v>
      </c>
      <c r="D92" s="41">
        <v>6.3831535109999997</v>
      </c>
      <c r="E92" s="36">
        <v>49</v>
      </c>
      <c r="F92" s="36">
        <v>25</v>
      </c>
      <c r="G92" s="36">
        <v>20</v>
      </c>
      <c r="H92" s="36">
        <v>4</v>
      </c>
      <c r="I92" s="36">
        <v>39.014834296408893</v>
      </c>
      <c r="J92" s="36">
        <v>679.96831278933576</v>
      </c>
      <c r="K92" s="36">
        <v>21.085719796520436</v>
      </c>
      <c r="L92" s="36">
        <v>17.929114499888456</v>
      </c>
      <c r="M92" s="36">
        <v>517.34471358562587</v>
      </c>
      <c r="N92" s="36">
        <v>201.63843350011882</v>
      </c>
      <c r="O92" s="36">
        <v>2.216542231</v>
      </c>
      <c r="P92" s="36">
        <v>3.942613256</v>
      </c>
      <c r="Q92" s="36">
        <v>2.0935952019999999</v>
      </c>
      <c r="R92" s="36">
        <v>0.122947029</v>
      </c>
      <c r="S92" s="36">
        <v>3.7822475660000001</v>
      </c>
      <c r="T92" s="36">
        <v>0.16036569000000001</v>
      </c>
      <c r="U92" s="36">
        <v>6.1620500000000007</v>
      </c>
      <c r="V92" s="36">
        <v>14.631099999999995</v>
      </c>
      <c r="W92" s="36">
        <v>47.393426527408892</v>
      </c>
      <c r="X92" s="36">
        <v>698.54202604533566</v>
      </c>
      <c r="Y92" s="36">
        <v>745.93545257274457</v>
      </c>
      <c r="Z92" s="36">
        <v>0.63267021641946286</v>
      </c>
      <c r="AA92" s="36">
        <v>0.26946480658604377</v>
      </c>
      <c r="AB92" s="36">
        <v>0.78836701303680812</v>
      </c>
      <c r="AC92" s="36">
        <v>0.4529327015800324</v>
      </c>
      <c r="AD92" s="36">
        <v>13.40233200575712</v>
      </c>
      <c r="AE92" s="36">
        <v>120.62098805181411</v>
      </c>
      <c r="AF92" s="36">
        <v>134.02332005757131</v>
      </c>
      <c r="AG92" s="36">
        <v>1.0901376672229184</v>
      </c>
      <c r="AH92" s="36">
        <v>1.8544870660803676</v>
      </c>
      <c r="AI92" s="36">
        <v>5.939370738662797</v>
      </c>
      <c r="AJ92" s="36">
        <v>4.4000717354142072E-2</v>
      </c>
      <c r="AK92" s="36">
        <v>3.818986973274005E-2</v>
      </c>
      <c r="AL92" s="36">
        <v>9.5964484401560135E-2</v>
      </c>
      <c r="AM92" s="36">
        <v>1.5870710861570929</v>
      </c>
      <c r="AN92" s="36">
        <v>15.295008941570227</v>
      </c>
      <c r="AO92" s="36">
        <v>126.65632327487847</v>
      </c>
      <c r="AP92" s="36">
        <v>9591.7120851990003</v>
      </c>
      <c r="AQ92" s="36">
        <v>5164.7680458759996</v>
      </c>
      <c r="AR92" s="36">
        <v>14756.480131075001</v>
      </c>
      <c r="AS92" s="36">
        <v>185.29670630000001</v>
      </c>
      <c r="AT92" s="36">
        <v>44480.975007943998</v>
      </c>
      <c r="AU92" s="36">
        <v>97163.658764081003</v>
      </c>
      <c r="AV92" s="36">
        <v>24530.280363195001</v>
      </c>
      <c r="AW92" s="36">
        <v>53583.622889808001</v>
      </c>
      <c r="AX92" s="36">
        <v>23342.636204535</v>
      </c>
      <c r="AY92" s="36">
        <v>50989.348556917001</v>
      </c>
      <c r="AZ92" s="36">
        <v>1.8400750471428575</v>
      </c>
      <c r="BA92" s="36">
        <v>3.6801500957142856</v>
      </c>
      <c r="BB92" s="36">
        <v>46.146294640999997</v>
      </c>
      <c r="BC92" s="36">
        <v>4630.5128207400003</v>
      </c>
      <c r="BD92" s="36">
        <v>10114.831510251999</v>
      </c>
      <c r="BE92" s="36">
        <v>1.9228958100000002</v>
      </c>
      <c r="BF92" s="36">
        <v>3.8457916214285714</v>
      </c>
      <c r="BG92" s="36">
        <v>20.887858736999998</v>
      </c>
      <c r="BH92" s="36">
        <v>360.93379194599999</v>
      </c>
      <c r="BI92" s="36">
        <v>0.54000000000000026</v>
      </c>
      <c r="BJ92" s="36">
        <v>0.56000000000000028</v>
      </c>
      <c r="BK92" s="36">
        <v>1.8600000000000014</v>
      </c>
      <c r="BL92" s="36">
        <v>1.8600000000000014</v>
      </c>
    </row>
    <row r="93" spans="1:64" s="37" customFormat="1" x14ac:dyDescent="0.2">
      <c r="A93" s="34">
        <v>90</v>
      </c>
      <c r="B93" s="34" t="s">
        <v>201</v>
      </c>
      <c r="C93" s="34" t="s">
        <v>202</v>
      </c>
      <c r="D93" s="41">
        <v>5.031090099</v>
      </c>
      <c r="E93" s="36">
        <v>6</v>
      </c>
      <c r="F93" s="36">
        <v>0</v>
      </c>
      <c r="G93" s="36">
        <v>0</v>
      </c>
      <c r="H93" s="36">
        <v>6</v>
      </c>
      <c r="I93" s="36">
        <v>0</v>
      </c>
      <c r="J93" s="36">
        <v>0</v>
      </c>
      <c r="K93" s="36">
        <v>0</v>
      </c>
      <c r="L93" s="36">
        <v>0</v>
      </c>
      <c r="M93" s="36">
        <v>0</v>
      </c>
      <c r="N93" s="36">
        <v>0</v>
      </c>
      <c r="O93" s="36">
        <v>3.6036587999999994E-2</v>
      </c>
      <c r="P93" s="36">
        <v>6.1460224000000001E-2</v>
      </c>
      <c r="Q93" s="36">
        <v>3.2862405999999997E-2</v>
      </c>
      <c r="R93" s="36">
        <v>3.1741820000000002E-3</v>
      </c>
      <c r="S93" s="36">
        <v>5.7319986000000003E-2</v>
      </c>
      <c r="T93" s="36">
        <v>4.1402380000000001E-3</v>
      </c>
      <c r="U93" s="36">
        <v>0</v>
      </c>
      <c r="V93" s="36">
        <v>0</v>
      </c>
      <c r="W93" s="36">
        <v>3.6036587999999994E-2</v>
      </c>
      <c r="X93" s="36">
        <v>6.1460224000000001E-2</v>
      </c>
      <c r="Y93" s="36">
        <v>9.7496811999999988E-2</v>
      </c>
      <c r="Z93" s="36">
        <v>0</v>
      </c>
      <c r="AA93" s="36">
        <v>0</v>
      </c>
      <c r="AB93" s="36">
        <v>0</v>
      </c>
      <c r="AC93" s="36">
        <v>0</v>
      </c>
      <c r="AD93" s="36">
        <v>0</v>
      </c>
      <c r="AE93" s="36">
        <v>0</v>
      </c>
      <c r="AF93" s="36">
        <v>0</v>
      </c>
      <c r="AG93" s="36">
        <v>0</v>
      </c>
      <c r="AH93" s="36">
        <v>0</v>
      </c>
      <c r="AI93" s="36">
        <v>0</v>
      </c>
      <c r="AJ93" s="36">
        <v>0</v>
      </c>
      <c r="AK93" s="36">
        <v>0</v>
      </c>
      <c r="AL93" s="36">
        <v>0</v>
      </c>
      <c r="AM93" s="36">
        <v>0</v>
      </c>
      <c r="AN93" s="36">
        <v>0</v>
      </c>
      <c r="AO93" s="36">
        <v>0</v>
      </c>
      <c r="AP93" s="36">
        <v>5.2996295999999998E-2</v>
      </c>
      <c r="AQ93" s="36">
        <v>2.8536466999999999E-2</v>
      </c>
      <c r="AR93" s="36">
        <v>8.1532762999999994E-2</v>
      </c>
      <c r="AS93" s="36">
        <v>0</v>
      </c>
      <c r="AT93" s="36">
        <v>0</v>
      </c>
      <c r="AU93" s="36">
        <v>0</v>
      </c>
      <c r="AV93" s="36">
        <v>0</v>
      </c>
      <c r="AW93" s="36">
        <v>0</v>
      </c>
      <c r="AX93" s="36">
        <v>0</v>
      </c>
      <c r="AY93" s="36">
        <v>0</v>
      </c>
      <c r="AZ93" s="36">
        <v>0</v>
      </c>
      <c r="BA93" s="36">
        <v>0</v>
      </c>
      <c r="BB93" s="36">
        <v>1.1857461060000001</v>
      </c>
      <c r="BC93" s="36">
        <v>62.207222229999999</v>
      </c>
      <c r="BD93" s="36">
        <v>145.56818923099999</v>
      </c>
      <c r="BE93" s="36">
        <v>4.9409518571428571E-2</v>
      </c>
      <c r="BF93" s="36">
        <v>9.8819037142857141E-2</v>
      </c>
      <c r="BG93" s="36">
        <v>1.483910404</v>
      </c>
      <c r="BH93" s="36">
        <v>17.193309053</v>
      </c>
      <c r="BI93" s="36">
        <v>0</v>
      </c>
      <c r="BJ93" s="36">
        <v>0</v>
      </c>
      <c r="BK93" s="36">
        <v>0</v>
      </c>
      <c r="BL93" s="36">
        <v>0</v>
      </c>
    </row>
    <row r="94" spans="1:64" s="37" customFormat="1" x14ac:dyDescent="0.2">
      <c r="A94" s="34">
        <v>91</v>
      </c>
      <c r="B94" s="34" t="s">
        <v>201</v>
      </c>
      <c r="C94" s="34" t="s">
        <v>203</v>
      </c>
      <c r="D94" s="41">
        <v>4.7891299869999999</v>
      </c>
      <c r="E94" s="36">
        <v>3</v>
      </c>
      <c r="F94" s="36">
        <v>0</v>
      </c>
      <c r="G94" s="36">
        <v>0</v>
      </c>
      <c r="H94" s="36">
        <v>3</v>
      </c>
      <c r="I94" s="36">
        <v>0</v>
      </c>
      <c r="J94" s="36">
        <v>0</v>
      </c>
      <c r="K94" s="36">
        <v>0</v>
      </c>
      <c r="L94" s="36">
        <v>0</v>
      </c>
      <c r="M94" s="36">
        <v>0</v>
      </c>
      <c r="N94" s="36">
        <v>0</v>
      </c>
      <c r="O94" s="36">
        <v>7.0025000000000008E-5</v>
      </c>
      <c r="P94" s="36">
        <v>1.0287600000000001E-4</v>
      </c>
      <c r="Q94" s="36">
        <v>6.5723000000000008E-5</v>
      </c>
      <c r="R94" s="36">
        <v>4.3020000000000005E-6</v>
      </c>
      <c r="S94" s="36">
        <v>9.7264000000000009E-5</v>
      </c>
      <c r="T94" s="36">
        <v>5.6119999999999998E-6</v>
      </c>
      <c r="U94" s="36">
        <v>0</v>
      </c>
      <c r="V94" s="36">
        <v>0</v>
      </c>
      <c r="W94" s="36">
        <v>7.0025000000000008E-5</v>
      </c>
      <c r="X94" s="36">
        <v>1.0287600000000001E-4</v>
      </c>
      <c r="Y94" s="36">
        <v>1.7290100000000002E-4</v>
      </c>
      <c r="Z94" s="36">
        <v>0</v>
      </c>
      <c r="AA94" s="36">
        <v>0</v>
      </c>
      <c r="AB94" s="36">
        <v>0</v>
      </c>
      <c r="AC94" s="36">
        <v>0</v>
      </c>
      <c r="AD94" s="36">
        <v>0</v>
      </c>
      <c r="AE94" s="36">
        <v>0</v>
      </c>
      <c r="AF94" s="36">
        <v>0</v>
      </c>
      <c r="AG94" s="36">
        <v>0</v>
      </c>
      <c r="AH94" s="36">
        <v>0</v>
      </c>
      <c r="AI94" s="36">
        <v>0</v>
      </c>
      <c r="AJ94" s="36">
        <v>0</v>
      </c>
      <c r="AK94" s="36">
        <v>0</v>
      </c>
      <c r="AL94" s="36">
        <v>0</v>
      </c>
      <c r="AM94" s="36">
        <v>0</v>
      </c>
      <c r="AN94" s="36">
        <v>0</v>
      </c>
      <c r="AO94" s="36">
        <v>0</v>
      </c>
      <c r="AP94" s="36">
        <v>1.8551400000000001E-4</v>
      </c>
      <c r="AQ94" s="36">
        <v>9.9891999999999998E-5</v>
      </c>
      <c r="AR94" s="36">
        <v>2.8540599999999998E-4</v>
      </c>
      <c r="AS94" s="36">
        <v>0</v>
      </c>
      <c r="AT94" s="36">
        <v>0</v>
      </c>
      <c r="AU94" s="36">
        <v>0</v>
      </c>
      <c r="AV94" s="36">
        <v>0</v>
      </c>
      <c r="AW94" s="36">
        <v>0</v>
      </c>
      <c r="AX94" s="36">
        <v>0</v>
      </c>
      <c r="AY94" s="36">
        <v>0</v>
      </c>
      <c r="AZ94" s="36">
        <v>0</v>
      </c>
      <c r="BA94" s="36">
        <v>0</v>
      </c>
      <c r="BB94" s="36">
        <v>7.9932466999999993E-2</v>
      </c>
      <c r="BC94" s="36">
        <v>7.2768817910000001</v>
      </c>
      <c r="BD94" s="36">
        <v>16.020528035000002</v>
      </c>
      <c r="BE94" s="36">
        <v>3.3307500000000004E-3</v>
      </c>
      <c r="BF94" s="36">
        <v>6.6615014285714286E-3</v>
      </c>
      <c r="BG94" s="36">
        <v>0.99164132599999999</v>
      </c>
      <c r="BH94" s="36">
        <v>8.8329509149999996</v>
      </c>
      <c r="BI94" s="36">
        <v>0</v>
      </c>
      <c r="BJ94" s="36">
        <v>0</v>
      </c>
      <c r="BK94" s="36">
        <v>0</v>
      </c>
      <c r="BL94" s="36">
        <v>0</v>
      </c>
    </row>
    <row r="95" spans="1:64" s="37" customFormat="1" x14ac:dyDescent="0.2">
      <c r="A95" s="34">
        <v>92</v>
      </c>
      <c r="B95" s="34" t="s">
        <v>201</v>
      </c>
      <c r="C95" s="34" t="s">
        <v>204</v>
      </c>
      <c r="D95" s="41">
        <v>5.8069375299999999</v>
      </c>
      <c r="E95" s="36">
        <v>8</v>
      </c>
      <c r="F95" s="36">
        <v>4</v>
      </c>
      <c r="G95" s="36">
        <v>3</v>
      </c>
      <c r="H95" s="36">
        <v>1</v>
      </c>
      <c r="I95" s="36">
        <v>3.2171591459724969</v>
      </c>
      <c r="J95" s="36">
        <v>47.103086402946111</v>
      </c>
      <c r="K95" s="36">
        <v>1.445144145981035</v>
      </c>
      <c r="L95" s="36">
        <v>1.7720149999914616</v>
      </c>
      <c r="M95" s="36">
        <v>31.932988048905184</v>
      </c>
      <c r="N95" s="36">
        <v>18.387257500013426</v>
      </c>
      <c r="O95" s="36">
        <v>1.0234569420000001</v>
      </c>
      <c r="P95" s="36">
        <v>1.7753206619999999</v>
      </c>
      <c r="Q95" s="36">
        <v>0.95524039400000005</v>
      </c>
      <c r="R95" s="36">
        <v>6.8216548000000002E-2</v>
      </c>
      <c r="S95" s="36">
        <v>1.686342556</v>
      </c>
      <c r="T95" s="36">
        <v>8.8978106000000001E-2</v>
      </c>
      <c r="U95" s="36">
        <v>0.19525000000000001</v>
      </c>
      <c r="V95" s="36">
        <v>0.46150000000000002</v>
      </c>
      <c r="W95" s="36">
        <v>4.4358660879724967</v>
      </c>
      <c r="X95" s="36">
        <v>49.339907064946111</v>
      </c>
      <c r="Y95" s="36">
        <v>53.77577315291861</v>
      </c>
      <c r="Z95" s="36">
        <v>4.7580327505643713E-2</v>
      </c>
      <c r="AA95" s="36">
        <v>2.0525799682637718E-2</v>
      </c>
      <c r="AB95" s="36">
        <v>2.05258E-2</v>
      </c>
      <c r="AC95" s="36">
        <v>4.205253473594385E-2</v>
      </c>
      <c r="AD95" s="36">
        <v>1.0523007297928113</v>
      </c>
      <c r="AE95" s="36">
        <v>9.470706568135304</v>
      </c>
      <c r="AF95" s="36">
        <v>10.523007297928112</v>
      </c>
      <c r="AG95" s="36">
        <v>3.7239751207517366E-2</v>
      </c>
      <c r="AH95" s="36">
        <v>6.3350381364512307E-2</v>
      </c>
      <c r="AI95" s="36">
        <v>0.20289243761337047</v>
      </c>
      <c r="AJ95" s="36">
        <v>2.0949509061936721E-3</v>
      </c>
      <c r="AK95" s="36">
        <v>2.5316276628741387E-3</v>
      </c>
      <c r="AL95" s="36">
        <v>6.3318068068932845E-3</v>
      </c>
      <c r="AM95" s="36">
        <v>8.138723684965489E-2</v>
      </c>
      <c r="AN95" s="36">
        <v>1.1181827388201977</v>
      </c>
      <c r="AO95" s="36">
        <v>9.6799308125555665</v>
      </c>
      <c r="AP95" s="36">
        <v>783.00806529800002</v>
      </c>
      <c r="AQ95" s="36">
        <v>421.61972746800001</v>
      </c>
      <c r="AR95" s="36">
        <v>1204.6277927660001</v>
      </c>
      <c r="AS95" s="36">
        <v>26.180492063999999</v>
      </c>
      <c r="AT95" s="36">
        <v>4136.1466929010003</v>
      </c>
      <c r="AU95" s="36">
        <v>9666.7467668480003</v>
      </c>
      <c r="AV95" s="36">
        <v>2333.7883134889998</v>
      </c>
      <c r="AW95" s="36">
        <v>5454.3860044069997</v>
      </c>
      <c r="AX95" s="36">
        <v>2251.2415543379998</v>
      </c>
      <c r="AY95" s="36">
        <v>5261.4628137210002</v>
      </c>
      <c r="AZ95" s="36">
        <v>0.28718959142857142</v>
      </c>
      <c r="BA95" s="36">
        <v>0.57437918285714284</v>
      </c>
      <c r="BB95" s="36">
        <v>3.161976948</v>
      </c>
      <c r="BC95" s="36">
        <v>267.04122329</v>
      </c>
      <c r="BD95" s="36">
        <v>624.11226523699997</v>
      </c>
      <c r="BE95" s="36">
        <v>0.13175818857142857</v>
      </c>
      <c r="BF95" s="36">
        <v>0.26351637857142857</v>
      </c>
      <c r="BG95" s="36">
        <v>3.3143359330000002</v>
      </c>
      <c r="BH95" s="36">
        <v>61.428316213999999</v>
      </c>
      <c r="BI95" s="36">
        <v>0.27</v>
      </c>
      <c r="BJ95" s="36">
        <v>0.27</v>
      </c>
      <c r="BK95" s="36">
        <v>0.66000000000000036</v>
      </c>
      <c r="BL95" s="36">
        <v>0.66000000000000036</v>
      </c>
    </row>
    <row r="96" spans="1:64" s="37" customFormat="1" x14ac:dyDescent="0.2">
      <c r="A96" s="34">
        <v>93</v>
      </c>
      <c r="B96" s="34" t="s">
        <v>201</v>
      </c>
      <c r="C96" s="34" t="s">
        <v>205</v>
      </c>
      <c r="D96" s="41">
        <v>5.9905496170000001</v>
      </c>
      <c r="E96" s="36">
        <v>3</v>
      </c>
      <c r="F96" s="36">
        <v>3</v>
      </c>
      <c r="G96" s="36">
        <v>0</v>
      </c>
      <c r="H96" s="36">
        <v>0</v>
      </c>
      <c r="I96" s="36">
        <v>0.69503937876979971</v>
      </c>
      <c r="J96" s="36">
        <v>20.248114544889241</v>
      </c>
      <c r="K96" s="36">
        <v>0.28699437877831591</v>
      </c>
      <c r="L96" s="36">
        <v>0.4080449999914838</v>
      </c>
      <c r="M96" s="36">
        <v>9.3553404236660302</v>
      </c>
      <c r="N96" s="36">
        <v>11.587813499993011</v>
      </c>
      <c r="O96" s="36">
        <v>9.0725138000000011E-2</v>
      </c>
      <c r="P96" s="36">
        <v>0.14795292800000001</v>
      </c>
      <c r="Q96" s="36">
        <v>7.6072463000000007E-2</v>
      </c>
      <c r="R96" s="36">
        <v>1.4652674999999999E-2</v>
      </c>
      <c r="S96" s="36">
        <v>0.12884074300000001</v>
      </c>
      <c r="T96" s="36">
        <v>1.9112185E-2</v>
      </c>
      <c r="U96" s="36">
        <v>9.7350000000000006E-2</v>
      </c>
      <c r="V96" s="36">
        <v>0.2301</v>
      </c>
      <c r="W96" s="36">
        <v>0.8831145167697998</v>
      </c>
      <c r="X96" s="36">
        <v>20.626167472889239</v>
      </c>
      <c r="Y96" s="36">
        <v>21.509281989659041</v>
      </c>
      <c r="Z96" s="36">
        <v>1.3684559884678649E-2</v>
      </c>
      <c r="AA96" s="36">
        <v>4.2253236733471502E-3</v>
      </c>
      <c r="AB96" s="36">
        <v>4.2253239999999999E-3</v>
      </c>
      <c r="AC96" s="36">
        <v>2.8139057264550725E-3</v>
      </c>
      <c r="AD96" s="36">
        <v>0.13654548325236276</v>
      </c>
      <c r="AE96" s="36">
        <v>1.2289093492712644</v>
      </c>
      <c r="AF96" s="36">
        <v>1.3654548325236273</v>
      </c>
      <c r="AG96" s="36">
        <v>4.6028071170112969E-2</v>
      </c>
      <c r="AH96" s="36">
        <v>7.830062681812322E-2</v>
      </c>
      <c r="AI96" s="36">
        <v>0.25077362913371892</v>
      </c>
      <c r="AJ96" s="36">
        <v>4.3125463263688076E-4</v>
      </c>
      <c r="AK96" s="36">
        <v>5.2114641685128017E-4</v>
      </c>
      <c r="AL96" s="36">
        <v>1.3034295990670063E-3</v>
      </c>
      <c r="AM96" s="36">
        <v>4.9273231529204924E-2</v>
      </c>
      <c r="AN96" s="36">
        <v>0.21536725648733726</v>
      </c>
      <c r="AO96" s="36">
        <v>1.4809864080040502</v>
      </c>
      <c r="AP96" s="36">
        <v>131.714653631</v>
      </c>
      <c r="AQ96" s="36">
        <v>70.923275032000006</v>
      </c>
      <c r="AR96" s="36">
        <v>202.63792866300003</v>
      </c>
      <c r="AS96" s="36">
        <v>8.9553147620000004</v>
      </c>
      <c r="AT96" s="36">
        <v>487.15073476700002</v>
      </c>
      <c r="AU96" s="36">
        <v>1280.6484624570001</v>
      </c>
      <c r="AV96" s="36">
        <v>294.205546766</v>
      </c>
      <c r="AW96" s="36">
        <v>773.42361249400005</v>
      </c>
      <c r="AX96" s="36">
        <v>279.487737278</v>
      </c>
      <c r="AY96" s="36">
        <v>734.73263094200001</v>
      </c>
      <c r="AZ96" s="36">
        <v>0.10385739714285716</v>
      </c>
      <c r="BA96" s="36">
        <v>0.20771479428571432</v>
      </c>
      <c r="BB96" s="36">
        <v>1.0331799610000001</v>
      </c>
      <c r="BC96" s="36">
        <v>61.764721807999997</v>
      </c>
      <c r="BD96" s="36">
        <v>162.370474624</v>
      </c>
      <c r="BE96" s="36">
        <v>4.3052154285714288E-2</v>
      </c>
      <c r="BF96" s="36">
        <v>8.6104308571428576E-2</v>
      </c>
      <c r="BG96" s="36">
        <v>2.8296272340000002</v>
      </c>
      <c r="BH96" s="36">
        <v>23.800753078</v>
      </c>
      <c r="BI96" s="36">
        <v>0.3600000000000001</v>
      </c>
      <c r="BJ96" s="36">
        <v>0.3600000000000001</v>
      </c>
      <c r="BK96" s="36">
        <v>0.12</v>
      </c>
      <c r="BL96" s="36">
        <v>0.12</v>
      </c>
    </row>
    <row r="97" spans="1:64" s="37" customFormat="1" x14ac:dyDescent="0.2">
      <c r="A97" s="34">
        <v>94</v>
      </c>
      <c r="B97" s="34" t="s">
        <v>201</v>
      </c>
      <c r="C97" s="34" t="s">
        <v>206</v>
      </c>
      <c r="D97" s="41">
        <v>5.5923411380000001</v>
      </c>
      <c r="E97" s="36">
        <v>3</v>
      </c>
      <c r="F97" s="36">
        <v>2</v>
      </c>
      <c r="G97" s="36">
        <v>1</v>
      </c>
      <c r="H97" s="36">
        <v>0</v>
      </c>
      <c r="I97" s="36">
        <v>0.93841665177761158</v>
      </c>
      <c r="J97" s="36">
        <v>24.055464717027515</v>
      </c>
      <c r="K97" s="36">
        <v>0.29088665177792367</v>
      </c>
      <c r="L97" s="36">
        <v>0.64752999999968786</v>
      </c>
      <c r="M97" s="36">
        <v>11.103852368792804</v>
      </c>
      <c r="N97" s="36">
        <v>13.890029000012321</v>
      </c>
      <c r="O97" s="36">
        <v>0.10347647900000001</v>
      </c>
      <c r="P97" s="36">
        <v>0.17279229800000001</v>
      </c>
      <c r="Q97" s="36">
        <v>8.829368700000001E-2</v>
      </c>
      <c r="R97" s="36">
        <v>1.5182792000000001E-2</v>
      </c>
      <c r="S97" s="36">
        <v>0.152988657</v>
      </c>
      <c r="T97" s="36">
        <v>1.9803641E-2</v>
      </c>
      <c r="U97" s="36">
        <v>5.2249999999999998E-2</v>
      </c>
      <c r="V97" s="36">
        <v>0.1235</v>
      </c>
      <c r="W97" s="36">
        <v>1.0941431307776115</v>
      </c>
      <c r="X97" s="36">
        <v>24.351757015027516</v>
      </c>
      <c r="Y97" s="36">
        <v>25.445900145805126</v>
      </c>
      <c r="Z97" s="36">
        <v>1.9189947221735962E-2</v>
      </c>
      <c r="AA97" s="36">
        <v>5.5604340147091067E-3</v>
      </c>
      <c r="AB97" s="36">
        <v>5.5604340000000004E-3</v>
      </c>
      <c r="AC97" s="36">
        <v>2.8385903371563942E-3</v>
      </c>
      <c r="AD97" s="36">
        <v>0.16061499503541971</v>
      </c>
      <c r="AE97" s="36">
        <v>1.4455349553187775</v>
      </c>
      <c r="AF97" s="36">
        <v>1.6061499503541969</v>
      </c>
      <c r="AG97" s="36">
        <v>1.1688112371080455E-2</v>
      </c>
      <c r="AH97" s="36">
        <v>1.9883225642757556E-2</v>
      </c>
      <c r="AI97" s="36">
        <v>6.3680060504507308E-2</v>
      </c>
      <c r="AJ97" s="36">
        <v>5.6752166746242201E-4</v>
      </c>
      <c r="AK97" s="36">
        <v>6.8581729004403721E-4</v>
      </c>
      <c r="AL97" s="36">
        <v>1.7152848537197506E-3</v>
      </c>
      <c r="AM97" s="36">
        <v>1.5094224375699272E-2</v>
      </c>
      <c r="AN97" s="36">
        <v>0.1811840379682213</v>
      </c>
      <c r="AO97" s="36">
        <v>1.5109303006770047</v>
      </c>
      <c r="AP97" s="36">
        <v>517.23518195600002</v>
      </c>
      <c r="AQ97" s="36">
        <v>278.51125182200002</v>
      </c>
      <c r="AR97" s="36">
        <v>795.74643377799998</v>
      </c>
      <c r="AS97" s="36">
        <v>8.3330895799999993</v>
      </c>
      <c r="AT97" s="36">
        <v>1715.352618567</v>
      </c>
      <c r="AU97" s="36">
        <v>4701.2787336250003</v>
      </c>
      <c r="AV97" s="36">
        <v>910.47075050700005</v>
      </c>
      <c r="AW97" s="36">
        <v>2495.3334554170001</v>
      </c>
      <c r="AX97" s="36">
        <v>873.88170796600002</v>
      </c>
      <c r="AY97" s="36">
        <v>2395.0536145740002</v>
      </c>
      <c r="AZ97" s="36">
        <v>0.13000166142857142</v>
      </c>
      <c r="BA97" s="36">
        <v>0.26000332285714284</v>
      </c>
      <c r="BB97" s="36">
        <v>1.774821666</v>
      </c>
      <c r="BC97" s="36">
        <v>125.275233696</v>
      </c>
      <c r="BD97" s="36">
        <v>343.34269563800001</v>
      </c>
      <c r="BE97" s="36">
        <v>7.3956038571428573E-2</v>
      </c>
      <c r="BF97" s="36">
        <v>0.14791207714285715</v>
      </c>
      <c r="BG97" s="36">
        <v>0.46767906100000001</v>
      </c>
      <c r="BH97" s="36">
        <v>20.140813272999999</v>
      </c>
      <c r="BI97" s="36">
        <v>0.03</v>
      </c>
      <c r="BJ97" s="36">
        <v>0.03</v>
      </c>
      <c r="BK97" s="36">
        <v>0.18</v>
      </c>
      <c r="BL97" s="36">
        <v>0.18</v>
      </c>
    </row>
    <row r="98" spans="1:64" s="37" customFormat="1" x14ac:dyDescent="0.2">
      <c r="A98" s="34">
        <v>95</v>
      </c>
      <c r="B98" s="34" t="s">
        <v>201</v>
      </c>
      <c r="C98" s="34" t="s">
        <v>207</v>
      </c>
      <c r="D98" s="41">
        <v>5.5182169019999998</v>
      </c>
      <c r="E98" s="36">
        <v>2</v>
      </c>
      <c r="F98" s="36">
        <v>0</v>
      </c>
      <c r="G98" s="36">
        <v>1</v>
      </c>
      <c r="H98" s="36">
        <v>1</v>
      </c>
      <c r="I98" s="36">
        <v>4.71899448493326E-3</v>
      </c>
      <c r="J98" s="36">
        <v>1.6796062251814534</v>
      </c>
      <c r="K98" s="36">
        <v>4.71899448493326E-3</v>
      </c>
      <c r="L98" s="36">
        <v>0</v>
      </c>
      <c r="M98" s="36">
        <v>0.59973021966630202</v>
      </c>
      <c r="N98" s="36">
        <v>1.0845950000000846</v>
      </c>
      <c r="O98" s="36">
        <v>1.6300094000000001E-2</v>
      </c>
      <c r="P98" s="36">
        <v>2.8207106999999999E-2</v>
      </c>
      <c r="Q98" s="36">
        <v>1.4874319E-2</v>
      </c>
      <c r="R98" s="36">
        <v>1.4257749999999998E-3</v>
      </c>
      <c r="S98" s="36">
        <v>2.63474E-2</v>
      </c>
      <c r="T98" s="36">
        <v>1.8597069999999999E-3</v>
      </c>
      <c r="U98" s="36">
        <v>0</v>
      </c>
      <c r="V98" s="36">
        <v>0</v>
      </c>
      <c r="W98" s="36">
        <v>2.1019088484933262E-2</v>
      </c>
      <c r="X98" s="36">
        <v>1.7078133321814535</v>
      </c>
      <c r="Y98" s="36">
        <v>1.7288324206663868</v>
      </c>
      <c r="Z98" s="36">
        <v>3.5866383255821514E-4</v>
      </c>
      <c r="AA98" s="36">
        <v>7.6754060167458029E-5</v>
      </c>
      <c r="AB98" s="36">
        <v>7.6754099999999998E-5</v>
      </c>
      <c r="AC98" s="36">
        <v>7.9139610236143236E-5</v>
      </c>
      <c r="AD98" s="36">
        <v>2.2045712116142417E-2</v>
      </c>
      <c r="AE98" s="36">
        <v>0.19841140904528173</v>
      </c>
      <c r="AF98" s="36">
        <v>0.22045712116142416</v>
      </c>
      <c r="AG98" s="36">
        <v>0</v>
      </c>
      <c r="AH98" s="36">
        <v>0</v>
      </c>
      <c r="AI98" s="36">
        <v>0</v>
      </c>
      <c r="AJ98" s="36">
        <v>7.833851604839728E-6</v>
      </c>
      <c r="AK98" s="36">
        <v>9.4667590446661226E-6</v>
      </c>
      <c r="AL98" s="36">
        <v>2.3677134768777237E-5</v>
      </c>
      <c r="AM98" s="36">
        <v>8.697346184098296E-5</v>
      </c>
      <c r="AN98" s="36">
        <v>2.2055178875187084E-2</v>
      </c>
      <c r="AO98" s="36">
        <v>0.19843508618005051</v>
      </c>
      <c r="AP98" s="36">
        <v>9.3432422640000006</v>
      </c>
      <c r="AQ98" s="36">
        <v>5.0309766040000001</v>
      </c>
      <c r="AR98" s="36">
        <v>14.374218868</v>
      </c>
      <c r="AS98" s="36">
        <v>1.2361625789999999</v>
      </c>
      <c r="AT98" s="36">
        <v>32.967552926000003</v>
      </c>
      <c r="AU98" s="36">
        <v>82.846484849000007</v>
      </c>
      <c r="AV98" s="36">
        <v>35.466338563000001</v>
      </c>
      <c r="AW98" s="36">
        <v>89.125859204999998</v>
      </c>
      <c r="AX98" s="36">
        <v>32.697042604000004</v>
      </c>
      <c r="AY98" s="36">
        <v>82.166700415999998</v>
      </c>
      <c r="AZ98" s="36">
        <v>7.5120328571428576E-3</v>
      </c>
      <c r="BA98" s="36">
        <v>1.5024067142857143E-2</v>
      </c>
      <c r="BB98" s="36">
        <v>0.53927428799999999</v>
      </c>
      <c r="BC98" s="36">
        <v>39.686925948000003</v>
      </c>
      <c r="BD98" s="36">
        <v>99.732070395999997</v>
      </c>
      <c r="BE98" s="36">
        <v>2.2471321428571427E-2</v>
      </c>
      <c r="BF98" s="36">
        <v>4.4942644285714282E-2</v>
      </c>
      <c r="BG98" s="36">
        <v>1.262339034</v>
      </c>
      <c r="BH98" s="36">
        <v>15.373831312</v>
      </c>
      <c r="BI98" s="36">
        <v>0</v>
      </c>
      <c r="BJ98" s="36">
        <v>0</v>
      </c>
      <c r="BK98" s="36">
        <v>0</v>
      </c>
      <c r="BL98" s="36">
        <v>0</v>
      </c>
    </row>
    <row r="99" spans="1:64" s="37" customFormat="1" x14ac:dyDescent="0.2">
      <c r="A99" s="34">
        <v>96</v>
      </c>
      <c r="B99" s="34" t="s">
        <v>201</v>
      </c>
      <c r="C99" s="34" t="s">
        <v>208</v>
      </c>
      <c r="D99" s="41">
        <v>5.1714142010000002</v>
      </c>
      <c r="E99" s="36">
        <v>0</v>
      </c>
      <c r="F99" s="36" t="s">
        <v>340</v>
      </c>
      <c r="G99" s="36" t="s">
        <v>340</v>
      </c>
      <c r="H99" s="36" t="s">
        <v>340</v>
      </c>
      <c r="I99" s="36">
        <v>7.7850082292562717E-4</v>
      </c>
      <c r="J99" s="36">
        <v>0.37796527456607876</v>
      </c>
      <c r="K99" s="36">
        <v>7.7850082292562717E-4</v>
      </c>
      <c r="L99" s="36">
        <v>0</v>
      </c>
      <c r="M99" s="36">
        <v>0.12869377538900803</v>
      </c>
      <c r="N99" s="36">
        <v>0.25004999999999633</v>
      </c>
      <c r="O99" s="36">
        <v>6.0845349999999994E-3</v>
      </c>
      <c r="P99" s="36">
        <v>1.0557402999999998E-2</v>
      </c>
      <c r="Q99" s="36">
        <v>5.4633399999999997E-3</v>
      </c>
      <c r="R99" s="36">
        <v>6.2119499999999995E-4</v>
      </c>
      <c r="S99" s="36">
        <v>9.7471479999999989E-3</v>
      </c>
      <c r="T99" s="36">
        <v>8.1025499999999996E-4</v>
      </c>
      <c r="U99" s="36" t="s">
        <v>340</v>
      </c>
      <c r="V99" s="36" t="s">
        <v>340</v>
      </c>
      <c r="W99" s="36">
        <v>6.8630358229256269E-3</v>
      </c>
      <c r="X99" s="36">
        <v>0.38852267756607878</v>
      </c>
      <c r="Y99" s="36">
        <v>0.39538571338900441</v>
      </c>
      <c r="Z99" s="36">
        <v>7.4021771763148792E-5</v>
      </c>
      <c r="AA99" s="36">
        <v>1.5840659157313839E-5</v>
      </c>
      <c r="AB99" s="36">
        <v>1.5840699999999999E-5</v>
      </c>
      <c r="AC99" s="36">
        <v>1.1482907381673882E-5</v>
      </c>
      <c r="AD99" s="36">
        <v>7.6472614275248469E-3</v>
      </c>
      <c r="AE99" s="36">
        <v>6.8825352847723634E-2</v>
      </c>
      <c r="AF99" s="36">
        <v>7.6472614275248471E-2</v>
      </c>
      <c r="AG99" s="36" t="s">
        <v>340</v>
      </c>
      <c r="AH99" s="36" t="s">
        <v>340</v>
      </c>
      <c r="AI99" s="36" t="s">
        <v>340</v>
      </c>
      <c r="AJ99" s="36">
        <v>1.6167695682287138E-6</v>
      </c>
      <c r="AK99" s="36">
        <v>1.9537730231849851E-6</v>
      </c>
      <c r="AL99" s="36">
        <v>4.8865453276342188E-6</v>
      </c>
      <c r="AM99" s="36">
        <v>1.3099676949902595E-5</v>
      </c>
      <c r="AN99" s="36">
        <v>7.6492152005480322E-3</v>
      </c>
      <c r="AO99" s="36">
        <v>6.8830239393051273E-2</v>
      </c>
      <c r="AP99" s="36">
        <v>0.973495903</v>
      </c>
      <c r="AQ99" s="36">
        <v>0.52419010099999996</v>
      </c>
      <c r="AR99" s="36">
        <v>1.497686004</v>
      </c>
      <c r="AS99" s="36">
        <v>0.13737490499999999</v>
      </c>
      <c r="AT99" s="36">
        <v>0.62891067099999998</v>
      </c>
      <c r="AU99" s="36">
        <v>1.52883725</v>
      </c>
      <c r="AV99" s="36">
        <v>1.555815943</v>
      </c>
      <c r="AW99" s="36">
        <v>3.7820782419999999</v>
      </c>
      <c r="AX99" s="36">
        <v>1.404963389</v>
      </c>
      <c r="AY99" s="36">
        <v>3.41536638</v>
      </c>
      <c r="AZ99" s="36">
        <v>1.4427800000000003E-3</v>
      </c>
      <c r="BA99" s="36">
        <v>2.8855614285714288E-3</v>
      </c>
      <c r="BB99" s="36">
        <v>0.42351128100000002</v>
      </c>
      <c r="BC99" s="36">
        <v>26.714897843999999</v>
      </c>
      <c r="BD99" s="36">
        <v>64.942022451</v>
      </c>
      <c r="BE99" s="36">
        <v>1.764752857142857E-2</v>
      </c>
      <c r="BF99" s="36">
        <v>3.5295057142857141E-2</v>
      </c>
      <c r="BG99" s="36">
        <v>1.9815556940000001</v>
      </c>
      <c r="BH99" s="36">
        <v>8.7012412959999992</v>
      </c>
      <c r="BI99" s="36">
        <v>0</v>
      </c>
      <c r="BJ99" s="36">
        <v>0</v>
      </c>
      <c r="BK99" s="36">
        <v>0</v>
      </c>
      <c r="BL99" s="36">
        <v>0</v>
      </c>
    </row>
    <row r="100" spans="1:64" s="37" customFormat="1" x14ac:dyDescent="0.2">
      <c r="A100" s="34">
        <v>97</v>
      </c>
      <c r="B100" s="34" t="s">
        <v>201</v>
      </c>
      <c r="C100" s="34" t="s">
        <v>209</v>
      </c>
      <c r="D100" s="41">
        <v>5.3238413519999996</v>
      </c>
      <c r="E100" s="36">
        <v>5</v>
      </c>
      <c r="F100" s="36">
        <v>0</v>
      </c>
      <c r="G100" s="36">
        <v>2</v>
      </c>
      <c r="H100" s="36">
        <v>3</v>
      </c>
      <c r="I100" s="36">
        <v>0</v>
      </c>
      <c r="J100" s="36">
        <v>0</v>
      </c>
      <c r="K100" s="36">
        <v>0</v>
      </c>
      <c r="L100" s="36">
        <v>0</v>
      </c>
      <c r="M100" s="36">
        <v>0</v>
      </c>
      <c r="N100" s="36">
        <v>0</v>
      </c>
      <c r="O100" s="36">
        <v>7.7265199999999997E-4</v>
      </c>
      <c r="P100" s="36">
        <v>1.333402E-3</v>
      </c>
      <c r="Q100" s="36">
        <v>6.72202E-4</v>
      </c>
      <c r="R100" s="36">
        <v>1.0045E-4</v>
      </c>
      <c r="S100" s="36">
        <v>1.2023800000000001E-3</v>
      </c>
      <c r="T100" s="36">
        <v>1.3102200000000001E-4</v>
      </c>
      <c r="U100" s="36">
        <v>6.0000000000000001E-3</v>
      </c>
      <c r="V100" s="36">
        <v>1.44E-2</v>
      </c>
      <c r="W100" s="36">
        <v>6.7726520000000005E-3</v>
      </c>
      <c r="X100" s="36">
        <v>1.5733402E-2</v>
      </c>
      <c r="Y100" s="36">
        <v>2.2506054000000001E-2</v>
      </c>
      <c r="Z100" s="36">
        <v>0</v>
      </c>
      <c r="AA100" s="36">
        <v>0</v>
      </c>
      <c r="AB100" s="36">
        <v>0</v>
      </c>
      <c r="AC100" s="36">
        <v>0</v>
      </c>
      <c r="AD100" s="36">
        <v>0</v>
      </c>
      <c r="AE100" s="36">
        <v>0</v>
      </c>
      <c r="AF100" s="36">
        <v>0</v>
      </c>
      <c r="AG100" s="36">
        <v>1.2001761761761761E-3</v>
      </c>
      <c r="AH100" s="36">
        <v>2.041679012345679E-3</v>
      </c>
      <c r="AI100" s="36">
        <v>6.5388908908908918E-3</v>
      </c>
      <c r="AJ100" s="36">
        <v>0</v>
      </c>
      <c r="AK100" s="36">
        <v>0</v>
      </c>
      <c r="AL100" s="36">
        <v>0</v>
      </c>
      <c r="AM100" s="36">
        <v>1.2001761761761761E-3</v>
      </c>
      <c r="AN100" s="36">
        <v>2.041679012345679E-3</v>
      </c>
      <c r="AO100" s="36">
        <v>6.5388908908908918E-3</v>
      </c>
      <c r="AP100" s="36">
        <v>2.1647646999999999E-2</v>
      </c>
      <c r="AQ100" s="36">
        <v>1.1656425E-2</v>
      </c>
      <c r="AR100" s="36">
        <v>3.3304071999999997E-2</v>
      </c>
      <c r="AS100" s="36">
        <v>0</v>
      </c>
      <c r="AT100" s="36">
        <v>0</v>
      </c>
      <c r="AU100" s="36">
        <v>0</v>
      </c>
      <c r="AV100" s="36">
        <v>0</v>
      </c>
      <c r="AW100" s="36">
        <v>0</v>
      </c>
      <c r="AX100" s="36">
        <v>0</v>
      </c>
      <c r="AY100" s="36">
        <v>0</v>
      </c>
      <c r="AZ100" s="36">
        <v>0</v>
      </c>
      <c r="BA100" s="36">
        <v>0</v>
      </c>
      <c r="BB100" s="36">
        <v>0.166455097</v>
      </c>
      <c r="BC100" s="36">
        <v>7.7216706669999997</v>
      </c>
      <c r="BD100" s="36">
        <v>18.769241653000002</v>
      </c>
      <c r="BE100" s="36">
        <v>6.9361100000000005E-3</v>
      </c>
      <c r="BF100" s="36">
        <v>1.3872221428571429E-2</v>
      </c>
      <c r="BG100" s="36">
        <v>2.0057147130000001</v>
      </c>
      <c r="BH100" s="36">
        <v>8.9051797330000007</v>
      </c>
      <c r="BI100" s="36">
        <v>0</v>
      </c>
      <c r="BJ100" s="36">
        <v>0</v>
      </c>
      <c r="BK100" s="36">
        <v>0</v>
      </c>
      <c r="BL100" s="36">
        <v>0</v>
      </c>
    </row>
    <row r="101" spans="1:64" s="37" customFormat="1" x14ac:dyDescent="0.2">
      <c r="A101" s="34">
        <v>98</v>
      </c>
      <c r="B101" s="34" t="s">
        <v>201</v>
      </c>
      <c r="C101" s="34" t="s">
        <v>210</v>
      </c>
      <c r="D101" s="41">
        <v>5.3725877979999996</v>
      </c>
      <c r="E101" s="36">
        <v>28</v>
      </c>
      <c r="F101" s="36">
        <v>0</v>
      </c>
      <c r="G101" s="36">
        <v>4</v>
      </c>
      <c r="H101" s="36">
        <v>24</v>
      </c>
      <c r="I101" s="36">
        <v>0</v>
      </c>
      <c r="J101" s="36">
        <v>0</v>
      </c>
      <c r="K101" s="36">
        <v>0</v>
      </c>
      <c r="L101" s="36">
        <v>0</v>
      </c>
      <c r="M101" s="36">
        <v>0</v>
      </c>
      <c r="N101" s="36">
        <v>0</v>
      </c>
      <c r="O101" s="36">
        <v>0</v>
      </c>
      <c r="P101" s="36">
        <v>0</v>
      </c>
      <c r="Q101" s="36">
        <v>0</v>
      </c>
      <c r="R101" s="36">
        <v>0</v>
      </c>
      <c r="S101" s="36">
        <v>0</v>
      </c>
      <c r="T101" s="36">
        <v>0</v>
      </c>
      <c r="U101" s="36">
        <v>1.7999999999999999E-2</v>
      </c>
      <c r="V101" s="36">
        <v>4.3199999999999995E-2</v>
      </c>
      <c r="W101" s="36">
        <v>1.7999999999999999E-2</v>
      </c>
      <c r="X101" s="36">
        <v>4.3199999999999995E-2</v>
      </c>
      <c r="Y101" s="36">
        <v>6.1199999999999991E-2</v>
      </c>
      <c r="Z101" s="36">
        <v>0</v>
      </c>
      <c r="AA101" s="36">
        <v>0</v>
      </c>
      <c r="AB101" s="36">
        <v>0</v>
      </c>
      <c r="AC101" s="36">
        <v>0</v>
      </c>
      <c r="AD101" s="36">
        <v>0</v>
      </c>
      <c r="AE101" s="36">
        <v>0</v>
      </c>
      <c r="AF101" s="36">
        <v>0</v>
      </c>
      <c r="AG101" s="36">
        <v>2.8358491599585825E-3</v>
      </c>
      <c r="AH101" s="36">
        <v>4.8242031686651738E-3</v>
      </c>
      <c r="AI101" s="36">
        <v>1.5450488526670896E-2</v>
      </c>
      <c r="AJ101" s="36">
        <v>0</v>
      </c>
      <c r="AK101" s="36">
        <v>0</v>
      </c>
      <c r="AL101" s="36">
        <v>0</v>
      </c>
      <c r="AM101" s="36">
        <v>2.8358491599585825E-3</v>
      </c>
      <c r="AN101" s="36">
        <v>4.8242031686651738E-3</v>
      </c>
      <c r="AO101" s="36">
        <v>1.5450488526670896E-2</v>
      </c>
      <c r="AP101" s="36">
        <v>3.6319698999999997E-2</v>
      </c>
      <c r="AQ101" s="36">
        <v>1.9556760999999999E-2</v>
      </c>
      <c r="AR101" s="36">
        <v>5.5876459999999996E-2</v>
      </c>
      <c r="AS101" s="36">
        <v>0</v>
      </c>
      <c r="AT101" s="36">
        <v>0</v>
      </c>
      <c r="AU101" s="36">
        <v>0</v>
      </c>
      <c r="AV101" s="36">
        <v>0</v>
      </c>
      <c r="AW101" s="36">
        <v>0</v>
      </c>
      <c r="AX101" s="36">
        <v>0</v>
      </c>
      <c r="AY101" s="36">
        <v>0</v>
      </c>
      <c r="AZ101" s="36">
        <v>0</v>
      </c>
      <c r="BA101" s="36">
        <v>0</v>
      </c>
      <c r="BB101" s="36">
        <v>0.15776785400000001</v>
      </c>
      <c r="BC101" s="36">
        <v>11.359076285</v>
      </c>
      <c r="BD101" s="36">
        <v>21.971430534</v>
      </c>
      <c r="BE101" s="36">
        <v>6.5741157142857149E-3</v>
      </c>
      <c r="BF101" s="36">
        <v>1.3148232857142858E-2</v>
      </c>
      <c r="BG101" s="36">
        <v>1.4940654250000001</v>
      </c>
      <c r="BH101" s="36">
        <v>6.7926918240000003</v>
      </c>
      <c r="BI101" s="36">
        <v>0</v>
      </c>
      <c r="BJ101" s="36">
        <v>0</v>
      </c>
      <c r="BK101" s="36">
        <v>0</v>
      </c>
      <c r="BL101" s="36">
        <v>0</v>
      </c>
    </row>
    <row r="102" spans="1:64" s="37" customFormat="1" x14ac:dyDescent="0.2">
      <c r="A102" s="34">
        <v>99</v>
      </c>
      <c r="B102" s="34" t="s">
        <v>201</v>
      </c>
      <c r="C102" s="34" t="s">
        <v>211</v>
      </c>
      <c r="D102" s="41">
        <v>5.4174835129999996</v>
      </c>
      <c r="E102" s="36">
        <v>7</v>
      </c>
      <c r="F102" s="36">
        <v>3</v>
      </c>
      <c r="G102" s="36">
        <v>3</v>
      </c>
      <c r="H102" s="36">
        <v>1</v>
      </c>
      <c r="I102" s="36">
        <v>5.1307137871635412E-2</v>
      </c>
      <c r="J102" s="36">
        <v>5.3302719620728674</v>
      </c>
      <c r="K102" s="36">
        <v>5.1307137871635412E-2</v>
      </c>
      <c r="L102" s="36">
        <v>0</v>
      </c>
      <c r="M102" s="36">
        <v>2.8994645999445732</v>
      </c>
      <c r="N102" s="36">
        <v>2.4821144999999292</v>
      </c>
      <c r="O102" s="36">
        <v>3.6552768000000006E-2</v>
      </c>
      <c r="P102" s="36">
        <v>6.3744422999999995E-2</v>
      </c>
      <c r="Q102" s="36">
        <v>3.4046296000000004E-2</v>
      </c>
      <c r="R102" s="36">
        <v>2.506472E-3</v>
      </c>
      <c r="S102" s="36">
        <v>6.0475109999999999E-2</v>
      </c>
      <c r="T102" s="36">
        <v>3.2693130000000003E-3</v>
      </c>
      <c r="U102" s="36">
        <v>1.20065</v>
      </c>
      <c r="V102" s="36">
        <v>2.8378999999999999</v>
      </c>
      <c r="W102" s="36">
        <v>1.2885099058716354</v>
      </c>
      <c r="X102" s="36">
        <v>8.2319163850728678</v>
      </c>
      <c r="Y102" s="36">
        <v>9.5204262909445028</v>
      </c>
      <c r="Z102" s="36">
        <v>2.0533516142681113E-3</v>
      </c>
      <c r="AA102" s="36">
        <v>4.3941724545337556E-4</v>
      </c>
      <c r="AB102" s="36">
        <v>4.39417E-4</v>
      </c>
      <c r="AC102" s="36">
        <v>1.0360474387595472E-3</v>
      </c>
      <c r="AD102" s="36">
        <v>8.588299302441392E-2</v>
      </c>
      <c r="AE102" s="36">
        <v>0.77294693721972518</v>
      </c>
      <c r="AF102" s="36">
        <v>0.85882993024413912</v>
      </c>
      <c r="AG102" s="36">
        <v>0.25053894306984592</v>
      </c>
      <c r="AH102" s="36">
        <v>0.42620417901537005</v>
      </c>
      <c r="AI102" s="36">
        <v>1.3650052760357123</v>
      </c>
      <c r="AJ102" s="36">
        <v>4.4848777728466021E-5</v>
      </c>
      <c r="AK102" s="36">
        <v>5.4197168087829235E-5</v>
      </c>
      <c r="AL102" s="36">
        <v>1.355515279143627E-4</v>
      </c>
      <c r="AM102" s="36">
        <v>0.25161983928633397</v>
      </c>
      <c r="AN102" s="36">
        <v>0.51214136920787179</v>
      </c>
      <c r="AO102" s="36">
        <v>2.1380877647833518</v>
      </c>
      <c r="AP102" s="36">
        <v>8.5249703029999999</v>
      </c>
      <c r="AQ102" s="36">
        <v>4.5903686239999999</v>
      </c>
      <c r="AR102" s="36">
        <v>13.115338927</v>
      </c>
      <c r="AS102" s="36">
        <v>0</v>
      </c>
      <c r="AT102" s="36">
        <v>3.9661412290000002</v>
      </c>
      <c r="AU102" s="36">
        <v>10.005644653999999</v>
      </c>
      <c r="AV102" s="36">
        <v>2.1484057889999999</v>
      </c>
      <c r="AW102" s="36">
        <v>5.4199242180000002</v>
      </c>
      <c r="AX102" s="36">
        <v>2.03555354</v>
      </c>
      <c r="AY102" s="36">
        <v>5.1352244450000004</v>
      </c>
      <c r="AZ102" s="36">
        <v>0</v>
      </c>
      <c r="BA102" s="36">
        <v>0</v>
      </c>
      <c r="BB102" s="36">
        <v>0.82358437399999995</v>
      </c>
      <c r="BC102" s="36">
        <v>45.707252418000003</v>
      </c>
      <c r="BD102" s="36">
        <v>115.308684013</v>
      </c>
      <c r="BE102" s="36">
        <v>3.4318398571428571E-2</v>
      </c>
      <c r="BF102" s="36">
        <v>6.8636797142857142E-2</v>
      </c>
      <c r="BG102" s="36">
        <v>0</v>
      </c>
      <c r="BH102" s="36">
        <v>19.987278513</v>
      </c>
      <c r="BI102" s="36">
        <v>0</v>
      </c>
      <c r="BJ102" s="36">
        <v>0</v>
      </c>
      <c r="BK102" s="36">
        <v>0</v>
      </c>
      <c r="BL102" s="36">
        <v>0</v>
      </c>
    </row>
    <row r="103" spans="1:64" s="37" customFormat="1" x14ac:dyDescent="0.2">
      <c r="A103" s="34">
        <v>100</v>
      </c>
      <c r="B103" s="34" t="s">
        <v>201</v>
      </c>
      <c r="C103" s="34" t="s">
        <v>212</v>
      </c>
      <c r="D103" s="41">
        <v>5.6325342899999997</v>
      </c>
      <c r="E103" s="36">
        <v>7</v>
      </c>
      <c r="F103" s="36">
        <v>3</v>
      </c>
      <c r="G103" s="36">
        <v>3</v>
      </c>
      <c r="H103" s="36">
        <v>1</v>
      </c>
      <c r="I103" s="36">
        <v>0.7856953211615727</v>
      </c>
      <c r="J103" s="36">
        <v>20.547842489503203</v>
      </c>
      <c r="K103" s="36">
        <v>0.43031832116450608</v>
      </c>
      <c r="L103" s="36">
        <v>0.35537699999706662</v>
      </c>
      <c r="M103" s="36">
        <v>15.332374310665953</v>
      </c>
      <c r="N103" s="36">
        <v>6.0011634999988228</v>
      </c>
      <c r="O103" s="36">
        <v>5.6244330999999995E-2</v>
      </c>
      <c r="P103" s="36">
        <v>9.9721080000000004E-2</v>
      </c>
      <c r="Q103" s="36">
        <v>5.3531259999999997E-2</v>
      </c>
      <c r="R103" s="36">
        <v>2.7130710000000001E-3</v>
      </c>
      <c r="S103" s="36">
        <v>9.6182291000000003E-2</v>
      </c>
      <c r="T103" s="36">
        <v>3.5387890000000001E-3</v>
      </c>
      <c r="U103" s="36">
        <v>6.0400000000000002E-2</v>
      </c>
      <c r="V103" s="36">
        <v>0.14329999999999998</v>
      </c>
      <c r="W103" s="36">
        <v>0.90233965216157275</v>
      </c>
      <c r="X103" s="36">
        <v>20.790863569503202</v>
      </c>
      <c r="Y103" s="36">
        <v>21.693203221664774</v>
      </c>
      <c r="Z103" s="36">
        <v>1.6229323378110762E-2</v>
      </c>
      <c r="AA103" s="36">
        <v>4.389509406835912E-3</v>
      </c>
      <c r="AB103" s="36">
        <v>4.3895089999999998E-3</v>
      </c>
      <c r="AC103" s="36">
        <v>8.0911253445718617E-3</v>
      </c>
      <c r="AD103" s="36">
        <v>0.38437702857546246</v>
      </c>
      <c r="AE103" s="36">
        <v>3.4593932571791624</v>
      </c>
      <c r="AF103" s="36">
        <v>3.8437702857546245</v>
      </c>
      <c r="AG103" s="36">
        <v>1.2218259689159943E-2</v>
      </c>
      <c r="AH103" s="36">
        <v>2.0785085448226111E-2</v>
      </c>
      <c r="AI103" s="36">
        <v>6.6568449340940375E-2</v>
      </c>
      <c r="AJ103" s="36">
        <v>4.4801205574651008E-4</v>
      </c>
      <c r="AK103" s="36">
        <v>5.4139679870382625E-4</v>
      </c>
      <c r="AL103" s="36">
        <v>1.3540774520417881E-3</v>
      </c>
      <c r="AM103" s="36">
        <v>2.0757397089478314E-2</v>
      </c>
      <c r="AN103" s="36">
        <v>0.40570351082239242</v>
      </c>
      <c r="AO103" s="36">
        <v>3.5273157839721443</v>
      </c>
      <c r="AP103" s="36">
        <v>406.79052310100002</v>
      </c>
      <c r="AQ103" s="36">
        <v>219.04105089999999</v>
      </c>
      <c r="AR103" s="36">
        <v>625.83157400100004</v>
      </c>
      <c r="AS103" s="36">
        <v>33.490484877</v>
      </c>
      <c r="AT103" s="36">
        <v>1728.0010374660001</v>
      </c>
      <c r="AU103" s="36">
        <v>4336.7225849959996</v>
      </c>
      <c r="AV103" s="36">
        <v>911.09347568400005</v>
      </c>
      <c r="AW103" s="36">
        <v>2286.5493523300001</v>
      </c>
      <c r="AX103" s="36">
        <v>870.60034623199999</v>
      </c>
      <c r="AY103" s="36">
        <v>2184.9247206159998</v>
      </c>
      <c r="AZ103" s="36">
        <v>0.26859729857142856</v>
      </c>
      <c r="BA103" s="36">
        <v>0.53719459714285711</v>
      </c>
      <c r="BB103" s="36">
        <v>1.9235923429999999</v>
      </c>
      <c r="BC103" s="36">
        <v>91.484677414000004</v>
      </c>
      <c r="BD103" s="36">
        <v>229.596891508</v>
      </c>
      <c r="BE103" s="36">
        <v>8.0155247142857142E-2</v>
      </c>
      <c r="BF103" s="36">
        <v>0.16031049428571428</v>
      </c>
      <c r="BG103" s="36">
        <v>3.032326131</v>
      </c>
      <c r="BH103" s="36">
        <v>53.692015509000001</v>
      </c>
      <c r="BI103" s="36">
        <v>0.15</v>
      </c>
      <c r="BJ103" s="36">
        <v>0.15</v>
      </c>
      <c r="BK103" s="36">
        <v>0.4800000000000002</v>
      </c>
      <c r="BL103" s="36">
        <v>0.4800000000000002</v>
      </c>
    </row>
    <row r="104" spans="1:64" s="37" customFormat="1" x14ac:dyDescent="0.2">
      <c r="A104" s="34">
        <v>101</v>
      </c>
      <c r="B104" s="34" t="s">
        <v>201</v>
      </c>
      <c r="C104" s="34" t="s">
        <v>213</v>
      </c>
      <c r="D104" s="41">
        <v>5.9081151219999999</v>
      </c>
      <c r="E104" s="36">
        <v>7</v>
      </c>
      <c r="F104" s="36">
        <v>1</v>
      </c>
      <c r="G104" s="36">
        <v>5</v>
      </c>
      <c r="H104" s="36">
        <v>1</v>
      </c>
      <c r="I104" s="36">
        <v>0.82040141003214684</v>
      </c>
      <c r="J104" s="36">
        <v>24.988281700114403</v>
      </c>
      <c r="K104" s="36">
        <v>0.5242409100364136</v>
      </c>
      <c r="L104" s="36">
        <v>0.29616049999573324</v>
      </c>
      <c r="M104" s="36">
        <v>17.122152610149989</v>
      </c>
      <c r="N104" s="36">
        <v>8.6865304999965609</v>
      </c>
      <c r="O104" s="36">
        <v>0.33693623900000003</v>
      </c>
      <c r="P104" s="36">
        <v>0.567241259</v>
      </c>
      <c r="Q104" s="36">
        <v>0.31957595</v>
      </c>
      <c r="R104" s="36">
        <v>1.7360289000000001E-2</v>
      </c>
      <c r="S104" s="36">
        <v>0.54459740300000004</v>
      </c>
      <c r="T104" s="36">
        <v>2.2643856E-2</v>
      </c>
      <c r="U104" s="36">
        <v>6.5450000000000008E-2</v>
      </c>
      <c r="V104" s="36">
        <v>0.1547</v>
      </c>
      <c r="W104" s="36">
        <v>1.2227876490321468</v>
      </c>
      <c r="X104" s="36">
        <v>25.7102229591144</v>
      </c>
      <c r="Y104" s="36">
        <v>26.933010608146546</v>
      </c>
      <c r="Z104" s="36">
        <v>1.5730358738671457E-2</v>
      </c>
      <c r="AA104" s="36">
        <v>5.0143145019919243E-3</v>
      </c>
      <c r="AB104" s="36">
        <v>5.0143150000000001E-3</v>
      </c>
      <c r="AC104" s="36">
        <v>6.6866746970991381E-3</v>
      </c>
      <c r="AD104" s="36">
        <v>0.22156442698830084</v>
      </c>
      <c r="AE104" s="36">
        <v>1.9940798428947066</v>
      </c>
      <c r="AF104" s="36">
        <v>2.2156442698830077</v>
      </c>
      <c r="AG104" s="36">
        <v>1.3552496499229683E-2</v>
      </c>
      <c r="AH104" s="36">
        <v>2.3054821630873482E-2</v>
      </c>
      <c r="AI104" s="36">
        <v>7.3837739547527231E-2</v>
      </c>
      <c r="AJ104" s="36">
        <v>5.1178242740469899E-4</v>
      </c>
      <c r="AK104" s="36">
        <v>6.1845962468526122E-4</v>
      </c>
      <c r="AL104" s="36">
        <v>1.5468178511389131E-3</v>
      </c>
      <c r="AM104" s="36">
        <v>2.0750953623733519E-2</v>
      </c>
      <c r="AN104" s="36">
        <v>0.2452377082438596</v>
      </c>
      <c r="AO104" s="36">
        <v>2.0694644002933731</v>
      </c>
      <c r="AP104" s="36">
        <v>340.79587661199997</v>
      </c>
      <c r="AQ104" s="36">
        <v>183.50547202199999</v>
      </c>
      <c r="AR104" s="36">
        <v>524.30134863399996</v>
      </c>
      <c r="AS104" s="36">
        <v>20.553171523</v>
      </c>
      <c r="AT104" s="36">
        <v>1464.3629776979999</v>
      </c>
      <c r="AU104" s="36">
        <v>3638.6491269849998</v>
      </c>
      <c r="AV104" s="36">
        <v>810.57120071600002</v>
      </c>
      <c r="AW104" s="36">
        <v>2014.1073195399999</v>
      </c>
      <c r="AX104" s="36">
        <v>773.30842130899998</v>
      </c>
      <c r="AY104" s="36">
        <v>1921.516765269</v>
      </c>
      <c r="AZ104" s="36">
        <v>0.13398917000000002</v>
      </c>
      <c r="BA104" s="36">
        <v>0.26797834000000004</v>
      </c>
      <c r="BB104" s="36">
        <v>1.277372137</v>
      </c>
      <c r="BC104" s="36">
        <v>91.147361594000003</v>
      </c>
      <c r="BD104" s="36">
        <v>226.48296408900001</v>
      </c>
      <c r="BE104" s="36">
        <v>5.3227534285714292E-2</v>
      </c>
      <c r="BF104" s="36">
        <v>0.10645507000000001</v>
      </c>
      <c r="BG104" s="36">
        <v>1.196777457</v>
      </c>
      <c r="BH104" s="36">
        <v>29.025121153000001</v>
      </c>
      <c r="BI104" s="36">
        <v>0</v>
      </c>
      <c r="BJ104" s="36">
        <v>0</v>
      </c>
      <c r="BK104" s="36">
        <v>0</v>
      </c>
      <c r="BL104" s="36">
        <v>0</v>
      </c>
    </row>
    <row r="105" spans="1:64" s="37" customFormat="1" x14ac:dyDescent="0.2">
      <c r="A105" s="34">
        <v>102</v>
      </c>
      <c r="B105" s="34" t="s">
        <v>201</v>
      </c>
      <c r="C105" s="34" t="s">
        <v>214</v>
      </c>
      <c r="D105" s="41">
        <v>5.8584711299999999</v>
      </c>
      <c r="E105" s="36">
        <v>0</v>
      </c>
      <c r="F105" s="36" t="s">
        <v>340</v>
      </c>
      <c r="G105" s="36" t="s">
        <v>340</v>
      </c>
      <c r="H105" s="36" t="s">
        <v>340</v>
      </c>
      <c r="I105" s="36">
        <v>1.3362913613655878</v>
      </c>
      <c r="J105" s="36">
        <v>19.768192710647611</v>
      </c>
      <c r="K105" s="36">
        <v>0.76915586135459391</v>
      </c>
      <c r="L105" s="36">
        <v>0.56713550001099378</v>
      </c>
      <c r="M105" s="36">
        <v>16.584703572008305</v>
      </c>
      <c r="N105" s="36">
        <v>4.5197805000048952</v>
      </c>
      <c r="O105" s="36">
        <v>0.36133290900000004</v>
      </c>
      <c r="P105" s="36">
        <v>0.60849810600000009</v>
      </c>
      <c r="Q105" s="36">
        <v>0.34031510600000003</v>
      </c>
      <c r="R105" s="36">
        <v>2.1017803000000002E-2</v>
      </c>
      <c r="S105" s="36">
        <v>0.58108358000000004</v>
      </c>
      <c r="T105" s="36">
        <v>2.7414525999999998E-2</v>
      </c>
      <c r="U105" s="36" t="s">
        <v>340</v>
      </c>
      <c r="V105" s="36" t="s">
        <v>340</v>
      </c>
      <c r="W105" s="36">
        <v>1.6976242703655879</v>
      </c>
      <c r="X105" s="36">
        <v>20.37669081664761</v>
      </c>
      <c r="Y105" s="36">
        <v>22.074315087013197</v>
      </c>
      <c r="Z105" s="36">
        <v>1.9968844514346683E-2</v>
      </c>
      <c r="AA105" s="36">
        <v>9.571418029086811E-3</v>
      </c>
      <c r="AB105" s="36">
        <v>9.5714179999999999E-3</v>
      </c>
      <c r="AC105" s="36">
        <v>1.5801812524145732E-2</v>
      </c>
      <c r="AD105" s="36">
        <v>0.36865089179563126</v>
      </c>
      <c r="AE105" s="36">
        <v>3.3178580261606805</v>
      </c>
      <c r="AF105" s="36">
        <v>3.6865089179563122</v>
      </c>
      <c r="AG105" s="36" t="s">
        <v>340</v>
      </c>
      <c r="AH105" s="36" t="s">
        <v>340</v>
      </c>
      <c r="AI105" s="36" t="s">
        <v>340</v>
      </c>
      <c r="AJ105" s="36">
        <v>9.7689984526663732E-4</v>
      </c>
      <c r="AK105" s="36">
        <v>1.1805272672310684E-3</v>
      </c>
      <c r="AL105" s="36">
        <v>2.9525947658079542E-3</v>
      </c>
      <c r="AM105" s="36">
        <v>1.677871236941237E-2</v>
      </c>
      <c r="AN105" s="36">
        <v>0.36983141906286232</v>
      </c>
      <c r="AO105" s="36">
        <v>3.3208106209264883</v>
      </c>
      <c r="AP105" s="36">
        <v>471.75346497700002</v>
      </c>
      <c r="AQ105" s="36">
        <v>254.02109652600001</v>
      </c>
      <c r="AR105" s="36">
        <v>725.77456150300009</v>
      </c>
      <c r="AS105" s="36">
        <v>49.739284849000001</v>
      </c>
      <c r="AT105" s="36">
        <v>1323.7082571609999</v>
      </c>
      <c r="AU105" s="36">
        <v>3570.0010572320002</v>
      </c>
      <c r="AV105" s="36">
        <v>786.96941168000001</v>
      </c>
      <c r="AW105" s="36">
        <v>2122.4326557670001</v>
      </c>
      <c r="AX105" s="36">
        <v>764.75750511499996</v>
      </c>
      <c r="AY105" s="36">
        <v>2062.5278168479999</v>
      </c>
      <c r="AZ105" s="36">
        <v>0.25160815714285717</v>
      </c>
      <c r="BA105" s="36">
        <v>0.50321631571428571</v>
      </c>
      <c r="BB105" s="36">
        <v>1.033721761</v>
      </c>
      <c r="BC105" s="36">
        <v>84.093109752999993</v>
      </c>
      <c r="BD105" s="36">
        <v>226.79656872999999</v>
      </c>
      <c r="BE105" s="36">
        <v>4.3074730000000006E-2</v>
      </c>
      <c r="BF105" s="36">
        <v>8.6149461428571439E-2</v>
      </c>
      <c r="BG105" s="36">
        <v>1.3457783059999999</v>
      </c>
      <c r="BH105" s="36">
        <v>34.370930874000003</v>
      </c>
      <c r="BI105" s="36">
        <v>0.51000000000000023</v>
      </c>
      <c r="BJ105" s="36">
        <v>0.51000000000000023</v>
      </c>
      <c r="BK105" s="36">
        <v>0.09</v>
      </c>
      <c r="BL105" s="36">
        <v>0.09</v>
      </c>
    </row>
    <row r="106" spans="1:64" s="37" customFormat="1" x14ac:dyDescent="0.2">
      <c r="A106" s="34">
        <v>103</v>
      </c>
      <c r="B106" s="34" t="s">
        <v>201</v>
      </c>
      <c r="C106" s="34" t="s">
        <v>215</v>
      </c>
      <c r="D106" s="41">
        <v>5.3197678740000001</v>
      </c>
      <c r="E106" s="36">
        <v>17</v>
      </c>
      <c r="F106" s="36">
        <v>0</v>
      </c>
      <c r="G106" s="36">
        <v>0</v>
      </c>
      <c r="H106" s="36">
        <v>17</v>
      </c>
      <c r="I106" s="36">
        <v>2.0283722503778416E-5</v>
      </c>
      <c r="J106" s="36">
        <v>8.1800873426068774E-2</v>
      </c>
      <c r="K106" s="36">
        <v>2.0283722503778416E-5</v>
      </c>
      <c r="L106" s="36">
        <v>0</v>
      </c>
      <c r="M106" s="36">
        <v>4.4861571485722432E-3</v>
      </c>
      <c r="N106" s="36">
        <v>7.7335000000000306E-2</v>
      </c>
      <c r="O106" s="36">
        <v>0</v>
      </c>
      <c r="P106" s="36">
        <v>0</v>
      </c>
      <c r="Q106" s="36">
        <v>0</v>
      </c>
      <c r="R106" s="36">
        <v>0</v>
      </c>
      <c r="S106" s="36">
        <v>0</v>
      </c>
      <c r="T106" s="36">
        <v>0</v>
      </c>
      <c r="U106" s="36">
        <v>0</v>
      </c>
      <c r="V106" s="36">
        <v>0</v>
      </c>
      <c r="W106" s="36">
        <v>2.0283722503778416E-5</v>
      </c>
      <c r="X106" s="36">
        <v>8.1800873426068774E-2</v>
      </c>
      <c r="Y106" s="36">
        <v>8.1821157148572549E-2</v>
      </c>
      <c r="Z106" s="36">
        <v>2.76915111827027E-6</v>
      </c>
      <c r="AA106" s="36">
        <v>5.9259833930983773E-7</v>
      </c>
      <c r="AB106" s="36">
        <v>5.92598E-7</v>
      </c>
      <c r="AC106" s="36">
        <v>1.395908170581213E-7</v>
      </c>
      <c r="AD106" s="36">
        <v>8.950189202089541E-4</v>
      </c>
      <c r="AE106" s="36">
        <v>8.0551702818805887E-3</v>
      </c>
      <c r="AF106" s="36">
        <v>8.9501892020895403E-3</v>
      </c>
      <c r="AG106" s="36">
        <v>0</v>
      </c>
      <c r="AH106" s="36">
        <v>0</v>
      </c>
      <c r="AI106" s="36">
        <v>0</v>
      </c>
      <c r="AJ106" s="36">
        <v>6.0483085507155435E-8</v>
      </c>
      <c r="AK106" s="36">
        <v>7.3090329719859332E-8</v>
      </c>
      <c r="AL106" s="36">
        <v>1.8280486266802495E-7</v>
      </c>
      <c r="AM106" s="36">
        <v>2.0007390256527674E-7</v>
      </c>
      <c r="AN106" s="36">
        <v>8.9509201053867399E-4</v>
      </c>
      <c r="AO106" s="36">
        <v>8.0553530867432561E-3</v>
      </c>
      <c r="AP106" s="36">
        <v>8.9557813E-2</v>
      </c>
      <c r="AQ106" s="36">
        <v>4.8223437000000001E-2</v>
      </c>
      <c r="AR106" s="36">
        <v>0.13778124999999999</v>
      </c>
      <c r="AS106" s="36">
        <v>1.4315273999999999E-2</v>
      </c>
      <c r="AT106" s="36">
        <v>1.0544243E-2</v>
      </c>
      <c r="AU106" s="36">
        <v>2.252755E-2</v>
      </c>
      <c r="AV106" s="36">
        <v>3.8522806999999999E-2</v>
      </c>
      <c r="AW106" s="36">
        <v>8.2303149000000006E-2</v>
      </c>
      <c r="AX106" s="36">
        <v>3.4495043000000003E-2</v>
      </c>
      <c r="AY106" s="36">
        <v>7.369792E-2</v>
      </c>
      <c r="AZ106" s="36">
        <v>7.7875714285714285E-5</v>
      </c>
      <c r="BA106" s="36">
        <v>1.5575142857142857E-4</v>
      </c>
      <c r="BB106" s="36">
        <v>0.179922476</v>
      </c>
      <c r="BC106" s="36">
        <v>8.522963464</v>
      </c>
      <c r="BD106" s="36">
        <v>18.209128346</v>
      </c>
      <c r="BE106" s="36">
        <v>7.4972900000000002E-3</v>
      </c>
      <c r="BF106" s="36">
        <v>1.499458E-2</v>
      </c>
      <c r="BG106" s="36">
        <v>1.432833961</v>
      </c>
      <c r="BH106" s="36">
        <v>8.7372975539999995</v>
      </c>
      <c r="BI106" s="36">
        <v>0</v>
      </c>
      <c r="BJ106" s="36">
        <v>0</v>
      </c>
      <c r="BK106" s="36">
        <v>0</v>
      </c>
      <c r="BL106" s="36">
        <v>0</v>
      </c>
    </row>
    <row r="107" spans="1:64" s="37" customFormat="1" x14ac:dyDescent="0.2">
      <c r="A107" s="34">
        <v>104</v>
      </c>
      <c r="B107" s="34" t="s">
        <v>201</v>
      </c>
      <c r="C107" s="34" t="s">
        <v>216</v>
      </c>
      <c r="D107" s="41">
        <v>4.7332132839999996</v>
      </c>
      <c r="E107" s="36">
        <v>5</v>
      </c>
      <c r="F107" s="36">
        <v>0</v>
      </c>
      <c r="G107" s="36">
        <v>0</v>
      </c>
      <c r="H107" s="36">
        <v>5</v>
      </c>
      <c r="I107" s="36">
        <v>0</v>
      </c>
      <c r="J107" s="36">
        <v>0</v>
      </c>
      <c r="K107" s="36">
        <v>0</v>
      </c>
      <c r="L107" s="36">
        <v>0</v>
      </c>
      <c r="M107" s="36">
        <v>0</v>
      </c>
      <c r="N107" s="36">
        <v>0</v>
      </c>
      <c r="O107" s="36">
        <v>0</v>
      </c>
      <c r="P107" s="36">
        <v>0</v>
      </c>
      <c r="Q107" s="36">
        <v>0</v>
      </c>
      <c r="R107" s="36">
        <v>0</v>
      </c>
      <c r="S107" s="36">
        <v>0</v>
      </c>
      <c r="T107" s="36">
        <v>0</v>
      </c>
      <c r="U107" s="36">
        <v>0</v>
      </c>
      <c r="V107" s="36">
        <v>0</v>
      </c>
      <c r="W107" s="36">
        <v>0</v>
      </c>
      <c r="X107" s="36">
        <v>0</v>
      </c>
      <c r="Y107" s="36">
        <v>0</v>
      </c>
      <c r="Z107" s="36">
        <v>0</v>
      </c>
      <c r="AA107" s="36">
        <v>0</v>
      </c>
      <c r="AB107" s="36">
        <v>0</v>
      </c>
      <c r="AC107" s="36">
        <v>0</v>
      </c>
      <c r="AD107" s="36">
        <v>0</v>
      </c>
      <c r="AE107" s="36">
        <v>0</v>
      </c>
      <c r="AF107" s="36">
        <v>0</v>
      </c>
      <c r="AG107" s="36">
        <v>0</v>
      </c>
      <c r="AH107" s="36">
        <v>0</v>
      </c>
      <c r="AI107" s="36">
        <v>0</v>
      </c>
      <c r="AJ107" s="36">
        <v>0</v>
      </c>
      <c r="AK107" s="36">
        <v>0</v>
      </c>
      <c r="AL107" s="36">
        <v>0</v>
      </c>
      <c r="AM107" s="36">
        <v>0</v>
      </c>
      <c r="AN107" s="36">
        <v>0</v>
      </c>
      <c r="AO107" s="36">
        <v>0</v>
      </c>
      <c r="AP107" s="36">
        <v>0</v>
      </c>
      <c r="AQ107" s="36">
        <v>0</v>
      </c>
      <c r="AR107" s="36">
        <v>0</v>
      </c>
      <c r="AS107" s="36">
        <v>0</v>
      </c>
      <c r="AT107" s="36">
        <v>0</v>
      </c>
      <c r="AU107" s="36">
        <v>0</v>
      </c>
      <c r="AV107" s="36">
        <v>0</v>
      </c>
      <c r="AW107" s="36">
        <v>0</v>
      </c>
      <c r="AX107" s="36">
        <v>0</v>
      </c>
      <c r="AY107" s="36">
        <v>0</v>
      </c>
      <c r="AZ107" s="36">
        <v>0</v>
      </c>
      <c r="BA107" s="36">
        <v>0</v>
      </c>
      <c r="BB107" s="36">
        <v>0.13232854699999999</v>
      </c>
      <c r="BC107" s="36">
        <v>4.9389713989999997</v>
      </c>
      <c r="BD107" s="36">
        <v>8.6711916000000002</v>
      </c>
      <c r="BE107" s="36">
        <v>5.5140714285714289E-3</v>
      </c>
      <c r="BF107" s="36">
        <v>1.1028144285714286E-2</v>
      </c>
      <c r="BG107" s="36">
        <v>0.93577183600000002</v>
      </c>
      <c r="BH107" s="36">
        <v>2.098086028</v>
      </c>
      <c r="BI107" s="36">
        <v>0</v>
      </c>
      <c r="BJ107" s="36">
        <v>0</v>
      </c>
      <c r="BK107" s="36">
        <v>0</v>
      </c>
      <c r="BL107" s="36">
        <v>0</v>
      </c>
    </row>
    <row r="108" spans="1:64" s="37" customFormat="1" x14ac:dyDescent="0.2">
      <c r="A108" s="34">
        <v>105</v>
      </c>
      <c r="B108" s="34" t="s">
        <v>201</v>
      </c>
      <c r="C108" s="34" t="s">
        <v>217</v>
      </c>
      <c r="D108" s="41">
        <v>5.3603178160000002</v>
      </c>
      <c r="E108" s="36">
        <v>0</v>
      </c>
      <c r="F108" s="36" t="s">
        <v>340</v>
      </c>
      <c r="G108" s="36" t="s">
        <v>340</v>
      </c>
      <c r="H108" s="36" t="s">
        <v>340</v>
      </c>
      <c r="I108" s="36">
        <v>1.7029500721423172E-3</v>
      </c>
      <c r="J108" s="36">
        <v>0.25430441930700459</v>
      </c>
      <c r="K108" s="36">
        <v>1.7029500721423172E-3</v>
      </c>
      <c r="L108" s="36">
        <v>0</v>
      </c>
      <c r="M108" s="36">
        <v>0.11666336937914804</v>
      </c>
      <c r="N108" s="36">
        <v>0.13934399999999889</v>
      </c>
      <c r="O108" s="36">
        <v>6.3844280000000002E-3</v>
      </c>
      <c r="P108" s="36">
        <v>9.9641599999999997E-3</v>
      </c>
      <c r="Q108" s="36">
        <v>5.8019580000000003E-3</v>
      </c>
      <c r="R108" s="36">
        <v>5.8246999999999997E-4</v>
      </c>
      <c r="S108" s="36">
        <v>9.204416E-3</v>
      </c>
      <c r="T108" s="36">
        <v>7.5974399999999991E-4</v>
      </c>
      <c r="U108" s="36" t="s">
        <v>340</v>
      </c>
      <c r="V108" s="36" t="s">
        <v>340</v>
      </c>
      <c r="W108" s="36">
        <v>8.0873780721423174E-3</v>
      </c>
      <c r="X108" s="36">
        <v>0.26426857930700459</v>
      </c>
      <c r="Y108" s="36">
        <v>0.27235595737914692</v>
      </c>
      <c r="Z108" s="36">
        <v>9.8676877426145428E-5</v>
      </c>
      <c r="AA108" s="36">
        <v>2.1116851769195119E-5</v>
      </c>
      <c r="AB108" s="36">
        <v>2.1116900000000001E-5</v>
      </c>
      <c r="AC108" s="36">
        <v>1.4944423764808859E-5</v>
      </c>
      <c r="AD108" s="36">
        <v>1.0675532920183348E-3</v>
      </c>
      <c r="AE108" s="36">
        <v>9.6079796281650139E-3</v>
      </c>
      <c r="AF108" s="36">
        <v>1.0675532920183348E-2</v>
      </c>
      <c r="AG108" s="36" t="s">
        <v>340</v>
      </c>
      <c r="AH108" s="36" t="s">
        <v>340</v>
      </c>
      <c r="AI108" s="36" t="s">
        <v>340</v>
      </c>
      <c r="AJ108" s="36">
        <v>2.15528109839394E-6</v>
      </c>
      <c r="AK108" s="36">
        <v>2.6045332310627064E-6</v>
      </c>
      <c r="AL108" s="36">
        <v>6.5141495659357886E-6</v>
      </c>
      <c r="AM108" s="36">
        <v>1.7099704863202799E-5</v>
      </c>
      <c r="AN108" s="36">
        <v>1.0701578252493974E-3</v>
      </c>
      <c r="AO108" s="36">
        <v>9.6144937777309491E-3</v>
      </c>
      <c r="AP108" s="36">
        <v>15.180803608</v>
      </c>
      <c r="AQ108" s="36">
        <v>8.1742788649999998</v>
      </c>
      <c r="AR108" s="36">
        <v>23.355082473</v>
      </c>
      <c r="AS108" s="36">
        <v>1.434711165</v>
      </c>
      <c r="AT108" s="36">
        <v>15.947167255</v>
      </c>
      <c r="AU108" s="36">
        <v>37.013794337999997</v>
      </c>
      <c r="AV108" s="36">
        <v>12.318438519000001</v>
      </c>
      <c r="AW108" s="36">
        <v>28.591419567999999</v>
      </c>
      <c r="AX108" s="36">
        <v>11.465627194</v>
      </c>
      <c r="AY108" s="36">
        <v>26.612022067000002</v>
      </c>
      <c r="AZ108" s="36">
        <v>1.3364955714285715E-2</v>
      </c>
      <c r="BA108" s="36">
        <v>2.6729912857142858E-2</v>
      </c>
      <c r="BB108" s="36">
        <v>0.191150289</v>
      </c>
      <c r="BC108" s="36">
        <v>9.8721463870000008</v>
      </c>
      <c r="BD108" s="36">
        <v>22.913511234000001</v>
      </c>
      <c r="BE108" s="36">
        <v>7.9651471428571433E-3</v>
      </c>
      <c r="BF108" s="36">
        <v>1.5930295714285714E-2</v>
      </c>
      <c r="BG108" s="36">
        <v>2.8990106359999999</v>
      </c>
      <c r="BH108" s="36">
        <v>16.321828485000001</v>
      </c>
      <c r="BI108" s="36">
        <v>0</v>
      </c>
      <c r="BJ108" s="36">
        <v>0</v>
      </c>
      <c r="BK108" s="36">
        <v>0</v>
      </c>
      <c r="BL108" s="36">
        <v>0</v>
      </c>
    </row>
    <row r="109" spans="1:64" s="37" customFormat="1" x14ac:dyDescent="0.2">
      <c r="A109" s="34">
        <v>106</v>
      </c>
      <c r="B109" s="34" t="s">
        <v>201</v>
      </c>
      <c r="C109" s="34" t="s">
        <v>218</v>
      </c>
      <c r="D109" s="41">
        <v>5.2277606839999997</v>
      </c>
      <c r="E109" s="36">
        <v>0</v>
      </c>
      <c r="F109" s="36" t="s">
        <v>340</v>
      </c>
      <c r="G109" s="36" t="s">
        <v>340</v>
      </c>
      <c r="H109" s="36" t="s">
        <v>340</v>
      </c>
      <c r="I109" s="36">
        <v>5.9248930663338716E-4</v>
      </c>
      <c r="J109" s="36">
        <v>0.3030373848540352</v>
      </c>
      <c r="K109" s="36">
        <v>5.9248930663338716E-4</v>
      </c>
      <c r="L109" s="36">
        <v>0</v>
      </c>
      <c r="M109" s="36">
        <v>7.1849874160656024E-2</v>
      </c>
      <c r="N109" s="36">
        <v>0.23178000000001259</v>
      </c>
      <c r="O109" s="36">
        <v>5.4129589999999993E-3</v>
      </c>
      <c r="P109" s="36">
        <v>9.1243639999999994E-3</v>
      </c>
      <c r="Q109" s="36">
        <v>4.8255729999999997E-3</v>
      </c>
      <c r="R109" s="36">
        <v>5.8738599999999996E-4</v>
      </c>
      <c r="S109" s="36">
        <v>8.3582090000000001E-3</v>
      </c>
      <c r="T109" s="36">
        <v>7.6615499999999992E-4</v>
      </c>
      <c r="U109" s="36" t="s">
        <v>340</v>
      </c>
      <c r="V109" s="36" t="s">
        <v>340</v>
      </c>
      <c r="W109" s="36">
        <v>6.0054483066333863E-3</v>
      </c>
      <c r="X109" s="36">
        <v>0.31216174885403519</v>
      </c>
      <c r="Y109" s="36">
        <v>0.3181671971606686</v>
      </c>
      <c r="Z109" s="36">
        <v>4.8792818269573251E-5</v>
      </c>
      <c r="AA109" s="36">
        <v>1.0441663109688674E-5</v>
      </c>
      <c r="AB109" s="36">
        <v>1.04417E-5</v>
      </c>
      <c r="AC109" s="36">
        <v>7.7334543221817181E-6</v>
      </c>
      <c r="AD109" s="36">
        <v>7.922391970426719E-3</v>
      </c>
      <c r="AE109" s="36">
        <v>7.1301527733840464E-2</v>
      </c>
      <c r="AF109" s="36">
        <v>7.9223919704267162E-2</v>
      </c>
      <c r="AG109" s="36" t="s">
        <v>340</v>
      </c>
      <c r="AH109" s="36" t="s">
        <v>340</v>
      </c>
      <c r="AI109" s="36" t="s">
        <v>340</v>
      </c>
      <c r="AJ109" s="36">
        <v>1.0657245450373887E-6</v>
      </c>
      <c r="AK109" s="36">
        <v>1.2878668099383649E-6</v>
      </c>
      <c r="AL109" s="36">
        <v>3.2210596973339705E-6</v>
      </c>
      <c r="AM109" s="36">
        <v>8.7991788672191063E-6</v>
      </c>
      <c r="AN109" s="36">
        <v>7.9236798372366579E-3</v>
      </c>
      <c r="AO109" s="36">
        <v>7.1304748793537792E-2</v>
      </c>
      <c r="AP109" s="36">
        <v>2.6869825879999998</v>
      </c>
      <c r="AQ109" s="36">
        <v>1.446836778</v>
      </c>
      <c r="AR109" s="36">
        <v>4.133819366</v>
      </c>
      <c r="AS109" s="36">
        <v>0.21782548400000001</v>
      </c>
      <c r="AT109" s="36">
        <v>8.5703910360000002</v>
      </c>
      <c r="AU109" s="36">
        <v>21.87893742</v>
      </c>
      <c r="AV109" s="36">
        <v>10.582762238000001</v>
      </c>
      <c r="AW109" s="36">
        <v>27.016222687999999</v>
      </c>
      <c r="AX109" s="36">
        <v>9.7197264850000007</v>
      </c>
      <c r="AY109" s="36">
        <v>24.813020389999998</v>
      </c>
      <c r="AZ109" s="36">
        <v>1.7163214285714288E-3</v>
      </c>
      <c r="BA109" s="36">
        <v>3.4326428571428576E-3</v>
      </c>
      <c r="BB109" s="36">
        <v>0.39686165699999998</v>
      </c>
      <c r="BC109" s="36">
        <v>18.008816391</v>
      </c>
      <c r="BD109" s="36">
        <v>45.973837736</v>
      </c>
      <c r="BE109" s="36">
        <v>1.6537050000000001E-2</v>
      </c>
      <c r="BF109" s="36">
        <v>3.307410142857143E-2</v>
      </c>
      <c r="BG109" s="36">
        <v>0.77902240899999997</v>
      </c>
      <c r="BH109" s="36">
        <v>19.300061403000001</v>
      </c>
      <c r="BI109" s="36">
        <v>0</v>
      </c>
      <c r="BJ109" s="36">
        <v>0</v>
      </c>
      <c r="BK109" s="36">
        <v>0</v>
      </c>
      <c r="BL109" s="36">
        <v>0</v>
      </c>
    </row>
    <row r="110" spans="1:64" s="37" customFormat="1" x14ac:dyDescent="0.2">
      <c r="A110" s="34">
        <v>107</v>
      </c>
      <c r="B110" s="34" t="s">
        <v>201</v>
      </c>
      <c r="C110" s="34" t="s">
        <v>219</v>
      </c>
      <c r="D110" s="41">
        <v>4.1431847040000003</v>
      </c>
      <c r="E110" s="36">
        <v>1</v>
      </c>
      <c r="F110" s="36">
        <v>0</v>
      </c>
      <c r="G110" s="36">
        <v>0</v>
      </c>
      <c r="H110" s="36">
        <v>1</v>
      </c>
      <c r="I110" s="36">
        <v>0</v>
      </c>
      <c r="J110" s="36">
        <v>0</v>
      </c>
      <c r="K110" s="36">
        <v>0</v>
      </c>
      <c r="L110" s="36">
        <v>0</v>
      </c>
      <c r="M110" s="36">
        <v>0</v>
      </c>
      <c r="N110" s="36">
        <v>0</v>
      </c>
      <c r="O110" s="36">
        <v>0</v>
      </c>
      <c r="P110" s="36">
        <v>0</v>
      </c>
      <c r="Q110" s="36">
        <v>0</v>
      </c>
      <c r="R110" s="36">
        <v>0</v>
      </c>
      <c r="S110" s="36">
        <v>0</v>
      </c>
      <c r="T110" s="36">
        <v>0</v>
      </c>
      <c r="U110" s="36">
        <v>0</v>
      </c>
      <c r="V110" s="36">
        <v>0</v>
      </c>
      <c r="W110" s="36">
        <v>0</v>
      </c>
      <c r="X110" s="36">
        <v>0</v>
      </c>
      <c r="Y110" s="36">
        <v>0</v>
      </c>
      <c r="Z110" s="36">
        <v>0</v>
      </c>
      <c r="AA110" s="36">
        <v>0</v>
      </c>
      <c r="AB110" s="36">
        <v>0</v>
      </c>
      <c r="AC110" s="36">
        <v>0</v>
      </c>
      <c r="AD110" s="36">
        <v>0</v>
      </c>
      <c r="AE110" s="36">
        <v>0</v>
      </c>
      <c r="AF110" s="36">
        <v>0</v>
      </c>
      <c r="AG110" s="36">
        <v>0</v>
      </c>
      <c r="AH110" s="36">
        <v>0</v>
      </c>
      <c r="AI110" s="36">
        <v>0</v>
      </c>
      <c r="AJ110" s="36">
        <v>0</v>
      </c>
      <c r="AK110" s="36">
        <v>0</v>
      </c>
      <c r="AL110" s="36">
        <v>0</v>
      </c>
      <c r="AM110" s="36">
        <v>0</v>
      </c>
      <c r="AN110" s="36">
        <v>0</v>
      </c>
      <c r="AO110" s="36">
        <v>0</v>
      </c>
      <c r="AP110" s="36">
        <v>0</v>
      </c>
      <c r="AQ110" s="36">
        <v>0</v>
      </c>
      <c r="AR110" s="36">
        <v>0</v>
      </c>
      <c r="AS110" s="36">
        <v>0</v>
      </c>
      <c r="AT110" s="36">
        <v>0</v>
      </c>
      <c r="AU110" s="36">
        <v>0</v>
      </c>
      <c r="AV110" s="36">
        <v>0</v>
      </c>
      <c r="AW110" s="36">
        <v>0</v>
      </c>
      <c r="AX110" s="36">
        <v>0</v>
      </c>
      <c r="AY110" s="36">
        <v>0</v>
      </c>
      <c r="AZ110" s="36">
        <v>0</v>
      </c>
      <c r="BA110" s="36">
        <v>0</v>
      </c>
      <c r="BB110" s="36">
        <v>0</v>
      </c>
      <c r="BC110" s="36">
        <v>0</v>
      </c>
      <c r="BD110" s="36">
        <v>0</v>
      </c>
      <c r="BE110" s="36">
        <v>0</v>
      </c>
      <c r="BF110" s="36">
        <v>0</v>
      </c>
      <c r="BG110" s="36">
        <v>0</v>
      </c>
      <c r="BH110" s="36">
        <v>0</v>
      </c>
      <c r="BI110" s="36">
        <v>0</v>
      </c>
      <c r="BJ110" s="36">
        <v>0</v>
      </c>
      <c r="BK110" s="36">
        <v>0</v>
      </c>
      <c r="BL110" s="36">
        <v>0</v>
      </c>
    </row>
    <row r="111" spans="1:64" s="37" customFormat="1" x14ac:dyDescent="0.2">
      <c r="A111" s="34">
        <v>108</v>
      </c>
      <c r="B111" s="34" t="s">
        <v>201</v>
      </c>
      <c r="C111" s="34" t="s">
        <v>220</v>
      </c>
      <c r="D111" s="41">
        <v>4.5737361410000004</v>
      </c>
      <c r="E111" s="36">
        <v>0</v>
      </c>
      <c r="F111" s="36" t="s">
        <v>340</v>
      </c>
      <c r="G111" s="36" t="s">
        <v>340</v>
      </c>
      <c r="H111" s="36" t="s">
        <v>340</v>
      </c>
      <c r="I111" s="36">
        <v>0</v>
      </c>
      <c r="J111" s="36">
        <v>0</v>
      </c>
      <c r="K111" s="36">
        <v>0</v>
      </c>
      <c r="L111" s="36">
        <v>0</v>
      </c>
      <c r="M111" s="36">
        <v>0</v>
      </c>
      <c r="N111" s="36">
        <v>0</v>
      </c>
      <c r="O111" s="36">
        <v>0</v>
      </c>
      <c r="P111" s="36">
        <v>0</v>
      </c>
      <c r="Q111" s="36">
        <v>0</v>
      </c>
      <c r="R111" s="36">
        <v>0</v>
      </c>
      <c r="S111" s="36">
        <v>0</v>
      </c>
      <c r="T111" s="36">
        <v>0</v>
      </c>
      <c r="U111" s="36" t="s">
        <v>340</v>
      </c>
      <c r="V111" s="36" t="s">
        <v>340</v>
      </c>
      <c r="W111" s="36">
        <v>0</v>
      </c>
      <c r="X111" s="36">
        <v>0</v>
      </c>
      <c r="Y111" s="36">
        <v>0</v>
      </c>
      <c r="Z111" s="36">
        <v>0</v>
      </c>
      <c r="AA111" s="36">
        <v>0</v>
      </c>
      <c r="AB111" s="36">
        <v>0</v>
      </c>
      <c r="AC111" s="36">
        <v>0</v>
      </c>
      <c r="AD111" s="36">
        <v>0</v>
      </c>
      <c r="AE111" s="36">
        <v>0</v>
      </c>
      <c r="AF111" s="36">
        <v>0</v>
      </c>
      <c r="AG111" s="36" t="s">
        <v>340</v>
      </c>
      <c r="AH111" s="36" t="s">
        <v>340</v>
      </c>
      <c r="AI111" s="36" t="s">
        <v>340</v>
      </c>
      <c r="AJ111" s="36">
        <v>0</v>
      </c>
      <c r="AK111" s="36">
        <v>0</v>
      </c>
      <c r="AL111" s="36">
        <v>0</v>
      </c>
      <c r="AM111" s="36">
        <v>0</v>
      </c>
      <c r="AN111" s="36">
        <v>0</v>
      </c>
      <c r="AO111" s="36">
        <v>0</v>
      </c>
      <c r="AP111" s="36">
        <v>0</v>
      </c>
      <c r="AQ111" s="36">
        <v>0</v>
      </c>
      <c r="AR111" s="36">
        <v>0</v>
      </c>
      <c r="AS111" s="36">
        <v>0</v>
      </c>
      <c r="AT111" s="36">
        <v>0</v>
      </c>
      <c r="AU111" s="36">
        <v>0</v>
      </c>
      <c r="AV111" s="36">
        <v>0</v>
      </c>
      <c r="AW111" s="36">
        <v>0</v>
      </c>
      <c r="AX111" s="36">
        <v>0</v>
      </c>
      <c r="AY111" s="36">
        <v>0</v>
      </c>
      <c r="AZ111" s="36">
        <v>0</v>
      </c>
      <c r="BA111" s="36">
        <v>0</v>
      </c>
      <c r="BB111" s="36">
        <v>0</v>
      </c>
      <c r="BC111" s="36">
        <v>0</v>
      </c>
      <c r="BD111" s="36">
        <v>0</v>
      </c>
      <c r="BE111" s="36">
        <v>0</v>
      </c>
      <c r="BF111" s="36">
        <v>0</v>
      </c>
      <c r="BG111" s="36">
        <v>1.226526E-2</v>
      </c>
      <c r="BH111" s="36">
        <v>4.2814619999999998E-3</v>
      </c>
      <c r="BI111" s="36">
        <v>0</v>
      </c>
      <c r="BJ111" s="36">
        <v>0</v>
      </c>
      <c r="BK111" s="36">
        <v>0</v>
      </c>
      <c r="BL111" s="36">
        <v>0</v>
      </c>
    </row>
    <row r="112" spans="1:64" s="37" customFormat="1" x14ac:dyDescent="0.2">
      <c r="A112" s="34">
        <v>109</v>
      </c>
      <c r="B112" s="34" t="s">
        <v>201</v>
      </c>
      <c r="C112" s="34" t="s">
        <v>221</v>
      </c>
      <c r="D112" s="41">
        <v>3.978618864</v>
      </c>
      <c r="E112" s="36">
        <v>0</v>
      </c>
      <c r="F112" s="36" t="s">
        <v>340</v>
      </c>
      <c r="G112" s="36" t="s">
        <v>340</v>
      </c>
      <c r="H112" s="36" t="s">
        <v>340</v>
      </c>
      <c r="I112" s="36">
        <v>0</v>
      </c>
      <c r="J112" s="36">
        <v>0</v>
      </c>
      <c r="K112" s="36">
        <v>0</v>
      </c>
      <c r="L112" s="36">
        <v>0</v>
      </c>
      <c r="M112" s="36">
        <v>0</v>
      </c>
      <c r="N112" s="36">
        <v>0</v>
      </c>
      <c r="O112" s="36">
        <v>0</v>
      </c>
      <c r="P112" s="36">
        <v>0</v>
      </c>
      <c r="Q112" s="36">
        <v>0</v>
      </c>
      <c r="R112" s="36">
        <v>0</v>
      </c>
      <c r="S112" s="36">
        <v>0</v>
      </c>
      <c r="T112" s="36">
        <v>0</v>
      </c>
      <c r="U112" s="36" t="s">
        <v>340</v>
      </c>
      <c r="V112" s="36" t="s">
        <v>340</v>
      </c>
      <c r="W112" s="36">
        <v>0</v>
      </c>
      <c r="X112" s="36">
        <v>0</v>
      </c>
      <c r="Y112" s="36">
        <v>0</v>
      </c>
      <c r="Z112" s="36">
        <v>0</v>
      </c>
      <c r="AA112" s="36">
        <v>0</v>
      </c>
      <c r="AB112" s="36">
        <v>0</v>
      </c>
      <c r="AC112" s="36">
        <v>0</v>
      </c>
      <c r="AD112" s="36">
        <v>0</v>
      </c>
      <c r="AE112" s="36">
        <v>0</v>
      </c>
      <c r="AF112" s="36">
        <v>0</v>
      </c>
      <c r="AG112" s="36" t="s">
        <v>340</v>
      </c>
      <c r="AH112" s="36" t="s">
        <v>340</v>
      </c>
      <c r="AI112" s="36" t="s">
        <v>340</v>
      </c>
      <c r="AJ112" s="36">
        <v>0</v>
      </c>
      <c r="AK112" s="36">
        <v>0</v>
      </c>
      <c r="AL112" s="36">
        <v>0</v>
      </c>
      <c r="AM112" s="36">
        <v>0</v>
      </c>
      <c r="AN112" s="36">
        <v>0</v>
      </c>
      <c r="AO112" s="36">
        <v>0</v>
      </c>
      <c r="AP112" s="36">
        <v>0</v>
      </c>
      <c r="AQ112" s="36">
        <v>0</v>
      </c>
      <c r="AR112" s="36">
        <v>0</v>
      </c>
      <c r="AS112" s="36">
        <v>0</v>
      </c>
      <c r="AT112" s="36">
        <v>0</v>
      </c>
      <c r="AU112" s="36">
        <v>0</v>
      </c>
      <c r="AV112" s="36">
        <v>0</v>
      </c>
      <c r="AW112" s="36">
        <v>0</v>
      </c>
      <c r="AX112" s="36">
        <v>0</v>
      </c>
      <c r="AY112" s="36">
        <v>0</v>
      </c>
      <c r="AZ112" s="36">
        <v>0</v>
      </c>
      <c r="BA112" s="36">
        <v>0</v>
      </c>
      <c r="BB112" s="36">
        <v>0</v>
      </c>
      <c r="BC112" s="36">
        <v>0</v>
      </c>
      <c r="BD112" s="36">
        <v>0</v>
      </c>
      <c r="BE112" s="36">
        <v>0</v>
      </c>
      <c r="BF112" s="36">
        <v>0</v>
      </c>
      <c r="BG112" s="36">
        <v>0</v>
      </c>
      <c r="BH112" s="36">
        <v>0</v>
      </c>
      <c r="BI112" s="36">
        <v>0</v>
      </c>
      <c r="BJ112" s="36">
        <v>0</v>
      </c>
      <c r="BK112" s="36">
        <v>0</v>
      </c>
      <c r="BL112" s="36">
        <v>0</v>
      </c>
    </row>
    <row r="113" spans="1:64" s="37" customFormat="1" x14ac:dyDescent="0.2">
      <c r="A113" s="34">
        <v>110</v>
      </c>
      <c r="B113" s="34" t="s">
        <v>201</v>
      </c>
      <c r="C113" s="34" t="s">
        <v>222</v>
      </c>
      <c r="D113" s="41">
        <v>4.3593641669999998</v>
      </c>
      <c r="E113" s="36">
        <v>3</v>
      </c>
      <c r="F113" s="36">
        <v>0</v>
      </c>
      <c r="G113" s="36">
        <v>0</v>
      </c>
      <c r="H113" s="36">
        <v>3</v>
      </c>
      <c r="I113" s="36">
        <v>0</v>
      </c>
      <c r="J113" s="36">
        <v>0</v>
      </c>
      <c r="K113" s="36">
        <v>0</v>
      </c>
      <c r="L113" s="36">
        <v>0</v>
      </c>
      <c r="M113" s="36">
        <v>0</v>
      </c>
      <c r="N113" s="36">
        <v>0</v>
      </c>
      <c r="O113" s="36">
        <v>0</v>
      </c>
      <c r="P113" s="36">
        <v>0</v>
      </c>
      <c r="Q113" s="36">
        <v>0</v>
      </c>
      <c r="R113" s="36">
        <v>0</v>
      </c>
      <c r="S113" s="36">
        <v>0</v>
      </c>
      <c r="T113" s="36">
        <v>0</v>
      </c>
      <c r="U113" s="36">
        <v>0</v>
      </c>
      <c r="V113" s="36">
        <v>0</v>
      </c>
      <c r="W113" s="36">
        <v>0</v>
      </c>
      <c r="X113" s="36">
        <v>0</v>
      </c>
      <c r="Y113" s="36">
        <v>0</v>
      </c>
      <c r="Z113" s="36">
        <v>0</v>
      </c>
      <c r="AA113" s="36">
        <v>0</v>
      </c>
      <c r="AB113" s="36">
        <v>0</v>
      </c>
      <c r="AC113" s="36">
        <v>0</v>
      </c>
      <c r="AD113" s="36">
        <v>0</v>
      </c>
      <c r="AE113" s="36">
        <v>0</v>
      </c>
      <c r="AF113" s="36">
        <v>0</v>
      </c>
      <c r="AG113" s="36">
        <v>0</v>
      </c>
      <c r="AH113" s="36">
        <v>0</v>
      </c>
      <c r="AI113" s="36">
        <v>0</v>
      </c>
      <c r="AJ113" s="36">
        <v>0</v>
      </c>
      <c r="AK113" s="36">
        <v>0</v>
      </c>
      <c r="AL113" s="36">
        <v>0</v>
      </c>
      <c r="AM113" s="36">
        <v>0</v>
      </c>
      <c r="AN113" s="36">
        <v>0</v>
      </c>
      <c r="AO113" s="36">
        <v>0</v>
      </c>
      <c r="AP113" s="36">
        <v>0</v>
      </c>
      <c r="AQ113" s="36">
        <v>0</v>
      </c>
      <c r="AR113" s="36">
        <v>0</v>
      </c>
      <c r="AS113" s="36">
        <v>0</v>
      </c>
      <c r="AT113" s="36">
        <v>0</v>
      </c>
      <c r="AU113" s="36">
        <v>0</v>
      </c>
      <c r="AV113" s="36">
        <v>0</v>
      </c>
      <c r="AW113" s="36">
        <v>0</v>
      </c>
      <c r="AX113" s="36">
        <v>0</v>
      </c>
      <c r="AY113" s="36">
        <v>0</v>
      </c>
      <c r="AZ113" s="36">
        <v>0</v>
      </c>
      <c r="BA113" s="36">
        <v>0</v>
      </c>
      <c r="BB113" s="36">
        <v>0</v>
      </c>
      <c r="BC113" s="36">
        <v>0</v>
      </c>
      <c r="BD113" s="36">
        <v>0</v>
      </c>
      <c r="BE113" s="36">
        <v>0</v>
      </c>
      <c r="BF113" s="36">
        <v>0</v>
      </c>
      <c r="BG113" s="36">
        <v>0</v>
      </c>
      <c r="BH113" s="36">
        <v>0</v>
      </c>
      <c r="BI113" s="36">
        <v>0</v>
      </c>
      <c r="BJ113" s="36">
        <v>0</v>
      </c>
      <c r="BK113" s="36">
        <v>0</v>
      </c>
      <c r="BL113" s="36">
        <v>0</v>
      </c>
    </row>
    <row r="114" spans="1:64" s="37" customFormat="1" x14ac:dyDescent="0.2">
      <c r="A114" s="34">
        <v>111</v>
      </c>
      <c r="B114" s="34" t="s">
        <v>201</v>
      </c>
      <c r="C114" s="34" t="s">
        <v>223</v>
      </c>
      <c r="D114" s="41">
        <v>5.4719798539999998</v>
      </c>
      <c r="E114" s="36">
        <v>5</v>
      </c>
      <c r="F114" s="36">
        <v>0</v>
      </c>
      <c r="G114" s="36">
        <v>0</v>
      </c>
      <c r="H114" s="36">
        <v>5</v>
      </c>
      <c r="I114" s="36">
        <v>1.3937781440254919E-2</v>
      </c>
      <c r="J114" s="36">
        <v>1.1516042195940484</v>
      </c>
      <c r="K114" s="36">
        <v>1.3937781440254919E-2</v>
      </c>
      <c r="L114" s="36">
        <v>0</v>
      </c>
      <c r="M114" s="36">
        <v>0.90408300103512607</v>
      </c>
      <c r="N114" s="36">
        <v>0.26145899999917721</v>
      </c>
      <c r="O114" s="36">
        <v>9.2847109999999993E-3</v>
      </c>
      <c r="P114" s="36">
        <v>1.4570052E-2</v>
      </c>
      <c r="Q114" s="36">
        <v>8.8590839999999997E-3</v>
      </c>
      <c r="R114" s="36">
        <v>4.2562700000000004E-4</v>
      </c>
      <c r="S114" s="36">
        <v>1.4014886000000001E-2</v>
      </c>
      <c r="T114" s="36">
        <v>5.5516599999999995E-4</v>
      </c>
      <c r="U114" s="36">
        <v>0</v>
      </c>
      <c r="V114" s="36">
        <v>0</v>
      </c>
      <c r="W114" s="36">
        <v>2.322249244025492E-2</v>
      </c>
      <c r="X114" s="36">
        <v>1.1661742715940484</v>
      </c>
      <c r="Y114" s="36">
        <v>1.1893967640343033</v>
      </c>
      <c r="Z114" s="36">
        <v>5.2069657025081561E-4</v>
      </c>
      <c r="AA114" s="36">
        <v>1.1142906603367452E-4</v>
      </c>
      <c r="AB114" s="36">
        <v>1.1142900000000001E-4</v>
      </c>
      <c r="AC114" s="36">
        <v>2.7578716427377768E-4</v>
      </c>
      <c r="AD114" s="36">
        <v>1.5324927627179165E-2</v>
      </c>
      <c r="AE114" s="36">
        <v>0.1379243486446125</v>
      </c>
      <c r="AF114" s="36">
        <v>0.15324927627179169</v>
      </c>
      <c r="AG114" s="36">
        <v>0</v>
      </c>
      <c r="AH114" s="36">
        <v>0</v>
      </c>
      <c r="AI114" s="36">
        <v>0</v>
      </c>
      <c r="AJ114" s="36">
        <v>1.1372920149881886E-5</v>
      </c>
      <c r="AK114" s="36">
        <v>1.3743519806604487E-5</v>
      </c>
      <c r="AL114" s="36">
        <v>3.4373661474111208E-5</v>
      </c>
      <c r="AM114" s="36">
        <v>2.8716008442365959E-4</v>
      </c>
      <c r="AN114" s="36">
        <v>1.5338671146985769E-2</v>
      </c>
      <c r="AO114" s="36">
        <v>0.13795872230608661</v>
      </c>
      <c r="AP114" s="36">
        <v>13.207479326</v>
      </c>
      <c r="AQ114" s="36">
        <v>7.1117196370000002</v>
      </c>
      <c r="AR114" s="36">
        <v>20.319198962999998</v>
      </c>
      <c r="AS114" s="36">
        <v>2.4945623989999999</v>
      </c>
      <c r="AT114" s="36">
        <v>147.17651697100001</v>
      </c>
      <c r="AU114" s="36">
        <v>311.42247533800003</v>
      </c>
      <c r="AV114" s="36">
        <v>80.645238637999995</v>
      </c>
      <c r="AW114" s="36">
        <v>170.643662167</v>
      </c>
      <c r="AX114" s="36">
        <v>76.400783137999994</v>
      </c>
      <c r="AY114" s="36">
        <v>161.66248184400001</v>
      </c>
      <c r="AZ114" s="36">
        <v>2.6529495714285714E-2</v>
      </c>
      <c r="BA114" s="36">
        <v>5.3058992857142856E-2</v>
      </c>
      <c r="BB114" s="36">
        <v>0.196129949</v>
      </c>
      <c r="BC114" s="36">
        <v>11.967507917000001</v>
      </c>
      <c r="BD114" s="36">
        <v>25.323</v>
      </c>
      <c r="BE114" s="36">
        <v>8.1726485714285722E-3</v>
      </c>
      <c r="BF114" s="36">
        <v>1.6345297142857144E-2</v>
      </c>
      <c r="BG114" s="36">
        <v>2.6677606370000002</v>
      </c>
      <c r="BH114" s="36">
        <v>8.9854180679999995</v>
      </c>
      <c r="BI114" s="36">
        <v>0</v>
      </c>
      <c r="BJ114" s="36">
        <v>0</v>
      </c>
      <c r="BK114" s="36">
        <v>0</v>
      </c>
      <c r="BL114" s="36">
        <v>0</v>
      </c>
    </row>
    <row r="115" spans="1:64" s="37" customFormat="1" x14ac:dyDescent="0.2">
      <c r="A115" s="34">
        <v>112</v>
      </c>
      <c r="B115" s="34" t="s">
        <v>225</v>
      </c>
      <c r="C115" s="34" t="s">
        <v>224</v>
      </c>
      <c r="D115" s="41">
        <v>5.8685766299999997</v>
      </c>
      <c r="E115" s="36">
        <v>102</v>
      </c>
      <c r="F115" s="36">
        <v>12</v>
      </c>
      <c r="G115" s="36">
        <v>48</v>
      </c>
      <c r="H115" s="36">
        <v>42</v>
      </c>
      <c r="I115" s="36">
        <v>1.0339524569879293</v>
      </c>
      <c r="J115" s="36">
        <v>26.329842359131046</v>
      </c>
      <c r="K115" s="36">
        <v>0.56433245699710644</v>
      </c>
      <c r="L115" s="36">
        <v>0.46961999999082288</v>
      </c>
      <c r="M115" s="36">
        <v>19.429012816118394</v>
      </c>
      <c r="N115" s="36">
        <v>7.9347820000005793</v>
      </c>
      <c r="O115" s="36">
        <v>0.18353470900000002</v>
      </c>
      <c r="P115" s="36">
        <v>0.30028071700000003</v>
      </c>
      <c r="Q115" s="36">
        <v>0.17277039100000002</v>
      </c>
      <c r="R115" s="36">
        <v>1.0764318E-2</v>
      </c>
      <c r="S115" s="36">
        <v>0.28624030100000003</v>
      </c>
      <c r="T115" s="36">
        <v>1.4040416E-2</v>
      </c>
      <c r="U115" s="36">
        <v>3.9196500000000016</v>
      </c>
      <c r="V115" s="36">
        <v>9.2731999999999992</v>
      </c>
      <c r="W115" s="36">
        <v>5.137137165987931</v>
      </c>
      <c r="X115" s="36">
        <v>35.903323076131045</v>
      </c>
      <c r="Y115" s="36">
        <v>41.040460242118975</v>
      </c>
      <c r="Z115" s="36">
        <v>2.0082894267403218E-2</v>
      </c>
      <c r="AA115" s="36">
        <v>7.244992830683329E-3</v>
      </c>
      <c r="AB115" s="36">
        <v>7.2449929999999999E-3</v>
      </c>
      <c r="AC115" s="36">
        <v>1.0780382995909532E-2</v>
      </c>
      <c r="AD115" s="36">
        <v>0.36594224201667758</v>
      </c>
      <c r="AE115" s="36">
        <v>3.2934801781500993</v>
      </c>
      <c r="AF115" s="36">
        <v>3.6594224201667767</v>
      </c>
      <c r="AG115" s="36">
        <v>0.68794093393307076</v>
      </c>
      <c r="AH115" s="36">
        <v>1.1702903243918914</v>
      </c>
      <c r="AI115" s="36">
        <v>3.7480919848767305</v>
      </c>
      <c r="AJ115" s="36">
        <v>7.3945496128259406E-4</v>
      </c>
      <c r="AK115" s="36">
        <v>8.93588785632204E-4</v>
      </c>
      <c r="AL115" s="36">
        <v>2.2349382724811792E-3</v>
      </c>
      <c r="AM115" s="36">
        <v>0.6994607718902629</v>
      </c>
      <c r="AN115" s="36">
        <v>1.5371261551942013</v>
      </c>
      <c r="AO115" s="36">
        <v>7.0438071012993113</v>
      </c>
      <c r="AP115" s="36">
        <v>516.91350312199995</v>
      </c>
      <c r="AQ115" s="36">
        <v>278.33804014200001</v>
      </c>
      <c r="AR115" s="36">
        <v>795.25154326400002</v>
      </c>
      <c r="AS115" s="36">
        <v>10.980378825000001</v>
      </c>
      <c r="AT115" s="36">
        <v>2411.1767343400002</v>
      </c>
      <c r="AU115" s="36">
        <v>5162.2733551279998</v>
      </c>
      <c r="AV115" s="36">
        <v>1310.941836856</v>
      </c>
      <c r="AW115" s="36">
        <v>2806.696007863</v>
      </c>
      <c r="AX115" s="36">
        <v>1248.478952298</v>
      </c>
      <c r="AY115" s="36">
        <v>2672.964423593</v>
      </c>
      <c r="AZ115" s="36">
        <v>1.69396167</v>
      </c>
      <c r="BA115" s="36">
        <v>3.3879233414285714</v>
      </c>
      <c r="BB115" s="36">
        <v>2.6341517900000002</v>
      </c>
      <c r="BC115" s="36">
        <v>236.958263644</v>
      </c>
      <c r="BD115" s="36">
        <v>507.322135812</v>
      </c>
      <c r="BE115" s="36">
        <v>1.7104881742857143</v>
      </c>
      <c r="BF115" s="36">
        <v>3.4209763500000001</v>
      </c>
      <c r="BG115" s="36">
        <v>6.6409854240000001</v>
      </c>
      <c r="BH115" s="36">
        <v>26.212244699999999</v>
      </c>
      <c r="BI115" s="36">
        <v>0.06</v>
      </c>
      <c r="BJ115" s="36">
        <v>0.06</v>
      </c>
      <c r="BK115" s="36">
        <v>0</v>
      </c>
      <c r="BL115" s="36">
        <v>0</v>
      </c>
    </row>
    <row r="116" spans="1:64" s="37" customFormat="1" x14ac:dyDescent="0.2">
      <c r="A116" s="34">
        <v>113</v>
      </c>
      <c r="B116" s="34" t="s">
        <v>225</v>
      </c>
      <c r="C116" s="34" t="s">
        <v>226</v>
      </c>
      <c r="D116" s="41">
        <v>5.5603174370000001</v>
      </c>
      <c r="E116" s="36">
        <v>36</v>
      </c>
      <c r="F116" s="36">
        <v>1</v>
      </c>
      <c r="G116" s="36">
        <v>9</v>
      </c>
      <c r="H116" s="36">
        <v>26</v>
      </c>
      <c r="I116" s="36">
        <v>4.0239258188377793E-2</v>
      </c>
      <c r="J116" s="36">
        <v>3.6581339513798135</v>
      </c>
      <c r="K116" s="36">
        <v>4.0239258188377793E-2</v>
      </c>
      <c r="L116" s="36">
        <v>0</v>
      </c>
      <c r="M116" s="36">
        <v>2.9458752095658021</v>
      </c>
      <c r="N116" s="36">
        <v>0.75249800000238953</v>
      </c>
      <c r="O116" s="36">
        <v>6.2220793999999996E-2</v>
      </c>
      <c r="P116" s="36">
        <v>8.8312026000000016E-2</v>
      </c>
      <c r="Q116" s="36">
        <v>5.8893374999999998E-2</v>
      </c>
      <c r="R116" s="36">
        <v>3.3274189999999999E-3</v>
      </c>
      <c r="S116" s="36">
        <v>8.3971914000000009E-2</v>
      </c>
      <c r="T116" s="36">
        <v>4.3401120000000001E-3</v>
      </c>
      <c r="U116" s="36">
        <v>0.46839999999999998</v>
      </c>
      <c r="V116" s="36">
        <v>1.1116999999999999</v>
      </c>
      <c r="W116" s="36">
        <v>0.57086005218837776</v>
      </c>
      <c r="X116" s="36">
        <v>4.858145977379813</v>
      </c>
      <c r="Y116" s="36">
        <v>5.4290060295681908</v>
      </c>
      <c r="Z116" s="36">
        <v>1.7224864774409696E-3</v>
      </c>
      <c r="AA116" s="36">
        <v>3.6861210617236738E-4</v>
      </c>
      <c r="AB116" s="36">
        <v>3.6861199999999999E-4</v>
      </c>
      <c r="AC116" s="36">
        <v>3.2548016522828847E-4</v>
      </c>
      <c r="AD116" s="36">
        <v>2.1877055267212581E-2</v>
      </c>
      <c r="AE116" s="36">
        <v>0.19689349740491321</v>
      </c>
      <c r="AF116" s="36">
        <v>0.21877055267212578</v>
      </c>
      <c r="AG116" s="36">
        <v>8.5568504540598264E-2</v>
      </c>
      <c r="AH116" s="36">
        <v>0.14556481232193733</v>
      </c>
      <c r="AI116" s="36">
        <v>0.46620081784188028</v>
      </c>
      <c r="AJ116" s="36">
        <v>3.7622116704691687E-5</v>
      </c>
      <c r="AK116" s="36">
        <v>4.546416393355494E-5</v>
      </c>
      <c r="AL116" s="36">
        <v>1.137095738389026E-4</v>
      </c>
      <c r="AM116" s="36">
        <v>8.5931606822531245E-2</v>
      </c>
      <c r="AN116" s="36">
        <v>0.16748733175308347</v>
      </c>
      <c r="AO116" s="36">
        <v>0.66320802482063246</v>
      </c>
      <c r="AP116" s="36">
        <v>35.800851416999997</v>
      </c>
      <c r="AQ116" s="36">
        <v>19.277381532</v>
      </c>
      <c r="AR116" s="36">
        <v>55.078232948999997</v>
      </c>
      <c r="AS116" s="36">
        <v>2.4311139449999999</v>
      </c>
      <c r="AT116" s="36">
        <v>115.418111784</v>
      </c>
      <c r="AU116" s="36">
        <v>257.84227880600002</v>
      </c>
      <c r="AV116" s="36">
        <v>86.476790123000001</v>
      </c>
      <c r="AW116" s="36">
        <v>193.187813285</v>
      </c>
      <c r="AX116" s="36">
        <v>80.600401070999993</v>
      </c>
      <c r="AY116" s="36">
        <v>180.060050918</v>
      </c>
      <c r="AZ116" s="36">
        <v>0.52116963142857142</v>
      </c>
      <c r="BA116" s="36">
        <v>1.0423392628571428</v>
      </c>
      <c r="BB116" s="36">
        <v>0.45838520199999999</v>
      </c>
      <c r="BC116" s="36">
        <v>33.998161090000004</v>
      </c>
      <c r="BD116" s="36">
        <v>75.951366688999997</v>
      </c>
      <c r="BE116" s="36">
        <v>0.2976527285714286</v>
      </c>
      <c r="BF116" s="36">
        <v>0.59530545714285721</v>
      </c>
      <c r="BG116" s="36">
        <v>2.8162898950000002</v>
      </c>
      <c r="BH116" s="36">
        <v>10.681054719</v>
      </c>
      <c r="BI116" s="36">
        <v>0</v>
      </c>
      <c r="BJ116" s="36">
        <v>0</v>
      </c>
      <c r="BK116" s="36">
        <v>0</v>
      </c>
      <c r="BL116" s="36">
        <v>0</v>
      </c>
    </row>
    <row r="117" spans="1:64" s="37" customFormat="1" x14ac:dyDescent="0.2">
      <c r="A117" s="34">
        <v>114</v>
      </c>
      <c r="B117" s="34" t="s">
        <v>225</v>
      </c>
      <c r="C117" s="34" t="s">
        <v>227</v>
      </c>
      <c r="D117" s="41">
        <v>5.6037702730000003</v>
      </c>
      <c r="E117" s="36">
        <v>55</v>
      </c>
      <c r="F117" s="36">
        <v>0</v>
      </c>
      <c r="G117" s="36">
        <v>6</v>
      </c>
      <c r="H117" s="36">
        <v>49</v>
      </c>
      <c r="I117" s="36">
        <v>8.2207171811407628E-3</v>
      </c>
      <c r="J117" s="36">
        <v>1.1468970249142545</v>
      </c>
      <c r="K117" s="36">
        <v>8.2207171811407628E-3</v>
      </c>
      <c r="L117" s="36">
        <v>0</v>
      </c>
      <c r="M117" s="36">
        <v>0.7816397420958423</v>
      </c>
      <c r="N117" s="36">
        <v>0.373477999999553</v>
      </c>
      <c r="O117" s="36">
        <v>2.1870538000000002E-2</v>
      </c>
      <c r="P117" s="36">
        <v>3.6144497999999997E-2</v>
      </c>
      <c r="Q117" s="36">
        <v>2.0756803000000001E-2</v>
      </c>
      <c r="R117" s="36">
        <v>1.113735E-3</v>
      </c>
      <c r="S117" s="36">
        <v>3.4691798999999995E-2</v>
      </c>
      <c r="T117" s="36">
        <v>1.452699E-3</v>
      </c>
      <c r="U117" s="36">
        <v>3.2400000000000005E-2</v>
      </c>
      <c r="V117" s="36">
        <v>7.6800000000000007E-2</v>
      </c>
      <c r="W117" s="36">
        <v>6.2491255181140772E-2</v>
      </c>
      <c r="X117" s="36">
        <v>1.2598415229142546</v>
      </c>
      <c r="Y117" s="36">
        <v>1.3223327780953953</v>
      </c>
      <c r="Z117" s="36">
        <v>4.6235913972279255E-4</v>
      </c>
      <c r="AA117" s="36">
        <v>9.8944855900677569E-5</v>
      </c>
      <c r="AB117" s="36">
        <v>9.8944900000000002E-5</v>
      </c>
      <c r="AC117" s="36">
        <v>9.6580753339450947E-5</v>
      </c>
      <c r="AD117" s="36">
        <v>9.275607465064499E-3</v>
      </c>
      <c r="AE117" s="36">
        <v>8.3480467185580498E-2</v>
      </c>
      <c r="AF117" s="36">
        <v>9.2756074650644976E-2</v>
      </c>
      <c r="AG117" s="36">
        <v>6.3211944444444444E-3</v>
      </c>
      <c r="AH117" s="36">
        <v>1.0753296296296297E-2</v>
      </c>
      <c r="AI117" s="36">
        <v>3.4439611111111108E-2</v>
      </c>
      <c r="AJ117" s="36">
        <v>1.0098739528646951E-5</v>
      </c>
      <c r="AK117" s="36">
        <v>1.2203745819423134E-5</v>
      </c>
      <c r="AL117" s="36">
        <v>3.0522561426466952E-5</v>
      </c>
      <c r="AM117" s="36">
        <v>6.4278739373125424E-3</v>
      </c>
      <c r="AN117" s="36">
        <v>2.0041107507180217E-2</v>
      </c>
      <c r="AO117" s="36">
        <v>0.11795060085811807</v>
      </c>
      <c r="AP117" s="36">
        <v>26.154306541</v>
      </c>
      <c r="AQ117" s="36">
        <v>14.083088137000001</v>
      </c>
      <c r="AR117" s="36">
        <v>40.237394678000001</v>
      </c>
      <c r="AS117" s="36">
        <v>3.4301327599999998</v>
      </c>
      <c r="AT117" s="36">
        <v>235.840099595</v>
      </c>
      <c r="AU117" s="36">
        <v>545.87353707399996</v>
      </c>
      <c r="AV117" s="36">
        <v>129.18062403600001</v>
      </c>
      <c r="AW117" s="36">
        <v>299.00040020900002</v>
      </c>
      <c r="AX117" s="36">
        <v>122.503320161</v>
      </c>
      <c r="AY117" s="36">
        <v>283.54516808</v>
      </c>
      <c r="AZ117" s="36">
        <v>0.76293602000000005</v>
      </c>
      <c r="BA117" s="36">
        <v>1.5258720414285716</v>
      </c>
      <c r="BB117" s="36">
        <v>0.43789984700000001</v>
      </c>
      <c r="BC117" s="36">
        <v>19.643114488999998</v>
      </c>
      <c r="BD117" s="36">
        <v>45.465789761000003</v>
      </c>
      <c r="BE117" s="36">
        <v>0.28435054999999998</v>
      </c>
      <c r="BF117" s="36">
        <v>0.56870109999999996</v>
      </c>
      <c r="BG117" s="36">
        <v>3.607000942</v>
      </c>
      <c r="BH117" s="36">
        <v>19.037839149</v>
      </c>
      <c r="BI117" s="36">
        <v>0</v>
      </c>
      <c r="BJ117" s="36">
        <v>0</v>
      </c>
      <c r="BK117" s="36">
        <v>0</v>
      </c>
      <c r="BL117" s="36">
        <v>0</v>
      </c>
    </row>
    <row r="118" spans="1:64" s="37" customFormat="1" x14ac:dyDescent="0.2">
      <c r="A118" s="34">
        <v>115</v>
      </c>
      <c r="B118" s="34" t="s">
        <v>225</v>
      </c>
      <c r="C118" s="34" t="s">
        <v>228</v>
      </c>
      <c r="D118" s="41">
        <v>5.0807852960000002</v>
      </c>
      <c r="E118" s="36">
        <v>46</v>
      </c>
      <c r="F118" s="36">
        <v>0</v>
      </c>
      <c r="G118" s="36">
        <v>2</v>
      </c>
      <c r="H118" s="36">
        <v>44</v>
      </c>
      <c r="I118" s="36">
        <v>0</v>
      </c>
      <c r="J118" s="36">
        <v>0</v>
      </c>
      <c r="K118" s="36">
        <v>0</v>
      </c>
      <c r="L118" s="36">
        <v>0</v>
      </c>
      <c r="M118" s="36">
        <v>0</v>
      </c>
      <c r="N118" s="36">
        <v>0</v>
      </c>
      <c r="O118" s="36">
        <v>2.5473630000000004E-3</v>
      </c>
      <c r="P118" s="36">
        <v>3.6857420000000005E-3</v>
      </c>
      <c r="Q118" s="36">
        <v>2.2662010000000002E-3</v>
      </c>
      <c r="R118" s="36">
        <v>2.81162E-4</v>
      </c>
      <c r="S118" s="36">
        <v>3.3190100000000003E-3</v>
      </c>
      <c r="T118" s="36">
        <v>3.6673200000000004E-4</v>
      </c>
      <c r="U118" s="36">
        <v>1.2E-2</v>
      </c>
      <c r="V118" s="36">
        <v>2.8799999999999999E-2</v>
      </c>
      <c r="W118" s="36">
        <v>1.4547363000000001E-2</v>
      </c>
      <c r="X118" s="36">
        <v>3.2485741999999998E-2</v>
      </c>
      <c r="Y118" s="36">
        <v>4.7033104999999999E-2</v>
      </c>
      <c r="Z118" s="36">
        <v>0</v>
      </c>
      <c r="AA118" s="36">
        <v>0</v>
      </c>
      <c r="AB118" s="36">
        <v>0</v>
      </c>
      <c r="AC118" s="36">
        <v>0</v>
      </c>
      <c r="AD118" s="36">
        <v>0</v>
      </c>
      <c r="AE118" s="36">
        <v>0</v>
      </c>
      <c r="AF118" s="36">
        <v>0</v>
      </c>
      <c r="AG118" s="36">
        <v>2.3107794871794875E-3</v>
      </c>
      <c r="AH118" s="36">
        <v>3.9309811965811967E-3</v>
      </c>
      <c r="AI118" s="36">
        <v>1.2589764102564103E-2</v>
      </c>
      <c r="AJ118" s="36">
        <v>0</v>
      </c>
      <c r="AK118" s="36">
        <v>0</v>
      </c>
      <c r="AL118" s="36">
        <v>0</v>
      </c>
      <c r="AM118" s="36">
        <v>2.3107794871794875E-3</v>
      </c>
      <c r="AN118" s="36">
        <v>3.9309811965811967E-3</v>
      </c>
      <c r="AO118" s="36">
        <v>1.2589764102564103E-2</v>
      </c>
      <c r="AP118" s="36">
        <v>4.6960359E-2</v>
      </c>
      <c r="AQ118" s="36">
        <v>2.5286347000000001E-2</v>
      </c>
      <c r="AR118" s="36">
        <v>7.2246705999999994E-2</v>
      </c>
      <c r="AS118" s="36">
        <v>8.5491500000000004E-4</v>
      </c>
      <c r="AT118" s="36">
        <v>1.36611E-4</v>
      </c>
      <c r="AU118" s="36">
        <v>3.23383E-4</v>
      </c>
      <c r="AV118" s="36">
        <v>1.6739389999999999E-3</v>
      </c>
      <c r="AW118" s="36">
        <v>3.962503E-3</v>
      </c>
      <c r="AX118" s="36">
        <v>1.4584050000000001E-3</v>
      </c>
      <c r="AY118" s="36">
        <v>3.4522950000000002E-3</v>
      </c>
      <c r="AZ118" s="36">
        <v>2.3917714285714287E-4</v>
      </c>
      <c r="BA118" s="36">
        <v>4.7835571428571437E-4</v>
      </c>
      <c r="BB118" s="36">
        <v>0.14371188500000001</v>
      </c>
      <c r="BC118" s="36">
        <v>5.4117462190000003</v>
      </c>
      <c r="BD118" s="36">
        <v>12.810534391999999</v>
      </c>
      <c r="BE118" s="36">
        <v>9.3319405714285722E-2</v>
      </c>
      <c r="BF118" s="36">
        <v>0.18663881142857144</v>
      </c>
      <c r="BG118" s="36">
        <v>0.99992600399999998</v>
      </c>
      <c r="BH118" s="36">
        <v>6.3568646109999998</v>
      </c>
      <c r="BI118" s="36">
        <v>0</v>
      </c>
      <c r="BJ118" s="36">
        <v>0</v>
      </c>
      <c r="BK118" s="36">
        <v>0</v>
      </c>
      <c r="BL118" s="36">
        <v>0</v>
      </c>
    </row>
    <row r="119" spans="1:64" s="37" customFormat="1" x14ac:dyDescent="0.2">
      <c r="A119" s="34">
        <v>116</v>
      </c>
      <c r="B119" s="34" t="s">
        <v>225</v>
      </c>
      <c r="C119" s="34" t="s">
        <v>229</v>
      </c>
      <c r="D119" s="41">
        <v>4.7910894170000002</v>
      </c>
      <c r="E119" s="36">
        <v>11</v>
      </c>
      <c r="F119" s="36">
        <v>0</v>
      </c>
      <c r="G119" s="36">
        <v>0</v>
      </c>
      <c r="H119" s="36">
        <v>11</v>
      </c>
      <c r="I119" s="36">
        <v>0</v>
      </c>
      <c r="J119" s="36">
        <v>0</v>
      </c>
      <c r="K119" s="36">
        <v>0</v>
      </c>
      <c r="L119" s="36">
        <v>0</v>
      </c>
      <c r="M119" s="36">
        <v>0</v>
      </c>
      <c r="N119" s="36">
        <v>0</v>
      </c>
      <c r="O119" s="36">
        <v>0</v>
      </c>
      <c r="P119" s="36">
        <v>0</v>
      </c>
      <c r="Q119" s="36">
        <v>0</v>
      </c>
      <c r="R119" s="36">
        <v>0</v>
      </c>
      <c r="S119" s="36">
        <v>0</v>
      </c>
      <c r="T119" s="36">
        <v>0</v>
      </c>
      <c r="U119" s="36">
        <v>0</v>
      </c>
      <c r="V119" s="36">
        <v>0</v>
      </c>
      <c r="W119" s="36">
        <v>0</v>
      </c>
      <c r="X119" s="36">
        <v>0</v>
      </c>
      <c r="Y119" s="36">
        <v>0</v>
      </c>
      <c r="Z119" s="36">
        <v>0</v>
      </c>
      <c r="AA119" s="36">
        <v>0</v>
      </c>
      <c r="AB119" s="36">
        <v>0</v>
      </c>
      <c r="AC119" s="36">
        <v>0</v>
      </c>
      <c r="AD119" s="36">
        <v>0</v>
      </c>
      <c r="AE119" s="36">
        <v>0</v>
      </c>
      <c r="AF119" s="36">
        <v>0</v>
      </c>
      <c r="AG119" s="36">
        <v>0</v>
      </c>
      <c r="AH119" s="36">
        <v>0</v>
      </c>
      <c r="AI119" s="36">
        <v>0</v>
      </c>
      <c r="AJ119" s="36">
        <v>0</v>
      </c>
      <c r="AK119" s="36">
        <v>0</v>
      </c>
      <c r="AL119" s="36">
        <v>0</v>
      </c>
      <c r="AM119" s="36">
        <v>0</v>
      </c>
      <c r="AN119" s="36">
        <v>0</v>
      </c>
      <c r="AO119" s="36">
        <v>0</v>
      </c>
      <c r="AP119" s="36">
        <v>0</v>
      </c>
      <c r="AQ119" s="36">
        <v>0</v>
      </c>
      <c r="AR119" s="36">
        <v>0</v>
      </c>
      <c r="AS119" s="36">
        <v>0</v>
      </c>
      <c r="AT119" s="36">
        <v>0</v>
      </c>
      <c r="AU119" s="36">
        <v>0</v>
      </c>
      <c r="AV119" s="36">
        <v>0</v>
      </c>
      <c r="AW119" s="36">
        <v>0</v>
      </c>
      <c r="AX119" s="36">
        <v>0</v>
      </c>
      <c r="AY119" s="36">
        <v>0</v>
      </c>
      <c r="AZ119" s="36">
        <v>0</v>
      </c>
      <c r="BA119" s="36">
        <v>0</v>
      </c>
      <c r="BB119" s="36">
        <v>0.28853683899999999</v>
      </c>
      <c r="BC119" s="36">
        <v>13.630958528000001</v>
      </c>
      <c r="BD119" s="36">
        <v>30.054544717999999</v>
      </c>
      <c r="BE119" s="36">
        <v>0.18736158428571428</v>
      </c>
      <c r="BF119" s="36">
        <v>0.37472316857142857</v>
      </c>
      <c r="BG119" s="36">
        <v>0.21134417</v>
      </c>
      <c r="BH119" s="36">
        <v>3.8658917019999999</v>
      </c>
      <c r="BI119" s="36">
        <v>0</v>
      </c>
      <c r="BJ119" s="36">
        <v>0</v>
      </c>
      <c r="BK119" s="36">
        <v>0</v>
      </c>
      <c r="BL119" s="36">
        <v>0</v>
      </c>
    </row>
    <row r="120" spans="1:64" s="37" customFormat="1" x14ac:dyDescent="0.2">
      <c r="A120" s="34">
        <v>117</v>
      </c>
      <c r="B120" s="34" t="s">
        <v>225</v>
      </c>
      <c r="C120" s="34" t="s">
        <v>230</v>
      </c>
      <c r="D120" s="41">
        <v>4.6948513800000002</v>
      </c>
      <c r="E120" s="36">
        <v>14</v>
      </c>
      <c r="F120" s="36">
        <v>0</v>
      </c>
      <c r="G120" s="36">
        <v>0</v>
      </c>
      <c r="H120" s="36">
        <v>14</v>
      </c>
      <c r="I120" s="36">
        <v>0</v>
      </c>
      <c r="J120" s="36">
        <v>0</v>
      </c>
      <c r="K120" s="36">
        <v>0</v>
      </c>
      <c r="L120" s="36">
        <v>0</v>
      </c>
      <c r="M120" s="36">
        <v>0</v>
      </c>
      <c r="N120" s="36">
        <v>0</v>
      </c>
      <c r="O120" s="36">
        <v>0</v>
      </c>
      <c r="P120" s="36">
        <v>0</v>
      </c>
      <c r="Q120" s="36">
        <v>0</v>
      </c>
      <c r="R120" s="36">
        <v>0</v>
      </c>
      <c r="S120" s="36">
        <v>0</v>
      </c>
      <c r="T120" s="36">
        <v>0</v>
      </c>
      <c r="U120" s="36">
        <v>0</v>
      </c>
      <c r="V120" s="36">
        <v>0</v>
      </c>
      <c r="W120" s="36">
        <v>0</v>
      </c>
      <c r="X120" s="36">
        <v>0</v>
      </c>
      <c r="Y120" s="36">
        <v>0</v>
      </c>
      <c r="Z120" s="36">
        <v>0</v>
      </c>
      <c r="AA120" s="36">
        <v>0</v>
      </c>
      <c r="AB120" s="36">
        <v>0</v>
      </c>
      <c r="AC120" s="36">
        <v>0</v>
      </c>
      <c r="AD120" s="36">
        <v>0</v>
      </c>
      <c r="AE120" s="36">
        <v>0</v>
      </c>
      <c r="AF120" s="36">
        <v>0</v>
      </c>
      <c r="AG120" s="36">
        <v>0</v>
      </c>
      <c r="AH120" s="36">
        <v>0</v>
      </c>
      <c r="AI120" s="36">
        <v>0</v>
      </c>
      <c r="AJ120" s="36">
        <v>0</v>
      </c>
      <c r="AK120" s="36">
        <v>0</v>
      </c>
      <c r="AL120" s="36">
        <v>0</v>
      </c>
      <c r="AM120" s="36">
        <v>0</v>
      </c>
      <c r="AN120" s="36">
        <v>0</v>
      </c>
      <c r="AO120" s="36">
        <v>0</v>
      </c>
      <c r="AP120" s="36">
        <v>0</v>
      </c>
      <c r="AQ120" s="36">
        <v>0</v>
      </c>
      <c r="AR120" s="36">
        <v>0</v>
      </c>
      <c r="AS120" s="36">
        <v>0</v>
      </c>
      <c r="AT120" s="36">
        <v>0</v>
      </c>
      <c r="AU120" s="36">
        <v>0</v>
      </c>
      <c r="AV120" s="36">
        <v>0</v>
      </c>
      <c r="AW120" s="36">
        <v>0</v>
      </c>
      <c r="AX120" s="36">
        <v>0</v>
      </c>
      <c r="AY120" s="36">
        <v>0</v>
      </c>
      <c r="AZ120" s="36">
        <v>0</v>
      </c>
      <c r="BA120" s="36">
        <v>0</v>
      </c>
      <c r="BB120" s="36">
        <v>6.1868237E-2</v>
      </c>
      <c r="BC120" s="36">
        <v>2.5176315109999998</v>
      </c>
      <c r="BD120" s="36">
        <v>5.5659832539999998</v>
      </c>
      <c r="BE120" s="36">
        <v>4.0174180000000004E-2</v>
      </c>
      <c r="BF120" s="36">
        <v>8.0348360000000008E-2</v>
      </c>
      <c r="BG120" s="36">
        <v>9.8313317999999997E-2</v>
      </c>
      <c r="BH120" s="36">
        <v>0.40555408700000001</v>
      </c>
      <c r="BI120" s="36">
        <v>0</v>
      </c>
      <c r="BJ120" s="36">
        <v>0</v>
      </c>
      <c r="BK120" s="36">
        <v>0</v>
      </c>
      <c r="BL120" s="36">
        <v>0</v>
      </c>
    </row>
    <row r="121" spans="1:64" s="37" customFormat="1" x14ac:dyDescent="0.2">
      <c r="A121" s="34">
        <v>118</v>
      </c>
      <c r="B121" s="34" t="s">
        <v>225</v>
      </c>
      <c r="C121" s="34" t="s">
        <v>231</v>
      </c>
      <c r="D121" s="41">
        <v>4.5167503340000001</v>
      </c>
      <c r="E121" s="36">
        <v>0</v>
      </c>
      <c r="F121" s="36" t="s">
        <v>340</v>
      </c>
      <c r="G121" s="36" t="s">
        <v>340</v>
      </c>
      <c r="H121" s="36" t="s">
        <v>340</v>
      </c>
      <c r="I121" s="36">
        <v>0</v>
      </c>
      <c r="J121" s="36">
        <v>0</v>
      </c>
      <c r="K121" s="36">
        <v>0</v>
      </c>
      <c r="L121" s="36">
        <v>0</v>
      </c>
      <c r="M121" s="36">
        <v>0</v>
      </c>
      <c r="N121" s="36">
        <v>0</v>
      </c>
      <c r="O121" s="36">
        <v>0</v>
      </c>
      <c r="P121" s="36">
        <v>0</v>
      </c>
      <c r="Q121" s="36">
        <v>0</v>
      </c>
      <c r="R121" s="36">
        <v>0</v>
      </c>
      <c r="S121" s="36">
        <v>0</v>
      </c>
      <c r="T121" s="36">
        <v>0</v>
      </c>
      <c r="U121" s="36" t="s">
        <v>340</v>
      </c>
      <c r="V121" s="36" t="s">
        <v>340</v>
      </c>
      <c r="W121" s="36">
        <v>0</v>
      </c>
      <c r="X121" s="36">
        <v>0</v>
      </c>
      <c r="Y121" s="36">
        <v>0</v>
      </c>
      <c r="Z121" s="36">
        <v>0</v>
      </c>
      <c r="AA121" s="36">
        <v>0</v>
      </c>
      <c r="AB121" s="36">
        <v>0</v>
      </c>
      <c r="AC121" s="36">
        <v>0</v>
      </c>
      <c r="AD121" s="36">
        <v>0</v>
      </c>
      <c r="AE121" s="36">
        <v>0</v>
      </c>
      <c r="AF121" s="36">
        <v>0</v>
      </c>
      <c r="AG121" s="36" t="s">
        <v>340</v>
      </c>
      <c r="AH121" s="36" t="s">
        <v>340</v>
      </c>
      <c r="AI121" s="36" t="s">
        <v>340</v>
      </c>
      <c r="AJ121" s="36">
        <v>0</v>
      </c>
      <c r="AK121" s="36">
        <v>0</v>
      </c>
      <c r="AL121" s="36">
        <v>0</v>
      </c>
      <c r="AM121" s="36">
        <v>0</v>
      </c>
      <c r="AN121" s="36">
        <v>0</v>
      </c>
      <c r="AO121" s="36">
        <v>0</v>
      </c>
      <c r="AP121" s="36">
        <v>0</v>
      </c>
      <c r="AQ121" s="36">
        <v>0</v>
      </c>
      <c r="AR121" s="36">
        <v>0</v>
      </c>
      <c r="AS121" s="36">
        <v>0</v>
      </c>
      <c r="AT121" s="36">
        <v>0</v>
      </c>
      <c r="AU121" s="36">
        <v>0</v>
      </c>
      <c r="AV121" s="36">
        <v>0</v>
      </c>
      <c r="AW121" s="36">
        <v>0</v>
      </c>
      <c r="AX121" s="36">
        <v>0</v>
      </c>
      <c r="AY121" s="36">
        <v>0</v>
      </c>
      <c r="AZ121" s="36">
        <v>0</v>
      </c>
      <c r="BA121" s="36">
        <v>0</v>
      </c>
      <c r="BB121" s="36">
        <v>0</v>
      </c>
      <c r="BC121" s="36">
        <v>0</v>
      </c>
      <c r="BD121" s="36">
        <v>0</v>
      </c>
      <c r="BE121" s="36">
        <v>0</v>
      </c>
      <c r="BF121" s="36">
        <v>0</v>
      </c>
      <c r="BG121" s="36">
        <v>5.5642980000000002E-2</v>
      </c>
      <c r="BH121" s="36">
        <v>5.636472E-2</v>
      </c>
      <c r="BI121" s="36">
        <v>0</v>
      </c>
      <c r="BJ121" s="36">
        <v>0</v>
      </c>
      <c r="BK121" s="36">
        <v>0</v>
      </c>
      <c r="BL121" s="36">
        <v>0</v>
      </c>
    </row>
    <row r="122" spans="1:64" s="37" customFormat="1" x14ac:dyDescent="0.2">
      <c r="A122" s="34">
        <v>119</v>
      </c>
      <c r="B122" s="34" t="s">
        <v>225</v>
      </c>
      <c r="C122" s="34" t="s">
        <v>232</v>
      </c>
      <c r="D122" s="41">
        <v>4.3675570080000004</v>
      </c>
      <c r="E122" s="36">
        <v>0</v>
      </c>
      <c r="F122" s="36" t="s">
        <v>340</v>
      </c>
      <c r="G122" s="36" t="s">
        <v>340</v>
      </c>
      <c r="H122" s="36" t="s">
        <v>340</v>
      </c>
      <c r="I122" s="36">
        <v>0</v>
      </c>
      <c r="J122" s="36">
        <v>0</v>
      </c>
      <c r="K122" s="36">
        <v>0</v>
      </c>
      <c r="L122" s="36">
        <v>0</v>
      </c>
      <c r="M122" s="36">
        <v>0</v>
      </c>
      <c r="N122" s="36">
        <v>0</v>
      </c>
      <c r="O122" s="36">
        <v>0</v>
      </c>
      <c r="P122" s="36">
        <v>0</v>
      </c>
      <c r="Q122" s="36">
        <v>0</v>
      </c>
      <c r="R122" s="36">
        <v>0</v>
      </c>
      <c r="S122" s="36">
        <v>0</v>
      </c>
      <c r="T122" s="36">
        <v>0</v>
      </c>
      <c r="U122" s="36" t="s">
        <v>340</v>
      </c>
      <c r="V122" s="36" t="s">
        <v>340</v>
      </c>
      <c r="W122" s="36">
        <v>0</v>
      </c>
      <c r="X122" s="36">
        <v>0</v>
      </c>
      <c r="Y122" s="36">
        <v>0</v>
      </c>
      <c r="Z122" s="36">
        <v>0</v>
      </c>
      <c r="AA122" s="36">
        <v>0</v>
      </c>
      <c r="AB122" s="36">
        <v>0</v>
      </c>
      <c r="AC122" s="36">
        <v>0</v>
      </c>
      <c r="AD122" s="36">
        <v>0</v>
      </c>
      <c r="AE122" s="36">
        <v>0</v>
      </c>
      <c r="AF122" s="36">
        <v>0</v>
      </c>
      <c r="AG122" s="36" t="s">
        <v>340</v>
      </c>
      <c r="AH122" s="36" t="s">
        <v>340</v>
      </c>
      <c r="AI122" s="36" t="s">
        <v>340</v>
      </c>
      <c r="AJ122" s="36">
        <v>0</v>
      </c>
      <c r="AK122" s="36">
        <v>0</v>
      </c>
      <c r="AL122" s="36">
        <v>0</v>
      </c>
      <c r="AM122" s="36">
        <v>0</v>
      </c>
      <c r="AN122" s="36">
        <v>0</v>
      </c>
      <c r="AO122" s="36">
        <v>0</v>
      </c>
      <c r="AP122" s="36">
        <v>0</v>
      </c>
      <c r="AQ122" s="36">
        <v>0</v>
      </c>
      <c r="AR122" s="36">
        <v>0</v>
      </c>
      <c r="AS122" s="36">
        <v>0</v>
      </c>
      <c r="AT122" s="36">
        <v>0</v>
      </c>
      <c r="AU122" s="36">
        <v>0</v>
      </c>
      <c r="AV122" s="36">
        <v>0</v>
      </c>
      <c r="AW122" s="36">
        <v>0</v>
      </c>
      <c r="AX122" s="36">
        <v>0</v>
      </c>
      <c r="AY122" s="36">
        <v>0</v>
      </c>
      <c r="AZ122" s="36">
        <v>0</v>
      </c>
      <c r="BA122" s="36">
        <v>0</v>
      </c>
      <c r="BB122" s="36">
        <v>0</v>
      </c>
      <c r="BC122" s="36">
        <v>0</v>
      </c>
      <c r="BD122" s="36">
        <v>0</v>
      </c>
      <c r="BE122" s="36">
        <v>0</v>
      </c>
      <c r="BF122" s="36">
        <v>0</v>
      </c>
      <c r="BG122" s="36">
        <v>0</v>
      </c>
      <c r="BH122" s="36">
        <v>0</v>
      </c>
      <c r="BI122" s="36">
        <v>0</v>
      </c>
      <c r="BJ122" s="36">
        <v>0</v>
      </c>
      <c r="BK122" s="36">
        <v>0</v>
      </c>
      <c r="BL122" s="36">
        <v>0</v>
      </c>
    </row>
    <row r="123" spans="1:64" s="37" customFormat="1" x14ac:dyDescent="0.2">
      <c r="A123" s="34">
        <v>120</v>
      </c>
      <c r="B123" s="34" t="s">
        <v>3</v>
      </c>
      <c r="C123" s="34" t="s">
        <v>5</v>
      </c>
      <c r="D123" s="41">
        <v>4.1014451190000001</v>
      </c>
      <c r="E123" s="36">
        <v>101</v>
      </c>
      <c r="F123" s="36">
        <v>0</v>
      </c>
      <c r="G123" s="36">
        <v>0</v>
      </c>
      <c r="H123" s="36">
        <v>101</v>
      </c>
      <c r="I123" s="36">
        <v>0</v>
      </c>
      <c r="J123" s="36">
        <v>0</v>
      </c>
      <c r="K123" s="36">
        <v>0</v>
      </c>
      <c r="L123" s="36">
        <v>0</v>
      </c>
      <c r="M123" s="36">
        <v>0</v>
      </c>
      <c r="N123" s="36">
        <v>0</v>
      </c>
      <c r="O123" s="36">
        <v>0</v>
      </c>
      <c r="P123" s="36">
        <v>0</v>
      </c>
      <c r="Q123" s="36">
        <v>0</v>
      </c>
      <c r="R123" s="36">
        <v>0</v>
      </c>
      <c r="S123" s="36">
        <v>0</v>
      </c>
      <c r="T123" s="36">
        <v>0</v>
      </c>
      <c r="U123" s="36">
        <v>0</v>
      </c>
      <c r="V123" s="36">
        <v>0</v>
      </c>
      <c r="W123" s="36">
        <v>0</v>
      </c>
      <c r="X123" s="36">
        <v>0</v>
      </c>
      <c r="Y123" s="36">
        <v>0</v>
      </c>
      <c r="Z123" s="36">
        <v>0</v>
      </c>
      <c r="AA123" s="36">
        <v>0</v>
      </c>
      <c r="AB123" s="36">
        <v>0</v>
      </c>
      <c r="AC123" s="36">
        <v>0</v>
      </c>
      <c r="AD123" s="36">
        <v>0</v>
      </c>
      <c r="AE123" s="36">
        <v>0</v>
      </c>
      <c r="AF123" s="36">
        <v>0</v>
      </c>
      <c r="AG123" s="36">
        <v>0</v>
      </c>
      <c r="AH123" s="36">
        <v>0</v>
      </c>
      <c r="AI123" s="36">
        <v>0</v>
      </c>
      <c r="AJ123" s="36">
        <v>0</v>
      </c>
      <c r="AK123" s="36">
        <v>0</v>
      </c>
      <c r="AL123" s="36">
        <v>0</v>
      </c>
      <c r="AM123" s="36">
        <v>0</v>
      </c>
      <c r="AN123" s="36">
        <v>0</v>
      </c>
      <c r="AO123" s="36">
        <v>0</v>
      </c>
      <c r="AP123" s="36">
        <v>0</v>
      </c>
      <c r="AQ123" s="36">
        <v>0</v>
      </c>
      <c r="AR123" s="36">
        <v>0</v>
      </c>
      <c r="AS123" s="36">
        <v>0</v>
      </c>
      <c r="AT123" s="36">
        <v>0</v>
      </c>
      <c r="AU123" s="36">
        <v>0</v>
      </c>
      <c r="AV123" s="36">
        <v>0</v>
      </c>
      <c r="AW123" s="36">
        <v>0</v>
      </c>
      <c r="AX123" s="36">
        <v>0</v>
      </c>
      <c r="AY123" s="36">
        <v>0</v>
      </c>
      <c r="AZ123" s="36">
        <v>0</v>
      </c>
      <c r="BA123" s="36">
        <v>0</v>
      </c>
      <c r="BB123" s="36">
        <v>0</v>
      </c>
      <c r="BC123" s="36">
        <v>0</v>
      </c>
      <c r="BD123" s="36">
        <v>0</v>
      </c>
      <c r="BE123" s="36">
        <v>0</v>
      </c>
      <c r="BF123" s="36">
        <v>0</v>
      </c>
      <c r="BG123" s="36">
        <v>0</v>
      </c>
      <c r="BH123" s="36">
        <v>0</v>
      </c>
      <c r="BI123" s="36">
        <v>0</v>
      </c>
      <c r="BJ123" s="36">
        <v>0</v>
      </c>
      <c r="BK123" s="36">
        <v>0</v>
      </c>
      <c r="BL123" s="36">
        <v>0</v>
      </c>
    </row>
    <row r="124" spans="1:64" s="37" customFormat="1" x14ac:dyDescent="0.2">
      <c r="A124" s="34">
        <v>121</v>
      </c>
      <c r="B124" s="34" t="s">
        <v>3</v>
      </c>
      <c r="C124" s="34" t="s">
        <v>6</v>
      </c>
      <c r="D124" s="41">
        <v>4.1969624659999996</v>
      </c>
      <c r="E124" s="36">
        <v>3</v>
      </c>
      <c r="F124" s="36">
        <v>0</v>
      </c>
      <c r="G124" s="36">
        <v>0</v>
      </c>
      <c r="H124" s="36">
        <v>3</v>
      </c>
      <c r="I124" s="36">
        <v>0</v>
      </c>
      <c r="J124" s="36">
        <v>0</v>
      </c>
      <c r="K124" s="36">
        <v>0</v>
      </c>
      <c r="L124" s="36">
        <v>0</v>
      </c>
      <c r="M124" s="36">
        <v>0</v>
      </c>
      <c r="N124" s="36">
        <v>0</v>
      </c>
      <c r="O124" s="36">
        <v>0</v>
      </c>
      <c r="P124" s="36">
        <v>0</v>
      </c>
      <c r="Q124" s="36">
        <v>0</v>
      </c>
      <c r="R124" s="36">
        <v>0</v>
      </c>
      <c r="S124" s="36">
        <v>0</v>
      </c>
      <c r="T124" s="36">
        <v>0</v>
      </c>
      <c r="U124" s="36">
        <v>0</v>
      </c>
      <c r="V124" s="36">
        <v>0</v>
      </c>
      <c r="W124" s="36">
        <v>0</v>
      </c>
      <c r="X124" s="36">
        <v>0</v>
      </c>
      <c r="Y124" s="36">
        <v>0</v>
      </c>
      <c r="Z124" s="36">
        <v>0</v>
      </c>
      <c r="AA124" s="36">
        <v>0</v>
      </c>
      <c r="AB124" s="36">
        <v>0</v>
      </c>
      <c r="AC124" s="36">
        <v>0</v>
      </c>
      <c r="AD124" s="36">
        <v>0</v>
      </c>
      <c r="AE124" s="36">
        <v>0</v>
      </c>
      <c r="AF124" s="36">
        <v>0</v>
      </c>
      <c r="AG124" s="36">
        <v>0</v>
      </c>
      <c r="AH124" s="36">
        <v>0</v>
      </c>
      <c r="AI124" s="36">
        <v>0</v>
      </c>
      <c r="AJ124" s="36">
        <v>0</v>
      </c>
      <c r="AK124" s="36">
        <v>0</v>
      </c>
      <c r="AL124" s="36">
        <v>0</v>
      </c>
      <c r="AM124" s="36">
        <v>0</v>
      </c>
      <c r="AN124" s="36">
        <v>0</v>
      </c>
      <c r="AO124" s="36">
        <v>0</v>
      </c>
      <c r="AP124" s="36">
        <v>0</v>
      </c>
      <c r="AQ124" s="36">
        <v>0</v>
      </c>
      <c r="AR124" s="36">
        <v>0</v>
      </c>
      <c r="AS124" s="36">
        <v>0</v>
      </c>
      <c r="AT124" s="36">
        <v>0</v>
      </c>
      <c r="AU124" s="36">
        <v>0</v>
      </c>
      <c r="AV124" s="36">
        <v>0</v>
      </c>
      <c r="AW124" s="36">
        <v>0</v>
      </c>
      <c r="AX124" s="36">
        <v>0</v>
      </c>
      <c r="AY124" s="36">
        <v>0</v>
      </c>
      <c r="AZ124" s="36">
        <v>0</v>
      </c>
      <c r="BA124" s="36">
        <v>0</v>
      </c>
      <c r="BB124" s="36">
        <v>0</v>
      </c>
      <c r="BC124" s="36">
        <v>0</v>
      </c>
      <c r="BD124" s="36">
        <v>0</v>
      </c>
      <c r="BE124" s="36">
        <v>0</v>
      </c>
      <c r="BF124" s="36">
        <v>0</v>
      </c>
      <c r="BG124" s="36">
        <v>0</v>
      </c>
      <c r="BH124" s="36">
        <v>0</v>
      </c>
      <c r="BI124" s="36">
        <v>0</v>
      </c>
      <c r="BJ124" s="36">
        <v>0</v>
      </c>
      <c r="BK124" s="36">
        <v>0</v>
      </c>
      <c r="BL124" s="36">
        <v>0</v>
      </c>
    </row>
    <row r="125" spans="1:64" s="37" customFormat="1" x14ac:dyDescent="0.2">
      <c r="A125" s="34">
        <v>122</v>
      </c>
      <c r="B125" s="34" t="s">
        <v>3</v>
      </c>
      <c r="C125" s="34" t="s">
        <v>7</v>
      </c>
      <c r="D125" s="41">
        <v>4.2425917049999997</v>
      </c>
      <c r="E125" s="36">
        <v>0</v>
      </c>
      <c r="F125" s="36" t="s">
        <v>340</v>
      </c>
      <c r="G125" s="36" t="s">
        <v>340</v>
      </c>
      <c r="H125" s="36" t="s">
        <v>340</v>
      </c>
      <c r="I125" s="36">
        <v>0</v>
      </c>
      <c r="J125" s="36">
        <v>0</v>
      </c>
      <c r="K125" s="36">
        <v>0</v>
      </c>
      <c r="L125" s="36">
        <v>0</v>
      </c>
      <c r="M125" s="36">
        <v>0</v>
      </c>
      <c r="N125" s="36">
        <v>0</v>
      </c>
      <c r="O125" s="36">
        <v>0</v>
      </c>
      <c r="P125" s="36">
        <v>0</v>
      </c>
      <c r="Q125" s="36">
        <v>0</v>
      </c>
      <c r="R125" s="36">
        <v>0</v>
      </c>
      <c r="S125" s="36">
        <v>0</v>
      </c>
      <c r="T125" s="36">
        <v>0</v>
      </c>
      <c r="U125" s="36" t="s">
        <v>340</v>
      </c>
      <c r="V125" s="36" t="s">
        <v>340</v>
      </c>
      <c r="W125" s="36">
        <v>0</v>
      </c>
      <c r="X125" s="36">
        <v>0</v>
      </c>
      <c r="Y125" s="36">
        <v>0</v>
      </c>
      <c r="Z125" s="36">
        <v>0</v>
      </c>
      <c r="AA125" s="36">
        <v>0</v>
      </c>
      <c r="AB125" s="36">
        <v>0</v>
      </c>
      <c r="AC125" s="36">
        <v>0</v>
      </c>
      <c r="AD125" s="36">
        <v>0</v>
      </c>
      <c r="AE125" s="36">
        <v>0</v>
      </c>
      <c r="AF125" s="36">
        <v>0</v>
      </c>
      <c r="AG125" s="36" t="s">
        <v>340</v>
      </c>
      <c r="AH125" s="36" t="s">
        <v>340</v>
      </c>
      <c r="AI125" s="36" t="s">
        <v>340</v>
      </c>
      <c r="AJ125" s="36">
        <v>0</v>
      </c>
      <c r="AK125" s="36">
        <v>0</v>
      </c>
      <c r="AL125" s="36">
        <v>0</v>
      </c>
      <c r="AM125" s="36">
        <v>0</v>
      </c>
      <c r="AN125" s="36">
        <v>0</v>
      </c>
      <c r="AO125" s="36">
        <v>0</v>
      </c>
      <c r="AP125" s="36">
        <v>0</v>
      </c>
      <c r="AQ125" s="36">
        <v>0</v>
      </c>
      <c r="AR125" s="36">
        <v>0</v>
      </c>
      <c r="AS125" s="36">
        <v>0</v>
      </c>
      <c r="AT125" s="36">
        <v>0</v>
      </c>
      <c r="AU125" s="36">
        <v>0</v>
      </c>
      <c r="AV125" s="36">
        <v>0</v>
      </c>
      <c r="AW125" s="36">
        <v>0</v>
      </c>
      <c r="AX125" s="36">
        <v>0</v>
      </c>
      <c r="AY125" s="36">
        <v>0</v>
      </c>
      <c r="AZ125" s="36">
        <v>0</v>
      </c>
      <c r="BA125" s="36">
        <v>0</v>
      </c>
      <c r="BB125" s="36">
        <v>0</v>
      </c>
      <c r="BC125" s="36">
        <v>0</v>
      </c>
      <c r="BD125" s="36">
        <v>0</v>
      </c>
      <c r="BE125" s="36">
        <v>0</v>
      </c>
      <c r="BF125" s="36">
        <v>0</v>
      </c>
      <c r="BG125" s="36">
        <v>0</v>
      </c>
      <c r="BH125" s="36">
        <v>0</v>
      </c>
      <c r="BI125" s="36">
        <v>0</v>
      </c>
      <c r="BJ125" s="36">
        <v>0</v>
      </c>
      <c r="BK125" s="36">
        <v>0</v>
      </c>
      <c r="BL125" s="36">
        <v>0</v>
      </c>
    </row>
    <row r="126" spans="1:64" s="37" customFormat="1" x14ac:dyDescent="0.2">
      <c r="A126" s="34">
        <v>123</v>
      </c>
      <c r="B126" s="34" t="s">
        <v>3</v>
      </c>
      <c r="C126" s="34" t="s">
        <v>8</v>
      </c>
      <c r="D126" s="41">
        <v>3.7677463869999999</v>
      </c>
      <c r="E126" s="36">
        <v>1</v>
      </c>
      <c r="F126" s="36">
        <v>0</v>
      </c>
      <c r="G126" s="36">
        <v>0</v>
      </c>
      <c r="H126" s="36">
        <v>1</v>
      </c>
      <c r="I126" s="36">
        <v>0</v>
      </c>
      <c r="J126" s="36">
        <v>0</v>
      </c>
      <c r="K126" s="36">
        <v>0</v>
      </c>
      <c r="L126" s="36">
        <v>0</v>
      </c>
      <c r="M126" s="36">
        <v>0</v>
      </c>
      <c r="N126" s="36">
        <v>0</v>
      </c>
      <c r="O126" s="36">
        <v>0</v>
      </c>
      <c r="P126" s="36">
        <v>0</v>
      </c>
      <c r="Q126" s="36">
        <v>0</v>
      </c>
      <c r="R126" s="36">
        <v>0</v>
      </c>
      <c r="S126" s="36">
        <v>0</v>
      </c>
      <c r="T126" s="36">
        <v>0</v>
      </c>
      <c r="U126" s="36">
        <v>0</v>
      </c>
      <c r="V126" s="36">
        <v>0</v>
      </c>
      <c r="W126" s="36">
        <v>0</v>
      </c>
      <c r="X126" s="36">
        <v>0</v>
      </c>
      <c r="Y126" s="36">
        <v>0</v>
      </c>
      <c r="Z126" s="36">
        <v>0</v>
      </c>
      <c r="AA126" s="36">
        <v>0</v>
      </c>
      <c r="AB126" s="36">
        <v>0</v>
      </c>
      <c r="AC126" s="36">
        <v>0</v>
      </c>
      <c r="AD126" s="36">
        <v>0</v>
      </c>
      <c r="AE126" s="36">
        <v>0</v>
      </c>
      <c r="AF126" s="36">
        <v>0</v>
      </c>
      <c r="AG126" s="36">
        <v>0</v>
      </c>
      <c r="AH126" s="36">
        <v>0</v>
      </c>
      <c r="AI126" s="36">
        <v>0</v>
      </c>
      <c r="AJ126" s="36">
        <v>0</v>
      </c>
      <c r="AK126" s="36">
        <v>0</v>
      </c>
      <c r="AL126" s="36">
        <v>0</v>
      </c>
      <c r="AM126" s="36">
        <v>0</v>
      </c>
      <c r="AN126" s="36">
        <v>0</v>
      </c>
      <c r="AO126" s="36">
        <v>0</v>
      </c>
      <c r="AP126" s="36">
        <v>0</v>
      </c>
      <c r="AQ126" s="36">
        <v>0</v>
      </c>
      <c r="AR126" s="36">
        <v>0</v>
      </c>
      <c r="AS126" s="36">
        <v>0</v>
      </c>
      <c r="AT126" s="36">
        <v>0</v>
      </c>
      <c r="AU126" s="36">
        <v>0</v>
      </c>
      <c r="AV126" s="36">
        <v>0</v>
      </c>
      <c r="AW126" s="36">
        <v>0</v>
      </c>
      <c r="AX126" s="36">
        <v>0</v>
      </c>
      <c r="AY126" s="36">
        <v>0</v>
      </c>
      <c r="AZ126" s="36">
        <v>0</v>
      </c>
      <c r="BA126" s="36">
        <v>0</v>
      </c>
      <c r="BB126" s="36">
        <v>0</v>
      </c>
      <c r="BC126" s="36">
        <v>0</v>
      </c>
      <c r="BD126" s="36">
        <v>0</v>
      </c>
      <c r="BE126" s="36">
        <v>0</v>
      </c>
      <c r="BF126" s="36">
        <v>0</v>
      </c>
      <c r="BG126" s="36">
        <v>0</v>
      </c>
      <c r="BH126" s="36">
        <v>0</v>
      </c>
      <c r="BI126" s="36">
        <v>0</v>
      </c>
      <c r="BJ126" s="36">
        <v>0</v>
      </c>
      <c r="BK126" s="36">
        <v>0</v>
      </c>
      <c r="BL126" s="36">
        <v>0</v>
      </c>
    </row>
    <row r="127" spans="1:64" s="37" customFormat="1" x14ac:dyDescent="0.2">
      <c r="A127" s="34">
        <v>124</v>
      </c>
      <c r="B127" s="34" t="s">
        <v>3</v>
      </c>
      <c r="C127" s="34" t="s">
        <v>9</v>
      </c>
      <c r="D127" s="41">
        <v>4.3614372789999996</v>
      </c>
      <c r="E127" s="36">
        <v>2</v>
      </c>
      <c r="F127" s="36">
        <v>0</v>
      </c>
      <c r="G127" s="36">
        <v>0</v>
      </c>
      <c r="H127" s="36">
        <v>2</v>
      </c>
      <c r="I127" s="36">
        <v>0</v>
      </c>
      <c r="J127" s="36">
        <v>0</v>
      </c>
      <c r="K127" s="36">
        <v>0</v>
      </c>
      <c r="L127" s="36">
        <v>0</v>
      </c>
      <c r="M127" s="36">
        <v>0</v>
      </c>
      <c r="N127" s="36">
        <v>0</v>
      </c>
      <c r="O127" s="36">
        <v>0</v>
      </c>
      <c r="P127" s="36">
        <v>0</v>
      </c>
      <c r="Q127" s="36">
        <v>0</v>
      </c>
      <c r="R127" s="36">
        <v>0</v>
      </c>
      <c r="S127" s="36">
        <v>0</v>
      </c>
      <c r="T127" s="36">
        <v>0</v>
      </c>
      <c r="U127" s="36">
        <v>0</v>
      </c>
      <c r="V127" s="36">
        <v>0</v>
      </c>
      <c r="W127" s="36">
        <v>0</v>
      </c>
      <c r="X127" s="36">
        <v>0</v>
      </c>
      <c r="Y127" s="36">
        <v>0</v>
      </c>
      <c r="Z127" s="36">
        <v>0</v>
      </c>
      <c r="AA127" s="36">
        <v>0</v>
      </c>
      <c r="AB127" s="36">
        <v>0</v>
      </c>
      <c r="AC127" s="36">
        <v>0</v>
      </c>
      <c r="AD127" s="36">
        <v>0</v>
      </c>
      <c r="AE127" s="36">
        <v>0</v>
      </c>
      <c r="AF127" s="36">
        <v>0</v>
      </c>
      <c r="AG127" s="36">
        <v>0</v>
      </c>
      <c r="AH127" s="36">
        <v>0</v>
      </c>
      <c r="AI127" s="36">
        <v>0</v>
      </c>
      <c r="AJ127" s="36">
        <v>0</v>
      </c>
      <c r="AK127" s="36">
        <v>0</v>
      </c>
      <c r="AL127" s="36">
        <v>0</v>
      </c>
      <c r="AM127" s="36">
        <v>0</v>
      </c>
      <c r="AN127" s="36">
        <v>0</v>
      </c>
      <c r="AO127" s="36">
        <v>0</v>
      </c>
      <c r="AP127" s="36">
        <v>0</v>
      </c>
      <c r="AQ127" s="36">
        <v>0</v>
      </c>
      <c r="AR127" s="36">
        <v>0</v>
      </c>
      <c r="AS127" s="36">
        <v>0</v>
      </c>
      <c r="AT127" s="36">
        <v>0</v>
      </c>
      <c r="AU127" s="36">
        <v>0</v>
      </c>
      <c r="AV127" s="36">
        <v>0</v>
      </c>
      <c r="AW127" s="36">
        <v>0</v>
      </c>
      <c r="AX127" s="36">
        <v>0</v>
      </c>
      <c r="AY127" s="36">
        <v>0</v>
      </c>
      <c r="AZ127" s="36">
        <v>0</v>
      </c>
      <c r="BA127" s="36">
        <v>0</v>
      </c>
      <c r="BB127" s="36">
        <v>0</v>
      </c>
      <c r="BC127" s="36">
        <v>0</v>
      </c>
      <c r="BD127" s="36">
        <v>0</v>
      </c>
      <c r="BE127" s="36">
        <v>0</v>
      </c>
      <c r="BF127" s="36">
        <v>0</v>
      </c>
      <c r="BG127" s="36">
        <v>0</v>
      </c>
      <c r="BH127" s="36">
        <v>0</v>
      </c>
      <c r="BI127" s="36">
        <v>0</v>
      </c>
      <c r="BJ127" s="36">
        <v>0</v>
      </c>
      <c r="BK127" s="36">
        <v>0</v>
      </c>
      <c r="BL127" s="36">
        <v>0</v>
      </c>
    </row>
    <row r="128" spans="1:64" s="37" customFormat="1" x14ac:dyDescent="0.2">
      <c r="A128" s="34">
        <v>125</v>
      </c>
      <c r="B128" s="34" t="s">
        <v>3</v>
      </c>
      <c r="C128" s="34" t="s">
        <v>10</v>
      </c>
      <c r="D128" s="41">
        <v>4.266599265</v>
      </c>
      <c r="E128" s="36">
        <v>7</v>
      </c>
      <c r="F128" s="36">
        <v>0</v>
      </c>
      <c r="G128" s="36">
        <v>0</v>
      </c>
      <c r="H128" s="36">
        <v>7</v>
      </c>
      <c r="I128" s="36">
        <v>0</v>
      </c>
      <c r="J128" s="36">
        <v>0</v>
      </c>
      <c r="K128" s="36">
        <v>0</v>
      </c>
      <c r="L128" s="36">
        <v>0</v>
      </c>
      <c r="M128" s="36">
        <v>0</v>
      </c>
      <c r="N128" s="36">
        <v>0</v>
      </c>
      <c r="O128" s="36">
        <v>0</v>
      </c>
      <c r="P128" s="36">
        <v>0</v>
      </c>
      <c r="Q128" s="36">
        <v>0</v>
      </c>
      <c r="R128" s="36">
        <v>0</v>
      </c>
      <c r="S128" s="36">
        <v>0</v>
      </c>
      <c r="T128" s="36">
        <v>0</v>
      </c>
      <c r="U128" s="36">
        <v>0</v>
      </c>
      <c r="V128" s="36">
        <v>0</v>
      </c>
      <c r="W128" s="36">
        <v>0</v>
      </c>
      <c r="X128" s="36">
        <v>0</v>
      </c>
      <c r="Y128" s="36">
        <v>0</v>
      </c>
      <c r="Z128" s="36">
        <v>0</v>
      </c>
      <c r="AA128" s="36">
        <v>0</v>
      </c>
      <c r="AB128" s="36">
        <v>0</v>
      </c>
      <c r="AC128" s="36">
        <v>0</v>
      </c>
      <c r="AD128" s="36">
        <v>0</v>
      </c>
      <c r="AE128" s="36">
        <v>0</v>
      </c>
      <c r="AF128" s="36">
        <v>0</v>
      </c>
      <c r="AG128" s="36">
        <v>0</v>
      </c>
      <c r="AH128" s="36">
        <v>0</v>
      </c>
      <c r="AI128" s="36">
        <v>0</v>
      </c>
      <c r="AJ128" s="36">
        <v>0</v>
      </c>
      <c r="AK128" s="36">
        <v>0</v>
      </c>
      <c r="AL128" s="36">
        <v>0</v>
      </c>
      <c r="AM128" s="36">
        <v>0</v>
      </c>
      <c r="AN128" s="36">
        <v>0</v>
      </c>
      <c r="AO128" s="36">
        <v>0</v>
      </c>
      <c r="AP128" s="36">
        <v>0</v>
      </c>
      <c r="AQ128" s="36">
        <v>0</v>
      </c>
      <c r="AR128" s="36">
        <v>0</v>
      </c>
      <c r="AS128" s="36">
        <v>0</v>
      </c>
      <c r="AT128" s="36">
        <v>0</v>
      </c>
      <c r="AU128" s="36">
        <v>0</v>
      </c>
      <c r="AV128" s="36">
        <v>0</v>
      </c>
      <c r="AW128" s="36">
        <v>0</v>
      </c>
      <c r="AX128" s="36">
        <v>0</v>
      </c>
      <c r="AY128" s="36">
        <v>0</v>
      </c>
      <c r="AZ128" s="36">
        <v>0</v>
      </c>
      <c r="BA128" s="36">
        <v>0</v>
      </c>
      <c r="BB128" s="36">
        <v>0</v>
      </c>
      <c r="BC128" s="36">
        <v>0</v>
      </c>
      <c r="BD128" s="36">
        <v>0</v>
      </c>
      <c r="BE128" s="36">
        <v>0</v>
      </c>
      <c r="BF128" s="36">
        <v>0</v>
      </c>
      <c r="BG128" s="36">
        <v>0</v>
      </c>
      <c r="BH128" s="36">
        <v>0</v>
      </c>
      <c r="BI128" s="36">
        <v>0</v>
      </c>
      <c r="BJ128" s="36">
        <v>0</v>
      </c>
      <c r="BK128" s="36">
        <v>0</v>
      </c>
      <c r="BL128" s="36">
        <v>0</v>
      </c>
    </row>
    <row r="129" spans="1:64" s="37" customFormat="1" x14ac:dyDescent="0.2">
      <c r="A129" s="34">
        <v>126</v>
      </c>
      <c r="B129" s="34" t="s">
        <v>3</v>
      </c>
      <c r="C129" s="34" t="s">
        <v>11</v>
      </c>
      <c r="D129" s="41">
        <v>3.8082775010000001</v>
      </c>
      <c r="E129" s="36">
        <v>162</v>
      </c>
      <c r="F129" s="36">
        <v>0</v>
      </c>
      <c r="G129" s="36">
        <v>0</v>
      </c>
      <c r="H129" s="36">
        <v>162</v>
      </c>
      <c r="I129" s="36">
        <v>0</v>
      </c>
      <c r="J129" s="36">
        <v>0</v>
      </c>
      <c r="K129" s="36">
        <v>0</v>
      </c>
      <c r="L129" s="36">
        <v>0</v>
      </c>
      <c r="M129" s="36">
        <v>0</v>
      </c>
      <c r="N129" s="36">
        <v>0</v>
      </c>
      <c r="O129" s="36">
        <v>0</v>
      </c>
      <c r="P129" s="36">
        <v>0</v>
      </c>
      <c r="Q129" s="36">
        <v>0</v>
      </c>
      <c r="R129" s="36">
        <v>0</v>
      </c>
      <c r="S129" s="36">
        <v>0</v>
      </c>
      <c r="T129" s="36">
        <v>0</v>
      </c>
      <c r="U129" s="36">
        <v>0</v>
      </c>
      <c r="V129" s="36">
        <v>0</v>
      </c>
      <c r="W129" s="36">
        <v>0</v>
      </c>
      <c r="X129" s="36">
        <v>0</v>
      </c>
      <c r="Y129" s="36">
        <v>0</v>
      </c>
      <c r="Z129" s="36">
        <v>0</v>
      </c>
      <c r="AA129" s="36">
        <v>0</v>
      </c>
      <c r="AB129" s="36">
        <v>0</v>
      </c>
      <c r="AC129" s="36">
        <v>0</v>
      </c>
      <c r="AD129" s="36">
        <v>0</v>
      </c>
      <c r="AE129" s="36">
        <v>0</v>
      </c>
      <c r="AF129" s="36">
        <v>0</v>
      </c>
      <c r="AG129" s="36">
        <v>0</v>
      </c>
      <c r="AH129" s="36">
        <v>0</v>
      </c>
      <c r="AI129" s="36">
        <v>0</v>
      </c>
      <c r="AJ129" s="36">
        <v>0</v>
      </c>
      <c r="AK129" s="36">
        <v>0</v>
      </c>
      <c r="AL129" s="36">
        <v>0</v>
      </c>
      <c r="AM129" s="36">
        <v>0</v>
      </c>
      <c r="AN129" s="36">
        <v>0</v>
      </c>
      <c r="AO129" s="36">
        <v>0</v>
      </c>
      <c r="AP129" s="36">
        <v>0</v>
      </c>
      <c r="AQ129" s="36">
        <v>0</v>
      </c>
      <c r="AR129" s="36">
        <v>0</v>
      </c>
      <c r="AS129" s="36">
        <v>0</v>
      </c>
      <c r="AT129" s="36">
        <v>0</v>
      </c>
      <c r="AU129" s="36">
        <v>0</v>
      </c>
      <c r="AV129" s="36">
        <v>0</v>
      </c>
      <c r="AW129" s="36">
        <v>0</v>
      </c>
      <c r="AX129" s="36">
        <v>0</v>
      </c>
      <c r="AY129" s="36">
        <v>0</v>
      </c>
      <c r="AZ129" s="36">
        <v>0</v>
      </c>
      <c r="BA129" s="36">
        <v>0</v>
      </c>
      <c r="BB129" s="36">
        <v>0</v>
      </c>
      <c r="BC129" s="36">
        <v>0</v>
      </c>
      <c r="BD129" s="36">
        <v>0</v>
      </c>
      <c r="BE129" s="36">
        <v>0</v>
      </c>
      <c r="BF129" s="36">
        <v>0</v>
      </c>
      <c r="BG129" s="36">
        <v>0</v>
      </c>
      <c r="BH129" s="36">
        <v>0</v>
      </c>
      <c r="BI129" s="36">
        <v>0</v>
      </c>
      <c r="BJ129" s="36">
        <v>0</v>
      </c>
      <c r="BK129" s="36">
        <v>0</v>
      </c>
      <c r="BL129" s="36">
        <v>0</v>
      </c>
    </row>
    <row r="130" spans="1:64" s="37" customFormat="1" x14ac:dyDescent="0.2">
      <c r="A130" s="34">
        <v>127</v>
      </c>
      <c r="B130" s="34" t="s">
        <v>3</v>
      </c>
      <c r="C130" s="34" t="s">
        <v>12</v>
      </c>
      <c r="D130" s="41">
        <v>3.9838093959999998</v>
      </c>
      <c r="E130" s="36">
        <v>24</v>
      </c>
      <c r="F130" s="36">
        <v>0</v>
      </c>
      <c r="G130" s="36">
        <v>0</v>
      </c>
      <c r="H130" s="36">
        <v>24</v>
      </c>
      <c r="I130" s="36">
        <v>0</v>
      </c>
      <c r="J130" s="36">
        <v>0</v>
      </c>
      <c r="K130" s="36">
        <v>0</v>
      </c>
      <c r="L130" s="36">
        <v>0</v>
      </c>
      <c r="M130" s="36">
        <v>0</v>
      </c>
      <c r="N130" s="36">
        <v>0</v>
      </c>
      <c r="O130" s="36">
        <v>0</v>
      </c>
      <c r="P130" s="36">
        <v>0</v>
      </c>
      <c r="Q130" s="36">
        <v>0</v>
      </c>
      <c r="R130" s="36">
        <v>0</v>
      </c>
      <c r="S130" s="36">
        <v>0</v>
      </c>
      <c r="T130" s="36">
        <v>0</v>
      </c>
      <c r="U130" s="36">
        <v>0</v>
      </c>
      <c r="V130" s="36">
        <v>0</v>
      </c>
      <c r="W130" s="36">
        <v>0</v>
      </c>
      <c r="X130" s="36">
        <v>0</v>
      </c>
      <c r="Y130" s="36">
        <v>0</v>
      </c>
      <c r="Z130" s="36">
        <v>0</v>
      </c>
      <c r="AA130" s="36">
        <v>0</v>
      </c>
      <c r="AB130" s="36">
        <v>0</v>
      </c>
      <c r="AC130" s="36">
        <v>0</v>
      </c>
      <c r="AD130" s="36">
        <v>0</v>
      </c>
      <c r="AE130" s="36">
        <v>0</v>
      </c>
      <c r="AF130" s="36">
        <v>0</v>
      </c>
      <c r="AG130" s="36">
        <v>0</v>
      </c>
      <c r="AH130" s="36">
        <v>0</v>
      </c>
      <c r="AI130" s="36">
        <v>0</v>
      </c>
      <c r="AJ130" s="36">
        <v>0</v>
      </c>
      <c r="AK130" s="36">
        <v>0</v>
      </c>
      <c r="AL130" s="36">
        <v>0</v>
      </c>
      <c r="AM130" s="36">
        <v>0</v>
      </c>
      <c r="AN130" s="36">
        <v>0</v>
      </c>
      <c r="AO130" s="36">
        <v>0</v>
      </c>
      <c r="AP130" s="36">
        <v>0</v>
      </c>
      <c r="AQ130" s="36">
        <v>0</v>
      </c>
      <c r="AR130" s="36">
        <v>0</v>
      </c>
      <c r="AS130" s="36">
        <v>0</v>
      </c>
      <c r="AT130" s="36">
        <v>0</v>
      </c>
      <c r="AU130" s="36">
        <v>0</v>
      </c>
      <c r="AV130" s="36">
        <v>0</v>
      </c>
      <c r="AW130" s="36">
        <v>0</v>
      </c>
      <c r="AX130" s="36">
        <v>0</v>
      </c>
      <c r="AY130" s="36">
        <v>0</v>
      </c>
      <c r="AZ130" s="36">
        <v>0</v>
      </c>
      <c r="BA130" s="36">
        <v>0</v>
      </c>
      <c r="BB130" s="36">
        <v>0</v>
      </c>
      <c r="BC130" s="36">
        <v>0</v>
      </c>
      <c r="BD130" s="36">
        <v>0</v>
      </c>
      <c r="BE130" s="36">
        <v>0</v>
      </c>
      <c r="BF130" s="36">
        <v>0</v>
      </c>
      <c r="BG130" s="36">
        <v>0</v>
      </c>
      <c r="BH130" s="36">
        <v>0</v>
      </c>
      <c r="BI130" s="36">
        <v>0</v>
      </c>
      <c r="BJ130" s="36">
        <v>0</v>
      </c>
      <c r="BK130" s="36">
        <v>0</v>
      </c>
      <c r="BL130" s="36">
        <v>0</v>
      </c>
    </row>
    <row r="131" spans="1:64" s="37" customFormat="1" x14ac:dyDescent="0.2">
      <c r="A131" s="34">
        <v>128</v>
      </c>
      <c r="B131" s="34" t="s">
        <v>3</v>
      </c>
      <c r="C131" s="34" t="s">
        <v>13</v>
      </c>
      <c r="D131" s="41">
        <v>4.2537587710000002</v>
      </c>
      <c r="E131" s="36">
        <v>22</v>
      </c>
      <c r="F131" s="36">
        <v>0</v>
      </c>
      <c r="G131" s="36">
        <v>0</v>
      </c>
      <c r="H131" s="36">
        <v>22</v>
      </c>
      <c r="I131" s="36">
        <v>0</v>
      </c>
      <c r="J131" s="36">
        <v>0</v>
      </c>
      <c r="K131" s="36">
        <v>0</v>
      </c>
      <c r="L131" s="36">
        <v>0</v>
      </c>
      <c r="M131" s="36">
        <v>0</v>
      </c>
      <c r="N131" s="36">
        <v>0</v>
      </c>
      <c r="O131" s="36">
        <v>0</v>
      </c>
      <c r="P131" s="36">
        <v>0</v>
      </c>
      <c r="Q131" s="36">
        <v>0</v>
      </c>
      <c r="R131" s="36">
        <v>0</v>
      </c>
      <c r="S131" s="36">
        <v>0</v>
      </c>
      <c r="T131" s="36">
        <v>0</v>
      </c>
      <c r="U131" s="36">
        <v>0</v>
      </c>
      <c r="V131" s="36">
        <v>0</v>
      </c>
      <c r="W131" s="36">
        <v>0</v>
      </c>
      <c r="X131" s="36">
        <v>0</v>
      </c>
      <c r="Y131" s="36">
        <v>0</v>
      </c>
      <c r="Z131" s="36">
        <v>0</v>
      </c>
      <c r="AA131" s="36">
        <v>0</v>
      </c>
      <c r="AB131" s="36">
        <v>0</v>
      </c>
      <c r="AC131" s="36">
        <v>0</v>
      </c>
      <c r="AD131" s="36">
        <v>0</v>
      </c>
      <c r="AE131" s="36">
        <v>0</v>
      </c>
      <c r="AF131" s="36">
        <v>0</v>
      </c>
      <c r="AG131" s="36">
        <v>0</v>
      </c>
      <c r="AH131" s="36">
        <v>0</v>
      </c>
      <c r="AI131" s="36">
        <v>0</v>
      </c>
      <c r="AJ131" s="36">
        <v>0</v>
      </c>
      <c r="AK131" s="36">
        <v>0</v>
      </c>
      <c r="AL131" s="36">
        <v>0</v>
      </c>
      <c r="AM131" s="36">
        <v>0</v>
      </c>
      <c r="AN131" s="36">
        <v>0</v>
      </c>
      <c r="AO131" s="36">
        <v>0</v>
      </c>
      <c r="AP131" s="36">
        <v>0</v>
      </c>
      <c r="AQ131" s="36">
        <v>0</v>
      </c>
      <c r="AR131" s="36">
        <v>0</v>
      </c>
      <c r="AS131" s="36">
        <v>0</v>
      </c>
      <c r="AT131" s="36">
        <v>0</v>
      </c>
      <c r="AU131" s="36">
        <v>0</v>
      </c>
      <c r="AV131" s="36">
        <v>0</v>
      </c>
      <c r="AW131" s="36">
        <v>0</v>
      </c>
      <c r="AX131" s="36">
        <v>0</v>
      </c>
      <c r="AY131" s="36">
        <v>0</v>
      </c>
      <c r="AZ131" s="36">
        <v>0</v>
      </c>
      <c r="BA131" s="36">
        <v>0</v>
      </c>
      <c r="BB131" s="36">
        <v>0</v>
      </c>
      <c r="BC131" s="36">
        <v>0</v>
      </c>
      <c r="BD131" s="36">
        <v>0</v>
      </c>
      <c r="BE131" s="36">
        <v>0</v>
      </c>
      <c r="BF131" s="36">
        <v>0</v>
      </c>
      <c r="BG131" s="36">
        <v>0</v>
      </c>
      <c r="BH131" s="36">
        <v>0</v>
      </c>
      <c r="BI131" s="36">
        <v>0</v>
      </c>
      <c r="BJ131" s="36">
        <v>0</v>
      </c>
      <c r="BK131" s="36">
        <v>0</v>
      </c>
      <c r="BL131" s="36">
        <v>0</v>
      </c>
    </row>
    <row r="132" spans="1:64" s="37" customFormat="1" x14ac:dyDescent="0.2">
      <c r="A132" s="34">
        <v>129</v>
      </c>
      <c r="B132" s="34" t="s">
        <v>3</v>
      </c>
      <c r="C132" s="34" t="s">
        <v>4</v>
      </c>
      <c r="D132" s="41">
        <v>4.3197073359999996</v>
      </c>
      <c r="E132" s="36">
        <v>7</v>
      </c>
      <c r="F132" s="36">
        <v>0</v>
      </c>
      <c r="G132" s="36">
        <v>0</v>
      </c>
      <c r="H132" s="36">
        <v>7</v>
      </c>
      <c r="I132" s="36">
        <v>0</v>
      </c>
      <c r="J132" s="36">
        <v>0</v>
      </c>
      <c r="K132" s="36">
        <v>0</v>
      </c>
      <c r="L132" s="36">
        <v>0</v>
      </c>
      <c r="M132" s="36">
        <v>0</v>
      </c>
      <c r="N132" s="36">
        <v>0</v>
      </c>
      <c r="O132" s="36">
        <v>0</v>
      </c>
      <c r="P132" s="36">
        <v>0</v>
      </c>
      <c r="Q132" s="36">
        <v>0</v>
      </c>
      <c r="R132" s="36">
        <v>0</v>
      </c>
      <c r="S132" s="36">
        <v>0</v>
      </c>
      <c r="T132" s="36">
        <v>0</v>
      </c>
      <c r="U132" s="36">
        <v>0</v>
      </c>
      <c r="V132" s="36">
        <v>0</v>
      </c>
      <c r="W132" s="36">
        <v>0</v>
      </c>
      <c r="X132" s="36">
        <v>0</v>
      </c>
      <c r="Y132" s="36">
        <v>0</v>
      </c>
      <c r="Z132" s="36">
        <v>0</v>
      </c>
      <c r="AA132" s="36">
        <v>0</v>
      </c>
      <c r="AB132" s="36">
        <v>0</v>
      </c>
      <c r="AC132" s="36">
        <v>0</v>
      </c>
      <c r="AD132" s="36">
        <v>0</v>
      </c>
      <c r="AE132" s="36">
        <v>0</v>
      </c>
      <c r="AF132" s="36">
        <v>0</v>
      </c>
      <c r="AG132" s="36">
        <v>0</v>
      </c>
      <c r="AH132" s="36">
        <v>0</v>
      </c>
      <c r="AI132" s="36">
        <v>0</v>
      </c>
      <c r="AJ132" s="36">
        <v>0</v>
      </c>
      <c r="AK132" s="36">
        <v>0</v>
      </c>
      <c r="AL132" s="36">
        <v>0</v>
      </c>
      <c r="AM132" s="36">
        <v>0</v>
      </c>
      <c r="AN132" s="36">
        <v>0</v>
      </c>
      <c r="AO132" s="36">
        <v>0</v>
      </c>
      <c r="AP132" s="36">
        <v>0</v>
      </c>
      <c r="AQ132" s="36">
        <v>0</v>
      </c>
      <c r="AR132" s="36">
        <v>0</v>
      </c>
      <c r="AS132" s="36">
        <v>0</v>
      </c>
      <c r="AT132" s="36">
        <v>0</v>
      </c>
      <c r="AU132" s="36">
        <v>0</v>
      </c>
      <c r="AV132" s="36">
        <v>0</v>
      </c>
      <c r="AW132" s="36">
        <v>0</v>
      </c>
      <c r="AX132" s="36">
        <v>0</v>
      </c>
      <c r="AY132" s="36">
        <v>0</v>
      </c>
      <c r="AZ132" s="36">
        <v>0</v>
      </c>
      <c r="BA132" s="36">
        <v>0</v>
      </c>
      <c r="BB132" s="36">
        <v>0</v>
      </c>
      <c r="BC132" s="36">
        <v>0</v>
      </c>
      <c r="BD132" s="36">
        <v>0</v>
      </c>
      <c r="BE132" s="36">
        <v>0</v>
      </c>
      <c r="BF132" s="36">
        <v>0</v>
      </c>
      <c r="BG132" s="36">
        <v>0</v>
      </c>
      <c r="BH132" s="36">
        <v>0</v>
      </c>
      <c r="BI132" s="36">
        <v>0</v>
      </c>
      <c r="BJ132" s="36">
        <v>0</v>
      </c>
      <c r="BK132" s="36">
        <v>0</v>
      </c>
      <c r="BL132" s="36">
        <v>0</v>
      </c>
    </row>
    <row r="133" spans="1:64" s="37" customFormat="1" x14ac:dyDescent="0.2">
      <c r="A133" s="34">
        <v>130</v>
      </c>
      <c r="B133" s="34" t="s">
        <v>14</v>
      </c>
      <c r="C133" s="34" t="s">
        <v>15</v>
      </c>
      <c r="D133" s="41">
        <v>4.4227234099999997</v>
      </c>
      <c r="E133" s="36">
        <v>88</v>
      </c>
      <c r="F133" s="36">
        <v>0</v>
      </c>
      <c r="G133" s="36">
        <v>0</v>
      </c>
      <c r="H133" s="36">
        <v>88</v>
      </c>
      <c r="I133" s="36">
        <v>0</v>
      </c>
      <c r="J133" s="36">
        <v>0</v>
      </c>
      <c r="K133" s="36">
        <v>0</v>
      </c>
      <c r="L133" s="36">
        <v>0</v>
      </c>
      <c r="M133" s="36">
        <v>0</v>
      </c>
      <c r="N133" s="36">
        <v>0</v>
      </c>
      <c r="O133" s="36">
        <v>0</v>
      </c>
      <c r="P133" s="36">
        <v>0</v>
      </c>
      <c r="Q133" s="36">
        <v>0</v>
      </c>
      <c r="R133" s="36">
        <v>0</v>
      </c>
      <c r="S133" s="36">
        <v>0</v>
      </c>
      <c r="T133" s="36">
        <v>0</v>
      </c>
      <c r="U133" s="36">
        <v>0</v>
      </c>
      <c r="V133" s="36">
        <v>0</v>
      </c>
      <c r="W133" s="36">
        <v>0</v>
      </c>
      <c r="X133" s="36">
        <v>0</v>
      </c>
      <c r="Y133" s="36">
        <v>0</v>
      </c>
      <c r="Z133" s="36">
        <v>0</v>
      </c>
      <c r="AA133" s="36">
        <v>0</v>
      </c>
      <c r="AB133" s="36">
        <v>0</v>
      </c>
      <c r="AC133" s="36">
        <v>0</v>
      </c>
      <c r="AD133" s="36">
        <v>0</v>
      </c>
      <c r="AE133" s="36">
        <v>0</v>
      </c>
      <c r="AF133" s="36">
        <v>0</v>
      </c>
      <c r="AG133" s="36">
        <v>0</v>
      </c>
      <c r="AH133" s="36">
        <v>0</v>
      </c>
      <c r="AI133" s="36">
        <v>0</v>
      </c>
      <c r="AJ133" s="36">
        <v>0</v>
      </c>
      <c r="AK133" s="36">
        <v>0</v>
      </c>
      <c r="AL133" s="36">
        <v>0</v>
      </c>
      <c r="AM133" s="36">
        <v>0</v>
      </c>
      <c r="AN133" s="36">
        <v>0</v>
      </c>
      <c r="AO133" s="36">
        <v>0</v>
      </c>
      <c r="AP133" s="36">
        <v>0</v>
      </c>
      <c r="AQ133" s="36">
        <v>0</v>
      </c>
      <c r="AR133" s="36">
        <v>0</v>
      </c>
      <c r="AS133" s="36">
        <v>0</v>
      </c>
      <c r="AT133" s="36">
        <v>0</v>
      </c>
      <c r="AU133" s="36">
        <v>0</v>
      </c>
      <c r="AV133" s="36">
        <v>0</v>
      </c>
      <c r="AW133" s="36">
        <v>0</v>
      </c>
      <c r="AX133" s="36">
        <v>0</v>
      </c>
      <c r="AY133" s="36">
        <v>0</v>
      </c>
      <c r="AZ133" s="36">
        <v>0</v>
      </c>
      <c r="BA133" s="36">
        <v>0</v>
      </c>
      <c r="BB133" s="36">
        <v>0</v>
      </c>
      <c r="BC133" s="36">
        <v>0</v>
      </c>
      <c r="BD133" s="36">
        <v>0</v>
      </c>
      <c r="BE133" s="36">
        <v>0</v>
      </c>
      <c r="BF133" s="36">
        <v>0</v>
      </c>
      <c r="BG133" s="36">
        <v>0</v>
      </c>
      <c r="BH133" s="36">
        <v>0</v>
      </c>
      <c r="BI133" s="36">
        <v>0</v>
      </c>
      <c r="BJ133" s="36">
        <v>0</v>
      </c>
      <c r="BK133" s="36">
        <v>0</v>
      </c>
      <c r="BL133" s="36">
        <v>0</v>
      </c>
    </row>
    <row r="134" spans="1:64" s="37" customFormat="1" x14ac:dyDescent="0.2">
      <c r="A134" s="34">
        <v>131</v>
      </c>
      <c r="B134" s="34" t="s">
        <v>14</v>
      </c>
      <c r="C134" s="34" t="s">
        <v>16</v>
      </c>
      <c r="D134" s="41">
        <v>4.3299019530000002</v>
      </c>
      <c r="E134" s="36">
        <v>95</v>
      </c>
      <c r="F134" s="36">
        <v>0</v>
      </c>
      <c r="G134" s="36">
        <v>0</v>
      </c>
      <c r="H134" s="36">
        <v>95</v>
      </c>
      <c r="I134" s="36">
        <v>0</v>
      </c>
      <c r="J134" s="36">
        <v>0</v>
      </c>
      <c r="K134" s="36">
        <v>0</v>
      </c>
      <c r="L134" s="36">
        <v>0</v>
      </c>
      <c r="M134" s="36">
        <v>0</v>
      </c>
      <c r="N134" s="36">
        <v>0</v>
      </c>
      <c r="O134" s="36">
        <v>0</v>
      </c>
      <c r="P134" s="36">
        <v>0</v>
      </c>
      <c r="Q134" s="36">
        <v>0</v>
      </c>
      <c r="R134" s="36">
        <v>0</v>
      </c>
      <c r="S134" s="36">
        <v>0</v>
      </c>
      <c r="T134" s="36">
        <v>0</v>
      </c>
      <c r="U134" s="36">
        <v>0</v>
      </c>
      <c r="V134" s="36">
        <v>0</v>
      </c>
      <c r="W134" s="36">
        <v>0</v>
      </c>
      <c r="X134" s="36">
        <v>0</v>
      </c>
      <c r="Y134" s="36">
        <v>0</v>
      </c>
      <c r="Z134" s="36">
        <v>0</v>
      </c>
      <c r="AA134" s="36">
        <v>0</v>
      </c>
      <c r="AB134" s="36">
        <v>0</v>
      </c>
      <c r="AC134" s="36">
        <v>0</v>
      </c>
      <c r="AD134" s="36">
        <v>0</v>
      </c>
      <c r="AE134" s="36">
        <v>0</v>
      </c>
      <c r="AF134" s="36">
        <v>0</v>
      </c>
      <c r="AG134" s="36">
        <v>0</v>
      </c>
      <c r="AH134" s="36">
        <v>0</v>
      </c>
      <c r="AI134" s="36">
        <v>0</v>
      </c>
      <c r="AJ134" s="36">
        <v>0</v>
      </c>
      <c r="AK134" s="36">
        <v>0</v>
      </c>
      <c r="AL134" s="36">
        <v>0</v>
      </c>
      <c r="AM134" s="36">
        <v>0</v>
      </c>
      <c r="AN134" s="36">
        <v>0</v>
      </c>
      <c r="AO134" s="36">
        <v>0</v>
      </c>
      <c r="AP134" s="36">
        <v>0</v>
      </c>
      <c r="AQ134" s="36">
        <v>0</v>
      </c>
      <c r="AR134" s="36">
        <v>0</v>
      </c>
      <c r="AS134" s="36">
        <v>0</v>
      </c>
      <c r="AT134" s="36">
        <v>0</v>
      </c>
      <c r="AU134" s="36">
        <v>0</v>
      </c>
      <c r="AV134" s="36">
        <v>0</v>
      </c>
      <c r="AW134" s="36">
        <v>0</v>
      </c>
      <c r="AX134" s="36">
        <v>0</v>
      </c>
      <c r="AY134" s="36">
        <v>0</v>
      </c>
      <c r="AZ134" s="36">
        <v>0</v>
      </c>
      <c r="BA134" s="36">
        <v>0</v>
      </c>
      <c r="BB134" s="36">
        <v>0</v>
      </c>
      <c r="BC134" s="36">
        <v>0</v>
      </c>
      <c r="BD134" s="36">
        <v>0</v>
      </c>
      <c r="BE134" s="36">
        <v>0</v>
      </c>
      <c r="BF134" s="36">
        <v>0</v>
      </c>
      <c r="BG134" s="36">
        <v>0</v>
      </c>
      <c r="BH134" s="36">
        <v>0</v>
      </c>
      <c r="BI134" s="36">
        <v>0</v>
      </c>
      <c r="BJ134" s="36">
        <v>0</v>
      </c>
      <c r="BK134" s="36">
        <v>0</v>
      </c>
      <c r="BL134" s="36">
        <v>0</v>
      </c>
    </row>
    <row r="135" spans="1:64" s="37" customFormat="1" x14ac:dyDescent="0.2">
      <c r="A135" s="34">
        <v>132</v>
      </c>
      <c r="B135" s="34" t="s">
        <v>14</v>
      </c>
      <c r="C135" s="34" t="s">
        <v>17</v>
      </c>
      <c r="D135" s="41">
        <v>4.5147876729999998</v>
      </c>
      <c r="E135" s="36">
        <v>3</v>
      </c>
      <c r="F135" s="36">
        <v>0</v>
      </c>
      <c r="G135" s="36">
        <v>0</v>
      </c>
      <c r="H135" s="36">
        <v>3</v>
      </c>
      <c r="I135" s="36">
        <v>0</v>
      </c>
      <c r="J135" s="36">
        <v>0</v>
      </c>
      <c r="K135" s="36">
        <v>0</v>
      </c>
      <c r="L135" s="36">
        <v>0</v>
      </c>
      <c r="M135" s="36">
        <v>0</v>
      </c>
      <c r="N135" s="36">
        <v>0</v>
      </c>
      <c r="O135" s="36">
        <v>0</v>
      </c>
      <c r="P135" s="36">
        <v>0</v>
      </c>
      <c r="Q135" s="36">
        <v>0</v>
      </c>
      <c r="R135" s="36">
        <v>0</v>
      </c>
      <c r="S135" s="36">
        <v>0</v>
      </c>
      <c r="T135" s="36">
        <v>0</v>
      </c>
      <c r="U135" s="36">
        <v>0</v>
      </c>
      <c r="V135" s="36">
        <v>0</v>
      </c>
      <c r="W135" s="36">
        <v>0</v>
      </c>
      <c r="X135" s="36">
        <v>0</v>
      </c>
      <c r="Y135" s="36">
        <v>0</v>
      </c>
      <c r="Z135" s="36">
        <v>0</v>
      </c>
      <c r="AA135" s="36">
        <v>0</v>
      </c>
      <c r="AB135" s="36">
        <v>0</v>
      </c>
      <c r="AC135" s="36">
        <v>0</v>
      </c>
      <c r="AD135" s="36">
        <v>0</v>
      </c>
      <c r="AE135" s="36">
        <v>0</v>
      </c>
      <c r="AF135" s="36">
        <v>0</v>
      </c>
      <c r="AG135" s="36">
        <v>0</v>
      </c>
      <c r="AH135" s="36">
        <v>0</v>
      </c>
      <c r="AI135" s="36">
        <v>0</v>
      </c>
      <c r="AJ135" s="36">
        <v>0</v>
      </c>
      <c r="AK135" s="36">
        <v>0</v>
      </c>
      <c r="AL135" s="36">
        <v>0</v>
      </c>
      <c r="AM135" s="36">
        <v>0</v>
      </c>
      <c r="AN135" s="36">
        <v>0</v>
      </c>
      <c r="AO135" s="36">
        <v>0</v>
      </c>
      <c r="AP135" s="36">
        <v>0</v>
      </c>
      <c r="AQ135" s="36">
        <v>0</v>
      </c>
      <c r="AR135" s="36">
        <v>0</v>
      </c>
      <c r="AS135" s="36">
        <v>0</v>
      </c>
      <c r="AT135" s="36">
        <v>0</v>
      </c>
      <c r="AU135" s="36">
        <v>0</v>
      </c>
      <c r="AV135" s="36">
        <v>0</v>
      </c>
      <c r="AW135" s="36">
        <v>0</v>
      </c>
      <c r="AX135" s="36">
        <v>0</v>
      </c>
      <c r="AY135" s="36">
        <v>0</v>
      </c>
      <c r="AZ135" s="36">
        <v>0</v>
      </c>
      <c r="BA135" s="36">
        <v>0</v>
      </c>
      <c r="BB135" s="36">
        <v>1.4499980000000001E-3</v>
      </c>
      <c r="BC135" s="36">
        <v>7.9591658999999995E-2</v>
      </c>
      <c r="BD135" s="36">
        <v>0.16848724100000001</v>
      </c>
      <c r="BE135" s="36">
        <v>1.0435285714285715E-4</v>
      </c>
      <c r="BF135" s="36">
        <v>2.0870714285714287E-4</v>
      </c>
      <c r="BG135" s="36">
        <v>0.15140779500000001</v>
      </c>
      <c r="BH135" s="36">
        <v>0.28379834700000001</v>
      </c>
      <c r="BI135" s="36">
        <v>0</v>
      </c>
      <c r="BJ135" s="36">
        <v>0</v>
      </c>
      <c r="BK135" s="36">
        <v>0</v>
      </c>
      <c r="BL135" s="36">
        <v>0</v>
      </c>
    </row>
    <row r="136" spans="1:64" s="37" customFormat="1" x14ac:dyDescent="0.2">
      <c r="A136" s="34">
        <v>133</v>
      </c>
      <c r="B136" s="34" t="s">
        <v>14</v>
      </c>
      <c r="C136" s="34" t="s">
        <v>18</v>
      </c>
      <c r="D136" s="41">
        <v>4.2761776549999997</v>
      </c>
      <c r="E136" s="36">
        <v>13</v>
      </c>
      <c r="F136" s="36">
        <v>0</v>
      </c>
      <c r="G136" s="36">
        <v>0</v>
      </c>
      <c r="H136" s="36">
        <v>13</v>
      </c>
      <c r="I136" s="36">
        <v>0</v>
      </c>
      <c r="J136" s="36">
        <v>0</v>
      </c>
      <c r="K136" s="36">
        <v>0</v>
      </c>
      <c r="L136" s="36">
        <v>0</v>
      </c>
      <c r="M136" s="36">
        <v>0</v>
      </c>
      <c r="N136" s="36">
        <v>0</v>
      </c>
      <c r="O136" s="36">
        <v>0</v>
      </c>
      <c r="P136" s="36">
        <v>0</v>
      </c>
      <c r="Q136" s="36">
        <v>0</v>
      </c>
      <c r="R136" s="36">
        <v>0</v>
      </c>
      <c r="S136" s="36">
        <v>0</v>
      </c>
      <c r="T136" s="36">
        <v>0</v>
      </c>
      <c r="U136" s="36">
        <v>0</v>
      </c>
      <c r="V136" s="36">
        <v>0</v>
      </c>
      <c r="W136" s="36">
        <v>0</v>
      </c>
      <c r="X136" s="36">
        <v>0</v>
      </c>
      <c r="Y136" s="36">
        <v>0</v>
      </c>
      <c r="Z136" s="36">
        <v>0</v>
      </c>
      <c r="AA136" s="36">
        <v>0</v>
      </c>
      <c r="AB136" s="36">
        <v>0</v>
      </c>
      <c r="AC136" s="36">
        <v>0</v>
      </c>
      <c r="AD136" s="36">
        <v>0</v>
      </c>
      <c r="AE136" s="36">
        <v>0</v>
      </c>
      <c r="AF136" s="36">
        <v>0</v>
      </c>
      <c r="AG136" s="36">
        <v>0</v>
      </c>
      <c r="AH136" s="36">
        <v>0</v>
      </c>
      <c r="AI136" s="36">
        <v>0</v>
      </c>
      <c r="AJ136" s="36">
        <v>0</v>
      </c>
      <c r="AK136" s="36">
        <v>0</v>
      </c>
      <c r="AL136" s="36">
        <v>0</v>
      </c>
      <c r="AM136" s="36">
        <v>0</v>
      </c>
      <c r="AN136" s="36">
        <v>0</v>
      </c>
      <c r="AO136" s="36">
        <v>0</v>
      </c>
      <c r="AP136" s="36">
        <v>0</v>
      </c>
      <c r="AQ136" s="36">
        <v>0</v>
      </c>
      <c r="AR136" s="36">
        <v>0</v>
      </c>
      <c r="AS136" s="36">
        <v>0</v>
      </c>
      <c r="AT136" s="36">
        <v>0</v>
      </c>
      <c r="AU136" s="36">
        <v>0</v>
      </c>
      <c r="AV136" s="36">
        <v>0</v>
      </c>
      <c r="AW136" s="36">
        <v>0</v>
      </c>
      <c r="AX136" s="36">
        <v>0</v>
      </c>
      <c r="AY136" s="36">
        <v>0</v>
      </c>
      <c r="AZ136" s="36">
        <v>0</v>
      </c>
      <c r="BA136" s="36">
        <v>0</v>
      </c>
      <c r="BB136" s="36">
        <v>0</v>
      </c>
      <c r="BC136" s="36">
        <v>0</v>
      </c>
      <c r="BD136" s="36">
        <v>0</v>
      </c>
      <c r="BE136" s="36">
        <v>0</v>
      </c>
      <c r="BF136" s="36">
        <v>0</v>
      </c>
      <c r="BG136" s="36">
        <v>0</v>
      </c>
      <c r="BH136" s="36">
        <v>0</v>
      </c>
      <c r="BI136" s="36">
        <v>0</v>
      </c>
      <c r="BJ136" s="36">
        <v>0</v>
      </c>
      <c r="BK136" s="36">
        <v>0</v>
      </c>
      <c r="BL136" s="36">
        <v>0</v>
      </c>
    </row>
    <row r="137" spans="1:64" s="37" customFormat="1" x14ac:dyDescent="0.2">
      <c r="A137" s="34">
        <v>134</v>
      </c>
      <c r="B137" s="34" t="s">
        <v>14</v>
      </c>
      <c r="C137" s="34" t="s">
        <v>19</v>
      </c>
      <c r="D137" s="41">
        <v>3.8976092960000002</v>
      </c>
      <c r="E137" s="36">
        <v>7</v>
      </c>
      <c r="F137" s="36">
        <v>0</v>
      </c>
      <c r="G137" s="36">
        <v>0</v>
      </c>
      <c r="H137" s="36">
        <v>7</v>
      </c>
      <c r="I137" s="36">
        <v>0</v>
      </c>
      <c r="J137" s="36">
        <v>0</v>
      </c>
      <c r="K137" s="36">
        <v>0</v>
      </c>
      <c r="L137" s="36">
        <v>0</v>
      </c>
      <c r="M137" s="36">
        <v>0</v>
      </c>
      <c r="N137" s="36">
        <v>0</v>
      </c>
      <c r="O137" s="36">
        <v>0</v>
      </c>
      <c r="P137" s="36">
        <v>0</v>
      </c>
      <c r="Q137" s="36">
        <v>0</v>
      </c>
      <c r="R137" s="36">
        <v>0</v>
      </c>
      <c r="S137" s="36">
        <v>0</v>
      </c>
      <c r="T137" s="36">
        <v>0</v>
      </c>
      <c r="U137" s="36">
        <v>0</v>
      </c>
      <c r="V137" s="36">
        <v>0</v>
      </c>
      <c r="W137" s="36">
        <v>0</v>
      </c>
      <c r="X137" s="36">
        <v>0</v>
      </c>
      <c r="Y137" s="36">
        <v>0</v>
      </c>
      <c r="Z137" s="36">
        <v>0</v>
      </c>
      <c r="AA137" s="36">
        <v>0</v>
      </c>
      <c r="AB137" s="36">
        <v>0</v>
      </c>
      <c r="AC137" s="36">
        <v>0</v>
      </c>
      <c r="AD137" s="36">
        <v>0</v>
      </c>
      <c r="AE137" s="36">
        <v>0</v>
      </c>
      <c r="AF137" s="36">
        <v>0</v>
      </c>
      <c r="AG137" s="36">
        <v>0</v>
      </c>
      <c r="AH137" s="36">
        <v>0</v>
      </c>
      <c r="AI137" s="36">
        <v>0</v>
      </c>
      <c r="AJ137" s="36">
        <v>0</v>
      </c>
      <c r="AK137" s="36">
        <v>0</v>
      </c>
      <c r="AL137" s="36">
        <v>0</v>
      </c>
      <c r="AM137" s="36">
        <v>0</v>
      </c>
      <c r="AN137" s="36">
        <v>0</v>
      </c>
      <c r="AO137" s="36">
        <v>0</v>
      </c>
      <c r="AP137" s="36">
        <v>0</v>
      </c>
      <c r="AQ137" s="36">
        <v>0</v>
      </c>
      <c r="AR137" s="36">
        <v>0</v>
      </c>
      <c r="AS137" s="36">
        <v>0</v>
      </c>
      <c r="AT137" s="36">
        <v>0</v>
      </c>
      <c r="AU137" s="36">
        <v>0</v>
      </c>
      <c r="AV137" s="36">
        <v>0</v>
      </c>
      <c r="AW137" s="36">
        <v>0</v>
      </c>
      <c r="AX137" s="36">
        <v>0</v>
      </c>
      <c r="AY137" s="36">
        <v>0</v>
      </c>
      <c r="AZ137" s="36">
        <v>0</v>
      </c>
      <c r="BA137" s="36">
        <v>0</v>
      </c>
      <c r="BB137" s="36">
        <v>0</v>
      </c>
      <c r="BC137" s="36">
        <v>0</v>
      </c>
      <c r="BD137" s="36">
        <v>0</v>
      </c>
      <c r="BE137" s="36">
        <v>0</v>
      </c>
      <c r="BF137" s="36">
        <v>0</v>
      </c>
      <c r="BG137" s="36">
        <v>0</v>
      </c>
      <c r="BH137" s="36">
        <v>0</v>
      </c>
      <c r="BI137" s="36">
        <v>0</v>
      </c>
      <c r="BJ137" s="36">
        <v>0</v>
      </c>
      <c r="BK137" s="36">
        <v>0</v>
      </c>
      <c r="BL137" s="36">
        <v>0</v>
      </c>
    </row>
    <row r="138" spans="1:64" s="37" customFormat="1" x14ac:dyDescent="0.2">
      <c r="A138" s="34">
        <v>135</v>
      </c>
      <c r="B138" s="34" t="s">
        <v>14</v>
      </c>
      <c r="C138" s="34" t="s">
        <v>20</v>
      </c>
      <c r="D138" s="41">
        <v>4.203649499</v>
      </c>
      <c r="E138" s="36">
        <v>20</v>
      </c>
      <c r="F138" s="36">
        <v>0</v>
      </c>
      <c r="G138" s="36">
        <v>0</v>
      </c>
      <c r="H138" s="36">
        <v>20</v>
      </c>
      <c r="I138" s="36">
        <v>0</v>
      </c>
      <c r="J138" s="36">
        <v>0</v>
      </c>
      <c r="K138" s="36">
        <v>0</v>
      </c>
      <c r="L138" s="36">
        <v>0</v>
      </c>
      <c r="M138" s="36">
        <v>0</v>
      </c>
      <c r="N138" s="36">
        <v>0</v>
      </c>
      <c r="O138" s="36">
        <v>0</v>
      </c>
      <c r="P138" s="36">
        <v>0</v>
      </c>
      <c r="Q138" s="36">
        <v>0</v>
      </c>
      <c r="R138" s="36">
        <v>0</v>
      </c>
      <c r="S138" s="36">
        <v>0</v>
      </c>
      <c r="T138" s="36">
        <v>0</v>
      </c>
      <c r="U138" s="36">
        <v>0</v>
      </c>
      <c r="V138" s="36">
        <v>0</v>
      </c>
      <c r="W138" s="36">
        <v>0</v>
      </c>
      <c r="X138" s="36">
        <v>0</v>
      </c>
      <c r="Y138" s="36">
        <v>0</v>
      </c>
      <c r="Z138" s="36">
        <v>0</v>
      </c>
      <c r="AA138" s="36">
        <v>0</v>
      </c>
      <c r="AB138" s="36">
        <v>0</v>
      </c>
      <c r="AC138" s="36">
        <v>0</v>
      </c>
      <c r="AD138" s="36">
        <v>0</v>
      </c>
      <c r="AE138" s="36">
        <v>0</v>
      </c>
      <c r="AF138" s="36">
        <v>0</v>
      </c>
      <c r="AG138" s="36">
        <v>0</v>
      </c>
      <c r="AH138" s="36">
        <v>0</v>
      </c>
      <c r="AI138" s="36">
        <v>0</v>
      </c>
      <c r="AJ138" s="36">
        <v>0</v>
      </c>
      <c r="AK138" s="36">
        <v>0</v>
      </c>
      <c r="AL138" s="36">
        <v>0</v>
      </c>
      <c r="AM138" s="36">
        <v>0</v>
      </c>
      <c r="AN138" s="36">
        <v>0</v>
      </c>
      <c r="AO138" s="36">
        <v>0</v>
      </c>
      <c r="AP138" s="36">
        <v>0</v>
      </c>
      <c r="AQ138" s="36">
        <v>0</v>
      </c>
      <c r="AR138" s="36">
        <v>0</v>
      </c>
      <c r="AS138" s="36">
        <v>0</v>
      </c>
      <c r="AT138" s="36">
        <v>0</v>
      </c>
      <c r="AU138" s="36">
        <v>0</v>
      </c>
      <c r="AV138" s="36">
        <v>0</v>
      </c>
      <c r="AW138" s="36">
        <v>0</v>
      </c>
      <c r="AX138" s="36">
        <v>0</v>
      </c>
      <c r="AY138" s="36">
        <v>0</v>
      </c>
      <c r="AZ138" s="36">
        <v>0</v>
      </c>
      <c r="BA138" s="36">
        <v>0</v>
      </c>
      <c r="BB138" s="36">
        <v>0</v>
      </c>
      <c r="BC138" s="36">
        <v>0</v>
      </c>
      <c r="BD138" s="36">
        <v>0</v>
      </c>
      <c r="BE138" s="36">
        <v>0</v>
      </c>
      <c r="BF138" s="36">
        <v>0</v>
      </c>
      <c r="BG138" s="36">
        <v>0</v>
      </c>
      <c r="BH138" s="36">
        <v>0</v>
      </c>
      <c r="BI138" s="36">
        <v>0</v>
      </c>
      <c r="BJ138" s="36">
        <v>0</v>
      </c>
      <c r="BK138" s="36">
        <v>0</v>
      </c>
      <c r="BL138" s="36">
        <v>0</v>
      </c>
    </row>
    <row r="139" spans="1:64" s="37" customFormat="1" x14ac:dyDescent="0.2">
      <c r="A139" s="34">
        <v>136</v>
      </c>
      <c r="B139" s="34" t="s">
        <v>14</v>
      </c>
      <c r="C139" s="34" t="s">
        <v>21</v>
      </c>
      <c r="D139" s="41">
        <v>4.1445520289999997</v>
      </c>
      <c r="E139" s="36">
        <v>1</v>
      </c>
      <c r="F139" s="36">
        <v>0</v>
      </c>
      <c r="G139" s="36">
        <v>0</v>
      </c>
      <c r="H139" s="36">
        <v>1</v>
      </c>
      <c r="I139" s="36">
        <v>0</v>
      </c>
      <c r="J139" s="36">
        <v>0</v>
      </c>
      <c r="K139" s="36">
        <v>0</v>
      </c>
      <c r="L139" s="36">
        <v>0</v>
      </c>
      <c r="M139" s="36">
        <v>0</v>
      </c>
      <c r="N139" s="36">
        <v>0</v>
      </c>
      <c r="O139" s="36">
        <v>0</v>
      </c>
      <c r="P139" s="36">
        <v>0</v>
      </c>
      <c r="Q139" s="36">
        <v>0</v>
      </c>
      <c r="R139" s="36">
        <v>0</v>
      </c>
      <c r="S139" s="36">
        <v>0</v>
      </c>
      <c r="T139" s="36">
        <v>0</v>
      </c>
      <c r="U139" s="36">
        <v>0</v>
      </c>
      <c r="V139" s="36">
        <v>0</v>
      </c>
      <c r="W139" s="36">
        <v>0</v>
      </c>
      <c r="X139" s="36">
        <v>0</v>
      </c>
      <c r="Y139" s="36">
        <v>0</v>
      </c>
      <c r="Z139" s="36">
        <v>0</v>
      </c>
      <c r="AA139" s="36">
        <v>0</v>
      </c>
      <c r="AB139" s="36">
        <v>0</v>
      </c>
      <c r="AC139" s="36">
        <v>0</v>
      </c>
      <c r="AD139" s="36">
        <v>0</v>
      </c>
      <c r="AE139" s="36">
        <v>0</v>
      </c>
      <c r="AF139" s="36">
        <v>0</v>
      </c>
      <c r="AG139" s="36">
        <v>0</v>
      </c>
      <c r="AH139" s="36">
        <v>0</v>
      </c>
      <c r="AI139" s="36">
        <v>0</v>
      </c>
      <c r="AJ139" s="36">
        <v>0</v>
      </c>
      <c r="AK139" s="36">
        <v>0</v>
      </c>
      <c r="AL139" s="36">
        <v>0</v>
      </c>
      <c r="AM139" s="36">
        <v>0</v>
      </c>
      <c r="AN139" s="36">
        <v>0</v>
      </c>
      <c r="AO139" s="36">
        <v>0</v>
      </c>
      <c r="AP139" s="36">
        <v>0</v>
      </c>
      <c r="AQ139" s="36">
        <v>0</v>
      </c>
      <c r="AR139" s="36">
        <v>0</v>
      </c>
      <c r="AS139" s="36">
        <v>0</v>
      </c>
      <c r="AT139" s="36">
        <v>0</v>
      </c>
      <c r="AU139" s="36">
        <v>0</v>
      </c>
      <c r="AV139" s="36">
        <v>0</v>
      </c>
      <c r="AW139" s="36">
        <v>0</v>
      </c>
      <c r="AX139" s="36">
        <v>0</v>
      </c>
      <c r="AY139" s="36">
        <v>0</v>
      </c>
      <c r="AZ139" s="36">
        <v>0</v>
      </c>
      <c r="BA139" s="36">
        <v>0</v>
      </c>
      <c r="BB139" s="36">
        <v>0</v>
      </c>
      <c r="BC139" s="36">
        <v>0</v>
      </c>
      <c r="BD139" s="36">
        <v>0</v>
      </c>
      <c r="BE139" s="36">
        <v>0</v>
      </c>
      <c r="BF139" s="36">
        <v>0</v>
      </c>
      <c r="BG139" s="36">
        <v>0</v>
      </c>
      <c r="BH139" s="36">
        <v>0</v>
      </c>
      <c r="BI139" s="36">
        <v>0</v>
      </c>
      <c r="BJ139" s="36">
        <v>0</v>
      </c>
      <c r="BK139" s="36">
        <v>0</v>
      </c>
      <c r="BL139" s="36">
        <v>0</v>
      </c>
    </row>
    <row r="140" spans="1:64" s="37" customFormat="1" x14ac:dyDescent="0.2">
      <c r="A140" s="34">
        <v>137</v>
      </c>
      <c r="B140" s="34" t="s">
        <v>14</v>
      </c>
      <c r="C140" s="34" t="s">
        <v>22</v>
      </c>
      <c r="D140" s="41">
        <v>4.2723268010000002</v>
      </c>
      <c r="E140" s="36">
        <v>3</v>
      </c>
      <c r="F140" s="36">
        <v>0</v>
      </c>
      <c r="G140" s="36">
        <v>0</v>
      </c>
      <c r="H140" s="36">
        <v>3</v>
      </c>
      <c r="I140" s="36">
        <v>0</v>
      </c>
      <c r="J140" s="36">
        <v>0</v>
      </c>
      <c r="K140" s="36">
        <v>0</v>
      </c>
      <c r="L140" s="36">
        <v>0</v>
      </c>
      <c r="M140" s="36">
        <v>0</v>
      </c>
      <c r="N140" s="36">
        <v>0</v>
      </c>
      <c r="O140" s="36">
        <v>0</v>
      </c>
      <c r="P140" s="36">
        <v>0</v>
      </c>
      <c r="Q140" s="36">
        <v>0</v>
      </c>
      <c r="R140" s="36">
        <v>0</v>
      </c>
      <c r="S140" s="36">
        <v>0</v>
      </c>
      <c r="T140" s="36">
        <v>0</v>
      </c>
      <c r="U140" s="36">
        <v>0</v>
      </c>
      <c r="V140" s="36">
        <v>0</v>
      </c>
      <c r="W140" s="36">
        <v>0</v>
      </c>
      <c r="X140" s="36">
        <v>0</v>
      </c>
      <c r="Y140" s="36">
        <v>0</v>
      </c>
      <c r="Z140" s="36">
        <v>0</v>
      </c>
      <c r="AA140" s="36">
        <v>0</v>
      </c>
      <c r="AB140" s="36">
        <v>0</v>
      </c>
      <c r="AC140" s="36">
        <v>0</v>
      </c>
      <c r="AD140" s="36">
        <v>0</v>
      </c>
      <c r="AE140" s="36">
        <v>0</v>
      </c>
      <c r="AF140" s="36">
        <v>0</v>
      </c>
      <c r="AG140" s="36">
        <v>0</v>
      </c>
      <c r="AH140" s="36">
        <v>0</v>
      </c>
      <c r="AI140" s="36">
        <v>0</v>
      </c>
      <c r="AJ140" s="36">
        <v>0</v>
      </c>
      <c r="AK140" s="36">
        <v>0</v>
      </c>
      <c r="AL140" s="36">
        <v>0</v>
      </c>
      <c r="AM140" s="36">
        <v>0</v>
      </c>
      <c r="AN140" s="36">
        <v>0</v>
      </c>
      <c r="AO140" s="36">
        <v>0</v>
      </c>
      <c r="AP140" s="36">
        <v>0</v>
      </c>
      <c r="AQ140" s="36">
        <v>0</v>
      </c>
      <c r="AR140" s="36">
        <v>0</v>
      </c>
      <c r="AS140" s="36">
        <v>0</v>
      </c>
      <c r="AT140" s="36">
        <v>0</v>
      </c>
      <c r="AU140" s="36">
        <v>0</v>
      </c>
      <c r="AV140" s="36">
        <v>0</v>
      </c>
      <c r="AW140" s="36">
        <v>0</v>
      </c>
      <c r="AX140" s="36">
        <v>0</v>
      </c>
      <c r="AY140" s="36">
        <v>0</v>
      </c>
      <c r="AZ140" s="36">
        <v>0</v>
      </c>
      <c r="BA140" s="36">
        <v>0</v>
      </c>
      <c r="BB140" s="36">
        <v>0</v>
      </c>
      <c r="BC140" s="36">
        <v>0</v>
      </c>
      <c r="BD140" s="36">
        <v>0</v>
      </c>
      <c r="BE140" s="36">
        <v>0</v>
      </c>
      <c r="BF140" s="36">
        <v>0</v>
      </c>
      <c r="BG140" s="36">
        <v>0</v>
      </c>
      <c r="BH140" s="36">
        <v>0</v>
      </c>
      <c r="BI140" s="36">
        <v>0</v>
      </c>
      <c r="BJ140" s="36">
        <v>0</v>
      </c>
      <c r="BK140" s="36">
        <v>0</v>
      </c>
      <c r="BL140" s="36">
        <v>0</v>
      </c>
    </row>
    <row r="141" spans="1:64" s="37" customFormat="1" x14ac:dyDescent="0.2">
      <c r="A141" s="34">
        <v>138</v>
      </c>
      <c r="B141" s="34" t="s">
        <v>14</v>
      </c>
      <c r="C141" s="34" t="s">
        <v>23</v>
      </c>
      <c r="D141" s="41">
        <v>4.0683137079999998</v>
      </c>
      <c r="E141" s="36">
        <v>3</v>
      </c>
      <c r="F141" s="36">
        <v>0</v>
      </c>
      <c r="G141" s="36">
        <v>0</v>
      </c>
      <c r="H141" s="36">
        <v>3</v>
      </c>
      <c r="I141" s="36">
        <v>0</v>
      </c>
      <c r="J141" s="36">
        <v>0</v>
      </c>
      <c r="K141" s="36">
        <v>0</v>
      </c>
      <c r="L141" s="36">
        <v>0</v>
      </c>
      <c r="M141" s="36">
        <v>0</v>
      </c>
      <c r="N141" s="36">
        <v>0</v>
      </c>
      <c r="O141" s="36">
        <v>0</v>
      </c>
      <c r="P141" s="36">
        <v>0</v>
      </c>
      <c r="Q141" s="36">
        <v>0</v>
      </c>
      <c r="R141" s="36">
        <v>0</v>
      </c>
      <c r="S141" s="36">
        <v>0</v>
      </c>
      <c r="T141" s="36">
        <v>0</v>
      </c>
      <c r="U141" s="36">
        <v>0</v>
      </c>
      <c r="V141" s="36">
        <v>0</v>
      </c>
      <c r="W141" s="36">
        <v>0</v>
      </c>
      <c r="X141" s="36">
        <v>0</v>
      </c>
      <c r="Y141" s="36">
        <v>0</v>
      </c>
      <c r="Z141" s="36">
        <v>0</v>
      </c>
      <c r="AA141" s="36">
        <v>0</v>
      </c>
      <c r="AB141" s="36">
        <v>0</v>
      </c>
      <c r="AC141" s="36">
        <v>0</v>
      </c>
      <c r="AD141" s="36">
        <v>0</v>
      </c>
      <c r="AE141" s="36">
        <v>0</v>
      </c>
      <c r="AF141" s="36">
        <v>0</v>
      </c>
      <c r="AG141" s="36">
        <v>0</v>
      </c>
      <c r="AH141" s="36">
        <v>0</v>
      </c>
      <c r="AI141" s="36">
        <v>0</v>
      </c>
      <c r="AJ141" s="36">
        <v>0</v>
      </c>
      <c r="AK141" s="36">
        <v>0</v>
      </c>
      <c r="AL141" s="36">
        <v>0</v>
      </c>
      <c r="AM141" s="36">
        <v>0</v>
      </c>
      <c r="AN141" s="36">
        <v>0</v>
      </c>
      <c r="AO141" s="36">
        <v>0</v>
      </c>
      <c r="AP141" s="36">
        <v>0</v>
      </c>
      <c r="AQ141" s="36">
        <v>0</v>
      </c>
      <c r="AR141" s="36">
        <v>0</v>
      </c>
      <c r="AS141" s="36">
        <v>0</v>
      </c>
      <c r="AT141" s="36">
        <v>0</v>
      </c>
      <c r="AU141" s="36">
        <v>0</v>
      </c>
      <c r="AV141" s="36">
        <v>0</v>
      </c>
      <c r="AW141" s="36">
        <v>0</v>
      </c>
      <c r="AX141" s="36">
        <v>0</v>
      </c>
      <c r="AY141" s="36">
        <v>0</v>
      </c>
      <c r="AZ141" s="36">
        <v>0</v>
      </c>
      <c r="BA141" s="36">
        <v>0</v>
      </c>
      <c r="BB141" s="36">
        <v>0</v>
      </c>
      <c r="BC141" s="36">
        <v>0</v>
      </c>
      <c r="BD141" s="36">
        <v>0</v>
      </c>
      <c r="BE141" s="36">
        <v>0</v>
      </c>
      <c r="BF141" s="36">
        <v>0</v>
      </c>
      <c r="BG141" s="36">
        <v>0</v>
      </c>
      <c r="BH141" s="36">
        <v>0</v>
      </c>
      <c r="BI141" s="36">
        <v>0</v>
      </c>
      <c r="BJ141" s="36">
        <v>0</v>
      </c>
      <c r="BK141" s="36">
        <v>0</v>
      </c>
      <c r="BL141" s="36">
        <v>0</v>
      </c>
    </row>
    <row r="142" spans="1:64" s="37" customFormat="1" x14ac:dyDescent="0.2">
      <c r="A142" s="34">
        <v>139</v>
      </c>
      <c r="B142" s="34" t="s">
        <v>14</v>
      </c>
      <c r="C142" s="34" t="s">
        <v>24</v>
      </c>
      <c r="D142" s="41">
        <v>4.4176119490000003</v>
      </c>
      <c r="E142" s="36">
        <v>6</v>
      </c>
      <c r="F142" s="36">
        <v>0</v>
      </c>
      <c r="G142" s="36">
        <v>0</v>
      </c>
      <c r="H142" s="36">
        <v>6</v>
      </c>
      <c r="I142" s="36">
        <v>0</v>
      </c>
      <c r="J142" s="36">
        <v>0</v>
      </c>
      <c r="K142" s="36">
        <v>0</v>
      </c>
      <c r="L142" s="36">
        <v>0</v>
      </c>
      <c r="M142" s="36">
        <v>0</v>
      </c>
      <c r="N142" s="36">
        <v>0</v>
      </c>
      <c r="O142" s="36">
        <v>0</v>
      </c>
      <c r="P142" s="36">
        <v>0</v>
      </c>
      <c r="Q142" s="36">
        <v>0</v>
      </c>
      <c r="R142" s="36">
        <v>0</v>
      </c>
      <c r="S142" s="36">
        <v>0</v>
      </c>
      <c r="T142" s="36">
        <v>0</v>
      </c>
      <c r="U142" s="36">
        <v>0</v>
      </c>
      <c r="V142" s="36">
        <v>0</v>
      </c>
      <c r="W142" s="36">
        <v>0</v>
      </c>
      <c r="X142" s="36">
        <v>0</v>
      </c>
      <c r="Y142" s="36">
        <v>0</v>
      </c>
      <c r="Z142" s="36">
        <v>0</v>
      </c>
      <c r="AA142" s="36">
        <v>0</v>
      </c>
      <c r="AB142" s="36">
        <v>0</v>
      </c>
      <c r="AC142" s="36">
        <v>0</v>
      </c>
      <c r="AD142" s="36">
        <v>0</v>
      </c>
      <c r="AE142" s="36">
        <v>0</v>
      </c>
      <c r="AF142" s="36">
        <v>0</v>
      </c>
      <c r="AG142" s="36">
        <v>0</v>
      </c>
      <c r="AH142" s="36">
        <v>0</v>
      </c>
      <c r="AI142" s="36">
        <v>0</v>
      </c>
      <c r="AJ142" s="36">
        <v>0</v>
      </c>
      <c r="AK142" s="36">
        <v>0</v>
      </c>
      <c r="AL142" s="36">
        <v>0</v>
      </c>
      <c r="AM142" s="36">
        <v>0</v>
      </c>
      <c r="AN142" s="36">
        <v>0</v>
      </c>
      <c r="AO142" s="36">
        <v>0</v>
      </c>
      <c r="AP142" s="36">
        <v>0</v>
      </c>
      <c r="AQ142" s="36">
        <v>0</v>
      </c>
      <c r="AR142" s="36">
        <v>0</v>
      </c>
      <c r="AS142" s="36">
        <v>0</v>
      </c>
      <c r="AT142" s="36">
        <v>0</v>
      </c>
      <c r="AU142" s="36">
        <v>0</v>
      </c>
      <c r="AV142" s="36">
        <v>0</v>
      </c>
      <c r="AW142" s="36">
        <v>0</v>
      </c>
      <c r="AX142" s="36">
        <v>0</v>
      </c>
      <c r="AY142" s="36">
        <v>0</v>
      </c>
      <c r="AZ142" s="36">
        <v>0</v>
      </c>
      <c r="BA142" s="36">
        <v>0</v>
      </c>
      <c r="BB142" s="36">
        <v>0</v>
      </c>
      <c r="BC142" s="36">
        <v>0</v>
      </c>
      <c r="BD142" s="36">
        <v>0</v>
      </c>
      <c r="BE142" s="36">
        <v>0</v>
      </c>
      <c r="BF142" s="36">
        <v>0</v>
      </c>
      <c r="BG142" s="36">
        <v>0</v>
      </c>
      <c r="BH142" s="36">
        <v>0</v>
      </c>
      <c r="BI142" s="36">
        <v>0</v>
      </c>
      <c r="BJ142" s="36">
        <v>0</v>
      </c>
      <c r="BK142" s="36">
        <v>0</v>
      </c>
      <c r="BL142" s="36">
        <v>0</v>
      </c>
    </row>
    <row r="143" spans="1:64" s="37" customFormat="1" x14ac:dyDescent="0.2">
      <c r="A143" s="34">
        <v>140</v>
      </c>
      <c r="B143" s="34" t="s">
        <v>14</v>
      </c>
      <c r="C143" s="34" t="s">
        <v>25</v>
      </c>
      <c r="D143" s="41">
        <v>4.3921059639999998</v>
      </c>
      <c r="E143" s="36">
        <v>2</v>
      </c>
      <c r="F143" s="36">
        <v>0</v>
      </c>
      <c r="G143" s="36">
        <v>0</v>
      </c>
      <c r="H143" s="36">
        <v>2</v>
      </c>
      <c r="I143" s="36">
        <v>0</v>
      </c>
      <c r="J143" s="36">
        <v>0</v>
      </c>
      <c r="K143" s="36">
        <v>0</v>
      </c>
      <c r="L143" s="36">
        <v>0</v>
      </c>
      <c r="M143" s="36">
        <v>0</v>
      </c>
      <c r="N143" s="36">
        <v>0</v>
      </c>
      <c r="O143" s="36">
        <v>0</v>
      </c>
      <c r="P143" s="36">
        <v>0</v>
      </c>
      <c r="Q143" s="36">
        <v>0</v>
      </c>
      <c r="R143" s="36">
        <v>0</v>
      </c>
      <c r="S143" s="36">
        <v>0</v>
      </c>
      <c r="T143" s="36">
        <v>0</v>
      </c>
      <c r="U143" s="36">
        <v>0</v>
      </c>
      <c r="V143" s="36">
        <v>0</v>
      </c>
      <c r="W143" s="36">
        <v>0</v>
      </c>
      <c r="X143" s="36">
        <v>0</v>
      </c>
      <c r="Y143" s="36">
        <v>0</v>
      </c>
      <c r="Z143" s="36">
        <v>0</v>
      </c>
      <c r="AA143" s="36">
        <v>0</v>
      </c>
      <c r="AB143" s="36">
        <v>0</v>
      </c>
      <c r="AC143" s="36">
        <v>0</v>
      </c>
      <c r="AD143" s="36">
        <v>0</v>
      </c>
      <c r="AE143" s="36">
        <v>0</v>
      </c>
      <c r="AF143" s="36">
        <v>0</v>
      </c>
      <c r="AG143" s="36">
        <v>0</v>
      </c>
      <c r="AH143" s="36">
        <v>0</v>
      </c>
      <c r="AI143" s="36">
        <v>0</v>
      </c>
      <c r="AJ143" s="36">
        <v>0</v>
      </c>
      <c r="AK143" s="36">
        <v>0</v>
      </c>
      <c r="AL143" s="36">
        <v>0</v>
      </c>
      <c r="AM143" s="36">
        <v>0</v>
      </c>
      <c r="AN143" s="36">
        <v>0</v>
      </c>
      <c r="AO143" s="36">
        <v>0</v>
      </c>
      <c r="AP143" s="36">
        <v>0</v>
      </c>
      <c r="AQ143" s="36">
        <v>0</v>
      </c>
      <c r="AR143" s="36">
        <v>0</v>
      </c>
      <c r="AS143" s="36">
        <v>0</v>
      </c>
      <c r="AT143" s="36">
        <v>0</v>
      </c>
      <c r="AU143" s="36">
        <v>0</v>
      </c>
      <c r="AV143" s="36">
        <v>0</v>
      </c>
      <c r="AW143" s="36">
        <v>0</v>
      </c>
      <c r="AX143" s="36">
        <v>0</v>
      </c>
      <c r="AY143" s="36">
        <v>0</v>
      </c>
      <c r="AZ143" s="36">
        <v>0</v>
      </c>
      <c r="BA143" s="36">
        <v>0</v>
      </c>
      <c r="BB143" s="36">
        <v>0</v>
      </c>
      <c r="BC143" s="36">
        <v>0</v>
      </c>
      <c r="BD143" s="36">
        <v>0</v>
      </c>
      <c r="BE143" s="36">
        <v>0</v>
      </c>
      <c r="BF143" s="36">
        <v>0</v>
      </c>
      <c r="BG143" s="36">
        <v>0</v>
      </c>
      <c r="BH143" s="36">
        <v>0</v>
      </c>
      <c r="BI143" s="36">
        <v>0</v>
      </c>
      <c r="BJ143" s="36">
        <v>0</v>
      </c>
      <c r="BK143" s="36">
        <v>0</v>
      </c>
      <c r="BL143" s="36">
        <v>0</v>
      </c>
    </row>
    <row r="144" spans="1:64" s="37" customFormat="1" x14ac:dyDescent="0.2">
      <c r="A144" s="34">
        <v>141</v>
      </c>
      <c r="B144" s="34" t="s">
        <v>14</v>
      </c>
      <c r="C144" s="34" t="s">
        <v>26</v>
      </c>
      <c r="D144" s="41">
        <v>4.5532213659999998</v>
      </c>
      <c r="E144" s="36">
        <v>22</v>
      </c>
      <c r="F144" s="36">
        <v>0</v>
      </c>
      <c r="G144" s="36">
        <v>0</v>
      </c>
      <c r="H144" s="36">
        <v>22</v>
      </c>
      <c r="I144" s="36">
        <v>0</v>
      </c>
      <c r="J144" s="36">
        <v>0</v>
      </c>
      <c r="K144" s="36">
        <v>0</v>
      </c>
      <c r="L144" s="36">
        <v>0</v>
      </c>
      <c r="M144" s="36">
        <v>0</v>
      </c>
      <c r="N144" s="36">
        <v>0</v>
      </c>
      <c r="O144" s="36">
        <v>0</v>
      </c>
      <c r="P144" s="36">
        <v>0</v>
      </c>
      <c r="Q144" s="36">
        <v>0</v>
      </c>
      <c r="R144" s="36">
        <v>0</v>
      </c>
      <c r="S144" s="36">
        <v>0</v>
      </c>
      <c r="T144" s="36">
        <v>0</v>
      </c>
      <c r="U144" s="36">
        <v>0</v>
      </c>
      <c r="V144" s="36">
        <v>0</v>
      </c>
      <c r="W144" s="36">
        <v>0</v>
      </c>
      <c r="X144" s="36">
        <v>0</v>
      </c>
      <c r="Y144" s="36">
        <v>0</v>
      </c>
      <c r="Z144" s="36">
        <v>0</v>
      </c>
      <c r="AA144" s="36">
        <v>0</v>
      </c>
      <c r="AB144" s="36">
        <v>0</v>
      </c>
      <c r="AC144" s="36">
        <v>0</v>
      </c>
      <c r="AD144" s="36">
        <v>0</v>
      </c>
      <c r="AE144" s="36">
        <v>0</v>
      </c>
      <c r="AF144" s="36">
        <v>0</v>
      </c>
      <c r="AG144" s="36">
        <v>0</v>
      </c>
      <c r="AH144" s="36">
        <v>0</v>
      </c>
      <c r="AI144" s="36">
        <v>0</v>
      </c>
      <c r="AJ144" s="36">
        <v>0</v>
      </c>
      <c r="AK144" s="36">
        <v>0</v>
      </c>
      <c r="AL144" s="36">
        <v>0</v>
      </c>
      <c r="AM144" s="36">
        <v>0</v>
      </c>
      <c r="AN144" s="36">
        <v>0</v>
      </c>
      <c r="AO144" s="36">
        <v>0</v>
      </c>
      <c r="AP144" s="36">
        <v>0</v>
      </c>
      <c r="AQ144" s="36">
        <v>0</v>
      </c>
      <c r="AR144" s="36">
        <v>0</v>
      </c>
      <c r="AS144" s="36">
        <v>0</v>
      </c>
      <c r="AT144" s="36">
        <v>0</v>
      </c>
      <c r="AU144" s="36">
        <v>0</v>
      </c>
      <c r="AV144" s="36">
        <v>0</v>
      </c>
      <c r="AW144" s="36">
        <v>0</v>
      </c>
      <c r="AX144" s="36">
        <v>0</v>
      </c>
      <c r="AY144" s="36">
        <v>0</v>
      </c>
      <c r="AZ144" s="36">
        <v>0</v>
      </c>
      <c r="BA144" s="36">
        <v>0</v>
      </c>
      <c r="BB144" s="36">
        <v>0</v>
      </c>
      <c r="BC144" s="36">
        <v>0</v>
      </c>
      <c r="BD144" s="36">
        <v>0</v>
      </c>
      <c r="BE144" s="36">
        <v>0</v>
      </c>
      <c r="BF144" s="36">
        <v>0</v>
      </c>
      <c r="BG144" s="36">
        <v>0.158702706</v>
      </c>
      <c r="BH144" s="36">
        <v>0.528850351</v>
      </c>
      <c r="BI144" s="36">
        <v>0</v>
      </c>
      <c r="BJ144" s="36">
        <v>0</v>
      </c>
      <c r="BK144" s="36">
        <v>0</v>
      </c>
      <c r="BL144" s="36">
        <v>0</v>
      </c>
    </row>
    <row r="145" spans="1:64" s="37" customFormat="1" x14ac:dyDescent="0.2">
      <c r="A145" s="34">
        <v>142</v>
      </c>
      <c r="B145" s="34" t="s">
        <v>14</v>
      </c>
      <c r="C145" s="34" t="s">
        <v>27</v>
      </c>
      <c r="D145" s="41">
        <v>4.4967247099999996</v>
      </c>
      <c r="E145" s="36">
        <v>1</v>
      </c>
      <c r="F145" s="36">
        <v>0</v>
      </c>
      <c r="G145" s="36">
        <v>0</v>
      </c>
      <c r="H145" s="36">
        <v>1</v>
      </c>
      <c r="I145" s="36">
        <v>0</v>
      </c>
      <c r="J145" s="36">
        <v>0</v>
      </c>
      <c r="K145" s="36">
        <v>0</v>
      </c>
      <c r="L145" s="36">
        <v>0</v>
      </c>
      <c r="M145" s="36">
        <v>0</v>
      </c>
      <c r="N145" s="36">
        <v>0</v>
      </c>
      <c r="O145" s="36">
        <v>0</v>
      </c>
      <c r="P145" s="36">
        <v>0</v>
      </c>
      <c r="Q145" s="36">
        <v>0</v>
      </c>
      <c r="R145" s="36">
        <v>0</v>
      </c>
      <c r="S145" s="36">
        <v>0</v>
      </c>
      <c r="T145" s="36">
        <v>0</v>
      </c>
      <c r="U145" s="36">
        <v>0</v>
      </c>
      <c r="V145" s="36">
        <v>0</v>
      </c>
      <c r="W145" s="36">
        <v>0</v>
      </c>
      <c r="X145" s="36">
        <v>0</v>
      </c>
      <c r="Y145" s="36">
        <v>0</v>
      </c>
      <c r="Z145" s="36">
        <v>0</v>
      </c>
      <c r="AA145" s="36">
        <v>0</v>
      </c>
      <c r="AB145" s="36">
        <v>0</v>
      </c>
      <c r="AC145" s="36">
        <v>0</v>
      </c>
      <c r="AD145" s="36">
        <v>0</v>
      </c>
      <c r="AE145" s="36">
        <v>0</v>
      </c>
      <c r="AF145" s="36">
        <v>0</v>
      </c>
      <c r="AG145" s="36">
        <v>0</v>
      </c>
      <c r="AH145" s="36">
        <v>0</v>
      </c>
      <c r="AI145" s="36">
        <v>0</v>
      </c>
      <c r="AJ145" s="36">
        <v>0</v>
      </c>
      <c r="AK145" s="36">
        <v>0</v>
      </c>
      <c r="AL145" s="36">
        <v>0</v>
      </c>
      <c r="AM145" s="36">
        <v>0</v>
      </c>
      <c r="AN145" s="36">
        <v>0</v>
      </c>
      <c r="AO145" s="36">
        <v>0</v>
      </c>
      <c r="AP145" s="36">
        <v>0</v>
      </c>
      <c r="AQ145" s="36">
        <v>0</v>
      </c>
      <c r="AR145" s="36">
        <v>0</v>
      </c>
      <c r="AS145" s="36">
        <v>0</v>
      </c>
      <c r="AT145" s="36">
        <v>0</v>
      </c>
      <c r="AU145" s="36">
        <v>0</v>
      </c>
      <c r="AV145" s="36">
        <v>0</v>
      </c>
      <c r="AW145" s="36">
        <v>0</v>
      </c>
      <c r="AX145" s="36">
        <v>0</v>
      </c>
      <c r="AY145" s="36">
        <v>0</v>
      </c>
      <c r="AZ145" s="36">
        <v>0</v>
      </c>
      <c r="BA145" s="36">
        <v>0</v>
      </c>
      <c r="BB145" s="36">
        <v>0</v>
      </c>
      <c r="BC145" s="36">
        <v>0</v>
      </c>
      <c r="BD145" s="36">
        <v>0</v>
      </c>
      <c r="BE145" s="36">
        <v>0</v>
      </c>
      <c r="BF145" s="36">
        <v>0</v>
      </c>
      <c r="BG145" s="36">
        <v>0</v>
      </c>
      <c r="BH145" s="36">
        <v>0</v>
      </c>
      <c r="BI145" s="36">
        <v>0</v>
      </c>
      <c r="BJ145" s="36">
        <v>0</v>
      </c>
      <c r="BK145" s="36">
        <v>0</v>
      </c>
      <c r="BL145" s="36">
        <v>0</v>
      </c>
    </row>
    <row r="146" spans="1:64" s="37" customFormat="1" x14ac:dyDescent="0.2">
      <c r="A146" s="34">
        <v>143</v>
      </c>
      <c r="B146" s="34" t="s">
        <v>14</v>
      </c>
      <c r="C146" s="34" t="s">
        <v>28</v>
      </c>
      <c r="D146" s="41">
        <v>4.3519468200000002</v>
      </c>
      <c r="E146" s="36">
        <v>19</v>
      </c>
      <c r="F146" s="36">
        <v>0</v>
      </c>
      <c r="G146" s="36">
        <v>0</v>
      </c>
      <c r="H146" s="36">
        <v>19</v>
      </c>
      <c r="I146" s="36">
        <v>0</v>
      </c>
      <c r="J146" s="36">
        <v>0</v>
      </c>
      <c r="K146" s="36">
        <v>0</v>
      </c>
      <c r="L146" s="36">
        <v>0</v>
      </c>
      <c r="M146" s="36">
        <v>0</v>
      </c>
      <c r="N146" s="36">
        <v>0</v>
      </c>
      <c r="O146" s="36">
        <v>0</v>
      </c>
      <c r="P146" s="36">
        <v>0</v>
      </c>
      <c r="Q146" s="36">
        <v>0</v>
      </c>
      <c r="R146" s="36">
        <v>0</v>
      </c>
      <c r="S146" s="36">
        <v>0</v>
      </c>
      <c r="T146" s="36">
        <v>0</v>
      </c>
      <c r="U146" s="36">
        <v>0</v>
      </c>
      <c r="V146" s="36">
        <v>0</v>
      </c>
      <c r="W146" s="36">
        <v>0</v>
      </c>
      <c r="X146" s="36">
        <v>0</v>
      </c>
      <c r="Y146" s="36">
        <v>0</v>
      </c>
      <c r="Z146" s="36">
        <v>0</v>
      </c>
      <c r="AA146" s="36">
        <v>0</v>
      </c>
      <c r="AB146" s="36">
        <v>0</v>
      </c>
      <c r="AC146" s="36">
        <v>0</v>
      </c>
      <c r="AD146" s="36">
        <v>0</v>
      </c>
      <c r="AE146" s="36">
        <v>0</v>
      </c>
      <c r="AF146" s="36">
        <v>0</v>
      </c>
      <c r="AG146" s="36">
        <v>0</v>
      </c>
      <c r="AH146" s="36">
        <v>0</v>
      </c>
      <c r="AI146" s="36">
        <v>0</v>
      </c>
      <c r="AJ146" s="36">
        <v>0</v>
      </c>
      <c r="AK146" s="36">
        <v>0</v>
      </c>
      <c r="AL146" s="36">
        <v>0</v>
      </c>
      <c r="AM146" s="36">
        <v>0</v>
      </c>
      <c r="AN146" s="36">
        <v>0</v>
      </c>
      <c r="AO146" s="36">
        <v>0</v>
      </c>
      <c r="AP146" s="36">
        <v>0</v>
      </c>
      <c r="AQ146" s="36">
        <v>0</v>
      </c>
      <c r="AR146" s="36">
        <v>0</v>
      </c>
      <c r="AS146" s="36">
        <v>0</v>
      </c>
      <c r="AT146" s="36">
        <v>0</v>
      </c>
      <c r="AU146" s="36">
        <v>0</v>
      </c>
      <c r="AV146" s="36">
        <v>0</v>
      </c>
      <c r="AW146" s="36">
        <v>0</v>
      </c>
      <c r="AX146" s="36">
        <v>0</v>
      </c>
      <c r="AY146" s="36">
        <v>0</v>
      </c>
      <c r="AZ146" s="36">
        <v>0</v>
      </c>
      <c r="BA146" s="36">
        <v>0</v>
      </c>
      <c r="BB146" s="36">
        <v>0</v>
      </c>
      <c r="BC146" s="36">
        <v>0</v>
      </c>
      <c r="BD146" s="36">
        <v>0</v>
      </c>
      <c r="BE146" s="36">
        <v>0</v>
      </c>
      <c r="BF146" s="36">
        <v>0</v>
      </c>
      <c r="BG146" s="36">
        <v>0</v>
      </c>
      <c r="BH146" s="36">
        <v>0</v>
      </c>
      <c r="BI146" s="36">
        <v>0</v>
      </c>
      <c r="BJ146" s="36">
        <v>0</v>
      </c>
      <c r="BK146" s="36">
        <v>0</v>
      </c>
      <c r="BL146" s="36">
        <v>0</v>
      </c>
    </row>
    <row r="147" spans="1:64" s="37" customFormat="1" x14ac:dyDescent="0.2">
      <c r="A147" s="34">
        <v>144</v>
      </c>
      <c r="B147" s="34" t="s">
        <v>14</v>
      </c>
      <c r="C147" s="34" t="s">
        <v>29</v>
      </c>
      <c r="D147" s="41">
        <v>4.2455751920000004</v>
      </c>
      <c r="E147" s="36">
        <v>5</v>
      </c>
      <c r="F147" s="36">
        <v>0</v>
      </c>
      <c r="G147" s="36">
        <v>0</v>
      </c>
      <c r="H147" s="36">
        <v>5</v>
      </c>
      <c r="I147" s="36">
        <v>0</v>
      </c>
      <c r="J147" s="36">
        <v>0</v>
      </c>
      <c r="K147" s="36">
        <v>0</v>
      </c>
      <c r="L147" s="36">
        <v>0</v>
      </c>
      <c r="M147" s="36">
        <v>0</v>
      </c>
      <c r="N147" s="36">
        <v>0</v>
      </c>
      <c r="O147" s="36">
        <v>0</v>
      </c>
      <c r="P147" s="36">
        <v>0</v>
      </c>
      <c r="Q147" s="36">
        <v>0</v>
      </c>
      <c r="R147" s="36">
        <v>0</v>
      </c>
      <c r="S147" s="36">
        <v>0</v>
      </c>
      <c r="T147" s="36">
        <v>0</v>
      </c>
      <c r="U147" s="36">
        <v>0</v>
      </c>
      <c r="V147" s="36">
        <v>0</v>
      </c>
      <c r="W147" s="36">
        <v>0</v>
      </c>
      <c r="X147" s="36">
        <v>0</v>
      </c>
      <c r="Y147" s="36">
        <v>0</v>
      </c>
      <c r="Z147" s="36">
        <v>0</v>
      </c>
      <c r="AA147" s="36">
        <v>0</v>
      </c>
      <c r="AB147" s="36">
        <v>0</v>
      </c>
      <c r="AC147" s="36">
        <v>0</v>
      </c>
      <c r="AD147" s="36">
        <v>0</v>
      </c>
      <c r="AE147" s="36">
        <v>0</v>
      </c>
      <c r="AF147" s="36">
        <v>0</v>
      </c>
      <c r="AG147" s="36">
        <v>0</v>
      </c>
      <c r="AH147" s="36">
        <v>0</v>
      </c>
      <c r="AI147" s="36">
        <v>0</v>
      </c>
      <c r="AJ147" s="36">
        <v>0</v>
      </c>
      <c r="AK147" s="36">
        <v>0</v>
      </c>
      <c r="AL147" s="36">
        <v>0</v>
      </c>
      <c r="AM147" s="36">
        <v>0</v>
      </c>
      <c r="AN147" s="36">
        <v>0</v>
      </c>
      <c r="AO147" s="36">
        <v>0</v>
      </c>
      <c r="AP147" s="36">
        <v>0</v>
      </c>
      <c r="AQ147" s="36">
        <v>0</v>
      </c>
      <c r="AR147" s="36">
        <v>0</v>
      </c>
      <c r="AS147" s="36">
        <v>0</v>
      </c>
      <c r="AT147" s="36">
        <v>0</v>
      </c>
      <c r="AU147" s="36">
        <v>0</v>
      </c>
      <c r="AV147" s="36">
        <v>0</v>
      </c>
      <c r="AW147" s="36">
        <v>0</v>
      </c>
      <c r="AX147" s="36">
        <v>0</v>
      </c>
      <c r="AY147" s="36">
        <v>0</v>
      </c>
      <c r="AZ147" s="36">
        <v>0</v>
      </c>
      <c r="BA147" s="36">
        <v>0</v>
      </c>
      <c r="BB147" s="36">
        <v>0</v>
      </c>
      <c r="BC147" s="36">
        <v>0</v>
      </c>
      <c r="BD147" s="36">
        <v>0</v>
      </c>
      <c r="BE147" s="36">
        <v>0</v>
      </c>
      <c r="BF147" s="36">
        <v>0</v>
      </c>
      <c r="BG147" s="36">
        <v>0</v>
      </c>
      <c r="BH147" s="36">
        <v>0</v>
      </c>
      <c r="BI147" s="36">
        <v>0</v>
      </c>
      <c r="BJ147" s="36">
        <v>0</v>
      </c>
      <c r="BK147" s="36">
        <v>0</v>
      </c>
      <c r="BL147" s="36">
        <v>0</v>
      </c>
    </row>
    <row r="148" spans="1:64" s="37" customFormat="1" x14ac:dyDescent="0.2">
      <c r="A148" s="34">
        <v>145</v>
      </c>
      <c r="B148" s="34" t="s">
        <v>14</v>
      </c>
      <c r="C148" s="34" t="s">
        <v>30</v>
      </c>
      <c r="D148" s="41">
        <v>3.9659334070000001</v>
      </c>
      <c r="E148" s="36">
        <v>2</v>
      </c>
      <c r="F148" s="36">
        <v>0</v>
      </c>
      <c r="G148" s="36">
        <v>0</v>
      </c>
      <c r="H148" s="36">
        <v>2</v>
      </c>
      <c r="I148" s="36">
        <v>0</v>
      </c>
      <c r="J148" s="36">
        <v>0</v>
      </c>
      <c r="K148" s="36">
        <v>0</v>
      </c>
      <c r="L148" s="36">
        <v>0</v>
      </c>
      <c r="M148" s="36">
        <v>0</v>
      </c>
      <c r="N148" s="36">
        <v>0</v>
      </c>
      <c r="O148" s="36">
        <v>0</v>
      </c>
      <c r="P148" s="36">
        <v>0</v>
      </c>
      <c r="Q148" s="36">
        <v>0</v>
      </c>
      <c r="R148" s="36">
        <v>0</v>
      </c>
      <c r="S148" s="36">
        <v>0</v>
      </c>
      <c r="T148" s="36">
        <v>0</v>
      </c>
      <c r="U148" s="36">
        <v>0</v>
      </c>
      <c r="V148" s="36">
        <v>0</v>
      </c>
      <c r="W148" s="36">
        <v>0</v>
      </c>
      <c r="X148" s="36">
        <v>0</v>
      </c>
      <c r="Y148" s="36">
        <v>0</v>
      </c>
      <c r="Z148" s="36">
        <v>0</v>
      </c>
      <c r="AA148" s="36">
        <v>0</v>
      </c>
      <c r="AB148" s="36">
        <v>0</v>
      </c>
      <c r="AC148" s="36">
        <v>0</v>
      </c>
      <c r="AD148" s="36">
        <v>0</v>
      </c>
      <c r="AE148" s="36">
        <v>0</v>
      </c>
      <c r="AF148" s="36">
        <v>0</v>
      </c>
      <c r="AG148" s="36">
        <v>0</v>
      </c>
      <c r="AH148" s="36">
        <v>0</v>
      </c>
      <c r="AI148" s="36">
        <v>0</v>
      </c>
      <c r="AJ148" s="36">
        <v>0</v>
      </c>
      <c r="AK148" s="36">
        <v>0</v>
      </c>
      <c r="AL148" s="36">
        <v>0</v>
      </c>
      <c r="AM148" s="36">
        <v>0</v>
      </c>
      <c r="AN148" s="36">
        <v>0</v>
      </c>
      <c r="AO148" s="36">
        <v>0</v>
      </c>
      <c r="AP148" s="36">
        <v>0</v>
      </c>
      <c r="AQ148" s="36">
        <v>0</v>
      </c>
      <c r="AR148" s="36">
        <v>0</v>
      </c>
      <c r="AS148" s="36">
        <v>0</v>
      </c>
      <c r="AT148" s="36">
        <v>0</v>
      </c>
      <c r="AU148" s="36">
        <v>0</v>
      </c>
      <c r="AV148" s="36">
        <v>0</v>
      </c>
      <c r="AW148" s="36">
        <v>0</v>
      </c>
      <c r="AX148" s="36">
        <v>0</v>
      </c>
      <c r="AY148" s="36">
        <v>0</v>
      </c>
      <c r="AZ148" s="36">
        <v>0</v>
      </c>
      <c r="BA148" s="36">
        <v>0</v>
      </c>
      <c r="BB148" s="36">
        <v>0</v>
      </c>
      <c r="BC148" s="36">
        <v>0</v>
      </c>
      <c r="BD148" s="36">
        <v>0</v>
      </c>
      <c r="BE148" s="36">
        <v>0</v>
      </c>
      <c r="BF148" s="36">
        <v>0</v>
      </c>
      <c r="BG148" s="36">
        <v>0</v>
      </c>
      <c r="BH148" s="36">
        <v>0</v>
      </c>
      <c r="BI148" s="36">
        <v>0</v>
      </c>
      <c r="BJ148" s="36">
        <v>0</v>
      </c>
      <c r="BK148" s="36">
        <v>0</v>
      </c>
      <c r="BL148" s="36">
        <v>0</v>
      </c>
    </row>
    <row r="149" spans="1:64" s="37" customFormat="1" x14ac:dyDescent="0.2">
      <c r="A149" s="34">
        <v>146</v>
      </c>
      <c r="B149" s="34" t="s">
        <v>14</v>
      </c>
      <c r="C149" s="34" t="s">
        <v>31</v>
      </c>
      <c r="D149" s="41">
        <v>4.478571069</v>
      </c>
      <c r="E149" s="36">
        <v>12</v>
      </c>
      <c r="F149" s="36">
        <v>0</v>
      </c>
      <c r="G149" s="36">
        <v>0</v>
      </c>
      <c r="H149" s="36">
        <v>12</v>
      </c>
      <c r="I149" s="36">
        <v>0</v>
      </c>
      <c r="J149" s="36">
        <v>0</v>
      </c>
      <c r="K149" s="36">
        <v>0</v>
      </c>
      <c r="L149" s="36">
        <v>0</v>
      </c>
      <c r="M149" s="36">
        <v>0</v>
      </c>
      <c r="N149" s="36">
        <v>0</v>
      </c>
      <c r="O149" s="36">
        <v>0</v>
      </c>
      <c r="P149" s="36">
        <v>0</v>
      </c>
      <c r="Q149" s="36">
        <v>0</v>
      </c>
      <c r="R149" s="36">
        <v>0</v>
      </c>
      <c r="S149" s="36">
        <v>0</v>
      </c>
      <c r="T149" s="36">
        <v>0</v>
      </c>
      <c r="U149" s="36">
        <v>0</v>
      </c>
      <c r="V149" s="36">
        <v>0</v>
      </c>
      <c r="W149" s="36">
        <v>0</v>
      </c>
      <c r="X149" s="36">
        <v>0</v>
      </c>
      <c r="Y149" s="36">
        <v>0</v>
      </c>
      <c r="Z149" s="36">
        <v>0</v>
      </c>
      <c r="AA149" s="36">
        <v>0</v>
      </c>
      <c r="AB149" s="36">
        <v>0</v>
      </c>
      <c r="AC149" s="36">
        <v>0</v>
      </c>
      <c r="AD149" s="36">
        <v>0</v>
      </c>
      <c r="AE149" s="36">
        <v>0</v>
      </c>
      <c r="AF149" s="36">
        <v>0</v>
      </c>
      <c r="AG149" s="36">
        <v>0</v>
      </c>
      <c r="AH149" s="36">
        <v>0</v>
      </c>
      <c r="AI149" s="36">
        <v>0</v>
      </c>
      <c r="AJ149" s="36">
        <v>0</v>
      </c>
      <c r="AK149" s="36">
        <v>0</v>
      </c>
      <c r="AL149" s="36">
        <v>0</v>
      </c>
      <c r="AM149" s="36">
        <v>0</v>
      </c>
      <c r="AN149" s="36">
        <v>0</v>
      </c>
      <c r="AO149" s="36">
        <v>0</v>
      </c>
      <c r="AP149" s="36">
        <v>0</v>
      </c>
      <c r="AQ149" s="36">
        <v>0</v>
      </c>
      <c r="AR149" s="36">
        <v>0</v>
      </c>
      <c r="AS149" s="36">
        <v>0</v>
      </c>
      <c r="AT149" s="36">
        <v>0</v>
      </c>
      <c r="AU149" s="36">
        <v>0</v>
      </c>
      <c r="AV149" s="36">
        <v>0</v>
      </c>
      <c r="AW149" s="36">
        <v>0</v>
      </c>
      <c r="AX149" s="36">
        <v>0</v>
      </c>
      <c r="AY149" s="36">
        <v>0</v>
      </c>
      <c r="AZ149" s="36">
        <v>0</v>
      </c>
      <c r="BA149" s="36">
        <v>0</v>
      </c>
      <c r="BB149" s="36">
        <v>0</v>
      </c>
      <c r="BC149" s="36">
        <v>0</v>
      </c>
      <c r="BD149" s="36">
        <v>0</v>
      </c>
      <c r="BE149" s="36">
        <v>0</v>
      </c>
      <c r="BF149" s="36">
        <v>0</v>
      </c>
      <c r="BG149" s="36">
        <v>0</v>
      </c>
      <c r="BH149" s="36">
        <v>0</v>
      </c>
      <c r="BI149" s="36">
        <v>0</v>
      </c>
      <c r="BJ149" s="36">
        <v>0</v>
      </c>
      <c r="BK149" s="36">
        <v>0</v>
      </c>
      <c r="BL149" s="36">
        <v>0</v>
      </c>
    </row>
    <row r="150" spans="1:64" s="37" customFormat="1" x14ac:dyDescent="0.2">
      <c r="A150" s="34">
        <v>147</v>
      </c>
      <c r="B150" s="34" t="s">
        <v>14</v>
      </c>
      <c r="C150" s="34" t="s">
        <v>233</v>
      </c>
      <c r="D150" s="41">
        <v>4.3053245110000002</v>
      </c>
      <c r="E150" s="36">
        <v>12</v>
      </c>
      <c r="F150" s="36">
        <v>0</v>
      </c>
      <c r="G150" s="36">
        <v>0</v>
      </c>
      <c r="H150" s="36">
        <v>12</v>
      </c>
      <c r="I150" s="36">
        <v>0</v>
      </c>
      <c r="J150" s="36">
        <v>0</v>
      </c>
      <c r="K150" s="36">
        <v>0</v>
      </c>
      <c r="L150" s="36">
        <v>0</v>
      </c>
      <c r="M150" s="36">
        <v>0</v>
      </c>
      <c r="N150" s="36">
        <v>0</v>
      </c>
      <c r="O150" s="36">
        <v>0</v>
      </c>
      <c r="P150" s="36">
        <v>0</v>
      </c>
      <c r="Q150" s="36">
        <v>0</v>
      </c>
      <c r="R150" s="36">
        <v>0</v>
      </c>
      <c r="S150" s="36">
        <v>0</v>
      </c>
      <c r="T150" s="36">
        <v>0</v>
      </c>
      <c r="U150" s="36">
        <v>0</v>
      </c>
      <c r="V150" s="36">
        <v>0</v>
      </c>
      <c r="W150" s="36">
        <v>0</v>
      </c>
      <c r="X150" s="36">
        <v>0</v>
      </c>
      <c r="Y150" s="36">
        <v>0</v>
      </c>
      <c r="Z150" s="36">
        <v>0</v>
      </c>
      <c r="AA150" s="36">
        <v>0</v>
      </c>
      <c r="AB150" s="36">
        <v>0</v>
      </c>
      <c r="AC150" s="36">
        <v>0</v>
      </c>
      <c r="AD150" s="36">
        <v>0</v>
      </c>
      <c r="AE150" s="36">
        <v>0</v>
      </c>
      <c r="AF150" s="36">
        <v>0</v>
      </c>
      <c r="AG150" s="36">
        <v>0</v>
      </c>
      <c r="AH150" s="36">
        <v>0</v>
      </c>
      <c r="AI150" s="36">
        <v>0</v>
      </c>
      <c r="AJ150" s="36">
        <v>0</v>
      </c>
      <c r="AK150" s="36">
        <v>0</v>
      </c>
      <c r="AL150" s="36">
        <v>0</v>
      </c>
      <c r="AM150" s="36">
        <v>0</v>
      </c>
      <c r="AN150" s="36">
        <v>0</v>
      </c>
      <c r="AO150" s="36">
        <v>0</v>
      </c>
      <c r="AP150" s="36">
        <v>0</v>
      </c>
      <c r="AQ150" s="36">
        <v>0</v>
      </c>
      <c r="AR150" s="36">
        <v>0</v>
      </c>
      <c r="AS150" s="36">
        <v>0</v>
      </c>
      <c r="AT150" s="36">
        <v>0</v>
      </c>
      <c r="AU150" s="36">
        <v>0</v>
      </c>
      <c r="AV150" s="36">
        <v>0</v>
      </c>
      <c r="AW150" s="36">
        <v>0</v>
      </c>
      <c r="AX150" s="36">
        <v>0</v>
      </c>
      <c r="AY150" s="36">
        <v>0</v>
      </c>
      <c r="AZ150" s="36">
        <v>0</v>
      </c>
      <c r="BA150" s="36">
        <v>0</v>
      </c>
      <c r="BB150" s="36">
        <v>0</v>
      </c>
      <c r="BC150" s="36">
        <v>0</v>
      </c>
      <c r="BD150" s="36">
        <v>0</v>
      </c>
      <c r="BE150" s="36">
        <v>0</v>
      </c>
      <c r="BF150" s="36">
        <v>0</v>
      </c>
      <c r="BG150" s="36">
        <v>0</v>
      </c>
      <c r="BH150" s="36">
        <v>0</v>
      </c>
      <c r="BI150" s="36">
        <v>0</v>
      </c>
      <c r="BJ150" s="36">
        <v>0</v>
      </c>
      <c r="BK150" s="36">
        <v>0</v>
      </c>
      <c r="BL150" s="36">
        <v>0</v>
      </c>
    </row>
    <row r="151" spans="1:64" s="37" customFormat="1" x14ac:dyDescent="0.2">
      <c r="A151" s="34">
        <v>148</v>
      </c>
      <c r="B151" s="34" t="s">
        <v>235</v>
      </c>
      <c r="C151" s="34" t="s">
        <v>234</v>
      </c>
      <c r="D151" s="41">
        <v>4.9669618959999999</v>
      </c>
      <c r="E151" s="36">
        <v>5</v>
      </c>
      <c r="F151" s="36">
        <v>0</v>
      </c>
      <c r="G151" s="36">
        <v>0</v>
      </c>
      <c r="H151" s="36">
        <v>5</v>
      </c>
      <c r="I151" s="36">
        <v>0</v>
      </c>
      <c r="J151" s="36">
        <v>0</v>
      </c>
      <c r="K151" s="36">
        <v>0</v>
      </c>
      <c r="L151" s="36">
        <v>0</v>
      </c>
      <c r="M151" s="36">
        <v>0</v>
      </c>
      <c r="N151" s="36">
        <v>0</v>
      </c>
      <c r="O151" s="36">
        <v>3.3685109999999998E-3</v>
      </c>
      <c r="P151" s="36">
        <v>5.6234739999999998E-3</v>
      </c>
      <c r="Q151" s="36">
        <v>2.4938299999999998E-3</v>
      </c>
      <c r="R151" s="36">
        <v>8.7468100000000009E-4</v>
      </c>
      <c r="S151" s="36">
        <v>4.4825860000000002E-3</v>
      </c>
      <c r="T151" s="36">
        <v>1.1408880000000001E-3</v>
      </c>
      <c r="U151" s="36">
        <v>0</v>
      </c>
      <c r="V151" s="36">
        <v>0</v>
      </c>
      <c r="W151" s="36">
        <v>3.3685109999999998E-3</v>
      </c>
      <c r="X151" s="36">
        <v>5.6234739999999998E-3</v>
      </c>
      <c r="Y151" s="36">
        <v>8.9919849999999992E-3</v>
      </c>
      <c r="Z151" s="36">
        <v>0</v>
      </c>
      <c r="AA151" s="36">
        <v>0</v>
      </c>
      <c r="AB151" s="36">
        <v>0</v>
      </c>
      <c r="AC151" s="36">
        <v>0</v>
      </c>
      <c r="AD151" s="36">
        <v>0</v>
      </c>
      <c r="AE151" s="36">
        <v>0</v>
      </c>
      <c r="AF151" s="36">
        <v>0</v>
      </c>
      <c r="AG151" s="36">
        <v>0</v>
      </c>
      <c r="AH151" s="36">
        <v>0</v>
      </c>
      <c r="AI151" s="36">
        <v>0</v>
      </c>
      <c r="AJ151" s="36">
        <v>0</v>
      </c>
      <c r="AK151" s="36">
        <v>0</v>
      </c>
      <c r="AL151" s="36">
        <v>0</v>
      </c>
      <c r="AM151" s="36">
        <v>0</v>
      </c>
      <c r="AN151" s="36">
        <v>0</v>
      </c>
      <c r="AO151" s="36">
        <v>0</v>
      </c>
      <c r="AP151" s="36">
        <v>1.1387514E-2</v>
      </c>
      <c r="AQ151" s="36">
        <v>6.1317380000000003E-3</v>
      </c>
      <c r="AR151" s="36">
        <v>1.7519251999999999E-2</v>
      </c>
      <c r="AS151" s="36">
        <v>0</v>
      </c>
      <c r="AT151" s="36">
        <v>0</v>
      </c>
      <c r="AU151" s="36">
        <v>0</v>
      </c>
      <c r="AV151" s="36">
        <v>0</v>
      </c>
      <c r="AW151" s="36">
        <v>0</v>
      </c>
      <c r="AX151" s="36">
        <v>0</v>
      </c>
      <c r="AY151" s="36">
        <v>0</v>
      </c>
      <c r="AZ151" s="36">
        <v>0</v>
      </c>
      <c r="BA151" s="36">
        <v>0</v>
      </c>
      <c r="BB151" s="36">
        <v>2.7509247220000002</v>
      </c>
      <c r="BC151" s="36">
        <v>180.10767834800001</v>
      </c>
      <c r="BD151" s="36">
        <v>390.68326113699999</v>
      </c>
      <c r="BE151" s="36">
        <v>0.19438874428571429</v>
      </c>
      <c r="BF151" s="36">
        <v>0.38877748857142858</v>
      </c>
      <c r="BG151" s="36">
        <v>1.0970387539999999</v>
      </c>
      <c r="BH151" s="36">
        <v>17.915802518</v>
      </c>
      <c r="BI151" s="36">
        <v>0</v>
      </c>
      <c r="BJ151" s="36">
        <v>0</v>
      </c>
      <c r="BK151" s="36">
        <v>0</v>
      </c>
      <c r="BL151" s="36">
        <v>0</v>
      </c>
    </row>
    <row r="152" spans="1:64" s="37" customFormat="1" x14ac:dyDescent="0.2">
      <c r="A152" s="34">
        <v>149</v>
      </c>
      <c r="B152" s="34" t="s">
        <v>235</v>
      </c>
      <c r="C152" s="34" t="s">
        <v>236</v>
      </c>
      <c r="D152" s="41">
        <v>4.9648468970000001</v>
      </c>
      <c r="E152" s="36">
        <v>31</v>
      </c>
      <c r="F152" s="36">
        <v>0</v>
      </c>
      <c r="G152" s="36">
        <v>9</v>
      </c>
      <c r="H152" s="36">
        <v>22</v>
      </c>
      <c r="I152" s="36">
        <v>0</v>
      </c>
      <c r="J152" s="36">
        <v>0</v>
      </c>
      <c r="K152" s="36">
        <v>0</v>
      </c>
      <c r="L152" s="36">
        <v>0</v>
      </c>
      <c r="M152" s="36">
        <v>0</v>
      </c>
      <c r="N152" s="36">
        <v>0</v>
      </c>
      <c r="O152" s="36">
        <v>9.0213550000000017E-3</v>
      </c>
      <c r="P152" s="36">
        <v>1.5860488999999998E-2</v>
      </c>
      <c r="Q152" s="36">
        <v>8.3019520000000013E-3</v>
      </c>
      <c r="R152" s="36">
        <v>7.1940299999999997E-4</v>
      </c>
      <c r="S152" s="36">
        <v>1.4922136999999999E-2</v>
      </c>
      <c r="T152" s="36">
        <v>9.3835199999999994E-4</v>
      </c>
      <c r="U152" s="36">
        <v>0.19800000000000001</v>
      </c>
      <c r="V152" s="36">
        <v>0.47520000000000001</v>
      </c>
      <c r="W152" s="36">
        <v>0.20702135500000002</v>
      </c>
      <c r="X152" s="36">
        <v>0.49106048899999999</v>
      </c>
      <c r="Y152" s="36">
        <v>0.69808184400000006</v>
      </c>
      <c r="Z152" s="36">
        <v>0</v>
      </c>
      <c r="AA152" s="36">
        <v>0</v>
      </c>
      <c r="AB152" s="36">
        <v>0</v>
      </c>
      <c r="AC152" s="36">
        <v>0</v>
      </c>
      <c r="AD152" s="36">
        <v>0</v>
      </c>
      <c r="AE152" s="36">
        <v>0</v>
      </c>
      <c r="AF152" s="36">
        <v>0</v>
      </c>
      <c r="AG152" s="36">
        <v>4.0468883569997373E-2</v>
      </c>
      <c r="AH152" s="36">
        <v>6.8843618027121994E-2</v>
      </c>
      <c r="AI152" s="36">
        <v>0.22048564151929609</v>
      </c>
      <c r="AJ152" s="36">
        <v>0</v>
      </c>
      <c r="AK152" s="36">
        <v>0</v>
      </c>
      <c r="AL152" s="36">
        <v>0</v>
      </c>
      <c r="AM152" s="36">
        <v>4.0468883569997373E-2</v>
      </c>
      <c r="AN152" s="36">
        <v>6.8843618027121994E-2</v>
      </c>
      <c r="AO152" s="36">
        <v>0.22048564151929609</v>
      </c>
      <c r="AP152" s="36">
        <v>0.78185693000000001</v>
      </c>
      <c r="AQ152" s="36">
        <v>0.42099988500000002</v>
      </c>
      <c r="AR152" s="36">
        <v>1.2028568150000001</v>
      </c>
      <c r="AS152" s="36">
        <v>0</v>
      </c>
      <c r="AT152" s="36">
        <v>0</v>
      </c>
      <c r="AU152" s="36">
        <v>0</v>
      </c>
      <c r="AV152" s="36">
        <v>0</v>
      </c>
      <c r="AW152" s="36">
        <v>0</v>
      </c>
      <c r="AX152" s="36">
        <v>0</v>
      </c>
      <c r="AY152" s="36">
        <v>0</v>
      </c>
      <c r="AZ152" s="36">
        <v>0</v>
      </c>
      <c r="BA152" s="36">
        <v>0</v>
      </c>
      <c r="BB152" s="36">
        <v>1.595893663</v>
      </c>
      <c r="BC152" s="36">
        <v>128.13055492399999</v>
      </c>
      <c r="BD152" s="36">
        <v>319.06478744600003</v>
      </c>
      <c r="BE152" s="36">
        <v>0.11277072142857143</v>
      </c>
      <c r="BF152" s="36">
        <v>0.22554144285714287</v>
      </c>
      <c r="BG152" s="36">
        <v>4.0870692660000003</v>
      </c>
      <c r="BH152" s="36">
        <v>35.758347763000003</v>
      </c>
      <c r="BI152" s="36">
        <v>0</v>
      </c>
      <c r="BJ152" s="36">
        <v>0</v>
      </c>
      <c r="BK152" s="36">
        <v>0</v>
      </c>
      <c r="BL152" s="36">
        <v>0</v>
      </c>
    </row>
    <row r="153" spans="1:64" s="37" customFormat="1" x14ac:dyDescent="0.2">
      <c r="A153" s="34">
        <v>150</v>
      </c>
      <c r="B153" s="34" t="s">
        <v>235</v>
      </c>
      <c r="C153" s="34" t="s">
        <v>237</v>
      </c>
      <c r="D153" s="41">
        <v>4.7898206419999996</v>
      </c>
      <c r="E153" s="36">
        <v>0</v>
      </c>
      <c r="F153" s="36" t="s">
        <v>340</v>
      </c>
      <c r="G153" s="36" t="s">
        <v>340</v>
      </c>
      <c r="H153" s="36" t="s">
        <v>340</v>
      </c>
      <c r="I153" s="36">
        <v>0</v>
      </c>
      <c r="J153" s="36">
        <v>0</v>
      </c>
      <c r="K153" s="36">
        <v>0</v>
      </c>
      <c r="L153" s="36">
        <v>0</v>
      </c>
      <c r="M153" s="36">
        <v>0</v>
      </c>
      <c r="N153" s="36">
        <v>0</v>
      </c>
      <c r="O153" s="36">
        <v>0</v>
      </c>
      <c r="P153" s="36">
        <v>0</v>
      </c>
      <c r="Q153" s="36">
        <v>0</v>
      </c>
      <c r="R153" s="36">
        <v>0</v>
      </c>
      <c r="S153" s="36">
        <v>0</v>
      </c>
      <c r="T153" s="36">
        <v>0</v>
      </c>
      <c r="U153" s="36" t="s">
        <v>340</v>
      </c>
      <c r="V153" s="36" t="s">
        <v>340</v>
      </c>
      <c r="W153" s="36">
        <v>0</v>
      </c>
      <c r="X153" s="36">
        <v>0</v>
      </c>
      <c r="Y153" s="36">
        <v>0</v>
      </c>
      <c r="Z153" s="36">
        <v>0</v>
      </c>
      <c r="AA153" s="36">
        <v>0</v>
      </c>
      <c r="AB153" s="36">
        <v>0</v>
      </c>
      <c r="AC153" s="36">
        <v>0</v>
      </c>
      <c r="AD153" s="36">
        <v>0</v>
      </c>
      <c r="AE153" s="36">
        <v>0</v>
      </c>
      <c r="AF153" s="36">
        <v>0</v>
      </c>
      <c r="AG153" s="36" t="s">
        <v>340</v>
      </c>
      <c r="AH153" s="36" t="s">
        <v>340</v>
      </c>
      <c r="AI153" s="36" t="s">
        <v>340</v>
      </c>
      <c r="AJ153" s="36">
        <v>0</v>
      </c>
      <c r="AK153" s="36">
        <v>0</v>
      </c>
      <c r="AL153" s="36">
        <v>0</v>
      </c>
      <c r="AM153" s="36">
        <v>0</v>
      </c>
      <c r="AN153" s="36">
        <v>0</v>
      </c>
      <c r="AO153" s="36">
        <v>0</v>
      </c>
      <c r="AP153" s="36">
        <v>0</v>
      </c>
      <c r="AQ153" s="36">
        <v>0</v>
      </c>
      <c r="AR153" s="36">
        <v>0</v>
      </c>
      <c r="AS153" s="36">
        <v>0</v>
      </c>
      <c r="AT153" s="36">
        <v>0</v>
      </c>
      <c r="AU153" s="36">
        <v>0</v>
      </c>
      <c r="AV153" s="36">
        <v>0</v>
      </c>
      <c r="AW153" s="36">
        <v>0</v>
      </c>
      <c r="AX153" s="36">
        <v>0</v>
      </c>
      <c r="AY153" s="36">
        <v>0</v>
      </c>
      <c r="AZ153" s="36">
        <v>0</v>
      </c>
      <c r="BA153" s="36">
        <v>0</v>
      </c>
      <c r="BB153" s="36">
        <v>0.31407808399999998</v>
      </c>
      <c r="BC153" s="36">
        <v>18.277166707999999</v>
      </c>
      <c r="BD153" s="36">
        <v>46.441736687999999</v>
      </c>
      <c r="BE153" s="36">
        <v>2.2193715714285717E-2</v>
      </c>
      <c r="BF153" s="36">
        <v>4.4387432857142861E-2</v>
      </c>
      <c r="BG153" s="36">
        <v>1.0641989869999999</v>
      </c>
      <c r="BH153" s="36">
        <v>14.260838830000001</v>
      </c>
      <c r="BI153" s="36">
        <v>0</v>
      </c>
      <c r="BJ153" s="36">
        <v>0</v>
      </c>
      <c r="BK153" s="36">
        <v>0</v>
      </c>
      <c r="BL153" s="36">
        <v>0</v>
      </c>
    </row>
    <row r="154" spans="1:64" s="37" customFormat="1" x14ac:dyDescent="0.2">
      <c r="A154" s="34">
        <v>151</v>
      </c>
      <c r="B154" s="34" t="s">
        <v>235</v>
      </c>
      <c r="C154" s="34" t="s">
        <v>238</v>
      </c>
      <c r="D154" s="41">
        <v>4.6882362339999997</v>
      </c>
      <c r="E154" s="36">
        <v>4</v>
      </c>
      <c r="F154" s="36">
        <v>0</v>
      </c>
      <c r="G154" s="36">
        <v>0</v>
      </c>
      <c r="H154" s="36">
        <v>4</v>
      </c>
      <c r="I154" s="36">
        <v>0</v>
      </c>
      <c r="J154" s="36">
        <v>0</v>
      </c>
      <c r="K154" s="36">
        <v>0</v>
      </c>
      <c r="L154" s="36">
        <v>0</v>
      </c>
      <c r="M154" s="36">
        <v>0</v>
      </c>
      <c r="N154" s="36">
        <v>0</v>
      </c>
      <c r="O154" s="36">
        <v>0</v>
      </c>
      <c r="P154" s="36">
        <v>0</v>
      </c>
      <c r="Q154" s="36">
        <v>0</v>
      </c>
      <c r="R154" s="36">
        <v>0</v>
      </c>
      <c r="S154" s="36">
        <v>0</v>
      </c>
      <c r="T154" s="36">
        <v>0</v>
      </c>
      <c r="U154" s="36">
        <v>0</v>
      </c>
      <c r="V154" s="36">
        <v>0</v>
      </c>
      <c r="W154" s="36">
        <v>0</v>
      </c>
      <c r="X154" s="36">
        <v>0</v>
      </c>
      <c r="Y154" s="36">
        <v>0</v>
      </c>
      <c r="Z154" s="36">
        <v>0</v>
      </c>
      <c r="AA154" s="36">
        <v>0</v>
      </c>
      <c r="AB154" s="36">
        <v>0</v>
      </c>
      <c r="AC154" s="36">
        <v>0</v>
      </c>
      <c r="AD154" s="36">
        <v>0</v>
      </c>
      <c r="AE154" s="36">
        <v>0</v>
      </c>
      <c r="AF154" s="36">
        <v>0</v>
      </c>
      <c r="AG154" s="36">
        <v>0</v>
      </c>
      <c r="AH154" s="36">
        <v>0</v>
      </c>
      <c r="AI154" s="36">
        <v>0</v>
      </c>
      <c r="AJ154" s="36">
        <v>0</v>
      </c>
      <c r="AK154" s="36">
        <v>0</v>
      </c>
      <c r="AL154" s="36">
        <v>0</v>
      </c>
      <c r="AM154" s="36">
        <v>0</v>
      </c>
      <c r="AN154" s="36">
        <v>0</v>
      </c>
      <c r="AO154" s="36">
        <v>0</v>
      </c>
      <c r="AP154" s="36">
        <v>0</v>
      </c>
      <c r="AQ154" s="36">
        <v>0</v>
      </c>
      <c r="AR154" s="36">
        <v>0</v>
      </c>
      <c r="AS154" s="36">
        <v>0</v>
      </c>
      <c r="AT154" s="36">
        <v>0</v>
      </c>
      <c r="AU154" s="36">
        <v>0</v>
      </c>
      <c r="AV154" s="36">
        <v>0</v>
      </c>
      <c r="AW154" s="36">
        <v>0</v>
      </c>
      <c r="AX154" s="36">
        <v>0</v>
      </c>
      <c r="AY154" s="36">
        <v>0</v>
      </c>
      <c r="AZ154" s="36">
        <v>0</v>
      </c>
      <c r="BA154" s="36">
        <v>0</v>
      </c>
      <c r="BB154" s="36">
        <v>0</v>
      </c>
      <c r="BC154" s="36">
        <v>0</v>
      </c>
      <c r="BD154" s="36">
        <v>0</v>
      </c>
      <c r="BE154" s="36">
        <v>0</v>
      </c>
      <c r="BF154" s="36">
        <v>0</v>
      </c>
      <c r="BG154" s="36">
        <v>0.311696378</v>
      </c>
      <c r="BH154" s="36">
        <v>4.3114770379999996</v>
      </c>
      <c r="BI154" s="36">
        <v>0</v>
      </c>
      <c r="BJ154" s="36">
        <v>0</v>
      </c>
      <c r="BK154" s="36">
        <v>0</v>
      </c>
      <c r="BL154" s="36">
        <v>0</v>
      </c>
    </row>
    <row r="155" spans="1:64" s="37" customFormat="1" x14ac:dyDescent="0.2">
      <c r="A155" s="34">
        <v>152</v>
      </c>
      <c r="B155" s="34" t="s">
        <v>235</v>
      </c>
      <c r="C155" s="34" t="s">
        <v>239</v>
      </c>
      <c r="D155" s="41">
        <v>4.8600275719999999</v>
      </c>
      <c r="E155" s="36">
        <v>2</v>
      </c>
      <c r="F155" s="36">
        <v>0</v>
      </c>
      <c r="G155" s="36">
        <v>0</v>
      </c>
      <c r="H155" s="36">
        <v>2</v>
      </c>
      <c r="I155" s="36">
        <v>0</v>
      </c>
      <c r="J155" s="36">
        <v>0</v>
      </c>
      <c r="K155" s="36">
        <v>0</v>
      </c>
      <c r="L155" s="36">
        <v>0</v>
      </c>
      <c r="M155" s="36">
        <v>0</v>
      </c>
      <c r="N155" s="36">
        <v>0</v>
      </c>
      <c r="O155" s="36">
        <v>0</v>
      </c>
      <c r="P155" s="36">
        <v>0</v>
      </c>
      <c r="Q155" s="36">
        <v>0</v>
      </c>
      <c r="R155" s="36">
        <v>0</v>
      </c>
      <c r="S155" s="36">
        <v>0</v>
      </c>
      <c r="T155" s="36">
        <v>0</v>
      </c>
      <c r="U155" s="36">
        <v>0</v>
      </c>
      <c r="V155" s="36">
        <v>0</v>
      </c>
      <c r="W155" s="36">
        <v>0</v>
      </c>
      <c r="X155" s="36">
        <v>0</v>
      </c>
      <c r="Y155" s="36">
        <v>0</v>
      </c>
      <c r="Z155" s="36">
        <v>0</v>
      </c>
      <c r="AA155" s="36">
        <v>0</v>
      </c>
      <c r="AB155" s="36">
        <v>0</v>
      </c>
      <c r="AC155" s="36">
        <v>0</v>
      </c>
      <c r="AD155" s="36">
        <v>0</v>
      </c>
      <c r="AE155" s="36">
        <v>0</v>
      </c>
      <c r="AF155" s="36">
        <v>0</v>
      </c>
      <c r="AG155" s="36">
        <v>0</v>
      </c>
      <c r="AH155" s="36">
        <v>0</v>
      </c>
      <c r="AI155" s="36">
        <v>0</v>
      </c>
      <c r="AJ155" s="36">
        <v>0</v>
      </c>
      <c r="AK155" s="36">
        <v>0</v>
      </c>
      <c r="AL155" s="36">
        <v>0</v>
      </c>
      <c r="AM155" s="36">
        <v>0</v>
      </c>
      <c r="AN155" s="36">
        <v>0</v>
      </c>
      <c r="AO155" s="36">
        <v>0</v>
      </c>
      <c r="AP155" s="36">
        <v>0</v>
      </c>
      <c r="AQ155" s="36">
        <v>0</v>
      </c>
      <c r="AR155" s="36">
        <v>0</v>
      </c>
      <c r="AS155" s="36">
        <v>0</v>
      </c>
      <c r="AT155" s="36">
        <v>0</v>
      </c>
      <c r="AU155" s="36">
        <v>0</v>
      </c>
      <c r="AV155" s="36">
        <v>0</v>
      </c>
      <c r="AW155" s="36">
        <v>0</v>
      </c>
      <c r="AX155" s="36">
        <v>0</v>
      </c>
      <c r="AY155" s="36">
        <v>0</v>
      </c>
      <c r="AZ155" s="36">
        <v>0</v>
      </c>
      <c r="BA155" s="36">
        <v>0</v>
      </c>
      <c r="BB155" s="36">
        <v>0.33828217999999999</v>
      </c>
      <c r="BC155" s="36">
        <v>17.141654688999999</v>
      </c>
      <c r="BD155" s="36">
        <v>41.09</v>
      </c>
      <c r="BE155" s="36">
        <v>2.3904051428571431E-2</v>
      </c>
      <c r="BF155" s="36">
        <v>4.780810428571429E-2</v>
      </c>
      <c r="BG155" s="36">
        <v>1.713334809</v>
      </c>
      <c r="BH155" s="36">
        <v>17.475345578999999</v>
      </c>
      <c r="BI155" s="36">
        <v>0</v>
      </c>
      <c r="BJ155" s="36">
        <v>0</v>
      </c>
      <c r="BK155" s="36">
        <v>0</v>
      </c>
      <c r="BL155" s="36">
        <v>0</v>
      </c>
    </row>
    <row r="156" spans="1:64" s="37" customFormat="1" x14ac:dyDescent="0.2">
      <c r="A156" s="34">
        <v>153</v>
      </c>
      <c r="B156" s="34" t="s">
        <v>235</v>
      </c>
      <c r="C156" s="34" t="s">
        <v>240</v>
      </c>
      <c r="D156" s="41">
        <v>5.5045534109999998</v>
      </c>
      <c r="E156" s="36">
        <v>10</v>
      </c>
      <c r="F156" s="36">
        <v>0</v>
      </c>
      <c r="G156" s="36">
        <v>0</v>
      </c>
      <c r="H156" s="36">
        <v>10</v>
      </c>
      <c r="I156" s="36">
        <v>0</v>
      </c>
      <c r="J156" s="36">
        <v>0</v>
      </c>
      <c r="K156" s="36">
        <v>0</v>
      </c>
      <c r="L156" s="36">
        <v>0</v>
      </c>
      <c r="M156" s="36">
        <v>0</v>
      </c>
      <c r="N156" s="36">
        <v>0</v>
      </c>
      <c r="O156" s="36">
        <v>0</v>
      </c>
      <c r="P156" s="36">
        <v>0</v>
      </c>
      <c r="Q156" s="36">
        <v>0</v>
      </c>
      <c r="R156" s="36">
        <v>0</v>
      </c>
      <c r="S156" s="36">
        <v>0</v>
      </c>
      <c r="T156" s="36">
        <v>0</v>
      </c>
      <c r="U156" s="36">
        <v>0</v>
      </c>
      <c r="V156" s="36">
        <v>0</v>
      </c>
      <c r="W156" s="36">
        <v>0</v>
      </c>
      <c r="X156" s="36">
        <v>0</v>
      </c>
      <c r="Y156" s="36">
        <v>0</v>
      </c>
      <c r="Z156" s="36">
        <v>0</v>
      </c>
      <c r="AA156" s="36">
        <v>0</v>
      </c>
      <c r="AB156" s="36">
        <v>0</v>
      </c>
      <c r="AC156" s="36">
        <v>0</v>
      </c>
      <c r="AD156" s="36">
        <v>0</v>
      </c>
      <c r="AE156" s="36">
        <v>0</v>
      </c>
      <c r="AF156" s="36">
        <v>0</v>
      </c>
      <c r="AG156" s="36">
        <v>0</v>
      </c>
      <c r="AH156" s="36">
        <v>0</v>
      </c>
      <c r="AI156" s="36">
        <v>0</v>
      </c>
      <c r="AJ156" s="36">
        <v>0</v>
      </c>
      <c r="AK156" s="36">
        <v>0</v>
      </c>
      <c r="AL156" s="36">
        <v>0</v>
      </c>
      <c r="AM156" s="36">
        <v>0</v>
      </c>
      <c r="AN156" s="36">
        <v>0</v>
      </c>
      <c r="AO156" s="36">
        <v>0</v>
      </c>
      <c r="AP156" s="36">
        <v>0</v>
      </c>
      <c r="AQ156" s="36">
        <v>0</v>
      </c>
      <c r="AR156" s="36">
        <v>0</v>
      </c>
      <c r="AS156" s="36">
        <v>0</v>
      </c>
      <c r="AT156" s="36">
        <v>0</v>
      </c>
      <c r="AU156" s="36">
        <v>0</v>
      </c>
      <c r="AV156" s="36">
        <v>0</v>
      </c>
      <c r="AW156" s="36">
        <v>0</v>
      </c>
      <c r="AX156" s="36">
        <v>0</v>
      </c>
      <c r="AY156" s="36">
        <v>0</v>
      </c>
      <c r="AZ156" s="36">
        <v>0</v>
      </c>
      <c r="BA156" s="36">
        <v>0</v>
      </c>
      <c r="BB156" s="36">
        <v>0.47149739600000001</v>
      </c>
      <c r="BC156" s="36">
        <v>29.576421132</v>
      </c>
      <c r="BD156" s="36">
        <v>60.835819993999998</v>
      </c>
      <c r="BE156" s="36">
        <v>3.3317445714285715E-2</v>
      </c>
      <c r="BF156" s="36">
        <v>6.6634892857142872E-2</v>
      </c>
      <c r="BG156" s="36">
        <v>1.328205514</v>
      </c>
      <c r="BH156" s="36">
        <v>21.996424319999999</v>
      </c>
      <c r="BI156" s="36">
        <v>0</v>
      </c>
      <c r="BJ156" s="36">
        <v>0</v>
      </c>
      <c r="BK156" s="36">
        <v>0</v>
      </c>
      <c r="BL156" s="36">
        <v>0</v>
      </c>
    </row>
    <row r="157" spans="1:64" s="37" customFormat="1" x14ac:dyDescent="0.2">
      <c r="A157" s="34">
        <v>154</v>
      </c>
      <c r="B157" s="34" t="s">
        <v>235</v>
      </c>
      <c r="C157" s="34" t="s">
        <v>241</v>
      </c>
      <c r="D157" s="41">
        <v>4.8241954460000001</v>
      </c>
      <c r="E157" s="36">
        <v>0</v>
      </c>
      <c r="F157" s="36" t="s">
        <v>340</v>
      </c>
      <c r="G157" s="36" t="s">
        <v>340</v>
      </c>
      <c r="H157" s="36" t="s">
        <v>340</v>
      </c>
      <c r="I157" s="36">
        <v>0</v>
      </c>
      <c r="J157" s="36">
        <v>0</v>
      </c>
      <c r="K157" s="36">
        <v>0</v>
      </c>
      <c r="L157" s="36">
        <v>0</v>
      </c>
      <c r="M157" s="36">
        <v>0</v>
      </c>
      <c r="N157" s="36">
        <v>0</v>
      </c>
      <c r="O157" s="36">
        <v>0</v>
      </c>
      <c r="P157" s="36">
        <v>0</v>
      </c>
      <c r="Q157" s="36">
        <v>0</v>
      </c>
      <c r="R157" s="36">
        <v>0</v>
      </c>
      <c r="S157" s="36">
        <v>0</v>
      </c>
      <c r="T157" s="36">
        <v>0</v>
      </c>
      <c r="U157" s="36" t="s">
        <v>340</v>
      </c>
      <c r="V157" s="36" t="s">
        <v>340</v>
      </c>
      <c r="W157" s="36">
        <v>0</v>
      </c>
      <c r="X157" s="36">
        <v>0</v>
      </c>
      <c r="Y157" s="36">
        <v>0</v>
      </c>
      <c r="Z157" s="36">
        <v>0</v>
      </c>
      <c r="AA157" s="36">
        <v>0</v>
      </c>
      <c r="AB157" s="36">
        <v>0</v>
      </c>
      <c r="AC157" s="36">
        <v>0</v>
      </c>
      <c r="AD157" s="36">
        <v>0</v>
      </c>
      <c r="AE157" s="36">
        <v>0</v>
      </c>
      <c r="AF157" s="36">
        <v>0</v>
      </c>
      <c r="AG157" s="36" t="s">
        <v>340</v>
      </c>
      <c r="AH157" s="36" t="s">
        <v>340</v>
      </c>
      <c r="AI157" s="36" t="s">
        <v>340</v>
      </c>
      <c r="AJ157" s="36">
        <v>0</v>
      </c>
      <c r="AK157" s="36">
        <v>0</v>
      </c>
      <c r="AL157" s="36">
        <v>0</v>
      </c>
      <c r="AM157" s="36">
        <v>0</v>
      </c>
      <c r="AN157" s="36">
        <v>0</v>
      </c>
      <c r="AO157" s="36">
        <v>0</v>
      </c>
      <c r="AP157" s="36">
        <v>0</v>
      </c>
      <c r="AQ157" s="36">
        <v>0</v>
      </c>
      <c r="AR157" s="36">
        <v>0</v>
      </c>
      <c r="AS157" s="36">
        <v>0</v>
      </c>
      <c r="AT157" s="36">
        <v>0</v>
      </c>
      <c r="AU157" s="36">
        <v>0</v>
      </c>
      <c r="AV157" s="36">
        <v>0</v>
      </c>
      <c r="AW157" s="36">
        <v>0</v>
      </c>
      <c r="AX157" s="36">
        <v>0</v>
      </c>
      <c r="AY157" s="36">
        <v>0</v>
      </c>
      <c r="AZ157" s="36">
        <v>0</v>
      </c>
      <c r="BA157" s="36">
        <v>0</v>
      </c>
      <c r="BB157" s="36">
        <v>0.79895859800000002</v>
      </c>
      <c r="BC157" s="36">
        <v>31.944374335999999</v>
      </c>
      <c r="BD157" s="36">
        <v>74.913243102999999</v>
      </c>
      <c r="BE157" s="36">
        <v>5.6456854285714293E-2</v>
      </c>
      <c r="BF157" s="36">
        <v>0.11291371000000001</v>
      </c>
      <c r="BG157" s="36">
        <v>3.535272634</v>
      </c>
      <c r="BH157" s="36">
        <v>19.439653209999999</v>
      </c>
      <c r="BI157" s="36">
        <v>0</v>
      </c>
      <c r="BJ157" s="36">
        <v>0</v>
      </c>
      <c r="BK157" s="36">
        <v>0</v>
      </c>
      <c r="BL157" s="36">
        <v>0</v>
      </c>
    </row>
    <row r="158" spans="1:64" s="37" customFormat="1" x14ac:dyDescent="0.2">
      <c r="A158" s="34">
        <v>155</v>
      </c>
      <c r="B158" s="34" t="s">
        <v>235</v>
      </c>
      <c r="C158" s="34" t="s">
        <v>242</v>
      </c>
      <c r="D158" s="41">
        <v>5.000914216</v>
      </c>
      <c r="E158" s="36">
        <v>2</v>
      </c>
      <c r="F158" s="36">
        <v>0</v>
      </c>
      <c r="G158" s="36">
        <v>0</v>
      </c>
      <c r="H158" s="36">
        <v>2</v>
      </c>
      <c r="I158" s="36">
        <v>0</v>
      </c>
      <c r="J158" s="36">
        <v>0</v>
      </c>
      <c r="K158" s="36">
        <v>0</v>
      </c>
      <c r="L158" s="36">
        <v>0</v>
      </c>
      <c r="M158" s="36">
        <v>0</v>
      </c>
      <c r="N158" s="36">
        <v>0</v>
      </c>
      <c r="O158" s="36">
        <v>2.2487230000000002E-3</v>
      </c>
      <c r="P158" s="36">
        <v>3.4170610000000003E-3</v>
      </c>
      <c r="Q158" s="36">
        <v>1.377334E-3</v>
      </c>
      <c r="R158" s="36">
        <v>8.7138899999999997E-4</v>
      </c>
      <c r="S158" s="36">
        <v>2.2804650000000002E-3</v>
      </c>
      <c r="T158" s="36">
        <v>1.1365960000000001E-3</v>
      </c>
      <c r="U158" s="36">
        <v>0</v>
      </c>
      <c r="V158" s="36">
        <v>0</v>
      </c>
      <c r="W158" s="36">
        <v>2.2487230000000002E-3</v>
      </c>
      <c r="X158" s="36">
        <v>3.4170610000000003E-3</v>
      </c>
      <c r="Y158" s="36">
        <v>5.6657840000000001E-3</v>
      </c>
      <c r="Z158" s="36">
        <v>0</v>
      </c>
      <c r="AA158" s="36">
        <v>0</v>
      </c>
      <c r="AB158" s="36">
        <v>0</v>
      </c>
      <c r="AC158" s="36">
        <v>0</v>
      </c>
      <c r="AD158" s="36">
        <v>0</v>
      </c>
      <c r="AE158" s="36">
        <v>0</v>
      </c>
      <c r="AF158" s="36">
        <v>0</v>
      </c>
      <c r="AG158" s="36">
        <v>0</v>
      </c>
      <c r="AH158" s="36">
        <v>0</v>
      </c>
      <c r="AI158" s="36">
        <v>0</v>
      </c>
      <c r="AJ158" s="36">
        <v>0</v>
      </c>
      <c r="AK158" s="36">
        <v>0</v>
      </c>
      <c r="AL158" s="36">
        <v>0</v>
      </c>
      <c r="AM158" s="36">
        <v>0</v>
      </c>
      <c r="AN158" s="36">
        <v>0</v>
      </c>
      <c r="AO158" s="36">
        <v>0</v>
      </c>
      <c r="AP158" s="36">
        <v>3.296205E-3</v>
      </c>
      <c r="AQ158" s="36">
        <v>1.7748799999999999E-3</v>
      </c>
      <c r="AR158" s="36">
        <v>5.0710849999999995E-3</v>
      </c>
      <c r="AS158" s="36">
        <v>0</v>
      </c>
      <c r="AT158" s="36">
        <v>0</v>
      </c>
      <c r="AU158" s="36">
        <v>0</v>
      </c>
      <c r="AV158" s="36">
        <v>0</v>
      </c>
      <c r="AW158" s="36">
        <v>0</v>
      </c>
      <c r="AX158" s="36">
        <v>0</v>
      </c>
      <c r="AY158" s="36">
        <v>0</v>
      </c>
      <c r="AZ158" s="36">
        <v>0</v>
      </c>
      <c r="BA158" s="36">
        <v>0</v>
      </c>
      <c r="BB158" s="36">
        <v>0.42364350299999998</v>
      </c>
      <c r="BC158" s="36">
        <v>21.841580345000001</v>
      </c>
      <c r="BD158" s="36">
        <v>57.420527540000002</v>
      </c>
      <c r="BE158" s="36">
        <v>2.993594285714286E-2</v>
      </c>
      <c r="BF158" s="36">
        <v>5.9871887142857148E-2</v>
      </c>
      <c r="BG158" s="36">
        <v>3.4043731500000001</v>
      </c>
      <c r="BH158" s="36">
        <v>19.699450506000002</v>
      </c>
      <c r="BI158" s="36">
        <v>0</v>
      </c>
      <c r="BJ158" s="36">
        <v>0</v>
      </c>
      <c r="BK158" s="36">
        <v>0</v>
      </c>
      <c r="BL158" s="36">
        <v>0</v>
      </c>
    </row>
    <row r="159" spans="1:64" s="37" customFormat="1" x14ac:dyDescent="0.2">
      <c r="A159" s="34">
        <v>156</v>
      </c>
      <c r="B159" s="34" t="s">
        <v>235</v>
      </c>
      <c r="C159" s="34" t="s">
        <v>243</v>
      </c>
      <c r="D159" s="41">
        <v>4.4221997860000002</v>
      </c>
      <c r="E159" s="36">
        <v>0</v>
      </c>
      <c r="F159" s="36" t="s">
        <v>340</v>
      </c>
      <c r="G159" s="36" t="s">
        <v>340</v>
      </c>
      <c r="H159" s="36" t="s">
        <v>340</v>
      </c>
      <c r="I159" s="36">
        <v>0</v>
      </c>
      <c r="J159" s="36">
        <v>0</v>
      </c>
      <c r="K159" s="36">
        <v>0</v>
      </c>
      <c r="L159" s="36">
        <v>0</v>
      </c>
      <c r="M159" s="36">
        <v>0</v>
      </c>
      <c r="N159" s="36">
        <v>0</v>
      </c>
      <c r="O159" s="36">
        <v>0</v>
      </c>
      <c r="P159" s="36">
        <v>0</v>
      </c>
      <c r="Q159" s="36">
        <v>0</v>
      </c>
      <c r="R159" s="36">
        <v>0</v>
      </c>
      <c r="S159" s="36">
        <v>0</v>
      </c>
      <c r="T159" s="36">
        <v>0</v>
      </c>
      <c r="U159" s="36" t="s">
        <v>340</v>
      </c>
      <c r="V159" s="36" t="s">
        <v>340</v>
      </c>
      <c r="W159" s="36">
        <v>0</v>
      </c>
      <c r="X159" s="36">
        <v>0</v>
      </c>
      <c r="Y159" s="36">
        <v>0</v>
      </c>
      <c r="Z159" s="36">
        <v>0</v>
      </c>
      <c r="AA159" s="36">
        <v>0</v>
      </c>
      <c r="AB159" s="36">
        <v>0</v>
      </c>
      <c r="AC159" s="36">
        <v>0</v>
      </c>
      <c r="AD159" s="36">
        <v>0</v>
      </c>
      <c r="AE159" s="36">
        <v>0</v>
      </c>
      <c r="AF159" s="36">
        <v>0</v>
      </c>
      <c r="AG159" s="36" t="s">
        <v>340</v>
      </c>
      <c r="AH159" s="36" t="s">
        <v>340</v>
      </c>
      <c r="AI159" s="36" t="s">
        <v>340</v>
      </c>
      <c r="AJ159" s="36">
        <v>0</v>
      </c>
      <c r="AK159" s="36">
        <v>0</v>
      </c>
      <c r="AL159" s="36">
        <v>0</v>
      </c>
      <c r="AM159" s="36">
        <v>0</v>
      </c>
      <c r="AN159" s="36">
        <v>0</v>
      </c>
      <c r="AO159" s="36">
        <v>0</v>
      </c>
      <c r="AP159" s="36">
        <v>0</v>
      </c>
      <c r="AQ159" s="36">
        <v>0</v>
      </c>
      <c r="AR159" s="36">
        <v>0</v>
      </c>
      <c r="AS159" s="36">
        <v>0</v>
      </c>
      <c r="AT159" s="36">
        <v>0</v>
      </c>
      <c r="AU159" s="36">
        <v>0</v>
      </c>
      <c r="AV159" s="36">
        <v>0</v>
      </c>
      <c r="AW159" s="36">
        <v>0</v>
      </c>
      <c r="AX159" s="36">
        <v>0</v>
      </c>
      <c r="AY159" s="36">
        <v>0</v>
      </c>
      <c r="AZ159" s="36">
        <v>0</v>
      </c>
      <c r="BA159" s="36">
        <v>0</v>
      </c>
      <c r="BB159" s="36">
        <v>0</v>
      </c>
      <c r="BC159" s="36">
        <v>0</v>
      </c>
      <c r="BD159" s="36">
        <v>0</v>
      </c>
      <c r="BE159" s="36">
        <v>0</v>
      </c>
      <c r="BF159" s="36">
        <v>0</v>
      </c>
      <c r="BG159" s="36">
        <v>0</v>
      </c>
      <c r="BH159" s="36">
        <v>0</v>
      </c>
      <c r="BI159" s="36">
        <v>0</v>
      </c>
      <c r="BJ159" s="36">
        <v>0</v>
      </c>
      <c r="BK159" s="36">
        <v>0</v>
      </c>
      <c r="BL159" s="36">
        <v>0</v>
      </c>
    </row>
    <row r="160" spans="1:64" s="37" customFormat="1" x14ac:dyDescent="0.2">
      <c r="A160" s="34">
        <v>157</v>
      </c>
      <c r="B160" s="34" t="s">
        <v>235</v>
      </c>
      <c r="C160" s="34" t="s">
        <v>244</v>
      </c>
      <c r="D160" s="41">
        <v>4.3201016509999999</v>
      </c>
      <c r="E160" s="36">
        <v>0</v>
      </c>
      <c r="F160" s="36" t="s">
        <v>340</v>
      </c>
      <c r="G160" s="36" t="s">
        <v>340</v>
      </c>
      <c r="H160" s="36" t="s">
        <v>340</v>
      </c>
      <c r="I160" s="36">
        <v>0</v>
      </c>
      <c r="J160" s="36">
        <v>0</v>
      </c>
      <c r="K160" s="36">
        <v>0</v>
      </c>
      <c r="L160" s="36">
        <v>0</v>
      </c>
      <c r="M160" s="36">
        <v>0</v>
      </c>
      <c r="N160" s="36">
        <v>0</v>
      </c>
      <c r="O160" s="36">
        <v>0</v>
      </c>
      <c r="P160" s="36">
        <v>0</v>
      </c>
      <c r="Q160" s="36">
        <v>0</v>
      </c>
      <c r="R160" s="36">
        <v>0</v>
      </c>
      <c r="S160" s="36">
        <v>0</v>
      </c>
      <c r="T160" s="36">
        <v>0</v>
      </c>
      <c r="U160" s="36" t="s">
        <v>340</v>
      </c>
      <c r="V160" s="36" t="s">
        <v>340</v>
      </c>
      <c r="W160" s="36">
        <v>0</v>
      </c>
      <c r="X160" s="36">
        <v>0</v>
      </c>
      <c r="Y160" s="36">
        <v>0</v>
      </c>
      <c r="Z160" s="36">
        <v>0</v>
      </c>
      <c r="AA160" s="36">
        <v>0</v>
      </c>
      <c r="AB160" s="36">
        <v>0</v>
      </c>
      <c r="AC160" s="36">
        <v>0</v>
      </c>
      <c r="AD160" s="36">
        <v>0</v>
      </c>
      <c r="AE160" s="36">
        <v>0</v>
      </c>
      <c r="AF160" s="36">
        <v>0</v>
      </c>
      <c r="AG160" s="36" t="s">
        <v>340</v>
      </c>
      <c r="AH160" s="36" t="s">
        <v>340</v>
      </c>
      <c r="AI160" s="36" t="s">
        <v>340</v>
      </c>
      <c r="AJ160" s="36">
        <v>0</v>
      </c>
      <c r="AK160" s="36">
        <v>0</v>
      </c>
      <c r="AL160" s="36">
        <v>0</v>
      </c>
      <c r="AM160" s="36">
        <v>0</v>
      </c>
      <c r="AN160" s="36">
        <v>0</v>
      </c>
      <c r="AO160" s="36">
        <v>0</v>
      </c>
      <c r="AP160" s="36">
        <v>0</v>
      </c>
      <c r="AQ160" s="36">
        <v>0</v>
      </c>
      <c r="AR160" s="36">
        <v>0</v>
      </c>
      <c r="AS160" s="36">
        <v>0</v>
      </c>
      <c r="AT160" s="36">
        <v>0</v>
      </c>
      <c r="AU160" s="36">
        <v>0</v>
      </c>
      <c r="AV160" s="36">
        <v>0</v>
      </c>
      <c r="AW160" s="36">
        <v>0</v>
      </c>
      <c r="AX160" s="36">
        <v>0</v>
      </c>
      <c r="AY160" s="36">
        <v>0</v>
      </c>
      <c r="AZ160" s="36">
        <v>0</v>
      </c>
      <c r="BA160" s="36">
        <v>0</v>
      </c>
      <c r="BB160" s="36">
        <v>0</v>
      </c>
      <c r="BC160" s="36">
        <v>0</v>
      </c>
      <c r="BD160" s="36">
        <v>0</v>
      </c>
      <c r="BE160" s="36">
        <v>0</v>
      </c>
      <c r="BF160" s="36">
        <v>0</v>
      </c>
      <c r="BG160" s="36">
        <v>0</v>
      </c>
      <c r="BH160" s="36">
        <v>0</v>
      </c>
      <c r="BI160" s="36">
        <v>0</v>
      </c>
      <c r="BJ160" s="36">
        <v>0</v>
      </c>
      <c r="BK160" s="36">
        <v>0</v>
      </c>
      <c r="BL160" s="36">
        <v>0</v>
      </c>
    </row>
    <row r="161" spans="1:64" s="37" customFormat="1" x14ac:dyDescent="0.2">
      <c r="A161" s="34">
        <v>158</v>
      </c>
      <c r="B161" s="34" t="s">
        <v>235</v>
      </c>
      <c r="C161" s="34" t="s">
        <v>245</v>
      </c>
      <c r="D161" s="41">
        <v>4.7082466900000002</v>
      </c>
      <c r="E161" s="36">
        <v>2</v>
      </c>
      <c r="F161" s="36">
        <v>0</v>
      </c>
      <c r="G161" s="36">
        <v>0</v>
      </c>
      <c r="H161" s="36">
        <v>2</v>
      </c>
      <c r="I161" s="36">
        <v>0</v>
      </c>
      <c r="J161" s="36">
        <v>0</v>
      </c>
      <c r="K161" s="36">
        <v>0</v>
      </c>
      <c r="L161" s="36">
        <v>0</v>
      </c>
      <c r="M161" s="36">
        <v>0</v>
      </c>
      <c r="N161" s="36">
        <v>0</v>
      </c>
      <c r="O161" s="36">
        <v>0</v>
      </c>
      <c r="P161" s="36">
        <v>0</v>
      </c>
      <c r="Q161" s="36">
        <v>0</v>
      </c>
      <c r="R161" s="36">
        <v>0</v>
      </c>
      <c r="S161" s="36">
        <v>0</v>
      </c>
      <c r="T161" s="36">
        <v>0</v>
      </c>
      <c r="U161" s="36">
        <v>0</v>
      </c>
      <c r="V161" s="36">
        <v>0</v>
      </c>
      <c r="W161" s="36">
        <v>0</v>
      </c>
      <c r="X161" s="36">
        <v>0</v>
      </c>
      <c r="Y161" s="36">
        <v>0</v>
      </c>
      <c r="Z161" s="36">
        <v>0</v>
      </c>
      <c r="AA161" s="36">
        <v>0</v>
      </c>
      <c r="AB161" s="36">
        <v>0</v>
      </c>
      <c r="AC161" s="36">
        <v>0</v>
      </c>
      <c r="AD161" s="36">
        <v>0</v>
      </c>
      <c r="AE161" s="36">
        <v>0</v>
      </c>
      <c r="AF161" s="36">
        <v>0</v>
      </c>
      <c r="AG161" s="36">
        <v>0</v>
      </c>
      <c r="AH161" s="36">
        <v>0</v>
      </c>
      <c r="AI161" s="36">
        <v>0</v>
      </c>
      <c r="AJ161" s="36">
        <v>0</v>
      </c>
      <c r="AK161" s="36">
        <v>0</v>
      </c>
      <c r="AL161" s="36">
        <v>0</v>
      </c>
      <c r="AM161" s="36">
        <v>0</v>
      </c>
      <c r="AN161" s="36">
        <v>0</v>
      </c>
      <c r="AO161" s="36">
        <v>0</v>
      </c>
      <c r="AP161" s="36">
        <v>0</v>
      </c>
      <c r="AQ161" s="36">
        <v>0</v>
      </c>
      <c r="AR161" s="36">
        <v>0</v>
      </c>
      <c r="AS161" s="36">
        <v>0</v>
      </c>
      <c r="AT161" s="36">
        <v>0</v>
      </c>
      <c r="AU161" s="36">
        <v>0</v>
      </c>
      <c r="AV161" s="36">
        <v>0</v>
      </c>
      <c r="AW161" s="36">
        <v>0</v>
      </c>
      <c r="AX161" s="36">
        <v>0</v>
      </c>
      <c r="AY161" s="36">
        <v>0</v>
      </c>
      <c r="AZ161" s="36">
        <v>0</v>
      </c>
      <c r="BA161" s="36">
        <v>0</v>
      </c>
      <c r="BB161" s="36">
        <v>0</v>
      </c>
      <c r="BC161" s="36">
        <v>0</v>
      </c>
      <c r="BD161" s="36">
        <v>0</v>
      </c>
      <c r="BE161" s="36">
        <v>0</v>
      </c>
      <c r="BF161" s="36">
        <v>0</v>
      </c>
      <c r="BG161" s="36">
        <v>0.11565905899999999</v>
      </c>
      <c r="BH161" s="36">
        <v>0.77756985999999995</v>
      </c>
      <c r="BI161" s="36">
        <v>0</v>
      </c>
      <c r="BJ161" s="36">
        <v>0</v>
      </c>
      <c r="BK161" s="36">
        <v>0</v>
      </c>
      <c r="BL161" s="36">
        <v>0</v>
      </c>
    </row>
    <row r="162" spans="1:64" s="37" customFormat="1" x14ac:dyDescent="0.2">
      <c r="A162" s="34">
        <v>159</v>
      </c>
      <c r="B162" s="34" t="s">
        <v>235</v>
      </c>
      <c r="C162" s="34" t="s">
        <v>246</v>
      </c>
      <c r="D162" s="41">
        <v>4.3234331350000001</v>
      </c>
      <c r="E162" s="36">
        <v>37</v>
      </c>
      <c r="F162" s="36">
        <v>0</v>
      </c>
      <c r="G162" s="36">
        <v>0</v>
      </c>
      <c r="H162" s="36">
        <v>37</v>
      </c>
      <c r="I162" s="36">
        <v>0</v>
      </c>
      <c r="J162" s="36">
        <v>0</v>
      </c>
      <c r="K162" s="36">
        <v>0</v>
      </c>
      <c r="L162" s="36">
        <v>0</v>
      </c>
      <c r="M162" s="36">
        <v>0</v>
      </c>
      <c r="N162" s="36">
        <v>0</v>
      </c>
      <c r="O162" s="36">
        <v>0</v>
      </c>
      <c r="P162" s="36">
        <v>0</v>
      </c>
      <c r="Q162" s="36">
        <v>0</v>
      </c>
      <c r="R162" s="36">
        <v>0</v>
      </c>
      <c r="S162" s="36">
        <v>0</v>
      </c>
      <c r="T162" s="36">
        <v>0</v>
      </c>
      <c r="U162" s="36">
        <v>0</v>
      </c>
      <c r="V162" s="36">
        <v>0</v>
      </c>
      <c r="W162" s="36">
        <v>0</v>
      </c>
      <c r="X162" s="36">
        <v>0</v>
      </c>
      <c r="Y162" s="36">
        <v>0</v>
      </c>
      <c r="Z162" s="36">
        <v>0</v>
      </c>
      <c r="AA162" s="36">
        <v>0</v>
      </c>
      <c r="AB162" s="36">
        <v>0</v>
      </c>
      <c r="AC162" s="36">
        <v>0</v>
      </c>
      <c r="AD162" s="36">
        <v>0</v>
      </c>
      <c r="AE162" s="36">
        <v>0</v>
      </c>
      <c r="AF162" s="36">
        <v>0</v>
      </c>
      <c r="AG162" s="36">
        <v>0</v>
      </c>
      <c r="AH162" s="36">
        <v>0</v>
      </c>
      <c r="AI162" s="36">
        <v>0</v>
      </c>
      <c r="AJ162" s="36">
        <v>0</v>
      </c>
      <c r="AK162" s="36">
        <v>0</v>
      </c>
      <c r="AL162" s="36">
        <v>0</v>
      </c>
      <c r="AM162" s="36">
        <v>0</v>
      </c>
      <c r="AN162" s="36">
        <v>0</v>
      </c>
      <c r="AO162" s="36">
        <v>0</v>
      </c>
      <c r="AP162" s="36">
        <v>0</v>
      </c>
      <c r="AQ162" s="36">
        <v>0</v>
      </c>
      <c r="AR162" s="36">
        <v>0</v>
      </c>
      <c r="AS162" s="36">
        <v>0</v>
      </c>
      <c r="AT162" s="36">
        <v>0</v>
      </c>
      <c r="AU162" s="36">
        <v>0</v>
      </c>
      <c r="AV162" s="36">
        <v>0</v>
      </c>
      <c r="AW162" s="36">
        <v>0</v>
      </c>
      <c r="AX162" s="36">
        <v>0</v>
      </c>
      <c r="AY162" s="36">
        <v>0</v>
      </c>
      <c r="AZ162" s="36">
        <v>0</v>
      </c>
      <c r="BA162" s="36">
        <v>0</v>
      </c>
      <c r="BB162" s="36">
        <v>0</v>
      </c>
      <c r="BC162" s="36">
        <v>0</v>
      </c>
      <c r="BD162" s="36">
        <v>0</v>
      </c>
      <c r="BE162" s="36">
        <v>0</v>
      </c>
      <c r="BF162" s="36">
        <v>0</v>
      </c>
      <c r="BG162" s="36">
        <v>0</v>
      </c>
      <c r="BH162" s="36">
        <v>0</v>
      </c>
      <c r="BI162" s="36">
        <v>0</v>
      </c>
      <c r="BJ162" s="36">
        <v>0</v>
      </c>
      <c r="BK162" s="36">
        <v>0</v>
      </c>
      <c r="BL162" s="36">
        <v>0</v>
      </c>
    </row>
    <row r="163" spans="1:64" s="37" customFormat="1" x14ac:dyDescent="0.2">
      <c r="A163" s="34">
        <v>160</v>
      </c>
      <c r="B163" s="34" t="s">
        <v>235</v>
      </c>
      <c r="C163" s="34" t="s">
        <v>247</v>
      </c>
      <c r="D163" s="41">
        <v>4.9610768949999997</v>
      </c>
      <c r="E163" s="36">
        <v>16</v>
      </c>
      <c r="F163" s="36">
        <v>0</v>
      </c>
      <c r="G163" s="36">
        <v>4</v>
      </c>
      <c r="H163" s="36">
        <v>12</v>
      </c>
      <c r="I163" s="36">
        <v>0</v>
      </c>
      <c r="J163" s="36">
        <v>0</v>
      </c>
      <c r="K163" s="36">
        <v>0</v>
      </c>
      <c r="L163" s="36">
        <v>0</v>
      </c>
      <c r="M163" s="36">
        <v>0</v>
      </c>
      <c r="N163" s="36">
        <v>0</v>
      </c>
      <c r="O163" s="36">
        <v>4.9881095E-2</v>
      </c>
      <c r="P163" s="36">
        <v>9.0973602999999986E-2</v>
      </c>
      <c r="Q163" s="36">
        <v>4.7413837E-2</v>
      </c>
      <c r="R163" s="36">
        <v>2.467258E-3</v>
      </c>
      <c r="S163" s="36">
        <v>8.775543999999999E-2</v>
      </c>
      <c r="T163" s="36">
        <v>3.218163E-3</v>
      </c>
      <c r="U163" s="36">
        <v>1.8000000000000002E-2</v>
      </c>
      <c r="V163" s="36">
        <v>4.3200000000000002E-2</v>
      </c>
      <c r="W163" s="36">
        <v>6.7881095000000002E-2</v>
      </c>
      <c r="X163" s="36">
        <v>0.13417360299999997</v>
      </c>
      <c r="Y163" s="36">
        <v>0.20205469799999998</v>
      </c>
      <c r="Z163" s="36">
        <v>0</v>
      </c>
      <c r="AA163" s="36">
        <v>0</v>
      </c>
      <c r="AB163" s="36">
        <v>0</v>
      </c>
      <c r="AC163" s="36">
        <v>0</v>
      </c>
      <c r="AD163" s="36">
        <v>0</v>
      </c>
      <c r="AE163" s="36">
        <v>0</v>
      </c>
      <c r="AF163" s="36">
        <v>0</v>
      </c>
      <c r="AG163" s="36">
        <v>3.6930465370135215E-3</v>
      </c>
      <c r="AH163" s="36">
        <v>6.2824239940000148E-3</v>
      </c>
      <c r="AI163" s="36">
        <v>2.0120736305108154E-2</v>
      </c>
      <c r="AJ163" s="36">
        <v>0</v>
      </c>
      <c r="AK163" s="36">
        <v>0</v>
      </c>
      <c r="AL163" s="36">
        <v>0</v>
      </c>
      <c r="AM163" s="36">
        <v>3.6930465370135215E-3</v>
      </c>
      <c r="AN163" s="36">
        <v>6.2824239940000148E-3</v>
      </c>
      <c r="AO163" s="36">
        <v>2.0120736305108154E-2</v>
      </c>
      <c r="AP163" s="36">
        <v>0.23962955599999999</v>
      </c>
      <c r="AQ163" s="36">
        <v>0.12903129899999999</v>
      </c>
      <c r="AR163" s="36">
        <v>0.36866085500000001</v>
      </c>
      <c r="AS163" s="36">
        <v>0</v>
      </c>
      <c r="AT163" s="36">
        <v>0</v>
      </c>
      <c r="AU163" s="36">
        <v>0</v>
      </c>
      <c r="AV163" s="36">
        <v>0</v>
      </c>
      <c r="AW163" s="36">
        <v>0</v>
      </c>
      <c r="AX163" s="36">
        <v>0</v>
      </c>
      <c r="AY163" s="36">
        <v>0</v>
      </c>
      <c r="AZ163" s="36">
        <v>0</v>
      </c>
      <c r="BA163" s="36">
        <v>0</v>
      </c>
      <c r="BB163" s="36">
        <v>0.50029747899999999</v>
      </c>
      <c r="BC163" s="36">
        <v>34.767933067999998</v>
      </c>
      <c r="BD163" s="36">
        <v>87.676241966999996</v>
      </c>
      <c r="BE163" s="36">
        <v>3.5352547142857148E-2</v>
      </c>
      <c r="BF163" s="36">
        <v>7.0705095714285723E-2</v>
      </c>
      <c r="BG163" s="36">
        <v>1.331094878</v>
      </c>
      <c r="BH163" s="36">
        <v>15.522541019</v>
      </c>
      <c r="BI163" s="36">
        <v>0</v>
      </c>
      <c r="BJ163" s="36">
        <v>0</v>
      </c>
      <c r="BK163" s="36">
        <v>0</v>
      </c>
      <c r="BL163" s="36">
        <v>0</v>
      </c>
    </row>
    <row r="164" spans="1:64" s="37" customFormat="1" x14ac:dyDescent="0.2">
      <c r="A164" s="34">
        <v>161</v>
      </c>
      <c r="B164" s="34" t="s">
        <v>235</v>
      </c>
      <c r="C164" s="34" t="s">
        <v>248</v>
      </c>
      <c r="D164" s="41">
        <v>4.8869179760000003</v>
      </c>
      <c r="E164" s="36">
        <v>1</v>
      </c>
      <c r="F164" s="36">
        <v>0</v>
      </c>
      <c r="G164" s="36">
        <v>0</v>
      </c>
      <c r="H164" s="36">
        <v>1</v>
      </c>
      <c r="I164" s="36">
        <v>0</v>
      </c>
      <c r="J164" s="36">
        <v>0</v>
      </c>
      <c r="K164" s="36">
        <v>0</v>
      </c>
      <c r="L164" s="36">
        <v>0</v>
      </c>
      <c r="M164" s="36">
        <v>0</v>
      </c>
      <c r="N164" s="36">
        <v>0</v>
      </c>
      <c r="O164" s="36">
        <v>1.0391174E-2</v>
      </c>
      <c r="P164" s="36">
        <v>1.6946913000000001E-2</v>
      </c>
      <c r="Q164" s="36">
        <v>8.8406330000000005E-3</v>
      </c>
      <c r="R164" s="36">
        <v>1.5505409999999999E-3</v>
      </c>
      <c r="S164" s="36">
        <v>1.4924467E-2</v>
      </c>
      <c r="T164" s="36">
        <v>2.0224459999999998E-3</v>
      </c>
      <c r="U164" s="36">
        <v>0</v>
      </c>
      <c r="V164" s="36">
        <v>0</v>
      </c>
      <c r="W164" s="36">
        <v>1.0391174E-2</v>
      </c>
      <c r="X164" s="36">
        <v>1.6946913000000001E-2</v>
      </c>
      <c r="Y164" s="36">
        <v>2.7338087E-2</v>
      </c>
      <c r="Z164" s="36">
        <v>0</v>
      </c>
      <c r="AA164" s="36">
        <v>0</v>
      </c>
      <c r="AB164" s="36">
        <v>0</v>
      </c>
      <c r="AC164" s="36">
        <v>0</v>
      </c>
      <c r="AD164" s="36">
        <v>0</v>
      </c>
      <c r="AE164" s="36">
        <v>0</v>
      </c>
      <c r="AF164" s="36">
        <v>0</v>
      </c>
      <c r="AG164" s="36">
        <v>0</v>
      </c>
      <c r="AH164" s="36">
        <v>0</v>
      </c>
      <c r="AI164" s="36">
        <v>0</v>
      </c>
      <c r="AJ164" s="36">
        <v>0</v>
      </c>
      <c r="AK164" s="36">
        <v>0</v>
      </c>
      <c r="AL164" s="36">
        <v>0</v>
      </c>
      <c r="AM164" s="36">
        <v>0</v>
      </c>
      <c r="AN164" s="36">
        <v>0</v>
      </c>
      <c r="AO164" s="36">
        <v>0</v>
      </c>
      <c r="AP164" s="36">
        <v>1.4441872E-2</v>
      </c>
      <c r="AQ164" s="36">
        <v>7.7763930000000004E-3</v>
      </c>
      <c r="AR164" s="36">
        <v>2.2218265000000001E-2</v>
      </c>
      <c r="AS164" s="36">
        <v>0</v>
      </c>
      <c r="AT164" s="36">
        <v>0</v>
      </c>
      <c r="AU164" s="36">
        <v>0</v>
      </c>
      <c r="AV164" s="36">
        <v>0</v>
      </c>
      <c r="AW164" s="36">
        <v>0</v>
      </c>
      <c r="AX164" s="36">
        <v>0</v>
      </c>
      <c r="AY164" s="36">
        <v>0</v>
      </c>
      <c r="AZ164" s="36">
        <v>0</v>
      </c>
      <c r="BA164" s="36">
        <v>0</v>
      </c>
      <c r="BB164" s="36">
        <v>0.34667657899999998</v>
      </c>
      <c r="BC164" s="36">
        <v>15.43614077</v>
      </c>
      <c r="BD164" s="36">
        <v>36.025803220999997</v>
      </c>
      <c r="BE164" s="36">
        <v>2.4497225714285718E-2</v>
      </c>
      <c r="BF164" s="36">
        <v>4.8994451428571437E-2</v>
      </c>
      <c r="BG164" s="36">
        <v>1.240366944</v>
      </c>
      <c r="BH164" s="36">
        <v>7.7070999320000002</v>
      </c>
      <c r="BI164" s="36">
        <v>0</v>
      </c>
      <c r="BJ164" s="36">
        <v>0</v>
      </c>
      <c r="BK164" s="36">
        <v>0</v>
      </c>
      <c r="BL164" s="36">
        <v>0</v>
      </c>
    </row>
    <row r="165" spans="1:64" s="37" customFormat="1" x14ac:dyDescent="0.2">
      <c r="A165" s="34">
        <v>162</v>
      </c>
      <c r="B165" s="34" t="s">
        <v>235</v>
      </c>
      <c r="C165" s="34" t="s">
        <v>249</v>
      </c>
      <c r="D165" s="41">
        <v>4.8491805770000003</v>
      </c>
      <c r="E165" s="36">
        <v>8</v>
      </c>
      <c r="F165" s="36">
        <v>0</v>
      </c>
      <c r="G165" s="36">
        <v>0</v>
      </c>
      <c r="H165" s="36">
        <v>8</v>
      </c>
      <c r="I165" s="36">
        <v>0</v>
      </c>
      <c r="J165" s="36">
        <v>0</v>
      </c>
      <c r="K165" s="36">
        <v>0</v>
      </c>
      <c r="L165" s="36">
        <v>0</v>
      </c>
      <c r="M165" s="36">
        <v>0</v>
      </c>
      <c r="N165" s="36">
        <v>0</v>
      </c>
      <c r="O165" s="36">
        <v>3.8876500000000001E-4</v>
      </c>
      <c r="P165" s="36">
        <v>6.9540699999999988E-4</v>
      </c>
      <c r="Q165" s="36">
        <v>3.6424599999999998E-4</v>
      </c>
      <c r="R165" s="36">
        <v>2.4519E-5</v>
      </c>
      <c r="S165" s="36">
        <v>6.6342399999999991E-4</v>
      </c>
      <c r="T165" s="36">
        <v>3.1982999999999995E-5</v>
      </c>
      <c r="U165" s="36">
        <v>0</v>
      </c>
      <c r="V165" s="36">
        <v>0</v>
      </c>
      <c r="W165" s="36">
        <v>3.8876500000000001E-4</v>
      </c>
      <c r="X165" s="36">
        <v>6.9540699999999988E-4</v>
      </c>
      <c r="Y165" s="36">
        <v>1.084172E-3</v>
      </c>
      <c r="Z165" s="36">
        <v>0</v>
      </c>
      <c r="AA165" s="36">
        <v>0</v>
      </c>
      <c r="AB165" s="36">
        <v>0</v>
      </c>
      <c r="AC165" s="36">
        <v>0</v>
      </c>
      <c r="AD165" s="36">
        <v>0</v>
      </c>
      <c r="AE165" s="36">
        <v>0</v>
      </c>
      <c r="AF165" s="36">
        <v>0</v>
      </c>
      <c r="AG165" s="36">
        <v>0</v>
      </c>
      <c r="AH165" s="36">
        <v>0</v>
      </c>
      <c r="AI165" s="36">
        <v>0</v>
      </c>
      <c r="AJ165" s="36">
        <v>0</v>
      </c>
      <c r="AK165" s="36">
        <v>0</v>
      </c>
      <c r="AL165" s="36">
        <v>0</v>
      </c>
      <c r="AM165" s="36">
        <v>0</v>
      </c>
      <c r="AN165" s="36">
        <v>0</v>
      </c>
      <c r="AO165" s="36">
        <v>0</v>
      </c>
      <c r="AP165" s="36">
        <v>1.1704389999999999E-3</v>
      </c>
      <c r="AQ165" s="36">
        <v>6.3023599999999995E-4</v>
      </c>
      <c r="AR165" s="36">
        <v>1.8006749999999998E-3</v>
      </c>
      <c r="AS165" s="36">
        <v>0</v>
      </c>
      <c r="AT165" s="36">
        <v>0</v>
      </c>
      <c r="AU165" s="36">
        <v>0</v>
      </c>
      <c r="AV165" s="36">
        <v>0</v>
      </c>
      <c r="AW165" s="36">
        <v>0</v>
      </c>
      <c r="AX165" s="36">
        <v>0</v>
      </c>
      <c r="AY165" s="36">
        <v>0</v>
      </c>
      <c r="AZ165" s="36">
        <v>0</v>
      </c>
      <c r="BA165" s="36">
        <v>0</v>
      </c>
      <c r="BB165" s="36">
        <v>0.21099078099999999</v>
      </c>
      <c r="BC165" s="36">
        <v>7.4173426410000003</v>
      </c>
      <c r="BD165" s="36">
        <v>18.008919252999998</v>
      </c>
      <c r="BE165" s="36">
        <v>1.4909252857142858E-2</v>
      </c>
      <c r="BF165" s="36">
        <v>2.9818505714285716E-2</v>
      </c>
      <c r="BG165" s="36">
        <v>0.88822062499999999</v>
      </c>
      <c r="BH165" s="36">
        <v>10.758361699</v>
      </c>
      <c r="BI165" s="36">
        <v>0</v>
      </c>
      <c r="BJ165" s="36">
        <v>0</v>
      </c>
      <c r="BK165" s="36">
        <v>0</v>
      </c>
      <c r="BL165" s="36">
        <v>0</v>
      </c>
    </row>
    <row r="166" spans="1:64" s="37" customFormat="1" x14ac:dyDescent="0.2">
      <c r="A166" s="34">
        <v>163</v>
      </c>
      <c r="B166" s="34" t="s">
        <v>235</v>
      </c>
      <c r="C166" s="34" t="s">
        <v>250</v>
      </c>
      <c r="D166" s="41">
        <v>4.7862145649999999</v>
      </c>
      <c r="E166" s="36">
        <v>22</v>
      </c>
      <c r="F166" s="36">
        <v>0</v>
      </c>
      <c r="G166" s="36">
        <v>0</v>
      </c>
      <c r="H166" s="36">
        <v>22</v>
      </c>
      <c r="I166" s="36">
        <v>0</v>
      </c>
      <c r="J166" s="36">
        <v>0</v>
      </c>
      <c r="K166" s="36">
        <v>0</v>
      </c>
      <c r="L166" s="36">
        <v>0</v>
      </c>
      <c r="M166" s="36">
        <v>0</v>
      </c>
      <c r="N166" s="36">
        <v>0</v>
      </c>
      <c r="O166" s="36">
        <v>0</v>
      </c>
      <c r="P166" s="36">
        <v>0</v>
      </c>
      <c r="Q166" s="36">
        <v>0</v>
      </c>
      <c r="R166" s="36">
        <v>0</v>
      </c>
      <c r="S166" s="36">
        <v>0</v>
      </c>
      <c r="T166" s="36">
        <v>0</v>
      </c>
      <c r="U166" s="36">
        <v>0</v>
      </c>
      <c r="V166" s="36">
        <v>0</v>
      </c>
      <c r="W166" s="36">
        <v>0</v>
      </c>
      <c r="X166" s="36">
        <v>0</v>
      </c>
      <c r="Y166" s="36">
        <v>0</v>
      </c>
      <c r="Z166" s="36">
        <v>0</v>
      </c>
      <c r="AA166" s="36">
        <v>0</v>
      </c>
      <c r="AB166" s="36">
        <v>0</v>
      </c>
      <c r="AC166" s="36">
        <v>0</v>
      </c>
      <c r="AD166" s="36">
        <v>0</v>
      </c>
      <c r="AE166" s="36">
        <v>0</v>
      </c>
      <c r="AF166" s="36">
        <v>0</v>
      </c>
      <c r="AG166" s="36">
        <v>0</v>
      </c>
      <c r="AH166" s="36">
        <v>0</v>
      </c>
      <c r="AI166" s="36">
        <v>0</v>
      </c>
      <c r="AJ166" s="36">
        <v>0</v>
      </c>
      <c r="AK166" s="36">
        <v>0</v>
      </c>
      <c r="AL166" s="36">
        <v>0</v>
      </c>
      <c r="AM166" s="36">
        <v>0</v>
      </c>
      <c r="AN166" s="36">
        <v>0</v>
      </c>
      <c r="AO166" s="36">
        <v>0</v>
      </c>
      <c r="AP166" s="36">
        <v>0</v>
      </c>
      <c r="AQ166" s="36">
        <v>0</v>
      </c>
      <c r="AR166" s="36">
        <v>0</v>
      </c>
      <c r="AS166" s="36">
        <v>0</v>
      </c>
      <c r="AT166" s="36">
        <v>0</v>
      </c>
      <c r="AU166" s="36">
        <v>0</v>
      </c>
      <c r="AV166" s="36">
        <v>0</v>
      </c>
      <c r="AW166" s="36">
        <v>0</v>
      </c>
      <c r="AX166" s="36">
        <v>0</v>
      </c>
      <c r="AY166" s="36">
        <v>0</v>
      </c>
      <c r="AZ166" s="36">
        <v>0</v>
      </c>
      <c r="BA166" s="36">
        <v>0</v>
      </c>
      <c r="BB166" s="36">
        <v>0</v>
      </c>
      <c r="BC166" s="36">
        <v>0</v>
      </c>
      <c r="BD166" s="36">
        <v>0</v>
      </c>
      <c r="BE166" s="36">
        <v>0</v>
      </c>
      <c r="BF166" s="36">
        <v>0</v>
      </c>
      <c r="BG166" s="36">
        <v>0</v>
      </c>
      <c r="BH166" s="36">
        <v>0</v>
      </c>
      <c r="BI166" s="36">
        <v>0</v>
      </c>
      <c r="BJ166" s="36">
        <v>0</v>
      </c>
      <c r="BK166" s="36">
        <v>0</v>
      </c>
      <c r="BL166" s="36">
        <v>0</v>
      </c>
    </row>
    <row r="167" spans="1:64" s="37" customFormat="1" x14ac:dyDescent="0.2">
      <c r="A167" s="34">
        <v>164</v>
      </c>
      <c r="B167" s="34" t="s">
        <v>235</v>
      </c>
      <c r="C167" s="34" t="s">
        <v>251</v>
      </c>
      <c r="D167" s="41">
        <v>4.7829417220000003</v>
      </c>
      <c r="E167" s="36">
        <v>18</v>
      </c>
      <c r="F167" s="36">
        <v>0</v>
      </c>
      <c r="G167" s="36">
        <v>0</v>
      </c>
      <c r="H167" s="36">
        <v>18</v>
      </c>
      <c r="I167" s="36">
        <v>0</v>
      </c>
      <c r="J167" s="36">
        <v>0</v>
      </c>
      <c r="K167" s="36">
        <v>0</v>
      </c>
      <c r="L167" s="36">
        <v>0</v>
      </c>
      <c r="M167" s="36">
        <v>0</v>
      </c>
      <c r="N167" s="36">
        <v>0</v>
      </c>
      <c r="O167" s="36">
        <v>3.4012799999999998E-4</v>
      </c>
      <c r="P167" s="36">
        <v>5.0714200000000003E-4</v>
      </c>
      <c r="Q167" s="36">
        <v>2.7442799999999995E-4</v>
      </c>
      <c r="R167" s="36">
        <v>6.5699999999999998E-5</v>
      </c>
      <c r="S167" s="36">
        <v>4.21445E-4</v>
      </c>
      <c r="T167" s="36">
        <v>8.5697000000000003E-5</v>
      </c>
      <c r="U167" s="36">
        <v>0</v>
      </c>
      <c r="V167" s="36">
        <v>0</v>
      </c>
      <c r="W167" s="36">
        <v>3.4012799999999998E-4</v>
      </c>
      <c r="X167" s="36">
        <v>5.0714200000000003E-4</v>
      </c>
      <c r="Y167" s="36">
        <v>8.4727000000000001E-4</v>
      </c>
      <c r="Z167" s="36">
        <v>0</v>
      </c>
      <c r="AA167" s="36">
        <v>0</v>
      </c>
      <c r="AB167" s="36">
        <v>0</v>
      </c>
      <c r="AC167" s="36">
        <v>0</v>
      </c>
      <c r="AD167" s="36">
        <v>0</v>
      </c>
      <c r="AE167" s="36">
        <v>0</v>
      </c>
      <c r="AF167" s="36">
        <v>0</v>
      </c>
      <c r="AG167" s="36">
        <v>0</v>
      </c>
      <c r="AH167" s="36">
        <v>0</v>
      </c>
      <c r="AI167" s="36">
        <v>0</v>
      </c>
      <c r="AJ167" s="36">
        <v>0</v>
      </c>
      <c r="AK167" s="36">
        <v>0</v>
      </c>
      <c r="AL167" s="36">
        <v>0</v>
      </c>
      <c r="AM167" s="36">
        <v>0</v>
      </c>
      <c r="AN167" s="36">
        <v>0</v>
      </c>
      <c r="AO167" s="36">
        <v>0</v>
      </c>
      <c r="AP167" s="36">
        <v>5.3232300000000002E-4</v>
      </c>
      <c r="AQ167" s="36">
        <v>2.8663499999999998E-4</v>
      </c>
      <c r="AR167" s="36">
        <v>8.1895800000000006E-4</v>
      </c>
      <c r="AS167" s="36">
        <v>0</v>
      </c>
      <c r="AT167" s="36">
        <v>0</v>
      </c>
      <c r="AU167" s="36">
        <v>0</v>
      </c>
      <c r="AV167" s="36">
        <v>0</v>
      </c>
      <c r="AW167" s="36">
        <v>0</v>
      </c>
      <c r="AX167" s="36">
        <v>0</v>
      </c>
      <c r="AY167" s="36">
        <v>0</v>
      </c>
      <c r="AZ167" s="36">
        <v>0</v>
      </c>
      <c r="BA167" s="36">
        <v>0</v>
      </c>
      <c r="BB167" s="36">
        <v>0</v>
      </c>
      <c r="BC167" s="36">
        <v>0</v>
      </c>
      <c r="BD167" s="36">
        <v>0</v>
      </c>
      <c r="BE167" s="36">
        <v>0</v>
      </c>
      <c r="BF167" s="36">
        <v>0</v>
      </c>
      <c r="BG167" s="36">
        <v>0</v>
      </c>
      <c r="BH167" s="36">
        <v>0.23737346500000001</v>
      </c>
      <c r="BI167" s="36">
        <v>0</v>
      </c>
      <c r="BJ167" s="36">
        <v>0</v>
      </c>
      <c r="BK167" s="36">
        <v>0</v>
      </c>
      <c r="BL167" s="36">
        <v>0</v>
      </c>
    </row>
    <row r="168" spans="1:64" s="37" customFormat="1" x14ac:dyDescent="0.2">
      <c r="A168" s="34">
        <v>165</v>
      </c>
      <c r="B168" s="34" t="s">
        <v>235</v>
      </c>
      <c r="C168" s="34" t="s">
        <v>252</v>
      </c>
      <c r="D168" s="41">
        <v>4.1414202329999998</v>
      </c>
      <c r="E168" s="36">
        <v>10</v>
      </c>
      <c r="F168" s="36">
        <v>0</v>
      </c>
      <c r="G168" s="36">
        <v>0</v>
      </c>
      <c r="H168" s="36">
        <v>10</v>
      </c>
      <c r="I168" s="36">
        <v>0</v>
      </c>
      <c r="J168" s="36">
        <v>0</v>
      </c>
      <c r="K168" s="36">
        <v>0</v>
      </c>
      <c r="L168" s="36">
        <v>0</v>
      </c>
      <c r="M168" s="36">
        <v>0</v>
      </c>
      <c r="N168" s="36">
        <v>0</v>
      </c>
      <c r="O168" s="36">
        <v>0</v>
      </c>
      <c r="P168" s="36">
        <v>0</v>
      </c>
      <c r="Q168" s="36">
        <v>0</v>
      </c>
      <c r="R168" s="36">
        <v>0</v>
      </c>
      <c r="S168" s="36">
        <v>0</v>
      </c>
      <c r="T168" s="36">
        <v>0</v>
      </c>
      <c r="U168" s="36">
        <v>0</v>
      </c>
      <c r="V168" s="36">
        <v>0</v>
      </c>
      <c r="W168" s="36">
        <v>0</v>
      </c>
      <c r="X168" s="36">
        <v>0</v>
      </c>
      <c r="Y168" s="36">
        <v>0</v>
      </c>
      <c r="Z168" s="36">
        <v>0</v>
      </c>
      <c r="AA168" s="36">
        <v>0</v>
      </c>
      <c r="AB168" s="36">
        <v>0</v>
      </c>
      <c r="AC168" s="36">
        <v>0</v>
      </c>
      <c r="AD168" s="36">
        <v>0</v>
      </c>
      <c r="AE168" s="36">
        <v>0</v>
      </c>
      <c r="AF168" s="36">
        <v>0</v>
      </c>
      <c r="AG168" s="36">
        <v>0</v>
      </c>
      <c r="AH168" s="36">
        <v>0</v>
      </c>
      <c r="AI168" s="36">
        <v>0</v>
      </c>
      <c r="AJ168" s="36">
        <v>0</v>
      </c>
      <c r="AK168" s="36">
        <v>0</v>
      </c>
      <c r="AL168" s="36">
        <v>0</v>
      </c>
      <c r="AM168" s="36">
        <v>0</v>
      </c>
      <c r="AN168" s="36">
        <v>0</v>
      </c>
      <c r="AO168" s="36">
        <v>0</v>
      </c>
      <c r="AP168" s="36">
        <v>0</v>
      </c>
      <c r="AQ168" s="36">
        <v>0</v>
      </c>
      <c r="AR168" s="36">
        <v>0</v>
      </c>
      <c r="AS168" s="36">
        <v>0</v>
      </c>
      <c r="AT168" s="36">
        <v>0</v>
      </c>
      <c r="AU168" s="36">
        <v>0</v>
      </c>
      <c r="AV168" s="36">
        <v>0</v>
      </c>
      <c r="AW168" s="36">
        <v>0</v>
      </c>
      <c r="AX168" s="36">
        <v>0</v>
      </c>
      <c r="AY168" s="36">
        <v>0</v>
      </c>
      <c r="AZ168" s="36">
        <v>0</v>
      </c>
      <c r="BA168" s="36">
        <v>0</v>
      </c>
      <c r="BB168" s="36">
        <v>0</v>
      </c>
      <c r="BC168" s="36">
        <v>0</v>
      </c>
      <c r="BD168" s="36">
        <v>0</v>
      </c>
      <c r="BE168" s="36">
        <v>0</v>
      </c>
      <c r="BF168" s="36">
        <v>0</v>
      </c>
      <c r="BG168" s="36">
        <v>0</v>
      </c>
      <c r="BH168" s="36">
        <v>0</v>
      </c>
      <c r="BI168" s="36">
        <v>0</v>
      </c>
      <c r="BJ168" s="36">
        <v>0</v>
      </c>
      <c r="BK168" s="36">
        <v>0</v>
      </c>
      <c r="BL168" s="36">
        <v>0</v>
      </c>
    </row>
    <row r="169" spans="1:64" s="37" customFormat="1" x14ac:dyDescent="0.2">
      <c r="A169" s="34">
        <v>166</v>
      </c>
      <c r="B169" s="34" t="s">
        <v>235</v>
      </c>
      <c r="C169" s="34" t="s">
        <v>253</v>
      </c>
      <c r="D169" s="41">
        <v>4.7325413799999998</v>
      </c>
      <c r="E169" s="36">
        <v>11</v>
      </c>
      <c r="F169" s="36">
        <v>0</v>
      </c>
      <c r="G169" s="36">
        <v>0</v>
      </c>
      <c r="H169" s="36">
        <v>11</v>
      </c>
      <c r="I169" s="36">
        <v>0</v>
      </c>
      <c r="J169" s="36">
        <v>0</v>
      </c>
      <c r="K169" s="36">
        <v>0</v>
      </c>
      <c r="L169" s="36">
        <v>0</v>
      </c>
      <c r="M169" s="36">
        <v>0</v>
      </c>
      <c r="N169" s="36">
        <v>0</v>
      </c>
      <c r="O169" s="36">
        <v>0</v>
      </c>
      <c r="P169" s="36">
        <v>0</v>
      </c>
      <c r="Q169" s="36">
        <v>0</v>
      </c>
      <c r="R169" s="36">
        <v>0</v>
      </c>
      <c r="S169" s="36">
        <v>0</v>
      </c>
      <c r="T169" s="36">
        <v>0</v>
      </c>
      <c r="U169" s="36">
        <v>0</v>
      </c>
      <c r="V169" s="36">
        <v>0</v>
      </c>
      <c r="W169" s="36">
        <v>0</v>
      </c>
      <c r="X169" s="36">
        <v>0</v>
      </c>
      <c r="Y169" s="36">
        <v>0</v>
      </c>
      <c r="Z169" s="36">
        <v>0</v>
      </c>
      <c r="AA169" s="36">
        <v>0</v>
      </c>
      <c r="AB169" s="36">
        <v>0</v>
      </c>
      <c r="AC169" s="36">
        <v>0</v>
      </c>
      <c r="AD169" s="36">
        <v>0</v>
      </c>
      <c r="AE169" s="36">
        <v>0</v>
      </c>
      <c r="AF169" s="36">
        <v>0</v>
      </c>
      <c r="AG169" s="36">
        <v>0</v>
      </c>
      <c r="AH169" s="36">
        <v>0</v>
      </c>
      <c r="AI169" s="36">
        <v>0</v>
      </c>
      <c r="AJ169" s="36">
        <v>0</v>
      </c>
      <c r="AK169" s="36">
        <v>0</v>
      </c>
      <c r="AL169" s="36">
        <v>0</v>
      </c>
      <c r="AM169" s="36">
        <v>0</v>
      </c>
      <c r="AN169" s="36">
        <v>0</v>
      </c>
      <c r="AO169" s="36">
        <v>0</v>
      </c>
      <c r="AP169" s="36">
        <v>0</v>
      </c>
      <c r="AQ169" s="36">
        <v>0</v>
      </c>
      <c r="AR169" s="36">
        <v>0</v>
      </c>
      <c r="AS169" s="36">
        <v>0</v>
      </c>
      <c r="AT169" s="36">
        <v>0</v>
      </c>
      <c r="AU169" s="36">
        <v>0</v>
      </c>
      <c r="AV169" s="36">
        <v>0</v>
      </c>
      <c r="AW169" s="36">
        <v>0</v>
      </c>
      <c r="AX169" s="36">
        <v>0</v>
      </c>
      <c r="AY169" s="36">
        <v>0</v>
      </c>
      <c r="AZ169" s="36">
        <v>0</v>
      </c>
      <c r="BA169" s="36">
        <v>0</v>
      </c>
      <c r="BB169" s="36">
        <v>5.1591546000000002E-2</v>
      </c>
      <c r="BC169" s="36">
        <v>0.99618753500000001</v>
      </c>
      <c r="BD169" s="36">
        <v>2.4003161209999999</v>
      </c>
      <c r="BE169" s="36">
        <v>3.6456157142857144E-3</v>
      </c>
      <c r="BF169" s="36">
        <v>7.2912314285714288E-3</v>
      </c>
      <c r="BG169" s="36">
        <v>1.219914763</v>
      </c>
      <c r="BH169" s="36">
        <v>5.6750678900000002</v>
      </c>
      <c r="BI169" s="36">
        <v>0</v>
      </c>
      <c r="BJ169" s="36">
        <v>0</v>
      </c>
      <c r="BK169" s="36">
        <v>0</v>
      </c>
      <c r="BL169" s="36">
        <v>0</v>
      </c>
    </row>
    <row r="170" spans="1:64" s="37" customFormat="1" x14ac:dyDescent="0.2">
      <c r="A170" s="34">
        <v>167</v>
      </c>
      <c r="B170" s="34" t="s">
        <v>255</v>
      </c>
      <c r="C170" s="34" t="s">
        <v>254</v>
      </c>
      <c r="D170" s="41" t="s">
        <v>339</v>
      </c>
      <c r="E170" s="36" t="s">
        <v>339</v>
      </c>
      <c r="F170" s="36" t="s">
        <v>339</v>
      </c>
      <c r="G170" s="36" t="s">
        <v>339</v>
      </c>
      <c r="H170" s="36" t="s">
        <v>339</v>
      </c>
      <c r="I170" s="36" t="s">
        <v>339</v>
      </c>
      <c r="J170" s="36" t="s">
        <v>339</v>
      </c>
      <c r="K170" s="36" t="s">
        <v>339</v>
      </c>
      <c r="L170" s="36" t="s">
        <v>339</v>
      </c>
      <c r="M170" s="36" t="s">
        <v>339</v>
      </c>
      <c r="N170" s="36" t="s">
        <v>339</v>
      </c>
      <c r="O170" s="36" t="s">
        <v>339</v>
      </c>
      <c r="P170" s="36" t="s">
        <v>339</v>
      </c>
      <c r="Q170" s="36" t="s">
        <v>339</v>
      </c>
      <c r="R170" s="36" t="s">
        <v>339</v>
      </c>
      <c r="S170" s="36" t="s">
        <v>339</v>
      </c>
      <c r="T170" s="36" t="s">
        <v>339</v>
      </c>
      <c r="U170" s="36" t="s">
        <v>339</v>
      </c>
      <c r="V170" s="36" t="s">
        <v>339</v>
      </c>
      <c r="W170" s="36" t="s">
        <v>339</v>
      </c>
      <c r="X170" s="36" t="s">
        <v>339</v>
      </c>
      <c r="Y170" s="36" t="s">
        <v>339</v>
      </c>
      <c r="Z170" s="36" t="s">
        <v>339</v>
      </c>
      <c r="AA170" s="36" t="s">
        <v>339</v>
      </c>
      <c r="AB170" s="36" t="s">
        <v>339</v>
      </c>
      <c r="AC170" s="36" t="s">
        <v>339</v>
      </c>
      <c r="AD170" s="36" t="s">
        <v>339</v>
      </c>
      <c r="AE170" s="36" t="s">
        <v>339</v>
      </c>
      <c r="AF170" s="36" t="s">
        <v>339</v>
      </c>
      <c r="AG170" s="36" t="s">
        <v>339</v>
      </c>
      <c r="AH170" s="36" t="s">
        <v>339</v>
      </c>
      <c r="AI170" s="36" t="s">
        <v>339</v>
      </c>
      <c r="AJ170" s="36" t="s">
        <v>339</v>
      </c>
      <c r="AK170" s="36" t="s">
        <v>339</v>
      </c>
      <c r="AL170" s="36" t="s">
        <v>339</v>
      </c>
      <c r="AM170" s="36" t="s">
        <v>339</v>
      </c>
      <c r="AN170" s="36" t="s">
        <v>339</v>
      </c>
      <c r="AO170" s="36" t="s">
        <v>339</v>
      </c>
      <c r="AP170" s="36" t="s">
        <v>339</v>
      </c>
      <c r="AQ170" s="36" t="s">
        <v>339</v>
      </c>
      <c r="AR170" s="36" t="s">
        <v>339</v>
      </c>
      <c r="AS170" s="36" t="s">
        <v>339</v>
      </c>
      <c r="AT170" s="36" t="s">
        <v>339</v>
      </c>
      <c r="AU170" s="36" t="s">
        <v>339</v>
      </c>
      <c r="AV170" s="36" t="s">
        <v>339</v>
      </c>
      <c r="AW170" s="36" t="s">
        <v>339</v>
      </c>
      <c r="AX170" s="36" t="s">
        <v>339</v>
      </c>
      <c r="AY170" s="36" t="s">
        <v>339</v>
      </c>
      <c r="AZ170" s="36" t="s">
        <v>339</v>
      </c>
      <c r="BA170" s="36" t="s">
        <v>339</v>
      </c>
      <c r="BB170" s="36" t="s">
        <v>339</v>
      </c>
      <c r="BC170" s="36" t="s">
        <v>339</v>
      </c>
      <c r="BD170" s="36" t="s">
        <v>339</v>
      </c>
      <c r="BE170" s="36" t="s">
        <v>339</v>
      </c>
      <c r="BF170" s="36" t="s">
        <v>339</v>
      </c>
      <c r="BG170" s="36" t="s">
        <v>339</v>
      </c>
      <c r="BH170" s="36" t="s">
        <v>339</v>
      </c>
      <c r="BI170" s="36" t="s">
        <v>339</v>
      </c>
      <c r="BJ170" s="36" t="s">
        <v>339</v>
      </c>
      <c r="BK170" s="36" t="s">
        <v>339</v>
      </c>
      <c r="BL170" s="36" t="s">
        <v>339</v>
      </c>
    </row>
    <row r="171" spans="1:64" s="37" customFormat="1" x14ac:dyDescent="0.2">
      <c r="A171" s="34">
        <v>168</v>
      </c>
      <c r="B171" s="34" t="s">
        <v>255</v>
      </c>
      <c r="C171" s="34" t="s">
        <v>256</v>
      </c>
      <c r="D171" s="41" t="s">
        <v>339</v>
      </c>
      <c r="E171" s="36" t="s">
        <v>339</v>
      </c>
      <c r="F171" s="36" t="s">
        <v>339</v>
      </c>
      <c r="G171" s="36" t="s">
        <v>339</v>
      </c>
      <c r="H171" s="36" t="s">
        <v>339</v>
      </c>
      <c r="I171" s="36" t="s">
        <v>339</v>
      </c>
      <c r="J171" s="36" t="s">
        <v>339</v>
      </c>
      <c r="K171" s="36" t="s">
        <v>339</v>
      </c>
      <c r="L171" s="36" t="s">
        <v>339</v>
      </c>
      <c r="M171" s="36" t="s">
        <v>339</v>
      </c>
      <c r="N171" s="36" t="s">
        <v>339</v>
      </c>
      <c r="O171" s="36" t="s">
        <v>339</v>
      </c>
      <c r="P171" s="36" t="s">
        <v>339</v>
      </c>
      <c r="Q171" s="36" t="s">
        <v>339</v>
      </c>
      <c r="R171" s="36" t="s">
        <v>339</v>
      </c>
      <c r="S171" s="36" t="s">
        <v>339</v>
      </c>
      <c r="T171" s="36" t="s">
        <v>339</v>
      </c>
      <c r="U171" s="36" t="s">
        <v>339</v>
      </c>
      <c r="V171" s="36" t="s">
        <v>339</v>
      </c>
      <c r="W171" s="36" t="s">
        <v>339</v>
      </c>
      <c r="X171" s="36" t="s">
        <v>339</v>
      </c>
      <c r="Y171" s="36" t="s">
        <v>339</v>
      </c>
      <c r="Z171" s="36" t="s">
        <v>339</v>
      </c>
      <c r="AA171" s="36" t="s">
        <v>339</v>
      </c>
      <c r="AB171" s="36" t="s">
        <v>339</v>
      </c>
      <c r="AC171" s="36" t="s">
        <v>339</v>
      </c>
      <c r="AD171" s="36" t="s">
        <v>339</v>
      </c>
      <c r="AE171" s="36" t="s">
        <v>339</v>
      </c>
      <c r="AF171" s="36" t="s">
        <v>339</v>
      </c>
      <c r="AG171" s="36" t="s">
        <v>339</v>
      </c>
      <c r="AH171" s="36" t="s">
        <v>339</v>
      </c>
      <c r="AI171" s="36" t="s">
        <v>339</v>
      </c>
      <c r="AJ171" s="36" t="s">
        <v>339</v>
      </c>
      <c r="AK171" s="36" t="s">
        <v>339</v>
      </c>
      <c r="AL171" s="36" t="s">
        <v>339</v>
      </c>
      <c r="AM171" s="36" t="s">
        <v>339</v>
      </c>
      <c r="AN171" s="36" t="s">
        <v>339</v>
      </c>
      <c r="AO171" s="36" t="s">
        <v>339</v>
      </c>
      <c r="AP171" s="36" t="s">
        <v>339</v>
      </c>
      <c r="AQ171" s="36" t="s">
        <v>339</v>
      </c>
      <c r="AR171" s="36" t="s">
        <v>339</v>
      </c>
      <c r="AS171" s="36" t="s">
        <v>339</v>
      </c>
      <c r="AT171" s="36" t="s">
        <v>339</v>
      </c>
      <c r="AU171" s="36" t="s">
        <v>339</v>
      </c>
      <c r="AV171" s="36" t="s">
        <v>339</v>
      </c>
      <c r="AW171" s="36" t="s">
        <v>339</v>
      </c>
      <c r="AX171" s="36" t="s">
        <v>339</v>
      </c>
      <c r="AY171" s="36" t="s">
        <v>339</v>
      </c>
      <c r="AZ171" s="36" t="s">
        <v>339</v>
      </c>
      <c r="BA171" s="36" t="s">
        <v>339</v>
      </c>
      <c r="BB171" s="36" t="s">
        <v>339</v>
      </c>
      <c r="BC171" s="36" t="s">
        <v>339</v>
      </c>
      <c r="BD171" s="36" t="s">
        <v>339</v>
      </c>
      <c r="BE171" s="36" t="s">
        <v>339</v>
      </c>
      <c r="BF171" s="36" t="s">
        <v>339</v>
      </c>
      <c r="BG171" s="36" t="s">
        <v>339</v>
      </c>
      <c r="BH171" s="36" t="s">
        <v>339</v>
      </c>
      <c r="BI171" s="36" t="s">
        <v>339</v>
      </c>
      <c r="BJ171" s="36" t="s">
        <v>339</v>
      </c>
      <c r="BK171" s="36" t="s">
        <v>339</v>
      </c>
      <c r="BL171" s="36" t="s">
        <v>339</v>
      </c>
    </row>
    <row r="172" spans="1:64" s="37" customFormat="1" x14ac:dyDescent="0.2">
      <c r="A172" s="34">
        <v>169</v>
      </c>
      <c r="B172" s="34" t="s">
        <v>255</v>
      </c>
      <c r="C172" s="34" t="s">
        <v>257</v>
      </c>
      <c r="D172" s="41" t="s">
        <v>339</v>
      </c>
      <c r="E172" s="36" t="s">
        <v>339</v>
      </c>
      <c r="F172" s="36" t="s">
        <v>339</v>
      </c>
      <c r="G172" s="36" t="s">
        <v>339</v>
      </c>
      <c r="H172" s="36" t="s">
        <v>339</v>
      </c>
      <c r="I172" s="36" t="s">
        <v>339</v>
      </c>
      <c r="J172" s="36" t="s">
        <v>339</v>
      </c>
      <c r="K172" s="36" t="s">
        <v>339</v>
      </c>
      <c r="L172" s="36" t="s">
        <v>339</v>
      </c>
      <c r="M172" s="36" t="s">
        <v>339</v>
      </c>
      <c r="N172" s="36" t="s">
        <v>339</v>
      </c>
      <c r="O172" s="36" t="s">
        <v>339</v>
      </c>
      <c r="P172" s="36" t="s">
        <v>339</v>
      </c>
      <c r="Q172" s="36" t="s">
        <v>339</v>
      </c>
      <c r="R172" s="36" t="s">
        <v>339</v>
      </c>
      <c r="S172" s="36" t="s">
        <v>339</v>
      </c>
      <c r="T172" s="36" t="s">
        <v>339</v>
      </c>
      <c r="U172" s="36" t="s">
        <v>339</v>
      </c>
      <c r="V172" s="36" t="s">
        <v>339</v>
      </c>
      <c r="W172" s="36" t="s">
        <v>339</v>
      </c>
      <c r="X172" s="36" t="s">
        <v>339</v>
      </c>
      <c r="Y172" s="36" t="s">
        <v>339</v>
      </c>
      <c r="Z172" s="36" t="s">
        <v>339</v>
      </c>
      <c r="AA172" s="36" t="s">
        <v>339</v>
      </c>
      <c r="AB172" s="36" t="s">
        <v>339</v>
      </c>
      <c r="AC172" s="36" t="s">
        <v>339</v>
      </c>
      <c r="AD172" s="36" t="s">
        <v>339</v>
      </c>
      <c r="AE172" s="36" t="s">
        <v>339</v>
      </c>
      <c r="AF172" s="36" t="s">
        <v>339</v>
      </c>
      <c r="AG172" s="36" t="s">
        <v>339</v>
      </c>
      <c r="AH172" s="36" t="s">
        <v>339</v>
      </c>
      <c r="AI172" s="36" t="s">
        <v>339</v>
      </c>
      <c r="AJ172" s="36" t="s">
        <v>339</v>
      </c>
      <c r="AK172" s="36" t="s">
        <v>339</v>
      </c>
      <c r="AL172" s="36" t="s">
        <v>339</v>
      </c>
      <c r="AM172" s="36" t="s">
        <v>339</v>
      </c>
      <c r="AN172" s="36" t="s">
        <v>339</v>
      </c>
      <c r="AO172" s="36" t="s">
        <v>339</v>
      </c>
      <c r="AP172" s="36" t="s">
        <v>339</v>
      </c>
      <c r="AQ172" s="36" t="s">
        <v>339</v>
      </c>
      <c r="AR172" s="36" t="s">
        <v>339</v>
      </c>
      <c r="AS172" s="36" t="s">
        <v>339</v>
      </c>
      <c r="AT172" s="36" t="s">
        <v>339</v>
      </c>
      <c r="AU172" s="36" t="s">
        <v>339</v>
      </c>
      <c r="AV172" s="36" t="s">
        <v>339</v>
      </c>
      <c r="AW172" s="36" t="s">
        <v>339</v>
      </c>
      <c r="AX172" s="36" t="s">
        <v>339</v>
      </c>
      <c r="AY172" s="36" t="s">
        <v>339</v>
      </c>
      <c r="AZ172" s="36" t="s">
        <v>339</v>
      </c>
      <c r="BA172" s="36" t="s">
        <v>339</v>
      </c>
      <c r="BB172" s="36" t="s">
        <v>339</v>
      </c>
      <c r="BC172" s="36" t="s">
        <v>339</v>
      </c>
      <c r="BD172" s="36" t="s">
        <v>339</v>
      </c>
      <c r="BE172" s="36" t="s">
        <v>339</v>
      </c>
      <c r="BF172" s="36" t="s">
        <v>339</v>
      </c>
      <c r="BG172" s="36" t="s">
        <v>339</v>
      </c>
      <c r="BH172" s="36" t="s">
        <v>339</v>
      </c>
      <c r="BI172" s="36" t="s">
        <v>339</v>
      </c>
      <c r="BJ172" s="36" t="s">
        <v>339</v>
      </c>
      <c r="BK172" s="36" t="s">
        <v>339</v>
      </c>
      <c r="BL172" s="36" t="s">
        <v>339</v>
      </c>
    </row>
    <row r="173" spans="1:64" s="37" customFormat="1" x14ac:dyDescent="0.2">
      <c r="A173" s="34">
        <v>170</v>
      </c>
      <c r="B173" s="34" t="s">
        <v>255</v>
      </c>
      <c r="C173" s="34" t="s">
        <v>258</v>
      </c>
      <c r="D173" s="41" t="s">
        <v>339</v>
      </c>
      <c r="E173" s="36" t="s">
        <v>339</v>
      </c>
      <c r="F173" s="36" t="s">
        <v>339</v>
      </c>
      <c r="G173" s="36" t="s">
        <v>339</v>
      </c>
      <c r="H173" s="36" t="s">
        <v>339</v>
      </c>
      <c r="I173" s="36" t="s">
        <v>339</v>
      </c>
      <c r="J173" s="36" t="s">
        <v>339</v>
      </c>
      <c r="K173" s="36" t="s">
        <v>339</v>
      </c>
      <c r="L173" s="36" t="s">
        <v>339</v>
      </c>
      <c r="M173" s="36" t="s">
        <v>339</v>
      </c>
      <c r="N173" s="36" t="s">
        <v>339</v>
      </c>
      <c r="O173" s="36" t="s">
        <v>339</v>
      </c>
      <c r="P173" s="36" t="s">
        <v>339</v>
      </c>
      <c r="Q173" s="36" t="s">
        <v>339</v>
      </c>
      <c r="R173" s="36" t="s">
        <v>339</v>
      </c>
      <c r="S173" s="36" t="s">
        <v>339</v>
      </c>
      <c r="T173" s="36" t="s">
        <v>339</v>
      </c>
      <c r="U173" s="36" t="s">
        <v>339</v>
      </c>
      <c r="V173" s="36" t="s">
        <v>339</v>
      </c>
      <c r="W173" s="36" t="s">
        <v>339</v>
      </c>
      <c r="X173" s="36" t="s">
        <v>339</v>
      </c>
      <c r="Y173" s="36" t="s">
        <v>339</v>
      </c>
      <c r="Z173" s="36" t="s">
        <v>339</v>
      </c>
      <c r="AA173" s="36" t="s">
        <v>339</v>
      </c>
      <c r="AB173" s="36" t="s">
        <v>339</v>
      </c>
      <c r="AC173" s="36" t="s">
        <v>339</v>
      </c>
      <c r="AD173" s="36" t="s">
        <v>339</v>
      </c>
      <c r="AE173" s="36" t="s">
        <v>339</v>
      </c>
      <c r="AF173" s="36" t="s">
        <v>339</v>
      </c>
      <c r="AG173" s="36" t="s">
        <v>339</v>
      </c>
      <c r="AH173" s="36" t="s">
        <v>339</v>
      </c>
      <c r="AI173" s="36" t="s">
        <v>339</v>
      </c>
      <c r="AJ173" s="36" t="s">
        <v>339</v>
      </c>
      <c r="AK173" s="36" t="s">
        <v>339</v>
      </c>
      <c r="AL173" s="36" t="s">
        <v>339</v>
      </c>
      <c r="AM173" s="36" t="s">
        <v>339</v>
      </c>
      <c r="AN173" s="36" t="s">
        <v>339</v>
      </c>
      <c r="AO173" s="36" t="s">
        <v>339</v>
      </c>
      <c r="AP173" s="36" t="s">
        <v>339</v>
      </c>
      <c r="AQ173" s="36" t="s">
        <v>339</v>
      </c>
      <c r="AR173" s="36" t="s">
        <v>339</v>
      </c>
      <c r="AS173" s="36" t="s">
        <v>339</v>
      </c>
      <c r="AT173" s="36" t="s">
        <v>339</v>
      </c>
      <c r="AU173" s="36" t="s">
        <v>339</v>
      </c>
      <c r="AV173" s="36" t="s">
        <v>339</v>
      </c>
      <c r="AW173" s="36" t="s">
        <v>339</v>
      </c>
      <c r="AX173" s="36" t="s">
        <v>339</v>
      </c>
      <c r="AY173" s="36" t="s">
        <v>339</v>
      </c>
      <c r="AZ173" s="36" t="s">
        <v>339</v>
      </c>
      <c r="BA173" s="36" t="s">
        <v>339</v>
      </c>
      <c r="BB173" s="36" t="s">
        <v>339</v>
      </c>
      <c r="BC173" s="36" t="s">
        <v>339</v>
      </c>
      <c r="BD173" s="36" t="s">
        <v>339</v>
      </c>
      <c r="BE173" s="36" t="s">
        <v>339</v>
      </c>
      <c r="BF173" s="36" t="s">
        <v>339</v>
      </c>
      <c r="BG173" s="36" t="s">
        <v>339</v>
      </c>
      <c r="BH173" s="36" t="s">
        <v>339</v>
      </c>
      <c r="BI173" s="36" t="s">
        <v>339</v>
      </c>
      <c r="BJ173" s="36" t="s">
        <v>339</v>
      </c>
      <c r="BK173" s="36" t="s">
        <v>339</v>
      </c>
      <c r="BL173" s="36" t="s">
        <v>339</v>
      </c>
    </row>
    <row r="174" spans="1:64" s="37" customFormat="1" x14ac:dyDescent="0.2">
      <c r="A174" s="34">
        <v>171</v>
      </c>
      <c r="B174" s="34" t="s">
        <v>255</v>
      </c>
      <c r="C174" s="34" t="s">
        <v>259</v>
      </c>
      <c r="D174" s="41" t="s">
        <v>339</v>
      </c>
      <c r="E174" s="36" t="s">
        <v>339</v>
      </c>
      <c r="F174" s="36" t="s">
        <v>339</v>
      </c>
      <c r="G174" s="36" t="s">
        <v>339</v>
      </c>
      <c r="H174" s="36" t="s">
        <v>339</v>
      </c>
      <c r="I174" s="36" t="s">
        <v>339</v>
      </c>
      <c r="J174" s="36" t="s">
        <v>339</v>
      </c>
      <c r="K174" s="36" t="s">
        <v>339</v>
      </c>
      <c r="L174" s="36" t="s">
        <v>339</v>
      </c>
      <c r="M174" s="36" t="s">
        <v>339</v>
      </c>
      <c r="N174" s="36" t="s">
        <v>339</v>
      </c>
      <c r="O174" s="36" t="s">
        <v>339</v>
      </c>
      <c r="P174" s="36" t="s">
        <v>339</v>
      </c>
      <c r="Q174" s="36" t="s">
        <v>339</v>
      </c>
      <c r="R174" s="36" t="s">
        <v>339</v>
      </c>
      <c r="S174" s="36" t="s">
        <v>339</v>
      </c>
      <c r="T174" s="36" t="s">
        <v>339</v>
      </c>
      <c r="U174" s="36" t="s">
        <v>339</v>
      </c>
      <c r="V174" s="36" t="s">
        <v>339</v>
      </c>
      <c r="W174" s="36" t="s">
        <v>339</v>
      </c>
      <c r="X174" s="36" t="s">
        <v>339</v>
      </c>
      <c r="Y174" s="36" t="s">
        <v>339</v>
      </c>
      <c r="Z174" s="36" t="s">
        <v>339</v>
      </c>
      <c r="AA174" s="36" t="s">
        <v>339</v>
      </c>
      <c r="AB174" s="36" t="s">
        <v>339</v>
      </c>
      <c r="AC174" s="36" t="s">
        <v>339</v>
      </c>
      <c r="AD174" s="36" t="s">
        <v>339</v>
      </c>
      <c r="AE174" s="36" t="s">
        <v>339</v>
      </c>
      <c r="AF174" s="36" t="s">
        <v>339</v>
      </c>
      <c r="AG174" s="36" t="s">
        <v>339</v>
      </c>
      <c r="AH174" s="36" t="s">
        <v>339</v>
      </c>
      <c r="AI174" s="36" t="s">
        <v>339</v>
      </c>
      <c r="AJ174" s="36" t="s">
        <v>339</v>
      </c>
      <c r="AK174" s="36" t="s">
        <v>339</v>
      </c>
      <c r="AL174" s="36" t="s">
        <v>339</v>
      </c>
      <c r="AM174" s="36" t="s">
        <v>339</v>
      </c>
      <c r="AN174" s="36" t="s">
        <v>339</v>
      </c>
      <c r="AO174" s="36" t="s">
        <v>339</v>
      </c>
      <c r="AP174" s="36" t="s">
        <v>339</v>
      </c>
      <c r="AQ174" s="36" t="s">
        <v>339</v>
      </c>
      <c r="AR174" s="36" t="s">
        <v>339</v>
      </c>
      <c r="AS174" s="36" t="s">
        <v>339</v>
      </c>
      <c r="AT174" s="36" t="s">
        <v>339</v>
      </c>
      <c r="AU174" s="36" t="s">
        <v>339</v>
      </c>
      <c r="AV174" s="36" t="s">
        <v>339</v>
      </c>
      <c r="AW174" s="36" t="s">
        <v>339</v>
      </c>
      <c r="AX174" s="36" t="s">
        <v>339</v>
      </c>
      <c r="AY174" s="36" t="s">
        <v>339</v>
      </c>
      <c r="AZ174" s="36" t="s">
        <v>339</v>
      </c>
      <c r="BA174" s="36" t="s">
        <v>339</v>
      </c>
      <c r="BB174" s="36" t="s">
        <v>339</v>
      </c>
      <c r="BC174" s="36" t="s">
        <v>339</v>
      </c>
      <c r="BD174" s="36" t="s">
        <v>339</v>
      </c>
      <c r="BE174" s="36" t="s">
        <v>339</v>
      </c>
      <c r="BF174" s="36" t="s">
        <v>339</v>
      </c>
      <c r="BG174" s="36" t="s">
        <v>339</v>
      </c>
      <c r="BH174" s="36" t="s">
        <v>339</v>
      </c>
      <c r="BI174" s="36" t="s">
        <v>339</v>
      </c>
      <c r="BJ174" s="36" t="s">
        <v>339</v>
      </c>
      <c r="BK174" s="36" t="s">
        <v>339</v>
      </c>
      <c r="BL174" s="36" t="s">
        <v>339</v>
      </c>
    </row>
    <row r="175" spans="1:64" s="37" customFormat="1" x14ac:dyDescent="0.2">
      <c r="A175" s="34">
        <v>172</v>
      </c>
      <c r="B175" s="34" t="s">
        <v>255</v>
      </c>
      <c r="C175" s="34" t="s">
        <v>260</v>
      </c>
      <c r="D175" s="41" t="s">
        <v>339</v>
      </c>
      <c r="E175" s="36" t="s">
        <v>339</v>
      </c>
      <c r="F175" s="36" t="s">
        <v>339</v>
      </c>
      <c r="G175" s="36" t="s">
        <v>339</v>
      </c>
      <c r="H175" s="36" t="s">
        <v>339</v>
      </c>
      <c r="I175" s="36" t="s">
        <v>339</v>
      </c>
      <c r="J175" s="36" t="s">
        <v>339</v>
      </c>
      <c r="K175" s="36" t="s">
        <v>339</v>
      </c>
      <c r="L175" s="36" t="s">
        <v>339</v>
      </c>
      <c r="M175" s="36" t="s">
        <v>339</v>
      </c>
      <c r="N175" s="36" t="s">
        <v>339</v>
      </c>
      <c r="O175" s="36" t="s">
        <v>339</v>
      </c>
      <c r="P175" s="36" t="s">
        <v>339</v>
      </c>
      <c r="Q175" s="36" t="s">
        <v>339</v>
      </c>
      <c r="R175" s="36" t="s">
        <v>339</v>
      </c>
      <c r="S175" s="36" t="s">
        <v>339</v>
      </c>
      <c r="T175" s="36" t="s">
        <v>339</v>
      </c>
      <c r="U175" s="36" t="s">
        <v>339</v>
      </c>
      <c r="V175" s="36" t="s">
        <v>339</v>
      </c>
      <c r="W175" s="36" t="s">
        <v>339</v>
      </c>
      <c r="X175" s="36" t="s">
        <v>339</v>
      </c>
      <c r="Y175" s="36" t="s">
        <v>339</v>
      </c>
      <c r="Z175" s="36" t="s">
        <v>339</v>
      </c>
      <c r="AA175" s="36" t="s">
        <v>339</v>
      </c>
      <c r="AB175" s="36" t="s">
        <v>339</v>
      </c>
      <c r="AC175" s="36" t="s">
        <v>339</v>
      </c>
      <c r="AD175" s="36" t="s">
        <v>339</v>
      </c>
      <c r="AE175" s="36" t="s">
        <v>339</v>
      </c>
      <c r="AF175" s="36" t="s">
        <v>339</v>
      </c>
      <c r="AG175" s="36" t="s">
        <v>339</v>
      </c>
      <c r="AH175" s="36" t="s">
        <v>339</v>
      </c>
      <c r="AI175" s="36" t="s">
        <v>339</v>
      </c>
      <c r="AJ175" s="36" t="s">
        <v>339</v>
      </c>
      <c r="AK175" s="36" t="s">
        <v>339</v>
      </c>
      <c r="AL175" s="36" t="s">
        <v>339</v>
      </c>
      <c r="AM175" s="36" t="s">
        <v>339</v>
      </c>
      <c r="AN175" s="36" t="s">
        <v>339</v>
      </c>
      <c r="AO175" s="36" t="s">
        <v>339</v>
      </c>
      <c r="AP175" s="36" t="s">
        <v>339</v>
      </c>
      <c r="AQ175" s="36" t="s">
        <v>339</v>
      </c>
      <c r="AR175" s="36" t="s">
        <v>339</v>
      </c>
      <c r="AS175" s="36" t="s">
        <v>339</v>
      </c>
      <c r="AT175" s="36" t="s">
        <v>339</v>
      </c>
      <c r="AU175" s="36" t="s">
        <v>339</v>
      </c>
      <c r="AV175" s="36" t="s">
        <v>339</v>
      </c>
      <c r="AW175" s="36" t="s">
        <v>339</v>
      </c>
      <c r="AX175" s="36" t="s">
        <v>339</v>
      </c>
      <c r="AY175" s="36" t="s">
        <v>339</v>
      </c>
      <c r="AZ175" s="36" t="s">
        <v>339</v>
      </c>
      <c r="BA175" s="36" t="s">
        <v>339</v>
      </c>
      <c r="BB175" s="36" t="s">
        <v>339</v>
      </c>
      <c r="BC175" s="36" t="s">
        <v>339</v>
      </c>
      <c r="BD175" s="36" t="s">
        <v>339</v>
      </c>
      <c r="BE175" s="36" t="s">
        <v>339</v>
      </c>
      <c r="BF175" s="36" t="s">
        <v>339</v>
      </c>
      <c r="BG175" s="36" t="s">
        <v>339</v>
      </c>
      <c r="BH175" s="36" t="s">
        <v>339</v>
      </c>
      <c r="BI175" s="36" t="s">
        <v>339</v>
      </c>
      <c r="BJ175" s="36" t="s">
        <v>339</v>
      </c>
      <c r="BK175" s="36" t="s">
        <v>339</v>
      </c>
      <c r="BL175" s="36" t="s">
        <v>339</v>
      </c>
    </row>
    <row r="176" spans="1:64" s="37" customFormat="1" x14ac:dyDescent="0.2">
      <c r="A176" s="34">
        <v>173</v>
      </c>
      <c r="B176" s="34" t="s">
        <v>255</v>
      </c>
      <c r="C176" s="34" t="s">
        <v>261</v>
      </c>
      <c r="D176" s="41" t="s">
        <v>339</v>
      </c>
      <c r="E176" s="36" t="s">
        <v>339</v>
      </c>
      <c r="F176" s="36" t="s">
        <v>339</v>
      </c>
      <c r="G176" s="36" t="s">
        <v>339</v>
      </c>
      <c r="H176" s="36" t="s">
        <v>339</v>
      </c>
      <c r="I176" s="36" t="s">
        <v>339</v>
      </c>
      <c r="J176" s="36" t="s">
        <v>339</v>
      </c>
      <c r="K176" s="36" t="s">
        <v>339</v>
      </c>
      <c r="L176" s="36" t="s">
        <v>339</v>
      </c>
      <c r="M176" s="36" t="s">
        <v>339</v>
      </c>
      <c r="N176" s="36" t="s">
        <v>339</v>
      </c>
      <c r="O176" s="36" t="s">
        <v>339</v>
      </c>
      <c r="P176" s="36" t="s">
        <v>339</v>
      </c>
      <c r="Q176" s="36" t="s">
        <v>339</v>
      </c>
      <c r="R176" s="36" t="s">
        <v>339</v>
      </c>
      <c r="S176" s="36" t="s">
        <v>339</v>
      </c>
      <c r="T176" s="36" t="s">
        <v>339</v>
      </c>
      <c r="U176" s="36" t="s">
        <v>339</v>
      </c>
      <c r="V176" s="36" t="s">
        <v>339</v>
      </c>
      <c r="W176" s="36" t="s">
        <v>339</v>
      </c>
      <c r="X176" s="36" t="s">
        <v>339</v>
      </c>
      <c r="Y176" s="36" t="s">
        <v>339</v>
      </c>
      <c r="Z176" s="36" t="s">
        <v>339</v>
      </c>
      <c r="AA176" s="36" t="s">
        <v>339</v>
      </c>
      <c r="AB176" s="36" t="s">
        <v>339</v>
      </c>
      <c r="AC176" s="36" t="s">
        <v>339</v>
      </c>
      <c r="AD176" s="36" t="s">
        <v>339</v>
      </c>
      <c r="AE176" s="36" t="s">
        <v>339</v>
      </c>
      <c r="AF176" s="36" t="s">
        <v>339</v>
      </c>
      <c r="AG176" s="36" t="s">
        <v>339</v>
      </c>
      <c r="AH176" s="36" t="s">
        <v>339</v>
      </c>
      <c r="AI176" s="36" t="s">
        <v>339</v>
      </c>
      <c r="AJ176" s="36" t="s">
        <v>339</v>
      </c>
      <c r="AK176" s="36" t="s">
        <v>339</v>
      </c>
      <c r="AL176" s="36" t="s">
        <v>339</v>
      </c>
      <c r="AM176" s="36" t="s">
        <v>339</v>
      </c>
      <c r="AN176" s="36" t="s">
        <v>339</v>
      </c>
      <c r="AO176" s="36" t="s">
        <v>339</v>
      </c>
      <c r="AP176" s="36" t="s">
        <v>339</v>
      </c>
      <c r="AQ176" s="36" t="s">
        <v>339</v>
      </c>
      <c r="AR176" s="36" t="s">
        <v>339</v>
      </c>
      <c r="AS176" s="36" t="s">
        <v>339</v>
      </c>
      <c r="AT176" s="36" t="s">
        <v>339</v>
      </c>
      <c r="AU176" s="36" t="s">
        <v>339</v>
      </c>
      <c r="AV176" s="36" t="s">
        <v>339</v>
      </c>
      <c r="AW176" s="36" t="s">
        <v>339</v>
      </c>
      <c r="AX176" s="36" t="s">
        <v>339</v>
      </c>
      <c r="AY176" s="36" t="s">
        <v>339</v>
      </c>
      <c r="AZ176" s="36" t="s">
        <v>339</v>
      </c>
      <c r="BA176" s="36" t="s">
        <v>339</v>
      </c>
      <c r="BB176" s="36" t="s">
        <v>339</v>
      </c>
      <c r="BC176" s="36" t="s">
        <v>339</v>
      </c>
      <c r="BD176" s="36" t="s">
        <v>339</v>
      </c>
      <c r="BE176" s="36" t="s">
        <v>339</v>
      </c>
      <c r="BF176" s="36" t="s">
        <v>339</v>
      </c>
      <c r="BG176" s="36" t="s">
        <v>339</v>
      </c>
      <c r="BH176" s="36" t="s">
        <v>339</v>
      </c>
      <c r="BI176" s="36" t="s">
        <v>339</v>
      </c>
      <c r="BJ176" s="36" t="s">
        <v>339</v>
      </c>
      <c r="BK176" s="36" t="s">
        <v>339</v>
      </c>
      <c r="BL176" s="36" t="s">
        <v>339</v>
      </c>
    </row>
    <row r="177" spans="1:64" s="37" customFormat="1" x14ac:dyDescent="0.2">
      <c r="A177" s="34">
        <v>174</v>
      </c>
      <c r="B177" s="34" t="s">
        <v>255</v>
      </c>
      <c r="C177" s="34" t="s">
        <v>262</v>
      </c>
      <c r="D177" s="41" t="s">
        <v>339</v>
      </c>
      <c r="E177" s="36" t="s">
        <v>339</v>
      </c>
      <c r="F177" s="36" t="s">
        <v>339</v>
      </c>
      <c r="G177" s="36" t="s">
        <v>339</v>
      </c>
      <c r="H177" s="36" t="s">
        <v>339</v>
      </c>
      <c r="I177" s="36" t="s">
        <v>339</v>
      </c>
      <c r="J177" s="36" t="s">
        <v>339</v>
      </c>
      <c r="K177" s="36" t="s">
        <v>339</v>
      </c>
      <c r="L177" s="36" t="s">
        <v>339</v>
      </c>
      <c r="M177" s="36" t="s">
        <v>339</v>
      </c>
      <c r="N177" s="36" t="s">
        <v>339</v>
      </c>
      <c r="O177" s="36" t="s">
        <v>339</v>
      </c>
      <c r="P177" s="36" t="s">
        <v>339</v>
      </c>
      <c r="Q177" s="36" t="s">
        <v>339</v>
      </c>
      <c r="R177" s="36" t="s">
        <v>339</v>
      </c>
      <c r="S177" s="36" t="s">
        <v>339</v>
      </c>
      <c r="T177" s="36" t="s">
        <v>339</v>
      </c>
      <c r="U177" s="36" t="s">
        <v>339</v>
      </c>
      <c r="V177" s="36" t="s">
        <v>339</v>
      </c>
      <c r="W177" s="36" t="s">
        <v>339</v>
      </c>
      <c r="X177" s="36" t="s">
        <v>339</v>
      </c>
      <c r="Y177" s="36" t="s">
        <v>339</v>
      </c>
      <c r="Z177" s="36" t="s">
        <v>339</v>
      </c>
      <c r="AA177" s="36" t="s">
        <v>339</v>
      </c>
      <c r="AB177" s="36" t="s">
        <v>339</v>
      </c>
      <c r="AC177" s="36" t="s">
        <v>339</v>
      </c>
      <c r="AD177" s="36" t="s">
        <v>339</v>
      </c>
      <c r="AE177" s="36" t="s">
        <v>339</v>
      </c>
      <c r="AF177" s="36" t="s">
        <v>339</v>
      </c>
      <c r="AG177" s="36" t="s">
        <v>339</v>
      </c>
      <c r="AH177" s="36" t="s">
        <v>339</v>
      </c>
      <c r="AI177" s="36" t="s">
        <v>339</v>
      </c>
      <c r="AJ177" s="36" t="s">
        <v>339</v>
      </c>
      <c r="AK177" s="36" t="s">
        <v>339</v>
      </c>
      <c r="AL177" s="36" t="s">
        <v>339</v>
      </c>
      <c r="AM177" s="36" t="s">
        <v>339</v>
      </c>
      <c r="AN177" s="36" t="s">
        <v>339</v>
      </c>
      <c r="AO177" s="36" t="s">
        <v>339</v>
      </c>
      <c r="AP177" s="36" t="s">
        <v>339</v>
      </c>
      <c r="AQ177" s="36" t="s">
        <v>339</v>
      </c>
      <c r="AR177" s="36" t="s">
        <v>339</v>
      </c>
      <c r="AS177" s="36" t="s">
        <v>339</v>
      </c>
      <c r="AT177" s="36" t="s">
        <v>339</v>
      </c>
      <c r="AU177" s="36" t="s">
        <v>339</v>
      </c>
      <c r="AV177" s="36" t="s">
        <v>339</v>
      </c>
      <c r="AW177" s="36" t="s">
        <v>339</v>
      </c>
      <c r="AX177" s="36" t="s">
        <v>339</v>
      </c>
      <c r="AY177" s="36" t="s">
        <v>339</v>
      </c>
      <c r="AZ177" s="36" t="s">
        <v>339</v>
      </c>
      <c r="BA177" s="36" t="s">
        <v>339</v>
      </c>
      <c r="BB177" s="36" t="s">
        <v>339</v>
      </c>
      <c r="BC177" s="36" t="s">
        <v>339</v>
      </c>
      <c r="BD177" s="36" t="s">
        <v>339</v>
      </c>
      <c r="BE177" s="36" t="s">
        <v>339</v>
      </c>
      <c r="BF177" s="36" t="s">
        <v>339</v>
      </c>
      <c r="BG177" s="36" t="s">
        <v>339</v>
      </c>
      <c r="BH177" s="36" t="s">
        <v>339</v>
      </c>
      <c r="BI177" s="36" t="s">
        <v>339</v>
      </c>
      <c r="BJ177" s="36" t="s">
        <v>339</v>
      </c>
      <c r="BK177" s="36" t="s">
        <v>339</v>
      </c>
      <c r="BL177" s="36" t="s">
        <v>339</v>
      </c>
    </row>
    <row r="178" spans="1:64" s="37" customFormat="1" x14ac:dyDescent="0.2">
      <c r="A178" s="34">
        <v>175</v>
      </c>
      <c r="B178" s="34" t="s">
        <v>264</v>
      </c>
      <c r="C178" s="34" t="s">
        <v>263</v>
      </c>
      <c r="D178" s="41" t="s">
        <v>339</v>
      </c>
      <c r="E178" s="36" t="s">
        <v>339</v>
      </c>
      <c r="F178" s="36" t="s">
        <v>339</v>
      </c>
      <c r="G178" s="36" t="s">
        <v>339</v>
      </c>
      <c r="H178" s="36" t="s">
        <v>339</v>
      </c>
      <c r="I178" s="36" t="s">
        <v>339</v>
      </c>
      <c r="J178" s="36" t="s">
        <v>339</v>
      </c>
      <c r="K178" s="36" t="s">
        <v>339</v>
      </c>
      <c r="L178" s="36" t="s">
        <v>339</v>
      </c>
      <c r="M178" s="36" t="s">
        <v>339</v>
      </c>
      <c r="N178" s="36" t="s">
        <v>339</v>
      </c>
      <c r="O178" s="36" t="s">
        <v>339</v>
      </c>
      <c r="P178" s="36" t="s">
        <v>339</v>
      </c>
      <c r="Q178" s="36" t="s">
        <v>339</v>
      </c>
      <c r="R178" s="36" t="s">
        <v>339</v>
      </c>
      <c r="S178" s="36" t="s">
        <v>339</v>
      </c>
      <c r="T178" s="36" t="s">
        <v>339</v>
      </c>
      <c r="U178" s="36" t="s">
        <v>339</v>
      </c>
      <c r="V178" s="36" t="s">
        <v>339</v>
      </c>
      <c r="W178" s="36" t="s">
        <v>339</v>
      </c>
      <c r="X178" s="36" t="s">
        <v>339</v>
      </c>
      <c r="Y178" s="36" t="s">
        <v>339</v>
      </c>
      <c r="Z178" s="36" t="s">
        <v>339</v>
      </c>
      <c r="AA178" s="36" t="s">
        <v>339</v>
      </c>
      <c r="AB178" s="36" t="s">
        <v>339</v>
      </c>
      <c r="AC178" s="36" t="s">
        <v>339</v>
      </c>
      <c r="AD178" s="36" t="s">
        <v>339</v>
      </c>
      <c r="AE178" s="36" t="s">
        <v>339</v>
      </c>
      <c r="AF178" s="36" t="s">
        <v>339</v>
      </c>
      <c r="AG178" s="36" t="s">
        <v>339</v>
      </c>
      <c r="AH178" s="36" t="s">
        <v>339</v>
      </c>
      <c r="AI178" s="36" t="s">
        <v>339</v>
      </c>
      <c r="AJ178" s="36" t="s">
        <v>339</v>
      </c>
      <c r="AK178" s="36" t="s">
        <v>339</v>
      </c>
      <c r="AL178" s="36" t="s">
        <v>339</v>
      </c>
      <c r="AM178" s="36" t="s">
        <v>339</v>
      </c>
      <c r="AN178" s="36" t="s">
        <v>339</v>
      </c>
      <c r="AO178" s="36" t="s">
        <v>339</v>
      </c>
      <c r="AP178" s="36" t="s">
        <v>339</v>
      </c>
      <c r="AQ178" s="36" t="s">
        <v>339</v>
      </c>
      <c r="AR178" s="36" t="s">
        <v>339</v>
      </c>
      <c r="AS178" s="36" t="s">
        <v>339</v>
      </c>
      <c r="AT178" s="36" t="s">
        <v>339</v>
      </c>
      <c r="AU178" s="36" t="s">
        <v>339</v>
      </c>
      <c r="AV178" s="36" t="s">
        <v>339</v>
      </c>
      <c r="AW178" s="36" t="s">
        <v>339</v>
      </c>
      <c r="AX178" s="36" t="s">
        <v>339</v>
      </c>
      <c r="AY178" s="36" t="s">
        <v>339</v>
      </c>
      <c r="AZ178" s="36" t="s">
        <v>339</v>
      </c>
      <c r="BA178" s="36" t="s">
        <v>339</v>
      </c>
      <c r="BB178" s="36" t="s">
        <v>339</v>
      </c>
      <c r="BC178" s="36" t="s">
        <v>339</v>
      </c>
      <c r="BD178" s="36" t="s">
        <v>339</v>
      </c>
      <c r="BE178" s="36" t="s">
        <v>339</v>
      </c>
      <c r="BF178" s="36" t="s">
        <v>339</v>
      </c>
      <c r="BG178" s="36" t="s">
        <v>339</v>
      </c>
      <c r="BH178" s="36" t="s">
        <v>339</v>
      </c>
      <c r="BI178" s="36" t="s">
        <v>339</v>
      </c>
      <c r="BJ178" s="36" t="s">
        <v>339</v>
      </c>
      <c r="BK178" s="36" t="s">
        <v>339</v>
      </c>
      <c r="BL178" s="36" t="s">
        <v>339</v>
      </c>
    </row>
    <row r="179" spans="1:64" s="37" customFormat="1" x14ac:dyDescent="0.2">
      <c r="A179" s="34">
        <v>176</v>
      </c>
      <c r="B179" s="34" t="s">
        <v>264</v>
      </c>
      <c r="C179" s="34" t="s">
        <v>265</v>
      </c>
      <c r="D179" s="41" t="s">
        <v>339</v>
      </c>
      <c r="E179" s="36" t="s">
        <v>339</v>
      </c>
      <c r="F179" s="36" t="s">
        <v>339</v>
      </c>
      <c r="G179" s="36" t="s">
        <v>339</v>
      </c>
      <c r="H179" s="36" t="s">
        <v>339</v>
      </c>
      <c r="I179" s="36" t="s">
        <v>339</v>
      </c>
      <c r="J179" s="36" t="s">
        <v>339</v>
      </c>
      <c r="K179" s="36" t="s">
        <v>339</v>
      </c>
      <c r="L179" s="36" t="s">
        <v>339</v>
      </c>
      <c r="M179" s="36" t="s">
        <v>339</v>
      </c>
      <c r="N179" s="36" t="s">
        <v>339</v>
      </c>
      <c r="O179" s="36" t="s">
        <v>339</v>
      </c>
      <c r="P179" s="36" t="s">
        <v>339</v>
      </c>
      <c r="Q179" s="36" t="s">
        <v>339</v>
      </c>
      <c r="R179" s="36" t="s">
        <v>339</v>
      </c>
      <c r="S179" s="36" t="s">
        <v>339</v>
      </c>
      <c r="T179" s="36" t="s">
        <v>339</v>
      </c>
      <c r="U179" s="36" t="s">
        <v>339</v>
      </c>
      <c r="V179" s="36" t="s">
        <v>339</v>
      </c>
      <c r="W179" s="36" t="s">
        <v>339</v>
      </c>
      <c r="X179" s="36" t="s">
        <v>339</v>
      </c>
      <c r="Y179" s="36" t="s">
        <v>339</v>
      </c>
      <c r="Z179" s="36" t="s">
        <v>339</v>
      </c>
      <c r="AA179" s="36" t="s">
        <v>339</v>
      </c>
      <c r="AB179" s="36" t="s">
        <v>339</v>
      </c>
      <c r="AC179" s="36" t="s">
        <v>339</v>
      </c>
      <c r="AD179" s="36" t="s">
        <v>339</v>
      </c>
      <c r="AE179" s="36" t="s">
        <v>339</v>
      </c>
      <c r="AF179" s="36" t="s">
        <v>339</v>
      </c>
      <c r="AG179" s="36" t="s">
        <v>339</v>
      </c>
      <c r="AH179" s="36" t="s">
        <v>339</v>
      </c>
      <c r="AI179" s="36" t="s">
        <v>339</v>
      </c>
      <c r="AJ179" s="36" t="s">
        <v>339</v>
      </c>
      <c r="AK179" s="36" t="s">
        <v>339</v>
      </c>
      <c r="AL179" s="36" t="s">
        <v>339</v>
      </c>
      <c r="AM179" s="36" t="s">
        <v>339</v>
      </c>
      <c r="AN179" s="36" t="s">
        <v>339</v>
      </c>
      <c r="AO179" s="36" t="s">
        <v>339</v>
      </c>
      <c r="AP179" s="36" t="s">
        <v>339</v>
      </c>
      <c r="AQ179" s="36" t="s">
        <v>339</v>
      </c>
      <c r="AR179" s="36" t="s">
        <v>339</v>
      </c>
      <c r="AS179" s="36" t="s">
        <v>339</v>
      </c>
      <c r="AT179" s="36" t="s">
        <v>339</v>
      </c>
      <c r="AU179" s="36" t="s">
        <v>339</v>
      </c>
      <c r="AV179" s="36" t="s">
        <v>339</v>
      </c>
      <c r="AW179" s="36" t="s">
        <v>339</v>
      </c>
      <c r="AX179" s="36" t="s">
        <v>339</v>
      </c>
      <c r="AY179" s="36" t="s">
        <v>339</v>
      </c>
      <c r="AZ179" s="36" t="s">
        <v>339</v>
      </c>
      <c r="BA179" s="36" t="s">
        <v>339</v>
      </c>
      <c r="BB179" s="36" t="s">
        <v>339</v>
      </c>
      <c r="BC179" s="36" t="s">
        <v>339</v>
      </c>
      <c r="BD179" s="36" t="s">
        <v>339</v>
      </c>
      <c r="BE179" s="36" t="s">
        <v>339</v>
      </c>
      <c r="BF179" s="36" t="s">
        <v>339</v>
      </c>
      <c r="BG179" s="36" t="s">
        <v>339</v>
      </c>
      <c r="BH179" s="36" t="s">
        <v>339</v>
      </c>
      <c r="BI179" s="36" t="s">
        <v>339</v>
      </c>
      <c r="BJ179" s="36" t="s">
        <v>339</v>
      </c>
      <c r="BK179" s="36" t="s">
        <v>339</v>
      </c>
      <c r="BL179" s="36" t="s">
        <v>339</v>
      </c>
    </row>
    <row r="180" spans="1:64" s="37" customFormat="1" x14ac:dyDescent="0.2">
      <c r="A180" s="34">
        <v>177</v>
      </c>
      <c r="B180" s="34" t="s">
        <v>264</v>
      </c>
      <c r="C180" s="34" t="s">
        <v>266</v>
      </c>
      <c r="D180" s="41" t="s">
        <v>339</v>
      </c>
      <c r="E180" s="36" t="s">
        <v>339</v>
      </c>
      <c r="F180" s="36" t="s">
        <v>339</v>
      </c>
      <c r="G180" s="36" t="s">
        <v>339</v>
      </c>
      <c r="H180" s="36" t="s">
        <v>339</v>
      </c>
      <c r="I180" s="36" t="s">
        <v>339</v>
      </c>
      <c r="J180" s="36" t="s">
        <v>339</v>
      </c>
      <c r="K180" s="36" t="s">
        <v>339</v>
      </c>
      <c r="L180" s="36" t="s">
        <v>339</v>
      </c>
      <c r="M180" s="36" t="s">
        <v>339</v>
      </c>
      <c r="N180" s="36" t="s">
        <v>339</v>
      </c>
      <c r="O180" s="36" t="s">
        <v>339</v>
      </c>
      <c r="P180" s="36" t="s">
        <v>339</v>
      </c>
      <c r="Q180" s="36" t="s">
        <v>339</v>
      </c>
      <c r="R180" s="36" t="s">
        <v>339</v>
      </c>
      <c r="S180" s="36" t="s">
        <v>339</v>
      </c>
      <c r="T180" s="36" t="s">
        <v>339</v>
      </c>
      <c r="U180" s="36" t="s">
        <v>339</v>
      </c>
      <c r="V180" s="36" t="s">
        <v>339</v>
      </c>
      <c r="W180" s="36" t="s">
        <v>339</v>
      </c>
      <c r="X180" s="36" t="s">
        <v>339</v>
      </c>
      <c r="Y180" s="36" t="s">
        <v>339</v>
      </c>
      <c r="Z180" s="36" t="s">
        <v>339</v>
      </c>
      <c r="AA180" s="36" t="s">
        <v>339</v>
      </c>
      <c r="AB180" s="36" t="s">
        <v>339</v>
      </c>
      <c r="AC180" s="36" t="s">
        <v>339</v>
      </c>
      <c r="AD180" s="36" t="s">
        <v>339</v>
      </c>
      <c r="AE180" s="36" t="s">
        <v>339</v>
      </c>
      <c r="AF180" s="36" t="s">
        <v>339</v>
      </c>
      <c r="AG180" s="36" t="s">
        <v>339</v>
      </c>
      <c r="AH180" s="36" t="s">
        <v>339</v>
      </c>
      <c r="AI180" s="36" t="s">
        <v>339</v>
      </c>
      <c r="AJ180" s="36" t="s">
        <v>339</v>
      </c>
      <c r="AK180" s="36" t="s">
        <v>339</v>
      </c>
      <c r="AL180" s="36" t="s">
        <v>339</v>
      </c>
      <c r="AM180" s="36" t="s">
        <v>339</v>
      </c>
      <c r="AN180" s="36" t="s">
        <v>339</v>
      </c>
      <c r="AO180" s="36" t="s">
        <v>339</v>
      </c>
      <c r="AP180" s="36" t="s">
        <v>339</v>
      </c>
      <c r="AQ180" s="36" t="s">
        <v>339</v>
      </c>
      <c r="AR180" s="36" t="s">
        <v>339</v>
      </c>
      <c r="AS180" s="36" t="s">
        <v>339</v>
      </c>
      <c r="AT180" s="36" t="s">
        <v>339</v>
      </c>
      <c r="AU180" s="36" t="s">
        <v>339</v>
      </c>
      <c r="AV180" s="36" t="s">
        <v>339</v>
      </c>
      <c r="AW180" s="36" t="s">
        <v>339</v>
      </c>
      <c r="AX180" s="36" t="s">
        <v>339</v>
      </c>
      <c r="AY180" s="36" t="s">
        <v>339</v>
      </c>
      <c r="AZ180" s="36" t="s">
        <v>339</v>
      </c>
      <c r="BA180" s="36" t="s">
        <v>339</v>
      </c>
      <c r="BB180" s="36" t="s">
        <v>339</v>
      </c>
      <c r="BC180" s="36" t="s">
        <v>339</v>
      </c>
      <c r="BD180" s="36" t="s">
        <v>339</v>
      </c>
      <c r="BE180" s="36" t="s">
        <v>339</v>
      </c>
      <c r="BF180" s="36" t="s">
        <v>339</v>
      </c>
      <c r="BG180" s="36" t="s">
        <v>339</v>
      </c>
      <c r="BH180" s="36" t="s">
        <v>339</v>
      </c>
      <c r="BI180" s="36" t="s">
        <v>339</v>
      </c>
      <c r="BJ180" s="36" t="s">
        <v>339</v>
      </c>
      <c r="BK180" s="36" t="s">
        <v>339</v>
      </c>
      <c r="BL180" s="36" t="s">
        <v>339</v>
      </c>
    </row>
    <row r="181" spans="1:64" s="37" customFormat="1" x14ac:dyDescent="0.2">
      <c r="A181" s="34">
        <v>178</v>
      </c>
      <c r="B181" s="34" t="s">
        <v>264</v>
      </c>
      <c r="C181" s="34" t="s">
        <v>267</v>
      </c>
      <c r="D181" s="41" t="s">
        <v>339</v>
      </c>
      <c r="E181" s="36" t="s">
        <v>339</v>
      </c>
      <c r="F181" s="36" t="s">
        <v>339</v>
      </c>
      <c r="G181" s="36" t="s">
        <v>339</v>
      </c>
      <c r="H181" s="36" t="s">
        <v>339</v>
      </c>
      <c r="I181" s="36" t="s">
        <v>339</v>
      </c>
      <c r="J181" s="36" t="s">
        <v>339</v>
      </c>
      <c r="K181" s="36" t="s">
        <v>339</v>
      </c>
      <c r="L181" s="36" t="s">
        <v>339</v>
      </c>
      <c r="M181" s="36" t="s">
        <v>339</v>
      </c>
      <c r="N181" s="36" t="s">
        <v>339</v>
      </c>
      <c r="O181" s="36" t="s">
        <v>339</v>
      </c>
      <c r="P181" s="36" t="s">
        <v>339</v>
      </c>
      <c r="Q181" s="36" t="s">
        <v>339</v>
      </c>
      <c r="R181" s="36" t="s">
        <v>339</v>
      </c>
      <c r="S181" s="36" t="s">
        <v>339</v>
      </c>
      <c r="T181" s="36" t="s">
        <v>339</v>
      </c>
      <c r="U181" s="36" t="s">
        <v>339</v>
      </c>
      <c r="V181" s="36" t="s">
        <v>339</v>
      </c>
      <c r="W181" s="36" t="s">
        <v>339</v>
      </c>
      <c r="X181" s="36" t="s">
        <v>339</v>
      </c>
      <c r="Y181" s="36" t="s">
        <v>339</v>
      </c>
      <c r="Z181" s="36" t="s">
        <v>339</v>
      </c>
      <c r="AA181" s="36" t="s">
        <v>339</v>
      </c>
      <c r="AB181" s="36" t="s">
        <v>339</v>
      </c>
      <c r="AC181" s="36" t="s">
        <v>339</v>
      </c>
      <c r="AD181" s="36" t="s">
        <v>339</v>
      </c>
      <c r="AE181" s="36" t="s">
        <v>339</v>
      </c>
      <c r="AF181" s="36" t="s">
        <v>339</v>
      </c>
      <c r="AG181" s="36" t="s">
        <v>339</v>
      </c>
      <c r="AH181" s="36" t="s">
        <v>339</v>
      </c>
      <c r="AI181" s="36" t="s">
        <v>339</v>
      </c>
      <c r="AJ181" s="36" t="s">
        <v>339</v>
      </c>
      <c r="AK181" s="36" t="s">
        <v>339</v>
      </c>
      <c r="AL181" s="36" t="s">
        <v>339</v>
      </c>
      <c r="AM181" s="36" t="s">
        <v>339</v>
      </c>
      <c r="AN181" s="36" t="s">
        <v>339</v>
      </c>
      <c r="AO181" s="36" t="s">
        <v>339</v>
      </c>
      <c r="AP181" s="36" t="s">
        <v>339</v>
      </c>
      <c r="AQ181" s="36" t="s">
        <v>339</v>
      </c>
      <c r="AR181" s="36" t="s">
        <v>339</v>
      </c>
      <c r="AS181" s="36" t="s">
        <v>339</v>
      </c>
      <c r="AT181" s="36" t="s">
        <v>339</v>
      </c>
      <c r="AU181" s="36" t="s">
        <v>339</v>
      </c>
      <c r="AV181" s="36" t="s">
        <v>339</v>
      </c>
      <c r="AW181" s="36" t="s">
        <v>339</v>
      </c>
      <c r="AX181" s="36" t="s">
        <v>339</v>
      </c>
      <c r="AY181" s="36" t="s">
        <v>339</v>
      </c>
      <c r="AZ181" s="36" t="s">
        <v>339</v>
      </c>
      <c r="BA181" s="36" t="s">
        <v>339</v>
      </c>
      <c r="BB181" s="36" t="s">
        <v>339</v>
      </c>
      <c r="BC181" s="36" t="s">
        <v>339</v>
      </c>
      <c r="BD181" s="36" t="s">
        <v>339</v>
      </c>
      <c r="BE181" s="36" t="s">
        <v>339</v>
      </c>
      <c r="BF181" s="36" t="s">
        <v>339</v>
      </c>
      <c r="BG181" s="36" t="s">
        <v>339</v>
      </c>
      <c r="BH181" s="36" t="s">
        <v>339</v>
      </c>
      <c r="BI181" s="36" t="s">
        <v>339</v>
      </c>
      <c r="BJ181" s="36" t="s">
        <v>339</v>
      </c>
      <c r="BK181" s="36" t="s">
        <v>339</v>
      </c>
      <c r="BL181" s="36" t="s">
        <v>339</v>
      </c>
    </row>
    <row r="182" spans="1:64" s="37" customFormat="1" x14ac:dyDescent="0.2">
      <c r="A182" s="34">
        <v>179</v>
      </c>
      <c r="B182" s="34" t="s">
        <v>264</v>
      </c>
      <c r="C182" s="34" t="s">
        <v>268</v>
      </c>
      <c r="D182" s="41" t="s">
        <v>339</v>
      </c>
      <c r="E182" s="36" t="s">
        <v>339</v>
      </c>
      <c r="F182" s="36" t="s">
        <v>339</v>
      </c>
      <c r="G182" s="36" t="s">
        <v>339</v>
      </c>
      <c r="H182" s="36" t="s">
        <v>339</v>
      </c>
      <c r="I182" s="36" t="s">
        <v>339</v>
      </c>
      <c r="J182" s="36" t="s">
        <v>339</v>
      </c>
      <c r="K182" s="36" t="s">
        <v>339</v>
      </c>
      <c r="L182" s="36" t="s">
        <v>339</v>
      </c>
      <c r="M182" s="36" t="s">
        <v>339</v>
      </c>
      <c r="N182" s="36" t="s">
        <v>339</v>
      </c>
      <c r="O182" s="36" t="s">
        <v>339</v>
      </c>
      <c r="P182" s="36" t="s">
        <v>339</v>
      </c>
      <c r="Q182" s="36" t="s">
        <v>339</v>
      </c>
      <c r="R182" s="36" t="s">
        <v>339</v>
      </c>
      <c r="S182" s="36" t="s">
        <v>339</v>
      </c>
      <c r="T182" s="36" t="s">
        <v>339</v>
      </c>
      <c r="U182" s="36" t="s">
        <v>339</v>
      </c>
      <c r="V182" s="36" t="s">
        <v>339</v>
      </c>
      <c r="W182" s="36" t="s">
        <v>339</v>
      </c>
      <c r="X182" s="36" t="s">
        <v>339</v>
      </c>
      <c r="Y182" s="36" t="s">
        <v>339</v>
      </c>
      <c r="Z182" s="36" t="s">
        <v>339</v>
      </c>
      <c r="AA182" s="36" t="s">
        <v>339</v>
      </c>
      <c r="AB182" s="36" t="s">
        <v>339</v>
      </c>
      <c r="AC182" s="36" t="s">
        <v>339</v>
      </c>
      <c r="AD182" s="36" t="s">
        <v>339</v>
      </c>
      <c r="AE182" s="36" t="s">
        <v>339</v>
      </c>
      <c r="AF182" s="36" t="s">
        <v>339</v>
      </c>
      <c r="AG182" s="36" t="s">
        <v>339</v>
      </c>
      <c r="AH182" s="36" t="s">
        <v>339</v>
      </c>
      <c r="AI182" s="36" t="s">
        <v>339</v>
      </c>
      <c r="AJ182" s="36" t="s">
        <v>339</v>
      </c>
      <c r="AK182" s="36" t="s">
        <v>339</v>
      </c>
      <c r="AL182" s="36" t="s">
        <v>339</v>
      </c>
      <c r="AM182" s="36" t="s">
        <v>339</v>
      </c>
      <c r="AN182" s="36" t="s">
        <v>339</v>
      </c>
      <c r="AO182" s="36" t="s">
        <v>339</v>
      </c>
      <c r="AP182" s="36" t="s">
        <v>339</v>
      </c>
      <c r="AQ182" s="36" t="s">
        <v>339</v>
      </c>
      <c r="AR182" s="36" t="s">
        <v>339</v>
      </c>
      <c r="AS182" s="36" t="s">
        <v>339</v>
      </c>
      <c r="AT182" s="36" t="s">
        <v>339</v>
      </c>
      <c r="AU182" s="36" t="s">
        <v>339</v>
      </c>
      <c r="AV182" s="36" t="s">
        <v>339</v>
      </c>
      <c r="AW182" s="36" t="s">
        <v>339</v>
      </c>
      <c r="AX182" s="36" t="s">
        <v>339</v>
      </c>
      <c r="AY182" s="36" t="s">
        <v>339</v>
      </c>
      <c r="AZ182" s="36" t="s">
        <v>339</v>
      </c>
      <c r="BA182" s="36" t="s">
        <v>339</v>
      </c>
      <c r="BB182" s="36" t="s">
        <v>339</v>
      </c>
      <c r="BC182" s="36" t="s">
        <v>339</v>
      </c>
      <c r="BD182" s="36" t="s">
        <v>339</v>
      </c>
      <c r="BE182" s="36" t="s">
        <v>339</v>
      </c>
      <c r="BF182" s="36" t="s">
        <v>339</v>
      </c>
      <c r="BG182" s="36" t="s">
        <v>339</v>
      </c>
      <c r="BH182" s="36" t="s">
        <v>339</v>
      </c>
      <c r="BI182" s="36" t="s">
        <v>339</v>
      </c>
      <c r="BJ182" s="36" t="s">
        <v>339</v>
      </c>
      <c r="BK182" s="36" t="s">
        <v>339</v>
      </c>
      <c r="BL182" s="36" t="s">
        <v>339</v>
      </c>
    </row>
    <row r="183" spans="1:64" s="37" customFormat="1" x14ac:dyDescent="0.2">
      <c r="A183" s="7"/>
      <c r="B183" s="7"/>
      <c r="C183" s="7"/>
      <c r="D183" s="42"/>
    </row>
    <row r="184" spans="1:64" s="37" customFormat="1" x14ac:dyDescent="0.2">
      <c r="A184" s="7"/>
      <c r="B184" s="36" t="s">
        <v>337</v>
      </c>
      <c r="C184" s="36" t="s">
        <v>1</v>
      </c>
      <c r="D184" s="41"/>
      <c r="E184" s="36"/>
      <c r="F184" s="36"/>
      <c r="G184" s="36"/>
      <c r="H184" s="36"/>
      <c r="I184" s="36"/>
      <c r="J184" s="36"/>
      <c r="K184" s="36"/>
      <c r="L184" s="36"/>
      <c r="M184" s="36"/>
      <c r="N184" s="36"/>
      <c r="O184" s="36"/>
      <c r="P184" s="36"/>
      <c r="Q184" s="36"/>
      <c r="R184" s="36"/>
      <c r="S184" s="36"/>
      <c r="T184" s="36"/>
      <c r="U184" s="36"/>
      <c r="V184" s="36"/>
      <c r="W184" s="36"/>
      <c r="X184" s="36"/>
      <c r="Y184" s="36"/>
      <c r="Z184" s="36"/>
      <c r="AA184" s="36"/>
      <c r="AB184" s="36"/>
      <c r="AC184" s="36"/>
      <c r="AD184" s="36"/>
      <c r="AE184" s="36"/>
      <c r="AF184" s="36"/>
      <c r="AG184" s="36"/>
      <c r="AH184" s="36"/>
      <c r="AI184" s="36"/>
      <c r="AJ184" s="36"/>
      <c r="AK184" s="36"/>
      <c r="AL184" s="36"/>
      <c r="AM184" s="36"/>
      <c r="AN184" s="36"/>
      <c r="AO184" s="36"/>
      <c r="AP184" s="36"/>
      <c r="AQ184" s="36"/>
      <c r="AR184" s="36"/>
      <c r="AS184" s="36"/>
      <c r="AT184" s="36"/>
      <c r="AU184" s="36"/>
      <c r="AV184" s="36"/>
      <c r="AW184" s="36"/>
      <c r="AX184" s="36"/>
      <c r="AY184" s="36"/>
      <c r="AZ184" s="36"/>
      <c r="BA184" s="36"/>
      <c r="BB184" s="36"/>
      <c r="BC184" s="36"/>
      <c r="BD184" s="36"/>
      <c r="BE184" s="36"/>
      <c r="BF184" s="36"/>
      <c r="BG184" s="36"/>
      <c r="BH184" s="36"/>
      <c r="BI184" s="36"/>
      <c r="BJ184" s="36"/>
      <c r="BK184" s="36"/>
      <c r="BL184" s="36"/>
    </row>
    <row r="185" spans="1:64" s="37" customFormat="1" x14ac:dyDescent="0.2">
      <c r="A185" s="7"/>
      <c r="B185" s="36">
        <v>1</v>
      </c>
      <c r="C185" s="34" t="s">
        <v>106</v>
      </c>
      <c r="D185" s="41">
        <f>IF(D4="－","－",MAX(D4:D27))</f>
        <v>6.8638064390000002</v>
      </c>
      <c r="E185" s="41">
        <f>IF(E4="－","－",SUM(E4:E27))</f>
        <v>539</v>
      </c>
      <c r="F185" s="41">
        <f t="shared" ref="F185:BL185" si="0">IF(F4="－","－",SUM(F4:F27))</f>
        <v>141</v>
      </c>
      <c r="G185" s="41">
        <f t="shared" si="0"/>
        <v>175</v>
      </c>
      <c r="H185" s="41">
        <f t="shared" si="0"/>
        <v>223</v>
      </c>
      <c r="I185" s="41">
        <f t="shared" si="0"/>
        <v>3911.0894270315707</v>
      </c>
      <c r="J185" s="41">
        <f t="shared" si="0"/>
        <v>8421.7572246042091</v>
      </c>
      <c r="K185" s="41">
        <f t="shared" si="0"/>
        <v>3263.7334851991977</v>
      </c>
      <c r="L185" s="41">
        <f t="shared" si="0"/>
        <v>647.35594183237231</v>
      </c>
      <c r="M185" s="41">
        <f t="shared" si="0"/>
        <v>10057.989851632641</v>
      </c>
      <c r="N185" s="41">
        <f t="shared" si="0"/>
        <v>2274.8568000031391</v>
      </c>
      <c r="O185" s="41">
        <f t="shared" si="0"/>
        <v>22.275422046999999</v>
      </c>
      <c r="P185" s="41">
        <f t="shared" si="0"/>
        <v>36.192632821999993</v>
      </c>
      <c r="Q185" s="41">
        <f t="shared" si="0"/>
        <v>19.909058873999996</v>
      </c>
      <c r="R185" s="41">
        <f t="shared" si="0"/>
        <v>2.3663631729999999</v>
      </c>
      <c r="S185" s="41">
        <f t="shared" si="0"/>
        <v>33.106072149999996</v>
      </c>
      <c r="T185" s="41">
        <f t="shared" si="0"/>
        <v>3.0865606720000001</v>
      </c>
      <c r="U185" s="41">
        <f t="shared" si="0"/>
        <v>44.382150000000003</v>
      </c>
      <c r="V185" s="41">
        <f t="shared" si="0"/>
        <v>105.17119999999996</v>
      </c>
      <c r="W185" s="41">
        <f t="shared" si="0"/>
        <v>3977.7469990785708</v>
      </c>
      <c r="X185" s="41">
        <f t="shared" si="0"/>
        <v>8563.1210574262113</v>
      </c>
      <c r="Y185" s="41">
        <f t="shared" si="0"/>
        <v>12540.86805650478</v>
      </c>
      <c r="Z185" s="41">
        <f t="shared" si="0"/>
        <v>16.928351851910556</v>
      </c>
      <c r="AA185" s="41">
        <f t="shared" si="0"/>
        <v>8.1894282810589711</v>
      </c>
      <c r="AB185" s="41">
        <f t="shared" si="0"/>
        <v>15.725116071374117</v>
      </c>
      <c r="AC185" s="41">
        <f t="shared" si="0"/>
        <v>61.799641307327967</v>
      </c>
      <c r="AD185" s="41">
        <f t="shared" si="0"/>
        <v>111.75632644704382</v>
      </c>
      <c r="AE185" s="41">
        <f t="shared" si="0"/>
        <v>1348.4167229718234</v>
      </c>
      <c r="AF185" s="41">
        <f t="shared" si="0"/>
        <v>1460.1730494188673</v>
      </c>
      <c r="AG185" s="41">
        <f t="shared" si="0"/>
        <v>7.6692790004220805</v>
      </c>
      <c r="AH185" s="41">
        <f t="shared" si="0"/>
        <v>13.046589563936411</v>
      </c>
      <c r="AI185" s="41">
        <f t="shared" si="0"/>
        <v>41.784347657472019</v>
      </c>
      <c r="AJ185" s="41">
        <f t="shared" si="0"/>
        <v>1.0831175830332203</v>
      </c>
      <c r="AK185" s="41">
        <f t="shared" si="0"/>
        <v>1.0886684045466162</v>
      </c>
      <c r="AL185" s="41">
        <f t="shared" si="0"/>
        <v>2.7294403235859455</v>
      </c>
      <c r="AM185" s="41">
        <f t="shared" si="0"/>
        <v>70.552037890783268</v>
      </c>
      <c r="AN185" s="41">
        <f t="shared" si="0"/>
        <v>125.89158441552688</v>
      </c>
      <c r="AO185" s="41">
        <f t="shared" si="0"/>
        <v>1392.9305109528814</v>
      </c>
      <c r="AP185" s="41">
        <f t="shared" si="0"/>
        <v>26189.895413254006</v>
      </c>
      <c r="AQ185" s="41">
        <f t="shared" si="0"/>
        <v>14102.251376362001</v>
      </c>
      <c r="AR185" s="41">
        <f t="shared" si="0"/>
        <v>40292.146789616003</v>
      </c>
      <c r="AS185" s="41">
        <f t="shared" si="0"/>
        <v>2642.3715284239997</v>
      </c>
      <c r="AT185" s="41">
        <f t="shared" si="0"/>
        <v>61000.418169877994</v>
      </c>
      <c r="AU185" s="41">
        <f t="shared" si="0"/>
        <v>137360.09553477203</v>
      </c>
      <c r="AV185" s="41">
        <f t="shared" si="0"/>
        <v>45671.019299514999</v>
      </c>
      <c r="AW185" s="41">
        <f t="shared" si="0"/>
        <v>102944.526502903</v>
      </c>
      <c r="AX185" s="41">
        <f t="shared" si="0"/>
        <v>44951.921527119994</v>
      </c>
      <c r="AY185" s="41">
        <f t="shared" si="0"/>
        <v>101313.96748041398</v>
      </c>
      <c r="AZ185" s="41">
        <f t="shared" si="0"/>
        <v>65.022896090000017</v>
      </c>
      <c r="BA185" s="41">
        <f t="shared" si="0"/>
        <v>130.04579219285716</v>
      </c>
      <c r="BB185" s="41">
        <f t="shared" si="0"/>
        <v>127.10880797099999</v>
      </c>
      <c r="BC185" s="41">
        <f t="shared" si="0"/>
        <v>6924.7285735270016</v>
      </c>
      <c r="BD185" s="41">
        <f t="shared" si="0"/>
        <v>15640.299995820997</v>
      </c>
      <c r="BE185" s="41">
        <f t="shared" si="0"/>
        <v>10.76585045857143</v>
      </c>
      <c r="BF185" s="41">
        <f t="shared" si="0"/>
        <v>21.531700938571436</v>
      </c>
      <c r="BG185" s="41">
        <f t="shared" si="0"/>
        <v>123.30984484299998</v>
      </c>
      <c r="BH185" s="41">
        <f t="shared" si="0"/>
        <v>878.45064038199996</v>
      </c>
      <c r="BI185" s="41">
        <f t="shared" si="0"/>
        <v>13.860000000000005</v>
      </c>
      <c r="BJ185" s="41">
        <f t="shared" si="0"/>
        <v>19.48</v>
      </c>
      <c r="BK185" s="41">
        <f t="shared" si="0"/>
        <v>28.410000000000007</v>
      </c>
      <c r="BL185" s="41">
        <f t="shared" si="0"/>
        <v>35.489999999999966</v>
      </c>
    </row>
    <row r="186" spans="1:64" s="37" customFormat="1" x14ac:dyDescent="0.2">
      <c r="A186" s="7"/>
      <c r="B186" s="36">
        <v>2</v>
      </c>
      <c r="C186" s="34" t="s">
        <v>131</v>
      </c>
      <c r="D186" s="41">
        <f>IF(D28="－","－",MAX(D28:D35))</f>
        <v>5.6604714749999996</v>
      </c>
      <c r="E186" s="41">
        <f>IF(E28="－","－",SUM(E28:E35))</f>
        <v>627</v>
      </c>
      <c r="F186" s="41">
        <f t="shared" ref="F186:BL186" si="1">IF(F28="－","－",SUM(F28:F35))</f>
        <v>2</v>
      </c>
      <c r="G186" s="41">
        <f t="shared" si="1"/>
        <v>41</v>
      </c>
      <c r="H186" s="41">
        <f t="shared" si="1"/>
        <v>584</v>
      </c>
      <c r="I186" s="41">
        <f t="shared" si="1"/>
        <v>2.6139700569865205</v>
      </c>
      <c r="J186" s="41">
        <f t="shared" si="1"/>
        <v>215.11353526438074</v>
      </c>
      <c r="K186" s="41">
        <f t="shared" si="1"/>
        <v>2.1948050570050519</v>
      </c>
      <c r="L186" s="41">
        <f t="shared" si="1"/>
        <v>0.41916499998146861</v>
      </c>
      <c r="M186" s="41">
        <f t="shared" si="1"/>
        <v>120.75624832118808</v>
      </c>
      <c r="N186" s="41">
        <f t="shared" si="1"/>
        <v>96.971257000179179</v>
      </c>
      <c r="O186" s="41">
        <f t="shared" si="1"/>
        <v>3.0774787850000003</v>
      </c>
      <c r="P186" s="41">
        <f t="shared" si="1"/>
        <v>5.4079874629999996</v>
      </c>
      <c r="Q186" s="41">
        <f t="shared" si="1"/>
        <v>2.8182252560000003</v>
      </c>
      <c r="R186" s="41">
        <f t="shared" si="1"/>
        <v>0.25925352900000004</v>
      </c>
      <c r="S186" s="41">
        <f t="shared" si="1"/>
        <v>5.0698306830000002</v>
      </c>
      <c r="T186" s="41">
        <f t="shared" si="1"/>
        <v>0.33815678000000005</v>
      </c>
      <c r="U186" s="41">
        <f t="shared" si="1"/>
        <v>0.61510000000000009</v>
      </c>
      <c r="V186" s="41">
        <f t="shared" si="1"/>
        <v>1.4722</v>
      </c>
      <c r="W186" s="41">
        <f t="shared" si="1"/>
        <v>6.3065488419865208</v>
      </c>
      <c r="X186" s="41">
        <f t="shared" si="1"/>
        <v>221.99372272738074</v>
      </c>
      <c r="Y186" s="41">
        <f t="shared" si="1"/>
        <v>228.30027156936728</v>
      </c>
      <c r="Z186" s="41">
        <f t="shared" si="1"/>
        <v>9.8180971143727813E-2</v>
      </c>
      <c r="AA186" s="41">
        <f t="shared" si="1"/>
        <v>2.1667675099979293E-2</v>
      </c>
      <c r="AB186" s="41">
        <f t="shared" si="1"/>
        <v>2.1667675576000002E-2</v>
      </c>
      <c r="AC186" s="41">
        <f t="shared" si="1"/>
        <v>5.3550499832894422E-2</v>
      </c>
      <c r="AD186" s="41">
        <f t="shared" si="1"/>
        <v>5.2248272792924153</v>
      </c>
      <c r="AE186" s="41">
        <f t="shared" si="1"/>
        <v>47.0234455136316</v>
      </c>
      <c r="AF186" s="41">
        <f t="shared" si="1"/>
        <v>52.24827279292419</v>
      </c>
      <c r="AG186" s="41">
        <f t="shared" si="1"/>
        <v>0.11555642416142513</v>
      </c>
      <c r="AH186" s="41">
        <f t="shared" si="1"/>
        <v>0.19657874455047031</v>
      </c>
      <c r="AI186" s="41">
        <f t="shared" si="1"/>
        <v>0.62958327646569545</v>
      </c>
      <c r="AJ186" s="41">
        <f t="shared" si="1"/>
        <v>2.1937910076446233E-3</v>
      </c>
      <c r="AK186" s="41">
        <f t="shared" si="1"/>
        <v>2.6510702411772754E-3</v>
      </c>
      <c r="AL186" s="41">
        <f t="shared" si="1"/>
        <v>6.6305424153808613E-3</v>
      </c>
      <c r="AM186" s="41">
        <f t="shared" si="1"/>
        <v>0.1713007150019642</v>
      </c>
      <c r="AN186" s="41">
        <f t="shared" si="1"/>
        <v>5.4240570940840627</v>
      </c>
      <c r="AO186" s="41">
        <f t="shared" si="1"/>
        <v>47.659659332512668</v>
      </c>
      <c r="AP186" s="41">
        <f t="shared" si="1"/>
        <v>3453.9231500280002</v>
      </c>
      <c r="AQ186" s="41">
        <f t="shared" si="1"/>
        <v>1859.80477309</v>
      </c>
      <c r="AR186" s="41">
        <f t="shared" si="1"/>
        <v>5313.7279231180009</v>
      </c>
      <c r="AS186" s="41">
        <f t="shared" si="1"/>
        <v>74.014859246000015</v>
      </c>
      <c r="AT186" s="41">
        <f t="shared" si="1"/>
        <v>10018.537033307999</v>
      </c>
      <c r="AU186" s="41">
        <f t="shared" si="1"/>
        <v>22808.713871984004</v>
      </c>
      <c r="AV186" s="41">
        <f t="shared" si="1"/>
        <v>8517.1624525420011</v>
      </c>
      <c r="AW186" s="41">
        <f t="shared" si="1"/>
        <v>18976.489981192</v>
      </c>
      <c r="AX186" s="41">
        <f t="shared" si="1"/>
        <v>7910.1646258470009</v>
      </c>
      <c r="AY186" s="41">
        <f t="shared" si="1"/>
        <v>17637.712964838</v>
      </c>
      <c r="AZ186" s="41">
        <f t="shared" si="1"/>
        <v>0.21068323285714288</v>
      </c>
      <c r="BA186" s="41">
        <f t="shared" si="1"/>
        <v>0.42136646857142862</v>
      </c>
      <c r="BB186" s="41">
        <f t="shared" si="1"/>
        <v>64.538259461999999</v>
      </c>
      <c r="BC186" s="41">
        <f t="shared" si="1"/>
        <v>8380.4702990360001</v>
      </c>
      <c r="BD186" s="41">
        <f t="shared" si="1"/>
        <v>18355.307656306999</v>
      </c>
      <c r="BE186" s="41">
        <f t="shared" si="1"/>
        <v>0.57052916285714284</v>
      </c>
      <c r="BF186" s="41">
        <f t="shared" si="1"/>
        <v>1.1410583300000001</v>
      </c>
      <c r="BG186" s="41">
        <f t="shared" si="1"/>
        <v>78.943054107000009</v>
      </c>
      <c r="BH186" s="41">
        <f t="shared" si="1"/>
        <v>725.78896591799992</v>
      </c>
      <c r="BI186" s="41">
        <f t="shared" si="1"/>
        <v>0.03</v>
      </c>
      <c r="BJ186" s="41">
        <f t="shared" si="1"/>
        <v>0.03</v>
      </c>
      <c r="BK186" s="41">
        <f t="shared" si="1"/>
        <v>0.15</v>
      </c>
      <c r="BL186" s="41">
        <f t="shared" si="1"/>
        <v>0.15</v>
      </c>
    </row>
    <row r="187" spans="1:64" s="37" customFormat="1" x14ac:dyDescent="0.2">
      <c r="A187" s="7"/>
      <c r="B187" s="36">
        <v>3</v>
      </c>
      <c r="C187" s="34" t="s">
        <v>140</v>
      </c>
      <c r="D187" s="41">
        <f>IF(D36="－","－",MAX(D36:D55))</f>
        <v>5.1744783610000002</v>
      </c>
      <c r="E187" s="41">
        <f>IF(E36="－","－",SUM(E36:E55))</f>
        <v>776</v>
      </c>
      <c r="F187" s="41">
        <f t="shared" ref="F187:BL187" si="2">IF(F36="－","－",SUM(F36:F55))</f>
        <v>2</v>
      </c>
      <c r="G187" s="41">
        <f t="shared" si="2"/>
        <v>27</v>
      </c>
      <c r="H187" s="41">
        <f t="shared" si="2"/>
        <v>747</v>
      </c>
      <c r="I187" s="41">
        <f t="shared" si="2"/>
        <v>7.2858823710682141E-5</v>
      </c>
      <c r="J187" s="41">
        <f t="shared" si="2"/>
        <v>4.8057061899206686E-2</v>
      </c>
      <c r="K187" s="41">
        <f t="shared" si="2"/>
        <v>7.2858823710682141E-5</v>
      </c>
      <c r="L187" s="41">
        <f t="shared" si="2"/>
        <v>0</v>
      </c>
      <c r="M187" s="41">
        <f t="shared" si="2"/>
        <v>1.945992072291897E-2</v>
      </c>
      <c r="N187" s="41">
        <f t="shared" si="2"/>
        <v>2.8669999999998405E-2</v>
      </c>
      <c r="O187" s="41">
        <f t="shared" si="2"/>
        <v>8.4027609000000003E-2</v>
      </c>
      <c r="P187" s="41">
        <f t="shared" si="2"/>
        <v>0.12963361999999998</v>
      </c>
      <c r="Q187" s="41">
        <f t="shared" si="2"/>
        <v>7.0011875000000001E-2</v>
      </c>
      <c r="R187" s="41">
        <f t="shared" si="2"/>
        <v>1.4015733999999998E-2</v>
      </c>
      <c r="S187" s="41">
        <f t="shared" si="2"/>
        <v>0.111352227</v>
      </c>
      <c r="T187" s="41">
        <f t="shared" si="2"/>
        <v>1.8281393E-2</v>
      </c>
      <c r="U187" s="41">
        <f t="shared" si="2"/>
        <v>1.4886999999999992</v>
      </c>
      <c r="V187" s="41">
        <f t="shared" si="2"/>
        <v>3.5421999999999993</v>
      </c>
      <c r="W187" s="41">
        <f t="shared" si="2"/>
        <v>1.5728004678237102</v>
      </c>
      <c r="X187" s="41">
        <f t="shared" si="2"/>
        <v>3.7198906818992064</v>
      </c>
      <c r="Y187" s="41">
        <f t="shared" si="2"/>
        <v>5.2926911497229181</v>
      </c>
      <c r="Z187" s="41">
        <f t="shared" si="2"/>
        <v>8.4816924965441767E-6</v>
      </c>
      <c r="AA187" s="41">
        <f t="shared" si="2"/>
        <v>1.8150821942604539E-6</v>
      </c>
      <c r="AB187" s="41">
        <f t="shared" si="2"/>
        <v>1.8150800000000001E-6</v>
      </c>
      <c r="AC187" s="41">
        <f t="shared" si="2"/>
        <v>4.6496509541313784E-7</v>
      </c>
      <c r="AD187" s="41">
        <f t="shared" si="2"/>
        <v>4.4811741898335468E-4</v>
      </c>
      <c r="AE187" s="41">
        <f t="shared" si="2"/>
        <v>4.033056770850192E-3</v>
      </c>
      <c r="AF187" s="41">
        <f t="shared" si="2"/>
        <v>4.4811741898335465E-3</v>
      </c>
      <c r="AG187" s="41">
        <f t="shared" si="2"/>
        <v>0.27335858190261508</v>
      </c>
      <c r="AH187" s="41">
        <f t="shared" si="2"/>
        <v>0.46502379450100034</v>
      </c>
      <c r="AI187" s="41">
        <f t="shared" si="2"/>
        <v>1.4893329634694199</v>
      </c>
      <c r="AJ187" s="41">
        <f t="shared" si="2"/>
        <v>1.8525482509614901E-7</v>
      </c>
      <c r="AK187" s="41">
        <f t="shared" si="2"/>
        <v>2.2386979987769498E-7</v>
      </c>
      <c r="AL187" s="41">
        <f t="shared" si="2"/>
        <v>5.5991658785800611E-7</v>
      </c>
      <c r="AM187" s="41">
        <f t="shared" si="2"/>
        <v>0.2733592321225356</v>
      </c>
      <c r="AN187" s="41">
        <f t="shared" si="2"/>
        <v>0.46547213578978358</v>
      </c>
      <c r="AO187" s="41">
        <f t="shared" si="2"/>
        <v>1.4933665801568579</v>
      </c>
      <c r="AP187" s="41">
        <f t="shared" si="2"/>
        <v>5.3865935430000009</v>
      </c>
      <c r="AQ187" s="41">
        <f t="shared" si="2"/>
        <v>2.9004734430000001</v>
      </c>
      <c r="AR187" s="41">
        <f t="shared" si="2"/>
        <v>8.287066986000001</v>
      </c>
      <c r="AS187" s="41">
        <f t="shared" si="2"/>
        <v>4.6424070000000003E-3</v>
      </c>
      <c r="AT187" s="41">
        <f t="shared" si="2"/>
        <v>2.4791590000000002E-2</v>
      </c>
      <c r="AU187" s="41">
        <f t="shared" si="2"/>
        <v>5.5768768999999996E-2</v>
      </c>
      <c r="AV187" s="41">
        <f t="shared" si="2"/>
        <v>0.18297147599999999</v>
      </c>
      <c r="AW187" s="41">
        <f t="shared" si="2"/>
        <v>0.41228745300000003</v>
      </c>
      <c r="AX187" s="41">
        <f t="shared" si="2"/>
        <v>0.16119372900000001</v>
      </c>
      <c r="AY187" s="41">
        <f t="shared" si="2"/>
        <v>0.36320233499999999</v>
      </c>
      <c r="AZ187" s="41">
        <f t="shared" si="2"/>
        <v>1.3504285714285714E-4</v>
      </c>
      <c r="BA187" s="41">
        <f t="shared" si="2"/>
        <v>2.7009000000000001E-4</v>
      </c>
      <c r="BB187" s="41">
        <f t="shared" si="2"/>
        <v>3.0771531329999999</v>
      </c>
      <c r="BC187" s="41">
        <f t="shared" si="2"/>
        <v>225.10498367699998</v>
      </c>
      <c r="BD187" s="41">
        <f t="shared" si="2"/>
        <v>499.116697843</v>
      </c>
      <c r="BE187" s="41">
        <f t="shared" si="2"/>
        <v>0.3368531014285715</v>
      </c>
      <c r="BF187" s="41">
        <f t="shared" si="2"/>
        <v>0.67370620857142871</v>
      </c>
      <c r="BG187" s="41">
        <f t="shared" si="2"/>
        <v>4.8656267470000003</v>
      </c>
      <c r="BH187" s="41">
        <f t="shared" si="2"/>
        <v>37.072797707999996</v>
      </c>
      <c r="BI187" s="41">
        <f t="shared" si="2"/>
        <v>0</v>
      </c>
      <c r="BJ187" s="41">
        <f t="shared" si="2"/>
        <v>0</v>
      </c>
      <c r="BK187" s="41">
        <f t="shared" si="2"/>
        <v>0</v>
      </c>
      <c r="BL187" s="41">
        <f t="shared" si="2"/>
        <v>0</v>
      </c>
    </row>
    <row r="188" spans="1:64" s="37" customFormat="1" x14ac:dyDescent="0.2">
      <c r="A188" s="7"/>
      <c r="B188" s="36">
        <v>4</v>
      </c>
      <c r="C188" s="34" t="s">
        <v>161</v>
      </c>
      <c r="D188" s="41">
        <f>IF(D56="－","－",MAX(D56:D66))</f>
        <v>5.0798414510000001</v>
      </c>
      <c r="E188" s="41">
        <f>IF(E56="－","－",SUM(E56:E66))</f>
        <v>590</v>
      </c>
      <c r="F188" s="41">
        <f t="shared" ref="F188:BL188" si="3">IF(F56="－","－",SUM(F56:F66))</f>
        <v>0</v>
      </c>
      <c r="G188" s="41">
        <f t="shared" si="3"/>
        <v>11</v>
      </c>
      <c r="H188" s="41">
        <f t="shared" si="3"/>
        <v>579</v>
      </c>
      <c r="I188" s="41">
        <f t="shared" si="3"/>
        <v>1.5156201306635808E-4</v>
      </c>
      <c r="J188" s="41">
        <f t="shared" si="3"/>
        <v>1.350402910745335</v>
      </c>
      <c r="K188" s="41">
        <f t="shared" si="3"/>
        <v>1.5156201306635808E-4</v>
      </c>
      <c r="L188" s="41">
        <f t="shared" si="3"/>
        <v>0</v>
      </c>
      <c r="M188" s="41">
        <f t="shared" si="3"/>
        <v>3.7209472758443357E-2</v>
      </c>
      <c r="N188" s="41">
        <f t="shared" si="3"/>
        <v>1.3133449999999578</v>
      </c>
      <c r="O188" s="41">
        <f t="shared" si="3"/>
        <v>0.17010692599999999</v>
      </c>
      <c r="P188" s="41">
        <f t="shared" si="3"/>
        <v>0.306559955</v>
      </c>
      <c r="Q188" s="41">
        <f t="shared" si="3"/>
        <v>0.158543076</v>
      </c>
      <c r="R188" s="41">
        <f t="shared" si="3"/>
        <v>1.1563850000000001E-2</v>
      </c>
      <c r="S188" s="41">
        <f t="shared" si="3"/>
        <v>0.29147667199999999</v>
      </c>
      <c r="T188" s="41">
        <f t="shared" si="3"/>
        <v>1.5083282999999999E-2</v>
      </c>
      <c r="U188" s="41">
        <f t="shared" si="3"/>
        <v>0.17760000000000004</v>
      </c>
      <c r="V188" s="41">
        <f t="shared" si="3"/>
        <v>0.42119999999999996</v>
      </c>
      <c r="W188" s="41">
        <f t="shared" si="3"/>
        <v>0.34785848801306635</v>
      </c>
      <c r="X188" s="41">
        <f t="shared" si="3"/>
        <v>2.0781628657453353</v>
      </c>
      <c r="Y188" s="41">
        <f t="shared" si="3"/>
        <v>2.4260213537584017</v>
      </c>
      <c r="Z188" s="41">
        <f t="shared" si="3"/>
        <v>4.017110381799327E-5</v>
      </c>
      <c r="AA188" s="41">
        <f t="shared" si="3"/>
        <v>8.5966162170505584E-6</v>
      </c>
      <c r="AB188" s="41">
        <f t="shared" si="3"/>
        <v>8.5966199999999997E-6</v>
      </c>
      <c r="AC188" s="41">
        <f t="shared" si="3"/>
        <v>3.4418189616034698E-6</v>
      </c>
      <c r="AD188" s="41">
        <f t="shared" si="3"/>
        <v>4.6627137395501075E-2</v>
      </c>
      <c r="AE188" s="41">
        <f t="shared" si="3"/>
        <v>0.41964423655950966</v>
      </c>
      <c r="AF188" s="41">
        <f t="shared" si="3"/>
        <v>0.46627137395501073</v>
      </c>
      <c r="AG188" s="41">
        <f t="shared" si="3"/>
        <v>3.2710776429784733E-2</v>
      </c>
      <c r="AH188" s="41">
        <f t="shared" si="3"/>
        <v>5.5645918524231501E-2</v>
      </c>
      <c r="AI188" s="41">
        <f t="shared" si="3"/>
        <v>0.17821733365193063</v>
      </c>
      <c r="AJ188" s="41">
        <f t="shared" si="3"/>
        <v>8.8254926712851238E-7</v>
      </c>
      <c r="AK188" s="41">
        <f t="shared" si="3"/>
        <v>1.066510023216521E-6</v>
      </c>
      <c r="AL188" s="41">
        <f t="shared" si="3"/>
        <v>2.6674283598859572E-6</v>
      </c>
      <c r="AM188" s="41">
        <f t="shared" si="3"/>
        <v>3.2715100798013465E-2</v>
      </c>
      <c r="AN188" s="41">
        <f t="shared" si="3"/>
        <v>0.10227412242975581</v>
      </c>
      <c r="AO188" s="41">
        <f t="shared" si="3"/>
        <v>0.59786423763980012</v>
      </c>
      <c r="AP188" s="41">
        <f t="shared" si="3"/>
        <v>2.7287110299999999</v>
      </c>
      <c r="AQ188" s="41">
        <f t="shared" si="3"/>
        <v>1.4693059370000001</v>
      </c>
      <c r="AR188" s="41">
        <f t="shared" si="3"/>
        <v>4.1980169670000009</v>
      </c>
      <c r="AS188" s="41">
        <f t="shared" si="3"/>
        <v>2.9957919000000003E-2</v>
      </c>
      <c r="AT188" s="41">
        <f t="shared" si="3"/>
        <v>0.20463356906560815</v>
      </c>
      <c r="AU188" s="41">
        <f t="shared" si="3"/>
        <v>0.45470903215821973</v>
      </c>
      <c r="AV188" s="41">
        <f t="shared" si="3"/>
        <v>1.1331603960000001</v>
      </c>
      <c r="AW188" s="41">
        <f t="shared" si="3"/>
        <v>2.5179564619999995</v>
      </c>
      <c r="AX188" s="41">
        <f t="shared" si="3"/>
        <v>1.0035319</v>
      </c>
      <c r="AY188" s="41">
        <f t="shared" si="3"/>
        <v>2.2299134279999997</v>
      </c>
      <c r="AZ188" s="41">
        <f t="shared" si="3"/>
        <v>7.8726322782385805E-4</v>
      </c>
      <c r="BA188" s="41">
        <f t="shared" si="3"/>
        <v>1.574527884219145E-3</v>
      </c>
      <c r="BB188" s="41">
        <f t="shared" si="3"/>
        <v>18.900140928999999</v>
      </c>
      <c r="BC188" s="41">
        <f t="shared" si="3"/>
        <v>1023.4756541530001</v>
      </c>
      <c r="BD188" s="41">
        <f t="shared" si="3"/>
        <v>2277.6915204170004</v>
      </c>
      <c r="BE188" s="41">
        <f t="shared" si="3"/>
        <v>0.85398632714285738</v>
      </c>
      <c r="BF188" s="41">
        <f t="shared" si="3"/>
        <v>1.7079726657142857</v>
      </c>
      <c r="BG188" s="41">
        <f t="shared" si="3"/>
        <v>30.188645678000007</v>
      </c>
      <c r="BH188" s="41">
        <f t="shared" si="3"/>
        <v>178.466701177</v>
      </c>
      <c r="BI188" s="41">
        <f t="shared" si="3"/>
        <v>0</v>
      </c>
      <c r="BJ188" s="41">
        <f t="shared" si="3"/>
        <v>0</v>
      </c>
      <c r="BK188" s="41">
        <f t="shared" si="3"/>
        <v>0</v>
      </c>
      <c r="BL188" s="41">
        <f t="shared" si="3"/>
        <v>0</v>
      </c>
    </row>
    <row r="189" spans="1:64" s="37" customFormat="1" x14ac:dyDescent="0.2">
      <c r="A189" s="7"/>
      <c r="B189" s="36">
        <v>5</v>
      </c>
      <c r="C189" s="34" t="s">
        <v>173</v>
      </c>
      <c r="D189" s="41">
        <f>IF(D67="－","－",MAX(D67:D73))</f>
        <v>4.9530287370000003</v>
      </c>
      <c r="E189" s="41">
        <f>IF(E67="－","－",SUM(E67:E73))</f>
        <v>302</v>
      </c>
      <c r="F189" s="41">
        <f t="shared" ref="F189:BL189" si="4">IF(F67="－","－",SUM(F67:F73))</f>
        <v>0</v>
      </c>
      <c r="G189" s="41">
        <f t="shared" si="4"/>
        <v>3</v>
      </c>
      <c r="H189" s="41">
        <f t="shared" si="4"/>
        <v>299</v>
      </c>
      <c r="I189" s="41">
        <f t="shared" si="4"/>
        <v>0</v>
      </c>
      <c r="J189" s="41">
        <f t="shared" si="4"/>
        <v>0</v>
      </c>
      <c r="K189" s="41">
        <f t="shared" si="4"/>
        <v>0</v>
      </c>
      <c r="L189" s="41">
        <f t="shared" si="4"/>
        <v>0</v>
      </c>
      <c r="M189" s="41">
        <f t="shared" si="4"/>
        <v>0</v>
      </c>
      <c r="N189" s="41">
        <f t="shared" si="4"/>
        <v>0</v>
      </c>
      <c r="O189" s="41">
        <f t="shared" si="4"/>
        <v>6.7800129999999997E-3</v>
      </c>
      <c r="P189" s="41">
        <f t="shared" si="4"/>
        <v>1.1851308E-2</v>
      </c>
      <c r="Q189" s="41">
        <f t="shared" si="4"/>
        <v>5.9451790000000001E-3</v>
      </c>
      <c r="R189" s="41">
        <f t="shared" si="4"/>
        <v>8.3483400000000001E-4</v>
      </c>
      <c r="S189" s="41">
        <f t="shared" si="4"/>
        <v>1.0762392000000001E-2</v>
      </c>
      <c r="T189" s="41">
        <f t="shared" si="4"/>
        <v>1.0889159999999999E-3</v>
      </c>
      <c r="U189" s="41">
        <f t="shared" si="4"/>
        <v>1.2E-2</v>
      </c>
      <c r="V189" s="41">
        <f t="shared" si="4"/>
        <v>2.8799999999999999E-2</v>
      </c>
      <c r="W189" s="41">
        <f t="shared" si="4"/>
        <v>1.8780013000000002E-2</v>
      </c>
      <c r="X189" s="41">
        <f t="shared" si="4"/>
        <v>4.0651307999999997E-2</v>
      </c>
      <c r="Y189" s="41">
        <f t="shared" si="4"/>
        <v>5.9431321000000002E-2</v>
      </c>
      <c r="Z189" s="41">
        <f t="shared" si="4"/>
        <v>0</v>
      </c>
      <c r="AA189" s="41">
        <f t="shared" si="4"/>
        <v>0</v>
      </c>
      <c r="AB189" s="41">
        <f t="shared" si="4"/>
        <v>0</v>
      </c>
      <c r="AC189" s="41">
        <f t="shared" si="4"/>
        <v>0</v>
      </c>
      <c r="AD189" s="41">
        <f t="shared" si="4"/>
        <v>0</v>
      </c>
      <c r="AE189" s="41">
        <f t="shared" si="4"/>
        <v>0</v>
      </c>
      <c r="AF189" s="41">
        <f t="shared" si="4"/>
        <v>0</v>
      </c>
      <c r="AG189" s="41">
        <f t="shared" si="4"/>
        <v>2.1986017629798743E-3</v>
      </c>
      <c r="AH189" s="41">
        <f t="shared" si="4"/>
        <v>3.740150125528982E-3</v>
      </c>
      <c r="AI189" s="41">
        <f t="shared" si="4"/>
        <v>1.1978588915545523E-2</v>
      </c>
      <c r="AJ189" s="41">
        <f t="shared" si="4"/>
        <v>0</v>
      </c>
      <c r="AK189" s="41">
        <f t="shared" si="4"/>
        <v>0</v>
      </c>
      <c r="AL189" s="41">
        <f t="shared" si="4"/>
        <v>0</v>
      </c>
      <c r="AM189" s="41">
        <f t="shared" si="4"/>
        <v>2.1986017629798743E-3</v>
      </c>
      <c r="AN189" s="41">
        <f t="shared" si="4"/>
        <v>3.740150125528982E-3</v>
      </c>
      <c r="AO189" s="41">
        <f t="shared" si="4"/>
        <v>1.1978588915545523E-2</v>
      </c>
      <c r="AP189" s="41">
        <f t="shared" si="4"/>
        <v>5.2987123999999997E-2</v>
      </c>
      <c r="AQ189" s="41">
        <f t="shared" si="4"/>
        <v>2.8531528E-2</v>
      </c>
      <c r="AR189" s="41">
        <f t="shared" si="4"/>
        <v>8.1518651999999997E-2</v>
      </c>
      <c r="AS189" s="41">
        <f t="shared" si="4"/>
        <v>0</v>
      </c>
      <c r="AT189" s="41">
        <f t="shared" si="4"/>
        <v>0</v>
      </c>
      <c r="AU189" s="41">
        <f t="shared" si="4"/>
        <v>0</v>
      </c>
      <c r="AV189" s="41">
        <f t="shared" si="4"/>
        <v>0</v>
      </c>
      <c r="AW189" s="41">
        <f t="shared" si="4"/>
        <v>0</v>
      </c>
      <c r="AX189" s="41">
        <f t="shared" si="4"/>
        <v>0</v>
      </c>
      <c r="AY189" s="41">
        <f t="shared" si="4"/>
        <v>0</v>
      </c>
      <c r="AZ189" s="41">
        <f t="shared" si="4"/>
        <v>0</v>
      </c>
      <c r="BA189" s="41">
        <f t="shared" si="4"/>
        <v>0</v>
      </c>
      <c r="BB189" s="41">
        <f t="shared" si="4"/>
        <v>0.72220182600000005</v>
      </c>
      <c r="BC189" s="41">
        <f t="shared" si="4"/>
        <v>39.102494782000001</v>
      </c>
      <c r="BD189" s="41">
        <f t="shared" si="4"/>
        <v>87.007071229999994</v>
      </c>
      <c r="BE189" s="41">
        <f t="shared" si="4"/>
        <v>0.26230090428571429</v>
      </c>
      <c r="BF189" s="41">
        <f t="shared" si="4"/>
        <v>0.52460181000000006</v>
      </c>
      <c r="BG189" s="41">
        <f t="shared" si="4"/>
        <v>1.2317603150000001</v>
      </c>
      <c r="BH189" s="41">
        <f t="shared" si="4"/>
        <v>5.957381089000001</v>
      </c>
      <c r="BI189" s="41">
        <f t="shared" si="4"/>
        <v>0</v>
      </c>
      <c r="BJ189" s="41">
        <f t="shared" si="4"/>
        <v>0</v>
      </c>
      <c r="BK189" s="41">
        <f t="shared" si="4"/>
        <v>0</v>
      </c>
      <c r="BL189" s="41">
        <f t="shared" si="4"/>
        <v>0</v>
      </c>
    </row>
    <row r="190" spans="1:64" s="37" customFormat="1" x14ac:dyDescent="0.2">
      <c r="A190" s="7"/>
      <c r="B190" s="36">
        <v>6</v>
      </c>
      <c r="C190" s="34" t="s">
        <v>181</v>
      </c>
      <c r="D190" s="41" t="str">
        <f>IF(D74="－","－",MAX(D74:D84))</f>
        <v>－</v>
      </c>
      <c r="E190" s="41" t="str">
        <f>IF(E74="－","－",SUM(E74:E84))</f>
        <v>－</v>
      </c>
      <c r="F190" s="41" t="str">
        <f t="shared" ref="F190:BL190" si="5">IF(F74="－","－",SUM(F74:F84))</f>
        <v>－</v>
      </c>
      <c r="G190" s="41" t="str">
        <f t="shared" si="5"/>
        <v>－</v>
      </c>
      <c r="H190" s="41" t="str">
        <f t="shared" si="5"/>
        <v>－</v>
      </c>
      <c r="I190" s="41" t="str">
        <f t="shared" si="5"/>
        <v>－</v>
      </c>
      <c r="J190" s="41" t="str">
        <f t="shared" si="5"/>
        <v>－</v>
      </c>
      <c r="K190" s="41" t="str">
        <f t="shared" si="5"/>
        <v>－</v>
      </c>
      <c r="L190" s="41" t="str">
        <f t="shared" si="5"/>
        <v>－</v>
      </c>
      <c r="M190" s="41" t="str">
        <f t="shared" si="5"/>
        <v>－</v>
      </c>
      <c r="N190" s="41" t="str">
        <f t="shared" si="5"/>
        <v>－</v>
      </c>
      <c r="O190" s="41" t="str">
        <f t="shared" si="5"/>
        <v>－</v>
      </c>
      <c r="P190" s="41" t="str">
        <f t="shared" si="5"/>
        <v>－</v>
      </c>
      <c r="Q190" s="41" t="str">
        <f t="shared" si="5"/>
        <v>－</v>
      </c>
      <c r="R190" s="41" t="str">
        <f t="shared" si="5"/>
        <v>－</v>
      </c>
      <c r="S190" s="41" t="str">
        <f t="shared" si="5"/>
        <v>－</v>
      </c>
      <c r="T190" s="41" t="str">
        <f t="shared" si="5"/>
        <v>－</v>
      </c>
      <c r="U190" s="41" t="str">
        <f t="shared" si="5"/>
        <v>－</v>
      </c>
      <c r="V190" s="41" t="str">
        <f t="shared" si="5"/>
        <v>－</v>
      </c>
      <c r="W190" s="41" t="str">
        <f t="shared" si="5"/>
        <v>－</v>
      </c>
      <c r="X190" s="41" t="str">
        <f t="shared" si="5"/>
        <v>－</v>
      </c>
      <c r="Y190" s="41" t="str">
        <f t="shared" si="5"/>
        <v>－</v>
      </c>
      <c r="Z190" s="41" t="str">
        <f t="shared" si="5"/>
        <v>－</v>
      </c>
      <c r="AA190" s="41" t="str">
        <f t="shared" si="5"/>
        <v>－</v>
      </c>
      <c r="AB190" s="41" t="str">
        <f t="shared" si="5"/>
        <v>－</v>
      </c>
      <c r="AC190" s="41" t="str">
        <f t="shared" si="5"/>
        <v>－</v>
      </c>
      <c r="AD190" s="41" t="str">
        <f t="shared" si="5"/>
        <v>－</v>
      </c>
      <c r="AE190" s="41" t="str">
        <f t="shared" si="5"/>
        <v>－</v>
      </c>
      <c r="AF190" s="41" t="str">
        <f t="shared" si="5"/>
        <v>－</v>
      </c>
      <c r="AG190" s="41" t="str">
        <f t="shared" si="5"/>
        <v>－</v>
      </c>
      <c r="AH190" s="41" t="str">
        <f t="shared" si="5"/>
        <v>－</v>
      </c>
      <c r="AI190" s="41" t="str">
        <f t="shared" si="5"/>
        <v>－</v>
      </c>
      <c r="AJ190" s="41" t="str">
        <f t="shared" si="5"/>
        <v>－</v>
      </c>
      <c r="AK190" s="41" t="str">
        <f t="shared" si="5"/>
        <v>－</v>
      </c>
      <c r="AL190" s="41" t="str">
        <f t="shared" si="5"/>
        <v>－</v>
      </c>
      <c r="AM190" s="41" t="str">
        <f t="shared" si="5"/>
        <v>－</v>
      </c>
      <c r="AN190" s="41" t="str">
        <f t="shared" si="5"/>
        <v>－</v>
      </c>
      <c r="AO190" s="41" t="str">
        <f t="shared" si="5"/>
        <v>－</v>
      </c>
      <c r="AP190" s="41" t="str">
        <f t="shared" si="5"/>
        <v>－</v>
      </c>
      <c r="AQ190" s="41" t="str">
        <f t="shared" si="5"/>
        <v>－</v>
      </c>
      <c r="AR190" s="41" t="str">
        <f t="shared" si="5"/>
        <v>－</v>
      </c>
      <c r="AS190" s="41" t="str">
        <f t="shared" si="5"/>
        <v>－</v>
      </c>
      <c r="AT190" s="41" t="str">
        <f t="shared" si="5"/>
        <v>－</v>
      </c>
      <c r="AU190" s="41" t="str">
        <f t="shared" si="5"/>
        <v>－</v>
      </c>
      <c r="AV190" s="41" t="str">
        <f t="shared" si="5"/>
        <v>－</v>
      </c>
      <c r="AW190" s="41" t="str">
        <f t="shared" si="5"/>
        <v>－</v>
      </c>
      <c r="AX190" s="41" t="str">
        <f t="shared" si="5"/>
        <v>－</v>
      </c>
      <c r="AY190" s="41" t="str">
        <f t="shared" si="5"/>
        <v>－</v>
      </c>
      <c r="AZ190" s="41" t="str">
        <f t="shared" si="5"/>
        <v>－</v>
      </c>
      <c r="BA190" s="41" t="str">
        <f t="shared" si="5"/>
        <v>－</v>
      </c>
      <c r="BB190" s="41" t="str">
        <f t="shared" si="5"/>
        <v>－</v>
      </c>
      <c r="BC190" s="41" t="str">
        <f t="shared" si="5"/>
        <v>－</v>
      </c>
      <c r="BD190" s="41" t="str">
        <f t="shared" si="5"/>
        <v>－</v>
      </c>
      <c r="BE190" s="41" t="str">
        <f t="shared" si="5"/>
        <v>－</v>
      </c>
      <c r="BF190" s="41" t="str">
        <f t="shared" si="5"/>
        <v>－</v>
      </c>
      <c r="BG190" s="41" t="str">
        <f t="shared" si="5"/>
        <v>－</v>
      </c>
      <c r="BH190" s="41" t="str">
        <f t="shared" si="5"/>
        <v>－</v>
      </c>
      <c r="BI190" s="41" t="str">
        <f t="shared" si="5"/>
        <v>－</v>
      </c>
      <c r="BJ190" s="41" t="str">
        <f t="shared" si="5"/>
        <v>－</v>
      </c>
      <c r="BK190" s="41" t="str">
        <f t="shared" si="5"/>
        <v>－</v>
      </c>
      <c r="BL190" s="41" t="str">
        <f t="shared" si="5"/>
        <v>－</v>
      </c>
    </row>
    <row r="191" spans="1:64" s="37" customFormat="1" x14ac:dyDescent="0.2">
      <c r="A191" s="7"/>
      <c r="B191" s="36">
        <v>7</v>
      </c>
      <c r="C191" s="34" t="s">
        <v>193</v>
      </c>
      <c r="D191" s="41" t="str">
        <f>IF(D85="－","－",MAX(D85:D91))</f>
        <v>－</v>
      </c>
      <c r="E191" s="41" t="str">
        <f>IF(E85="－","－",SUM(E85:E91))</f>
        <v>－</v>
      </c>
      <c r="F191" s="41" t="str">
        <f t="shared" ref="F191:BL191" si="6">IF(F85="－","－",SUM(F85:F91))</f>
        <v>－</v>
      </c>
      <c r="G191" s="41" t="str">
        <f t="shared" si="6"/>
        <v>－</v>
      </c>
      <c r="H191" s="41" t="str">
        <f t="shared" si="6"/>
        <v>－</v>
      </c>
      <c r="I191" s="41" t="str">
        <f t="shared" si="6"/>
        <v>－</v>
      </c>
      <c r="J191" s="41" t="str">
        <f t="shared" si="6"/>
        <v>－</v>
      </c>
      <c r="K191" s="41" t="str">
        <f t="shared" si="6"/>
        <v>－</v>
      </c>
      <c r="L191" s="41" t="str">
        <f t="shared" si="6"/>
        <v>－</v>
      </c>
      <c r="M191" s="41" t="str">
        <f t="shared" si="6"/>
        <v>－</v>
      </c>
      <c r="N191" s="41" t="str">
        <f t="shared" si="6"/>
        <v>－</v>
      </c>
      <c r="O191" s="41" t="str">
        <f t="shared" si="6"/>
        <v>－</v>
      </c>
      <c r="P191" s="41" t="str">
        <f t="shared" si="6"/>
        <v>－</v>
      </c>
      <c r="Q191" s="41" t="str">
        <f t="shared" si="6"/>
        <v>－</v>
      </c>
      <c r="R191" s="41" t="str">
        <f t="shared" si="6"/>
        <v>－</v>
      </c>
      <c r="S191" s="41" t="str">
        <f t="shared" si="6"/>
        <v>－</v>
      </c>
      <c r="T191" s="41" t="str">
        <f t="shared" si="6"/>
        <v>－</v>
      </c>
      <c r="U191" s="41" t="str">
        <f t="shared" si="6"/>
        <v>－</v>
      </c>
      <c r="V191" s="41" t="str">
        <f t="shared" si="6"/>
        <v>－</v>
      </c>
      <c r="W191" s="41" t="str">
        <f t="shared" si="6"/>
        <v>－</v>
      </c>
      <c r="X191" s="41" t="str">
        <f t="shared" si="6"/>
        <v>－</v>
      </c>
      <c r="Y191" s="41" t="str">
        <f t="shared" si="6"/>
        <v>－</v>
      </c>
      <c r="Z191" s="41" t="str">
        <f t="shared" si="6"/>
        <v>－</v>
      </c>
      <c r="AA191" s="41" t="str">
        <f t="shared" si="6"/>
        <v>－</v>
      </c>
      <c r="AB191" s="41" t="str">
        <f t="shared" si="6"/>
        <v>－</v>
      </c>
      <c r="AC191" s="41" t="str">
        <f t="shared" si="6"/>
        <v>－</v>
      </c>
      <c r="AD191" s="41" t="str">
        <f t="shared" si="6"/>
        <v>－</v>
      </c>
      <c r="AE191" s="41" t="str">
        <f t="shared" si="6"/>
        <v>－</v>
      </c>
      <c r="AF191" s="41" t="str">
        <f t="shared" si="6"/>
        <v>－</v>
      </c>
      <c r="AG191" s="41" t="str">
        <f t="shared" si="6"/>
        <v>－</v>
      </c>
      <c r="AH191" s="41" t="str">
        <f t="shared" si="6"/>
        <v>－</v>
      </c>
      <c r="AI191" s="41" t="str">
        <f t="shared" si="6"/>
        <v>－</v>
      </c>
      <c r="AJ191" s="41" t="str">
        <f t="shared" si="6"/>
        <v>－</v>
      </c>
      <c r="AK191" s="41" t="str">
        <f t="shared" si="6"/>
        <v>－</v>
      </c>
      <c r="AL191" s="41" t="str">
        <f t="shared" si="6"/>
        <v>－</v>
      </c>
      <c r="AM191" s="41" t="str">
        <f t="shared" si="6"/>
        <v>－</v>
      </c>
      <c r="AN191" s="41" t="str">
        <f t="shared" si="6"/>
        <v>－</v>
      </c>
      <c r="AO191" s="41" t="str">
        <f t="shared" si="6"/>
        <v>－</v>
      </c>
      <c r="AP191" s="41" t="str">
        <f t="shared" si="6"/>
        <v>－</v>
      </c>
      <c r="AQ191" s="41" t="str">
        <f t="shared" si="6"/>
        <v>－</v>
      </c>
      <c r="AR191" s="41" t="str">
        <f t="shared" si="6"/>
        <v>－</v>
      </c>
      <c r="AS191" s="41" t="str">
        <f t="shared" si="6"/>
        <v>－</v>
      </c>
      <c r="AT191" s="41" t="str">
        <f t="shared" si="6"/>
        <v>－</v>
      </c>
      <c r="AU191" s="41" t="str">
        <f t="shared" si="6"/>
        <v>－</v>
      </c>
      <c r="AV191" s="41" t="str">
        <f t="shared" si="6"/>
        <v>－</v>
      </c>
      <c r="AW191" s="41" t="str">
        <f t="shared" si="6"/>
        <v>－</v>
      </c>
      <c r="AX191" s="41" t="str">
        <f t="shared" si="6"/>
        <v>－</v>
      </c>
      <c r="AY191" s="41" t="str">
        <f t="shared" si="6"/>
        <v>－</v>
      </c>
      <c r="AZ191" s="41" t="str">
        <f t="shared" si="6"/>
        <v>－</v>
      </c>
      <c r="BA191" s="41" t="str">
        <f t="shared" si="6"/>
        <v>－</v>
      </c>
      <c r="BB191" s="41" t="str">
        <f t="shared" si="6"/>
        <v>－</v>
      </c>
      <c r="BC191" s="41" t="str">
        <f t="shared" si="6"/>
        <v>－</v>
      </c>
      <c r="BD191" s="41" t="str">
        <f t="shared" si="6"/>
        <v>－</v>
      </c>
      <c r="BE191" s="41" t="str">
        <f t="shared" si="6"/>
        <v>－</v>
      </c>
      <c r="BF191" s="41" t="str">
        <f t="shared" si="6"/>
        <v>－</v>
      </c>
      <c r="BG191" s="41" t="str">
        <f t="shared" si="6"/>
        <v>－</v>
      </c>
      <c r="BH191" s="41" t="str">
        <f t="shared" si="6"/>
        <v>－</v>
      </c>
      <c r="BI191" s="41" t="str">
        <f t="shared" si="6"/>
        <v>－</v>
      </c>
      <c r="BJ191" s="41" t="str">
        <f t="shared" si="6"/>
        <v>－</v>
      </c>
      <c r="BK191" s="41" t="str">
        <f t="shared" si="6"/>
        <v>－</v>
      </c>
      <c r="BL191" s="41" t="str">
        <f t="shared" si="6"/>
        <v>－</v>
      </c>
    </row>
    <row r="192" spans="1:64" s="37" customFormat="1" x14ac:dyDescent="0.2">
      <c r="A192" s="7"/>
      <c r="B192" s="36">
        <v>8</v>
      </c>
      <c r="C192" s="34" t="s">
        <v>201</v>
      </c>
      <c r="D192" s="41">
        <f>IF(D92="－","－",MAX(D92:D114))</f>
        <v>6.3831535109999997</v>
      </c>
      <c r="E192" s="41">
        <f>IF(E92="－","－",SUM(E92:E114))</f>
        <v>159</v>
      </c>
      <c r="F192" s="41">
        <f t="shared" ref="F192:BL192" si="7">IF(F92="－","－",SUM(F92:F114))</f>
        <v>41</v>
      </c>
      <c r="G192" s="41">
        <f t="shared" si="7"/>
        <v>42</v>
      </c>
      <c r="H192" s="41">
        <f t="shared" si="7"/>
        <v>76</v>
      </c>
      <c r="I192" s="41">
        <f t="shared" si="7"/>
        <v>46.880895703209141</v>
      </c>
      <c r="J192" s="41">
        <f t="shared" si="7"/>
        <v>845.85788571346552</v>
      </c>
      <c r="K192" s="41">
        <f t="shared" si="7"/>
        <v>24.905518203334257</v>
      </c>
      <c r="L192" s="41">
        <f t="shared" si="7"/>
        <v>21.975377499874885</v>
      </c>
      <c r="M192" s="41">
        <f t="shared" si="7"/>
        <v>623.50109591653745</v>
      </c>
      <c r="N192" s="41">
        <f t="shared" si="7"/>
        <v>269.23768550013705</v>
      </c>
      <c r="O192" s="41">
        <f t="shared" si="7"/>
        <v>4.305613028999999</v>
      </c>
      <c r="P192" s="41">
        <f t="shared" si="7"/>
        <v>7.5132035999999989</v>
      </c>
      <c r="Q192" s="41">
        <f t="shared" si="7"/>
        <v>4.0340949630000003</v>
      </c>
      <c r="R192" s="41">
        <f t="shared" si="7"/>
        <v>0.27151806600000006</v>
      </c>
      <c r="S192" s="41">
        <f t="shared" si="7"/>
        <v>7.159049594999999</v>
      </c>
      <c r="T192" s="41">
        <f t="shared" si="7"/>
        <v>0.35415400499999994</v>
      </c>
      <c r="U192" s="41">
        <f t="shared" si="7"/>
        <v>7.8574000000000002</v>
      </c>
      <c r="V192" s="41">
        <f t="shared" si="7"/>
        <v>18.639699999999994</v>
      </c>
      <c r="W192" s="41">
        <f t="shared" si="7"/>
        <v>59.04390873220914</v>
      </c>
      <c r="X192" s="41">
        <f t="shared" si="7"/>
        <v>872.01078931346547</v>
      </c>
      <c r="Y192" s="41">
        <f t="shared" si="7"/>
        <v>931.05469804567474</v>
      </c>
      <c r="Z192" s="41">
        <f t="shared" si="7"/>
        <v>0.76821055029830432</v>
      </c>
      <c r="AA192" s="41">
        <f t="shared" si="7"/>
        <v>0.31942719803868241</v>
      </c>
      <c r="AB192" s="41">
        <f t="shared" si="7"/>
        <v>0.83832940503480824</v>
      </c>
      <c r="AC192" s="41">
        <f t="shared" si="7"/>
        <v>0.5326426195349595</v>
      </c>
      <c r="AD192" s="41">
        <f t="shared" si="7"/>
        <v>15.867171419575024</v>
      </c>
      <c r="AE192" s="41">
        <f t="shared" si="7"/>
        <v>142.80454277617525</v>
      </c>
      <c r="AF192" s="41">
        <f t="shared" si="7"/>
        <v>158.6717141957503</v>
      </c>
      <c r="AG192" s="41">
        <f t="shared" si="7"/>
        <v>1.4654393265659993</v>
      </c>
      <c r="AH192" s="41">
        <f t="shared" si="7"/>
        <v>2.4929312681812412</v>
      </c>
      <c r="AI192" s="41">
        <f t="shared" si="7"/>
        <v>7.984117710256136</v>
      </c>
      <c r="AJ192" s="41">
        <f t="shared" si="7"/>
        <v>4.9100092696633242E-2</v>
      </c>
      <c r="AK192" s="41">
        <f t="shared" si="7"/>
        <v>4.435217150346267E-2</v>
      </c>
      <c r="AL192" s="41">
        <f t="shared" si="7"/>
        <v>0.11137690261383966</v>
      </c>
      <c r="AM192" s="41">
        <f t="shared" si="7"/>
        <v>2.0471820387975921</v>
      </c>
      <c r="AN192" s="41">
        <f t="shared" si="7"/>
        <v>18.404454859259729</v>
      </c>
      <c r="AO192" s="41">
        <f t="shared" si="7"/>
        <v>150.90003738904522</v>
      </c>
      <c r="AP192" s="41">
        <f t="shared" si="7"/>
        <v>12293.127531735001</v>
      </c>
      <c r="AQ192" s="41">
        <f t="shared" si="7"/>
        <v>6619.3763632370001</v>
      </c>
      <c r="AR192" s="41">
        <f t="shared" si="7"/>
        <v>18912.503894972</v>
      </c>
      <c r="AS192" s="41">
        <f t="shared" si="7"/>
        <v>338.08349576100005</v>
      </c>
      <c r="AT192" s="41">
        <f t="shared" si="7"/>
        <v>55544.964550834993</v>
      </c>
      <c r="AU192" s="41">
        <f t="shared" si="7"/>
        <v>124822.42419762298</v>
      </c>
      <c r="AV192" s="41">
        <f t="shared" si="7"/>
        <v>30720.134584534</v>
      </c>
      <c r="AW192" s="41">
        <f t="shared" si="7"/>
        <v>69054.516759000006</v>
      </c>
      <c r="AX192" s="41">
        <f t="shared" si="7"/>
        <v>29289.671668166004</v>
      </c>
      <c r="AY192" s="41">
        <f t="shared" si="7"/>
        <v>65853.445432349006</v>
      </c>
      <c r="AZ192" s="41">
        <f t="shared" si="7"/>
        <v>3.0659617842857148</v>
      </c>
      <c r="BA192" s="41">
        <f t="shared" si="7"/>
        <v>6.1319235771428584</v>
      </c>
      <c r="BB192" s="41">
        <f t="shared" si="7"/>
        <v>60.823623842000018</v>
      </c>
      <c r="BC192" s="41">
        <f t="shared" si="7"/>
        <v>5605.3034810360014</v>
      </c>
      <c r="BD192" s="41">
        <f t="shared" si="7"/>
        <v>12530.936205307002</v>
      </c>
      <c r="BE192" s="41">
        <f t="shared" si="7"/>
        <v>2.5344936528571429</v>
      </c>
      <c r="BF192" s="41">
        <f t="shared" si="7"/>
        <v>5.0689873214285726</v>
      </c>
      <c r="BG192" s="41">
        <f t="shared" si="7"/>
        <v>51.020274194000002</v>
      </c>
      <c r="BH192" s="41">
        <f t="shared" si="7"/>
        <v>724.6251976929999</v>
      </c>
      <c r="BI192" s="41">
        <f t="shared" si="7"/>
        <v>1.8600000000000005</v>
      </c>
      <c r="BJ192" s="41">
        <f t="shared" si="7"/>
        <v>1.8800000000000006</v>
      </c>
      <c r="BK192" s="41">
        <f t="shared" si="7"/>
        <v>3.3900000000000023</v>
      </c>
      <c r="BL192" s="41">
        <f t="shared" si="7"/>
        <v>3.3900000000000023</v>
      </c>
    </row>
    <row r="193" spans="1:64" s="37" customFormat="1" x14ac:dyDescent="0.2">
      <c r="A193" s="7"/>
      <c r="B193" s="36">
        <v>9</v>
      </c>
      <c r="C193" s="34" t="s">
        <v>225</v>
      </c>
      <c r="D193" s="41">
        <f>IF(D115="－","－",MAX(D115:D122))</f>
        <v>5.8685766299999997</v>
      </c>
      <c r="E193" s="41">
        <f>IF(E115="－","－",SUM(E115:E122))</f>
        <v>264</v>
      </c>
      <c r="F193" s="41">
        <f t="shared" ref="F193:BL193" si="8">IF(F115="－","－",SUM(F115:F122))</f>
        <v>13</v>
      </c>
      <c r="G193" s="41">
        <f t="shared" si="8"/>
        <v>65</v>
      </c>
      <c r="H193" s="41">
        <f t="shared" si="8"/>
        <v>186</v>
      </c>
      <c r="I193" s="41">
        <f t="shared" si="8"/>
        <v>1.0824124323574478</v>
      </c>
      <c r="J193" s="41">
        <f t="shared" si="8"/>
        <v>31.134873335425112</v>
      </c>
      <c r="K193" s="41">
        <f t="shared" si="8"/>
        <v>0.61279243236662506</v>
      </c>
      <c r="L193" s="41">
        <f t="shared" si="8"/>
        <v>0.46961999999082288</v>
      </c>
      <c r="M193" s="41">
        <f t="shared" si="8"/>
        <v>23.156527767780037</v>
      </c>
      <c r="N193" s="41">
        <f t="shared" si="8"/>
        <v>9.0607580000025223</v>
      </c>
      <c r="O193" s="41">
        <f t="shared" si="8"/>
        <v>0.27017340400000006</v>
      </c>
      <c r="P193" s="41">
        <f t="shared" si="8"/>
        <v>0.42842298299999998</v>
      </c>
      <c r="Q193" s="41">
        <f t="shared" si="8"/>
        <v>0.25468677000000006</v>
      </c>
      <c r="R193" s="41">
        <f t="shared" si="8"/>
        <v>1.5486633999999999E-2</v>
      </c>
      <c r="S193" s="41">
        <f t="shared" si="8"/>
        <v>0.40822302399999999</v>
      </c>
      <c r="T193" s="41">
        <f t="shared" si="8"/>
        <v>2.0199959000000003E-2</v>
      </c>
      <c r="U193" s="41">
        <f t="shared" si="8"/>
        <v>4.4324500000000011</v>
      </c>
      <c r="V193" s="41">
        <f t="shared" si="8"/>
        <v>10.490499999999999</v>
      </c>
      <c r="W193" s="41">
        <f t="shared" si="8"/>
        <v>5.7850358363574497</v>
      </c>
      <c r="X193" s="41">
        <f t="shared" si="8"/>
        <v>42.053796318425114</v>
      </c>
      <c r="Y193" s="41">
        <f t="shared" si="8"/>
        <v>47.838832154782558</v>
      </c>
      <c r="Z193" s="41">
        <f t="shared" si="8"/>
        <v>2.226773988456698E-2</v>
      </c>
      <c r="AA193" s="41">
        <f t="shared" si="8"/>
        <v>7.7125497927563744E-3</v>
      </c>
      <c r="AB193" s="41">
        <f t="shared" si="8"/>
        <v>7.7125498999999998E-3</v>
      </c>
      <c r="AC193" s="41">
        <f t="shared" si="8"/>
        <v>1.1202443914477271E-2</v>
      </c>
      <c r="AD193" s="41">
        <f t="shared" si="8"/>
        <v>0.39709490474895465</v>
      </c>
      <c r="AE193" s="41">
        <f t="shared" si="8"/>
        <v>3.573854142740593</v>
      </c>
      <c r="AF193" s="41">
        <f t="shared" si="8"/>
        <v>3.9709490474895475</v>
      </c>
      <c r="AG193" s="41">
        <f t="shared" si="8"/>
        <v>0.782141412405293</v>
      </c>
      <c r="AH193" s="41">
        <f t="shared" si="8"/>
        <v>1.3305394142067064</v>
      </c>
      <c r="AI193" s="41">
        <f t="shared" si="8"/>
        <v>4.2613221779322865</v>
      </c>
      <c r="AJ193" s="41">
        <f t="shared" si="8"/>
        <v>7.8717581751593265E-4</v>
      </c>
      <c r="AK193" s="41">
        <f t="shared" si="8"/>
        <v>9.512566953851821E-4</v>
      </c>
      <c r="AL193" s="41">
        <f t="shared" si="8"/>
        <v>2.3791704077465487E-3</v>
      </c>
      <c r="AM193" s="41">
        <f t="shared" si="8"/>
        <v>0.7941310321372862</v>
      </c>
      <c r="AN193" s="41">
        <f t="shared" si="8"/>
        <v>1.7285855756510462</v>
      </c>
      <c r="AO193" s="41">
        <f t="shared" si="8"/>
        <v>7.8375554910806269</v>
      </c>
      <c r="AP193" s="41">
        <f t="shared" si="8"/>
        <v>578.91562143899989</v>
      </c>
      <c r="AQ193" s="41">
        <f t="shared" si="8"/>
        <v>311.72379615800003</v>
      </c>
      <c r="AR193" s="41">
        <f t="shared" si="8"/>
        <v>890.63941759700003</v>
      </c>
      <c r="AS193" s="41">
        <f t="shared" si="8"/>
        <v>16.842480445000003</v>
      </c>
      <c r="AT193" s="41">
        <f t="shared" si="8"/>
        <v>2762.4350823300001</v>
      </c>
      <c r="AU193" s="41">
        <f t="shared" si="8"/>
        <v>5965.9894943909994</v>
      </c>
      <c r="AV193" s="41">
        <f t="shared" si="8"/>
        <v>1526.600924954</v>
      </c>
      <c r="AW193" s="41">
        <f t="shared" si="8"/>
        <v>3298.88818386</v>
      </c>
      <c r="AX193" s="41">
        <f t="shared" si="8"/>
        <v>1451.584131935</v>
      </c>
      <c r="AY193" s="41">
        <f t="shared" si="8"/>
        <v>3136.573094886</v>
      </c>
      <c r="AZ193" s="41">
        <f t="shared" si="8"/>
        <v>2.9783064985714285</v>
      </c>
      <c r="BA193" s="41">
        <f t="shared" si="8"/>
        <v>5.956613001428571</v>
      </c>
      <c r="BB193" s="41">
        <f t="shared" si="8"/>
        <v>4.0245538000000005</v>
      </c>
      <c r="BC193" s="41">
        <f t="shared" si="8"/>
        <v>312.15987548099997</v>
      </c>
      <c r="BD193" s="41">
        <f t="shared" si="8"/>
        <v>677.17035462599995</v>
      </c>
      <c r="BE193" s="41">
        <f t="shared" si="8"/>
        <v>2.6133466228571431</v>
      </c>
      <c r="BF193" s="41">
        <f t="shared" si="8"/>
        <v>5.2266932471428582</v>
      </c>
      <c r="BG193" s="41">
        <f t="shared" si="8"/>
        <v>14.429502733000001</v>
      </c>
      <c r="BH193" s="41">
        <f t="shared" si="8"/>
        <v>66.615813688000003</v>
      </c>
      <c r="BI193" s="41">
        <f t="shared" si="8"/>
        <v>0.06</v>
      </c>
      <c r="BJ193" s="41">
        <f t="shared" si="8"/>
        <v>0.06</v>
      </c>
      <c r="BK193" s="41">
        <f t="shared" si="8"/>
        <v>0</v>
      </c>
      <c r="BL193" s="41">
        <f t="shared" si="8"/>
        <v>0</v>
      </c>
    </row>
    <row r="194" spans="1:64" s="37" customFormat="1" x14ac:dyDescent="0.2">
      <c r="A194" s="7"/>
      <c r="B194" s="36">
        <v>10</v>
      </c>
      <c r="C194" s="34" t="s">
        <v>3</v>
      </c>
      <c r="D194" s="41">
        <f>IF(D123="－","－",MAX(D123:D132))</f>
        <v>4.3614372789999996</v>
      </c>
      <c r="E194" s="41">
        <f>IF(E123="－","－",SUM(E123:E132))</f>
        <v>329</v>
      </c>
      <c r="F194" s="41">
        <f t="shared" ref="F194:BL194" si="9">IF(F123="－","－",SUM(F123:F132))</f>
        <v>0</v>
      </c>
      <c r="G194" s="41">
        <f t="shared" si="9"/>
        <v>0</v>
      </c>
      <c r="H194" s="41">
        <f t="shared" si="9"/>
        <v>329</v>
      </c>
      <c r="I194" s="41">
        <f t="shared" si="9"/>
        <v>0</v>
      </c>
      <c r="J194" s="41">
        <f t="shared" si="9"/>
        <v>0</v>
      </c>
      <c r="K194" s="41">
        <f t="shared" si="9"/>
        <v>0</v>
      </c>
      <c r="L194" s="41">
        <f t="shared" si="9"/>
        <v>0</v>
      </c>
      <c r="M194" s="41">
        <f t="shared" si="9"/>
        <v>0</v>
      </c>
      <c r="N194" s="41">
        <f t="shared" si="9"/>
        <v>0</v>
      </c>
      <c r="O194" s="41">
        <f t="shared" si="9"/>
        <v>0</v>
      </c>
      <c r="P194" s="41">
        <f t="shared" si="9"/>
        <v>0</v>
      </c>
      <c r="Q194" s="41">
        <f t="shared" si="9"/>
        <v>0</v>
      </c>
      <c r="R194" s="41">
        <f t="shared" si="9"/>
        <v>0</v>
      </c>
      <c r="S194" s="41">
        <f t="shared" si="9"/>
        <v>0</v>
      </c>
      <c r="T194" s="41">
        <f t="shared" si="9"/>
        <v>0</v>
      </c>
      <c r="U194" s="41">
        <f t="shared" si="9"/>
        <v>0</v>
      </c>
      <c r="V194" s="41">
        <f t="shared" si="9"/>
        <v>0</v>
      </c>
      <c r="W194" s="41">
        <f t="shared" si="9"/>
        <v>0</v>
      </c>
      <c r="X194" s="41">
        <f t="shared" si="9"/>
        <v>0</v>
      </c>
      <c r="Y194" s="41">
        <f t="shared" si="9"/>
        <v>0</v>
      </c>
      <c r="Z194" s="41">
        <f t="shared" si="9"/>
        <v>0</v>
      </c>
      <c r="AA194" s="41">
        <f t="shared" si="9"/>
        <v>0</v>
      </c>
      <c r="AB194" s="41">
        <f t="shared" si="9"/>
        <v>0</v>
      </c>
      <c r="AC194" s="41">
        <f t="shared" si="9"/>
        <v>0</v>
      </c>
      <c r="AD194" s="41">
        <f t="shared" si="9"/>
        <v>0</v>
      </c>
      <c r="AE194" s="41">
        <f t="shared" si="9"/>
        <v>0</v>
      </c>
      <c r="AF194" s="41">
        <f t="shared" si="9"/>
        <v>0</v>
      </c>
      <c r="AG194" s="41">
        <f t="shared" si="9"/>
        <v>0</v>
      </c>
      <c r="AH194" s="41">
        <f t="shared" si="9"/>
        <v>0</v>
      </c>
      <c r="AI194" s="41">
        <f t="shared" si="9"/>
        <v>0</v>
      </c>
      <c r="AJ194" s="41">
        <f t="shared" si="9"/>
        <v>0</v>
      </c>
      <c r="AK194" s="41">
        <f t="shared" si="9"/>
        <v>0</v>
      </c>
      <c r="AL194" s="41">
        <f t="shared" si="9"/>
        <v>0</v>
      </c>
      <c r="AM194" s="41">
        <f t="shared" si="9"/>
        <v>0</v>
      </c>
      <c r="AN194" s="41">
        <f t="shared" si="9"/>
        <v>0</v>
      </c>
      <c r="AO194" s="41">
        <f t="shared" si="9"/>
        <v>0</v>
      </c>
      <c r="AP194" s="41">
        <f t="shared" si="9"/>
        <v>0</v>
      </c>
      <c r="AQ194" s="41">
        <f t="shared" si="9"/>
        <v>0</v>
      </c>
      <c r="AR194" s="41">
        <f t="shared" si="9"/>
        <v>0</v>
      </c>
      <c r="AS194" s="41">
        <f t="shared" si="9"/>
        <v>0</v>
      </c>
      <c r="AT194" s="41">
        <f t="shared" si="9"/>
        <v>0</v>
      </c>
      <c r="AU194" s="41">
        <f t="shared" si="9"/>
        <v>0</v>
      </c>
      <c r="AV194" s="41">
        <f t="shared" si="9"/>
        <v>0</v>
      </c>
      <c r="AW194" s="41">
        <f t="shared" si="9"/>
        <v>0</v>
      </c>
      <c r="AX194" s="41">
        <f t="shared" si="9"/>
        <v>0</v>
      </c>
      <c r="AY194" s="41">
        <f t="shared" si="9"/>
        <v>0</v>
      </c>
      <c r="AZ194" s="41">
        <f t="shared" si="9"/>
        <v>0</v>
      </c>
      <c r="BA194" s="41">
        <f t="shared" si="9"/>
        <v>0</v>
      </c>
      <c r="BB194" s="41">
        <f t="shared" si="9"/>
        <v>0</v>
      </c>
      <c r="BC194" s="41">
        <f t="shared" si="9"/>
        <v>0</v>
      </c>
      <c r="BD194" s="41">
        <f t="shared" si="9"/>
        <v>0</v>
      </c>
      <c r="BE194" s="41">
        <f t="shared" si="9"/>
        <v>0</v>
      </c>
      <c r="BF194" s="41">
        <f t="shared" si="9"/>
        <v>0</v>
      </c>
      <c r="BG194" s="41">
        <f t="shared" si="9"/>
        <v>0</v>
      </c>
      <c r="BH194" s="41">
        <f t="shared" si="9"/>
        <v>0</v>
      </c>
      <c r="BI194" s="41">
        <f t="shared" si="9"/>
        <v>0</v>
      </c>
      <c r="BJ194" s="41">
        <f t="shared" si="9"/>
        <v>0</v>
      </c>
      <c r="BK194" s="41">
        <f t="shared" si="9"/>
        <v>0</v>
      </c>
      <c r="BL194" s="41">
        <f t="shared" si="9"/>
        <v>0</v>
      </c>
    </row>
    <row r="195" spans="1:64" s="37" customFormat="1" x14ac:dyDescent="0.2">
      <c r="A195" s="7"/>
      <c r="B195" s="36">
        <v>11</v>
      </c>
      <c r="C195" s="34" t="s">
        <v>14</v>
      </c>
      <c r="D195" s="41">
        <f>IF(D133="－","－",MAX(D133:D150))</f>
        <v>4.5532213659999998</v>
      </c>
      <c r="E195" s="41">
        <f>IF(E133="－","－",SUM(E133:E150))</f>
        <v>314</v>
      </c>
      <c r="F195" s="41">
        <f t="shared" ref="F195:BL195" si="10">IF(F133="－","－",SUM(F133:F150))</f>
        <v>0</v>
      </c>
      <c r="G195" s="41">
        <f t="shared" si="10"/>
        <v>0</v>
      </c>
      <c r="H195" s="41">
        <f t="shared" si="10"/>
        <v>314</v>
      </c>
      <c r="I195" s="41">
        <f t="shared" si="10"/>
        <v>0</v>
      </c>
      <c r="J195" s="41">
        <f t="shared" si="10"/>
        <v>0</v>
      </c>
      <c r="K195" s="41">
        <f t="shared" si="10"/>
        <v>0</v>
      </c>
      <c r="L195" s="41">
        <f t="shared" si="10"/>
        <v>0</v>
      </c>
      <c r="M195" s="41">
        <f t="shared" si="10"/>
        <v>0</v>
      </c>
      <c r="N195" s="41">
        <f t="shared" si="10"/>
        <v>0</v>
      </c>
      <c r="O195" s="41">
        <f t="shared" si="10"/>
        <v>0</v>
      </c>
      <c r="P195" s="41">
        <f t="shared" si="10"/>
        <v>0</v>
      </c>
      <c r="Q195" s="41">
        <f t="shared" si="10"/>
        <v>0</v>
      </c>
      <c r="R195" s="41">
        <f t="shared" si="10"/>
        <v>0</v>
      </c>
      <c r="S195" s="41">
        <f t="shared" si="10"/>
        <v>0</v>
      </c>
      <c r="T195" s="41">
        <f t="shared" si="10"/>
        <v>0</v>
      </c>
      <c r="U195" s="41">
        <f t="shared" si="10"/>
        <v>0</v>
      </c>
      <c r="V195" s="41">
        <f t="shared" si="10"/>
        <v>0</v>
      </c>
      <c r="W195" s="41">
        <f t="shared" si="10"/>
        <v>0</v>
      </c>
      <c r="X195" s="41">
        <f t="shared" si="10"/>
        <v>0</v>
      </c>
      <c r="Y195" s="41">
        <f t="shared" si="10"/>
        <v>0</v>
      </c>
      <c r="Z195" s="41">
        <f t="shared" si="10"/>
        <v>0</v>
      </c>
      <c r="AA195" s="41">
        <f t="shared" si="10"/>
        <v>0</v>
      </c>
      <c r="AB195" s="41">
        <f t="shared" si="10"/>
        <v>0</v>
      </c>
      <c r="AC195" s="41">
        <f t="shared" si="10"/>
        <v>0</v>
      </c>
      <c r="AD195" s="41">
        <f t="shared" si="10"/>
        <v>0</v>
      </c>
      <c r="AE195" s="41">
        <f t="shared" si="10"/>
        <v>0</v>
      </c>
      <c r="AF195" s="41">
        <f t="shared" si="10"/>
        <v>0</v>
      </c>
      <c r="AG195" s="41">
        <f t="shared" si="10"/>
        <v>0</v>
      </c>
      <c r="AH195" s="41">
        <f t="shared" si="10"/>
        <v>0</v>
      </c>
      <c r="AI195" s="41">
        <f t="shared" si="10"/>
        <v>0</v>
      </c>
      <c r="AJ195" s="41">
        <f t="shared" si="10"/>
        <v>0</v>
      </c>
      <c r="AK195" s="41">
        <f t="shared" si="10"/>
        <v>0</v>
      </c>
      <c r="AL195" s="41">
        <f t="shared" si="10"/>
        <v>0</v>
      </c>
      <c r="AM195" s="41">
        <f t="shared" si="10"/>
        <v>0</v>
      </c>
      <c r="AN195" s="41">
        <f t="shared" si="10"/>
        <v>0</v>
      </c>
      <c r="AO195" s="41">
        <f t="shared" si="10"/>
        <v>0</v>
      </c>
      <c r="AP195" s="41">
        <f t="shared" si="10"/>
        <v>0</v>
      </c>
      <c r="AQ195" s="41">
        <f t="shared" si="10"/>
        <v>0</v>
      </c>
      <c r="AR195" s="41">
        <f t="shared" si="10"/>
        <v>0</v>
      </c>
      <c r="AS195" s="41">
        <f t="shared" si="10"/>
        <v>0</v>
      </c>
      <c r="AT195" s="41">
        <f t="shared" si="10"/>
        <v>0</v>
      </c>
      <c r="AU195" s="41">
        <f t="shared" si="10"/>
        <v>0</v>
      </c>
      <c r="AV195" s="41">
        <f t="shared" si="10"/>
        <v>0</v>
      </c>
      <c r="AW195" s="41">
        <f t="shared" si="10"/>
        <v>0</v>
      </c>
      <c r="AX195" s="41">
        <f t="shared" si="10"/>
        <v>0</v>
      </c>
      <c r="AY195" s="41">
        <f t="shared" si="10"/>
        <v>0</v>
      </c>
      <c r="AZ195" s="41">
        <f t="shared" si="10"/>
        <v>0</v>
      </c>
      <c r="BA195" s="41">
        <f t="shared" si="10"/>
        <v>0</v>
      </c>
      <c r="BB195" s="41">
        <f t="shared" si="10"/>
        <v>1.4499980000000001E-3</v>
      </c>
      <c r="BC195" s="41">
        <f t="shared" si="10"/>
        <v>7.9591658999999995E-2</v>
      </c>
      <c r="BD195" s="41">
        <f t="shared" si="10"/>
        <v>0.16848724100000001</v>
      </c>
      <c r="BE195" s="41">
        <f t="shared" si="10"/>
        <v>1.0435285714285715E-4</v>
      </c>
      <c r="BF195" s="41">
        <f t="shared" si="10"/>
        <v>2.0870714285714287E-4</v>
      </c>
      <c r="BG195" s="41">
        <f t="shared" si="10"/>
        <v>0.31011050100000004</v>
      </c>
      <c r="BH195" s="41">
        <f t="shared" si="10"/>
        <v>0.81264869800000006</v>
      </c>
      <c r="BI195" s="41">
        <f t="shared" si="10"/>
        <v>0</v>
      </c>
      <c r="BJ195" s="41">
        <f t="shared" si="10"/>
        <v>0</v>
      </c>
      <c r="BK195" s="41">
        <f t="shared" si="10"/>
        <v>0</v>
      </c>
      <c r="BL195" s="41">
        <f t="shared" si="10"/>
        <v>0</v>
      </c>
    </row>
    <row r="196" spans="1:64" s="37" customFormat="1" x14ac:dyDescent="0.2">
      <c r="A196" s="7"/>
      <c r="B196" s="36">
        <v>12</v>
      </c>
      <c r="C196" s="34" t="s">
        <v>235</v>
      </c>
      <c r="D196" s="41">
        <f>IF(D151="－","－",MAX(D151:D169))</f>
        <v>5.5045534109999998</v>
      </c>
      <c r="E196" s="41">
        <f>IF(E151="－","－",SUM(E151:E169))</f>
        <v>179</v>
      </c>
      <c r="F196" s="41">
        <f t="shared" ref="F196:BL196" si="11">IF(F151="－","－",SUM(F151:F169))</f>
        <v>0</v>
      </c>
      <c r="G196" s="41">
        <f t="shared" si="11"/>
        <v>13</v>
      </c>
      <c r="H196" s="41">
        <f t="shared" si="11"/>
        <v>166</v>
      </c>
      <c r="I196" s="41">
        <f t="shared" si="11"/>
        <v>0</v>
      </c>
      <c r="J196" s="41">
        <f t="shared" si="11"/>
        <v>0</v>
      </c>
      <c r="K196" s="41">
        <f t="shared" si="11"/>
        <v>0</v>
      </c>
      <c r="L196" s="41">
        <f t="shared" si="11"/>
        <v>0</v>
      </c>
      <c r="M196" s="41">
        <f t="shared" si="11"/>
        <v>0</v>
      </c>
      <c r="N196" s="41">
        <f t="shared" si="11"/>
        <v>0</v>
      </c>
      <c r="O196" s="41">
        <f t="shared" si="11"/>
        <v>7.5639750999999991E-2</v>
      </c>
      <c r="P196" s="41">
        <f t="shared" si="11"/>
        <v>0.13402408899999999</v>
      </c>
      <c r="Q196" s="41">
        <f t="shared" si="11"/>
        <v>6.906625999999999E-2</v>
      </c>
      <c r="R196" s="41">
        <f t="shared" si="11"/>
        <v>6.5734909999999999E-3</v>
      </c>
      <c r="S196" s="41">
        <f t="shared" si="11"/>
        <v>0.12544996399999997</v>
      </c>
      <c r="T196" s="41">
        <f t="shared" si="11"/>
        <v>8.5741249999999984E-3</v>
      </c>
      <c r="U196" s="41">
        <f t="shared" si="11"/>
        <v>0.21600000000000003</v>
      </c>
      <c r="V196" s="41">
        <f t="shared" si="11"/>
        <v>0.51839999999999997</v>
      </c>
      <c r="W196" s="41">
        <f t="shared" si="11"/>
        <v>0.29163975100000006</v>
      </c>
      <c r="X196" s="41">
        <f t="shared" si="11"/>
        <v>0.65242408899999993</v>
      </c>
      <c r="Y196" s="41">
        <f t="shared" si="11"/>
        <v>0.94406383999999988</v>
      </c>
      <c r="Z196" s="41">
        <f t="shared" si="11"/>
        <v>0</v>
      </c>
      <c r="AA196" s="41">
        <f t="shared" si="11"/>
        <v>0</v>
      </c>
      <c r="AB196" s="41">
        <f t="shared" si="11"/>
        <v>0</v>
      </c>
      <c r="AC196" s="41">
        <f t="shared" si="11"/>
        <v>0</v>
      </c>
      <c r="AD196" s="41">
        <f t="shared" si="11"/>
        <v>0</v>
      </c>
      <c r="AE196" s="41">
        <f t="shared" si="11"/>
        <v>0</v>
      </c>
      <c r="AF196" s="41">
        <f t="shared" si="11"/>
        <v>0</v>
      </c>
      <c r="AG196" s="41">
        <f t="shared" si="11"/>
        <v>4.4161930107010895E-2</v>
      </c>
      <c r="AH196" s="41">
        <f t="shared" si="11"/>
        <v>7.5126042021122011E-2</v>
      </c>
      <c r="AI196" s="41">
        <f t="shared" si="11"/>
        <v>0.24060637782440425</v>
      </c>
      <c r="AJ196" s="41">
        <f t="shared" si="11"/>
        <v>0</v>
      </c>
      <c r="AK196" s="41">
        <f t="shared" si="11"/>
        <v>0</v>
      </c>
      <c r="AL196" s="41">
        <f t="shared" si="11"/>
        <v>0</v>
      </c>
      <c r="AM196" s="41">
        <f t="shared" si="11"/>
        <v>4.4161930107010895E-2</v>
      </c>
      <c r="AN196" s="41">
        <f t="shared" si="11"/>
        <v>7.5126042021122011E-2</v>
      </c>
      <c r="AO196" s="41">
        <f t="shared" si="11"/>
        <v>0.24060637782440425</v>
      </c>
      <c r="AP196" s="41">
        <f t="shared" si="11"/>
        <v>1.0523148390000001</v>
      </c>
      <c r="AQ196" s="41">
        <f t="shared" si="11"/>
        <v>0.56663106600000002</v>
      </c>
      <c r="AR196" s="41">
        <f t="shared" si="11"/>
        <v>1.6189459049999999</v>
      </c>
      <c r="AS196" s="41">
        <f t="shared" si="11"/>
        <v>0</v>
      </c>
      <c r="AT196" s="41">
        <f t="shared" si="11"/>
        <v>0</v>
      </c>
      <c r="AU196" s="41">
        <f t="shared" si="11"/>
        <v>0</v>
      </c>
      <c r="AV196" s="41">
        <f t="shared" si="11"/>
        <v>0</v>
      </c>
      <c r="AW196" s="41">
        <f t="shared" si="11"/>
        <v>0</v>
      </c>
      <c r="AX196" s="41">
        <f t="shared" si="11"/>
        <v>0</v>
      </c>
      <c r="AY196" s="41">
        <f t="shared" si="11"/>
        <v>0</v>
      </c>
      <c r="AZ196" s="41">
        <f t="shared" si="11"/>
        <v>0</v>
      </c>
      <c r="BA196" s="41">
        <f t="shared" si="11"/>
        <v>0</v>
      </c>
      <c r="BB196" s="41">
        <f t="shared" si="11"/>
        <v>7.802834531000002</v>
      </c>
      <c r="BC196" s="41">
        <f t="shared" si="11"/>
        <v>485.63703449600001</v>
      </c>
      <c r="BD196" s="41">
        <f t="shared" si="11"/>
        <v>1134.5606564699999</v>
      </c>
      <c r="BE196" s="41">
        <f t="shared" si="11"/>
        <v>0.55137211714285705</v>
      </c>
      <c r="BF196" s="41">
        <f t="shared" si="11"/>
        <v>1.1027442428571428</v>
      </c>
      <c r="BG196" s="41">
        <f t="shared" si="11"/>
        <v>21.336445760999997</v>
      </c>
      <c r="BH196" s="41">
        <f t="shared" si="11"/>
        <v>191.53535362900001</v>
      </c>
      <c r="BI196" s="41">
        <f t="shared" si="11"/>
        <v>0</v>
      </c>
      <c r="BJ196" s="41">
        <f t="shared" si="11"/>
        <v>0</v>
      </c>
      <c r="BK196" s="41">
        <f t="shared" si="11"/>
        <v>0</v>
      </c>
      <c r="BL196" s="41">
        <f t="shared" si="11"/>
        <v>0</v>
      </c>
    </row>
    <row r="197" spans="1:64" s="37" customFormat="1" x14ac:dyDescent="0.2">
      <c r="A197" s="7"/>
      <c r="B197" s="36">
        <v>13</v>
      </c>
      <c r="C197" s="34" t="s">
        <v>255</v>
      </c>
      <c r="D197" s="41" t="str">
        <f>IF(D170="－","－",MAX(D170:D177))</f>
        <v>－</v>
      </c>
      <c r="E197" s="41" t="str">
        <f>IF(E170="－","－",SUM(E170:E177))</f>
        <v>－</v>
      </c>
      <c r="F197" s="41" t="str">
        <f t="shared" ref="F197:BL197" si="12">IF(F170="－","－",SUM(F170:F177))</f>
        <v>－</v>
      </c>
      <c r="G197" s="41" t="str">
        <f t="shared" si="12"/>
        <v>－</v>
      </c>
      <c r="H197" s="41" t="str">
        <f t="shared" si="12"/>
        <v>－</v>
      </c>
      <c r="I197" s="41" t="str">
        <f t="shared" si="12"/>
        <v>－</v>
      </c>
      <c r="J197" s="41" t="str">
        <f t="shared" si="12"/>
        <v>－</v>
      </c>
      <c r="K197" s="41" t="str">
        <f t="shared" si="12"/>
        <v>－</v>
      </c>
      <c r="L197" s="41" t="str">
        <f t="shared" si="12"/>
        <v>－</v>
      </c>
      <c r="M197" s="41" t="str">
        <f t="shared" si="12"/>
        <v>－</v>
      </c>
      <c r="N197" s="41" t="str">
        <f t="shared" si="12"/>
        <v>－</v>
      </c>
      <c r="O197" s="41" t="str">
        <f t="shared" si="12"/>
        <v>－</v>
      </c>
      <c r="P197" s="41" t="str">
        <f t="shared" si="12"/>
        <v>－</v>
      </c>
      <c r="Q197" s="41" t="str">
        <f t="shared" si="12"/>
        <v>－</v>
      </c>
      <c r="R197" s="41" t="str">
        <f t="shared" si="12"/>
        <v>－</v>
      </c>
      <c r="S197" s="41" t="str">
        <f t="shared" si="12"/>
        <v>－</v>
      </c>
      <c r="T197" s="41" t="str">
        <f t="shared" si="12"/>
        <v>－</v>
      </c>
      <c r="U197" s="41" t="str">
        <f t="shared" si="12"/>
        <v>－</v>
      </c>
      <c r="V197" s="41" t="str">
        <f t="shared" si="12"/>
        <v>－</v>
      </c>
      <c r="W197" s="41" t="str">
        <f t="shared" si="12"/>
        <v>－</v>
      </c>
      <c r="X197" s="41" t="str">
        <f t="shared" si="12"/>
        <v>－</v>
      </c>
      <c r="Y197" s="41" t="str">
        <f t="shared" si="12"/>
        <v>－</v>
      </c>
      <c r="Z197" s="41" t="str">
        <f t="shared" si="12"/>
        <v>－</v>
      </c>
      <c r="AA197" s="41" t="str">
        <f t="shared" si="12"/>
        <v>－</v>
      </c>
      <c r="AB197" s="41" t="str">
        <f t="shared" si="12"/>
        <v>－</v>
      </c>
      <c r="AC197" s="41" t="str">
        <f t="shared" si="12"/>
        <v>－</v>
      </c>
      <c r="AD197" s="41" t="str">
        <f t="shared" si="12"/>
        <v>－</v>
      </c>
      <c r="AE197" s="41" t="str">
        <f t="shared" si="12"/>
        <v>－</v>
      </c>
      <c r="AF197" s="41" t="str">
        <f t="shared" si="12"/>
        <v>－</v>
      </c>
      <c r="AG197" s="41" t="str">
        <f t="shared" si="12"/>
        <v>－</v>
      </c>
      <c r="AH197" s="41" t="str">
        <f t="shared" si="12"/>
        <v>－</v>
      </c>
      <c r="AI197" s="41" t="str">
        <f t="shared" si="12"/>
        <v>－</v>
      </c>
      <c r="AJ197" s="41" t="str">
        <f t="shared" si="12"/>
        <v>－</v>
      </c>
      <c r="AK197" s="41" t="str">
        <f t="shared" si="12"/>
        <v>－</v>
      </c>
      <c r="AL197" s="41" t="str">
        <f t="shared" si="12"/>
        <v>－</v>
      </c>
      <c r="AM197" s="41" t="str">
        <f t="shared" si="12"/>
        <v>－</v>
      </c>
      <c r="AN197" s="41" t="str">
        <f t="shared" si="12"/>
        <v>－</v>
      </c>
      <c r="AO197" s="41" t="str">
        <f t="shared" si="12"/>
        <v>－</v>
      </c>
      <c r="AP197" s="41" t="str">
        <f t="shared" si="12"/>
        <v>－</v>
      </c>
      <c r="AQ197" s="41" t="str">
        <f t="shared" si="12"/>
        <v>－</v>
      </c>
      <c r="AR197" s="41" t="str">
        <f t="shared" si="12"/>
        <v>－</v>
      </c>
      <c r="AS197" s="41" t="str">
        <f t="shared" si="12"/>
        <v>－</v>
      </c>
      <c r="AT197" s="41" t="str">
        <f t="shared" si="12"/>
        <v>－</v>
      </c>
      <c r="AU197" s="41" t="str">
        <f t="shared" si="12"/>
        <v>－</v>
      </c>
      <c r="AV197" s="41" t="str">
        <f t="shared" si="12"/>
        <v>－</v>
      </c>
      <c r="AW197" s="41" t="str">
        <f t="shared" si="12"/>
        <v>－</v>
      </c>
      <c r="AX197" s="41" t="str">
        <f t="shared" si="12"/>
        <v>－</v>
      </c>
      <c r="AY197" s="41" t="str">
        <f t="shared" si="12"/>
        <v>－</v>
      </c>
      <c r="AZ197" s="41" t="str">
        <f t="shared" si="12"/>
        <v>－</v>
      </c>
      <c r="BA197" s="41" t="str">
        <f t="shared" si="12"/>
        <v>－</v>
      </c>
      <c r="BB197" s="41" t="str">
        <f t="shared" si="12"/>
        <v>－</v>
      </c>
      <c r="BC197" s="41" t="str">
        <f t="shared" si="12"/>
        <v>－</v>
      </c>
      <c r="BD197" s="41" t="str">
        <f t="shared" si="12"/>
        <v>－</v>
      </c>
      <c r="BE197" s="41" t="str">
        <f t="shared" si="12"/>
        <v>－</v>
      </c>
      <c r="BF197" s="41" t="str">
        <f t="shared" si="12"/>
        <v>－</v>
      </c>
      <c r="BG197" s="41" t="str">
        <f t="shared" si="12"/>
        <v>－</v>
      </c>
      <c r="BH197" s="41" t="str">
        <f t="shared" si="12"/>
        <v>－</v>
      </c>
      <c r="BI197" s="41" t="str">
        <f t="shared" si="12"/>
        <v>－</v>
      </c>
      <c r="BJ197" s="41" t="str">
        <f t="shared" si="12"/>
        <v>－</v>
      </c>
      <c r="BK197" s="41" t="str">
        <f t="shared" si="12"/>
        <v>－</v>
      </c>
      <c r="BL197" s="41" t="str">
        <f t="shared" si="12"/>
        <v>－</v>
      </c>
    </row>
    <row r="198" spans="1:64" s="37" customFormat="1" x14ac:dyDescent="0.2">
      <c r="A198" s="7"/>
      <c r="B198" s="36">
        <v>14</v>
      </c>
      <c r="C198" s="34" t="s">
        <v>264</v>
      </c>
      <c r="D198" s="41" t="str">
        <f>IF(D178="－","－",MAX(D178:D182))</f>
        <v>－</v>
      </c>
      <c r="E198" s="41" t="str">
        <f>IF(E178="－","－",SUM(E178:E182))</f>
        <v>－</v>
      </c>
      <c r="F198" s="41" t="str">
        <f t="shared" ref="F198:BL198" si="13">IF(F178="－","－",SUM(F178:F182))</f>
        <v>－</v>
      </c>
      <c r="G198" s="41" t="str">
        <f t="shared" si="13"/>
        <v>－</v>
      </c>
      <c r="H198" s="41" t="str">
        <f t="shared" si="13"/>
        <v>－</v>
      </c>
      <c r="I198" s="41" t="str">
        <f t="shared" si="13"/>
        <v>－</v>
      </c>
      <c r="J198" s="41" t="str">
        <f t="shared" si="13"/>
        <v>－</v>
      </c>
      <c r="K198" s="41" t="str">
        <f t="shared" si="13"/>
        <v>－</v>
      </c>
      <c r="L198" s="41" t="str">
        <f t="shared" si="13"/>
        <v>－</v>
      </c>
      <c r="M198" s="41" t="str">
        <f t="shared" si="13"/>
        <v>－</v>
      </c>
      <c r="N198" s="41" t="str">
        <f t="shared" si="13"/>
        <v>－</v>
      </c>
      <c r="O198" s="41" t="str">
        <f t="shared" si="13"/>
        <v>－</v>
      </c>
      <c r="P198" s="41" t="str">
        <f t="shared" si="13"/>
        <v>－</v>
      </c>
      <c r="Q198" s="41" t="str">
        <f t="shared" si="13"/>
        <v>－</v>
      </c>
      <c r="R198" s="41" t="str">
        <f t="shared" si="13"/>
        <v>－</v>
      </c>
      <c r="S198" s="41" t="str">
        <f t="shared" si="13"/>
        <v>－</v>
      </c>
      <c r="T198" s="41" t="str">
        <f t="shared" si="13"/>
        <v>－</v>
      </c>
      <c r="U198" s="41" t="str">
        <f t="shared" si="13"/>
        <v>－</v>
      </c>
      <c r="V198" s="41" t="str">
        <f t="shared" si="13"/>
        <v>－</v>
      </c>
      <c r="W198" s="41" t="str">
        <f t="shared" si="13"/>
        <v>－</v>
      </c>
      <c r="X198" s="41" t="str">
        <f t="shared" si="13"/>
        <v>－</v>
      </c>
      <c r="Y198" s="41" t="str">
        <f t="shared" si="13"/>
        <v>－</v>
      </c>
      <c r="Z198" s="41" t="str">
        <f t="shared" si="13"/>
        <v>－</v>
      </c>
      <c r="AA198" s="41" t="str">
        <f t="shared" si="13"/>
        <v>－</v>
      </c>
      <c r="AB198" s="41" t="str">
        <f t="shared" si="13"/>
        <v>－</v>
      </c>
      <c r="AC198" s="41" t="str">
        <f t="shared" si="13"/>
        <v>－</v>
      </c>
      <c r="AD198" s="41" t="str">
        <f t="shared" si="13"/>
        <v>－</v>
      </c>
      <c r="AE198" s="41" t="str">
        <f t="shared" si="13"/>
        <v>－</v>
      </c>
      <c r="AF198" s="41" t="str">
        <f t="shared" si="13"/>
        <v>－</v>
      </c>
      <c r="AG198" s="41" t="str">
        <f t="shared" si="13"/>
        <v>－</v>
      </c>
      <c r="AH198" s="41" t="str">
        <f t="shared" si="13"/>
        <v>－</v>
      </c>
      <c r="AI198" s="41" t="str">
        <f t="shared" si="13"/>
        <v>－</v>
      </c>
      <c r="AJ198" s="41" t="str">
        <f t="shared" si="13"/>
        <v>－</v>
      </c>
      <c r="AK198" s="41" t="str">
        <f t="shared" si="13"/>
        <v>－</v>
      </c>
      <c r="AL198" s="41" t="str">
        <f t="shared" si="13"/>
        <v>－</v>
      </c>
      <c r="AM198" s="41" t="str">
        <f t="shared" si="13"/>
        <v>－</v>
      </c>
      <c r="AN198" s="41" t="str">
        <f t="shared" si="13"/>
        <v>－</v>
      </c>
      <c r="AO198" s="41" t="str">
        <f t="shared" si="13"/>
        <v>－</v>
      </c>
      <c r="AP198" s="41" t="str">
        <f t="shared" si="13"/>
        <v>－</v>
      </c>
      <c r="AQ198" s="41" t="str">
        <f t="shared" si="13"/>
        <v>－</v>
      </c>
      <c r="AR198" s="41" t="str">
        <f t="shared" si="13"/>
        <v>－</v>
      </c>
      <c r="AS198" s="41" t="str">
        <f t="shared" si="13"/>
        <v>－</v>
      </c>
      <c r="AT198" s="41" t="str">
        <f t="shared" si="13"/>
        <v>－</v>
      </c>
      <c r="AU198" s="41" t="str">
        <f t="shared" si="13"/>
        <v>－</v>
      </c>
      <c r="AV198" s="41" t="str">
        <f t="shared" si="13"/>
        <v>－</v>
      </c>
      <c r="AW198" s="41" t="str">
        <f t="shared" si="13"/>
        <v>－</v>
      </c>
      <c r="AX198" s="41" t="str">
        <f t="shared" si="13"/>
        <v>－</v>
      </c>
      <c r="AY198" s="41" t="str">
        <f t="shared" si="13"/>
        <v>－</v>
      </c>
      <c r="AZ198" s="41" t="str">
        <f t="shared" si="13"/>
        <v>－</v>
      </c>
      <c r="BA198" s="41" t="str">
        <f t="shared" si="13"/>
        <v>－</v>
      </c>
      <c r="BB198" s="41" t="str">
        <f t="shared" si="13"/>
        <v>－</v>
      </c>
      <c r="BC198" s="41" t="str">
        <f t="shared" si="13"/>
        <v>－</v>
      </c>
      <c r="BD198" s="41" t="str">
        <f t="shared" si="13"/>
        <v>－</v>
      </c>
      <c r="BE198" s="41" t="str">
        <f t="shared" si="13"/>
        <v>－</v>
      </c>
      <c r="BF198" s="41" t="str">
        <f t="shared" si="13"/>
        <v>－</v>
      </c>
      <c r="BG198" s="41" t="str">
        <f t="shared" si="13"/>
        <v>－</v>
      </c>
      <c r="BH198" s="41" t="str">
        <f t="shared" si="13"/>
        <v>－</v>
      </c>
      <c r="BI198" s="41" t="str">
        <f t="shared" si="13"/>
        <v>－</v>
      </c>
      <c r="BJ198" s="41" t="str">
        <f t="shared" si="13"/>
        <v>－</v>
      </c>
      <c r="BK198" s="41" t="str">
        <f t="shared" si="13"/>
        <v>－</v>
      </c>
      <c r="BL198" s="41" t="str">
        <f t="shared" si="13"/>
        <v>－</v>
      </c>
    </row>
    <row r="199" spans="1:64" s="37" customFormat="1" x14ac:dyDescent="0.2">
      <c r="A199" s="7"/>
      <c r="B199" s="34"/>
      <c r="C199" s="34" t="s">
        <v>338</v>
      </c>
      <c r="D199" s="52">
        <f>MAX(D185:D198)</f>
        <v>6.8638064390000002</v>
      </c>
      <c r="E199" s="41">
        <f>SUM(E185:E198)</f>
        <v>4079</v>
      </c>
      <c r="F199" s="41">
        <f t="shared" ref="F199:AY199" si="14">SUM(F185:F198)</f>
        <v>199</v>
      </c>
      <c r="G199" s="41">
        <f t="shared" si="14"/>
        <v>377</v>
      </c>
      <c r="H199" s="41">
        <f t="shared" si="14"/>
        <v>3503</v>
      </c>
      <c r="I199" s="41">
        <f t="shared" si="14"/>
        <v>3961.6669296449609</v>
      </c>
      <c r="J199" s="41">
        <f t="shared" si="14"/>
        <v>9515.2619788901247</v>
      </c>
      <c r="K199" s="41">
        <f t="shared" si="14"/>
        <v>3291.4468253127402</v>
      </c>
      <c r="L199" s="41">
        <f t="shared" si="14"/>
        <v>670.22010433221953</v>
      </c>
      <c r="M199" s="41">
        <f t="shared" si="14"/>
        <v>10825.460393031628</v>
      </c>
      <c r="N199" s="41">
        <f t="shared" si="14"/>
        <v>2651.4685155034581</v>
      </c>
      <c r="O199" s="41">
        <f t="shared" si="14"/>
        <v>30.265241564</v>
      </c>
      <c r="P199" s="41">
        <f t="shared" si="14"/>
        <v>50.12431583999998</v>
      </c>
      <c r="Q199" s="41">
        <f t="shared" si="14"/>
        <v>27.319632252999998</v>
      </c>
      <c r="R199" s="41">
        <f t="shared" si="14"/>
        <v>2.9456093110000001</v>
      </c>
      <c r="S199" s="41">
        <f t="shared" si="14"/>
        <v>46.282216706999989</v>
      </c>
      <c r="T199" s="41">
        <f t="shared" si="14"/>
        <v>3.8420991330000005</v>
      </c>
      <c r="U199" s="41">
        <f t="shared" si="14"/>
        <v>59.181400000000004</v>
      </c>
      <c r="V199" s="41">
        <f t="shared" si="14"/>
        <v>140.28419999999997</v>
      </c>
      <c r="W199" s="41">
        <f t="shared" si="14"/>
        <v>4051.1135712089608</v>
      </c>
      <c r="X199" s="41">
        <f t="shared" si="14"/>
        <v>9705.6704947301259</v>
      </c>
      <c r="Y199" s="41">
        <f t="shared" si="14"/>
        <v>13756.784065939086</v>
      </c>
      <c r="Z199" s="41">
        <f t="shared" si="14"/>
        <v>17.817059766033466</v>
      </c>
      <c r="AA199" s="41">
        <f t="shared" si="14"/>
        <v>8.5382461156887999</v>
      </c>
      <c r="AB199" s="41">
        <f t="shared" si="14"/>
        <v>16.592836113584923</v>
      </c>
      <c r="AC199" s="41">
        <f t="shared" si="14"/>
        <v>62.397040777394359</v>
      </c>
      <c r="AD199" s="41">
        <f t="shared" si="14"/>
        <v>133.29249530547472</v>
      </c>
      <c r="AE199" s="41">
        <f t="shared" si="14"/>
        <v>1542.2422426977012</v>
      </c>
      <c r="AF199" s="41">
        <f t="shared" si="14"/>
        <v>1675.5347380031762</v>
      </c>
      <c r="AG199" s="41">
        <f t="shared" si="14"/>
        <v>10.384846053757188</v>
      </c>
      <c r="AH199" s="41">
        <f t="shared" si="14"/>
        <v>17.666174896046712</v>
      </c>
      <c r="AI199" s="41">
        <f t="shared" si="14"/>
        <v>56.57950608598744</v>
      </c>
      <c r="AJ199" s="41">
        <f t="shared" si="14"/>
        <v>1.1351997103591063</v>
      </c>
      <c r="AK199" s="41">
        <f t="shared" si="14"/>
        <v>1.1366241933664643</v>
      </c>
      <c r="AL199" s="41">
        <f t="shared" si="14"/>
        <v>2.8498301663678602</v>
      </c>
      <c r="AM199" s="41">
        <f t="shared" si="14"/>
        <v>73.917086541510642</v>
      </c>
      <c r="AN199" s="41">
        <f t="shared" si="14"/>
        <v>152.0952943948879</v>
      </c>
      <c r="AO199" s="41">
        <f t="shared" si="14"/>
        <v>1601.6715789500565</v>
      </c>
      <c r="AP199" s="41">
        <f t="shared" si="14"/>
        <v>42525.082322992006</v>
      </c>
      <c r="AQ199" s="41">
        <f t="shared" si="14"/>
        <v>22898.121250821001</v>
      </c>
      <c r="AR199" s="41">
        <f t="shared" si="14"/>
        <v>65423.203573812993</v>
      </c>
      <c r="AS199" s="41">
        <f t="shared" si="14"/>
        <v>3071.346964202</v>
      </c>
      <c r="AT199" s="41">
        <f t="shared" si="14"/>
        <v>129326.58426151006</v>
      </c>
      <c r="AU199" s="41">
        <f t="shared" si="14"/>
        <v>290957.73357657122</v>
      </c>
      <c r="AV199" s="41">
        <f t="shared" si="14"/>
        <v>86436.233393417002</v>
      </c>
      <c r="AW199" s="41">
        <f t="shared" si="14"/>
        <v>194277.35167087</v>
      </c>
      <c r="AX199" s="41">
        <f t="shared" si="14"/>
        <v>83604.506678696998</v>
      </c>
      <c r="AY199" s="41">
        <f t="shared" si="14"/>
        <v>187944.29208824999</v>
      </c>
      <c r="AZ199" s="52">
        <f>MAX(AZ185:AZ198)</f>
        <v>65.022896090000017</v>
      </c>
      <c r="BA199" s="52">
        <f>MAX(BA185:BA198)</f>
        <v>130.04579219285716</v>
      </c>
      <c r="BB199" s="41">
        <f t="shared" ref="BB199:BD199" si="15">SUM(BB185:BB198)</f>
        <v>286.99902549199999</v>
      </c>
      <c r="BC199" s="41">
        <f t="shared" si="15"/>
        <v>22996.061987847002</v>
      </c>
      <c r="BD199" s="41">
        <f t="shared" si="15"/>
        <v>51202.258645261994</v>
      </c>
      <c r="BE199" s="52">
        <f>MAX(BE185:BE198)</f>
        <v>10.76585045857143</v>
      </c>
      <c r="BF199" s="52">
        <f>MAX(BF185:BF198)</f>
        <v>21.531700938571436</v>
      </c>
      <c r="BG199" s="41">
        <f t="shared" ref="BG199:BL199" si="16">SUM(BG185:BG198)</f>
        <v>325.63526487899998</v>
      </c>
      <c r="BH199" s="41">
        <f t="shared" si="16"/>
        <v>2809.3254999819997</v>
      </c>
      <c r="BI199" s="41">
        <f t="shared" si="16"/>
        <v>15.810000000000006</v>
      </c>
      <c r="BJ199" s="41">
        <f t="shared" si="16"/>
        <v>21.45</v>
      </c>
      <c r="BK199" s="41">
        <f t="shared" si="16"/>
        <v>31.95000000000001</v>
      </c>
      <c r="BL199" s="41">
        <f t="shared" si="16"/>
        <v>39.029999999999966</v>
      </c>
    </row>
    <row r="200" spans="1:64" s="37" customFormat="1" x14ac:dyDescent="0.2">
      <c r="A200" s="7"/>
      <c r="B200" s="7"/>
      <c r="C200" s="7"/>
      <c r="D200" s="42"/>
    </row>
    <row r="201" spans="1:64" s="37" customFormat="1" x14ac:dyDescent="0.2">
      <c r="A201" s="7"/>
      <c r="B201" s="7"/>
      <c r="C201" s="7"/>
      <c r="D201" s="42"/>
    </row>
    <row r="202" spans="1:64" s="37" customFormat="1" x14ac:dyDescent="0.2">
      <c r="A202" s="7"/>
      <c r="B202" s="7" t="s">
        <v>326</v>
      </c>
      <c r="C202" s="7" t="s">
        <v>327</v>
      </c>
      <c r="D202" s="42" t="s">
        <v>331</v>
      </c>
    </row>
    <row r="203" spans="1:64" s="37" customFormat="1" x14ac:dyDescent="0.2">
      <c r="A203" s="7"/>
      <c r="B203" s="37" t="str">
        <f ca="1">MID(CELL("filename",A2),FIND("]",CELL("filename",A2))+1,LEN(CELL("filename",A2))-FIND("]",CELL("filename",A2))-5)</f>
        <v>沼田砂川45_2</v>
      </c>
      <c r="C203" s="7" t="str">
        <f ca="1">LEFT(RIGHT(CELL("filename",A2),4),3)</f>
        <v>PT1</v>
      </c>
      <c r="D203" s="42" t="str">
        <f ca="1">RIGHT(CELL("filename",A2),LEN(CELL("filename",A2))-FIND("]",CELL("filename",A2)))</f>
        <v>沼田砂川45_2（PT1）</v>
      </c>
    </row>
    <row r="204" spans="1:64" s="37" customFormat="1" x14ac:dyDescent="0.2">
      <c r="A204" s="7" t="s">
        <v>332</v>
      </c>
      <c r="B204" s="37">
        <f ca="1">VLOOKUP(B203,$B$207:$C$260,2,0)</f>
        <v>19</v>
      </c>
      <c r="C204" s="7"/>
      <c r="D204" s="42"/>
    </row>
    <row r="206" spans="1:64" x14ac:dyDescent="0.2">
      <c r="A206" s="7" t="s">
        <v>0</v>
      </c>
      <c r="B206" s="7" t="s">
        <v>270</v>
      </c>
      <c r="C206" s="7" t="s">
        <v>325</v>
      </c>
    </row>
    <row r="207" spans="1:64" x14ac:dyDescent="0.2">
      <c r="A207" s="7">
        <v>1</v>
      </c>
      <c r="B207" s="7" t="s">
        <v>271</v>
      </c>
      <c r="C207" s="7">
        <v>2</v>
      </c>
      <c r="I207" s="5"/>
    </row>
    <row r="208" spans="1:64" x14ac:dyDescent="0.2">
      <c r="A208" s="7">
        <v>2</v>
      </c>
      <c r="B208" s="7" t="s">
        <v>272</v>
      </c>
      <c r="C208" s="7">
        <v>3</v>
      </c>
      <c r="I208" s="5"/>
    </row>
    <row r="209" spans="1:9" x14ac:dyDescent="0.2">
      <c r="A209" s="7">
        <v>3</v>
      </c>
      <c r="B209" s="7" t="s">
        <v>273</v>
      </c>
      <c r="C209" s="7">
        <v>4</v>
      </c>
      <c r="F209" s="38"/>
      <c r="I209" s="5"/>
    </row>
    <row r="210" spans="1:9" x14ac:dyDescent="0.2">
      <c r="A210" s="7">
        <v>4</v>
      </c>
      <c r="B210" s="7" t="s">
        <v>274</v>
      </c>
      <c r="C210" s="7">
        <v>5</v>
      </c>
      <c r="I210" s="5"/>
    </row>
    <row r="211" spans="1:9" x14ac:dyDescent="0.2">
      <c r="A211" s="7">
        <v>5</v>
      </c>
      <c r="B211" s="7" t="s">
        <v>275</v>
      </c>
      <c r="C211" s="7">
        <v>6</v>
      </c>
      <c r="I211" s="5"/>
    </row>
    <row r="212" spans="1:9" x14ac:dyDescent="0.2">
      <c r="A212" s="7">
        <v>6</v>
      </c>
      <c r="B212" s="7" t="s">
        <v>276</v>
      </c>
      <c r="C212" s="7">
        <v>7</v>
      </c>
      <c r="I212" s="5"/>
    </row>
    <row r="213" spans="1:9" x14ac:dyDescent="0.2">
      <c r="A213" s="7">
        <v>7</v>
      </c>
      <c r="B213" s="7" t="s">
        <v>277</v>
      </c>
      <c r="C213" s="7">
        <v>8</v>
      </c>
      <c r="I213" s="5"/>
    </row>
    <row r="214" spans="1:9" x14ac:dyDescent="0.2">
      <c r="A214" s="7">
        <v>8</v>
      </c>
      <c r="B214" s="7" t="s">
        <v>278</v>
      </c>
      <c r="C214" s="7">
        <v>9</v>
      </c>
      <c r="I214" s="5"/>
    </row>
    <row r="215" spans="1:9" x14ac:dyDescent="0.2">
      <c r="A215" s="7">
        <v>9</v>
      </c>
      <c r="B215" s="7" t="s">
        <v>279</v>
      </c>
      <c r="C215" s="7">
        <v>10</v>
      </c>
      <c r="I215" s="5"/>
    </row>
    <row r="216" spans="1:9" x14ac:dyDescent="0.2">
      <c r="A216" s="7">
        <v>10</v>
      </c>
      <c r="B216" s="7" t="s">
        <v>280</v>
      </c>
      <c r="C216" s="7">
        <v>11</v>
      </c>
      <c r="I216" s="5"/>
    </row>
    <row r="217" spans="1:9" x14ac:dyDescent="0.2">
      <c r="A217" s="7">
        <v>11</v>
      </c>
      <c r="B217" s="7" t="s">
        <v>281</v>
      </c>
      <c r="C217" s="7">
        <v>12</v>
      </c>
      <c r="I217" s="5"/>
    </row>
    <row r="218" spans="1:9" x14ac:dyDescent="0.2">
      <c r="A218" s="7">
        <v>12</v>
      </c>
      <c r="B218" s="7" t="s">
        <v>282</v>
      </c>
      <c r="C218" s="7">
        <v>13</v>
      </c>
      <c r="I218" s="5"/>
    </row>
    <row r="219" spans="1:9" x14ac:dyDescent="0.2">
      <c r="A219" s="7">
        <v>13</v>
      </c>
      <c r="B219" s="7" t="s">
        <v>283</v>
      </c>
      <c r="C219" s="7">
        <v>14</v>
      </c>
      <c r="I219" s="5"/>
    </row>
    <row r="220" spans="1:9" x14ac:dyDescent="0.2">
      <c r="A220" s="7">
        <v>14</v>
      </c>
      <c r="B220" s="7" t="s">
        <v>284</v>
      </c>
      <c r="C220" s="7">
        <v>15</v>
      </c>
      <c r="I220" s="5"/>
    </row>
    <row r="221" spans="1:9" x14ac:dyDescent="0.2">
      <c r="A221" s="7">
        <v>15</v>
      </c>
      <c r="B221" s="7" t="s">
        <v>285</v>
      </c>
      <c r="C221" s="7">
        <v>16</v>
      </c>
      <c r="I221" s="5"/>
    </row>
    <row r="222" spans="1:9" x14ac:dyDescent="0.2">
      <c r="A222" s="7">
        <v>16</v>
      </c>
      <c r="B222" s="7" t="s">
        <v>286</v>
      </c>
      <c r="C222" s="7">
        <v>17</v>
      </c>
      <c r="I222" s="5"/>
    </row>
    <row r="223" spans="1:9" x14ac:dyDescent="0.2">
      <c r="A223" s="7">
        <v>17</v>
      </c>
      <c r="B223" s="7" t="s">
        <v>287</v>
      </c>
      <c r="C223" s="7">
        <v>18</v>
      </c>
      <c r="I223" s="5"/>
    </row>
    <row r="224" spans="1:9" x14ac:dyDescent="0.2">
      <c r="A224" s="7">
        <v>18</v>
      </c>
      <c r="B224" s="7" t="s">
        <v>288</v>
      </c>
      <c r="C224" s="7">
        <v>19</v>
      </c>
      <c r="I224" s="5"/>
    </row>
    <row r="225" spans="1:9" x14ac:dyDescent="0.2">
      <c r="A225" s="7">
        <v>19</v>
      </c>
      <c r="B225" s="7" t="s">
        <v>289</v>
      </c>
      <c r="C225" s="7">
        <v>20</v>
      </c>
      <c r="I225" s="5"/>
    </row>
    <row r="226" spans="1:9" x14ac:dyDescent="0.2">
      <c r="A226" s="7">
        <v>20</v>
      </c>
      <c r="B226" s="7" t="s">
        <v>290</v>
      </c>
      <c r="C226" s="7">
        <v>21</v>
      </c>
      <c r="I226" s="5"/>
    </row>
    <row r="227" spans="1:9" x14ac:dyDescent="0.2">
      <c r="A227" s="7">
        <v>21</v>
      </c>
      <c r="B227" s="7" t="s">
        <v>291</v>
      </c>
      <c r="C227" s="7">
        <v>22</v>
      </c>
      <c r="I227" s="5"/>
    </row>
    <row r="228" spans="1:9" x14ac:dyDescent="0.2">
      <c r="A228" s="7">
        <v>22</v>
      </c>
      <c r="B228" s="7" t="s">
        <v>292</v>
      </c>
      <c r="C228" s="7">
        <v>23</v>
      </c>
      <c r="I228" s="5"/>
    </row>
    <row r="229" spans="1:9" x14ac:dyDescent="0.2">
      <c r="A229" s="7">
        <v>23</v>
      </c>
      <c r="B229" s="7" t="s">
        <v>293</v>
      </c>
      <c r="C229" s="7">
        <v>24</v>
      </c>
      <c r="I229" s="5"/>
    </row>
    <row r="230" spans="1:9" x14ac:dyDescent="0.2">
      <c r="A230" s="7">
        <v>24</v>
      </c>
      <c r="B230" s="7" t="s">
        <v>294</v>
      </c>
      <c r="C230" s="7">
        <v>25</v>
      </c>
      <c r="I230" s="5"/>
    </row>
    <row r="231" spans="1:9" x14ac:dyDescent="0.2">
      <c r="A231" s="7">
        <v>25</v>
      </c>
      <c r="B231" s="7" t="s">
        <v>295</v>
      </c>
      <c r="C231" s="7">
        <v>26</v>
      </c>
      <c r="I231" s="5"/>
    </row>
    <row r="232" spans="1:9" x14ac:dyDescent="0.2">
      <c r="A232" s="7">
        <v>26</v>
      </c>
      <c r="B232" s="7" t="s">
        <v>296</v>
      </c>
      <c r="C232" s="7">
        <v>27</v>
      </c>
      <c r="I232" s="5"/>
    </row>
    <row r="233" spans="1:9" x14ac:dyDescent="0.2">
      <c r="A233" s="7">
        <v>27</v>
      </c>
      <c r="B233" s="7" t="s">
        <v>297</v>
      </c>
      <c r="C233" s="7">
        <v>28</v>
      </c>
      <c r="I233" s="5"/>
    </row>
    <row r="234" spans="1:9" x14ac:dyDescent="0.2">
      <c r="A234" s="7">
        <v>28</v>
      </c>
      <c r="B234" s="7" t="s">
        <v>298</v>
      </c>
      <c r="C234" s="7">
        <v>29</v>
      </c>
      <c r="I234" s="5"/>
    </row>
    <row r="235" spans="1:9" x14ac:dyDescent="0.2">
      <c r="A235" s="7">
        <v>29</v>
      </c>
      <c r="B235" s="7" t="s">
        <v>299</v>
      </c>
      <c r="C235" s="7">
        <v>30</v>
      </c>
      <c r="I235" s="5"/>
    </row>
    <row r="236" spans="1:9" x14ac:dyDescent="0.2">
      <c r="A236" s="7">
        <v>30</v>
      </c>
      <c r="B236" s="7" t="s">
        <v>300</v>
      </c>
      <c r="C236" s="7">
        <v>31</v>
      </c>
      <c r="I236" s="5"/>
    </row>
    <row r="237" spans="1:9" x14ac:dyDescent="0.2">
      <c r="A237" s="7">
        <v>31</v>
      </c>
      <c r="B237" s="7" t="s">
        <v>301</v>
      </c>
      <c r="C237" s="7">
        <v>32</v>
      </c>
      <c r="I237" s="5"/>
    </row>
    <row r="238" spans="1:9" x14ac:dyDescent="0.2">
      <c r="A238" s="7">
        <v>32</v>
      </c>
      <c r="B238" s="7" t="s">
        <v>302</v>
      </c>
      <c r="C238" s="7">
        <v>33</v>
      </c>
      <c r="I238" s="5"/>
    </row>
    <row r="239" spans="1:9" x14ac:dyDescent="0.2">
      <c r="A239" s="7">
        <v>33</v>
      </c>
      <c r="B239" s="7" t="s">
        <v>303</v>
      </c>
      <c r="C239" s="7">
        <v>34</v>
      </c>
      <c r="I239" s="5"/>
    </row>
    <row r="240" spans="1:9" x14ac:dyDescent="0.2">
      <c r="A240" s="7">
        <v>34</v>
      </c>
      <c r="B240" s="7" t="s">
        <v>304</v>
      </c>
      <c r="C240" s="7">
        <v>35</v>
      </c>
      <c r="I240" s="5"/>
    </row>
    <row r="241" spans="1:9" x14ac:dyDescent="0.2">
      <c r="A241" s="7">
        <v>35</v>
      </c>
      <c r="B241" s="7" t="s">
        <v>305</v>
      </c>
      <c r="C241" s="7">
        <v>36</v>
      </c>
      <c r="I241" s="5"/>
    </row>
    <row r="242" spans="1:9" x14ac:dyDescent="0.2">
      <c r="A242" s="7">
        <v>36</v>
      </c>
      <c r="B242" s="7" t="s">
        <v>306</v>
      </c>
      <c r="C242" s="7">
        <v>37</v>
      </c>
      <c r="I242" s="5"/>
    </row>
    <row r="243" spans="1:9" x14ac:dyDescent="0.2">
      <c r="A243" s="7">
        <v>37</v>
      </c>
      <c r="B243" s="7" t="s">
        <v>307</v>
      </c>
      <c r="C243" s="7">
        <v>38</v>
      </c>
      <c r="I243" s="5"/>
    </row>
    <row r="244" spans="1:9" x14ac:dyDescent="0.2">
      <c r="A244" s="7">
        <v>38</v>
      </c>
      <c r="B244" s="7" t="s">
        <v>308</v>
      </c>
      <c r="C244" s="7">
        <v>39</v>
      </c>
      <c r="I244" s="5"/>
    </row>
    <row r="245" spans="1:9" x14ac:dyDescent="0.2">
      <c r="A245" s="7">
        <v>39</v>
      </c>
      <c r="B245" s="7" t="s">
        <v>309</v>
      </c>
      <c r="C245" s="7">
        <v>40</v>
      </c>
      <c r="I245" s="5"/>
    </row>
    <row r="246" spans="1:9" x14ac:dyDescent="0.2">
      <c r="A246" s="7">
        <v>40</v>
      </c>
      <c r="B246" s="7" t="s">
        <v>310</v>
      </c>
      <c r="C246" s="7">
        <v>41</v>
      </c>
      <c r="I246" s="5"/>
    </row>
    <row r="247" spans="1:9" x14ac:dyDescent="0.2">
      <c r="A247" s="7">
        <v>41</v>
      </c>
      <c r="B247" s="7" t="s">
        <v>311</v>
      </c>
      <c r="C247" s="7">
        <v>42</v>
      </c>
      <c r="I247" s="5"/>
    </row>
    <row r="248" spans="1:9" x14ac:dyDescent="0.2">
      <c r="A248" s="7">
        <v>42</v>
      </c>
      <c r="B248" s="7" t="s">
        <v>312</v>
      </c>
      <c r="C248" s="7">
        <v>43</v>
      </c>
      <c r="I248" s="5"/>
    </row>
    <row r="249" spans="1:9" x14ac:dyDescent="0.2">
      <c r="A249" s="7">
        <v>43</v>
      </c>
      <c r="B249" s="7" t="s">
        <v>313</v>
      </c>
      <c r="C249" s="7">
        <v>44</v>
      </c>
      <c r="I249" s="5"/>
    </row>
    <row r="250" spans="1:9" x14ac:dyDescent="0.2">
      <c r="A250" s="7">
        <v>44</v>
      </c>
      <c r="B250" s="7" t="s">
        <v>314</v>
      </c>
      <c r="C250" s="7">
        <v>45</v>
      </c>
      <c r="I250" s="5"/>
    </row>
    <row r="251" spans="1:9" x14ac:dyDescent="0.2">
      <c r="A251" s="7">
        <v>45</v>
      </c>
      <c r="B251" s="7" t="s">
        <v>315</v>
      </c>
      <c r="C251" s="7">
        <v>46</v>
      </c>
      <c r="I251" s="5"/>
    </row>
    <row r="252" spans="1:9" x14ac:dyDescent="0.2">
      <c r="A252" s="7">
        <v>46</v>
      </c>
      <c r="B252" s="7" t="s">
        <v>316</v>
      </c>
      <c r="C252" s="7">
        <v>47</v>
      </c>
      <c r="I252" s="5"/>
    </row>
    <row r="253" spans="1:9" x14ac:dyDescent="0.2">
      <c r="A253" s="7">
        <v>47</v>
      </c>
      <c r="B253" s="7" t="s">
        <v>317</v>
      </c>
      <c r="C253" s="7">
        <v>48</v>
      </c>
      <c r="I253" s="5"/>
    </row>
    <row r="254" spans="1:9" x14ac:dyDescent="0.2">
      <c r="A254" s="7">
        <v>48</v>
      </c>
      <c r="B254" s="7" t="s">
        <v>318</v>
      </c>
      <c r="C254" s="7">
        <v>49</v>
      </c>
      <c r="I254" s="5"/>
    </row>
    <row r="255" spans="1:9" x14ac:dyDescent="0.2">
      <c r="A255" s="7">
        <v>49</v>
      </c>
      <c r="B255" s="7" t="s">
        <v>319</v>
      </c>
      <c r="C255" s="7">
        <v>50</v>
      </c>
      <c r="I255" s="5"/>
    </row>
    <row r="256" spans="1:9" x14ac:dyDescent="0.2">
      <c r="A256" s="7">
        <v>50</v>
      </c>
      <c r="B256" s="7" t="s">
        <v>320</v>
      </c>
      <c r="C256" s="7">
        <v>51</v>
      </c>
      <c r="I256" s="5"/>
    </row>
    <row r="257" spans="1:9" x14ac:dyDescent="0.2">
      <c r="A257" s="7">
        <v>51</v>
      </c>
      <c r="B257" s="7" t="s">
        <v>321</v>
      </c>
      <c r="C257" s="7">
        <v>52</v>
      </c>
      <c r="I257" s="5"/>
    </row>
    <row r="258" spans="1:9" x14ac:dyDescent="0.2">
      <c r="A258" s="7">
        <v>52</v>
      </c>
      <c r="B258" s="7" t="s">
        <v>322</v>
      </c>
      <c r="C258" s="7">
        <v>53</v>
      </c>
      <c r="I258" s="5"/>
    </row>
    <row r="259" spans="1:9" x14ac:dyDescent="0.2">
      <c r="A259" s="7">
        <v>53</v>
      </c>
      <c r="B259" s="7" t="s">
        <v>323</v>
      </c>
      <c r="C259" s="7">
        <v>54</v>
      </c>
      <c r="I259" s="5"/>
    </row>
    <row r="260" spans="1:9" x14ac:dyDescent="0.2">
      <c r="A260" s="7">
        <v>54</v>
      </c>
      <c r="B260" s="7" t="s">
        <v>324</v>
      </c>
      <c r="C260" s="7">
        <v>55</v>
      </c>
      <c r="I260" s="5"/>
    </row>
    <row r="261" spans="1:9" x14ac:dyDescent="0.2">
      <c r="I261" s="5"/>
    </row>
    <row r="262" spans="1:9" x14ac:dyDescent="0.2">
      <c r="I262" s="5"/>
    </row>
    <row r="263" spans="1:9" x14ac:dyDescent="0.2">
      <c r="B263" s="48"/>
      <c r="C263" s="48"/>
      <c r="D263" s="48"/>
      <c r="E263" s="48"/>
      <c r="F263" s="48"/>
      <c r="I263" s="5"/>
    </row>
    <row r="264" spans="1:9" x14ac:dyDescent="0.2">
      <c r="B264" s="48"/>
      <c r="C264" s="48"/>
      <c r="D264" s="48"/>
      <c r="E264" s="48"/>
      <c r="F264" s="48"/>
      <c r="I264" s="5"/>
    </row>
    <row r="265" spans="1:9" x14ac:dyDescent="0.2">
      <c r="B265" s="48"/>
      <c r="C265" s="48"/>
      <c r="D265" s="48"/>
      <c r="E265" s="48"/>
      <c r="F265" s="48"/>
      <c r="I265" s="5"/>
    </row>
    <row r="266" spans="1:9" x14ac:dyDescent="0.2">
      <c r="B266" s="48"/>
      <c r="C266" s="48"/>
      <c r="D266" s="48"/>
      <c r="E266" s="48"/>
      <c r="F266" s="48"/>
      <c r="I266" s="5"/>
    </row>
    <row r="267" spans="1:9" x14ac:dyDescent="0.2">
      <c r="B267" s="48"/>
      <c r="C267" s="48"/>
      <c r="D267" s="48"/>
      <c r="E267" s="48"/>
      <c r="F267" s="48"/>
      <c r="I267" s="5"/>
    </row>
    <row r="268" spans="1:9" x14ac:dyDescent="0.2">
      <c r="B268" s="48"/>
      <c r="C268" s="48"/>
      <c r="D268" s="48"/>
      <c r="E268" s="48"/>
      <c r="F268" s="48"/>
      <c r="I268" s="5"/>
    </row>
    <row r="269" spans="1:9" x14ac:dyDescent="0.2">
      <c r="B269" s="48"/>
      <c r="C269" s="48"/>
      <c r="D269" s="48"/>
      <c r="E269" s="48"/>
      <c r="F269" s="48"/>
      <c r="I269" s="5"/>
    </row>
    <row r="270" spans="1:9" x14ac:dyDescent="0.2">
      <c r="B270" s="48"/>
      <c r="C270" s="48"/>
      <c r="D270" s="48"/>
      <c r="E270" s="48"/>
      <c r="F270" s="48"/>
      <c r="I270" s="5"/>
    </row>
    <row r="271" spans="1:9" x14ac:dyDescent="0.2">
      <c r="B271" s="48"/>
      <c r="C271" s="48"/>
      <c r="D271" s="48"/>
      <c r="E271" s="48"/>
      <c r="F271" s="48"/>
      <c r="I271" s="5"/>
    </row>
    <row r="272" spans="1:9" x14ac:dyDescent="0.2">
      <c r="B272" s="48"/>
      <c r="C272" s="48"/>
      <c r="D272" s="48"/>
      <c r="E272" s="48"/>
      <c r="F272" s="48"/>
      <c r="I272" s="5"/>
    </row>
    <row r="273" spans="2:9" x14ac:dyDescent="0.2">
      <c r="B273" s="48"/>
      <c r="C273" s="48"/>
      <c r="D273" s="48"/>
      <c r="E273" s="48"/>
      <c r="F273" s="48"/>
      <c r="I273" s="5"/>
    </row>
    <row r="274" spans="2:9" x14ac:dyDescent="0.2">
      <c r="B274" s="48"/>
      <c r="C274" s="48"/>
      <c r="D274" s="48"/>
      <c r="E274" s="48"/>
      <c r="F274" s="48"/>
      <c r="I274" s="5"/>
    </row>
    <row r="275" spans="2:9" x14ac:dyDescent="0.2">
      <c r="B275" s="48"/>
      <c r="C275" s="48"/>
      <c r="D275" s="48"/>
      <c r="E275" s="48"/>
      <c r="F275" s="48"/>
      <c r="I275" s="5"/>
    </row>
    <row r="276" spans="2:9" x14ac:dyDescent="0.2">
      <c r="B276" s="48"/>
      <c r="C276" s="48"/>
      <c r="D276" s="48"/>
      <c r="E276" s="48"/>
      <c r="F276" s="48"/>
      <c r="I276" s="5"/>
    </row>
    <row r="277" spans="2:9" x14ac:dyDescent="0.2">
      <c r="B277" s="48"/>
      <c r="C277" s="48"/>
      <c r="D277" s="48"/>
      <c r="E277" s="48"/>
      <c r="F277" s="48"/>
      <c r="I277" s="5"/>
    </row>
    <row r="278" spans="2:9" x14ac:dyDescent="0.2">
      <c r="B278" s="48"/>
      <c r="C278" s="48"/>
      <c r="D278" s="48"/>
      <c r="E278" s="48"/>
      <c r="F278" s="48"/>
      <c r="I278" s="5"/>
    </row>
    <row r="279" spans="2:9" x14ac:dyDescent="0.2">
      <c r="B279" s="48"/>
      <c r="C279" s="48"/>
      <c r="D279" s="48"/>
      <c r="E279" s="48"/>
      <c r="F279" s="48"/>
      <c r="I279" s="5"/>
    </row>
    <row r="280" spans="2:9" x14ac:dyDescent="0.2">
      <c r="B280" s="48"/>
      <c r="C280" s="48"/>
      <c r="D280" s="48"/>
      <c r="E280" s="48"/>
      <c r="F280" s="48"/>
      <c r="I280" s="5"/>
    </row>
    <row r="281" spans="2:9" x14ac:dyDescent="0.2">
      <c r="B281" s="48"/>
      <c r="C281" s="48"/>
      <c r="D281" s="48"/>
      <c r="E281" s="48"/>
      <c r="F281" s="48"/>
      <c r="I281" s="5"/>
    </row>
    <row r="282" spans="2:9" x14ac:dyDescent="0.2">
      <c r="B282" s="48"/>
      <c r="C282" s="48"/>
      <c r="D282" s="48"/>
      <c r="E282" s="48"/>
      <c r="F282" s="48"/>
      <c r="I282" s="5"/>
    </row>
    <row r="283" spans="2:9" x14ac:dyDescent="0.2">
      <c r="B283" s="48"/>
      <c r="C283" s="48"/>
      <c r="D283" s="48"/>
      <c r="E283" s="48"/>
      <c r="F283" s="48"/>
      <c r="I283" s="5"/>
    </row>
    <row r="284" spans="2:9" x14ac:dyDescent="0.2">
      <c r="B284" s="48"/>
      <c r="C284" s="48"/>
      <c r="D284" s="48"/>
      <c r="E284" s="48"/>
      <c r="F284" s="48"/>
      <c r="I284" s="5"/>
    </row>
    <row r="285" spans="2:9" x14ac:dyDescent="0.2">
      <c r="B285" s="48"/>
      <c r="C285" s="48"/>
      <c r="D285" s="48"/>
      <c r="E285" s="48"/>
      <c r="F285" s="48"/>
      <c r="I285" s="5"/>
    </row>
    <row r="286" spans="2:9" x14ac:dyDescent="0.2">
      <c r="B286" s="48"/>
      <c r="C286" s="48"/>
      <c r="D286" s="48"/>
      <c r="E286" s="48"/>
      <c r="F286" s="48"/>
      <c r="I286" s="5"/>
    </row>
    <row r="287" spans="2:9" x14ac:dyDescent="0.2">
      <c r="B287" s="48"/>
      <c r="C287" s="48"/>
      <c r="D287" s="48"/>
      <c r="E287" s="48"/>
      <c r="F287" s="48"/>
      <c r="I287" s="5"/>
    </row>
    <row r="288" spans="2:9" x14ac:dyDescent="0.2">
      <c r="B288" s="48"/>
      <c r="C288" s="48"/>
      <c r="D288" s="48"/>
      <c r="E288" s="48"/>
      <c r="F288" s="48"/>
      <c r="I288" s="5"/>
    </row>
    <row r="289" spans="2:9" x14ac:dyDescent="0.2">
      <c r="B289" s="48"/>
      <c r="C289" s="48"/>
      <c r="D289" s="48"/>
      <c r="E289" s="48"/>
      <c r="F289" s="48"/>
      <c r="I289" s="5"/>
    </row>
    <row r="290" spans="2:9" x14ac:dyDescent="0.2">
      <c r="B290" s="48"/>
      <c r="C290" s="48"/>
      <c r="D290" s="48"/>
      <c r="E290" s="48"/>
      <c r="F290" s="48"/>
      <c r="I290" s="5"/>
    </row>
    <row r="291" spans="2:9" x14ac:dyDescent="0.2">
      <c r="B291" s="48"/>
      <c r="C291" s="48"/>
      <c r="D291" s="48"/>
      <c r="E291" s="48"/>
      <c r="F291" s="48"/>
      <c r="I291" s="5"/>
    </row>
    <row r="292" spans="2:9" x14ac:dyDescent="0.2">
      <c r="B292" s="48"/>
      <c r="C292" s="48"/>
      <c r="D292" s="48"/>
      <c r="E292" s="48"/>
      <c r="F292" s="48"/>
      <c r="I292" s="5"/>
    </row>
    <row r="293" spans="2:9" x14ac:dyDescent="0.2">
      <c r="B293" s="48"/>
      <c r="C293" s="48"/>
      <c r="D293" s="48"/>
      <c r="E293" s="48"/>
      <c r="F293" s="48"/>
      <c r="I293" s="5"/>
    </row>
    <row r="294" spans="2:9" x14ac:dyDescent="0.2">
      <c r="B294" s="48"/>
      <c r="C294" s="48"/>
      <c r="D294" s="48"/>
      <c r="E294" s="48"/>
      <c r="F294" s="48"/>
      <c r="I294" s="5"/>
    </row>
    <row r="295" spans="2:9" x14ac:dyDescent="0.2">
      <c r="B295" s="48"/>
      <c r="C295" s="48"/>
      <c r="D295" s="48"/>
      <c r="E295" s="48"/>
      <c r="F295" s="48"/>
      <c r="I295" s="5"/>
    </row>
    <row r="296" spans="2:9" x14ac:dyDescent="0.2">
      <c r="B296" s="48"/>
      <c r="C296" s="48"/>
      <c r="D296" s="48"/>
      <c r="E296" s="48"/>
      <c r="F296" s="48"/>
      <c r="I296" s="5"/>
    </row>
    <row r="297" spans="2:9" x14ac:dyDescent="0.2">
      <c r="B297" s="48"/>
      <c r="C297" s="48"/>
      <c r="D297" s="48"/>
      <c r="E297" s="48"/>
      <c r="F297" s="48"/>
      <c r="I297" s="5"/>
    </row>
    <row r="298" spans="2:9" x14ac:dyDescent="0.2">
      <c r="B298" s="48"/>
      <c r="C298" s="48"/>
      <c r="D298" s="48"/>
      <c r="E298" s="48"/>
      <c r="F298" s="48"/>
      <c r="I298" s="5"/>
    </row>
    <row r="299" spans="2:9" x14ac:dyDescent="0.2">
      <c r="B299" s="48"/>
      <c r="C299" s="48"/>
      <c r="D299" s="48"/>
      <c r="E299" s="48"/>
      <c r="F299" s="48"/>
      <c r="I299" s="5"/>
    </row>
    <row r="300" spans="2:9" x14ac:dyDescent="0.2">
      <c r="B300" s="48"/>
      <c r="C300" s="48"/>
      <c r="D300" s="48"/>
      <c r="E300" s="48"/>
      <c r="F300" s="48"/>
      <c r="I300" s="5"/>
    </row>
    <row r="301" spans="2:9" x14ac:dyDescent="0.2">
      <c r="B301" s="48"/>
      <c r="C301" s="48"/>
      <c r="D301" s="48"/>
      <c r="E301" s="48"/>
      <c r="F301" s="48"/>
      <c r="I301" s="5"/>
    </row>
    <row r="302" spans="2:9" x14ac:dyDescent="0.2">
      <c r="B302" s="48"/>
      <c r="C302" s="48"/>
      <c r="D302" s="48"/>
      <c r="E302" s="48"/>
      <c r="F302" s="48"/>
      <c r="I302" s="5"/>
    </row>
    <row r="303" spans="2:9" x14ac:dyDescent="0.2">
      <c r="B303" s="48"/>
      <c r="C303" s="48"/>
      <c r="D303" s="48"/>
      <c r="E303" s="48"/>
      <c r="F303" s="48"/>
      <c r="I303" s="5"/>
    </row>
    <row r="304" spans="2:9" x14ac:dyDescent="0.2">
      <c r="B304" s="48"/>
      <c r="C304" s="48"/>
      <c r="D304" s="48"/>
      <c r="E304" s="48"/>
      <c r="F304" s="48"/>
      <c r="I304" s="5"/>
    </row>
    <row r="305" spans="2:9" x14ac:dyDescent="0.2">
      <c r="B305" s="48"/>
      <c r="C305" s="48"/>
      <c r="D305" s="48"/>
      <c r="E305" s="48"/>
      <c r="F305" s="48"/>
      <c r="I305" s="5"/>
    </row>
    <row r="306" spans="2:9" x14ac:dyDescent="0.2">
      <c r="B306" s="48"/>
      <c r="C306" s="48"/>
      <c r="D306" s="48"/>
      <c r="E306" s="48"/>
      <c r="F306" s="48"/>
      <c r="I306" s="5"/>
    </row>
    <row r="307" spans="2:9" x14ac:dyDescent="0.2">
      <c r="B307" s="48"/>
      <c r="C307" s="48"/>
      <c r="D307" s="48"/>
      <c r="E307" s="48"/>
      <c r="F307" s="48"/>
      <c r="I307" s="5"/>
    </row>
    <row r="308" spans="2:9" x14ac:dyDescent="0.2">
      <c r="B308" s="48"/>
      <c r="C308" s="48"/>
      <c r="D308" s="48"/>
      <c r="E308" s="48"/>
      <c r="F308" s="48"/>
      <c r="I308" s="5"/>
    </row>
    <row r="309" spans="2:9" x14ac:dyDescent="0.2">
      <c r="B309" s="48"/>
      <c r="C309" s="48"/>
      <c r="D309" s="48"/>
      <c r="E309" s="48"/>
      <c r="F309" s="48"/>
      <c r="I309" s="5"/>
    </row>
    <row r="310" spans="2:9" x14ac:dyDescent="0.2">
      <c r="B310" s="48"/>
      <c r="C310" s="48"/>
      <c r="D310" s="48"/>
      <c r="E310" s="48"/>
      <c r="F310" s="48"/>
      <c r="I310" s="5"/>
    </row>
    <row r="311" spans="2:9" x14ac:dyDescent="0.2">
      <c r="B311" s="48"/>
      <c r="C311" s="48"/>
      <c r="D311" s="48"/>
      <c r="E311" s="48"/>
      <c r="F311" s="48"/>
      <c r="I311" s="5"/>
    </row>
    <row r="312" spans="2:9" x14ac:dyDescent="0.2">
      <c r="B312" s="48"/>
      <c r="C312" s="48"/>
      <c r="D312" s="48"/>
      <c r="E312" s="48"/>
      <c r="F312" s="48"/>
      <c r="I312" s="5"/>
    </row>
    <row r="313" spans="2:9" x14ac:dyDescent="0.2">
      <c r="B313" s="48"/>
      <c r="C313" s="48"/>
      <c r="D313" s="48"/>
      <c r="E313" s="48"/>
      <c r="F313" s="48"/>
      <c r="I313" s="5"/>
    </row>
    <row r="314" spans="2:9" x14ac:dyDescent="0.2">
      <c r="B314" s="48"/>
      <c r="C314" s="48"/>
      <c r="D314" s="48"/>
      <c r="E314" s="48"/>
      <c r="F314" s="48"/>
      <c r="I314" s="5"/>
    </row>
    <row r="315" spans="2:9" x14ac:dyDescent="0.2">
      <c r="B315" s="48"/>
      <c r="C315" s="48"/>
      <c r="D315" s="48"/>
      <c r="E315" s="48"/>
      <c r="F315" s="48"/>
      <c r="I315" s="5"/>
    </row>
    <row r="316" spans="2:9" x14ac:dyDescent="0.2">
      <c r="B316" s="48"/>
      <c r="C316" s="48"/>
      <c r="D316" s="48"/>
      <c r="E316" s="48"/>
      <c r="F316" s="48"/>
      <c r="I316" s="5"/>
    </row>
    <row r="317" spans="2:9" x14ac:dyDescent="0.2">
      <c r="B317" s="48"/>
      <c r="C317" s="48"/>
      <c r="D317" s="48"/>
      <c r="E317" s="48"/>
      <c r="F317" s="48"/>
      <c r="I317" s="5"/>
    </row>
    <row r="318" spans="2:9" x14ac:dyDescent="0.2">
      <c r="B318" s="48"/>
      <c r="C318" s="48"/>
      <c r="D318" s="48"/>
      <c r="E318" s="48"/>
      <c r="F318" s="48"/>
      <c r="I318" s="5"/>
    </row>
    <row r="319" spans="2:9" x14ac:dyDescent="0.2">
      <c r="B319" s="48"/>
      <c r="C319" s="48"/>
      <c r="D319" s="48"/>
      <c r="E319" s="48"/>
      <c r="F319" s="48"/>
      <c r="I319" s="5"/>
    </row>
    <row r="320" spans="2:9" x14ac:dyDescent="0.2">
      <c r="B320" s="48"/>
      <c r="C320" s="48"/>
      <c r="D320" s="48"/>
      <c r="E320" s="48"/>
      <c r="F320" s="48"/>
      <c r="I320" s="5"/>
    </row>
    <row r="321" spans="2:9" x14ac:dyDescent="0.2">
      <c r="B321" s="48"/>
      <c r="C321" s="48"/>
      <c r="D321" s="48"/>
      <c r="E321" s="48"/>
      <c r="F321" s="48"/>
      <c r="I321" s="5"/>
    </row>
    <row r="322" spans="2:9" x14ac:dyDescent="0.2">
      <c r="B322" s="48"/>
      <c r="C322" s="48"/>
      <c r="D322" s="48"/>
      <c r="E322" s="48"/>
      <c r="F322" s="48"/>
      <c r="I322" s="5"/>
    </row>
    <row r="323" spans="2:9" x14ac:dyDescent="0.2">
      <c r="B323" s="48"/>
      <c r="C323" s="48"/>
      <c r="D323" s="48"/>
      <c r="E323" s="48"/>
      <c r="F323" s="48"/>
      <c r="I323" s="5"/>
    </row>
    <row r="324" spans="2:9" x14ac:dyDescent="0.2">
      <c r="B324" s="48"/>
      <c r="C324" s="48"/>
      <c r="D324" s="48"/>
      <c r="E324" s="48"/>
      <c r="F324" s="48"/>
      <c r="I324" s="5"/>
    </row>
    <row r="325" spans="2:9" x14ac:dyDescent="0.2">
      <c r="B325" s="48"/>
      <c r="C325" s="48"/>
      <c r="D325" s="48"/>
      <c r="E325" s="48"/>
      <c r="F325" s="48"/>
      <c r="I325" s="5"/>
    </row>
    <row r="326" spans="2:9" x14ac:dyDescent="0.2">
      <c r="B326" s="48"/>
      <c r="C326" s="48"/>
      <c r="D326" s="48"/>
      <c r="E326" s="48"/>
      <c r="F326" s="48"/>
      <c r="I326" s="5"/>
    </row>
    <row r="327" spans="2:9" x14ac:dyDescent="0.2">
      <c r="B327" s="48"/>
      <c r="C327" s="48"/>
      <c r="D327" s="48"/>
      <c r="E327" s="48"/>
      <c r="F327" s="48"/>
      <c r="I327" s="5"/>
    </row>
    <row r="328" spans="2:9" x14ac:dyDescent="0.2">
      <c r="B328" s="48"/>
      <c r="C328" s="48"/>
      <c r="D328" s="48"/>
      <c r="E328" s="48"/>
      <c r="F328" s="48"/>
      <c r="I328" s="5"/>
    </row>
    <row r="329" spans="2:9" x14ac:dyDescent="0.2">
      <c r="B329" s="48"/>
      <c r="C329" s="48"/>
      <c r="D329" s="48"/>
      <c r="E329" s="48"/>
      <c r="F329" s="48"/>
      <c r="I329" s="5"/>
    </row>
    <row r="330" spans="2:9" x14ac:dyDescent="0.2">
      <c r="B330" s="48"/>
      <c r="C330" s="48"/>
      <c r="D330" s="48"/>
      <c r="E330" s="48"/>
      <c r="F330" s="48"/>
      <c r="I330" s="5"/>
    </row>
    <row r="331" spans="2:9" x14ac:dyDescent="0.2">
      <c r="B331" s="48"/>
      <c r="C331" s="48"/>
      <c r="D331" s="48"/>
      <c r="E331" s="48"/>
      <c r="F331" s="48"/>
      <c r="I331" s="5"/>
    </row>
    <row r="332" spans="2:9" x14ac:dyDescent="0.2">
      <c r="B332" s="48"/>
      <c r="C332" s="48"/>
      <c r="D332" s="48"/>
      <c r="E332" s="48"/>
      <c r="F332" s="48"/>
      <c r="I332" s="5"/>
    </row>
    <row r="333" spans="2:9" x14ac:dyDescent="0.2">
      <c r="B333" s="48"/>
      <c r="C333" s="48"/>
      <c r="D333" s="48"/>
      <c r="E333" s="48"/>
      <c r="F333" s="48"/>
      <c r="I333" s="5"/>
    </row>
    <row r="334" spans="2:9" x14ac:dyDescent="0.2">
      <c r="B334" s="48"/>
      <c r="C334" s="48"/>
      <c r="D334" s="48"/>
      <c r="E334" s="48"/>
      <c r="F334" s="48"/>
      <c r="I334" s="5"/>
    </row>
    <row r="335" spans="2:9" x14ac:dyDescent="0.2">
      <c r="B335" s="48"/>
      <c r="C335" s="48"/>
      <c r="D335" s="48"/>
      <c r="E335" s="48"/>
      <c r="F335" s="48"/>
      <c r="I335" s="5"/>
    </row>
    <row r="336" spans="2:9" x14ac:dyDescent="0.2">
      <c r="B336" s="48"/>
      <c r="C336" s="48"/>
      <c r="D336" s="48"/>
      <c r="E336" s="48"/>
      <c r="F336" s="48"/>
      <c r="I336" s="5"/>
    </row>
    <row r="337" spans="2:9" x14ac:dyDescent="0.2">
      <c r="B337" s="48"/>
      <c r="C337" s="48"/>
      <c r="D337" s="48"/>
      <c r="E337" s="48"/>
      <c r="F337" s="48"/>
      <c r="I337" s="5"/>
    </row>
    <row r="338" spans="2:9" x14ac:dyDescent="0.2">
      <c r="B338" s="48"/>
      <c r="C338" s="48"/>
      <c r="D338" s="48"/>
      <c r="E338" s="48"/>
      <c r="F338" s="48"/>
      <c r="I338" s="5"/>
    </row>
    <row r="339" spans="2:9" x14ac:dyDescent="0.2">
      <c r="B339" s="48"/>
      <c r="C339" s="48"/>
      <c r="D339" s="48"/>
      <c r="E339" s="48"/>
      <c r="F339" s="48"/>
      <c r="I339" s="5"/>
    </row>
    <row r="340" spans="2:9" x14ac:dyDescent="0.2">
      <c r="B340" s="48"/>
      <c r="C340" s="48"/>
      <c r="D340" s="48"/>
      <c r="E340" s="48"/>
      <c r="F340" s="48"/>
      <c r="I340" s="5"/>
    </row>
    <row r="341" spans="2:9" x14ac:dyDescent="0.2">
      <c r="B341" s="48"/>
      <c r="C341" s="48"/>
      <c r="D341" s="48"/>
      <c r="E341" s="48"/>
      <c r="F341" s="48"/>
      <c r="I341" s="5"/>
    </row>
    <row r="342" spans="2:9" x14ac:dyDescent="0.2">
      <c r="B342" s="48"/>
      <c r="C342" s="48"/>
      <c r="D342" s="48"/>
      <c r="E342" s="48"/>
      <c r="F342" s="48"/>
      <c r="I342" s="5"/>
    </row>
    <row r="343" spans="2:9" x14ac:dyDescent="0.2">
      <c r="B343" s="48"/>
      <c r="C343" s="48"/>
      <c r="D343" s="48"/>
      <c r="E343" s="48"/>
      <c r="F343" s="48"/>
      <c r="I343" s="5"/>
    </row>
    <row r="344" spans="2:9" x14ac:dyDescent="0.2">
      <c r="B344" s="48"/>
      <c r="C344" s="48"/>
      <c r="D344" s="48"/>
      <c r="E344" s="48"/>
      <c r="F344" s="48"/>
      <c r="I344" s="5"/>
    </row>
    <row r="345" spans="2:9" x14ac:dyDescent="0.2">
      <c r="B345" s="48"/>
      <c r="C345" s="48"/>
      <c r="D345" s="48"/>
      <c r="E345" s="48"/>
      <c r="F345" s="48"/>
      <c r="I345" s="5"/>
    </row>
    <row r="346" spans="2:9" x14ac:dyDescent="0.2">
      <c r="B346" s="48"/>
      <c r="C346" s="48"/>
      <c r="D346" s="48"/>
      <c r="E346" s="48"/>
      <c r="F346" s="48"/>
      <c r="I346" s="5"/>
    </row>
    <row r="347" spans="2:9" x14ac:dyDescent="0.2">
      <c r="B347" s="48"/>
      <c r="C347" s="48"/>
      <c r="D347" s="48"/>
      <c r="E347" s="48"/>
      <c r="F347" s="48"/>
      <c r="I347" s="5"/>
    </row>
    <row r="348" spans="2:9" x14ac:dyDescent="0.2">
      <c r="B348" s="48"/>
      <c r="C348" s="48"/>
      <c r="D348" s="48"/>
      <c r="E348" s="48"/>
      <c r="F348" s="48"/>
      <c r="I348" s="5"/>
    </row>
    <row r="349" spans="2:9" x14ac:dyDescent="0.2">
      <c r="B349" s="48"/>
      <c r="C349" s="48"/>
      <c r="D349" s="48"/>
      <c r="E349" s="48"/>
      <c r="F349" s="48"/>
      <c r="I349" s="5"/>
    </row>
    <row r="350" spans="2:9" x14ac:dyDescent="0.2">
      <c r="B350" s="48"/>
      <c r="C350" s="48"/>
      <c r="D350" s="48"/>
      <c r="E350" s="48"/>
      <c r="F350" s="48"/>
      <c r="I350" s="5"/>
    </row>
    <row r="351" spans="2:9" x14ac:dyDescent="0.2">
      <c r="B351" s="48"/>
      <c r="C351" s="48"/>
      <c r="D351" s="48"/>
      <c r="E351" s="48"/>
      <c r="F351" s="48"/>
      <c r="I351" s="5"/>
    </row>
    <row r="352" spans="2:9" x14ac:dyDescent="0.2">
      <c r="B352" s="48"/>
      <c r="C352" s="48"/>
      <c r="D352" s="48"/>
      <c r="E352" s="48"/>
      <c r="F352" s="48"/>
      <c r="I352" s="5"/>
    </row>
    <row r="353" spans="2:9" x14ac:dyDescent="0.2">
      <c r="B353" s="48"/>
      <c r="C353" s="48"/>
      <c r="D353" s="48"/>
      <c r="E353" s="48"/>
      <c r="F353" s="48"/>
      <c r="I353" s="5"/>
    </row>
    <row r="354" spans="2:9" x14ac:dyDescent="0.2">
      <c r="B354" s="48"/>
      <c r="C354" s="48"/>
      <c r="D354" s="48"/>
      <c r="E354" s="48"/>
      <c r="F354" s="48"/>
      <c r="I354" s="5"/>
    </row>
    <row r="355" spans="2:9" x14ac:dyDescent="0.2">
      <c r="B355" s="48"/>
      <c r="C355" s="48"/>
      <c r="D355" s="48"/>
      <c r="E355" s="48"/>
      <c r="F355" s="48"/>
      <c r="I355" s="5"/>
    </row>
    <row r="356" spans="2:9" x14ac:dyDescent="0.2">
      <c r="B356" s="48"/>
      <c r="C356" s="48"/>
      <c r="D356" s="48"/>
      <c r="E356" s="48"/>
      <c r="F356" s="48"/>
      <c r="I356" s="5"/>
    </row>
    <row r="357" spans="2:9" x14ac:dyDescent="0.2">
      <c r="B357" s="48"/>
      <c r="C357" s="48"/>
      <c r="D357" s="48"/>
      <c r="E357" s="48"/>
      <c r="F357" s="48"/>
      <c r="I357" s="5"/>
    </row>
    <row r="358" spans="2:9" x14ac:dyDescent="0.2">
      <c r="B358" s="48"/>
      <c r="C358" s="48"/>
      <c r="D358" s="48"/>
      <c r="E358" s="48"/>
      <c r="F358" s="48"/>
      <c r="I358" s="5"/>
    </row>
    <row r="359" spans="2:9" x14ac:dyDescent="0.2">
      <c r="B359" s="48"/>
      <c r="C359" s="48"/>
      <c r="D359" s="48"/>
      <c r="E359" s="48"/>
      <c r="F359" s="48"/>
      <c r="I359" s="5"/>
    </row>
    <row r="360" spans="2:9" x14ac:dyDescent="0.2">
      <c r="B360" s="48"/>
      <c r="C360" s="48"/>
      <c r="D360" s="48"/>
      <c r="E360" s="48"/>
      <c r="F360" s="48"/>
      <c r="I360" s="5"/>
    </row>
    <row r="361" spans="2:9" x14ac:dyDescent="0.2">
      <c r="B361" s="48"/>
      <c r="C361" s="48"/>
      <c r="D361" s="48"/>
      <c r="E361" s="48"/>
      <c r="F361" s="48"/>
      <c r="I361" s="5"/>
    </row>
    <row r="362" spans="2:9" x14ac:dyDescent="0.2">
      <c r="B362" s="48"/>
      <c r="C362" s="48"/>
      <c r="D362" s="48"/>
      <c r="E362" s="48"/>
      <c r="F362" s="48"/>
      <c r="I362" s="5"/>
    </row>
    <row r="363" spans="2:9" x14ac:dyDescent="0.2">
      <c r="B363" s="48"/>
      <c r="C363" s="48"/>
      <c r="D363" s="48"/>
      <c r="E363" s="48"/>
      <c r="F363" s="48"/>
      <c r="I363" s="5"/>
    </row>
    <row r="364" spans="2:9" x14ac:dyDescent="0.2">
      <c r="B364" s="48"/>
      <c r="C364" s="48"/>
      <c r="D364" s="48"/>
      <c r="E364" s="48"/>
      <c r="F364" s="48"/>
      <c r="I364" s="5"/>
    </row>
    <row r="365" spans="2:9" x14ac:dyDescent="0.2">
      <c r="B365" s="48"/>
      <c r="C365" s="48"/>
      <c r="D365" s="48"/>
      <c r="E365" s="48"/>
      <c r="F365" s="48"/>
      <c r="I365" s="5"/>
    </row>
    <row r="366" spans="2:9" x14ac:dyDescent="0.2">
      <c r="B366" s="48"/>
      <c r="C366" s="48"/>
      <c r="D366" s="48"/>
      <c r="E366" s="48"/>
      <c r="F366" s="48"/>
      <c r="I366" s="5"/>
    </row>
    <row r="367" spans="2:9" x14ac:dyDescent="0.2">
      <c r="B367" s="48"/>
      <c r="C367" s="48"/>
      <c r="D367" s="48"/>
      <c r="E367" s="48"/>
      <c r="F367" s="48"/>
      <c r="I367" s="5"/>
    </row>
    <row r="368" spans="2:9" x14ac:dyDescent="0.2">
      <c r="B368" s="48"/>
      <c r="C368" s="48"/>
      <c r="D368" s="48"/>
      <c r="E368" s="48"/>
      <c r="F368" s="48"/>
      <c r="I368" s="5"/>
    </row>
    <row r="369" spans="2:9" x14ac:dyDescent="0.2">
      <c r="B369" s="48"/>
      <c r="C369" s="48"/>
      <c r="D369" s="48"/>
      <c r="E369" s="48"/>
      <c r="F369" s="48"/>
      <c r="I369" s="5"/>
    </row>
    <row r="370" spans="2:9" x14ac:dyDescent="0.2">
      <c r="B370" s="48"/>
      <c r="C370" s="48"/>
      <c r="D370" s="48"/>
      <c r="E370" s="48"/>
      <c r="F370" s="48"/>
      <c r="I370" s="5"/>
    </row>
    <row r="371" spans="2:9" x14ac:dyDescent="0.2">
      <c r="B371" s="48"/>
      <c r="C371" s="48"/>
      <c r="D371" s="48"/>
      <c r="E371" s="48"/>
      <c r="F371" s="48"/>
      <c r="I371" s="5"/>
    </row>
    <row r="372" spans="2:9" x14ac:dyDescent="0.2">
      <c r="B372" s="48"/>
      <c r="C372" s="48"/>
      <c r="D372" s="48"/>
      <c r="E372" s="48"/>
      <c r="F372" s="48"/>
      <c r="I372" s="5"/>
    </row>
    <row r="373" spans="2:9" x14ac:dyDescent="0.2">
      <c r="B373" s="48"/>
      <c r="C373" s="48"/>
      <c r="D373" s="48"/>
      <c r="E373" s="48"/>
      <c r="F373" s="48"/>
      <c r="I373" s="5"/>
    </row>
    <row r="374" spans="2:9" x14ac:dyDescent="0.2">
      <c r="B374" s="48"/>
      <c r="C374" s="48"/>
      <c r="D374" s="48"/>
      <c r="E374" s="48"/>
      <c r="F374" s="48"/>
      <c r="I374" s="5"/>
    </row>
    <row r="375" spans="2:9" x14ac:dyDescent="0.2">
      <c r="B375" s="48"/>
      <c r="C375" s="48"/>
      <c r="D375" s="48"/>
      <c r="E375" s="48"/>
      <c r="F375" s="48"/>
      <c r="I375" s="5"/>
    </row>
    <row r="376" spans="2:9" x14ac:dyDescent="0.2">
      <c r="B376" s="48"/>
      <c r="C376" s="48"/>
      <c r="D376" s="48"/>
      <c r="E376" s="48"/>
      <c r="F376" s="48"/>
      <c r="I376" s="5"/>
    </row>
    <row r="377" spans="2:9" x14ac:dyDescent="0.2">
      <c r="B377" s="48"/>
      <c r="C377" s="48"/>
      <c r="D377" s="48"/>
      <c r="E377" s="48"/>
      <c r="F377" s="48"/>
      <c r="I377" s="5"/>
    </row>
    <row r="378" spans="2:9" x14ac:dyDescent="0.2">
      <c r="B378" s="48"/>
      <c r="C378" s="48"/>
      <c r="D378" s="48"/>
      <c r="E378" s="48"/>
      <c r="F378" s="48"/>
      <c r="I378" s="5"/>
    </row>
    <row r="379" spans="2:9" x14ac:dyDescent="0.2">
      <c r="B379" s="48"/>
      <c r="C379" s="48"/>
      <c r="D379" s="48"/>
      <c r="E379" s="48"/>
      <c r="F379" s="48"/>
      <c r="I379" s="5"/>
    </row>
    <row r="380" spans="2:9" x14ac:dyDescent="0.2">
      <c r="B380" s="48"/>
      <c r="C380" s="48"/>
      <c r="D380" s="48"/>
      <c r="E380" s="48"/>
      <c r="F380" s="48"/>
      <c r="I380" s="5"/>
    </row>
    <row r="381" spans="2:9" x14ac:dyDescent="0.2">
      <c r="B381" s="48"/>
      <c r="C381" s="48"/>
      <c r="D381" s="48"/>
      <c r="E381" s="48"/>
      <c r="F381" s="48"/>
      <c r="I381" s="5"/>
    </row>
    <row r="382" spans="2:9" x14ac:dyDescent="0.2">
      <c r="B382" s="48"/>
      <c r="C382" s="48"/>
      <c r="D382" s="48"/>
      <c r="E382" s="48"/>
      <c r="F382" s="48"/>
      <c r="I382" s="5"/>
    </row>
    <row r="383" spans="2:9" x14ac:dyDescent="0.2">
      <c r="B383" s="48"/>
      <c r="C383" s="48"/>
      <c r="D383" s="48"/>
      <c r="E383" s="48"/>
      <c r="F383" s="48"/>
      <c r="I383" s="5"/>
    </row>
    <row r="384" spans="2:9" x14ac:dyDescent="0.2">
      <c r="B384" s="48"/>
      <c r="C384" s="48"/>
      <c r="D384" s="48"/>
      <c r="E384" s="48"/>
      <c r="F384" s="48"/>
      <c r="I384" s="5"/>
    </row>
    <row r="385" spans="2:9" x14ac:dyDescent="0.2">
      <c r="B385" s="48"/>
      <c r="C385" s="48"/>
      <c r="D385" s="48"/>
      <c r="E385" s="48"/>
      <c r="F385" s="48"/>
      <c r="I385" s="5"/>
    </row>
    <row r="386" spans="2:9" x14ac:dyDescent="0.2">
      <c r="B386" s="48"/>
      <c r="C386" s="48"/>
      <c r="D386" s="48"/>
      <c r="E386" s="48"/>
      <c r="F386" s="48"/>
    </row>
    <row r="387" spans="2:9" x14ac:dyDescent="0.2">
      <c r="B387" s="48"/>
      <c r="C387" s="48"/>
      <c r="D387" s="48"/>
      <c r="E387" s="48"/>
      <c r="F387" s="48"/>
    </row>
    <row r="388" spans="2:9" x14ac:dyDescent="0.2">
      <c r="B388" s="48"/>
      <c r="C388" s="48"/>
      <c r="D388" s="48"/>
      <c r="E388" s="48"/>
      <c r="F388" s="48"/>
    </row>
    <row r="389" spans="2:9" x14ac:dyDescent="0.2">
      <c r="B389" s="48"/>
      <c r="C389" s="48"/>
      <c r="D389" s="48"/>
      <c r="E389" s="48"/>
      <c r="F389" s="48"/>
    </row>
    <row r="390" spans="2:9" x14ac:dyDescent="0.2">
      <c r="B390" s="48"/>
      <c r="C390" s="48"/>
      <c r="D390" s="48"/>
      <c r="E390" s="48"/>
      <c r="F390" s="48"/>
    </row>
    <row r="391" spans="2:9" x14ac:dyDescent="0.2">
      <c r="B391" s="48"/>
      <c r="C391" s="48"/>
      <c r="D391" s="48"/>
      <c r="E391" s="48"/>
      <c r="F391" s="48"/>
    </row>
    <row r="392" spans="2:9" x14ac:dyDescent="0.2">
      <c r="B392" s="48"/>
      <c r="C392" s="48"/>
      <c r="D392" s="48"/>
      <c r="E392" s="48"/>
      <c r="F392" s="48"/>
    </row>
    <row r="393" spans="2:9" x14ac:dyDescent="0.2">
      <c r="B393" s="48"/>
      <c r="C393" s="48"/>
      <c r="D393" s="48"/>
      <c r="E393" s="48"/>
      <c r="F393" s="48"/>
    </row>
    <row r="394" spans="2:9" x14ac:dyDescent="0.2">
      <c r="B394" s="48"/>
      <c r="C394" s="48"/>
      <c r="D394" s="48"/>
      <c r="E394" s="48"/>
      <c r="F394" s="48"/>
    </row>
    <row r="395" spans="2:9" x14ac:dyDescent="0.2">
      <c r="B395" s="48"/>
      <c r="C395" s="48"/>
      <c r="D395" s="48"/>
      <c r="E395" s="48"/>
      <c r="F395" s="48"/>
    </row>
    <row r="396" spans="2:9" x14ac:dyDescent="0.2">
      <c r="B396" s="48"/>
      <c r="C396" s="48"/>
      <c r="D396" s="48"/>
      <c r="E396" s="48"/>
      <c r="F396" s="48"/>
    </row>
    <row r="397" spans="2:9" x14ac:dyDescent="0.2">
      <c r="B397" s="48"/>
      <c r="C397" s="48"/>
      <c r="D397" s="48"/>
      <c r="E397" s="48"/>
      <c r="F397" s="48"/>
    </row>
    <row r="398" spans="2:9" x14ac:dyDescent="0.2">
      <c r="B398" s="48"/>
      <c r="C398" s="48"/>
      <c r="D398" s="48"/>
      <c r="E398" s="48"/>
      <c r="F398" s="48"/>
    </row>
    <row r="399" spans="2:9" x14ac:dyDescent="0.2">
      <c r="B399" s="48"/>
      <c r="C399" s="48"/>
      <c r="D399" s="48"/>
      <c r="E399" s="48"/>
      <c r="F399" s="48"/>
    </row>
    <row r="400" spans="2:9" x14ac:dyDescent="0.2">
      <c r="B400" s="48"/>
      <c r="C400" s="48"/>
      <c r="D400" s="48"/>
      <c r="E400" s="48"/>
      <c r="F400" s="48"/>
    </row>
    <row r="401" spans="2:6" x14ac:dyDescent="0.2">
      <c r="B401" s="48"/>
      <c r="C401" s="48"/>
      <c r="D401" s="48"/>
      <c r="E401" s="48"/>
      <c r="F401" s="48"/>
    </row>
    <row r="402" spans="2:6" x14ac:dyDescent="0.2">
      <c r="B402" s="48"/>
      <c r="C402" s="48"/>
      <c r="D402" s="48"/>
      <c r="E402" s="48"/>
      <c r="F402" s="48"/>
    </row>
    <row r="403" spans="2:6" x14ac:dyDescent="0.2">
      <c r="B403" s="48"/>
      <c r="C403" s="48"/>
      <c r="D403" s="48"/>
      <c r="E403" s="48"/>
      <c r="F403" s="48"/>
    </row>
    <row r="404" spans="2:6" x14ac:dyDescent="0.2">
      <c r="B404" s="48"/>
      <c r="C404" s="48"/>
      <c r="D404" s="48"/>
      <c r="E404" s="48"/>
      <c r="F404" s="48"/>
    </row>
    <row r="405" spans="2:6" x14ac:dyDescent="0.2">
      <c r="B405" s="48"/>
      <c r="C405" s="48"/>
      <c r="D405" s="48"/>
      <c r="E405" s="48"/>
      <c r="F405" s="48"/>
    </row>
    <row r="406" spans="2:6" x14ac:dyDescent="0.2">
      <c r="B406" s="48"/>
      <c r="C406" s="48"/>
      <c r="D406" s="48"/>
      <c r="E406" s="48"/>
      <c r="F406" s="48"/>
    </row>
    <row r="407" spans="2:6" x14ac:dyDescent="0.2">
      <c r="B407" s="48"/>
      <c r="C407" s="48"/>
      <c r="D407" s="48"/>
      <c r="E407" s="48"/>
      <c r="F407" s="48"/>
    </row>
    <row r="408" spans="2:6" x14ac:dyDescent="0.2">
      <c r="B408" s="48"/>
      <c r="C408" s="48"/>
      <c r="D408" s="48"/>
      <c r="E408" s="48"/>
      <c r="F408" s="48"/>
    </row>
    <row r="409" spans="2:6" x14ac:dyDescent="0.2">
      <c r="B409" s="48"/>
      <c r="C409" s="48"/>
      <c r="D409" s="48"/>
      <c r="E409" s="48"/>
      <c r="F409" s="48"/>
    </row>
    <row r="410" spans="2:6" x14ac:dyDescent="0.2">
      <c r="B410" s="48"/>
      <c r="C410" s="48"/>
      <c r="D410" s="48"/>
      <c r="E410" s="48"/>
      <c r="F410" s="48"/>
    </row>
    <row r="411" spans="2:6" x14ac:dyDescent="0.2">
      <c r="B411" s="48"/>
      <c r="C411" s="48"/>
      <c r="D411" s="48"/>
      <c r="E411" s="48"/>
      <c r="F411" s="48"/>
    </row>
    <row r="412" spans="2:6" x14ac:dyDescent="0.2">
      <c r="B412" s="48"/>
      <c r="C412" s="48"/>
      <c r="D412" s="48"/>
      <c r="E412" s="48"/>
      <c r="F412" s="48"/>
    </row>
    <row r="413" spans="2:6" x14ac:dyDescent="0.2">
      <c r="B413" s="48"/>
      <c r="C413" s="48"/>
      <c r="D413" s="48"/>
      <c r="E413" s="48"/>
      <c r="F413" s="48"/>
    </row>
    <row r="414" spans="2:6" x14ac:dyDescent="0.2">
      <c r="B414" s="48"/>
      <c r="C414" s="48"/>
      <c r="D414" s="48"/>
      <c r="E414" s="48"/>
      <c r="F414" s="48"/>
    </row>
    <row r="415" spans="2:6" x14ac:dyDescent="0.2">
      <c r="B415" s="48"/>
      <c r="C415" s="48"/>
      <c r="D415" s="48"/>
      <c r="E415" s="48"/>
      <c r="F415" s="48"/>
    </row>
    <row r="416" spans="2:6" x14ac:dyDescent="0.2">
      <c r="B416" s="48"/>
      <c r="C416" s="48"/>
      <c r="D416" s="48"/>
      <c r="E416" s="48"/>
      <c r="F416" s="48"/>
    </row>
    <row r="417" spans="2:6" x14ac:dyDescent="0.2">
      <c r="B417" s="48"/>
      <c r="C417" s="48"/>
      <c r="D417" s="48"/>
      <c r="E417" s="48"/>
      <c r="F417" s="48"/>
    </row>
    <row r="418" spans="2:6" x14ac:dyDescent="0.2">
      <c r="B418" s="48"/>
      <c r="C418" s="48"/>
      <c r="D418" s="48"/>
      <c r="E418" s="48"/>
      <c r="F418" s="48"/>
    </row>
    <row r="419" spans="2:6" x14ac:dyDescent="0.2">
      <c r="B419" s="48"/>
      <c r="C419" s="48"/>
      <c r="D419" s="48"/>
      <c r="E419" s="48"/>
      <c r="F419" s="48"/>
    </row>
    <row r="420" spans="2:6" x14ac:dyDescent="0.2">
      <c r="B420" s="48"/>
      <c r="C420" s="48"/>
      <c r="D420" s="48"/>
      <c r="E420" s="48"/>
      <c r="F420" s="48"/>
    </row>
    <row r="421" spans="2:6" x14ac:dyDescent="0.2">
      <c r="B421" s="48"/>
      <c r="C421" s="48"/>
      <c r="D421" s="48"/>
      <c r="E421" s="48"/>
      <c r="F421" s="48"/>
    </row>
    <row r="422" spans="2:6" x14ac:dyDescent="0.2">
      <c r="B422" s="48"/>
      <c r="C422" s="48"/>
      <c r="D422" s="48"/>
      <c r="E422" s="48"/>
      <c r="F422" s="48"/>
    </row>
    <row r="423" spans="2:6" x14ac:dyDescent="0.2">
      <c r="B423" s="48"/>
      <c r="C423" s="48"/>
      <c r="D423" s="48"/>
      <c r="E423" s="48"/>
      <c r="F423" s="48"/>
    </row>
    <row r="424" spans="2:6" x14ac:dyDescent="0.2">
      <c r="B424" s="48"/>
      <c r="C424" s="48"/>
      <c r="D424" s="48"/>
      <c r="E424" s="48"/>
      <c r="F424" s="48"/>
    </row>
    <row r="425" spans="2:6" x14ac:dyDescent="0.2">
      <c r="B425" s="48"/>
      <c r="C425" s="48"/>
      <c r="D425" s="48"/>
      <c r="E425" s="48"/>
      <c r="F425" s="48"/>
    </row>
    <row r="426" spans="2:6" x14ac:dyDescent="0.2">
      <c r="B426" s="48"/>
      <c r="C426" s="48"/>
      <c r="D426" s="48"/>
      <c r="E426" s="48"/>
      <c r="F426" s="48"/>
    </row>
    <row r="427" spans="2:6" x14ac:dyDescent="0.2">
      <c r="B427" s="48"/>
      <c r="C427" s="48"/>
      <c r="D427" s="48"/>
      <c r="E427" s="48"/>
      <c r="F427" s="48"/>
    </row>
    <row r="428" spans="2:6" x14ac:dyDescent="0.2">
      <c r="B428" s="48"/>
      <c r="C428" s="48"/>
      <c r="D428" s="48"/>
      <c r="E428" s="48"/>
      <c r="F428" s="48"/>
    </row>
    <row r="429" spans="2:6" x14ac:dyDescent="0.2">
      <c r="B429" s="48"/>
      <c r="C429" s="48"/>
      <c r="D429" s="48"/>
      <c r="E429" s="48"/>
      <c r="F429" s="48"/>
    </row>
    <row r="430" spans="2:6" x14ac:dyDescent="0.2">
      <c r="B430" s="48"/>
      <c r="C430" s="48"/>
      <c r="D430" s="48"/>
      <c r="E430" s="48"/>
      <c r="F430" s="48"/>
    </row>
    <row r="431" spans="2:6" x14ac:dyDescent="0.2">
      <c r="B431" s="48"/>
      <c r="C431" s="48"/>
      <c r="D431" s="48"/>
      <c r="E431" s="48"/>
      <c r="F431" s="48"/>
    </row>
    <row r="432" spans="2:6" x14ac:dyDescent="0.2">
      <c r="B432" s="48"/>
      <c r="C432" s="48"/>
      <c r="D432" s="48"/>
      <c r="E432" s="48"/>
      <c r="F432" s="48"/>
    </row>
    <row r="433" spans="2:6" x14ac:dyDescent="0.2">
      <c r="B433" s="48"/>
      <c r="C433" s="48"/>
      <c r="D433" s="48"/>
      <c r="E433" s="48"/>
      <c r="F433" s="48"/>
    </row>
    <row r="434" spans="2:6" x14ac:dyDescent="0.2">
      <c r="B434" s="48"/>
      <c r="C434" s="48"/>
      <c r="D434" s="48"/>
      <c r="E434" s="48"/>
      <c r="F434" s="48"/>
    </row>
    <row r="435" spans="2:6" x14ac:dyDescent="0.2">
      <c r="B435" s="48"/>
      <c r="C435" s="48"/>
      <c r="D435" s="48"/>
      <c r="E435" s="48"/>
      <c r="F435" s="48"/>
    </row>
    <row r="436" spans="2:6" x14ac:dyDescent="0.2">
      <c r="B436" s="48"/>
      <c r="C436" s="48"/>
      <c r="D436" s="48"/>
      <c r="E436" s="48"/>
      <c r="F436" s="48"/>
    </row>
    <row r="437" spans="2:6" x14ac:dyDescent="0.2">
      <c r="B437" s="48"/>
      <c r="C437" s="48"/>
      <c r="D437" s="48"/>
      <c r="E437" s="48"/>
      <c r="F437" s="48"/>
    </row>
    <row r="438" spans="2:6" x14ac:dyDescent="0.2">
      <c r="B438" s="48"/>
      <c r="C438" s="48"/>
      <c r="D438" s="48"/>
      <c r="E438" s="48"/>
      <c r="F438" s="48"/>
    </row>
    <row r="439" spans="2:6" x14ac:dyDescent="0.2">
      <c r="B439" s="48"/>
      <c r="C439" s="48"/>
      <c r="D439" s="48"/>
      <c r="E439" s="48"/>
      <c r="F439" s="48"/>
    </row>
    <row r="440" spans="2:6" x14ac:dyDescent="0.2">
      <c r="B440" s="48"/>
      <c r="C440" s="48"/>
      <c r="D440" s="48"/>
      <c r="E440" s="48"/>
      <c r="F440" s="48"/>
    </row>
    <row r="441" spans="2:6" x14ac:dyDescent="0.2">
      <c r="B441" s="48"/>
      <c r="C441" s="48"/>
      <c r="D441" s="48"/>
      <c r="E441" s="48"/>
      <c r="F441" s="48"/>
    </row>
    <row r="442" spans="2:6" x14ac:dyDescent="0.2">
      <c r="B442" s="48"/>
      <c r="C442" s="48"/>
      <c r="D442" s="48"/>
      <c r="E442" s="48"/>
      <c r="F442" s="48"/>
    </row>
  </sheetData>
  <mergeCells count="1">
    <mergeCell ref="D1:D2"/>
  </mergeCells>
  <phoneticPr fontId="4"/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/>
  <dimension ref="A1:BL442"/>
  <sheetViews>
    <sheetView workbookViewId="0">
      <pane xSplit="3" ySplit="3" topLeftCell="D4" activePane="bottomRight" state="frozen"/>
      <selection pane="topRight" activeCell="E1" sqref="E1"/>
      <selection pane="bottomLeft" activeCell="A4" sqref="A4"/>
      <selection pane="bottomRight"/>
    </sheetView>
  </sheetViews>
  <sheetFormatPr defaultColWidth="9" defaultRowHeight="11" x14ac:dyDescent="0.2"/>
  <cols>
    <col min="1" max="1" width="6.453125" style="7" customWidth="1"/>
    <col min="2" max="2" width="14.36328125" style="7" customWidth="1"/>
    <col min="3" max="3" width="13.453125" style="7" customWidth="1"/>
    <col min="4" max="4" width="11.6328125" style="42" customWidth="1"/>
    <col min="5" max="8" width="9" style="37"/>
    <col min="9" max="16384" width="9" style="48"/>
  </cols>
  <sheetData>
    <row r="1" spans="1:64" s="3" customFormat="1" x14ac:dyDescent="0.2">
      <c r="A1" s="1" t="s">
        <v>269</v>
      </c>
      <c r="B1" s="1" t="s">
        <v>1</v>
      </c>
      <c r="C1" s="2" t="s">
        <v>2</v>
      </c>
      <c r="D1" s="164" t="s">
        <v>328</v>
      </c>
      <c r="E1" s="9" t="s">
        <v>329</v>
      </c>
      <c r="F1" s="10"/>
      <c r="G1" s="10"/>
      <c r="H1" s="11"/>
      <c r="I1" s="9" t="s">
        <v>33</v>
      </c>
      <c r="J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9" t="s">
        <v>34</v>
      </c>
      <c r="AA1" s="10"/>
      <c r="AB1" s="11"/>
      <c r="AC1" s="12" t="s">
        <v>35</v>
      </c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  <c r="AR1" s="14"/>
      <c r="AS1" s="12" t="s">
        <v>36</v>
      </c>
      <c r="AT1" s="13"/>
      <c r="AU1" s="13"/>
      <c r="AV1" s="13"/>
      <c r="AW1" s="13"/>
      <c r="AX1" s="13"/>
      <c r="AY1" s="13"/>
      <c r="AZ1" s="13"/>
      <c r="BA1" s="13"/>
      <c r="BB1" s="12"/>
      <c r="BC1" s="13"/>
      <c r="BD1" s="13"/>
      <c r="BE1" s="13"/>
      <c r="BF1" s="13"/>
      <c r="BG1" s="12" t="s">
        <v>37</v>
      </c>
      <c r="BH1" s="13"/>
      <c r="BI1" s="13"/>
      <c r="BJ1" s="13"/>
      <c r="BK1" s="13"/>
      <c r="BL1" s="14"/>
    </row>
    <row r="2" spans="1:64" s="5" customFormat="1" x14ac:dyDescent="0.2">
      <c r="B2" s="4"/>
      <c r="C2" s="4"/>
      <c r="D2" s="189"/>
      <c r="E2" s="12" t="s">
        <v>330</v>
      </c>
      <c r="F2" s="13"/>
      <c r="G2" s="13"/>
      <c r="H2" s="14"/>
      <c r="I2" s="12" t="s">
        <v>38</v>
      </c>
      <c r="J2" s="14"/>
      <c r="O2" s="12" t="s">
        <v>39</v>
      </c>
      <c r="P2" s="13"/>
      <c r="Q2" s="15"/>
      <c r="R2" s="15"/>
      <c r="S2" s="15"/>
      <c r="T2" s="15"/>
      <c r="U2" s="12" t="s">
        <v>40</v>
      </c>
      <c r="V2" s="14"/>
      <c r="W2" s="12" t="s">
        <v>32</v>
      </c>
      <c r="X2" s="14"/>
      <c r="Y2" s="13"/>
      <c r="Z2" s="16"/>
      <c r="AA2" s="15"/>
      <c r="AB2" s="17"/>
      <c r="AC2" s="12" t="s">
        <v>41</v>
      </c>
      <c r="AD2" s="13"/>
      <c r="AE2" s="14"/>
      <c r="AF2" s="13"/>
      <c r="AG2" s="12" t="s">
        <v>42</v>
      </c>
      <c r="AH2" s="13"/>
      <c r="AI2" s="14"/>
      <c r="AJ2" s="12" t="s">
        <v>43</v>
      </c>
      <c r="AK2" s="13"/>
      <c r="AL2" s="14"/>
      <c r="AM2" s="12" t="s">
        <v>32</v>
      </c>
      <c r="AN2" s="13"/>
      <c r="AO2" s="14"/>
      <c r="AP2" s="12" t="s">
        <v>44</v>
      </c>
      <c r="AQ2" s="13"/>
      <c r="AR2" s="13"/>
      <c r="AS2" s="12" t="s">
        <v>45</v>
      </c>
      <c r="AT2" s="13"/>
      <c r="AU2" s="13"/>
      <c r="AV2" s="13"/>
      <c r="AW2" s="13"/>
      <c r="AX2" s="13"/>
      <c r="AY2" s="13"/>
      <c r="AZ2" s="13"/>
      <c r="BA2" s="13"/>
      <c r="BB2" s="12" t="s">
        <v>46</v>
      </c>
      <c r="BC2" s="13"/>
      <c r="BD2" s="13"/>
      <c r="BE2" s="13"/>
      <c r="BF2" s="13"/>
      <c r="BG2" s="12" t="s">
        <v>47</v>
      </c>
      <c r="BH2" s="12" t="s">
        <v>48</v>
      </c>
      <c r="BI2" s="12" t="s">
        <v>49</v>
      </c>
      <c r="BJ2" s="14"/>
      <c r="BK2" s="12" t="s">
        <v>50</v>
      </c>
      <c r="BL2" s="14"/>
    </row>
    <row r="3" spans="1:64" s="7" customFormat="1" ht="44" x14ac:dyDescent="0.2">
      <c r="B3" s="32"/>
      <c r="C3" s="33"/>
      <c r="D3" s="40" t="s">
        <v>51</v>
      </c>
      <c r="E3" s="18" t="s">
        <v>56</v>
      </c>
      <c r="F3" s="18" t="s">
        <v>57</v>
      </c>
      <c r="G3" s="18" t="s">
        <v>58</v>
      </c>
      <c r="H3" s="18" t="s">
        <v>59</v>
      </c>
      <c r="I3" s="39" t="s">
        <v>60</v>
      </c>
      <c r="J3" s="43" t="s">
        <v>61</v>
      </c>
      <c r="K3" s="44" t="s">
        <v>52</v>
      </c>
      <c r="L3" s="44" t="s">
        <v>53</v>
      </c>
      <c r="M3" s="44" t="s">
        <v>54</v>
      </c>
      <c r="N3" s="44" t="s">
        <v>55</v>
      </c>
      <c r="O3" s="19" t="s">
        <v>66</v>
      </c>
      <c r="P3" s="19" t="s">
        <v>67</v>
      </c>
      <c r="Q3" s="45" t="s">
        <v>62</v>
      </c>
      <c r="R3" s="46" t="s">
        <v>63</v>
      </c>
      <c r="S3" s="46" t="s">
        <v>64</v>
      </c>
      <c r="T3" s="47" t="s">
        <v>65</v>
      </c>
      <c r="U3" s="20" t="s">
        <v>68</v>
      </c>
      <c r="V3" s="20" t="s">
        <v>69</v>
      </c>
      <c r="W3" s="21" t="s">
        <v>70</v>
      </c>
      <c r="X3" s="21" t="s">
        <v>72</v>
      </c>
      <c r="Y3" s="21" t="s">
        <v>71</v>
      </c>
      <c r="Z3" s="22" t="s">
        <v>73</v>
      </c>
      <c r="AA3" s="22" t="s">
        <v>74</v>
      </c>
      <c r="AB3" s="23" t="s">
        <v>75</v>
      </c>
      <c r="AC3" s="24" t="s">
        <v>76</v>
      </c>
      <c r="AD3" s="25" t="s">
        <v>78</v>
      </c>
      <c r="AE3" s="25" t="s">
        <v>79</v>
      </c>
      <c r="AF3" s="25" t="s">
        <v>77</v>
      </c>
      <c r="AG3" s="49" t="s">
        <v>80</v>
      </c>
      <c r="AH3" s="26" t="s">
        <v>81</v>
      </c>
      <c r="AI3" s="26" t="s">
        <v>82</v>
      </c>
      <c r="AJ3" s="27" t="s">
        <v>83</v>
      </c>
      <c r="AK3" s="27" t="s">
        <v>84</v>
      </c>
      <c r="AL3" s="27" t="s">
        <v>85</v>
      </c>
      <c r="AM3" s="28" t="s">
        <v>86</v>
      </c>
      <c r="AN3" s="28" t="s">
        <v>87</v>
      </c>
      <c r="AO3" s="28" t="s">
        <v>88</v>
      </c>
      <c r="AP3" s="27" t="s">
        <v>89</v>
      </c>
      <c r="AQ3" s="27" t="s">
        <v>90</v>
      </c>
      <c r="AR3" s="50" t="s">
        <v>44</v>
      </c>
      <c r="AS3" s="29" t="s">
        <v>91</v>
      </c>
      <c r="AT3" s="29" t="s">
        <v>92</v>
      </c>
      <c r="AU3" s="29" t="s">
        <v>93</v>
      </c>
      <c r="AV3" s="29" t="s">
        <v>94</v>
      </c>
      <c r="AW3" s="29" t="s">
        <v>95</v>
      </c>
      <c r="AX3" s="29" t="s">
        <v>96</v>
      </c>
      <c r="AY3" s="29" t="s">
        <v>97</v>
      </c>
      <c r="AZ3" s="29" t="s">
        <v>98</v>
      </c>
      <c r="BA3" s="29" t="s">
        <v>99</v>
      </c>
      <c r="BB3" s="51" t="s">
        <v>100</v>
      </c>
      <c r="BC3" s="30" t="s">
        <v>101</v>
      </c>
      <c r="BD3" s="30" t="s">
        <v>102</v>
      </c>
      <c r="BE3" s="30" t="s">
        <v>98</v>
      </c>
      <c r="BF3" s="30" t="s">
        <v>99</v>
      </c>
      <c r="BG3" s="31" t="s">
        <v>91</v>
      </c>
      <c r="BH3" s="31" t="s">
        <v>91</v>
      </c>
      <c r="BI3" s="27" t="s">
        <v>103</v>
      </c>
      <c r="BJ3" s="27" t="s">
        <v>104</v>
      </c>
      <c r="BK3" s="27" t="s">
        <v>103</v>
      </c>
      <c r="BL3" s="27" t="s">
        <v>104</v>
      </c>
    </row>
    <row r="4" spans="1:64" s="37" customFormat="1" x14ac:dyDescent="0.2">
      <c r="A4" s="6">
        <v>1</v>
      </c>
      <c r="B4" s="34" t="s">
        <v>106</v>
      </c>
      <c r="C4" s="34" t="s">
        <v>105</v>
      </c>
      <c r="D4" s="41">
        <v>4.8797602759999998</v>
      </c>
      <c r="E4" s="36">
        <v>191</v>
      </c>
      <c r="F4" s="36">
        <v>0</v>
      </c>
      <c r="G4" s="36">
        <v>13</v>
      </c>
      <c r="H4" s="36">
        <v>178</v>
      </c>
      <c r="I4" s="36">
        <v>0</v>
      </c>
      <c r="J4" s="36">
        <v>0</v>
      </c>
      <c r="K4" s="36">
        <v>0</v>
      </c>
      <c r="L4" s="36">
        <v>0</v>
      </c>
      <c r="M4" s="36">
        <v>0</v>
      </c>
      <c r="N4" s="36">
        <v>0</v>
      </c>
      <c r="O4" s="36">
        <v>0</v>
      </c>
      <c r="P4" s="36">
        <v>0</v>
      </c>
      <c r="Q4" s="36">
        <v>0</v>
      </c>
      <c r="R4" s="36">
        <v>0</v>
      </c>
      <c r="S4" s="36">
        <v>0</v>
      </c>
      <c r="T4" s="36">
        <v>0</v>
      </c>
      <c r="U4" s="36">
        <v>0.20700000000000002</v>
      </c>
      <c r="V4" s="36">
        <v>0.49680000000000002</v>
      </c>
      <c r="W4" s="36">
        <v>0.20700000000000002</v>
      </c>
      <c r="X4" s="36">
        <v>0.49680000000000002</v>
      </c>
      <c r="Y4" s="36">
        <v>0.70379999999999998</v>
      </c>
      <c r="Z4" s="36">
        <v>0</v>
      </c>
      <c r="AA4" s="36">
        <v>0</v>
      </c>
      <c r="AB4" s="36">
        <v>0</v>
      </c>
      <c r="AC4" s="36">
        <v>0</v>
      </c>
      <c r="AD4" s="36">
        <v>0</v>
      </c>
      <c r="AE4" s="36">
        <v>0</v>
      </c>
      <c r="AF4" s="36">
        <v>0</v>
      </c>
      <c r="AG4" s="36">
        <v>1.2443760775597199E-2</v>
      </c>
      <c r="AH4" s="36">
        <v>2.1168696491820523E-2</v>
      </c>
      <c r="AI4" s="36">
        <v>6.779704146704682E-2</v>
      </c>
      <c r="AJ4" s="36">
        <v>0</v>
      </c>
      <c r="AK4" s="36">
        <v>0</v>
      </c>
      <c r="AL4" s="36">
        <v>0</v>
      </c>
      <c r="AM4" s="36">
        <v>1.2443760775597199E-2</v>
      </c>
      <c r="AN4" s="36">
        <v>2.1168696491820523E-2</v>
      </c>
      <c r="AO4" s="36">
        <v>6.779704146704682E-2</v>
      </c>
      <c r="AP4" s="36">
        <v>0.78793690100000002</v>
      </c>
      <c r="AQ4" s="36">
        <v>0.42427371600000002</v>
      </c>
      <c r="AR4" s="36">
        <v>1.212210617</v>
      </c>
      <c r="AS4" s="36">
        <v>0</v>
      </c>
      <c r="AT4" s="36">
        <v>0</v>
      </c>
      <c r="AU4" s="36">
        <v>0</v>
      </c>
      <c r="AV4" s="36">
        <v>0</v>
      </c>
      <c r="AW4" s="36">
        <v>0</v>
      </c>
      <c r="AX4" s="36">
        <v>0</v>
      </c>
      <c r="AY4" s="36">
        <v>0</v>
      </c>
      <c r="AZ4" s="36">
        <v>0</v>
      </c>
      <c r="BA4" s="36">
        <v>0</v>
      </c>
      <c r="BB4" s="36">
        <v>0.108610077</v>
      </c>
      <c r="BC4" s="36">
        <v>3.6191891680000001</v>
      </c>
      <c r="BD4" s="36">
        <v>6.9892214700000004</v>
      </c>
      <c r="BE4" s="36">
        <v>6.4393319999999999E-3</v>
      </c>
      <c r="BF4" s="36">
        <v>1.2878664999999999E-2</v>
      </c>
      <c r="BG4" s="36">
        <v>0.54204073500000005</v>
      </c>
      <c r="BH4" s="36">
        <v>1.5344259490000001</v>
      </c>
      <c r="BI4" s="36">
        <v>0</v>
      </c>
      <c r="BJ4" s="36">
        <v>0</v>
      </c>
      <c r="BK4" s="36">
        <v>0</v>
      </c>
      <c r="BL4" s="36">
        <v>0</v>
      </c>
    </row>
    <row r="5" spans="1:64" s="37" customFormat="1" x14ac:dyDescent="0.2">
      <c r="A5" s="35">
        <v>2</v>
      </c>
      <c r="B5" s="34" t="s">
        <v>106</v>
      </c>
      <c r="C5" s="34" t="s">
        <v>107</v>
      </c>
      <c r="D5" s="41">
        <v>5.6517636119999999</v>
      </c>
      <c r="E5" s="36">
        <v>19</v>
      </c>
      <c r="F5" s="36">
        <v>1</v>
      </c>
      <c r="G5" s="36">
        <v>8</v>
      </c>
      <c r="H5" s="36">
        <v>10</v>
      </c>
      <c r="I5" s="36">
        <v>2.0016138092020954</v>
      </c>
      <c r="J5" s="36">
        <v>43.512953066681085</v>
      </c>
      <c r="K5" s="36">
        <v>0.10041780923617347</v>
      </c>
      <c r="L5" s="36">
        <v>1.901195999965922</v>
      </c>
      <c r="M5" s="36">
        <v>5.1632238758921982</v>
      </c>
      <c r="N5" s="36">
        <v>40.351342999990983</v>
      </c>
      <c r="O5" s="36">
        <v>0.91859728400000007</v>
      </c>
      <c r="P5" s="36">
        <v>1.6271701009999999</v>
      </c>
      <c r="Q5" s="36">
        <v>0.84488523900000001</v>
      </c>
      <c r="R5" s="36">
        <v>7.3712045000000004E-2</v>
      </c>
      <c r="S5" s="36">
        <v>1.531023952</v>
      </c>
      <c r="T5" s="36">
        <v>9.6146149E-2</v>
      </c>
      <c r="U5" s="36">
        <v>0.1429</v>
      </c>
      <c r="V5" s="36">
        <v>0.34060000000000001</v>
      </c>
      <c r="W5" s="36">
        <v>3.0631110932020955</v>
      </c>
      <c r="X5" s="36">
        <v>45.480723167681084</v>
      </c>
      <c r="Y5" s="36">
        <v>48.54383426088318</v>
      </c>
      <c r="Z5" s="36">
        <v>1.245952864946437E-2</v>
      </c>
      <c r="AA5" s="36">
        <v>4.1315023497125363E-3</v>
      </c>
      <c r="AB5" s="36">
        <v>4.1315025000000002E-3</v>
      </c>
      <c r="AC5" s="36">
        <v>9.8063445087017342E-4</v>
      </c>
      <c r="AD5" s="36">
        <v>0.51891294727839654</v>
      </c>
      <c r="AE5" s="36">
        <v>4.6702165255055732</v>
      </c>
      <c r="AF5" s="36">
        <v>5.1891294727839661</v>
      </c>
      <c r="AG5" s="36">
        <v>1.084254838025076E-2</v>
      </c>
      <c r="AH5" s="36">
        <v>1.8444794945713938E-2</v>
      </c>
      <c r="AI5" s="36">
        <v>5.9073194623435174E-2</v>
      </c>
      <c r="AJ5" s="36">
        <v>1.721402056333389E-4</v>
      </c>
      <c r="AK5" s="36">
        <v>2.0802153663659141E-4</v>
      </c>
      <c r="AL5" s="36">
        <v>5.2027879177170028E-4</v>
      </c>
      <c r="AM5" s="36">
        <v>1.1995323036754274E-2</v>
      </c>
      <c r="AN5" s="36">
        <v>0.53756576376074705</v>
      </c>
      <c r="AO5" s="36">
        <v>4.7298099989207802</v>
      </c>
      <c r="AP5" s="36">
        <v>1356.744568586</v>
      </c>
      <c r="AQ5" s="36">
        <v>730.55476769999996</v>
      </c>
      <c r="AR5" s="36">
        <v>2087.2993362859997</v>
      </c>
      <c r="AS5" s="36">
        <v>63.474756292000002</v>
      </c>
      <c r="AT5" s="36">
        <v>4828.8666234519997</v>
      </c>
      <c r="AU5" s="36">
        <v>11453.616696544001</v>
      </c>
      <c r="AV5" s="36">
        <v>2776.831365736</v>
      </c>
      <c r="AW5" s="36">
        <v>6586.3823903550001</v>
      </c>
      <c r="AX5" s="36">
        <v>2624.9476433260002</v>
      </c>
      <c r="AY5" s="36">
        <v>6226.1285099790002</v>
      </c>
      <c r="AZ5" s="36">
        <v>1.2035670650000001</v>
      </c>
      <c r="BA5" s="36">
        <v>2.4071341300000002</v>
      </c>
      <c r="BB5" s="36">
        <v>8.6482418869999993</v>
      </c>
      <c r="BC5" s="36">
        <v>598.72714599000005</v>
      </c>
      <c r="BD5" s="36">
        <v>1420.1243833670001</v>
      </c>
      <c r="BE5" s="36">
        <v>0.51274161299999998</v>
      </c>
      <c r="BF5" s="36">
        <v>1.0254832270000001</v>
      </c>
      <c r="BG5" s="36">
        <v>16.398431112000001</v>
      </c>
      <c r="BH5" s="36">
        <v>135.25780585999999</v>
      </c>
      <c r="BI5" s="36">
        <v>0.4800000000000002</v>
      </c>
      <c r="BJ5" s="36">
        <v>0.4800000000000002</v>
      </c>
      <c r="BK5" s="36">
        <v>0.66000000000000036</v>
      </c>
      <c r="BL5" s="36">
        <v>0.66000000000000036</v>
      </c>
    </row>
    <row r="6" spans="1:64" s="37" customFormat="1" x14ac:dyDescent="0.2">
      <c r="A6" s="6">
        <v>3</v>
      </c>
      <c r="B6" s="34" t="s">
        <v>106</v>
      </c>
      <c r="C6" s="34" t="s">
        <v>108</v>
      </c>
      <c r="D6" s="41">
        <v>6.0010901419999998</v>
      </c>
      <c r="E6" s="36">
        <v>8</v>
      </c>
      <c r="F6" s="36">
        <v>3</v>
      </c>
      <c r="G6" s="36">
        <v>3</v>
      </c>
      <c r="H6" s="36">
        <v>2</v>
      </c>
      <c r="I6" s="36">
        <v>5.9230224287634421</v>
      </c>
      <c r="J6" s="36">
        <v>54.316753178064317</v>
      </c>
      <c r="K6" s="36">
        <v>1.433473096219299</v>
      </c>
      <c r="L6" s="36">
        <v>4.4895493325441427</v>
      </c>
      <c r="M6" s="36">
        <v>25.995699103414591</v>
      </c>
      <c r="N6" s="36">
        <v>34.244076503413169</v>
      </c>
      <c r="O6" s="36">
        <v>0.41816457099999998</v>
      </c>
      <c r="P6" s="36">
        <v>0.6019252249999999</v>
      </c>
      <c r="Q6" s="36">
        <v>0.37529204199999999</v>
      </c>
      <c r="R6" s="36">
        <v>4.2872529000000006E-2</v>
      </c>
      <c r="S6" s="36">
        <v>0.54600453399999993</v>
      </c>
      <c r="T6" s="36">
        <v>5.5920691000000002E-2</v>
      </c>
      <c r="U6" s="36">
        <v>0.11714999999999998</v>
      </c>
      <c r="V6" s="36">
        <v>0.27690000000000003</v>
      </c>
      <c r="W6" s="36">
        <v>6.4583369997634419</v>
      </c>
      <c r="X6" s="36">
        <v>55.195578403064317</v>
      </c>
      <c r="Y6" s="36">
        <v>61.653915402827757</v>
      </c>
      <c r="Z6" s="36">
        <v>2.5845968959353732E-2</v>
      </c>
      <c r="AA6" s="36">
        <v>1.2165597219435479E-2</v>
      </c>
      <c r="AB6" s="36">
        <v>1.2165597E-2</v>
      </c>
      <c r="AC6" s="36">
        <v>2.2809333682196314E-2</v>
      </c>
      <c r="AD6" s="36">
        <v>0.24114941441547233</v>
      </c>
      <c r="AE6" s="36">
        <v>2.1703447297392509</v>
      </c>
      <c r="AF6" s="36">
        <v>2.411494144154724</v>
      </c>
      <c r="AG6" s="36">
        <v>8.3971956829442407E-3</v>
      </c>
      <c r="AH6" s="36">
        <v>1.4284884610066061E-2</v>
      </c>
      <c r="AI6" s="36">
        <v>4.5750238548454836E-2</v>
      </c>
      <c r="AJ6" s="36">
        <v>4.7690719003171795E-4</v>
      </c>
      <c r="AK6" s="36">
        <v>5.7631490634746656E-4</v>
      </c>
      <c r="AL6" s="36">
        <v>1.4414104808691105E-3</v>
      </c>
      <c r="AM6" s="36">
        <v>3.1683436555172272E-2</v>
      </c>
      <c r="AN6" s="36">
        <v>0.25601061393188584</v>
      </c>
      <c r="AO6" s="36">
        <v>2.2175363787685747</v>
      </c>
      <c r="AP6" s="36">
        <v>1035.17332513</v>
      </c>
      <c r="AQ6" s="36">
        <v>557.40102122400003</v>
      </c>
      <c r="AR6" s="36">
        <v>1592.574346354</v>
      </c>
      <c r="AS6" s="36">
        <v>64.861322072999997</v>
      </c>
      <c r="AT6" s="36">
        <v>2120.647054001</v>
      </c>
      <c r="AU6" s="36">
        <v>4791.1706248279997</v>
      </c>
      <c r="AV6" s="36">
        <v>1275.7951073510001</v>
      </c>
      <c r="AW6" s="36">
        <v>2882.3995158020002</v>
      </c>
      <c r="AX6" s="36">
        <v>1225.135142136</v>
      </c>
      <c r="AY6" s="36">
        <v>2767.9436299270001</v>
      </c>
      <c r="AZ6" s="36">
        <v>0.95548321899999999</v>
      </c>
      <c r="BA6" s="36">
        <v>1.9109664390000001</v>
      </c>
      <c r="BB6" s="36">
        <v>4.5377103549999998</v>
      </c>
      <c r="BC6" s="36">
        <v>208.22519394599999</v>
      </c>
      <c r="BD6" s="36">
        <v>470.44246740699998</v>
      </c>
      <c r="BE6" s="36">
        <v>0.26903421</v>
      </c>
      <c r="BF6" s="36">
        <v>0.53806842099999996</v>
      </c>
      <c r="BG6" s="36">
        <v>9.7274925579999998</v>
      </c>
      <c r="BH6" s="36">
        <v>70.517762704000006</v>
      </c>
      <c r="BI6" s="36">
        <v>0.78000000000000047</v>
      </c>
      <c r="BJ6" s="36">
        <v>0.78000000000000047</v>
      </c>
      <c r="BK6" s="36">
        <v>1.1700000000000008</v>
      </c>
      <c r="BL6" s="36">
        <v>1.1700000000000008</v>
      </c>
    </row>
    <row r="7" spans="1:64" s="37" customFormat="1" x14ac:dyDescent="0.2">
      <c r="A7" s="6">
        <v>4</v>
      </c>
      <c r="B7" s="34" t="s">
        <v>106</v>
      </c>
      <c r="C7" s="34" t="s">
        <v>109</v>
      </c>
      <c r="D7" s="41">
        <v>6.01638435</v>
      </c>
      <c r="E7" s="36">
        <v>38</v>
      </c>
      <c r="F7" s="36">
        <v>17</v>
      </c>
      <c r="G7" s="36">
        <v>18</v>
      </c>
      <c r="H7" s="36">
        <v>3</v>
      </c>
      <c r="I7" s="36">
        <v>2.0371132191879955</v>
      </c>
      <c r="J7" s="36">
        <v>24.992001613301923</v>
      </c>
      <c r="K7" s="36">
        <v>0.26211121921652036</v>
      </c>
      <c r="L7" s="36">
        <v>1.7750019999714752</v>
      </c>
      <c r="M7" s="36">
        <v>7.7873488324830822</v>
      </c>
      <c r="N7" s="36">
        <v>19.241766000006837</v>
      </c>
      <c r="O7" s="36">
        <v>8.3358725999999994E-2</v>
      </c>
      <c r="P7" s="36">
        <v>0.13650057600000001</v>
      </c>
      <c r="Q7" s="36">
        <v>7.7117458E-2</v>
      </c>
      <c r="R7" s="36">
        <v>6.2412680000000003E-3</v>
      </c>
      <c r="S7" s="36">
        <v>0.128359791</v>
      </c>
      <c r="T7" s="36">
        <v>8.1407850000000011E-3</v>
      </c>
      <c r="U7" s="36">
        <v>1.4350999999999998</v>
      </c>
      <c r="V7" s="36">
        <v>3.4000000000000004</v>
      </c>
      <c r="W7" s="36">
        <v>3.5555719451879955</v>
      </c>
      <c r="X7" s="36">
        <v>28.528502189301925</v>
      </c>
      <c r="Y7" s="36">
        <v>32.084074134489917</v>
      </c>
      <c r="Z7" s="36">
        <v>1.1562038700863246E-2</v>
      </c>
      <c r="AA7" s="36">
        <v>5.1999423241725438E-3</v>
      </c>
      <c r="AB7" s="36">
        <v>5.1999419999999999E-3</v>
      </c>
      <c r="AC7" s="36">
        <v>1.9298143737130826E-3</v>
      </c>
      <c r="AD7" s="36">
        <v>0.30178588507043697</v>
      </c>
      <c r="AE7" s="36">
        <v>2.7160729656339333</v>
      </c>
      <c r="AF7" s="36">
        <v>3.0178588507043687</v>
      </c>
      <c r="AG7" s="36">
        <v>9.611695939042092E-2</v>
      </c>
      <c r="AH7" s="36">
        <v>0.1635093102273826</v>
      </c>
      <c r="AI7" s="36">
        <v>0.52367170978229305</v>
      </c>
      <c r="AJ7" s="36">
        <v>2.0384447449571291E-4</v>
      </c>
      <c r="AK7" s="36">
        <v>2.4633432183741231E-4</v>
      </c>
      <c r="AL7" s="36">
        <v>6.1610218542595843E-4</v>
      </c>
      <c r="AM7" s="36">
        <v>9.8250618238629711E-2</v>
      </c>
      <c r="AN7" s="36">
        <v>0.465541529619657</v>
      </c>
      <c r="AO7" s="36">
        <v>3.2403607776016523</v>
      </c>
      <c r="AP7" s="36">
        <v>604.199668094</v>
      </c>
      <c r="AQ7" s="36">
        <v>325.33828282000002</v>
      </c>
      <c r="AR7" s="36">
        <v>929.53795091400002</v>
      </c>
      <c r="AS7" s="36">
        <v>34.783772098999997</v>
      </c>
      <c r="AT7" s="36">
        <v>2594.9256432349998</v>
      </c>
      <c r="AU7" s="36">
        <v>5529.4939891470003</v>
      </c>
      <c r="AV7" s="36">
        <v>1416.729472713</v>
      </c>
      <c r="AW7" s="36">
        <v>3018.8907817200002</v>
      </c>
      <c r="AX7" s="36">
        <v>1359.8801597090001</v>
      </c>
      <c r="AY7" s="36">
        <v>2897.7513050030002</v>
      </c>
      <c r="AZ7" s="36">
        <v>0.44826571500000001</v>
      </c>
      <c r="BA7" s="36">
        <v>0.89653143099999999</v>
      </c>
      <c r="BB7" s="36">
        <v>4.4106485400000004</v>
      </c>
      <c r="BC7" s="36">
        <v>172.074405525</v>
      </c>
      <c r="BD7" s="36">
        <v>366.67115819600002</v>
      </c>
      <c r="BE7" s="36">
        <v>0.26150090100000001</v>
      </c>
      <c r="BF7" s="36">
        <v>0.52300180299999999</v>
      </c>
      <c r="BG7" s="36">
        <v>6.5656233979999996</v>
      </c>
      <c r="BH7" s="36">
        <v>27.487020636</v>
      </c>
      <c r="BI7" s="36">
        <v>0.24</v>
      </c>
      <c r="BJ7" s="36">
        <v>0.24</v>
      </c>
      <c r="BK7" s="36">
        <v>0.3600000000000001</v>
      </c>
      <c r="BL7" s="36">
        <v>0.3600000000000001</v>
      </c>
    </row>
    <row r="8" spans="1:64" s="37" customFormat="1" x14ac:dyDescent="0.2">
      <c r="A8" s="6">
        <v>5</v>
      </c>
      <c r="B8" s="34" t="s">
        <v>106</v>
      </c>
      <c r="C8" s="34" t="s">
        <v>110</v>
      </c>
      <c r="D8" s="41">
        <v>6.6045463289999997</v>
      </c>
      <c r="E8" s="36">
        <v>56</v>
      </c>
      <c r="F8" s="36">
        <v>36</v>
      </c>
      <c r="G8" s="36">
        <v>20</v>
      </c>
      <c r="H8" s="36">
        <v>0</v>
      </c>
      <c r="I8" s="36">
        <v>76.481305768708296</v>
      </c>
      <c r="J8" s="36">
        <v>275.29679435770362</v>
      </c>
      <c r="K8" s="36">
        <v>47.890708268693132</v>
      </c>
      <c r="L8" s="36">
        <v>28.590597500015157</v>
      </c>
      <c r="M8" s="36">
        <v>237.90458762641555</v>
      </c>
      <c r="N8" s="36">
        <v>113.87351249999637</v>
      </c>
      <c r="O8" s="36">
        <v>0.69359063200000004</v>
      </c>
      <c r="P8" s="36">
        <v>1.1273436880000001</v>
      </c>
      <c r="Q8" s="36">
        <v>0.64258453700000007</v>
      </c>
      <c r="R8" s="36">
        <v>5.1006095000000001E-2</v>
      </c>
      <c r="S8" s="36">
        <v>1.060813998</v>
      </c>
      <c r="T8" s="36">
        <v>6.6529690000000002E-2</v>
      </c>
      <c r="U8" s="36">
        <v>5.9258000000000015</v>
      </c>
      <c r="V8" s="36">
        <v>14.016000000000004</v>
      </c>
      <c r="W8" s="36">
        <v>83.100696400708287</v>
      </c>
      <c r="X8" s="36">
        <v>290.44013804570363</v>
      </c>
      <c r="Y8" s="36">
        <v>373.54083444641191</v>
      </c>
      <c r="Z8" s="36">
        <v>0.16849338469005895</v>
      </c>
      <c r="AA8" s="36">
        <v>8.121381142060842E-2</v>
      </c>
      <c r="AB8" s="36">
        <v>8.1213810999999997E-2</v>
      </c>
      <c r="AC8" s="36">
        <v>0.45670014478324361</v>
      </c>
      <c r="AD8" s="36">
        <v>2.4904511204517861</v>
      </c>
      <c r="AE8" s="36">
        <v>23.604572447172579</v>
      </c>
      <c r="AF8" s="36">
        <v>26.095023567624374</v>
      </c>
      <c r="AG8" s="36">
        <v>0.40597933284640636</v>
      </c>
      <c r="AH8" s="36">
        <v>0.69063150875020818</v>
      </c>
      <c r="AI8" s="36">
        <v>2.2118873996459354</v>
      </c>
      <c r="AJ8" s="36">
        <v>3.1836870912348679E-3</v>
      </c>
      <c r="AK8" s="36">
        <v>3.8473023461640106E-3</v>
      </c>
      <c r="AL8" s="36">
        <v>9.6224162584641788E-3</v>
      </c>
      <c r="AM8" s="36">
        <v>0.86586316472088487</v>
      </c>
      <c r="AN8" s="36">
        <v>3.1849299315481585</v>
      </c>
      <c r="AO8" s="36">
        <v>25.826082263076977</v>
      </c>
      <c r="AP8" s="36">
        <v>1554.1399318389999</v>
      </c>
      <c r="AQ8" s="36">
        <v>836.84457868200002</v>
      </c>
      <c r="AR8" s="36">
        <v>2390.9845105209997</v>
      </c>
      <c r="AS8" s="36">
        <v>90.990213667000006</v>
      </c>
      <c r="AT8" s="36">
        <v>4719.7711795360001</v>
      </c>
      <c r="AU8" s="36">
        <v>9885.4115473469992</v>
      </c>
      <c r="AV8" s="36">
        <v>3514.073618029</v>
      </c>
      <c r="AW8" s="36">
        <v>7360.1161159069998</v>
      </c>
      <c r="AX8" s="36">
        <v>3467.9204996590001</v>
      </c>
      <c r="AY8" s="36">
        <v>7263.4498683439997</v>
      </c>
      <c r="AZ8" s="36">
        <v>1.240204085</v>
      </c>
      <c r="BA8" s="36">
        <v>2.4804081710000001</v>
      </c>
      <c r="BB8" s="36">
        <v>8.0306188679999995</v>
      </c>
      <c r="BC8" s="36">
        <v>412.20894444100003</v>
      </c>
      <c r="BD8" s="36">
        <v>863.35860453800001</v>
      </c>
      <c r="BE8" s="36">
        <v>0.47612364800000001</v>
      </c>
      <c r="BF8" s="36">
        <v>0.95224729600000002</v>
      </c>
      <c r="BG8" s="36">
        <v>2.027607873</v>
      </c>
      <c r="BH8" s="36">
        <v>22.290349836000001</v>
      </c>
      <c r="BI8" s="36">
        <v>0.45000000000000007</v>
      </c>
      <c r="BJ8" s="36">
        <v>0.76000000000000023</v>
      </c>
      <c r="BK8" s="36">
        <v>1.6300000000000003</v>
      </c>
      <c r="BL8" s="36">
        <v>1.8199999999999998</v>
      </c>
    </row>
    <row r="9" spans="1:64" s="37" customFormat="1" x14ac:dyDescent="0.2">
      <c r="A9" s="6">
        <v>6</v>
      </c>
      <c r="B9" s="34" t="s">
        <v>106</v>
      </c>
      <c r="C9" s="34" t="s">
        <v>111</v>
      </c>
      <c r="D9" s="41">
        <v>5.5163557440000002</v>
      </c>
      <c r="E9" s="36">
        <v>40</v>
      </c>
      <c r="F9" s="36">
        <v>12</v>
      </c>
      <c r="G9" s="36">
        <v>9</v>
      </c>
      <c r="H9" s="36">
        <v>19</v>
      </c>
      <c r="I9" s="36">
        <v>2.2861151947282346E-4</v>
      </c>
      <c r="J9" s="36">
        <v>0.50298367576772851</v>
      </c>
      <c r="K9" s="36">
        <v>2.2861151947282346E-4</v>
      </c>
      <c r="L9" s="36">
        <v>0</v>
      </c>
      <c r="M9" s="36">
        <v>3.0771287284437985E-2</v>
      </c>
      <c r="N9" s="36">
        <v>0.47244100000276334</v>
      </c>
      <c r="O9" s="36">
        <v>4.6583658999999999E-2</v>
      </c>
      <c r="P9" s="36">
        <v>8.2996051999999987E-2</v>
      </c>
      <c r="Q9" s="36">
        <v>4.3395664E-2</v>
      </c>
      <c r="R9" s="36">
        <v>3.1879949999999999E-3</v>
      </c>
      <c r="S9" s="36">
        <v>7.8837797999999987E-2</v>
      </c>
      <c r="T9" s="36">
        <v>4.1582540000000001E-3</v>
      </c>
      <c r="U9" s="36">
        <v>1.1337999999999999</v>
      </c>
      <c r="V9" s="36">
        <v>2.6812000000000005</v>
      </c>
      <c r="W9" s="36">
        <v>1.1806122705194728</v>
      </c>
      <c r="X9" s="36">
        <v>3.2671797277677292</v>
      </c>
      <c r="Y9" s="36">
        <v>4.4477919982872018</v>
      </c>
      <c r="Z9" s="36">
        <v>1.0628529005728749E-5</v>
      </c>
      <c r="AA9" s="36">
        <v>2.2745052072259527E-6</v>
      </c>
      <c r="AB9" s="36">
        <v>2.2745099999999998E-6</v>
      </c>
      <c r="AC9" s="36">
        <v>3.8589339178782628E-6</v>
      </c>
      <c r="AD9" s="36">
        <v>8.8685585447702067E-3</v>
      </c>
      <c r="AE9" s="36">
        <v>7.9817026902931854E-2</v>
      </c>
      <c r="AF9" s="36">
        <v>8.8685585447702053E-2</v>
      </c>
      <c r="AG9" s="36">
        <v>7.3458553738242463E-2</v>
      </c>
      <c r="AH9" s="36">
        <v>0.12496397647425161</v>
      </c>
      <c r="AI9" s="36">
        <v>0.4002224651945625</v>
      </c>
      <c r="AJ9" s="36">
        <v>8.916374368039835E-8</v>
      </c>
      <c r="AK9" s="36">
        <v>1.0774925534985057E-7</v>
      </c>
      <c r="AL9" s="36">
        <v>2.6948965618716456E-7</v>
      </c>
      <c r="AM9" s="36">
        <v>7.3462501835904026E-2</v>
      </c>
      <c r="AN9" s="36">
        <v>0.13383264276827717</v>
      </c>
      <c r="AO9" s="36">
        <v>0.48003976158715056</v>
      </c>
      <c r="AP9" s="36">
        <v>7.8583965190000002</v>
      </c>
      <c r="AQ9" s="36">
        <v>4.2314442789999998</v>
      </c>
      <c r="AR9" s="36">
        <v>12.089840798000001</v>
      </c>
      <c r="AS9" s="36">
        <v>0.41597586399999997</v>
      </c>
      <c r="AT9" s="36">
        <v>21.313968890999998</v>
      </c>
      <c r="AU9" s="36">
        <v>43.885385872999997</v>
      </c>
      <c r="AV9" s="36">
        <v>18.987149539000001</v>
      </c>
      <c r="AW9" s="36">
        <v>39.094473133000001</v>
      </c>
      <c r="AX9" s="36">
        <v>17.584160315999998</v>
      </c>
      <c r="AY9" s="36">
        <v>36.205723329999998</v>
      </c>
      <c r="AZ9" s="36">
        <v>1.5735280000000001E-2</v>
      </c>
      <c r="BA9" s="36">
        <v>3.1470560000000002E-2</v>
      </c>
      <c r="BB9" s="36">
        <v>1.486939668</v>
      </c>
      <c r="BC9" s="36">
        <v>71.970528825000002</v>
      </c>
      <c r="BD9" s="36">
        <v>148.18706197399999</v>
      </c>
      <c r="BE9" s="36">
        <v>8.8158477999999998E-2</v>
      </c>
      <c r="BF9" s="36">
        <v>0.176316956</v>
      </c>
      <c r="BG9" s="36">
        <v>4.3976508140000004</v>
      </c>
      <c r="BH9" s="36">
        <v>14.133645402000001</v>
      </c>
      <c r="BI9" s="36">
        <v>0</v>
      </c>
      <c r="BJ9" s="36">
        <v>0</v>
      </c>
      <c r="BK9" s="36">
        <v>0</v>
      </c>
      <c r="BL9" s="36">
        <v>0</v>
      </c>
    </row>
    <row r="10" spans="1:64" s="37" customFormat="1" x14ac:dyDescent="0.2">
      <c r="A10" s="6">
        <v>7</v>
      </c>
      <c r="B10" s="34" t="s">
        <v>106</v>
      </c>
      <c r="C10" s="34" t="s">
        <v>112</v>
      </c>
      <c r="D10" s="41">
        <v>6.8305187189999996</v>
      </c>
      <c r="E10" s="36">
        <v>0</v>
      </c>
      <c r="F10" s="36" t="s">
        <v>340</v>
      </c>
      <c r="G10" s="36" t="s">
        <v>340</v>
      </c>
      <c r="H10" s="36" t="s">
        <v>340</v>
      </c>
      <c r="I10" s="36">
        <v>496.17824106676551</v>
      </c>
      <c r="J10" s="36">
        <v>1314.9522650489112</v>
      </c>
      <c r="K10" s="36">
        <v>295.6167090667916</v>
      </c>
      <c r="L10" s="36">
        <v>200.56153199997391</v>
      </c>
      <c r="M10" s="36">
        <v>1192.0995196157535</v>
      </c>
      <c r="N10" s="36">
        <v>619.0309864999233</v>
      </c>
      <c r="O10" s="36">
        <v>6.0172272699999994</v>
      </c>
      <c r="P10" s="36">
        <v>9.8768778739999998</v>
      </c>
      <c r="Q10" s="36">
        <v>5.4853790409999998</v>
      </c>
      <c r="R10" s="36">
        <v>0.53184822899999995</v>
      </c>
      <c r="S10" s="36">
        <v>9.1831627919999992</v>
      </c>
      <c r="T10" s="36">
        <v>0.69371508199999998</v>
      </c>
      <c r="U10" s="36" t="s">
        <v>340</v>
      </c>
      <c r="V10" s="36" t="s">
        <v>340</v>
      </c>
      <c r="W10" s="36">
        <v>502.19546833676549</v>
      </c>
      <c r="X10" s="36">
        <v>1324.8291429229112</v>
      </c>
      <c r="Y10" s="36">
        <v>1827.0246112596767</v>
      </c>
      <c r="Z10" s="36">
        <v>0.93740172963517165</v>
      </c>
      <c r="AA10" s="36">
        <v>0.4565497126329251</v>
      </c>
      <c r="AB10" s="36">
        <v>0.45654971300000002</v>
      </c>
      <c r="AC10" s="36">
        <v>3.4883027097530324</v>
      </c>
      <c r="AD10" s="36">
        <v>15.915105759877207</v>
      </c>
      <c r="AE10" s="36">
        <v>167.9946432628474</v>
      </c>
      <c r="AF10" s="36">
        <v>183.90974902272467</v>
      </c>
      <c r="AG10" s="36" t="s">
        <v>340</v>
      </c>
      <c r="AH10" s="36" t="s">
        <v>340</v>
      </c>
      <c r="AI10" s="36" t="s">
        <v>340</v>
      </c>
      <c r="AJ10" s="36">
        <v>1.7897351185730118E-2</v>
      </c>
      <c r="AK10" s="36">
        <v>2.1627907376066936E-2</v>
      </c>
      <c r="AL10" s="36">
        <v>5.4093156411147314E-2</v>
      </c>
      <c r="AM10" s="36">
        <v>3.5062000609387627</v>
      </c>
      <c r="AN10" s="36">
        <v>15.936733667253273</v>
      </c>
      <c r="AO10" s="36">
        <v>168.04873641925855</v>
      </c>
      <c r="AP10" s="36">
        <v>7198.6594972330004</v>
      </c>
      <c r="AQ10" s="36">
        <v>3876.2012677409998</v>
      </c>
      <c r="AR10" s="36">
        <v>11074.860764974001</v>
      </c>
      <c r="AS10" s="36">
        <v>741.27592409900001</v>
      </c>
      <c r="AT10" s="36">
        <v>18252.587967193002</v>
      </c>
      <c r="AU10" s="36">
        <v>40233.483215813998</v>
      </c>
      <c r="AV10" s="36">
        <v>15122.750708629999</v>
      </c>
      <c r="AW10" s="36">
        <v>33334.502367893998</v>
      </c>
      <c r="AX10" s="36">
        <v>15010.499865518001</v>
      </c>
      <c r="AY10" s="36">
        <v>33087.072117431002</v>
      </c>
      <c r="AZ10" s="36">
        <v>11.560144448000001</v>
      </c>
      <c r="BA10" s="36">
        <v>23.120288896000002</v>
      </c>
      <c r="BB10" s="36">
        <v>36.979333894</v>
      </c>
      <c r="BC10" s="36">
        <v>2348.0501550990002</v>
      </c>
      <c r="BD10" s="36">
        <v>5175.7173653890004</v>
      </c>
      <c r="BE10" s="36">
        <v>2.1924506259999998</v>
      </c>
      <c r="BF10" s="36">
        <v>4.3849012519999997</v>
      </c>
      <c r="BG10" s="36">
        <v>7.4932190219999999</v>
      </c>
      <c r="BH10" s="36">
        <v>71.557403827000002</v>
      </c>
      <c r="BI10" s="36">
        <v>1.2400000000000002</v>
      </c>
      <c r="BJ10" s="36">
        <v>2.0100000000000007</v>
      </c>
      <c r="BK10" s="36">
        <v>6.6400000000000015</v>
      </c>
      <c r="BL10" s="36">
        <v>7.9999999999999867</v>
      </c>
    </row>
    <row r="11" spans="1:64" s="37" customFormat="1" x14ac:dyDescent="0.2">
      <c r="A11" s="6">
        <v>8</v>
      </c>
      <c r="B11" s="34" t="s">
        <v>106</v>
      </c>
      <c r="C11" s="34" t="s">
        <v>113</v>
      </c>
      <c r="D11" s="41">
        <v>6.8638064390000002</v>
      </c>
      <c r="E11" s="36">
        <v>8</v>
      </c>
      <c r="F11" s="36">
        <v>4</v>
      </c>
      <c r="G11" s="36">
        <v>4</v>
      </c>
      <c r="H11" s="36">
        <v>0</v>
      </c>
      <c r="I11" s="36">
        <v>78.358263558776073</v>
      </c>
      <c r="J11" s="36">
        <v>274.60231464014259</v>
      </c>
      <c r="K11" s="36">
        <v>31.656685558724639</v>
      </c>
      <c r="L11" s="36">
        <v>46.701578000051434</v>
      </c>
      <c r="M11" s="36">
        <v>166.22757419894464</v>
      </c>
      <c r="N11" s="36">
        <v>186.73300399997402</v>
      </c>
      <c r="O11" s="36">
        <v>1.1332885419999998</v>
      </c>
      <c r="P11" s="36">
        <v>1.8223610250000002</v>
      </c>
      <c r="Q11" s="36">
        <v>0.94738725299999993</v>
      </c>
      <c r="R11" s="36">
        <v>0.185901289</v>
      </c>
      <c r="S11" s="36">
        <v>1.5798810830000001</v>
      </c>
      <c r="T11" s="36">
        <v>0.242479942</v>
      </c>
      <c r="U11" s="36">
        <v>0.55600000000000005</v>
      </c>
      <c r="V11" s="36">
        <v>1.3202</v>
      </c>
      <c r="W11" s="36">
        <v>80.047552100776073</v>
      </c>
      <c r="X11" s="36">
        <v>277.74487566514262</v>
      </c>
      <c r="Y11" s="36">
        <v>357.79242776591866</v>
      </c>
      <c r="Z11" s="36">
        <v>0.17723953633925288</v>
      </c>
      <c r="AA11" s="36">
        <v>8.5556316068338786E-2</v>
      </c>
      <c r="AB11" s="36">
        <v>8.5556315999999993E-2</v>
      </c>
      <c r="AC11" s="36">
        <v>0.52963696779816138</v>
      </c>
      <c r="AD11" s="36">
        <v>3.4284700563107631</v>
      </c>
      <c r="AE11" s="36">
        <v>33.098602123213546</v>
      </c>
      <c r="AF11" s="36">
        <v>36.527072179524296</v>
      </c>
      <c r="AG11" s="36">
        <v>5.3213211726972257E-2</v>
      </c>
      <c r="AH11" s="36">
        <v>9.0523624547033263E-2</v>
      </c>
      <c r="AI11" s="36">
        <v>0.28992025699522811</v>
      </c>
      <c r="AJ11" s="36">
        <v>3.3539189082425593E-3</v>
      </c>
      <c r="AK11" s="36">
        <v>4.0530177222683154E-3</v>
      </c>
      <c r="AL11" s="36">
        <v>1.0136927155070941E-2</v>
      </c>
      <c r="AM11" s="36">
        <v>0.58620409843337618</v>
      </c>
      <c r="AN11" s="36">
        <v>3.5230466985800648</v>
      </c>
      <c r="AO11" s="36">
        <v>33.39865930736385</v>
      </c>
      <c r="AP11" s="36">
        <v>1775.9424470040001</v>
      </c>
      <c r="AQ11" s="36">
        <v>956.27670223200005</v>
      </c>
      <c r="AR11" s="36">
        <v>2732.2191492360002</v>
      </c>
      <c r="AS11" s="36">
        <v>77.225845555999996</v>
      </c>
      <c r="AT11" s="36">
        <v>5057.3451805000004</v>
      </c>
      <c r="AU11" s="36">
        <v>11110.131113572999</v>
      </c>
      <c r="AV11" s="36">
        <v>3031.5648484829999</v>
      </c>
      <c r="AW11" s="36">
        <v>6659.834704543</v>
      </c>
      <c r="AX11" s="36">
        <v>2943.7489943840001</v>
      </c>
      <c r="AY11" s="36">
        <v>6466.9181409949997</v>
      </c>
      <c r="AZ11" s="36">
        <v>6.1142437579999998</v>
      </c>
      <c r="BA11" s="36">
        <v>12.228487516</v>
      </c>
      <c r="BB11" s="36">
        <v>9.7984047650000008</v>
      </c>
      <c r="BC11" s="36">
        <v>459.64961599600002</v>
      </c>
      <c r="BD11" s="36">
        <v>1009.7723840789999</v>
      </c>
      <c r="BE11" s="36">
        <v>0.58093308799999999</v>
      </c>
      <c r="BF11" s="36">
        <v>1.1618661770000001</v>
      </c>
      <c r="BG11" s="36">
        <v>4.5172767660000002</v>
      </c>
      <c r="BH11" s="36">
        <v>37.162286780999999</v>
      </c>
      <c r="BI11" s="36">
        <v>1.7900000000000005</v>
      </c>
      <c r="BJ11" s="36">
        <v>2.5300000000000002</v>
      </c>
      <c r="BK11" s="36">
        <v>0.36</v>
      </c>
      <c r="BL11" s="36">
        <v>0.68000000000000016</v>
      </c>
    </row>
    <row r="12" spans="1:64" s="37" customFormat="1" x14ac:dyDescent="0.2">
      <c r="A12" s="6">
        <v>9</v>
      </c>
      <c r="B12" s="34" t="s">
        <v>106</v>
      </c>
      <c r="C12" s="34" t="s">
        <v>114</v>
      </c>
      <c r="D12" s="41">
        <v>6.0669854870000002</v>
      </c>
      <c r="E12" s="36">
        <v>115</v>
      </c>
      <c r="F12" s="36">
        <v>39</v>
      </c>
      <c r="G12" s="36">
        <v>76</v>
      </c>
      <c r="H12" s="36">
        <v>0</v>
      </c>
      <c r="I12" s="36">
        <v>3.4078229664232405</v>
      </c>
      <c r="J12" s="36">
        <v>25.334658208279773</v>
      </c>
      <c r="K12" s="36">
        <v>0.76297996642157795</v>
      </c>
      <c r="L12" s="36">
        <v>2.6448430000016625</v>
      </c>
      <c r="M12" s="36">
        <v>12.298153674704011</v>
      </c>
      <c r="N12" s="36">
        <v>16.444327499999002</v>
      </c>
      <c r="O12" s="36">
        <v>4.4383367E-2</v>
      </c>
      <c r="P12" s="36">
        <v>7.1713081999999997E-2</v>
      </c>
      <c r="Q12" s="36">
        <v>4.0191985E-2</v>
      </c>
      <c r="R12" s="36">
        <v>4.1913820000000004E-3</v>
      </c>
      <c r="S12" s="36">
        <v>6.6246061999999994E-2</v>
      </c>
      <c r="T12" s="36">
        <v>5.4670200000000004E-3</v>
      </c>
      <c r="U12" s="36">
        <v>23.183400000000013</v>
      </c>
      <c r="V12" s="36">
        <v>54.897199999999948</v>
      </c>
      <c r="W12" s="36">
        <v>26.635606333423254</v>
      </c>
      <c r="X12" s="36">
        <v>80.30357129027972</v>
      </c>
      <c r="Y12" s="36">
        <v>106.93917762370297</v>
      </c>
      <c r="Z12" s="36">
        <v>1.3663502051977614E-2</v>
      </c>
      <c r="AA12" s="36">
        <v>6.5858079890532099E-3</v>
      </c>
      <c r="AB12" s="36">
        <v>6.5858080000000003E-3</v>
      </c>
      <c r="AC12" s="36">
        <v>1.1886663505659485E-2</v>
      </c>
      <c r="AD12" s="36">
        <v>0.29364544028703171</v>
      </c>
      <c r="AE12" s="36">
        <v>2.6428089625832847</v>
      </c>
      <c r="AF12" s="36">
        <v>2.9364544028703166</v>
      </c>
      <c r="AG12" s="36">
        <v>1.5409890115766653</v>
      </c>
      <c r="AH12" s="36">
        <v>2.6214525714177785</v>
      </c>
      <c r="AI12" s="36">
        <v>8.3957332354866612</v>
      </c>
      <c r="AJ12" s="36">
        <v>2.5817222160333782E-4</v>
      </c>
      <c r="AK12" s="36">
        <v>3.1198627742990304E-4</v>
      </c>
      <c r="AL12" s="36">
        <v>7.803030690718783E-4</v>
      </c>
      <c r="AM12" s="36">
        <v>1.5531338473039282</v>
      </c>
      <c r="AN12" s="36">
        <v>2.9154099979822403</v>
      </c>
      <c r="AO12" s="36">
        <v>11.039322501139019</v>
      </c>
      <c r="AP12" s="36">
        <v>375.87865562799999</v>
      </c>
      <c r="AQ12" s="36">
        <v>202.39619918400001</v>
      </c>
      <c r="AR12" s="36">
        <v>578.27485481200006</v>
      </c>
      <c r="AS12" s="36">
        <v>18.39550629</v>
      </c>
      <c r="AT12" s="36">
        <v>1384.1217504440001</v>
      </c>
      <c r="AU12" s="36">
        <v>2826.5515384680002</v>
      </c>
      <c r="AV12" s="36">
        <v>810.40716905900001</v>
      </c>
      <c r="AW12" s="36">
        <v>1654.953857748</v>
      </c>
      <c r="AX12" s="36">
        <v>787.27678300100001</v>
      </c>
      <c r="AY12" s="36">
        <v>1607.7186862210001</v>
      </c>
      <c r="AZ12" s="36">
        <v>0.197136221</v>
      </c>
      <c r="BA12" s="36">
        <v>0.39427244299999997</v>
      </c>
      <c r="BB12" s="36">
        <v>3.952078523</v>
      </c>
      <c r="BC12" s="36">
        <v>150.85007809999999</v>
      </c>
      <c r="BD12" s="36">
        <v>308.05492377799999</v>
      </c>
      <c r="BE12" s="36">
        <v>0.23431295499999999</v>
      </c>
      <c r="BF12" s="36">
        <v>0.46862591100000001</v>
      </c>
      <c r="BG12" s="36">
        <v>1.7612997370000001</v>
      </c>
      <c r="BH12" s="36">
        <v>7.8799136440000002</v>
      </c>
      <c r="BI12" s="36">
        <v>0.15</v>
      </c>
      <c r="BJ12" s="36">
        <v>0.42000000000000015</v>
      </c>
      <c r="BK12" s="36">
        <v>0.66000000000000014</v>
      </c>
      <c r="BL12" s="36">
        <v>0.80000000000000027</v>
      </c>
    </row>
    <row r="13" spans="1:64" s="37" customFormat="1" x14ac:dyDescent="0.2">
      <c r="A13" s="6">
        <v>10</v>
      </c>
      <c r="B13" s="34" t="s">
        <v>106</v>
      </c>
      <c r="C13" s="34" t="s">
        <v>115</v>
      </c>
      <c r="D13" s="41">
        <v>6.6461629670000004</v>
      </c>
      <c r="E13" s="36">
        <v>1</v>
      </c>
      <c r="F13" s="36">
        <v>1</v>
      </c>
      <c r="G13" s="36">
        <v>0</v>
      </c>
      <c r="H13" s="36">
        <v>0</v>
      </c>
      <c r="I13" s="36">
        <v>555.81538484901671</v>
      </c>
      <c r="J13" s="36">
        <v>1490.4564970040958</v>
      </c>
      <c r="K13" s="36">
        <v>323.80833034917748</v>
      </c>
      <c r="L13" s="36">
        <v>232.00705449983923</v>
      </c>
      <c r="M13" s="36">
        <v>1281.5935393532372</v>
      </c>
      <c r="N13" s="36">
        <v>764.67834249987516</v>
      </c>
      <c r="O13" s="36">
        <v>5.1317079769999996</v>
      </c>
      <c r="P13" s="36">
        <v>8.3714071749999999</v>
      </c>
      <c r="Q13" s="36">
        <v>4.4748125139999999</v>
      </c>
      <c r="R13" s="36">
        <v>0.6568954629999999</v>
      </c>
      <c r="S13" s="36">
        <v>7.5145870049999992</v>
      </c>
      <c r="T13" s="36">
        <v>0.85682016999999999</v>
      </c>
      <c r="U13" s="36">
        <v>4.7199999999999999E-2</v>
      </c>
      <c r="V13" s="36">
        <v>0.11209999999999999</v>
      </c>
      <c r="W13" s="36">
        <v>560.9942928260167</v>
      </c>
      <c r="X13" s="36">
        <v>1498.9400041790959</v>
      </c>
      <c r="Y13" s="36">
        <v>2059.9342970051125</v>
      </c>
      <c r="Z13" s="36">
        <v>1.0641920598482324</v>
      </c>
      <c r="AA13" s="36">
        <v>0.51776620834422438</v>
      </c>
      <c r="AB13" s="36">
        <v>0.51776620799999995</v>
      </c>
      <c r="AC13" s="36">
        <v>3.2523422345200759</v>
      </c>
      <c r="AD13" s="36">
        <v>10.377069316172673</v>
      </c>
      <c r="AE13" s="36">
        <v>100.61331202607309</v>
      </c>
      <c r="AF13" s="36">
        <v>110.9903813422458</v>
      </c>
      <c r="AG13" s="36">
        <v>3.3645454539984764E-3</v>
      </c>
      <c r="AH13" s="36">
        <v>5.7235945654226959E-3</v>
      </c>
      <c r="AI13" s="36">
        <v>1.8330971783853768E-2</v>
      </c>
      <c r="AJ13" s="36">
        <v>2.0297112229290572E-2</v>
      </c>
      <c r="AK13" s="36">
        <v>2.4527886602967605E-2</v>
      </c>
      <c r="AL13" s="36">
        <v>6.1346240455857272E-2</v>
      </c>
      <c r="AM13" s="36">
        <v>3.2760038922033647</v>
      </c>
      <c r="AN13" s="36">
        <v>10.407320797341063</v>
      </c>
      <c r="AO13" s="36">
        <v>100.6929892383128</v>
      </c>
      <c r="AP13" s="36">
        <v>3877.7181479420001</v>
      </c>
      <c r="AQ13" s="36">
        <v>2088.0020796610002</v>
      </c>
      <c r="AR13" s="36">
        <v>5965.7202276030002</v>
      </c>
      <c r="AS13" s="36">
        <v>561.51765588399996</v>
      </c>
      <c r="AT13" s="36">
        <v>9614.0022380930004</v>
      </c>
      <c r="AU13" s="36">
        <v>21385.548799319</v>
      </c>
      <c r="AV13" s="36">
        <v>8421.5630921470001</v>
      </c>
      <c r="AW13" s="36">
        <v>18733.067042573999</v>
      </c>
      <c r="AX13" s="36">
        <v>8381.4620955160008</v>
      </c>
      <c r="AY13" s="36">
        <v>18643.86570903</v>
      </c>
      <c r="AZ13" s="36">
        <v>6.3372982990000004</v>
      </c>
      <c r="BA13" s="36">
        <v>12.674596598000001</v>
      </c>
      <c r="BB13" s="36">
        <v>21.256714211999999</v>
      </c>
      <c r="BC13" s="36">
        <v>1192.029913116</v>
      </c>
      <c r="BD13" s="36">
        <v>2651.5714523329998</v>
      </c>
      <c r="BE13" s="36">
        <v>1.2602794980000001</v>
      </c>
      <c r="BF13" s="36">
        <v>2.5205589970000002</v>
      </c>
      <c r="BG13" s="36">
        <v>25.398193528</v>
      </c>
      <c r="BH13" s="36">
        <v>117.876811973</v>
      </c>
      <c r="BI13" s="36">
        <v>3.4200000000000017</v>
      </c>
      <c r="BJ13" s="36">
        <v>4.6599999999999984</v>
      </c>
      <c r="BK13" s="36">
        <v>6.9700000000000024</v>
      </c>
      <c r="BL13" s="36">
        <v>8.9099999999999824</v>
      </c>
    </row>
    <row r="14" spans="1:64" s="37" customFormat="1" x14ac:dyDescent="0.2">
      <c r="A14" s="6">
        <v>11</v>
      </c>
      <c r="B14" s="34" t="s">
        <v>106</v>
      </c>
      <c r="C14" s="34" t="s">
        <v>116</v>
      </c>
      <c r="D14" s="41">
        <v>5.4796379140000004</v>
      </c>
      <c r="E14" s="36">
        <v>0</v>
      </c>
      <c r="F14" s="36" t="s">
        <v>340</v>
      </c>
      <c r="G14" s="36" t="s">
        <v>340</v>
      </c>
      <c r="H14" s="36" t="s">
        <v>340</v>
      </c>
      <c r="I14" s="36">
        <v>6.5097533143972895E-3</v>
      </c>
      <c r="J14" s="36">
        <v>8.9653969599655401</v>
      </c>
      <c r="K14" s="36">
        <v>6.5097533143972895E-3</v>
      </c>
      <c r="L14" s="36">
        <v>0</v>
      </c>
      <c r="M14" s="36">
        <v>0.53810271330670045</v>
      </c>
      <c r="N14" s="36">
        <v>8.4338039999732359</v>
      </c>
      <c r="O14" s="36">
        <v>8.3537831000000007E-2</v>
      </c>
      <c r="P14" s="36">
        <v>0.133465581</v>
      </c>
      <c r="Q14" s="36">
        <v>6.7654902000000003E-2</v>
      </c>
      <c r="R14" s="36">
        <v>1.5882929E-2</v>
      </c>
      <c r="S14" s="36">
        <v>0.112748717</v>
      </c>
      <c r="T14" s="36">
        <v>2.0716864000000002E-2</v>
      </c>
      <c r="U14" s="36" t="s">
        <v>340</v>
      </c>
      <c r="V14" s="36" t="s">
        <v>340</v>
      </c>
      <c r="W14" s="36">
        <v>9.00475843143973E-2</v>
      </c>
      <c r="X14" s="36">
        <v>9.0988625409655395</v>
      </c>
      <c r="Y14" s="36">
        <v>9.1889101252799374</v>
      </c>
      <c r="Z14" s="36">
        <v>1.9031656126995515E-4</v>
      </c>
      <c r="AA14" s="36">
        <v>4.0727744111770395E-5</v>
      </c>
      <c r="AB14" s="36">
        <v>4.07277E-5</v>
      </c>
      <c r="AC14" s="36">
        <v>2.0004338440354403E-5</v>
      </c>
      <c r="AD14" s="36">
        <v>2.6209689045592174E-2</v>
      </c>
      <c r="AE14" s="36">
        <v>0.23588720141032951</v>
      </c>
      <c r="AF14" s="36">
        <v>0.26209689045592172</v>
      </c>
      <c r="AG14" s="36" t="s">
        <v>340</v>
      </c>
      <c r="AH14" s="36" t="s">
        <v>340</v>
      </c>
      <c r="AI14" s="36" t="s">
        <v>340</v>
      </c>
      <c r="AJ14" s="36">
        <v>1.5965786932095996E-6</v>
      </c>
      <c r="AK14" s="36">
        <v>1.9293735121464009E-6</v>
      </c>
      <c r="AL14" s="36">
        <v>4.8255201649119958E-6</v>
      </c>
      <c r="AM14" s="36">
        <v>2.1600917133564002E-5</v>
      </c>
      <c r="AN14" s="36">
        <v>2.621161841910432E-2</v>
      </c>
      <c r="AO14" s="36">
        <v>0.23589202693049444</v>
      </c>
      <c r="AP14" s="36">
        <v>100.464507758</v>
      </c>
      <c r="AQ14" s="36">
        <v>54.096273408000002</v>
      </c>
      <c r="AR14" s="36">
        <v>154.560781166</v>
      </c>
      <c r="AS14" s="36">
        <v>8.121551835</v>
      </c>
      <c r="AT14" s="36">
        <v>385.366894527</v>
      </c>
      <c r="AU14" s="36">
        <v>1071.45872411</v>
      </c>
      <c r="AV14" s="36">
        <v>239.04338280299999</v>
      </c>
      <c r="AW14" s="36">
        <v>664.62667547000001</v>
      </c>
      <c r="AX14" s="36">
        <v>224.53119130600001</v>
      </c>
      <c r="AY14" s="36">
        <v>624.27755776699996</v>
      </c>
      <c r="AZ14" s="36">
        <v>0.228835179</v>
      </c>
      <c r="BA14" s="36">
        <v>0.457670358</v>
      </c>
      <c r="BB14" s="36">
        <v>1.3080215399999999</v>
      </c>
      <c r="BC14" s="36">
        <v>58.476958439999997</v>
      </c>
      <c r="BD14" s="36">
        <v>162.58699999999999</v>
      </c>
      <c r="BE14" s="36">
        <v>7.7550683999999995E-2</v>
      </c>
      <c r="BF14" s="36">
        <v>0.15510136799999999</v>
      </c>
      <c r="BG14" s="36">
        <v>1.167718037</v>
      </c>
      <c r="BH14" s="36">
        <v>35.866809377000003</v>
      </c>
      <c r="BI14" s="36">
        <v>0</v>
      </c>
      <c r="BJ14" s="36">
        <v>0</v>
      </c>
      <c r="BK14" s="36">
        <v>0</v>
      </c>
      <c r="BL14" s="36">
        <v>0</v>
      </c>
    </row>
    <row r="15" spans="1:64" s="37" customFormat="1" x14ac:dyDescent="0.2">
      <c r="A15" s="6">
        <v>12</v>
      </c>
      <c r="B15" s="34" t="s">
        <v>106</v>
      </c>
      <c r="C15" s="34" t="s">
        <v>117</v>
      </c>
      <c r="D15" s="41">
        <v>6.2390753200000004</v>
      </c>
      <c r="E15" s="36">
        <v>2</v>
      </c>
      <c r="F15" s="36">
        <v>1</v>
      </c>
      <c r="G15" s="36">
        <v>0</v>
      </c>
      <c r="H15" s="36">
        <v>1</v>
      </c>
      <c r="I15" s="36">
        <v>15.116461260613335</v>
      </c>
      <c r="J15" s="36">
        <v>71.839072084495953</v>
      </c>
      <c r="K15" s="36">
        <v>2.7350517605904936</v>
      </c>
      <c r="L15" s="36">
        <v>12.381409500022841</v>
      </c>
      <c r="M15" s="36">
        <v>29.048831845104893</v>
      </c>
      <c r="N15" s="36">
        <v>57.906701500004395</v>
      </c>
      <c r="O15" s="36">
        <v>0.27089160800000001</v>
      </c>
      <c r="P15" s="36">
        <v>0.44716845</v>
      </c>
      <c r="Q15" s="36">
        <v>0.21244358499999999</v>
      </c>
      <c r="R15" s="36">
        <v>5.8448023000000002E-2</v>
      </c>
      <c r="S15" s="36">
        <v>0.37093189799999998</v>
      </c>
      <c r="T15" s="36">
        <v>7.6236551999999999E-2</v>
      </c>
      <c r="U15" s="36">
        <v>0</v>
      </c>
      <c r="V15" s="36">
        <v>0</v>
      </c>
      <c r="W15" s="36">
        <v>15.387352868613334</v>
      </c>
      <c r="X15" s="36">
        <v>72.28624053449596</v>
      </c>
      <c r="Y15" s="36">
        <v>87.673593403109294</v>
      </c>
      <c r="Z15" s="36">
        <v>4.3139995611675044E-2</v>
      </c>
      <c r="AA15" s="36">
        <v>2.0731330211393124E-2</v>
      </c>
      <c r="AB15" s="36">
        <v>2.0731329999999999E-2</v>
      </c>
      <c r="AC15" s="36">
        <v>5.2869948780181489E-2</v>
      </c>
      <c r="AD15" s="36">
        <v>0.81655757715215849</v>
      </c>
      <c r="AE15" s="36">
        <v>7.3664402782224752</v>
      </c>
      <c r="AF15" s="36">
        <v>8.1829978553746336</v>
      </c>
      <c r="AG15" s="36">
        <v>0</v>
      </c>
      <c r="AH15" s="36">
        <v>0</v>
      </c>
      <c r="AI15" s="36">
        <v>0</v>
      </c>
      <c r="AJ15" s="36">
        <v>8.1269505931706992E-4</v>
      </c>
      <c r="AK15" s="36">
        <v>9.8209520728069683E-4</v>
      </c>
      <c r="AL15" s="36">
        <v>2.4563000356132309E-3</v>
      </c>
      <c r="AM15" s="36">
        <v>5.3682643839498556E-2</v>
      </c>
      <c r="AN15" s="36">
        <v>0.81753967235943914</v>
      </c>
      <c r="AO15" s="36">
        <v>7.368896578258088</v>
      </c>
      <c r="AP15" s="36">
        <v>606.70994769599997</v>
      </c>
      <c r="AQ15" s="36">
        <v>326.68997183599998</v>
      </c>
      <c r="AR15" s="36">
        <v>933.39991953200001</v>
      </c>
      <c r="AS15" s="36">
        <v>60.004824159000002</v>
      </c>
      <c r="AT15" s="36">
        <v>2075.3458668960002</v>
      </c>
      <c r="AU15" s="36">
        <v>4688.8032435969999</v>
      </c>
      <c r="AV15" s="36">
        <v>1461.1461710789999</v>
      </c>
      <c r="AW15" s="36">
        <v>3301.1494689179999</v>
      </c>
      <c r="AX15" s="36">
        <v>1436.434830401</v>
      </c>
      <c r="AY15" s="36">
        <v>3245.3194426209998</v>
      </c>
      <c r="AZ15" s="36">
        <v>1.3776142440000001</v>
      </c>
      <c r="BA15" s="36">
        <v>2.7552284889999998</v>
      </c>
      <c r="BB15" s="36">
        <v>4.7891466009999997</v>
      </c>
      <c r="BC15" s="36">
        <v>138.933869122</v>
      </c>
      <c r="BD15" s="36">
        <v>313.89157179799997</v>
      </c>
      <c r="BE15" s="36">
        <v>0.28394149800000001</v>
      </c>
      <c r="BF15" s="36">
        <v>0.56788299600000003</v>
      </c>
      <c r="BG15" s="36">
        <v>4.7395253930000001</v>
      </c>
      <c r="BH15" s="36">
        <v>24.340737793999999</v>
      </c>
      <c r="BI15" s="36">
        <v>0.51000000000000012</v>
      </c>
      <c r="BJ15" s="36">
        <v>0.63000000000000023</v>
      </c>
      <c r="BK15" s="36">
        <v>0.63</v>
      </c>
      <c r="BL15" s="36">
        <v>0.71000000000000008</v>
      </c>
    </row>
    <row r="16" spans="1:64" s="37" customFormat="1" x14ac:dyDescent="0.2">
      <c r="A16" s="6">
        <v>13</v>
      </c>
      <c r="B16" s="34" t="s">
        <v>106</v>
      </c>
      <c r="C16" s="34" t="s">
        <v>118</v>
      </c>
      <c r="D16" s="41">
        <v>5.9296385550000004</v>
      </c>
      <c r="E16" s="36">
        <v>45</v>
      </c>
      <c r="F16" s="36">
        <v>25</v>
      </c>
      <c r="G16" s="36">
        <v>20</v>
      </c>
      <c r="H16" s="36">
        <v>0</v>
      </c>
      <c r="I16" s="36">
        <v>1.3576647071415768</v>
      </c>
      <c r="J16" s="36">
        <v>13.416864508010036</v>
      </c>
      <c r="K16" s="36">
        <v>0.29141870715564938</v>
      </c>
      <c r="L16" s="36">
        <v>1.0662459999859275</v>
      </c>
      <c r="M16" s="36">
        <v>7.2776302151477319</v>
      </c>
      <c r="N16" s="36">
        <v>7.4968990000038804</v>
      </c>
      <c r="O16" s="36">
        <v>4.2498731000000005E-2</v>
      </c>
      <c r="P16" s="36">
        <v>5.9540048000000005E-2</v>
      </c>
      <c r="Q16" s="36">
        <v>4.0084247000000003E-2</v>
      </c>
      <c r="R16" s="36">
        <v>2.4144839999999997E-3</v>
      </c>
      <c r="S16" s="36">
        <v>5.6390720000000005E-2</v>
      </c>
      <c r="T16" s="36">
        <v>3.1493279999999998E-3</v>
      </c>
      <c r="U16" s="36">
        <v>11.523200000000005</v>
      </c>
      <c r="V16" s="36">
        <v>27.36760000000001</v>
      </c>
      <c r="W16" s="36">
        <v>12.923363438141582</v>
      </c>
      <c r="X16" s="36">
        <v>40.844004556010049</v>
      </c>
      <c r="Y16" s="36">
        <v>53.767367994151627</v>
      </c>
      <c r="Z16" s="36">
        <v>7.4452852684716384E-3</v>
      </c>
      <c r="AA16" s="36">
        <v>3.5886274994033295E-3</v>
      </c>
      <c r="AB16" s="36">
        <v>3.588627E-3</v>
      </c>
      <c r="AC16" s="36">
        <v>4.8750237565589136E-3</v>
      </c>
      <c r="AD16" s="36">
        <v>0.1216644578342341</v>
      </c>
      <c r="AE16" s="36">
        <v>1.0949801205081067</v>
      </c>
      <c r="AF16" s="36">
        <v>1.2166445783423407</v>
      </c>
      <c r="AG16" s="36">
        <v>0.71672501389418131</v>
      </c>
      <c r="AH16" s="36">
        <v>1.2192563454751593</v>
      </c>
      <c r="AI16" s="36">
        <v>3.9049155929407133</v>
      </c>
      <c r="AJ16" s="36">
        <v>1.4067883552969202E-4</v>
      </c>
      <c r="AK16" s="36">
        <v>1.7000228048167222E-4</v>
      </c>
      <c r="AL16" s="36">
        <v>4.2518953814842575E-4</v>
      </c>
      <c r="AM16" s="36">
        <v>0.72174071648626992</v>
      </c>
      <c r="AN16" s="36">
        <v>1.3410908055898749</v>
      </c>
      <c r="AO16" s="36">
        <v>5.0003209029869691</v>
      </c>
      <c r="AP16" s="36">
        <v>298.21281129599998</v>
      </c>
      <c r="AQ16" s="36">
        <v>160.576129159</v>
      </c>
      <c r="AR16" s="36">
        <v>458.78894045499999</v>
      </c>
      <c r="AS16" s="36">
        <v>12.462792393999999</v>
      </c>
      <c r="AT16" s="36">
        <v>1264.919608338</v>
      </c>
      <c r="AU16" s="36">
        <v>2567.46246651</v>
      </c>
      <c r="AV16" s="36">
        <v>742.74846522500002</v>
      </c>
      <c r="AW16" s="36">
        <v>1507.58893605</v>
      </c>
      <c r="AX16" s="36">
        <v>721.66243727400001</v>
      </c>
      <c r="AY16" s="36">
        <v>1464.789705984</v>
      </c>
      <c r="AZ16" s="36">
        <v>0.52030406399999996</v>
      </c>
      <c r="BA16" s="36">
        <v>1.0406081279999999</v>
      </c>
      <c r="BB16" s="36">
        <v>1.377881664</v>
      </c>
      <c r="BC16" s="36">
        <v>84.168032509</v>
      </c>
      <c r="BD16" s="36">
        <v>170.83952444299999</v>
      </c>
      <c r="BE16" s="36">
        <v>8.1692587999999997E-2</v>
      </c>
      <c r="BF16" s="36">
        <v>0.16338517699999999</v>
      </c>
      <c r="BG16" s="36">
        <v>0.86329961499999996</v>
      </c>
      <c r="BH16" s="36">
        <v>2.9283107130000001</v>
      </c>
      <c r="BI16" s="36">
        <v>0.21</v>
      </c>
      <c r="BJ16" s="36">
        <v>0.21</v>
      </c>
      <c r="BK16" s="36">
        <v>0</v>
      </c>
      <c r="BL16" s="36">
        <v>0</v>
      </c>
    </row>
    <row r="17" spans="1:64" s="37" customFormat="1" x14ac:dyDescent="0.2">
      <c r="A17" s="6">
        <v>14</v>
      </c>
      <c r="B17" s="34" t="s">
        <v>106</v>
      </c>
      <c r="C17" s="34" t="s">
        <v>119</v>
      </c>
      <c r="D17" s="41">
        <v>5.2757750029999997</v>
      </c>
      <c r="E17" s="36">
        <v>3</v>
      </c>
      <c r="F17" s="36">
        <v>0</v>
      </c>
      <c r="G17" s="36">
        <v>1</v>
      </c>
      <c r="H17" s="36">
        <v>2</v>
      </c>
      <c r="I17" s="36">
        <v>2.7623294745352791E-4</v>
      </c>
      <c r="J17" s="36">
        <v>0.98161877282388643</v>
      </c>
      <c r="K17" s="36">
        <v>2.7623294745352791E-4</v>
      </c>
      <c r="L17" s="36">
        <v>0</v>
      </c>
      <c r="M17" s="36">
        <v>5.2995005771271017E-2</v>
      </c>
      <c r="N17" s="36">
        <v>0.92890000000006889</v>
      </c>
      <c r="O17" s="36">
        <v>1.4437248E-2</v>
      </c>
      <c r="P17" s="36">
        <v>2.1840157999999998E-2</v>
      </c>
      <c r="Q17" s="36">
        <v>1.2535686000000001E-2</v>
      </c>
      <c r="R17" s="36">
        <v>1.9015619999999999E-3</v>
      </c>
      <c r="S17" s="36">
        <v>1.9359859E-2</v>
      </c>
      <c r="T17" s="36">
        <v>2.480299E-3</v>
      </c>
      <c r="U17" s="36">
        <v>3.0000000000000001E-3</v>
      </c>
      <c r="V17" s="36">
        <v>7.1999999999999998E-3</v>
      </c>
      <c r="W17" s="36">
        <v>1.7713480947453529E-2</v>
      </c>
      <c r="X17" s="36">
        <v>1.0106589308238865</v>
      </c>
      <c r="Y17" s="36">
        <v>1.02837241177134</v>
      </c>
      <c r="Z17" s="36">
        <v>1.4503517951742985E-5</v>
      </c>
      <c r="AA17" s="36">
        <v>3.1037528416729992E-6</v>
      </c>
      <c r="AB17" s="36">
        <v>3.1037500000000001E-6</v>
      </c>
      <c r="AC17" s="36">
        <v>1.8199284673343347E-6</v>
      </c>
      <c r="AD17" s="36">
        <v>7.4173078270224554E-3</v>
      </c>
      <c r="AE17" s="36">
        <v>6.6755770443202106E-2</v>
      </c>
      <c r="AF17" s="36">
        <v>7.4173078270224554E-2</v>
      </c>
      <c r="AG17" s="36">
        <v>2.3963622538665939E-4</v>
      </c>
      <c r="AH17" s="36">
        <v>4.07657027094547E-4</v>
      </c>
      <c r="AI17" s="36">
        <v>1.3056042624514546E-3</v>
      </c>
      <c r="AJ17" s="36">
        <v>1.2167102780292741E-7</v>
      </c>
      <c r="AK17" s="36">
        <v>1.4703243832390221E-7</v>
      </c>
      <c r="AL17" s="36">
        <v>3.6774009364254813E-7</v>
      </c>
      <c r="AM17" s="36">
        <v>2.4157782488179667E-4</v>
      </c>
      <c r="AN17" s="36">
        <v>7.8251118865553266E-3</v>
      </c>
      <c r="AO17" s="36">
        <v>6.8061742445747198E-2</v>
      </c>
      <c r="AP17" s="36">
        <v>9.9705170840000008</v>
      </c>
      <c r="AQ17" s="36">
        <v>5.3687399679999999</v>
      </c>
      <c r="AR17" s="36">
        <v>15.339257052000001</v>
      </c>
      <c r="AS17" s="36">
        <v>1.4157181619999999</v>
      </c>
      <c r="AT17" s="36">
        <v>37.772822316999999</v>
      </c>
      <c r="AU17" s="36">
        <v>97.223522689000006</v>
      </c>
      <c r="AV17" s="36">
        <v>34.008136647999997</v>
      </c>
      <c r="AW17" s="36">
        <v>87.533592730999999</v>
      </c>
      <c r="AX17" s="36">
        <v>31.504530551999999</v>
      </c>
      <c r="AY17" s="36">
        <v>81.089557334000006</v>
      </c>
      <c r="AZ17" s="36">
        <v>1.3147802E-2</v>
      </c>
      <c r="BA17" s="36">
        <v>2.6295605E-2</v>
      </c>
      <c r="BB17" s="36">
        <v>0.74175960699999999</v>
      </c>
      <c r="BC17" s="36">
        <v>30.416495403999999</v>
      </c>
      <c r="BD17" s="36">
        <v>78.289062071000004</v>
      </c>
      <c r="BE17" s="36">
        <v>4.3977842000000003E-2</v>
      </c>
      <c r="BF17" s="36">
        <v>8.7955684000000006E-2</v>
      </c>
      <c r="BG17" s="36">
        <v>2.193568285</v>
      </c>
      <c r="BH17" s="36">
        <v>12.581127567999999</v>
      </c>
      <c r="BI17" s="36">
        <v>0</v>
      </c>
      <c r="BJ17" s="36">
        <v>0</v>
      </c>
      <c r="BK17" s="36">
        <v>0</v>
      </c>
      <c r="BL17" s="36">
        <v>0</v>
      </c>
    </row>
    <row r="18" spans="1:64" s="37" customFormat="1" x14ac:dyDescent="0.2">
      <c r="A18" s="6">
        <v>15</v>
      </c>
      <c r="B18" s="34" t="s">
        <v>106</v>
      </c>
      <c r="C18" s="34" t="s">
        <v>120</v>
      </c>
      <c r="D18" s="41">
        <v>5.402000159</v>
      </c>
      <c r="E18" s="36">
        <v>1</v>
      </c>
      <c r="F18" s="36">
        <v>0</v>
      </c>
      <c r="G18" s="36">
        <v>1</v>
      </c>
      <c r="H18" s="36">
        <v>0</v>
      </c>
      <c r="I18" s="36">
        <v>2.0808002945149075E-3</v>
      </c>
      <c r="J18" s="36">
        <v>2.6950022369489304</v>
      </c>
      <c r="K18" s="36">
        <v>2.0808002945149075E-3</v>
      </c>
      <c r="L18" s="36">
        <v>0</v>
      </c>
      <c r="M18" s="36">
        <v>0.20398703723584435</v>
      </c>
      <c r="N18" s="36">
        <v>2.493096000007601</v>
      </c>
      <c r="O18" s="36">
        <v>9.1554844999999996E-2</v>
      </c>
      <c r="P18" s="36">
        <v>0.15590870200000001</v>
      </c>
      <c r="Q18" s="36">
        <v>8.4399661000000001E-2</v>
      </c>
      <c r="R18" s="36">
        <v>7.1551840000000002E-3</v>
      </c>
      <c r="S18" s="36">
        <v>0.14657585200000001</v>
      </c>
      <c r="T18" s="36">
        <v>9.3328500000000002E-3</v>
      </c>
      <c r="U18" s="36">
        <v>0</v>
      </c>
      <c r="V18" s="36">
        <v>0</v>
      </c>
      <c r="W18" s="36">
        <v>9.3635645294514902E-2</v>
      </c>
      <c r="X18" s="36">
        <v>2.8509109389489304</v>
      </c>
      <c r="Y18" s="36">
        <v>2.9445465842434455</v>
      </c>
      <c r="Z18" s="36">
        <v>6.9863220839256948E-5</v>
      </c>
      <c r="AA18" s="36">
        <v>1.4950729259600972E-5</v>
      </c>
      <c r="AB18" s="36">
        <v>1.4950700000000001E-5</v>
      </c>
      <c r="AC18" s="36">
        <v>1.438521016310079E-5</v>
      </c>
      <c r="AD18" s="36">
        <v>3.3624199348948128E-2</v>
      </c>
      <c r="AE18" s="36">
        <v>0.30261779414053308</v>
      </c>
      <c r="AF18" s="36">
        <v>0.33624199348948125</v>
      </c>
      <c r="AG18" s="36">
        <v>0</v>
      </c>
      <c r="AH18" s="36">
        <v>0</v>
      </c>
      <c r="AI18" s="36">
        <v>0</v>
      </c>
      <c r="AJ18" s="36">
        <v>5.8608684184397209E-7</v>
      </c>
      <c r="AK18" s="36">
        <v>7.0825223540851045E-7</v>
      </c>
      <c r="AL18" s="36">
        <v>1.7713964778160755E-6</v>
      </c>
      <c r="AM18" s="36">
        <v>1.4971297004944762E-5</v>
      </c>
      <c r="AN18" s="36">
        <v>3.3624907601183536E-2</v>
      </c>
      <c r="AO18" s="36">
        <v>0.30261956553701091</v>
      </c>
      <c r="AP18" s="36">
        <v>54.671997959999999</v>
      </c>
      <c r="AQ18" s="36">
        <v>29.438768132</v>
      </c>
      <c r="AR18" s="36">
        <v>84.110766092000006</v>
      </c>
      <c r="AS18" s="36">
        <v>5.5294143350000002</v>
      </c>
      <c r="AT18" s="36">
        <v>141.94842462299999</v>
      </c>
      <c r="AU18" s="36">
        <v>371.77439066699998</v>
      </c>
      <c r="AV18" s="36">
        <v>119.06263548699999</v>
      </c>
      <c r="AW18" s="36">
        <v>311.83466020899999</v>
      </c>
      <c r="AX18" s="36">
        <v>110.547216495</v>
      </c>
      <c r="AY18" s="36">
        <v>289.53208999399999</v>
      </c>
      <c r="AZ18" s="36">
        <v>9.2582945999999999E-2</v>
      </c>
      <c r="BA18" s="36">
        <v>0.185165893</v>
      </c>
      <c r="BB18" s="36">
        <v>1.1922183209999999</v>
      </c>
      <c r="BC18" s="36">
        <v>70.145967636999998</v>
      </c>
      <c r="BD18" s="36">
        <v>183.71795562599999</v>
      </c>
      <c r="BE18" s="36">
        <v>7.0684880000000005E-2</v>
      </c>
      <c r="BF18" s="36">
        <v>0.14136976100000001</v>
      </c>
      <c r="BG18" s="36">
        <v>5.2770270049999999</v>
      </c>
      <c r="BH18" s="36">
        <v>51.380808760000001</v>
      </c>
      <c r="BI18" s="36">
        <v>0</v>
      </c>
      <c r="BJ18" s="36">
        <v>0</v>
      </c>
      <c r="BK18" s="36">
        <v>0</v>
      </c>
      <c r="BL18" s="36">
        <v>0</v>
      </c>
    </row>
    <row r="19" spans="1:64" s="37" customFormat="1" x14ac:dyDescent="0.2">
      <c r="A19" s="6">
        <v>16</v>
      </c>
      <c r="B19" s="34" t="s">
        <v>106</v>
      </c>
      <c r="C19" s="34" t="s">
        <v>121</v>
      </c>
      <c r="D19" s="41">
        <v>5.3028931510000001</v>
      </c>
      <c r="E19" s="36">
        <v>6</v>
      </c>
      <c r="F19" s="36">
        <v>0</v>
      </c>
      <c r="G19" s="36">
        <v>0</v>
      </c>
      <c r="H19" s="36">
        <v>6</v>
      </c>
      <c r="I19" s="36">
        <v>6.6640536418776362E-4</v>
      </c>
      <c r="J19" s="36">
        <v>1.5767437684932804</v>
      </c>
      <c r="K19" s="36">
        <v>6.6640536418776362E-4</v>
      </c>
      <c r="L19" s="36">
        <v>0</v>
      </c>
      <c r="M19" s="36">
        <v>9.4902173855873226E-2</v>
      </c>
      <c r="N19" s="36">
        <v>1.4825080000015949</v>
      </c>
      <c r="O19" s="36">
        <v>0.23419547700000001</v>
      </c>
      <c r="P19" s="36">
        <v>0.39746807099999998</v>
      </c>
      <c r="Q19" s="36">
        <v>0.21775312100000002</v>
      </c>
      <c r="R19" s="36">
        <v>1.6442355999999998E-2</v>
      </c>
      <c r="S19" s="36">
        <v>0.37602152</v>
      </c>
      <c r="T19" s="36">
        <v>2.1446551000000001E-2</v>
      </c>
      <c r="U19" s="36">
        <v>0</v>
      </c>
      <c r="V19" s="36">
        <v>0</v>
      </c>
      <c r="W19" s="36">
        <v>0.23486188236418779</v>
      </c>
      <c r="X19" s="36">
        <v>1.9742118394932804</v>
      </c>
      <c r="Y19" s="36">
        <v>2.2090737218574681</v>
      </c>
      <c r="Z19" s="36">
        <v>3.2250691497644787E-5</v>
      </c>
      <c r="AA19" s="36">
        <v>6.9016479804959836E-6</v>
      </c>
      <c r="AB19" s="36">
        <v>6.9016500000000002E-6</v>
      </c>
      <c r="AC19" s="36">
        <v>5.857361488962238E-6</v>
      </c>
      <c r="AD19" s="36">
        <v>1.7689177521089224E-2</v>
      </c>
      <c r="AE19" s="36">
        <v>0.15920259768980302</v>
      </c>
      <c r="AF19" s="36">
        <v>0.17689177521089222</v>
      </c>
      <c r="AG19" s="36">
        <v>0</v>
      </c>
      <c r="AH19" s="36">
        <v>0</v>
      </c>
      <c r="AI19" s="36">
        <v>0</v>
      </c>
      <c r="AJ19" s="36">
        <v>2.7055363641919418E-7</v>
      </c>
      <c r="AK19" s="36">
        <v>3.2694850679280212E-7</v>
      </c>
      <c r="AL19" s="36">
        <v>8.177248223239926E-7</v>
      </c>
      <c r="AM19" s="36">
        <v>6.1279151253814324E-6</v>
      </c>
      <c r="AN19" s="36">
        <v>1.7689504469596017E-2</v>
      </c>
      <c r="AO19" s="36">
        <v>0.15920341541462535</v>
      </c>
      <c r="AP19" s="36">
        <v>30.780687206</v>
      </c>
      <c r="AQ19" s="36">
        <v>16.574216188000001</v>
      </c>
      <c r="AR19" s="36">
        <v>47.354903394000004</v>
      </c>
      <c r="AS19" s="36">
        <v>2.5214052169999999</v>
      </c>
      <c r="AT19" s="36">
        <v>86.898005144999999</v>
      </c>
      <c r="AU19" s="36">
        <v>204.68000955599999</v>
      </c>
      <c r="AV19" s="36">
        <v>80.340394931000006</v>
      </c>
      <c r="AW19" s="36">
        <v>189.234180632</v>
      </c>
      <c r="AX19" s="36">
        <v>74.353263072999994</v>
      </c>
      <c r="AY19" s="36">
        <v>175.132059371</v>
      </c>
      <c r="AZ19" s="36">
        <v>3.1539881999999998E-2</v>
      </c>
      <c r="BA19" s="36">
        <v>6.3079763999999997E-2</v>
      </c>
      <c r="BB19" s="36">
        <v>1.5297479460000001</v>
      </c>
      <c r="BC19" s="36">
        <v>88.157159307000001</v>
      </c>
      <c r="BD19" s="36">
        <v>207.64582776500001</v>
      </c>
      <c r="BE19" s="36">
        <v>9.0696518000000004E-2</v>
      </c>
      <c r="BF19" s="36">
        <v>0.18139303700000001</v>
      </c>
      <c r="BG19" s="36">
        <v>1.9117737159999999</v>
      </c>
      <c r="BH19" s="36">
        <v>26.105173972999999</v>
      </c>
      <c r="BI19" s="36">
        <v>0</v>
      </c>
      <c r="BJ19" s="36">
        <v>0</v>
      </c>
      <c r="BK19" s="36">
        <v>0</v>
      </c>
      <c r="BL19" s="36">
        <v>0</v>
      </c>
    </row>
    <row r="20" spans="1:64" s="37" customFormat="1" x14ac:dyDescent="0.2">
      <c r="A20" s="6">
        <v>17</v>
      </c>
      <c r="B20" s="34" t="s">
        <v>106</v>
      </c>
      <c r="C20" s="34" t="s">
        <v>122</v>
      </c>
      <c r="D20" s="41">
        <v>5.8179008059999999</v>
      </c>
      <c r="E20" s="36">
        <v>0</v>
      </c>
      <c r="F20" s="36" t="s">
        <v>340</v>
      </c>
      <c r="G20" s="36" t="s">
        <v>340</v>
      </c>
      <c r="H20" s="36" t="s">
        <v>340</v>
      </c>
      <c r="I20" s="36">
        <v>0.25764731319759898</v>
      </c>
      <c r="J20" s="36">
        <v>4.5361952813789719</v>
      </c>
      <c r="K20" s="36">
        <v>3.4533813204683586E-2</v>
      </c>
      <c r="L20" s="36">
        <v>0.22311349999291541</v>
      </c>
      <c r="M20" s="36">
        <v>1.3856645945807355</v>
      </c>
      <c r="N20" s="36">
        <v>3.4081779999958348</v>
      </c>
      <c r="O20" s="36">
        <v>0.129642018</v>
      </c>
      <c r="P20" s="36">
        <v>0.19920248700000001</v>
      </c>
      <c r="Q20" s="36">
        <v>0.12273804299999999</v>
      </c>
      <c r="R20" s="36">
        <v>6.9039750000000006E-3</v>
      </c>
      <c r="S20" s="36">
        <v>0.19019730200000001</v>
      </c>
      <c r="T20" s="36">
        <v>9.0051849999999989E-3</v>
      </c>
      <c r="U20" s="36" t="s">
        <v>340</v>
      </c>
      <c r="V20" s="36" t="s">
        <v>340</v>
      </c>
      <c r="W20" s="36">
        <v>0.38728933119759901</v>
      </c>
      <c r="X20" s="36">
        <v>4.7353977683789719</v>
      </c>
      <c r="Y20" s="36">
        <v>5.122687099576571</v>
      </c>
      <c r="Z20" s="36">
        <v>1.6492219538797091E-3</v>
      </c>
      <c r="AA20" s="36">
        <v>7.1336815840614229E-4</v>
      </c>
      <c r="AB20" s="36">
        <v>7.1336800000000003E-4</v>
      </c>
      <c r="AC20" s="36">
        <v>9.8951811461837864E-5</v>
      </c>
      <c r="AD20" s="36">
        <v>1.7450514825306053E-2</v>
      </c>
      <c r="AE20" s="36">
        <v>0.1570546334277545</v>
      </c>
      <c r="AF20" s="36">
        <v>0.17450514825306054</v>
      </c>
      <c r="AG20" s="36" t="s">
        <v>340</v>
      </c>
      <c r="AH20" s="36" t="s">
        <v>340</v>
      </c>
      <c r="AI20" s="36" t="s">
        <v>340</v>
      </c>
      <c r="AJ20" s="36">
        <v>2.7964951353152308E-5</v>
      </c>
      <c r="AK20" s="36">
        <v>3.3794035106643723E-5</v>
      </c>
      <c r="AL20" s="36">
        <v>8.4521631936076424E-5</v>
      </c>
      <c r="AM20" s="36">
        <v>1.2691676281499019E-4</v>
      </c>
      <c r="AN20" s="36">
        <v>1.7484308860412696E-2</v>
      </c>
      <c r="AO20" s="36">
        <v>0.15713915505969056</v>
      </c>
      <c r="AP20" s="36">
        <v>50.818448418000003</v>
      </c>
      <c r="AQ20" s="36">
        <v>27.363779916999999</v>
      </c>
      <c r="AR20" s="36">
        <v>78.182228335000005</v>
      </c>
      <c r="AS20" s="36">
        <v>3.5358797989999999</v>
      </c>
      <c r="AT20" s="36">
        <v>176.341356034</v>
      </c>
      <c r="AU20" s="36">
        <v>406.62102016300003</v>
      </c>
      <c r="AV20" s="36">
        <v>108.16167334399999</v>
      </c>
      <c r="AW20" s="36">
        <v>249.40723462</v>
      </c>
      <c r="AX20" s="36">
        <v>101.97316247000001</v>
      </c>
      <c r="AY20" s="36">
        <v>235.13730576500001</v>
      </c>
      <c r="AZ20" s="36">
        <v>5.0447183999999999E-2</v>
      </c>
      <c r="BA20" s="36">
        <v>0.100894368</v>
      </c>
      <c r="BB20" s="36">
        <v>0.55479547500000004</v>
      </c>
      <c r="BC20" s="36">
        <v>32.396386765000003</v>
      </c>
      <c r="BD20" s="36">
        <v>74.701999193999995</v>
      </c>
      <c r="BE20" s="36">
        <v>3.2893011999999999E-2</v>
      </c>
      <c r="BF20" s="36">
        <v>6.5786023999999999E-2</v>
      </c>
      <c r="BG20" s="36">
        <v>2.3547381430000001</v>
      </c>
      <c r="BH20" s="36">
        <v>16.521608143000002</v>
      </c>
      <c r="BI20" s="36">
        <v>0.09</v>
      </c>
      <c r="BJ20" s="36">
        <v>0.09</v>
      </c>
      <c r="BK20" s="36">
        <v>0.21</v>
      </c>
      <c r="BL20" s="36">
        <v>0.21</v>
      </c>
    </row>
    <row r="21" spans="1:64" s="37" customFormat="1" x14ac:dyDescent="0.2">
      <c r="A21" s="6">
        <v>18</v>
      </c>
      <c r="B21" s="34" t="s">
        <v>106</v>
      </c>
      <c r="C21" s="34" t="s">
        <v>123</v>
      </c>
      <c r="D21" s="41">
        <v>6.2389576619999998</v>
      </c>
      <c r="E21" s="36">
        <v>3</v>
      </c>
      <c r="F21" s="36">
        <v>0</v>
      </c>
      <c r="G21" s="36">
        <v>2</v>
      </c>
      <c r="H21" s="36">
        <v>1</v>
      </c>
      <c r="I21" s="36">
        <v>1.4687011281693985</v>
      </c>
      <c r="J21" s="36">
        <v>10.814886277049913</v>
      </c>
      <c r="K21" s="36">
        <v>0.1453786281578025</v>
      </c>
      <c r="L21" s="36">
        <v>1.323322500011596</v>
      </c>
      <c r="M21" s="36">
        <v>3.0901114052148335</v>
      </c>
      <c r="N21" s="36">
        <v>9.1934760000044768</v>
      </c>
      <c r="O21" s="36">
        <v>0.32305922500000001</v>
      </c>
      <c r="P21" s="36">
        <v>0.50476376300000003</v>
      </c>
      <c r="Q21" s="36">
        <v>0.28100617999999999</v>
      </c>
      <c r="R21" s="36">
        <v>4.2053044999999997E-2</v>
      </c>
      <c r="S21" s="36">
        <v>0.44991196500000002</v>
      </c>
      <c r="T21" s="36">
        <v>5.4851798000000007E-2</v>
      </c>
      <c r="U21" s="36">
        <v>1.32E-2</v>
      </c>
      <c r="V21" s="36">
        <v>3.1199999999999999E-2</v>
      </c>
      <c r="W21" s="36">
        <v>1.8049603531693985</v>
      </c>
      <c r="X21" s="36">
        <v>11.350850040049913</v>
      </c>
      <c r="Y21" s="36">
        <v>13.155810393219312</v>
      </c>
      <c r="Z21" s="36">
        <v>7.021607632203517E-3</v>
      </c>
      <c r="AA21" s="36">
        <v>3.3844148787220956E-3</v>
      </c>
      <c r="AB21" s="36">
        <v>3.384415E-3</v>
      </c>
      <c r="AC21" s="36">
        <v>4.3083267963560795E-3</v>
      </c>
      <c r="AD21" s="36">
        <v>9.8645732561533639E-2</v>
      </c>
      <c r="AE21" s="36">
        <v>0.88781159305380264</v>
      </c>
      <c r="AF21" s="36">
        <v>0.98645732561533628</v>
      </c>
      <c r="AG21" s="36">
        <v>9.5789832107023398E-4</v>
      </c>
      <c r="AH21" s="36">
        <v>1.6295281783723519E-3</v>
      </c>
      <c r="AI21" s="36">
        <v>5.2188943010033437E-3</v>
      </c>
      <c r="AJ21" s="36">
        <v>1.3267346018915632E-4</v>
      </c>
      <c r="AK21" s="36">
        <v>1.603282447845314E-4</v>
      </c>
      <c r="AL21" s="36">
        <v>4.009939876037839E-4</v>
      </c>
      <c r="AM21" s="36">
        <v>5.3988985776154703E-3</v>
      </c>
      <c r="AN21" s="36">
        <v>0.10043558898469052</v>
      </c>
      <c r="AO21" s="36">
        <v>0.89343148134240968</v>
      </c>
      <c r="AP21" s="36">
        <v>148.42358982499999</v>
      </c>
      <c r="AQ21" s="36">
        <v>79.920394521000006</v>
      </c>
      <c r="AR21" s="36">
        <v>228.34398434600001</v>
      </c>
      <c r="AS21" s="36">
        <v>20.972144716999999</v>
      </c>
      <c r="AT21" s="36">
        <v>610.34320364300004</v>
      </c>
      <c r="AU21" s="36">
        <v>1440.755688773</v>
      </c>
      <c r="AV21" s="36">
        <v>344.70327598</v>
      </c>
      <c r="AW21" s="36">
        <v>813.69498807100001</v>
      </c>
      <c r="AX21" s="36">
        <v>333.83511969699998</v>
      </c>
      <c r="AY21" s="36">
        <v>788.03998298900001</v>
      </c>
      <c r="AZ21" s="36">
        <v>0.57306546400000002</v>
      </c>
      <c r="BA21" s="36">
        <v>1.1461309289999999</v>
      </c>
      <c r="BB21" s="36">
        <v>1.2373899129999999</v>
      </c>
      <c r="BC21" s="36">
        <v>32.755213576999999</v>
      </c>
      <c r="BD21" s="36">
        <v>77.320858193000007</v>
      </c>
      <c r="BE21" s="36">
        <v>7.3363038000000005E-2</v>
      </c>
      <c r="BF21" s="36">
        <v>0.14672607600000001</v>
      </c>
      <c r="BG21" s="36">
        <v>1.3504564189999999</v>
      </c>
      <c r="BH21" s="36">
        <v>21.342117247000001</v>
      </c>
      <c r="BI21" s="36">
        <v>0.39</v>
      </c>
      <c r="BJ21" s="36">
        <v>0.47000000000000008</v>
      </c>
      <c r="BK21" s="36">
        <v>0.54000000000000015</v>
      </c>
      <c r="BL21" s="36">
        <v>0.61000000000000021</v>
      </c>
    </row>
    <row r="22" spans="1:64" s="37" customFormat="1" x14ac:dyDescent="0.2">
      <c r="A22" s="6">
        <v>19</v>
      </c>
      <c r="B22" s="34" t="s">
        <v>106</v>
      </c>
      <c r="C22" s="34" t="s">
        <v>124</v>
      </c>
      <c r="D22" s="41">
        <v>6.5340407770000004</v>
      </c>
      <c r="E22" s="36">
        <v>2</v>
      </c>
      <c r="F22" s="36">
        <v>1</v>
      </c>
      <c r="G22" s="36">
        <v>0</v>
      </c>
      <c r="H22" s="36">
        <v>1</v>
      </c>
      <c r="I22" s="36">
        <v>36.652720419277117</v>
      </c>
      <c r="J22" s="36">
        <v>136.25180400598947</v>
      </c>
      <c r="K22" s="36">
        <v>13.718720419292197</v>
      </c>
      <c r="L22" s="36">
        <v>22.933999999984916</v>
      </c>
      <c r="M22" s="36">
        <v>87.087623425280029</v>
      </c>
      <c r="N22" s="36">
        <v>85.816900999986544</v>
      </c>
      <c r="O22" s="36">
        <v>1.647931094</v>
      </c>
      <c r="P22" s="36">
        <v>2.8505627230000004</v>
      </c>
      <c r="Q22" s="36">
        <v>1.4812186140000001</v>
      </c>
      <c r="R22" s="36">
        <v>0.16671248</v>
      </c>
      <c r="S22" s="36">
        <v>2.6331116630000002</v>
      </c>
      <c r="T22" s="36">
        <v>0.21745105999999997</v>
      </c>
      <c r="U22" s="36">
        <v>4.7199999999999999E-2</v>
      </c>
      <c r="V22" s="36">
        <v>0.11209999999999999</v>
      </c>
      <c r="W22" s="36">
        <v>38.347851513277114</v>
      </c>
      <c r="X22" s="36">
        <v>139.21446672898946</v>
      </c>
      <c r="Y22" s="36">
        <v>177.56231824226657</v>
      </c>
      <c r="Z22" s="36">
        <v>8.9926934054948893E-2</v>
      </c>
      <c r="AA22" s="36">
        <v>4.3344047023214094E-2</v>
      </c>
      <c r="AB22" s="36">
        <v>4.3344046999999997E-2</v>
      </c>
      <c r="AC22" s="36">
        <v>0.19938414561369372</v>
      </c>
      <c r="AD22" s="36">
        <v>2.1078026000070373</v>
      </c>
      <c r="AE22" s="36">
        <v>19.083781048905532</v>
      </c>
      <c r="AF22" s="36">
        <v>21.19158364891257</v>
      </c>
      <c r="AG22" s="36">
        <v>3.8566927848209692E-3</v>
      </c>
      <c r="AH22" s="36">
        <v>6.5608107144080859E-3</v>
      </c>
      <c r="AI22" s="36">
        <v>2.1012326206955628E-2</v>
      </c>
      <c r="AJ22" s="36">
        <v>1.6991430795876448E-3</v>
      </c>
      <c r="AK22" s="36">
        <v>2.0533164453437991E-3</v>
      </c>
      <c r="AL22" s="36">
        <v>5.1355115272257766E-3</v>
      </c>
      <c r="AM22" s="36">
        <v>0.20493998147810236</v>
      </c>
      <c r="AN22" s="36">
        <v>2.1164167271667891</v>
      </c>
      <c r="AO22" s="36">
        <v>19.109928886639715</v>
      </c>
      <c r="AP22" s="36">
        <v>951.82253985600005</v>
      </c>
      <c r="AQ22" s="36">
        <v>512.51982915300005</v>
      </c>
      <c r="AR22" s="36">
        <v>1464.3423690090001</v>
      </c>
      <c r="AS22" s="36">
        <v>179.149461264</v>
      </c>
      <c r="AT22" s="36">
        <v>2525.1828596999999</v>
      </c>
      <c r="AU22" s="36">
        <v>6448.2348025199999</v>
      </c>
      <c r="AV22" s="36">
        <v>2042.3884696289999</v>
      </c>
      <c r="AW22" s="36">
        <v>5215.3848421470002</v>
      </c>
      <c r="AX22" s="36">
        <v>2024.5415650909999</v>
      </c>
      <c r="AY22" s="36">
        <v>5169.8114966310004</v>
      </c>
      <c r="AZ22" s="36">
        <v>5.9302173399999996</v>
      </c>
      <c r="BA22" s="36">
        <v>11.860434679999999</v>
      </c>
      <c r="BB22" s="36">
        <v>5.0899935320000003</v>
      </c>
      <c r="BC22" s="36">
        <v>238.313423747</v>
      </c>
      <c r="BD22" s="36">
        <v>608.55034993300001</v>
      </c>
      <c r="BE22" s="36">
        <v>0.30177827200000001</v>
      </c>
      <c r="BF22" s="36">
        <v>0.603556545</v>
      </c>
      <c r="BG22" s="36">
        <v>5.4820197510000002</v>
      </c>
      <c r="BH22" s="36">
        <v>49.505380592000002</v>
      </c>
      <c r="BI22" s="36">
        <v>1.35</v>
      </c>
      <c r="BJ22" s="36">
        <v>1.7800000000000002</v>
      </c>
      <c r="BK22" s="36">
        <v>1.8000000000000007</v>
      </c>
      <c r="BL22" s="36">
        <v>2.529999999999998</v>
      </c>
    </row>
    <row r="23" spans="1:64" s="37" customFormat="1" x14ac:dyDescent="0.2">
      <c r="A23" s="6">
        <v>20</v>
      </c>
      <c r="B23" s="34" t="s">
        <v>106</v>
      </c>
      <c r="C23" s="34" t="s">
        <v>125</v>
      </c>
      <c r="D23" s="41">
        <v>6.6173539469999998</v>
      </c>
      <c r="E23" s="36">
        <v>0</v>
      </c>
      <c r="F23" s="36" t="s">
        <v>340</v>
      </c>
      <c r="G23" s="36" t="s">
        <v>340</v>
      </c>
      <c r="H23" s="36" t="s">
        <v>340</v>
      </c>
      <c r="I23" s="36">
        <v>185.67471548258703</v>
      </c>
      <c r="J23" s="36">
        <v>394.68414921707398</v>
      </c>
      <c r="K23" s="36">
        <v>136.28859248261745</v>
      </c>
      <c r="L23" s="36">
        <v>49.386122999969601</v>
      </c>
      <c r="M23" s="36">
        <v>434.13387269965847</v>
      </c>
      <c r="N23" s="36">
        <v>146.22499200000252</v>
      </c>
      <c r="O23" s="36">
        <v>1.3350396010000001</v>
      </c>
      <c r="P23" s="36">
        <v>2.0550443359999999</v>
      </c>
      <c r="Q23" s="36">
        <v>1.191193001</v>
      </c>
      <c r="R23" s="36">
        <v>0.14384659999999999</v>
      </c>
      <c r="S23" s="36">
        <v>1.8674183360000001</v>
      </c>
      <c r="T23" s="36">
        <v>0.18762599999999999</v>
      </c>
      <c r="U23" s="36" t="s">
        <v>340</v>
      </c>
      <c r="V23" s="36" t="s">
        <v>340</v>
      </c>
      <c r="W23" s="36">
        <v>187.00975508358704</v>
      </c>
      <c r="X23" s="36">
        <v>396.73919355307396</v>
      </c>
      <c r="Y23" s="36">
        <v>583.748948636661</v>
      </c>
      <c r="Z23" s="36">
        <v>0.30196201390836874</v>
      </c>
      <c r="AA23" s="36">
        <v>0.14554569070383372</v>
      </c>
      <c r="AB23" s="36">
        <v>0.145545691</v>
      </c>
      <c r="AC23" s="36">
        <v>1.1084987242147728</v>
      </c>
      <c r="AD23" s="36">
        <v>2.1927521088695632</v>
      </c>
      <c r="AE23" s="36">
        <v>26.237679090060354</v>
      </c>
      <c r="AF23" s="36">
        <v>28.430431198929917</v>
      </c>
      <c r="AG23" s="36" t="s">
        <v>340</v>
      </c>
      <c r="AH23" s="36" t="s">
        <v>340</v>
      </c>
      <c r="AI23" s="36" t="s">
        <v>340</v>
      </c>
      <c r="AJ23" s="36">
        <v>5.705586325405884E-3</v>
      </c>
      <c r="AK23" s="36">
        <v>6.8948651905814664E-3</v>
      </c>
      <c r="AL23" s="36">
        <v>1.7244618940832662E-2</v>
      </c>
      <c r="AM23" s="36">
        <v>1.1142043105401787</v>
      </c>
      <c r="AN23" s="36">
        <v>2.1996469740601445</v>
      </c>
      <c r="AO23" s="36">
        <v>26.254923709001186</v>
      </c>
      <c r="AP23" s="36">
        <v>685.69899917600003</v>
      </c>
      <c r="AQ23" s="36">
        <v>369.22253801800002</v>
      </c>
      <c r="AR23" s="36">
        <v>1054.9215371939999</v>
      </c>
      <c r="AS23" s="36">
        <v>294.54640701699998</v>
      </c>
      <c r="AT23" s="36">
        <v>1274.9923313530001</v>
      </c>
      <c r="AU23" s="36">
        <v>3210.8096648589999</v>
      </c>
      <c r="AV23" s="36">
        <v>1175.850833899</v>
      </c>
      <c r="AW23" s="36">
        <v>2961.1419057809999</v>
      </c>
      <c r="AX23" s="36">
        <v>1172.945241807</v>
      </c>
      <c r="AY23" s="36">
        <v>2953.824761243</v>
      </c>
      <c r="AZ23" s="36">
        <v>3.0042990280000001</v>
      </c>
      <c r="BA23" s="36">
        <v>6.0085980560000003</v>
      </c>
      <c r="BB23" s="36">
        <v>3.8752334469999998</v>
      </c>
      <c r="BC23" s="36">
        <v>210.30906381400001</v>
      </c>
      <c r="BD23" s="36">
        <v>529.62073425699998</v>
      </c>
      <c r="BE23" s="36">
        <v>0.229756923</v>
      </c>
      <c r="BF23" s="36">
        <v>0.45951384699999998</v>
      </c>
      <c r="BG23" s="36">
        <v>3.1650338219999998</v>
      </c>
      <c r="BH23" s="36">
        <v>37.221031046</v>
      </c>
      <c r="BI23" s="36">
        <v>0.88</v>
      </c>
      <c r="BJ23" s="36">
        <v>1.27</v>
      </c>
      <c r="BK23" s="36">
        <v>2.2000000000000011</v>
      </c>
      <c r="BL23" s="36">
        <v>3.2399999999999998</v>
      </c>
    </row>
    <row r="24" spans="1:64" s="37" customFormat="1" x14ac:dyDescent="0.2">
      <c r="A24" s="6">
        <v>21</v>
      </c>
      <c r="B24" s="34" t="s">
        <v>106</v>
      </c>
      <c r="C24" s="34" t="s">
        <v>126</v>
      </c>
      <c r="D24" s="41">
        <v>6.5031882479999998</v>
      </c>
      <c r="E24" s="36">
        <v>0</v>
      </c>
      <c r="F24" s="36" t="s">
        <v>340</v>
      </c>
      <c r="G24" s="36" t="s">
        <v>340</v>
      </c>
      <c r="H24" s="36" t="s">
        <v>340</v>
      </c>
      <c r="I24" s="36">
        <v>52.135809236592458</v>
      </c>
      <c r="J24" s="36">
        <v>174.08434214170126</v>
      </c>
      <c r="K24" s="36">
        <v>30.401375736578473</v>
      </c>
      <c r="L24" s="36">
        <v>21.734433500013985</v>
      </c>
      <c r="M24" s="36">
        <v>150.41970787831761</v>
      </c>
      <c r="N24" s="36">
        <v>75.800443499976097</v>
      </c>
      <c r="O24" s="36">
        <v>1.9927396550000001</v>
      </c>
      <c r="P24" s="36">
        <v>3.0618712800000001</v>
      </c>
      <c r="Q24" s="36">
        <v>1.7734074280000001</v>
      </c>
      <c r="R24" s="36">
        <v>0.21933222699999999</v>
      </c>
      <c r="S24" s="36">
        <v>2.7757857660000003</v>
      </c>
      <c r="T24" s="36">
        <v>0.28608551400000004</v>
      </c>
      <c r="U24" s="36" t="s">
        <v>340</v>
      </c>
      <c r="V24" s="36" t="s">
        <v>340</v>
      </c>
      <c r="W24" s="36">
        <v>54.128548891592459</v>
      </c>
      <c r="X24" s="36">
        <v>177.14621342170125</v>
      </c>
      <c r="Y24" s="36">
        <v>231.27476231329371</v>
      </c>
      <c r="Z24" s="36">
        <v>0.10833548808134399</v>
      </c>
      <c r="AA24" s="36">
        <v>5.2217705255207796E-2</v>
      </c>
      <c r="AB24" s="36">
        <v>5.2217705000000003E-2</v>
      </c>
      <c r="AC24" s="36">
        <v>0.28433591993142521</v>
      </c>
      <c r="AD24" s="36">
        <v>1.0625739105581984</v>
      </c>
      <c r="AE24" s="36">
        <v>10.015366260858588</v>
      </c>
      <c r="AF24" s="36">
        <v>11.077940171416788</v>
      </c>
      <c r="AG24" s="36" t="s">
        <v>340</v>
      </c>
      <c r="AH24" s="36" t="s">
        <v>340</v>
      </c>
      <c r="AI24" s="36" t="s">
        <v>340</v>
      </c>
      <c r="AJ24" s="36">
        <v>2.0470022836798175E-3</v>
      </c>
      <c r="AK24" s="36">
        <v>2.4736839274517018E-3</v>
      </c>
      <c r="AL24" s="36">
        <v>6.1868848091821034E-3</v>
      </c>
      <c r="AM24" s="36">
        <v>0.28638292221510503</v>
      </c>
      <c r="AN24" s="36">
        <v>1.0650475944856501</v>
      </c>
      <c r="AO24" s="36">
        <v>10.02155314566777</v>
      </c>
      <c r="AP24" s="36">
        <v>457.06884015200001</v>
      </c>
      <c r="AQ24" s="36">
        <v>246.11399085100001</v>
      </c>
      <c r="AR24" s="36">
        <v>703.18283100300005</v>
      </c>
      <c r="AS24" s="36">
        <v>174.08341593399999</v>
      </c>
      <c r="AT24" s="36">
        <v>1013.462856815</v>
      </c>
      <c r="AU24" s="36">
        <v>2560.4812311669998</v>
      </c>
      <c r="AV24" s="36">
        <v>888.11230832700005</v>
      </c>
      <c r="AW24" s="36">
        <v>2243.7871120270001</v>
      </c>
      <c r="AX24" s="36">
        <v>883.93367466200004</v>
      </c>
      <c r="AY24" s="36">
        <v>2233.2299288039999</v>
      </c>
      <c r="AZ24" s="36">
        <v>1.345078614</v>
      </c>
      <c r="BA24" s="36">
        <v>2.6901572279999999</v>
      </c>
      <c r="BB24" s="36">
        <v>1.518151743</v>
      </c>
      <c r="BC24" s="36">
        <v>107.08420300500001</v>
      </c>
      <c r="BD24" s="36">
        <v>270.54478623</v>
      </c>
      <c r="BE24" s="36">
        <v>9.0008995999999994E-2</v>
      </c>
      <c r="BF24" s="36">
        <v>0.18001799299999999</v>
      </c>
      <c r="BG24" s="36">
        <v>4.0169960839999996</v>
      </c>
      <c r="BH24" s="36">
        <v>25.098891649999999</v>
      </c>
      <c r="BI24" s="36">
        <v>0.75</v>
      </c>
      <c r="BJ24" s="36">
        <v>1.4300000000000004</v>
      </c>
      <c r="BK24" s="36">
        <v>1.17</v>
      </c>
      <c r="BL24" s="36">
        <v>1.8000000000000003</v>
      </c>
    </row>
    <row r="25" spans="1:64" s="37" customFormat="1" x14ac:dyDescent="0.2">
      <c r="A25" s="6">
        <v>22</v>
      </c>
      <c r="B25" s="34" t="s">
        <v>106</v>
      </c>
      <c r="C25" s="34" t="s">
        <v>127</v>
      </c>
      <c r="D25" s="41">
        <v>6.6158894210000003</v>
      </c>
      <c r="E25" s="36">
        <v>1</v>
      </c>
      <c r="F25" s="36">
        <v>1</v>
      </c>
      <c r="G25" s="36">
        <v>0</v>
      </c>
      <c r="H25" s="36">
        <v>0</v>
      </c>
      <c r="I25" s="36">
        <v>8.4844330818730871</v>
      </c>
      <c r="J25" s="36">
        <v>36.632968357112141</v>
      </c>
      <c r="K25" s="36">
        <v>4.9910145818672289</v>
      </c>
      <c r="L25" s="36">
        <v>3.4934185000058582</v>
      </c>
      <c r="M25" s="36">
        <v>30.784124938987436</v>
      </c>
      <c r="N25" s="36">
        <v>14.333276499997789</v>
      </c>
      <c r="O25" s="36">
        <v>0.72742122599999992</v>
      </c>
      <c r="P25" s="36">
        <v>1.1943071540000001</v>
      </c>
      <c r="Q25" s="36">
        <v>0.68259932699999992</v>
      </c>
      <c r="R25" s="36">
        <v>4.4821898999999998E-2</v>
      </c>
      <c r="S25" s="36">
        <v>1.135843806</v>
      </c>
      <c r="T25" s="36">
        <v>5.8463347999999998E-2</v>
      </c>
      <c r="U25" s="36">
        <v>4.7199999999999999E-2</v>
      </c>
      <c r="V25" s="36">
        <v>0.11209999999999999</v>
      </c>
      <c r="W25" s="36">
        <v>9.2590543078730878</v>
      </c>
      <c r="X25" s="36">
        <v>37.939375511112139</v>
      </c>
      <c r="Y25" s="36">
        <v>47.198429818985225</v>
      </c>
      <c r="Z25" s="36">
        <v>2.1708344576695938E-2</v>
      </c>
      <c r="AA25" s="36">
        <v>1.0463422085967438E-2</v>
      </c>
      <c r="AB25" s="36">
        <v>1.0463422E-2</v>
      </c>
      <c r="AC25" s="36">
        <v>5.8333484578952391E-2</v>
      </c>
      <c r="AD25" s="36">
        <v>0.48418490678584414</v>
      </c>
      <c r="AE25" s="36">
        <v>4.5990772860638298</v>
      </c>
      <c r="AF25" s="36">
        <v>5.0832621928496735</v>
      </c>
      <c r="AG25" s="36">
        <v>4.0956943774781915E-3</v>
      </c>
      <c r="AH25" s="36">
        <v>6.9673881363996821E-3</v>
      </c>
      <c r="AI25" s="36">
        <v>2.231447281522601E-2</v>
      </c>
      <c r="AJ25" s="36">
        <v>4.1017974053202946E-4</v>
      </c>
      <c r="AK25" s="36">
        <v>4.9567859842834035E-4</v>
      </c>
      <c r="AL25" s="36">
        <v>1.2397325126384205E-3</v>
      </c>
      <c r="AM25" s="36">
        <v>6.2839358696962611E-2</v>
      </c>
      <c r="AN25" s="36">
        <v>0.49164797352067219</v>
      </c>
      <c r="AO25" s="36">
        <v>4.6226314913916937</v>
      </c>
      <c r="AP25" s="36">
        <v>375.83716951500003</v>
      </c>
      <c r="AQ25" s="36">
        <v>202.37386050800001</v>
      </c>
      <c r="AR25" s="36">
        <v>578.21103002300003</v>
      </c>
      <c r="AS25" s="36">
        <v>93.668757674999995</v>
      </c>
      <c r="AT25" s="36">
        <v>937.48483325699999</v>
      </c>
      <c r="AU25" s="36">
        <v>2368.8942865250001</v>
      </c>
      <c r="AV25" s="36">
        <v>677.58697088500003</v>
      </c>
      <c r="AW25" s="36">
        <v>1712.1683967680001</v>
      </c>
      <c r="AX25" s="36">
        <v>667.58798375200001</v>
      </c>
      <c r="AY25" s="36">
        <v>1686.9023416289999</v>
      </c>
      <c r="AZ25" s="36">
        <v>2.5785167819999999</v>
      </c>
      <c r="BA25" s="36">
        <v>5.1570335649999999</v>
      </c>
      <c r="BB25" s="36">
        <v>1.3662419750000001</v>
      </c>
      <c r="BC25" s="36">
        <v>69.070112320999996</v>
      </c>
      <c r="BD25" s="36">
        <v>174.53060427599999</v>
      </c>
      <c r="BE25" s="36">
        <v>8.1002487999999997E-2</v>
      </c>
      <c r="BF25" s="36">
        <v>0.16200497699999999</v>
      </c>
      <c r="BG25" s="36">
        <v>1.546527963</v>
      </c>
      <c r="BH25" s="36">
        <v>20.71519911</v>
      </c>
      <c r="BI25" s="36">
        <v>0.2</v>
      </c>
      <c r="BJ25" s="36">
        <v>0.33</v>
      </c>
      <c r="BK25" s="36">
        <v>0.56000000000000016</v>
      </c>
      <c r="BL25" s="36">
        <v>0.63000000000000012</v>
      </c>
    </row>
    <row r="26" spans="1:64" s="37" customFormat="1" x14ac:dyDescent="0.2">
      <c r="A26" s="6">
        <v>23</v>
      </c>
      <c r="B26" s="34" t="s">
        <v>106</v>
      </c>
      <c r="C26" s="34" t="s">
        <v>128</v>
      </c>
      <c r="D26" s="41">
        <v>6.348903387</v>
      </c>
      <c r="E26" s="36">
        <v>0</v>
      </c>
      <c r="F26" s="36" t="s">
        <v>340</v>
      </c>
      <c r="G26" s="36" t="s">
        <v>340</v>
      </c>
      <c r="H26" s="36" t="s">
        <v>340</v>
      </c>
      <c r="I26" s="36">
        <v>28.029321992610207</v>
      </c>
      <c r="J26" s="36">
        <v>112.64099089903929</v>
      </c>
      <c r="K26" s="36">
        <v>15.420676992592226</v>
      </c>
      <c r="L26" s="36">
        <v>12.608645000017983</v>
      </c>
      <c r="M26" s="36">
        <v>90.88774989164807</v>
      </c>
      <c r="N26" s="36">
        <v>49.782563000001431</v>
      </c>
      <c r="O26" s="36">
        <v>0.48714250800000003</v>
      </c>
      <c r="P26" s="36">
        <v>0.70769773899999999</v>
      </c>
      <c r="Q26" s="36">
        <v>0.43209504200000004</v>
      </c>
      <c r="R26" s="36">
        <v>5.5047466000000003E-2</v>
      </c>
      <c r="S26" s="36">
        <v>0.63589669599999998</v>
      </c>
      <c r="T26" s="36">
        <v>7.1801042999999995E-2</v>
      </c>
      <c r="U26" s="36" t="s">
        <v>340</v>
      </c>
      <c r="V26" s="36" t="s">
        <v>340</v>
      </c>
      <c r="W26" s="36">
        <v>28.516464500610208</v>
      </c>
      <c r="X26" s="36">
        <v>113.34868863803929</v>
      </c>
      <c r="Y26" s="36">
        <v>141.8651531386495</v>
      </c>
      <c r="Z26" s="36">
        <v>6.6839658236146154E-2</v>
      </c>
      <c r="AA26" s="36">
        <v>3.2207166561722185E-2</v>
      </c>
      <c r="AB26" s="36">
        <v>3.2207167000000002E-2</v>
      </c>
      <c r="AC26" s="36">
        <v>0.15530470795648046</v>
      </c>
      <c r="AD26" s="36">
        <v>0.62555254203399213</v>
      </c>
      <c r="AE26" s="36">
        <v>5.629972878305928</v>
      </c>
      <c r="AF26" s="36">
        <v>6.2555254203399207</v>
      </c>
      <c r="AG26" s="36" t="s">
        <v>340</v>
      </c>
      <c r="AH26" s="36" t="s">
        <v>340</v>
      </c>
      <c r="AI26" s="36" t="s">
        <v>340</v>
      </c>
      <c r="AJ26" s="36">
        <v>1.2625627975813777E-3</v>
      </c>
      <c r="AK26" s="36">
        <v>1.5257344488167921E-3</v>
      </c>
      <c r="AL26" s="36">
        <v>3.8159860196669139E-3</v>
      </c>
      <c r="AM26" s="36">
        <v>0.15656727075406185</v>
      </c>
      <c r="AN26" s="36">
        <v>0.62707827648280889</v>
      </c>
      <c r="AO26" s="36">
        <v>5.6337888643255951</v>
      </c>
      <c r="AP26" s="36">
        <v>292.68566603099998</v>
      </c>
      <c r="AQ26" s="36">
        <v>157.59997401699999</v>
      </c>
      <c r="AR26" s="36">
        <v>450.285640048</v>
      </c>
      <c r="AS26" s="36">
        <v>52.638816622999997</v>
      </c>
      <c r="AT26" s="36">
        <v>737.32071861400004</v>
      </c>
      <c r="AU26" s="36">
        <v>1936.732574204</v>
      </c>
      <c r="AV26" s="36">
        <v>604.24623889899999</v>
      </c>
      <c r="AW26" s="36">
        <v>1587.1836287430001</v>
      </c>
      <c r="AX26" s="36">
        <v>599.43191831700005</v>
      </c>
      <c r="AY26" s="36">
        <v>1574.5377729320001</v>
      </c>
      <c r="AZ26" s="36">
        <v>0.51126141700000005</v>
      </c>
      <c r="BA26" s="36">
        <v>1.0225228340000001</v>
      </c>
      <c r="BB26" s="36">
        <v>1.4881241039999999</v>
      </c>
      <c r="BC26" s="36">
        <v>64.855641355000003</v>
      </c>
      <c r="BD26" s="36">
        <v>170.357390025</v>
      </c>
      <c r="BE26" s="36">
        <v>8.8228701000000007E-2</v>
      </c>
      <c r="BF26" s="36">
        <v>0.17645740300000001</v>
      </c>
      <c r="BG26" s="36">
        <v>7.0508633029999999</v>
      </c>
      <c r="BH26" s="36">
        <v>21.584151009999999</v>
      </c>
      <c r="BI26" s="36">
        <v>0.42</v>
      </c>
      <c r="BJ26" s="36">
        <v>0.63000000000000012</v>
      </c>
      <c r="BK26" s="36">
        <v>0.84000000000000019</v>
      </c>
      <c r="BL26" s="36">
        <v>1.0300000000000002</v>
      </c>
    </row>
    <row r="27" spans="1:64" s="37" customFormat="1" x14ac:dyDescent="0.2">
      <c r="A27" s="6">
        <v>24</v>
      </c>
      <c r="B27" s="34" t="s">
        <v>106</v>
      </c>
      <c r="C27" s="34" t="s">
        <v>129</v>
      </c>
      <c r="D27" s="41">
        <v>6.4861645069999998</v>
      </c>
      <c r="E27" s="36">
        <v>0</v>
      </c>
      <c r="F27" s="36" t="s">
        <v>340</v>
      </c>
      <c r="G27" s="36" t="s">
        <v>340</v>
      </c>
      <c r="H27" s="36" t="s">
        <v>340</v>
      </c>
      <c r="I27" s="36">
        <v>6.9530440356578787</v>
      </c>
      <c r="J27" s="36">
        <v>37.313200906178125</v>
      </c>
      <c r="K27" s="36">
        <v>3.4191660356542686</v>
      </c>
      <c r="L27" s="36">
        <v>3.5338780000036096</v>
      </c>
      <c r="M27" s="36">
        <v>27.780982941833877</v>
      </c>
      <c r="N27" s="36">
        <v>16.485262000002134</v>
      </c>
      <c r="O27" s="36">
        <v>0.40842895199999996</v>
      </c>
      <c r="P27" s="36">
        <v>0.68549753200000008</v>
      </c>
      <c r="Q27" s="36">
        <v>0.37888430399999995</v>
      </c>
      <c r="R27" s="36">
        <v>2.9544648E-2</v>
      </c>
      <c r="S27" s="36">
        <v>0.64696103500000002</v>
      </c>
      <c r="T27" s="36">
        <v>3.8536497000000003E-2</v>
      </c>
      <c r="U27" s="36" t="s">
        <v>340</v>
      </c>
      <c r="V27" s="36" t="s">
        <v>340</v>
      </c>
      <c r="W27" s="36">
        <v>7.3614729876578782</v>
      </c>
      <c r="X27" s="36">
        <v>37.998698438178124</v>
      </c>
      <c r="Y27" s="36">
        <v>45.360171425836</v>
      </c>
      <c r="Z27" s="36">
        <v>2.0833668108496274E-2</v>
      </c>
      <c r="AA27" s="36">
        <v>1.0040432240602033E-2</v>
      </c>
      <c r="AB27" s="36">
        <v>1.0040432E-2</v>
      </c>
      <c r="AC27" s="36">
        <v>3.3628767902911756E-2</v>
      </c>
      <c r="AD27" s="36">
        <v>0.48010694397035691</v>
      </c>
      <c r="AE27" s="36">
        <v>4.3910711958452513</v>
      </c>
      <c r="AF27" s="36">
        <v>4.8711781398156067</v>
      </c>
      <c r="AG27" s="36" t="s">
        <v>340</v>
      </c>
      <c r="AH27" s="36" t="s">
        <v>340</v>
      </c>
      <c r="AI27" s="36" t="s">
        <v>340</v>
      </c>
      <c r="AJ27" s="36">
        <v>3.9359797339570164E-4</v>
      </c>
      <c r="AK27" s="36">
        <v>4.7564049900453766E-4</v>
      </c>
      <c r="AL27" s="36">
        <v>1.1896155952933181E-3</v>
      </c>
      <c r="AM27" s="36">
        <v>3.4022365876307456E-2</v>
      </c>
      <c r="AN27" s="36">
        <v>0.48058258446936147</v>
      </c>
      <c r="AO27" s="36">
        <v>4.3922608114405444</v>
      </c>
      <c r="AP27" s="36">
        <v>376.54483799100001</v>
      </c>
      <c r="AQ27" s="36">
        <v>202.75491276400001</v>
      </c>
      <c r="AR27" s="36">
        <v>579.29975075499999</v>
      </c>
      <c r="AS27" s="36">
        <v>80.779967468999999</v>
      </c>
      <c r="AT27" s="36">
        <v>1139.4567832709999</v>
      </c>
      <c r="AU27" s="36">
        <v>2726.8709985189998</v>
      </c>
      <c r="AV27" s="36">
        <v>764.91781069199999</v>
      </c>
      <c r="AW27" s="36">
        <v>1830.5496310599999</v>
      </c>
      <c r="AX27" s="36">
        <v>750.18404865800005</v>
      </c>
      <c r="AY27" s="36">
        <v>1795.2897870899999</v>
      </c>
      <c r="AZ27" s="36">
        <v>1.1870392270000001</v>
      </c>
      <c r="BA27" s="36">
        <v>2.3740784540000002</v>
      </c>
      <c r="BB27" s="36">
        <v>1.8308013139999999</v>
      </c>
      <c r="BC27" s="36">
        <v>82.240876318000005</v>
      </c>
      <c r="BD27" s="36">
        <v>196.813309479</v>
      </c>
      <c r="BE27" s="36">
        <v>0.108545532</v>
      </c>
      <c r="BF27" s="36">
        <v>0.217091064</v>
      </c>
      <c r="BG27" s="36">
        <v>3.361461764</v>
      </c>
      <c r="BH27" s="36">
        <v>27.561866787</v>
      </c>
      <c r="BI27" s="36">
        <v>0.51</v>
      </c>
      <c r="BJ27" s="36">
        <v>0.76000000000000012</v>
      </c>
      <c r="BK27" s="36">
        <v>2.0100000000000007</v>
      </c>
      <c r="BL27" s="36">
        <v>2.3299999999999996</v>
      </c>
    </row>
    <row r="28" spans="1:64" s="37" customFormat="1" x14ac:dyDescent="0.2">
      <c r="A28" s="6">
        <v>25</v>
      </c>
      <c r="B28" s="34" t="s">
        <v>131</v>
      </c>
      <c r="C28" s="34" t="s">
        <v>130</v>
      </c>
      <c r="D28" s="163">
        <v>5.4492005020000001</v>
      </c>
      <c r="E28" s="36">
        <v>519</v>
      </c>
      <c r="F28" s="36">
        <v>0</v>
      </c>
      <c r="G28" s="36">
        <v>18</v>
      </c>
      <c r="H28" s="36">
        <v>501</v>
      </c>
      <c r="I28" s="36">
        <v>8.3574374094106049E-2</v>
      </c>
      <c r="J28" s="36">
        <v>63.488467652058048</v>
      </c>
      <c r="K28" s="36">
        <v>8.3574374094106049E-2</v>
      </c>
      <c r="L28" s="36">
        <v>0</v>
      </c>
      <c r="M28" s="36">
        <v>8.0007775259335645</v>
      </c>
      <c r="N28" s="36">
        <v>55.571264500218589</v>
      </c>
      <c r="O28" s="36">
        <v>1.8642613870000002</v>
      </c>
      <c r="P28" s="36">
        <v>3.3490699450000001</v>
      </c>
      <c r="Q28" s="36">
        <v>1.7574156330000001</v>
      </c>
      <c r="R28" s="36">
        <v>0.106845754</v>
      </c>
      <c r="S28" s="36">
        <v>3.209705918</v>
      </c>
      <c r="T28" s="36">
        <v>0.139364027</v>
      </c>
      <c r="U28" s="36">
        <v>0.25500000000000006</v>
      </c>
      <c r="V28" s="36">
        <v>0.61199999999999999</v>
      </c>
      <c r="W28" s="36">
        <v>2.2028357610941063</v>
      </c>
      <c r="X28" s="36">
        <v>67.44953759705804</v>
      </c>
      <c r="Y28" s="36">
        <v>69.652373358152147</v>
      </c>
      <c r="Z28" s="36">
        <v>2.9251745338504161E-3</v>
      </c>
      <c r="AA28" s="36">
        <v>6.2598735024398957E-4</v>
      </c>
      <c r="AB28" s="36">
        <v>6.2598700000000005E-4</v>
      </c>
      <c r="AC28" s="36">
        <v>1.3343169890206144E-3</v>
      </c>
      <c r="AD28" s="36">
        <v>1.8934187311713067</v>
      </c>
      <c r="AE28" s="36">
        <v>17.040768580541759</v>
      </c>
      <c r="AF28" s="36">
        <v>18.934187311713046</v>
      </c>
      <c r="AG28" s="36">
        <v>1.6107946526842366E-2</v>
      </c>
      <c r="AH28" s="36">
        <v>2.7402023976697359E-2</v>
      </c>
      <c r="AI28" s="36">
        <v>8.7760536249692891E-2</v>
      </c>
      <c r="AJ28" s="36">
        <v>2.2860328856066806E-5</v>
      </c>
      <c r="AK28" s="36">
        <v>2.7625392447888013E-5</v>
      </c>
      <c r="AL28" s="36">
        <v>6.9093354646809218E-5</v>
      </c>
      <c r="AM28" s="36">
        <v>1.7465123844719047E-2</v>
      </c>
      <c r="AN28" s="36">
        <v>1.9208483805404519</v>
      </c>
      <c r="AO28" s="36">
        <v>17.128598210146098</v>
      </c>
      <c r="AP28" s="36">
        <v>1893.863785133</v>
      </c>
      <c r="AQ28" s="36">
        <v>1019.772807379</v>
      </c>
      <c r="AR28" s="36">
        <v>2913.6365925119999</v>
      </c>
      <c r="AS28" s="36">
        <v>21.644486141000002</v>
      </c>
      <c r="AT28" s="36">
        <v>5292.6773080319999</v>
      </c>
      <c r="AU28" s="36">
        <v>11188.381839866001</v>
      </c>
      <c r="AV28" s="36">
        <v>5711.6527948490002</v>
      </c>
      <c r="AW28" s="36">
        <v>12074.069263306001</v>
      </c>
      <c r="AX28" s="36">
        <v>5265.1448942779998</v>
      </c>
      <c r="AY28" s="36">
        <v>11130.180075406</v>
      </c>
      <c r="AZ28" s="36">
        <v>6.9764668000000002E-2</v>
      </c>
      <c r="BA28" s="36">
        <v>0.139529337</v>
      </c>
      <c r="BB28" s="36">
        <v>39.186491277000002</v>
      </c>
      <c r="BC28" s="36">
        <v>6353.3863108679998</v>
      </c>
      <c r="BD28" s="36">
        <v>13430.652935197</v>
      </c>
      <c r="BE28" s="36">
        <v>0.242490663</v>
      </c>
      <c r="BF28" s="36">
        <v>0.48498132700000002</v>
      </c>
      <c r="BG28" s="36">
        <v>27.856514237999999</v>
      </c>
      <c r="BH28" s="36">
        <v>433.22915834499997</v>
      </c>
      <c r="BI28" s="36">
        <v>0</v>
      </c>
      <c r="BJ28" s="36">
        <v>0</v>
      </c>
      <c r="BK28" s="36">
        <v>0</v>
      </c>
      <c r="BL28" s="36">
        <v>0</v>
      </c>
    </row>
    <row r="29" spans="1:64" s="37" customFormat="1" x14ac:dyDescent="0.2">
      <c r="A29" s="6">
        <v>26</v>
      </c>
      <c r="B29" s="34" t="s">
        <v>131</v>
      </c>
      <c r="C29" s="34" t="s">
        <v>132</v>
      </c>
      <c r="D29" s="163">
        <v>5.4750123989999997</v>
      </c>
      <c r="E29" s="36">
        <v>2</v>
      </c>
      <c r="F29" s="36">
        <v>0</v>
      </c>
      <c r="G29" s="36">
        <v>1</v>
      </c>
      <c r="H29" s="36">
        <v>1</v>
      </c>
      <c r="I29" s="36">
        <v>2.0214314121506309E-2</v>
      </c>
      <c r="J29" s="36">
        <v>19.955402899859354</v>
      </c>
      <c r="K29" s="36">
        <v>1.9262314122090889E-2</v>
      </c>
      <c r="L29" s="36">
        <v>9.5199999941542046E-4</v>
      </c>
      <c r="M29" s="36">
        <v>1.3269342140282623</v>
      </c>
      <c r="N29" s="36">
        <v>18.648682999952598</v>
      </c>
      <c r="O29" s="36">
        <v>0.40294248799999999</v>
      </c>
      <c r="P29" s="36">
        <v>0.68204470099999992</v>
      </c>
      <c r="Q29" s="36">
        <v>0.33773919499999999</v>
      </c>
      <c r="R29" s="36">
        <v>6.5203292999999996E-2</v>
      </c>
      <c r="S29" s="36">
        <v>0.59699692699999996</v>
      </c>
      <c r="T29" s="36">
        <v>8.5047773999999993E-2</v>
      </c>
      <c r="U29" s="36">
        <v>6.0000000000000001E-3</v>
      </c>
      <c r="V29" s="36">
        <v>1.44E-2</v>
      </c>
      <c r="W29" s="36">
        <v>0.42915680212150631</v>
      </c>
      <c r="X29" s="36">
        <v>20.651847600859352</v>
      </c>
      <c r="Y29" s="36">
        <v>21.081004402980859</v>
      </c>
      <c r="Z29" s="36">
        <v>4.9196227840141876E-4</v>
      </c>
      <c r="AA29" s="36">
        <v>1.0527992757790363E-4</v>
      </c>
      <c r="AB29" s="36">
        <v>1.0527999999999999E-4</v>
      </c>
      <c r="AC29" s="36">
        <v>1.0354012320072583E-4</v>
      </c>
      <c r="AD29" s="36">
        <v>0.13211651951601594</v>
      </c>
      <c r="AE29" s="36">
        <v>1.189048675644143</v>
      </c>
      <c r="AF29" s="36">
        <v>1.3211651951601588</v>
      </c>
      <c r="AG29" s="36">
        <v>4.3034472305988588E-4</v>
      </c>
      <c r="AH29" s="36">
        <v>7.3208067830877132E-4</v>
      </c>
      <c r="AI29" s="36">
        <v>2.3446367670159297E-3</v>
      </c>
      <c r="AJ29" s="36">
        <v>3.9916750553530231E-6</v>
      </c>
      <c r="AK29" s="36">
        <v>4.8237096947670475E-6</v>
      </c>
      <c r="AL29" s="36">
        <v>1.206449049665072E-5</v>
      </c>
      <c r="AM29" s="36">
        <v>5.3787652131596475E-4</v>
      </c>
      <c r="AN29" s="36">
        <v>0.13285342390401947</v>
      </c>
      <c r="AO29" s="36">
        <v>1.1914053769016555</v>
      </c>
      <c r="AP29" s="36">
        <v>830.62049037199995</v>
      </c>
      <c r="AQ29" s="36">
        <v>447.25718712299999</v>
      </c>
      <c r="AR29" s="36">
        <v>1277.8776774949999</v>
      </c>
      <c r="AS29" s="36">
        <v>20.831963556000002</v>
      </c>
      <c r="AT29" s="36">
        <v>2406.0670644880001</v>
      </c>
      <c r="AU29" s="36">
        <v>5712.6320107370002</v>
      </c>
      <c r="AV29" s="36">
        <v>1415.0909545070001</v>
      </c>
      <c r="AW29" s="36">
        <v>3359.7957447379999</v>
      </c>
      <c r="AX29" s="36">
        <v>1334.193721121</v>
      </c>
      <c r="AY29" s="36">
        <v>3167.724571063</v>
      </c>
      <c r="AZ29" s="36">
        <v>2.0078790999999999E-2</v>
      </c>
      <c r="BA29" s="36">
        <v>4.0157582999999997E-2</v>
      </c>
      <c r="BB29" s="36">
        <v>8.0830153649999996</v>
      </c>
      <c r="BC29" s="36">
        <v>713.66134131399997</v>
      </c>
      <c r="BD29" s="36">
        <v>1694.4185319640001</v>
      </c>
      <c r="BE29" s="36">
        <v>5.0018659E-2</v>
      </c>
      <c r="BF29" s="36">
        <v>0.100037318</v>
      </c>
      <c r="BG29" s="36">
        <v>14.568660455</v>
      </c>
      <c r="BH29" s="36">
        <v>75.713086958999995</v>
      </c>
      <c r="BI29" s="36">
        <v>0</v>
      </c>
      <c r="BJ29" s="36">
        <v>0</v>
      </c>
      <c r="BK29" s="36">
        <v>0</v>
      </c>
      <c r="BL29" s="36">
        <v>0</v>
      </c>
    </row>
    <row r="30" spans="1:64" s="37" customFormat="1" x14ac:dyDescent="0.2">
      <c r="A30" s="6">
        <v>27</v>
      </c>
      <c r="B30" s="34" t="s">
        <v>131</v>
      </c>
      <c r="C30" s="34" t="s">
        <v>133</v>
      </c>
      <c r="D30" s="163">
        <v>5.2199108650000001</v>
      </c>
      <c r="E30" s="36">
        <v>16</v>
      </c>
      <c r="F30" s="36">
        <v>0</v>
      </c>
      <c r="G30" s="36">
        <v>5</v>
      </c>
      <c r="H30" s="36">
        <v>11</v>
      </c>
      <c r="I30" s="36">
        <v>2.1617118521550754E-6</v>
      </c>
      <c r="J30" s="36">
        <v>2.6958614686147932E-2</v>
      </c>
      <c r="K30" s="36">
        <v>2.1617118521550754E-6</v>
      </c>
      <c r="L30" s="36">
        <v>0</v>
      </c>
      <c r="M30" s="36">
        <v>9.60776397999258E-4</v>
      </c>
      <c r="N30" s="36">
        <v>2.6000000000000828E-2</v>
      </c>
      <c r="O30" s="36">
        <v>1.102043E-3</v>
      </c>
      <c r="P30" s="36">
        <v>1.824771E-3</v>
      </c>
      <c r="Q30" s="36">
        <v>9.4032699999999992E-4</v>
      </c>
      <c r="R30" s="36">
        <v>1.6171600000000001E-4</v>
      </c>
      <c r="S30" s="36">
        <v>1.613836E-3</v>
      </c>
      <c r="T30" s="36">
        <v>2.1093499999999999E-4</v>
      </c>
      <c r="U30" s="36">
        <v>0.20100000000000004</v>
      </c>
      <c r="V30" s="36">
        <v>0.4824</v>
      </c>
      <c r="W30" s="36">
        <v>0.2021042047118522</v>
      </c>
      <c r="X30" s="36">
        <v>0.51118338568614796</v>
      </c>
      <c r="Y30" s="36">
        <v>0.71328759039800016</v>
      </c>
      <c r="Z30" s="36">
        <v>1.8175700003529841E-7</v>
      </c>
      <c r="AA30" s="36">
        <v>3.8895998007553852E-8</v>
      </c>
      <c r="AB30" s="36">
        <v>3.8896E-8</v>
      </c>
      <c r="AC30" s="36">
        <v>5.9206928654611069E-9</v>
      </c>
      <c r="AD30" s="36">
        <v>1.6323786563244631E-4</v>
      </c>
      <c r="AE30" s="36">
        <v>1.4691407906920165E-3</v>
      </c>
      <c r="AF30" s="36">
        <v>1.6323786563244627E-3</v>
      </c>
      <c r="AG30" s="36">
        <v>1.5920969293280081E-2</v>
      </c>
      <c r="AH30" s="36">
        <v>2.7083947763281057E-2</v>
      </c>
      <c r="AI30" s="36">
        <v>8.6741832701319063E-2</v>
      </c>
      <c r="AJ30" s="36">
        <v>1.6206127040417214E-9</v>
      </c>
      <c r="AK30" s="36">
        <v>1.9584172317496742E-9</v>
      </c>
      <c r="AL30" s="36">
        <v>4.8981608711968715E-9</v>
      </c>
      <c r="AM30" s="36">
        <v>1.592097683458565E-2</v>
      </c>
      <c r="AN30" s="36">
        <v>2.7247187587330735E-2</v>
      </c>
      <c r="AO30" s="36">
        <v>8.821097839017196E-2</v>
      </c>
      <c r="AP30" s="36">
        <v>2.1920671330000001</v>
      </c>
      <c r="AQ30" s="36">
        <v>1.1803438399999999</v>
      </c>
      <c r="AR30" s="36">
        <v>3.372410973</v>
      </c>
      <c r="AS30" s="36">
        <v>6.5307688000000003E-2</v>
      </c>
      <c r="AT30" s="36">
        <v>0.107126654</v>
      </c>
      <c r="AU30" s="36">
        <v>0.24877202100000001</v>
      </c>
      <c r="AV30" s="36">
        <v>0.31239949500000003</v>
      </c>
      <c r="AW30" s="36">
        <v>0.72546141200000003</v>
      </c>
      <c r="AX30" s="36">
        <v>0.28042998099999999</v>
      </c>
      <c r="AY30" s="36">
        <v>0.65122105900000005</v>
      </c>
      <c r="AZ30" s="36">
        <v>1.18851E-4</v>
      </c>
      <c r="BA30" s="36">
        <v>2.3770200000000001E-4</v>
      </c>
      <c r="BB30" s="36">
        <v>4.8938185399999998</v>
      </c>
      <c r="BC30" s="36">
        <v>400.55825650600002</v>
      </c>
      <c r="BD30" s="36">
        <v>930.185748472</v>
      </c>
      <c r="BE30" s="36">
        <v>3.0283529999999999E-2</v>
      </c>
      <c r="BF30" s="36">
        <v>6.0567060999999998E-2</v>
      </c>
      <c r="BG30" s="36">
        <v>6.3605425929999999</v>
      </c>
      <c r="BH30" s="36">
        <v>35.204424258000003</v>
      </c>
      <c r="BI30" s="36">
        <v>0</v>
      </c>
      <c r="BJ30" s="36">
        <v>0</v>
      </c>
      <c r="BK30" s="36">
        <v>0</v>
      </c>
      <c r="BL30" s="36">
        <v>0</v>
      </c>
    </row>
    <row r="31" spans="1:64" s="37" customFormat="1" x14ac:dyDescent="0.2">
      <c r="A31" s="6">
        <v>28</v>
      </c>
      <c r="B31" s="34" t="s">
        <v>131</v>
      </c>
      <c r="C31" s="34" t="s">
        <v>134</v>
      </c>
      <c r="D31" s="163">
        <v>5.283401156</v>
      </c>
      <c r="E31" s="36">
        <v>10</v>
      </c>
      <c r="F31" s="36">
        <v>0</v>
      </c>
      <c r="G31" s="36">
        <v>2</v>
      </c>
      <c r="H31" s="36">
        <v>8</v>
      </c>
      <c r="I31" s="36">
        <v>1.1723969175029961E-4</v>
      </c>
      <c r="J31" s="36">
        <v>0.79856424871547904</v>
      </c>
      <c r="K31" s="36">
        <v>1.1723969175029961E-4</v>
      </c>
      <c r="L31" s="36">
        <v>0</v>
      </c>
      <c r="M31" s="36">
        <v>2.0393488406279341E-2</v>
      </c>
      <c r="N31" s="36">
        <v>0.77828800000095</v>
      </c>
      <c r="O31" s="36">
        <v>1.3783598999999999E-2</v>
      </c>
      <c r="P31" s="36">
        <v>2.0130639999999998E-2</v>
      </c>
      <c r="Q31" s="36">
        <v>9.5808099999999986E-3</v>
      </c>
      <c r="R31" s="36">
        <v>4.2027890000000002E-3</v>
      </c>
      <c r="S31" s="36">
        <v>1.4648741E-2</v>
      </c>
      <c r="T31" s="36">
        <v>5.4818990000000001E-3</v>
      </c>
      <c r="U31" s="36">
        <v>6.0000000000000001E-3</v>
      </c>
      <c r="V31" s="36">
        <v>1.44E-2</v>
      </c>
      <c r="W31" s="36">
        <v>1.99008386917503E-2</v>
      </c>
      <c r="X31" s="36">
        <v>0.83309488871547899</v>
      </c>
      <c r="Y31" s="36">
        <v>0.85299572740722929</v>
      </c>
      <c r="Z31" s="36">
        <v>5.5783548237858534E-6</v>
      </c>
      <c r="AA31" s="36">
        <v>1.1937679322901726E-6</v>
      </c>
      <c r="AB31" s="36">
        <v>1.1937699999999999E-6</v>
      </c>
      <c r="AC31" s="36">
        <v>2.9442464454628826E-7</v>
      </c>
      <c r="AD31" s="36">
        <v>2.0841092855997043E-3</v>
      </c>
      <c r="AE31" s="36">
        <v>1.8756983570397338E-2</v>
      </c>
      <c r="AF31" s="36">
        <v>2.0841092855997046E-2</v>
      </c>
      <c r="AG31" s="36">
        <v>4.9132498404974925E-4</v>
      </c>
      <c r="AH31" s="36">
        <v>8.3581721424555054E-4</v>
      </c>
      <c r="AI31" s="36">
        <v>2.6768740510296684E-3</v>
      </c>
      <c r="AJ31" s="36">
        <v>4.9738760481897514E-8</v>
      </c>
      <c r="AK31" s="36">
        <v>6.0106430963230377E-8</v>
      </c>
      <c r="AL31" s="36">
        <v>1.5033107525731924E-7</v>
      </c>
      <c r="AM31" s="36">
        <v>4.9166914745477747E-4</v>
      </c>
      <c r="AN31" s="36">
        <v>2.9199866062762179E-3</v>
      </c>
      <c r="AO31" s="36">
        <v>2.1434007952502266E-2</v>
      </c>
      <c r="AP31" s="36">
        <v>28.429420936</v>
      </c>
      <c r="AQ31" s="36">
        <v>15.308149735000001</v>
      </c>
      <c r="AR31" s="36">
        <v>43.737570671</v>
      </c>
      <c r="AS31" s="36">
        <v>1.0661933159999999</v>
      </c>
      <c r="AT31" s="36">
        <v>10.534847229</v>
      </c>
      <c r="AU31" s="36">
        <v>25.603587360999999</v>
      </c>
      <c r="AV31" s="36">
        <v>8.0804920520000003</v>
      </c>
      <c r="AW31" s="36">
        <v>19.638593677999999</v>
      </c>
      <c r="AX31" s="36">
        <v>7.5227537230000001</v>
      </c>
      <c r="AY31" s="36">
        <v>18.283082608000001</v>
      </c>
      <c r="AZ31" s="36">
        <v>1.073437E-3</v>
      </c>
      <c r="BA31" s="36">
        <v>2.146874E-3</v>
      </c>
      <c r="BB31" s="36">
        <v>3.2590220859999999</v>
      </c>
      <c r="BC31" s="36">
        <v>262.96141745400001</v>
      </c>
      <c r="BD31" s="36">
        <v>639.09380725599999</v>
      </c>
      <c r="BE31" s="36">
        <v>2.0167214999999999E-2</v>
      </c>
      <c r="BF31" s="36">
        <v>4.0334430999999997E-2</v>
      </c>
      <c r="BG31" s="36">
        <v>3.4090211269999999</v>
      </c>
      <c r="BH31" s="36">
        <v>24.893201356999999</v>
      </c>
      <c r="BI31" s="36">
        <v>0</v>
      </c>
      <c r="BJ31" s="36">
        <v>0</v>
      </c>
      <c r="BK31" s="36">
        <v>0</v>
      </c>
      <c r="BL31" s="36">
        <v>0</v>
      </c>
    </row>
    <row r="32" spans="1:64" s="37" customFormat="1" x14ac:dyDescent="0.2">
      <c r="A32" s="6">
        <v>29</v>
      </c>
      <c r="B32" s="34" t="s">
        <v>131</v>
      </c>
      <c r="C32" s="34" t="s">
        <v>135</v>
      </c>
      <c r="D32" s="163">
        <v>5.2971295679999999</v>
      </c>
      <c r="E32" s="36">
        <v>18</v>
      </c>
      <c r="F32" s="36">
        <v>0</v>
      </c>
      <c r="G32" s="36">
        <v>3</v>
      </c>
      <c r="H32" s="36">
        <v>15</v>
      </c>
      <c r="I32" s="36">
        <v>3.7749787865392034E-5</v>
      </c>
      <c r="J32" s="36">
        <v>0.3302163394385853</v>
      </c>
      <c r="K32" s="36">
        <v>3.7749787865392034E-5</v>
      </c>
      <c r="L32" s="36">
        <v>0</v>
      </c>
      <c r="M32" s="36">
        <v>1.2203089223918578E-2</v>
      </c>
      <c r="N32" s="36">
        <v>0.31805100000253217</v>
      </c>
      <c r="O32" s="36">
        <v>2.4480357000000001E-2</v>
      </c>
      <c r="P32" s="36">
        <v>4.4720568999999995E-2</v>
      </c>
      <c r="Q32" s="36">
        <v>2.286115E-2</v>
      </c>
      <c r="R32" s="36">
        <v>1.6192069999999999E-3</v>
      </c>
      <c r="S32" s="36">
        <v>4.2608559999999997E-2</v>
      </c>
      <c r="T32" s="36">
        <v>2.1120089999999998E-3</v>
      </c>
      <c r="U32" s="36">
        <v>6.0000000000000001E-3</v>
      </c>
      <c r="V32" s="36">
        <v>1.44E-2</v>
      </c>
      <c r="W32" s="36">
        <v>3.0518106787865394E-2</v>
      </c>
      <c r="X32" s="36">
        <v>0.38933690843858532</v>
      </c>
      <c r="Y32" s="36">
        <v>0.41985501522645069</v>
      </c>
      <c r="Z32" s="36">
        <v>3.5080138034268118E-6</v>
      </c>
      <c r="AA32" s="36">
        <v>7.5071495393333756E-7</v>
      </c>
      <c r="AB32" s="36">
        <v>7.5071499999999996E-7</v>
      </c>
      <c r="AC32" s="36">
        <v>4.8498466489163439E-7</v>
      </c>
      <c r="AD32" s="36">
        <v>7.1059660778216797E-3</v>
      </c>
      <c r="AE32" s="36">
        <v>6.3953694700395122E-2</v>
      </c>
      <c r="AF32" s="36">
        <v>7.1059660778216793E-2</v>
      </c>
      <c r="AG32" s="36">
        <v>5.1368190776993007E-4</v>
      </c>
      <c r="AH32" s="36">
        <v>8.7384968218332925E-4</v>
      </c>
      <c r="AI32" s="36">
        <v>2.7986807388844463E-3</v>
      </c>
      <c r="AJ32" s="36">
        <v>3.1278750157205905E-8</v>
      </c>
      <c r="AK32" s="36">
        <v>3.7798570344841541E-8</v>
      </c>
      <c r="AL32" s="36">
        <v>9.4537300453017253E-8</v>
      </c>
      <c r="AM32" s="36">
        <v>5.1419817118497895E-4</v>
      </c>
      <c r="AN32" s="36">
        <v>7.9798535585753529E-3</v>
      </c>
      <c r="AO32" s="36">
        <v>6.675246997658002E-2</v>
      </c>
      <c r="AP32" s="36">
        <v>31.259205469000001</v>
      </c>
      <c r="AQ32" s="36">
        <v>16.831879868000001</v>
      </c>
      <c r="AR32" s="36">
        <v>48.091085337000003</v>
      </c>
      <c r="AS32" s="36">
        <v>1.1310998670000001</v>
      </c>
      <c r="AT32" s="36">
        <v>182.88882647599999</v>
      </c>
      <c r="AU32" s="36">
        <v>465.74826818700001</v>
      </c>
      <c r="AV32" s="36">
        <v>134.959882222</v>
      </c>
      <c r="AW32" s="36">
        <v>343.691479851</v>
      </c>
      <c r="AX32" s="36">
        <v>125.84116866399999</v>
      </c>
      <c r="AY32" s="36">
        <v>320.46958527499999</v>
      </c>
      <c r="AZ32" s="36">
        <v>1.2866589999999999E-3</v>
      </c>
      <c r="BA32" s="36">
        <v>2.5733179999999998E-3</v>
      </c>
      <c r="BB32" s="36">
        <v>2.5039312379999998</v>
      </c>
      <c r="BC32" s="36">
        <v>201.31164010500001</v>
      </c>
      <c r="BD32" s="36">
        <v>512.66416626600005</v>
      </c>
      <c r="BE32" s="36">
        <v>1.5494624E-2</v>
      </c>
      <c r="BF32" s="36">
        <v>3.0989248E-2</v>
      </c>
      <c r="BG32" s="36">
        <v>2.5153907900000001</v>
      </c>
      <c r="BH32" s="36">
        <v>20.619709549</v>
      </c>
      <c r="BI32" s="36">
        <v>0</v>
      </c>
      <c r="BJ32" s="36">
        <v>0</v>
      </c>
      <c r="BK32" s="36">
        <v>0</v>
      </c>
      <c r="BL32" s="36">
        <v>0</v>
      </c>
    </row>
    <row r="33" spans="1:64" s="37" customFormat="1" x14ac:dyDescent="0.2">
      <c r="A33" s="6">
        <v>30</v>
      </c>
      <c r="B33" s="34" t="s">
        <v>131</v>
      </c>
      <c r="C33" s="34" t="s">
        <v>136</v>
      </c>
      <c r="D33" s="163">
        <v>5.6604714749999996</v>
      </c>
      <c r="E33" s="36">
        <v>24</v>
      </c>
      <c r="F33" s="36">
        <v>1</v>
      </c>
      <c r="G33" s="36">
        <v>4</v>
      </c>
      <c r="H33" s="36">
        <v>19</v>
      </c>
      <c r="I33" s="36">
        <v>2.6741612154728132E-3</v>
      </c>
      <c r="J33" s="36">
        <v>4.2859149878817213</v>
      </c>
      <c r="K33" s="36">
        <v>2.6741612154728132E-3</v>
      </c>
      <c r="L33" s="36">
        <v>0</v>
      </c>
      <c r="M33" s="36">
        <v>0.19453164909032244</v>
      </c>
      <c r="N33" s="36">
        <v>4.0940575000068717</v>
      </c>
      <c r="O33" s="36">
        <v>0.27233946900000006</v>
      </c>
      <c r="P33" s="36">
        <v>0.47312786099999998</v>
      </c>
      <c r="Q33" s="36">
        <v>0.23574723200000003</v>
      </c>
      <c r="R33" s="36">
        <v>3.6592237E-2</v>
      </c>
      <c r="S33" s="36">
        <v>0.42539885599999999</v>
      </c>
      <c r="T33" s="36">
        <v>4.7729004999999998E-2</v>
      </c>
      <c r="U33" s="36">
        <v>6.4250000000000002E-2</v>
      </c>
      <c r="V33" s="36">
        <v>0.15229999999999999</v>
      </c>
      <c r="W33" s="36">
        <v>0.3392636302154729</v>
      </c>
      <c r="X33" s="36">
        <v>4.9113428488817217</v>
      </c>
      <c r="Y33" s="36">
        <v>5.2506064790971942</v>
      </c>
      <c r="Z33" s="36">
        <v>6.7628186939861632E-5</v>
      </c>
      <c r="AA33" s="36">
        <v>1.4472432005130385E-5</v>
      </c>
      <c r="AB33" s="36">
        <v>1.447243095E-5</v>
      </c>
      <c r="AC33" s="36">
        <v>1.9021291225466566E-5</v>
      </c>
      <c r="AD33" s="36">
        <v>3.3418032070784712E-2</v>
      </c>
      <c r="AE33" s="36">
        <v>0.30076228863706245</v>
      </c>
      <c r="AF33" s="36">
        <v>0.33418032070784709</v>
      </c>
      <c r="AG33" s="36">
        <v>5.1405051254995639E-3</v>
      </c>
      <c r="AH33" s="36">
        <v>8.7447673399302928E-3</v>
      </c>
      <c r="AI33" s="36">
        <v>2.8006889994101072E-2</v>
      </c>
      <c r="AJ33" s="36">
        <v>6.0299787782642423E-7</v>
      </c>
      <c r="AK33" s="36">
        <v>7.2868824963459766E-7</v>
      </c>
      <c r="AL33" s="36">
        <v>1.8225086124637127E-6</v>
      </c>
      <c r="AM33" s="36">
        <v>5.1601294146028567E-3</v>
      </c>
      <c r="AN33" s="36">
        <v>4.2163528098964641E-2</v>
      </c>
      <c r="AO33" s="36">
        <v>0.32877100113977598</v>
      </c>
      <c r="AP33" s="36">
        <v>129.46793077000001</v>
      </c>
      <c r="AQ33" s="36">
        <v>69.713501183000005</v>
      </c>
      <c r="AR33" s="36">
        <v>199.18143195300001</v>
      </c>
      <c r="AS33" s="36">
        <v>5.9829699400000003</v>
      </c>
      <c r="AT33" s="36">
        <v>379.85029304300002</v>
      </c>
      <c r="AU33" s="36">
        <v>980.43283378900003</v>
      </c>
      <c r="AV33" s="36">
        <v>268.348960734</v>
      </c>
      <c r="AW33" s="36">
        <v>692.63638026700005</v>
      </c>
      <c r="AX33" s="36">
        <v>251.36693199300001</v>
      </c>
      <c r="AY33" s="36">
        <v>648.804010339</v>
      </c>
      <c r="AZ33" s="36">
        <v>7.269859E-3</v>
      </c>
      <c r="BA33" s="36">
        <v>1.4539718E-2</v>
      </c>
      <c r="BB33" s="36">
        <v>3.9560345809999999</v>
      </c>
      <c r="BC33" s="36">
        <v>294.68201402400001</v>
      </c>
      <c r="BD33" s="36">
        <v>760.604710243</v>
      </c>
      <c r="BE33" s="36">
        <v>2.4480412E-2</v>
      </c>
      <c r="BF33" s="36">
        <v>4.8960824E-2</v>
      </c>
      <c r="BG33" s="36">
        <v>9.8614654500000007</v>
      </c>
      <c r="BH33" s="36">
        <v>55.750769032999997</v>
      </c>
      <c r="BI33" s="36">
        <v>0</v>
      </c>
      <c r="BJ33" s="36">
        <v>0</v>
      </c>
      <c r="BK33" s="36">
        <v>0.06</v>
      </c>
      <c r="BL33" s="36">
        <v>0.06</v>
      </c>
    </row>
    <row r="34" spans="1:64" s="37" customFormat="1" x14ac:dyDescent="0.2">
      <c r="A34" s="6">
        <v>31</v>
      </c>
      <c r="B34" s="34" t="s">
        <v>131</v>
      </c>
      <c r="C34" s="34" t="s">
        <v>137</v>
      </c>
      <c r="D34" s="163">
        <v>5.5409019969999997</v>
      </c>
      <c r="E34" s="36">
        <v>38</v>
      </c>
      <c r="F34" s="36">
        <v>1</v>
      </c>
      <c r="G34" s="36">
        <v>8</v>
      </c>
      <c r="H34" s="36">
        <v>29</v>
      </c>
      <c r="I34" s="36">
        <v>4.4949188047122259E-2</v>
      </c>
      <c r="J34" s="36">
        <v>11.462534609655407</v>
      </c>
      <c r="K34" s="36">
        <v>1.4162188056526172E-2</v>
      </c>
      <c r="L34" s="36">
        <v>3.0786999990596087E-2</v>
      </c>
      <c r="M34" s="36">
        <v>1.008404797705176</v>
      </c>
      <c r="N34" s="36">
        <v>10.499078999997353</v>
      </c>
      <c r="O34" s="36">
        <v>0.32029228700000001</v>
      </c>
      <c r="P34" s="36">
        <v>0.54609001599999996</v>
      </c>
      <c r="Q34" s="36">
        <v>0.29314060800000002</v>
      </c>
      <c r="R34" s="36">
        <v>2.7151678999999998E-2</v>
      </c>
      <c r="S34" s="36">
        <v>0.51067478199999994</v>
      </c>
      <c r="T34" s="36">
        <v>3.5415233999999997E-2</v>
      </c>
      <c r="U34" s="36">
        <v>7.6849999999999988E-2</v>
      </c>
      <c r="V34" s="36">
        <v>0.18230000000000002</v>
      </c>
      <c r="W34" s="36">
        <v>0.44209147504712226</v>
      </c>
      <c r="X34" s="36">
        <v>12.190924625655407</v>
      </c>
      <c r="Y34" s="36">
        <v>12.63301610070253</v>
      </c>
      <c r="Z34" s="36">
        <v>6.4282999994267373E-4</v>
      </c>
      <c r="AA34" s="36">
        <v>1.3756561998773219E-4</v>
      </c>
      <c r="AB34" s="36">
        <v>1.3756599999999999E-4</v>
      </c>
      <c r="AC34" s="36">
        <v>1.0653318983200929E-4</v>
      </c>
      <c r="AD34" s="36">
        <v>9.8790176295972171E-2</v>
      </c>
      <c r="AE34" s="36">
        <v>0.88911158666374956</v>
      </c>
      <c r="AF34" s="36">
        <v>0.98790176295972154</v>
      </c>
      <c r="AG34" s="36">
        <v>5.9130284234580732E-3</v>
      </c>
      <c r="AH34" s="36">
        <v>1.0058944904273504E-2</v>
      </c>
      <c r="AI34" s="36">
        <v>3.221581003125433E-2</v>
      </c>
      <c r="AJ34" s="36">
        <v>5.3927657223482036E-6</v>
      </c>
      <c r="AK34" s="36">
        <v>6.5168471721195083E-6</v>
      </c>
      <c r="AL34" s="36">
        <v>1.6299165113823846E-5</v>
      </c>
      <c r="AM34" s="36">
        <v>6.0249543790124307E-3</v>
      </c>
      <c r="AN34" s="36">
        <v>0.1088556380474178</v>
      </c>
      <c r="AO34" s="36">
        <v>0.92134369586011766</v>
      </c>
      <c r="AP34" s="36">
        <v>309.21893132399998</v>
      </c>
      <c r="AQ34" s="36">
        <v>166.50250148200001</v>
      </c>
      <c r="AR34" s="36">
        <v>475.721432806</v>
      </c>
      <c r="AS34" s="36">
        <v>16.073118054999998</v>
      </c>
      <c r="AT34" s="36">
        <v>1483.5166677889999</v>
      </c>
      <c r="AU34" s="36">
        <v>3685.6933189619999</v>
      </c>
      <c r="AV34" s="36">
        <v>831.07535163499995</v>
      </c>
      <c r="AW34" s="36">
        <v>2064.7485381070001</v>
      </c>
      <c r="AX34" s="36">
        <v>786.04866741599994</v>
      </c>
      <c r="AY34" s="36">
        <v>1952.882892911</v>
      </c>
      <c r="AZ34" s="36">
        <v>3.7298056000000003E-2</v>
      </c>
      <c r="BA34" s="36">
        <v>7.4596112000000006E-2</v>
      </c>
      <c r="BB34" s="36">
        <v>2.3819288049999998</v>
      </c>
      <c r="BC34" s="36">
        <v>139.49023266699999</v>
      </c>
      <c r="BD34" s="36">
        <v>346.55371912200002</v>
      </c>
      <c r="BE34" s="36">
        <v>1.4739657999999999E-2</v>
      </c>
      <c r="BF34" s="36">
        <v>2.9479315999999998E-2</v>
      </c>
      <c r="BG34" s="36">
        <v>11.999865333000001</v>
      </c>
      <c r="BH34" s="36">
        <v>53.676462442999998</v>
      </c>
      <c r="BI34" s="36">
        <v>0</v>
      </c>
      <c r="BJ34" s="36">
        <v>0</v>
      </c>
      <c r="BK34" s="36">
        <v>0.06</v>
      </c>
      <c r="BL34" s="36">
        <v>0.06</v>
      </c>
    </row>
    <row r="35" spans="1:64" s="37" customFormat="1" x14ac:dyDescent="0.2">
      <c r="A35" s="6">
        <v>32</v>
      </c>
      <c r="B35" s="34" t="s">
        <v>131</v>
      </c>
      <c r="C35" s="34" t="s">
        <v>138</v>
      </c>
      <c r="D35" s="163">
        <v>5.5524352989999999</v>
      </c>
      <c r="E35" s="36">
        <v>0</v>
      </c>
      <c r="F35" s="36" t="s">
        <v>340</v>
      </c>
      <c r="G35" s="36" t="s">
        <v>340</v>
      </c>
      <c r="H35" s="36" t="s">
        <v>340</v>
      </c>
      <c r="I35" s="36">
        <v>0.41835600909226223</v>
      </c>
      <c r="J35" s="36">
        <v>8.0528514567457226</v>
      </c>
      <c r="K35" s="36">
        <v>3.0930009100805136E-2</v>
      </c>
      <c r="L35" s="36">
        <v>0.3874259999914571</v>
      </c>
      <c r="M35" s="36">
        <v>1.4353734658376986</v>
      </c>
      <c r="N35" s="36">
        <v>7.0358340000002864</v>
      </c>
      <c r="O35" s="36">
        <v>0.17827715500000002</v>
      </c>
      <c r="P35" s="36">
        <v>0.29097896000000001</v>
      </c>
      <c r="Q35" s="36">
        <v>0.16080030100000001</v>
      </c>
      <c r="R35" s="36">
        <v>1.7476854E-2</v>
      </c>
      <c r="S35" s="36">
        <v>0.268183063</v>
      </c>
      <c r="T35" s="36">
        <v>2.2795896999999999E-2</v>
      </c>
      <c r="U35" s="36" t="s">
        <v>340</v>
      </c>
      <c r="V35" s="36" t="s">
        <v>340</v>
      </c>
      <c r="W35" s="36">
        <v>0.59663316409226219</v>
      </c>
      <c r="X35" s="36">
        <v>8.3438304167457229</v>
      </c>
      <c r="Y35" s="36">
        <v>8.9404635808379851</v>
      </c>
      <c r="Z35" s="36">
        <v>2.9554731937534969E-3</v>
      </c>
      <c r="AA35" s="36">
        <v>8.1158169751512793E-4</v>
      </c>
      <c r="AB35" s="36">
        <v>8.1158200000000004E-4</v>
      </c>
      <c r="AC35" s="36">
        <v>1.1305031721121737E-4</v>
      </c>
      <c r="AD35" s="36">
        <v>1.9954157146609912E-2</v>
      </c>
      <c r="AE35" s="36">
        <v>0.17958741431948921</v>
      </c>
      <c r="AF35" s="36">
        <v>0.19954157146609913</v>
      </c>
      <c r="AG35" s="36" t="s">
        <v>340</v>
      </c>
      <c r="AH35" s="36" t="s">
        <v>340</v>
      </c>
      <c r="AI35" s="36" t="s">
        <v>340</v>
      </c>
      <c r="AJ35" s="36">
        <v>3.1815067607936596E-5</v>
      </c>
      <c r="AK35" s="36">
        <v>3.8446679133238562E-5</v>
      </c>
      <c r="AL35" s="36">
        <v>9.6158273275426969E-5</v>
      </c>
      <c r="AM35" s="36">
        <v>1.4486538481915396E-4</v>
      </c>
      <c r="AN35" s="36">
        <v>1.9992603825743152E-2</v>
      </c>
      <c r="AO35" s="36">
        <v>0.17968357259276463</v>
      </c>
      <c r="AP35" s="36">
        <v>69.493271086999997</v>
      </c>
      <c r="AQ35" s="36">
        <v>37.419453662000002</v>
      </c>
      <c r="AR35" s="36">
        <v>106.91272474900001</v>
      </c>
      <c r="AS35" s="36">
        <v>7.2197206830000002</v>
      </c>
      <c r="AT35" s="36">
        <v>262.89489959700001</v>
      </c>
      <c r="AU35" s="36">
        <v>749.97324106099995</v>
      </c>
      <c r="AV35" s="36">
        <v>147.641617048</v>
      </c>
      <c r="AW35" s="36">
        <v>421.18451983300002</v>
      </c>
      <c r="AX35" s="36">
        <v>139.766058671</v>
      </c>
      <c r="AY35" s="36">
        <v>398.71752617700002</v>
      </c>
      <c r="AZ35" s="36">
        <v>1.0587941999999999E-2</v>
      </c>
      <c r="BA35" s="36">
        <v>2.1175883999999999E-2</v>
      </c>
      <c r="BB35" s="36">
        <v>0.27401756999999999</v>
      </c>
      <c r="BC35" s="36">
        <v>14.419086097999999</v>
      </c>
      <c r="BD35" s="36">
        <v>41.134037786999997</v>
      </c>
      <c r="BE35" s="36">
        <v>1.6956530000000001E-3</v>
      </c>
      <c r="BF35" s="36">
        <v>3.3913060000000002E-3</v>
      </c>
      <c r="BG35" s="36">
        <v>2.3715941210000002</v>
      </c>
      <c r="BH35" s="36">
        <v>26.702153974000002</v>
      </c>
      <c r="BI35" s="36">
        <v>0.03</v>
      </c>
      <c r="BJ35" s="36">
        <v>0.03</v>
      </c>
      <c r="BK35" s="36">
        <v>0.03</v>
      </c>
      <c r="BL35" s="36">
        <v>0.03</v>
      </c>
    </row>
    <row r="36" spans="1:64" s="37" customFormat="1" x14ac:dyDescent="0.2">
      <c r="A36" s="6">
        <v>33</v>
      </c>
      <c r="B36" s="34" t="s">
        <v>140</v>
      </c>
      <c r="C36" s="34" t="s">
        <v>139</v>
      </c>
      <c r="D36" s="41">
        <v>5.1744783610000002</v>
      </c>
      <c r="E36" s="36">
        <v>401</v>
      </c>
      <c r="F36" s="36">
        <v>2</v>
      </c>
      <c r="G36" s="36">
        <v>17</v>
      </c>
      <c r="H36" s="36">
        <v>382</v>
      </c>
      <c r="I36" s="36">
        <v>0</v>
      </c>
      <c r="J36" s="36">
        <v>0</v>
      </c>
      <c r="K36" s="36">
        <v>0</v>
      </c>
      <c r="L36" s="36">
        <v>0</v>
      </c>
      <c r="M36" s="36">
        <v>0</v>
      </c>
      <c r="N36" s="36">
        <v>0</v>
      </c>
      <c r="O36" s="36">
        <v>4.6357789999999996E-2</v>
      </c>
      <c r="P36" s="36">
        <v>6.8997360999999993E-2</v>
      </c>
      <c r="Q36" s="36">
        <v>3.5719082999999999E-2</v>
      </c>
      <c r="R36" s="36">
        <v>1.0638706999999999E-2</v>
      </c>
      <c r="S36" s="36">
        <v>5.5120786999999997E-2</v>
      </c>
      <c r="T36" s="36">
        <v>1.3876574000000001E-2</v>
      </c>
      <c r="U36" s="36">
        <v>1.3236999999999994</v>
      </c>
      <c r="V36" s="36">
        <v>3.1461999999999994</v>
      </c>
      <c r="W36" s="36">
        <v>1.3700577899999995</v>
      </c>
      <c r="X36" s="36">
        <v>3.2151973609999995</v>
      </c>
      <c r="Y36" s="36">
        <v>4.5852551509999993</v>
      </c>
      <c r="Z36" s="36">
        <v>0</v>
      </c>
      <c r="AA36" s="36">
        <v>0</v>
      </c>
      <c r="AB36" s="36">
        <v>0</v>
      </c>
      <c r="AC36" s="36">
        <v>0</v>
      </c>
      <c r="AD36" s="36">
        <v>0</v>
      </c>
      <c r="AE36" s="36">
        <v>0</v>
      </c>
      <c r="AF36" s="36">
        <v>0</v>
      </c>
      <c r="AG36" s="36">
        <v>8.9151978539362131E-2</v>
      </c>
      <c r="AH36" s="36">
        <v>0.15166083705546662</v>
      </c>
      <c r="AI36" s="36">
        <v>0.48572457273169711</v>
      </c>
      <c r="AJ36" s="36">
        <v>0</v>
      </c>
      <c r="AK36" s="36">
        <v>0</v>
      </c>
      <c r="AL36" s="36">
        <v>0</v>
      </c>
      <c r="AM36" s="36">
        <v>8.9151978539362131E-2</v>
      </c>
      <c r="AN36" s="36">
        <v>0.15166083705546662</v>
      </c>
      <c r="AO36" s="36">
        <v>0.48572457273169711</v>
      </c>
      <c r="AP36" s="36">
        <v>4.7516375000000002</v>
      </c>
      <c r="AQ36" s="36">
        <v>2.5585740380000002</v>
      </c>
      <c r="AR36" s="36">
        <v>7.3102115380000008</v>
      </c>
      <c r="AS36" s="36">
        <v>1.4481170000000001E-3</v>
      </c>
      <c r="AT36" s="36">
        <v>9.3670030000000005E-3</v>
      </c>
      <c r="AU36" s="36">
        <v>2.0687634999999999E-2</v>
      </c>
      <c r="AV36" s="36">
        <v>5.8719802000000001E-2</v>
      </c>
      <c r="AW36" s="36">
        <v>0.12968649800000001</v>
      </c>
      <c r="AX36" s="36">
        <v>5.1934468999999997E-2</v>
      </c>
      <c r="AY36" s="36">
        <v>0.11470065</v>
      </c>
      <c r="AZ36" s="36">
        <v>1.562E-5</v>
      </c>
      <c r="BA36" s="36">
        <v>3.1241000000000001E-5</v>
      </c>
      <c r="BB36" s="36">
        <v>0.79550072400000005</v>
      </c>
      <c r="BC36" s="36">
        <v>54.724561925000003</v>
      </c>
      <c r="BD36" s="36">
        <v>120.862750779</v>
      </c>
      <c r="BE36" s="36">
        <v>6.0957908999999998E-2</v>
      </c>
      <c r="BF36" s="36">
        <v>0.12191581899999999</v>
      </c>
      <c r="BG36" s="36">
        <v>1.368774588</v>
      </c>
      <c r="BH36" s="36">
        <v>8.9203344470000001</v>
      </c>
      <c r="BI36" s="36">
        <v>0</v>
      </c>
      <c r="BJ36" s="36">
        <v>0</v>
      </c>
      <c r="BK36" s="36">
        <v>0</v>
      </c>
      <c r="BL36" s="36">
        <v>0</v>
      </c>
    </row>
    <row r="37" spans="1:64" s="37" customFormat="1" x14ac:dyDescent="0.2">
      <c r="A37" s="6">
        <v>34</v>
      </c>
      <c r="B37" s="34" t="s">
        <v>140</v>
      </c>
      <c r="C37" s="34" t="s">
        <v>141</v>
      </c>
      <c r="D37" s="41">
        <v>4.20184391</v>
      </c>
      <c r="E37" s="36">
        <v>49</v>
      </c>
      <c r="F37" s="36">
        <v>0</v>
      </c>
      <c r="G37" s="36">
        <v>0</v>
      </c>
      <c r="H37" s="36">
        <v>49</v>
      </c>
      <c r="I37" s="36">
        <v>0</v>
      </c>
      <c r="J37" s="36">
        <v>0</v>
      </c>
      <c r="K37" s="36">
        <v>0</v>
      </c>
      <c r="L37" s="36">
        <v>0</v>
      </c>
      <c r="M37" s="36">
        <v>0</v>
      </c>
      <c r="N37" s="36">
        <v>0</v>
      </c>
      <c r="O37" s="36">
        <v>0</v>
      </c>
      <c r="P37" s="36">
        <v>0</v>
      </c>
      <c r="Q37" s="36">
        <v>0</v>
      </c>
      <c r="R37" s="36">
        <v>0</v>
      </c>
      <c r="S37" s="36">
        <v>0</v>
      </c>
      <c r="T37" s="36">
        <v>0</v>
      </c>
      <c r="U37" s="36">
        <v>0</v>
      </c>
      <c r="V37" s="36">
        <v>0</v>
      </c>
      <c r="W37" s="36">
        <v>0</v>
      </c>
      <c r="X37" s="36">
        <v>0</v>
      </c>
      <c r="Y37" s="36">
        <v>0</v>
      </c>
      <c r="Z37" s="36">
        <v>0</v>
      </c>
      <c r="AA37" s="36">
        <v>0</v>
      </c>
      <c r="AB37" s="36">
        <v>0</v>
      </c>
      <c r="AC37" s="36">
        <v>0</v>
      </c>
      <c r="AD37" s="36">
        <v>0</v>
      </c>
      <c r="AE37" s="36">
        <v>0</v>
      </c>
      <c r="AF37" s="36">
        <v>0</v>
      </c>
      <c r="AG37" s="36">
        <v>0</v>
      </c>
      <c r="AH37" s="36">
        <v>0</v>
      </c>
      <c r="AI37" s="36">
        <v>0</v>
      </c>
      <c r="AJ37" s="36">
        <v>0</v>
      </c>
      <c r="AK37" s="36">
        <v>0</v>
      </c>
      <c r="AL37" s="36">
        <v>0</v>
      </c>
      <c r="AM37" s="36">
        <v>0</v>
      </c>
      <c r="AN37" s="36">
        <v>0</v>
      </c>
      <c r="AO37" s="36">
        <v>0</v>
      </c>
      <c r="AP37" s="36">
        <v>0</v>
      </c>
      <c r="AQ37" s="36">
        <v>0</v>
      </c>
      <c r="AR37" s="36">
        <v>0</v>
      </c>
      <c r="AS37" s="36">
        <v>0</v>
      </c>
      <c r="AT37" s="36">
        <v>0</v>
      </c>
      <c r="AU37" s="36">
        <v>0</v>
      </c>
      <c r="AV37" s="36">
        <v>0</v>
      </c>
      <c r="AW37" s="36">
        <v>0</v>
      </c>
      <c r="AX37" s="36">
        <v>0</v>
      </c>
      <c r="AY37" s="36">
        <v>0</v>
      </c>
      <c r="AZ37" s="36">
        <v>0</v>
      </c>
      <c r="BA37" s="36">
        <v>0</v>
      </c>
      <c r="BB37" s="36">
        <v>0</v>
      </c>
      <c r="BC37" s="36">
        <v>0</v>
      </c>
      <c r="BD37" s="36">
        <v>0</v>
      </c>
      <c r="BE37" s="36">
        <v>0</v>
      </c>
      <c r="BF37" s="36">
        <v>0</v>
      </c>
      <c r="BG37" s="36">
        <v>0</v>
      </c>
      <c r="BH37" s="36">
        <v>0</v>
      </c>
      <c r="BI37" s="36">
        <v>0</v>
      </c>
      <c r="BJ37" s="36">
        <v>0</v>
      </c>
      <c r="BK37" s="36">
        <v>0</v>
      </c>
      <c r="BL37" s="36">
        <v>0</v>
      </c>
    </row>
    <row r="38" spans="1:64" s="37" customFormat="1" x14ac:dyDescent="0.2">
      <c r="A38" s="6">
        <v>35</v>
      </c>
      <c r="B38" s="34" t="s">
        <v>140</v>
      </c>
      <c r="C38" s="34" t="s">
        <v>142</v>
      </c>
      <c r="D38" s="41">
        <v>4.6363391849999998</v>
      </c>
      <c r="E38" s="36">
        <v>46</v>
      </c>
      <c r="F38" s="36">
        <v>0</v>
      </c>
      <c r="G38" s="36">
        <v>0</v>
      </c>
      <c r="H38" s="36">
        <v>46</v>
      </c>
      <c r="I38" s="36">
        <v>0</v>
      </c>
      <c r="J38" s="36">
        <v>0</v>
      </c>
      <c r="K38" s="36">
        <v>0</v>
      </c>
      <c r="L38" s="36">
        <v>0</v>
      </c>
      <c r="M38" s="36">
        <v>0</v>
      </c>
      <c r="N38" s="36">
        <v>0</v>
      </c>
      <c r="O38" s="36">
        <v>0</v>
      </c>
      <c r="P38" s="36">
        <v>0</v>
      </c>
      <c r="Q38" s="36">
        <v>0</v>
      </c>
      <c r="R38" s="36">
        <v>0</v>
      </c>
      <c r="S38" s="36">
        <v>0</v>
      </c>
      <c r="T38" s="36">
        <v>0</v>
      </c>
      <c r="U38" s="36">
        <v>0</v>
      </c>
      <c r="V38" s="36">
        <v>0</v>
      </c>
      <c r="W38" s="36">
        <v>0</v>
      </c>
      <c r="X38" s="36">
        <v>0</v>
      </c>
      <c r="Y38" s="36">
        <v>0</v>
      </c>
      <c r="Z38" s="36">
        <v>0</v>
      </c>
      <c r="AA38" s="36">
        <v>0</v>
      </c>
      <c r="AB38" s="36">
        <v>0</v>
      </c>
      <c r="AC38" s="36">
        <v>0</v>
      </c>
      <c r="AD38" s="36">
        <v>0</v>
      </c>
      <c r="AE38" s="36">
        <v>0</v>
      </c>
      <c r="AF38" s="36">
        <v>0</v>
      </c>
      <c r="AG38" s="36">
        <v>0</v>
      </c>
      <c r="AH38" s="36">
        <v>0</v>
      </c>
      <c r="AI38" s="36">
        <v>0</v>
      </c>
      <c r="AJ38" s="36">
        <v>0</v>
      </c>
      <c r="AK38" s="36">
        <v>0</v>
      </c>
      <c r="AL38" s="36">
        <v>0</v>
      </c>
      <c r="AM38" s="36">
        <v>0</v>
      </c>
      <c r="AN38" s="36">
        <v>0</v>
      </c>
      <c r="AO38" s="36">
        <v>0</v>
      </c>
      <c r="AP38" s="36">
        <v>0</v>
      </c>
      <c r="AQ38" s="36">
        <v>0</v>
      </c>
      <c r="AR38" s="36">
        <v>0</v>
      </c>
      <c r="AS38" s="36">
        <v>0</v>
      </c>
      <c r="AT38" s="36">
        <v>0</v>
      </c>
      <c r="AU38" s="36">
        <v>0</v>
      </c>
      <c r="AV38" s="36">
        <v>0</v>
      </c>
      <c r="AW38" s="36">
        <v>0</v>
      </c>
      <c r="AX38" s="36">
        <v>0</v>
      </c>
      <c r="AY38" s="36">
        <v>0</v>
      </c>
      <c r="AZ38" s="36">
        <v>0</v>
      </c>
      <c r="BA38" s="36">
        <v>0</v>
      </c>
      <c r="BB38" s="36">
        <v>0</v>
      </c>
      <c r="BC38" s="36">
        <v>0</v>
      </c>
      <c r="BD38" s="36">
        <v>0</v>
      </c>
      <c r="BE38" s="36">
        <v>0</v>
      </c>
      <c r="BF38" s="36">
        <v>0</v>
      </c>
      <c r="BG38" s="36">
        <v>5.9227325999999997E-2</v>
      </c>
      <c r="BH38" s="36">
        <v>0.61203703600000003</v>
      </c>
      <c r="BI38" s="36">
        <v>0</v>
      </c>
      <c r="BJ38" s="36">
        <v>0</v>
      </c>
      <c r="BK38" s="36">
        <v>0</v>
      </c>
      <c r="BL38" s="36">
        <v>0</v>
      </c>
    </row>
    <row r="39" spans="1:64" s="37" customFormat="1" x14ac:dyDescent="0.2">
      <c r="A39" s="6">
        <v>36</v>
      </c>
      <c r="B39" s="34" t="s">
        <v>140</v>
      </c>
      <c r="C39" s="34" t="s">
        <v>143</v>
      </c>
      <c r="D39" s="41">
        <v>4.6328373730000001</v>
      </c>
      <c r="E39" s="36">
        <v>2</v>
      </c>
      <c r="F39" s="36">
        <v>0</v>
      </c>
      <c r="G39" s="36">
        <v>0</v>
      </c>
      <c r="H39" s="36">
        <v>2</v>
      </c>
      <c r="I39" s="36">
        <v>0</v>
      </c>
      <c r="J39" s="36">
        <v>0</v>
      </c>
      <c r="K39" s="36">
        <v>0</v>
      </c>
      <c r="L39" s="36">
        <v>0</v>
      </c>
      <c r="M39" s="36">
        <v>0</v>
      </c>
      <c r="N39" s="36">
        <v>0</v>
      </c>
      <c r="O39" s="36">
        <v>0</v>
      </c>
      <c r="P39" s="36">
        <v>0</v>
      </c>
      <c r="Q39" s="36">
        <v>0</v>
      </c>
      <c r="R39" s="36">
        <v>0</v>
      </c>
      <c r="S39" s="36">
        <v>0</v>
      </c>
      <c r="T39" s="36">
        <v>0</v>
      </c>
      <c r="U39" s="36">
        <v>0</v>
      </c>
      <c r="V39" s="36">
        <v>0</v>
      </c>
      <c r="W39" s="36">
        <v>0</v>
      </c>
      <c r="X39" s="36">
        <v>0</v>
      </c>
      <c r="Y39" s="36">
        <v>0</v>
      </c>
      <c r="Z39" s="36">
        <v>0</v>
      </c>
      <c r="AA39" s="36">
        <v>0</v>
      </c>
      <c r="AB39" s="36">
        <v>0</v>
      </c>
      <c r="AC39" s="36">
        <v>0</v>
      </c>
      <c r="AD39" s="36">
        <v>0</v>
      </c>
      <c r="AE39" s="36">
        <v>0</v>
      </c>
      <c r="AF39" s="36">
        <v>0</v>
      </c>
      <c r="AG39" s="36">
        <v>0</v>
      </c>
      <c r="AH39" s="36">
        <v>0</v>
      </c>
      <c r="AI39" s="36">
        <v>0</v>
      </c>
      <c r="AJ39" s="36">
        <v>0</v>
      </c>
      <c r="AK39" s="36">
        <v>0</v>
      </c>
      <c r="AL39" s="36">
        <v>0</v>
      </c>
      <c r="AM39" s="36">
        <v>0</v>
      </c>
      <c r="AN39" s="36">
        <v>0</v>
      </c>
      <c r="AO39" s="36">
        <v>0</v>
      </c>
      <c r="AP39" s="36">
        <v>0</v>
      </c>
      <c r="AQ39" s="36">
        <v>0</v>
      </c>
      <c r="AR39" s="36">
        <v>0</v>
      </c>
      <c r="AS39" s="36">
        <v>0</v>
      </c>
      <c r="AT39" s="36">
        <v>0</v>
      </c>
      <c r="AU39" s="36">
        <v>0</v>
      </c>
      <c r="AV39" s="36">
        <v>0</v>
      </c>
      <c r="AW39" s="36">
        <v>0</v>
      </c>
      <c r="AX39" s="36">
        <v>0</v>
      </c>
      <c r="AY39" s="36">
        <v>0</v>
      </c>
      <c r="AZ39" s="36">
        <v>0</v>
      </c>
      <c r="BA39" s="36">
        <v>0</v>
      </c>
      <c r="BB39" s="36">
        <v>0</v>
      </c>
      <c r="BC39" s="36">
        <v>0</v>
      </c>
      <c r="BD39" s="36">
        <v>0</v>
      </c>
      <c r="BE39" s="36">
        <v>0</v>
      </c>
      <c r="BF39" s="36">
        <v>0</v>
      </c>
      <c r="BG39" s="36">
        <v>7.7783201999999996E-2</v>
      </c>
      <c r="BH39" s="36">
        <v>9.9136598000000006E-2</v>
      </c>
      <c r="BI39" s="36">
        <v>0</v>
      </c>
      <c r="BJ39" s="36">
        <v>0</v>
      </c>
      <c r="BK39" s="36">
        <v>0</v>
      </c>
      <c r="BL39" s="36">
        <v>0</v>
      </c>
    </row>
    <row r="40" spans="1:64" s="37" customFormat="1" x14ac:dyDescent="0.2">
      <c r="A40" s="6">
        <v>37</v>
      </c>
      <c r="B40" s="34" t="s">
        <v>140</v>
      </c>
      <c r="C40" s="34" t="s">
        <v>144</v>
      </c>
      <c r="D40" s="41">
        <v>4.7492599130000004</v>
      </c>
      <c r="E40" s="36">
        <v>16</v>
      </c>
      <c r="F40" s="36">
        <v>0</v>
      </c>
      <c r="G40" s="36">
        <v>2</v>
      </c>
      <c r="H40" s="36">
        <v>14</v>
      </c>
      <c r="I40" s="36">
        <v>0</v>
      </c>
      <c r="J40" s="36">
        <v>0</v>
      </c>
      <c r="K40" s="36">
        <v>0</v>
      </c>
      <c r="L40" s="36">
        <v>0</v>
      </c>
      <c r="M40" s="36">
        <v>0</v>
      </c>
      <c r="N40" s="36">
        <v>0</v>
      </c>
      <c r="O40" s="36">
        <v>0</v>
      </c>
      <c r="P40" s="36">
        <v>0</v>
      </c>
      <c r="Q40" s="36">
        <v>0</v>
      </c>
      <c r="R40" s="36">
        <v>0</v>
      </c>
      <c r="S40" s="36">
        <v>0</v>
      </c>
      <c r="T40" s="36">
        <v>0</v>
      </c>
      <c r="U40" s="36">
        <v>6.0000000000000001E-3</v>
      </c>
      <c r="V40" s="36">
        <v>1.44E-2</v>
      </c>
      <c r="W40" s="36">
        <v>6.0000000000000001E-3</v>
      </c>
      <c r="X40" s="36">
        <v>1.44E-2</v>
      </c>
      <c r="Y40" s="36">
        <v>2.0400000000000001E-2</v>
      </c>
      <c r="Z40" s="36">
        <v>0</v>
      </c>
      <c r="AA40" s="36">
        <v>0</v>
      </c>
      <c r="AB40" s="36">
        <v>0</v>
      </c>
      <c r="AC40" s="36">
        <v>0</v>
      </c>
      <c r="AD40" s="36">
        <v>0</v>
      </c>
      <c r="AE40" s="36">
        <v>0</v>
      </c>
      <c r="AF40" s="36">
        <v>0</v>
      </c>
      <c r="AG40" s="36">
        <v>4.5623973118473824E-4</v>
      </c>
      <c r="AH40" s="36">
        <v>7.7613195649817537E-4</v>
      </c>
      <c r="AI40" s="36">
        <v>2.4857199147306427E-3</v>
      </c>
      <c r="AJ40" s="36">
        <v>0</v>
      </c>
      <c r="AK40" s="36">
        <v>0</v>
      </c>
      <c r="AL40" s="36">
        <v>0</v>
      </c>
      <c r="AM40" s="36">
        <v>4.5623973118473824E-4</v>
      </c>
      <c r="AN40" s="36">
        <v>7.7613195649817537E-4</v>
      </c>
      <c r="AO40" s="36">
        <v>2.4857199147306427E-3</v>
      </c>
      <c r="AP40" s="36">
        <v>1.6369997000000001E-2</v>
      </c>
      <c r="AQ40" s="36">
        <v>8.8146130000000007E-3</v>
      </c>
      <c r="AR40" s="36">
        <v>2.5184610000000003E-2</v>
      </c>
      <c r="AS40" s="36">
        <v>0</v>
      </c>
      <c r="AT40" s="36">
        <v>0</v>
      </c>
      <c r="AU40" s="36">
        <v>0</v>
      </c>
      <c r="AV40" s="36">
        <v>0</v>
      </c>
      <c r="AW40" s="36">
        <v>0</v>
      </c>
      <c r="AX40" s="36">
        <v>0</v>
      </c>
      <c r="AY40" s="36">
        <v>0</v>
      </c>
      <c r="AZ40" s="36">
        <v>0</v>
      </c>
      <c r="BA40" s="36">
        <v>0</v>
      </c>
      <c r="BB40" s="36">
        <v>0</v>
      </c>
      <c r="BC40" s="36">
        <v>0</v>
      </c>
      <c r="BD40" s="36">
        <v>0</v>
      </c>
      <c r="BE40" s="36">
        <v>0</v>
      </c>
      <c r="BF40" s="36">
        <v>0</v>
      </c>
      <c r="BG40" s="36">
        <v>9.3632732999999996E-2</v>
      </c>
      <c r="BH40" s="36">
        <v>1.996654956</v>
      </c>
      <c r="BI40" s="36">
        <v>0</v>
      </c>
      <c r="BJ40" s="36">
        <v>0</v>
      </c>
      <c r="BK40" s="36">
        <v>0</v>
      </c>
      <c r="BL40" s="36">
        <v>0</v>
      </c>
    </row>
    <row r="41" spans="1:64" s="37" customFormat="1" x14ac:dyDescent="0.2">
      <c r="A41" s="6">
        <v>38</v>
      </c>
      <c r="B41" s="34" t="s">
        <v>140</v>
      </c>
      <c r="C41" s="34" t="s">
        <v>145</v>
      </c>
      <c r="D41" s="41">
        <v>4.389604844</v>
      </c>
      <c r="E41" s="36">
        <v>8</v>
      </c>
      <c r="F41" s="36">
        <v>0</v>
      </c>
      <c r="G41" s="36">
        <v>0</v>
      </c>
      <c r="H41" s="36">
        <v>8</v>
      </c>
      <c r="I41" s="36">
        <v>0</v>
      </c>
      <c r="J41" s="36">
        <v>0</v>
      </c>
      <c r="K41" s="36">
        <v>0</v>
      </c>
      <c r="L41" s="36">
        <v>0</v>
      </c>
      <c r="M41" s="36">
        <v>0</v>
      </c>
      <c r="N41" s="36">
        <v>0</v>
      </c>
      <c r="O41" s="36">
        <v>0</v>
      </c>
      <c r="P41" s="36">
        <v>0</v>
      </c>
      <c r="Q41" s="36">
        <v>0</v>
      </c>
      <c r="R41" s="36">
        <v>0</v>
      </c>
      <c r="S41" s="36">
        <v>0</v>
      </c>
      <c r="T41" s="36">
        <v>0</v>
      </c>
      <c r="U41" s="36">
        <v>0</v>
      </c>
      <c r="V41" s="36">
        <v>0</v>
      </c>
      <c r="W41" s="36">
        <v>0</v>
      </c>
      <c r="X41" s="36">
        <v>0</v>
      </c>
      <c r="Y41" s="36">
        <v>0</v>
      </c>
      <c r="Z41" s="36">
        <v>0</v>
      </c>
      <c r="AA41" s="36">
        <v>0</v>
      </c>
      <c r="AB41" s="36">
        <v>0</v>
      </c>
      <c r="AC41" s="36">
        <v>0</v>
      </c>
      <c r="AD41" s="36">
        <v>0</v>
      </c>
      <c r="AE41" s="36">
        <v>0</v>
      </c>
      <c r="AF41" s="36">
        <v>0</v>
      </c>
      <c r="AG41" s="36">
        <v>0</v>
      </c>
      <c r="AH41" s="36">
        <v>0</v>
      </c>
      <c r="AI41" s="36">
        <v>0</v>
      </c>
      <c r="AJ41" s="36">
        <v>0</v>
      </c>
      <c r="AK41" s="36">
        <v>0</v>
      </c>
      <c r="AL41" s="36">
        <v>0</v>
      </c>
      <c r="AM41" s="36">
        <v>0</v>
      </c>
      <c r="AN41" s="36">
        <v>0</v>
      </c>
      <c r="AO41" s="36">
        <v>0</v>
      </c>
      <c r="AP41" s="36">
        <v>0</v>
      </c>
      <c r="AQ41" s="36">
        <v>0</v>
      </c>
      <c r="AR41" s="36">
        <v>0</v>
      </c>
      <c r="AS41" s="36">
        <v>0</v>
      </c>
      <c r="AT41" s="36">
        <v>0</v>
      </c>
      <c r="AU41" s="36">
        <v>0</v>
      </c>
      <c r="AV41" s="36">
        <v>0</v>
      </c>
      <c r="AW41" s="36">
        <v>0</v>
      </c>
      <c r="AX41" s="36">
        <v>0</v>
      </c>
      <c r="AY41" s="36">
        <v>0</v>
      </c>
      <c r="AZ41" s="36">
        <v>0</v>
      </c>
      <c r="BA41" s="36">
        <v>0</v>
      </c>
      <c r="BB41" s="36">
        <v>0</v>
      </c>
      <c r="BC41" s="36">
        <v>0</v>
      </c>
      <c r="BD41" s="36">
        <v>0</v>
      </c>
      <c r="BE41" s="36">
        <v>0</v>
      </c>
      <c r="BF41" s="36">
        <v>0</v>
      </c>
      <c r="BG41" s="36">
        <v>0</v>
      </c>
      <c r="BH41" s="36">
        <v>0</v>
      </c>
      <c r="BI41" s="36">
        <v>0</v>
      </c>
      <c r="BJ41" s="36">
        <v>0</v>
      </c>
      <c r="BK41" s="36">
        <v>0</v>
      </c>
      <c r="BL41" s="36">
        <v>0</v>
      </c>
    </row>
    <row r="42" spans="1:64" s="37" customFormat="1" x14ac:dyDescent="0.2">
      <c r="A42" s="6">
        <v>39</v>
      </c>
      <c r="B42" s="34" t="s">
        <v>140</v>
      </c>
      <c r="C42" s="34" t="s">
        <v>146</v>
      </c>
      <c r="D42" s="41">
        <v>4.3893237559999996</v>
      </c>
      <c r="E42" s="36">
        <v>2</v>
      </c>
      <c r="F42" s="36">
        <v>0</v>
      </c>
      <c r="G42" s="36">
        <v>0</v>
      </c>
      <c r="H42" s="36">
        <v>2</v>
      </c>
      <c r="I42" s="36">
        <v>0</v>
      </c>
      <c r="J42" s="36">
        <v>0</v>
      </c>
      <c r="K42" s="36">
        <v>0</v>
      </c>
      <c r="L42" s="36">
        <v>0</v>
      </c>
      <c r="M42" s="36">
        <v>0</v>
      </c>
      <c r="N42" s="36">
        <v>0</v>
      </c>
      <c r="O42" s="36">
        <v>0</v>
      </c>
      <c r="P42" s="36">
        <v>0</v>
      </c>
      <c r="Q42" s="36">
        <v>0</v>
      </c>
      <c r="R42" s="36">
        <v>0</v>
      </c>
      <c r="S42" s="36">
        <v>0</v>
      </c>
      <c r="T42" s="36">
        <v>0</v>
      </c>
      <c r="U42" s="36">
        <v>0</v>
      </c>
      <c r="V42" s="36">
        <v>0</v>
      </c>
      <c r="W42" s="36">
        <v>0</v>
      </c>
      <c r="X42" s="36">
        <v>0</v>
      </c>
      <c r="Y42" s="36">
        <v>0</v>
      </c>
      <c r="Z42" s="36">
        <v>0</v>
      </c>
      <c r="AA42" s="36">
        <v>0</v>
      </c>
      <c r="AB42" s="36">
        <v>0</v>
      </c>
      <c r="AC42" s="36">
        <v>0</v>
      </c>
      <c r="AD42" s="36">
        <v>0</v>
      </c>
      <c r="AE42" s="36">
        <v>0</v>
      </c>
      <c r="AF42" s="36">
        <v>0</v>
      </c>
      <c r="AG42" s="36">
        <v>0</v>
      </c>
      <c r="AH42" s="36">
        <v>0</v>
      </c>
      <c r="AI42" s="36">
        <v>0</v>
      </c>
      <c r="AJ42" s="36">
        <v>0</v>
      </c>
      <c r="AK42" s="36">
        <v>0</v>
      </c>
      <c r="AL42" s="36">
        <v>0</v>
      </c>
      <c r="AM42" s="36">
        <v>0</v>
      </c>
      <c r="AN42" s="36">
        <v>0</v>
      </c>
      <c r="AO42" s="36">
        <v>0</v>
      </c>
      <c r="AP42" s="36">
        <v>0</v>
      </c>
      <c r="AQ42" s="36">
        <v>0</v>
      </c>
      <c r="AR42" s="36">
        <v>0</v>
      </c>
      <c r="AS42" s="36">
        <v>0</v>
      </c>
      <c r="AT42" s="36">
        <v>0</v>
      </c>
      <c r="AU42" s="36">
        <v>0</v>
      </c>
      <c r="AV42" s="36">
        <v>0</v>
      </c>
      <c r="AW42" s="36">
        <v>0</v>
      </c>
      <c r="AX42" s="36">
        <v>0</v>
      </c>
      <c r="AY42" s="36">
        <v>0</v>
      </c>
      <c r="AZ42" s="36">
        <v>0</v>
      </c>
      <c r="BA42" s="36">
        <v>0</v>
      </c>
      <c r="BB42" s="36">
        <v>0</v>
      </c>
      <c r="BC42" s="36">
        <v>0</v>
      </c>
      <c r="BD42" s="36">
        <v>0</v>
      </c>
      <c r="BE42" s="36">
        <v>0</v>
      </c>
      <c r="BF42" s="36">
        <v>0</v>
      </c>
      <c r="BG42" s="36">
        <v>0</v>
      </c>
      <c r="BH42" s="36">
        <v>0</v>
      </c>
      <c r="BI42" s="36">
        <v>0</v>
      </c>
      <c r="BJ42" s="36">
        <v>0</v>
      </c>
      <c r="BK42" s="36">
        <v>0</v>
      </c>
      <c r="BL42" s="36">
        <v>0</v>
      </c>
    </row>
    <row r="43" spans="1:64" s="37" customFormat="1" x14ac:dyDescent="0.2">
      <c r="A43" s="34">
        <v>40</v>
      </c>
      <c r="B43" s="34" t="s">
        <v>140</v>
      </c>
      <c r="C43" s="34" t="s">
        <v>147</v>
      </c>
      <c r="D43" s="41">
        <v>4.4604421869999999</v>
      </c>
      <c r="E43" s="36">
        <v>0</v>
      </c>
      <c r="F43" s="36" t="s">
        <v>340</v>
      </c>
      <c r="G43" s="36" t="s">
        <v>340</v>
      </c>
      <c r="H43" s="36" t="s">
        <v>340</v>
      </c>
      <c r="I43" s="36">
        <v>0</v>
      </c>
      <c r="J43" s="36">
        <v>0</v>
      </c>
      <c r="K43" s="36">
        <v>0</v>
      </c>
      <c r="L43" s="36">
        <v>0</v>
      </c>
      <c r="M43" s="36">
        <v>0</v>
      </c>
      <c r="N43" s="36">
        <v>0</v>
      </c>
      <c r="O43" s="36">
        <v>0</v>
      </c>
      <c r="P43" s="36">
        <v>0</v>
      </c>
      <c r="Q43" s="36">
        <v>0</v>
      </c>
      <c r="R43" s="36">
        <v>0</v>
      </c>
      <c r="S43" s="36">
        <v>0</v>
      </c>
      <c r="T43" s="36">
        <v>0</v>
      </c>
      <c r="U43" s="36" t="s">
        <v>340</v>
      </c>
      <c r="V43" s="36" t="s">
        <v>340</v>
      </c>
      <c r="W43" s="36">
        <v>0</v>
      </c>
      <c r="X43" s="36">
        <v>0</v>
      </c>
      <c r="Y43" s="36">
        <v>0</v>
      </c>
      <c r="Z43" s="36">
        <v>0</v>
      </c>
      <c r="AA43" s="36">
        <v>0</v>
      </c>
      <c r="AB43" s="36">
        <v>0</v>
      </c>
      <c r="AC43" s="36">
        <v>0</v>
      </c>
      <c r="AD43" s="36">
        <v>0</v>
      </c>
      <c r="AE43" s="36">
        <v>0</v>
      </c>
      <c r="AF43" s="36">
        <v>0</v>
      </c>
      <c r="AG43" s="36" t="s">
        <v>340</v>
      </c>
      <c r="AH43" s="36" t="s">
        <v>340</v>
      </c>
      <c r="AI43" s="36" t="s">
        <v>340</v>
      </c>
      <c r="AJ43" s="36">
        <v>0</v>
      </c>
      <c r="AK43" s="36">
        <v>0</v>
      </c>
      <c r="AL43" s="36">
        <v>0</v>
      </c>
      <c r="AM43" s="36">
        <v>0</v>
      </c>
      <c r="AN43" s="36">
        <v>0</v>
      </c>
      <c r="AO43" s="36">
        <v>0</v>
      </c>
      <c r="AP43" s="36">
        <v>0</v>
      </c>
      <c r="AQ43" s="36">
        <v>0</v>
      </c>
      <c r="AR43" s="36">
        <v>0</v>
      </c>
      <c r="AS43" s="36">
        <v>0</v>
      </c>
      <c r="AT43" s="36">
        <v>0</v>
      </c>
      <c r="AU43" s="36">
        <v>0</v>
      </c>
      <c r="AV43" s="36">
        <v>0</v>
      </c>
      <c r="AW43" s="36">
        <v>0</v>
      </c>
      <c r="AX43" s="36">
        <v>0</v>
      </c>
      <c r="AY43" s="36">
        <v>0</v>
      </c>
      <c r="AZ43" s="36">
        <v>0</v>
      </c>
      <c r="BA43" s="36">
        <v>0</v>
      </c>
      <c r="BB43" s="36">
        <v>0</v>
      </c>
      <c r="BC43" s="36">
        <v>0</v>
      </c>
      <c r="BD43" s="36">
        <v>0</v>
      </c>
      <c r="BE43" s="36">
        <v>0</v>
      </c>
      <c r="BF43" s="36">
        <v>0</v>
      </c>
      <c r="BG43" s="36">
        <v>0</v>
      </c>
      <c r="BH43" s="36">
        <v>0</v>
      </c>
      <c r="BI43" s="36">
        <v>0</v>
      </c>
      <c r="BJ43" s="36">
        <v>0</v>
      </c>
      <c r="BK43" s="36">
        <v>0</v>
      </c>
      <c r="BL43" s="36">
        <v>0</v>
      </c>
    </row>
    <row r="44" spans="1:64" s="37" customFormat="1" x14ac:dyDescent="0.2">
      <c r="A44" s="8">
        <v>41</v>
      </c>
      <c r="B44" s="34" t="s">
        <v>140</v>
      </c>
      <c r="C44" s="34" t="s">
        <v>148</v>
      </c>
      <c r="D44" s="41">
        <v>4.4278593209999997</v>
      </c>
      <c r="E44" s="36">
        <v>11</v>
      </c>
      <c r="F44" s="36">
        <v>0</v>
      </c>
      <c r="G44" s="36">
        <v>0</v>
      </c>
      <c r="H44" s="36">
        <v>11</v>
      </c>
      <c r="I44" s="36">
        <v>0</v>
      </c>
      <c r="J44" s="36">
        <v>0</v>
      </c>
      <c r="K44" s="36">
        <v>0</v>
      </c>
      <c r="L44" s="36">
        <v>0</v>
      </c>
      <c r="M44" s="36">
        <v>0</v>
      </c>
      <c r="N44" s="36">
        <v>0</v>
      </c>
      <c r="O44" s="36">
        <v>0</v>
      </c>
      <c r="P44" s="36">
        <v>0</v>
      </c>
      <c r="Q44" s="36">
        <v>0</v>
      </c>
      <c r="R44" s="36">
        <v>0</v>
      </c>
      <c r="S44" s="36">
        <v>0</v>
      </c>
      <c r="T44" s="36">
        <v>0</v>
      </c>
      <c r="U44" s="36">
        <v>0</v>
      </c>
      <c r="V44" s="36">
        <v>0</v>
      </c>
      <c r="W44" s="36">
        <v>0</v>
      </c>
      <c r="X44" s="36">
        <v>0</v>
      </c>
      <c r="Y44" s="36">
        <v>0</v>
      </c>
      <c r="Z44" s="36">
        <v>0</v>
      </c>
      <c r="AA44" s="36">
        <v>0</v>
      </c>
      <c r="AB44" s="36">
        <v>0</v>
      </c>
      <c r="AC44" s="36">
        <v>0</v>
      </c>
      <c r="AD44" s="36">
        <v>0</v>
      </c>
      <c r="AE44" s="36">
        <v>0</v>
      </c>
      <c r="AF44" s="36">
        <v>0</v>
      </c>
      <c r="AG44" s="36">
        <v>0</v>
      </c>
      <c r="AH44" s="36">
        <v>0</v>
      </c>
      <c r="AI44" s="36">
        <v>0</v>
      </c>
      <c r="AJ44" s="36">
        <v>0</v>
      </c>
      <c r="AK44" s="36">
        <v>0</v>
      </c>
      <c r="AL44" s="36">
        <v>0</v>
      </c>
      <c r="AM44" s="36">
        <v>0</v>
      </c>
      <c r="AN44" s="36">
        <v>0</v>
      </c>
      <c r="AO44" s="36">
        <v>0</v>
      </c>
      <c r="AP44" s="36">
        <v>0</v>
      </c>
      <c r="AQ44" s="36">
        <v>0</v>
      </c>
      <c r="AR44" s="36">
        <v>0</v>
      </c>
      <c r="AS44" s="36">
        <v>0</v>
      </c>
      <c r="AT44" s="36">
        <v>0</v>
      </c>
      <c r="AU44" s="36">
        <v>0</v>
      </c>
      <c r="AV44" s="36">
        <v>0</v>
      </c>
      <c r="AW44" s="36">
        <v>0</v>
      </c>
      <c r="AX44" s="36">
        <v>0</v>
      </c>
      <c r="AY44" s="36">
        <v>0</v>
      </c>
      <c r="AZ44" s="36">
        <v>0</v>
      </c>
      <c r="BA44" s="36">
        <v>0</v>
      </c>
      <c r="BB44" s="36">
        <v>0</v>
      </c>
      <c r="BC44" s="36">
        <v>0</v>
      </c>
      <c r="BD44" s="36">
        <v>0</v>
      </c>
      <c r="BE44" s="36">
        <v>0</v>
      </c>
      <c r="BF44" s="36">
        <v>0</v>
      </c>
      <c r="BG44" s="36">
        <v>0</v>
      </c>
      <c r="BH44" s="36">
        <v>0</v>
      </c>
      <c r="BI44" s="36">
        <v>0</v>
      </c>
      <c r="BJ44" s="36">
        <v>0</v>
      </c>
      <c r="BK44" s="36">
        <v>0</v>
      </c>
      <c r="BL44" s="36">
        <v>0</v>
      </c>
    </row>
    <row r="45" spans="1:64" s="37" customFormat="1" x14ac:dyDescent="0.2">
      <c r="A45" s="8">
        <v>42</v>
      </c>
      <c r="B45" s="34" t="s">
        <v>140</v>
      </c>
      <c r="C45" s="34" t="s">
        <v>149</v>
      </c>
      <c r="D45" s="41">
        <v>4.8103386749999997</v>
      </c>
      <c r="E45" s="36">
        <v>3</v>
      </c>
      <c r="F45" s="36">
        <v>0</v>
      </c>
      <c r="G45" s="36">
        <v>0</v>
      </c>
      <c r="H45" s="36">
        <v>3</v>
      </c>
      <c r="I45" s="36">
        <v>0</v>
      </c>
      <c r="J45" s="36">
        <v>0</v>
      </c>
      <c r="K45" s="36">
        <v>0</v>
      </c>
      <c r="L45" s="36">
        <v>0</v>
      </c>
      <c r="M45" s="36">
        <v>0</v>
      </c>
      <c r="N45" s="36">
        <v>0</v>
      </c>
      <c r="O45" s="36">
        <v>2.4394999999999999E-5</v>
      </c>
      <c r="P45" s="36">
        <v>3.858E-5</v>
      </c>
      <c r="Q45" s="36">
        <v>2.0011999999999997E-5</v>
      </c>
      <c r="R45" s="36">
        <v>4.3830000000000002E-6</v>
      </c>
      <c r="S45" s="36">
        <v>3.2864000000000002E-5</v>
      </c>
      <c r="T45" s="36">
        <v>5.716E-6</v>
      </c>
      <c r="U45" s="36">
        <v>0</v>
      </c>
      <c r="V45" s="36">
        <v>0</v>
      </c>
      <c r="W45" s="36">
        <v>2.4394999999999999E-5</v>
      </c>
      <c r="X45" s="36">
        <v>3.858E-5</v>
      </c>
      <c r="Y45" s="36">
        <v>6.2974999999999999E-5</v>
      </c>
      <c r="Z45" s="36">
        <v>0</v>
      </c>
      <c r="AA45" s="36">
        <v>0</v>
      </c>
      <c r="AB45" s="36">
        <v>0</v>
      </c>
      <c r="AC45" s="36">
        <v>0</v>
      </c>
      <c r="AD45" s="36">
        <v>0</v>
      </c>
      <c r="AE45" s="36">
        <v>0</v>
      </c>
      <c r="AF45" s="36">
        <v>0</v>
      </c>
      <c r="AG45" s="36">
        <v>0</v>
      </c>
      <c r="AH45" s="36">
        <v>0</v>
      </c>
      <c r="AI45" s="36">
        <v>0</v>
      </c>
      <c r="AJ45" s="36">
        <v>0</v>
      </c>
      <c r="AK45" s="36">
        <v>0</v>
      </c>
      <c r="AL45" s="36">
        <v>0</v>
      </c>
      <c r="AM45" s="36">
        <v>0</v>
      </c>
      <c r="AN45" s="36">
        <v>0</v>
      </c>
      <c r="AO45" s="36">
        <v>0</v>
      </c>
      <c r="AP45" s="36">
        <v>3.8347999999999999E-5</v>
      </c>
      <c r="AQ45" s="36">
        <v>2.0649000000000002E-5</v>
      </c>
      <c r="AR45" s="36">
        <v>5.8997000000000005E-5</v>
      </c>
      <c r="AS45" s="36">
        <v>0</v>
      </c>
      <c r="AT45" s="36">
        <v>0</v>
      </c>
      <c r="AU45" s="36">
        <v>0</v>
      </c>
      <c r="AV45" s="36">
        <v>0</v>
      </c>
      <c r="AW45" s="36">
        <v>0</v>
      </c>
      <c r="AX45" s="36">
        <v>0</v>
      </c>
      <c r="AY45" s="36">
        <v>0</v>
      </c>
      <c r="AZ45" s="36">
        <v>0</v>
      </c>
      <c r="BA45" s="36">
        <v>0</v>
      </c>
      <c r="BB45" s="36">
        <v>4.5198134000000001E-2</v>
      </c>
      <c r="BC45" s="36">
        <v>2.9387951060000002</v>
      </c>
      <c r="BD45" s="36">
        <v>6.1246046549999997</v>
      </c>
      <c r="BE45" s="36">
        <v>3.463458E-3</v>
      </c>
      <c r="BF45" s="36">
        <v>6.9269170000000003E-3</v>
      </c>
      <c r="BG45" s="36">
        <v>2.3401025999999998E-2</v>
      </c>
      <c r="BH45" s="36">
        <v>0.26826327999999999</v>
      </c>
      <c r="BI45" s="36">
        <v>0</v>
      </c>
      <c r="BJ45" s="36">
        <v>0</v>
      </c>
      <c r="BK45" s="36">
        <v>0</v>
      </c>
      <c r="BL45" s="36">
        <v>0</v>
      </c>
    </row>
    <row r="46" spans="1:64" s="37" customFormat="1" x14ac:dyDescent="0.2">
      <c r="A46" s="8">
        <v>43</v>
      </c>
      <c r="B46" s="34" t="s">
        <v>140</v>
      </c>
      <c r="C46" s="34" t="s">
        <v>150</v>
      </c>
      <c r="D46" s="41">
        <v>4.8125407090000003</v>
      </c>
      <c r="E46" s="36">
        <v>6</v>
      </c>
      <c r="F46" s="36">
        <v>0</v>
      </c>
      <c r="G46" s="36">
        <v>0</v>
      </c>
      <c r="H46" s="36">
        <v>6</v>
      </c>
      <c r="I46" s="36">
        <v>0</v>
      </c>
      <c r="J46" s="36">
        <v>0</v>
      </c>
      <c r="K46" s="36">
        <v>0</v>
      </c>
      <c r="L46" s="36">
        <v>0</v>
      </c>
      <c r="M46" s="36">
        <v>0</v>
      </c>
      <c r="N46" s="36">
        <v>0</v>
      </c>
      <c r="O46" s="36">
        <v>6.28424E-3</v>
      </c>
      <c r="P46" s="36">
        <v>1.0615534999999999E-2</v>
      </c>
      <c r="Q46" s="36">
        <v>5.4605030000000002E-3</v>
      </c>
      <c r="R46" s="36">
        <v>8.2373699999999995E-4</v>
      </c>
      <c r="S46" s="36">
        <v>9.5410949999999994E-3</v>
      </c>
      <c r="T46" s="36">
        <v>1.0744400000000001E-3</v>
      </c>
      <c r="U46" s="36">
        <v>0</v>
      </c>
      <c r="V46" s="36">
        <v>0</v>
      </c>
      <c r="W46" s="36">
        <v>6.28424E-3</v>
      </c>
      <c r="X46" s="36">
        <v>1.0615534999999999E-2</v>
      </c>
      <c r="Y46" s="36">
        <v>1.6899774999999999E-2</v>
      </c>
      <c r="Z46" s="36">
        <v>0</v>
      </c>
      <c r="AA46" s="36">
        <v>0</v>
      </c>
      <c r="AB46" s="36">
        <v>0</v>
      </c>
      <c r="AC46" s="36">
        <v>0</v>
      </c>
      <c r="AD46" s="36">
        <v>0</v>
      </c>
      <c r="AE46" s="36">
        <v>0</v>
      </c>
      <c r="AF46" s="36">
        <v>0</v>
      </c>
      <c r="AG46" s="36">
        <v>0</v>
      </c>
      <c r="AH46" s="36">
        <v>0</v>
      </c>
      <c r="AI46" s="36">
        <v>0</v>
      </c>
      <c r="AJ46" s="36">
        <v>0</v>
      </c>
      <c r="AK46" s="36">
        <v>0</v>
      </c>
      <c r="AL46" s="36">
        <v>0</v>
      </c>
      <c r="AM46" s="36">
        <v>0</v>
      </c>
      <c r="AN46" s="36">
        <v>0</v>
      </c>
      <c r="AO46" s="36">
        <v>0</v>
      </c>
      <c r="AP46" s="36">
        <v>1.7187537999999999E-2</v>
      </c>
      <c r="AQ46" s="36">
        <v>9.2548279999999997E-3</v>
      </c>
      <c r="AR46" s="36">
        <v>2.6442365999999998E-2</v>
      </c>
      <c r="AS46" s="36">
        <v>0</v>
      </c>
      <c r="AT46" s="36">
        <v>0</v>
      </c>
      <c r="AU46" s="36">
        <v>0</v>
      </c>
      <c r="AV46" s="36">
        <v>0</v>
      </c>
      <c r="AW46" s="36">
        <v>0</v>
      </c>
      <c r="AX46" s="36">
        <v>0</v>
      </c>
      <c r="AY46" s="36">
        <v>0</v>
      </c>
      <c r="AZ46" s="36">
        <v>0</v>
      </c>
      <c r="BA46" s="36">
        <v>0</v>
      </c>
      <c r="BB46" s="36">
        <v>0.56813847399999995</v>
      </c>
      <c r="BC46" s="36">
        <v>51.911308677000001</v>
      </c>
      <c r="BD46" s="36">
        <v>111.108672259</v>
      </c>
      <c r="BE46" s="36">
        <v>4.3535514999999997E-2</v>
      </c>
      <c r="BF46" s="36">
        <v>8.7071029999999994E-2</v>
      </c>
      <c r="BG46" s="36">
        <v>0.862550971</v>
      </c>
      <c r="BH46" s="36">
        <v>5.8485505699999996</v>
      </c>
      <c r="BI46" s="36">
        <v>0</v>
      </c>
      <c r="BJ46" s="36">
        <v>0</v>
      </c>
      <c r="BK46" s="36">
        <v>0</v>
      </c>
      <c r="BL46" s="36">
        <v>0</v>
      </c>
    </row>
    <row r="47" spans="1:64" s="37" customFormat="1" x14ac:dyDescent="0.2">
      <c r="A47" s="34">
        <v>44</v>
      </c>
      <c r="B47" s="34" t="s">
        <v>140</v>
      </c>
      <c r="C47" s="34" t="s">
        <v>151</v>
      </c>
      <c r="D47" s="41">
        <v>4.8822753490000004</v>
      </c>
      <c r="E47" s="36">
        <v>6</v>
      </c>
      <c r="F47" s="36">
        <v>0</v>
      </c>
      <c r="G47" s="36">
        <v>0</v>
      </c>
      <c r="H47" s="36">
        <v>6</v>
      </c>
      <c r="I47" s="36">
        <v>0</v>
      </c>
      <c r="J47" s="36">
        <v>0</v>
      </c>
      <c r="K47" s="36">
        <v>0</v>
      </c>
      <c r="L47" s="36">
        <v>0</v>
      </c>
      <c r="M47" s="36">
        <v>0</v>
      </c>
      <c r="N47" s="36">
        <v>0</v>
      </c>
      <c r="O47" s="36">
        <v>1.053057E-3</v>
      </c>
      <c r="P47" s="36">
        <v>1.577548E-3</v>
      </c>
      <c r="Q47" s="36">
        <v>9.4882300000000001E-4</v>
      </c>
      <c r="R47" s="36">
        <v>1.0423400000000001E-4</v>
      </c>
      <c r="S47" s="36">
        <v>1.44159E-3</v>
      </c>
      <c r="T47" s="36">
        <v>1.3595799999999999E-4</v>
      </c>
      <c r="U47" s="36">
        <v>0</v>
      </c>
      <c r="V47" s="36">
        <v>0</v>
      </c>
      <c r="W47" s="36">
        <v>1.053057E-3</v>
      </c>
      <c r="X47" s="36">
        <v>1.577548E-3</v>
      </c>
      <c r="Y47" s="36">
        <v>2.6306050000000003E-3</v>
      </c>
      <c r="Z47" s="36">
        <v>0</v>
      </c>
      <c r="AA47" s="36">
        <v>0</v>
      </c>
      <c r="AB47" s="36">
        <v>0</v>
      </c>
      <c r="AC47" s="36">
        <v>0</v>
      </c>
      <c r="AD47" s="36">
        <v>0</v>
      </c>
      <c r="AE47" s="36">
        <v>0</v>
      </c>
      <c r="AF47" s="36">
        <v>0</v>
      </c>
      <c r="AG47" s="36">
        <v>0</v>
      </c>
      <c r="AH47" s="36">
        <v>0</v>
      </c>
      <c r="AI47" s="36">
        <v>0</v>
      </c>
      <c r="AJ47" s="36">
        <v>0</v>
      </c>
      <c r="AK47" s="36">
        <v>0</v>
      </c>
      <c r="AL47" s="36">
        <v>0</v>
      </c>
      <c r="AM47" s="36">
        <v>0</v>
      </c>
      <c r="AN47" s="36">
        <v>0</v>
      </c>
      <c r="AO47" s="36">
        <v>0</v>
      </c>
      <c r="AP47" s="36">
        <v>1.4875050000000001E-3</v>
      </c>
      <c r="AQ47" s="36">
        <v>8.0096400000000004E-4</v>
      </c>
      <c r="AR47" s="36">
        <v>2.288469E-3</v>
      </c>
      <c r="AS47" s="36">
        <v>0</v>
      </c>
      <c r="AT47" s="36">
        <v>0</v>
      </c>
      <c r="AU47" s="36">
        <v>0</v>
      </c>
      <c r="AV47" s="36">
        <v>0</v>
      </c>
      <c r="AW47" s="36">
        <v>0</v>
      </c>
      <c r="AX47" s="36">
        <v>0</v>
      </c>
      <c r="AY47" s="36">
        <v>0</v>
      </c>
      <c r="AZ47" s="36">
        <v>0</v>
      </c>
      <c r="BA47" s="36">
        <v>0</v>
      </c>
      <c r="BB47" s="36">
        <v>0.21275855599999999</v>
      </c>
      <c r="BC47" s="36">
        <v>11.106135382</v>
      </c>
      <c r="BD47" s="36">
        <v>26.272578323000001</v>
      </c>
      <c r="BE47" s="36">
        <v>1.6303337000000001E-2</v>
      </c>
      <c r="BF47" s="36">
        <v>3.2606675000000002E-2</v>
      </c>
      <c r="BG47" s="36">
        <v>1.071140483</v>
      </c>
      <c r="BH47" s="36">
        <v>5.588103415</v>
      </c>
      <c r="BI47" s="36">
        <v>0</v>
      </c>
      <c r="BJ47" s="36">
        <v>0</v>
      </c>
      <c r="BK47" s="36">
        <v>0</v>
      </c>
      <c r="BL47" s="36">
        <v>0</v>
      </c>
    </row>
    <row r="48" spans="1:64" s="37" customFormat="1" x14ac:dyDescent="0.2">
      <c r="A48" s="34">
        <v>45</v>
      </c>
      <c r="B48" s="34" t="s">
        <v>140</v>
      </c>
      <c r="C48" s="34" t="s">
        <v>152</v>
      </c>
      <c r="D48" s="41">
        <v>4.8362302980000003</v>
      </c>
      <c r="E48" s="36">
        <v>13</v>
      </c>
      <c r="F48" s="36">
        <v>0</v>
      </c>
      <c r="G48" s="36">
        <v>0</v>
      </c>
      <c r="H48" s="36">
        <v>13</v>
      </c>
      <c r="I48" s="36">
        <v>0</v>
      </c>
      <c r="J48" s="36">
        <v>0</v>
      </c>
      <c r="K48" s="36">
        <v>0</v>
      </c>
      <c r="L48" s="36">
        <v>0</v>
      </c>
      <c r="M48" s="36">
        <v>0</v>
      </c>
      <c r="N48" s="36">
        <v>0</v>
      </c>
      <c r="O48" s="36">
        <v>2.7420400000000001E-4</v>
      </c>
      <c r="P48" s="36">
        <v>4.81597E-4</v>
      </c>
      <c r="Q48" s="36">
        <v>2.6266700000000001E-4</v>
      </c>
      <c r="R48" s="36">
        <v>1.1537E-5</v>
      </c>
      <c r="S48" s="36">
        <v>4.6654900000000002E-4</v>
      </c>
      <c r="T48" s="36">
        <v>1.5048000000000001E-5</v>
      </c>
      <c r="U48" s="36">
        <v>0</v>
      </c>
      <c r="V48" s="36">
        <v>0</v>
      </c>
      <c r="W48" s="36">
        <v>2.7420400000000001E-4</v>
      </c>
      <c r="X48" s="36">
        <v>4.81597E-4</v>
      </c>
      <c r="Y48" s="36">
        <v>7.5580099999999996E-4</v>
      </c>
      <c r="Z48" s="36">
        <v>0</v>
      </c>
      <c r="AA48" s="36">
        <v>0</v>
      </c>
      <c r="AB48" s="36">
        <v>0</v>
      </c>
      <c r="AC48" s="36">
        <v>0</v>
      </c>
      <c r="AD48" s="36">
        <v>0</v>
      </c>
      <c r="AE48" s="36">
        <v>0</v>
      </c>
      <c r="AF48" s="36">
        <v>0</v>
      </c>
      <c r="AG48" s="36">
        <v>0</v>
      </c>
      <c r="AH48" s="36">
        <v>0</v>
      </c>
      <c r="AI48" s="36">
        <v>0</v>
      </c>
      <c r="AJ48" s="36">
        <v>0</v>
      </c>
      <c r="AK48" s="36">
        <v>0</v>
      </c>
      <c r="AL48" s="36">
        <v>0</v>
      </c>
      <c r="AM48" s="36">
        <v>0</v>
      </c>
      <c r="AN48" s="36">
        <v>0</v>
      </c>
      <c r="AO48" s="36">
        <v>0</v>
      </c>
      <c r="AP48" s="36">
        <v>6.0224200000000001E-4</v>
      </c>
      <c r="AQ48" s="36">
        <v>3.2428399999999999E-4</v>
      </c>
      <c r="AR48" s="36">
        <v>9.26526E-4</v>
      </c>
      <c r="AS48" s="36">
        <v>0</v>
      </c>
      <c r="AT48" s="36">
        <v>0</v>
      </c>
      <c r="AU48" s="36">
        <v>0</v>
      </c>
      <c r="AV48" s="36">
        <v>0</v>
      </c>
      <c r="AW48" s="36">
        <v>0</v>
      </c>
      <c r="AX48" s="36">
        <v>0</v>
      </c>
      <c r="AY48" s="36">
        <v>0</v>
      </c>
      <c r="AZ48" s="36">
        <v>0</v>
      </c>
      <c r="BA48" s="36">
        <v>0</v>
      </c>
      <c r="BB48" s="36">
        <v>0.14408159500000001</v>
      </c>
      <c r="BC48" s="36">
        <v>12.810685957</v>
      </c>
      <c r="BD48" s="36">
        <v>27.609102051000001</v>
      </c>
      <c r="BE48" s="36">
        <v>1.1040734999999999E-2</v>
      </c>
      <c r="BF48" s="36">
        <v>2.2081469999999999E-2</v>
      </c>
      <c r="BG48" s="36">
        <v>3.2581950999999998E-2</v>
      </c>
      <c r="BH48" s="36">
        <v>1.117962058</v>
      </c>
      <c r="BI48" s="36">
        <v>0</v>
      </c>
      <c r="BJ48" s="36">
        <v>0</v>
      </c>
      <c r="BK48" s="36">
        <v>0</v>
      </c>
      <c r="BL48" s="36">
        <v>0</v>
      </c>
    </row>
    <row r="49" spans="1:64" s="37" customFormat="1" x14ac:dyDescent="0.2">
      <c r="A49" s="34">
        <v>46</v>
      </c>
      <c r="B49" s="34" t="s">
        <v>140</v>
      </c>
      <c r="C49" s="34" t="s">
        <v>153</v>
      </c>
      <c r="D49" s="41">
        <v>4.749491022</v>
      </c>
      <c r="E49" s="36">
        <v>57</v>
      </c>
      <c r="F49" s="36">
        <v>0</v>
      </c>
      <c r="G49" s="36">
        <v>3</v>
      </c>
      <c r="H49" s="36">
        <v>54</v>
      </c>
      <c r="I49" s="36">
        <v>0</v>
      </c>
      <c r="J49" s="36">
        <v>0</v>
      </c>
      <c r="K49" s="36">
        <v>0</v>
      </c>
      <c r="L49" s="36">
        <v>0</v>
      </c>
      <c r="M49" s="36">
        <v>0</v>
      </c>
      <c r="N49" s="36">
        <v>0</v>
      </c>
      <c r="O49" s="36">
        <v>0</v>
      </c>
      <c r="P49" s="36">
        <v>0</v>
      </c>
      <c r="Q49" s="36">
        <v>0</v>
      </c>
      <c r="R49" s="36">
        <v>0</v>
      </c>
      <c r="S49" s="36">
        <v>0</v>
      </c>
      <c r="T49" s="36">
        <v>0</v>
      </c>
      <c r="U49" s="36">
        <v>2.6999999999999996E-2</v>
      </c>
      <c r="V49" s="36">
        <v>6.4799999999999996E-2</v>
      </c>
      <c r="W49" s="36">
        <v>2.6999999999999996E-2</v>
      </c>
      <c r="X49" s="36">
        <v>6.4799999999999996E-2</v>
      </c>
      <c r="Y49" s="36">
        <v>9.1799999999999993E-2</v>
      </c>
      <c r="Z49" s="36">
        <v>0</v>
      </c>
      <c r="AA49" s="36">
        <v>0</v>
      </c>
      <c r="AB49" s="36">
        <v>0</v>
      </c>
      <c r="AC49" s="36">
        <v>0</v>
      </c>
      <c r="AD49" s="36">
        <v>0</v>
      </c>
      <c r="AE49" s="36">
        <v>0</v>
      </c>
      <c r="AF49" s="36">
        <v>0</v>
      </c>
      <c r="AG49" s="36">
        <v>1.8190542348178133E-3</v>
      </c>
      <c r="AH49" s="36">
        <v>3.0944830661268552E-3</v>
      </c>
      <c r="AI49" s="36">
        <v>9.9107092793522256E-3</v>
      </c>
      <c r="AJ49" s="36">
        <v>0</v>
      </c>
      <c r="AK49" s="36">
        <v>0</v>
      </c>
      <c r="AL49" s="36">
        <v>0</v>
      </c>
      <c r="AM49" s="36">
        <v>1.8190542348178133E-3</v>
      </c>
      <c r="AN49" s="36">
        <v>3.0944830661268552E-3</v>
      </c>
      <c r="AO49" s="36">
        <v>9.9107092793522256E-3</v>
      </c>
      <c r="AP49" s="36">
        <v>8.5238704999999998E-2</v>
      </c>
      <c r="AQ49" s="36">
        <v>4.5897764000000001E-2</v>
      </c>
      <c r="AR49" s="36">
        <v>0.13113646900000001</v>
      </c>
      <c r="AS49" s="36">
        <v>0</v>
      </c>
      <c r="AT49" s="36">
        <v>0</v>
      </c>
      <c r="AU49" s="36">
        <v>0</v>
      </c>
      <c r="AV49" s="36">
        <v>0</v>
      </c>
      <c r="AW49" s="36">
        <v>0</v>
      </c>
      <c r="AX49" s="36">
        <v>0</v>
      </c>
      <c r="AY49" s="36">
        <v>0</v>
      </c>
      <c r="AZ49" s="36">
        <v>0</v>
      </c>
      <c r="BA49" s="36">
        <v>0</v>
      </c>
      <c r="BB49" s="36">
        <v>3.3394700000000002E-3</v>
      </c>
      <c r="BC49" s="36">
        <v>0.15417325800000001</v>
      </c>
      <c r="BD49" s="36">
        <v>0.32283989000000002</v>
      </c>
      <c r="BE49" s="36">
        <v>2.5589800000000001E-4</v>
      </c>
      <c r="BF49" s="36">
        <v>5.1179600000000002E-4</v>
      </c>
      <c r="BG49" s="36">
        <v>1.3675440000000001E-2</v>
      </c>
      <c r="BH49" s="36">
        <v>2.1899199999999999E-4</v>
      </c>
      <c r="BI49" s="36">
        <v>0</v>
      </c>
      <c r="BJ49" s="36">
        <v>0</v>
      </c>
      <c r="BK49" s="36">
        <v>0</v>
      </c>
      <c r="BL49" s="36">
        <v>0</v>
      </c>
    </row>
    <row r="50" spans="1:64" s="37" customFormat="1" x14ac:dyDescent="0.2">
      <c r="A50" s="34">
        <v>47</v>
      </c>
      <c r="B50" s="34" t="s">
        <v>140</v>
      </c>
      <c r="C50" s="34" t="s">
        <v>154</v>
      </c>
      <c r="D50" s="41">
        <v>4.4556454089999997</v>
      </c>
      <c r="E50" s="36">
        <v>40</v>
      </c>
      <c r="F50" s="36">
        <v>0</v>
      </c>
      <c r="G50" s="36">
        <v>0</v>
      </c>
      <c r="H50" s="36">
        <v>40</v>
      </c>
      <c r="I50" s="36">
        <v>0</v>
      </c>
      <c r="J50" s="36">
        <v>0</v>
      </c>
      <c r="K50" s="36">
        <v>0</v>
      </c>
      <c r="L50" s="36">
        <v>0</v>
      </c>
      <c r="M50" s="36">
        <v>0</v>
      </c>
      <c r="N50" s="36">
        <v>0</v>
      </c>
      <c r="O50" s="36">
        <v>0</v>
      </c>
      <c r="P50" s="36">
        <v>0</v>
      </c>
      <c r="Q50" s="36">
        <v>0</v>
      </c>
      <c r="R50" s="36">
        <v>0</v>
      </c>
      <c r="S50" s="36">
        <v>0</v>
      </c>
      <c r="T50" s="36">
        <v>0</v>
      </c>
      <c r="U50" s="36">
        <v>0</v>
      </c>
      <c r="V50" s="36">
        <v>0</v>
      </c>
      <c r="W50" s="36">
        <v>0</v>
      </c>
      <c r="X50" s="36">
        <v>0</v>
      </c>
      <c r="Y50" s="36">
        <v>0</v>
      </c>
      <c r="Z50" s="36">
        <v>0</v>
      </c>
      <c r="AA50" s="36">
        <v>0</v>
      </c>
      <c r="AB50" s="36">
        <v>0</v>
      </c>
      <c r="AC50" s="36">
        <v>0</v>
      </c>
      <c r="AD50" s="36">
        <v>0</v>
      </c>
      <c r="AE50" s="36">
        <v>0</v>
      </c>
      <c r="AF50" s="36">
        <v>0</v>
      </c>
      <c r="AG50" s="36">
        <v>0</v>
      </c>
      <c r="AH50" s="36">
        <v>0</v>
      </c>
      <c r="AI50" s="36">
        <v>0</v>
      </c>
      <c r="AJ50" s="36">
        <v>0</v>
      </c>
      <c r="AK50" s="36">
        <v>0</v>
      </c>
      <c r="AL50" s="36">
        <v>0</v>
      </c>
      <c r="AM50" s="36">
        <v>0</v>
      </c>
      <c r="AN50" s="36">
        <v>0</v>
      </c>
      <c r="AO50" s="36">
        <v>0</v>
      </c>
      <c r="AP50" s="36">
        <v>0</v>
      </c>
      <c r="AQ50" s="36">
        <v>0</v>
      </c>
      <c r="AR50" s="36">
        <v>0</v>
      </c>
      <c r="AS50" s="36">
        <v>0</v>
      </c>
      <c r="AT50" s="36">
        <v>0</v>
      </c>
      <c r="AU50" s="36">
        <v>0</v>
      </c>
      <c r="AV50" s="36">
        <v>0</v>
      </c>
      <c r="AW50" s="36">
        <v>0</v>
      </c>
      <c r="AX50" s="36">
        <v>0</v>
      </c>
      <c r="AY50" s="36">
        <v>0</v>
      </c>
      <c r="AZ50" s="36">
        <v>0</v>
      </c>
      <c r="BA50" s="36">
        <v>0</v>
      </c>
      <c r="BB50" s="36">
        <v>0</v>
      </c>
      <c r="BC50" s="36">
        <v>0</v>
      </c>
      <c r="BD50" s="36">
        <v>0</v>
      </c>
      <c r="BE50" s="36">
        <v>0</v>
      </c>
      <c r="BF50" s="36">
        <v>0</v>
      </c>
      <c r="BG50" s="36">
        <v>0</v>
      </c>
      <c r="BH50" s="36">
        <v>0</v>
      </c>
      <c r="BI50" s="36">
        <v>0</v>
      </c>
      <c r="BJ50" s="36">
        <v>0</v>
      </c>
      <c r="BK50" s="36">
        <v>0</v>
      </c>
      <c r="BL50" s="36">
        <v>0</v>
      </c>
    </row>
    <row r="51" spans="1:64" s="37" customFormat="1" x14ac:dyDescent="0.2">
      <c r="A51" s="34">
        <v>48</v>
      </c>
      <c r="B51" s="34" t="s">
        <v>140</v>
      </c>
      <c r="C51" s="34" t="s">
        <v>155</v>
      </c>
      <c r="D51" s="41">
        <v>4.8539075040000004</v>
      </c>
      <c r="E51" s="36">
        <v>55</v>
      </c>
      <c r="F51" s="36">
        <v>0</v>
      </c>
      <c r="G51" s="36">
        <v>1</v>
      </c>
      <c r="H51" s="36">
        <v>54</v>
      </c>
      <c r="I51" s="36">
        <v>0</v>
      </c>
      <c r="J51" s="36">
        <v>0</v>
      </c>
      <c r="K51" s="36">
        <v>0</v>
      </c>
      <c r="L51" s="36">
        <v>0</v>
      </c>
      <c r="M51" s="36">
        <v>0</v>
      </c>
      <c r="N51" s="36">
        <v>0</v>
      </c>
      <c r="O51" s="36">
        <v>0</v>
      </c>
      <c r="P51" s="36">
        <v>0</v>
      </c>
      <c r="Q51" s="36">
        <v>0</v>
      </c>
      <c r="R51" s="36">
        <v>0</v>
      </c>
      <c r="S51" s="36">
        <v>0</v>
      </c>
      <c r="T51" s="36">
        <v>0</v>
      </c>
      <c r="U51" s="36">
        <v>0</v>
      </c>
      <c r="V51" s="36">
        <v>0</v>
      </c>
      <c r="W51" s="36">
        <v>0</v>
      </c>
      <c r="X51" s="36">
        <v>0</v>
      </c>
      <c r="Y51" s="36">
        <v>0</v>
      </c>
      <c r="Z51" s="36">
        <v>0</v>
      </c>
      <c r="AA51" s="36">
        <v>0</v>
      </c>
      <c r="AB51" s="36">
        <v>0</v>
      </c>
      <c r="AC51" s="36">
        <v>0</v>
      </c>
      <c r="AD51" s="36">
        <v>0</v>
      </c>
      <c r="AE51" s="36">
        <v>0</v>
      </c>
      <c r="AF51" s="36">
        <v>0</v>
      </c>
      <c r="AG51" s="36">
        <v>0</v>
      </c>
      <c r="AH51" s="36">
        <v>0</v>
      </c>
      <c r="AI51" s="36">
        <v>0</v>
      </c>
      <c r="AJ51" s="36">
        <v>0</v>
      </c>
      <c r="AK51" s="36">
        <v>0</v>
      </c>
      <c r="AL51" s="36">
        <v>0</v>
      </c>
      <c r="AM51" s="36">
        <v>0</v>
      </c>
      <c r="AN51" s="36">
        <v>0</v>
      </c>
      <c r="AO51" s="36">
        <v>0</v>
      </c>
      <c r="AP51" s="36">
        <v>0</v>
      </c>
      <c r="AQ51" s="36">
        <v>0</v>
      </c>
      <c r="AR51" s="36">
        <v>0</v>
      </c>
      <c r="AS51" s="36">
        <v>0</v>
      </c>
      <c r="AT51" s="36">
        <v>0</v>
      </c>
      <c r="AU51" s="36">
        <v>0</v>
      </c>
      <c r="AV51" s="36">
        <v>0</v>
      </c>
      <c r="AW51" s="36">
        <v>0</v>
      </c>
      <c r="AX51" s="36">
        <v>0</v>
      </c>
      <c r="AY51" s="36">
        <v>0</v>
      </c>
      <c r="AZ51" s="36">
        <v>0</v>
      </c>
      <c r="BA51" s="36">
        <v>0</v>
      </c>
      <c r="BB51" s="36">
        <v>1.4923466999999999E-2</v>
      </c>
      <c r="BC51" s="36">
        <v>0.83465235000000004</v>
      </c>
      <c r="BD51" s="36">
        <v>1.7823453499999999</v>
      </c>
      <c r="BE51" s="36">
        <v>1.1435600000000001E-3</v>
      </c>
      <c r="BF51" s="36">
        <v>2.287121E-3</v>
      </c>
      <c r="BG51" s="36">
        <v>9.5264002E-2</v>
      </c>
      <c r="BH51" s="36">
        <v>0.45361267799999999</v>
      </c>
      <c r="BI51" s="36">
        <v>0</v>
      </c>
      <c r="BJ51" s="36">
        <v>0</v>
      </c>
      <c r="BK51" s="36">
        <v>0</v>
      </c>
      <c r="BL51" s="36">
        <v>0</v>
      </c>
    </row>
    <row r="52" spans="1:64" s="37" customFormat="1" x14ac:dyDescent="0.2">
      <c r="A52" s="34">
        <v>49</v>
      </c>
      <c r="B52" s="34" t="s">
        <v>140</v>
      </c>
      <c r="C52" s="34" t="s">
        <v>156</v>
      </c>
      <c r="D52" s="41">
        <v>4.9375606550000004</v>
      </c>
      <c r="E52" s="36">
        <v>23</v>
      </c>
      <c r="F52" s="36">
        <v>0</v>
      </c>
      <c r="G52" s="36">
        <v>1</v>
      </c>
      <c r="H52" s="36">
        <v>22</v>
      </c>
      <c r="I52" s="36">
        <v>0</v>
      </c>
      <c r="J52" s="36">
        <v>0</v>
      </c>
      <c r="K52" s="36">
        <v>0</v>
      </c>
      <c r="L52" s="36">
        <v>0</v>
      </c>
      <c r="M52" s="36">
        <v>0</v>
      </c>
      <c r="N52" s="36">
        <v>0</v>
      </c>
      <c r="O52" s="36">
        <v>2.1578820000000003E-3</v>
      </c>
      <c r="P52" s="36">
        <v>3.724144E-3</v>
      </c>
      <c r="Q52" s="36">
        <v>2.0917280000000002E-3</v>
      </c>
      <c r="R52" s="36">
        <v>6.615399999999999E-5</v>
      </c>
      <c r="S52" s="36">
        <v>3.6378550000000002E-3</v>
      </c>
      <c r="T52" s="36">
        <v>8.6289E-5</v>
      </c>
      <c r="U52" s="36">
        <v>5.1000000000000004E-2</v>
      </c>
      <c r="V52" s="36">
        <v>0.12239999999999999</v>
      </c>
      <c r="W52" s="36">
        <v>5.3157882000000004E-2</v>
      </c>
      <c r="X52" s="36">
        <v>0.12612414399999999</v>
      </c>
      <c r="Y52" s="36">
        <v>0.17928202599999998</v>
      </c>
      <c r="Z52" s="36">
        <v>0</v>
      </c>
      <c r="AA52" s="36">
        <v>0</v>
      </c>
      <c r="AB52" s="36">
        <v>0</v>
      </c>
      <c r="AC52" s="36">
        <v>0</v>
      </c>
      <c r="AD52" s="36">
        <v>0</v>
      </c>
      <c r="AE52" s="36">
        <v>0</v>
      </c>
      <c r="AF52" s="36">
        <v>0</v>
      </c>
      <c r="AG52" s="36">
        <v>3.5476833084673509E-3</v>
      </c>
      <c r="AH52" s="36">
        <v>6.0351394213007808E-3</v>
      </c>
      <c r="AI52" s="36">
        <v>1.9328757335787636E-2</v>
      </c>
      <c r="AJ52" s="36">
        <v>0</v>
      </c>
      <c r="AK52" s="36">
        <v>0</v>
      </c>
      <c r="AL52" s="36">
        <v>0</v>
      </c>
      <c r="AM52" s="36">
        <v>3.5476833084673509E-3</v>
      </c>
      <c r="AN52" s="36">
        <v>6.0351394213007808E-3</v>
      </c>
      <c r="AO52" s="36">
        <v>1.9328757335787636E-2</v>
      </c>
      <c r="AP52" s="36">
        <v>0.19068090200000001</v>
      </c>
      <c r="AQ52" s="36">
        <v>0.10267433099999999</v>
      </c>
      <c r="AR52" s="36">
        <v>0.29335523299999999</v>
      </c>
      <c r="AS52" s="36">
        <v>0</v>
      </c>
      <c r="AT52" s="36">
        <v>0</v>
      </c>
      <c r="AU52" s="36">
        <v>0</v>
      </c>
      <c r="AV52" s="36">
        <v>0</v>
      </c>
      <c r="AW52" s="36">
        <v>0</v>
      </c>
      <c r="AX52" s="36">
        <v>0</v>
      </c>
      <c r="AY52" s="36">
        <v>0</v>
      </c>
      <c r="AZ52" s="36">
        <v>0</v>
      </c>
      <c r="BA52" s="36">
        <v>0</v>
      </c>
      <c r="BB52" s="36">
        <v>0.232186436</v>
      </c>
      <c r="BC52" s="36">
        <v>12.146314839</v>
      </c>
      <c r="BD52" s="36">
        <v>26.715558193</v>
      </c>
      <c r="BE52" s="36">
        <v>1.7792064E-2</v>
      </c>
      <c r="BF52" s="36">
        <v>3.5584128E-2</v>
      </c>
      <c r="BG52" s="36">
        <v>0.11996817899999999</v>
      </c>
      <c r="BH52" s="36">
        <v>1.549793253</v>
      </c>
      <c r="BI52" s="36">
        <v>0</v>
      </c>
      <c r="BJ52" s="36">
        <v>0</v>
      </c>
      <c r="BK52" s="36">
        <v>0</v>
      </c>
      <c r="BL52" s="36">
        <v>0</v>
      </c>
    </row>
    <row r="53" spans="1:64" s="37" customFormat="1" x14ac:dyDescent="0.2">
      <c r="A53" s="34">
        <v>50</v>
      </c>
      <c r="B53" s="34" t="s">
        <v>140</v>
      </c>
      <c r="C53" s="34" t="s">
        <v>157</v>
      </c>
      <c r="D53" s="41">
        <v>5.0411727089999996</v>
      </c>
      <c r="E53" s="36">
        <v>3</v>
      </c>
      <c r="F53" s="36">
        <v>0</v>
      </c>
      <c r="G53" s="36">
        <v>0</v>
      </c>
      <c r="H53" s="36">
        <v>3</v>
      </c>
      <c r="I53" s="36">
        <v>5.3387981474039167E-6</v>
      </c>
      <c r="J53" s="36">
        <v>3.0656810250632875E-2</v>
      </c>
      <c r="K53" s="36">
        <v>5.3387981474039167E-6</v>
      </c>
      <c r="L53" s="36">
        <v>0</v>
      </c>
      <c r="M53" s="36">
        <v>1.9921490487818721E-3</v>
      </c>
      <c r="N53" s="36">
        <v>2.8669999999998405E-2</v>
      </c>
      <c r="O53" s="36">
        <v>4.832505E-3</v>
      </c>
      <c r="P53" s="36">
        <v>7.6975389999999998E-3</v>
      </c>
      <c r="Q53" s="36">
        <v>4.3895219999999999E-3</v>
      </c>
      <c r="R53" s="36">
        <v>4.4298299999999998E-4</v>
      </c>
      <c r="S53" s="36">
        <v>7.1197349999999994E-3</v>
      </c>
      <c r="T53" s="36">
        <v>5.7780400000000001E-4</v>
      </c>
      <c r="U53" s="36">
        <v>0</v>
      </c>
      <c r="V53" s="36">
        <v>0</v>
      </c>
      <c r="W53" s="36">
        <v>4.8378437981474037E-3</v>
      </c>
      <c r="X53" s="36">
        <v>3.8354349250632871E-2</v>
      </c>
      <c r="Y53" s="36">
        <v>4.3192193048780275E-2</v>
      </c>
      <c r="Z53" s="36">
        <v>4.4620869209430806E-7</v>
      </c>
      <c r="AA53" s="36">
        <v>9.5488660108181896E-8</v>
      </c>
      <c r="AB53" s="36">
        <v>9.5488699999999999E-8</v>
      </c>
      <c r="AC53" s="36">
        <v>1.5489006141211982E-8</v>
      </c>
      <c r="AD53" s="36">
        <v>1.6697578819856952E-4</v>
      </c>
      <c r="AE53" s="36">
        <v>1.5027820937871252E-3</v>
      </c>
      <c r="AF53" s="36">
        <v>1.669757881985695E-3</v>
      </c>
      <c r="AG53" s="36">
        <v>0</v>
      </c>
      <c r="AH53" s="36">
        <v>0</v>
      </c>
      <c r="AI53" s="36">
        <v>0</v>
      </c>
      <c r="AJ53" s="36">
        <v>3.7432809577335136E-9</v>
      </c>
      <c r="AK53" s="36">
        <v>4.5235397159499309E-9</v>
      </c>
      <c r="AL53" s="36">
        <v>1.1313740952011335E-8</v>
      </c>
      <c r="AM53" s="36">
        <v>1.9232287098945497E-8</v>
      </c>
      <c r="AN53" s="36">
        <v>1.6698031173828547E-4</v>
      </c>
      <c r="AO53" s="36">
        <v>1.5027934075280774E-3</v>
      </c>
      <c r="AP53" s="36">
        <v>1.5444484E-2</v>
      </c>
      <c r="AQ53" s="36">
        <v>8.3162600000000007E-3</v>
      </c>
      <c r="AR53" s="36">
        <v>2.3760744E-2</v>
      </c>
      <c r="AS53" s="36">
        <v>1.5619200000000001E-4</v>
      </c>
      <c r="AT53" s="36">
        <v>2.1378900000000001E-4</v>
      </c>
      <c r="AU53" s="36">
        <v>4.9715100000000004E-4</v>
      </c>
      <c r="AV53" s="36">
        <v>1.8644689999999999E-3</v>
      </c>
      <c r="AW53" s="36">
        <v>4.3356810000000001E-3</v>
      </c>
      <c r="AX53" s="36">
        <v>1.6362569999999999E-3</v>
      </c>
      <c r="AY53" s="36">
        <v>3.8049910000000002E-3</v>
      </c>
      <c r="AZ53" s="36">
        <v>3.0680000000000001E-6</v>
      </c>
      <c r="BA53" s="36">
        <v>6.1369999999999999E-6</v>
      </c>
      <c r="BB53" s="36">
        <v>0</v>
      </c>
      <c r="BC53" s="36">
        <v>0</v>
      </c>
      <c r="BD53" s="36">
        <v>0</v>
      </c>
      <c r="BE53" s="36">
        <v>0</v>
      </c>
      <c r="BF53" s="36">
        <v>0</v>
      </c>
      <c r="BG53" s="36">
        <v>0.33090841300000001</v>
      </c>
      <c r="BH53" s="36">
        <v>1.720284557</v>
      </c>
      <c r="BI53" s="36">
        <v>0</v>
      </c>
      <c r="BJ53" s="36">
        <v>0</v>
      </c>
      <c r="BK53" s="36">
        <v>0</v>
      </c>
      <c r="BL53" s="36">
        <v>0</v>
      </c>
    </row>
    <row r="54" spans="1:64" s="37" customFormat="1" x14ac:dyDescent="0.2">
      <c r="A54" s="34">
        <v>51</v>
      </c>
      <c r="B54" s="34" t="s">
        <v>140</v>
      </c>
      <c r="C54" s="34" t="s">
        <v>158</v>
      </c>
      <c r="D54" s="41">
        <v>5.0515298140000002</v>
      </c>
      <c r="E54" s="36">
        <v>31</v>
      </c>
      <c r="F54" s="36">
        <v>0</v>
      </c>
      <c r="G54" s="36">
        <v>3</v>
      </c>
      <c r="H54" s="36">
        <v>28</v>
      </c>
      <c r="I54" s="36">
        <v>0</v>
      </c>
      <c r="J54" s="36">
        <v>0</v>
      </c>
      <c r="K54" s="36">
        <v>0</v>
      </c>
      <c r="L54" s="36">
        <v>0</v>
      </c>
      <c r="M54" s="36">
        <v>0</v>
      </c>
      <c r="N54" s="36">
        <v>0</v>
      </c>
      <c r="O54" s="36">
        <v>2.3043536E-2</v>
      </c>
      <c r="P54" s="36">
        <v>3.6501315999999999E-2</v>
      </c>
      <c r="Q54" s="36">
        <v>2.1119537000000001E-2</v>
      </c>
      <c r="R54" s="36">
        <v>1.923999E-3</v>
      </c>
      <c r="S54" s="36">
        <v>3.3991752E-2</v>
      </c>
      <c r="T54" s="36">
        <v>2.5095639999999997E-3</v>
      </c>
      <c r="U54" s="36">
        <v>8.1000000000000003E-2</v>
      </c>
      <c r="V54" s="36">
        <v>0.19439999999999999</v>
      </c>
      <c r="W54" s="36">
        <v>0.10404353600000001</v>
      </c>
      <c r="X54" s="36">
        <v>0.230901316</v>
      </c>
      <c r="Y54" s="36">
        <v>0.33494485200000002</v>
      </c>
      <c r="Z54" s="36">
        <v>0</v>
      </c>
      <c r="AA54" s="36">
        <v>0</v>
      </c>
      <c r="AB54" s="36">
        <v>0</v>
      </c>
      <c r="AC54" s="36">
        <v>0</v>
      </c>
      <c r="AD54" s="36">
        <v>0</v>
      </c>
      <c r="AE54" s="36">
        <v>0</v>
      </c>
      <c r="AF54" s="36">
        <v>0</v>
      </c>
      <c r="AG54" s="36">
        <v>5.8198063618979633E-3</v>
      </c>
      <c r="AH54" s="36">
        <v>9.9003602478264195E-3</v>
      </c>
      <c r="AI54" s="36">
        <v>3.1707910523444072E-2</v>
      </c>
      <c r="AJ54" s="36">
        <v>0</v>
      </c>
      <c r="AK54" s="36">
        <v>0</v>
      </c>
      <c r="AL54" s="36">
        <v>0</v>
      </c>
      <c r="AM54" s="36">
        <v>5.8198063618979633E-3</v>
      </c>
      <c r="AN54" s="36">
        <v>9.9003602478264195E-3</v>
      </c>
      <c r="AO54" s="36">
        <v>3.1707910523444072E-2</v>
      </c>
      <c r="AP54" s="36">
        <v>0.30283409500000003</v>
      </c>
      <c r="AQ54" s="36">
        <v>0.16306451199999999</v>
      </c>
      <c r="AR54" s="36">
        <v>0.46589860700000002</v>
      </c>
      <c r="AS54" s="36">
        <v>3.0380979999999999E-3</v>
      </c>
      <c r="AT54" s="36">
        <v>1.5210797999999999E-2</v>
      </c>
      <c r="AU54" s="36">
        <v>3.4583982999999999E-2</v>
      </c>
      <c r="AV54" s="36">
        <v>0.122387205</v>
      </c>
      <c r="AW54" s="36">
        <v>0.27826527400000001</v>
      </c>
      <c r="AX54" s="36">
        <v>0.10762300299999999</v>
      </c>
      <c r="AY54" s="36">
        <v>0.24469669399999999</v>
      </c>
      <c r="AZ54" s="36">
        <v>7.5841999999999997E-5</v>
      </c>
      <c r="BA54" s="36">
        <v>1.5168500000000001E-4</v>
      </c>
      <c r="BB54" s="36">
        <v>1.046186074</v>
      </c>
      <c r="BC54" s="36">
        <v>78.033502001000002</v>
      </c>
      <c r="BD54" s="36">
        <v>177.42061986300001</v>
      </c>
      <c r="BE54" s="36">
        <v>8.0167514999999995E-2</v>
      </c>
      <c r="BF54" s="36">
        <v>0.16033502999999999</v>
      </c>
      <c r="BG54" s="36">
        <v>0.70269577299999997</v>
      </c>
      <c r="BH54" s="36">
        <v>7.9956750159999999</v>
      </c>
      <c r="BI54" s="36">
        <v>0</v>
      </c>
      <c r="BJ54" s="36">
        <v>0</v>
      </c>
      <c r="BK54" s="36">
        <v>0</v>
      </c>
      <c r="BL54" s="36">
        <v>0</v>
      </c>
    </row>
    <row r="55" spans="1:64" s="37" customFormat="1" x14ac:dyDescent="0.2">
      <c r="A55" s="34">
        <v>52</v>
      </c>
      <c r="B55" s="34" t="s">
        <v>140</v>
      </c>
      <c r="C55" s="34" t="s">
        <v>159</v>
      </c>
      <c r="D55" s="41">
        <v>4.6773266939999996</v>
      </c>
      <c r="E55" s="36">
        <v>4</v>
      </c>
      <c r="F55" s="36">
        <v>0</v>
      </c>
      <c r="G55" s="36">
        <v>0</v>
      </c>
      <c r="H55" s="36">
        <v>4</v>
      </c>
      <c r="I55" s="36">
        <v>0</v>
      </c>
      <c r="J55" s="36">
        <v>0</v>
      </c>
      <c r="K55" s="36">
        <v>0</v>
      </c>
      <c r="L55" s="36">
        <v>0</v>
      </c>
      <c r="M55" s="36">
        <v>0</v>
      </c>
      <c r="N55" s="36">
        <v>0</v>
      </c>
      <c r="O55" s="36">
        <v>0</v>
      </c>
      <c r="P55" s="36">
        <v>0</v>
      </c>
      <c r="Q55" s="36">
        <v>0</v>
      </c>
      <c r="R55" s="36">
        <v>0</v>
      </c>
      <c r="S55" s="36">
        <v>0</v>
      </c>
      <c r="T55" s="36">
        <v>0</v>
      </c>
      <c r="U55" s="36">
        <v>0</v>
      </c>
      <c r="V55" s="36">
        <v>0</v>
      </c>
      <c r="W55" s="36">
        <v>0</v>
      </c>
      <c r="X55" s="36">
        <v>0</v>
      </c>
      <c r="Y55" s="36">
        <v>0</v>
      </c>
      <c r="Z55" s="36">
        <v>0</v>
      </c>
      <c r="AA55" s="36">
        <v>0</v>
      </c>
      <c r="AB55" s="36">
        <v>0</v>
      </c>
      <c r="AC55" s="36">
        <v>0</v>
      </c>
      <c r="AD55" s="36">
        <v>0</v>
      </c>
      <c r="AE55" s="36">
        <v>0</v>
      </c>
      <c r="AF55" s="36">
        <v>0</v>
      </c>
      <c r="AG55" s="36">
        <v>0</v>
      </c>
      <c r="AH55" s="36">
        <v>0</v>
      </c>
      <c r="AI55" s="36">
        <v>0</v>
      </c>
      <c r="AJ55" s="36">
        <v>0</v>
      </c>
      <c r="AK55" s="36">
        <v>0</v>
      </c>
      <c r="AL55" s="36">
        <v>0</v>
      </c>
      <c r="AM55" s="36">
        <v>0</v>
      </c>
      <c r="AN55" s="36">
        <v>0</v>
      </c>
      <c r="AO55" s="36">
        <v>0</v>
      </c>
      <c r="AP55" s="36">
        <v>0</v>
      </c>
      <c r="AQ55" s="36">
        <v>0</v>
      </c>
      <c r="AR55" s="36">
        <v>0</v>
      </c>
      <c r="AS55" s="36">
        <v>0</v>
      </c>
      <c r="AT55" s="36">
        <v>0</v>
      </c>
      <c r="AU55" s="36">
        <v>0</v>
      </c>
      <c r="AV55" s="36">
        <v>0</v>
      </c>
      <c r="AW55" s="36">
        <v>0</v>
      </c>
      <c r="AX55" s="36">
        <v>0</v>
      </c>
      <c r="AY55" s="36">
        <v>0</v>
      </c>
      <c r="AZ55" s="36">
        <v>0</v>
      </c>
      <c r="BA55" s="36">
        <v>0</v>
      </c>
      <c r="BB55" s="36">
        <v>1.4840203E-2</v>
      </c>
      <c r="BC55" s="36">
        <v>0.44485418199999999</v>
      </c>
      <c r="BD55" s="36">
        <v>0.89762648</v>
      </c>
      <c r="BE55" s="36">
        <v>1.13718E-3</v>
      </c>
      <c r="BF55" s="36">
        <v>2.27436E-3</v>
      </c>
      <c r="BG55" s="36">
        <v>1.4022659999999999E-2</v>
      </c>
      <c r="BH55" s="36">
        <v>0.90217085200000002</v>
      </c>
      <c r="BI55" s="36">
        <v>0</v>
      </c>
      <c r="BJ55" s="36">
        <v>0</v>
      </c>
      <c r="BK55" s="36">
        <v>0</v>
      </c>
      <c r="BL55" s="36">
        <v>0</v>
      </c>
    </row>
    <row r="56" spans="1:64" s="37" customFormat="1" x14ac:dyDescent="0.2">
      <c r="A56" s="34">
        <v>53</v>
      </c>
      <c r="B56" s="34" t="s">
        <v>161</v>
      </c>
      <c r="C56" s="34" t="s">
        <v>160</v>
      </c>
      <c r="D56" s="41">
        <v>4.6784149920000004</v>
      </c>
      <c r="E56" s="36">
        <v>318</v>
      </c>
      <c r="F56" s="36">
        <v>0</v>
      </c>
      <c r="G56" s="36">
        <v>0</v>
      </c>
      <c r="H56" s="36">
        <v>318</v>
      </c>
      <c r="I56" s="36">
        <v>0</v>
      </c>
      <c r="J56" s="36">
        <v>0</v>
      </c>
      <c r="K56" s="36">
        <v>0</v>
      </c>
      <c r="L56" s="36">
        <v>0</v>
      </c>
      <c r="M56" s="36">
        <v>0</v>
      </c>
      <c r="N56" s="36">
        <v>0</v>
      </c>
      <c r="O56" s="36">
        <v>0</v>
      </c>
      <c r="P56" s="36">
        <v>0</v>
      </c>
      <c r="Q56" s="36">
        <v>0</v>
      </c>
      <c r="R56" s="36">
        <v>0</v>
      </c>
      <c r="S56" s="36">
        <v>0</v>
      </c>
      <c r="T56" s="36">
        <v>0</v>
      </c>
      <c r="U56" s="36">
        <v>0</v>
      </c>
      <c r="V56" s="36">
        <v>0</v>
      </c>
      <c r="W56" s="36">
        <v>0</v>
      </c>
      <c r="X56" s="36">
        <v>0</v>
      </c>
      <c r="Y56" s="36">
        <v>0</v>
      </c>
      <c r="Z56" s="36">
        <v>0</v>
      </c>
      <c r="AA56" s="36">
        <v>0</v>
      </c>
      <c r="AB56" s="36">
        <v>0</v>
      </c>
      <c r="AC56" s="36">
        <v>0</v>
      </c>
      <c r="AD56" s="36">
        <v>0</v>
      </c>
      <c r="AE56" s="36">
        <v>0</v>
      </c>
      <c r="AF56" s="36">
        <v>0</v>
      </c>
      <c r="AG56" s="36">
        <v>0</v>
      </c>
      <c r="AH56" s="36">
        <v>0</v>
      </c>
      <c r="AI56" s="36">
        <v>0</v>
      </c>
      <c r="AJ56" s="36">
        <v>0</v>
      </c>
      <c r="AK56" s="36">
        <v>0</v>
      </c>
      <c r="AL56" s="36">
        <v>0</v>
      </c>
      <c r="AM56" s="36">
        <v>0</v>
      </c>
      <c r="AN56" s="36">
        <v>0</v>
      </c>
      <c r="AO56" s="36">
        <v>0</v>
      </c>
      <c r="AP56" s="36">
        <v>0</v>
      </c>
      <c r="AQ56" s="36">
        <v>0</v>
      </c>
      <c r="AR56" s="36">
        <v>0</v>
      </c>
      <c r="AS56" s="36">
        <v>0</v>
      </c>
      <c r="AT56" s="36">
        <v>0</v>
      </c>
      <c r="AU56" s="36">
        <v>0</v>
      </c>
      <c r="AV56" s="36">
        <v>0</v>
      </c>
      <c r="AW56" s="36">
        <v>0</v>
      </c>
      <c r="AX56" s="36">
        <v>0</v>
      </c>
      <c r="AY56" s="36">
        <v>0</v>
      </c>
      <c r="AZ56" s="36">
        <v>0</v>
      </c>
      <c r="BA56" s="36">
        <v>0</v>
      </c>
      <c r="BB56" s="36">
        <v>0.77621160199999995</v>
      </c>
      <c r="BC56" s="36">
        <v>57.968122844</v>
      </c>
      <c r="BD56" s="36">
        <v>118.969896174</v>
      </c>
      <c r="BE56" s="36">
        <v>2.4550709E-2</v>
      </c>
      <c r="BF56" s="36">
        <v>4.9101419E-2</v>
      </c>
      <c r="BG56" s="36">
        <v>0.38166640899999998</v>
      </c>
      <c r="BH56" s="36">
        <v>3.3697041539999999</v>
      </c>
      <c r="BI56" s="36">
        <v>0</v>
      </c>
      <c r="BJ56" s="36">
        <v>0</v>
      </c>
      <c r="BK56" s="36">
        <v>0</v>
      </c>
      <c r="BL56" s="36">
        <v>0</v>
      </c>
    </row>
    <row r="57" spans="1:64" s="37" customFormat="1" x14ac:dyDescent="0.2">
      <c r="A57" s="34">
        <v>54</v>
      </c>
      <c r="B57" s="34" t="s">
        <v>161</v>
      </c>
      <c r="C57" s="34" t="s">
        <v>162</v>
      </c>
      <c r="D57" s="41">
        <v>5.0798414510000001</v>
      </c>
      <c r="E57" s="36">
        <v>22</v>
      </c>
      <c r="F57" s="36">
        <v>0</v>
      </c>
      <c r="G57" s="36">
        <v>3</v>
      </c>
      <c r="H57" s="36">
        <v>19</v>
      </c>
      <c r="I57" s="36">
        <v>1.2757533806141678E-4</v>
      </c>
      <c r="J57" s="36">
        <v>1.0898574096029996</v>
      </c>
      <c r="K57" s="36">
        <v>1.2757533806141678E-4</v>
      </c>
      <c r="L57" s="36">
        <v>0</v>
      </c>
      <c r="M57" s="36">
        <v>3.1719984941093446E-2</v>
      </c>
      <c r="N57" s="36">
        <v>1.0582649999999676</v>
      </c>
      <c r="O57" s="36">
        <v>0.13753248199999998</v>
      </c>
      <c r="P57" s="36">
        <v>0.25235342599999999</v>
      </c>
      <c r="Q57" s="36">
        <v>0.129884217</v>
      </c>
      <c r="R57" s="36">
        <v>7.6482650000000004E-3</v>
      </c>
      <c r="S57" s="36">
        <v>0.24237742900000001</v>
      </c>
      <c r="T57" s="36">
        <v>9.9759970000000003E-3</v>
      </c>
      <c r="U57" s="36">
        <v>0.13500000000000001</v>
      </c>
      <c r="V57" s="36">
        <v>0.31920000000000004</v>
      </c>
      <c r="W57" s="36">
        <v>0.27266005733806142</v>
      </c>
      <c r="X57" s="36">
        <v>1.6614108356029997</v>
      </c>
      <c r="Y57" s="36">
        <v>1.9340708929410613</v>
      </c>
      <c r="Z57" s="36">
        <v>1.2383338996858589E-5</v>
      </c>
      <c r="AA57" s="36">
        <v>2.6500345453277368E-6</v>
      </c>
      <c r="AB57" s="36">
        <v>2.65003E-6</v>
      </c>
      <c r="AC57" s="36">
        <v>1.2945662333544419E-6</v>
      </c>
      <c r="AD57" s="36">
        <v>2.3151206981833088E-2</v>
      </c>
      <c r="AE57" s="36">
        <v>0.2083608628364978</v>
      </c>
      <c r="AF57" s="36">
        <v>0.23151206981833081</v>
      </c>
      <c r="AG57" s="36">
        <v>9.0030298007811732E-3</v>
      </c>
      <c r="AH57" s="36">
        <v>1.5315498971443835E-2</v>
      </c>
      <c r="AI57" s="36">
        <v>4.9050989949083634E-2</v>
      </c>
      <c r="AJ57" s="36">
        <v>1.0047548106893205E-7</v>
      </c>
      <c r="AK57" s="36">
        <v>1.2141883930873404E-7</v>
      </c>
      <c r="AL57" s="36">
        <v>3.0367839808927917E-7</v>
      </c>
      <c r="AM57" s="36">
        <v>9.0044248424955963E-3</v>
      </c>
      <c r="AN57" s="36">
        <v>3.8466827372116229E-2</v>
      </c>
      <c r="AO57" s="36">
        <v>0.25741215646397952</v>
      </c>
      <c r="AP57" s="36">
        <v>2.5043301960000002</v>
      </c>
      <c r="AQ57" s="36">
        <v>1.3484854900000001</v>
      </c>
      <c r="AR57" s="36">
        <v>3.8528156860000005</v>
      </c>
      <c r="AS57" s="36">
        <v>2.9950843000000001E-2</v>
      </c>
      <c r="AT57" s="36">
        <v>0.20463334999999999</v>
      </c>
      <c r="AU57" s="36">
        <v>0.45470853900000002</v>
      </c>
      <c r="AV57" s="36">
        <v>1.133135011</v>
      </c>
      <c r="AW57" s="36">
        <v>2.5178992779999998</v>
      </c>
      <c r="AX57" s="36">
        <v>1.003510884</v>
      </c>
      <c r="AY57" s="36">
        <v>2.2298660859999999</v>
      </c>
      <c r="AZ57" s="36">
        <v>5.5100699999999995E-4</v>
      </c>
      <c r="BA57" s="36">
        <v>1.102015E-3</v>
      </c>
      <c r="BB57" s="36">
        <v>13.518495429</v>
      </c>
      <c r="BC57" s="36">
        <v>655.88205642900004</v>
      </c>
      <c r="BD57" s="36">
        <v>1457.412347706</v>
      </c>
      <c r="BE57" s="36">
        <v>0.427574974</v>
      </c>
      <c r="BF57" s="36">
        <v>0.85514994799999999</v>
      </c>
      <c r="BG57" s="36">
        <v>16.800249597000001</v>
      </c>
      <c r="BH57" s="36">
        <v>97.281746764000005</v>
      </c>
      <c r="BI57" s="36">
        <v>0</v>
      </c>
      <c r="BJ57" s="36">
        <v>0</v>
      </c>
      <c r="BK57" s="36">
        <v>0</v>
      </c>
      <c r="BL57" s="36">
        <v>0</v>
      </c>
    </row>
    <row r="58" spans="1:64" s="37" customFormat="1" x14ac:dyDescent="0.2">
      <c r="A58" s="34">
        <v>55</v>
      </c>
      <c r="B58" s="34" t="s">
        <v>161</v>
      </c>
      <c r="C58" s="34" t="s">
        <v>163</v>
      </c>
      <c r="D58" s="41">
        <v>4.7278152520000001</v>
      </c>
      <c r="E58" s="36">
        <v>61</v>
      </c>
      <c r="F58" s="36">
        <v>0</v>
      </c>
      <c r="G58" s="36">
        <v>0</v>
      </c>
      <c r="H58" s="36">
        <v>61</v>
      </c>
      <c r="I58" s="36">
        <v>0</v>
      </c>
      <c r="J58" s="36">
        <v>0</v>
      </c>
      <c r="K58" s="36">
        <v>0</v>
      </c>
      <c r="L58" s="36">
        <v>0</v>
      </c>
      <c r="M58" s="36">
        <v>0</v>
      </c>
      <c r="N58" s="36">
        <v>0</v>
      </c>
      <c r="O58" s="36">
        <v>0</v>
      </c>
      <c r="P58" s="36">
        <v>0</v>
      </c>
      <c r="Q58" s="36">
        <v>0</v>
      </c>
      <c r="R58" s="36">
        <v>0</v>
      </c>
      <c r="S58" s="36">
        <v>0</v>
      </c>
      <c r="T58" s="36">
        <v>0</v>
      </c>
      <c r="U58" s="36">
        <v>0</v>
      </c>
      <c r="V58" s="36">
        <v>0</v>
      </c>
      <c r="W58" s="36">
        <v>0</v>
      </c>
      <c r="X58" s="36">
        <v>0</v>
      </c>
      <c r="Y58" s="36">
        <v>0</v>
      </c>
      <c r="Z58" s="36">
        <v>0</v>
      </c>
      <c r="AA58" s="36">
        <v>0</v>
      </c>
      <c r="AB58" s="36">
        <v>0</v>
      </c>
      <c r="AC58" s="36">
        <v>0</v>
      </c>
      <c r="AD58" s="36">
        <v>0</v>
      </c>
      <c r="AE58" s="36">
        <v>0</v>
      </c>
      <c r="AF58" s="36">
        <v>0</v>
      </c>
      <c r="AG58" s="36">
        <v>0</v>
      </c>
      <c r="AH58" s="36">
        <v>0</v>
      </c>
      <c r="AI58" s="36">
        <v>0</v>
      </c>
      <c r="AJ58" s="36">
        <v>0</v>
      </c>
      <c r="AK58" s="36">
        <v>0</v>
      </c>
      <c r="AL58" s="36">
        <v>0</v>
      </c>
      <c r="AM58" s="36">
        <v>0</v>
      </c>
      <c r="AN58" s="36">
        <v>0</v>
      </c>
      <c r="AO58" s="36">
        <v>0</v>
      </c>
      <c r="AP58" s="36">
        <v>0</v>
      </c>
      <c r="AQ58" s="36">
        <v>0</v>
      </c>
      <c r="AR58" s="36">
        <v>0</v>
      </c>
      <c r="AS58" s="36">
        <v>0</v>
      </c>
      <c r="AT58" s="36">
        <v>0</v>
      </c>
      <c r="AU58" s="36">
        <v>0</v>
      </c>
      <c r="AV58" s="36">
        <v>0</v>
      </c>
      <c r="AW58" s="36">
        <v>0</v>
      </c>
      <c r="AX58" s="36">
        <v>0</v>
      </c>
      <c r="AY58" s="36">
        <v>0</v>
      </c>
      <c r="AZ58" s="36">
        <v>0</v>
      </c>
      <c r="BA58" s="36">
        <v>0</v>
      </c>
      <c r="BB58" s="36">
        <v>1.72488807</v>
      </c>
      <c r="BC58" s="36">
        <v>147.39817369900001</v>
      </c>
      <c r="BD58" s="36">
        <v>336.28267839400002</v>
      </c>
      <c r="BE58" s="36">
        <v>5.4556291E-2</v>
      </c>
      <c r="BF58" s="36">
        <v>0.109112582</v>
      </c>
      <c r="BG58" s="36">
        <v>1.128892727</v>
      </c>
      <c r="BH58" s="36">
        <v>10.706915682</v>
      </c>
      <c r="BI58" s="36">
        <v>0</v>
      </c>
      <c r="BJ58" s="36">
        <v>0</v>
      </c>
      <c r="BK58" s="36">
        <v>0</v>
      </c>
      <c r="BL58" s="36">
        <v>0</v>
      </c>
    </row>
    <row r="59" spans="1:64" s="37" customFormat="1" x14ac:dyDescent="0.2">
      <c r="A59" s="34">
        <v>56</v>
      </c>
      <c r="B59" s="34" t="s">
        <v>161</v>
      </c>
      <c r="C59" s="34" t="s">
        <v>164</v>
      </c>
      <c r="D59" s="41">
        <v>4.7571308520000004</v>
      </c>
      <c r="E59" s="36">
        <v>58</v>
      </c>
      <c r="F59" s="36">
        <v>0</v>
      </c>
      <c r="G59" s="36">
        <v>1</v>
      </c>
      <c r="H59" s="36">
        <v>57</v>
      </c>
      <c r="I59" s="36">
        <v>0</v>
      </c>
      <c r="J59" s="36">
        <v>0</v>
      </c>
      <c r="K59" s="36">
        <v>0</v>
      </c>
      <c r="L59" s="36">
        <v>0</v>
      </c>
      <c r="M59" s="36">
        <v>0</v>
      </c>
      <c r="N59" s="36">
        <v>0</v>
      </c>
      <c r="O59" s="36">
        <v>0</v>
      </c>
      <c r="P59" s="36">
        <v>0</v>
      </c>
      <c r="Q59" s="36">
        <v>0</v>
      </c>
      <c r="R59" s="36">
        <v>0</v>
      </c>
      <c r="S59" s="36">
        <v>0</v>
      </c>
      <c r="T59" s="36">
        <v>0</v>
      </c>
      <c r="U59" s="36">
        <v>3.0000000000000001E-3</v>
      </c>
      <c r="V59" s="36">
        <v>7.1999999999999998E-3</v>
      </c>
      <c r="W59" s="36">
        <v>3.0000000000000001E-3</v>
      </c>
      <c r="X59" s="36">
        <v>7.1999999999999998E-3</v>
      </c>
      <c r="Y59" s="36">
        <v>1.0200000000000001E-2</v>
      </c>
      <c r="Z59" s="36">
        <v>0</v>
      </c>
      <c r="AA59" s="36">
        <v>0</v>
      </c>
      <c r="AB59" s="36">
        <v>0</v>
      </c>
      <c r="AC59" s="36">
        <v>0</v>
      </c>
      <c r="AD59" s="36">
        <v>0</v>
      </c>
      <c r="AE59" s="36">
        <v>0</v>
      </c>
      <c r="AF59" s="36">
        <v>0</v>
      </c>
      <c r="AG59" s="36">
        <v>2.1779103753314782E-4</v>
      </c>
      <c r="AH59" s="36">
        <v>3.7049509833225145E-4</v>
      </c>
      <c r="AI59" s="36">
        <v>1.1865856527668054E-3</v>
      </c>
      <c r="AJ59" s="36">
        <v>0</v>
      </c>
      <c r="AK59" s="36">
        <v>0</v>
      </c>
      <c r="AL59" s="36">
        <v>0</v>
      </c>
      <c r="AM59" s="36">
        <v>2.1779103753314782E-4</v>
      </c>
      <c r="AN59" s="36">
        <v>3.7049509833225145E-4</v>
      </c>
      <c r="AO59" s="36">
        <v>1.1865856527668054E-3</v>
      </c>
      <c r="AP59" s="36">
        <v>1.2140723000000001E-2</v>
      </c>
      <c r="AQ59" s="36">
        <v>6.537312E-3</v>
      </c>
      <c r="AR59" s="36">
        <v>1.8678035000000003E-2</v>
      </c>
      <c r="AS59" s="36">
        <v>0</v>
      </c>
      <c r="AT59" s="36">
        <v>0</v>
      </c>
      <c r="AU59" s="36">
        <v>0</v>
      </c>
      <c r="AV59" s="36">
        <v>0</v>
      </c>
      <c r="AW59" s="36">
        <v>0</v>
      </c>
      <c r="AX59" s="36">
        <v>0</v>
      </c>
      <c r="AY59" s="36">
        <v>0</v>
      </c>
      <c r="AZ59" s="36">
        <v>0</v>
      </c>
      <c r="BA59" s="36">
        <v>0</v>
      </c>
      <c r="BB59" s="36">
        <v>0.52025821800000005</v>
      </c>
      <c r="BC59" s="36">
        <v>44.936993968000003</v>
      </c>
      <c r="BD59" s="36">
        <v>101.522133676</v>
      </c>
      <c r="BE59" s="36">
        <v>1.6455187999999999E-2</v>
      </c>
      <c r="BF59" s="36">
        <v>3.2910376999999998E-2</v>
      </c>
      <c r="BG59" s="36">
        <v>0.59268002500000005</v>
      </c>
      <c r="BH59" s="36">
        <v>5.9276208109999997</v>
      </c>
      <c r="BI59" s="36">
        <v>0</v>
      </c>
      <c r="BJ59" s="36">
        <v>0</v>
      </c>
      <c r="BK59" s="36">
        <v>0</v>
      </c>
      <c r="BL59" s="36">
        <v>0</v>
      </c>
    </row>
    <row r="60" spans="1:64" s="37" customFormat="1" x14ac:dyDescent="0.2">
      <c r="A60" s="34">
        <v>57</v>
      </c>
      <c r="B60" s="34" t="s">
        <v>161</v>
      </c>
      <c r="C60" s="34" t="s">
        <v>165</v>
      </c>
      <c r="D60" s="41">
        <v>4.6776531989999999</v>
      </c>
      <c r="E60" s="36">
        <v>18</v>
      </c>
      <c r="F60" s="36">
        <v>0</v>
      </c>
      <c r="G60" s="36">
        <v>0</v>
      </c>
      <c r="H60" s="36">
        <v>18</v>
      </c>
      <c r="I60" s="36">
        <v>0</v>
      </c>
      <c r="J60" s="36">
        <v>0</v>
      </c>
      <c r="K60" s="36">
        <v>0</v>
      </c>
      <c r="L60" s="36">
        <v>0</v>
      </c>
      <c r="M60" s="36">
        <v>0</v>
      </c>
      <c r="N60" s="36">
        <v>0</v>
      </c>
      <c r="O60" s="36">
        <v>0</v>
      </c>
      <c r="P60" s="36">
        <v>0</v>
      </c>
      <c r="Q60" s="36">
        <v>0</v>
      </c>
      <c r="R60" s="36">
        <v>0</v>
      </c>
      <c r="S60" s="36">
        <v>0</v>
      </c>
      <c r="T60" s="36">
        <v>0</v>
      </c>
      <c r="U60" s="36">
        <v>0</v>
      </c>
      <c r="V60" s="36">
        <v>0</v>
      </c>
      <c r="W60" s="36">
        <v>0</v>
      </c>
      <c r="X60" s="36">
        <v>0</v>
      </c>
      <c r="Y60" s="36">
        <v>0</v>
      </c>
      <c r="Z60" s="36">
        <v>0</v>
      </c>
      <c r="AA60" s="36">
        <v>0</v>
      </c>
      <c r="AB60" s="36">
        <v>0</v>
      </c>
      <c r="AC60" s="36">
        <v>0</v>
      </c>
      <c r="AD60" s="36">
        <v>0</v>
      </c>
      <c r="AE60" s="36">
        <v>0</v>
      </c>
      <c r="AF60" s="36">
        <v>0</v>
      </c>
      <c r="AG60" s="36">
        <v>0</v>
      </c>
      <c r="AH60" s="36">
        <v>0</v>
      </c>
      <c r="AI60" s="36">
        <v>0</v>
      </c>
      <c r="AJ60" s="36">
        <v>0</v>
      </c>
      <c r="AK60" s="36">
        <v>0</v>
      </c>
      <c r="AL60" s="36">
        <v>0</v>
      </c>
      <c r="AM60" s="36">
        <v>0</v>
      </c>
      <c r="AN60" s="36">
        <v>0</v>
      </c>
      <c r="AO60" s="36">
        <v>0</v>
      </c>
      <c r="AP60" s="36">
        <v>0</v>
      </c>
      <c r="AQ60" s="36">
        <v>0</v>
      </c>
      <c r="AR60" s="36">
        <v>0</v>
      </c>
      <c r="AS60" s="36">
        <v>0</v>
      </c>
      <c r="AT60" s="36">
        <v>0</v>
      </c>
      <c r="AU60" s="36">
        <v>0</v>
      </c>
      <c r="AV60" s="36">
        <v>0</v>
      </c>
      <c r="AW60" s="36">
        <v>0</v>
      </c>
      <c r="AX60" s="36">
        <v>0</v>
      </c>
      <c r="AY60" s="36">
        <v>0</v>
      </c>
      <c r="AZ60" s="36">
        <v>0</v>
      </c>
      <c r="BA60" s="36">
        <v>0</v>
      </c>
      <c r="BB60" s="36">
        <v>1.5801342999999999E-2</v>
      </c>
      <c r="BC60" s="36">
        <v>0.560780273</v>
      </c>
      <c r="BD60" s="36">
        <v>1.1976477720000001</v>
      </c>
      <c r="BE60" s="36">
        <v>4.9977799999999998E-4</v>
      </c>
      <c r="BF60" s="36">
        <v>9.9955700000000009E-4</v>
      </c>
      <c r="BG60" s="36">
        <v>1.520148E-2</v>
      </c>
      <c r="BH60" s="36">
        <v>0.98344757100000002</v>
      </c>
      <c r="BI60" s="36">
        <v>0</v>
      </c>
      <c r="BJ60" s="36">
        <v>0</v>
      </c>
      <c r="BK60" s="36">
        <v>0</v>
      </c>
      <c r="BL60" s="36">
        <v>0</v>
      </c>
    </row>
    <row r="61" spans="1:64" s="37" customFormat="1" x14ac:dyDescent="0.2">
      <c r="A61" s="34">
        <v>58</v>
      </c>
      <c r="B61" s="34" t="s">
        <v>161</v>
      </c>
      <c r="C61" s="34" t="s">
        <v>166</v>
      </c>
      <c r="D61" s="41">
        <v>4.6656547330000002</v>
      </c>
      <c r="E61" s="36">
        <v>8</v>
      </c>
      <c r="F61" s="36">
        <v>0</v>
      </c>
      <c r="G61" s="36">
        <v>0</v>
      </c>
      <c r="H61" s="36">
        <v>8</v>
      </c>
      <c r="I61" s="36">
        <v>0</v>
      </c>
      <c r="J61" s="36">
        <v>0</v>
      </c>
      <c r="K61" s="36">
        <v>0</v>
      </c>
      <c r="L61" s="36">
        <v>0</v>
      </c>
      <c r="M61" s="36">
        <v>0</v>
      </c>
      <c r="N61" s="36">
        <v>0</v>
      </c>
      <c r="O61" s="36">
        <v>0</v>
      </c>
      <c r="P61" s="36">
        <v>0</v>
      </c>
      <c r="Q61" s="36">
        <v>0</v>
      </c>
      <c r="R61" s="36">
        <v>0</v>
      </c>
      <c r="S61" s="36">
        <v>0</v>
      </c>
      <c r="T61" s="36">
        <v>0</v>
      </c>
      <c r="U61" s="36">
        <v>0</v>
      </c>
      <c r="V61" s="36">
        <v>0</v>
      </c>
      <c r="W61" s="36">
        <v>0</v>
      </c>
      <c r="X61" s="36">
        <v>0</v>
      </c>
      <c r="Y61" s="36">
        <v>0</v>
      </c>
      <c r="Z61" s="36">
        <v>0</v>
      </c>
      <c r="AA61" s="36">
        <v>0</v>
      </c>
      <c r="AB61" s="36">
        <v>0</v>
      </c>
      <c r="AC61" s="36">
        <v>0</v>
      </c>
      <c r="AD61" s="36">
        <v>0</v>
      </c>
      <c r="AE61" s="36">
        <v>0</v>
      </c>
      <c r="AF61" s="36">
        <v>0</v>
      </c>
      <c r="AG61" s="36">
        <v>0</v>
      </c>
      <c r="AH61" s="36">
        <v>0</v>
      </c>
      <c r="AI61" s="36">
        <v>0</v>
      </c>
      <c r="AJ61" s="36">
        <v>0</v>
      </c>
      <c r="AK61" s="36">
        <v>0</v>
      </c>
      <c r="AL61" s="36">
        <v>0</v>
      </c>
      <c r="AM61" s="36">
        <v>0</v>
      </c>
      <c r="AN61" s="36">
        <v>0</v>
      </c>
      <c r="AO61" s="36">
        <v>0</v>
      </c>
      <c r="AP61" s="36">
        <v>0</v>
      </c>
      <c r="AQ61" s="36">
        <v>0</v>
      </c>
      <c r="AR61" s="36">
        <v>0</v>
      </c>
      <c r="AS61" s="36">
        <v>0</v>
      </c>
      <c r="AT61" s="36">
        <v>0</v>
      </c>
      <c r="AU61" s="36">
        <v>0</v>
      </c>
      <c r="AV61" s="36">
        <v>0</v>
      </c>
      <c r="AW61" s="36">
        <v>0</v>
      </c>
      <c r="AX61" s="36">
        <v>0</v>
      </c>
      <c r="AY61" s="36">
        <v>0</v>
      </c>
      <c r="AZ61" s="36">
        <v>0</v>
      </c>
      <c r="BA61" s="36">
        <v>0</v>
      </c>
      <c r="BB61" s="36">
        <v>1.8659895999999999E-2</v>
      </c>
      <c r="BC61" s="36">
        <v>0.29872157399999999</v>
      </c>
      <c r="BD61" s="36">
        <v>0.67871117700000005</v>
      </c>
      <c r="BE61" s="36">
        <v>5.90191E-4</v>
      </c>
      <c r="BF61" s="36">
        <v>1.1803829999999999E-3</v>
      </c>
      <c r="BG61" s="36">
        <v>0.24985938799999999</v>
      </c>
      <c r="BH61" s="36">
        <v>0.174896053</v>
      </c>
      <c r="BI61" s="36">
        <v>0</v>
      </c>
      <c r="BJ61" s="36">
        <v>0</v>
      </c>
      <c r="BK61" s="36">
        <v>0</v>
      </c>
      <c r="BL61" s="36">
        <v>0</v>
      </c>
    </row>
    <row r="62" spans="1:64" s="37" customFormat="1" x14ac:dyDescent="0.2">
      <c r="A62" s="34">
        <v>59</v>
      </c>
      <c r="B62" s="34" t="s">
        <v>161</v>
      </c>
      <c r="C62" s="34" t="s">
        <v>167</v>
      </c>
      <c r="D62" s="41">
        <v>4.9096995589999999</v>
      </c>
      <c r="E62" s="36">
        <v>35</v>
      </c>
      <c r="F62" s="36">
        <v>0</v>
      </c>
      <c r="G62" s="36">
        <v>1</v>
      </c>
      <c r="H62" s="36">
        <v>34</v>
      </c>
      <c r="I62" s="36">
        <v>0</v>
      </c>
      <c r="J62" s="36">
        <v>0</v>
      </c>
      <c r="K62" s="36">
        <v>0</v>
      </c>
      <c r="L62" s="36">
        <v>0</v>
      </c>
      <c r="M62" s="36">
        <v>0</v>
      </c>
      <c r="N62" s="36">
        <v>0</v>
      </c>
      <c r="O62" s="36">
        <v>6.0782859999999996E-3</v>
      </c>
      <c r="P62" s="36">
        <v>1.0742221000000001E-2</v>
      </c>
      <c r="Q62" s="36">
        <v>5.1274989999999998E-3</v>
      </c>
      <c r="R62" s="36">
        <v>9.5078700000000003E-4</v>
      </c>
      <c r="S62" s="36">
        <v>9.502064000000001E-3</v>
      </c>
      <c r="T62" s="36">
        <v>1.240157E-3</v>
      </c>
      <c r="U62" s="36">
        <v>1.2E-2</v>
      </c>
      <c r="V62" s="36">
        <v>2.8799999999999999E-2</v>
      </c>
      <c r="W62" s="36">
        <v>1.8078285999999999E-2</v>
      </c>
      <c r="X62" s="36">
        <v>3.9542221000000002E-2</v>
      </c>
      <c r="Y62" s="36">
        <v>5.7620507000000001E-2</v>
      </c>
      <c r="Z62" s="36">
        <v>0</v>
      </c>
      <c r="AA62" s="36">
        <v>0</v>
      </c>
      <c r="AB62" s="36">
        <v>0</v>
      </c>
      <c r="AC62" s="36">
        <v>0</v>
      </c>
      <c r="AD62" s="36">
        <v>0</v>
      </c>
      <c r="AE62" s="36">
        <v>0</v>
      </c>
      <c r="AF62" s="36">
        <v>0</v>
      </c>
      <c r="AG62" s="36">
        <v>8.4555874611361072E-4</v>
      </c>
      <c r="AH62" s="36">
        <v>1.4384217749978665E-3</v>
      </c>
      <c r="AI62" s="36">
        <v>4.6068373064120857E-3</v>
      </c>
      <c r="AJ62" s="36">
        <v>0</v>
      </c>
      <c r="AK62" s="36">
        <v>0</v>
      </c>
      <c r="AL62" s="36">
        <v>0</v>
      </c>
      <c r="AM62" s="36">
        <v>8.4555874611361072E-4</v>
      </c>
      <c r="AN62" s="36">
        <v>1.4384217749978665E-3</v>
      </c>
      <c r="AO62" s="36">
        <v>4.6068373064120857E-3</v>
      </c>
      <c r="AP62" s="36">
        <v>4.4577298000000001E-2</v>
      </c>
      <c r="AQ62" s="36">
        <v>2.4003159999999999E-2</v>
      </c>
      <c r="AR62" s="36">
        <v>6.8580457999999997E-2</v>
      </c>
      <c r="AS62" s="36">
        <v>0</v>
      </c>
      <c r="AT62" s="36">
        <v>0</v>
      </c>
      <c r="AU62" s="36">
        <v>0</v>
      </c>
      <c r="AV62" s="36">
        <v>0</v>
      </c>
      <c r="AW62" s="36">
        <v>0</v>
      </c>
      <c r="AX62" s="36">
        <v>0</v>
      </c>
      <c r="AY62" s="36">
        <v>0</v>
      </c>
      <c r="AZ62" s="36">
        <v>0</v>
      </c>
      <c r="BA62" s="36">
        <v>0</v>
      </c>
      <c r="BB62" s="36">
        <v>0.66053251400000002</v>
      </c>
      <c r="BC62" s="36">
        <v>36.800504672000002</v>
      </c>
      <c r="BD62" s="36">
        <v>81.031373774000002</v>
      </c>
      <c r="BE62" s="36">
        <v>2.0891908000000001E-2</v>
      </c>
      <c r="BF62" s="36">
        <v>4.1783817000000001E-2</v>
      </c>
      <c r="BG62" s="36">
        <v>2.3404704540000001</v>
      </c>
      <c r="BH62" s="36">
        <v>11.325203346</v>
      </c>
      <c r="BI62" s="36">
        <v>0</v>
      </c>
      <c r="BJ62" s="36">
        <v>0</v>
      </c>
      <c r="BK62" s="36">
        <v>0</v>
      </c>
      <c r="BL62" s="36">
        <v>0</v>
      </c>
    </row>
    <row r="63" spans="1:64" s="37" customFormat="1" x14ac:dyDescent="0.2">
      <c r="A63" s="34">
        <v>60</v>
      </c>
      <c r="B63" s="34" t="s">
        <v>161</v>
      </c>
      <c r="C63" s="34" t="s">
        <v>168</v>
      </c>
      <c r="D63" s="41">
        <v>5.0282913550000004</v>
      </c>
      <c r="E63" s="36">
        <v>28</v>
      </c>
      <c r="F63" s="36">
        <v>0</v>
      </c>
      <c r="G63" s="36">
        <v>4</v>
      </c>
      <c r="H63" s="36">
        <v>24</v>
      </c>
      <c r="I63" s="36">
        <v>2.3986675004941309E-5</v>
      </c>
      <c r="J63" s="36">
        <v>0.26054550114233532</v>
      </c>
      <c r="K63" s="36">
        <v>2.3986675004941309E-5</v>
      </c>
      <c r="L63" s="36">
        <v>0</v>
      </c>
      <c r="M63" s="36">
        <v>5.4894878173499077E-3</v>
      </c>
      <c r="N63" s="36">
        <v>0.25507999999999031</v>
      </c>
      <c r="O63" s="36">
        <v>1.8047898E-2</v>
      </c>
      <c r="P63" s="36">
        <v>2.9074139000000002E-2</v>
      </c>
      <c r="Q63" s="36">
        <v>1.5830210000000001E-2</v>
      </c>
      <c r="R63" s="36">
        <v>2.2176879999999998E-3</v>
      </c>
      <c r="S63" s="36">
        <v>2.6181503000000002E-2</v>
      </c>
      <c r="T63" s="36">
        <v>2.8926359999999996E-3</v>
      </c>
      <c r="U63" s="36">
        <v>2.1600000000000001E-2</v>
      </c>
      <c r="V63" s="36">
        <v>5.1599999999999993E-2</v>
      </c>
      <c r="W63" s="36">
        <v>3.9671884675004945E-2</v>
      </c>
      <c r="X63" s="36">
        <v>0.3412196401423353</v>
      </c>
      <c r="Y63" s="36">
        <v>0.38089152481734023</v>
      </c>
      <c r="Z63" s="36">
        <v>2.1228929374167645E-6</v>
      </c>
      <c r="AA63" s="36">
        <v>4.5429908860718753E-7</v>
      </c>
      <c r="AB63" s="36">
        <v>4.5429900000000001E-7</v>
      </c>
      <c r="AC63" s="36">
        <v>1.6474906487882134E-7</v>
      </c>
      <c r="AD63" s="36">
        <v>1.3242806131666669E-3</v>
      </c>
      <c r="AE63" s="36">
        <v>1.1918525518499999E-2</v>
      </c>
      <c r="AF63" s="36">
        <v>1.3242806131666666E-2</v>
      </c>
      <c r="AG63" s="36">
        <v>1.6331714932126698E-3</v>
      </c>
      <c r="AH63" s="36">
        <v>2.778268747074427E-3</v>
      </c>
      <c r="AI63" s="36">
        <v>8.8979688250897179E-3</v>
      </c>
      <c r="AJ63" s="36">
        <v>1.780911035355364E-8</v>
      </c>
      <c r="AK63" s="36">
        <v>2.1521285444417378E-8</v>
      </c>
      <c r="AL63" s="36">
        <v>5.3826486283275377E-8</v>
      </c>
      <c r="AM63" s="36">
        <v>1.6333540513879022E-3</v>
      </c>
      <c r="AN63" s="36">
        <v>4.1025708815265391E-3</v>
      </c>
      <c r="AO63" s="36">
        <v>2.0816548170075999E-2</v>
      </c>
      <c r="AP63" s="36">
        <v>0.12491857100000001</v>
      </c>
      <c r="AQ63" s="36">
        <v>6.7263846000000002E-2</v>
      </c>
      <c r="AR63" s="36">
        <v>0.19218241699999999</v>
      </c>
      <c r="AS63" s="36">
        <v>1.36E-7</v>
      </c>
      <c r="AT63" s="36">
        <v>6.5608168943242101E-11</v>
      </c>
      <c r="AU63" s="36">
        <v>1.58219700107018E-10</v>
      </c>
      <c r="AV63" s="36">
        <v>3.2000000000000002E-8</v>
      </c>
      <c r="AW63" s="36">
        <v>7.9000000000000006E-8</v>
      </c>
      <c r="AX63" s="36">
        <v>2.6000000000000001E-8</v>
      </c>
      <c r="AY63" s="36">
        <v>6.2999999999999995E-8</v>
      </c>
      <c r="AZ63" s="36">
        <v>2.5947670070176101E-10</v>
      </c>
      <c r="BA63" s="36">
        <v>5.1895340140352201E-10</v>
      </c>
      <c r="BB63" s="36">
        <v>0.41830924600000002</v>
      </c>
      <c r="BC63" s="36">
        <v>15.367079127</v>
      </c>
      <c r="BD63" s="36">
        <v>37.059023140000001</v>
      </c>
      <c r="BE63" s="36">
        <v>1.3230656E-2</v>
      </c>
      <c r="BF63" s="36">
        <v>2.6461312000000001E-2</v>
      </c>
      <c r="BG63" s="36">
        <v>3.561311764</v>
      </c>
      <c r="BH63" s="36">
        <v>18.896142820000001</v>
      </c>
      <c r="BI63" s="36">
        <v>0</v>
      </c>
      <c r="BJ63" s="36">
        <v>0</v>
      </c>
      <c r="BK63" s="36">
        <v>0</v>
      </c>
      <c r="BL63" s="36">
        <v>0</v>
      </c>
    </row>
    <row r="64" spans="1:64" s="37" customFormat="1" x14ac:dyDescent="0.2">
      <c r="A64" s="34">
        <v>61</v>
      </c>
      <c r="B64" s="34" t="s">
        <v>161</v>
      </c>
      <c r="C64" s="34" t="s">
        <v>169</v>
      </c>
      <c r="D64" s="41">
        <v>4.6777043479999998</v>
      </c>
      <c r="E64" s="36">
        <v>16</v>
      </c>
      <c r="F64" s="36">
        <v>0</v>
      </c>
      <c r="G64" s="36">
        <v>0</v>
      </c>
      <c r="H64" s="36">
        <v>16</v>
      </c>
      <c r="I64" s="36">
        <v>0</v>
      </c>
      <c r="J64" s="36">
        <v>0</v>
      </c>
      <c r="K64" s="36">
        <v>0</v>
      </c>
      <c r="L64" s="36">
        <v>0</v>
      </c>
      <c r="M64" s="36">
        <v>0</v>
      </c>
      <c r="N64" s="36">
        <v>0</v>
      </c>
      <c r="O64" s="36">
        <v>0</v>
      </c>
      <c r="P64" s="36">
        <v>0</v>
      </c>
      <c r="Q64" s="36">
        <v>0</v>
      </c>
      <c r="R64" s="36">
        <v>0</v>
      </c>
      <c r="S64" s="36">
        <v>0</v>
      </c>
      <c r="T64" s="36">
        <v>0</v>
      </c>
      <c r="U64" s="36">
        <v>0</v>
      </c>
      <c r="V64" s="36">
        <v>0</v>
      </c>
      <c r="W64" s="36">
        <v>0</v>
      </c>
      <c r="X64" s="36">
        <v>0</v>
      </c>
      <c r="Y64" s="36">
        <v>0</v>
      </c>
      <c r="Z64" s="36">
        <v>0</v>
      </c>
      <c r="AA64" s="36">
        <v>0</v>
      </c>
      <c r="AB64" s="36">
        <v>0</v>
      </c>
      <c r="AC64" s="36">
        <v>0</v>
      </c>
      <c r="AD64" s="36">
        <v>0</v>
      </c>
      <c r="AE64" s="36">
        <v>0</v>
      </c>
      <c r="AF64" s="36">
        <v>0</v>
      </c>
      <c r="AG64" s="36">
        <v>0</v>
      </c>
      <c r="AH64" s="36">
        <v>0</v>
      </c>
      <c r="AI64" s="36">
        <v>0</v>
      </c>
      <c r="AJ64" s="36">
        <v>0</v>
      </c>
      <c r="AK64" s="36">
        <v>0</v>
      </c>
      <c r="AL64" s="36">
        <v>0</v>
      </c>
      <c r="AM64" s="36">
        <v>0</v>
      </c>
      <c r="AN64" s="36">
        <v>0</v>
      </c>
      <c r="AO64" s="36">
        <v>0</v>
      </c>
      <c r="AP64" s="36">
        <v>0</v>
      </c>
      <c r="AQ64" s="36">
        <v>0</v>
      </c>
      <c r="AR64" s="36">
        <v>0</v>
      </c>
      <c r="AS64" s="36">
        <v>0</v>
      </c>
      <c r="AT64" s="36">
        <v>0</v>
      </c>
      <c r="AU64" s="36">
        <v>0</v>
      </c>
      <c r="AV64" s="36">
        <v>0</v>
      </c>
      <c r="AW64" s="36">
        <v>0</v>
      </c>
      <c r="AX64" s="36">
        <v>0</v>
      </c>
      <c r="AY64" s="36">
        <v>0</v>
      </c>
      <c r="AZ64" s="36">
        <v>0</v>
      </c>
      <c r="BA64" s="36">
        <v>0</v>
      </c>
      <c r="BB64" s="36">
        <v>0.39305792000000001</v>
      </c>
      <c r="BC64" s="36">
        <v>16.289354734</v>
      </c>
      <c r="BD64" s="36">
        <v>34.698305830000002</v>
      </c>
      <c r="BE64" s="36">
        <v>1.2431984E-2</v>
      </c>
      <c r="BF64" s="36">
        <v>2.4863969E-2</v>
      </c>
      <c r="BG64" s="36">
        <v>0.49406102400000002</v>
      </c>
      <c r="BH64" s="36">
        <v>3.0454988209999998</v>
      </c>
      <c r="BI64" s="36">
        <v>0</v>
      </c>
      <c r="BJ64" s="36">
        <v>0</v>
      </c>
      <c r="BK64" s="36">
        <v>0</v>
      </c>
      <c r="BL64" s="36">
        <v>0</v>
      </c>
    </row>
    <row r="65" spans="1:64" s="37" customFormat="1" x14ac:dyDescent="0.2">
      <c r="A65" s="34">
        <v>62</v>
      </c>
      <c r="B65" s="34" t="s">
        <v>161</v>
      </c>
      <c r="C65" s="34" t="s">
        <v>170</v>
      </c>
      <c r="D65" s="41">
        <v>5.0370553249999999</v>
      </c>
      <c r="E65" s="36">
        <v>5</v>
      </c>
      <c r="F65" s="36">
        <v>0</v>
      </c>
      <c r="G65" s="36">
        <v>1</v>
      </c>
      <c r="H65" s="36">
        <v>4</v>
      </c>
      <c r="I65" s="36">
        <v>0</v>
      </c>
      <c r="J65" s="36">
        <v>0</v>
      </c>
      <c r="K65" s="36">
        <v>0</v>
      </c>
      <c r="L65" s="36">
        <v>0</v>
      </c>
      <c r="M65" s="36">
        <v>0</v>
      </c>
      <c r="N65" s="36">
        <v>0</v>
      </c>
      <c r="O65" s="36">
        <v>8.3094000000000001E-5</v>
      </c>
      <c r="P65" s="36">
        <v>1.45501E-4</v>
      </c>
      <c r="Q65" s="36">
        <v>7.4622999999999993E-5</v>
      </c>
      <c r="R65" s="36">
        <v>8.4710000000000007E-6</v>
      </c>
      <c r="S65" s="36">
        <v>1.34451E-4</v>
      </c>
      <c r="T65" s="36">
        <v>1.1050000000000001E-5</v>
      </c>
      <c r="U65" s="36">
        <v>3.0000000000000001E-3</v>
      </c>
      <c r="V65" s="36">
        <v>7.1999999999999998E-3</v>
      </c>
      <c r="W65" s="36">
        <v>3.0830940000000002E-3</v>
      </c>
      <c r="X65" s="36">
        <v>7.3455009999999999E-3</v>
      </c>
      <c r="Y65" s="36">
        <v>1.0428595000000001E-2</v>
      </c>
      <c r="Z65" s="36">
        <v>0</v>
      </c>
      <c r="AA65" s="36">
        <v>0</v>
      </c>
      <c r="AB65" s="36">
        <v>0</v>
      </c>
      <c r="AC65" s="36">
        <v>0</v>
      </c>
      <c r="AD65" s="36">
        <v>0</v>
      </c>
      <c r="AE65" s="36">
        <v>0</v>
      </c>
      <c r="AF65" s="36">
        <v>0</v>
      </c>
      <c r="AG65" s="36">
        <v>2.1338091700998172E-4</v>
      </c>
      <c r="AH65" s="36">
        <v>3.6299282433881951E-4</v>
      </c>
      <c r="AI65" s="36">
        <v>1.1625580995716246E-3</v>
      </c>
      <c r="AJ65" s="36">
        <v>0</v>
      </c>
      <c r="AK65" s="36">
        <v>0</v>
      </c>
      <c r="AL65" s="36">
        <v>0</v>
      </c>
      <c r="AM65" s="36">
        <v>2.1338091700998172E-4</v>
      </c>
      <c r="AN65" s="36">
        <v>3.6299282433881951E-4</v>
      </c>
      <c r="AO65" s="36">
        <v>1.1625580995716246E-3</v>
      </c>
      <c r="AP65" s="36">
        <v>1.1310285999999999E-2</v>
      </c>
      <c r="AQ65" s="36">
        <v>6.0901540000000004E-3</v>
      </c>
      <c r="AR65" s="36">
        <v>1.740044E-2</v>
      </c>
      <c r="AS65" s="36">
        <v>6.9399999999999996E-6</v>
      </c>
      <c r="AT65" s="36">
        <v>2.1899999999999999E-7</v>
      </c>
      <c r="AU65" s="36">
        <v>4.9299999999999998E-7</v>
      </c>
      <c r="AV65" s="36">
        <v>2.5352999999999999E-5</v>
      </c>
      <c r="AW65" s="36">
        <v>5.7105000000000003E-5</v>
      </c>
      <c r="AX65" s="36">
        <v>2.0990000000000001E-5</v>
      </c>
      <c r="AY65" s="36">
        <v>4.7278999999999999E-5</v>
      </c>
      <c r="AZ65" s="36">
        <v>7.7000000000000001E-8</v>
      </c>
      <c r="BA65" s="36">
        <v>1.54E-7</v>
      </c>
      <c r="BB65" s="36">
        <v>0.49270028300000002</v>
      </c>
      <c r="BC65" s="36">
        <v>29.055114747000001</v>
      </c>
      <c r="BD65" s="36">
        <v>65.443926906000002</v>
      </c>
      <c r="BE65" s="36">
        <v>1.5583560999999999E-2</v>
      </c>
      <c r="BF65" s="36">
        <v>3.1167123000000001E-2</v>
      </c>
      <c r="BG65" s="36">
        <v>2.2655967449999999</v>
      </c>
      <c r="BH65" s="36">
        <v>14.340348193000001</v>
      </c>
      <c r="BI65" s="36">
        <v>0</v>
      </c>
      <c r="BJ65" s="36">
        <v>0</v>
      </c>
      <c r="BK65" s="36">
        <v>0</v>
      </c>
      <c r="BL65" s="36">
        <v>0</v>
      </c>
    </row>
    <row r="66" spans="1:64" s="37" customFormat="1" x14ac:dyDescent="0.2">
      <c r="A66" s="34">
        <v>63</v>
      </c>
      <c r="B66" s="34" t="s">
        <v>161</v>
      </c>
      <c r="C66" s="34" t="s">
        <v>171</v>
      </c>
      <c r="D66" s="41">
        <v>5.0031102900000004</v>
      </c>
      <c r="E66" s="36">
        <v>21</v>
      </c>
      <c r="F66" s="36">
        <v>0</v>
      </c>
      <c r="G66" s="36">
        <v>1</v>
      </c>
      <c r="H66" s="36">
        <v>20</v>
      </c>
      <c r="I66" s="36">
        <v>0</v>
      </c>
      <c r="J66" s="36">
        <v>0</v>
      </c>
      <c r="K66" s="36">
        <v>0</v>
      </c>
      <c r="L66" s="36">
        <v>0</v>
      </c>
      <c r="M66" s="36">
        <v>0</v>
      </c>
      <c r="N66" s="36">
        <v>0</v>
      </c>
      <c r="O66" s="36">
        <v>8.3651659999999985E-3</v>
      </c>
      <c r="P66" s="36">
        <v>1.4244667999999999E-2</v>
      </c>
      <c r="Q66" s="36">
        <v>7.6265269999999993E-3</v>
      </c>
      <c r="R66" s="36">
        <v>7.3863900000000003E-4</v>
      </c>
      <c r="S66" s="36">
        <v>1.3281224999999999E-2</v>
      </c>
      <c r="T66" s="36">
        <v>9.6344300000000003E-4</v>
      </c>
      <c r="U66" s="36">
        <v>3.0000000000000001E-3</v>
      </c>
      <c r="V66" s="36">
        <v>7.1999999999999998E-3</v>
      </c>
      <c r="W66" s="36">
        <v>1.1365165999999999E-2</v>
      </c>
      <c r="X66" s="36">
        <v>2.1444668E-2</v>
      </c>
      <c r="Y66" s="36">
        <v>3.2809833999999996E-2</v>
      </c>
      <c r="Z66" s="36">
        <v>0</v>
      </c>
      <c r="AA66" s="36">
        <v>0</v>
      </c>
      <c r="AB66" s="36">
        <v>0</v>
      </c>
      <c r="AC66" s="36">
        <v>0</v>
      </c>
      <c r="AD66" s="36">
        <v>0</v>
      </c>
      <c r="AE66" s="36">
        <v>0</v>
      </c>
      <c r="AF66" s="36">
        <v>0</v>
      </c>
      <c r="AG66" s="36">
        <v>2.1672592794169727E-4</v>
      </c>
      <c r="AH66" s="36">
        <v>3.6868318776288734E-4</v>
      </c>
      <c r="AI66" s="36">
        <v>1.1807826418892473E-3</v>
      </c>
      <c r="AJ66" s="36">
        <v>0</v>
      </c>
      <c r="AK66" s="36">
        <v>0</v>
      </c>
      <c r="AL66" s="36">
        <v>0</v>
      </c>
      <c r="AM66" s="36">
        <v>2.1672592794169727E-4</v>
      </c>
      <c r="AN66" s="36">
        <v>3.6868318776288734E-4</v>
      </c>
      <c r="AO66" s="36">
        <v>1.1807826418892473E-3</v>
      </c>
      <c r="AP66" s="36">
        <v>3.1423838000000003E-2</v>
      </c>
      <c r="AQ66" s="36">
        <v>1.6920528000000001E-2</v>
      </c>
      <c r="AR66" s="36">
        <v>4.8344366E-2</v>
      </c>
      <c r="AS66" s="36">
        <v>0</v>
      </c>
      <c r="AT66" s="36">
        <v>0</v>
      </c>
      <c r="AU66" s="36">
        <v>0</v>
      </c>
      <c r="AV66" s="36">
        <v>0</v>
      </c>
      <c r="AW66" s="36">
        <v>0</v>
      </c>
      <c r="AX66" s="36">
        <v>0</v>
      </c>
      <c r="AY66" s="36">
        <v>0</v>
      </c>
      <c r="AZ66" s="36">
        <v>0</v>
      </c>
      <c r="BA66" s="36">
        <v>0</v>
      </c>
      <c r="BB66" s="36">
        <v>0.361226408</v>
      </c>
      <c r="BC66" s="36">
        <v>18.918752086000001</v>
      </c>
      <c r="BD66" s="36">
        <v>43.395475867999998</v>
      </c>
      <c r="BE66" s="36">
        <v>1.1425189000000001E-2</v>
      </c>
      <c r="BF66" s="36">
        <v>2.2850379000000001E-2</v>
      </c>
      <c r="BG66" s="36">
        <v>2.3586560649999999</v>
      </c>
      <c r="BH66" s="36">
        <v>12.415176962</v>
      </c>
      <c r="BI66" s="36">
        <v>0</v>
      </c>
      <c r="BJ66" s="36">
        <v>0</v>
      </c>
      <c r="BK66" s="36">
        <v>0</v>
      </c>
      <c r="BL66" s="36">
        <v>0</v>
      </c>
    </row>
    <row r="67" spans="1:64" s="37" customFormat="1" x14ac:dyDescent="0.2">
      <c r="A67" s="34">
        <v>64</v>
      </c>
      <c r="B67" s="34" t="s">
        <v>173</v>
      </c>
      <c r="C67" s="34" t="s">
        <v>172</v>
      </c>
      <c r="D67" s="41">
        <v>4.9530287370000003</v>
      </c>
      <c r="E67" s="36">
        <v>33</v>
      </c>
      <c r="F67" s="36">
        <v>0</v>
      </c>
      <c r="G67" s="36">
        <v>2</v>
      </c>
      <c r="H67" s="36">
        <v>31</v>
      </c>
      <c r="I67" s="36">
        <v>0</v>
      </c>
      <c r="J67" s="36">
        <v>0</v>
      </c>
      <c r="K67" s="36">
        <v>0</v>
      </c>
      <c r="L67" s="36">
        <v>0</v>
      </c>
      <c r="M67" s="36">
        <v>0</v>
      </c>
      <c r="N67" s="36">
        <v>0</v>
      </c>
      <c r="O67" s="36">
        <v>5.3165E-3</v>
      </c>
      <c r="P67" s="36">
        <v>9.3128799999999991E-3</v>
      </c>
      <c r="Q67" s="36">
        <v>4.6069750000000001E-3</v>
      </c>
      <c r="R67" s="36">
        <v>7.0952500000000002E-4</v>
      </c>
      <c r="S67" s="36">
        <v>8.3874129999999998E-3</v>
      </c>
      <c r="T67" s="36">
        <v>9.2546700000000002E-4</v>
      </c>
      <c r="U67" s="36">
        <v>8.9999999999999993E-3</v>
      </c>
      <c r="V67" s="36">
        <v>2.1599999999999998E-2</v>
      </c>
      <c r="W67" s="36">
        <v>1.4316499999999999E-2</v>
      </c>
      <c r="X67" s="36">
        <v>3.0912879999999997E-2</v>
      </c>
      <c r="Y67" s="36">
        <v>4.522938E-2</v>
      </c>
      <c r="Z67" s="36">
        <v>0</v>
      </c>
      <c r="AA67" s="36">
        <v>0</v>
      </c>
      <c r="AB67" s="36">
        <v>0</v>
      </c>
      <c r="AC67" s="36">
        <v>0</v>
      </c>
      <c r="AD67" s="36">
        <v>0</v>
      </c>
      <c r="AE67" s="36">
        <v>0</v>
      </c>
      <c r="AF67" s="36">
        <v>0</v>
      </c>
      <c r="AG67" s="36">
        <v>6.181567853156077E-4</v>
      </c>
      <c r="AH67" s="36">
        <v>1.0515770600771259E-3</v>
      </c>
      <c r="AI67" s="36">
        <v>3.3678886924091733E-3</v>
      </c>
      <c r="AJ67" s="36">
        <v>0</v>
      </c>
      <c r="AK67" s="36">
        <v>0</v>
      </c>
      <c r="AL67" s="36">
        <v>0</v>
      </c>
      <c r="AM67" s="36">
        <v>6.181567853156077E-4</v>
      </c>
      <c r="AN67" s="36">
        <v>1.0515770600771259E-3</v>
      </c>
      <c r="AO67" s="36">
        <v>3.3678886924091733E-3</v>
      </c>
      <c r="AP67" s="36">
        <v>3.8951310000000003E-2</v>
      </c>
      <c r="AQ67" s="36">
        <v>2.0973782E-2</v>
      </c>
      <c r="AR67" s="36">
        <v>5.9925091999999999E-2</v>
      </c>
      <c r="AS67" s="36">
        <v>0</v>
      </c>
      <c r="AT67" s="36">
        <v>0</v>
      </c>
      <c r="AU67" s="36">
        <v>0</v>
      </c>
      <c r="AV67" s="36">
        <v>0</v>
      </c>
      <c r="AW67" s="36">
        <v>0</v>
      </c>
      <c r="AX67" s="36">
        <v>0</v>
      </c>
      <c r="AY67" s="36">
        <v>0</v>
      </c>
      <c r="AZ67" s="36">
        <v>0</v>
      </c>
      <c r="BA67" s="36">
        <v>0</v>
      </c>
      <c r="BB67" s="36">
        <v>0.44816185200000003</v>
      </c>
      <c r="BC67" s="36">
        <v>25.756399429999998</v>
      </c>
      <c r="BD67" s="36">
        <v>56.156762229999998</v>
      </c>
      <c r="BE67" s="36">
        <v>0.113939454</v>
      </c>
      <c r="BF67" s="36">
        <v>0.22787890799999999</v>
      </c>
      <c r="BG67" s="36">
        <v>0.87341132399999999</v>
      </c>
      <c r="BH67" s="36">
        <v>3.7524444539999999</v>
      </c>
      <c r="BI67" s="36">
        <v>0</v>
      </c>
      <c r="BJ67" s="36">
        <v>0</v>
      </c>
      <c r="BK67" s="36">
        <v>0</v>
      </c>
      <c r="BL67" s="36">
        <v>0</v>
      </c>
    </row>
    <row r="68" spans="1:64" s="37" customFormat="1" x14ac:dyDescent="0.2">
      <c r="A68" s="34">
        <v>65</v>
      </c>
      <c r="B68" s="34" t="s">
        <v>173</v>
      </c>
      <c r="C68" s="34" t="s">
        <v>174</v>
      </c>
      <c r="D68" s="41">
        <v>4.9118078079999998</v>
      </c>
      <c r="E68" s="36">
        <v>19</v>
      </c>
      <c r="F68" s="36">
        <v>0</v>
      </c>
      <c r="G68" s="36">
        <v>0</v>
      </c>
      <c r="H68" s="36">
        <v>19</v>
      </c>
      <c r="I68" s="36">
        <v>0</v>
      </c>
      <c r="J68" s="36">
        <v>0</v>
      </c>
      <c r="K68" s="36">
        <v>0</v>
      </c>
      <c r="L68" s="36">
        <v>0</v>
      </c>
      <c r="M68" s="36">
        <v>0</v>
      </c>
      <c r="N68" s="36">
        <v>0</v>
      </c>
      <c r="O68" s="36">
        <v>1.4629230000000001E-3</v>
      </c>
      <c r="P68" s="36">
        <v>2.5373959999999999E-3</v>
      </c>
      <c r="Q68" s="36">
        <v>1.337705E-3</v>
      </c>
      <c r="R68" s="36">
        <v>1.2521799999999999E-4</v>
      </c>
      <c r="S68" s="36">
        <v>2.3740670000000001E-3</v>
      </c>
      <c r="T68" s="36">
        <v>1.6332900000000001E-4</v>
      </c>
      <c r="U68" s="36">
        <v>0</v>
      </c>
      <c r="V68" s="36">
        <v>0</v>
      </c>
      <c r="W68" s="36">
        <v>1.4629230000000001E-3</v>
      </c>
      <c r="X68" s="36">
        <v>2.5373959999999999E-3</v>
      </c>
      <c r="Y68" s="36">
        <v>4.0003190000000004E-3</v>
      </c>
      <c r="Z68" s="36">
        <v>0</v>
      </c>
      <c r="AA68" s="36">
        <v>0</v>
      </c>
      <c r="AB68" s="36">
        <v>0</v>
      </c>
      <c r="AC68" s="36">
        <v>0</v>
      </c>
      <c r="AD68" s="36">
        <v>0</v>
      </c>
      <c r="AE68" s="36">
        <v>0</v>
      </c>
      <c r="AF68" s="36">
        <v>0</v>
      </c>
      <c r="AG68" s="36">
        <v>0</v>
      </c>
      <c r="AH68" s="36">
        <v>0</v>
      </c>
      <c r="AI68" s="36">
        <v>0</v>
      </c>
      <c r="AJ68" s="36">
        <v>0</v>
      </c>
      <c r="AK68" s="36">
        <v>0</v>
      </c>
      <c r="AL68" s="36">
        <v>0</v>
      </c>
      <c r="AM68" s="36">
        <v>0</v>
      </c>
      <c r="AN68" s="36">
        <v>0</v>
      </c>
      <c r="AO68" s="36">
        <v>0</v>
      </c>
      <c r="AP68" s="36">
        <v>3.5357380000000001E-3</v>
      </c>
      <c r="AQ68" s="36">
        <v>1.9038589999999999E-3</v>
      </c>
      <c r="AR68" s="36">
        <v>5.439597E-3</v>
      </c>
      <c r="AS68" s="36">
        <v>0</v>
      </c>
      <c r="AT68" s="36">
        <v>0</v>
      </c>
      <c r="AU68" s="36">
        <v>0</v>
      </c>
      <c r="AV68" s="36">
        <v>0</v>
      </c>
      <c r="AW68" s="36">
        <v>0</v>
      </c>
      <c r="AX68" s="36">
        <v>0</v>
      </c>
      <c r="AY68" s="36">
        <v>0</v>
      </c>
      <c r="AZ68" s="36">
        <v>0</v>
      </c>
      <c r="BA68" s="36">
        <v>0</v>
      </c>
      <c r="BB68" s="36">
        <v>7.5761142000000004E-2</v>
      </c>
      <c r="BC68" s="36">
        <v>2.9410383389999999</v>
      </c>
      <c r="BD68" s="36">
        <v>6.5692580659999997</v>
      </c>
      <c r="BE68" s="36">
        <v>1.9261306999999998E-2</v>
      </c>
      <c r="BF68" s="36">
        <v>3.8522613999999997E-2</v>
      </c>
      <c r="BG68" s="36">
        <v>4.6773771999999998E-2</v>
      </c>
      <c r="BH68" s="36">
        <v>0.56841194500000003</v>
      </c>
      <c r="BI68" s="36">
        <v>0</v>
      </c>
      <c r="BJ68" s="36">
        <v>0</v>
      </c>
      <c r="BK68" s="36">
        <v>0</v>
      </c>
      <c r="BL68" s="36">
        <v>0</v>
      </c>
    </row>
    <row r="69" spans="1:64" s="37" customFormat="1" x14ac:dyDescent="0.2">
      <c r="A69" s="34">
        <v>66</v>
      </c>
      <c r="B69" s="34" t="s">
        <v>173</v>
      </c>
      <c r="C69" s="34" t="s">
        <v>175</v>
      </c>
      <c r="D69" s="41">
        <v>4.7485365049999997</v>
      </c>
      <c r="E69" s="36">
        <v>20</v>
      </c>
      <c r="F69" s="36">
        <v>0</v>
      </c>
      <c r="G69" s="36">
        <v>1</v>
      </c>
      <c r="H69" s="36">
        <v>19</v>
      </c>
      <c r="I69" s="36">
        <v>0</v>
      </c>
      <c r="J69" s="36">
        <v>0</v>
      </c>
      <c r="K69" s="36">
        <v>0</v>
      </c>
      <c r="L69" s="36">
        <v>0</v>
      </c>
      <c r="M69" s="36">
        <v>0</v>
      </c>
      <c r="N69" s="36">
        <v>0</v>
      </c>
      <c r="O69" s="36">
        <v>5.8999999999999996E-7</v>
      </c>
      <c r="P69" s="36">
        <v>1.032E-6</v>
      </c>
      <c r="Q69" s="36">
        <v>4.9900000000000001E-7</v>
      </c>
      <c r="R69" s="36">
        <v>9.0999999999999994E-8</v>
      </c>
      <c r="S69" s="36">
        <v>9.1200000000000001E-7</v>
      </c>
      <c r="T69" s="36">
        <v>1.1999999999999999E-7</v>
      </c>
      <c r="U69" s="36">
        <v>3.0000000000000001E-3</v>
      </c>
      <c r="V69" s="36">
        <v>7.1999999999999998E-3</v>
      </c>
      <c r="W69" s="36">
        <v>3.00059E-3</v>
      </c>
      <c r="X69" s="36">
        <v>7.2010319999999996E-3</v>
      </c>
      <c r="Y69" s="36">
        <v>1.0201622E-2</v>
      </c>
      <c r="Z69" s="36">
        <v>0</v>
      </c>
      <c r="AA69" s="36">
        <v>0</v>
      </c>
      <c r="AB69" s="36">
        <v>0</v>
      </c>
      <c r="AC69" s="36">
        <v>0</v>
      </c>
      <c r="AD69" s="36">
        <v>0</v>
      </c>
      <c r="AE69" s="36">
        <v>0</v>
      </c>
      <c r="AF69" s="36">
        <v>0</v>
      </c>
      <c r="AG69" s="36">
        <v>2.2194051990722847E-4</v>
      </c>
      <c r="AH69" s="36">
        <v>3.7755398788815879E-4</v>
      </c>
      <c r="AI69" s="36">
        <v>1.2091931774255895E-3</v>
      </c>
      <c r="AJ69" s="36">
        <v>0</v>
      </c>
      <c r="AK69" s="36">
        <v>0</v>
      </c>
      <c r="AL69" s="36">
        <v>0</v>
      </c>
      <c r="AM69" s="36">
        <v>2.2194051990722847E-4</v>
      </c>
      <c r="AN69" s="36">
        <v>3.7755398788815879E-4</v>
      </c>
      <c r="AO69" s="36">
        <v>1.2091931774255895E-3</v>
      </c>
      <c r="AP69" s="36">
        <v>1.0500076000000001E-2</v>
      </c>
      <c r="AQ69" s="36">
        <v>5.6538869999999998E-3</v>
      </c>
      <c r="AR69" s="36">
        <v>1.6153963E-2</v>
      </c>
      <c r="AS69" s="36">
        <v>0</v>
      </c>
      <c r="AT69" s="36">
        <v>0</v>
      </c>
      <c r="AU69" s="36">
        <v>0</v>
      </c>
      <c r="AV69" s="36">
        <v>0</v>
      </c>
      <c r="AW69" s="36">
        <v>0</v>
      </c>
      <c r="AX69" s="36">
        <v>0</v>
      </c>
      <c r="AY69" s="36">
        <v>0</v>
      </c>
      <c r="AZ69" s="36">
        <v>0</v>
      </c>
      <c r="BA69" s="36">
        <v>0</v>
      </c>
      <c r="BB69" s="36">
        <v>0.16061319600000001</v>
      </c>
      <c r="BC69" s="36">
        <v>9.5627286999999992</v>
      </c>
      <c r="BD69" s="36">
        <v>22.400309310000001</v>
      </c>
      <c r="BE69" s="36">
        <v>4.0833862999999998E-2</v>
      </c>
      <c r="BF69" s="36">
        <v>8.1667726999999996E-2</v>
      </c>
      <c r="BG69" s="36">
        <v>9.8975435E-2</v>
      </c>
      <c r="BH69" s="36">
        <v>1.022779839</v>
      </c>
      <c r="BI69" s="36">
        <v>0</v>
      </c>
      <c r="BJ69" s="36">
        <v>0</v>
      </c>
      <c r="BK69" s="36">
        <v>0</v>
      </c>
      <c r="BL69" s="36">
        <v>0</v>
      </c>
    </row>
    <row r="70" spans="1:64" s="37" customFormat="1" x14ac:dyDescent="0.2">
      <c r="A70" s="34">
        <v>67</v>
      </c>
      <c r="B70" s="34" t="s">
        <v>173</v>
      </c>
      <c r="C70" s="34" t="s">
        <v>176</v>
      </c>
      <c r="D70" s="41">
        <v>4.624698661</v>
      </c>
      <c r="E70" s="36">
        <v>77</v>
      </c>
      <c r="F70" s="36">
        <v>0</v>
      </c>
      <c r="G70" s="36">
        <v>0</v>
      </c>
      <c r="H70" s="36">
        <v>77</v>
      </c>
      <c r="I70" s="36">
        <v>0</v>
      </c>
      <c r="J70" s="36">
        <v>0</v>
      </c>
      <c r="K70" s="36">
        <v>0</v>
      </c>
      <c r="L70" s="36">
        <v>0</v>
      </c>
      <c r="M70" s="36">
        <v>0</v>
      </c>
      <c r="N70" s="36">
        <v>0</v>
      </c>
      <c r="O70" s="36">
        <v>0</v>
      </c>
      <c r="P70" s="36">
        <v>0</v>
      </c>
      <c r="Q70" s="36">
        <v>0</v>
      </c>
      <c r="R70" s="36">
        <v>0</v>
      </c>
      <c r="S70" s="36">
        <v>0</v>
      </c>
      <c r="T70" s="36">
        <v>0</v>
      </c>
      <c r="U70" s="36">
        <v>0</v>
      </c>
      <c r="V70" s="36">
        <v>0</v>
      </c>
      <c r="W70" s="36">
        <v>0</v>
      </c>
      <c r="X70" s="36">
        <v>0</v>
      </c>
      <c r="Y70" s="36">
        <v>0</v>
      </c>
      <c r="Z70" s="36">
        <v>0</v>
      </c>
      <c r="AA70" s="36">
        <v>0</v>
      </c>
      <c r="AB70" s="36">
        <v>0</v>
      </c>
      <c r="AC70" s="36">
        <v>0</v>
      </c>
      <c r="AD70" s="36">
        <v>0</v>
      </c>
      <c r="AE70" s="36">
        <v>0</v>
      </c>
      <c r="AF70" s="36">
        <v>0</v>
      </c>
      <c r="AG70" s="36">
        <v>0</v>
      </c>
      <c r="AH70" s="36">
        <v>0</v>
      </c>
      <c r="AI70" s="36">
        <v>0</v>
      </c>
      <c r="AJ70" s="36">
        <v>0</v>
      </c>
      <c r="AK70" s="36">
        <v>0</v>
      </c>
      <c r="AL70" s="36">
        <v>0</v>
      </c>
      <c r="AM70" s="36">
        <v>0</v>
      </c>
      <c r="AN70" s="36">
        <v>0</v>
      </c>
      <c r="AO70" s="36">
        <v>0</v>
      </c>
      <c r="AP70" s="36">
        <v>0</v>
      </c>
      <c r="AQ70" s="36">
        <v>0</v>
      </c>
      <c r="AR70" s="36">
        <v>0</v>
      </c>
      <c r="AS70" s="36">
        <v>0</v>
      </c>
      <c r="AT70" s="36">
        <v>0</v>
      </c>
      <c r="AU70" s="36">
        <v>0</v>
      </c>
      <c r="AV70" s="36">
        <v>0</v>
      </c>
      <c r="AW70" s="36">
        <v>0</v>
      </c>
      <c r="AX70" s="36">
        <v>0</v>
      </c>
      <c r="AY70" s="36">
        <v>0</v>
      </c>
      <c r="AZ70" s="36">
        <v>0</v>
      </c>
      <c r="BA70" s="36">
        <v>0</v>
      </c>
      <c r="BB70" s="36">
        <v>0</v>
      </c>
      <c r="BC70" s="36">
        <v>0</v>
      </c>
      <c r="BD70" s="36">
        <v>0</v>
      </c>
      <c r="BE70" s="36">
        <v>0</v>
      </c>
      <c r="BF70" s="36">
        <v>0</v>
      </c>
      <c r="BG70" s="36">
        <v>0.137086026</v>
      </c>
      <c r="BH70" s="36">
        <v>0.27404267399999999</v>
      </c>
      <c r="BI70" s="36">
        <v>0</v>
      </c>
      <c r="BJ70" s="36">
        <v>0</v>
      </c>
      <c r="BK70" s="36">
        <v>0</v>
      </c>
      <c r="BL70" s="36">
        <v>0</v>
      </c>
    </row>
    <row r="71" spans="1:64" s="37" customFormat="1" x14ac:dyDescent="0.2">
      <c r="A71" s="34">
        <v>68</v>
      </c>
      <c r="B71" s="34" t="s">
        <v>173</v>
      </c>
      <c r="C71" s="34" t="s">
        <v>177</v>
      </c>
      <c r="D71" s="41">
        <v>4.3275935859999999</v>
      </c>
      <c r="E71" s="36">
        <v>32</v>
      </c>
      <c r="F71" s="36">
        <v>0</v>
      </c>
      <c r="G71" s="36">
        <v>0</v>
      </c>
      <c r="H71" s="36">
        <v>32</v>
      </c>
      <c r="I71" s="36">
        <v>0</v>
      </c>
      <c r="J71" s="36">
        <v>0</v>
      </c>
      <c r="K71" s="36">
        <v>0</v>
      </c>
      <c r="L71" s="36">
        <v>0</v>
      </c>
      <c r="M71" s="36">
        <v>0</v>
      </c>
      <c r="N71" s="36">
        <v>0</v>
      </c>
      <c r="O71" s="36">
        <v>0</v>
      </c>
      <c r="P71" s="36">
        <v>0</v>
      </c>
      <c r="Q71" s="36">
        <v>0</v>
      </c>
      <c r="R71" s="36">
        <v>0</v>
      </c>
      <c r="S71" s="36">
        <v>0</v>
      </c>
      <c r="T71" s="36">
        <v>0</v>
      </c>
      <c r="U71" s="36">
        <v>0</v>
      </c>
      <c r="V71" s="36">
        <v>0</v>
      </c>
      <c r="W71" s="36">
        <v>0</v>
      </c>
      <c r="X71" s="36">
        <v>0</v>
      </c>
      <c r="Y71" s="36">
        <v>0</v>
      </c>
      <c r="Z71" s="36">
        <v>0</v>
      </c>
      <c r="AA71" s="36">
        <v>0</v>
      </c>
      <c r="AB71" s="36">
        <v>0</v>
      </c>
      <c r="AC71" s="36">
        <v>0</v>
      </c>
      <c r="AD71" s="36">
        <v>0</v>
      </c>
      <c r="AE71" s="36">
        <v>0</v>
      </c>
      <c r="AF71" s="36">
        <v>0</v>
      </c>
      <c r="AG71" s="36">
        <v>0</v>
      </c>
      <c r="AH71" s="36">
        <v>0</v>
      </c>
      <c r="AI71" s="36">
        <v>0</v>
      </c>
      <c r="AJ71" s="36">
        <v>0</v>
      </c>
      <c r="AK71" s="36">
        <v>0</v>
      </c>
      <c r="AL71" s="36">
        <v>0</v>
      </c>
      <c r="AM71" s="36">
        <v>0</v>
      </c>
      <c r="AN71" s="36">
        <v>0</v>
      </c>
      <c r="AO71" s="36">
        <v>0</v>
      </c>
      <c r="AP71" s="36">
        <v>0</v>
      </c>
      <c r="AQ71" s="36">
        <v>0</v>
      </c>
      <c r="AR71" s="36">
        <v>0</v>
      </c>
      <c r="AS71" s="36">
        <v>0</v>
      </c>
      <c r="AT71" s="36">
        <v>0</v>
      </c>
      <c r="AU71" s="36">
        <v>0</v>
      </c>
      <c r="AV71" s="36">
        <v>0</v>
      </c>
      <c r="AW71" s="36">
        <v>0</v>
      </c>
      <c r="AX71" s="36">
        <v>0</v>
      </c>
      <c r="AY71" s="36">
        <v>0</v>
      </c>
      <c r="AZ71" s="36">
        <v>0</v>
      </c>
      <c r="BA71" s="36">
        <v>0</v>
      </c>
      <c r="BB71" s="36">
        <v>0</v>
      </c>
      <c r="BC71" s="36">
        <v>0</v>
      </c>
      <c r="BD71" s="36">
        <v>0</v>
      </c>
      <c r="BE71" s="36">
        <v>0</v>
      </c>
      <c r="BF71" s="36">
        <v>0</v>
      </c>
      <c r="BG71" s="36">
        <v>0</v>
      </c>
      <c r="BH71" s="36">
        <v>0</v>
      </c>
      <c r="BI71" s="36">
        <v>0</v>
      </c>
      <c r="BJ71" s="36">
        <v>0</v>
      </c>
      <c r="BK71" s="36">
        <v>0</v>
      </c>
      <c r="BL71" s="36">
        <v>0</v>
      </c>
    </row>
    <row r="72" spans="1:64" s="37" customFormat="1" x14ac:dyDescent="0.2">
      <c r="A72" s="34">
        <v>69</v>
      </c>
      <c r="B72" s="34" t="s">
        <v>173</v>
      </c>
      <c r="C72" s="34" t="s">
        <v>178</v>
      </c>
      <c r="D72" s="41">
        <v>4.3980590429999999</v>
      </c>
      <c r="E72" s="36">
        <v>49</v>
      </c>
      <c r="F72" s="36">
        <v>0</v>
      </c>
      <c r="G72" s="36">
        <v>0</v>
      </c>
      <c r="H72" s="36">
        <v>49</v>
      </c>
      <c r="I72" s="36">
        <v>0</v>
      </c>
      <c r="J72" s="36">
        <v>0</v>
      </c>
      <c r="K72" s="36">
        <v>0</v>
      </c>
      <c r="L72" s="36">
        <v>0</v>
      </c>
      <c r="M72" s="36">
        <v>0</v>
      </c>
      <c r="N72" s="36">
        <v>0</v>
      </c>
      <c r="O72" s="36">
        <v>0</v>
      </c>
      <c r="P72" s="36">
        <v>0</v>
      </c>
      <c r="Q72" s="36">
        <v>0</v>
      </c>
      <c r="R72" s="36">
        <v>0</v>
      </c>
      <c r="S72" s="36">
        <v>0</v>
      </c>
      <c r="T72" s="36">
        <v>0</v>
      </c>
      <c r="U72" s="36">
        <v>0</v>
      </c>
      <c r="V72" s="36">
        <v>0</v>
      </c>
      <c r="W72" s="36">
        <v>0</v>
      </c>
      <c r="X72" s="36">
        <v>0</v>
      </c>
      <c r="Y72" s="36">
        <v>0</v>
      </c>
      <c r="Z72" s="36">
        <v>0</v>
      </c>
      <c r="AA72" s="36">
        <v>0</v>
      </c>
      <c r="AB72" s="36">
        <v>0</v>
      </c>
      <c r="AC72" s="36">
        <v>0</v>
      </c>
      <c r="AD72" s="36">
        <v>0</v>
      </c>
      <c r="AE72" s="36">
        <v>0</v>
      </c>
      <c r="AF72" s="36">
        <v>0</v>
      </c>
      <c r="AG72" s="36">
        <v>0</v>
      </c>
      <c r="AH72" s="36">
        <v>0</v>
      </c>
      <c r="AI72" s="36">
        <v>0</v>
      </c>
      <c r="AJ72" s="36">
        <v>0</v>
      </c>
      <c r="AK72" s="36">
        <v>0</v>
      </c>
      <c r="AL72" s="36">
        <v>0</v>
      </c>
      <c r="AM72" s="36">
        <v>0</v>
      </c>
      <c r="AN72" s="36">
        <v>0</v>
      </c>
      <c r="AO72" s="36">
        <v>0</v>
      </c>
      <c r="AP72" s="36">
        <v>0</v>
      </c>
      <c r="AQ72" s="36">
        <v>0</v>
      </c>
      <c r="AR72" s="36">
        <v>0</v>
      </c>
      <c r="AS72" s="36">
        <v>0</v>
      </c>
      <c r="AT72" s="36">
        <v>0</v>
      </c>
      <c r="AU72" s="36">
        <v>0</v>
      </c>
      <c r="AV72" s="36">
        <v>0</v>
      </c>
      <c r="AW72" s="36">
        <v>0</v>
      </c>
      <c r="AX72" s="36">
        <v>0</v>
      </c>
      <c r="AY72" s="36">
        <v>0</v>
      </c>
      <c r="AZ72" s="36">
        <v>0</v>
      </c>
      <c r="BA72" s="36">
        <v>0</v>
      </c>
      <c r="BB72" s="36">
        <v>0</v>
      </c>
      <c r="BC72" s="36">
        <v>0</v>
      </c>
      <c r="BD72" s="36">
        <v>0</v>
      </c>
      <c r="BE72" s="36">
        <v>0</v>
      </c>
      <c r="BF72" s="36">
        <v>0</v>
      </c>
      <c r="BG72" s="36">
        <v>0</v>
      </c>
      <c r="BH72" s="36">
        <v>0</v>
      </c>
      <c r="BI72" s="36">
        <v>0</v>
      </c>
      <c r="BJ72" s="36">
        <v>0</v>
      </c>
      <c r="BK72" s="36">
        <v>0</v>
      </c>
      <c r="BL72" s="36">
        <v>0</v>
      </c>
    </row>
    <row r="73" spans="1:64" s="37" customFormat="1" x14ac:dyDescent="0.2">
      <c r="A73" s="34">
        <v>70</v>
      </c>
      <c r="B73" s="34" t="s">
        <v>173</v>
      </c>
      <c r="C73" s="34" t="s">
        <v>179</v>
      </c>
      <c r="D73" s="41">
        <v>4.7110792139999997</v>
      </c>
      <c r="E73" s="36">
        <v>72</v>
      </c>
      <c r="F73" s="36">
        <v>0</v>
      </c>
      <c r="G73" s="36">
        <v>0</v>
      </c>
      <c r="H73" s="36">
        <v>72</v>
      </c>
      <c r="I73" s="36">
        <v>0</v>
      </c>
      <c r="J73" s="36">
        <v>0</v>
      </c>
      <c r="K73" s="36">
        <v>0</v>
      </c>
      <c r="L73" s="36">
        <v>0</v>
      </c>
      <c r="M73" s="36">
        <v>0</v>
      </c>
      <c r="N73" s="36">
        <v>0</v>
      </c>
      <c r="O73" s="36">
        <v>0</v>
      </c>
      <c r="P73" s="36">
        <v>0</v>
      </c>
      <c r="Q73" s="36">
        <v>0</v>
      </c>
      <c r="R73" s="36">
        <v>0</v>
      </c>
      <c r="S73" s="36">
        <v>0</v>
      </c>
      <c r="T73" s="36">
        <v>0</v>
      </c>
      <c r="U73" s="36">
        <v>0</v>
      </c>
      <c r="V73" s="36">
        <v>0</v>
      </c>
      <c r="W73" s="36">
        <v>0</v>
      </c>
      <c r="X73" s="36">
        <v>0</v>
      </c>
      <c r="Y73" s="36">
        <v>0</v>
      </c>
      <c r="Z73" s="36">
        <v>0</v>
      </c>
      <c r="AA73" s="36">
        <v>0</v>
      </c>
      <c r="AB73" s="36">
        <v>0</v>
      </c>
      <c r="AC73" s="36">
        <v>0</v>
      </c>
      <c r="AD73" s="36">
        <v>0</v>
      </c>
      <c r="AE73" s="36">
        <v>0</v>
      </c>
      <c r="AF73" s="36">
        <v>0</v>
      </c>
      <c r="AG73" s="36">
        <v>0</v>
      </c>
      <c r="AH73" s="36">
        <v>0</v>
      </c>
      <c r="AI73" s="36">
        <v>0</v>
      </c>
      <c r="AJ73" s="36">
        <v>0</v>
      </c>
      <c r="AK73" s="36">
        <v>0</v>
      </c>
      <c r="AL73" s="36">
        <v>0</v>
      </c>
      <c r="AM73" s="36">
        <v>0</v>
      </c>
      <c r="AN73" s="36">
        <v>0</v>
      </c>
      <c r="AO73" s="36">
        <v>0</v>
      </c>
      <c r="AP73" s="36">
        <v>0</v>
      </c>
      <c r="AQ73" s="36">
        <v>0</v>
      </c>
      <c r="AR73" s="36">
        <v>0</v>
      </c>
      <c r="AS73" s="36">
        <v>0</v>
      </c>
      <c r="AT73" s="36">
        <v>0</v>
      </c>
      <c r="AU73" s="36">
        <v>0</v>
      </c>
      <c r="AV73" s="36">
        <v>0</v>
      </c>
      <c r="AW73" s="36">
        <v>0</v>
      </c>
      <c r="AX73" s="36">
        <v>0</v>
      </c>
      <c r="AY73" s="36">
        <v>0</v>
      </c>
      <c r="AZ73" s="36">
        <v>0</v>
      </c>
      <c r="BA73" s="36">
        <v>0</v>
      </c>
      <c r="BB73" s="36">
        <v>3.7665636000000002E-2</v>
      </c>
      <c r="BC73" s="36">
        <v>0.842328313</v>
      </c>
      <c r="BD73" s="36">
        <v>1.8807416239999999</v>
      </c>
      <c r="BE73" s="36">
        <v>9.5760089999999999E-3</v>
      </c>
      <c r="BF73" s="36">
        <v>1.9152018E-2</v>
      </c>
      <c r="BG73" s="36">
        <v>7.5513758E-2</v>
      </c>
      <c r="BH73" s="36">
        <v>0.33970217699999999</v>
      </c>
      <c r="BI73" s="36">
        <v>0</v>
      </c>
      <c r="BJ73" s="36">
        <v>0</v>
      </c>
      <c r="BK73" s="36">
        <v>0</v>
      </c>
      <c r="BL73" s="36">
        <v>0</v>
      </c>
    </row>
    <row r="74" spans="1:64" s="37" customFormat="1" x14ac:dyDescent="0.2">
      <c r="A74" s="34">
        <v>71</v>
      </c>
      <c r="B74" s="34" t="s">
        <v>181</v>
      </c>
      <c r="C74" s="34" t="s">
        <v>180</v>
      </c>
      <c r="D74" s="41" t="s">
        <v>339</v>
      </c>
      <c r="E74" s="36" t="s">
        <v>339</v>
      </c>
      <c r="F74" s="36" t="s">
        <v>339</v>
      </c>
      <c r="G74" s="36" t="s">
        <v>339</v>
      </c>
      <c r="H74" s="36" t="s">
        <v>339</v>
      </c>
      <c r="I74" s="36" t="s">
        <v>339</v>
      </c>
      <c r="J74" s="36" t="s">
        <v>339</v>
      </c>
      <c r="K74" s="36" t="s">
        <v>339</v>
      </c>
      <c r="L74" s="36" t="s">
        <v>339</v>
      </c>
      <c r="M74" s="36" t="s">
        <v>339</v>
      </c>
      <c r="N74" s="36" t="s">
        <v>339</v>
      </c>
      <c r="O74" s="36" t="s">
        <v>339</v>
      </c>
      <c r="P74" s="36" t="s">
        <v>339</v>
      </c>
      <c r="Q74" s="36" t="s">
        <v>339</v>
      </c>
      <c r="R74" s="36" t="s">
        <v>339</v>
      </c>
      <c r="S74" s="36" t="s">
        <v>339</v>
      </c>
      <c r="T74" s="36" t="s">
        <v>339</v>
      </c>
      <c r="U74" s="36" t="s">
        <v>339</v>
      </c>
      <c r="V74" s="36" t="s">
        <v>339</v>
      </c>
      <c r="W74" s="36" t="s">
        <v>339</v>
      </c>
      <c r="X74" s="36" t="s">
        <v>339</v>
      </c>
      <c r="Y74" s="36" t="s">
        <v>339</v>
      </c>
      <c r="Z74" s="36" t="s">
        <v>339</v>
      </c>
      <c r="AA74" s="36" t="s">
        <v>339</v>
      </c>
      <c r="AB74" s="36" t="s">
        <v>339</v>
      </c>
      <c r="AC74" s="36" t="s">
        <v>339</v>
      </c>
      <c r="AD74" s="36" t="s">
        <v>339</v>
      </c>
      <c r="AE74" s="36" t="s">
        <v>339</v>
      </c>
      <c r="AF74" s="36" t="s">
        <v>339</v>
      </c>
      <c r="AG74" s="36" t="s">
        <v>339</v>
      </c>
      <c r="AH74" s="36" t="s">
        <v>339</v>
      </c>
      <c r="AI74" s="36" t="s">
        <v>339</v>
      </c>
      <c r="AJ74" s="36" t="s">
        <v>339</v>
      </c>
      <c r="AK74" s="36" t="s">
        <v>339</v>
      </c>
      <c r="AL74" s="36" t="s">
        <v>339</v>
      </c>
      <c r="AM74" s="36" t="s">
        <v>339</v>
      </c>
      <c r="AN74" s="36" t="s">
        <v>339</v>
      </c>
      <c r="AO74" s="36" t="s">
        <v>339</v>
      </c>
      <c r="AP74" s="36" t="s">
        <v>339</v>
      </c>
      <c r="AQ74" s="36" t="s">
        <v>339</v>
      </c>
      <c r="AR74" s="36" t="s">
        <v>339</v>
      </c>
      <c r="AS74" s="36" t="s">
        <v>339</v>
      </c>
      <c r="AT74" s="36" t="s">
        <v>339</v>
      </c>
      <c r="AU74" s="36" t="s">
        <v>339</v>
      </c>
      <c r="AV74" s="36" t="s">
        <v>339</v>
      </c>
      <c r="AW74" s="36" t="s">
        <v>339</v>
      </c>
      <c r="AX74" s="36" t="s">
        <v>339</v>
      </c>
      <c r="AY74" s="36" t="s">
        <v>339</v>
      </c>
      <c r="AZ74" s="36" t="s">
        <v>339</v>
      </c>
      <c r="BA74" s="36" t="s">
        <v>339</v>
      </c>
      <c r="BB74" s="36" t="s">
        <v>339</v>
      </c>
      <c r="BC74" s="36" t="s">
        <v>339</v>
      </c>
      <c r="BD74" s="36" t="s">
        <v>339</v>
      </c>
      <c r="BE74" s="36" t="s">
        <v>339</v>
      </c>
      <c r="BF74" s="36" t="s">
        <v>339</v>
      </c>
      <c r="BG74" s="36" t="s">
        <v>339</v>
      </c>
      <c r="BH74" s="36" t="s">
        <v>339</v>
      </c>
      <c r="BI74" s="36" t="s">
        <v>339</v>
      </c>
      <c r="BJ74" s="36" t="s">
        <v>339</v>
      </c>
      <c r="BK74" s="36" t="s">
        <v>339</v>
      </c>
      <c r="BL74" s="36" t="s">
        <v>339</v>
      </c>
    </row>
    <row r="75" spans="1:64" s="37" customFormat="1" x14ac:dyDescent="0.2">
      <c r="A75" s="34">
        <v>72</v>
      </c>
      <c r="B75" s="34" t="s">
        <v>181</v>
      </c>
      <c r="C75" s="34" t="s">
        <v>182</v>
      </c>
      <c r="D75" s="41" t="s">
        <v>339</v>
      </c>
      <c r="E75" s="36" t="s">
        <v>339</v>
      </c>
      <c r="F75" s="36" t="s">
        <v>339</v>
      </c>
      <c r="G75" s="36" t="s">
        <v>339</v>
      </c>
      <c r="H75" s="36" t="s">
        <v>339</v>
      </c>
      <c r="I75" s="36" t="s">
        <v>339</v>
      </c>
      <c r="J75" s="36" t="s">
        <v>339</v>
      </c>
      <c r="K75" s="36" t="s">
        <v>339</v>
      </c>
      <c r="L75" s="36" t="s">
        <v>339</v>
      </c>
      <c r="M75" s="36" t="s">
        <v>339</v>
      </c>
      <c r="N75" s="36" t="s">
        <v>339</v>
      </c>
      <c r="O75" s="36" t="s">
        <v>339</v>
      </c>
      <c r="P75" s="36" t="s">
        <v>339</v>
      </c>
      <c r="Q75" s="36" t="s">
        <v>339</v>
      </c>
      <c r="R75" s="36" t="s">
        <v>339</v>
      </c>
      <c r="S75" s="36" t="s">
        <v>339</v>
      </c>
      <c r="T75" s="36" t="s">
        <v>339</v>
      </c>
      <c r="U75" s="36" t="s">
        <v>339</v>
      </c>
      <c r="V75" s="36" t="s">
        <v>339</v>
      </c>
      <c r="W75" s="36" t="s">
        <v>339</v>
      </c>
      <c r="X75" s="36" t="s">
        <v>339</v>
      </c>
      <c r="Y75" s="36" t="s">
        <v>339</v>
      </c>
      <c r="Z75" s="36" t="s">
        <v>339</v>
      </c>
      <c r="AA75" s="36" t="s">
        <v>339</v>
      </c>
      <c r="AB75" s="36" t="s">
        <v>339</v>
      </c>
      <c r="AC75" s="36" t="s">
        <v>339</v>
      </c>
      <c r="AD75" s="36" t="s">
        <v>339</v>
      </c>
      <c r="AE75" s="36" t="s">
        <v>339</v>
      </c>
      <c r="AF75" s="36" t="s">
        <v>339</v>
      </c>
      <c r="AG75" s="36" t="s">
        <v>339</v>
      </c>
      <c r="AH75" s="36" t="s">
        <v>339</v>
      </c>
      <c r="AI75" s="36" t="s">
        <v>339</v>
      </c>
      <c r="AJ75" s="36" t="s">
        <v>339</v>
      </c>
      <c r="AK75" s="36" t="s">
        <v>339</v>
      </c>
      <c r="AL75" s="36" t="s">
        <v>339</v>
      </c>
      <c r="AM75" s="36" t="s">
        <v>339</v>
      </c>
      <c r="AN75" s="36" t="s">
        <v>339</v>
      </c>
      <c r="AO75" s="36" t="s">
        <v>339</v>
      </c>
      <c r="AP75" s="36" t="s">
        <v>339</v>
      </c>
      <c r="AQ75" s="36" t="s">
        <v>339</v>
      </c>
      <c r="AR75" s="36" t="s">
        <v>339</v>
      </c>
      <c r="AS75" s="36" t="s">
        <v>339</v>
      </c>
      <c r="AT75" s="36" t="s">
        <v>339</v>
      </c>
      <c r="AU75" s="36" t="s">
        <v>339</v>
      </c>
      <c r="AV75" s="36" t="s">
        <v>339</v>
      </c>
      <c r="AW75" s="36" t="s">
        <v>339</v>
      </c>
      <c r="AX75" s="36" t="s">
        <v>339</v>
      </c>
      <c r="AY75" s="36" t="s">
        <v>339</v>
      </c>
      <c r="AZ75" s="36" t="s">
        <v>339</v>
      </c>
      <c r="BA75" s="36" t="s">
        <v>339</v>
      </c>
      <c r="BB75" s="36" t="s">
        <v>339</v>
      </c>
      <c r="BC75" s="36" t="s">
        <v>339</v>
      </c>
      <c r="BD75" s="36" t="s">
        <v>339</v>
      </c>
      <c r="BE75" s="36" t="s">
        <v>339</v>
      </c>
      <c r="BF75" s="36" t="s">
        <v>339</v>
      </c>
      <c r="BG75" s="36" t="s">
        <v>339</v>
      </c>
      <c r="BH75" s="36" t="s">
        <v>339</v>
      </c>
      <c r="BI75" s="36" t="s">
        <v>339</v>
      </c>
      <c r="BJ75" s="36" t="s">
        <v>339</v>
      </c>
      <c r="BK75" s="36" t="s">
        <v>339</v>
      </c>
      <c r="BL75" s="36" t="s">
        <v>339</v>
      </c>
    </row>
    <row r="76" spans="1:64" s="37" customFormat="1" x14ac:dyDescent="0.2">
      <c r="A76" s="34">
        <v>73</v>
      </c>
      <c r="B76" s="34" t="s">
        <v>181</v>
      </c>
      <c r="C76" s="34" t="s">
        <v>183</v>
      </c>
      <c r="D76" s="41" t="s">
        <v>339</v>
      </c>
      <c r="E76" s="36" t="s">
        <v>339</v>
      </c>
      <c r="F76" s="36" t="s">
        <v>339</v>
      </c>
      <c r="G76" s="36" t="s">
        <v>339</v>
      </c>
      <c r="H76" s="36" t="s">
        <v>339</v>
      </c>
      <c r="I76" s="36" t="s">
        <v>339</v>
      </c>
      <c r="J76" s="36" t="s">
        <v>339</v>
      </c>
      <c r="K76" s="36" t="s">
        <v>339</v>
      </c>
      <c r="L76" s="36" t="s">
        <v>339</v>
      </c>
      <c r="M76" s="36" t="s">
        <v>339</v>
      </c>
      <c r="N76" s="36" t="s">
        <v>339</v>
      </c>
      <c r="O76" s="36" t="s">
        <v>339</v>
      </c>
      <c r="P76" s="36" t="s">
        <v>339</v>
      </c>
      <c r="Q76" s="36" t="s">
        <v>339</v>
      </c>
      <c r="R76" s="36" t="s">
        <v>339</v>
      </c>
      <c r="S76" s="36" t="s">
        <v>339</v>
      </c>
      <c r="T76" s="36" t="s">
        <v>339</v>
      </c>
      <c r="U76" s="36" t="s">
        <v>339</v>
      </c>
      <c r="V76" s="36" t="s">
        <v>339</v>
      </c>
      <c r="W76" s="36" t="s">
        <v>339</v>
      </c>
      <c r="X76" s="36" t="s">
        <v>339</v>
      </c>
      <c r="Y76" s="36" t="s">
        <v>339</v>
      </c>
      <c r="Z76" s="36" t="s">
        <v>339</v>
      </c>
      <c r="AA76" s="36" t="s">
        <v>339</v>
      </c>
      <c r="AB76" s="36" t="s">
        <v>339</v>
      </c>
      <c r="AC76" s="36" t="s">
        <v>339</v>
      </c>
      <c r="AD76" s="36" t="s">
        <v>339</v>
      </c>
      <c r="AE76" s="36" t="s">
        <v>339</v>
      </c>
      <c r="AF76" s="36" t="s">
        <v>339</v>
      </c>
      <c r="AG76" s="36" t="s">
        <v>339</v>
      </c>
      <c r="AH76" s="36" t="s">
        <v>339</v>
      </c>
      <c r="AI76" s="36" t="s">
        <v>339</v>
      </c>
      <c r="AJ76" s="36" t="s">
        <v>339</v>
      </c>
      <c r="AK76" s="36" t="s">
        <v>339</v>
      </c>
      <c r="AL76" s="36" t="s">
        <v>339</v>
      </c>
      <c r="AM76" s="36" t="s">
        <v>339</v>
      </c>
      <c r="AN76" s="36" t="s">
        <v>339</v>
      </c>
      <c r="AO76" s="36" t="s">
        <v>339</v>
      </c>
      <c r="AP76" s="36" t="s">
        <v>339</v>
      </c>
      <c r="AQ76" s="36" t="s">
        <v>339</v>
      </c>
      <c r="AR76" s="36" t="s">
        <v>339</v>
      </c>
      <c r="AS76" s="36" t="s">
        <v>339</v>
      </c>
      <c r="AT76" s="36" t="s">
        <v>339</v>
      </c>
      <c r="AU76" s="36" t="s">
        <v>339</v>
      </c>
      <c r="AV76" s="36" t="s">
        <v>339</v>
      </c>
      <c r="AW76" s="36" t="s">
        <v>339</v>
      </c>
      <c r="AX76" s="36" t="s">
        <v>339</v>
      </c>
      <c r="AY76" s="36" t="s">
        <v>339</v>
      </c>
      <c r="AZ76" s="36" t="s">
        <v>339</v>
      </c>
      <c r="BA76" s="36" t="s">
        <v>339</v>
      </c>
      <c r="BB76" s="36" t="s">
        <v>339</v>
      </c>
      <c r="BC76" s="36" t="s">
        <v>339</v>
      </c>
      <c r="BD76" s="36" t="s">
        <v>339</v>
      </c>
      <c r="BE76" s="36" t="s">
        <v>339</v>
      </c>
      <c r="BF76" s="36" t="s">
        <v>339</v>
      </c>
      <c r="BG76" s="36" t="s">
        <v>339</v>
      </c>
      <c r="BH76" s="36" t="s">
        <v>339</v>
      </c>
      <c r="BI76" s="36" t="s">
        <v>339</v>
      </c>
      <c r="BJ76" s="36" t="s">
        <v>339</v>
      </c>
      <c r="BK76" s="36" t="s">
        <v>339</v>
      </c>
      <c r="BL76" s="36" t="s">
        <v>339</v>
      </c>
    </row>
    <row r="77" spans="1:64" s="37" customFormat="1" x14ac:dyDescent="0.2">
      <c r="A77" s="34">
        <v>74</v>
      </c>
      <c r="B77" s="34" t="s">
        <v>181</v>
      </c>
      <c r="C77" s="34" t="s">
        <v>184</v>
      </c>
      <c r="D77" s="41" t="s">
        <v>339</v>
      </c>
      <c r="E77" s="36" t="s">
        <v>339</v>
      </c>
      <c r="F77" s="36" t="s">
        <v>339</v>
      </c>
      <c r="G77" s="36" t="s">
        <v>339</v>
      </c>
      <c r="H77" s="36" t="s">
        <v>339</v>
      </c>
      <c r="I77" s="36" t="s">
        <v>339</v>
      </c>
      <c r="J77" s="36" t="s">
        <v>339</v>
      </c>
      <c r="K77" s="36" t="s">
        <v>339</v>
      </c>
      <c r="L77" s="36" t="s">
        <v>339</v>
      </c>
      <c r="M77" s="36" t="s">
        <v>339</v>
      </c>
      <c r="N77" s="36" t="s">
        <v>339</v>
      </c>
      <c r="O77" s="36" t="s">
        <v>339</v>
      </c>
      <c r="P77" s="36" t="s">
        <v>339</v>
      </c>
      <c r="Q77" s="36" t="s">
        <v>339</v>
      </c>
      <c r="R77" s="36" t="s">
        <v>339</v>
      </c>
      <c r="S77" s="36" t="s">
        <v>339</v>
      </c>
      <c r="T77" s="36" t="s">
        <v>339</v>
      </c>
      <c r="U77" s="36" t="s">
        <v>339</v>
      </c>
      <c r="V77" s="36" t="s">
        <v>339</v>
      </c>
      <c r="W77" s="36" t="s">
        <v>339</v>
      </c>
      <c r="X77" s="36" t="s">
        <v>339</v>
      </c>
      <c r="Y77" s="36" t="s">
        <v>339</v>
      </c>
      <c r="Z77" s="36" t="s">
        <v>339</v>
      </c>
      <c r="AA77" s="36" t="s">
        <v>339</v>
      </c>
      <c r="AB77" s="36" t="s">
        <v>339</v>
      </c>
      <c r="AC77" s="36" t="s">
        <v>339</v>
      </c>
      <c r="AD77" s="36" t="s">
        <v>339</v>
      </c>
      <c r="AE77" s="36" t="s">
        <v>339</v>
      </c>
      <c r="AF77" s="36" t="s">
        <v>339</v>
      </c>
      <c r="AG77" s="36" t="s">
        <v>339</v>
      </c>
      <c r="AH77" s="36" t="s">
        <v>339</v>
      </c>
      <c r="AI77" s="36" t="s">
        <v>339</v>
      </c>
      <c r="AJ77" s="36" t="s">
        <v>339</v>
      </c>
      <c r="AK77" s="36" t="s">
        <v>339</v>
      </c>
      <c r="AL77" s="36" t="s">
        <v>339</v>
      </c>
      <c r="AM77" s="36" t="s">
        <v>339</v>
      </c>
      <c r="AN77" s="36" t="s">
        <v>339</v>
      </c>
      <c r="AO77" s="36" t="s">
        <v>339</v>
      </c>
      <c r="AP77" s="36" t="s">
        <v>339</v>
      </c>
      <c r="AQ77" s="36" t="s">
        <v>339</v>
      </c>
      <c r="AR77" s="36" t="s">
        <v>339</v>
      </c>
      <c r="AS77" s="36" t="s">
        <v>339</v>
      </c>
      <c r="AT77" s="36" t="s">
        <v>339</v>
      </c>
      <c r="AU77" s="36" t="s">
        <v>339</v>
      </c>
      <c r="AV77" s="36" t="s">
        <v>339</v>
      </c>
      <c r="AW77" s="36" t="s">
        <v>339</v>
      </c>
      <c r="AX77" s="36" t="s">
        <v>339</v>
      </c>
      <c r="AY77" s="36" t="s">
        <v>339</v>
      </c>
      <c r="AZ77" s="36" t="s">
        <v>339</v>
      </c>
      <c r="BA77" s="36" t="s">
        <v>339</v>
      </c>
      <c r="BB77" s="36" t="s">
        <v>339</v>
      </c>
      <c r="BC77" s="36" t="s">
        <v>339</v>
      </c>
      <c r="BD77" s="36" t="s">
        <v>339</v>
      </c>
      <c r="BE77" s="36" t="s">
        <v>339</v>
      </c>
      <c r="BF77" s="36" t="s">
        <v>339</v>
      </c>
      <c r="BG77" s="36" t="s">
        <v>339</v>
      </c>
      <c r="BH77" s="36" t="s">
        <v>339</v>
      </c>
      <c r="BI77" s="36" t="s">
        <v>339</v>
      </c>
      <c r="BJ77" s="36" t="s">
        <v>339</v>
      </c>
      <c r="BK77" s="36" t="s">
        <v>339</v>
      </c>
      <c r="BL77" s="36" t="s">
        <v>339</v>
      </c>
    </row>
    <row r="78" spans="1:64" s="37" customFormat="1" x14ac:dyDescent="0.2">
      <c r="A78" s="34">
        <v>75</v>
      </c>
      <c r="B78" s="34" t="s">
        <v>181</v>
      </c>
      <c r="C78" s="34" t="s">
        <v>185</v>
      </c>
      <c r="D78" s="41" t="s">
        <v>339</v>
      </c>
      <c r="E78" s="36" t="s">
        <v>339</v>
      </c>
      <c r="F78" s="36" t="s">
        <v>339</v>
      </c>
      <c r="G78" s="36" t="s">
        <v>339</v>
      </c>
      <c r="H78" s="36" t="s">
        <v>339</v>
      </c>
      <c r="I78" s="36" t="s">
        <v>339</v>
      </c>
      <c r="J78" s="36" t="s">
        <v>339</v>
      </c>
      <c r="K78" s="36" t="s">
        <v>339</v>
      </c>
      <c r="L78" s="36" t="s">
        <v>339</v>
      </c>
      <c r="M78" s="36" t="s">
        <v>339</v>
      </c>
      <c r="N78" s="36" t="s">
        <v>339</v>
      </c>
      <c r="O78" s="36" t="s">
        <v>339</v>
      </c>
      <c r="P78" s="36" t="s">
        <v>339</v>
      </c>
      <c r="Q78" s="36" t="s">
        <v>339</v>
      </c>
      <c r="R78" s="36" t="s">
        <v>339</v>
      </c>
      <c r="S78" s="36" t="s">
        <v>339</v>
      </c>
      <c r="T78" s="36" t="s">
        <v>339</v>
      </c>
      <c r="U78" s="36" t="s">
        <v>339</v>
      </c>
      <c r="V78" s="36" t="s">
        <v>339</v>
      </c>
      <c r="W78" s="36" t="s">
        <v>339</v>
      </c>
      <c r="X78" s="36" t="s">
        <v>339</v>
      </c>
      <c r="Y78" s="36" t="s">
        <v>339</v>
      </c>
      <c r="Z78" s="36" t="s">
        <v>339</v>
      </c>
      <c r="AA78" s="36" t="s">
        <v>339</v>
      </c>
      <c r="AB78" s="36" t="s">
        <v>339</v>
      </c>
      <c r="AC78" s="36" t="s">
        <v>339</v>
      </c>
      <c r="AD78" s="36" t="s">
        <v>339</v>
      </c>
      <c r="AE78" s="36" t="s">
        <v>339</v>
      </c>
      <c r="AF78" s="36" t="s">
        <v>339</v>
      </c>
      <c r="AG78" s="36" t="s">
        <v>339</v>
      </c>
      <c r="AH78" s="36" t="s">
        <v>339</v>
      </c>
      <c r="AI78" s="36" t="s">
        <v>339</v>
      </c>
      <c r="AJ78" s="36" t="s">
        <v>339</v>
      </c>
      <c r="AK78" s="36" t="s">
        <v>339</v>
      </c>
      <c r="AL78" s="36" t="s">
        <v>339</v>
      </c>
      <c r="AM78" s="36" t="s">
        <v>339</v>
      </c>
      <c r="AN78" s="36" t="s">
        <v>339</v>
      </c>
      <c r="AO78" s="36" t="s">
        <v>339</v>
      </c>
      <c r="AP78" s="36" t="s">
        <v>339</v>
      </c>
      <c r="AQ78" s="36" t="s">
        <v>339</v>
      </c>
      <c r="AR78" s="36" t="s">
        <v>339</v>
      </c>
      <c r="AS78" s="36" t="s">
        <v>339</v>
      </c>
      <c r="AT78" s="36" t="s">
        <v>339</v>
      </c>
      <c r="AU78" s="36" t="s">
        <v>339</v>
      </c>
      <c r="AV78" s="36" t="s">
        <v>339</v>
      </c>
      <c r="AW78" s="36" t="s">
        <v>339</v>
      </c>
      <c r="AX78" s="36" t="s">
        <v>339</v>
      </c>
      <c r="AY78" s="36" t="s">
        <v>339</v>
      </c>
      <c r="AZ78" s="36" t="s">
        <v>339</v>
      </c>
      <c r="BA78" s="36" t="s">
        <v>339</v>
      </c>
      <c r="BB78" s="36" t="s">
        <v>339</v>
      </c>
      <c r="BC78" s="36" t="s">
        <v>339</v>
      </c>
      <c r="BD78" s="36" t="s">
        <v>339</v>
      </c>
      <c r="BE78" s="36" t="s">
        <v>339</v>
      </c>
      <c r="BF78" s="36" t="s">
        <v>339</v>
      </c>
      <c r="BG78" s="36" t="s">
        <v>339</v>
      </c>
      <c r="BH78" s="36" t="s">
        <v>339</v>
      </c>
      <c r="BI78" s="36" t="s">
        <v>339</v>
      </c>
      <c r="BJ78" s="36" t="s">
        <v>339</v>
      </c>
      <c r="BK78" s="36" t="s">
        <v>339</v>
      </c>
      <c r="BL78" s="36" t="s">
        <v>339</v>
      </c>
    </row>
    <row r="79" spans="1:64" s="37" customFormat="1" x14ac:dyDescent="0.2">
      <c r="A79" s="34">
        <v>76</v>
      </c>
      <c r="B79" s="34" t="s">
        <v>181</v>
      </c>
      <c r="C79" s="34" t="s">
        <v>186</v>
      </c>
      <c r="D79" s="41" t="s">
        <v>339</v>
      </c>
      <c r="E79" s="36" t="s">
        <v>339</v>
      </c>
      <c r="F79" s="36" t="s">
        <v>339</v>
      </c>
      <c r="G79" s="36" t="s">
        <v>339</v>
      </c>
      <c r="H79" s="36" t="s">
        <v>339</v>
      </c>
      <c r="I79" s="36" t="s">
        <v>339</v>
      </c>
      <c r="J79" s="36" t="s">
        <v>339</v>
      </c>
      <c r="K79" s="36" t="s">
        <v>339</v>
      </c>
      <c r="L79" s="36" t="s">
        <v>339</v>
      </c>
      <c r="M79" s="36" t="s">
        <v>339</v>
      </c>
      <c r="N79" s="36" t="s">
        <v>339</v>
      </c>
      <c r="O79" s="36" t="s">
        <v>339</v>
      </c>
      <c r="P79" s="36" t="s">
        <v>339</v>
      </c>
      <c r="Q79" s="36" t="s">
        <v>339</v>
      </c>
      <c r="R79" s="36" t="s">
        <v>339</v>
      </c>
      <c r="S79" s="36" t="s">
        <v>339</v>
      </c>
      <c r="T79" s="36" t="s">
        <v>339</v>
      </c>
      <c r="U79" s="36" t="s">
        <v>339</v>
      </c>
      <c r="V79" s="36" t="s">
        <v>339</v>
      </c>
      <c r="W79" s="36" t="s">
        <v>339</v>
      </c>
      <c r="X79" s="36" t="s">
        <v>339</v>
      </c>
      <c r="Y79" s="36" t="s">
        <v>339</v>
      </c>
      <c r="Z79" s="36" t="s">
        <v>339</v>
      </c>
      <c r="AA79" s="36" t="s">
        <v>339</v>
      </c>
      <c r="AB79" s="36" t="s">
        <v>339</v>
      </c>
      <c r="AC79" s="36" t="s">
        <v>339</v>
      </c>
      <c r="AD79" s="36" t="s">
        <v>339</v>
      </c>
      <c r="AE79" s="36" t="s">
        <v>339</v>
      </c>
      <c r="AF79" s="36" t="s">
        <v>339</v>
      </c>
      <c r="AG79" s="36" t="s">
        <v>339</v>
      </c>
      <c r="AH79" s="36" t="s">
        <v>339</v>
      </c>
      <c r="AI79" s="36" t="s">
        <v>339</v>
      </c>
      <c r="AJ79" s="36" t="s">
        <v>339</v>
      </c>
      <c r="AK79" s="36" t="s">
        <v>339</v>
      </c>
      <c r="AL79" s="36" t="s">
        <v>339</v>
      </c>
      <c r="AM79" s="36" t="s">
        <v>339</v>
      </c>
      <c r="AN79" s="36" t="s">
        <v>339</v>
      </c>
      <c r="AO79" s="36" t="s">
        <v>339</v>
      </c>
      <c r="AP79" s="36" t="s">
        <v>339</v>
      </c>
      <c r="AQ79" s="36" t="s">
        <v>339</v>
      </c>
      <c r="AR79" s="36" t="s">
        <v>339</v>
      </c>
      <c r="AS79" s="36" t="s">
        <v>339</v>
      </c>
      <c r="AT79" s="36" t="s">
        <v>339</v>
      </c>
      <c r="AU79" s="36" t="s">
        <v>339</v>
      </c>
      <c r="AV79" s="36" t="s">
        <v>339</v>
      </c>
      <c r="AW79" s="36" t="s">
        <v>339</v>
      </c>
      <c r="AX79" s="36" t="s">
        <v>339</v>
      </c>
      <c r="AY79" s="36" t="s">
        <v>339</v>
      </c>
      <c r="AZ79" s="36" t="s">
        <v>339</v>
      </c>
      <c r="BA79" s="36" t="s">
        <v>339</v>
      </c>
      <c r="BB79" s="36" t="s">
        <v>339</v>
      </c>
      <c r="BC79" s="36" t="s">
        <v>339</v>
      </c>
      <c r="BD79" s="36" t="s">
        <v>339</v>
      </c>
      <c r="BE79" s="36" t="s">
        <v>339</v>
      </c>
      <c r="BF79" s="36" t="s">
        <v>339</v>
      </c>
      <c r="BG79" s="36" t="s">
        <v>339</v>
      </c>
      <c r="BH79" s="36" t="s">
        <v>339</v>
      </c>
      <c r="BI79" s="36" t="s">
        <v>339</v>
      </c>
      <c r="BJ79" s="36" t="s">
        <v>339</v>
      </c>
      <c r="BK79" s="36" t="s">
        <v>339</v>
      </c>
      <c r="BL79" s="36" t="s">
        <v>339</v>
      </c>
    </row>
    <row r="80" spans="1:64" s="37" customFormat="1" x14ac:dyDescent="0.2">
      <c r="A80" s="34">
        <v>77</v>
      </c>
      <c r="B80" s="34" t="s">
        <v>181</v>
      </c>
      <c r="C80" s="34" t="s">
        <v>187</v>
      </c>
      <c r="D80" s="41" t="s">
        <v>339</v>
      </c>
      <c r="E80" s="36" t="s">
        <v>339</v>
      </c>
      <c r="F80" s="36" t="s">
        <v>339</v>
      </c>
      <c r="G80" s="36" t="s">
        <v>339</v>
      </c>
      <c r="H80" s="36" t="s">
        <v>339</v>
      </c>
      <c r="I80" s="36" t="s">
        <v>339</v>
      </c>
      <c r="J80" s="36" t="s">
        <v>339</v>
      </c>
      <c r="K80" s="36" t="s">
        <v>339</v>
      </c>
      <c r="L80" s="36" t="s">
        <v>339</v>
      </c>
      <c r="M80" s="36" t="s">
        <v>339</v>
      </c>
      <c r="N80" s="36" t="s">
        <v>339</v>
      </c>
      <c r="O80" s="36" t="s">
        <v>339</v>
      </c>
      <c r="P80" s="36" t="s">
        <v>339</v>
      </c>
      <c r="Q80" s="36" t="s">
        <v>339</v>
      </c>
      <c r="R80" s="36" t="s">
        <v>339</v>
      </c>
      <c r="S80" s="36" t="s">
        <v>339</v>
      </c>
      <c r="T80" s="36" t="s">
        <v>339</v>
      </c>
      <c r="U80" s="36" t="s">
        <v>339</v>
      </c>
      <c r="V80" s="36" t="s">
        <v>339</v>
      </c>
      <c r="W80" s="36" t="s">
        <v>339</v>
      </c>
      <c r="X80" s="36" t="s">
        <v>339</v>
      </c>
      <c r="Y80" s="36" t="s">
        <v>339</v>
      </c>
      <c r="Z80" s="36" t="s">
        <v>339</v>
      </c>
      <c r="AA80" s="36" t="s">
        <v>339</v>
      </c>
      <c r="AB80" s="36" t="s">
        <v>339</v>
      </c>
      <c r="AC80" s="36" t="s">
        <v>339</v>
      </c>
      <c r="AD80" s="36" t="s">
        <v>339</v>
      </c>
      <c r="AE80" s="36" t="s">
        <v>339</v>
      </c>
      <c r="AF80" s="36" t="s">
        <v>339</v>
      </c>
      <c r="AG80" s="36" t="s">
        <v>339</v>
      </c>
      <c r="AH80" s="36" t="s">
        <v>339</v>
      </c>
      <c r="AI80" s="36" t="s">
        <v>339</v>
      </c>
      <c r="AJ80" s="36" t="s">
        <v>339</v>
      </c>
      <c r="AK80" s="36" t="s">
        <v>339</v>
      </c>
      <c r="AL80" s="36" t="s">
        <v>339</v>
      </c>
      <c r="AM80" s="36" t="s">
        <v>339</v>
      </c>
      <c r="AN80" s="36" t="s">
        <v>339</v>
      </c>
      <c r="AO80" s="36" t="s">
        <v>339</v>
      </c>
      <c r="AP80" s="36" t="s">
        <v>339</v>
      </c>
      <c r="AQ80" s="36" t="s">
        <v>339</v>
      </c>
      <c r="AR80" s="36" t="s">
        <v>339</v>
      </c>
      <c r="AS80" s="36" t="s">
        <v>339</v>
      </c>
      <c r="AT80" s="36" t="s">
        <v>339</v>
      </c>
      <c r="AU80" s="36" t="s">
        <v>339</v>
      </c>
      <c r="AV80" s="36" t="s">
        <v>339</v>
      </c>
      <c r="AW80" s="36" t="s">
        <v>339</v>
      </c>
      <c r="AX80" s="36" t="s">
        <v>339</v>
      </c>
      <c r="AY80" s="36" t="s">
        <v>339</v>
      </c>
      <c r="AZ80" s="36" t="s">
        <v>339</v>
      </c>
      <c r="BA80" s="36" t="s">
        <v>339</v>
      </c>
      <c r="BB80" s="36" t="s">
        <v>339</v>
      </c>
      <c r="BC80" s="36" t="s">
        <v>339</v>
      </c>
      <c r="BD80" s="36" t="s">
        <v>339</v>
      </c>
      <c r="BE80" s="36" t="s">
        <v>339</v>
      </c>
      <c r="BF80" s="36" t="s">
        <v>339</v>
      </c>
      <c r="BG80" s="36" t="s">
        <v>339</v>
      </c>
      <c r="BH80" s="36" t="s">
        <v>339</v>
      </c>
      <c r="BI80" s="36" t="s">
        <v>339</v>
      </c>
      <c r="BJ80" s="36" t="s">
        <v>339</v>
      </c>
      <c r="BK80" s="36" t="s">
        <v>339</v>
      </c>
      <c r="BL80" s="36" t="s">
        <v>339</v>
      </c>
    </row>
    <row r="81" spans="1:64" s="37" customFormat="1" x14ac:dyDescent="0.2">
      <c r="A81" s="34">
        <v>78</v>
      </c>
      <c r="B81" s="34" t="s">
        <v>181</v>
      </c>
      <c r="C81" s="34" t="s">
        <v>188</v>
      </c>
      <c r="D81" s="41" t="s">
        <v>339</v>
      </c>
      <c r="E81" s="36" t="s">
        <v>339</v>
      </c>
      <c r="F81" s="36" t="s">
        <v>339</v>
      </c>
      <c r="G81" s="36" t="s">
        <v>339</v>
      </c>
      <c r="H81" s="36" t="s">
        <v>339</v>
      </c>
      <c r="I81" s="36" t="s">
        <v>339</v>
      </c>
      <c r="J81" s="36" t="s">
        <v>339</v>
      </c>
      <c r="K81" s="36" t="s">
        <v>339</v>
      </c>
      <c r="L81" s="36" t="s">
        <v>339</v>
      </c>
      <c r="M81" s="36" t="s">
        <v>339</v>
      </c>
      <c r="N81" s="36" t="s">
        <v>339</v>
      </c>
      <c r="O81" s="36" t="s">
        <v>339</v>
      </c>
      <c r="P81" s="36" t="s">
        <v>339</v>
      </c>
      <c r="Q81" s="36" t="s">
        <v>339</v>
      </c>
      <c r="R81" s="36" t="s">
        <v>339</v>
      </c>
      <c r="S81" s="36" t="s">
        <v>339</v>
      </c>
      <c r="T81" s="36" t="s">
        <v>339</v>
      </c>
      <c r="U81" s="36" t="s">
        <v>339</v>
      </c>
      <c r="V81" s="36" t="s">
        <v>339</v>
      </c>
      <c r="W81" s="36" t="s">
        <v>339</v>
      </c>
      <c r="X81" s="36" t="s">
        <v>339</v>
      </c>
      <c r="Y81" s="36" t="s">
        <v>339</v>
      </c>
      <c r="Z81" s="36" t="s">
        <v>339</v>
      </c>
      <c r="AA81" s="36" t="s">
        <v>339</v>
      </c>
      <c r="AB81" s="36" t="s">
        <v>339</v>
      </c>
      <c r="AC81" s="36" t="s">
        <v>339</v>
      </c>
      <c r="AD81" s="36" t="s">
        <v>339</v>
      </c>
      <c r="AE81" s="36" t="s">
        <v>339</v>
      </c>
      <c r="AF81" s="36" t="s">
        <v>339</v>
      </c>
      <c r="AG81" s="36" t="s">
        <v>339</v>
      </c>
      <c r="AH81" s="36" t="s">
        <v>339</v>
      </c>
      <c r="AI81" s="36" t="s">
        <v>339</v>
      </c>
      <c r="AJ81" s="36" t="s">
        <v>339</v>
      </c>
      <c r="AK81" s="36" t="s">
        <v>339</v>
      </c>
      <c r="AL81" s="36" t="s">
        <v>339</v>
      </c>
      <c r="AM81" s="36" t="s">
        <v>339</v>
      </c>
      <c r="AN81" s="36" t="s">
        <v>339</v>
      </c>
      <c r="AO81" s="36" t="s">
        <v>339</v>
      </c>
      <c r="AP81" s="36" t="s">
        <v>339</v>
      </c>
      <c r="AQ81" s="36" t="s">
        <v>339</v>
      </c>
      <c r="AR81" s="36" t="s">
        <v>339</v>
      </c>
      <c r="AS81" s="36" t="s">
        <v>339</v>
      </c>
      <c r="AT81" s="36" t="s">
        <v>339</v>
      </c>
      <c r="AU81" s="36" t="s">
        <v>339</v>
      </c>
      <c r="AV81" s="36" t="s">
        <v>339</v>
      </c>
      <c r="AW81" s="36" t="s">
        <v>339</v>
      </c>
      <c r="AX81" s="36" t="s">
        <v>339</v>
      </c>
      <c r="AY81" s="36" t="s">
        <v>339</v>
      </c>
      <c r="AZ81" s="36" t="s">
        <v>339</v>
      </c>
      <c r="BA81" s="36" t="s">
        <v>339</v>
      </c>
      <c r="BB81" s="36" t="s">
        <v>339</v>
      </c>
      <c r="BC81" s="36" t="s">
        <v>339</v>
      </c>
      <c r="BD81" s="36" t="s">
        <v>339</v>
      </c>
      <c r="BE81" s="36" t="s">
        <v>339</v>
      </c>
      <c r="BF81" s="36" t="s">
        <v>339</v>
      </c>
      <c r="BG81" s="36" t="s">
        <v>339</v>
      </c>
      <c r="BH81" s="36" t="s">
        <v>339</v>
      </c>
      <c r="BI81" s="36" t="s">
        <v>339</v>
      </c>
      <c r="BJ81" s="36" t="s">
        <v>339</v>
      </c>
      <c r="BK81" s="36" t="s">
        <v>339</v>
      </c>
      <c r="BL81" s="36" t="s">
        <v>339</v>
      </c>
    </row>
    <row r="82" spans="1:64" s="37" customFormat="1" x14ac:dyDescent="0.2">
      <c r="A82" s="34">
        <v>79</v>
      </c>
      <c r="B82" s="34" t="s">
        <v>181</v>
      </c>
      <c r="C82" s="34" t="s">
        <v>189</v>
      </c>
      <c r="D82" s="41" t="s">
        <v>339</v>
      </c>
      <c r="E82" s="36" t="s">
        <v>339</v>
      </c>
      <c r="F82" s="36" t="s">
        <v>339</v>
      </c>
      <c r="G82" s="36" t="s">
        <v>339</v>
      </c>
      <c r="H82" s="36" t="s">
        <v>339</v>
      </c>
      <c r="I82" s="36" t="s">
        <v>339</v>
      </c>
      <c r="J82" s="36" t="s">
        <v>339</v>
      </c>
      <c r="K82" s="36" t="s">
        <v>339</v>
      </c>
      <c r="L82" s="36" t="s">
        <v>339</v>
      </c>
      <c r="M82" s="36" t="s">
        <v>339</v>
      </c>
      <c r="N82" s="36" t="s">
        <v>339</v>
      </c>
      <c r="O82" s="36" t="s">
        <v>339</v>
      </c>
      <c r="P82" s="36" t="s">
        <v>339</v>
      </c>
      <c r="Q82" s="36" t="s">
        <v>339</v>
      </c>
      <c r="R82" s="36" t="s">
        <v>339</v>
      </c>
      <c r="S82" s="36" t="s">
        <v>339</v>
      </c>
      <c r="T82" s="36" t="s">
        <v>339</v>
      </c>
      <c r="U82" s="36" t="s">
        <v>339</v>
      </c>
      <c r="V82" s="36" t="s">
        <v>339</v>
      </c>
      <c r="W82" s="36" t="s">
        <v>339</v>
      </c>
      <c r="X82" s="36" t="s">
        <v>339</v>
      </c>
      <c r="Y82" s="36" t="s">
        <v>339</v>
      </c>
      <c r="Z82" s="36" t="s">
        <v>339</v>
      </c>
      <c r="AA82" s="36" t="s">
        <v>339</v>
      </c>
      <c r="AB82" s="36" t="s">
        <v>339</v>
      </c>
      <c r="AC82" s="36" t="s">
        <v>339</v>
      </c>
      <c r="AD82" s="36" t="s">
        <v>339</v>
      </c>
      <c r="AE82" s="36" t="s">
        <v>339</v>
      </c>
      <c r="AF82" s="36" t="s">
        <v>339</v>
      </c>
      <c r="AG82" s="36" t="s">
        <v>339</v>
      </c>
      <c r="AH82" s="36" t="s">
        <v>339</v>
      </c>
      <c r="AI82" s="36" t="s">
        <v>339</v>
      </c>
      <c r="AJ82" s="36" t="s">
        <v>339</v>
      </c>
      <c r="AK82" s="36" t="s">
        <v>339</v>
      </c>
      <c r="AL82" s="36" t="s">
        <v>339</v>
      </c>
      <c r="AM82" s="36" t="s">
        <v>339</v>
      </c>
      <c r="AN82" s="36" t="s">
        <v>339</v>
      </c>
      <c r="AO82" s="36" t="s">
        <v>339</v>
      </c>
      <c r="AP82" s="36" t="s">
        <v>339</v>
      </c>
      <c r="AQ82" s="36" t="s">
        <v>339</v>
      </c>
      <c r="AR82" s="36" t="s">
        <v>339</v>
      </c>
      <c r="AS82" s="36" t="s">
        <v>339</v>
      </c>
      <c r="AT82" s="36" t="s">
        <v>339</v>
      </c>
      <c r="AU82" s="36" t="s">
        <v>339</v>
      </c>
      <c r="AV82" s="36" t="s">
        <v>339</v>
      </c>
      <c r="AW82" s="36" t="s">
        <v>339</v>
      </c>
      <c r="AX82" s="36" t="s">
        <v>339</v>
      </c>
      <c r="AY82" s="36" t="s">
        <v>339</v>
      </c>
      <c r="AZ82" s="36" t="s">
        <v>339</v>
      </c>
      <c r="BA82" s="36" t="s">
        <v>339</v>
      </c>
      <c r="BB82" s="36" t="s">
        <v>339</v>
      </c>
      <c r="BC82" s="36" t="s">
        <v>339</v>
      </c>
      <c r="BD82" s="36" t="s">
        <v>339</v>
      </c>
      <c r="BE82" s="36" t="s">
        <v>339</v>
      </c>
      <c r="BF82" s="36" t="s">
        <v>339</v>
      </c>
      <c r="BG82" s="36" t="s">
        <v>339</v>
      </c>
      <c r="BH82" s="36" t="s">
        <v>339</v>
      </c>
      <c r="BI82" s="36" t="s">
        <v>339</v>
      </c>
      <c r="BJ82" s="36" t="s">
        <v>339</v>
      </c>
      <c r="BK82" s="36" t="s">
        <v>339</v>
      </c>
      <c r="BL82" s="36" t="s">
        <v>339</v>
      </c>
    </row>
    <row r="83" spans="1:64" s="37" customFormat="1" x14ac:dyDescent="0.2">
      <c r="A83" s="34">
        <v>80</v>
      </c>
      <c r="B83" s="34" t="s">
        <v>181</v>
      </c>
      <c r="C83" s="34" t="s">
        <v>190</v>
      </c>
      <c r="D83" s="41" t="s">
        <v>339</v>
      </c>
      <c r="E83" s="36" t="s">
        <v>339</v>
      </c>
      <c r="F83" s="36" t="s">
        <v>339</v>
      </c>
      <c r="G83" s="36" t="s">
        <v>339</v>
      </c>
      <c r="H83" s="36" t="s">
        <v>339</v>
      </c>
      <c r="I83" s="36" t="s">
        <v>339</v>
      </c>
      <c r="J83" s="36" t="s">
        <v>339</v>
      </c>
      <c r="K83" s="36" t="s">
        <v>339</v>
      </c>
      <c r="L83" s="36" t="s">
        <v>339</v>
      </c>
      <c r="M83" s="36" t="s">
        <v>339</v>
      </c>
      <c r="N83" s="36" t="s">
        <v>339</v>
      </c>
      <c r="O83" s="36" t="s">
        <v>339</v>
      </c>
      <c r="P83" s="36" t="s">
        <v>339</v>
      </c>
      <c r="Q83" s="36" t="s">
        <v>339</v>
      </c>
      <c r="R83" s="36" t="s">
        <v>339</v>
      </c>
      <c r="S83" s="36" t="s">
        <v>339</v>
      </c>
      <c r="T83" s="36" t="s">
        <v>339</v>
      </c>
      <c r="U83" s="36" t="s">
        <v>339</v>
      </c>
      <c r="V83" s="36" t="s">
        <v>339</v>
      </c>
      <c r="W83" s="36" t="s">
        <v>339</v>
      </c>
      <c r="X83" s="36" t="s">
        <v>339</v>
      </c>
      <c r="Y83" s="36" t="s">
        <v>339</v>
      </c>
      <c r="Z83" s="36" t="s">
        <v>339</v>
      </c>
      <c r="AA83" s="36" t="s">
        <v>339</v>
      </c>
      <c r="AB83" s="36" t="s">
        <v>339</v>
      </c>
      <c r="AC83" s="36" t="s">
        <v>339</v>
      </c>
      <c r="AD83" s="36" t="s">
        <v>339</v>
      </c>
      <c r="AE83" s="36" t="s">
        <v>339</v>
      </c>
      <c r="AF83" s="36" t="s">
        <v>339</v>
      </c>
      <c r="AG83" s="36" t="s">
        <v>339</v>
      </c>
      <c r="AH83" s="36" t="s">
        <v>339</v>
      </c>
      <c r="AI83" s="36" t="s">
        <v>339</v>
      </c>
      <c r="AJ83" s="36" t="s">
        <v>339</v>
      </c>
      <c r="AK83" s="36" t="s">
        <v>339</v>
      </c>
      <c r="AL83" s="36" t="s">
        <v>339</v>
      </c>
      <c r="AM83" s="36" t="s">
        <v>339</v>
      </c>
      <c r="AN83" s="36" t="s">
        <v>339</v>
      </c>
      <c r="AO83" s="36" t="s">
        <v>339</v>
      </c>
      <c r="AP83" s="36" t="s">
        <v>339</v>
      </c>
      <c r="AQ83" s="36" t="s">
        <v>339</v>
      </c>
      <c r="AR83" s="36" t="s">
        <v>339</v>
      </c>
      <c r="AS83" s="36" t="s">
        <v>339</v>
      </c>
      <c r="AT83" s="36" t="s">
        <v>339</v>
      </c>
      <c r="AU83" s="36" t="s">
        <v>339</v>
      </c>
      <c r="AV83" s="36" t="s">
        <v>339</v>
      </c>
      <c r="AW83" s="36" t="s">
        <v>339</v>
      </c>
      <c r="AX83" s="36" t="s">
        <v>339</v>
      </c>
      <c r="AY83" s="36" t="s">
        <v>339</v>
      </c>
      <c r="AZ83" s="36" t="s">
        <v>339</v>
      </c>
      <c r="BA83" s="36" t="s">
        <v>339</v>
      </c>
      <c r="BB83" s="36" t="s">
        <v>339</v>
      </c>
      <c r="BC83" s="36" t="s">
        <v>339</v>
      </c>
      <c r="BD83" s="36" t="s">
        <v>339</v>
      </c>
      <c r="BE83" s="36" t="s">
        <v>339</v>
      </c>
      <c r="BF83" s="36" t="s">
        <v>339</v>
      </c>
      <c r="BG83" s="36" t="s">
        <v>339</v>
      </c>
      <c r="BH83" s="36" t="s">
        <v>339</v>
      </c>
      <c r="BI83" s="36" t="s">
        <v>339</v>
      </c>
      <c r="BJ83" s="36" t="s">
        <v>339</v>
      </c>
      <c r="BK83" s="36" t="s">
        <v>339</v>
      </c>
      <c r="BL83" s="36" t="s">
        <v>339</v>
      </c>
    </row>
    <row r="84" spans="1:64" s="37" customFormat="1" x14ac:dyDescent="0.2">
      <c r="A84" s="34">
        <v>81</v>
      </c>
      <c r="B84" s="34" t="s">
        <v>181</v>
      </c>
      <c r="C84" s="34" t="s">
        <v>191</v>
      </c>
      <c r="D84" s="41" t="s">
        <v>339</v>
      </c>
      <c r="E84" s="36" t="s">
        <v>339</v>
      </c>
      <c r="F84" s="36" t="s">
        <v>339</v>
      </c>
      <c r="G84" s="36" t="s">
        <v>339</v>
      </c>
      <c r="H84" s="36" t="s">
        <v>339</v>
      </c>
      <c r="I84" s="36" t="s">
        <v>339</v>
      </c>
      <c r="J84" s="36" t="s">
        <v>339</v>
      </c>
      <c r="K84" s="36" t="s">
        <v>339</v>
      </c>
      <c r="L84" s="36" t="s">
        <v>339</v>
      </c>
      <c r="M84" s="36" t="s">
        <v>339</v>
      </c>
      <c r="N84" s="36" t="s">
        <v>339</v>
      </c>
      <c r="O84" s="36" t="s">
        <v>339</v>
      </c>
      <c r="P84" s="36" t="s">
        <v>339</v>
      </c>
      <c r="Q84" s="36" t="s">
        <v>339</v>
      </c>
      <c r="R84" s="36" t="s">
        <v>339</v>
      </c>
      <c r="S84" s="36" t="s">
        <v>339</v>
      </c>
      <c r="T84" s="36" t="s">
        <v>339</v>
      </c>
      <c r="U84" s="36" t="s">
        <v>339</v>
      </c>
      <c r="V84" s="36" t="s">
        <v>339</v>
      </c>
      <c r="W84" s="36" t="s">
        <v>339</v>
      </c>
      <c r="X84" s="36" t="s">
        <v>339</v>
      </c>
      <c r="Y84" s="36" t="s">
        <v>339</v>
      </c>
      <c r="Z84" s="36" t="s">
        <v>339</v>
      </c>
      <c r="AA84" s="36" t="s">
        <v>339</v>
      </c>
      <c r="AB84" s="36" t="s">
        <v>339</v>
      </c>
      <c r="AC84" s="36" t="s">
        <v>339</v>
      </c>
      <c r="AD84" s="36" t="s">
        <v>339</v>
      </c>
      <c r="AE84" s="36" t="s">
        <v>339</v>
      </c>
      <c r="AF84" s="36" t="s">
        <v>339</v>
      </c>
      <c r="AG84" s="36" t="s">
        <v>339</v>
      </c>
      <c r="AH84" s="36" t="s">
        <v>339</v>
      </c>
      <c r="AI84" s="36" t="s">
        <v>339</v>
      </c>
      <c r="AJ84" s="36" t="s">
        <v>339</v>
      </c>
      <c r="AK84" s="36" t="s">
        <v>339</v>
      </c>
      <c r="AL84" s="36" t="s">
        <v>339</v>
      </c>
      <c r="AM84" s="36" t="s">
        <v>339</v>
      </c>
      <c r="AN84" s="36" t="s">
        <v>339</v>
      </c>
      <c r="AO84" s="36" t="s">
        <v>339</v>
      </c>
      <c r="AP84" s="36" t="s">
        <v>339</v>
      </c>
      <c r="AQ84" s="36" t="s">
        <v>339</v>
      </c>
      <c r="AR84" s="36" t="s">
        <v>339</v>
      </c>
      <c r="AS84" s="36" t="s">
        <v>339</v>
      </c>
      <c r="AT84" s="36" t="s">
        <v>339</v>
      </c>
      <c r="AU84" s="36" t="s">
        <v>339</v>
      </c>
      <c r="AV84" s="36" t="s">
        <v>339</v>
      </c>
      <c r="AW84" s="36" t="s">
        <v>339</v>
      </c>
      <c r="AX84" s="36" t="s">
        <v>339</v>
      </c>
      <c r="AY84" s="36" t="s">
        <v>339</v>
      </c>
      <c r="AZ84" s="36" t="s">
        <v>339</v>
      </c>
      <c r="BA84" s="36" t="s">
        <v>339</v>
      </c>
      <c r="BB84" s="36" t="s">
        <v>339</v>
      </c>
      <c r="BC84" s="36" t="s">
        <v>339</v>
      </c>
      <c r="BD84" s="36" t="s">
        <v>339</v>
      </c>
      <c r="BE84" s="36" t="s">
        <v>339</v>
      </c>
      <c r="BF84" s="36" t="s">
        <v>339</v>
      </c>
      <c r="BG84" s="36" t="s">
        <v>339</v>
      </c>
      <c r="BH84" s="36" t="s">
        <v>339</v>
      </c>
      <c r="BI84" s="36" t="s">
        <v>339</v>
      </c>
      <c r="BJ84" s="36" t="s">
        <v>339</v>
      </c>
      <c r="BK84" s="36" t="s">
        <v>339</v>
      </c>
      <c r="BL84" s="36" t="s">
        <v>339</v>
      </c>
    </row>
    <row r="85" spans="1:64" s="37" customFormat="1" x14ac:dyDescent="0.2">
      <c r="A85" s="34">
        <v>82</v>
      </c>
      <c r="B85" s="34" t="s">
        <v>193</v>
      </c>
      <c r="C85" s="34" t="s">
        <v>192</v>
      </c>
      <c r="D85" s="41" t="s">
        <v>339</v>
      </c>
      <c r="E85" s="36" t="s">
        <v>339</v>
      </c>
      <c r="F85" s="36" t="s">
        <v>339</v>
      </c>
      <c r="G85" s="36" t="s">
        <v>339</v>
      </c>
      <c r="H85" s="36" t="s">
        <v>339</v>
      </c>
      <c r="I85" s="36" t="s">
        <v>339</v>
      </c>
      <c r="J85" s="36" t="s">
        <v>339</v>
      </c>
      <c r="K85" s="36" t="s">
        <v>339</v>
      </c>
      <c r="L85" s="36" t="s">
        <v>339</v>
      </c>
      <c r="M85" s="36" t="s">
        <v>339</v>
      </c>
      <c r="N85" s="36" t="s">
        <v>339</v>
      </c>
      <c r="O85" s="36" t="s">
        <v>339</v>
      </c>
      <c r="P85" s="36" t="s">
        <v>339</v>
      </c>
      <c r="Q85" s="36" t="s">
        <v>339</v>
      </c>
      <c r="R85" s="36" t="s">
        <v>339</v>
      </c>
      <c r="S85" s="36" t="s">
        <v>339</v>
      </c>
      <c r="T85" s="36" t="s">
        <v>339</v>
      </c>
      <c r="U85" s="36" t="s">
        <v>339</v>
      </c>
      <c r="V85" s="36" t="s">
        <v>339</v>
      </c>
      <c r="W85" s="36" t="s">
        <v>339</v>
      </c>
      <c r="X85" s="36" t="s">
        <v>339</v>
      </c>
      <c r="Y85" s="36" t="s">
        <v>339</v>
      </c>
      <c r="Z85" s="36" t="s">
        <v>339</v>
      </c>
      <c r="AA85" s="36" t="s">
        <v>339</v>
      </c>
      <c r="AB85" s="36" t="s">
        <v>339</v>
      </c>
      <c r="AC85" s="36" t="s">
        <v>339</v>
      </c>
      <c r="AD85" s="36" t="s">
        <v>339</v>
      </c>
      <c r="AE85" s="36" t="s">
        <v>339</v>
      </c>
      <c r="AF85" s="36" t="s">
        <v>339</v>
      </c>
      <c r="AG85" s="36" t="s">
        <v>339</v>
      </c>
      <c r="AH85" s="36" t="s">
        <v>339</v>
      </c>
      <c r="AI85" s="36" t="s">
        <v>339</v>
      </c>
      <c r="AJ85" s="36" t="s">
        <v>339</v>
      </c>
      <c r="AK85" s="36" t="s">
        <v>339</v>
      </c>
      <c r="AL85" s="36" t="s">
        <v>339</v>
      </c>
      <c r="AM85" s="36" t="s">
        <v>339</v>
      </c>
      <c r="AN85" s="36" t="s">
        <v>339</v>
      </c>
      <c r="AO85" s="36" t="s">
        <v>339</v>
      </c>
      <c r="AP85" s="36" t="s">
        <v>339</v>
      </c>
      <c r="AQ85" s="36" t="s">
        <v>339</v>
      </c>
      <c r="AR85" s="36" t="s">
        <v>339</v>
      </c>
      <c r="AS85" s="36" t="s">
        <v>339</v>
      </c>
      <c r="AT85" s="36" t="s">
        <v>339</v>
      </c>
      <c r="AU85" s="36" t="s">
        <v>339</v>
      </c>
      <c r="AV85" s="36" t="s">
        <v>339</v>
      </c>
      <c r="AW85" s="36" t="s">
        <v>339</v>
      </c>
      <c r="AX85" s="36" t="s">
        <v>339</v>
      </c>
      <c r="AY85" s="36" t="s">
        <v>339</v>
      </c>
      <c r="AZ85" s="36" t="s">
        <v>339</v>
      </c>
      <c r="BA85" s="36" t="s">
        <v>339</v>
      </c>
      <c r="BB85" s="36" t="s">
        <v>339</v>
      </c>
      <c r="BC85" s="36" t="s">
        <v>339</v>
      </c>
      <c r="BD85" s="36" t="s">
        <v>339</v>
      </c>
      <c r="BE85" s="36" t="s">
        <v>339</v>
      </c>
      <c r="BF85" s="36" t="s">
        <v>339</v>
      </c>
      <c r="BG85" s="36" t="s">
        <v>339</v>
      </c>
      <c r="BH85" s="36" t="s">
        <v>339</v>
      </c>
      <c r="BI85" s="36" t="s">
        <v>339</v>
      </c>
      <c r="BJ85" s="36" t="s">
        <v>339</v>
      </c>
      <c r="BK85" s="36" t="s">
        <v>339</v>
      </c>
      <c r="BL85" s="36" t="s">
        <v>339</v>
      </c>
    </row>
    <row r="86" spans="1:64" s="37" customFormat="1" x14ac:dyDescent="0.2">
      <c r="A86" s="34">
        <v>83</v>
      </c>
      <c r="B86" s="34" t="s">
        <v>193</v>
      </c>
      <c r="C86" s="34" t="s">
        <v>194</v>
      </c>
      <c r="D86" s="41" t="s">
        <v>339</v>
      </c>
      <c r="E86" s="36" t="s">
        <v>339</v>
      </c>
      <c r="F86" s="36" t="s">
        <v>339</v>
      </c>
      <c r="G86" s="36" t="s">
        <v>339</v>
      </c>
      <c r="H86" s="36" t="s">
        <v>339</v>
      </c>
      <c r="I86" s="36" t="s">
        <v>339</v>
      </c>
      <c r="J86" s="36" t="s">
        <v>339</v>
      </c>
      <c r="K86" s="36" t="s">
        <v>339</v>
      </c>
      <c r="L86" s="36" t="s">
        <v>339</v>
      </c>
      <c r="M86" s="36" t="s">
        <v>339</v>
      </c>
      <c r="N86" s="36" t="s">
        <v>339</v>
      </c>
      <c r="O86" s="36" t="s">
        <v>339</v>
      </c>
      <c r="P86" s="36" t="s">
        <v>339</v>
      </c>
      <c r="Q86" s="36" t="s">
        <v>339</v>
      </c>
      <c r="R86" s="36" t="s">
        <v>339</v>
      </c>
      <c r="S86" s="36" t="s">
        <v>339</v>
      </c>
      <c r="T86" s="36" t="s">
        <v>339</v>
      </c>
      <c r="U86" s="36" t="s">
        <v>339</v>
      </c>
      <c r="V86" s="36" t="s">
        <v>339</v>
      </c>
      <c r="W86" s="36" t="s">
        <v>339</v>
      </c>
      <c r="X86" s="36" t="s">
        <v>339</v>
      </c>
      <c r="Y86" s="36" t="s">
        <v>339</v>
      </c>
      <c r="Z86" s="36" t="s">
        <v>339</v>
      </c>
      <c r="AA86" s="36" t="s">
        <v>339</v>
      </c>
      <c r="AB86" s="36" t="s">
        <v>339</v>
      </c>
      <c r="AC86" s="36" t="s">
        <v>339</v>
      </c>
      <c r="AD86" s="36" t="s">
        <v>339</v>
      </c>
      <c r="AE86" s="36" t="s">
        <v>339</v>
      </c>
      <c r="AF86" s="36" t="s">
        <v>339</v>
      </c>
      <c r="AG86" s="36" t="s">
        <v>339</v>
      </c>
      <c r="AH86" s="36" t="s">
        <v>339</v>
      </c>
      <c r="AI86" s="36" t="s">
        <v>339</v>
      </c>
      <c r="AJ86" s="36" t="s">
        <v>339</v>
      </c>
      <c r="AK86" s="36" t="s">
        <v>339</v>
      </c>
      <c r="AL86" s="36" t="s">
        <v>339</v>
      </c>
      <c r="AM86" s="36" t="s">
        <v>339</v>
      </c>
      <c r="AN86" s="36" t="s">
        <v>339</v>
      </c>
      <c r="AO86" s="36" t="s">
        <v>339</v>
      </c>
      <c r="AP86" s="36" t="s">
        <v>339</v>
      </c>
      <c r="AQ86" s="36" t="s">
        <v>339</v>
      </c>
      <c r="AR86" s="36" t="s">
        <v>339</v>
      </c>
      <c r="AS86" s="36" t="s">
        <v>339</v>
      </c>
      <c r="AT86" s="36" t="s">
        <v>339</v>
      </c>
      <c r="AU86" s="36" t="s">
        <v>339</v>
      </c>
      <c r="AV86" s="36" t="s">
        <v>339</v>
      </c>
      <c r="AW86" s="36" t="s">
        <v>339</v>
      </c>
      <c r="AX86" s="36" t="s">
        <v>339</v>
      </c>
      <c r="AY86" s="36" t="s">
        <v>339</v>
      </c>
      <c r="AZ86" s="36" t="s">
        <v>339</v>
      </c>
      <c r="BA86" s="36" t="s">
        <v>339</v>
      </c>
      <c r="BB86" s="36" t="s">
        <v>339</v>
      </c>
      <c r="BC86" s="36" t="s">
        <v>339</v>
      </c>
      <c r="BD86" s="36" t="s">
        <v>339</v>
      </c>
      <c r="BE86" s="36" t="s">
        <v>339</v>
      </c>
      <c r="BF86" s="36" t="s">
        <v>339</v>
      </c>
      <c r="BG86" s="36" t="s">
        <v>339</v>
      </c>
      <c r="BH86" s="36" t="s">
        <v>339</v>
      </c>
      <c r="BI86" s="36" t="s">
        <v>339</v>
      </c>
      <c r="BJ86" s="36" t="s">
        <v>339</v>
      </c>
      <c r="BK86" s="36" t="s">
        <v>339</v>
      </c>
      <c r="BL86" s="36" t="s">
        <v>339</v>
      </c>
    </row>
    <row r="87" spans="1:64" s="37" customFormat="1" x14ac:dyDescent="0.2">
      <c r="A87" s="34">
        <v>84</v>
      </c>
      <c r="B87" s="34" t="s">
        <v>193</v>
      </c>
      <c r="C87" s="34" t="s">
        <v>195</v>
      </c>
      <c r="D87" s="41" t="s">
        <v>339</v>
      </c>
      <c r="E87" s="36" t="s">
        <v>339</v>
      </c>
      <c r="F87" s="36" t="s">
        <v>339</v>
      </c>
      <c r="G87" s="36" t="s">
        <v>339</v>
      </c>
      <c r="H87" s="36" t="s">
        <v>339</v>
      </c>
      <c r="I87" s="36" t="s">
        <v>339</v>
      </c>
      <c r="J87" s="36" t="s">
        <v>339</v>
      </c>
      <c r="K87" s="36" t="s">
        <v>339</v>
      </c>
      <c r="L87" s="36" t="s">
        <v>339</v>
      </c>
      <c r="M87" s="36" t="s">
        <v>339</v>
      </c>
      <c r="N87" s="36" t="s">
        <v>339</v>
      </c>
      <c r="O87" s="36" t="s">
        <v>339</v>
      </c>
      <c r="P87" s="36" t="s">
        <v>339</v>
      </c>
      <c r="Q87" s="36" t="s">
        <v>339</v>
      </c>
      <c r="R87" s="36" t="s">
        <v>339</v>
      </c>
      <c r="S87" s="36" t="s">
        <v>339</v>
      </c>
      <c r="T87" s="36" t="s">
        <v>339</v>
      </c>
      <c r="U87" s="36" t="s">
        <v>339</v>
      </c>
      <c r="V87" s="36" t="s">
        <v>339</v>
      </c>
      <c r="W87" s="36" t="s">
        <v>339</v>
      </c>
      <c r="X87" s="36" t="s">
        <v>339</v>
      </c>
      <c r="Y87" s="36" t="s">
        <v>339</v>
      </c>
      <c r="Z87" s="36" t="s">
        <v>339</v>
      </c>
      <c r="AA87" s="36" t="s">
        <v>339</v>
      </c>
      <c r="AB87" s="36" t="s">
        <v>339</v>
      </c>
      <c r="AC87" s="36" t="s">
        <v>339</v>
      </c>
      <c r="AD87" s="36" t="s">
        <v>339</v>
      </c>
      <c r="AE87" s="36" t="s">
        <v>339</v>
      </c>
      <c r="AF87" s="36" t="s">
        <v>339</v>
      </c>
      <c r="AG87" s="36" t="s">
        <v>339</v>
      </c>
      <c r="AH87" s="36" t="s">
        <v>339</v>
      </c>
      <c r="AI87" s="36" t="s">
        <v>339</v>
      </c>
      <c r="AJ87" s="36" t="s">
        <v>339</v>
      </c>
      <c r="AK87" s="36" t="s">
        <v>339</v>
      </c>
      <c r="AL87" s="36" t="s">
        <v>339</v>
      </c>
      <c r="AM87" s="36" t="s">
        <v>339</v>
      </c>
      <c r="AN87" s="36" t="s">
        <v>339</v>
      </c>
      <c r="AO87" s="36" t="s">
        <v>339</v>
      </c>
      <c r="AP87" s="36" t="s">
        <v>339</v>
      </c>
      <c r="AQ87" s="36" t="s">
        <v>339</v>
      </c>
      <c r="AR87" s="36" t="s">
        <v>339</v>
      </c>
      <c r="AS87" s="36" t="s">
        <v>339</v>
      </c>
      <c r="AT87" s="36" t="s">
        <v>339</v>
      </c>
      <c r="AU87" s="36" t="s">
        <v>339</v>
      </c>
      <c r="AV87" s="36" t="s">
        <v>339</v>
      </c>
      <c r="AW87" s="36" t="s">
        <v>339</v>
      </c>
      <c r="AX87" s="36" t="s">
        <v>339</v>
      </c>
      <c r="AY87" s="36" t="s">
        <v>339</v>
      </c>
      <c r="AZ87" s="36" t="s">
        <v>339</v>
      </c>
      <c r="BA87" s="36" t="s">
        <v>339</v>
      </c>
      <c r="BB87" s="36" t="s">
        <v>339</v>
      </c>
      <c r="BC87" s="36" t="s">
        <v>339</v>
      </c>
      <c r="BD87" s="36" t="s">
        <v>339</v>
      </c>
      <c r="BE87" s="36" t="s">
        <v>339</v>
      </c>
      <c r="BF87" s="36" t="s">
        <v>339</v>
      </c>
      <c r="BG87" s="36" t="s">
        <v>339</v>
      </c>
      <c r="BH87" s="36" t="s">
        <v>339</v>
      </c>
      <c r="BI87" s="36" t="s">
        <v>339</v>
      </c>
      <c r="BJ87" s="36" t="s">
        <v>339</v>
      </c>
      <c r="BK87" s="36" t="s">
        <v>339</v>
      </c>
      <c r="BL87" s="36" t="s">
        <v>339</v>
      </c>
    </row>
    <row r="88" spans="1:64" s="37" customFormat="1" x14ac:dyDescent="0.2">
      <c r="A88" s="34">
        <v>85</v>
      </c>
      <c r="B88" s="34" t="s">
        <v>193</v>
      </c>
      <c r="C88" s="34" t="s">
        <v>196</v>
      </c>
      <c r="D88" s="41" t="s">
        <v>339</v>
      </c>
      <c r="E88" s="36" t="s">
        <v>339</v>
      </c>
      <c r="F88" s="36" t="s">
        <v>339</v>
      </c>
      <c r="G88" s="36" t="s">
        <v>339</v>
      </c>
      <c r="H88" s="36" t="s">
        <v>339</v>
      </c>
      <c r="I88" s="36" t="s">
        <v>339</v>
      </c>
      <c r="J88" s="36" t="s">
        <v>339</v>
      </c>
      <c r="K88" s="36" t="s">
        <v>339</v>
      </c>
      <c r="L88" s="36" t="s">
        <v>339</v>
      </c>
      <c r="M88" s="36" t="s">
        <v>339</v>
      </c>
      <c r="N88" s="36" t="s">
        <v>339</v>
      </c>
      <c r="O88" s="36" t="s">
        <v>339</v>
      </c>
      <c r="P88" s="36" t="s">
        <v>339</v>
      </c>
      <c r="Q88" s="36" t="s">
        <v>339</v>
      </c>
      <c r="R88" s="36" t="s">
        <v>339</v>
      </c>
      <c r="S88" s="36" t="s">
        <v>339</v>
      </c>
      <c r="T88" s="36" t="s">
        <v>339</v>
      </c>
      <c r="U88" s="36" t="s">
        <v>339</v>
      </c>
      <c r="V88" s="36" t="s">
        <v>339</v>
      </c>
      <c r="W88" s="36" t="s">
        <v>339</v>
      </c>
      <c r="X88" s="36" t="s">
        <v>339</v>
      </c>
      <c r="Y88" s="36" t="s">
        <v>339</v>
      </c>
      <c r="Z88" s="36" t="s">
        <v>339</v>
      </c>
      <c r="AA88" s="36" t="s">
        <v>339</v>
      </c>
      <c r="AB88" s="36" t="s">
        <v>339</v>
      </c>
      <c r="AC88" s="36" t="s">
        <v>339</v>
      </c>
      <c r="AD88" s="36" t="s">
        <v>339</v>
      </c>
      <c r="AE88" s="36" t="s">
        <v>339</v>
      </c>
      <c r="AF88" s="36" t="s">
        <v>339</v>
      </c>
      <c r="AG88" s="36" t="s">
        <v>339</v>
      </c>
      <c r="AH88" s="36" t="s">
        <v>339</v>
      </c>
      <c r="AI88" s="36" t="s">
        <v>339</v>
      </c>
      <c r="AJ88" s="36" t="s">
        <v>339</v>
      </c>
      <c r="AK88" s="36" t="s">
        <v>339</v>
      </c>
      <c r="AL88" s="36" t="s">
        <v>339</v>
      </c>
      <c r="AM88" s="36" t="s">
        <v>339</v>
      </c>
      <c r="AN88" s="36" t="s">
        <v>339</v>
      </c>
      <c r="AO88" s="36" t="s">
        <v>339</v>
      </c>
      <c r="AP88" s="36" t="s">
        <v>339</v>
      </c>
      <c r="AQ88" s="36" t="s">
        <v>339</v>
      </c>
      <c r="AR88" s="36" t="s">
        <v>339</v>
      </c>
      <c r="AS88" s="36" t="s">
        <v>339</v>
      </c>
      <c r="AT88" s="36" t="s">
        <v>339</v>
      </c>
      <c r="AU88" s="36" t="s">
        <v>339</v>
      </c>
      <c r="AV88" s="36" t="s">
        <v>339</v>
      </c>
      <c r="AW88" s="36" t="s">
        <v>339</v>
      </c>
      <c r="AX88" s="36" t="s">
        <v>339</v>
      </c>
      <c r="AY88" s="36" t="s">
        <v>339</v>
      </c>
      <c r="AZ88" s="36" t="s">
        <v>339</v>
      </c>
      <c r="BA88" s="36" t="s">
        <v>339</v>
      </c>
      <c r="BB88" s="36" t="s">
        <v>339</v>
      </c>
      <c r="BC88" s="36" t="s">
        <v>339</v>
      </c>
      <c r="BD88" s="36" t="s">
        <v>339</v>
      </c>
      <c r="BE88" s="36" t="s">
        <v>339</v>
      </c>
      <c r="BF88" s="36" t="s">
        <v>339</v>
      </c>
      <c r="BG88" s="36" t="s">
        <v>339</v>
      </c>
      <c r="BH88" s="36" t="s">
        <v>339</v>
      </c>
      <c r="BI88" s="36" t="s">
        <v>339</v>
      </c>
      <c r="BJ88" s="36" t="s">
        <v>339</v>
      </c>
      <c r="BK88" s="36" t="s">
        <v>339</v>
      </c>
      <c r="BL88" s="36" t="s">
        <v>339</v>
      </c>
    </row>
    <row r="89" spans="1:64" s="37" customFormat="1" x14ac:dyDescent="0.2">
      <c r="A89" s="34">
        <v>86</v>
      </c>
      <c r="B89" s="34" t="s">
        <v>193</v>
      </c>
      <c r="C89" s="34" t="s">
        <v>197</v>
      </c>
      <c r="D89" s="41" t="s">
        <v>339</v>
      </c>
      <c r="E89" s="36" t="s">
        <v>339</v>
      </c>
      <c r="F89" s="36" t="s">
        <v>339</v>
      </c>
      <c r="G89" s="36" t="s">
        <v>339</v>
      </c>
      <c r="H89" s="36" t="s">
        <v>339</v>
      </c>
      <c r="I89" s="36" t="s">
        <v>339</v>
      </c>
      <c r="J89" s="36" t="s">
        <v>339</v>
      </c>
      <c r="K89" s="36" t="s">
        <v>339</v>
      </c>
      <c r="L89" s="36" t="s">
        <v>339</v>
      </c>
      <c r="M89" s="36" t="s">
        <v>339</v>
      </c>
      <c r="N89" s="36" t="s">
        <v>339</v>
      </c>
      <c r="O89" s="36" t="s">
        <v>339</v>
      </c>
      <c r="P89" s="36" t="s">
        <v>339</v>
      </c>
      <c r="Q89" s="36" t="s">
        <v>339</v>
      </c>
      <c r="R89" s="36" t="s">
        <v>339</v>
      </c>
      <c r="S89" s="36" t="s">
        <v>339</v>
      </c>
      <c r="T89" s="36" t="s">
        <v>339</v>
      </c>
      <c r="U89" s="36" t="s">
        <v>339</v>
      </c>
      <c r="V89" s="36" t="s">
        <v>339</v>
      </c>
      <c r="W89" s="36" t="s">
        <v>339</v>
      </c>
      <c r="X89" s="36" t="s">
        <v>339</v>
      </c>
      <c r="Y89" s="36" t="s">
        <v>339</v>
      </c>
      <c r="Z89" s="36" t="s">
        <v>339</v>
      </c>
      <c r="AA89" s="36" t="s">
        <v>339</v>
      </c>
      <c r="AB89" s="36" t="s">
        <v>339</v>
      </c>
      <c r="AC89" s="36" t="s">
        <v>339</v>
      </c>
      <c r="AD89" s="36" t="s">
        <v>339</v>
      </c>
      <c r="AE89" s="36" t="s">
        <v>339</v>
      </c>
      <c r="AF89" s="36" t="s">
        <v>339</v>
      </c>
      <c r="AG89" s="36" t="s">
        <v>339</v>
      </c>
      <c r="AH89" s="36" t="s">
        <v>339</v>
      </c>
      <c r="AI89" s="36" t="s">
        <v>339</v>
      </c>
      <c r="AJ89" s="36" t="s">
        <v>339</v>
      </c>
      <c r="AK89" s="36" t="s">
        <v>339</v>
      </c>
      <c r="AL89" s="36" t="s">
        <v>339</v>
      </c>
      <c r="AM89" s="36" t="s">
        <v>339</v>
      </c>
      <c r="AN89" s="36" t="s">
        <v>339</v>
      </c>
      <c r="AO89" s="36" t="s">
        <v>339</v>
      </c>
      <c r="AP89" s="36" t="s">
        <v>339</v>
      </c>
      <c r="AQ89" s="36" t="s">
        <v>339</v>
      </c>
      <c r="AR89" s="36" t="s">
        <v>339</v>
      </c>
      <c r="AS89" s="36" t="s">
        <v>339</v>
      </c>
      <c r="AT89" s="36" t="s">
        <v>339</v>
      </c>
      <c r="AU89" s="36" t="s">
        <v>339</v>
      </c>
      <c r="AV89" s="36" t="s">
        <v>339</v>
      </c>
      <c r="AW89" s="36" t="s">
        <v>339</v>
      </c>
      <c r="AX89" s="36" t="s">
        <v>339</v>
      </c>
      <c r="AY89" s="36" t="s">
        <v>339</v>
      </c>
      <c r="AZ89" s="36" t="s">
        <v>339</v>
      </c>
      <c r="BA89" s="36" t="s">
        <v>339</v>
      </c>
      <c r="BB89" s="36" t="s">
        <v>339</v>
      </c>
      <c r="BC89" s="36" t="s">
        <v>339</v>
      </c>
      <c r="BD89" s="36" t="s">
        <v>339</v>
      </c>
      <c r="BE89" s="36" t="s">
        <v>339</v>
      </c>
      <c r="BF89" s="36" t="s">
        <v>339</v>
      </c>
      <c r="BG89" s="36" t="s">
        <v>339</v>
      </c>
      <c r="BH89" s="36" t="s">
        <v>339</v>
      </c>
      <c r="BI89" s="36" t="s">
        <v>339</v>
      </c>
      <c r="BJ89" s="36" t="s">
        <v>339</v>
      </c>
      <c r="BK89" s="36" t="s">
        <v>339</v>
      </c>
      <c r="BL89" s="36" t="s">
        <v>339</v>
      </c>
    </row>
    <row r="90" spans="1:64" s="37" customFormat="1" x14ac:dyDescent="0.2">
      <c r="A90" s="34">
        <v>87</v>
      </c>
      <c r="B90" s="34" t="s">
        <v>193</v>
      </c>
      <c r="C90" s="34" t="s">
        <v>198</v>
      </c>
      <c r="D90" s="41" t="s">
        <v>339</v>
      </c>
      <c r="E90" s="36" t="s">
        <v>339</v>
      </c>
      <c r="F90" s="36" t="s">
        <v>339</v>
      </c>
      <c r="G90" s="36" t="s">
        <v>339</v>
      </c>
      <c r="H90" s="36" t="s">
        <v>339</v>
      </c>
      <c r="I90" s="36" t="s">
        <v>339</v>
      </c>
      <c r="J90" s="36" t="s">
        <v>339</v>
      </c>
      <c r="K90" s="36" t="s">
        <v>339</v>
      </c>
      <c r="L90" s="36" t="s">
        <v>339</v>
      </c>
      <c r="M90" s="36" t="s">
        <v>339</v>
      </c>
      <c r="N90" s="36" t="s">
        <v>339</v>
      </c>
      <c r="O90" s="36" t="s">
        <v>339</v>
      </c>
      <c r="P90" s="36" t="s">
        <v>339</v>
      </c>
      <c r="Q90" s="36" t="s">
        <v>339</v>
      </c>
      <c r="R90" s="36" t="s">
        <v>339</v>
      </c>
      <c r="S90" s="36" t="s">
        <v>339</v>
      </c>
      <c r="T90" s="36" t="s">
        <v>339</v>
      </c>
      <c r="U90" s="36" t="s">
        <v>339</v>
      </c>
      <c r="V90" s="36" t="s">
        <v>339</v>
      </c>
      <c r="W90" s="36" t="s">
        <v>339</v>
      </c>
      <c r="X90" s="36" t="s">
        <v>339</v>
      </c>
      <c r="Y90" s="36" t="s">
        <v>339</v>
      </c>
      <c r="Z90" s="36" t="s">
        <v>339</v>
      </c>
      <c r="AA90" s="36" t="s">
        <v>339</v>
      </c>
      <c r="AB90" s="36" t="s">
        <v>339</v>
      </c>
      <c r="AC90" s="36" t="s">
        <v>339</v>
      </c>
      <c r="AD90" s="36" t="s">
        <v>339</v>
      </c>
      <c r="AE90" s="36" t="s">
        <v>339</v>
      </c>
      <c r="AF90" s="36" t="s">
        <v>339</v>
      </c>
      <c r="AG90" s="36" t="s">
        <v>339</v>
      </c>
      <c r="AH90" s="36" t="s">
        <v>339</v>
      </c>
      <c r="AI90" s="36" t="s">
        <v>339</v>
      </c>
      <c r="AJ90" s="36" t="s">
        <v>339</v>
      </c>
      <c r="AK90" s="36" t="s">
        <v>339</v>
      </c>
      <c r="AL90" s="36" t="s">
        <v>339</v>
      </c>
      <c r="AM90" s="36" t="s">
        <v>339</v>
      </c>
      <c r="AN90" s="36" t="s">
        <v>339</v>
      </c>
      <c r="AO90" s="36" t="s">
        <v>339</v>
      </c>
      <c r="AP90" s="36" t="s">
        <v>339</v>
      </c>
      <c r="AQ90" s="36" t="s">
        <v>339</v>
      </c>
      <c r="AR90" s="36" t="s">
        <v>339</v>
      </c>
      <c r="AS90" s="36" t="s">
        <v>339</v>
      </c>
      <c r="AT90" s="36" t="s">
        <v>339</v>
      </c>
      <c r="AU90" s="36" t="s">
        <v>339</v>
      </c>
      <c r="AV90" s="36" t="s">
        <v>339</v>
      </c>
      <c r="AW90" s="36" t="s">
        <v>339</v>
      </c>
      <c r="AX90" s="36" t="s">
        <v>339</v>
      </c>
      <c r="AY90" s="36" t="s">
        <v>339</v>
      </c>
      <c r="AZ90" s="36" t="s">
        <v>339</v>
      </c>
      <c r="BA90" s="36" t="s">
        <v>339</v>
      </c>
      <c r="BB90" s="36" t="s">
        <v>339</v>
      </c>
      <c r="BC90" s="36" t="s">
        <v>339</v>
      </c>
      <c r="BD90" s="36" t="s">
        <v>339</v>
      </c>
      <c r="BE90" s="36" t="s">
        <v>339</v>
      </c>
      <c r="BF90" s="36" t="s">
        <v>339</v>
      </c>
      <c r="BG90" s="36" t="s">
        <v>339</v>
      </c>
      <c r="BH90" s="36" t="s">
        <v>339</v>
      </c>
      <c r="BI90" s="36" t="s">
        <v>339</v>
      </c>
      <c r="BJ90" s="36" t="s">
        <v>339</v>
      </c>
      <c r="BK90" s="36" t="s">
        <v>339</v>
      </c>
      <c r="BL90" s="36" t="s">
        <v>339</v>
      </c>
    </row>
    <row r="91" spans="1:64" s="37" customFormat="1" x14ac:dyDescent="0.2">
      <c r="A91" s="34">
        <v>88</v>
      </c>
      <c r="B91" s="34" t="s">
        <v>193</v>
      </c>
      <c r="C91" s="34" t="s">
        <v>199</v>
      </c>
      <c r="D91" s="41" t="s">
        <v>339</v>
      </c>
      <c r="E91" s="36" t="s">
        <v>339</v>
      </c>
      <c r="F91" s="36" t="s">
        <v>339</v>
      </c>
      <c r="G91" s="36" t="s">
        <v>339</v>
      </c>
      <c r="H91" s="36" t="s">
        <v>339</v>
      </c>
      <c r="I91" s="36" t="s">
        <v>339</v>
      </c>
      <c r="J91" s="36" t="s">
        <v>339</v>
      </c>
      <c r="K91" s="36" t="s">
        <v>339</v>
      </c>
      <c r="L91" s="36" t="s">
        <v>339</v>
      </c>
      <c r="M91" s="36" t="s">
        <v>339</v>
      </c>
      <c r="N91" s="36" t="s">
        <v>339</v>
      </c>
      <c r="O91" s="36" t="s">
        <v>339</v>
      </c>
      <c r="P91" s="36" t="s">
        <v>339</v>
      </c>
      <c r="Q91" s="36" t="s">
        <v>339</v>
      </c>
      <c r="R91" s="36" t="s">
        <v>339</v>
      </c>
      <c r="S91" s="36" t="s">
        <v>339</v>
      </c>
      <c r="T91" s="36" t="s">
        <v>339</v>
      </c>
      <c r="U91" s="36" t="s">
        <v>339</v>
      </c>
      <c r="V91" s="36" t="s">
        <v>339</v>
      </c>
      <c r="W91" s="36" t="s">
        <v>339</v>
      </c>
      <c r="X91" s="36" t="s">
        <v>339</v>
      </c>
      <c r="Y91" s="36" t="s">
        <v>339</v>
      </c>
      <c r="Z91" s="36" t="s">
        <v>339</v>
      </c>
      <c r="AA91" s="36" t="s">
        <v>339</v>
      </c>
      <c r="AB91" s="36" t="s">
        <v>339</v>
      </c>
      <c r="AC91" s="36" t="s">
        <v>339</v>
      </c>
      <c r="AD91" s="36" t="s">
        <v>339</v>
      </c>
      <c r="AE91" s="36" t="s">
        <v>339</v>
      </c>
      <c r="AF91" s="36" t="s">
        <v>339</v>
      </c>
      <c r="AG91" s="36" t="s">
        <v>339</v>
      </c>
      <c r="AH91" s="36" t="s">
        <v>339</v>
      </c>
      <c r="AI91" s="36" t="s">
        <v>339</v>
      </c>
      <c r="AJ91" s="36" t="s">
        <v>339</v>
      </c>
      <c r="AK91" s="36" t="s">
        <v>339</v>
      </c>
      <c r="AL91" s="36" t="s">
        <v>339</v>
      </c>
      <c r="AM91" s="36" t="s">
        <v>339</v>
      </c>
      <c r="AN91" s="36" t="s">
        <v>339</v>
      </c>
      <c r="AO91" s="36" t="s">
        <v>339</v>
      </c>
      <c r="AP91" s="36" t="s">
        <v>339</v>
      </c>
      <c r="AQ91" s="36" t="s">
        <v>339</v>
      </c>
      <c r="AR91" s="36" t="s">
        <v>339</v>
      </c>
      <c r="AS91" s="36" t="s">
        <v>339</v>
      </c>
      <c r="AT91" s="36" t="s">
        <v>339</v>
      </c>
      <c r="AU91" s="36" t="s">
        <v>339</v>
      </c>
      <c r="AV91" s="36" t="s">
        <v>339</v>
      </c>
      <c r="AW91" s="36" t="s">
        <v>339</v>
      </c>
      <c r="AX91" s="36" t="s">
        <v>339</v>
      </c>
      <c r="AY91" s="36" t="s">
        <v>339</v>
      </c>
      <c r="AZ91" s="36" t="s">
        <v>339</v>
      </c>
      <c r="BA91" s="36" t="s">
        <v>339</v>
      </c>
      <c r="BB91" s="36" t="s">
        <v>339</v>
      </c>
      <c r="BC91" s="36" t="s">
        <v>339</v>
      </c>
      <c r="BD91" s="36" t="s">
        <v>339</v>
      </c>
      <c r="BE91" s="36" t="s">
        <v>339</v>
      </c>
      <c r="BF91" s="36" t="s">
        <v>339</v>
      </c>
      <c r="BG91" s="36" t="s">
        <v>339</v>
      </c>
      <c r="BH91" s="36" t="s">
        <v>339</v>
      </c>
      <c r="BI91" s="36" t="s">
        <v>339</v>
      </c>
      <c r="BJ91" s="36" t="s">
        <v>339</v>
      </c>
      <c r="BK91" s="36" t="s">
        <v>339</v>
      </c>
      <c r="BL91" s="36" t="s">
        <v>339</v>
      </c>
    </row>
    <row r="92" spans="1:64" s="37" customFormat="1" x14ac:dyDescent="0.2">
      <c r="A92" s="34">
        <v>89</v>
      </c>
      <c r="B92" s="34" t="s">
        <v>201</v>
      </c>
      <c r="C92" s="34" t="s">
        <v>200</v>
      </c>
      <c r="D92" s="41">
        <v>6.3831535109999997</v>
      </c>
      <c r="E92" s="36">
        <v>49</v>
      </c>
      <c r="F92" s="36">
        <v>25</v>
      </c>
      <c r="G92" s="36">
        <v>20</v>
      </c>
      <c r="H92" s="36">
        <v>4</v>
      </c>
      <c r="I92" s="36">
        <v>19.795300959823329</v>
      </c>
      <c r="J92" s="36">
        <v>250.4049141741817</v>
      </c>
      <c r="K92" s="36">
        <v>1.8661864599348714</v>
      </c>
      <c r="L92" s="36">
        <v>17.929114499888456</v>
      </c>
      <c r="M92" s="36">
        <v>68.561781633886199</v>
      </c>
      <c r="N92" s="36">
        <v>201.63843350011882</v>
      </c>
      <c r="O92" s="36">
        <v>2.216542231</v>
      </c>
      <c r="P92" s="36">
        <v>3.942613256</v>
      </c>
      <c r="Q92" s="36">
        <v>2.0935952019999999</v>
      </c>
      <c r="R92" s="36">
        <v>0.122947029</v>
      </c>
      <c r="S92" s="36">
        <v>3.7822475660000001</v>
      </c>
      <c r="T92" s="36">
        <v>0.16036569000000001</v>
      </c>
      <c r="U92" s="36">
        <v>6.1620500000000007</v>
      </c>
      <c r="V92" s="36">
        <v>14.631099999999995</v>
      </c>
      <c r="W92" s="36">
        <v>28.173893190823328</v>
      </c>
      <c r="X92" s="36">
        <v>268.97862743018169</v>
      </c>
      <c r="Y92" s="36">
        <v>297.15252062100501</v>
      </c>
      <c r="Z92" s="36">
        <v>0.12230009101069343</v>
      </c>
      <c r="AA92" s="36">
        <v>5.4161001516339888E-2</v>
      </c>
      <c r="AB92" s="36">
        <v>5.4161002E-2</v>
      </c>
      <c r="AC92" s="36">
        <v>2.9984827789685205E-2</v>
      </c>
      <c r="AD92" s="36">
        <v>5.3803090313737254</v>
      </c>
      <c r="AE92" s="36">
        <v>48.422781282363474</v>
      </c>
      <c r="AF92" s="36">
        <v>53.803090313737279</v>
      </c>
      <c r="AG92" s="36">
        <v>0.39281180740015853</v>
      </c>
      <c r="AH92" s="36">
        <v>0.66823158040486763</v>
      </c>
      <c r="AI92" s="36">
        <v>2.1401470885939666</v>
      </c>
      <c r="AJ92" s="36">
        <v>1.9778978109221187E-3</v>
      </c>
      <c r="AK92" s="36">
        <v>2.3901757314782053E-3</v>
      </c>
      <c r="AL92" s="36">
        <v>5.9780240152152424E-3</v>
      </c>
      <c r="AM92" s="36">
        <v>0.42477453300076584</v>
      </c>
      <c r="AN92" s="36">
        <v>6.0509307875100715</v>
      </c>
      <c r="AO92" s="36">
        <v>50.56890639497265</v>
      </c>
      <c r="AP92" s="36">
        <v>9161.0865444680003</v>
      </c>
      <c r="AQ92" s="36">
        <v>4932.8927547129997</v>
      </c>
      <c r="AR92" s="36">
        <v>14093.979299180999</v>
      </c>
      <c r="AS92" s="36">
        <v>185.29670630000001</v>
      </c>
      <c r="AT92" s="36">
        <v>44480.975007943998</v>
      </c>
      <c r="AU92" s="36">
        <v>97163.658764081003</v>
      </c>
      <c r="AV92" s="36">
        <v>24530.280363195001</v>
      </c>
      <c r="AW92" s="36">
        <v>53583.622889808001</v>
      </c>
      <c r="AX92" s="36">
        <v>23342.636204535</v>
      </c>
      <c r="AY92" s="36">
        <v>50989.348556917001</v>
      </c>
      <c r="AZ92" s="36">
        <v>1.2880525330000001</v>
      </c>
      <c r="BA92" s="36">
        <v>2.5761050669999999</v>
      </c>
      <c r="BB92" s="36">
        <v>46.146294640999997</v>
      </c>
      <c r="BC92" s="36">
        <v>4630.5128207400003</v>
      </c>
      <c r="BD92" s="36">
        <v>10114.831510251999</v>
      </c>
      <c r="BE92" s="36">
        <v>1.3460270670000001</v>
      </c>
      <c r="BF92" s="36">
        <v>2.6920541349999998</v>
      </c>
      <c r="BG92" s="36">
        <v>20.887858736999998</v>
      </c>
      <c r="BH92" s="36">
        <v>360.93379194599999</v>
      </c>
      <c r="BI92" s="36">
        <v>0.54000000000000026</v>
      </c>
      <c r="BJ92" s="36">
        <v>0.56000000000000028</v>
      </c>
      <c r="BK92" s="36">
        <v>1.8600000000000014</v>
      </c>
      <c r="BL92" s="36">
        <v>1.8600000000000014</v>
      </c>
    </row>
    <row r="93" spans="1:64" s="37" customFormat="1" x14ac:dyDescent="0.2">
      <c r="A93" s="34">
        <v>90</v>
      </c>
      <c r="B93" s="34" t="s">
        <v>201</v>
      </c>
      <c r="C93" s="34" t="s">
        <v>202</v>
      </c>
      <c r="D93" s="41">
        <v>5.031090099</v>
      </c>
      <c r="E93" s="36">
        <v>6</v>
      </c>
      <c r="F93" s="36">
        <v>0</v>
      </c>
      <c r="G93" s="36">
        <v>0</v>
      </c>
      <c r="H93" s="36">
        <v>6</v>
      </c>
      <c r="I93" s="36">
        <v>0</v>
      </c>
      <c r="J93" s="36">
        <v>0</v>
      </c>
      <c r="K93" s="36">
        <v>0</v>
      </c>
      <c r="L93" s="36">
        <v>0</v>
      </c>
      <c r="M93" s="36">
        <v>0</v>
      </c>
      <c r="N93" s="36">
        <v>0</v>
      </c>
      <c r="O93" s="36">
        <v>3.6036587999999994E-2</v>
      </c>
      <c r="P93" s="36">
        <v>6.1460224000000001E-2</v>
      </c>
      <c r="Q93" s="36">
        <v>3.2862405999999997E-2</v>
      </c>
      <c r="R93" s="36">
        <v>3.1741820000000002E-3</v>
      </c>
      <c r="S93" s="36">
        <v>5.7319986000000003E-2</v>
      </c>
      <c r="T93" s="36">
        <v>4.1402380000000001E-3</v>
      </c>
      <c r="U93" s="36">
        <v>0</v>
      </c>
      <c r="V93" s="36">
        <v>0</v>
      </c>
      <c r="W93" s="36">
        <v>3.6036587999999994E-2</v>
      </c>
      <c r="X93" s="36">
        <v>6.1460224000000001E-2</v>
      </c>
      <c r="Y93" s="36">
        <v>9.7496811999999988E-2</v>
      </c>
      <c r="Z93" s="36">
        <v>0</v>
      </c>
      <c r="AA93" s="36">
        <v>0</v>
      </c>
      <c r="AB93" s="36">
        <v>0</v>
      </c>
      <c r="AC93" s="36">
        <v>0</v>
      </c>
      <c r="AD93" s="36">
        <v>0</v>
      </c>
      <c r="AE93" s="36">
        <v>0</v>
      </c>
      <c r="AF93" s="36">
        <v>0</v>
      </c>
      <c r="AG93" s="36">
        <v>0</v>
      </c>
      <c r="AH93" s="36">
        <v>0</v>
      </c>
      <c r="AI93" s="36">
        <v>0</v>
      </c>
      <c r="AJ93" s="36">
        <v>0</v>
      </c>
      <c r="AK93" s="36">
        <v>0</v>
      </c>
      <c r="AL93" s="36">
        <v>0</v>
      </c>
      <c r="AM93" s="36">
        <v>0</v>
      </c>
      <c r="AN93" s="36">
        <v>0</v>
      </c>
      <c r="AO93" s="36">
        <v>0</v>
      </c>
      <c r="AP93" s="36">
        <v>5.2996295999999998E-2</v>
      </c>
      <c r="AQ93" s="36">
        <v>2.8536466999999999E-2</v>
      </c>
      <c r="AR93" s="36">
        <v>8.1532762999999994E-2</v>
      </c>
      <c r="AS93" s="36">
        <v>0</v>
      </c>
      <c r="AT93" s="36">
        <v>0</v>
      </c>
      <c r="AU93" s="36">
        <v>0</v>
      </c>
      <c r="AV93" s="36">
        <v>0</v>
      </c>
      <c r="AW93" s="36">
        <v>0</v>
      </c>
      <c r="AX93" s="36">
        <v>0</v>
      </c>
      <c r="AY93" s="36">
        <v>0</v>
      </c>
      <c r="AZ93" s="36">
        <v>0</v>
      </c>
      <c r="BA93" s="36">
        <v>0</v>
      </c>
      <c r="BB93" s="36">
        <v>1.1857461060000001</v>
      </c>
      <c r="BC93" s="36">
        <v>62.207222229999999</v>
      </c>
      <c r="BD93" s="36">
        <v>145.56818923099999</v>
      </c>
      <c r="BE93" s="36">
        <v>3.4586662999999997E-2</v>
      </c>
      <c r="BF93" s="36">
        <v>6.9173325999999993E-2</v>
      </c>
      <c r="BG93" s="36">
        <v>1.483910404</v>
      </c>
      <c r="BH93" s="36">
        <v>17.193309053</v>
      </c>
      <c r="BI93" s="36">
        <v>0</v>
      </c>
      <c r="BJ93" s="36">
        <v>0</v>
      </c>
      <c r="BK93" s="36">
        <v>0</v>
      </c>
      <c r="BL93" s="36">
        <v>0</v>
      </c>
    </row>
    <row r="94" spans="1:64" s="37" customFormat="1" x14ac:dyDescent="0.2">
      <c r="A94" s="34">
        <v>91</v>
      </c>
      <c r="B94" s="34" t="s">
        <v>201</v>
      </c>
      <c r="C94" s="34" t="s">
        <v>203</v>
      </c>
      <c r="D94" s="41">
        <v>4.7891299869999999</v>
      </c>
      <c r="E94" s="36">
        <v>3</v>
      </c>
      <c r="F94" s="36">
        <v>0</v>
      </c>
      <c r="G94" s="36">
        <v>0</v>
      </c>
      <c r="H94" s="36">
        <v>3</v>
      </c>
      <c r="I94" s="36">
        <v>0</v>
      </c>
      <c r="J94" s="36">
        <v>0</v>
      </c>
      <c r="K94" s="36">
        <v>0</v>
      </c>
      <c r="L94" s="36">
        <v>0</v>
      </c>
      <c r="M94" s="36">
        <v>0</v>
      </c>
      <c r="N94" s="36">
        <v>0</v>
      </c>
      <c r="O94" s="36">
        <v>7.0025000000000008E-5</v>
      </c>
      <c r="P94" s="36">
        <v>1.0287600000000001E-4</v>
      </c>
      <c r="Q94" s="36">
        <v>6.5723000000000008E-5</v>
      </c>
      <c r="R94" s="36">
        <v>4.3020000000000005E-6</v>
      </c>
      <c r="S94" s="36">
        <v>9.7264000000000009E-5</v>
      </c>
      <c r="T94" s="36">
        <v>5.6119999999999998E-6</v>
      </c>
      <c r="U94" s="36">
        <v>0</v>
      </c>
      <c r="V94" s="36">
        <v>0</v>
      </c>
      <c r="W94" s="36">
        <v>7.0025000000000008E-5</v>
      </c>
      <c r="X94" s="36">
        <v>1.0287600000000001E-4</v>
      </c>
      <c r="Y94" s="36">
        <v>1.7290100000000002E-4</v>
      </c>
      <c r="Z94" s="36">
        <v>0</v>
      </c>
      <c r="AA94" s="36">
        <v>0</v>
      </c>
      <c r="AB94" s="36">
        <v>0</v>
      </c>
      <c r="AC94" s="36">
        <v>0</v>
      </c>
      <c r="AD94" s="36">
        <v>0</v>
      </c>
      <c r="AE94" s="36">
        <v>0</v>
      </c>
      <c r="AF94" s="36">
        <v>0</v>
      </c>
      <c r="AG94" s="36">
        <v>0</v>
      </c>
      <c r="AH94" s="36">
        <v>0</v>
      </c>
      <c r="AI94" s="36">
        <v>0</v>
      </c>
      <c r="AJ94" s="36">
        <v>0</v>
      </c>
      <c r="AK94" s="36">
        <v>0</v>
      </c>
      <c r="AL94" s="36">
        <v>0</v>
      </c>
      <c r="AM94" s="36">
        <v>0</v>
      </c>
      <c r="AN94" s="36">
        <v>0</v>
      </c>
      <c r="AO94" s="36">
        <v>0</v>
      </c>
      <c r="AP94" s="36">
        <v>1.8551400000000001E-4</v>
      </c>
      <c r="AQ94" s="36">
        <v>9.9891999999999998E-5</v>
      </c>
      <c r="AR94" s="36">
        <v>2.8540599999999998E-4</v>
      </c>
      <c r="AS94" s="36">
        <v>0</v>
      </c>
      <c r="AT94" s="36">
        <v>0</v>
      </c>
      <c r="AU94" s="36">
        <v>0</v>
      </c>
      <c r="AV94" s="36">
        <v>0</v>
      </c>
      <c r="AW94" s="36">
        <v>0</v>
      </c>
      <c r="AX94" s="36">
        <v>0</v>
      </c>
      <c r="AY94" s="36">
        <v>0</v>
      </c>
      <c r="AZ94" s="36">
        <v>0</v>
      </c>
      <c r="BA94" s="36">
        <v>0</v>
      </c>
      <c r="BB94" s="36">
        <v>7.9932466999999993E-2</v>
      </c>
      <c r="BC94" s="36">
        <v>7.2768817910000001</v>
      </c>
      <c r="BD94" s="36">
        <v>16.020528035000002</v>
      </c>
      <c r="BE94" s="36">
        <v>2.3315250000000001E-3</v>
      </c>
      <c r="BF94" s="36">
        <v>4.6630509999999997E-3</v>
      </c>
      <c r="BG94" s="36">
        <v>0.99164132599999999</v>
      </c>
      <c r="BH94" s="36">
        <v>8.8329509149999996</v>
      </c>
      <c r="BI94" s="36">
        <v>0</v>
      </c>
      <c r="BJ94" s="36">
        <v>0</v>
      </c>
      <c r="BK94" s="36">
        <v>0</v>
      </c>
      <c r="BL94" s="36">
        <v>0</v>
      </c>
    </row>
    <row r="95" spans="1:64" s="37" customFormat="1" x14ac:dyDescent="0.2">
      <c r="A95" s="34">
        <v>92</v>
      </c>
      <c r="B95" s="34" t="s">
        <v>201</v>
      </c>
      <c r="C95" s="34" t="s">
        <v>204</v>
      </c>
      <c r="D95" s="41">
        <v>5.8069375299999999</v>
      </c>
      <c r="E95" s="36">
        <v>8</v>
      </c>
      <c r="F95" s="36">
        <v>4</v>
      </c>
      <c r="G95" s="36">
        <v>3</v>
      </c>
      <c r="H95" s="36">
        <v>1</v>
      </c>
      <c r="I95" s="36">
        <v>1.8931794487299562</v>
      </c>
      <c r="J95" s="36">
        <v>21.104981376740792</v>
      </c>
      <c r="K95" s="36">
        <v>0.12116444873849463</v>
      </c>
      <c r="L95" s="36">
        <v>1.7720149999914616</v>
      </c>
      <c r="M95" s="36">
        <v>4.6109033254573228</v>
      </c>
      <c r="N95" s="36">
        <v>18.387257500013426</v>
      </c>
      <c r="O95" s="36">
        <v>1.0234569420000001</v>
      </c>
      <c r="P95" s="36">
        <v>1.7753206619999999</v>
      </c>
      <c r="Q95" s="36">
        <v>0.95524039400000005</v>
      </c>
      <c r="R95" s="36">
        <v>6.8216548000000002E-2</v>
      </c>
      <c r="S95" s="36">
        <v>1.686342556</v>
      </c>
      <c r="T95" s="36">
        <v>8.8978106000000001E-2</v>
      </c>
      <c r="U95" s="36">
        <v>0.19525000000000001</v>
      </c>
      <c r="V95" s="36">
        <v>0.46150000000000002</v>
      </c>
      <c r="W95" s="36">
        <v>3.1118863907299565</v>
      </c>
      <c r="X95" s="36">
        <v>23.341802038740791</v>
      </c>
      <c r="Y95" s="36">
        <v>26.453688429470748</v>
      </c>
      <c r="Z95" s="36">
        <v>1.0779024773534946E-2</v>
      </c>
      <c r="AA95" s="36">
        <v>4.6714084103178077E-3</v>
      </c>
      <c r="AB95" s="36">
        <v>4.6714080000000002E-3</v>
      </c>
      <c r="AC95" s="36">
        <v>4.2434738253190572E-3</v>
      </c>
      <c r="AD95" s="36">
        <v>0.3486486716793466</v>
      </c>
      <c r="AE95" s="36">
        <v>3.1378380451141195</v>
      </c>
      <c r="AF95" s="36">
        <v>3.4864867167934661</v>
      </c>
      <c r="AG95" s="36">
        <v>1.4229504935082949E-2</v>
      </c>
      <c r="AH95" s="36">
        <v>2.4206514142439964E-2</v>
      </c>
      <c r="AI95" s="36">
        <v>7.7526268267003665E-2</v>
      </c>
      <c r="AJ95" s="36">
        <v>1.8312525579829603E-4</v>
      </c>
      <c r="AK95" s="36">
        <v>2.2129633786412671E-4</v>
      </c>
      <c r="AL95" s="36">
        <v>5.5348014993557737E-4</v>
      </c>
      <c r="AM95" s="36">
        <v>1.8656104016200301E-2</v>
      </c>
      <c r="AN95" s="36">
        <v>0.37307648215965067</v>
      </c>
      <c r="AO95" s="36">
        <v>3.2159177935310583</v>
      </c>
      <c r="AP95" s="36">
        <v>759.17373203199998</v>
      </c>
      <c r="AQ95" s="36">
        <v>408.78585571000002</v>
      </c>
      <c r="AR95" s="36">
        <v>1167.9595877419999</v>
      </c>
      <c r="AS95" s="36">
        <v>26.180492063999999</v>
      </c>
      <c r="AT95" s="36">
        <v>4136.1466929010003</v>
      </c>
      <c r="AU95" s="36">
        <v>9666.7467668480003</v>
      </c>
      <c r="AV95" s="36">
        <v>2333.7883134889998</v>
      </c>
      <c r="AW95" s="36">
        <v>5454.3860044069997</v>
      </c>
      <c r="AX95" s="36">
        <v>2251.2415543379998</v>
      </c>
      <c r="AY95" s="36">
        <v>5261.4628137210002</v>
      </c>
      <c r="AZ95" s="36">
        <v>0.201032714</v>
      </c>
      <c r="BA95" s="36">
        <v>0.402065428</v>
      </c>
      <c r="BB95" s="36">
        <v>3.161976948</v>
      </c>
      <c r="BC95" s="36">
        <v>267.04122329</v>
      </c>
      <c r="BD95" s="36">
        <v>624.11226523699997</v>
      </c>
      <c r="BE95" s="36">
        <v>9.2230731999999996E-2</v>
      </c>
      <c r="BF95" s="36">
        <v>0.18446146499999999</v>
      </c>
      <c r="BG95" s="36">
        <v>3.3143359330000002</v>
      </c>
      <c r="BH95" s="36">
        <v>61.428316213999999</v>
      </c>
      <c r="BI95" s="36">
        <v>0.27</v>
      </c>
      <c r="BJ95" s="36">
        <v>0.27</v>
      </c>
      <c r="BK95" s="36">
        <v>0.66000000000000036</v>
      </c>
      <c r="BL95" s="36">
        <v>0.66000000000000036</v>
      </c>
    </row>
    <row r="96" spans="1:64" s="37" customFormat="1" x14ac:dyDescent="0.2">
      <c r="A96" s="34">
        <v>93</v>
      </c>
      <c r="B96" s="34" t="s">
        <v>201</v>
      </c>
      <c r="C96" s="34" t="s">
        <v>205</v>
      </c>
      <c r="D96" s="41">
        <v>5.9905496170000001</v>
      </c>
      <c r="E96" s="36">
        <v>3</v>
      </c>
      <c r="F96" s="36">
        <v>3</v>
      </c>
      <c r="G96" s="36">
        <v>0</v>
      </c>
      <c r="H96" s="36">
        <v>0</v>
      </c>
      <c r="I96" s="36">
        <v>0.42896781533795908</v>
      </c>
      <c r="J96" s="36">
        <v>12.315198495227577</v>
      </c>
      <c r="K96" s="36">
        <v>2.0922815346475287E-2</v>
      </c>
      <c r="L96" s="36">
        <v>0.4080449999914838</v>
      </c>
      <c r="M96" s="36">
        <v>1.1563528105725238</v>
      </c>
      <c r="N96" s="36">
        <v>11.587813499993011</v>
      </c>
      <c r="O96" s="36">
        <v>9.0725138000000011E-2</v>
      </c>
      <c r="P96" s="36">
        <v>0.14795292800000001</v>
      </c>
      <c r="Q96" s="36">
        <v>7.6072463000000007E-2</v>
      </c>
      <c r="R96" s="36">
        <v>1.4652674999999999E-2</v>
      </c>
      <c r="S96" s="36">
        <v>0.12884074300000001</v>
      </c>
      <c r="T96" s="36">
        <v>1.9112185E-2</v>
      </c>
      <c r="U96" s="36">
        <v>9.7350000000000006E-2</v>
      </c>
      <c r="V96" s="36">
        <v>0.2301</v>
      </c>
      <c r="W96" s="36">
        <v>0.61704295333795911</v>
      </c>
      <c r="X96" s="36">
        <v>12.693251423227577</v>
      </c>
      <c r="Y96" s="36">
        <v>13.310294376565537</v>
      </c>
      <c r="Z96" s="36">
        <v>2.8935318561136036E-3</v>
      </c>
      <c r="AA96" s="36">
        <v>9.8072577033664256E-4</v>
      </c>
      <c r="AB96" s="36">
        <v>9.8072599999999991E-4</v>
      </c>
      <c r="AC96" s="36">
        <v>5.3899525152799068E-5</v>
      </c>
      <c r="AD96" s="36">
        <v>4.4209539584255331E-2</v>
      </c>
      <c r="AE96" s="36">
        <v>0.39788585625829814</v>
      </c>
      <c r="AF96" s="36">
        <v>0.44209539584255342</v>
      </c>
      <c r="AG96" s="36">
        <v>1.7587568247106319E-2</v>
      </c>
      <c r="AH96" s="36">
        <v>2.991908161576708E-2</v>
      </c>
      <c r="AI96" s="36">
        <v>9.5821923553199961E-2</v>
      </c>
      <c r="AJ96" s="36">
        <v>3.8445731909243839E-5</v>
      </c>
      <c r="AK96" s="36">
        <v>4.645945553206517E-5</v>
      </c>
      <c r="AL96" s="36">
        <v>1.1619887912289377E-4</v>
      </c>
      <c r="AM96" s="36">
        <v>1.7679913504168362E-2</v>
      </c>
      <c r="AN96" s="36">
        <v>7.4175080655554476E-2</v>
      </c>
      <c r="AO96" s="36">
        <v>0.493823978690621</v>
      </c>
      <c r="AP96" s="36">
        <v>128.26073754000001</v>
      </c>
      <c r="AQ96" s="36">
        <v>69.063474060000004</v>
      </c>
      <c r="AR96" s="36">
        <v>197.32421160000001</v>
      </c>
      <c r="AS96" s="36">
        <v>8.9553147620000004</v>
      </c>
      <c r="AT96" s="36">
        <v>487.15073476700002</v>
      </c>
      <c r="AU96" s="36">
        <v>1280.6484624570001</v>
      </c>
      <c r="AV96" s="36">
        <v>294.205546766</v>
      </c>
      <c r="AW96" s="36">
        <v>773.42361249400005</v>
      </c>
      <c r="AX96" s="36">
        <v>279.487737278</v>
      </c>
      <c r="AY96" s="36">
        <v>734.73263094200001</v>
      </c>
      <c r="AZ96" s="36">
        <v>7.2700178000000004E-2</v>
      </c>
      <c r="BA96" s="36">
        <v>0.14540035600000001</v>
      </c>
      <c r="BB96" s="36">
        <v>1.0331799610000001</v>
      </c>
      <c r="BC96" s="36">
        <v>61.764721807999997</v>
      </c>
      <c r="BD96" s="36">
        <v>162.370474624</v>
      </c>
      <c r="BE96" s="36">
        <v>3.0136507999999999E-2</v>
      </c>
      <c r="BF96" s="36">
        <v>6.0273015999999999E-2</v>
      </c>
      <c r="BG96" s="36">
        <v>2.8296272340000002</v>
      </c>
      <c r="BH96" s="36">
        <v>23.800753078</v>
      </c>
      <c r="BI96" s="36">
        <v>0.3600000000000001</v>
      </c>
      <c r="BJ96" s="36">
        <v>0.3600000000000001</v>
      </c>
      <c r="BK96" s="36">
        <v>0.12</v>
      </c>
      <c r="BL96" s="36">
        <v>0.12</v>
      </c>
    </row>
    <row r="97" spans="1:64" s="37" customFormat="1" x14ac:dyDescent="0.2">
      <c r="A97" s="34">
        <v>94</v>
      </c>
      <c r="B97" s="34" t="s">
        <v>201</v>
      </c>
      <c r="C97" s="34" t="s">
        <v>206</v>
      </c>
      <c r="D97" s="41">
        <v>5.5923411380000001</v>
      </c>
      <c r="E97" s="36">
        <v>3</v>
      </c>
      <c r="F97" s="36">
        <v>2</v>
      </c>
      <c r="G97" s="36">
        <v>1</v>
      </c>
      <c r="H97" s="36">
        <v>0</v>
      </c>
      <c r="I97" s="36">
        <v>0.68180031008695718</v>
      </c>
      <c r="J97" s="36">
        <v>15.035886123144746</v>
      </c>
      <c r="K97" s="36">
        <v>3.427031008726928E-2</v>
      </c>
      <c r="L97" s="36">
        <v>0.64752999999968786</v>
      </c>
      <c r="M97" s="36">
        <v>1.8276574332193825</v>
      </c>
      <c r="N97" s="36">
        <v>13.890029000012321</v>
      </c>
      <c r="O97" s="36">
        <v>0.10347647900000001</v>
      </c>
      <c r="P97" s="36">
        <v>0.17279229800000001</v>
      </c>
      <c r="Q97" s="36">
        <v>8.829368700000001E-2</v>
      </c>
      <c r="R97" s="36">
        <v>1.5182792000000001E-2</v>
      </c>
      <c r="S97" s="36">
        <v>0.152988657</v>
      </c>
      <c r="T97" s="36">
        <v>1.9803641E-2</v>
      </c>
      <c r="U97" s="36">
        <v>5.2249999999999998E-2</v>
      </c>
      <c r="V97" s="36">
        <v>0.1235</v>
      </c>
      <c r="W97" s="36">
        <v>0.83752678908695721</v>
      </c>
      <c r="X97" s="36">
        <v>15.332178421144745</v>
      </c>
      <c r="Y97" s="36">
        <v>16.169705210231701</v>
      </c>
      <c r="Z97" s="36">
        <v>5.2037632856537647E-3</v>
      </c>
      <c r="AA97" s="36">
        <v>1.5739723108327722E-3</v>
      </c>
      <c r="AB97" s="36">
        <v>1.5739720000000001E-3</v>
      </c>
      <c r="AC97" s="36">
        <v>1.468207655136834E-4</v>
      </c>
      <c r="AD97" s="36">
        <v>8.0294610373368602E-2</v>
      </c>
      <c r="AE97" s="36">
        <v>0.72265149336031753</v>
      </c>
      <c r="AF97" s="36">
        <v>0.80294610373368602</v>
      </c>
      <c r="AG97" s="36">
        <v>4.4660892533707423E-3</v>
      </c>
      <c r="AH97" s="36">
        <v>7.5974851666536763E-3</v>
      </c>
      <c r="AI97" s="36">
        <v>2.4332486276985425E-2</v>
      </c>
      <c r="AJ97" s="36">
        <v>6.1701744977818202E-5</v>
      </c>
      <c r="AK97" s="36">
        <v>7.4563009589544569E-5</v>
      </c>
      <c r="AL97" s="36">
        <v>1.8648815486774022E-4</v>
      </c>
      <c r="AM97" s="36">
        <v>4.6746117638622438E-3</v>
      </c>
      <c r="AN97" s="36">
        <v>8.7966658549611831E-2</v>
      </c>
      <c r="AO97" s="36">
        <v>0.74717046779217078</v>
      </c>
      <c r="AP97" s="36">
        <v>513.45775224800002</v>
      </c>
      <c r="AQ97" s="36">
        <v>276.47725121000002</v>
      </c>
      <c r="AR97" s="36">
        <v>789.93500345799998</v>
      </c>
      <c r="AS97" s="36">
        <v>8.3330895799999993</v>
      </c>
      <c r="AT97" s="36">
        <v>1715.352618567</v>
      </c>
      <c r="AU97" s="36">
        <v>4701.2787336250003</v>
      </c>
      <c r="AV97" s="36">
        <v>910.47075050700005</v>
      </c>
      <c r="AW97" s="36">
        <v>2495.3334554170001</v>
      </c>
      <c r="AX97" s="36">
        <v>873.88170796600002</v>
      </c>
      <c r="AY97" s="36">
        <v>2395.0536145740002</v>
      </c>
      <c r="AZ97" s="36">
        <v>9.1001162999999996E-2</v>
      </c>
      <c r="BA97" s="36">
        <v>0.18200232599999999</v>
      </c>
      <c r="BB97" s="36">
        <v>1.774821666</v>
      </c>
      <c r="BC97" s="36">
        <v>125.275233696</v>
      </c>
      <c r="BD97" s="36">
        <v>343.34269563800001</v>
      </c>
      <c r="BE97" s="36">
        <v>5.1769227000000001E-2</v>
      </c>
      <c r="BF97" s="36">
        <v>0.103538454</v>
      </c>
      <c r="BG97" s="36">
        <v>0.46767906100000001</v>
      </c>
      <c r="BH97" s="36">
        <v>20.140813272999999</v>
      </c>
      <c r="BI97" s="36">
        <v>0.03</v>
      </c>
      <c r="BJ97" s="36">
        <v>0.03</v>
      </c>
      <c r="BK97" s="36">
        <v>0.18</v>
      </c>
      <c r="BL97" s="36">
        <v>0.18</v>
      </c>
    </row>
    <row r="98" spans="1:64" s="37" customFormat="1" x14ac:dyDescent="0.2">
      <c r="A98" s="34">
        <v>95</v>
      </c>
      <c r="B98" s="34" t="s">
        <v>201</v>
      </c>
      <c r="C98" s="34" t="s">
        <v>207</v>
      </c>
      <c r="D98" s="41">
        <v>5.5182169019999998</v>
      </c>
      <c r="E98" s="36">
        <v>2</v>
      </c>
      <c r="F98" s="36">
        <v>0</v>
      </c>
      <c r="G98" s="36">
        <v>1</v>
      </c>
      <c r="H98" s="36">
        <v>1</v>
      </c>
      <c r="I98" s="36">
        <v>2.8822535987635406E-4</v>
      </c>
      <c r="J98" s="36">
        <v>1.1380404539911937</v>
      </c>
      <c r="K98" s="36">
        <v>2.8822535987635406E-4</v>
      </c>
      <c r="L98" s="36">
        <v>0</v>
      </c>
      <c r="M98" s="36">
        <v>5.3733679350985442E-2</v>
      </c>
      <c r="N98" s="36">
        <v>1.0845950000000846</v>
      </c>
      <c r="O98" s="36">
        <v>1.6300094000000001E-2</v>
      </c>
      <c r="P98" s="36">
        <v>2.8207106999999999E-2</v>
      </c>
      <c r="Q98" s="36">
        <v>1.4874319E-2</v>
      </c>
      <c r="R98" s="36">
        <v>1.4257749999999998E-3</v>
      </c>
      <c r="S98" s="36">
        <v>2.63474E-2</v>
      </c>
      <c r="T98" s="36">
        <v>1.8597069999999999E-3</v>
      </c>
      <c r="U98" s="36">
        <v>0</v>
      </c>
      <c r="V98" s="36">
        <v>0</v>
      </c>
      <c r="W98" s="36">
        <v>1.6588319359876355E-2</v>
      </c>
      <c r="X98" s="36">
        <v>1.1662475609911938</v>
      </c>
      <c r="Y98" s="36">
        <v>1.1828358803510701</v>
      </c>
      <c r="Z98" s="36">
        <v>1.6588133425300787E-5</v>
      </c>
      <c r="AA98" s="36">
        <v>3.5498605530143683E-6</v>
      </c>
      <c r="AB98" s="36">
        <v>3.5498599999999998E-6</v>
      </c>
      <c r="AC98" s="36">
        <v>2.1534211629916311E-6</v>
      </c>
      <c r="AD98" s="36">
        <v>1.1783115743745257E-2</v>
      </c>
      <c r="AE98" s="36">
        <v>0.1060480416937073</v>
      </c>
      <c r="AF98" s="36">
        <v>0.11783115743745257</v>
      </c>
      <c r="AG98" s="36">
        <v>0</v>
      </c>
      <c r="AH98" s="36">
        <v>0</v>
      </c>
      <c r="AI98" s="36">
        <v>0</v>
      </c>
      <c r="AJ98" s="36">
        <v>1.3915911872944012E-7</v>
      </c>
      <c r="AK98" s="36">
        <v>1.6816579025645988E-7</v>
      </c>
      <c r="AL98" s="36">
        <v>4.2059632664291125E-7</v>
      </c>
      <c r="AM98" s="36">
        <v>2.2925802817210713E-6</v>
      </c>
      <c r="AN98" s="36">
        <v>1.1783283909535513E-2</v>
      </c>
      <c r="AO98" s="36">
        <v>0.10604846229003394</v>
      </c>
      <c r="AP98" s="36">
        <v>8.9558960370000005</v>
      </c>
      <c r="AQ98" s="36">
        <v>4.8224055579999998</v>
      </c>
      <c r="AR98" s="36">
        <v>13.778301595</v>
      </c>
      <c r="AS98" s="36">
        <v>1.2361625789999999</v>
      </c>
      <c r="AT98" s="36">
        <v>32.967552926000003</v>
      </c>
      <c r="AU98" s="36">
        <v>82.846484849000007</v>
      </c>
      <c r="AV98" s="36">
        <v>35.466338563000001</v>
      </c>
      <c r="AW98" s="36">
        <v>89.125859204999998</v>
      </c>
      <c r="AX98" s="36">
        <v>32.697042604000004</v>
      </c>
      <c r="AY98" s="36">
        <v>82.166700415999998</v>
      </c>
      <c r="AZ98" s="36">
        <v>5.2584229999999999E-3</v>
      </c>
      <c r="BA98" s="36">
        <v>1.0516846999999999E-2</v>
      </c>
      <c r="BB98" s="36">
        <v>0.53927428799999999</v>
      </c>
      <c r="BC98" s="36">
        <v>39.686925948000003</v>
      </c>
      <c r="BD98" s="36">
        <v>99.732070395999997</v>
      </c>
      <c r="BE98" s="36">
        <v>1.5729924999999999E-2</v>
      </c>
      <c r="BF98" s="36">
        <v>3.1459850999999997E-2</v>
      </c>
      <c r="BG98" s="36">
        <v>1.262339034</v>
      </c>
      <c r="BH98" s="36">
        <v>15.373831312</v>
      </c>
      <c r="BI98" s="36">
        <v>0</v>
      </c>
      <c r="BJ98" s="36">
        <v>0</v>
      </c>
      <c r="BK98" s="36">
        <v>0</v>
      </c>
      <c r="BL98" s="36">
        <v>0</v>
      </c>
    </row>
    <row r="99" spans="1:64" s="37" customFormat="1" x14ac:dyDescent="0.2">
      <c r="A99" s="34">
        <v>96</v>
      </c>
      <c r="B99" s="34" t="s">
        <v>201</v>
      </c>
      <c r="C99" s="34" t="s">
        <v>208</v>
      </c>
      <c r="D99" s="41">
        <v>5.1714142010000002</v>
      </c>
      <c r="E99" s="36">
        <v>0</v>
      </c>
      <c r="F99" s="36" t="s">
        <v>340</v>
      </c>
      <c r="G99" s="36" t="s">
        <v>340</v>
      </c>
      <c r="H99" s="36" t="s">
        <v>340</v>
      </c>
      <c r="I99" s="36">
        <v>2.6173971912257592E-5</v>
      </c>
      <c r="J99" s="36">
        <v>0.25941866949739562</v>
      </c>
      <c r="K99" s="36">
        <v>2.6173971912257592E-5</v>
      </c>
      <c r="L99" s="36">
        <v>0</v>
      </c>
      <c r="M99" s="36">
        <v>9.3948434693115201E-3</v>
      </c>
      <c r="N99" s="36">
        <v>0.25004999999999633</v>
      </c>
      <c r="O99" s="36">
        <v>6.0845349999999994E-3</v>
      </c>
      <c r="P99" s="36">
        <v>1.0557402999999998E-2</v>
      </c>
      <c r="Q99" s="36">
        <v>5.4633399999999997E-3</v>
      </c>
      <c r="R99" s="36">
        <v>6.2119499999999995E-4</v>
      </c>
      <c r="S99" s="36">
        <v>9.7471479999999989E-3</v>
      </c>
      <c r="T99" s="36">
        <v>8.1025499999999996E-4</v>
      </c>
      <c r="U99" s="36" t="s">
        <v>340</v>
      </c>
      <c r="V99" s="36" t="s">
        <v>340</v>
      </c>
      <c r="W99" s="36">
        <v>6.1107089719122567E-3</v>
      </c>
      <c r="X99" s="36">
        <v>0.26997607249739564</v>
      </c>
      <c r="Y99" s="36">
        <v>0.27608678146930787</v>
      </c>
      <c r="Z99" s="36">
        <v>2.3018276052678528E-6</v>
      </c>
      <c r="AA99" s="36">
        <v>4.9259110752732056E-7</v>
      </c>
      <c r="AB99" s="36">
        <v>4.9259100000000002E-7</v>
      </c>
      <c r="AC99" s="36">
        <v>1.4852182997573169E-7</v>
      </c>
      <c r="AD99" s="36">
        <v>2.6302088840470571E-3</v>
      </c>
      <c r="AE99" s="36">
        <v>2.3671879956423513E-2</v>
      </c>
      <c r="AF99" s="36">
        <v>2.6302088840470569E-2</v>
      </c>
      <c r="AG99" s="36" t="s">
        <v>340</v>
      </c>
      <c r="AH99" s="36" t="s">
        <v>340</v>
      </c>
      <c r="AI99" s="36" t="s">
        <v>340</v>
      </c>
      <c r="AJ99" s="36">
        <v>1.9310206445903119E-8</v>
      </c>
      <c r="AK99" s="36">
        <v>2.3335273725786323E-8</v>
      </c>
      <c r="AL99" s="36">
        <v>5.8363418596045569E-8</v>
      </c>
      <c r="AM99" s="36">
        <v>1.6783203642163481E-7</v>
      </c>
      <c r="AN99" s="36">
        <v>2.630232219320783E-3</v>
      </c>
      <c r="AO99" s="36">
        <v>2.3671938319842108E-2</v>
      </c>
      <c r="AP99" s="36">
        <v>0.87904402000000004</v>
      </c>
      <c r="AQ99" s="36">
        <v>0.47333139499999999</v>
      </c>
      <c r="AR99" s="36">
        <v>1.352375415</v>
      </c>
      <c r="AS99" s="36">
        <v>0.13737490499999999</v>
      </c>
      <c r="AT99" s="36">
        <v>0.62891067099999998</v>
      </c>
      <c r="AU99" s="36">
        <v>1.52883725</v>
      </c>
      <c r="AV99" s="36">
        <v>1.555815943</v>
      </c>
      <c r="AW99" s="36">
        <v>3.7820782419999999</v>
      </c>
      <c r="AX99" s="36">
        <v>1.404963389</v>
      </c>
      <c r="AY99" s="36">
        <v>3.41536638</v>
      </c>
      <c r="AZ99" s="36">
        <v>1.0099460000000001E-3</v>
      </c>
      <c r="BA99" s="36">
        <v>2.019893E-3</v>
      </c>
      <c r="BB99" s="36">
        <v>0.42351128100000002</v>
      </c>
      <c r="BC99" s="36">
        <v>26.714897843999999</v>
      </c>
      <c r="BD99" s="36">
        <v>64.942022451</v>
      </c>
      <c r="BE99" s="36">
        <v>1.235327E-2</v>
      </c>
      <c r="BF99" s="36">
        <v>2.4706539999999999E-2</v>
      </c>
      <c r="BG99" s="36">
        <v>1.9815556940000001</v>
      </c>
      <c r="BH99" s="36">
        <v>8.7012412959999992</v>
      </c>
      <c r="BI99" s="36">
        <v>0</v>
      </c>
      <c r="BJ99" s="36">
        <v>0</v>
      </c>
      <c r="BK99" s="36">
        <v>0</v>
      </c>
      <c r="BL99" s="36">
        <v>0</v>
      </c>
    </row>
    <row r="100" spans="1:64" s="37" customFormat="1" x14ac:dyDescent="0.2">
      <c r="A100" s="34">
        <v>97</v>
      </c>
      <c r="B100" s="34" t="s">
        <v>201</v>
      </c>
      <c r="C100" s="34" t="s">
        <v>209</v>
      </c>
      <c r="D100" s="41">
        <v>5.3238413519999996</v>
      </c>
      <c r="E100" s="36">
        <v>5</v>
      </c>
      <c r="F100" s="36">
        <v>0</v>
      </c>
      <c r="G100" s="36">
        <v>2</v>
      </c>
      <c r="H100" s="36">
        <v>3</v>
      </c>
      <c r="I100" s="36">
        <v>0</v>
      </c>
      <c r="J100" s="36">
        <v>0</v>
      </c>
      <c r="K100" s="36">
        <v>0</v>
      </c>
      <c r="L100" s="36">
        <v>0</v>
      </c>
      <c r="M100" s="36">
        <v>0</v>
      </c>
      <c r="N100" s="36">
        <v>0</v>
      </c>
      <c r="O100" s="36">
        <v>7.7265199999999997E-4</v>
      </c>
      <c r="P100" s="36">
        <v>1.333402E-3</v>
      </c>
      <c r="Q100" s="36">
        <v>6.72202E-4</v>
      </c>
      <c r="R100" s="36">
        <v>1.0045E-4</v>
      </c>
      <c r="S100" s="36">
        <v>1.2023800000000001E-3</v>
      </c>
      <c r="T100" s="36">
        <v>1.3102200000000001E-4</v>
      </c>
      <c r="U100" s="36">
        <v>6.0000000000000001E-3</v>
      </c>
      <c r="V100" s="36">
        <v>1.44E-2</v>
      </c>
      <c r="W100" s="36">
        <v>6.7726520000000005E-3</v>
      </c>
      <c r="X100" s="36">
        <v>1.5733402E-2</v>
      </c>
      <c r="Y100" s="36">
        <v>2.2506054000000001E-2</v>
      </c>
      <c r="Z100" s="36">
        <v>0</v>
      </c>
      <c r="AA100" s="36">
        <v>0</v>
      </c>
      <c r="AB100" s="36">
        <v>0</v>
      </c>
      <c r="AC100" s="36">
        <v>0</v>
      </c>
      <c r="AD100" s="36">
        <v>0</v>
      </c>
      <c r="AE100" s="36">
        <v>0</v>
      </c>
      <c r="AF100" s="36">
        <v>0</v>
      </c>
      <c r="AG100" s="36">
        <v>4.5859363363363366E-4</v>
      </c>
      <c r="AH100" s="36">
        <v>7.8013629629629638E-4</v>
      </c>
      <c r="AI100" s="36">
        <v>2.4985446246246247E-3</v>
      </c>
      <c r="AJ100" s="36">
        <v>0</v>
      </c>
      <c r="AK100" s="36">
        <v>0</v>
      </c>
      <c r="AL100" s="36">
        <v>0</v>
      </c>
      <c r="AM100" s="36">
        <v>4.5859363363363366E-4</v>
      </c>
      <c r="AN100" s="36">
        <v>7.8013629629629638E-4</v>
      </c>
      <c r="AO100" s="36">
        <v>2.4985446246246247E-3</v>
      </c>
      <c r="AP100" s="36">
        <v>2.1647646999999999E-2</v>
      </c>
      <c r="AQ100" s="36">
        <v>1.1656425E-2</v>
      </c>
      <c r="AR100" s="36">
        <v>3.3304071999999997E-2</v>
      </c>
      <c r="AS100" s="36">
        <v>0</v>
      </c>
      <c r="AT100" s="36">
        <v>0</v>
      </c>
      <c r="AU100" s="36">
        <v>0</v>
      </c>
      <c r="AV100" s="36">
        <v>0</v>
      </c>
      <c r="AW100" s="36">
        <v>0</v>
      </c>
      <c r="AX100" s="36">
        <v>0</v>
      </c>
      <c r="AY100" s="36">
        <v>0</v>
      </c>
      <c r="AZ100" s="36">
        <v>0</v>
      </c>
      <c r="BA100" s="36">
        <v>0</v>
      </c>
      <c r="BB100" s="36">
        <v>0.166455097</v>
      </c>
      <c r="BC100" s="36">
        <v>7.7216706669999997</v>
      </c>
      <c r="BD100" s="36">
        <v>18.769241653000002</v>
      </c>
      <c r="BE100" s="36">
        <v>4.8552769999999999E-3</v>
      </c>
      <c r="BF100" s="36">
        <v>9.7105549999999992E-3</v>
      </c>
      <c r="BG100" s="36">
        <v>2.0057147130000001</v>
      </c>
      <c r="BH100" s="36">
        <v>8.9051797330000007</v>
      </c>
      <c r="BI100" s="36">
        <v>0</v>
      </c>
      <c r="BJ100" s="36">
        <v>0</v>
      </c>
      <c r="BK100" s="36">
        <v>0</v>
      </c>
      <c r="BL100" s="36">
        <v>0</v>
      </c>
    </row>
    <row r="101" spans="1:64" s="37" customFormat="1" x14ac:dyDescent="0.2">
      <c r="A101" s="34">
        <v>98</v>
      </c>
      <c r="B101" s="34" t="s">
        <v>201</v>
      </c>
      <c r="C101" s="34" t="s">
        <v>210</v>
      </c>
      <c r="D101" s="41">
        <v>5.3725877979999996</v>
      </c>
      <c r="E101" s="36">
        <v>28</v>
      </c>
      <c r="F101" s="36">
        <v>0</v>
      </c>
      <c r="G101" s="36">
        <v>4</v>
      </c>
      <c r="H101" s="36">
        <v>24</v>
      </c>
      <c r="I101" s="36">
        <v>0</v>
      </c>
      <c r="J101" s="36">
        <v>0</v>
      </c>
      <c r="K101" s="36">
        <v>0</v>
      </c>
      <c r="L101" s="36">
        <v>0</v>
      </c>
      <c r="M101" s="36">
        <v>0</v>
      </c>
      <c r="N101" s="36">
        <v>0</v>
      </c>
      <c r="O101" s="36">
        <v>0</v>
      </c>
      <c r="P101" s="36">
        <v>0</v>
      </c>
      <c r="Q101" s="36">
        <v>0</v>
      </c>
      <c r="R101" s="36">
        <v>0</v>
      </c>
      <c r="S101" s="36">
        <v>0</v>
      </c>
      <c r="T101" s="36">
        <v>0</v>
      </c>
      <c r="U101" s="36">
        <v>1.7999999999999999E-2</v>
      </c>
      <c r="V101" s="36">
        <v>4.3199999999999995E-2</v>
      </c>
      <c r="W101" s="36">
        <v>1.7999999999999999E-2</v>
      </c>
      <c r="X101" s="36">
        <v>4.3199999999999995E-2</v>
      </c>
      <c r="Y101" s="36">
        <v>6.1199999999999991E-2</v>
      </c>
      <c r="Z101" s="36">
        <v>0</v>
      </c>
      <c r="AA101" s="36">
        <v>0</v>
      </c>
      <c r="AB101" s="36">
        <v>0</v>
      </c>
      <c r="AC101" s="36">
        <v>0</v>
      </c>
      <c r="AD101" s="36">
        <v>0</v>
      </c>
      <c r="AE101" s="36">
        <v>0</v>
      </c>
      <c r="AF101" s="36">
        <v>0</v>
      </c>
      <c r="AG101" s="36">
        <v>1.0835928895420689E-3</v>
      </c>
      <c r="AH101" s="36">
        <v>1.8433534212899563E-3</v>
      </c>
      <c r="AI101" s="36">
        <v>5.9037129844016168E-3</v>
      </c>
      <c r="AJ101" s="36">
        <v>0</v>
      </c>
      <c r="AK101" s="36">
        <v>0</v>
      </c>
      <c r="AL101" s="36">
        <v>0</v>
      </c>
      <c r="AM101" s="36">
        <v>1.0835928895420689E-3</v>
      </c>
      <c r="AN101" s="36">
        <v>1.8433534212899563E-3</v>
      </c>
      <c r="AO101" s="36">
        <v>5.9037129844016168E-3</v>
      </c>
      <c r="AP101" s="36">
        <v>3.6319698999999997E-2</v>
      </c>
      <c r="AQ101" s="36">
        <v>1.9556760999999999E-2</v>
      </c>
      <c r="AR101" s="36">
        <v>5.5876459999999996E-2</v>
      </c>
      <c r="AS101" s="36">
        <v>0</v>
      </c>
      <c r="AT101" s="36">
        <v>0</v>
      </c>
      <c r="AU101" s="36">
        <v>0</v>
      </c>
      <c r="AV101" s="36">
        <v>0</v>
      </c>
      <c r="AW101" s="36">
        <v>0</v>
      </c>
      <c r="AX101" s="36">
        <v>0</v>
      </c>
      <c r="AY101" s="36">
        <v>0</v>
      </c>
      <c r="AZ101" s="36">
        <v>0</v>
      </c>
      <c r="BA101" s="36">
        <v>0</v>
      </c>
      <c r="BB101" s="36">
        <v>0.15776785400000001</v>
      </c>
      <c r="BC101" s="36">
        <v>11.359076285</v>
      </c>
      <c r="BD101" s="36">
        <v>21.971430534</v>
      </c>
      <c r="BE101" s="36">
        <v>4.6018810000000004E-3</v>
      </c>
      <c r="BF101" s="36">
        <v>9.2037630000000002E-3</v>
      </c>
      <c r="BG101" s="36">
        <v>1.4940654250000001</v>
      </c>
      <c r="BH101" s="36">
        <v>6.7926918240000003</v>
      </c>
      <c r="BI101" s="36">
        <v>0</v>
      </c>
      <c r="BJ101" s="36">
        <v>0</v>
      </c>
      <c r="BK101" s="36">
        <v>0</v>
      </c>
      <c r="BL101" s="36">
        <v>0</v>
      </c>
    </row>
    <row r="102" spans="1:64" s="37" customFormat="1" x14ac:dyDescent="0.2">
      <c r="A102" s="34">
        <v>99</v>
      </c>
      <c r="B102" s="34" t="s">
        <v>201</v>
      </c>
      <c r="C102" s="34" t="s">
        <v>211</v>
      </c>
      <c r="D102" s="41">
        <v>5.4174835129999996</v>
      </c>
      <c r="E102" s="36">
        <v>7</v>
      </c>
      <c r="F102" s="36">
        <v>3</v>
      </c>
      <c r="G102" s="36">
        <v>3</v>
      </c>
      <c r="H102" s="36">
        <v>1</v>
      </c>
      <c r="I102" s="36">
        <v>3.615479970630415E-3</v>
      </c>
      <c r="J102" s="36">
        <v>2.8057911693671467</v>
      </c>
      <c r="K102" s="36">
        <v>3.615479970630415E-3</v>
      </c>
      <c r="L102" s="36">
        <v>0</v>
      </c>
      <c r="M102" s="36">
        <v>0.32729214933784789</v>
      </c>
      <c r="N102" s="36">
        <v>2.4821144999999292</v>
      </c>
      <c r="O102" s="36">
        <v>3.6552768000000006E-2</v>
      </c>
      <c r="P102" s="36">
        <v>6.3744422999999995E-2</v>
      </c>
      <c r="Q102" s="36">
        <v>3.4046296000000004E-2</v>
      </c>
      <c r="R102" s="36">
        <v>2.506472E-3</v>
      </c>
      <c r="S102" s="36">
        <v>6.0475109999999999E-2</v>
      </c>
      <c r="T102" s="36">
        <v>3.2693130000000003E-3</v>
      </c>
      <c r="U102" s="36">
        <v>1.20065</v>
      </c>
      <c r="V102" s="36">
        <v>2.8378999999999999</v>
      </c>
      <c r="W102" s="36">
        <v>1.2408182479706305</v>
      </c>
      <c r="X102" s="36">
        <v>5.7074355923671467</v>
      </c>
      <c r="Y102" s="36">
        <v>6.9482538403377774</v>
      </c>
      <c r="Z102" s="36">
        <v>1.0302813296064779E-4</v>
      </c>
      <c r="AA102" s="36">
        <v>2.2048020453578619E-5</v>
      </c>
      <c r="AB102" s="36">
        <v>2.2048E-5</v>
      </c>
      <c r="AC102" s="36">
        <v>3.836877356997584E-5</v>
      </c>
      <c r="AD102" s="36">
        <v>3.7219097225161833E-2</v>
      </c>
      <c r="AE102" s="36">
        <v>0.33497187502645653</v>
      </c>
      <c r="AF102" s="36">
        <v>0.37219097225161835</v>
      </c>
      <c r="AG102" s="36">
        <v>9.5732248773004291E-2</v>
      </c>
      <c r="AH102" s="36">
        <v>0.16285485998166246</v>
      </c>
      <c r="AI102" s="36">
        <v>0.52157570021154065</v>
      </c>
      <c r="AJ102" s="36">
        <v>8.6431021216236999E-7</v>
      </c>
      <c r="AK102" s="36">
        <v>1.0444691744391124E-6</v>
      </c>
      <c r="AL102" s="36">
        <v>2.6123024034251791E-6</v>
      </c>
      <c r="AM102" s="36">
        <v>9.5771481856786425E-2</v>
      </c>
      <c r="AN102" s="36">
        <v>0.20007500167599873</v>
      </c>
      <c r="AO102" s="36">
        <v>0.85655018754040058</v>
      </c>
      <c r="AP102" s="36">
        <v>6.2068659730000002</v>
      </c>
      <c r="AQ102" s="36">
        <v>3.3421585999999999</v>
      </c>
      <c r="AR102" s="36">
        <v>9.5490245730000005</v>
      </c>
      <c r="AS102" s="36">
        <v>0</v>
      </c>
      <c r="AT102" s="36">
        <v>3.9661412290000002</v>
      </c>
      <c r="AU102" s="36">
        <v>10.005644653999999</v>
      </c>
      <c r="AV102" s="36">
        <v>2.1484057889999999</v>
      </c>
      <c r="AW102" s="36">
        <v>5.4199242180000002</v>
      </c>
      <c r="AX102" s="36">
        <v>2.03555354</v>
      </c>
      <c r="AY102" s="36">
        <v>5.1352244450000004</v>
      </c>
      <c r="AZ102" s="36">
        <v>0</v>
      </c>
      <c r="BA102" s="36">
        <v>0</v>
      </c>
      <c r="BB102" s="36">
        <v>0.82358437399999995</v>
      </c>
      <c r="BC102" s="36">
        <v>45.707252418000003</v>
      </c>
      <c r="BD102" s="36">
        <v>115.308684013</v>
      </c>
      <c r="BE102" s="36">
        <v>2.4022879E-2</v>
      </c>
      <c r="BF102" s="36">
        <v>4.8045758000000001E-2</v>
      </c>
      <c r="BG102" s="36">
        <v>0</v>
      </c>
      <c r="BH102" s="36">
        <v>19.987278513</v>
      </c>
      <c r="BI102" s="36">
        <v>0</v>
      </c>
      <c r="BJ102" s="36">
        <v>0</v>
      </c>
      <c r="BK102" s="36">
        <v>0</v>
      </c>
      <c r="BL102" s="36">
        <v>0</v>
      </c>
    </row>
    <row r="103" spans="1:64" s="37" customFormat="1" x14ac:dyDescent="0.2">
      <c r="A103" s="34">
        <v>100</v>
      </c>
      <c r="B103" s="34" t="s">
        <v>201</v>
      </c>
      <c r="C103" s="34" t="s">
        <v>212</v>
      </c>
      <c r="D103" s="41">
        <v>5.6325342899999997</v>
      </c>
      <c r="E103" s="36">
        <v>7</v>
      </c>
      <c r="F103" s="36">
        <v>3</v>
      </c>
      <c r="G103" s="36">
        <v>3</v>
      </c>
      <c r="H103" s="36">
        <v>1</v>
      </c>
      <c r="I103" s="36">
        <v>0.39498993639936886</v>
      </c>
      <c r="J103" s="36">
        <v>7.6795588428397297</v>
      </c>
      <c r="K103" s="36">
        <v>3.9612936402302235E-2</v>
      </c>
      <c r="L103" s="36">
        <v>0.35537699999706662</v>
      </c>
      <c r="M103" s="36">
        <v>2.0733852792402754</v>
      </c>
      <c r="N103" s="36">
        <v>6.0011634999988228</v>
      </c>
      <c r="O103" s="36">
        <v>5.6244330999999995E-2</v>
      </c>
      <c r="P103" s="36">
        <v>9.9721080000000004E-2</v>
      </c>
      <c r="Q103" s="36">
        <v>5.3531259999999997E-2</v>
      </c>
      <c r="R103" s="36">
        <v>2.7130710000000001E-3</v>
      </c>
      <c r="S103" s="36">
        <v>9.6182291000000003E-2</v>
      </c>
      <c r="T103" s="36">
        <v>3.5387890000000001E-3</v>
      </c>
      <c r="U103" s="36">
        <v>6.0400000000000002E-2</v>
      </c>
      <c r="V103" s="36">
        <v>0.14329999999999998</v>
      </c>
      <c r="W103" s="36">
        <v>0.51163426739936879</v>
      </c>
      <c r="X103" s="36">
        <v>7.9225799228397298</v>
      </c>
      <c r="Y103" s="36">
        <v>8.4342141902390981</v>
      </c>
      <c r="Z103" s="36">
        <v>3.2392720303588735E-3</v>
      </c>
      <c r="AA103" s="36">
        <v>8.9134880476524092E-4</v>
      </c>
      <c r="AB103" s="36">
        <v>8.9134900000000005E-4</v>
      </c>
      <c r="AC103" s="36">
        <v>3.2523728974653501E-4</v>
      </c>
      <c r="AD103" s="36">
        <v>0.12020691817611284</v>
      </c>
      <c r="AE103" s="36">
        <v>1.0818622635850155</v>
      </c>
      <c r="AF103" s="36">
        <v>1.2020691817611282</v>
      </c>
      <c r="AG103" s="36">
        <v>4.6686613338579579E-3</v>
      </c>
      <c r="AH103" s="36">
        <v>7.9420905449537667E-3</v>
      </c>
      <c r="AI103" s="36">
        <v>2.5436154853433007E-2</v>
      </c>
      <c r="AJ103" s="36">
        <v>3.4942037523111061E-5</v>
      </c>
      <c r="AK103" s="36">
        <v>4.2225442405983697E-5</v>
      </c>
      <c r="AL103" s="36">
        <v>1.0560926773360986E-4</v>
      </c>
      <c r="AM103" s="36">
        <v>5.0288406611276038E-3</v>
      </c>
      <c r="AN103" s="36">
        <v>0.12819123416347258</v>
      </c>
      <c r="AO103" s="36">
        <v>1.1074040277061821</v>
      </c>
      <c r="AP103" s="36">
        <v>396.78848011000002</v>
      </c>
      <c r="AQ103" s="36">
        <v>213.655335444</v>
      </c>
      <c r="AR103" s="36">
        <v>610.44381555400003</v>
      </c>
      <c r="AS103" s="36">
        <v>33.490484877</v>
      </c>
      <c r="AT103" s="36">
        <v>1728.0010374660001</v>
      </c>
      <c r="AU103" s="36">
        <v>4336.7225849959996</v>
      </c>
      <c r="AV103" s="36">
        <v>911.09347568400005</v>
      </c>
      <c r="AW103" s="36">
        <v>2286.5493523300001</v>
      </c>
      <c r="AX103" s="36">
        <v>870.60034623199999</v>
      </c>
      <c r="AY103" s="36">
        <v>2184.9247206159998</v>
      </c>
      <c r="AZ103" s="36">
        <v>0.18801810899999999</v>
      </c>
      <c r="BA103" s="36">
        <v>0.37603621799999998</v>
      </c>
      <c r="BB103" s="36">
        <v>1.9235923429999999</v>
      </c>
      <c r="BC103" s="36">
        <v>91.484677414000004</v>
      </c>
      <c r="BD103" s="36">
        <v>229.596891508</v>
      </c>
      <c r="BE103" s="36">
        <v>5.6108672999999998E-2</v>
      </c>
      <c r="BF103" s="36">
        <v>0.112217346</v>
      </c>
      <c r="BG103" s="36">
        <v>3.032326131</v>
      </c>
      <c r="BH103" s="36">
        <v>53.692015509000001</v>
      </c>
      <c r="BI103" s="36">
        <v>0.15</v>
      </c>
      <c r="BJ103" s="36">
        <v>0.15</v>
      </c>
      <c r="BK103" s="36">
        <v>0.4800000000000002</v>
      </c>
      <c r="BL103" s="36">
        <v>0.4800000000000002</v>
      </c>
    </row>
    <row r="104" spans="1:64" s="37" customFormat="1" x14ac:dyDescent="0.2">
      <c r="A104" s="34">
        <v>101</v>
      </c>
      <c r="B104" s="34" t="s">
        <v>201</v>
      </c>
      <c r="C104" s="34" t="s">
        <v>213</v>
      </c>
      <c r="D104" s="41">
        <v>5.9081151219999999</v>
      </c>
      <c r="E104" s="36">
        <v>7</v>
      </c>
      <c r="F104" s="36">
        <v>1</v>
      </c>
      <c r="G104" s="36">
        <v>5</v>
      </c>
      <c r="H104" s="36">
        <v>1</v>
      </c>
      <c r="I104" s="36">
        <v>0.36322267470990888</v>
      </c>
      <c r="J104" s="36">
        <v>11.153849274857979</v>
      </c>
      <c r="K104" s="36">
        <v>6.7062174714175665E-2</v>
      </c>
      <c r="L104" s="36">
        <v>0.29616049999573324</v>
      </c>
      <c r="M104" s="36">
        <v>2.8305414495713279</v>
      </c>
      <c r="N104" s="36">
        <v>8.6865304999965609</v>
      </c>
      <c r="O104" s="36">
        <v>0.33693623900000003</v>
      </c>
      <c r="P104" s="36">
        <v>0.567241259</v>
      </c>
      <c r="Q104" s="36">
        <v>0.31957595</v>
      </c>
      <c r="R104" s="36">
        <v>1.7360289000000001E-2</v>
      </c>
      <c r="S104" s="36">
        <v>0.54459740300000004</v>
      </c>
      <c r="T104" s="36">
        <v>2.2643856E-2</v>
      </c>
      <c r="U104" s="36">
        <v>6.5450000000000008E-2</v>
      </c>
      <c r="V104" s="36">
        <v>0.1547</v>
      </c>
      <c r="W104" s="36">
        <v>0.76560891370990891</v>
      </c>
      <c r="X104" s="36">
        <v>11.875790533857979</v>
      </c>
      <c r="Y104" s="36">
        <v>12.641399447567888</v>
      </c>
      <c r="Z104" s="36">
        <v>2.4375236971981313E-3</v>
      </c>
      <c r="AA104" s="36">
        <v>8.7285035143278727E-4</v>
      </c>
      <c r="AB104" s="36">
        <v>8.7284999999999999E-4</v>
      </c>
      <c r="AC104" s="36">
        <v>5.7547418781282006E-4</v>
      </c>
      <c r="AD104" s="36">
        <v>6.8448360895357621E-2</v>
      </c>
      <c r="AE104" s="36">
        <v>0.61603524805821863</v>
      </c>
      <c r="AF104" s="36">
        <v>0.68448360895357629</v>
      </c>
      <c r="AG104" s="36">
        <v>5.1784802412846061E-3</v>
      </c>
      <c r="AH104" s="36">
        <v>8.8093686863232375E-3</v>
      </c>
      <c r="AI104" s="36">
        <v>2.8213788900791993E-2</v>
      </c>
      <c r="AJ104" s="36">
        <v>3.4216852716251206E-5</v>
      </c>
      <c r="AK104" s="36">
        <v>4.1349098281439553E-5</v>
      </c>
      <c r="AL104" s="36">
        <v>1.0341745976186809E-4</v>
      </c>
      <c r="AM104" s="36">
        <v>5.7881712818136774E-3</v>
      </c>
      <c r="AN104" s="36">
        <v>7.7299078679962288E-2</v>
      </c>
      <c r="AO104" s="36">
        <v>0.64435245441877242</v>
      </c>
      <c r="AP104" s="36">
        <v>334.07787024599997</v>
      </c>
      <c r="AQ104" s="36">
        <v>179.888083978</v>
      </c>
      <c r="AR104" s="36">
        <v>513.96595422399992</v>
      </c>
      <c r="AS104" s="36">
        <v>20.553171523</v>
      </c>
      <c r="AT104" s="36">
        <v>1464.3629776979999</v>
      </c>
      <c r="AU104" s="36">
        <v>3638.6491269849998</v>
      </c>
      <c r="AV104" s="36">
        <v>810.57120071600002</v>
      </c>
      <c r="AW104" s="36">
        <v>2014.1073195399999</v>
      </c>
      <c r="AX104" s="36">
        <v>773.30842130899998</v>
      </c>
      <c r="AY104" s="36">
        <v>1921.516765269</v>
      </c>
      <c r="AZ104" s="36">
        <v>9.3792419000000002E-2</v>
      </c>
      <c r="BA104" s="36">
        <v>0.187584838</v>
      </c>
      <c r="BB104" s="36">
        <v>1.277372137</v>
      </c>
      <c r="BC104" s="36">
        <v>91.147361594000003</v>
      </c>
      <c r="BD104" s="36">
        <v>226.48296408900001</v>
      </c>
      <c r="BE104" s="36">
        <v>3.7259274000000002E-2</v>
      </c>
      <c r="BF104" s="36">
        <v>7.4518549000000003E-2</v>
      </c>
      <c r="BG104" s="36">
        <v>1.196777457</v>
      </c>
      <c r="BH104" s="36">
        <v>29.025121153000001</v>
      </c>
      <c r="BI104" s="36">
        <v>0</v>
      </c>
      <c r="BJ104" s="36">
        <v>0</v>
      </c>
      <c r="BK104" s="36">
        <v>0</v>
      </c>
      <c r="BL104" s="36">
        <v>0</v>
      </c>
    </row>
    <row r="105" spans="1:64" s="37" customFormat="1" x14ac:dyDescent="0.2">
      <c r="A105" s="34">
        <v>102</v>
      </c>
      <c r="B105" s="34" t="s">
        <v>201</v>
      </c>
      <c r="C105" s="34" t="s">
        <v>214</v>
      </c>
      <c r="D105" s="41">
        <v>5.8584711299999999</v>
      </c>
      <c r="E105" s="36">
        <v>0</v>
      </c>
      <c r="F105" s="36" t="s">
        <v>340</v>
      </c>
      <c r="G105" s="36" t="s">
        <v>340</v>
      </c>
      <c r="H105" s="36" t="s">
        <v>340</v>
      </c>
      <c r="I105" s="36">
        <v>0.66784896477042888</v>
      </c>
      <c r="J105" s="36">
        <v>6.7017146131135084</v>
      </c>
      <c r="K105" s="36">
        <v>0.10071346475943511</v>
      </c>
      <c r="L105" s="36">
        <v>0.56713550001099378</v>
      </c>
      <c r="M105" s="36">
        <v>2.8497830778790427</v>
      </c>
      <c r="N105" s="36">
        <v>4.5197805000048952</v>
      </c>
      <c r="O105" s="36">
        <v>0.36133290900000004</v>
      </c>
      <c r="P105" s="36">
        <v>0.60849810600000009</v>
      </c>
      <c r="Q105" s="36">
        <v>0.34031510600000003</v>
      </c>
      <c r="R105" s="36">
        <v>2.1017803000000002E-2</v>
      </c>
      <c r="S105" s="36">
        <v>0.58108358000000004</v>
      </c>
      <c r="T105" s="36">
        <v>2.7414525999999998E-2</v>
      </c>
      <c r="U105" s="36" t="s">
        <v>340</v>
      </c>
      <c r="V105" s="36" t="s">
        <v>340</v>
      </c>
      <c r="W105" s="36">
        <v>1.0291818737704288</v>
      </c>
      <c r="X105" s="36">
        <v>7.3102127191135082</v>
      </c>
      <c r="Y105" s="36">
        <v>8.3393945928839379</v>
      </c>
      <c r="Z105" s="36">
        <v>4.1291315268816653E-3</v>
      </c>
      <c r="AA105" s="36">
        <v>1.9869699850687986E-3</v>
      </c>
      <c r="AB105" s="36">
        <v>1.9869699999999998E-3</v>
      </c>
      <c r="AC105" s="36">
        <v>8.9071019562356169E-4</v>
      </c>
      <c r="AD105" s="36">
        <v>0.10847566712819182</v>
      </c>
      <c r="AE105" s="36">
        <v>0.97628100415372598</v>
      </c>
      <c r="AF105" s="36">
        <v>1.0847566712819177</v>
      </c>
      <c r="AG105" s="36" t="s">
        <v>340</v>
      </c>
      <c r="AH105" s="36" t="s">
        <v>340</v>
      </c>
      <c r="AI105" s="36" t="s">
        <v>340</v>
      </c>
      <c r="AJ105" s="36">
        <v>7.7891802550139114E-5</v>
      </c>
      <c r="AK105" s="36">
        <v>9.4127762859909413E-5</v>
      </c>
      <c r="AL105" s="36">
        <v>2.3542119496252394E-4</v>
      </c>
      <c r="AM105" s="36">
        <v>9.6860199817370084E-4</v>
      </c>
      <c r="AN105" s="36">
        <v>0.10856979489105173</v>
      </c>
      <c r="AO105" s="36">
        <v>0.97651642534868854</v>
      </c>
      <c r="AP105" s="36">
        <v>461.451178175</v>
      </c>
      <c r="AQ105" s="36">
        <v>248.47371132500001</v>
      </c>
      <c r="AR105" s="36">
        <v>709.92488950000006</v>
      </c>
      <c r="AS105" s="36">
        <v>49.739284849000001</v>
      </c>
      <c r="AT105" s="36">
        <v>1323.7082571609999</v>
      </c>
      <c r="AU105" s="36">
        <v>3570.0010572320002</v>
      </c>
      <c r="AV105" s="36">
        <v>786.96941168000001</v>
      </c>
      <c r="AW105" s="36">
        <v>2122.4326557670001</v>
      </c>
      <c r="AX105" s="36">
        <v>764.75750511499996</v>
      </c>
      <c r="AY105" s="36">
        <v>2062.5278168479999</v>
      </c>
      <c r="AZ105" s="36">
        <v>0.17612570999999999</v>
      </c>
      <c r="BA105" s="36">
        <v>0.35225142100000001</v>
      </c>
      <c r="BB105" s="36">
        <v>1.033721761</v>
      </c>
      <c r="BC105" s="36">
        <v>84.093109752999993</v>
      </c>
      <c r="BD105" s="36">
        <v>226.79656872999999</v>
      </c>
      <c r="BE105" s="36">
        <v>3.0152311000000001E-2</v>
      </c>
      <c r="BF105" s="36">
        <v>6.0304623000000002E-2</v>
      </c>
      <c r="BG105" s="36">
        <v>1.3457783059999999</v>
      </c>
      <c r="BH105" s="36">
        <v>34.370930874000003</v>
      </c>
      <c r="BI105" s="36">
        <v>0.51000000000000023</v>
      </c>
      <c r="BJ105" s="36">
        <v>0.51000000000000023</v>
      </c>
      <c r="BK105" s="36">
        <v>0.09</v>
      </c>
      <c r="BL105" s="36">
        <v>0.09</v>
      </c>
    </row>
    <row r="106" spans="1:64" s="37" customFormat="1" x14ac:dyDescent="0.2">
      <c r="A106" s="34">
        <v>103</v>
      </c>
      <c r="B106" s="34" t="s">
        <v>201</v>
      </c>
      <c r="C106" s="34" t="s">
        <v>215</v>
      </c>
      <c r="D106" s="41">
        <v>5.3197678740000001</v>
      </c>
      <c r="E106" s="36">
        <v>17</v>
      </c>
      <c r="F106" s="36">
        <v>0</v>
      </c>
      <c r="G106" s="36">
        <v>0</v>
      </c>
      <c r="H106" s="36">
        <v>17</v>
      </c>
      <c r="I106" s="36">
        <v>1.4788546961975782E-6</v>
      </c>
      <c r="J106" s="36">
        <v>7.7631665321357068E-2</v>
      </c>
      <c r="K106" s="36">
        <v>1.4788546961975782E-6</v>
      </c>
      <c r="L106" s="36">
        <v>0</v>
      </c>
      <c r="M106" s="36">
        <v>2.9814417605295951E-4</v>
      </c>
      <c r="N106" s="36">
        <v>7.7335000000000306E-2</v>
      </c>
      <c r="O106" s="36">
        <v>0</v>
      </c>
      <c r="P106" s="36">
        <v>0</v>
      </c>
      <c r="Q106" s="36">
        <v>0</v>
      </c>
      <c r="R106" s="36">
        <v>0</v>
      </c>
      <c r="S106" s="36">
        <v>0</v>
      </c>
      <c r="T106" s="36">
        <v>0</v>
      </c>
      <c r="U106" s="36">
        <v>0</v>
      </c>
      <c r="V106" s="36">
        <v>0</v>
      </c>
      <c r="W106" s="36">
        <v>1.4788546961975782E-6</v>
      </c>
      <c r="X106" s="36">
        <v>7.7631665321357068E-2</v>
      </c>
      <c r="Y106" s="36">
        <v>7.763314417605327E-2</v>
      </c>
      <c r="Z106" s="36">
        <v>1.3774972220672072E-7</v>
      </c>
      <c r="AA106" s="36">
        <v>2.9478440552238227E-8</v>
      </c>
      <c r="AB106" s="36">
        <v>2.9478399999999999E-8</v>
      </c>
      <c r="AC106" s="36">
        <v>7.4037517803566491E-9</v>
      </c>
      <c r="AD106" s="36">
        <v>7.3411373515783922E-4</v>
      </c>
      <c r="AE106" s="36">
        <v>6.6070236164205536E-3</v>
      </c>
      <c r="AF106" s="36">
        <v>7.3411373515783933E-3</v>
      </c>
      <c r="AG106" s="36">
        <v>0</v>
      </c>
      <c r="AH106" s="36">
        <v>0</v>
      </c>
      <c r="AI106" s="36">
        <v>0</v>
      </c>
      <c r="AJ106" s="36">
        <v>1.1555915347517729E-9</v>
      </c>
      <c r="AK106" s="36">
        <v>1.3964658976680848E-9</v>
      </c>
      <c r="AL106" s="36">
        <v>3.4926748534619374E-9</v>
      </c>
      <c r="AM106" s="36">
        <v>8.5593433151084218E-9</v>
      </c>
      <c r="AN106" s="36">
        <v>7.3411513162373689E-4</v>
      </c>
      <c r="AO106" s="36">
        <v>6.6070271090954069E-3</v>
      </c>
      <c r="AP106" s="36">
        <v>8.6805350000000003E-2</v>
      </c>
      <c r="AQ106" s="36">
        <v>4.6741341999999998E-2</v>
      </c>
      <c r="AR106" s="36">
        <v>0.13354669199999999</v>
      </c>
      <c r="AS106" s="36">
        <v>1.4315273999999999E-2</v>
      </c>
      <c r="AT106" s="36">
        <v>1.0544243E-2</v>
      </c>
      <c r="AU106" s="36">
        <v>2.252755E-2</v>
      </c>
      <c r="AV106" s="36">
        <v>3.8522806999999999E-2</v>
      </c>
      <c r="AW106" s="36">
        <v>8.2303149000000006E-2</v>
      </c>
      <c r="AX106" s="36">
        <v>3.4495043000000003E-2</v>
      </c>
      <c r="AY106" s="36">
        <v>7.369792E-2</v>
      </c>
      <c r="AZ106" s="36">
        <v>5.4512999999999998E-5</v>
      </c>
      <c r="BA106" s="36">
        <v>1.09026E-4</v>
      </c>
      <c r="BB106" s="36">
        <v>0.179922476</v>
      </c>
      <c r="BC106" s="36">
        <v>8.522963464</v>
      </c>
      <c r="BD106" s="36">
        <v>18.209128346</v>
      </c>
      <c r="BE106" s="36">
        <v>5.2481029999999996E-3</v>
      </c>
      <c r="BF106" s="36">
        <v>1.0496205999999999E-2</v>
      </c>
      <c r="BG106" s="36">
        <v>1.432833961</v>
      </c>
      <c r="BH106" s="36">
        <v>8.7372975539999995</v>
      </c>
      <c r="BI106" s="36">
        <v>0</v>
      </c>
      <c r="BJ106" s="36">
        <v>0</v>
      </c>
      <c r="BK106" s="36">
        <v>0</v>
      </c>
      <c r="BL106" s="36">
        <v>0</v>
      </c>
    </row>
    <row r="107" spans="1:64" s="37" customFormat="1" x14ac:dyDescent="0.2">
      <c r="A107" s="34">
        <v>104</v>
      </c>
      <c r="B107" s="34" t="s">
        <v>201</v>
      </c>
      <c r="C107" s="34" t="s">
        <v>216</v>
      </c>
      <c r="D107" s="41">
        <v>4.7332132839999996</v>
      </c>
      <c r="E107" s="36">
        <v>5</v>
      </c>
      <c r="F107" s="36">
        <v>0</v>
      </c>
      <c r="G107" s="36">
        <v>0</v>
      </c>
      <c r="H107" s="36">
        <v>5</v>
      </c>
      <c r="I107" s="36">
        <v>0</v>
      </c>
      <c r="J107" s="36">
        <v>0</v>
      </c>
      <c r="K107" s="36">
        <v>0</v>
      </c>
      <c r="L107" s="36">
        <v>0</v>
      </c>
      <c r="M107" s="36">
        <v>0</v>
      </c>
      <c r="N107" s="36">
        <v>0</v>
      </c>
      <c r="O107" s="36">
        <v>0</v>
      </c>
      <c r="P107" s="36">
        <v>0</v>
      </c>
      <c r="Q107" s="36">
        <v>0</v>
      </c>
      <c r="R107" s="36">
        <v>0</v>
      </c>
      <c r="S107" s="36">
        <v>0</v>
      </c>
      <c r="T107" s="36">
        <v>0</v>
      </c>
      <c r="U107" s="36">
        <v>0</v>
      </c>
      <c r="V107" s="36">
        <v>0</v>
      </c>
      <c r="W107" s="36">
        <v>0</v>
      </c>
      <c r="X107" s="36">
        <v>0</v>
      </c>
      <c r="Y107" s="36">
        <v>0</v>
      </c>
      <c r="Z107" s="36">
        <v>0</v>
      </c>
      <c r="AA107" s="36">
        <v>0</v>
      </c>
      <c r="AB107" s="36">
        <v>0</v>
      </c>
      <c r="AC107" s="36">
        <v>0</v>
      </c>
      <c r="AD107" s="36">
        <v>0</v>
      </c>
      <c r="AE107" s="36">
        <v>0</v>
      </c>
      <c r="AF107" s="36">
        <v>0</v>
      </c>
      <c r="AG107" s="36">
        <v>0</v>
      </c>
      <c r="AH107" s="36">
        <v>0</v>
      </c>
      <c r="AI107" s="36">
        <v>0</v>
      </c>
      <c r="AJ107" s="36">
        <v>0</v>
      </c>
      <c r="AK107" s="36">
        <v>0</v>
      </c>
      <c r="AL107" s="36">
        <v>0</v>
      </c>
      <c r="AM107" s="36">
        <v>0</v>
      </c>
      <c r="AN107" s="36">
        <v>0</v>
      </c>
      <c r="AO107" s="36">
        <v>0</v>
      </c>
      <c r="AP107" s="36">
        <v>0</v>
      </c>
      <c r="AQ107" s="36">
        <v>0</v>
      </c>
      <c r="AR107" s="36">
        <v>0</v>
      </c>
      <c r="AS107" s="36">
        <v>0</v>
      </c>
      <c r="AT107" s="36">
        <v>0</v>
      </c>
      <c r="AU107" s="36">
        <v>0</v>
      </c>
      <c r="AV107" s="36">
        <v>0</v>
      </c>
      <c r="AW107" s="36">
        <v>0</v>
      </c>
      <c r="AX107" s="36">
        <v>0</v>
      </c>
      <c r="AY107" s="36">
        <v>0</v>
      </c>
      <c r="AZ107" s="36">
        <v>0</v>
      </c>
      <c r="BA107" s="36">
        <v>0</v>
      </c>
      <c r="BB107" s="36">
        <v>0.13232854699999999</v>
      </c>
      <c r="BC107" s="36">
        <v>4.9389713989999997</v>
      </c>
      <c r="BD107" s="36">
        <v>8.6711916000000002</v>
      </c>
      <c r="BE107" s="36">
        <v>3.8598500000000002E-3</v>
      </c>
      <c r="BF107" s="36">
        <v>7.7197009999999998E-3</v>
      </c>
      <c r="BG107" s="36">
        <v>0.93577183600000002</v>
      </c>
      <c r="BH107" s="36">
        <v>2.098086028</v>
      </c>
      <c r="BI107" s="36">
        <v>0</v>
      </c>
      <c r="BJ107" s="36">
        <v>0</v>
      </c>
      <c r="BK107" s="36">
        <v>0</v>
      </c>
      <c r="BL107" s="36">
        <v>0</v>
      </c>
    </row>
    <row r="108" spans="1:64" s="37" customFormat="1" x14ac:dyDescent="0.2">
      <c r="A108" s="34">
        <v>105</v>
      </c>
      <c r="B108" s="34" t="s">
        <v>201</v>
      </c>
      <c r="C108" s="34" t="s">
        <v>217</v>
      </c>
      <c r="D108" s="41">
        <v>5.3603178160000002</v>
      </c>
      <c r="E108" s="36">
        <v>0</v>
      </c>
      <c r="F108" s="36" t="s">
        <v>340</v>
      </c>
      <c r="G108" s="36" t="s">
        <v>340</v>
      </c>
      <c r="H108" s="36" t="s">
        <v>340</v>
      </c>
      <c r="I108" s="36">
        <v>1.6627125997578147E-4</v>
      </c>
      <c r="J108" s="36">
        <v>0.15383824828326173</v>
      </c>
      <c r="K108" s="36">
        <v>1.6627125997578147E-4</v>
      </c>
      <c r="L108" s="36">
        <v>0</v>
      </c>
      <c r="M108" s="36">
        <v>1.4660519543238638E-2</v>
      </c>
      <c r="N108" s="36">
        <v>0.13934399999999889</v>
      </c>
      <c r="O108" s="36">
        <v>6.3844280000000002E-3</v>
      </c>
      <c r="P108" s="36">
        <v>9.9641599999999997E-3</v>
      </c>
      <c r="Q108" s="36">
        <v>5.8019580000000003E-3</v>
      </c>
      <c r="R108" s="36">
        <v>5.8246999999999997E-4</v>
      </c>
      <c r="S108" s="36">
        <v>9.204416E-3</v>
      </c>
      <c r="T108" s="36">
        <v>7.5974399999999991E-4</v>
      </c>
      <c r="U108" s="36" t="s">
        <v>340</v>
      </c>
      <c r="V108" s="36" t="s">
        <v>340</v>
      </c>
      <c r="W108" s="36">
        <v>6.5506992599757815E-3</v>
      </c>
      <c r="X108" s="36">
        <v>0.16380240828326173</v>
      </c>
      <c r="Y108" s="36">
        <v>0.17035310754323751</v>
      </c>
      <c r="Z108" s="36">
        <v>6.7339559739110692E-6</v>
      </c>
      <c r="AA108" s="36">
        <v>1.4410665784169684E-6</v>
      </c>
      <c r="AB108" s="36">
        <v>1.4410700000000001E-6</v>
      </c>
      <c r="AC108" s="36">
        <v>4.2969042233523994E-7</v>
      </c>
      <c r="AD108" s="36">
        <v>3.2353654643419366E-4</v>
      </c>
      <c r="AE108" s="36">
        <v>2.9118289179077424E-3</v>
      </c>
      <c r="AF108" s="36">
        <v>3.235365464341936E-3</v>
      </c>
      <c r="AG108" s="36" t="s">
        <v>340</v>
      </c>
      <c r="AH108" s="36" t="s">
        <v>340</v>
      </c>
      <c r="AI108" s="36" t="s">
        <v>340</v>
      </c>
      <c r="AJ108" s="36">
        <v>5.6491814107439248E-8</v>
      </c>
      <c r="AK108" s="36">
        <v>6.8267107819710261E-8</v>
      </c>
      <c r="AL108" s="36">
        <v>1.7074159218541015E-7</v>
      </c>
      <c r="AM108" s="36">
        <v>4.8618223644267915E-7</v>
      </c>
      <c r="AN108" s="36">
        <v>3.2360481354201339E-4</v>
      </c>
      <c r="AO108" s="36">
        <v>2.9119996594999279E-3</v>
      </c>
      <c r="AP108" s="36">
        <v>15.146764949</v>
      </c>
      <c r="AQ108" s="36">
        <v>8.155950357</v>
      </c>
      <c r="AR108" s="36">
        <v>23.302715306</v>
      </c>
      <c r="AS108" s="36">
        <v>1.434711165</v>
      </c>
      <c r="AT108" s="36">
        <v>15.947167255</v>
      </c>
      <c r="AU108" s="36">
        <v>37.013794337999997</v>
      </c>
      <c r="AV108" s="36">
        <v>12.318438519000001</v>
      </c>
      <c r="AW108" s="36">
        <v>28.591419567999999</v>
      </c>
      <c r="AX108" s="36">
        <v>11.465627194</v>
      </c>
      <c r="AY108" s="36">
        <v>26.612022067000002</v>
      </c>
      <c r="AZ108" s="36">
        <v>9.3554689999999999E-3</v>
      </c>
      <c r="BA108" s="36">
        <v>1.8710938999999999E-2</v>
      </c>
      <c r="BB108" s="36">
        <v>0.191150289</v>
      </c>
      <c r="BC108" s="36">
        <v>9.8721463870000008</v>
      </c>
      <c r="BD108" s="36">
        <v>22.913511234000001</v>
      </c>
      <c r="BE108" s="36">
        <v>5.5756030000000002E-3</v>
      </c>
      <c r="BF108" s="36">
        <v>1.1151207E-2</v>
      </c>
      <c r="BG108" s="36">
        <v>2.8990106359999999</v>
      </c>
      <c r="BH108" s="36">
        <v>16.321828485000001</v>
      </c>
      <c r="BI108" s="36">
        <v>0</v>
      </c>
      <c r="BJ108" s="36">
        <v>0</v>
      </c>
      <c r="BK108" s="36">
        <v>0</v>
      </c>
      <c r="BL108" s="36">
        <v>0</v>
      </c>
    </row>
    <row r="109" spans="1:64" s="37" customFormat="1" x14ac:dyDescent="0.2">
      <c r="A109" s="34">
        <v>106</v>
      </c>
      <c r="B109" s="34" t="s">
        <v>201</v>
      </c>
      <c r="C109" s="34" t="s">
        <v>218</v>
      </c>
      <c r="D109" s="41">
        <v>5.2277606839999997</v>
      </c>
      <c r="E109" s="36">
        <v>0</v>
      </c>
      <c r="F109" s="36" t="s">
        <v>340</v>
      </c>
      <c r="G109" s="36" t="s">
        <v>340</v>
      </c>
      <c r="H109" s="36" t="s">
        <v>340</v>
      </c>
      <c r="I109" s="36">
        <v>5.7698994899570269E-5</v>
      </c>
      <c r="J109" s="36">
        <v>0.2401113079065226</v>
      </c>
      <c r="K109" s="36">
        <v>5.7698994899570269E-5</v>
      </c>
      <c r="L109" s="36">
        <v>0</v>
      </c>
      <c r="M109" s="36">
        <v>8.3890069014095903E-3</v>
      </c>
      <c r="N109" s="36">
        <v>0.23178000000001259</v>
      </c>
      <c r="O109" s="36">
        <v>5.4129589999999993E-3</v>
      </c>
      <c r="P109" s="36">
        <v>9.1243639999999994E-3</v>
      </c>
      <c r="Q109" s="36">
        <v>4.8255729999999997E-3</v>
      </c>
      <c r="R109" s="36">
        <v>5.8738599999999996E-4</v>
      </c>
      <c r="S109" s="36">
        <v>8.3582090000000001E-3</v>
      </c>
      <c r="T109" s="36">
        <v>7.6615499999999992E-4</v>
      </c>
      <c r="U109" s="36" t="s">
        <v>340</v>
      </c>
      <c r="V109" s="36" t="s">
        <v>340</v>
      </c>
      <c r="W109" s="36">
        <v>5.4706579948995693E-3</v>
      </c>
      <c r="X109" s="36">
        <v>0.2492356719065226</v>
      </c>
      <c r="Y109" s="36">
        <v>0.25470632990142217</v>
      </c>
      <c r="Z109" s="36">
        <v>3.2495300570249096E-6</v>
      </c>
      <c r="AA109" s="36">
        <v>6.9539943220333057E-7</v>
      </c>
      <c r="AB109" s="36">
        <v>6.9539900000000002E-7</v>
      </c>
      <c r="AC109" s="36">
        <v>5.2546386334161408E-7</v>
      </c>
      <c r="AD109" s="36">
        <v>3.6044961471116883E-3</v>
      </c>
      <c r="AE109" s="36">
        <v>3.2440465324005192E-2</v>
      </c>
      <c r="AF109" s="36">
        <v>3.6044961471116882E-2</v>
      </c>
      <c r="AG109" s="36" t="s">
        <v>340</v>
      </c>
      <c r="AH109" s="36" t="s">
        <v>340</v>
      </c>
      <c r="AI109" s="36" t="s">
        <v>340</v>
      </c>
      <c r="AJ109" s="36">
        <v>2.7260543234193445E-8</v>
      </c>
      <c r="AK109" s="36">
        <v>3.2942798414177447E-8</v>
      </c>
      <c r="AL109" s="36">
        <v>8.2392619695186247E-8</v>
      </c>
      <c r="AM109" s="36">
        <v>5.5272440657580753E-7</v>
      </c>
      <c r="AN109" s="36">
        <v>3.6045290899101023E-3</v>
      </c>
      <c r="AO109" s="36">
        <v>3.2440547716624885E-2</v>
      </c>
      <c r="AP109" s="36">
        <v>2.638653331</v>
      </c>
      <c r="AQ109" s="36">
        <v>1.420813332</v>
      </c>
      <c r="AR109" s="36">
        <v>4.0594666630000003</v>
      </c>
      <c r="AS109" s="36">
        <v>0.21782548400000001</v>
      </c>
      <c r="AT109" s="36">
        <v>8.5703910360000002</v>
      </c>
      <c r="AU109" s="36">
        <v>21.87893742</v>
      </c>
      <c r="AV109" s="36">
        <v>10.582762238000001</v>
      </c>
      <c r="AW109" s="36">
        <v>27.016222687999999</v>
      </c>
      <c r="AX109" s="36">
        <v>9.7197264850000007</v>
      </c>
      <c r="AY109" s="36">
        <v>24.813020389999998</v>
      </c>
      <c r="AZ109" s="36">
        <v>1.2014250000000001E-3</v>
      </c>
      <c r="BA109" s="36">
        <v>2.4028500000000002E-3</v>
      </c>
      <c r="BB109" s="36">
        <v>0.39686165699999998</v>
      </c>
      <c r="BC109" s="36">
        <v>18.008816391</v>
      </c>
      <c r="BD109" s="36">
        <v>45.973837736</v>
      </c>
      <c r="BE109" s="36">
        <v>1.1575935000000001E-2</v>
      </c>
      <c r="BF109" s="36">
        <v>2.3151871000000001E-2</v>
      </c>
      <c r="BG109" s="36">
        <v>0.77902240899999997</v>
      </c>
      <c r="BH109" s="36">
        <v>19.300061403000001</v>
      </c>
      <c r="BI109" s="36">
        <v>0</v>
      </c>
      <c r="BJ109" s="36">
        <v>0</v>
      </c>
      <c r="BK109" s="36">
        <v>0</v>
      </c>
      <c r="BL109" s="36">
        <v>0</v>
      </c>
    </row>
    <row r="110" spans="1:64" s="37" customFormat="1" x14ac:dyDescent="0.2">
      <c r="A110" s="34">
        <v>107</v>
      </c>
      <c r="B110" s="34" t="s">
        <v>201</v>
      </c>
      <c r="C110" s="34" t="s">
        <v>219</v>
      </c>
      <c r="D110" s="41">
        <v>4.1431847040000003</v>
      </c>
      <c r="E110" s="36">
        <v>1</v>
      </c>
      <c r="F110" s="36">
        <v>0</v>
      </c>
      <c r="G110" s="36">
        <v>0</v>
      </c>
      <c r="H110" s="36">
        <v>1</v>
      </c>
      <c r="I110" s="36">
        <v>0</v>
      </c>
      <c r="J110" s="36">
        <v>0</v>
      </c>
      <c r="K110" s="36">
        <v>0</v>
      </c>
      <c r="L110" s="36">
        <v>0</v>
      </c>
      <c r="M110" s="36">
        <v>0</v>
      </c>
      <c r="N110" s="36">
        <v>0</v>
      </c>
      <c r="O110" s="36">
        <v>0</v>
      </c>
      <c r="P110" s="36">
        <v>0</v>
      </c>
      <c r="Q110" s="36">
        <v>0</v>
      </c>
      <c r="R110" s="36">
        <v>0</v>
      </c>
      <c r="S110" s="36">
        <v>0</v>
      </c>
      <c r="T110" s="36">
        <v>0</v>
      </c>
      <c r="U110" s="36">
        <v>0</v>
      </c>
      <c r="V110" s="36">
        <v>0</v>
      </c>
      <c r="W110" s="36">
        <v>0</v>
      </c>
      <c r="X110" s="36">
        <v>0</v>
      </c>
      <c r="Y110" s="36">
        <v>0</v>
      </c>
      <c r="Z110" s="36">
        <v>0</v>
      </c>
      <c r="AA110" s="36">
        <v>0</v>
      </c>
      <c r="AB110" s="36">
        <v>0</v>
      </c>
      <c r="AC110" s="36">
        <v>0</v>
      </c>
      <c r="AD110" s="36">
        <v>0</v>
      </c>
      <c r="AE110" s="36">
        <v>0</v>
      </c>
      <c r="AF110" s="36">
        <v>0</v>
      </c>
      <c r="AG110" s="36">
        <v>0</v>
      </c>
      <c r="AH110" s="36">
        <v>0</v>
      </c>
      <c r="AI110" s="36">
        <v>0</v>
      </c>
      <c r="AJ110" s="36">
        <v>0</v>
      </c>
      <c r="AK110" s="36">
        <v>0</v>
      </c>
      <c r="AL110" s="36">
        <v>0</v>
      </c>
      <c r="AM110" s="36">
        <v>0</v>
      </c>
      <c r="AN110" s="36">
        <v>0</v>
      </c>
      <c r="AO110" s="36">
        <v>0</v>
      </c>
      <c r="AP110" s="36">
        <v>0</v>
      </c>
      <c r="AQ110" s="36">
        <v>0</v>
      </c>
      <c r="AR110" s="36">
        <v>0</v>
      </c>
      <c r="AS110" s="36">
        <v>0</v>
      </c>
      <c r="AT110" s="36">
        <v>0</v>
      </c>
      <c r="AU110" s="36">
        <v>0</v>
      </c>
      <c r="AV110" s="36">
        <v>0</v>
      </c>
      <c r="AW110" s="36">
        <v>0</v>
      </c>
      <c r="AX110" s="36">
        <v>0</v>
      </c>
      <c r="AY110" s="36">
        <v>0</v>
      </c>
      <c r="AZ110" s="36">
        <v>0</v>
      </c>
      <c r="BA110" s="36">
        <v>0</v>
      </c>
      <c r="BB110" s="36">
        <v>0</v>
      </c>
      <c r="BC110" s="36">
        <v>0</v>
      </c>
      <c r="BD110" s="36">
        <v>0</v>
      </c>
      <c r="BE110" s="36">
        <v>0</v>
      </c>
      <c r="BF110" s="36">
        <v>0</v>
      </c>
      <c r="BG110" s="36">
        <v>0</v>
      </c>
      <c r="BH110" s="36">
        <v>0</v>
      </c>
      <c r="BI110" s="36">
        <v>0</v>
      </c>
      <c r="BJ110" s="36">
        <v>0</v>
      </c>
      <c r="BK110" s="36">
        <v>0</v>
      </c>
      <c r="BL110" s="36">
        <v>0</v>
      </c>
    </row>
    <row r="111" spans="1:64" s="37" customFormat="1" x14ac:dyDescent="0.2">
      <c r="A111" s="34">
        <v>108</v>
      </c>
      <c r="B111" s="34" t="s">
        <v>201</v>
      </c>
      <c r="C111" s="34" t="s">
        <v>220</v>
      </c>
      <c r="D111" s="41">
        <v>4.5737361410000004</v>
      </c>
      <c r="E111" s="36">
        <v>0</v>
      </c>
      <c r="F111" s="36" t="s">
        <v>340</v>
      </c>
      <c r="G111" s="36" t="s">
        <v>340</v>
      </c>
      <c r="H111" s="36" t="s">
        <v>340</v>
      </c>
      <c r="I111" s="36">
        <v>0</v>
      </c>
      <c r="J111" s="36">
        <v>0</v>
      </c>
      <c r="K111" s="36">
        <v>0</v>
      </c>
      <c r="L111" s="36">
        <v>0</v>
      </c>
      <c r="M111" s="36">
        <v>0</v>
      </c>
      <c r="N111" s="36">
        <v>0</v>
      </c>
      <c r="O111" s="36">
        <v>0</v>
      </c>
      <c r="P111" s="36">
        <v>0</v>
      </c>
      <c r="Q111" s="36">
        <v>0</v>
      </c>
      <c r="R111" s="36">
        <v>0</v>
      </c>
      <c r="S111" s="36">
        <v>0</v>
      </c>
      <c r="T111" s="36">
        <v>0</v>
      </c>
      <c r="U111" s="36" t="s">
        <v>340</v>
      </c>
      <c r="V111" s="36" t="s">
        <v>340</v>
      </c>
      <c r="W111" s="36">
        <v>0</v>
      </c>
      <c r="X111" s="36">
        <v>0</v>
      </c>
      <c r="Y111" s="36">
        <v>0</v>
      </c>
      <c r="Z111" s="36">
        <v>0</v>
      </c>
      <c r="AA111" s="36">
        <v>0</v>
      </c>
      <c r="AB111" s="36">
        <v>0</v>
      </c>
      <c r="AC111" s="36">
        <v>0</v>
      </c>
      <c r="AD111" s="36">
        <v>0</v>
      </c>
      <c r="AE111" s="36">
        <v>0</v>
      </c>
      <c r="AF111" s="36">
        <v>0</v>
      </c>
      <c r="AG111" s="36" t="s">
        <v>340</v>
      </c>
      <c r="AH111" s="36" t="s">
        <v>340</v>
      </c>
      <c r="AI111" s="36" t="s">
        <v>340</v>
      </c>
      <c r="AJ111" s="36">
        <v>0</v>
      </c>
      <c r="AK111" s="36">
        <v>0</v>
      </c>
      <c r="AL111" s="36">
        <v>0</v>
      </c>
      <c r="AM111" s="36">
        <v>0</v>
      </c>
      <c r="AN111" s="36">
        <v>0</v>
      </c>
      <c r="AO111" s="36">
        <v>0</v>
      </c>
      <c r="AP111" s="36">
        <v>0</v>
      </c>
      <c r="AQ111" s="36">
        <v>0</v>
      </c>
      <c r="AR111" s="36">
        <v>0</v>
      </c>
      <c r="AS111" s="36">
        <v>0</v>
      </c>
      <c r="AT111" s="36">
        <v>0</v>
      </c>
      <c r="AU111" s="36">
        <v>0</v>
      </c>
      <c r="AV111" s="36">
        <v>0</v>
      </c>
      <c r="AW111" s="36">
        <v>0</v>
      </c>
      <c r="AX111" s="36">
        <v>0</v>
      </c>
      <c r="AY111" s="36">
        <v>0</v>
      </c>
      <c r="AZ111" s="36">
        <v>0</v>
      </c>
      <c r="BA111" s="36">
        <v>0</v>
      </c>
      <c r="BB111" s="36">
        <v>0</v>
      </c>
      <c r="BC111" s="36">
        <v>0</v>
      </c>
      <c r="BD111" s="36">
        <v>0</v>
      </c>
      <c r="BE111" s="36">
        <v>0</v>
      </c>
      <c r="BF111" s="36">
        <v>0</v>
      </c>
      <c r="BG111" s="36">
        <v>1.226526E-2</v>
      </c>
      <c r="BH111" s="36">
        <v>4.2814619999999998E-3</v>
      </c>
      <c r="BI111" s="36">
        <v>0</v>
      </c>
      <c r="BJ111" s="36">
        <v>0</v>
      </c>
      <c r="BK111" s="36">
        <v>0</v>
      </c>
      <c r="BL111" s="36">
        <v>0</v>
      </c>
    </row>
    <row r="112" spans="1:64" s="37" customFormat="1" x14ac:dyDescent="0.2">
      <c r="A112" s="34">
        <v>109</v>
      </c>
      <c r="B112" s="34" t="s">
        <v>201</v>
      </c>
      <c r="C112" s="34" t="s">
        <v>221</v>
      </c>
      <c r="D112" s="41">
        <v>3.978618864</v>
      </c>
      <c r="E112" s="36">
        <v>0</v>
      </c>
      <c r="F112" s="36" t="s">
        <v>340</v>
      </c>
      <c r="G112" s="36" t="s">
        <v>340</v>
      </c>
      <c r="H112" s="36" t="s">
        <v>340</v>
      </c>
      <c r="I112" s="36">
        <v>0</v>
      </c>
      <c r="J112" s="36">
        <v>0</v>
      </c>
      <c r="K112" s="36">
        <v>0</v>
      </c>
      <c r="L112" s="36">
        <v>0</v>
      </c>
      <c r="M112" s="36">
        <v>0</v>
      </c>
      <c r="N112" s="36">
        <v>0</v>
      </c>
      <c r="O112" s="36">
        <v>0</v>
      </c>
      <c r="P112" s="36">
        <v>0</v>
      </c>
      <c r="Q112" s="36">
        <v>0</v>
      </c>
      <c r="R112" s="36">
        <v>0</v>
      </c>
      <c r="S112" s="36">
        <v>0</v>
      </c>
      <c r="T112" s="36">
        <v>0</v>
      </c>
      <c r="U112" s="36" t="s">
        <v>340</v>
      </c>
      <c r="V112" s="36" t="s">
        <v>340</v>
      </c>
      <c r="W112" s="36">
        <v>0</v>
      </c>
      <c r="X112" s="36">
        <v>0</v>
      </c>
      <c r="Y112" s="36">
        <v>0</v>
      </c>
      <c r="Z112" s="36">
        <v>0</v>
      </c>
      <c r="AA112" s="36">
        <v>0</v>
      </c>
      <c r="AB112" s="36">
        <v>0</v>
      </c>
      <c r="AC112" s="36">
        <v>0</v>
      </c>
      <c r="AD112" s="36">
        <v>0</v>
      </c>
      <c r="AE112" s="36">
        <v>0</v>
      </c>
      <c r="AF112" s="36">
        <v>0</v>
      </c>
      <c r="AG112" s="36" t="s">
        <v>340</v>
      </c>
      <c r="AH112" s="36" t="s">
        <v>340</v>
      </c>
      <c r="AI112" s="36" t="s">
        <v>340</v>
      </c>
      <c r="AJ112" s="36">
        <v>0</v>
      </c>
      <c r="AK112" s="36">
        <v>0</v>
      </c>
      <c r="AL112" s="36">
        <v>0</v>
      </c>
      <c r="AM112" s="36">
        <v>0</v>
      </c>
      <c r="AN112" s="36">
        <v>0</v>
      </c>
      <c r="AO112" s="36">
        <v>0</v>
      </c>
      <c r="AP112" s="36">
        <v>0</v>
      </c>
      <c r="AQ112" s="36">
        <v>0</v>
      </c>
      <c r="AR112" s="36">
        <v>0</v>
      </c>
      <c r="AS112" s="36">
        <v>0</v>
      </c>
      <c r="AT112" s="36">
        <v>0</v>
      </c>
      <c r="AU112" s="36">
        <v>0</v>
      </c>
      <c r="AV112" s="36">
        <v>0</v>
      </c>
      <c r="AW112" s="36">
        <v>0</v>
      </c>
      <c r="AX112" s="36">
        <v>0</v>
      </c>
      <c r="AY112" s="36">
        <v>0</v>
      </c>
      <c r="AZ112" s="36">
        <v>0</v>
      </c>
      <c r="BA112" s="36">
        <v>0</v>
      </c>
      <c r="BB112" s="36">
        <v>0</v>
      </c>
      <c r="BC112" s="36">
        <v>0</v>
      </c>
      <c r="BD112" s="36">
        <v>0</v>
      </c>
      <c r="BE112" s="36">
        <v>0</v>
      </c>
      <c r="BF112" s="36">
        <v>0</v>
      </c>
      <c r="BG112" s="36">
        <v>0</v>
      </c>
      <c r="BH112" s="36">
        <v>0</v>
      </c>
      <c r="BI112" s="36">
        <v>0</v>
      </c>
      <c r="BJ112" s="36">
        <v>0</v>
      </c>
      <c r="BK112" s="36">
        <v>0</v>
      </c>
      <c r="BL112" s="36">
        <v>0</v>
      </c>
    </row>
    <row r="113" spans="1:64" s="37" customFormat="1" x14ac:dyDescent="0.2">
      <c r="A113" s="34">
        <v>110</v>
      </c>
      <c r="B113" s="34" t="s">
        <v>201</v>
      </c>
      <c r="C113" s="34" t="s">
        <v>222</v>
      </c>
      <c r="D113" s="41">
        <v>4.3593641669999998</v>
      </c>
      <c r="E113" s="36">
        <v>3</v>
      </c>
      <c r="F113" s="36">
        <v>0</v>
      </c>
      <c r="G113" s="36">
        <v>0</v>
      </c>
      <c r="H113" s="36">
        <v>3</v>
      </c>
      <c r="I113" s="36">
        <v>0</v>
      </c>
      <c r="J113" s="36">
        <v>0</v>
      </c>
      <c r="K113" s="36">
        <v>0</v>
      </c>
      <c r="L113" s="36">
        <v>0</v>
      </c>
      <c r="M113" s="36">
        <v>0</v>
      </c>
      <c r="N113" s="36">
        <v>0</v>
      </c>
      <c r="O113" s="36">
        <v>0</v>
      </c>
      <c r="P113" s="36">
        <v>0</v>
      </c>
      <c r="Q113" s="36">
        <v>0</v>
      </c>
      <c r="R113" s="36">
        <v>0</v>
      </c>
      <c r="S113" s="36">
        <v>0</v>
      </c>
      <c r="T113" s="36">
        <v>0</v>
      </c>
      <c r="U113" s="36">
        <v>0</v>
      </c>
      <c r="V113" s="36">
        <v>0</v>
      </c>
      <c r="W113" s="36">
        <v>0</v>
      </c>
      <c r="X113" s="36">
        <v>0</v>
      </c>
      <c r="Y113" s="36">
        <v>0</v>
      </c>
      <c r="Z113" s="36">
        <v>0</v>
      </c>
      <c r="AA113" s="36">
        <v>0</v>
      </c>
      <c r="AB113" s="36">
        <v>0</v>
      </c>
      <c r="AC113" s="36">
        <v>0</v>
      </c>
      <c r="AD113" s="36">
        <v>0</v>
      </c>
      <c r="AE113" s="36">
        <v>0</v>
      </c>
      <c r="AF113" s="36">
        <v>0</v>
      </c>
      <c r="AG113" s="36">
        <v>0</v>
      </c>
      <c r="AH113" s="36">
        <v>0</v>
      </c>
      <c r="AI113" s="36">
        <v>0</v>
      </c>
      <c r="AJ113" s="36">
        <v>0</v>
      </c>
      <c r="AK113" s="36">
        <v>0</v>
      </c>
      <c r="AL113" s="36">
        <v>0</v>
      </c>
      <c r="AM113" s="36">
        <v>0</v>
      </c>
      <c r="AN113" s="36">
        <v>0</v>
      </c>
      <c r="AO113" s="36">
        <v>0</v>
      </c>
      <c r="AP113" s="36">
        <v>0</v>
      </c>
      <c r="AQ113" s="36">
        <v>0</v>
      </c>
      <c r="AR113" s="36">
        <v>0</v>
      </c>
      <c r="AS113" s="36">
        <v>0</v>
      </c>
      <c r="AT113" s="36">
        <v>0</v>
      </c>
      <c r="AU113" s="36">
        <v>0</v>
      </c>
      <c r="AV113" s="36">
        <v>0</v>
      </c>
      <c r="AW113" s="36">
        <v>0</v>
      </c>
      <c r="AX113" s="36">
        <v>0</v>
      </c>
      <c r="AY113" s="36">
        <v>0</v>
      </c>
      <c r="AZ113" s="36">
        <v>0</v>
      </c>
      <c r="BA113" s="36">
        <v>0</v>
      </c>
      <c r="BB113" s="36">
        <v>0</v>
      </c>
      <c r="BC113" s="36">
        <v>0</v>
      </c>
      <c r="BD113" s="36">
        <v>0</v>
      </c>
      <c r="BE113" s="36">
        <v>0</v>
      </c>
      <c r="BF113" s="36">
        <v>0</v>
      </c>
      <c r="BG113" s="36">
        <v>0</v>
      </c>
      <c r="BH113" s="36">
        <v>0</v>
      </c>
      <c r="BI113" s="36">
        <v>0</v>
      </c>
      <c r="BJ113" s="36">
        <v>0</v>
      </c>
      <c r="BK113" s="36">
        <v>0</v>
      </c>
      <c r="BL113" s="36">
        <v>0</v>
      </c>
    </row>
    <row r="114" spans="1:64" s="37" customFormat="1" x14ac:dyDescent="0.2">
      <c r="A114" s="34">
        <v>111</v>
      </c>
      <c r="B114" s="34" t="s">
        <v>201</v>
      </c>
      <c r="C114" s="34" t="s">
        <v>223</v>
      </c>
      <c r="D114" s="41">
        <v>5.4719798539999998</v>
      </c>
      <c r="E114" s="36">
        <v>5</v>
      </c>
      <c r="F114" s="36">
        <v>0</v>
      </c>
      <c r="G114" s="36">
        <v>0</v>
      </c>
      <c r="H114" s="36">
        <v>5</v>
      </c>
      <c r="I114" s="36">
        <v>1.6732741377572624E-3</v>
      </c>
      <c r="J114" s="36">
        <v>0.39812437159061215</v>
      </c>
      <c r="K114" s="36">
        <v>1.6732741377572624E-3</v>
      </c>
      <c r="L114" s="36">
        <v>0</v>
      </c>
      <c r="M114" s="36">
        <v>0.13833864572919222</v>
      </c>
      <c r="N114" s="36">
        <v>0.26145899999917721</v>
      </c>
      <c r="O114" s="36">
        <v>9.2847109999999993E-3</v>
      </c>
      <c r="P114" s="36">
        <v>1.4570052E-2</v>
      </c>
      <c r="Q114" s="36">
        <v>8.8590839999999997E-3</v>
      </c>
      <c r="R114" s="36">
        <v>4.2562700000000004E-4</v>
      </c>
      <c r="S114" s="36">
        <v>1.4014886000000001E-2</v>
      </c>
      <c r="T114" s="36">
        <v>5.5516599999999995E-4</v>
      </c>
      <c r="U114" s="36">
        <v>0</v>
      </c>
      <c r="V114" s="36">
        <v>0</v>
      </c>
      <c r="W114" s="36">
        <v>1.0957985137757262E-2</v>
      </c>
      <c r="X114" s="36">
        <v>0.41269442359061215</v>
      </c>
      <c r="Y114" s="36">
        <v>0.4236524087283694</v>
      </c>
      <c r="Z114" s="36">
        <v>3.960979255453662E-5</v>
      </c>
      <c r="AA114" s="36">
        <v>8.4764956066708353E-6</v>
      </c>
      <c r="AB114" s="36">
        <v>8.4764999999999992E-6</v>
      </c>
      <c r="AC114" s="36">
        <v>1.6650650978274027E-5</v>
      </c>
      <c r="AD114" s="36">
        <v>4.1927147069132243E-3</v>
      </c>
      <c r="AE114" s="36">
        <v>3.7734432362219017E-2</v>
      </c>
      <c r="AF114" s="36">
        <v>4.1927147069132246E-2</v>
      </c>
      <c r="AG114" s="36">
        <v>0</v>
      </c>
      <c r="AH114" s="36">
        <v>0</v>
      </c>
      <c r="AI114" s="36">
        <v>0</v>
      </c>
      <c r="AJ114" s="36">
        <v>3.3228980013580927E-7</v>
      </c>
      <c r="AK114" s="36">
        <v>4.0155310944907182E-7</v>
      </c>
      <c r="AL114" s="36">
        <v>1.0043170048364265E-6</v>
      </c>
      <c r="AM114" s="36">
        <v>1.6982940778409837E-5</v>
      </c>
      <c r="AN114" s="36">
        <v>4.1931162600226737E-3</v>
      </c>
      <c r="AO114" s="36">
        <v>3.7735436679223855E-2</v>
      </c>
      <c r="AP114" s="36">
        <v>12.811023835</v>
      </c>
      <c r="AQ114" s="36">
        <v>6.8982436030000001</v>
      </c>
      <c r="AR114" s="36">
        <v>19.709267438000001</v>
      </c>
      <c r="AS114" s="36">
        <v>2.4945623989999999</v>
      </c>
      <c r="AT114" s="36">
        <v>147.17651697100001</v>
      </c>
      <c r="AU114" s="36">
        <v>311.42247533800003</v>
      </c>
      <c r="AV114" s="36">
        <v>80.645238637999995</v>
      </c>
      <c r="AW114" s="36">
        <v>170.643662167</v>
      </c>
      <c r="AX114" s="36">
        <v>76.400783137999994</v>
      </c>
      <c r="AY114" s="36">
        <v>161.66248184400001</v>
      </c>
      <c r="AZ114" s="36">
        <v>1.8570646999999999E-2</v>
      </c>
      <c r="BA114" s="36">
        <v>3.7141294999999998E-2</v>
      </c>
      <c r="BB114" s="36">
        <v>0.196129949</v>
      </c>
      <c r="BC114" s="36">
        <v>11.967507917000001</v>
      </c>
      <c r="BD114" s="36">
        <v>25.323</v>
      </c>
      <c r="BE114" s="36">
        <v>5.720854E-3</v>
      </c>
      <c r="BF114" s="36">
        <v>1.1441708E-2</v>
      </c>
      <c r="BG114" s="36">
        <v>2.6677606370000002</v>
      </c>
      <c r="BH114" s="36">
        <v>8.9854180679999995</v>
      </c>
      <c r="BI114" s="36">
        <v>0</v>
      </c>
      <c r="BJ114" s="36">
        <v>0</v>
      </c>
      <c r="BK114" s="36">
        <v>0</v>
      </c>
      <c r="BL114" s="36">
        <v>0</v>
      </c>
    </row>
    <row r="115" spans="1:64" s="37" customFormat="1" x14ac:dyDescent="0.2">
      <c r="A115" s="34">
        <v>112</v>
      </c>
      <c r="B115" s="34" t="s">
        <v>225</v>
      </c>
      <c r="C115" s="34" t="s">
        <v>224</v>
      </c>
      <c r="D115" s="41">
        <v>5.8685766299999997</v>
      </c>
      <c r="E115" s="36">
        <v>102</v>
      </c>
      <c r="F115" s="36">
        <v>12</v>
      </c>
      <c r="G115" s="36">
        <v>48</v>
      </c>
      <c r="H115" s="36">
        <v>42</v>
      </c>
      <c r="I115" s="36">
        <v>0.53110464546097547</v>
      </c>
      <c r="J115" s="36">
        <v>10.180148435168475</v>
      </c>
      <c r="K115" s="36">
        <v>6.1484645470152588E-2</v>
      </c>
      <c r="L115" s="36">
        <v>0.46961999999082288</v>
      </c>
      <c r="M115" s="36">
        <v>2.7764710806288719</v>
      </c>
      <c r="N115" s="36">
        <v>7.9347820000005793</v>
      </c>
      <c r="O115" s="36">
        <v>0.18353470900000002</v>
      </c>
      <c r="P115" s="36">
        <v>0.30028071700000003</v>
      </c>
      <c r="Q115" s="36">
        <v>0.17277039100000002</v>
      </c>
      <c r="R115" s="36">
        <v>1.0764318E-2</v>
      </c>
      <c r="S115" s="36">
        <v>0.28624030100000003</v>
      </c>
      <c r="T115" s="36">
        <v>1.4040416E-2</v>
      </c>
      <c r="U115" s="36">
        <v>3.9196500000000016</v>
      </c>
      <c r="V115" s="36">
        <v>9.2731999999999992</v>
      </c>
      <c r="W115" s="36">
        <v>4.6342893544609769</v>
      </c>
      <c r="X115" s="36">
        <v>19.753629152168472</v>
      </c>
      <c r="Y115" s="36">
        <v>24.387918506629447</v>
      </c>
      <c r="Z115" s="36">
        <v>3.6744218892565197E-3</v>
      </c>
      <c r="AA115" s="36">
        <v>1.4489022110935395E-3</v>
      </c>
      <c r="AB115" s="36">
        <v>1.448902E-3</v>
      </c>
      <c r="AC115" s="36">
        <v>7.5310423288650142E-4</v>
      </c>
      <c r="AD115" s="36">
        <v>0.14823274870435527</v>
      </c>
      <c r="AE115" s="36">
        <v>1.3340947383391979</v>
      </c>
      <c r="AF115" s="36">
        <v>1.4823274870435525</v>
      </c>
      <c r="AG115" s="36">
        <v>0.26286585159758385</v>
      </c>
      <c r="AH115" s="36">
        <v>0.44717409237290168</v>
      </c>
      <c r="AI115" s="36">
        <v>1.4321656742213189</v>
      </c>
      <c r="AJ115" s="36">
        <v>5.6798838671571746E-5</v>
      </c>
      <c r="AK115" s="36">
        <v>6.8638129344302388E-5</v>
      </c>
      <c r="AL115" s="36">
        <v>1.7166954721188084E-4</v>
      </c>
      <c r="AM115" s="36">
        <v>0.26367575466914189</v>
      </c>
      <c r="AN115" s="36">
        <v>0.59547547920660127</v>
      </c>
      <c r="AO115" s="36">
        <v>2.7664320821077286</v>
      </c>
      <c r="AP115" s="36">
        <v>503.20638400799999</v>
      </c>
      <c r="AQ115" s="36">
        <v>270.95728369599999</v>
      </c>
      <c r="AR115" s="36">
        <v>774.16366770399998</v>
      </c>
      <c r="AS115" s="36">
        <v>10.980378825000001</v>
      </c>
      <c r="AT115" s="36">
        <v>2411.1767343400002</v>
      </c>
      <c r="AU115" s="36">
        <v>5162.2733551279998</v>
      </c>
      <c r="AV115" s="36">
        <v>1310.941836856</v>
      </c>
      <c r="AW115" s="36">
        <v>2806.696007863</v>
      </c>
      <c r="AX115" s="36">
        <v>1248.478952298</v>
      </c>
      <c r="AY115" s="36">
        <v>2672.964423593</v>
      </c>
      <c r="AZ115" s="36">
        <v>1.185773169</v>
      </c>
      <c r="BA115" s="36">
        <v>2.371546339</v>
      </c>
      <c r="BB115" s="36">
        <v>2.6341517900000002</v>
      </c>
      <c r="BC115" s="36">
        <v>236.958263644</v>
      </c>
      <c r="BD115" s="36">
        <v>507.322135812</v>
      </c>
      <c r="BE115" s="36">
        <v>1.197341722</v>
      </c>
      <c r="BF115" s="36">
        <v>2.3946834450000001</v>
      </c>
      <c r="BG115" s="36">
        <v>6.6409854240000001</v>
      </c>
      <c r="BH115" s="36">
        <v>26.212244699999999</v>
      </c>
      <c r="BI115" s="36">
        <v>0.06</v>
      </c>
      <c r="BJ115" s="36">
        <v>0.06</v>
      </c>
      <c r="BK115" s="36">
        <v>0</v>
      </c>
      <c r="BL115" s="36">
        <v>0</v>
      </c>
    </row>
    <row r="116" spans="1:64" s="37" customFormat="1" x14ac:dyDescent="0.2">
      <c r="A116" s="34">
        <v>113</v>
      </c>
      <c r="B116" s="34" t="s">
        <v>225</v>
      </c>
      <c r="C116" s="34" t="s">
        <v>226</v>
      </c>
      <c r="D116" s="41">
        <v>5.5603174370000001</v>
      </c>
      <c r="E116" s="36">
        <v>36</v>
      </c>
      <c r="F116" s="36">
        <v>1</v>
      </c>
      <c r="G116" s="36">
        <v>9</v>
      </c>
      <c r="H116" s="36">
        <v>26</v>
      </c>
      <c r="I116" s="36">
        <v>5.5438216045379943E-3</v>
      </c>
      <c r="J116" s="36">
        <v>1.2375637939366713</v>
      </c>
      <c r="K116" s="36">
        <v>5.5438216045379943E-3</v>
      </c>
      <c r="L116" s="36">
        <v>0</v>
      </c>
      <c r="M116" s="36">
        <v>0.49060961553881977</v>
      </c>
      <c r="N116" s="36">
        <v>0.75249800000238953</v>
      </c>
      <c r="O116" s="36">
        <v>6.2220793999999996E-2</v>
      </c>
      <c r="P116" s="36">
        <v>8.8312026000000016E-2</v>
      </c>
      <c r="Q116" s="36">
        <v>5.8893374999999998E-2</v>
      </c>
      <c r="R116" s="36">
        <v>3.3274189999999999E-3</v>
      </c>
      <c r="S116" s="36">
        <v>8.3971914000000009E-2</v>
      </c>
      <c r="T116" s="36">
        <v>4.3401120000000001E-3</v>
      </c>
      <c r="U116" s="36">
        <v>0.46839999999999998</v>
      </c>
      <c r="V116" s="36">
        <v>1.1116999999999999</v>
      </c>
      <c r="W116" s="36">
        <v>0.53616461560453799</v>
      </c>
      <c r="X116" s="36">
        <v>2.4375758199366713</v>
      </c>
      <c r="Y116" s="36">
        <v>2.9737404355412091</v>
      </c>
      <c r="Z116" s="36">
        <v>1.4218021319017921E-4</v>
      </c>
      <c r="AA116" s="36">
        <v>3.042656562269834E-5</v>
      </c>
      <c r="AB116" s="36">
        <v>3.0426600000000001E-5</v>
      </c>
      <c r="AC116" s="36">
        <v>2.571578940589841E-5</v>
      </c>
      <c r="AD116" s="36">
        <v>6.0445896607813692E-3</v>
      </c>
      <c r="AE116" s="36">
        <v>5.4401306947032331E-2</v>
      </c>
      <c r="AF116" s="36">
        <v>6.0445896607813687E-2</v>
      </c>
      <c r="AG116" s="36">
        <v>3.2696175945512808E-2</v>
      </c>
      <c r="AH116" s="36">
        <v>5.5621080918803412E-2</v>
      </c>
      <c r="AI116" s="36">
        <v>0.17813778618589743</v>
      </c>
      <c r="AJ116" s="36">
        <v>1.1927622052512468E-6</v>
      </c>
      <c r="AK116" s="36">
        <v>1.4413845148307829E-6</v>
      </c>
      <c r="AL116" s="36">
        <v>3.6050199704307222E-6</v>
      </c>
      <c r="AM116" s="36">
        <v>3.272308449712396E-2</v>
      </c>
      <c r="AN116" s="36">
        <v>6.1667111964099609E-2</v>
      </c>
      <c r="AO116" s="36">
        <v>0.23254269815290018</v>
      </c>
      <c r="AP116" s="36">
        <v>35.047472272</v>
      </c>
      <c r="AQ116" s="36">
        <v>18.871715838</v>
      </c>
      <c r="AR116" s="36">
        <v>53.91918811</v>
      </c>
      <c r="AS116" s="36">
        <v>2.4311139449999999</v>
      </c>
      <c r="AT116" s="36">
        <v>115.418111784</v>
      </c>
      <c r="AU116" s="36">
        <v>257.84227880600002</v>
      </c>
      <c r="AV116" s="36">
        <v>86.476790123000001</v>
      </c>
      <c r="AW116" s="36">
        <v>193.187813285</v>
      </c>
      <c r="AX116" s="36">
        <v>80.600401070999993</v>
      </c>
      <c r="AY116" s="36">
        <v>180.060050918</v>
      </c>
      <c r="AZ116" s="36">
        <v>0.36481874199999997</v>
      </c>
      <c r="BA116" s="36">
        <v>0.72963748399999995</v>
      </c>
      <c r="BB116" s="36">
        <v>0.45838520199999999</v>
      </c>
      <c r="BC116" s="36">
        <v>33.998161090000004</v>
      </c>
      <c r="BD116" s="36">
        <v>75.951366688999997</v>
      </c>
      <c r="BE116" s="36">
        <v>0.20835691000000001</v>
      </c>
      <c r="BF116" s="36">
        <v>0.41671382000000001</v>
      </c>
      <c r="BG116" s="36">
        <v>2.8162898950000002</v>
      </c>
      <c r="BH116" s="36">
        <v>10.681054719</v>
      </c>
      <c r="BI116" s="36">
        <v>0</v>
      </c>
      <c r="BJ116" s="36">
        <v>0</v>
      </c>
      <c r="BK116" s="36">
        <v>0</v>
      </c>
      <c r="BL116" s="36">
        <v>0</v>
      </c>
    </row>
    <row r="117" spans="1:64" s="37" customFormat="1" x14ac:dyDescent="0.2">
      <c r="A117" s="34">
        <v>114</v>
      </c>
      <c r="B117" s="34" t="s">
        <v>225</v>
      </c>
      <c r="C117" s="34" t="s">
        <v>227</v>
      </c>
      <c r="D117" s="41">
        <v>5.6037702730000003</v>
      </c>
      <c r="E117" s="36">
        <v>55</v>
      </c>
      <c r="F117" s="36">
        <v>0</v>
      </c>
      <c r="G117" s="36">
        <v>6</v>
      </c>
      <c r="H117" s="36">
        <v>49</v>
      </c>
      <c r="I117" s="36">
        <v>9.3185489253432431E-4</v>
      </c>
      <c r="J117" s="36">
        <v>0.49224205600508447</v>
      </c>
      <c r="K117" s="36">
        <v>9.3185489253432431E-4</v>
      </c>
      <c r="L117" s="36">
        <v>0</v>
      </c>
      <c r="M117" s="36">
        <v>0.1196959108980658</v>
      </c>
      <c r="N117" s="36">
        <v>0.373477999999553</v>
      </c>
      <c r="O117" s="36">
        <v>2.1870538000000002E-2</v>
      </c>
      <c r="P117" s="36">
        <v>3.6144497999999997E-2</v>
      </c>
      <c r="Q117" s="36">
        <v>2.0756803000000001E-2</v>
      </c>
      <c r="R117" s="36">
        <v>1.113735E-3</v>
      </c>
      <c r="S117" s="36">
        <v>3.4691798999999995E-2</v>
      </c>
      <c r="T117" s="36">
        <v>1.452699E-3</v>
      </c>
      <c r="U117" s="36">
        <v>3.2400000000000005E-2</v>
      </c>
      <c r="V117" s="36">
        <v>7.6800000000000007E-2</v>
      </c>
      <c r="W117" s="36">
        <v>5.5202392892534327E-2</v>
      </c>
      <c r="X117" s="36">
        <v>0.60518655400508448</v>
      </c>
      <c r="Y117" s="36">
        <v>0.66038894689761884</v>
      </c>
      <c r="Z117" s="36">
        <v>3.3344976525641469E-5</v>
      </c>
      <c r="AA117" s="36">
        <v>7.1358249764872738E-6</v>
      </c>
      <c r="AB117" s="36">
        <v>7.1358200000000001E-6</v>
      </c>
      <c r="AC117" s="36">
        <v>4.3562537584873712E-6</v>
      </c>
      <c r="AD117" s="36">
        <v>3.5211011814931335E-3</v>
      </c>
      <c r="AE117" s="36">
        <v>3.1689910633438192E-2</v>
      </c>
      <c r="AF117" s="36">
        <v>3.5211011814931331E-2</v>
      </c>
      <c r="AG117" s="36">
        <v>2.4153616666666667E-3</v>
      </c>
      <c r="AH117" s="36">
        <v>4.1088911111111107E-3</v>
      </c>
      <c r="AI117" s="36">
        <v>1.3159556666666667E-2</v>
      </c>
      <c r="AJ117" s="36">
        <v>2.7973340430662444E-7</v>
      </c>
      <c r="AK117" s="36">
        <v>3.3804172824501576E-7</v>
      </c>
      <c r="AL117" s="36">
        <v>8.4546987193439145E-7</v>
      </c>
      <c r="AM117" s="36">
        <v>2.4199976538294607E-3</v>
      </c>
      <c r="AN117" s="36">
        <v>7.630330334332489E-3</v>
      </c>
      <c r="AO117" s="36">
        <v>4.4850312769976794E-2</v>
      </c>
      <c r="AP117" s="36">
        <v>25.899773406000001</v>
      </c>
      <c r="AQ117" s="36">
        <v>13.946031833999999</v>
      </c>
      <c r="AR117" s="36">
        <v>39.845805240000004</v>
      </c>
      <c r="AS117" s="36">
        <v>3.4301327599999998</v>
      </c>
      <c r="AT117" s="36">
        <v>235.840099595</v>
      </c>
      <c r="AU117" s="36">
        <v>545.87353707399996</v>
      </c>
      <c r="AV117" s="36">
        <v>129.18062403600001</v>
      </c>
      <c r="AW117" s="36">
        <v>299.00040020900002</v>
      </c>
      <c r="AX117" s="36">
        <v>122.503320161</v>
      </c>
      <c r="AY117" s="36">
        <v>283.54516808</v>
      </c>
      <c r="AZ117" s="36">
        <v>0.534055214</v>
      </c>
      <c r="BA117" s="36">
        <v>1.0681104290000001</v>
      </c>
      <c r="BB117" s="36">
        <v>0.43789984700000001</v>
      </c>
      <c r="BC117" s="36">
        <v>19.643114488999998</v>
      </c>
      <c r="BD117" s="36">
        <v>45.465789761000003</v>
      </c>
      <c r="BE117" s="36">
        <v>0.19904538499999999</v>
      </c>
      <c r="BF117" s="36">
        <v>0.39809076999999998</v>
      </c>
      <c r="BG117" s="36">
        <v>3.607000942</v>
      </c>
      <c r="BH117" s="36">
        <v>19.037839149</v>
      </c>
      <c r="BI117" s="36">
        <v>0</v>
      </c>
      <c r="BJ117" s="36">
        <v>0</v>
      </c>
      <c r="BK117" s="36">
        <v>0</v>
      </c>
      <c r="BL117" s="36">
        <v>0</v>
      </c>
    </row>
    <row r="118" spans="1:64" s="37" customFormat="1" x14ac:dyDescent="0.2">
      <c r="A118" s="34">
        <v>115</v>
      </c>
      <c r="B118" s="34" t="s">
        <v>225</v>
      </c>
      <c r="C118" s="34" t="s">
        <v>228</v>
      </c>
      <c r="D118" s="41">
        <v>5.0807852960000002</v>
      </c>
      <c r="E118" s="36">
        <v>46</v>
      </c>
      <c r="F118" s="36">
        <v>0</v>
      </c>
      <c r="G118" s="36">
        <v>2</v>
      </c>
      <c r="H118" s="36">
        <v>44</v>
      </c>
      <c r="I118" s="36">
        <v>0</v>
      </c>
      <c r="J118" s="36">
        <v>0</v>
      </c>
      <c r="K118" s="36">
        <v>0</v>
      </c>
      <c r="L118" s="36">
        <v>0</v>
      </c>
      <c r="M118" s="36">
        <v>0</v>
      </c>
      <c r="N118" s="36">
        <v>0</v>
      </c>
      <c r="O118" s="36">
        <v>2.5473630000000004E-3</v>
      </c>
      <c r="P118" s="36">
        <v>3.6857420000000005E-3</v>
      </c>
      <c r="Q118" s="36">
        <v>2.2662010000000002E-3</v>
      </c>
      <c r="R118" s="36">
        <v>2.81162E-4</v>
      </c>
      <c r="S118" s="36">
        <v>3.3190100000000003E-3</v>
      </c>
      <c r="T118" s="36">
        <v>3.6673200000000004E-4</v>
      </c>
      <c r="U118" s="36">
        <v>1.2E-2</v>
      </c>
      <c r="V118" s="36">
        <v>2.8799999999999999E-2</v>
      </c>
      <c r="W118" s="36">
        <v>1.4547363000000001E-2</v>
      </c>
      <c r="X118" s="36">
        <v>3.2485741999999998E-2</v>
      </c>
      <c r="Y118" s="36">
        <v>4.7033104999999999E-2</v>
      </c>
      <c r="Z118" s="36">
        <v>0</v>
      </c>
      <c r="AA118" s="36">
        <v>0</v>
      </c>
      <c r="AB118" s="36">
        <v>0</v>
      </c>
      <c r="AC118" s="36">
        <v>0</v>
      </c>
      <c r="AD118" s="36">
        <v>0</v>
      </c>
      <c r="AE118" s="36">
        <v>0</v>
      </c>
      <c r="AF118" s="36">
        <v>0</v>
      </c>
      <c r="AG118" s="36">
        <v>8.829610040485829E-4</v>
      </c>
      <c r="AH118" s="36">
        <v>1.5020486045883939E-3</v>
      </c>
      <c r="AI118" s="36">
        <v>4.8106151255060724E-3</v>
      </c>
      <c r="AJ118" s="36">
        <v>0</v>
      </c>
      <c r="AK118" s="36">
        <v>0</v>
      </c>
      <c r="AL118" s="36">
        <v>0</v>
      </c>
      <c r="AM118" s="36">
        <v>8.829610040485829E-4</v>
      </c>
      <c r="AN118" s="36">
        <v>1.5020486045883939E-3</v>
      </c>
      <c r="AO118" s="36">
        <v>4.8106151255060724E-3</v>
      </c>
      <c r="AP118" s="36">
        <v>4.6960359E-2</v>
      </c>
      <c r="AQ118" s="36">
        <v>2.5286347000000001E-2</v>
      </c>
      <c r="AR118" s="36">
        <v>7.2246705999999994E-2</v>
      </c>
      <c r="AS118" s="36">
        <v>8.5491500000000004E-4</v>
      </c>
      <c r="AT118" s="36">
        <v>1.36611E-4</v>
      </c>
      <c r="AU118" s="36">
        <v>3.23383E-4</v>
      </c>
      <c r="AV118" s="36">
        <v>1.6739389999999999E-3</v>
      </c>
      <c r="AW118" s="36">
        <v>3.962503E-3</v>
      </c>
      <c r="AX118" s="36">
        <v>1.4584050000000001E-3</v>
      </c>
      <c r="AY118" s="36">
        <v>3.4522950000000002E-3</v>
      </c>
      <c r="AZ118" s="36">
        <v>1.67424E-4</v>
      </c>
      <c r="BA118" s="36">
        <v>3.3484900000000002E-4</v>
      </c>
      <c r="BB118" s="36">
        <v>0.14371188500000001</v>
      </c>
      <c r="BC118" s="36">
        <v>5.4117462190000003</v>
      </c>
      <c r="BD118" s="36">
        <v>12.810534391999999</v>
      </c>
      <c r="BE118" s="36">
        <v>6.5323584000000004E-2</v>
      </c>
      <c r="BF118" s="36">
        <v>0.13064716800000001</v>
      </c>
      <c r="BG118" s="36">
        <v>0.99992600399999998</v>
      </c>
      <c r="BH118" s="36">
        <v>6.3568646109999998</v>
      </c>
      <c r="BI118" s="36">
        <v>0</v>
      </c>
      <c r="BJ118" s="36">
        <v>0</v>
      </c>
      <c r="BK118" s="36">
        <v>0</v>
      </c>
      <c r="BL118" s="36">
        <v>0</v>
      </c>
    </row>
    <row r="119" spans="1:64" s="37" customFormat="1" x14ac:dyDescent="0.2">
      <c r="A119" s="34">
        <v>116</v>
      </c>
      <c r="B119" s="34" t="s">
        <v>225</v>
      </c>
      <c r="C119" s="34" t="s">
        <v>229</v>
      </c>
      <c r="D119" s="41">
        <v>4.7910894170000002</v>
      </c>
      <c r="E119" s="36">
        <v>11</v>
      </c>
      <c r="F119" s="36">
        <v>0</v>
      </c>
      <c r="G119" s="36">
        <v>0</v>
      </c>
      <c r="H119" s="36">
        <v>11</v>
      </c>
      <c r="I119" s="36">
        <v>0</v>
      </c>
      <c r="J119" s="36">
        <v>0</v>
      </c>
      <c r="K119" s="36">
        <v>0</v>
      </c>
      <c r="L119" s="36">
        <v>0</v>
      </c>
      <c r="M119" s="36">
        <v>0</v>
      </c>
      <c r="N119" s="36">
        <v>0</v>
      </c>
      <c r="O119" s="36">
        <v>0</v>
      </c>
      <c r="P119" s="36">
        <v>0</v>
      </c>
      <c r="Q119" s="36">
        <v>0</v>
      </c>
      <c r="R119" s="36">
        <v>0</v>
      </c>
      <c r="S119" s="36">
        <v>0</v>
      </c>
      <c r="T119" s="36">
        <v>0</v>
      </c>
      <c r="U119" s="36">
        <v>0</v>
      </c>
      <c r="V119" s="36">
        <v>0</v>
      </c>
      <c r="W119" s="36">
        <v>0</v>
      </c>
      <c r="X119" s="36">
        <v>0</v>
      </c>
      <c r="Y119" s="36">
        <v>0</v>
      </c>
      <c r="Z119" s="36">
        <v>0</v>
      </c>
      <c r="AA119" s="36">
        <v>0</v>
      </c>
      <c r="AB119" s="36">
        <v>0</v>
      </c>
      <c r="AC119" s="36">
        <v>0</v>
      </c>
      <c r="AD119" s="36">
        <v>0</v>
      </c>
      <c r="AE119" s="36">
        <v>0</v>
      </c>
      <c r="AF119" s="36">
        <v>0</v>
      </c>
      <c r="AG119" s="36">
        <v>0</v>
      </c>
      <c r="AH119" s="36">
        <v>0</v>
      </c>
      <c r="AI119" s="36">
        <v>0</v>
      </c>
      <c r="AJ119" s="36">
        <v>0</v>
      </c>
      <c r="AK119" s="36">
        <v>0</v>
      </c>
      <c r="AL119" s="36">
        <v>0</v>
      </c>
      <c r="AM119" s="36">
        <v>0</v>
      </c>
      <c r="AN119" s="36">
        <v>0</v>
      </c>
      <c r="AO119" s="36">
        <v>0</v>
      </c>
      <c r="AP119" s="36">
        <v>0</v>
      </c>
      <c r="AQ119" s="36">
        <v>0</v>
      </c>
      <c r="AR119" s="36">
        <v>0</v>
      </c>
      <c r="AS119" s="36">
        <v>0</v>
      </c>
      <c r="AT119" s="36">
        <v>0</v>
      </c>
      <c r="AU119" s="36">
        <v>0</v>
      </c>
      <c r="AV119" s="36">
        <v>0</v>
      </c>
      <c r="AW119" s="36">
        <v>0</v>
      </c>
      <c r="AX119" s="36">
        <v>0</v>
      </c>
      <c r="AY119" s="36">
        <v>0</v>
      </c>
      <c r="AZ119" s="36">
        <v>0</v>
      </c>
      <c r="BA119" s="36">
        <v>0</v>
      </c>
      <c r="BB119" s="36">
        <v>0.28853683899999999</v>
      </c>
      <c r="BC119" s="36">
        <v>13.630958528000001</v>
      </c>
      <c r="BD119" s="36">
        <v>30.054544717999999</v>
      </c>
      <c r="BE119" s="36">
        <v>0.13115310899999999</v>
      </c>
      <c r="BF119" s="36">
        <v>0.26230621799999998</v>
      </c>
      <c r="BG119" s="36">
        <v>0.21134417</v>
      </c>
      <c r="BH119" s="36">
        <v>3.8658917019999999</v>
      </c>
      <c r="BI119" s="36">
        <v>0</v>
      </c>
      <c r="BJ119" s="36">
        <v>0</v>
      </c>
      <c r="BK119" s="36">
        <v>0</v>
      </c>
      <c r="BL119" s="36">
        <v>0</v>
      </c>
    </row>
    <row r="120" spans="1:64" s="37" customFormat="1" x14ac:dyDescent="0.2">
      <c r="A120" s="34">
        <v>117</v>
      </c>
      <c r="B120" s="34" t="s">
        <v>225</v>
      </c>
      <c r="C120" s="34" t="s">
        <v>230</v>
      </c>
      <c r="D120" s="41">
        <v>4.6948513800000002</v>
      </c>
      <c r="E120" s="36">
        <v>14</v>
      </c>
      <c r="F120" s="36">
        <v>0</v>
      </c>
      <c r="G120" s="36">
        <v>0</v>
      </c>
      <c r="H120" s="36">
        <v>14</v>
      </c>
      <c r="I120" s="36">
        <v>0</v>
      </c>
      <c r="J120" s="36">
        <v>0</v>
      </c>
      <c r="K120" s="36">
        <v>0</v>
      </c>
      <c r="L120" s="36">
        <v>0</v>
      </c>
      <c r="M120" s="36">
        <v>0</v>
      </c>
      <c r="N120" s="36">
        <v>0</v>
      </c>
      <c r="O120" s="36">
        <v>0</v>
      </c>
      <c r="P120" s="36">
        <v>0</v>
      </c>
      <c r="Q120" s="36">
        <v>0</v>
      </c>
      <c r="R120" s="36">
        <v>0</v>
      </c>
      <c r="S120" s="36">
        <v>0</v>
      </c>
      <c r="T120" s="36">
        <v>0</v>
      </c>
      <c r="U120" s="36">
        <v>0</v>
      </c>
      <c r="V120" s="36">
        <v>0</v>
      </c>
      <c r="W120" s="36">
        <v>0</v>
      </c>
      <c r="X120" s="36">
        <v>0</v>
      </c>
      <c r="Y120" s="36">
        <v>0</v>
      </c>
      <c r="Z120" s="36">
        <v>0</v>
      </c>
      <c r="AA120" s="36">
        <v>0</v>
      </c>
      <c r="AB120" s="36">
        <v>0</v>
      </c>
      <c r="AC120" s="36">
        <v>0</v>
      </c>
      <c r="AD120" s="36">
        <v>0</v>
      </c>
      <c r="AE120" s="36">
        <v>0</v>
      </c>
      <c r="AF120" s="36">
        <v>0</v>
      </c>
      <c r="AG120" s="36">
        <v>0</v>
      </c>
      <c r="AH120" s="36">
        <v>0</v>
      </c>
      <c r="AI120" s="36">
        <v>0</v>
      </c>
      <c r="AJ120" s="36">
        <v>0</v>
      </c>
      <c r="AK120" s="36">
        <v>0</v>
      </c>
      <c r="AL120" s="36">
        <v>0</v>
      </c>
      <c r="AM120" s="36">
        <v>0</v>
      </c>
      <c r="AN120" s="36">
        <v>0</v>
      </c>
      <c r="AO120" s="36">
        <v>0</v>
      </c>
      <c r="AP120" s="36">
        <v>0</v>
      </c>
      <c r="AQ120" s="36">
        <v>0</v>
      </c>
      <c r="AR120" s="36">
        <v>0</v>
      </c>
      <c r="AS120" s="36">
        <v>0</v>
      </c>
      <c r="AT120" s="36">
        <v>0</v>
      </c>
      <c r="AU120" s="36">
        <v>0</v>
      </c>
      <c r="AV120" s="36">
        <v>0</v>
      </c>
      <c r="AW120" s="36">
        <v>0</v>
      </c>
      <c r="AX120" s="36">
        <v>0</v>
      </c>
      <c r="AY120" s="36">
        <v>0</v>
      </c>
      <c r="AZ120" s="36">
        <v>0</v>
      </c>
      <c r="BA120" s="36">
        <v>0</v>
      </c>
      <c r="BB120" s="36">
        <v>6.1868237E-2</v>
      </c>
      <c r="BC120" s="36">
        <v>2.5176315109999998</v>
      </c>
      <c r="BD120" s="36">
        <v>5.5659832539999998</v>
      </c>
      <c r="BE120" s="36">
        <v>2.8121925999999998E-2</v>
      </c>
      <c r="BF120" s="36">
        <v>5.6243851999999997E-2</v>
      </c>
      <c r="BG120" s="36">
        <v>9.8313317999999997E-2</v>
      </c>
      <c r="BH120" s="36">
        <v>0.40555408700000001</v>
      </c>
      <c r="BI120" s="36">
        <v>0</v>
      </c>
      <c r="BJ120" s="36">
        <v>0</v>
      </c>
      <c r="BK120" s="36">
        <v>0</v>
      </c>
      <c r="BL120" s="36">
        <v>0</v>
      </c>
    </row>
    <row r="121" spans="1:64" s="37" customFormat="1" x14ac:dyDescent="0.2">
      <c r="A121" s="34">
        <v>118</v>
      </c>
      <c r="B121" s="34" t="s">
        <v>225</v>
      </c>
      <c r="C121" s="34" t="s">
        <v>231</v>
      </c>
      <c r="D121" s="41">
        <v>4.5167503340000001</v>
      </c>
      <c r="E121" s="36">
        <v>0</v>
      </c>
      <c r="F121" s="36" t="s">
        <v>340</v>
      </c>
      <c r="G121" s="36" t="s">
        <v>340</v>
      </c>
      <c r="H121" s="36" t="s">
        <v>340</v>
      </c>
      <c r="I121" s="36">
        <v>0</v>
      </c>
      <c r="J121" s="36">
        <v>0</v>
      </c>
      <c r="K121" s="36">
        <v>0</v>
      </c>
      <c r="L121" s="36">
        <v>0</v>
      </c>
      <c r="M121" s="36">
        <v>0</v>
      </c>
      <c r="N121" s="36">
        <v>0</v>
      </c>
      <c r="O121" s="36">
        <v>0</v>
      </c>
      <c r="P121" s="36">
        <v>0</v>
      </c>
      <c r="Q121" s="36">
        <v>0</v>
      </c>
      <c r="R121" s="36">
        <v>0</v>
      </c>
      <c r="S121" s="36">
        <v>0</v>
      </c>
      <c r="T121" s="36">
        <v>0</v>
      </c>
      <c r="U121" s="36" t="s">
        <v>340</v>
      </c>
      <c r="V121" s="36" t="s">
        <v>340</v>
      </c>
      <c r="W121" s="36">
        <v>0</v>
      </c>
      <c r="X121" s="36">
        <v>0</v>
      </c>
      <c r="Y121" s="36">
        <v>0</v>
      </c>
      <c r="Z121" s="36">
        <v>0</v>
      </c>
      <c r="AA121" s="36">
        <v>0</v>
      </c>
      <c r="AB121" s="36">
        <v>0</v>
      </c>
      <c r="AC121" s="36">
        <v>0</v>
      </c>
      <c r="AD121" s="36">
        <v>0</v>
      </c>
      <c r="AE121" s="36">
        <v>0</v>
      </c>
      <c r="AF121" s="36">
        <v>0</v>
      </c>
      <c r="AG121" s="36" t="s">
        <v>340</v>
      </c>
      <c r="AH121" s="36" t="s">
        <v>340</v>
      </c>
      <c r="AI121" s="36" t="s">
        <v>340</v>
      </c>
      <c r="AJ121" s="36">
        <v>0</v>
      </c>
      <c r="AK121" s="36">
        <v>0</v>
      </c>
      <c r="AL121" s="36">
        <v>0</v>
      </c>
      <c r="AM121" s="36">
        <v>0</v>
      </c>
      <c r="AN121" s="36">
        <v>0</v>
      </c>
      <c r="AO121" s="36">
        <v>0</v>
      </c>
      <c r="AP121" s="36">
        <v>0</v>
      </c>
      <c r="AQ121" s="36">
        <v>0</v>
      </c>
      <c r="AR121" s="36">
        <v>0</v>
      </c>
      <c r="AS121" s="36">
        <v>0</v>
      </c>
      <c r="AT121" s="36">
        <v>0</v>
      </c>
      <c r="AU121" s="36">
        <v>0</v>
      </c>
      <c r="AV121" s="36">
        <v>0</v>
      </c>
      <c r="AW121" s="36">
        <v>0</v>
      </c>
      <c r="AX121" s="36">
        <v>0</v>
      </c>
      <c r="AY121" s="36">
        <v>0</v>
      </c>
      <c r="AZ121" s="36">
        <v>0</v>
      </c>
      <c r="BA121" s="36">
        <v>0</v>
      </c>
      <c r="BB121" s="36">
        <v>0</v>
      </c>
      <c r="BC121" s="36">
        <v>0</v>
      </c>
      <c r="BD121" s="36">
        <v>0</v>
      </c>
      <c r="BE121" s="36">
        <v>0</v>
      </c>
      <c r="BF121" s="36">
        <v>0</v>
      </c>
      <c r="BG121" s="36">
        <v>5.5642980000000002E-2</v>
      </c>
      <c r="BH121" s="36">
        <v>5.636472E-2</v>
      </c>
      <c r="BI121" s="36">
        <v>0</v>
      </c>
      <c r="BJ121" s="36">
        <v>0</v>
      </c>
      <c r="BK121" s="36">
        <v>0</v>
      </c>
      <c r="BL121" s="36">
        <v>0</v>
      </c>
    </row>
    <row r="122" spans="1:64" s="37" customFormat="1" x14ac:dyDescent="0.2">
      <c r="A122" s="34">
        <v>119</v>
      </c>
      <c r="B122" s="34" t="s">
        <v>225</v>
      </c>
      <c r="C122" s="34" t="s">
        <v>232</v>
      </c>
      <c r="D122" s="41">
        <v>4.3675570080000004</v>
      </c>
      <c r="E122" s="36">
        <v>0</v>
      </c>
      <c r="F122" s="36" t="s">
        <v>340</v>
      </c>
      <c r="G122" s="36" t="s">
        <v>340</v>
      </c>
      <c r="H122" s="36" t="s">
        <v>340</v>
      </c>
      <c r="I122" s="36">
        <v>0</v>
      </c>
      <c r="J122" s="36">
        <v>0</v>
      </c>
      <c r="K122" s="36">
        <v>0</v>
      </c>
      <c r="L122" s="36">
        <v>0</v>
      </c>
      <c r="M122" s="36">
        <v>0</v>
      </c>
      <c r="N122" s="36">
        <v>0</v>
      </c>
      <c r="O122" s="36">
        <v>0</v>
      </c>
      <c r="P122" s="36">
        <v>0</v>
      </c>
      <c r="Q122" s="36">
        <v>0</v>
      </c>
      <c r="R122" s="36">
        <v>0</v>
      </c>
      <c r="S122" s="36">
        <v>0</v>
      </c>
      <c r="T122" s="36">
        <v>0</v>
      </c>
      <c r="U122" s="36" t="s">
        <v>340</v>
      </c>
      <c r="V122" s="36" t="s">
        <v>340</v>
      </c>
      <c r="W122" s="36">
        <v>0</v>
      </c>
      <c r="X122" s="36">
        <v>0</v>
      </c>
      <c r="Y122" s="36">
        <v>0</v>
      </c>
      <c r="Z122" s="36">
        <v>0</v>
      </c>
      <c r="AA122" s="36">
        <v>0</v>
      </c>
      <c r="AB122" s="36">
        <v>0</v>
      </c>
      <c r="AC122" s="36">
        <v>0</v>
      </c>
      <c r="AD122" s="36">
        <v>0</v>
      </c>
      <c r="AE122" s="36">
        <v>0</v>
      </c>
      <c r="AF122" s="36">
        <v>0</v>
      </c>
      <c r="AG122" s="36" t="s">
        <v>340</v>
      </c>
      <c r="AH122" s="36" t="s">
        <v>340</v>
      </c>
      <c r="AI122" s="36" t="s">
        <v>340</v>
      </c>
      <c r="AJ122" s="36">
        <v>0</v>
      </c>
      <c r="AK122" s="36">
        <v>0</v>
      </c>
      <c r="AL122" s="36">
        <v>0</v>
      </c>
      <c r="AM122" s="36">
        <v>0</v>
      </c>
      <c r="AN122" s="36">
        <v>0</v>
      </c>
      <c r="AO122" s="36">
        <v>0</v>
      </c>
      <c r="AP122" s="36">
        <v>0</v>
      </c>
      <c r="AQ122" s="36">
        <v>0</v>
      </c>
      <c r="AR122" s="36">
        <v>0</v>
      </c>
      <c r="AS122" s="36">
        <v>0</v>
      </c>
      <c r="AT122" s="36">
        <v>0</v>
      </c>
      <c r="AU122" s="36">
        <v>0</v>
      </c>
      <c r="AV122" s="36">
        <v>0</v>
      </c>
      <c r="AW122" s="36">
        <v>0</v>
      </c>
      <c r="AX122" s="36">
        <v>0</v>
      </c>
      <c r="AY122" s="36">
        <v>0</v>
      </c>
      <c r="AZ122" s="36">
        <v>0</v>
      </c>
      <c r="BA122" s="36">
        <v>0</v>
      </c>
      <c r="BB122" s="36">
        <v>0</v>
      </c>
      <c r="BC122" s="36">
        <v>0</v>
      </c>
      <c r="BD122" s="36">
        <v>0</v>
      </c>
      <c r="BE122" s="36">
        <v>0</v>
      </c>
      <c r="BF122" s="36">
        <v>0</v>
      </c>
      <c r="BG122" s="36">
        <v>0</v>
      </c>
      <c r="BH122" s="36">
        <v>0</v>
      </c>
      <c r="BI122" s="36">
        <v>0</v>
      </c>
      <c r="BJ122" s="36">
        <v>0</v>
      </c>
      <c r="BK122" s="36">
        <v>0</v>
      </c>
      <c r="BL122" s="36">
        <v>0</v>
      </c>
    </row>
    <row r="123" spans="1:64" s="37" customFormat="1" x14ac:dyDescent="0.2">
      <c r="A123" s="34">
        <v>120</v>
      </c>
      <c r="B123" s="34" t="s">
        <v>3</v>
      </c>
      <c r="C123" s="34" t="s">
        <v>5</v>
      </c>
      <c r="D123" s="41">
        <v>4.1014451190000001</v>
      </c>
      <c r="E123" s="36">
        <v>101</v>
      </c>
      <c r="F123" s="36">
        <v>0</v>
      </c>
      <c r="G123" s="36">
        <v>0</v>
      </c>
      <c r="H123" s="36">
        <v>101</v>
      </c>
      <c r="I123" s="36">
        <v>0</v>
      </c>
      <c r="J123" s="36">
        <v>0</v>
      </c>
      <c r="K123" s="36">
        <v>0</v>
      </c>
      <c r="L123" s="36">
        <v>0</v>
      </c>
      <c r="M123" s="36">
        <v>0</v>
      </c>
      <c r="N123" s="36">
        <v>0</v>
      </c>
      <c r="O123" s="36">
        <v>0</v>
      </c>
      <c r="P123" s="36">
        <v>0</v>
      </c>
      <c r="Q123" s="36">
        <v>0</v>
      </c>
      <c r="R123" s="36">
        <v>0</v>
      </c>
      <c r="S123" s="36">
        <v>0</v>
      </c>
      <c r="T123" s="36">
        <v>0</v>
      </c>
      <c r="U123" s="36">
        <v>0</v>
      </c>
      <c r="V123" s="36">
        <v>0</v>
      </c>
      <c r="W123" s="36">
        <v>0</v>
      </c>
      <c r="X123" s="36">
        <v>0</v>
      </c>
      <c r="Y123" s="36">
        <v>0</v>
      </c>
      <c r="Z123" s="36">
        <v>0</v>
      </c>
      <c r="AA123" s="36">
        <v>0</v>
      </c>
      <c r="AB123" s="36">
        <v>0</v>
      </c>
      <c r="AC123" s="36">
        <v>0</v>
      </c>
      <c r="AD123" s="36">
        <v>0</v>
      </c>
      <c r="AE123" s="36">
        <v>0</v>
      </c>
      <c r="AF123" s="36">
        <v>0</v>
      </c>
      <c r="AG123" s="36">
        <v>0</v>
      </c>
      <c r="AH123" s="36">
        <v>0</v>
      </c>
      <c r="AI123" s="36">
        <v>0</v>
      </c>
      <c r="AJ123" s="36">
        <v>0</v>
      </c>
      <c r="AK123" s="36">
        <v>0</v>
      </c>
      <c r="AL123" s="36">
        <v>0</v>
      </c>
      <c r="AM123" s="36">
        <v>0</v>
      </c>
      <c r="AN123" s="36">
        <v>0</v>
      </c>
      <c r="AO123" s="36">
        <v>0</v>
      </c>
      <c r="AP123" s="36">
        <v>0</v>
      </c>
      <c r="AQ123" s="36">
        <v>0</v>
      </c>
      <c r="AR123" s="36">
        <v>0</v>
      </c>
      <c r="AS123" s="36">
        <v>0</v>
      </c>
      <c r="AT123" s="36">
        <v>0</v>
      </c>
      <c r="AU123" s="36">
        <v>0</v>
      </c>
      <c r="AV123" s="36">
        <v>0</v>
      </c>
      <c r="AW123" s="36">
        <v>0</v>
      </c>
      <c r="AX123" s="36">
        <v>0</v>
      </c>
      <c r="AY123" s="36">
        <v>0</v>
      </c>
      <c r="AZ123" s="36">
        <v>0</v>
      </c>
      <c r="BA123" s="36">
        <v>0</v>
      </c>
      <c r="BB123" s="36">
        <v>0</v>
      </c>
      <c r="BC123" s="36">
        <v>0</v>
      </c>
      <c r="BD123" s="36">
        <v>0</v>
      </c>
      <c r="BE123" s="36">
        <v>0</v>
      </c>
      <c r="BF123" s="36">
        <v>0</v>
      </c>
      <c r="BG123" s="36">
        <v>0</v>
      </c>
      <c r="BH123" s="36">
        <v>0</v>
      </c>
      <c r="BI123" s="36">
        <v>0</v>
      </c>
      <c r="BJ123" s="36">
        <v>0</v>
      </c>
      <c r="BK123" s="36">
        <v>0</v>
      </c>
      <c r="BL123" s="36">
        <v>0</v>
      </c>
    </row>
    <row r="124" spans="1:64" s="37" customFormat="1" x14ac:dyDescent="0.2">
      <c r="A124" s="34">
        <v>121</v>
      </c>
      <c r="B124" s="34" t="s">
        <v>3</v>
      </c>
      <c r="C124" s="34" t="s">
        <v>6</v>
      </c>
      <c r="D124" s="41">
        <v>4.1969624659999996</v>
      </c>
      <c r="E124" s="36">
        <v>3</v>
      </c>
      <c r="F124" s="36">
        <v>0</v>
      </c>
      <c r="G124" s="36">
        <v>0</v>
      </c>
      <c r="H124" s="36">
        <v>3</v>
      </c>
      <c r="I124" s="36">
        <v>0</v>
      </c>
      <c r="J124" s="36">
        <v>0</v>
      </c>
      <c r="K124" s="36">
        <v>0</v>
      </c>
      <c r="L124" s="36">
        <v>0</v>
      </c>
      <c r="M124" s="36">
        <v>0</v>
      </c>
      <c r="N124" s="36">
        <v>0</v>
      </c>
      <c r="O124" s="36">
        <v>0</v>
      </c>
      <c r="P124" s="36">
        <v>0</v>
      </c>
      <c r="Q124" s="36">
        <v>0</v>
      </c>
      <c r="R124" s="36">
        <v>0</v>
      </c>
      <c r="S124" s="36">
        <v>0</v>
      </c>
      <c r="T124" s="36">
        <v>0</v>
      </c>
      <c r="U124" s="36">
        <v>0</v>
      </c>
      <c r="V124" s="36">
        <v>0</v>
      </c>
      <c r="W124" s="36">
        <v>0</v>
      </c>
      <c r="X124" s="36">
        <v>0</v>
      </c>
      <c r="Y124" s="36">
        <v>0</v>
      </c>
      <c r="Z124" s="36">
        <v>0</v>
      </c>
      <c r="AA124" s="36">
        <v>0</v>
      </c>
      <c r="AB124" s="36">
        <v>0</v>
      </c>
      <c r="AC124" s="36">
        <v>0</v>
      </c>
      <c r="AD124" s="36">
        <v>0</v>
      </c>
      <c r="AE124" s="36">
        <v>0</v>
      </c>
      <c r="AF124" s="36">
        <v>0</v>
      </c>
      <c r="AG124" s="36">
        <v>0</v>
      </c>
      <c r="AH124" s="36">
        <v>0</v>
      </c>
      <c r="AI124" s="36">
        <v>0</v>
      </c>
      <c r="AJ124" s="36">
        <v>0</v>
      </c>
      <c r="AK124" s="36">
        <v>0</v>
      </c>
      <c r="AL124" s="36">
        <v>0</v>
      </c>
      <c r="AM124" s="36">
        <v>0</v>
      </c>
      <c r="AN124" s="36">
        <v>0</v>
      </c>
      <c r="AO124" s="36">
        <v>0</v>
      </c>
      <c r="AP124" s="36">
        <v>0</v>
      </c>
      <c r="AQ124" s="36">
        <v>0</v>
      </c>
      <c r="AR124" s="36">
        <v>0</v>
      </c>
      <c r="AS124" s="36">
        <v>0</v>
      </c>
      <c r="AT124" s="36">
        <v>0</v>
      </c>
      <c r="AU124" s="36">
        <v>0</v>
      </c>
      <c r="AV124" s="36">
        <v>0</v>
      </c>
      <c r="AW124" s="36">
        <v>0</v>
      </c>
      <c r="AX124" s="36">
        <v>0</v>
      </c>
      <c r="AY124" s="36">
        <v>0</v>
      </c>
      <c r="AZ124" s="36">
        <v>0</v>
      </c>
      <c r="BA124" s="36">
        <v>0</v>
      </c>
      <c r="BB124" s="36">
        <v>0</v>
      </c>
      <c r="BC124" s="36">
        <v>0</v>
      </c>
      <c r="BD124" s="36">
        <v>0</v>
      </c>
      <c r="BE124" s="36">
        <v>0</v>
      </c>
      <c r="BF124" s="36">
        <v>0</v>
      </c>
      <c r="BG124" s="36">
        <v>0</v>
      </c>
      <c r="BH124" s="36">
        <v>0</v>
      </c>
      <c r="BI124" s="36">
        <v>0</v>
      </c>
      <c r="BJ124" s="36">
        <v>0</v>
      </c>
      <c r="BK124" s="36">
        <v>0</v>
      </c>
      <c r="BL124" s="36">
        <v>0</v>
      </c>
    </row>
    <row r="125" spans="1:64" s="37" customFormat="1" x14ac:dyDescent="0.2">
      <c r="A125" s="34">
        <v>122</v>
      </c>
      <c r="B125" s="34" t="s">
        <v>3</v>
      </c>
      <c r="C125" s="34" t="s">
        <v>7</v>
      </c>
      <c r="D125" s="41">
        <v>4.2425917049999997</v>
      </c>
      <c r="E125" s="36">
        <v>0</v>
      </c>
      <c r="F125" s="36" t="s">
        <v>340</v>
      </c>
      <c r="G125" s="36" t="s">
        <v>340</v>
      </c>
      <c r="H125" s="36" t="s">
        <v>340</v>
      </c>
      <c r="I125" s="36">
        <v>0</v>
      </c>
      <c r="J125" s="36">
        <v>0</v>
      </c>
      <c r="K125" s="36">
        <v>0</v>
      </c>
      <c r="L125" s="36">
        <v>0</v>
      </c>
      <c r="M125" s="36">
        <v>0</v>
      </c>
      <c r="N125" s="36">
        <v>0</v>
      </c>
      <c r="O125" s="36">
        <v>0</v>
      </c>
      <c r="P125" s="36">
        <v>0</v>
      </c>
      <c r="Q125" s="36">
        <v>0</v>
      </c>
      <c r="R125" s="36">
        <v>0</v>
      </c>
      <c r="S125" s="36">
        <v>0</v>
      </c>
      <c r="T125" s="36">
        <v>0</v>
      </c>
      <c r="U125" s="36" t="s">
        <v>340</v>
      </c>
      <c r="V125" s="36" t="s">
        <v>340</v>
      </c>
      <c r="W125" s="36">
        <v>0</v>
      </c>
      <c r="X125" s="36">
        <v>0</v>
      </c>
      <c r="Y125" s="36">
        <v>0</v>
      </c>
      <c r="Z125" s="36">
        <v>0</v>
      </c>
      <c r="AA125" s="36">
        <v>0</v>
      </c>
      <c r="AB125" s="36">
        <v>0</v>
      </c>
      <c r="AC125" s="36">
        <v>0</v>
      </c>
      <c r="AD125" s="36">
        <v>0</v>
      </c>
      <c r="AE125" s="36">
        <v>0</v>
      </c>
      <c r="AF125" s="36">
        <v>0</v>
      </c>
      <c r="AG125" s="36" t="s">
        <v>340</v>
      </c>
      <c r="AH125" s="36" t="s">
        <v>340</v>
      </c>
      <c r="AI125" s="36" t="s">
        <v>340</v>
      </c>
      <c r="AJ125" s="36">
        <v>0</v>
      </c>
      <c r="AK125" s="36">
        <v>0</v>
      </c>
      <c r="AL125" s="36">
        <v>0</v>
      </c>
      <c r="AM125" s="36">
        <v>0</v>
      </c>
      <c r="AN125" s="36">
        <v>0</v>
      </c>
      <c r="AO125" s="36">
        <v>0</v>
      </c>
      <c r="AP125" s="36">
        <v>0</v>
      </c>
      <c r="AQ125" s="36">
        <v>0</v>
      </c>
      <c r="AR125" s="36">
        <v>0</v>
      </c>
      <c r="AS125" s="36">
        <v>0</v>
      </c>
      <c r="AT125" s="36">
        <v>0</v>
      </c>
      <c r="AU125" s="36">
        <v>0</v>
      </c>
      <c r="AV125" s="36">
        <v>0</v>
      </c>
      <c r="AW125" s="36">
        <v>0</v>
      </c>
      <c r="AX125" s="36">
        <v>0</v>
      </c>
      <c r="AY125" s="36">
        <v>0</v>
      </c>
      <c r="AZ125" s="36">
        <v>0</v>
      </c>
      <c r="BA125" s="36">
        <v>0</v>
      </c>
      <c r="BB125" s="36">
        <v>0</v>
      </c>
      <c r="BC125" s="36">
        <v>0</v>
      </c>
      <c r="BD125" s="36">
        <v>0</v>
      </c>
      <c r="BE125" s="36">
        <v>0</v>
      </c>
      <c r="BF125" s="36">
        <v>0</v>
      </c>
      <c r="BG125" s="36">
        <v>0</v>
      </c>
      <c r="BH125" s="36">
        <v>0</v>
      </c>
      <c r="BI125" s="36">
        <v>0</v>
      </c>
      <c r="BJ125" s="36">
        <v>0</v>
      </c>
      <c r="BK125" s="36">
        <v>0</v>
      </c>
      <c r="BL125" s="36">
        <v>0</v>
      </c>
    </row>
    <row r="126" spans="1:64" s="37" customFormat="1" x14ac:dyDescent="0.2">
      <c r="A126" s="34">
        <v>123</v>
      </c>
      <c r="B126" s="34" t="s">
        <v>3</v>
      </c>
      <c r="C126" s="34" t="s">
        <v>8</v>
      </c>
      <c r="D126" s="41">
        <v>3.7677463869999999</v>
      </c>
      <c r="E126" s="36">
        <v>1</v>
      </c>
      <c r="F126" s="36">
        <v>0</v>
      </c>
      <c r="G126" s="36">
        <v>0</v>
      </c>
      <c r="H126" s="36">
        <v>1</v>
      </c>
      <c r="I126" s="36">
        <v>0</v>
      </c>
      <c r="J126" s="36">
        <v>0</v>
      </c>
      <c r="K126" s="36">
        <v>0</v>
      </c>
      <c r="L126" s="36">
        <v>0</v>
      </c>
      <c r="M126" s="36">
        <v>0</v>
      </c>
      <c r="N126" s="36">
        <v>0</v>
      </c>
      <c r="O126" s="36">
        <v>0</v>
      </c>
      <c r="P126" s="36">
        <v>0</v>
      </c>
      <c r="Q126" s="36">
        <v>0</v>
      </c>
      <c r="R126" s="36">
        <v>0</v>
      </c>
      <c r="S126" s="36">
        <v>0</v>
      </c>
      <c r="T126" s="36">
        <v>0</v>
      </c>
      <c r="U126" s="36">
        <v>0</v>
      </c>
      <c r="V126" s="36">
        <v>0</v>
      </c>
      <c r="W126" s="36">
        <v>0</v>
      </c>
      <c r="X126" s="36">
        <v>0</v>
      </c>
      <c r="Y126" s="36">
        <v>0</v>
      </c>
      <c r="Z126" s="36">
        <v>0</v>
      </c>
      <c r="AA126" s="36">
        <v>0</v>
      </c>
      <c r="AB126" s="36">
        <v>0</v>
      </c>
      <c r="AC126" s="36">
        <v>0</v>
      </c>
      <c r="AD126" s="36">
        <v>0</v>
      </c>
      <c r="AE126" s="36">
        <v>0</v>
      </c>
      <c r="AF126" s="36">
        <v>0</v>
      </c>
      <c r="AG126" s="36">
        <v>0</v>
      </c>
      <c r="AH126" s="36">
        <v>0</v>
      </c>
      <c r="AI126" s="36">
        <v>0</v>
      </c>
      <c r="AJ126" s="36">
        <v>0</v>
      </c>
      <c r="AK126" s="36">
        <v>0</v>
      </c>
      <c r="AL126" s="36">
        <v>0</v>
      </c>
      <c r="AM126" s="36">
        <v>0</v>
      </c>
      <c r="AN126" s="36">
        <v>0</v>
      </c>
      <c r="AO126" s="36">
        <v>0</v>
      </c>
      <c r="AP126" s="36">
        <v>0</v>
      </c>
      <c r="AQ126" s="36">
        <v>0</v>
      </c>
      <c r="AR126" s="36">
        <v>0</v>
      </c>
      <c r="AS126" s="36">
        <v>0</v>
      </c>
      <c r="AT126" s="36">
        <v>0</v>
      </c>
      <c r="AU126" s="36">
        <v>0</v>
      </c>
      <c r="AV126" s="36">
        <v>0</v>
      </c>
      <c r="AW126" s="36">
        <v>0</v>
      </c>
      <c r="AX126" s="36">
        <v>0</v>
      </c>
      <c r="AY126" s="36">
        <v>0</v>
      </c>
      <c r="AZ126" s="36">
        <v>0</v>
      </c>
      <c r="BA126" s="36">
        <v>0</v>
      </c>
      <c r="BB126" s="36">
        <v>0</v>
      </c>
      <c r="BC126" s="36">
        <v>0</v>
      </c>
      <c r="BD126" s="36">
        <v>0</v>
      </c>
      <c r="BE126" s="36">
        <v>0</v>
      </c>
      <c r="BF126" s="36">
        <v>0</v>
      </c>
      <c r="BG126" s="36">
        <v>0</v>
      </c>
      <c r="BH126" s="36">
        <v>0</v>
      </c>
      <c r="BI126" s="36">
        <v>0</v>
      </c>
      <c r="BJ126" s="36">
        <v>0</v>
      </c>
      <c r="BK126" s="36">
        <v>0</v>
      </c>
      <c r="BL126" s="36">
        <v>0</v>
      </c>
    </row>
    <row r="127" spans="1:64" s="37" customFormat="1" x14ac:dyDescent="0.2">
      <c r="A127" s="34">
        <v>124</v>
      </c>
      <c r="B127" s="34" t="s">
        <v>3</v>
      </c>
      <c r="C127" s="34" t="s">
        <v>9</v>
      </c>
      <c r="D127" s="41">
        <v>4.3614372789999996</v>
      </c>
      <c r="E127" s="36">
        <v>2</v>
      </c>
      <c r="F127" s="36">
        <v>0</v>
      </c>
      <c r="G127" s="36">
        <v>0</v>
      </c>
      <c r="H127" s="36">
        <v>2</v>
      </c>
      <c r="I127" s="36">
        <v>0</v>
      </c>
      <c r="J127" s="36">
        <v>0</v>
      </c>
      <c r="K127" s="36">
        <v>0</v>
      </c>
      <c r="L127" s="36">
        <v>0</v>
      </c>
      <c r="M127" s="36">
        <v>0</v>
      </c>
      <c r="N127" s="36">
        <v>0</v>
      </c>
      <c r="O127" s="36">
        <v>0</v>
      </c>
      <c r="P127" s="36">
        <v>0</v>
      </c>
      <c r="Q127" s="36">
        <v>0</v>
      </c>
      <c r="R127" s="36">
        <v>0</v>
      </c>
      <c r="S127" s="36">
        <v>0</v>
      </c>
      <c r="T127" s="36">
        <v>0</v>
      </c>
      <c r="U127" s="36">
        <v>0</v>
      </c>
      <c r="V127" s="36">
        <v>0</v>
      </c>
      <c r="W127" s="36">
        <v>0</v>
      </c>
      <c r="X127" s="36">
        <v>0</v>
      </c>
      <c r="Y127" s="36">
        <v>0</v>
      </c>
      <c r="Z127" s="36">
        <v>0</v>
      </c>
      <c r="AA127" s="36">
        <v>0</v>
      </c>
      <c r="AB127" s="36">
        <v>0</v>
      </c>
      <c r="AC127" s="36">
        <v>0</v>
      </c>
      <c r="AD127" s="36">
        <v>0</v>
      </c>
      <c r="AE127" s="36">
        <v>0</v>
      </c>
      <c r="AF127" s="36">
        <v>0</v>
      </c>
      <c r="AG127" s="36">
        <v>0</v>
      </c>
      <c r="AH127" s="36">
        <v>0</v>
      </c>
      <c r="AI127" s="36">
        <v>0</v>
      </c>
      <c r="AJ127" s="36">
        <v>0</v>
      </c>
      <c r="AK127" s="36">
        <v>0</v>
      </c>
      <c r="AL127" s="36">
        <v>0</v>
      </c>
      <c r="AM127" s="36">
        <v>0</v>
      </c>
      <c r="AN127" s="36">
        <v>0</v>
      </c>
      <c r="AO127" s="36">
        <v>0</v>
      </c>
      <c r="AP127" s="36">
        <v>0</v>
      </c>
      <c r="AQ127" s="36">
        <v>0</v>
      </c>
      <c r="AR127" s="36">
        <v>0</v>
      </c>
      <c r="AS127" s="36">
        <v>0</v>
      </c>
      <c r="AT127" s="36">
        <v>0</v>
      </c>
      <c r="AU127" s="36">
        <v>0</v>
      </c>
      <c r="AV127" s="36">
        <v>0</v>
      </c>
      <c r="AW127" s="36">
        <v>0</v>
      </c>
      <c r="AX127" s="36">
        <v>0</v>
      </c>
      <c r="AY127" s="36">
        <v>0</v>
      </c>
      <c r="AZ127" s="36">
        <v>0</v>
      </c>
      <c r="BA127" s="36">
        <v>0</v>
      </c>
      <c r="BB127" s="36">
        <v>0</v>
      </c>
      <c r="BC127" s="36">
        <v>0</v>
      </c>
      <c r="BD127" s="36">
        <v>0</v>
      </c>
      <c r="BE127" s="36">
        <v>0</v>
      </c>
      <c r="BF127" s="36">
        <v>0</v>
      </c>
      <c r="BG127" s="36">
        <v>0</v>
      </c>
      <c r="BH127" s="36">
        <v>0</v>
      </c>
      <c r="BI127" s="36">
        <v>0</v>
      </c>
      <c r="BJ127" s="36">
        <v>0</v>
      </c>
      <c r="BK127" s="36">
        <v>0</v>
      </c>
      <c r="BL127" s="36">
        <v>0</v>
      </c>
    </row>
    <row r="128" spans="1:64" s="37" customFormat="1" x14ac:dyDescent="0.2">
      <c r="A128" s="34">
        <v>125</v>
      </c>
      <c r="B128" s="34" t="s">
        <v>3</v>
      </c>
      <c r="C128" s="34" t="s">
        <v>10</v>
      </c>
      <c r="D128" s="41">
        <v>4.266599265</v>
      </c>
      <c r="E128" s="36">
        <v>7</v>
      </c>
      <c r="F128" s="36">
        <v>0</v>
      </c>
      <c r="G128" s="36">
        <v>0</v>
      </c>
      <c r="H128" s="36">
        <v>7</v>
      </c>
      <c r="I128" s="36">
        <v>0</v>
      </c>
      <c r="J128" s="36">
        <v>0</v>
      </c>
      <c r="K128" s="36">
        <v>0</v>
      </c>
      <c r="L128" s="36">
        <v>0</v>
      </c>
      <c r="M128" s="36">
        <v>0</v>
      </c>
      <c r="N128" s="36">
        <v>0</v>
      </c>
      <c r="O128" s="36">
        <v>0</v>
      </c>
      <c r="P128" s="36">
        <v>0</v>
      </c>
      <c r="Q128" s="36">
        <v>0</v>
      </c>
      <c r="R128" s="36">
        <v>0</v>
      </c>
      <c r="S128" s="36">
        <v>0</v>
      </c>
      <c r="T128" s="36">
        <v>0</v>
      </c>
      <c r="U128" s="36">
        <v>0</v>
      </c>
      <c r="V128" s="36">
        <v>0</v>
      </c>
      <c r="W128" s="36">
        <v>0</v>
      </c>
      <c r="X128" s="36">
        <v>0</v>
      </c>
      <c r="Y128" s="36">
        <v>0</v>
      </c>
      <c r="Z128" s="36">
        <v>0</v>
      </c>
      <c r="AA128" s="36">
        <v>0</v>
      </c>
      <c r="AB128" s="36">
        <v>0</v>
      </c>
      <c r="AC128" s="36">
        <v>0</v>
      </c>
      <c r="AD128" s="36">
        <v>0</v>
      </c>
      <c r="AE128" s="36">
        <v>0</v>
      </c>
      <c r="AF128" s="36">
        <v>0</v>
      </c>
      <c r="AG128" s="36">
        <v>0</v>
      </c>
      <c r="AH128" s="36">
        <v>0</v>
      </c>
      <c r="AI128" s="36">
        <v>0</v>
      </c>
      <c r="AJ128" s="36">
        <v>0</v>
      </c>
      <c r="AK128" s="36">
        <v>0</v>
      </c>
      <c r="AL128" s="36">
        <v>0</v>
      </c>
      <c r="AM128" s="36">
        <v>0</v>
      </c>
      <c r="AN128" s="36">
        <v>0</v>
      </c>
      <c r="AO128" s="36">
        <v>0</v>
      </c>
      <c r="AP128" s="36">
        <v>0</v>
      </c>
      <c r="AQ128" s="36">
        <v>0</v>
      </c>
      <c r="AR128" s="36">
        <v>0</v>
      </c>
      <c r="AS128" s="36">
        <v>0</v>
      </c>
      <c r="AT128" s="36">
        <v>0</v>
      </c>
      <c r="AU128" s="36">
        <v>0</v>
      </c>
      <c r="AV128" s="36">
        <v>0</v>
      </c>
      <c r="AW128" s="36">
        <v>0</v>
      </c>
      <c r="AX128" s="36">
        <v>0</v>
      </c>
      <c r="AY128" s="36">
        <v>0</v>
      </c>
      <c r="AZ128" s="36">
        <v>0</v>
      </c>
      <c r="BA128" s="36">
        <v>0</v>
      </c>
      <c r="BB128" s="36">
        <v>0</v>
      </c>
      <c r="BC128" s="36">
        <v>0</v>
      </c>
      <c r="BD128" s="36">
        <v>0</v>
      </c>
      <c r="BE128" s="36">
        <v>0</v>
      </c>
      <c r="BF128" s="36">
        <v>0</v>
      </c>
      <c r="BG128" s="36">
        <v>0</v>
      </c>
      <c r="BH128" s="36">
        <v>0</v>
      </c>
      <c r="BI128" s="36">
        <v>0</v>
      </c>
      <c r="BJ128" s="36">
        <v>0</v>
      </c>
      <c r="BK128" s="36">
        <v>0</v>
      </c>
      <c r="BL128" s="36">
        <v>0</v>
      </c>
    </row>
    <row r="129" spans="1:64" s="37" customFormat="1" x14ac:dyDescent="0.2">
      <c r="A129" s="34">
        <v>126</v>
      </c>
      <c r="B129" s="34" t="s">
        <v>3</v>
      </c>
      <c r="C129" s="34" t="s">
        <v>11</v>
      </c>
      <c r="D129" s="41">
        <v>3.8082775010000001</v>
      </c>
      <c r="E129" s="36">
        <v>162</v>
      </c>
      <c r="F129" s="36">
        <v>0</v>
      </c>
      <c r="G129" s="36">
        <v>0</v>
      </c>
      <c r="H129" s="36">
        <v>162</v>
      </c>
      <c r="I129" s="36">
        <v>0</v>
      </c>
      <c r="J129" s="36">
        <v>0</v>
      </c>
      <c r="K129" s="36">
        <v>0</v>
      </c>
      <c r="L129" s="36">
        <v>0</v>
      </c>
      <c r="M129" s="36">
        <v>0</v>
      </c>
      <c r="N129" s="36">
        <v>0</v>
      </c>
      <c r="O129" s="36">
        <v>0</v>
      </c>
      <c r="P129" s="36">
        <v>0</v>
      </c>
      <c r="Q129" s="36">
        <v>0</v>
      </c>
      <c r="R129" s="36">
        <v>0</v>
      </c>
      <c r="S129" s="36">
        <v>0</v>
      </c>
      <c r="T129" s="36">
        <v>0</v>
      </c>
      <c r="U129" s="36">
        <v>0</v>
      </c>
      <c r="V129" s="36">
        <v>0</v>
      </c>
      <c r="W129" s="36">
        <v>0</v>
      </c>
      <c r="X129" s="36">
        <v>0</v>
      </c>
      <c r="Y129" s="36">
        <v>0</v>
      </c>
      <c r="Z129" s="36">
        <v>0</v>
      </c>
      <c r="AA129" s="36">
        <v>0</v>
      </c>
      <c r="AB129" s="36">
        <v>0</v>
      </c>
      <c r="AC129" s="36">
        <v>0</v>
      </c>
      <c r="AD129" s="36">
        <v>0</v>
      </c>
      <c r="AE129" s="36">
        <v>0</v>
      </c>
      <c r="AF129" s="36">
        <v>0</v>
      </c>
      <c r="AG129" s="36">
        <v>0</v>
      </c>
      <c r="AH129" s="36">
        <v>0</v>
      </c>
      <c r="AI129" s="36">
        <v>0</v>
      </c>
      <c r="AJ129" s="36">
        <v>0</v>
      </c>
      <c r="AK129" s="36">
        <v>0</v>
      </c>
      <c r="AL129" s="36">
        <v>0</v>
      </c>
      <c r="AM129" s="36">
        <v>0</v>
      </c>
      <c r="AN129" s="36">
        <v>0</v>
      </c>
      <c r="AO129" s="36">
        <v>0</v>
      </c>
      <c r="AP129" s="36">
        <v>0</v>
      </c>
      <c r="AQ129" s="36">
        <v>0</v>
      </c>
      <c r="AR129" s="36">
        <v>0</v>
      </c>
      <c r="AS129" s="36">
        <v>0</v>
      </c>
      <c r="AT129" s="36">
        <v>0</v>
      </c>
      <c r="AU129" s="36">
        <v>0</v>
      </c>
      <c r="AV129" s="36">
        <v>0</v>
      </c>
      <c r="AW129" s="36">
        <v>0</v>
      </c>
      <c r="AX129" s="36">
        <v>0</v>
      </c>
      <c r="AY129" s="36">
        <v>0</v>
      </c>
      <c r="AZ129" s="36">
        <v>0</v>
      </c>
      <c r="BA129" s="36">
        <v>0</v>
      </c>
      <c r="BB129" s="36">
        <v>0</v>
      </c>
      <c r="BC129" s="36">
        <v>0</v>
      </c>
      <c r="BD129" s="36">
        <v>0</v>
      </c>
      <c r="BE129" s="36">
        <v>0</v>
      </c>
      <c r="BF129" s="36">
        <v>0</v>
      </c>
      <c r="BG129" s="36">
        <v>0</v>
      </c>
      <c r="BH129" s="36">
        <v>0</v>
      </c>
      <c r="BI129" s="36">
        <v>0</v>
      </c>
      <c r="BJ129" s="36">
        <v>0</v>
      </c>
      <c r="BK129" s="36">
        <v>0</v>
      </c>
      <c r="BL129" s="36">
        <v>0</v>
      </c>
    </row>
    <row r="130" spans="1:64" s="37" customFormat="1" x14ac:dyDescent="0.2">
      <c r="A130" s="34">
        <v>127</v>
      </c>
      <c r="B130" s="34" t="s">
        <v>3</v>
      </c>
      <c r="C130" s="34" t="s">
        <v>12</v>
      </c>
      <c r="D130" s="41">
        <v>3.9838093959999998</v>
      </c>
      <c r="E130" s="36">
        <v>24</v>
      </c>
      <c r="F130" s="36">
        <v>0</v>
      </c>
      <c r="G130" s="36">
        <v>0</v>
      </c>
      <c r="H130" s="36">
        <v>24</v>
      </c>
      <c r="I130" s="36">
        <v>0</v>
      </c>
      <c r="J130" s="36">
        <v>0</v>
      </c>
      <c r="K130" s="36">
        <v>0</v>
      </c>
      <c r="L130" s="36">
        <v>0</v>
      </c>
      <c r="M130" s="36">
        <v>0</v>
      </c>
      <c r="N130" s="36">
        <v>0</v>
      </c>
      <c r="O130" s="36">
        <v>0</v>
      </c>
      <c r="P130" s="36">
        <v>0</v>
      </c>
      <c r="Q130" s="36">
        <v>0</v>
      </c>
      <c r="R130" s="36">
        <v>0</v>
      </c>
      <c r="S130" s="36">
        <v>0</v>
      </c>
      <c r="T130" s="36">
        <v>0</v>
      </c>
      <c r="U130" s="36">
        <v>0</v>
      </c>
      <c r="V130" s="36">
        <v>0</v>
      </c>
      <c r="W130" s="36">
        <v>0</v>
      </c>
      <c r="X130" s="36">
        <v>0</v>
      </c>
      <c r="Y130" s="36">
        <v>0</v>
      </c>
      <c r="Z130" s="36">
        <v>0</v>
      </c>
      <c r="AA130" s="36">
        <v>0</v>
      </c>
      <c r="AB130" s="36">
        <v>0</v>
      </c>
      <c r="AC130" s="36">
        <v>0</v>
      </c>
      <c r="AD130" s="36">
        <v>0</v>
      </c>
      <c r="AE130" s="36">
        <v>0</v>
      </c>
      <c r="AF130" s="36">
        <v>0</v>
      </c>
      <c r="AG130" s="36">
        <v>0</v>
      </c>
      <c r="AH130" s="36">
        <v>0</v>
      </c>
      <c r="AI130" s="36">
        <v>0</v>
      </c>
      <c r="AJ130" s="36">
        <v>0</v>
      </c>
      <c r="AK130" s="36">
        <v>0</v>
      </c>
      <c r="AL130" s="36">
        <v>0</v>
      </c>
      <c r="AM130" s="36">
        <v>0</v>
      </c>
      <c r="AN130" s="36">
        <v>0</v>
      </c>
      <c r="AO130" s="36">
        <v>0</v>
      </c>
      <c r="AP130" s="36">
        <v>0</v>
      </c>
      <c r="AQ130" s="36">
        <v>0</v>
      </c>
      <c r="AR130" s="36">
        <v>0</v>
      </c>
      <c r="AS130" s="36">
        <v>0</v>
      </c>
      <c r="AT130" s="36">
        <v>0</v>
      </c>
      <c r="AU130" s="36">
        <v>0</v>
      </c>
      <c r="AV130" s="36">
        <v>0</v>
      </c>
      <c r="AW130" s="36">
        <v>0</v>
      </c>
      <c r="AX130" s="36">
        <v>0</v>
      </c>
      <c r="AY130" s="36">
        <v>0</v>
      </c>
      <c r="AZ130" s="36">
        <v>0</v>
      </c>
      <c r="BA130" s="36">
        <v>0</v>
      </c>
      <c r="BB130" s="36">
        <v>0</v>
      </c>
      <c r="BC130" s="36">
        <v>0</v>
      </c>
      <c r="BD130" s="36">
        <v>0</v>
      </c>
      <c r="BE130" s="36">
        <v>0</v>
      </c>
      <c r="BF130" s="36">
        <v>0</v>
      </c>
      <c r="BG130" s="36">
        <v>0</v>
      </c>
      <c r="BH130" s="36">
        <v>0</v>
      </c>
      <c r="BI130" s="36">
        <v>0</v>
      </c>
      <c r="BJ130" s="36">
        <v>0</v>
      </c>
      <c r="BK130" s="36">
        <v>0</v>
      </c>
      <c r="BL130" s="36">
        <v>0</v>
      </c>
    </row>
    <row r="131" spans="1:64" s="37" customFormat="1" x14ac:dyDescent="0.2">
      <c r="A131" s="34">
        <v>128</v>
      </c>
      <c r="B131" s="34" t="s">
        <v>3</v>
      </c>
      <c r="C131" s="34" t="s">
        <v>13</v>
      </c>
      <c r="D131" s="41">
        <v>4.2537587710000002</v>
      </c>
      <c r="E131" s="36">
        <v>22</v>
      </c>
      <c r="F131" s="36">
        <v>0</v>
      </c>
      <c r="G131" s="36">
        <v>0</v>
      </c>
      <c r="H131" s="36">
        <v>22</v>
      </c>
      <c r="I131" s="36">
        <v>0</v>
      </c>
      <c r="J131" s="36">
        <v>0</v>
      </c>
      <c r="K131" s="36">
        <v>0</v>
      </c>
      <c r="L131" s="36">
        <v>0</v>
      </c>
      <c r="M131" s="36">
        <v>0</v>
      </c>
      <c r="N131" s="36">
        <v>0</v>
      </c>
      <c r="O131" s="36">
        <v>0</v>
      </c>
      <c r="P131" s="36">
        <v>0</v>
      </c>
      <c r="Q131" s="36">
        <v>0</v>
      </c>
      <c r="R131" s="36">
        <v>0</v>
      </c>
      <c r="S131" s="36">
        <v>0</v>
      </c>
      <c r="T131" s="36">
        <v>0</v>
      </c>
      <c r="U131" s="36">
        <v>0</v>
      </c>
      <c r="V131" s="36">
        <v>0</v>
      </c>
      <c r="W131" s="36">
        <v>0</v>
      </c>
      <c r="X131" s="36">
        <v>0</v>
      </c>
      <c r="Y131" s="36">
        <v>0</v>
      </c>
      <c r="Z131" s="36">
        <v>0</v>
      </c>
      <c r="AA131" s="36">
        <v>0</v>
      </c>
      <c r="AB131" s="36">
        <v>0</v>
      </c>
      <c r="AC131" s="36">
        <v>0</v>
      </c>
      <c r="AD131" s="36">
        <v>0</v>
      </c>
      <c r="AE131" s="36">
        <v>0</v>
      </c>
      <c r="AF131" s="36">
        <v>0</v>
      </c>
      <c r="AG131" s="36">
        <v>0</v>
      </c>
      <c r="AH131" s="36">
        <v>0</v>
      </c>
      <c r="AI131" s="36">
        <v>0</v>
      </c>
      <c r="AJ131" s="36">
        <v>0</v>
      </c>
      <c r="AK131" s="36">
        <v>0</v>
      </c>
      <c r="AL131" s="36">
        <v>0</v>
      </c>
      <c r="AM131" s="36">
        <v>0</v>
      </c>
      <c r="AN131" s="36">
        <v>0</v>
      </c>
      <c r="AO131" s="36">
        <v>0</v>
      </c>
      <c r="AP131" s="36">
        <v>0</v>
      </c>
      <c r="AQ131" s="36">
        <v>0</v>
      </c>
      <c r="AR131" s="36">
        <v>0</v>
      </c>
      <c r="AS131" s="36">
        <v>0</v>
      </c>
      <c r="AT131" s="36">
        <v>0</v>
      </c>
      <c r="AU131" s="36">
        <v>0</v>
      </c>
      <c r="AV131" s="36">
        <v>0</v>
      </c>
      <c r="AW131" s="36">
        <v>0</v>
      </c>
      <c r="AX131" s="36">
        <v>0</v>
      </c>
      <c r="AY131" s="36">
        <v>0</v>
      </c>
      <c r="AZ131" s="36">
        <v>0</v>
      </c>
      <c r="BA131" s="36">
        <v>0</v>
      </c>
      <c r="BB131" s="36">
        <v>0</v>
      </c>
      <c r="BC131" s="36">
        <v>0</v>
      </c>
      <c r="BD131" s="36">
        <v>0</v>
      </c>
      <c r="BE131" s="36">
        <v>0</v>
      </c>
      <c r="BF131" s="36">
        <v>0</v>
      </c>
      <c r="BG131" s="36">
        <v>0</v>
      </c>
      <c r="BH131" s="36">
        <v>0</v>
      </c>
      <c r="BI131" s="36">
        <v>0</v>
      </c>
      <c r="BJ131" s="36">
        <v>0</v>
      </c>
      <c r="BK131" s="36">
        <v>0</v>
      </c>
      <c r="BL131" s="36">
        <v>0</v>
      </c>
    </row>
    <row r="132" spans="1:64" s="37" customFormat="1" x14ac:dyDescent="0.2">
      <c r="A132" s="34">
        <v>129</v>
      </c>
      <c r="B132" s="34" t="s">
        <v>3</v>
      </c>
      <c r="C132" s="34" t="s">
        <v>4</v>
      </c>
      <c r="D132" s="41">
        <v>4.3197073359999996</v>
      </c>
      <c r="E132" s="36">
        <v>7</v>
      </c>
      <c r="F132" s="36">
        <v>0</v>
      </c>
      <c r="G132" s="36">
        <v>0</v>
      </c>
      <c r="H132" s="36">
        <v>7</v>
      </c>
      <c r="I132" s="36">
        <v>0</v>
      </c>
      <c r="J132" s="36">
        <v>0</v>
      </c>
      <c r="K132" s="36">
        <v>0</v>
      </c>
      <c r="L132" s="36">
        <v>0</v>
      </c>
      <c r="M132" s="36">
        <v>0</v>
      </c>
      <c r="N132" s="36">
        <v>0</v>
      </c>
      <c r="O132" s="36">
        <v>0</v>
      </c>
      <c r="P132" s="36">
        <v>0</v>
      </c>
      <c r="Q132" s="36">
        <v>0</v>
      </c>
      <c r="R132" s="36">
        <v>0</v>
      </c>
      <c r="S132" s="36">
        <v>0</v>
      </c>
      <c r="T132" s="36">
        <v>0</v>
      </c>
      <c r="U132" s="36">
        <v>0</v>
      </c>
      <c r="V132" s="36">
        <v>0</v>
      </c>
      <c r="W132" s="36">
        <v>0</v>
      </c>
      <c r="X132" s="36">
        <v>0</v>
      </c>
      <c r="Y132" s="36">
        <v>0</v>
      </c>
      <c r="Z132" s="36">
        <v>0</v>
      </c>
      <c r="AA132" s="36">
        <v>0</v>
      </c>
      <c r="AB132" s="36">
        <v>0</v>
      </c>
      <c r="AC132" s="36">
        <v>0</v>
      </c>
      <c r="AD132" s="36">
        <v>0</v>
      </c>
      <c r="AE132" s="36">
        <v>0</v>
      </c>
      <c r="AF132" s="36">
        <v>0</v>
      </c>
      <c r="AG132" s="36">
        <v>0</v>
      </c>
      <c r="AH132" s="36">
        <v>0</v>
      </c>
      <c r="AI132" s="36">
        <v>0</v>
      </c>
      <c r="AJ132" s="36">
        <v>0</v>
      </c>
      <c r="AK132" s="36">
        <v>0</v>
      </c>
      <c r="AL132" s="36">
        <v>0</v>
      </c>
      <c r="AM132" s="36">
        <v>0</v>
      </c>
      <c r="AN132" s="36">
        <v>0</v>
      </c>
      <c r="AO132" s="36">
        <v>0</v>
      </c>
      <c r="AP132" s="36">
        <v>0</v>
      </c>
      <c r="AQ132" s="36">
        <v>0</v>
      </c>
      <c r="AR132" s="36">
        <v>0</v>
      </c>
      <c r="AS132" s="36">
        <v>0</v>
      </c>
      <c r="AT132" s="36">
        <v>0</v>
      </c>
      <c r="AU132" s="36">
        <v>0</v>
      </c>
      <c r="AV132" s="36">
        <v>0</v>
      </c>
      <c r="AW132" s="36">
        <v>0</v>
      </c>
      <c r="AX132" s="36">
        <v>0</v>
      </c>
      <c r="AY132" s="36">
        <v>0</v>
      </c>
      <c r="AZ132" s="36">
        <v>0</v>
      </c>
      <c r="BA132" s="36">
        <v>0</v>
      </c>
      <c r="BB132" s="36">
        <v>0</v>
      </c>
      <c r="BC132" s="36">
        <v>0</v>
      </c>
      <c r="BD132" s="36">
        <v>0</v>
      </c>
      <c r="BE132" s="36">
        <v>0</v>
      </c>
      <c r="BF132" s="36">
        <v>0</v>
      </c>
      <c r="BG132" s="36">
        <v>0</v>
      </c>
      <c r="BH132" s="36">
        <v>0</v>
      </c>
      <c r="BI132" s="36">
        <v>0</v>
      </c>
      <c r="BJ132" s="36">
        <v>0</v>
      </c>
      <c r="BK132" s="36">
        <v>0</v>
      </c>
      <c r="BL132" s="36">
        <v>0</v>
      </c>
    </row>
    <row r="133" spans="1:64" s="37" customFormat="1" x14ac:dyDescent="0.2">
      <c r="A133" s="34">
        <v>130</v>
      </c>
      <c r="B133" s="34" t="s">
        <v>14</v>
      </c>
      <c r="C133" s="34" t="s">
        <v>15</v>
      </c>
      <c r="D133" s="41">
        <v>4.4227234099999997</v>
      </c>
      <c r="E133" s="36">
        <v>88</v>
      </c>
      <c r="F133" s="36">
        <v>0</v>
      </c>
      <c r="G133" s="36">
        <v>0</v>
      </c>
      <c r="H133" s="36">
        <v>88</v>
      </c>
      <c r="I133" s="36">
        <v>0</v>
      </c>
      <c r="J133" s="36">
        <v>0</v>
      </c>
      <c r="K133" s="36">
        <v>0</v>
      </c>
      <c r="L133" s="36">
        <v>0</v>
      </c>
      <c r="M133" s="36">
        <v>0</v>
      </c>
      <c r="N133" s="36">
        <v>0</v>
      </c>
      <c r="O133" s="36">
        <v>0</v>
      </c>
      <c r="P133" s="36">
        <v>0</v>
      </c>
      <c r="Q133" s="36">
        <v>0</v>
      </c>
      <c r="R133" s="36">
        <v>0</v>
      </c>
      <c r="S133" s="36">
        <v>0</v>
      </c>
      <c r="T133" s="36">
        <v>0</v>
      </c>
      <c r="U133" s="36">
        <v>0</v>
      </c>
      <c r="V133" s="36">
        <v>0</v>
      </c>
      <c r="W133" s="36">
        <v>0</v>
      </c>
      <c r="X133" s="36">
        <v>0</v>
      </c>
      <c r="Y133" s="36">
        <v>0</v>
      </c>
      <c r="Z133" s="36">
        <v>0</v>
      </c>
      <c r="AA133" s="36">
        <v>0</v>
      </c>
      <c r="AB133" s="36">
        <v>0</v>
      </c>
      <c r="AC133" s="36">
        <v>0</v>
      </c>
      <c r="AD133" s="36">
        <v>0</v>
      </c>
      <c r="AE133" s="36">
        <v>0</v>
      </c>
      <c r="AF133" s="36">
        <v>0</v>
      </c>
      <c r="AG133" s="36">
        <v>0</v>
      </c>
      <c r="AH133" s="36">
        <v>0</v>
      </c>
      <c r="AI133" s="36">
        <v>0</v>
      </c>
      <c r="AJ133" s="36">
        <v>0</v>
      </c>
      <c r="AK133" s="36">
        <v>0</v>
      </c>
      <c r="AL133" s="36">
        <v>0</v>
      </c>
      <c r="AM133" s="36">
        <v>0</v>
      </c>
      <c r="AN133" s="36">
        <v>0</v>
      </c>
      <c r="AO133" s="36">
        <v>0</v>
      </c>
      <c r="AP133" s="36">
        <v>0</v>
      </c>
      <c r="AQ133" s="36">
        <v>0</v>
      </c>
      <c r="AR133" s="36">
        <v>0</v>
      </c>
      <c r="AS133" s="36">
        <v>0</v>
      </c>
      <c r="AT133" s="36">
        <v>0</v>
      </c>
      <c r="AU133" s="36">
        <v>0</v>
      </c>
      <c r="AV133" s="36">
        <v>0</v>
      </c>
      <c r="AW133" s="36">
        <v>0</v>
      </c>
      <c r="AX133" s="36">
        <v>0</v>
      </c>
      <c r="AY133" s="36">
        <v>0</v>
      </c>
      <c r="AZ133" s="36">
        <v>0</v>
      </c>
      <c r="BA133" s="36">
        <v>0</v>
      </c>
      <c r="BB133" s="36">
        <v>0</v>
      </c>
      <c r="BC133" s="36">
        <v>0</v>
      </c>
      <c r="BD133" s="36">
        <v>0</v>
      </c>
      <c r="BE133" s="36">
        <v>0</v>
      </c>
      <c r="BF133" s="36">
        <v>0</v>
      </c>
      <c r="BG133" s="36">
        <v>0</v>
      </c>
      <c r="BH133" s="36">
        <v>0</v>
      </c>
      <c r="BI133" s="36">
        <v>0</v>
      </c>
      <c r="BJ133" s="36">
        <v>0</v>
      </c>
      <c r="BK133" s="36">
        <v>0</v>
      </c>
      <c r="BL133" s="36">
        <v>0</v>
      </c>
    </row>
    <row r="134" spans="1:64" s="37" customFormat="1" x14ac:dyDescent="0.2">
      <c r="A134" s="34">
        <v>131</v>
      </c>
      <c r="B134" s="34" t="s">
        <v>14</v>
      </c>
      <c r="C134" s="34" t="s">
        <v>16</v>
      </c>
      <c r="D134" s="41">
        <v>4.3299019530000002</v>
      </c>
      <c r="E134" s="36">
        <v>95</v>
      </c>
      <c r="F134" s="36">
        <v>0</v>
      </c>
      <c r="G134" s="36">
        <v>0</v>
      </c>
      <c r="H134" s="36">
        <v>95</v>
      </c>
      <c r="I134" s="36">
        <v>0</v>
      </c>
      <c r="J134" s="36">
        <v>0</v>
      </c>
      <c r="K134" s="36">
        <v>0</v>
      </c>
      <c r="L134" s="36">
        <v>0</v>
      </c>
      <c r="M134" s="36">
        <v>0</v>
      </c>
      <c r="N134" s="36">
        <v>0</v>
      </c>
      <c r="O134" s="36">
        <v>0</v>
      </c>
      <c r="P134" s="36">
        <v>0</v>
      </c>
      <c r="Q134" s="36">
        <v>0</v>
      </c>
      <c r="R134" s="36">
        <v>0</v>
      </c>
      <c r="S134" s="36">
        <v>0</v>
      </c>
      <c r="T134" s="36">
        <v>0</v>
      </c>
      <c r="U134" s="36">
        <v>0</v>
      </c>
      <c r="V134" s="36">
        <v>0</v>
      </c>
      <c r="W134" s="36">
        <v>0</v>
      </c>
      <c r="X134" s="36">
        <v>0</v>
      </c>
      <c r="Y134" s="36">
        <v>0</v>
      </c>
      <c r="Z134" s="36">
        <v>0</v>
      </c>
      <c r="AA134" s="36">
        <v>0</v>
      </c>
      <c r="AB134" s="36">
        <v>0</v>
      </c>
      <c r="AC134" s="36">
        <v>0</v>
      </c>
      <c r="AD134" s="36">
        <v>0</v>
      </c>
      <c r="AE134" s="36">
        <v>0</v>
      </c>
      <c r="AF134" s="36">
        <v>0</v>
      </c>
      <c r="AG134" s="36">
        <v>0</v>
      </c>
      <c r="AH134" s="36">
        <v>0</v>
      </c>
      <c r="AI134" s="36">
        <v>0</v>
      </c>
      <c r="AJ134" s="36">
        <v>0</v>
      </c>
      <c r="AK134" s="36">
        <v>0</v>
      </c>
      <c r="AL134" s="36">
        <v>0</v>
      </c>
      <c r="AM134" s="36">
        <v>0</v>
      </c>
      <c r="AN134" s="36">
        <v>0</v>
      </c>
      <c r="AO134" s="36">
        <v>0</v>
      </c>
      <c r="AP134" s="36">
        <v>0</v>
      </c>
      <c r="AQ134" s="36">
        <v>0</v>
      </c>
      <c r="AR134" s="36">
        <v>0</v>
      </c>
      <c r="AS134" s="36">
        <v>0</v>
      </c>
      <c r="AT134" s="36">
        <v>0</v>
      </c>
      <c r="AU134" s="36">
        <v>0</v>
      </c>
      <c r="AV134" s="36">
        <v>0</v>
      </c>
      <c r="AW134" s="36">
        <v>0</v>
      </c>
      <c r="AX134" s="36">
        <v>0</v>
      </c>
      <c r="AY134" s="36">
        <v>0</v>
      </c>
      <c r="AZ134" s="36">
        <v>0</v>
      </c>
      <c r="BA134" s="36">
        <v>0</v>
      </c>
      <c r="BB134" s="36">
        <v>0</v>
      </c>
      <c r="BC134" s="36">
        <v>0</v>
      </c>
      <c r="BD134" s="36">
        <v>0</v>
      </c>
      <c r="BE134" s="36">
        <v>0</v>
      </c>
      <c r="BF134" s="36">
        <v>0</v>
      </c>
      <c r="BG134" s="36">
        <v>0</v>
      </c>
      <c r="BH134" s="36">
        <v>0</v>
      </c>
      <c r="BI134" s="36">
        <v>0</v>
      </c>
      <c r="BJ134" s="36">
        <v>0</v>
      </c>
      <c r="BK134" s="36">
        <v>0</v>
      </c>
      <c r="BL134" s="36">
        <v>0</v>
      </c>
    </row>
    <row r="135" spans="1:64" s="37" customFormat="1" x14ac:dyDescent="0.2">
      <c r="A135" s="34">
        <v>132</v>
      </c>
      <c r="B135" s="34" t="s">
        <v>14</v>
      </c>
      <c r="C135" s="34" t="s">
        <v>17</v>
      </c>
      <c r="D135" s="41">
        <v>4.5147876729999998</v>
      </c>
      <c r="E135" s="36">
        <v>3</v>
      </c>
      <c r="F135" s="36">
        <v>0</v>
      </c>
      <c r="G135" s="36">
        <v>0</v>
      </c>
      <c r="H135" s="36">
        <v>3</v>
      </c>
      <c r="I135" s="36">
        <v>0</v>
      </c>
      <c r="J135" s="36">
        <v>0</v>
      </c>
      <c r="K135" s="36">
        <v>0</v>
      </c>
      <c r="L135" s="36">
        <v>0</v>
      </c>
      <c r="M135" s="36">
        <v>0</v>
      </c>
      <c r="N135" s="36">
        <v>0</v>
      </c>
      <c r="O135" s="36">
        <v>0</v>
      </c>
      <c r="P135" s="36">
        <v>0</v>
      </c>
      <c r="Q135" s="36">
        <v>0</v>
      </c>
      <c r="R135" s="36">
        <v>0</v>
      </c>
      <c r="S135" s="36">
        <v>0</v>
      </c>
      <c r="T135" s="36">
        <v>0</v>
      </c>
      <c r="U135" s="36">
        <v>0</v>
      </c>
      <c r="V135" s="36">
        <v>0</v>
      </c>
      <c r="W135" s="36">
        <v>0</v>
      </c>
      <c r="X135" s="36">
        <v>0</v>
      </c>
      <c r="Y135" s="36">
        <v>0</v>
      </c>
      <c r="Z135" s="36">
        <v>0</v>
      </c>
      <c r="AA135" s="36">
        <v>0</v>
      </c>
      <c r="AB135" s="36">
        <v>0</v>
      </c>
      <c r="AC135" s="36">
        <v>0</v>
      </c>
      <c r="AD135" s="36">
        <v>0</v>
      </c>
      <c r="AE135" s="36">
        <v>0</v>
      </c>
      <c r="AF135" s="36">
        <v>0</v>
      </c>
      <c r="AG135" s="36">
        <v>0</v>
      </c>
      <c r="AH135" s="36">
        <v>0</v>
      </c>
      <c r="AI135" s="36">
        <v>0</v>
      </c>
      <c r="AJ135" s="36">
        <v>0</v>
      </c>
      <c r="AK135" s="36">
        <v>0</v>
      </c>
      <c r="AL135" s="36">
        <v>0</v>
      </c>
      <c r="AM135" s="36">
        <v>0</v>
      </c>
      <c r="AN135" s="36">
        <v>0</v>
      </c>
      <c r="AO135" s="36">
        <v>0</v>
      </c>
      <c r="AP135" s="36">
        <v>0</v>
      </c>
      <c r="AQ135" s="36">
        <v>0</v>
      </c>
      <c r="AR135" s="36">
        <v>0</v>
      </c>
      <c r="AS135" s="36">
        <v>0</v>
      </c>
      <c r="AT135" s="36">
        <v>0</v>
      </c>
      <c r="AU135" s="36">
        <v>0</v>
      </c>
      <c r="AV135" s="36">
        <v>0</v>
      </c>
      <c r="AW135" s="36">
        <v>0</v>
      </c>
      <c r="AX135" s="36">
        <v>0</v>
      </c>
      <c r="AY135" s="36">
        <v>0</v>
      </c>
      <c r="AZ135" s="36">
        <v>0</v>
      </c>
      <c r="BA135" s="36">
        <v>0</v>
      </c>
      <c r="BB135" s="36">
        <v>1.4499980000000001E-3</v>
      </c>
      <c r="BC135" s="36">
        <v>7.9591658999999995E-2</v>
      </c>
      <c r="BD135" s="36">
        <v>0.16848724100000001</v>
      </c>
      <c r="BE135" s="36">
        <v>7.3046999999999994E-5</v>
      </c>
      <c r="BF135" s="36">
        <v>1.46095E-4</v>
      </c>
      <c r="BG135" s="36">
        <v>0.15140779500000001</v>
      </c>
      <c r="BH135" s="36">
        <v>0.28379834700000001</v>
      </c>
      <c r="BI135" s="36">
        <v>0</v>
      </c>
      <c r="BJ135" s="36">
        <v>0</v>
      </c>
      <c r="BK135" s="36">
        <v>0</v>
      </c>
      <c r="BL135" s="36">
        <v>0</v>
      </c>
    </row>
    <row r="136" spans="1:64" s="37" customFormat="1" x14ac:dyDescent="0.2">
      <c r="A136" s="34">
        <v>133</v>
      </c>
      <c r="B136" s="34" t="s">
        <v>14</v>
      </c>
      <c r="C136" s="34" t="s">
        <v>18</v>
      </c>
      <c r="D136" s="41">
        <v>4.2761776549999997</v>
      </c>
      <c r="E136" s="36">
        <v>13</v>
      </c>
      <c r="F136" s="36">
        <v>0</v>
      </c>
      <c r="G136" s="36">
        <v>0</v>
      </c>
      <c r="H136" s="36">
        <v>13</v>
      </c>
      <c r="I136" s="36">
        <v>0</v>
      </c>
      <c r="J136" s="36">
        <v>0</v>
      </c>
      <c r="K136" s="36">
        <v>0</v>
      </c>
      <c r="L136" s="36">
        <v>0</v>
      </c>
      <c r="M136" s="36">
        <v>0</v>
      </c>
      <c r="N136" s="36">
        <v>0</v>
      </c>
      <c r="O136" s="36">
        <v>0</v>
      </c>
      <c r="P136" s="36">
        <v>0</v>
      </c>
      <c r="Q136" s="36">
        <v>0</v>
      </c>
      <c r="R136" s="36">
        <v>0</v>
      </c>
      <c r="S136" s="36">
        <v>0</v>
      </c>
      <c r="T136" s="36">
        <v>0</v>
      </c>
      <c r="U136" s="36">
        <v>0</v>
      </c>
      <c r="V136" s="36">
        <v>0</v>
      </c>
      <c r="W136" s="36">
        <v>0</v>
      </c>
      <c r="X136" s="36">
        <v>0</v>
      </c>
      <c r="Y136" s="36">
        <v>0</v>
      </c>
      <c r="Z136" s="36">
        <v>0</v>
      </c>
      <c r="AA136" s="36">
        <v>0</v>
      </c>
      <c r="AB136" s="36">
        <v>0</v>
      </c>
      <c r="AC136" s="36">
        <v>0</v>
      </c>
      <c r="AD136" s="36">
        <v>0</v>
      </c>
      <c r="AE136" s="36">
        <v>0</v>
      </c>
      <c r="AF136" s="36">
        <v>0</v>
      </c>
      <c r="AG136" s="36">
        <v>0</v>
      </c>
      <c r="AH136" s="36">
        <v>0</v>
      </c>
      <c r="AI136" s="36">
        <v>0</v>
      </c>
      <c r="AJ136" s="36">
        <v>0</v>
      </c>
      <c r="AK136" s="36">
        <v>0</v>
      </c>
      <c r="AL136" s="36">
        <v>0</v>
      </c>
      <c r="AM136" s="36">
        <v>0</v>
      </c>
      <c r="AN136" s="36">
        <v>0</v>
      </c>
      <c r="AO136" s="36">
        <v>0</v>
      </c>
      <c r="AP136" s="36">
        <v>0</v>
      </c>
      <c r="AQ136" s="36">
        <v>0</v>
      </c>
      <c r="AR136" s="36">
        <v>0</v>
      </c>
      <c r="AS136" s="36">
        <v>0</v>
      </c>
      <c r="AT136" s="36">
        <v>0</v>
      </c>
      <c r="AU136" s="36">
        <v>0</v>
      </c>
      <c r="AV136" s="36">
        <v>0</v>
      </c>
      <c r="AW136" s="36">
        <v>0</v>
      </c>
      <c r="AX136" s="36">
        <v>0</v>
      </c>
      <c r="AY136" s="36">
        <v>0</v>
      </c>
      <c r="AZ136" s="36">
        <v>0</v>
      </c>
      <c r="BA136" s="36">
        <v>0</v>
      </c>
      <c r="BB136" s="36">
        <v>0</v>
      </c>
      <c r="BC136" s="36">
        <v>0</v>
      </c>
      <c r="BD136" s="36">
        <v>0</v>
      </c>
      <c r="BE136" s="36">
        <v>0</v>
      </c>
      <c r="BF136" s="36">
        <v>0</v>
      </c>
      <c r="BG136" s="36">
        <v>0</v>
      </c>
      <c r="BH136" s="36">
        <v>0</v>
      </c>
      <c r="BI136" s="36">
        <v>0</v>
      </c>
      <c r="BJ136" s="36">
        <v>0</v>
      </c>
      <c r="BK136" s="36">
        <v>0</v>
      </c>
      <c r="BL136" s="36">
        <v>0</v>
      </c>
    </row>
    <row r="137" spans="1:64" s="37" customFormat="1" x14ac:dyDescent="0.2">
      <c r="A137" s="34">
        <v>134</v>
      </c>
      <c r="B137" s="34" t="s">
        <v>14</v>
      </c>
      <c r="C137" s="34" t="s">
        <v>19</v>
      </c>
      <c r="D137" s="41">
        <v>3.8976092960000002</v>
      </c>
      <c r="E137" s="36">
        <v>7</v>
      </c>
      <c r="F137" s="36">
        <v>0</v>
      </c>
      <c r="G137" s="36">
        <v>0</v>
      </c>
      <c r="H137" s="36">
        <v>7</v>
      </c>
      <c r="I137" s="36">
        <v>0</v>
      </c>
      <c r="J137" s="36">
        <v>0</v>
      </c>
      <c r="K137" s="36">
        <v>0</v>
      </c>
      <c r="L137" s="36">
        <v>0</v>
      </c>
      <c r="M137" s="36">
        <v>0</v>
      </c>
      <c r="N137" s="36">
        <v>0</v>
      </c>
      <c r="O137" s="36">
        <v>0</v>
      </c>
      <c r="P137" s="36">
        <v>0</v>
      </c>
      <c r="Q137" s="36">
        <v>0</v>
      </c>
      <c r="R137" s="36">
        <v>0</v>
      </c>
      <c r="S137" s="36">
        <v>0</v>
      </c>
      <c r="T137" s="36">
        <v>0</v>
      </c>
      <c r="U137" s="36">
        <v>0</v>
      </c>
      <c r="V137" s="36">
        <v>0</v>
      </c>
      <c r="W137" s="36">
        <v>0</v>
      </c>
      <c r="X137" s="36">
        <v>0</v>
      </c>
      <c r="Y137" s="36">
        <v>0</v>
      </c>
      <c r="Z137" s="36">
        <v>0</v>
      </c>
      <c r="AA137" s="36">
        <v>0</v>
      </c>
      <c r="AB137" s="36">
        <v>0</v>
      </c>
      <c r="AC137" s="36">
        <v>0</v>
      </c>
      <c r="AD137" s="36">
        <v>0</v>
      </c>
      <c r="AE137" s="36">
        <v>0</v>
      </c>
      <c r="AF137" s="36">
        <v>0</v>
      </c>
      <c r="AG137" s="36">
        <v>0</v>
      </c>
      <c r="AH137" s="36">
        <v>0</v>
      </c>
      <c r="AI137" s="36">
        <v>0</v>
      </c>
      <c r="AJ137" s="36">
        <v>0</v>
      </c>
      <c r="AK137" s="36">
        <v>0</v>
      </c>
      <c r="AL137" s="36">
        <v>0</v>
      </c>
      <c r="AM137" s="36">
        <v>0</v>
      </c>
      <c r="AN137" s="36">
        <v>0</v>
      </c>
      <c r="AO137" s="36">
        <v>0</v>
      </c>
      <c r="AP137" s="36">
        <v>0</v>
      </c>
      <c r="AQ137" s="36">
        <v>0</v>
      </c>
      <c r="AR137" s="36">
        <v>0</v>
      </c>
      <c r="AS137" s="36">
        <v>0</v>
      </c>
      <c r="AT137" s="36">
        <v>0</v>
      </c>
      <c r="AU137" s="36">
        <v>0</v>
      </c>
      <c r="AV137" s="36">
        <v>0</v>
      </c>
      <c r="AW137" s="36">
        <v>0</v>
      </c>
      <c r="AX137" s="36">
        <v>0</v>
      </c>
      <c r="AY137" s="36">
        <v>0</v>
      </c>
      <c r="AZ137" s="36">
        <v>0</v>
      </c>
      <c r="BA137" s="36">
        <v>0</v>
      </c>
      <c r="BB137" s="36">
        <v>0</v>
      </c>
      <c r="BC137" s="36">
        <v>0</v>
      </c>
      <c r="BD137" s="36">
        <v>0</v>
      </c>
      <c r="BE137" s="36">
        <v>0</v>
      </c>
      <c r="BF137" s="36">
        <v>0</v>
      </c>
      <c r="BG137" s="36">
        <v>0</v>
      </c>
      <c r="BH137" s="36">
        <v>0</v>
      </c>
      <c r="BI137" s="36">
        <v>0</v>
      </c>
      <c r="BJ137" s="36">
        <v>0</v>
      </c>
      <c r="BK137" s="36">
        <v>0</v>
      </c>
      <c r="BL137" s="36">
        <v>0</v>
      </c>
    </row>
    <row r="138" spans="1:64" s="37" customFormat="1" x14ac:dyDescent="0.2">
      <c r="A138" s="34">
        <v>135</v>
      </c>
      <c r="B138" s="34" t="s">
        <v>14</v>
      </c>
      <c r="C138" s="34" t="s">
        <v>20</v>
      </c>
      <c r="D138" s="41">
        <v>4.203649499</v>
      </c>
      <c r="E138" s="36">
        <v>20</v>
      </c>
      <c r="F138" s="36">
        <v>0</v>
      </c>
      <c r="G138" s="36">
        <v>0</v>
      </c>
      <c r="H138" s="36">
        <v>20</v>
      </c>
      <c r="I138" s="36">
        <v>0</v>
      </c>
      <c r="J138" s="36">
        <v>0</v>
      </c>
      <c r="K138" s="36">
        <v>0</v>
      </c>
      <c r="L138" s="36">
        <v>0</v>
      </c>
      <c r="M138" s="36">
        <v>0</v>
      </c>
      <c r="N138" s="36">
        <v>0</v>
      </c>
      <c r="O138" s="36">
        <v>0</v>
      </c>
      <c r="P138" s="36">
        <v>0</v>
      </c>
      <c r="Q138" s="36">
        <v>0</v>
      </c>
      <c r="R138" s="36">
        <v>0</v>
      </c>
      <c r="S138" s="36">
        <v>0</v>
      </c>
      <c r="T138" s="36">
        <v>0</v>
      </c>
      <c r="U138" s="36">
        <v>0</v>
      </c>
      <c r="V138" s="36">
        <v>0</v>
      </c>
      <c r="W138" s="36">
        <v>0</v>
      </c>
      <c r="X138" s="36">
        <v>0</v>
      </c>
      <c r="Y138" s="36">
        <v>0</v>
      </c>
      <c r="Z138" s="36">
        <v>0</v>
      </c>
      <c r="AA138" s="36">
        <v>0</v>
      </c>
      <c r="AB138" s="36">
        <v>0</v>
      </c>
      <c r="AC138" s="36">
        <v>0</v>
      </c>
      <c r="AD138" s="36">
        <v>0</v>
      </c>
      <c r="AE138" s="36">
        <v>0</v>
      </c>
      <c r="AF138" s="36">
        <v>0</v>
      </c>
      <c r="AG138" s="36">
        <v>0</v>
      </c>
      <c r="AH138" s="36">
        <v>0</v>
      </c>
      <c r="AI138" s="36">
        <v>0</v>
      </c>
      <c r="AJ138" s="36">
        <v>0</v>
      </c>
      <c r="AK138" s="36">
        <v>0</v>
      </c>
      <c r="AL138" s="36">
        <v>0</v>
      </c>
      <c r="AM138" s="36">
        <v>0</v>
      </c>
      <c r="AN138" s="36">
        <v>0</v>
      </c>
      <c r="AO138" s="36">
        <v>0</v>
      </c>
      <c r="AP138" s="36">
        <v>0</v>
      </c>
      <c r="AQ138" s="36">
        <v>0</v>
      </c>
      <c r="AR138" s="36">
        <v>0</v>
      </c>
      <c r="AS138" s="36">
        <v>0</v>
      </c>
      <c r="AT138" s="36">
        <v>0</v>
      </c>
      <c r="AU138" s="36">
        <v>0</v>
      </c>
      <c r="AV138" s="36">
        <v>0</v>
      </c>
      <c r="AW138" s="36">
        <v>0</v>
      </c>
      <c r="AX138" s="36">
        <v>0</v>
      </c>
      <c r="AY138" s="36">
        <v>0</v>
      </c>
      <c r="AZ138" s="36">
        <v>0</v>
      </c>
      <c r="BA138" s="36">
        <v>0</v>
      </c>
      <c r="BB138" s="36">
        <v>0</v>
      </c>
      <c r="BC138" s="36">
        <v>0</v>
      </c>
      <c r="BD138" s="36">
        <v>0</v>
      </c>
      <c r="BE138" s="36">
        <v>0</v>
      </c>
      <c r="BF138" s="36">
        <v>0</v>
      </c>
      <c r="BG138" s="36">
        <v>0</v>
      </c>
      <c r="BH138" s="36">
        <v>0</v>
      </c>
      <c r="BI138" s="36">
        <v>0</v>
      </c>
      <c r="BJ138" s="36">
        <v>0</v>
      </c>
      <c r="BK138" s="36">
        <v>0</v>
      </c>
      <c r="BL138" s="36">
        <v>0</v>
      </c>
    </row>
    <row r="139" spans="1:64" s="37" customFormat="1" x14ac:dyDescent="0.2">
      <c r="A139" s="34">
        <v>136</v>
      </c>
      <c r="B139" s="34" t="s">
        <v>14</v>
      </c>
      <c r="C139" s="34" t="s">
        <v>21</v>
      </c>
      <c r="D139" s="41">
        <v>4.1445520289999997</v>
      </c>
      <c r="E139" s="36">
        <v>1</v>
      </c>
      <c r="F139" s="36">
        <v>0</v>
      </c>
      <c r="G139" s="36">
        <v>0</v>
      </c>
      <c r="H139" s="36">
        <v>1</v>
      </c>
      <c r="I139" s="36">
        <v>0</v>
      </c>
      <c r="J139" s="36">
        <v>0</v>
      </c>
      <c r="K139" s="36">
        <v>0</v>
      </c>
      <c r="L139" s="36">
        <v>0</v>
      </c>
      <c r="M139" s="36">
        <v>0</v>
      </c>
      <c r="N139" s="36">
        <v>0</v>
      </c>
      <c r="O139" s="36">
        <v>0</v>
      </c>
      <c r="P139" s="36">
        <v>0</v>
      </c>
      <c r="Q139" s="36">
        <v>0</v>
      </c>
      <c r="R139" s="36">
        <v>0</v>
      </c>
      <c r="S139" s="36">
        <v>0</v>
      </c>
      <c r="T139" s="36">
        <v>0</v>
      </c>
      <c r="U139" s="36">
        <v>0</v>
      </c>
      <c r="V139" s="36">
        <v>0</v>
      </c>
      <c r="W139" s="36">
        <v>0</v>
      </c>
      <c r="X139" s="36">
        <v>0</v>
      </c>
      <c r="Y139" s="36">
        <v>0</v>
      </c>
      <c r="Z139" s="36">
        <v>0</v>
      </c>
      <c r="AA139" s="36">
        <v>0</v>
      </c>
      <c r="AB139" s="36">
        <v>0</v>
      </c>
      <c r="AC139" s="36">
        <v>0</v>
      </c>
      <c r="AD139" s="36">
        <v>0</v>
      </c>
      <c r="AE139" s="36">
        <v>0</v>
      </c>
      <c r="AF139" s="36">
        <v>0</v>
      </c>
      <c r="AG139" s="36">
        <v>0</v>
      </c>
      <c r="AH139" s="36">
        <v>0</v>
      </c>
      <c r="AI139" s="36">
        <v>0</v>
      </c>
      <c r="AJ139" s="36">
        <v>0</v>
      </c>
      <c r="AK139" s="36">
        <v>0</v>
      </c>
      <c r="AL139" s="36">
        <v>0</v>
      </c>
      <c r="AM139" s="36">
        <v>0</v>
      </c>
      <c r="AN139" s="36">
        <v>0</v>
      </c>
      <c r="AO139" s="36">
        <v>0</v>
      </c>
      <c r="AP139" s="36">
        <v>0</v>
      </c>
      <c r="AQ139" s="36">
        <v>0</v>
      </c>
      <c r="AR139" s="36">
        <v>0</v>
      </c>
      <c r="AS139" s="36">
        <v>0</v>
      </c>
      <c r="AT139" s="36">
        <v>0</v>
      </c>
      <c r="AU139" s="36">
        <v>0</v>
      </c>
      <c r="AV139" s="36">
        <v>0</v>
      </c>
      <c r="AW139" s="36">
        <v>0</v>
      </c>
      <c r="AX139" s="36">
        <v>0</v>
      </c>
      <c r="AY139" s="36">
        <v>0</v>
      </c>
      <c r="AZ139" s="36">
        <v>0</v>
      </c>
      <c r="BA139" s="36">
        <v>0</v>
      </c>
      <c r="BB139" s="36">
        <v>0</v>
      </c>
      <c r="BC139" s="36">
        <v>0</v>
      </c>
      <c r="BD139" s="36">
        <v>0</v>
      </c>
      <c r="BE139" s="36">
        <v>0</v>
      </c>
      <c r="BF139" s="36">
        <v>0</v>
      </c>
      <c r="BG139" s="36">
        <v>0</v>
      </c>
      <c r="BH139" s="36">
        <v>0</v>
      </c>
      <c r="BI139" s="36">
        <v>0</v>
      </c>
      <c r="BJ139" s="36">
        <v>0</v>
      </c>
      <c r="BK139" s="36">
        <v>0</v>
      </c>
      <c r="BL139" s="36">
        <v>0</v>
      </c>
    </row>
    <row r="140" spans="1:64" s="37" customFormat="1" x14ac:dyDescent="0.2">
      <c r="A140" s="34">
        <v>137</v>
      </c>
      <c r="B140" s="34" t="s">
        <v>14</v>
      </c>
      <c r="C140" s="34" t="s">
        <v>22</v>
      </c>
      <c r="D140" s="41">
        <v>4.2723268010000002</v>
      </c>
      <c r="E140" s="36">
        <v>3</v>
      </c>
      <c r="F140" s="36">
        <v>0</v>
      </c>
      <c r="G140" s="36">
        <v>0</v>
      </c>
      <c r="H140" s="36">
        <v>3</v>
      </c>
      <c r="I140" s="36">
        <v>0</v>
      </c>
      <c r="J140" s="36">
        <v>0</v>
      </c>
      <c r="K140" s="36">
        <v>0</v>
      </c>
      <c r="L140" s="36">
        <v>0</v>
      </c>
      <c r="M140" s="36">
        <v>0</v>
      </c>
      <c r="N140" s="36">
        <v>0</v>
      </c>
      <c r="O140" s="36">
        <v>0</v>
      </c>
      <c r="P140" s="36">
        <v>0</v>
      </c>
      <c r="Q140" s="36">
        <v>0</v>
      </c>
      <c r="R140" s="36">
        <v>0</v>
      </c>
      <c r="S140" s="36">
        <v>0</v>
      </c>
      <c r="T140" s="36">
        <v>0</v>
      </c>
      <c r="U140" s="36">
        <v>0</v>
      </c>
      <c r="V140" s="36">
        <v>0</v>
      </c>
      <c r="W140" s="36">
        <v>0</v>
      </c>
      <c r="X140" s="36">
        <v>0</v>
      </c>
      <c r="Y140" s="36">
        <v>0</v>
      </c>
      <c r="Z140" s="36">
        <v>0</v>
      </c>
      <c r="AA140" s="36">
        <v>0</v>
      </c>
      <c r="AB140" s="36">
        <v>0</v>
      </c>
      <c r="AC140" s="36">
        <v>0</v>
      </c>
      <c r="AD140" s="36">
        <v>0</v>
      </c>
      <c r="AE140" s="36">
        <v>0</v>
      </c>
      <c r="AF140" s="36">
        <v>0</v>
      </c>
      <c r="AG140" s="36">
        <v>0</v>
      </c>
      <c r="AH140" s="36">
        <v>0</v>
      </c>
      <c r="AI140" s="36">
        <v>0</v>
      </c>
      <c r="AJ140" s="36">
        <v>0</v>
      </c>
      <c r="AK140" s="36">
        <v>0</v>
      </c>
      <c r="AL140" s="36">
        <v>0</v>
      </c>
      <c r="AM140" s="36">
        <v>0</v>
      </c>
      <c r="AN140" s="36">
        <v>0</v>
      </c>
      <c r="AO140" s="36">
        <v>0</v>
      </c>
      <c r="AP140" s="36">
        <v>0</v>
      </c>
      <c r="AQ140" s="36">
        <v>0</v>
      </c>
      <c r="AR140" s="36">
        <v>0</v>
      </c>
      <c r="AS140" s="36">
        <v>0</v>
      </c>
      <c r="AT140" s="36">
        <v>0</v>
      </c>
      <c r="AU140" s="36">
        <v>0</v>
      </c>
      <c r="AV140" s="36">
        <v>0</v>
      </c>
      <c r="AW140" s="36">
        <v>0</v>
      </c>
      <c r="AX140" s="36">
        <v>0</v>
      </c>
      <c r="AY140" s="36">
        <v>0</v>
      </c>
      <c r="AZ140" s="36">
        <v>0</v>
      </c>
      <c r="BA140" s="36">
        <v>0</v>
      </c>
      <c r="BB140" s="36">
        <v>0</v>
      </c>
      <c r="BC140" s="36">
        <v>0</v>
      </c>
      <c r="BD140" s="36">
        <v>0</v>
      </c>
      <c r="BE140" s="36">
        <v>0</v>
      </c>
      <c r="BF140" s="36">
        <v>0</v>
      </c>
      <c r="BG140" s="36">
        <v>0</v>
      </c>
      <c r="BH140" s="36">
        <v>0</v>
      </c>
      <c r="BI140" s="36">
        <v>0</v>
      </c>
      <c r="BJ140" s="36">
        <v>0</v>
      </c>
      <c r="BK140" s="36">
        <v>0</v>
      </c>
      <c r="BL140" s="36">
        <v>0</v>
      </c>
    </row>
    <row r="141" spans="1:64" s="37" customFormat="1" x14ac:dyDescent="0.2">
      <c r="A141" s="34">
        <v>138</v>
      </c>
      <c r="B141" s="34" t="s">
        <v>14</v>
      </c>
      <c r="C141" s="34" t="s">
        <v>23</v>
      </c>
      <c r="D141" s="41">
        <v>4.0683137079999998</v>
      </c>
      <c r="E141" s="36">
        <v>3</v>
      </c>
      <c r="F141" s="36">
        <v>0</v>
      </c>
      <c r="G141" s="36">
        <v>0</v>
      </c>
      <c r="H141" s="36">
        <v>3</v>
      </c>
      <c r="I141" s="36">
        <v>0</v>
      </c>
      <c r="J141" s="36">
        <v>0</v>
      </c>
      <c r="K141" s="36">
        <v>0</v>
      </c>
      <c r="L141" s="36">
        <v>0</v>
      </c>
      <c r="M141" s="36">
        <v>0</v>
      </c>
      <c r="N141" s="36">
        <v>0</v>
      </c>
      <c r="O141" s="36">
        <v>0</v>
      </c>
      <c r="P141" s="36">
        <v>0</v>
      </c>
      <c r="Q141" s="36">
        <v>0</v>
      </c>
      <c r="R141" s="36">
        <v>0</v>
      </c>
      <c r="S141" s="36">
        <v>0</v>
      </c>
      <c r="T141" s="36">
        <v>0</v>
      </c>
      <c r="U141" s="36">
        <v>0</v>
      </c>
      <c r="V141" s="36">
        <v>0</v>
      </c>
      <c r="W141" s="36">
        <v>0</v>
      </c>
      <c r="X141" s="36">
        <v>0</v>
      </c>
      <c r="Y141" s="36">
        <v>0</v>
      </c>
      <c r="Z141" s="36">
        <v>0</v>
      </c>
      <c r="AA141" s="36">
        <v>0</v>
      </c>
      <c r="AB141" s="36">
        <v>0</v>
      </c>
      <c r="AC141" s="36">
        <v>0</v>
      </c>
      <c r="AD141" s="36">
        <v>0</v>
      </c>
      <c r="AE141" s="36">
        <v>0</v>
      </c>
      <c r="AF141" s="36">
        <v>0</v>
      </c>
      <c r="AG141" s="36">
        <v>0</v>
      </c>
      <c r="AH141" s="36">
        <v>0</v>
      </c>
      <c r="AI141" s="36">
        <v>0</v>
      </c>
      <c r="AJ141" s="36">
        <v>0</v>
      </c>
      <c r="AK141" s="36">
        <v>0</v>
      </c>
      <c r="AL141" s="36">
        <v>0</v>
      </c>
      <c r="AM141" s="36">
        <v>0</v>
      </c>
      <c r="AN141" s="36">
        <v>0</v>
      </c>
      <c r="AO141" s="36">
        <v>0</v>
      </c>
      <c r="AP141" s="36">
        <v>0</v>
      </c>
      <c r="AQ141" s="36">
        <v>0</v>
      </c>
      <c r="AR141" s="36">
        <v>0</v>
      </c>
      <c r="AS141" s="36">
        <v>0</v>
      </c>
      <c r="AT141" s="36">
        <v>0</v>
      </c>
      <c r="AU141" s="36">
        <v>0</v>
      </c>
      <c r="AV141" s="36">
        <v>0</v>
      </c>
      <c r="AW141" s="36">
        <v>0</v>
      </c>
      <c r="AX141" s="36">
        <v>0</v>
      </c>
      <c r="AY141" s="36">
        <v>0</v>
      </c>
      <c r="AZ141" s="36">
        <v>0</v>
      </c>
      <c r="BA141" s="36">
        <v>0</v>
      </c>
      <c r="BB141" s="36">
        <v>0</v>
      </c>
      <c r="BC141" s="36">
        <v>0</v>
      </c>
      <c r="BD141" s="36">
        <v>0</v>
      </c>
      <c r="BE141" s="36">
        <v>0</v>
      </c>
      <c r="BF141" s="36">
        <v>0</v>
      </c>
      <c r="BG141" s="36">
        <v>0</v>
      </c>
      <c r="BH141" s="36">
        <v>0</v>
      </c>
      <c r="BI141" s="36">
        <v>0</v>
      </c>
      <c r="BJ141" s="36">
        <v>0</v>
      </c>
      <c r="BK141" s="36">
        <v>0</v>
      </c>
      <c r="BL141" s="36">
        <v>0</v>
      </c>
    </row>
    <row r="142" spans="1:64" s="37" customFormat="1" x14ac:dyDescent="0.2">
      <c r="A142" s="34">
        <v>139</v>
      </c>
      <c r="B142" s="34" t="s">
        <v>14</v>
      </c>
      <c r="C142" s="34" t="s">
        <v>24</v>
      </c>
      <c r="D142" s="41">
        <v>4.4176119490000003</v>
      </c>
      <c r="E142" s="36">
        <v>6</v>
      </c>
      <c r="F142" s="36">
        <v>0</v>
      </c>
      <c r="G142" s="36">
        <v>0</v>
      </c>
      <c r="H142" s="36">
        <v>6</v>
      </c>
      <c r="I142" s="36">
        <v>0</v>
      </c>
      <c r="J142" s="36">
        <v>0</v>
      </c>
      <c r="K142" s="36">
        <v>0</v>
      </c>
      <c r="L142" s="36">
        <v>0</v>
      </c>
      <c r="M142" s="36">
        <v>0</v>
      </c>
      <c r="N142" s="36">
        <v>0</v>
      </c>
      <c r="O142" s="36">
        <v>0</v>
      </c>
      <c r="P142" s="36">
        <v>0</v>
      </c>
      <c r="Q142" s="36">
        <v>0</v>
      </c>
      <c r="R142" s="36">
        <v>0</v>
      </c>
      <c r="S142" s="36">
        <v>0</v>
      </c>
      <c r="T142" s="36">
        <v>0</v>
      </c>
      <c r="U142" s="36">
        <v>0</v>
      </c>
      <c r="V142" s="36">
        <v>0</v>
      </c>
      <c r="W142" s="36">
        <v>0</v>
      </c>
      <c r="X142" s="36">
        <v>0</v>
      </c>
      <c r="Y142" s="36">
        <v>0</v>
      </c>
      <c r="Z142" s="36">
        <v>0</v>
      </c>
      <c r="AA142" s="36">
        <v>0</v>
      </c>
      <c r="AB142" s="36">
        <v>0</v>
      </c>
      <c r="AC142" s="36">
        <v>0</v>
      </c>
      <c r="AD142" s="36">
        <v>0</v>
      </c>
      <c r="AE142" s="36">
        <v>0</v>
      </c>
      <c r="AF142" s="36">
        <v>0</v>
      </c>
      <c r="AG142" s="36">
        <v>0</v>
      </c>
      <c r="AH142" s="36">
        <v>0</v>
      </c>
      <c r="AI142" s="36">
        <v>0</v>
      </c>
      <c r="AJ142" s="36">
        <v>0</v>
      </c>
      <c r="AK142" s="36">
        <v>0</v>
      </c>
      <c r="AL142" s="36">
        <v>0</v>
      </c>
      <c r="AM142" s="36">
        <v>0</v>
      </c>
      <c r="AN142" s="36">
        <v>0</v>
      </c>
      <c r="AO142" s="36">
        <v>0</v>
      </c>
      <c r="AP142" s="36">
        <v>0</v>
      </c>
      <c r="AQ142" s="36">
        <v>0</v>
      </c>
      <c r="AR142" s="36">
        <v>0</v>
      </c>
      <c r="AS142" s="36">
        <v>0</v>
      </c>
      <c r="AT142" s="36">
        <v>0</v>
      </c>
      <c r="AU142" s="36">
        <v>0</v>
      </c>
      <c r="AV142" s="36">
        <v>0</v>
      </c>
      <c r="AW142" s="36">
        <v>0</v>
      </c>
      <c r="AX142" s="36">
        <v>0</v>
      </c>
      <c r="AY142" s="36">
        <v>0</v>
      </c>
      <c r="AZ142" s="36">
        <v>0</v>
      </c>
      <c r="BA142" s="36">
        <v>0</v>
      </c>
      <c r="BB142" s="36">
        <v>0</v>
      </c>
      <c r="BC142" s="36">
        <v>0</v>
      </c>
      <c r="BD142" s="36">
        <v>0</v>
      </c>
      <c r="BE142" s="36">
        <v>0</v>
      </c>
      <c r="BF142" s="36">
        <v>0</v>
      </c>
      <c r="BG142" s="36">
        <v>0</v>
      </c>
      <c r="BH142" s="36">
        <v>0</v>
      </c>
      <c r="BI142" s="36">
        <v>0</v>
      </c>
      <c r="BJ142" s="36">
        <v>0</v>
      </c>
      <c r="BK142" s="36">
        <v>0</v>
      </c>
      <c r="BL142" s="36">
        <v>0</v>
      </c>
    </row>
    <row r="143" spans="1:64" s="37" customFormat="1" x14ac:dyDescent="0.2">
      <c r="A143" s="34">
        <v>140</v>
      </c>
      <c r="B143" s="34" t="s">
        <v>14</v>
      </c>
      <c r="C143" s="34" t="s">
        <v>25</v>
      </c>
      <c r="D143" s="41">
        <v>4.3921059639999998</v>
      </c>
      <c r="E143" s="36">
        <v>2</v>
      </c>
      <c r="F143" s="36">
        <v>0</v>
      </c>
      <c r="G143" s="36">
        <v>0</v>
      </c>
      <c r="H143" s="36">
        <v>2</v>
      </c>
      <c r="I143" s="36">
        <v>0</v>
      </c>
      <c r="J143" s="36">
        <v>0</v>
      </c>
      <c r="K143" s="36">
        <v>0</v>
      </c>
      <c r="L143" s="36">
        <v>0</v>
      </c>
      <c r="M143" s="36">
        <v>0</v>
      </c>
      <c r="N143" s="36">
        <v>0</v>
      </c>
      <c r="O143" s="36">
        <v>0</v>
      </c>
      <c r="P143" s="36">
        <v>0</v>
      </c>
      <c r="Q143" s="36">
        <v>0</v>
      </c>
      <c r="R143" s="36">
        <v>0</v>
      </c>
      <c r="S143" s="36">
        <v>0</v>
      </c>
      <c r="T143" s="36">
        <v>0</v>
      </c>
      <c r="U143" s="36">
        <v>0</v>
      </c>
      <c r="V143" s="36">
        <v>0</v>
      </c>
      <c r="W143" s="36">
        <v>0</v>
      </c>
      <c r="X143" s="36">
        <v>0</v>
      </c>
      <c r="Y143" s="36">
        <v>0</v>
      </c>
      <c r="Z143" s="36">
        <v>0</v>
      </c>
      <c r="AA143" s="36">
        <v>0</v>
      </c>
      <c r="AB143" s="36">
        <v>0</v>
      </c>
      <c r="AC143" s="36">
        <v>0</v>
      </c>
      <c r="AD143" s="36">
        <v>0</v>
      </c>
      <c r="AE143" s="36">
        <v>0</v>
      </c>
      <c r="AF143" s="36">
        <v>0</v>
      </c>
      <c r="AG143" s="36">
        <v>0</v>
      </c>
      <c r="AH143" s="36">
        <v>0</v>
      </c>
      <c r="AI143" s="36">
        <v>0</v>
      </c>
      <c r="AJ143" s="36">
        <v>0</v>
      </c>
      <c r="AK143" s="36">
        <v>0</v>
      </c>
      <c r="AL143" s="36">
        <v>0</v>
      </c>
      <c r="AM143" s="36">
        <v>0</v>
      </c>
      <c r="AN143" s="36">
        <v>0</v>
      </c>
      <c r="AO143" s="36">
        <v>0</v>
      </c>
      <c r="AP143" s="36">
        <v>0</v>
      </c>
      <c r="AQ143" s="36">
        <v>0</v>
      </c>
      <c r="AR143" s="36">
        <v>0</v>
      </c>
      <c r="AS143" s="36">
        <v>0</v>
      </c>
      <c r="AT143" s="36">
        <v>0</v>
      </c>
      <c r="AU143" s="36">
        <v>0</v>
      </c>
      <c r="AV143" s="36">
        <v>0</v>
      </c>
      <c r="AW143" s="36">
        <v>0</v>
      </c>
      <c r="AX143" s="36">
        <v>0</v>
      </c>
      <c r="AY143" s="36">
        <v>0</v>
      </c>
      <c r="AZ143" s="36">
        <v>0</v>
      </c>
      <c r="BA143" s="36">
        <v>0</v>
      </c>
      <c r="BB143" s="36">
        <v>0</v>
      </c>
      <c r="BC143" s="36">
        <v>0</v>
      </c>
      <c r="BD143" s="36">
        <v>0</v>
      </c>
      <c r="BE143" s="36">
        <v>0</v>
      </c>
      <c r="BF143" s="36">
        <v>0</v>
      </c>
      <c r="BG143" s="36">
        <v>0</v>
      </c>
      <c r="BH143" s="36">
        <v>0</v>
      </c>
      <c r="BI143" s="36">
        <v>0</v>
      </c>
      <c r="BJ143" s="36">
        <v>0</v>
      </c>
      <c r="BK143" s="36">
        <v>0</v>
      </c>
      <c r="BL143" s="36">
        <v>0</v>
      </c>
    </row>
    <row r="144" spans="1:64" s="37" customFormat="1" x14ac:dyDescent="0.2">
      <c r="A144" s="34">
        <v>141</v>
      </c>
      <c r="B144" s="34" t="s">
        <v>14</v>
      </c>
      <c r="C144" s="34" t="s">
        <v>26</v>
      </c>
      <c r="D144" s="41">
        <v>4.5532213659999998</v>
      </c>
      <c r="E144" s="36">
        <v>22</v>
      </c>
      <c r="F144" s="36">
        <v>0</v>
      </c>
      <c r="G144" s="36">
        <v>0</v>
      </c>
      <c r="H144" s="36">
        <v>22</v>
      </c>
      <c r="I144" s="36">
        <v>0</v>
      </c>
      <c r="J144" s="36">
        <v>0</v>
      </c>
      <c r="K144" s="36">
        <v>0</v>
      </c>
      <c r="L144" s="36">
        <v>0</v>
      </c>
      <c r="M144" s="36">
        <v>0</v>
      </c>
      <c r="N144" s="36">
        <v>0</v>
      </c>
      <c r="O144" s="36">
        <v>0</v>
      </c>
      <c r="P144" s="36">
        <v>0</v>
      </c>
      <c r="Q144" s="36">
        <v>0</v>
      </c>
      <c r="R144" s="36">
        <v>0</v>
      </c>
      <c r="S144" s="36">
        <v>0</v>
      </c>
      <c r="T144" s="36">
        <v>0</v>
      </c>
      <c r="U144" s="36">
        <v>0</v>
      </c>
      <c r="V144" s="36">
        <v>0</v>
      </c>
      <c r="W144" s="36">
        <v>0</v>
      </c>
      <c r="X144" s="36">
        <v>0</v>
      </c>
      <c r="Y144" s="36">
        <v>0</v>
      </c>
      <c r="Z144" s="36">
        <v>0</v>
      </c>
      <c r="AA144" s="36">
        <v>0</v>
      </c>
      <c r="AB144" s="36">
        <v>0</v>
      </c>
      <c r="AC144" s="36">
        <v>0</v>
      </c>
      <c r="AD144" s="36">
        <v>0</v>
      </c>
      <c r="AE144" s="36">
        <v>0</v>
      </c>
      <c r="AF144" s="36">
        <v>0</v>
      </c>
      <c r="AG144" s="36">
        <v>0</v>
      </c>
      <c r="AH144" s="36">
        <v>0</v>
      </c>
      <c r="AI144" s="36">
        <v>0</v>
      </c>
      <c r="AJ144" s="36">
        <v>0</v>
      </c>
      <c r="AK144" s="36">
        <v>0</v>
      </c>
      <c r="AL144" s="36">
        <v>0</v>
      </c>
      <c r="AM144" s="36">
        <v>0</v>
      </c>
      <c r="AN144" s="36">
        <v>0</v>
      </c>
      <c r="AO144" s="36">
        <v>0</v>
      </c>
      <c r="AP144" s="36">
        <v>0</v>
      </c>
      <c r="AQ144" s="36">
        <v>0</v>
      </c>
      <c r="AR144" s="36">
        <v>0</v>
      </c>
      <c r="AS144" s="36">
        <v>0</v>
      </c>
      <c r="AT144" s="36">
        <v>0</v>
      </c>
      <c r="AU144" s="36">
        <v>0</v>
      </c>
      <c r="AV144" s="36">
        <v>0</v>
      </c>
      <c r="AW144" s="36">
        <v>0</v>
      </c>
      <c r="AX144" s="36">
        <v>0</v>
      </c>
      <c r="AY144" s="36">
        <v>0</v>
      </c>
      <c r="AZ144" s="36">
        <v>0</v>
      </c>
      <c r="BA144" s="36">
        <v>0</v>
      </c>
      <c r="BB144" s="36">
        <v>0</v>
      </c>
      <c r="BC144" s="36">
        <v>0</v>
      </c>
      <c r="BD144" s="36">
        <v>0</v>
      </c>
      <c r="BE144" s="36">
        <v>0</v>
      </c>
      <c r="BF144" s="36">
        <v>0</v>
      </c>
      <c r="BG144" s="36">
        <v>0.158702706</v>
      </c>
      <c r="BH144" s="36">
        <v>0.528850351</v>
      </c>
      <c r="BI144" s="36">
        <v>0</v>
      </c>
      <c r="BJ144" s="36">
        <v>0</v>
      </c>
      <c r="BK144" s="36">
        <v>0</v>
      </c>
      <c r="BL144" s="36">
        <v>0</v>
      </c>
    </row>
    <row r="145" spans="1:64" s="37" customFormat="1" x14ac:dyDescent="0.2">
      <c r="A145" s="34">
        <v>142</v>
      </c>
      <c r="B145" s="34" t="s">
        <v>14</v>
      </c>
      <c r="C145" s="34" t="s">
        <v>27</v>
      </c>
      <c r="D145" s="41">
        <v>4.4967247099999996</v>
      </c>
      <c r="E145" s="36">
        <v>1</v>
      </c>
      <c r="F145" s="36">
        <v>0</v>
      </c>
      <c r="G145" s="36">
        <v>0</v>
      </c>
      <c r="H145" s="36">
        <v>1</v>
      </c>
      <c r="I145" s="36">
        <v>0</v>
      </c>
      <c r="J145" s="36">
        <v>0</v>
      </c>
      <c r="K145" s="36">
        <v>0</v>
      </c>
      <c r="L145" s="36">
        <v>0</v>
      </c>
      <c r="M145" s="36">
        <v>0</v>
      </c>
      <c r="N145" s="36">
        <v>0</v>
      </c>
      <c r="O145" s="36">
        <v>0</v>
      </c>
      <c r="P145" s="36">
        <v>0</v>
      </c>
      <c r="Q145" s="36">
        <v>0</v>
      </c>
      <c r="R145" s="36">
        <v>0</v>
      </c>
      <c r="S145" s="36">
        <v>0</v>
      </c>
      <c r="T145" s="36">
        <v>0</v>
      </c>
      <c r="U145" s="36">
        <v>0</v>
      </c>
      <c r="V145" s="36">
        <v>0</v>
      </c>
      <c r="W145" s="36">
        <v>0</v>
      </c>
      <c r="X145" s="36">
        <v>0</v>
      </c>
      <c r="Y145" s="36">
        <v>0</v>
      </c>
      <c r="Z145" s="36">
        <v>0</v>
      </c>
      <c r="AA145" s="36">
        <v>0</v>
      </c>
      <c r="AB145" s="36">
        <v>0</v>
      </c>
      <c r="AC145" s="36">
        <v>0</v>
      </c>
      <c r="AD145" s="36">
        <v>0</v>
      </c>
      <c r="AE145" s="36">
        <v>0</v>
      </c>
      <c r="AF145" s="36">
        <v>0</v>
      </c>
      <c r="AG145" s="36">
        <v>0</v>
      </c>
      <c r="AH145" s="36">
        <v>0</v>
      </c>
      <c r="AI145" s="36">
        <v>0</v>
      </c>
      <c r="AJ145" s="36">
        <v>0</v>
      </c>
      <c r="AK145" s="36">
        <v>0</v>
      </c>
      <c r="AL145" s="36">
        <v>0</v>
      </c>
      <c r="AM145" s="36">
        <v>0</v>
      </c>
      <c r="AN145" s="36">
        <v>0</v>
      </c>
      <c r="AO145" s="36">
        <v>0</v>
      </c>
      <c r="AP145" s="36">
        <v>0</v>
      </c>
      <c r="AQ145" s="36">
        <v>0</v>
      </c>
      <c r="AR145" s="36">
        <v>0</v>
      </c>
      <c r="AS145" s="36">
        <v>0</v>
      </c>
      <c r="AT145" s="36">
        <v>0</v>
      </c>
      <c r="AU145" s="36">
        <v>0</v>
      </c>
      <c r="AV145" s="36">
        <v>0</v>
      </c>
      <c r="AW145" s="36">
        <v>0</v>
      </c>
      <c r="AX145" s="36">
        <v>0</v>
      </c>
      <c r="AY145" s="36">
        <v>0</v>
      </c>
      <c r="AZ145" s="36">
        <v>0</v>
      </c>
      <c r="BA145" s="36">
        <v>0</v>
      </c>
      <c r="BB145" s="36">
        <v>0</v>
      </c>
      <c r="BC145" s="36">
        <v>0</v>
      </c>
      <c r="BD145" s="36">
        <v>0</v>
      </c>
      <c r="BE145" s="36">
        <v>0</v>
      </c>
      <c r="BF145" s="36">
        <v>0</v>
      </c>
      <c r="BG145" s="36">
        <v>0</v>
      </c>
      <c r="BH145" s="36">
        <v>0</v>
      </c>
      <c r="BI145" s="36">
        <v>0</v>
      </c>
      <c r="BJ145" s="36">
        <v>0</v>
      </c>
      <c r="BK145" s="36">
        <v>0</v>
      </c>
      <c r="BL145" s="36">
        <v>0</v>
      </c>
    </row>
    <row r="146" spans="1:64" s="37" customFormat="1" x14ac:dyDescent="0.2">
      <c r="A146" s="34">
        <v>143</v>
      </c>
      <c r="B146" s="34" t="s">
        <v>14</v>
      </c>
      <c r="C146" s="34" t="s">
        <v>28</v>
      </c>
      <c r="D146" s="41">
        <v>4.3519468200000002</v>
      </c>
      <c r="E146" s="36">
        <v>19</v>
      </c>
      <c r="F146" s="36">
        <v>0</v>
      </c>
      <c r="G146" s="36">
        <v>0</v>
      </c>
      <c r="H146" s="36">
        <v>19</v>
      </c>
      <c r="I146" s="36">
        <v>0</v>
      </c>
      <c r="J146" s="36">
        <v>0</v>
      </c>
      <c r="K146" s="36">
        <v>0</v>
      </c>
      <c r="L146" s="36">
        <v>0</v>
      </c>
      <c r="M146" s="36">
        <v>0</v>
      </c>
      <c r="N146" s="36">
        <v>0</v>
      </c>
      <c r="O146" s="36">
        <v>0</v>
      </c>
      <c r="P146" s="36">
        <v>0</v>
      </c>
      <c r="Q146" s="36">
        <v>0</v>
      </c>
      <c r="R146" s="36">
        <v>0</v>
      </c>
      <c r="S146" s="36">
        <v>0</v>
      </c>
      <c r="T146" s="36">
        <v>0</v>
      </c>
      <c r="U146" s="36">
        <v>0</v>
      </c>
      <c r="V146" s="36">
        <v>0</v>
      </c>
      <c r="W146" s="36">
        <v>0</v>
      </c>
      <c r="X146" s="36">
        <v>0</v>
      </c>
      <c r="Y146" s="36">
        <v>0</v>
      </c>
      <c r="Z146" s="36">
        <v>0</v>
      </c>
      <c r="AA146" s="36">
        <v>0</v>
      </c>
      <c r="AB146" s="36">
        <v>0</v>
      </c>
      <c r="AC146" s="36">
        <v>0</v>
      </c>
      <c r="AD146" s="36">
        <v>0</v>
      </c>
      <c r="AE146" s="36">
        <v>0</v>
      </c>
      <c r="AF146" s="36">
        <v>0</v>
      </c>
      <c r="AG146" s="36">
        <v>0</v>
      </c>
      <c r="AH146" s="36">
        <v>0</v>
      </c>
      <c r="AI146" s="36">
        <v>0</v>
      </c>
      <c r="AJ146" s="36">
        <v>0</v>
      </c>
      <c r="AK146" s="36">
        <v>0</v>
      </c>
      <c r="AL146" s="36">
        <v>0</v>
      </c>
      <c r="AM146" s="36">
        <v>0</v>
      </c>
      <c r="AN146" s="36">
        <v>0</v>
      </c>
      <c r="AO146" s="36">
        <v>0</v>
      </c>
      <c r="AP146" s="36">
        <v>0</v>
      </c>
      <c r="AQ146" s="36">
        <v>0</v>
      </c>
      <c r="AR146" s="36">
        <v>0</v>
      </c>
      <c r="AS146" s="36">
        <v>0</v>
      </c>
      <c r="AT146" s="36">
        <v>0</v>
      </c>
      <c r="AU146" s="36">
        <v>0</v>
      </c>
      <c r="AV146" s="36">
        <v>0</v>
      </c>
      <c r="AW146" s="36">
        <v>0</v>
      </c>
      <c r="AX146" s="36">
        <v>0</v>
      </c>
      <c r="AY146" s="36">
        <v>0</v>
      </c>
      <c r="AZ146" s="36">
        <v>0</v>
      </c>
      <c r="BA146" s="36">
        <v>0</v>
      </c>
      <c r="BB146" s="36">
        <v>0</v>
      </c>
      <c r="BC146" s="36">
        <v>0</v>
      </c>
      <c r="BD146" s="36">
        <v>0</v>
      </c>
      <c r="BE146" s="36">
        <v>0</v>
      </c>
      <c r="BF146" s="36">
        <v>0</v>
      </c>
      <c r="BG146" s="36">
        <v>0</v>
      </c>
      <c r="BH146" s="36">
        <v>0</v>
      </c>
      <c r="BI146" s="36">
        <v>0</v>
      </c>
      <c r="BJ146" s="36">
        <v>0</v>
      </c>
      <c r="BK146" s="36">
        <v>0</v>
      </c>
      <c r="BL146" s="36">
        <v>0</v>
      </c>
    </row>
    <row r="147" spans="1:64" s="37" customFormat="1" x14ac:dyDescent="0.2">
      <c r="A147" s="34">
        <v>144</v>
      </c>
      <c r="B147" s="34" t="s">
        <v>14</v>
      </c>
      <c r="C147" s="34" t="s">
        <v>29</v>
      </c>
      <c r="D147" s="41">
        <v>4.2455751920000004</v>
      </c>
      <c r="E147" s="36">
        <v>5</v>
      </c>
      <c r="F147" s="36">
        <v>0</v>
      </c>
      <c r="G147" s="36">
        <v>0</v>
      </c>
      <c r="H147" s="36">
        <v>5</v>
      </c>
      <c r="I147" s="36">
        <v>0</v>
      </c>
      <c r="J147" s="36">
        <v>0</v>
      </c>
      <c r="K147" s="36">
        <v>0</v>
      </c>
      <c r="L147" s="36">
        <v>0</v>
      </c>
      <c r="M147" s="36">
        <v>0</v>
      </c>
      <c r="N147" s="36">
        <v>0</v>
      </c>
      <c r="O147" s="36">
        <v>0</v>
      </c>
      <c r="P147" s="36">
        <v>0</v>
      </c>
      <c r="Q147" s="36">
        <v>0</v>
      </c>
      <c r="R147" s="36">
        <v>0</v>
      </c>
      <c r="S147" s="36">
        <v>0</v>
      </c>
      <c r="T147" s="36">
        <v>0</v>
      </c>
      <c r="U147" s="36">
        <v>0</v>
      </c>
      <c r="V147" s="36">
        <v>0</v>
      </c>
      <c r="W147" s="36">
        <v>0</v>
      </c>
      <c r="X147" s="36">
        <v>0</v>
      </c>
      <c r="Y147" s="36">
        <v>0</v>
      </c>
      <c r="Z147" s="36">
        <v>0</v>
      </c>
      <c r="AA147" s="36">
        <v>0</v>
      </c>
      <c r="AB147" s="36">
        <v>0</v>
      </c>
      <c r="AC147" s="36">
        <v>0</v>
      </c>
      <c r="AD147" s="36">
        <v>0</v>
      </c>
      <c r="AE147" s="36">
        <v>0</v>
      </c>
      <c r="AF147" s="36">
        <v>0</v>
      </c>
      <c r="AG147" s="36">
        <v>0</v>
      </c>
      <c r="AH147" s="36">
        <v>0</v>
      </c>
      <c r="AI147" s="36">
        <v>0</v>
      </c>
      <c r="AJ147" s="36">
        <v>0</v>
      </c>
      <c r="AK147" s="36">
        <v>0</v>
      </c>
      <c r="AL147" s="36">
        <v>0</v>
      </c>
      <c r="AM147" s="36">
        <v>0</v>
      </c>
      <c r="AN147" s="36">
        <v>0</v>
      </c>
      <c r="AO147" s="36">
        <v>0</v>
      </c>
      <c r="AP147" s="36">
        <v>0</v>
      </c>
      <c r="AQ147" s="36">
        <v>0</v>
      </c>
      <c r="AR147" s="36">
        <v>0</v>
      </c>
      <c r="AS147" s="36">
        <v>0</v>
      </c>
      <c r="AT147" s="36">
        <v>0</v>
      </c>
      <c r="AU147" s="36">
        <v>0</v>
      </c>
      <c r="AV147" s="36">
        <v>0</v>
      </c>
      <c r="AW147" s="36">
        <v>0</v>
      </c>
      <c r="AX147" s="36">
        <v>0</v>
      </c>
      <c r="AY147" s="36">
        <v>0</v>
      </c>
      <c r="AZ147" s="36">
        <v>0</v>
      </c>
      <c r="BA147" s="36">
        <v>0</v>
      </c>
      <c r="BB147" s="36">
        <v>0</v>
      </c>
      <c r="BC147" s="36">
        <v>0</v>
      </c>
      <c r="BD147" s="36">
        <v>0</v>
      </c>
      <c r="BE147" s="36">
        <v>0</v>
      </c>
      <c r="BF147" s="36">
        <v>0</v>
      </c>
      <c r="BG147" s="36">
        <v>0</v>
      </c>
      <c r="BH147" s="36">
        <v>0</v>
      </c>
      <c r="BI147" s="36">
        <v>0</v>
      </c>
      <c r="BJ147" s="36">
        <v>0</v>
      </c>
      <c r="BK147" s="36">
        <v>0</v>
      </c>
      <c r="BL147" s="36">
        <v>0</v>
      </c>
    </row>
    <row r="148" spans="1:64" s="37" customFormat="1" x14ac:dyDescent="0.2">
      <c r="A148" s="34">
        <v>145</v>
      </c>
      <c r="B148" s="34" t="s">
        <v>14</v>
      </c>
      <c r="C148" s="34" t="s">
        <v>30</v>
      </c>
      <c r="D148" s="41">
        <v>3.9659334070000001</v>
      </c>
      <c r="E148" s="36">
        <v>2</v>
      </c>
      <c r="F148" s="36">
        <v>0</v>
      </c>
      <c r="G148" s="36">
        <v>0</v>
      </c>
      <c r="H148" s="36">
        <v>2</v>
      </c>
      <c r="I148" s="36">
        <v>0</v>
      </c>
      <c r="J148" s="36">
        <v>0</v>
      </c>
      <c r="K148" s="36">
        <v>0</v>
      </c>
      <c r="L148" s="36">
        <v>0</v>
      </c>
      <c r="M148" s="36">
        <v>0</v>
      </c>
      <c r="N148" s="36">
        <v>0</v>
      </c>
      <c r="O148" s="36">
        <v>0</v>
      </c>
      <c r="P148" s="36">
        <v>0</v>
      </c>
      <c r="Q148" s="36">
        <v>0</v>
      </c>
      <c r="R148" s="36">
        <v>0</v>
      </c>
      <c r="S148" s="36">
        <v>0</v>
      </c>
      <c r="T148" s="36">
        <v>0</v>
      </c>
      <c r="U148" s="36">
        <v>0</v>
      </c>
      <c r="V148" s="36">
        <v>0</v>
      </c>
      <c r="W148" s="36">
        <v>0</v>
      </c>
      <c r="X148" s="36">
        <v>0</v>
      </c>
      <c r="Y148" s="36">
        <v>0</v>
      </c>
      <c r="Z148" s="36">
        <v>0</v>
      </c>
      <c r="AA148" s="36">
        <v>0</v>
      </c>
      <c r="AB148" s="36">
        <v>0</v>
      </c>
      <c r="AC148" s="36">
        <v>0</v>
      </c>
      <c r="AD148" s="36">
        <v>0</v>
      </c>
      <c r="AE148" s="36">
        <v>0</v>
      </c>
      <c r="AF148" s="36">
        <v>0</v>
      </c>
      <c r="AG148" s="36">
        <v>0</v>
      </c>
      <c r="AH148" s="36">
        <v>0</v>
      </c>
      <c r="AI148" s="36">
        <v>0</v>
      </c>
      <c r="AJ148" s="36">
        <v>0</v>
      </c>
      <c r="AK148" s="36">
        <v>0</v>
      </c>
      <c r="AL148" s="36">
        <v>0</v>
      </c>
      <c r="AM148" s="36">
        <v>0</v>
      </c>
      <c r="AN148" s="36">
        <v>0</v>
      </c>
      <c r="AO148" s="36">
        <v>0</v>
      </c>
      <c r="AP148" s="36">
        <v>0</v>
      </c>
      <c r="AQ148" s="36">
        <v>0</v>
      </c>
      <c r="AR148" s="36">
        <v>0</v>
      </c>
      <c r="AS148" s="36">
        <v>0</v>
      </c>
      <c r="AT148" s="36">
        <v>0</v>
      </c>
      <c r="AU148" s="36">
        <v>0</v>
      </c>
      <c r="AV148" s="36">
        <v>0</v>
      </c>
      <c r="AW148" s="36">
        <v>0</v>
      </c>
      <c r="AX148" s="36">
        <v>0</v>
      </c>
      <c r="AY148" s="36">
        <v>0</v>
      </c>
      <c r="AZ148" s="36">
        <v>0</v>
      </c>
      <c r="BA148" s="36">
        <v>0</v>
      </c>
      <c r="BB148" s="36">
        <v>0</v>
      </c>
      <c r="BC148" s="36">
        <v>0</v>
      </c>
      <c r="BD148" s="36">
        <v>0</v>
      </c>
      <c r="BE148" s="36">
        <v>0</v>
      </c>
      <c r="BF148" s="36">
        <v>0</v>
      </c>
      <c r="BG148" s="36">
        <v>0</v>
      </c>
      <c r="BH148" s="36">
        <v>0</v>
      </c>
      <c r="BI148" s="36">
        <v>0</v>
      </c>
      <c r="BJ148" s="36">
        <v>0</v>
      </c>
      <c r="BK148" s="36">
        <v>0</v>
      </c>
      <c r="BL148" s="36">
        <v>0</v>
      </c>
    </row>
    <row r="149" spans="1:64" s="37" customFormat="1" x14ac:dyDescent="0.2">
      <c r="A149" s="34">
        <v>146</v>
      </c>
      <c r="B149" s="34" t="s">
        <v>14</v>
      </c>
      <c r="C149" s="34" t="s">
        <v>31</v>
      </c>
      <c r="D149" s="41">
        <v>4.478571069</v>
      </c>
      <c r="E149" s="36">
        <v>12</v>
      </c>
      <c r="F149" s="36">
        <v>0</v>
      </c>
      <c r="G149" s="36">
        <v>0</v>
      </c>
      <c r="H149" s="36">
        <v>12</v>
      </c>
      <c r="I149" s="36">
        <v>0</v>
      </c>
      <c r="J149" s="36">
        <v>0</v>
      </c>
      <c r="K149" s="36">
        <v>0</v>
      </c>
      <c r="L149" s="36">
        <v>0</v>
      </c>
      <c r="M149" s="36">
        <v>0</v>
      </c>
      <c r="N149" s="36">
        <v>0</v>
      </c>
      <c r="O149" s="36">
        <v>0</v>
      </c>
      <c r="P149" s="36">
        <v>0</v>
      </c>
      <c r="Q149" s="36">
        <v>0</v>
      </c>
      <c r="R149" s="36">
        <v>0</v>
      </c>
      <c r="S149" s="36">
        <v>0</v>
      </c>
      <c r="T149" s="36">
        <v>0</v>
      </c>
      <c r="U149" s="36">
        <v>0</v>
      </c>
      <c r="V149" s="36">
        <v>0</v>
      </c>
      <c r="W149" s="36">
        <v>0</v>
      </c>
      <c r="X149" s="36">
        <v>0</v>
      </c>
      <c r="Y149" s="36">
        <v>0</v>
      </c>
      <c r="Z149" s="36">
        <v>0</v>
      </c>
      <c r="AA149" s="36">
        <v>0</v>
      </c>
      <c r="AB149" s="36">
        <v>0</v>
      </c>
      <c r="AC149" s="36">
        <v>0</v>
      </c>
      <c r="AD149" s="36">
        <v>0</v>
      </c>
      <c r="AE149" s="36">
        <v>0</v>
      </c>
      <c r="AF149" s="36">
        <v>0</v>
      </c>
      <c r="AG149" s="36">
        <v>0</v>
      </c>
      <c r="AH149" s="36">
        <v>0</v>
      </c>
      <c r="AI149" s="36">
        <v>0</v>
      </c>
      <c r="AJ149" s="36">
        <v>0</v>
      </c>
      <c r="AK149" s="36">
        <v>0</v>
      </c>
      <c r="AL149" s="36">
        <v>0</v>
      </c>
      <c r="AM149" s="36">
        <v>0</v>
      </c>
      <c r="AN149" s="36">
        <v>0</v>
      </c>
      <c r="AO149" s="36">
        <v>0</v>
      </c>
      <c r="AP149" s="36">
        <v>0</v>
      </c>
      <c r="AQ149" s="36">
        <v>0</v>
      </c>
      <c r="AR149" s="36">
        <v>0</v>
      </c>
      <c r="AS149" s="36">
        <v>0</v>
      </c>
      <c r="AT149" s="36">
        <v>0</v>
      </c>
      <c r="AU149" s="36">
        <v>0</v>
      </c>
      <c r="AV149" s="36">
        <v>0</v>
      </c>
      <c r="AW149" s="36">
        <v>0</v>
      </c>
      <c r="AX149" s="36">
        <v>0</v>
      </c>
      <c r="AY149" s="36">
        <v>0</v>
      </c>
      <c r="AZ149" s="36">
        <v>0</v>
      </c>
      <c r="BA149" s="36">
        <v>0</v>
      </c>
      <c r="BB149" s="36">
        <v>0</v>
      </c>
      <c r="BC149" s="36">
        <v>0</v>
      </c>
      <c r="BD149" s="36">
        <v>0</v>
      </c>
      <c r="BE149" s="36">
        <v>0</v>
      </c>
      <c r="BF149" s="36">
        <v>0</v>
      </c>
      <c r="BG149" s="36">
        <v>0</v>
      </c>
      <c r="BH149" s="36">
        <v>0</v>
      </c>
      <c r="BI149" s="36">
        <v>0</v>
      </c>
      <c r="BJ149" s="36">
        <v>0</v>
      </c>
      <c r="BK149" s="36">
        <v>0</v>
      </c>
      <c r="BL149" s="36">
        <v>0</v>
      </c>
    </row>
    <row r="150" spans="1:64" s="37" customFormat="1" x14ac:dyDescent="0.2">
      <c r="A150" s="34">
        <v>147</v>
      </c>
      <c r="B150" s="34" t="s">
        <v>14</v>
      </c>
      <c r="C150" s="34" t="s">
        <v>233</v>
      </c>
      <c r="D150" s="41">
        <v>4.3053245110000002</v>
      </c>
      <c r="E150" s="36">
        <v>12</v>
      </c>
      <c r="F150" s="36">
        <v>0</v>
      </c>
      <c r="G150" s="36">
        <v>0</v>
      </c>
      <c r="H150" s="36">
        <v>12</v>
      </c>
      <c r="I150" s="36">
        <v>0</v>
      </c>
      <c r="J150" s="36">
        <v>0</v>
      </c>
      <c r="K150" s="36">
        <v>0</v>
      </c>
      <c r="L150" s="36">
        <v>0</v>
      </c>
      <c r="M150" s="36">
        <v>0</v>
      </c>
      <c r="N150" s="36">
        <v>0</v>
      </c>
      <c r="O150" s="36">
        <v>0</v>
      </c>
      <c r="P150" s="36">
        <v>0</v>
      </c>
      <c r="Q150" s="36">
        <v>0</v>
      </c>
      <c r="R150" s="36">
        <v>0</v>
      </c>
      <c r="S150" s="36">
        <v>0</v>
      </c>
      <c r="T150" s="36">
        <v>0</v>
      </c>
      <c r="U150" s="36">
        <v>0</v>
      </c>
      <c r="V150" s="36">
        <v>0</v>
      </c>
      <c r="W150" s="36">
        <v>0</v>
      </c>
      <c r="X150" s="36">
        <v>0</v>
      </c>
      <c r="Y150" s="36">
        <v>0</v>
      </c>
      <c r="Z150" s="36">
        <v>0</v>
      </c>
      <c r="AA150" s="36">
        <v>0</v>
      </c>
      <c r="AB150" s="36">
        <v>0</v>
      </c>
      <c r="AC150" s="36">
        <v>0</v>
      </c>
      <c r="AD150" s="36">
        <v>0</v>
      </c>
      <c r="AE150" s="36">
        <v>0</v>
      </c>
      <c r="AF150" s="36">
        <v>0</v>
      </c>
      <c r="AG150" s="36">
        <v>0</v>
      </c>
      <c r="AH150" s="36">
        <v>0</v>
      </c>
      <c r="AI150" s="36">
        <v>0</v>
      </c>
      <c r="AJ150" s="36">
        <v>0</v>
      </c>
      <c r="AK150" s="36">
        <v>0</v>
      </c>
      <c r="AL150" s="36">
        <v>0</v>
      </c>
      <c r="AM150" s="36">
        <v>0</v>
      </c>
      <c r="AN150" s="36">
        <v>0</v>
      </c>
      <c r="AO150" s="36">
        <v>0</v>
      </c>
      <c r="AP150" s="36">
        <v>0</v>
      </c>
      <c r="AQ150" s="36">
        <v>0</v>
      </c>
      <c r="AR150" s="36">
        <v>0</v>
      </c>
      <c r="AS150" s="36">
        <v>0</v>
      </c>
      <c r="AT150" s="36">
        <v>0</v>
      </c>
      <c r="AU150" s="36">
        <v>0</v>
      </c>
      <c r="AV150" s="36">
        <v>0</v>
      </c>
      <c r="AW150" s="36">
        <v>0</v>
      </c>
      <c r="AX150" s="36">
        <v>0</v>
      </c>
      <c r="AY150" s="36">
        <v>0</v>
      </c>
      <c r="AZ150" s="36">
        <v>0</v>
      </c>
      <c r="BA150" s="36">
        <v>0</v>
      </c>
      <c r="BB150" s="36">
        <v>0</v>
      </c>
      <c r="BC150" s="36">
        <v>0</v>
      </c>
      <c r="BD150" s="36">
        <v>0</v>
      </c>
      <c r="BE150" s="36">
        <v>0</v>
      </c>
      <c r="BF150" s="36">
        <v>0</v>
      </c>
      <c r="BG150" s="36">
        <v>0</v>
      </c>
      <c r="BH150" s="36">
        <v>0</v>
      </c>
      <c r="BI150" s="36">
        <v>0</v>
      </c>
      <c r="BJ150" s="36">
        <v>0</v>
      </c>
      <c r="BK150" s="36">
        <v>0</v>
      </c>
      <c r="BL150" s="36">
        <v>0</v>
      </c>
    </row>
    <row r="151" spans="1:64" s="37" customFormat="1" x14ac:dyDescent="0.2">
      <c r="A151" s="34">
        <v>148</v>
      </c>
      <c r="B151" s="34" t="s">
        <v>235</v>
      </c>
      <c r="C151" s="34" t="s">
        <v>234</v>
      </c>
      <c r="D151" s="41">
        <v>4.9669618959999999</v>
      </c>
      <c r="E151" s="36">
        <v>5</v>
      </c>
      <c r="F151" s="36">
        <v>0</v>
      </c>
      <c r="G151" s="36">
        <v>0</v>
      </c>
      <c r="H151" s="36">
        <v>5</v>
      </c>
      <c r="I151" s="36">
        <v>0</v>
      </c>
      <c r="J151" s="36">
        <v>0</v>
      </c>
      <c r="K151" s="36">
        <v>0</v>
      </c>
      <c r="L151" s="36">
        <v>0</v>
      </c>
      <c r="M151" s="36">
        <v>0</v>
      </c>
      <c r="N151" s="36">
        <v>0</v>
      </c>
      <c r="O151" s="36">
        <v>3.3685109999999998E-3</v>
      </c>
      <c r="P151" s="36">
        <v>5.6234739999999998E-3</v>
      </c>
      <c r="Q151" s="36">
        <v>2.4938299999999998E-3</v>
      </c>
      <c r="R151" s="36">
        <v>8.7468100000000009E-4</v>
      </c>
      <c r="S151" s="36">
        <v>4.4825860000000002E-3</v>
      </c>
      <c r="T151" s="36">
        <v>1.1408880000000001E-3</v>
      </c>
      <c r="U151" s="36">
        <v>0</v>
      </c>
      <c r="V151" s="36">
        <v>0</v>
      </c>
      <c r="W151" s="36">
        <v>3.3685109999999998E-3</v>
      </c>
      <c r="X151" s="36">
        <v>5.6234739999999998E-3</v>
      </c>
      <c r="Y151" s="36">
        <v>8.9919849999999992E-3</v>
      </c>
      <c r="Z151" s="36">
        <v>0</v>
      </c>
      <c r="AA151" s="36">
        <v>0</v>
      </c>
      <c r="AB151" s="36">
        <v>0</v>
      </c>
      <c r="AC151" s="36">
        <v>0</v>
      </c>
      <c r="AD151" s="36">
        <v>0</v>
      </c>
      <c r="AE151" s="36">
        <v>0</v>
      </c>
      <c r="AF151" s="36">
        <v>0</v>
      </c>
      <c r="AG151" s="36">
        <v>0</v>
      </c>
      <c r="AH151" s="36">
        <v>0</v>
      </c>
      <c r="AI151" s="36">
        <v>0</v>
      </c>
      <c r="AJ151" s="36">
        <v>0</v>
      </c>
      <c r="AK151" s="36">
        <v>0</v>
      </c>
      <c r="AL151" s="36">
        <v>0</v>
      </c>
      <c r="AM151" s="36">
        <v>0</v>
      </c>
      <c r="AN151" s="36">
        <v>0</v>
      </c>
      <c r="AO151" s="36">
        <v>0</v>
      </c>
      <c r="AP151" s="36">
        <v>1.1387514E-2</v>
      </c>
      <c r="AQ151" s="36">
        <v>6.1317380000000003E-3</v>
      </c>
      <c r="AR151" s="36">
        <v>1.7519251999999999E-2</v>
      </c>
      <c r="AS151" s="36">
        <v>0</v>
      </c>
      <c r="AT151" s="36">
        <v>0</v>
      </c>
      <c r="AU151" s="36">
        <v>0</v>
      </c>
      <c r="AV151" s="36">
        <v>0</v>
      </c>
      <c r="AW151" s="36">
        <v>0</v>
      </c>
      <c r="AX151" s="36">
        <v>0</v>
      </c>
      <c r="AY151" s="36">
        <v>0</v>
      </c>
      <c r="AZ151" s="36">
        <v>0</v>
      </c>
      <c r="BA151" s="36">
        <v>0</v>
      </c>
      <c r="BB151" s="36">
        <v>2.7509247220000002</v>
      </c>
      <c r="BC151" s="36">
        <v>180.10767834800001</v>
      </c>
      <c r="BD151" s="36">
        <v>390.68326113699999</v>
      </c>
      <c r="BE151" s="36">
        <v>0.13607212099999999</v>
      </c>
      <c r="BF151" s="36">
        <v>0.27214424199999998</v>
      </c>
      <c r="BG151" s="36">
        <v>1.0970387539999999</v>
      </c>
      <c r="BH151" s="36">
        <v>17.915802518</v>
      </c>
      <c r="BI151" s="36">
        <v>0</v>
      </c>
      <c r="BJ151" s="36">
        <v>0</v>
      </c>
      <c r="BK151" s="36">
        <v>0</v>
      </c>
      <c r="BL151" s="36">
        <v>0</v>
      </c>
    </row>
    <row r="152" spans="1:64" s="37" customFormat="1" x14ac:dyDescent="0.2">
      <c r="A152" s="34">
        <v>149</v>
      </c>
      <c r="B152" s="34" t="s">
        <v>235</v>
      </c>
      <c r="C152" s="34" t="s">
        <v>236</v>
      </c>
      <c r="D152" s="41">
        <v>4.9648468970000001</v>
      </c>
      <c r="E152" s="36">
        <v>31</v>
      </c>
      <c r="F152" s="36">
        <v>0</v>
      </c>
      <c r="G152" s="36">
        <v>9</v>
      </c>
      <c r="H152" s="36">
        <v>22</v>
      </c>
      <c r="I152" s="36">
        <v>0</v>
      </c>
      <c r="J152" s="36">
        <v>0</v>
      </c>
      <c r="K152" s="36">
        <v>0</v>
      </c>
      <c r="L152" s="36">
        <v>0</v>
      </c>
      <c r="M152" s="36">
        <v>0</v>
      </c>
      <c r="N152" s="36">
        <v>0</v>
      </c>
      <c r="O152" s="36">
        <v>9.0213550000000017E-3</v>
      </c>
      <c r="P152" s="36">
        <v>1.5860488999999998E-2</v>
      </c>
      <c r="Q152" s="36">
        <v>8.3019520000000013E-3</v>
      </c>
      <c r="R152" s="36">
        <v>7.1940299999999997E-4</v>
      </c>
      <c r="S152" s="36">
        <v>1.4922136999999999E-2</v>
      </c>
      <c r="T152" s="36">
        <v>9.3835199999999994E-4</v>
      </c>
      <c r="U152" s="36">
        <v>0.19800000000000001</v>
      </c>
      <c r="V152" s="36">
        <v>0.47520000000000001</v>
      </c>
      <c r="W152" s="36">
        <v>0.20702135500000002</v>
      </c>
      <c r="X152" s="36">
        <v>0.49106048899999999</v>
      </c>
      <c r="Y152" s="36">
        <v>0.69808184400000006</v>
      </c>
      <c r="Z152" s="36">
        <v>0</v>
      </c>
      <c r="AA152" s="36">
        <v>0</v>
      </c>
      <c r="AB152" s="36">
        <v>0</v>
      </c>
      <c r="AC152" s="36">
        <v>0</v>
      </c>
      <c r="AD152" s="36">
        <v>0</v>
      </c>
      <c r="AE152" s="36">
        <v>0</v>
      </c>
      <c r="AF152" s="36">
        <v>0</v>
      </c>
      <c r="AG152" s="36">
        <v>1.5463373406220053E-2</v>
      </c>
      <c r="AH152" s="36">
        <v>2.6305508782995032E-2</v>
      </c>
      <c r="AI152" s="36">
        <v>8.4248724075267872E-2</v>
      </c>
      <c r="AJ152" s="36">
        <v>0</v>
      </c>
      <c r="AK152" s="36">
        <v>0</v>
      </c>
      <c r="AL152" s="36">
        <v>0</v>
      </c>
      <c r="AM152" s="36">
        <v>1.5463373406220053E-2</v>
      </c>
      <c r="AN152" s="36">
        <v>2.6305508782995032E-2</v>
      </c>
      <c r="AO152" s="36">
        <v>8.4248724075267872E-2</v>
      </c>
      <c r="AP152" s="36">
        <v>0.78185693000000001</v>
      </c>
      <c r="AQ152" s="36">
        <v>0.42099988500000002</v>
      </c>
      <c r="AR152" s="36">
        <v>1.2028568150000001</v>
      </c>
      <c r="AS152" s="36">
        <v>0</v>
      </c>
      <c r="AT152" s="36">
        <v>0</v>
      </c>
      <c r="AU152" s="36">
        <v>0</v>
      </c>
      <c r="AV152" s="36">
        <v>0</v>
      </c>
      <c r="AW152" s="36">
        <v>0</v>
      </c>
      <c r="AX152" s="36">
        <v>0</v>
      </c>
      <c r="AY152" s="36">
        <v>0</v>
      </c>
      <c r="AZ152" s="36">
        <v>0</v>
      </c>
      <c r="BA152" s="36">
        <v>0</v>
      </c>
      <c r="BB152" s="36">
        <v>1.595893663</v>
      </c>
      <c r="BC152" s="36">
        <v>128.13055492399999</v>
      </c>
      <c r="BD152" s="36">
        <v>319.06478744600003</v>
      </c>
      <c r="BE152" s="36">
        <v>7.8939504999999993E-2</v>
      </c>
      <c r="BF152" s="36">
        <v>0.15787900999999999</v>
      </c>
      <c r="BG152" s="36">
        <v>4.0870692660000003</v>
      </c>
      <c r="BH152" s="36">
        <v>35.758347763000003</v>
      </c>
      <c r="BI152" s="36">
        <v>0</v>
      </c>
      <c r="BJ152" s="36">
        <v>0</v>
      </c>
      <c r="BK152" s="36">
        <v>0</v>
      </c>
      <c r="BL152" s="36">
        <v>0</v>
      </c>
    </row>
    <row r="153" spans="1:64" s="37" customFormat="1" x14ac:dyDescent="0.2">
      <c r="A153" s="34">
        <v>150</v>
      </c>
      <c r="B153" s="34" t="s">
        <v>235</v>
      </c>
      <c r="C153" s="34" t="s">
        <v>237</v>
      </c>
      <c r="D153" s="41">
        <v>4.7898206419999996</v>
      </c>
      <c r="E153" s="36">
        <v>0</v>
      </c>
      <c r="F153" s="36" t="s">
        <v>340</v>
      </c>
      <c r="G153" s="36" t="s">
        <v>340</v>
      </c>
      <c r="H153" s="36" t="s">
        <v>340</v>
      </c>
      <c r="I153" s="36">
        <v>0</v>
      </c>
      <c r="J153" s="36">
        <v>0</v>
      </c>
      <c r="K153" s="36">
        <v>0</v>
      </c>
      <c r="L153" s="36">
        <v>0</v>
      </c>
      <c r="M153" s="36">
        <v>0</v>
      </c>
      <c r="N153" s="36">
        <v>0</v>
      </c>
      <c r="O153" s="36">
        <v>0</v>
      </c>
      <c r="P153" s="36">
        <v>0</v>
      </c>
      <c r="Q153" s="36">
        <v>0</v>
      </c>
      <c r="R153" s="36">
        <v>0</v>
      </c>
      <c r="S153" s="36">
        <v>0</v>
      </c>
      <c r="T153" s="36">
        <v>0</v>
      </c>
      <c r="U153" s="36" t="s">
        <v>340</v>
      </c>
      <c r="V153" s="36" t="s">
        <v>340</v>
      </c>
      <c r="W153" s="36">
        <v>0</v>
      </c>
      <c r="X153" s="36">
        <v>0</v>
      </c>
      <c r="Y153" s="36">
        <v>0</v>
      </c>
      <c r="Z153" s="36">
        <v>0</v>
      </c>
      <c r="AA153" s="36">
        <v>0</v>
      </c>
      <c r="AB153" s="36">
        <v>0</v>
      </c>
      <c r="AC153" s="36">
        <v>0</v>
      </c>
      <c r="AD153" s="36">
        <v>0</v>
      </c>
      <c r="AE153" s="36">
        <v>0</v>
      </c>
      <c r="AF153" s="36">
        <v>0</v>
      </c>
      <c r="AG153" s="36" t="s">
        <v>340</v>
      </c>
      <c r="AH153" s="36" t="s">
        <v>340</v>
      </c>
      <c r="AI153" s="36" t="s">
        <v>340</v>
      </c>
      <c r="AJ153" s="36">
        <v>0</v>
      </c>
      <c r="AK153" s="36">
        <v>0</v>
      </c>
      <c r="AL153" s="36">
        <v>0</v>
      </c>
      <c r="AM153" s="36">
        <v>0</v>
      </c>
      <c r="AN153" s="36">
        <v>0</v>
      </c>
      <c r="AO153" s="36">
        <v>0</v>
      </c>
      <c r="AP153" s="36">
        <v>0</v>
      </c>
      <c r="AQ153" s="36">
        <v>0</v>
      </c>
      <c r="AR153" s="36">
        <v>0</v>
      </c>
      <c r="AS153" s="36">
        <v>0</v>
      </c>
      <c r="AT153" s="36">
        <v>0</v>
      </c>
      <c r="AU153" s="36">
        <v>0</v>
      </c>
      <c r="AV153" s="36">
        <v>0</v>
      </c>
      <c r="AW153" s="36">
        <v>0</v>
      </c>
      <c r="AX153" s="36">
        <v>0</v>
      </c>
      <c r="AY153" s="36">
        <v>0</v>
      </c>
      <c r="AZ153" s="36">
        <v>0</v>
      </c>
      <c r="BA153" s="36">
        <v>0</v>
      </c>
      <c r="BB153" s="36">
        <v>0.31407808399999998</v>
      </c>
      <c r="BC153" s="36">
        <v>18.277166707999999</v>
      </c>
      <c r="BD153" s="36">
        <v>46.441736687999999</v>
      </c>
      <c r="BE153" s="36">
        <v>1.5535601E-2</v>
      </c>
      <c r="BF153" s="36">
        <v>3.1071202999999999E-2</v>
      </c>
      <c r="BG153" s="36">
        <v>1.0641989869999999</v>
      </c>
      <c r="BH153" s="36">
        <v>14.260838830000001</v>
      </c>
      <c r="BI153" s="36">
        <v>0</v>
      </c>
      <c r="BJ153" s="36">
        <v>0</v>
      </c>
      <c r="BK153" s="36">
        <v>0</v>
      </c>
      <c r="BL153" s="36">
        <v>0</v>
      </c>
    </row>
    <row r="154" spans="1:64" s="37" customFormat="1" x14ac:dyDescent="0.2">
      <c r="A154" s="34">
        <v>151</v>
      </c>
      <c r="B154" s="34" t="s">
        <v>235</v>
      </c>
      <c r="C154" s="34" t="s">
        <v>238</v>
      </c>
      <c r="D154" s="41">
        <v>4.6882362339999997</v>
      </c>
      <c r="E154" s="36">
        <v>4</v>
      </c>
      <c r="F154" s="36">
        <v>0</v>
      </c>
      <c r="G154" s="36">
        <v>0</v>
      </c>
      <c r="H154" s="36">
        <v>4</v>
      </c>
      <c r="I154" s="36">
        <v>0</v>
      </c>
      <c r="J154" s="36">
        <v>0</v>
      </c>
      <c r="K154" s="36">
        <v>0</v>
      </c>
      <c r="L154" s="36">
        <v>0</v>
      </c>
      <c r="M154" s="36">
        <v>0</v>
      </c>
      <c r="N154" s="36">
        <v>0</v>
      </c>
      <c r="O154" s="36">
        <v>0</v>
      </c>
      <c r="P154" s="36">
        <v>0</v>
      </c>
      <c r="Q154" s="36">
        <v>0</v>
      </c>
      <c r="R154" s="36">
        <v>0</v>
      </c>
      <c r="S154" s="36">
        <v>0</v>
      </c>
      <c r="T154" s="36">
        <v>0</v>
      </c>
      <c r="U154" s="36">
        <v>0</v>
      </c>
      <c r="V154" s="36">
        <v>0</v>
      </c>
      <c r="W154" s="36">
        <v>0</v>
      </c>
      <c r="X154" s="36">
        <v>0</v>
      </c>
      <c r="Y154" s="36">
        <v>0</v>
      </c>
      <c r="Z154" s="36">
        <v>0</v>
      </c>
      <c r="AA154" s="36">
        <v>0</v>
      </c>
      <c r="AB154" s="36">
        <v>0</v>
      </c>
      <c r="AC154" s="36">
        <v>0</v>
      </c>
      <c r="AD154" s="36">
        <v>0</v>
      </c>
      <c r="AE154" s="36">
        <v>0</v>
      </c>
      <c r="AF154" s="36">
        <v>0</v>
      </c>
      <c r="AG154" s="36">
        <v>0</v>
      </c>
      <c r="AH154" s="36">
        <v>0</v>
      </c>
      <c r="AI154" s="36">
        <v>0</v>
      </c>
      <c r="AJ154" s="36">
        <v>0</v>
      </c>
      <c r="AK154" s="36">
        <v>0</v>
      </c>
      <c r="AL154" s="36">
        <v>0</v>
      </c>
      <c r="AM154" s="36">
        <v>0</v>
      </c>
      <c r="AN154" s="36">
        <v>0</v>
      </c>
      <c r="AO154" s="36">
        <v>0</v>
      </c>
      <c r="AP154" s="36">
        <v>0</v>
      </c>
      <c r="AQ154" s="36">
        <v>0</v>
      </c>
      <c r="AR154" s="36">
        <v>0</v>
      </c>
      <c r="AS154" s="36">
        <v>0</v>
      </c>
      <c r="AT154" s="36">
        <v>0</v>
      </c>
      <c r="AU154" s="36">
        <v>0</v>
      </c>
      <c r="AV154" s="36">
        <v>0</v>
      </c>
      <c r="AW154" s="36">
        <v>0</v>
      </c>
      <c r="AX154" s="36">
        <v>0</v>
      </c>
      <c r="AY154" s="36">
        <v>0</v>
      </c>
      <c r="AZ154" s="36">
        <v>0</v>
      </c>
      <c r="BA154" s="36">
        <v>0</v>
      </c>
      <c r="BB154" s="36">
        <v>0</v>
      </c>
      <c r="BC154" s="36">
        <v>0</v>
      </c>
      <c r="BD154" s="36">
        <v>0</v>
      </c>
      <c r="BE154" s="36">
        <v>0</v>
      </c>
      <c r="BF154" s="36">
        <v>0</v>
      </c>
      <c r="BG154" s="36">
        <v>0.311696378</v>
      </c>
      <c r="BH154" s="36">
        <v>4.3114770379999996</v>
      </c>
      <c r="BI154" s="36">
        <v>0</v>
      </c>
      <c r="BJ154" s="36">
        <v>0</v>
      </c>
      <c r="BK154" s="36">
        <v>0</v>
      </c>
      <c r="BL154" s="36">
        <v>0</v>
      </c>
    </row>
    <row r="155" spans="1:64" s="37" customFormat="1" x14ac:dyDescent="0.2">
      <c r="A155" s="34">
        <v>152</v>
      </c>
      <c r="B155" s="34" t="s">
        <v>235</v>
      </c>
      <c r="C155" s="34" t="s">
        <v>239</v>
      </c>
      <c r="D155" s="41">
        <v>4.8600275719999999</v>
      </c>
      <c r="E155" s="36">
        <v>2</v>
      </c>
      <c r="F155" s="36">
        <v>0</v>
      </c>
      <c r="G155" s="36">
        <v>0</v>
      </c>
      <c r="H155" s="36">
        <v>2</v>
      </c>
      <c r="I155" s="36">
        <v>0</v>
      </c>
      <c r="J155" s="36">
        <v>0</v>
      </c>
      <c r="K155" s="36">
        <v>0</v>
      </c>
      <c r="L155" s="36">
        <v>0</v>
      </c>
      <c r="M155" s="36">
        <v>0</v>
      </c>
      <c r="N155" s="36">
        <v>0</v>
      </c>
      <c r="O155" s="36">
        <v>0</v>
      </c>
      <c r="P155" s="36">
        <v>0</v>
      </c>
      <c r="Q155" s="36">
        <v>0</v>
      </c>
      <c r="R155" s="36">
        <v>0</v>
      </c>
      <c r="S155" s="36">
        <v>0</v>
      </c>
      <c r="T155" s="36">
        <v>0</v>
      </c>
      <c r="U155" s="36">
        <v>0</v>
      </c>
      <c r="V155" s="36">
        <v>0</v>
      </c>
      <c r="W155" s="36">
        <v>0</v>
      </c>
      <c r="X155" s="36">
        <v>0</v>
      </c>
      <c r="Y155" s="36">
        <v>0</v>
      </c>
      <c r="Z155" s="36">
        <v>0</v>
      </c>
      <c r="AA155" s="36">
        <v>0</v>
      </c>
      <c r="AB155" s="36">
        <v>0</v>
      </c>
      <c r="AC155" s="36">
        <v>0</v>
      </c>
      <c r="AD155" s="36">
        <v>0</v>
      </c>
      <c r="AE155" s="36">
        <v>0</v>
      </c>
      <c r="AF155" s="36">
        <v>0</v>
      </c>
      <c r="AG155" s="36">
        <v>0</v>
      </c>
      <c r="AH155" s="36">
        <v>0</v>
      </c>
      <c r="AI155" s="36">
        <v>0</v>
      </c>
      <c r="AJ155" s="36">
        <v>0</v>
      </c>
      <c r="AK155" s="36">
        <v>0</v>
      </c>
      <c r="AL155" s="36">
        <v>0</v>
      </c>
      <c r="AM155" s="36">
        <v>0</v>
      </c>
      <c r="AN155" s="36">
        <v>0</v>
      </c>
      <c r="AO155" s="36">
        <v>0</v>
      </c>
      <c r="AP155" s="36">
        <v>0</v>
      </c>
      <c r="AQ155" s="36">
        <v>0</v>
      </c>
      <c r="AR155" s="36">
        <v>0</v>
      </c>
      <c r="AS155" s="36">
        <v>0</v>
      </c>
      <c r="AT155" s="36">
        <v>0</v>
      </c>
      <c r="AU155" s="36">
        <v>0</v>
      </c>
      <c r="AV155" s="36">
        <v>0</v>
      </c>
      <c r="AW155" s="36">
        <v>0</v>
      </c>
      <c r="AX155" s="36">
        <v>0</v>
      </c>
      <c r="AY155" s="36">
        <v>0</v>
      </c>
      <c r="AZ155" s="36">
        <v>0</v>
      </c>
      <c r="BA155" s="36">
        <v>0</v>
      </c>
      <c r="BB155" s="36">
        <v>0.33828217999999999</v>
      </c>
      <c r="BC155" s="36">
        <v>17.141654688999999</v>
      </c>
      <c r="BD155" s="36">
        <v>41.09</v>
      </c>
      <c r="BE155" s="36">
        <v>1.6732836000000001E-2</v>
      </c>
      <c r="BF155" s="36">
        <v>3.3465673000000001E-2</v>
      </c>
      <c r="BG155" s="36">
        <v>1.713334809</v>
      </c>
      <c r="BH155" s="36">
        <v>17.475345578999999</v>
      </c>
      <c r="BI155" s="36">
        <v>0</v>
      </c>
      <c r="BJ155" s="36">
        <v>0</v>
      </c>
      <c r="BK155" s="36">
        <v>0</v>
      </c>
      <c r="BL155" s="36">
        <v>0</v>
      </c>
    </row>
    <row r="156" spans="1:64" s="37" customFormat="1" x14ac:dyDescent="0.2">
      <c r="A156" s="34">
        <v>153</v>
      </c>
      <c r="B156" s="34" t="s">
        <v>235</v>
      </c>
      <c r="C156" s="34" t="s">
        <v>240</v>
      </c>
      <c r="D156" s="41">
        <v>5.5045534109999998</v>
      </c>
      <c r="E156" s="36">
        <v>10</v>
      </c>
      <c r="F156" s="36">
        <v>0</v>
      </c>
      <c r="G156" s="36">
        <v>0</v>
      </c>
      <c r="H156" s="36">
        <v>10</v>
      </c>
      <c r="I156" s="36">
        <v>0</v>
      </c>
      <c r="J156" s="36">
        <v>0</v>
      </c>
      <c r="K156" s="36">
        <v>0</v>
      </c>
      <c r="L156" s="36">
        <v>0</v>
      </c>
      <c r="M156" s="36">
        <v>0</v>
      </c>
      <c r="N156" s="36">
        <v>0</v>
      </c>
      <c r="O156" s="36">
        <v>0</v>
      </c>
      <c r="P156" s="36">
        <v>0</v>
      </c>
      <c r="Q156" s="36">
        <v>0</v>
      </c>
      <c r="R156" s="36">
        <v>0</v>
      </c>
      <c r="S156" s="36">
        <v>0</v>
      </c>
      <c r="T156" s="36">
        <v>0</v>
      </c>
      <c r="U156" s="36">
        <v>0</v>
      </c>
      <c r="V156" s="36">
        <v>0</v>
      </c>
      <c r="W156" s="36">
        <v>0</v>
      </c>
      <c r="X156" s="36">
        <v>0</v>
      </c>
      <c r="Y156" s="36">
        <v>0</v>
      </c>
      <c r="Z156" s="36">
        <v>0</v>
      </c>
      <c r="AA156" s="36">
        <v>0</v>
      </c>
      <c r="AB156" s="36">
        <v>0</v>
      </c>
      <c r="AC156" s="36">
        <v>0</v>
      </c>
      <c r="AD156" s="36">
        <v>0</v>
      </c>
      <c r="AE156" s="36">
        <v>0</v>
      </c>
      <c r="AF156" s="36">
        <v>0</v>
      </c>
      <c r="AG156" s="36">
        <v>0</v>
      </c>
      <c r="AH156" s="36">
        <v>0</v>
      </c>
      <c r="AI156" s="36">
        <v>0</v>
      </c>
      <c r="AJ156" s="36">
        <v>0</v>
      </c>
      <c r="AK156" s="36">
        <v>0</v>
      </c>
      <c r="AL156" s="36">
        <v>0</v>
      </c>
      <c r="AM156" s="36">
        <v>0</v>
      </c>
      <c r="AN156" s="36">
        <v>0</v>
      </c>
      <c r="AO156" s="36">
        <v>0</v>
      </c>
      <c r="AP156" s="36">
        <v>0</v>
      </c>
      <c r="AQ156" s="36">
        <v>0</v>
      </c>
      <c r="AR156" s="36">
        <v>0</v>
      </c>
      <c r="AS156" s="36">
        <v>0</v>
      </c>
      <c r="AT156" s="36">
        <v>0</v>
      </c>
      <c r="AU156" s="36">
        <v>0</v>
      </c>
      <c r="AV156" s="36">
        <v>0</v>
      </c>
      <c r="AW156" s="36">
        <v>0</v>
      </c>
      <c r="AX156" s="36">
        <v>0</v>
      </c>
      <c r="AY156" s="36">
        <v>0</v>
      </c>
      <c r="AZ156" s="36">
        <v>0</v>
      </c>
      <c r="BA156" s="36">
        <v>0</v>
      </c>
      <c r="BB156" s="36">
        <v>0.47149739600000001</v>
      </c>
      <c r="BC156" s="36">
        <v>29.576421132</v>
      </c>
      <c r="BD156" s="36">
        <v>60.835819993999998</v>
      </c>
      <c r="BE156" s="36">
        <v>2.3322211999999998E-2</v>
      </c>
      <c r="BF156" s="36">
        <v>4.6644425000000003E-2</v>
      </c>
      <c r="BG156" s="36">
        <v>1.328205514</v>
      </c>
      <c r="BH156" s="36">
        <v>21.996424319999999</v>
      </c>
      <c r="BI156" s="36">
        <v>0</v>
      </c>
      <c r="BJ156" s="36">
        <v>0</v>
      </c>
      <c r="BK156" s="36">
        <v>0</v>
      </c>
      <c r="BL156" s="36">
        <v>0</v>
      </c>
    </row>
    <row r="157" spans="1:64" s="37" customFormat="1" x14ac:dyDescent="0.2">
      <c r="A157" s="34">
        <v>154</v>
      </c>
      <c r="B157" s="34" t="s">
        <v>235</v>
      </c>
      <c r="C157" s="34" t="s">
        <v>241</v>
      </c>
      <c r="D157" s="41">
        <v>4.8241954460000001</v>
      </c>
      <c r="E157" s="36">
        <v>0</v>
      </c>
      <c r="F157" s="36" t="s">
        <v>340</v>
      </c>
      <c r="G157" s="36" t="s">
        <v>340</v>
      </c>
      <c r="H157" s="36" t="s">
        <v>340</v>
      </c>
      <c r="I157" s="36">
        <v>0</v>
      </c>
      <c r="J157" s="36">
        <v>0</v>
      </c>
      <c r="K157" s="36">
        <v>0</v>
      </c>
      <c r="L157" s="36">
        <v>0</v>
      </c>
      <c r="M157" s="36">
        <v>0</v>
      </c>
      <c r="N157" s="36">
        <v>0</v>
      </c>
      <c r="O157" s="36">
        <v>0</v>
      </c>
      <c r="P157" s="36">
        <v>0</v>
      </c>
      <c r="Q157" s="36">
        <v>0</v>
      </c>
      <c r="R157" s="36">
        <v>0</v>
      </c>
      <c r="S157" s="36">
        <v>0</v>
      </c>
      <c r="T157" s="36">
        <v>0</v>
      </c>
      <c r="U157" s="36" t="s">
        <v>340</v>
      </c>
      <c r="V157" s="36" t="s">
        <v>340</v>
      </c>
      <c r="W157" s="36">
        <v>0</v>
      </c>
      <c r="X157" s="36">
        <v>0</v>
      </c>
      <c r="Y157" s="36">
        <v>0</v>
      </c>
      <c r="Z157" s="36">
        <v>0</v>
      </c>
      <c r="AA157" s="36">
        <v>0</v>
      </c>
      <c r="AB157" s="36">
        <v>0</v>
      </c>
      <c r="AC157" s="36">
        <v>0</v>
      </c>
      <c r="AD157" s="36">
        <v>0</v>
      </c>
      <c r="AE157" s="36">
        <v>0</v>
      </c>
      <c r="AF157" s="36">
        <v>0</v>
      </c>
      <c r="AG157" s="36" t="s">
        <v>340</v>
      </c>
      <c r="AH157" s="36" t="s">
        <v>340</v>
      </c>
      <c r="AI157" s="36" t="s">
        <v>340</v>
      </c>
      <c r="AJ157" s="36">
        <v>0</v>
      </c>
      <c r="AK157" s="36">
        <v>0</v>
      </c>
      <c r="AL157" s="36">
        <v>0</v>
      </c>
      <c r="AM157" s="36">
        <v>0</v>
      </c>
      <c r="AN157" s="36">
        <v>0</v>
      </c>
      <c r="AO157" s="36">
        <v>0</v>
      </c>
      <c r="AP157" s="36">
        <v>0</v>
      </c>
      <c r="AQ157" s="36">
        <v>0</v>
      </c>
      <c r="AR157" s="36">
        <v>0</v>
      </c>
      <c r="AS157" s="36">
        <v>0</v>
      </c>
      <c r="AT157" s="36">
        <v>0</v>
      </c>
      <c r="AU157" s="36">
        <v>0</v>
      </c>
      <c r="AV157" s="36">
        <v>0</v>
      </c>
      <c r="AW157" s="36">
        <v>0</v>
      </c>
      <c r="AX157" s="36">
        <v>0</v>
      </c>
      <c r="AY157" s="36">
        <v>0</v>
      </c>
      <c r="AZ157" s="36">
        <v>0</v>
      </c>
      <c r="BA157" s="36">
        <v>0</v>
      </c>
      <c r="BB157" s="36">
        <v>0.79895859800000002</v>
      </c>
      <c r="BC157" s="36">
        <v>31.944374335999999</v>
      </c>
      <c r="BD157" s="36">
        <v>74.913243102999999</v>
      </c>
      <c r="BE157" s="36">
        <v>3.9519798000000002E-2</v>
      </c>
      <c r="BF157" s="36">
        <v>7.9039597000000003E-2</v>
      </c>
      <c r="BG157" s="36">
        <v>3.535272634</v>
      </c>
      <c r="BH157" s="36">
        <v>19.439653209999999</v>
      </c>
      <c r="BI157" s="36">
        <v>0</v>
      </c>
      <c r="BJ157" s="36">
        <v>0</v>
      </c>
      <c r="BK157" s="36">
        <v>0</v>
      </c>
      <c r="BL157" s="36">
        <v>0</v>
      </c>
    </row>
    <row r="158" spans="1:64" s="37" customFormat="1" x14ac:dyDescent="0.2">
      <c r="A158" s="34">
        <v>155</v>
      </c>
      <c r="B158" s="34" t="s">
        <v>235</v>
      </c>
      <c r="C158" s="34" t="s">
        <v>242</v>
      </c>
      <c r="D158" s="41">
        <v>5.000914216</v>
      </c>
      <c r="E158" s="36">
        <v>2</v>
      </c>
      <c r="F158" s="36">
        <v>0</v>
      </c>
      <c r="G158" s="36">
        <v>0</v>
      </c>
      <c r="H158" s="36">
        <v>2</v>
      </c>
      <c r="I158" s="36">
        <v>0</v>
      </c>
      <c r="J158" s="36">
        <v>0</v>
      </c>
      <c r="K158" s="36">
        <v>0</v>
      </c>
      <c r="L158" s="36">
        <v>0</v>
      </c>
      <c r="M158" s="36">
        <v>0</v>
      </c>
      <c r="N158" s="36">
        <v>0</v>
      </c>
      <c r="O158" s="36">
        <v>2.2487230000000002E-3</v>
      </c>
      <c r="P158" s="36">
        <v>3.4170610000000003E-3</v>
      </c>
      <c r="Q158" s="36">
        <v>1.377334E-3</v>
      </c>
      <c r="R158" s="36">
        <v>8.7138899999999997E-4</v>
      </c>
      <c r="S158" s="36">
        <v>2.2804650000000002E-3</v>
      </c>
      <c r="T158" s="36">
        <v>1.1365960000000001E-3</v>
      </c>
      <c r="U158" s="36">
        <v>0</v>
      </c>
      <c r="V158" s="36">
        <v>0</v>
      </c>
      <c r="W158" s="36">
        <v>2.2487230000000002E-3</v>
      </c>
      <c r="X158" s="36">
        <v>3.4170610000000003E-3</v>
      </c>
      <c r="Y158" s="36">
        <v>5.6657840000000001E-3</v>
      </c>
      <c r="Z158" s="36">
        <v>0</v>
      </c>
      <c r="AA158" s="36">
        <v>0</v>
      </c>
      <c r="AB158" s="36">
        <v>0</v>
      </c>
      <c r="AC158" s="36">
        <v>0</v>
      </c>
      <c r="AD158" s="36">
        <v>0</v>
      </c>
      <c r="AE158" s="36">
        <v>0</v>
      </c>
      <c r="AF158" s="36">
        <v>0</v>
      </c>
      <c r="AG158" s="36">
        <v>0</v>
      </c>
      <c r="AH158" s="36">
        <v>0</v>
      </c>
      <c r="AI158" s="36">
        <v>0</v>
      </c>
      <c r="AJ158" s="36">
        <v>0</v>
      </c>
      <c r="AK158" s="36">
        <v>0</v>
      </c>
      <c r="AL158" s="36">
        <v>0</v>
      </c>
      <c r="AM158" s="36">
        <v>0</v>
      </c>
      <c r="AN158" s="36">
        <v>0</v>
      </c>
      <c r="AO158" s="36">
        <v>0</v>
      </c>
      <c r="AP158" s="36">
        <v>3.296205E-3</v>
      </c>
      <c r="AQ158" s="36">
        <v>1.7748799999999999E-3</v>
      </c>
      <c r="AR158" s="36">
        <v>5.0710849999999995E-3</v>
      </c>
      <c r="AS158" s="36">
        <v>0</v>
      </c>
      <c r="AT158" s="36">
        <v>0</v>
      </c>
      <c r="AU158" s="36">
        <v>0</v>
      </c>
      <c r="AV158" s="36">
        <v>0</v>
      </c>
      <c r="AW158" s="36">
        <v>0</v>
      </c>
      <c r="AX158" s="36">
        <v>0</v>
      </c>
      <c r="AY158" s="36">
        <v>0</v>
      </c>
      <c r="AZ158" s="36">
        <v>0</v>
      </c>
      <c r="BA158" s="36">
        <v>0</v>
      </c>
      <c r="BB158" s="36">
        <v>0.42364350299999998</v>
      </c>
      <c r="BC158" s="36">
        <v>21.841580345000001</v>
      </c>
      <c r="BD158" s="36">
        <v>57.420527540000002</v>
      </c>
      <c r="BE158" s="36">
        <v>2.095516E-2</v>
      </c>
      <c r="BF158" s="36">
        <v>4.1910321E-2</v>
      </c>
      <c r="BG158" s="36">
        <v>3.4043731500000001</v>
      </c>
      <c r="BH158" s="36">
        <v>19.699450506000002</v>
      </c>
      <c r="BI158" s="36">
        <v>0</v>
      </c>
      <c r="BJ158" s="36">
        <v>0</v>
      </c>
      <c r="BK158" s="36">
        <v>0</v>
      </c>
      <c r="BL158" s="36">
        <v>0</v>
      </c>
    </row>
    <row r="159" spans="1:64" s="37" customFormat="1" x14ac:dyDescent="0.2">
      <c r="A159" s="34">
        <v>156</v>
      </c>
      <c r="B159" s="34" t="s">
        <v>235</v>
      </c>
      <c r="C159" s="34" t="s">
        <v>243</v>
      </c>
      <c r="D159" s="41">
        <v>4.4221997860000002</v>
      </c>
      <c r="E159" s="36">
        <v>0</v>
      </c>
      <c r="F159" s="36" t="s">
        <v>340</v>
      </c>
      <c r="G159" s="36" t="s">
        <v>340</v>
      </c>
      <c r="H159" s="36" t="s">
        <v>340</v>
      </c>
      <c r="I159" s="36">
        <v>0</v>
      </c>
      <c r="J159" s="36">
        <v>0</v>
      </c>
      <c r="K159" s="36">
        <v>0</v>
      </c>
      <c r="L159" s="36">
        <v>0</v>
      </c>
      <c r="M159" s="36">
        <v>0</v>
      </c>
      <c r="N159" s="36">
        <v>0</v>
      </c>
      <c r="O159" s="36">
        <v>0</v>
      </c>
      <c r="P159" s="36">
        <v>0</v>
      </c>
      <c r="Q159" s="36">
        <v>0</v>
      </c>
      <c r="R159" s="36">
        <v>0</v>
      </c>
      <c r="S159" s="36">
        <v>0</v>
      </c>
      <c r="T159" s="36">
        <v>0</v>
      </c>
      <c r="U159" s="36" t="s">
        <v>340</v>
      </c>
      <c r="V159" s="36" t="s">
        <v>340</v>
      </c>
      <c r="W159" s="36">
        <v>0</v>
      </c>
      <c r="X159" s="36">
        <v>0</v>
      </c>
      <c r="Y159" s="36">
        <v>0</v>
      </c>
      <c r="Z159" s="36">
        <v>0</v>
      </c>
      <c r="AA159" s="36">
        <v>0</v>
      </c>
      <c r="AB159" s="36">
        <v>0</v>
      </c>
      <c r="AC159" s="36">
        <v>0</v>
      </c>
      <c r="AD159" s="36">
        <v>0</v>
      </c>
      <c r="AE159" s="36">
        <v>0</v>
      </c>
      <c r="AF159" s="36">
        <v>0</v>
      </c>
      <c r="AG159" s="36" t="s">
        <v>340</v>
      </c>
      <c r="AH159" s="36" t="s">
        <v>340</v>
      </c>
      <c r="AI159" s="36" t="s">
        <v>340</v>
      </c>
      <c r="AJ159" s="36">
        <v>0</v>
      </c>
      <c r="AK159" s="36">
        <v>0</v>
      </c>
      <c r="AL159" s="36">
        <v>0</v>
      </c>
      <c r="AM159" s="36">
        <v>0</v>
      </c>
      <c r="AN159" s="36">
        <v>0</v>
      </c>
      <c r="AO159" s="36">
        <v>0</v>
      </c>
      <c r="AP159" s="36">
        <v>0</v>
      </c>
      <c r="AQ159" s="36">
        <v>0</v>
      </c>
      <c r="AR159" s="36">
        <v>0</v>
      </c>
      <c r="AS159" s="36">
        <v>0</v>
      </c>
      <c r="AT159" s="36">
        <v>0</v>
      </c>
      <c r="AU159" s="36">
        <v>0</v>
      </c>
      <c r="AV159" s="36">
        <v>0</v>
      </c>
      <c r="AW159" s="36">
        <v>0</v>
      </c>
      <c r="AX159" s="36">
        <v>0</v>
      </c>
      <c r="AY159" s="36">
        <v>0</v>
      </c>
      <c r="AZ159" s="36">
        <v>0</v>
      </c>
      <c r="BA159" s="36">
        <v>0</v>
      </c>
      <c r="BB159" s="36">
        <v>0</v>
      </c>
      <c r="BC159" s="36">
        <v>0</v>
      </c>
      <c r="BD159" s="36">
        <v>0</v>
      </c>
      <c r="BE159" s="36">
        <v>0</v>
      </c>
      <c r="BF159" s="36">
        <v>0</v>
      </c>
      <c r="BG159" s="36">
        <v>0</v>
      </c>
      <c r="BH159" s="36">
        <v>0</v>
      </c>
      <c r="BI159" s="36">
        <v>0</v>
      </c>
      <c r="BJ159" s="36">
        <v>0</v>
      </c>
      <c r="BK159" s="36">
        <v>0</v>
      </c>
      <c r="BL159" s="36">
        <v>0</v>
      </c>
    </row>
    <row r="160" spans="1:64" s="37" customFormat="1" x14ac:dyDescent="0.2">
      <c r="A160" s="34">
        <v>157</v>
      </c>
      <c r="B160" s="34" t="s">
        <v>235</v>
      </c>
      <c r="C160" s="34" t="s">
        <v>244</v>
      </c>
      <c r="D160" s="41">
        <v>4.3201016509999999</v>
      </c>
      <c r="E160" s="36">
        <v>0</v>
      </c>
      <c r="F160" s="36" t="s">
        <v>340</v>
      </c>
      <c r="G160" s="36" t="s">
        <v>340</v>
      </c>
      <c r="H160" s="36" t="s">
        <v>340</v>
      </c>
      <c r="I160" s="36">
        <v>0</v>
      </c>
      <c r="J160" s="36">
        <v>0</v>
      </c>
      <c r="K160" s="36">
        <v>0</v>
      </c>
      <c r="L160" s="36">
        <v>0</v>
      </c>
      <c r="M160" s="36">
        <v>0</v>
      </c>
      <c r="N160" s="36">
        <v>0</v>
      </c>
      <c r="O160" s="36">
        <v>0</v>
      </c>
      <c r="P160" s="36">
        <v>0</v>
      </c>
      <c r="Q160" s="36">
        <v>0</v>
      </c>
      <c r="R160" s="36">
        <v>0</v>
      </c>
      <c r="S160" s="36">
        <v>0</v>
      </c>
      <c r="T160" s="36">
        <v>0</v>
      </c>
      <c r="U160" s="36" t="s">
        <v>340</v>
      </c>
      <c r="V160" s="36" t="s">
        <v>340</v>
      </c>
      <c r="W160" s="36">
        <v>0</v>
      </c>
      <c r="X160" s="36">
        <v>0</v>
      </c>
      <c r="Y160" s="36">
        <v>0</v>
      </c>
      <c r="Z160" s="36">
        <v>0</v>
      </c>
      <c r="AA160" s="36">
        <v>0</v>
      </c>
      <c r="AB160" s="36">
        <v>0</v>
      </c>
      <c r="AC160" s="36">
        <v>0</v>
      </c>
      <c r="AD160" s="36">
        <v>0</v>
      </c>
      <c r="AE160" s="36">
        <v>0</v>
      </c>
      <c r="AF160" s="36">
        <v>0</v>
      </c>
      <c r="AG160" s="36" t="s">
        <v>340</v>
      </c>
      <c r="AH160" s="36" t="s">
        <v>340</v>
      </c>
      <c r="AI160" s="36" t="s">
        <v>340</v>
      </c>
      <c r="AJ160" s="36">
        <v>0</v>
      </c>
      <c r="AK160" s="36">
        <v>0</v>
      </c>
      <c r="AL160" s="36">
        <v>0</v>
      </c>
      <c r="AM160" s="36">
        <v>0</v>
      </c>
      <c r="AN160" s="36">
        <v>0</v>
      </c>
      <c r="AO160" s="36">
        <v>0</v>
      </c>
      <c r="AP160" s="36">
        <v>0</v>
      </c>
      <c r="AQ160" s="36">
        <v>0</v>
      </c>
      <c r="AR160" s="36">
        <v>0</v>
      </c>
      <c r="AS160" s="36">
        <v>0</v>
      </c>
      <c r="AT160" s="36">
        <v>0</v>
      </c>
      <c r="AU160" s="36">
        <v>0</v>
      </c>
      <c r="AV160" s="36">
        <v>0</v>
      </c>
      <c r="AW160" s="36">
        <v>0</v>
      </c>
      <c r="AX160" s="36">
        <v>0</v>
      </c>
      <c r="AY160" s="36">
        <v>0</v>
      </c>
      <c r="AZ160" s="36">
        <v>0</v>
      </c>
      <c r="BA160" s="36">
        <v>0</v>
      </c>
      <c r="BB160" s="36">
        <v>0</v>
      </c>
      <c r="BC160" s="36">
        <v>0</v>
      </c>
      <c r="BD160" s="36">
        <v>0</v>
      </c>
      <c r="BE160" s="36">
        <v>0</v>
      </c>
      <c r="BF160" s="36">
        <v>0</v>
      </c>
      <c r="BG160" s="36">
        <v>0</v>
      </c>
      <c r="BH160" s="36">
        <v>0</v>
      </c>
      <c r="BI160" s="36">
        <v>0</v>
      </c>
      <c r="BJ160" s="36">
        <v>0</v>
      </c>
      <c r="BK160" s="36">
        <v>0</v>
      </c>
      <c r="BL160" s="36">
        <v>0</v>
      </c>
    </row>
    <row r="161" spans="1:64" s="37" customFormat="1" x14ac:dyDescent="0.2">
      <c r="A161" s="34">
        <v>158</v>
      </c>
      <c r="B161" s="34" t="s">
        <v>235</v>
      </c>
      <c r="C161" s="34" t="s">
        <v>245</v>
      </c>
      <c r="D161" s="41">
        <v>4.7082466900000002</v>
      </c>
      <c r="E161" s="36">
        <v>2</v>
      </c>
      <c r="F161" s="36">
        <v>0</v>
      </c>
      <c r="G161" s="36">
        <v>0</v>
      </c>
      <c r="H161" s="36">
        <v>2</v>
      </c>
      <c r="I161" s="36">
        <v>0</v>
      </c>
      <c r="J161" s="36">
        <v>0</v>
      </c>
      <c r="K161" s="36">
        <v>0</v>
      </c>
      <c r="L161" s="36">
        <v>0</v>
      </c>
      <c r="M161" s="36">
        <v>0</v>
      </c>
      <c r="N161" s="36">
        <v>0</v>
      </c>
      <c r="O161" s="36">
        <v>0</v>
      </c>
      <c r="P161" s="36">
        <v>0</v>
      </c>
      <c r="Q161" s="36">
        <v>0</v>
      </c>
      <c r="R161" s="36">
        <v>0</v>
      </c>
      <c r="S161" s="36">
        <v>0</v>
      </c>
      <c r="T161" s="36">
        <v>0</v>
      </c>
      <c r="U161" s="36">
        <v>0</v>
      </c>
      <c r="V161" s="36">
        <v>0</v>
      </c>
      <c r="W161" s="36">
        <v>0</v>
      </c>
      <c r="X161" s="36">
        <v>0</v>
      </c>
      <c r="Y161" s="36">
        <v>0</v>
      </c>
      <c r="Z161" s="36">
        <v>0</v>
      </c>
      <c r="AA161" s="36">
        <v>0</v>
      </c>
      <c r="AB161" s="36">
        <v>0</v>
      </c>
      <c r="AC161" s="36">
        <v>0</v>
      </c>
      <c r="AD161" s="36">
        <v>0</v>
      </c>
      <c r="AE161" s="36">
        <v>0</v>
      </c>
      <c r="AF161" s="36">
        <v>0</v>
      </c>
      <c r="AG161" s="36">
        <v>0</v>
      </c>
      <c r="AH161" s="36">
        <v>0</v>
      </c>
      <c r="AI161" s="36">
        <v>0</v>
      </c>
      <c r="AJ161" s="36">
        <v>0</v>
      </c>
      <c r="AK161" s="36">
        <v>0</v>
      </c>
      <c r="AL161" s="36">
        <v>0</v>
      </c>
      <c r="AM161" s="36">
        <v>0</v>
      </c>
      <c r="AN161" s="36">
        <v>0</v>
      </c>
      <c r="AO161" s="36">
        <v>0</v>
      </c>
      <c r="AP161" s="36">
        <v>0</v>
      </c>
      <c r="AQ161" s="36">
        <v>0</v>
      </c>
      <c r="AR161" s="36">
        <v>0</v>
      </c>
      <c r="AS161" s="36">
        <v>0</v>
      </c>
      <c r="AT161" s="36">
        <v>0</v>
      </c>
      <c r="AU161" s="36">
        <v>0</v>
      </c>
      <c r="AV161" s="36">
        <v>0</v>
      </c>
      <c r="AW161" s="36">
        <v>0</v>
      </c>
      <c r="AX161" s="36">
        <v>0</v>
      </c>
      <c r="AY161" s="36">
        <v>0</v>
      </c>
      <c r="AZ161" s="36">
        <v>0</v>
      </c>
      <c r="BA161" s="36">
        <v>0</v>
      </c>
      <c r="BB161" s="36">
        <v>0</v>
      </c>
      <c r="BC161" s="36">
        <v>0</v>
      </c>
      <c r="BD161" s="36">
        <v>0</v>
      </c>
      <c r="BE161" s="36">
        <v>0</v>
      </c>
      <c r="BF161" s="36">
        <v>0</v>
      </c>
      <c r="BG161" s="36">
        <v>0.11565905899999999</v>
      </c>
      <c r="BH161" s="36">
        <v>0.77756985999999995</v>
      </c>
      <c r="BI161" s="36">
        <v>0</v>
      </c>
      <c r="BJ161" s="36">
        <v>0</v>
      </c>
      <c r="BK161" s="36">
        <v>0</v>
      </c>
      <c r="BL161" s="36">
        <v>0</v>
      </c>
    </row>
    <row r="162" spans="1:64" s="37" customFormat="1" x14ac:dyDescent="0.2">
      <c r="A162" s="34">
        <v>159</v>
      </c>
      <c r="B162" s="34" t="s">
        <v>235</v>
      </c>
      <c r="C162" s="34" t="s">
        <v>246</v>
      </c>
      <c r="D162" s="41">
        <v>4.3234331350000001</v>
      </c>
      <c r="E162" s="36">
        <v>37</v>
      </c>
      <c r="F162" s="36">
        <v>0</v>
      </c>
      <c r="G162" s="36">
        <v>0</v>
      </c>
      <c r="H162" s="36">
        <v>37</v>
      </c>
      <c r="I162" s="36">
        <v>0</v>
      </c>
      <c r="J162" s="36">
        <v>0</v>
      </c>
      <c r="K162" s="36">
        <v>0</v>
      </c>
      <c r="L162" s="36">
        <v>0</v>
      </c>
      <c r="M162" s="36">
        <v>0</v>
      </c>
      <c r="N162" s="36">
        <v>0</v>
      </c>
      <c r="O162" s="36">
        <v>0</v>
      </c>
      <c r="P162" s="36">
        <v>0</v>
      </c>
      <c r="Q162" s="36">
        <v>0</v>
      </c>
      <c r="R162" s="36">
        <v>0</v>
      </c>
      <c r="S162" s="36">
        <v>0</v>
      </c>
      <c r="T162" s="36">
        <v>0</v>
      </c>
      <c r="U162" s="36">
        <v>0</v>
      </c>
      <c r="V162" s="36">
        <v>0</v>
      </c>
      <c r="W162" s="36">
        <v>0</v>
      </c>
      <c r="X162" s="36">
        <v>0</v>
      </c>
      <c r="Y162" s="36">
        <v>0</v>
      </c>
      <c r="Z162" s="36">
        <v>0</v>
      </c>
      <c r="AA162" s="36">
        <v>0</v>
      </c>
      <c r="AB162" s="36">
        <v>0</v>
      </c>
      <c r="AC162" s="36">
        <v>0</v>
      </c>
      <c r="AD162" s="36">
        <v>0</v>
      </c>
      <c r="AE162" s="36">
        <v>0</v>
      </c>
      <c r="AF162" s="36">
        <v>0</v>
      </c>
      <c r="AG162" s="36">
        <v>0</v>
      </c>
      <c r="AH162" s="36">
        <v>0</v>
      </c>
      <c r="AI162" s="36">
        <v>0</v>
      </c>
      <c r="AJ162" s="36">
        <v>0</v>
      </c>
      <c r="AK162" s="36">
        <v>0</v>
      </c>
      <c r="AL162" s="36">
        <v>0</v>
      </c>
      <c r="AM162" s="36">
        <v>0</v>
      </c>
      <c r="AN162" s="36">
        <v>0</v>
      </c>
      <c r="AO162" s="36">
        <v>0</v>
      </c>
      <c r="AP162" s="36">
        <v>0</v>
      </c>
      <c r="AQ162" s="36">
        <v>0</v>
      </c>
      <c r="AR162" s="36">
        <v>0</v>
      </c>
      <c r="AS162" s="36">
        <v>0</v>
      </c>
      <c r="AT162" s="36">
        <v>0</v>
      </c>
      <c r="AU162" s="36">
        <v>0</v>
      </c>
      <c r="AV162" s="36">
        <v>0</v>
      </c>
      <c r="AW162" s="36">
        <v>0</v>
      </c>
      <c r="AX162" s="36">
        <v>0</v>
      </c>
      <c r="AY162" s="36">
        <v>0</v>
      </c>
      <c r="AZ162" s="36">
        <v>0</v>
      </c>
      <c r="BA162" s="36">
        <v>0</v>
      </c>
      <c r="BB162" s="36">
        <v>0</v>
      </c>
      <c r="BC162" s="36">
        <v>0</v>
      </c>
      <c r="BD162" s="36">
        <v>0</v>
      </c>
      <c r="BE162" s="36">
        <v>0</v>
      </c>
      <c r="BF162" s="36">
        <v>0</v>
      </c>
      <c r="BG162" s="36">
        <v>0</v>
      </c>
      <c r="BH162" s="36">
        <v>0</v>
      </c>
      <c r="BI162" s="36">
        <v>0</v>
      </c>
      <c r="BJ162" s="36">
        <v>0</v>
      </c>
      <c r="BK162" s="36">
        <v>0</v>
      </c>
      <c r="BL162" s="36">
        <v>0</v>
      </c>
    </row>
    <row r="163" spans="1:64" s="37" customFormat="1" x14ac:dyDescent="0.2">
      <c r="A163" s="34">
        <v>160</v>
      </c>
      <c r="B163" s="34" t="s">
        <v>235</v>
      </c>
      <c r="C163" s="34" t="s">
        <v>247</v>
      </c>
      <c r="D163" s="41">
        <v>4.9610768949999997</v>
      </c>
      <c r="E163" s="36">
        <v>16</v>
      </c>
      <c r="F163" s="36">
        <v>0</v>
      </c>
      <c r="G163" s="36">
        <v>4</v>
      </c>
      <c r="H163" s="36">
        <v>12</v>
      </c>
      <c r="I163" s="36">
        <v>0</v>
      </c>
      <c r="J163" s="36">
        <v>0</v>
      </c>
      <c r="K163" s="36">
        <v>0</v>
      </c>
      <c r="L163" s="36">
        <v>0</v>
      </c>
      <c r="M163" s="36">
        <v>0</v>
      </c>
      <c r="N163" s="36">
        <v>0</v>
      </c>
      <c r="O163" s="36">
        <v>4.9881095E-2</v>
      </c>
      <c r="P163" s="36">
        <v>9.0973602999999986E-2</v>
      </c>
      <c r="Q163" s="36">
        <v>4.7413837E-2</v>
      </c>
      <c r="R163" s="36">
        <v>2.467258E-3</v>
      </c>
      <c r="S163" s="36">
        <v>8.775543999999999E-2</v>
      </c>
      <c r="T163" s="36">
        <v>3.218163E-3</v>
      </c>
      <c r="U163" s="36">
        <v>1.8000000000000002E-2</v>
      </c>
      <c r="V163" s="36">
        <v>4.3200000000000002E-2</v>
      </c>
      <c r="W163" s="36">
        <v>6.7881095000000002E-2</v>
      </c>
      <c r="X163" s="36">
        <v>0.13417360299999997</v>
      </c>
      <c r="Y163" s="36">
        <v>0.20205469799999998</v>
      </c>
      <c r="Z163" s="36">
        <v>0</v>
      </c>
      <c r="AA163" s="36">
        <v>0</v>
      </c>
      <c r="AB163" s="36">
        <v>0</v>
      </c>
      <c r="AC163" s="36">
        <v>0</v>
      </c>
      <c r="AD163" s="36">
        <v>0</v>
      </c>
      <c r="AE163" s="36">
        <v>0</v>
      </c>
      <c r="AF163" s="36">
        <v>0</v>
      </c>
      <c r="AG163" s="36">
        <v>1.4111325188799037E-3</v>
      </c>
      <c r="AH163" s="36">
        <v>2.4005472734968474E-3</v>
      </c>
      <c r="AI163" s="36">
        <v>7.6882392407939589E-3</v>
      </c>
      <c r="AJ163" s="36">
        <v>0</v>
      </c>
      <c r="AK163" s="36">
        <v>0</v>
      </c>
      <c r="AL163" s="36">
        <v>0</v>
      </c>
      <c r="AM163" s="36">
        <v>1.4111325188799037E-3</v>
      </c>
      <c r="AN163" s="36">
        <v>2.4005472734968474E-3</v>
      </c>
      <c r="AO163" s="36">
        <v>7.6882392407939589E-3</v>
      </c>
      <c r="AP163" s="36">
        <v>0.23962955599999999</v>
      </c>
      <c r="AQ163" s="36">
        <v>0.12903129899999999</v>
      </c>
      <c r="AR163" s="36">
        <v>0.36866085500000001</v>
      </c>
      <c r="AS163" s="36">
        <v>0</v>
      </c>
      <c r="AT163" s="36">
        <v>0</v>
      </c>
      <c r="AU163" s="36">
        <v>0</v>
      </c>
      <c r="AV163" s="36">
        <v>0</v>
      </c>
      <c r="AW163" s="36">
        <v>0</v>
      </c>
      <c r="AX163" s="36">
        <v>0</v>
      </c>
      <c r="AY163" s="36">
        <v>0</v>
      </c>
      <c r="AZ163" s="36">
        <v>0</v>
      </c>
      <c r="BA163" s="36">
        <v>0</v>
      </c>
      <c r="BB163" s="36">
        <v>0.50029747899999999</v>
      </c>
      <c r="BC163" s="36">
        <v>34.767933067999998</v>
      </c>
      <c r="BD163" s="36">
        <v>87.676241966999996</v>
      </c>
      <c r="BE163" s="36">
        <v>2.4746783000000001E-2</v>
      </c>
      <c r="BF163" s="36">
        <v>4.9493567000000002E-2</v>
      </c>
      <c r="BG163" s="36">
        <v>1.331094878</v>
      </c>
      <c r="BH163" s="36">
        <v>15.522541019</v>
      </c>
      <c r="BI163" s="36">
        <v>0</v>
      </c>
      <c r="BJ163" s="36">
        <v>0</v>
      </c>
      <c r="BK163" s="36">
        <v>0</v>
      </c>
      <c r="BL163" s="36">
        <v>0</v>
      </c>
    </row>
    <row r="164" spans="1:64" s="37" customFormat="1" x14ac:dyDescent="0.2">
      <c r="A164" s="34">
        <v>161</v>
      </c>
      <c r="B164" s="34" t="s">
        <v>235</v>
      </c>
      <c r="C164" s="34" t="s">
        <v>248</v>
      </c>
      <c r="D164" s="41">
        <v>4.8869179760000003</v>
      </c>
      <c r="E164" s="36">
        <v>1</v>
      </c>
      <c r="F164" s="36">
        <v>0</v>
      </c>
      <c r="G164" s="36">
        <v>0</v>
      </c>
      <c r="H164" s="36">
        <v>1</v>
      </c>
      <c r="I164" s="36">
        <v>0</v>
      </c>
      <c r="J164" s="36">
        <v>0</v>
      </c>
      <c r="K164" s="36">
        <v>0</v>
      </c>
      <c r="L164" s="36">
        <v>0</v>
      </c>
      <c r="M164" s="36">
        <v>0</v>
      </c>
      <c r="N164" s="36">
        <v>0</v>
      </c>
      <c r="O164" s="36">
        <v>1.0391174E-2</v>
      </c>
      <c r="P164" s="36">
        <v>1.6946913000000001E-2</v>
      </c>
      <c r="Q164" s="36">
        <v>8.8406330000000005E-3</v>
      </c>
      <c r="R164" s="36">
        <v>1.5505409999999999E-3</v>
      </c>
      <c r="S164" s="36">
        <v>1.4924467E-2</v>
      </c>
      <c r="T164" s="36">
        <v>2.0224459999999998E-3</v>
      </c>
      <c r="U164" s="36">
        <v>0</v>
      </c>
      <c r="V164" s="36">
        <v>0</v>
      </c>
      <c r="W164" s="36">
        <v>1.0391174E-2</v>
      </c>
      <c r="X164" s="36">
        <v>1.6946913000000001E-2</v>
      </c>
      <c r="Y164" s="36">
        <v>2.7338087E-2</v>
      </c>
      <c r="Z164" s="36">
        <v>0</v>
      </c>
      <c r="AA164" s="36">
        <v>0</v>
      </c>
      <c r="AB164" s="36">
        <v>0</v>
      </c>
      <c r="AC164" s="36">
        <v>0</v>
      </c>
      <c r="AD164" s="36">
        <v>0</v>
      </c>
      <c r="AE164" s="36">
        <v>0</v>
      </c>
      <c r="AF164" s="36">
        <v>0</v>
      </c>
      <c r="AG164" s="36">
        <v>0</v>
      </c>
      <c r="AH164" s="36">
        <v>0</v>
      </c>
      <c r="AI164" s="36">
        <v>0</v>
      </c>
      <c r="AJ164" s="36">
        <v>0</v>
      </c>
      <c r="AK164" s="36">
        <v>0</v>
      </c>
      <c r="AL164" s="36">
        <v>0</v>
      </c>
      <c r="AM164" s="36">
        <v>0</v>
      </c>
      <c r="AN164" s="36">
        <v>0</v>
      </c>
      <c r="AO164" s="36">
        <v>0</v>
      </c>
      <c r="AP164" s="36">
        <v>1.4441872E-2</v>
      </c>
      <c r="AQ164" s="36">
        <v>7.7763930000000004E-3</v>
      </c>
      <c r="AR164" s="36">
        <v>2.2218265000000001E-2</v>
      </c>
      <c r="AS164" s="36">
        <v>0</v>
      </c>
      <c r="AT164" s="36">
        <v>0</v>
      </c>
      <c r="AU164" s="36">
        <v>0</v>
      </c>
      <c r="AV164" s="36">
        <v>0</v>
      </c>
      <c r="AW164" s="36">
        <v>0</v>
      </c>
      <c r="AX164" s="36">
        <v>0</v>
      </c>
      <c r="AY164" s="36">
        <v>0</v>
      </c>
      <c r="AZ164" s="36">
        <v>0</v>
      </c>
      <c r="BA164" s="36">
        <v>0</v>
      </c>
      <c r="BB164" s="36">
        <v>0.34667657899999998</v>
      </c>
      <c r="BC164" s="36">
        <v>15.43614077</v>
      </c>
      <c r="BD164" s="36">
        <v>36.025803220999997</v>
      </c>
      <c r="BE164" s="36">
        <v>1.7148058000000001E-2</v>
      </c>
      <c r="BF164" s="36">
        <v>3.4296116000000001E-2</v>
      </c>
      <c r="BG164" s="36">
        <v>1.240366944</v>
      </c>
      <c r="BH164" s="36">
        <v>7.7070999320000002</v>
      </c>
      <c r="BI164" s="36">
        <v>0</v>
      </c>
      <c r="BJ164" s="36">
        <v>0</v>
      </c>
      <c r="BK164" s="36">
        <v>0</v>
      </c>
      <c r="BL164" s="36">
        <v>0</v>
      </c>
    </row>
    <row r="165" spans="1:64" s="37" customFormat="1" x14ac:dyDescent="0.2">
      <c r="A165" s="34">
        <v>162</v>
      </c>
      <c r="B165" s="34" t="s">
        <v>235</v>
      </c>
      <c r="C165" s="34" t="s">
        <v>249</v>
      </c>
      <c r="D165" s="41">
        <v>4.8491805770000003</v>
      </c>
      <c r="E165" s="36">
        <v>8</v>
      </c>
      <c r="F165" s="36">
        <v>0</v>
      </c>
      <c r="G165" s="36">
        <v>0</v>
      </c>
      <c r="H165" s="36">
        <v>8</v>
      </c>
      <c r="I165" s="36">
        <v>0</v>
      </c>
      <c r="J165" s="36">
        <v>0</v>
      </c>
      <c r="K165" s="36">
        <v>0</v>
      </c>
      <c r="L165" s="36">
        <v>0</v>
      </c>
      <c r="M165" s="36">
        <v>0</v>
      </c>
      <c r="N165" s="36">
        <v>0</v>
      </c>
      <c r="O165" s="36">
        <v>3.8876500000000001E-4</v>
      </c>
      <c r="P165" s="36">
        <v>6.9540699999999988E-4</v>
      </c>
      <c r="Q165" s="36">
        <v>3.6424599999999998E-4</v>
      </c>
      <c r="R165" s="36">
        <v>2.4519E-5</v>
      </c>
      <c r="S165" s="36">
        <v>6.6342399999999991E-4</v>
      </c>
      <c r="T165" s="36">
        <v>3.1982999999999995E-5</v>
      </c>
      <c r="U165" s="36">
        <v>0</v>
      </c>
      <c r="V165" s="36">
        <v>0</v>
      </c>
      <c r="W165" s="36">
        <v>3.8876500000000001E-4</v>
      </c>
      <c r="X165" s="36">
        <v>6.9540699999999988E-4</v>
      </c>
      <c r="Y165" s="36">
        <v>1.084172E-3</v>
      </c>
      <c r="Z165" s="36">
        <v>0</v>
      </c>
      <c r="AA165" s="36">
        <v>0</v>
      </c>
      <c r="AB165" s="36">
        <v>0</v>
      </c>
      <c r="AC165" s="36">
        <v>0</v>
      </c>
      <c r="AD165" s="36">
        <v>0</v>
      </c>
      <c r="AE165" s="36">
        <v>0</v>
      </c>
      <c r="AF165" s="36">
        <v>0</v>
      </c>
      <c r="AG165" s="36">
        <v>0</v>
      </c>
      <c r="AH165" s="36">
        <v>0</v>
      </c>
      <c r="AI165" s="36">
        <v>0</v>
      </c>
      <c r="AJ165" s="36">
        <v>0</v>
      </c>
      <c r="AK165" s="36">
        <v>0</v>
      </c>
      <c r="AL165" s="36">
        <v>0</v>
      </c>
      <c r="AM165" s="36">
        <v>0</v>
      </c>
      <c r="AN165" s="36">
        <v>0</v>
      </c>
      <c r="AO165" s="36">
        <v>0</v>
      </c>
      <c r="AP165" s="36">
        <v>1.1704389999999999E-3</v>
      </c>
      <c r="AQ165" s="36">
        <v>6.3023599999999995E-4</v>
      </c>
      <c r="AR165" s="36">
        <v>1.8006749999999998E-3</v>
      </c>
      <c r="AS165" s="36">
        <v>0</v>
      </c>
      <c r="AT165" s="36">
        <v>0</v>
      </c>
      <c r="AU165" s="36">
        <v>0</v>
      </c>
      <c r="AV165" s="36">
        <v>0</v>
      </c>
      <c r="AW165" s="36">
        <v>0</v>
      </c>
      <c r="AX165" s="36">
        <v>0</v>
      </c>
      <c r="AY165" s="36">
        <v>0</v>
      </c>
      <c r="AZ165" s="36">
        <v>0</v>
      </c>
      <c r="BA165" s="36">
        <v>0</v>
      </c>
      <c r="BB165" s="36">
        <v>0.21099078099999999</v>
      </c>
      <c r="BC165" s="36">
        <v>7.4173426410000003</v>
      </c>
      <c r="BD165" s="36">
        <v>18.008919252999998</v>
      </c>
      <c r="BE165" s="36">
        <v>1.0436477E-2</v>
      </c>
      <c r="BF165" s="36">
        <v>2.0872953999999999E-2</v>
      </c>
      <c r="BG165" s="36">
        <v>0.88822062499999999</v>
      </c>
      <c r="BH165" s="36">
        <v>10.758361699</v>
      </c>
      <c r="BI165" s="36">
        <v>0</v>
      </c>
      <c r="BJ165" s="36">
        <v>0</v>
      </c>
      <c r="BK165" s="36">
        <v>0</v>
      </c>
      <c r="BL165" s="36">
        <v>0</v>
      </c>
    </row>
    <row r="166" spans="1:64" s="37" customFormat="1" x14ac:dyDescent="0.2">
      <c r="A166" s="34">
        <v>163</v>
      </c>
      <c r="B166" s="34" t="s">
        <v>235</v>
      </c>
      <c r="C166" s="34" t="s">
        <v>250</v>
      </c>
      <c r="D166" s="41">
        <v>4.7862145649999999</v>
      </c>
      <c r="E166" s="36">
        <v>22</v>
      </c>
      <c r="F166" s="36">
        <v>0</v>
      </c>
      <c r="G166" s="36">
        <v>0</v>
      </c>
      <c r="H166" s="36">
        <v>22</v>
      </c>
      <c r="I166" s="36">
        <v>0</v>
      </c>
      <c r="J166" s="36">
        <v>0</v>
      </c>
      <c r="K166" s="36">
        <v>0</v>
      </c>
      <c r="L166" s="36">
        <v>0</v>
      </c>
      <c r="M166" s="36">
        <v>0</v>
      </c>
      <c r="N166" s="36">
        <v>0</v>
      </c>
      <c r="O166" s="36">
        <v>0</v>
      </c>
      <c r="P166" s="36">
        <v>0</v>
      </c>
      <c r="Q166" s="36">
        <v>0</v>
      </c>
      <c r="R166" s="36">
        <v>0</v>
      </c>
      <c r="S166" s="36">
        <v>0</v>
      </c>
      <c r="T166" s="36">
        <v>0</v>
      </c>
      <c r="U166" s="36">
        <v>0</v>
      </c>
      <c r="V166" s="36">
        <v>0</v>
      </c>
      <c r="W166" s="36">
        <v>0</v>
      </c>
      <c r="X166" s="36">
        <v>0</v>
      </c>
      <c r="Y166" s="36">
        <v>0</v>
      </c>
      <c r="Z166" s="36">
        <v>0</v>
      </c>
      <c r="AA166" s="36">
        <v>0</v>
      </c>
      <c r="AB166" s="36">
        <v>0</v>
      </c>
      <c r="AC166" s="36">
        <v>0</v>
      </c>
      <c r="AD166" s="36">
        <v>0</v>
      </c>
      <c r="AE166" s="36">
        <v>0</v>
      </c>
      <c r="AF166" s="36">
        <v>0</v>
      </c>
      <c r="AG166" s="36">
        <v>0</v>
      </c>
      <c r="AH166" s="36">
        <v>0</v>
      </c>
      <c r="AI166" s="36">
        <v>0</v>
      </c>
      <c r="AJ166" s="36">
        <v>0</v>
      </c>
      <c r="AK166" s="36">
        <v>0</v>
      </c>
      <c r="AL166" s="36">
        <v>0</v>
      </c>
      <c r="AM166" s="36">
        <v>0</v>
      </c>
      <c r="AN166" s="36">
        <v>0</v>
      </c>
      <c r="AO166" s="36">
        <v>0</v>
      </c>
      <c r="AP166" s="36">
        <v>0</v>
      </c>
      <c r="AQ166" s="36">
        <v>0</v>
      </c>
      <c r="AR166" s="36">
        <v>0</v>
      </c>
      <c r="AS166" s="36">
        <v>0</v>
      </c>
      <c r="AT166" s="36">
        <v>0</v>
      </c>
      <c r="AU166" s="36">
        <v>0</v>
      </c>
      <c r="AV166" s="36">
        <v>0</v>
      </c>
      <c r="AW166" s="36">
        <v>0</v>
      </c>
      <c r="AX166" s="36">
        <v>0</v>
      </c>
      <c r="AY166" s="36">
        <v>0</v>
      </c>
      <c r="AZ166" s="36">
        <v>0</v>
      </c>
      <c r="BA166" s="36">
        <v>0</v>
      </c>
      <c r="BB166" s="36">
        <v>0</v>
      </c>
      <c r="BC166" s="36">
        <v>0</v>
      </c>
      <c r="BD166" s="36">
        <v>0</v>
      </c>
      <c r="BE166" s="36">
        <v>0</v>
      </c>
      <c r="BF166" s="36">
        <v>0</v>
      </c>
      <c r="BG166" s="36">
        <v>0</v>
      </c>
      <c r="BH166" s="36">
        <v>0</v>
      </c>
      <c r="BI166" s="36">
        <v>0</v>
      </c>
      <c r="BJ166" s="36">
        <v>0</v>
      </c>
      <c r="BK166" s="36">
        <v>0</v>
      </c>
      <c r="BL166" s="36">
        <v>0</v>
      </c>
    </row>
    <row r="167" spans="1:64" s="37" customFormat="1" x14ac:dyDescent="0.2">
      <c r="A167" s="34">
        <v>164</v>
      </c>
      <c r="B167" s="34" t="s">
        <v>235</v>
      </c>
      <c r="C167" s="34" t="s">
        <v>251</v>
      </c>
      <c r="D167" s="41">
        <v>4.7829417220000003</v>
      </c>
      <c r="E167" s="36">
        <v>18</v>
      </c>
      <c r="F167" s="36">
        <v>0</v>
      </c>
      <c r="G167" s="36">
        <v>0</v>
      </c>
      <c r="H167" s="36">
        <v>18</v>
      </c>
      <c r="I167" s="36">
        <v>0</v>
      </c>
      <c r="J167" s="36">
        <v>0</v>
      </c>
      <c r="K167" s="36">
        <v>0</v>
      </c>
      <c r="L167" s="36">
        <v>0</v>
      </c>
      <c r="M167" s="36">
        <v>0</v>
      </c>
      <c r="N167" s="36">
        <v>0</v>
      </c>
      <c r="O167" s="36">
        <v>3.4012799999999998E-4</v>
      </c>
      <c r="P167" s="36">
        <v>5.0714200000000003E-4</v>
      </c>
      <c r="Q167" s="36">
        <v>2.7442799999999995E-4</v>
      </c>
      <c r="R167" s="36">
        <v>6.5699999999999998E-5</v>
      </c>
      <c r="S167" s="36">
        <v>4.21445E-4</v>
      </c>
      <c r="T167" s="36">
        <v>8.5697000000000003E-5</v>
      </c>
      <c r="U167" s="36">
        <v>0</v>
      </c>
      <c r="V167" s="36">
        <v>0</v>
      </c>
      <c r="W167" s="36">
        <v>3.4012799999999998E-4</v>
      </c>
      <c r="X167" s="36">
        <v>5.0714200000000003E-4</v>
      </c>
      <c r="Y167" s="36">
        <v>8.4727000000000001E-4</v>
      </c>
      <c r="Z167" s="36">
        <v>0</v>
      </c>
      <c r="AA167" s="36">
        <v>0</v>
      </c>
      <c r="AB167" s="36">
        <v>0</v>
      </c>
      <c r="AC167" s="36">
        <v>0</v>
      </c>
      <c r="AD167" s="36">
        <v>0</v>
      </c>
      <c r="AE167" s="36">
        <v>0</v>
      </c>
      <c r="AF167" s="36">
        <v>0</v>
      </c>
      <c r="AG167" s="36">
        <v>0</v>
      </c>
      <c r="AH167" s="36">
        <v>0</v>
      </c>
      <c r="AI167" s="36">
        <v>0</v>
      </c>
      <c r="AJ167" s="36">
        <v>0</v>
      </c>
      <c r="AK167" s="36">
        <v>0</v>
      </c>
      <c r="AL167" s="36">
        <v>0</v>
      </c>
      <c r="AM167" s="36">
        <v>0</v>
      </c>
      <c r="AN167" s="36">
        <v>0</v>
      </c>
      <c r="AO167" s="36">
        <v>0</v>
      </c>
      <c r="AP167" s="36">
        <v>5.3232300000000002E-4</v>
      </c>
      <c r="AQ167" s="36">
        <v>2.8663499999999998E-4</v>
      </c>
      <c r="AR167" s="36">
        <v>8.1895800000000006E-4</v>
      </c>
      <c r="AS167" s="36">
        <v>0</v>
      </c>
      <c r="AT167" s="36">
        <v>0</v>
      </c>
      <c r="AU167" s="36">
        <v>0</v>
      </c>
      <c r="AV167" s="36">
        <v>0</v>
      </c>
      <c r="AW167" s="36">
        <v>0</v>
      </c>
      <c r="AX167" s="36">
        <v>0</v>
      </c>
      <c r="AY167" s="36">
        <v>0</v>
      </c>
      <c r="AZ167" s="36">
        <v>0</v>
      </c>
      <c r="BA167" s="36">
        <v>0</v>
      </c>
      <c r="BB167" s="36">
        <v>0</v>
      </c>
      <c r="BC167" s="36">
        <v>0</v>
      </c>
      <c r="BD167" s="36">
        <v>0</v>
      </c>
      <c r="BE167" s="36">
        <v>0</v>
      </c>
      <c r="BF167" s="36">
        <v>0</v>
      </c>
      <c r="BG167" s="36">
        <v>0</v>
      </c>
      <c r="BH167" s="36">
        <v>0.23737346500000001</v>
      </c>
      <c r="BI167" s="36">
        <v>0</v>
      </c>
      <c r="BJ167" s="36">
        <v>0</v>
      </c>
      <c r="BK167" s="36">
        <v>0</v>
      </c>
      <c r="BL167" s="36">
        <v>0</v>
      </c>
    </row>
    <row r="168" spans="1:64" s="37" customFormat="1" x14ac:dyDescent="0.2">
      <c r="A168" s="34">
        <v>165</v>
      </c>
      <c r="B168" s="34" t="s">
        <v>235</v>
      </c>
      <c r="C168" s="34" t="s">
        <v>252</v>
      </c>
      <c r="D168" s="41">
        <v>4.1414202329999998</v>
      </c>
      <c r="E168" s="36">
        <v>10</v>
      </c>
      <c r="F168" s="36">
        <v>0</v>
      </c>
      <c r="G168" s="36">
        <v>0</v>
      </c>
      <c r="H168" s="36">
        <v>10</v>
      </c>
      <c r="I168" s="36">
        <v>0</v>
      </c>
      <c r="J168" s="36">
        <v>0</v>
      </c>
      <c r="K168" s="36">
        <v>0</v>
      </c>
      <c r="L168" s="36">
        <v>0</v>
      </c>
      <c r="M168" s="36">
        <v>0</v>
      </c>
      <c r="N168" s="36">
        <v>0</v>
      </c>
      <c r="O168" s="36">
        <v>0</v>
      </c>
      <c r="P168" s="36">
        <v>0</v>
      </c>
      <c r="Q168" s="36">
        <v>0</v>
      </c>
      <c r="R168" s="36">
        <v>0</v>
      </c>
      <c r="S168" s="36">
        <v>0</v>
      </c>
      <c r="T168" s="36">
        <v>0</v>
      </c>
      <c r="U168" s="36">
        <v>0</v>
      </c>
      <c r="V168" s="36">
        <v>0</v>
      </c>
      <c r="W168" s="36">
        <v>0</v>
      </c>
      <c r="X168" s="36">
        <v>0</v>
      </c>
      <c r="Y168" s="36">
        <v>0</v>
      </c>
      <c r="Z168" s="36">
        <v>0</v>
      </c>
      <c r="AA168" s="36">
        <v>0</v>
      </c>
      <c r="AB168" s="36">
        <v>0</v>
      </c>
      <c r="AC168" s="36">
        <v>0</v>
      </c>
      <c r="AD168" s="36">
        <v>0</v>
      </c>
      <c r="AE168" s="36">
        <v>0</v>
      </c>
      <c r="AF168" s="36">
        <v>0</v>
      </c>
      <c r="AG168" s="36">
        <v>0</v>
      </c>
      <c r="AH168" s="36">
        <v>0</v>
      </c>
      <c r="AI168" s="36">
        <v>0</v>
      </c>
      <c r="AJ168" s="36">
        <v>0</v>
      </c>
      <c r="AK168" s="36">
        <v>0</v>
      </c>
      <c r="AL168" s="36">
        <v>0</v>
      </c>
      <c r="AM168" s="36">
        <v>0</v>
      </c>
      <c r="AN168" s="36">
        <v>0</v>
      </c>
      <c r="AO168" s="36">
        <v>0</v>
      </c>
      <c r="AP168" s="36">
        <v>0</v>
      </c>
      <c r="AQ168" s="36">
        <v>0</v>
      </c>
      <c r="AR168" s="36">
        <v>0</v>
      </c>
      <c r="AS168" s="36">
        <v>0</v>
      </c>
      <c r="AT168" s="36">
        <v>0</v>
      </c>
      <c r="AU168" s="36">
        <v>0</v>
      </c>
      <c r="AV168" s="36">
        <v>0</v>
      </c>
      <c r="AW168" s="36">
        <v>0</v>
      </c>
      <c r="AX168" s="36">
        <v>0</v>
      </c>
      <c r="AY168" s="36">
        <v>0</v>
      </c>
      <c r="AZ168" s="36">
        <v>0</v>
      </c>
      <c r="BA168" s="36">
        <v>0</v>
      </c>
      <c r="BB168" s="36">
        <v>0</v>
      </c>
      <c r="BC168" s="36">
        <v>0</v>
      </c>
      <c r="BD168" s="36">
        <v>0</v>
      </c>
      <c r="BE168" s="36">
        <v>0</v>
      </c>
      <c r="BF168" s="36">
        <v>0</v>
      </c>
      <c r="BG168" s="36">
        <v>0</v>
      </c>
      <c r="BH168" s="36">
        <v>0</v>
      </c>
      <c r="BI168" s="36">
        <v>0</v>
      </c>
      <c r="BJ168" s="36">
        <v>0</v>
      </c>
      <c r="BK168" s="36">
        <v>0</v>
      </c>
      <c r="BL168" s="36">
        <v>0</v>
      </c>
    </row>
    <row r="169" spans="1:64" s="37" customFormat="1" x14ac:dyDescent="0.2">
      <c r="A169" s="34">
        <v>166</v>
      </c>
      <c r="B169" s="34" t="s">
        <v>235</v>
      </c>
      <c r="C169" s="34" t="s">
        <v>253</v>
      </c>
      <c r="D169" s="41">
        <v>4.7325413799999998</v>
      </c>
      <c r="E169" s="36">
        <v>11</v>
      </c>
      <c r="F169" s="36">
        <v>0</v>
      </c>
      <c r="G169" s="36">
        <v>0</v>
      </c>
      <c r="H169" s="36">
        <v>11</v>
      </c>
      <c r="I169" s="36">
        <v>0</v>
      </c>
      <c r="J169" s="36">
        <v>0</v>
      </c>
      <c r="K169" s="36">
        <v>0</v>
      </c>
      <c r="L169" s="36">
        <v>0</v>
      </c>
      <c r="M169" s="36">
        <v>0</v>
      </c>
      <c r="N169" s="36">
        <v>0</v>
      </c>
      <c r="O169" s="36">
        <v>0</v>
      </c>
      <c r="P169" s="36">
        <v>0</v>
      </c>
      <c r="Q169" s="36">
        <v>0</v>
      </c>
      <c r="R169" s="36">
        <v>0</v>
      </c>
      <c r="S169" s="36">
        <v>0</v>
      </c>
      <c r="T169" s="36">
        <v>0</v>
      </c>
      <c r="U169" s="36">
        <v>0</v>
      </c>
      <c r="V169" s="36">
        <v>0</v>
      </c>
      <c r="W169" s="36">
        <v>0</v>
      </c>
      <c r="X169" s="36">
        <v>0</v>
      </c>
      <c r="Y169" s="36">
        <v>0</v>
      </c>
      <c r="Z169" s="36">
        <v>0</v>
      </c>
      <c r="AA169" s="36">
        <v>0</v>
      </c>
      <c r="AB169" s="36">
        <v>0</v>
      </c>
      <c r="AC169" s="36">
        <v>0</v>
      </c>
      <c r="AD169" s="36">
        <v>0</v>
      </c>
      <c r="AE169" s="36">
        <v>0</v>
      </c>
      <c r="AF169" s="36">
        <v>0</v>
      </c>
      <c r="AG169" s="36">
        <v>0</v>
      </c>
      <c r="AH169" s="36">
        <v>0</v>
      </c>
      <c r="AI169" s="36">
        <v>0</v>
      </c>
      <c r="AJ169" s="36">
        <v>0</v>
      </c>
      <c r="AK169" s="36">
        <v>0</v>
      </c>
      <c r="AL169" s="36">
        <v>0</v>
      </c>
      <c r="AM169" s="36">
        <v>0</v>
      </c>
      <c r="AN169" s="36">
        <v>0</v>
      </c>
      <c r="AO169" s="36">
        <v>0</v>
      </c>
      <c r="AP169" s="36">
        <v>0</v>
      </c>
      <c r="AQ169" s="36">
        <v>0</v>
      </c>
      <c r="AR169" s="36">
        <v>0</v>
      </c>
      <c r="AS169" s="36">
        <v>0</v>
      </c>
      <c r="AT169" s="36">
        <v>0</v>
      </c>
      <c r="AU169" s="36">
        <v>0</v>
      </c>
      <c r="AV169" s="36">
        <v>0</v>
      </c>
      <c r="AW169" s="36">
        <v>0</v>
      </c>
      <c r="AX169" s="36">
        <v>0</v>
      </c>
      <c r="AY169" s="36">
        <v>0</v>
      </c>
      <c r="AZ169" s="36">
        <v>0</v>
      </c>
      <c r="BA169" s="36">
        <v>0</v>
      </c>
      <c r="BB169" s="36">
        <v>5.1591546000000002E-2</v>
      </c>
      <c r="BC169" s="36">
        <v>0.99618753500000001</v>
      </c>
      <c r="BD169" s="36">
        <v>2.4003161209999999</v>
      </c>
      <c r="BE169" s="36">
        <v>2.5519309999999999E-3</v>
      </c>
      <c r="BF169" s="36">
        <v>5.1038619999999998E-3</v>
      </c>
      <c r="BG169" s="36">
        <v>1.219914763</v>
      </c>
      <c r="BH169" s="36">
        <v>5.6750678900000002</v>
      </c>
      <c r="BI169" s="36">
        <v>0</v>
      </c>
      <c r="BJ169" s="36">
        <v>0</v>
      </c>
      <c r="BK169" s="36">
        <v>0</v>
      </c>
      <c r="BL169" s="36">
        <v>0</v>
      </c>
    </row>
    <row r="170" spans="1:64" s="37" customFormat="1" x14ac:dyDescent="0.2">
      <c r="A170" s="34">
        <v>167</v>
      </c>
      <c r="B170" s="34" t="s">
        <v>255</v>
      </c>
      <c r="C170" s="34" t="s">
        <v>254</v>
      </c>
      <c r="D170" s="41" t="s">
        <v>339</v>
      </c>
      <c r="E170" s="36" t="s">
        <v>339</v>
      </c>
      <c r="F170" s="36" t="s">
        <v>339</v>
      </c>
      <c r="G170" s="36" t="s">
        <v>339</v>
      </c>
      <c r="H170" s="36" t="s">
        <v>339</v>
      </c>
      <c r="I170" s="36" t="s">
        <v>339</v>
      </c>
      <c r="J170" s="36" t="s">
        <v>339</v>
      </c>
      <c r="K170" s="36" t="s">
        <v>339</v>
      </c>
      <c r="L170" s="36" t="s">
        <v>339</v>
      </c>
      <c r="M170" s="36" t="s">
        <v>339</v>
      </c>
      <c r="N170" s="36" t="s">
        <v>339</v>
      </c>
      <c r="O170" s="36" t="s">
        <v>339</v>
      </c>
      <c r="P170" s="36" t="s">
        <v>339</v>
      </c>
      <c r="Q170" s="36" t="s">
        <v>339</v>
      </c>
      <c r="R170" s="36" t="s">
        <v>339</v>
      </c>
      <c r="S170" s="36" t="s">
        <v>339</v>
      </c>
      <c r="T170" s="36" t="s">
        <v>339</v>
      </c>
      <c r="U170" s="36" t="s">
        <v>339</v>
      </c>
      <c r="V170" s="36" t="s">
        <v>339</v>
      </c>
      <c r="W170" s="36" t="s">
        <v>339</v>
      </c>
      <c r="X170" s="36" t="s">
        <v>339</v>
      </c>
      <c r="Y170" s="36" t="s">
        <v>339</v>
      </c>
      <c r="Z170" s="36" t="s">
        <v>339</v>
      </c>
      <c r="AA170" s="36" t="s">
        <v>339</v>
      </c>
      <c r="AB170" s="36" t="s">
        <v>339</v>
      </c>
      <c r="AC170" s="36" t="s">
        <v>339</v>
      </c>
      <c r="AD170" s="36" t="s">
        <v>339</v>
      </c>
      <c r="AE170" s="36" t="s">
        <v>339</v>
      </c>
      <c r="AF170" s="36" t="s">
        <v>339</v>
      </c>
      <c r="AG170" s="36" t="s">
        <v>339</v>
      </c>
      <c r="AH170" s="36" t="s">
        <v>339</v>
      </c>
      <c r="AI170" s="36" t="s">
        <v>339</v>
      </c>
      <c r="AJ170" s="36" t="s">
        <v>339</v>
      </c>
      <c r="AK170" s="36" t="s">
        <v>339</v>
      </c>
      <c r="AL170" s="36" t="s">
        <v>339</v>
      </c>
      <c r="AM170" s="36" t="s">
        <v>339</v>
      </c>
      <c r="AN170" s="36" t="s">
        <v>339</v>
      </c>
      <c r="AO170" s="36" t="s">
        <v>339</v>
      </c>
      <c r="AP170" s="36" t="s">
        <v>339</v>
      </c>
      <c r="AQ170" s="36" t="s">
        <v>339</v>
      </c>
      <c r="AR170" s="36" t="s">
        <v>339</v>
      </c>
      <c r="AS170" s="36" t="s">
        <v>339</v>
      </c>
      <c r="AT170" s="36" t="s">
        <v>339</v>
      </c>
      <c r="AU170" s="36" t="s">
        <v>339</v>
      </c>
      <c r="AV170" s="36" t="s">
        <v>339</v>
      </c>
      <c r="AW170" s="36" t="s">
        <v>339</v>
      </c>
      <c r="AX170" s="36" t="s">
        <v>339</v>
      </c>
      <c r="AY170" s="36" t="s">
        <v>339</v>
      </c>
      <c r="AZ170" s="36" t="s">
        <v>339</v>
      </c>
      <c r="BA170" s="36" t="s">
        <v>339</v>
      </c>
      <c r="BB170" s="36" t="s">
        <v>339</v>
      </c>
      <c r="BC170" s="36" t="s">
        <v>339</v>
      </c>
      <c r="BD170" s="36" t="s">
        <v>339</v>
      </c>
      <c r="BE170" s="36" t="s">
        <v>339</v>
      </c>
      <c r="BF170" s="36" t="s">
        <v>339</v>
      </c>
      <c r="BG170" s="36" t="s">
        <v>339</v>
      </c>
      <c r="BH170" s="36" t="s">
        <v>339</v>
      </c>
      <c r="BI170" s="36" t="s">
        <v>339</v>
      </c>
      <c r="BJ170" s="36" t="s">
        <v>339</v>
      </c>
      <c r="BK170" s="36" t="s">
        <v>339</v>
      </c>
      <c r="BL170" s="36" t="s">
        <v>339</v>
      </c>
    </row>
    <row r="171" spans="1:64" s="37" customFormat="1" x14ac:dyDescent="0.2">
      <c r="A171" s="34">
        <v>168</v>
      </c>
      <c r="B171" s="34" t="s">
        <v>255</v>
      </c>
      <c r="C171" s="34" t="s">
        <v>256</v>
      </c>
      <c r="D171" s="41" t="s">
        <v>339</v>
      </c>
      <c r="E171" s="36" t="s">
        <v>339</v>
      </c>
      <c r="F171" s="36" t="s">
        <v>339</v>
      </c>
      <c r="G171" s="36" t="s">
        <v>339</v>
      </c>
      <c r="H171" s="36" t="s">
        <v>339</v>
      </c>
      <c r="I171" s="36" t="s">
        <v>339</v>
      </c>
      <c r="J171" s="36" t="s">
        <v>339</v>
      </c>
      <c r="K171" s="36" t="s">
        <v>339</v>
      </c>
      <c r="L171" s="36" t="s">
        <v>339</v>
      </c>
      <c r="M171" s="36" t="s">
        <v>339</v>
      </c>
      <c r="N171" s="36" t="s">
        <v>339</v>
      </c>
      <c r="O171" s="36" t="s">
        <v>339</v>
      </c>
      <c r="P171" s="36" t="s">
        <v>339</v>
      </c>
      <c r="Q171" s="36" t="s">
        <v>339</v>
      </c>
      <c r="R171" s="36" t="s">
        <v>339</v>
      </c>
      <c r="S171" s="36" t="s">
        <v>339</v>
      </c>
      <c r="T171" s="36" t="s">
        <v>339</v>
      </c>
      <c r="U171" s="36" t="s">
        <v>339</v>
      </c>
      <c r="V171" s="36" t="s">
        <v>339</v>
      </c>
      <c r="W171" s="36" t="s">
        <v>339</v>
      </c>
      <c r="X171" s="36" t="s">
        <v>339</v>
      </c>
      <c r="Y171" s="36" t="s">
        <v>339</v>
      </c>
      <c r="Z171" s="36" t="s">
        <v>339</v>
      </c>
      <c r="AA171" s="36" t="s">
        <v>339</v>
      </c>
      <c r="AB171" s="36" t="s">
        <v>339</v>
      </c>
      <c r="AC171" s="36" t="s">
        <v>339</v>
      </c>
      <c r="AD171" s="36" t="s">
        <v>339</v>
      </c>
      <c r="AE171" s="36" t="s">
        <v>339</v>
      </c>
      <c r="AF171" s="36" t="s">
        <v>339</v>
      </c>
      <c r="AG171" s="36" t="s">
        <v>339</v>
      </c>
      <c r="AH171" s="36" t="s">
        <v>339</v>
      </c>
      <c r="AI171" s="36" t="s">
        <v>339</v>
      </c>
      <c r="AJ171" s="36" t="s">
        <v>339</v>
      </c>
      <c r="AK171" s="36" t="s">
        <v>339</v>
      </c>
      <c r="AL171" s="36" t="s">
        <v>339</v>
      </c>
      <c r="AM171" s="36" t="s">
        <v>339</v>
      </c>
      <c r="AN171" s="36" t="s">
        <v>339</v>
      </c>
      <c r="AO171" s="36" t="s">
        <v>339</v>
      </c>
      <c r="AP171" s="36" t="s">
        <v>339</v>
      </c>
      <c r="AQ171" s="36" t="s">
        <v>339</v>
      </c>
      <c r="AR171" s="36" t="s">
        <v>339</v>
      </c>
      <c r="AS171" s="36" t="s">
        <v>339</v>
      </c>
      <c r="AT171" s="36" t="s">
        <v>339</v>
      </c>
      <c r="AU171" s="36" t="s">
        <v>339</v>
      </c>
      <c r="AV171" s="36" t="s">
        <v>339</v>
      </c>
      <c r="AW171" s="36" t="s">
        <v>339</v>
      </c>
      <c r="AX171" s="36" t="s">
        <v>339</v>
      </c>
      <c r="AY171" s="36" t="s">
        <v>339</v>
      </c>
      <c r="AZ171" s="36" t="s">
        <v>339</v>
      </c>
      <c r="BA171" s="36" t="s">
        <v>339</v>
      </c>
      <c r="BB171" s="36" t="s">
        <v>339</v>
      </c>
      <c r="BC171" s="36" t="s">
        <v>339</v>
      </c>
      <c r="BD171" s="36" t="s">
        <v>339</v>
      </c>
      <c r="BE171" s="36" t="s">
        <v>339</v>
      </c>
      <c r="BF171" s="36" t="s">
        <v>339</v>
      </c>
      <c r="BG171" s="36" t="s">
        <v>339</v>
      </c>
      <c r="BH171" s="36" t="s">
        <v>339</v>
      </c>
      <c r="BI171" s="36" t="s">
        <v>339</v>
      </c>
      <c r="BJ171" s="36" t="s">
        <v>339</v>
      </c>
      <c r="BK171" s="36" t="s">
        <v>339</v>
      </c>
      <c r="BL171" s="36" t="s">
        <v>339</v>
      </c>
    </row>
    <row r="172" spans="1:64" s="37" customFormat="1" x14ac:dyDescent="0.2">
      <c r="A172" s="34">
        <v>169</v>
      </c>
      <c r="B172" s="34" t="s">
        <v>255</v>
      </c>
      <c r="C172" s="34" t="s">
        <v>257</v>
      </c>
      <c r="D172" s="41" t="s">
        <v>339</v>
      </c>
      <c r="E172" s="36" t="s">
        <v>339</v>
      </c>
      <c r="F172" s="36" t="s">
        <v>339</v>
      </c>
      <c r="G172" s="36" t="s">
        <v>339</v>
      </c>
      <c r="H172" s="36" t="s">
        <v>339</v>
      </c>
      <c r="I172" s="36" t="s">
        <v>339</v>
      </c>
      <c r="J172" s="36" t="s">
        <v>339</v>
      </c>
      <c r="K172" s="36" t="s">
        <v>339</v>
      </c>
      <c r="L172" s="36" t="s">
        <v>339</v>
      </c>
      <c r="M172" s="36" t="s">
        <v>339</v>
      </c>
      <c r="N172" s="36" t="s">
        <v>339</v>
      </c>
      <c r="O172" s="36" t="s">
        <v>339</v>
      </c>
      <c r="P172" s="36" t="s">
        <v>339</v>
      </c>
      <c r="Q172" s="36" t="s">
        <v>339</v>
      </c>
      <c r="R172" s="36" t="s">
        <v>339</v>
      </c>
      <c r="S172" s="36" t="s">
        <v>339</v>
      </c>
      <c r="T172" s="36" t="s">
        <v>339</v>
      </c>
      <c r="U172" s="36" t="s">
        <v>339</v>
      </c>
      <c r="V172" s="36" t="s">
        <v>339</v>
      </c>
      <c r="W172" s="36" t="s">
        <v>339</v>
      </c>
      <c r="X172" s="36" t="s">
        <v>339</v>
      </c>
      <c r="Y172" s="36" t="s">
        <v>339</v>
      </c>
      <c r="Z172" s="36" t="s">
        <v>339</v>
      </c>
      <c r="AA172" s="36" t="s">
        <v>339</v>
      </c>
      <c r="AB172" s="36" t="s">
        <v>339</v>
      </c>
      <c r="AC172" s="36" t="s">
        <v>339</v>
      </c>
      <c r="AD172" s="36" t="s">
        <v>339</v>
      </c>
      <c r="AE172" s="36" t="s">
        <v>339</v>
      </c>
      <c r="AF172" s="36" t="s">
        <v>339</v>
      </c>
      <c r="AG172" s="36" t="s">
        <v>339</v>
      </c>
      <c r="AH172" s="36" t="s">
        <v>339</v>
      </c>
      <c r="AI172" s="36" t="s">
        <v>339</v>
      </c>
      <c r="AJ172" s="36" t="s">
        <v>339</v>
      </c>
      <c r="AK172" s="36" t="s">
        <v>339</v>
      </c>
      <c r="AL172" s="36" t="s">
        <v>339</v>
      </c>
      <c r="AM172" s="36" t="s">
        <v>339</v>
      </c>
      <c r="AN172" s="36" t="s">
        <v>339</v>
      </c>
      <c r="AO172" s="36" t="s">
        <v>339</v>
      </c>
      <c r="AP172" s="36" t="s">
        <v>339</v>
      </c>
      <c r="AQ172" s="36" t="s">
        <v>339</v>
      </c>
      <c r="AR172" s="36" t="s">
        <v>339</v>
      </c>
      <c r="AS172" s="36" t="s">
        <v>339</v>
      </c>
      <c r="AT172" s="36" t="s">
        <v>339</v>
      </c>
      <c r="AU172" s="36" t="s">
        <v>339</v>
      </c>
      <c r="AV172" s="36" t="s">
        <v>339</v>
      </c>
      <c r="AW172" s="36" t="s">
        <v>339</v>
      </c>
      <c r="AX172" s="36" t="s">
        <v>339</v>
      </c>
      <c r="AY172" s="36" t="s">
        <v>339</v>
      </c>
      <c r="AZ172" s="36" t="s">
        <v>339</v>
      </c>
      <c r="BA172" s="36" t="s">
        <v>339</v>
      </c>
      <c r="BB172" s="36" t="s">
        <v>339</v>
      </c>
      <c r="BC172" s="36" t="s">
        <v>339</v>
      </c>
      <c r="BD172" s="36" t="s">
        <v>339</v>
      </c>
      <c r="BE172" s="36" t="s">
        <v>339</v>
      </c>
      <c r="BF172" s="36" t="s">
        <v>339</v>
      </c>
      <c r="BG172" s="36" t="s">
        <v>339</v>
      </c>
      <c r="BH172" s="36" t="s">
        <v>339</v>
      </c>
      <c r="BI172" s="36" t="s">
        <v>339</v>
      </c>
      <c r="BJ172" s="36" t="s">
        <v>339</v>
      </c>
      <c r="BK172" s="36" t="s">
        <v>339</v>
      </c>
      <c r="BL172" s="36" t="s">
        <v>339</v>
      </c>
    </row>
    <row r="173" spans="1:64" s="37" customFormat="1" x14ac:dyDescent="0.2">
      <c r="A173" s="34">
        <v>170</v>
      </c>
      <c r="B173" s="34" t="s">
        <v>255</v>
      </c>
      <c r="C173" s="34" t="s">
        <v>258</v>
      </c>
      <c r="D173" s="41" t="s">
        <v>339</v>
      </c>
      <c r="E173" s="36" t="s">
        <v>339</v>
      </c>
      <c r="F173" s="36" t="s">
        <v>339</v>
      </c>
      <c r="G173" s="36" t="s">
        <v>339</v>
      </c>
      <c r="H173" s="36" t="s">
        <v>339</v>
      </c>
      <c r="I173" s="36" t="s">
        <v>339</v>
      </c>
      <c r="J173" s="36" t="s">
        <v>339</v>
      </c>
      <c r="K173" s="36" t="s">
        <v>339</v>
      </c>
      <c r="L173" s="36" t="s">
        <v>339</v>
      </c>
      <c r="M173" s="36" t="s">
        <v>339</v>
      </c>
      <c r="N173" s="36" t="s">
        <v>339</v>
      </c>
      <c r="O173" s="36" t="s">
        <v>339</v>
      </c>
      <c r="P173" s="36" t="s">
        <v>339</v>
      </c>
      <c r="Q173" s="36" t="s">
        <v>339</v>
      </c>
      <c r="R173" s="36" t="s">
        <v>339</v>
      </c>
      <c r="S173" s="36" t="s">
        <v>339</v>
      </c>
      <c r="T173" s="36" t="s">
        <v>339</v>
      </c>
      <c r="U173" s="36" t="s">
        <v>339</v>
      </c>
      <c r="V173" s="36" t="s">
        <v>339</v>
      </c>
      <c r="W173" s="36" t="s">
        <v>339</v>
      </c>
      <c r="X173" s="36" t="s">
        <v>339</v>
      </c>
      <c r="Y173" s="36" t="s">
        <v>339</v>
      </c>
      <c r="Z173" s="36" t="s">
        <v>339</v>
      </c>
      <c r="AA173" s="36" t="s">
        <v>339</v>
      </c>
      <c r="AB173" s="36" t="s">
        <v>339</v>
      </c>
      <c r="AC173" s="36" t="s">
        <v>339</v>
      </c>
      <c r="AD173" s="36" t="s">
        <v>339</v>
      </c>
      <c r="AE173" s="36" t="s">
        <v>339</v>
      </c>
      <c r="AF173" s="36" t="s">
        <v>339</v>
      </c>
      <c r="AG173" s="36" t="s">
        <v>339</v>
      </c>
      <c r="AH173" s="36" t="s">
        <v>339</v>
      </c>
      <c r="AI173" s="36" t="s">
        <v>339</v>
      </c>
      <c r="AJ173" s="36" t="s">
        <v>339</v>
      </c>
      <c r="AK173" s="36" t="s">
        <v>339</v>
      </c>
      <c r="AL173" s="36" t="s">
        <v>339</v>
      </c>
      <c r="AM173" s="36" t="s">
        <v>339</v>
      </c>
      <c r="AN173" s="36" t="s">
        <v>339</v>
      </c>
      <c r="AO173" s="36" t="s">
        <v>339</v>
      </c>
      <c r="AP173" s="36" t="s">
        <v>339</v>
      </c>
      <c r="AQ173" s="36" t="s">
        <v>339</v>
      </c>
      <c r="AR173" s="36" t="s">
        <v>339</v>
      </c>
      <c r="AS173" s="36" t="s">
        <v>339</v>
      </c>
      <c r="AT173" s="36" t="s">
        <v>339</v>
      </c>
      <c r="AU173" s="36" t="s">
        <v>339</v>
      </c>
      <c r="AV173" s="36" t="s">
        <v>339</v>
      </c>
      <c r="AW173" s="36" t="s">
        <v>339</v>
      </c>
      <c r="AX173" s="36" t="s">
        <v>339</v>
      </c>
      <c r="AY173" s="36" t="s">
        <v>339</v>
      </c>
      <c r="AZ173" s="36" t="s">
        <v>339</v>
      </c>
      <c r="BA173" s="36" t="s">
        <v>339</v>
      </c>
      <c r="BB173" s="36" t="s">
        <v>339</v>
      </c>
      <c r="BC173" s="36" t="s">
        <v>339</v>
      </c>
      <c r="BD173" s="36" t="s">
        <v>339</v>
      </c>
      <c r="BE173" s="36" t="s">
        <v>339</v>
      </c>
      <c r="BF173" s="36" t="s">
        <v>339</v>
      </c>
      <c r="BG173" s="36" t="s">
        <v>339</v>
      </c>
      <c r="BH173" s="36" t="s">
        <v>339</v>
      </c>
      <c r="BI173" s="36" t="s">
        <v>339</v>
      </c>
      <c r="BJ173" s="36" t="s">
        <v>339</v>
      </c>
      <c r="BK173" s="36" t="s">
        <v>339</v>
      </c>
      <c r="BL173" s="36" t="s">
        <v>339</v>
      </c>
    </row>
    <row r="174" spans="1:64" s="37" customFormat="1" x14ac:dyDescent="0.2">
      <c r="A174" s="34">
        <v>171</v>
      </c>
      <c r="B174" s="34" t="s">
        <v>255</v>
      </c>
      <c r="C174" s="34" t="s">
        <v>259</v>
      </c>
      <c r="D174" s="41" t="s">
        <v>339</v>
      </c>
      <c r="E174" s="36" t="s">
        <v>339</v>
      </c>
      <c r="F174" s="36" t="s">
        <v>339</v>
      </c>
      <c r="G174" s="36" t="s">
        <v>339</v>
      </c>
      <c r="H174" s="36" t="s">
        <v>339</v>
      </c>
      <c r="I174" s="36" t="s">
        <v>339</v>
      </c>
      <c r="J174" s="36" t="s">
        <v>339</v>
      </c>
      <c r="K174" s="36" t="s">
        <v>339</v>
      </c>
      <c r="L174" s="36" t="s">
        <v>339</v>
      </c>
      <c r="M174" s="36" t="s">
        <v>339</v>
      </c>
      <c r="N174" s="36" t="s">
        <v>339</v>
      </c>
      <c r="O174" s="36" t="s">
        <v>339</v>
      </c>
      <c r="P174" s="36" t="s">
        <v>339</v>
      </c>
      <c r="Q174" s="36" t="s">
        <v>339</v>
      </c>
      <c r="R174" s="36" t="s">
        <v>339</v>
      </c>
      <c r="S174" s="36" t="s">
        <v>339</v>
      </c>
      <c r="T174" s="36" t="s">
        <v>339</v>
      </c>
      <c r="U174" s="36" t="s">
        <v>339</v>
      </c>
      <c r="V174" s="36" t="s">
        <v>339</v>
      </c>
      <c r="W174" s="36" t="s">
        <v>339</v>
      </c>
      <c r="X174" s="36" t="s">
        <v>339</v>
      </c>
      <c r="Y174" s="36" t="s">
        <v>339</v>
      </c>
      <c r="Z174" s="36" t="s">
        <v>339</v>
      </c>
      <c r="AA174" s="36" t="s">
        <v>339</v>
      </c>
      <c r="AB174" s="36" t="s">
        <v>339</v>
      </c>
      <c r="AC174" s="36" t="s">
        <v>339</v>
      </c>
      <c r="AD174" s="36" t="s">
        <v>339</v>
      </c>
      <c r="AE174" s="36" t="s">
        <v>339</v>
      </c>
      <c r="AF174" s="36" t="s">
        <v>339</v>
      </c>
      <c r="AG174" s="36" t="s">
        <v>339</v>
      </c>
      <c r="AH174" s="36" t="s">
        <v>339</v>
      </c>
      <c r="AI174" s="36" t="s">
        <v>339</v>
      </c>
      <c r="AJ174" s="36" t="s">
        <v>339</v>
      </c>
      <c r="AK174" s="36" t="s">
        <v>339</v>
      </c>
      <c r="AL174" s="36" t="s">
        <v>339</v>
      </c>
      <c r="AM174" s="36" t="s">
        <v>339</v>
      </c>
      <c r="AN174" s="36" t="s">
        <v>339</v>
      </c>
      <c r="AO174" s="36" t="s">
        <v>339</v>
      </c>
      <c r="AP174" s="36" t="s">
        <v>339</v>
      </c>
      <c r="AQ174" s="36" t="s">
        <v>339</v>
      </c>
      <c r="AR174" s="36" t="s">
        <v>339</v>
      </c>
      <c r="AS174" s="36" t="s">
        <v>339</v>
      </c>
      <c r="AT174" s="36" t="s">
        <v>339</v>
      </c>
      <c r="AU174" s="36" t="s">
        <v>339</v>
      </c>
      <c r="AV174" s="36" t="s">
        <v>339</v>
      </c>
      <c r="AW174" s="36" t="s">
        <v>339</v>
      </c>
      <c r="AX174" s="36" t="s">
        <v>339</v>
      </c>
      <c r="AY174" s="36" t="s">
        <v>339</v>
      </c>
      <c r="AZ174" s="36" t="s">
        <v>339</v>
      </c>
      <c r="BA174" s="36" t="s">
        <v>339</v>
      </c>
      <c r="BB174" s="36" t="s">
        <v>339</v>
      </c>
      <c r="BC174" s="36" t="s">
        <v>339</v>
      </c>
      <c r="BD174" s="36" t="s">
        <v>339</v>
      </c>
      <c r="BE174" s="36" t="s">
        <v>339</v>
      </c>
      <c r="BF174" s="36" t="s">
        <v>339</v>
      </c>
      <c r="BG174" s="36" t="s">
        <v>339</v>
      </c>
      <c r="BH174" s="36" t="s">
        <v>339</v>
      </c>
      <c r="BI174" s="36" t="s">
        <v>339</v>
      </c>
      <c r="BJ174" s="36" t="s">
        <v>339</v>
      </c>
      <c r="BK174" s="36" t="s">
        <v>339</v>
      </c>
      <c r="BL174" s="36" t="s">
        <v>339</v>
      </c>
    </row>
    <row r="175" spans="1:64" s="37" customFormat="1" x14ac:dyDescent="0.2">
      <c r="A175" s="34">
        <v>172</v>
      </c>
      <c r="B175" s="34" t="s">
        <v>255</v>
      </c>
      <c r="C175" s="34" t="s">
        <v>260</v>
      </c>
      <c r="D175" s="41" t="s">
        <v>339</v>
      </c>
      <c r="E175" s="36" t="s">
        <v>339</v>
      </c>
      <c r="F175" s="36" t="s">
        <v>339</v>
      </c>
      <c r="G175" s="36" t="s">
        <v>339</v>
      </c>
      <c r="H175" s="36" t="s">
        <v>339</v>
      </c>
      <c r="I175" s="36" t="s">
        <v>339</v>
      </c>
      <c r="J175" s="36" t="s">
        <v>339</v>
      </c>
      <c r="K175" s="36" t="s">
        <v>339</v>
      </c>
      <c r="L175" s="36" t="s">
        <v>339</v>
      </c>
      <c r="M175" s="36" t="s">
        <v>339</v>
      </c>
      <c r="N175" s="36" t="s">
        <v>339</v>
      </c>
      <c r="O175" s="36" t="s">
        <v>339</v>
      </c>
      <c r="P175" s="36" t="s">
        <v>339</v>
      </c>
      <c r="Q175" s="36" t="s">
        <v>339</v>
      </c>
      <c r="R175" s="36" t="s">
        <v>339</v>
      </c>
      <c r="S175" s="36" t="s">
        <v>339</v>
      </c>
      <c r="T175" s="36" t="s">
        <v>339</v>
      </c>
      <c r="U175" s="36" t="s">
        <v>339</v>
      </c>
      <c r="V175" s="36" t="s">
        <v>339</v>
      </c>
      <c r="W175" s="36" t="s">
        <v>339</v>
      </c>
      <c r="X175" s="36" t="s">
        <v>339</v>
      </c>
      <c r="Y175" s="36" t="s">
        <v>339</v>
      </c>
      <c r="Z175" s="36" t="s">
        <v>339</v>
      </c>
      <c r="AA175" s="36" t="s">
        <v>339</v>
      </c>
      <c r="AB175" s="36" t="s">
        <v>339</v>
      </c>
      <c r="AC175" s="36" t="s">
        <v>339</v>
      </c>
      <c r="AD175" s="36" t="s">
        <v>339</v>
      </c>
      <c r="AE175" s="36" t="s">
        <v>339</v>
      </c>
      <c r="AF175" s="36" t="s">
        <v>339</v>
      </c>
      <c r="AG175" s="36" t="s">
        <v>339</v>
      </c>
      <c r="AH175" s="36" t="s">
        <v>339</v>
      </c>
      <c r="AI175" s="36" t="s">
        <v>339</v>
      </c>
      <c r="AJ175" s="36" t="s">
        <v>339</v>
      </c>
      <c r="AK175" s="36" t="s">
        <v>339</v>
      </c>
      <c r="AL175" s="36" t="s">
        <v>339</v>
      </c>
      <c r="AM175" s="36" t="s">
        <v>339</v>
      </c>
      <c r="AN175" s="36" t="s">
        <v>339</v>
      </c>
      <c r="AO175" s="36" t="s">
        <v>339</v>
      </c>
      <c r="AP175" s="36" t="s">
        <v>339</v>
      </c>
      <c r="AQ175" s="36" t="s">
        <v>339</v>
      </c>
      <c r="AR175" s="36" t="s">
        <v>339</v>
      </c>
      <c r="AS175" s="36" t="s">
        <v>339</v>
      </c>
      <c r="AT175" s="36" t="s">
        <v>339</v>
      </c>
      <c r="AU175" s="36" t="s">
        <v>339</v>
      </c>
      <c r="AV175" s="36" t="s">
        <v>339</v>
      </c>
      <c r="AW175" s="36" t="s">
        <v>339</v>
      </c>
      <c r="AX175" s="36" t="s">
        <v>339</v>
      </c>
      <c r="AY175" s="36" t="s">
        <v>339</v>
      </c>
      <c r="AZ175" s="36" t="s">
        <v>339</v>
      </c>
      <c r="BA175" s="36" t="s">
        <v>339</v>
      </c>
      <c r="BB175" s="36" t="s">
        <v>339</v>
      </c>
      <c r="BC175" s="36" t="s">
        <v>339</v>
      </c>
      <c r="BD175" s="36" t="s">
        <v>339</v>
      </c>
      <c r="BE175" s="36" t="s">
        <v>339</v>
      </c>
      <c r="BF175" s="36" t="s">
        <v>339</v>
      </c>
      <c r="BG175" s="36" t="s">
        <v>339</v>
      </c>
      <c r="BH175" s="36" t="s">
        <v>339</v>
      </c>
      <c r="BI175" s="36" t="s">
        <v>339</v>
      </c>
      <c r="BJ175" s="36" t="s">
        <v>339</v>
      </c>
      <c r="BK175" s="36" t="s">
        <v>339</v>
      </c>
      <c r="BL175" s="36" t="s">
        <v>339</v>
      </c>
    </row>
    <row r="176" spans="1:64" s="37" customFormat="1" x14ac:dyDescent="0.2">
      <c r="A176" s="34">
        <v>173</v>
      </c>
      <c r="B176" s="34" t="s">
        <v>255</v>
      </c>
      <c r="C176" s="34" t="s">
        <v>261</v>
      </c>
      <c r="D176" s="41" t="s">
        <v>339</v>
      </c>
      <c r="E176" s="36" t="s">
        <v>339</v>
      </c>
      <c r="F176" s="36" t="s">
        <v>339</v>
      </c>
      <c r="G176" s="36" t="s">
        <v>339</v>
      </c>
      <c r="H176" s="36" t="s">
        <v>339</v>
      </c>
      <c r="I176" s="36" t="s">
        <v>339</v>
      </c>
      <c r="J176" s="36" t="s">
        <v>339</v>
      </c>
      <c r="K176" s="36" t="s">
        <v>339</v>
      </c>
      <c r="L176" s="36" t="s">
        <v>339</v>
      </c>
      <c r="M176" s="36" t="s">
        <v>339</v>
      </c>
      <c r="N176" s="36" t="s">
        <v>339</v>
      </c>
      <c r="O176" s="36" t="s">
        <v>339</v>
      </c>
      <c r="P176" s="36" t="s">
        <v>339</v>
      </c>
      <c r="Q176" s="36" t="s">
        <v>339</v>
      </c>
      <c r="R176" s="36" t="s">
        <v>339</v>
      </c>
      <c r="S176" s="36" t="s">
        <v>339</v>
      </c>
      <c r="T176" s="36" t="s">
        <v>339</v>
      </c>
      <c r="U176" s="36" t="s">
        <v>339</v>
      </c>
      <c r="V176" s="36" t="s">
        <v>339</v>
      </c>
      <c r="W176" s="36" t="s">
        <v>339</v>
      </c>
      <c r="X176" s="36" t="s">
        <v>339</v>
      </c>
      <c r="Y176" s="36" t="s">
        <v>339</v>
      </c>
      <c r="Z176" s="36" t="s">
        <v>339</v>
      </c>
      <c r="AA176" s="36" t="s">
        <v>339</v>
      </c>
      <c r="AB176" s="36" t="s">
        <v>339</v>
      </c>
      <c r="AC176" s="36" t="s">
        <v>339</v>
      </c>
      <c r="AD176" s="36" t="s">
        <v>339</v>
      </c>
      <c r="AE176" s="36" t="s">
        <v>339</v>
      </c>
      <c r="AF176" s="36" t="s">
        <v>339</v>
      </c>
      <c r="AG176" s="36" t="s">
        <v>339</v>
      </c>
      <c r="AH176" s="36" t="s">
        <v>339</v>
      </c>
      <c r="AI176" s="36" t="s">
        <v>339</v>
      </c>
      <c r="AJ176" s="36" t="s">
        <v>339</v>
      </c>
      <c r="AK176" s="36" t="s">
        <v>339</v>
      </c>
      <c r="AL176" s="36" t="s">
        <v>339</v>
      </c>
      <c r="AM176" s="36" t="s">
        <v>339</v>
      </c>
      <c r="AN176" s="36" t="s">
        <v>339</v>
      </c>
      <c r="AO176" s="36" t="s">
        <v>339</v>
      </c>
      <c r="AP176" s="36" t="s">
        <v>339</v>
      </c>
      <c r="AQ176" s="36" t="s">
        <v>339</v>
      </c>
      <c r="AR176" s="36" t="s">
        <v>339</v>
      </c>
      <c r="AS176" s="36" t="s">
        <v>339</v>
      </c>
      <c r="AT176" s="36" t="s">
        <v>339</v>
      </c>
      <c r="AU176" s="36" t="s">
        <v>339</v>
      </c>
      <c r="AV176" s="36" t="s">
        <v>339</v>
      </c>
      <c r="AW176" s="36" t="s">
        <v>339</v>
      </c>
      <c r="AX176" s="36" t="s">
        <v>339</v>
      </c>
      <c r="AY176" s="36" t="s">
        <v>339</v>
      </c>
      <c r="AZ176" s="36" t="s">
        <v>339</v>
      </c>
      <c r="BA176" s="36" t="s">
        <v>339</v>
      </c>
      <c r="BB176" s="36" t="s">
        <v>339</v>
      </c>
      <c r="BC176" s="36" t="s">
        <v>339</v>
      </c>
      <c r="BD176" s="36" t="s">
        <v>339</v>
      </c>
      <c r="BE176" s="36" t="s">
        <v>339</v>
      </c>
      <c r="BF176" s="36" t="s">
        <v>339</v>
      </c>
      <c r="BG176" s="36" t="s">
        <v>339</v>
      </c>
      <c r="BH176" s="36" t="s">
        <v>339</v>
      </c>
      <c r="BI176" s="36" t="s">
        <v>339</v>
      </c>
      <c r="BJ176" s="36" t="s">
        <v>339</v>
      </c>
      <c r="BK176" s="36" t="s">
        <v>339</v>
      </c>
      <c r="BL176" s="36" t="s">
        <v>339</v>
      </c>
    </row>
    <row r="177" spans="1:64" s="37" customFormat="1" x14ac:dyDescent="0.2">
      <c r="A177" s="34">
        <v>174</v>
      </c>
      <c r="B177" s="34" t="s">
        <v>255</v>
      </c>
      <c r="C177" s="34" t="s">
        <v>262</v>
      </c>
      <c r="D177" s="41" t="s">
        <v>339</v>
      </c>
      <c r="E177" s="36" t="s">
        <v>339</v>
      </c>
      <c r="F177" s="36" t="s">
        <v>339</v>
      </c>
      <c r="G177" s="36" t="s">
        <v>339</v>
      </c>
      <c r="H177" s="36" t="s">
        <v>339</v>
      </c>
      <c r="I177" s="36" t="s">
        <v>339</v>
      </c>
      <c r="J177" s="36" t="s">
        <v>339</v>
      </c>
      <c r="K177" s="36" t="s">
        <v>339</v>
      </c>
      <c r="L177" s="36" t="s">
        <v>339</v>
      </c>
      <c r="M177" s="36" t="s">
        <v>339</v>
      </c>
      <c r="N177" s="36" t="s">
        <v>339</v>
      </c>
      <c r="O177" s="36" t="s">
        <v>339</v>
      </c>
      <c r="P177" s="36" t="s">
        <v>339</v>
      </c>
      <c r="Q177" s="36" t="s">
        <v>339</v>
      </c>
      <c r="R177" s="36" t="s">
        <v>339</v>
      </c>
      <c r="S177" s="36" t="s">
        <v>339</v>
      </c>
      <c r="T177" s="36" t="s">
        <v>339</v>
      </c>
      <c r="U177" s="36" t="s">
        <v>339</v>
      </c>
      <c r="V177" s="36" t="s">
        <v>339</v>
      </c>
      <c r="W177" s="36" t="s">
        <v>339</v>
      </c>
      <c r="X177" s="36" t="s">
        <v>339</v>
      </c>
      <c r="Y177" s="36" t="s">
        <v>339</v>
      </c>
      <c r="Z177" s="36" t="s">
        <v>339</v>
      </c>
      <c r="AA177" s="36" t="s">
        <v>339</v>
      </c>
      <c r="AB177" s="36" t="s">
        <v>339</v>
      </c>
      <c r="AC177" s="36" t="s">
        <v>339</v>
      </c>
      <c r="AD177" s="36" t="s">
        <v>339</v>
      </c>
      <c r="AE177" s="36" t="s">
        <v>339</v>
      </c>
      <c r="AF177" s="36" t="s">
        <v>339</v>
      </c>
      <c r="AG177" s="36" t="s">
        <v>339</v>
      </c>
      <c r="AH177" s="36" t="s">
        <v>339</v>
      </c>
      <c r="AI177" s="36" t="s">
        <v>339</v>
      </c>
      <c r="AJ177" s="36" t="s">
        <v>339</v>
      </c>
      <c r="AK177" s="36" t="s">
        <v>339</v>
      </c>
      <c r="AL177" s="36" t="s">
        <v>339</v>
      </c>
      <c r="AM177" s="36" t="s">
        <v>339</v>
      </c>
      <c r="AN177" s="36" t="s">
        <v>339</v>
      </c>
      <c r="AO177" s="36" t="s">
        <v>339</v>
      </c>
      <c r="AP177" s="36" t="s">
        <v>339</v>
      </c>
      <c r="AQ177" s="36" t="s">
        <v>339</v>
      </c>
      <c r="AR177" s="36" t="s">
        <v>339</v>
      </c>
      <c r="AS177" s="36" t="s">
        <v>339</v>
      </c>
      <c r="AT177" s="36" t="s">
        <v>339</v>
      </c>
      <c r="AU177" s="36" t="s">
        <v>339</v>
      </c>
      <c r="AV177" s="36" t="s">
        <v>339</v>
      </c>
      <c r="AW177" s="36" t="s">
        <v>339</v>
      </c>
      <c r="AX177" s="36" t="s">
        <v>339</v>
      </c>
      <c r="AY177" s="36" t="s">
        <v>339</v>
      </c>
      <c r="AZ177" s="36" t="s">
        <v>339</v>
      </c>
      <c r="BA177" s="36" t="s">
        <v>339</v>
      </c>
      <c r="BB177" s="36" t="s">
        <v>339</v>
      </c>
      <c r="BC177" s="36" t="s">
        <v>339</v>
      </c>
      <c r="BD177" s="36" t="s">
        <v>339</v>
      </c>
      <c r="BE177" s="36" t="s">
        <v>339</v>
      </c>
      <c r="BF177" s="36" t="s">
        <v>339</v>
      </c>
      <c r="BG177" s="36" t="s">
        <v>339</v>
      </c>
      <c r="BH177" s="36" t="s">
        <v>339</v>
      </c>
      <c r="BI177" s="36" t="s">
        <v>339</v>
      </c>
      <c r="BJ177" s="36" t="s">
        <v>339</v>
      </c>
      <c r="BK177" s="36" t="s">
        <v>339</v>
      </c>
      <c r="BL177" s="36" t="s">
        <v>339</v>
      </c>
    </row>
    <row r="178" spans="1:64" s="37" customFormat="1" x14ac:dyDescent="0.2">
      <c r="A178" s="34">
        <v>175</v>
      </c>
      <c r="B178" s="34" t="s">
        <v>264</v>
      </c>
      <c r="C178" s="34" t="s">
        <v>263</v>
      </c>
      <c r="D178" s="41" t="s">
        <v>339</v>
      </c>
      <c r="E178" s="36" t="s">
        <v>339</v>
      </c>
      <c r="F178" s="36" t="s">
        <v>339</v>
      </c>
      <c r="G178" s="36" t="s">
        <v>339</v>
      </c>
      <c r="H178" s="36" t="s">
        <v>339</v>
      </c>
      <c r="I178" s="36" t="s">
        <v>339</v>
      </c>
      <c r="J178" s="36" t="s">
        <v>339</v>
      </c>
      <c r="K178" s="36" t="s">
        <v>339</v>
      </c>
      <c r="L178" s="36" t="s">
        <v>339</v>
      </c>
      <c r="M178" s="36" t="s">
        <v>339</v>
      </c>
      <c r="N178" s="36" t="s">
        <v>339</v>
      </c>
      <c r="O178" s="36" t="s">
        <v>339</v>
      </c>
      <c r="P178" s="36" t="s">
        <v>339</v>
      </c>
      <c r="Q178" s="36" t="s">
        <v>339</v>
      </c>
      <c r="R178" s="36" t="s">
        <v>339</v>
      </c>
      <c r="S178" s="36" t="s">
        <v>339</v>
      </c>
      <c r="T178" s="36" t="s">
        <v>339</v>
      </c>
      <c r="U178" s="36" t="s">
        <v>339</v>
      </c>
      <c r="V178" s="36" t="s">
        <v>339</v>
      </c>
      <c r="W178" s="36" t="s">
        <v>339</v>
      </c>
      <c r="X178" s="36" t="s">
        <v>339</v>
      </c>
      <c r="Y178" s="36" t="s">
        <v>339</v>
      </c>
      <c r="Z178" s="36" t="s">
        <v>339</v>
      </c>
      <c r="AA178" s="36" t="s">
        <v>339</v>
      </c>
      <c r="AB178" s="36" t="s">
        <v>339</v>
      </c>
      <c r="AC178" s="36" t="s">
        <v>339</v>
      </c>
      <c r="AD178" s="36" t="s">
        <v>339</v>
      </c>
      <c r="AE178" s="36" t="s">
        <v>339</v>
      </c>
      <c r="AF178" s="36" t="s">
        <v>339</v>
      </c>
      <c r="AG178" s="36" t="s">
        <v>339</v>
      </c>
      <c r="AH178" s="36" t="s">
        <v>339</v>
      </c>
      <c r="AI178" s="36" t="s">
        <v>339</v>
      </c>
      <c r="AJ178" s="36" t="s">
        <v>339</v>
      </c>
      <c r="AK178" s="36" t="s">
        <v>339</v>
      </c>
      <c r="AL178" s="36" t="s">
        <v>339</v>
      </c>
      <c r="AM178" s="36" t="s">
        <v>339</v>
      </c>
      <c r="AN178" s="36" t="s">
        <v>339</v>
      </c>
      <c r="AO178" s="36" t="s">
        <v>339</v>
      </c>
      <c r="AP178" s="36" t="s">
        <v>339</v>
      </c>
      <c r="AQ178" s="36" t="s">
        <v>339</v>
      </c>
      <c r="AR178" s="36" t="s">
        <v>339</v>
      </c>
      <c r="AS178" s="36" t="s">
        <v>339</v>
      </c>
      <c r="AT178" s="36" t="s">
        <v>339</v>
      </c>
      <c r="AU178" s="36" t="s">
        <v>339</v>
      </c>
      <c r="AV178" s="36" t="s">
        <v>339</v>
      </c>
      <c r="AW178" s="36" t="s">
        <v>339</v>
      </c>
      <c r="AX178" s="36" t="s">
        <v>339</v>
      </c>
      <c r="AY178" s="36" t="s">
        <v>339</v>
      </c>
      <c r="AZ178" s="36" t="s">
        <v>339</v>
      </c>
      <c r="BA178" s="36" t="s">
        <v>339</v>
      </c>
      <c r="BB178" s="36" t="s">
        <v>339</v>
      </c>
      <c r="BC178" s="36" t="s">
        <v>339</v>
      </c>
      <c r="BD178" s="36" t="s">
        <v>339</v>
      </c>
      <c r="BE178" s="36" t="s">
        <v>339</v>
      </c>
      <c r="BF178" s="36" t="s">
        <v>339</v>
      </c>
      <c r="BG178" s="36" t="s">
        <v>339</v>
      </c>
      <c r="BH178" s="36" t="s">
        <v>339</v>
      </c>
      <c r="BI178" s="36" t="s">
        <v>339</v>
      </c>
      <c r="BJ178" s="36" t="s">
        <v>339</v>
      </c>
      <c r="BK178" s="36" t="s">
        <v>339</v>
      </c>
      <c r="BL178" s="36" t="s">
        <v>339</v>
      </c>
    </row>
    <row r="179" spans="1:64" s="37" customFormat="1" x14ac:dyDescent="0.2">
      <c r="A179" s="34">
        <v>176</v>
      </c>
      <c r="B179" s="34" t="s">
        <v>264</v>
      </c>
      <c r="C179" s="34" t="s">
        <v>265</v>
      </c>
      <c r="D179" s="41" t="s">
        <v>339</v>
      </c>
      <c r="E179" s="36" t="s">
        <v>339</v>
      </c>
      <c r="F179" s="36" t="s">
        <v>339</v>
      </c>
      <c r="G179" s="36" t="s">
        <v>339</v>
      </c>
      <c r="H179" s="36" t="s">
        <v>339</v>
      </c>
      <c r="I179" s="36" t="s">
        <v>339</v>
      </c>
      <c r="J179" s="36" t="s">
        <v>339</v>
      </c>
      <c r="K179" s="36" t="s">
        <v>339</v>
      </c>
      <c r="L179" s="36" t="s">
        <v>339</v>
      </c>
      <c r="M179" s="36" t="s">
        <v>339</v>
      </c>
      <c r="N179" s="36" t="s">
        <v>339</v>
      </c>
      <c r="O179" s="36" t="s">
        <v>339</v>
      </c>
      <c r="P179" s="36" t="s">
        <v>339</v>
      </c>
      <c r="Q179" s="36" t="s">
        <v>339</v>
      </c>
      <c r="R179" s="36" t="s">
        <v>339</v>
      </c>
      <c r="S179" s="36" t="s">
        <v>339</v>
      </c>
      <c r="T179" s="36" t="s">
        <v>339</v>
      </c>
      <c r="U179" s="36" t="s">
        <v>339</v>
      </c>
      <c r="V179" s="36" t="s">
        <v>339</v>
      </c>
      <c r="W179" s="36" t="s">
        <v>339</v>
      </c>
      <c r="X179" s="36" t="s">
        <v>339</v>
      </c>
      <c r="Y179" s="36" t="s">
        <v>339</v>
      </c>
      <c r="Z179" s="36" t="s">
        <v>339</v>
      </c>
      <c r="AA179" s="36" t="s">
        <v>339</v>
      </c>
      <c r="AB179" s="36" t="s">
        <v>339</v>
      </c>
      <c r="AC179" s="36" t="s">
        <v>339</v>
      </c>
      <c r="AD179" s="36" t="s">
        <v>339</v>
      </c>
      <c r="AE179" s="36" t="s">
        <v>339</v>
      </c>
      <c r="AF179" s="36" t="s">
        <v>339</v>
      </c>
      <c r="AG179" s="36" t="s">
        <v>339</v>
      </c>
      <c r="AH179" s="36" t="s">
        <v>339</v>
      </c>
      <c r="AI179" s="36" t="s">
        <v>339</v>
      </c>
      <c r="AJ179" s="36" t="s">
        <v>339</v>
      </c>
      <c r="AK179" s="36" t="s">
        <v>339</v>
      </c>
      <c r="AL179" s="36" t="s">
        <v>339</v>
      </c>
      <c r="AM179" s="36" t="s">
        <v>339</v>
      </c>
      <c r="AN179" s="36" t="s">
        <v>339</v>
      </c>
      <c r="AO179" s="36" t="s">
        <v>339</v>
      </c>
      <c r="AP179" s="36" t="s">
        <v>339</v>
      </c>
      <c r="AQ179" s="36" t="s">
        <v>339</v>
      </c>
      <c r="AR179" s="36" t="s">
        <v>339</v>
      </c>
      <c r="AS179" s="36" t="s">
        <v>339</v>
      </c>
      <c r="AT179" s="36" t="s">
        <v>339</v>
      </c>
      <c r="AU179" s="36" t="s">
        <v>339</v>
      </c>
      <c r="AV179" s="36" t="s">
        <v>339</v>
      </c>
      <c r="AW179" s="36" t="s">
        <v>339</v>
      </c>
      <c r="AX179" s="36" t="s">
        <v>339</v>
      </c>
      <c r="AY179" s="36" t="s">
        <v>339</v>
      </c>
      <c r="AZ179" s="36" t="s">
        <v>339</v>
      </c>
      <c r="BA179" s="36" t="s">
        <v>339</v>
      </c>
      <c r="BB179" s="36" t="s">
        <v>339</v>
      </c>
      <c r="BC179" s="36" t="s">
        <v>339</v>
      </c>
      <c r="BD179" s="36" t="s">
        <v>339</v>
      </c>
      <c r="BE179" s="36" t="s">
        <v>339</v>
      </c>
      <c r="BF179" s="36" t="s">
        <v>339</v>
      </c>
      <c r="BG179" s="36" t="s">
        <v>339</v>
      </c>
      <c r="BH179" s="36" t="s">
        <v>339</v>
      </c>
      <c r="BI179" s="36" t="s">
        <v>339</v>
      </c>
      <c r="BJ179" s="36" t="s">
        <v>339</v>
      </c>
      <c r="BK179" s="36" t="s">
        <v>339</v>
      </c>
      <c r="BL179" s="36" t="s">
        <v>339</v>
      </c>
    </row>
    <row r="180" spans="1:64" s="37" customFormat="1" x14ac:dyDescent="0.2">
      <c r="A180" s="34">
        <v>177</v>
      </c>
      <c r="B180" s="34" t="s">
        <v>264</v>
      </c>
      <c r="C180" s="34" t="s">
        <v>266</v>
      </c>
      <c r="D180" s="41" t="s">
        <v>339</v>
      </c>
      <c r="E180" s="36" t="s">
        <v>339</v>
      </c>
      <c r="F180" s="36" t="s">
        <v>339</v>
      </c>
      <c r="G180" s="36" t="s">
        <v>339</v>
      </c>
      <c r="H180" s="36" t="s">
        <v>339</v>
      </c>
      <c r="I180" s="36" t="s">
        <v>339</v>
      </c>
      <c r="J180" s="36" t="s">
        <v>339</v>
      </c>
      <c r="K180" s="36" t="s">
        <v>339</v>
      </c>
      <c r="L180" s="36" t="s">
        <v>339</v>
      </c>
      <c r="M180" s="36" t="s">
        <v>339</v>
      </c>
      <c r="N180" s="36" t="s">
        <v>339</v>
      </c>
      <c r="O180" s="36" t="s">
        <v>339</v>
      </c>
      <c r="P180" s="36" t="s">
        <v>339</v>
      </c>
      <c r="Q180" s="36" t="s">
        <v>339</v>
      </c>
      <c r="R180" s="36" t="s">
        <v>339</v>
      </c>
      <c r="S180" s="36" t="s">
        <v>339</v>
      </c>
      <c r="T180" s="36" t="s">
        <v>339</v>
      </c>
      <c r="U180" s="36" t="s">
        <v>339</v>
      </c>
      <c r="V180" s="36" t="s">
        <v>339</v>
      </c>
      <c r="W180" s="36" t="s">
        <v>339</v>
      </c>
      <c r="X180" s="36" t="s">
        <v>339</v>
      </c>
      <c r="Y180" s="36" t="s">
        <v>339</v>
      </c>
      <c r="Z180" s="36" t="s">
        <v>339</v>
      </c>
      <c r="AA180" s="36" t="s">
        <v>339</v>
      </c>
      <c r="AB180" s="36" t="s">
        <v>339</v>
      </c>
      <c r="AC180" s="36" t="s">
        <v>339</v>
      </c>
      <c r="AD180" s="36" t="s">
        <v>339</v>
      </c>
      <c r="AE180" s="36" t="s">
        <v>339</v>
      </c>
      <c r="AF180" s="36" t="s">
        <v>339</v>
      </c>
      <c r="AG180" s="36" t="s">
        <v>339</v>
      </c>
      <c r="AH180" s="36" t="s">
        <v>339</v>
      </c>
      <c r="AI180" s="36" t="s">
        <v>339</v>
      </c>
      <c r="AJ180" s="36" t="s">
        <v>339</v>
      </c>
      <c r="AK180" s="36" t="s">
        <v>339</v>
      </c>
      <c r="AL180" s="36" t="s">
        <v>339</v>
      </c>
      <c r="AM180" s="36" t="s">
        <v>339</v>
      </c>
      <c r="AN180" s="36" t="s">
        <v>339</v>
      </c>
      <c r="AO180" s="36" t="s">
        <v>339</v>
      </c>
      <c r="AP180" s="36" t="s">
        <v>339</v>
      </c>
      <c r="AQ180" s="36" t="s">
        <v>339</v>
      </c>
      <c r="AR180" s="36" t="s">
        <v>339</v>
      </c>
      <c r="AS180" s="36" t="s">
        <v>339</v>
      </c>
      <c r="AT180" s="36" t="s">
        <v>339</v>
      </c>
      <c r="AU180" s="36" t="s">
        <v>339</v>
      </c>
      <c r="AV180" s="36" t="s">
        <v>339</v>
      </c>
      <c r="AW180" s="36" t="s">
        <v>339</v>
      </c>
      <c r="AX180" s="36" t="s">
        <v>339</v>
      </c>
      <c r="AY180" s="36" t="s">
        <v>339</v>
      </c>
      <c r="AZ180" s="36" t="s">
        <v>339</v>
      </c>
      <c r="BA180" s="36" t="s">
        <v>339</v>
      </c>
      <c r="BB180" s="36" t="s">
        <v>339</v>
      </c>
      <c r="BC180" s="36" t="s">
        <v>339</v>
      </c>
      <c r="BD180" s="36" t="s">
        <v>339</v>
      </c>
      <c r="BE180" s="36" t="s">
        <v>339</v>
      </c>
      <c r="BF180" s="36" t="s">
        <v>339</v>
      </c>
      <c r="BG180" s="36" t="s">
        <v>339</v>
      </c>
      <c r="BH180" s="36" t="s">
        <v>339</v>
      </c>
      <c r="BI180" s="36" t="s">
        <v>339</v>
      </c>
      <c r="BJ180" s="36" t="s">
        <v>339</v>
      </c>
      <c r="BK180" s="36" t="s">
        <v>339</v>
      </c>
      <c r="BL180" s="36" t="s">
        <v>339</v>
      </c>
    </row>
    <row r="181" spans="1:64" s="37" customFormat="1" x14ac:dyDescent="0.2">
      <c r="A181" s="34">
        <v>178</v>
      </c>
      <c r="B181" s="34" t="s">
        <v>264</v>
      </c>
      <c r="C181" s="34" t="s">
        <v>267</v>
      </c>
      <c r="D181" s="41" t="s">
        <v>339</v>
      </c>
      <c r="E181" s="36" t="s">
        <v>339</v>
      </c>
      <c r="F181" s="36" t="s">
        <v>339</v>
      </c>
      <c r="G181" s="36" t="s">
        <v>339</v>
      </c>
      <c r="H181" s="36" t="s">
        <v>339</v>
      </c>
      <c r="I181" s="36" t="s">
        <v>339</v>
      </c>
      <c r="J181" s="36" t="s">
        <v>339</v>
      </c>
      <c r="K181" s="36" t="s">
        <v>339</v>
      </c>
      <c r="L181" s="36" t="s">
        <v>339</v>
      </c>
      <c r="M181" s="36" t="s">
        <v>339</v>
      </c>
      <c r="N181" s="36" t="s">
        <v>339</v>
      </c>
      <c r="O181" s="36" t="s">
        <v>339</v>
      </c>
      <c r="P181" s="36" t="s">
        <v>339</v>
      </c>
      <c r="Q181" s="36" t="s">
        <v>339</v>
      </c>
      <c r="R181" s="36" t="s">
        <v>339</v>
      </c>
      <c r="S181" s="36" t="s">
        <v>339</v>
      </c>
      <c r="T181" s="36" t="s">
        <v>339</v>
      </c>
      <c r="U181" s="36" t="s">
        <v>339</v>
      </c>
      <c r="V181" s="36" t="s">
        <v>339</v>
      </c>
      <c r="W181" s="36" t="s">
        <v>339</v>
      </c>
      <c r="X181" s="36" t="s">
        <v>339</v>
      </c>
      <c r="Y181" s="36" t="s">
        <v>339</v>
      </c>
      <c r="Z181" s="36" t="s">
        <v>339</v>
      </c>
      <c r="AA181" s="36" t="s">
        <v>339</v>
      </c>
      <c r="AB181" s="36" t="s">
        <v>339</v>
      </c>
      <c r="AC181" s="36" t="s">
        <v>339</v>
      </c>
      <c r="AD181" s="36" t="s">
        <v>339</v>
      </c>
      <c r="AE181" s="36" t="s">
        <v>339</v>
      </c>
      <c r="AF181" s="36" t="s">
        <v>339</v>
      </c>
      <c r="AG181" s="36" t="s">
        <v>339</v>
      </c>
      <c r="AH181" s="36" t="s">
        <v>339</v>
      </c>
      <c r="AI181" s="36" t="s">
        <v>339</v>
      </c>
      <c r="AJ181" s="36" t="s">
        <v>339</v>
      </c>
      <c r="AK181" s="36" t="s">
        <v>339</v>
      </c>
      <c r="AL181" s="36" t="s">
        <v>339</v>
      </c>
      <c r="AM181" s="36" t="s">
        <v>339</v>
      </c>
      <c r="AN181" s="36" t="s">
        <v>339</v>
      </c>
      <c r="AO181" s="36" t="s">
        <v>339</v>
      </c>
      <c r="AP181" s="36" t="s">
        <v>339</v>
      </c>
      <c r="AQ181" s="36" t="s">
        <v>339</v>
      </c>
      <c r="AR181" s="36" t="s">
        <v>339</v>
      </c>
      <c r="AS181" s="36" t="s">
        <v>339</v>
      </c>
      <c r="AT181" s="36" t="s">
        <v>339</v>
      </c>
      <c r="AU181" s="36" t="s">
        <v>339</v>
      </c>
      <c r="AV181" s="36" t="s">
        <v>339</v>
      </c>
      <c r="AW181" s="36" t="s">
        <v>339</v>
      </c>
      <c r="AX181" s="36" t="s">
        <v>339</v>
      </c>
      <c r="AY181" s="36" t="s">
        <v>339</v>
      </c>
      <c r="AZ181" s="36" t="s">
        <v>339</v>
      </c>
      <c r="BA181" s="36" t="s">
        <v>339</v>
      </c>
      <c r="BB181" s="36" t="s">
        <v>339</v>
      </c>
      <c r="BC181" s="36" t="s">
        <v>339</v>
      </c>
      <c r="BD181" s="36" t="s">
        <v>339</v>
      </c>
      <c r="BE181" s="36" t="s">
        <v>339</v>
      </c>
      <c r="BF181" s="36" t="s">
        <v>339</v>
      </c>
      <c r="BG181" s="36" t="s">
        <v>339</v>
      </c>
      <c r="BH181" s="36" t="s">
        <v>339</v>
      </c>
      <c r="BI181" s="36" t="s">
        <v>339</v>
      </c>
      <c r="BJ181" s="36" t="s">
        <v>339</v>
      </c>
      <c r="BK181" s="36" t="s">
        <v>339</v>
      </c>
      <c r="BL181" s="36" t="s">
        <v>339</v>
      </c>
    </row>
    <row r="182" spans="1:64" s="37" customFormat="1" x14ac:dyDescent="0.2">
      <c r="A182" s="34">
        <v>179</v>
      </c>
      <c r="B182" s="34" t="s">
        <v>264</v>
      </c>
      <c r="C182" s="34" t="s">
        <v>268</v>
      </c>
      <c r="D182" s="41" t="s">
        <v>339</v>
      </c>
      <c r="E182" s="36" t="s">
        <v>339</v>
      </c>
      <c r="F182" s="36" t="s">
        <v>339</v>
      </c>
      <c r="G182" s="36" t="s">
        <v>339</v>
      </c>
      <c r="H182" s="36" t="s">
        <v>339</v>
      </c>
      <c r="I182" s="36" t="s">
        <v>339</v>
      </c>
      <c r="J182" s="36" t="s">
        <v>339</v>
      </c>
      <c r="K182" s="36" t="s">
        <v>339</v>
      </c>
      <c r="L182" s="36" t="s">
        <v>339</v>
      </c>
      <c r="M182" s="36" t="s">
        <v>339</v>
      </c>
      <c r="N182" s="36" t="s">
        <v>339</v>
      </c>
      <c r="O182" s="36" t="s">
        <v>339</v>
      </c>
      <c r="P182" s="36" t="s">
        <v>339</v>
      </c>
      <c r="Q182" s="36" t="s">
        <v>339</v>
      </c>
      <c r="R182" s="36" t="s">
        <v>339</v>
      </c>
      <c r="S182" s="36" t="s">
        <v>339</v>
      </c>
      <c r="T182" s="36" t="s">
        <v>339</v>
      </c>
      <c r="U182" s="36" t="s">
        <v>339</v>
      </c>
      <c r="V182" s="36" t="s">
        <v>339</v>
      </c>
      <c r="W182" s="36" t="s">
        <v>339</v>
      </c>
      <c r="X182" s="36" t="s">
        <v>339</v>
      </c>
      <c r="Y182" s="36" t="s">
        <v>339</v>
      </c>
      <c r="Z182" s="36" t="s">
        <v>339</v>
      </c>
      <c r="AA182" s="36" t="s">
        <v>339</v>
      </c>
      <c r="AB182" s="36" t="s">
        <v>339</v>
      </c>
      <c r="AC182" s="36" t="s">
        <v>339</v>
      </c>
      <c r="AD182" s="36" t="s">
        <v>339</v>
      </c>
      <c r="AE182" s="36" t="s">
        <v>339</v>
      </c>
      <c r="AF182" s="36" t="s">
        <v>339</v>
      </c>
      <c r="AG182" s="36" t="s">
        <v>339</v>
      </c>
      <c r="AH182" s="36" t="s">
        <v>339</v>
      </c>
      <c r="AI182" s="36" t="s">
        <v>339</v>
      </c>
      <c r="AJ182" s="36" t="s">
        <v>339</v>
      </c>
      <c r="AK182" s="36" t="s">
        <v>339</v>
      </c>
      <c r="AL182" s="36" t="s">
        <v>339</v>
      </c>
      <c r="AM182" s="36" t="s">
        <v>339</v>
      </c>
      <c r="AN182" s="36" t="s">
        <v>339</v>
      </c>
      <c r="AO182" s="36" t="s">
        <v>339</v>
      </c>
      <c r="AP182" s="36" t="s">
        <v>339</v>
      </c>
      <c r="AQ182" s="36" t="s">
        <v>339</v>
      </c>
      <c r="AR182" s="36" t="s">
        <v>339</v>
      </c>
      <c r="AS182" s="36" t="s">
        <v>339</v>
      </c>
      <c r="AT182" s="36" t="s">
        <v>339</v>
      </c>
      <c r="AU182" s="36" t="s">
        <v>339</v>
      </c>
      <c r="AV182" s="36" t="s">
        <v>339</v>
      </c>
      <c r="AW182" s="36" t="s">
        <v>339</v>
      </c>
      <c r="AX182" s="36" t="s">
        <v>339</v>
      </c>
      <c r="AY182" s="36" t="s">
        <v>339</v>
      </c>
      <c r="AZ182" s="36" t="s">
        <v>339</v>
      </c>
      <c r="BA182" s="36" t="s">
        <v>339</v>
      </c>
      <c r="BB182" s="36" t="s">
        <v>339</v>
      </c>
      <c r="BC182" s="36" t="s">
        <v>339</v>
      </c>
      <c r="BD182" s="36" t="s">
        <v>339</v>
      </c>
      <c r="BE182" s="36" t="s">
        <v>339</v>
      </c>
      <c r="BF182" s="36" t="s">
        <v>339</v>
      </c>
      <c r="BG182" s="36" t="s">
        <v>339</v>
      </c>
      <c r="BH182" s="36" t="s">
        <v>339</v>
      </c>
      <c r="BI182" s="36" t="s">
        <v>339</v>
      </c>
      <c r="BJ182" s="36" t="s">
        <v>339</v>
      </c>
      <c r="BK182" s="36" t="s">
        <v>339</v>
      </c>
      <c r="BL182" s="36" t="s">
        <v>339</v>
      </c>
    </row>
    <row r="183" spans="1:64" s="37" customFormat="1" x14ac:dyDescent="0.2">
      <c r="A183" s="7"/>
      <c r="B183" s="7"/>
      <c r="C183" s="7"/>
      <c r="D183" s="42"/>
    </row>
    <row r="184" spans="1:64" s="37" customFormat="1" x14ac:dyDescent="0.2">
      <c r="A184" s="7"/>
      <c r="B184" s="36" t="s">
        <v>337</v>
      </c>
      <c r="C184" s="36" t="s">
        <v>1</v>
      </c>
      <c r="D184" s="41"/>
      <c r="E184" s="36"/>
      <c r="F184" s="36"/>
      <c r="G184" s="36"/>
      <c r="H184" s="36"/>
      <c r="I184" s="36"/>
      <c r="J184" s="36"/>
      <c r="K184" s="36"/>
      <c r="L184" s="36"/>
      <c r="M184" s="36"/>
      <c r="N184" s="36"/>
      <c r="O184" s="36"/>
      <c r="P184" s="36"/>
      <c r="Q184" s="36"/>
      <c r="R184" s="36"/>
      <c r="S184" s="36"/>
      <c r="T184" s="36"/>
      <c r="U184" s="36"/>
      <c r="V184" s="36"/>
      <c r="W184" s="36"/>
      <c r="X184" s="36"/>
      <c r="Y184" s="36"/>
      <c r="Z184" s="36"/>
      <c r="AA184" s="36"/>
      <c r="AB184" s="36"/>
      <c r="AC184" s="36"/>
      <c r="AD184" s="36"/>
      <c r="AE184" s="36"/>
      <c r="AF184" s="36"/>
      <c r="AG184" s="36"/>
      <c r="AH184" s="36"/>
      <c r="AI184" s="36"/>
      <c r="AJ184" s="36"/>
      <c r="AK184" s="36"/>
      <c r="AL184" s="36"/>
      <c r="AM184" s="36"/>
      <c r="AN184" s="36"/>
      <c r="AO184" s="36"/>
      <c r="AP184" s="36"/>
      <c r="AQ184" s="36"/>
      <c r="AR184" s="36"/>
      <c r="AS184" s="36"/>
      <c r="AT184" s="36"/>
      <c r="AU184" s="36"/>
      <c r="AV184" s="36"/>
      <c r="AW184" s="36"/>
      <c r="AX184" s="36"/>
      <c r="AY184" s="36"/>
      <c r="AZ184" s="36"/>
      <c r="BA184" s="36"/>
      <c r="BB184" s="36"/>
      <c r="BC184" s="36"/>
      <c r="BD184" s="36"/>
      <c r="BE184" s="36"/>
      <c r="BF184" s="36"/>
      <c r="BG184" s="36"/>
      <c r="BH184" s="36"/>
      <c r="BI184" s="36"/>
      <c r="BJ184" s="36"/>
      <c r="BK184" s="36"/>
      <c r="BL184" s="36"/>
    </row>
    <row r="185" spans="1:64" s="37" customFormat="1" x14ac:dyDescent="0.2">
      <c r="A185" s="7"/>
      <c r="B185" s="36">
        <v>1</v>
      </c>
      <c r="C185" s="34" t="s">
        <v>106</v>
      </c>
      <c r="D185" s="41">
        <f>IF(D4="－","－",MAX(D4:D27))</f>
        <v>6.8638064390000002</v>
      </c>
      <c r="E185" s="41">
        <f>IF(E4="－","－",SUM(E4:E27))</f>
        <v>539</v>
      </c>
      <c r="F185" s="41">
        <f t="shared" ref="F185:BL185" si="0">IF(F4="－","－",SUM(F4:F27))</f>
        <v>141</v>
      </c>
      <c r="G185" s="41">
        <f t="shared" si="0"/>
        <v>175</v>
      </c>
      <c r="H185" s="41">
        <f t="shared" si="0"/>
        <v>223</v>
      </c>
      <c r="I185" s="41">
        <f t="shared" si="0"/>
        <v>1556.3430481280034</v>
      </c>
      <c r="J185" s="41">
        <f t="shared" si="0"/>
        <v>4510.4004562092077</v>
      </c>
      <c r="K185" s="41">
        <f t="shared" si="0"/>
        <v>908.98710629563107</v>
      </c>
      <c r="L185" s="41">
        <f t="shared" si="0"/>
        <v>647.35594183237231</v>
      </c>
      <c r="M185" s="41">
        <f t="shared" si="0"/>
        <v>3791.8867043340729</v>
      </c>
      <c r="N185" s="41">
        <f t="shared" si="0"/>
        <v>2274.8568000031391</v>
      </c>
      <c r="O185" s="41">
        <f t="shared" si="0"/>
        <v>22.275422046999999</v>
      </c>
      <c r="P185" s="41">
        <f t="shared" si="0"/>
        <v>36.192632821999993</v>
      </c>
      <c r="Q185" s="41">
        <f t="shared" si="0"/>
        <v>19.909058873999996</v>
      </c>
      <c r="R185" s="41">
        <f t="shared" si="0"/>
        <v>2.3663631729999999</v>
      </c>
      <c r="S185" s="41">
        <f t="shared" si="0"/>
        <v>33.106072149999996</v>
      </c>
      <c r="T185" s="41">
        <f t="shared" si="0"/>
        <v>3.0865606720000001</v>
      </c>
      <c r="U185" s="41">
        <f t="shared" si="0"/>
        <v>44.382150000000003</v>
      </c>
      <c r="V185" s="41">
        <f t="shared" si="0"/>
        <v>105.17119999999996</v>
      </c>
      <c r="W185" s="41">
        <f t="shared" si="0"/>
        <v>1623.0006201750032</v>
      </c>
      <c r="X185" s="41">
        <f t="shared" si="0"/>
        <v>4651.764289031209</v>
      </c>
      <c r="Y185" s="41">
        <f t="shared" si="0"/>
        <v>6274.7649092062138</v>
      </c>
      <c r="Z185" s="41">
        <f t="shared" si="0"/>
        <v>3.0800375288271691</v>
      </c>
      <c r="AA185" s="41">
        <f t="shared" si="0"/>
        <v>1.4914730613463427</v>
      </c>
      <c r="AB185" s="41">
        <f t="shared" si="0"/>
        <v>1.4914730598099997</v>
      </c>
      <c r="AC185" s="41">
        <f t="shared" si="0"/>
        <v>9.6662724299822251</v>
      </c>
      <c r="AD185" s="41">
        <f t="shared" si="0"/>
        <v>41.667690166749423</v>
      </c>
      <c r="AE185" s="41">
        <f t="shared" si="0"/>
        <v>417.81808781860701</v>
      </c>
      <c r="AF185" s="41">
        <f t="shared" si="0"/>
        <v>459.48577798535649</v>
      </c>
      <c r="AG185" s="41">
        <f t="shared" si="0"/>
        <v>2.930680055174435</v>
      </c>
      <c r="AH185" s="41">
        <f t="shared" si="0"/>
        <v>4.9855246915611113</v>
      </c>
      <c r="AI185" s="41">
        <f t="shared" si="0"/>
        <v>15.967153404053823</v>
      </c>
      <c r="AJ185" s="41">
        <f t="shared" si="0"/>
        <v>5.847788206677669E-2</v>
      </c>
      <c r="AK185" s="41">
        <f t="shared" si="0"/>
        <v>7.0667129322946429E-2</v>
      </c>
      <c r="AL185" s="41">
        <f t="shared" si="0"/>
        <v>0.17674424127703398</v>
      </c>
      <c r="AM185" s="41">
        <f t="shared" si="0"/>
        <v>12.655430367223438</v>
      </c>
      <c r="AN185" s="41">
        <f t="shared" si="0"/>
        <v>46.723881987633447</v>
      </c>
      <c r="AO185" s="41">
        <f t="shared" si="0"/>
        <v>433.96198546393799</v>
      </c>
      <c r="AP185" s="41">
        <f t="shared" si="0"/>
        <v>22226.813134839995</v>
      </c>
      <c r="AQ185" s="41">
        <f t="shared" si="0"/>
        <v>11968.283995678999</v>
      </c>
      <c r="AR185" s="41">
        <f t="shared" si="0"/>
        <v>34195.097130519003</v>
      </c>
      <c r="AS185" s="41">
        <f t="shared" si="0"/>
        <v>2642.3715284239997</v>
      </c>
      <c r="AT185" s="41">
        <f t="shared" si="0"/>
        <v>61000.418169877994</v>
      </c>
      <c r="AU185" s="41">
        <f t="shared" si="0"/>
        <v>137360.09553477203</v>
      </c>
      <c r="AV185" s="41">
        <f t="shared" si="0"/>
        <v>45671.019299514999</v>
      </c>
      <c r="AW185" s="41">
        <f t="shared" si="0"/>
        <v>102944.526502903</v>
      </c>
      <c r="AX185" s="41">
        <f t="shared" si="0"/>
        <v>44951.921527119994</v>
      </c>
      <c r="AY185" s="41">
        <f t="shared" si="0"/>
        <v>101313.96748041398</v>
      </c>
      <c r="AZ185" s="41">
        <f t="shared" si="0"/>
        <v>45.516027263000005</v>
      </c>
      <c r="BA185" s="41">
        <f t="shared" si="0"/>
        <v>91.032054535000015</v>
      </c>
      <c r="BB185" s="41">
        <f t="shared" si="0"/>
        <v>127.10880797099999</v>
      </c>
      <c r="BC185" s="41">
        <f t="shared" si="0"/>
        <v>6924.7285735270016</v>
      </c>
      <c r="BD185" s="41">
        <f t="shared" si="0"/>
        <v>15640.299995820997</v>
      </c>
      <c r="BE185" s="41">
        <f t="shared" si="0"/>
        <v>7.5360953210000003</v>
      </c>
      <c r="BF185" s="41">
        <f t="shared" si="0"/>
        <v>15.072190657000002</v>
      </c>
      <c r="BG185" s="41">
        <f t="shared" si="0"/>
        <v>123.30984484299998</v>
      </c>
      <c r="BH185" s="41">
        <f t="shared" si="0"/>
        <v>878.45064038199996</v>
      </c>
      <c r="BI185" s="41">
        <f t="shared" si="0"/>
        <v>13.860000000000005</v>
      </c>
      <c r="BJ185" s="41">
        <f t="shared" si="0"/>
        <v>19.48</v>
      </c>
      <c r="BK185" s="41">
        <f t="shared" si="0"/>
        <v>28.410000000000007</v>
      </c>
      <c r="BL185" s="41">
        <f t="shared" si="0"/>
        <v>35.489999999999966</v>
      </c>
    </row>
    <row r="186" spans="1:64" s="37" customFormat="1" x14ac:dyDescent="0.2">
      <c r="A186" s="7"/>
      <c r="B186" s="36">
        <v>2</v>
      </c>
      <c r="C186" s="34" t="s">
        <v>131</v>
      </c>
      <c r="D186" s="41">
        <f>IF(D28="－","－",MAX(D28:D35))</f>
        <v>5.6604714749999996</v>
      </c>
      <c r="E186" s="41">
        <f>IF(E28="－","－",SUM(E28:E35))</f>
        <v>627</v>
      </c>
      <c r="F186" s="41">
        <f t="shared" ref="F186:BL186" si="1">IF(F28="－","－",SUM(F28:F35))</f>
        <v>2</v>
      </c>
      <c r="G186" s="41">
        <f t="shared" si="1"/>
        <v>41</v>
      </c>
      <c r="H186" s="41">
        <f t="shared" si="1"/>
        <v>584</v>
      </c>
      <c r="I186" s="41">
        <f t="shared" si="1"/>
        <v>0.56992519776193751</v>
      </c>
      <c r="J186" s="41">
        <f t="shared" si="1"/>
        <v>108.40091080904047</v>
      </c>
      <c r="K186" s="41">
        <f t="shared" si="1"/>
        <v>0.1507601977804689</v>
      </c>
      <c r="L186" s="41">
        <f t="shared" si="1"/>
        <v>0.41916499998146861</v>
      </c>
      <c r="M186" s="41">
        <f t="shared" si="1"/>
        <v>11.999579006623222</v>
      </c>
      <c r="N186" s="41">
        <f t="shared" si="1"/>
        <v>96.971257000179179</v>
      </c>
      <c r="O186" s="41">
        <f t="shared" si="1"/>
        <v>3.0774787850000003</v>
      </c>
      <c r="P186" s="41">
        <f t="shared" si="1"/>
        <v>5.4079874629999996</v>
      </c>
      <c r="Q186" s="41">
        <f t="shared" si="1"/>
        <v>2.8182252560000003</v>
      </c>
      <c r="R186" s="41">
        <f t="shared" si="1"/>
        <v>0.25925352900000004</v>
      </c>
      <c r="S186" s="41">
        <f t="shared" si="1"/>
        <v>5.0698306830000002</v>
      </c>
      <c r="T186" s="41">
        <f t="shared" si="1"/>
        <v>0.33815678000000005</v>
      </c>
      <c r="U186" s="41">
        <f t="shared" si="1"/>
        <v>0.61510000000000009</v>
      </c>
      <c r="V186" s="41">
        <f t="shared" si="1"/>
        <v>1.4722</v>
      </c>
      <c r="W186" s="41">
        <f t="shared" si="1"/>
        <v>4.2625039827619382</v>
      </c>
      <c r="X186" s="41">
        <f t="shared" si="1"/>
        <v>115.28109827204045</v>
      </c>
      <c r="Y186" s="41">
        <f t="shared" si="1"/>
        <v>119.54360225480239</v>
      </c>
      <c r="Z186" s="41">
        <f t="shared" si="1"/>
        <v>7.0923363185151148E-3</v>
      </c>
      <c r="AA186" s="41">
        <f t="shared" si="1"/>
        <v>1.6968704062141147E-3</v>
      </c>
      <c r="AB186" s="41">
        <f t="shared" si="1"/>
        <v>1.6968708119500001E-3</v>
      </c>
      <c r="AC186" s="41">
        <f t="shared" si="1"/>
        <v>1.6772472404923367E-3</v>
      </c>
      <c r="AD186" s="41">
        <f t="shared" si="1"/>
        <v>2.1870509294297436</v>
      </c>
      <c r="AE186" s="41">
        <f t="shared" si="1"/>
        <v>19.68345836486769</v>
      </c>
      <c r="AF186" s="41">
        <f t="shared" si="1"/>
        <v>21.870509294297413</v>
      </c>
      <c r="AG186" s="41">
        <f t="shared" si="1"/>
        <v>4.4517800983959653E-2</v>
      </c>
      <c r="AH186" s="41">
        <f t="shared" si="1"/>
        <v>7.5731431558919857E-2</v>
      </c>
      <c r="AI186" s="41">
        <f t="shared" si="1"/>
        <v>0.24254526053329745</v>
      </c>
      <c r="AJ186" s="41">
        <f t="shared" si="1"/>
        <v>6.47454732428742E-5</v>
      </c>
      <c r="AK186" s="41">
        <f t="shared" si="1"/>
        <v>7.8241180116187534E-5</v>
      </c>
      <c r="AL186" s="41">
        <f t="shared" si="1"/>
        <v>1.9568755868175597E-4</v>
      </c>
      <c r="AM186" s="41">
        <f t="shared" si="1"/>
        <v>4.6259793697694868E-2</v>
      </c>
      <c r="AN186" s="41">
        <f t="shared" si="1"/>
        <v>2.2628606021687787</v>
      </c>
      <c r="AO186" s="41">
        <f t="shared" si="1"/>
        <v>19.926199312959668</v>
      </c>
      <c r="AP186" s="41">
        <f t="shared" si="1"/>
        <v>3294.5451022239995</v>
      </c>
      <c r="AQ186" s="41">
        <f t="shared" si="1"/>
        <v>1773.9858242720002</v>
      </c>
      <c r="AR186" s="41">
        <f t="shared" si="1"/>
        <v>5068.5309264959997</v>
      </c>
      <c r="AS186" s="41">
        <f t="shared" si="1"/>
        <v>74.014859246000015</v>
      </c>
      <c r="AT186" s="41">
        <f t="shared" si="1"/>
        <v>10018.537033307999</v>
      </c>
      <c r="AU186" s="41">
        <f t="shared" si="1"/>
        <v>22808.713871984004</v>
      </c>
      <c r="AV186" s="41">
        <f t="shared" si="1"/>
        <v>8517.1624525420011</v>
      </c>
      <c r="AW186" s="41">
        <f t="shared" si="1"/>
        <v>18976.489981192</v>
      </c>
      <c r="AX186" s="41">
        <f t="shared" si="1"/>
        <v>7910.1646258470009</v>
      </c>
      <c r="AY186" s="41">
        <f t="shared" si="1"/>
        <v>17637.712964838</v>
      </c>
      <c r="AZ186" s="41">
        <f t="shared" si="1"/>
        <v>0.147478263</v>
      </c>
      <c r="BA186" s="41">
        <f t="shared" si="1"/>
        <v>0.294956528</v>
      </c>
      <c r="BB186" s="41">
        <f t="shared" si="1"/>
        <v>64.538259461999999</v>
      </c>
      <c r="BC186" s="41">
        <f t="shared" si="1"/>
        <v>8380.4702990360001</v>
      </c>
      <c r="BD186" s="41">
        <f t="shared" si="1"/>
        <v>18355.307656306999</v>
      </c>
      <c r="BE186" s="41">
        <f t="shared" si="1"/>
        <v>0.39937041400000006</v>
      </c>
      <c r="BF186" s="41">
        <f t="shared" si="1"/>
        <v>0.79874083100000004</v>
      </c>
      <c r="BG186" s="41">
        <f t="shared" si="1"/>
        <v>78.943054107000009</v>
      </c>
      <c r="BH186" s="41">
        <f t="shared" si="1"/>
        <v>725.78896591799992</v>
      </c>
      <c r="BI186" s="41">
        <f t="shared" si="1"/>
        <v>0.03</v>
      </c>
      <c r="BJ186" s="41">
        <f t="shared" si="1"/>
        <v>0.03</v>
      </c>
      <c r="BK186" s="41">
        <f t="shared" si="1"/>
        <v>0.15</v>
      </c>
      <c r="BL186" s="41">
        <f t="shared" si="1"/>
        <v>0.15</v>
      </c>
    </row>
    <row r="187" spans="1:64" s="37" customFormat="1" x14ac:dyDescent="0.2">
      <c r="A187" s="7"/>
      <c r="B187" s="36">
        <v>3</v>
      </c>
      <c r="C187" s="34" t="s">
        <v>140</v>
      </c>
      <c r="D187" s="41">
        <f>IF(D36="－","－",MAX(D36:D55))</f>
        <v>5.1744783610000002</v>
      </c>
      <c r="E187" s="41">
        <f>IF(E36="－","－",SUM(E36:E55))</f>
        <v>776</v>
      </c>
      <c r="F187" s="41">
        <f t="shared" ref="F187:BL187" si="2">IF(F36="－","－",SUM(F36:F55))</f>
        <v>2</v>
      </c>
      <c r="G187" s="41">
        <f t="shared" si="2"/>
        <v>27</v>
      </c>
      <c r="H187" s="41">
        <f t="shared" si="2"/>
        <v>747</v>
      </c>
      <c r="I187" s="41">
        <f t="shared" si="2"/>
        <v>5.3387981474039167E-6</v>
      </c>
      <c r="J187" s="41">
        <f t="shared" si="2"/>
        <v>3.0656810250632875E-2</v>
      </c>
      <c r="K187" s="41">
        <f t="shared" si="2"/>
        <v>5.3387981474039167E-6</v>
      </c>
      <c r="L187" s="41">
        <f t="shared" si="2"/>
        <v>0</v>
      </c>
      <c r="M187" s="41">
        <f t="shared" si="2"/>
        <v>1.9921490487818721E-3</v>
      </c>
      <c r="N187" s="41">
        <f t="shared" si="2"/>
        <v>2.8669999999998405E-2</v>
      </c>
      <c r="O187" s="41">
        <f t="shared" si="2"/>
        <v>8.4027609000000003E-2</v>
      </c>
      <c r="P187" s="41">
        <f t="shared" si="2"/>
        <v>0.12963361999999998</v>
      </c>
      <c r="Q187" s="41">
        <f t="shared" si="2"/>
        <v>7.0011875000000001E-2</v>
      </c>
      <c r="R187" s="41">
        <f t="shared" si="2"/>
        <v>1.4015733999999998E-2</v>
      </c>
      <c r="S187" s="41">
        <f t="shared" si="2"/>
        <v>0.111352227</v>
      </c>
      <c r="T187" s="41">
        <f t="shared" si="2"/>
        <v>1.8281393E-2</v>
      </c>
      <c r="U187" s="41">
        <f t="shared" si="2"/>
        <v>1.4886999999999992</v>
      </c>
      <c r="V187" s="41">
        <f t="shared" si="2"/>
        <v>3.5421999999999993</v>
      </c>
      <c r="W187" s="41">
        <f t="shared" si="2"/>
        <v>1.5727329477981469</v>
      </c>
      <c r="X187" s="41">
        <f t="shared" si="2"/>
        <v>3.7024904302506325</v>
      </c>
      <c r="Y187" s="41">
        <f t="shared" si="2"/>
        <v>5.2752233780487803</v>
      </c>
      <c r="Z187" s="41">
        <f t="shared" si="2"/>
        <v>4.4620869209430806E-7</v>
      </c>
      <c r="AA187" s="41">
        <f t="shared" si="2"/>
        <v>9.5488660108181896E-8</v>
      </c>
      <c r="AB187" s="41">
        <f t="shared" si="2"/>
        <v>9.5488699999999999E-8</v>
      </c>
      <c r="AC187" s="41">
        <f t="shared" si="2"/>
        <v>1.5489006141211982E-8</v>
      </c>
      <c r="AD187" s="41">
        <f t="shared" si="2"/>
        <v>1.6697578819856952E-4</v>
      </c>
      <c r="AE187" s="41">
        <f t="shared" si="2"/>
        <v>1.5027820937871252E-3</v>
      </c>
      <c r="AF187" s="41">
        <f t="shared" si="2"/>
        <v>1.669757881985695E-3</v>
      </c>
      <c r="AG187" s="41">
        <f t="shared" si="2"/>
        <v>0.10079476217573</v>
      </c>
      <c r="AH187" s="41">
        <f t="shared" si="2"/>
        <v>0.17146695174721888</v>
      </c>
      <c r="AI187" s="41">
        <f t="shared" si="2"/>
        <v>0.54915766978501157</v>
      </c>
      <c r="AJ187" s="41">
        <f t="shared" si="2"/>
        <v>3.7432809577335136E-9</v>
      </c>
      <c r="AK187" s="41">
        <f t="shared" si="2"/>
        <v>4.5235397159499309E-9</v>
      </c>
      <c r="AL187" s="41">
        <f t="shared" si="2"/>
        <v>1.1313740952011335E-8</v>
      </c>
      <c r="AM187" s="41">
        <f t="shared" si="2"/>
        <v>0.10079478140801709</v>
      </c>
      <c r="AN187" s="41">
        <f t="shared" si="2"/>
        <v>0.17163393205895716</v>
      </c>
      <c r="AO187" s="41">
        <f t="shared" si="2"/>
        <v>0.55066046319253981</v>
      </c>
      <c r="AP187" s="41">
        <f t="shared" si="2"/>
        <v>5.3815213160000006</v>
      </c>
      <c r="AQ187" s="41">
        <f t="shared" si="2"/>
        <v>2.8977422430000002</v>
      </c>
      <c r="AR187" s="41">
        <f t="shared" si="2"/>
        <v>8.2792635590000003</v>
      </c>
      <c r="AS187" s="41">
        <f t="shared" si="2"/>
        <v>4.6424070000000003E-3</v>
      </c>
      <c r="AT187" s="41">
        <f t="shared" si="2"/>
        <v>2.4791590000000002E-2</v>
      </c>
      <c r="AU187" s="41">
        <f t="shared" si="2"/>
        <v>5.5768768999999996E-2</v>
      </c>
      <c r="AV187" s="41">
        <f t="shared" si="2"/>
        <v>0.18297147599999999</v>
      </c>
      <c r="AW187" s="41">
        <f t="shared" si="2"/>
        <v>0.41228745300000003</v>
      </c>
      <c r="AX187" s="41">
        <f t="shared" si="2"/>
        <v>0.16119372900000001</v>
      </c>
      <c r="AY187" s="41">
        <f t="shared" si="2"/>
        <v>0.36320233499999999</v>
      </c>
      <c r="AZ187" s="41">
        <f t="shared" si="2"/>
        <v>9.4530000000000005E-5</v>
      </c>
      <c r="BA187" s="41">
        <f t="shared" si="2"/>
        <v>1.89063E-4</v>
      </c>
      <c r="BB187" s="41">
        <f t="shared" si="2"/>
        <v>3.0771531329999999</v>
      </c>
      <c r="BC187" s="41">
        <f t="shared" si="2"/>
        <v>225.10498367699998</v>
      </c>
      <c r="BD187" s="41">
        <f t="shared" si="2"/>
        <v>499.116697843</v>
      </c>
      <c r="BE187" s="41">
        <f t="shared" si="2"/>
        <v>0.23579717099999997</v>
      </c>
      <c r="BF187" s="41">
        <f t="shared" si="2"/>
        <v>0.47159434599999994</v>
      </c>
      <c r="BG187" s="41">
        <f t="shared" si="2"/>
        <v>4.8656267470000003</v>
      </c>
      <c r="BH187" s="41">
        <f t="shared" si="2"/>
        <v>37.072797707999996</v>
      </c>
      <c r="BI187" s="41">
        <f t="shared" si="2"/>
        <v>0</v>
      </c>
      <c r="BJ187" s="41">
        <f t="shared" si="2"/>
        <v>0</v>
      </c>
      <c r="BK187" s="41">
        <f t="shared" si="2"/>
        <v>0</v>
      </c>
      <c r="BL187" s="41">
        <f t="shared" si="2"/>
        <v>0</v>
      </c>
    </row>
    <row r="188" spans="1:64" s="37" customFormat="1" x14ac:dyDescent="0.2">
      <c r="A188" s="7"/>
      <c r="B188" s="36">
        <v>4</v>
      </c>
      <c r="C188" s="34" t="s">
        <v>161</v>
      </c>
      <c r="D188" s="41">
        <f>IF(D56="－","－",MAX(D56:D66))</f>
        <v>5.0798414510000001</v>
      </c>
      <c r="E188" s="41">
        <f>IF(E56="－","－",SUM(E56:E66))</f>
        <v>590</v>
      </c>
      <c r="F188" s="41">
        <f t="shared" ref="F188:BL188" si="3">IF(F56="－","－",SUM(F56:F66))</f>
        <v>0</v>
      </c>
      <c r="G188" s="41">
        <f t="shared" si="3"/>
        <v>11</v>
      </c>
      <c r="H188" s="41">
        <f t="shared" si="3"/>
        <v>579</v>
      </c>
      <c r="I188" s="41">
        <f t="shared" si="3"/>
        <v>1.5156201306635808E-4</v>
      </c>
      <c r="J188" s="41">
        <f t="shared" si="3"/>
        <v>1.350402910745335</v>
      </c>
      <c r="K188" s="41">
        <f t="shared" si="3"/>
        <v>1.5156201306635808E-4</v>
      </c>
      <c r="L188" s="41">
        <f t="shared" si="3"/>
        <v>0</v>
      </c>
      <c r="M188" s="41">
        <f t="shared" si="3"/>
        <v>3.7209472758443357E-2</v>
      </c>
      <c r="N188" s="41">
        <f t="shared" si="3"/>
        <v>1.3133449999999578</v>
      </c>
      <c r="O188" s="41">
        <f t="shared" si="3"/>
        <v>0.17010692599999999</v>
      </c>
      <c r="P188" s="41">
        <f t="shared" si="3"/>
        <v>0.306559955</v>
      </c>
      <c r="Q188" s="41">
        <f t="shared" si="3"/>
        <v>0.158543076</v>
      </c>
      <c r="R188" s="41">
        <f t="shared" si="3"/>
        <v>1.1563850000000001E-2</v>
      </c>
      <c r="S188" s="41">
        <f t="shared" si="3"/>
        <v>0.29147667199999999</v>
      </c>
      <c r="T188" s="41">
        <f t="shared" si="3"/>
        <v>1.5083282999999999E-2</v>
      </c>
      <c r="U188" s="41">
        <f t="shared" si="3"/>
        <v>0.17760000000000004</v>
      </c>
      <c r="V188" s="41">
        <f t="shared" si="3"/>
        <v>0.42119999999999996</v>
      </c>
      <c r="W188" s="41">
        <f t="shared" si="3"/>
        <v>0.34785848801306635</v>
      </c>
      <c r="X188" s="41">
        <f t="shared" si="3"/>
        <v>2.0781628657453353</v>
      </c>
      <c r="Y188" s="41">
        <f t="shared" si="3"/>
        <v>2.4260213537584017</v>
      </c>
      <c r="Z188" s="41">
        <f t="shared" si="3"/>
        <v>1.4506231934275354E-5</v>
      </c>
      <c r="AA188" s="41">
        <f t="shared" si="3"/>
        <v>3.1043336339349245E-6</v>
      </c>
      <c r="AB188" s="41">
        <f t="shared" si="3"/>
        <v>3.1043290000000002E-6</v>
      </c>
      <c r="AC188" s="41">
        <f t="shared" si="3"/>
        <v>1.4593152982332631E-6</v>
      </c>
      <c r="AD188" s="41">
        <f t="shared" si="3"/>
        <v>2.4475487594999755E-2</v>
      </c>
      <c r="AE188" s="41">
        <f t="shared" si="3"/>
        <v>0.2202793883549978</v>
      </c>
      <c r="AF188" s="41">
        <f t="shared" si="3"/>
        <v>0.24475487594999748</v>
      </c>
      <c r="AG188" s="41">
        <f t="shared" si="3"/>
        <v>1.2129657922592281E-2</v>
      </c>
      <c r="AH188" s="41">
        <f t="shared" si="3"/>
        <v>2.0634360603950085E-2</v>
      </c>
      <c r="AI188" s="41">
        <f t="shared" si="3"/>
        <v>6.6085722474813105E-2</v>
      </c>
      <c r="AJ188" s="41">
        <f t="shared" si="3"/>
        <v>1.1828459142248569E-7</v>
      </c>
      <c r="AK188" s="41">
        <f t="shared" si="3"/>
        <v>1.4294012475315142E-7</v>
      </c>
      <c r="AL188" s="41">
        <f t="shared" si="3"/>
        <v>3.5750488437255452E-7</v>
      </c>
      <c r="AM188" s="41">
        <f t="shared" si="3"/>
        <v>1.2131235522481935E-2</v>
      </c>
      <c r="AN188" s="41">
        <f t="shared" si="3"/>
        <v>4.5109991139074594E-2</v>
      </c>
      <c r="AO188" s="41">
        <f t="shared" si="3"/>
        <v>0.28636546833469528</v>
      </c>
      <c r="AP188" s="41">
        <f t="shared" si="3"/>
        <v>2.7287009119999999</v>
      </c>
      <c r="AQ188" s="41">
        <f t="shared" si="3"/>
        <v>1.46930049</v>
      </c>
      <c r="AR188" s="41">
        <f t="shared" si="3"/>
        <v>4.1980014020000009</v>
      </c>
      <c r="AS188" s="41">
        <f t="shared" si="3"/>
        <v>2.9957919000000003E-2</v>
      </c>
      <c r="AT188" s="41">
        <f t="shared" si="3"/>
        <v>0.20463356906560815</v>
      </c>
      <c r="AU188" s="41">
        <f t="shared" si="3"/>
        <v>0.45470903215821973</v>
      </c>
      <c r="AV188" s="41">
        <f t="shared" si="3"/>
        <v>1.1331603960000001</v>
      </c>
      <c r="AW188" s="41">
        <f t="shared" si="3"/>
        <v>2.5179564619999995</v>
      </c>
      <c r="AX188" s="41">
        <f t="shared" si="3"/>
        <v>1.0035319</v>
      </c>
      <c r="AY188" s="41">
        <f t="shared" si="3"/>
        <v>2.2299134279999997</v>
      </c>
      <c r="AZ188" s="41">
        <f t="shared" si="3"/>
        <v>5.5108425947670062E-4</v>
      </c>
      <c r="BA188" s="41">
        <f t="shared" si="3"/>
        <v>1.1021695189534014E-3</v>
      </c>
      <c r="BB188" s="41">
        <f t="shared" si="3"/>
        <v>18.900140928999999</v>
      </c>
      <c r="BC188" s="41">
        <f t="shared" si="3"/>
        <v>1023.4756541530001</v>
      </c>
      <c r="BD188" s="41">
        <f t="shared" si="3"/>
        <v>2277.6915204170004</v>
      </c>
      <c r="BE188" s="41">
        <f t="shared" si="3"/>
        <v>0.59779042900000001</v>
      </c>
      <c r="BF188" s="41">
        <f t="shared" si="3"/>
        <v>1.195580866</v>
      </c>
      <c r="BG188" s="41">
        <f t="shared" si="3"/>
        <v>30.188645678000007</v>
      </c>
      <c r="BH188" s="41">
        <f t="shared" si="3"/>
        <v>178.466701177</v>
      </c>
      <c r="BI188" s="41">
        <f t="shared" si="3"/>
        <v>0</v>
      </c>
      <c r="BJ188" s="41">
        <f t="shared" si="3"/>
        <v>0</v>
      </c>
      <c r="BK188" s="41">
        <f t="shared" si="3"/>
        <v>0</v>
      </c>
      <c r="BL188" s="41">
        <f t="shared" si="3"/>
        <v>0</v>
      </c>
    </row>
    <row r="189" spans="1:64" s="37" customFormat="1" x14ac:dyDescent="0.2">
      <c r="A189" s="7"/>
      <c r="B189" s="36">
        <v>5</v>
      </c>
      <c r="C189" s="34" t="s">
        <v>173</v>
      </c>
      <c r="D189" s="41">
        <f>IF(D67="－","－",MAX(D67:D73))</f>
        <v>4.9530287370000003</v>
      </c>
      <c r="E189" s="41">
        <f>IF(E67="－","－",SUM(E67:E73))</f>
        <v>302</v>
      </c>
      <c r="F189" s="41">
        <f t="shared" ref="F189:BL189" si="4">IF(F67="－","－",SUM(F67:F73))</f>
        <v>0</v>
      </c>
      <c r="G189" s="41">
        <f t="shared" si="4"/>
        <v>3</v>
      </c>
      <c r="H189" s="41">
        <f t="shared" si="4"/>
        <v>299</v>
      </c>
      <c r="I189" s="41">
        <f t="shared" si="4"/>
        <v>0</v>
      </c>
      <c r="J189" s="41">
        <f t="shared" si="4"/>
        <v>0</v>
      </c>
      <c r="K189" s="41">
        <f t="shared" si="4"/>
        <v>0</v>
      </c>
      <c r="L189" s="41">
        <f t="shared" si="4"/>
        <v>0</v>
      </c>
      <c r="M189" s="41">
        <f t="shared" si="4"/>
        <v>0</v>
      </c>
      <c r="N189" s="41">
        <f t="shared" si="4"/>
        <v>0</v>
      </c>
      <c r="O189" s="41">
        <f t="shared" si="4"/>
        <v>6.7800129999999997E-3</v>
      </c>
      <c r="P189" s="41">
        <f t="shared" si="4"/>
        <v>1.1851308E-2</v>
      </c>
      <c r="Q189" s="41">
        <f t="shared" si="4"/>
        <v>5.9451790000000001E-3</v>
      </c>
      <c r="R189" s="41">
        <f t="shared" si="4"/>
        <v>8.3483400000000001E-4</v>
      </c>
      <c r="S189" s="41">
        <f t="shared" si="4"/>
        <v>1.0762392000000001E-2</v>
      </c>
      <c r="T189" s="41">
        <f t="shared" si="4"/>
        <v>1.0889159999999999E-3</v>
      </c>
      <c r="U189" s="41">
        <f t="shared" si="4"/>
        <v>1.2E-2</v>
      </c>
      <c r="V189" s="41">
        <f t="shared" si="4"/>
        <v>2.8799999999999999E-2</v>
      </c>
      <c r="W189" s="41">
        <f t="shared" si="4"/>
        <v>1.8780013000000002E-2</v>
      </c>
      <c r="X189" s="41">
        <f t="shared" si="4"/>
        <v>4.0651307999999997E-2</v>
      </c>
      <c r="Y189" s="41">
        <f t="shared" si="4"/>
        <v>5.9431321000000002E-2</v>
      </c>
      <c r="Z189" s="41">
        <f t="shared" si="4"/>
        <v>0</v>
      </c>
      <c r="AA189" s="41">
        <f t="shared" si="4"/>
        <v>0</v>
      </c>
      <c r="AB189" s="41">
        <f t="shared" si="4"/>
        <v>0</v>
      </c>
      <c r="AC189" s="41">
        <f t="shared" si="4"/>
        <v>0</v>
      </c>
      <c r="AD189" s="41">
        <f t="shared" si="4"/>
        <v>0</v>
      </c>
      <c r="AE189" s="41">
        <f t="shared" si="4"/>
        <v>0</v>
      </c>
      <c r="AF189" s="41">
        <f t="shared" si="4"/>
        <v>0</v>
      </c>
      <c r="AG189" s="41">
        <f t="shared" si="4"/>
        <v>8.400973052228362E-4</v>
      </c>
      <c r="AH189" s="41">
        <f t="shared" si="4"/>
        <v>1.4291310479652847E-3</v>
      </c>
      <c r="AI189" s="41">
        <f t="shared" si="4"/>
        <v>4.5770818698347626E-3</v>
      </c>
      <c r="AJ189" s="41">
        <f t="shared" si="4"/>
        <v>0</v>
      </c>
      <c r="AK189" s="41">
        <f t="shared" si="4"/>
        <v>0</v>
      </c>
      <c r="AL189" s="41">
        <f t="shared" si="4"/>
        <v>0</v>
      </c>
      <c r="AM189" s="41">
        <f t="shared" si="4"/>
        <v>8.400973052228362E-4</v>
      </c>
      <c r="AN189" s="41">
        <f t="shared" si="4"/>
        <v>1.4291310479652847E-3</v>
      </c>
      <c r="AO189" s="41">
        <f t="shared" si="4"/>
        <v>4.5770818698347626E-3</v>
      </c>
      <c r="AP189" s="41">
        <f t="shared" si="4"/>
        <v>5.2987123999999997E-2</v>
      </c>
      <c r="AQ189" s="41">
        <f t="shared" si="4"/>
        <v>2.8531528E-2</v>
      </c>
      <c r="AR189" s="41">
        <f t="shared" si="4"/>
        <v>8.1518651999999997E-2</v>
      </c>
      <c r="AS189" s="41">
        <f t="shared" si="4"/>
        <v>0</v>
      </c>
      <c r="AT189" s="41">
        <f t="shared" si="4"/>
        <v>0</v>
      </c>
      <c r="AU189" s="41">
        <f t="shared" si="4"/>
        <v>0</v>
      </c>
      <c r="AV189" s="41">
        <f t="shared" si="4"/>
        <v>0</v>
      </c>
      <c r="AW189" s="41">
        <f t="shared" si="4"/>
        <v>0</v>
      </c>
      <c r="AX189" s="41">
        <f t="shared" si="4"/>
        <v>0</v>
      </c>
      <c r="AY189" s="41">
        <f t="shared" si="4"/>
        <v>0</v>
      </c>
      <c r="AZ189" s="41">
        <f t="shared" si="4"/>
        <v>0</v>
      </c>
      <c r="BA189" s="41">
        <f t="shared" si="4"/>
        <v>0</v>
      </c>
      <c r="BB189" s="41">
        <f t="shared" si="4"/>
        <v>0.72220182600000005</v>
      </c>
      <c r="BC189" s="41">
        <f t="shared" si="4"/>
        <v>39.102494782000001</v>
      </c>
      <c r="BD189" s="41">
        <f t="shared" si="4"/>
        <v>87.007071229999994</v>
      </c>
      <c r="BE189" s="41">
        <f t="shared" si="4"/>
        <v>0.183610633</v>
      </c>
      <c r="BF189" s="41">
        <f t="shared" si="4"/>
        <v>0.36722126700000002</v>
      </c>
      <c r="BG189" s="41">
        <f t="shared" si="4"/>
        <v>1.2317603150000001</v>
      </c>
      <c r="BH189" s="41">
        <f t="shared" si="4"/>
        <v>5.957381089000001</v>
      </c>
      <c r="BI189" s="41">
        <f t="shared" si="4"/>
        <v>0</v>
      </c>
      <c r="BJ189" s="41">
        <f t="shared" si="4"/>
        <v>0</v>
      </c>
      <c r="BK189" s="41">
        <f t="shared" si="4"/>
        <v>0</v>
      </c>
      <c r="BL189" s="41">
        <f t="shared" si="4"/>
        <v>0</v>
      </c>
    </row>
    <row r="190" spans="1:64" s="37" customFormat="1" x14ac:dyDescent="0.2">
      <c r="A190" s="7"/>
      <c r="B190" s="36">
        <v>6</v>
      </c>
      <c r="C190" s="34" t="s">
        <v>181</v>
      </c>
      <c r="D190" s="41" t="str">
        <f>IF(D74="－","－",MAX(D74:D84))</f>
        <v>－</v>
      </c>
      <c r="E190" s="41" t="str">
        <f>IF(E74="－","－",SUM(E74:E84))</f>
        <v>－</v>
      </c>
      <c r="F190" s="41" t="str">
        <f t="shared" ref="F190:BL190" si="5">IF(F74="－","－",SUM(F74:F84))</f>
        <v>－</v>
      </c>
      <c r="G190" s="41" t="str">
        <f t="shared" si="5"/>
        <v>－</v>
      </c>
      <c r="H190" s="41" t="str">
        <f t="shared" si="5"/>
        <v>－</v>
      </c>
      <c r="I190" s="41" t="str">
        <f t="shared" si="5"/>
        <v>－</v>
      </c>
      <c r="J190" s="41" t="str">
        <f t="shared" si="5"/>
        <v>－</v>
      </c>
      <c r="K190" s="41" t="str">
        <f t="shared" si="5"/>
        <v>－</v>
      </c>
      <c r="L190" s="41" t="str">
        <f t="shared" si="5"/>
        <v>－</v>
      </c>
      <c r="M190" s="41" t="str">
        <f t="shared" si="5"/>
        <v>－</v>
      </c>
      <c r="N190" s="41" t="str">
        <f t="shared" si="5"/>
        <v>－</v>
      </c>
      <c r="O190" s="41" t="str">
        <f t="shared" si="5"/>
        <v>－</v>
      </c>
      <c r="P190" s="41" t="str">
        <f t="shared" si="5"/>
        <v>－</v>
      </c>
      <c r="Q190" s="41" t="str">
        <f t="shared" si="5"/>
        <v>－</v>
      </c>
      <c r="R190" s="41" t="str">
        <f t="shared" si="5"/>
        <v>－</v>
      </c>
      <c r="S190" s="41" t="str">
        <f t="shared" si="5"/>
        <v>－</v>
      </c>
      <c r="T190" s="41" t="str">
        <f t="shared" si="5"/>
        <v>－</v>
      </c>
      <c r="U190" s="41" t="str">
        <f t="shared" si="5"/>
        <v>－</v>
      </c>
      <c r="V190" s="41" t="str">
        <f t="shared" si="5"/>
        <v>－</v>
      </c>
      <c r="W190" s="41" t="str">
        <f t="shared" si="5"/>
        <v>－</v>
      </c>
      <c r="X190" s="41" t="str">
        <f t="shared" si="5"/>
        <v>－</v>
      </c>
      <c r="Y190" s="41" t="str">
        <f t="shared" si="5"/>
        <v>－</v>
      </c>
      <c r="Z190" s="41" t="str">
        <f t="shared" si="5"/>
        <v>－</v>
      </c>
      <c r="AA190" s="41" t="str">
        <f t="shared" si="5"/>
        <v>－</v>
      </c>
      <c r="AB190" s="41" t="str">
        <f t="shared" si="5"/>
        <v>－</v>
      </c>
      <c r="AC190" s="41" t="str">
        <f t="shared" si="5"/>
        <v>－</v>
      </c>
      <c r="AD190" s="41" t="str">
        <f t="shared" si="5"/>
        <v>－</v>
      </c>
      <c r="AE190" s="41" t="str">
        <f t="shared" si="5"/>
        <v>－</v>
      </c>
      <c r="AF190" s="41" t="str">
        <f t="shared" si="5"/>
        <v>－</v>
      </c>
      <c r="AG190" s="41" t="str">
        <f t="shared" si="5"/>
        <v>－</v>
      </c>
      <c r="AH190" s="41" t="str">
        <f t="shared" si="5"/>
        <v>－</v>
      </c>
      <c r="AI190" s="41" t="str">
        <f t="shared" si="5"/>
        <v>－</v>
      </c>
      <c r="AJ190" s="41" t="str">
        <f t="shared" si="5"/>
        <v>－</v>
      </c>
      <c r="AK190" s="41" t="str">
        <f t="shared" si="5"/>
        <v>－</v>
      </c>
      <c r="AL190" s="41" t="str">
        <f t="shared" si="5"/>
        <v>－</v>
      </c>
      <c r="AM190" s="41" t="str">
        <f t="shared" si="5"/>
        <v>－</v>
      </c>
      <c r="AN190" s="41" t="str">
        <f t="shared" si="5"/>
        <v>－</v>
      </c>
      <c r="AO190" s="41" t="str">
        <f t="shared" si="5"/>
        <v>－</v>
      </c>
      <c r="AP190" s="41" t="str">
        <f t="shared" si="5"/>
        <v>－</v>
      </c>
      <c r="AQ190" s="41" t="str">
        <f t="shared" si="5"/>
        <v>－</v>
      </c>
      <c r="AR190" s="41" t="str">
        <f t="shared" si="5"/>
        <v>－</v>
      </c>
      <c r="AS190" s="41" t="str">
        <f t="shared" si="5"/>
        <v>－</v>
      </c>
      <c r="AT190" s="41" t="str">
        <f t="shared" si="5"/>
        <v>－</v>
      </c>
      <c r="AU190" s="41" t="str">
        <f t="shared" si="5"/>
        <v>－</v>
      </c>
      <c r="AV190" s="41" t="str">
        <f t="shared" si="5"/>
        <v>－</v>
      </c>
      <c r="AW190" s="41" t="str">
        <f t="shared" si="5"/>
        <v>－</v>
      </c>
      <c r="AX190" s="41" t="str">
        <f t="shared" si="5"/>
        <v>－</v>
      </c>
      <c r="AY190" s="41" t="str">
        <f t="shared" si="5"/>
        <v>－</v>
      </c>
      <c r="AZ190" s="41" t="str">
        <f t="shared" si="5"/>
        <v>－</v>
      </c>
      <c r="BA190" s="41" t="str">
        <f t="shared" si="5"/>
        <v>－</v>
      </c>
      <c r="BB190" s="41" t="str">
        <f t="shared" si="5"/>
        <v>－</v>
      </c>
      <c r="BC190" s="41" t="str">
        <f t="shared" si="5"/>
        <v>－</v>
      </c>
      <c r="BD190" s="41" t="str">
        <f t="shared" si="5"/>
        <v>－</v>
      </c>
      <c r="BE190" s="41" t="str">
        <f t="shared" si="5"/>
        <v>－</v>
      </c>
      <c r="BF190" s="41" t="str">
        <f t="shared" si="5"/>
        <v>－</v>
      </c>
      <c r="BG190" s="41" t="str">
        <f t="shared" si="5"/>
        <v>－</v>
      </c>
      <c r="BH190" s="41" t="str">
        <f t="shared" si="5"/>
        <v>－</v>
      </c>
      <c r="BI190" s="41" t="str">
        <f t="shared" si="5"/>
        <v>－</v>
      </c>
      <c r="BJ190" s="41" t="str">
        <f t="shared" si="5"/>
        <v>－</v>
      </c>
      <c r="BK190" s="41" t="str">
        <f t="shared" si="5"/>
        <v>－</v>
      </c>
      <c r="BL190" s="41" t="str">
        <f t="shared" si="5"/>
        <v>－</v>
      </c>
    </row>
    <row r="191" spans="1:64" s="37" customFormat="1" x14ac:dyDescent="0.2">
      <c r="A191" s="7"/>
      <c r="B191" s="36">
        <v>7</v>
      </c>
      <c r="C191" s="34" t="s">
        <v>193</v>
      </c>
      <c r="D191" s="41" t="str">
        <f>IF(D85="－","－",MAX(D85:D91))</f>
        <v>－</v>
      </c>
      <c r="E191" s="41" t="str">
        <f>IF(E85="－","－",SUM(E85:E91))</f>
        <v>－</v>
      </c>
      <c r="F191" s="41" t="str">
        <f t="shared" ref="F191:BL191" si="6">IF(F85="－","－",SUM(F85:F91))</f>
        <v>－</v>
      </c>
      <c r="G191" s="41" t="str">
        <f t="shared" si="6"/>
        <v>－</v>
      </c>
      <c r="H191" s="41" t="str">
        <f t="shared" si="6"/>
        <v>－</v>
      </c>
      <c r="I191" s="41" t="str">
        <f t="shared" si="6"/>
        <v>－</v>
      </c>
      <c r="J191" s="41" t="str">
        <f t="shared" si="6"/>
        <v>－</v>
      </c>
      <c r="K191" s="41" t="str">
        <f t="shared" si="6"/>
        <v>－</v>
      </c>
      <c r="L191" s="41" t="str">
        <f t="shared" si="6"/>
        <v>－</v>
      </c>
      <c r="M191" s="41" t="str">
        <f t="shared" si="6"/>
        <v>－</v>
      </c>
      <c r="N191" s="41" t="str">
        <f t="shared" si="6"/>
        <v>－</v>
      </c>
      <c r="O191" s="41" t="str">
        <f t="shared" si="6"/>
        <v>－</v>
      </c>
      <c r="P191" s="41" t="str">
        <f t="shared" si="6"/>
        <v>－</v>
      </c>
      <c r="Q191" s="41" t="str">
        <f t="shared" si="6"/>
        <v>－</v>
      </c>
      <c r="R191" s="41" t="str">
        <f t="shared" si="6"/>
        <v>－</v>
      </c>
      <c r="S191" s="41" t="str">
        <f t="shared" si="6"/>
        <v>－</v>
      </c>
      <c r="T191" s="41" t="str">
        <f t="shared" si="6"/>
        <v>－</v>
      </c>
      <c r="U191" s="41" t="str">
        <f t="shared" si="6"/>
        <v>－</v>
      </c>
      <c r="V191" s="41" t="str">
        <f t="shared" si="6"/>
        <v>－</v>
      </c>
      <c r="W191" s="41" t="str">
        <f t="shared" si="6"/>
        <v>－</v>
      </c>
      <c r="X191" s="41" t="str">
        <f t="shared" si="6"/>
        <v>－</v>
      </c>
      <c r="Y191" s="41" t="str">
        <f t="shared" si="6"/>
        <v>－</v>
      </c>
      <c r="Z191" s="41" t="str">
        <f t="shared" si="6"/>
        <v>－</v>
      </c>
      <c r="AA191" s="41" t="str">
        <f t="shared" si="6"/>
        <v>－</v>
      </c>
      <c r="AB191" s="41" t="str">
        <f t="shared" si="6"/>
        <v>－</v>
      </c>
      <c r="AC191" s="41" t="str">
        <f t="shared" si="6"/>
        <v>－</v>
      </c>
      <c r="AD191" s="41" t="str">
        <f t="shared" si="6"/>
        <v>－</v>
      </c>
      <c r="AE191" s="41" t="str">
        <f t="shared" si="6"/>
        <v>－</v>
      </c>
      <c r="AF191" s="41" t="str">
        <f t="shared" si="6"/>
        <v>－</v>
      </c>
      <c r="AG191" s="41" t="str">
        <f t="shared" si="6"/>
        <v>－</v>
      </c>
      <c r="AH191" s="41" t="str">
        <f t="shared" si="6"/>
        <v>－</v>
      </c>
      <c r="AI191" s="41" t="str">
        <f t="shared" si="6"/>
        <v>－</v>
      </c>
      <c r="AJ191" s="41" t="str">
        <f t="shared" si="6"/>
        <v>－</v>
      </c>
      <c r="AK191" s="41" t="str">
        <f t="shared" si="6"/>
        <v>－</v>
      </c>
      <c r="AL191" s="41" t="str">
        <f t="shared" si="6"/>
        <v>－</v>
      </c>
      <c r="AM191" s="41" t="str">
        <f t="shared" si="6"/>
        <v>－</v>
      </c>
      <c r="AN191" s="41" t="str">
        <f t="shared" si="6"/>
        <v>－</v>
      </c>
      <c r="AO191" s="41" t="str">
        <f t="shared" si="6"/>
        <v>－</v>
      </c>
      <c r="AP191" s="41" t="str">
        <f t="shared" si="6"/>
        <v>－</v>
      </c>
      <c r="AQ191" s="41" t="str">
        <f t="shared" si="6"/>
        <v>－</v>
      </c>
      <c r="AR191" s="41" t="str">
        <f t="shared" si="6"/>
        <v>－</v>
      </c>
      <c r="AS191" s="41" t="str">
        <f t="shared" si="6"/>
        <v>－</v>
      </c>
      <c r="AT191" s="41" t="str">
        <f t="shared" si="6"/>
        <v>－</v>
      </c>
      <c r="AU191" s="41" t="str">
        <f t="shared" si="6"/>
        <v>－</v>
      </c>
      <c r="AV191" s="41" t="str">
        <f t="shared" si="6"/>
        <v>－</v>
      </c>
      <c r="AW191" s="41" t="str">
        <f t="shared" si="6"/>
        <v>－</v>
      </c>
      <c r="AX191" s="41" t="str">
        <f t="shared" si="6"/>
        <v>－</v>
      </c>
      <c r="AY191" s="41" t="str">
        <f t="shared" si="6"/>
        <v>－</v>
      </c>
      <c r="AZ191" s="41" t="str">
        <f t="shared" si="6"/>
        <v>－</v>
      </c>
      <c r="BA191" s="41" t="str">
        <f t="shared" si="6"/>
        <v>－</v>
      </c>
      <c r="BB191" s="41" t="str">
        <f t="shared" si="6"/>
        <v>－</v>
      </c>
      <c r="BC191" s="41" t="str">
        <f t="shared" si="6"/>
        <v>－</v>
      </c>
      <c r="BD191" s="41" t="str">
        <f t="shared" si="6"/>
        <v>－</v>
      </c>
      <c r="BE191" s="41" t="str">
        <f t="shared" si="6"/>
        <v>－</v>
      </c>
      <c r="BF191" s="41" t="str">
        <f t="shared" si="6"/>
        <v>－</v>
      </c>
      <c r="BG191" s="41" t="str">
        <f t="shared" si="6"/>
        <v>－</v>
      </c>
      <c r="BH191" s="41" t="str">
        <f t="shared" si="6"/>
        <v>－</v>
      </c>
      <c r="BI191" s="41" t="str">
        <f t="shared" si="6"/>
        <v>－</v>
      </c>
      <c r="BJ191" s="41" t="str">
        <f t="shared" si="6"/>
        <v>－</v>
      </c>
      <c r="BK191" s="41" t="str">
        <f t="shared" si="6"/>
        <v>－</v>
      </c>
      <c r="BL191" s="41" t="str">
        <f t="shared" si="6"/>
        <v>－</v>
      </c>
    </row>
    <row r="192" spans="1:64" s="37" customFormat="1" x14ac:dyDescent="0.2">
      <c r="A192" s="7"/>
      <c r="B192" s="36">
        <v>8</v>
      </c>
      <c r="C192" s="34" t="s">
        <v>201</v>
      </c>
      <c r="D192" s="41">
        <f>IF(D92="－","－",MAX(D92:D114))</f>
        <v>6.3831535109999997</v>
      </c>
      <c r="E192" s="41">
        <f>IF(E92="－","－",SUM(E92:E114))</f>
        <v>159</v>
      </c>
      <c r="F192" s="41">
        <f t="shared" ref="F192:BL192" si="7">IF(F92="－","－",SUM(F92:F114))</f>
        <v>41</v>
      </c>
      <c r="G192" s="41">
        <f t="shared" si="7"/>
        <v>42</v>
      </c>
      <c r="H192" s="41">
        <f t="shared" si="7"/>
        <v>76</v>
      </c>
      <c r="I192" s="41">
        <f t="shared" si="7"/>
        <v>24.231138712407656</v>
      </c>
      <c r="J192" s="41">
        <f t="shared" si="7"/>
        <v>329.4690587860635</v>
      </c>
      <c r="K192" s="41">
        <f t="shared" si="7"/>
        <v>2.2557612125327715</v>
      </c>
      <c r="L192" s="41">
        <f t="shared" si="7"/>
        <v>21.975377499874885</v>
      </c>
      <c r="M192" s="41">
        <f t="shared" si="7"/>
        <v>84.462511998334122</v>
      </c>
      <c r="N192" s="41">
        <f t="shared" si="7"/>
        <v>269.23768550013705</v>
      </c>
      <c r="O192" s="41">
        <f t="shared" si="7"/>
        <v>4.305613028999999</v>
      </c>
      <c r="P192" s="41">
        <f t="shared" si="7"/>
        <v>7.5132035999999989</v>
      </c>
      <c r="Q192" s="41">
        <f t="shared" si="7"/>
        <v>4.0340949630000003</v>
      </c>
      <c r="R192" s="41">
        <f t="shared" si="7"/>
        <v>0.27151806600000006</v>
      </c>
      <c r="S192" s="41">
        <f t="shared" si="7"/>
        <v>7.159049594999999</v>
      </c>
      <c r="T192" s="41">
        <f t="shared" si="7"/>
        <v>0.35415400499999994</v>
      </c>
      <c r="U192" s="41">
        <f t="shared" si="7"/>
        <v>7.8574000000000002</v>
      </c>
      <c r="V192" s="41">
        <f t="shared" si="7"/>
        <v>18.639699999999994</v>
      </c>
      <c r="W192" s="41">
        <f t="shared" si="7"/>
        <v>36.394151741407654</v>
      </c>
      <c r="X192" s="41">
        <f t="shared" si="7"/>
        <v>355.62196238606356</v>
      </c>
      <c r="Y192" s="41">
        <f t="shared" si="7"/>
        <v>392.0161141274711</v>
      </c>
      <c r="Z192" s="41">
        <f t="shared" si="7"/>
        <v>0.15115398730273336</v>
      </c>
      <c r="AA192" s="41">
        <f t="shared" si="7"/>
        <v>6.5175010061265901E-2</v>
      </c>
      <c r="AB192" s="41">
        <f t="shared" si="7"/>
        <v>6.5175009898399985E-2</v>
      </c>
      <c r="AC192" s="41">
        <f t="shared" si="7"/>
        <v>3.6278727504432333E-2</v>
      </c>
      <c r="AD192" s="41">
        <f t="shared" si="7"/>
        <v>6.2110800821989285</v>
      </c>
      <c r="AE192" s="41">
        <f t="shared" si="7"/>
        <v>55.899720739790311</v>
      </c>
      <c r="AF192" s="41">
        <f t="shared" si="7"/>
        <v>62.110800821989315</v>
      </c>
      <c r="AG192" s="41">
        <f t="shared" si="7"/>
        <v>0.53621654670704111</v>
      </c>
      <c r="AH192" s="41">
        <f t="shared" si="7"/>
        <v>0.91218447026025407</v>
      </c>
      <c r="AI192" s="41">
        <f t="shared" si="7"/>
        <v>2.9214556682659478</v>
      </c>
      <c r="AJ192" s="41">
        <f t="shared" si="7"/>
        <v>2.409661213683328E-3</v>
      </c>
      <c r="AK192" s="41">
        <f t="shared" si="7"/>
        <v>2.9119369677312761E-3</v>
      </c>
      <c r="AL192" s="41">
        <f t="shared" si="7"/>
        <v>7.2829913276396896E-3</v>
      </c>
      <c r="AM192" s="41">
        <f t="shared" si="7"/>
        <v>0.57490493542515697</v>
      </c>
      <c r="AN192" s="41">
        <f t="shared" si="7"/>
        <v>7.1261764894269159</v>
      </c>
      <c r="AO192" s="41">
        <f t="shared" si="7"/>
        <v>58.828459399383888</v>
      </c>
      <c r="AP192" s="41">
        <f t="shared" si="7"/>
        <v>11801.13249747</v>
      </c>
      <c r="AQ192" s="41">
        <f t="shared" si="7"/>
        <v>6354.4559601720011</v>
      </c>
      <c r="AR192" s="41">
        <f t="shared" si="7"/>
        <v>18155.588457641999</v>
      </c>
      <c r="AS192" s="41">
        <f t="shared" si="7"/>
        <v>338.08349576100005</v>
      </c>
      <c r="AT192" s="41">
        <f t="shared" si="7"/>
        <v>55544.964550834993</v>
      </c>
      <c r="AU192" s="41">
        <f t="shared" si="7"/>
        <v>124822.42419762298</v>
      </c>
      <c r="AV192" s="41">
        <f t="shared" si="7"/>
        <v>30720.134584534</v>
      </c>
      <c r="AW192" s="41">
        <f t="shared" si="7"/>
        <v>69054.516759000006</v>
      </c>
      <c r="AX192" s="41">
        <f t="shared" si="7"/>
        <v>29289.671668166004</v>
      </c>
      <c r="AY192" s="41">
        <f t="shared" si="7"/>
        <v>65853.445432349006</v>
      </c>
      <c r="AZ192" s="41">
        <f t="shared" si="7"/>
        <v>2.1461732489999998</v>
      </c>
      <c r="BA192" s="41">
        <f t="shared" si="7"/>
        <v>4.2923465039999984</v>
      </c>
      <c r="BB192" s="41">
        <f t="shared" si="7"/>
        <v>60.823623842000018</v>
      </c>
      <c r="BC192" s="41">
        <f t="shared" si="7"/>
        <v>5605.3034810360014</v>
      </c>
      <c r="BD192" s="41">
        <f t="shared" si="7"/>
        <v>12530.936205307002</v>
      </c>
      <c r="BE192" s="41">
        <f t="shared" si="7"/>
        <v>1.7741455570000002</v>
      </c>
      <c r="BF192" s="41">
        <f t="shared" si="7"/>
        <v>3.5482911250000004</v>
      </c>
      <c r="BG192" s="41">
        <f t="shared" si="7"/>
        <v>51.020274194000002</v>
      </c>
      <c r="BH192" s="41">
        <f t="shared" si="7"/>
        <v>724.6251976929999</v>
      </c>
      <c r="BI192" s="41">
        <f t="shared" si="7"/>
        <v>1.8600000000000005</v>
      </c>
      <c r="BJ192" s="41">
        <f t="shared" si="7"/>
        <v>1.8800000000000006</v>
      </c>
      <c r="BK192" s="41">
        <f t="shared" si="7"/>
        <v>3.3900000000000023</v>
      </c>
      <c r="BL192" s="41">
        <f t="shared" si="7"/>
        <v>3.3900000000000023</v>
      </c>
    </row>
    <row r="193" spans="1:64" s="37" customFormat="1" x14ac:dyDescent="0.2">
      <c r="A193" s="7"/>
      <c r="B193" s="36">
        <v>9</v>
      </c>
      <c r="C193" s="34" t="s">
        <v>225</v>
      </c>
      <c r="D193" s="41">
        <f>IF(D115="－","－",MAX(D115:D122))</f>
        <v>5.8685766299999997</v>
      </c>
      <c r="E193" s="41">
        <f>IF(E115="－","－",SUM(E115:E122))</f>
        <v>264</v>
      </c>
      <c r="F193" s="41">
        <f t="shared" ref="F193:BL193" si="8">IF(F115="－","－",SUM(F115:F122))</f>
        <v>13</v>
      </c>
      <c r="G193" s="41">
        <f t="shared" si="8"/>
        <v>65</v>
      </c>
      <c r="H193" s="41">
        <f t="shared" si="8"/>
        <v>186</v>
      </c>
      <c r="I193" s="41">
        <f t="shared" si="8"/>
        <v>0.53758032195804784</v>
      </c>
      <c r="J193" s="41">
        <f t="shared" si="8"/>
        <v>11.90995428511023</v>
      </c>
      <c r="K193" s="41">
        <f t="shared" si="8"/>
        <v>6.7960321967224901E-2</v>
      </c>
      <c r="L193" s="41">
        <f t="shared" si="8"/>
        <v>0.46961999999082288</v>
      </c>
      <c r="M193" s="41">
        <f t="shared" si="8"/>
        <v>3.3867766070657574</v>
      </c>
      <c r="N193" s="41">
        <f t="shared" si="8"/>
        <v>9.0607580000025223</v>
      </c>
      <c r="O193" s="41">
        <f t="shared" si="8"/>
        <v>0.27017340400000006</v>
      </c>
      <c r="P193" s="41">
        <f t="shared" si="8"/>
        <v>0.42842298299999998</v>
      </c>
      <c r="Q193" s="41">
        <f t="shared" si="8"/>
        <v>0.25468677000000006</v>
      </c>
      <c r="R193" s="41">
        <f t="shared" si="8"/>
        <v>1.5486633999999999E-2</v>
      </c>
      <c r="S193" s="41">
        <f t="shared" si="8"/>
        <v>0.40822302399999999</v>
      </c>
      <c r="T193" s="41">
        <f t="shared" si="8"/>
        <v>2.0199959000000003E-2</v>
      </c>
      <c r="U193" s="41">
        <f t="shared" si="8"/>
        <v>4.4324500000000011</v>
      </c>
      <c r="V193" s="41">
        <f t="shared" si="8"/>
        <v>10.490499999999999</v>
      </c>
      <c r="W193" s="41">
        <f t="shared" si="8"/>
        <v>5.2402037259580494</v>
      </c>
      <c r="X193" s="41">
        <f t="shared" si="8"/>
        <v>22.828877268110226</v>
      </c>
      <c r="Y193" s="41">
        <f t="shared" si="8"/>
        <v>28.069080994068276</v>
      </c>
      <c r="Z193" s="41">
        <f t="shared" si="8"/>
        <v>3.8499470789723402E-3</v>
      </c>
      <c r="AA193" s="41">
        <f t="shared" si="8"/>
        <v>1.486464601692725E-3</v>
      </c>
      <c r="AB193" s="41">
        <f t="shared" si="8"/>
        <v>1.4864644200000001E-3</v>
      </c>
      <c r="AC193" s="41">
        <f t="shared" si="8"/>
        <v>7.8317627605088724E-4</v>
      </c>
      <c r="AD193" s="41">
        <f t="shared" si="8"/>
        <v>0.15779843954662975</v>
      </c>
      <c r="AE193" s="41">
        <f t="shared" si="8"/>
        <v>1.4201859559196686</v>
      </c>
      <c r="AF193" s="41">
        <f t="shared" si="8"/>
        <v>1.5779843954662975</v>
      </c>
      <c r="AG193" s="41">
        <f t="shared" si="8"/>
        <v>0.29886035021381196</v>
      </c>
      <c r="AH193" s="41">
        <f t="shared" si="8"/>
        <v>0.50840611300740457</v>
      </c>
      <c r="AI193" s="41">
        <f t="shared" si="8"/>
        <v>1.6282736321993891</v>
      </c>
      <c r="AJ193" s="41">
        <f t="shared" si="8"/>
        <v>5.8271334281129617E-5</v>
      </c>
      <c r="AK193" s="41">
        <f t="shared" si="8"/>
        <v>7.0417555587378187E-5</v>
      </c>
      <c r="AL193" s="41">
        <f t="shared" si="8"/>
        <v>1.7612003705424594E-4</v>
      </c>
      <c r="AM193" s="41">
        <f t="shared" si="8"/>
        <v>0.29970179782414391</v>
      </c>
      <c r="AN193" s="41">
        <f t="shared" si="8"/>
        <v>0.66627497010962167</v>
      </c>
      <c r="AO193" s="41">
        <f t="shared" si="8"/>
        <v>3.048635708156112</v>
      </c>
      <c r="AP193" s="41">
        <f t="shared" si="8"/>
        <v>564.20059004500001</v>
      </c>
      <c r="AQ193" s="41">
        <f t="shared" si="8"/>
        <v>303.80031771500001</v>
      </c>
      <c r="AR193" s="41">
        <f t="shared" si="8"/>
        <v>868.00090776000002</v>
      </c>
      <c r="AS193" s="41">
        <f t="shared" si="8"/>
        <v>16.842480445000003</v>
      </c>
      <c r="AT193" s="41">
        <f t="shared" si="8"/>
        <v>2762.4350823300001</v>
      </c>
      <c r="AU193" s="41">
        <f t="shared" si="8"/>
        <v>5965.9894943909994</v>
      </c>
      <c r="AV193" s="41">
        <f t="shared" si="8"/>
        <v>1526.600924954</v>
      </c>
      <c r="AW193" s="41">
        <f t="shared" si="8"/>
        <v>3298.88818386</v>
      </c>
      <c r="AX193" s="41">
        <f t="shared" si="8"/>
        <v>1451.584131935</v>
      </c>
      <c r="AY193" s="41">
        <f t="shared" si="8"/>
        <v>3136.573094886</v>
      </c>
      <c r="AZ193" s="41">
        <f t="shared" si="8"/>
        <v>2.0848145489999999</v>
      </c>
      <c r="BA193" s="41">
        <f t="shared" si="8"/>
        <v>4.1696291009999999</v>
      </c>
      <c r="BB193" s="41">
        <f t="shared" si="8"/>
        <v>4.0245538000000005</v>
      </c>
      <c r="BC193" s="41">
        <f t="shared" si="8"/>
        <v>312.15987548099997</v>
      </c>
      <c r="BD193" s="41">
        <f t="shared" si="8"/>
        <v>677.17035462599995</v>
      </c>
      <c r="BE193" s="41">
        <f t="shared" si="8"/>
        <v>1.829342636</v>
      </c>
      <c r="BF193" s="41">
        <f t="shared" si="8"/>
        <v>3.6586852730000001</v>
      </c>
      <c r="BG193" s="41">
        <f t="shared" si="8"/>
        <v>14.429502733000001</v>
      </c>
      <c r="BH193" s="41">
        <f t="shared" si="8"/>
        <v>66.615813688000003</v>
      </c>
      <c r="BI193" s="41">
        <f t="shared" si="8"/>
        <v>0.06</v>
      </c>
      <c r="BJ193" s="41">
        <f t="shared" si="8"/>
        <v>0.06</v>
      </c>
      <c r="BK193" s="41">
        <f t="shared" si="8"/>
        <v>0</v>
      </c>
      <c r="BL193" s="41">
        <f t="shared" si="8"/>
        <v>0</v>
      </c>
    </row>
    <row r="194" spans="1:64" s="37" customFormat="1" x14ac:dyDescent="0.2">
      <c r="A194" s="7"/>
      <c r="B194" s="36">
        <v>10</v>
      </c>
      <c r="C194" s="34" t="s">
        <v>3</v>
      </c>
      <c r="D194" s="41">
        <f>IF(D123="－","－",MAX(D123:D132))</f>
        <v>4.3614372789999996</v>
      </c>
      <c r="E194" s="41">
        <f>IF(E123="－","－",SUM(E123:E132))</f>
        <v>329</v>
      </c>
      <c r="F194" s="41">
        <f t="shared" ref="F194:BL194" si="9">IF(F123="－","－",SUM(F123:F132))</f>
        <v>0</v>
      </c>
      <c r="G194" s="41">
        <f t="shared" si="9"/>
        <v>0</v>
      </c>
      <c r="H194" s="41">
        <f t="shared" si="9"/>
        <v>329</v>
      </c>
      <c r="I194" s="41">
        <f t="shared" si="9"/>
        <v>0</v>
      </c>
      <c r="J194" s="41">
        <f t="shared" si="9"/>
        <v>0</v>
      </c>
      <c r="K194" s="41">
        <f t="shared" si="9"/>
        <v>0</v>
      </c>
      <c r="L194" s="41">
        <f t="shared" si="9"/>
        <v>0</v>
      </c>
      <c r="M194" s="41">
        <f t="shared" si="9"/>
        <v>0</v>
      </c>
      <c r="N194" s="41">
        <f t="shared" si="9"/>
        <v>0</v>
      </c>
      <c r="O194" s="41">
        <f t="shared" si="9"/>
        <v>0</v>
      </c>
      <c r="P194" s="41">
        <f t="shared" si="9"/>
        <v>0</v>
      </c>
      <c r="Q194" s="41">
        <f t="shared" si="9"/>
        <v>0</v>
      </c>
      <c r="R194" s="41">
        <f t="shared" si="9"/>
        <v>0</v>
      </c>
      <c r="S194" s="41">
        <f t="shared" si="9"/>
        <v>0</v>
      </c>
      <c r="T194" s="41">
        <f t="shared" si="9"/>
        <v>0</v>
      </c>
      <c r="U194" s="41">
        <f t="shared" si="9"/>
        <v>0</v>
      </c>
      <c r="V194" s="41">
        <f t="shared" si="9"/>
        <v>0</v>
      </c>
      <c r="W194" s="41">
        <f t="shared" si="9"/>
        <v>0</v>
      </c>
      <c r="X194" s="41">
        <f t="shared" si="9"/>
        <v>0</v>
      </c>
      <c r="Y194" s="41">
        <f t="shared" si="9"/>
        <v>0</v>
      </c>
      <c r="Z194" s="41">
        <f t="shared" si="9"/>
        <v>0</v>
      </c>
      <c r="AA194" s="41">
        <f t="shared" si="9"/>
        <v>0</v>
      </c>
      <c r="AB194" s="41">
        <f t="shared" si="9"/>
        <v>0</v>
      </c>
      <c r="AC194" s="41">
        <f t="shared" si="9"/>
        <v>0</v>
      </c>
      <c r="AD194" s="41">
        <f t="shared" si="9"/>
        <v>0</v>
      </c>
      <c r="AE194" s="41">
        <f t="shared" si="9"/>
        <v>0</v>
      </c>
      <c r="AF194" s="41">
        <f t="shared" si="9"/>
        <v>0</v>
      </c>
      <c r="AG194" s="41">
        <f t="shared" si="9"/>
        <v>0</v>
      </c>
      <c r="AH194" s="41">
        <f t="shared" si="9"/>
        <v>0</v>
      </c>
      <c r="AI194" s="41">
        <f t="shared" si="9"/>
        <v>0</v>
      </c>
      <c r="AJ194" s="41">
        <f t="shared" si="9"/>
        <v>0</v>
      </c>
      <c r="AK194" s="41">
        <f t="shared" si="9"/>
        <v>0</v>
      </c>
      <c r="AL194" s="41">
        <f t="shared" si="9"/>
        <v>0</v>
      </c>
      <c r="AM194" s="41">
        <f t="shared" si="9"/>
        <v>0</v>
      </c>
      <c r="AN194" s="41">
        <f t="shared" si="9"/>
        <v>0</v>
      </c>
      <c r="AO194" s="41">
        <f t="shared" si="9"/>
        <v>0</v>
      </c>
      <c r="AP194" s="41">
        <f t="shared" si="9"/>
        <v>0</v>
      </c>
      <c r="AQ194" s="41">
        <f t="shared" si="9"/>
        <v>0</v>
      </c>
      <c r="AR194" s="41">
        <f t="shared" si="9"/>
        <v>0</v>
      </c>
      <c r="AS194" s="41">
        <f t="shared" si="9"/>
        <v>0</v>
      </c>
      <c r="AT194" s="41">
        <f t="shared" si="9"/>
        <v>0</v>
      </c>
      <c r="AU194" s="41">
        <f t="shared" si="9"/>
        <v>0</v>
      </c>
      <c r="AV194" s="41">
        <f t="shared" si="9"/>
        <v>0</v>
      </c>
      <c r="AW194" s="41">
        <f t="shared" si="9"/>
        <v>0</v>
      </c>
      <c r="AX194" s="41">
        <f t="shared" si="9"/>
        <v>0</v>
      </c>
      <c r="AY194" s="41">
        <f t="shared" si="9"/>
        <v>0</v>
      </c>
      <c r="AZ194" s="41">
        <f t="shared" si="9"/>
        <v>0</v>
      </c>
      <c r="BA194" s="41">
        <f t="shared" si="9"/>
        <v>0</v>
      </c>
      <c r="BB194" s="41">
        <f t="shared" si="9"/>
        <v>0</v>
      </c>
      <c r="BC194" s="41">
        <f t="shared" si="9"/>
        <v>0</v>
      </c>
      <c r="BD194" s="41">
        <f t="shared" si="9"/>
        <v>0</v>
      </c>
      <c r="BE194" s="41">
        <f t="shared" si="9"/>
        <v>0</v>
      </c>
      <c r="BF194" s="41">
        <f t="shared" si="9"/>
        <v>0</v>
      </c>
      <c r="BG194" s="41">
        <f t="shared" si="9"/>
        <v>0</v>
      </c>
      <c r="BH194" s="41">
        <f t="shared" si="9"/>
        <v>0</v>
      </c>
      <c r="BI194" s="41">
        <f t="shared" si="9"/>
        <v>0</v>
      </c>
      <c r="BJ194" s="41">
        <f t="shared" si="9"/>
        <v>0</v>
      </c>
      <c r="BK194" s="41">
        <f t="shared" si="9"/>
        <v>0</v>
      </c>
      <c r="BL194" s="41">
        <f t="shared" si="9"/>
        <v>0</v>
      </c>
    </row>
    <row r="195" spans="1:64" s="37" customFormat="1" x14ac:dyDescent="0.2">
      <c r="A195" s="7"/>
      <c r="B195" s="36">
        <v>11</v>
      </c>
      <c r="C195" s="34" t="s">
        <v>14</v>
      </c>
      <c r="D195" s="41">
        <f>IF(D133="－","－",MAX(D133:D150))</f>
        <v>4.5532213659999998</v>
      </c>
      <c r="E195" s="41">
        <f>IF(E133="－","－",SUM(E133:E150))</f>
        <v>314</v>
      </c>
      <c r="F195" s="41">
        <f t="shared" ref="F195:BL195" si="10">IF(F133="－","－",SUM(F133:F150))</f>
        <v>0</v>
      </c>
      <c r="G195" s="41">
        <f t="shared" si="10"/>
        <v>0</v>
      </c>
      <c r="H195" s="41">
        <f t="shared" si="10"/>
        <v>314</v>
      </c>
      <c r="I195" s="41">
        <f t="shared" si="10"/>
        <v>0</v>
      </c>
      <c r="J195" s="41">
        <f t="shared" si="10"/>
        <v>0</v>
      </c>
      <c r="K195" s="41">
        <f t="shared" si="10"/>
        <v>0</v>
      </c>
      <c r="L195" s="41">
        <f t="shared" si="10"/>
        <v>0</v>
      </c>
      <c r="M195" s="41">
        <f t="shared" si="10"/>
        <v>0</v>
      </c>
      <c r="N195" s="41">
        <f t="shared" si="10"/>
        <v>0</v>
      </c>
      <c r="O195" s="41">
        <f t="shared" si="10"/>
        <v>0</v>
      </c>
      <c r="P195" s="41">
        <f t="shared" si="10"/>
        <v>0</v>
      </c>
      <c r="Q195" s="41">
        <f t="shared" si="10"/>
        <v>0</v>
      </c>
      <c r="R195" s="41">
        <f t="shared" si="10"/>
        <v>0</v>
      </c>
      <c r="S195" s="41">
        <f t="shared" si="10"/>
        <v>0</v>
      </c>
      <c r="T195" s="41">
        <f t="shared" si="10"/>
        <v>0</v>
      </c>
      <c r="U195" s="41">
        <f t="shared" si="10"/>
        <v>0</v>
      </c>
      <c r="V195" s="41">
        <f t="shared" si="10"/>
        <v>0</v>
      </c>
      <c r="W195" s="41">
        <f t="shared" si="10"/>
        <v>0</v>
      </c>
      <c r="X195" s="41">
        <f t="shared" si="10"/>
        <v>0</v>
      </c>
      <c r="Y195" s="41">
        <f t="shared" si="10"/>
        <v>0</v>
      </c>
      <c r="Z195" s="41">
        <f t="shared" si="10"/>
        <v>0</v>
      </c>
      <c r="AA195" s="41">
        <f t="shared" si="10"/>
        <v>0</v>
      </c>
      <c r="AB195" s="41">
        <f t="shared" si="10"/>
        <v>0</v>
      </c>
      <c r="AC195" s="41">
        <f t="shared" si="10"/>
        <v>0</v>
      </c>
      <c r="AD195" s="41">
        <f t="shared" si="10"/>
        <v>0</v>
      </c>
      <c r="AE195" s="41">
        <f t="shared" si="10"/>
        <v>0</v>
      </c>
      <c r="AF195" s="41">
        <f t="shared" si="10"/>
        <v>0</v>
      </c>
      <c r="AG195" s="41">
        <f t="shared" si="10"/>
        <v>0</v>
      </c>
      <c r="AH195" s="41">
        <f t="shared" si="10"/>
        <v>0</v>
      </c>
      <c r="AI195" s="41">
        <f t="shared" si="10"/>
        <v>0</v>
      </c>
      <c r="AJ195" s="41">
        <f t="shared" si="10"/>
        <v>0</v>
      </c>
      <c r="AK195" s="41">
        <f t="shared" si="10"/>
        <v>0</v>
      </c>
      <c r="AL195" s="41">
        <f t="shared" si="10"/>
        <v>0</v>
      </c>
      <c r="AM195" s="41">
        <f t="shared" si="10"/>
        <v>0</v>
      </c>
      <c r="AN195" s="41">
        <f t="shared" si="10"/>
        <v>0</v>
      </c>
      <c r="AO195" s="41">
        <f t="shared" si="10"/>
        <v>0</v>
      </c>
      <c r="AP195" s="41">
        <f t="shared" si="10"/>
        <v>0</v>
      </c>
      <c r="AQ195" s="41">
        <f t="shared" si="10"/>
        <v>0</v>
      </c>
      <c r="AR195" s="41">
        <f t="shared" si="10"/>
        <v>0</v>
      </c>
      <c r="AS195" s="41">
        <f t="shared" si="10"/>
        <v>0</v>
      </c>
      <c r="AT195" s="41">
        <f t="shared" si="10"/>
        <v>0</v>
      </c>
      <c r="AU195" s="41">
        <f t="shared" si="10"/>
        <v>0</v>
      </c>
      <c r="AV195" s="41">
        <f t="shared" si="10"/>
        <v>0</v>
      </c>
      <c r="AW195" s="41">
        <f t="shared" si="10"/>
        <v>0</v>
      </c>
      <c r="AX195" s="41">
        <f t="shared" si="10"/>
        <v>0</v>
      </c>
      <c r="AY195" s="41">
        <f t="shared" si="10"/>
        <v>0</v>
      </c>
      <c r="AZ195" s="41">
        <f t="shared" si="10"/>
        <v>0</v>
      </c>
      <c r="BA195" s="41">
        <f t="shared" si="10"/>
        <v>0</v>
      </c>
      <c r="BB195" s="41">
        <f t="shared" si="10"/>
        <v>1.4499980000000001E-3</v>
      </c>
      <c r="BC195" s="41">
        <f t="shared" si="10"/>
        <v>7.9591658999999995E-2</v>
      </c>
      <c r="BD195" s="41">
        <f t="shared" si="10"/>
        <v>0.16848724100000001</v>
      </c>
      <c r="BE195" s="41">
        <f t="shared" si="10"/>
        <v>7.3046999999999994E-5</v>
      </c>
      <c r="BF195" s="41">
        <f t="shared" si="10"/>
        <v>1.46095E-4</v>
      </c>
      <c r="BG195" s="41">
        <f t="shared" si="10"/>
        <v>0.31011050100000004</v>
      </c>
      <c r="BH195" s="41">
        <f t="shared" si="10"/>
        <v>0.81264869800000006</v>
      </c>
      <c r="BI195" s="41">
        <f t="shared" si="10"/>
        <v>0</v>
      </c>
      <c r="BJ195" s="41">
        <f t="shared" si="10"/>
        <v>0</v>
      </c>
      <c r="BK195" s="41">
        <f t="shared" si="10"/>
        <v>0</v>
      </c>
      <c r="BL195" s="41">
        <f t="shared" si="10"/>
        <v>0</v>
      </c>
    </row>
    <row r="196" spans="1:64" s="37" customFormat="1" x14ac:dyDescent="0.2">
      <c r="A196" s="7"/>
      <c r="B196" s="36">
        <v>12</v>
      </c>
      <c r="C196" s="34" t="s">
        <v>235</v>
      </c>
      <c r="D196" s="41">
        <f>IF(D151="－","－",MAX(D151:D169))</f>
        <v>5.5045534109999998</v>
      </c>
      <c r="E196" s="41">
        <f>IF(E151="－","－",SUM(E151:E169))</f>
        <v>179</v>
      </c>
      <c r="F196" s="41">
        <f t="shared" ref="F196:BL196" si="11">IF(F151="－","－",SUM(F151:F169))</f>
        <v>0</v>
      </c>
      <c r="G196" s="41">
        <f t="shared" si="11"/>
        <v>13</v>
      </c>
      <c r="H196" s="41">
        <f t="shared" si="11"/>
        <v>166</v>
      </c>
      <c r="I196" s="41">
        <f t="shared" si="11"/>
        <v>0</v>
      </c>
      <c r="J196" s="41">
        <f t="shared" si="11"/>
        <v>0</v>
      </c>
      <c r="K196" s="41">
        <f t="shared" si="11"/>
        <v>0</v>
      </c>
      <c r="L196" s="41">
        <f t="shared" si="11"/>
        <v>0</v>
      </c>
      <c r="M196" s="41">
        <f t="shared" si="11"/>
        <v>0</v>
      </c>
      <c r="N196" s="41">
        <f t="shared" si="11"/>
        <v>0</v>
      </c>
      <c r="O196" s="41">
        <f t="shared" si="11"/>
        <v>7.5639750999999991E-2</v>
      </c>
      <c r="P196" s="41">
        <f t="shared" si="11"/>
        <v>0.13402408899999999</v>
      </c>
      <c r="Q196" s="41">
        <f t="shared" si="11"/>
        <v>6.906625999999999E-2</v>
      </c>
      <c r="R196" s="41">
        <f t="shared" si="11"/>
        <v>6.5734909999999999E-3</v>
      </c>
      <c r="S196" s="41">
        <f t="shared" si="11"/>
        <v>0.12544996399999997</v>
      </c>
      <c r="T196" s="41">
        <f t="shared" si="11"/>
        <v>8.5741249999999984E-3</v>
      </c>
      <c r="U196" s="41">
        <f t="shared" si="11"/>
        <v>0.21600000000000003</v>
      </c>
      <c r="V196" s="41">
        <f t="shared" si="11"/>
        <v>0.51839999999999997</v>
      </c>
      <c r="W196" s="41">
        <f t="shared" si="11"/>
        <v>0.29163975100000006</v>
      </c>
      <c r="X196" s="41">
        <f t="shared" si="11"/>
        <v>0.65242408899999993</v>
      </c>
      <c r="Y196" s="41">
        <f t="shared" si="11"/>
        <v>0.94406383999999988</v>
      </c>
      <c r="Z196" s="41">
        <f t="shared" si="11"/>
        <v>0</v>
      </c>
      <c r="AA196" s="41">
        <f t="shared" si="11"/>
        <v>0</v>
      </c>
      <c r="AB196" s="41">
        <f t="shared" si="11"/>
        <v>0</v>
      </c>
      <c r="AC196" s="41">
        <f t="shared" si="11"/>
        <v>0</v>
      </c>
      <c r="AD196" s="41">
        <f t="shared" si="11"/>
        <v>0</v>
      </c>
      <c r="AE196" s="41">
        <f t="shared" si="11"/>
        <v>0</v>
      </c>
      <c r="AF196" s="41">
        <f t="shared" si="11"/>
        <v>0</v>
      </c>
      <c r="AG196" s="41">
        <f t="shared" si="11"/>
        <v>1.6874505925099956E-2</v>
      </c>
      <c r="AH196" s="41">
        <f t="shared" si="11"/>
        <v>2.8706056056491878E-2</v>
      </c>
      <c r="AI196" s="41">
        <f t="shared" si="11"/>
        <v>9.1936963316061826E-2</v>
      </c>
      <c r="AJ196" s="41">
        <f t="shared" si="11"/>
        <v>0</v>
      </c>
      <c r="AK196" s="41">
        <f t="shared" si="11"/>
        <v>0</v>
      </c>
      <c r="AL196" s="41">
        <f t="shared" si="11"/>
        <v>0</v>
      </c>
      <c r="AM196" s="41">
        <f t="shared" si="11"/>
        <v>1.6874505925099956E-2</v>
      </c>
      <c r="AN196" s="41">
        <f t="shared" si="11"/>
        <v>2.8706056056491878E-2</v>
      </c>
      <c r="AO196" s="41">
        <f t="shared" si="11"/>
        <v>9.1936963316061826E-2</v>
      </c>
      <c r="AP196" s="41">
        <f t="shared" si="11"/>
        <v>1.0523148390000001</v>
      </c>
      <c r="AQ196" s="41">
        <f t="shared" si="11"/>
        <v>0.56663106600000002</v>
      </c>
      <c r="AR196" s="41">
        <f t="shared" si="11"/>
        <v>1.6189459049999999</v>
      </c>
      <c r="AS196" s="41">
        <f t="shared" si="11"/>
        <v>0</v>
      </c>
      <c r="AT196" s="41">
        <f t="shared" si="11"/>
        <v>0</v>
      </c>
      <c r="AU196" s="41">
        <f t="shared" si="11"/>
        <v>0</v>
      </c>
      <c r="AV196" s="41">
        <f t="shared" si="11"/>
        <v>0</v>
      </c>
      <c r="AW196" s="41">
        <f t="shared" si="11"/>
        <v>0</v>
      </c>
      <c r="AX196" s="41">
        <f t="shared" si="11"/>
        <v>0</v>
      </c>
      <c r="AY196" s="41">
        <f t="shared" si="11"/>
        <v>0</v>
      </c>
      <c r="AZ196" s="41">
        <f t="shared" si="11"/>
        <v>0</v>
      </c>
      <c r="BA196" s="41">
        <f t="shared" si="11"/>
        <v>0</v>
      </c>
      <c r="BB196" s="41">
        <f t="shared" si="11"/>
        <v>7.802834531000002</v>
      </c>
      <c r="BC196" s="41">
        <f t="shared" si="11"/>
        <v>485.63703449600001</v>
      </c>
      <c r="BD196" s="41">
        <f t="shared" si="11"/>
        <v>1134.5606564699999</v>
      </c>
      <c r="BE196" s="41">
        <f t="shared" si="11"/>
        <v>0.38596048200000005</v>
      </c>
      <c r="BF196" s="41">
        <f t="shared" si="11"/>
        <v>0.77192096999999993</v>
      </c>
      <c r="BG196" s="41">
        <f t="shared" si="11"/>
        <v>21.336445760999997</v>
      </c>
      <c r="BH196" s="41">
        <f t="shared" si="11"/>
        <v>191.53535362900001</v>
      </c>
      <c r="BI196" s="41">
        <f t="shared" si="11"/>
        <v>0</v>
      </c>
      <c r="BJ196" s="41">
        <f t="shared" si="11"/>
        <v>0</v>
      </c>
      <c r="BK196" s="41">
        <f t="shared" si="11"/>
        <v>0</v>
      </c>
      <c r="BL196" s="41">
        <f t="shared" si="11"/>
        <v>0</v>
      </c>
    </row>
    <row r="197" spans="1:64" s="37" customFormat="1" x14ac:dyDescent="0.2">
      <c r="A197" s="7"/>
      <c r="B197" s="36">
        <v>13</v>
      </c>
      <c r="C197" s="34" t="s">
        <v>255</v>
      </c>
      <c r="D197" s="41" t="str">
        <f>IF(D170="－","－",MAX(D170:D177))</f>
        <v>－</v>
      </c>
      <c r="E197" s="41" t="str">
        <f>IF(E170="－","－",SUM(E170:E177))</f>
        <v>－</v>
      </c>
      <c r="F197" s="41" t="str">
        <f t="shared" ref="F197:BL197" si="12">IF(F170="－","－",SUM(F170:F177))</f>
        <v>－</v>
      </c>
      <c r="G197" s="41" t="str">
        <f t="shared" si="12"/>
        <v>－</v>
      </c>
      <c r="H197" s="41" t="str">
        <f t="shared" si="12"/>
        <v>－</v>
      </c>
      <c r="I197" s="41" t="str">
        <f t="shared" si="12"/>
        <v>－</v>
      </c>
      <c r="J197" s="41" t="str">
        <f t="shared" si="12"/>
        <v>－</v>
      </c>
      <c r="K197" s="41" t="str">
        <f t="shared" si="12"/>
        <v>－</v>
      </c>
      <c r="L197" s="41" t="str">
        <f t="shared" si="12"/>
        <v>－</v>
      </c>
      <c r="M197" s="41" t="str">
        <f t="shared" si="12"/>
        <v>－</v>
      </c>
      <c r="N197" s="41" t="str">
        <f t="shared" si="12"/>
        <v>－</v>
      </c>
      <c r="O197" s="41" t="str">
        <f t="shared" si="12"/>
        <v>－</v>
      </c>
      <c r="P197" s="41" t="str">
        <f t="shared" si="12"/>
        <v>－</v>
      </c>
      <c r="Q197" s="41" t="str">
        <f t="shared" si="12"/>
        <v>－</v>
      </c>
      <c r="R197" s="41" t="str">
        <f t="shared" si="12"/>
        <v>－</v>
      </c>
      <c r="S197" s="41" t="str">
        <f t="shared" si="12"/>
        <v>－</v>
      </c>
      <c r="T197" s="41" t="str">
        <f t="shared" si="12"/>
        <v>－</v>
      </c>
      <c r="U197" s="41" t="str">
        <f t="shared" si="12"/>
        <v>－</v>
      </c>
      <c r="V197" s="41" t="str">
        <f t="shared" si="12"/>
        <v>－</v>
      </c>
      <c r="W197" s="41" t="str">
        <f t="shared" si="12"/>
        <v>－</v>
      </c>
      <c r="X197" s="41" t="str">
        <f t="shared" si="12"/>
        <v>－</v>
      </c>
      <c r="Y197" s="41" t="str">
        <f t="shared" si="12"/>
        <v>－</v>
      </c>
      <c r="Z197" s="41" t="str">
        <f t="shared" si="12"/>
        <v>－</v>
      </c>
      <c r="AA197" s="41" t="str">
        <f t="shared" si="12"/>
        <v>－</v>
      </c>
      <c r="AB197" s="41" t="str">
        <f t="shared" si="12"/>
        <v>－</v>
      </c>
      <c r="AC197" s="41" t="str">
        <f t="shared" si="12"/>
        <v>－</v>
      </c>
      <c r="AD197" s="41" t="str">
        <f t="shared" si="12"/>
        <v>－</v>
      </c>
      <c r="AE197" s="41" t="str">
        <f t="shared" si="12"/>
        <v>－</v>
      </c>
      <c r="AF197" s="41" t="str">
        <f t="shared" si="12"/>
        <v>－</v>
      </c>
      <c r="AG197" s="41" t="str">
        <f t="shared" si="12"/>
        <v>－</v>
      </c>
      <c r="AH197" s="41" t="str">
        <f t="shared" si="12"/>
        <v>－</v>
      </c>
      <c r="AI197" s="41" t="str">
        <f t="shared" si="12"/>
        <v>－</v>
      </c>
      <c r="AJ197" s="41" t="str">
        <f t="shared" si="12"/>
        <v>－</v>
      </c>
      <c r="AK197" s="41" t="str">
        <f t="shared" si="12"/>
        <v>－</v>
      </c>
      <c r="AL197" s="41" t="str">
        <f t="shared" si="12"/>
        <v>－</v>
      </c>
      <c r="AM197" s="41" t="str">
        <f t="shared" si="12"/>
        <v>－</v>
      </c>
      <c r="AN197" s="41" t="str">
        <f t="shared" si="12"/>
        <v>－</v>
      </c>
      <c r="AO197" s="41" t="str">
        <f t="shared" si="12"/>
        <v>－</v>
      </c>
      <c r="AP197" s="41" t="str">
        <f t="shared" si="12"/>
        <v>－</v>
      </c>
      <c r="AQ197" s="41" t="str">
        <f t="shared" si="12"/>
        <v>－</v>
      </c>
      <c r="AR197" s="41" t="str">
        <f t="shared" si="12"/>
        <v>－</v>
      </c>
      <c r="AS197" s="41" t="str">
        <f t="shared" si="12"/>
        <v>－</v>
      </c>
      <c r="AT197" s="41" t="str">
        <f t="shared" si="12"/>
        <v>－</v>
      </c>
      <c r="AU197" s="41" t="str">
        <f t="shared" si="12"/>
        <v>－</v>
      </c>
      <c r="AV197" s="41" t="str">
        <f t="shared" si="12"/>
        <v>－</v>
      </c>
      <c r="AW197" s="41" t="str">
        <f t="shared" si="12"/>
        <v>－</v>
      </c>
      <c r="AX197" s="41" t="str">
        <f t="shared" si="12"/>
        <v>－</v>
      </c>
      <c r="AY197" s="41" t="str">
        <f t="shared" si="12"/>
        <v>－</v>
      </c>
      <c r="AZ197" s="41" t="str">
        <f t="shared" si="12"/>
        <v>－</v>
      </c>
      <c r="BA197" s="41" t="str">
        <f t="shared" si="12"/>
        <v>－</v>
      </c>
      <c r="BB197" s="41" t="str">
        <f t="shared" si="12"/>
        <v>－</v>
      </c>
      <c r="BC197" s="41" t="str">
        <f t="shared" si="12"/>
        <v>－</v>
      </c>
      <c r="BD197" s="41" t="str">
        <f t="shared" si="12"/>
        <v>－</v>
      </c>
      <c r="BE197" s="41" t="str">
        <f t="shared" si="12"/>
        <v>－</v>
      </c>
      <c r="BF197" s="41" t="str">
        <f t="shared" si="12"/>
        <v>－</v>
      </c>
      <c r="BG197" s="41" t="str">
        <f t="shared" si="12"/>
        <v>－</v>
      </c>
      <c r="BH197" s="41" t="str">
        <f t="shared" si="12"/>
        <v>－</v>
      </c>
      <c r="BI197" s="41" t="str">
        <f t="shared" si="12"/>
        <v>－</v>
      </c>
      <c r="BJ197" s="41" t="str">
        <f t="shared" si="12"/>
        <v>－</v>
      </c>
      <c r="BK197" s="41" t="str">
        <f t="shared" si="12"/>
        <v>－</v>
      </c>
      <c r="BL197" s="41" t="str">
        <f t="shared" si="12"/>
        <v>－</v>
      </c>
    </row>
    <row r="198" spans="1:64" s="37" customFormat="1" x14ac:dyDescent="0.2">
      <c r="A198" s="7"/>
      <c r="B198" s="36">
        <v>14</v>
      </c>
      <c r="C198" s="34" t="s">
        <v>264</v>
      </c>
      <c r="D198" s="41" t="str">
        <f>IF(D178="－","－",MAX(D178:D182))</f>
        <v>－</v>
      </c>
      <c r="E198" s="41" t="str">
        <f>IF(E178="－","－",SUM(E178:E182))</f>
        <v>－</v>
      </c>
      <c r="F198" s="41" t="str">
        <f t="shared" ref="F198:BL198" si="13">IF(F178="－","－",SUM(F178:F182))</f>
        <v>－</v>
      </c>
      <c r="G198" s="41" t="str">
        <f t="shared" si="13"/>
        <v>－</v>
      </c>
      <c r="H198" s="41" t="str">
        <f t="shared" si="13"/>
        <v>－</v>
      </c>
      <c r="I198" s="41" t="str">
        <f t="shared" si="13"/>
        <v>－</v>
      </c>
      <c r="J198" s="41" t="str">
        <f t="shared" si="13"/>
        <v>－</v>
      </c>
      <c r="K198" s="41" t="str">
        <f t="shared" si="13"/>
        <v>－</v>
      </c>
      <c r="L198" s="41" t="str">
        <f t="shared" si="13"/>
        <v>－</v>
      </c>
      <c r="M198" s="41" t="str">
        <f t="shared" si="13"/>
        <v>－</v>
      </c>
      <c r="N198" s="41" t="str">
        <f t="shared" si="13"/>
        <v>－</v>
      </c>
      <c r="O198" s="41" t="str">
        <f t="shared" si="13"/>
        <v>－</v>
      </c>
      <c r="P198" s="41" t="str">
        <f t="shared" si="13"/>
        <v>－</v>
      </c>
      <c r="Q198" s="41" t="str">
        <f t="shared" si="13"/>
        <v>－</v>
      </c>
      <c r="R198" s="41" t="str">
        <f t="shared" si="13"/>
        <v>－</v>
      </c>
      <c r="S198" s="41" t="str">
        <f t="shared" si="13"/>
        <v>－</v>
      </c>
      <c r="T198" s="41" t="str">
        <f t="shared" si="13"/>
        <v>－</v>
      </c>
      <c r="U198" s="41" t="str">
        <f t="shared" si="13"/>
        <v>－</v>
      </c>
      <c r="V198" s="41" t="str">
        <f t="shared" si="13"/>
        <v>－</v>
      </c>
      <c r="W198" s="41" t="str">
        <f t="shared" si="13"/>
        <v>－</v>
      </c>
      <c r="X198" s="41" t="str">
        <f t="shared" si="13"/>
        <v>－</v>
      </c>
      <c r="Y198" s="41" t="str">
        <f t="shared" si="13"/>
        <v>－</v>
      </c>
      <c r="Z198" s="41" t="str">
        <f t="shared" si="13"/>
        <v>－</v>
      </c>
      <c r="AA198" s="41" t="str">
        <f t="shared" si="13"/>
        <v>－</v>
      </c>
      <c r="AB198" s="41" t="str">
        <f t="shared" si="13"/>
        <v>－</v>
      </c>
      <c r="AC198" s="41" t="str">
        <f t="shared" si="13"/>
        <v>－</v>
      </c>
      <c r="AD198" s="41" t="str">
        <f t="shared" si="13"/>
        <v>－</v>
      </c>
      <c r="AE198" s="41" t="str">
        <f t="shared" si="13"/>
        <v>－</v>
      </c>
      <c r="AF198" s="41" t="str">
        <f t="shared" si="13"/>
        <v>－</v>
      </c>
      <c r="AG198" s="41" t="str">
        <f t="shared" si="13"/>
        <v>－</v>
      </c>
      <c r="AH198" s="41" t="str">
        <f t="shared" si="13"/>
        <v>－</v>
      </c>
      <c r="AI198" s="41" t="str">
        <f t="shared" si="13"/>
        <v>－</v>
      </c>
      <c r="AJ198" s="41" t="str">
        <f t="shared" si="13"/>
        <v>－</v>
      </c>
      <c r="AK198" s="41" t="str">
        <f t="shared" si="13"/>
        <v>－</v>
      </c>
      <c r="AL198" s="41" t="str">
        <f t="shared" si="13"/>
        <v>－</v>
      </c>
      <c r="AM198" s="41" t="str">
        <f t="shared" si="13"/>
        <v>－</v>
      </c>
      <c r="AN198" s="41" t="str">
        <f t="shared" si="13"/>
        <v>－</v>
      </c>
      <c r="AO198" s="41" t="str">
        <f t="shared" si="13"/>
        <v>－</v>
      </c>
      <c r="AP198" s="41" t="str">
        <f t="shared" si="13"/>
        <v>－</v>
      </c>
      <c r="AQ198" s="41" t="str">
        <f t="shared" si="13"/>
        <v>－</v>
      </c>
      <c r="AR198" s="41" t="str">
        <f t="shared" si="13"/>
        <v>－</v>
      </c>
      <c r="AS198" s="41" t="str">
        <f t="shared" si="13"/>
        <v>－</v>
      </c>
      <c r="AT198" s="41" t="str">
        <f t="shared" si="13"/>
        <v>－</v>
      </c>
      <c r="AU198" s="41" t="str">
        <f t="shared" si="13"/>
        <v>－</v>
      </c>
      <c r="AV198" s="41" t="str">
        <f t="shared" si="13"/>
        <v>－</v>
      </c>
      <c r="AW198" s="41" t="str">
        <f t="shared" si="13"/>
        <v>－</v>
      </c>
      <c r="AX198" s="41" t="str">
        <f t="shared" si="13"/>
        <v>－</v>
      </c>
      <c r="AY198" s="41" t="str">
        <f t="shared" si="13"/>
        <v>－</v>
      </c>
      <c r="AZ198" s="41" t="str">
        <f t="shared" si="13"/>
        <v>－</v>
      </c>
      <c r="BA198" s="41" t="str">
        <f t="shared" si="13"/>
        <v>－</v>
      </c>
      <c r="BB198" s="41" t="str">
        <f t="shared" si="13"/>
        <v>－</v>
      </c>
      <c r="BC198" s="41" t="str">
        <f t="shared" si="13"/>
        <v>－</v>
      </c>
      <c r="BD198" s="41" t="str">
        <f t="shared" si="13"/>
        <v>－</v>
      </c>
      <c r="BE198" s="41" t="str">
        <f t="shared" si="13"/>
        <v>－</v>
      </c>
      <c r="BF198" s="41" t="str">
        <f t="shared" si="13"/>
        <v>－</v>
      </c>
      <c r="BG198" s="41" t="str">
        <f t="shared" si="13"/>
        <v>－</v>
      </c>
      <c r="BH198" s="41" t="str">
        <f t="shared" si="13"/>
        <v>－</v>
      </c>
      <c r="BI198" s="41" t="str">
        <f t="shared" si="13"/>
        <v>－</v>
      </c>
      <c r="BJ198" s="41" t="str">
        <f t="shared" si="13"/>
        <v>－</v>
      </c>
      <c r="BK198" s="41" t="str">
        <f t="shared" si="13"/>
        <v>－</v>
      </c>
      <c r="BL198" s="41" t="str">
        <f t="shared" si="13"/>
        <v>－</v>
      </c>
    </row>
    <row r="199" spans="1:64" s="37" customFormat="1" x14ac:dyDescent="0.2">
      <c r="A199" s="7"/>
      <c r="B199" s="34"/>
      <c r="C199" s="34" t="s">
        <v>338</v>
      </c>
      <c r="D199" s="52">
        <f>MAX(D185:D198)</f>
        <v>6.8638064390000002</v>
      </c>
      <c r="E199" s="41">
        <f>SUM(E185:E198)</f>
        <v>4079</v>
      </c>
      <c r="F199" s="41">
        <f t="shared" ref="F199:AY199" si="14">SUM(F185:F198)</f>
        <v>199</v>
      </c>
      <c r="G199" s="41">
        <f t="shared" si="14"/>
        <v>377</v>
      </c>
      <c r="H199" s="41">
        <f t="shared" si="14"/>
        <v>3503</v>
      </c>
      <c r="I199" s="41">
        <f t="shared" si="14"/>
        <v>1581.6818492609425</v>
      </c>
      <c r="J199" s="41">
        <f t="shared" si="14"/>
        <v>4961.5614398104171</v>
      </c>
      <c r="K199" s="41">
        <f t="shared" si="14"/>
        <v>911.46174492872274</v>
      </c>
      <c r="L199" s="41">
        <f t="shared" si="14"/>
        <v>670.22010433221953</v>
      </c>
      <c r="M199" s="41">
        <f t="shared" si="14"/>
        <v>3891.7747735679036</v>
      </c>
      <c r="N199" s="41">
        <f t="shared" si="14"/>
        <v>2651.4685155034581</v>
      </c>
      <c r="O199" s="41">
        <f t="shared" si="14"/>
        <v>30.265241564</v>
      </c>
      <c r="P199" s="41">
        <f t="shared" si="14"/>
        <v>50.12431583999998</v>
      </c>
      <c r="Q199" s="41">
        <f t="shared" si="14"/>
        <v>27.319632252999998</v>
      </c>
      <c r="R199" s="41">
        <f t="shared" si="14"/>
        <v>2.9456093110000001</v>
      </c>
      <c r="S199" s="41">
        <f t="shared" si="14"/>
        <v>46.282216706999989</v>
      </c>
      <c r="T199" s="41">
        <f t="shared" si="14"/>
        <v>3.8420991330000005</v>
      </c>
      <c r="U199" s="41">
        <f t="shared" si="14"/>
        <v>59.181400000000004</v>
      </c>
      <c r="V199" s="41">
        <f t="shared" si="14"/>
        <v>140.28419999999997</v>
      </c>
      <c r="W199" s="41">
        <f t="shared" si="14"/>
        <v>1671.128490824942</v>
      </c>
      <c r="X199" s="41">
        <f t="shared" si="14"/>
        <v>5151.9699556504183</v>
      </c>
      <c r="Y199" s="41">
        <f t="shared" si="14"/>
        <v>6823.0984464753619</v>
      </c>
      <c r="Z199" s="41">
        <f t="shared" si="14"/>
        <v>3.2421487519680161</v>
      </c>
      <c r="AA199" s="41">
        <f t="shared" si="14"/>
        <v>1.5598346062378095</v>
      </c>
      <c r="AB199" s="41">
        <f t="shared" si="14"/>
        <v>1.55983460475805</v>
      </c>
      <c r="AC199" s="41">
        <f t="shared" si="14"/>
        <v>9.7050130558075054</v>
      </c>
      <c r="AD199" s="41">
        <f t="shared" si="14"/>
        <v>50.248262081307921</v>
      </c>
      <c r="AE199" s="41">
        <f t="shared" si="14"/>
        <v>495.04323504963349</v>
      </c>
      <c r="AF199" s="41">
        <f t="shared" si="14"/>
        <v>545.29149713094148</v>
      </c>
      <c r="AG199" s="41">
        <f t="shared" si="14"/>
        <v>3.9409137764078928</v>
      </c>
      <c r="AH199" s="41">
        <f t="shared" si="14"/>
        <v>6.7040832058433146</v>
      </c>
      <c r="AI199" s="41">
        <f t="shared" si="14"/>
        <v>21.471185402498179</v>
      </c>
      <c r="AJ199" s="41">
        <f t="shared" si="14"/>
        <v>6.1010682115856398E-2</v>
      </c>
      <c r="AK199" s="41">
        <f t="shared" si="14"/>
        <v>7.372787249004574E-2</v>
      </c>
      <c r="AL199" s="41">
        <f t="shared" si="14"/>
        <v>0.18439940901903498</v>
      </c>
      <c r="AM199" s="41">
        <f t="shared" si="14"/>
        <v>13.706937514331258</v>
      </c>
      <c r="AN199" s="41">
        <f t="shared" si="14"/>
        <v>57.02607315964125</v>
      </c>
      <c r="AO199" s="41">
        <f t="shared" si="14"/>
        <v>516.6988198611507</v>
      </c>
      <c r="AP199" s="41">
        <f t="shared" si="14"/>
        <v>37895.906848769991</v>
      </c>
      <c r="AQ199" s="41">
        <f t="shared" si="14"/>
        <v>20405.488303164999</v>
      </c>
      <c r="AR199" s="41">
        <f t="shared" si="14"/>
        <v>58301.395151935001</v>
      </c>
      <c r="AS199" s="41">
        <f t="shared" si="14"/>
        <v>3071.346964202</v>
      </c>
      <c r="AT199" s="41">
        <f t="shared" si="14"/>
        <v>129326.58426151006</v>
      </c>
      <c r="AU199" s="41">
        <f t="shared" si="14"/>
        <v>290957.73357657122</v>
      </c>
      <c r="AV199" s="41">
        <f t="shared" si="14"/>
        <v>86436.233393417002</v>
      </c>
      <c r="AW199" s="41">
        <f t="shared" si="14"/>
        <v>194277.35167087</v>
      </c>
      <c r="AX199" s="41">
        <f t="shared" si="14"/>
        <v>83604.506678696998</v>
      </c>
      <c r="AY199" s="41">
        <f t="shared" si="14"/>
        <v>187944.29208824999</v>
      </c>
      <c r="AZ199" s="52">
        <f>MAX(AZ185:AZ198)</f>
        <v>45.516027263000005</v>
      </c>
      <c r="BA199" s="52">
        <f>MAX(BA185:BA198)</f>
        <v>91.032054535000015</v>
      </c>
      <c r="BB199" s="41">
        <f t="shared" ref="BB199:BD199" si="15">SUM(BB185:BB198)</f>
        <v>286.99902549199999</v>
      </c>
      <c r="BC199" s="41">
        <f t="shared" si="15"/>
        <v>22996.061987847002</v>
      </c>
      <c r="BD199" s="41">
        <f t="shared" si="15"/>
        <v>51202.258645261994</v>
      </c>
      <c r="BE199" s="52">
        <f>MAX(BE185:BE198)</f>
        <v>7.5360953210000003</v>
      </c>
      <c r="BF199" s="52">
        <f>MAX(BF185:BF198)</f>
        <v>15.072190657000002</v>
      </c>
      <c r="BG199" s="41">
        <f t="shared" ref="BG199:BL199" si="16">SUM(BG185:BG198)</f>
        <v>325.63526487899998</v>
      </c>
      <c r="BH199" s="41">
        <f t="shared" si="16"/>
        <v>2809.3254999819997</v>
      </c>
      <c r="BI199" s="41">
        <f t="shared" si="16"/>
        <v>15.810000000000006</v>
      </c>
      <c r="BJ199" s="41">
        <f t="shared" si="16"/>
        <v>21.45</v>
      </c>
      <c r="BK199" s="41">
        <f t="shared" si="16"/>
        <v>31.95000000000001</v>
      </c>
      <c r="BL199" s="41">
        <f t="shared" si="16"/>
        <v>39.029999999999966</v>
      </c>
    </row>
    <row r="200" spans="1:64" s="37" customFormat="1" x14ac:dyDescent="0.2">
      <c r="A200" s="7"/>
      <c r="B200" s="7"/>
      <c r="C200" s="7"/>
      <c r="D200" s="42"/>
    </row>
    <row r="201" spans="1:64" s="37" customFormat="1" x14ac:dyDescent="0.2">
      <c r="A201" s="7"/>
      <c r="B201" s="7"/>
      <c r="C201" s="7"/>
      <c r="D201" s="42"/>
    </row>
    <row r="202" spans="1:64" s="37" customFormat="1" x14ac:dyDescent="0.2">
      <c r="A202" s="7"/>
      <c r="B202" s="7" t="s">
        <v>326</v>
      </c>
      <c r="C202" s="7" t="s">
        <v>327</v>
      </c>
      <c r="D202" s="42" t="s">
        <v>331</v>
      </c>
    </row>
    <row r="203" spans="1:64" s="37" customFormat="1" x14ac:dyDescent="0.2">
      <c r="A203" s="7"/>
      <c r="B203" s="37" t="str">
        <f ca="1">MID(CELL("filename",A2),FIND("]",CELL("filename",A2))+1,LEN(CELL("filename",A2))-FIND("]",CELL("filename",A2))-5)</f>
        <v>沼田砂川45_2</v>
      </c>
      <c r="C203" s="7" t="str">
        <f ca="1">LEFT(RIGHT(CELL("filename",A2),4),3)</f>
        <v>PT2</v>
      </c>
      <c r="D203" s="42" t="str">
        <f ca="1">RIGHT(CELL("filename",A2),LEN(CELL("filename",A2))-FIND("]",CELL("filename",A2)))</f>
        <v>沼田砂川45_2（PT2）</v>
      </c>
    </row>
    <row r="204" spans="1:64" s="37" customFormat="1" x14ac:dyDescent="0.2">
      <c r="A204" s="7" t="s">
        <v>332</v>
      </c>
      <c r="B204" s="37">
        <f ca="1">VLOOKUP(B203,$B$207:$C$260,2,0)</f>
        <v>19</v>
      </c>
      <c r="C204" s="7"/>
      <c r="D204" s="42"/>
    </row>
    <row r="206" spans="1:64" x14ac:dyDescent="0.2">
      <c r="A206" s="7" t="s">
        <v>0</v>
      </c>
      <c r="B206" s="7" t="s">
        <v>270</v>
      </c>
      <c r="C206" s="7" t="s">
        <v>325</v>
      </c>
    </row>
    <row r="207" spans="1:64" x14ac:dyDescent="0.2">
      <c r="A207" s="7">
        <v>1</v>
      </c>
      <c r="B207" s="7" t="s">
        <v>271</v>
      </c>
      <c r="C207" s="7">
        <v>2</v>
      </c>
      <c r="I207" s="5"/>
    </row>
    <row r="208" spans="1:64" x14ac:dyDescent="0.2">
      <c r="A208" s="7">
        <v>2</v>
      </c>
      <c r="B208" s="7" t="s">
        <v>272</v>
      </c>
      <c r="C208" s="7">
        <v>3</v>
      </c>
      <c r="I208" s="5"/>
    </row>
    <row r="209" spans="1:9" x14ac:dyDescent="0.2">
      <c r="A209" s="7">
        <v>3</v>
      </c>
      <c r="B209" s="7" t="s">
        <v>273</v>
      </c>
      <c r="C209" s="7">
        <v>4</v>
      </c>
      <c r="F209" s="38"/>
      <c r="I209" s="5"/>
    </row>
    <row r="210" spans="1:9" x14ac:dyDescent="0.2">
      <c r="A210" s="7">
        <v>4</v>
      </c>
      <c r="B210" s="7" t="s">
        <v>274</v>
      </c>
      <c r="C210" s="7">
        <v>5</v>
      </c>
      <c r="I210" s="5"/>
    </row>
    <row r="211" spans="1:9" x14ac:dyDescent="0.2">
      <c r="A211" s="7">
        <v>5</v>
      </c>
      <c r="B211" s="7" t="s">
        <v>275</v>
      </c>
      <c r="C211" s="7">
        <v>6</v>
      </c>
      <c r="I211" s="5"/>
    </row>
    <row r="212" spans="1:9" x14ac:dyDescent="0.2">
      <c r="A212" s="7">
        <v>6</v>
      </c>
      <c r="B212" s="7" t="s">
        <v>276</v>
      </c>
      <c r="C212" s="7">
        <v>7</v>
      </c>
      <c r="I212" s="5"/>
    </row>
    <row r="213" spans="1:9" x14ac:dyDescent="0.2">
      <c r="A213" s="7">
        <v>7</v>
      </c>
      <c r="B213" s="7" t="s">
        <v>277</v>
      </c>
      <c r="C213" s="7">
        <v>8</v>
      </c>
      <c r="I213" s="5"/>
    </row>
    <row r="214" spans="1:9" x14ac:dyDescent="0.2">
      <c r="A214" s="7">
        <v>8</v>
      </c>
      <c r="B214" s="7" t="s">
        <v>278</v>
      </c>
      <c r="C214" s="7">
        <v>9</v>
      </c>
      <c r="I214" s="5"/>
    </row>
    <row r="215" spans="1:9" x14ac:dyDescent="0.2">
      <c r="A215" s="7">
        <v>9</v>
      </c>
      <c r="B215" s="7" t="s">
        <v>279</v>
      </c>
      <c r="C215" s="7">
        <v>10</v>
      </c>
      <c r="I215" s="5"/>
    </row>
    <row r="216" spans="1:9" x14ac:dyDescent="0.2">
      <c r="A216" s="7">
        <v>10</v>
      </c>
      <c r="B216" s="7" t="s">
        <v>280</v>
      </c>
      <c r="C216" s="7">
        <v>11</v>
      </c>
      <c r="I216" s="5"/>
    </row>
    <row r="217" spans="1:9" x14ac:dyDescent="0.2">
      <c r="A217" s="7">
        <v>11</v>
      </c>
      <c r="B217" s="7" t="s">
        <v>281</v>
      </c>
      <c r="C217" s="7">
        <v>12</v>
      </c>
      <c r="I217" s="5"/>
    </row>
    <row r="218" spans="1:9" x14ac:dyDescent="0.2">
      <c r="A218" s="7">
        <v>12</v>
      </c>
      <c r="B218" s="7" t="s">
        <v>282</v>
      </c>
      <c r="C218" s="7">
        <v>13</v>
      </c>
      <c r="I218" s="5"/>
    </row>
    <row r="219" spans="1:9" x14ac:dyDescent="0.2">
      <c r="A219" s="7">
        <v>13</v>
      </c>
      <c r="B219" s="7" t="s">
        <v>283</v>
      </c>
      <c r="C219" s="7">
        <v>14</v>
      </c>
      <c r="I219" s="5"/>
    </row>
    <row r="220" spans="1:9" x14ac:dyDescent="0.2">
      <c r="A220" s="7">
        <v>14</v>
      </c>
      <c r="B220" s="7" t="s">
        <v>284</v>
      </c>
      <c r="C220" s="7">
        <v>15</v>
      </c>
      <c r="I220" s="5"/>
    </row>
    <row r="221" spans="1:9" x14ac:dyDescent="0.2">
      <c r="A221" s="7">
        <v>15</v>
      </c>
      <c r="B221" s="7" t="s">
        <v>285</v>
      </c>
      <c r="C221" s="7">
        <v>16</v>
      </c>
      <c r="I221" s="5"/>
    </row>
    <row r="222" spans="1:9" x14ac:dyDescent="0.2">
      <c r="A222" s="7">
        <v>16</v>
      </c>
      <c r="B222" s="7" t="s">
        <v>286</v>
      </c>
      <c r="C222" s="7">
        <v>17</v>
      </c>
      <c r="I222" s="5"/>
    </row>
    <row r="223" spans="1:9" x14ac:dyDescent="0.2">
      <c r="A223" s="7">
        <v>17</v>
      </c>
      <c r="B223" s="7" t="s">
        <v>287</v>
      </c>
      <c r="C223" s="7">
        <v>18</v>
      </c>
      <c r="I223" s="5"/>
    </row>
    <row r="224" spans="1:9" x14ac:dyDescent="0.2">
      <c r="A224" s="7">
        <v>18</v>
      </c>
      <c r="B224" s="7" t="s">
        <v>288</v>
      </c>
      <c r="C224" s="7">
        <v>19</v>
      </c>
      <c r="I224" s="5"/>
    </row>
    <row r="225" spans="1:9" x14ac:dyDescent="0.2">
      <c r="A225" s="7">
        <v>19</v>
      </c>
      <c r="B225" s="7" t="s">
        <v>289</v>
      </c>
      <c r="C225" s="7">
        <v>20</v>
      </c>
      <c r="I225" s="5"/>
    </row>
    <row r="226" spans="1:9" x14ac:dyDescent="0.2">
      <c r="A226" s="7">
        <v>20</v>
      </c>
      <c r="B226" s="7" t="s">
        <v>290</v>
      </c>
      <c r="C226" s="7">
        <v>21</v>
      </c>
      <c r="I226" s="5"/>
    </row>
    <row r="227" spans="1:9" x14ac:dyDescent="0.2">
      <c r="A227" s="7">
        <v>21</v>
      </c>
      <c r="B227" s="7" t="s">
        <v>291</v>
      </c>
      <c r="C227" s="7">
        <v>22</v>
      </c>
      <c r="I227" s="5"/>
    </row>
    <row r="228" spans="1:9" x14ac:dyDescent="0.2">
      <c r="A228" s="7">
        <v>22</v>
      </c>
      <c r="B228" s="7" t="s">
        <v>292</v>
      </c>
      <c r="C228" s="7">
        <v>23</v>
      </c>
      <c r="I228" s="5"/>
    </row>
    <row r="229" spans="1:9" x14ac:dyDescent="0.2">
      <c r="A229" s="7">
        <v>23</v>
      </c>
      <c r="B229" s="7" t="s">
        <v>293</v>
      </c>
      <c r="C229" s="7">
        <v>24</v>
      </c>
      <c r="I229" s="5"/>
    </row>
    <row r="230" spans="1:9" x14ac:dyDescent="0.2">
      <c r="A230" s="7">
        <v>24</v>
      </c>
      <c r="B230" s="7" t="s">
        <v>294</v>
      </c>
      <c r="C230" s="7">
        <v>25</v>
      </c>
      <c r="I230" s="5"/>
    </row>
    <row r="231" spans="1:9" x14ac:dyDescent="0.2">
      <c r="A231" s="7">
        <v>25</v>
      </c>
      <c r="B231" s="7" t="s">
        <v>295</v>
      </c>
      <c r="C231" s="7">
        <v>26</v>
      </c>
      <c r="I231" s="5"/>
    </row>
    <row r="232" spans="1:9" x14ac:dyDescent="0.2">
      <c r="A232" s="7">
        <v>26</v>
      </c>
      <c r="B232" s="7" t="s">
        <v>296</v>
      </c>
      <c r="C232" s="7">
        <v>27</v>
      </c>
      <c r="I232" s="5"/>
    </row>
    <row r="233" spans="1:9" x14ac:dyDescent="0.2">
      <c r="A233" s="7">
        <v>27</v>
      </c>
      <c r="B233" s="7" t="s">
        <v>297</v>
      </c>
      <c r="C233" s="7">
        <v>28</v>
      </c>
      <c r="I233" s="5"/>
    </row>
    <row r="234" spans="1:9" x14ac:dyDescent="0.2">
      <c r="A234" s="7">
        <v>28</v>
      </c>
      <c r="B234" s="7" t="s">
        <v>298</v>
      </c>
      <c r="C234" s="7">
        <v>29</v>
      </c>
      <c r="I234" s="5"/>
    </row>
    <row r="235" spans="1:9" x14ac:dyDescent="0.2">
      <c r="A235" s="7">
        <v>29</v>
      </c>
      <c r="B235" s="7" t="s">
        <v>299</v>
      </c>
      <c r="C235" s="7">
        <v>30</v>
      </c>
      <c r="I235" s="5"/>
    </row>
    <row r="236" spans="1:9" x14ac:dyDescent="0.2">
      <c r="A236" s="7">
        <v>30</v>
      </c>
      <c r="B236" s="7" t="s">
        <v>300</v>
      </c>
      <c r="C236" s="7">
        <v>31</v>
      </c>
      <c r="I236" s="5"/>
    </row>
    <row r="237" spans="1:9" x14ac:dyDescent="0.2">
      <c r="A237" s="7">
        <v>31</v>
      </c>
      <c r="B237" s="7" t="s">
        <v>301</v>
      </c>
      <c r="C237" s="7">
        <v>32</v>
      </c>
      <c r="I237" s="5"/>
    </row>
    <row r="238" spans="1:9" x14ac:dyDescent="0.2">
      <c r="A238" s="7">
        <v>32</v>
      </c>
      <c r="B238" s="7" t="s">
        <v>302</v>
      </c>
      <c r="C238" s="7">
        <v>33</v>
      </c>
      <c r="I238" s="5"/>
    </row>
    <row r="239" spans="1:9" x14ac:dyDescent="0.2">
      <c r="A239" s="7">
        <v>33</v>
      </c>
      <c r="B239" s="7" t="s">
        <v>303</v>
      </c>
      <c r="C239" s="7">
        <v>34</v>
      </c>
      <c r="I239" s="5"/>
    </row>
    <row r="240" spans="1:9" x14ac:dyDescent="0.2">
      <c r="A240" s="7">
        <v>34</v>
      </c>
      <c r="B240" s="7" t="s">
        <v>304</v>
      </c>
      <c r="C240" s="7">
        <v>35</v>
      </c>
      <c r="I240" s="5"/>
    </row>
    <row r="241" spans="1:9" x14ac:dyDescent="0.2">
      <c r="A241" s="7">
        <v>35</v>
      </c>
      <c r="B241" s="7" t="s">
        <v>305</v>
      </c>
      <c r="C241" s="7">
        <v>36</v>
      </c>
      <c r="I241" s="5"/>
    </row>
    <row r="242" spans="1:9" x14ac:dyDescent="0.2">
      <c r="A242" s="7">
        <v>36</v>
      </c>
      <c r="B242" s="7" t="s">
        <v>306</v>
      </c>
      <c r="C242" s="7">
        <v>37</v>
      </c>
      <c r="I242" s="5"/>
    </row>
    <row r="243" spans="1:9" x14ac:dyDescent="0.2">
      <c r="A243" s="7">
        <v>37</v>
      </c>
      <c r="B243" s="7" t="s">
        <v>307</v>
      </c>
      <c r="C243" s="7">
        <v>38</v>
      </c>
      <c r="I243" s="5"/>
    </row>
    <row r="244" spans="1:9" x14ac:dyDescent="0.2">
      <c r="A244" s="7">
        <v>38</v>
      </c>
      <c r="B244" s="7" t="s">
        <v>308</v>
      </c>
      <c r="C244" s="7">
        <v>39</v>
      </c>
      <c r="I244" s="5"/>
    </row>
    <row r="245" spans="1:9" x14ac:dyDescent="0.2">
      <c r="A245" s="7">
        <v>39</v>
      </c>
      <c r="B245" s="7" t="s">
        <v>309</v>
      </c>
      <c r="C245" s="7">
        <v>40</v>
      </c>
      <c r="I245" s="5"/>
    </row>
    <row r="246" spans="1:9" x14ac:dyDescent="0.2">
      <c r="A246" s="7">
        <v>40</v>
      </c>
      <c r="B246" s="7" t="s">
        <v>310</v>
      </c>
      <c r="C246" s="7">
        <v>41</v>
      </c>
      <c r="I246" s="5"/>
    </row>
    <row r="247" spans="1:9" x14ac:dyDescent="0.2">
      <c r="A247" s="7">
        <v>41</v>
      </c>
      <c r="B247" s="7" t="s">
        <v>311</v>
      </c>
      <c r="C247" s="7">
        <v>42</v>
      </c>
      <c r="I247" s="5"/>
    </row>
    <row r="248" spans="1:9" x14ac:dyDescent="0.2">
      <c r="A248" s="7">
        <v>42</v>
      </c>
      <c r="B248" s="7" t="s">
        <v>312</v>
      </c>
      <c r="C248" s="7">
        <v>43</v>
      </c>
      <c r="I248" s="5"/>
    </row>
    <row r="249" spans="1:9" x14ac:dyDescent="0.2">
      <c r="A249" s="7">
        <v>43</v>
      </c>
      <c r="B249" s="7" t="s">
        <v>313</v>
      </c>
      <c r="C249" s="7">
        <v>44</v>
      </c>
      <c r="I249" s="5"/>
    </row>
    <row r="250" spans="1:9" x14ac:dyDescent="0.2">
      <c r="A250" s="7">
        <v>44</v>
      </c>
      <c r="B250" s="7" t="s">
        <v>314</v>
      </c>
      <c r="C250" s="7">
        <v>45</v>
      </c>
      <c r="I250" s="5"/>
    </row>
    <row r="251" spans="1:9" x14ac:dyDescent="0.2">
      <c r="A251" s="7">
        <v>45</v>
      </c>
      <c r="B251" s="7" t="s">
        <v>315</v>
      </c>
      <c r="C251" s="7">
        <v>46</v>
      </c>
      <c r="I251" s="5"/>
    </row>
    <row r="252" spans="1:9" x14ac:dyDescent="0.2">
      <c r="A252" s="7">
        <v>46</v>
      </c>
      <c r="B252" s="7" t="s">
        <v>316</v>
      </c>
      <c r="C252" s="7">
        <v>47</v>
      </c>
      <c r="I252" s="5"/>
    </row>
    <row r="253" spans="1:9" x14ac:dyDescent="0.2">
      <c r="A253" s="7">
        <v>47</v>
      </c>
      <c r="B253" s="7" t="s">
        <v>317</v>
      </c>
      <c r="C253" s="7">
        <v>48</v>
      </c>
      <c r="I253" s="5"/>
    </row>
    <row r="254" spans="1:9" x14ac:dyDescent="0.2">
      <c r="A254" s="7">
        <v>48</v>
      </c>
      <c r="B254" s="7" t="s">
        <v>318</v>
      </c>
      <c r="C254" s="7">
        <v>49</v>
      </c>
      <c r="I254" s="5"/>
    </row>
    <row r="255" spans="1:9" x14ac:dyDescent="0.2">
      <c r="A255" s="7">
        <v>49</v>
      </c>
      <c r="B255" s="7" t="s">
        <v>319</v>
      </c>
      <c r="C255" s="7">
        <v>50</v>
      </c>
      <c r="I255" s="5"/>
    </row>
    <row r="256" spans="1:9" x14ac:dyDescent="0.2">
      <c r="A256" s="7">
        <v>50</v>
      </c>
      <c r="B256" s="7" t="s">
        <v>320</v>
      </c>
      <c r="C256" s="7">
        <v>51</v>
      </c>
      <c r="I256" s="5"/>
    </row>
    <row r="257" spans="1:9" x14ac:dyDescent="0.2">
      <c r="A257" s="7">
        <v>51</v>
      </c>
      <c r="B257" s="7" t="s">
        <v>321</v>
      </c>
      <c r="C257" s="7">
        <v>52</v>
      </c>
      <c r="I257" s="5"/>
    </row>
    <row r="258" spans="1:9" x14ac:dyDescent="0.2">
      <c r="A258" s="7">
        <v>52</v>
      </c>
      <c r="B258" s="7" t="s">
        <v>322</v>
      </c>
      <c r="C258" s="7">
        <v>53</v>
      </c>
      <c r="I258" s="5"/>
    </row>
    <row r="259" spans="1:9" x14ac:dyDescent="0.2">
      <c r="A259" s="7">
        <v>53</v>
      </c>
      <c r="B259" s="7" t="s">
        <v>323</v>
      </c>
      <c r="C259" s="7">
        <v>54</v>
      </c>
      <c r="I259" s="5"/>
    </row>
    <row r="260" spans="1:9" x14ac:dyDescent="0.2">
      <c r="A260" s="7">
        <v>54</v>
      </c>
      <c r="B260" s="7" t="s">
        <v>324</v>
      </c>
      <c r="C260" s="7">
        <v>55</v>
      </c>
      <c r="I260" s="5"/>
    </row>
    <row r="261" spans="1:9" x14ac:dyDescent="0.2">
      <c r="I261" s="5"/>
    </row>
    <row r="262" spans="1:9" x14ac:dyDescent="0.2">
      <c r="I262" s="5"/>
    </row>
    <row r="263" spans="1:9" x14ac:dyDescent="0.2">
      <c r="B263" s="48"/>
      <c r="C263" s="48"/>
      <c r="D263" s="48"/>
      <c r="E263" s="48"/>
      <c r="F263" s="48"/>
      <c r="I263" s="5"/>
    </row>
    <row r="264" spans="1:9" x14ac:dyDescent="0.2">
      <c r="B264" s="48"/>
      <c r="C264" s="48"/>
      <c r="D264" s="48"/>
      <c r="E264" s="48"/>
      <c r="F264" s="48"/>
      <c r="I264" s="5"/>
    </row>
    <row r="265" spans="1:9" x14ac:dyDescent="0.2">
      <c r="B265" s="48"/>
      <c r="C265" s="48"/>
      <c r="D265" s="48"/>
      <c r="E265" s="48"/>
      <c r="F265" s="48"/>
      <c r="I265" s="5"/>
    </row>
    <row r="266" spans="1:9" x14ac:dyDescent="0.2">
      <c r="B266" s="48"/>
      <c r="C266" s="48"/>
      <c r="D266" s="48"/>
      <c r="E266" s="48"/>
      <c r="F266" s="48"/>
      <c r="I266" s="5"/>
    </row>
    <row r="267" spans="1:9" x14ac:dyDescent="0.2">
      <c r="B267" s="48"/>
      <c r="C267" s="48"/>
      <c r="D267" s="48"/>
      <c r="E267" s="48"/>
      <c r="F267" s="48"/>
      <c r="I267" s="5"/>
    </row>
    <row r="268" spans="1:9" x14ac:dyDescent="0.2">
      <c r="B268" s="48"/>
      <c r="C268" s="48"/>
      <c r="D268" s="48"/>
      <c r="E268" s="48"/>
      <c r="F268" s="48"/>
      <c r="I268" s="5"/>
    </row>
    <row r="269" spans="1:9" x14ac:dyDescent="0.2">
      <c r="B269" s="48"/>
      <c r="C269" s="48"/>
      <c r="D269" s="48"/>
      <c r="E269" s="48"/>
      <c r="F269" s="48"/>
      <c r="I269" s="5"/>
    </row>
    <row r="270" spans="1:9" x14ac:dyDescent="0.2">
      <c r="B270" s="48"/>
      <c r="C270" s="48"/>
      <c r="D270" s="48"/>
      <c r="E270" s="48"/>
      <c r="F270" s="48"/>
      <c r="I270" s="5"/>
    </row>
    <row r="271" spans="1:9" x14ac:dyDescent="0.2">
      <c r="B271" s="48"/>
      <c r="C271" s="48"/>
      <c r="D271" s="48"/>
      <c r="E271" s="48"/>
      <c r="F271" s="48"/>
      <c r="I271" s="5"/>
    </row>
    <row r="272" spans="1:9" x14ac:dyDescent="0.2">
      <c r="B272" s="48"/>
      <c r="C272" s="48"/>
      <c r="D272" s="48"/>
      <c r="E272" s="48"/>
      <c r="F272" s="48"/>
      <c r="I272" s="5"/>
    </row>
    <row r="273" spans="2:9" x14ac:dyDescent="0.2">
      <c r="B273" s="48"/>
      <c r="C273" s="48"/>
      <c r="D273" s="48"/>
      <c r="E273" s="48"/>
      <c r="F273" s="48"/>
      <c r="I273" s="5"/>
    </row>
    <row r="274" spans="2:9" x14ac:dyDescent="0.2">
      <c r="B274" s="48"/>
      <c r="C274" s="48"/>
      <c r="D274" s="48"/>
      <c r="E274" s="48"/>
      <c r="F274" s="48"/>
      <c r="I274" s="5"/>
    </row>
    <row r="275" spans="2:9" x14ac:dyDescent="0.2">
      <c r="B275" s="48"/>
      <c r="C275" s="48"/>
      <c r="D275" s="48"/>
      <c r="E275" s="48"/>
      <c r="F275" s="48"/>
      <c r="I275" s="5"/>
    </row>
    <row r="276" spans="2:9" x14ac:dyDescent="0.2">
      <c r="B276" s="48"/>
      <c r="C276" s="48"/>
      <c r="D276" s="48"/>
      <c r="E276" s="48"/>
      <c r="F276" s="48"/>
      <c r="I276" s="5"/>
    </row>
    <row r="277" spans="2:9" x14ac:dyDescent="0.2">
      <c r="B277" s="48"/>
      <c r="C277" s="48"/>
      <c r="D277" s="48"/>
      <c r="E277" s="48"/>
      <c r="F277" s="48"/>
      <c r="I277" s="5"/>
    </row>
    <row r="278" spans="2:9" x14ac:dyDescent="0.2">
      <c r="B278" s="48"/>
      <c r="C278" s="48"/>
      <c r="D278" s="48"/>
      <c r="E278" s="48"/>
      <c r="F278" s="48"/>
      <c r="I278" s="5"/>
    </row>
    <row r="279" spans="2:9" x14ac:dyDescent="0.2">
      <c r="B279" s="48"/>
      <c r="C279" s="48"/>
      <c r="D279" s="48"/>
      <c r="E279" s="48"/>
      <c r="F279" s="48"/>
      <c r="I279" s="5"/>
    </row>
    <row r="280" spans="2:9" x14ac:dyDescent="0.2">
      <c r="B280" s="48"/>
      <c r="C280" s="48"/>
      <c r="D280" s="48"/>
      <c r="E280" s="48"/>
      <c r="F280" s="48"/>
      <c r="I280" s="5"/>
    </row>
    <row r="281" spans="2:9" x14ac:dyDescent="0.2">
      <c r="B281" s="48"/>
      <c r="C281" s="48"/>
      <c r="D281" s="48"/>
      <c r="E281" s="48"/>
      <c r="F281" s="48"/>
      <c r="I281" s="5"/>
    </row>
    <row r="282" spans="2:9" x14ac:dyDescent="0.2">
      <c r="B282" s="48"/>
      <c r="C282" s="48"/>
      <c r="D282" s="48"/>
      <c r="E282" s="48"/>
      <c r="F282" s="48"/>
      <c r="I282" s="5"/>
    </row>
    <row r="283" spans="2:9" x14ac:dyDescent="0.2">
      <c r="B283" s="48"/>
      <c r="C283" s="48"/>
      <c r="D283" s="48"/>
      <c r="E283" s="48"/>
      <c r="F283" s="48"/>
      <c r="I283" s="5"/>
    </row>
    <row r="284" spans="2:9" x14ac:dyDescent="0.2">
      <c r="B284" s="48"/>
      <c r="C284" s="48"/>
      <c r="D284" s="48"/>
      <c r="E284" s="48"/>
      <c r="F284" s="48"/>
      <c r="I284" s="5"/>
    </row>
    <row r="285" spans="2:9" x14ac:dyDescent="0.2">
      <c r="B285" s="48"/>
      <c r="C285" s="48"/>
      <c r="D285" s="48"/>
      <c r="E285" s="48"/>
      <c r="F285" s="48"/>
      <c r="I285" s="5"/>
    </row>
    <row r="286" spans="2:9" x14ac:dyDescent="0.2">
      <c r="B286" s="48"/>
      <c r="C286" s="48"/>
      <c r="D286" s="48"/>
      <c r="E286" s="48"/>
      <c r="F286" s="48"/>
      <c r="I286" s="5"/>
    </row>
    <row r="287" spans="2:9" x14ac:dyDescent="0.2">
      <c r="B287" s="48"/>
      <c r="C287" s="48"/>
      <c r="D287" s="48"/>
      <c r="E287" s="48"/>
      <c r="F287" s="48"/>
      <c r="I287" s="5"/>
    </row>
    <row r="288" spans="2:9" x14ac:dyDescent="0.2">
      <c r="B288" s="48"/>
      <c r="C288" s="48"/>
      <c r="D288" s="48"/>
      <c r="E288" s="48"/>
      <c r="F288" s="48"/>
      <c r="I288" s="5"/>
    </row>
    <row r="289" spans="2:9" x14ac:dyDescent="0.2">
      <c r="B289" s="48"/>
      <c r="C289" s="48"/>
      <c r="D289" s="48"/>
      <c r="E289" s="48"/>
      <c r="F289" s="48"/>
      <c r="I289" s="5"/>
    </row>
    <row r="290" spans="2:9" x14ac:dyDescent="0.2">
      <c r="B290" s="48"/>
      <c r="C290" s="48"/>
      <c r="D290" s="48"/>
      <c r="E290" s="48"/>
      <c r="F290" s="48"/>
      <c r="I290" s="5"/>
    </row>
    <row r="291" spans="2:9" x14ac:dyDescent="0.2">
      <c r="B291" s="48"/>
      <c r="C291" s="48"/>
      <c r="D291" s="48"/>
      <c r="E291" s="48"/>
      <c r="F291" s="48"/>
      <c r="I291" s="5"/>
    </row>
    <row r="292" spans="2:9" x14ac:dyDescent="0.2">
      <c r="B292" s="48"/>
      <c r="C292" s="48"/>
      <c r="D292" s="48"/>
      <c r="E292" s="48"/>
      <c r="F292" s="48"/>
      <c r="I292" s="5"/>
    </row>
    <row r="293" spans="2:9" x14ac:dyDescent="0.2">
      <c r="B293" s="48"/>
      <c r="C293" s="48"/>
      <c r="D293" s="48"/>
      <c r="E293" s="48"/>
      <c r="F293" s="48"/>
      <c r="I293" s="5"/>
    </row>
    <row r="294" spans="2:9" x14ac:dyDescent="0.2">
      <c r="B294" s="48"/>
      <c r="C294" s="48"/>
      <c r="D294" s="48"/>
      <c r="E294" s="48"/>
      <c r="F294" s="48"/>
      <c r="I294" s="5"/>
    </row>
    <row r="295" spans="2:9" x14ac:dyDescent="0.2">
      <c r="B295" s="48"/>
      <c r="C295" s="48"/>
      <c r="D295" s="48"/>
      <c r="E295" s="48"/>
      <c r="F295" s="48"/>
      <c r="I295" s="5"/>
    </row>
    <row r="296" spans="2:9" x14ac:dyDescent="0.2">
      <c r="B296" s="48"/>
      <c r="C296" s="48"/>
      <c r="D296" s="48"/>
      <c r="E296" s="48"/>
      <c r="F296" s="48"/>
      <c r="I296" s="5"/>
    </row>
    <row r="297" spans="2:9" x14ac:dyDescent="0.2">
      <c r="B297" s="48"/>
      <c r="C297" s="48"/>
      <c r="D297" s="48"/>
      <c r="E297" s="48"/>
      <c r="F297" s="48"/>
      <c r="I297" s="5"/>
    </row>
    <row r="298" spans="2:9" x14ac:dyDescent="0.2">
      <c r="B298" s="48"/>
      <c r="C298" s="48"/>
      <c r="D298" s="48"/>
      <c r="E298" s="48"/>
      <c r="F298" s="48"/>
      <c r="I298" s="5"/>
    </row>
    <row r="299" spans="2:9" x14ac:dyDescent="0.2">
      <c r="B299" s="48"/>
      <c r="C299" s="48"/>
      <c r="D299" s="48"/>
      <c r="E299" s="48"/>
      <c r="F299" s="48"/>
      <c r="I299" s="5"/>
    </row>
    <row r="300" spans="2:9" x14ac:dyDescent="0.2">
      <c r="B300" s="48"/>
      <c r="C300" s="48"/>
      <c r="D300" s="48"/>
      <c r="E300" s="48"/>
      <c r="F300" s="48"/>
      <c r="I300" s="5"/>
    </row>
    <row r="301" spans="2:9" x14ac:dyDescent="0.2">
      <c r="B301" s="48"/>
      <c r="C301" s="48"/>
      <c r="D301" s="48"/>
      <c r="E301" s="48"/>
      <c r="F301" s="48"/>
      <c r="I301" s="5"/>
    </row>
    <row r="302" spans="2:9" x14ac:dyDescent="0.2">
      <c r="B302" s="48"/>
      <c r="C302" s="48"/>
      <c r="D302" s="48"/>
      <c r="E302" s="48"/>
      <c r="F302" s="48"/>
      <c r="I302" s="5"/>
    </row>
    <row r="303" spans="2:9" x14ac:dyDescent="0.2">
      <c r="B303" s="48"/>
      <c r="C303" s="48"/>
      <c r="D303" s="48"/>
      <c r="E303" s="48"/>
      <c r="F303" s="48"/>
      <c r="I303" s="5"/>
    </row>
    <row r="304" spans="2:9" x14ac:dyDescent="0.2">
      <c r="B304" s="48"/>
      <c r="C304" s="48"/>
      <c r="D304" s="48"/>
      <c r="E304" s="48"/>
      <c r="F304" s="48"/>
      <c r="I304" s="5"/>
    </row>
    <row r="305" spans="2:9" x14ac:dyDescent="0.2">
      <c r="B305" s="48"/>
      <c r="C305" s="48"/>
      <c r="D305" s="48"/>
      <c r="E305" s="48"/>
      <c r="F305" s="48"/>
      <c r="I305" s="5"/>
    </row>
    <row r="306" spans="2:9" x14ac:dyDescent="0.2">
      <c r="B306" s="48"/>
      <c r="C306" s="48"/>
      <c r="D306" s="48"/>
      <c r="E306" s="48"/>
      <c r="F306" s="48"/>
      <c r="I306" s="5"/>
    </row>
    <row r="307" spans="2:9" x14ac:dyDescent="0.2">
      <c r="B307" s="48"/>
      <c r="C307" s="48"/>
      <c r="D307" s="48"/>
      <c r="E307" s="48"/>
      <c r="F307" s="48"/>
      <c r="I307" s="5"/>
    </row>
    <row r="308" spans="2:9" x14ac:dyDescent="0.2">
      <c r="B308" s="48"/>
      <c r="C308" s="48"/>
      <c r="D308" s="48"/>
      <c r="E308" s="48"/>
      <c r="F308" s="48"/>
      <c r="I308" s="5"/>
    </row>
    <row r="309" spans="2:9" x14ac:dyDescent="0.2">
      <c r="B309" s="48"/>
      <c r="C309" s="48"/>
      <c r="D309" s="48"/>
      <c r="E309" s="48"/>
      <c r="F309" s="48"/>
      <c r="I309" s="5"/>
    </row>
    <row r="310" spans="2:9" x14ac:dyDescent="0.2">
      <c r="B310" s="48"/>
      <c r="C310" s="48"/>
      <c r="D310" s="48"/>
      <c r="E310" s="48"/>
      <c r="F310" s="48"/>
      <c r="I310" s="5"/>
    </row>
    <row r="311" spans="2:9" x14ac:dyDescent="0.2">
      <c r="B311" s="48"/>
      <c r="C311" s="48"/>
      <c r="D311" s="48"/>
      <c r="E311" s="48"/>
      <c r="F311" s="48"/>
      <c r="I311" s="5"/>
    </row>
    <row r="312" spans="2:9" x14ac:dyDescent="0.2">
      <c r="B312" s="48"/>
      <c r="C312" s="48"/>
      <c r="D312" s="48"/>
      <c r="E312" s="48"/>
      <c r="F312" s="48"/>
      <c r="I312" s="5"/>
    </row>
    <row r="313" spans="2:9" x14ac:dyDescent="0.2">
      <c r="B313" s="48"/>
      <c r="C313" s="48"/>
      <c r="D313" s="48"/>
      <c r="E313" s="48"/>
      <c r="F313" s="48"/>
      <c r="I313" s="5"/>
    </row>
    <row r="314" spans="2:9" x14ac:dyDescent="0.2">
      <c r="B314" s="48"/>
      <c r="C314" s="48"/>
      <c r="D314" s="48"/>
      <c r="E314" s="48"/>
      <c r="F314" s="48"/>
      <c r="I314" s="5"/>
    </row>
    <row r="315" spans="2:9" x14ac:dyDescent="0.2">
      <c r="B315" s="48"/>
      <c r="C315" s="48"/>
      <c r="D315" s="48"/>
      <c r="E315" s="48"/>
      <c r="F315" s="48"/>
      <c r="I315" s="5"/>
    </row>
    <row r="316" spans="2:9" x14ac:dyDescent="0.2">
      <c r="B316" s="48"/>
      <c r="C316" s="48"/>
      <c r="D316" s="48"/>
      <c r="E316" s="48"/>
      <c r="F316" s="48"/>
      <c r="I316" s="5"/>
    </row>
    <row r="317" spans="2:9" x14ac:dyDescent="0.2">
      <c r="B317" s="48"/>
      <c r="C317" s="48"/>
      <c r="D317" s="48"/>
      <c r="E317" s="48"/>
      <c r="F317" s="48"/>
      <c r="I317" s="5"/>
    </row>
    <row r="318" spans="2:9" x14ac:dyDescent="0.2">
      <c r="B318" s="48"/>
      <c r="C318" s="48"/>
      <c r="D318" s="48"/>
      <c r="E318" s="48"/>
      <c r="F318" s="48"/>
      <c r="I318" s="5"/>
    </row>
    <row r="319" spans="2:9" x14ac:dyDescent="0.2">
      <c r="B319" s="48"/>
      <c r="C319" s="48"/>
      <c r="D319" s="48"/>
      <c r="E319" s="48"/>
      <c r="F319" s="48"/>
      <c r="I319" s="5"/>
    </row>
    <row r="320" spans="2:9" x14ac:dyDescent="0.2">
      <c r="B320" s="48"/>
      <c r="C320" s="48"/>
      <c r="D320" s="48"/>
      <c r="E320" s="48"/>
      <c r="F320" s="48"/>
      <c r="I320" s="5"/>
    </row>
    <row r="321" spans="2:9" x14ac:dyDescent="0.2">
      <c r="B321" s="48"/>
      <c r="C321" s="48"/>
      <c r="D321" s="48"/>
      <c r="E321" s="48"/>
      <c r="F321" s="48"/>
      <c r="I321" s="5"/>
    </row>
    <row r="322" spans="2:9" x14ac:dyDescent="0.2">
      <c r="B322" s="48"/>
      <c r="C322" s="48"/>
      <c r="D322" s="48"/>
      <c r="E322" s="48"/>
      <c r="F322" s="48"/>
      <c r="I322" s="5"/>
    </row>
    <row r="323" spans="2:9" x14ac:dyDescent="0.2">
      <c r="B323" s="48"/>
      <c r="C323" s="48"/>
      <c r="D323" s="48"/>
      <c r="E323" s="48"/>
      <c r="F323" s="48"/>
      <c r="I323" s="5"/>
    </row>
    <row r="324" spans="2:9" x14ac:dyDescent="0.2">
      <c r="B324" s="48"/>
      <c r="C324" s="48"/>
      <c r="D324" s="48"/>
      <c r="E324" s="48"/>
      <c r="F324" s="48"/>
      <c r="I324" s="5"/>
    </row>
    <row r="325" spans="2:9" x14ac:dyDescent="0.2">
      <c r="B325" s="48"/>
      <c r="C325" s="48"/>
      <c r="D325" s="48"/>
      <c r="E325" s="48"/>
      <c r="F325" s="48"/>
      <c r="I325" s="5"/>
    </row>
    <row r="326" spans="2:9" x14ac:dyDescent="0.2">
      <c r="B326" s="48"/>
      <c r="C326" s="48"/>
      <c r="D326" s="48"/>
      <c r="E326" s="48"/>
      <c r="F326" s="48"/>
      <c r="I326" s="5"/>
    </row>
    <row r="327" spans="2:9" x14ac:dyDescent="0.2">
      <c r="B327" s="48"/>
      <c r="C327" s="48"/>
      <c r="D327" s="48"/>
      <c r="E327" s="48"/>
      <c r="F327" s="48"/>
      <c r="I327" s="5"/>
    </row>
    <row r="328" spans="2:9" x14ac:dyDescent="0.2">
      <c r="B328" s="48"/>
      <c r="C328" s="48"/>
      <c r="D328" s="48"/>
      <c r="E328" s="48"/>
      <c r="F328" s="48"/>
      <c r="I328" s="5"/>
    </row>
    <row r="329" spans="2:9" x14ac:dyDescent="0.2">
      <c r="B329" s="48"/>
      <c r="C329" s="48"/>
      <c r="D329" s="48"/>
      <c r="E329" s="48"/>
      <c r="F329" s="48"/>
      <c r="I329" s="5"/>
    </row>
    <row r="330" spans="2:9" x14ac:dyDescent="0.2">
      <c r="B330" s="48"/>
      <c r="C330" s="48"/>
      <c r="D330" s="48"/>
      <c r="E330" s="48"/>
      <c r="F330" s="48"/>
      <c r="I330" s="5"/>
    </row>
    <row r="331" spans="2:9" x14ac:dyDescent="0.2">
      <c r="B331" s="48"/>
      <c r="C331" s="48"/>
      <c r="D331" s="48"/>
      <c r="E331" s="48"/>
      <c r="F331" s="48"/>
      <c r="I331" s="5"/>
    </row>
    <row r="332" spans="2:9" x14ac:dyDescent="0.2">
      <c r="B332" s="48"/>
      <c r="C332" s="48"/>
      <c r="D332" s="48"/>
      <c r="E332" s="48"/>
      <c r="F332" s="48"/>
      <c r="I332" s="5"/>
    </row>
    <row r="333" spans="2:9" x14ac:dyDescent="0.2">
      <c r="B333" s="48"/>
      <c r="C333" s="48"/>
      <c r="D333" s="48"/>
      <c r="E333" s="48"/>
      <c r="F333" s="48"/>
      <c r="I333" s="5"/>
    </row>
    <row r="334" spans="2:9" x14ac:dyDescent="0.2">
      <c r="B334" s="48"/>
      <c r="C334" s="48"/>
      <c r="D334" s="48"/>
      <c r="E334" s="48"/>
      <c r="F334" s="48"/>
      <c r="I334" s="5"/>
    </row>
    <row r="335" spans="2:9" x14ac:dyDescent="0.2">
      <c r="B335" s="48"/>
      <c r="C335" s="48"/>
      <c r="D335" s="48"/>
      <c r="E335" s="48"/>
      <c r="F335" s="48"/>
      <c r="I335" s="5"/>
    </row>
    <row r="336" spans="2:9" x14ac:dyDescent="0.2">
      <c r="B336" s="48"/>
      <c r="C336" s="48"/>
      <c r="D336" s="48"/>
      <c r="E336" s="48"/>
      <c r="F336" s="48"/>
      <c r="I336" s="5"/>
    </row>
    <row r="337" spans="2:9" x14ac:dyDescent="0.2">
      <c r="B337" s="48"/>
      <c r="C337" s="48"/>
      <c r="D337" s="48"/>
      <c r="E337" s="48"/>
      <c r="F337" s="48"/>
      <c r="I337" s="5"/>
    </row>
    <row r="338" spans="2:9" x14ac:dyDescent="0.2">
      <c r="B338" s="48"/>
      <c r="C338" s="48"/>
      <c r="D338" s="48"/>
      <c r="E338" s="48"/>
      <c r="F338" s="48"/>
      <c r="I338" s="5"/>
    </row>
    <row r="339" spans="2:9" x14ac:dyDescent="0.2">
      <c r="B339" s="48"/>
      <c r="C339" s="48"/>
      <c r="D339" s="48"/>
      <c r="E339" s="48"/>
      <c r="F339" s="48"/>
      <c r="I339" s="5"/>
    </row>
    <row r="340" spans="2:9" x14ac:dyDescent="0.2">
      <c r="B340" s="48"/>
      <c r="C340" s="48"/>
      <c r="D340" s="48"/>
      <c r="E340" s="48"/>
      <c r="F340" s="48"/>
      <c r="I340" s="5"/>
    </row>
    <row r="341" spans="2:9" x14ac:dyDescent="0.2">
      <c r="B341" s="48"/>
      <c r="C341" s="48"/>
      <c r="D341" s="48"/>
      <c r="E341" s="48"/>
      <c r="F341" s="48"/>
      <c r="I341" s="5"/>
    </row>
    <row r="342" spans="2:9" x14ac:dyDescent="0.2">
      <c r="B342" s="48"/>
      <c r="C342" s="48"/>
      <c r="D342" s="48"/>
      <c r="E342" s="48"/>
      <c r="F342" s="48"/>
      <c r="I342" s="5"/>
    </row>
    <row r="343" spans="2:9" x14ac:dyDescent="0.2">
      <c r="B343" s="48"/>
      <c r="C343" s="48"/>
      <c r="D343" s="48"/>
      <c r="E343" s="48"/>
      <c r="F343" s="48"/>
      <c r="I343" s="5"/>
    </row>
    <row r="344" spans="2:9" x14ac:dyDescent="0.2">
      <c r="B344" s="48"/>
      <c r="C344" s="48"/>
      <c r="D344" s="48"/>
      <c r="E344" s="48"/>
      <c r="F344" s="48"/>
      <c r="I344" s="5"/>
    </row>
    <row r="345" spans="2:9" x14ac:dyDescent="0.2">
      <c r="B345" s="48"/>
      <c r="C345" s="48"/>
      <c r="D345" s="48"/>
      <c r="E345" s="48"/>
      <c r="F345" s="48"/>
      <c r="I345" s="5"/>
    </row>
    <row r="346" spans="2:9" x14ac:dyDescent="0.2">
      <c r="B346" s="48"/>
      <c r="C346" s="48"/>
      <c r="D346" s="48"/>
      <c r="E346" s="48"/>
      <c r="F346" s="48"/>
      <c r="I346" s="5"/>
    </row>
    <row r="347" spans="2:9" x14ac:dyDescent="0.2">
      <c r="B347" s="48"/>
      <c r="C347" s="48"/>
      <c r="D347" s="48"/>
      <c r="E347" s="48"/>
      <c r="F347" s="48"/>
      <c r="I347" s="5"/>
    </row>
    <row r="348" spans="2:9" x14ac:dyDescent="0.2">
      <c r="B348" s="48"/>
      <c r="C348" s="48"/>
      <c r="D348" s="48"/>
      <c r="E348" s="48"/>
      <c r="F348" s="48"/>
      <c r="I348" s="5"/>
    </row>
    <row r="349" spans="2:9" x14ac:dyDescent="0.2">
      <c r="B349" s="48"/>
      <c r="C349" s="48"/>
      <c r="D349" s="48"/>
      <c r="E349" s="48"/>
      <c r="F349" s="48"/>
      <c r="I349" s="5"/>
    </row>
    <row r="350" spans="2:9" x14ac:dyDescent="0.2">
      <c r="B350" s="48"/>
      <c r="C350" s="48"/>
      <c r="D350" s="48"/>
      <c r="E350" s="48"/>
      <c r="F350" s="48"/>
      <c r="I350" s="5"/>
    </row>
    <row r="351" spans="2:9" x14ac:dyDescent="0.2">
      <c r="B351" s="48"/>
      <c r="C351" s="48"/>
      <c r="D351" s="48"/>
      <c r="E351" s="48"/>
      <c r="F351" s="48"/>
      <c r="I351" s="5"/>
    </row>
    <row r="352" spans="2:9" x14ac:dyDescent="0.2">
      <c r="B352" s="48"/>
      <c r="C352" s="48"/>
      <c r="D352" s="48"/>
      <c r="E352" s="48"/>
      <c r="F352" s="48"/>
      <c r="I352" s="5"/>
    </row>
    <row r="353" spans="2:9" x14ac:dyDescent="0.2">
      <c r="B353" s="48"/>
      <c r="C353" s="48"/>
      <c r="D353" s="48"/>
      <c r="E353" s="48"/>
      <c r="F353" s="48"/>
      <c r="I353" s="5"/>
    </row>
    <row r="354" spans="2:9" x14ac:dyDescent="0.2">
      <c r="B354" s="48"/>
      <c r="C354" s="48"/>
      <c r="D354" s="48"/>
      <c r="E354" s="48"/>
      <c r="F354" s="48"/>
      <c r="I354" s="5"/>
    </row>
    <row r="355" spans="2:9" x14ac:dyDescent="0.2">
      <c r="B355" s="48"/>
      <c r="C355" s="48"/>
      <c r="D355" s="48"/>
      <c r="E355" s="48"/>
      <c r="F355" s="48"/>
      <c r="I355" s="5"/>
    </row>
    <row r="356" spans="2:9" x14ac:dyDescent="0.2">
      <c r="B356" s="48"/>
      <c r="C356" s="48"/>
      <c r="D356" s="48"/>
      <c r="E356" s="48"/>
      <c r="F356" s="48"/>
      <c r="I356" s="5"/>
    </row>
    <row r="357" spans="2:9" x14ac:dyDescent="0.2">
      <c r="B357" s="48"/>
      <c r="C357" s="48"/>
      <c r="D357" s="48"/>
      <c r="E357" s="48"/>
      <c r="F357" s="48"/>
      <c r="I357" s="5"/>
    </row>
    <row r="358" spans="2:9" x14ac:dyDescent="0.2">
      <c r="B358" s="48"/>
      <c r="C358" s="48"/>
      <c r="D358" s="48"/>
      <c r="E358" s="48"/>
      <c r="F358" s="48"/>
      <c r="I358" s="5"/>
    </row>
    <row r="359" spans="2:9" x14ac:dyDescent="0.2">
      <c r="B359" s="48"/>
      <c r="C359" s="48"/>
      <c r="D359" s="48"/>
      <c r="E359" s="48"/>
      <c r="F359" s="48"/>
      <c r="I359" s="5"/>
    </row>
    <row r="360" spans="2:9" x14ac:dyDescent="0.2">
      <c r="B360" s="48"/>
      <c r="C360" s="48"/>
      <c r="D360" s="48"/>
      <c r="E360" s="48"/>
      <c r="F360" s="48"/>
      <c r="I360" s="5"/>
    </row>
    <row r="361" spans="2:9" x14ac:dyDescent="0.2">
      <c r="B361" s="48"/>
      <c r="C361" s="48"/>
      <c r="D361" s="48"/>
      <c r="E361" s="48"/>
      <c r="F361" s="48"/>
      <c r="I361" s="5"/>
    </row>
    <row r="362" spans="2:9" x14ac:dyDescent="0.2">
      <c r="B362" s="48"/>
      <c r="C362" s="48"/>
      <c r="D362" s="48"/>
      <c r="E362" s="48"/>
      <c r="F362" s="48"/>
      <c r="I362" s="5"/>
    </row>
    <row r="363" spans="2:9" x14ac:dyDescent="0.2">
      <c r="B363" s="48"/>
      <c r="C363" s="48"/>
      <c r="D363" s="48"/>
      <c r="E363" s="48"/>
      <c r="F363" s="48"/>
      <c r="I363" s="5"/>
    </row>
    <row r="364" spans="2:9" x14ac:dyDescent="0.2">
      <c r="B364" s="48"/>
      <c r="C364" s="48"/>
      <c r="D364" s="48"/>
      <c r="E364" s="48"/>
      <c r="F364" s="48"/>
      <c r="I364" s="5"/>
    </row>
    <row r="365" spans="2:9" x14ac:dyDescent="0.2">
      <c r="B365" s="48"/>
      <c r="C365" s="48"/>
      <c r="D365" s="48"/>
      <c r="E365" s="48"/>
      <c r="F365" s="48"/>
      <c r="I365" s="5"/>
    </row>
    <row r="366" spans="2:9" x14ac:dyDescent="0.2">
      <c r="B366" s="48"/>
      <c r="C366" s="48"/>
      <c r="D366" s="48"/>
      <c r="E366" s="48"/>
      <c r="F366" s="48"/>
      <c r="I366" s="5"/>
    </row>
    <row r="367" spans="2:9" x14ac:dyDescent="0.2">
      <c r="B367" s="48"/>
      <c r="C367" s="48"/>
      <c r="D367" s="48"/>
      <c r="E367" s="48"/>
      <c r="F367" s="48"/>
      <c r="I367" s="5"/>
    </row>
    <row r="368" spans="2:9" x14ac:dyDescent="0.2">
      <c r="B368" s="48"/>
      <c r="C368" s="48"/>
      <c r="D368" s="48"/>
      <c r="E368" s="48"/>
      <c r="F368" s="48"/>
      <c r="I368" s="5"/>
    </row>
    <row r="369" spans="2:9" x14ac:dyDescent="0.2">
      <c r="B369" s="48"/>
      <c r="C369" s="48"/>
      <c r="D369" s="48"/>
      <c r="E369" s="48"/>
      <c r="F369" s="48"/>
      <c r="I369" s="5"/>
    </row>
    <row r="370" spans="2:9" x14ac:dyDescent="0.2">
      <c r="B370" s="48"/>
      <c r="C370" s="48"/>
      <c r="D370" s="48"/>
      <c r="E370" s="48"/>
      <c r="F370" s="48"/>
      <c r="I370" s="5"/>
    </row>
    <row r="371" spans="2:9" x14ac:dyDescent="0.2">
      <c r="B371" s="48"/>
      <c r="C371" s="48"/>
      <c r="D371" s="48"/>
      <c r="E371" s="48"/>
      <c r="F371" s="48"/>
      <c r="I371" s="5"/>
    </row>
    <row r="372" spans="2:9" x14ac:dyDescent="0.2">
      <c r="B372" s="48"/>
      <c r="C372" s="48"/>
      <c r="D372" s="48"/>
      <c r="E372" s="48"/>
      <c r="F372" s="48"/>
      <c r="I372" s="5"/>
    </row>
    <row r="373" spans="2:9" x14ac:dyDescent="0.2">
      <c r="B373" s="48"/>
      <c r="C373" s="48"/>
      <c r="D373" s="48"/>
      <c r="E373" s="48"/>
      <c r="F373" s="48"/>
      <c r="I373" s="5"/>
    </row>
    <row r="374" spans="2:9" x14ac:dyDescent="0.2">
      <c r="B374" s="48"/>
      <c r="C374" s="48"/>
      <c r="D374" s="48"/>
      <c r="E374" s="48"/>
      <c r="F374" s="48"/>
      <c r="I374" s="5"/>
    </row>
    <row r="375" spans="2:9" x14ac:dyDescent="0.2">
      <c r="B375" s="48"/>
      <c r="C375" s="48"/>
      <c r="D375" s="48"/>
      <c r="E375" s="48"/>
      <c r="F375" s="48"/>
      <c r="I375" s="5"/>
    </row>
    <row r="376" spans="2:9" x14ac:dyDescent="0.2">
      <c r="B376" s="48"/>
      <c r="C376" s="48"/>
      <c r="D376" s="48"/>
      <c r="E376" s="48"/>
      <c r="F376" s="48"/>
      <c r="I376" s="5"/>
    </row>
    <row r="377" spans="2:9" x14ac:dyDescent="0.2">
      <c r="B377" s="48"/>
      <c r="C377" s="48"/>
      <c r="D377" s="48"/>
      <c r="E377" s="48"/>
      <c r="F377" s="48"/>
      <c r="I377" s="5"/>
    </row>
    <row r="378" spans="2:9" x14ac:dyDescent="0.2">
      <c r="B378" s="48"/>
      <c r="C378" s="48"/>
      <c r="D378" s="48"/>
      <c r="E378" s="48"/>
      <c r="F378" s="48"/>
      <c r="I378" s="5"/>
    </row>
    <row r="379" spans="2:9" x14ac:dyDescent="0.2">
      <c r="B379" s="48"/>
      <c r="C379" s="48"/>
      <c r="D379" s="48"/>
      <c r="E379" s="48"/>
      <c r="F379" s="48"/>
      <c r="I379" s="5"/>
    </row>
    <row r="380" spans="2:9" x14ac:dyDescent="0.2">
      <c r="B380" s="48"/>
      <c r="C380" s="48"/>
      <c r="D380" s="48"/>
      <c r="E380" s="48"/>
      <c r="F380" s="48"/>
      <c r="I380" s="5"/>
    </row>
    <row r="381" spans="2:9" x14ac:dyDescent="0.2">
      <c r="B381" s="48"/>
      <c r="C381" s="48"/>
      <c r="D381" s="48"/>
      <c r="E381" s="48"/>
      <c r="F381" s="48"/>
      <c r="I381" s="5"/>
    </row>
    <row r="382" spans="2:9" x14ac:dyDescent="0.2">
      <c r="B382" s="48"/>
      <c r="C382" s="48"/>
      <c r="D382" s="48"/>
      <c r="E382" s="48"/>
      <c r="F382" s="48"/>
      <c r="I382" s="5"/>
    </row>
    <row r="383" spans="2:9" x14ac:dyDescent="0.2">
      <c r="B383" s="48"/>
      <c r="C383" s="48"/>
      <c r="D383" s="48"/>
      <c r="E383" s="48"/>
      <c r="F383" s="48"/>
      <c r="I383" s="5"/>
    </row>
    <row r="384" spans="2:9" x14ac:dyDescent="0.2">
      <c r="B384" s="48"/>
      <c r="C384" s="48"/>
      <c r="D384" s="48"/>
      <c r="E384" s="48"/>
      <c r="F384" s="48"/>
      <c r="I384" s="5"/>
    </row>
    <row r="385" spans="2:9" x14ac:dyDescent="0.2">
      <c r="B385" s="48"/>
      <c r="C385" s="48"/>
      <c r="D385" s="48"/>
      <c r="E385" s="48"/>
      <c r="F385" s="48"/>
      <c r="I385" s="5"/>
    </row>
    <row r="386" spans="2:9" x14ac:dyDescent="0.2">
      <c r="B386" s="48"/>
      <c r="C386" s="48"/>
      <c r="D386" s="48"/>
      <c r="E386" s="48"/>
      <c r="F386" s="48"/>
    </row>
    <row r="387" spans="2:9" x14ac:dyDescent="0.2">
      <c r="B387" s="48"/>
      <c r="C387" s="48"/>
      <c r="D387" s="48"/>
      <c r="E387" s="48"/>
      <c r="F387" s="48"/>
    </row>
    <row r="388" spans="2:9" x14ac:dyDescent="0.2">
      <c r="B388" s="48"/>
      <c r="C388" s="48"/>
      <c r="D388" s="48"/>
      <c r="E388" s="48"/>
      <c r="F388" s="48"/>
    </row>
    <row r="389" spans="2:9" x14ac:dyDescent="0.2">
      <c r="B389" s="48"/>
      <c r="C389" s="48"/>
      <c r="D389" s="48"/>
      <c r="E389" s="48"/>
      <c r="F389" s="48"/>
    </row>
    <row r="390" spans="2:9" x14ac:dyDescent="0.2">
      <c r="B390" s="48"/>
      <c r="C390" s="48"/>
      <c r="D390" s="48"/>
      <c r="E390" s="48"/>
      <c r="F390" s="48"/>
    </row>
    <row r="391" spans="2:9" x14ac:dyDescent="0.2">
      <c r="B391" s="48"/>
      <c r="C391" s="48"/>
      <c r="D391" s="48"/>
      <c r="E391" s="48"/>
      <c r="F391" s="48"/>
    </row>
    <row r="392" spans="2:9" x14ac:dyDescent="0.2">
      <c r="B392" s="48"/>
      <c r="C392" s="48"/>
      <c r="D392" s="48"/>
      <c r="E392" s="48"/>
      <c r="F392" s="48"/>
    </row>
    <row r="393" spans="2:9" x14ac:dyDescent="0.2">
      <c r="B393" s="48"/>
      <c r="C393" s="48"/>
      <c r="D393" s="48"/>
      <c r="E393" s="48"/>
      <c r="F393" s="48"/>
    </row>
    <row r="394" spans="2:9" x14ac:dyDescent="0.2">
      <c r="B394" s="48"/>
      <c r="C394" s="48"/>
      <c r="D394" s="48"/>
      <c r="E394" s="48"/>
      <c r="F394" s="48"/>
    </row>
    <row r="395" spans="2:9" x14ac:dyDescent="0.2">
      <c r="B395" s="48"/>
      <c r="C395" s="48"/>
      <c r="D395" s="48"/>
      <c r="E395" s="48"/>
      <c r="F395" s="48"/>
    </row>
    <row r="396" spans="2:9" x14ac:dyDescent="0.2">
      <c r="B396" s="48"/>
      <c r="C396" s="48"/>
      <c r="D396" s="48"/>
      <c r="E396" s="48"/>
      <c r="F396" s="48"/>
    </row>
    <row r="397" spans="2:9" x14ac:dyDescent="0.2">
      <c r="B397" s="48"/>
      <c r="C397" s="48"/>
      <c r="D397" s="48"/>
      <c r="E397" s="48"/>
      <c r="F397" s="48"/>
    </row>
    <row r="398" spans="2:9" x14ac:dyDescent="0.2">
      <c r="B398" s="48"/>
      <c r="C398" s="48"/>
      <c r="D398" s="48"/>
      <c r="E398" s="48"/>
      <c r="F398" s="48"/>
    </row>
    <row r="399" spans="2:9" x14ac:dyDescent="0.2">
      <c r="B399" s="48"/>
      <c r="C399" s="48"/>
      <c r="D399" s="48"/>
      <c r="E399" s="48"/>
      <c r="F399" s="48"/>
    </row>
    <row r="400" spans="2:9" x14ac:dyDescent="0.2">
      <c r="B400" s="48"/>
      <c r="C400" s="48"/>
      <c r="D400" s="48"/>
      <c r="E400" s="48"/>
      <c r="F400" s="48"/>
    </row>
    <row r="401" spans="2:6" x14ac:dyDescent="0.2">
      <c r="B401" s="48"/>
      <c r="C401" s="48"/>
      <c r="D401" s="48"/>
      <c r="E401" s="48"/>
      <c r="F401" s="48"/>
    </row>
    <row r="402" spans="2:6" x14ac:dyDescent="0.2">
      <c r="B402" s="48"/>
      <c r="C402" s="48"/>
      <c r="D402" s="48"/>
      <c r="E402" s="48"/>
      <c r="F402" s="48"/>
    </row>
    <row r="403" spans="2:6" x14ac:dyDescent="0.2">
      <c r="B403" s="48"/>
      <c r="C403" s="48"/>
      <c r="D403" s="48"/>
      <c r="E403" s="48"/>
      <c r="F403" s="48"/>
    </row>
    <row r="404" spans="2:6" x14ac:dyDescent="0.2">
      <c r="B404" s="48"/>
      <c r="C404" s="48"/>
      <c r="D404" s="48"/>
      <c r="E404" s="48"/>
      <c r="F404" s="48"/>
    </row>
    <row r="405" spans="2:6" x14ac:dyDescent="0.2">
      <c r="B405" s="48"/>
      <c r="C405" s="48"/>
      <c r="D405" s="48"/>
      <c r="E405" s="48"/>
      <c r="F405" s="48"/>
    </row>
    <row r="406" spans="2:6" x14ac:dyDescent="0.2">
      <c r="B406" s="48"/>
      <c r="C406" s="48"/>
      <c r="D406" s="48"/>
      <c r="E406" s="48"/>
      <c r="F406" s="48"/>
    </row>
    <row r="407" spans="2:6" x14ac:dyDescent="0.2">
      <c r="B407" s="48"/>
      <c r="C407" s="48"/>
      <c r="D407" s="48"/>
      <c r="E407" s="48"/>
      <c r="F407" s="48"/>
    </row>
    <row r="408" spans="2:6" x14ac:dyDescent="0.2">
      <c r="B408" s="48"/>
      <c r="C408" s="48"/>
      <c r="D408" s="48"/>
      <c r="E408" s="48"/>
      <c r="F408" s="48"/>
    </row>
    <row r="409" spans="2:6" x14ac:dyDescent="0.2">
      <c r="B409" s="48"/>
      <c r="C409" s="48"/>
      <c r="D409" s="48"/>
      <c r="E409" s="48"/>
      <c r="F409" s="48"/>
    </row>
    <row r="410" spans="2:6" x14ac:dyDescent="0.2">
      <c r="B410" s="48"/>
      <c r="C410" s="48"/>
      <c r="D410" s="48"/>
      <c r="E410" s="48"/>
      <c r="F410" s="48"/>
    </row>
    <row r="411" spans="2:6" x14ac:dyDescent="0.2">
      <c r="B411" s="48"/>
      <c r="C411" s="48"/>
      <c r="D411" s="48"/>
      <c r="E411" s="48"/>
      <c r="F411" s="48"/>
    </row>
    <row r="412" spans="2:6" x14ac:dyDescent="0.2">
      <c r="B412" s="48"/>
      <c r="C412" s="48"/>
      <c r="D412" s="48"/>
      <c r="E412" s="48"/>
      <c r="F412" s="48"/>
    </row>
    <row r="413" spans="2:6" x14ac:dyDescent="0.2">
      <c r="B413" s="48"/>
      <c r="C413" s="48"/>
      <c r="D413" s="48"/>
      <c r="E413" s="48"/>
      <c r="F413" s="48"/>
    </row>
    <row r="414" spans="2:6" x14ac:dyDescent="0.2">
      <c r="B414" s="48"/>
      <c r="C414" s="48"/>
      <c r="D414" s="48"/>
      <c r="E414" s="48"/>
      <c r="F414" s="48"/>
    </row>
    <row r="415" spans="2:6" x14ac:dyDescent="0.2">
      <c r="B415" s="48"/>
      <c r="C415" s="48"/>
      <c r="D415" s="48"/>
      <c r="E415" s="48"/>
      <c r="F415" s="48"/>
    </row>
    <row r="416" spans="2:6" x14ac:dyDescent="0.2">
      <c r="B416" s="48"/>
      <c r="C416" s="48"/>
      <c r="D416" s="48"/>
      <c r="E416" s="48"/>
      <c r="F416" s="48"/>
    </row>
    <row r="417" spans="2:6" x14ac:dyDescent="0.2">
      <c r="B417" s="48"/>
      <c r="C417" s="48"/>
      <c r="D417" s="48"/>
      <c r="E417" s="48"/>
      <c r="F417" s="48"/>
    </row>
    <row r="418" spans="2:6" x14ac:dyDescent="0.2">
      <c r="B418" s="48"/>
      <c r="C418" s="48"/>
      <c r="D418" s="48"/>
      <c r="E418" s="48"/>
      <c r="F418" s="48"/>
    </row>
    <row r="419" spans="2:6" x14ac:dyDescent="0.2">
      <c r="B419" s="48"/>
      <c r="C419" s="48"/>
      <c r="D419" s="48"/>
      <c r="E419" s="48"/>
      <c r="F419" s="48"/>
    </row>
    <row r="420" spans="2:6" x14ac:dyDescent="0.2">
      <c r="B420" s="48"/>
      <c r="C420" s="48"/>
      <c r="D420" s="48"/>
      <c r="E420" s="48"/>
      <c r="F420" s="48"/>
    </row>
    <row r="421" spans="2:6" x14ac:dyDescent="0.2">
      <c r="B421" s="48"/>
      <c r="C421" s="48"/>
      <c r="D421" s="48"/>
      <c r="E421" s="48"/>
      <c r="F421" s="48"/>
    </row>
    <row r="422" spans="2:6" x14ac:dyDescent="0.2">
      <c r="B422" s="48"/>
      <c r="C422" s="48"/>
      <c r="D422" s="48"/>
      <c r="E422" s="48"/>
      <c r="F422" s="48"/>
    </row>
    <row r="423" spans="2:6" x14ac:dyDescent="0.2">
      <c r="B423" s="48"/>
      <c r="C423" s="48"/>
      <c r="D423" s="48"/>
      <c r="E423" s="48"/>
      <c r="F423" s="48"/>
    </row>
    <row r="424" spans="2:6" x14ac:dyDescent="0.2">
      <c r="B424" s="48"/>
      <c r="C424" s="48"/>
      <c r="D424" s="48"/>
      <c r="E424" s="48"/>
      <c r="F424" s="48"/>
    </row>
    <row r="425" spans="2:6" x14ac:dyDescent="0.2">
      <c r="B425" s="48"/>
      <c r="C425" s="48"/>
      <c r="D425" s="48"/>
      <c r="E425" s="48"/>
      <c r="F425" s="48"/>
    </row>
    <row r="426" spans="2:6" x14ac:dyDescent="0.2">
      <c r="B426" s="48"/>
      <c r="C426" s="48"/>
      <c r="D426" s="48"/>
      <c r="E426" s="48"/>
      <c r="F426" s="48"/>
    </row>
    <row r="427" spans="2:6" x14ac:dyDescent="0.2">
      <c r="B427" s="48"/>
      <c r="C427" s="48"/>
      <c r="D427" s="48"/>
      <c r="E427" s="48"/>
      <c r="F427" s="48"/>
    </row>
    <row r="428" spans="2:6" x14ac:dyDescent="0.2">
      <c r="B428" s="48"/>
      <c r="C428" s="48"/>
      <c r="D428" s="48"/>
      <c r="E428" s="48"/>
      <c r="F428" s="48"/>
    </row>
    <row r="429" spans="2:6" x14ac:dyDescent="0.2">
      <c r="B429" s="48"/>
      <c r="C429" s="48"/>
      <c r="D429" s="48"/>
      <c r="E429" s="48"/>
      <c r="F429" s="48"/>
    </row>
    <row r="430" spans="2:6" x14ac:dyDescent="0.2">
      <c r="B430" s="48"/>
      <c r="C430" s="48"/>
      <c r="D430" s="48"/>
      <c r="E430" s="48"/>
      <c r="F430" s="48"/>
    </row>
    <row r="431" spans="2:6" x14ac:dyDescent="0.2">
      <c r="B431" s="48"/>
      <c r="C431" s="48"/>
      <c r="D431" s="48"/>
      <c r="E431" s="48"/>
      <c r="F431" s="48"/>
    </row>
    <row r="432" spans="2:6" x14ac:dyDescent="0.2">
      <c r="B432" s="48"/>
      <c r="C432" s="48"/>
      <c r="D432" s="48"/>
      <c r="E432" s="48"/>
      <c r="F432" s="48"/>
    </row>
    <row r="433" spans="2:6" x14ac:dyDescent="0.2">
      <c r="B433" s="48"/>
      <c r="C433" s="48"/>
      <c r="D433" s="48"/>
      <c r="E433" s="48"/>
      <c r="F433" s="48"/>
    </row>
    <row r="434" spans="2:6" x14ac:dyDescent="0.2">
      <c r="B434" s="48"/>
      <c r="C434" s="48"/>
      <c r="D434" s="48"/>
      <c r="E434" s="48"/>
      <c r="F434" s="48"/>
    </row>
    <row r="435" spans="2:6" x14ac:dyDescent="0.2">
      <c r="B435" s="48"/>
      <c r="C435" s="48"/>
      <c r="D435" s="48"/>
      <c r="E435" s="48"/>
      <c r="F435" s="48"/>
    </row>
    <row r="436" spans="2:6" x14ac:dyDescent="0.2">
      <c r="B436" s="48"/>
      <c r="C436" s="48"/>
      <c r="D436" s="48"/>
      <c r="E436" s="48"/>
      <c r="F436" s="48"/>
    </row>
    <row r="437" spans="2:6" x14ac:dyDescent="0.2">
      <c r="B437" s="48"/>
      <c r="C437" s="48"/>
      <c r="D437" s="48"/>
      <c r="E437" s="48"/>
      <c r="F437" s="48"/>
    </row>
    <row r="438" spans="2:6" x14ac:dyDescent="0.2">
      <c r="B438" s="48"/>
      <c r="C438" s="48"/>
      <c r="D438" s="48"/>
      <c r="E438" s="48"/>
      <c r="F438" s="48"/>
    </row>
    <row r="439" spans="2:6" x14ac:dyDescent="0.2">
      <c r="B439" s="48"/>
      <c r="C439" s="48"/>
      <c r="D439" s="48"/>
      <c r="E439" s="48"/>
      <c r="F439" s="48"/>
    </row>
    <row r="440" spans="2:6" x14ac:dyDescent="0.2">
      <c r="B440" s="48"/>
      <c r="C440" s="48"/>
      <c r="D440" s="48"/>
      <c r="E440" s="48"/>
      <c r="F440" s="48"/>
    </row>
    <row r="441" spans="2:6" x14ac:dyDescent="0.2">
      <c r="B441" s="48"/>
      <c r="C441" s="48"/>
      <c r="D441" s="48"/>
      <c r="E441" s="48"/>
      <c r="F441" s="48"/>
    </row>
    <row r="442" spans="2:6" x14ac:dyDescent="0.2">
      <c r="B442" s="48"/>
      <c r="C442" s="48"/>
      <c r="D442" s="48"/>
      <c r="E442" s="48"/>
      <c r="F442" s="48"/>
    </row>
  </sheetData>
  <mergeCells count="1">
    <mergeCell ref="D1:D2"/>
  </mergeCells>
  <phoneticPr fontId="4"/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/>
  <dimension ref="A1:BL442"/>
  <sheetViews>
    <sheetView workbookViewId="0">
      <pane xSplit="3" ySplit="3" topLeftCell="D4" activePane="bottomRight" state="frozen"/>
      <selection pane="topRight" activeCell="E1" sqref="E1"/>
      <selection pane="bottomLeft" activeCell="A4" sqref="A4"/>
      <selection pane="bottomRight"/>
    </sheetView>
  </sheetViews>
  <sheetFormatPr defaultColWidth="9" defaultRowHeight="11" x14ac:dyDescent="0.2"/>
  <cols>
    <col min="1" max="1" width="6.453125" style="7" customWidth="1"/>
    <col min="2" max="2" width="14.36328125" style="7" customWidth="1"/>
    <col min="3" max="3" width="13.453125" style="7" customWidth="1"/>
    <col min="4" max="4" width="11.6328125" style="42" customWidth="1"/>
    <col min="5" max="8" width="9" style="37"/>
    <col min="9" max="16384" width="9" style="48"/>
  </cols>
  <sheetData>
    <row r="1" spans="1:64" s="3" customFormat="1" x14ac:dyDescent="0.2">
      <c r="A1" s="1" t="s">
        <v>269</v>
      </c>
      <c r="B1" s="1" t="s">
        <v>1</v>
      </c>
      <c r="C1" s="2" t="s">
        <v>2</v>
      </c>
      <c r="D1" s="164" t="s">
        <v>328</v>
      </c>
      <c r="E1" s="9" t="s">
        <v>329</v>
      </c>
      <c r="F1" s="10"/>
      <c r="G1" s="10"/>
      <c r="H1" s="11"/>
      <c r="I1" s="9" t="s">
        <v>33</v>
      </c>
      <c r="J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9" t="s">
        <v>34</v>
      </c>
      <c r="AA1" s="10"/>
      <c r="AB1" s="11"/>
      <c r="AC1" s="12" t="s">
        <v>35</v>
      </c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  <c r="AR1" s="14"/>
      <c r="AS1" s="12" t="s">
        <v>36</v>
      </c>
      <c r="AT1" s="13"/>
      <c r="AU1" s="13"/>
      <c r="AV1" s="13"/>
      <c r="AW1" s="13"/>
      <c r="AX1" s="13"/>
      <c r="AY1" s="13"/>
      <c r="AZ1" s="13"/>
      <c r="BA1" s="13"/>
      <c r="BB1" s="12"/>
      <c r="BC1" s="13"/>
      <c r="BD1" s="13"/>
      <c r="BE1" s="13"/>
      <c r="BF1" s="13"/>
      <c r="BG1" s="12" t="s">
        <v>37</v>
      </c>
      <c r="BH1" s="13"/>
      <c r="BI1" s="13"/>
      <c r="BJ1" s="13"/>
      <c r="BK1" s="13"/>
      <c r="BL1" s="14"/>
    </row>
    <row r="2" spans="1:64" s="5" customFormat="1" x14ac:dyDescent="0.2">
      <c r="B2" s="4"/>
      <c r="C2" s="4"/>
      <c r="D2" s="189"/>
      <c r="E2" s="12" t="s">
        <v>330</v>
      </c>
      <c r="F2" s="13"/>
      <c r="G2" s="13"/>
      <c r="H2" s="14"/>
      <c r="I2" s="12" t="s">
        <v>38</v>
      </c>
      <c r="J2" s="14"/>
      <c r="O2" s="12" t="s">
        <v>39</v>
      </c>
      <c r="P2" s="13"/>
      <c r="Q2" s="15"/>
      <c r="R2" s="15"/>
      <c r="S2" s="15"/>
      <c r="T2" s="15"/>
      <c r="U2" s="12" t="s">
        <v>40</v>
      </c>
      <c r="V2" s="14"/>
      <c r="W2" s="12" t="s">
        <v>32</v>
      </c>
      <c r="X2" s="14"/>
      <c r="Y2" s="13"/>
      <c r="Z2" s="16"/>
      <c r="AA2" s="15"/>
      <c r="AB2" s="17"/>
      <c r="AC2" s="12" t="s">
        <v>41</v>
      </c>
      <c r="AD2" s="13"/>
      <c r="AE2" s="14"/>
      <c r="AF2" s="13"/>
      <c r="AG2" s="12" t="s">
        <v>42</v>
      </c>
      <c r="AH2" s="13"/>
      <c r="AI2" s="14"/>
      <c r="AJ2" s="12" t="s">
        <v>43</v>
      </c>
      <c r="AK2" s="13"/>
      <c r="AL2" s="14"/>
      <c r="AM2" s="12" t="s">
        <v>32</v>
      </c>
      <c r="AN2" s="13"/>
      <c r="AO2" s="14"/>
      <c r="AP2" s="12" t="s">
        <v>44</v>
      </c>
      <c r="AQ2" s="13"/>
      <c r="AR2" s="13"/>
      <c r="AS2" s="12" t="s">
        <v>45</v>
      </c>
      <c r="AT2" s="13"/>
      <c r="AU2" s="13"/>
      <c r="AV2" s="13"/>
      <c r="AW2" s="13"/>
      <c r="AX2" s="13"/>
      <c r="AY2" s="13"/>
      <c r="AZ2" s="13"/>
      <c r="BA2" s="13"/>
      <c r="BB2" s="12" t="s">
        <v>46</v>
      </c>
      <c r="BC2" s="13"/>
      <c r="BD2" s="13"/>
      <c r="BE2" s="13"/>
      <c r="BF2" s="13"/>
      <c r="BG2" s="12" t="s">
        <v>47</v>
      </c>
      <c r="BH2" s="12" t="s">
        <v>48</v>
      </c>
      <c r="BI2" s="12" t="s">
        <v>49</v>
      </c>
      <c r="BJ2" s="14"/>
      <c r="BK2" s="12" t="s">
        <v>50</v>
      </c>
      <c r="BL2" s="14"/>
    </row>
    <row r="3" spans="1:64" s="7" customFormat="1" ht="44" x14ac:dyDescent="0.2">
      <c r="B3" s="32"/>
      <c r="C3" s="33"/>
      <c r="D3" s="40" t="s">
        <v>51</v>
      </c>
      <c r="E3" s="18" t="s">
        <v>56</v>
      </c>
      <c r="F3" s="18" t="s">
        <v>57</v>
      </c>
      <c r="G3" s="18" t="s">
        <v>58</v>
      </c>
      <c r="H3" s="18" t="s">
        <v>59</v>
      </c>
      <c r="I3" s="39" t="s">
        <v>60</v>
      </c>
      <c r="J3" s="43" t="s">
        <v>61</v>
      </c>
      <c r="K3" s="44" t="s">
        <v>52</v>
      </c>
      <c r="L3" s="44" t="s">
        <v>53</v>
      </c>
      <c r="M3" s="44" t="s">
        <v>54</v>
      </c>
      <c r="N3" s="44" t="s">
        <v>55</v>
      </c>
      <c r="O3" s="19" t="s">
        <v>66</v>
      </c>
      <c r="P3" s="19" t="s">
        <v>67</v>
      </c>
      <c r="Q3" s="45" t="s">
        <v>62</v>
      </c>
      <c r="R3" s="46" t="s">
        <v>63</v>
      </c>
      <c r="S3" s="46" t="s">
        <v>64</v>
      </c>
      <c r="T3" s="47" t="s">
        <v>65</v>
      </c>
      <c r="U3" s="20" t="s">
        <v>68</v>
      </c>
      <c r="V3" s="20" t="s">
        <v>69</v>
      </c>
      <c r="W3" s="21" t="s">
        <v>70</v>
      </c>
      <c r="X3" s="21" t="s">
        <v>72</v>
      </c>
      <c r="Y3" s="21" t="s">
        <v>71</v>
      </c>
      <c r="Z3" s="22" t="s">
        <v>73</v>
      </c>
      <c r="AA3" s="22" t="s">
        <v>74</v>
      </c>
      <c r="AB3" s="23" t="s">
        <v>75</v>
      </c>
      <c r="AC3" s="24" t="s">
        <v>76</v>
      </c>
      <c r="AD3" s="25" t="s">
        <v>78</v>
      </c>
      <c r="AE3" s="25" t="s">
        <v>79</v>
      </c>
      <c r="AF3" s="25" t="s">
        <v>77</v>
      </c>
      <c r="AG3" s="49" t="s">
        <v>80</v>
      </c>
      <c r="AH3" s="26" t="s">
        <v>81</v>
      </c>
      <c r="AI3" s="26" t="s">
        <v>82</v>
      </c>
      <c r="AJ3" s="27" t="s">
        <v>83</v>
      </c>
      <c r="AK3" s="27" t="s">
        <v>84</v>
      </c>
      <c r="AL3" s="27" t="s">
        <v>85</v>
      </c>
      <c r="AM3" s="28" t="s">
        <v>86</v>
      </c>
      <c r="AN3" s="28" t="s">
        <v>87</v>
      </c>
      <c r="AO3" s="28" t="s">
        <v>88</v>
      </c>
      <c r="AP3" s="27" t="s">
        <v>89</v>
      </c>
      <c r="AQ3" s="27" t="s">
        <v>90</v>
      </c>
      <c r="AR3" s="50" t="s">
        <v>44</v>
      </c>
      <c r="AS3" s="29" t="s">
        <v>91</v>
      </c>
      <c r="AT3" s="29" t="s">
        <v>92</v>
      </c>
      <c r="AU3" s="29" t="s">
        <v>93</v>
      </c>
      <c r="AV3" s="29" t="s">
        <v>94</v>
      </c>
      <c r="AW3" s="29" t="s">
        <v>95</v>
      </c>
      <c r="AX3" s="29" t="s">
        <v>96</v>
      </c>
      <c r="AY3" s="29" t="s">
        <v>97</v>
      </c>
      <c r="AZ3" s="29" t="s">
        <v>98</v>
      </c>
      <c r="BA3" s="29" t="s">
        <v>99</v>
      </c>
      <c r="BB3" s="51" t="s">
        <v>100</v>
      </c>
      <c r="BC3" s="30" t="s">
        <v>101</v>
      </c>
      <c r="BD3" s="30" t="s">
        <v>102</v>
      </c>
      <c r="BE3" s="30" t="s">
        <v>98</v>
      </c>
      <c r="BF3" s="30" t="s">
        <v>99</v>
      </c>
      <c r="BG3" s="31" t="s">
        <v>91</v>
      </c>
      <c r="BH3" s="31" t="s">
        <v>91</v>
      </c>
      <c r="BI3" s="27" t="s">
        <v>103</v>
      </c>
      <c r="BJ3" s="27" t="s">
        <v>104</v>
      </c>
      <c r="BK3" s="27" t="s">
        <v>103</v>
      </c>
      <c r="BL3" s="27" t="s">
        <v>104</v>
      </c>
    </row>
    <row r="4" spans="1:64" s="37" customFormat="1" x14ac:dyDescent="0.2">
      <c r="A4" s="6">
        <v>1</v>
      </c>
      <c r="B4" s="34" t="s">
        <v>106</v>
      </c>
      <c r="C4" s="34" t="s">
        <v>105</v>
      </c>
      <c r="D4" s="41">
        <v>4.8797602759999998</v>
      </c>
      <c r="E4" s="36">
        <v>191</v>
      </c>
      <c r="F4" s="36">
        <v>0</v>
      </c>
      <c r="G4" s="36">
        <v>13</v>
      </c>
      <c r="H4" s="36">
        <v>178</v>
      </c>
      <c r="I4" s="36">
        <v>0</v>
      </c>
      <c r="J4" s="36">
        <v>0</v>
      </c>
      <c r="K4" s="36">
        <v>0</v>
      </c>
      <c r="L4" s="36">
        <v>0</v>
      </c>
      <c r="M4" s="36">
        <v>0</v>
      </c>
      <c r="N4" s="36">
        <v>0</v>
      </c>
      <c r="O4" s="36">
        <v>0</v>
      </c>
      <c r="P4" s="36">
        <v>0</v>
      </c>
      <c r="Q4" s="36">
        <v>0</v>
      </c>
      <c r="R4" s="36">
        <v>0</v>
      </c>
      <c r="S4" s="36">
        <v>0</v>
      </c>
      <c r="T4" s="36">
        <v>0</v>
      </c>
      <c r="U4" s="36">
        <v>0.20700000000000002</v>
      </c>
      <c r="V4" s="36">
        <v>0.49680000000000002</v>
      </c>
      <c r="W4" s="36">
        <v>0.20700000000000002</v>
      </c>
      <c r="X4" s="36">
        <v>0.49680000000000002</v>
      </c>
      <c r="Y4" s="36">
        <v>0.70379999999999998</v>
      </c>
      <c r="Z4" s="36">
        <v>0</v>
      </c>
      <c r="AA4" s="36">
        <v>0</v>
      </c>
      <c r="AB4" s="36">
        <v>0</v>
      </c>
      <c r="AC4" s="36">
        <v>0</v>
      </c>
      <c r="AD4" s="36">
        <v>0</v>
      </c>
      <c r="AE4" s="36">
        <v>0</v>
      </c>
      <c r="AF4" s="36">
        <v>0</v>
      </c>
      <c r="AG4" s="36">
        <v>1.8100015673595926E-2</v>
      </c>
      <c r="AH4" s="36">
        <v>3.0790831260829855E-2</v>
      </c>
      <c r="AI4" s="36">
        <v>9.8613878497522622E-2</v>
      </c>
      <c r="AJ4" s="36">
        <v>0</v>
      </c>
      <c r="AK4" s="36">
        <v>0</v>
      </c>
      <c r="AL4" s="36">
        <v>0</v>
      </c>
      <c r="AM4" s="36">
        <v>1.8100015673595926E-2</v>
      </c>
      <c r="AN4" s="36">
        <v>3.0790831260829855E-2</v>
      </c>
      <c r="AO4" s="36">
        <v>9.8613878497522622E-2</v>
      </c>
      <c r="AP4" s="36">
        <v>0.78793690100000002</v>
      </c>
      <c r="AQ4" s="36">
        <v>0.42427371600000002</v>
      </c>
      <c r="AR4" s="36">
        <v>1.212210617</v>
      </c>
      <c r="AS4" s="36">
        <v>0</v>
      </c>
      <c r="AT4" s="36">
        <v>0</v>
      </c>
      <c r="AU4" s="36">
        <v>0</v>
      </c>
      <c r="AV4" s="36">
        <v>0</v>
      </c>
      <c r="AW4" s="36">
        <v>0</v>
      </c>
      <c r="AX4" s="36">
        <v>0</v>
      </c>
      <c r="AY4" s="36">
        <v>0</v>
      </c>
      <c r="AZ4" s="36">
        <v>0</v>
      </c>
      <c r="BA4" s="36">
        <v>0</v>
      </c>
      <c r="BB4" s="36">
        <v>0.108610077</v>
      </c>
      <c r="BC4" s="36">
        <v>3.6191891680000001</v>
      </c>
      <c r="BD4" s="36">
        <v>6.9892214700000004</v>
      </c>
      <c r="BE4" s="36">
        <v>9.1990457142857151E-3</v>
      </c>
      <c r="BF4" s="36">
        <v>1.8398092857142858E-2</v>
      </c>
      <c r="BG4" s="36">
        <v>0.54204073500000005</v>
      </c>
      <c r="BH4" s="36">
        <v>1.5344259490000001</v>
      </c>
      <c r="BI4" s="36">
        <v>0</v>
      </c>
      <c r="BJ4" s="36">
        <v>0</v>
      </c>
      <c r="BK4" s="36">
        <v>0</v>
      </c>
      <c r="BL4" s="36">
        <v>0</v>
      </c>
    </row>
    <row r="5" spans="1:64" s="37" customFormat="1" x14ac:dyDescent="0.2">
      <c r="A5" s="35">
        <v>2</v>
      </c>
      <c r="B5" s="34" t="s">
        <v>106</v>
      </c>
      <c r="C5" s="34" t="s">
        <v>107</v>
      </c>
      <c r="D5" s="41">
        <v>5.6517636119999999</v>
      </c>
      <c r="E5" s="36">
        <v>19</v>
      </c>
      <c r="F5" s="36">
        <v>1</v>
      </c>
      <c r="G5" s="36">
        <v>8</v>
      </c>
      <c r="H5" s="36">
        <v>10</v>
      </c>
      <c r="I5" s="36">
        <v>3.2776931183774742</v>
      </c>
      <c r="J5" s="36">
        <v>83.849148752027617</v>
      </c>
      <c r="K5" s="36">
        <v>1.3764971184115524</v>
      </c>
      <c r="L5" s="36">
        <v>1.901195999965922</v>
      </c>
      <c r="M5" s="36">
        <v>46.775498870414097</v>
      </c>
      <c r="N5" s="36">
        <v>40.351342999990983</v>
      </c>
      <c r="O5" s="36">
        <v>0.91859728400000007</v>
      </c>
      <c r="P5" s="36">
        <v>1.6271701009999999</v>
      </c>
      <c r="Q5" s="36">
        <v>0.84488523900000001</v>
      </c>
      <c r="R5" s="36">
        <v>7.3712045000000004E-2</v>
      </c>
      <c r="S5" s="36">
        <v>1.531023952</v>
      </c>
      <c r="T5" s="36">
        <v>9.6146149E-2</v>
      </c>
      <c r="U5" s="36">
        <v>0.1429</v>
      </c>
      <c r="V5" s="36">
        <v>0.34060000000000001</v>
      </c>
      <c r="W5" s="36">
        <v>4.3391904023774748</v>
      </c>
      <c r="X5" s="36">
        <v>85.816918853027616</v>
      </c>
      <c r="Y5" s="36">
        <v>90.156109255405084</v>
      </c>
      <c r="Z5" s="36">
        <v>0.58204791499533715</v>
      </c>
      <c r="AA5" s="36">
        <v>0.17140394939318332</v>
      </c>
      <c r="AB5" s="36">
        <v>0.171403949</v>
      </c>
      <c r="AC5" s="36">
        <v>1.7635234690857086E-2</v>
      </c>
      <c r="AD5" s="36">
        <v>0.92592024521090255</v>
      </c>
      <c r="AE5" s="36">
        <v>8.3332822068981258</v>
      </c>
      <c r="AF5" s="36">
        <v>9.2592024521090295</v>
      </c>
      <c r="AG5" s="36">
        <v>1.5710160098226712E-2</v>
      </c>
      <c r="AH5" s="36">
        <v>2.672532982227073E-2</v>
      </c>
      <c r="AI5" s="36">
        <v>8.5593286052407597E-2</v>
      </c>
      <c r="AJ5" s="36">
        <v>1.0274612877080523E-2</v>
      </c>
      <c r="AK5" s="36">
        <v>1.2416278640086161E-2</v>
      </c>
      <c r="AL5" s="36">
        <v>3.1054123306713831E-2</v>
      </c>
      <c r="AM5" s="36">
        <v>4.362000766616432E-2</v>
      </c>
      <c r="AN5" s="36">
        <v>0.96506185367325947</v>
      </c>
      <c r="AO5" s="36">
        <v>8.449929616257247</v>
      </c>
      <c r="AP5" s="36">
        <v>1395.1882310680001</v>
      </c>
      <c r="AQ5" s="36">
        <v>751.25520134400006</v>
      </c>
      <c r="AR5" s="36">
        <v>2146.4434324120002</v>
      </c>
      <c r="AS5" s="36">
        <v>63.474756292000002</v>
      </c>
      <c r="AT5" s="36">
        <v>4828.8666234519997</v>
      </c>
      <c r="AU5" s="36">
        <v>11453.616696544001</v>
      </c>
      <c r="AV5" s="36">
        <v>2776.831365736</v>
      </c>
      <c r="AW5" s="36">
        <v>6586.3823903550001</v>
      </c>
      <c r="AX5" s="36">
        <v>2624.9476433260002</v>
      </c>
      <c r="AY5" s="36">
        <v>6226.1285099790002</v>
      </c>
      <c r="AZ5" s="36">
        <v>1.7193815214285717</v>
      </c>
      <c r="BA5" s="36">
        <v>3.4387630428571434</v>
      </c>
      <c r="BB5" s="36">
        <v>8.6482418869999993</v>
      </c>
      <c r="BC5" s="36">
        <v>598.72714599000005</v>
      </c>
      <c r="BD5" s="36">
        <v>1420.1243833670001</v>
      </c>
      <c r="BE5" s="36">
        <v>0.73248801857142865</v>
      </c>
      <c r="BF5" s="36">
        <v>1.4649760385714288</v>
      </c>
      <c r="BG5" s="36">
        <v>16.398431112000001</v>
      </c>
      <c r="BH5" s="36">
        <v>135.25780585999999</v>
      </c>
      <c r="BI5" s="36">
        <v>0.4800000000000002</v>
      </c>
      <c r="BJ5" s="36">
        <v>0.4800000000000002</v>
      </c>
      <c r="BK5" s="36">
        <v>0.66000000000000036</v>
      </c>
      <c r="BL5" s="36">
        <v>0.66000000000000036</v>
      </c>
    </row>
    <row r="6" spans="1:64" s="37" customFormat="1" x14ac:dyDescent="0.2">
      <c r="A6" s="6">
        <v>3</v>
      </c>
      <c r="B6" s="34" t="s">
        <v>106</v>
      </c>
      <c r="C6" s="34" t="s">
        <v>108</v>
      </c>
      <c r="D6" s="41">
        <v>6.0010901419999998</v>
      </c>
      <c r="E6" s="36">
        <v>8</v>
      </c>
      <c r="F6" s="36">
        <v>3</v>
      </c>
      <c r="G6" s="36">
        <v>3</v>
      </c>
      <c r="H6" s="36">
        <v>2</v>
      </c>
      <c r="I6" s="36">
        <v>12.936075647908655</v>
      </c>
      <c r="J6" s="36">
        <v>136.91099718548966</v>
      </c>
      <c r="K6" s="36">
        <v>8.4465263153645136</v>
      </c>
      <c r="L6" s="36">
        <v>4.4895493325441427</v>
      </c>
      <c r="M6" s="36">
        <v>115.60299632998516</v>
      </c>
      <c r="N6" s="36">
        <v>34.244076503413169</v>
      </c>
      <c r="O6" s="36">
        <v>0.41816457099999998</v>
      </c>
      <c r="P6" s="36">
        <v>0.6019252249999999</v>
      </c>
      <c r="Q6" s="36">
        <v>0.37529204199999999</v>
      </c>
      <c r="R6" s="36">
        <v>4.2872529000000006E-2</v>
      </c>
      <c r="S6" s="36">
        <v>0.54600453399999993</v>
      </c>
      <c r="T6" s="36">
        <v>5.5920691000000002E-2</v>
      </c>
      <c r="U6" s="36">
        <v>0.11714999999999998</v>
      </c>
      <c r="V6" s="36">
        <v>0.27690000000000003</v>
      </c>
      <c r="W6" s="36">
        <v>13.471390218908656</v>
      </c>
      <c r="X6" s="36">
        <v>137.78982241048968</v>
      </c>
      <c r="Y6" s="36">
        <v>151.26121262939833</v>
      </c>
      <c r="Z6" s="36">
        <v>1.2123239685249401</v>
      </c>
      <c r="AA6" s="36">
        <v>0.56550828247997809</v>
      </c>
      <c r="AB6" s="36">
        <v>0.44444017916758705</v>
      </c>
      <c r="AC6" s="36">
        <v>7.8643749731251641E-2</v>
      </c>
      <c r="AD6" s="36">
        <v>0.76019701005579843</v>
      </c>
      <c r="AE6" s="36">
        <v>6.8417730905021852</v>
      </c>
      <c r="AF6" s="36">
        <v>7.6019701005579829</v>
      </c>
      <c r="AG6" s="36">
        <v>1.221410281155526E-2</v>
      </c>
      <c r="AH6" s="36">
        <v>2.0778013978277908E-2</v>
      </c>
      <c r="AI6" s="36">
        <v>6.6545801525025206E-2</v>
      </c>
      <c r="AJ6" s="36">
        <v>3.0186376158497005E-2</v>
      </c>
      <c r="AK6" s="36">
        <v>3.8465546790817574E-2</v>
      </c>
      <c r="AL6" s="36">
        <v>9.6145978918419195E-2</v>
      </c>
      <c r="AM6" s="36">
        <v>0.12104422870130391</v>
      </c>
      <c r="AN6" s="36">
        <v>0.81944057082489397</v>
      </c>
      <c r="AO6" s="36">
        <v>7.0044648709456299</v>
      </c>
      <c r="AP6" s="36">
        <v>1068.7956669109999</v>
      </c>
      <c r="AQ6" s="36">
        <v>575.50535910500003</v>
      </c>
      <c r="AR6" s="36">
        <v>1644.3010260159999</v>
      </c>
      <c r="AS6" s="36">
        <v>64.861322072999997</v>
      </c>
      <c r="AT6" s="36">
        <v>2120.647054001</v>
      </c>
      <c r="AU6" s="36">
        <v>4791.1706248279997</v>
      </c>
      <c r="AV6" s="36">
        <v>1275.7951073510001</v>
      </c>
      <c r="AW6" s="36">
        <v>2882.3995158020002</v>
      </c>
      <c r="AX6" s="36">
        <v>1225.135142136</v>
      </c>
      <c r="AY6" s="36">
        <v>2767.9436299270001</v>
      </c>
      <c r="AZ6" s="36">
        <v>1.3649760271428573</v>
      </c>
      <c r="BA6" s="36">
        <v>2.729952055714286</v>
      </c>
      <c r="BB6" s="36">
        <v>4.5377103549999998</v>
      </c>
      <c r="BC6" s="36">
        <v>208.22519394599999</v>
      </c>
      <c r="BD6" s="36">
        <v>470.44246740699998</v>
      </c>
      <c r="BE6" s="36">
        <v>0.38433458571428575</v>
      </c>
      <c r="BF6" s="36">
        <v>0.76866917285714287</v>
      </c>
      <c r="BG6" s="36">
        <v>9.7274925579999998</v>
      </c>
      <c r="BH6" s="36">
        <v>70.517762704000006</v>
      </c>
      <c r="BI6" s="36">
        <v>0.78000000000000047</v>
      </c>
      <c r="BJ6" s="36">
        <v>0.78000000000000047</v>
      </c>
      <c r="BK6" s="36">
        <v>1.1700000000000008</v>
      </c>
      <c r="BL6" s="36">
        <v>1.1700000000000008</v>
      </c>
    </row>
    <row r="7" spans="1:64" s="37" customFormat="1" x14ac:dyDescent="0.2">
      <c r="A7" s="6">
        <v>4</v>
      </c>
      <c r="B7" s="34" t="s">
        <v>106</v>
      </c>
      <c r="C7" s="34" t="s">
        <v>109</v>
      </c>
      <c r="D7" s="41">
        <v>6.01638435</v>
      </c>
      <c r="E7" s="36">
        <v>38</v>
      </c>
      <c r="F7" s="36">
        <v>17</v>
      </c>
      <c r="G7" s="36">
        <v>18</v>
      </c>
      <c r="H7" s="36">
        <v>3</v>
      </c>
      <c r="I7" s="36">
        <v>3.906368763468179</v>
      </c>
      <c r="J7" s="36">
        <v>60.122032948904447</v>
      </c>
      <c r="K7" s="36">
        <v>2.1313667634967035</v>
      </c>
      <c r="L7" s="36">
        <v>1.7750019999714752</v>
      </c>
      <c r="M7" s="36">
        <v>44.786635712365786</v>
      </c>
      <c r="N7" s="36">
        <v>19.241766000006837</v>
      </c>
      <c r="O7" s="36">
        <v>8.3358725999999994E-2</v>
      </c>
      <c r="P7" s="36">
        <v>0.13650057600000001</v>
      </c>
      <c r="Q7" s="36">
        <v>7.7117458E-2</v>
      </c>
      <c r="R7" s="36">
        <v>6.2412680000000003E-3</v>
      </c>
      <c r="S7" s="36">
        <v>0.128359791</v>
      </c>
      <c r="T7" s="36">
        <v>8.1407850000000011E-3</v>
      </c>
      <c r="U7" s="36">
        <v>1.4350999999999998</v>
      </c>
      <c r="V7" s="36">
        <v>3.4000000000000004</v>
      </c>
      <c r="W7" s="36">
        <v>5.4248274894681785</v>
      </c>
      <c r="X7" s="36">
        <v>63.658533524904449</v>
      </c>
      <c r="Y7" s="36">
        <v>69.083361014372628</v>
      </c>
      <c r="Z7" s="36">
        <v>0.50601313095655986</v>
      </c>
      <c r="AA7" s="36">
        <v>0.22229569996938855</v>
      </c>
      <c r="AB7" s="36">
        <v>0.22229570000000001</v>
      </c>
      <c r="AC7" s="36">
        <v>1.7885670555968299E-2</v>
      </c>
      <c r="AD7" s="36">
        <v>0.51098162802786307</v>
      </c>
      <c r="AE7" s="36">
        <v>4.5988346522507664</v>
      </c>
      <c r="AF7" s="36">
        <v>5.10981628027863</v>
      </c>
      <c r="AG7" s="36">
        <v>0.13980648638606691</v>
      </c>
      <c r="AH7" s="36">
        <v>0.23783172396710212</v>
      </c>
      <c r="AI7" s="36">
        <v>0.76170430513788079</v>
      </c>
      <c r="AJ7" s="36">
        <v>1.2743157053995723E-2</v>
      </c>
      <c r="AK7" s="36">
        <v>1.5399372165661056E-2</v>
      </c>
      <c r="AL7" s="36">
        <v>3.8515082976190093E-2</v>
      </c>
      <c r="AM7" s="36">
        <v>0.17043531399603093</v>
      </c>
      <c r="AN7" s="36">
        <v>0.76421272416062613</v>
      </c>
      <c r="AO7" s="36">
        <v>5.3990540403648373</v>
      </c>
      <c r="AP7" s="36">
        <v>623.46718585999997</v>
      </c>
      <c r="AQ7" s="36">
        <v>335.71310007800002</v>
      </c>
      <c r="AR7" s="36">
        <v>959.180285938</v>
      </c>
      <c r="AS7" s="36">
        <v>34.783772098999997</v>
      </c>
      <c r="AT7" s="36">
        <v>2594.9256432349998</v>
      </c>
      <c r="AU7" s="36">
        <v>5529.4939891470003</v>
      </c>
      <c r="AV7" s="36">
        <v>1416.729472713</v>
      </c>
      <c r="AW7" s="36">
        <v>3018.8907817200002</v>
      </c>
      <c r="AX7" s="36">
        <v>1359.8801597090001</v>
      </c>
      <c r="AY7" s="36">
        <v>2897.7513050030002</v>
      </c>
      <c r="AZ7" s="36">
        <v>0.64037959285714297</v>
      </c>
      <c r="BA7" s="36">
        <v>1.2807591871428572</v>
      </c>
      <c r="BB7" s="36">
        <v>4.4106485400000004</v>
      </c>
      <c r="BC7" s="36">
        <v>172.074405525</v>
      </c>
      <c r="BD7" s="36">
        <v>366.67115819600002</v>
      </c>
      <c r="BE7" s="36">
        <v>0.37357271571428574</v>
      </c>
      <c r="BF7" s="36">
        <v>0.74714543285714285</v>
      </c>
      <c r="BG7" s="36">
        <v>6.5656233979999996</v>
      </c>
      <c r="BH7" s="36">
        <v>27.487020636</v>
      </c>
      <c r="BI7" s="36">
        <v>0.24</v>
      </c>
      <c r="BJ7" s="36">
        <v>0.24</v>
      </c>
      <c r="BK7" s="36">
        <v>0.3600000000000001</v>
      </c>
      <c r="BL7" s="36">
        <v>0.3600000000000001</v>
      </c>
    </row>
    <row r="8" spans="1:64" s="37" customFormat="1" x14ac:dyDescent="0.2">
      <c r="A8" s="6">
        <v>5</v>
      </c>
      <c r="B8" s="34" t="s">
        <v>106</v>
      </c>
      <c r="C8" s="34" t="s">
        <v>110</v>
      </c>
      <c r="D8" s="41">
        <v>6.6045463289999997</v>
      </c>
      <c r="E8" s="36">
        <v>56</v>
      </c>
      <c r="F8" s="36">
        <v>36</v>
      </c>
      <c r="G8" s="36">
        <v>20</v>
      </c>
      <c r="H8" s="36">
        <v>0</v>
      </c>
      <c r="I8" s="36">
        <v>213.6399138039038</v>
      </c>
      <c r="J8" s="36">
        <v>589.91911361867813</v>
      </c>
      <c r="K8" s="36">
        <v>185.04931630388865</v>
      </c>
      <c r="L8" s="36">
        <v>28.590597500015157</v>
      </c>
      <c r="M8" s="36">
        <v>689.68551492258553</v>
      </c>
      <c r="N8" s="36">
        <v>113.87351249999637</v>
      </c>
      <c r="O8" s="36">
        <v>0.69359063200000004</v>
      </c>
      <c r="P8" s="36">
        <v>1.1273436880000001</v>
      </c>
      <c r="Q8" s="36">
        <v>0.64258453700000007</v>
      </c>
      <c r="R8" s="36">
        <v>5.1006095000000001E-2</v>
      </c>
      <c r="S8" s="36">
        <v>1.060813998</v>
      </c>
      <c r="T8" s="36">
        <v>6.6529690000000002E-2</v>
      </c>
      <c r="U8" s="36">
        <v>5.9258000000000015</v>
      </c>
      <c r="V8" s="36">
        <v>14.016000000000004</v>
      </c>
      <c r="W8" s="36">
        <v>220.2593044359038</v>
      </c>
      <c r="X8" s="36">
        <v>605.06245730667808</v>
      </c>
      <c r="Y8" s="36">
        <v>825.32176174258188</v>
      </c>
      <c r="Z8" s="36">
        <v>9.2160082485319101</v>
      </c>
      <c r="AA8" s="36">
        <v>4.4421159757923796</v>
      </c>
      <c r="AB8" s="36">
        <v>4.4421159760000002</v>
      </c>
      <c r="AC8" s="36">
        <v>2.0123779155410868</v>
      </c>
      <c r="AD8" s="36">
        <v>5.4172293262655797</v>
      </c>
      <c r="AE8" s="36">
        <v>57.527137160123132</v>
      </c>
      <c r="AF8" s="36">
        <v>62.944366486388731</v>
      </c>
      <c r="AG8" s="36">
        <v>0.59051539323113689</v>
      </c>
      <c r="AH8" s="36">
        <v>1.0045549218184853</v>
      </c>
      <c r="AI8" s="36">
        <v>3.2172907631213663</v>
      </c>
      <c r="AJ8" s="36">
        <v>0.25464916972639756</v>
      </c>
      <c r="AK8" s="36">
        <v>0.30772433797618531</v>
      </c>
      <c r="AL8" s="36">
        <v>0.76964361166455153</v>
      </c>
      <c r="AM8" s="36">
        <v>2.8575424784986212</v>
      </c>
      <c r="AN8" s="36">
        <v>6.7295085860602502</v>
      </c>
      <c r="AO8" s="36">
        <v>61.51407153490905</v>
      </c>
      <c r="AP8" s="36">
        <v>1822.7909002219999</v>
      </c>
      <c r="AQ8" s="36">
        <v>981.50279242700003</v>
      </c>
      <c r="AR8" s="36">
        <v>2804.2936926490001</v>
      </c>
      <c r="AS8" s="36">
        <v>90.990213667000006</v>
      </c>
      <c r="AT8" s="36">
        <v>4719.7711795360001</v>
      </c>
      <c r="AU8" s="36">
        <v>9885.4115473469992</v>
      </c>
      <c r="AV8" s="36">
        <v>3514.073618029</v>
      </c>
      <c r="AW8" s="36">
        <v>7360.1161159069998</v>
      </c>
      <c r="AX8" s="36">
        <v>3467.9204996590001</v>
      </c>
      <c r="AY8" s="36">
        <v>7263.4498683439997</v>
      </c>
      <c r="AZ8" s="36">
        <v>1.7717201214285716</v>
      </c>
      <c r="BA8" s="36">
        <v>3.5434402442857147</v>
      </c>
      <c r="BB8" s="36">
        <v>8.0306188679999995</v>
      </c>
      <c r="BC8" s="36">
        <v>412.20894444100003</v>
      </c>
      <c r="BD8" s="36">
        <v>863.35860453800001</v>
      </c>
      <c r="BE8" s="36">
        <v>0.68017664000000011</v>
      </c>
      <c r="BF8" s="36">
        <v>1.3603532800000002</v>
      </c>
      <c r="BG8" s="36">
        <v>2.027607873</v>
      </c>
      <c r="BH8" s="36">
        <v>22.290349836000001</v>
      </c>
      <c r="BI8" s="36">
        <v>0.45000000000000007</v>
      </c>
      <c r="BJ8" s="36">
        <v>0.76000000000000023</v>
      </c>
      <c r="BK8" s="36">
        <v>1.6300000000000003</v>
      </c>
      <c r="BL8" s="36">
        <v>1.8199999999999998</v>
      </c>
    </row>
    <row r="9" spans="1:64" s="37" customFormat="1" x14ac:dyDescent="0.2">
      <c r="A9" s="6">
        <v>6</v>
      </c>
      <c r="B9" s="34" t="s">
        <v>106</v>
      </c>
      <c r="C9" s="34" t="s">
        <v>111</v>
      </c>
      <c r="D9" s="41">
        <v>5.5163557440000002</v>
      </c>
      <c r="E9" s="36">
        <v>40</v>
      </c>
      <c r="F9" s="36">
        <v>12</v>
      </c>
      <c r="G9" s="36">
        <v>9</v>
      </c>
      <c r="H9" s="36">
        <v>19</v>
      </c>
      <c r="I9" s="36">
        <v>2.9342510739482209E-3</v>
      </c>
      <c r="J9" s="36">
        <v>0.72065459288622602</v>
      </c>
      <c r="K9" s="36">
        <v>2.9342510739482209E-3</v>
      </c>
      <c r="L9" s="36">
        <v>0</v>
      </c>
      <c r="M9" s="36">
        <v>0.25114784395741085</v>
      </c>
      <c r="N9" s="36">
        <v>0.47244100000276334</v>
      </c>
      <c r="O9" s="36">
        <v>4.6583658999999999E-2</v>
      </c>
      <c r="P9" s="36">
        <v>8.2996051999999987E-2</v>
      </c>
      <c r="Q9" s="36">
        <v>4.3395664E-2</v>
      </c>
      <c r="R9" s="36">
        <v>3.1879949999999999E-3</v>
      </c>
      <c r="S9" s="36">
        <v>7.8837797999999987E-2</v>
      </c>
      <c r="T9" s="36">
        <v>4.1582540000000001E-3</v>
      </c>
      <c r="U9" s="36">
        <v>1.1337999999999999</v>
      </c>
      <c r="V9" s="36">
        <v>2.6812000000000005</v>
      </c>
      <c r="W9" s="36">
        <v>1.1833179100739482</v>
      </c>
      <c r="X9" s="36">
        <v>3.4848506448862264</v>
      </c>
      <c r="Y9" s="36">
        <v>4.6681685549601744</v>
      </c>
      <c r="Z9" s="36">
        <v>1.761457854852669E-3</v>
      </c>
      <c r="AA9" s="36">
        <v>3.7695198093847096E-4</v>
      </c>
      <c r="AB9" s="36">
        <v>3.7695200000000001E-4</v>
      </c>
      <c r="AC9" s="36">
        <v>3.9535443897552722E-5</v>
      </c>
      <c r="AD9" s="36">
        <v>9.4438630763322602E-3</v>
      </c>
      <c r="AE9" s="36">
        <v>8.4994767686990352E-2</v>
      </c>
      <c r="AF9" s="36">
        <v>9.4438630763322595E-2</v>
      </c>
      <c r="AG9" s="36">
        <v>0.10684880543744363</v>
      </c>
      <c r="AH9" s="36">
        <v>0.18176578396254783</v>
      </c>
      <c r="AI9" s="36">
        <v>0.58214176755572744</v>
      </c>
      <c r="AJ9" s="36">
        <v>2.1608868278551625E-5</v>
      </c>
      <c r="AK9" s="36">
        <v>2.6113074326630099E-5</v>
      </c>
      <c r="AL9" s="36">
        <v>6.5310923954178192E-5</v>
      </c>
      <c r="AM9" s="36">
        <v>0.10690994974961973</v>
      </c>
      <c r="AN9" s="36">
        <v>0.19123576011320673</v>
      </c>
      <c r="AO9" s="36">
        <v>0.667201846166672</v>
      </c>
      <c r="AP9" s="36">
        <v>8.0392015659999991</v>
      </c>
      <c r="AQ9" s="36">
        <v>4.3288008429999998</v>
      </c>
      <c r="AR9" s="36">
        <v>12.368002408999999</v>
      </c>
      <c r="AS9" s="36">
        <v>0.41597586399999997</v>
      </c>
      <c r="AT9" s="36">
        <v>21.313968890999998</v>
      </c>
      <c r="AU9" s="36">
        <v>43.885385872999997</v>
      </c>
      <c r="AV9" s="36">
        <v>18.987149539000001</v>
      </c>
      <c r="AW9" s="36">
        <v>39.094473133000001</v>
      </c>
      <c r="AX9" s="36">
        <v>17.584160315999998</v>
      </c>
      <c r="AY9" s="36">
        <v>36.205723329999998</v>
      </c>
      <c r="AZ9" s="36">
        <v>2.2478971428571432E-2</v>
      </c>
      <c r="BA9" s="36">
        <v>4.4957942857142864E-2</v>
      </c>
      <c r="BB9" s="36">
        <v>1.486939668</v>
      </c>
      <c r="BC9" s="36">
        <v>71.970528825000002</v>
      </c>
      <c r="BD9" s="36">
        <v>148.18706197399999</v>
      </c>
      <c r="BE9" s="36">
        <v>0.12594068285714285</v>
      </c>
      <c r="BF9" s="36">
        <v>0.25188136571428571</v>
      </c>
      <c r="BG9" s="36">
        <v>4.3976508140000004</v>
      </c>
      <c r="BH9" s="36">
        <v>14.133645402000001</v>
      </c>
      <c r="BI9" s="36">
        <v>0</v>
      </c>
      <c r="BJ9" s="36">
        <v>0</v>
      </c>
      <c r="BK9" s="36">
        <v>0</v>
      </c>
      <c r="BL9" s="36">
        <v>0</v>
      </c>
    </row>
    <row r="10" spans="1:64" s="37" customFormat="1" x14ac:dyDescent="0.2">
      <c r="A10" s="6">
        <v>7</v>
      </c>
      <c r="B10" s="34" t="s">
        <v>106</v>
      </c>
      <c r="C10" s="34" t="s">
        <v>112</v>
      </c>
      <c r="D10" s="41">
        <v>6.8305187189999996</v>
      </c>
      <c r="E10" s="36">
        <v>0</v>
      </c>
      <c r="F10" s="36" t="s">
        <v>340</v>
      </c>
      <c r="G10" s="36" t="s">
        <v>340</v>
      </c>
      <c r="H10" s="36" t="s">
        <v>340</v>
      </c>
      <c r="I10" s="36">
        <v>1274.7113182894286</v>
      </c>
      <c r="J10" s="36">
        <v>2461.0586298728281</v>
      </c>
      <c r="K10" s="36">
        <v>1074.1497862894548</v>
      </c>
      <c r="L10" s="36">
        <v>200.56153199997391</v>
      </c>
      <c r="M10" s="36">
        <v>3116.7389616623336</v>
      </c>
      <c r="N10" s="36">
        <v>619.0309864999233</v>
      </c>
      <c r="O10" s="36">
        <v>6.0172272699999994</v>
      </c>
      <c r="P10" s="36">
        <v>9.8768778739999998</v>
      </c>
      <c r="Q10" s="36">
        <v>5.4853790409999998</v>
      </c>
      <c r="R10" s="36">
        <v>0.53184822899999995</v>
      </c>
      <c r="S10" s="36">
        <v>9.1831627919999992</v>
      </c>
      <c r="T10" s="36">
        <v>0.69371508199999998</v>
      </c>
      <c r="U10" s="36" t="s">
        <v>340</v>
      </c>
      <c r="V10" s="36" t="s">
        <v>340</v>
      </c>
      <c r="W10" s="36">
        <v>1280.7285455594285</v>
      </c>
      <c r="X10" s="36">
        <v>2470.9355077468281</v>
      </c>
      <c r="Y10" s="36">
        <v>3751.6640533062564</v>
      </c>
      <c r="Z10" s="36">
        <v>48.821447845815769</v>
      </c>
      <c r="AA10" s="36">
        <v>23.759863299236301</v>
      </c>
      <c r="AB10" s="36">
        <v>92.267291906094897</v>
      </c>
      <c r="AC10" s="36">
        <v>17.549319488353039</v>
      </c>
      <c r="AD10" s="36">
        <v>31.617789382831937</v>
      </c>
      <c r="AE10" s="36">
        <v>374.6060336848592</v>
      </c>
      <c r="AF10" s="36">
        <v>406.22382306769117</v>
      </c>
      <c r="AG10" s="36" t="s">
        <v>340</v>
      </c>
      <c r="AH10" s="36" t="s">
        <v>340</v>
      </c>
      <c r="AI10" s="36" t="s">
        <v>340</v>
      </c>
      <c r="AJ10" s="36">
        <v>2.6251635797733583</v>
      </c>
      <c r="AK10" s="36">
        <v>2.0474952494749283</v>
      </c>
      <c r="AL10" s="36">
        <v>5.1546117220047902</v>
      </c>
      <c r="AM10" s="36">
        <v>20.174483068126396</v>
      </c>
      <c r="AN10" s="36">
        <v>33.665284632306864</v>
      </c>
      <c r="AO10" s="36">
        <v>379.760645406864</v>
      </c>
      <c r="AP10" s="36">
        <v>8822.7884495569997</v>
      </c>
      <c r="AQ10" s="36">
        <v>4750.7322420689998</v>
      </c>
      <c r="AR10" s="36">
        <v>13573.520691625999</v>
      </c>
      <c r="AS10" s="36">
        <v>741.27592409900001</v>
      </c>
      <c r="AT10" s="36">
        <v>18252.587967193002</v>
      </c>
      <c r="AU10" s="36">
        <v>40233.483215813998</v>
      </c>
      <c r="AV10" s="36">
        <v>15122.750708629999</v>
      </c>
      <c r="AW10" s="36">
        <v>33334.502367893998</v>
      </c>
      <c r="AX10" s="36">
        <v>15010.499865518001</v>
      </c>
      <c r="AY10" s="36">
        <v>33087.072117431002</v>
      </c>
      <c r="AZ10" s="36">
        <v>16.514492068571432</v>
      </c>
      <c r="BA10" s="36">
        <v>33.028984137142864</v>
      </c>
      <c r="BB10" s="36">
        <v>36.979333894</v>
      </c>
      <c r="BC10" s="36">
        <v>2348.0501550990002</v>
      </c>
      <c r="BD10" s="36">
        <v>5175.7173653890004</v>
      </c>
      <c r="BE10" s="36">
        <v>3.1320723228571428</v>
      </c>
      <c r="BF10" s="36">
        <v>6.2641446457142855</v>
      </c>
      <c r="BG10" s="36">
        <v>7.4932190219999999</v>
      </c>
      <c r="BH10" s="36">
        <v>71.557403827000002</v>
      </c>
      <c r="BI10" s="36">
        <v>1.2400000000000002</v>
      </c>
      <c r="BJ10" s="36">
        <v>2.0100000000000007</v>
      </c>
      <c r="BK10" s="36">
        <v>6.6400000000000015</v>
      </c>
      <c r="BL10" s="36">
        <v>7.9999999999999867</v>
      </c>
    </row>
    <row r="11" spans="1:64" s="37" customFormat="1" x14ac:dyDescent="0.2">
      <c r="A11" s="6">
        <v>8</v>
      </c>
      <c r="B11" s="34" t="s">
        <v>106</v>
      </c>
      <c r="C11" s="34" t="s">
        <v>113</v>
      </c>
      <c r="D11" s="41">
        <v>6.8638064390000002</v>
      </c>
      <c r="E11" s="36">
        <v>8</v>
      </c>
      <c r="F11" s="36">
        <v>4</v>
      </c>
      <c r="G11" s="36">
        <v>4</v>
      </c>
      <c r="H11" s="36">
        <v>0</v>
      </c>
      <c r="I11" s="36">
        <v>176.21447520842474</v>
      </c>
      <c r="J11" s="36">
        <v>523.89963853620429</v>
      </c>
      <c r="K11" s="36">
        <v>129.51289720837332</v>
      </c>
      <c r="L11" s="36">
        <v>46.701578000051434</v>
      </c>
      <c r="M11" s="36">
        <v>513.38110974465496</v>
      </c>
      <c r="N11" s="36">
        <v>186.73300399997402</v>
      </c>
      <c r="O11" s="36">
        <v>1.1332885419999998</v>
      </c>
      <c r="P11" s="36">
        <v>1.8223610250000002</v>
      </c>
      <c r="Q11" s="36">
        <v>0.94738725299999993</v>
      </c>
      <c r="R11" s="36">
        <v>0.185901289</v>
      </c>
      <c r="S11" s="36">
        <v>1.5798810830000001</v>
      </c>
      <c r="T11" s="36">
        <v>0.242479942</v>
      </c>
      <c r="U11" s="36">
        <v>0.55600000000000005</v>
      </c>
      <c r="V11" s="36">
        <v>1.3202</v>
      </c>
      <c r="W11" s="36">
        <v>177.90376375042476</v>
      </c>
      <c r="X11" s="36">
        <v>527.04219956120426</v>
      </c>
      <c r="Y11" s="36">
        <v>704.94596331162904</v>
      </c>
      <c r="Z11" s="36">
        <v>8.2551563097011318</v>
      </c>
      <c r="AA11" s="36">
        <v>3.9844032661143567</v>
      </c>
      <c r="AB11" s="36">
        <v>20.605508861777565</v>
      </c>
      <c r="AC11" s="36">
        <v>1.7481245517262132</v>
      </c>
      <c r="AD11" s="36">
        <v>5.5889241123286908</v>
      </c>
      <c r="AE11" s="36">
        <v>59.343129213052514</v>
      </c>
      <c r="AF11" s="36">
        <v>64.93205332538119</v>
      </c>
      <c r="AG11" s="36">
        <v>7.7401035239232377E-2</v>
      </c>
      <c r="AH11" s="36">
        <v>0.13167072661386653</v>
      </c>
      <c r="AI11" s="36">
        <v>0.42170219199305914</v>
      </c>
      <c r="AJ11" s="36">
        <v>0.53477815483998459</v>
      </c>
      <c r="AK11" s="36">
        <v>0.3734392430677953</v>
      </c>
      <c r="AL11" s="36">
        <v>0.94216831809566759</v>
      </c>
      <c r="AM11" s="36">
        <v>2.3603037418054305</v>
      </c>
      <c r="AN11" s="36">
        <v>6.0940340820103529</v>
      </c>
      <c r="AO11" s="36">
        <v>60.706999723141237</v>
      </c>
      <c r="AP11" s="36">
        <v>2112.83190775</v>
      </c>
      <c r="AQ11" s="36">
        <v>1137.678719557</v>
      </c>
      <c r="AR11" s="36">
        <v>3250.510627307</v>
      </c>
      <c r="AS11" s="36">
        <v>77.225845555999996</v>
      </c>
      <c r="AT11" s="36">
        <v>5057.3451805000004</v>
      </c>
      <c r="AU11" s="36">
        <v>11110.131113572999</v>
      </c>
      <c r="AV11" s="36">
        <v>3031.5648484829999</v>
      </c>
      <c r="AW11" s="36">
        <v>6659.834704543</v>
      </c>
      <c r="AX11" s="36">
        <v>2943.7489943840001</v>
      </c>
      <c r="AY11" s="36">
        <v>6466.9181409949997</v>
      </c>
      <c r="AZ11" s="36">
        <v>8.7346339400000002</v>
      </c>
      <c r="BA11" s="36">
        <v>17.46926788</v>
      </c>
      <c r="BB11" s="36">
        <v>9.7984047650000008</v>
      </c>
      <c r="BC11" s="36">
        <v>459.64961599600002</v>
      </c>
      <c r="BD11" s="36">
        <v>1009.7723840789999</v>
      </c>
      <c r="BE11" s="36">
        <v>0.82990441142857141</v>
      </c>
      <c r="BF11" s="36">
        <v>1.6598088242857145</v>
      </c>
      <c r="BG11" s="36">
        <v>4.5172767660000002</v>
      </c>
      <c r="BH11" s="36">
        <v>37.162286780999999</v>
      </c>
      <c r="BI11" s="36">
        <v>1.7900000000000005</v>
      </c>
      <c r="BJ11" s="36">
        <v>2.5300000000000002</v>
      </c>
      <c r="BK11" s="36">
        <v>0.36</v>
      </c>
      <c r="BL11" s="36">
        <v>0.68000000000000016</v>
      </c>
    </row>
    <row r="12" spans="1:64" s="37" customFormat="1" x14ac:dyDescent="0.2">
      <c r="A12" s="6">
        <v>9</v>
      </c>
      <c r="B12" s="34" t="s">
        <v>106</v>
      </c>
      <c r="C12" s="34" t="s">
        <v>114</v>
      </c>
      <c r="D12" s="41">
        <v>6.0669854870000002</v>
      </c>
      <c r="E12" s="36">
        <v>115</v>
      </c>
      <c r="F12" s="36">
        <v>39</v>
      </c>
      <c r="G12" s="36">
        <v>76</v>
      </c>
      <c r="H12" s="36">
        <v>0</v>
      </c>
      <c r="I12" s="36">
        <v>7.0050472900249101</v>
      </c>
      <c r="J12" s="36">
        <v>60.823950104209736</v>
      </c>
      <c r="K12" s="36">
        <v>4.3602042900232476</v>
      </c>
      <c r="L12" s="36">
        <v>2.6448430000016625</v>
      </c>
      <c r="M12" s="36">
        <v>51.38466989423565</v>
      </c>
      <c r="N12" s="36">
        <v>16.444327499999002</v>
      </c>
      <c r="O12" s="36">
        <v>4.4383367E-2</v>
      </c>
      <c r="P12" s="36">
        <v>7.1713081999999997E-2</v>
      </c>
      <c r="Q12" s="36">
        <v>4.0191985E-2</v>
      </c>
      <c r="R12" s="36">
        <v>4.1913820000000004E-3</v>
      </c>
      <c r="S12" s="36">
        <v>6.6246061999999994E-2</v>
      </c>
      <c r="T12" s="36">
        <v>5.4670200000000004E-3</v>
      </c>
      <c r="U12" s="36">
        <v>23.183400000000013</v>
      </c>
      <c r="V12" s="36">
        <v>54.897199999999948</v>
      </c>
      <c r="W12" s="36">
        <v>30.232830657024923</v>
      </c>
      <c r="X12" s="36">
        <v>115.79286318620969</v>
      </c>
      <c r="Y12" s="36">
        <v>146.02569384323462</v>
      </c>
      <c r="Z12" s="36">
        <v>0.60160642181652546</v>
      </c>
      <c r="AA12" s="36">
        <v>0.28997429531556529</v>
      </c>
      <c r="AB12" s="36">
        <v>0.28997429499999999</v>
      </c>
      <c r="AC12" s="36">
        <v>5.2063015345751126E-2</v>
      </c>
      <c r="AD12" s="36">
        <v>0.66844491573187015</v>
      </c>
      <c r="AE12" s="36">
        <v>6.0160042415868293</v>
      </c>
      <c r="AF12" s="36">
        <v>6.6844491573187002</v>
      </c>
      <c r="AG12" s="36">
        <v>2.2414385622933359</v>
      </c>
      <c r="AH12" s="36">
        <v>3.8130219220622217</v>
      </c>
      <c r="AI12" s="36">
        <v>12.21197561525333</v>
      </c>
      <c r="AJ12" s="36">
        <v>1.6622857949949024E-2</v>
      </c>
      <c r="AK12" s="36">
        <v>2.0087757375334692E-2</v>
      </c>
      <c r="AL12" s="36">
        <v>5.0241115923012565E-2</v>
      </c>
      <c r="AM12" s="36">
        <v>2.3101244355890365</v>
      </c>
      <c r="AN12" s="36">
        <v>4.5015545951694271</v>
      </c>
      <c r="AO12" s="36">
        <v>18.278220972763169</v>
      </c>
      <c r="AP12" s="36">
        <v>404.06978119799999</v>
      </c>
      <c r="AQ12" s="36">
        <v>217.57603602899999</v>
      </c>
      <c r="AR12" s="36">
        <v>621.64581722699995</v>
      </c>
      <c r="AS12" s="36">
        <v>18.39550629</v>
      </c>
      <c r="AT12" s="36">
        <v>1384.1217504440001</v>
      </c>
      <c r="AU12" s="36">
        <v>2826.5515384680002</v>
      </c>
      <c r="AV12" s="36">
        <v>810.40716905900001</v>
      </c>
      <c r="AW12" s="36">
        <v>1654.953857748</v>
      </c>
      <c r="AX12" s="36">
        <v>787.27678300100001</v>
      </c>
      <c r="AY12" s="36">
        <v>1607.7186862210001</v>
      </c>
      <c r="AZ12" s="36">
        <v>0.28162317285714289</v>
      </c>
      <c r="BA12" s="36">
        <v>0.56324634714285715</v>
      </c>
      <c r="BB12" s="36">
        <v>3.952078523</v>
      </c>
      <c r="BC12" s="36">
        <v>150.85007809999999</v>
      </c>
      <c r="BD12" s="36">
        <v>308.05492377799999</v>
      </c>
      <c r="BE12" s="36">
        <v>0.33473279285714286</v>
      </c>
      <c r="BF12" s="36">
        <v>0.6694655871428572</v>
      </c>
      <c r="BG12" s="36">
        <v>1.7612997370000001</v>
      </c>
      <c r="BH12" s="36">
        <v>7.8799136440000002</v>
      </c>
      <c r="BI12" s="36">
        <v>0.15</v>
      </c>
      <c r="BJ12" s="36">
        <v>0.42000000000000015</v>
      </c>
      <c r="BK12" s="36">
        <v>0.66000000000000014</v>
      </c>
      <c r="BL12" s="36">
        <v>0.80000000000000027</v>
      </c>
    </row>
    <row r="13" spans="1:64" s="37" customFormat="1" x14ac:dyDescent="0.2">
      <c r="A13" s="6">
        <v>10</v>
      </c>
      <c r="B13" s="34" t="s">
        <v>106</v>
      </c>
      <c r="C13" s="34" t="s">
        <v>115</v>
      </c>
      <c r="D13" s="41">
        <v>6.6461629670000004</v>
      </c>
      <c r="E13" s="36">
        <v>1</v>
      </c>
      <c r="F13" s="36">
        <v>1</v>
      </c>
      <c r="G13" s="36">
        <v>0</v>
      </c>
      <c r="H13" s="36">
        <v>0</v>
      </c>
      <c r="I13" s="36">
        <v>1358.5135543486185</v>
      </c>
      <c r="J13" s="36">
        <v>2616.4256313717192</v>
      </c>
      <c r="K13" s="36">
        <v>1126.5064998487794</v>
      </c>
      <c r="L13" s="36">
        <v>232.00705449983923</v>
      </c>
      <c r="M13" s="36">
        <v>3210.2608432204624</v>
      </c>
      <c r="N13" s="36">
        <v>764.67834249987516</v>
      </c>
      <c r="O13" s="36">
        <v>5.1317079769999996</v>
      </c>
      <c r="P13" s="36">
        <v>8.3714071749999999</v>
      </c>
      <c r="Q13" s="36">
        <v>4.4748125139999999</v>
      </c>
      <c r="R13" s="36">
        <v>0.6568954629999999</v>
      </c>
      <c r="S13" s="36">
        <v>7.5145870049999992</v>
      </c>
      <c r="T13" s="36">
        <v>0.85682016999999999</v>
      </c>
      <c r="U13" s="36">
        <v>4.7199999999999999E-2</v>
      </c>
      <c r="V13" s="36">
        <v>0.11209999999999999</v>
      </c>
      <c r="W13" s="36">
        <v>1363.6924623256184</v>
      </c>
      <c r="X13" s="36">
        <v>2624.9091385467191</v>
      </c>
      <c r="Y13" s="36">
        <v>3988.6016008723373</v>
      </c>
      <c r="Z13" s="36">
        <v>52.417608588182944</v>
      </c>
      <c r="AA13" s="36">
        <v>25.47815079033235</v>
      </c>
      <c r="AB13" s="36">
        <v>69.023213086711792</v>
      </c>
      <c r="AC13" s="36">
        <v>13.76231311612932</v>
      </c>
      <c r="AD13" s="36">
        <v>17.503618663598893</v>
      </c>
      <c r="AE13" s="36">
        <v>243.29746260664896</v>
      </c>
      <c r="AF13" s="36">
        <v>260.80108127024783</v>
      </c>
      <c r="AG13" s="36">
        <v>4.8938842967250571E-3</v>
      </c>
      <c r="AH13" s="36">
        <v>8.3252284587966487E-3</v>
      </c>
      <c r="AI13" s="36">
        <v>2.6663231685605485E-2</v>
      </c>
      <c r="AJ13" s="36">
        <v>2.2632808440273786</v>
      </c>
      <c r="AK13" s="36">
        <v>2.0202144409902383</v>
      </c>
      <c r="AL13" s="36">
        <v>5.0741155408475365</v>
      </c>
      <c r="AM13" s="36">
        <v>16.030487844453425</v>
      </c>
      <c r="AN13" s="36">
        <v>19.532158333047928</v>
      </c>
      <c r="AO13" s="36">
        <v>248.39824137918211</v>
      </c>
      <c r="AP13" s="36">
        <v>4864.5857898240001</v>
      </c>
      <c r="AQ13" s="36">
        <v>2619.3923483660001</v>
      </c>
      <c r="AR13" s="36">
        <v>7483.9781381900002</v>
      </c>
      <c r="AS13" s="36">
        <v>561.51765588399996</v>
      </c>
      <c r="AT13" s="36">
        <v>9614.0022380930004</v>
      </c>
      <c r="AU13" s="36">
        <v>21385.548799319</v>
      </c>
      <c r="AV13" s="36">
        <v>8421.5630921470001</v>
      </c>
      <c r="AW13" s="36">
        <v>18733.067042573999</v>
      </c>
      <c r="AX13" s="36">
        <v>8381.4620955160008</v>
      </c>
      <c r="AY13" s="36">
        <v>18643.86570903</v>
      </c>
      <c r="AZ13" s="36">
        <v>9.0532832842857154</v>
      </c>
      <c r="BA13" s="36">
        <v>18.106566568571431</v>
      </c>
      <c r="BB13" s="36">
        <v>21.256714211999999</v>
      </c>
      <c r="BC13" s="36">
        <v>1192.029913116</v>
      </c>
      <c r="BD13" s="36">
        <v>2651.5714523329998</v>
      </c>
      <c r="BE13" s="36">
        <v>1.8003992828571431</v>
      </c>
      <c r="BF13" s="36">
        <v>3.6007985671428577</v>
      </c>
      <c r="BG13" s="36">
        <v>25.398193528</v>
      </c>
      <c r="BH13" s="36">
        <v>117.876811973</v>
      </c>
      <c r="BI13" s="36">
        <v>3.4200000000000017</v>
      </c>
      <c r="BJ13" s="36">
        <v>4.6599999999999984</v>
      </c>
      <c r="BK13" s="36">
        <v>6.9700000000000024</v>
      </c>
      <c r="BL13" s="36">
        <v>8.9099999999999824</v>
      </c>
    </row>
    <row r="14" spans="1:64" s="37" customFormat="1" x14ac:dyDescent="0.2">
      <c r="A14" s="6">
        <v>11</v>
      </c>
      <c r="B14" s="34" t="s">
        <v>106</v>
      </c>
      <c r="C14" s="34" t="s">
        <v>116</v>
      </c>
      <c r="D14" s="41">
        <v>5.4796379140000004</v>
      </c>
      <c r="E14" s="36">
        <v>0</v>
      </c>
      <c r="F14" s="36" t="s">
        <v>340</v>
      </c>
      <c r="G14" s="36" t="s">
        <v>340</v>
      </c>
      <c r="H14" s="36" t="s">
        <v>340</v>
      </c>
      <c r="I14" s="36">
        <v>7.0209120748742554E-2</v>
      </c>
      <c r="J14" s="36">
        <v>12.39886081886624</v>
      </c>
      <c r="K14" s="36">
        <v>7.0209120748742554E-2</v>
      </c>
      <c r="L14" s="36">
        <v>0</v>
      </c>
      <c r="M14" s="36">
        <v>4.0352659396417465</v>
      </c>
      <c r="N14" s="36">
        <v>8.4338039999732359</v>
      </c>
      <c r="O14" s="36">
        <v>8.3537831000000007E-2</v>
      </c>
      <c r="P14" s="36">
        <v>0.133465581</v>
      </c>
      <c r="Q14" s="36">
        <v>6.7654902000000003E-2</v>
      </c>
      <c r="R14" s="36">
        <v>1.5882929E-2</v>
      </c>
      <c r="S14" s="36">
        <v>0.112748717</v>
      </c>
      <c r="T14" s="36">
        <v>2.0716864000000002E-2</v>
      </c>
      <c r="U14" s="36" t="s">
        <v>340</v>
      </c>
      <c r="V14" s="36" t="s">
        <v>340</v>
      </c>
      <c r="W14" s="36">
        <v>0.15374695174874256</v>
      </c>
      <c r="X14" s="36">
        <v>12.532326399866239</v>
      </c>
      <c r="Y14" s="36">
        <v>12.686073351614981</v>
      </c>
      <c r="Z14" s="36">
        <v>2.7785164102421524E-2</v>
      </c>
      <c r="AA14" s="36">
        <v>5.9460251179182036E-3</v>
      </c>
      <c r="AB14" s="36">
        <v>5.9460249999999997E-3</v>
      </c>
      <c r="AC14" s="36">
        <v>3.7001265747214766E-4</v>
      </c>
      <c r="AD14" s="36">
        <v>4.8041937518827231E-2</v>
      </c>
      <c r="AE14" s="36">
        <v>0.43237743766944536</v>
      </c>
      <c r="AF14" s="36">
        <v>0.48041937518827244</v>
      </c>
      <c r="AG14" s="36" t="s">
        <v>340</v>
      </c>
      <c r="AH14" s="36" t="s">
        <v>340</v>
      </c>
      <c r="AI14" s="36" t="s">
        <v>340</v>
      </c>
      <c r="AJ14" s="36">
        <v>3.4085737973616229E-4</v>
      </c>
      <c r="AK14" s="36">
        <v>4.1190653656964475E-4</v>
      </c>
      <c r="AL14" s="36">
        <v>1.0302117686194592E-3</v>
      </c>
      <c r="AM14" s="36">
        <v>7.1087003720830995E-4</v>
      </c>
      <c r="AN14" s="36">
        <v>4.8453844055396877E-2</v>
      </c>
      <c r="AO14" s="36">
        <v>0.43340764943806481</v>
      </c>
      <c r="AP14" s="36">
        <v>101.852269691</v>
      </c>
      <c r="AQ14" s="36">
        <v>54.843529832999998</v>
      </c>
      <c r="AR14" s="36">
        <v>156.69579952399999</v>
      </c>
      <c r="AS14" s="36">
        <v>8.121551835</v>
      </c>
      <c r="AT14" s="36">
        <v>385.366894527</v>
      </c>
      <c r="AU14" s="36">
        <v>1071.45872411</v>
      </c>
      <c r="AV14" s="36">
        <v>239.04338280299999</v>
      </c>
      <c r="AW14" s="36">
        <v>664.62667547000001</v>
      </c>
      <c r="AX14" s="36">
        <v>224.53119130600001</v>
      </c>
      <c r="AY14" s="36">
        <v>624.27755776699996</v>
      </c>
      <c r="AZ14" s="36">
        <v>0.32690739857142859</v>
      </c>
      <c r="BA14" s="36">
        <v>0.65381479714285717</v>
      </c>
      <c r="BB14" s="36">
        <v>1.3080215399999999</v>
      </c>
      <c r="BC14" s="36">
        <v>58.476958439999997</v>
      </c>
      <c r="BD14" s="36">
        <v>162.58699999999999</v>
      </c>
      <c r="BE14" s="36">
        <v>0.11078669142857143</v>
      </c>
      <c r="BF14" s="36">
        <v>0.22157338285714287</v>
      </c>
      <c r="BG14" s="36">
        <v>1.167718037</v>
      </c>
      <c r="BH14" s="36">
        <v>35.866809377000003</v>
      </c>
      <c r="BI14" s="36">
        <v>0</v>
      </c>
      <c r="BJ14" s="36">
        <v>0</v>
      </c>
      <c r="BK14" s="36">
        <v>0</v>
      </c>
      <c r="BL14" s="36">
        <v>0</v>
      </c>
    </row>
    <row r="15" spans="1:64" s="37" customFormat="1" x14ac:dyDescent="0.2">
      <c r="A15" s="6">
        <v>12</v>
      </c>
      <c r="B15" s="34" t="s">
        <v>106</v>
      </c>
      <c r="C15" s="34" t="s">
        <v>117</v>
      </c>
      <c r="D15" s="41">
        <v>6.2390753200000004</v>
      </c>
      <c r="E15" s="36">
        <v>2</v>
      </c>
      <c r="F15" s="36">
        <v>1</v>
      </c>
      <c r="G15" s="36">
        <v>0</v>
      </c>
      <c r="H15" s="36">
        <v>1</v>
      </c>
      <c r="I15" s="36">
        <v>30.732342334129108</v>
      </c>
      <c r="J15" s="36">
        <v>149.03460817010162</v>
      </c>
      <c r="K15" s="36">
        <v>18.350932834106267</v>
      </c>
      <c r="L15" s="36">
        <v>12.381409500022841</v>
      </c>
      <c r="M15" s="36">
        <v>121.86024900422633</v>
      </c>
      <c r="N15" s="36">
        <v>57.906701500004395</v>
      </c>
      <c r="O15" s="36">
        <v>0.27089160800000001</v>
      </c>
      <c r="P15" s="36">
        <v>0.44716845</v>
      </c>
      <c r="Q15" s="36">
        <v>0.21244358499999999</v>
      </c>
      <c r="R15" s="36">
        <v>5.8448023000000002E-2</v>
      </c>
      <c r="S15" s="36">
        <v>0.37093189799999998</v>
      </c>
      <c r="T15" s="36">
        <v>7.6236551999999999E-2</v>
      </c>
      <c r="U15" s="36">
        <v>0</v>
      </c>
      <c r="V15" s="36">
        <v>0</v>
      </c>
      <c r="W15" s="36">
        <v>31.003233942129107</v>
      </c>
      <c r="X15" s="36">
        <v>149.48177662010161</v>
      </c>
      <c r="Y15" s="36">
        <v>180.48501056223071</v>
      </c>
      <c r="Z15" s="36">
        <v>1.9159785621384113</v>
      </c>
      <c r="AA15" s="36">
        <v>0.92094579092024764</v>
      </c>
      <c r="AB15" s="36">
        <v>0.92094579099999996</v>
      </c>
      <c r="AC15" s="36">
        <v>0.23250167609254246</v>
      </c>
      <c r="AD15" s="36">
        <v>1.7940907220476039</v>
      </c>
      <c r="AE15" s="36">
        <v>16.206077565529704</v>
      </c>
      <c r="AF15" s="36">
        <v>18.000168287577313</v>
      </c>
      <c r="AG15" s="36">
        <v>0</v>
      </c>
      <c r="AH15" s="36">
        <v>0</v>
      </c>
      <c r="AI15" s="36">
        <v>0</v>
      </c>
      <c r="AJ15" s="36">
        <v>5.2793565584240504E-2</v>
      </c>
      <c r="AK15" s="36">
        <v>6.3797846652040968E-2</v>
      </c>
      <c r="AL15" s="36">
        <v>0.15956360629979807</v>
      </c>
      <c r="AM15" s="36">
        <v>0.285295241676783</v>
      </c>
      <c r="AN15" s="36">
        <v>1.8578885686996449</v>
      </c>
      <c r="AO15" s="36">
        <v>16.365641171829502</v>
      </c>
      <c r="AP15" s="36">
        <v>674.43179802199995</v>
      </c>
      <c r="AQ15" s="36">
        <v>363.15558355000002</v>
      </c>
      <c r="AR15" s="36">
        <v>1037.5873815719999</v>
      </c>
      <c r="AS15" s="36">
        <v>60.004824159000002</v>
      </c>
      <c r="AT15" s="36">
        <v>2075.3458668960002</v>
      </c>
      <c r="AU15" s="36">
        <v>4688.8032435969999</v>
      </c>
      <c r="AV15" s="36">
        <v>1461.1461710789999</v>
      </c>
      <c r="AW15" s="36">
        <v>3301.1494689179999</v>
      </c>
      <c r="AX15" s="36">
        <v>1436.434830401</v>
      </c>
      <c r="AY15" s="36">
        <v>3245.3194426209998</v>
      </c>
      <c r="AZ15" s="36">
        <v>1.9680203485714289</v>
      </c>
      <c r="BA15" s="36">
        <v>3.9360406985714285</v>
      </c>
      <c r="BB15" s="36">
        <v>4.7891466009999997</v>
      </c>
      <c r="BC15" s="36">
        <v>138.933869122</v>
      </c>
      <c r="BD15" s="36">
        <v>313.89157179799997</v>
      </c>
      <c r="BE15" s="36">
        <v>0.40563071142857149</v>
      </c>
      <c r="BF15" s="36">
        <v>0.81126142285714298</v>
      </c>
      <c r="BG15" s="36">
        <v>4.7395253930000001</v>
      </c>
      <c r="BH15" s="36">
        <v>24.340737793999999</v>
      </c>
      <c r="BI15" s="36">
        <v>0.51000000000000012</v>
      </c>
      <c r="BJ15" s="36">
        <v>0.63000000000000023</v>
      </c>
      <c r="BK15" s="36">
        <v>0.63</v>
      </c>
      <c r="BL15" s="36">
        <v>0.71000000000000008</v>
      </c>
    </row>
    <row r="16" spans="1:64" s="37" customFormat="1" x14ac:dyDescent="0.2">
      <c r="A16" s="6">
        <v>13</v>
      </c>
      <c r="B16" s="34" t="s">
        <v>106</v>
      </c>
      <c r="C16" s="34" t="s">
        <v>118</v>
      </c>
      <c r="D16" s="41">
        <v>5.9296385550000004</v>
      </c>
      <c r="E16" s="36">
        <v>45</v>
      </c>
      <c r="F16" s="36">
        <v>25</v>
      </c>
      <c r="G16" s="36">
        <v>20</v>
      </c>
      <c r="H16" s="36">
        <v>0</v>
      </c>
      <c r="I16" s="36">
        <v>3.0912402155935901</v>
      </c>
      <c r="J16" s="36">
        <v>39.125213353615536</v>
      </c>
      <c r="K16" s="36">
        <v>2.0249942156076628</v>
      </c>
      <c r="L16" s="36">
        <v>1.0662459999859275</v>
      </c>
      <c r="M16" s="36">
        <v>34.719554569205243</v>
      </c>
      <c r="N16" s="36">
        <v>7.4968990000038804</v>
      </c>
      <c r="O16" s="36">
        <v>4.2498731000000005E-2</v>
      </c>
      <c r="P16" s="36">
        <v>5.9540048000000005E-2</v>
      </c>
      <c r="Q16" s="36">
        <v>4.0084247000000003E-2</v>
      </c>
      <c r="R16" s="36">
        <v>2.4144839999999997E-3</v>
      </c>
      <c r="S16" s="36">
        <v>5.6390720000000005E-2</v>
      </c>
      <c r="T16" s="36">
        <v>3.1493279999999998E-3</v>
      </c>
      <c r="U16" s="36">
        <v>11.523200000000005</v>
      </c>
      <c r="V16" s="36">
        <v>27.36760000000001</v>
      </c>
      <c r="W16" s="36">
        <v>14.656938946593595</v>
      </c>
      <c r="X16" s="36">
        <v>66.552353401615548</v>
      </c>
      <c r="Y16" s="36">
        <v>81.209292348209146</v>
      </c>
      <c r="Z16" s="36">
        <v>0.34740148784101399</v>
      </c>
      <c r="AA16" s="36">
        <v>0.16744751713936873</v>
      </c>
      <c r="AB16" s="36">
        <v>0.16744751699999999</v>
      </c>
      <c r="AC16" s="36">
        <v>2.1185393560547241E-2</v>
      </c>
      <c r="AD16" s="36">
        <v>0.31713383922091748</v>
      </c>
      <c r="AE16" s="36">
        <v>2.854204552988258</v>
      </c>
      <c r="AF16" s="36">
        <v>3.1713383922091749</v>
      </c>
      <c r="AG16" s="36">
        <v>1.0425091111188101</v>
      </c>
      <c r="AH16" s="36">
        <v>1.7734637752365952</v>
      </c>
      <c r="AI16" s="36">
        <v>5.679877226095587</v>
      </c>
      <c r="AJ16" s="36">
        <v>9.598971721631629E-3</v>
      </c>
      <c r="AK16" s="36">
        <v>1.1599804370929605E-2</v>
      </c>
      <c r="AL16" s="36">
        <v>2.9012054715462334E-2</v>
      </c>
      <c r="AM16" s="36">
        <v>1.0732934764009889</v>
      </c>
      <c r="AN16" s="36">
        <v>2.1021974188284425</v>
      </c>
      <c r="AO16" s="36">
        <v>8.5630938337993072</v>
      </c>
      <c r="AP16" s="36">
        <v>312.52842714299999</v>
      </c>
      <c r="AQ16" s="36">
        <v>168.28453769199999</v>
      </c>
      <c r="AR16" s="36">
        <v>480.812964835</v>
      </c>
      <c r="AS16" s="36">
        <v>12.462792393999999</v>
      </c>
      <c r="AT16" s="36">
        <v>1264.919608338</v>
      </c>
      <c r="AU16" s="36">
        <v>2567.46246651</v>
      </c>
      <c r="AV16" s="36">
        <v>742.74846522500002</v>
      </c>
      <c r="AW16" s="36">
        <v>1507.58893605</v>
      </c>
      <c r="AX16" s="36">
        <v>721.66243727400001</v>
      </c>
      <c r="AY16" s="36">
        <v>1464.789705984</v>
      </c>
      <c r="AZ16" s="36">
        <v>0.74329151999999998</v>
      </c>
      <c r="BA16" s="36">
        <v>1.48658304</v>
      </c>
      <c r="BB16" s="36">
        <v>1.377881664</v>
      </c>
      <c r="BC16" s="36">
        <v>84.168032509</v>
      </c>
      <c r="BD16" s="36">
        <v>170.83952444299999</v>
      </c>
      <c r="BE16" s="36">
        <v>0.11670369714285715</v>
      </c>
      <c r="BF16" s="36">
        <v>0.23340739571428573</v>
      </c>
      <c r="BG16" s="36">
        <v>0.86329961499999996</v>
      </c>
      <c r="BH16" s="36">
        <v>2.9283107130000001</v>
      </c>
      <c r="BI16" s="36">
        <v>0.21</v>
      </c>
      <c r="BJ16" s="36">
        <v>0.21</v>
      </c>
      <c r="BK16" s="36">
        <v>0</v>
      </c>
      <c r="BL16" s="36">
        <v>0</v>
      </c>
    </row>
    <row r="17" spans="1:64" s="37" customFormat="1" x14ac:dyDescent="0.2">
      <c r="A17" s="6">
        <v>14</v>
      </c>
      <c r="B17" s="34" t="s">
        <v>106</v>
      </c>
      <c r="C17" s="34" t="s">
        <v>119</v>
      </c>
      <c r="D17" s="41">
        <v>5.2757750029999997</v>
      </c>
      <c r="E17" s="36">
        <v>3</v>
      </c>
      <c r="F17" s="36">
        <v>0</v>
      </c>
      <c r="G17" s="36">
        <v>1</v>
      </c>
      <c r="H17" s="36">
        <v>2</v>
      </c>
      <c r="I17" s="36">
        <v>3.1769254240577261E-3</v>
      </c>
      <c r="J17" s="36">
        <v>1.3318663079601958</v>
      </c>
      <c r="K17" s="36">
        <v>3.1769254240577261E-3</v>
      </c>
      <c r="L17" s="36">
        <v>0</v>
      </c>
      <c r="M17" s="36">
        <v>0.40614323338418451</v>
      </c>
      <c r="N17" s="36">
        <v>0.92890000000006889</v>
      </c>
      <c r="O17" s="36">
        <v>1.4437248E-2</v>
      </c>
      <c r="P17" s="36">
        <v>2.1840157999999998E-2</v>
      </c>
      <c r="Q17" s="36">
        <v>1.2535686000000001E-2</v>
      </c>
      <c r="R17" s="36">
        <v>1.9015619999999999E-3</v>
      </c>
      <c r="S17" s="36">
        <v>1.9359859E-2</v>
      </c>
      <c r="T17" s="36">
        <v>2.480299E-3</v>
      </c>
      <c r="U17" s="36">
        <v>3.0000000000000001E-3</v>
      </c>
      <c r="V17" s="36">
        <v>7.1999999999999998E-3</v>
      </c>
      <c r="W17" s="36">
        <v>2.0614173424057726E-2</v>
      </c>
      <c r="X17" s="36">
        <v>1.3609064659601959</v>
      </c>
      <c r="Y17" s="36">
        <v>1.3815206393842536</v>
      </c>
      <c r="Z17" s="36">
        <v>2.2037062756229413E-3</v>
      </c>
      <c r="AA17" s="36">
        <v>4.715931429833093E-4</v>
      </c>
      <c r="AB17" s="36">
        <v>4.7159300000000002E-4</v>
      </c>
      <c r="AC17" s="36">
        <v>2.7992563435231758E-5</v>
      </c>
      <c r="AD17" s="36">
        <v>1.074976131373517E-2</v>
      </c>
      <c r="AE17" s="36">
        <v>9.6747851823616518E-2</v>
      </c>
      <c r="AF17" s="36">
        <v>0.10749761313735169</v>
      </c>
      <c r="AG17" s="36">
        <v>3.4856178238059553E-4</v>
      </c>
      <c r="AH17" s="36">
        <v>5.9295567577388666E-4</v>
      </c>
      <c r="AI17" s="36">
        <v>1.8990607453839344E-3</v>
      </c>
      <c r="AJ17" s="36">
        <v>2.7034187424623634E-5</v>
      </c>
      <c r="AK17" s="36">
        <v>3.2669260438778591E-5</v>
      </c>
      <c r="AL17" s="36">
        <v>8.1708478958389277E-5</v>
      </c>
      <c r="AM17" s="36">
        <v>4.035885332404509E-4</v>
      </c>
      <c r="AN17" s="36">
        <v>1.1375386249947836E-2</v>
      </c>
      <c r="AO17" s="36">
        <v>9.8728621047958834E-2</v>
      </c>
      <c r="AP17" s="36">
        <v>10.15888348</v>
      </c>
      <c r="AQ17" s="36">
        <v>5.4701680269999997</v>
      </c>
      <c r="AR17" s="36">
        <v>15.629051507</v>
      </c>
      <c r="AS17" s="36">
        <v>1.4157181619999999</v>
      </c>
      <c r="AT17" s="36">
        <v>37.772822316999999</v>
      </c>
      <c r="AU17" s="36">
        <v>97.223522689000006</v>
      </c>
      <c r="AV17" s="36">
        <v>34.008136647999997</v>
      </c>
      <c r="AW17" s="36">
        <v>87.533592730999999</v>
      </c>
      <c r="AX17" s="36">
        <v>31.504530551999999</v>
      </c>
      <c r="AY17" s="36">
        <v>81.089557334000006</v>
      </c>
      <c r="AZ17" s="36">
        <v>1.8782574285714285E-2</v>
      </c>
      <c r="BA17" s="36">
        <v>3.7565149999999999E-2</v>
      </c>
      <c r="BB17" s="36">
        <v>0.74175960699999999</v>
      </c>
      <c r="BC17" s="36">
        <v>30.416495403999999</v>
      </c>
      <c r="BD17" s="36">
        <v>78.289062071000004</v>
      </c>
      <c r="BE17" s="36">
        <v>6.2825488571428584E-2</v>
      </c>
      <c r="BF17" s="36">
        <v>0.12565097714285717</v>
      </c>
      <c r="BG17" s="36">
        <v>2.193568285</v>
      </c>
      <c r="BH17" s="36">
        <v>12.581127567999999</v>
      </c>
      <c r="BI17" s="36">
        <v>0</v>
      </c>
      <c r="BJ17" s="36">
        <v>0</v>
      </c>
      <c r="BK17" s="36">
        <v>0</v>
      </c>
      <c r="BL17" s="36">
        <v>0</v>
      </c>
    </row>
    <row r="18" spans="1:64" s="37" customFormat="1" x14ac:dyDescent="0.2">
      <c r="A18" s="6">
        <v>15</v>
      </c>
      <c r="B18" s="34" t="s">
        <v>106</v>
      </c>
      <c r="C18" s="34" t="s">
        <v>120</v>
      </c>
      <c r="D18" s="41">
        <v>5.402000159</v>
      </c>
      <c r="E18" s="36">
        <v>1</v>
      </c>
      <c r="F18" s="36">
        <v>0</v>
      </c>
      <c r="G18" s="36">
        <v>1</v>
      </c>
      <c r="H18" s="36">
        <v>0</v>
      </c>
      <c r="I18" s="36">
        <v>2.6762835861561283E-2</v>
      </c>
      <c r="J18" s="36">
        <v>4.2979784070400022</v>
      </c>
      <c r="K18" s="36">
        <v>2.6762835861561283E-2</v>
      </c>
      <c r="L18" s="36">
        <v>0</v>
      </c>
      <c r="M18" s="36">
        <v>1.8316452428939627</v>
      </c>
      <c r="N18" s="36">
        <v>2.493096000007601</v>
      </c>
      <c r="O18" s="36">
        <v>9.1554844999999996E-2</v>
      </c>
      <c r="P18" s="36">
        <v>0.15590870200000001</v>
      </c>
      <c r="Q18" s="36">
        <v>8.4399661000000001E-2</v>
      </c>
      <c r="R18" s="36">
        <v>7.1551840000000002E-3</v>
      </c>
      <c r="S18" s="36">
        <v>0.14657585200000001</v>
      </c>
      <c r="T18" s="36">
        <v>9.3328500000000002E-3</v>
      </c>
      <c r="U18" s="36">
        <v>0</v>
      </c>
      <c r="V18" s="36">
        <v>0</v>
      </c>
      <c r="W18" s="36">
        <v>0.11831768086156128</v>
      </c>
      <c r="X18" s="36">
        <v>4.4538871090400018</v>
      </c>
      <c r="Y18" s="36">
        <v>4.572204789901563</v>
      </c>
      <c r="Z18" s="36">
        <v>1.1922742453716488E-2</v>
      </c>
      <c r="AA18" s="36">
        <v>2.5514668850953283E-3</v>
      </c>
      <c r="AB18" s="36">
        <v>2.551467E-3</v>
      </c>
      <c r="AC18" s="36">
        <v>2.7803732759751446E-4</v>
      </c>
      <c r="AD18" s="36">
        <v>6.1925171809705151E-2</v>
      </c>
      <c r="AE18" s="36">
        <v>0.55732654628734624</v>
      </c>
      <c r="AF18" s="36">
        <v>0.61925171809705148</v>
      </c>
      <c r="AG18" s="36">
        <v>0</v>
      </c>
      <c r="AH18" s="36">
        <v>0</v>
      </c>
      <c r="AI18" s="36">
        <v>0</v>
      </c>
      <c r="AJ18" s="36">
        <v>1.4626348797774891E-4</v>
      </c>
      <c r="AK18" s="36">
        <v>1.7675101183424924E-4</v>
      </c>
      <c r="AL18" s="36">
        <v>4.4206866446814229E-4</v>
      </c>
      <c r="AM18" s="36">
        <v>4.2430081557526337E-4</v>
      </c>
      <c r="AN18" s="36">
        <v>6.2101922821539403E-2</v>
      </c>
      <c r="AO18" s="36">
        <v>0.5577686149518144</v>
      </c>
      <c r="AP18" s="36">
        <v>56.101539485000004</v>
      </c>
      <c r="AQ18" s="36">
        <v>30.208521261000001</v>
      </c>
      <c r="AR18" s="36">
        <v>86.310060746000005</v>
      </c>
      <c r="AS18" s="36">
        <v>5.5294143350000002</v>
      </c>
      <c r="AT18" s="36">
        <v>141.94842462299999</v>
      </c>
      <c r="AU18" s="36">
        <v>371.77439066699998</v>
      </c>
      <c r="AV18" s="36">
        <v>119.06263548699999</v>
      </c>
      <c r="AW18" s="36">
        <v>311.83466020899999</v>
      </c>
      <c r="AX18" s="36">
        <v>110.547216495</v>
      </c>
      <c r="AY18" s="36">
        <v>289.53208999399999</v>
      </c>
      <c r="AZ18" s="36">
        <v>0.13226135142857143</v>
      </c>
      <c r="BA18" s="36">
        <v>0.26452270428571428</v>
      </c>
      <c r="BB18" s="36">
        <v>1.1922183209999999</v>
      </c>
      <c r="BC18" s="36">
        <v>70.145967636999998</v>
      </c>
      <c r="BD18" s="36">
        <v>183.71795562599999</v>
      </c>
      <c r="BE18" s="36">
        <v>0.10097840000000001</v>
      </c>
      <c r="BF18" s="36">
        <v>0.20195680142857145</v>
      </c>
      <c r="BG18" s="36">
        <v>5.2770270049999999</v>
      </c>
      <c r="BH18" s="36">
        <v>51.380808760000001</v>
      </c>
      <c r="BI18" s="36">
        <v>0</v>
      </c>
      <c r="BJ18" s="36">
        <v>0</v>
      </c>
      <c r="BK18" s="36">
        <v>0</v>
      </c>
      <c r="BL18" s="36">
        <v>0</v>
      </c>
    </row>
    <row r="19" spans="1:64" s="37" customFormat="1" x14ac:dyDescent="0.2">
      <c r="A19" s="6">
        <v>16</v>
      </c>
      <c r="B19" s="34" t="s">
        <v>106</v>
      </c>
      <c r="C19" s="34" t="s">
        <v>121</v>
      </c>
      <c r="D19" s="41">
        <v>5.3028931510000001</v>
      </c>
      <c r="E19" s="36">
        <v>6</v>
      </c>
      <c r="F19" s="36">
        <v>0</v>
      </c>
      <c r="G19" s="36">
        <v>0</v>
      </c>
      <c r="H19" s="36">
        <v>6</v>
      </c>
      <c r="I19" s="36">
        <v>8.6730224577649916E-3</v>
      </c>
      <c r="J19" s="36">
        <v>2.3389866227883145</v>
      </c>
      <c r="K19" s="36">
        <v>8.6730224577649916E-3</v>
      </c>
      <c r="L19" s="36">
        <v>0</v>
      </c>
      <c r="M19" s="36">
        <v>0.86515164524448451</v>
      </c>
      <c r="N19" s="36">
        <v>1.4825080000015949</v>
      </c>
      <c r="O19" s="36">
        <v>0.23419547700000001</v>
      </c>
      <c r="P19" s="36">
        <v>0.39746807099999998</v>
      </c>
      <c r="Q19" s="36">
        <v>0.21775312100000002</v>
      </c>
      <c r="R19" s="36">
        <v>1.6442355999999998E-2</v>
      </c>
      <c r="S19" s="36">
        <v>0.37602152</v>
      </c>
      <c r="T19" s="36">
        <v>2.1446551000000001E-2</v>
      </c>
      <c r="U19" s="36">
        <v>0</v>
      </c>
      <c r="V19" s="36">
        <v>0</v>
      </c>
      <c r="W19" s="36">
        <v>0.24286849945776501</v>
      </c>
      <c r="X19" s="36">
        <v>2.7364546937883145</v>
      </c>
      <c r="Y19" s="36">
        <v>2.9793231932460795</v>
      </c>
      <c r="Z19" s="36">
        <v>5.4767293264609265E-3</v>
      </c>
      <c r="AA19" s="36">
        <v>1.1720200758626377E-3</v>
      </c>
      <c r="AB19" s="36">
        <v>1.17202E-3</v>
      </c>
      <c r="AC19" s="36">
        <v>1.0692504531041576E-4</v>
      </c>
      <c r="AD19" s="36">
        <v>2.7564967621486039E-2</v>
      </c>
      <c r="AE19" s="36">
        <v>0.24808470859337434</v>
      </c>
      <c r="AF19" s="36">
        <v>0.27564967621486036</v>
      </c>
      <c r="AG19" s="36">
        <v>0</v>
      </c>
      <c r="AH19" s="36">
        <v>0</v>
      </c>
      <c r="AI19" s="36">
        <v>0</v>
      </c>
      <c r="AJ19" s="36">
        <v>6.7186341496611009E-5</v>
      </c>
      <c r="AK19" s="36">
        <v>8.1190828997583254E-5</v>
      </c>
      <c r="AL19" s="36">
        <v>2.0306487057443899E-4</v>
      </c>
      <c r="AM19" s="36">
        <v>1.7411138680702677E-4</v>
      </c>
      <c r="AN19" s="36">
        <v>2.7646158450483623E-2</v>
      </c>
      <c r="AO19" s="36">
        <v>0.24828777346394879</v>
      </c>
      <c r="AP19" s="36">
        <v>31.346085577</v>
      </c>
      <c r="AQ19" s="36">
        <v>16.878661464</v>
      </c>
      <c r="AR19" s="36">
        <v>48.224747041000001</v>
      </c>
      <c r="AS19" s="36">
        <v>2.5214052169999999</v>
      </c>
      <c r="AT19" s="36">
        <v>86.898005144999999</v>
      </c>
      <c r="AU19" s="36">
        <v>204.68000955599999</v>
      </c>
      <c r="AV19" s="36">
        <v>80.340394931000006</v>
      </c>
      <c r="AW19" s="36">
        <v>189.234180632</v>
      </c>
      <c r="AX19" s="36">
        <v>74.353263072999994</v>
      </c>
      <c r="AY19" s="36">
        <v>175.132059371</v>
      </c>
      <c r="AZ19" s="36">
        <v>4.5056974285714285E-2</v>
      </c>
      <c r="BA19" s="36">
        <v>9.011394857142857E-2</v>
      </c>
      <c r="BB19" s="36">
        <v>1.5297479460000001</v>
      </c>
      <c r="BC19" s="36">
        <v>88.157159307000001</v>
      </c>
      <c r="BD19" s="36">
        <v>207.64582776500001</v>
      </c>
      <c r="BE19" s="36">
        <v>0.12956645428571431</v>
      </c>
      <c r="BF19" s="36">
        <v>0.25913291000000005</v>
      </c>
      <c r="BG19" s="36">
        <v>1.9117737159999999</v>
      </c>
      <c r="BH19" s="36">
        <v>26.105173972999999</v>
      </c>
      <c r="BI19" s="36">
        <v>0</v>
      </c>
      <c r="BJ19" s="36">
        <v>0</v>
      </c>
      <c r="BK19" s="36">
        <v>0</v>
      </c>
      <c r="BL19" s="36">
        <v>0</v>
      </c>
    </row>
    <row r="20" spans="1:64" s="37" customFormat="1" x14ac:dyDescent="0.2">
      <c r="A20" s="6">
        <v>17</v>
      </c>
      <c r="B20" s="34" t="s">
        <v>106</v>
      </c>
      <c r="C20" s="34" t="s">
        <v>122</v>
      </c>
      <c r="D20" s="41">
        <v>5.8179008059999999</v>
      </c>
      <c r="E20" s="36">
        <v>0</v>
      </c>
      <c r="F20" s="36" t="s">
        <v>340</v>
      </c>
      <c r="G20" s="36" t="s">
        <v>340</v>
      </c>
      <c r="H20" s="36" t="s">
        <v>340</v>
      </c>
      <c r="I20" s="36">
        <v>0.45007831831271133</v>
      </c>
      <c r="J20" s="36">
        <v>10.345697597858331</v>
      </c>
      <c r="K20" s="36">
        <v>0.22696481831979592</v>
      </c>
      <c r="L20" s="36">
        <v>0.22311349999291541</v>
      </c>
      <c r="M20" s="36">
        <v>7.3875979161752081</v>
      </c>
      <c r="N20" s="36">
        <v>3.4081779999958348</v>
      </c>
      <c r="O20" s="36">
        <v>0.129642018</v>
      </c>
      <c r="P20" s="36">
        <v>0.19920248700000001</v>
      </c>
      <c r="Q20" s="36">
        <v>0.12273804299999999</v>
      </c>
      <c r="R20" s="36">
        <v>6.9039750000000006E-3</v>
      </c>
      <c r="S20" s="36">
        <v>0.19019730200000001</v>
      </c>
      <c r="T20" s="36">
        <v>9.0051849999999989E-3</v>
      </c>
      <c r="U20" s="36" t="s">
        <v>340</v>
      </c>
      <c r="V20" s="36" t="s">
        <v>340</v>
      </c>
      <c r="W20" s="36">
        <v>0.57972033631271136</v>
      </c>
      <c r="X20" s="36">
        <v>10.544900084858332</v>
      </c>
      <c r="Y20" s="36">
        <v>11.124620421171043</v>
      </c>
      <c r="Z20" s="36">
        <v>6.9789642751084985E-2</v>
      </c>
      <c r="AA20" s="36">
        <v>2.900965514764392E-2</v>
      </c>
      <c r="AB20" s="36">
        <v>2.9009654999999999E-2</v>
      </c>
      <c r="AC20" s="36">
        <v>1.212366765601463E-3</v>
      </c>
      <c r="AD20" s="36">
        <v>4.7162626242073721E-2</v>
      </c>
      <c r="AE20" s="36">
        <v>0.42446363617866351</v>
      </c>
      <c r="AF20" s="36">
        <v>0.47162626242073724</v>
      </c>
      <c r="AG20" s="36" t="s">
        <v>340</v>
      </c>
      <c r="AH20" s="36" t="s">
        <v>340</v>
      </c>
      <c r="AI20" s="36" t="s">
        <v>340</v>
      </c>
      <c r="AJ20" s="36">
        <v>1.6629857754389963E-3</v>
      </c>
      <c r="AK20" s="36">
        <v>2.0096226501116758E-3</v>
      </c>
      <c r="AL20" s="36">
        <v>5.0262297895804905E-3</v>
      </c>
      <c r="AM20" s="36">
        <v>2.8753525410404593E-3</v>
      </c>
      <c r="AN20" s="36">
        <v>4.9172248892185397E-2</v>
      </c>
      <c r="AO20" s="36">
        <v>0.42948986596824401</v>
      </c>
      <c r="AP20" s="36">
        <v>53.005587069000001</v>
      </c>
      <c r="AQ20" s="36">
        <v>28.541469960000001</v>
      </c>
      <c r="AR20" s="36">
        <v>81.547057029000001</v>
      </c>
      <c r="AS20" s="36">
        <v>3.5358797989999999</v>
      </c>
      <c r="AT20" s="36">
        <v>176.341356034</v>
      </c>
      <c r="AU20" s="36">
        <v>406.62102016300003</v>
      </c>
      <c r="AV20" s="36">
        <v>108.16167334399999</v>
      </c>
      <c r="AW20" s="36">
        <v>249.40723462</v>
      </c>
      <c r="AX20" s="36">
        <v>101.97316247000001</v>
      </c>
      <c r="AY20" s="36">
        <v>235.13730576500001</v>
      </c>
      <c r="AZ20" s="36">
        <v>7.2067405714285715E-2</v>
      </c>
      <c r="BA20" s="36">
        <v>0.14413481142857143</v>
      </c>
      <c r="BB20" s="36">
        <v>0.55479547500000004</v>
      </c>
      <c r="BC20" s="36">
        <v>32.396386765000003</v>
      </c>
      <c r="BD20" s="36">
        <v>74.701999193999995</v>
      </c>
      <c r="BE20" s="36">
        <v>4.6990017142857145E-2</v>
      </c>
      <c r="BF20" s="36">
        <v>9.398003428571429E-2</v>
      </c>
      <c r="BG20" s="36">
        <v>2.3547381430000001</v>
      </c>
      <c r="BH20" s="36">
        <v>16.521608143000002</v>
      </c>
      <c r="BI20" s="36">
        <v>0.09</v>
      </c>
      <c r="BJ20" s="36">
        <v>0.09</v>
      </c>
      <c r="BK20" s="36">
        <v>0.21</v>
      </c>
      <c r="BL20" s="36">
        <v>0.21</v>
      </c>
    </row>
    <row r="21" spans="1:64" s="37" customFormat="1" x14ac:dyDescent="0.2">
      <c r="A21" s="6">
        <v>18</v>
      </c>
      <c r="B21" s="34" t="s">
        <v>106</v>
      </c>
      <c r="C21" s="34" t="s">
        <v>123</v>
      </c>
      <c r="D21" s="41">
        <v>6.2389576619999998</v>
      </c>
      <c r="E21" s="36">
        <v>3</v>
      </c>
      <c r="F21" s="36">
        <v>0</v>
      </c>
      <c r="G21" s="36">
        <v>2</v>
      </c>
      <c r="H21" s="36">
        <v>1</v>
      </c>
      <c r="I21" s="36">
        <v>2.2927723651899505</v>
      </c>
      <c r="J21" s="36">
        <v>22.364418398645231</v>
      </c>
      <c r="K21" s="36">
        <v>0.96944986517835452</v>
      </c>
      <c r="L21" s="36">
        <v>1.323322500011596</v>
      </c>
      <c r="M21" s="36">
        <v>15.463714763830705</v>
      </c>
      <c r="N21" s="36">
        <v>9.1934760000044768</v>
      </c>
      <c r="O21" s="36">
        <v>0.32305922500000001</v>
      </c>
      <c r="P21" s="36">
        <v>0.50476376300000003</v>
      </c>
      <c r="Q21" s="36">
        <v>0.28100617999999999</v>
      </c>
      <c r="R21" s="36">
        <v>4.2053044999999997E-2</v>
      </c>
      <c r="S21" s="36">
        <v>0.44991196500000002</v>
      </c>
      <c r="T21" s="36">
        <v>5.4851798000000007E-2</v>
      </c>
      <c r="U21" s="36">
        <v>1.32E-2</v>
      </c>
      <c r="V21" s="36">
        <v>3.1199999999999999E-2</v>
      </c>
      <c r="W21" s="36">
        <v>2.6290315901899506</v>
      </c>
      <c r="X21" s="36">
        <v>22.900382161645229</v>
      </c>
      <c r="Y21" s="36">
        <v>25.529413751835179</v>
      </c>
      <c r="Z21" s="36">
        <v>0.24687790629718323</v>
      </c>
      <c r="AA21" s="36">
        <v>0.11899515083524231</v>
      </c>
      <c r="AB21" s="36">
        <v>0.11899515099999999</v>
      </c>
      <c r="AC21" s="36">
        <v>1.2220578881302707E-2</v>
      </c>
      <c r="AD21" s="36">
        <v>0.19657981416350262</v>
      </c>
      <c r="AE21" s="36">
        <v>1.7692183274715234</v>
      </c>
      <c r="AF21" s="36">
        <v>1.9657981416350263</v>
      </c>
      <c r="AG21" s="36">
        <v>1.3933066488294313E-3</v>
      </c>
      <c r="AH21" s="36">
        <v>2.3702228049052396E-3</v>
      </c>
      <c r="AI21" s="36">
        <v>7.5911189832775922E-3</v>
      </c>
      <c r="AJ21" s="36">
        <v>6.8214274370976529E-3</v>
      </c>
      <c r="AK21" s="36">
        <v>8.2433021248635666E-3</v>
      </c>
      <c r="AL21" s="36">
        <v>2.0617169448303635E-2</v>
      </c>
      <c r="AM21" s="36">
        <v>2.0435312967229793E-2</v>
      </c>
      <c r="AN21" s="36">
        <v>0.20719333909327142</v>
      </c>
      <c r="AO21" s="36">
        <v>1.7974266159031047</v>
      </c>
      <c r="AP21" s="36">
        <v>155.23995847899999</v>
      </c>
      <c r="AQ21" s="36">
        <v>83.590746873000001</v>
      </c>
      <c r="AR21" s="36">
        <v>238.830705352</v>
      </c>
      <c r="AS21" s="36">
        <v>20.972144716999999</v>
      </c>
      <c r="AT21" s="36">
        <v>610.34320364300004</v>
      </c>
      <c r="AU21" s="36">
        <v>1440.755688773</v>
      </c>
      <c r="AV21" s="36">
        <v>344.70327598</v>
      </c>
      <c r="AW21" s="36">
        <v>813.69498807100001</v>
      </c>
      <c r="AX21" s="36">
        <v>333.83511969699998</v>
      </c>
      <c r="AY21" s="36">
        <v>788.03998298900001</v>
      </c>
      <c r="AZ21" s="36">
        <v>0.81866494857142869</v>
      </c>
      <c r="BA21" s="36">
        <v>1.6373298985714286</v>
      </c>
      <c r="BB21" s="36">
        <v>1.2373899129999999</v>
      </c>
      <c r="BC21" s="36">
        <v>32.755213576999999</v>
      </c>
      <c r="BD21" s="36">
        <v>77.320858193000007</v>
      </c>
      <c r="BE21" s="36">
        <v>0.10480434000000001</v>
      </c>
      <c r="BF21" s="36">
        <v>0.20960868000000002</v>
      </c>
      <c r="BG21" s="36">
        <v>1.3504564189999999</v>
      </c>
      <c r="BH21" s="36">
        <v>21.342117247000001</v>
      </c>
      <c r="BI21" s="36">
        <v>0.39</v>
      </c>
      <c r="BJ21" s="36">
        <v>0.47000000000000008</v>
      </c>
      <c r="BK21" s="36">
        <v>0.54000000000000015</v>
      </c>
      <c r="BL21" s="36">
        <v>0.61000000000000021</v>
      </c>
    </row>
    <row r="22" spans="1:64" s="37" customFormat="1" x14ac:dyDescent="0.2">
      <c r="A22" s="6">
        <v>19</v>
      </c>
      <c r="B22" s="34" t="s">
        <v>106</v>
      </c>
      <c r="C22" s="34" t="s">
        <v>124</v>
      </c>
      <c r="D22" s="41">
        <v>6.5340407770000004</v>
      </c>
      <c r="E22" s="36">
        <v>2</v>
      </c>
      <c r="F22" s="36">
        <v>1</v>
      </c>
      <c r="G22" s="36">
        <v>0</v>
      </c>
      <c r="H22" s="36">
        <v>1</v>
      </c>
      <c r="I22" s="36">
        <v>99.169980170489225</v>
      </c>
      <c r="J22" s="36">
        <v>284.64395007909434</v>
      </c>
      <c r="K22" s="36">
        <v>76.235980170504305</v>
      </c>
      <c r="L22" s="36">
        <v>22.933999999984916</v>
      </c>
      <c r="M22" s="36">
        <v>297.99702924959701</v>
      </c>
      <c r="N22" s="36">
        <v>85.816900999986544</v>
      </c>
      <c r="O22" s="36">
        <v>1.647931094</v>
      </c>
      <c r="P22" s="36">
        <v>2.8505627230000004</v>
      </c>
      <c r="Q22" s="36">
        <v>1.4812186140000001</v>
      </c>
      <c r="R22" s="36">
        <v>0.16671248</v>
      </c>
      <c r="S22" s="36">
        <v>2.6331116630000002</v>
      </c>
      <c r="T22" s="36">
        <v>0.21745105999999997</v>
      </c>
      <c r="U22" s="36">
        <v>4.7199999999999999E-2</v>
      </c>
      <c r="V22" s="36">
        <v>0.11209999999999999</v>
      </c>
      <c r="W22" s="36">
        <v>100.86511126448923</v>
      </c>
      <c r="X22" s="36">
        <v>287.60661280209433</v>
      </c>
      <c r="Y22" s="36">
        <v>388.47172406658353</v>
      </c>
      <c r="Z22" s="36">
        <v>4.7806140266923185</v>
      </c>
      <c r="AA22" s="36">
        <v>2.3041225409501691</v>
      </c>
      <c r="AB22" s="36">
        <v>2.3041225409999999</v>
      </c>
      <c r="AC22" s="36">
        <v>1.1764460676963224</v>
      </c>
      <c r="AD22" s="36">
        <v>4.8835911190255574</v>
      </c>
      <c r="AE22" s="36">
        <v>44.867829416484177</v>
      </c>
      <c r="AF22" s="36">
        <v>49.751420535509737</v>
      </c>
      <c r="AG22" s="36">
        <v>5.6097349597395924E-3</v>
      </c>
      <c r="AH22" s="36">
        <v>9.5429974027753991E-3</v>
      </c>
      <c r="AI22" s="36">
        <v>3.0563383573753641E-2</v>
      </c>
      <c r="AJ22" s="36">
        <v>0.13208651429119317</v>
      </c>
      <c r="AK22" s="36">
        <v>0.1596164051942868</v>
      </c>
      <c r="AL22" s="36">
        <v>0.39921361885958645</v>
      </c>
      <c r="AM22" s="36">
        <v>1.314142316947255</v>
      </c>
      <c r="AN22" s="36">
        <v>5.0527505216226194</v>
      </c>
      <c r="AO22" s="36">
        <v>45.297606418917518</v>
      </c>
      <c r="AP22" s="36">
        <v>1132.100981151</v>
      </c>
      <c r="AQ22" s="36">
        <v>609.59283600399999</v>
      </c>
      <c r="AR22" s="36">
        <v>1741.693817155</v>
      </c>
      <c r="AS22" s="36">
        <v>179.149461264</v>
      </c>
      <c r="AT22" s="36">
        <v>2525.1828596999999</v>
      </c>
      <c r="AU22" s="36">
        <v>6448.2348025199999</v>
      </c>
      <c r="AV22" s="36">
        <v>2042.3884696289999</v>
      </c>
      <c r="AW22" s="36">
        <v>5215.3848421470002</v>
      </c>
      <c r="AX22" s="36">
        <v>2024.5415650909999</v>
      </c>
      <c r="AY22" s="36">
        <v>5169.8114966310004</v>
      </c>
      <c r="AZ22" s="36">
        <v>8.471739057142857</v>
      </c>
      <c r="BA22" s="36">
        <v>16.943478114285714</v>
      </c>
      <c r="BB22" s="36">
        <v>5.0899935320000003</v>
      </c>
      <c r="BC22" s="36">
        <v>238.313423747</v>
      </c>
      <c r="BD22" s="36">
        <v>608.55034993300001</v>
      </c>
      <c r="BE22" s="36">
        <v>0.43111181714285718</v>
      </c>
      <c r="BF22" s="36">
        <v>0.86222363571428573</v>
      </c>
      <c r="BG22" s="36">
        <v>5.4820197510000002</v>
      </c>
      <c r="BH22" s="36">
        <v>49.505380592000002</v>
      </c>
      <c r="BI22" s="36">
        <v>1.35</v>
      </c>
      <c r="BJ22" s="36">
        <v>1.7800000000000002</v>
      </c>
      <c r="BK22" s="36">
        <v>1.8000000000000007</v>
      </c>
      <c r="BL22" s="36">
        <v>2.529999999999998</v>
      </c>
    </row>
    <row r="23" spans="1:64" s="37" customFormat="1" x14ac:dyDescent="0.2">
      <c r="A23" s="6">
        <v>20</v>
      </c>
      <c r="B23" s="34" t="s">
        <v>106</v>
      </c>
      <c r="C23" s="34" t="s">
        <v>125</v>
      </c>
      <c r="D23" s="41">
        <v>6.6173539469999998</v>
      </c>
      <c r="E23" s="36">
        <v>0</v>
      </c>
      <c r="F23" s="36" t="s">
        <v>340</v>
      </c>
      <c r="G23" s="36" t="s">
        <v>340</v>
      </c>
      <c r="H23" s="36" t="s">
        <v>340</v>
      </c>
      <c r="I23" s="36">
        <v>458.45909231494875</v>
      </c>
      <c r="J23" s="36">
        <v>598.63538869078275</v>
      </c>
      <c r="K23" s="36">
        <v>409.07296931497916</v>
      </c>
      <c r="L23" s="36">
        <v>49.386122999969601</v>
      </c>
      <c r="M23" s="36">
        <v>910.86948900572906</v>
      </c>
      <c r="N23" s="36">
        <v>146.22499200000252</v>
      </c>
      <c r="O23" s="36">
        <v>1.3350396010000001</v>
      </c>
      <c r="P23" s="36">
        <v>2.0550443359999999</v>
      </c>
      <c r="Q23" s="36">
        <v>1.191193001</v>
      </c>
      <c r="R23" s="36">
        <v>0.14384659999999999</v>
      </c>
      <c r="S23" s="36">
        <v>1.8674183360000001</v>
      </c>
      <c r="T23" s="36">
        <v>0.18762599999999999</v>
      </c>
      <c r="U23" s="36" t="s">
        <v>340</v>
      </c>
      <c r="V23" s="36" t="s">
        <v>340</v>
      </c>
      <c r="W23" s="36">
        <v>459.79413191594875</v>
      </c>
      <c r="X23" s="36">
        <v>600.69043302678278</v>
      </c>
      <c r="Y23" s="36">
        <v>1060.4845649427316</v>
      </c>
      <c r="Z23" s="36">
        <v>14.88354222268239</v>
      </c>
      <c r="AA23" s="36">
        <v>7.1738673513329116</v>
      </c>
      <c r="AB23" s="36">
        <v>7.1738673510000002</v>
      </c>
      <c r="AC23" s="36">
        <v>5.2533113495629165</v>
      </c>
      <c r="AD23" s="36">
        <v>2.4162550261930935</v>
      </c>
      <c r="AE23" s="36">
        <v>41.456144194852143</v>
      </c>
      <c r="AF23" s="36">
        <v>43.872399221045242</v>
      </c>
      <c r="AG23" s="36" t="s">
        <v>340</v>
      </c>
      <c r="AH23" s="36" t="s">
        <v>340</v>
      </c>
      <c r="AI23" s="36" t="s">
        <v>340</v>
      </c>
      <c r="AJ23" s="36">
        <v>0.41129954569644817</v>
      </c>
      <c r="AK23" s="36">
        <v>0.49696441813824566</v>
      </c>
      <c r="AL23" s="36">
        <v>1.2429484523719805</v>
      </c>
      <c r="AM23" s="36">
        <v>5.664610895259365</v>
      </c>
      <c r="AN23" s="36">
        <v>2.9132194443313391</v>
      </c>
      <c r="AO23" s="36">
        <v>42.699092647224127</v>
      </c>
      <c r="AP23" s="36">
        <v>928.12127062299999</v>
      </c>
      <c r="AQ23" s="36">
        <v>499.75760725800001</v>
      </c>
      <c r="AR23" s="36">
        <v>1427.8788778809999</v>
      </c>
      <c r="AS23" s="36">
        <v>294.54640701699998</v>
      </c>
      <c r="AT23" s="36">
        <v>1274.9923313530001</v>
      </c>
      <c r="AU23" s="36">
        <v>3210.8096648589999</v>
      </c>
      <c r="AV23" s="36">
        <v>1175.850833899</v>
      </c>
      <c r="AW23" s="36">
        <v>2961.1419057809999</v>
      </c>
      <c r="AX23" s="36">
        <v>1172.945241807</v>
      </c>
      <c r="AY23" s="36">
        <v>2953.824761243</v>
      </c>
      <c r="AZ23" s="36">
        <v>4.2918557542857148</v>
      </c>
      <c r="BA23" s="36">
        <v>8.5837115085714295</v>
      </c>
      <c r="BB23" s="36">
        <v>3.8752334469999998</v>
      </c>
      <c r="BC23" s="36">
        <v>210.30906381400001</v>
      </c>
      <c r="BD23" s="36">
        <v>529.62073425699998</v>
      </c>
      <c r="BE23" s="36">
        <v>0.32822417571428575</v>
      </c>
      <c r="BF23" s="36">
        <v>0.65644835285714287</v>
      </c>
      <c r="BG23" s="36">
        <v>3.1650338219999998</v>
      </c>
      <c r="BH23" s="36">
        <v>37.221031046</v>
      </c>
      <c r="BI23" s="36">
        <v>0.88</v>
      </c>
      <c r="BJ23" s="36">
        <v>1.27</v>
      </c>
      <c r="BK23" s="36">
        <v>2.2000000000000011</v>
      </c>
      <c r="BL23" s="36">
        <v>3.2399999999999998</v>
      </c>
    </row>
    <row r="24" spans="1:64" s="37" customFormat="1" x14ac:dyDescent="0.2">
      <c r="A24" s="6">
        <v>21</v>
      </c>
      <c r="B24" s="34" t="s">
        <v>106</v>
      </c>
      <c r="C24" s="34" t="s">
        <v>126</v>
      </c>
      <c r="D24" s="41">
        <v>6.5031882479999998</v>
      </c>
      <c r="E24" s="36">
        <v>0</v>
      </c>
      <c r="F24" s="36" t="s">
        <v>340</v>
      </c>
      <c r="G24" s="36" t="s">
        <v>340</v>
      </c>
      <c r="H24" s="36" t="s">
        <v>340</v>
      </c>
      <c r="I24" s="36">
        <v>138.77710711629567</v>
      </c>
      <c r="J24" s="36">
        <v>335.73621011832211</v>
      </c>
      <c r="K24" s="36">
        <v>117.04267361628169</v>
      </c>
      <c r="L24" s="36">
        <v>21.734433500013985</v>
      </c>
      <c r="M24" s="36">
        <v>398.71287373464168</v>
      </c>
      <c r="N24" s="36">
        <v>75.800443499976097</v>
      </c>
      <c r="O24" s="36">
        <v>1.9927396550000001</v>
      </c>
      <c r="P24" s="36">
        <v>3.0618712800000001</v>
      </c>
      <c r="Q24" s="36">
        <v>1.7734074280000001</v>
      </c>
      <c r="R24" s="36">
        <v>0.21933222699999999</v>
      </c>
      <c r="S24" s="36">
        <v>2.7757857660000003</v>
      </c>
      <c r="T24" s="36">
        <v>0.28608551400000004</v>
      </c>
      <c r="U24" s="36" t="s">
        <v>340</v>
      </c>
      <c r="V24" s="36" t="s">
        <v>340</v>
      </c>
      <c r="W24" s="36">
        <v>140.76984677129568</v>
      </c>
      <c r="X24" s="36">
        <v>338.7980813983221</v>
      </c>
      <c r="Y24" s="36">
        <v>479.56792816961774</v>
      </c>
      <c r="Z24" s="36">
        <v>5.6583941139277929</v>
      </c>
      <c r="AA24" s="36">
        <v>2.727345962913196</v>
      </c>
      <c r="AB24" s="36">
        <v>2.7273459629999999</v>
      </c>
      <c r="AC24" s="36">
        <v>1.1573321624587267</v>
      </c>
      <c r="AD24" s="36">
        <v>2.2436542527335175</v>
      </c>
      <c r="AE24" s="36">
        <v>28.470107715930244</v>
      </c>
      <c r="AF24" s="36">
        <v>30.713761968663764</v>
      </c>
      <c r="AG24" s="36" t="s">
        <v>340</v>
      </c>
      <c r="AH24" s="36" t="s">
        <v>340</v>
      </c>
      <c r="AI24" s="36" t="s">
        <v>340</v>
      </c>
      <c r="AJ24" s="36">
        <v>0.1563509294836703</v>
      </c>
      <c r="AK24" s="36">
        <v>0.18893489846519856</v>
      </c>
      <c r="AL24" s="36">
        <v>0.47254155644810986</v>
      </c>
      <c r="AM24" s="36">
        <v>1.313683091942397</v>
      </c>
      <c r="AN24" s="36">
        <v>2.4325891511987159</v>
      </c>
      <c r="AO24" s="36">
        <v>28.942649272378354</v>
      </c>
      <c r="AP24" s="36">
        <v>561.64168143300003</v>
      </c>
      <c r="AQ24" s="36">
        <v>302.42244384899999</v>
      </c>
      <c r="AR24" s="36">
        <v>864.06412528200008</v>
      </c>
      <c r="AS24" s="36">
        <v>174.08341593399999</v>
      </c>
      <c r="AT24" s="36">
        <v>1013.462856815</v>
      </c>
      <c r="AU24" s="36">
        <v>2560.4812311669998</v>
      </c>
      <c r="AV24" s="36">
        <v>888.11230832700005</v>
      </c>
      <c r="AW24" s="36">
        <v>2243.7871120270001</v>
      </c>
      <c r="AX24" s="36">
        <v>883.93367466200004</v>
      </c>
      <c r="AY24" s="36">
        <v>2233.2299288039999</v>
      </c>
      <c r="AZ24" s="36">
        <v>1.9215408771428573</v>
      </c>
      <c r="BA24" s="36">
        <v>3.8430817542857145</v>
      </c>
      <c r="BB24" s="36">
        <v>1.518151743</v>
      </c>
      <c r="BC24" s="36">
        <v>107.08420300500001</v>
      </c>
      <c r="BD24" s="36">
        <v>270.54478623</v>
      </c>
      <c r="BE24" s="36">
        <v>0.12858428</v>
      </c>
      <c r="BF24" s="36">
        <v>0.25716856142857142</v>
      </c>
      <c r="BG24" s="36">
        <v>4.0169960839999996</v>
      </c>
      <c r="BH24" s="36">
        <v>25.098891649999999</v>
      </c>
      <c r="BI24" s="36">
        <v>0.75</v>
      </c>
      <c r="BJ24" s="36">
        <v>1.4300000000000004</v>
      </c>
      <c r="BK24" s="36">
        <v>1.17</v>
      </c>
      <c r="BL24" s="36">
        <v>1.8000000000000003</v>
      </c>
    </row>
    <row r="25" spans="1:64" s="37" customFormat="1" x14ac:dyDescent="0.2">
      <c r="A25" s="6">
        <v>22</v>
      </c>
      <c r="B25" s="34" t="s">
        <v>106</v>
      </c>
      <c r="C25" s="34" t="s">
        <v>127</v>
      </c>
      <c r="D25" s="41">
        <v>6.6158894210000003</v>
      </c>
      <c r="E25" s="36">
        <v>1</v>
      </c>
      <c r="F25" s="36">
        <v>1</v>
      </c>
      <c r="G25" s="36">
        <v>0</v>
      </c>
      <c r="H25" s="36">
        <v>0</v>
      </c>
      <c r="I25" s="36">
        <v>25.675579345606764</v>
      </c>
      <c r="J25" s="36">
        <v>88.342565964421624</v>
      </c>
      <c r="K25" s="36">
        <v>22.182160845600905</v>
      </c>
      <c r="L25" s="36">
        <v>3.4934185000058582</v>
      </c>
      <c r="M25" s="36">
        <v>99.684868810030594</v>
      </c>
      <c r="N25" s="36">
        <v>14.333276499997789</v>
      </c>
      <c r="O25" s="36">
        <v>0.72742122599999992</v>
      </c>
      <c r="P25" s="36">
        <v>1.1943071540000001</v>
      </c>
      <c r="Q25" s="36">
        <v>0.68259932699999992</v>
      </c>
      <c r="R25" s="36">
        <v>4.4821898999999998E-2</v>
      </c>
      <c r="S25" s="36">
        <v>1.135843806</v>
      </c>
      <c r="T25" s="36">
        <v>5.8463347999999998E-2</v>
      </c>
      <c r="U25" s="36">
        <v>4.7199999999999999E-2</v>
      </c>
      <c r="V25" s="36">
        <v>0.11209999999999999</v>
      </c>
      <c r="W25" s="36">
        <v>26.450200571606764</v>
      </c>
      <c r="X25" s="36">
        <v>89.648973118421623</v>
      </c>
      <c r="Y25" s="36">
        <v>116.09917369002838</v>
      </c>
      <c r="Z25" s="36">
        <v>1.2522702937828745</v>
      </c>
      <c r="AA25" s="36">
        <v>0.60359428160334538</v>
      </c>
      <c r="AB25" s="36">
        <v>0.60359428199999998</v>
      </c>
      <c r="AC25" s="36">
        <v>0.2876649088550296</v>
      </c>
      <c r="AD25" s="36">
        <v>1.0248207002144765</v>
      </c>
      <c r="AE25" s="36">
        <v>10.848670698754981</v>
      </c>
      <c r="AF25" s="36">
        <v>11.87349139896946</v>
      </c>
      <c r="AG25" s="36">
        <v>5.9573736399682799E-3</v>
      </c>
      <c r="AH25" s="36">
        <v>1.0134382743854085E-2</v>
      </c>
      <c r="AI25" s="36">
        <v>3.2457415003965109E-2</v>
      </c>
      <c r="AJ25" s="36">
        <v>3.460148166472795E-2</v>
      </c>
      <c r="AK25" s="36">
        <v>4.1813552783895369E-2</v>
      </c>
      <c r="AL25" s="36">
        <v>0.10457909826948467</v>
      </c>
      <c r="AM25" s="36">
        <v>0.32822376415972582</v>
      </c>
      <c r="AN25" s="36">
        <v>1.0767686357422259</v>
      </c>
      <c r="AO25" s="36">
        <v>10.98570721202843</v>
      </c>
      <c r="AP25" s="36">
        <v>425.12079079199998</v>
      </c>
      <c r="AQ25" s="36">
        <v>228.911195042</v>
      </c>
      <c r="AR25" s="36">
        <v>654.03198583400001</v>
      </c>
      <c r="AS25" s="36">
        <v>93.668757674999995</v>
      </c>
      <c r="AT25" s="36">
        <v>937.48483325699999</v>
      </c>
      <c r="AU25" s="36">
        <v>2368.8942865250001</v>
      </c>
      <c r="AV25" s="36">
        <v>677.58697088500003</v>
      </c>
      <c r="AW25" s="36">
        <v>1712.1683967680001</v>
      </c>
      <c r="AX25" s="36">
        <v>667.58798375200001</v>
      </c>
      <c r="AY25" s="36">
        <v>1686.9023416289999</v>
      </c>
      <c r="AZ25" s="36">
        <v>3.6835954028571432</v>
      </c>
      <c r="BA25" s="36">
        <v>7.3671908071428573</v>
      </c>
      <c r="BB25" s="36">
        <v>1.3662419750000001</v>
      </c>
      <c r="BC25" s="36">
        <v>69.070112320999996</v>
      </c>
      <c r="BD25" s="36">
        <v>174.53060427599999</v>
      </c>
      <c r="BE25" s="36">
        <v>0.11571784</v>
      </c>
      <c r="BF25" s="36">
        <v>0.23143568142857143</v>
      </c>
      <c r="BG25" s="36">
        <v>1.546527963</v>
      </c>
      <c r="BH25" s="36">
        <v>20.71519911</v>
      </c>
      <c r="BI25" s="36">
        <v>0.2</v>
      </c>
      <c r="BJ25" s="36">
        <v>0.33</v>
      </c>
      <c r="BK25" s="36">
        <v>0.56000000000000016</v>
      </c>
      <c r="BL25" s="36">
        <v>0.63000000000000012</v>
      </c>
    </row>
    <row r="26" spans="1:64" s="37" customFormat="1" x14ac:dyDescent="0.2">
      <c r="A26" s="6">
        <v>23</v>
      </c>
      <c r="B26" s="34" t="s">
        <v>106</v>
      </c>
      <c r="C26" s="34" t="s">
        <v>128</v>
      </c>
      <c r="D26" s="41">
        <v>6.348903387</v>
      </c>
      <c r="E26" s="36">
        <v>0</v>
      </c>
      <c r="F26" s="36" t="s">
        <v>340</v>
      </c>
      <c r="G26" s="36" t="s">
        <v>340</v>
      </c>
      <c r="H26" s="36" t="s">
        <v>340</v>
      </c>
      <c r="I26" s="36">
        <v>79.484620530078928</v>
      </c>
      <c r="J26" s="36">
        <v>242.3349853299967</v>
      </c>
      <c r="K26" s="36">
        <v>66.875975530060941</v>
      </c>
      <c r="L26" s="36">
        <v>12.608645000017983</v>
      </c>
      <c r="M26" s="36">
        <v>272.03704286007417</v>
      </c>
      <c r="N26" s="36">
        <v>49.782563000001431</v>
      </c>
      <c r="O26" s="36">
        <v>0.48714250800000003</v>
      </c>
      <c r="P26" s="36">
        <v>0.70769773899999999</v>
      </c>
      <c r="Q26" s="36">
        <v>0.43209504200000004</v>
      </c>
      <c r="R26" s="36">
        <v>5.5047466000000003E-2</v>
      </c>
      <c r="S26" s="36">
        <v>0.63589669599999998</v>
      </c>
      <c r="T26" s="36">
        <v>7.1801042999999995E-2</v>
      </c>
      <c r="U26" s="36" t="s">
        <v>340</v>
      </c>
      <c r="V26" s="36" t="s">
        <v>340</v>
      </c>
      <c r="W26" s="36">
        <v>79.971763038078933</v>
      </c>
      <c r="X26" s="36">
        <v>243.04268306899669</v>
      </c>
      <c r="Y26" s="36">
        <v>323.01444610707563</v>
      </c>
      <c r="Z26" s="36">
        <v>3.6573948130799034</v>
      </c>
      <c r="AA26" s="36">
        <v>1.7624232185473994</v>
      </c>
      <c r="AB26" s="36">
        <v>1.762423219</v>
      </c>
      <c r="AC26" s="36">
        <v>0.58487017955381182</v>
      </c>
      <c r="AD26" s="36">
        <v>1.3112137929682504</v>
      </c>
      <c r="AE26" s="36">
        <v>14.816101326237128</v>
      </c>
      <c r="AF26" s="36">
        <v>16.127315119205377</v>
      </c>
      <c r="AG26" s="36" t="s">
        <v>340</v>
      </c>
      <c r="AH26" s="36" t="s">
        <v>340</v>
      </c>
      <c r="AI26" s="36" t="s">
        <v>340</v>
      </c>
      <c r="AJ26" s="36">
        <v>0.10103204069430294</v>
      </c>
      <c r="AK26" s="36">
        <v>0.1220905805320722</v>
      </c>
      <c r="AL26" s="36">
        <v>0.30535847755466727</v>
      </c>
      <c r="AM26" s="36">
        <v>0.68590222024811476</v>
      </c>
      <c r="AN26" s="36">
        <v>1.4333043735003226</v>
      </c>
      <c r="AO26" s="36">
        <v>15.121459803791796</v>
      </c>
      <c r="AP26" s="36">
        <v>353.83128413999998</v>
      </c>
      <c r="AQ26" s="36">
        <v>190.52453761300001</v>
      </c>
      <c r="AR26" s="36">
        <v>544.35582175299999</v>
      </c>
      <c r="AS26" s="36">
        <v>52.638816622999997</v>
      </c>
      <c r="AT26" s="36">
        <v>737.32071861400004</v>
      </c>
      <c r="AU26" s="36">
        <v>1936.732574204</v>
      </c>
      <c r="AV26" s="36">
        <v>604.24623889899999</v>
      </c>
      <c r="AW26" s="36">
        <v>1587.1836287430001</v>
      </c>
      <c r="AX26" s="36">
        <v>599.43191831700005</v>
      </c>
      <c r="AY26" s="36">
        <v>1574.5377729320001</v>
      </c>
      <c r="AZ26" s="36">
        <v>0.73037345285714295</v>
      </c>
      <c r="BA26" s="36">
        <v>1.4607469057142859</v>
      </c>
      <c r="BB26" s="36">
        <v>1.4881241039999999</v>
      </c>
      <c r="BC26" s="36">
        <v>64.855641355000003</v>
      </c>
      <c r="BD26" s="36">
        <v>170.357390025</v>
      </c>
      <c r="BE26" s="36">
        <v>0.12604100142857144</v>
      </c>
      <c r="BF26" s="36">
        <v>0.25208200428571431</v>
      </c>
      <c r="BG26" s="36">
        <v>7.0508633029999999</v>
      </c>
      <c r="BH26" s="36">
        <v>21.584151009999999</v>
      </c>
      <c r="BI26" s="36">
        <v>0.42</v>
      </c>
      <c r="BJ26" s="36">
        <v>0.63000000000000012</v>
      </c>
      <c r="BK26" s="36">
        <v>0.84000000000000019</v>
      </c>
      <c r="BL26" s="36">
        <v>1.0300000000000002</v>
      </c>
    </row>
    <row r="27" spans="1:64" s="37" customFormat="1" x14ac:dyDescent="0.2">
      <c r="A27" s="6">
        <v>24</v>
      </c>
      <c r="B27" s="34" t="s">
        <v>106</v>
      </c>
      <c r="C27" s="34" t="s">
        <v>129</v>
      </c>
      <c r="D27" s="41">
        <v>6.4861645069999998</v>
      </c>
      <c r="E27" s="36">
        <v>0</v>
      </c>
      <c r="F27" s="36" t="s">
        <v>340</v>
      </c>
      <c r="G27" s="36" t="s">
        <v>340</v>
      </c>
      <c r="H27" s="36" t="s">
        <v>340</v>
      </c>
      <c r="I27" s="36">
        <v>22.640411695204875</v>
      </c>
      <c r="J27" s="36">
        <v>97.09669776177067</v>
      </c>
      <c r="K27" s="36">
        <v>19.106533695201264</v>
      </c>
      <c r="L27" s="36">
        <v>3.5338780000036096</v>
      </c>
      <c r="M27" s="36">
        <v>103.25184745697341</v>
      </c>
      <c r="N27" s="36">
        <v>16.485262000002134</v>
      </c>
      <c r="O27" s="36">
        <v>0.40842895199999996</v>
      </c>
      <c r="P27" s="36">
        <v>0.68549753200000008</v>
      </c>
      <c r="Q27" s="36">
        <v>0.37888430399999995</v>
      </c>
      <c r="R27" s="36">
        <v>2.9544648E-2</v>
      </c>
      <c r="S27" s="36">
        <v>0.64696103500000002</v>
      </c>
      <c r="T27" s="36">
        <v>3.8536497000000003E-2</v>
      </c>
      <c r="U27" s="36" t="s">
        <v>340</v>
      </c>
      <c r="V27" s="36" t="s">
        <v>340</v>
      </c>
      <c r="W27" s="36">
        <v>23.048840647204877</v>
      </c>
      <c r="X27" s="36">
        <v>97.78219529377067</v>
      </c>
      <c r="Y27" s="36">
        <v>120.83103594097554</v>
      </c>
      <c r="Z27" s="36">
        <v>1.2515373399830538</v>
      </c>
      <c r="AA27" s="36">
        <v>0.60317229655276616</v>
      </c>
      <c r="AB27" s="36">
        <v>0.60317229699999997</v>
      </c>
      <c r="AC27" s="36">
        <v>0.2570605363139068</v>
      </c>
      <c r="AD27" s="36">
        <v>1.1942373833422804</v>
      </c>
      <c r="AE27" s="36">
        <v>11.742393492101382</v>
      </c>
      <c r="AF27" s="36">
        <v>12.936630875443663</v>
      </c>
      <c r="AG27" s="36" t="s">
        <v>340</v>
      </c>
      <c r="AH27" s="36" t="s">
        <v>340</v>
      </c>
      <c r="AI27" s="36" t="s">
        <v>340</v>
      </c>
      <c r="AJ27" s="36">
        <v>3.4577163760738008E-2</v>
      </c>
      <c r="AK27" s="36">
        <v>4.1784320081403481E-2</v>
      </c>
      <c r="AL27" s="36">
        <v>0.10450598490161607</v>
      </c>
      <c r="AM27" s="36">
        <v>0.29163770007464479</v>
      </c>
      <c r="AN27" s="36">
        <v>1.2360217034236838</v>
      </c>
      <c r="AO27" s="36">
        <v>11.846899477002998</v>
      </c>
      <c r="AP27" s="36">
        <v>434.38771733599998</v>
      </c>
      <c r="AQ27" s="36">
        <v>233.90107856500001</v>
      </c>
      <c r="AR27" s="36">
        <v>668.28879590099996</v>
      </c>
      <c r="AS27" s="36">
        <v>80.779967468999999</v>
      </c>
      <c r="AT27" s="36">
        <v>1139.4567832709999</v>
      </c>
      <c r="AU27" s="36">
        <v>2726.8709985189998</v>
      </c>
      <c r="AV27" s="36">
        <v>764.91781069199999</v>
      </c>
      <c r="AW27" s="36">
        <v>1830.5496310599999</v>
      </c>
      <c r="AX27" s="36">
        <v>750.18404865800005</v>
      </c>
      <c r="AY27" s="36">
        <v>1795.2897870899999</v>
      </c>
      <c r="AZ27" s="36">
        <v>1.6957703242857145</v>
      </c>
      <c r="BA27" s="36">
        <v>3.391540648571429</v>
      </c>
      <c r="BB27" s="36">
        <v>1.8308013139999999</v>
      </c>
      <c r="BC27" s="36">
        <v>82.240876318000005</v>
      </c>
      <c r="BD27" s="36">
        <v>196.813309479</v>
      </c>
      <c r="BE27" s="36">
        <v>0.15506504571428573</v>
      </c>
      <c r="BF27" s="36">
        <v>0.31013009142857145</v>
      </c>
      <c r="BG27" s="36">
        <v>3.361461764</v>
      </c>
      <c r="BH27" s="36">
        <v>27.561866787</v>
      </c>
      <c r="BI27" s="36">
        <v>0.51</v>
      </c>
      <c r="BJ27" s="36">
        <v>0.76000000000000012</v>
      </c>
      <c r="BK27" s="36">
        <v>2.0100000000000007</v>
      </c>
      <c r="BL27" s="36">
        <v>2.3299999999999996</v>
      </c>
    </row>
    <row r="28" spans="1:64" s="37" customFormat="1" x14ac:dyDescent="0.2">
      <c r="A28" s="6">
        <v>25</v>
      </c>
      <c r="B28" s="34" t="s">
        <v>131</v>
      </c>
      <c r="C28" s="34" t="s">
        <v>130</v>
      </c>
      <c r="D28" s="163">
        <v>5.4492005020000001</v>
      </c>
      <c r="E28" s="36">
        <v>519</v>
      </c>
      <c r="F28" s="36">
        <v>0</v>
      </c>
      <c r="G28" s="36">
        <v>18</v>
      </c>
      <c r="H28" s="36">
        <v>501</v>
      </c>
      <c r="I28" s="36">
        <v>1.5624382519232025</v>
      </c>
      <c r="J28" s="36">
        <v>146.07693882567671</v>
      </c>
      <c r="K28" s="36">
        <v>1.5624382519232025</v>
      </c>
      <c r="L28" s="36">
        <v>0</v>
      </c>
      <c r="M28" s="36">
        <v>92.068112577381314</v>
      </c>
      <c r="N28" s="36">
        <v>55.571264500218589</v>
      </c>
      <c r="O28" s="36">
        <v>1.8642613870000002</v>
      </c>
      <c r="P28" s="36">
        <v>3.3490699450000001</v>
      </c>
      <c r="Q28" s="36">
        <v>1.7574156330000001</v>
      </c>
      <c r="R28" s="36">
        <v>0.106845754</v>
      </c>
      <c r="S28" s="36">
        <v>3.209705918</v>
      </c>
      <c r="T28" s="36">
        <v>0.139364027</v>
      </c>
      <c r="U28" s="36">
        <v>0.25500000000000006</v>
      </c>
      <c r="V28" s="36">
        <v>0.61199999999999999</v>
      </c>
      <c r="W28" s="36">
        <v>3.6816996389232024</v>
      </c>
      <c r="X28" s="36">
        <v>150.0380087706767</v>
      </c>
      <c r="Y28" s="36">
        <v>153.71970840959989</v>
      </c>
      <c r="Z28" s="36">
        <v>0.64595506412356052</v>
      </c>
      <c r="AA28" s="36">
        <v>0.13823438372244215</v>
      </c>
      <c r="AB28" s="36">
        <v>0.13823438399999999</v>
      </c>
      <c r="AC28" s="36">
        <v>3.2825059064509263E-2</v>
      </c>
      <c r="AD28" s="36">
        <v>3.6910595964282154</v>
      </c>
      <c r="AE28" s="36">
        <v>33.219536367853863</v>
      </c>
      <c r="AF28" s="36">
        <v>36.910595964282102</v>
      </c>
      <c r="AG28" s="36">
        <v>2.5159962586595287E-2</v>
      </c>
      <c r="AH28" s="36">
        <v>4.280085589443796E-2</v>
      </c>
      <c r="AI28" s="36">
        <v>0.13707841685110536</v>
      </c>
      <c r="AJ28" s="36">
        <v>7.9255658918458878E-3</v>
      </c>
      <c r="AK28" s="36">
        <v>9.5775904848933099E-3</v>
      </c>
      <c r="AL28" s="36">
        <v>2.3954333220168617E-2</v>
      </c>
      <c r="AM28" s="36">
        <v>6.5910587542950441E-2</v>
      </c>
      <c r="AN28" s="36">
        <v>3.7434380428075467</v>
      </c>
      <c r="AO28" s="36">
        <v>33.380569117925134</v>
      </c>
      <c r="AP28" s="36">
        <v>2036.9239794729999</v>
      </c>
      <c r="AQ28" s="36">
        <v>1096.805219716</v>
      </c>
      <c r="AR28" s="36">
        <v>3133.7291991889997</v>
      </c>
      <c r="AS28" s="36">
        <v>21.644486141000002</v>
      </c>
      <c r="AT28" s="36">
        <v>5292.6773080319999</v>
      </c>
      <c r="AU28" s="36">
        <v>11188.381839866001</v>
      </c>
      <c r="AV28" s="36">
        <v>5711.6527948490002</v>
      </c>
      <c r="AW28" s="36">
        <v>12074.069263306001</v>
      </c>
      <c r="AX28" s="36">
        <v>5265.1448942779998</v>
      </c>
      <c r="AY28" s="36">
        <v>11130.180075406</v>
      </c>
      <c r="AZ28" s="36">
        <v>9.9663811428571433E-2</v>
      </c>
      <c r="BA28" s="36">
        <v>0.19932762428571429</v>
      </c>
      <c r="BB28" s="36">
        <v>39.186491277000002</v>
      </c>
      <c r="BC28" s="36">
        <v>6353.3863108679998</v>
      </c>
      <c r="BD28" s="36">
        <v>13430.652935197</v>
      </c>
      <c r="BE28" s="36">
        <v>0.34641523285714287</v>
      </c>
      <c r="BF28" s="36">
        <v>0.69283046714285723</v>
      </c>
      <c r="BG28" s="36">
        <v>27.856514237999999</v>
      </c>
      <c r="BH28" s="36">
        <v>433.22915834499997</v>
      </c>
      <c r="BI28" s="36">
        <v>0</v>
      </c>
      <c r="BJ28" s="36">
        <v>0</v>
      </c>
      <c r="BK28" s="36">
        <v>0</v>
      </c>
      <c r="BL28" s="36">
        <v>0</v>
      </c>
    </row>
    <row r="29" spans="1:64" s="37" customFormat="1" x14ac:dyDescent="0.2">
      <c r="A29" s="6">
        <v>26</v>
      </c>
      <c r="B29" s="34" t="s">
        <v>131</v>
      </c>
      <c r="C29" s="34" t="s">
        <v>132</v>
      </c>
      <c r="D29" s="163">
        <v>5.4750123989999997</v>
      </c>
      <c r="E29" s="36">
        <v>2</v>
      </c>
      <c r="F29" s="36">
        <v>0</v>
      </c>
      <c r="G29" s="36">
        <v>1</v>
      </c>
      <c r="H29" s="36">
        <v>1</v>
      </c>
      <c r="I29" s="36">
        <v>0.21054510838563645</v>
      </c>
      <c r="J29" s="36">
        <v>29.140103250204135</v>
      </c>
      <c r="K29" s="36">
        <v>0.20959310838622103</v>
      </c>
      <c r="L29" s="36">
        <v>9.5199999941542046E-4</v>
      </c>
      <c r="M29" s="36">
        <v>10.701965358637173</v>
      </c>
      <c r="N29" s="36">
        <v>18.648682999952598</v>
      </c>
      <c r="O29" s="36">
        <v>0.40294248799999999</v>
      </c>
      <c r="P29" s="36">
        <v>0.68204470099999992</v>
      </c>
      <c r="Q29" s="36">
        <v>0.33773919499999999</v>
      </c>
      <c r="R29" s="36">
        <v>6.5203292999999996E-2</v>
      </c>
      <c r="S29" s="36">
        <v>0.59699692699999996</v>
      </c>
      <c r="T29" s="36">
        <v>8.5047773999999993E-2</v>
      </c>
      <c r="U29" s="36">
        <v>6.0000000000000001E-3</v>
      </c>
      <c r="V29" s="36">
        <v>1.44E-2</v>
      </c>
      <c r="W29" s="36">
        <v>0.61948759638563644</v>
      </c>
      <c r="X29" s="36">
        <v>29.836547951204132</v>
      </c>
      <c r="Y29" s="36">
        <v>30.456035547589767</v>
      </c>
      <c r="Z29" s="36">
        <v>7.5336710304007279E-2</v>
      </c>
      <c r="AA29" s="36">
        <v>1.6122056005057551E-2</v>
      </c>
      <c r="AB29" s="36">
        <v>1.6122055999999999E-2</v>
      </c>
      <c r="AC29" s="36">
        <v>2.2378127043223869E-3</v>
      </c>
      <c r="AD29" s="36">
        <v>0.23875329314025528</v>
      </c>
      <c r="AE29" s="36">
        <v>2.1487796382622975</v>
      </c>
      <c r="AF29" s="36">
        <v>2.3875329314025531</v>
      </c>
      <c r="AG29" s="36">
        <v>6.6141049765738142E-4</v>
      </c>
      <c r="AH29" s="36">
        <v>1.1251580879688789E-3</v>
      </c>
      <c r="AI29" s="36">
        <v>3.6035468493057338E-3</v>
      </c>
      <c r="AJ29" s="36">
        <v>9.4446201286047557E-4</v>
      </c>
      <c r="AK29" s="36">
        <v>1.1413280150799629E-3</v>
      </c>
      <c r="AL29" s="36">
        <v>2.854554246170989E-3</v>
      </c>
      <c r="AM29" s="36">
        <v>3.843685214840244E-3</v>
      </c>
      <c r="AN29" s="36">
        <v>0.24101977924330412</v>
      </c>
      <c r="AO29" s="36">
        <v>2.1552377393577742</v>
      </c>
      <c r="AP29" s="36">
        <v>838.66195254900003</v>
      </c>
      <c r="AQ29" s="36">
        <v>451.58720521800001</v>
      </c>
      <c r="AR29" s="36">
        <v>1290.249157767</v>
      </c>
      <c r="AS29" s="36">
        <v>20.831963556000002</v>
      </c>
      <c r="AT29" s="36">
        <v>2406.0670644880001</v>
      </c>
      <c r="AU29" s="36">
        <v>5712.6320107370002</v>
      </c>
      <c r="AV29" s="36">
        <v>1415.0909545070001</v>
      </c>
      <c r="AW29" s="36">
        <v>3359.7957447379999</v>
      </c>
      <c r="AX29" s="36">
        <v>1334.193721121</v>
      </c>
      <c r="AY29" s="36">
        <v>3167.724571063</v>
      </c>
      <c r="AZ29" s="36">
        <v>2.8683987142857144E-2</v>
      </c>
      <c r="BA29" s="36">
        <v>5.7367975714285716E-2</v>
      </c>
      <c r="BB29" s="36">
        <v>8.0830153649999996</v>
      </c>
      <c r="BC29" s="36">
        <v>713.66134131399997</v>
      </c>
      <c r="BD29" s="36">
        <v>1694.4185319640001</v>
      </c>
      <c r="BE29" s="36">
        <v>7.1455227142857153E-2</v>
      </c>
      <c r="BF29" s="36">
        <v>0.14291045428571431</v>
      </c>
      <c r="BG29" s="36">
        <v>14.568660455</v>
      </c>
      <c r="BH29" s="36">
        <v>75.713086958999995</v>
      </c>
      <c r="BI29" s="36">
        <v>0</v>
      </c>
      <c r="BJ29" s="36">
        <v>0</v>
      </c>
      <c r="BK29" s="36">
        <v>0</v>
      </c>
      <c r="BL29" s="36">
        <v>0</v>
      </c>
    </row>
    <row r="30" spans="1:64" s="37" customFormat="1" x14ac:dyDescent="0.2">
      <c r="A30" s="6">
        <v>27</v>
      </c>
      <c r="B30" s="34" t="s">
        <v>131</v>
      </c>
      <c r="C30" s="34" t="s">
        <v>133</v>
      </c>
      <c r="D30" s="163">
        <v>5.2199108650000001</v>
      </c>
      <c r="E30" s="36">
        <v>16</v>
      </c>
      <c r="F30" s="36">
        <v>0</v>
      </c>
      <c r="G30" s="36">
        <v>5</v>
      </c>
      <c r="H30" s="36">
        <v>11</v>
      </c>
      <c r="I30" s="36">
        <v>2.1617118521550754E-6</v>
      </c>
      <c r="J30" s="36">
        <v>2.6958614686147932E-2</v>
      </c>
      <c r="K30" s="36">
        <v>2.1617118521550754E-6</v>
      </c>
      <c r="L30" s="36">
        <v>0</v>
      </c>
      <c r="M30" s="36">
        <v>9.60776397999258E-4</v>
      </c>
      <c r="N30" s="36">
        <v>2.6000000000000828E-2</v>
      </c>
      <c r="O30" s="36">
        <v>1.102043E-3</v>
      </c>
      <c r="P30" s="36">
        <v>1.824771E-3</v>
      </c>
      <c r="Q30" s="36">
        <v>9.4032699999999992E-4</v>
      </c>
      <c r="R30" s="36">
        <v>1.6171600000000001E-4</v>
      </c>
      <c r="S30" s="36">
        <v>1.613836E-3</v>
      </c>
      <c r="T30" s="36">
        <v>2.1093499999999999E-4</v>
      </c>
      <c r="U30" s="36">
        <v>0.20100000000000004</v>
      </c>
      <c r="V30" s="36">
        <v>0.4824</v>
      </c>
      <c r="W30" s="36">
        <v>0.2021042047118522</v>
      </c>
      <c r="X30" s="36">
        <v>0.51118338568614796</v>
      </c>
      <c r="Y30" s="36">
        <v>0.71328759039800016</v>
      </c>
      <c r="Z30" s="36">
        <v>4.6301430650017684E-6</v>
      </c>
      <c r="AA30" s="36">
        <v>9.9085061591037832E-7</v>
      </c>
      <c r="AB30" s="36">
        <v>9.9085100000000004E-7</v>
      </c>
      <c r="AC30" s="36">
        <v>1.6354771230421893E-8</v>
      </c>
      <c r="AD30" s="36">
        <v>4.4079621150785493E-4</v>
      </c>
      <c r="AE30" s="36">
        <v>3.9671659035706948E-3</v>
      </c>
      <c r="AF30" s="36">
        <v>4.4079621150785505E-3</v>
      </c>
      <c r="AG30" s="36">
        <v>2.2791258368158051E-2</v>
      </c>
      <c r="AH30" s="36">
        <v>3.8771336074567717E-2</v>
      </c>
      <c r="AI30" s="36">
        <v>0.12417306283341283</v>
      </c>
      <c r="AJ30" s="36">
        <v>5.9395425249703761E-8</v>
      </c>
      <c r="AK30" s="36">
        <v>7.1775954863257042E-8</v>
      </c>
      <c r="AL30" s="36">
        <v>1.7951750418877869E-7</v>
      </c>
      <c r="AM30" s="36">
        <v>2.2791334118354531E-2</v>
      </c>
      <c r="AN30" s="36">
        <v>3.921220406203043E-2</v>
      </c>
      <c r="AO30" s="36">
        <v>0.12814040825448772</v>
      </c>
      <c r="AP30" s="36">
        <v>2.1920693529999999</v>
      </c>
      <c r="AQ30" s="36">
        <v>1.1803450360000001</v>
      </c>
      <c r="AR30" s="36">
        <v>3.3724143890000002</v>
      </c>
      <c r="AS30" s="36">
        <v>6.5307688000000003E-2</v>
      </c>
      <c r="AT30" s="36">
        <v>0.107126654</v>
      </c>
      <c r="AU30" s="36">
        <v>0.24877202100000001</v>
      </c>
      <c r="AV30" s="36">
        <v>0.31239949500000003</v>
      </c>
      <c r="AW30" s="36">
        <v>0.72546141200000003</v>
      </c>
      <c r="AX30" s="36">
        <v>0.28042998099999999</v>
      </c>
      <c r="AY30" s="36">
        <v>0.65122105900000005</v>
      </c>
      <c r="AZ30" s="36">
        <v>1.6978714285714288E-4</v>
      </c>
      <c r="BA30" s="36">
        <v>3.3957428571428577E-4</v>
      </c>
      <c r="BB30" s="36">
        <v>4.8938185399999998</v>
      </c>
      <c r="BC30" s="36">
        <v>400.55825650600002</v>
      </c>
      <c r="BD30" s="36">
        <v>930.185748472</v>
      </c>
      <c r="BE30" s="36">
        <v>4.3262185714285716E-2</v>
      </c>
      <c r="BF30" s="36">
        <v>8.6524372857142859E-2</v>
      </c>
      <c r="BG30" s="36">
        <v>6.3605425929999999</v>
      </c>
      <c r="BH30" s="36">
        <v>35.204424258000003</v>
      </c>
      <c r="BI30" s="36">
        <v>0</v>
      </c>
      <c r="BJ30" s="36">
        <v>0</v>
      </c>
      <c r="BK30" s="36">
        <v>0</v>
      </c>
      <c r="BL30" s="36">
        <v>0</v>
      </c>
    </row>
    <row r="31" spans="1:64" s="37" customFormat="1" x14ac:dyDescent="0.2">
      <c r="A31" s="6">
        <v>28</v>
      </c>
      <c r="B31" s="34" t="s">
        <v>131</v>
      </c>
      <c r="C31" s="34" t="s">
        <v>134</v>
      </c>
      <c r="D31" s="163">
        <v>5.283401156</v>
      </c>
      <c r="E31" s="36">
        <v>10</v>
      </c>
      <c r="F31" s="36">
        <v>0</v>
      </c>
      <c r="G31" s="36">
        <v>2</v>
      </c>
      <c r="H31" s="36">
        <v>8</v>
      </c>
      <c r="I31" s="36">
        <v>1.1723969175029961E-4</v>
      </c>
      <c r="J31" s="36">
        <v>0.79856424871547904</v>
      </c>
      <c r="K31" s="36">
        <v>1.1723969175029961E-4</v>
      </c>
      <c r="L31" s="36">
        <v>0</v>
      </c>
      <c r="M31" s="36">
        <v>2.0393488406279341E-2</v>
      </c>
      <c r="N31" s="36">
        <v>0.77828800000095</v>
      </c>
      <c r="O31" s="36">
        <v>1.3783598999999999E-2</v>
      </c>
      <c r="P31" s="36">
        <v>2.0130639999999998E-2</v>
      </c>
      <c r="Q31" s="36">
        <v>9.5808099999999986E-3</v>
      </c>
      <c r="R31" s="36">
        <v>4.2027890000000002E-3</v>
      </c>
      <c r="S31" s="36">
        <v>1.4648741E-2</v>
      </c>
      <c r="T31" s="36">
        <v>5.4818990000000001E-3</v>
      </c>
      <c r="U31" s="36">
        <v>6.0000000000000001E-3</v>
      </c>
      <c r="V31" s="36">
        <v>1.44E-2</v>
      </c>
      <c r="W31" s="36">
        <v>1.99008386917503E-2</v>
      </c>
      <c r="X31" s="36">
        <v>0.83309488871547899</v>
      </c>
      <c r="Y31" s="36">
        <v>0.85299572740722929</v>
      </c>
      <c r="Z31" s="36">
        <v>1.4210501326746784E-4</v>
      </c>
      <c r="AA31" s="36">
        <v>3.0410472839238113E-5</v>
      </c>
      <c r="AB31" s="36">
        <v>3.04105E-5</v>
      </c>
      <c r="AC31" s="36">
        <v>4.6765524391359533E-7</v>
      </c>
      <c r="AD31" s="36">
        <v>3.5537540406143978E-3</v>
      </c>
      <c r="AE31" s="36">
        <v>3.1983786365529579E-2</v>
      </c>
      <c r="AF31" s="36">
        <v>3.5537540406143979E-2</v>
      </c>
      <c r="AG31" s="36">
        <v>7.0334377561643701E-4</v>
      </c>
      <c r="AH31" s="36">
        <v>1.1964928596693411E-3</v>
      </c>
      <c r="AI31" s="36">
        <v>3.8320109154274845E-3</v>
      </c>
      <c r="AJ31" s="36">
        <v>1.822922497485612E-6</v>
      </c>
      <c r="AK31" s="36">
        <v>2.2028969798376125E-6</v>
      </c>
      <c r="AL31" s="36">
        <v>5.5096246167515131E-6</v>
      </c>
      <c r="AM31" s="36">
        <v>7.0563435335783617E-4</v>
      </c>
      <c r="AN31" s="36">
        <v>4.7524497972635761E-3</v>
      </c>
      <c r="AO31" s="36">
        <v>3.5821306905573821E-2</v>
      </c>
      <c r="AP31" s="36">
        <v>28.429460253999999</v>
      </c>
      <c r="AQ31" s="36">
        <v>15.308170906000001</v>
      </c>
      <c r="AR31" s="36">
        <v>43.737631159999999</v>
      </c>
      <c r="AS31" s="36">
        <v>1.0661933159999999</v>
      </c>
      <c r="AT31" s="36">
        <v>10.534847229</v>
      </c>
      <c r="AU31" s="36">
        <v>25.603587360999999</v>
      </c>
      <c r="AV31" s="36">
        <v>8.0804920520000003</v>
      </c>
      <c r="AW31" s="36">
        <v>19.638593677999999</v>
      </c>
      <c r="AX31" s="36">
        <v>7.5227537230000001</v>
      </c>
      <c r="AY31" s="36">
        <v>18.283082608000001</v>
      </c>
      <c r="AZ31" s="36">
        <v>1.5334814285714287E-3</v>
      </c>
      <c r="BA31" s="36">
        <v>3.0669628571428575E-3</v>
      </c>
      <c r="BB31" s="36">
        <v>3.2590220859999999</v>
      </c>
      <c r="BC31" s="36">
        <v>262.96141745400001</v>
      </c>
      <c r="BD31" s="36">
        <v>639.09380725599999</v>
      </c>
      <c r="BE31" s="36">
        <v>2.8810307142857143E-2</v>
      </c>
      <c r="BF31" s="36">
        <v>5.7620615714285714E-2</v>
      </c>
      <c r="BG31" s="36">
        <v>3.4090211269999999</v>
      </c>
      <c r="BH31" s="36">
        <v>24.893201356999999</v>
      </c>
      <c r="BI31" s="36">
        <v>0</v>
      </c>
      <c r="BJ31" s="36">
        <v>0</v>
      </c>
      <c r="BK31" s="36">
        <v>0</v>
      </c>
      <c r="BL31" s="36">
        <v>0</v>
      </c>
    </row>
    <row r="32" spans="1:64" s="37" customFormat="1" x14ac:dyDescent="0.2">
      <c r="A32" s="6">
        <v>29</v>
      </c>
      <c r="B32" s="34" t="s">
        <v>131</v>
      </c>
      <c r="C32" s="34" t="s">
        <v>135</v>
      </c>
      <c r="D32" s="163">
        <v>5.2971295679999999</v>
      </c>
      <c r="E32" s="36">
        <v>18</v>
      </c>
      <c r="F32" s="36">
        <v>0</v>
      </c>
      <c r="G32" s="36">
        <v>3</v>
      </c>
      <c r="H32" s="36">
        <v>15</v>
      </c>
      <c r="I32" s="36">
        <v>3.3302646486315867E-3</v>
      </c>
      <c r="J32" s="36">
        <v>0.68702464921080086</v>
      </c>
      <c r="K32" s="36">
        <v>3.3302646486315867E-3</v>
      </c>
      <c r="L32" s="36">
        <v>0</v>
      </c>
      <c r="M32" s="36">
        <v>0.37230391385690031</v>
      </c>
      <c r="N32" s="36">
        <v>0.31805100000253217</v>
      </c>
      <c r="O32" s="36">
        <v>2.4480357000000001E-2</v>
      </c>
      <c r="P32" s="36">
        <v>4.4720568999999995E-2</v>
      </c>
      <c r="Q32" s="36">
        <v>2.286115E-2</v>
      </c>
      <c r="R32" s="36">
        <v>1.6192069999999999E-3</v>
      </c>
      <c r="S32" s="36">
        <v>4.2608559999999997E-2</v>
      </c>
      <c r="T32" s="36">
        <v>2.1120089999999998E-3</v>
      </c>
      <c r="U32" s="36">
        <v>6.0000000000000001E-3</v>
      </c>
      <c r="V32" s="36">
        <v>1.44E-2</v>
      </c>
      <c r="W32" s="36">
        <v>3.3810621648631585E-2</v>
      </c>
      <c r="X32" s="36">
        <v>0.74614521821080082</v>
      </c>
      <c r="Y32" s="36">
        <v>0.7799558398594324</v>
      </c>
      <c r="Z32" s="36">
        <v>2.1631774666581714E-3</v>
      </c>
      <c r="AA32" s="36">
        <v>4.6291997786484856E-4</v>
      </c>
      <c r="AB32" s="36">
        <v>4.6292000000000002E-4</v>
      </c>
      <c r="AC32" s="36">
        <v>5.0230458144236834E-5</v>
      </c>
      <c r="AD32" s="36">
        <v>1.3144326238688223E-2</v>
      </c>
      <c r="AE32" s="36">
        <v>0.11829893614819401</v>
      </c>
      <c r="AF32" s="36">
        <v>0.13144326238688223</v>
      </c>
      <c r="AG32" s="36">
        <v>7.3534826073524886E-4</v>
      </c>
      <c r="AH32" s="36">
        <v>1.2509372711358257E-3</v>
      </c>
      <c r="AI32" s="36">
        <v>4.0063801791782525E-3</v>
      </c>
      <c r="AJ32" s="36">
        <v>2.7749207758374328E-5</v>
      </c>
      <c r="AK32" s="36">
        <v>3.3533321382628618E-5</v>
      </c>
      <c r="AL32" s="36">
        <v>8.3869565695618637E-5</v>
      </c>
      <c r="AM32" s="36">
        <v>8.1332792663785995E-4</v>
      </c>
      <c r="AN32" s="36">
        <v>1.4428796831206679E-2</v>
      </c>
      <c r="AO32" s="36">
        <v>0.12238918589306788</v>
      </c>
      <c r="AP32" s="36">
        <v>31.659504558999998</v>
      </c>
      <c r="AQ32" s="36">
        <v>17.047425530999998</v>
      </c>
      <c r="AR32" s="36">
        <v>48.70693009</v>
      </c>
      <c r="AS32" s="36">
        <v>1.1310998670000001</v>
      </c>
      <c r="AT32" s="36">
        <v>182.88882647599999</v>
      </c>
      <c r="AU32" s="36">
        <v>465.74826818700001</v>
      </c>
      <c r="AV32" s="36">
        <v>134.959882222</v>
      </c>
      <c r="AW32" s="36">
        <v>343.691479851</v>
      </c>
      <c r="AX32" s="36">
        <v>125.84116866399999</v>
      </c>
      <c r="AY32" s="36">
        <v>320.46958527499999</v>
      </c>
      <c r="AZ32" s="36">
        <v>1.8380842857142856E-3</v>
      </c>
      <c r="BA32" s="36">
        <v>3.6761685714285712E-3</v>
      </c>
      <c r="BB32" s="36">
        <v>2.5039312379999998</v>
      </c>
      <c r="BC32" s="36">
        <v>201.31164010500001</v>
      </c>
      <c r="BD32" s="36">
        <v>512.66416626600005</v>
      </c>
      <c r="BE32" s="36">
        <v>2.2135177142857145E-2</v>
      </c>
      <c r="BF32" s="36">
        <v>4.427035428571429E-2</v>
      </c>
      <c r="BG32" s="36">
        <v>2.5153907900000001</v>
      </c>
      <c r="BH32" s="36">
        <v>20.619709549</v>
      </c>
      <c r="BI32" s="36">
        <v>0</v>
      </c>
      <c r="BJ32" s="36">
        <v>0</v>
      </c>
      <c r="BK32" s="36">
        <v>0</v>
      </c>
      <c r="BL32" s="36">
        <v>0</v>
      </c>
    </row>
    <row r="33" spans="1:64" s="37" customFormat="1" x14ac:dyDescent="0.2">
      <c r="A33" s="6">
        <v>30</v>
      </c>
      <c r="B33" s="34" t="s">
        <v>131</v>
      </c>
      <c r="C33" s="34" t="s">
        <v>136</v>
      </c>
      <c r="D33" s="163">
        <v>5.6604714749999996</v>
      </c>
      <c r="E33" s="36">
        <v>24</v>
      </c>
      <c r="F33" s="36">
        <v>1</v>
      </c>
      <c r="G33" s="36">
        <v>4</v>
      </c>
      <c r="H33" s="36">
        <v>19</v>
      </c>
      <c r="I33" s="36">
        <v>2.4663588616526524E-2</v>
      </c>
      <c r="J33" s="36">
        <v>5.6408223322639817</v>
      </c>
      <c r="K33" s="36">
        <v>2.4663588616526524E-2</v>
      </c>
      <c r="L33" s="36">
        <v>0</v>
      </c>
      <c r="M33" s="36">
        <v>1.571428420873636</v>
      </c>
      <c r="N33" s="36">
        <v>4.0940575000068717</v>
      </c>
      <c r="O33" s="36">
        <v>0.27233946900000006</v>
      </c>
      <c r="P33" s="36">
        <v>0.47312786099999998</v>
      </c>
      <c r="Q33" s="36">
        <v>0.23574723200000003</v>
      </c>
      <c r="R33" s="36">
        <v>3.6592237E-2</v>
      </c>
      <c r="S33" s="36">
        <v>0.42539885599999999</v>
      </c>
      <c r="T33" s="36">
        <v>4.7729004999999998E-2</v>
      </c>
      <c r="U33" s="36">
        <v>6.4250000000000002E-2</v>
      </c>
      <c r="V33" s="36">
        <v>0.15229999999999999</v>
      </c>
      <c r="W33" s="36">
        <v>0.3612530576165266</v>
      </c>
      <c r="X33" s="36">
        <v>6.266250193263982</v>
      </c>
      <c r="Y33" s="36">
        <v>6.6275032508805083</v>
      </c>
      <c r="Z33" s="36">
        <v>1.0982365231736138E-2</v>
      </c>
      <c r="AA33" s="36">
        <v>2.3502261595915331E-3</v>
      </c>
      <c r="AB33" s="36">
        <v>2.3502261199999999E-3</v>
      </c>
      <c r="AC33" s="36">
        <v>2.5222795178473739E-4</v>
      </c>
      <c r="AD33" s="36">
        <v>4.985924636392753E-2</v>
      </c>
      <c r="AE33" s="36">
        <v>0.44873321727534787</v>
      </c>
      <c r="AF33" s="36">
        <v>0.49859246363927545</v>
      </c>
      <c r="AG33" s="36">
        <v>7.4711742399976404E-3</v>
      </c>
      <c r="AH33" s="36">
        <v>1.2709583764593687E-2</v>
      </c>
      <c r="AI33" s="36">
        <v>4.0705018273090594E-2</v>
      </c>
      <c r="AJ33" s="36">
        <v>1.4088160564037266E-4</v>
      </c>
      <c r="AK33" s="36">
        <v>1.7024731660720708E-4</v>
      </c>
      <c r="AL33" s="36">
        <v>4.2580239343925272E-4</v>
      </c>
      <c r="AM33" s="36">
        <v>7.8642837974227508E-3</v>
      </c>
      <c r="AN33" s="36">
        <v>6.2739077445128424E-2</v>
      </c>
      <c r="AO33" s="36">
        <v>0.48986403794187772</v>
      </c>
      <c r="AP33" s="36">
        <v>130.66048181299999</v>
      </c>
      <c r="AQ33" s="36">
        <v>70.355644053000006</v>
      </c>
      <c r="AR33" s="36">
        <v>201.01612586599998</v>
      </c>
      <c r="AS33" s="36">
        <v>5.9829699400000003</v>
      </c>
      <c r="AT33" s="36">
        <v>379.85029304300002</v>
      </c>
      <c r="AU33" s="36">
        <v>980.43283378900003</v>
      </c>
      <c r="AV33" s="36">
        <v>268.348960734</v>
      </c>
      <c r="AW33" s="36">
        <v>692.63638026700005</v>
      </c>
      <c r="AX33" s="36">
        <v>251.36693199300001</v>
      </c>
      <c r="AY33" s="36">
        <v>648.804010339</v>
      </c>
      <c r="AZ33" s="36">
        <v>1.0385512857142858E-2</v>
      </c>
      <c r="BA33" s="36">
        <v>2.0771025714285716E-2</v>
      </c>
      <c r="BB33" s="36">
        <v>3.9560345809999999</v>
      </c>
      <c r="BC33" s="36">
        <v>294.68201402400001</v>
      </c>
      <c r="BD33" s="36">
        <v>760.604710243</v>
      </c>
      <c r="BE33" s="36">
        <v>3.4972017142857144E-2</v>
      </c>
      <c r="BF33" s="36">
        <v>6.9944034285714288E-2</v>
      </c>
      <c r="BG33" s="36">
        <v>9.8614654500000007</v>
      </c>
      <c r="BH33" s="36">
        <v>55.750769032999997</v>
      </c>
      <c r="BI33" s="36">
        <v>0</v>
      </c>
      <c r="BJ33" s="36">
        <v>0</v>
      </c>
      <c r="BK33" s="36">
        <v>0.06</v>
      </c>
      <c r="BL33" s="36">
        <v>0.06</v>
      </c>
    </row>
    <row r="34" spans="1:64" s="37" customFormat="1" x14ac:dyDescent="0.2">
      <c r="A34" s="6">
        <v>31</v>
      </c>
      <c r="B34" s="34" t="s">
        <v>131</v>
      </c>
      <c r="C34" s="34" t="s">
        <v>137</v>
      </c>
      <c r="D34" s="163">
        <v>5.5409019969999997</v>
      </c>
      <c r="E34" s="36">
        <v>38</v>
      </c>
      <c r="F34" s="36">
        <v>1</v>
      </c>
      <c r="G34" s="36">
        <v>8</v>
      </c>
      <c r="H34" s="36">
        <v>29</v>
      </c>
      <c r="I34" s="36">
        <v>0.18231888851156774</v>
      </c>
      <c r="J34" s="36">
        <v>17.882684785449047</v>
      </c>
      <c r="K34" s="36">
        <v>0.15153188852097166</v>
      </c>
      <c r="L34" s="36">
        <v>3.0786999990596087E-2</v>
      </c>
      <c r="M34" s="36">
        <v>7.5659246739632611</v>
      </c>
      <c r="N34" s="36">
        <v>10.499078999997353</v>
      </c>
      <c r="O34" s="36">
        <v>0.32029228700000001</v>
      </c>
      <c r="P34" s="36">
        <v>0.54609001599999996</v>
      </c>
      <c r="Q34" s="36">
        <v>0.29314060800000002</v>
      </c>
      <c r="R34" s="36">
        <v>2.7151678999999998E-2</v>
      </c>
      <c r="S34" s="36">
        <v>0.51067478199999994</v>
      </c>
      <c r="T34" s="36">
        <v>3.5415233999999997E-2</v>
      </c>
      <c r="U34" s="36">
        <v>7.6849999999999988E-2</v>
      </c>
      <c r="V34" s="36">
        <v>0.18230000000000002</v>
      </c>
      <c r="W34" s="36">
        <v>0.57946117551156773</v>
      </c>
      <c r="X34" s="36">
        <v>18.61107480144905</v>
      </c>
      <c r="Y34" s="36">
        <v>19.190535976960618</v>
      </c>
      <c r="Z34" s="36">
        <v>5.9008377453021343E-2</v>
      </c>
      <c r="AA34" s="36">
        <v>1.2627792774946568E-2</v>
      </c>
      <c r="AB34" s="36">
        <v>1.2627793E-2</v>
      </c>
      <c r="AC34" s="36">
        <v>1.9122969072190973E-3</v>
      </c>
      <c r="AD34" s="36">
        <v>0.18342628440413192</v>
      </c>
      <c r="AE34" s="36">
        <v>1.6508365596371872</v>
      </c>
      <c r="AF34" s="36">
        <v>1.8342628440413189</v>
      </c>
      <c r="AG34" s="36">
        <v>8.6007686159390168E-3</v>
      </c>
      <c r="AH34" s="36">
        <v>1.4631192588034189E-2</v>
      </c>
      <c r="AI34" s="36">
        <v>4.6859360045460846E-2</v>
      </c>
      <c r="AJ34" s="36">
        <v>7.2389141214327746E-4</v>
      </c>
      <c r="AK34" s="36">
        <v>8.7478113178945677E-4</v>
      </c>
      <c r="AL34" s="36">
        <v>2.1878987996670758E-3</v>
      </c>
      <c r="AM34" s="36">
        <v>1.1236956935301391E-2</v>
      </c>
      <c r="AN34" s="36">
        <v>0.19893225812395557</v>
      </c>
      <c r="AO34" s="36">
        <v>1.6998838184823151</v>
      </c>
      <c r="AP34" s="36">
        <v>313.38659133499999</v>
      </c>
      <c r="AQ34" s="36">
        <v>168.74662610300001</v>
      </c>
      <c r="AR34" s="36">
        <v>482.13321743799997</v>
      </c>
      <c r="AS34" s="36">
        <v>16.073118054999998</v>
      </c>
      <c r="AT34" s="36">
        <v>1483.5166677889999</v>
      </c>
      <c r="AU34" s="36">
        <v>3685.6933189619999</v>
      </c>
      <c r="AV34" s="36">
        <v>831.07535163499995</v>
      </c>
      <c r="AW34" s="36">
        <v>2064.7485381070001</v>
      </c>
      <c r="AX34" s="36">
        <v>786.04866741599994</v>
      </c>
      <c r="AY34" s="36">
        <v>1952.882892911</v>
      </c>
      <c r="AZ34" s="36">
        <v>5.3282937142857152E-2</v>
      </c>
      <c r="BA34" s="36">
        <v>0.1065658742857143</v>
      </c>
      <c r="BB34" s="36">
        <v>2.3819288049999998</v>
      </c>
      <c r="BC34" s="36">
        <v>139.49023266699999</v>
      </c>
      <c r="BD34" s="36">
        <v>346.55371912200002</v>
      </c>
      <c r="BE34" s="36">
        <v>2.1056654285714287E-2</v>
      </c>
      <c r="BF34" s="36">
        <v>4.2113308571428573E-2</v>
      </c>
      <c r="BG34" s="36">
        <v>11.999865333000001</v>
      </c>
      <c r="BH34" s="36">
        <v>53.676462442999998</v>
      </c>
      <c r="BI34" s="36">
        <v>0</v>
      </c>
      <c r="BJ34" s="36">
        <v>0</v>
      </c>
      <c r="BK34" s="36">
        <v>0.06</v>
      </c>
      <c r="BL34" s="36">
        <v>0.06</v>
      </c>
    </row>
    <row r="35" spans="1:64" s="37" customFormat="1" x14ac:dyDescent="0.2">
      <c r="A35" s="6">
        <v>32</v>
      </c>
      <c r="B35" s="34" t="s">
        <v>131</v>
      </c>
      <c r="C35" s="34" t="s">
        <v>138</v>
      </c>
      <c r="D35" s="163">
        <v>5.5524352989999999</v>
      </c>
      <c r="E35" s="36">
        <v>0</v>
      </c>
      <c r="F35" s="36" t="s">
        <v>340</v>
      </c>
      <c r="G35" s="36" t="s">
        <v>340</v>
      </c>
      <c r="H35" s="36" t="s">
        <v>340</v>
      </c>
      <c r="I35" s="36">
        <v>0.63055455349735334</v>
      </c>
      <c r="J35" s="36">
        <v>14.860438558174446</v>
      </c>
      <c r="K35" s="36">
        <v>0.24312855350589627</v>
      </c>
      <c r="L35" s="36">
        <v>0.3874259999914571</v>
      </c>
      <c r="M35" s="36">
        <v>8.455159111671513</v>
      </c>
      <c r="N35" s="36">
        <v>7.0358340000002864</v>
      </c>
      <c r="O35" s="36">
        <v>0.17827715500000002</v>
      </c>
      <c r="P35" s="36">
        <v>0.29097896000000001</v>
      </c>
      <c r="Q35" s="36">
        <v>0.16080030100000001</v>
      </c>
      <c r="R35" s="36">
        <v>1.7476854E-2</v>
      </c>
      <c r="S35" s="36">
        <v>0.268183063</v>
      </c>
      <c r="T35" s="36">
        <v>2.2795896999999999E-2</v>
      </c>
      <c r="U35" s="36" t="s">
        <v>340</v>
      </c>
      <c r="V35" s="36" t="s">
        <v>340</v>
      </c>
      <c r="W35" s="36">
        <v>0.80883170849735331</v>
      </c>
      <c r="X35" s="36">
        <v>15.151417518174446</v>
      </c>
      <c r="Y35" s="36">
        <v>15.960249226671799</v>
      </c>
      <c r="Z35" s="36">
        <v>0.10958159648036386</v>
      </c>
      <c r="AA35" s="36">
        <v>2.9493768294321911E-2</v>
      </c>
      <c r="AB35" s="36">
        <v>2.9493768E-2</v>
      </c>
      <c r="AC35" s="36">
        <v>1.8410787257716198E-3</v>
      </c>
      <c r="AD35" s="36">
        <v>6.0656336269165487E-2</v>
      </c>
      <c r="AE35" s="36">
        <v>0.54590702642248923</v>
      </c>
      <c r="AF35" s="36">
        <v>0.60656336269165478</v>
      </c>
      <c r="AG35" s="36" t="s">
        <v>340</v>
      </c>
      <c r="AH35" s="36" t="s">
        <v>340</v>
      </c>
      <c r="AI35" s="36" t="s">
        <v>340</v>
      </c>
      <c r="AJ35" s="36">
        <v>1.6907376758277422E-3</v>
      </c>
      <c r="AK35" s="36">
        <v>2.0431592244009433E-3</v>
      </c>
      <c r="AL35" s="36">
        <v>5.1101074910603322E-3</v>
      </c>
      <c r="AM35" s="36">
        <v>3.531816401599362E-3</v>
      </c>
      <c r="AN35" s="36">
        <v>6.2699495493566432E-2</v>
      </c>
      <c r="AO35" s="36">
        <v>0.55101713391354956</v>
      </c>
      <c r="AP35" s="36">
        <v>72.461449208999994</v>
      </c>
      <c r="AQ35" s="36">
        <v>39.017703419999997</v>
      </c>
      <c r="AR35" s="36">
        <v>111.479152629</v>
      </c>
      <c r="AS35" s="36">
        <v>7.2197206830000002</v>
      </c>
      <c r="AT35" s="36">
        <v>262.89489959700001</v>
      </c>
      <c r="AU35" s="36">
        <v>749.97324106099995</v>
      </c>
      <c r="AV35" s="36">
        <v>147.641617048</v>
      </c>
      <c r="AW35" s="36">
        <v>421.18451983300002</v>
      </c>
      <c r="AX35" s="36">
        <v>139.766058671</v>
      </c>
      <c r="AY35" s="36">
        <v>398.71752617700002</v>
      </c>
      <c r="AZ35" s="36">
        <v>1.5125631428571429E-2</v>
      </c>
      <c r="BA35" s="36">
        <v>3.0251262857142858E-2</v>
      </c>
      <c r="BB35" s="36">
        <v>0.27401756999999999</v>
      </c>
      <c r="BC35" s="36">
        <v>14.419086097999999</v>
      </c>
      <c r="BD35" s="36">
        <v>41.134037786999997</v>
      </c>
      <c r="BE35" s="36">
        <v>2.4223614285714288E-3</v>
      </c>
      <c r="BF35" s="36">
        <v>4.8447228571428576E-3</v>
      </c>
      <c r="BG35" s="36">
        <v>2.3715941210000002</v>
      </c>
      <c r="BH35" s="36">
        <v>26.702153974000002</v>
      </c>
      <c r="BI35" s="36">
        <v>0.03</v>
      </c>
      <c r="BJ35" s="36">
        <v>0.03</v>
      </c>
      <c r="BK35" s="36">
        <v>0.03</v>
      </c>
      <c r="BL35" s="36">
        <v>0.03</v>
      </c>
    </row>
    <row r="36" spans="1:64" s="37" customFormat="1" x14ac:dyDescent="0.2">
      <c r="A36" s="6">
        <v>33</v>
      </c>
      <c r="B36" s="34" t="s">
        <v>140</v>
      </c>
      <c r="C36" s="34" t="s">
        <v>139</v>
      </c>
      <c r="D36" s="41">
        <v>5.1744783610000002</v>
      </c>
      <c r="E36" s="36">
        <v>401</v>
      </c>
      <c r="F36" s="36">
        <v>2</v>
      </c>
      <c r="G36" s="36">
        <v>17</v>
      </c>
      <c r="H36" s="36">
        <v>382</v>
      </c>
      <c r="I36" s="36">
        <v>0</v>
      </c>
      <c r="J36" s="36">
        <v>0</v>
      </c>
      <c r="K36" s="36">
        <v>0</v>
      </c>
      <c r="L36" s="36">
        <v>0</v>
      </c>
      <c r="M36" s="36">
        <v>0</v>
      </c>
      <c r="N36" s="36">
        <v>0</v>
      </c>
      <c r="O36" s="36">
        <v>4.6357789999999996E-2</v>
      </c>
      <c r="P36" s="36">
        <v>6.8997360999999993E-2</v>
      </c>
      <c r="Q36" s="36">
        <v>3.5719082999999999E-2</v>
      </c>
      <c r="R36" s="36">
        <v>1.0638706999999999E-2</v>
      </c>
      <c r="S36" s="36">
        <v>5.5120786999999997E-2</v>
      </c>
      <c r="T36" s="36">
        <v>1.3876574000000001E-2</v>
      </c>
      <c r="U36" s="36">
        <v>1.3236999999999994</v>
      </c>
      <c r="V36" s="36">
        <v>3.1461999999999994</v>
      </c>
      <c r="W36" s="36">
        <v>1.3700577899999995</v>
      </c>
      <c r="X36" s="36">
        <v>3.2151973609999995</v>
      </c>
      <c r="Y36" s="36">
        <v>4.5852551509999993</v>
      </c>
      <c r="Z36" s="36">
        <v>0</v>
      </c>
      <c r="AA36" s="36">
        <v>0</v>
      </c>
      <c r="AB36" s="36">
        <v>0</v>
      </c>
      <c r="AC36" s="36">
        <v>0</v>
      </c>
      <c r="AD36" s="36">
        <v>0</v>
      </c>
      <c r="AE36" s="36">
        <v>0</v>
      </c>
      <c r="AF36" s="36">
        <v>0</v>
      </c>
      <c r="AG36" s="36">
        <v>0.1370205124710083</v>
      </c>
      <c r="AH36" s="36">
        <v>0.23309236604263478</v>
      </c>
      <c r="AI36" s="36">
        <v>0.74652555070411419</v>
      </c>
      <c r="AJ36" s="36">
        <v>0</v>
      </c>
      <c r="AK36" s="36">
        <v>0</v>
      </c>
      <c r="AL36" s="36">
        <v>0</v>
      </c>
      <c r="AM36" s="36">
        <v>0.1370205124710083</v>
      </c>
      <c r="AN36" s="36">
        <v>0.23309236604263478</v>
      </c>
      <c r="AO36" s="36">
        <v>0.74652555070411419</v>
      </c>
      <c r="AP36" s="36">
        <v>4.7516375000000002</v>
      </c>
      <c r="AQ36" s="36">
        <v>2.5585740380000002</v>
      </c>
      <c r="AR36" s="36">
        <v>7.3102115380000008</v>
      </c>
      <c r="AS36" s="36">
        <v>1.4481170000000001E-3</v>
      </c>
      <c r="AT36" s="36">
        <v>9.3670030000000005E-3</v>
      </c>
      <c r="AU36" s="36">
        <v>2.0687634999999999E-2</v>
      </c>
      <c r="AV36" s="36">
        <v>5.8719802000000001E-2</v>
      </c>
      <c r="AW36" s="36">
        <v>0.12968649800000001</v>
      </c>
      <c r="AX36" s="36">
        <v>5.1934468999999997E-2</v>
      </c>
      <c r="AY36" s="36">
        <v>0.11470065</v>
      </c>
      <c r="AZ36" s="36">
        <v>2.2314285714285717E-5</v>
      </c>
      <c r="BA36" s="36">
        <v>4.4630000000000005E-5</v>
      </c>
      <c r="BB36" s="36">
        <v>0.79550072400000005</v>
      </c>
      <c r="BC36" s="36">
        <v>54.724561925000003</v>
      </c>
      <c r="BD36" s="36">
        <v>120.862750779</v>
      </c>
      <c r="BE36" s="36">
        <v>8.7082727142857141E-2</v>
      </c>
      <c r="BF36" s="36">
        <v>0.17416545571428571</v>
      </c>
      <c r="BG36" s="36">
        <v>1.368774588</v>
      </c>
      <c r="BH36" s="36">
        <v>8.9203344470000001</v>
      </c>
      <c r="BI36" s="36">
        <v>0</v>
      </c>
      <c r="BJ36" s="36">
        <v>0</v>
      </c>
      <c r="BK36" s="36">
        <v>0</v>
      </c>
      <c r="BL36" s="36">
        <v>0</v>
      </c>
    </row>
    <row r="37" spans="1:64" s="37" customFormat="1" x14ac:dyDescent="0.2">
      <c r="A37" s="6">
        <v>34</v>
      </c>
      <c r="B37" s="34" t="s">
        <v>140</v>
      </c>
      <c r="C37" s="34" t="s">
        <v>141</v>
      </c>
      <c r="D37" s="41">
        <v>4.20184391</v>
      </c>
      <c r="E37" s="36">
        <v>49</v>
      </c>
      <c r="F37" s="36">
        <v>0</v>
      </c>
      <c r="G37" s="36">
        <v>0</v>
      </c>
      <c r="H37" s="36">
        <v>49</v>
      </c>
      <c r="I37" s="36">
        <v>0</v>
      </c>
      <c r="J37" s="36">
        <v>0</v>
      </c>
      <c r="K37" s="36">
        <v>0</v>
      </c>
      <c r="L37" s="36">
        <v>0</v>
      </c>
      <c r="M37" s="36">
        <v>0</v>
      </c>
      <c r="N37" s="36">
        <v>0</v>
      </c>
      <c r="O37" s="36">
        <v>0</v>
      </c>
      <c r="P37" s="36">
        <v>0</v>
      </c>
      <c r="Q37" s="36">
        <v>0</v>
      </c>
      <c r="R37" s="36">
        <v>0</v>
      </c>
      <c r="S37" s="36">
        <v>0</v>
      </c>
      <c r="T37" s="36">
        <v>0</v>
      </c>
      <c r="U37" s="36">
        <v>0</v>
      </c>
      <c r="V37" s="36">
        <v>0</v>
      </c>
      <c r="W37" s="36">
        <v>0</v>
      </c>
      <c r="X37" s="36">
        <v>0</v>
      </c>
      <c r="Y37" s="36">
        <v>0</v>
      </c>
      <c r="Z37" s="36">
        <v>0</v>
      </c>
      <c r="AA37" s="36">
        <v>0</v>
      </c>
      <c r="AB37" s="36">
        <v>0</v>
      </c>
      <c r="AC37" s="36">
        <v>0</v>
      </c>
      <c r="AD37" s="36">
        <v>0</v>
      </c>
      <c r="AE37" s="36">
        <v>0</v>
      </c>
      <c r="AF37" s="36">
        <v>0</v>
      </c>
      <c r="AG37" s="36">
        <v>0</v>
      </c>
      <c r="AH37" s="36">
        <v>0</v>
      </c>
      <c r="AI37" s="36">
        <v>0</v>
      </c>
      <c r="AJ37" s="36">
        <v>0</v>
      </c>
      <c r="AK37" s="36">
        <v>0</v>
      </c>
      <c r="AL37" s="36">
        <v>0</v>
      </c>
      <c r="AM37" s="36">
        <v>0</v>
      </c>
      <c r="AN37" s="36">
        <v>0</v>
      </c>
      <c r="AO37" s="36">
        <v>0</v>
      </c>
      <c r="AP37" s="36">
        <v>0</v>
      </c>
      <c r="AQ37" s="36">
        <v>0</v>
      </c>
      <c r="AR37" s="36">
        <v>0</v>
      </c>
      <c r="AS37" s="36">
        <v>0</v>
      </c>
      <c r="AT37" s="36">
        <v>0</v>
      </c>
      <c r="AU37" s="36">
        <v>0</v>
      </c>
      <c r="AV37" s="36">
        <v>0</v>
      </c>
      <c r="AW37" s="36">
        <v>0</v>
      </c>
      <c r="AX37" s="36">
        <v>0</v>
      </c>
      <c r="AY37" s="36">
        <v>0</v>
      </c>
      <c r="AZ37" s="36">
        <v>0</v>
      </c>
      <c r="BA37" s="36">
        <v>0</v>
      </c>
      <c r="BB37" s="36">
        <v>0</v>
      </c>
      <c r="BC37" s="36">
        <v>0</v>
      </c>
      <c r="BD37" s="36">
        <v>0</v>
      </c>
      <c r="BE37" s="36">
        <v>0</v>
      </c>
      <c r="BF37" s="36">
        <v>0</v>
      </c>
      <c r="BG37" s="36">
        <v>0</v>
      </c>
      <c r="BH37" s="36">
        <v>0</v>
      </c>
      <c r="BI37" s="36">
        <v>0</v>
      </c>
      <c r="BJ37" s="36">
        <v>0</v>
      </c>
      <c r="BK37" s="36">
        <v>0</v>
      </c>
      <c r="BL37" s="36">
        <v>0</v>
      </c>
    </row>
    <row r="38" spans="1:64" s="37" customFormat="1" x14ac:dyDescent="0.2">
      <c r="A38" s="6">
        <v>35</v>
      </c>
      <c r="B38" s="34" t="s">
        <v>140</v>
      </c>
      <c r="C38" s="34" t="s">
        <v>142</v>
      </c>
      <c r="D38" s="41">
        <v>4.6363391849999998</v>
      </c>
      <c r="E38" s="36">
        <v>46</v>
      </c>
      <c r="F38" s="36">
        <v>0</v>
      </c>
      <c r="G38" s="36">
        <v>0</v>
      </c>
      <c r="H38" s="36">
        <v>46</v>
      </c>
      <c r="I38" s="36">
        <v>0</v>
      </c>
      <c r="J38" s="36">
        <v>0</v>
      </c>
      <c r="K38" s="36">
        <v>0</v>
      </c>
      <c r="L38" s="36">
        <v>0</v>
      </c>
      <c r="M38" s="36">
        <v>0</v>
      </c>
      <c r="N38" s="36">
        <v>0</v>
      </c>
      <c r="O38" s="36">
        <v>0</v>
      </c>
      <c r="P38" s="36">
        <v>0</v>
      </c>
      <c r="Q38" s="36">
        <v>0</v>
      </c>
      <c r="R38" s="36">
        <v>0</v>
      </c>
      <c r="S38" s="36">
        <v>0</v>
      </c>
      <c r="T38" s="36">
        <v>0</v>
      </c>
      <c r="U38" s="36">
        <v>0</v>
      </c>
      <c r="V38" s="36">
        <v>0</v>
      </c>
      <c r="W38" s="36">
        <v>0</v>
      </c>
      <c r="X38" s="36">
        <v>0</v>
      </c>
      <c r="Y38" s="36">
        <v>0</v>
      </c>
      <c r="Z38" s="36">
        <v>0</v>
      </c>
      <c r="AA38" s="36">
        <v>0</v>
      </c>
      <c r="AB38" s="36">
        <v>0</v>
      </c>
      <c r="AC38" s="36">
        <v>0</v>
      </c>
      <c r="AD38" s="36">
        <v>0</v>
      </c>
      <c r="AE38" s="36">
        <v>0</v>
      </c>
      <c r="AF38" s="36">
        <v>0</v>
      </c>
      <c r="AG38" s="36">
        <v>0</v>
      </c>
      <c r="AH38" s="36">
        <v>0</v>
      </c>
      <c r="AI38" s="36">
        <v>0</v>
      </c>
      <c r="AJ38" s="36">
        <v>0</v>
      </c>
      <c r="AK38" s="36">
        <v>0</v>
      </c>
      <c r="AL38" s="36">
        <v>0</v>
      </c>
      <c r="AM38" s="36">
        <v>0</v>
      </c>
      <c r="AN38" s="36">
        <v>0</v>
      </c>
      <c r="AO38" s="36">
        <v>0</v>
      </c>
      <c r="AP38" s="36">
        <v>0</v>
      </c>
      <c r="AQ38" s="36">
        <v>0</v>
      </c>
      <c r="AR38" s="36">
        <v>0</v>
      </c>
      <c r="AS38" s="36">
        <v>0</v>
      </c>
      <c r="AT38" s="36">
        <v>0</v>
      </c>
      <c r="AU38" s="36">
        <v>0</v>
      </c>
      <c r="AV38" s="36">
        <v>0</v>
      </c>
      <c r="AW38" s="36">
        <v>0</v>
      </c>
      <c r="AX38" s="36">
        <v>0</v>
      </c>
      <c r="AY38" s="36">
        <v>0</v>
      </c>
      <c r="AZ38" s="36">
        <v>0</v>
      </c>
      <c r="BA38" s="36">
        <v>0</v>
      </c>
      <c r="BB38" s="36">
        <v>0</v>
      </c>
      <c r="BC38" s="36">
        <v>0</v>
      </c>
      <c r="BD38" s="36">
        <v>0</v>
      </c>
      <c r="BE38" s="36">
        <v>0</v>
      </c>
      <c r="BF38" s="36">
        <v>0</v>
      </c>
      <c r="BG38" s="36">
        <v>5.9227325999999997E-2</v>
      </c>
      <c r="BH38" s="36">
        <v>0.61203703600000003</v>
      </c>
      <c r="BI38" s="36">
        <v>0</v>
      </c>
      <c r="BJ38" s="36">
        <v>0</v>
      </c>
      <c r="BK38" s="36">
        <v>0</v>
      </c>
      <c r="BL38" s="36">
        <v>0</v>
      </c>
    </row>
    <row r="39" spans="1:64" s="37" customFormat="1" x14ac:dyDescent="0.2">
      <c r="A39" s="6">
        <v>36</v>
      </c>
      <c r="B39" s="34" t="s">
        <v>140</v>
      </c>
      <c r="C39" s="34" t="s">
        <v>143</v>
      </c>
      <c r="D39" s="41">
        <v>4.6328373730000001</v>
      </c>
      <c r="E39" s="36">
        <v>2</v>
      </c>
      <c r="F39" s="36">
        <v>0</v>
      </c>
      <c r="G39" s="36">
        <v>0</v>
      </c>
      <c r="H39" s="36">
        <v>2</v>
      </c>
      <c r="I39" s="36">
        <v>0</v>
      </c>
      <c r="J39" s="36">
        <v>0</v>
      </c>
      <c r="K39" s="36">
        <v>0</v>
      </c>
      <c r="L39" s="36">
        <v>0</v>
      </c>
      <c r="M39" s="36">
        <v>0</v>
      </c>
      <c r="N39" s="36">
        <v>0</v>
      </c>
      <c r="O39" s="36">
        <v>0</v>
      </c>
      <c r="P39" s="36">
        <v>0</v>
      </c>
      <c r="Q39" s="36">
        <v>0</v>
      </c>
      <c r="R39" s="36">
        <v>0</v>
      </c>
      <c r="S39" s="36">
        <v>0</v>
      </c>
      <c r="T39" s="36">
        <v>0</v>
      </c>
      <c r="U39" s="36">
        <v>0</v>
      </c>
      <c r="V39" s="36">
        <v>0</v>
      </c>
      <c r="W39" s="36">
        <v>0</v>
      </c>
      <c r="X39" s="36">
        <v>0</v>
      </c>
      <c r="Y39" s="36">
        <v>0</v>
      </c>
      <c r="Z39" s="36">
        <v>0</v>
      </c>
      <c r="AA39" s="36">
        <v>0</v>
      </c>
      <c r="AB39" s="36">
        <v>0</v>
      </c>
      <c r="AC39" s="36">
        <v>0</v>
      </c>
      <c r="AD39" s="36">
        <v>0</v>
      </c>
      <c r="AE39" s="36">
        <v>0</v>
      </c>
      <c r="AF39" s="36">
        <v>0</v>
      </c>
      <c r="AG39" s="36">
        <v>0</v>
      </c>
      <c r="AH39" s="36">
        <v>0</v>
      </c>
      <c r="AI39" s="36">
        <v>0</v>
      </c>
      <c r="AJ39" s="36">
        <v>0</v>
      </c>
      <c r="AK39" s="36">
        <v>0</v>
      </c>
      <c r="AL39" s="36">
        <v>0</v>
      </c>
      <c r="AM39" s="36">
        <v>0</v>
      </c>
      <c r="AN39" s="36">
        <v>0</v>
      </c>
      <c r="AO39" s="36">
        <v>0</v>
      </c>
      <c r="AP39" s="36">
        <v>0</v>
      </c>
      <c r="AQ39" s="36">
        <v>0</v>
      </c>
      <c r="AR39" s="36">
        <v>0</v>
      </c>
      <c r="AS39" s="36">
        <v>0</v>
      </c>
      <c r="AT39" s="36">
        <v>0</v>
      </c>
      <c r="AU39" s="36">
        <v>0</v>
      </c>
      <c r="AV39" s="36">
        <v>0</v>
      </c>
      <c r="AW39" s="36">
        <v>0</v>
      </c>
      <c r="AX39" s="36">
        <v>0</v>
      </c>
      <c r="AY39" s="36">
        <v>0</v>
      </c>
      <c r="AZ39" s="36">
        <v>0</v>
      </c>
      <c r="BA39" s="36">
        <v>0</v>
      </c>
      <c r="BB39" s="36">
        <v>0</v>
      </c>
      <c r="BC39" s="36">
        <v>0</v>
      </c>
      <c r="BD39" s="36">
        <v>0</v>
      </c>
      <c r="BE39" s="36">
        <v>0</v>
      </c>
      <c r="BF39" s="36">
        <v>0</v>
      </c>
      <c r="BG39" s="36">
        <v>7.7783201999999996E-2</v>
      </c>
      <c r="BH39" s="36">
        <v>9.9136598000000006E-2</v>
      </c>
      <c r="BI39" s="36">
        <v>0</v>
      </c>
      <c r="BJ39" s="36">
        <v>0</v>
      </c>
      <c r="BK39" s="36">
        <v>0</v>
      </c>
      <c r="BL39" s="36">
        <v>0</v>
      </c>
    </row>
    <row r="40" spans="1:64" s="37" customFormat="1" x14ac:dyDescent="0.2">
      <c r="A40" s="6">
        <v>37</v>
      </c>
      <c r="B40" s="34" t="s">
        <v>140</v>
      </c>
      <c r="C40" s="34" t="s">
        <v>144</v>
      </c>
      <c r="D40" s="41">
        <v>4.7492599130000004</v>
      </c>
      <c r="E40" s="36">
        <v>16</v>
      </c>
      <c r="F40" s="36">
        <v>0</v>
      </c>
      <c r="G40" s="36">
        <v>2</v>
      </c>
      <c r="H40" s="36">
        <v>14</v>
      </c>
      <c r="I40" s="36">
        <v>0</v>
      </c>
      <c r="J40" s="36">
        <v>0</v>
      </c>
      <c r="K40" s="36">
        <v>0</v>
      </c>
      <c r="L40" s="36">
        <v>0</v>
      </c>
      <c r="M40" s="36">
        <v>0</v>
      </c>
      <c r="N40" s="36">
        <v>0</v>
      </c>
      <c r="O40" s="36">
        <v>0</v>
      </c>
      <c r="P40" s="36">
        <v>0</v>
      </c>
      <c r="Q40" s="36">
        <v>0</v>
      </c>
      <c r="R40" s="36">
        <v>0</v>
      </c>
      <c r="S40" s="36">
        <v>0</v>
      </c>
      <c r="T40" s="36">
        <v>0</v>
      </c>
      <c r="U40" s="36">
        <v>6.0000000000000001E-3</v>
      </c>
      <c r="V40" s="36">
        <v>1.44E-2</v>
      </c>
      <c r="W40" s="36">
        <v>6.0000000000000001E-3</v>
      </c>
      <c r="X40" s="36">
        <v>1.44E-2</v>
      </c>
      <c r="Y40" s="36">
        <v>2.0400000000000001E-2</v>
      </c>
      <c r="Z40" s="36">
        <v>0</v>
      </c>
      <c r="AA40" s="36">
        <v>0</v>
      </c>
      <c r="AB40" s="36">
        <v>0</v>
      </c>
      <c r="AC40" s="36">
        <v>0</v>
      </c>
      <c r="AD40" s="36">
        <v>0</v>
      </c>
      <c r="AE40" s="36">
        <v>0</v>
      </c>
      <c r="AF40" s="36">
        <v>0</v>
      </c>
      <c r="AG40" s="36">
        <v>6.6362142717780114E-4</v>
      </c>
      <c r="AH40" s="36">
        <v>1.1289192094518915E-3</v>
      </c>
      <c r="AI40" s="36">
        <v>3.6155926032445714E-3</v>
      </c>
      <c r="AJ40" s="36">
        <v>0</v>
      </c>
      <c r="AK40" s="36">
        <v>0</v>
      </c>
      <c r="AL40" s="36">
        <v>0</v>
      </c>
      <c r="AM40" s="36">
        <v>6.6362142717780114E-4</v>
      </c>
      <c r="AN40" s="36">
        <v>1.1289192094518915E-3</v>
      </c>
      <c r="AO40" s="36">
        <v>3.6155926032445714E-3</v>
      </c>
      <c r="AP40" s="36">
        <v>1.6369997000000001E-2</v>
      </c>
      <c r="AQ40" s="36">
        <v>8.8146130000000007E-3</v>
      </c>
      <c r="AR40" s="36">
        <v>2.5184610000000003E-2</v>
      </c>
      <c r="AS40" s="36">
        <v>0</v>
      </c>
      <c r="AT40" s="36">
        <v>0</v>
      </c>
      <c r="AU40" s="36">
        <v>0</v>
      </c>
      <c r="AV40" s="36">
        <v>0</v>
      </c>
      <c r="AW40" s="36">
        <v>0</v>
      </c>
      <c r="AX40" s="36">
        <v>0</v>
      </c>
      <c r="AY40" s="36">
        <v>0</v>
      </c>
      <c r="AZ40" s="36">
        <v>0</v>
      </c>
      <c r="BA40" s="36">
        <v>0</v>
      </c>
      <c r="BB40" s="36">
        <v>0</v>
      </c>
      <c r="BC40" s="36">
        <v>0</v>
      </c>
      <c r="BD40" s="36">
        <v>0</v>
      </c>
      <c r="BE40" s="36">
        <v>0</v>
      </c>
      <c r="BF40" s="36">
        <v>0</v>
      </c>
      <c r="BG40" s="36">
        <v>9.3632732999999996E-2</v>
      </c>
      <c r="BH40" s="36">
        <v>1.996654956</v>
      </c>
      <c r="BI40" s="36">
        <v>0</v>
      </c>
      <c r="BJ40" s="36">
        <v>0</v>
      </c>
      <c r="BK40" s="36">
        <v>0</v>
      </c>
      <c r="BL40" s="36">
        <v>0</v>
      </c>
    </row>
    <row r="41" spans="1:64" s="37" customFormat="1" x14ac:dyDescent="0.2">
      <c r="A41" s="6">
        <v>38</v>
      </c>
      <c r="B41" s="34" t="s">
        <v>140</v>
      </c>
      <c r="C41" s="34" t="s">
        <v>145</v>
      </c>
      <c r="D41" s="41">
        <v>4.389604844</v>
      </c>
      <c r="E41" s="36">
        <v>8</v>
      </c>
      <c r="F41" s="36">
        <v>0</v>
      </c>
      <c r="G41" s="36">
        <v>0</v>
      </c>
      <c r="H41" s="36">
        <v>8</v>
      </c>
      <c r="I41" s="36">
        <v>0</v>
      </c>
      <c r="J41" s="36">
        <v>0</v>
      </c>
      <c r="K41" s="36">
        <v>0</v>
      </c>
      <c r="L41" s="36">
        <v>0</v>
      </c>
      <c r="M41" s="36">
        <v>0</v>
      </c>
      <c r="N41" s="36">
        <v>0</v>
      </c>
      <c r="O41" s="36">
        <v>0</v>
      </c>
      <c r="P41" s="36">
        <v>0</v>
      </c>
      <c r="Q41" s="36">
        <v>0</v>
      </c>
      <c r="R41" s="36">
        <v>0</v>
      </c>
      <c r="S41" s="36">
        <v>0</v>
      </c>
      <c r="T41" s="36">
        <v>0</v>
      </c>
      <c r="U41" s="36">
        <v>0</v>
      </c>
      <c r="V41" s="36">
        <v>0</v>
      </c>
      <c r="W41" s="36">
        <v>0</v>
      </c>
      <c r="X41" s="36">
        <v>0</v>
      </c>
      <c r="Y41" s="36">
        <v>0</v>
      </c>
      <c r="Z41" s="36">
        <v>0</v>
      </c>
      <c r="AA41" s="36">
        <v>0</v>
      </c>
      <c r="AB41" s="36">
        <v>0</v>
      </c>
      <c r="AC41" s="36">
        <v>0</v>
      </c>
      <c r="AD41" s="36">
        <v>0</v>
      </c>
      <c r="AE41" s="36">
        <v>0</v>
      </c>
      <c r="AF41" s="36">
        <v>0</v>
      </c>
      <c r="AG41" s="36">
        <v>0</v>
      </c>
      <c r="AH41" s="36">
        <v>0</v>
      </c>
      <c r="AI41" s="36">
        <v>0</v>
      </c>
      <c r="AJ41" s="36">
        <v>0</v>
      </c>
      <c r="AK41" s="36">
        <v>0</v>
      </c>
      <c r="AL41" s="36">
        <v>0</v>
      </c>
      <c r="AM41" s="36">
        <v>0</v>
      </c>
      <c r="AN41" s="36">
        <v>0</v>
      </c>
      <c r="AO41" s="36">
        <v>0</v>
      </c>
      <c r="AP41" s="36">
        <v>0</v>
      </c>
      <c r="AQ41" s="36">
        <v>0</v>
      </c>
      <c r="AR41" s="36">
        <v>0</v>
      </c>
      <c r="AS41" s="36">
        <v>0</v>
      </c>
      <c r="AT41" s="36">
        <v>0</v>
      </c>
      <c r="AU41" s="36">
        <v>0</v>
      </c>
      <c r="AV41" s="36">
        <v>0</v>
      </c>
      <c r="AW41" s="36">
        <v>0</v>
      </c>
      <c r="AX41" s="36">
        <v>0</v>
      </c>
      <c r="AY41" s="36">
        <v>0</v>
      </c>
      <c r="AZ41" s="36">
        <v>0</v>
      </c>
      <c r="BA41" s="36">
        <v>0</v>
      </c>
      <c r="BB41" s="36">
        <v>0</v>
      </c>
      <c r="BC41" s="36">
        <v>0</v>
      </c>
      <c r="BD41" s="36">
        <v>0</v>
      </c>
      <c r="BE41" s="36">
        <v>0</v>
      </c>
      <c r="BF41" s="36">
        <v>0</v>
      </c>
      <c r="BG41" s="36">
        <v>0</v>
      </c>
      <c r="BH41" s="36">
        <v>0</v>
      </c>
      <c r="BI41" s="36">
        <v>0</v>
      </c>
      <c r="BJ41" s="36">
        <v>0</v>
      </c>
      <c r="BK41" s="36">
        <v>0</v>
      </c>
      <c r="BL41" s="36">
        <v>0</v>
      </c>
    </row>
    <row r="42" spans="1:64" s="37" customFormat="1" x14ac:dyDescent="0.2">
      <c r="A42" s="6">
        <v>39</v>
      </c>
      <c r="B42" s="34" t="s">
        <v>140</v>
      </c>
      <c r="C42" s="34" t="s">
        <v>146</v>
      </c>
      <c r="D42" s="41">
        <v>4.3893237559999996</v>
      </c>
      <c r="E42" s="36">
        <v>2</v>
      </c>
      <c r="F42" s="36">
        <v>0</v>
      </c>
      <c r="G42" s="36">
        <v>0</v>
      </c>
      <c r="H42" s="36">
        <v>2</v>
      </c>
      <c r="I42" s="36">
        <v>0</v>
      </c>
      <c r="J42" s="36">
        <v>0</v>
      </c>
      <c r="K42" s="36">
        <v>0</v>
      </c>
      <c r="L42" s="36">
        <v>0</v>
      </c>
      <c r="M42" s="36">
        <v>0</v>
      </c>
      <c r="N42" s="36">
        <v>0</v>
      </c>
      <c r="O42" s="36">
        <v>0</v>
      </c>
      <c r="P42" s="36">
        <v>0</v>
      </c>
      <c r="Q42" s="36">
        <v>0</v>
      </c>
      <c r="R42" s="36">
        <v>0</v>
      </c>
      <c r="S42" s="36">
        <v>0</v>
      </c>
      <c r="T42" s="36">
        <v>0</v>
      </c>
      <c r="U42" s="36">
        <v>0</v>
      </c>
      <c r="V42" s="36">
        <v>0</v>
      </c>
      <c r="W42" s="36">
        <v>0</v>
      </c>
      <c r="X42" s="36">
        <v>0</v>
      </c>
      <c r="Y42" s="36">
        <v>0</v>
      </c>
      <c r="Z42" s="36">
        <v>0</v>
      </c>
      <c r="AA42" s="36">
        <v>0</v>
      </c>
      <c r="AB42" s="36">
        <v>0</v>
      </c>
      <c r="AC42" s="36">
        <v>0</v>
      </c>
      <c r="AD42" s="36">
        <v>0</v>
      </c>
      <c r="AE42" s="36">
        <v>0</v>
      </c>
      <c r="AF42" s="36">
        <v>0</v>
      </c>
      <c r="AG42" s="36">
        <v>0</v>
      </c>
      <c r="AH42" s="36">
        <v>0</v>
      </c>
      <c r="AI42" s="36">
        <v>0</v>
      </c>
      <c r="AJ42" s="36">
        <v>0</v>
      </c>
      <c r="AK42" s="36">
        <v>0</v>
      </c>
      <c r="AL42" s="36">
        <v>0</v>
      </c>
      <c r="AM42" s="36">
        <v>0</v>
      </c>
      <c r="AN42" s="36">
        <v>0</v>
      </c>
      <c r="AO42" s="36">
        <v>0</v>
      </c>
      <c r="AP42" s="36">
        <v>0</v>
      </c>
      <c r="AQ42" s="36">
        <v>0</v>
      </c>
      <c r="AR42" s="36">
        <v>0</v>
      </c>
      <c r="AS42" s="36">
        <v>0</v>
      </c>
      <c r="AT42" s="36">
        <v>0</v>
      </c>
      <c r="AU42" s="36">
        <v>0</v>
      </c>
      <c r="AV42" s="36">
        <v>0</v>
      </c>
      <c r="AW42" s="36">
        <v>0</v>
      </c>
      <c r="AX42" s="36">
        <v>0</v>
      </c>
      <c r="AY42" s="36">
        <v>0</v>
      </c>
      <c r="AZ42" s="36">
        <v>0</v>
      </c>
      <c r="BA42" s="36">
        <v>0</v>
      </c>
      <c r="BB42" s="36">
        <v>0</v>
      </c>
      <c r="BC42" s="36">
        <v>0</v>
      </c>
      <c r="BD42" s="36">
        <v>0</v>
      </c>
      <c r="BE42" s="36">
        <v>0</v>
      </c>
      <c r="BF42" s="36">
        <v>0</v>
      </c>
      <c r="BG42" s="36">
        <v>0</v>
      </c>
      <c r="BH42" s="36">
        <v>0</v>
      </c>
      <c r="BI42" s="36">
        <v>0</v>
      </c>
      <c r="BJ42" s="36">
        <v>0</v>
      </c>
      <c r="BK42" s="36">
        <v>0</v>
      </c>
      <c r="BL42" s="36">
        <v>0</v>
      </c>
    </row>
    <row r="43" spans="1:64" s="37" customFormat="1" x14ac:dyDescent="0.2">
      <c r="A43" s="34">
        <v>40</v>
      </c>
      <c r="B43" s="34" t="s">
        <v>140</v>
      </c>
      <c r="C43" s="34" t="s">
        <v>147</v>
      </c>
      <c r="D43" s="41">
        <v>4.4604421869999999</v>
      </c>
      <c r="E43" s="36">
        <v>0</v>
      </c>
      <c r="F43" s="36" t="s">
        <v>340</v>
      </c>
      <c r="G43" s="36" t="s">
        <v>340</v>
      </c>
      <c r="H43" s="36" t="s">
        <v>340</v>
      </c>
      <c r="I43" s="36">
        <v>0</v>
      </c>
      <c r="J43" s="36">
        <v>0</v>
      </c>
      <c r="K43" s="36">
        <v>0</v>
      </c>
      <c r="L43" s="36">
        <v>0</v>
      </c>
      <c r="M43" s="36">
        <v>0</v>
      </c>
      <c r="N43" s="36">
        <v>0</v>
      </c>
      <c r="O43" s="36">
        <v>0</v>
      </c>
      <c r="P43" s="36">
        <v>0</v>
      </c>
      <c r="Q43" s="36">
        <v>0</v>
      </c>
      <c r="R43" s="36">
        <v>0</v>
      </c>
      <c r="S43" s="36">
        <v>0</v>
      </c>
      <c r="T43" s="36">
        <v>0</v>
      </c>
      <c r="U43" s="36" t="s">
        <v>340</v>
      </c>
      <c r="V43" s="36" t="s">
        <v>340</v>
      </c>
      <c r="W43" s="36">
        <v>0</v>
      </c>
      <c r="X43" s="36">
        <v>0</v>
      </c>
      <c r="Y43" s="36">
        <v>0</v>
      </c>
      <c r="Z43" s="36">
        <v>0</v>
      </c>
      <c r="AA43" s="36">
        <v>0</v>
      </c>
      <c r="AB43" s="36">
        <v>0</v>
      </c>
      <c r="AC43" s="36">
        <v>0</v>
      </c>
      <c r="AD43" s="36">
        <v>0</v>
      </c>
      <c r="AE43" s="36">
        <v>0</v>
      </c>
      <c r="AF43" s="36">
        <v>0</v>
      </c>
      <c r="AG43" s="36" t="s">
        <v>340</v>
      </c>
      <c r="AH43" s="36" t="s">
        <v>340</v>
      </c>
      <c r="AI43" s="36" t="s">
        <v>340</v>
      </c>
      <c r="AJ43" s="36">
        <v>0</v>
      </c>
      <c r="AK43" s="36">
        <v>0</v>
      </c>
      <c r="AL43" s="36">
        <v>0</v>
      </c>
      <c r="AM43" s="36">
        <v>0</v>
      </c>
      <c r="AN43" s="36">
        <v>0</v>
      </c>
      <c r="AO43" s="36">
        <v>0</v>
      </c>
      <c r="AP43" s="36">
        <v>0</v>
      </c>
      <c r="AQ43" s="36">
        <v>0</v>
      </c>
      <c r="AR43" s="36">
        <v>0</v>
      </c>
      <c r="AS43" s="36">
        <v>0</v>
      </c>
      <c r="AT43" s="36">
        <v>0</v>
      </c>
      <c r="AU43" s="36">
        <v>0</v>
      </c>
      <c r="AV43" s="36">
        <v>0</v>
      </c>
      <c r="AW43" s="36">
        <v>0</v>
      </c>
      <c r="AX43" s="36">
        <v>0</v>
      </c>
      <c r="AY43" s="36">
        <v>0</v>
      </c>
      <c r="AZ43" s="36">
        <v>0</v>
      </c>
      <c r="BA43" s="36">
        <v>0</v>
      </c>
      <c r="BB43" s="36">
        <v>0</v>
      </c>
      <c r="BC43" s="36">
        <v>0</v>
      </c>
      <c r="BD43" s="36">
        <v>0</v>
      </c>
      <c r="BE43" s="36">
        <v>0</v>
      </c>
      <c r="BF43" s="36">
        <v>0</v>
      </c>
      <c r="BG43" s="36">
        <v>0</v>
      </c>
      <c r="BH43" s="36">
        <v>0</v>
      </c>
      <c r="BI43" s="36">
        <v>0</v>
      </c>
      <c r="BJ43" s="36">
        <v>0</v>
      </c>
      <c r="BK43" s="36">
        <v>0</v>
      </c>
      <c r="BL43" s="36">
        <v>0</v>
      </c>
    </row>
    <row r="44" spans="1:64" s="37" customFormat="1" x14ac:dyDescent="0.2">
      <c r="A44" s="8">
        <v>41</v>
      </c>
      <c r="B44" s="34" t="s">
        <v>140</v>
      </c>
      <c r="C44" s="34" t="s">
        <v>148</v>
      </c>
      <c r="D44" s="41">
        <v>4.4278593209999997</v>
      </c>
      <c r="E44" s="36">
        <v>11</v>
      </c>
      <c r="F44" s="36">
        <v>0</v>
      </c>
      <c r="G44" s="36">
        <v>0</v>
      </c>
      <c r="H44" s="36">
        <v>11</v>
      </c>
      <c r="I44" s="36">
        <v>0</v>
      </c>
      <c r="J44" s="36">
        <v>0</v>
      </c>
      <c r="K44" s="36">
        <v>0</v>
      </c>
      <c r="L44" s="36">
        <v>0</v>
      </c>
      <c r="M44" s="36">
        <v>0</v>
      </c>
      <c r="N44" s="36">
        <v>0</v>
      </c>
      <c r="O44" s="36">
        <v>0</v>
      </c>
      <c r="P44" s="36">
        <v>0</v>
      </c>
      <c r="Q44" s="36">
        <v>0</v>
      </c>
      <c r="R44" s="36">
        <v>0</v>
      </c>
      <c r="S44" s="36">
        <v>0</v>
      </c>
      <c r="T44" s="36">
        <v>0</v>
      </c>
      <c r="U44" s="36">
        <v>0</v>
      </c>
      <c r="V44" s="36">
        <v>0</v>
      </c>
      <c r="W44" s="36">
        <v>0</v>
      </c>
      <c r="X44" s="36">
        <v>0</v>
      </c>
      <c r="Y44" s="36">
        <v>0</v>
      </c>
      <c r="Z44" s="36">
        <v>0</v>
      </c>
      <c r="AA44" s="36">
        <v>0</v>
      </c>
      <c r="AB44" s="36">
        <v>0</v>
      </c>
      <c r="AC44" s="36">
        <v>0</v>
      </c>
      <c r="AD44" s="36">
        <v>0</v>
      </c>
      <c r="AE44" s="36">
        <v>0</v>
      </c>
      <c r="AF44" s="36">
        <v>0</v>
      </c>
      <c r="AG44" s="36">
        <v>0</v>
      </c>
      <c r="AH44" s="36">
        <v>0</v>
      </c>
      <c r="AI44" s="36">
        <v>0</v>
      </c>
      <c r="AJ44" s="36">
        <v>0</v>
      </c>
      <c r="AK44" s="36">
        <v>0</v>
      </c>
      <c r="AL44" s="36">
        <v>0</v>
      </c>
      <c r="AM44" s="36">
        <v>0</v>
      </c>
      <c r="AN44" s="36">
        <v>0</v>
      </c>
      <c r="AO44" s="36">
        <v>0</v>
      </c>
      <c r="AP44" s="36">
        <v>0</v>
      </c>
      <c r="AQ44" s="36">
        <v>0</v>
      </c>
      <c r="AR44" s="36">
        <v>0</v>
      </c>
      <c r="AS44" s="36">
        <v>0</v>
      </c>
      <c r="AT44" s="36">
        <v>0</v>
      </c>
      <c r="AU44" s="36">
        <v>0</v>
      </c>
      <c r="AV44" s="36">
        <v>0</v>
      </c>
      <c r="AW44" s="36">
        <v>0</v>
      </c>
      <c r="AX44" s="36">
        <v>0</v>
      </c>
      <c r="AY44" s="36">
        <v>0</v>
      </c>
      <c r="AZ44" s="36">
        <v>0</v>
      </c>
      <c r="BA44" s="36">
        <v>0</v>
      </c>
      <c r="BB44" s="36">
        <v>0</v>
      </c>
      <c r="BC44" s="36">
        <v>0</v>
      </c>
      <c r="BD44" s="36">
        <v>0</v>
      </c>
      <c r="BE44" s="36">
        <v>0</v>
      </c>
      <c r="BF44" s="36">
        <v>0</v>
      </c>
      <c r="BG44" s="36">
        <v>0</v>
      </c>
      <c r="BH44" s="36">
        <v>0</v>
      </c>
      <c r="BI44" s="36">
        <v>0</v>
      </c>
      <c r="BJ44" s="36">
        <v>0</v>
      </c>
      <c r="BK44" s="36">
        <v>0</v>
      </c>
      <c r="BL44" s="36">
        <v>0</v>
      </c>
    </row>
    <row r="45" spans="1:64" s="37" customFormat="1" x14ac:dyDescent="0.2">
      <c r="A45" s="8">
        <v>42</v>
      </c>
      <c r="B45" s="34" t="s">
        <v>140</v>
      </c>
      <c r="C45" s="34" t="s">
        <v>149</v>
      </c>
      <c r="D45" s="41">
        <v>4.8103386749999997</v>
      </c>
      <c r="E45" s="36">
        <v>3</v>
      </c>
      <c r="F45" s="36">
        <v>0</v>
      </c>
      <c r="G45" s="36">
        <v>0</v>
      </c>
      <c r="H45" s="36">
        <v>3</v>
      </c>
      <c r="I45" s="36">
        <v>0</v>
      </c>
      <c r="J45" s="36">
        <v>0</v>
      </c>
      <c r="K45" s="36">
        <v>0</v>
      </c>
      <c r="L45" s="36">
        <v>0</v>
      </c>
      <c r="M45" s="36">
        <v>0</v>
      </c>
      <c r="N45" s="36">
        <v>0</v>
      </c>
      <c r="O45" s="36">
        <v>2.4394999999999999E-5</v>
      </c>
      <c r="P45" s="36">
        <v>3.858E-5</v>
      </c>
      <c r="Q45" s="36">
        <v>2.0011999999999997E-5</v>
      </c>
      <c r="R45" s="36">
        <v>4.3830000000000002E-6</v>
      </c>
      <c r="S45" s="36">
        <v>3.2864000000000002E-5</v>
      </c>
      <c r="T45" s="36">
        <v>5.716E-6</v>
      </c>
      <c r="U45" s="36">
        <v>0</v>
      </c>
      <c r="V45" s="36">
        <v>0</v>
      </c>
      <c r="W45" s="36">
        <v>2.4394999999999999E-5</v>
      </c>
      <c r="X45" s="36">
        <v>3.858E-5</v>
      </c>
      <c r="Y45" s="36">
        <v>6.2974999999999999E-5</v>
      </c>
      <c r="Z45" s="36">
        <v>0</v>
      </c>
      <c r="AA45" s="36">
        <v>0</v>
      </c>
      <c r="AB45" s="36">
        <v>0</v>
      </c>
      <c r="AC45" s="36">
        <v>0</v>
      </c>
      <c r="AD45" s="36">
        <v>0</v>
      </c>
      <c r="AE45" s="36">
        <v>0</v>
      </c>
      <c r="AF45" s="36">
        <v>0</v>
      </c>
      <c r="AG45" s="36">
        <v>0</v>
      </c>
      <c r="AH45" s="36">
        <v>0</v>
      </c>
      <c r="AI45" s="36">
        <v>0</v>
      </c>
      <c r="AJ45" s="36">
        <v>0</v>
      </c>
      <c r="AK45" s="36">
        <v>0</v>
      </c>
      <c r="AL45" s="36">
        <v>0</v>
      </c>
      <c r="AM45" s="36">
        <v>0</v>
      </c>
      <c r="AN45" s="36">
        <v>0</v>
      </c>
      <c r="AO45" s="36">
        <v>0</v>
      </c>
      <c r="AP45" s="36">
        <v>3.8347999999999999E-5</v>
      </c>
      <c r="AQ45" s="36">
        <v>2.0649000000000002E-5</v>
      </c>
      <c r="AR45" s="36">
        <v>5.8997000000000005E-5</v>
      </c>
      <c r="AS45" s="36">
        <v>0</v>
      </c>
      <c r="AT45" s="36">
        <v>0</v>
      </c>
      <c r="AU45" s="36">
        <v>0</v>
      </c>
      <c r="AV45" s="36">
        <v>0</v>
      </c>
      <c r="AW45" s="36">
        <v>0</v>
      </c>
      <c r="AX45" s="36">
        <v>0</v>
      </c>
      <c r="AY45" s="36">
        <v>0</v>
      </c>
      <c r="AZ45" s="36">
        <v>0</v>
      </c>
      <c r="BA45" s="36">
        <v>0</v>
      </c>
      <c r="BB45" s="36">
        <v>4.5198134000000001E-2</v>
      </c>
      <c r="BC45" s="36">
        <v>2.9387951060000002</v>
      </c>
      <c r="BD45" s="36">
        <v>6.1246046549999997</v>
      </c>
      <c r="BE45" s="36">
        <v>4.9477971428571431E-3</v>
      </c>
      <c r="BF45" s="36">
        <v>9.8955957142857157E-3</v>
      </c>
      <c r="BG45" s="36">
        <v>2.3401025999999998E-2</v>
      </c>
      <c r="BH45" s="36">
        <v>0.26826327999999999</v>
      </c>
      <c r="BI45" s="36">
        <v>0</v>
      </c>
      <c r="BJ45" s="36">
        <v>0</v>
      </c>
      <c r="BK45" s="36">
        <v>0</v>
      </c>
      <c r="BL45" s="36">
        <v>0</v>
      </c>
    </row>
    <row r="46" spans="1:64" s="37" customFormat="1" x14ac:dyDescent="0.2">
      <c r="A46" s="8">
        <v>43</v>
      </c>
      <c r="B46" s="34" t="s">
        <v>140</v>
      </c>
      <c r="C46" s="34" t="s">
        <v>150</v>
      </c>
      <c r="D46" s="41">
        <v>4.8125407090000003</v>
      </c>
      <c r="E46" s="36">
        <v>6</v>
      </c>
      <c r="F46" s="36">
        <v>0</v>
      </c>
      <c r="G46" s="36">
        <v>0</v>
      </c>
      <c r="H46" s="36">
        <v>6</v>
      </c>
      <c r="I46" s="36">
        <v>0</v>
      </c>
      <c r="J46" s="36">
        <v>0</v>
      </c>
      <c r="K46" s="36">
        <v>0</v>
      </c>
      <c r="L46" s="36">
        <v>0</v>
      </c>
      <c r="M46" s="36">
        <v>0</v>
      </c>
      <c r="N46" s="36">
        <v>0</v>
      </c>
      <c r="O46" s="36">
        <v>6.28424E-3</v>
      </c>
      <c r="P46" s="36">
        <v>1.0615534999999999E-2</v>
      </c>
      <c r="Q46" s="36">
        <v>5.4605030000000002E-3</v>
      </c>
      <c r="R46" s="36">
        <v>8.2373699999999995E-4</v>
      </c>
      <c r="S46" s="36">
        <v>9.5410949999999994E-3</v>
      </c>
      <c r="T46" s="36">
        <v>1.0744400000000001E-3</v>
      </c>
      <c r="U46" s="36">
        <v>0</v>
      </c>
      <c r="V46" s="36">
        <v>0</v>
      </c>
      <c r="W46" s="36">
        <v>6.28424E-3</v>
      </c>
      <c r="X46" s="36">
        <v>1.0615534999999999E-2</v>
      </c>
      <c r="Y46" s="36">
        <v>1.6899774999999999E-2</v>
      </c>
      <c r="Z46" s="36">
        <v>0</v>
      </c>
      <c r="AA46" s="36">
        <v>0</v>
      </c>
      <c r="AB46" s="36">
        <v>0</v>
      </c>
      <c r="AC46" s="36">
        <v>0</v>
      </c>
      <c r="AD46" s="36">
        <v>0</v>
      </c>
      <c r="AE46" s="36">
        <v>0</v>
      </c>
      <c r="AF46" s="36">
        <v>0</v>
      </c>
      <c r="AG46" s="36">
        <v>0</v>
      </c>
      <c r="AH46" s="36">
        <v>0</v>
      </c>
      <c r="AI46" s="36">
        <v>0</v>
      </c>
      <c r="AJ46" s="36">
        <v>0</v>
      </c>
      <c r="AK46" s="36">
        <v>0</v>
      </c>
      <c r="AL46" s="36">
        <v>0</v>
      </c>
      <c r="AM46" s="36">
        <v>0</v>
      </c>
      <c r="AN46" s="36">
        <v>0</v>
      </c>
      <c r="AO46" s="36">
        <v>0</v>
      </c>
      <c r="AP46" s="36">
        <v>1.7187537999999999E-2</v>
      </c>
      <c r="AQ46" s="36">
        <v>9.2548279999999997E-3</v>
      </c>
      <c r="AR46" s="36">
        <v>2.6442365999999998E-2</v>
      </c>
      <c r="AS46" s="36">
        <v>0</v>
      </c>
      <c r="AT46" s="36">
        <v>0</v>
      </c>
      <c r="AU46" s="36">
        <v>0</v>
      </c>
      <c r="AV46" s="36">
        <v>0</v>
      </c>
      <c r="AW46" s="36">
        <v>0</v>
      </c>
      <c r="AX46" s="36">
        <v>0</v>
      </c>
      <c r="AY46" s="36">
        <v>0</v>
      </c>
      <c r="AZ46" s="36">
        <v>0</v>
      </c>
      <c r="BA46" s="36">
        <v>0</v>
      </c>
      <c r="BB46" s="36">
        <v>0.56813847399999995</v>
      </c>
      <c r="BC46" s="36">
        <v>51.911308677000001</v>
      </c>
      <c r="BD46" s="36">
        <v>111.108672259</v>
      </c>
      <c r="BE46" s="36">
        <v>6.2193592857142856E-2</v>
      </c>
      <c r="BF46" s="36">
        <v>0.12438718571428571</v>
      </c>
      <c r="BG46" s="36">
        <v>0.862550971</v>
      </c>
      <c r="BH46" s="36">
        <v>5.8485505699999996</v>
      </c>
      <c r="BI46" s="36">
        <v>0</v>
      </c>
      <c r="BJ46" s="36">
        <v>0</v>
      </c>
      <c r="BK46" s="36">
        <v>0</v>
      </c>
      <c r="BL46" s="36">
        <v>0</v>
      </c>
    </row>
    <row r="47" spans="1:64" s="37" customFormat="1" x14ac:dyDescent="0.2">
      <c r="A47" s="34">
        <v>44</v>
      </c>
      <c r="B47" s="34" t="s">
        <v>140</v>
      </c>
      <c r="C47" s="34" t="s">
        <v>151</v>
      </c>
      <c r="D47" s="41">
        <v>4.8822753490000004</v>
      </c>
      <c r="E47" s="36">
        <v>6</v>
      </c>
      <c r="F47" s="36">
        <v>0</v>
      </c>
      <c r="G47" s="36">
        <v>0</v>
      </c>
      <c r="H47" s="36">
        <v>6</v>
      </c>
      <c r="I47" s="36">
        <v>0</v>
      </c>
      <c r="J47" s="36">
        <v>0</v>
      </c>
      <c r="K47" s="36">
        <v>0</v>
      </c>
      <c r="L47" s="36">
        <v>0</v>
      </c>
      <c r="M47" s="36">
        <v>0</v>
      </c>
      <c r="N47" s="36">
        <v>0</v>
      </c>
      <c r="O47" s="36">
        <v>1.053057E-3</v>
      </c>
      <c r="P47" s="36">
        <v>1.577548E-3</v>
      </c>
      <c r="Q47" s="36">
        <v>9.4882300000000001E-4</v>
      </c>
      <c r="R47" s="36">
        <v>1.0423400000000001E-4</v>
      </c>
      <c r="S47" s="36">
        <v>1.44159E-3</v>
      </c>
      <c r="T47" s="36">
        <v>1.3595799999999999E-4</v>
      </c>
      <c r="U47" s="36">
        <v>0</v>
      </c>
      <c r="V47" s="36">
        <v>0</v>
      </c>
      <c r="W47" s="36">
        <v>1.053057E-3</v>
      </c>
      <c r="X47" s="36">
        <v>1.577548E-3</v>
      </c>
      <c r="Y47" s="36">
        <v>2.6306050000000003E-3</v>
      </c>
      <c r="Z47" s="36">
        <v>0</v>
      </c>
      <c r="AA47" s="36">
        <v>0</v>
      </c>
      <c r="AB47" s="36">
        <v>0</v>
      </c>
      <c r="AC47" s="36">
        <v>0</v>
      </c>
      <c r="AD47" s="36">
        <v>0</v>
      </c>
      <c r="AE47" s="36">
        <v>0</v>
      </c>
      <c r="AF47" s="36">
        <v>0</v>
      </c>
      <c r="AG47" s="36">
        <v>0</v>
      </c>
      <c r="AH47" s="36">
        <v>0</v>
      </c>
      <c r="AI47" s="36">
        <v>0</v>
      </c>
      <c r="AJ47" s="36">
        <v>0</v>
      </c>
      <c r="AK47" s="36">
        <v>0</v>
      </c>
      <c r="AL47" s="36">
        <v>0</v>
      </c>
      <c r="AM47" s="36">
        <v>0</v>
      </c>
      <c r="AN47" s="36">
        <v>0</v>
      </c>
      <c r="AO47" s="36">
        <v>0</v>
      </c>
      <c r="AP47" s="36">
        <v>1.4875050000000001E-3</v>
      </c>
      <c r="AQ47" s="36">
        <v>8.0096400000000004E-4</v>
      </c>
      <c r="AR47" s="36">
        <v>2.288469E-3</v>
      </c>
      <c r="AS47" s="36">
        <v>0</v>
      </c>
      <c r="AT47" s="36">
        <v>0</v>
      </c>
      <c r="AU47" s="36">
        <v>0</v>
      </c>
      <c r="AV47" s="36">
        <v>0</v>
      </c>
      <c r="AW47" s="36">
        <v>0</v>
      </c>
      <c r="AX47" s="36">
        <v>0</v>
      </c>
      <c r="AY47" s="36">
        <v>0</v>
      </c>
      <c r="AZ47" s="36">
        <v>0</v>
      </c>
      <c r="BA47" s="36">
        <v>0</v>
      </c>
      <c r="BB47" s="36">
        <v>0.21275855599999999</v>
      </c>
      <c r="BC47" s="36">
        <v>11.106135382</v>
      </c>
      <c r="BD47" s="36">
        <v>26.272578323000001</v>
      </c>
      <c r="BE47" s="36">
        <v>2.329048142857143E-2</v>
      </c>
      <c r="BF47" s="36">
        <v>4.6580964285714288E-2</v>
      </c>
      <c r="BG47" s="36">
        <v>1.071140483</v>
      </c>
      <c r="BH47" s="36">
        <v>5.588103415</v>
      </c>
      <c r="BI47" s="36">
        <v>0</v>
      </c>
      <c r="BJ47" s="36">
        <v>0</v>
      </c>
      <c r="BK47" s="36">
        <v>0</v>
      </c>
      <c r="BL47" s="36">
        <v>0</v>
      </c>
    </row>
    <row r="48" spans="1:64" s="37" customFormat="1" x14ac:dyDescent="0.2">
      <c r="A48" s="34">
        <v>45</v>
      </c>
      <c r="B48" s="34" t="s">
        <v>140</v>
      </c>
      <c r="C48" s="34" t="s">
        <v>152</v>
      </c>
      <c r="D48" s="41">
        <v>4.8362302980000003</v>
      </c>
      <c r="E48" s="36">
        <v>13</v>
      </c>
      <c r="F48" s="36">
        <v>0</v>
      </c>
      <c r="G48" s="36">
        <v>0</v>
      </c>
      <c r="H48" s="36">
        <v>13</v>
      </c>
      <c r="I48" s="36">
        <v>0</v>
      </c>
      <c r="J48" s="36">
        <v>0</v>
      </c>
      <c r="K48" s="36">
        <v>0</v>
      </c>
      <c r="L48" s="36">
        <v>0</v>
      </c>
      <c r="M48" s="36">
        <v>0</v>
      </c>
      <c r="N48" s="36">
        <v>0</v>
      </c>
      <c r="O48" s="36">
        <v>2.7420400000000001E-4</v>
      </c>
      <c r="P48" s="36">
        <v>4.81597E-4</v>
      </c>
      <c r="Q48" s="36">
        <v>2.6266700000000001E-4</v>
      </c>
      <c r="R48" s="36">
        <v>1.1537E-5</v>
      </c>
      <c r="S48" s="36">
        <v>4.6654900000000002E-4</v>
      </c>
      <c r="T48" s="36">
        <v>1.5048000000000001E-5</v>
      </c>
      <c r="U48" s="36">
        <v>0</v>
      </c>
      <c r="V48" s="36">
        <v>0</v>
      </c>
      <c r="W48" s="36">
        <v>2.7420400000000001E-4</v>
      </c>
      <c r="X48" s="36">
        <v>4.81597E-4</v>
      </c>
      <c r="Y48" s="36">
        <v>7.5580099999999996E-4</v>
      </c>
      <c r="Z48" s="36">
        <v>0</v>
      </c>
      <c r="AA48" s="36">
        <v>0</v>
      </c>
      <c r="AB48" s="36">
        <v>0</v>
      </c>
      <c r="AC48" s="36">
        <v>0</v>
      </c>
      <c r="AD48" s="36">
        <v>0</v>
      </c>
      <c r="AE48" s="36">
        <v>0</v>
      </c>
      <c r="AF48" s="36">
        <v>0</v>
      </c>
      <c r="AG48" s="36">
        <v>0</v>
      </c>
      <c r="AH48" s="36">
        <v>0</v>
      </c>
      <c r="AI48" s="36">
        <v>0</v>
      </c>
      <c r="AJ48" s="36">
        <v>0</v>
      </c>
      <c r="AK48" s="36">
        <v>0</v>
      </c>
      <c r="AL48" s="36">
        <v>0</v>
      </c>
      <c r="AM48" s="36">
        <v>0</v>
      </c>
      <c r="AN48" s="36">
        <v>0</v>
      </c>
      <c r="AO48" s="36">
        <v>0</v>
      </c>
      <c r="AP48" s="36">
        <v>6.0224200000000001E-4</v>
      </c>
      <c r="AQ48" s="36">
        <v>3.2428399999999999E-4</v>
      </c>
      <c r="AR48" s="36">
        <v>9.26526E-4</v>
      </c>
      <c r="AS48" s="36">
        <v>0</v>
      </c>
      <c r="AT48" s="36">
        <v>0</v>
      </c>
      <c r="AU48" s="36">
        <v>0</v>
      </c>
      <c r="AV48" s="36">
        <v>0</v>
      </c>
      <c r="AW48" s="36">
        <v>0</v>
      </c>
      <c r="AX48" s="36">
        <v>0</v>
      </c>
      <c r="AY48" s="36">
        <v>0</v>
      </c>
      <c r="AZ48" s="36">
        <v>0</v>
      </c>
      <c r="BA48" s="36">
        <v>0</v>
      </c>
      <c r="BB48" s="36">
        <v>0.14408159500000001</v>
      </c>
      <c r="BC48" s="36">
        <v>12.810685957</v>
      </c>
      <c r="BD48" s="36">
        <v>27.609102051000001</v>
      </c>
      <c r="BE48" s="36">
        <v>1.5772478571428571E-2</v>
      </c>
      <c r="BF48" s="36">
        <v>3.1544957142857141E-2</v>
      </c>
      <c r="BG48" s="36">
        <v>3.2581950999999998E-2</v>
      </c>
      <c r="BH48" s="36">
        <v>1.117962058</v>
      </c>
      <c r="BI48" s="36">
        <v>0</v>
      </c>
      <c r="BJ48" s="36">
        <v>0</v>
      </c>
      <c r="BK48" s="36">
        <v>0</v>
      </c>
      <c r="BL48" s="36">
        <v>0</v>
      </c>
    </row>
    <row r="49" spans="1:64" s="37" customFormat="1" x14ac:dyDescent="0.2">
      <c r="A49" s="34">
        <v>46</v>
      </c>
      <c r="B49" s="34" t="s">
        <v>140</v>
      </c>
      <c r="C49" s="34" t="s">
        <v>153</v>
      </c>
      <c r="D49" s="41">
        <v>4.749491022</v>
      </c>
      <c r="E49" s="36">
        <v>57</v>
      </c>
      <c r="F49" s="36">
        <v>0</v>
      </c>
      <c r="G49" s="36">
        <v>3</v>
      </c>
      <c r="H49" s="36">
        <v>54</v>
      </c>
      <c r="I49" s="36">
        <v>0</v>
      </c>
      <c r="J49" s="36">
        <v>0</v>
      </c>
      <c r="K49" s="36">
        <v>0</v>
      </c>
      <c r="L49" s="36">
        <v>0</v>
      </c>
      <c r="M49" s="36">
        <v>0</v>
      </c>
      <c r="N49" s="36">
        <v>0</v>
      </c>
      <c r="O49" s="36">
        <v>0</v>
      </c>
      <c r="P49" s="36">
        <v>0</v>
      </c>
      <c r="Q49" s="36">
        <v>0</v>
      </c>
      <c r="R49" s="36">
        <v>0</v>
      </c>
      <c r="S49" s="36">
        <v>0</v>
      </c>
      <c r="T49" s="36">
        <v>0</v>
      </c>
      <c r="U49" s="36">
        <v>2.6999999999999996E-2</v>
      </c>
      <c r="V49" s="36">
        <v>6.4799999999999996E-2</v>
      </c>
      <c r="W49" s="36">
        <v>2.6999999999999996E-2</v>
      </c>
      <c r="X49" s="36">
        <v>6.4799999999999996E-2</v>
      </c>
      <c r="Y49" s="36">
        <v>9.1799999999999993E-2</v>
      </c>
      <c r="Z49" s="36">
        <v>0</v>
      </c>
      <c r="AA49" s="36">
        <v>0</v>
      </c>
      <c r="AB49" s="36">
        <v>0</v>
      </c>
      <c r="AC49" s="36">
        <v>0</v>
      </c>
      <c r="AD49" s="36">
        <v>0</v>
      </c>
      <c r="AE49" s="36">
        <v>0</v>
      </c>
      <c r="AF49" s="36">
        <v>0</v>
      </c>
      <c r="AG49" s="36">
        <v>2.645897068825911E-3</v>
      </c>
      <c r="AH49" s="36">
        <v>4.5010662780026987E-3</v>
      </c>
      <c r="AI49" s="36">
        <v>1.4415577133603242E-2</v>
      </c>
      <c r="AJ49" s="36">
        <v>0</v>
      </c>
      <c r="AK49" s="36">
        <v>0</v>
      </c>
      <c r="AL49" s="36">
        <v>0</v>
      </c>
      <c r="AM49" s="36">
        <v>2.645897068825911E-3</v>
      </c>
      <c r="AN49" s="36">
        <v>4.5010662780026987E-3</v>
      </c>
      <c r="AO49" s="36">
        <v>1.4415577133603242E-2</v>
      </c>
      <c r="AP49" s="36">
        <v>8.5238704999999998E-2</v>
      </c>
      <c r="AQ49" s="36">
        <v>4.5897764000000001E-2</v>
      </c>
      <c r="AR49" s="36">
        <v>0.13113646900000001</v>
      </c>
      <c r="AS49" s="36">
        <v>0</v>
      </c>
      <c r="AT49" s="36">
        <v>0</v>
      </c>
      <c r="AU49" s="36">
        <v>0</v>
      </c>
      <c r="AV49" s="36">
        <v>0</v>
      </c>
      <c r="AW49" s="36">
        <v>0</v>
      </c>
      <c r="AX49" s="36">
        <v>0</v>
      </c>
      <c r="AY49" s="36">
        <v>0</v>
      </c>
      <c r="AZ49" s="36">
        <v>0</v>
      </c>
      <c r="BA49" s="36">
        <v>0</v>
      </c>
      <c r="BB49" s="36">
        <v>3.3394700000000002E-3</v>
      </c>
      <c r="BC49" s="36">
        <v>0.15417325800000001</v>
      </c>
      <c r="BD49" s="36">
        <v>0.32283989000000002</v>
      </c>
      <c r="BE49" s="36">
        <v>3.6556857142857149E-4</v>
      </c>
      <c r="BF49" s="36">
        <v>7.3113714285714297E-4</v>
      </c>
      <c r="BG49" s="36">
        <v>1.3675440000000001E-2</v>
      </c>
      <c r="BH49" s="36">
        <v>2.1899199999999999E-4</v>
      </c>
      <c r="BI49" s="36">
        <v>0</v>
      </c>
      <c r="BJ49" s="36">
        <v>0</v>
      </c>
      <c r="BK49" s="36">
        <v>0</v>
      </c>
      <c r="BL49" s="36">
        <v>0</v>
      </c>
    </row>
    <row r="50" spans="1:64" s="37" customFormat="1" x14ac:dyDescent="0.2">
      <c r="A50" s="34">
        <v>47</v>
      </c>
      <c r="B50" s="34" t="s">
        <v>140</v>
      </c>
      <c r="C50" s="34" t="s">
        <v>154</v>
      </c>
      <c r="D50" s="41">
        <v>4.4556454089999997</v>
      </c>
      <c r="E50" s="36">
        <v>40</v>
      </c>
      <c r="F50" s="36">
        <v>0</v>
      </c>
      <c r="G50" s="36">
        <v>0</v>
      </c>
      <c r="H50" s="36">
        <v>40</v>
      </c>
      <c r="I50" s="36">
        <v>0</v>
      </c>
      <c r="J50" s="36">
        <v>0</v>
      </c>
      <c r="K50" s="36">
        <v>0</v>
      </c>
      <c r="L50" s="36">
        <v>0</v>
      </c>
      <c r="M50" s="36">
        <v>0</v>
      </c>
      <c r="N50" s="36">
        <v>0</v>
      </c>
      <c r="O50" s="36">
        <v>0</v>
      </c>
      <c r="P50" s="36">
        <v>0</v>
      </c>
      <c r="Q50" s="36">
        <v>0</v>
      </c>
      <c r="R50" s="36">
        <v>0</v>
      </c>
      <c r="S50" s="36">
        <v>0</v>
      </c>
      <c r="T50" s="36">
        <v>0</v>
      </c>
      <c r="U50" s="36">
        <v>0</v>
      </c>
      <c r="V50" s="36">
        <v>0</v>
      </c>
      <c r="W50" s="36">
        <v>0</v>
      </c>
      <c r="X50" s="36">
        <v>0</v>
      </c>
      <c r="Y50" s="36">
        <v>0</v>
      </c>
      <c r="Z50" s="36">
        <v>0</v>
      </c>
      <c r="AA50" s="36">
        <v>0</v>
      </c>
      <c r="AB50" s="36">
        <v>0</v>
      </c>
      <c r="AC50" s="36">
        <v>0</v>
      </c>
      <c r="AD50" s="36">
        <v>0</v>
      </c>
      <c r="AE50" s="36">
        <v>0</v>
      </c>
      <c r="AF50" s="36">
        <v>0</v>
      </c>
      <c r="AG50" s="36">
        <v>0</v>
      </c>
      <c r="AH50" s="36">
        <v>0</v>
      </c>
      <c r="AI50" s="36">
        <v>0</v>
      </c>
      <c r="AJ50" s="36">
        <v>0</v>
      </c>
      <c r="AK50" s="36">
        <v>0</v>
      </c>
      <c r="AL50" s="36">
        <v>0</v>
      </c>
      <c r="AM50" s="36">
        <v>0</v>
      </c>
      <c r="AN50" s="36">
        <v>0</v>
      </c>
      <c r="AO50" s="36">
        <v>0</v>
      </c>
      <c r="AP50" s="36">
        <v>0</v>
      </c>
      <c r="AQ50" s="36">
        <v>0</v>
      </c>
      <c r="AR50" s="36">
        <v>0</v>
      </c>
      <c r="AS50" s="36">
        <v>0</v>
      </c>
      <c r="AT50" s="36">
        <v>0</v>
      </c>
      <c r="AU50" s="36">
        <v>0</v>
      </c>
      <c r="AV50" s="36">
        <v>0</v>
      </c>
      <c r="AW50" s="36">
        <v>0</v>
      </c>
      <c r="AX50" s="36">
        <v>0</v>
      </c>
      <c r="AY50" s="36">
        <v>0</v>
      </c>
      <c r="AZ50" s="36">
        <v>0</v>
      </c>
      <c r="BA50" s="36">
        <v>0</v>
      </c>
      <c r="BB50" s="36">
        <v>0</v>
      </c>
      <c r="BC50" s="36">
        <v>0</v>
      </c>
      <c r="BD50" s="36">
        <v>0</v>
      </c>
      <c r="BE50" s="36">
        <v>0</v>
      </c>
      <c r="BF50" s="36">
        <v>0</v>
      </c>
      <c r="BG50" s="36">
        <v>0</v>
      </c>
      <c r="BH50" s="36">
        <v>0</v>
      </c>
      <c r="BI50" s="36">
        <v>0</v>
      </c>
      <c r="BJ50" s="36">
        <v>0</v>
      </c>
      <c r="BK50" s="36">
        <v>0</v>
      </c>
      <c r="BL50" s="36">
        <v>0</v>
      </c>
    </row>
    <row r="51" spans="1:64" s="37" customFormat="1" x14ac:dyDescent="0.2">
      <c r="A51" s="34">
        <v>48</v>
      </c>
      <c r="B51" s="34" t="s">
        <v>140</v>
      </c>
      <c r="C51" s="34" t="s">
        <v>155</v>
      </c>
      <c r="D51" s="41">
        <v>4.8539075040000004</v>
      </c>
      <c r="E51" s="36">
        <v>55</v>
      </c>
      <c r="F51" s="36">
        <v>0</v>
      </c>
      <c r="G51" s="36">
        <v>1</v>
      </c>
      <c r="H51" s="36">
        <v>54</v>
      </c>
      <c r="I51" s="36">
        <v>0</v>
      </c>
      <c r="J51" s="36">
        <v>0</v>
      </c>
      <c r="K51" s="36">
        <v>0</v>
      </c>
      <c r="L51" s="36">
        <v>0</v>
      </c>
      <c r="M51" s="36">
        <v>0</v>
      </c>
      <c r="N51" s="36">
        <v>0</v>
      </c>
      <c r="O51" s="36">
        <v>0</v>
      </c>
      <c r="P51" s="36">
        <v>0</v>
      </c>
      <c r="Q51" s="36">
        <v>0</v>
      </c>
      <c r="R51" s="36">
        <v>0</v>
      </c>
      <c r="S51" s="36">
        <v>0</v>
      </c>
      <c r="T51" s="36">
        <v>0</v>
      </c>
      <c r="U51" s="36">
        <v>0</v>
      </c>
      <c r="V51" s="36">
        <v>0</v>
      </c>
      <c r="W51" s="36">
        <v>0</v>
      </c>
      <c r="X51" s="36">
        <v>0</v>
      </c>
      <c r="Y51" s="36">
        <v>0</v>
      </c>
      <c r="Z51" s="36">
        <v>0</v>
      </c>
      <c r="AA51" s="36">
        <v>0</v>
      </c>
      <c r="AB51" s="36">
        <v>0</v>
      </c>
      <c r="AC51" s="36">
        <v>0</v>
      </c>
      <c r="AD51" s="36">
        <v>0</v>
      </c>
      <c r="AE51" s="36">
        <v>0</v>
      </c>
      <c r="AF51" s="36">
        <v>0</v>
      </c>
      <c r="AG51" s="36">
        <v>0</v>
      </c>
      <c r="AH51" s="36">
        <v>0</v>
      </c>
      <c r="AI51" s="36">
        <v>0</v>
      </c>
      <c r="AJ51" s="36">
        <v>0</v>
      </c>
      <c r="AK51" s="36">
        <v>0</v>
      </c>
      <c r="AL51" s="36">
        <v>0</v>
      </c>
      <c r="AM51" s="36">
        <v>0</v>
      </c>
      <c r="AN51" s="36">
        <v>0</v>
      </c>
      <c r="AO51" s="36">
        <v>0</v>
      </c>
      <c r="AP51" s="36">
        <v>0</v>
      </c>
      <c r="AQ51" s="36">
        <v>0</v>
      </c>
      <c r="AR51" s="36">
        <v>0</v>
      </c>
      <c r="AS51" s="36">
        <v>0</v>
      </c>
      <c r="AT51" s="36">
        <v>0</v>
      </c>
      <c r="AU51" s="36">
        <v>0</v>
      </c>
      <c r="AV51" s="36">
        <v>0</v>
      </c>
      <c r="AW51" s="36">
        <v>0</v>
      </c>
      <c r="AX51" s="36">
        <v>0</v>
      </c>
      <c r="AY51" s="36">
        <v>0</v>
      </c>
      <c r="AZ51" s="36">
        <v>0</v>
      </c>
      <c r="BA51" s="36">
        <v>0</v>
      </c>
      <c r="BB51" s="36">
        <v>1.4923466999999999E-2</v>
      </c>
      <c r="BC51" s="36">
        <v>0.83465235000000004</v>
      </c>
      <c r="BD51" s="36">
        <v>1.7823453499999999</v>
      </c>
      <c r="BE51" s="36">
        <v>1.6336571428571429E-3</v>
      </c>
      <c r="BF51" s="36">
        <v>3.2673157142857146E-3</v>
      </c>
      <c r="BG51" s="36">
        <v>9.5264002E-2</v>
      </c>
      <c r="BH51" s="36">
        <v>0.45361267799999999</v>
      </c>
      <c r="BI51" s="36">
        <v>0</v>
      </c>
      <c r="BJ51" s="36">
        <v>0</v>
      </c>
      <c r="BK51" s="36">
        <v>0</v>
      </c>
      <c r="BL51" s="36">
        <v>0</v>
      </c>
    </row>
    <row r="52" spans="1:64" s="37" customFormat="1" x14ac:dyDescent="0.2">
      <c r="A52" s="34">
        <v>49</v>
      </c>
      <c r="B52" s="34" t="s">
        <v>140</v>
      </c>
      <c r="C52" s="34" t="s">
        <v>156</v>
      </c>
      <c r="D52" s="41">
        <v>4.9375606550000004</v>
      </c>
      <c r="E52" s="36">
        <v>23</v>
      </c>
      <c r="F52" s="36">
        <v>0</v>
      </c>
      <c r="G52" s="36">
        <v>1</v>
      </c>
      <c r="H52" s="36">
        <v>22</v>
      </c>
      <c r="I52" s="36">
        <v>0</v>
      </c>
      <c r="J52" s="36">
        <v>0</v>
      </c>
      <c r="K52" s="36">
        <v>0</v>
      </c>
      <c r="L52" s="36">
        <v>0</v>
      </c>
      <c r="M52" s="36">
        <v>0</v>
      </c>
      <c r="N52" s="36">
        <v>0</v>
      </c>
      <c r="O52" s="36">
        <v>2.1578820000000003E-3</v>
      </c>
      <c r="P52" s="36">
        <v>3.724144E-3</v>
      </c>
      <c r="Q52" s="36">
        <v>2.0917280000000002E-3</v>
      </c>
      <c r="R52" s="36">
        <v>6.615399999999999E-5</v>
      </c>
      <c r="S52" s="36">
        <v>3.6378550000000002E-3</v>
      </c>
      <c r="T52" s="36">
        <v>8.6289E-5</v>
      </c>
      <c r="U52" s="36">
        <v>5.1000000000000004E-2</v>
      </c>
      <c r="V52" s="36">
        <v>0.12239999999999999</v>
      </c>
      <c r="W52" s="36">
        <v>5.3157882000000004E-2</v>
      </c>
      <c r="X52" s="36">
        <v>0.12612414399999999</v>
      </c>
      <c r="Y52" s="36">
        <v>0.17928202599999998</v>
      </c>
      <c r="Z52" s="36">
        <v>0</v>
      </c>
      <c r="AA52" s="36">
        <v>0</v>
      </c>
      <c r="AB52" s="36">
        <v>0</v>
      </c>
      <c r="AC52" s="36">
        <v>0</v>
      </c>
      <c r="AD52" s="36">
        <v>0</v>
      </c>
      <c r="AE52" s="36">
        <v>0</v>
      </c>
      <c r="AF52" s="36">
        <v>0</v>
      </c>
      <c r="AG52" s="36">
        <v>5.1602666304979656E-3</v>
      </c>
      <c r="AH52" s="36">
        <v>8.7783846128011381E-3</v>
      </c>
      <c r="AI52" s="36">
        <v>2.811455612478202E-2</v>
      </c>
      <c r="AJ52" s="36">
        <v>0</v>
      </c>
      <c r="AK52" s="36">
        <v>0</v>
      </c>
      <c r="AL52" s="36">
        <v>0</v>
      </c>
      <c r="AM52" s="36">
        <v>5.1602666304979656E-3</v>
      </c>
      <c r="AN52" s="36">
        <v>8.7783846128011381E-3</v>
      </c>
      <c r="AO52" s="36">
        <v>2.811455612478202E-2</v>
      </c>
      <c r="AP52" s="36">
        <v>0.19068090200000001</v>
      </c>
      <c r="AQ52" s="36">
        <v>0.10267433099999999</v>
      </c>
      <c r="AR52" s="36">
        <v>0.29335523299999999</v>
      </c>
      <c r="AS52" s="36">
        <v>0</v>
      </c>
      <c r="AT52" s="36">
        <v>0</v>
      </c>
      <c r="AU52" s="36">
        <v>0</v>
      </c>
      <c r="AV52" s="36">
        <v>0</v>
      </c>
      <c r="AW52" s="36">
        <v>0</v>
      </c>
      <c r="AX52" s="36">
        <v>0</v>
      </c>
      <c r="AY52" s="36">
        <v>0</v>
      </c>
      <c r="AZ52" s="36">
        <v>0</v>
      </c>
      <c r="BA52" s="36">
        <v>0</v>
      </c>
      <c r="BB52" s="36">
        <v>0.232186436</v>
      </c>
      <c r="BC52" s="36">
        <v>12.146314839</v>
      </c>
      <c r="BD52" s="36">
        <v>26.715558193</v>
      </c>
      <c r="BE52" s="36">
        <v>2.5417234285714286E-2</v>
      </c>
      <c r="BF52" s="36">
        <v>5.0834468571428572E-2</v>
      </c>
      <c r="BG52" s="36">
        <v>0.11996817899999999</v>
      </c>
      <c r="BH52" s="36">
        <v>1.549793253</v>
      </c>
      <c r="BI52" s="36">
        <v>0</v>
      </c>
      <c r="BJ52" s="36">
        <v>0</v>
      </c>
      <c r="BK52" s="36">
        <v>0</v>
      </c>
      <c r="BL52" s="36">
        <v>0</v>
      </c>
    </row>
    <row r="53" spans="1:64" s="37" customFormat="1" x14ac:dyDescent="0.2">
      <c r="A53" s="34">
        <v>50</v>
      </c>
      <c r="B53" s="34" t="s">
        <v>140</v>
      </c>
      <c r="C53" s="34" t="s">
        <v>157</v>
      </c>
      <c r="D53" s="41">
        <v>5.0411727089999996</v>
      </c>
      <c r="E53" s="36">
        <v>3</v>
      </c>
      <c r="F53" s="36">
        <v>0</v>
      </c>
      <c r="G53" s="36">
        <v>0</v>
      </c>
      <c r="H53" s="36">
        <v>3</v>
      </c>
      <c r="I53" s="36">
        <v>7.2858823710682141E-5</v>
      </c>
      <c r="J53" s="36">
        <v>4.8057061899206686E-2</v>
      </c>
      <c r="K53" s="36">
        <v>7.2858823710682141E-5</v>
      </c>
      <c r="L53" s="36">
        <v>0</v>
      </c>
      <c r="M53" s="36">
        <v>1.945992072291897E-2</v>
      </c>
      <c r="N53" s="36">
        <v>2.8669999999998405E-2</v>
      </c>
      <c r="O53" s="36">
        <v>4.832505E-3</v>
      </c>
      <c r="P53" s="36">
        <v>7.6975389999999998E-3</v>
      </c>
      <c r="Q53" s="36">
        <v>4.3895219999999999E-3</v>
      </c>
      <c r="R53" s="36">
        <v>4.4298299999999998E-4</v>
      </c>
      <c r="S53" s="36">
        <v>7.1197349999999994E-3</v>
      </c>
      <c r="T53" s="36">
        <v>5.7780400000000001E-4</v>
      </c>
      <c r="U53" s="36">
        <v>0</v>
      </c>
      <c r="V53" s="36">
        <v>0</v>
      </c>
      <c r="W53" s="36">
        <v>4.9053638237106824E-3</v>
      </c>
      <c r="X53" s="36">
        <v>5.5754600899206683E-2</v>
      </c>
      <c r="Y53" s="36">
        <v>6.0659964722917362E-2</v>
      </c>
      <c r="Z53" s="36">
        <v>7.802371754922816E-5</v>
      </c>
      <c r="AA53" s="36">
        <v>1.6697075555534824E-5</v>
      </c>
      <c r="AB53" s="36">
        <v>1.66971E-5</v>
      </c>
      <c r="AC53" s="36">
        <v>3.5957828679637781E-7</v>
      </c>
      <c r="AD53" s="36">
        <v>2.8556620934190818E-4</v>
      </c>
      <c r="AE53" s="36">
        <v>2.5700958840771736E-3</v>
      </c>
      <c r="AF53" s="36">
        <v>2.8556620934190816E-3</v>
      </c>
      <c r="AG53" s="36">
        <v>0</v>
      </c>
      <c r="AH53" s="36">
        <v>0</v>
      </c>
      <c r="AI53" s="36">
        <v>0</v>
      </c>
      <c r="AJ53" s="36">
        <v>9.5716546014820873E-7</v>
      </c>
      <c r="AK53" s="36">
        <v>1.1566794003989245E-6</v>
      </c>
      <c r="AL53" s="36">
        <v>2.8929493101384486E-6</v>
      </c>
      <c r="AM53" s="36">
        <v>1.3167437469445865E-6</v>
      </c>
      <c r="AN53" s="36">
        <v>2.8672288874230712E-4</v>
      </c>
      <c r="AO53" s="36">
        <v>2.5729888333873119E-3</v>
      </c>
      <c r="AP53" s="36">
        <v>2.0527577000000002E-2</v>
      </c>
      <c r="AQ53" s="36">
        <v>1.105331E-2</v>
      </c>
      <c r="AR53" s="36">
        <v>3.1580887000000002E-2</v>
      </c>
      <c r="AS53" s="36">
        <v>1.5619200000000001E-4</v>
      </c>
      <c r="AT53" s="36">
        <v>2.1378900000000001E-4</v>
      </c>
      <c r="AU53" s="36">
        <v>4.9715100000000004E-4</v>
      </c>
      <c r="AV53" s="36">
        <v>1.8644689999999999E-3</v>
      </c>
      <c r="AW53" s="36">
        <v>4.3356810000000001E-3</v>
      </c>
      <c r="AX53" s="36">
        <v>1.6362569999999999E-3</v>
      </c>
      <c r="AY53" s="36">
        <v>3.8049910000000002E-3</v>
      </c>
      <c r="AZ53" s="36">
        <v>4.3828571428571429E-6</v>
      </c>
      <c r="BA53" s="36">
        <v>8.7671428571428574E-6</v>
      </c>
      <c r="BB53" s="36">
        <v>0</v>
      </c>
      <c r="BC53" s="36">
        <v>0</v>
      </c>
      <c r="BD53" s="36">
        <v>0</v>
      </c>
      <c r="BE53" s="36">
        <v>0</v>
      </c>
      <c r="BF53" s="36">
        <v>0</v>
      </c>
      <c r="BG53" s="36">
        <v>0.33090841300000001</v>
      </c>
      <c r="BH53" s="36">
        <v>1.720284557</v>
      </c>
      <c r="BI53" s="36">
        <v>0</v>
      </c>
      <c r="BJ53" s="36">
        <v>0</v>
      </c>
      <c r="BK53" s="36">
        <v>0</v>
      </c>
      <c r="BL53" s="36">
        <v>0</v>
      </c>
    </row>
    <row r="54" spans="1:64" s="37" customFormat="1" x14ac:dyDescent="0.2">
      <c r="A54" s="34">
        <v>51</v>
      </c>
      <c r="B54" s="34" t="s">
        <v>140</v>
      </c>
      <c r="C54" s="34" t="s">
        <v>158</v>
      </c>
      <c r="D54" s="41">
        <v>5.0515298140000002</v>
      </c>
      <c r="E54" s="36">
        <v>31</v>
      </c>
      <c r="F54" s="36">
        <v>0</v>
      </c>
      <c r="G54" s="36">
        <v>3</v>
      </c>
      <c r="H54" s="36">
        <v>28</v>
      </c>
      <c r="I54" s="36">
        <v>0</v>
      </c>
      <c r="J54" s="36">
        <v>0</v>
      </c>
      <c r="K54" s="36">
        <v>0</v>
      </c>
      <c r="L54" s="36">
        <v>0</v>
      </c>
      <c r="M54" s="36">
        <v>0</v>
      </c>
      <c r="N54" s="36">
        <v>0</v>
      </c>
      <c r="O54" s="36">
        <v>2.3043536E-2</v>
      </c>
      <c r="P54" s="36">
        <v>3.6501315999999999E-2</v>
      </c>
      <c r="Q54" s="36">
        <v>2.1119537000000001E-2</v>
      </c>
      <c r="R54" s="36">
        <v>1.923999E-3</v>
      </c>
      <c r="S54" s="36">
        <v>3.3991752E-2</v>
      </c>
      <c r="T54" s="36">
        <v>2.5095639999999997E-3</v>
      </c>
      <c r="U54" s="36">
        <v>8.1000000000000003E-2</v>
      </c>
      <c r="V54" s="36">
        <v>0.19439999999999999</v>
      </c>
      <c r="W54" s="36">
        <v>0.10404353600000001</v>
      </c>
      <c r="X54" s="36">
        <v>0.230901316</v>
      </c>
      <c r="Y54" s="36">
        <v>0.33494485200000002</v>
      </c>
      <c r="Z54" s="36">
        <v>0</v>
      </c>
      <c r="AA54" s="36">
        <v>0</v>
      </c>
      <c r="AB54" s="36">
        <v>0</v>
      </c>
      <c r="AC54" s="36">
        <v>0</v>
      </c>
      <c r="AD54" s="36">
        <v>0</v>
      </c>
      <c r="AE54" s="36">
        <v>0</v>
      </c>
      <c r="AF54" s="36">
        <v>0</v>
      </c>
      <c r="AG54" s="36">
        <v>8.4651728900334011E-3</v>
      </c>
      <c r="AH54" s="36">
        <v>1.440052399683843E-2</v>
      </c>
      <c r="AI54" s="36">
        <v>4.6120597125009571E-2</v>
      </c>
      <c r="AJ54" s="36">
        <v>0</v>
      </c>
      <c r="AK54" s="36">
        <v>0</v>
      </c>
      <c r="AL54" s="36">
        <v>0</v>
      </c>
      <c r="AM54" s="36">
        <v>8.4651728900334011E-3</v>
      </c>
      <c r="AN54" s="36">
        <v>1.440052399683843E-2</v>
      </c>
      <c r="AO54" s="36">
        <v>4.6120597125009571E-2</v>
      </c>
      <c r="AP54" s="36">
        <v>0.30283409500000003</v>
      </c>
      <c r="AQ54" s="36">
        <v>0.16306451199999999</v>
      </c>
      <c r="AR54" s="36">
        <v>0.46589860700000002</v>
      </c>
      <c r="AS54" s="36">
        <v>3.0380979999999999E-3</v>
      </c>
      <c r="AT54" s="36">
        <v>1.5210797999999999E-2</v>
      </c>
      <c r="AU54" s="36">
        <v>3.4583982999999999E-2</v>
      </c>
      <c r="AV54" s="36">
        <v>0.122387205</v>
      </c>
      <c r="AW54" s="36">
        <v>0.27826527400000001</v>
      </c>
      <c r="AX54" s="36">
        <v>0.10762300299999999</v>
      </c>
      <c r="AY54" s="36">
        <v>0.24469669399999999</v>
      </c>
      <c r="AZ54" s="36">
        <v>1.0834571428571428E-4</v>
      </c>
      <c r="BA54" s="36">
        <v>2.1669285714285717E-4</v>
      </c>
      <c r="BB54" s="36">
        <v>1.046186074</v>
      </c>
      <c r="BC54" s="36">
        <v>78.033502001000002</v>
      </c>
      <c r="BD54" s="36">
        <v>177.42061986300001</v>
      </c>
      <c r="BE54" s="36">
        <v>0.11452502142857143</v>
      </c>
      <c r="BF54" s="36">
        <v>0.22905004285714287</v>
      </c>
      <c r="BG54" s="36">
        <v>0.70269577299999997</v>
      </c>
      <c r="BH54" s="36">
        <v>7.9956750159999999</v>
      </c>
      <c r="BI54" s="36">
        <v>0</v>
      </c>
      <c r="BJ54" s="36">
        <v>0</v>
      </c>
      <c r="BK54" s="36">
        <v>0</v>
      </c>
      <c r="BL54" s="36">
        <v>0</v>
      </c>
    </row>
    <row r="55" spans="1:64" s="37" customFormat="1" x14ac:dyDescent="0.2">
      <c r="A55" s="34">
        <v>52</v>
      </c>
      <c r="B55" s="34" t="s">
        <v>140</v>
      </c>
      <c r="C55" s="34" t="s">
        <v>159</v>
      </c>
      <c r="D55" s="41">
        <v>4.6773266939999996</v>
      </c>
      <c r="E55" s="36">
        <v>4</v>
      </c>
      <c r="F55" s="36">
        <v>0</v>
      </c>
      <c r="G55" s="36">
        <v>0</v>
      </c>
      <c r="H55" s="36">
        <v>4</v>
      </c>
      <c r="I55" s="36">
        <v>0</v>
      </c>
      <c r="J55" s="36">
        <v>0</v>
      </c>
      <c r="K55" s="36">
        <v>0</v>
      </c>
      <c r="L55" s="36">
        <v>0</v>
      </c>
      <c r="M55" s="36">
        <v>0</v>
      </c>
      <c r="N55" s="36">
        <v>0</v>
      </c>
      <c r="O55" s="36">
        <v>0</v>
      </c>
      <c r="P55" s="36">
        <v>0</v>
      </c>
      <c r="Q55" s="36">
        <v>0</v>
      </c>
      <c r="R55" s="36">
        <v>0</v>
      </c>
      <c r="S55" s="36">
        <v>0</v>
      </c>
      <c r="T55" s="36">
        <v>0</v>
      </c>
      <c r="U55" s="36">
        <v>0</v>
      </c>
      <c r="V55" s="36">
        <v>0</v>
      </c>
      <c r="W55" s="36">
        <v>0</v>
      </c>
      <c r="X55" s="36">
        <v>0</v>
      </c>
      <c r="Y55" s="36">
        <v>0</v>
      </c>
      <c r="Z55" s="36">
        <v>0</v>
      </c>
      <c r="AA55" s="36">
        <v>0</v>
      </c>
      <c r="AB55" s="36">
        <v>0</v>
      </c>
      <c r="AC55" s="36">
        <v>0</v>
      </c>
      <c r="AD55" s="36">
        <v>0</v>
      </c>
      <c r="AE55" s="36">
        <v>0</v>
      </c>
      <c r="AF55" s="36">
        <v>0</v>
      </c>
      <c r="AG55" s="36">
        <v>0</v>
      </c>
      <c r="AH55" s="36">
        <v>0</v>
      </c>
      <c r="AI55" s="36">
        <v>0</v>
      </c>
      <c r="AJ55" s="36">
        <v>0</v>
      </c>
      <c r="AK55" s="36">
        <v>0</v>
      </c>
      <c r="AL55" s="36">
        <v>0</v>
      </c>
      <c r="AM55" s="36">
        <v>0</v>
      </c>
      <c r="AN55" s="36">
        <v>0</v>
      </c>
      <c r="AO55" s="36">
        <v>0</v>
      </c>
      <c r="AP55" s="36">
        <v>0</v>
      </c>
      <c r="AQ55" s="36">
        <v>0</v>
      </c>
      <c r="AR55" s="36">
        <v>0</v>
      </c>
      <c r="AS55" s="36">
        <v>0</v>
      </c>
      <c r="AT55" s="36">
        <v>0</v>
      </c>
      <c r="AU55" s="36">
        <v>0</v>
      </c>
      <c r="AV55" s="36">
        <v>0</v>
      </c>
      <c r="AW55" s="36">
        <v>0</v>
      </c>
      <c r="AX55" s="36">
        <v>0</v>
      </c>
      <c r="AY55" s="36">
        <v>0</v>
      </c>
      <c r="AZ55" s="36">
        <v>0</v>
      </c>
      <c r="BA55" s="36">
        <v>0</v>
      </c>
      <c r="BB55" s="36">
        <v>1.4840203E-2</v>
      </c>
      <c r="BC55" s="36">
        <v>0.44485418199999999</v>
      </c>
      <c r="BD55" s="36">
        <v>0.89762648</v>
      </c>
      <c r="BE55" s="36">
        <v>1.6245428571428572E-3</v>
      </c>
      <c r="BF55" s="36">
        <v>3.2490857142857144E-3</v>
      </c>
      <c r="BG55" s="36">
        <v>1.4022659999999999E-2</v>
      </c>
      <c r="BH55" s="36">
        <v>0.90217085200000002</v>
      </c>
      <c r="BI55" s="36">
        <v>0</v>
      </c>
      <c r="BJ55" s="36">
        <v>0</v>
      </c>
      <c r="BK55" s="36">
        <v>0</v>
      </c>
      <c r="BL55" s="36">
        <v>0</v>
      </c>
    </row>
    <row r="56" spans="1:64" s="37" customFormat="1" x14ac:dyDescent="0.2">
      <c r="A56" s="34">
        <v>53</v>
      </c>
      <c r="B56" s="34" t="s">
        <v>161</v>
      </c>
      <c r="C56" s="34" t="s">
        <v>160</v>
      </c>
      <c r="D56" s="41">
        <v>4.6784149920000004</v>
      </c>
      <c r="E56" s="36">
        <v>318</v>
      </c>
      <c r="F56" s="36">
        <v>0</v>
      </c>
      <c r="G56" s="36">
        <v>0</v>
      </c>
      <c r="H56" s="36">
        <v>318</v>
      </c>
      <c r="I56" s="36">
        <v>0</v>
      </c>
      <c r="J56" s="36">
        <v>0</v>
      </c>
      <c r="K56" s="36">
        <v>0</v>
      </c>
      <c r="L56" s="36">
        <v>0</v>
      </c>
      <c r="M56" s="36">
        <v>0</v>
      </c>
      <c r="N56" s="36">
        <v>0</v>
      </c>
      <c r="O56" s="36">
        <v>0</v>
      </c>
      <c r="P56" s="36">
        <v>0</v>
      </c>
      <c r="Q56" s="36">
        <v>0</v>
      </c>
      <c r="R56" s="36">
        <v>0</v>
      </c>
      <c r="S56" s="36">
        <v>0</v>
      </c>
      <c r="T56" s="36">
        <v>0</v>
      </c>
      <c r="U56" s="36">
        <v>0</v>
      </c>
      <c r="V56" s="36">
        <v>0</v>
      </c>
      <c r="W56" s="36">
        <v>0</v>
      </c>
      <c r="X56" s="36">
        <v>0</v>
      </c>
      <c r="Y56" s="36">
        <v>0</v>
      </c>
      <c r="Z56" s="36">
        <v>0</v>
      </c>
      <c r="AA56" s="36">
        <v>0</v>
      </c>
      <c r="AB56" s="36">
        <v>0</v>
      </c>
      <c r="AC56" s="36">
        <v>0</v>
      </c>
      <c r="AD56" s="36">
        <v>0</v>
      </c>
      <c r="AE56" s="36">
        <v>0</v>
      </c>
      <c r="AF56" s="36">
        <v>0</v>
      </c>
      <c r="AG56" s="36">
        <v>0</v>
      </c>
      <c r="AH56" s="36">
        <v>0</v>
      </c>
      <c r="AI56" s="36">
        <v>0</v>
      </c>
      <c r="AJ56" s="36">
        <v>0</v>
      </c>
      <c r="AK56" s="36">
        <v>0</v>
      </c>
      <c r="AL56" s="36">
        <v>0</v>
      </c>
      <c r="AM56" s="36">
        <v>0</v>
      </c>
      <c r="AN56" s="36">
        <v>0</v>
      </c>
      <c r="AO56" s="36">
        <v>0</v>
      </c>
      <c r="AP56" s="36">
        <v>0</v>
      </c>
      <c r="AQ56" s="36">
        <v>0</v>
      </c>
      <c r="AR56" s="36">
        <v>0</v>
      </c>
      <c r="AS56" s="36">
        <v>0</v>
      </c>
      <c r="AT56" s="36">
        <v>0</v>
      </c>
      <c r="AU56" s="36">
        <v>0</v>
      </c>
      <c r="AV56" s="36">
        <v>0</v>
      </c>
      <c r="AW56" s="36">
        <v>0</v>
      </c>
      <c r="AX56" s="36">
        <v>0</v>
      </c>
      <c r="AY56" s="36">
        <v>0</v>
      </c>
      <c r="AZ56" s="36">
        <v>0</v>
      </c>
      <c r="BA56" s="36">
        <v>0</v>
      </c>
      <c r="BB56" s="36">
        <v>0.77621160199999995</v>
      </c>
      <c r="BC56" s="36">
        <v>57.968122844</v>
      </c>
      <c r="BD56" s="36">
        <v>118.969896174</v>
      </c>
      <c r="BE56" s="36">
        <v>3.5072441428571431E-2</v>
      </c>
      <c r="BF56" s="36">
        <v>7.014488428571429E-2</v>
      </c>
      <c r="BG56" s="36">
        <v>0.38166640899999998</v>
      </c>
      <c r="BH56" s="36">
        <v>3.3697041539999999</v>
      </c>
      <c r="BI56" s="36">
        <v>0</v>
      </c>
      <c r="BJ56" s="36">
        <v>0</v>
      </c>
      <c r="BK56" s="36">
        <v>0</v>
      </c>
      <c r="BL56" s="36">
        <v>0</v>
      </c>
    </row>
    <row r="57" spans="1:64" s="37" customFormat="1" x14ac:dyDescent="0.2">
      <c r="A57" s="34">
        <v>54</v>
      </c>
      <c r="B57" s="34" t="s">
        <v>161</v>
      </c>
      <c r="C57" s="34" t="s">
        <v>162</v>
      </c>
      <c r="D57" s="41">
        <v>5.0798414510000001</v>
      </c>
      <c r="E57" s="36">
        <v>22</v>
      </c>
      <c r="F57" s="36">
        <v>0</v>
      </c>
      <c r="G57" s="36">
        <v>3</v>
      </c>
      <c r="H57" s="36">
        <v>19</v>
      </c>
      <c r="I57" s="36">
        <v>1.2757533806141678E-4</v>
      </c>
      <c r="J57" s="36">
        <v>1.0898574096029996</v>
      </c>
      <c r="K57" s="36">
        <v>1.2757533806141678E-4</v>
      </c>
      <c r="L57" s="36">
        <v>0</v>
      </c>
      <c r="M57" s="36">
        <v>3.1719984941093446E-2</v>
      </c>
      <c r="N57" s="36">
        <v>1.0582649999999676</v>
      </c>
      <c r="O57" s="36">
        <v>0.13753248199999998</v>
      </c>
      <c r="P57" s="36">
        <v>0.25235342599999999</v>
      </c>
      <c r="Q57" s="36">
        <v>0.129884217</v>
      </c>
      <c r="R57" s="36">
        <v>7.6482650000000004E-3</v>
      </c>
      <c r="S57" s="36">
        <v>0.24237742900000001</v>
      </c>
      <c r="T57" s="36">
        <v>9.9759970000000003E-3</v>
      </c>
      <c r="U57" s="36">
        <v>0.13500000000000001</v>
      </c>
      <c r="V57" s="36">
        <v>0.31920000000000004</v>
      </c>
      <c r="W57" s="36">
        <v>0.27266005733806142</v>
      </c>
      <c r="X57" s="36">
        <v>1.6614108356029997</v>
      </c>
      <c r="Y57" s="36">
        <v>1.9340708929410613</v>
      </c>
      <c r="Z57" s="36">
        <v>3.1545762290715397E-4</v>
      </c>
      <c r="AA57" s="36">
        <v>6.7507931302130943E-5</v>
      </c>
      <c r="AB57" s="36">
        <v>6.7507899999999998E-5</v>
      </c>
      <c r="AC57" s="36">
        <v>2.0617561260245421E-6</v>
      </c>
      <c r="AD57" s="36">
        <v>3.3487702140019421E-2</v>
      </c>
      <c r="AE57" s="36">
        <v>0.30138931926017476</v>
      </c>
      <c r="AF57" s="36">
        <v>0.33487702140019415</v>
      </c>
      <c r="AG57" s="36">
        <v>1.38370429608597E-2</v>
      </c>
      <c r="AH57" s="36">
        <v>2.3538877680542941E-2</v>
      </c>
      <c r="AI57" s="36">
        <v>7.5388027166063201E-2</v>
      </c>
      <c r="AJ57" s="36">
        <v>3.954746659974854E-6</v>
      </c>
      <c r="AK57" s="36">
        <v>4.7790838531522663E-6</v>
      </c>
      <c r="AL57" s="36">
        <v>1.1952877635153143E-5</v>
      </c>
      <c r="AM57" s="36">
        <v>1.38430594636457E-2</v>
      </c>
      <c r="AN57" s="36">
        <v>5.7031358904415512E-2</v>
      </c>
      <c r="AO57" s="36">
        <v>0.37678929930387312</v>
      </c>
      <c r="AP57" s="36">
        <v>2.5044638209999999</v>
      </c>
      <c r="AQ57" s="36">
        <v>1.3485574419999999</v>
      </c>
      <c r="AR57" s="36">
        <v>3.8530212629999996</v>
      </c>
      <c r="AS57" s="36">
        <v>2.9950843000000001E-2</v>
      </c>
      <c r="AT57" s="36">
        <v>0.20463334999999999</v>
      </c>
      <c r="AU57" s="36">
        <v>0.45470853900000002</v>
      </c>
      <c r="AV57" s="36">
        <v>1.133135011</v>
      </c>
      <c r="AW57" s="36">
        <v>2.5178992779999998</v>
      </c>
      <c r="AX57" s="36">
        <v>1.003510884</v>
      </c>
      <c r="AY57" s="36">
        <v>2.2298660859999999</v>
      </c>
      <c r="AZ57" s="36">
        <v>7.8715285714285707E-4</v>
      </c>
      <c r="BA57" s="36">
        <v>1.574307142857143E-3</v>
      </c>
      <c r="BB57" s="36">
        <v>13.518495429</v>
      </c>
      <c r="BC57" s="36">
        <v>655.88205642900004</v>
      </c>
      <c r="BD57" s="36">
        <v>1457.412347706</v>
      </c>
      <c r="BE57" s="36">
        <v>0.6108213914285715</v>
      </c>
      <c r="BF57" s="36">
        <v>1.221642782857143</v>
      </c>
      <c r="BG57" s="36">
        <v>16.800249597000001</v>
      </c>
      <c r="BH57" s="36">
        <v>97.281746764000005</v>
      </c>
      <c r="BI57" s="36">
        <v>0</v>
      </c>
      <c r="BJ57" s="36">
        <v>0</v>
      </c>
      <c r="BK57" s="36">
        <v>0</v>
      </c>
      <c r="BL57" s="36">
        <v>0</v>
      </c>
    </row>
    <row r="58" spans="1:64" s="37" customFormat="1" x14ac:dyDescent="0.2">
      <c r="A58" s="34">
        <v>55</v>
      </c>
      <c r="B58" s="34" t="s">
        <v>161</v>
      </c>
      <c r="C58" s="34" t="s">
        <v>163</v>
      </c>
      <c r="D58" s="41">
        <v>4.7278152520000001</v>
      </c>
      <c r="E58" s="36">
        <v>61</v>
      </c>
      <c r="F58" s="36">
        <v>0</v>
      </c>
      <c r="G58" s="36">
        <v>0</v>
      </c>
      <c r="H58" s="36">
        <v>61</v>
      </c>
      <c r="I58" s="36">
        <v>0</v>
      </c>
      <c r="J58" s="36">
        <v>0</v>
      </c>
      <c r="K58" s="36">
        <v>0</v>
      </c>
      <c r="L58" s="36">
        <v>0</v>
      </c>
      <c r="M58" s="36">
        <v>0</v>
      </c>
      <c r="N58" s="36">
        <v>0</v>
      </c>
      <c r="O58" s="36">
        <v>0</v>
      </c>
      <c r="P58" s="36">
        <v>0</v>
      </c>
      <c r="Q58" s="36">
        <v>0</v>
      </c>
      <c r="R58" s="36">
        <v>0</v>
      </c>
      <c r="S58" s="36">
        <v>0</v>
      </c>
      <c r="T58" s="36">
        <v>0</v>
      </c>
      <c r="U58" s="36">
        <v>0</v>
      </c>
      <c r="V58" s="36">
        <v>0</v>
      </c>
      <c r="W58" s="36">
        <v>0</v>
      </c>
      <c r="X58" s="36">
        <v>0</v>
      </c>
      <c r="Y58" s="36">
        <v>0</v>
      </c>
      <c r="Z58" s="36">
        <v>0</v>
      </c>
      <c r="AA58" s="36">
        <v>0</v>
      </c>
      <c r="AB58" s="36">
        <v>0</v>
      </c>
      <c r="AC58" s="36">
        <v>0</v>
      </c>
      <c r="AD58" s="36">
        <v>0</v>
      </c>
      <c r="AE58" s="36">
        <v>0</v>
      </c>
      <c r="AF58" s="36">
        <v>0</v>
      </c>
      <c r="AG58" s="36">
        <v>0</v>
      </c>
      <c r="AH58" s="36">
        <v>0</v>
      </c>
      <c r="AI58" s="36">
        <v>0</v>
      </c>
      <c r="AJ58" s="36">
        <v>0</v>
      </c>
      <c r="AK58" s="36">
        <v>0</v>
      </c>
      <c r="AL58" s="36">
        <v>0</v>
      </c>
      <c r="AM58" s="36">
        <v>0</v>
      </c>
      <c r="AN58" s="36">
        <v>0</v>
      </c>
      <c r="AO58" s="36">
        <v>0</v>
      </c>
      <c r="AP58" s="36">
        <v>0</v>
      </c>
      <c r="AQ58" s="36">
        <v>0</v>
      </c>
      <c r="AR58" s="36">
        <v>0</v>
      </c>
      <c r="AS58" s="36">
        <v>0</v>
      </c>
      <c r="AT58" s="36">
        <v>0</v>
      </c>
      <c r="AU58" s="36">
        <v>0</v>
      </c>
      <c r="AV58" s="36">
        <v>0</v>
      </c>
      <c r="AW58" s="36">
        <v>0</v>
      </c>
      <c r="AX58" s="36">
        <v>0</v>
      </c>
      <c r="AY58" s="36">
        <v>0</v>
      </c>
      <c r="AZ58" s="36">
        <v>0</v>
      </c>
      <c r="BA58" s="36">
        <v>0</v>
      </c>
      <c r="BB58" s="36">
        <v>1.72488807</v>
      </c>
      <c r="BC58" s="36">
        <v>147.39817369900001</v>
      </c>
      <c r="BD58" s="36">
        <v>336.28267839400002</v>
      </c>
      <c r="BE58" s="36">
        <v>7.7937558571428575E-2</v>
      </c>
      <c r="BF58" s="36">
        <v>0.15587511714285715</v>
      </c>
      <c r="BG58" s="36">
        <v>1.128892727</v>
      </c>
      <c r="BH58" s="36">
        <v>10.706915682</v>
      </c>
      <c r="BI58" s="36">
        <v>0</v>
      </c>
      <c r="BJ58" s="36">
        <v>0</v>
      </c>
      <c r="BK58" s="36">
        <v>0</v>
      </c>
      <c r="BL58" s="36">
        <v>0</v>
      </c>
    </row>
    <row r="59" spans="1:64" s="37" customFormat="1" x14ac:dyDescent="0.2">
      <c r="A59" s="34">
        <v>56</v>
      </c>
      <c r="B59" s="34" t="s">
        <v>161</v>
      </c>
      <c r="C59" s="34" t="s">
        <v>164</v>
      </c>
      <c r="D59" s="41">
        <v>4.7571308520000004</v>
      </c>
      <c r="E59" s="36">
        <v>58</v>
      </c>
      <c r="F59" s="36">
        <v>0</v>
      </c>
      <c r="G59" s="36">
        <v>1</v>
      </c>
      <c r="H59" s="36">
        <v>57</v>
      </c>
      <c r="I59" s="36">
        <v>0</v>
      </c>
      <c r="J59" s="36">
        <v>0</v>
      </c>
      <c r="K59" s="36">
        <v>0</v>
      </c>
      <c r="L59" s="36">
        <v>0</v>
      </c>
      <c r="M59" s="36">
        <v>0</v>
      </c>
      <c r="N59" s="36">
        <v>0</v>
      </c>
      <c r="O59" s="36">
        <v>0</v>
      </c>
      <c r="P59" s="36">
        <v>0</v>
      </c>
      <c r="Q59" s="36">
        <v>0</v>
      </c>
      <c r="R59" s="36">
        <v>0</v>
      </c>
      <c r="S59" s="36">
        <v>0</v>
      </c>
      <c r="T59" s="36">
        <v>0</v>
      </c>
      <c r="U59" s="36">
        <v>3.0000000000000001E-3</v>
      </c>
      <c r="V59" s="36">
        <v>7.1999999999999998E-3</v>
      </c>
      <c r="W59" s="36">
        <v>3.0000000000000001E-3</v>
      </c>
      <c r="X59" s="36">
        <v>7.1999999999999998E-3</v>
      </c>
      <c r="Y59" s="36">
        <v>1.0200000000000001E-2</v>
      </c>
      <c r="Z59" s="36">
        <v>0</v>
      </c>
      <c r="AA59" s="36">
        <v>0</v>
      </c>
      <c r="AB59" s="36">
        <v>0</v>
      </c>
      <c r="AC59" s="36">
        <v>0</v>
      </c>
      <c r="AD59" s="36">
        <v>0</v>
      </c>
      <c r="AE59" s="36">
        <v>0</v>
      </c>
      <c r="AF59" s="36">
        <v>0</v>
      </c>
      <c r="AG59" s="36">
        <v>3.1678696368457864E-4</v>
      </c>
      <c r="AH59" s="36">
        <v>5.3890196121054762E-4</v>
      </c>
      <c r="AI59" s="36">
        <v>1.7259427676608078E-3</v>
      </c>
      <c r="AJ59" s="36">
        <v>0</v>
      </c>
      <c r="AK59" s="36">
        <v>0</v>
      </c>
      <c r="AL59" s="36">
        <v>0</v>
      </c>
      <c r="AM59" s="36">
        <v>3.1678696368457864E-4</v>
      </c>
      <c r="AN59" s="36">
        <v>5.3890196121054762E-4</v>
      </c>
      <c r="AO59" s="36">
        <v>1.7259427676608078E-3</v>
      </c>
      <c r="AP59" s="36">
        <v>1.2140723000000001E-2</v>
      </c>
      <c r="AQ59" s="36">
        <v>6.537312E-3</v>
      </c>
      <c r="AR59" s="36">
        <v>1.8678035000000003E-2</v>
      </c>
      <c r="AS59" s="36">
        <v>0</v>
      </c>
      <c r="AT59" s="36">
        <v>0</v>
      </c>
      <c r="AU59" s="36">
        <v>0</v>
      </c>
      <c r="AV59" s="36">
        <v>0</v>
      </c>
      <c r="AW59" s="36">
        <v>0</v>
      </c>
      <c r="AX59" s="36">
        <v>0</v>
      </c>
      <c r="AY59" s="36">
        <v>0</v>
      </c>
      <c r="AZ59" s="36">
        <v>0</v>
      </c>
      <c r="BA59" s="36">
        <v>0</v>
      </c>
      <c r="BB59" s="36">
        <v>0.52025821800000005</v>
      </c>
      <c r="BC59" s="36">
        <v>44.936993968000003</v>
      </c>
      <c r="BD59" s="36">
        <v>101.522133676</v>
      </c>
      <c r="BE59" s="36">
        <v>2.3507411428571427E-2</v>
      </c>
      <c r="BF59" s="36">
        <v>4.7014824285714282E-2</v>
      </c>
      <c r="BG59" s="36">
        <v>0.59268002500000005</v>
      </c>
      <c r="BH59" s="36">
        <v>5.9276208109999997</v>
      </c>
      <c r="BI59" s="36">
        <v>0</v>
      </c>
      <c r="BJ59" s="36">
        <v>0</v>
      </c>
      <c r="BK59" s="36">
        <v>0</v>
      </c>
      <c r="BL59" s="36">
        <v>0</v>
      </c>
    </row>
    <row r="60" spans="1:64" s="37" customFormat="1" x14ac:dyDescent="0.2">
      <c r="A60" s="34">
        <v>57</v>
      </c>
      <c r="B60" s="34" t="s">
        <v>161</v>
      </c>
      <c r="C60" s="34" t="s">
        <v>165</v>
      </c>
      <c r="D60" s="41">
        <v>4.6776531989999999</v>
      </c>
      <c r="E60" s="36">
        <v>18</v>
      </c>
      <c r="F60" s="36">
        <v>0</v>
      </c>
      <c r="G60" s="36">
        <v>0</v>
      </c>
      <c r="H60" s="36">
        <v>18</v>
      </c>
      <c r="I60" s="36">
        <v>0</v>
      </c>
      <c r="J60" s="36">
        <v>0</v>
      </c>
      <c r="K60" s="36">
        <v>0</v>
      </c>
      <c r="L60" s="36">
        <v>0</v>
      </c>
      <c r="M60" s="36">
        <v>0</v>
      </c>
      <c r="N60" s="36">
        <v>0</v>
      </c>
      <c r="O60" s="36">
        <v>0</v>
      </c>
      <c r="P60" s="36">
        <v>0</v>
      </c>
      <c r="Q60" s="36">
        <v>0</v>
      </c>
      <c r="R60" s="36">
        <v>0</v>
      </c>
      <c r="S60" s="36">
        <v>0</v>
      </c>
      <c r="T60" s="36">
        <v>0</v>
      </c>
      <c r="U60" s="36">
        <v>0</v>
      </c>
      <c r="V60" s="36">
        <v>0</v>
      </c>
      <c r="W60" s="36">
        <v>0</v>
      </c>
      <c r="X60" s="36">
        <v>0</v>
      </c>
      <c r="Y60" s="36">
        <v>0</v>
      </c>
      <c r="Z60" s="36">
        <v>0</v>
      </c>
      <c r="AA60" s="36">
        <v>0</v>
      </c>
      <c r="AB60" s="36">
        <v>0</v>
      </c>
      <c r="AC60" s="36">
        <v>0</v>
      </c>
      <c r="AD60" s="36">
        <v>0</v>
      </c>
      <c r="AE60" s="36">
        <v>0</v>
      </c>
      <c r="AF60" s="36">
        <v>0</v>
      </c>
      <c r="AG60" s="36">
        <v>0</v>
      </c>
      <c r="AH60" s="36">
        <v>0</v>
      </c>
      <c r="AI60" s="36">
        <v>0</v>
      </c>
      <c r="AJ60" s="36">
        <v>0</v>
      </c>
      <c r="AK60" s="36">
        <v>0</v>
      </c>
      <c r="AL60" s="36">
        <v>0</v>
      </c>
      <c r="AM60" s="36">
        <v>0</v>
      </c>
      <c r="AN60" s="36">
        <v>0</v>
      </c>
      <c r="AO60" s="36">
        <v>0</v>
      </c>
      <c r="AP60" s="36">
        <v>0</v>
      </c>
      <c r="AQ60" s="36">
        <v>0</v>
      </c>
      <c r="AR60" s="36">
        <v>0</v>
      </c>
      <c r="AS60" s="36">
        <v>0</v>
      </c>
      <c r="AT60" s="36">
        <v>0</v>
      </c>
      <c r="AU60" s="36">
        <v>0</v>
      </c>
      <c r="AV60" s="36">
        <v>0</v>
      </c>
      <c r="AW60" s="36">
        <v>0</v>
      </c>
      <c r="AX60" s="36">
        <v>0</v>
      </c>
      <c r="AY60" s="36">
        <v>0</v>
      </c>
      <c r="AZ60" s="36">
        <v>0</v>
      </c>
      <c r="BA60" s="36">
        <v>0</v>
      </c>
      <c r="BB60" s="36">
        <v>1.5801342999999999E-2</v>
      </c>
      <c r="BC60" s="36">
        <v>0.560780273</v>
      </c>
      <c r="BD60" s="36">
        <v>1.1976477720000001</v>
      </c>
      <c r="BE60" s="36">
        <v>7.139685714285715E-4</v>
      </c>
      <c r="BF60" s="36">
        <v>1.4279385714285717E-3</v>
      </c>
      <c r="BG60" s="36">
        <v>1.520148E-2</v>
      </c>
      <c r="BH60" s="36">
        <v>0.98344757100000002</v>
      </c>
      <c r="BI60" s="36">
        <v>0</v>
      </c>
      <c r="BJ60" s="36">
        <v>0</v>
      </c>
      <c r="BK60" s="36">
        <v>0</v>
      </c>
      <c r="BL60" s="36">
        <v>0</v>
      </c>
    </row>
    <row r="61" spans="1:64" s="37" customFormat="1" x14ac:dyDescent="0.2">
      <c r="A61" s="34">
        <v>58</v>
      </c>
      <c r="B61" s="34" t="s">
        <v>161</v>
      </c>
      <c r="C61" s="34" t="s">
        <v>166</v>
      </c>
      <c r="D61" s="41">
        <v>4.6656547330000002</v>
      </c>
      <c r="E61" s="36">
        <v>8</v>
      </c>
      <c r="F61" s="36">
        <v>0</v>
      </c>
      <c r="G61" s="36">
        <v>0</v>
      </c>
      <c r="H61" s="36">
        <v>8</v>
      </c>
      <c r="I61" s="36">
        <v>0</v>
      </c>
      <c r="J61" s="36">
        <v>0</v>
      </c>
      <c r="K61" s="36">
        <v>0</v>
      </c>
      <c r="L61" s="36">
        <v>0</v>
      </c>
      <c r="M61" s="36">
        <v>0</v>
      </c>
      <c r="N61" s="36">
        <v>0</v>
      </c>
      <c r="O61" s="36">
        <v>0</v>
      </c>
      <c r="P61" s="36">
        <v>0</v>
      </c>
      <c r="Q61" s="36">
        <v>0</v>
      </c>
      <c r="R61" s="36">
        <v>0</v>
      </c>
      <c r="S61" s="36">
        <v>0</v>
      </c>
      <c r="T61" s="36">
        <v>0</v>
      </c>
      <c r="U61" s="36">
        <v>0</v>
      </c>
      <c r="V61" s="36">
        <v>0</v>
      </c>
      <c r="W61" s="36">
        <v>0</v>
      </c>
      <c r="X61" s="36">
        <v>0</v>
      </c>
      <c r="Y61" s="36">
        <v>0</v>
      </c>
      <c r="Z61" s="36">
        <v>0</v>
      </c>
      <c r="AA61" s="36">
        <v>0</v>
      </c>
      <c r="AB61" s="36">
        <v>0</v>
      </c>
      <c r="AC61" s="36">
        <v>0</v>
      </c>
      <c r="AD61" s="36">
        <v>0</v>
      </c>
      <c r="AE61" s="36">
        <v>0</v>
      </c>
      <c r="AF61" s="36">
        <v>0</v>
      </c>
      <c r="AG61" s="36">
        <v>0</v>
      </c>
      <c r="AH61" s="36">
        <v>0</v>
      </c>
      <c r="AI61" s="36">
        <v>0</v>
      </c>
      <c r="AJ61" s="36">
        <v>0</v>
      </c>
      <c r="AK61" s="36">
        <v>0</v>
      </c>
      <c r="AL61" s="36">
        <v>0</v>
      </c>
      <c r="AM61" s="36">
        <v>0</v>
      </c>
      <c r="AN61" s="36">
        <v>0</v>
      </c>
      <c r="AO61" s="36">
        <v>0</v>
      </c>
      <c r="AP61" s="36">
        <v>0</v>
      </c>
      <c r="AQ61" s="36">
        <v>0</v>
      </c>
      <c r="AR61" s="36">
        <v>0</v>
      </c>
      <c r="AS61" s="36">
        <v>0</v>
      </c>
      <c r="AT61" s="36">
        <v>0</v>
      </c>
      <c r="AU61" s="36">
        <v>0</v>
      </c>
      <c r="AV61" s="36">
        <v>0</v>
      </c>
      <c r="AW61" s="36">
        <v>0</v>
      </c>
      <c r="AX61" s="36">
        <v>0</v>
      </c>
      <c r="AY61" s="36">
        <v>0</v>
      </c>
      <c r="AZ61" s="36">
        <v>0</v>
      </c>
      <c r="BA61" s="36">
        <v>0</v>
      </c>
      <c r="BB61" s="36">
        <v>1.8659895999999999E-2</v>
      </c>
      <c r="BC61" s="36">
        <v>0.29872157399999999</v>
      </c>
      <c r="BD61" s="36">
        <v>0.67871117700000005</v>
      </c>
      <c r="BE61" s="36">
        <v>8.4313000000000009E-4</v>
      </c>
      <c r="BF61" s="36">
        <v>1.6862614285714284E-3</v>
      </c>
      <c r="BG61" s="36">
        <v>0.24985938799999999</v>
      </c>
      <c r="BH61" s="36">
        <v>0.174896053</v>
      </c>
      <c r="BI61" s="36">
        <v>0</v>
      </c>
      <c r="BJ61" s="36">
        <v>0</v>
      </c>
      <c r="BK61" s="36">
        <v>0</v>
      </c>
      <c r="BL61" s="36">
        <v>0</v>
      </c>
    </row>
    <row r="62" spans="1:64" s="37" customFormat="1" x14ac:dyDescent="0.2">
      <c r="A62" s="34">
        <v>59</v>
      </c>
      <c r="B62" s="34" t="s">
        <v>161</v>
      </c>
      <c r="C62" s="34" t="s">
        <v>167</v>
      </c>
      <c r="D62" s="41">
        <v>4.9096995589999999</v>
      </c>
      <c r="E62" s="36">
        <v>35</v>
      </c>
      <c r="F62" s="36">
        <v>0</v>
      </c>
      <c r="G62" s="36">
        <v>1</v>
      </c>
      <c r="H62" s="36">
        <v>34</v>
      </c>
      <c r="I62" s="36">
        <v>0</v>
      </c>
      <c r="J62" s="36">
        <v>0</v>
      </c>
      <c r="K62" s="36">
        <v>0</v>
      </c>
      <c r="L62" s="36">
        <v>0</v>
      </c>
      <c r="M62" s="36">
        <v>0</v>
      </c>
      <c r="N62" s="36">
        <v>0</v>
      </c>
      <c r="O62" s="36">
        <v>6.0782859999999996E-3</v>
      </c>
      <c r="P62" s="36">
        <v>1.0742221000000001E-2</v>
      </c>
      <c r="Q62" s="36">
        <v>5.1274989999999998E-3</v>
      </c>
      <c r="R62" s="36">
        <v>9.5078700000000003E-4</v>
      </c>
      <c r="S62" s="36">
        <v>9.502064000000001E-3</v>
      </c>
      <c r="T62" s="36">
        <v>1.240157E-3</v>
      </c>
      <c r="U62" s="36">
        <v>1.2E-2</v>
      </c>
      <c r="V62" s="36">
        <v>2.8799999999999999E-2</v>
      </c>
      <c r="W62" s="36">
        <v>1.8078285999999999E-2</v>
      </c>
      <c r="X62" s="36">
        <v>3.9542221000000002E-2</v>
      </c>
      <c r="Y62" s="36">
        <v>5.7620507000000001E-2</v>
      </c>
      <c r="Z62" s="36">
        <v>0</v>
      </c>
      <c r="AA62" s="36">
        <v>0</v>
      </c>
      <c r="AB62" s="36">
        <v>0</v>
      </c>
      <c r="AC62" s="36">
        <v>0</v>
      </c>
      <c r="AD62" s="36">
        <v>0</v>
      </c>
      <c r="AE62" s="36">
        <v>0</v>
      </c>
      <c r="AF62" s="36">
        <v>0</v>
      </c>
      <c r="AG62" s="36">
        <v>1.2299036307107066E-3</v>
      </c>
      <c r="AH62" s="36">
        <v>2.0922498545423514E-3</v>
      </c>
      <c r="AI62" s="36">
        <v>6.7008542638721256E-3</v>
      </c>
      <c r="AJ62" s="36">
        <v>0</v>
      </c>
      <c r="AK62" s="36">
        <v>0</v>
      </c>
      <c r="AL62" s="36">
        <v>0</v>
      </c>
      <c r="AM62" s="36">
        <v>1.2299036307107066E-3</v>
      </c>
      <c r="AN62" s="36">
        <v>2.0922498545423514E-3</v>
      </c>
      <c r="AO62" s="36">
        <v>6.7008542638721256E-3</v>
      </c>
      <c r="AP62" s="36">
        <v>4.4577298000000001E-2</v>
      </c>
      <c r="AQ62" s="36">
        <v>2.4003159999999999E-2</v>
      </c>
      <c r="AR62" s="36">
        <v>6.8580457999999997E-2</v>
      </c>
      <c r="AS62" s="36">
        <v>0</v>
      </c>
      <c r="AT62" s="36">
        <v>0</v>
      </c>
      <c r="AU62" s="36">
        <v>0</v>
      </c>
      <c r="AV62" s="36">
        <v>0</v>
      </c>
      <c r="AW62" s="36">
        <v>0</v>
      </c>
      <c r="AX62" s="36">
        <v>0</v>
      </c>
      <c r="AY62" s="36">
        <v>0</v>
      </c>
      <c r="AZ62" s="36">
        <v>0</v>
      </c>
      <c r="BA62" s="36">
        <v>0</v>
      </c>
      <c r="BB62" s="36">
        <v>0.66053251400000002</v>
      </c>
      <c r="BC62" s="36">
        <v>36.800504672000002</v>
      </c>
      <c r="BD62" s="36">
        <v>81.031373774000002</v>
      </c>
      <c r="BE62" s="36">
        <v>2.9845582857142859E-2</v>
      </c>
      <c r="BF62" s="36">
        <v>5.9691167142857146E-2</v>
      </c>
      <c r="BG62" s="36">
        <v>2.3404704540000001</v>
      </c>
      <c r="BH62" s="36">
        <v>11.325203346</v>
      </c>
      <c r="BI62" s="36">
        <v>0</v>
      </c>
      <c r="BJ62" s="36">
        <v>0</v>
      </c>
      <c r="BK62" s="36">
        <v>0</v>
      </c>
      <c r="BL62" s="36">
        <v>0</v>
      </c>
    </row>
    <row r="63" spans="1:64" s="37" customFormat="1" x14ac:dyDescent="0.2">
      <c r="A63" s="34">
        <v>60</v>
      </c>
      <c r="B63" s="34" t="s">
        <v>161</v>
      </c>
      <c r="C63" s="34" t="s">
        <v>168</v>
      </c>
      <c r="D63" s="41">
        <v>5.0282913550000004</v>
      </c>
      <c r="E63" s="36">
        <v>28</v>
      </c>
      <c r="F63" s="36">
        <v>0</v>
      </c>
      <c r="G63" s="36">
        <v>4</v>
      </c>
      <c r="H63" s="36">
        <v>24</v>
      </c>
      <c r="I63" s="36">
        <v>2.3986675004941309E-5</v>
      </c>
      <c r="J63" s="36">
        <v>0.26054550114233532</v>
      </c>
      <c r="K63" s="36">
        <v>2.3986675004941309E-5</v>
      </c>
      <c r="L63" s="36">
        <v>0</v>
      </c>
      <c r="M63" s="36">
        <v>5.4894878173499077E-3</v>
      </c>
      <c r="N63" s="36">
        <v>0.25507999999999031</v>
      </c>
      <c r="O63" s="36">
        <v>1.8047898E-2</v>
      </c>
      <c r="P63" s="36">
        <v>2.9074139000000002E-2</v>
      </c>
      <c r="Q63" s="36">
        <v>1.5830210000000001E-2</v>
      </c>
      <c r="R63" s="36">
        <v>2.2176879999999998E-3</v>
      </c>
      <c r="S63" s="36">
        <v>2.6181503000000002E-2</v>
      </c>
      <c r="T63" s="36">
        <v>2.8926359999999996E-3</v>
      </c>
      <c r="U63" s="36">
        <v>2.1600000000000001E-2</v>
      </c>
      <c r="V63" s="36">
        <v>5.1599999999999993E-2</v>
      </c>
      <c r="W63" s="36">
        <v>3.9671884675004945E-2</v>
      </c>
      <c r="X63" s="36">
        <v>0.3412196401423353</v>
      </c>
      <c r="Y63" s="36">
        <v>0.38089152481734023</v>
      </c>
      <c r="Z63" s="36">
        <v>5.4079336751886042E-5</v>
      </c>
      <c r="AA63" s="36">
        <v>1.1572978064903612E-5</v>
      </c>
      <c r="AB63" s="36">
        <v>1.1573000000000001E-5</v>
      </c>
      <c r="AC63" s="36">
        <v>1.6742065417022659E-7</v>
      </c>
      <c r="AD63" s="36">
        <v>1.4918315521642524E-3</v>
      </c>
      <c r="AE63" s="36">
        <v>1.3426483969478271E-2</v>
      </c>
      <c r="AF63" s="36">
        <v>1.4918315521642524E-2</v>
      </c>
      <c r="AG63" s="36">
        <v>2.3755221719457017E-3</v>
      </c>
      <c r="AH63" s="36">
        <v>4.0411181775628037E-3</v>
      </c>
      <c r="AI63" s="36">
        <v>1.2942500109221409E-2</v>
      </c>
      <c r="AJ63" s="36">
        <v>6.6342513791587872E-7</v>
      </c>
      <c r="AK63" s="36">
        <v>8.017111175483619E-7</v>
      </c>
      <c r="AL63" s="36">
        <v>2.0051447476647005E-6</v>
      </c>
      <c r="AM63" s="36">
        <v>2.3763530177377877E-3</v>
      </c>
      <c r="AN63" s="36">
        <v>5.5337514408446047E-3</v>
      </c>
      <c r="AO63" s="36">
        <v>2.6370989223447345E-2</v>
      </c>
      <c r="AP63" s="36">
        <v>0.124924911</v>
      </c>
      <c r="AQ63" s="36">
        <v>6.7267259999999995E-2</v>
      </c>
      <c r="AR63" s="36">
        <v>0.19219217099999999</v>
      </c>
      <c r="AS63" s="36">
        <v>1.36E-7</v>
      </c>
      <c r="AT63" s="36">
        <v>6.5608168943242101E-11</v>
      </c>
      <c r="AU63" s="36">
        <v>1.58219700107018E-10</v>
      </c>
      <c r="AV63" s="36">
        <v>3.2000000000000002E-8</v>
      </c>
      <c r="AW63" s="36">
        <v>7.9000000000000006E-8</v>
      </c>
      <c r="AX63" s="36">
        <v>2.6000000000000001E-8</v>
      </c>
      <c r="AY63" s="36">
        <v>6.2999999999999995E-8</v>
      </c>
      <c r="AZ63" s="36">
        <v>3.7068100100251572E-10</v>
      </c>
      <c r="BA63" s="36">
        <v>7.4136200200503145E-10</v>
      </c>
      <c r="BB63" s="36">
        <v>0.41830924600000002</v>
      </c>
      <c r="BC63" s="36">
        <v>15.367079127</v>
      </c>
      <c r="BD63" s="36">
        <v>37.059023140000001</v>
      </c>
      <c r="BE63" s="36">
        <v>1.8900937142857146E-2</v>
      </c>
      <c r="BF63" s="36">
        <v>3.7801874285714292E-2</v>
      </c>
      <c r="BG63" s="36">
        <v>3.561311764</v>
      </c>
      <c r="BH63" s="36">
        <v>18.896142820000001</v>
      </c>
      <c r="BI63" s="36">
        <v>0</v>
      </c>
      <c r="BJ63" s="36">
        <v>0</v>
      </c>
      <c r="BK63" s="36">
        <v>0</v>
      </c>
      <c r="BL63" s="36">
        <v>0</v>
      </c>
    </row>
    <row r="64" spans="1:64" s="37" customFormat="1" x14ac:dyDescent="0.2">
      <c r="A64" s="34">
        <v>61</v>
      </c>
      <c r="B64" s="34" t="s">
        <v>161</v>
      </c>
      <c r="C64" s="34" t="s">
        <v>169</v>
      </c>
      <c r="D64" s="41">
        <v>4.6777043479999998</v>
      </c>
      <c r="E64" s="36">
        <v>16</v>
      </c>
      <c r="F64" s="36">
        <v>0</v>
      </c>
      <c r="G64" s="36">
        <v>0</v>
      </c>
      <c r="H64" s="36">
        <v>16</v>
      </c>
      <c r="I64" s="36">
        <v>0</v>
      </c>
      <c r="J64" s="36">
        <v>0</v>
      </c>
      <c r="K64" s="36">
        <v>0</v>
      </c>
      <c r="L64" s="36">
        <v>0</v>
      </c>
      <c r="M64" s="36">
        <v>0</v>
      </c>
      <c r="N64" s="36">
        <v>0</v>
      </c>
      <c r="O64" s="36">
        <v>0</v>
      </c>
      <c r="P64" s="36">
        <v>0</v>
      </c>
      <c r="Q64" s="36">
        <v>0</v>
      </c>
      <c r="R64" s="36">
        <v>0</v>
      </c>
      <c r="S64" s="36">
        <v>0</v>
      </c>
      <c r="T64" s="36">
        <v>0</v>
      </c>
      <c r="U64" s="36">
        <v>0</v>
      </c>
      <c r="V64" s="36">
        <v>0</v>
      </c>
      <c r="W64" s="36">
        <v>0</v>
      </c>
      <c r="X64" s="36">
        <v>0</v>
      </c>
      <c r="Y64" s="36">
        <v>0</v>
      </c>
      <c r="Z64" s="36">
        <v>0</v>
      </c>
      <c r="AA64" s="36">
        <v>0</v>
      </c>
      <c r="AB64" s="36">
        <v>0</v>
      </c>
      <c r="AC64" s="36">
        <v>0</v>
      </c>
      <c r="AD64" s="36">
        <v>0</v>
      </c>
      <c r="AE64" s="36">
        <v>0</v>
      </c>
      <c r="AF64" s="36">
        <v>0</v>
      </c>
      <c r="AG64" s="36">
        <v>0</v>
      </c>
      <c r="AH64" s="36">
        <v>0</v>
      </c>
      <c r="AI64" s="36">
        <v>0</v>
      </c>
      <c r="AJ64" s="36">
        <v>0</v>
      </c>
      <c r="AK64" s="36">
        <v>0</v>
      </c>
      <c r="AL64" s="36">
        <v>0</v>
      </c>
      <c r="AM64" s="36">
        <v>0</v>
      </c>
      <c r="AN64" s="36">
        <v>0</v>
      </c>
      <c r="AO64" s="36">
        <v>0</v>
      </c>
      <c r="AP64" s="36">
        <v>0</v>
      </c>
      <c r="AQ64" s="36">
        <v>0</v>
      </c>
      <c r="AR64" s="36">
        <v>0</v>
      </c>
      <c r="AS64" s="36">
        <v>0</v>
      </c>
      <c r="AT64" s="36">
        <v>0</v>
      </c>
      <c r="AU64" s="36">
        <v>0</v>
      </c>
      <c r="AV64" s="36">
        <v>0</v>
      </c>
      <c r="AW64" s="36">
        <v>0</v>
      </c>
      <c r="AX64" s="36">
        <v>0</v>
      </c>
      <c r="AY64" s="36">
        <v>0</v>
      </c>
      <c r="AZ64" s="36">
        <v>0</v>
      </c>
      <c r="BA64" s="36">
        <v>0</v>
      </c>
      <c r="BB64" s="36">
        <v>0.39305792000000001</v>
      </c>
      <c r="BC64" s="36">
        <v>16.289354734</v>
      </c>
      <c r="BD64" s="36">
        <v>34.698305830000002</v>
      </c>
      <c r="BE64" s="36">
        <v>1.7759977142857142E-2</v>
      </c>
      <c r="BF64" s="36">
        <v>3.5519955714285713E-2</v>
      </c>
      <c r="BG64" s="36">
        <v>0.49406102400000002</v>
      </c>
      <c r="BH64" s="36">
        <v>3.0454988209999998</v>
      </c>
      <c r="BI64" s="36">
        <v>0</v>
      </c>
      <c r="BJ64" s="36">
        <v>0</v>
      </c>
      <c r="BK64" s="36">
        <v>0</v>
      </c>
      <c r="BL64" s="36">
        <v>0</v>
      </c>
    </row>
    <row r="65" spans="1:64" s="37" customFormat="1" x14ac:dyDescent="0.2">
      <c r="A65" s="34">
        <v>62</v>
      </c>
      <c r="B65" s="34" t="s">
        <v>161</v>
      </c>
      <c r="C65" s="34" t="s">
        <v>170</v>
      </c>
      <c r="D65" s="41">
        <v>5.0370553249999999</v>
      </c>
      <c r="E65" s="36">
        <v>5</v>
      </c>
      <c r="F65" s="36">
        <v>0</v>
      </c>
      <c r="G65" s="36">
        <v>1</v>
      </c>
      <c r="H65" s="36">
        <v>4</v>
      </c>
      <c r="I65" s="36">
        <v>0</v>
      </c>
      <c r="J65" s="36">
        <v>0</v>
      </c>
      <c r="K65" s="36">
        <v>0</v>
      </c>
      <c r="L65" s="36">
        <v>0</v>
      </c>
      <c r="M65" s="36">
        <v>0</v>
      </c>
      <c r="N65" s="36">
        <v>0</v>
      </c>
      <c r="O65" s="36">
        <v>8.3094000000000001E-5</v>
      </c>
      <c r="P65" s="36">
        <v>1.45501E-4</v>
      </c>
      <c r="Q65" s="36">
        <v>7.4622999999999993E-5</v>
      </c>
      <c r="R65" s="36">
        <v>8.4710000000000007E-6</v>
      </c>
      <c r="S65" s="36">
        <v>1.34451E-4</v>
      </c>
      <c r="T65" s="36">
        <v>1.1050000000000001E-5</v>
      </c>
      <c r="U65" s="36">
        <v>3.0000000000000001E-3</v>
      </c>
      <c r="V65" s="36">
        <v>7.1999999999999998E-3</v>
      </c>
      <c r="W65" s="36">
        <v>3.0830940000000002E-3</v>
      </c>
      <c r="X65" s="36">
        <v>7.3455009999999999E-3</v>
      </c>
      <c r="Y65" s="36">
        <v>1.0428595000000001E-2</v>
      </c>
      <c r="Z65" s="36">
        <v>0</v>
      </c>
      <c r="AA65" s="36">
        <v>0</v>
      </c>
      <c r="AB65" s="36">
        <v>0</v>
      </c>
      <c r="AC65" s="36">
        <v>0</v>
      </c>
      <c r="AD65" s="36">
        <v>0</v>
      </c>
      <c r="AE65" s="36">
        <v>0</v>
      </c>
      <c r="AF65" s="36">
        <v>0</v>
      </c>
      <c r="AG65" s="36">
        <v>3.1037224292360983E-4</v>
      </c>
      <c r="AH65" s="36">
        <v>5.2798956267464665E-4</v>
      </c>
      <c r="AI65" s="36">
        <v>1.6909935993769088E-3</v>
      </c>
      <c r="AJ65" s="36">
        <v>0</v>
      </c>
      <c r="AK65" s="36">
        <v>0</v>
      </c>
      <c r="AL65" s="36">
        <v>0</v>
      </c>
      <c r="AM65" s="36">
        <v>3.1037224292360983E-4</v>
      </c>
      <c r="AN65" s="36">
        <v>5.2798956267464665E-4</v>
      </c>
      <c r="AO65" s="36">
        <v>1.6909935993769088E-3</v>
      </c>
      <c r="AP65" s="36">
        <v>1.1310285999999999E-2</v>
      </c>
      <c r="AQ65" s="36">
        <v>6.0901540000000004E-3</v>
      </c>
      <c r="AR65" s="36">
        <v>1.740044E-2</v>
      </c>
      <c r="AS65" s="36">
        <v>6.9399999999999996E-6</v>
      </c>
      <c r="AT65" s="36">
        <v>2.1899999999999999E-7</v>
      </c>
      <c r="AU65" s="36">
        <v>4.9299999999999998E-7</v>
      </c>
      <c r="AV65" s="36">
        <v>2.5352999999999999E-5</v>
      </c>
      <c r="AW65" s="36">
        <v>5.7105000000000003E-5</v>
      </c>
      <c r="AX65" s="36">
        <v>2.0990000000000001E-5</v>
      </c>
      <c r="AY65" s="36">
        <v>4.7278999999999999E-5</v>
      </c>
      <c r="AZ65" s="36">
        <v>1.1000000000000001E-7</v>
      </c>
      <c r="BA65" s="36">
        <v>2.2000000000000001E-7</v>
      </c>
      <c r="BB65" s="36">
        <v>0.49270028300000002</v>
      </c>
      <c r="BC65" s="36">
        <v>29.055114747000001</v>
      </c>
      <c r="BD65" s="36">
        <v>65.443926906000002</v>
      </c>
      <c r="BE65" s="36">
        <v>2.2262230000000001E-2</v>
      </c>
      <c r="BF65" s="36">
        <v>4.4524461428571437E-2</v>
      </c>
      <c r="BG65" s="36">
        <v>2.2655967449999999</v>
      </c>
      <c r="BH65" s="36">
        <v>14.340348193000001</v>
      </c>
      <c r="BI65" s="36">
        <v>0</v>
      </c>
      <c r="BJ65" s="36">
        <v>0</v>
      </c>
      <c r="BK65" s="36">
        <v>0</v>
      </c>
      <c r="BL65" s="36">
        <v>0</v>
      </c>
    </row>
    <row r="66" spans="1:64" s="37" customFormat="1" x14ac:dyDescent="0.2">
      <c r="A66" s="34">
        <v>63</v>
      </c>
      <c r="B66" s="34" t="s">
        <v>161</v>
      </c>
      <c r="C66" s="34" t="s">
        <v>171</v>
      </c>
      <c r="D66" s="41">
        <v>5.0031102900000004</v>
      </c>
      <c r="E66" s="36">
        <v>21</v>
      </c>
      <c r="F66" s="36">
        <v>0</v>
      </c>
      <c r="G66" s="36">
        <v>1</v>
      </c>
      <c r="H66" s="36">
        <v>20</v>
      </c>
      <c r="I66" s="36">
        <v>0</v>
      </c>
      <c r="J66" s="36">
        <v>0</v>
      </c>
      <c r="K66" s="36">
        <v>0</v>
      </c>
      <c r="L66" s="36">
        <v>0</v>
      </c>
      <c r="M66" s="36">
        <v>0</v>
      </c>
      <c r="N66" s="36">
        <v>0</v>
      </c>
      <c r="O66" s="36">
        <v>8.3651659999999985E-3</v>
      </c>
      <c r="P66" s="36">
        <v>1.4244667999999999E-2</v>
      </c>
      <c r="Q66" s="36">
        <v>7.6265269999999993E-3</v>
      </c>
      <c r="R66" s="36">
        <v>7.3863900000000003E-4</v>
      </c>
      <c r="S66" s="36">
        <v>1.3281224999999999E-2</v>
      </c>
      <c r="T66" s="36">
        <v>9.6344300000000003E-4</v>
      </c>
      <c r="U66" s="36">
        <v>3.0000000000000001E-3</v>
      </c>
      <c r="V66" s="36">
        <v>7.1999999999999998E-3</v>
      </c>
      <c r="W66" s="36">
        <v>1.1365165999999999E-2</v>
      </c>
      <c r="X66" s="36">
        <v>2.1444668E-2</v>
      </c>
      <c r="Y66" s="36">
        <v>3.2809833999999996E-2</v>
      </c>
      <c r="Z66" s="36">
        <v>0</v>
      </c>
      <c r="AA66" s="36">
        <v>0</v>
      </c>
      <c r="AB66" s="36">
        <v>0</v>
      </c>
      <c r="AC66" s="36">
        <v>0</v>
      </c>
      <c r="AD66" s="36">
        <v>0</v>
      </c>
      <c r="AE66" s="36">
        <v>0</v>
      </c>
      <c r="AF66" s="36">
        <v>0</v>
      </c>
      <c r="AG66" s="36">
        <v>3.1523771336974148E-4</v>
      </c>
      <c r="AH66" s="36">
        <v>5.3626645492783616E-4</v>
      </c>
      <c r="AI66" s="36">
        <v>1.717502024566178E-3</v>
      </c>
      <c r="AJ66" s="36">
        <v>0</v>
      </c>
      <c r="AK66" s="36">
        <v>0</v>
      </c>
      <c r="AL66" s="36">
        <v>0</v>
      </c>
      <c r="AM66" s="36">
        <v>3.1523771336974148E-4</v>
      </c>
      <c r="AN66" s="36">
        <v>5.3626645492783616E-4</v>
      </c>
      <c r="AO66" s="36">
        <v>1.717502024566178E-3</v>
      </c>
      <c r="AP66" s="36">
        <v>3.1423838000000003E-2</v>
      </c>
      <c r="AQ66" s="36">
        <v>1.6920528000000001E-2</v>
      </c>
      <c r="AR66" s="36">
        <v>4.8344366E-2</v>
      </c>
      <c r="AS66" s="36">
        <v>0</v>
      </c>
      <c r="AT66" s="36">
        <v>0</v>
      </c>
      <c r="AU66" s="36">
        <v>0</v>
      </c>
      <c r="AV66" s="36">
        <v>0</v>
      </c>
      <c r="AW66" s="36">
        <v>0</v>
      </c>
      <c r="AX66" s="36">
        <v>0</v>
      </c>
      <c r="AY66" s="36">
        <v>0</v>
      </c>
      <c r="AZ66" s="36">
        <v>0</v>
      </c>
      <c r="BA66" s="36">
        <v>0</v>
      </c>
      <c r="BB66" s="36">
        <v>0.361226408</v>
      </c>
      <c r="BC66" s="36">
        <v>18.918752086000001</v>
      </c>
      <c r="BD66" s="36">
        <v>43.395475867999998</v>
      </c>
      <c r="BE66" s="36">
        <v>1.6321698571428574E-2</v>
      </c>
      <c r="BF66" s="36">
        <v>3.2643398571428575E-2</v>
      </c>
      <c r="BG66" s="36">
        <v>2.3586560649999999</v>
      </c>
      <c r="BH66" s="36">
        <v>12.415176962</v>
      </c>
      <c r="BI66" s="36">
        <v>0</v>
      </c>
      <c r="BJ66" s="36">
        <v>0</v>
      </c>
      <c r="BK66" s="36">
        <v>0</v>
      </c>
      <c r="BL66" s="36">
        <v>0</v>
      </c>
    </row>
    <row r="67" spans="1:64" s="37" customFormat="1" x14ac:dyDescent="0.2">
      <c r="A67" s="34">
        <v>64</v>
      </c>
      <c r="B67" s="34" t="s">
        <v>173</v>
      </c>
      <c r="C67" s="34" t="s">
        <v>172</v>
      </c>
      <c r="D67" s="41">
        <v>4.9530287370000003</v>
      </c>
      <c r="E67" s="36">
        <v>33</v>
      </c>
      <c r="F67" s="36">
        <v>0</v>
      </c>
      <c r="G67" s="36">
        <v>2</v>
      </c>
      <c r="H67" s="36">
        <v>31</v>
      </c>
      <c r="I67" s="36">
        <v>0</v>
      </c>
      <c r="J67" s="36">
        <v>0</v>
      </c>
      <c r="K67" s="36">
        <v>0</v>
      </c>
      <c r="L67" s="36">
        <v>0</v>
      </c>
      <c r="M67" s="36">
        <v>0</v>
      </c>
      <c r="N67" s="36">
        <v>0</v>
      </c>
      <c r="O67" s="36">
        <v>5.3165E-3</v>
      </c>
      <c r="P67" s="36">
        <v>9.3128799999999991E-3</v>
      </c>
      <c r="Q67" s="36">
        <v>4.6069750000000001E-3</v>
      </c>
      <c r="R67" s="36">
        <v>7.0952500000000002E-4</v>
      </c>
      <c r="S67" s="36">
        <v>8.3874129999999998E-3</v>
      </c>
      <c r="T67" s="36">
        <v>9.2546700000000002E-4</v>
      </c>
      <c r="U67" s="36">
        <v>8.9999999999999993E-3</v>
      </c>
      <c r="V67" s="36">
        <v>2.1599999999999998E-2</v>
      </c>
      <c r="W67" s="36">
        <v>1.4316499999999999E-2</v>
      </c>
      <c r="X67" s="36">
        <v>3.0912879999999997E-2</v>
      </c>
      <c r="Y67" s="36">
        <v>4.522938E-2</v>
      </c>
      <c r="Z67" s="36">
        <v>0</v>
      </c>
      <c r="AA67" s="36">
        <v>0</v>
      </c>
      <c r="AB67" s="36">
        <v>0</v>
      </c>
      <c r="AC67" s="36">
        <v>0</v>
      </c>
      <c r="AD67" s="36">
        <v>0</v>
      </c>
      <c r="AE67" s="36">
        <v>0</v>
      </c>
      <c r="AF67" s="36">
        <v>0</v>
      </c>
      <c r="AG67" s="36">
        <v>8.9913714227724765E-4</v>
      </c>
      <c r="AH67" s="36">
        <v>1.5295666328394558E-3</v>
      </c>
      <c r="AI67" s="36">
        <v>4.8987471889587976E-3</v>
      </c>
      <c r="AJ67" s="36">
        <v>0</v>
      </c>
      <c r="AK67" s="36">
        <v>0</v>
      </c>
      <c r="AL67" s="36">
        <v>0</v>
      </c>
      <c r="AM67" s="36">
        <v>8.9913714227724765E-4</v>
      </c>
      <c r="AN67" s="36">
        <v>1.5295666328394558E-3</v>
      </c>
      <c r="AO67" s="36">
        <v>4.8987471889587976E-3</v>
      </c>
      <c r="AP67" s="36">
        <v>3.8951310000000003E-2</v>
      </c>
      <c r="AQ67" s="36">
        <v>2.0973782E-2</v>
      </c>
      <c r="AR67" s="36">
        <v>5.9925091999999999E-2</v>
      </c>
      <c r="AS67" s="36">
        <v>0</v>
      </c>
      <c r="AT67" s="36">
        <v>0</v>
      </c>
      <c r="AU67" s="36">
        <v>0</v>
      </c>
      <c r="AV67" s="36">
        <v>0</v>
      </c>
      <c r="AW67" s="36">
        <v>0</v>
      </c>
      <c r="AX67" s="36">
        <v>0</v>
      </c>
      <c r="AY67" s="36">
        <v>0</v>
      </c>
      <c r="AZ67" s="36">
        <v>0</v>
      </c>
      <c r="BA67" s="36">
        <v>0</v>
      </c>
      <c r="BB67" s="36">
        <v>0.44816185200000003</v>
      </c>
      <c r="BC67" s="36">
        <v>25.756399429999998</v>
      </c>
      <c r="BD67" s="36">
        <v>56.156762229999998</v>
      </c>
      <c r="BE67" s="36">
        <v>0.16277064857142859</v>
      </c>
      <c r="BF67" s="36">
        <v>0.32554129714285718</v>
      </c>
      <c r="BG67" s="36">
        <v>0.87341132399999999</v>
      </c>
      <c r="BH67" s="36">
        <v>3.7524444539999999</v>
      </c>
      <c r="BI67" s="36">
        <v>0</v>
      </c>
      <c r="BJ67" s="36">
        <v>0</v>
      </c>
      <c r="BK67" s="36">
        <v>0</v>
      </c>
      <c r="BL67" s="36">
        <v>0</v>
      </c>
    </row>
    <row r="68" spans="1:64" s="37" customFormat="1" x14ac:dyDescent="0.2">
      <c r="A68" s="34">
        <v>65</v>
      </c>
      <c r="B68" s="34" t="s">
        <v>173</v>
      </c>
      <c r="C68" s="34" t="s">
        <v>174</v>
      </c>
      <c r="D68" s="41">
        <v>4.9118078079999998</v>
      </c>
      <c r="E68" s="36">
        <v>19</v>
      </c>
      <c r="F68" s="36">
        <v>0</v>
      </c>
      <c r="G68" s="36">
        <v>0</v>
      </c>
      <c r="H68" s="36">
        <v>19</v>
      </c>
      <c r="I68" s="36">
        <v>0</v>
      </c>
      <c r="J68" s="36">
        <v>0</v>
      </c>
      <c r="K68" s="36">
        <v>0</v>
      </c>
      <c r="L68" s="36">
        <v>0</v>
      </c>
      <c r="M68" s="36">
        <v>0</v>
      </c>
      <c r="N68" s="36">
        <v>0</v>
      </c>
      <c r="O68" s="36">
        <v>1.4629230000000001E-3</v>
      </c>
      <c r="P68" s="36">
        <v>2.5373959999999999E-3</v>
      </c>
      <c r="Q68" s="36">
        <v>1.337705E-3</v>
      </c>
      <c r="R68" s="36">
        <v>1.2521799999999999E-4</v>
      </c>
      <c r="S68" s="36">
        <v>2.3740670000000001E-3</v>
      </c>
      <c r="T68" s="36">
        <v>1.6332900000000001E-4</v>
      </c>
      <c r="U68" s="36">
        <v>0</v>
      </c>
      <c r="V68" s="36">
        <v>0</v>
      </c>
      <c r="W68" s="36">
        <v>1.4629230000000001E-3</v>
      </c>
      <c r="X68" s="36">
        <v>2.5373959999999999E-3</v>
      </c>
      <c r="Y68" s="36">
        <v>4.0003190000000004E-3</v>
      </c>
      <c r="Z68" s="36">
        <v>0</v>
      </c>
      <c r="AA68" s="36">
        <v>0</v>
      </c>
      <c r="AB68" s="36">
        <v>0</v>
      </c>
      <c r="AC68" s="36">
        <v>0</v>
      </c>
      <c r="AD68" s="36">
        <v>0</v>
      </c>
      <c r="AE68" s="36">
        <v>0</v>
      </c>
      <c r="AF68" s="36">
        <v>0</v>
      </c>
      <c r="AG68" s="36">
        <v>0</v>
      </c>
      <c r="AH68" s="36">
        <v>0</v>
      </c>
      <c r="AI68" s="36">
        <v>0</v>
      </c>
      <c r="AJ68" s="36">
        <v>0</v>
      </c>
      <c r="AK68" s="36">
        <v>0</v>
      </c>
      <c r="AL68" s="36">
        <v>0</v>
      </c>
      <c r="AM68" s="36">
        <v>0</v>
      </c>
      <c r="AN68" s="36">
        <v>0</v>
      </c>
      <c r="AO68" s="36">
        <v>0</v>
      </c>
      <c r="AP68" s="36">
        <v>3.5357380000000001E-3</v>
      </c>
      <c r="AQ68" s="36">
        <v>1.9038589999999999E-3</v>
      </c>
      <c r="AR68" s="36">
        <v>5.439597E-3</v>
      </c>
      <c r="AS68" s="36">
        <v>0</v>
      </c>
      <c r="AT68" s="36">
        <v>0</v>
      </c>
      <c r="AU68" s="36">
        <v>0</v>
      </c>
      <c r="AV68" s="36">
        <v>0</v>
      </c>
      <c r="AW68" s="36">
        <v>0</v>
      </c>
      <c r="AX68" s="36">
        <v>0</v>
      </c>
      <c r="AY68" s="36">
        <v>0</v>
      </c>
      <c r="AZ68" s="36">
        <v>0</v>
      </c>
      <c r="BA68" s="36">
        <v>0</v>
      </c>
      <c r="BB68" s="36">
        <v>7.5761142000000004E-2</v>
      </c>
      <c r="BC68" s="36">
        <v>2.9410383389999999</v>
      </c>
      <c r="BD68" s="36">
        <v>6.5692580659999997</v>
      </c>
      <c r="BE68" s="36">
        <v>2.7516152857142855E-2</v>
      </c>
      <c r="BF68" s="36">
        <v>5.5032305714285711E-2</v>
      </c>
      <c r="BG68" s="36">
        <v>4.6773771999999998E-2</v>
      </c>
      <c r="BH68" s="36">
        <v>0.56841194500000003</v>
      </c>
      <c r="BI68" s="36">
        <v>0</v>
      </c>
      <c r="BJ68" s="36">
        <v>0</v>
      </c>
      <c r="BK68" s="36">
        <v>0</v>
      </c>
      <c r="BL68" s="36">
        <v>0</v>
      </c>
    </row>
    <row r="69" spans="1:64" s="37" customFormat="1" x14ac:dyDescent="0.2">
      <c r="A69" s="34">
        <v>66</v>
      </c>
      <c r="B69" s="34" t="s">
        <v>173</v>
      </c>
      <c r="C69" s="34" t="s">
        <v>175</v>
      </c>
      <c r="D69" s="41">
        <v>4.7485365049999997</v>
      </c>
      <c r="E69" s="36">
        <v>20</v>
      </c>
      <c r="F69" s="36">
        <v>0</v>
      </c>
      <c r="G69" s="36">
        <v>1</v>
      </c>
      <c r="H69" s="36">
        <v>19</v>
      </c>
      <c r="I69" s="36">
        <v>0</v>
      </c>
      <c r="J69" s="36">
        <v>0</v>
      </c>
      <c r="K69" s="36">
        <v>0</v>
      </c>
      <c r="L69" s="36">
        <v>0</v>
      </c>
      <c r="M69" s="36">
        <v>0</v>
      </c>
      <c r="N69" s="36">
        <v>0</v>
      </c>
      <c r="O69" s="36">
        <v>5.8999999999999996E-7</v>
      </c>
      <c r="P69" s="36">
        <v>1.032E-6</v>
      </c>
      <c r="Q69" s="36">
        <v>4.9900000000000001E-7</v>
      </c>
      <c r="R69" s="36">
        <v>9.0999999999999994E-8</v>
      </c>
      <c r="S69" s="36">
        <v>9.1200000000000001E-7</v>
      </c>
      <c r="T69" s="36">
        <v>1.1999999999999999E-7</v>
      </c>
      <c r="U69" s="36">
        <v>3.0000000000000001E-3</v>
      </c>
      <c r="V69" s="36">
        <v>7.1999999999999998E-3</v>
      </c>
      <c r="W69" s="36">
        <v>3.00059E-3</v>
      </c>
      <c r="X69" s="36">
        <v>7.2010319999999996E-3</v>
      </c>
      <c r="Y69" s="36">
        <v>1.0201622E-2</v>
      </c>
      <c r="Z69" s="36">
        <v>0</v>
      </c>
      <c r="AA69" s="36">
        <v>0</v>
      </c>
      <c r="AB69" s="36">
        <v>0</v>
      </c>
      <c r="AC69" s="36">
        <v>0</v>
      </c>
      <c r="AD69" s="36">
        <v>0</v>
      </c>
      <c r="AE69" s="36">
        <v>0</v>
      </c>
      <c r="AF69" s="36">
        <v>0</v>
      </c>
      <c r="AG69" s="36">
        <v>3.2282257441051417E-4</v>
      </c>
      <c r="AH69" s="36">
        <v>5.4916943692823108E-4</v>
      </c>
      <c r="AI69" s="36">
        <v>1.7588264398917669E-3</v>
      </c>
      <c r="AJ69" s="36">
        <v>0</v>
      </c>
      <c r="AK69" s="36">
        <v>0</v>
      </c>
      <c r="AL69" s="36">
        <v>0</v>
      </c>
      <c r="AM69" s="36">
        <v>3.2282257441051417E-4</v>
      </c>
      <c r="AN69" s="36">
        <v>5.4916943692823108E-4</v>
      </c>
      <c r="AO69" s="36">
        <v>1.7588264398917669E-3</v>
      </c>
      <c r="AP69" s="36">
        <v>1.0500076000000001E-2</v>
      </c>
      <c r="AQ69" s="36">
        <v>5.6538869999999998E-3</v>
      </c>
      <c r="AR69" s="36">
        <v>1.6153963E-2</v>
      </c>
      <c r="AS69" s="36">
        <v>0</v>
      </c>
      <c r="AT69" s="36">
        <v>0</v>
      </c>
      <c r="AU69" s="36">
        <v>0</v>
      </c>
      <c r="AV69" s="36">
        <v>0</v>
      </c>
      <c r="AW69" s="36">
        <v>0</v>
      </c>
      <c r="AX69" s="36">
        <v>0</v>
      </c>
      <c r="AY69" s="36">
        <v>0</v>
      </c>
      <c r="AZ69" s="36">
        <v>0</v>
      </c>
      <c r="BA69" s="36">
        <v>0</v>
      </c>
      <c r="BB69" s="36">
        <v>0.16061319600000001</v>
      </c>
      <c r="BC69" s="36">
        <v>9.5627286999999992</v>
      </c>
      <c r="BD69" s="36">
        <v>22.400309310000001</v>
      </c>
      <c r="BE69" s="36">
        <v>5.8334089999999998E-2</v>
      </c>
      <c r="BF69" s="36">
        <v>0.11666818142857142</v>
      </c>
      <c r="BG69" s="36">
        <v>9.8975435E-2</v>
      </c>
      <c r="BH69" s="36">
        <v>1.022779839</v>
      </c>
      <c r="BI69" s="36">
        <v>0</v>
      </c>
      <c r="BJ69" s="36">
        <v>0</v>
      </c>
      <c r="BK69" s="36">
        <v>0</v>
      </c>
      <c r="BL69" s="36">
        <v>0</v>
      </c>
    </row>
    <row r="70" spans="1:64" s="37" customFormat="1" x14ac:dyDescent="0.2">
      <c r="A70" s="34">
        <v>67</v>
      </c>
      <c r="B70" s="34" t="s">
        <v>173</v>
      </c>
      <c r="C70" s="34" t="s">
        <v>176</v>
      </c>
      <c r="D70" s="41">
        <v>4.624698661</v>
      </c>
      <c r="E70" s="36">
        <v>77</v>
      </c>
      <c r="F70" s="36">
        <v>0</v>
      </c>
      <c r="G70" s="36">
        <v>0</v>
      </c>
      <c r="H70" s="36">
        <v>77</v>
      </c>
      <c r="I70" s="36">
        <v>0</v>
      </c>
      <c r="J70" s="36">
        <v>0</v>
      </c>
      <c r="K70" s="36">
        <v>0</v>
      </c>
      <c r="L70" s="36">
        <v>0</v>
      </c>
      <c r="M70" s="36">
        <v>0</v>
      </c>
      <c r="N70" s="36">
        <v>0</v>
      </c>
      <c r="O70" s="36">
        <v>0</v>
      </c>
      <c r="P70" s="36">
        <v>0</v>
      </c>
      <c r="Q70" s="36">
        <v>0</v>
      </c>
      <c r="R70" s="36">
        <v>0</v>
      </c>
      <c r="S70" s="36">
        <v>0</v>
      </c>
      <c r="T70" s="36">
        <v>0</v>
      </c>
      <c r="U70" s="36">
        <v>0</v>
      </c>
      <c r="V70" s="36">
        <v>0</v>
      </c>
      <c r="W70" s="36">
        <v>0</v>
      </c>
      <c r="X70" s="36">
        <v>0</v>
      </c>
      <c r="Y70" s="36">
        <v>0</v>
      </c>
      <c r="Z70" s="36">
        <v>0</v>
      </c>
      <c r="AA70" s="36">
        <v>0</v>
      </c>
      <c r="AB70" s="36">
        <v>0</v>
      </c>
      <c r="AC70" s="36">
        <v>0</v>
      </c>
      <c r="AD70" s="36">
        <v>0</v>
      </c>
      <c r="AE70" s="36">
        <v>0</v>
      </c>
      <c r="AF70" s="36">
        <v>0</v>
      </c>
      <c r="AG70" s="36">
        <v>0</v>
      </c>
      <c r="AH70" s="36">
        <v>0</v>
      </c>
      <c r="AI70" s="36">
        <v>0</v>
      </c>
      <c r="AJ70" s="36">
        <v>0</v>
      </c>
      <c r="AK70" s="36">
        <v>0</v>
      </c>
      <c r="AL70" s="36">
        <v>0</v>
      </c>
      <c r="AM70" s="36">
        <v>0</v>
      </c>
      <c r="AN70" s="36">
        <v>0</v>
      </c>
      <c r="AO70" s="36">
        <v>0</v>
      </c>
      <c r="AP70" s="36">
        <v>0</v>
      </c>
      <c r="AQ70" s="36">
        <v>0</v>
      </c>
      <c r="AR70" s="36">
        <v>0</v>
      </c>
      <c r="AS70" s="36">
        <v>0</v>
      </c>
      <c r="AT70" s="36">
        <v>0</v>
      </c>
      <c r="AU70" s="36">
        <v>0</v>
      </c>
      <c r="AV70" s="36">
        <v>0</v>
      </c>
      <c r="AW70" s="36">
        <v>0</v>
      </c>
      <c r="AX70" s="36">
        <v>0</v>
      </c>
      <c r="AY70" s="36">
        <v>0</v>
      </c>
      <c r="AZ70" s="36">
        <v>0</v>
      </c>
      <c r="BA70" s="36">
        <v>0</v>
      </c>
      <c r="BB70" s="36">
        <v>0</v>
      </c>
      <c r="BC70" s="36">
        <v>0</v>
      </c>
      <c r="BD70" s="36">
        <v>0</v>
      </c>
      <c r="BE70" s="36">
        <v>0</v>
      </c>
      <c r="BF70" s="36">
        <v>0</v>
      </c>
      <c r="BG70" s="36">
        <v>0.137086026</v>
      </c>
      <c r="BH70" s="36">
        <v>0.27404267399999999</v>
      </c>
      <c r="BI70" s="36">
        <v>0</v>
      </c>
      <c r="BJ70" s="36">
        <v>0</v>
      </c>
      <c r="BK70" s="36">
        <v>0</v>
      </c>
      <c r="BL70" s="36">
        <v>0</v>
      </c>
    </row>
    <row r="71" spans="1:64" s="37" customFormat="1" x14ac:dyDescent="0.2">
      <c r="A71" s="34">
        <v>68</v>
      </c>
      <c r="B71" s="34" t="s">
        <v>173</v>
      </c>
      <c r="C71" s="34" t="s">
        <v>177</v>
      </c>
      <c r="D71" s="41">
        <v>4.3275935859999999</v>
      </c>
      <c r="E71" s="36">
        <v>32</v>
      </c>
      <c r="F71" s="36">
        <v>0</v>
      </c>
      <c r="G71" s="36">
        <v>0</v>
      </c>
      <c r="H71" s="36">
        <v>32</v>
      </c>
      <c r="I71" s="36">
        <v>0</v>
      </c>
      <c r="J71" s="36">
        <v>0</v>
      </c>
      <c r="K71" s="36">
        <v>0</v>
      </c>
      <c r="L71" s="36">
        <v>0</v>
      </c>
      <c r="M71" s="36">
        <v>0</v>
      </c>
      <c r="N71" s="36">
        <v>0</v>
      </c>
      <c r="O71" s="36">
        <v>0</v>
      </c>
      <c r="P71" s="36">
        <v>0</v>
      </c>
      <c r="Q71" s="36">
        <v>0</v>
      </c>
      <c r="R71" s="36">
        <v>0</v>
      </c>
      <c r="S71" s="36">
        <v>0</v>
      </c>
      <c r="T71" s="36">
        <v>0</v>
      </c>
      <c r="U71" s="36">
        <v>0</v>
      </c>
      <c r="V71" s="36">
        <v>0</v>
      </c>
      <c r="W71" s="36">
        <v>0</v>
      </c>
      <c r="X71" s="36">
        <v>0</v>
      </c>
      <c r="Y71" s="36">
        <v>0</v>
      </c>
      <c r="Z71" s="36">
        <v>0</v>
      </c>
      <c r="AA71" s="36">
        <v>0</v>
      </c>
      <c r="AB71" s="36">
        <v>0</v>
      </c>
      <c r="AC71" s="36">
        <v>0</v>
      </c>
      <c r="AD71" s="36">
        <v>0</v>
      </c>
      <c r="AE71" s="36">
        <v>0</v>
      </c>
      <c r="AF71" s="36">
        <v>0</v>
      </c>
      <c r="AG71" s="36">
        <v>0</v>
      </c>
      <c r="AH71" s="36">
        <v>0</v>
      </c>
      <c r="AI71" s="36">
        <v>0</v>
      </c>
      <c r="AJ71" s="36">
        <v>0</v>
      </c>
      <c r="AK71" s="36">
        <v>0</v>
      </c>
      <c r="AL71" s="36">
        <v>0</v>
      </c>
      <c r="AM71" s="36">
        <v>0</v>
      </c>
      <c r="AN71" s="36">
        <v>0</v>
      </c>
      <c r="AO71" s="36">
        <v>0</v>
      </c>
      <c r="AP71" s="36">
        <v>0</v>
      </c>
      <c r="AQ71" s="36">
        <v>0</v>
      </c>
      <c r="AR71" s="36">
        <v>0</v>
      </c>
      <c r="AS71" s="36">
        <v>0</v>
      </c>
      <c r="AT71" s="36">
        <v>0</v>
      </c>
      <c r="AU71" s="36">
        <v>0</v>
      </c>
      <c r="AV71" s="36">
        <v>0</v>
      </c>
      <c r="AW71" s="36">
        <v>0</v>
      </c>
      <c r="AX71" s="36">
        <v>0</v>
      </c>
      <c r="AY71" s="36">
        <v>0</v>
      </c>
      <c r="AZ71" s="36">
        <v>0</v>
      </c>
      <c r="BA71" s="36">
        <v>0</v>
      </c>
      <c r="BB71" s="36">
        <v>0</v>
      </c>
      <c r="BC71" s="36">
        <v>0</v>
      </c>
      <c r="BD71" s="36">
        <v>0</v>
      </c>
      <c r="BE71" s="36">
        <v>0</v>
      </c>
      <c r="BF71" s="36">
        <v>0</v>
      </c>
      <c r="BG71" s="36">
        <v>0</v>
      </c>
      <c r="BH71" s="36">
        <v>0</v>
      </c>
      <c r="BI71" s="36">
        <v>0</v>
      </c>
      <c r="BJ71" s="36">
        <v>0</v>
      </c>
      <c r="BK71" s="36">
        <v>0</v>
      </c>
      <c r="BL71" s="36">
        <v>0</v>
      </c>
    </row>
    <row r="72" spans="1:64" s="37" customFormat="1" x14ac:dyDescent="0.2">
      <c r="A72" s="34">
        <v>69</v>
      </c>
      <c r="B72" s="34" t="s">
        <v>173</v>
      </c>
      <c r="C72" s="34" t="s">
        <v>178</v>
      </c>
      <c r="D72" s="41">
        <v>4.3980590429999999</v>
      </c>
      <c r="E72" s="36">
        <v>49</v>
      </c>
      <c r="F72" s="36">
        <v>0</v>
      </c>
      <c r="G72" s="36">
        <v>0</v>
      </c>
      <c r="H72" s="36">
        <v>49</v>
      </c>
      <c r="I72" s="36">
        <v>0</v>
      </c>
      <c r="J72" s="36">
        <v>0</v>
      </c>
      <c r="K72" s="36">
        <v>0</v>
      </c>
      <c r="L72" s="36">
        <v>0</v>
      </c>
      <c r="M72" s="36">
        <v>0</v>
      </c>
      <c r="N72" s="36">
        <v>0</v>
      </c>
      <c r="O72" s="36">
        <v>0</v>
      </c>
      <c r="P72" s="36">
        <v>0</v>
      </c>
      <c r="Q72" s="36">
        <v>0</v>
      </c>
      <c r="R72" s="36">
        <v>0</v>
      </c>
      <c r="S72" s="36">
        <v>0</v>
      </c>
      <c r="T72" s="36">
        <v>0</v>
      </c>
      <c r="U72" s="36">
        <v>0</v>
      </c>
      <c r="V72" s="36">
        <v>0</v>
      </c>
      <c r="W72" s="36">
        <v>0</v>
      </c>
      <c r="X72" s="36">
        <v>0</v>
      </c>
      <c r="Y72" s="36">
        <v>0</v>
      </c>
      <c r="Z72" s="36">
        <v>0</v>
      </c>
      <c r="AA72" s="36">
        <v>0</v>
      </c>
      <c r="AB72" s="36">
        <v>0</v>
      </c>
      <c r="AC72" s="36">
        <v>0</v>
      </c>
      <c r="AD72" s="36">
        <v>0</v>
      </c>
      <c r="AE72" s="36">
        <v>0</v>
      </c>
      <c r="AF72" s="36">
        <v>0</v>
      </c>
      <c r="AG72" s="36">
        <v>0</v>
      </c>
      <c r="AH72" s="36">
        <v>0</v>
      </c>
      <c r="AI72" s="36">
        <v>0</v>
      </c>
      <c r="AJ72" s="36">
        <v>0</v>
      </c>
      <c r="AK72" s="36">
        <v>0</v>
      </c>
      <c r="AL72" s="36">
        <v>0</v>
      </c>
      <c r="AM72" s="36">
        <v>0</v>
      </c>
      <c r="AN72" s="36">
        <v>0</v>
      </c>
      <c r="AO72" s="36">
        <v>0</v>
      </c>
      <c r="AP72" s="36">
        <v>0</v>
      </c>
      <c r="AQ72" s="36">
        <v>0</v>
      </c>
      <c r="AR72" s="36">
        <v>0</v>
      </c>
      <c r="AS72" s="36">
        <v>0</v>
      </c>
      <c r="AT72" s="36">
        <v>0</v>
      </c>
      <c r="AU72" s="36">
        <v>0</v>
      </c>
      <c r="AV72" s="36">
        <v>0</v>
      </c>
      <c r="AW72" s="36">
        <v>0</v>
      </c>
      <c r="AX72" s="36">
        <v>0</v>
      </c>
      <c r="AY72" s="36">
        <v>0</v>
      </c>
      <c r="AZ72" s="36">
        <v>0</v>
      </c>
      <c r="BA72" s="36">
        <v>0</v>
      </c>
      <c r="BB72" s="36">
        <v>0</v>
      </c>
      <c r="BC72" s="36">
        <v>0</v>
      </c>
      <c r="BD72" s="36">
        <v>0</v>
      </c>
      <c r="BE72" s="36">
        <v>0</v>
      </c>
      <c r="BF72" s="36">
        <v>0</v>
      </c>
      <c r="BG72" s="36">
        <v>0</v>
      </c>
      <c r="BH72" s="36">
        <v>0</v>
      </c>
      <c r="BI72" s="36">
        <v>0</v>
      </c>
      <c r="BJ72" s="36">
        <v>0</v>
      </c>
      <c r="BK72" s="36">
        <v>0</v>
      </c>
      <c r="BL72" s="36">
        <v>0</v>
      </c>
    </row>
    <row r="73" spans="1:64" s="37" customFormat="1" x14ac:dyDescent="0.2">
      <c r="A73" s="34">
        <v>70</v>
      </c>
      <c r="B73" s="34" t="s">
        <v>173</v>
      </c>
      <c r="C73" s="34" t="s">
        <v>179</v>
      </c>
      <c r="D73" s="41">
        <v>4.7110792139999997</v>
      </c>
      <c r="E73" s="36">
        <v>72</v>
      </c>
      <c r="F73" s="36">
        <v>0</v>
      </c>
      <c r="G73" s="36">
        <v>0</v>
      </c>
      <c r="H73" s="36">
        <v>72</v>
      </c>
      <c r="I73" s="36">
        <v>0</v>
      </c>
      <c r="J73" s="36">
        <v>0</v>
      </c>
      <c r="K73" s="36">
        <v>0</v>
      </c>
      <c r="L73" s="36">
        <v>0</v>
      </c>
      <c r="M73" s="36">
        <v>0</v>
      </c>
      <c r="N73" s="36">
        <v>0</v>
      </c>
      <c r="O73" s="36">
        <v>0</v>
      </c>
      <c r="P73" s="36">
        <v>0</v>
      </c>
      <c r="Q73" s="36">
        <v>0</v>
      </c>
      <c r="R73" s="36">
        <v>0</v>
      </c>
      <c r="S73" s="36">
        <v>0</v>
      </c>
      <c r="T73" s="36">
        <v>0</v>
      </c>
      <c r="U73" s="36">
        <v>0</v>
      </c>
      <c r="V73" s="36">
        <v>0</v>
      </c>
      <c r="W73" s="36">
        <v>0</v>
      </c>
      <c r="X73" s="36">
        <v>0</v>
      </c>
      <c r="Y73" s="36">
        <v>0</v>
      </c>
      <c r="Z73" s="36">
        <v>0</v>
      </c>
      <c r="AA73" s="36">
        <v>0</v>
      </c>
      <c r="AB73" s="36">
        <v>0</v>
      </c>
      <c r="AC73" s="36">
        <v>0</v>
      </c>
      <c r="AD73" s="36">
        <v>0</v>
      </c>
      <c r="AE73" s="36">
        <v>0</v>
      </c>
      <c r="AF73" s="36">
        <v>0</v>
      </c>
      <c r="AG73" s="36">
        <v>0</v>
      </c>
      <c r="AH73" s="36">
        <v>0</v>
      </c>
      <c r="AI73" s="36">
        <v>0</v>
      </c>
      <c r="AJ73" s="36">
        <v>0</v>
      </c>
      <c r="AK73" s="36">
        <v>0</v>
      </c>
      <c r="AL73" s="36">
        <v>0</v>
      </c>
      <c r="AM73" s="36">
        <v>0</v>
      </c>
      <c r="AN73" s="36">
        <v>0</v>
      </c>
      <c r="AO73" s="36">
        <v>0</v>
      </c>
      <c r="AP73" s="36">
        <v>0</v>
      </c>
      <c r="AQ73" s="36">
        <v>0</v>
      </c>
      <c r="AR73" s="36">
        <v>0</v>
      </c>
      <c r="AS73" s="36">
        <v>0</v>
      </c>
      <c r="AT73" s="36">
        <v>0</v>
      </c>
      <c r="AU73" s="36">
        <v>0</v>
      </c>
      <c r="AV73" s="36">
        <v>0</v>
      </c>
      <c r="AW73" s="36">
        <v>0</v>
      </c>
      <c r="AX73" s="36">
        <v>0</v>
      </c>
      <c r="AY73" s="36">
        <v>0</v>
      </c>
      <c r="AZ73" s="36">
        <v>0</v>
      </c>
      <c r="BA73" s="36">
        <v>0</v>
      </c>
      <c r="BB73" s="36">
        <v>3.7665636000000002E-2</v>
      </c>
      <c r="BC73" s="36">
        <v>0.842328313</v>
      </c>
      <c r="BD73" s="36">
        <v>1.8807416239999999</v>
      </c>
      <c r="BE73" s="36">
        <v>1.3680012857142859E-2</v>
      </c>
      <c r="BF73" s="36">
        <v>2.7360025714285717E-2</v>
      </c>
      <c r="BG73" s="36">
        <v>7.5513758E-2</v>
      </c>
      <c r="BH73" s="36">
        <v>0.33970217699999999</v>
      </c>
      <c r="BI73" s="36">
        <v>0</v>
      </c>
      <c r="BJ73" s="36">
        <v>0</v>
      </c>
      <c r="BK73" s="36">
        <v>0</v>
      </c>
      <c r="BL73" s="36">
        <v>0</v>
      </c>
    </row>
    <row r="74" spans="1:64" s="37" customFormat="1" x14ac:dyDescent="0.2">
      <c r="A74" s="34">
        <v>71</v>
      </c>
      <c r="B74" s="34" t="s">
        <v>181</v>
      </c>
      <c r="C74" s="34" t="s">
        <v>180</v>
      </c>
      <c r="D74" s="41" t="s">
        <v>339</v>
      </c>
      <c r="E74" s="36" t="s">
        <v>339</v>
      </c>
      <c r="F74" s="36" t="s">
        <v>339</v>
      </c>
      <c r="G74" s="36" t="s">
        <v>339</v>
      </c>
      <c r="H74" s="36" t="s">
        <v>339</v>
      </c>
      <c r="I74" s="36" t="s">
        <v>339</v>
      </c>
      <c r="J74" s="36" t="s">
        <v>339</v>
      </c>
      <c r="K74" s="36" t="s">
        <v>339</v>
      </c>
      <c r="L74" s="36" t="s">
        <v>339</v>
      </c>
      <c r="M74" s="36" t="s">
        <v>339</v>
      </c>
      <c r="N74" s="36" t="s">
        <v>339</v>
      </c>
      <c r="O74" s="36" t="s">
        <v>339</v>
      </c>
      <c r="P74" s="36" t="s">
        <v>339</v>
      </c>
      <c r="Q74" s="36" t="s">
        <v>339</v>
      </c>
      <c r="R74" s="36" t="s">
        <v>339</v>
      </c>
      <c r="S74" s="36" t="s">
        <v>339</v>
      </c>
      <c r="T74" s="36" t="s">
        <v>339</v>
      </c>
      <c r="U74" s="36" t="s">
        <v>339</v>
      </c>
      <c r="V74" s="36" t="s">
        <v>339</v>
      </c>
      <c r="W74" s="36" t="s">
        <v>339</v>
      </c>
      <c r="X74" s="36" t="s">
        <v>339</v>
      </c>
      <c r="Y74" s="36" t="s">
        <v>339</v>
      </c>
      <c r="Z74" s="36" t="s">
        <v>339</v>
      </c>
      <c r="AA74" s="36" t="s">
        <v>339</v>
      </c>
      <c r="AB74" s="36" t="s">
        <v>339</v>
      </c>
      <c r="AC74" s="36" t="s">
        <v>339</v>
      </c>
      <c r="AD74" s="36" t="s">
        <v>339</v>
      </c>
      <c r="AE74" s="36" t="s">
        <v>339</v>
      </c>
      <c r="AF74" s="36" t="s">
        <v>339</v>
      </c>
      <c r="AG74" s="36" t="s">
        <v>339</v>
      </c>
      <c r="AH74" s="36" t="s">
        <v>339</v>
      </c>
      <c r="AI74" s="36" t="s">
        <v>339</v>
      </c>
      <c r="AJ74" s="36" t="s">
        <v>339</v>
      </c>
      <c r="AK74" s="36" t="s">
        <v>339</v>
      </c>
      <c r="AL74" s="36" t="s">
        <v>339</v>
      </c>
      <c r="AM74" s="36" t="s">
        <v>339</v>
      </c>
      <c r="AN74" s="36" t="s">
        <v>339</v>
      </c>
      <c r="AO74" s="36" t="s">
        <v>339</v>
      </c>
      <c r="AP74" s="36" t="s">
        <v>339</v>
      </c>
      <c r="AQ74" s="36" t="s">
        <v>339</v>
      </c>
      <c r="AR74" s="36" t="s">
        <v>339</v>
      </c>
      <c r="AS74" s="36" t="s">
        <v>339</v>
      </c>
      <c r="AT74" s="36" t="s">
        <v>339</v>
      </c>
      <c r="AU74" s="36" t="s">
        <v>339</v>
      </c>
      <c r="AV74" s="36" t="s">
        <v>339</v>
      </c>
      <c r="AW74" s="36" t="s">
        <v>339</v>
      </c>
      <c r="AX74" s="36" t="s">
        <v>339</v>
      </c>
      <c r="AY74" s="36" t="s">
        <v>339</v>
      </c>
      <c r="AZ74" s="36" t="s">
        <v>339</v>
      </c>
      <c r="BA74" s="36" t="s">
        <v>339</v>
      </c>
      <c r="BB74" s="36" t="s">
        <v>339</v>
      </c>
      <c r="BC74" s="36" t="s">
        <v>339</v>
      </c>
      <c r="BD74" s="36" t="s">
        <v>339</v>
      </c>
      <c r="BE74" s="36" t="s">
        <v>339</v>
      </c>
      <c r="BF74" s="36" t="s">
        <v>339</v>
      </c>
      <c r="BG74" s="36" t="s">
        <v>339</v>
      </c>
      <c r="BH74" s="36" t="s">
        <v>339</v>
      </c>
      <c r="BI74" s="36" t="s">
        <v>339</v>
      </c>
      <c r="BJ74" s="36" t="s">
        <v>339</v>
      </c>
      <c r="BK74" s="36" t="s">
        <v>339</v>
      </c>
      <c r="BL74" s="36" t="s">
        <v>339</v>
      </c>
    </row>
    <row r="75" spans="1:64" s="37" customFormat="1" x14ac:dyDescent="0.2">
      <c r="A75" s="34">
        <v>72</v>
      </c>
      <c r="B75" s="34" t="s">
        <v>181</v>
      </c>
      <c r="C75" s="34" t="s">
        <v>182</v>
      </c>
      <c r="D75" s="41" t="s">
        <v>339</v>
      </c>
      <c r="E75" s="36" t="s">
        <v>339</v>
      </c>
      <c r="F75" s="36" t="s">
        <v>339</v>
      </c>
      <c r="G75" s="36" t="s">
        <v>339</v>
      </c>
      <c r="H75" s="36" t="s">
        <v>339</v>
      </c>
      <c r="I75" s="36" t="s">
        <v>339</v>
      </c>
      <c r="J75" s="36" t="s">
        <v>339</v>
      </c>
      <c r="K75" s="36" t="s">
        <v>339</v>
      </c>
      <c r="L75" s="36" t="s">
        <v>339</v>
      </c>
      <c r="M75" s="36" t="s">
        <v>339</v>
      </c>
      <c r="N75" s="36" t="s">
        <v>339</v>
      </c>
      <c r="O75" s="36" t="s">
        <v>339</v>
      </c>
      <c r="P75" s="36" t="s">
        <v>339</v>
      </c>
      <c r="Q75" s="36" t="s">
        <v>339</v>
      </c>
      <c r="R75" s="36" t="s">
        <v>339</v>
      </c>
      <c r="S75" s="36" t="s">
        <v>339</v>
      </c>
      <c r="T75" s="36" t="s">
        <v>339</v>
      </c>
      <c r="U75" s="36" t="s">
        <v>339</v>
      </c>
      <c r="V75" s="36" t="s">
        <v>339</v>
      </c>
      <c r="W75" s="36" t="s">
        <v>339</v>
      </c>
      <c r="X75" s="36" t="s">
        <v>339</v>
      </c>
      <c r="Y75" s="36" t="s">
        <v>339</v>
      </c>
      <c r="Z75" s="36" t="s">
        <v>339</v>
      </c>
      <c r="AA75" s="36" t="s">
        <v>339</v>
      </c>
      <c r="AB75" s="36" t="s">
        <v>339</v>
      </c>
      <c r="AC75" s="36" t="s">
        <v>339</v>
      </c>
      <c r="AD75" s="36" t="s">
        <v>339</v>
      </c>
      <c r="AE75" s="36" t="s">
        <v>339</v>
      </c>
      <c r="AF75" s="36" t="s">
        <v>339</v>
      </c>
      <c r="AG75" s="36" t="s">
        <v>339</v>
      </c>
      <c r="AH75" s="36" t="s">
        <v>339</v>
      </c>
      <c r="AI75" s="36" t="s">
        <v>339</v>
      </c>
      <c r="AJ75" s="36" t="s">
        <v>339</v>
      </c>
      <c r="AK75" s="36" t="s">
        <v>339</v>
      </c>
      <c r="AL75" s="36" t="s">
        <v>339</v>
      </c>
      <c r="AM75" s="36" t="s">
        <v>339</v>
      </c>
      <c r="AN75" s="36" t="s">
        <v>339</v>
      </c>
      <c r="AO75" s="36" t="s">
        <v>339</v>
      </c>
      <c r="AP75" s="36" t="s">
        <v>339</v>
      </c>
      <c r="AQ75" s="36" t="s">
        <v>339</v>
      </c>
      <c r="AR75" s="36" t="s">
        <v>339</v>
      </c>
      <c r="AS75" s="36" t="s">
        <v>339</v>
      </c>
      <c r="AT75" s="36" t="s">
        <v>339</v>
      </c>
      <c r="AU75" s="36" t="s">
        <v>339</v>
      </c>
      <c r="AV75" s="36" t="s">
        <v>339</v>
      </c>
      <c r="AW75" s="36" t="s">
        <v>339</v>
      </c>
      <c r="AX75" s="36" t="s">
        <v>339</v>
      </c>
      <c r="AY75" s="36" t="s">
        <v>339</v>
      </c>
      <c r="AZ75" s="36" t="s">
        <v>339</v>
      </c>
      <c r="BA75" s="36" t="s">
        <v>339</v>
      </c>
      <c r="BB75" s="36" t="s">
        <v>339</v>
      </c>
      <c r="BC75" s="36" t="s">
        <v>339</v>
      </c>
      <c r="BD75" s="36" t="s">
        <v>339</v>
      </c>
      <c r="BE75" s="36" t="s">
        <v>339</v>
      </c>
      <c r="BF75" s="36" t="s">
        <v>339</v>
      </c>
      <c r="BG75" s="36" t="s">
        <v>339</v>
      </c>
      <c r="BH75" s="36" t="s">
        <v>339</v>
      </c>
      <c r="BI75" s="36" t="s">
        <v>339</v>
      </c>
      <c r="BJ75" s="36" t="s">
        <v>339</v>
      </c>
      <c r="BK75" s="36" t="s">
        <v>339</v>
      </c>
      <c r="BL75" s="36" t="s">
        <v>339</v>
      </c>
    </row>
    <row r="76" spans="1:64" s="37" customFormat="1" x14ac:dyDescent="0.2">
      <c r="A76" s="34">
        <v>73</v>
      </c>
      <c r="B76" s="34" t="s">
        <v>181</v>
      </c>
      <c r="C76" s="34" t="s">
        <v>183</v>
      </c>
      <c r="D76" s="41" t="s">
        <v>339</v>
      </c>
      <c r="E76" s="36" t="s">
        <v>339</v>
      </c>
      <c r="F76" s="36" t="s">
        <v>339</v>
      </c>
      <c r="G76" s="36" t="s">
        <v>339</v>
      </c>
      <c r="H76" s="36" t="s">
        <v>339</v>
      </c>
      <c r="I76" s="36" t="s">
        <v>339</v>
      </c>
      <c r="J76" s="36" t="s">
        <v>339</v>
      </c>
      <c r="K76" s="36" t="s">
        <v>339</v>
      </c>
      <c r="L76" s="36" t="s">
        <v>339</v>
      </c>
      <c r="M76" s="36" t="s">
        <v>339</v>
      </c>
      <c r="N76" s="36" t="s">
        <v>339</v>
      </c>
      <c r="O76" s="36" t="s">
        <v>339</v>
      </c>
      <c r="P76" s="36" t="s">
        <v>339</v>
      </c>
      <c r="Q76" s="36" t="s">
        <v>339</v>
      </c>
      <c r="R76" s="36" t="s">
        <v>339</v>
      </c>
      <c r="S76" s="36" t="s">
        <v>339</v>
      </c>
      <c r="T76" s="36" t="s">
        <v>339</v>
      </c>
      <c r="U76" s="36" t="s">
        <v>339</v>
      </c>
      <c r="V76" s="36" t="s">
        <v>339</v>
      </c>
      <c r="W76" s="36" t="s">
        <v>339</v>
      </c>
      <c r="X76" s="36" t="s">
        <v>339</v>
      </c>
      <c r="Y76" s="36" t="s">
        <v>339</v>
      </c>
      <c r="Z76" s="36" t="s">
        <v>339</v>
      </c>
      <c r="AA76" s="36" t="s">
        <v>339</v>
      </c>
      <c r="AB76" s="36" t="s">
        <v>339</v>
      </c>
      <c r="AC76" s="36" t="s">
        <v>339</v>
      </c>
      <c r="AD76" s="36" t="s">
        <v>339</v>
      </c>
      <c r="AE76" s="36" t="s">
        <v>339</v>
      </c>
      <c r="AF76" s="36" t="s">
        <v>339</v>
      </c>
      <c r="AG76" s="36" t="s">
        <v>339</v>
      </c>
      <c r="AH76" s="36" t="s">
        <v>339</v>
      </c>
      <c r="AI76" s="36" t="s">
        <v>339</v>
      </c>
      <c r="AJ76" s="36" t="s">
        <v>339</v>
      </c>
      <c r="AK76" s="36" t="s">
        <v>339</v>
      </c>
      <c r="AL76" s="36" t="s">
        <v>339</v>
      </c>
      <c r="AM76" s="36" t="s">
        <v>339</v>
      </c>
      <c r="AN76" s="36" t="s">
        <v>339</v>
      </c>
      <c r="AO76" s="36" t="s">
        <v>339</v>
      </c>
      <c r="AP76" s="36" t="s">
        <v>339</v>
      </c>
      <c r="AQ76" s="36" t="s">
        <v>339</v>
      </c>
      <c r="AR76" s="36" t="s">
        <v>339</v>
      </c>
      <c r="AS76" s="36" t="s">
        <v>339</v>
      </c>
      <c r="AT76" s="36" t="s">
        <v>339</v>
      </c>
      <c r="AU76" s="36" t="s">
        <v>339</v>
      </c>
      <c r="AV76" s="36" t="s">
        <v>339</v>
      </c>
      <c r="AW76" s="36" t="s">
        <v>339</v>
      </c>
      <c r="AX76" s="36" t="s">
        <v>339</v>
      </c>
      <c r="AY76" s="36" t="s">
        <v>339</v>
      </c>
      <c r="AZ76" s="36" t="s">
        <v>339</v>
      </c>
      <c r="BA76" s="36" t="s">
        <v>339</v>
      </c>
      <c r="BB76" s="36" t="s">
        <v>339</v>
      </c>
      <c r="BC76" s="36" t="s">
        <v>339</v>
      </c>
      <c r="BD76" s="36" t="s">
        <v>339</v>
      </c>
      <c r="BE76" s="36" t="s">
        <v>339</v>
      </c>
      <c r="BF76" s="36" t="s">
        <v>339</v>
      </c>
      <c r="BG76" s="36" t="s">
        <v>339</v>
      </c>
      <c r="BH76" s="36" t="s">
        <v>339</v>
      </c>
      <c r="BI76" s="36" t="s">
        <v>339</v>
      </c>
      <c r="BJ76" s="36" t="s">
        <v>339</v>
      </c>
      <c r="BK76" s="36" t="s">
        <v>339</v>
      </c>
      <c r="BL76" s="36" t="s">
        <v>339</v>
      </c>
    </row>
    <row r="77" spans="1:64" s="37" customFormat="1" x14ac:dyDescent="0.2">
      <c r="A77" s="34">
        <v>74</v>
      </c>
      <c r="B77" s="34" t="s">
        <v>181</v>
      </c>
      <c r="C77" s="34" t="s">
        <v>184</v>
      </c>
      <c r="D77" s="41" t="s">
        <v>339</v>
      </c>
      <c r="E77" s="36" t="s">
        <v>339</v>
      </c>
      <c r="F77" s="36" t="s">
        <v>339</v>
      </c>
      <c r="G77" s="36" t="s">
        <v>339</v>
      </c>
      <c r="H77" s="36" t="s">
        <v>339</v>
      </c>
      <c r="I77" s="36" t="s">
        <v>339</v>
      </c>
      <c r="J77" s="36" t="s">
        <v>339</v>
      </c>
      <c r="K77" s="36" t="s">
        <v>339</v>
      </c>
      <c r="L77" s="36" t="s">
        <v>339</v>
      </c>
      <c r="M77" s="36" t="s">
        <v>339</v>
      </c>
      <c r="N77" s="36" t="s">
        <v>339</v>
      </c>
      <c r="O77" s="36" t="s">
        <v>339</v>
      </c>
      <c r="P77" s="36" t="s">
        <v>339</v>
      </c>
      <c r="Q77" s="36" t="s">
        <v>339</v>
      </c>
      <c r="R77" s="36" t="s">
        <v>339</v>
      </c>
      <c r="S77" s="36" t="s">
        <v>339</v>
      </c>
      <c r="T77" s="36" t="s">
        <v>339</v>
      </c>
      <c r="U77" s="36" t="s">
        <v>339</v>
      </c>
      <c r="V77" s="36" t="s">
        <v>339</v>
      </c>
      <c r="W77" s="36" t="s">
        <v>339</v>
      </c>
      <c r="X77" s="36" t="s">
        <v>339</v>
      </c>
      <c r="Y77" s="36" t="s">
        <v>339</v>
      </c>
      <c r="Z77" s="36" t="s">
        <v>339</v>
      </c>
      <c r="AA77" s="36" t="s">
        <v>339</v>
      </c>
      <c r="AB77" s="36" t="s">
        <v>339</v>
      </c>
      <c r="AC77" s="36" t="s">
        <v>339</v>
      </c>
      <c r="AD77" s="36" t="s">
        <v>339</v>
      </c>
      <c r="AE77" s="36" t="s">
        <v>339</v>
      </c>
      <c r="AF77" s="36" t="s">
        <v>339</v>
      </c>
      <c r="AG77" s="36" t="s">
        <v>339</v>
      </c>
      <c r="AH77" s="36" t="s">
        <v>339</v>
      </c>
      <c r="AI77" s="36" t="s">
        <v>339</v>
      </c>
      <c r="AJ77" s="36" t="s">
        <v>339</v>
      </c>
      <c r="AK77" s="36" t="s">
        <v>339</v>
      </c>
      <c r="AL77" s="36" t="s">
        <v>339</v>
      </c>
      <c r="AM77" s="36" t="s">
        <v>339</v>
      </c>
      <c r="AN77" s="36" t="s">
        <v>339</v>
      </c>
      <c r="AO77" s="36" t="s">
        <v>339</v>
      </c>
      <c r="AP77" s="36" t="s">
        <v>339</v>
      </c>
      <c r="AQ77" s="36" t="s">
        <v>339</v>
      </c>
      <c r="AR77" s="36" t="s">
        <v>339</v>
      </c>
      <c r="AS77" s="36" t="s">
        <v>339</v>
      </c>
      <c r="AT77" s="36" t="s">
        <v>339</v>
      </c>
      <c r="AU77" s="36" t="s">
        <v>339</v>
      </c>
      <c r="AV77" s="36" t="s">
        <v>339</v>
      </c>
      <c r="AW77" s="36" t="s">
        <v>339</v>
      </c>
      <c r="AX77" s="36" t="s">
        <v>339</v>
      </c>
      <c r="AY77" s="36" t="s">
        <v>339</v>
      </c>
      <c r="AZ77" s="36" t="s">
        <v>339</v>
      </c>
      <c r="BA77" s="36" t="s">
        <v>339</v>
      </c>
      <c r="BB77" s="36" t="s">
        <v>339</v>
      </c>
      <c r="BC77" s="36" t="s">
        <v>339</v>
      </c>
      <c r="BD77" s="36" t="s">
        <v>339</v>
      </c>
      <c r="BE77" s="36" t="s">
        <v>339</v>
      </c>
      <c r="BF77" s="36" t="s">
        <v>339</v>
      </c>
      <c r="BG77" s="36" t="s">
        <v>339</v>
      </c>
      <c r="BH77" s="36" t="s">
        <v>339</v>
      </c>
      <c r="BI77" s="36" t="s">
        <v>339</v>
      </c>
      <c r="BJ77" s="36" t="s">
        <v>339</v>
      </c>
      <c r="BK77" s="36" t="s">
        <v>339</v>
      </c>
      <c r="BL77" s="36" t="s">
        <v>339</v>
      </c>
    </row>
    <row r="78" spans="1:64" s="37" customFormat="1" x14ac:dyDescent="0.2">
      <c r="A78" s="34">
        <v>75</v>
      </c>
      <c r="B78" s="34" t="s">
        <v>181</v>
      </c>
      <c r="C78" s="34" t="s">
        <v>185</v>
      </c>
      <c r="D78" s="41" t="s">
        <v>339</v>
      </c>
      <c r="E78" s="36" t="s">
        <v>339</v>
      </c>
      <c r="F78" s="36" t="s">
        <v>339</v>
      </c>
      <c r="G78" s="36" t="s">
        <v>339</v>
      </c>
      <c r="H78" s="36" t="s">
        <v>339</v>
      </c>
      <c r="I78" s="36" t="s">
        <v>339</v>
      </c>
      <c r="J78" s="36" t="s">
        <v>339</v>
      </c>
      <c r="K78" s="36" t="s">
        <v>339</v>
      </c>
      <c r="L78" s="36" t="s">
        <v>339</v>
      </c>
      <c r="M78" s="36" t="s">
        <v>339</v>
      </c>
      <c r="N78" s="36" t="s">
        <v>339</v>
      </c>
      <c r="O78" s="36" t="s">
        <v>339</v>
      </c>
      <c r="P78" s="36" t="s">
        <v>339</v>
      </c>
      <c r="Q78" s="36" t="s">
        <v>339</v>
      </c>
      <c r="R78" s="36" t="s">
        <v>339</v>
      </c>
      <c r="S78" s="36" t="s">
        <v>339</v>
      </c>
      <c r="T78" s="36" t="s">
        <v>339</v>
      </c>
      <c r="U78" s="36" t="s">
        <v>339</v>
      </c>
      <c r="V78" s="36" t="s">
        <v>339</v>
      </c>
      <c r="W78" s="36" t="s">
        <v>339</v>
      </c>
      <c r="X78" s="36" t="s">
        <v>339</v>
      </c>
      <c r="Y78" s="36" t="s">
        <v>339</v>
      </c>
      <c r="Z78" s="36" t="s">
        <v>339</v>
      </c>
      <c r="AA78" s="36" t="s">
        <v>339</v>
      </c>
      <c r="AB78" s="36" t="s">
        <v>339</v>
      </c>
      <c r="AC78" s="36" t="s">
        <v>339</v>
      </c>
      <c r="AD78" s="36" t="s">
        <v>339</v>
      </c>
      <c r="AE78" s="36" t="s">
        <v>339</v>
      </c>
      <c r="AF78" s="36" t="s">
        <v>339</v>
      </c>
      <c r="AG78" s="36" t="s">
        <v>339</v>
      </c>
      <c r="AH78" s="36" t="s">
        <v>339</v>
      </c>
      <c r="AI78" s="36" t="s">
        <v>339</v>
      </c>
      <c r="AJ78" s="36" t="s">
        <v>339</v>
      </c>
      <c r="AK78" s="36" t="s">
        <v>339</v>
      </c>
      <c r="AL78" s="36" t="s">
        <v>339</v>
      </c>
      <c r="AM78" s="36" t="s">
        <v>339</v>
      </c>
      <c r="AN78" s="36" t="s">
        <v>339</v>
      </c>
      <c r="AO78" s="36" t="s">
        <v>339</v>
      </c>
      <c r="AP78" s="36" t="s">
        <v>339</v>
      </c>
      <c r="AQ78" s="36" t="s">
        <v>339</v>
      </c>
      <c r="AR78" s="36" t="s">
        <v>339</v>
      </c>
      <c r="AS78" s="36" t="s">
        <v>339</v>
      </c>
      <c r="AT78" s="36" t="s">
        <v>339</v>
      </c>
      <c r="AU78" s="36" t="s">
        <v>339</v>
      </c>
      <c r="AV78" s="36" t="s">
        <v>339</v>
      </c>
      <c r="AW78" s="36" t="s">
        <v>339</v>
      </c>
      <c r="AX78" s="36" t="s">
        <v>339</v>
      </c>
      <c r="AY78" s="36" t="s">
        <v>339</v>
      </c>
      <c r="AZ78" s="36" t="s">
        <v>339</v>
      </c>
      <c r="BA78" s="36" t="s">
        <v>339</v>
      </c>
      <c r="BB78" s="36" t="s">
        <v>339</v>
      </c>
      <c r="BC78" s="36" t="s">
        <v>339</v>
      </c>
      <c r="BD78" s="36" t="s">
        <v>339</v>
      </c>
      <c r="BE78" s="36" t="s">
        <v>339</v>
      </c>
      <c r="BF78" s="36" t="s">
        <v>339</v>
      </c>
      <c r="BG78" s="36" t="s">
        <v>339</v>
      </c>
      <c r="BH78" s="36" t="s">
        <v>339</v>
      </c>
      <c r="BI78" s="36" t="s">
        <v>339</v>
      </c>
      <c r="BJ78" s="36" t="s">
        <v>339</v>
      </c>
      <c r="BK78" s="36" t="s">
        <v>339</v>
      </c>
      <c r="BL78" s="36" t="s">
        <v>339</v>
      </c>
    </row>
    <row r="79" spans="1:64" s="37" customFormat="1" x14ac:dyDescent="0.2">
      <c r="A79" s="34">
        <v>76</v>
      </c>
      <c r="B79" s="34" t="s">
        <v>181</v>
      </c>
      <c r="C79" s="34" t="s">
        <v>186</v>
      </c>
      <c r="D79" s="41" t="s">
        <v>339</v>
      </c>
      <c r="E79" s="36" t="s">
        <v>339</v>
      </c>
      <c r="F79" s="36" t="s">
        <v>339</v>
      </c>
      <c r="G79" s="36" t="s">
        <v>339</v>
      </c>
      <c r="H79" s="36" t="s">
        <v>339</v>
      </c>
      <c r="I79" s="36" t="s">
        <v>339</v>
      </c>
      <c r="J79" s="36" t="s">
        <v>339</v>
      </c>
      <c r="K79" s="36" t="s">
        <v>339</v>
      </c>
      <c r="L79" s="36" t="s">
        <v>339</v>
      </c>
      <c r="M79" s="36" t="s">
        <v>339</v>
      </c>
      <c r="N79" s="36" t="s">
        <v>339</v>
      </c>
      <c r="O79" s="36" t="s">
        <v>339</v>
      </c>
      <c r="P79" s="36" t="s">
        <v>339</v>
      </c>
      <c r="Q79" s="36" t="s">
        <v>339</v>
      </c>
      <c r="R79" s="36" t="s">
        <v>339</v>
      </c>
      <c r="S79" s="36" t="s">
        <v>339</v>
      </c>
      <c r="T79" s="36" t="s">
        <v>339</v>
      </c>
      <c r="U79" s="36" t="s">
        <v>339</v>
      </c>
      <c r="V79" s="36" t="s">
        <v>339</v>
      </c>
      <c r="W79" s="36" t="s">
        <v>339</v>
      </c>
      <c r="X79" s="36" t="s">
        <v>339</v>
      </c>
      <c r="Y79" s="36" t="s">
        <v>339</v>
      </c>
      <c r="Z79" s="36" t="s">
        <v>339</v>
      </c>
      <c r="AA79" s="36" t="s">
        <v>339</v>
      </c>
      <c r="AB79" s="36" t="s">
        <v>339</v>
      </c>
      <c r="AC79" s="36" t="s">
        <v>339</v>
      </c>
      <c r="AD79" s="36" t="s">
        <v>339</v>
      </c>
      <c r="AE79" s="36" t="s">
        <v>339</v>
      </c>
      <c r="AF79" s="36" t="s">
        <v>339</v>
      </c>
      <c r="AG79" s="36" t="s">
        <v>339</v>
      </c>
      <c r="AH79" s="36" t="s">
        <v>339</v>
      </c>
      <c r="AI79" s="36" t="s">
        <v>339</v>
      </c>
      <c r="AJ79" s="36" t="s">
        <v>339</v>
      </c>
      <c r="AK79" s="36" t="s">
        <v>339</v>
      </c>
      <c r="AL79" s="36" t="s">
        <v>339</v>
      </c>
      <c r="AM79" s="36" t="s">
        <v>339</v>
      </c>
      <c r="AN79" s="36" t="s">
        <v>339</v>
      </c>
      <c r="AO79" s="36" t="s">
        <v>339</v>
      </c>
      <c r="AP79" s="36" t="s">
        <v>339</v>
      </c>
      <c r="AQ79" s="36" t="s">
        <v>339</v>
      </c>
      <c r="AR79" s="36" t="s">
        <v>339</v>
      </c>
      <c r="AS79" s="36" t="s">
        <v>339</v>
      </c>
      <c r="AT79" s="36" t="s">
        <v>339</v>
      </c>
      <c r="AU79" s="36" t="s">
        <v>339</v>
      </c>
      <c r="AV79" s="36" t="s">
        <v>339</v>
      </c>
      <c r="AW79" s="36" t="s">
        <v>339</v>
      </c>
      <c r="AX79" s="36" t="s">
        <v>339</v>
      </c>
      <c r="AY79" s="36" t="s">
        <v>339</v>
      </c>
      <c r="AZ79" s="36" t="s">
        <v>339</v>
      </c>
      <c r="BA79" s="36" t="s">
        <v>339</v>
      </c>
      <c r="BB79" s="36" t="s">
        <v>339</v>
      </c>
      <c r="BC79" s="36" t="s">
        <v>339</v>
      </c>
      <c r="BD79" s="36" t="s">
        <v>339</v>
      </c>
      <c r="BE79" s="36" t="s">
        <v>339</v>
      </c>
      <c r="BF79" s="36" t="s">
        <v>339</v>
      </c>
      <c r="BG79" s="36" t="s">
        <v>339</v>
      </c>
      <c r="BH79" s="36" t="s">
        <v>339</v>
      </c>
      <c r="BI79" s="36" t="s">
        <v>339</v>
      </c>
      <c r="BJ79" s="36" t="s">
        <v>339</v>
      </c>
      <c r="BK79" s="36" t="s">
        <v>339</v>
      </c>
      <c r="BL79" s="36" t="s">
        <v>339</v>
      </c>
    </row>
    <row r="80" spans="1:64" s="37" customFormat="1" x14ac:dyDescent="0.2">
      <c r="A80" s="34">
        <v>77</v>
      </c>
      <c r="B80" s="34" t="s">
        <v>181</v>
      </c>
      <c r="C80" s="34" t="s">
        <v>187</v>
      </c>
      <c r="D80" s="41" t="s">
        <v>339</v>
      </c>
      <c r="E80" s="36" t="s">
        <v>339</v>
      </c>
      <c r="F80" s="36" t="s">
        <v>339</v>
      </c>
      <c r="G80" s="36" t="s">
        <v>339</v>
      </c>
      <c r="H80" s="36" t="s">
        <v>339</v>
      </c>
      <c r="I80" s="36" t="s">
        <v>339</v>
      </c>
      <c r="J80" s="36" t="s">
        <v>339</v>
      </c>
      <c r="K80" s="36" t="s">
        <v>339</v>
      </c>
      <c r="L80" s="36" t="s">
        <v>339</v>
      </c>
      <c r="M80" s="36" t="s">
        <v>339</v>
      </c>
      <c r="N80" s="36" t="s">
        <v>339</v>
      </c>
      <c r="O80" s="36" t="s">
        <v>339</v>
      </c>
      <c r="P80" s="36" t="s">
        <v>339</v>
      </c>
      <c r="Q80" s="36" t="s">
        <v>339</v>
      </c>
      <c r="R80" s="36" t="s">
        <v>339</v>
      </c>
      <c r="S80" s="36" t="s">
        <v>339</v>
      </c>
      <c r="T80" s="36" t="s">
        <v>339</v>
      </c>
      <c r="U80" s="36" t="s">
        <v>339</v>
      </c>
      <c r="V80" s="36" t="s">
        <v>339</v>
      </c>
      <c r="W80" s="36" t="s">
        <v>339</v>
      </c>
      <c r="X80" s="36" t="s">
        <v>339</v>
      </c>
      <c r="Y80" s="36" t="s">
        <v>339</v>
      </c>
      <c r="Z80" s="36" t="s">
        <v>339</v>
      </c>
      <c r="AA80" s="36" t="s">
        <v>339</v>
      </c>
      <c r="AB80" s="36" t="s">
        <v>339</v>
      </c>
      <c r="AC80" s="36" t="s">
        <v>339</v>
      </c>
      <c r="AD80" s="36" t="s">
        <v>339</v>
      </c>
      <c r="AE80" s="36" t="s">
        <v>339</v>
      </c>
      <c r="AF80" s="36" t="s">
        <v>339</v>
      </c>
      <c r="AG80" s="36" t="s">
        <v>339</v>
      </c>
      <c r="AH80" s="36" t="s">
        <v>339</v>
      </c>
      <c r="AI80" s="36" t="s">
        <v>339</v>
      </c>
      <c r="AJ80" s="36" t="s">
        <v>339</v>
      </c>
      <c r="AK80" s="36" t="s">
        <v>339</v>
      </c>
      <c r="AL80" s="36" t="s">
        <v>339</v>
      </c>
      <c r="AM80" s="36" t="s">
        <v>339</v>
      </c>
      <c r="AN80" s="36" t="s">
        <v>339</v>
      </c>
      <c r="AO80" s="36" t="s">
        <v>339</v>
      </c>
      <c r="AP80" s="36" t="s">
        <v>339</v>
      </c>
      <c r="AQ80" s="36" t="s">
        <v>339</v>
      </c>
      <c r="AR80" s="36" t="s">
        <v>339</v>
      </c>
      <c r="AS80" s="36" t="s">
        <v>339</v>
      </c>
      <c r="AT80" s="36" t="s">
        <v>339</v>
      </c>
      <c r="AU80" s="36" t="s">
        <v>339</v>
      </c>
      <c r="AV80" s="36" t="s">
        <v>339</v>
      </c>
      <c r="AW80" s="36" t="s">
        <v>339</v>
      </c>
      <c r="AX80" s="36" t="s">
        <v>339</v>
      </c>
      <c r="AY80" s="36" t="s">
        <v>339</v>
      </c>
      <c r="AZ80" s="36" t="s">
        <v>339</v>
      </c>
      <c r="BA80" s="36" t="s">
        <v>339</v>
      </c>
      <c r="BB80" s="36" t="s">
        <v>339</v>
      </c>
      <c r="BC80" s="36" t="s">
        <v>339</v>
      </c>
      <c r="BD80" s="36" t="s">
        <v>339</v>
      </c>
      <c r="BE80" s="36" t="s">
        <v>339</v>
      </c>
      <c r="BF80" s="36" t="s">
        <v>339</v>
      </c>
      <c r="BG80" s="36" t="s">
        <v>339</v>
      </c>
      <c r="BH80" s="36" t="s">
        <v>339</v>
      </c>
      <c r="BI80" s="36" t="s">
        <v>339</v>
      </c>
      <c r="BJ80" s="36" t="s">
        <v>339</v>
      </c>
      <c r="BK80" s="36" t="s">
        <v>339</v>
      </c>
      <c r="BL80" s="36" t="s">
        <v>339</v>
      </c>
    </row>
    <row r="81" spans="1:64" s="37" customFormat="1" x14ac:dyDescent="0.2">
      <c r="A81" s="34">
        <v>78</v>
      </c>
      <c r="B81" s="34" t="s">
        <v>181</v>
      </c>
      <c r="C81" s="34" t="s">
        <v>188</v>
      </c>
      <c r="D81" s="41" t="s">
        <v>339</v>
      </c>
      <c r="E81" s="36" t="s">
        <v>339</v>
      </c>
      <c r="F81" s="36" t="s">
        <v>339</v>
      </c>
      <c r="G81" s="36" t="s">
        <v>339</v>
      </c>
      <c r="H81" s="36" t="s">
        <v>339</v>
      </c>
      <c r="I81" s="36" t="s">
        <v>339</v>
      </c>
      <c r="J81" s="36" t="s">
        <v>339</v>
      </c>
      <c r="K81" s="36" t="s">
        <v>339</v>
      </c>
      <c r="L81" s="36" t="s">
        <v>339</v>
      </c>
      <c r="M81" s="36" t="s">
        <v>339</v>
      </c>
      <c r="N81" s="36" t="s">
        <v>339</v>
      </c>
      <c r="O81" s="36" t="s">
        <v>339</v>
      </c>
      <c r="P81" s="36" t="s">
        <v>339</v>
      </c>
      <c r="Q81" s="36" t="s">
        <v>339</v>
      </c>
      <c r="R81" s="36" t="s">
        <v>339</v>
      </c>
      <c r="S81" s="36" t="s">
        <v>339</v>
      </c>
      <c r="T81" s="36" t="s">
        <v>339</v>
      </c>
      <c r="U81" s="36" t="s">
        <v>339</v>
      </c>
      <c r="V81" s="36" t="s">
        <v>339</v>
      </c>
      <c r="W81" s="36" t="s">
        <v>339</v>
      </c>
      <c r="X81" s="36" t="s">
        <v>339</v>
      </c>
      <c r="Y81" s="36" t="s">
        <v>339</v>
      </c>
      <c r="Z81" s="36" t="s">
        <v>339</v>
      </c>
      <c r="AA81" s="36" t="s">
        <v>339</v>
      </c>
      <c r="AB81" s="36" t="s">
        <v>339</v>
      </c>
      <c r="AC81" s="36" t="s">
        <v>339</v>
      </c>
      <c r="AD81" s="36" t="s">
        <v>339</v>
      </c>
      <c r="AE81" s="36" t="s">
        <v>339</v>
      </c>
      <c r="AF81" s="36" t="s">
        <v>339</v>
      </c>
      <c r="AG81" s="36" t="s">
        <v>339</v>
      </c>
      <c r="AH81" s="36" t="s">
        <v>339</v>
      </c>
      <c r="AI81" s="36" t="s">
        <v>339</v>
      </c>
      <c r="AJ81" s="36" t="s">
        <v>339</v>
      </c>
      <c r="AK81" s="36" t="s">
        <v>339</v>
      </c>
      <c r="AL81" s="36" t="s">
        <v>339</v>
      </c>
      <c r="AM81" s="36" t="s">
        <v>339</v>
      </c>
      <c r="AN81" s="36" t="s">
        <v>339</v>
      </c>
      <c r="AO81" s="36" t="s">
        <v>339</v>
      </c>
      <c r="AP81" s="36" t="s">
        <v>339</v>
      </c>
      <c r="AQ81" s="36" t="s">
        <v>339</v>
      </c>
      <c r="AR81" s="36" t="s">
        <v>339</v>
      </c>
      <c r="AS81" s="36" t="s">
        <v>339</v>
      </c>
      <c r="AT81" s="36" t="s">
        <v>339</v>
      </c>
      <c r="AU81" s="36" t="s">
        <v>339</v>
      </c>
      <c r="AV81" s="36" t="s">
        <v>339</v>
      </c>
      <c r="AW81" s="36" t="s">
        <v>339</v>
      </c>
      <c r="AX81" s="36" t="s">
        <v>339</v>
      </c>
      <c r="AY81" s="36" t="s">
        <v>339</v>
      </c>
      <c r="AZ81" s="36" t="s">
        <v>339</v>
      </c>
      <c r="BA81" s="36" t="s">
        <v>339</v>
      </c>
      <c r="BB81" s="36" t="s">
        <v>339</v>
      </c>
      <c r="BC81" s="36" t="s">
        <v>339</v>
      </c>
      <c r="BD81" s="36" t="s">
        <v>339</v>
      </c>
      <c r="BE81" s="36" t="s">
        <v>339</v>
      </c>
      <c r="BF81" s="36" t="s">
        <v>339</v>
      </c>
      <c r="BG81" s="36" t="s">
        <v>339</v>
      </c>
      <c r="BH81" s="36" t="s">
        <v>339</v>
      </c>
      <c r="BI81" s="36" t="s">
        <v>339</v>
      </c>
      <c r="BJ81" s="36" t="s">
        <v>339</v>
      </c>
      <c r="BK81" s="36" t="s">
        <v>339</v>
      </c>
      <c r="BL81" s="36" t="s">
        <v>339</v>
      </c>
    </row>
    <row r="82" spans="1:64" s="37" customFormat="1" x14ac:dyDescent="0.2">
      <c r="A82" s="34">
        <v>79</v>
      </c>
      <c r="B82" s="34" t="s">
        <v>181</v>
      </c>
      <c r="C82" s="34" t="s">
        <v>189</v>
      </c>
      <c r="D82" s="41" t="s">
        <v>339</v>
      </c>
      <c r="E82" s="36" t="s">
        <v>339</v>
      </c>
      <c r="F82" s="36" t="s">
        <v>339</v>
      </c>
      <c r="G82" s="36" t="s">
        <v>339</v>
      </c>
      <c r="H82" s="36" t="s">
        <v>339</v>
      </c>
      <c r="I82" s="36" t="s">
        <v>339</v>
      </c>
      <c r="J82" s="36" t="s">
        <v>339</v>
      </c>
      <c r="K82" s="36" t="s">
        <v>339</v>
      </c>
      <c r="L82" s="36" t="s">
        <v>339</v>
      </c>
      <c r="M82" s="36" t="s">
        <v>339</v>
      </c>
      <c r="N82" s="36" t="s">
        <v>339</v>
      </c>
      <c r="O82" s="36" t="s">
        <v>339</v>
      </c>
      <c r="P82" s="36" t="s">
        <v>339</v>
      </c>
      <c r="Q82" s="36" t="s">
        <v>339</v>
      </c>
      <c r="R82" s="36" t="s">
        <v>339</v>
      </c>
      <c r="S82" s="36" t="s">
        <v>339</v>
      </c>
      <c r="T82" s="36" t="s">
        <v>339</v>
      </c>
      <c r="U82" s="36" t="s">
        <v>339</v>
      </c>
      <c r="V82" s="36" t="s">
        <v>339</v>
      </c>
      <c r="W82" s="36" t="s">
        <v>339</v>
      </c>
      <c r="X82" s="36" t="s">
        <v>339</v>
      </c>
      <c r="Y82" s="36" t="s">
        <v>339</v>
      </c>
      <c r="Z82" s="36" t="s">
        <v>339</v>
      </c>
      <c r="AA82" s="36" t="s">
        <v>339</v>
      </c>
      <c r="AB82" s="36" t="s">
        <v>339</v>
      </c>
      <c r="AC82" s="36" t="s">
        <v>339</v>
      </c>
      <c r="AD82" s="36" t="s">
        <v>339</v>
      </c>
      <c r="AE82" s="36" t="s">
        <v>339</v>
      </c>
      <c r="AF82" s="36" t="s">
        <v>339</v>
      </c>
      <c r="AG82" s="36" t="s">
        <v>339</v>
      </c>
      <c r="AH82" s="36" t="s">
        <v>339</v>
      </c>
      <c r="AI82" s="36" t="s">
        <v>339</v>
      </c>
      <c r="AJ82" s="36" t="s">
        <v>339</v>
      </c>
      <c r="AK82" s="36" t="s">
        <v>339</v>
      </c>
      <c r="AL82" s="36" t="s">
        <v>339</v>
      </c>
      <c r="AM82" s="36" t="s">
        <v>339</v>
      </c>
      <c r="AN82" s="36" t="s">
        <v>339</v>
      </c>
      <c r="AO82" s="36" t="s">
        <v>339</v>
      </c>
      <c r="AP82" s="36" t="s">
        <v>339</v>
      </c>
      <c r="AQ82" s="36" t="s">
        <v>339</v>
      </c>
      <c r="AR82" s="36" t="s">
        <v>339</v>
      </c>
      <c r="AS82" s="36" t="s">
        <v>339</v>
      </c>
      <c r="AT82" s="36" t="s">
        <v>339</v>
      </c>
      <c r="AU82" s="36" t="s">
        <v>339</v>
      </c>
      <c r="AV82" s="36" t="s">
        <v>339</v>
      </c>
      <c r="AW82" s="36" t="s">
        <v>339</v>
      </c>
      <c r="AX82" s="36" t="s">
        <v>339</v>
      </c>
      <c r="AY82" s="36" t="s">
        <v>339</v>
      </c>
      <c r="AZ82" s="36" t="s">
        <v>339</v>
      </c>
      <c r="BA82" s="36" t="s">
        <v>339</v>
      </c>
      <c r="BB82" s="36" t="s">
        <v>339</v>
      </c>
      <c r="BC82" s="36" t="s">
        <v>339</v>
      </c>
      <c r="BD82" s="36" t="s">
        <v>339</v>
      </c>
      <c r="BE82" s="36" t="s">
        <v>339</v>
      </c>
      <c r="BF82" s="36" t="s">
        <v>339</v>
      </c>
      <c r="BG82" s="36" t="s">
        <v>339</v>
      </c>
      <c r="BH82" s="36" t="s">
        <v>339</v>
      </c>
      <c r="BI82" s="36" t="s">
        <v>339</v>
      </c>
      <c r="BJ82" s="36" t="s">
        <v>339</v>
      </c>
      <c r="BK82" s="36" t="s">
        <v>339</v>
      </c>
      <c r="BL82" s="36" t="s">
        <v>339</v>
      </c>
    </row>
    <row r="83" spans="1:64" s="37" customFormat="1" x14ac:dyDescent="0.2">
      <c r="A83" s="34">
        <v>80</v>
      </c>
      <c r="B83" s="34" t="s">
        <v>181</v>
      </c>
      <c r="C83" s="34" t="s">
        <v>190</v>
      </c>
      <c r="D83" s="41" t="s">
        <v>339</v>
      </c>
      <c r="E83" s="36" t="s">
        <v>339</v>
      </c>
      <c r="F83" s="36" t="s">
        <v>339</v>
      </c>
      <c r="G83" s="36" t="s">
        <v>339</v>
      </c>
      <c r="H83" s="36" t="s">
        <v>339</v>
      </c>
      <c r="I83" s="36" t="s">
        <v>339</v>
      </c>
      <c r="J83" s="36" t="s">
        <v>339</v>
      </c>
      <c r="K83" s="36" t="s">
        <v>339</v>
      </c>
      <c r="L83" s="36" t="s">
        <v>339</v>
      </c>
      <c r="M83" s="36" t="s">
        <v>339</v>
      </c>
      <c r="N83" s="36" t="s">
        <v>339</v>
      </c>
      <c r="O83" s="36" t="s">
        <v>339</v>
      </c>
      <c r="P83" s="36" t="s">
        <v>339</v>
      </c>
      <c r="Q83" s="36" t="s">
        <v>339</v>
      </c>
      <c r="R83" s="36" t="s">
        <v>339</v>
      </c>
      <c r="S83" s="36" t="s">
        <v>339</v>
      </c>
      <c r="T83" s="36" t="s">
        <v>339</v>
      </c>
      <c r="U83" s="36" t="s">
        <v>339</v>
      </c>
      <c r="V83" s="36" t="s">
        <v>339</v>
      </c>
      <c r="W83" s="36" t="s">
        <v>339</v>
      </c>
      <c r="X83" s="36" t="s">
        <v>339</v>
      </c>
      <c r="Y83" s="36" t="s">
        <v>339</v>
      </c>
      <c r="Z83" s="36" t="s">
        <v>339</v>
      </c>
      <c r="AA83" s="36" t="s">
        <v>339</v>
      </c>
      <c r="AB83" s="36" t="s">
        <v>339</v>
      </c>
      <c r="AC83" s="36" t="s">
        <v>339</v>
      </c>
      <c r="AD83" s="36" t="s">
        <v>339</v>
      </c>
      <c r="AE83" s="36" t="s">
        <v>339</v>
      </c>
      <c r="AF83" s="36" t="s">
        <v>339</v>
      </c>
      <c r="AG83" s="36" t="s">
        <v>339</v>
      </c>
      <c r="AH83" s="36" t="s">
        <v>339</v>
      </c>
      <c r="AI83" s="36" t="s">
        <v>339</v>
      </c>
      <c r="AJ83" s="36" t="s">
        <v>339</v>
      </c>
      <c r="AK83" s="36" t="s">
        <v>339</v>
      </c>
      <c r="AL83" s="36" t="s">
        <v>339</v>
      </c>
      <c r="AM83" s="36" t="s">
        <v>339</v>
      </c>
      <c r="AN83" s="36" t="s">
        <v>339</v>
      </c>
      <c r="AO83" s="36" t="s">
        <v>339</v>
      </c>
      <c r="AP83" s="36" t="s">
        <v>339</v>
      </c>
      <c r="AQ83" s="36" t="s">
        <v>339</v>
      </c>
      <c r="AR83" s="36" t="s">
        <v>339</v>
      </c>
      <c r="AS83" s="36" t="s">
        <v>339</v>
      </c>
      <c r="AT83" s="36" t="s">
        <v>339</v>
      </c>
      <c r="AU83" s="36" t="s">
        <v>339</v>
      </c>
      <c r="AV83" s="36" t="s">
        <v>339</v>
      </c>
      <c r="AW83" s="36" t="s">
        <v>339</v>
      </c>
      <c r="AX83" s="36" t="s">
        <v>339</v>
      </c>
      <c r="AY83" s="36" t="s">
        <v>339</v>
      </c>
      <c r="AZ83" s="36" t="s">
        <v>339</v>
      </c>
      <c r="BA83" s="36" t="s">
        <v>339</v>
      </c>
      <c r="BB83" s="36" t="s">
        <v>339</v>
      </c>
      <c r="BC83" s="36" t="s">
        <v>339</v>
      </c>
      <c r="BD83" s="36" t="s">
        <v>339</v>
      </c>
      <c r="BE83" s="36" t="s">
        <v>339</v>
      </c>
      <c r="BF83" s="36" t="s">
        <v>339</v>
      </c>
      <c r="BG83" s="36" t="s">
        <v>339</v>
      </c>
      <c r="BH83" s="36" t="s">
        <v>339</v>
      </c>
      <c r="BI83" s="36" t="s">
        <v>339</v>
      </c>
      <c r="BJ83" s="36" t="s">
        <v>339</v>
      </c>
      <c r="BK83" s="36" t="s">
        <v>339</v>
      </c>
      <c r="BL83" s="36" t="s">
        <v>339</v>
      </c>
    </row>
    <row r="84" spans="1:64" s="37" customFormat="1" x14ac:dyDescent="0.2">
      <c r="A84" s="34">
        <v>81</v>
      </c>
      <c r="B84" s="34" t="s">
        <v>181</v>
      </c>
      <c r="C84" s="34" t="s">
        <v>191</v>
      </c>
      <c r="D84" s="41" t="s">
        <v>339</v>
      </c>
      <c r="E84" s="36" t="s">
        <v>339</v>
      </c>
      <c r="F84" s="36" t="s">
        <v>339</v>
      </c>
      <c r="G84" s="36" t="s">
        <v>339</v>
      </c>
      <c r="H84" s="36" t="s">
        <v>339</v>
      </c>
      <c r="I84" s="36" t="s">
        <v>339</v>
      </c>
      <c r="J84" s="36" t="s">
        <v>339</v>
      </c>
      <c r="K84" s="36" t="s">
        <v>339</v>
      </c>
      <c r="L84" s="36" t="s">
        <v>339</v>
      </c>
      <c r="M84" s="36" t="s">
        <v>339</v>
      </c>
      <c r="N84" s="36" t="s">
        <v>339</v>
      </c>
      <c r="O84" s="36" t="s">
        <v>339</v>
      </c>
      <c r="P84" s="36" t="s">
        <v>339</v>
      </c>
      <c r="Q84" s="36" t="s">
        <v>339</v>
      </c>
      <c r="R84" s="36" t="s">
        <v>339</v>
      </c>
      <c r="S84" s="36" t="s">
        <v>339</v>
      </c>
      <c r="T84" s="36" t="s">
        <v>339</v>
      </c>
      <c r="U84" s="36" t="s">
        <v>339</v>
      </c>
      <c r="V84" s="36" t="s">
        <v>339</v>
      </c>
      <c r="W84" s="36" t="s">
        <v>339</v>
      </c>
      <c r="X84" s="36" t="s">
        <v>339</v>
      </c>
      <c r="Y84" s="36" t="s">
        <v>339</v>
      </c>
      <c r="Z84" s="36" t="s">
        <v>339</v>
      </c>
      <c r="AA84" s="36" t="s">
        <v>339</v>
      </c>
      <c r="AB84" s="36" t="s">
        <v>339</v>
      </c>
      <c r="AC84" s="36" t="s">
        <v>339</v>
      </c>
      <c r="AD84" s="36" t="s">
        <v>339</v>
      </c>
      <c r="AE84" s="36" t="s">
        <v>339</v>
      </c>
      <c r="AF84" s="36" t="s">
        <v>339</v>
      </c>
      <c r="AG84" s="36" t="s">
        <v>339</v>
      </c>
      <c r="AH84" s="36" t="s">
        <v>339</v>
      </c>
      <c r="AI84" s="36" t="s">
        <v>339</v>
      </c>
      <c r="AJ84" s="36" t="s">
        <v>339</v>
      </c>
      <c r="AK84" s="36" t="s">
        <v>339</v>
      </c>
      <c r="AL84" s="36" t="s">
        <v>339</v>
      </c>
      <c r="AM84" s="36" t="s">
        <v>339</v>
      </c>
      <c r="AN84" s="36" t="s">
        <v>339</v>
      </c>
      <c r="AO84" s="36" t="s">
        <v>339</v>
      </c>
      <c r="AP84" s="36" t="s">
        <v>339</v>
      </c>
      <c r="AQ84" s="36" t="s">
        <v>339</v>
      </c>
      <c r="AR84" s="36" t="s">
        <v>339</v>
      </c>
      <c r="AS84" s="36" t="s">
        <v>339</v>
      </c>
      <c r="AT84" s="36" t="s">
        <v>339</v>
      </c>
      <c r="AU84" s="36" t="s">
        <v>339</v>
      </c>
      <c r="AV84" s="36" t="s">
        <v>339</v>
      </c>
      <c r="AW84" s="36" t="s">
        <v>339</v>
      </c>
      <c r="AX84" s="36" t="s">
        <v>339</v>
      </c>
      <c r="AY84" s="36" t="s">
        <v>339</v>
      </c>
      <c r="AZ84" s="36" t="s">
        <v>339</v>
      </c>
      <c r="BA84" s="36" t="s">
        <v>339</v>
      </c>
      <c r="BB84" s="36" t="s">
        <v>339</v>
      </c>
      <c r="BC84" s="36" t="s">
        <v>339</v>
      </c>
      <c r="BD84" s="36" t="s">
        <v>339</v>
      </c>
      <c r="BE84" s="36" t="s">
        <v>339</v>
      </c>
      <c r="BF84" s="36" t="s">
        <v>339</v>
      </c>
      <c r="BG84" s="36" t="s">
        <v>339</v>
      </c>
      <c r="BH84" s="36" t="s">
        <v>339</v>
      </c>
      <c r="BI84" s="36" t="s">
        <v>339</v>
      </c>
      <c r="BJ84" s="36" t="s">
        <v>339</v>
      </c>
      <c r="BK84" s="36" t="s">
        <v>339</v>
      </c>
      <c r="BL84" s="36" t="s">
        <v>339</v>
      </c>
    </row>
    <row r="85" spans="1:64" s="37" customFormat="1" x14ac:dyDescent="0.2">
      <c r="A85" s="34">
        <v>82</v>
      </c>
      <c r="B85" s="34" t="s">
        <v>193</v>
      </c>
      <c r="C85" s="34" t="s">
        <v>192</v>
      </c>
      <c r="D85" s="41" t="s">
        <v>339</v>
      </c>
      <c r="E85" s="36" t="s">
        <v>339</v>
      </c>
      <c r="F85" s="36" t="s">
        <v>339</v>
      </c>
      <c r="G85" s="36" t="s">
        <v>339</v>
      </c>
      <c r="H85" s="36" t="s">
        <v>339</v>
      </c>
      <c r="I85" s="36" t="s">
        <v>339</v>
      </c>
      <c r="J85" s="36" t="s">
        <v>339</v>
      </c>
      <c r="K85" s="36" t="s">
        <v>339</v>
      </c>
      <c r="L85" s="36" t="s">
        <v>339</v>
      </c>
      <c r="M85" s="36" t="s">
        <v>339</v>
      </c>
      <c r="N85" s="36" t="s">
        <v>339</v>
      </c>
      <c r="O85" s="36" t="s">
        <v>339</v>
      </c>
      <c r="P85" s="36" t="s">
        <v>339</v>
      </c>
      <c r="Q85" s="36" t="s">
        <v>339</v>
      </c>
      <c r="R85" s="36" t="s">
        <v>339</v>
      </c>
      <c r="S85" s="36" t="s">
        <v>339</v>
      </c>
      <c r="T85" s="36" t="s">
        <v>339</v>
      </c>
      <c r="U85" s="36" t="s">
        <v>339</v>
      </c>
      <c r="V85" s="36" t="s">
        <v>339</v>
      </c>
      <c r="W85" s="36" t="s">
        <v>339</v>
      </c>
      <c r="X85" s="36" t="s">
        <v>339</v>
      </c>
      <c r="Y85" s="36" t="s">
        <v>339</v>
      </c>
      <c r="Z85" s="36" t="s">
        <v>339</v>
      </c>
      <c r="AA85" s="36" t="s">
        <v>339</v>
      </c>
      <c r="AB85" s="36" t="s">
        <v>339</v>
      </c>
      <c r="AC85" s="36" t="s">
        <v>339</v>
      </c>
      <c r="AD85" s="36" t="s">
        <v>339</v>
      </c>
      <c r="AE85" s="36" t="s">
        <v>339</v>
      </c>
      <c r="AF85" s="36" t="s">
        <v>339</v>
      </c>
      <c r="AG85" s="36" t="s">
        <v>339</v>
      </c>
      <c r="AH85" s="36" t="s">
        <v>339</v>
      </c>
      <c r="AI85" s="36" t="s">
        <v>339</v>
      </c>
      <c r="AJ85" s="36" t="s">
        <v>339</v>
      </c>
      <c r="AK85" s="36" t="s">
        <v>339</v>
      </c>
      <c r="AL85" s="36" t="s">
        <v>339</v>
      </c>
      <c r="AM85" s="36" t="s">
        <v>339</v>
      </c>
      <c r="AN85" s="36" t="s">
        <v>339</v>
      </c>
      <c r="AO85" s="36" t="s">
        <v>339</v>
      </c>
      <c r="AP85" s="36" t="s">
        <v>339</v>
      </c>
      <c r="AQ85" s="36" t="s">
        <v>339</v>
      </c>
      <c r="AR85" s="36" t="s">
        <v>339</v>
      </c>
      <c r="AS85" s="36" t="s">
        <v>339</v>
      </c>
      <c r="AT85" s="36" t="s">
        <v>339</v>
      </c>
      <c r="AU85" s="36" t="s">
        <v>339</v>
      </c>
      <c r="AV85" s="36" t="s">
        <v>339</v>
      </c>
      <c r="AW85" s="36" t="s">
        <v>339</v>
      </c>
      <c r="AX85" s="36" t="s">
        <v>339</v>
      </c>
      <c r="AY85" s="36" t="s">
        <v>339</v>
      </c>
      <c r="AZ85" s="36" t="s">
        <v>339</v>
      </c>
      <c r="BA85" s="36" t="s">
        <v>339</v>
      </c>
      <c r="BB85" s="36" t="s">
        <v>339</v>
      </c>
      <c r="BC85" s="36" t="s">
        <v>339</v>
      </c>
      <c r="BD85" s="36" t="s">
        <v>339</v>
      </c>
      <c r="BE85" s="36" t="s">
        <v>339</v>
      </c>
      <c r="BF85" s="36" t="s">
        <v>339</v>
      </c>
      <c r="BG85" s="36" t="s">
        <v>339</v>
      </c>
      <c r="BH85" s="36" t="s">
        <v>339</v>
      </c>
      <c r="BI85" s="36" t="s">
        <v>339</v>
      </c>
      <c r="BJ85" s="36" t="s">
        <v>339</v>
      </c>
      <c r="BK85" s="36" t="s">
        <v>339</v>
      </c>
      <c r="BL85" s="36" t="s">
        <v>339</v>
      </c>
    </row>
    <row r="86" spans="1:64" s="37" customFormat="1" x14ac:dyDescent="0.2">
      <c r="A86" s="34">
        <v>83</v>
      </c>
      <c r="B86" s="34" t="s">
        <v>193</v>
      </c>
      <c r="C86" s="34" t="s">
        <v>194</v>
      </c>
      <c r="D86" s="41" t="s">
        <v>339</v>
      </c>
      <c r="E86" s="36" t="s">
        <v>339</v>
      </c>
      <c r="F86" s="36" t="s">
        <v>339</v>
      </c>
      <c r="G86" s="36" t="s">
        <v>339</v>
      </c>
      <c r="H86" s="36" t="s">
        <v>339</v>
      </c>
      <c r="I86" s="36" t="s">
        <v>339</v>
      </c>
      <c r="J86" s="36" t="s">
        <v>339</v>
      </c>
      <c r="K86" s="36" t="s">
        <v>339</v>
      </c>
      <c r="L86" s="36" t="s">
        <v>339</v>
      </c>
      <c r="M86" s="36" t="s">
        <v>339</v>
      </c>
      <c r="N86" s="36" t="s">
        <v>339</v>
      </c>
      <c r="O86" s="36" t="s">
        <v>339</v>
      </c>
      <c r="P86" s="36" t="s">
        <v>339</v>
      </c>
      <c r="Q86" s="36" t="s">
        <v>339</v>
      </c>
      <c r="R86" s="36" t="s">
        <v>339</v>
      </c>
      <c r="S86" s="36" t="s">
        <v>339</v>
      </c>
      <c r="T86" s="36" t="s">
        <v>339</v>
      </c>
      <c r="U86" s="36" t="s">
        <v>339</v>
      </c>
      <c r="V86" s="36" t="s">
        <v>339</v>
      </c>
      <c r="W86" s="36" t="s">
        <v>339</v>
      </c>
      <c r="X86" s="36" t="s">
        <v>339</v>
      </c>
      <c r="Y86" s="36" t="s">
        <v>339</v>
      </c>
      <c r="Z86" s="36" t="s">
        <v>339</v>
      </c>
      <c r="AA86" s="36" t="s">
        <v>339</v>
      </c>
      <c r="AB86" s="36" t="s">
        <v>339</v>
      </c>
      <c r="AC86" s="36" t="s">
        <v>339</v>
      </c>
      <c r="AD86" s="36" t="s">
        <v>339</v>
      </c>
      <c r="AE86" s="36" t="s">
        <v>339</v>
      </c>
      <c r="AF86" s="36" t="s">
        <v>339</v>
      </c>
      <c r="AG86" s="36" t="s">
        <v>339</v>
      </c>
      <c r="AH86" s="36" t="s">
        <v>339</v>
      </c>
      <c r="AI86" s="36" t="s">
        <v>339</v>
      </c>
      <c r="AJ86" s="36" t="s">
        <v>339</v>
      </c>
      <c r="AK86" s="36" t="s">
        <v>339</v>
      </c>
      <c r="AL86" s="36" t="s">
        <v>339</v>
      </c>
      <c r="AM86" s="36" t="s">
        <v>339</v>
      </c>
      <c r="AN86" s="36" t="s">
        <v>339</v>
      </c>
      <c r="AO86" s="36" t="s">
        <v>339</v>
      </c>
      <c r="AP86" s="36" t="s">
        <v>339</v>
      </c>
      <c r="AQ86" s="36" t="s">
        <v>339</v>
      </c>
      <c r="AR86" s="36" t="s">
        <v>339</v>
      </c>
      <c r="AS86" s="36" t="s">
        <v>339</v>
      </c>
      <c r="AT86" s="36" t="s">
        <v>339</v>
      </c>
      <c r="AU86" s="36" t="s">
        <v>339</v>
      </c>
      <c r="AV86" s="36" t="s">
        <v>339</v>
      </c>
      <c r="AW86" s="36" t="s">
        <v>339</v>
      </c>
      <c r="AX86" s="36" t="s">
        <v>339</v>
      </c>
      <c r="AY86" s="36" t="s">
        <v>339</v>
      </c>
      <c r="AZ86" s="36" t="s">
        <v>339</v>
      </c>
      <c r="BA86" s="36" t="s">
        <v>339</v>
      </c>
      <c r="BB86" s="36" t="s">
        <v>339</v>
      </c>
      <c r="BC86" s="36" t="s">
        <v>339</v>
      </c>
      <c r="BD86" s="36" t="s">
        <v>339</v>
      </c>
      <c r="BE86" s="36" t="s">
        <v>339</v>
      </c>
      <c r="BF86" s="36" t="s">
        <v>339</v>
      </c>
      <c r="BG86" s="36" t="s">
        <v>339</v>
      </c>
      <c r="BH86" s="36" t="s">
        <v>339</v>
      </c>
      <c r="BI86" s="36" t="s">
        <v>339</v>
      </c>
      <c r="BJ86" s="36" t="s">
        <v>339</v>
      </c>
      <c r="BK86" s="36" t="s">
        <v>339</v>
      </c>
      <c r="BL86" s="36" t="s">
        <v>339</v>
      </c>
    </row>
    <row r="87" spans="1:64" s="37" customFormat="1" x14ac:dyDescent="0.2">
      <c r="A87" s="34">
        <v>84</v>
      </c>
      <c r="B87" s="34" t="s">
        <v>193</v>
      </c>
      <c r="C87" s="34" t="s">
        <v>195</v>
      </c>
      <c r="D87" s="41" t="s">
        <v>339</v>
      </c>
      <c r="E87" s="36" t="s">
        <v>339</v>
      </c>
      <c r="F87" s="36" t="s">
        <v>339</v>
      </c>
      <c r="G87" s="36" t="s">
        <v>339</v>
      </c>
      <c r="H87" s="36" t="s">
        <v>339</v>
      </c>
      <c r="I87" s="36" t="s">
        <v>339</v>
      </c>
      <c r="J87" s="36" t="s">
        <v>339</v>
      </c>
      <c r="K87" s="36" t="s">
        <v>339</v>
      </c>
      <c r="L87" s="36" t="s">
        <v>339</v>
      </c>
      <c r="M87" s="36" t="s">
        <v>339</v>
      </c>
      <c r="N87" s="36" t="s">
        <v>339</v>
      </c>
      <c r="O87" s="36" t="s">
        <v>339</v>
      </c>
      <c r="P87" s="36" t="s">
        <v>339</v>
      </c>
      <c r="Q87" s="36" t="s">
        <v>339</v>
      </c>
      <c r="R87" s="36" t="s">
        <v>339</v>
      </c>
      <c r="S87" s="36" t="s">
        <v>339</v>
      </c>
      <c r="T87" s="36" t="s">
        <v>339</v>
      </c>
      <c r="U87" s="36" t="s">
        <v>339</v>
      </c>
      <c r="V87" s="36" t="s">
        <v>339</v>
      </c>
      <c r="W87" s="36" t="s">
        <v>339</v>
      </c>
      <c r="X87" s="36" t="s">
        <v>339</v>
      </c>
      <c r="Y87" s="36" t="s">
        <v>339</v>
      </c>
      <c r="Z87" s="36" t="s">
        <v>339</v>
      </c>
      <c r="AA87" s="36" t="s">
        <v>339</v>
      </c>
      <c r="AB87" s="36" t="s">
        <v>339</v>
      </c>
      <c r="AC87" s="36" t="s">
        <v>339</v>
      </c>
      <c r="AD87" s="36" t="s">
        <v>339</v>
      </c>
      <c r="AE87" s="36" t="s">
        <v>339</v>
      </c>
      <c r="AF87" s="36" t="s">
        <v>339</v>
      </c>
      <c r="AG87" s="36" t="s">
        <v>339</v>
      </c>
      <c r="AH87" s="36" t="s">
        <v>339</v>
      </c>
      <c r="AI87" s="36" t="s">
        <v>339</v>
      </c>
      <c r="AJ87" s="36" t="s">
        <v>339</v>
      </c>
      <c r="AK87" s="36" t="s">
        <v>339</v>
      </c>
      <c r="AL87" s="36" t="s">
        <v>339</v>
      </c>
      <c r="AM87" s="36" t="s">
        <v>339</v>
      </c>
      <c r="AN87" s="36" t="s">
        <v>339</v>
      </c>
      <c r="AO87" s="36" t="s">
        <v>339</v>
      </c>
      <c r="AP87" s="36" t="s">
        <v>339</v>
      </c>
      <c r="AQ87" s="36" t="s">
        <v>339</v>
      </c>
      <c r="AR87" s="36" t="s">
        <v>339</v>
      </c>
      <c r="AS87" s="36" t="s">
        <v>339</v>
      </c>
      <c r="AT87" s="36" t="s">
        <v>339</v>
      </c>
      <c r="AU87" s="36" t="s">
        <v>339</v>
      </c>
      <c r="AV87" s="36" t="s">
        <v>339</v>
      </c>
      <c r="AW87" s="36" t="s">
        <v>339</v>
      </c>
      <c r="AX87" s="36" t="s">
        <v>339</v>
      </c>
      <c r="AY87" s="36" t="s">
        <v>339</v>
      </c>
      <c r="AZ87" s="36" t="s">
        <v>339</v>
      </c>
      <c r="BA87" s="36" t="s">
        <v>339</v>
      </c>
      <c r="BB87" s="36" t="s">
        <v>339</v>
      </c>
      <c r="BC87" s="36" t="s">
        <v>339</v>
      </c>
      <c r="BD87" s="36" t="s">
        <v>339</v>
      </c>
      <c r="BE87" s="36" t="s">
        <v>339</v>
      </c>
      <c r="BF87" s="36" t="s">
        <v>339</v>
      </c>
      <c r="BG87" s="36" t="s">
        <v>339</v>
      </c>
      <c r="BH87" s="36" t="s">
        <v>339</v>
      </c>
      <c r="BI87" s="36" t="s">
        <v>339</v>
      </c>
      <c r="BJ87" s="36" t="s">
        <v>339</v>
      </c>
      <c r="BK87" s="36" t="s">
        <v>339</v>
      </c>
      <c r="BL87" s="36" t="s">
        <v>339</v>
      </c>
    </row>
    <row r="88" spans="1:64" s="37" customFormat="1" x14ac:dyDescent="0.2">
      <c r="A88" s="34">
        <v>85</v>
      </c>
      <c r="B88" s="34" t="s">
        <v>193</v>
      </c>
      <c r="C88" s="34" t="s">
        <v>196</v>
      </c>
      <c r="D88" s="41" t="s">
        <v>339</v>
      </c>
      <c r="E88" s="36" t="s">
        <v>339</v>
      </c>
      <c r="F88" s="36" t="s">
        <v>339</v>
      </c>
      <c r="G88" s="36" t="s">
        <v>339</v>
      </c>
      <c r="H88" s="36" t="s">
        <v>339</v>
      </c>
      <c r="I88" s="36" t="s">
        <v>339</v>
      </c>
      <c r="J88" s="36" t="s">
        <v>339</v>
      </c>
      <c r="K88" s="36" t="s">
        <v>339</v>
      </c>
      <c r="L88" s="36" t="s">
        <v>339</v>
      </c>
      <c r="M88" s="36" t="s">
        <v>339</v>
      </c>
      <c r="N88" s="36" t="s">
        <v>339</v>
      </c>
      <c r="O88" s="36" t="s">
        <v>339</v>
      </c>
      <c r="P88" s="36" t="s">
        <v>339</v>
      </c>
      <c r="Q88" s="36" t="s">
        <v>339</v>
      </c>
      <c r="R88" s="36" t="s">
        <v>339</v>
      </c>
      <c r="S88" s="36" t="s">
        <v>339</v>
      </c>
      <c r="T88" s="36" t="s">
        <v>339</v>
      </c>
      <c r="U88" s="36" t="s">
        <v>339</v>
      </c>
      <c r="V88" s="36" t="s">
        <v>339</v>
      </c>
      <c r="W88" s="36" t="s">
        <v>339</v>
      </c>
      <c r="X88" s="36" t="s">
        <v>339</v>
      </c>
      <c r="Y88" s="36" t="s">
        <v>339</v>
      </c>
      <c r="Z88" s="36" t="s">
        <v>339</v>
      </c>
      <c r="AA88" s="36" t="s">
        <v>339</v>
      </c>
      <c r="AB88" s="36" t="s">
        <v>339</v>
      </c>
      <c r="AC88" s="36" t="s">
        <v>339</v>
      </c>
      <c r="AD88" s="36" t="s">
        <v>339</v>
      </c>
      <c r="AE88" s="36" t="s">
        <v>339</v>
      </c>
      <c r="AF88" s="36" t="s">
        <v>339</v>
      </c>
      <c r="AG88" s="36" t="s">
        <v>339</v>
      </c>
      <c r="AH88" s="36" t="s">
        <v>339</v>
      </c>
      <c r="AI88" s="36" t="s">
        <v>339</v>
      </c>
      <c r="AJ88" s="36" t="s">
        <v>339</v>
      </c>
      <c r="AK88" s="36" t="s">
        <v>339</v>
      </c>
      <c r="AL88" s="36" t="s">
        <v>339</v>
      </c>
      <c r="AM88" s="36" t="s">
        <v>339</v>
      </c>
      <c r="AN88" s="36" t="s">
        <v>339</v>
      </c>
      <c r="AO88" s="36" t="s">
        <v>339</v>
      </c>
      <c r="AP88" s="36" t="s">
        <v>339</v>
      </c>
      <c r="AQ88" s="36" t="s">
        <v>339</v>
      </c>
      <c r="AR88" s="36" t="s">
        <v>339</v>
      </c>
      <c r="AS88" s="36" t="s">
        <v>339</v>
      </c>
      <c r="AT88" s="36" t="s">
        <v>339</v>
      </c>
      <c r="AU88" s="36" t="s">
        <v>339</v>
      </c>
      <c r="AV88" s="36" t="s">
        <v>339</v>
      </c>
      <c r="AW88" s="36" t="s">
        <v>339</v>
      </c>
      <c r="AX88" s="36" t="s">
        <v>339</v>
      </c>
      <c r="AY88" s="36" t="s">
        <v>339</v>
      </c>
      <c r="AZ88" s="36" t="s">
        <v>339</v>
      </c>
      <c r="BA88" s="36" t="s">
        <v>339</v>
      </c>
      <c r="BB88" s="36" t="s">
        <v>339</v>
      </c>
      <c r="BC88" s="36" t="s">
        <v>339</v>
      </c>
      <c r="BD88" s="36" t="s">
        <v>339</v>
      </c>
      <c r="BE88" s="36" t="s">
        <v>339</v>
      </c>
      <c r="BF88" s="36" t="s">
        <v>339</v>
      </c>
      <c r="BG88" s="36" t="s">
        <v>339</v>
      </c>
      <c r="BH88" s="36" t="s">
        <v>339</v>
      </c>
      <c r="BI88" s="36" t="s">
        <v>339</v>
      </c>
      <c r="BJ88" s="36" t="s">
        <v>339</v>
      </c>
      <c r="BK88" s="36" t="s">
        <v>339</v>
      </c>
      <c r="BL88" s="36" t="s">
        <v>339</v>
      </c>
    </row>
    <row r="89" spans="1:64" s="37" customFormat="1" x14ac:dyDescent="0.2">
      <c r="A89" s="34">
        <v>86</v>
      </c>
      <c r="B89" s="34" t="s">
        <v>193</v>
      </c>
      <c r="C89" s="34" t="s">
        <v>197</v>
      </c>
      <c r="D89" s="41" t="s">
        <v>339</v>
      </c>
      <c r="E89" s="36" t="s">
        <v>339</v>
      </c>
      <c r="F89" s="36" t="s">
        <v>339</v>
      </c>
      <c r="G89" s="36" t="s">
        <v>339</v>
      </c>
      <c r="H89" s="36" t="s">
        <v>339</v>
      </c>
      <c r="I89" s="36" t="s">
        <v>339</v>
      </c>
      <c r="J89" s="36" t="s">
        <v>339</v>
      </c>
      <c r="K89" s="36" t="s">
        <v>339</v>
      </c>
      <c r="L89" s="36" t="s">
        <v>339</v>
      </c>
      <c r="M89" s="36" t="s">
        <v>339</v>
      </c>
      <c r="N89" s="36" t="s">
        <v>339</v>
      </c>
      <c r="O89" s="36" t="s">
        <v>339</v>
      </c>
      <c r="P89" s="36" t="s">
        <v>339</v>
      </c>
      <c r="Q89" s="36" t="s">
        <v>339</v>
      </c>
      <c r="R89" s="36" t="s">
        <v>339</v>
      </c>
      <c r="S89" s="36" t="s">
        <v>339</v>
      </c>
      <c r="T89" s="36" t="s">
        <v>339</v>
      </c>
      <c r="U89" s="36" t="s">
        <v>339</v>
      </c>
      <c r="V89" s="36" t="s">
        <v>339</v>
      </c>
      <c r="W89" s="36" t="s">
        <v>339</v>
      </c>
      <c r="X89" s="36" t="s">
        <v>339</v>
      </c>
      <c r="Y89" s="36" t="s">
        <v>339</v>
      </c>
      <c r="Z89" s="36" t="s">
        <v>339</v>
      </c>
      <c r="AA89" s="36" t="s">
        <v>339</v>
      </c>
      <c r="AB89" s="36" t="s">
        <v>339</v>
      </c>
      <c r="AC89" s="36" t="s">
        <v>339</v>
      </c>
      <c r="AD89" s="36" t="s">
        <v>339</v>
      </c>
      <c r="AE89" s="36" t="s">
        <v>339</v>
      </c>
      <c r="AF89" s="36" t="s">
        <v>339</v>
      </c>
      <c r="AG89" s="36" t="s">
        <v>339</v>
      </c>
      <c r="AH89" s="36" t="s">
        <v>339</v>
      </c>
      <c r="AI89" s="36" t="s">
        <v>339</v>
      </c>
      <c r="AJ89" s="36" t="s">
        <v>339</v>
      </c>
      <c r="AK89" s="36" t="s">
        <v>339</v>
      </c>
      <c r="AL89" s="36" t="s">
        <v>339</v>
      </c>
      <c r="AM89" s="36" t="s">
        <v>339</v>
      </c>
      <c r="AN89" s="36" t="s">
        <v>339</v>
      </c>
      <c r="AO89" s="36" t="s">
        <v>339</v>
      </c>
      <c r="AP89" s="36" t="s">
        <v>339</v>
      </c>
      <c r="AQ89" s="36" t="s">
        <v>339</v>
      </c>
      <c r="AR89" s="36" t="s">
        <v>339</v>
      </c>
      <c r="AS89" s="36" t="s">
        <v>339</v>
      </c>
      <c r="AT89" s="36" t="s">
        <v>339</v>
      </c>
      <c r="AU89" s="36" t="s">
        <v>339</v>
      </c>
      <c r="AV89" s="36" t="s">
        <v>339</v>
      </c>
      <c r="AW89" s="36" t="s">
        <v>339</v>
      </c>
      <c r="AX89" s="36" t="s">
        <v>339</v>
      </c>
      <c r="AY89" s="36" t="s">
        <v>339</v>
      </c>
      <c r="AZ89" s="36" t="s">
        <v>339</v>
      </c>
      <c r="BA89" s="36" t="s">
        <v>339</v>
      </c>
      <c r="BB89" s="36" t="s">
        <v>339</v>
      </c>
      <c r="BC89" s="36" t="s">
        <v>339</v>
      </c>
      <c r="BD89" s="36" t="s">
        <v>339</v>
      </c>
      <c r="BE89" s="36" t="s">
        <v>339</v>
      </c>
      <c r="BF89" s="36" t="s">
        <v>339</v>
      </c>
      <c r="BG89" s="36" t="s">
        <v>339</v>
      </c>
      <c r="BH89" s="36" t="s">
        <v>339</v>
      </c>
      <c r="BI89" s="36" t="s">
        <v>339</v>
      </c>
      <c r="BJ89" s="36" t="s">
        <v>339</v>
      </c>
      <c r="BK89" s="36" t="s">
        <v>339</v>
      </c>
      <c r="BL89" s="36" t="s">
        <v>339</v>
      </c>
    </row>
    <row r="90" spans="1:64" s="37" customFormat="1" x14ac:dyDescent="0.2">
      <c r="A90" s="34">
        <v>87</v>
      </c>
      <c r="B90" s="34" t="s">
        <v>193</v>
      </c>
      <c r="C90" s="34" t="s">
        <v>198</v>
      </c>
      <c r="D90" s="41" t="s">
        <v>339</v>
      </c>
      <c r="E90" s="36" t="s">
        <v>339</v>
      </c>
      <c r="F90" s="36" t="s">
        <v>339</v>
      </c>
      <c r="G90" s="36" t="s">
        <v>339</v>
      </c>
      <c r="H90" s="36" t="s">
        <v>339</v>
      </c>
      <c r="I90" s="36" t="s">
        <v>339</v>
      </c>
      <c r="J90" s="36" t="s">
        <v>339</v>
      </c>
      <c r="K90" s="36" t="s">
        <v>339</v>
      </c>
      <c r="L90" s="36" t="s">
        <v>339</v>
      </c>
      <c r="M90" s="36" t="s">
        <v>339</v>
      </c>
      <c r="N90" s="36" t="s">
        <v>339</v>
      </c>
      <c r="O90" s="36" t="s">
        <v>339</v>
      </c>
      <c r="P90" s="36" t="s">
        <v>339</v>
      </c>
      <c r="Q90" s="36" t="s">
        <v>339</v>
      </c>
      <c r="R90" s="36" t="s">
        <v>339</v>
      </c>
      <c r="S90" s="36" t="s">
        <v>339</v>
      </c>
      <c r="T90" s="36" t="s">
        <v>339</v>
      </c>
      <c r="U90" s="36" t="s">
        <v>339</v>
      </c>
      <c r="V90" s="36" t="s">
        <v>339</v>
      </c>
      <c r="W90" s="36" t="s">
        <v>339</v>
      </c>
      <c r="X90" s="36" t="s">
        <v>339</v>
      </c>
      <c r="Y90" s="36" t="s">
        <v>339</v>
      </c>
      <c r="Z90" s="36" t="s">
        <v>339</v>
      </c>
      <c r="AA90" s="36" t="s">
        <v>339</v>
      </c>
      <c r="AB90" s="36" t="s">
        <v>339</v>
      </c>
      <c r="AC90" s="36" t="s">
        <v>339</v>
      </c>
      <c r="AD90" s="36" t="s">
        <v>339</v>
      </c>
      <c r="AE90" s="36" t="s">
        <v>339</v>
      </c>
      <c r="AF90" s="36" t="s">
        <v>339</v>
      </c>
      <c r="AG90" s="36" t="s">
        <v>339</v>
      </c>
      <c r="AH90" s="36" t="s">
        <v>339</v>
      </c>
      <c r="AI90" s="36" t="s">
        <v>339</v>
      </c>
      <c r="AJ90" s="36" t="s">
        <v>339</v>
      </c>
      <c r="AK90" s="36" t="s">
        <v>339</v>
      </c>
      <c r="AL90" s="36" t="s">
        <v>339</v>
      </c>
      <c r="AM90" s="36" t="s">
        <v>339</v>
      </c>
      <c r="AN90" s="36" t="s">
        <v>339</v>
      </c>
      <c r="AO90" s="36" t="s">
        <v>339</v>
      </c>
      <c r="AP90" s="36" t="s">
        <v>339</v>
      </c>
      <c r="AQ90" s="36" t="s">
        <v>339</v>
      </c>
      <c r="AR90" s="36" t="s">
        <v>339</v>
      </c>
      <c r="AS90" s="36" t="s">
        <v>339</v>
      </c>
      <c r="AT90" s="36" t="s">
        <v>339</v>
      </c>
      <c r="AU90" s="36" t="s">
        <v>339</v>
      </c>
      <c r="AV90" s="36" t="s">
        <v>339</v>
      </c>
      <c r="AW90" s="36" t="s">
        <v>339</v>
      </c>
      <c r="AX90" s="36" t="s">
        <v>339</v>
      </c>
      <c r="AY90" s="36" t="s">
        <v>339</v>
      </c>
      <c r="AZ90" s="36" t="s">
        <v>339</v>
      </c>
      <c r="BA90" s="36" t="s">
        <v>339</v>
      </c>
      <c r="BB90" s="36" t="s">
        <v>339</v>
      </c>
      <c r="BC90" s="36" t="s">
        <v>339</v>
      </c>
      <c r="BD90" s="36" t="s">
        <v>339</v>
      </c>
      <c r="BE90" s="36" t="s">
        <v>339</v>
      </c>
      <c r="BF90" s="36" t="s">
        <v>339</v>
      </c>
      <c r="BG90" s="36" t="s">
        <v>339</v>
      </c>
      <c r="BH90" s="36" t="s">
        <v>339</v>
      </c>
      <c r="BI90" s="36" t="s">
        <v>339</v>
      </c>
      <c r="BJ90" s="36" t="s">
        <v>339</v>
      </c>
      <c r="BK90" s="36" t="s">
        <v>339</v>
      </c>
      <c r="BL90" s="36" t="s">
        <v>339</v>
      </c>
    </row>
    <row r="91" spans="1:64" s="37" customFormat="1" x14ac:dyDescent="0.2">
      <c r="A91" s="34">
        <v>88</v>
      </c>
      <c r="B91" s="34" t="s">
        <v>193</v>
      </c>
      <c r="C91" s="34" t="s">
        <v>199</v>
      </c>
      <c r="D91" s="41" t="s">
        <v>339</v>
      </c>
      <c r="E91" s="36" t="s">
        <v>339</v>
      </c>
      <c r="F91" s="36" t="s">
        <v>339</v>
      </c>
      <c r="G91" s="36" t="s">
        <v>339</v>
      </c>
      <c r="H91" s="36" t="s">
        <v>339</v>
      </c>
      <c r="I91" s="36" t="s">
        <v>339</v>
      </c>
      <c r="J91" s="36" t="s">
        <v>339</v>
      </c>
      <c r="K91" s="36" t="s">
        <v>339</v>
      </c>
      <c r="L91" s="36" t="s">
        <v>339</v>
      </c>
      <c r="M91" s="36" t="s">
        <v>339</v>
      </c>
      <c r="N91" s="36" t="s">
        <v>339</v>
      </c>
      <c r="O91" s="36" t="s">
        <v>339</v>
      </c>
      <c r="P91" s="36" t="s">
        <v>339</v>
      </c>
      <c r="Q91" s="36" t="s">
        <v>339</v>
      </c>
      <c r="R91" s="36" t="s">
        <v>339</v>
      </c>
      <c r="S91" s="36" t="s">
        <v>339</v>
      </c>
      <c r="T91" s="36" t="s">
        <v>339</v>
      </c>
      <c r="U91" s="36" t="s">
        <v>339</v>
      </c>
      <c r="V91" s="36" t="s">
        <v>339</v>
      </c>
      <c r="W91" s="36" t="s">
        <v>339</v>
      </c>
      <c r="X91" s="36" t="s">
        <v>339</v>
      </c>
      <c r="Y91" s="36" t="s">
        <v>339</v>
      </c>
      <c r="Z91" s="36" t="s">
        <v>339</v>
      </c>
      <c r="AA91" s="36" t="s">
        <v>339</v>
      </c>
      <c r="AB91" s="36" t="s">
        <v>339</v>
      </c>
      <c r="AC91" s="36" t="s">
        <v>339</v>
      </c>
      <c r="AD91" s="36" t="s">
        <v>339</v>
      </c>
      <c r="AE91" s="36" t="s">
        <v>339</v>
      </c>
      <c r="AF91" s="36" t="s">
        <v>339</v>
      </c>
      <c r="AG91" s="36" t="s">
        <v>339</v>
      </c>
      <c r="AH91" s="36" t="s">
        <v>339</v>
      </c>
      <c r="AI91" s="36" t="s">
        <v>339</v>
      </c>
      <c r="AJ91" s="36" t="s">
        <v>339</v>
      </c>
      <c r="AK91" s="36" t="s">
        <v>339</v>
      </c>
      <c r="AL91" s="36" t="s">
        <v>339</v>
      </c>
      <c r="AM91" s="36" t="s">
        <v>339</v>
      </c>
      <c r="AN91" s="36" t="s">
        <v>339</v>
      </c>
      <c r="AO91" s="36" t="s">
        <v>339</v>
      </c>
      <c r="AP91" s="36" t="s">
        <v>339</v>
      </c>
      <c r="AQ91" s="36" t="s">
        <v>339</v>
      </c>
      <c r="AR91" s="36" t="s">
        <v>339</v>
      </c>
      <c r="AS91" s="36" t="s">
        <v>339</v>
      </c>
      <c r="AT91" s="36" t="s">
        <v>339</v>
      </c>
      <c r="AU91" s="36" t="s">
        <v>339</v>
      </c>
      <c r="AV91" s="36" t="s">
        <v>339</v>
      </c>
      <c r="AW91" s="36" t="s">
        <v>339</v>
      </c>
      <c r="AX91" s="36" t="s">
        <v>339</v>
      </c>
      <c r="AY91" s="36" t="s">
        <v>339</v>
      </c>
      <c r="AZ91" s="36" t="s">
        <v>339</v>
      </c>
      <c r="BA91" s="36" t="s">
        <v>339</v>
      </c>
      <c r="BB91" s="36" t="s">
        <v>339</v>
      </c>
      <c r="BC91" s="36" t="s">
        <v>339</v>
      </c>
      <c r="BD91" s="36" t="s">
        <v>339</v>
      </c>
      <c r="BE91" s="36" t="s">
        <v>339</v>
      </c>
      <c r="BF91" s="36" t="s">
        <v>339</v>
      </c>
      <c r="BG91" s="36" t="s">
        <v>339</v>
      </c>
      <c r="BH91" s="36" t="s">
        <v>339</v>
      </c>
      <c r="BI91" s="36" t="s">
        <v>339</v>
      </c>
      <c r="BJ91" s="36" t="s">
        <v>339</v>
      </c>
      <c r="BK91" s="36" t="s">
        <v>339</v>
      </c>
      <c r="BL91" s="36" t="s">
        <v>339</v>
      </c>
    </row>
    <row r="92" spans="1:64" s="37" customFormat="1" x14ac:dyDescent="0.2">
      <c r="A92" s="34">
        <v>89</v>
      </c>
      <c r="B92" s="34" t="s">
        <v>201</v>
      </c>
      <c r="C92" s="34" t="s">
        <v>200</v>
      </c>
      <c r="D92" s="41">
        <v>6.3831535109999997</v>
      </c>
      <c r="E92" s="36">
        <v>49</v>
      </c>
      <c r="F92" s="36">
        <v>25</v>
      </c>
      <c r="G92" s="36">
        <v>20</v>
      </c>
      <c r="H92" s="36">
        <v>4</v>
      </c>
      <c r="I92" s="36">
        <v>39.014834296408893</v>
      </c>
      <c r="J92" s="36">
        <v>679.96831278933576</v>
      </c>
      <c r="K92" s="36">
        <v>21.085719796520436</v>
      </c>
      <c r="L92" s="36">
        <v>17.929114499888456</v>
      </c>
      <c r="M92" s="36">
        <v>517.34471358562587</v>
      </c>
      <c r="N92" s="36">
        <v>201.63843350011882</v>
      </c>
      <c r="O92" s="36">
        <v>2.216542231</v>
      </c>
      <c r="P92" s="36">
        <v>3.942613256</v>
      </c>
      <c r="Q92" s="36">
        <v>2.0935952019999999</v>
      </c>
      <c r="R92" s="36">
        <v>0.122947029</v>
      </c>
      <c r="S92" s="36">
        <v>3.7822475660000001</v>
      </c>
      <c r="T92" s="36">
        <v>0.16036569000000001</v>
      </c>
      <c r="U92" s="36">
        <v>6.1620500000000007</v>
      </c>
      <c r="V92" s="36">
        <v>14.631099999999995</v>
      </c>
      <c r="W92" s="36">
        <v>47.393426527408892</v>
      </c>
      <c r="X92" s="36">
        <v>698.54202604533566</v>
      </c>
      <c r="Y92" s="36">
        <v>745.93545257274457</v>
      </c>
      <c r="Z92" s="36">
        <v>5.8199801853031268</v>
      </c>
      <c r="AA92" s="36">
        <v>2.4788267161410538</v>
      </c>
      <c r="AB92" s="36">
        <v>33.774829095745126</v>
      </c>
      <c r="AC92" s="36">
        <v>0.31012689161506363</v>
      </c>
      <c r="AD92" s="36">
        <v>10.22360827343573</v>
      </c>
      <c r="AE92" s="36">
        <v>92.012474460921425</v>
      </c>
      <c r="AF92" s="36">
        <v>102.23608273435718</v>
      </c>
      <c r="AG92" s="36">
        <v>0.61355619484405211</v>
      </c>
      <c r="AH92" s="36">
        <v>1.0437507682404559</v>
      </c>
      <c r="AI92" s="36">
        <v>3.342823406391731</v>
      </c>
      <c r="AJ92" s="36">
        <v>0.71906065883200609</v>
      </c>
      <c r="AK92" s="36">
        <v>0.35521247739985562</v>
      </c>
      <c r="AL92" s="36">
        <v>0.90379426779224725</v>
      </c>
      <c r="AM92" s="36">
        <v>1.6427437452911218</v>
      </c>
      <c r="AN92" s="36">
        <v>11.622571519076041</v>
      </c>
      <c r="AO92" s="36">
        <v>96.259092135105405</v>
      </c>
      <c r="AP92" s="36">
        <v>9649.5890443129992</v>
      </c>
      <c r="AQ92" s="36">
        <v>5195.9325623220002</v>
      </c>
      <c r="AR92" s="36">
        <v>14845.521606635</v>
      </c>
      <c r="AS92" s="36">
        <v>185.29670630000001</v>
      </c>
      <c r="AT92" s="36">
        <v>44480.975007943998</v>
      </c>
      <c r="AU92" s="36">
        <v>97163.658764081003</v>
      </c>
      <c r="AV92" s="36">
        <v>24530.280363195001</v>
      </c>
      <c r="AW92" s="36">
        <v>53583.622889808001</v>
      </c>
      <c r="AX92" s="36">
        <v>23342.636204535</v>
      </c>
      <c r="AY92" s="36">
        <v>50989.348556917001</v>
      </c>
      <c r="AZ92" s="36">
        <v>1.8400750471428575</v>
      </c>
      <c r="BA92" s="36">
        <v>3.6801500957142856</v>
      </c>
      <c r="BB92" s="36">
        <v>46.146294640999997</v>
      </c>
      <c r="BC92" s="36">
        <v>4630.5128207400003</v>
      </c>
      <c r="BD92" s="36">
        <v>10114.831510251999</v>
      </c>
      <c r="BE92" s="36">
        <v>1.9228958100000002</v>
      </c>
      <c r="BF92" s="36">
        <v>3.8457916214285714</v>
      </c>
      <c r="BG92" s="36">
        <v>20.887858736999998</v>
      </c>
      <c r="BH92" s="36">
        <v>360.93379194599999</v>
      </c>
      <c r="BI92" s="36">
        <v>0.54000000000000026</v>
      </c>
      <c r="BJ92" s="36">
        <v>0.56000000000000028</v>
      </c>
      <c r="BK92" s="36">
        <v>1.8600000000000014</v>
      </c>
      <c r="BL92" s="36">
        <v>1.8600000000000014</v>
      </c>
    </row>
    <row r="93" spans="1:64" s="37" customFormat="1" x14ac:dyDescent="0.2">
      <c r="A93" s="34">
        <v>90</v>
      </c>
      <c r="B93" s="34" t="s">
        <v>201</v>
      </c>
      <c r="C93" s="34" t="s">
        <v>202</v>
      </c>
      <c r="D93" s="41">
        <v>5.031090099</v>
      </c>
      <c r="E93" s="36">
        <v>6</v>
      </c>
      <c r="F93" s="36">
        <v>0</v>
      </c>
      <c r="G93" s="36">
        <v>0</v>
      </c>
      <c r="H93" s="36">
        <v>6</v>
      </c>
      <c r="I93" s="36">
        <v>0</v>
      </c>
      <c r="J93" s="36">
        <v>0</v>
      </c>
      <c r="K93" s="36">
        <v>0</v>
      </c>
      <c r="L93" s="36">
        <v>0</v>
      </c>
      <c r="M93" s="36">
        <v>0</v>
      </c>
      <c r="N93" s="36">
        <v>0</v>
      </c>
      <c r="O93" s="36">
        <v>3.6036587999999994E-2</v>
      </c>
      <c r="P93" s="36">
        <v>6.1460224000000001E-2</v>
      </c>
      <c r="Q93" s="36">
        <v>3.2862405999999997E-2</v>
      </c>
      <c r="R93" s="36">
        <v>3.1741820000000002E-3</v>
      </c>
      <c r="S93" s="36">
        <v>5.7319986000000003E-2</v>
      </c>
      <c r="T93" s="36">
        <v>4.1402380000000001E-3</v>
      </c>
      <c r="U93" s="36">
        <v>0</v>
      </c>
      <c r="V93" s="36">
        <v>0</v>
      </c>
      <c r="W93" s="36">
        <v>3.6036587999999994E-2</v>
      </c>
      <c r="X93" s="36">
        <v>6.1460224000000001E-2</v>
      </c>
      <c r="Y93" s="36">
        <v>9.7496811999999988E-2</v>
      </c>
      <c r="Z93" s="36">
        <v>0</v>
      </c>
      <c r="AA93" s="36">
        <v>0</v>
      </c>
      <c r="AB93" s="36">
        <v>0</v>
      </c>
      <c r="AC93" s="36">
        <v>0</v>
      </c>
      <c r="AD93" s="36">
        <v>0</v>
      </c>
      <c r="AE93" s="36">
        <v>0</v>
      </c>
      <c r="AF93" s="36">
        <v>0</v>
      </c>
      <c r="AG93" s="36">
        <v>0</v>
      </c>
      <c r="AH93" s="36">
        <v>0</v>
      </c>
      <c r="AI93" s="36">
        <v>0</v>
      </c>
      <c r="AJ93" s="36">
        <v>0</v>
      </c>
      <c r="AK93" s="36">
        <v>0</v>
      </c>
      <c r="AL93" s="36">
        <v>0</v>
      </c>
      <c r="AM93" s="36">
        <v>0</v>
      </c>
      <c r="AN93" s="36">
        <v>0</v>
      </c>
      <c r="AO93" s="36">
        <v>0</v>
      </c>
      <c r="AP93" s="36">
        <v>5.2996295999999998E-2</v>
      </c>
      <c r="AQ93" s="36">
        <v>2.8536466999999999E-2</v>
      </c>
      <c r="AR93" s="36">
        <v>8.1532762999999994E-2</v>
      </c>
      <c r="AS93" s="36">
        <v>0</v>
      </c>
      <c r="AT93" s="36">
        <v>0</v>
      </c>
      <c r="AU93" s="36">
        <v>0</v>
      </c>
      <c r="AV93" s="36">
        <v>0</v>
      </c>
      <c r="AW93" s="36">
        <v>0</v>
      </c>
      <c r="AX93" s="36">
        <v>0</v>
      </c>
      <c r="AY93" s="36">
        <v>0</v>
      </c>
      <c r="AZ93" s="36">
        <v>0</v>
      </c>
      <c r="BA93" s="36">
        <v>0</v>
      </c>
      <c r="BB93" s="36">
        <v>1.1857461060000001</v>
      </c>
      <c r="BC93" s="36">
        <v>62.207222229999999</v>
      </c>
      <c r="BD93" s="36">
        <v>145.56818923099999</v>
      </c>
      <c r="BE93" s="36">
        <v>4.9409518571428571E-2</v>
      </c>
      <c r="BF93" s="36">
        <v>9.8819037142857141E-2</v>
      </c>
      <c r="BG93" s="36">
        <v>1.483910404</v>
      </c>
      <c r="BH93" s="36">
        <v>17.193309053</v>
      </c>
      <c r="BI93" s="36">
        <v>0</v>
      </c>
      <c r="BJ93" s="36">
        <v>0</v>
      </c>
      <c r="BK93" s="36">
        <v>0</v>
      </c>
      <c r="BL93" s="36">
        <v>0</v>
      </c>
    </row>
    <row r="94" spans="1:64" s="37" customFormat="1" x14ac:dyDescent="0.2">
      <c r="A94" s="34">
        <v>91</v>
      </c>
      <c r="B94" s="34" t="s">
        <v>201</v>
      </c>
      <c r="C94" s="34" t="s">
        <v>203</v>
      </c>
      <c r="D94" s="41">
        <v>4.7891299869999999</v>
      </c>
      <c r="E94" s="36">
        <v>3</v>
      </c>
      <c r="F94" s="36">
        <v>0</v>
      </c>
      <c r="G94" s="36">
        <v>0</v>
      </c>
      <c r="H94" s="36">
        <v>3</v>
      </c>
      <c r="I94" s="36">
        <v>0</v>
      </c>
      <c r="J94" s="36">
        <v>0</v>
      </c>
      <c r="K94" s="36">
        <v>0</v>
      </c>
      <c r="L94" s="36">
        <v>0</v>
      </c>
      <c r="M94" s="36">
        <v>0</v>
      </c>
      <c r="N94" s="36">
        <v>0</v>
      </c>
      <c r="O94" s="36">
        <v>7.0025000000000008E-5</v>
      </c>
      <c r="P94" s="36">
        <v>1.0287600000000001E-4</v>
      </c>
      <c r="Q94" s="36">
        <v>6.5723000000000008E-5</v>
      </c>
      <c r="R94" s="36">
        <v>4.3020000000000005E-6</v>
      </c>
      <c r="S94" s="36">
        <v>9.7264000000000009E-5</v>
      </c>
      <c r="T94" s="36">
        <v>5.6119999999999998E-6</v>
      </c>
      <c r="U94" s="36">
        <v>0</v>
      </c>
      <c r="V94" s="36">
        <v>0</v>
      </c>
      <c r="W94" s="36">
        <v>7.0025000000000008E-5</v>
      </c>
      <c r="X94" s="36">
        <v>1.0287600000000001E-4</v>
      </c>
      <c r="Y94" s="36">
        <v>1.7290100000000002E-4</v>
      </c>
      <c r="Z94" s="36">
        <v>0</v>
      </c>
      <c r="AA94" s="36">
        <v>0</v>
      </c>
      <c r="AB94" s="36">
        <v>0</v>
      </c>
      <c r="AC94" s="36">
        <v>0</v>
      </c>
      <c r="AD94" s="36">
        <v>0</v>
      </c>
      <c r="AE94" s="36">
        <v>0</v>
      </c>
      <c r="AF94" s="36">
        <v>0</v>
      </c>
      <c r="AG94" s="36">
        <v>0</v>
      </c>
      <c r="AH94" s="36">
        <v>0</v>
      </c>
      <c r="AI94" s="36">
        <v>0</v>
      </c>
      <c r="AJ94" s="36">
        <v>0</v>
      </c>
      <c r="AK94" s="36">
        <v>0</v>
      </c>
      <c r="AL94" s="36">
        <v>0</v>
      </c>
      <c r="AM94" s="36">
        <v>0</v>
      </c>
      <c r="AN94" s="36">
        <v>0</v>
      </c>
      <c r="AO94" s="36">
        <v>0</v>
      </c>
      <c r="AP94" s="36">
        <v>1.8551400000000001E-4</v>
      </c>
      <c r="AQ94" s="36">
        <v>9.9891999999999998E-5</v>
      </c>
      <c r="AR94" s="36">
        <v>2.8540599999999998E-4</v>
      </c>
      <c r="AS94" s="36">
        <v>0</v>
      </c>
      <c r="AT94" s="36">
        <v>0</v>
      </c>
      <c r="AU94" s="36">
        <v>0</v>
      </c>
      <c r="AV94" s="36">
        <v>0</v>
      </c>
      <c r="AW94" s="36">
        <v>0</v>
      </c>
      <c r="AX94" s="36">
        <v>0</v>
      </c>
      <c r="AY94" s="36">
        <v>0</v>
      </c>
      <c r="AZ94" s="36">
        <v>0</v>
      </c>
      <c r="BA94" s="36">
        <v>0</v>
      </c>
      <c r="BB94" s="36">
        <v>7.9932466999999993E-2</v>
      </c>
      <c r="BC94" s="36">
        <v>7.2768817910000001</v>
      </c>
      <c r="BD94" s="36">
        <v>16.020528035000002</v>
      </c>
      <c r="BE94" s="36">
        <v>3.3307500000000004E-3</v>
      </c>
      <c r="BF94" s="36">
        <v>6.6615014285714286E-3</v>
      </c>
      <c r="BG94" s="36">
        <v>0.99164132599999999</v>
      </c>
      <c r="BH94" s="36">
        <v>8.8329509149999996</v>
      </c>
      <c r="BI94" s="36">
        <v>0</v>
      </c>
      <c r="BJ94" s="36">
        <v>0</v>
      </c>
      <c r="BK94" s="36">
        <v>0</v>
      </c>
      <c r="BL94" s="36">
        <v>0</v>
      </c>
    </row>
    <row r="95" spans="1:64" s="37" customFormat="1" x14ac:dyDescent="0.2">
      <c r="A95" s="34">
        <v>92</v>
      </c>
      <c r="B95" s="34" t="s">
        <v>201</v>
      </c>
      <c r="C95" s="34" t="s">
        <v>204</v>
      </c>
      <c r="D95" s="41">
        <v>5.8069375299999999</v>
      </c>
      <c r="E95" s="36">
        <v>8</v>
      </c>
      <c r="F95" s="36">
        <v>4</v>
      </c>
      <c r="G95" s="36">
        <v>3</v>
      </c>
      <c r="H95" s="36">
        <v>1</v>
      </c>
      <c r="I95" s="36">
        <v>3.2171591459724969</v>
      </c>
      <c r="J95" s="36">
        <v>47.103086402946111</v>
      </c>
      <c r="K95" s="36">
        <v>1.445144145981035</v>
      </c>
      <c r="L95" s="36">
        <v>1.7720149999914616</v>
      </c>
      <c r="M95" s="36">
        <v>31.932988048905184</v>
      </c>
      <c r="N95" s="36">
        <v>18.387257500013426</v>
      </c>
      <c r="O95" s="36">
        <v>1.0234569420000001</v>
      </c>
      <c r="P95" s="36">
        <v>1.7753206619999999</v>
      </c>
      <c r="Q95" s="36">
        <v>0.95524039400000005</v>
      </c>
      <c r="R95" s="36">
        <v>6.8216548000000002E-2</v>
      </c>
      <c r="S95" s="36">
        <v>1.686342556</v>
      </c>
      <c r="T95" s="36">
        <v>8.8978106000000001E-2</v>
      </c>
      <c r="U95" s="36">
        <v>0.19525000000000001</v>
      </c>
      <c r="V95" s="36">
        <v>0.46150000000000002</v>
      </c>
      <c r="W95" s="36">
        <v>4.4358660879724967</v>
      </c>
      <c r="X95" s="36">
        <v>49.339907064946111</v>
      </c>
      <c r="Y95" s="36">
        <v>53.77577315291861</v>
      </c>
      <c r="Z95" s="36">
        <v>0.43769495719312063</v>
      </c>
      <c r="AA95" s="36">
        <v>0.18881835171019051</v>
      </c>
      <c r="AB95" s="36">
        <v>0.18881835199999999</v>
      </c>
      <c r="AC95" s="36">
        <v>2.6224041744472574E-2</v>
      </c>
      <c r="AD95" s="36">
        <v>0.74715962079428933</v>
      </c>
      <c r="AE95" s="36">
        <v>6.7244365871486043</v>
      </c>
      <c r="AF95" s="36">
        <v>7.4715962079428921</v>
      </c>
      <c r="AG95" s="36">
        <v>2.069746172375702E-2</v>
      </c>
      <c r="AH95" s="36">
        <v>3.5209475116276319E-2</v>
      </c>
      <c r="AI95" s="36">
        <v>0.11276548111564171</v>
      </c>
      <c r="AJ95" s="36">
        <v>1.0824059602432039E-2</v>
      </c>
      <c r="AK95" s="36">
        <v>1.3080253347927069E-2</v>
      </c>
      <c r="AL95" s="36">
        <v>3.2714778084809867E-2</v>
      </c>
      <c r="AM95" s="36">
        <v>5.7745563070661636E-2</v>
      </c>
      <c r="AN95" s="36">
        <v>0.79544934925849275</v>
      </c>
      <c r="AO95" s="36">
        <v>6.8699168463490565</v>
      </c>
      <c r="AP95" s="36">
        <v>783.25853371000005</v>
      </c>
      <c r="AQ95" s="36">
        <v>421.75459507400001</v>
      </c>
      <c r="AR95" s="36">
        <v>1205.0131287839999</v>
      </c>
      <c r="AS95" s="36">
        <v>26.180492063999999</v>
      </c>
      <c r="AT95" s="36">
        <v>4136.1466929010003</v>
      </c>
      <c r="AU95" s="36">
        <v>9666.7467668480003</v>
      </c>
      <c r="AV95" s="36">
        <v>2333.7883134889998</v>
      </c>
      <c r="AW95" s="36">
        <v>5454.3860044069997</v>
      </c>
      <c r="AX95" s="36">
        <v>2251.2415543379998</v>
      </c>
      <c r="AY95" s="36">
        <v>5261.4628137210002</v>
      </c>
      <c r="AZ95" s="36">
        <v>0.28718959142857142</v>
      </c>
      <c r="BA95" s="36">
        <v>0.57437918285714284</v>
      </c>
      <c r="BB95" s="36">
        <v>3.161976948</v>
      </c>
      <c r="BC95" s="36">
        <v>267.04122329</v>
      </c>
      <c r="BD95" s="36">
        <v>624.11226523699997</v>
      </c>
      <c r="BE95" s="36">
        <v>0.13175818857142857</v>
      </c>
      <c r="BF95" s="36">
        <v>0.26351637857142857</v>
      </c>
      <c r="BG95" s="36">
        <v>3.3143359330000002</v>
      </c>
      <c r="BH95" s="36">
        <v>61.428316213999999</v>
      </c>
      <c r="BI95" s="36">
        <v>0.27</v>
      </c>
      <c r="BJ95" s="36">
        <v>0.27</v>
      </c>
      <c r="BK95" s="36">
        <v>0.66000000000000036</v>
      </c>
      <c r="BL95" s="36">
        <v>0.66000000000000036</v>
      </c>
    </row>
    <row r="96" spans="1:64" s="37" customFormat="1" x14ac:dyDescent="0.2">
      <c r="A96" s="34">
        <v>93</v>
      </c>
      <c r="B96" s="34" t="s">
        <v>201</v>
      </c>
      <c r="C96" s="34" t="s">
        <v>205</v>
      </c>
      <c r="D96" s="41">
        <v>5.9905496170000001</v>
      </c>
      <c r="E96" s="36">
        <v>3</v>
      </c>
      <c r="F96" s="36">
        <v>3</v>
      </c>
      <c r="G96" s="36">
        <v>0</v>
      </c>
      <c r="H96" s="36">
        <v>0</v>
      </c>
      <c r="I96" s="36">
        <v>0.69503937876979971</v>
      </c>
      <c r="J96" s="36">
        <v>20.248114544889241</v>
      </c>
      <c r="K96" s="36">
        <v>0.28699437877831591</v>
      </c>
      <c r="L96" s="36">
        <v>0.4080449999914838</v>
      </c>
      <c r="M96" s="36">
        <v>9.3553404236660302</v>
      </c>
      <c r="N96" s="36">
        <v>11.587813499993011</v>
      </c>
      <c r="O96" s="36">
        <v>9.0725138000000011E-2</v>
      </c>
      <c r="P96" s="36">
        <v>0.14795292800000001</v>
      </c>
      <c r="Q96" s="36">
        <v>7.6072463000000007E-2</v>
      </c>
      <c r="R96" s="36">
        <v>1.4652674999999999E-2</v>
      </c>
      <c r="S96" s="36">
        <v>0.12884074300000001</v>
      </c>
      <c r="T96" s="36">
        <v>1.9112185E-2</v>
      </c>
      <c r="U96" s="36">
        <v>9.7350000000000006E-2</v>
      </c>
      <c r="V96" s="36">
        <v>0.2301</v>
      </c>
      <c r="W96" s="36">
        <v>0.8831145167697998</v>
      </c>
      <c r="X96" s="36">
        <v>20.626167472889239</v>
      </c>
      <c r="Y96" s="36">
        <v>21.509281989659041</v>
      </c>
      <c r="Z96" s="36">
        <v>0.12588528005026148</v>
      </c>
      <c r="AA96" s="36">
        <v>3.8869065458059203E-2</v>
      </c>
      <c r="AB96" s="36">
        <v>3.8869065000000001E-2</v>
      </c>
      <c r="AC96" s="36">
        <v>1.9322562897650319E-3</v>
      </c>
      <c r="AD96" s="36">
        <v>0.10432764110024528</v>
      </c>
      <c r="AE96" s="36">
        <v>0.93894876990220755</v>
      </c>
      <c r="AF96" s="36">
        <v>1.0432764110024528</v>
      </c>
      <c r="AG96" s="36">
        <v>2.5581917450336469E-2</v>
      </c>
      <c r="AH96" s="36">
        <v>4.3518664168388482E-2</v>
      </c>
      <c r="AI96" s="36">
        <v>0.13937734335010904</v>
      </c>
      <c r="AJ96" s="36">
        <v>2.2281789347549834E-3</v>
      </c>
      <c r="AK96" s="36">
        <v>2.6926260726872825E-3</v>
      </c>
      <c r="AL96" s="36">
        <v>6.734476931771179E-3</v>
      </c>
      <c r="AM96" s="36">
        <v>2.9742352674856483E-2</v>
      </c>
      <c r="AN96" s="36">
        <v>0.15053893134132104</v>
      </c>
      <c r="AO96" s="36">
        <v>1.0850605901840877</v>
      </c>
      <c r="AP96" s="36">
        <v>131.736402454</v>
      </c>
      <c r="AQ96" s="36">
        <v>70.934985936999993</v>
      </c>
      <c r="AR96" s="36">
        <v>202.67138839099999</v>
      </c>
      <c r="AS96" s="36">
        <v>8.9553147620000004</v>
      </c>
      <c r="AT96" s="36">
        <v>487.15073476700002</v>
      </c>
      <c r="AU96" s="36">
        <v>1280.6484624570001</v>
      </c>
      <c r="AV96" s="36">
        <v>294.205546766</v>
      </c>
      <c r="AW96" s="36">
        <v>773.42361249400005</v>
      </c>
      <c r="AX96" s="36">
        <v>279.487737278</v>
      </c>
      <c r="AY96" s="36">
        <v>734.73263094200001</v>
      </c>
      <c r="AZ96" s="36">
        <v>0.10385739714285716</v>
      </c>
      <c r="BA96" s="36">
        <v>0.20771479428571432</v>
      </c>
      <c r="BB96" s="36">
        <v>1.0331799610000001</v>
      </c>
      <c r="BC96" s="36">
        <v>61.764721807999997</v>
      </c>
      <c r="BD96" s="36">
        <v>162.370474624</v>
      </c>
      <c r="BE96" s="36">
        <v>4.3052154285714288E-2</v>
      </c>
      <c r="BF96" s="36">
        <v>8.6104308571428576E-2</v>
      </c>
      <c r="BG96" s="36">
        <v>2.8296272340000002</v>
      </c>
      <c r="BH96" s="36">
        <v>23.800753078</v>
      </c>
      <c r="BI96" s="36">
        <v>0.3600000000000001</v>
      </c>
      <c r="BJ96" s="36">
        <v>0.3600000000000001</v>
      </c>
      <c r="BK96" s="36">
        <v>0.12</v>
      </c>
      <c r="BL96" s="36">
        <v>0.12</v>
      </c>
    </row>
    <row r="97" spans="1:64" s="37" customFormat="1" x14ac:dyDescent="0.2">
      <c r="A97" s="34">
        <v>94</v>
      </c>
      <c r="B97" s="34" t="s">
        <v>201</v>
      </c>
      <c r="C97" s="34" t="s">
        <v>206</v>
      </c>
      <c r="D97" s="41">
        <v>5.5923411380000001</v>
      </c>
      <c r="E97" s="36">
        <v>3</v>
      </c>
      <c r="F97" s="36">
        <v>2</v>
      </c>
      <c r="G97" s="36">
        <v>1</v>
      </c>
      <c r="H97" s="36">
        <v>0</v>
      </c>
      <c r="I97" s="36">
        <v>0.93841665177761158</v>
      </c>
      <c r="J97" s="36">
        <v>24.055464717027515</v>
      </c>
      <c r="K97" s="36">
        <v>0.29088665177792367</v>
      </c>
      <c r="L97" s="36">
        <v>0.64752999999968786</v>
      </c>
      <c r="M97" s="36">
        <v>11.103852368792804</v>
      </c>
      <c r="N97" s="36">
        <v>13.890029000012321</v>
      </c>
      <c r="O97" s="36">
        <v>0.10347647900000001</v>
      </c>
      <c r="P97" s="36">
        <v>0.17279229800000001</v>
      </c>
      <c r="Q97" s="36">
        <v>8.829368700000001E-2</v>
      </c>
      <c r="R97" s="36">
        <v>1.5182792000000001E-2</v>
      </c>
      <c r="S97" s="36">
        <v>0.152988657</v>
      </c>
      <c r="T97" s="36">
        <v>1.9803641E-2</v>
      </c>
      <c r="U97" s="36">
        <v>5.2249999999999998E-2</v>
      </c>
      <c r="V97" s="36">
        <v>0.1235</v>
      </c>
      <c r="W97" s="36">
        <v>1.0941431307776115</v>
      </c>
      <c r="X97" s="36">
        <v>24.351757015027516</v>
      </c>
      <c r="Y97" s="36">
        <v>25.445900145805126</v>
      </c>
      <c r="Z97" s="36">
        <v>0.17652974597032109</v>
      </c>
      <c r="AA97" s="36">
        <v>5.1150844385310132E-2</v>
      </c>
      <c r="AB97" s="36">
        <v>5.1150844000000001E-2</v>
      </c>
      <c r="AC97" s="36">
        <v>1.9876975043478838E-3</v>
      </c>
      <c r="AD97" s="36">
        <v>0.13598793687102356</v>
      </c>
      <c r="AE97" s="36">
        <v>1.2238914318392122</v>
      </c>
      <c r="AF97" s="36">
        <v>1.3598793687102355</v>
      </c>
      <c r="AG97" s="36">
        <v>6.4961298230847165E-3</v>
      </c>
      <c r="AH97" s="36">
        <v>1.1050887515132623E-2</v>
      </c>
      <c r="AI97" s="36">
        <v>3.5392707311978799E-2</v>
      </c>
      <c r="AJ97" s="36">
        <v>2.9322350082145246E-3</v>
      </c>
      <c r="AK97" s="36">
        <v>3.5434373374908772E-3</v>
      </c>
      <c r="AL97" s="36">
        <v>8.8624251434560146E-3</v>
      </c>
      <c r="AM97" s="36">
        <v>1.1416062335647126E-2</v>
      </c>
      <c r="AN97" s="36">
        <v>0.15058226172364705</v>
      </c>
      <c r="AO97" s="36">
        <v>1.268146564294647</v>
      </c>
      <c r="AP97" s="36">
        <v>517.27556592400003</v>
      </c>
      <c r="AQ97" s="36">
        <v>278.53299703599998</v>
      </c>
      <c r="AR97" s="36">
        <v>795.80856296000002</v>
      </c>
      <c r="AS97" s="36">
        <v>8.3330895799999993</v>
      </c>
      <c r="AT97" s="36">
        <v>1715.352618567</v>
      </c>
      <c r="AU97" s="36">
        <v>4701.2787336250003</v>
      </c>
      <c r="AV97" s="36">
        <v>910.47075050700005</v>
      </c>
      <c r="AW97" s="36">
        <v>2495.3334554170001</v>
      </c>
      <c r="AX97" s="36">
        <v>873.88170796600002</v>
      </c>
      <c r="AY97" s="36">
        <v>2395.0536145740002</v>
      </c>
      <c r="AZ97" s="36">
        <v>0.13000166142857142</v>
      </c>
      <c r="BA97" s="36">
        <v>0.26000332285714284</v>
      </c>
      <c r="BB97" s="36">
        <v>1.774821666</v>
      </c>
      <c r="BC97" s="36">
        <v>125.275233696</v>
      </c>
      <c r="BD97" s="36">
        <v>343.34269563800001</v>
      </c>
      <c r="BE97" s="36">
        <v>7.3956038571428573E-2</v>
      </c>
      <c r="BF97" s="36">
        <v>0.14791207714285715</v>
      </c>
      <c r="BG97" s="36">
        <v>0.46767906100000001</v>
      </c>
      <c r="BH97" s="36">
        <v>20.140813272999999</v>
      </c>
      <c r="BI97" s="36">
        <v>0.03</v>
      </c>
      <c r="BJ97" s="36">
        <v>0.03</v>
      </c>
      <c r="BK97" s="36">
        <v>0.18</v>
      </c>
      <c r="BL97" s="36">
        <v>0.18</v>
      </c>
    </row>
    <row r="98" spans="1:64" s="37" customFormat="1" x14ac:dyDescent="0.2">
      <c r="A98" s="34">
        <v>95</v>
      </c>
      <c r="B98" s="34" t="s">
        <v>201</v>
      </c>
      <c r="C98" s="34" t="s">
        <v>207</v>
      </c>
      <c r="D98" s="41">
        <v>5.5182169019999998</v>
      </c>
      <c r="E98" s="36">
        <v>2</v>
      </c>
      <c r="F98" s="36">
        <v>0</v>
      </c>
      <c r="G98" s="36">
        <v>1</v>
      </c>
      <c r="H98" s="36">
        <v>1</v>
      </c>
      <c r="I98" s="36">
        <v>4.71899448493326E-3</v>
      </c>
      <c r="J98" s="36">
        <v>1.6796062251814534</v>
      </c>
      <c r="K98" s="36">
        <v>4.71899448493326E-3</v>
      </c>
      <c r="L98" s="36">
        <v>0</v>
      </c>
      <c r="M98" s="36">
        <v>0.59973021966630202</v>
      </c>
      <c r="N98" s="36">
        <v>1.0845950000000846</v>
      </c>
      <c r="O98" s="36">
        <v>1.6300094000000001E-2</v>
      </c>
      <c r="P98" s="36">
        <v>2.8207106999999999E-2</v>
      </c>
      <c r="Q98" s="36">
        <v>1.4874319E-2</v>
      </c>
      <c r="R98" s="36">
        <v>1.4257749999999998E-3</v>
      </c>
      <c r="S98" s="36">
        <v>2.63474E-2</v>
      </c>
      <c r="T98" s="36">
        <v>1.8597069999999999E-3</v>
      </c>
      <c r="U98" s="36">
        <v>0</v>
      </c>
      <c r="V98" s="36">
        <v>0</v>
      </c>
      <c r="W98" s="36">
        <v>2.1019088484933262E-2</v>
      </c>
      <c r="X98" s="36">
        <v>1.7078133321814535</v>
      </c>
      <c r="Y98" s="36">
        <v>1.7288324206663868</v>
      </c>
      <c r="Z98" s="36">
        <v>3.2993751633943213E-3</v>
      </c>
      <c r="AA98" s="36">
        <v>7.0606628496638457E-4</v>
      </c>
      <c r="AB98" s="36">
        <v>7.0606599999999999E-4</v>
      </c>
      <c r="AC98" s="36">
        <v>4.9130764984824712E-5</v>
      </c>
      <c r="AD98" s="36">
        <v>1.8640462730344046E-2</v>
      </c>
      <c r="AE98" s="36">
        <v>0.1677641645730964</v>
      </c>
      <c r="AF98" s="36">
        <v>0.1864046273034404</v>
      </c>
      <c r="AG98" s="36">
        <v>0</v>
      </c>
      <c r="AH98" s="36">
        <v>0</v>
      </c>
      <c r="AI98" s="36">
        <v>0</v>
      </c>
      <c r="AJ98" s="36">
        <v>4.0475411166314979E-5</v>
      </c>
      <c r="AK98" s="36">
        <v>4.8912206162870624E-5</v>
      </c>
      <c r="AL98" s="36">
        <v>1.2233340805362694E-4</v>
      </c>
      <c r="AM98" s="36">
        <v>8.9606176151139691E-5</v>
      </c>
      <c r="AN98" s="36">
        <v>1.8689374936506915E-2</v>
      </c>
      <c r="AO98" s="36">
        <v>0.16788649798115002</v>
      </c>
      <c r="AP98" s="36">
        <v>9.3439653570000001</v>
      </c>
      <c r="AQ98" s="36">
        <v>5.0313659609999997</v>
      </c>
      <c r="AR98" s="36">
        <v>14.375331318000001</v>
      </c>
      <c r="AS98" s="36">
        <v>1.2361625789999999</v>
      </c>
      <c r="AT98" s="36">
        <v>32.967552926000003</v>
      </c>
      <c r="AU98" s="36">
        <v>82.846484849000007</v>
      </c>
      <c r="AV98" s="36">
        <v>35.466338563000001</v>
      </c>
      <c r="AW98" s="36">
        <v>89.125859204999998</v>
      </c>
      <c r="AX98" s="36">
        <v>32.697042604000004</v>
      </c>
      <c r="AY98" s="36">
        <v>82.166700415999998</v>
      </c>
      <c r="AZ98" s="36">
        <v>7.5120328571428576E-3</v>
      </c>
      <c r="BA98" s="36">
        <v>1.5024067142857143E-2</v>
      </c>
      <c r="BB98" s="36">
        <v>0.53927428799999999</v>
      </c>
      <c r="BC98" s="36">
        <v>39.686925948000003</v>
      </c>
      <c r="BD98" s="36">
        <v>99.732070395999997</v>
      </c>
      <c r="BE98" s="36">
        <v>2.2471321428571427E-2</v>
      </c>
      <c r="BF98" s="36">
        <v>4.4942644285714282E-2</v>
      </c>
      <c r="BG98" s="36">
        <v>1.262339034</v>
      </c>
      <c r="BH98" s="36">
        <v>15.373831312</v>
      </c>
      <c r="BI98" s="36">
        <v>0</v>
      </c>
      <c r="BJ98" s="36">
        <v>0</v>
      </c>
      <c r="BK98" s="36">
        <v>0</v>
      </c>
      <c r="BL98" s="36">
        <v>0</v>
      </c>
    </row>
    <row r="99" spans="1:64" s="37" customFormat="1" x14ac:dyDescent="0.2">
      <c r="A99" s="34">
        <v>96</v>
      </c>
      <c r="B99" s="34" t="s">
        <v>201</v>
      </c>
      <c r="C99" s="34" t="s">
        <v>208</v>
      </c>
      <c r="D99" s="41">
        <v>5.1714142010000002</v>
      </c>
      <c r="E99" s="36">
        <v>0</v>
      </c>
      <c r="F99" s="36" t="s">
        <v>340</v>
      </c>
      <c r="G99" s="36" t="s">
        <v>340</v>
      </c>
      <c r="H99" s="36" t="s">
        <v>340</v>
      </c>
      <c r="I99" s="36">
        <v>7.7850082292562717E-4</v>
      </c>
      <c r="J99" s="36">
        <v>0.37796527456607876</v>
      </c>
      <c r="K99" s="36">
        <v>7.7850082292562717E-4</v>
      </c>
      <c r="L99" s="36">
        <v>0</v>
      </c>
      <c r="M99" s="36">
        <v>0.12869377538900803</v>
      </c>
      <c r="N99" s="36">
        <v>0.25004999999999633</v>
      </c>
      <c r="O99" s="36">
        <v>6.0845349999999994E-3</v>
      </c>
      <c r="P99" s="36">
        <v>1.0557402999999998E-2</v>
      </c>
      <c r="Q99" s="36">
        <v>5.4633399999999997E-3</v>
      </c>
      <c r="R99" s="36">
        <v>6.2119499999999995E-4</v>
      </c>
      <c r="S99" s="36">
        <v>9.7471479999999989E-3</v>
      </c>
      <c r="T99" s="36">
        <v>8.1025499999999996E-4</v>
      </c>
      <c r="U99" s="36" t="s">
        <v>340</v>
      </c>
      <c r="V99" s="36" t="s">
        <v>340</v>
      </c>
      <c r="W99" s="36">
        <v>6.8630358229256269E-3</v>
      </c>
      <c r="X99" s="36">
        <v>0.38852267756607878</v>
      </c>
      <c r="Y99" s="36">
        <v>0.39538571338900441</v>
      </c>
      <c r="Z99" s="36">
        <v>6.8093176154341043E-4</v>
      </c>
      <c r="AA99" s="36">
        <v>1.4571939697028983E-4</v>
      </c>
      <c r="AB99" s="36">
        <v>1.4571899999999999E-4</v>
      </c>
      <c r="AC99" s="36">
        <v>7.052460754909657E-6</v>
      </c>
      <c r="AD99" s="36">
        <v>5.1202796018815066E-3</v>
      </c>
      <c r="AE99" s="36">
        <v>4.6082516416933561E-2</v>
      </c>
      <c r="AF99" s="36">
        <v>5.1202796018815083E-2</v>
      </c>
      <c r="AG99" s="36" t="s">
        <v>340</v>
      </c>
      <c r="AH99" s="36" t="s">
        <v>340</v>
      </c>
      <c r="AI99" s="36" t="s">
        <v>340</v>
      </c>
      <c r="AJ99" s="36">
        <v>8.3533783523689402E-6</v>
      </c>
      <c r="AK99" s="36">
        <v>1.0094577234773157E-5</v>
      </c>
      <c r="AL99" s="36">
        <v>2.524735915362935E-5</v>
      </c>
      <c r="AM99" s="36">
        <v>1.5405839107278597E-5</v>
      </c>
      <c r="AN99" s="36">
        <v>5.13037417911628E-3</v>
      </c>
      <c r="AO99" s="36">
        <v>4.6107763776087191E-2</v>
      </c>
      <c r="AP99" s="36">
        <v>0.97366954800000005</v>
      </c>
      <c r="AQ99" s="36">
        <v>0.52428360200000002</v>
      </c>
      <c r="AR99" s="36">
        <v>1.4979531500000001</v>
      </c>
      <c r="AS99" s="36">
        <v>0.13737490499999999</v>
      </c>
      <c r="AT99" s="36">
        <v>0.62891067099999998</v>
      </c>
      <c r="AU99" s="36">
        <v>1.52883725</v>
      </c>
      <c r="AV99" s="36">
        <v>1.555815943</v>
      </c>
      <c r="AW99" s="36">
        <v>3.7820782419999999</v>
      </c>
      <c r="AX99" s="36">
        <v>1.404963389</v>
      </c>
      <c r="AY99" s="36">
        <v>3.41536638</v>
      </c>
      <c r="AZ99" s="36">
        <v>1.4427800000000003E-3</v>
      </c>
      <c r="BA99" s="36">
        <v>2.8855614285714288E-3</v>
      </c>
      <c r="BB99" s="36">
        <v>0.42351128100000002</v>
      </c>
      <c r="BC99" s="36">
        <v>26.714897843999999</v>
      </c>
      <c r="BD99" s="36">
        <v>64.942022451</v>
      </c>
      <c r="BE99" s="36">
        <v>1.764752857142857E-2</v>
      </c>
      <c r="BF99" s="36">
        <v>3.5295057142857141E-2</v>
      </c>
      <c r="BG99" s="36">
        <v>1.9815556940000001</v>
      </c>
      <c r="BH99" s="36">
        <v>8.7012412959999992</v>
      </c>
      <c r="BI99" s="36">
        <v>0</v>
      </c>
      <c r="BJ99" s="36">
        <v>0</v>
      </c>
      <c r="BK99" s="36">
        <v>0</v>
      </c>
      <c r="BL99" s="36">
        <v>0</v>
      </c>
    </row>
    <row r="100" spans="1:64" s="37" customFormat="1" x14ac:dyDescent="0.2">
      <c r="A100" s="34">
        <v>97</v>
      </c>
      <c r="B100" s="34" t="s">
        <v>201</v>
      </c>
      <c r="C100" s="34" t="s">
        <v>209</v>
      </c>
      <c r="D100" s="41">
        <v>5.3238413519999996</v>
      </c>
      <c r="E100" s="36">
        <v>5</v>
      </c>
      <c r="F100" s="36">
        <v>0</v>
      </c>
      <c r="G100" s="36">
        <v>2</v>
      </c>
      <c r="H100" s="36">
        <v>3</v>
      </c>
      <c r="I100" s="36">
        <v>0</v>
      </c>
      <c r="J100" s="36">
        <v>0</v>
      </c>
      <c r="K100" s="36">
        <v>0</v>
      </c>
      <c r="L100" s="36">
        <v>0</v>
      </c>
      <c r="M100" s="36">
        <v>0</v>
      </c>
      <c r="N100" s="36">
        <v>0</v>
      </c>
      <c r="O100" s="36">
        <v>7.7265199999999997E-4</v>
      </c>
      <c r="P100" s="36">
        <v>1.333402E-3</v>
      </c>
      <c r="Q100" s="36">
        <v>6.72202E-4</v>
      </c>
      <c r="R100" s="36">
        <v>1.0045E-4</v>
      </c>
      <c r="S100" s="36">
        <v>1.2023800000000001E-3</v>
      </c>
      <c r="T100" s="36">
        <v>1.3102200000000001E-4</v>
      </c>
      <c r="U100" s="36">
        <v>6.0000000000000001E-3</v>
      </c>
      <c r="V100" s="36">
        <v>1.44E-2</v>
      </c>
      <c r="W100" s="36">
        <v>6.7726520000000005E-3</v>
      </c>
      <c r="X100" s="36">
        <v>1.5733402E-2</v>
      </c>
      <c r="Y100" s="36">
        <v>2.2506054000000001E-2</v>
      </c>
      <c r="Z100" s="36">
        <v>0</v>
      </c>
      <c r="AA100" s="36">
        <v>0</v>
      </c>
      <c r="AB100" s="36">
        <v>0</v>
      </c>
      <c r="AC100" s="36">
        <v>0</v>
      </c>
      <c r="AD100" s="36">
        <v>0</v>
      </c>
      <c r="AE100" s="36">
        <v>0</v>
      </c>
      <c r="AF100" s="36">
        <v>0</v>
      </c>
      <c r="AG100" s="36">
        <v>6.6704528528528542E-4</v>
      </c>
      <c r="AH100" s="36">
        <v>1.1347437037037039E-3</v>
      </c>
      <c r="AI100" s="36">
        <v>3.6342467267267277E-3</v>
      </c>
      <c r="AJ100" s="36">
        <v>0</v>
      </c>
      <c r="AK100" s="36">
        <v>0</v>
      </c>
      <c r="AL100" s="36">
        <v>0</v>
      </c>
      <c r="AM100" s="36">
        <v>6.6704528528528542E-4</v>
      </c>
      <c r="AN100" s="36">
        <v>1.1347437037037039E-3</v>
      </c>
      <c r="AO100" s="36">
        <v>3.6342467267267277E-3</v>
      </c>
      <c r="AP100" s="36">
        <v>2.1647646999999999E-2</v>
      </c>
      <c r="AQ100" s="36">
        <v>1.1656425E-2</v>
      </c>
      <c r="AR100" s="36">
        <v>3.3304071999999997E-2</v>
      </c>
      <c r="AS100" s="36">
        <v>0</v>
      </c>
      <c r="AT100" s="36">
        <v>0</v>
      </c>
      <c r="AU100" s="36">
        <v>0</v>
      </c>
      <c r="AV100" s="36">
        <v>0</v>
      </c>
      <c r="AW100" s="36">
        <v>0</v>
      </c>
      <c r="AX100" s="36">
        <v>0</v>
      </c>
      <c r="AY100" s="36">
        <v>0</v>
      </c>
      <c r="AZ100" s="36">
        <v>0</v>
      </c>
      <c r="BA100" s="36">
        <v>0</v>
      </c>
      <c r="BB100" s="36">
        <v>0.166455097</v>
      </c>
      <c r="BC100" s="36">
        <v>7.7216706669999997</v>
      </c>
      <c r="BD100" s="36">
        <v>18.769241653000002</v>
      </c>
      <c r="BE100" s="36">
        <v>6.9361100000000005E-3</v>
      </c>
      <c r="BF100" s="36">
        <v>1.3872221428571429E-2</v>
      </c>
      <c r="BG100" s="36">
        <v>2.0057147130000001</v>
      </c>
      <c r="BH100" s="36">
        <v>8.9051797330000007</v>
      </c>
      <c r="BI100" s="36">
        <v>0</v>
      </c>
      <c r="BJ100" s="36">
        <v>0</v>
      </c>
      <c r="BK100" s="36">
        <v>0</v>
      </c>
      <c r="BL100" s="36">
        <v>0</v>
      </c>
    </row>
    <row r="101" spans="1:64" s="37" customFormat="1" x14ac:dyDescent="0.2">
      <c r="A101" s="34">
        <v>98</v>
      </c>
      <c r="B101" s="34" t="s">
        <v>201</v>
      </c>
      <c r="C101" s="34" t="s">
        <v>210</v>
      </c>
      <c r="D101" s="41">
        <v>5.3725877979999996</v>
      </c>
      <c r="E101" s="36">
        <v>28</v>
      </c>
      <c r="F101" s="36">
        <v>0</v>
      </c>
      <c r="G101" s="36">
        <v>4</v>
      </c>
      <c r="H101" s="36">
        <v>24</v>
      </c>
      <c r="I101" s="36">
        <v>0</v>
      </c>
      <c r="J101" s="36">
        <v>0</v>
      </c>
      <c r="K101" s="36">
        <v>0</v>
      </c>
      <c r="L101" s="36">
        <v>0</v>
      </c>
      <c r="M101" s="36">
        <v>0</v>
      </c>
      <c r="N101" s="36">
        <v>0</v>
      </c>
      <c r="O101" s="36">
        <v>0</v>
      </c>
      <c r="P101" s="36">
        <v>0</v>
      </c>
      <c r="Q101" s="36">
        <v>0</v>
      </c>
      <c r="R101" s="36">
        <v>0</v>
      </c>
      <c r="S101" s="36">
        <v>0</v>
      </c>
      <c r="T101" s="36">
        <v>0</v>
      </c>
      <c r="U101" s="36">
        <v>1.7999999999999999E-2</v>
      </c>
      <c r="V101" s="36">
        <v>4.3199999999999995E-2</v>
      </c>
      <c r="W101" s="36">
        <v>1.7999999999999999E-2</v>
      </c>
      <c r="X101" s="36">
        <v>4.3199999999999995E-2</v>
      </c>
      <c r="Y101" s="36">
        <v>6.1199999999999991E-2</v>
      </c>
      <c r="Z101" s="36">
        <v>0</v>
      </c>
      <c r="AA101" s="36">
        <v>0</v>
      </c>
      <c r="AB101" s="36">
        <v>0</v>
      </c>
      <c r="AC101" s="36">
        <v>0</v>
      </c>
      <c r="AD101" s="36">
        <v>0</v>
      </c>
      <c r="AE101" s="36">
        <v>0</v>
      </c>
      <c r="AF101" s="36">
        <v>0</v>
      </c>
      <c r="AG101" s="36">
        <v>1.576135112061191E-3</v>
      </c>
      <c r="AH101" s="36">
        <v>2.681241340058118E-3</v>
      </c>
      <c r="AI101" s="36">
        <v>8.5872188864023515E-3</v>
      </c>
      <c r="AJ101" s="36">
        <v>0</v>
      </c>
      <c r="AK101" s="36">
        <v>0</v>
      </c>
      <c r="AL101" s="36">
        <v>0</v>
      </c>
      <c r="AM101" s="36">
        <v>1.576135112061191E-3</v>
      </c>
      <c r="AN101" s="36">
        <v>2.681241340058118E-3</v>
      </c>
      <c r="AO101" s="36">
        <v>8.5872188864023515E-3</v>
      </c>
      <c r="AP101" s="36">
        <v>3.6319698999999997E-2</v>
      </c>
      <c r="AQ101" s="36">
        <v>1.9556760999999999E-2</v>
      </c>
      <c r="AR101" s="36">
        <v>5.5876459999999996E-2</v>
      </c>
      <c r="AS101" s="36">
        <v>0</v>
      </c>
      <c r="AT101" s="36">
        <v>0</v>
      </c>
      <c r="AU101" s="36">
        <v>0</v>
      </c>
      <c r="AV101" s="36">
        <v>0</v>
      </c>
      <c r="AW101" s="36">
        <v>0</v>
      </c>
      <c r="AX101" s="36">
        <v>0</v>
      </c>
      <c r="AY101" s="36">
        <v>0</v>
      </c>
      <c r="AZ101" s="36">
        <v>0</v>
      </c>
      <c r="BA101" s="36">
        <v>0</v>
      </c>
      <c r="BB101" s="36">
        <v>0.15776785400000001</v>
      </c>
      <c r="BC101" s="36">
        <v>11.359076285</v>
      </c>
      <c r="BD101" s="36">
        <v>21.971430534</v>
      </c>
      <c r="BE101" s="36">
        <v>6.5741157142857149E-3</v>
      </c>
      <c r="BF101" s="36">
        <v>1.3148232857142858E-2</v>
      </c>
      <c r="BG101" s="36">
        <v>1.4940654250000001</v>
      </c>
      <c r="BH101" s="36">
        <v>6.7926918240000003</v>
      </c>
      <c r="BI101" s="36">
        <v>0</v>
      </c>
      <c r="BJ101" s="36">
        <v>0</v>
      </c>
      <c r="BK101" s="36">
        <v>0</v>
      </c>
      <c r="BL101" s="36">
        <v>0</v>
      </c>
    </row>
    <row r="102" spans="1:64" s="37" customFormat="1" x14ac:dyDescent="0.2">
      <c r="A102" s="34">
        <v>99</v>
      </c>
      <c r="B102" s="34" t="s">
        <v>201</v>
      </c>
      <c r="C102" s="34" t="s">
        <v>211</v>
      </c>
      <c r="D102" s="41">
        <v>5.4174835129999996</v>
      </c>
      <c r="E102" s="36">
        <v>7</v>
      </c>
      <c r="F102" s="36">
        <v>3</v>
      </c>
      <c r="G102" s="36">
        <v>3</v>
      </c>
      <c r="H102" s="36">
        <v>1</v>
      </c>
      <c r="I102" s="36">
        <v>5.1307137871635412E-2</v>
      </c>
      <c r="J102" s="36">
        <v>5.3302719620728674</v>
      </c>
      <c r="K102" s="36">
        <v>5.1307137871635412E-2</v>
      </c>
      <c r="L102" s="36">
        <v>0</v>
      </c>
      <c r="M102" s="36">
        <v>2.8994645999445732</v>
      </c>
      <c r="N102" s="36">
        <v>2.4821144999999292</v>
      </c>
      <c r="O102" s="36">
        <v>3.6552768000000006E-2</v>
      </c>
      <c r="P102" s="36">
        <v>6.3744422999999995E-2</v>
      </c>
      <c r="Q102" s="36">
        <v>3.4046296000000004E-2</v>
      </c>
      <c r="R102" s="36">
        <v>2.506472E-3</v>
      </c>
      <c r="S102" s="36">
        <v>6.0475109999999999E-2</v>
      </c>
      <c r="T102" s="36">
        <v>3.2693130000000003E-3</v>
      </c>
      <c r="U102" s="36">
        <v>1.20065</v>
      </c>
      <c r="V102" s="36">
        <v>2.8378999999999999</v>
      </c>
      <c r="W102" s="36">
        <v>1.2885099058716354</v>
      </c>
      <c r="X102" s="36">
        <v>8.2319163850728678</v>
      </c>
      <c r="Y102" s="36">
        <v>9.5204262909445028</v>
      </c>
      <c r="Z102" s="36">
        <v>1.8888933599771927E-2</v>
      </c>
      <c r="AA102" s="36">
        <v>4.0422317903511919E-3</v>
      </c>
      <c r="AB102" s="36">
        <v>4.0422319999999998E-3</v>
      </c>
      <c r="AC102" s="36">
        <v>7.0057517402442242E-4</v>
      </c>
      <c r="AD102" s="36">
        <v>6.8841687586711706E-2</v>
      </c>
      <c r="AE102" s="36">
        <v>0.61957518828040525</v>
      </c>
      <c r="AF102" s="36">
        <v>0.68841687586711686</v>
      </c>
      <c r="AG102" s="36">
        <v>0.13924690730618805</v>
      </c>
      <c r="AH102" s="36">
        <v>0.2368797963369636</v>
      </c>
      <c r="AI102" s="36">
        <v>0.75865556394405909</v>
      </c>
      <c r="AJ102" s="36">
        <v>2.3172196682979258E-4</v>
      </c>
      <c r="AK102" s="36">
        <v>2.8002266777065154E-4</v>
      </c>
      <c r="AL102" s="36">
        <v>7.0035948013844095E-4</v>
      </c>
      <c r="AM102" s="36">
        <v>0.14017920444704227</v>
      </c>
      <c r="AN102" s="36">
        <v>0.30600150659144598</v>
      </c>
      <c r="AO102" s="36">
        <v>1.3789311117046028</v>
      </c>
      <c r="AP102" s="36">
        <v>8.5304512050000003</v>
      </c>
      <c r="AQ102" s="36">
        <v>4.593319879</v>
      </c>
      <c r="AR102" s="36">
        <v>13.123771084000001</v>
      </c>
      <c r="AS102" s="36">
        <v>0</v>
      </c>
      <c r="AT102" s="36">
        <v>3.9661412290000002</v>
      </c>
      <c r="AU102" s="36">
        <v>10.005644653999999</v>
      </c>
      <c r="AV102" s="36">
        <v>2.1484057889999999</v>
      </c>
      <c r="AW102" s="36">
        <v>5.4199242180000002</v>
      </c>
      <c r="AX102" s="36">
        <v>2.03555354</v>
      </c>
      <c r="AY102" s="36">
        <v>5.1352244450000004</v>
      </c>
      <c r="AZ102" s="36">
        <v>0</v>
      </c>
      <c r="BA102" s="36">
        <v>0</v>
      </c>
      <c r="BB102" s="36">
        <v>0.82358437399999995</v>
      </c>
      <c r="BC102" s="36">
        <v>45.707252418000003</v>
      </c>
      <c r="BD102" s="36">
        <v>115.308684013</v>
      </c>
      <c r="BE102" s="36">
        <v>3.4318398571428571E-2</v>
      </c>
      <c r="BF102" s="36">
        <v>6.8636797142857142E-2</v>
      </c>
      <c r="BG102" s="36">
        <v>0</v>
      </c>
      <c r="BH102" s="36">
        <v>19.987278513</v>
      </c>
      <c r="BI102" s="36">
        <v>0</v>
      </c>
      <c r="BJ102" s="36">
        <v>0</v>
      </c>
      <c r="BK102" s="36">
        <v>0</v>
      </c>
      <c r="BL102" s="36">
        <v>0</v>
      </c>
    </row>
    <row r="103" spans="1:64" s="37" customFormat="1" x14ac:dyDescent="0.2">
      <c r="A103" s="34">
        <v>100</v>
      </c>
      <c r="B103" s="34" t="s">
        <v>201</v>
      </c>
      <c r="C103" s="34" t="s">
        <v>212</v>
      </c>
      <c r="D103" s="41">
        <v>5.6325342899999997</v>
      </c>
      <c r="E103" s="36">
        <v>7</v>
      </c>
      <c r="F103" s="36">
        <v>3</v>
      </c>
      <c r="G103" s="36">
        <v>3</v>
      </c>
      <c r="H103" s="36">
        <v>1</v>
      </c>
      <c r="I103" s="36">
        <v>0.7856953211615727</v>
      </c>
      <c r="J103" s="36">
        <v>20.547842489503203</v>
      </c>
      <c r="K103" s="36">
        <v>0.43031832116450608</v>
      </c>
      <c r="L103" s="36">
        <v>0.35537699999706662</v>
      </c>
      <c r="M103" s="36">
        <v>15.332374310665953</v>
      </c>
      <c r="N103" s="36">
        <v>6.0011634999988228</v>
      </c>
      <c r="O103" s="36">
        <v>5.6244330999999995E-2</v>
      </c>
      <c r="P103" s="36">
        <v>9.9721080000000004E-2</v>
      </c>
      <c r="Q103" s="36">
        <v>5.3531259999999997E-2</v>
      </c>
      <c r="R103" s="36">
        <v>2.7130710000000001E-3</v>
      </c>
      <c r="S103" s="36">
        <v>9.6182291000000003E-2</v>
      </c>
      <c r="T103" s="36">
        <v>3.5387890000000001E-3</v>
      </c>
      <c r="U103" s="36">
        <v>6.0400000000000002E-2</v>
      </c>
      <c r="V103" s="36">
        <v>0.14329999999999998</v>
      </c>
      <c r="W103" s="36">
        <v>0.90233965216157275</v>
      </c>
      <c r="X103" s="36">
        <v>20.790863569503202</v>
      </c>
      <c r="Y103" s="36">
        <v>21.693203221664774</v>
      </c>
      <c r="Z103" s="36">
        <v>0.14929474792734299</v>
      </c>
      <c r="AA103" s="36">
        <v>4.0379422182328512E-2</v>
      </c>
      <c r="AB103" s="36">
        <v>4.0379421999999998E-2</v>
      </c>
      <c r="AC103" s="36">
        <v>5.4510488809357714E-3</v>
      </c>
      <c r="AD103" s="36">
        <v>0.27615272302486832</v>
      </c>
      <c r="AE103" s="36">
        <v>2.4853745072238147</v>
      </c>
      <c r="AF103" s="36">
        <v>2.7615272302486829</v>
      </c>
      <c r="AG103" s="36">
        <v>6.7907801219752109E-3</v>
      </c>
      <c r="AH103" s="36">
        <v>1.1552131701750935E-2</v>
      </c>
      <c r="AI103" s="36">
        <v>3.6998043423175288E-2</v>
      </c>
      <c r="AJ103" s="36">
        <v>2.3147605320153032E-3</v>
      </c>
      <c r="AK103" s="36">
        <v>2.797254950106015E-3</v>
      </c>
      <c r="AL103" s="36">
        <v>6.9961622688184963E-3</v>
      </c>
      <c r="AM103" s="36">
        <v>1.4556589534926286E-2</v>
      </c>
      <c r="AN103" s="36">
        <v>0.2905021096767253</v>
      </c>
      <c r="AO103" s="36">
        <v>2.5293687129158084</v>
      </c>
      <c r="AP103" s="36">
        <v>406.842419495</v>
      </c>
      <c r="AQ103" s="36">
        <v>219.06899511200001</v>
      </c>
      <c r="AR103" s="36">
        <v>625.91141460699998</v>
      </c>
      <c r="AS103" s="36">
        <v>33.490484877</v>
      </c>
      <c r="AT103" s="36">
        <v>1728.0010374660001</v>
      </c>
      <c r="AU103" s="36">
        <v>4336.7225849959996</v>
      </c>
      <c r="AV103" s="36">
        <v>911.09347568400005</v>
      </c>
      <c r="AW103" s="36">
        <v>2286.5493523300001</v>
      </c>
      <c r="AX103" s="36">
        <v>870.60034623199999</v>
      </c>
      <c r="AY103" s="36">
        <v>2184.9247206159998</v>
      </c>
      <c r="AZ103" s="36">
        <v>0.26859729857142856</v>
      </c>
      <c r="BA103" s="36">
        <v>0.53719459714285711</v>
      </c>
      <c r="BB103" s="36">
        <v>1.9235923429999999</v>
      </c>
      <c r="BC103" s="36">
        <v>91.484677414000004</v>
      </c>
      <c r="BD103" s="36">
        <v>229.596891508</v>
      </c>
      <c r="BE103" s="36">
        <v>8.0155247142857142E-2</v>
      </c>
      <c r="BF103" s="36">
        <v>0.16031049428571428</v>
      </c>
      <c r="BG103" s="36">
        <v>3.032326131</v>
      </c>
      <c r="BH103" s="36">
        <v>53.692015509000001</v>
      </c>
      <c r="BI103" s="36">
        <v>0.15</v>
      </c>
      <c r="BJ103" s="36">
        <v>0.15</v>
      </c>
      <c r="BK103" s="36">
        <v>0.4800000000000002</v>
      </c>
      <c r="BL103" s="36">
        <v>0.4800000000000002</v>
      </c>
    </row>
    <row r="104" spans="1:64" s="37" customFormat="1" x14ac:dyDescent="0.2">
      <c r="A104" s="34">
        <v>101</v>
      </c>
      <c r="B104" s="34" t="s">
        <v>201</v>
      </c>
      <c r="C104" s="34" t="s">
        <v>213</v>
      </c>
      <c r="D104" s="41">
        <v>5.9081151219999999</v>
      </c>
      <c r="E104" s="36">
        <v>7</v>
      </c>
      <c r="F104" s="36">
        <v>1</v>
      </c>
      <c r="G104" s="36">
        <v>5</v>
      </c>
      <c r="H104" s="36">
        <v>1</v>
      </c>
      <c r="I104" s="36">
        <v>0.82040141003214684</v>
      </c>
      <c r="J104" s="36">
        <v>24.988281700114403</v>
      </c>
      <c r="K104" s="36">
        <v>0.5242409100364136</v>
      </c>
      <c r="L104" s="36">
        <v>0.29616049999573324</v>
      </c>
      <c r="M104" s="36">
        <v>17.122152610149989</v>
      </c>
      <c r="N104" s="36">
        <v>8.6865304999965609</v>
      </c>
      <c r="O104" s="36">
        <v>0.33693623900000003</v>
      </c>
      <c r="P104" s="36">
        <v>0.567241259</v>
      </c>
      <c r="Q104" s="36">
        <v>0.31957595</v>
      </c>
      <c r="R104" s="36">
        <v>1.7360289000000001E-2</v>
      </c>
      <c r="S104" s="36">
        <v>0.54459740300000004</v>
      </c>
      <c r="T104" s="36">
        <v>2.2643856E-2</v>
      </c>
      <c r="U104" s="36">
        <v>6.5450000000000008E-2</v>
      </c>
      <c r="V104" s="36">
        <v>0.1547</v>
      </c>
      <c r="W104" s="36">
        <v>1.2227876490321468</v>
      </c>
      <c r="X104" s="36">
        <v>25.7102229591144</v>
      </c>
      <c r="Y104" s="36">
        <v>26.933010608146546</v>
      </c>
      <c r="Z104" s="36">
        <v>0.14470473524879712</v>
      </c>
      <c r="AA104" s="36">
        <v>4.6127050534527564E-2</v>
      </c>
      <c r="AB104" s="36">
        <v>4.6127051000000002E-2</v>
      </c>
      <c r="AC104" s="36">
        <v>5.3616996115757034E-3</v>
      </c>
      <c r="AD104" s="36">
        <v>0.17570709010151503</v>
      </c>
      <c r="AE104" s="36">
        <v>1.5813638109136352</v>
      </c>
      <c r="AF104" s="36">
        <v>1.7570709010151506</v>
      </c>
      <c r="AG104" s="36">
        <v>7.5323348964139725E-3</v>
      </c>
      <c r="AH104" s="36">
        <v>1.2813627180106531E-2</v>
      </c>
      <c r="AI104" s="36">
        <v>4.1038238401151991E-2</v>
      </c>
      <c r="AJ104" s="36">
        <v>2.6442448095517052E-3</v>
      </c>
      <c r="AK104" s="36">
        <v>3.1954177487617981E-3</v>
      </c>
      <c r="AL104" s="36">
        <v>7.9919998304598446E-3</v>
      </c>
      <c r="AM104" s="36">
        <v>1.5538279317541382E-2</v>
      </c>
      <c r="AN104" s="36">
        <v>0.19171613503038337</v>
      </c>
      <c r="AO104" s="36">
        <v>1.6303940491452471</v>
      </c>
      <c r="AP104" s="36">
        <v>340.83449077099999</v>
      </c>
      <c r="AQ104" s="36">
        <v>183.52626426099999</v>
      </c>
      <c r="AR104" s="36">
        <v>524.36075503200004</v>
      </c>
      <c r="AS104" s="36">
        <v>20.553171523</v>
      </c>
      <c r="AT104" s="36">
        <v>1464.3629776979999</v>
      </c>
      <c r="AU104" s="36">
        <v>3638.6491269849998</v>
      </c>
      <c r="AV104" s="36">
        <v>810.57120071600002</v>
      </c>
      <c r="AW104" s="36">
        <v>2014.1073195399999</v>
      </c>
      <c r="AX104" s="36">
        <v>773.30842130899998</v>
      </c>
      <c r="AY104" s="36">
        <v>1921.516765269</v>
      </c>
      <c r="AZ104" s="36">
        <v>0.13398917000000002</v>
      </c>
      <c r="BA104" s="36">
        <v>0.26797834000000004</v>
      </c>
      <c r="BB104" s="36">
        <v>1.277372137</v>
      </c>
      <c r="BC104" s="36">
        <v>91.147361594000003</v>
      </c>
      <c r="BD104" s="36">
        <v>226.48296408900001</v>
      </c>
      <c r="BE104" s="36">
        <v>5.3227534285714292E-2</v>
      </c>
      <c r="BF104" s="36">
        <v>0.10645507000000001</v>
      </c>
      <c r="BG104" s="36">
        <v>1.196777457</v>
      </c>
      <c r="BH104" s="36">
        <v>29.025121153000001</v>
      </c>
      <c r="BI104" s="36">
        <v>0</v>
      </c>
      <c r="BJ104" s="36">
        <v>0</v>
      </c>
      <c r="BK104" s="36">
        <v>0</v>
      </c>
      <c r="BL104" s="36">
        <v>0</v>
      </c>
    </row>
    <row r="105" spans="1:64" s="37" customFormat="1" x14ac:dyDescent="0.2">
      <c r="A105" s="34">
        <v>102</v>
      </c>
      <c r="B105" s="34" t="s">
        <v>201</v>
      </c>
      <c r="C105" s="34" t="s">
        <v>214</v>
      </c>
      <c r="D105" s="41">
        <v>5.8584711299999999</v>
      </c>
      <c r="E105" s="36">
        <v>0</v>
      </c>
      <c r="F105" s="36" t="s">
        <v>340</v>
      </c>
      <c r="G105" s="36" t="s">
        <v>340</v>
      </c>
      <c r="H105" s="36" t="s">
        <v>340</v>
      </c>
      <c r="I105" s="36">
        <v>1.3362913613655878</v>
      </c>
      <c r="J105" s="36">
        <v>19.768192710647611</v>
      </c>
      <c r="K105" s="36">
        <v>0.76915586135459391</v>
      </c>
      <c r="L105" s="36">
        <v>0.56713550001099378</v>
      </c>
      <c r="M105" s="36">
        <v>16.584703572008305</v>
      </c>
      <c r="N105" s="36">
        <v>4.5197805000048952</v>
      </c>
      <c r="O105" s="36">
        <v>0.36133290900000004</v>
      </c>
      <c r="P105" s="36">
        <v>0.60849810600000009</v>
      </c>
      <c r="Q105" s="36">
        <v>0.34031510600000003</v>
      </c>
      <c r="R105" s="36">
        <v>2.1017803000000002E-2</v>
      </c>
      <c r="S105" s="36">
        <v>0.58108358000000004</v>
      </c>
      <c r="T105" s="36">
        <v>2.7414525999999998E-2</v>
      </c>
      <c r="U105" s="36" t="s">
        <v>340</v>
      </c>
      <c r="V105" s="36" t="s">
        <v>340</v>
      </c>
      <c r="W105" s="36">
        <v>1.6976242703655879</v>
      </c>
      <c r="X105" s="36">
        <v>20.37669081664761</v>
      </c>
      <c r="Y105" s="36">
        <v>22.074315087013197</v>
      </c>
      <c r="Z105" s="36">
        <v>0.18369487986114286</v>
      </c>
      <c r="AA105" s="36">
        <v>8.8048183443497657E-2</v>
      </c>
      <c r="AB105" s="36">
        <v>8.8048183000000002E-2</v>
      </c>
      <c r="AC105" s="36">
        <v>9.7467545093509189E-3</v>
      </c>
      <c r="AD105" s="36">
        <v>0.26368525178404867</v>
      </c>
      <c r="AE105" s="36">
        <v>2.3731672660564378</v>
      </c>
      <c r="AF105" s="36">
        <v>2.6368525178404862</v>
      </c>
      <c r="AG105" s="36" t="s">
        <v>340</v>
      </c>
      <c r="AH105" s="36" t="s">
        <v>340</v>
      </c>
      <c r="AI105" s="36" t="s">
        <v>340</v>
      </c>
      <c r="AJ105" s="36">
        <v>5.0473843473104688E-3</v>
      </c>
      <c r="AK105" s="36">
        <v>6.0994735324490356E-3</v>
      </c>
      <c r="AL105" s="36">
        <v>1.5255279675440282E-2</v>
      </c>
      <c r="AM105" s="36">
        <v>1.4794138856661388E-2</v>
      </c>
      <c r="AN105" s="36">
        <v>0.26978472531649772</v>
      </c>
      <c r="AO105" s="36">
        <v>2.3884225457318782</v>
      </c>
      <c r="AP105" s="36">
        <v>471.86623816100001</v>
      </c>
      <c r="AQ105" s="36">
        <v>254.081820548</v>
      </c>
      <c r="AR105" s="36">
        <v>725.94805870899995</v>
      </c>
      <c r="AS105" s="36">
        <v>49.739284849000001</v>
      </c>
      <c r="AT105" s="36">
        <v>1323.7082571609999</v>
      </c>
      <c r="AU105" s="36">
        <v>3570.0010572320002</v>
      </c>
      <c r="AV105" s="36">
        <v>786.96941168000001</v>
      </c>
      <c r="AW105" s="36">
        <v>2122.4326557670001</v>
      </c>
      <c r="AX105" s="36">
        <v>764.75750511499996</v>
      </c>
      <c r="AY105" s="36">
        <v>2062.5278168479999</v>
      </c>
      <c r="AZ105" s="36">
        <v>0.25160815714285717</v>
      </c>
      <c r="BA105" s="36">
        <v>0.50321631571428571</v>
      </c>
      <c r="BB105" s="36">
        <v>1.033721761</v>
      </c>
      <c r="BC105" s="36">
        <v>84.093109752999993</v>
      </c>
      <c r="BD105" s="36">
        <v>226.79656872999999</v>
      </c>
      <c r="BE105" s="36">
        <v>4.3074730000000006E-2</v>
      </c>
      <c r="BF105" s="36">
        <v>8.6149461428571439E-2</v>
      </c>
      <c r="BG105" s="36">
        <v>1.3457783059999999</v>
      </c>
      <c r="BH105" s="36">
        <v>34.370930874000003</v>
      </c>
      <c r="BI105" s="36">
        <v>0.51000000000000023</v>
      </c>
      <c r="BJ105" s="36">
        <v>0.51000000000000023</v>
      </c>
      <c r="BK105" s="36">
        <v>0.09</v>
      </c>
      <c r="BL105" s="36">
        <v>0.09</v>
      </c>
    </row>
    <row r="106" spans="1:64" s="37" customFormat="1" x14ac:dyDescent="0.2">
      <c r="A106" s="34">
        <v>103</v>
      </c>
      <c r="B106" s="34" t="s">
        <v>201</v>
      </c>
      <c r="C106" s="34" t="s">
        <v>215</v>
      </c>
      <c r="D106" s="41">
        <v>5.3197678740000001</v>
      </c>
      <c r="E106" s="36">
        <v>17</v>
      </c>
      <c r="F106" s="36">
        <v>0</v>
      </c>
      <c r="G106" s="36">
        <v>0</v>
      </c>
      <c r="H106" s="36">
        <v>17</v>
      </c>
      <c r="I106" s="36">
        <v>2.0283722503778416E-5</v>
      </c>
      <c r="J106" s="36">
        <v>8.1800873426068774E-2</v>
      </c>
      <c r="K106" s="36">
        <v>2.0283722503778416E-5</v>
      </c>
      <c r="L106" s="36">
        <v>0</v>
      </c>
      <c r="M106" s="36">
        <v>4.4861571485722432E-3</v>
      </c>
      <c r="N106" s="36">
        <v>7.7335000000000306E-2</v>
      </c>
      <c r="O106" s="36">
        <v>0</v>
      </c>
      <c r="P106" s="36">
        <v>0</v>
      </c>
      <c r="Q106" s="36">
        <v>0</v>
      </c>
      <c r="R106" s="36">
        <v>0</v>
      </c>
      <c r="S106" s="36">
        <v>0</v>
      </c>
      <c r="T106" s="36">
        <v>0</v>
      </c>
      <c r="U106" s="36">
        <v>0</v>
      </c>
      <c r="V106" s="36">
        <v>0</v>
      </c>
      <c r="W106" s="36">
        <v>2.0283722503778416E-5</v>
      </c>
      <c r="X106" s="36">
        <v>8.1800873426068774E-2</v>
      </c>
      <c r="Y106" s="36">
        <v>8.1821157148572549E-2</v>
      </c>
      <c r="Z106" s="36">
        <v>2.5473626259273276E-5</v>
      </c>
      <c r="AA106" s="36">
        <v>5.4513560194844806E-6</v>
      </c>
      <c r="AB106" s="36">
        <v>5.4513599999999998E-6</v>
      </c>
      <c r="AC106" s="36">
        <v>9.1296486771294347E-8</v>
      </c>
      <c r="AD106" s="36">
        <v>6.0244074473544983E-4</v>
      </c>
      <c r="AE106" s="36">
        <v>5.4219667026190483E-3</v>
      </c>
      <c r="AF106" s="36">
        <v>6.0244074473544979E-3</v>
      </c>
      <c r="AG106" s="36">
        <v>0</v>
      </c>
      <c r="AH106" s="36">
        <v>0</v>
      </c>
      <c r="AI106" s="36">
        <v>0</v>
      </c>
      <c r="AJ106" s="36">
        <v>3.1250058410343943E-7</v>
      </c>
      <c r="AK106" s="36">
        <v>3.7763898019169085E-7</v>
      </c>
      <c r="AL106" s="36">
        <v>9.4450582144901424E-7</v>
      </c>
      <c r="AM106" s="36">
        <v>4.037970708747338E-7</v>
      </c>
      <c r="AN106" s="36">
        <v>6.0281838371564148E-4</v>
      </c>
      <c r="AO106" s="36">
        <v>5.4229112084404974E-3</v>
      </c>
      <c r="AP106" s="36">
        <v>8.9563816000000004E-2</v>
      </c>
      <c r="AQ106" s="36">
        <v>4.8226669999999999E-2</v>
      </c>
      <c r="AR106" s="36">
        <v>0.13779048599999999</v>
      </c>
      <c r="AS106" s="36">
        <v>1.4315273999999999E-2</v>
      </c>
      <c r="AT106" s="36">
        <v>1.0544243E-2</v>
      </c>
      <c r="AU106" s="36">
        <v>2.252755E-2</v>
      </c>
      <c r="AV106" s="36">
        <v>3.8522806999999999E-2</v>
      </c>
      <c r="AW106" s="36">
        <v>8.2303149000000006E-2</v>
      </c>
      <c r="AX106" s="36">
        <v>3.4495043000000003E-2</v>
      </c>
      <c r="AY106" s="36">
        <v>7.369792E-2</v>
      </c>
      <c r="AZ106" s="36">
        <v>7.7875714285714285E-5</v>
      </c>
      <c r="BA106" s="36">
        <v>1.5575142857142857E-4</v>
      </c>
      <c r="BB106" s="36">
        <v>0.179922476</v>
      </c>
      <c r="BC106" s="36">
        <v>8.522963464</v>
      </c>
      <c r="BD106" s="36">
        <v>18.209128346</v>
      </c>
      <c r="BE106" s="36">
        <v>7.4972900000000002E-3</v>
      </c>
      <c r="BF106" s="36">
        <v>1.499458E-2</v>
      </c>
      <c r="BG106" s="36">
        <v>1.432833961</v>
      </c>
      <c r="BH106" s="36">
        <v>8.7372975539999995</v>
      </c>
      <c r="BI106" s="36">
        <v>0</v>
      </c>
      <c r="BJ106" s="36">
        <v>0</v>
      </c>
      <c r="BK106" s="36">
        <v>0</v>
      </c>
      <c r="BL106" s="36">
        <v>0</v>
      </c>
    </row>
    <row r="107" spans="1:64" s="37" customFormat="1" x14ac:dyDescent="0.2">
      <c r="A107" s="34">
        <v>104</v>
      </c>
      <c r="B107" s="34" t="s">
        <v>201</v>
      </c>
      <c r="C107" s="34" t="s">
        <v>216</v>
      </c>
      <c r="D107" s="41">
        <v>4.7332132839999996</v>
      </c>
      <c r="E107" s="36">
        <v>5</v>
      </c>
      <c r="F107" s="36">
        <v>0</v>
      </c>
      <c r="G107" s="36">
        <v>0</v>
      </c>
      <c r="H107" s="36">
        <v>5</v>
      </c>
      <c r="I107" s="36">
        <v>0</v>
      </c>
      <c r="J107" s="36">
        <v>0</v>
      </c>
      <c r="K107" s="36">
        <v>0</v>
      </c>
      <c r="L107" s="36">
        <v>0</v>
      </c>
      <c r="M107" s="36">
        <v>0</v>
      </c>
      <c r="N107" s="36">
        <v>0</v>
      </c>
      <c r="O107" s="36">
        <v>0</v>
      </c>
      <c r="P107" s="36">
        <v>0</v>
      </c>
      <c r="Q107" s="36">
        <v>0</v>
      </c>
      <c r="R107" s="36">
        <v>0</v>
      </c>
      <c r="S107" s="36">
        <v>0</v>
      </c>
      <c r="T107" s="36">
        <v>0</v>
      </c>
      <c r="U107" s="36">
        <v>0</v>
      </c>
      <c r="V107" s="36">
        <v>0</v>
      </c>
      <c r="W107" s="36">
        <v>0</v>
      </c>
      <c r="X107" s="36">
        <v>0</v>
      </c>
      <c r="Y107" s="36">
        <v>0</v>
      </c>
      <c r="Z107" s="36">
        <v>0</v>
      </c>
      <c r="AA107" s="36">
        <v>0</v>
      </c>
      <c r="AB107" s="36">
        <v>0</v>
      </c>
      <c r="AC107" s="36">
        <v>0</v>
      </c>
      <c r="AD107" s="36">
        <v>0</v>
      </c>
      <c r="AE107" s="36">
        <v>0</v>
      </c>
      <c r="AF107" s="36">
        <v>0</v>
      </c>
      <c r="AG107" s="36">
        <v>0</v>
      </c>
      <c r="AH107" s="36">
        <v>0</v>
      </c>
      <c r="AI107" s="36">
        <v>0</v>
      </c>
      <c r="AJ107" s="36">
        <v>0</v>
      </c>
      <c r="AK107" s="36">
        <v>0</v>
      </c>
      <c r="AL107" s="36">
        <v>0</v>
      </c>
      <c r="AM107" s="36">
        <v>0</v>
      </c>
      <c r="AN107" s="36">
        <v>0</v>
      </c>
      <c r="AO107" s="36">
        <v>0</v>
      </c>
      <c r="AP107" s="36">
        <v>0</v>
      </c>
      <c r="AQ107" s="36">
        <v>0</v>
      </c>
      <c r="AR107" s="36">
        <v>0</v>
      </c>
      <c r="AS107" s="36">
        <v>0</v>
      </c>
      <c r="AT107" s="36">
        <v>0</v>
      </c>
      <c r="AU107" s="36">
        <v>0</v>
      </c>
      <c r="AV107" s="36">
        <v>0</v>
      </c>
      <c r="AW107" s="36">
        <v>0</v>
      </c>
      <c r="AX107" s="36">
        <v>0</v>
      </c>
      <c r="AY107" s="36">
        <v>0</v>
      </c>
      <c r="AZ107" s="36">
        <v>0</v>
      </c>
      <c r="BA107" s="36">
        <v>0</v>
      </c>
      <c r="BB107" s="36">
        <v>0.13232854699999999</v>
      </c>
      <c r="BC107" s="36">
        <v>4.9389713989999997</v>
      </c>
      <c r="BD107" s="36">
        <v>8.6711916000000002</v>
      </c>
      <c r="BE107" s="36">
        <v>5.5140714285714289E-3</v>
      </c>
      <c r="BF107" s="36">
        <v>1.1028144285714286E-2</v>
      </c>
      <c r="BG107" s="36">
        <v>0.93577183600000002</v>
      </c>
      <c r="BH107" s="36">
        <v>2.098086028</v>
      </c>
      <c r="BI107" s="36">
        <v>0</v>
      </c>
      <c r="BJ107" s="36">
        <v>0</v>
      </c>
      <c r="BK107" s="36">
        <v>0</v>
      </c>
      <c r="BL107" s="36">
        <v>0</v>
      </c>
    </row>
    <row r="108" spans="1:64" s="37" customFormat="1" x14ac:dyDescent="0.2">
      <c r="A108" s="34">
        <v>105</v>
      </c>
      <c r="B108" s="34" t="s">
        <v>201</v>
      </c>
      <c r="C108" s="34" t="s">
        <v>217</v>
      </c>
      <c r="D108" s="41">
        <v>5.3603178160000002</v>
      </c>
      <c r="E108" s="36">
        <v>0</v>
      </c>
      <c r="F108" s="36" t="s">
        <v>340</v>
      </c>
      <c r="G108" s="36" t="s">
        <v>340</v>
      </c>
      <c r="H108" s="36" t="s">
        <v>340</v>
      </c>
      <c r="I108" s="36">
        <v>1.7029500721423172E-3</v>
      </c>
      <c r="J108" s="36">
        <v>0.25430441930700459</v>
      </c>
      <c r="K108" s="36">
        <v>1.7029500721423172E-3</v>
      </c>
      <c r="L108" s="36">
        <v>0</v>
      </c>
      <c r="M108" s="36">
        <v>0.11666336937914804</v>
      </c>
      <c r="N108" s="36">
        <v>0.13934399999999889</v>
      </c>
      <c r="O108" s="36">
        <v>6.3844280000000002E-3</v>
      </c>
      <c r="P108" s="36">
        <v>9.9641599999999997E-3</v>
      </c>
      <c r="Q108" s="36">
        <v>5.8019580000000003E-3</v>
      </c>
      <c r="R108" s="36">
        <v>5.8246999999999997E-4</v>
      </c>
      <c r="S108" s="36">
        <v>9.204416E-3</v>
      </c>
      <c r="T108" s="36">
        <v>7.5974399999999991E-4</v>
      </c>
      <c r="U108" s="36" t="s">
        <v>340</v>
      </c>
      <c r="V108" s="36" t="s">
        <v>340</v>
      </c>
      <c r="W108" s="36">
        <v>8.0873780721423174E-3</v>
      </c>
      <c r="X108" s="36">
        <v>0.26426857930700459</v>
      </c>
      <c r="Y108" s="36">
        <v>0.27235595737914692</v>
      </c>
      <c r="Z108" s="36">
        <v>9.0773590484143963E-4</v>
      </c>
      <c r="AA108" s="36">
        <v>1.9425548363606805E-4</v>
      </c>
      <c r="AB108" s="36">
        <v>1.94255E-4</v>
      </c>
      <c r="AC108" s="36">
        <v>1.0030964792699881E-5</v>
      </c>
      <c r="AD108" s="36">
        <v>7.7632749875413602E-4</v>
      </c>
      <c r="AE108" s="36">
        <v>6.9869474887872245E-3</v>
      </c>
      <c r="AF108" s="36">
        <v>7.76327498754136E-3</v>
      </c>
      <c r="AG108" s="36" t="s">
        <v>340</v>
      </c>
      <c r="AH108" s="36" t="s">
        <v>340</v>
      </c>
      <c r="AI108" s="36" t="s">
        <v>340</v>
      </c>
      <c r="AJ108" s="36">
        <v>1.1135716768845595E-5</v>
      </c>
      <c r="AK108" s="36">
        <v>1.3456873165070166E-5</v>
      </c>
      <c r="AL108" s="36">
        <v>3.3656734896535598E-5</v>
      </c>
      <c r="AM108" s="36">
        <v>2.1166681561545476E-5</v>
      </c>
      <c r="AN108" s="36">
        <v>7.8978437191920623E-4</v>
      </c>
      <c r="AO108" s="36">
        <v>7.0206042236837605E-3</v>
      </c>
      <c r="AP108" s="36">
        <v>15.180922023000001</v>
      </c>
      <c r="AQ108" s="36">
        <v>8.1743426279999998</v>
      </c>
      <c r="AR108" s="36">
        <v>23.355264650999999</v>
      </c>
      <c r="AS108" s="36">
        <v>1.434711165</v>
      </c>
      <c r="AT108" s="36">
        <v>15.947167255</v>
      </c>
      <c r="AU108" s="36">
        <v>37.013794337999997</v>
      </c>
      <c r="AV108" s="36">
        <v>12.318438519000001</v>
      </c>
      <c r="AW108" s="36">
        <v>28.591419567999999</v>
      </c>
      <c r="AX108" s="36">
        <v>11.465627194</v>
      </c>
      <c r="AY108" s="36">
        <v>26.612022067000002</v>
      </c>
      <c r="AZ108" s="36">
        <v>1.3364955714285715E-2</v>
      </c>
      <c r="BA108" s="36">
        <v>2.6729912857142858E-2</v>
      </c>
      <c r="BB108" s="36">
        <v>0.191150289</v>
      </c>
      <c r="BC108" s="36">
        <v>9.8721463870000008</v>
      </c>
      <c r="BD108" s="36">
        <v>22.913511234000001</v>
      </c>
      <c r="BE108" s="36">
        <v>7.9651471428571433E-3</v>
      </c>
      <c r="BF108" s="36">
        <v>1.5930295714285714E-2</v>
      </c>
      <c r="BG108" s="36">
        <v>2.8990106359999999</v>
      </c>
      <c r="BH108" s="36">
        <v>16.321828485000001</v>
      </c>
      <c r="BI108" s="36">
        <v>0</v>
      </c>
      <c r="BJ108" s="36">
        <v>0</v>
      </c>
      <c r="BK108" s="36">
        <v>0</v>
      </c>
      <c r="BL108" s="36">
        <v>0</v>
      </c>
    </row>
    <row r="109" spans="1:64" s="37" customFormat="1" x14ac:dyDescent="0.2">
      <c r="A109" s="34">
        <v>106</v>
      </c>
      <c r="B109" s="34" t="s">
        <v>201</v>
      </c>
      <c r="C109" s="34" t="s">
        <v>218</v>
      </c>
      <c r="D109" s="41">
        <v>5.2277606839999997</v>
      </c>
      <c r="E109" s="36">
        <v>0</v>
      </c>
      <c r="F109" s="36" t="s">
        <v>340</v>
      </c>
      <c r="G109" s="36" t="s">
        <v>340</v>
      </c>
      <c r="H109" s="36" t="s">
        <v>340</v>
      </c>
      <c r="I109" s="36">
        <v>5.9248930663338716E-4</v>
      </c>
      <c r="J109" s="36">
        <v>0.3030373848540352</v>
      </c>
      <c r="K109" s="36">
        <v>5.9248930663338716E-4</v>
      </c>
      <c r="L109" s="36">
        <v>0</v>
      </c>
      <c r="M109" s="36">
        <v>7.1849874160656024E-2</v>
      </c>
      <c r="N109" s="36">
        <v>0.23178000000001259</v>
      </c>
      <c r="O109" s="36">
        <v>5.4129589999999993E-3</v>
      </c>
      <c r="P109" s="36">
        <v>9.1243639999999994E-3</v>
      </c>
      <c r="Q109" s="36">
        <v>4.8255729999999997E-3</v>
      </c>
      <c r="R109" s="36">
        <v>5.8738599999999996E-4</v>
      </c>
      <c r="S109" s="36">
        <v>8.3582090000000001E-3</v>
      </c>
      <c r="T109" s="36">
        <v>7.6615499999999992E-4</v>
      </c>
      <c r="U109" s="36" t="s">
        <v>340</v>
      </c>
      <c r="V109" s="36" t="s">
        <v>340</v>
      </c>
      <c r="W109" s="36">
        <v>6.0054483066333863E-3</v>
      </c>
      <c r="X109" s="36">
        <v>0.31216174885403519</v>
      </c>
      <c r="Y109" s="36">
        <v>0.3181671971606686</v>
      </c>
      <c r="Z109" s="36">
        <v>4.4884874954463909E-4</v>
      </c>
      <c r="AA109" s="36">
        <v>9.6053632402552753E-5</v>
      </c>
      <c r="AB109" s="36">
        <v>9.6053599999999998E-5</v>
      </c>
      <c r="AC109" s="36">
        <v>7.2545411838490215E-6</v>
      </c>
      <c r="AD109" s="36">
        <v>5.3746582360782664E-3</v>
      </c>
      <c r="AE109" s="36">
        <v>4.8371924124704382E-2</v>
      </c>
      <c r="AF109" s="36">
        <v>5.3746582360782662E-2</v>
      </c>
      <c r="AG109" s="36" t="s">
        <v>340</v>
      </c>
      <c r="AH109" s="36" t="s">
        <v>340</v>
      </c>
      <c r="AI109" s="36" t="s">
        <v>340</v>
      </c>
      <c r="AJ109" s="36">
        <v>5.5062967966229918E-6</v>
      </c>
      <c r="AK109" s="36">
        <v>6.6540429448322244E-6</v>
      </c>
      <c r="AL109" s="36">
        <v>1.664230290627202E-5</v>
      </c>
      <c r="AM109" s="36">
        <v>1.2760837980472013E-5</v>
      </c>
      <c r="AN109" s="36">
        <v>5.381312279023099E-3</v>
      </c>
      <c r="AO109" s="36">
        <v>4.8388566427610656E-2</v>
      </c>
      <c r="AP109" s="36">
        <v>2.6871161990000001</v>
      </c>
      <c r="AQ109" s="36">
        <v>1.4469087220000001</v>
      </c>
      <c r="AR109" s="36">
        <v>4.134024921</v>
      </c>
      <c r="AS109" s="36">
        <v>0.21782548400000001</v>
      </c>
      <c r="AT109" s="36">
        <v>8.5703910360000002</v>
      </c>
      <c r="AU109" s="36">
        <v>21.87893742</v>
      </c>
      <c r="AV109" s="36">
        <v>10.582762238000001</v>
      </c>
      <c r="AW109" s="36">
        <v>27.016222687999999</v>
      </c>
      <c r="AX109" s="36">
        <v>9.7197264850000007</v>
      </c>
      <c r="AY109" s="36">
        <v>24.813020389999998</v>
      </c>
      <c r="AZ109" s="36">
        <v>1.7163214285714288E-3</v>
      </c>
      <c r="BA109" s="36">
        <v>3.4326428571428576E-3</v>
      </c>
      <c r="BB109" s="36">
        <v>0.39686165699999998</v>
      </c>
      <c r="BC109" s="36">
        <v>18.008816391</v>
      </c>
      <c r="BD109" s="36">
        <v>45.973837736</v>
      </c>
      <c r="BE109" s="36">
        <v>1.6537050000000001E-2</v>
      </c>
      <c r="BF109" s="36">
        <v>3.307410142857143E-2</v>
      </c>
      <c r="BG109" s="36">
        <v>0.77902240899999997</v>
      </c>
      <c r="BH109" s="36">
        <v>19.300061403000001</v>
      </c>
      <c r="BI109" s="36">
        <v>0</v>
      </c>
      <c r="BJ109" s="36">
        <v>0</v>
      </c>
      <c r="BK109" s="36">
        <v>0</v>
      </c>
      <c r="BL109" s="36">
        <v>0</v>
      </c>
    </row>
    <row r="110" spans="1:64" s="37" customFormat="1" x14ac:dyDescent="0.2">
      <c r="A110" s="34">
        <v>107</v>
      </c>
      <c r="B110" s="34" t="s">
        <v>201</v>
      </c>
      <c r="C110" s="34" t="s">
        <v>219</v>
      </c>
      <c r="D110" s="41">
        <v>4.1431847040000003</v>
      </c>
      <c r="E110" s="36">
        <v>1</v>
      </c>
      <c r="F110" s="36">
        <v>0</v>
      </c>
      <c r="G110" s="36">
        <v>0</v>
      </c>
      <c r="H110" s="36">
        <v>1</v>
      </c>
      <c r="I110" s="36">
        <v>0</v>
      </c>
      <c r="J110" s="36">
        <v>0</v>
      </c>
      <c r="K110" s="36">
        <v>0</v>
      </c>
      <c r="L110" s="36">
        <v>0</v>
      </c>
      <c r="M110" s="36">
        <v>0</v>
      </c>
      <c r="N110" s="36">
        <v>0</v>
      </c>
      <c r="O110" s="36">
        <v>0</v>
      </c>
      <c r="P110" s="36">
        <v>0</v>
      </c>
      <c r="Q110" s="36">
        <v>0</v>
      </c>
      <c r="R110" s="36">
        <v>0</v>
      </c>
      <c r="S110" s="36">
        <v>0</v>
      </c>
      <c r="T110" s="36">
        <v>0</v>
      </c>
      <c r="U110" s="36">
        <v>0</v>
      </c>
      <c r="V110" s="36">
        <v>0</v>
      </c>
      <c r="W110" s="36">
        <v>0</v>
      </c>
      <c r="X110" s="36">
        <v>0</v>
      </c>
      <c r="Y110" s="36">
        <v>0</v>
      </c>
      <c r="Z110" s="36">
        <v>0</v>
      </c>
      <c r="AA110" s="36">
        <v>0</v>
      </c>
      <c r="AB110" s="36">
        <v>0</v>
      </c>
      <c r="AC110" s="36">
        <v>0</v>
      </c>
      <c r="AD110" s="36">
        <v>0</v>
      </c>
      <c r="AE110" s="36">
        <v>0</v>
      </c>
      <c r="AF110" s="36">
        <v>0</v>
      </c>
      <c r="AG110" s="36">
        <v>0</v>
      </c>
      <c r="AH110" s="36">
        <v>0</v>
      </c>
      <c r="AI110" s="36">
        <v>0</v>
      </c>
      <c r="AJ110" s="36">
        <v>0</v>
      </c>
      <c r="AK110" s="36">
        <v>0</v>
      </c>
      <c r="AL110" s="36">
        <v>0</v>
      </c>
      <c r="AM110" s="36">
        <v>0</v>
      </c>
      <c r="AN110" s="36">
        <v>0</v>
      </c>
      <c r="AO110" s="36">
        <v>0</v>
      </c>
      <c r="AP110" s="36">
        <v>0</v>
      </c>
      <c r="AQ110" s="36">
        <v>0</v>
      </c>
      <c r="AR110" s="36">
        <v>0</v>
      </c>
      <c r="AS110" s="36">
        <v>0</v>
      </c>
      <c r="AT110" s="36">
        <v>0</v>
      </c>
      <c r="AU110" s="36">
        <v>0</v>
      </c>
      <c r="AV110" s="36">
        <v>0</v>
      </c>
      <c r="AW110" s="36">
        <v>0</v>
      </c>
      <c r="AX110" s="36">
        <v>0</v>
      </c>
      <c r="AY110" s="36">
        <v>0</v>
      </c>
      <c r="AZ110" s="36">
        <v>0</v>
      </c>
      <c r="BA110" s="36">
        <v>0</v>
      </c>
      <c r="BB110" s="36">
        <v>0</v>
      </c>
      <c r="BC110" s="36">
        <v>0</v>
      </c>
      <c r="BD110" s="36">
        <v>0</v>
      </c>
      <c r="BE110" s="36">
        <v>0</v>
      </c>
      <c r="BF110" s="36">
        <v>0</v>
      </c>
      <c r="BG110" s="36">
        <v>0</v>
      </c>
      <c r="BH110" s="36">
        <v>0</v>
      </c>
      <c r="BI110" s="36">
        <v>0</v>
      </c>
      <c r="BJ110" s="36">
        <v>0</v>
      </c>
      <c r="BK110" s="36">
        <v>0</v>
      </c>
      <c r="BL110" s="36">
        <v>0</v>
      </c>
    </row>
    <row r="111" spans="1:64" s="37" customFormat="1" x14ac:dyDescent="0.2">
      <c r="A111" s="34">
        <v>108</v>
      </c>
      <c r="B111" s="34" t="s">
        <v>201</v>
      </c>
      <c r="C111" s="34" t="s">
        <v>220</v>
      </c>
      <c r="D111" s="41">
        <v>4.5737361410000004</v>
      </c>
      <c r="E111" s="36">
        <v>0</v>
      </c>
      <c r="F111" s="36" t="s">
        <v>340</v>
      </c>
      <c r="G111" s="36" t="s">
        <v>340</v>
      </c>
      <c r="H111" s="36" t="s">
        <v>340</v>
      </c>
      <c r="I111" s="36">
        <v>0</v>
      </c>
      <c r="J111" s="36">
        <v>0</v>
      </c>
      <c r="K111" s="36">
        <v>0</v>
      </c>
      <c r="L111" s="36">
        <v>0</v>
      </c>
      <c r="M111" s="36">
        <v>0</v>
      </c>
      <c r="N111" s="36">
        <v>0</v>
      </c>
      <c r="O111" s="36">
        <v>0</v>
      </c>
      <c r="P111" s="36">
        <v>0</v>
      </c>
      <c r="Q111" s="36">
        <v>0</v>
      </c>
      <c r="R111" s="36">
        <v>0</v>
      </c>
      <c r="S111" s="36">
        <v>0</v>
      </c>
      <c r="T111" s="36">
        <v>0</v>
      </c>
      <c r="U111" s="36" t="s">
        <v>340</v>
      </c>
      <c r="V111" s="36" t="s">
        <v>340</v>
      </c>
      <c r="W111" s="36">
        <v>0</v>
      </c>
      <c r="X111" s="36">
        <v>0</v>
      </c>
      <c r="Y111" s="36">
        <v>0</v>
      </c>
      <c r="Z111" s="36">
        <v>0</v>
      </c>
      <c r="AA111" s="36">
        <v>0</v>
      </c>
      <c r="AB111" s="36">
        <v>0</v>
      </c>
      <c r="AC111" s="36">
        <v>0</v>
      </c>
      <c r="AD111" s="36">
        <v>0</v>
      </c>
      <c r="AE111" s="36">
        <v>0</v>
      </c>
      <c r="AF111" s="36">
        <v>0</v>
      </c>
      <c r="AG111" s="36" t="s">
        <v>340</v>
      </c>
      <c r="AH111" s="36" t="s">
        <v>340</v>
      </c>
      <c r="AI111" s="36" t="s">
        <v>340</v>
      </c>
      <c r="AJ111" s="36">
        <v>0</v>
      </c>
      <c r="AK111" s="36">
        <v>0</v>
      </c>
      <c r="AL111" s="36">
        <v>0</v>
      </c>
      <c r="AM111" s="36">
        <v>0</v>
      </c>
      <c r="AN111" s="36">
        <v>0</v>
      </c>
      <c r="AO111" s="36">
        <v>0</v>
      </c>
      <c r="AP111" s="36">
        <v>0</v>
      </c>
      <c r="AQ111" s="36">
        <v>0</v>
      </c>
      <c r="AR111" s="36">
        <v>0</v>
      </c>
      <c r="AS111" s="36">
        <v>0</v>
      </c>
      <c r="AT111" s="36">
        <v>0</v>
      </c>
      <c r="AU111" s="36">
        <v>0</v>
      </c>
      <c r="AV111" s="36">
        <v>0</v>
      </c>
      <c r="AW111" s="36">
        <v>0</v>
      </c>
      <c r="AX111" s="36">
        <v>0</v>
      </c>
      <c r="AY111" s="36">
        <v>0</v>
      </c>
      <c r="AZ111" s="36">
        <v>0</v>
      </c>
      <c r="BA111" s="36">
        <v>0</v>
      </c>
      <c r="BB111" s="36">
        <v>0</v>
      </c>
      <c r="BC111" s="36">
        <v>0</v>
      </c>
      <c r="BD111" s="36">
        <v>0</v>
      </c>
      <c r="BE111" s="36">
        <v>0</v>
      </c>
      <c r="BF111" s="36">
        <v>0</v>
      </c>
      <c r="BG111" s="36">
        <v>1.226526E-2</v>
      </c>
      <c r="BH111" s="36">
        <v>4.2814619999999998E-3</v>
      </c>
      <c r="BI111" s="36">
        <v>0</v>
      </c>
      <c r="BJ111" s="36">
        <v>0</v>
      </c>
      <c r="BK111" s="36">
        <v>0</v>
      </c>
      <c r="BL111" s="36">
        <v>0</v>
      </c>
    </row>
    <row r="112" spans="1:64" s="37" customFormat="1" x14ac:dyDescent="0.2">
      <c r="A112" s="34">
        <v>109</v>
      </c>
      <c r="B112" s="34" t="s">
        <v>201</v>
      </c>
      <c r="C112" s="34" t="s">
        <v>221</v>
      </c>
      <c r="D112" s="41">
        <v>3.978618864</v>
      </c>
      <c r="E112" s="36">
        <v>0</v>
      </c>
      <c r="F112" s="36" t="s">
        <v>340</v>
      </c>
      <c r="G112" s="36" t="s">
        <v>340</v>
      </c>
      <c r="H112" s="36" t="s">
        <v>340</v>
      </c>
      <c r="I112" s="36">
        <v>0</v>
      </c>
      <c r="J112" s="36">
        <v>0</v>
      </c>
      <c r="K112" s="36">
        <v>0</v>
      </c>
      <c r="L112" s="36">
        <v>0</v>
      </c>
      <c r="M112" s="36">
        <v>0</v>
      </c>
      <c r="N112" s="36">
        <v>0</v>
      </c>
      <c r="O112" s="36">
        <v>0</v>
      </c>
      <c r="P112" s="36">
        <v>0</v>
      </c>
      <c r="Q112" s="36">
        <v>0</v>
      </c>
      <c r="R112" s="36">
        <v>0</v>
      </c>
      <c r="S112" s="36">
        <v>0</v>
      </c>
      <c r="T112" s="36">
        <v>0</v>
      </c>
      <c r="U112" s="36" t="s">
        <v>340</v>
      </c>
      <c r="V112" s="36" t="s">
        <v>340</v>
      </c>
      <c r="W112" s="36">
        <v>0</v>
      </c>
      <c r="X112" s="36">
        <v>0</v>
      </c>
      <c r="Y112" s="36">
        <v>0</v>
      </c>
      <c r="Z112" s="36">
        <v>0</v>
      </c>
      <c r="AA112" s="36">
        <v>0</v>
      </c>
      <c r="AB112" s="36">
        <v>0</v>
      </c>
      <c r="AC112" s="36">
        <v>0</v>
      </c>
      <c r="AD112" s="36">
        <v>0</v>
      </c>
      <c r="AE112" s="36">
        <v>0</v>
      </c>
      <c r="AF112" s="36">
        <v>0</v>
      </c>
      <c r="AG112" s="36" t="s">
        <v>340</v>
      </c>
      <c r="AH112" s="36" t="s">
        <v>340</v>
      </c>
      <c r="AI112" s="36" t="s">
        <v>340</v>
      </c>
      <c r="AJ112" s="36">
        <v>0</v>
      </c>
      <c r="AK112" s="36">
        <v>0</v>
      </c>
      <c r="AL112" s="36">
        <v>0</v>
      </c>
      <c r="AM112" s="36">
        <v>0</v>
      </c>
      <c r="AN112" s="36">
        <v>0</v>
      </c>
      <c r="AO112" s="36">
        <v>0</v>
      </c>
      <c r="AP112" s="36">
        <v>0</v>
      </c>
      <c r="AQ112" s="36">
        <v>0</v>
      </c>
      <c r="AR112" s="36">
        <v>0</v>
      </c>
      <c r="AS112" s="36">
        <v>0</v>
      </c>
      <c r="AT112" s="36">
        <v>0</v>
      </c>
      <c r="AU112" s="36">
        <v>0</v>
      </c>
      <c r="AV112" s="36">
        <v>0</v>
      </c>
      <c r="AW112" s="36">
        <v>0</v>
      </c>
      <c r="AX112" s="36">
        <v>0</v>
      </c>
      <c r="AY112" s="36">
        <v>0</v>
      </c>
      <c r="AZ112" s="36">
        <v>0</v>
      </c>
      <c r="BA112" s="36">
        <v>0</v>
      </c>
      <c r="BB112" s="36">
        <v>0</v>
      </c>
      <c r="BC112" s="36">
        <v>0</v>
      </c>
      <c r="BD112" s="36">
        <v>0</v>
      </c>
      <c r="BE112" s="36">
        <v>0</v>
      </c>
      <c r="BF112" s="36">
        <v>0</v>
      </c>
      <c r="BG112" s="36">
        <v>0</v>
      </c>
      <c r="BH112" s="36">
        <v>0</v>
      </c>
      <c r="BI112" s="36">
        <v>0</v>
      </c>
      <c r="BJ112" s="36">
        <v>0</v>
      </c>
      <c r="BK112" s="36">
        <v>0</v>
      </c>
      <c r="BL112" s="36">
        <v>0</v>
      </c>
    </row>
    <row r="113" spans="1:64" s="37" customFormat="1" x14ac:dyDescent="0.2">
      <c r="A113" s="34">
        <v>110</v>
      </c>
      <c r="B113" s="34" t="s">
        <v>201</v>
      </c>
      <c r="C113" s="34" t="s">
        <v>222</v>
      </c>
      <c r="D113" s="41">
        <v>4.3593641669999998</v>
      </c>
      <c r="E113" s="36">
        <v>3</v>
      </c>
      <c r="F113" s="36">
        <v>0</v>
      </c>
      <c r="G113" s="36">
        <v>0</v>
      </c>
      <c r="H113" s="36">
        <v>3</v>
      </c>
      <c r="I113" s="36">
        <v>0</v>
      </c>
      <c r="J113" s="36">
        <v>0</v>
      </c>
      <c r="K113" s="36">
        <v>0</v>
      </c>
      <c r="L113" s="36">
        <v>0</v>
      </c>
      <c r="M113" s="36">
        <v>0</v>
      </c>
      <c r="N113" s="36">
        <v>0</v>
      </c>
      <c r="O113" s="36">
        <v>0</v>
      </c>
      <c r="P113" s="36">
        <v>0</v>
      </c>
      <c r="Q113" s="36">
        <v>0</v>
      </c>
      <c r="R113" s="36">
        <v>0</v>
      </c>
      <c r="S113" s="36">
        <v>0</v>
      </c>
      <c r="T113" s="36">
        <v>0</v>
      </c>
      <c r="U113" s="36">
        <v>0</v>
      </c>
      <c r="V113" s="36">
        <v>0</v>
      </c>
      <c r="W113" s="36">
        <v>0</v>
      </c>
      <c r="X113" s="36">
        <v>0</v>
      </c>
      <c r="Y113" s="36">
        <v>0</v>
      </c>
      <c r="Z113" s="36">
        <v>0</v>
      </c>
      <c r="AA113" s="36">
        <v>0</v>
      </c>
      <c r="AB113" s="36">
        <v>0</v>
      </c>
      <c r="AC113" s="36">
        <v>0</v>
      </c>
      <c r="AD113" s="36">
        <v>0</v>
      </c>
      <c r="AE113" s="36">
        <v>0</v>
      </c>
      <c r="AF113" s="36">
        <v>0</v>
      </c>
      <c r="AG113" s="36">
        <v>0</v>
      </c>
      <c r="AH113" s="36">
        <v>0</v>
      </c>
      <c r="AI113" s="36">
        <v>0</v>
      </c>
      <c r="AJ113" s="36">
        <v>0</v>
      </c>
      <c r="AK113" s="36">
        <v>0</v>
      </c>
      <c r="AL113" s="36">
        <v>0</v>
      </c>
      <c r="AM113" s="36">
        <v>0</v>
      </c>
      <c r="AN113" s="36">
        <v>0</v>
      </c>
      <c r="AO113" s="36">
        <v>0</v>
      </c>
      <c r="AP113" s="36">
        <v>0</v>
      </c>
      <c r="AQ113" s="36">
        <v>0</v>
      </c>
      <c r="AR113" s="36">
        <v>0</v>
      </c>
      <c r="AS113" s="36">
        <v>0</v>
      </c>
      <c r="AT113" s="36">
        <v>0</v>
      </c>
      <c r="AU113" s="36">
        <v>0</v>
      </c>
      <c r="AV113" s="36">
        <v>0</v>
      </c>
      <c r="AW113" s="36">
        <v>0</v>
      </c>
      <c r="AX113" s="36">
        <v>0</v>
      </c>
      <c r="AY113" s="36">
        <v>0</v>
      </c>
      <c r="AZ113" s="36">
        <v>0</v>
      </c>
      <c r="BA113" s="36">
        <v>0</v>
      </c>
      <c r="BB113" s="36">
        <v>0</v>
      </c>
      <c r="BC113" s="36">
        <v>0</v>
      </c>
      <c r="BD113" s="36">
        <v>0</v>
      </c>
      <c r="BE113" s="36">
        <v>0</v>
      </c>
      <c r="BF113" s="36">
        <v>0</v>
      </c>
      <c r="BG113" s="36">
        <v>0</v>
      </c>
      <c r="BH113" s="36">
        <v>0</v>
      </c>
      <c r="BI113" s="36">
        <v>0</v>
      </c>
      <c r="BJ113" s="36">
        <v>0</v>
      </c>
      <c r="BK113" s="36">
        <v>0</v>
      </c>
      <c r="BL113" s="36">
        <v>0</v>
      </c>
    </row>
    <row r="114" spans="1:64" s="37" customFormat="1" x14ac:dyDescent="0.2">
      <c r="A114" s="34">
        <v>111</v>
      </c>
      <c r="B114" s="34" t="s">
        <v>201</v>
      </c>
      <c r="C114" s="34" t="s">
        <v>223</v>
      </c>
      <c r="D114" s="41">
        <v>5.4719798539999998</v>
      </c>
      <c r="E114" s="36">
        <v>5</v>
      </c>
      <c r="F114" s="36">
        <v>0</v>
      </c>
      <c r="G114" s="36">
        <v>0</v>
      </c>
      <c r="H114" s="36">
        <v>5</v>
      </c>
      <c r="I114" s="36">
        <v>1.3937781440254919E-2</v>
      </c>
      <c r="J114" s="36">
        <v>1.1516042195940484</v>
      </c>
      <c r="K114" s="36">
        <v>1.3937781440254919E-2</v>
      </c>
      <c r="L114" s="36">
        <v>0</v>
      </c>
      <c r="M114" s="36">
        <v>0.90408300103512607</v>
      </c>
      <c r="N114" s="36">
        <v>0.26145899999917721</v>
      </c>
      <c r="O114" s="36">
        <v>9.2847109999999993E-3</v>
      </c>
      <c r="P114" s="36">
        <v>1.4570052E-2</v>
      </c>
      <c r="Q114" s="36">
        <v>8.8590839999999997E-3</v>
      </c>
      <c r="R114" s="36">
        <v>4.2562700000000004E-4</v>
      </c>
      <c r="S114" s="36">
        <v>1.4014886000000001E-2</v>
      </c>
      <c r="T114" s="36">
        <v>5.5516599999999995E-4</v>
      </c>
      <c r="U114" s="36">
        <v>0</v>
      </c>
      <c r="V114" s="36">
        <v>0</v>
      </c>
      <c r="W114" s="36">
        <v>2.322249244025492E-2</v>
      </c>
      <c r="X114" s="36">
        <v>1.1661742715940484</v>
      </c>
      <c r="Y114" s="36">
        <v>1.1893967640343033</v>
      </c>
      <c r="Z114" s="36">
        <v>4.789926319853568E-3</v>
      </c>
      <c r="AA114" s="36">
        <v>1.0250442324486635E-3</v>
      </c>
      <c r="AB114" s="36">
        <v>1.0250439999999999E-3</v>
      </c>
      <c r="AC114" s="36">
        <v>1.8188635910965979E-4</v>
      </c>
      <c r="AD114" s="36">
        <v>1.1551607471818826E-2</v>
      </c>
      <c r="AE114" s="36">
        <v>0.1039644672463694</v>
      </c>
      <c r="AF114" s="36">
        <v>0.11551607471818824</v>
      </c>
      <c r="AG114" s="36">
        <v>0</v>
      </c>
      <c r="AH114" s="36">
        <v>0</v>
      </c>
      <c r="AI114" s="36">
        <v>0</v>
      </c>
      <c r="AJ114" s="36">
        <v>5.8760905303077735E-5</v>
      </c>
      <c r="AK114" s="36">
        <v>7.1009174006415177E-5</v>
      </c>
      <c r="AL114" s="36">
        <v>1.7759972286574051E-4</v>
      </c>
      <c r="AM114" s="36">
        <v>2.4064726441273753E-4</v>
      </c>
      <c r="AN114" s="36">
        <v>1.1622616645825241E-2</v>
      </c>
      <c r="AO114" s="36">
        <v>0.10414206696923514</v>
      </c>
      <c r="AP114" s="36">
        <v>13.208282872</v>
      </c>
      <c r="AQ114" s="36">
        <v>7.1121523160000004</v>
      </c>
      <c r="AR114" s="36">
        <v>20.320435188000001</v>
      </c>
      <c r="AS114" s="36">
        <v>2.4945623989999999</v>
      </c>
      <c r="AT114" s="36">
        <v>147.17651697100001</v>
      </c>
      <c r="AU114" s="36">
        <v>311.42247533800003</v>
      </c>
      <c r="AV114" s="36">
        <v>80.645238637999995</v>
      </c>
      <c r="AW114" s="36">
        <v>170.643662167</v>
      </c>
      <c r="AX114" s="36">
        <v>76.400783137999994</v>
      </c>
      <c r="AY114" s="36">
        <v>161.66248184400001</v>
      </c>
      <c r="AZ114" s="36">
        <v>2.6529495714285714E-2</v>
      </c>
      <c r="BA114" s="36">
        <v>5.3058992857142856E-2</v>
      </c>
      <c r="BB114" s="36">
        <v>0.196129949</v>
      </c>
      <c r="BC114" s="36">
        <v>11.967507917000001</v>
      </c>
      <c r="BD114" s="36">
        <v>25.323</v>
      </c>
      <c r="BE114" s="36">
        <v>8.1726485714285722E-3</v>
      </c>
      <c r="BF114" s="36">
        <v>1.6345297142857144E-2</v>
      </c>
      <c r="BG114" s="36">
        <v>2.6677606370000002</v>
      </c>
      <c r="BH114" s="36">
        <v>8.9854180679999995</v>
      </c>
      <c r="BI114" s="36">
        <v>0</v>
      </c>
      <c r="BJ114" s="36">
        <v>0</v>
      </c>
      <c r="BK114" s="36">
        <v>0</v>
      </c>
      <c r="BL114" s="36">
        <v>0</v>
      </c>
    </row>
    <row r="115" spans="1:64" s="37" customFormat="1" x14ac:dyDescent="0.2">
      <c r="A115" s="34">
        <v>112</v>
      </c>
      <c r="B115" s="34" t="s">
        <v>225</v>
      </c>
      <c r="C115" s="34" t="s">
        <v>224</v>
      </c>
      <c r="D115" s="41">
        <v>5.8685766299999997</v>
      </c>
      <c r="E115" s="36">
        <v>102</v>
      </c>
      <c r="F115" s="36">
        <v>12</v>
      </c>
      <c r="G115" s="36">
        <v>48</v>
      </c>
      <c r="H115" s="36">
        <v>42</v>
      </c>
      <c r="I115" s="36">
        <v>1.0339524569879293</v>
      </c>
      <c r="J115" s="36">
        <v>26.329842359131046</v>
      </c>
      <c r="K115" s="36">
        <v>0.56433245699710644</v>
      </c>
      <c r="L115" s="36">
        <v>0.46961999999082288</v>
      </c>
      <c r="M115" s="36">
        <v>19.429012816118394</v>
      </c>
      <c r="N115" s="36">
        <v>7.9347820000005793</v>
      </c>
      <c r="O115" s="36">
        <v>0.18353470900000002</v>
      </c>
      <c r="P115" s="36">
        <v>0.30028071700000003</v>
      </c>
      <c r="Q115" s="36">
        <v>0.17277039100000002</v>
      </c>
      <c r="R115" s="36">
        <v>1.0764318E-2</v>
      </c>
      <c r="S115" s="36">
        <v>0.28624030100000003</v>
      </c>
      <c r="T115" s="36">
        <v>1.4040416E-2</v>
      </c>
      <c r="U115" s="36">
        <v>3.9196500000000016</v>
      </c>
      <c r="V115" s="36">
        <v>9.2731999999999992</v>
      </c>
      <c r="W115" s="36">
        <v>5.137137165987931</v>
      </c>
      <c r="X115" s="36">
        <v>35.903323076131045</v>
      </c>
      <c r="Y115" s="36">
        <v>41.040460242118975</v>
      </c>
      <c r="Z115" s="36">
        <v>0.18474403198763978</v>
      </c>
      <c r="AA115" s="36">
        <v>6.6647225715591563E-2</v>
      </c>
      <c r="AB115" s="36">
        <v>6.6647226000000004E-2</v>
      </c>
      <c r="AC115" s="36">
        <v>7.361754376509779E-3</v>
      </c>
      <c r="AD115" s="36">
        <v>0.28992554702241008</v>
      </c>
      <c r="AE115" s="36">
        <v>2.60932992320169</v>
      </c>
      <c r="AF115" s="36">
        <v>2.8992554702240994</v>
      </c>
      <c r="AG115" s="36">
        <v>0.38235032959648602</v>
      </c>
      <c r="AH115" s="36">
        <v>0.65043504345149361</v>
      </c>
      <c r="AI115" s="36">
        <v>2.083150071594646</v>
      </c>
      <c r="AJ115" s="36">
        <v>3.8205690077872615E-3</v>
      </c>
      <c r="AK115" s="36">
        <v>4.616937875914477E-3</v>
      </c>
      <c r="AL115" s="36">
        <v>1.1547337350757995E-2</v>
      </c>
      <c r="AM115" s="36">
        <v>0.39353265298078305</v>
      </c>
      <c r="AN115" s="36">
        <v>0.94497752834981807</v>
      </c>
      <c r="AO115" s="36">
        <v>4.7040273321470947</v>
      </c>
      <c r="AP115" s="36">
        <v>517.00670637400003</v>
      </c>
      <c r="AQ115" s="36">
        <v>278.38822650899999</v>
      </c>
      <c r="AR115" s="36">
        <v>795.39493288300002</v>
      </c>
      <c r="AS115" s="36">
        <v>10.980378825000001</v>
      </c>
      <c r="AT115" s="36">
        <v>2411.1767343400002</v>
      </c>
      <c r="AU115" s="36">
        <v>5162.2733551279998</v>
      </c>
      <c r="AV115" s="36">
        <v>1310.941836856</v>
      </c>
      <c r="AW115" s="36">
        <v>2806.696007863</v>
      </c>
      <c r="AX115" s="36">
        <v>1248.478952298</v>
      </c>
      <c r="AY115" s="36">
        <v>2672.964423593</v>
      </c>
      <c r="AZ115" s="36">
        <v>1.69396167</v>
      </c>
      <c r="BA115" s="36">
        <v>3.3879233414285714</v>
      </c>
      <c r="BB115" s="36">
        <v>2.6341517900000002</v>
      </c>
      <c r="BC115" s="36">
        <v>236.958263644</v>
      </c>
      <c r="BD115" s="36">
        <v>507.322135812</v>
      </c>
      <c r="BE115" s="36">
        <v>1.7104881742857143</v>
      </c>
      <c r="BF115" s="36">
        <v>3.4209763500000001</v>
      </c>
      <c r="BG115" s="36">
        <v>6.6409854240000001</v>
      </c>
      <c r="BH115" s="36">
        <v>26.212244699999999</v>
      </c>
      <c r="BI115" s="36">
        <v>0.06</v>
      </c>
      <c r="BJ115" s="36">
        <v>0.06</v>
      </c>
      <c r="BK115" s="36">
        <v>0</v>
      </c>
      <c r="BL115" s="36">
        <v>0</v>
      </c>
    </row>
    <row r="116" spans="1:64" s="37" customFormat="1" x14ac:dyDescent="0.2">
      <c r="A116" s="34">
        <v>113</v>
      </c>
      <c r="B116" s="34" t="s">
        <v>225</v>
      </c>
      <c r="C116" s="34" t="s">
        <v>226</v>
      </c>
      <c r="D116" s="41">
        <v>5.5603174370000001</v>
      </c>
      <c r="E116" s="36">
        <v>36</v>
      </c>
      <c r="F116" s="36">
        <v>1</v>
      </c>
      <c r="G116" s="36">
        <v>9</v>
      </c>
      <c r="H116" s="36">
        <v>26</v>
      </c>
      <c r="I116" s="36">
        <v>4.0239258188377793E-2</v>
      </c>
      <c r="J116" s="36">
        <v>3.6581339513798135</v>
      </c>
      <c r="K116" s="36">
        <v>4.0239258188377793E-2</v>
      </c>
      <c r="L116" s="36">
        <v>0</v>
      </c>
      <c r="M116" s="36">
        <v>2.9458752095658021</v>
      </c>
      <c r="N116" s="36">
        <v>0.75249800000238953</v>
      </c>
      <c r="O116" s="36">
        <v>6.2220793999999996E-2</v>
      </c>
      <c r="P116" s="36">
        <v>8.8312026000000016E-2</v>
      </c>
      <c r="Q116" s="36">
        <v>5.8893374999999998E-2</v>
      </c>
      <c r="R116" s="36">
        <v>3.3274189999999999E-3</v>
      </c>
      <c r="S116" s="36">
        <v>8.3971914000000009E-2</v>
      </c>
      <c r="T116" s="36">
        <v>4.3401120000000001E-3</v>
      </c>
      <c r="U116" s="36">
        <v>0.46839999999999998</v>
      </c>
      <c r="V116" s="36">
        <v>1.1116999999999999</v>
      </c>
      <c r="W116" s="36">
        <v>0.57086005218837776</v>
      </c>
      <c r="X116" s="36">
        <v>4.858145977379813</v>
      </c>
      <c r="Y116" s="36">
        <v>5.4290060295681908</v>
      </c>
      <c r="Z116" s="36">
        <v>1.5845280697570401E-2</v>
      </c>
      <c r="AA116" s="36">
        <v>3.3908900692800649E-3</v>
      </c>
      <c r="AB116" s="36">
        <v>3.3908900000000001E-3</v>
      </c>
      <c r="AC116" s="36">
        <v>2.461295036898659E-4</v>
      </c>
      <c r="AD116" s="36">
        <v>1.657469112424247E-2</v>
      </c>
      <c r="AE116" s="36">
        <v>0.14917222011818221</v>
      </c>
      <c r="AF116" s="36">
        <v>0.16574691124242466</v>
      </c>
      <c r="AG116" s="36">
        <v>4.7558074102564095E-2</v>
      </c>
      <c r="AH116" s="36">
        <v>8.0903390427350411E-2</v>
      </c>
      <c r="AI116" s="36">
        <v>0.25910950717948722</v>
      </c>
      <c r="AJ116" s="36">
        <v>1.9438362273486889E-4</v>
      </c>
      <c r="AK116" s="36">
        <v>2.3490142671593928E-4</v>
      </c>
      <c r="AL116" s="36">
        <v>5.8750758432634211E-4</v>
      </c>
      <c r="AM116" s="36">
        <v>4.799858722898883E-2</v>
      </c>
      <c r="AN116" s="36">
        <v>9.7712982978308813E-2</v>
      </c>
      <c r="AO116" s="36">
        <v>0.40886923488199578</v>
      </c>
      <c r="AP116" s="36">
        <v>35.802653378999999</v>
      </c>
      <c r="AQ116" s="36">
        <v>19.278351819000001</v>
      </c>
      <c r="AR116" s="36">
        <v>55.081005198</v>
      </c>
      <c r="AS116" s="36">
        <v>2.4311139449999999</v>
      </c>
      <c r="AT116" s="36">
        <v>115.418111784</v>
      </c>
      <c r="AU116" s="36">
        <v>257.84227880600002</v>
      </c>
      <c r="AV116" s="36">
        <v>86.476790123000001</v>
      </c>
      <c r="AW116" s="36">
        <v>193.187813285</v>
      </c>
      <c r="AX116" s="36">
        <v>80.600401070999993</v>
      </c>
      <c r="AY116" s="36">
        <v>180.060050918</v>
      </c>
      <c r="AZ116" s="36">
        <v>0.52116963142857142</v>
      </c>
      <c r="BA116" s="36">
        <v>1.0423392628571428</v>
      </c>
      <c r="BB116" s="36">
        <v>0.45838520199999999</v>
      </c>
      <c r="BC116" s="36">
        <v>33.998161090000004</v>
      </c>
      <c r="BD116" s="36">
        <v>75.951366688999997</v>
      </c>
      <c r="BE116" s="36">
        <v>0.2976527285714286</v>
      </c>
      <c r="BF116" s="36">
        <v>0.59530545714285721</v>
      </c>
      <c r="BG116" s="36">
        <v>2.8162898950000002</v>
      </c>
      <c r="BH116" s="36">
        <v>10.681054719</v>
      </c>
      <c r="BI116" s="36">
        <v>0</v>
      </c>
      <c r="BJ116" s="36">
        <v>0</v>
      </c>
      <c r="BK116" s="36">
        <v>0</v>
      </c>
      <c r="BL116" s="36">
        <v>0</v>
      </c>
    </row>
    <row r="117" spans="1:64" s="37" customFormat="1" x14ac:dyDescent="0.2">
      <c r="A117" s="34">
        <v>114</v>
      </c>
      <c r="B117" s="34" t="s">
        <v>225</v>
      </c>
      <c r="C117" s="34" t="s">
        <v>227</v>
      </c>
      <c r="D117" s="41">
        <v>5.6037702730000003</v>
      </c>
      <c r="E117" s="36">
        <v>55</v>
      </c>
      <c r="F117" s="36">
        <v>0</v>
      </c>
      <c r="G117" s="36">
        <v>6</v>
      </c>
      <c r="H117" s="36">
        <v>49</v>
      </c>
      <c r="I117" s="36">
        <v>8.2207171811407628E-3</v>
      </c>
      <c r="J117" s="36">
        <v>1.1468970249142545</v>
      </c>
      <c r="K117" s="36">
        <v>8.2207171811407628E-3</v>
      </c>
      <c r="L117" s="36">
        <v>0</v>
      </c>
      <c r="M117" s="36">
        <v>0.7816397420958423</v>
      </c>
      <c r="N117" s="36">
        <v>0.373477999999553</v>
      </c>
      <c r="O117" s="36">
        <v>2.1870538000000002E-2</v>
      </c>
      <c r="P117" s="36">
        <v>3.6144497999999997E-2</v>
      </c>
      <c r="Q117" s="36">
        <v>2.0756803000000001E-2</v>
      </c>
      <c r="R117" s="36">
        <v>1.113735E-3</v>
      </c>
      <c r="S117" s="36">
        <v>3.4691798999999995E-2</v>
      </c>
      <c r="T117" s="36">
        <v>1.452699E-3</v>
      </c>
      <c r="U117" s="36">
        <v>3.2400000000000005E-2</v>
      </c>
      <c r="V117" s="36">
        <v>7.6800000000000007E-2</v>
      </c>
      <c r="W117" s="36">
        <v>6.2491255181140772E-2</v>
      </c>
      <c r="X117" s="36">
        <v>1.2598415229142546</v>
      </c>
      <c r="Y117" s="36">
        <v>1.3223327780953953</v>
      </c>
      <c r="Z117" s="36">
        <v>4.2532759751351332E-3</v>
      </c>
      <c r="AA117" s="36">
        <v>9.102010586789183E-4</v>
      </c>
      <c r="AB117" s="36">
        <v>9.1020100000000002E-4</v>
      </c>
      <c r="AC117" s="36">
        <v>6.5041842424329611E-5</v>
      </c>
      <c r="AD117" s="36">
        <v>7.3280219442312675E-3</v>
      </c>
      <c r="AE117" s="36">
        <v>6.59521974980814E-2</v>
      </c>
      <c r="AF117" s="36">
        <v>7.328021944231268E-2</v>
      </c>
      <c r="AG117" s="36">
        <v>3.5132533333333336E-3</v>
      </c>
      <c r="AH117" s="36">
        <v>5.9765688888888894E-3</v>
      </c>
      <c r="AI117" s="36">
        <v>1.9141173333333338E-2</v>
      </c>
      <c r="AJ117" s="36">
        <v>5.2177501421959548E-5</v>
      </c>
      <c r="AK117" s="36">
        <v>6.3053509107719396E-5</v>
      </c>
      <c r="AL117" s="36">
        <v>1.5770195752779387E-4</v>
      </c>
      <c r="AM117" s="36">
        <v>3.6304726771796227E-3</v>
      </c>
      <c r="AN117" s="36">
        <v>1.3367644342227878E-2</v>
      </c>
      <c r="AO117" s="36">
        <v>8.5251072788942533E-2</v>
      </c>
      <c r="AP117" s="36">
        <v>26.154900494</v>
      </c>
      <c r="AQ117" s="36">
        <v>14.083407958</v>
      </c>
      <c r="AR117" s="36">
        <v>40.238308451999998</v>
      </c>
      <c r="AS117" s="36">
        <v>3.4301327599999998</v>
      </c>
      <c r="AT117" s="36">
        <v>235.840099595</v>
      </c>
      <c r="AU117" s="36">
        <v>545.87353707399996</v>
      </c>
      <c r="AV117" s="36">
        <v>129.18062403600001</v>
      </c>
      <c r="AW117" s="36">
        <v>299.00040020900002</v>
      </c>
      <c r="AX117" s="36">
        <v>122.503320161</v>
      </c>
      <c r="AY117" s="36">
        <v>283.54516808</v>
      </c>
      <c r="AZ117" s="36">
        <v>0.76293602000000005</v>
      </c>
      <c r="BA117" s="36">
        <v>1.5258720414285716</v>
      </c>
      <c r="BB117" s="36">
        <v>0.43789984700000001</v>
      </c>
      <c r="BC117" s="36">
        <v>19.643114488999998</v>
      </c>
      <c r="BD117" s="36">
        <v>45.465789761000003</v>
      </c>
      <c r="BE117" s="36">
        <v>0.28435054999999998</v>
      </c>
      <c r="BF117" s="36">
        <v>0.56870109999999996</v>
      </c>
      <c r="BG117" s="36">
        <v>3.607000942</v>
      </c>
      <c r="BH117" s="36">
        <v>19.037839149</v>
      </c>
      <c r="BI117" s="36">
        <v>0</v>
      </c>
      <c r="BJ117" s="36">
        <v>0</v>
      </c>
      <c r="BK117" s="36">
        <v>0</v>
      </c>
      <c r="BL117" s="36">
        <v>0</v>
      </c>
    </row>
    <row r="118" spans="1:64" s="37" customFormat="1" x14ac:dyDescent="0.2">
      <c r="A118" s="34">
        <v>115</v>
      </c>
      <c r="B118" s="34" t="s">
        <v>225</v>
      </c>
      <c r="C118" s="34" t="s">
        <v>228</v>
      </c>
      <c r="D118" s="41">
        <v>5.0807852960000002</v>
      </c>
      <c r="E118" s="36">
        <v>46</v>
      </c>
      <c r="F118" s="36">
        <v>0</v>
      </c>
      <c r="G118" s="36">
        <v>2</v>
      </c>
      <c r="H118" s="36">
        <v>44</v>
      </c>
      <c r="I118" s="36">
        <v>0</v>
      </c>
      <c r="J118" s="36">
        <v>0</v>
      </c>
      <c r="K118" s="36">
        <v>0</v>
      </c>
      <c r="L118" s="36">
        <v>0</v>
      </c>
      <c r="M118" s="36">
        <v>0</v>
      </c>
      <c r="N118" s="36">
        <v>0</v>
      </c>
      <c r="O118" s="36">
        <v>2.5473630000000004E-3</v>
      </c>
      <c r="P118" s="36">
        <v>3.6857420000000005E-3</v>
      </c>
      <c r="Q118" s="36">
        <v>2.2662010000000002E-3</v>
      </c>
      <c r="R118" s="36">
        <v>2.81162E-4</v>
      </c>
      <c r="S118" s="36">
        <v>3.3190100000000003E-3</v>
      </c>
      <c r="T118" s="36">
        <v>3.6673200000000004E-4</v>
      </c>
      <c r="U118" s="36">
        <v>1.2E-2</v>
      </c>
      <c r="V118" s="36">
        <v>2.8799999999999999E-2</v>
      </c>
      <c r="W118" s="36">
        <v>1.4547363000000001E-2</v>
      </c>
      <c r="X118" s="36">
        <v>3.2485741999999998E-2</v>
      </c>
      <c r="Y118" s="36">
        <v>4.7033104999999999E-2</v>
      </c>
      <c r="Z118" s="36">
        <v>0</v>
      </c>
      <c r="AA118" s="36">
        <v>0</v>
      </c>
      <c r="AB118" s="36">
        <v>0</v>
      </c>
      <c r="AC118" s="36">
        <v>0</v>
      </c>
      <c r="AD118" s="36">
        <v>0</v>
      </c>
      <c r="AE118" s="36">
        <v>0</v>
      </c>
      <c r="AF118" s="36">
        <v>0</v>
      </c>
      <c r="AG118" s="36">
        <v>1.2843069149797569E-3</v>
      </c>
      <c r="AH118" s="36">
        <v>2.1847979703103915E-3</v>
      </c>
      <c r="AI118" s="36">
        <v>6.997258364372469E-3</v>
      </c>
      <c r="AJ118" s="36">
        <v>0</v>
      </c>
      <c r="AK118" s="36">
        <v>0</v>
      </c>
      <c r="AL118" s="36">
        <v>0</v>
      </c>
      <c r="AM118" s="36">
        <v>1.2843069149797569E-3</v>
      </c>
      <c r="AN118" s="36">
        <v>2.1847979703103915E-3</v>
      </c>
      <c r="AO118" s="36">
        <v>6.997258364372469E-3</v>
      </c>
      <c r="AP118" s="36">
        <v>4.6960359E-2</v>
      </c>
      <c r="AQ118" s="36">
        <v>2.5286347000000001E-2</v>
      </c>
      <c r="AR118" s="36">
        <v>7.2246705999999994E-2</v>
      </c>
      <c r="AS118" s="36">
        <v>8.5491500000000004E-4</v>
      </c>
      <c r="AT118" s="36">
        <v>1.36611E-4</v>
      </c>
      <c r="AU118" s="36">
        <v>3.23383E-4</v>
      </c>
      <c r="AV118" s="36">
        <v>1.6739389999999999E-3</v>
      </c>
      <c r="AW118" s="36">
        <v>3.962503E-3</v>
      </c>
      <c r="AX118" s="36">
        <v>1.4584050000000001E-3</v>
      </c>
      <c r="AY118" s="36">
        <v>3.4522950000000002E-3</v>
      </c>
      <c r="AZ118" s="36">
        <v>2.3917714285714287E-4</v>
      </c>
      <c r="BA118" s="36">
        <v>4.7835571428571437E-4</v>
      </c>
      <c r="BB118" s="36">
        <v>0.14371188500000001</v>
      </c>
      <c r="BC118" s="36">
        <v>5.4117462190000003</v>
      </c>
      <c r="BD118" s="36">
        <v>12.810534391999999</v>
      </c>
      <c r="BE118" s="36">
        <v>9.3319405714285722E-2</v>
      </c>
      <c r="BF118" s="36">
        <v>0.18663881142857144</v>
      </c>
      <c r="BG118" s="36">
        <v>0.99992600399999998</v>
      </c>
      <c r="BH118" s="36">
        <v>6.3568646109999998</v>
      </c>
      <c r="BI118" s="36">
        <v>0</v>
      </c>
      <c r="BJ118" s="36">
        <v>0</v>
      </c>
      <c r="BK118" s="36">
        <v>0</v>
      </c>
      <c r="BL118" s="36">
        <v>0</v>
      </c>
    </row>
    <row r="119" spans="1:64" s="37" customFormat="1" x14ac:dyDescent="0.2">
      <c r="A119" s="34">
        <v>116</v>
      </c>
      <c r="B119" s="34" t="s">
        <v>225</v>
      </c>
      <c r="C119" s="34" t="s">
        <v>229</v>
      </c>
      <c r="D119" s="41">
        <v>4.7910894170000002</v>
      </c>
      <c r="E119" s="36">
        <v>11</v>
      </c>
      <c r="F119" s="36">
        <v>0</v>
      </c>
      <c r="G119" s="36">
        <v>0</v>
      </c>
      <c r="H119" s="36">
        <v>11</v>
      </c>
      <c r="I119" s="36">
        <v>0</v>
      </c>
      <c r="J119" s="36">
        <v>0</v>
      </c>
      <c r="K119" s="36">
        <v>0</v>
      </c>
      <c r="L119" s="36">
        <v>0</v>
      </c>
      <c r="M119" s="36">
        <v>0</v>
      </c>
      <c r="N119" s="36">
        <v>0</v>
      </c>
      <c r="O119" s="36">
        <v>0</v>
      </c>
      <c r="P119" s="36">
        <v>0</v>
      </c>
      <c r="Q119" s="36">
        <v>0</v>
      </c>
      <c r="R119" s="36">
        <v>0</v>
      </c>
      <c r="S119" s="36">
        <v>0</v>
      </c>
      <c r="T119" s="36">
        <v>0</v>
      </c>
      <c r="U119" s="36">
        <v>0</v>
      </c>
      <c r="V119" s="36">
        <v>0</v>
      </c>
      <c r="W119" s="36">
        <v>0</v>
      </c>
      <c r="X119" s="36">
        <v>0</v>
      </c>
      <c r="Y119" s="36">
        <v>0</v>
      </c>
      <c r="Z119" s="36">
        <v>0</v>
      </c>
      <c r="AA119" s="36">
        <v>0</v>
      </c>
      <c r="AB119" s="36">
        <v>0</v>
      </c>
      <c r="AC119" s="36">
        <v>0</v>
      </c>
      <c r="AD119" s="36">
        <v>0</v>
      </c>
      <c r="AE119" s="36">
        <v>0</v>
      </c>
      <c r="AF119" s="36">
        <v>0</v>
      </c>
      <c r="AG119" s="36">
        <v>0</v>
      </c>
      <c r="AH119" s="36">
        <v>0</v>
      </c>
      <c r="AI119" s="36">
        <v>0</v>
      </c>
      <c r="AJ119" s="36">
        <v>0</v>
      </c>
      <c r="AK119" s="36">
        <v>0</v>
      </c>
      <c r="AL119" s="36">
        <v>0</v>
      </c>
      <c r="AM119" s="36">
        <v>0</v>
      </c>
      <c r="AN119" s="36">
        <v>0</v>
      </c>
      <c r="AO119" s="36">
        <v>0</v>
      </c>
      <c r="AP119" s="36">
        <v>0</v>
      </c>
      <c r="AQ119" s="36">
        <v>0</v>
      </c>
      <c r="AR119" s="36">
        <v>0</v>
      </c>
      <c r="AS119" s="36">
        <v>0</v>
      </c>
      <c r="AT119" s="36">
        <v>0</v>
      </c>
      <c r="AU119" s="36">
        <v>0</v>
      </c>
      <c r="AV119" s="36">
        <v>0</v>
      </c>
      <c r="AW119" s="36">
        <v>0</v>
      </c>
      <c r="AX119" s="36">
        <v>0</v>
      </c>
      <c r="AY119" s="36">
        <v>0</v>
      </c>
      <c r="AZ119" s="36">
        <v>0</v>
      </c>
      <c r="BA119" s="36">
        <v>0</v>
      </c>
      <c r="BB119" s="36">
        <v>0.28853683899999999</v>
      </c>
      <c r="BC119" s="36">
        <v>13.630958528000001</v>
      </c>
      <c r="BD119" s="36">
        <v>30.054544717999999</v>
      </c>
      <c r="BE119" s="36">
        <v>0.18736158428571428</v>
      </c>
      <c r="BF119" s="36">
        <v>0.37472316857142857</v>
      </c>
      <c r="BG119" s="36">
        <v>0.21134417</v>
      </c>
      <c r="BH119" s="36">
        <v>3.8658917019999999</v>
      </c>
      <c r="BI119" s="36">
        <v>0</v>
      </c>
      <c r="BJ119" s="36">
        <v>0</v>
      </c>
      <c r="BK119" s="36">
        <v>0</v>
      </c>
      <c r="BL119" s="36">
        <v>0</v>
      </c>
    </row>
    <row r="120" spans="1:64" s="37" customFormat="1" x14ac:dyDescent="0.2">
      <c r="A120" s="34">
        <v>117</v>
      </c>
      <c r="B120" s="34" t="s">
        <v>225</v>
      </c>
      <c r="C120" s="34" t="s">
        <v>230</v>
      </c>
      <c r="D120" s="41">
        <v>4.6948513800000002</v>
      </c>
      <c r="E120" s="36">
        <v>14</v>
      </c>
      <c r="F120" s="36">
        <v>0</v>
      </c>
      <c r="G120" s="36">
        <v>0</v>
      </c>
      <c r="H120" s="36">
        <v>14</v>
      </c>
      <c r="I120" s="36">
        <v>0</v>
      </c>
      <c r="J120" s="36">
        <v>0</v>
      </c>
      <c r="K120" s="36">
        <v>0</v>
      </c>
      <c r="L120" s="36">
        <v>0</v>
      </c>
      <c r="M120" s="36">
        <v>0</v>
      </c>
      <c r="N120" s="36">
        <v>0</v>
      </c>
      <c r="O120" s="36">
        <v>0</v>
      </c>
      <c r="P120" s="36">
        <v>0</v>
      </c>
      <c r="Q120" s="36">
        <v>0</v>
      </c>
      <c r="R120" s="36">
        <v>0</v>
      </c>
      <c r="S120" s="36">
        <v>0</v>
      </c>
      <c r="T120" s="36">
        <v>0</v>
      </c>
      <c r="U120" s="36">
        <v>0</v>
      </c>
      <c r="V120" s="36">
        <v>0</v>
      </c>
      <c r="W120" s="36">
        <v>0</v>
      </c>
      <c r="X120" s="36">
        <v>0</v>
      </c>
      <c r="Y120" s="36">
        <v>0</v>
      </c>
      <c r="Z120" s="36">
        <v>0</v>
      </c>
      <c r="AA120" s="36">
        <v>0</v>
      </c>
      <c r="AB120" s="36">
        <v>0</v>
      </c>
      <c r="AC120" s="36">
        <v>0</v>
      </c>
      <c r="AD120" s="36">
        <v>0</v>
      </c>
      <c r="AE120" s="36">
        <v>0</v>
      </c>
      <c r="AF120" s="36">
        <v>0</v>
      </c>
      <c r="AG120" s="36">
        <v>0</v>
      </c>
      <c r="AH120" s="36">
        <v>0</v>
      </c>
      <c r="AI120" s="36">
        <v>0</v>
      </c>
      <c r="AJ120" s="36">
        <v>0</v>
      </c>
      <c r="AK120" s="36">
        <v>0</v>
      </c>
      <c r="AL120" s="36">
        <v>0</v>
      </c>
      <c r="AM120" s="36">
        <v>0</v>
      </c>
      <c r="AN120" s="36">
        <v>0</v>
      </c>
      <c r="AO120" s="36">
        <v>0</v>
      </c>
      <c r="AP120" s="36">
        <v>0</v>
      </c>
      <c r="AQ120" s="36">
        <v>0</v>
      </c>
      <c r="AR120" s="36">
        <v>0</v>
      </c>
      <c r="AS120" s="36">
        <v>0</v>
      </c>
      <c r="AT120" s="36">
        <v>0</v>
      </c>
      <c r="AU120" s="36">
        <v>0</v>
      </c>
      <c r="AV120" s="36">
        <v>0</v>
      </c>
      <c r="AW120" s="36">
        <v>0</v>
      </c>
      <c r="AX120" s="36">
        <v>0</v>
      </c>
      <c r="AY120" s="36">
        <v>0</v>
      </c>
      <c r="AZ120" s="36">
        <v>0</v>
      </c>
      <c r="BA120" s="36">
        <v>0</v>
      </c>
      <c r="BB120" s="36">
        <v>6.1868237E-2</v>
      </c>
      <c r="BC120" s="36">
        <v>2.5176315109999998</v>
      </c>
      <c r="BD120" s="36">
        <v>5.5659832539999998</v>
      </c>
      <c r="BE120" s="36">
        <v>4.0174180000000004E-2</v>
      </c>
      <c r="BF120" s="36">
        <v>8.0348360000000008E-2</v>
      </c>
      <c r="BG120" s="36">
        <v>9.8313317999999997E-2</v>
      </c>
      <c r="BH120" s="36">
        <v>0.40555408700000001</v>
      </c>
      <c r="BI120" s="36">
        <v>0</v>
      </c>
      <c r="BJ120" s="36">
        <v>0</v>
      </c>
      <c r="BK120" s="36">
        <v>0</v>
      </c>
      <c r="BL120" s="36">
        <v>0</v>
      </c>
    </row>
    <row r="121" spans="1:64" s="37" customFormat="1" x14ac:dyDescent="0.2">
      <c r="A121" s="34">
        <v>118</v>
      </c>
      <c r="B121" s="34" t="s">
        <v>225</v>
      </c>
      <c r="C121" s="34" t="s">
        <v>231</v>
      </c>
      <c r="D121" s="41">
        <v>4.5167503340000001</v>
      </c>
      <c r="E121" s="36">
        <v>0</v>
      </c>
      <c r="F121" s="36" t="s">
        <v>340</v>
      </c>
      <c r="G121" s="36" t="s">
        <v>340</v>
      </c>
      <c r="H121" s="36" t="s">
        <v>340</v>
      </c>
      <c r="I121" s="36">
        <v>0</v>
      </c>
      <c r="J121" s="36">
        <v>0</v>
      </c>
      <c r="K121" s="36">
        <v>0</v>
      </c>
      <c r="L121" s="36">
        <v>0</v>
      </c>
      <c r="M121" s="36">
        <v>0</v>
      </c>
      <c r="N121" s="36">
        <v>0</v>
      </c>
      <c r="O121" s="36">
        <v>0</v>
      </c>
      <c r="P121" s="36">
        <v>0</v>
      </c>
      <c r="Q121" s="36">
        <v>0</v>
      </c>
      <c r="R121" s="36">
        <v>0</v>
      </c>
      <c r="S121" s="36">
        <v>0</v>
      </c>
      <c r="T121" s="36">
        <v>0</v>
      </c>
      <c r="U121" s="36" t="s">
        <v>340</v>
      </c>
      <c r="V121" s="36" t="s">
        <v>340</v>
      </c>
      <c r="W121" s="36">
        <v>0</v>
      </c>
      <c r="X121" s="36">
        <v>0</v>
      </c>
      <c r="Y121" s="36">
        <v>0</v>
      </c>
      <c r="Z121" s="36">
        <v>0</v>
      </c>
      <c r="AA121" s="36">
        <v>0</v>
      </c>
      <c r="AB121" s="36">
        <v>0</v>
      </c>
      <c r="AC121" s="36">
        <v>0</v>
      </c>
      <c r="AD121" s="36">
        <v>0</v>
      </c>
      <c r="AE121" s="36">
        <v>0</v>
      </c>
      <c r="AF121" s="36">
        <v>0</v>
      </c>
      <c r="AG121" s="36" t="s">
        <v>340</v>
      </c>
      <c r="AH121" s="36" t="s">
        <v>340</v>
      </c>
      <c r="AI121" s="36" t="s">
        <v>340</v>
      </c>
      <c r="AJ121" s="36">
        <v>0</v>
      </c>
      <c r="AK121" s="36">
        <v>0</v>
      </c>
      <c r="AL121" s="36">
        <v>0</v>
      </c>
      <c r="AM121" s="36">
        <v>0</v>
      </c>
      <c r="AN121" s="36">
        <v>0</v>
      </c>
      <c r="AO121" s="36">
        <v>0</v>
      </c>
      <c r="AP121" s="36">
        <v>0</v>
      </c>
      <c r="AQ121" s="36">
        <v>0</v>
      </c>
      <c r="AR121" s="36">
        <v>0</v>
      </c>
      <c r="AS121" s="36">
        <v>0</v>
      </c>
      <c r="AT121" s="36">
        <v>0</v>
      </c>
      <c r="AU121" s="36">
        <v>0</v>
      </c>
      <c r="AV121" s="36">
        <v>0</v>
      </c>
      <c r="AW121" s="36">
        <v>0</v>
      </c>
      <c r="AX121" s="36">
        <v>0</v>
      </c>
      <c r="AY121" s="36">
        <v>0</v>
      </c>
      <c r="AZ121" s="36">
        <v>0</v>
      </c>
      <c r="BA121" s="36">
        <v>0</v>
      </c>
      <c r="BB121" s="36">
        <v>0</v>
      </c>
      <c r="BC121" s="36">
        <v>0</v>
      </c>
      <c r="BD121" s="36">
        <v>0</v>
      </c>
      <c r="BE121" s="36">
        <v>0</v>
      </c>
      <c r="BF121" s="36">
        <v>0</v>
      </c>
      <c r="BG121" s="36">
        <v>5.5642980000000002E-2</v>
      </c>
      <c r="BH121" s="36">
        <v>5.636472E-2</v>
      </c>
      <c r="BI121" s="36">
        <v>0</v>
      </c>
      <c r="BJ121" s="36">
        <v>0</v>
      </c>
      <c r="BK121" s="36">
        <v>0</v>
      </c>
      <c r="BL121" s="36">
        <v>0</v>
      </c>
    </row>
    <row r="122" spans="1:64" s="37" customFormat="1" x14ac:dyDescent="0.2">
      <c r="A122" s="34">
        <v>119</v>
      </c>
      <c r="B122" s="34" t="s">
        <v>225</v>
      </c>
      <c r="C122" s="34" t="s">
        <v>232</v>
      </c>
      <c r="D122" s="41">
        <v>4.3675570080000004</v>
      </c>
      <c r="E122" s="36">
        <v>0</v>
      </c>
      <c r="F122" s="36" t="s">
        <v>340</v>
      </c>
      <c r="G122" s="36" t="s">
        <v>340</v>
      </c>
      <c r="H122" s="36" t="s">
        <v>340</v>
      </c>
      <c r="I122" s="36">
        <v>0</v>
      </c>
      <c r="J122" s="36">
        <v>0</v>
      </c>
      <c r="K122" s="36">
        <v>0</v>
      </c>
      <c r="L122" s="36">
        <v>0</v>
      </c>
      <c r="M122" s="36">
        <v>0</v>
      </c>
      <c r="N122" s="36">
        <v>0</v>
      </c>
      <c r="O122" s="36">
        <v>0</v>
      </c>
      <c r="P122" s="36">
        <v>0</v>
      </c>
      <c r="Q122" s="36">
        <v>0</v>
      </c>
      <c r="R122" s="36">
        <v>0</v>
      </c>
      <c r="S122" s="36">
        <v>0</v>
      </c>
      <c r="T122" s="36">
        <v>0</v>
      </c>
      <c r="U122" s="36" t="s">
        <v>340</v>
      </c>
      <c r="V122" s="36" t="s">
        <v>340</v>
      </c>
      <c r="W122" s="36">
        <v>0</v>
      </c>
      <c r="X122" s="36">
        <v>0</v>
      </c>
      <c r="Y122" s="36">
        <v>0</v>
      </c>
      <c r="Z122" s="36">
        <v>0</v>
      </c>
      <c r="AA122" s="36">
        <v>0</v>
      </c>
      <c r="AB122" s="36">
        <v>0</v>
      </c>
      <c r="AC122" s="36">
        <v>0</v>
      </c>
      <c r="AD122" s="36">
        <v>0</v>
      </c>
      <c r="AE122" s="36">
        <v>0</v>
      </c>
      <c r="AF122" s="36">
        <v>0</v>
      </c>
      <c r="AG122" s="36" t="s">
        <v>340</v>
      </c>
      <c r="AH122" s="36" t="s">
        <v>340</v>
      </c>
      <c r="AI122" s="36" t="s">
        <v>340</v>
      </c>
      <c r="AJ122" s="36">
        <v>0</v>
      </c>
      <c r="AK122" s="36">
        <v>0</v>
      </c>
      <c r="AL122" s="36">
        <v>0</v>
      </c>
      <c r="AM122" s="36">
        <v>0</v>
      </c>
      <c r="AN122" s="36">
        <v>0</v>
      </c>
      <c r="AO122" s="36">
        <v>0</v>
      </c>
      <c r="AP122" s="36">
        <v>0</v>
      </c>
      <c r="AQ122" s="36">
        <v>0</v>
      </c>
      <c r="AR122" s="36">
        <v>0</v>
      </c>
      <c r="AS122" s="36">
        <v>0</v>
      </c>
      <c r="AT122" s="36">
        <v>0</v>
      </c>
      <c r="AU122" s="36">
        <v>0</v>
      </c>
      <c r="AV122" s="36">
        <v>0</v>
      </c>
      <c r="AW122" s="36">
        <v>0</v>
      </c>
      <c r="AX122" s="36">
        <v>0</v>
      </c>
      <c r="AY122" s="36">
        <v>0</v>
      </c>
      <c r="AZ122" s="36">
        <v>0</v>
      </c>
      <c r="BA122" s="36">
        <v>0</v>
      </c>
      <c r="BB122" s="36">
        <v>0</v>
      </c>
      <c r="BC122" s="36">
        <v>0</v>
      </c>
      <c r="BD122" s="36">
        <v>0</v>
      </c>
      <c r="BE122" s="36">
        <v>0</v>
      </c>
      <c r="BF122" s="36">
        <v>0</v>
      </c>
      <c r="BG122" s="36">
        <v>0</v>
      </c>
      <c r="BH122" s="36">
        <v>0</v>
      </c>
      <c r="BI122" s="36">
        <v>0</v>
      </c>
      <c r="BJ122" s="36">
        <v>0</v>
      </c>
      <c r="BK122" s="36">
        <v>0</v>
      </c>
      <c r="BL122" s="36">
        <v>0</v>
      </c>
    </row>
    <row r="123" spans="1:64" s="37" customFormat="1" x14ac:dyDescent="0.2">
      <c r="A123" s="34">
        <v>120</v>
      </c>
      <c r="B123" s="34" t="s">
        <v>3</v>
      </c>
      <c r="C123" s="34" t="s">
        <v>5</v>
      </c>
      <c r="D123" s="41">
        <v>4.1014451190000001</v>
      </c>
      <c r="E123" s="36">
        <v>101</v>
      </c>
      <c r="F123" s="36">
        <v>0</v>
      </c>
      <c r="G123" s="36">
        <v>0</v>
      </c>
      <c r="H123" s="36">
        <v>101</v>
      </c>
      <c r="I123" s="36">
        <v>0</v>
      </c>
      <c r="J123" s="36">
        <v>0</v>
      </c>
      <c r="K123" s="36">
        <v>0</v>
      </c>
      <c r="L123" s="36">
        <v>0</v>
      </c>
      <c r="M123" s="36">
        <v>0</v>
      </c>
      <c r="N123" s="36">
        <v>0</v>
      </c>
      <c r="O123" s="36">
        <v>0</v>
      </c>
      <c r="P123" s="36">
        <v>0</v>
      </c>
      <c r="Q123" s="36">
        <v>0</v>
      </c>
      <c r="R123" s="36">
        <v>0</v>
      </c>
      <c r="S123" s="36">
        <v>0</v>
      </c>
      <c r="T123" s="36">
        <v>0</v>
      </c>
      <c r="U123" s="36">
        <v>0</v>
      </c>
      <c r="V123" s="36">
        <v>0</v>
      </c>
      <c r="W123" s="36">
        <v>0</v>
      </c>
      <c r="X123" s="36">
        <v>0</v>
      </c>
      <c r="Y123" s="36">
        <v>0</v>
      </c>
      <c r="Z123" s="36">
        <v>0</v>
      </c>
      <c r="AA123" s="36">
        <v>0</v>
      </c>
      <c r="AB123" s="36">
        <v>0</v>
      </c>
      <c r="AC123" s="36">
        <v>0</v>
      </c>
      <c r="AD123" s="36">
        <v>0</v>
      </c>
      <c r="AE123" s="36">
        <v>0</v>
      </c>
      <c r="AF123" s="36">
        <v>0</v>
      </c>
      <c r="AG123" s="36">
        <v>0</v>
      </c>
      <c r="AH123" s="36">
        <v>0</v>
      </c>
      <c r="AI123" s="36">
        <v>0</v>
      </c>
      <c r="AJ123" s="36">
        <v>0</v>
      </c>
      <c r="AK123" s="36">
        <v>0</v>
      </c>
      <c r="AL123" s="36">
        <v>0</v>
      </c>
      <c r="AM123" s="36">
        <v>0</v>
      </c>
      <c r="AN123" s="36">
        <v>0</v>
      </c>
      <c r="AO123" s="36">
        <v>0</v>
      </c>
      <c r="AP123" s="36">
        <v>0</v>
      </c>
      <c r="AQ123" s="36">
        <v>0</v>
      </c>
      <c r="AR123" s="36">
        <v>0</v>
      </c>
      <c r="AS123" s="36">
        <v>0</v>
      </c>
      <c r="AT123" s="36">
        <v>0</v>
      </c>
      <c r="AU123" s="36">
        <v>0</v>
      </c>
      <c r="AV123" s="36">
        <v>0</v>
      </c>
      <c r="AW123" s="36">
        <v>0</v>
      </c>
      <c r="AX123" s="36">
        <v>0</v>
      </c>
      <c r="AY123" s="36">
        <v>0</v>
      </c>
      <c r="AZ123" s="36">
        <v>0</v>
      </c>
      <c r="BA123" s="36">
        <v>0</v>
      </c>
      <c r="BB123" s="36">
        <v>0</v>
      </c>
      <c r="BC123" s="36">
        <v>0</v>
      </c>
      <c r="BD123" s="36">
        <v>0</v>
      </c>
      <c r="BE123" s="36">
        <v>0</v>
      </c>
      <c r="BF123" s="36">
        <v>0</v>
      </c>
      <c r="BG123" s="36">
        <v>0</v>
      </c>
      <c r="BH123" s="36">
        <v>0</v>
      </c>
      <c r="BI123" s="36">
        <v>0</v>
      </c>
      <c r="BJ123" s="36">
        <v>0</v>
      </c>
      <c r="BK123" s="36">
        <v>0</v>
      </c>
      <c r="BL123" s="36">
        <v>0</v>
      </c>
    </row>
    <row r="124" spans="1:64" s="37" customFormat="1" x14ac:dyDescent="0.2">
      <c r="A124" s="34">
        <v>121</v>
      </c>
      <c r="B124" s="34" t="s">
        <v>3</v>
      </c>
      <c r="C124" s="34" t="s">
        <v>6</v>
      </c>
      <c r="D124" s="41">
        <v>4.1969624659999996</v>
      </c>
      <c r="E124" s="36">
        <v>3</v>
      </c>
      <c r="F124" s="36">
        <v>0</v>
      </c>
      <c r="G124" s="36">
        <v>0</v>
      </c>
      <c r="H124" s="36">
        <v>3</v>
      </c>
      <c r="I124" s="36">
        <v>0</v>
      </c>
      <c r="J124" s="36">
        <v>0</v>
      </c>
      <c r="K124" s="36">
        <v>0</v>
      </c>
      <c r="L124" s="36">
        <v>0</v>
      </c>
      <c r="M124" s="36">
        <v>0</v>
      </c>
      <c r="N124" s="36">
        <v>0</v>
      </c>
      <c r="O124" s="36">
        <v>0</v>
      </c>
      <c r="P124" s="36">
        <v>0</v>
      </c>
      <c r="Q124" s="36">
        <v>0</v>
      </c>
      <c r="R124" s="36">
        <v>0</v>
      </c>
      <c r="S124" s="36">
        <v>0</v>
      </c>
      <c r="T124" s="36">
        <v>0</v>
      </c>
      <c r="U124" s="36">
        <v>0</v>
      </c>
      <c r="V124" s="36">
        <v>0</v>
      </c>
      <c r="W124" s="36">
        <v>0</v>
      </c>
      <c r="X124" s="36">
        <v>0</v>
      </c>
      <c r="Y124" s="36">
        <v>0</v>
      </c>
      <c r="Z124" s="36">
        <v>0</v>
      </c>
      <c r="AA124" s="36">
        <v>0</v>
      </c>
      <c r="AB124" s="36">
        <v>0</v>
      </c>
      <c r="AC124" s="36">
        <v>0</v>
      </c>
      <c r="AD124" s="36">
        <v>0</v>
      </c>
      <c r="AE124" s="36">
        <v>0</v>
      </c>
      <c r="AF124" s="36">
        <v>0</v>
      </c>
      <c r="AG124" s="36">
        <v>0</v>
      </c>
      <c r="AH124" s="36">
        <v>0</v>
      </c>
      <c r="AI124" s="36">
        <v>0</v>
      </c>
      <c r="AJ124" s="36">
        <v>0</v>
      </c>
      <c r="AK124" s="36">
        <v>0</v>
      </c>
      <c r="AL124" s="36">
        <v>0</v>
      </c>
      <c r="AM124" s="36">
        <v>0</v>
      </c>
      <c r="AN124" s="36">
        <v>0</v>
      </c>
      <c r="AO124" s="36">
        <v>0</v>
      </c>
      <c r="AP124" s="36">
        <v>0</v>
      </c>
      <c r="AQ124" s="36">
        <v>0</v>
      </c>
      <c r="AR124" s="36">
        <v>0</v>
      </c>
      <c r="AS124" s="36">
        <v>0</v>
      </c>
      <c r="AT124" s="36">
        <v>0</v>
      </c>
      <c r="AU124" s="36">
        <v>0</v>
      </c>
      <c r="AV124" s="36">
        <v>0</v>
      </c>
      <c r="AW124" s="36">
        <v>0</v>
      </c>
      <c r="AX124" s="36">
        <v>0</v>
      </c>
      <c r="AY124" s="36">
        <v>0</v>
      </c>
      <c r="AZ124" s="36">
        <v>0</v>
      </c>
      <c r="BA124" s="36">
        <v>0</v>
      </c>
      <c r="BB124" s="36">
        <v>0</v>
      </c>
      <c r="BC124" s="36">
        <v>0</v>
      </c>
      <c r="BD124" s="36">
        <v>0</v>
      </c>
      <c r="BE124" s="36">
        <v>0</v>
      </c>
      <c r="BF124" s="36">
        <v>0</v>
      </c>
      <c r="BG124" s="36">
        <v>0</v>
      </c>
      <c r="BH124" s="36">
        <v>0</v>
      </c>
      <c r="BI124" s="36">
        <v>0</v>
      </c>
      <c r="BJ124" s="36">
        <v>0</v>
      </c>
      <c r="BK124" s="36">
        <v>0</v>
      </c>
      <c r="BL124" s="36">
        <v>0</v>
      </c>
    </row>
    <row r="125" spans="1:64" s="37" customFormat="1" x14ac:dyDescent="0.2">
      <c r="A125" s="34">
        <v>122</v>
      </c>
      <c r="B125" s="34" t="s">
        <v>3</v>
      </c>
      <c r="C125" s="34" t="s">
        <v>7</v>
      </c>
      <c r="D125" s="41">
        <v>4.2425917049999997</v>
      </c>
      <c r="E125" s="36">
        <v>0</v>
      </c>
      <c r="F125" s="36" t="s">
        <v>340</v>
      </c>
      <c r="G125" s="36" t="s">
        <v>340</v>
      </c>
      <c r="H125" s="36" t="s">
        <v>340</v>
      </c>
      <c r="I125" s="36">
        <v>0</v>
      </c>
      <c r="J125" s="36">
        <v>0</v>
      </c>
      <c r="K125" s="36">
        <v>0</v>
      </c>
      <c r="L125" s="36">
        <v>0</v>
      </c>
      <c r="M125" s="36">
        <v>0</v>
      </c>
      <c r="N125" s="36">
        <v>0</v>
      </c>
      <c r="O125" s="36">
        <v>0</v>
      </c>
      <c r="P125" s="36">
        <v>0</v>
      </c>
      <c r="Q125" s="36">
        <v>0</v>
      </c>
      <c r="R125" s="36">
        <v>0</v>
      </c>
      <c r="S125" s="36">
        <v>0</v>
      </c>
      <c r="T125" s="36">
        <v>0</v>
      </c>
      <c r="U125" s="36" t="s">
        <v>340</v>
      </c>
      <c r="V125" s="36" t="s">
        <v>340</v>
      </c>
      <c r="W125" s="36">
        <v>0</v>
      </c>
      <c r="X125" s="36">
        <v>0</v>
      </c>
      <c r="Y125" s="36">
        <v>0</v>
      </c>
      <c r="Z125" s="36">
        <v>0</v>
      </c>
      <c r="AA125" s="36">
        <v>0</v>
      </c>
      <c r="AB125" s="36">
        <v>0</v>
      </c>
      <c r="AC125" s="36">
        <v>0</v>
      </c>
      <c r="AD125" s="36">
        <v>0</v>
      </c>
      <c r="AE125" s="36">
        <v>0</v>
      </c>
      <c r="AF125" s="36">
        <v>0</v>
      </c>
      <c r="AG125" s="36" t="s">
        <v>340</v>
      </c>
      <c r="AH125" s="36" t="s">
        <v>340</v>
      </c>
      <c r="AI125" s="36" t="s">
        <v>340</v>
      </c>
      <c r="AJ125" s="36">
        <v>0</v>
      </c>
      <c r="AK125" s="36">
        <v>0</v>
      </c>
      <c r="AL125" s="36">
        <v>0</v>
      </c>
      <c r="AM125" s="36">
        <v>0</v>
      </c>
      <c r="AN125" s="36">
        <v>0</v>
      </c>
      <c r="AO125" s="36">
        <v>0</v>
      </c>
      <c r="AP125" s="36">
        <v>0</v>
      </c>
      <c r="AQ125" s="36">
        <v>0</v>
      </c>
      <c r="AR125" s="36">
        <v>0</v>
      </c>
      <c r="AS125" s="36">
        <v>0</v>
      </c>
      <c r="AT125" s="36">
        <v>0</v>
      </c>
      <c r="AU125" s="36">
        <v>0</v>
      </c>
      <c r="AV125" s="36">
        <v>0</v>
      </c>
      <c r="AW125" s="36">
        <v>0</v>
      </c>
      <c r="AX125" s="36">
        <v>0</v>
      </c>
      <c r="AY125" s="36">
        <v>0</v>
      </c>
      <c r="AZ125" s="36">
        <v>0</v>
      </c>
      <c r="BA125" s="36">
        <v>0</v>
      </c>
      <c r="BB125" s="36">
        <v>0</v>
      </c>
      <c r="BC125" s="36">
        <v>0</v>
      </c>
      <c r="BD125" s="36">
        <v>0</v>
      </c>
      <c r="BE125" s="36">
        <v>0</v>
      </c>
      <c r="BF125" s="36">
        <v>0</v>
      </c>
      <c r="BG125" s="36">
        <v>0</v>
      </c>
      <c r="BH125" s="36">
        <v>0</v>
      </c>
      <c r="BI125" s="36">
        <v>0</v>
      </c>
      <c r="BJ125" s="36">
        <v>0</v>
      </c>
      <c r="BK125" s="36">
        <v>0</v>
      </c>
      <c r="BL125" s="36">
        <v>0</v>
      </c>
    </row>
    <row r="126" spans="1:64" s="37" customFormat="1" x14ac:dyDescent="0.2">
      <c r="A126" s="34">
        <v>123</v>
      </c>
      <c r="B126" s="34" t="s">
        <v>3</v>
      </c>
      <c r="C126" s="34" t="s">
        <v>8</v>
      </c>
      <c r="D126" s="41">
        <v>3.7677463869999999</v>
      </c>
      <c r="E126" s="36">
        <v>1</v>
      </c>
      <c r="F126" s="36">
        <v>0</v>
      </c>
      <c r="G126" s="36">
        <v>0</v>
      </c>
      <c r="H126" s="36">
        <v>1</v>
      </c>
      <c r="I126" s="36">
        <v>0</v>
      </c>
      <c r="J126" s="36">
        <v>0</v>
      </c>
      <c r="K126" s="36">
        <v>0</v>
      </c>
      <c r="L126" s="36">
        <v>0</v>
      </c>
      <c r="M126" s="36">
        <v>0</v>
      </c>
      <c r="N126" s="36">
        <v>0</v>
      </c>
      <c r="O126" s="36">
        <v>0</v>
      </c>
      <c r="P126" s="36">
        <v>0</v>
      </c>
      <c r="Q126" s="36">
        <v>0</v>
      </c>
      <c r="R126" s="36">
        <v>0</v>
      </c>
      <c r="S126" s="36">
        <v>0</v>
      </c>
      <c r="T126" s="36">
        <v>0</v>
      </c>
      <c r="U126" s="36">
        <v>0</v>
      </c>
      <c r="V126" s="36">
        <v>0</v>
      </c>
      <c r="W126" s="36">
        <v>0</v>
      </c>
      <c r="X126" s="36">
        <v>0</v>
      </c>
      <c r="Y126" s="36">
        <v>0</v>
      </c>
      <c r="Z126" s="36">
        <v>0</v>
      </c>
      <c r="AA126" s="36">
        <v>0</v>
      </c>
      <c r="AB126" s="36">
        <v>0</v>
      </c>
      <c r="AC126" s="36">
        <v>0</v>
      </c>
      <c r="AD126" s="36">
        <v>0</v>
      </c>
      <c r="AE126" s="36">
        <v>0</v>
      </c>
      <c r="AF126" s="36">
        <v>0</v>
      </c>
      <c r="AG126" s="36">
        <v>0</v>
      </c>
      <c r="AH126" s="36">
        <v>0</v>
      </c>
      <c r="AI126" s="36">
        <v>0</v>
      </c>
      <c r="AJ126" s="36">
        <v>0</v>
      </c>
      <c r="AK126" s="36">
        <v>0</v>
      </c>
      <c r="AL126" s="36">
        <v>0</v>
      </c>
      <c r="AM126" s="36">
        <v>0</v>
      </c>
      <c r="AN126" s="36">
        <v>0</v>
      </c>
      <c r="AO126" s="36">
        <v>0</v>
      </c>
      <c r="AP126" s="36">
        <v>0</v>
      </c>
      <c r="AQ126" s="36">
        <v>0</v>
      </c>
      <c r="AR126" s="36">
        <v>0</v>
      </c>
      <c r="AS126" s="36">
        <v>0</v>
      </c>
      <c r="AT126" s="36">
        <v>0</v>
      </c>
      <c r="AU126" s="36">
        <v>0</v>
      </c>
      <c r="AV126" s="36">
        <v>0</v>
      </c>
      <c r="AW126" s="36">
        <v>0</v>
      </c>
      <c r="AX126" s="36">
        <v>0</v>
      </c>
      <c r="AY126" s="36">
        <v>0</v>
      </c>
      <c r="AZ126" s="36">
        <v>0</v>
      </c>
      <c r="BA126" s="36">
        <v>0</v>
      </c>
      <c r="BB126" s="36">
        <v>0</v>
      </c>
      <c r="BC126" s="36">
        <v>0</v>
      </c>
      <c r="BD126" s="36">
        <v>0</v>
      </c>
      <c r="BE126" s="36">
        <v>0</v>
      </c>
      <c r="BF126" s="36">
        <v>0</v>
      </c>
      <c r="BG126" s="36">
        <v>0</v>
      </c>
      <c r="BH126" s="36">
        <v>0</v>
      </c>
      <c r="BI126" s="36">
        <v>0</v>
      </c>
      <c r="BJ126" s="36">
        <v>0</v>
      </c>
      <c r="BK126" s="36">
        <v>0</v>
      </c>
      <c r="BL126" s="36">
        <v>0</v>
      </c>
    </row>
    <row r="127" spans="1:64" s="37" customFormat="1" x14ac:dyDescent="0.2">
      <c r="A127" s="34">
        <v>124</v>
      </c>
      <c r="B127" s="34" t="s">
        <v>3</v>
      </c>
      <c r="C127" s="34" t="s">
        <v>9</v>
      </c>
      <c r="D127" s="41">
        <v>4.3614372789999996</v>
      </c>
      <c r="E127" s="36">
        <v>2</v>
      </c>
      <c r="F127" s="36">
        <v>0</v>
      </c>
      <c r="G127" s="36">
        <v>0</v>
      </c>
      <c r="H127" s="36">
        <v>2</v>
      </c>
      <c r="I127" s="36">
        <v>0</v>
      </c>
      <c r="J127" s="36">
        <v>0</v>
      </c>
      <c r="K127" s="36">
        <v>0</v>
      </c>
      <c r="L127" s="36">
        <v>0</v>
      </c>
      <c r="M127" s="36">
        <v>0</v>
      </c>
      <c r="N127" s="36">
        <v>0</v>
      </c>
      <c r="O127" s="36">
        <v>0</v>
      </c>
      <c r="P127" s="36">
        <v>0</v>
      </c>
      <c r="Q127" s="36">
        <v>0</v>
      </c>
      <c r="R127" s="36">
        <v>0</v>
      </c>
      <c r="S127" s="36">
        <v>0</v>
      </c>
      <c r="T127" s="36">
        <v>0</v>
      </c>
      <c r="U127" s="36">
        <v>0</v>
      </c>
      <c r="V127" s="36">
        <v>0</v>
      </c>
      <c r="W127" s="36">
        <v>0</v>
      </c>
      <c r="X127" s="36">
        <v>0</v>
      </c>
      <c r="Y127" s="36">
        <v>0</v>
      </c>
      <c r="Z127" s="36">
        <v>0</v>
      </c>
      <c r="AA127" s="36">
        <v>0</v>
      </c>
      <c r="AB127" s="36">
        <v>0</v>
      </c>
      <c r="AC127" s="36">
        <v>0</v>
      </c>
      <c r="AD127" s="36">
        <v>0</v>
      </c>
      <c r="AE127" s="36">
        <v>0</v>
      </c>
      <c r="AF127" s="36">
        <v>0</v>
      </c>
      <c r="AG127" s="36">
        <v>0</v>
      </c>
      <c r="AH127" s="36">
        <v>0</v>
      </c>
      <c r="AI127" s="36">
        <v>0</v>
      </c>
      <c r="AJ127" s="36">
        <v>0</v>
      </c>
      <c r="AK127" s="36">
        <v>0</v>
      </c>
      <c r="AL127" s="36">
        <v>0</v>
      </c>
      <c r="AM127" s="36">
        <v>0</v>
      </c>
      <c r="AN127" s="36">
        <v>0</v>
      </c>
      <c r="AO127" s="36">
        <v>0</v>
      </c>
      <c r="AP127" s="36">
        <v>0</v>
      </c>
      <c r="AQ127" s="36">
        <v>0</v>
      </c>
      <c r="AR127" s="36">
        <v>0</v>
      </c>
      <c r="AS127" s="36">
        <v>0</v>
      </c>
      <c r="AT127" s="36">
        <v>0</v>
      </c>
      <c r="AU127" s="36">
        <v>0</v>
      </c>
      <c r="AV127" s="36">
        <v>0</v>
      </c>
      <c r="AW127" s="36">
        <v>0</v>
      </c>
      <c r="AX127" s="36">
        <v>0</v>
      </c>
      <c r="AY127" s="36">
        <v>0</v>
      </c>
      <c r="AZ127" s="36">
        <v>0</v>
      </c>
      <c r="BA127" s="36">
        <v>0</v>
      </c>
      <c r="BB127" s="36">
        <v>0</v>
      </c>
      <c r="BC127" s="36">
        <v>0</v>
      </c>
      <c r="BD127" s="36">
        <v>0</v>
      </c>
      <c r="BE127" s="36">
        <v>0</v>
      </c>
      <c r="BF127" s="36">
        <v>0</v>
      </c>
      <c r="BG127" s="36">
        <v>0</v>
      </c>
      <c r="BH127" s="36">
        <v>0</v>
      </c>
      <c r="BI127" s="36">
        <v>0</v>
      </c>
      <c r="BJ127" s="36">
        <v>0</v>
      </c>
      <c r="BK127" s="36">
        <v>0</v>
      </c>
      <c r="BL127" s="36">
        <v>0</v>
      </c>
    </row>
    <row r="128" spans="1:64" s="37" customFormat="1" x14ac:dyDescent="0.2">
      <c r="A128" s="34">
        <v>125</v>
      </c>
      <c r="B128" s="34" t="s">
        <v>3</v>
      </c>
      <c r="C128" s="34" t="s">
        <v>10</v>
      </c>
      <c r="D128" s="41">
        <v>4.266599265</v>
      </c>
      <c r="E128" s="36">
        <v>7</v>
      </c>
      <c r="F128" s="36">
        <v>0</v>
      </c>
      <c r="G128" s="36">
        <v>0</v>
      </c>
      <c r="H128" s="36">
        <v>7</v>
      </c>
      <c r="I128" s="36">
        <v>0</v>
      </c>
      <c r="J128" s="36">
        <v>0</v>
      </c>
      <c r="K128" s="36">
        <v>0</v>
      </c>
      <c r="L128" s="36">
        <v>0</v>
      </c>
      <c r="M128" s="36">
        <v>0</v>
      </c>
      <c r="N128" s="36">
        <v>0</v>
      </c>
      <c r="O128" s="36">
        <v>0</v>
      </c>
      <c r="P128" s="36">
        <v>0</v>
      </c>
      <c r="Q128" s="36">
        <v>0</v>
      </c>
      <c r="R128" s="36">
        <v>0</v>
      </c>
      <c r="S128" s="36">
        <v>0</v>
      </c>
      <c r="T128" s="36">
        <v>0</v>
      </c>
      <c r="U128" s="36">
        <v>0</v>
      </c>
      <c r="V128" s="36">
        <v>0</v>
      </c>
      <c r="W128" s="36">
        <v>0</v>
      </c>
      <c r="X128" s="36">
        <v>0</v>
      </c>
      <c r="Y128" s="36">
        <v>0</v>
      </c>
      <c r="Z128" s="36">
        <v>0</v>
      </c>
      <c r="AA128" s="36">
        <v>0</v>
      </c>
      <c r="AB128" s="36">
        <v>0</v>
      </c>
      <c r="AC128" s="36">
        <v>0</v>
      </c>
      <c r="AD128" s="36">
        <v>0</v>
      </c>
      <c r="AE128" s="36">
        <v>0</v>
      </c>
      <c r="AF128" s="36">
        <v>0</v>
      </c>
      <c r="AG128" s="36">
        <v>0</v>
      </c>
      <c r="AH128" s="36">
        <v>0</v>
      </c>
      <c r="AI128" s="36">
        <v>0</v>
      </c>
      <c r="AJ128" s="36">
        <v>0</v>
      </c>
      <c r="AK128" s="36">
        <v>0</v>
      </c>
      <c r="AL128" s="36">
        <v>0</v>
      </c>
      <c r="AM128" s="36">
        <v>0</v>
      </c>
      <c r="AN128" s="36">
        <v>0</v>
      </c>
      <c r="AO128" s="36">
        <v>0</v>
      </c>
      <c r="AP128" s="36">
        <v>0</v>
      </c>
      <c r="AQ128" s="36">
        <v>0</v>
      </c>
      <c r="AR128" s="36">
        <v>0</v>
      </c>
      <c r="AS128" s="36">
        <v>0</v>
      </c>
      <c r="AT128" s="36">
        <v>0</v>
      </c>
      <c r="AU128" s="36">
        <v>0</v>
      </c>
      <c r="AV128" s="36">
        <v>0</v>
      </c>
      <c r="AW128" s="36">
        <v>0</v>
      </c>
      <c r="AX128" s="36">
        <v>0</v>
      </c>
      <c r="AY128" s="36">
        <v>0</v>
      </c>
      <c r="AZ128" s="36">
        <v>0</v>
      </c>
      <c r="BA128" s="36">
        <v>0</v>
      </c>
      <c r="BB128" s="36">
        <v>0</v>
      </c>
      <c r="BC128" s="36">
        <v>0</v>
      </c>
      <c r="BD128" s="36">
        <v>0</v>
      </c>
      <c r="BE128" s="36">
        <v>0</v>
      </c>
      <c r="BF128" s="36">
        <v>0</v>
      </c>
      <c r="BG128" s="36">
        <v>0</v>
      </c>
      <c r="BH128" s="36">
        <v>0</v>
      </c>
      <c r="BI128" s="36">
        <v>0</v>
      </c>
      <c r="BJ128" s="36">
        <v>0</v>
      </c>
      <c r="BK128" s="36">
        <v>0</v>
      </c>
      <c r="BL128" s="36">
        <v>0</v>
      </c>
    </row>
    <row r="129" spans="1:64" s="37" customFormat="1" x14ac:dyDescent="0.2">
      <c r="A129" s="34">
        <v>126</v>
      </c>
      <c r="B129" s="34" t="s">
        <v>3</v>
      </c>
      <c r="C129" s="34" t="s">
        <v>11</v>
      </c>
      <c r="D129" s="41">
        <v>3.8082775010000001</v>
      </c>
      <c r="E129" s="36">
        <v>162</v>
      </c>
      <c r="F129" s="36">
        <v>0</v>
      </c>
      <c r="G129" s="36">
        <v>0</v>
      </c>
      <c r="H129" s="36">
        <v>162</v>
      </c>
      <c r="I129" s="36">
        <v>0</v>
      </c>
      <c r="J129" s="36">
        <v>0</v>
      </c>
      <c r="K129" s="36">
        <v>0</v>
      </c>
      <c r="L129" s="36">
        <v>0</v>
      </c>
      <c r="M129" s="36">
        <v>0</v>
      </c>
      <c r="N129" s="36">
        <v>0</v>
      </c>
      <c r="O129" s="36">
        <v>0</v>
      </c>
      <c r="P129" s="36">
        <v>0</v>
      </c>
      <c r="Q129" s="36">
        <v>0</v>
      </c>
      <c r="R129" s="36">
        <v>0</v>
      </c>
      <c r="S129" s="36">
        <v>0</v>
      </c>
      <c r="T129" s="36">
        <v>0</v>
      </c>
      <c r="U129" s="36">
        <v>0</v>
      </c>
      <c r="V129" s="36">
        <v>0</v>
      </c>
      <c r="W129" s="36">
        <v>0</v>
      </c>
      <c r="X129" s="36">
        <v>0</v>
      </c>
      <c r="Y129" s="36">
        <v>0</v>
      </c>
      <c r="Z129" s="36">
        <v>0</v>
      </c>
      <c r="AA129" s="36">
        <v>0</v>
      </c>
      <c r="AB129" s="36">
        <v>0</v>
      </c>
      <c r="AC129" s="36">
        <v>0</v>
      </c>
      <c r="AD129" s="36">
        <v>0</v>
      </c>
      <c r="AE129" s="36">
        <v>0</v>
      </c>
      <c r="AF129" s="36">
        <v>0</v>
      </c>
      <c r="AG129" s="36">
        <v>0</v>
      </c>
      <c r="AH129" s="36">
        <v>0</v>
      </c>
      <c r="AI129" s="36">
        <v>0</v>
      </c>
      <c r="AJ129" s="36">
        <v>0</v>
      </c>
      <c r="AK129" s="36">
        <v>0</v>
      </c>
      <c r="AL129" s="36">
        <v>0</v>
      </c>
      <c r="AM129" s="36">
        <v>0</v>
      </c>
      <c r="AN129" s="36">
        <v>0</v>
      </c>
      <c r="AO129" s="36">
        <v>0</v>
      </c>
      <c r="AP129" s="36">
        <v>0</v>
      </c>
      <c r="AQ129" s="36">
        <v>0</v>
      </c>
      <c r="AR129" s="36">
        <v>0</v>
      </c>
      <c r="AS129" s="36">
        <v>0</v>
      </c>
      <c r="AT129" s="36">
        <v>0</v>
      </c>
      <c r="AU129" s="36">
        <v>0</v>
      </c>
      <c r="AV129" s="36">
        <v>0</v>
      </c>
      <c r="AW129" s="36">
        <v>0</v>
      </c>
      <c r="AX129" s="36">
        <v>0</v>
      </c>
      <c r="AY129" s="36">
        <v>0</v>
      </c>
      <c r="AZ129" s="36">
        <v>0</v>
      </c>
      <c r="BA129" s="36">
        <v>0</v>
      </c>
      <c r="BB129" s="36">
        <v>0</v>
      </c>
      <c r="BC129" s="36">
        <v>0</v>
      </c>
      <c r="BD129" s="36">
        <v>0</v>
      </c>
      <c r="BE129" s="36">
        <v>0</v>
      </c>
      <c r="BF129" s="36">
        <v>0</v>
      </c>
      <c r="BG129" s="36">
        <v>0</v>
      </c>
      <c r="BH129" s="36">
        <v>0</v>
      </c>
      <c r="BI129" s="36">
        <v>0</v>
      </c>
      <c r="BJ129" s="36">
        <v>0</v>
      </c>
      <c r="BK129" s="36">
        <v>0</v>
      </c>
      <c r="BL129" s="36">
        <v>0</v>
      </c>
    </row>
    <row r="130" spans="1:64" s="37" customFormat="1" x14ac:dyDescent="0.2">
      <c r="A130" s="34">
        <v>127</v>
      </c>
      <c r="B130" s="34" t="s">
        <v>3</v>
      </c>
      <c r="C130" s="34" t="s">
        <v>12</v>
      </c>
      <c r="D130" s="41">
        <v>3.9838093959999998</v>
      </c>
      <c r="E130" s="36">
        <v>24</v>
      </c>
      <c r="F130" s="36">
        <v>0</v>
      </c>
      <c r="G130" s="36">
        <v>0</v>
      </c>
      <c r="H130" s="36">
        <v>24</v>
      </c>
      <c r="I130" s="36">
        <v>0</v>
      </c>
      <c r="J130" s="36">
        <v>0</v>
      </c>
      <c r="K130" s="36">
        <v>0</v>
      </c>
      <c r="L130" s="36">
        <v>0</v>
      </c>
      <c r="M130" s="36">
        <v>0</v>
      </c>
      <c r="N130" s="36">
        <v>0</v>
      </c>
      <c r="O130" s="36">
        <v>0</v>
      </c>
      <c r="P130" s="36">
        <v>0</v>
      </c>
      <c r="Q130" s="36">
        <v>0</v>
      </c>
      <c r="R130" s="36">
        <v>0</v>
      </c>
      <c r="S130" s="36">
        <v>0</v>
      </c>
      <c r="T130" s="36">
        <v>0</v>
      </c>
      <c r="U130" s="36">
        <v>0</v>
      </c>
      <c r="V130" s="36">
        <v>0</v>
      </c>
      <c r="W130" s="36">
        <v>0</v>
      </c>
      <c r="X130" s="36">
        <v>0</v>
      </c>
      <c r="Y130" s="36">
        <v>0</v>
      </c>
      <c r="Z130" s="36">
        <v>0</v>
      </c>
      <c r="AA130" s="36">
        <v>0</v>
      </c>
      <c r="AB130" s="36">
        <v>0</v>
      </c>
      <c r="AC130" s="36">
        <v>0</v>
      </c>
      <c r="AD130" s="36">
        <v>0</v>
      </c>
      <c r="AE130" s="36">
        <v>0</v>
      </c>
      <c r="AF130" s="36">
        <v>0</v>
      </c>
      <c r="AG130" s="36">
        <v>0</v>
      </c>
      <c r="AH130" s="36">
        <v>0</v>
      </c>
      <c r="AI130" s="36">
        <v>0</v>
      </c>
      <c r="AJ130" s="36">
        <v>0</v>
      </c>
      <c r="AK130" s="36">
        <v>0</v>
      </c>
      <c r="AL130" s="36">
        <v>0</v>
      </c>
      <c r="AM130" s="36">
        <v>0</v>
      </c>
      <c r="AN130" s="36">
        <v>0</v>
      </c>
      <c r="AO130" s="36">
        <v>0</v>
      </c>
      <c r="AP130" s="36">
        <v>0</v>
      </c>
      <c r="AQ130" s="36">
        <v>0</v>
      </c>
      <c r="AR130" s="36">
        <v>0</v>
      </c>
      <c r="AS130" s="36">
        <v>0</v>
      </c>
      <c r="AT130" s="36">
        <v>0</v>
      </c>
      <c r="AU130" s="36">
        <v>0</v>
      </c>
      <c r="AV130" s="36">
        <v>0</v>
      </c>
      <c r="AW130" s="36">
        <v>0</v>
      </c>
      <c r="AX130" s="36">
        <v>0</v>
      </c>
      <c r="AY130" s="36">
        <v>0</v>
      </c>
      <c r="AZ130" s="36">
        <v>0</v>
      </c>
      <c r="BA130" s="36">
        <v>0</v>
      </c>
      <c r="BB130" s="36">
        <v>0</v>
      </c>
      <c r="BC130" s="36">
        <v>0</v>
      </c>
      <c r="BD130" s="36">
        <v>0</v>
      </c>
      <c r="BE130" s="36">
        <v>0</v>
      </c>
      <c r="BF130" s="36">
        <v>0</v>
      </c>
      <c r="BG130" s="36">
        <v>0</v>
      </c>
      <c r="BH130" s="36">
        <v>0</v>
      </c>
      <c r="BI130" s="36">
        <v>0</v>
      </c>
      <c r="BJ130" s="36">
        <v>0</v>
      </c>
      <c r="BK130" s="36">
        <v>0</v>
      </c>
      <c r="BL130" s="36">
        <v>0</v>
      </c>
    </row>
    <row r="131" spans="1:64" s="37" customFormat="1" x14ac:dyDescent="0.2">
      <c r="A131" s="34">
        <v>128</v>
      </c>
      <c r="B131" s="34" t="s">
        <v>3</v>
      </c>
      <c r="C131" s="34" t="s">
        <v>13</v>
      </c>
      <c r="D131" s="41">
        <v>4.2537587710000002</v>
      </c>
      <c r="E131" s="36">
        <v>22</v>
      </c>
      <c r="F131" s="36">
        <v>0</v>
      </c>
      <c r="G131" s="36">
        <v>0</v>
      </c>
      <c r="H131" s="36">
        <v>22</v>
      </c>
      <c r="I131" s="36">
        <v>0</v>
      </c>
      <c r="J131" s="36">
        <v>0</v>
      </c>
      <c r="K131" s="36">
        <v>0</v>
      </c>
      <c r="L131" s="36">
        <v>0</v>
      </c>
      <c r="M131" s="36">
        <v>0</v>
      </c>
      <c r="N131" s="36">
        <v>0</v>
      </c>
      <c r="O131" s="36">
        <v>0</v>
      </c>
      <c r="P131" s="36">
        <v>0</v>
      </c>
      <c r="Q131" s="36">
        <v>0</v>
      </c>
      <c r="R131" s="36">
        <v>0</v>
      </c>
      <c r="S131" s="36">
        <v>0</v>
      </c>
      <c r="T131" s="36">
        <v>0</v>
      </c>
      <c r="U131" s="36">
        <v>0</v>
      </c>
      <c r="V131" s="36">
        <v>0</v>
      </c>
      <c r="W131" s="36">
        <v>0</v>
      </c>
      <c r="X131" s="36">
        <v>0</v>
      </c>
      <c r="Y131" s="36">
        <v>0</v>
      </c>
      <c r="Z131" s="36">
        <v>0</v>
      </c>
      <c r="AA131" s="36">
        <v>0</v>
      </c>
      <c r="AB131" s="36">
        <v>0</v>
      </c>
      <c r="AC131" s="36">
        <v>0</v>
      </c>
      <c r="AD131" s="36">
        <v>0</v>
      </c>
      <c r="AE131" s="36">
        <v>0</v>
      </c>
      <c r="AF131" s="36">
        <v>0</v>
      </c>
      <c r="AG131" s="36">
        <v>0</v>
      </c>
      <c r="AH131" s="36">
        <v>0</v>
      </c>
      <c r="AI131" s="36">
        <v>0</v>
      </c>
      <c r="AJ131" s="36">
        <v>0</v>
      </c>
      <c r="AK131" s="36">
        <v>0</v>
      </c>
      <c r="AL131" s="36">
        <v>0</v>
      </c>
      <c r="AM131" s="36">
        <v>0</v>
      </c>
      <c r="AN131" s="36">
        <v>0</v>
      </c>
      <c r="AO131" s="36">
        <v>0</v>
      </c>
      <c r="AP131" s="36">
        <v>0</v>
      </c>
      <c r="AQ131" s="36">
        <v>0</v>
      </c>
      <c r="AR131" s="36">
        <v>0</v>
      </c>
      <c r="AS131" s="36">
        <v>0</v>
      </c>
      <c r="AT131" s="36">
        <v>0</v>
      </c>
      <c r="AU131" s="36">
        <v>0</v>
      </c>
      <c r="AV131" s="36">
        <v>0</v>
      </c>
      <c r="AW131" s="36">
        <v>0</v>
      </c>
      <c r="AX131" s="36">
        <v>0</v>
      </c>
      <c r="AY131" s="36">
        <v>0</v>
      </c>
      <c r="AZ131" s="36">
        <v>0</v>
      </c>
      <c r="BA131" s="36">
        <v>0</v>
      </c>
      <c r="BB131" s="36">
        <v>0</v>
      </c>
      <c r="BC131" s="36">
        <v>0</v>
      </c>
      <c r="BD131" s="36">
        <v>0</v>
      </c>
      <c r="BE131" s="36">
        <v>0</v>
      </c>
      <c r="BF131" s="36">
        <v>0</v>
      </c>
      <c r="BG131" s="36">
        <v>0</v>
      </c>
      <c r="BH131" s="36">
        <v>0</v>
      </c>
      <c r="BI131" s="36">
        <v>0</v>
      </c>
      <c r="BJ131" s="36">
        <v>0</v>
      </c>
      <c r="BK131" s="36">
        <v>0</v>
      </c>
      <c r="BL131" s="36">
        <v>0</v>
      </c>
    </row>
    <row r="132" spans="1:64" s="37" customFormat="1" x14ac:dyDescent="0.2">
      <c r="A132" s="34">
        <v>129</v>
      </c>
      <c r="B132" s="34" t="s">
        <v>3</v>
      </c>
      <c r="C132" s="34" t="s">
        <v>4</v>
      </c>
      <c r="D132" s="41">
        <v>4.3197073359999996</v>
      </c>
      <c r="E132" s="36">
        <v>7</v>
      </c>
      <c r="F132" s="36">
        <v>0</v>
      </c>
      <c r="G132" s="36">
        <v>0</v>
      </c>
      <c r="H132" s="36">
        <v>7</v>
      </c>
      <c r="I132" s="36">
        <v>0</v>
      </c>
      <c r="J132" s="36">
        <v>0</v>
      </c>
      <c r="K132" s="36">
        <v>0</v>
      </c>
      <c r="L132" s="36">
        <v>0</v>
      </c>
      <c r="M132" s="36">
        <v>0</v>
      </c>
      <c r="N132" s="36">
        <v>0</v>
      </c>
      <c r="O132" s="36">
        <v>0</v>
      </c>
      <c r="P132" s="36">
        <v>0</v>
      </c>
      <c r="Q132" s="36">
        <v>0</v>
      </c>
      <c r="R132" s="36">
        <v>0</v>
      </c>
      <c r="S132" s="36">
        <v>0</v>
      </c>
      <c r="T132" s="36">
        <v>0</v>
      </c>
      <c r="U132" s="36">
        <v>0</v>
      </c>
      <c r="V132" s="36">
        <v>0</v>
      </c>
      <c r="W132" s="36">
        <v>0</v>
      </c>
      <c r="X132" s="36">
        <v>0</v>
      </c>
      <c r="Y132" s="36">
        <v>0</v>
      </c>
      <c r="Z132" s="36">
        <v>0</v>
      </c>
      <c r="AA132" s="36">
        <v>0</v>
      </c>
      <c r="AB132" s="36">
        <v>0</v>
      </c>
      <c r="AC132" s="36">
        <v>0</v>
      </c>
      <c r="AD132" s="36">
        <v>0</v>
      </c>
      <c r="AE132" s="36">
        <v>0</v>
      </c>
      <c r="AF132" s="36">
        <v>0</v>
      </c>
      <c r="AG132" s="36">
        <v>0</v>
      </c>
      <c r="AH132" s="36">
        <v>0</v>
      </c>
      <c r="AI132" s="36">
        <v>0</v>
      </c>
      <c r="AJ132" s="36">
        <v>0</v>
      </c>
      <c r="AK132" s="36">
        <v>0</v>
      </c>
      <c r="AL132" s="36">
        <v>0</v>
      </c>
      <c r="AM132" s="36">
        <v>0</v>
      </c>
      <c r="AN132" s="36">
        <v>0</v>
      </c>
      <c r="AO132" s="36">
        <v>0</v>
      </c>
      <c r="AP132" s="36">
        <v>0</v>
      </c>
      <c r="AQ132" s="36">
        <v>0</v>
      </c>
      <c r="AR132" s="36">
        <v>0</v>
      </c>
      <c r="AS132" s="36">
        <v>0</v>
      </c>
      <c r="AT132" s="36">
        <v>0</v>
      </c>
      <c r="AU132" s="36">
        <v>0</v>
      </c>
      <c r="AV132" s="36">
        <v>0</v>
      </c>
      <c r="AW132" s="36">
        <v>0</v>
      </c>
      <c r="AX132" s="36">
        <v>0</v>
      </c>
      <c r="AY132" s="36">
        <v>0</v>
      </c>
      <c r="AZ132" s="36">
        <v>0</v>
      </c>
      <c r="BA132" s="36">
        <v>0</v>
      </c>
      <c r="BB132" s="36">
        <v>0</v>
      </c>
      <c r="BC132" s="36">
        <v>0</v>
      </c>
      <c r="BD132" s="36">
        <v>0</v>
      </c>
      <c r="BE132" s="36">
        <v>0</v>
      </c>
      <c r="BF132" s="36">
        <v>0</v>
      </c>
      <c r="BG132" s="36">
        <v>0</v>
      </c>
      <c r="BH132" s="36">
        <v>0</v>
      </c>
      <c r="BI132" s="36">
        <v>0</v>
      </c>
      <c r="BJ132" s="36">
        <v>0</v>
      </c>
      <c r="BK132" s="36">
        <v>0</v>
      </c>
      <c r="BL132" s="36">
        <v>0</v>
      </c>
    </row>
    <row r="133" spans="1:64" s="37" customFormat="1" x14ac:dyDescent="0.2">
      <c r="A133" s="34">
        <v>130</v>
      </c>
      <c r="B133" s="34" t="s">
        <v>14</v>
      </c>
      <c r="C133" s="34" t="s">
        <v>15</v>
      </c>
      <c r="D133" s="41">
        <v>4.4227234099999997</v>
      </c>
      <c r="E133" s="36">
        <v>88</v>
      </c>
      <c r="F133" s="36">
        <v>0</v>
      </c>
      <c r="G133" s="36">
        <v>0</v>
      </c>
      <c r="H133" s="36">
        <v>88</v>
      </c>
      <c r="I133" s="36">
        <v>0</v>
      </c>
      <c r="J133" s="36">
        <v>0</v>
      </c>
      <c r="K133" s="36">
        <v>0</v>
      </c>
      <c r="L133" s="36">
        <v>0</v>
      </c>
      <c r="M133" s="36">
        <v>0</v>
      </c>
      <c r="N133" s="36">
        <v>0</v>
      </c>
      <c r="O133" s="36">
        <v>0</v>
      </c>
      <c r="P133" s="36">
        <v>0</v>
      </c>
      <c r="Q133" s="36">
        <v>0</v>
      </c>
      <c r="R133" s="36">
        <v>0</v>
      </c>
      <c r="S133" s="36">
        <v>0</v>
      </c>
      <c r="T133" s="36">
        <v>0</v>
      </c>
      <c r="U133" s="36">
        <v>0</v>
      </c>
      <c r="V133" s="36">
        <v>0</v>
      </c>
      <c r="W133" s="36">
        <v>0</v>
      </c>
      <c r="X133" s="36">
        <v>0</v>
      </c>
      <c r="Y133" s="36">
        <v>0</v>
      </c>
      <c r="Z133" s="36">
        <v>0</v>
      </c>
      <c r="AA133" s="36">
        <v>0</v>
      </c>
      <c r="AB133" s="36">
        <v>0</v>
      </c>
      <c r="AC133" s="36">
        <v>0</v>
      </c>
      <c r="AD133" s="36">
        <v>0</v>
      </c>
      <c r="AE133" s="36">
        <v>0</v>
      </c>
      <c r="AF133" s="36">
        <v>0</v>
      </c>
      <c r="AG133" s="36">
        <v>0</v>
      </c>
      <c r="AH133" s="36">
        <v>0</v>
      </c>
      <c r="AI133" s="36">
        <v>0</v>
      </c>
      <c r="AJ133" s="36">
        <v>0</v>
      </c>
      <c r="AK133" s="36">
        <v>0</v>
      </c>
      <c r="AL133" s="36">
        <v>0</v>
      </c>
      <c r="AM133" s="36">
        <v>0</v>
      </c>
      <c r="AN133" s="36">
        <v>0</v>
      </c>
      <c r="AO133" s="36">
        <v>0</v>
      </c>
      <c r="AP133" s="36">
        <v>0</v>
      </c>
      <c r="AQ133" s="36">
        <v>0</v>
      </c>
      <c r="AR133" s="36">
        <v>0</v>
      </c>
      <c r="AS133" s="36">
        <v>0</v>
      </c>
      <c r="AT133" s="36">
        <v>0</v>
      </c>
      <c r="AU133" s="36">
        <v>0</v>
      </c>
      <c r="AV133" s="36">
        <v>0</v>
      </c>
      <c r="AW133" s="36">
        <v>0</v>
      </c>
      <c r="AX133" s="36">
        <v>0</v>
      </c>
      <c r="AY133" s="36">
        <v>0</v>
      </c>
      <c r="AZ133" s="36">
        <v>0</v>
      </c>
      <c r="BA133" s="36">
        <v>0</v>
      </c>
      <c r="BB133" s="36">
        <v>0</v>
      </c>
      <c r="BC133" s="36">
        <v>0</v>
      </c>
      <c r="BD133" s="36">
        <v>0</v>
      </c>
      <c r="BE133" s="36">
        <v>0</v>
      </c>
      <c r="BF133" s="36">
        <v>0</v>
      </c>
      <c r="BG133" s="36">
        <v>0</v>
      </c>
      <c r="BH133" s="36">
        <v>0</v>
      </c>
      <c r="BI133" s="36">
        <v>0</v>
      </c>
      <c r="BJ133" s="36">
        <v>0</v>
      </c>
      <c r="BK133" s="36">
        <v>0</v>
      </c>
      <c r="BL133" s="36">
        <v>0</v>
      </c>
    </row>
    <row r="134" spans="1:64" s="37" customFormat="1" x14ac:dyDescent="0.2">
      <c r="A134" s="34">
        <v>131</v>
      </c>
      <c r="B134" s="34" t="s">
        <v>14</v>
      </c>
      <c r="C134" s="34" t="s">
        <v>16</v>
      </c>
      <c r="D134" s="41">
        <v>4.3299019530000002</v>
      </c>
      <c r="E134" s="36">
        <v>95</v>
      </c>
      <c r="F134" s="36">
        <v>0</v>
      </c>
      <c r="G134" s="36">
        <v>0</v>
      </c>
      <c r="H134" s="36">
        <v>95</v>
      </c>
      <c r="I134" s="36">
        <v>0</v>
      </c>
      <c r="J134" s="36">
        <v>0</v>
      </c>
      <c r="K134" s="36">
        <v>0</v>
      </c>
      <c r="L134" s="36">
        <v>0</v>
      </c>
      <c r="M134" s="36">
        <v>0</v>
      </c>
      <c r="N134" s="36">
        <v>0</v>
      </c>
      <c r="O134" s="36">
        <v>0</v>
      </c>
      <c r="P134" s="36">
        <v>0</v>
      </c>
      <c r="Q134" s="36">
        <v>0</v>
      </c>
      <c r="R134" s="36">
        <v>0</v>
      </c>
      <c r="S134" s="36">
        <v>0</v>
      </c>
      <c r="T134" s="36">
        <v>0</v>
      </c>
      <c r="U134" s="36">
        <v>0</v>
      </c>
      <c r="V134" s="36">
        <v>0</v>
      </c>
      <c r="W134" s="36">
        <v>0</v>
      </c>
      <c r="X134" s="36">
        <v>0</v>
      </c>
      <c r="Y134" s="36">
        <v>0</v>
      </c>
      <c r="Z134" s="36">
        <v>0</v>
      </c>
      <c r="AA134" s="36">
        <v>0</v>
      </c>
      <c r="AB134" s="36">
        <v>0</v>
      </c>
      <c r="AC134" s="36">
        <v>0</v>
      </c>
      <c r="AD134" s="36">
        <v>0</v>
      </c>
      <c r="AE134" s="36">
        <v>0</v>
      </c>
      <c r="AF134" s="36">
        <v>0</v>
      </c>
      <c r="AG134" s="36">
        <v>0</v>
      </c>
      <c r="AH134" s="36">
        <v>0</v>
      </c>
      <c r="AI134" s="36">
        <v>0</v>
      </c>
      <c r="AJ134" s="36">
        <v>0</v>
      </c>
      <c r="AK134" s="36">
        <v>0</v>
      </c>
      <c r="AL134" s="36">
        <v>0</v>
      </c>
      <c r="AM134" s="36">
        <v>0</v>
      </c>
      <c r="AN134" s="36">
        <v>0</v>
      </c>
      <c r="AO134" s="36">
        <v>0</v>
      </c>
      <c r="AP134" s="36">
        <v>0</v>
      </c>
      <c r="AQ134" s="36">
        <v>0</v>
      </c>
      <c r="AR134" s="36">
        <v>0</v>
      </c>
      <c r="AS134" s="36">
        <v>0</v>
      </c>
      <c r="AT134" s="36">
        <v>0</v>
      </c>
      <c r="AU134" s="36">
        <v>0</v>
      </c>
      <c r="AV134" s="36">
        <v>0</v>
      </c>
      <c r="AW134" s="36">
        <v>0</v>
      </c>
      <c r="AX134" s="36">
        <v>0</v>
      </c>
      <c r="AY134" s="36">
        <v>0</v>
      </c>
      <c r="AZ134" s="36">
        <v>0</v>
      </c>
      <c r="BA134" s="36">
        <v>0</v>
      </c>
      <c r="BB134" s="36">
        <v>0</v>
      </c>
      <c r="BC134" s="36">
        <v>0</v>
      </c>
      <c r="BD134" s="36">
        <v>0</v>
      </c>
      <c r="BE134" s="36">
        <v>0</v>
      </c>
      <c r="BF134" s="36">
        <v>0</v>
      </c>
      <c r="BG134" s="36">
        <v>0</v>
      </c>
      <c r="BH134" s="36">
        <v>0</v>
      </c>
      <c r="BI134" s="36">
        <v>0</v>
      </c>
      <c r="BJ134" s="36">
        <v>0</v>
      </c>
      <c r="BK134" s="36">
        <v>0</v>
      </c>
      <c r="BL134" s="36">
        <v>0</v>
      </c>
    </row>
    <row r="135" spans="1:64" s="37" customFormat="1" x14ac:dyDescent="0.2">
      <c r="A135" s="34">
        <v>132</v>
      </c>
      <c r="B135" s="34" t="s">
        <v>14</v>
      </c>
      <c r="C135" s="34" t="s">
        <v>17</v>
      </c>
      <c r="D135" s="41">
        <v>4.5147876729999998</v>
      </c>
      <c r="E135" s="36">
        <v>3</v>
      </c>
      <c r="F135" s="36">
        <v>0</v>
      </c>
      <c r="G135" s="36">
        <v>0</v>
      </c>
      <c r="H135" s="36">
        <v>3</v>
      </c>
      <c r="I135" s="36">
        <v>0</v>
      </c>
      <c r="J135" s="36">
        <v>0</v>
      </c>
      <c r="K135" s="36">
        <v>0</v>
      </c>
      <c r="L135" s="36">
        <v>0</v>
      </c>
      <c r="M135" s="36">
        <v>0</v>
      </c>
      <c r="N135" s="36">
        <v>0</v>
      </c>
      <c r="O135" s="36">
        <v>0</v>
      </c>
      <c r="P135" s="36">
        <v>0</v>
      </c>
      <c r="Q135" s="36">
        <v>0</v>
      </c>
      <c r="R135" s="36">
        <v>0</v>
      </c>
      <c r="S135" s="36">
        <v>0</v>
      </c>
      <c r="T135" s="36">
        <v>0</v>
      </c>
      <c r="U135" s="36">
        <v>0</v>
      </c>
      <c r="V135" s="36">
        <v>0</v>
      </c>
      <c r="W135" s="36">
        <v>0</v>
      </c>
      <c r="X135" s="36">
        <v>0</v>
      </c>
      <c r="Y135" s="36">
        <v>0</v>
      </c>
      <c r="Z135" s="36">
        <v>0</v>
      </c>
      <c r="AA135" s="36">
        <v>0</v>
      </c>
      <c r="AB135" s="36">
        <v>0</v>
      </c>
      <c r="AC135" s="36">
        <v>0</v>
      </c>
      <c r="AD135" s="36">
        <v>0</v>
      </c>
      <c r="AE135" s="36">
        <v>0</v>
      </c>
      <c r="AF135" s="36">
        <v>0</v>
      </c>
      <c r="AG135" s="36">
        <v>0</v>
      </c>
      <c r="AH135" s="36">
        <v>0</v>
      </c>
      <c r="AI135" s="36">
        <v>0</v>
      </c>
      <c r="AJ135" s="36">
        <v>0</v>
      </c>
      <c r="AK135" s="36">
        <v>0</v>
      </c>
      <c r="AL135" s="36">
        <v>0</v>
      </c>
      <c r="AM135" s="36">
        <v>0</v>
      </c>
      <c r="AN135" s="36">
        <v>0</v>
      </c>
      <c r="AO135" s="36">
        <v>0</v>
      </c>
      <c r="AP135" s="36">
        <v>0</v>
      </c>
      <c r="AQ135" s="36">
        <v>0</v>
      </c>
      <c r="AR135" s="36">
        <v>0</v>
      </c>
      <c r="AS135" s="36">
        <v>0</v>
      </c>
      <c r="AT135" s="36">
        <v>0</v>
      </c>
      <c r="AU135" s="36">
        <v>0</v>
      </c>
      <c r="AV135" s="36">
        <v>0</v>
      </c>
      <c r="AW135" s="36">
        <v>0</v>
      </c>
      <c r="AX135" s="36">
        <v>0</v>
      </c>
      <c r="AY135" s="36">
        <v>0</v>
      </c>
      <c r="AZ135" s="36">
        <v>0</v>
      </c>
      <c r="BA135" s="36">
        <v>0</v>
      </c>
      <c r="BB135" s="36">
        <v>1.4499980000000001E-3</v>
      </c>
      <c r="BC135" s="36">
        <v>7.9591658999999995E-2</v>
      </c>
      <c r="BD135" s="36">
        <v>0.16848724100000001</v>
      </c>
      <c r="BE135" s="36">
        <v>1.0435285714285715E-4</v>
      </c>
      <c r="BF135" s="36">
        <v>2.0870714285714287E-4</v>
      </c>
      <c r="BG135" s="36">
        <v>0.15140779500000001</v>
      </c>
      <c r="BH135" s="36">
        <v>0.28379834700000001</v>
      </c>
      <c r="BI135" s="36">
        <v>0</v>
      </c>
      <c r="BJ135" s="36">
        <v>0</v>
      </c>
      <c r="BK135" s="36">
        <v>0</v>
      </c>
      <c r="BL135" s="36">
        <v>0</v>
      </c>
    </row>
    <row r="136" spans="1:64" s="37" customFormat="1" x14ac:dyDescent="0.2">
      <c r="A136" s="34">
        <v>133</v>
      </c>
      <c r="B136" s="34" t="s">
        <v>14</v>
      </c>
      <c r="C136" s="34" t="s">
        <v>18</v>
      </c>
      <c r="D136" s="41">
        <v>4.2761776549999997</v>
      </c>
      <c r="E136" s="36">
        <v>13</v>
      </c>
      <c r="F136" s="36">
        <v>0</v>
      </c>
      <c r="G136" s="36">
        <v>0</v>
      </c>
      <c r="H136" s="36">
        <v>13</v>
      </c>
      <c r="I136" s="36">
        <v>0</v>
      </c>
      <c r="J136" s="36">
        <v>0</v>
      </c>
      <c r="K136" s="36">
        <v>0</v>
      </c>
      <c r="L136" s="36">
        <v>0</v>
      </c>
      <c r="M136" s="36">
        <v>0</v>
      </c>
      <c r="N136" s="36">
        <v>0</v>
      </c>
      <c r="O136" s="36">
        <v>0</v>
      </c>
      <c r="P136" s="36">
        <v>0</v>
      </c>
      <c r="Q136" s="36">
        <v>0</v>
      </c>
      <c r="R136" s="36">
        <v>0</v>
      </c>
      <c r="S136" s="36">
        <v>0</v>
      </c>
      <c r="T136" s="36">
        <v>0</v>
      </c>
      <c r="U136" s="36">
        <v>0</v>
      </c>
      <c r="V136" s="36">
        <v>0</v>
      </c>
      <c r="W136" s="36">
        <v>0</v>
      </c>
      <c r="X136" s="36">
        <v>0</v>
      </c>
      <c r="Y136" s="36">
        <v>0</v>
      </c>
      <c r="Z136" s="36">
        <v>0</v>
      </c>
      <c r="AA136" s="36">
        <v>0</v>
      </c>
      <c r="AB136" s="36">
        <v>0</v>
      </c>
      <c r="AC136" s="36">
        <v>0</v>
      </c>
      <c r="AD136" s="36">
        <v>0</v>
      </c>
      <c r="AE136" s="36">
        <v>0</v>
      </c>
      <c r="AF136" s="36">
        <v>0</v>
      </c>
      <c r="AG136" s="36">
        <v>0</v>
      </c>
      <c r="AH136" s="36">
        <v>0</v>
      </c>
      <c r="AI136" s="36">
        <v>0</v>
      </c>
      <c r="AJ136" s="36">
        <v>0</v>
      </c>
      <c r="AK136" s="36">
        <v>0</v>
      </c>
      <c r="AL136" s="36">
        <v>0</v>
      </c>
      <c r="AM136" s="36">
        <v>0</v>
      </c>
      <c r="AN136" s="36">
        <v>0</v>
      </c>
      <c r="AO136" s="36">
        <v>0</v>
      </c>
      <c r="AP136" s="36">
        <v>0</v>
      </c>
      <c r="AQ136" s="36">
        <v>0</v>
      </c>
      <c r="AR136" s="36">
        <v>0</v>
      </c>
      <c r="AS136" s="36">
        <v>0</v>
      </c>
      <c r="AT136" s="36">
        <v>0</v>
      </c>
      <c r="AU136" s="36">
        <v>0</v>
      </c>
      <c r="AV136" s="36">
        <v>0</v>
      </c>
      <c r="AW136" s="36">
        <v>0</v>
      </c>
      <c r="AX136" s="36">
        <v>0</v>
      </c>
      <c r="AY136" s="36">
        <v>0</v>
      </c>
      <c r="AZ136" s="36">
        <v>0</v>
      </c>
      <c r="BA136" s="36">
        <v>0</v>
      </c>
      <c r="BB136" s="36">
        <v>0</v>
      </c>
      <c r="BC136" s="36">
        <v>0</v>
      </c>
      <c r="BD136" s="36">
        <v>0</v>
      </c>
      <c r="BE136" s="36">
        <v>0</v>
      </c>
      <c r="BF136" s="36">
        <v>0</v>
      </c>
      <c r="BG136" s="36">
        <v>0</v>
      </c>
      <c r="BH136" s="36">
        <v>0</v>
      </c>
      <c r="BI136" s="36">
        <v>0</v>
      </c>
      <c r="BJ136" s="36">
        <v>0</v>
      </c>
      <c r="BK136" s="36">
        <v>0</v>
      </c>
      <c r="BL136" s="36">
        <v>0</v>
      </c>
    </row>
    <row r="137" spans="1:64" s="37" customFormat="1" x14ac:dyDescent="0.2">
      <c r="A137" s="34">
        <v>134</v>
      </c>
      <c r="B137" s="34" t="s">
        <v>14</v>
      </c>
      <c r="C137" s="34" t="s">
        <v>19</v>
      </c>
      <c r="D137" s="41">
        <v>3.8976092960000002</v>
      </c>
      <c r="E137" s="36">
        <v>7</v>
      </c>
      <c r="F137" s="36">
        <v>0</v>
      </c>
      <c r="G137" s="36">
        <v>0</v>
      </c>
      <c r="H137" s="36">
        <v>7</v>
      </c>
      <c r="I137" s="36">
        <v>0</v>
      </c>
      <c r="J137" s="36">
        <v>0</v>
      </c>
      <c r="K137" s="36">
        <v>0</v>
      </c>
      <c r="L137" s="36">
        <v>0</v>
      </c>
      <c r="M137" s="36">
        <v>0</v>
      </c>
      <c r="N137" s="36">
        <v>0</v>
      </c>
      <c r="O137" s="36">
        <v>0</v>
      </c>
      <c r="P137" s="36">
        <v>0</v>
      </c>
      <c r="Q137" s="36">
        <v>0</v>
      </c>
      <c r="R137" s="36">
        <v>0</v>
      </c>
      <c r="S137" s="36">
        <v>0</v>
      </c>
      <c r="T137" s="36">
        <v>0</v>
      </c>
      <c r="U137" s="36">
        <v>0</v>
      </c>
      <c r="V137" s="36">
        <v>0</v>
      </c>
      <c r="W137" s="36">
        <v>0</v>
      </c>
      <c r="X137" s="36">
        <v>0</v>
      </c>
      <c r="Y137" s="36">
        <v>0</v>
      </c>
      <c r="Z137" s="36">
        <v>0</v>
      </c>
      <c r="AA137" s="36">
        <v>0</v>
      </c>
      <c r="AB137" s="36">
        <v>0</v>
      </c>
      <c r="AC137" s="36">
        <v>0</v>
      </c>
      <c r="AD137" s="36">
        <v>0</v>
      </c>
      <c r="AE137" s="36">
        <v>0</v>
      </c>
      <c r="AF137" s="36">
        <v>0</v>
      </c>
      <c r="AG137" s="36">
        <v>0</v>
      </c>
      <c r="AH137" s="36">
        <v>0</v>
      </c>
      <c r="AI137" s="36">
        <v>0</v>
      </c>
      <c r="AJ137" s="36">
        <v>0</v>
      </c>
      <c r="AK137" s="36">
        <v>0</v>
      </c>
      <c r="AL137" s="36">
        <v>0</v>
      </c>
      <c r="AM137" s="36">
        <v>0</v>
      </c>
      <c r="AN137" s="36">
        <v>0</v>
      </c>
      <c r="AO137" s="36">
        <v>0</v>
      </c>
      <c r="AP137" s="36">
        <v>0</v>
      </c>
      <c r="AQ137" s="36">
        <v>0</v>
      </c>
      <c r="AR137" s="36">
        <v>0</v>
      </c>
      <c r="AS137" s="36">
        <v>0</v>
      </c>
      <c r="AT137" s="36">
        <v>0</v>
      </c>
      <c r="AU137" s="36">
        <v>0</v>
      </c>
      <c r="AV137" s="36">
        <v>0</v>
      </c>
      <c r="AW137" s="36">
        <v>0</v>
      </c>
      <c r="AX137" s="36">
        <v>0</v>
      </c>
      <c r="AY137" s="36">
        <v>0</v>
      </c>
      <c r="AZ137" s="36">
        <v>0</v>
      </c>
      <c r="BA137" s="36">
        <v>0</v>
      </c>
      <c r="BB137" s="36">
        <v>0</v>
      </c>
      <c r="BC137" s="36">
        <v>0</v>
      </c>
      <c r="BD137" s="36">
        <v>0</v>
      </c>
      <c r="BE137" s="36">
        <v>0</v>
      </c>
      <c r="BF137" s="36">
        <v>0</v>
      </c>
      <c r="BG137" s="36">
        <v>0</v>
      </c>
      <c r="BH137" s="36">
        <v>0</v>
      </c>
      <c r="BI137" s="36">
        <v>0</v>
      </c>
      <c r="BJ137" s="36">
        <v>0</v>
      </c>
      <c r="BK137" s="36">
        <v>0</v>
      </c>
      <c r="BL137" s="36">
        <v>0</v>
      </c>
    </row>
    <row r="138" spans="1:64" s="37" customFormat="1" x14ac:dyDescent="0.2">
      <c r="A138" s="34">
        <v>135</v>
      </c>
      <c r="B138" s="34" t="s">
        <v>14</v>
      </c>
      <c r="C138" s="34" t="s">
        <v>20</v>
      </c>
      <c r="D138" s="41">
        <v>4.203649499</v>
      </c>
      <c r="E138" s="36">
        <v>20</v>
      </c>
      <c r="F138" s="36">
        <v>0</v>
      </c>
      <c r="G138" s="36">
        <v>0</v>
      </c>
      <c r="H138" s="36">
        <v>20</v>
      </c>
      <c r="I138" s="36">
        <v>0</v>
      </c>
      <c r="J138" s="36">
        <v>0</v>
      </c>
      <c r="K138" s="36">
        <v>0</v>
      </c>
      <c r="L138" s="36">
        <v>0</v>
      </c>
      <c r="M138" s="36">
        <v>0</v>
      </c>
      <c r="N138" s="36">
        <v>0</v>
      </c>
      <c r="O138" s="36">
        <v>0</v>
      </c>
      <c r="P138" s="36">
        <v>0</v>
      </c>
      <c r="Q138" s="36">
        <v>0</v>
      </c>
      <c r="R138" s="36">
        <v>0</v>
      </c>
      <c r="S138" s="36">
        <v>0</v>
      </c>
      <c r="T138" s="36">
        <v>0</v>
      </c>
      <c r="U138" s="36">
        <v>0</v>
      </c>
      <c r="V138" s="36">
        <v>0</v>
      </c>
      <c r="W138" s="36">
        <v>0</v>
      </c>
      <c r="X138" s="36">
        <v>0</v>
      </c>
      <c r="Y138" s="36">
        <v>0</v>
      </c>
      <c r="Z138" s="36">
        <v>0</v>
      </c>
      <c r="AA138" s="36">
        <v>0</v>
      </c>
      <c r="AB138" s="36">
        <v>0</v>
      </c>
      <c r="AC138" s="36">
        <v>0</v>
      </c>
      <c r="AD138" s="36">
        <v>0</v>
      </c>
      <c r="AE138" s="36">
        <v>0</v>
      </c>
      <c r="AF138" s="36">
        <v>0</v>
      </c>
      <c r="AG138" s="36">
        <v>0</v>
      </c>
      <c r="AH138" s="36">
        <v>0</v>
      </c>
      <c r="AI138" s="36">
        <v>0</v>
      </c>
      <c r="AJ138" s="36">
        <v>0</v>
      </c>
      <c r="AK138" s="36">
        <v>0</v>
      </c>
      <c r="AL138" s="36">
        <v>0</v>
      </c>
      <c r="AM138" s="36">
        <v>0</v>
      </c>
      <c r="AN138" s="36">
        <v>0</v>
      </c>
      <c r="AO138" s="36">
        <v>0</v>
      </c>
      <c r="AP138" s="36">
        <v>0</v>
      </c>
      <c r="AQ138" s="36">
        <v>0</v>
      </c>
      <c r="AR138" s="36">
        <v>0</v>
      </c>
      <c r="AS138" s="36">
        <v>0</v>
      </c>
      <c r="AT138" s="36">
        <v>0</v>
      </c>
      <c r="AU138" s="36">
        <v>0</v>
      </c>
      <c r="AV138" s="36">
        <v>0</v>
      </c>
      <c r="AW138" s="36">
        <v>0</v>
      </c>
      <c r="AX138" s="36">
        <v>0</v>
      </c>
      <c r="AY138" s="36">
        <v>0</v>
      </c>
      <c r="AZ138" s="36">
        <v>0</v>
      </c>
      <c r="BA138" s="36">
        <v>0</v>
      </c>
      <c r="BB138" s="36">
        <v>0</v>
      </c>
      <c r="BC138" s="36">
        <v>0</v>
      </c>
      <c r="BD138" s="36">
        <v>0</v>
      </c>
      <c r="BE138" s="36">
        <v>0</v>
      </c>
      <c r="BF138" s="36">
        <v>0</v>
      </c>
      <c r="BG138" s="36">
        <v>0</v>
      </c>
      <c r="BH138" s="36">
        <v>0</v>
      </c>
      <c r="BI138" s="36">
        <v>0</v>
      </c>
      <c r="BJ138" s="36">
        <v>0</v>
      </c>
      <c r="BK138" s="36">
        <v>0</v>
      </c>
      <c r="BL138" s="36">
        <v>0</v>
      </c>
    </row>
    <row r="139" spans="1:64" s="37" customFormat="1" x14ac:dyDescent="0.2">
      <c r="A139" s="34">
        <v>136</v>
      </c>
      <c r="B139" s="34" t="s">
        <v>14</v>
      </c>
      <c r="C139" s="34" t="s">
        <v>21</v>
      </c>
      <c r="D139" s="41">
        <v>4.1445520289999997</v>
      </c>
      <c r="E139" s="36">
        <v>1</v>
      </c>
      <c r="F139" s="36">
        <v>0</v>
      </c>
      <c r="G139" s="36">
        <v>0</v>
      </c>
      <c r="H139" s="36">
        <v>1</v>
      </c>
      <c r="I139" s="36">
        <v>0</v>
      </c>
      <c r="J139" s="36">
        <v>0</v>
      </c>
      <c r="K139" s="36">
        <v>0</v>
      </c>
      <c r="L139" s="36">
        <v>0</v>
      </c>
      <c r="M139" s="36">
        <v>0</v>
      </c>
      <c r="N139" s="36">
        <v>0</v>
      </c>
      <c r="O139" s="36">
        <v>0</v>
      </c>
      <c r="P139" s="36">
        <v>0</v>
      </c>
      <c r="Q139" s="36">
        <v>0</v>
      </c>
      <c r="R139" s="36">
        <v>0</v>
      </c>
      <c r="S139" s="36">
        <v>0</v>
      </c>
      <c r="T139" s="36">
        <v>0</v>
      </c>
      <c r="U139" s="36">
        <v>0</v>
      </c>
      <c r="V139" s="36">
        <v>0</v>
      </c>
      <c r="W139" s="36">
        <v>0</v>
      </c>
      <c r="X139" s="36">
        <v>0</v>
      </c>
      <c r="Y139" s="36">
        <v>0</v>
      </c>
      <c r="Z139" s="36">
        <v>0</v>
      </c>
      <c r="AA139" s="36">
        <v>0</v>
      </c>
      <c r="AB139" s="36">
        <v>0</v>
      </c>
      <c r="AC139" s="36">
        <v>0</v>
      </c>
      <c r="AD139" s="36">
        <v>0</v>
      </c>
      <c r="AE139" s="36">
        <v>0</v>
      </c>
      <c r="AF139" s="36">
        <v>0</v>
      </c>
      <c r="AG139" s="36">
        <v>0</v>
      </c>
      <c r="AH139" s="36">
        <v>0</v>
      </c>
      <c r="AI139" s="36">
        <v>0</v>
      </c>
      <c r="AJ139" s="36">
        <v>0</v>
      </c>
      <c r="AK139" s="36">
        <v>0</v>
      </c>
      <c r="AL139" s="36">
        <v>0</v>
      </c>
      <c r="AM139" s="36">
        <v>0</v>
      </c>
      <c r="AN139" s="36">
        <v>0</v>
      </c>
      <c r="AO139" s="36">
        <v>0</v>
      </c>
      <c r="AP139" s="36">
        <v>0</v>
      </c>
      <c r="AQ139" s="36">
        <v>0</v>
      </c>
      <c r="AR139" s="36">
        <v>0</v>
      </c>
      <c r="AS139" s="36">
        <v>0</v>
      </c>
      <c r="AT139" s="36">
        <v>0</v>
      </c>
      <c r="AU139" s="36">
        <v>0</v>
      </c>
      <c r="AV139" s="36">
        <v>0</v>
      </c>
      <c r="AW139" s="36">
        <v>0</v>
      </c>
      <c r="AX139" s="36">
        <v>0</v>
      </c>
      <c r="AY139" s="36">
        <v>0</v>
      </c>
      <c r="AZ139" s="36">
        <v>0</v>
      </c>
      <c r="BA139" s="36">
        <v>0</v>
      </c>
      <c r="BB139" s="36">
        <v>0</v>
      </c>
      <c r="BC139" s="36">
        <v>0</v>
      </c>
      <c r="BD139" s="36">
        <v>0</v>
      </c>
      <c r="BE139" s="36">
        <v>0</v>
      </c>
      <c r="BF139" s="36">
        <v>0</v>
      </c>
      <c r="BG139" s="36">
        <v>0</v>
      </c>
      <c r="BH139" s="36">
        <v>0</v>
      </c>
      <c r="BI139" s="36">
        <v>0</v>
      </c>
      <c r="BJ139" s="36">
        <v>0</v>
      </c>
      <c r="BK139" s="36">
        <v>0</v>
      </c>
      <c r="BL139" s="36">
        <v>0</v>
      </c>
    </row>
    <row r="140" spans="1:64" s="37" customFormat="1" x14ac:dyDescent="0.2">
      <c r="A140" s="34">
        <v>137</v>
      </c>
      <c r="B140" s="34" t="s">
        <v>14</v>
      </c>
      <c r="C140" s="34" t="s">
        <v>22</v>
      </c>
      <c r="D140" s="41">
        <v>4.2723268010000002</v>
      </c>
      <c r="E140" s="36">
        <v>3</v>
      </c>
      <c r="F140" s="36">
        <v>0</v>
      </c>
      <c r="G140" s="36">
        <v>0</v>
      </c>
      <c r="H140" s="36">
        <v>3</v>
      </c>
      <c r="I140" s="36">
        <v>0</v>
      </c>
      <c r="J140" s="36">
        <v>0</v>
      </c>
      <c r="K140" s="36">
        <v>0</v>
      </c>
      <c r="L140" s="36">
        <v>0</v>
      </c>
      <c r="M140" s="36">
        <v>0</v>
      </c>
      <c r="N140" s="36">
        <v>0</v>
      </c>
      <c r="O140" s="36">
        <v>0</v>
      </c>
      <c r="P140" s="36">
        <v>0</v>
      </c>
      <c r="Q140" s="36">
        <v>0</v>
      </c>
      <c r="R140" s="36">
        <v>0</v>
      </c>
      <c r="S140" s="36">
        <v>0</v>
      </c>
      <c r="T140" s="36">
        <v>0</v>
      </c>
      <c r="U140" s="36">
        <v>0</v>
      </c>
      <c r="V140" s="36">
        <v>0</v>
      </c>
      <c r="W140" s="36">
        <v>0</v>
      </c>
      <c r="X140" s="36">
        <v>0</v>
      </c>
      <c r="Y140" s="36">
        <v>0</v>
      </c>
      <c r="Z140" s="36">
        <v>0</v>
      </c>
      <c r="AA140" s="36">
        <v>0</v>
      </c>
      <c r="AB140" s="36">
        <v>0</v>
      </c>
      <c r="AC140" s="36">
        <v>0</v>
      </c>
      <c r="AD140" s="36">
        <v>0</v>
      </c>
      <c r="AE140" s="36">
        <v>0</v>
      </c>
      <c r="AF140" s="36">
        <v>0</v>
      </c>
      <c r="AG140" s="36">
        <v>0</v>
      </c>
      <c r="AH140" s="36">
        <v>0</v>
      </c>
      <c r="AI140" s="36">
        <v>0</v>
      </c>
      <c r="AJ140" s="36">
        <v>0</v>
      </c>
      <c r="AK140" s="36">
        <v>0</v>
      </c>
      <c r="AL140" s="36">
        <v>0</v>
      </c>
      <c r="AM140" s="36">
        <v>0</v>
      </c>
      <c r="AN140" s="36">
        <v>0</v>
      </c>
      <c r="AO140" s="36">
        <v>0</v>
      </c>
      <c r="AP140" s="36">
        <v>0</v>
      </c>
      <c r="AQ140" s="36">
        <v>0</v>
      </c>
      <c r="AR140" s="36">
        <v>0</v>
      </c>
      <c r="AS140" s="36">
        <v>0</v>
      </c>
      <c r="AT140" s="36">
        <v>0</v>
      </c>
      <c r="AU140" s="36">
        <v>0</v>
      </c>
      <c r="AV140" s="36">
        <v>0</v>
      </c>
      <c r="AW140" s="36">
        <v>0</v>
      </c>
      <c r="AX140" s="36">
        <v>0</v>
      </c>
      <c r="AY140" s="36">
        <v>0</v>
      </c>
      <c r="AZ140" s="36">
        <v>0</v>
      </c>
      <c r="BA140" s="36">
        <v>0</v>
      </c>
      <c r="BB140" s="36">
        <v>0</v>
      </c>
      <c r="BC140" s="36">
        <v>0</v>
      </c>
      <c r="BD140" s="36">
        <v>0</v>
      </c>
      <c r="BE140" s="36">
        <v>0</v>
      </c>
      <c r="BF140" s="36">
        <v>0</v>
      </c>
      <c r="BG140" s="36">
        <v>0</v>
      </c>
      <c r="BH140" s="36">
        <v>0</v>
      </c>
      <c r="BI140" s="36">
        <v>0</v>
      </c>
      <c r="BJ140" s="36">
        <v>0</v>
      </c>
      <c r="BK140" s="36">
        <v>0</v>
      </c>
      <c r="BL140" s="36">
        <v>0</v>
      </c>
    </row>
    <row r="141" spans="1:64" s="37" customFormat="1" x14ac:dyDescent="0.2">
      <c r="A141" s="34">
        <v>138</v>
      </c>
      <c r="B141" s="34" t="s">
        <v>14</v>
      </c>
      <c r="C141" s="34" t="s">
        <v>23</v>
      </c>
      <c r="D141" s="41">
        <v>4.0683137079999998</v>
      </c>
      <c r="E141" s="36">
        <v>3</v>
      </c>
      <c r="F141" s="36">
        <v>0</v>
      </c>
      <c r="G141" s="36">
        <v>0</v>
      </c>
      <c r="H141" s="36">
        <v>3</v>
      </c>
      <c r="I141" s="36">
        <v>0</v>
      </c>
      <c r="J141" s="36">
        <v>0</v>
      </c>
      <c r="K141" s="36">
        <v>0</v>
      </c>
      <c r="L141" s="36">
        <v>0</v>
      </c>
      <c r="M141" s="36">
        <v>0</v>
      </c>
      <c r="N141" s="36">
        <v>0</v>
      </c>
      <c r="O141" s="36">
        <v>0</v>
      </c>
      <c r="P141" s="36">
        <v>0</v>
      </c>
      <c r="Q141" s="36">
        <v>0</v>
      </c>
      <c r="R141" s="36">
        <v>0</v>
      </c>
      <c r="S141" s="36">
        <v>0</v>
      </c>
      <c r="T141" s="36">
        <v>0</v>
      </c>
      <c r="U141" s="36">
        <v>0</v>
      </c>
      <c r="V141" s="36">
        <v>0</v>
      </c>
      <c r="W141" s="36">
        <v>0</v>
      </c>
      <c r="X141" s="36">
        <v>0</v>
      </c>
      <c r="Y141" s="36">
        <v>0</v>
      </c>
      <c r="Z141" s="36">
        <v>0</v>
      </c>
      <c r="AA141" s="36">
        <v>0</v>
      </c>
      <c r="AB141" s="36">
        <v>0</v>
      </c>
      <c r="AC141" s="36">
        <v>0</v>
      </c>
      <c r="AD141" s="36">
        <v>0</v>
      </c>
      <c r="AE141" s="36">
        <v>0</v>
      </c>
      <c r="AF141" s="36">
        <v>0</v>
      </c>
      <c r="AG141" s="36">
        <v>0</v>
      </c>
      <c r="AH141" s="36">
        <v>0</v>
      </c>
      <c r="AI141" s="36">
        <v>0</v>
      </c>
      <c r="AJ141" s="36">
        <v>0</v>
      </c>
      <c r="AK141" s="36">
        <v>0</v>
      </c>
      <c r="AL141" s="36">
        <v>0</v>
      </c>
      <c r="AM141" s="36">
        <v>0</v>
      </c>
      <c r="AN141" s="36">
        <v>0</v>
      </c>
      <c r="AO141" s="36">
        <v>0</v>
      </c>
      <c r="AP141" s="36">
        <v>0</v>
      </c>
      <c r="AQ141" s="36">
        <v>0</v>
      </c>
      <c r="AR141" s="36">
        <v>0</v>
      </c>
      <c r="AS141" s="36">
        <v>0</v>
      </c>
      <c r="AT141" s="36">
        <v>0</v>
      </c>
      <c r="AU141" s="36">
        <v>0</v>
      </c>
      <c r="AV141" s="36">
        <v>0</v>
      </c>
      <c r="AW141" s="36">
        <v>0</v>
      </c>
      <c r="AX141" s="36">
        <v>0</v>
      </c>
      <c r="AY141" s="36">
        <v>0</v>
      </c>
      <c r="AZ141" s="36">
        <v>0</v>
      </c>
      <c r="BA141" s="36">
        <v>0</v>
      </c>
      <c r="BB141" s="36">
        <v>0</v>
      </c>
      <c r="BC141" s="36">
        <v>0</v>
      </c>
      <c r="BD141" s="36">
        <v>0</v>
      </c>
      <c r="BE141" s="36">
        <v>0</v>
      </c>
      <c r="BF141" s="36">
        <v>0</v>
      </c>
      <c r="BG141" s="36">
        <v>0</v>
      </c>
      <c r="BH141" s="36">
        <v>0</v>
      </c>
      <c r="BI141" s="36">
        <v>0</v>
      </c>
      <c r="BJ141" s="36">
        <v>0</v>
      </c>
      <c r="BK141" s="36">
        <v>0</v>
      </c>
      <c r="BL141" s="36">
        <v>0</v>
      </c>
    </row>
    <row r="142" spans="1:64" s="37" customFormat="1" x14ac:dyDescent="0.2">
      <c r="A142" s="34">
        <v>139</v>
      </c>
      <c r="B142" s="34" t="s">
        <v>14</v>
      </c>
      <c r="C142" s="34" t="s">
        <v>24</v>
      </c>
      <c r="D142" s="41">
        <v>4.4176119490000003</v>
      </c>
      <c r="E142" s="36">
        <v>6</v>
      </c>
      <c r="F142" s="36">
        <v>0</v>
      </c>
      <c r="G142" s="36">
        <v>0</v>
      </c>
      <c r="H142" s="36">
        <v>6</v>
      </c>
      <c r="I142" s="36">
        <v>0</v>
      </c>
      <c r="J142" s="36">
        <v>0</v>
      </c>
      <c r="K142" s="36">
        <v>0</v>
      </c>
      <c r="L142" s="36">
        <v>0</v>
      </c>
      <c r="M142" s="36">
        <v>0</v>
      </c>
      <c r="N142" s="36">
        <v>0</v>
      </c>
      <c r="O142" s="36">
        <v>0</v>
      </c>
      <c r="P142" s="36">
        <v>0</v>
      </c>
      <c r="Q142" s="36">
        <v>0</v>
      </c>
      <c r="R142" s="36">
        <v>0</v>
      </c>
      <c r="S142" s="36">
        <v>0</v>
      </c>
      <c r="T142" s="36">
        <v>0</v>
      </c>
      <c r="U142" s="36">
        <v>0</v>
      </c>
      <c r="V142" s="36">
        <v>0</v>
      </c>
      <c r="W142" s="36">
        <v>0</v>
      </c>
      <c r="X142" s="36">
        <v>0</v>
      </c>
      <c r="Y142" s="36">
        <v>0</v>
      </c>
      <c r="Z142" s="36">
        <v>0</v>
      </c>
      <c r="AA142" s="36">
        <v>0</v>
      </c>
      <c r="AB142" s="36">
        <v>0</v>
      </c>
      <c r="AC142" s="36">
        <v>0</v>
      </c>
      <c r="AD142" s="36">
        <v>0</v>
      </c>
      <c r="AE142" s="36">
        <v>0</v>
      </c>
      <c r="AF142" s="36">
        <v>0</v>
      </c>
      <c r="AG142" s="36">
        <v>0</v>
      </c>
      <c r="AH142" s="36">
        <v>0</v>
      </c>
      <c r="AI142" s="36">
        <v>0</v>
      </c>
      <c r="AJ142" s="36">
        <v>0</v>
      </c>
      <c r="AK142" s="36">
        <v>0</v>
      </c>
      <c r="AL142" s="36">
        <v>0</v>
      </c>
      <c r="AM142" s="36">
        <v>0</v>
      </c>
      <c r="AN142" s="36">
        <v>0</v>
      </c>
      <c r="AO142" s="36">
        <v>0</v>
      </c>
      <c r="AP142" s="36">
        <v>0</v>
      </c>
      <c r="AQ142" s="36">
        <v>0</v>
      </c>
      <c r="AR142" s="36">
        <v>0</v>
      </c>
      <c r="AS142" s="36">
        <v>0</v>
      </c>
      <c r="AT142" s="36">
        <v>0</v>
      </c>
      <c r="AU142" s="36">
        <v>0</v>
      </c>
      <c r="AV142" s="36">
        <v>0</v>
      </c>
      <c r="AW142" s="36">
        <v>0</v>
      </c>
      <c r="AX142" s="36">
        <v>0</v>
      </c>
      <c r="AY142" s="36">
        <v>0</v>
      </c>
      <c r="AZ142" s="36">
        <v>0</v>
      </c>
      <c r="BA142" s="36">
        <v>0</v>
      </c>
      <c r="BB142" s="36">
        <v>0</v>
      </c>
      <c r="BC142" s="36">
        <v>0</v>
      </c>
      <c r="BD142" s="36">
        <v>0</v>
      </c>
      <c r="BE142" s="36">
        <v>0</v>
      </c>
      <c r="BF142" s="36">
        <v>0</v>
      </c>
      <c r="BG142" s="36">
        <v>0</v>
      </c>
      <c r="BH142" s="36">
        <v>0</v>
      </c>
      <c r="BI142" s="36">
        <v>0</v>
      </c>
      <c r="BJ142" s="36">
        <v>0</v>
      </c>
      <c r="BK142" s="36">
        <v>0</v>
      </c>
      <c r="BL142" s="36">
        <v>0</v>
      </c>
    </row>
    <row r="143" spans="1:64" s="37" customFormat="1" x14ac:dyDescent="0.2">
      <c r="A143" s="34">
        <v>140</v>
      </c>
      <c r="B143" s="34" t="s">
        <v>14</v>
      </c>
      <c r="C143" s="34" t="s">
        <v>25</v>
      </c>
      <c r="D143" s="41">
        <v>4.3921059639999998</v>
      </c>
      <c r="E143" s="36">
        <v>2</v>
      </c>
      <c r="F143" s="36">
        <v>0</v>
      </c>
      <c r="G143" s="36">
        <v>0</v>
      </c>
      <c r="H143" s="36">
        <v>2</v>
      </c>
      <c r="I143" s="36">
        <v>0</v>
      </c>
      <c r="J143" s="36">
        <v>0</v>
      </c>
      <c r="K143" s="36">
        <v>0</v>
      </c>
      <c r="L143" s="36">
        <v>0</v>
      </c>
      <c r="M143" s="36">
        <v>0</v>
      </c>
      <c r="N143" s="36">
        <v>0</v>
      </c>
      <c r="O143" s="36">
        <v>0</v>
      </c>
      <c r="P143" s="36">
        <v>0</v>
      </c>
      <c r="Q143" s="36">
        <v>0</v>
      </c>
      <c r="R143" s="36">
        <v>0</v>
      </c>
      <c r="S143" s="36">
        <v>0</v>
      </c>
      <c r="T143" s="36">
        <v>0</v>
      </c>
      <c r="U143" s="36">
        <v>0</v>
      </c>
      <c r="V143" s="36">
        <v>0</v>
      </c>
      <c r="W143" s="36">
        <v>0</v>
      </c>
      <c r="X143" s="36">
        <v>0</v>
      </c>
      <c r="Y143" s="36">
        <v>0</v>
      </c>
      <c r="Z143" s="36">
        <v>0</v>
      </c>
      <c r="AA143" s="36">
        <v>0</v>
      </c>
      <c r="AB143" s="36">
        <v>0</v>
      </c>
      <c r="AC143" s="36">
        <v>0</v>
      </c>
      <c r="AD143" s="36">
        <v>0</v>
      </c>
      <c r="AE143" s="36">
        <v>0</v>
      </c>
      <c r="AF143" s="36">
        <v>0</v>
      </c>
      <c r="AG143" s="36">
        <v>0</v>
      </c>
      <c r="AH143" s="36">
        <v>0</v>
      </c>
      <c r="AI143" s="36">
        <v>0</v>
      </c>
      <c r="AJ143" s="36">
        <v>0</v>
      </c>
      <c r="AK143" s="36">
        <v>0</v>
      </c>
      <c r="AL143" s="36">
        <v>0</v>
      </c>
      <c r="AM143" s="36">
        <v>0</v>
      </c>
      <c r="AN143" s="36">
        <v>0</v>
      </c>
      <c r="AO143" s="36">
        <v>0</v>
      </c>
      <c r="AP143" s="36">
        <v>0</v>
      </c>
      <c r="AQ143" s="36">
        <v>0</v>
      </c>
      <c r="AR143" s="36">
        <v>0</v>
      </c>
      <c r="AS143" s="36">
        <v>0</v>
      </c>
      <c r="AT143" s="36">
        <v>0</v>
      </c>
      <c r="AU143" s="36">
        <v>0</v>
      </c>
      <c r="AV143" s="36">
        <v>0</v>
      </c>
      <c r="AW143" s="36">
        <v>0</v>
      </c>
      <c r="AX143" s="36">
        <v>0</v>
      </c>
      <c r="AY143" s="36">
        <v>0</v>
      </c>
      <c r="AZ143" s="36">
        <v>0</v>
      </c>
      <c r="BA143" s="36">
        <v>0</v>
      </c>
      <c r="BB143" s="36">
        <v>0</v>
      </c>
      <c r="BC143" s="36">
        <v>0</v>
      </c>
      <c r="BD143" s="36">
        <v>0</v>
      </c>
      <c r="BE143" s="36">
        <v>0</v>
      </c>
      <c r="BF143" s="36">
        <v>0</v>
      </c>
      <c r="BG143" s="36">
        <v>0</v>
      </c>
      <c r="BH143" s="36">
        <v>0</v>
      </c>
      <c r="BI143" s="36">
        <v>0</v>
      </c>
      <c r="BJ143" s="36">
        <v>0</v>
      </c>
      <c r="BK143" s="36">
        <v>0</v>
      </c>
      <c r="BL143" s="36">
        <v>0</v>
      </c>
    </row>
    <row r="144" spans="1:64" s="37" customFormat="1" x14ac:dyDescent="0.2">
      <c r="A144" s="34">
        <v>141</v>
      </c>
      <c r="B144" s="34" t="s">
        <v>14</v>
      </c>
      <c r="C144" s="34" t="s">
        <v>26</v>
      </c>
      <c r="D144" s="41">
        <v>4.5532213659999998</v>
      </c>
      <c r="E144" s="36">
        <v>22</v>
      </c>
      <c r="F144" s="36">
        <v>0</v>
      </c>
      <c r="G144" s="36">
        <v>0</v>
      </c>
      <c r="H144" s="36">
        <v>22</v>
      </c>
      <c r="I144" s="36">
        <v>0</v>
      </c>
      <c r="J144" s="36">
        <v>0</v>
      </c>
      <c r="K144" s="36">
        <v>0</v>
      </c>
      <c r="L144" s="36">
        <v>0</v>
      </c>
      <c r="M144" s="36">
        <v>0</v>
      </c>
      <c r="N144" s="36">
        <v>0</v>
      </c>
      <c r="O144" s="36">
        <v>0</v>
      </c>
      <c r="P144" s="36">
        <v>0</v>
      </c>
      <c r="Q144" s="36">
        <v>0</v>
      </c>
      <c r="R144" s="36">
        <v>0</v>
      </c>
      <c r="S144" s="36">
        <v>0</v>
      </c>
      <c r="T144" s="36">
        <v>0</v>
      </c>
      <c r="U144" s="36">
        <v>0</v>
      </c>
      <c r="V144" s="36">
        <v>0</v>
      </c>
      <c r="W144" s="36">
        <v>0</v>
      </c>
      <c r="X144" s="36">
        <v>0</v>
      </c>
      <c r="Y144" s="36">
        <v>0</v>
      </c>
      <c r="Z144" s="36">
        <v>0</v>
      </c>
      <c r="AA144" s="36">
        <v>0</v>
      </c>
      <c r="AB144" s="36">
        <v>0</v>
      </c>
      <c r="AC144" s="36">
        <v>0</v>
      </c>
      <c r="AD144" s="36">
        <v>0</v>
      </c>
      <c r="AE144" s="36">
        <v>0</v>
      </c>
      <c r="AF144" s="36">
        <v>0</v>
      </c>
      <c r="AG144" s="36">
        <v>0</v>
      </c>
      <c r="AH144" s="36">
        <v>0</v>
      </c>
      <c r="AI144" s="36">
        <v>0</v>
      </c>
      <c r="AJ144" s="36">
        <v>0</v>
      </c>
      <c r="AK144" s="36">
        <v>0</v>
      </c>
      <c r="AL144" s="36">
        <v>0</v>
      </c>
      <c r="AM144" s="36">
        <v>0</v>
      </c>
      <c r="AN144" s="36">
        <v>0</v>
      </c>
      <c r="AO144" s="36">
        <v>0</v>
      </c>
      <c r="AP144" s="36">
        <v>0</v>
      </c>
      <c r="AQ144" s="36">
        <v>0</v>
      </c>
      <c r="AR144" s="36">
        <v>0</v>
      </c>
      <c r="AS144" s="36">
        <v>0</v>
      </c>
      <c r="AT144" s="36">
        <v>0</v>
      </c>
      <c r="AU144" s="36">
        <v>0</v>
      </c>
      <c r="AV144" s="36">
        <v>0</v>
      </c>
      <c r="AW144" s="36">
        <v>0</v>
      </c>
      <c r="AX144" s="36">
        <v>0</v>
      </c>
      <c r="AY144" s="36">
        <v>0</v>
      </c>
      <c r="AZ144" s="36">
        <v>0</v>
      </c>
      <c r="BA144" s="36">
        <v>0</v>
      </c>
      <c r="BB144" s="36">
        <v>0</v>
      </c>
      <c r="BC144" s="36">
        <v>0</v>
      </c>
      <c r="BD144" s="36">
        <v>0</v>
      </c>
      <c r="BE144" s="36">
        <v>0</v>
      </c>
      <c r="BF144" s="36">
        <v>0</v>
      </c>
      <c r="BG144" s="36">
        <v>0.158702706</v>
      </c>
      <c r="BH144" s="36">
        <v>0.528850351</v>
      </c>
      <c r="BI144" s="36">
        <v>0</v>
      </c>
      <c r="BJ144" s="36">
        <v>0</v>
      </c>
      <c r="BK144" s="36">
        <v>0</v>
      </c>
      <c r="BL144" s="36">
        <v>0</v>
      </c>
    </row>
    <row r="145" spans="1:64" s="37" customFormat="1" x14ac:dyDescent="0.2">
      <c r="A145" s="34">
        <v>142</v>
      </c>
      <c r="B145" s="34" t="s">
        <v>14</v>
      </c>
      <c r="C145" s="34" t="s">
        <v>27</v>
      </c>
      <c r="D145" s="41">
        <v>4.4967247099999996</v>
      </c>
      <c r="E145" s="36">
        <v>1</v>
      </c>
      <c r="F145" s="36">
        <v>0</v>
      </c>
      <c r="G145" s="36">
        <v>0</v>
      </c>
      <c r="H145" s="36">
        <v>1</v>
      </c>
      <c r="I145" s="36">
        <v>0</v>
      </c>
      <c r="J145" s="36">
        <v>0</v>
      </c>
      <c r="K145" s="36">
        <v>0</v>
      </c>
      <c r="L145" s="36">
        <v>0</v>
      </c>
      <c r="M145" s="36">
        <v>0</v>
      </c>
      <c r="N145" s="36">
        <v>0</v>
      </c>
      <c r="O145" s="36">
        <v>0</v>
      </c>
      <c r="P145" s="36">
        <v>0</v>
      </c>
      <c r="Q145" s="36">
        <v>0</v>
      </c>
      <c r="R145" s="36">
        <v>0</v>
      </c>
      <c r="S145" s="36">
        <v>0</v>
      </c>
      <c r="T145" s="36">
        <v>0</v>
      </c>
      <c r="U145" s="36">
        <v>0</v>
      </c>
      <c r="V145" s="36">
        <v>0</v>
      </c>
      <c r="W145" s="36">
        <v>0</v>
      </c>
      <c r="X145" s="36">
        <v>0</v>
      </c>
      <c r="Y145" s="36">
        <v>0</v>
      </c>
      <c r="Z145" s="36">
        <v>0</v>
      </c>
      <c r="AA145" s="36">
        <v>0</v>
      </c>
      <c r="AB145" s="36">
        <v>0</v>
      </c>
      <c r="AC145" s="36">
        <v>0</v>
      </c>
      <c r="AD145" s="36">
        <v>0</v>
      </c>
      <c r="AE145" s="36">
        <v>0</v>
      </c>
      <c r="AF145" s="36">
        <v>0</v>
      </c>
      <c r="AG145" s="36">
        <v>0</v>
      </c>
      <c r="AH145" s="36">
        <v>0</v>
      </c>
      <c r="AI145" s="36">
        <v>0</v>
      </c>
      <c r="AJ145" s="36">
        <v>0</v>
      </c>
      <c r="AK145" s="36">
        <v>0</v>
      </c>
      <c r="AL145" s="36">
        <v>0</v>
      </c>
      <c r="AM145" s="36">
        <v>0</v>
      </c>
      <c r="AN145" s="36">
        <v>0</v>
      </c>
      <c r="AO145" s="36">
        <v>0</v>
      </c>
      <c r="AP145" s="36">
        <v>0</v>
      </c>
      <c r="AQ145" s="36">
        <v>0</v>
      </c>
      <c r="AR145" s="36">
        <v>0</v>
      </c>
      <c r="AS145" s="36">
        <v>0</v>
      </c>
      <c r="AT145" s="36">
        <v>0</v>
      </c>
      <c r="AU145" s="36">
        <v>0</v>
      </c>
      <c r="AV145" s="36">
        <v>0</v>
      </c>
      <c r="AW145" s="36">
        <v>0</v>
      </c>
      <c r="AX145" s="36">
        <v>0</v>
      </c>
      <c r="AY145" s="36">
        <v>0</v>
      </c>
      <c r="AZ145" s="36">
        <v>0</v>
      </c>
      <c r="BA145" s="36">
        <v>0</v>
      </c>
      <c r="BB145" s="36">
        <v>0</v>
      </c>
      <c r="BC145" s="36">
        <v>0</v>
      </c>
      <c r="BD145" s="36">
        <v>0</v>
      </c>
      <c r="BE145" s="36">
        <v>0</v>
      </c>
      <c r="BF145" s="36">
        <v>0</v>
      </c>
      <c r="BG145" s="36">
        <v>0</v>
      </c>
      <c r="BH145" s="36">
        <v>0</v>
      </c>
      <c r="BI145" s="36">
        <v>0</v>
      </c>
      <c r="BJ145" s="36">
        <v>0</v>
      </c>
      <c r="BK145" s="36">
        <v>0</v>
      </c>
      <c r="BL145" s="36">
        <v>0</v>
      </c>
    </row>
    <row r="146" spans="1:64" s="37" customFormat="1" x14ac:dyDescent="0.2">
      <c r="A146" s="34">
        <v>143</v>
      </c>
      <c r="B146" s="34" t="s">
        <v>14</v>
      </c>
      <c r="C146" s="34" t="s">
        <v>28</v>
      </c>
      <c r="D146" s="41">
        <v>4.3519468200000002</v>
      </c>
      <c r="E146" s="36">
        <v>19</v>
      </c>
      <c r="F146" s="36">
        <v>0</v>
      </c>
      <c r="G146" s="36">
        <v>0</v>
      </c>
      <c r="H146" s="36">
        <v>19</v>
      </c>
      <c r="I146" s="36">
        <v>0</v>
      </c>
      <c r="J146" s="36">
        <v>0</v>
      </c>
      <c r="K146" s="36">
        <v>0</v>
      </c>
      <c r="L146" s="36">
        <v>0</v>
      </c>
      <c r="M146" s="36">
        <v>0</v>
      </c>
      <c r="N146" s="36">
        <v>0</v>
      </c>
      <c r="O146" s="36">
        <v>0</v>
      </c>
      <c r="P146" s="36">
        <v>0</v>
      </c>
      <c r="Q146" s="36">
        <v>0</v>
      </c>
      <c r="R146" s="36">
        <v>0</v>
      </c>
      <c r="S146" s="36">
        <v>0</v>
      </c>
      <c r="T146" s="36">
        <v>0</v>
      </c>
      <c r="U146" s="36">
        <v>0</v>
      </c>
      <c r="V146" s="36">
        <v>0</v>
      </c>
      <c r="W146" s="36">
        <v>0</v>
      </c>
      <c r="X146" s="36">
        <v>0</v>
      </c>
      <c r="Y146" s="36">
        <v>0</v>
      </c>
      <c r="Z146" s="36">
        <v>0</v>
      </c>
      <c r="AA146" s="36">
        <v>0</v>
      </c>
      <c r="AB146" s="36">
        <v>0</v>
      </c>
      <c r="AC146" s="36">
        <v>0</v>
      </c>
      <c r="AD146" s="36">
        <v>0</v>
      </c>
      <c r="AE146" s="36">
        <v>0</v>
      </c>
      <c r="AF146" s="36">
        <v>0</v>
      </c>
      <c r="AG146" s="36">
        <v>0</v>
      </c>
      <c r="AH146" s="36">
        <v>0</v>
      </c>
      <c r="AI146" s="36">
        <v>0</v>
      </c>
      <c r="AJ146" s="36">
        <v>0</v>
      </c>
      <c r="AK146" s="36">
        <v>0</v>
      </c>
      <c r="AL146" s="36">
        <v>0</v>
      </c>
      <c r="AM146" s="36">
        <v>0</v>
      </c>
      <c r="AN146" s="36">
        <v>0</v>
      </c>
      <c r="AO146" s="36">
        <v>0</v>
      </c>
      <c r="AP146" s="36">
        <v>0</v>
      </c>
      <c r="AQ146" s="36">
        <v>0</v>
      </c>
      <c r="AR146" s="36">
        <v>0</v>
      </c>
      <c r="AS146" s="36">
        <v>0</v>
      </c>
      <c r="AT146" s="36">
        <v>0</v>
      </c>
      <c r="AU146" s="36">
        <v>0</v>
      </c>
      <c r="AV146" s="36">
        <v>0</v>
      </c>
      <c r="AW146" s="36">
        <v>0</v>
      </c>
      <c r="AX146" s="36">
        <v>0</v>
      </c>
      <c r="AY146" s="36">
        <v>0</v>
      </c>
      <c r="AZ146" s="36">
        <v>0</v>
      </c>
      <c r="BA146" s="36">
        <v>0</v>
      </c>
      <c r="BB146" s="36">
        <v>0</v>
      </c>
      <c r="BC146" s="36">
        <v>0</v>
      </c>
      <c r="BD146" s="36">
        <v>0</v>
      </c>
      <c r="BE146" s="36">
        <v>0</v>
      </c>
      <c r="BF146" s="36">
        <v>0</v>
      </c>
      <c r="BG146" s="36">
        <v>0</v>
      </c>
      <c r="BH146" s="36">
        <v>0</v>
      </c>
      <c r="BI146" s="36">
        <v>0</v>
      </c>
      <c r="BJ146" s="36">
        <v>0</v>
      </c>
      <c r="BK146" s="36">
        <v>0</v>
      </c>
      <c r="BL146" s="36">
        <v>0</v>
      </c>
    </row>
    <row r="147" spans="1:64" s="37" customFormat="1" x14ac:dyDescent="0.2">
      <c r="A147" s="34">
        <v>144</v>
      </c>
      <c r="B147" s="34" t="s">
        <v>14</v>
      </c>
      <c r="C147" s="34" t="s">
        <v>29</v>
      </c>
      <c r="D147" s="41">
        <v>4.2455751920000004</v>
      </c>
      <c r="E147" s="36">
        <v>5</v>
      </c>
      <c r="F147" s="36">
        <v>0</v>
      </c>
      <c r="G147" s="36">
        <v>0</v>
      </c>
      <c r="H147" s="36">
        <v>5</v>
      </c>
      <c r="I147" s="36">
        <v>0</v>
      </c>
      <c r="J147" s="36">
        <v>0</v>
      </c>
      <c r="K147" s="36">
        <v>0</v>
      </c>
      <c r="L147" s="36">
        <v>0</v>
      </c>
      <c r="M147" s="36">
        <v>0</v>
      </c>
      <c r="N147" s="36">
        <v>0</v>
      </c>
      <c r="O147" s="36">
        <v>0</v>
      </c>
      <c r="P147" s="36">
        <v>0</v>
      </c>
      <c r="Q147" s="36">
        <v>0</v>
      </c>
      <c r="R147" s="36">
        <v>0</v>
      </c>
      <c r="S147" s="36">
        <v>0</v>
      </c>
      <c r="T147" s="36">
        <v>0</v>
      </c>
      <c r="U147" s="36">
        <v>0</v>
      </c>
      <c r="V147" s="36">
        <v>0</v>
      </c>
      <c r="W147" s="36">
        <v>0</v>
      </c>
      <c r="X147" s="36">
        <v>0</v>
      </c>
      <c r="Y147" s="36">
        <v>0</v>
      </c>
      <c r="Z147" s="36">
        <v>0</v>
      </c>
      <c r="AA147" s="36">
        <v>0</v>
      </c>
      <c r="AB147" s="36">
        <v>0</v>
      </c>
      <c r="AC147" s="36">
        <v>0</v>
      </c>
      <c r="AD147" s="36">
        <v>0</v>
      </c>
      <c r="AE147" s="36">
        <v>0</v>
      </c>
      <c r="AF147" s="36">
        <v>0</v>
      </c>
      <c r="AG147" s="36">
        <v>0</v>
      </c>
      <c r="AH147" s="36">
        <v>0</v>
      </c>
      <c r="AI147" s="36">
        <v>0</v>
      </c>
      <c r="AJ147" s="36">
        <v>0</v>
      </c>
      <c r="AK147" s="36">
        <v>0</v>
      </c>
      <c r="AL147" s="36">
        <v>0</v>
      </c>
      <c r="AM147" s="36">
        <v>0</v>
      </c>
      <c r="AN147" s="36">
        <v>0</v>
      </c>
      <c r="AO147" s="36">
        <v>0</v>
      </c>
      <c r="AP147" s="36">
        <v>0</v>
      </c>
      <c r="AQ147" s="36">
        <v>0</v>
      </c>
      <c r="AR147" s="36">
        <v>0</v>
      </c>
      <c r="AS147" s="36">
        <v>0</v>
      </c>
      <c r="AT147" s="36">
        <v>0</v>
      </c>
      <c r="AU147" s="36">
        <v>0</v>
      </c>
      <c r="AV147" s="36">
        <v>0</v>
      </c>
      <c r="AW147" s="36">
        <v>0</v>
      </c>
      <c r="AX147" s="36">
        <v>0</v>
      </c>
      <c r="AY147" s="36">
        <v>0</v>
      </c>
      <c r="AZ147" s="36">
        <v>0</v>
      </c>
      <c r="BA147" s="36">
        <v>0</v>
      </c>
      <c r="BB147" s="36">
        <v>0</v>
      </c>
      <c r="BC147" s="36">
        <v>0</v>
      </c>
      <c r="BD147" s="36">
        <v>0</v>
      </c>
      <c r="BE147" s="36">
        <v>0</v>
      </c>
      <c r="BF147" s="36">
        <v>0</v>
      </c>
      <c r="BG147" s="36">
        <v>0</v>
      </c>
      <c r="BH147" s="36">
        <v>0</v>
      </c>
      <c r="BI147" s="36">
        <v>0</v>
      </c>
      <c r="BJ147" s="36">
        <v>0</v>
      </c>
      <c r="BK147" s="36">
        <v>0</v>
      </c>
      <c r="BL147" s="36">
        <v>0</v>
      </c>
    </row>
    <row r="148" spans="1:64" s="37" customFormat="1" x14ac:dyDescent="0.2">
      <c r="A148" s="34">
        <v>145</v>
      </c>
      <c r="B148" s="34" t="s">
        <v>14</v>
      </c>
      <c r="C148" s="34" t="s">
        <v>30</v>
      </c>
      <c r="D148" s="41">
        <v>3.9659334070000001</v>
      </c>
      <c r="E148" s="36">
        <v>2</v>
      </c>
      <c r="F148" s="36">
        <v>0</v>
      </c>
      <c r="G148" s="36">
        <v>0</v>
      </c>
      <c r="H148" s="36">
        <v>2</v>
      </c>
      <c r="I148" s="36">
        <v>0</v>
      </c>
      <c r="J148" s="36">
        <v>0</v>
      </c>
      <c r="K148" s="36">
        <v>0</v>
      </c>
      <c r="L148" s="36">
        <v>0</v>
      </c>
      <c r="M148" s="36">
        <v>0</v>
      </c>
      <c r="N148" s="36">
        <v>0</v>
      </c>
      <c r="O148" s="36">
        <v>0</v>
      </c>
      <c r="P148" s="36">
        <v>0</v>
      </c>
      <c r="Q148" s="36">
        <v>0</v>
      </c>
      <c r="R148" s="36">
        <v>0</v>
      </c>
      <c r="S148" s="36">
        <v>0</v>
      </c>
      <c r="T148" s="36">
        <v>0</v>
      </c>
      <c r="U148" s="36">
        <v>0</v>
      </c>
      <c r="V148" s="36">
        <v>0</v>
      </c>
      <c r="W148" s="36">
        <v>0</v>
      </c>
      <c r="X148" s="36">
        <v>0</v>
      </c>
      <c r="Y148" s="36">
        <v>0</v>
      </c>
      <c r="Z148" s="36">
        <v>0</v>
      </c>
      <c r="AA148" s="36">
        <v>0</v>
      </c>
      <c r="AB148" s="36">
        <v>0</v>
      </c>
      <c r="AC148" s="36">
        <v>0</v>
      </c>
      <c r="AD148" s="36">
        <v>0</v>
      </c>
      <c r="AE148" s="36">
        <v>0</v>
      </c>
      <c r="AF148" s="36">
        <v>0</v>
      </c>
      <c r="AG148" s="36">
        <v>0</v>
      </c>
      <c r="AH148" s="36">
        <v>0</v>
      </c>
      <c r="AI148" s="36">
        <v>0</v>
      </c>
      <c r="AJ148" s="36">
        <v>0</v>
      </c>
      <c r="AK148" s="36">
        <v>0</v>
      </c>
      <c r="AL148" s="36">
        <v>0</v>
      </c>
      <c r="AM148" s="36">
        <v>0</v>
      </c>
      <c r="AN148" s="36">
        <v>0</v>
      </c>
      <c r="AO148" s="36">
        <v>0</v>
      </c>
      <c r="AP148" s="36">
        <v>0</v>
      </c>
      <c r="AQ148" s="36">
        <v>0</v>
      </c>
      <c r="AR148" s="36">
        <v>0</v>
      </c>
      <c r="AS148" s="36">
        <v>0</v>
      </c>
      <c r="AT148" s="36">
        <v>0</v>
      </c>
      <c r="AU148" s="36">
        <v>0</v>
      </c>
      <c r="AV148" s="36">
        <v>0</v>
      </c>
      <c r="AW148" s="36">
        <v>0</v>
      </c>
      <c r="AX148" s="36">
        <v>0</v>
      </c>
      <c r="AY148" s="36">
        <v>0</v>
      </c>
      <c r="AZ148" s="36">
        <v>0</v>
      </c>
      <c r="BA148" s="36">
        <v>0</v>
      </c>
      <c r="BB148" s="36">
        <v>0</v>
      </c>
      <c r="BC148" s="36">
        <v>0</v>
      </c>
      <c r="BD148" s="36">
        <v>0</v>
      </c>
      <c r="BE148" s="36">
        <v>0</v>
      </c>
      <c r="BF148" s="36">
        <v>0</v>
      </c>
      <c r="BG148" s="36">
        <v>0</v>
      </c>
      <c r="BH148" s="36">
        <v>0</v>
      </c>
      <c r="BI148" s="36">
        <v>0</v>
      </c>
      <c r="BJ148" s="36">
        <v>0</v>
      </c>
      <c r="BK148" s="36">
        <v>0</v>
      </c>
      <c r="BL148" s="36">
        <v>0</v>
      </c>
    </row>
    <row r="149" spans="1:64" s="37" customFormat="1" x14ac:dyDescent="0.2">
      <c r="A149" s="34">
        <v>146</v>
      </c>
      <c r="B149" s="34" t="s">
        <v>14</v>
      </c>
      <c r="C149" s="34" t="s">
        <v>31</v>
      </c>
      <c r="D149" s="41">
        <v>4.478571069</v>
      </c>
      <c r="E149" s="36">
        <v>12</v>
      </c>
      <c r="F149" s="36">
        <v>0</v>
      </c>
      <c r="G149" s="36">
        <v>0</v>
      </c>
      <c r="H149" s="36">
        <v>12</v>
      </c>
      <c r="I149" s="36">
        <v>0</v>
      </c>
      <c r="J149" s="36">
        <v>0</v>
      </c>
      <c r="K149" s="36">
        <v>0</v>
      </c>
      <c r="L149" s="36">
        <v>0</v>
      </c>
      <c r="M149" s="36">
        <v>0</v>
      </c>
      <c r="N149" s="36">
        <v>0</v>
      </c>
      <c r="O149" s="36">
        <v>0</v>
      </c>
      <c r="P149" s="36">
        <v>0</v>
      </c>
      <c r="Q149" s="36">
        <v>0</v>
      </c>
      <c r="R149" s="36">
        <v>0</v>
      </c>
      <c r="S149" s="36">
        <v>0</v>
      </c>
      <c r="T149" s="36">
        <v>0</v>
      </c>
      <c r="U149" s="36">
        <v>0</v>
      </c>
      <c r="V149" s="36">
        <v>0</v>
      </c>
      <c r="W149" s="36">
        <v>0</v>
      </c>
      <c r="X149" s="36">
        <v>0</v>
      </c>
      <c r="Y149" s="36">
        <v>0</v>
      </c>
      <c r="Z149" s="36">
        <v>0</v>
      </c>
      <c r="AA149" s="36">
        <v>0</v>
      </c>
      <c r="AB149" s="36">
        <v>0</v>
      </c>
      <c r="AC149" s="36">
        <v>0</v>
      </c>
      <c r="AD149" s="36">
        <v>0</v>
      </c>
      <c r="AE149" s="36">
        <v>0</v>
      </c>
      <c r="AF149" s="36">
        <v>0</v>
      </c>
      <c r="AG149" s="36">
        <v>0</v>
      </c>
      <c r="AH149" s="36">
        <v>0</v>
      </c>
      <c r="AI149" s="36">
        <v>0</v>
      </c>
      <c r="AJ149" s="36">
        <v>0</v>
      </c>
      <c r="AK149" s="36">
        <v>0</v>
      </c>
      <c r="AL149" s="36">
        <v>0</v>
      </c>
      <c r="AM149" s="36">
        <v>0</v>
      </c>
      <c r="AN149" s="36">
        <v>0</v>
      </c>
      <c r="AO149" s="36">
        <v>0</v>
      </c>
      <c r="AP149" s="36">
        <v>0</v>
      </c>
      <c r="AQ149" s="36">
        <v>0</v>
      </c>
      <c r="AR149" s="36">
        <v>0</v>
      </c>
      <c r="AS149" s="36">
        <v>0</v>
      </c>
      <c r="AT149" s="36">
        <v>0</v>
      </c>
      <c r="AU149" s="36">
        <v>0</v>
      </c>
      <c r="AV149" s="36">
        <v>0</v>
      </c>
      <c r="AW149" s="36">
        <v>0</v>
      </c>
      <c r="AX149" s="36">
        <v>0</v>
      </c>
      <c r="AY149" s="36">
        <v>0</v>
      </c>
      <c r="AZ149" s="36">
        <v>0</v>
      </c>
      <c r="BA149" s="36">
        <v>0</v>
      </c>
      <c r="BB149" s="36">
        <v>0</v>
      </c>
      <c r="BC149" s="36">
        <v>0</v>
      </c>
      <c r="BD149" s="36">
        <v>0</v>
      </c>
      <c r="BE149" s="36">
        <v>0</v>
      </c>
      <c r="BF149" s="36">
        <v>0</v>
      </c>
      <c r="BG149" s="36">
        <v>0</v>
      </c>
      <c r="BH149" s="36">
        <v>0</v>
      </c>
      <c r="BI149" s="36">
        <v>0</v>
      </c>
      <c r="BJ149" s="36">
        <v>0</v>
      </c>
      <c r="BK149" s="36">
        <v>0</v>
      </c>
      <c r="BL149" s="36">
        <v>0</v>
      </c>
    </row>
    <row r="150" spans="1:64" s="37" customFormat="1" x14ac:dyDescent="0.2">
      <c r="A150" s="34">
        <v>147</v>
      </c>
      <c r="B150" s="34" t="s">
        <v>14</v>
      </c>
      <c r="C150" s="34" t="s">
        <v>233</v>
      </c>
      <c r="D150" s="41">
        <v>4.3053245110000002</v>
      </c>
      <c r="E150" s="36">
        <v>12</v>
      </c>
      <c r="F150" s="36">
        <v>0</v>
      </c>
      <c r="G150" s="36">
        <v>0</v>
      </c>
      <c r="H150" s="36">
        <v>12</v>
      </c>
      <c r="I150" s="36">
        <v>0</v>
      </c>
      <c r="J150" s="36">
        <v>0</v>
      </c>
      <c r="K150" s="36">
        <v>0</v>
      </c>
      <c r="L150" s="36">
        <v>0</v>
      </c>
      <c r="M150" s="36">
        <v>0</v>
      </c>
      <c r="N150" s="36">
        <v>0</v>
      </c>
      <c r="O150" s="36">
        <v>0</v>
      </c>
      <c r="P150" s="36">
        <v>0</v>
      </c>
      <c r="Q150" s="36">
        <v>0</v>
      </c>
      <c r="R150" s="36">
        <v>0</v>
      </c>
      <c r="S150" s="36">
        <v>0</v>
      </c>
      <c r="T150" s="36">
        <v>0</v>
      </c>
      <c r="U150" s="36">
        <v>0</v>
      </c>
      <c r="V150" s="36">
        <v>0</v>
      </c>
      <c r="W150" s="36">
        <v>0</v>
      </c>
      <c r="X150" s="36">
        <v>0</v>
      </c>
      <c r="Y150" s="36">
        <v>0</v>
      </c>
      <c r="Z150" s="36">
        <v>0</v>
      </c>
      <c r="AA150" s="36">
        <v>0</v>
      </c>
      <c r="AB150" s="36">
        <v>0</v>
      </c>
      <c r="AC150" s="36">
        <v>0</v>
      </c>
      <c r="AD150" s="36">
        <v>0</v>
      </c>
      <c r="AE150" s="36">
        <v>0</v>
      </c>
      <c r="AF150" s="36">
        <v>0</v>
      </c>
      <c r="AG150" s="36">
        <v>0</v>
      </c>
      <c r="AH150" s="36">
        <v>0</v>
      </c>
      <c r="AI150" s="36">
        <v>0</v>
      </c>
      <c r="AJ150" s="36">
        <v>0</v>
      </c>
      <c r="AK150" s="36">
        <v>0</v>
      </c>
      <c r="AL150" s="36">
        <v>0</v>
      </c>
      <c r="AM150" s="36">
        <v>0</v>
      </c>
      <c r="AN150" s="36">
        <v>0</v>
      </c>
      <c r="AO150" s="36">
        <v>0</v>
      </c>
      <c r="AP150" s="36">
        <v>0</v>
      </c>
      <c r="AQ150" s="36">
        <v>0</v>
      </c>
      <c r="AR150" s="36">
        <v>0</v>
      </c>
      <c r="AS150" s="36">
        <v>0</v>
      </c>
      <c r="AT150" s="36">
        <v>0</v>
      </c>
      <c r="AU150" s="36">
        <v>0</v>
      </c>
      <c r="AV150" s="36">
        <v>0</v>
      </c>
      <c r="AW150" s="36">
        <v>0</v>
      </c>
      <c r="AX150" s="36">
        <v>0</v>
      </c>
      <c r="AY150" s="36">
        <v>0</v>
      </c>
      <c r="AZ150" s="36">
        <v>0</v>
      </c>
      <c r="BA150" s="36">
        <v>0</v>
      </c>
      <c r="BB150" s="36">
        <v>0</v>
      </c>
      <c r="BC150" s="36">
        <v>0</v>
      </c>
      <c r="BD150" s="36">
        <v>0</v>
      </c>
      <c r="BE150" s="36">
        <v>0</v>
      </c>
      <c r="BF150" s="36">
        <v>0</v>
      </c>
      <c r="BG150" s="36">
        <v>0</v>
      </c>
      <c r="BH150" s="36">
        <v>0</v>
      </c>
      <c r="BI150" s="36">
        <v>0</v>
      </c>
      <c r="BJ150" s="36">
        <v>0</v>
      </c>
      <c r="BK150" s="36">
        <v>0</v>
      </c>
      <c r="BL150" s="36">
        <v>0</v>
      </c>
    </row>
    <row r="151" spans="1:64" s="37" customFormat="1" x14ac:dyDescent="0.2">
      <c r="A151" s="34">
        <v>148</v>
      </c>
      <c r="B151" s="34" t="s">
        <v>235</v>
      </c>
      <c r="C151" s="34" t="s">
        <v>234</v>
      </c>
      <c r="D151" s="41">
        <v>4.9669618959999999</v>
      </c>
      <c r="E151" s="36">
        <v>5</v>
      </c>
      <c r="F151" s="36">
        <v>0</v>
      </c>
      <c r="G151" s="36">
        <v>0</v>
      </c>
      <c r="H151" s="36">
        <v>5</v>
      </c>
      <c r="I151" s="36">
        <v>0</v>
      </c>
      <c r="J151" s="36">
        <v>0</v>
      </c>
      <c r="K151" s="36">
        <v>0</v>
      </c>
      <c r="L151" s="36">
        <v>0</v>
      </c>
      <c r="M151" s="36">
        <v>0</v>
      </c>
      <c r="N151" s="36">
        <v>0</v>
      </c>
      <c r="O151" s="36">
        <v>3.3685109999999998E-3</v>
      </c>
      <c r="P151" s="36">
        <v>5.6234739999999998E-3</v>
      </c>
      <c r="Q151" s="36">
        <v>2.4938299999999998E-3</v>
      </c>
      <c r="R151" s="36">
        <v>8.7468100000000009E-4</v>
      </c>
      <c r="S151" s="36">
        <v>4.4825860000000002E-3</v>
      </c>
      <c r="T151" s="36">
        <v>1.1408880000000001E-3</v>
      </c>
      <c r="U151" s="36">
        <v>0</v>
      </c>
      <c r="V151" s="36">
        <v>0</v>
      </c>
      <c r="W151" s="36">
        <v>3.3685109999999998E-3</v>
      </c>
      <c r="X151" s="36">
        <v>5.6234739999999998E-3</v>
      </c>
      <c r="Y151" s="36">
        <v>8.9919849999999992E-3</v>
      </c>
      <c r="Z151" s="36">
        <v>0</v>
      </c>
      <c r="AA151" s="36">
        <v>0</v>
      </c>
      <c r="AB151" s="36">
        <v>0</v>
      </c>
      <c r="AC151" s="36">
        <v>0</v>
      </c>
      <c r="AD151" s="36">
        <v>0</v>
      </c>
      <c r="AE151" s="36">
        <v>0</v>
      </c>
      <c r="AF151" s="36">
        <v>0</v>
      </c>
      <c r="AG151" s="36">
        <v>0</v>
      </c>
      <c r="AH151" s="36">
        <v>0</v>
      </c>
      <c r="AI151" s="36">
        <v>0</v>
      </c>
      <c r="AJ151" s="36">
        <v>0</v>
      </c>
      <c r="AK151" s="36">
        <v>0</v>
      </c>
      <c r="AL151" s="36">
        <v>0</v>
      </c>
      <c r="AM151" s="36">
        <v>0</v>
      </c>
      <c r="AN151" s="36">
        <v>0</v>
      </c>
      <c r="AO151" s="36">
        <v>0</v>
      </c>
      <c r="AP151" s="36">
        <v>1.1387514E-2</v>
      </c>
      <c r="AQ151" s="36">
        <v>6.1317380000000003E-3</v>
      </c>
      <c r="AR151" s="36">
        <v>1.7519251999999999E-2</v>
      </c>
      <c r="AS151" s="36">
        <v>0</v>
      </c>
      <c r="AT151" s="36">
        <v>0</v>
      </c>
      <c r="AU151" s="36">
        <v>0</v>
      </c>
      <c r="AV151" s="36">
        <v>0</v>
      </c>
      <c r="AW151" s="36">
        <v>0</v>
      </c>
      <c r="AX151" s="36">
        <v>0</v>
      </c>
      <c r="AY151" s="36">
        <v>0</v>
      </c>
      <c r="AZ151" s="36">
        <v>0</v>
      </c>
      <c r="BA151" s="36">
        <v>0</v>
      </c>
      <c r="BB151" s="36">
        <v>2.7509247220000002</v>
      </c>
      <c r="BC151" s="36">
        <v>180.10767834800001</v>
      </c>
      <c r="BD151" s="36">
        <v>390.68326113699999</v>
      </c>
      <c r="BE151" s="36">
        <v>0.19438874428571429</v>
      </c>
      <c r="BF151" s="36">
        <v>0.38877748857142858</v>
      </c>
      <c r="BG151" s="36">
        <v>1.0970387539999999</v>
      </c>
      <c r="BH151" s="36">
        <v>17.915802518</v>
      </c>
      <c r="BI151" s="36">
        <v>0</v>
      </c>
      <c r="BJ151" s="36">
        <v>0</v>
      </c>
      <c r="BK151" s="36">
        <v>0</v>
      </c>
      <c r="BL151" s="36">
        <v>0</v>
      </c>
    </row>
    <row r="152" spans="1:64" s="37" customFormat="1" x14ac:dyDescent="0.2">
      <c r="A152" s="34">
        <v>149</v>
      </c>
      <c r="B152" s="34" t="s">
        <v>235</v>
      </c>
      <c r="C152" s="34" t="s">
        <v>236</v>
      </c>
      <c r="D152" s="41">
        <v>4.9648468970000001</v>
      </c>
      <c r="E152" s="36">
        <v>31</v>
      </c>
      <c r="F152" s="36">
        <v>0</v>
      </c>
      <c r="G152" s="36">
        <v>9</v>
      </c>
      <c r="H152" s="36">
        <v>22</v>
      </c>
      <c r="I152" s="36">
        <v>0</v>
      </c>
      <c r="J152" s="36">
        <v>0</v>
      </c>
      <c r="K152" s="36">
        <v>0</v>
      </c>
      <c r="L152" s="36">
        <v>0</v>
      </c>
      <c r="M152" s="36">
        <v>0</v>
      </c>
      <c r="N152" s="36">
        <v>0</v>
      </c>
      <c r="O152" s="36">
        <v>9.0213550000000017E-3</v>
      </c>
      <c r="P152" s="36">
        <v>1.5860488999999998E-2</v>
      </c>
      <c r="Q152" s="36">
        <v>8.3019520000000013E-3</v>
      </c>
      <c r="R152" s="36">
        <v>7.1940299999999997E-4</v>
      </c>
      <c r="S152" s="36">
        <v>1.4922136999999999E-2</v>
      </c>
      <c r="T152" s="36">
        <v>9.3835199999999994E-4</v>
      </c>
      <c r="U152" s="36">
        <v>0.19800000000000001</v>
      </c>
      <c r="V152" s="36">
        <v>0.47520000000000001</v>
      </c>
      <c r="W152" s="36">
        <v>0.20702135500000002</v>
      </c>
      <c r="X152" s="36">
        <v>0.49106048899999999</v>
      </c>
      <c r="Y152" s="36">
        <v>0.69808184400000006</v>
      </c>
      <c r="Z152" s="36">
        <v>0</v>
      </c>
      <c r="AA152" s="36">
        <v>0</v>
      </c>
      <c r="AB152" s="36">
        <v>0</v>
      </c>
      <c r="AC152" s="36">
        <v>0</v>
      </c>
      <c r="AD152" s="36">
        <v>0</v>
      </c>
      <c r="AE152" s="36">
        <v>0</v>
      </c>
      <c r="AF152" s="36">
        <v>0</v>
      </c>
      <c r="AG152" s="36">
        <v>2.2492179499956445E-2</v>
      </c>
      <c r="AH152" s="36">
        <v>3.8262558229810957E-2</v>
      </c>
      <c r="AI152" s="36">
        <v>0.12254359865493511</v>
      </c>
      <c r="AJ152" s="36">
        <v>0</v>
      </c>
      <c r="AK152" s="36">
        <v>0</v>
      </c>
      <c r="AL152" s="36">
        <v>0</v>
      </c>
      <c r="AM152" s="36">
        <v>2.2492179499956445E-2</v>
      </c>
      <c r="AN152" s="36">
        <v>3.8262558229810957E-2</v>
      </c>
      <c r="AO152" s="36">
        <v>0.12254359865493511</v>
      </c>
      <c r="AP152" s="36">
        <v>0.78185693000000001</v>
      </c>
      <c r="AQ152" s="36">
        <v>0.42099988500000002</v>
      </c>
      <c r="AR152" s="36">
        <v>1.2028568150000001</v>
      </c>
      <c r="AS152" s="36">
        <v>0</v>
      </c>
      <c r="AT152" s="36">
        <v>0</v>
      </c>
      <c r="AU152" s="36">
        <v>0</v>
      </c>
      <c r="AV152" s="36">
        <v>0</v>
      </c>
      <c r="AW152" s="36">
        <v>0</v>
      </c>
      <c r="AX152" s="36">
        <v>0</v>
      </c>
      <c r="AY152" s="36">
        <v>0</v>
      </c>
      <c r="AZ152" s="36">
        <v>0</v>
      </c>
      <c r="BA152" s="36">
        <v>0</v>
      </c>
      <c r="BB152" s="36">
        <v>1.595893663</v>
      </c>
      <c r="BC152" s="36">
        <v>128.13055492399999</v>
      </c>
      <c r="BD152" s="36">
        <v>319.06478744600003</v>
      </c>
      <c r="BE152" s="36">
        <v>0.11277072142857143</v>
      </c>
      <c r="BF152" s="36">
        <v>0.22554144285714287</v>
      </c>
      <c r="BG152" s="36">
        <v>4.0870692660000003</v>
      </c>
      <c r="BH152" s="36">
        <v>35.758347763000003</v>
      </c>
      <c r="BI152" s="36">
        <v>0</v>
      </c>
      <c r="BJ152" s="36">
        <v>0</v>
      </c>
      <c r="BK152" s="36">
        <v>0</v>
      </c>
      <c r="BL152" s="36">
        <v>0</v>
      </c>
    </row>
    <row r="153" spans="1:64" s="37" customFormat="1" x14ac:dyDescent="0.2">
      <c r="A153" s="34">
        <v>150</v>
      </c>
      <c r="B153" s="34" t="s">
        <v>235</v>
      </c>
      <c r="C153" s="34" t="s">
        <v>237</v>
      </c>
      <c r="D153" s="41">
        <v>4.7898206419999996</v>
      </c>
      <c r="E153" s="36">
        <v>0</v>
      </c>
      <c r="F153" s="36" t="s">
        <v>340</v>
      </c>
      <c r="G153" s="36" t="s">
        <v>340</v>
      </c>
      <c r="H153" s="36" t="s">
        <v>340</v>
      </c>
      <c r="I153" s="36">
        <v>0</v>
      </c>
      <c r="J153" s="36">
        <v>0</v>
      </c>
      <c r="K153" s="36">
        <v>0</v>
      </c>
      <c r="L153" s="36">
        <v>0</v>
      </c>
      <c r="M153" s="36">
        <v>0</v>
      </c>
      <c r="N153" s="36">
        <v>0</v>
      </c>
      <c r="O153" s="36">
        <v>0</v>
      </c>
      <c r="P153" s="36">
        <v>0</v>
      </c>
      <c r="Q153" s="36">
        <v>0</v>
      </c>
      <c r="R153" s="36">
        <v>0</v>
      </c>
      <c r="S153" s="36">
        <v>0</v>
      </c>
      <c r="T153" s="36">
        <v>0</v>
      </c>
      <c r="U153" s="36" t="s">
        <v>340</v>
      </c>
      <c r="V153" s="36" t="s">
        <v>340</v>
      </c>
      <c r="W153" s="36">
        <v>0</v>
      </c>
      <c r="X153" s="36">
        <v>0</v>
      </c>
      <c r="Y153" s="36">
        <v>0</v>
      </c>
      <c r="Z153" s="36">
        <v>0</v>
      </c>
      <c r="AA153" s="36">
        <v>0</v>
      </c>
      <c r="AB153" s="36">
        <v>0</v>
      </c>
      <c r="AC153" s="36">
        <v>0</v>
      </c>
      <c r="AD153" s="36">
        <v>0</v>
      </c>
      <c r="AE153" s="36">
        <v>0</v>
      </c>
      <c r="AF153" s="36">
        <v>0</v>
      </c>
      <c r="AG153" s="36" t="s">
        <v>340</v>
      </c>
      <c r="AH153" s="36" t="s">
        <v>340</v>
      </c>
      <c r="AI153" s="36" t="s">
        <v>340</v>
      </c>
      <c r="AJ153" s="36">
        <v>0</v>
      </c>
      <c r="AK153" s="36">
        <v>0</v>
      </c>
      <c r="AL153" s="36">
        <v>0</v>
      </c>
      <c r="AM153" s="36">
        <v>0</v>
      </c>
      <c r="AN153" s="36">
        <v>0</v>
      </c>
      <c r="AO153" s="36">
        <v>0</v>
      </c>
      <c r="AP153" s="36">
        <v>0</v>
      </c>
      <c r="AQ153" s="36">
        <v>0</v>
      </c>
      <c r="AR153" s="36">
        <v>0</v>
      </c>
      <c r="AS153" s="36">
        <v>0</v>
      </c>
      <c r="AT153" s="36">
        <v>0</v>
      </c>
      <c r="AU153" s="36">
        <v>0</v>
      </c>
      <c r="AV153" s="36">
        <v>0</v>
      </c>
      <c r="AW153" s="36">
        <v>0</v>
      </c>
      <c r="AX153" s="36">
        <v>0</v>
      </c>
      <c r="AY153" s="36">
        <v>0</v>
      </c>
      <c r="AZ153" s="36">
        <v>0</v>
      </c>
      <c r="BA153" s="36">
        <v>0</v>
      </c>
      <c r="BB153" s="36">
        <v>0.31407808399999998</v>
      </c>
      <c r="BC153" s="36">
        <v>18.277166707999999</v>
      </c>
      <c r="BD153" s="36">
        <v>46.441736687999999</v>
      </c>
      <c r="BE153" s="36">
        <v>2.2193715714285717E-2</v>
      </c>
      <c r="BF153" s="36">
        <v>4.4387432857142861E-2</v>
      </c>
      <c r="BG153" s="36">
        <v>1.0641989869999999</v>
      </c>
      <c r="BH153" s="36">
        <v>14.260838830000001</v>
      </c>
      <c r="BI153" s="36">
        <v>0</v>
      </c>
      <c r="BJ153" s="36">
        <v>0</v>
      </c>
      <c r="BK153" s="36">
        <v>0</v>
      </c>
      <c r="BL153" s="36">
        <v>0</v>
      </c>
    </row>
    <row r="154" spans="1:64" s="37" customFormat="1" x14ac:dyDescent="0.2">
      <c r="A154" s="34">
        <v>151</v>
      </c>
      <c r="B154" s="34" t="s">
        <v>235</v>
      </c>
      <c r="C154" s="34" t="s">
        <v>238</v>
      </c>
      <c r="D154" s="41">
        <v>4.6882362339999997</v>
      </c>
      <c r="E154" s="36">
        <v>4</v>
      </c>
      <c r="F154" s="36">
        <v>0</v>
      </c>
      <c r="G154" s="36">
        <v>0</v>
      </c>
      <c r="H154" s="36">
        <v>4</v>
      </c>
      <c r="I154" s="36">
        <v>0</v>
      </c>
      <c r="J154" s="36">
        <v>0</v>
      </c>
      <c r="K154" s="36">
        <v>0</v>
      </c>
      <c r="L154" s="36">
        <v>0</v>
      </c>
      <c r="M154" s="36">
        <v>0</v>
      </c>
      <c r="N154" s="36">
        <v>0</v>
      </c>
      <c r="O154" s="36">
        <v>0</v>
      </c>
      <c r="P154" s="36">
        <v>0</v>
      </c>
      <c r="Q154" s="36">
        <v>0</v>
      </c>
      <c r="R154" s="36">
        <v>0</v>
      </c>
      <c r="S154" s="36">
        <v>0</v>
      </c>
      <c r="T154" s="36">
        <v>0</v>
      </c>
      <c r="U154" s="36">
        <v>0</v>
      </c>
      <c r="V154" s="36">
        <v>0</v>
      </c>
      <c r="W154" s="36">
        <v>0</v>
      </c>
      <c r="X154" s="36">
        <v>0</v>
      </c>
      <c r="Y154" s="36">
        <v>0</v>
      </c>
      <c r="Z154" s="36">
        <v>0</v>
      </c>
      <c r="AA154" s="36">
        <v>0</v>
      </c>
      <c r="AB154" s="36">
        <v>0</v>
      </c>
      <c r="AC154" s="36">
        <v>0</v>
      </c>
      <c r="AD154" s="36">
        <v>0</v>
      </c>
      <c r="AE154" s="36">
        <v>0</v>
      </c>
      <c r="AF154" s="36">
        <v>0</v>
      </c>
      <c r="AG154" s="36">
        <v>0</v>
      </c>
      <c r="AH154" s="36">
        <v>0</v>
      </c>
      <c r="AI154" s="36">
        <v>0</v>
      </c>
      <c r="AJ154" s="36">
        <v>0</v>
      </c>
      <c r="AK154" s="36">
        <v>0</v>
      </c>
      <c r="AL154" s="36">
        <v>0</v>
      </c>
      <c r="AM154" s="36">
        <v>0</v>
      </c>
      <c r="AN154" s="36">
        <v>0</v>
      </c>
      <c r="AO154" s="36">
        <v>0</v>
      </c>
      <c r="AP154" s="36">
        <v>0</v>
      </c>
      <c r="AQ154" s="36">
        <v>0</v>
      </c>
      <c r="AR154" s="36">
        <v>0</v>
      </c>
      <c r="AS154" s="36">
        <v>0</v>
      </c>
      <c r="AT154" s="36">
        <v>0</v>
      </c>
      <c r="AU154" s="36">
        <v>0</v>
      </c>
      <c r="AV154" s="36">
        <v>0</v>
      </c>
      <c r="AW154" s="36">
        <v>0</v>
      </c>
      <c r="AX154" s="36">
        <v>0</v>
      </c>
      <c r="AY154" s="36">
        <v>0</v>
      </c>
      <c r="AZ154" s="36">
        <v>0</v>
      </c>
      <c r="BA154" s="36">
        <v>0</v>
      </c>
      <c r="BB154" s="36">
        <v>0</v>
      </c>
      <c r="BC154" s="36">
        <v>0</v>
      </c>
      <c r="BD154" s="36">
        <v>0</v>
      </c>
      <c r="BE154" s="36">
        <v>0</v>
      </c>
      <c r="BF154" s="36">
        <v>0</v>
      </c>
      <c r="BG154" s="36">
        <v>0.311696378</v>
      </c>
      <c r="BH154" s="36">
        <v>4.3114770379999996</v>
      </c>
      <c r="BI154" s="36">
        <v>0</v>
      </c>
      <c r="BJ154" s="36">
        <v>0</v>
      </c>
      <c r="BK154" s="36">
        <v>0</v>
      </c>
      <c r="BL154" s="36">
        <v>0</v>
      </c>
    </row>
    <row r="155" spans="1:64" s="37" customFormat="1" x14ac:dyDescent="0.2">
      <c r="A155" s="34">
        <v>152</v>
      </c>
      <c r="B155" s="34" t="s">
        <v>235</v>
      </c>
      <c r="C155" s="34" t="s">
        <v>239</v>
      </c>
      <c r="D155" s="41">
        <v>4.8600275719999999</v>
      </c>
      <c r="E155" s="36">
        <v>2</v>
      </c>
      <c r="F155" s="36">
        <v>0</v>
      </c>
      <c r="G155" s="36">
        <v>0</v>
      </c>
      <c r="H155" s="36">
        <v>2</v>
      </c>
      <c r="I155" s="36">
        <v>0</v>
      </c>
      <c r="J155" s="36">
        <v>0</v>
      </c>
      <c r="K155" s="36">
        <v>0</v>
      </c>
      <c r="L155" s="36">
        <v>0</v>
      </c>
      <c r="M155" s="36">
        <v>0</v>
      </c>
      <c r="N155" s="36">
        <v>0</v>
      </c>
      <c r="O155" s="36">
        <v>0</v>
      </c>
      <c r="P155" s="36">
        <v>0</v>
      </c>
      <c r="Q155" s="36">
        <v>0</v>
      </c>
      <c r="R155" s="36">
        <v>0</v>
      </c>
      <c r="S155" s="36">
        <v>0</v>
      </c>
      <c r="T155" s="36">
        <v>0</v>
      </c>
      <c r="U155" s="36">
        <v>0</v>
      </c>
      <c r="V155" s="36">
        <v>0</v>
      </c>
      <c r="W155" s="36">
        <v>0</v>
      </c>
      <c r="X155" s="36">
        <v>0</v>
      </c>
      <c r="Y155" s="36">
        <v>0</v>
      </c>
      <c r="Z155" s="36">
        <v>0</v>
      </c>
      <c r="AA155" s="36">
        <v>0</v>
      </c>
      <c r="AB155" s="36">
        <v>0</v>
      </c>
      <c r="AC155" s="36">
        <v>0</v>
      </c>
      <c r="AD155" s="36">
        <v>0</v>
      </c>
      <c r="AE155" s="36">
        <v>0</v>
      </c>
      <c r="AF155" s="36">
        <v>0</v>
      </c>
      <c r="AG155" s="36">
        <v>0</v>
      </c>
      <c r="AH155" s="36">
        <v>0</v>
      </c>
      <c r="AI155" s="36">
        <v>0</v>
      </c>
      <c r="AJ155" s="36">
        <v>0</v>
      </c>
      <c r="AK155" s="36">
        <v>0</v>
      </c>
      <c r="AL155" s="36">
        <v>0</v>
      </c>
      <c r="AM155" s="36">
        <v>0</v>
      </c>
      <c r="AN155" s="36">
        <v>0</v>
      </c>
      <c r="AO155" s="36">
        <v>0</v>
      </c>
      <c r="AP155" s="36">
        <v>0</v>
      </c>
      <c r="AQ155" s="36">
        <v>0</v>
      </c>
      <c r="AR155" s="36">
        <v>0</v>
      </c>
      <c r="AS155" s="36">
        <v>0</v>
      </c>
      <c r="AT155" s="36">
        <v>0</v>
      </c>
      <c r="AU155" s="36">
        <v>0</v>
      </c>
      <c r="AV155" s="36">
        <v>0</v>
      </c>
      <c r="AW155" s="36">
        <v>0</v>
      </c>
      <c r="AX155" s="36">
        <v>0</v>
      </c>
      <c r="AY155" s="36">
        <v>0</v>
      </c>
      <c r="AZ155" s="36">
        <v>0</v>
      </c>
      <c r="BA155" s="36">
        <v>0</v>
      </c>
      <c r="BB155" s="36">
        <v>0.33828217999999999</v>
      </c>
      <c r="BC155" s="36">
        <v>17.141654688999999</v>
      </c>
      <c r="BD155" s="36">
        <v>41.09</v>
      </c>
      <c r="BE155" s="36">
        <v>2.3904051428571431E-2</v>
      </c>
      <c r="BF155" s="36">
        <v>4.780810428571429E-2</v>
      </c>
      <c r="BG155" s="36">
        <v>1.713334809</v>
      </c>
      <c r="BH155" s="36">
        <v>17.475345578999999</v>
      </c>
      <c r="BI155" s="36">
        <v>0</v>
      </c>
      <c r="BJ155" s="36">
        <v>0</v>
      </c>
      <c r="BK155" s="36">
        <v>0</v>
      </c>
      <c r="BL155" s="36">
        <v>0</v>
      </c>
    </row>
    <row r="156" spans="1:64" s="37" customFormat="1" x14ac:dyDescent="0.2">
      <c r="A156" s="34">
        <v>153</v>
      </c>
      <c r="B156" s="34" t="s">
        <v>235</v>
      </c>
      <c r="C156" s="34" t="s">
        <v>240</v>
      </c>
      <c r="D156" s="41">
        <v>5.5045534109999998</v>
      </c>
      <c r="E156" s="36">
        <v>10</v>
      </c>
      <c r="F156" s="36">
        <v>0</v>
      </c>
      <c r="G156" s="36">
        <v>0</v>
      </c>
      <c r="H156" s="36">
        <v>10</v>
      </c>
      <c r="I156" s="36">
        <v>0</v>
      </c>
      <c r="J156" s="36">
        <v>0</v>
      </c>
      <c r="K156" s="36">
        <v>0</v>
      </c>
      <c r="L156" s="36">
        <v>0</v>
      </c>
      <c r="M156" s="36">
        <v>0</v>
      </c>
      <c r="N156" s="36">
        <v>0</v>
      </c>
      <c r="O156" s="36">
        <v>0</v>
      </c>
      <c r="P156" s="36">
        <v>0</v>
      </c>
      <c r="Q156" s="36">
        <v>0</v>
      </c>
      <c r="R156" s="36">
        <v>0</v>
      </c>
      <c r="S156" s="36">
        <v>0</v>
      </c>
      <c r="T156" s="36">
        <v>0</v>
      </c>
      <c r="U156" s="36">
        <v>0</v>
      </c>
      <c r="V156" s="36">
        <v>0</v>
      </c>
      <c r="W156" s="36">
        <v>0</v>
      </c>
      <c r="X156" s="36">
        <v>0</v>
      </c>
      <c r="Y156" s="36">
        <v>0</v>
      </c>
      <c r="Z156" s="36">
        <v>0</v>
      </c>
      <c r="AA156" s="36">
        <v>0</v>
      </c>
      <c r="AB156" s="36">
        <v>0</v>
      </c>
      <c r="AC156" s="36">
        <v>0</v>
      </c>
      <c r="AD156" s="36">
        <v>0</v>
      </c>
      <c r="AE156" s="36">
        <v>0</v>
      </c>
      <c r="AF156" s="36">
        <v>0</v>
      </c>
      <c r="AG156" s="36">
        <v>0</v>
      </c>
      <c r="AH156" s="36">
        <v>0</v>
      </c>
      <c r="AI156" s="36">
        <v>0</v>
      </c>
      <c r="AJ156" s="36">
        <v>0</v>
      </c>
      <c r="AK156" s="36">
        <v>0</v>
      </c>
      <c r="AL156" s="36">
        <v>0</v>
      </c>
      <c r="AM156" s="36">
        <v>0</v>
      </c>
      <c r="AN156" s="36">
        <v>0</v>
      </c>
      <c r="AO156" s="36">
        <v>0</v>
      </c>
      <c r="AP156" s="36">
        <v>0</v>
      </c>
      <c r="AQ156" s="36">
        <v>0</v>
      </c>
      <c r="AR156" s="36">
        <v>0</v>
      </c>
      <c r="AS156" s="36">
        <v>0</v>
      </c>
      <c r="AT156" s="36">
        <v>0</v>
      </c>
      <c r="AU156" s="36">
        <v>0</v>
      </c>
      <c r="AV156" s="36">
        <v>0</v>
      </c>
      <c r="AW156" s="36">
        <v>0</v>
      </c>
      <c r="AX156" s="36">
        <v>0</v>
      </c>
      <c r="AY156" s="36">
        <v>0</v>
      </c>
      <c r="AZ156" s="36">
        <v>0</v>
      </c>
      <c r="BA156" s="36">
        <v>0</v>
      </c>
      <c r="BB156" s="36">
        <v>0.47149739600000001</v>
      </c>
      <c r="BC156" s="36">
        <v>29.576421132</v>
      </c>
      <c r="BD156" s="36">
        <v>60.835819993999998</v>
      </c>
      <c r="BE156" s="36">
        <v>3.3317445714285715E-2</v>
      </c>
      <c r="BF156" s="36">
        <v>6.6634892857142872E-2</v>
      </c>
      <c r="BG156" s="36">
        <v>1.328205514</v>
      </c>
      <c r="BH156" s="36">
        <v>21.996424319999999</v>
      </c>
      <c r="BI156" s="36">
        <v>0</v>
      </c>
      <c r="BJ156" s="36">
        <v>0</v>
      </c>
      <c r="BK156" s="36">
        <v>0</v>
      </c>
      <c r="BL156" s="36">
        <v>0</v>
      </c>
    </row>
    <row r="157" spans="1:64" s="37" customFormat="1" x14ac:dyDescent="0.2">
      <c r="A157" s="34">
        <v>154</v>
      </c>
      <c r="B157" s="34" t="s">
        <v>235</v>
      </c>
      <c r="C157" s="34" t="s">
        <v>241</v>
      </c>
      <c r="D157" s="41">
        <v>4.8241954460000001</v>
      </c>
      <c r="E157" s="36">
        <v>0</v>
      </c>
      <c r="F157" s="36" t="s">
        <v>340</v>
      </c>
      <c r="G157" s="36" t="s">
        <v>340</v>
      </c>
      <c r="H157" s="36" t="s">
        <v>340</v>
      </c>
      <c r="I157" s="36">
        <v>0</v>
      </c>
      <c r="J157" s="36">
        <v>0</v>
      </c>
      <c r="K157" s="36">
        <v>0</v>
      </c>
      <c r="L157" s="36">
        <v>0</v>
      </c>
      <c r="M157" s="36">
        <v>0</v>
      </c>
      <c r="N157" s="36">
        <v>0</v>
      </c>
      <c r="O157" s="36">
        <v>0</v>
      </c>
      <c r="P157" s="36">
        <v>0</v>
      </c>
      <c r="Q157" s="36">
        <v>0</v>
      </c>
      <c r="R157" s="36">
        <v>0</v>
      </c>
      <c r="S157" s="36">
        <v>0</v>
      </c>
      <c r="T157" s="36">
        <v>0</v>
      </c>
      <c r="U157" s="36" t="s">
        <v>340</v>
      </c>
      <c r="V157" s="36" t="s">
        <v>340</v>
      </c>
      <c r="W157" s="36">
        <v>0</v>
      </c>
      <c r="X157" s="36">
        <v>0</v>
      </c>
      <c r="Y157" s="36">
        <v>0</v>
      </c>
      <c r="Z157" s="36">
        <v>0</v>
      </c>
      <c r="AA157" s="36">
        <v>0</v>
      </c>
      <c r="AB157" s="36">
        <v>0</v>
      </c>
      <c r="AC157" s="36">
        <v>0</v>
      </c>
      <c r="AD157" s="36">
        <v>0</v>
      </c>
      <c r="AE157" s="36">
        <v>0</v>
      </c>
      <c r="AF157" s="36">
        <v>0</v>
      </c>
      <c r="AG157" s="36" t="s">
        <v>340</v>
      </c>
      <c r="AH157" s="36" t="s">
        <v>340</v>
      </c>
      <c r="AI157" s="36" t="s">
        <v>340</v>
      </c>
      <c r="AJ157" s="36">
        <v>0</v>
      </c>
      <c r="AK157" s="36">
        <v>0</v>
      </c>
      <c r="AL157" s="36">
        <v>0</v>
      </c>
      <c r="AM157" s="36">
        <v>0</v>
      </c>
      <c r="AN157" s="36">
        <v>0</v>
      </c>
      <c r="AO157" s="36">
        <v>0</v>
      </c>
      <c r="AP157" s="36">
        <v>0</v>
      </c>
      <c r="AQ157" s="36">
        <v>0</v>
      </c>
      <c r="AR157" s="36">
        <v>0</v>
      </c>
      <c r="AS157" s="36">
        <v>0</v>
      </c>
      <c r="AT157" s="36">
        <v>0</v>
      </c>
      <c r="AU157" s="36">
        <v>0</v>
      </c>
      <c r="AV157" s="36">
        <v>0</v>
      </c>
      <c r="AW157" s="36">
        <v>0</v>
      </c>
      <c r="AX157" s="36">
        <v>0</v>
      </c>
      <c r="AY157" s="36">
        <v>0</v>
      </c>
      <c r="AZ157" s="36">
        <v>0</v>
      </c>
      <c r="BA157" s="36">
        <v>0</v>
      </c>
      <c r="BB157" s="36">
        <v>0.79895859800000002</v>
      </c>
      <c r="BC157" s="36">
        <v>31.944374335999999</v>
      </c>
      <c r="BD157" s="36">
        <v>74.913243102999999</v>
      </c>
      <c r="BE157" s="36">
        <v>5.6456854285714293E-2</v>
      </c>
      <c r="BF157" s="36">
        <v>0.11291371000000001</v>
      </c>
      <c r="BG157" s="36">
        <v>3.535272634</v>
      </c>
      <c r="BH157" s="36">
        <v>19.439653209999999</v>
      </c>
      <c r="BI157" s="36">
        <v>0</v>
      </c>
      <c r="BJ157" s="36">
        <v>0</v>
      </c>
      <c r="BK157" s="36">
        <v>0</v>
      </c>
      <c r="BL157" s="36">
        <v>0</v>
      </c>
    </row>
    <row r="158" spans="1:64" s="37" customFormat="1" x14ac:dyDescent="0.2">
      <c r="A158" s="34">
        <v>155</v>
      </c>
      <c r="B158" s="34" t="s">
        <v>235</v>
      </c>
      <c r="C158" s="34" t="s">
        <v>242</v>
      </c>
      <c r="D158" s="41">
        <v>5.000914216</v>
      </c>
      <c r="E158" s="36">
        <v>2</v>
      </c>
      <c r="F158" s="36">
        <v>0</v>
      </c>
      <c r="G158" s="36">
        <v>0</v>
      </c>
      <c r="H158" s="36">
        <v>2</v>
      </c>
      <c r="I158" s="36">
        <v>0</v>
      </c>
      <c r="J158" s="36">
        <v>0</v>
      </c>
      <c r="K158" s="36">
        <v>0</v>
      </c>
      <c r="L158" s="36">
        <v>0</v>
      </c>
      <c r="M158" s="36">
        <v>0</v>
      </c>
      <c r="N158" s="36">
        <v>0</v>
      </c>
      <c r="O158" s="36">
        <v>2.2487230000000002E-3</v>
      </c>
      <c r="P158" s="36">
        <v>3.4170610000000003E-3</v>
      </c>
      <c r="Q158" s="36">
        <v>1.377334E-3</v>
      </c>
      <c r="R158" s="36">
        <v>8.7138899999999997E-4</v>
      </c>
      <c r="S158" s="36">
        <v>2.2804650000000002E-3</v>
      </c>
      <c r="T158" s="36">
        <v>1.1365960000000001E-3</v>
      </c>
      <c r="U158" s="36">
        <v>0</v>
      </c>
      <c r="V158" s="36">
        <v>0</v>
      </c>
      <c r="W158" s="36">
        <v>2.2487230000000002E-3</v>
      </c>
      <c r="X158" s="36">
        <v>3.4170610000000003E-3</v>
      </c>
      <c r="Y158" s="36">
        <v>5.6657840000000001E-3</v>
      </c>
      <c r="Z158" s="36">
        <v>0</v>
      </c>
      <c r="AA158" s="36">
        <v>0</v>
      </c>
      <c r="AB158" s="36">
        <v>0</v>
      </c>
      <c r="AC158" s="36">
        <v>0</v>
      </c>
      <c r="AD158" s="36">
        <v>0</v>
      </c>
      <c r="AE158" s="36">
        <v>0</v>
      </c>
      <c r="AF158" s="36">
        <v>0</v>
      </c>
      <c r="AG158" s="36">
        <v>0</v>
      </c>
      <c r="AH158" s="36">
        <v>0</v>
      </c>
      <c r="AI158" s="36">
        <v>0</v>
      </c>
      <c r="AJ158" s="36">
        <v>0</v>
      </c>
      <c r="AK158" s="36">
        <v>0</v>
      </c>
      <c r="AL158" s="36">
        <v>0</v>
      </c>
      <c r="AM158" s="36">
        <v>0</v>
      </c>
      <c r="AN158" s="36">
        <v>0</v>
      </c>
      <c r="AO158" s="36">
        <v>0</v>
      </c>
      <c r="AP158" s="36">
        <v>3.296205E-3</v>
      </c>
      <c r="AQ158" s="36">
        <v>1.7748799999999999E-3</v>
      </c>
      <c r="AR158" s="36">
        <v>5.0710849999999995E-3</v>
      </c>
      <c r="AS158" s="36">
        <v>0</v>
      </c>
      <c r="AT158" s="36">
        <v>0</v>
      </c>
      <c r="AU158" s="36">
        <v>0</v>
      </c>
      <c r="AV158" s="36">
        <v>0</v>
      </c>
      <c r="AW158" s="36">
        <v>0</v>
      </c>
      <c r="AX158" s="36">
        <v>0</v>
      </c>
      <c r="AY158" s="36">
        <v>0</v>
      </c>
      <c r="AZ158" s="36">
        <v>0</v>
      </c>
      <c r="BA158" s="36">
        <v>0</v>
      </c>
      <c r="BB158" s="36">
        <v>0.42364350299999998</v>
      </c>
      <c r="BC158" s="36">
        <v>21.841580345000001</v>
      </c>
      <c r="BD158" s="36">
        <v>57.420527540000002</v>
      </c>
      <c r="BE158" s="36">
        <v>2.993594285714286E-2</v>
      </c>
      <c r="BF158" s="36">
        <v>5.9871887142857148E-2</v>
      </c>
      <c r="BG158" s="36">
        <v>3.4043731500000001</v>
      </c>
      <c r="BH158" s="36">
        <v>19.699450506000002</v>
      </c>
      <c r="BI158" s="36">
        <v>0</v>
      </c>
      <c r="BJ158" s="36">
        <v>0</v>
      </c>
      <c r="BK158" s="36">
        <v>0</v>
      </c>
      <c r="BL158" s="36">
        <v>0</v>
      </c>
    </row>
    <row r="159" spans="1:64" s="37" customFormat="1" x14ac:dyDescent="0.2">
      <c r="A159" s="34">
        <v>156</v>
      </c>
      <c r="B159" s="34" t="s">
        <v>235</v>
      </c>
      <c r="C159" s="34" t="s">
        <v>243</v>
      </c>
      <c r="D159" s="41">
        <v>4.4221997860000002</v>
      </c>
      <c r="E159" s="36">
        <v>0</v>
      </c>
      <c r="F159" s="36" t="s">
        <v>340</v>
      </c>
      <c r="G159" s="36" t="s">
        <v>340</v>
      </c>
      <c r="H159" s="36" t="s">
        <v>340</v>
      </c>
      <c r="I159" s="36">
        <v>0</v>
      </c>
      <c r="J159" s="36">
        <v>0</v>
      </c>
      <c r="K159" s="36">
        <v>0</v>
      </c>
      <c r="L159" s="36">
        <v>0</v>
      </c>
      <c r="M159" s="36">
        <v>0</v>
      </c>
      <c r="N159" s="36">
        <v>0</v>
      </c>
      <c r="O159" s="36">
        <v>0</v>
      </c>
      <c r="P159" s="36">
        <v>0</v>
      </c>
      <c r="Q159" s="36">
        <v>0</v>
      </c>
      <c r="R159" s="36">
        <v>0</v>
      </c>
      <c r="S159" s="36">
        <v>0</v>
      </c>
      <c r="T159" s="36">
        <v>0</v>
      </c>
      <c r="U159" s="36" t="s">
        <v>340</v>
      </c>
      <c r="V159" s="36" t="s">
        <v>340</v>
      </c>
      <c r="W159" s="36">
        <v>0</v>
      </c>
      <c r="X159" s="36">
        <v>0</v>
      </c>
      <c r="Y159" s="36">
        <v>0</v>
      </c>
      <c r="Z159" s="36">
        <v>0</v>
      </c>
      <c r="AA159" s="36">
        <v>0</v>
      </c>
      <c r="AB159" s="36">
        <v>0</v>
      </c>
      <c r="AC159" s="36">
        <v>0</v>
      </c>
      <c r="AD159" s="36">
        <v>0</v>
      </c>
      <c r="AE159" s="36">
        <v>0</v>
      </c>
      <c r="AF159" s="36">
        <v>0</v>
      </c>
      <c r="AG159" s="36" t="s">
        <v>340</v>
      </c>
      <c r="AH159" s="36" t="s">
        <v>340</v>
      </c>
      <c r="AI159" s="36" t="s">
        <v>340</v>
      </c>
      <c r="AJ159" s="36">
        <v>0</v>
      </c>
      <c r="AK159" s="36">
        <v>0</v>
      </c>
      <c r="AL159" s="36">
        <v>0</v>
      </c>
      <c r="AM159" s="36">
        <v>0</v>
      </c>
      <c r="AN159" s="36">
        <v>0</v>
      </c>
      <c r="AO159" s="36">
        <v>0</v>
      </c>
      <c r="AP159" s="36">
        <v>0</v>
      </c>
      <c r="AQ159" s="36">
        <v>0</v>
      </c>
      <c r="AR159" s="36">
        <v>0</v>
      </c>
      <c r="AS159" s="36">
        <v>0</v>
      </c>
      <c r="AT159" s="36">
        <v>0</v>
      </c>
      <c r="AU159" s="36">
        <v>0</v>
      </c>
      <c r="AV159" s="36">
        <v>0</v>
      </c>
      <c r="AW159" s="36">
        <v>0</v>
      </c>
      <c r="AX159" s="36">
        <v>0</v>
      </c>
      <c r="AY159" s="36">
        <v>0</v>
      </c>
      <c r="AZ159" s="36">
        <v>0</v>
      </c>
      <c r="BA159" s="36">
        <v>0</v>
      </c>
      <c r="BB159" s="36">
        <v>0</v>
      </c>
      <c r="BC159" s="36">
        <v>0</v>
      </c>
      <c r="BD159" s="36">
        <v>0</v>
      </c>
      <c r="BE159" s="36">
        <v>0</v>
      </c>
      <c r="BF159" s="36">
        <v>0</v>
      </c>
      <c r="BG159" s="36">
        <v>0</v>
      </c>
      <c r="BH159" s="36">
        <v>0</v>
      </c>
      <c r="BI159" s="36">
        <v>0</v>
      </c>
      <c r="BJ159" s="36">
        <v>0</v>
      </c>
      <c r="BK159" s="36">
        <v>0</v>
      </c>
      <c r="BL159" s="36">
        <v>0</v>
      </c>
    </row>
    <row r="160" spans="1:64" s="37" customFormat="1" x14ac:dyDescent="0.2">
      <c r="A160" s="34">
        <v>157</v>
      </c>
      <c r="B160" s="34" t="s">
        <v>235</v>
      </c>
      <c r="C160" s="34" t="s">
        <v>244</v>
      </c>
      <c r="D160" s="41">
        <v>4.3201016509999999</v>
      </c>
      <c r="E160" s="36">
        <v>0</v>
      </c>
      <c r="F160" s="36" t="s">
        <v>340</v>
      </c>
      <c r="G160" s="36" t="s">
        <v>340</v>
      </c>
      <c r="H160" s="36" t="s">
        <v>340</v>
      </c>
      <c r="I160" s="36">
        <v>0</v>
      </c>
      <c r="J160" s="36">
        <v>0</v>
      </c>
      <c r="K160" s="36">
        <v>0</v>
      </c>
      <c r="L160" s="36">
        <v>0</v>
      </c>
      <c r="M160" s="36">
        <v>0</v>
      </c>
      <c r="N160" s="36">
        <v>0</v>
      </c>
      <c r="O160" s="36">
        <v>0</v>
      </c>
      <c r="P160" s="36">
        <v>0</v>
      </c>
      <c r="Q160" s="36">
        <v>0</v>
      </c>
      <c r="R160" s="36">
        <v>0</v>
      </c>
      <c r="S160" s="36">
        <v>0</v>
      </c>
      <c r="T160" s="36">
        <v>0</v>
      </c>
      <c r="U160" s="36" t="s">
        <v>340</v>
      </c>
      <c r="V160" s="36" t="s">
        <v>340</v>
      </c>
      <c r="W160" s="36">
        <v>0</v>
      </c>
      <c r="X160" s="36">
        <v>0</v>
      </c>
      <c r="Y160" s="36">
        <v>0</v>
      </c>
      <c r="Z160" s="36">
        <v>0</v>
      </c>
      <c r="AA160" s="36">
        <v>0</v>
      </c>
      <c r="AB160" s="36">
        <v>0</v>
      </c>
      <c r="AC160" s="36">
        <v>0</v>
      </c>
      <c r="AD160" s="36">
        <v>0</v>
      </c>
      <c r="AE160" s="36">
        <v>0</v>
      </c>
      <c r="AF160" s="36">
        <v>0</v>
      </c>
      <c r="AG160" s="36" t="s">
        <v>340</v>
      </c>
      <c r="AH160" s="36" t="s">
        <v>340</v>
      </c>
      <c r="AI160" s="36" t="s">
        <v>340</v>
      </c>
      <c r="AJ160" s="36">
        <v>0</v>
      </c>
      <c r="AK160" s="36">
        <v>0</v>
      </c>
      <c r="AL160" s="36">
        <v>0</v>
      </c>
      <c r="AM160" s="36">
        <v>0</v>
      </c>
      <c r="AN160" s="36">
        <v>0</v>
      </c>
      <c r="AO160" s="36">
        <v>0</v>
      </c>
      <c r="AP160" s="36">
        <v>0</v>
      </c>
      <c r="AQ160" s="36">
        <v>0</v>
      </c>
      <c r="AR160" s="36">
        <v>0</v>
      </c>
      <c r="AS160" s="36">
        <v>0</v>
      </c>
      <c r="AT160" s="36">
        <v>0</v>
      </c>
      <c r="AU160" s="36">
        <v>0</v>
      </c>
      <c r="AV160" s="36">
        <v>0</v>
      </c>
      <c r="AW160" s="36">
        <v>0</v>
      </c>
      <c r="AX160" s="36">
        <v>0</v>
      </c>
      <c r="AY160" s="36">
        <v>0</v>
      </c>
      <c r="AZ160" s="36">
        <v>0</v>
      </c>
      <c r="BA160" s="36">
        <v>0</v>
      </c>
      <c r="BB160" s="36">
        <v>0</v>
      </c>
      <c r="BC160" s="36">
        <v>0</v>
      </c>
      <c r="BD160" s="36">
        <v>0</v>
      </c>
      <c r="BE160" s="36">
        <v>0</v>
      </c>
      <c r="BF160" s="36">
        <v>0</v>
      </c>
      <c r="BG160" s="36">
        <v>0</v>
      </c>
      <c r="BH160" s="36">
        <v>0</v>
      </c>
      <c r="BI160" s="36">
        <v>0</v>
      </c>
      <c r="BJ160" s="36">
        <v>0</v>
      </c>
      <c r="BK160" s="36">
        <v>0</v>
      </c>
      <c r="BL160" s="36">
        <v>0</v>
      </c>
    </row>
    <row r="161" spans="1:64" s="37" customFormat="1" x14ac:dyDescent="0.2">
      <c r="A161" s="34">
        <v>158</v>
      </c>
      <c r="B161" s="34" t="s">
        <v>235</v>
      </c>
      <c r="C161" s="34" t="s">
        <v>245</v>
      </c>
      <c r="D161" s="41">
        <v>4.7082466900000002</v>
      </c>
      <c r="E161" s="36">
        <v>2</v>
      </c>
      <c r="F161" s="36">
        <v>0</v>
      </c>
      <c r="G161" s="36">
        <v>0</v>
      </c>
      <c r="H161" s="36">
        <v>2</v>
      </c>
      <c r="I161" s="36">
        <v>0</v>
      </c>
      <c r="J161" s="36">
        <v>0</v>
      </c>
      <c r="K161" s="36">
        <v>0</v>
      </c>
      <c r="L161" s="36">
        <v>0</v>
      </c>
      <c r="M161" s="36">
        <v>0</v>
      </c>
      <c r="N161" s="36">
        <v>0</v>
      </c>
      <c r="O161" s="36">
        <v>0</v>
      </c>
      <c r="P161" s="36">
        <v>0</v>
      </c>
      <c r="Q161" s="36">
        <v>0</v>
      </c>
      <c r="R161" s="36">
        <v>0</v>
      </c>
      <c r="S161" s="36">
        <v>0</v>
      </c>
      <c r="T161" s="36">
        <v>0</v>
      </c>
      <c r="U161" s="36">
        <v>0</v>
      </c>
      <c r="V161" s="36">
        <v>0</v>
      </c>
      <c r="W161" s="36">
        <v>0</v>
      </c>
      <c r="X161" s="36">
        <v>0</v>
      </c>
      <c r="Y161" s="36">
        <v>0</v>
      </c>
      <c r="Z161" s="36">
        <v>0</v>
      </c>
      <c r="AA161" s="36">
        <v>0</v>
      </c>
      <c r="AB161" s="36">
        <v>0</v>
      </c>
      <c r="AC161" s="36">
        <v>0</v>
      </c>
      <c r="AD161" s="36">
        <v>0</v>
      </c>
      <c r="AE161" s="36">
        <v>0</v>
      </c>
      <c r="AF161" s="36">
        <v>0</v>
      </c>
      <c r="AG161" s="36">
        <v>0</v>
      </c>
      <c r="AH161" s="36">
        <v>0</v>
      </c>
      <c r="AI161" s="36">
        <v>0</v>
      </c>
      <c r="AJ161" s="36">
        <v>0</v>
      </c>
      <c r="AK161" s="36">
        <v>0</v>
      </c>
      <c r="AL161" s="36">
        <v>0</v>
      </c>
      <c r="AM161" s="36">
        <v>0</v>
      </c>
      <c r="AN161" s="36">
        <v>0</v>
      </c>
      <c r="AO161" s="36">
        <v>0</v>
      </c>
      <c r="AP161" s="36">
        <v>0</v>
      </c>
      <c r="AQ161" s="36">
        <v>0</v>
      </c>
      <c r="AR161" s="36">
        <v>0</v>
      </c>
      <c r="AS161" s="36">
        <v>0</v>
      </c>
      <c r="AT161" s="36">
        <v>0</v>
      </c>
      <c r="AU161" s="36">
        <v>0</v>
      </c>
      <c r="AV161" s="36">
        <v>0</v>
      </c>
      <c r="AW161" s="36">
        <v>0</v>
      </c>
      <c r="AX161" s="36">
        <v>0</v>
      </c>
      <c r="AY161" s="36">
        <v>0</v>
      </c>
      <c r="AZ161" s="36">
        <v>0</v>
      </c>
      <c r="BA161" s="36">
        <v>0</v>
      </c>
      <c r="BB161" s="36">
        <v>0</v>
      </c>
      <c r="BC161" s="36">
        <v>0</v>
      </c>
      <c r="BD161" s="36">
        <v>0</v>
      </c>
      <c r="BE161" s="36">
        <v>0</v>
      </c>
      <c r="BF161" s="36">
        <v>0</v>
      </c>
      <c r="BG161" s="36">
        <v>0.11565905899999999</v>
      </c>
      <c r="BH161" s="36">
        <v>0.77756985999999995</v>
      </c>
      <c r="BI161" s="36">
        <v>0</v>
      </c>
      <c r="BJ161" s="36">
        <v>0</v>
      </c>
      <c r="BK161" s="36">
        <v>0</v>
      </c>
      <c r="BL161" s="36">
        <v>0</v>
      </c>
    </row>
    <row r="162" spans="1:64" s="37" customFormat="1" x14ac:dyDescent="0.2">
      <c r="A162" s="34">
        <v>159</v>
      </c>
      <c r="B162" s="34" t="s">
        <v>235</v>
      </c>
      <c r="C162" s="34" t="s">
        <v>246</v>
      </c>
      <c r="D162" s="41">
        <v>4.3234331350000001</v>
      </c>
      <c r="E162" s="36">
        <v>37</v>
      </c>
      <c r="F162" s="36">
        <v>0</v>
      </c>
      <c r="G162" s="36">
        <v>0</v>
      </c>
      <c r="H162" s="36">
        <v>37</v>
      </c>
      <c r="I162" s="36">
        <v>0</v>
      </c>
      <c r="J162" s="36">
        <v>0</v>
      </c>
      <c r="K162" s="36">
        <v>0</v>
      </c>
      <c r="L162" s="36">
        <v>0</v>
      </c>
      <c r="M162" s="36">
        <v>0</v>
      </c>
      <c r="N162" s="36">
        <v>0</v>
      </c>
      <c r="O162" s="36">
        <v>0</v>
      </c>
      <c r="P162" s="36">
        <v>0</v>
      </c>
      <c r="Q162" s="36">
        <v>0</v>
      </c>
      <c r="R162" s="36">
        <v>0</v>
      </c>
      <c r="S162" s="36">
        <v>0</v>
      </c>
      <c r="T162" s="36">
        <v>0</v>
      </c>
      <c r="U162" s="36">
        <v>0</v>
      </c>
      <c r="V162" s="36">
        <v>0</v>
      </c>
      <c r="W162" s="36">
        <v>0</v>
      </c>
      <c r="X162" s="36">
        <v>0</v>
      </c>
      <c r="Y162" s="36">
        <v>0</v>
      </c>
      <c r="Z162" s="36">
        <v>0</v>
      </c>
      <c r="AA162" s="36">
        <v>0</v>
      </c>
      <c r="AB162" s="36">
        <v>0</v>
      </c>
      <c r="AC162" s="36">
        <v>0</v>
      </c>
      <c r="AD162" s="36">
        <v>0</v>
      </c>
      <c r="AE162" s="36">
        <v>0</v>
      </c>
      <c r="AF162" s="36">
        <v>0</v>
      </c>
      <c r="AG162" s="36">
        <v>0</v>
      </c>
      <c r="AH162" s="36">
        <v>0</v>
      </c>
      <c r="AI162" s="36">
        <v>0</v>
      </c>
      <c r="AJ162" s="36">
        <v>0</v>
      </c>
      <c r="AK162" s="36">
        <v>0</v>
      </c>
      <c r="AL162" s="36">
        <v>0</v>
      </c>
      <c r="AM162" s="36">
        <v>0</v>
      </c>
      <c r="AN162" s="36">
        <v>0</v>
      </c>
      <c r="AO162" s="36">
        <v>0</v>
      </c>
      <c r="AP162" s="36">
        <v>0</v>
      </c>
      <c r="AQ162" s="36">
        <v>0</v>
      </c>
      <c r="AR162" s="36">
        <v>0</v>
      </c>
      <c r="AS162" s="36">
        <v>0</v>
      </c>
      <c r="AT162" s="36">
        <v>0</v>
      </c>
      <c r="AU162" s="36">
        <v>0</v>
      </c>
      <c r="AV162" s="36">
        <v>0</v>
      </c>
      <c r="AW162" s="36">
        <v>0</v>
      </c>
      <c r="AX162" s="36">
        <v>0</v>
      </c>
      <c r="AY162" s="36">
        <v>0</v>
      </c>
      <c r="AZ162" s="36">
        <v>0</v>
      </c>
      <c r="BA162" s="36">
        <v>0</v>
      </c>
      <c r="BB162" s="36">
        <v>0</v>
      </c>
      <c r="BC162" s="36">
        <v>0</v>
      </c>
      <c r="BD162" s="36">
        <v>0</v>
      </c>
      <c r="BE162" s="36">
        <v>0</v>
      </c>
      <c r="BF162" s="36">
        <v>0</v>
      </c>
      <c r="BG162" s="36">
        <v>0</v>
      </c>
      <c r="BH162" s="36">
        <v>0</v>
      </c>
      <c r="BI162" s="36">
        <v>0</v>
      </c>
      <c r="BJ162" s="36">
        <v>0</v>
      </c>
      <c r="BK162" s="36">
        <v>0</v>
      </c>
      <c r="BL162" s="36">
        <v>0</v>
      </c>
    </row>
    <row r="163" spans="1:64" s="37" customFormat="1" x14ac:dyDescent="0.2">
      <c r="A163" s="34">
        <v>160</v>
      </c>
      <c r="B163" s="34" t="s">
        <v>235</v>
      </c>
      <c r="C163" s="34" t="s">
        <v>247</v>
      </c>
      <c r="D163" s="41">
        <v>4.9610768949999997</v>
      </c>
      <c r="E163" s="36">
        <v>16</v>
      </c>
      <c r="F163" s="36">
        <v>0</v>
      </c>
      <c r="G163" s="36">
        <v>4</v>
      </c>
      <c r="H163" s="36">
        <v>12</v>
      </c>
      <c r="I163" s="36">
        <v>0</v>
      </c>
      <c r="J163" s="36">
        <v>0</v>
      </c>
      <c r="K163" s="36">
        <v>0</v>
      </c>
      <c r="L163" s="36">
        <v>0</v>
      </c>
      <c r="M163" s="36">
        <v>0</v>
      </c>
      <c r="N163" s="36">
        <v>0</v>
      </c>
      <c r="O163" s="36">
        <v>4.9881095E-2</v>
      </c>
      <c r="P163" s="36">
        <v>9.0973602999999986E-2</v>
      </c>
      <c r="Q163" s="36">
        <v>4.7413837E-2</v>
      </c>
      <c r="R163" s="36">
        <v>2.467258E-3</v>
      </c>
      <c r="S163" s="36">
        <v>8.775543999999999E-2</v>
      </c>
      <c r="T163" s="36">
        <v>3.218163E-3</v>
      </c>
      <c r="U163" s="36">
        <v>1.8000000000000002E-2</v>
      </c>
      <c r="V163" s="36">
        <v>4.3200000000000002E-2</v>
      </c>
      <c r="W163" s="36">
        <v>6.7881095000000002E-2</v>
      </c>
      <c r="X163" s="36">
        <v>0.13417360299999997</v>
      </c>
      <c r="Y163" s="36">
        <v>0.20205469799999998</v>
      </c>
      <c r="Z163" s="36">
        <v>0</v>
      </c>
      <c r="AA163" s="36">
        <v>0</v>
      </c>
      <c r="AB163" s="36">
        <v>0</v>
      </c>
      <c r="AC163" s="36">
        <v>0</v>
      </c>
      <c r="AD163" s="36">
        <v>0</v>
      </c>
      <c r="AE163" s="36">
        <v>0</v>
      </c>
      <c r="AF163" s="36">
        <v>0</v>
      </c>
      <c r="AG163" s="36">
        <v>2.0525563910980416E-3</v>
      </c>
      <c r="AH163" s="36">
        <v>3.491705125086324E-3</v>
      </c>
      <c r="AI163" s="36">
        <v>1.118289344115485E-2</v>
      </c>
      <c r="AJ163" s="36">
        <v>0</v>
      </c>
      <c r="AK163" s="36">
        <v>0</v>
      </c>
      <c r="AL163" s="36">
        <v>0</v>
      </c>
      <c r="AM163" s="36">
        <v>2.0525563910980416E-3</v>
      </c>
      <c r="AN163" s="36">
        <v>3.491705125086324E-3</v>
      </c>
      <c r="AO163" s="36">
        <v>1.118289344115485E-2</v>
      </c>
      <c r="AP163" s="36">
        <v>0.23962955599999999</v>
      </c>
      <c r="AQ163" s="36">
        <v>0.12903129899999999</v>
      </c>
      <c r="AR163" s="36">
        <v>0.36866085500000001</v>
      </c>
      <c r="AS163" s="36">
        <v>0</v>
      </c>
      <c r="AT163" s="36">
        <v>0</v>
      </c>
      <c r="AU163" s="36">
        <v>0</v>
      </c>
      <c r="AV163" s="36">
        <v>0</v>
      </c>
      <c r="AW163" s="36">
        <v>0</v>
      </c>
      <c r="AX163" s="36">
        <v>0</v>
      </c>
      <c r="AY163" s="36">
        <v>0</v>
      </c>
      <c r="AZ163" s="36">
        <v>0</v>
      </c>
      <c r="BA163" s="36">
        <v>0</v>
      </c>
      <c r="BB163" s="36">
        <v>0.50029747899999999</v>
      </c>
      <c r="BC163" s="36">
        <v>34.767933067999998</v>
      </c>
      <c r="BD163" s="36">
        <v>87.676241966999996</v>
      </c>
      <c r="BE163" s="36">
        <v>3.5352547142857148E-2</v>
      </c>
      <c r="BF163" s="36">
        <v>7.0705095714285723E-2</v>
      </c>
      <c r="BG163" s="36">
        <v>1.331094878</v>
      </c>
      <c r="BH163" s="36">
        <v>15.522541019</v>
      </c>
      <c r="BI163" s="36">
        <v>0</v>
      </c>
      <c r="BJ163" s="36">
        <v>0</v>
      </c>
      <c r="BK163" s="36">
        <v>0</v>
      </c>
      <c r="BL163" s="36">
        <v>0</v>
      </c>
    </row>
    <row r="164" spans="1:64" s="37" customFormat="1" x14ac:dyDescent="0.2">
      <c r="A164" s="34">
        <v>161</v>
      </c>
      <c r="B164" s="34" t="s">
        <v>235</v>
      </c>
      <c r="C164" s="34" t="s">
        <v>248</v>
      </c>
      <c r="D164" s="41">
        <v>4.8869179760000003</v>
      </c>
      <c r="E164" s="36">
        <v>1</v>
      </c>
      <c r="F164" s="36">
        <v>0</v>
      </c>
      <c r="G164" s="36">
        <v>0</v>
      </c>
      <c r="H164" s="36">
        <v>1</v>
      </c>
      <c r="I164" s="36">
        <v>0</v>
      </c>
      <c r="J164" s="36">
        <v>0</v>
      </c>
      <c r="K164" s="36">
        <v>0</v>
      </c>
      <c r="L164" s="36">
        <v>0</v>
      </c>
      <c r="M164" s="36">
        <v>0</v>
      </c>
      <c r="N164" s="36">
        <v>0</v>
      </c>
      <c r="O164" s="36">
        <v>1.0391174E-2</v>
      </c>
      <c r="P164" s="36">
        <v>1.6946913000000001E-2</v>
      </c>
      <c r="Q164" s="36">
        <v>8.8406330000000005E-3</v>
      </c>
      <c r="R164" s="36">
        <v>1.5505409999999999E-3</v>
      </c>
      <c r="S164" s="36">
        <v>1.4924467E-2</v>
      </c>
      <c r="T164" s="36">
        <v>2.0224459999999998E-3</v>
      </c>
      <c r="U164" s="36">
        <v>0</v>
      </c>
      <c r="V164" s="36">
        <v>0</v>
      </c>
      <c r="W164" s="36">
        <v>1.0391174E-2</v>
      </c>
      <c r="X164" s="36">
        <v>1.6946913000000001E-2</v>
      </c>
      <c r="Y164" s="36">
        <v>2.7338087E-2</v>
      </c>
      <c r="Z164" s="36">
        <v>0</v>
      </c>
      <c r="AA164" s="36">
        <v>0</v>
      </c>
      <c r="AB164" s="36">
        <v>0</v>
      </c>
      <c r="AC164" s="36">
        <v>0</v>
      </c>
      <c r="AD164" s="36">
        <v>0</v>
      </c>
      <c r="AE164" s="36">
        <v>0</v>
      </c>
      <c r="AF164" s="36">
        <v>0</v>
      </c>
      <c r="AG164" s="36">
        <v>0</v>
      </c>
      <c r="AH164" s="36">
        <v>0</v>
      </c>
      <c r="AI164" s="36">
        <v>0</v>
      </c>
      <c r="AJ164" s="36">
        <v>0</v>
      </c>
      <c r="AK164" s="36">
        <v>0</v>
      </c>
      <c r="AL164" s="36">
        <v>0</v>
      </c>
      <c r="AM164" s="36">
        <v>0</v>
      </c>
      <c r="AN164" s="36">
        <v>0</v>
      </c>
      <c r="AO164" s="36">
        <v>0</v>
      </c>
      <c r="AP164" s="36">
        <v>1.4441872E-2</v>
      </c>
      <c r="AQ164" s="36">
        <v>7.7763930000000004E-3</v>
      </c>
      <c r="AR164" s="36">
        <v>2.2218265000000001E-2</v>
      </c>
      <c r="AS164" s="36">
        <v>0</v>
      </c>
      <c r="AT164" s="36">
        <v>0</v>
      </c>
      <c r="AU164" s="36">
        <v>0</v>
      </c>
      <c r="AV164" s="36">
        <v>0</v>
      </c>
      <c r="AW164" s="36">
        <v>0</v>
      </c>
      <c r="AX164" s="36">
        <v>0</v>
      </c>
      <c r="AY164" s="36">
        <v>0</v>
      </c>
      <c r="AZ164" s="36">
        <v>0</v>
      </c>
      <c r="BA164" s="36">
        <v>0</v>
      </c>
      <c r="BB164" s="36">
        <v>0.34667657899999998</v>
      </c>
      <c r="BC164" s="36">
        <v>15.43614077</v>
      </c>
      <c r="BD164" s="36">
        <v>36.025803220999997</v>
      </c>
      <c r="BE164" s="36">
        <v>2.4497225714285718E-2</v>
      </c>
      <c r="BF164" s="36">
        <v>4.8994451428571437E-2</v>
      </c>
      <c r="BG164" s="36">
        <v>1.240366944</v>
      </c>
      <c r="BH164" s="36">
        <v>7.7070999320000002</v>
      </c>
      <c r="BI164" s="36">
        <v>0</v>
      </c>
      <c r="BJ164" s="36">
        <v>0</v>
      </c>
      <c r="BK164" s="36">
        <v>0</v>
      </c>
      <c r="BL164" s="36">
        <v>0</v>
      </c>
    </row>
    <row r="165" spans="1:64" s="37" customFormat="1" x14ac:dyDescent="0.2">
      <c r="A165" s="34">
        <v>162</v>
      </c>
      <c r="B165" s="34" t="s">
        <v>235</v>
      </c>
      <c r="C165" s="34" t="s">
        <v>249</v>
      </c>
      <c r="D165" s="41">
        <v>4.8491805770000003</v>
      </c>
      <c r="E165" s="36">
        <v>8</v>
      </c>
      <c r="F165" s="36">
        <v>0</v>
      </c>
      <c r="G165" s="36">
        <v>0</v>
      </c>
      <c r="H165" s="36">
        <v>8</v>
      </c>
      <c r="I165" s="36">
        <v>0</v>
      </c>
      <c r="J165" s="36">
        <v>0</v>
      </c>
      <c r="K165" s="36">
        <v>0</v>
      </c>
      <c r="L165" s="36">
        <v>0</v>
      </c>
      <c r="M165" s="36">
        <v>0</v>
      </c>
      <c r="N165" s="36">
        <v>0</v>
      </c>
      <c r="O165" s="36">
        <v>3.8876500000000001E-4</v>
      </c>
      <c r="P165" s="36">
        <v>6.9540699999999988E-4</v>
      </c>
      <c r="Q165" s="36">
        <v>3.6424599999999998E-4</v>
      </c>
      <c r="R165" s="36">
        <v>2.4519E-5</v>
      </c>
      <c r="S165" s="36">
        <v>6.6342399999999991E-4</v>
      </c>
      <c r="T165" s="36">
        <v>3.1982999999999995E-5</v>
      </c>
      <c r="U165" s="36">
        <v>0</v>
      </c>
      <c r="V165" s="36">
        <v>0</v>
      </c>
      <c r="W165" s="36">
        <v>3.8876500000000001E-4</v>
      </c>
      <c r="X165" s="36">
        <v>6.9540699999999988E-4</v>
      </c>
      <c r="Y165" s="36">
        <v>1.084172E-3</v>
      </c>
      <c r="Z165" s="36">
        <v>0</v>
      </c>
      <c r="AA165" s="36">
        <v>0</v>
      </c>
      <c r="AB165" s="36">
        <v>0</v>
      </c>
      <c r="AC165" s="36">
        <v>0</v>
      </c>
      <c r="AD165" s="36">
        <v>0</v>
      </c>
      <c r="AE165" s="36">
        <v>0</v>
      </c>
      <c r="AF165" s="36">
        <v>0</v>
      </c>
      <c r="AG165" s="36">
        <v>0</v>
      </c>
      <c r="AH165" s="36">
        <v>0</v>
      </c>
      <c r="AI165" s="36">
        <v>0</v>
      </c>
      <c r="AJ165" s="36">
        <v>0</v>
      </c>
      <c r="AK165" s="36">
        <v>0</v>
      </c>
      <c r="AL165" s="36">
        <v>0</v>
      </c>
      <c r="AM165" s="36">
        <v>0</v>
      </c>
      <c r="AN165" s="36">
        <v>0</v>
      </c>
      <c r="AO165" s="36">
        <v>0</v>
      </c>
      <c r="AP165" s="36">
        <v>1.1704389999999999E-3</v>
      </c>
      <c r="AQ165" s="36">
        <v>6.3023599999999995E-4</v>
      </c>
      <c r="AR165" s="36">
        <v>1.8006749999999998E-3</v>
      </c>
      <c r="AS165" s="36">
        <v>0</v>
      </c>
      <c r="AT165" s="36">
        <v>0</v>
      </c>
      <c r="AU165" s="36">
        <v>0</v>
      </c>
      <c r="AV165" s="36">
        <v>0</v>
      </c>
      <c r="AW165" s="36">
        <v>0</v>
      </c>
      <c r="AX165" s="36">
        <v>0</v>
      </c>
      <c r="AY165" s="36">
        <v>0</v>
      </c>
      <c r="AZ165" s="36">
        <v>0</v>
      </c>
      <c r="BA165" s="36">
        <v>0</v>
      </c>
      <c r="BB165" s="36">
        <v>0.21099078099999999</v>
      </c>
      <c r="BC165" s="36">
        <v>7.4173426410000003</v>
      </c>
      <c r="BD165" s="36">
        <v>18.008919252999998</v>
      </c>
      <c r="BE165" s="36">
        <v>1.4909252857142858E-2</v>
      </c>
      <c r="BF165" s="36">
        <v>2.9818505714285716E-2</v>
      </c>
      <c r="BG165" s="36">
        <v>0.88822062499999999</v>
      </c>
      <c r="BH165" s="36">
        <v>10.758361699</v>
      </c>
      <c r="BI165" s="36">
        <v>0</v>
      </c>
      <c r="BJ165" s="36">
        <v>0</v>
      </c>
      <c r="BK165" s="36">
        <v>0</v>
      </c>
      <c r="BL165" s="36">
        <v>0</v>
      </c>
    </row>
    <row r="166" spans="1:64" s="37" customFormat="1" x14ac:dyDescent="0.2">
      <c r="A166" s="34">
        <v>163</v>
      </c>
      <c r="B166" s="34" t="s">
        <v>235</v>
      </c>
      <c r="C166" s="34" t="s">
        <v>250</v>
      </c>
      <c r="D166" s="41">
        <v>4.7862145649999999</v>
      </c>
      <c r="E166" s="36">
        <v>22</v>
      </c>
      <c r="F166" s="36">
        <v>0</v>
      </c>
      <c r="G166" s="36">
        <v>0</v>
      </c>
      <c r="H166" s="36">
        <v>22</v>
      </c>
      <c r="I166" s="36">
        <v>0</v>
      </c>
      <c r="J166" s="36">
        <v>0</v>
      </c>
      <c r="K166" s="36">
        <v>0</v>
      </c>
      <c r="L166" s="36">
        <v>0</v>
      </c>
      <c r="M166" s="36">
        <v>0</v>
      </c>
      <c r="N166" s="36">
        <v>0</v>
      </c>
      <c r="O166" s="36">
        <v>0</v>
      </c>
      <c r="P166" s="36">
        <v>0</v>
      </c>
      <c r="Q166" s="36">
        <v>0</v>
      </c>
      <c r="R166" s="36">
        <v>0</v>
      </c>
      <c r="S166" s="36">
        <v>0</v>
      </c>
      <c r="T166" s="36">
        <v>0</v>
      </c>
      <c r="U166" s="36">
        <v>0</v>
      </c>
      <c r="V166" s="36">
        <v>0</v>
      </c>
      <c r="W166" s="36">
        <v>0</v>
      </c>
      <c r="X166" s="36">
        <v>0</v>
      </c>
      <c r="Y166" s="36">
        <v>0</v>
      </c>
      <c r="Z166" s="36">
        <v>0</v>
      </c>
      <c r="AA166" s="36">
        <v>0</v>
      </c>
      <c r="AB166" s="36">
        <v>0</v>
      </c>
      <c r="AC166" s="36">
        <v>0</v>
      </c>
      <c r="AD166" s="36">
        <v>0</v>
      </c>
      <c r="AE166" s="36">
        <v>0</v>
      </c>
      <c r="AF166" s="36">
        <v>0</v>
      </c>
      <c r="AG166" s="36">
        <v>0</v>
      </c>
      <c r="AH166" s="36">
        <v>0</v>
      </c>
      <c r="AI166" s="36">
        <v>0</v>
      </c>
      <c r="AJ166" s="36">
        <v>0</v>
      </c>
      <c r="AK166" s="36">
        <v>0</v>
      </c>
      <c r="AL166" s="36">
        <v>0</v>
      </c>
      <c r="AM166" s="36">
        <v>0</v>
      </c>
      <c r="AN166" s="36">
        <v>0</v>
      </c>
      <c r="AO166" s="36">
        <v>0</v>
      </c>
      <c r="AP166" s="36">
        <v>0</v>
      </c>
      <c r="AQ166" s="36">
        <v>0</v>
      </c>
      <c r="AR166" s="36">
        <v>0</v>
      </c>
      <c r="AS166" s="36">
        <v>0</v>
      </c>
      <c r="AT166" s="36">
        <v>0</v>
      </c>
      <c r="AU166" s="36">
        <v>0</v>
      </c>
      <c r="AV166" s="36">
        <v>0</v>
      </c>
      <c r="AW166" s="36">
        <v>0</v>
      </c>
      <c r="AX166" s="36">
        <v>0</v>
      </c>
      <c r="AY166" s="36">
        <v>0</v>
      </c>
      <c r="AZ166" s="36">
        <v>0</v>
      </c>
      <c r="BA166" s="36">
        <v>0</v>
      </c>
      <c r="BB166" s="36">
        <v>0</v>
      </c>
      <c r="BC166" s="36">
        <v>0</v>
      </c>
      <c r="BD166" s="36">
        <v>0</v>
      </c>
      <c r="BE166" s="36">
        <v>0</v>
      </c>
      <c r="BF166" s="36">
        <v>0</v>
      </c>
      <c r="BG166" s="36">
        <v>0</v>
      </c>
      <c r="BH166" s="36">
        <v>0</v>
      </c>
      <c r="BI166" s="36">
        <v>0</v>
      </c>
      <c r="BJ166" s="36">
        <v>0</v>
      </c>
      <c r="BK166" s="36">
        <v>0</v>
      </c>
      <c r="BL166" s="36">
        <v>0</v>
      </c>
    </row>
    <row r="167" spans="1:64" s="37" customFormat="1" x14ac:dyDescent="0.2">
      <c r="A167" s="34">
        <v>164</v>
      </c>
      <c r="B167" s="34" t="s">
        <v>235</v>
      </c>
      <c r="C167" s="34" t="s">
        <v>251</v>
      </c>
      <c r="D167" s="41">
        <v>4.7829417220000003</v>
      </c>
      <c r="E167" s="36">
        <v>18</v>
      </c>
      <c r="F167" s="36">
        <v>0</v>
      </c>
      <c r="G167" s="36">
        <v>0</v>
      </c>
      <c r="H167" s="36">
        <v>18</v>
      </c>
      <c r="I167" s="36">
        <v>0</v>
      </c>
      <c r="J167" s="36">
        <v>0</v>
      </c>
      <c r="K167" s="36">
        <v>0</v>
      </c>
      <c r="L167" s="36">
        <v>0</v>
      </c>
      <c r="M167" s="36">
        <v>0</v>
      </c>
      <c r="N167" s="36">
        <v>0</v>
      </c>
      <c r="O167" s="36">
        <v>3.4012799999999998E-4</v>
      </c>
      <c r="P167" s="36">
        <v>5.0714200000000003E-4</v>
      </c>
      <c r="Q167" s="36">
        <v>2.7442799999999995E-4</v>
      </c>
      <c r="R167" s="36">
        <v>6.5699999999999998E-5</v>
      </c>
      <c r="S167" s="36">
        <v>4.21445E-4</v>
      </c>
      <c r="T167" s="36">
        <v>8.5697000000000003E-5</v>
      </c>
      <c r="U167" s="36">
        <v>0</v>
      </c>
      <c r="V167" s="36">
        <v>0</v>
      </c>
      <c r="W167" s="36">
        <v>3.4012799999999998E-4</v>
      </c>
      <c r="X167" s="36">
        <v>5.0714200000000003E-4</v>
      </c>
      <c r="Y167" s="36">
        <v>8.4727000000000001E-4</v>
      </c>
      <c r="Z167" s="36">
        <v>0</v>
      </c>
      <c r="AA167" s="36">
        <v>0</v>
      </c>
      <c r="AB167" s="36">
        <v>0</v>
      </c>
      <c r="AC167" s="36">
        <v>0</v>
      </c>
      <c r="AD167" s="36">
        <v>0</v>
      </c>
      <c r="AE167" s="36">
        <v>0</v>
      </c>
      <c r="AF167" s="36">
        <v>0</v>
      </c>
      <c r="AG167" s="36">
        <v>0</v>
      </c>
      <c r="AH167" s="36">
        <v>0</v>
      </c>
      <c r="AI167" s="36">
        <v>0</v>
      </c>
      <c r="AJ167" s="36">
        <v>0</v>
      </c>
      <c r="AK167" s="36">
        <v>0</v>
      </c>
      <c r="AL167" s="36">
        <v>0</v>
      </c>
      <c r="AM167" s="36">
        <v>0</v>
      </c>
      <c r="AN167" s="36">
        <v>0</v>
      </c>
      <c r="AO167" s="36">
        <v>0</v>
      </c>
      <c r="AP167" s="36">
        <v>5.3232300000000002E-4</v>
      </c>
      <c r="AQ167" s="36">
        <v>2.8663499999999998E-4</v>
      </c>
      <c r="AR167" s="36">
        <v>8.1895800000000006E-4</v>
      </c>
      <c r="AS167" s="36">
        <v>0</v>
      </c>
      <c r="AT167" s="36">
        <v>0</v>
      </c>
      <c r="AU167" s="36">
        <v>0</v>
      </c>
      <c r="AV167" s="36">
        <v>0</v>
      </c>
      <c r="AW167" s="36">
        <v>0</v>
      </c>
      <c r="AX167" s="36">
        <v>0</v>
      </c>
      <c r="AY167" s="36">
        <v>0</v>
      </c>
      <c r="AZ167" s="36">
        <v>0</v>
      </c>
      <c r="BA167" s="36">
        <v>0</v>
      </c>
      <c r="BB167" s="36">
        <v>0</v>
      </c>
      <c r="BC167" s="36">
        <v>0</v>
      </c>
      <c r="BD167" s="36">
        <v>0</v>
      </c>
      <c r="BE167" s="36">
        <v>0</v>
      </c>
      <c r="BF167" s="36">
        <v>0</v>
      </c>
      <c r="BG167" s="36">
        <v>0</v>
      </c>
      <c r="BH167" s="36">
        <v>0.23737346500000001</v>
      </c>
      <c r="BI167" s="36">
        <v>0</v>
      </c>
      <c r="BJ167" s="36">
        <v>0</v>
      </c>
      <c r="BK167" s="36">
        <v>0</v>
      </c>
      <c r="BL167" s="36">
        <v>0</v>
      </c>
    </row>
    <row r="168" spans="1:64" s="37" customFormat="1" x14ac:dyDescent="0.2">
      <c r="A168" s="34">
        <v>165</v>
      </c>
      <c r="B168" s="34" t="s">
        <v>235</v>
      </c>
      <c r="C168" s="34" t="s">
        <v>252</v>
      </c>
      <c r="D168" s="41">
        <v>4.1414202329999998</v>
      </c>
      <c r="E168" s="36">
        <v>10</v>
      </c>
      <c r="F168" s="36">
        <v>0</v>
      </c>
      <c r="G168" s="36">
        <v>0</v>
      </c>
      <c r="H168" s="36">
        <v>10</v>
      </c>
      <c r="I168" s="36">
        <v>0</v>
      </c>
      <c r="J168" s="36">
        <v>0</v>
      </c>
      <c r="K168" s="36">
        <v>0</v>
      </c>
      <c r="L168" s="36">
        <v>0</v>
      </c>
      <c r="M168" s="36">
        <v>0</v>
      </c>
      <c r="N168" s="36">
        <v>0</v>
      </c>
      <c r="O168" s="36">
        <v>0</v>
      </c>
      <c r="P168" s="36">
        <v>0</v>
      </c>
      <c r="Q168" s="36">
        <v>0</v>
      </c>
      <c r="R168" s="36">
        <v>0</v>
      </c>
      <c r="S168" s="36">
        <v>0</v>
      </c>
      <c r="T168" s="36">
        <v>0</v>
      </c>
      <c r="U168" s="36">
        <v>0</v>
      </c>
      <c r="V168" s="36">
        <v>0</v>
      </c>
      <c r="W168" s="36">
        <v>0</v>
      </c>
      <c r="X168" s="36">
        <v>0</v>
      </c>
      <c r="Y168" s="36">
        <v>0</v>
      </c>
      <c r="Z168" s="36">
        <v>0</v>
      </c>
      <c r="AA168" s="36">
        <v>0</v>
      </c>
      <c r="AB168" s="36">
        <v>0</v>
      </c>
      <c r="AC168" s="36">
        <v>0</v>
      </c>
      <c r="AD168" s="36">
        <v>0</v>
      </c>
      <c r="AE168" s="36">
        <v>0</v>
      </c>
      <c r="AF168" s="36">
        <v>0</v>
      </c>
      <c r="AG168" s="36">
        <v>0</v>
      </c>
      <c r="AH168" s="36">
        <v>0</v>
      </c>
      <c r="AI168" s="36">
        <v>0</v>
      </c>
      <c r="AJ168" s="36">
        <v>0</v>
      </c>
      <c r="AK168" s="36">
        <v>0</v>
      </c>
      <c r="AL168" s="36">
        <v>0</v>
      </c>
      <c r="AM168" s="36">
        <v>0</v>
      </c>
      <c r="AN168" s="36">
        <v>0</v>
      </c>
      <c r="AO168" s="36">
        <v>0</v>
      </c>
      <c r="AP168" s="36">
        <v>0</v>
      </c>
      <c r="AQ168" s="36">
        <v>0</v>
      </c>
      <c r="AR168" s="36">
        <v>0</v>
      </c>
      <c r="AS168" s="36">
        <v>0</v>
      </c>
      <c r="AT168" s="36">
        <v>0</v>
      </c>
      <c r="AU168" s="36">
        <v>0</v>
      </c>
      <c r="AV168" s="36">
        <v>0</v>
      </c>
      <c r="AW168" s="36">
        <v>0</v>
      </c>
      <c r="AX168" s="36">
        <v>0</v>
      </c>
      <c r="AY168" s="36">
        <v>0</v>
      </c>
      <c r="AZ168" s="36">
        <v>0</v>
      </c>
      <c r="BA168" s="36">
        <v>0</v>
      </c>
      <c r="BB168" s="36">
        <v>0</v>
      </c>
      <c r="BC168" s="36">
        <v>0</v>
      </c>
      <c r="BD168" s="36">
        <v>0</v>
      </c>
      <c r="BE168" s="36">
        <v>0</v>
      </c>
      <c r="BF168" s="36">
        <v>0</v>
      </c>
      <c r="BG168" s="36">
        <v>0</v>
      </c>
      <c r="BH168" s="36">
        <v>0</v>
      </c>
      <c r="BI168" s="36">
        <v>0</v>
      </c>
      <c r="BJ168" s="36">
        <v>0</v>
      </c>
      <c r="BK168" s="36">
        <v>0</v>
      </c>
      <c r="BL168" s="36">
        <v>0</v>
      </c>
    </row>
    <row r="169" spans="1:64" s="37" customFormat="1" x14ac:dyDescent="0.2">
      <c r="A169" s="34">
        <v>166</v>
      </c>
      <c r="B169" s="34" t="s">
        <v>235</v>
      </c>
      <c r="C169" s="34" t="s">
        <v>253</v>
      </c>
      <c r="D169" s="41">
        <v>4.7325413799999998</v>
      </c>
      <c r="E169" s="36">
        <v>11</v>
      </c>
      <c r="F169" s="36">
        <v>0</v>
      </c>
      <c r="G169" s="36">
        <v>0</v>
      </c>
      <c r="H169" s="36">
        <v>11</v>
      </c>
      <c r="I169" s="36">
        <v>0</v>
      </c>
      <c r="J169" s="36">
        <v>0</v>
      </c>
      <c r="K169" s="36">
        <v>0</v>
      </c>
      <c r="L169" s="36">
        <v>0</v>
      </c>
      <c r="M169" s="36">
        <v>0</v>
      </c>
      <c r="N169" s="36">
        <v>0</v>
      </c>
      <c r="O169" s="36">
        <v>0</v>
      </c>
      <c r="P169" s="36">
        <v>0</v>
      </c>
      <c r="Q169" s="36">
        <v>0</v>
      </c>
      <c r="R169" s="36">
        <v>0</v>
      </c>
      <c r="S169" s="36">
        <v>0</v>
      </c>
      <c r="T169" s="36">
        <v>0</v>
      </c>
      <c r="U169" s="36">
        <v>0</v>
      </c>
      <c r="V169" s="36">
        <v>0</v>
      </c>
      <c r="W169" s="36">
        <v>0</v>
      </c>
      <c r="X169" s="36">
        <v>0</v>
      </c>
      <c r="Y169" s="36">
        <v>0</v>
      </c>
      <c r="Z169" s="36">
        <v>0</v>
      </c>
      <c r="AA169" s="36">
        <v>0</v>
      </c>
      <c r="AB169" s="36">
        <v>0</v>
      </c>
      <c r="AC169" s="36">
        <v>0</v>
      </c>
      <c r="AD169" s="36">
        <v>0</v>
      </c>
      <c r="AE169" s="36">
        <v>0</v>
      </c>
      <c r="AF169" s="36">
        <v>0</v>
      </c>
      <c r="AG169" s="36">
        <v>0</v>
      </c>
      <c r="AH169" s="36">
        <v>0</v>
      </c>
      <c r="AI169" s="36">
        <v>0</v>
      </c>
      <c r="AJ169" s="36">
        <v>0</v>
      </c>
      <c r="AK169" s="36">
        <v>0</v>
      </c>
      <c r="AL169" s="36">
        <v>0</v>
      </c>
      <c r="AM169" s="36">
        <v>0</v>
      </c>
      <c r="AN169" s="36">
        <v>0</v>
      </c>
      <c r="AO169" s="36">
        <v>0</v>
      </c>
      <c r="AP169" s="36">
        <v>0</v>
      </c>
      <c r="AQ169" s="36">
        <v>0</v>
      </c>
      <c r="AR169" s="36">
        <v>0</v>
      </c>
      <c r="AS169" s="36">
        <v>0</v>
      </c>
      <c r="AT169" s="36">
        <v>0</v>
      </c>
      <c r="AU169" s="36">
        <v>0</v>
      </c>
      <c r="AV169" s="36">
        <v>0</v>
      </c>
      <c r="AW169" s="36">
        <v>0</v>
      </c>
      <c r="AX169" s="36">
        <v>0</v>
      </c>
      <c r="AY169" s="36">
        <v>0</v>
      </c>
      <c r="AZ169" s="36">
        <v>0</v>
      </c>
      <c r="BA169" s="36">
        <v>0</v>
      </c>
      <c r="BB169" s="36">
        <v>5.1591546000000002E-2</v>
      </c>
      <c r="BC169" s="36">
        <v>0.99618753500000001</v>
      </c>
      <c r="BD169" s="36">
        <v>2.4003161209999999</v>
      </c>
      <c r="BE169" s="36">
        <v>3.6456157142857144E-3</v>
      </c>
      <c r="BF169" s="36">
        <v>7.2912314285714288E-3</v>
      </c>
      <c r="BG169" s="36">
        <v>1.219914763</v>
      </c>
      <c r="BH169" s="36">
        <v>5.6750678900000002</v>
      </c>
      <c r="BI169" s="36">
        <v>0</v>
      </c>
      <c r="BJ169" s="36">
        <v>0</v>
      </c>
      <c r="BK169" s="36">
        <v>0</v>
      </c>
      <c r="BL169" s="36">
        <v>0</v>
      </c>
    </row>
    <row r="170" spans="1:64" s="37" customFormat="1" x14ac:dyDescent="0.2">
      <c r="A170" s="34">
        <v>167</v>
      </c>
      <c r="B170" s="34" t="s">
        <v>255</v>
      </c>
      <c r="C170" s="34" t="s">
        <v>254</v>
      </c>
      <c r="D170" s="41" t="s">
        <v>339</v>
      </c>
      <c r="E170" s="36" t="s">
        <v>339</v>
      </c>
      <c r="F170" s="36" t="s">
        <v>339</v>
      </c>
      <c r="G170" s="36" t="s">
        <v>339</v>
      </c>
      <c r="H170" s="36" t="s">
        <v>339</v>
      </c>
      <c r="I170" s="36" t="s">
        <v>339</v>
      </c>
      <c r="J170" s="36" t="s">
        <v>339</v>
      </c>
      <c r="K170" s="36" t="s">
        <v>339</v>
      </c>
      <c r="L170" s="36" t="s">
        <v>339</v>
      </c>
      <c r="M170" s="36" t="s">
        <v>339</v>
      </c>
      <c r="N170" s="36" t="s">
        <v>339</v>
      </c>
      <c r="O170" s="36" t="s">
        <v>339</v>
      </c>
      <c r="P170" s="36" t="s">
        <v>339</v>
      </c>
      <c r="Q170" s="36" t="s">
        <v>339</v>
      </c>
      <c r="R170" s="36" t="s">
        <v>339</v>
      </c>
      <c r="S170" s="36" t="s">
        <v>339</v>
      </c>
      <c r="T170" s="36" t="s">
        <v>339</v>
      </c>
      <c r="U170" s="36" t="s">
        <v>339</v>
      </c>
      <c r="V170" s="36" t="s">
        <v>339</v>
      </c>
      <c r="W170" s="36" t="s">
        <v>339</v>
      </c>
      <c r="X170" s="36" t="s">
        <v>339</v>
      </c>
      <c r="Y170" s="36" t="s">
        <v>339</v>
      </c>
      <c r="Z170" s="36" t="s">
        <v>339</v>
      </c>
      <c r="AA170" s="36" t="s">
        <v>339</v>
      </c>
      <c r="AB170" s="36" t="s">
        <v>339</v>
      </c>
      <c r="AC170" s="36" t="s">
        <v>339</v>
      </c>
      <c r="AD170" s="36" t="s">
        <v>339</v>
      </c>
      <c r="AE170" s="36" t="s">
        <v>339</v>
      </c>
      <c r="AF170" s="36" t="s">
        <v>339</v>
      </c>
      <c r="AG170" s="36" t="s">
        <v>339</v>
      </c>
      <c r="AH170" s="36" t="s">
        <v>339</v>
      </c>
      <c r="AI170" s="36" t="s">
        <v>339</v>
      </c>
      <c r="AJ170" s="36" t="s">
        <v>339</v>
      </c>
      <c r="AK170" s="36" t="s">
        <v>339</v>
      </c>
      <c r="AL170" s="36" t="s">
        <v>339</v>
      </c>
      <c r="AM170" s="36" t="s">
        <v>339</v>
      </c>
      <c r="AN170" s="36" t="s">
        <v>339</v>
      </c>
      <c r="AO170" s="36" t="s">
        <v>339</v>
      </c>
      <c r="AP170" s="36" t="s">
        <v>339</v>
      </c>
      <c r="AQ170" s="36" t="s">
        <v>339</v>
      </c>
      <c r="AR170" s="36" t="s">
        <v>339</v>
      </c>
      <c r="AS170" s="36" t="s">
        <v>339</v>
      </c>
      <c r="AT170" s="36" t="s">
        <v>339</v>
      </c>
      <c r="AU170" s="36" t="s">
        <v>339</v>
      </c>
      <c r="AV170" s="36" t="s">
        <v>339</v>
      </c>
      <c r="AW170" s="36" t="s">
        <v>339</v>
      </c>
      <c r="AX170" s="36" t="s">
        <v>339</v>
      </c>
      <c r="AY170" s="36" t="s">
        <v>339</v>
      </c>
      <c r="AZ170" s="36" t="s">
        <v>339</v>
      </c>
      <c r="BA170" s="36" t="s">
        <v>339</v>
      </c>
      <c r="BB170" s="36" t="s">
        <v>339</v>
      </c>
      <c r="BC170" s="36" t="s">
        <v>339</v>
      </c>
      <c r="BD170" s="36" t="s">
        <v>339</v>
      </c>
      <c r="BE170" s="36" t="s">
        <v>339</v>
      </c>
      <c r="BF170" s="36" t="s">
        <v>339</v>
      </c>
      <c r="BG170" s="36" t="s">
        <v>339</v>
      </c>
      <c r="BH170" s="36" t="s">
        <v>339</v>
      </c>
      <c r="BI170" s="36" t="s">
        <v>339</v>
      </c>
      <c r="BJ170" s="36" t="s">
        <v>339</v>
      </c>
      <c r="BK170" s="36" t="s">
        <v>339</v>
      </c>
      <c r="BL170" s="36" t="s">
        <v>339</v>
      </c>
    </row>
    <row r="171" spans="1:64" s="37" customFormat="1" x14ac:dyDescent="0.2">
      <c r="A171" s="34">
        <v>168</v>
      </c>
      <c r="B171" s="34" t="s">
        <v>255</v>
      </c>
      <c r="C171" s="34" t="s">
        <v>256</v>
      </c>
      <c r="D171" s="41" t="s">
        <v>339</v>
      </c>
      <c r="E171" s="36" t="s">
        <v>339</v>
      </c>
      <c r="F171" s="36" t="s">
        <v>339</v>
      </c>
      <c r="G171" s="36" t="s">
        <v>339</v>
      </c>
      <c r="H171" s="36" t="s">
        <v>339</v>
      </c>
      <c r="I171" s="36" t="s">
        <v>339</v>
      </c>
      <c r="J171" s="36" t="s">
        <v>339</v>
      </c>
      <c r="K171" s="36" t="s">
        <v>339</v>
      </c>
      <c r="L171" s="36" t="s">
        <v>339</v>
      </c>
      <c r="M171" s="36" t="s">
        <v>339</v>
      </c>
      <c r="N171" s="36" t="s">
        <v>339</v>
      </c>
      <c r="O171" s="36" t="s">
        <v>339</v>
      </c>
      <c r="P171" s="36" t="s">
        <v>339</v>
      </c>
      <c r="Q171" s="36" t="s">
        <v>339</v>
      </c>
      <c r="R171" s="36" t="s">
        <v>339</v>
      </c>
      <c r="S171" s="36" t="s">
        <v>339</v>
      </c>
      <c r="T171" s="36" t="s">
        <v>339</v>
      </c>
      <c r="U171" s="36" t="s">
        <v>339</v>
      </c>
      <c r="V171" s="36" t="s">
        <v>339</v>
      </c>
      <c r="W171" s="36" t="s">
        <v>339</v>
      </c>
      <c r="X171" s="36" t="s">
        <v>339</v>
      </c>
      <c r="Y171" s="36" t="s">
        <v>339</v>
      </c>
      <c r="Z171" s="36" t="s">
        <v>339</v>
      </c>
      <c r="AA171" s="36" t="s">
        <v>339</v>
      </c>
      <c r="AB171" s="36" t="s">
        <v>339</v>
      </c>
      <c r="AC171" s="36" t="s">
        <v>339</v>
      </c>
      <c r="AD171" s="36" t="s">
        <v>339</v>
      </c>
      <c r="AE171" s="36" t="s">
        <v>339</v>
      </c>
      <c r="AF171" s="36" t="s">
        <v>339</v>
      </c>
      <c r="AG171" s="36" t="s">
        <v>339</v>
      </c>
      <c r="AH171" s="36" t="s">
        <v>339</v>
      </c>
      <c r="AI171" s="36" t="s">
        <v>339</v>
      </c>
      <c r="AJ171" s="36" t="s">
        <v>339</v>
      </c>
      <c r="AK171" s="36" t="s">
        <v>339</v>
      </c>
      <c r="AL171" s="36" t="s">
        <v>339</v>
      </c>
      <c r="AM171" s="36" t="s">
        <v>339</v>
      </c>
      <c r="AN171" s="36" t="s">
        <v>339</v>
      </c>
      <c r="AO171" s="36" t="s">
        <v>339</v>
      </c>
      <c r="AP171" s="36" t="s">
        <v>339</v>
      </c>
      <c r="AQ171" s="36" t="s">
        <v>339</v>
      </c>
      <c r="AR171" s="36" t="s">
        <v>339</v>
      </c>
      <c r="AS171" s="36" t="s">
        <v>339</v>
      </c>
      <c r="AT171" s="36" t="s">
        <v>339</v>
      </c>
      <c r="AU171" s="36" t="s">
        <v>339</v>
      </c>
      <c r="AV171" s="36" t="s">
        <v>339</v>
      </c>
      <c r="AW171" s="36" t="s">
        <v>339</v>
      </c>
      <c r="AX171" s="36" t="s">
        <v>339</v>
      </c>
      <c r="AY171" s="36" t="s">
        <v>339</v>
      </c>
      <c r="AZ171" s="36" t="s">
        <v>339</v>
      </c>
      <c r="BA171" s="36" t="s">
        <v>339</v>
      </c>
      <c r="BB171" s="36" t="s">
        <v>339</v>
      </c>
      <c r="BC171" s="36" t="s">
        <v>339</v>
      </c>
      <c r="BD171" s="36" t="s">
        <v>339</v>
      </c>
      <c r="BE171" s="36" t="s">
        <v>339</v>
      </c>
      <c r="BF171" s="36" t="s">
        <v>339</v>
      </c>
      <c r="BG171" s="36" t="s">
        <v>339</v>
      </c>
      <c r="BH171" s="36" t="s">
        <v>339</v>
      </c>
      <c r="BI171" s="36" t="s">
        <v>339</v>
      </c>
      <c r="BJ171" s="36" t="s">
        <v>339</v>
      </c>
      <c r="BK171" s="36" t="s">
        <v>339</v>
      </c>
      <c r="BL171" s="36" t="s">
        <v>339</v>
      </c>
    </row>
    <row r="172" spans="1:64" s="37" customFormat="1" x14ac:dyDescent="0.2">
      <c r="A172" s="34">
        <v>169</v>
      </c>
      <c r="B172" s="34" t="s">
        <v>255</v>
      </c>
      <c r="C172" s="34" t="s">
        <v>257</v>
      </c>
      <c r="D172" s="41" t="s">
        <v>339</v>
      </c>
      <c r="E172" s="36" t="s">
        <v>339</v>
      </c>
      <c r="F172" s="36" t="s">
        <v>339</v>
      </c>
      <c r="G172" s="36" t="s">
        <v>339</v>
      </c>
      <c r="H172" s="36" t="s">
        <v>339</v>
      </c>
      <c r="I172" s="36" t="s">
        <v>339</v>
      </c>
      <c r="J172" s="36" t="s">
        <v>339</v>
      </c>
      <c r="K172" s="36" t="s">
        <v>339</v>
      </c>
      <c r="L172" s="36" t="s">
        <v>339</v>
      </c>
      <c r="M172" s="36" t="s">
        <v>339</v>
      </c>
      <c r="N172" s="36" t="s">
        <v>339</v>
      </c>
      <c r="O172" s="36" t="s">
        <v>339</v>
      </c>
      <c r="P172" s="36" t="s">
        <v>339</v>
      </c>
      <c r="Q172" s="36" t="s">
        <v>339</v>
      </c>
      <c r="R172" s="36" t="s">
        <v>339</v>
      </c>
      <c r="S172" s="36" t="s">
        <v>339</v>
      </c>
      <c r="T172" s="36" t="s">
        <v>339</v>
      </c>
      <c r="U172" s="36" t="s">
        <v>339</v>
      </c>
      <c r="V172" s="36" t="s">
        <v>339</v>
      </c>
      <c r="W172" s="36" t="s">
        <v>339</v>
      </c>
      <c r="X172" s="36" t="s">
        <v>339</v>
      </c>
      <c r="Y172" s="36" t="s">
        <v>339</v>
      </c>
      <c r="Z172" s="36" t="s">
        <v>339</v>
      </c>
      <c r="AA172" s="36" t="s">
        <v>339</v>
      </c>
      <c r="AB172" s="36" t="s">
        <v>339</v>
      </c>
      <c r="AC172" s="36" t="s">
        <v>339</v>
      </c>
      <c r="AD172" s="36" t="s">
        <v>339</v>
      </c>
      <c r="AE172" s="36" t="s">
        <v>339</v>
      </c>
      <c r="AF172" s="36" t="s">
        <v>339</v>
      </c>
      <c r="AG172" s="36" t="s">
        <v>339</v>
      </c>
      <c r="AH172" s="36" t="s">
        <v>339</v>
      </c>
      <c r="AI172" s="36" t="s">
        <v>339</v>
      </c>
      <c r="AJ172" s="36" t="s">
        <v>339</v>
      </c>
      <c r="AK172" s="36" t="s">
        <v>339</v>
      </c>
      <c r="AL172" s="36" t="s">
        <v>339</v>
      </c>
      <c r="AM172" s="36" t="s">
        <v>339</v>
      </c>
      <c r="AN172" s="36" t="s">
        <v>339</v>
      </c>
      <c r="AO172" s="36" t="s">
        <v>339</v>
      </c>
      <c r="AP172" s="36" t="s">
        <v>339</v>
      </c>
      <c r="AQ172" s="36" t="s">
        <v>339</v>
      </c>
      <c r="AR172" s="36" t="s">
        <v>339</v>
      </c>
      <c r="AS172" s="36" t="s">
        <v>339</v>
      </c>
      <c r="AT172" s="36" t="s">
        <v>339</v>
      </c>
      <c r="AU172" s="36" t="s">
        <v>339</v>
      </c>
      <c r="AV172" s="36" t="s">
        <v>339</v>
      </c>
      <c r="AW172" s="36" t="s">
        <v>339</v>
      </c>
      <c r="AX172" s="36" t="s">
        <v>339</v>
      </c>
      <c r="AY172" s="36" t="s">
        <v>339</v>
      </c>
      <c r="AZ172" s="36" t="s">
        <v>339</v>
      </c>
      <c r="BA172" s="36" t="s">
        <v>339</v>
      </c>
      <c r="BB172" s="36" t="s">
        <v>339</v>
      </c>
      <c r="BC172" s="36" t="s">
        <v>339</v>
      </c>
      <c r="BD172" s="36" t="s">
        <v>339</v>
      </c>
      <c r="BE172" s="36" t="s">
        <v>339</v>
      </c>
      <c r="BF172" s="36" t="s">
        <v>339</v>
      </c>
      <c r="BG172" s="36" t="s">
        <v>339</v>
      </c>
      <c r="BH172" s="36" t="s">
        <v>339</v>
      </c>
      <c r="BI172" s="36" t="s">
        <v>339</v>
      </c>
      <c r="BJ172" s="36" t="s">
        <v>339</v>
      </c>
      <c r="BK172" s="36" t="s">
        <v>339</v>
      </c>
      <c r="BL172" s="36" t="s">
        <v>339</v>
      </c>
    </row>
    <row r="173" spans="1:64" s="37" customFormat="1" x14ac:dyDescent="0.2">
      <c r="A173" s="34">
        <v>170</v>
      </c>
      <c r="B173" s="34" t="s">
        <v>255</v>
      </c>
      <c r="C173" s="34" t="s">
        <v>258</v>
      </c>
      <c r="D173" s="41" t="s">
        <v>339</v>
      </c>
      <c r="E173" s="36" t="s">
        <v>339</v>
      </c>
      <c r="F173" s="36" t="s">
        <v>339</v>
      </c>
      <c r="G173" s="36" t="s">
        <v>339</v>
      </c>
      <c r="H173" s="36" t="s">
        <v>339</v>
      </c>
      <c r="I173" s="36" t="s">
        <v>339</v>
      </c>
      <c r="J173" s="36" t="s">
        <v>339</v>
      </c>
      <c r="K173" s="36" t="s">
        <v>339</v>
      </c>
      <c r="L173" s="36" t="s">
        <v>339</v>
      </c>
      <c r="M173" s="36" t="s">
        <v>339</v>
      </c>
      <c r="N173" s="36" t="s">
        <v>339</v>
      </c>
      <c r="O173" s="36" t="s">
        <v>339</v>
      </c>
      <c r="P173" s="36" t="s">
        <v>339</v>
      </c>
      <c r="Q173" s="36" t="s">
        <v>339</v>
      </c>
      <c r="R173" s="36" t="s">
        <v>339</v>
      </c>
      <c r="S173" s="36" t="s">
        <v>339</v>
      </c>
      <c r="T173" s="36" t="s">
        <v>339</v>
      </c>
      <c r="U173" s="36" t="s">
        <v>339</v>
      </c>
      <c r="V173" s="36" t="s">
        <v>339</v>
      </c>
      <c r="W173" s="36" t="s">
        <v>339</v>
      </c>
      <c r="X173" s="36" t="s">
        <v>339</v>
      </c>
      <c r="Y173" s="36" t="s">
        <v>339</v>
      </c>
      <c r="Z173" s="36" t="s">
        <v>339</v>
      </c>
      <c r="AA173" s="36" t="s">
        <v>339</v>
      </c>
      <c r="AB173" s="36" t="s">
        <v>339</v>
      </c>
      <c r="AC173" s="36" t="s">
        <v>339</v>
      </c>
      <c r="AD173" s="36" t="s">
        <v>339</v>
      </c>
      <c r="AE173" s="36" t="s">
        <v>339</v>
      </c>
      <c r="AF173" s="36" t="s">
        <v>339</v>
      </c>
      <c r="AG173" s="36" t="s">
        <v>339</v>
      </c>
      <c r="AH173" s="36" t="s">
        <v>339</v>
      </c>
      <c r="AI173" s="36" t="s">
        <v>339</v>
      </c>
      <c r="AJ173" s="36" t="s">
        <v>339</v>
      </c>
      <c r="AK173" s="36" t="s">
        <v>339</v>
      </c>
      <c r="AL173" s="36" t="s">
        <v>339</v>
      </c>
      <c r="AM173" s="36" t="s">
        <v>339</v>
      </c>
      <c r="AN173" s="36" t="s">
        <v>339</v>
      </c>
      <c r="AO173" s="36" t="s">
        <v>339</v>
      </c>
      <c r="AP173" s="36" t="s">
        <v>339</v>
      </c>
      <c r="AQ173" s="36" t="s">
        <v>339</v>
      </c>
      <c r="AR173" s="36" t="s">
        <v>339</v>
      </c>
      <c r="AS173" s="36" t="s">
        <v>339</v>
      </c>
      <c r="AT173" s="36" t="s">
        <v>339</v>
      </c>
      <c r="AU173" s="36" t="s">
        <v>339</v>
      </c>
      <c r="AV173" s="36" t="s">
        <v>339</v>
      </c>
      <c r="AW173" s="36" t="s">
        <v>339</v>
      </c>
      <c r="AX173" s="36" t="s">
        <v>339</v>
      </c>
      <c r="AY173" s="36" t="s">
        <v>339</v>
      </c>
      <c r="AZ173" s="36" t="s">
        <v>339</v>
      </c>
      <c r="BA173" s="36" t="s">
        <v>339</v>
      </c>
      <c r="BB173" s="36" t="s">
        <v>339</v>
      </c>
      <c r="BC173" s="36" t="s">
        <v>339</v>
      </c>
      <c r="BD173" s="36" t="s">
        <v>339</v>
      </c>
      <c r="BE173" s="36" t="s">
        <v>339</v>
      </c>
      <c r="BF173" s="36" t="s">
        <v>339</v>
      </c>
      <c r="BG173" s="36" t="s">
        <v>339</v>
      </c>
      <c r="BH173" s="36" t="s">
        <v>339</v>
      </c>
      <c r="BI173" s="36" t="s">
        <v>339</v>
      </c>
      <c r="BJ173" s="36" t="s">
        <v>339</v>
      </c>
      <c r="BK173" s="36" t="s">
        <v>339</v>
      </c>
      <c r="BL173" s="36" t="s">
        <v>339</v>
      </c>
    </row>
    <row r="174" spans="1:64" s="37" customFormat="1" x14ac:dyDescent="0.2">
      <c r="A174" s="34">
        <v>171</v>
      </c>
      <c r="B174" s="34" t="s">
        <v>255</v>
      </c>
      <c r="C174" s="34" t="s">
        <v>259</v>
      </c>
      <c r="D174" s="41" t="s">
        <v>339</v>
      </c>
      <c r="E174" s="36" t="s">
        <v>339</v>
      </c>
      <c r="F174" s="36" t="s">
        <v>339</v>
      </c>
      <c r="G174" s="36" t="s">
        <v>339</v>
      </c>
      <c r="H174" s="36" t="s">
        <v>339</v>
      </c>
      <c r="I174" s="36" t="s">
        <v>339</v>
      </c>
      <c r="J174" s="36" t="s">
        <v>339</v>
      </c>
      <c r="K174" s="36" t="s">
        <v>339</v>
      </c>
      <c r="L174" s="36" t="s">
        <v>339</v>
      </c>
      <c r="M174" s="36" t="s">
        <v>339</v>
      </c>
      <c r="N174" s="36" t="s">
        <v>339</v>
      </c>
      <c r="O174" s="36" t="s">
        <v>339</v>
      </c>
      <c r="P174" s="36" t="s">
        <v>339</v>
      </c>
      <c r="Q174" s="36" t="s">
        <v>339</v>
      </c>
      <c r="R174" s="36" t="s">
        <v>339</v>
      </c>
      <c r="S174" s="36" t="s">
        <v>339</v>
      </c>
      <c r="T174" s="36" t="s">
        <v>339</v>
      </c>
      <c r="U174" s="36" t="s">
        <v>339</v>
      </c>
      <c r="V174" s="36" t="s">
        <v>339</v>
      </c>
      <c r="W174" s="36" t="s">
        <v>339</v>
      </c>
      <c r="X174" s="36" t="s">
        <v>339</v>
      </c>
      <c r="Y174" s="36" t="s">
        <v>339</v>
      </c>
      <c r="Z174" s="36" t="s">
        <v>339</v>
      </c>
      <c r="AA174" s="36" t="s">
        <v>339</v>
      </c>
      <c r="AB174" s="36" t="s">
        <v>339</v>
      </c>
      <c r="AC174" s="36" t="s">
        <v>339</v>
      </c>
      <c r="AD174" s="36" t="s">
        <v>339</v>
      </c>
      <c r="AE174" s="36" t="s">
        <v>339</v>
      </c>
      <c r="AF174" s="36" t="s">
        <v>339</v>
      </c>
      <c r="AG174" s="36" t="s">
        <v>339</v>
      </c>
      <c r="AH174" s="36" t="s">
        <v>339</v>
      </c>
      <c r="AI174" s="36" t="s">
        <v>339</v>
      </c>
      <c r="AJ174" s="36" t="s">
        <v>339</v>
      </c>
      <c r="AK174" s="36" t="s">
        <v>339</v>
      </c>
      <c r="AL174" s="36" t="s">
        <v>339</v>
      </c>
      <c r="AM174" s="36" t="s">
        <v>339</v>
      </c>
      <c r="AN174" s="36" t="s">
        <v>339</v>
      </c>
      <c r="AO174" s="36" t="s">
        <v>339</v>
      </c>
      <c r="AP174" s="36" t="s">
        <v>339</v>
      </c>
      <c r="AQ174" s="36" t="s">
        <v>339</v>
      </c>
      <c r="AR174" s="36" t="s">
        <v>339</v>
      </c>
      <c r="AS174" s="36" t="s">
        <v>339</v>
      </c>
      <c r="AT174" s="36" t="s">
        <v>339</v>
      </c>
      <c r="AU174" s="36" t="s">
        <v>339</v>
      </c>
      <c r="AV174" s="36" t="s">
        <v>339</v>
      </c>
      <c r="AW174" s="36" t="s">
        <v>339</v>
      </c>
      <c r="AX174" s="36" t="s">
        <v>339</v>
      </c>
      <c r="AY174" s="36" t="s">
        <v>339</v>
      </c>
      <c r="AZ174" s="36" t="s">
        <v>339</v>
      </c>
      <c r="BA174" s="36" t="s">
        <v>339</v>
      </c>
      <c r="BB174" s="36" t="s">
        <v>339</v>
      </c>
      <c r="BC174" s="36" t="s">
        <v>339</v>
      </c>
      <c r="BD174" s="36" t="s">
        <v>339</v>
      </c>
      <c r="BE174" s="36" t="s">
        <v>339</v>
      </c>
      <c r="BF174" s="36" t="s">
        <v>339</v>
      </c>
      <c r="BG174" s="36" t="s">
        <v>339</v>
      </c>
      <c r="BH174" s="36" t="s">
        <v>339</v>
      </c>
      <c r="BI174" s="36" t="s">
        <v>339</v>
      </c>
      <c r="BJ174" s="36" t="s">
        <v>339</v>
      </c>
      <c r="BK174" s="36" t="s">
        <v>339</v>
      </c>
      <c r="BL174" s="36" t="s">
        <v>339</v>
      </c>
    </row>
    <row r="175" spans="1:64" s="37" customFormat="1" x14ac:dyDescent="0.2">
      <c r="A175" s="34">
        <v>172</v>
      </c>
      <c r="B175" s="34" t="s">
        <v>255</v>
      </c>
      <c r="C175" s="34" t="s">
        <v>260</v>
      </c>
      <c r="D175" s="41" t="s">
        <v>339</v>
      </c>
      <c r="E175" s="36" t="s">
        <v>339</v>
      </c>
      <c r="F175" s="36" t="s">
        <v>339</v>
      </c>
      <c r="G175" s="36" t="s">
        <v>339</v>
      </c>
      <c r="H175" s="36" t="s">
        <v>339</v>
      </c>
      <c r="I175" s="36" t="s">
        <v>339</v>
      </c>
      <c r="J175" s="36" t="s">
        <v>339</v>
      </c>
      <c r="K175" s="36" t="s">
        <v>339</v>
      </c>
      <c r="L175" s="36" t="s">
        <v>339</v>
      </c>
      <c r="M175" s="36" t="s">
        <v>339</v>
      </c>
      <c r="N175" s="36" t="s">
        <v>339</v>
      </c>
      <c r="O175" s="36" t="s">
        <v>339</v>
      </c>
      <c r="P175" s="36" t="s">
        <v>339</v>
      </c>
      <c r="Q175" s="36" t="s">
        <v>339</v>
      </c>
      <c r="R175" s="36" t="s">
        <v>339</v>
      </c>
      <c r="S175" s="36" t="s">
        <v>339</v>
      </c>
      <c r="T175" s="36" t="s">
        <v>339</v>
      </c>
      <c r="U175" s="36" t="s">
        <v>339</v>
      </c>
      <c r="V175" s="36" t="s">
        <v>339</v>
      </c>
      <c r="W175" s="36" t="s">
        <v>339</v>
      </c>
      <c r="X175" s="36" t="s">
        <v>339</v>
      </c>
      <c r="Y175" s="36" t="s">
        <v>339</v>
      </c>
      <c r="Z175" s="36" t="s">
        <v>339</v>
      </c>
      <c r="AA175" s="36" t="s">
        <v>339</v>
      </c>
      <c r="AB175" s="36" t="s">
        <v>339</v>
      </c>
      <c r="AC175" s="36" t="s">
        <v>339</v>
      </c>
      <c r="AD175" s="36" t="s">
        <v>339</v>
      </c>
      <c r="AE175" s="36" t="s">
        <v>339</v>
      </c>
      <c r="AF175" s="36" t="s">
        <v>339</v>
      </c>
      <c r="AG175" s="36" t="s">
        <v>339</v>
      </c>
      <c r="AH175" s="36" t="s">
        <v>339</v>
      </c>
      <c r="AI175" s="36" t="s">
        <v>339</v>
      </c>
      <c r="AJ175" s="36" t="s">
        <v>339</v>
      </c>
      <c r="AK175" s="36" t="s">
        <v>339</v>
      </c>
      <c r="AL175" s="36" t="s">
        <v>339</v>
      </c>
      <c r="AM175" s="36" t="s">
        <v>339</v>
      </c>
      <c r="AN175" s="36" t="s">
        <v>339</v>
      </c>
      <c r="AO175" s="36" t="s">
        <v>339</v>
      </c>
      <c r="AP175" s="36" t="s">
        <v>339</v>
      </c>
      <c r="AQ175" s="36" t="s">
        <v>339</v>
      </c>
      <c r="AR175" s="36" t="s">
        <v>339</v>
      </c>
      <c r="AS175" s="36" t="s">
        <v>339</v>
      </c>
      <c r="AT175" s="36" t="s">
        <v>339</v>
      </c>
      <c r="AU175" s="36" t="s">
        <v>339</v>
      </c>
      <c r="AV175" s="36" t="s">
        <v>339</v>
      </c>
      <c r="AW175" s="36" t="s">
        <v>339</v>
      </c>
      <c r="AX175" s="36" t="s">
        <v>339</v>
      </c>
      <c r="AY175" s="36" t="s">
        <v>339</v>
      </c>
      <c r="AZ175" s="36" t="s">
        <v>339</v>
      </c>
      <c r="BA175" s="36" t="s">
        <v>339</v>
      </c>
      <c r="BB175" s="36" t="s">
        <v>339</v>
      </c>
      <c r="BC175" s="36" t="s">
        <v>339</v>
      </c>
      <c r="BD175" s="36" t="s">
        <v>339</v>
      </c>
      <c r="BE175" s="36" t="s">
        <v>339</v>
      </c>
      <c r="BF175" s="36" t="s">
        <v>339</v>
      </c>
      <c r="BG175" s="36" t="s">
        <v>339</v>
      </c>
      <c r="BH175" s="36" t="s">
        <v>339</v>
      </c>
      <c r="BI175" s="36" t="s">
        <v>339</v>
      </c>
      <c r="BJ175" s="36" t="s">
        <v>339</v>
      </c>
      <c r="BK175" s="36" t="s">
        <v>339</v>
      </c>
      <c r="BL175" s="36" t="s">
        <v>339</v>
      </c>
    </row>
    <row r="176" spans="1:64" s="37" customFormat="1" x14ac:dyDescent="0.2">
      <c r="A176" s="34">
        <v>173</v>
      </c>
      <c r="B176" s="34" t="s">
        <v>255</v>
      </c>
      <c r="C176" s="34" t="s">
        <v>261</v>
      </c>
      <c r="D176" s="41" t="s">
        <v>339</v>
      </c>
      <c r="E176" s="36" t="s">
        <v>339</v>
      </c>
      <c r="F176" s="36" t="s">
        <v>339</v>
      </c>
      <c r="G176" s="36" t="s">
        <v>339</v>
      </c>
      <c r="H176" s="36" t="s">
        <v>339</v>
      </c>
      <c r="I176" s="36" t="s">
        <v>339</v>
      </c>
      <c r="J176" s="36" t="s">
        <v>339</v>
      </c>
      <c r="K176" s="36" t="s">
        <v>339</v>
      </c>
      <c r="L176" s="36" t="s">
        <v>339</v>
      </c>
      <c r="M176" s="36" t="s">
        <v>339</v>
      </c>
      <c r="N176" s="36" t="s">
        <v>339</v>
      </c>
      <c r="O176" s="36" t="s">
        <v>339</v>
      </c>
      <c r="P176" s="36" t="s">
        <v>339</v>
      </c>
      <c r="Q176" s="36" t="s">
        <v>339</v>
      </c>
      <c r="R176" s="36" t="s">
        <v>339</v>
      </c>
      <c r="S176" s="36" t="s">
        <v>339</v>
      </c>
      <c r="T176" s="36" t="s">
        <v>339</v>
      </c>
      <c r="U176" s="36" t="s">
        <v>339</v>
      </c>
      <c r="V176" s="36" t="s">
        <v>339</v>
      </c>
      <c r="W176" s="36" t="s">
        <v>339</v>
      </c>
      <c r="X176" s="36" t="s">
        <v>339</v>
      </c>
      <c r="Y176" s="36" t="s">
        <v>339</v>
      </c>
      <c r="Z176" s="36" t="s">
        <v>339</v>
      </c>
      <c r="AA176" s="36" t="s">
        <v>339</v>
      </c>
      <c r="AB176" s="36" t="s">
        <v>339</v>
      </c>
      <c r="AC176" s="36" t="s">
        <v>339</v>
      </c>
      <c r="AD176" s="36" t="s">
        <v>339</v>
      </c>
      <c r="AE176" s="36" t="s">
        <v>339</v>
      </c>
      <c r="AF176" s="36" t="s">
        <v>339</v>
      </c>
      <c r="AG176" s="36" t="s">
        <v>339</v>
      </c>
      <c r="AH176" s="36" t="s">
        <v>339</v>
      </c>
      <c r="AI176" s="36" t="s">
        <v>339</v>
      </c>
      <c r="AJ176" s="36" t="s">
        <v>339</v>
      </c>
      <c r="AK176" s="36" t="s">
        <v>339</v>
      </c>
      <c r="AL176" s="36" t="s">
        <v>339</v>
      </c>
      <c r="AM176" s="36" t="s">
        <v>339</v>
      </c>
      <c r="AN176" s="36" t="s">
        <v>339</v>
      </c>
      <c r="AO176" s="36" t="s">
        <v>339</v>
      </c>
      <c r="AP176" s="36" t="s">
        <v>339</v>
      </c>
      <c r="AQ176" s="36" t="s">
        <v>339</v>
      </c>
      <c r="AR176" s="36" t="s">
        <v>339</v>
      </c>
      <c r="AS176" s="36" t="s">
        <v>339</v>
      </c>
      <c r="AT176" s="36" t="s">
        <v>339</v>
      </c>
      <c r="AU176" s="36" t="s">
        <v>339</v>
      </c>
      <c r="AV176" s="36" t="s">
        <v>339</v>
      </c>
      <c r="AW176" s="36" t="s">
        <v>339</v>
      </c>
      <c r="AX176" s="36" t="s">
        <v>339</v>
      </c>
      <c r="AY176" s="36" t="s">
        <v>339</v>
      </c>
      <c r="AZ176" s="36" t="s">
        <v>339</v>
      </c>
      <c r="BA176" s="36" t="s">
        <v>339</v>
      </c>
      <c r="BB176" s="36" t="s">
        <v>339</v>
      </c>
      <c r="BC176" s="36" t="s">
        <v>339</v>
      </c>
      <c r="BD176" s="36" t="s">
        <v>339</v>
      </c>
      <c r="BE176" s="36" t="s">
        <v>339</v>
      </c>
      <c r="BF176" s="36" t="s">
        <v>339</v>
      </c>
      <c r="BG176" s="36" t="s">
        <v>339</v>
      </c>
      <c r="BH176" s="36" t="s">
        <v>339</v>
      </c>
      <c r="BI176" s="36" t="s">
        <v>339</v>
      </c>
      <c r="BJ176" s="36" t="s">
        <v>339</v>
      </c>
      <c r="BK176" s="36" t="s">
        <v>339</v>
      </c>
      <c r="BL176" s="36" t="s">
        <v>339</v>
      </c>
    </row>
    <row r="177" spans="1:64" s="37" customFormat="1" x14ac:dyDescent="0.2">
      <c r="A177" s="34">
        <v>174</v>
      </c>
      <c r="B177" s="34" t="s">
        <v>255</v>
      </c>
      <c r="C177" s="34" t="s">
        <v>262</v>
      </c>
      <c r="D177" s="41" t="s">
        <v>339</v>
      </c>
      <c r="E177" s="36" t="s">
        <v>339</v>
      </c>
      <c r="F177" s="36" t="s">
        <v>339</v>
      </c>
      <c r="G177" s="36" t="s">
        <v>339</v>
      </c>
      <c r="H177" s="36" t="s">
        <v>339</v>
      </c>
      <c r="I177" s="36" t="s">
        <v>339</v>
      </c>
      <c r="J177" s="36" t="s">
        <v>339</v>
      </c>
      <c r="K177" s="36" t="s">
        <v>339</v>
      </c>
      <c r="L177" s="36" t="s">
        <v>339</v>
      </c>
      <c r="M177" s="36" t="s">
        <v>339</v>
      </c>
      <c r="N177" s="36" t="s">
        <v>339</v>
      </c>
      <c r="O177" s="36" t="s">
        <v>339</v>
      </c>
      <c r="P177" s="36" t="s">
        <v>339</v>
      </c>
      <c r="Q177" s="36" t="s">
        <v>339</v>
      </c>
      <c r="R177" s="36" t="s">
        <v>339</v>
      </c>
      <c r="S177" s="36" t="s">
        <v>339</v>
      </c>
      <c r="T177" s="36" t="s">
        <v>339</v>
      </c>
      <c r="U177" s="36" t="s">
        <v>339</v>
      </c>
      <c r="V177" s="36" t="s">
        <v>339</v>
      </c>
      <c r="W177" s="36" t="s">
        <v>339</v>
      </c>
      <c r="X177" s="36" t="s">
        <v>339</v>
      </c>
      <c r="Y177" s="36" t="s">
        <v>339</v>
      </c>
      <c r="Z177" s="36" t="s">
        <v>339</v>
      </c>
      <c r="AA177" s="36" t="s">
        <v>339</v>
      </c>
      <c r="AB177" s="36" t="s">
        <v>339</v>
      </c>
      <c r="AC177" s="36" t="s">
        <v>339</v>
      </c>
      <c r="AD177" s="36" t="s">
        <v>339</v>
      </c>
      <c r="AE177" s="36" t="s">
        <v>339</v>
      </c>
      <c r="AF177" s="36" t="s">
        <v>339</v>
      </c>
      <c r="AG177" s="36" t="s">
        <v>339</v>
      </c>
      <c r="AH177" s="36" t="s">
        <v>339</v>
      </c>
      <c r="AI177" s="36" t="s">
        <v>339</v>
      </c>
      <c r="AJ177" s="36" t="s">
        <v>339</v>
      </c>
      <c r="AK177" s="36" t="s">
        <v>339</v>
      </c>
      <c r="AL177" s="36" t="s">
        <v>339</v>
      </c>
      <c r="AM177" s="36" t="s">
        <v>339</v>
      </c>
      <c r="AN177" s="36" t="s">
        <v>339</v>
      </c>
      <c r="AO177" s="36" t="s">
        <v>339</v>
      </c>
      <c r="AP177" s="36" t="s">
        <v>339</v>
      </c>
      <c r="AQ177" s="36" t="s">
        <v>339</v>
      </c>
      <c r="AR177" s="36" t="s">
        <v>339</v>
      </c>
      <c r="AS177" s="36" t="s">
        <v>339</v>
      </c>
      <c r="AT177" s="36" t="s">
        <v>339</v>
      </c>
      <c r="AU177" s="36" t="s">
        <v>339</v>
      </c>
      <c r="AV177" s="36" t="s">
        <v>339</v>
      </c>
      <c r="AW177" s="36" t="s">
        <v>339</v>
      </c>
      <c r="AX177" s="36" t="s">
        <v>339</v>
      </c>
      <c r="AY177" s="36" t="s">
        <v>339</v>
      </c>
      <c r="AZ177" s="36" t="s">
        <v>339</v>
      </c>
      <c r="BA177" s="36" t="s">
        <v>339</v>
      </c>
      <c r="BB177" s="36" t="s">
        <v>339</v>
      </c>
      <c r="BC177" s="36" t="s">
        <v>339</v>
      </c>
      <c r="BD177" s="36" t="s">
        <v>339</v>
      </c>
      <c r="BE177" s="36" t="s">
        <v>339</v>
      </c>
      <c r="BF177" s="36" t="s">
        <v>339</v>
      </c>
      <c r="BG177" s="36" t="s">
        <v>339</v>
      </c>
      <c r="BH177" s="36" t="s">
        <v>339</v>
      </c>
      <c r="BI177" s="36" t="s">
        <v>339</v>
      </c>
      <c r="BJ177" s="36" t="s">
        <v>339</v>
      </c>
      <c r="BK177" s="36" t="s">
        <v>339</v>
      </c>
      <c r="BL177" s="36" t="s">
        <v>339</v>
      </c>
    </row>
    <row r="178" spans="1:64" s="37" customFormat="1" x14ac:dyDescent="0.2">
      <c r="A178" s="34">
        <v>175</v>
      </c>
      <c r="B178" s="34" t="s">
        <v>264</v>
      </c>
      <c r="C178" s="34" t="s">
        <v>263</v>
      </c>
      <c r="D178" s="41" t="s">
        <v>339</v>
      </c>
      <c r="E178" s="36" t="s">
        <v>339</v>
      </c>
      <c r="F178" s="36" t="s">
        <v>339</v>
      </c>
      <c r="G178" s="36" t="s">
        <v>339</v>
      </c>
      <c r="H178" s="36" t="s">
        <v>339</v>
      </c>
      <c r="I178" s="36" t="s">
        <v>339</v>
      </c>
      <c r="J178" s="36" t="s">
        <v>339</v>
      </c>
      <c r="K178" s="36" t="s">
        <v>339</v>
      </c>
      <c r="L178" s="36" t="s">
        <v>339</v>
      </c>
      <c r="M178" s="36" t="s">
        <v>339</v>
      </c>
      <c r="N178" s="36" t="s">
        <v>339</v>
      </c>
      <c r="O178" s="36" t="s">
        <v>339</v>
      </c>
      <c r="P178" s="36" t="s">
        <v>339</v>
      </c>
      <c r="Q178" s="36" t="s">
        <v>339</v>
      </c>
      <c r="R178" s="36" t="s">
        <v>339</v>
      </c>
      <c r="S178" s="36" t="s">
        <v>339</v>
      </c>
      <c r="T178" s="36" t="s">
        <v>339</v>
      </c>
      <c r="U178" s="36" t="s">
        <v>339</v>
      </c>
      <c r="V178" s="36" t="s">
        <v>339</v>
      </c>
      <c r="W178" s="36" t="s">
        <v>339</v>
      </c>
      <c r="X178" s="36" t="s">
        <v>339</v>
      </c>
      <c r="Y178" s="36" t="s">
        <v>339</v>
      </c>
      <c r="Z178" s="36" t="s">
        <v>339</v>
      </c>
      <c r="AA178" s="36" t="s">
        <v>339</v>
      </c>
      <c r="AB178" s="36" t="s">
        <v>339</v>
      </c>
      <c r="AC178" s="36" t="s">
        <v>339</v>
      </c>
      <c r="AD178" s="36" t="s">
        <v>339</v>
      </c>
      <c r="AE178" s="36" t="s">
        <v>339</v>
      </c>
      <c r="AF178" s="36" t="s">
        <v>339</v>
      </c>
      <c r="AG178" s="36" t="s">
        <v>339</v>
      </c>
      <c r="AH178" s="36" t="s">
        <v>339</v>
      </c>
      <c r="AI178" s="36" t="s">
        <v>339</v>
      </c>
      <c r="AJ178" s="36" t="s">
        <v>339</v>
      </c>
      <c r="AK178" s="36" t="s">
        <v>339</v>
      </c>
      <c r="AL178" s="36" t="s">
        <v>339</v>
      </c>
      <c r="AM178" s="36" t="s">
        <v>339</v>
      </c>
      <c r="AN178" s="36" t="s">
        <v>339</v>
      </c>
      <c r="AO178" s="36" t="s">
        <v>339</v>
      </c>
      <c r="AP178" s="36" t="s">
        <v>339</v>
      </c>
      <c r="AQ178" s="36" t="s">
        <v>339</v>
      </c>
      <c r="AR178" s="36" t="s">
        <v>339</v>
      </c>
      <c r="AS178" s="36" t="s">
        <v>339</v>
      </c>
      <c r="AT178" s="36" t="s">
        <v>339</v>
      </c>
      <c r="AU178" s="36" t="s">
        <v>339</v>
      </c>
      <c r="AV178" s="36" t="s">
        <v>339</v>
      </c>
      <c r="AW178" s="36" t="s">
        <v>339</v>
      </c>
      <c r="AX178" s="36" t="s">
        <v>339</v>
      </c>
      <c r="AY178" s="36" t="s">
        <v>339</v>
      </c>
      <c r="AZ178" s="36" t="s">
        <v>339</v>
      </c>
      <c r="BA178" s="36" t="s">
        <v>339</v>
      </c>
      <c r="BB178" s="36" t="s">
        <v>339</v>
      </c>
      <c r="BC178" s="36" t="s">
        <v>339</v>
      </c>
      <c r="BD178" s="36" t="s">
        <v>339</v>
      </c>
      <c r="BE178" s="36" t="s">
        <v>339</v>
      </c>
      <c r="BF178" s="36" t="s">
        <v>339</v>
      </c>
      <c r="BG178" s="36" t="s">
        <v>339</v>
      </c>
      <c r="BH178" s="36" t="s">
        <v>339</v>
      </c>
      <c r="BI178" s="36" t="s">
        <v>339</v>
      </c>
      <c r="BJ178" s="36" t="s">
        <v>339</v>
      </c>
      <c r="BK178" s="36" t="s">
        <v>339</v>
      </c>
      <c r="BL178" s="36" t="s">
        <v>339</v>
      </c>
    </row>
    <row r="179" spans="1:64" s="37" customFormat="1" x14ac:dyDescent="0.2">
      <c r="A179" s="34">
        <v>176</v>
      </c>
      <c r="B179" s="34" t="s">
        <v>264</v>
      </c>
      <c r="C179" s="34" t="s">
        <v>265</v>
      </c>
      <c r="D179" s="41" t="s">
        <v>339</v>
      </c>
      <c r="E179" s="36" t="s">
        <v>339</v>
      </c>
      <c r="F179" s="36" t="s">
        <v>339</v>
      </c>
      <c r="G179" s="36" t="s">
        <v>339</v>
      </c>
      <c r="H179" s="36" t="s">
        <v>339</v>
      </c>
      <c r="I179" s="36" t="s">
        <v>339</v>
      </c>
      <c r="J179" s="36" t="s">
        <v>339</v>
      </c>
      <c r="K179" s="36" t="s">
        <v>339</v>
      </c>
      <c r="L179" s="36" t="s">
        <v>339</v>
      </c>
      <c r="M179" s="36" t="s">
        <v>339</v>
      </c>
      <c r="N179" s="36" t="s">
        <v>339</v>
      </c>
      <c r="O179" s="36" t="s">
        <v>339</v>
      </c>
      <c r="P179" s="36" t="s">
        <v>339</v>
      </c>
      <c r="Q179" s="36" t="s">
        <v>339</v>
      </c>
      <c r="R179" s="36" t="s">
        <v>339</v>
      </c>
      <c r="S179" s="36" t="s">
        <v>339</v>
      </c>
      <c r="T179" s="36" t="s">
        <v>339</v>
      </c>
      <c r="U179" s="36" t="s">
        <v>339</v>
      </c>
      <c r="V179" s="36" t="s">
        <v>339</v>
      </c>
      <c r="W179" s="36" t="s">
        <v>339</v>
      </c>
      <c r="X179" s="36" t="s">
        <v>339</v>
      </c>
      <c r="Y179" s="36" t="s">
        <v>339</v>
      </c>
      <c r="Z179" s="36" t="s">
        <v>339</v>
      </c>
      <c r="AA179" s="36" t="s">
        <v>339</v>
      </c>
      <c r="AB179" s="36" t="s">
        <v>339</v>
      </c>
      <c r="AC179" s="36" t="s">
        <v>339</v>
      </c>
      <c r="AD179" s="36" t="s">
        <v>339</v>
      </c>
      <c r="AE179" s="36" t="s">
        <v>339</v>
      </c>
      <c r="AF179" s="36" t="s">
        <v>339</v>
      </c>
      <c r="AG179" s="36" t="s">
        <v>339</v>
      </c>
      <c r="AH179" s="36" t="s">
        <v>339</v>
      </c>
      <c r="AI179" s="36" t="s">
        <v>339</v>
      </c>
      <c r="AJ179" s="36" t="s">
        <v>339</v>
      </c>
      <c r="AK179" s="36" t="s">
        <v>339</v>
      </c>
      <c r="AL179" s="36" t="s">
        <v>339</v>
      </c>
      <c r="AM179" s="36" t="s">
        <v>339</v>
      </c>
      <c r="AN179" s="36" t="s">
        <v>339</v>
      </c>
      <c r="AO179" s="36" t="s">
        <v>339</v>
      </c>
      <c r="AP179" s="36" t="s">
        <v>339</v>
      </c>
      <c r="AQ179" s="36" t="s">
        <v>339</v>
      </c>
      <c r="AR179" s="36" t="s">
        <v>339</v>
      </c>
      <c r="AS179" s="36" t="s">
        <v>339</v>
      </c>
      <c r="AT179" s="36" t="s">
        <v>339</v>
      </c>
      <c r="AU179" s="36" t="s">
        <v>339</v>
      </c>
      <c r="AV179" s="36" t="s">
        <v>339</v>
      </c>
      <c r="AW179" s="36" t="s">
        <v>339</v>
      </c>
      <c r="AX179" s="36" t="s">
        <v>339</v>
      </c>
      <c r="AY179" s="36" t="s">
        <v>339</v>
      </c>
      <c r="AZ179" s="36" t="s">
        <v>339</v>
      </c>
      <c r="BA179" s="36" t="s">
        <v>339</v>
      </c>
      <c r="BB179" s="36" t="s">
        <v>339</v>
      </c>
      <c r="BC179" s="36" t="s">
        <v>339</v>
      </c>
      <c r="BD179" s="36" t="s">
        <v>339</v>
      </c>
      <c r="BE179" s="36" t="s">
        <v>339</v>
      </c>
      <c r="BF179" s="36" t="s">
        <v>339</v>
      </c>
      <c r="BG179" s="36" t="s">
        <v>339</v>
      </c>
      <c r="BH179" s="36" t="s">
        <v>339</v>
      </c>
      <c r="BI179" s="36" t="s">
        <v>339</v>
      </c>
      <c r="BJ179" s="36" t="s">
        <v>339</v>
      </c>
      <c r="BK179" s="36" t="s">
        <v>339</v>
      </c>
      <c r="BL179" s="36" t="s">
        <v>339</v>
      </c>
    </row>
    <row r="180" spans="1:64" s="37" customFormat="1" x14ac:dyDescent="0.2">
      <c r="A180" s="34">
        <v>177</v>
      </c>
      <c r="B180" s="34" t="s">
        <v>264</v>
      </c>
      <c r="C180" s="34" t="s">
        <v>266</v>
      </c>
      <c r="D180" s="41" t="s">
        <v>339</v>
      </c>
      <c r="E180" s="36" t="s">
        <v>339</v>
      </c>
      <c r="F180" s="36" t="s">
        <v>339</v>
      </c>
      <c r="G180" s="36" t="s">
        <v>339</v>
      </c>
      <c r="H180" s="36" t="s">
        <v>339</v>
      </c>
      <c r="I180" s="36" t="s">
        <v>339</v>
      </c>
      <c r="J180" s="36" t="s">
        <v>339</v>
      </c>
      <c r="K180" s="36" t="s">
        <v>339</v>
      </c>
      <c r="L180" s="36" t="s">
        <v>339</v>
      </c>
      <c r="M180" s="36" t="s">
        <v>339</v>
      </c>
      <c r="N180" s="36" t="s">
        <v>339</v>
      </c>
      <c r="O180" s="36" t="s">
        <v>339</v>
      </c>
      <c r="P180" s="36" t="s">
        <v>339</v>
      </c>
      <c r="Q180" s="36" t="s">
        <v>339</v>
      </c>
      <c r="R180" s="36" t="s">
        <v>339</v>
      </c>
      <c r="S180" s="36" t="s">
        <v>339</v>
      </c>
      <c r="T180" s="36" t="s">
        <v>339</v>
      </c>
      <c r="U180" s="36" t="s">
        <v>339</v>
      </c>
      <c r="V180" s="36" t="s">
        <v>339</v>
      </c>
      <c r="W180" s="36" t="s">
        <v>339</v>
      </c>
      <c r="X180" s="36" t="s">
        <v>339</v>
      </c>
      <c r="Y180" s="36" t="s">
        <v>339</v>
      </c>
      <c r="Z180" s="36" t="s">
        <v>339</v>
      </c>
      <c r="AA180" s="36" t="s">
        <v>339</v>
      </c>
      <c r="AB180" s="36" t="s">
        <v>339</v>
      </c>
      <c r="AC180" s="36" t="s">
        <v>339</v>
      </c>
      <c r="AD180" s="36" t="s">
        <v>339</v>
      </c>
      <c r="AE180" s="36" t="s">
        <v>339</v>
      </c>
      <c r="AF180" s="36" t="s">
        <v>339</v>
      </c>
      <c r="AG180" s="36" t="s">
        <v>339</v>
      </c>
      <c r="AH180" s="36" t="s">
        <v>339</v>
      </c>
      <c r="AI180" s="36" t="s">
        <v>339</v>
      </c>
      <c r="AJ180" s="36" t="s">
        <v>339</v>
      </c>
      <c r="AK180" s="36" t="s">
        <v>339</v>
      </c>
      <c r="AL180" s="36" t="s">
        <v>339</v>
      </c>
      <c r="AM180" s="36" t="s">
        <v>339</v>
      </c>
      <c r="AN180" s="36" t="s">
        <v>339</v>
      </c>
      <c r="AO180" s="36" t="s">
        <v>339</v>
      </c>
      <c r="AP180" s="36" t="s">
        <v>339</v>
      </c>
      <c r="AQ180" s="36" t="s">
        <v>339</v>
      </c>
      <c r="AR180" s="36" t="s">
        <v>339</v>
      </c>
      <c r="AS180" s="36" t="s">
        <v>339</v>
      </c>
      <c r="AT180" s="36" t="s">
        <v>339</v>
      </c>
      <c r="AU180" s="36" t="s">
        <v>339</v>
      </c>
      <c r="AV180" s="36" t="s">
        <v>339</v>
      </c>
      <c r="AW180" s="36" t="s">
        <v>339</v>
      </c>
      <c r="AX180" s="36" t="s">
        <v>339</v>
      </c>
      <c r="AY180" s="36" t="s">
        <v>339</v>
      </c>
      <c r="AZ180" s="36" t="s">
        <v>339</v>
      </c>
      <c r="BA180" s="36" t="s">
        <v>339</v>
      </c>
      <c r="BB180" s="36" t="s">
        <v>339</v>
      </c>
      <c r="BC180" s="36" t="s">
        <v>339</v>
      </c>
      <c r="BD180" s="36" t="s">
        <v>339</v>
      </c>
      <c r="BE180" s="36" t="s">
        <v>339</v>
      </c>
      <c r="BF180" s="36" t="s">
        <v>339</v>
      </c>
      <c r="BG180" s="36" t="s">
        <v>339</v>
      </c>
      <c r="BH180" s="36" t="s">
        <v>339</v>
      </c>
      <c r="BI180" s="36" t="s">
        <v>339</v>
      </c>
      <c r="BJ180" s="36" t="s">
        <v>339</v>
      </c>
      <c r="BK180" s="36" t="s">
        <v>339</v>
      </c>
      <c r="BL180" s="36" t="s">
        <v>339</v>
      </c>
    </row>
    <row r="181" spans="1:64" s="37" customFormat="1" x14ac:dyDescent="0.2">
      <c r="A181" s="34">
        <v>178</v>
      </c>
      <c r="B181" s="34" t="s">
        <v>264</v>
      </c>
      <c r="C181" s="34" t="s">
        <v>267</v>
      </c>
      <c r="D181" s="41" t="s">
        <v>339</v>
      </c>
      <c r="E181" s="36" t="s">
        <v>339</v>
      </c>
      <c r="F181" s="36" t="s">
        <v>339</v>
      </c>
      <c r="G181" s="36" t="s">
        <v>339</v>
      </c>
      <c r="H181" s="36" t="s">
        <v>339</v>
      </c>
      <c r="I181" s="36" t="s">
        <v>339</v>
      </c>
      <c r="J181" s="36" t="s">
        <v>339</v>
      </c>
      <c r="K181" s="36" t="s">
        <v>339</v>
      </c>
      <c r="L181" s="36" t="s">
        <v>339</v>
      </c>
      <c r="M181" s="36" t="s">
        <v>339</v>
      </c>
      <c r="N181" s="36" t="s">
        <v>339</v>
      </c>
      <c r="O181" s="36" t="s">
        <v>339</v>
      </c>
      <c r="P181" s="36" t="s">
        <v>339</v>
      </c>
      <c r="Q181" s="36" t="s">
        <v>339</v>
      </c>
      <c r="R181" s="36" t="s">
        <v>339</v>
      </c>
      <c r="S181" s="36" t="s">
        <v>339</v>
      </c>
      <c r="T181" s="36" t="s">
        <v>339</v>
      </c>
      <c r="U181" s="36" t="s">
        <v>339</v>
      </c>
      <c r="V181" s="36" t="s">
        <v>339</v>
      </c>
      <c r="W181" s="36" t="s">
        <v>339</v>
      </c>
      <c r="X181" s="36" t="s">
        <v>339</v>
      </c>
      <c r="Y181" s="36" t="s">
        <v>339</v>
      </c>
      <c r="Z181" s="36" t="s">
        <v>339</v>
      </c>
      <c r="AA181" s="36" t="s">
        <v>339</v>
      </c>
      <c r="AB181" s="36" t="s">
        <v>339</v>
      </c>
      <c r="AC181" s="36" t="s">
        <v>339</v>
      </c>
      <c r="AD181" s="36" t="s">
        <v>339</v>
      </c>
      <c r="AE181" s="36" t="s">
        <v>339</v>
      </c>
      <c r="AF181" s="36" t="s">
        <v>339</v>
      </c>
      <c r="AG181" s="36" t="s">
        <v>339</v>
      </c>
      <c r="AH181" s="36" t="s">
        <v>339</v>
      </c>
      <c r="AI181" s="36" t="s">
        <v>339</v>
      </c>
      <c r="AJ181" s="36" t="s">
        <v>339</v>
      </c>
      <c r="AK181" s="36" t="s">
        <v>339</v>
      </c>
      <c r="AL181" s="36" t="s">
        <v>339</v>
      </c>
      <c r="AM181" s="36" t="s">
        <v>339</v>
      </c>
      <c r="AN181" s="36" t="s">
        <v>339</v>
      </c>
      <c r="AO181" s="36" t="s">
        <v>339</v>
      </c>
      <c r="AP181" s="36" t="s">
        <v>339</v>
      </c>
      <c r="AQ181" s="36" t="s">
        <v>339</v>
      </c>
      <c r="AR181" s="36" t="s">
        <v>339</v>
      </c>
      <c r="AS181" s="36" t="s">
        <v>339</v>
      </c>
      <c r="AT181" s="36" t="s">
        <v>339</v>
      </c>
      <c r="AU181" s="36" t="s">
        <v>339</v>
      </c>
      <c r="AV181" s="36" t="s">
        <v>339</v>
      </c>
      <c r="AW181" s="36" t="s">
        <v>339</v>
      </c>
      <c r="AX181" s="36" t="s">
        <v>339</v>
      </c>
      <c r="AY181" s="36" t="s">
        <v>339</v>
      </c>
      <c r="AZ181" s="36" t="s">
        <v>339</v>
      </c>
      <c r="BA181" s="36" t="s">
        <v>339</v>
      </c>
      <c r="BB181" s="36" t="s">
        <v>339</v>
      </c>
      <c r="BC181" s="36" t="s">
        <v>339</v>
      </c>
      <c r="BD181" s="36" t="s">
        <v>339</v>
      </c>
      <c r="BE181" s="36" t="s">
        <v>339</v>
      </c>
      <c r="BF181" s="36" t="s">
        <v>339</v>
      </c>
      <c r="BG181" s="36" t="s">
        <v>339</v>
      </c>
      <c r="BH181" s="36" t="s">
        <v>339</v>
      </c>
      <c r="BI181" s="36" t="s">
        <v>339</v>
      </c>
      <c r="BJ181" s="36" t="s">
        <v>339</v>
      </c>
      <c r="BK181" s="36" t="s">
        <v>339</v>
      </c>
      <c r="BL181" s="36" t="s">
        <v>339</v>
      </c>
    </row>
    <row r="182" spans="1:64" s="37" customFormat="1" x14ac:dyDescent="0.2">
      <c r="A182" s="34">
        <v>179</v>
      </c>
      <c r="B182" s="34" t="s">
        <v>264</v>
      </c>
      <c r="C182" s="34" t="s">
        <v>268</v>
      </c>
      <c r="D182" s="41" t="s">
        <v>339</v>
      </c>
      <c r="E182" s="36" t="s">
        <v>339</v>
      </c>
      <c r="F182" s="36" t="s">
        <v>339</v>
      </c>
      <c r="G182" s="36" t="s">
        <v>339</v>
      </c>
      <c r="H182" s="36" t="s">
        <v>339</v>
      </c>
      <c r="I182" s="36" t="s">
        <v>339</v>
      </c>
      <c r="J182" s="36" t="s">
        <v>339</v>
      </c>
      <c r="K182" s="36" t="s">
        <v>339</v>
      </c>
      <c r="L182" s="36" t="s">
        <v>339</v>
      </c>
      <c r="M182" s="36" t="s">
        <v>339</v>
      </c>
      <c r="N182" s="36" t="s">
        <v>339</v>
      </c>
      <c r="O182" s="36" t="s">
        <v>339</v>
      </c>
      <c r="P182" s="36" t="s">
        <v>339</v>
      </c>
      <c r="Q182" s="36" t="s">
        <v>339</v>
      </c>
      <c r="R182" s="36" t="s">
        <v>339</v>
      </c>
      <c r="S182" s="36" t="s">
        <v>339</v>
      </c>
      <c r="T182" s="36" t="s">
        <v>339</v>
      </c>
      <c r="U182" s="36" t="s">
        <v>339</v>
      </c>
      <c r="V182" s="36" t="s">
        <v>339</v>
      </c>
      <c r="W182" s="36" t="s">
        <v>339</v>
      </c>
      <c r="X182" s="36" t="s">
        <v>339</v>
      </c>
      <c r="Y182" s="36" t="s">
        <v>339</v>
      </c>
      <c r="Z182" s="36" t="s">
        <v>339</v>
      </c>
      <c r="AA182" s="36" t="s">
        <v>339</v>
      </c>
      <c r="AB182" s="36" t="s">
        <v>339</v>
      </c>
      <c r="AC182" s="36" t="s">
        <v>339</v>
      </c>
      <c r="AD182" s="36" t="s">
        <v>339</v>
      </c>
      <c r="AE182" s="36" t="s">
        <v>339</v>
      </c>
      <c r="AF182" s="36" t="s">
        <v>339</v>
      </c>
      <c r="AG182" s="36" t="s">
        <v>339</v>
      </c>
      <c r="AH182" s="36" t="s">
        <v>339</v>
      </c>
      <c r="AI182" s="36" t="s">
        <v>339</v>
      </c>
      <c r="AJ182" s="36" t="s">
        <v>339</v>
      </c>
      <c r="AK182" s="36" t="s">
        <v>339</v>
      </c>
      <c r="AL182" s="36" t="s">
        <v>339</v>
      </c>
      <c r="AM182" s="36" t="s">
        <v>339</v>
      </c>
      <c r="AN182" s="36" t="s">
        <v>339</v>
      </c>
      <c r="AO182" s="36" t="s">
        <v>339</v>
      </c>
      <c r="AP182" s="36" t="s">
        <v>339</v>
      </c>
      <c r="AQ182" s="36" t="s">
        <v>339</v>
      </c>
      <c r="AR182" s="36" t="s">
        <v>339</v>
      </c>
      <c r="AS182" s="36" t="s">
        <v>339</v>
      </c>
      <c r="AT182" s="36" t="s">
        <v>339</v>
      </c>
      <c r="AU182" s="36" t="s">
        <v>339</v>
      </c>
      <c r="AV182" s="36" t="s">
        <v>339</v>
      </c>
      <c r="AW182" s="36" t="s">
        <v>339</v>
      </c>
      <c r="AX182" s="36" t="s">
        <v>339</v>
      </c>
      <c r="AY182" s="36" t="s">
        <v>339</v>
      </c>
      <c r="AZ182" s="36" t="s">
        <v>339</v>
      </c>
      <c r="BA182" s="36" t="s">
        <v>339</v>
      </c>
      <c r="BB182" s="36" t="s">
        <v>339</v>
      </c>
      <c r="BC182" s="36" t="s">
        <v>339</v>
      </c>
      <c r="BD182" s="36" t="s">
        <v>339</v>
      </c>
      <c r="BE182" s="36" t="s">
        <v>339</v>
      </c>
      <c r="BF182" s="36" t="s">
        <v>339</v>
      </c>
      <c r="BG182" s="36" t="s">
        <v>339</v>
      </c>
      <c r="BH182" s="36" t="s">
        <v>339</v>
      </c>
      <c r="BI182" s="36" t="s">
        <v>339</v>
      </c>
      <c r="BJ182" s="36" t="s">
        <v>339</v>
      </c>
      <c r="BK182" s="36" t="s">
        <v>339</v>
      </c>
      <c r="BL182" s="36" t="s">
        <v>339</v>
      </c>
    </row>
    <row r="183" spans="1:64" s="37" customFormat="1" x14ac:dyDescent="0.2">
      <c r="A183" s="7"/>
      <c r="B183" s="7"/>
      <c r="C183" s="7"/>
      <c r="D183" s="42"/>
    </row>
    <row r="184" spans="1:64" s="37" customFormat="1" x14ac:dyDescent="0.2">
      <c r="A184" s="7"/>
      <c r="B184" s="36" t="s">
        <v>337</v>
      </c>
      <c r="C184" s="36" t="s">
        <v>1</v>
      </c>
      <c r="D184" s="41"/>
      <c r="E184" s="36"/>
      <c r="F184" s="36"/>
      <c r="G184" s="36"/>
      <c r="H184" s="36"/>
      <c r="I184" s="36"/>
      <c r="J184" s="36"/>
      <c r="K184" s="36"/>
      <c r="L184" s="36"/>
      <c r="M184" s="36"/>
      <c r="N184" s="36"/>
      <c r="O184" s="36"/>
      <c r="P184" s="36"/>
      <c r="Q184" s="36"/>
      <c r="R184" s="36"/>
      <c r="S184" s="36"/>
      <c r="T184" s="36"/>
      <c r="U184" s="36"/>
      <c r="V184" s="36"/>
      <c r="W184" s="36"/>
      <c r="X184" s="36"/>
      <c r="Y184" s="36"/>
      <c r="Z184" s="36"/>
      <c r="AA184" s="36"/>
      <c r="AB184" s="36"/>
      <c r="AC184" s="36"/>
      <c r="AD184" s="36"/>
      <c r="AE184" s="36"/>
      <c r="AF184" s="36"/>
      <c r="AG184" s="36"/>
      <c r="AH184" s="36"/>
      <c r="AI184" s="36"/>
      <c r="AJ184" s="36"/>
      <c r="AK184" s="36"/>
      <c r="AL184" s="36"/>
      <c r="AM184" s="36"/>
      <c r="AN184" s="36"/>
      <c r="AO184" s="36"/>
      <c r="AP184" s="36"/>
      <c r="AQ184" s="36"/>
      <c r="AR184" s="36"/>
      <c r="AS184" s="36"/>
      <c r="AT184" s="36"/>
      <c r="AU184" s="36"/>
      <c r="AV184" s="36"/>
      <c r="AW184" s="36"/>
      <c r="AX184" s="36"/>
      <c r="AY184" s="36"/>
      <c r="AZ184" s="36"/>
      <c r="BA184" s="36"/>
      <c r="BB184" s="36"/>
      <c r="BC184" s="36"/>
      <c r="BD184" s="36"/>
      <c r="BE184" s="36"/>
      <c r="BF184" s="36"/>
      <c r="BG184" s="36"/>
      <c r="BH184" s="36"/>
      <c r="BI184" s="36"/>
      <c r="BJ184" s="36"/>
      <c r="BK184" s="36"/>
      <c r="BL184" s="36"/>
    </row>
    <row r="185" spans="1:64" s="37" customFormat="1" x14ac:dyDescent="0.2">
      <c r="A185" s="7"/>
      <c r="B185" s="36">
        <v>1</v>
      </c>
      <c r="C185" s="34" t="s">
        <v>106</v>
      </c>
      <c r="D185" s="41">
        <f>IF(D4="－","－",MAX(D4:D27))</f>
        <v>6.8638064390000002</v>
      </c>
      <c r="E185" s="41">
        <f>IF(E4="－","－",SUM(E4:E27))</f>
        <v>539</v>
      </c>
      <c r="F185" s="41">
        <f t="shared" ref="F185:BL185" si="0">IF(F4="－","－",SUM(F4:F27))</f>
        <v>141</v>
      </c>
      <c r="G185" s="41">
        <f t="shared" si="0"/>
        <v>175</v>
      </c>
      <c r="H185" s="41">
        <f t="shared" si="0"/>
        <v>223</v>
      </c>
      <c r="I185" s="41">
        <f t="shared" si="0"/>
        <v>3911.0894270315707</v>
      </c>
      <c r="J185" s="41">
        <f t="shared" si="0"/>
        <v>8421.7572246042091</v>
      </c>
      <c r="K185" s="41">
        <f t="shared" si="0"/>
        <v>3263.7334851991977</v>
      </c>
      <c r="L185" s="41">
        <f t="shared" si="0"/>
        <v>647.35594183237231</v>
      </c>
      <c r="M185" s="41">
        <f t="shared" si="0"/>
        <v>10057.989851632641</v>
      </c>
      <c r="N185" s="41">
        <f t="shared" si="0"/>
        <v>2274.8568000031391</v>
      </c>
      <c r="O185" s="41">
        <f t="shared" si="0"/>
        <v>22.275422046999999</v>
      </c>
      <c r="P185" s="41">
        <f t="shared" si="0"/>
        <v>36.192632821999993</v>
      </c>
      <c r="Q185" s="41">
        <f t="shared" si="0"/>
        <v>19.909058873999996</v>
      </c>
      <c r="R185" s="41">
        <f t="shared" si="0"/>
        <v>2.3663631729999999</v>
      </c>
      <c r="S185" s="41">
        <f t="shared" si="0"/>
        <v>33.106072149999996</v>
      </c>
      <c r="T185" s="41">
        <f t="shared" si="0"/>
        <v>3.0865606720000001</v>
      </c>
      <c r="U185" s="41">
        <f t="shared" si="0"/>
        <v>44.382150000000003</v>
      </c>
      <c r="V185" s="41">
        <f t="shared" si="0"/>
        <v>105.17119999999996</v>
      </c>
      <c r="W185" s="41">
        <f t="shared" si="0"/>
        <v>3977.7469990785708</v>
      </c>
      <c r="X185" s="41">
        <f t="shared" si="0"/>
        <v>8563.1210574262113</v>
      </c>
      <c r="Y185" s="41">
        <f t="shared" si="0"/>
        <v>12540.86805650478</v>
      </c>
      <c r="Z185" s="41">
        <f t="shared" si="0"/>
        <v>155.72516263771422</v>
      </c>
      <c r="AA185" s="41">
        <f t="shared" si="0"/>
        <v>75.3351573817786</v>
      </c>
      <c r="AB185" s="41">
        <f t="shared" si="0"/>
        <v>203.88768577775181</v>
      </c>
      <c r="AC185" s="41">
        <f t="shared" si="0"/>
        <v>44.222990464851904</v>
      </c>
      <c r="AD185" s="41">
        <f t="shared" si="0"/>
        <v>78.579570261542884</v>
      </c>
      <c r="AE185" s="41">
        <f t="shared" si="0"/>
        <v>935.4383990945106</v>
      </c>
      <c r="AF185" s="41">
        <f t="shared" si="0"/>
        <v>1014.0179693560535</v>
      </c>
      <c r="AG185" s="41">
        <f t="shared" si="0"/>
        <v>4.2627465336170465</v>
      </c>
      <c r="AH185" s="41">
        <f t="shared" si="0"/>
        <v>7.2515688158083034</v>
      </c>
      <c r="AI185" s="41">
        <f t="shared" si="0"/>
        <v>23.224619045223893</v>
      </c>
      <c r="AJ185" s="41">
        <f t="shared" si="0"/>
        <v>6.689126328781045</v>
      </c>
      <c r="AK185" s="41">
        <f t="shared" si="0"/>
        <v>5.9728256081862634</v>
      </c>
      <c r="AL185" s="41">
        <f t="shared" si="0"/>
        <v>15.001684107102044</v>
      </c>
      <c r="AM185" s="41">
        <f t="shared" si="0"/>
        <v>55.174863327249994</v>
      </c>
      <c r="AN185" s="41">
        <f t="shared" si="0"/>
        <v>91.803964685537451</v>
      </c>
      <c r="AO185" s="41">
        <f t="shared" si="0"/>
        <v>973.66470224683655</v>
      </c>
      <c r="AP185" s="41">
        <f t="shared" si="0"/>
        <v>26353.213325278</v>
      </c>
      <c r="AQ185" s="41">
        <f t="shared" si="0"/>
        <v>14190.191790525001</v>
      </c>
      <c r="AR185" s="41">
        <f t="shared" si="0"/>
        <v>40543.405115802991</v>
      </c>
      <c r="AS185" s="41">
        <f t="shared" si="0"/>
        <v>2642.3715284239997</v>
      </c>
      <c r="AT185" s="41">
        <f t="shared" si="0"/>
        <v>61000.418169877994</v>
      </c>
      <c r="AU185" s="41">
        <f t="shared" si="0"/>
        <v>137360.09553477203</v>
      </c>
      <c r="AV185" s="41">
        <f t="shared" si="0"/>
        <v>45671.019299514999</v>
      </c>
      <c r="AW185" s="41">
        <f t="shared" si="0"/>
        <v>102944.526502903</v>
      </c>
      <c r="AX185" s="41">
        <f t="shared" si="0"/>
        <v>44951.921527119994</v>
      </c>
      <c r="AY185" s="41">
        <f t="shared" si="0"/>
        <v>101313.96748041398</v>
      </c>
      <c r="AZ185" s="41">
        <f t="shared" si="0"/>
        <v>65.022896090000017</v>
      </c>
      <c r="BA185" s="41">
        <f t="shared" si="0"/>
        <v>130.04579219285716</v>
      </c>
      <c r="BB185" s="41">
        <f t="shared" si="0"/>
        <v>127.10880797099999</v>
      </c>
      <c r="BC185" s="41">
        <f t="shared" si="0"/>
        <v>6924.7285735270016</v>
      </c>
      <c r="BD185" s="41">
        <f t="shared" si="0"/>
        <v>15640.299995820997</v>
      </c>
      <c r="BE185" s="41">
        <f t="shared" si="0"/>
        <v>10.76585045857143</v>
      </c>
      <c r="BF185" s="41">
        <f t="shared" si="0"/>
        <v>21.531700938571436</v>
      </c>
      <c r="BG185" s="41">
        <f t="shared" si="0"/>
        <v>123.30984484299998</v>
      </c>
      <c r="BH185" s="41">
        <f t="shared" si="0"/>
        <v>878.45064038199996</v>
      </c>
      <c r="BI185" s="41">
        <f t="shared" si="0"/>
        <v>13.860000000000005</v>
      </c>
      <c r="BJ185" s="41">
        <f t="shared" si="0"/>
        <v>19.48</v>
      </c>
      <c r="BK185" s="41">
        <f t="shared" si="0"/>
        <v>28.410000000000007</v>
      </c>
      <c r="BL185" s="41">
        <f t="shared" si="0"/>
        <v>35.489999999999966</v>
      </c>
    </row>
    <row r="186" spans="1:64" s="37" customFormat="1" x14ac:dyDescent="0.2">
      <c r="A186" s="7"/>
      <c r="B186" s="36">
        <v>2</v>
      </c>
      <c r="C186" s="34" t="s">
        <v>131</v>
      </c>
      <c r="D186" s="41">
        <f>IF(D28="－","－",MAX(D28:D35))</f>
        <v>5.6604714749999996</v>
      </c>
      <c r="E186" s="41">
        <f>IF(E28="－","－",SUM(E28:E35))</f>
        <v>627</v>
      </c>
      <c r="F186" s="41">
        <f t="shared" ref="F186:BL186" si="1">IF(F28="－","－",SUM(F28:F35))</f>
        <v>2</v>
      </c>
      <c r="G186" s="41">
        <f t="shared" si="1"/>
        <v>41</v>
      </c>
      <c r="H186" s="41">
        <f t="shared" si="1"/>
        <v>584</v>
      </c>
      <c r="I186" s="41">
        <f t="shared" si="1"/>
        <v>2.6139700569865205</v>
      </c>
      <c r="J186" s="41">
        <f t="shared" si="1"/>
        <v>215.11353526438074</v>
      </c>
      <c r="K186" s="41">
        <f t="shared" si="1"/>
        <v>2.1948050570050519</v>
      </c>
      <c r="L186" s="41">
        <f t="shared" si="1"/>
        <v>0.41916499998146861</v>
      </c>
      <c r="M186" s="41">
        <f t="shared" si="1"/>
        <v>120.75624832118808</v>
      </c>
      <c r="N186" s="41">
        <f t="shared" si="1"/>
        <v>96.971257000179179</v>
      </c>
      <c r="O186" s="41">
        <f t="shared" si="1"/>
        <v>3.0774787850000003</v>
      </c>
      <c r="P186" s="41">
        <f t="shared" si="1"/>
        <v>5.4079874629999996</v>
      </c>
      <c r="Q186" s="41">
        <f t="shared" si="1"/>
        <v>2.8182252560000003</v>
      </c>
      <c r="R186" s="41">
        <f t="shared" si="1"/>
        <v>0.25925352900000004</v>
      </c>
      <c r="S186" s="41">
        <f t="shared" si="1"/>
        <v>5.0698306830000002</v>
      </c>
      <c r="T186" s="41">
        <f t="shared" si="1"/>
        <v>0.33815678000000005</v>
      </c>
      <c r="U186" s="41">
        <f t="shared" si="1"/>
        <v>0.61510000000000009</v>
      </c>
      <c r="V186" s="41">
        <f t="shared" si="1"/>
        <v>1.4722</v>
      </c>
      <c r="W186" s="41">
        <f t="shared" si="1"/>
        <v>6.3065488419865208</v>
      </c>
      <c r="X186" s="41">
        <f t="shared" si="1"/>
        <v>221.99372272738074</v>
      </c>
      <c r="Y186" s="41">
        <f t="shared" si="1"/>
        <v>228.30027156936728</v>
      </c>
      <c r="Z186" s="41">
        <f t="shared" si="1"/>
        <v>0.90317402621567977</v>
      </c>
      <c r="AA186" s="41">
        <f t="shared" si="1"/>
        <v>0.19932254825767975</v>
      </c>
      <c r="AB186" s="41">
        <f t="shared" si="1"/>
        <v>0.19932254847099998</v>
      </c>
      <c r="AC186" s="41">
        <f t="shared" si="1"/>
        <v>3.911918982176648E-2</v>
      </c>
      <c r="AD186" s="41">
        <f t="shared" si="1"/>
        <v>4.2408936330965057</v>
      </c>
      <c r="AE186" s="41">
        <f t="shared" si="1"/>
        <v>38.168042697868472</v>
      </c>
      <c r="AF186" s="41">
        <f t="shared" si="1"/>
        <v>42.408936330965012</v>
      </c>
      <c r="AG186" s="41">
        <f t="shared" si="1"/>
        <v>6.6123266344699061E-2</v>
      </c>
      <c r="AH186" s="41">
        <f t="shared" si="1"/>
        <v>0.11248555654040761</v>
      </c>
      <c r="AI186" s="41">
        <f t="shared" si="1"/>
        <v>0.36025779594698115</v>
      </c>
      <c r="AJ186" s="41">
        <f t="shared" si="1"/>
        <v>1.1455170123998862E-2</v>
      </c>
      <c r="AK186" s="41">
        <f t="shared" si="1"/>
        <v>1.3842914167088211E-2</v>
      </c>
      <c r="AL186" s="41">
        <f t="shared" si="1"/>
        <v>3.4622254858322828E-2</v>
      </c>
      <c r="AM186" s="41">
        <f t="shared" si="1"/>
        <v>0.11669762629046443</v>
      </c>
      <c r="AN186" s="41">
        <f t="shared" si="1"/>
        <v>4.3672221038040018</v>
      </c>
      <c r="AO186" s="41">
        <f t="shared" si="1"/>
        <v>38.562922748673778</v>
      </c>
      <c r="AP186" s="41">
        <f t="shared" si="1"/>
        <v>3454.3754885449998</v>
      </c>
      <c r="AQ186" s="41">
        <f t="shared" si="1"/>
        <v>1860.0483399830002</v>
      </c>
      <c r="AR186" s="41">
        <f t="shared" si="1"/>
        <v>5314.4238285279998</v>
      </c>
      <c r="AS186" s="41">
        <f t="shared" si="1"/>
        <v>74.014859246000015</v>
      </c>
      <c r="AT186" s="41">
        <f t="shared" si="1"/>
        <v>10018.537033307999</v>
      </c>
      <c r="AU186" s="41">
        <f t="shared" si="1"/>
        <v>22808.713871984004</v>
      </c>
      <c r="AV186" s="41">
        <f t="shared" si="1"/>
        <v>8517.1624525420011</v>
      </c>
      <c r="AW186" s="41">
        <f t="shared" si="1"/>
        <v>18976.489981192</v>
      </c>
      <c r="AX186" s="41">
        <f t="shared" si="1"/>
        <v>7910.1646258470009</v>
      </c>
      <c r="AY186" s="41">
        <f t="shared" si="1"/>
        <v>17637.712964838</v>
      </c>
      <c r="AZ186" s="41">
        <f t="shared" si="1"/>
        <v>0.21068323285714288</v>
      </c>
      <c r="BA186" s="41">
        <f t="shared" si="1"/>
        <v>0.42136646857142862</v>
      </c>
      <c r="BB186" s="41">
        <f t="shared" si="1"/>
        <v>64.538259461999999</v>
      </c>
      <c r="BC186" s="41">
        <f t="shared" si="1"/>
        <v>8380.4702990360001</v>
      </c>
      <c r="BD186" s="41">
        <f t="shared" si="1"/>
        <v>18355.307656306999</v>
      </c>
      <c r="BE186" s="41">
        <f t="shared" si="1"/>
        <v>0.57052916285714284</v>
      </c>
      <c r="BF186" s="41">
        <f t="shared" si="1"/>
        <v>1.1410583300000001</v>
      </c>
      <c r="BG186" s="41">
        <f t="shared" si="1"/>
        <v>78.943054107000009</v>
      </c>
      <c r="BH186" s="41">
        <f t="shared" si="1"/>
        <v>725.78896591799992</v>
      </c>
      <c r="BI186" s="41">
        <f t="shared" si="1"/>
        <v>0.03</v>
      </c>
      <c r="BJ186" s="41">
        <f t="shared" si="1"/>
        <v>0.03</v>
      </c>
      <c r="BK186" s="41">
        <f t="shared" si="1"/>
        <v>0.15</v>
      </c>
      <c r="BL186" s="41">
        <f t="shared" si="1"/>
        <v>0.15</v>
      </c>
    </row>
    <row r="187" spans="1:64" s="37" customFormat="1" x14ac:dyDescent="0.2">
      <c r="A187" s="7"/>
      <c r="B187" s="36">
        <v>3</v>
      </c>
      <c r="C187" s="34" t="s">
        <v>140</v>
      </c>
      <c r="D187" s="41">
        <f>IF(D36="－","－",MAX(D36:D55))</f>
        <v>5.1744783610000002</v>
      </c>
      <c r="E187" s="41">
        <f>IF(E36="－","－",SUM(E36:E55))</f>
        <v>776</v>
      </c>
      <c r="F187" s="41">
        <f t="shared" ref="F187:BL187" si="2">IF(F36="－","－",SUM(F36:F55))</f>
        <v>2</v>
      </c>
      <c r="G187" s="41">
        <f t="shared" si="2"/>
        <v>27</v>
      </c>
      <c r="H187" s="41">
        <f t="shared" si="2"/>
        <v>747</v>
      </c>
      <c r="I187" s="41">
        <f t="shared" si="2"/>
        <v>7.2858823710682141E-5</v>
      </c>
      <c r="J187" s="41">
        <f t="shared" si="2"/>
        <v>4.8057061899206686E-2</v>
      </c>
      <c r="K187" s="41">
        <f t="shared" si="2"/>
        <v>7.2858823710682141E-5</v>
      </c>
      <c r="L187" s="41">
        <f t="shared" si="2"/>
        <v>0</v>
      </c>
      <c r="M187" s="41">
        <f t="shared" si="2"/>
        <v>1.945992072291897E-2</v>
      </c>
      <c r="N187" s="41">
        <f t="shared" si="2"/>
        <v>2.8669999999998405E-2</v>
      </c>
      <c r="O187" s="41">
        <f t="shared" si="2"/>
        <v>8.4027609000000003E-2</v>
      </c>
      <c r="P187" s="41">
        <f t="shared" si="2"/>
        <v>0.12963361999999998</v>
      </c>
      <c r="Q187" s="41">
        <f t="shared" si="2"/>
        <v>7.0011875000000001E-2</v>
      </c>
      <c r="R187" s="41">
        <f t="shared" si="2"/>
        <v>1.4015733999999998E-2</v>
      </c>
      <c r="S187" s="41">
        <f t="shared" si="2"/>
        <v>0.111352227</v>
      </c>
      <c r="T187" s="41">
        <f t="shared" si="2"/>
        <v>1.8281393E-2</v>
      </c>
      <c r="U187" s="41">
        <f t="shared" si="2"/>
        <v>1.4886999999999992</v>
      </c>
      <c r="V187" s="41">
        <f t="shared" si="2"/>
        <v>3.5421999999999993</v>
      </c>
      <c r="W187" s="41">
        <f t="shared" si="2"/>
        <v>1.5728004678237102</v>
      </c>
      <c r="X187" s="41">
        <f t="shared" si="2"/>
        <v>3.7198906818992064</v>
      </c>
      <c r="Y187" s="41">
        <f t="shared" si="2"/>
        <v>5.2926911497229181</v>
      </c>
      <c r="Z187" s="41">
        <f t="shared" si="2"/>
        <v>7.802371754922816E-5</v>
      </c>
      <c r="AA187" s="41">
        <f t="shared" si="2"/>
        <v>1.6697075555534824E-5</v>
      </c>
      <c r="AB187" s="41">
        <f t="shared" si="2"/>
        <v>1.66971E-5</v>
      </c>
      <c r="AC187" s="41">
        <f t="shared" si="2"/>
        <v>3.5957828679637781E-7</v>
      </c>
      <c r="AD187" s="41">
        <f t="shared" si="2"/>
        <v>2.8556620934190818E-4</v>
      </c>
      <c r="AE187" s="41">
        <f t="shared" si="2"/>
        <v>2.5700958840771736E-3</v>
      </c>
      <c r="AF187" s="41">
        <f t="shared" si="2"/>
        <v>2.8556620934190816E-3</v>
      </c>
      <c r="AG187" s="41">
        <f t="shared" si="2"/>
        <v>0.15395547048754335</v>
      </c>
      <c r="AH187" s="41">
        <f t="shared" si="2"/>
        <v>0.26190126013972892</v>
      </c>
      <c r="AI187" s="41">
        <f t="shared" si="2"/>
        <v>0.83879187369075359</v>
      </c>
      <c r="AJ187" s="41">
        <f t="shared" si="2"/>
        <v>9.5716546014820873E-7</v>
      </c>
      <c r="AK187" s="41">
        <f t="shared" si="2"/>
        <v>1.1566794003989245E-6</v>
      </c>
      <c r="AL187" s="41">
        <f t="shared" si="2"/>
        <v>2.8929493101384486E-6</v>
      </c>
      <c r="AM187" s="41">
        <f t="shared" si="2"/>
        <v>0.1539567872312903</v>
      </c>
      <c r="AN187" s="41">
        <f t="shared" si="2"/>
        <v>0.26218798302847124</v>
      </c>
      <c r="AO187" s="41">
        <f t="shared" si="2"/>
        <v>0.84136486252414089</v>
      </c>
      <c r="AP187" s="41">
        <f t="shared" si="2"/>
        <v>5.3866044090000011</v>
      </c>
      <c r="AQ187" s="41">
        <f t="shared" si="2"/>
        <v>2.9004792930000001</v>
      </c>
      <c r="AR187" s="41">
        <f t="shared" si="2"/>
        <v>8.2870837020000003</v>
      </c>
      <c r="AS187" s="41">
        <f t="shared" si="2"/>
        <v>4.6424070000000003E-3</v>
      </c>
      <c r="AT187" s="41">
        <f t="shared" si="2"/>
        <v>2.4791590000000002E-2</v>
      </c>
      <c r="AU187" s="41">
        <f t="shared" si="2"/>
        <v>5.5768768999999996E-2</v>
      </c>
      <c r="AV187" s="41">
        <f t="shared" si="2"/>
        <v>0.18297147599999999</v>
      </c>
      <c r="AW187" s="41">
        <f t="shared" si="2"/>
        <v>0.41228745300000003</v>
      </c>
      <c r="AX187" s="41">
        <f t="shared" si="2"/>
        <v>0.16119372900000001</v>
      </c>
      <c r="AY187" s="41">
        <f t="shared" si="2"/>
        <v>0.36320233499999999</v>
      </c>
      <c r="AZ187" s="41">
        <f t="shared" si="2"/>
        <v>1.3504285714285714E-4</v>
      </c>
      <c r="BA187" s="41">
        <f t="shared" si="2"/>
        <v>2.7009000000000001E-4</v>
      </c>
      <c r="BB187" s="41">
        <f t="shared" si="2"/>
        <v>3.0771531329999999</v>
      </c>
      <c r="BC187" s="41">
        <f t="shared" si="2"/>
        <v>225.10498367699998</v>
      </c>
      <c r="BD187" s="41">
        <f t="shared" si="2"/>
        <v>499.116697843</v>
      </c>
      <c r="BE187" s="41">
        <f t="shared" si="2"/>
        <v>0.3368531014285715</v>
      </c>
      <c r="BF187" s="41">
        <f t="shared" si="2"/>
        <v>0.67370620857142871</v>
      </c>
      <c r="BG187" s="41">
        <f t="shared" si="2"/>
        <v>4.8656267470000003</v>
      </c>
      <c r="BH187" s="41">
        <f t="shared" si="2"/>
        <v>37.072797707999996</v>
      </c>
      <c r="BI187" s="41">
        <f t="shared" si="2"/>
        <v>0</v>
      </c>
      <c r="BJ187" s="41">
        <f t="shared" si="2"/>
        <v>0</v>
      </c>
      <c r="BK187" s="41">
        <f t="shared" si="2"/>
        <v>0</v>
      </c>
      <c r="BL187" s="41">
        <f t="shared" si="2"/>
        <v>0</v>
      </c>
    </row>
    <row r="188" spans="1:64" s="37" customFormat="1" x14ac:dyDescent="0.2">
      <c r="A188" s="7"/>
      <c r="B188" s="36">
        <v>4</v>
      </c>
      <c r="C188" s="34" t="s">
        <v>161</v>
      </c>
      <c r="D188" s="41">
        <f>IF(D56="－","－",MAX(D56:D66))</f>
        <v>5.0798414510000001</v>
      </c>
      <c r="E188" s="41">
        <f>IF(E56="－","－",SUM(E56:E66))</f>
        <v>590</v>
      </c>
      <c r="F188" s="41">
        <f t="shared" ref="F188:BL188" si="3">IF(F56="－","－",SUM(F56:F66))</f>
        <v>0</v>
      </c>
      <c r="G188" s="41">
        <f t="shared" si="3"/>
        <v>11</v>
      </c>
      <c r="H188" s="41">
        <f t="shared" si="3"/>
        <v>579</v>
      </c>
      <c r="I188" s="41">
        <f t="shared" si="3"/>
        <v>1.5156201306635808E-4</v>
      </c>
      <c r="J188" s="41">
        <f t="shared" si="3"/>
        <v>1.350402910745335</v>
      </c>
      <c r="K188" s="41">
        <f t="shared" si="3"/>
        <v>1.5156201306635808E-4</v>
      </c>
      <c r="L188" s="41">
        <f t="shared" si="3"/>
        <v>0</v>
      </c>
      <c r="M188" s="41">
        <f t="shared" si="3"/>
        <v>3.7209472758443357E-2</v>
      </c>
      <c r="N188" s="41">
        <f t="shared" si="3"/>
        <v>1.3133449999999578</v>
      </c>
      <c r="O188" s="41">
        <f t="shared" si="3"/>
        <v>0.17010692599999999</v>
      </c>
      <c r="P188" s="41">
        <f t="shared" si="3"/>
        <v>0.306559955</v>
      </c>
      <c r="Q188" s="41">
        <f t="shared" si="3"/>
        <v>0.158543076</v>
      </c>
      <c r="R188" s="41">
        <f t="shared" si="3"/>
        <v>1.1563850000000001E-2</v>
      </c>
      <c r="S188" s="41">
        <f t="shared" si="3"/>
        <v>0.29147667199999999</v>
      </c>
      <c r="T188" s="41">
        <f t="shared" si="3"/>
        <v>1.5083282999999999E-2</v>
      </c>
      <c r="U188" s="41">
        <f t="shared" si="3"/>
        <v>0.17760000000000004</v>
      </c>
      <c r="V188" s="41">
        <f t="shared" si="3"/>
        <v>0.42119999999999996</v>
      </c>
      <c r="W188" s="41">
        <f t="shared" si="3"/>
        <v>0.34785848801306635</v>
      </c>
      <c r="X188" s="41">
        <f t="shared" si="3"/>
        <v>2.0781628657453353</v>
      </c>
      <c r="Y188" s="41">
        <f t="shared" si="3"/>
        <v>2.4260213537584017</v>
      </c>
      <c r="Z188" s="41">
        <f t="shared" si="3"/>
        <v>3.6953695965904001E-4</v>
      </c>
      <c r="AA188" s="41">
        <f t="shared" si="3"/>
        <v>7.908090936703455E-5</v>
      </c>
      <c r="AB188" s="41">
        <f t="shared" si="3"/>
        <v>7.9080900000000004E-5</v>
      </c>
      <c r="AC188" s="41">
        <f t="shared" si="3"/>
        <v>2.2291767801947687E-6</v>
      </c>
      <c r="AD188" s="41">
        <f t="shared" si="3"/>
        <v>3.4979533692183672E-2</v>
      </c>
      <c r="AE188" s="41">
        <f t="shared" si="3"/>
        <v>0.31481580322965302</v>
      </c>
      <c r="AF188" s="41">
        <f t="shared" si="3"/>
        <v>0.34979533692183667</v>
      </c>
      <c r="AG188" s="41">
        <f t="shared" si="3"/>
        <v>1.8384865683494039E-2</v>
      </c>
      <c r="AH188" s="41">
        <f t="shared" si="3"/>
        <v>3.1275403691461125E-2</v>
      </c>
      <c r="AI188" s="41">
        <f t="shared" si="3"/>
        <v>0.10016581993076062</v>
      </c>
      <c r="AJ188" s="41">
        <f t="shared" si="3"/>
        <v>4.6181717978907324E-6</v>
      </c>
      <c r="AK188" s="41">
        <f t="shared" si="3"/>
        <v>5.5807949707006286E-6</v>
      </c>
      <c r="AL188" s="41">
        <f t="shared" si="3"/>
        <v>1.3958022382817844E-5</v>
      </c>
      <c r="AM188" s="41">
        <f t="shared" si="3"/>
        <v>1.8391713032072127E-2</v>
      </c>
      <c r="AN188" s="41">
        <f t="shared" si="3"/>
        <v>6.6260518178615502E-2</v>
      </c>
      <c r="AO188" s="41">
        <f t="shared" si="3"/>
        <v>0.41499558118279645</v>
      </c>
      <c r="AP188" s="41">
        <f t="shared" si="3"/>
        <v>2.7288408769999997</v>
      </c>
      <c r="AQ188" s="41">
        <f t="shared" si="3"/>
        <v>1.4693758559999999</v>
      </c>
      <c r="AR188" s="41">
        <f t="shared" si="3"/>
        <v>4.1982167330000006</v>
      </c>
      <c r="AS188" s="41">
        <f t="shared" si="3"/>
        <v>2.9957919000000003E-2</v>
      </c>
      <c r="AT188" s="41">
        <f t="shared" si="3"/>
        <v>0.20463356906560815</v>
      </c>
      <c r="AU188" s="41">
        <f t="shared" si="3"/>
        <v>0.45470903215821973</v>
      </c>
      <c r="AV188" s="41">
        <f t="shared" si="3"/>
        <v>1.1331603960000001</v>
      </c>
      <c r="AW188" s="41">
        <f t="shared" si="3"/>
        <v>2.5179564619999995</v>
      </c>
      <c r="AX188" s="41">
        <f t="shared" si="3"/>
        <v>1.0035319</v>
      </c>
      <c r="AY188" s="41">
        <f t="shared" si="3"/>
        <v>2.2299134279999997</v>
      </c>
      <c r="AZ188" s="41">
        <f t="shared" si="3"/>
        <v>7.8726322782385805E-4</v>
      </c>
      <c r="BA188" s="41">
        <f t="shared" si="3"/>
        <v>1.574527884219145E-3</v>
      </c>
      <c r="BB188" s="41">
        <f t="shared" si="3"/>
        <v>18.900140928999999</v>
      </c>
      <c r="BC188" s="41">
        <f t="shared" si="3"/>
        <v>1023.4756541530001</v>
      </c>
      <c r="BD188" s="41">
        <f t="shared" si="3"/>
        <v>2277.6915204170004</v>
      </c>
      <c r="BE188" s="41">
        <f t="shared" si="3"/>
        <v>0.85398632714285738</v>
      </c>
      <c r="BF188" s="41">
        <f t="shared" si="3"/>
        <v>1.7079726657142857</v>
      </c>
      <c r="BG188" s="41">
        <f t="shared" si="3"/>
        <v>30.188645678000007</v>
      </c>
      <c r="BH188" s="41">
        <f t="shared" si="3"/>
        <v>178.466701177</v>
      </c>
      <c r="BI188" s="41">
        <f t="shared" si="3"/>
        <v>0</v>
      </c>
      <c r="BJ188" s="41">
        <f t="shared" si="3"/>
        <v>0</v>
      </c>
      <c r="BK188" s="41">
        <f t="shared" si="3"/>
        <v>0</v>
      </c>
      <c r="BL188" s="41">
        <f t="shared" si="3"/>
        <v>0</v>
      </c>
    </row>
    <row r="189" spans="1:64" s="37" customFormat="1" x14ac:dyDescent="0.2">
      <c r="A189" s="7"/>
      <c r="B189" s="36">
        <v>5</v>
      </c>
      <c r="C189" s="34" t="s">
        <v>173</v>
      </c>
      <c r="D189" s="41">
        <f>IF(D67="－","－",MAX(D67:D73))</f>
        <v>4.9530287370000003</v>
      </c>
      <c r="E189" s="41">
        <f>IF(E67="－","－",SUM(E67:E73))</f>
        <v>302</v>
      </c>
      <c r="F189" s="41">
        <f t="shared" ref="F189:BL189" si="4">IF(F67="－","－",SUM(F67:F73))</f>
        <v>0</v>
      </c>
      <c r="G189" s="41">
        <f t="shared" si="4"/>
        <v>3</v>
      </c>
      <c r="H189" s="41">
        <f t="shared" si="4"/>
        <v>299</v>
      </c>
      <c r="I189" s="41">
        <f t="shared" si="4"/>
        <v>0</v>
      </c>
      <c r="J189" s="41">
        <f t="shared" si="4"/>
        <v>0</v>
      </c>
      <c r="K189" s="41">
        <f t="shared" si="4"/>
        <v>0</v>
      </c>
      <c r="L189" s="41">
        <f t="shared" si="4"/>
        <v>0</v>
      </c>
      <c r="M189" s="41">
        <f t="shared" si="4"/>
        <v>0</v>
      </c>
      <c r="N189" s="41">
        <f t="shared" si="4"/>
        <v>0</v>
      </c>
      <c r="O189" s="41">
        <f t="shared" si="4"/>
        <v>6.7800129999999997E-3</v>
      </c>
      <c r="P189" s="41">
        <f t="shared" si="4"/>
        <v>1.1851308E-2</v>
      </c>
      <c r="Q189" s="41">
        <f t="shared" si="4"/>
        <v>5.9451790000000001E-3</v>
      </c>
      <c r="R189" s="41">
        <f t="shared" si="4"/>
        <v>8.3483400000000001E-4</v>
      </c>
      <c r="S189" s="41">
        <f t="shared" si="4"/>
        <v>1.0762392000000001E-2</v>
      </c>
      <c r="T189" s="41">
        <f t="shared" si="4"/>
        <v>1.0889159999999999E-3</v>
      </c>
      <c r="U189" s="41">
        <f t="shared" si="4"/>
        <v>1.2E-2</v>
      </c>
      <c r="V189" s="41">
        <f t="shared" si="4"/>
        <v>2.8799999999999999E-2</v>
      </c>
      <c r="W189" s="41">
        <f t="shared" si="4"/>
        <v>1.8780013000000002E-2</v>
      </c>
      <c r="X189" s="41">
        <f t="shared" si="4"/>
        <v>4.0651307999999997E-2</v>
      </c>
      <c r="Y189" s="41">
        <f t="shared" si="4"/>
        <v>5.9431321000000002E-2</v>
      </c>
      <c r="Z189" s="41">
        <f t="shared" si="4"/>
        <v>0</v>
      </c>
      <c r="AA189" s="41">
        <f t="shared" si="4"/>
        <v>0</v>
      </c>
      <c r="AB189" s="41">
        <f t="shared" si="4"/>
        <v>0</v>
      </c>
      <c r="AC189" s="41">
        <f t="shared" si="4"/>
        <v>0</v>
      </c>
      <c r="AD189" s="41">
        <f t="shared" si="4"/>
        <v>0</v>
      </c>
      <c r="AE189" s="41">
        <f t="shared" si="4"/>
        <v>0</v>
      </c>
      <c r="AF189" s="41">
        <f t="shared" si="4"/>
        <v>0</v>
      </c>
      <c r="AG189" s="41">
        <f t="shared" si="4"/>
        <v>1.2219597166877618E-3</v>
      </c>
      <c r="AH189" s="41">
        <f t="shared" si="4"/>
        <v>2.0787360697676867E-3</v>
      </c>
      <c r="AI189" s="41">
        <f t="shared" si="4"/>
        <v>6.6575736288505645E-3</v>
      </c>
      <c r="AJ189" s="41">
        <f t="shared" si="4"/>
        <v>0</v>
      </c>
      <c r="AK189" s="41">
        <f t="shared" si="4"/>
        <v>0</v>
      </c>
      <c r="AL189" s="41">
        <f t="shared" si="4"/>
        <v>0</v>
      </c>
      <c r="AM189" s="41">
        <f t="shared" si="4"/>
        <v>1.2219597166877618E-3</v>
      </c>
      <c r="AN189" s="41">
        <f t="shared" si="4"/>
        <v>2.0787360697676867E-3</v>
      </c>
      <c r="AO189" s="41">
        <f t="shared" si="4"/>
        <v>6.6575736288505645E-3</v>
      </c>
      <c r="AP189" s="41">
        <f t="shared" si="4"/>
        <v>5.2987123999999997E-2</v>
      </c>
      <c r="AQ189" s="41">
        <f t="shared" si="4"/>
        <v>2.8531528E-2</v>
      </c>
      <c r="AR189" s="41">
        <f t="shared" si="4"/>
        <v>8.1518651999999997E-2</v>
      </c>
      <c r="AS189" s="41">
        <f t="shared" si="4"/>
        <v>0</v>
      </c>
      <c r="AT189" s="41">
        <f t="shared" si="4"/>
        <v>0</v>
      </c>
      <c r="AU189" s="41">
        <f t="shared" si="4"/>
        <v>0</v>
      </c>
      <c r="AV189" s="41">
        <f t="shared" si="4"/>
        <v>0</v>
      </c>
      <c r="AW189" s="41">
        <f t="shared" si="4"/>
        <v>0</v>
      </c>
      <c r="AX189" s="41">
        <f t="shared" si="4"/>
        <v>0</v>
      </c>
      <c r="AY189" s="41">
        <f t="shared" si="4"/>
        <v>0</v>
      </c>
      <c r="AZ189" s="41">
        <f t="shared" si="4"/>
        <v>0</v>
      </c>
      <c r="BA189" s="41">
        <f t="shared" si="4"/>
        <v>0</v>
      </c>
      <c r="BB189" s="41">
        <f t="shared" si="4"/>
        <v>0.72220182600000005</v>
      </c>
      <c r="BC189" s="41">
        <f t="shared" si="4"/>
        <v>39.102494782000001</v>
      </c>
      <c r="BD189" s="41">
        <f t="shared" si="4"/>
        <v>87.007071229999994</v>
      </c>
      <c r="BE189" s="41">
        <f t="shared" si="4"/>
        <v>0.26230090428571429</v>
      </c>
      <c r="BF189" s="41">
        <f t="shared" si="4"/>
        <v>0.52460181000000006</v>
      </c>
      <c r="BG189" s="41">
        <f t="shared" si="4"/>
        <v>1.2317603150000001</v>
      </c>
      <c r="BH189" s="41">
        <f t="shared" si="4"/>
        <v>5.957381089000001</v>
      </c>
      <c r="BI189" s="41">
        <f t="shared" si="4"/>
        <v>0</v>
      </c>
      <c r="BJ189" s="41">
        <f t="shared" si="4"/>
        <v>0</v>
      </c>
      <c r="BK189" s="41">
        <f t="shared" si="4"/>
        <v>0</v>
      </c>
      <c r="BL189" s="41">
        <f t="shared" si="4"/>
        <v>0</v>
      </c>
    </row>
    <row r="190" spans="1:64" s="37" customFormat="1" x14ac:dyDescent="0.2">
      <c r="A190" s="7"/>
      <c r="B190" s="36">
        <v>6</v>
      </c>
      <c r="C190" s="34" t="s">
        <v>181</v>
      </c>
      <c r="D190" s="41" t="str">
        <f>IF(D74="－","－",MAX(D74:D84))</f>
        <v>－</v>
      </c>
      <c r="E190" s="41" t="str">
        <f>IF(E74="－","－",SUM(E74:E84))</f>
        <v>－</v>
      </c>
      <c r="F190" s="41" t="str">
        <f t="shared" ref="F190:BL190" si="5">IF(F74="－","－",SUM(F74:F84))</f>
        <v>－</v>
      </c>
      <c r="G190" s="41" t="str">
        <f t="shared" si="5"/>
        <v>－</v>
      </c>
      <c r="H190" s="41" t="str">
        <f t="shared" si="5"/>
        <v>－</v>
      </c>
      <c r="I190" s="41" t="str">
        <f t="shared" si="5"/>
        <v>－</v>
      </c>
      <c r="J190" s="41" t="str">
        <f t="shared" si="5"/>
        <v>－</v>
      </c>
      <c r="K190" s="41" t="str">
        <f t="shared" si="5"/>
        <v>－</v>
      </c>
      <c r="L190" s="41" t="str">
        <f t="shared" si="5"/>
        <v>－</v>
      </c>
      <c r="M190" s="41" t="str">
        <f t="shared" si="5"/>
        <v>－</v>
      </c>
      <c r="N190" s="41" t="str">
        <f t="shared" si="5"/>
        <v>－</v>
      </c>
      <c r="O190" s="41" t="str">
        <f t="shared" si="5"/>
        <v>－</v>
      </c>
      <c r="P190" s="41" t="str">
        <f t="shared" si="5"/>
        <v>－</v>
      </c>
      <c r="Q190" s="41" t="str">
        <f t="shared" si="5"/>
        <v>－</v>
      </c>
      <c r="R190" s="41" t="str">
        <f t="shared" si="5"/>
        <v>－</v>
      </c>
      <c r="S190" s="41" t="str">
        <f t="shared" si="5"/>
        <v>－</v>
      </c>
      <c r="T190" s="41" t="str">
        <f t="shared" si="5"/>
        <v>－</v>
      </c>
      <c r="U190" s="41" t="str">
        <f t="shared" si="5"/>
        <v>－</v>
      </c>
      <c r="V190" s="41" t="str">
        <f t="shared" si="5"/>
        <v>－</v>
      </c>
      <c r="W190" s="41" t="str">
        <f t="shared" si="5"/>
        <v>－</v>
      </c>
      <c r="X190" s="41" t="str">
        <f t="shared" si="5"/>
        <v>－</v>
      </c>
      <c r="Y190" s="41" t="str">
        <f t="shared" si="5"/>
        <v>－</v>
      </c>
      <c r="Z190" s="41" t="str">
        <f t="shared" si="5"/>
        <v>－</v>
      </c>
      <c r="AA190" s="41" t="str">
        <f t="shared" si="5"/>
        <v>－</v>
      </c>
      <c r="AB190" s="41" t="str">
        <f t="shared" si="5"/>
        <v>－</v>
      </c>
      <c r="AC190" s="41" t="str">
        <f t="shared" si="5"/>
        <v>－</v>
      </c>
      <c r="AD190" s="41" t="str">
        <f t="shared" si="5"/>
        <v>－</v>
      </c>
      <c r="AE190" s="41" t="str">
        <f t="shared" si="5"/>
        <v>－</v>
      </c>
      <c r="AF190" s="41" t="str">
        <f t="shared" si="5"/>
        <v>－</v>
      </c>
      <c r="AG190" s="41" t="str">
        <f t="shared" si="5"/>
        <v>－</v>
      </c>
      <c r="AH190" s="41" t="str">
        <f t="shared" si="5"/>
        <v>－</v>
      </c>
      <c r="AI190" s="41" t="str">
        <f t="shared" si="5"/>
        <v>－</v>
      </c>
      <c r="AJ190" s="41" t="str">
        <f t="shared" si="5"/>
        <v>－</v>
      </c>
      <c r="AK190" s="41" t="str">
        <f t="shared" si="5"/>
        <v>－</v>
      </c>
      <c r="AL190" s="41" t="str">
        <f t="shared" si="5"/>
        <v>－</v>
      </c>
      <c r="AM190" s="41" t="str">
        <f t="shared" si="5"/>
        <v>－</v>
      </c>
      <c r="AN190" s="41" t="str">
        <f t="shared" si="5"/>
        <v>－</v>
      </c>
      <c r="AO190" s="41" t="str">
        <f t="shared" si="5"/>
        <v>－</v>
      </c>
      <c r="AP190" s="41" t="str">
        <f t="shared" si="5"/>
        <v>－</v>
      </c>
      <c r="AQ190" s="41" t="str">
        <f t="shared" si="5"/>
        <v>－</v>
      </c>
      <c r="AR190" s="41" t="str">
        <f t="shared" si="5"/>
        <v>－</v>
      </c>
      <c r="AS190" s="41" t="str">
        <f t="shared" si="5"/>
        <v>－</v>
      </c>
      <c r="AT190" s="41" t="str">
        <f t="shared" si="5"/>
        <v>－</v>
      </c>
      <c r="AU190" s="41" t="str">
        <f t="shared" si="5"/>
        <v>－</v>
      </c>
      <c r="AV190" s="41" t="str">
        <f t="shared" si="5"/>
        <v>－</v>
      </c>
      <c r="AW190" s="41" t="str">
        <f t="shared" si="5"/>
        <v>－</v>
      </c>
      <c r="AX190" s="41" t="str">
        <f t="shared" si="5"/>
        <v>－</v>
      </c>
      <c r="AY190" s="41" t="str">
        <f t="shared" si="5"/>
        <v>－</v>
      </c>
      <c r="AZ190" s="41" t="str">
        <f t="shared" si="5"/>
        <v>－</v>
      </c>
      <c r="BA190" s="41" t="str">
        <f t="shared" si="5"/>
        <v>－</v>
      </c>
      <c r="BB190" s="41" t="str">
        <f t="shared" si="5"/>
        <v>－</v>
      </c>
      <c r="BC190" s="41" t="str">
        <f t="shared" si="5"/>
        <v>－</v>
      </c>
      <c r="BD190" s="41" t="str">
        <f t="shared" si="5"/>
        <v>－</v>
      </c>
      <c r="BE190" s="41" t="str">
        <f t="shared" si="5"/>
        <v>－</v>
      </c>
      <c r="BF190" s="41" t="str">
        <f t="shared" si="5"/>
        <v>－</v>
      </c>
      <c r="BG190" s="41" t="str">
        <f t="shared" si="5"/>
        <v>－</v>
      </c>
      <c r="BH190" s="41" t="str">
        <f t="shared" si="5"/>
        <v>－</v>
      </c>
      <c r="BI190" s="41" t="str">
        <f t="shared" si="5"/>
        <v>－</v>
      </c>
      <c r="BJ190" s="41" t="str">
        <f t="shared" si="5"/>
        <v>－</v>
      </c>
      <c r="BK190" s="41" t="str">
        <f t="shared" si="5"/>
        <v>－</v>
      </c>
      <c r="BL190" s="41" t="str">
        <f t="shared" si="5"/>
        <v>－</v>
      </c>
    </row>
    <row r="191" spans="1:64" s="37" customFormat="1" x14ac:dyDescent="0.2">
      <c r="A191" s="7"/>
      <c r="B191" s="36">
        <v>7</v>
      </c>
      <c r="C191" s="34" t="s">
        <v>193</v>
      </c>
      <c r="D191" s="41" t="str">
        <f>IF(D85="－","－",MAX(D85:D91))</f>
        <v>－</v>
      </c>
      <c r="E191" s="41" t="str">
        <f>IF(E85="－","－",SUM(E85:E91))</f>
        <v>－</v>
      </c>
      <c r="F191" s="41" t="str">
        <f t="shared" ref="F191:BL191" si="6">IF(F85="－","－",SUM(F85:F91))</f>
        <v>－</v>
      </c>
      <c r="G191" s="41" t="str">
        <f t="shared" si="6"/>
        <v>－</v>
      </c>
      <c r="H191" s="41" t="str">
        <f t="shared" si="6"/>
        <v>－</v>
      </c>
      <c r="I191" s="41" t="str">
        <f t="shared" si="6"/>
        <v>－</v>
      </c>
      <c r="J191" s="41" t="str">
        <f t="shared" si="6"/>
        <v>－</v>
      </c>
      <c r="K191" s="41" t="str">
        <f t="shared" si="6"/>
        <v>－</v>
      </c>
      <c r="L191" s="41" t="str">
        <f t="shared" si="6"/>
        <v>－</v>
      </c>
      <c r="M191" s="41" t="str">
        <f t="shared" si="6"/>
        <v>－</v>
      </c>
      <c r="N191" s="41" t="str">
        <f t="shared" si="6"/>
        <v>－</v>
      </c>
      <c r="O191" s="41" t="str">
        <f t="shared" si="6"/>
        <v>－</v>
      </c>
      <c r="P191" s="41" t="str">
        <f t="shared" si="6"/>
        <v>－</v>
      </c>
      <c r="Q191" s="41" t="str">
        <f t="shared" si="6"/>
        <v>－</v>
      </c>
      <c r="R191" s="41" t="str">
        <f t="shared" si="6"/>
        <v>－</v>
      </c>
      <c r="S191" s="41" t="str">
        <f t="shared" si="6"/>
        <v>－</v>
      </c>
      <c r="T191" s="41" t="str">
        <f t="shared" si="6"/>
        <v>－</v>
      </c>
      <c r="U191" s="41" t="str">
        <f t="shared" si="6"/>
        <v>－</v>
      </c>
      <c r="V191" s="41" t="str">
        <f t="shared" si="6"/>
        <v>－</v>
      </c>
      <c r="W191" s="41" t="str">
        <f t="shared" si="6"/>
        <v>－</v>
      </c>
      <c r="X191" s="41" t="str">
        <f t="shared" si="6"/>
        <v>－</v>
      </c>
      <c r="Y191" s="41" t="str">
        <f t="shared" si="6"/>
        <v>－</v>
      </c>
      <c r="Z191" s="41" t="str">
        <f t="shared" si="6"/>
        <v>－</v>
      </c>
      <c r="AA191" s="41" t="str">
        <f t="shared" si="6"/>
        <v>－</v>
      </c>
      <c r="AB191" s="41" t="str">
        <f t="shared" si="6"/>
        <v>－</v>
      </c>
      <c r="AC191" s="41" t="str">
        <f t="shared" si="6"/>
        <v>－</v>
      </c>
      <c r="AD191" s="41" t="str">
        <f t="shared" si="6"/>
        <v>－</v>
      </c>
      <c r="AE191" s="41" t="str">
        <f t="shared" si="6"/>
        <v>－</v>
      </c>
      <c r="AF191" s="41" t="str">
        <f t="shared" si="6"/>
        <v>－</v>
      </c>
      <c r="AG191" s="41" t="str">
        <f t="shared" si="6"/>
        <v>－</v>
      </c>
      <c r="AH191" s="41" t="str">
        <f t="shared" si="6"/>
        <v>－</v>
      </c>
      <c r="AI191" s="41" t="str">
        <f t="shared" si="6"/>
        <v>－</v>
      </c>
      <c r="AJ191" s="41" t="str">
        <f t="shared" si="6"/>
        <v>－</v>
      </c>
      <c r="AK191" s="41" t="str">
        <f t="shared" si="6"/>
        <v>－</v>
      </c>
      <c r="AL191" s="41" t="str">
        <f t="shared" si="6"/>
        <v>－</v>
      </c>
      <c r="AM191" s="41" t="str">
        <f t="shared" si="6"/>
        <v>－</v>
      </c>
      <c r="AN191" s="41" t="str">
        <f t="shared" si="6"/>
        <v>－</v>
      </c>
      <c r="AO191" s="41" t="str">
        <f t="shared" si="6"/>
        <v>－</v>
      </c>
      <c r="AP191" s="41" t="str">
        <f t="shared" si="6"/>
        <v>－</v>
      </c>
      <c r="AQ191" s="41" t="str">
        <f t="shared" si="6"/>
        <v>－</v>
      </c>
      <c r="AR191" s="41" t="str">
        <f t="shared" si="6"/>
        <v>－</v>
      </c>
      <c r="AS191" s="41" t="str">
        <f t="shared" si="6"/>
        <v>－</v>
      </c>
      <c r="AT191" s="41" t="str">
        <f t="shared" si="6"/>
        <v>－</v>
      </c>
      <c r="AU191" s="41" t="str">
        <f t="shared" si="6"/>
        <v>－</v>
      </c>
      <c r="AV191" s="41" t="str">
        <f t="shared" si="6"/>
        <v>－</v>
      </c>
      <c r="AW191" s="41" t="str">
        <f t="shared" si="6"/>
        <v>－</v>
      </c>
      <c r="AX191" s="41" t="str">
        <f t="shared" si="6"/>
        <v>－</v>
      </c>
      <c r="AY191" s="41" t="str">
        <f t="shared" si="6"/>
        <v>－</v>
      </c>
      <c r="AZ191" s="41" t="str">
        <f t="shared" si="6"/>
        <v>－</v>
      </c>
      <c r="BA191" s="41" t="str">
        <f t="shared" si="6"/>
        <v>－</v>
      </c>
      <c r="BB191" s="41" t="str">
        <f t="shared" si="6"/>
        <v>－</v>
      </c>
      <c r="BC191" s="41" t="str">
        <f t="shared" si="6"/>
        <v>－</v>
      </c>
      <c r="BD191" s="41" t="str">
        <f t="shared" si="6"/>
        <v>－</v>
      </c>
      <c r="BE191" s="41" t="str">
        <f t="shared" si="6"/>
        <v>－</v>
      </c>
      <c r="BF191" s="41" t="str">
        <f t="shared" si="6"/>
        <v>－</v>
      </c>
      <c r="BG191" s="41" t="str">
        <f t="shared" si="6"/>
        <v>－</v>
      </c>
      <c r="BH191" s="41" t="str">
        <f t="shared" si="6"/>
        <v>－</v>
      </c>
      <c r="BI191" s="41" t="str">
        <f t="shared" si="6"/>
        <v>－</v>
      </c>
      <c r="BJ191" s="41" t="str">
        <f t="shared" si="6"/>
        <v>－</v>
      </c>
      <c r="BK191" s="41" t="str">
        <f t="shared" si="6"/>
        <v>－</v>
      </c>
      <c r="BL191" s="41" t="str">
        <f t="shared" si="6"/>
        <v>－</v>
      </c>
    </row>
    <row r="192" spans="1:64" s="37" customFormat="1" x14ac:dyDescent="0.2">
      <c r="A192" s="7"/>
      <c r="B192" s="36">
        <v>8</v>
      </c>
      <c r="C192" s="34" t="s">
        <v>201</v>
      </c>
      <c r="D192" s="41">
        <f>IF(D92="－","－",MAX(D92:D114))</f>
        <v>6.3831535109999997</v>
      </c>
      <c r="E192" s="41">
        <f>IF(E92="－","－",SUM(E92:E114))</f>
        <v>159</v>
      </c>
      <c r="F192" s="41">
        <f t="shared" ref="F192:BL192" si="7">IF(F92="－","－",SUM(F92:F114))</f>
        <v>41</v>
      </c>
      <c r="G192" s="41">
        <f t="shared" si="7"/>
        <v>42</v>
      </c>
      <c r="H192" s="41">
        <f t="shared" si="7"/>
        <v>76</v>
      </c>
      <c r="I192" s="41">
        <f t="shared" si="7"/>
        <v>46.880895703209141</v>
      </c>
      <c r="J192" s="41">
        <f t="shared" si="7"/>
        <v>845.85788571346552</v>
      </c>
      <c r="K192" s="41">
        <f t="shared" si="7"/>
        <v>24.905518203334257</v>
      </c>
      <c r="L192" s="41">
        <f t="shared" si="7"/>
        <v>21.975377499874885</v>
      </c>
      <c r="M192" s="41">
        <f t="shared" si="7"/>
        <v>623.50109591653745</v>
      </c>
      <c r="N192" s="41">
        <f t="shared" si="7"/>
        <v>269.23768550013705</v>
      </c>
      <c r="O192" s="41">
        <f t="shared" si="7"/>
        <v>4.305613028999999</v>
      </c>
      <c r="P192" s="41">
        <f t="shared" si="7"/>
        <v>7.5132035999999989</v>
      </c>
      <c r="Q192" s="41">
        <f t="shared" si="7"/>
        <v>4.0340949630000003</v>
      </c>
      <c r="R192" s="41">
        <f t="shared" si="7"/>
        <v>0.27151806600000006</v>
      </c>
      <c r="S192" s="41">
        <f t="shared" si="7"/>
        <v>7.159049594999999</v>
      </c>
      <c r="T192" s="41">
        <f t="shared" si="7"/>
        <v>0.35415400499999994</v>
      </c>
      <c r="U192" s="41">
        <f t="shared" si="7"/>
        <v>7.8574000000000002</v>
      </c>
      <c r="V192" s="41">
        <f t="shared" si="7"/>
        <v>18.639699999999994</v>
      </c>
      <c r="W192" s="41">
        <f t="shared" si="7"/>
        <v>59.04390873220914</v>
      </c>
      <c r="X192" s="41">
        <f t="shared" si="7"/>
        <v>872.01078931346547</v>
      </c>
      <c r="Y192" s="41">
        <f t="shared" si="7"/>
        <v>931.05469804567474</v>
      </c>
      <c r="Z192" s="41">
        <f t="shared" si="7"/>
        <v>7.0668257566793224</v>
      </c>
      <c r="AA192" s="41">
        <f t="shared" si="7"/>
        <v>2.9384344560317617</v>
      </c>
      <c r="AB192" s="41">
        <f t="shared" si="7"/>
        <v>34.234436833705125</v>
      </c>
      <c r="AC192" s="41">
        <f t="shared" si="7"/>
        <v>0.36178641171684855</v>
      </c>
      <c r="AD192" s="41">
        <f t="shared" si="7"/>
        <v>12.037536000982042</v>
      </c>
      <c r="AE192" s="41">
        <f t="shared" si="7"/>
        <v>108.33782400883824</v>
      </c>
      <c r="AF192" s="41">
        <f t="shared" si="7"/>
        <v>120.37536000982034</v>
      </c>
      <c r="AG192" s="41">
        <f t="shared" si="7"/>
        <v>0.82214490656315387</v>
      </c>
      <c r="AH192" s="41">
        <f t="shared" si="7"/>
        <v>1.3985913353028361</v>
      </c>
      <c r="AI192" s="41">
        <f t="shared" si="7"/>
        <v>4.4792722495509745</v>
      </c>
      <c r="AJ192" s="41">
        <f t="shared" si="7"/>
        <v>0.7454077882420862</v>
      </c>
      <c r="AK192" s="41">
        <f t="shared" si="7"/>
        <v>0.38705146756954251</v>
      </c>
      <c r="AL192" s="41">
        <f t="shared" si="7"/>
        <v>0.98342617324083881</v>
      </c>
      <c r="AM192" s="41">
        <f t="shared" si="7"/>
        <v>1.9293391065220888</v>
      </c>
      <c r="AN192" s="41">
        <f t="shared" si="7"/>
        <v>13.823178803854422</v>
      </c>
      <c r="AO192" s="41">
        <f t="shared" si="7"/>
        <v>113.80052243163009</v>
      </c>
      <c r="AP192" s="41">
        <f t="shared" si="7"/>
        <v>12351.527815004001</v>
      </c>
      <c r="AQ192" s="41">
        <f t="shared" si="7"/>
        <v>6650.8226696130005</v>
      </c>
      <c r="AR192" s="41">
        <f t="shared" si="7"/>
        <v>19002.350484616996</v>
      </c>
      <c r="AS192" s="41">
        <f t="shared" si="7"/>
        <v>338.08349576100005</v>
      </c>
      <c r="AT192" s="41">
        <f t="shared" si="7"/>
        <v>55544.964550834993</v>
      </c>
      <c r="AU192" s="41">
        <f t="shared" si="7"/>
        <v>124822.42419762298</v>
      </c>
      <c r="AV192" s="41">
        <f t="shared" si="7"/>
        <v>30720.134584534</v>
      </c>
      <c r="AW192" s="41">
        <f t="shared" si="7"/>
        <v>69054.516759000006</v>
      </c>
      <c r="AX192" s="41">
        <f t="shared" si="7"/>
        <v>29289.671668166004</v>
      </c>
      <c r="AY192" s="41">
        <f t="shared" si="7"/>
        <v>65853.445432349006</v>
      </c>
      <c r="AZ192" s="41">
        <f t="shared" si="7"/>
        <v>3.0659617842857148</v>
      </c>
      <c r="BA192" s="41">
        <f t="shared" si="7"/>
        <v>6.1319235771428584</v>
      </c>
      <c r="BB192" s="41">
        <f t="shared" si="7"/>
        <v>60.823623842000018</v>
      </c>
      <c r="BC192" s="41">
        <f t="shared" si="7"/>
        <v>5605.3034810360014</v>
      </c>
      <c r="BD192" s="41">
        <f t="shared" si="7"/>
        <v>12530.936205307002</v>
      </c>
      <c r="BE192" s="41">
        <f t="shared" si="7"/>
        <v>2.5344936528571429</v>
      </c>
      <c r="BF192" s="41">
        <f t="shared" si="7"/>
        <v>5.0689873214285726</v>
      </c>
      <c r="BG192" s="41">
        <f t="shared" si="7"/>
        <v>51.020274194000002</v>
      </c>
      <c r="BH192" s="41">
        <f t="shared" si="7"/>
        <v>724.6251976929999</v>
      </c>
      <c r="BI192" s="41">
        <f t="shared" si="7"/>
        <v>1.8600000000000005</v>
      </c>
      <c r="BJ192" s="41">
        <f t="shared" si="7"/>
        <v>1.8800000000000006</v>
      </c>
      <c r="BK192" s="41">
        <f t="shared" si="7"/>
        <v>3.3900000000000023</v>
      </c>
      <c r="BL192" s="41">
        <f t="shared" si="7"/>
        <v>3.3900000000000023</v>
      </c>
    </row>
    <row r="193" spans="1:64" s="37" customFormat="1" x14ac:dyDescent="0.2">
      <c r="A193" s="7"/>
      <c r="B193" s="36">
        <v>9</v>
      </c>
      <c r="C193" s="34" t="s">
        <v>225</v>
      </c>
      <c r="D193" s="41">
        <f>IF(D115="－","－",MAX(D115:D122))</f>
        <v>5.8685766299999997</v>
      </c>
      <c r="E193" s="41">
        <f>IF(E115="－","－",SUM(E115:E122))</f>
        <v>264</v>
      </c>
      <c r="F193" s="41">
        <f t="shared" ref="F193:BL193" si="8">IF(F115="－","－",SUM(F115:F122))</f>
        <v>13</v>
      </c>
      <c r="G193" s="41">
        <f t="shared" si="8"/>
        <v>65</v>
      </c>
      <c r="H193" s="41">
        <f t="shared" si="8"/>
        <v>186</v>
      </c>
      <c r="I193" s="41">
        <f t="shared" si="8"/>
        <v>1.0824124323574478</v>
      </c>
      <c r="J193" s="41">
        <f t="shared" si="8"/>
        <v>31.134873335425112</v>
      </c>
      <c r="K193" s="41">
        <f t="shared" si="8"/>
        <v>0.61279243236662506</v>
      </c>
      <c r="L193" s="41">
        <f t="shared" si="8"/>
        <v>0.46961999999082288</v>
      </c>
      <c r="M193" s="41">
        <f t="shared" si="8"/>
        <v>23.156527767780037</v>
      </c>
      <c r="N193" s="41">
        <f t="shared" si="8"/>
        <v>9.0607580000025223</v>
      </c>
      <c r="O193" s="41">
        <f t="shared" si="8"/>
        <v>0.27017340400000006</v>
      </c>
      <c r="P193" s="41">
        <f t="shared" si="8"/>
        <v>0.42842298299999998</v>
      </c>
      <c r="Q193" s="41">
        <f t="shared" si="8"/>
        <v>0.25468677000000006</v>
      </c>
      <c r="R193" s="41">
        <f t="shared" si="8"/>
        <v>1.5486633999999999E-2</v>
      </c>
      <c r="S193" s="41">
        <f t="shared" si="8"/>
        <v>0.40822302399999999</v>
      </c>
      <c r="T193" s="41">
        <f t="shared" si="8"/>
        <v>2.0199959000000003E-2</v>
      </c>
      <c r="U193" s="41">
        <f t="shared" si="8"/>
        <v>4.4324500000000011</v>
      </c>
      <c r="V193" s="41">
        <f t="shared" si="8"/>
        <v>10.490499999999999</v>
      </c>
      <c r="W193" s="41">
        <f t="shared" si="8"/>
        <v>5.7850358363574497</v>
      </c>
      <c r="X193" s="41">
        <f t="shared" si="8"/>
        <v>42.053796318425114</v>
      </c>
      <c r="Y193" s="41">
        <f t="shared" si="8"/>
        <v>47.838832154782558</v>
      </c>
      <c r="Z193" s="41">
        <f t="shared" si="8"/>
        <v>0.20484258866034533</v>
      </c>
      <c r="AA193" s="41">
        <f t="shared" si="8"/>
        <v>7.0948316843550546E-2</v>
      </c>
      <c r="AB193" s="41">
        <f t="shared" si="8"/>
        <v>7.0948316999999997E-2</v>
      </c>
      <c r="AC193" s="41">
        <f t="shared" si="8"/>
        <v>7.6729257226239751E-3</v>
      </c>
      <c r="AD193" s="41">
        <f t="shared" si="8"/>
        <v>0.31382826009088383</v>
      </c>
      <c r="AE193" s="41">
        <f t="shared" si="8"/>
        <v>2.8244543408179537</v>
      </c>
      <c r="AF193" s="41">
        <f t="shared" si="8"/>
        <v>3.1382826009088367</v>
      </c>
      <c r="AG193" s="41">
        <f t="shared" si="8"/>
        <v>0.43470596394736322</v>
      </c>
      <c r="AH193" s="41">
        <f t="shared" si="8"/>
        <v>0.73949980073804322</v>
      </c>
      <c r="AI193" s="41">
        <f t="shared" si="8"/>
        <v>2.368398010471839</v>
      </c>
      <c r="AJ193" s="41">
        <f t="shared" si="8"/>
        <v>4.0671301319440897E-3</v>
      </c>
      <c r="AK193" s="41">
        <f t="shared" si="8"/>
        <v>4.9148928117381356E-3</v>
      </c>
      <c r="AL193" s="41">
        <f t="shared" si="8"/>
        <v>1.2292546892612131E-2</v>
      </c>
      <c r="AM193" s="41">
        <f t="shared" si="8"/>
        <v>0.44644601980193127</v>
      </c>
      <c r="AN193" s="41">
        <f t="shared" si="8"/>
        <v>1.0582429536406652</v>
      </c>
      <c r="AO193" s="41">
        <f t="shared" si="8"/>
        <v>5.2051448981824056</v>
      </c>
      <c r="AP193" s="41">
        <f t="shared" si="8"/>
        <v>579.01122060600005</v>
      </c>
      <c r="AQ193" s="41">
        <f t="shared" si="8"/>
        <v>311.77527263300004</v>
      </c>
      <c r="AR193" s="41">
        <f t="shared" si="8"/>
        <v>890.78649323899992</v>
      </c>
      <c r="AS193" s="41">
        <f t="shared" si="8"/>
        <v>16.842480445000003</v>
      </c>
      <c r="AT193" s="41">
        <f t="shared" si="8"/>
        <v>2762.4350823300001</v>
      </c>
      <c r="AU193" s="41">
        <f t="shared" si="8"/>
        <v>5965.9894943909994</v>
      </c>
      <c r="AV193" s="41">
        <f t="shared" si="8"/>
        <v>1526.600924954</v>
      </c>
      <c r="AW193" s="41">
        <f t="shared" si="8"/>
        <v>3298.88818386</v>
      </c>
      <c r="AX193" s="41">
        <f t="shared" si="8"/>
        <v>1451.584131935</v>
      </c>
      <c r="AY193" s="41">
        <f t="shared" si="8"/>
        <v>3136.573094886</v>
      </c>
      <c r="AZ193" s="41">
        <f t="shared" si="8"/>
        <v>2.9783064985714285</v>
      </c>
      <c r="BA193" s="41">
        <f t="shared" si="8"/>
        <v>5.956613001428571</v>
      </c>
      <c r="BB193" s="41">
        <f t="shared" si="8"/>
        <v>4.0245538000000005</v>
      </c>
      <c r="BC193" s="41">
        <f t="shared" si="8"/>
        <v>312.15987548099997</v>
      </c>
      <c r="BD193" s="41">
        <f t="shared" si="8"/>
        <v>677.17035462599995</v>
      </c>
      <c r="BE193" s="41">
        <f t="shared" si="8"/>
        <v>2.6133466228571431</v>
      </c>
      <c r="BF193" s="41">
        <f t="shared" si="8"/>
        <v>5.2266932471428582</v>
      </c>
      <c r="BG193" s="41">
        <f t="shared" si="8"/>
        <v>14.429502733000001</v>
      </c>
      <c r="BH193" s="41">
        <f t="shared" si="8"/>
        <v>66.615813688000003</v>
      </c>
      <c r="BI193" s="41">
        <f t="shared" si="8"/>
        <v>0.06</v>
      </c>
      <c r="BJ193" s="41">
        <f t="shared" si="8"/>
        <v>0.06</v>
      </c>
      <c r="BK193" s="41">
        <f t="shared" si="8"/>
        <v>0</v>
      </c>
      <c r="BL193" s="41">
        <f t="shared" si="8"/>
        <v>0</v>
      </c>
    </row>
    <row r="194" spans="1:64" s="37" customFormat="1" x14ac:dyDescent="0.2">
      <c r="A194" s="7"/>
      <c r="B194" s="36">
        <v>10</v>
      </c>
      <c r="C194" s="34" t="s">
        <v>3</v>
      </c>
      <c r="D194" s="41">
        <f>IF(D123="－","－",MAX(D123:D132))</f>
        <v>4.3614372789999996</v>
      </c>
      <c r="E194" s="41">
        <f>IF(E123="－","－",SUM(E123:E132))</f>
        <v>329</v>
      </c>
      <c r="F194" s="41">
        <f t="shared" ref="F194:BL194" si="9">IF(F123="－","－",SUM(F123:F132))</f>
        <v>0</v>
      </c>
      <c r="G194" s="41">
        <f t="shared" si="9"/>
        <v>0</v>
      </c>
      <c r="H194" s="41">
        <f t="shared" si="9"/>
        <v>329</v>
      </c>
      <c r="I194" s="41">
        <f t="shared" si="9"/>
        <v>0</v>
      </c>
      <c r="J194" s="41">
        <f t="shared" si="9"/>
        <v>0</v>
      </c>
      <c r="K194" s="41">
        <f t="shared" si="9"/>
        <v>0</v>
      </c>
      <c r="L194" s="41">
        <f t="shared" si="9"/>
        <v>0</v>
      </c>
      <c r="M194" s="41">
        <f t="shared" si="9"/>
        <v>0</v>
      </c>
      <c r="N194" s="41">
        <f t="shared" si="9"/>
        <v>0</v>
      </c>
      <c r="O194" s="41">
        <f t="shared" si="9"/>
        <v>0</v>
      </c>
      <c r="P194" s="41">
        <f t="shared" si="9"/>
        <v>0</v>
      </c>
      <c r="Q194" s="41">
        <f t="shared" si="9"/>
        <v>0</v>
      </c>
      <c r="R194" s="41">
        <f t="shared" si="9"/>
        <v>0</v>
      </c>
      <c r="S194" s="41">
        <f t="shared" si="9"/>
        <v>0</v>
      </c>
      <c r="T194" s="41">
        <f t="shared" si="9"/>
        <v>0</v>
      </c>
      <c r="U194" s="41">
        <f t="shared" si="9"/>
        <v>0</v>
      </c>
      <c r="V194" s="41">
        <f t="shared" si="9"/>
        <v>0</v>
      </c>
      <c r="W194" s="41">
        <f t="shared" si="9"/>
        <v>0</v>
      </c>
      <c r="X194" s="41">
        <f t="shared" si="9"/>
        <v>0</v>
      </c>
      <c r="Y194" s="41">
        <f t="shared" si="9"/>
        <v>0</v>
      </c>
      <c r="Z194" s="41">
        <f t="shared" si="9"/>
        <v>0</v>
      </c>
      <c r="AA194" s="41">
        <f t="shared" si="9"/>
        <v>0</v>
      </c>
      <c r="AB194" s="41">
        <f t="shared" si="9"/>
        <v>0</v>
      </c>
      <c r="AC194" s="41">
        <f t="shared" si="9"/>
        <v>0</v>
      </c>
      <c r="AD194" s="41">
        <f t="shared" si="9"/>
        <v>0</v>
      </c>
      <c r="AE194" s="41">
        <f t="shared" si="9"/>
        <v>0</v>
      </c>
      <c r="AF194" s="41">
        <f t="shared" si="9"/>
        <v>0</v>
      </c>
      <c r="AG194" s="41">
        <f t="shared" si="9"/>
        <v>0</v>
      </c>
      <c r="AH194" s="41">
        <f t="shared" si="9"/>
        <v>0</v>
      </c>
      <c r="AI194" s="41">
        <f t="shared" si="9"/>
        <v>0</v>
      </c>
      <c r="AJ194" s="41">
        <f t="shared" si="9"/>
        <v>0</v>
      </c>
      <c r="AK194" s="41">
        <f t="shared" si="9"/>
        <v>0</v>
      </c>
      <c r="AL194" s="41">
        <f t="shared" si="9"/>
        <v>0</v>
      </c>
      <c r="AM194" s="41">
        <f t="shared" si="9"/>
        <v>0</v>
      </c>
      <c r="AN194" s="41">
        <f t="shared" si="9"/>
        <v>0</v>
      </c>
      <c r="AO194" s="41">
        <f t="shared" si="9"/>
        <v>0</v>
      </c>
      <c r="AP194" s="41">
        <f t="shared" si="9"/>
        <v>0</v>
      </c>
      <c r="AQ194" s="41">
        <f t="shared" si="9"/>
        <v>0</v>
      </c>
      <c r="AR194" s="41">
        <f t="shared" si="9"/>
        <v>0</v>
      </c>
      <c r="AS194" s="41">
        <f t="shared" si="9"/>
        <v>0</v>
      </c>
      <c r="AT194" s="41">
        <f t="shared" si="9"/>
        <v>0</v>
      </c>
      <c r="AU194" s="41">
        <f t="shared" si="9"/>
        <v>0</v>
      </c>
      <c r="AV194" s="41">
        <f t="shared" si="9"/>
        <v>0</v>
      </c>
      <c r="AW194" s="41">
        <f t="shared" si="9"/>
        <v>0</v>
      </c>
      <c r="AX194" s="41">
        <f t="shared" si="9"/>
        <v>0</v>
      </c>
      <c r="AY194" s="41">
        <f t="shared" si="9"/>
        <v>0</v>
      </c>
      <c r="AZ194" s="41">
        <f t="shared" si="9"/>
        <v>0</v>
      </c>
      <c r="BA194" s="41">
        <f t="shared" si="9"/>
        <v>0</v>
      </c>
      <c r="BB194" s="41">
        <f t="shared" si="9"/>
        <v>0</v>
      </c>
      <c r="BC194" s="41">
        <f t="shared" si="9"/>
        <v>0</v>
      </c>
      <c r="BD194" s="41">
        <f t="shared" si="9"/>
        <v>0</v>
      </c>
      <c r="BE194" s="41">
        <f t="shared" si="9"/>
        <v>0</v>
      </c>
      <c r="BF194" s="41">
        <f t="shared" si="9"/>
        <v>0</v>
      </c>
      <c r="BG194" s="41">
        <f t="shared" si="9"/>
        <v>0</v>
      </c>
      <c r="BH194" s="41">
        <f t="shared" si="9"/>
        <v>0</v>
      </c>
      <c r="BI194" s="41">
        <f t="shared" si="9"/>
        <v>0</v>
      </c>
      <c r="BJ194" s="41">
        <f t="shared" si="9"/>
        <v>0</v>
      </c>
      <c r="BK194" s="41">
        <f t="shared" si="9"/>
        <v>0</v>
      </c>
      <c r="BL194" s="41">
        <f t="shared" si="9"/>
        <v>0</v>
      </c>
    </row>
    <row r="195" spans="1:64" s="37" customFormat="1" x14ac:dyDescent="0.2">
      <c r="A195" s="7"/>
      <c r="B195" s="36">
        <v>11</v>
      </c>
      <c r="C195" s="34" t="s">
        <v>14</v>
      </c>
      <c r="D195" s="41">
        <f>IF(D133="－","－",MAX(D133:D150))</f>
        <v>4.5532213659999998</v>
      </c>
      <c r="E195" s="41">
        <f>IF(E133="－","－",SUM(E133:E150))</f>
        <v>314</v>
      </c>
      <c r="F195" s="41">
        <f t="shared" ref="F195:BL195" si="10">IF(F133="－","－",SUM(F133:F150))</f>
        <v>0</v>
      </c>
      <c r="G195" s="41">
        <f t="shared" si="10"/>
        <v>0</v>
      </c>
      <c r="H195" s="41">
        <f t="shared" si="10"/>
        <v>314</v>
      </c>
      <c r="I195" s="41">
        <f t="shared" si="10"/>
        <v>0</v>
      </c>
      <c r="J195" s="41">
        <f t="shared" si="10"/>
        <v>0</v>
      </c>
      <c r="K195" s="41">
        <f t="shared" si="10"/>
        <v>0</v>
      </c>
      <c r="L195" s="41">
        <f t="shared" si="10"/>
        <v>0</v>
      </c>
      <c r="M195" s="41">
        <f t="shared" si="10"/>
        <v>0</v>
      </c>
      <c r="N195" s="41">
        <f t="shared" si="10"/>
        <v>0</v>
      </c>
      <c r="O195" s="41">
        <f t="shared" si="10"/>
        <v>0</v>
      </c>
      <c r="P195" s="41">
        <f t="shared" si="10"/>
        <v>0</v>
      </c>
      <c r="Q195" s="41">
        <f t="shared" si="10"/>
        <v>0</v>
      </c>
      <c r="R195" s="41">
        <f t="shared" si="10"/>
        <v>0</v>
      </c>
      <c r="S195" s="41">
        <f t="shared" si="10"/>
        <v>0</v>
      </c>
      <c r="T195" s="41">
        <f t="shared" si="10"/>
        <v>0</v>
      </c>
      <c r="U195" s="41">
        <f t="shared" si="10"/>
        <v>0</v>
      </c>
      <c r="V195" s="41">
        <f t="shared" si="10"/>
        <v>0</v>
      </c>
      <c r="W195" s="41">
        <f t="shared" si="10"/>
        <v>0</v>
      </c>
      <c r="X195" s="41">
        <f t="shared" si="10"/>
        <v>0</v>
      </c>
      <c r="Y195" s="41">
        <f t="shared" si="10"/>
        <v>0</v>
      </c>
      <c r="Z195" s="41">
        <f t="shared" si="10"/>
        <v>0</v>
      </c>
      <c r="AA195" s="41">
        <f t="shared" si="10"/>
        <v>0</v>
      </c>
      <c r="AB195" s="41">
        <f t="shared" si="10"/>
        <v>0</v>
      </c>
      <c r="AC195" s="41">
        <f t="shared" si="10"/>
        <v>0</v>
      </c>
      <c r="AD195" s="41">
        <f t="shared" si="10"/>
        <v>0</v>
      </c>
      <c r="AE195" s="41">
        <f t="shared" si="10"/>
        <v>0</v>
      </c>
      <c r="AF195" s="41">
        <f t="shared" si="10"/>
        <v>0</v>
      </c>
      <c r="AG195" s="41">
        <f t="shared" si="10"/>
        <v>0</v>
      </c>
      <c r="AH195" s="41">
        <f t="shared" si="10"/>
        <v>0</v>
      </c>
      <c r="AI195" s="41">
        <f t="shared" si="10"/>
        <v>0</v>
      </c>
      <c r="AJ195" s="41">
        <f t="shared" si="10"/>
        <v>0</v>
      </c>
      <c r="AK195" s="41">
        <f t="shared" si="10"/>
        <v>0</v>
      </c>
      <c r="AL195" s="41">
        <f t="shared" si="10"/>
        <v>0</v>
      </c>
      <c r="AM195" s="41">
        <f t="shared" si="10"/>
        <v>0</v>
      </c>
      <c r="AN195" s="41">
        <f t="shared" si="10"/>
        <v>0</v>
      </c>
      <c r="AO195" s="41">
        <f t="shared" si="10"/>
        <v>0</v>
      </c>
      <c r="AP195" s="41">
        <f t="shared" si="10"/>
        <v>0</v>
      </c>
      <c r="AQ195" s="41">
        <f t="shared" si="10"/>
        <v>0</v>
      </c>
      <c r="AR195" s="41">
        <f t="shared" si="10"/>
        <v>0</v>
      </c>
      <c r="AS195" s="41">
        <f t="shared" si="10"/>
        <v>0</v>
      </c>
      <c r="AT195" s="41">
        <f t="shared" si="10"/>
        <v>0</v>
      </c>
      <c r="AU195" s="41">
        <f t="shared" si="10"/>
        <v>0</v>
      </c>
      <c r="AV195" s="41">
        <f t="shared" si="10"/>
        <v>0</v>
      </c>
      <c r="AW195" s="41">
        <f t="shared" si="10"/>
        <v>0</v>
      </c>
      <c r="AX195" s="41">
        <f t="shared" si="10"/>
        <v>0</v>
      </c>
      <c r="AY195" s="41">
        <f t="shared" si="10"/>
        <v>0</v>
      </c>
      <c r="AZ195" s="41">
        <f t="shared" si="10"/>
        <v>0</v>
      </c>
      <c r="BA195" s="41">
        <f t="shared" si="10"/>
        <v>0</v>
      </c>
      <c r="BB195" s="41">
        <f t="shared" si="10"/>
        <v>1.4499980000000001E-3</v>
      </c>
      <c r="BC195" s="41">
        <f t="shared" si="10"/>
        <v>7.9591658999999995E-2</v>
      </c>
      <c r="BD195" s="41">
        <f t="shared" si="10"/>
        <v>0.16848724100000001</v>
      </c>
      <c r="BE195" s="41">
        <f t="shared" si="10"/>
        <v>1.0435285714285715E-4</v>
      </c>
      <c r="BF195" s="41">
        <f t="shared" si="10"/>
        <v>2.0870714285714287E-4</v>
      </c>
      <c r="BG195" s="41">
        <f t="shared" si="10"/>
        <v>0.31011050100000004</v>
      </c>
      <c r="BH195" s="41">
        <f t="shared" si="10"/>
        <v>0.81264869800000006</v>
      </c>
      <c r="BI195" s="41">
        <f t="shared" si="10"/>
        <v>0</v>
      </c>
      <c r="BJ195" s="41">
        <f t="shared" si="10"/>
        <v>0</v>
      </c>
      <c r="BK195" s="41">
        <f t="shared" si="10"/>
        <v>0</v>
      </c>
      <c r="BL195" s="41">
        <f t="shared" si="10"/>
        <v>0</v>
      </c>
    </row>
    <row r="196" spans="1:64" s="37" customFormat="1" x14ac:dyDescent="0.2">
      <c r="A196" s="7"/>
      <c r="B196" s="36">
        <v>12</v>
      </c>
      <c r="C196" s="34" t="s">
        <v>235</v>
      </c>
      <c r="D196" s="41">
        <f>IF(D151="－","－",MAX(D151:D169))</f>
        <v>5.5045534109999998</v>
      </c>
      <c r="E196" s="41">
        <f>IF(E151="－","－",SUM(E151:E169))</f>
        <v>179</v>
      </c>
      <c r="F196" s="41">
        <f t="shared" ref="F196:BL196" si="11">IF(F151="－","－",SUM(F151:F169))</f>
        <v>0</v>
      </c>
      <c r="G196" s="41">
        <f t="shared" si="11"/>
        <v>13</v>
      </c>
      <c r="H196" s="41">
        <f t="shared" si="11"/>
        <v>166</v>
      </c>
      <c r="I196" s="41">
        <f t="shared" si="11"/>
        <v>0</v>
      </c>
      <c r="J196" s="41">
        <f t="shared" si="11"/>
        <v>0</v>
      </c>
      <c r="K196" s="41">
        <f t="shared" si="11"/>
        <v>0</v>
      </c>
      <c r="L196" s="41">
        <f t="shared" si="11"/>
        <v>0</v>
      </c>
      <c r="M196" s="41">
        <f t="shared" si="11"/>
        <v>0</v>
      </c>
      <c r="N196" s="41">
        <f t="shared" si="11"/>
        <v>0</v>
      </c>
      <c r="O196" s="41">
        <f t="shared" si="11"/>
        <v>7.5639750999999991E-2</v>
      </c>
      <c r="P196" s="41">
        <f t="shared" si="11"/>
        <v>0.13402408899999999</v>
      </c>
      <c r="Q196" s="41">
        <f t="shared" si="11"/>
        <v>6.906625999999999E-2</v>
      </c>
      <c r="R196" s="41">
        <f t="shared" si="11"/>
        <v>6.5734909999999999E-3</v>
      </c>
      <c r="S196" s="41">
        <f t="shared" si="11"/>
        <v>0.12544996399999997</v>
      </c>
      <c r="T196" s="41">
        <f t="shared" si="11"/>
        <v>8.5741249999999984E-3</v>
      </c>
      <c r="U196" s="41">
        <f t="shared" si="11"/>
        <v>0.21600000000000003</v>
      </c>
      <c r="V196" s="41">
        <f t="shared" si="11"/>
        <v>0.51839999999999997</v>
      </c>
      <c r="W196" s="41">
        <f t="shared" si="11"/>
        <v>0.29163975100000006</v>
      </c>
      <c r="X196" s="41">
        <f t="shared" si="11"/>
        <v>0.65242408899999993</v>
      </c>
      <c r="Y196" s="41">
        <f t="shared" si="11"/>
        <v>0.94406383999999988</v>
      </c>
      <c r="Z196" s="41">
        <f t="shared" si="11"/>
        <v>0</v>
      </c>
      <c r="AA196" s="41">
        <f t="shared" si="11"/>
        <v>0</v>
      </c>
      <c r="AB196" s="41">
        <f t="shared" si="11"/>
        <v>0</v>
      </c>
      <c r="AC196" s="41">
        <f t="shared" si="11"/>
        <v>0</v>
      </c>
      <c r="AD196" s="41">
        <f t="shared" si="11"/>
        <v>0</v>
      </c>
      <c r="AE196" s="41">
        <f t="shared" si="11"/>
        <v>0</v>
      </c>
      <c r="AF196" s="41">
        <f t="shared" si="11"/>
        <v>0</v>
      </c>
      <c r="AG196" s="41">
        <f t="shared" si="11"/>
        <v>2.4544735891054485E-2</v>
      </c>
      <c r="AH196" s="41">
        <f t="shared" si="11"/>
        <v>4.1754263354897278E-2</v>
      </c>
      <c r="AI196" s="41">
        <f t="shared" si="11"/>
        <v>0.13372649209608997</v>
      </c>
      <c r="AJ196" s="41">
        <f t="shared" si="11"/>
        <v>0</v>
      </c>
      <c r="AK196" s="41">
        <f t="shared" si="11"/>
        <v>0</v>
      </c>
      <c r="AL196" s="41">
        <f t="shared" si="11"/>
        <v>0</v>
      </c>
      <c r="AM196" s="41">
        <f t="shared" si="11"/>
        <v>2.4544735891054485E-2</v>
      </c>
      <c r="AN196" s="41">
        <f t="shared" si="11"/>
        <v>4.1754263354897278E-2</v>
      </c>
      <c r="AO196" s="41">
        <f t="shared" si="11"/>
        <v>0.13372649209608997</v>
      </c>
      <c r="AP196" s="41">
        <f t="shared" si="11"/>
        <v>1.0523148390000001</v>
      </c>
      <c r="AQ196" s="41">
        <f t="shared" si="11"/>
        <v>0.56663106600000002</v>
      </c>
      <c r="AR196" s="41">
        <f t="shared" si="11"/>
        <v>1.6189459049999999</v>
      </c>
      <c r="AS196" s="41">
        <f t="shared" si="11"/>
        <v>0</v>
      </c>
      <c r="AT196" s="41">
        <f t="shared" si="11"/>
        <v>0</v>
      </c>
      <c r="AU196" s="41">
        <f t="shared" si="11"/>
        <v>0</v>
      </c>
      <c r="AV196" s="41">
        <f t="shared" si="11"/>
        <v>0</v>
      </c>
      <c r="AW196" s="41">
        <f t="shared" si="11"/>
        <v>0</v>
      </c>
      <c r="AX196" s="41">
        <f t="shared" si="11"/>
        <v>0</v>
      </c>
      <c r="AY196" s="41">
        <f t="shared" si="11"/>
        <v>0</v>
      </c>
      <c r="AZ196" s="41">
        <f t="shared" si="11"/>
        <v>0</v>
      </c>
      <c r="BA196" s="41">
        <f t="shared" si="11"/>
        <v>0</v>
      </c>
      <c r="BB196" s="41">
        <f t="shared" si="11"/>
        <v>7.802834531000002</v>
      </c>
      <c r="BC196" s="41">
        <f t="shared" si="11"/>
        <v>485.63703449600001</v>
      </c>
      <c r="BD196" s="41">
        <f t="shared" si="11"/>
        <v>1134.5606564699999</v>
      </c>
      <c r="BE196" s="41">
        <f t="shared" si="11"/>
        <v>0.55137211714285705</v>
      </c>
      <c r="BF196" s="41">
        <f t="shared" si="11"/>
        <v>1.1027442428571428</v>
      </c>
      <c r="BG196" s="41">
        <f t="shared" si="11"/>
        <v>21.336445760999997</v>
      </c>
      <c r="BH196" s="41">
        <f t="shared" si="11"/>
        <v>191.53535362900001</v>
      </c>
      <c r="BI196" s="41">
        <f t="shared" si="11"/>
        <v>0</v>
      </c>
      <c r="BJ196" s="41">
        <f t="shared" si="11"/>
        <v>0</v>
      </c>
      <c r="BK196" s="41">
        <f t="shared" si="11"/>
        <v>0</v>
      </c>
      <c r="BL196" s="41">
        <f t="shared" si="11"/>
        <v>0</v>
      </c>
    </row>
    <row r="197" spans="1:64" s="37" customFormat="1" x14ac:dyDescent="0.2">
      <c r="A197" s="7"/>
      <c r="B197" s="36">
        <v>13</v>
      </c>
      <c r="C197" s="34" t="s">
        <v>255</v>
      </c>
      <c r="D197" s="41" t="str">
        <f>IF(D170="－","－",MAX(D170:D177))</f>
        <v>－</v>
      </c>
      <c r="E197" s="41" t="str">
        <f>IF(E170="－","－",SUM(E170:E177))</f>
        <v>－</v>
      </c>
      <c r="F197" s="41" t="str">
        <f t="shared" ref="F197:BL197" si="12">IF(F170="－","－",SUM(F170:F177))</f>
        <v>－</v>
      </c>
      <c r="G197" s="41" t="str">
        <f t="shared" si="12"/>
        <v>－</v>
      </c>
      <c r="H197" s="41" t="str">
        <f t="shared" si="12"/>
        <v>－</v>
      </c>
      <c r="I197" s="41" t="str">
        <f t="shared" si="12"/>
        <v>－</v>
      </c>
      <c r="J197" s="41" t="str">
        <f t="shared" si="12"/>
        <v>－</v>
      </c>
      <c r="K197" s="41" t="str">
        <f t="shared" si="12"/>
        <v>－</v>
      </c>
      <c r="L197" s="41" t="str">
        <f t="shared" si="12"/>
        <v>－</v>
      </c>
      <c r="M197" s="41" t="str">
        <f t="shared" si="12"/>
        <v>－</v>
      </c>
      <c r="N197" s="41" t="str">
        <f t="shared" si="12"/>
        <v>－</v>
      </c>
      <c r="O197" s="41" t="str">
        <f t="shared" si="12"/>
        <v>－</v>
      </c>
      <c r="P197" s="41" t="str">
        <f t="shared" si="12"/>
        <v>－</v>
      </c>
      <c r="Q197" s="41" t="str">
        <f t="shared" si="12"/>
        <v>－</v>
      </c>
      <c r="R197" s="41" t="str">
        <f t="shared" si="12"/>
        <v>－</v>
      </c>
      <c r="S197" s="41" t="str">
        <f t="shared" si="12"/>
        <v>－</v>
      </c>
      <c r="T197" s="41" t="str">
        <f t="shared" si="12"/>
        <v>－</v>
      </c>
      <c r="U197" s="41" t="str">
        <f t="shared" si="12"/>
        <v>－</v>
      </c>
      <c r="V197" s="41" t="str">
        <f t="shared" si="12"/>
        <v>－</v>
      </c>
      <c r="W197" s="41" t="str">
        <f t="shared" si="12"/>
        <v>－</v>
      </c>
      <c r="X197" s="41" t="str">
        <f t="shared" si="12"/>
        <v>－</v>
      </c>
      <c r="Y197" s="41" t="str">
        <f t="shared" si="12"/>
        <v>－</v>
      </c>
      <c r="Z197" s="41" t="str">
        <f t="shared" si="12"/>
        <v>－</v>
      </c>
      <c r="AA197" s="41" t="str">
        <f t="shared" si="12"/>
        <v>－</v>
      </c>
      <c r="AB197" s="41" t="str">
        <f t="shared" si="12"/>
        <v>－</v>
      </c>
      <c r="AC197" s="41" t="str">
        <f t="shared" si="12"/>
        <v>－</v>
      </c>
      <c r="AD197" s="41" t="str">
        <f t="shared" si="12"/>
        <v>－</v>
      </c>
      <c r="AE197" s="41" t="str">
        <f t="shared" si="12"/>
        <v>－</v>
      </c>
      <c r="AF197" s="41" t="str">
        <f t="shared" si="12"/>
        <v>－</v>
      </c>
      <c r="AG197" s="41" t="str">
        <f t="shared" si="12"/>
        <v>－</v>
      </c>
      <c r="AH197" s="41" t="str">
        <f t="shared" si="12"/>
        <v>－</v>
      </c>
      <c r="AI197" s="41" t="str">
        <f t="shared" si="12"/>
        <v>－</v>
      </c>
      <c r="AJ197" s="41" t="str">
        <f t="shared" si="12"/>
        <v>－</v>
      </c>
      <c r="AK197" s="41" t="str">
        <f t="shared" si="12"/>
        <v>－</v>
      </c>
      <c r="AL197" s="41" t="str">
        <f t="shared" si="12"/>
        <v>－</v>
      </c>
      <c r="AM197" s="41" t="str">
        <f t="shared" si="12"/>
        <v>－</v>
      </c>
      <c r="AN197" s="41" t="str">
        <f t="shared" si="12"/>
        <v>－</v>
      </c>
      <c r="AO197" s="41" t="str">
        <f t="shared" si="12"/>
        <v>－</v>
      </c>
      <c r="AP197" s="41" t="str">
        <f t="shared" si="12"/>
        <v>－</v>
      </c>
      <c r="AQ197" s="41" t="str">
        <f t="shared" si="12"/>
        <v>－</v>
      </c>
      <c r="AR197" s="41" t="str">
        <f t="shared" si="12"/>
        <v>－</v>
      </c>
      <c r="AS197" s="41" t="str">
        <f t="shared" si="12"/>
        <v>－</v>
      </c>
      <c r="AT197" s="41" t="str">
        <f t="shared" si="12"/>
        <v>－</v>
      </c>
      <c r="AU197" s="41" t="str">
        <f t="shared" si="12"/>
        <v>－</v>
      </c>
      <c r="AV197" s="41" t="str">
        <f t="shared" si="12"/>
        <v>－</v>
      </c>
      <c r="AW197" s="41" t="str">
        <f t="shared" si="12"/>
        <v>－</v>
      </c>
      <c r="AX197" s="41" t="str">
        <f t="shared" si="12"/>
        <v>－</v>
      </c>
      <c r="AY197" s="41" t="str">
        <f t="shared" si="12"/>
        <v>－</v>
      </c>
      <c r="AZ197" s="41" t="str">
        <f t="shared" si="12"/>
        <v>－</v>
      </c>
      <c r="BA197" s="41" t="str">
        <f t="shared" si="12"/>
        <v>－</v>
      </c>
      <c r="BB197" s="41" t="str">
        <f t="shared" si="12"/>
        <v>－</v>
      </c>
      <c r="BC197" s="41" t="str">
        <f t="shared" si="12"/>
        <v>－</v>
      </c>
      <c r="BD197" s="41" t="str">
        <f t="shared" si="12"/>
        <v>－</v>
      </c>
      <c r="BE197" s="41" t="str">
        <f t="shared" si="12"/>
        <v>－</v>
      </c>
      <c r="BF197" s="41" t="str">
        <f t="shared" si="12"/>
        <v>－</v>
      </c>
      <c r="BG197" s="41" t="str">
        <f t="shared" si="12"/>
        <v>－</v>
      </c>
      <c r="BH197" s="41" t="str">
        <f t="shared" si="12"/>
        <v>－</v>
      </c>
      <c r="BI197" s="41" t="str">
        <f t="shared" si="12"/>
        <v>－</v>
      </c>
      <c r="BJ197" s="41" t="str">
        <f t="shared" si="12"/>
        <v>－</v>
      </c>
      <c r="BK197" s="41" t="str">
        <f t="shared" si="12"/>
        <v>－</v>
      </c>
      <c r="BL197" s="41" t="str">
        <f t="shared" si="12"/>
        <v>－</v>
      </c>
    </row>
    <row r="198" spans="1:64" s="37" customFormat="1" x14ac:dyDescent="0.2">
      <c r="A198" s="7"/>
      <c r="B198" s="36">
        <v>14</v>
      </c>
      <c r="C198" s="34" t="s">
        <v>264</v>
      </c>
      <c r="D198" s="41" t="str">
        <f>IF(D178="－","－",MAX(D178:D182))</f>
        <v>－</v>
      </c>
      <c r="E198" s="41" t="str">
        <f>IF(E178="－","－",SUM(E178:E182))</f>
        <v>－</v>
      </c>
      <c r="F198" s="41" t="str">
        <f t="shared" ref="F198:BL198" si="13">IF(F178="－","－",SUM(F178:F182))</f>
        <v>－</v>
      </c>
      <c r="G198" s="41" t="str">
        <f t="shared" si="13"/>
        <v>－</v>
      </c>
      <c r="H198" s="41" t="str">
        <f t="shared" si="13"/>
        <v>－</v>
      </c>
      <c r="I198" s="41" t="str">
        <f t="shared" si="13"/>
        <v>－</v>
      </c>
      <c r="J198" s="41" t="str">
        <f t="shared" si="13"/>
        <v>－</v>
      </c>
      <c r="K198" s="41" t="str">
        <f t="shared" si="13"/>
        <v>－</v>
      </c>
      <c r="L198" s="41" t="str">
        <f t="shared" si="13"/>
        <v>－</v>
      </c>
      <c r="M198" s="41" t="str">
        <f t="shared" si="13"/>
        <v>－</v>
      </c>
      <c r="N198" s="41" t="str">
        <f t="shared" si="13"/>
        <v>－</v>
      </c>
      <c r="O198" s="41" t="str">
        <f t="shared" si="13"/>
        <v>－</v>
      </c>
      <c r="P198" s="41" t="str">
        <f t="shared" si="13"/>
        <v>－</v>
      </c>
      <c r="Q198" s="41" t="str">
        <f t="shared" si="13"/>
        <v>－</v>
      </c>
      <c r="R198" s="41" t="str">
        <f t="shared" si="13"/>
        <v>－</v>
      </c>
      <c r="S198" s="41" t="str">
        <f t="shared" si="13"/>
        <v>－</v>
      </c>
      <c r="T198" s="41" t="str">
        <f t="shared" si="13"/>
        <v>－</v>
      </c>
      <c r="U198" s="41" t="str">
        <f t="shared" si="13"/>
        <v>－</v>
      </c>
      <c r="V198" s="41" t="str">
        <f t="shared" si="13"/>
        <v>－</v>
      </c>
      <c r="W198" s="41" t="str">
        <f t="shared" si="13"/>
        <v>－</v>
      </c>
      <c r="X198" s="41" t="str">
        <f t="shared" si="13"/>
        <v>－</v>
      </c>
      <c r="Y198" s="41" t="str">
        <f t="shared" si="13"/>
        <v>－</v>
      </c>
      <c r="Z198" s="41" t="str">
        <f t="shared" si="13"/>
        <v>－</v>
      </c>
      <c r="AA198" s="41" t="str">
        <f t="shared" si="13"/>
        <v>－</v>
      </c>
      <c r="AB198" s="41" t="str">
        <f t="shared" si="13"/>
        <v>－</v>
      </c>
      <c r="AC198" s="41" t="str">
        <f t="shared" si="13"/>
        <v>－</v>
      </c>
      <c r="AD198" s="41" t="str">
        <f t="shared" si="13"/>
        <v>－</v>
      </c>
      <c r="AE198" s="41" t="str">
        <f t="shared" si="13"/>
        <v>－</v>
      </c>
      <c r="AF198" s="41" t="str">
        <f t="shared" si="13"/>
        <v>－</v>
      </c>
      <c r="AG198" s="41" t="str">
        <f t="shared" si="13"/>
        <v>－</v>
      </c>
      <c r="AH198" s="41" t="str">
        <f t="shared" si="13"/>
        <v>－</v>
      </c>
      <c r="AI198" s="41" t="str">
        <f t="shared" si="13"/>
        <v>－</v>
      </c>
      <c r="AJ198" s="41" t="str">
        <f t="shared" si="13"/>
        <v>－</v>
      </c>
      <c r="AK198" s="41" t="str">
        <f t="shared" si="13"/>
        <v>－</v>
      </c>
      <c r="AL198" s="41" t="str">
        <f t="shared" si="13"/>
        <v>－</v>
      </c>
      <c r="AM198" s="41" t="str">
        <f t="shared" si="13"/>
        <v>－</v>
      </c>
      <c r="AN198" s="41" t="str">
        <f t="shared" si="13"/>
        <v>－</v>
      </c>
      <c r="AO198" s="41" t="str">
        <f t="shared" si="13"/>
        <v>－</v>
      </c>
      <c r="AP198" s="41" t="str">
        <f t="shared" si="13"/>
        <v>－</v>
      </c>
      <c r="AQ198" s="41" t="str">
        <f t="shared" si="13"/>
        <v>－</v>
      </c>
      <c r="AR198" s="41" t="str">
        <f t="shared" si="13"/>
        <v>－</v>
      </c>
      <c r="AS198" s="41" t="str">
        <f t="shared" si="13"/>
        <v>－</v>
      </c>
      <c r="AT198" s="41" t="str">
        <f t="shared" si="13"/>
        <v>－</v>
      </c>
      <c r="AU198" s="41" t="str">
        <f t="shared" si="13"/>
        <v>－</v>
      </c>
      <c r="AV198" s="41" t="str">
        <f t="shared" si="13"/>
        <v>－</v>
      </c>
      <c r="AW198" s="41" t="str">
        <f t="shared" si="13"/>
        <v>－</v>
      </c>
      <c r="AX198" s="41" t="str">
        <f t="shared" si="13"/>
        <v>－</v>
      </c>
      <c r="AY198" s="41" t="str">
        <f t="shared" si="13"/>
        <v>－</v>
      </c>
      <c r="AZ198" s="41" t="str">
        <f t="shared" si="13"/>
        <v>－</v>
      </c>
      <c r="BA198" s="41" t="str">
        <f t="shared" si="13"/>
        <v>－</v>
      </c>
      <c r="BB198" s="41" t="str">
        <f t="shared" si="13"/>
        <v>－</v>
      </c>
      <c r="BC198" s="41" t="str">
        <f t="shared" si="13"/>
        <v>－</v>
      </c>
      <c r="BD198" s="41" t="str">
        <f t="shared" si="13"/>
        <v>－</v>
      </c>
      <c r="BE198" s="41" t="str">
        <f t="shared" si="13"/>
        <v>－</v>
      </c>
      <c r="BF198" s="41" t="str">
        <f t="shared" si="13"/>
        <v>－</v>
      </c>
      <c r="BG198" s="41" t="str">
        <f t="shared" si="13"/>
        <v>－</v>
      </c>
      <c r="BH198" s="41" t="str">
        <f t="shared" si="13"/>
        <v>－</v>
      </c>
      <c r="BI198" s="41" t="str">
        <f t="shared" si="13"/>
        <v>－</v>
      </c>
      <c r="BJ198" s="41" t="str">
        <f t="shared" si="13"/>
        <v>－</v>
      </c>
      <c r="BK198" s="41" t="str">
        <f t="shared" si="13"/>
        <v>－</v>
      </c>
      <c r="BL198" s="41" t="str">
        <f t="shared" si="13"/>
        <v>－</v>
      </c>
    </row>
    <row r="199" spans="1:64" s="37" customFormat="1" x14ac:dyDescent="0.2">
      <c r="A199" s="7"/>
      <c r="B199" s="34"/>
      <c r="C199" s="34" t="s">
        <v>338</v>
      </c>
      <c r="D199" s="52">
        <f>MAX(D185:D198)</f>
        <v>6.8638064390000002</v>
      </c>
      <c r="E199" s="41">
        <f>SUM(E185:E198)</f>
        <v>4079</v>
      </c>
      <c r="F199" s="41">
        <f t="shared" ref="F199:AY199" si="14">SUM(F185:F198)</f>
        <v>199</v>
      </c>
      <c r="G199" s="41">
        <f t="shared" si="14"/>
        <v>377</v>
      </c>
      <c r="H199" s="41">
        <f t="shared" si="14"/>
        <v>3503</v>
      </c>
      <c r="I199" s="41">
        <f t="shared" si="14"/>
        <v>3961.6669296449609</v>
      </c>
      <c r="J199" s="41">
        <f t="shared" si="14"/>
        <v>9515.2619788901247</v>
      </c>
      <c r="K199" s="41">
        <f t="shared" si="14"/>
        <v>3291.4468253127402</v>
      </c>
      <c r="L199" s="41">
        <f t="shared" si="14"/>
        <v>670.22010433221953</v>
      </c>
      <c r="M199" s="41">
        <f t="shared" si="14"/>
        <v>10825.460393031628</v>
      </c>
      <c r="N199" s="41">
        <f t="shared" si="14"/>
        <v>2651.4685155034581</v>
      </c>
      <c r="O199" s="41">
        <f t="shared" si="14"/>
        <v>30.265241564</v>
      </c>
      <c r="P199" s="41">
        <f t="shared" si="14"/>
        <v>50.12431583999998</v>
      </c>
      <c r="Q199" s="41">
        <f t="shared" si="14"/>
        <v>27.319632252999998</v>
      </c>
      <c r="R199" s="41">
        <f t="shared" si="14"/>
        <v>2.9456093110000001</v>
      </c>
      <c r="S199" s="41">
        <f t="shared" si="14"/>
        <v>46.282216706999989</v>
      </c>
      <c r="T199" s="41">
        <f t="shared" si="14"/>
        <v>3.8420991330000005</v>
      </c>
      <c r="U199" s="41">
        <f t="shared" si="14"/>
        <v>59.181400000000004</v>
      </c>
      <c r="V199" s="41">
        <f t="shared" si="14"/>
        <v>140.28419999999997</v>
      </c>
      <c r="W199" s="41">
        <f t="shared" si="14"/>
        <v>4051.1135712089608</v>
      </c>
      <c r="X199" s="41">
        <f t="shared" si="14"/>
        <v>9705.6704947301259</v>
      </c>
      <c r="Y199" s="41">
        <f t="shared" si="14"/>
        <v>13756.784065939086</v>
      </c>
      <c r="Z199" s="41">
        <f t="shared" si="14"/>
        <v>163.90045256994676</v>
      </c>
      <c r="AA199" s="41">
        <f t="shared" si="14"/>
        <v>78.543958480896521</v>
      </c>
      <c r="AB199" s="41">
        <f t="shared" si="14"/>
        <v>238.39248925492794</v>
      </c>
      <c r="AC199" s="41">
        <f t="shared" si="14"/>
        <v>44.631571580868211</v>
      </c>
      <c r="AD199" s="41">
        <f t="shared" si="14"/>
        <v>95.207093255613842</v>
      </c>
      <c r="AE199" s="41">
        <f t="shared" si="14"/>
        <v>1085.0861060411489</v>
      </c>
      <c r="AF199" s="41">
        <f t="shared" si="14"/>
        <v>1180.2931992967629</v>
      </c>
      <c r="AG199" s="41">
        <f t="shared" si="14"/>
        <v>5.7838277022510418</v>
      </c>
      <c r="AH199" s="41">
        <f t="shared" si="14"/>
        <v>9.839155171645448</v>
      </c>
      <c r="AI199" s="41">
        <f t="shared" si="14"/>
        <v>31.511888860540143</v>
      </c>
      <c r="AJ199" s="41">
        <f t="shared" si="14"/>
        <v>7.4500619926163321</v>
      </c>
      <c r="AK199" s="41">
        <f t="shared" si="14"/>
        <v>6.3786416202090033</v>
      </c>
      <c r="AL199" s="41">
        <f t="shared" si="14"/>
        <v>16.032041933065511</v>
      </c>
      <c r="AM199" s="41">
        <f t="shared" si="14"/>
        <v>57.865461275735584</v>
      </c>
      <c r="AN199" s="41">
        <f t="shared" si="14"/>
        <v>111.42489004746828</v>
      </c>
      <c r="AO199" s="41">
        <f t="shared" si="14"/>
        <v>1132.6300368347547</v>
      </c>
      <c r="AP199" s="41">
        <f t="shared" si="14"/>
        <v>42747.348596682001</v>
      </c>
      <c r="AQ199" s="41">
        <f t="shared" si="14"/>
        <v>23017.803090497007</v>
      </c>
      <c r="AR199" s="41">
        <f t="shared" si="14"/>
        <v>65765.151687178979</v>
      </c>
      <c r="AS199" s="41">
        <f t="shared" si="14"/>
        <v>3071.346964202</v>
      </c>
      <c r="AT199" s="41">
        <f t="shared" si="14"/>
        <v>129326.58426151006</v>
      </c>
      <c r="AU199" s="41">
        <f t="shared" si="14"/>
        <v>290957.73357657122</v>
      </c>
      <c r="AV199" s="41">
        <f t="shared" si="14"/>
        <v>86436.233393417002</v>
      </c>
      <c r="AW199" s="41">
        <f t="shared" si="14"/>
        <v>194277.35167087</v>
      </c>
      <c r="AX199" s="41">
        <f t="shared" si="14"/>
        <v>83604.506678696998</v>
      </c>
      <c r="AY199" s="41">
        <f t="shared" si="14"/>
        <v>187944.29208824999</v>
      </c>
      <c r="AZ199" s="52">
        <f>MAX(AZ185:AZ198)</f>
        <v>65.022896090000017</v>
      </c>
      <c r="BA199" s="52">
        <f>MAX(BA185:BA198)</f>
        <v>130.04579219285716</v>
      </c>
      <c r="BB199" s="41">
        <f t="shared" ref="BB199:BD199" si="15">SUM(BB185:BB198)</f>
        <v>286.99902549199999</v>
      </c>
      <c r="BC199" s="41">
        <f t="shared" si="15"/>
        <v>22996.061987847002</v>
      </c>
      <c r="BD199" s="41">
        <f t="shared" si="15"/>
        <v>51202.258645261994</v>
      </c>
      <c r="BE199" s="52">
        <f>MAX(BE185:BE198)</f>
        <v>10.76585045857143</v>
      </c>
      <c r="BF199" s="52">
        <f>MAX(BF185:BF198)</f>
        <v>21.531700938571436</v>
      </c>
      <c r="BG199" s="41">
        <f t="shared" ref="BG199:BL199" si="16">SUM(BG185:BG198)</f>
        <v>325.63526487899998</v>
      </c>
      <c r="BH199" s="41">
        <f t="shared" si="16"/>
        <v>2809.3254999819997</v>
      </c>
      <c r="BI199" s="41">
        <f t="shared" si="16"/>
        <v>15.810000000000006</v>
      </c>
      <c r="BJ199" s="41">
        <f t="shared" si="16"/>
        <v>21.45</v>
      </c>
      <c r="BK199" s="41">
        <f t="shared" si="16"/>
        <v>31.95000000000001</v>
      </c>
      <c r="BL199" s="41">
        <f t="shared" si="16"/>
        <v>39.029999999999966</v>
      </c>
    </row>
    <row r="200" spans="1:64" s="37" customFormat="1" x14ac:dyDescent="0.2">
      <c r="A200" s="7"/>
      <c r="B200" s="7"/>
      <c r="C200" s="7"/>
      <c r="D200" s="42"/>
    </row>
    <row r="201" spans="1:64" s="37" customFormat="1" x14ac:dyDescent="0.2">
      <c r="A201" s="7"/>
      <c r="B201" s="7"/>
      <c r="C201" s="7"/>
      <c r="D201" s="42"/>
    </row>
    <row r="202" spans="1:64" s="37" customFormat="1" x14ac:dyDescent="0.2">
      <c r="A202" s="7"/>
      <c r="B202" s="7" t="s">
        <v>326</v>
      </c>
      <c r="C202" s="7" t="s">
        <v>327</v>
      </c>
      <c r="D202" s="42" t="s">
        <v>331</v>
      </c>
    </row>
    <row r="203" spans="1:64" s="37" customFormat="1" x14ac:dyDescent="0.2">
      <c r="A203" s="7"/>
      <c r="B203" s="37" t="str">
        <f ca="1">MID(CELL("filename",A2),FIND("]",CELL("filename",A2))+1,LEN(CELL("filename",A2))-FIND("]",CELL("filename",A2))-5)</f>
        <v>沼田砂川45_2</v>
      </c>
      <c r="C203" s="7" t="str">
        <f ca="1">LEFT(RIGHT(CELL("filename",A2),4),3)</f>
        <v>PT3</v>
      </c>
      <c r="D203" s="42" t="str">
        <f ca="1">RIGHT(CELL("filename",A2),LEN(CELL("filename",A2))-FIND("]",CELL("filename",A2)))</f>
        <v>沼田砂川45_2（PT3）</v>
      </c>
    </row>
    <row r="204" spans="1:64" s="37" customFormat="1" x14ac:dyDescent="0.2">
      <c r="A204" s="7" t="s">
        <v>332</v>
      </c>
      <c r="B204" s="37">
        <f ca="1">VLOOKUP(B203,$B$207:$C$260,2,0)</f>
        <v>19</v>
      </c>
      <c r="C204" s="7"/>
      <c r="D204" s="42"/>
    </row>
    <row r="206" spans="1:64" x14ac:dyDescent="0.2">
      <c r="A206" s="7" t="s">
        <v>0</v>
      </c>
      <c r="B206" s="7" t="s">
        <v>270</v>
      </c>
      <c r="C206" s="7" t="s">
        <v>325</v>
      </c>
    </row>
    <row r="207" spans="1:64" x14ac:dyDescent="0.2">
      <c r="A207" s="7">
        <v>1</v>
      </c>
      <c r="B207" s="7" t="s">
        <v>271</v>
      </c>
      <c r="C207" s="7">
        <v>2</v>
      </c>
      <c r="I207" s="5"/>
    </row>
    <row r="208" spans="1:64" x14ac:dyDescent="0.2">
      <c r="A208" s="7">
        <v>2</v>
      </c>
      <c r="B208" s="7" t="s">
        <v>272</v>
      </c>
      <c r="C208" s="7">
        <v>3</v>
      </c>
      <c r="I208" s="5"/>
    </row>
    <row r="209" spans="1:9" x14ac:dyDescent="0.2">
      <c r="A209" s="7">
        <v>3</v>
      </c>
      <c r="B209" s="7" t="s">
        <v>273</v>
      </c>
      <c r="C209" s="7">
        <v>4</v>
      </c>
      <c r="F209" s="38"/>
      <c r="I209" s="5"/>
    </row>
    <row r="210" spans="1:9" x14ac:dyDescent="0.2">
      <c r="A210" s="7">
        <v>4</v>
      </c>
      <c r="B210" s="7" t="s">
        <v>274</v>
      </c>
      <c r="C210" s="7">
        <v>5</v>
      </c>
      <c r="I210" s="5"/>
    </row>
    <row r="211" spans="1:9" x14ac:dyDescent="0.2">
      <c r="A211" s="7">
        <v>5</v>
      </c>
      <c r="B211" s="7" t="s">
        <v>275</v>
      </c>
      <c r="C211" s="7">
        <v>6</v>
      </c>
      <c r="I211" s="5"/>
    </row>
    <row r="212" spans="1:9" x14ac:dyDescent="0.2">
      <c r="A212" s="7">
        <v>6</v>
      </c>
      <c r="B212" s="7" t="s">
        <v>276</v>
      </c>
      <c r="C212" s="7">
        <v>7</v>
      </c>
      <c r="I212" s="5"/>
    </row>
    <row r="213" spans="1:9" x14ac:dyDescent="0.2">
      <c r="A213" s="7">
        <v>7</v>
      </c>
      <c r="B213" s="7" t="s">
        <v>277</v>
      </c>
      <c r="C213" s="7">
        <v>8</v>
      </c>
      <c r="I213" s="5"/>
    </row>
    <row r="214" spans="1:9" x14ac:dyDescent="0.2">
      <c r="A214" s="7">
        <v>8</v>
      </c>
      <c r="B214" s="7" t="s">
        <v>278</v>
      </c>
      <c r="C214" s="7">
        <v>9</v>
      </c>
      <c r="I214" s="5"/>
    </row>
    <row r="215" spans="1:9" x14ac:dyDescent="0.2">
      <c r="A215" s="7">
        <v>9</v>
      </c>
      <c r="B215" s="7" t="s">
        <v>279</v>
      </c>
      <c r="C215" s="7">
        <v>10</v>
      </c>
      <c r="I215" s="5"/>
    </row>
    <row r="216" spans="1:9" x14ac:dyDescent="0.2">
      <c r="A216" s="7">
        <v>10</v>
      </c>
      <c r="B216" s="7" t="s">
        <v>280</v>
      </c>
      <c r="C216" s="7">
        <v>11</v>
      </c>
      <c r="I216" s="5"/>
    </row>
    <row r="217" spans="1:9" x14ac:dyDescent="0.2">
      <c r="A217" s="7">
        <v>11</v>
      </c>
      <c r="B217" s="7" t="s">
        <v>281</v>
      </c>
      <c r="C217" s="7">
        <v>12</v>
      </c>
      <c r="I217" s="5"/>
    </row>
    <row r="218" spans="1:9" x14ac:dyDescent="0.2">
      <c r="A218" s="7">
        <v>12</v>
      </c>
      <c r="B218" s="7" t="s">
        <v>282</v>
      </c>
      <c r="C218" s="7">
        <v>13</v>
      </c>
      <c r="I218" s="5"/>
    </row>
    <row r="219" spans="1:9" x14ac:dyDescent="0.2">
      <c r="A219" s="7">
        <v>13</v>
      </c>
      <c r="B219" s="7" t="s">
        <v>283</v>
      </c>
      <c r="C219" s="7">
        <v>14</v>
      </c>
      <c r="I219" s="5"/>
    </row>
    <row r="220" spans="1:9" x14ac:dyDescent="0.2">
      <c r="A220" s="7">
        <v>14</v>
      </c>
      <c r="B220" s="7" t="s">
        <v>284</v>
      </c>
      <c r="C220" s="7">
        <v>15</v>
      </c>
      <c r="I220" s="5"/>
    </row>
    <row r="221" spans="1:9" x14ac:dyDescent="0.2">
      <c r="A221" s="7">
        <v>15</v>
      </c>
      <c r="B221" s="7" t="s">
        <v>285</v>
      </c>
      <c r="C221" s="7">
        <v>16</v>
      </c>
      <c r="I221" s="5"/>
    </row>
    <row r="222" spans="1:9" x14ac:dyDescent="0.2">
      <c r="A222" s="7">
        <v>16</v>
      </c>
      <c r="B222" s="7" t="s">
        <v>286</v>
      </c>
      <c r="C222" s="7">
        <v>17</v>
      </c>
      <c r="I222" s="5"/>
    </row>
    <row r="223" spans="1:9" x14ac:dyDescent="0.2">
      <c r="A223" s="7">
        <v>17</v>
      </c>
      <c r="B223" s="7" t="s">
        <v>287</v>
      </c>
      <c r="C223" s="7">
        <v>18</v>
      </c>
      <c r="I223" s="5"/>
    </row>
    <row r="224" spans="1:9" x14ac:dyDescent="0.2">
      <c r="A224" s="7">
        <v>18</v>
      </c>
      <c r="B224" s="7" t="s">
        <v>288</v>
      </c>
      <c r="C224" s="7">
        <v>19</v>
      </c>
      <c r="I224" s="5"/>
    </row>
    <row r="225" spans="1:9" x14ac:dyDescent="0.2">
      <c r="A225" s="7">
        <v>19</v>
      </c>
      <c r="B225" s="7" t="s">
        <v>289</v>
      </c>
      <c r="C225" s="7">
        <v>20</v>
      </c>
      <c r="I225" s="5"/>
    </row>
    <row r="226" spans="1:9" x14ac:dyDescent="0.2">
      <c r="A226" s="7">
        <v>20</v>
      </c>
      <c r="B226" s="7" t="s">
        <v>290</v>
      </c>
      <c r="C226" s="7">
        <v>21</v>
      </c>
      <c r="I226" s="5"/>
    </row>
    <row r="227" spans="1:9" x14ac:dyDescent="0.2">
      <c r="A227" s="7">
        <v>21</v>
      </c>
      <c r="B227" s="7" t="s">
        <v>291</v>
      </c>
      <c r="C227" s="7">
        <v>22</v>
      </c>
      <c r="I227" s="5"/>
    </row>
    <row r="228" spans="1:9" x14ac:dyDescent="0.2">
      <c r="A228" s="7">
        <v>22</v>
      </c>
      <c r="B228" s="7" t="s">
        <v>292</v>
      </c>
      <c r="C228" s="7">
        <v>23</v>
      </c>
      <c r="I228" s="5"/>
    </row>
    <row r="229" spans="1:9" x14ac:dyDescent="0.2">
      <c r="A229" s="7">
        <v>23</v>
      </c>
      <c r="B229" s="7" t="s">
        <v>293</v>
      </c>
      <c r="C229" s="7">
        <v>24</v>
      </c>
      <c r="I229" s="5"/>
    </row>
    <row r="230" spans="1:9" x14ac:dyDescent="0.2">
      <c r="A230" s="7">
        <v>24</v>
      </c>
      <c r="B230" s="7" t="s">
        <v>294</v>
      </c>
      <c r="C230" s="7">
        <v>25</v>
      </c>
      <c r="I230" s="5"/>
    </row>
    <row r="231" spans="1:9" x14ac:dyDescent="0.2">
      <c r="A231" s="7">
        <v>25</v>
      </c>
      <c r="B231" s="7" t="s">
        <v>295</v>
      </c>
      <c r="C231" s="7">
        <v>26</v>
      </c>
      <c r="I231" s="5"/>
    </row>
    <row r="232" spans="1:9" x14ac:dyDescent="0.2">
      <c r="A232" s="7">
        <v>26</v>
      </c>
      <c r="B232" s="7" t="s">
        <v>296</v>
      </c>
      <c r="C232" s="7">
        <v>27</v>
      </c>
      <c r="I232" s="5"/>
    </row>
    <row r="233" spans="1:9" x14ac:dyDescent="0.2">
      <c r="A233" s="7">
        <v>27</v>
      </c>
      <c r="B233" s="7" t="s">
        <v>297</v>
      </c>
      <c r="C233" s="7">
        <v>28</v>
      </c>
      <c r="I233" s="5"/>
    </row>
    <row r="234" spans="1:9" x14ac:dyDescent="0.2">
      <c r="A234" s="7">
        <v>28</v>
      </c>
      <c r="B234" s="7" t="s">
        <v>298</v>
      </c>
      <c r="C234" s="7">
        <v>29</v>
      </c>
      <c r="I234" s="5"/>
    </row>
    <row r="235" spans="1:9" x14ac:dyDescent="0.2">
      <c r="A235" s="7">
        <v>29</v>
      </c>
      <c r="B235" s="7" t="s">
        <v>299</v>
      </c>
      <c r="C235" s="7">
        <v>30</v>
      </c>
      <c r="I235" s="5"/>
    </row>
    <row r="236" spans="1:9" x14ac:dyDescent="0.2">
      <c r="A236" s="7">
        <v>30</v>
      </c>
      <c r="B236" s="7" t="s">
        <v>300</v>
      </c>
      <c r="C236" s="7">
        <v>31</v>
      </c>
      <c r="I236" s="5"/>
    </row>
    <row r="237" spans="1:9" x14ac:dyDescent="0.2">
      <c r="A237" s="7">
        <v>31</v>
      </c>
      <c r="B237" s="7" t="s">
        <v>301</v>
      </c>
      <c r="C237" s="7">
        <v>32</v>
      </c>
      <c r="I237" s="5"/>
    </row>
    <row r="238" spans="1:9" x14ac:dyDescent="0.2">
      <c r="A238" s="7">
        <v>32</v>
      </c>
      <c r="B238" s="7" t="s">
        <v>302</v>
      </c>
      <c r="C238" s="7">
        <v>33</v>
      </c>
      <c r="I238" s="5"/>
    </row>
    <row r="239" spans="1:9" x14ac:dyDescent="0.2">
      <c r="A239" s="7">
        <v>33</v>
      </c>
      <c r="B239" s="7" t="s">
        <v>303</v>
      </c>
      <c r="C239" s="7">
        <v>34</v>
      </c>
      <c r="I239" s="5"/>
    </row>
    <row r="240" spans="1:9" x14ac:dyDescent="0.2">
      <c r="A240" s="7">
        <v>34</v>
      </c>
      <c r="B240" s="7" t="s">
        <v>304</v>
      </c>
      <c r="C240" s="7">
        <v>35</v>
      </c>
      <c r="I240" s="5"/>
    </row>
    <row r="241" spans="1:9" x14ac:dyDescent="0.2">
      <c r="A241" s="7">
        <v>35</v>
      </c>
      <c r="B241" s="7" t="s">
        <v>305</v>
      </c>
      <c r="C241" s="7">
        <v>36</v>
      </c>
      <c r="I241" s="5"/>
    </row>
    <row r="242" spans="1:9" x14ac:dyDescent="0.2">
      <c r="A242" s="7">
        <v>36</v>
      </c>
      <c r="B242" s="7" t="s">
        <v>306</v>
      </c>
      <c r="C242" s="7">
        <v>37</v>
      </c>
      <c r="I242" s="5"/>
    </row>
    <row r="243" spans="1:9" x14ac:dyDescent="0.2">
      <c r="A243" s="7">
        <v>37</v>
      </c>
      <c r="B243" s="7" t="s">
        <v>307</v>
      </c>
      <c r="C243" s="7">
        <v>38</v>
      </c>
      <c r="I243" s="5"/>
    </row>
    <row r="244" spans="1:9" x14ac:dyDescent="0.2">
      <c r="A244" s="7">
        <v>38</v>
      </c>
      <c r="B244" s="7" t="s">
        <v>308</v>
      </c>
      <c r="C244" s="7">
        <v>39</v>
      </c>
      <c r="I244" s="5"/>
    </row>
    <row r="245" spans="1:9" x14ac:dyDescent="0.2">
      <c r="A245" s="7">
        <v>39</v>
      </c>
      <c r="B245" s="7" t="s">
        <v>309</v>
      </c>
      <c r="C245" s="7">
        <v>40</v>
      </c>
      <c r="I245" s="5"/>
    </row>
    <row r="246" spans="1:9" x14ac:dyDescent="0.2">
      <c r="A246" s="7">
        <v>40</v>
      </c>
      <c r="B246" s="7" t="s">
        <v>310</v>
      </c>
      <c r="C246" s="7">
        <v>41</v>
      </c>
      <c r="I246" s="5"/>
    </row>
    <row r="247" spans="1:9" x14ac:dyDescent="0.2">
      <c r="A247" s="7">
        <v>41</v>
      </c>
      <c r="B247" s="7" t="s">
        <v>311</v>
      </c>
      <c r="C247" s="7">
        <v>42</v>
      </c>
      <c r="I247" s="5"/>
    </row>
    <row r="248" spans="1:9" x14ac:dyDescent="0.2">
      <c r="A248" s="7">
        <v>42</v>
      </c>
      <c r="B248" s="7" t="s">
        <v>312</v>
      </c>
      <c r="C248" s="7">
        <v>43</v>
      </c>
      <c r="I248" s="5"/>
    </row>
    <row r="249" spans="1:9" x14ac:dyDescent="0.2">
      <c r="A249" s="7">
        <v>43</v>
      </c>
      <c r="B249" s="7" t="s">
        <v>313</v>
      </c>
      <c r="C249" s="7">
        <v>44</v>
      </c>
      <c r="I249" s="5"/>
    </row>
    <row r="250" spans="1:9" x14ac:dyDescent="0.2">
      <c r="A250" s="7">
        <v>44</v>
      </c>
      <c r="B250" s="7" t="s">
        <v>314</v>
      </c>
      <c r="C250" s="7">
        <v>45</v>
      </c>
      <c r="I250" s="5"/>
    </row>
    <row r="251" spans="1:9" x14ac:dyDescent="0.2">
      <c r="A251" s="7">
        <v>45</v>
      </c>
      <c r="B251" s="7" t="s">
        <v>315</v>
      </c>
      <c r="C251" s="7">
        <v>46</v>
      </c>
      <c r="I251" s="5"/>
    </row>
    <row r="252" spans="1:9" x14ac:dyDescent="0.2">
      <c r="A252" s="7">
        <v>46</v>
      </c>
      <c r="B252" s="7" t="s">
        <v>316</v>
      </c>
      <c r="C252" s="7">
        <v>47</v>
      </c>
      <c r="I252" s="5"/>
    </row>
    <row r="253" spans="1:9" x14ac:dyDescent="0.2">
      <c r="A253" s="7">
        <v>47</v>
      </c>
      <c r="B253" s="7" t="s">
        <v>317</v>
      </c>
      <c r="C253" s="7">
        <v>48</v>
      </c>
      <c r="I253" s="5"/>
    </row>
    <row r="254" spans="1:9" x14ac:dyDescent="0.2">
      <c r="A254" s="7">
        <v>48</v>
      </c>
      <c r="B254" s="7" t="s">
        <v>318</v>
      </c>
      <c r="C254" s="7">
        <v>49</v>
      </c>
      <c r="I254" s="5"/>
    </row>
    <row r="255" spans="1:9" x14ac:dyDescent="0.2">
      <c r="A255" s="7">
        <v>49</v>
      </c>
      <c r="B255" s="7" t="s">
        <v>319</v>
      </c>
      <c r="C255" s="7">
        <v>50</v>
      </c>
      <c r="I255" s="5"/>
    </row>
    <row r="256" spans="1:9" x14ac:dyDescent="0.2">
      <c r="A256" s="7">
        <v>50</v>
      </c>
      <c r="B256" s="7" t="s">
        <v>320</v>
      </c>
      <c r="C256" s="7">
        <v>51</v>
      </c>
      <c r="I256" s="5"/>
    </row>
    <row r="257" spans="1:9" x14ac:dyDescent="0.2">
      <c r="A257" s="7">
        <v>51</v>
      </c>
      <c r="B257" s="7" t="s">
        <v>321</v>
      </c>
      <c r="C257" s="7">
        <v>52</v>
      </c>
      <c r="I257" s="5"/>
    </row>
    <row r="258" spans="1:9" x14ac:dyDescent="0.2">
      <c r="A258" s="7">
        <v>52</v>
      </c>
      <c r="B258" s="7" t="s">
        <v>322</v>
      </c>
      <c r="C258" s="7">
        <v>53</v>
      </c>
      <c r="I258" s="5"/>
    </row>
    <row r="259" spans="1:9" x14ac:dyDescent="0.2">
      <c r="A259" s="7">
        <v>53</v>
      </c>
      <c r="B259" s="7" t="s">
        <v>323</v>
      </c>
      <c r="C259" s="7">
        <v>54</v>
      </c>
      <c r="I259" s="5"/>
    </row>
    <row r="260" spans="1:9" x14ac:dyDescent="0.2">
      <c r="A260" s="7">
        <v>54</v>
      </c>
      <c r="B260" s="7" t="s">
        <v>324</v>
      </c>
      <c r="C260" s="7">
        <v>55</v>
      </c>
      <c r="I260" s="5"/>
    </row>
    <row r="261" spans="1:9" x14ac:dyDescent="0.2">
      <c r="I261" s="5"/>
    </row>
    <row r="262" spans="1:9" x14ac:dyDescent="0.2">
      <c r="I262" s="5"/>
    </row>
    <row r="263" spans="1:9" x14ac:dyDescent="0.2">
      <c r="B263" s="48"/>
      <c r="C263" s="48"/>
      <c r="D263" s="48"/>
      <c r="E263" s="48"/>
      <c r="F263" s="48"/>
      <c r="I263" s="5"/>
    </row>
    <row r="264" spans="1:9" x14ac:dyDescent="0.2">
      <c r="B264" s="48"/>
      <c r="C264" s="48"/>
      <c r="D264" s="48"/>
      <c r="E264" s="48"/>
      <c r="F264" s="48"/>
      <c r="I264" s="5"/>
    </row>
    <row r="265" spans="1:9" x14ac:dyDescent="0.2">
      <c r="B265" s="48"/>
      <c r="C265" s="48"/>
      <c r="D265" s="48"/>
      <c r="E265" s="48"/>
      <c r="F265" s="48"/>
      <c r="I265" s="5"/>
    </row>
    <row r="266" spans="1:9" x14ac:dyDescent="0.2">
      <c r="B266" s="48"/>
      <c r="C266" s="48"/>
      <c r="D266" s="48"/>
      <c r="E266" s="48"/>
      <c r="F266" s="48"/>
      <c r="I266" s="5"/>
    </row>
    <row r="267" spans="1:9" x14ac:dyDescent="0.2">
      <c r="B267" s="48"/>
      <c r="C267" s="48"/>
      <c r="D267" s="48"/>
      <c r="E267" s="48"/>
      <c r="F267" s="48"/>
      <c r="I267" s="5"/>
    </row>
    <row r="268" spans="1:9" x14ac:dyDescent="0.2">
      <c r="B268" s="48"/>
      <c r="C268" s="48"/>
      <c r="D268" s="48"/>
      <c r="E268" s="48"/>
      <c r="F268" s="48"/>
      <c r="I268" s="5"/>
    </row>
    <row r="269" spans="1:9" x14ac:dyDescent="0.2">
      <c r="B269" s="48"/>
      <c r="C269" s="48"/>
      <c r="D269" s="48"/>
      <c r="E269" s="48"/>
      <c r="F269" s="48"/>
      <c r="I269" s="5"/>
    </row>
    <row r="270" spans="1:9" x14ac:dyDescent="0.2">
      <c r="B270" s="48"/>
      <c r="C270" s="48"/>
      <c r="D270" s="48"/>
      <c r="E270" s="48"/>
      <c r="F270" s="48"/>
      <c r="I270" s="5"/>
    </row>
    <row r="271" spans="1:9" x14ac:dyDescent="0.2">
      <c r="B271" s="48"/>
      <c r="C271" s="48"/>
      <c r="D271" s="48"/>
      <c r="E271" s="48"/>
      <c r="F271" s="48"/>
      <c r="I271" s="5"/>
    </row>
    <row r="272" spans="1:9" x14ac:dyDescent="0.2">
      <c r="B272" s="48"/>
      <c r="C272" s="48"/>
      <c r="D272" s="48"/>
      <c r="E272" s="48"/>
      <c r="F272" s="48"/>
      <c r="I272" s="5"/>
    </row>
    <row r="273" spans="2:9" x14ac:dyDescent="0.2">
      <c r="B273" s="48"/>
      <c r="C273" s="48"/>
      <c r="D273" s="48"/>
      <c r="E273" s="48"/>
      <c r="F273" s="48"/>
      <c r="I273" s="5"/>
    </row>
    <row r="274" spans="2:9" x14ac:dyDescent="0.2">
      <c r="B274" s="48"/>
      <c r="C274" s="48"/>
      <c r="D274" s="48"/>
      <c r="E274" s="48"/>
      <c r="F274" s="48"/>
      <c r="I274" s="5"/>
    </row>
    <row r="275" spans="2:9" x14ac:dyDescent="0.2">
      <c r="B275" s="48"/>
      <c r="C275" s="48"/>
      <c r="D275" s="48"/>
      <c r="E275" s="48"/>
      <c r="F275" s="48"/>
      <c r="I275" s="5"/>
    </row>
    <row r="276" spans="2:9" x14ac:dyDescent="0.2">
      <c r="B276" s="48"/>
      <c r="C276" s="48"/>
      <c r="D276" s="48"/>
      <c r="E276" s="48"/>
      <c r="F276" s="48"/>
      <c r="I276" s="5"/>
    </row>
    <row r="277" spans="2:9" x14ac:dyDescent="0.2">
      <c r="B277" s="48"/>
      <c r="C277" s="48"/>
      <c r="D277" s="48"/>
      <c r="E277" s="48"/>
      <c r="F277" s="48"/>
      <c r="I277" s="5"/>
    </row>
    <row r="278" spans="2:9" x14ac:dyDescent="0.2">
      <c r="B278" s="48"/>
      <c r="C278" s="48"/>
      <c r="D278" s="48"/>
      <c r="E278" s="48"/>
      <c r="F278" s="48"/>
      <c r="I278" s="5"/>
    </row>
    <row r="279" spans="2:9" x14ac:dyDescent="0.2">
      <c r="B279" s="48"/>
      <c r="C279" s="48"/>
      <c r="D279" s="48"/>
      <c r="E279" s="48"/>
      <c r="F279" s="48"/>
      <c r="I279" s="5"/>
    </row>
    <row r="280" spans="2:9" x14ac:dyDescent="0.2">
      <c r="B280" s="48"/>
      <c r="C280" s="48"/>
      <c r="D280" s="48"/>
      <c r="E280" s="48"/>
      <c r="F280" s="48"/>
      <c r="I280" s="5"/>
    </row>
    <row r="281" spans="2:9" x14ac:dyDescent="0.2">
      <c r="B281" s="48"/>
      <c r="C281" s="48"/>
      <c r="D281" s="48"/>
      <c r="E281" s="48"/>
      <c r="F281" s="48"/>
      <c r="I281" s="5"/>
    </row>
    <row r="282" spans="2:9" x14ac:dyDescent="0.2">
      <c r="B282" s="48"/>
      <c r="C282" s="48"/>
      <c r="D282" s="48"/>
      <c r="E282" s="48"/>
      <c r="F282" s="48"/>
      <c r="I282" s="5"/>
    </row>
    <row r="283" spans="2:9" x14ac:dyDescent="0.2">
      <c r="B283" s="48"/>
      <c r="C283" s="48"/>
      <c r="D283" s="48"/>
      <c r="E283" s="48"/>
      <c r="F283" s="48"/>
      <c r="I283" s="5"/>
    </row>
    <row r="284" spans="2:9" x14ac:dyDescent="0.2">
      <c r="B284" s="48"/>
      <c r="C284" s="48"/>
      <c r="D284" s="48"/>
      <c r="E284" s="48"/>
      <c r="F284" s="48"/>
      <c r="I284" s="5"/>
    </row>
    <row r="285" spans="2:9" x14ac:dyDescent="0.2">
      <c r="B285" s="48"/>
      <c r="C285" s="48"/>
      <c r="D285" s="48"/>
      <c r="E285" s="48"/>
      <c r="F285" s="48"/>
      <c r="I285" s="5"/>
    </row>
    <row r="286" spans="2:9" x14ac:dyDescent="0.2">
      <c r="B286" s="48"/>
      <c r="C286" s="48"/>
      <c r="D286" s="48"/>
      <c r="E286" s="48"/>
      <c r="F286" s="48"/>
      <c r="I286" s="5"/>
    </row>
    <row r="287" spans="2:9" x14ac:dyDescent="0.2">
      <c r="B287" s="48"/>
      <c r="C287" s="48"/>
      <c r="D287" s="48"/>
      <c r="E287" s="48"/>
      <c r="F287" s="48"/>
      <c r="I287" s="5"/>
    </row>
    <row r="288" spans="2:9" x14ac:dyDescent="0.2">
      <c r="B288" s="48"/>
      <c r="C288" s="48"/>
      <c r="D288" s="48"/>
      <c r="E288" s="48"/>
      <c r="F288" s="48"/>
      <c r="I288" s="5"/>
    </row>
    <row r="289" spans="2:9" x14ac:dyDescent="0.2">
      <c r="B289" s="48"/>
      <c r="C289" s="48"/>
      <c r="D289" s="48"/>
      <c r="E289" s="48"/>
      <c r="F289" s="48"/>
      <c r="I289" s="5"/>
    </row>
    <row r="290" spans="2:9" x14ac:dyDescent="0.2">
      <c r="B290" s="48"/>
      <c r="C290" s="48"/>
      <c r="D290" s="48"/>
      <c r="E290" s="48"/>
      <c r="F290" s="48"/>
      <c r="I290" s="5"/>
    </row>
    <row r="291" spans="2:9" x14ac:dyDescent="0.2">
      <c r="B291" s="48"/>
      <c r="C291" s="48"/>
      <c r="D291" s="48"/>
      <c r="E291" s="48"/>
      <c r="F291" s="48"/>
      <c r="I291" s="5"/>
    </row>
    <row r="292" spans="2:9" x14ac:dyDescent="0.2">
      <c r="B292" s="48"/>
      <c r="C292" s="48"/>
      <c r="D292" s="48"/>
      <c r="E292" s="48"/>
      <c r="F292" s="48"/>
      <c r="I292" s="5"/>
    </row>
    <row r="293" spans="2:9" x14ac:dyDescent="0.2">
      <c r="B293" s="48"/>
      <c r="C293" s="48"/>
      <c r="D293" s="48"/>
      <c r="E293" s="48"/>
      <c r="F293" s="48"/>
      <c r="I293" s="5"/>
    </row>
    <row r="294" spans="2:9" x14ac:dyDescent="0.2">
      <c r="B294" s="48"/>
      <c r="C294" s="48"/>
      <c r="D294" s="48"/>
      <c r="E294" s="48"/>
      <c r="F294" s="48"/>
      <c r="I294" s="5"/>
    </row>
    <row r="295" spans="2:9" x14ac:dyDescent="0.2">
      <c r="B295" s="48"/>
      <c r="C295" s="48"/>
      <c r="D295" s="48"/>
      <c r="E295" s="48"/>
      <c r="F295" s="48"/>
      <c r="I295" s="5"/>
    </row>
    <row r="296" spans="2:9" x14ac:dyDescent="0.2">
      <c r="B296" s="48"/>
      <c r="C296" s="48"/>
      <c r="D296" s="48"/>
      <c r="E296" s="48"/>
      <c r="F296" s="48"/>
      <c r="I296" s="5"/>
    </row>
    <row r="297" spans="2:9" x14ac:dyDescent="0.2">
      <c r="B297" s="48"/>
      <c r="C297" s="48"/>
      <c r="D297" s="48"/>
      <c r="E297" s="48"/>
      <c r="F297" s="48"/>
      <c r="I297" s="5"/>
    </row>
    <row r="298" spans="2:9" x14ac:dyDescent="0.2">
      <c r="B298" s="48"/>
      <c r="C298" s="48"/>
      <c r="D298" s="48"/>
      <c r="E298" s="48"/>
      <c r="F298" s="48"/>
      <c r="I298" s="5"/>
    </row>
    <row r="299" spans="2:9" x14ac:dyDescent="0.2">
      <c r="B299" s="48"/>
      <c r="C299" s="48"/>
      <c r="D299" s="48"/>
      <c r="E299" s="48"/>
      <c r="F299" s="48"/>
      <c r="I299" s="5"/>
    </row>
    <row r="300" spans="2:9" x14ac:dyDescent="0.2">
      <c r="B300" s="48"/>
      <c r="C300" s="48"/>
      <c r="D300" s="48"/>
      <c r="E300" s="48"/>
      <c r="F300" s="48"/>
      <c r="I300" s="5"/>
    </row>
    <row r="301" spans="2:9" x14ac:dyDescent="0.2">
      <c r="B301" s="48"/>
      <c r="C301" s="48"/>
      <c r="D301" s="48"/>
      <c r="E301" s="48"/>
      <c r="F301" s="48"/>
      <c r="I301" s="5"/>
    </row>
    <row r="302" spans="2:9" x14ac:dyDescent="0.2">
      <c r="B302" s="48"/>
      <c r="C302" s="48"/>
      <c r="D302" s="48"/>
      <c r="E302" s="48"/>
      <c r="F302" s="48"/>
      <c r="I302" s="5"/>
    </row>
    <row r="303" spans="2:9" x14ac:dyDescent="0.2">
      <c r="B303" s="48"/>
      <c r="C303" s="48"/>
      <c r="D303" s="48"/>
      <c r="E303" s="48"/>
      <c r="F303" s="48"/>
      <c r="I303" s="5"/>
    </row>
    <row r="304" spans="2:9" x14ac:dyDescent="0.2">
      <c r="B304" s="48"/>
      <c r="C304" s="48"/>
      <c r="D304" s="48"/>
      <c r="E304" s="48"/>
      <c r="F304" s="48"/>
      <c r="I304" s="5"/>
    </row>
    <row r="305" spans="2:9" x14ac:dyDescent="0.2">
      <c r="B305" s="48"/>
      <c r="C305" s="48"/>
      <c r="D305" s="48"/>
      <c r="E305" s="48"/>
      <c r="F305" s="48"/>
      <c r="I305" s="5"/>
    </row>
    <row r="306" spans="2:9" x14ac:dyDescent="0.2">
      <c r="B306" s="48"/>
      <c r="C306" s="48"/>
      <c r="D306" s="48"/>
      <c r="E306" s="48"/>
      <c r="F306" s="48"/>
      <c r="I306" s="5"/>
    </row>
    <row r="307" spans="2:9" x14ac:dyDescent="0.2">
      <c r="B307" s="48"/>
      <c r="C307" s="48"/>
      <c r="D307" s="48"/>
      <c r="E307" s="48"/>
      <c r="F307" s="48"/>
      <c r="I307" s="5"/>
    </row>
    <row r="308" spans="2:9" x14ac:dyDescent="0.2">
      <c r="B308" s="48"/>
      <c r="C308" s="48"/>
      <c r="D308" s="48"/>
      <c r="E308" s="48"/>
      <c r="F308" s="48"/>
      <c r="I308" s="5"/>
    </row>
    <row r="309" spans="2:9" x14ac:dyDescent="0.2">
      <c r="B309" s="48"/>
      <c r="C309" s="48"/>
      <c r="D309" s="48"/>
      <c r="E309" s="48"/>
      <c r="F309" s="48"/>
      <c r="I309" s="5"/>
    </row>
    <row r="310" spans="2:9" x14ac:dyDescent="0.2">
      <c r="B310" s="48"/>
      <c r="C310" s="48"/>
      <c r="D310" s="48"/>
      <c r="E310" s="48"/>
      <c r="F310" s="48"/>
      <c r="I310" s="5"/>
    </row>
    <row r="311" spans="2:9" x14ac:dyDescent="0.2">
      <c r="B311" s="48"/>
      <c r="C311" s="48"/>
      <c r="D311" s="48"/>
      <c r="E311" s="48"/>
      <c r="F311" s="48"/>
      <c r="I311" s="5"/>
    </row>
    <row r="312" spans="2:9" x14ac:dyDescent="0.2">
      <c r="B312" s="48"/>
      <c r="C312" s="48"/>
      <c r="D312" s="48"/>
      <c r="E312" s="48"/>
      <c r="F312" s="48"/>
      <c r="I312" s="5"/>
    </row>
    <row r="313" spans="2:9" x14ac:dyDescent="0.2">
      <c r="B313" s="48"/>
      <c r="C313" s="48"/>
      <c r="D313" s="48"/>
      <c r="E313" s="48"/>
      <c r="F313" s="48"/>
      <c r="I313" s="5"/>
    </row>
    <row r="314" spans="2:9" x14ac:dyDescent="0.2">
      <c r="B314" s="48"/>
      <c r="C314" s="48"/>
      <c r="D314" s="48"/>
      <c r="E314" s="48"/>
      <c r="F314" s="48"/>
      <c r="I314" s="5"/>
    </row>
    <row r="315" spans="2:9" x14ac:dyDescent="0.2">
      <c r="B315" s="48"/>
      <c r="C315" s="48"/>
      <c r="D315" s="48"/>
      <c r="E315" s="48"/>
      <c r="F315" s="48"/>
      <c r="I315" s="5"/>
    </row>
    <row r="316" spans="2:9" x14ac:dyDescent="0.2">
      <c r="B316" s="48"/>
      <c r="C316" s="48"/>
      <c r="D316" s="48"/>
      <c r="E316" s="48"/>
      <c r="F316" s="48"/>
      <c r="I316" s="5"/>
    </row>
    <row r="317" spans="2:9" x14ac:dyDescent="0.2">
      <c r="B317" s="48"/>
      <c r="C317" s="48"/>
      <c r="D317" s="48"/>
      <c r="E317" s="48"/>
      <c r="F317" s="48"/>
      <c r="I317" s="5"/>
    </row>
    <row r="318" spans="2:9" x14ac:dyDescent="0.2">
      <c r="B318" s="48"/>
      <c r="C318" s="48"/>
      <c r="D318" s="48"/>
      <c r="E318" s="48"/>
      <c r="F318" s="48"/>
      <c r="I318" s="5"/>
    </row>
    <row r="319" spans="2:9" x14ac:dyDescent="0.2">
      <c r="B319" s="48"/>
      <c r="C319" s="48"/>
      <c r="D319" s="48"/>
      <c r="E319" s="48"/>
      <c r="F319" s="48"/>
      <c r="I319" s="5"/>
    </row>
    <row r="320" spans="2:9" x14ac:dyDescent="0.2">
      <c r="B320" s="48"/>
      <c r="C320" s="48"/>
      <c r="D320" s="48"/>
      <c r="E320" s="48"/>
      <c r="F320" s="48"/>
      <c r="I320" s="5"/>
    </row>
    <row r="321" spans="2:9" x14ac:dyDescent="0.2">
      <c r="B321" s="48"/>
      <c r="C321" s="48"/>
      <c r="D321" s="48"/>
      <c r="E321" s="48"/>
      <c r="F321" s="48"/>
      <c r="I321" s="5"/>
    </row>
    <row r="322" spans="2:9" x14ac:dyDescent="0.2">
      <c r="B322" s="48"/>
      <c r="C322" s="48"/>
      <c r="D322" s="48"/>
      <c r="E322" s="48"/>
      <c r="F322" s="48"/>
      <c r="I322" s="5"/>
    </row>
    <row r="323" spans="2:9" x14ac:dyDescent="0.2">
      <c r="B323" s="48"/>
      <c r="C323" s="48"/>
      <c r="D323" s="48"/>
      <c r="E323" s="48"/>
      <c r="F323" s="48"/>
      <c r="I323" s="5"/>
    </row>
    <row r="324" spans="2:9" x14ac:dyDescent="0.2">
      <c r="B324" s="48"/>
      <c r="C324" s="48"/>
      <c r="D324" s="48"/>
      <c r="E324" s="48"/>
      <c r="F324" s="48"/>
      <c r="I324" s="5"/>
    </row>
    <row r="325" spans="2:9" x14ac:dyDescent="0.2">
      <c r="B325" s="48"/>
      <c r="C325" s="48"/>
      <c r="D325" s="48"/>
      <c r="E325" s="48"/>
      <c r="F325" s="48"/>
      <c r="I325" s="5"/>
    </row>
    <row r="326" spans="2:9" x14ac:dyDescent="0.2">
      <c r="B326" s="48"/>
      <c r="C326" s="48"/>
      <c r="D326" s="48"/>
      <c r="E326" s="48"/>
      <c r="F326" s="48"/>
      <c r="I326" s="5"/>
    </row>
    <row r="327" spans="2:9" x14ac:dyDescent="0.2">
      <c r="B327" s="48"/>
      <c r="C327" s="48"/>
      <c r="D327" s="48"/>
      <c r="E327" s="48"/>
      <c r="F327" s="48"/>
      <c r="I327" s="5"/>
    </row>
    <row r="328" spans="2:9" x14ac:dyDescent="0.2">
      <c r="B328" s="48"/>
      <c r="C328" s="48"/>
      <c r="D328" s="48"/>
      <c r="E328" s="48"/>
      <c r="F328" s="48"/>
      <c r="I328" s="5"/>
    </row>
    <row r="329" spans="2:9" x14ac:dyDescent="0.2">
      <c r="B329" s="48"/>
      <c r="C329" s="48"/>
      <c r="D329" s="48"/>
      <c r="E329" s="48"/>
      <c r="F329" s="48"/>
      <c r="I329" s="5"/>
    </row>
    <row r="330" spans="2:9" x14ac:dyDescent="0.2">
      <c r="B330" s="48"/>
      <c r="C330" s="48"/>
      <c r="D330" s="48"/>
      <c r="E330" s="48"/>
      <c r="F330" s="48"/>
      <c r="I330" s="5"/>
    </row>
    <row r="331" spans="2:9" x14ac:dyDescent="0.2">
      <c r="B331" s="48"/>
      <c r="C331" s="48"/>
      <c r="D331" s="48"/>
      <c r="E331" s="48"/>
      <c r="F331" s="48"/>
      <c r="I331" s="5"/>
    </row>
    <row r="332" spans="2:9" x14ac:dyDescent="0.2">
      <c r="B332" s="48"/>
      <c r="C332" s="48"/>
      <c r="D332" s="48"/>
      <c r="E332" s="48"/>
      <c r="F332" s="48"/>
      <c r="I332" s="5"/>
    </row>
    <row r="333" spans="2:9" x14ac:dyDescent="0.2">
      <c r="B333" s="48"/>
      <c r="C333" s="48"/>
      <c r="D333" s="48"/>
      <c r="E333" s="48"/>
      <c r="F333" s="48"/>
      <c r="I333" s="5"/>
    </row>
    <row r="334" spans="2:9" x14ac:dyDescent="0.2">
      <c r="B334" s="48"/>
      <c r="C334" s="48"/>
      <c r="D334" s="48"/>
      <c r="E334" s="48"/>
      <c r="F334" s="48"/>
      <c r="I334" s="5"/>
    </row>
    <row r="335" spans="2:9" x14ac:dyDescent="0.2">
      <c r="B335" s="48"/>
      <c r="C335" s="48"/>
      <c r="D335" s="48"/>
      <c r="E335" s="48"/>
      <c r="F335" s="48"/>
      <c r="I335" s="5"/>
    </row>
    <row r="336" spans="2:9" x14ac:dyDescent="0.2">
      <c r="B336" s="48"/>
      <c r="C336" s="48"/>
      <c r="D336" s="48"/>
      <c r="E336" s="48"/>
      <c r="F336" s="48"/>
      <c r="I336" s="5"/>
    </row>
    <row r="337" spans="2:9" x14ac:dyDescent="0.2">
      <c r="B337" s="48"/>
      <c r="C337" s="48"/>
      <c r="D337" s="48"/>
      <c r="E337" s="48"/>
      <c r="F337" s="48"/>
      <c r="I337" s="5"/>
    </row>
    <row r="338" spans="2:9" x14ac:dyDescent="0.2">
      <c r="B338" s="48"/>
      <c r="C338" s="48"/>
      <c r="D338" s="48"/>
      <c r="E338" s="48"/>
      <c r="F338" s="48"/>
      <c r="I338" s="5"/>
    </row>
    <row r="339" spans="2:9" x14ac:dyDescent="0.2">
      <c r="B339" s="48"/>
      <c r="C339" s="48"/>
      <c r="D339" s="48"/>
      <c r="E339" s="48"/>
      <c r="F339" s="48"/>
      <c r="I339" s="5"/>
    </row>
    <row r="340" spans="2:9" x14ac:dyDescent="0.2">
      <c r="B340" s="48"/>
      <c r="C340" s="48"/>
      <c r="D340" s="48"/>
      <c r="E340" s="48"/>
      <c r="F340" s="48"/>
      <c r="I340" s="5"/>
    </row>
    <row r="341" spans="2:9" x14ac:dyDescent="0.2">
      <c r="B341" s="48"/>
      <c r="C341" s="48"/>
      <c r="D341" s="48"/>
      <c r="E341" s="48"/>
      <c r="F341" s="48"/>
      <c r="I341" s="5"/>
    </row>
    <row r="342" spans="2:9" x14ac:dyDescent="0.2">
      <c r="B342" s="48"/>
      <c r="C342" s="48"/>
      <c r="D342" s="48"/>
      <c r="E342" s="48"/>
      <c r="F342" s="48"/>
      <c r="I342" s="5"/>
    </row>
    <row r="343" spans="2:9" x14ac:dyDescent="0.2">
      <c r="B343" s="48"/>
      <c r="C343" s="48"/>
      <c r="D343" s="48"/>
      <c r="E343" s="48"/>
      <c r="F343" s="48"/>
      <c r="I343" s="5"/>
    </row>
    <row r="344" spans="2:9" x14ac:dyDescent="0.2">
      <c r="B344" s="48"/>
      <c r="C344" s="48"/>
      <c r="D344" s="48"/>
      <c r="E344" s="48"/>
      <c r="F344" s="48"/>
      <c r="I344" s="5"/>
    </row>
    <row r="345" spans="2:9" x14ac:dyDescent="0.2">
      <c r="B345" s="48"/>
      <c r="C345" s="48"/>
      <c r="D345" s="48"/>
      <c r="E345" s="48"/>
      <c r="F345" s="48"/>
      <c r="I345" s="5"/>
    </row>
    <row r="346" spans="2:9" x14ac:dyDescent="0.2">
      <c r="B346" s="48"/>
      <c r="C346" s="48"/>
      <c r="D346" s="48"/>
      <c r="E346" s="48"/>
      <c r="F346" s="48"/>
      <c r="I346" s="5"/>
    </row>
    <row r="347" spans="2:9" x14ac:dyDescent="0.2">
      <c r="B347" s="48"/>
      <c r="C347" s="48"/>
      <c r="D347" s="48"/>
      <c r="E347" s="48"/>
      <c r="F347" s="48"/>
      <c r="I347" s="5"/>
    </row>
    <row r="348" spans="2:9" x14ac:dyDescent="0.2">
      <c r="B348" s="48"/>
      <c r="C348" s="48"/>
      <c r="D348" s="48"/>
      <c r="E348" s="48"/>
      <c r="F348" s="48"/>
      <c r="I348" s="5"/>
    </row>
    <row r="349" spans="2:9" x14ac:dyDescent="0.2">
      <c r="B349" s="48"/>
      <c r="C349" s="48"/>
      <c r="D349" s="48"/>
      <c r="E349" s="48"/>
      <c r="F349" s="48"/>
      <c r="I349" s="5"/>
    </row>
    <row r="350" spans="2:9" x14ac:dyDescent="0.2">
      <c r="B350" s="48"/>
      <c r="C350" s="48"/>
      <c r="D350" s="48"/>
      <c r="E350" s="48"/>
      <c r="F350" s="48"/>
      <c r="I350" s="5"/>
    </row>
    <row r="351" spans="2:9" x14ac:dyDescent="0.2">
      <c r="B351" s="48"/>
      <c r="C351" s="48"/>
      <c r="D351" s="48"/>
      <c r="E351" s="48"/>
      <c r="F351" s="48"/>
      <c r="I351" s="5"/>
    </row>
    <row r="352" spans="2:9" x14ac:dyDescent="0.2">
      <c r="B352" s="48"/>
      <c r="C352" s="48"/>
      <c r="D352" s="48"/>
      <c r="E352" s="48"/>
      <c r="F352" s="48"/>
      <c r="I352" s="5"/>
    </row>
    <row r="353" spans="2:9" x14ac:dyDescent="0.2">
      <c r="B353" s="48"/>
      <c r="C353" s="48"/>
      <c r="D353" s="48"/>
      <c r="E353" s="48"/>
      <c r="F353" s="48"/>
      <c r="I353" s="5"/>
    </row>
    <row r="354" spans="2:9" x14ac:dyDescent="0.2">
      <c r="B354" s="48"/>
      <c r="C354" s="48"/>
      <c r="D354" s="48"/>
      <c r="E354" s="48"/>
      <c r="F354" s="48"/>
      <c r="I354" s="5"/>
    </row>
    <row r="355" spans="2:9" x14ac:dyDescent="0.2">
      <c r="B355" s="48"/>
      <c r="C355" s="48"/>
      <c r="D355" s="48"/>
      <c r="E355" s="48"/>
      <c r="F355" s="48"/>
      <c r="I355" s="5"/>
    </row>
    <row r="356" spans="2:9" x14ac:dyDescent="0.2">
      <c r="B356" s="48"/>
      <c r="C356" s="48"/>
      <c r="D356" s="48"/>
      <c r="E356" s="48"/>
      <c r="F356" s="48"/>
      <c r="I356" s="5"/>
    </row>
    <row r="357" spans="2:9" x14ac:dyDescent="0.2">
      <c r="B357" s="48"/>
      <c r="C357" s="48"/>
      <c r="D357" s="48"/>
      <c r="E357" s="48"/>
      <c r="F357" s="48"/>
      <c r="I357" s="5"/>
    </row>
    <row r="358" spans="2:9" x14ac:dyDescent="0.2">
      <c r="B358" s="48"/>
      <c r="C358" s="48"/>
      <c r="D358" s="48"/>
      <c r="E358" s="48"/>
      <c r="F358" s="48"/>
      <c r="I358" s="5"/>
    </row>
    <row r="359" spans="2:9" x14ac:dyDescent="0.2">
      <c r="B359" s="48"/>
      <c r="C359" s="48"/>
      <c r="D359" s="48"/>
      <c r="E359" s="48"/>
      <c r="F359" s="48"/>
      <c r="I359" s="5"/>
    </row>
    <row r="360" spans="2:9" x14ac:dyDescent="0.2">
      <c r="B360" s="48"/>
      <c r="C360" s="48"/>
      <c r="D360" s="48"/>
      <c r="E360" s="48"/>
      <c r="F360" s="48"/>
      <c r="I360" s="5"/>
    </row>
    <row r="361" spans="2:9" x14ac:dyDescent="0.2">
      <c r="B361" s="48"/>
      <c r="C361" s="48"/>
      <c r="D361" s="48"/>
      <c r="E361" s="48"/>
      <c r="F361" s="48"/>
      <c r="I361" s="5"/>
    </row>
    <row r="362" spans="2:9" x14ac:dyDescent="0.2">
      <c r="B362" s="48"/>
      <c r="C362" s="48"/>
      <c r="D362" s="48"/>
      <c r="E362" s="48"/>
      <c r="F362" s="48"/>
      <c r="I362" s="5"/>
    </row>
    <row r="363" spans="2:9" x14ac:dyDescent="0.2">
      <c r="B363" s="48"/>
      <c r="C363" s="48"/>
      <c r="D363" s="48"/>
      <c r="E363" s="48"/>
      <c r="F363" s="48"/>
      <c r="I363" s="5"/>
    </row>
    <row r="364" spans="2:9" x14ac:dyDescent="0.2">
      <c r="B364" s="48"/>
      <c r="C364" s="48"/>
      <c r="D364" s="48"/>
      <c r="E364" s="48"/>
      <c r="F364" s="48"/>
      <c r="I364" s="5"/>
    </row>
    <row r="365" spans="2:9" x14ac:dyDescent="0.2">
      <c r="B365" s="48"/>
      <c r="C365" s="48"/>
      <c r="D365" s="48"/>
      <c r="E365" s="48"/>
      <c r="F365" s="48"/>
      <c r="I365" s="5"/>
    </row>
    <row r="366" spans="2:9" x14ac:dyDescent="0.2">
      <c r="B366" s="48"/>
      <c r="C366" s="48"/>
      <c r="D366" s="48"/>
      <c r="E366" s="48"/>
      <c r="F366" s="48"/>
      <c r="I366" s="5"/>
    </row>
    <row r="367" spans="2:9" x14ac:dyDescent="0.2">
      <c r="B367" s="48"/>
      <c r="C367" s="48"/>
      <c r="D367" s="48"/>
      <c r="E367" s="48"/>
      <c r="F367" s="48"/>
      <c r="I367" s="5"/>
    </row>
    <row r="368" spans="2:9" x14ac:dyDescent="0.2">
      <c r="B368" s="48"/>
      <c r="C368" s="48"/>
      <c r="D368" s="48"/>
      <c r="E368" s="48"/>
      <c r="F368" s="48"/>
      <c r="I368" s="5"/>
    </row>
    <row r="369" spans="2:9" x14ac:dyDescent="0.2">
      <c r="B369" s="48"/>
      <c r="C369" s="48"/>
      <c r="D369" s="48"/>
      <c r="E369" s="48"/>
      <c r="F369" s="48"/>
      <c r="I369" s="5"/>
    </row>
    <row r="370" spans="2:9" x14ac:dyDescent="0.2">
      <c r="B370" s="48"/>
      <c r="C370" s="48"/>
      <c r="D370" s="48"/>
      <c r="E370" s="48"/>
      <c r="F370" s="48"/>
      <c r="I370" s="5"/>
    </row>
    <row r="371" spans="2:9" x14ac:dyDescent="0.2">
      <c r="B371" s="48"/>
      <c r="C371" s="48"/>
      <c r="D371" s="48"/>
      <c r="E371" s="48"/>
      <c r="F371" s="48"/>
      <c r="I371" s="5"/>
    </row>
    <row r="372" spans="2:9" x14ac:dyDescent="0.2">
      <c r="B372" s="48"/>
      <c r="C372" s="48"/>
      <c r="D372" s="48"/>
      <c r="E372" s="48"/>
      <c r="F372" s="48"/>
      <c r="I372" s="5"/>
    </row>
    <row r="373" spans="2:9" x14ac:dyDescent="0.2">
      <c r="B373" s="48"/>
      <c r="C373" s="48"/>
      <c r="D373" s="48"/>
      <c r="E373" s="48"/>
      <c r="F373" s="48"/>
      <c r="I373" s="5"/>
    </row>
    <row r="374" spans="2:9" x14ac:dyDescent="0.2">
      <c r="B374" s="48"/>
      <c r="C374" s="48"/>
      <c r="D374" s="48"/>
      <c r="E374" s="48"/>
      <c r="F374" s="48"/>
      <c r="I374" s="5"/>
    </row>
    <row r="375" spans="2:9" x14ac:dyDescent="0.2">
      <c r="B375" s="48"/>
      <c r="C375" s="48"/>
      <c r="D375" s="48"/>
      <c r="E375" s="48"/>
      <c r="F375" s="48"/>
      <c r="I375" s="5"/>
    </row>
    <row r="376" spans="2:9" x14ac:dyDescent="0.2">
      <c r="B376" s="48"/>
      <c r="C376" s="48"/>
      <c r="D376" s="48"/>
      <c r="E376" s="48"/>
      <c r="F376" s="48"/>
      <c r="I376" s="5"/>
    </row>
    <row r="377" spans="2:9" x14ac:dyDescent="0.2">
      <c r="B377" s="48"/>
      <c r="C377" s="48"/>
      <c r="D377" s="48"/>
      <c r="E377" s="48"/>
      <c r="F377" s="48"/>
      <c r="I377" s="5"/>
    </row>
    <row r="378" spans="2:9" x14ac:dyDescent="0.2">
      <c r="B378" s="48"/>
      <c r="C378" s="48"/>
      <c r="D378" s="48"/>
      <c r="E378" s="48"/>
      <c r="F378" s="48"/>
      <c r="I378" s="5"/>
    </row>
    <row r="379" spans="2:9" x14ac:dyDescent="0.2">
      <c r="B379" s="48"/>
      <c r="C379" s="48"/>
      <c r="D379" s="48"/>
      <c r="E379" s="48"/>
      <c r="F379" s="48"/>
      <c r="I379" s="5"/>
    </row>
    <row r="380" spans="2:9" x14ac:dyDescent="0.2">
      <c r="B380" s="48"/>
      <c r="C380" s="48"/>
      <c r="D380" s="48"/>
      <c r="E380" s="48"/>
      <c r="F380" s="48"/>
      <c r="I380" s="5"/>
    </row>
    <row r="381" spans="2:9" x14ac:dyDescent="0.2">
      <c r="B381" s="48"/>
      <c r="C381" s="48"/>
      <c r="D381" s="48"/>
      <c r="E381" s="48"/>
      <c r="F381" s="48"/>
      <c r="I381" s="5"/>
    </row>
    <row r="382" spans="2:9" x14ac:dyDescent="0.2">
      <c r="B382" s="48"/>
      <c r="C382" s="48"/>
      <c r="D382" s="48"/>
      <c r="E382" s="48"/>
      <c r="F382" s="48"/>
      <c r="I382" s="5"/>
    </row>
    <row r="383" spans="2:9" x14ac:dyDescent="0.2">
      <c r="B383" s="48"/>
      <c r="C383" s="48"/>
      <c r="D383" s="48"/>
      <c r="E383" s="48"/>
      <c r="F383" s="48"/>
      <c r="I383" s="5"/>
    </row>
    <row r="384" spans="2:9" x14ac:dyDescent="0.2">
      <c r="B384" s="48"/>
      <c r="C384" s="48"/>
      <c r="D384" s="48"/>
      <c r="E384" s="48"/>
      <c r="F384" s="48"/>
      <c r="I384" s="5"/>
    </row>
    <row r="385" spans="2:9" x14ac:dyDescent="0.2">
      <c r="B385" s="48"/>
      <c r="C385" s="48"/>
      <c r="D385" s="48"/>
      <c r="E385" s="48"/>
      <c r="F385" s="48"/>
      <c r="I385" s="5"/>
    </row>
    <row r="386" spans="2:9" x14ac:dyDescent="0.2">
      <c r="B386" s="48"/>
      <c r="C386" s="48"/>
      <c r="D386" s="48"/>
      <c r="E386" s="48"/>
      <c r="F386" s="48"/>
    </row>
    <row r="387" spans="2:9" x14ac:dyDescent="0.2">
      <c r="B387" s="48"/>
      <c r="C387" s="48"/>
      <c r="D387" s="48"/>
      <c r="E387" s="48"/>
      <c r="F387" s="48"/>
    </row>
    <row r="388" spans="2:9" x14ac:dyDescent="0.2">
      <c r="B388" s="48"/>
      <c r="C388" s="48"/>
      <c r="D388" s="48"/>
      <c r="E388" s="48"/>
      <c r="F388" s="48"/>
    </row>
    <row r="389" spans="2:9" x14ac:dyDescent="0.2">
      <c r="B389" s="48"/>
      <c r="C389" s="48"/>
      <c r="D389" s="48"/>
      <c r="E389" s="48"/>
      <c r="F389" s="48"/>
    </row>
    <row r="390" spans="2:9" x14ac:dyDescent="0.2">
      <c r="B390" s="48"/>
      <c r="C390" s="48"/>
      <c r="D390" s="48"/>
      <c r="E390" s="48"/>
      <c r="F390" s="48"/>
    </row>
    <row r="391" spans="2:9" x14ac:dyDescent="0.2">
      <c r="B391" s="48"/>
      <c r="C391" s="48"/>
      <c r="D391" s="48"/>
      <c r="E391" s="48"/>
      <c r="F391" s="48"/>
    </row>
    <row r="392" spans="2:9" x14ac:dyDescent="0.2">
      <c r="B392" s="48"/>
      <c r="C392" s="48"/>
      <c r="D392" s="48"/>
      <c r="E392" s="48"/>
      <c r="F392" s="48"/>
    </row>
    <row r="393" spans="2:9" x14ac:dyDescent="0.2">
      <c r="B393" s="48"/>
      <c r="C393" s="48"/>
      <c r="D393" s="48"/>
      <c r="E393" s="48"/>
      <c r="F393" s="48"/>
    </row>
    <row r="394" spans="2:9" x14ac:dyDescent="0.2">
      <c r="B394" s="48"/>
      <c r="C394" s="48"/>
      <c r="D394" s="48"/>
      <c r="E394" s="48"/>
      <c r="F394" s="48"/>
    </row>
    <row r="395" spans="2:9" x14ac:dyDescent="0.2">
      <c r="B395" s="48"/>
      <c r="C395" s="48"/>
      <c r="D395" s="48"/>
      <c r="E395" s="48"/>
      <c r="F395" s="48"/>
    </row>
    <row r="396" spans="2:9" x14ac:dyDescent="0.2">
      <c r="B396" s="48"/>
      <c r="C396" s="48"/>
      <c r="D396" s="48"/>
      <c r="E396" s="48"/>
      <c r="F396" s="48"/>
    </row>
    <row r="397" spans="2:9" x14ac:dyDescent="0.2">
      <c r="B397" s="48"/>
      <c r="C397" s="48"/>
      <c r="D397" s="48"/>
      <c r="E397" s="48"/>
      <c r="F397" s="48"/>
    </row>
    <row r="398" spans="2:9" x14ac:dyDescent="0.2">
      <c r="B398" s="48"/>
      <c r="C398" s="48"/>
      <c r="D398" s="48"/>
      <c r="E398" s="48"/>
      <c r="F398" s="48"/>
    </row>
    <row r="399" spans="2:9" x14ac:dyDescent="0.2">
      <c r="B399" s="48"/>
      <c r="C399" s="48"/>
      <c r="D399" s="48"/>
      <c r="E399" s="48"/>
      <c r="F399" s="48"/>
    </row>
    <row r="400" spans="2:9" x14ac:dyDescent="0.2">
      <c r="B400" s="48"/>
      <c r="C400" s="48"/>
      <c r="D400" s="48"/>
      <c r="E400" s="48"/>
      <c r="F400" s="48"/>
    </row>
    <row r="401" spans="2:6" x14ac:dyDescent="0.2">
      <c r="B401" s="48"/>
      <c r="C401" s="48"/>
      <c r="D401" s="48"/>
      <c r="E401" s="48"/>
      <c r="F401" s="48"/>
    </row>
    <row r="402" spans="2:6" x14ac:dyDescent="0.2">
      <c r="B402" s="48"/>
      <c r="C402" s="48"/>
      <c r="D402" s="48"/>
      <c r="E402" s="48"/>
      <c r="F402" s="48"/>
    </row>
    <row r="403" spans="2:6" x14ac:dyDescent="0.2">
      <c r="B403" s="48"/>
      <c r="C403" s="48"/>
      <c r="D403" s="48"/>
      <c r="E403" s="48"/>
      <c r="F403" s="48"/>
    </row>
    <row r="404" spans="2:6" x14ac:dyDescent="0.2">
      <c r="B404" s="48"/>
      <c r="C404" s="48"/>
      <c r="D404" s="48"/>
      <c r="E404" s="48"/>
      <c r="F404" s="48"/>
    </row>
    <row r="405" spans="2:6" x14ac:dyDescent="0.2">
      <c r="B405" s="48"/>
      <c r="C405" s="48"/>
      <c r="D405" s="48"/>
      <c r="E405" s="48"/>
      <c r="F405" s="48"/>
    </row>
    <row r="406" spans="2:6" x14ac:dyDescent="0.2">
      <c r="B406" s="48"/>
      <c r="C406" s="48"/>
      <c r="D406" s="48"/>
      <c r="E406" s="48"/>
      <c r="F406" s="48"/>
    </row>
    <row r="407" spans="2:6" x14ac:dyDescent="0.2">
      <c r="B407" s="48"/>
      <c r="C407" s="48"/>
      <c r="D407" s="48"/>
      <c r="E407" s="48"/>
      <c r="F407" s="48"/>
    </row>
    <row r="408" spans="2:6" x14ac:dyDescent="0.2">
      <c r="B408" s="48"/>
      <c r="C408" s="48"/>
      <c r="D408" s="48"/>
      <c r="E408" s="48"/>
      <c r="F408" s="48"/>
    </row>
    <row r="409" spans="2:6" x14ac:dyDescent="0.2">
      <c r="B409" s="48"/>
      <c r="C409" s="48"/>
      <c r="D409" s="48"/>
      <c r="E409" s="48"/>
      <c r="F409" s="48"/>
    </row>
    <row r="410" spans="2:6" x14ac:dyDescent="0.2">
      <c r="B410" s="48"/>
      <c r="C410" s="48"/>
      <c r="D410" s="48"/>
      <c r="E410" s="48"/>
      <c r="F410" s="48"/>
    </row>
    <row r="411" spans="2:6" x14ac:dyDescent="0.2">
      <c r="B411" s="48"/>
      <c r="C411" s="48"/>
      <c r="D411" s="48"/>
      <c r="E411" s="48"/>
      <c r="F411" s="48"/>
    </row>
    <row r="412" spans="2:6" x14ac:dyDescent="0.2">
      <c r="B412" s="48"/>
      <c r="C412" s="48"/>
      <c r="D412" s="48"/>
      <c r="E412" s="48"/>
      <c r="F412" s="48"/>
    </row>
    <row r="413" spans="2:6" x14ac:dyDescent="0.2">
      <c r="B413" s="48"/>
      <c r="C413" s="48"/>
      <c r="D413" s="48"/>
      <c r="E413" s="48"/>
      <c r="F413" s="48"/>
    </row>
    <row r="414" spans="2:6" x14ac:dyDescent="0.2">
      <c r="B414" s="48"/>
      <c r="C414" s="48"/>
      <c r="D414" s="48"/>
      <c r="E414" s="48"/>
      <c r="F414" s="48"/>
    </row>
    <row r="415" spans="2:6" x14ac:dyDescent="0.2">
      <c r="B415" s="48"/>
      <c r="C415" s="48"/>
      <c r="D415" s="48"/>
      <c r="E415" s="48"/>
      <c r="F415" s="48"/>
    </row>
    <row r="416" spans="2:6" x14ac:dyDescent="0.2">
      <c r="B416" s="48"/>
      <c r="C416" s="48"/>
      <c r="D416" s="48"/>
      <c r="E416" s="48"/>
      <c r="F416" s="48"/>
    </row>
    <row r="417" spans="2:6" x14ac:dyDescent="0.2">
      <c r="B417" s="48"/>
      <c r="C417" s="48"/>
      <c r="D417" s="48"/>
      <c r="E417" s="48"/>
      <c r="F417" s="48"/>
    </row>
    <row r="418" spans="2:6" x14ac:dyDescent="0.2">
      <c r="B418" s="48"/>
      <c r="C418" s="48"/>
      <c r="D418" s="48"/>
      <c r="E418" s="48"/>
      <c r="F418" s="48"/>
    </row>
    <row r="419" spans="2:6" x14ac:dyDescent="0.2">
      <c r="B419" s="48"/>
      <c r="C419" s="48"/>
      <c r="D419" s="48"/>
      <c r="E419" s="48"/>
      <c r="F419" s="48"/>
    </row>
    <row r="420" spans="2:6" x14ac:dyDescent="0.2">
      <c r="B420" s="48"/>
      <c r="C420" s="48"/>
      <c r="D420" s="48"/>
      <c r="E420" s="48"/>
      <c r="F420" s="48"/>
    </row>
    <row r="421" spans="2:6" x14ac:dyDescent="0.2">
      <c r="B421" s="48"/>
      <c r="C421" s="48"/>
      <c r="D421" s="48"/>
      <c r="E421" s="48"/>
      <c r="F421" s="48"/>
    </row>
    <row r="422" spans="2:6" x14ac:dyDescent="0.2">
      <c r="B422" s="48"/>
      <c r="C422" s="48"/>
      <c r="D422" s="48"/>
      <c r="E422" s="48"/>
      <c r="F422" s="48"/>
    </row>
    <row r="423" spans="2:6" x14ac:dyDescent="0.2">
      <c r="B423" s="48"/>
      <c r="C423" s="48"/>
      <c r="D423" s="48"/>
      <c r="E423" s="48"/>
      <c r="F423" s="48"/>
    </row>
    <row r="424" spans="2:6" x14ac:dyDescent="0.2">
      <c r="B424" s="48"/>
      <c r="C424" s="48"/>
      <c r="D424" s="48"/>
      <c r="E424" s="48"/>
      <c r="F424" s="48"/>
    </row>
    <row r="425" spans="2:6" x14ac:dyDescent="0.2">
      <c r="B425" s="48"/>
      <c r="C425" s="48"/>
      <c r="D425" s="48"/>
      <c r="E425" s="48"/>
      <c r="F425" s="48"/>
    </row>
    <row r="426" spans="2:6" x14ac:dyDescent="0.2">
      <c r="B426" s="48"/>
      <c r="C426" s="48"/>
      <c r="D426" s="48"/>
      <c r="E426" s="48"/>
      <c r="F426" s="48"/>
    </row>
    <row r="427" spans="2:6" x14ac:dyDescent="0.2">
      <c r="B427" s="48"/>
      <c r="C427" s="48"/>
      <c r="D427" s="48"/>
      <c r="E427" s="48"/>
      <c r="F427" s="48"/>
    </row>
    <row r="428" spans="2:6" x14ac:dyDescent="0.2">
      <c r="B428" s="48"/>
      <c r="C428" s="48"/>
      <c r="D428" s="48"/>
      <c r="E428" s="48"/>
      <c r="F428" s="48"/>
    </row>
    <row r="429" spans="2:6" x14ac:dyDescent="0.2">
      <c r="B429" s="48"/>
      <c r="C429" s="48"/>
      <c r="D429" s="48"/>
      <c r="E429" s="48"/>
      <c r="F429" s="48"/>
    </row>
    <row r="430" spans="2:6" x14ac:dyDescent="0.2">
      <c r="B430" s="48"/>
      <c r="C430" s="48"/>
      <c r="D430" s="48"/>
      <c r="E430" s="48"/>
      <c r="F430" s="48"/>
    </row>
    <row r="431" spans="2:6" x14ac:dyDescent="0.2">
      <c r="B431" s="48"/>
      <c r="C431" s="48"/>
      <c r="D431" s="48"/>
      <c r="E431" s="48"/>
      <c r="F431" s="48"/>
    </row>
    <row r="432" spans="2:6" x14ac:dyDescent="0.2">
      <c r="B432" s="48"/>
      <c r="C432" s="48"/>
      <c r="D432" s="48"/>
      <c r="E432" s="48"/>
      <c r="F432" s="48"/>
    </row>
    <row r="433" spans="2:6" x14ac:dyDescent="0.2">
      <c r="B433" s="48"/>
      <c r="C433" s="48"/>
      <c r="D433" s="48"/>
      <c r="E433" s="48"/>
      <c r="F433" s="48"/>
    </row>
    <row r="434" spans="2:6" x14ac:dyDescent="0.2">
      <c r="B434" s="48"/>
      <c r="C434" s="48"/>
      <c r="D434" s="48"/>
      <c r="E434" s="48"/>
      <c r="F434" s="48"/>
    </row>
    <row r="435" spans="2:6" x14ac:dyDescent="0.2">
      <c r="B435" s="48"/>
      <c r="C435" s="48"/>
      <c r="D435" s="48"/>
      <c r="E435" s="48"/>
      <c r="F435" s="48"/>
    </row>
    <row r="436" spans="2:6" x14ac:dyDescent="0.2">
      <c r="B436" s="48"/>
      <c r="C436" s="48"/>
      <c r="D436" s="48"/>
      <c r="E436" s="48"/>
      <c r="F436" s="48"/>
    </row>
    <row r="437" spans="2:6" x14ac:dyDescent="0.2">
      <c r="B437" s="48"/>
      <c r="C437" s="48"/>
      <c r="D437" s="48"/>
      <c r="E437" s="48"/>
      <c r="F437" s="48"/>
    </row>
    <row r="438" spans="2:6" x14ac:dyDescent="0.2">
      <c r="B438" s="48"/>
      <c r="C438" s="48"/>
      <c r="D438" s="48"/>
      <c r="E438" s="48"/>
      <c r="F438" s="48"/>
    </row>
    <row r="439" spans="2:6" x14ac:dyDescent="0.2">
      <c r="B439" s="48"/>
      <c r="C439" s="48"/>
      <c r="D439" s="48"/>
      <c r="E439" s="48"/>
      <c r="F439" s="48"/>
    </row>
    <row r="440" spans="2:6" x14ac:dyDescent="0.2">
      <c r="B440" s="48"/>
      <c r="C440" s="48"/>
      <c r="D440" s="48"/>
      <c r="E440" s="48"/>
      <c r="F440" s="48"/>
    </row>
    <row r="441" spans="2:6" x14ac:dyDescent="0.2">
      <c r="B441" s="48"/>
      <c r="C441" s="48"/>
      <c r="D441" s="48"/>
      <c r="E441" s="48"/>
      <c r="F441" s="48"/>
    </row>
    <row r="442" spans="2:6" x14ac:dyDescent="0.2">
      <c r="B442" s="48"/>
      <c r="C442" s="48"/>
      <c r="D442" s="48"/>
      <c r="E442" s="48"/>
      <c r="F442" s="48"/>
    </row>
  </sheetData>
  <mergeCells count="1">
    <mergeCell ref="D1:D2"/>
  </mergeCells>
  <phoneticPr fontId="4"/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/>
  <dimension ref="A1:BL442"/>
  <sheetViews>
    <sheetView workbookViewId="0">
      <pane xSplit="3" ySplit="3" topLeftCell="D4" activePane="bottomRight" state="frozen"/>
      <selection pane="topRight" activeCell="E1" sqref="E1"/>
      <selection pane="bottomLeft" activeCell="A4" sqref="A4"/>
      <selection pane="bottomRight"/>
    </sheetView>
  </sheetViews>
  <sheetFormatPr defaultColWidth="9" defaultRowHeight="11" x14ac:dyDescent="0.2"/>
  <cols>
    <col min="1" max="1" width="6.453125" style="7" customWidth="1"/>
    <col min="2" max="2" width="14.36328125" style="7" customWidth="1"/>
    <col min="3" max="3" width="13.453125" style="7" customWidth="1"/>
    <col min="4" max="4" width="11.6328125" style="42" customWidth="1"/>
    <col min="5" max="8" width="9" style="37"/>
    <col min="9" max="16384" width="9" style="48"/>
  </cols>
  <sheetData>
    <row r="1" spans="1:64" s="3" customFormat="1" x14ac:dyDescent="0.2">
      <c r="A1" s="1" t="s">
        <v>269</v>
      </c>
      <c r="B1" s="1" t="s">
        <v>1</v>
      </c>
      <c r="C1" s="2" t="s">
        <v>2</v>
      </c>
      <c r="D1" s="164" t="s">
        <v>328</v>
      </c>
      <c r="E1" s="9" t="s">
        <v>329</v>
      </c>
      <c r="F1" s="10"/>
      <c r="G1" s="10"/>
      <c r="H1" s="11"/>
      <c r="I1" s="9" t="s">
        <v>33</v>
      </c>
      <c r="J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9" t="s">
        <v>34</v>
      </c>
      <c r="AA1" s="10"/>
      <c r="AB1" s="11"/>
      <c r="AC1" s="12" t="s">
        <v>35</v>
      </c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  <c r="AR1" s="14"/>
      <c r="AS1" s="12" t="s">
        <v>36</v>
      </c>
      <c r="AT1" s="13"/>
      <c r="AU1" s="13"/>
      <c r="AV1" s="13"/>
      <c r="AW1" s="13"/>
      <c r="AX1" s="13"/>
      <c r="AY1" s="13"/>
      <c r="AZ1" s="13"/>
      <c r="BA1" s="13"/>
      <c r="BB1" s="12"/>
      <c r="BC1" s="13"/>
      <c r="BD1" s="13"/>
      <c r="BE1" s="13"/>
      <c r="BF1" s="13"/>
      <c r="BG1" s="12" t="s">
        <v>37</v>
      </c>
      <c r="BH1" s="13"/>
      <c r="BI1" s="13"/>
      <c r="BJ1" s="13"/>
      <c r="BK1" s="13"/>
      <c r="BL1" s="14"/>
    </row>
    <row r="2" spans="1:64" s="5" customFormat="1" x14ac:dyDescent="0.2">
      <c r="B2" s="4"/>
      <c r="C2" s="4"/>
      <c r="D2" s="189"/>
      <c r="E2" s="12" t="s">
        <v>330</v>
      </c>
      <c r="F2" s="13"/>
      <c r="G2" s="13"/>
      <c r="H2" s="14"/>
      <c r="I2" s="12" t="s">
        <v>38</v>
      </c>
      <c r="J2" s="14"/>
      <c r="O2" s="12" t="s">
        <v>39</v>
      </c>
      <c r="P2" s="13"/>
      <c r="Q2" s="15"/>
      <c r="R2" s="15"/>
      <c r="S2" s="15"/>
      <c r="T2" s="15"/>
      <c r="U2" s="12" t="s">
        <v>40</v>
      </c>
      <c r="V2" s="14"/>
      <c r="W2" s="12" t="s">
        <v>32</v>
      </c>
      <c r="X2" s="14"/>
      <c r="Y2" s="13"/>
      <c r="Z2" s="16"/>
      <c r="AA2" s="15"/>
      <c r="AB2" s="17"/>
      <c r="AC2" s="12" t="s">
        <v>41</v>
      </c>
      <c r="AD2" s="13"/>
      <c r="AE2" s="14"/>
      <c r="AF2" s="13"/>
      <c r="AG2" s="12" t="s">
        <v>42</v>
      </c>
      <c r="AH2" s="13"/>
      <c r="AI2" s="14"/>
      <c r="AJ2" s="12" t="s">
        <v>43</v>
      </c>
      <c r="AK2" s="13"/>
      <c r="AL2" s="14"/>
      <c r="AM2" s="12" t="s">
        <v>32</v>
      </c>
      <c r="AN2" s="13"/>
      <c r="AO2" s="14"/>
      <c r="AP2" s="12" t="s">
        <v>44</v>
      </c>
      <c r="AQ2" s="13"/>
      <c r="AR2" s="13"/>
      <c r="AS2" s="12" t="s">
        <v>45</v>
      </c>
      <c r="AT2" s="13"/>
      <c r="AU2" s="13"/>
      <c r="AV2" s="13"/>
      <c r="AW2" s="13"/>
      <c r="AX2" s="13"/>
      <c r="AY2" s="13"/>
      <c r="AZ2" s="13"/>
      <c r="BA2" s="13"/>
      <c r="BB2" s="12" t="s">
        <v>46</v>
      </c>
      <c r="BC2" s="13"/>
      <c r="BD2" s="13"/>
      <c r="BE2" s="13"/>
      <c r="BF2" s="13"/>
      <c r="BG2" s="12" t="s">
        <v>47</v>
      </c>
      <c r="BH2" s="12" t="s">
        <v>48</v>
      </c>
      <c r="BI2" s="12" t="s">
        <v>49</v>
      </c>
      <c r="BJ2" s="14"/>
      <c r="BK2" s="12" t="s">
        <v>50</v>
      </c>
      <c r="BL2" s="14"/>
    </row>
    <row r="3" spans="1:64" s="7" customFormat="1" ht="44" x14ac:dyDescent="0.2">
      <c r="B3" s="32"/>
      <c r="C3" s="33"/>
      <c r="D3" s="40" t="s">
        <v>51</v>
      </c>
      <c r="E3" s="18" t="s">
        <v>56</v>
      </c>
      <c r="F3" s="18" t="s">
        <v>57</v>
      </c>
      <c r="G3" s="18" t="s">
        <v>58</v>
      </c>
      <c r="H3" s="18" t="s">
        <v>59</v>
      </c>
      <c r="I3" s="39" t="s">
        <v>60</v>
      </c>
      <c r="J3" s="43" t="s">
        <v>61</v>
      </c>
      <c r="K3" s="44" t="s">
        <v>52</v>
      </c>
      <c r="L3" s="44" t="s">
        <v>53</v>
      </c>
      <c r="M3" s="44" t="s">
        <v>54</v>
      </c>
      <c r="N3" s="44" t="s">
        <v>55</v>
      </c>
      <c r="O3" s="19" t="s">
        <v>66</v>
      </c>
      <c r="P3" s="19" t="s">
        <v>67</v>
      </c>
      <c r="Q3" s="45" t="s">
        <v>62</v>
      </c>
      <c r="R3" s="46" t="s">
        <v>63</v>
      </c>
      <c r="S3" s="46" t="s">
        <v>64</v>
      </c>
      <c r="T3" s="47" t="s">
        <v>65</v>
      </c>
      <c r="U3" s="20" t="s">
        <v>68</v>
      </c>
      <c r="V3" s="20" t="s">
        <v>69</v>
      </c>
      <c r="W3" s="21" t="s">
        <v>70</v>
      </c>
      <c r="X3" s="21" t="s">
        <v>72</v>
      </c>
      <c r="Y3" s="21" t="s">
        <v>71</v>
      </c>
      <c r="Z3" s="22" t="s">
        <v>73</v>
      </c>
      <c r="AA3" s="22" t="s">
        <v>74</v>
      </c>
      <c r="AB3" s="23" t="s">
        <v>75</v>
      </c>
      <c r="AC3" s="24" t="s">
        <v>76</v>
      </c>
      <c r="AD3" s="25" t="s">
        <v>78</v>
      </c>
      <c r="AE3" s="25" t="s">
        <v>79</v>
      </c>
      <c r="AF3" s="25" t="s">
        <v>77</v>
      </c>
      <c r="AG3" s="49" t="s">
        <v>80</v>
      </c>
      <c r="AH3" s="26" t="s">
        <v>81</v>
      </c>
      <c r="AI3" s="26" t="s">
        <v>82</v>
      </c>
      <c r="AJ3" s="27" t="s">
        <v>83</v>
      </c>
      <c r="AK3" s="27" t="s">
        <v>84</v>
      </c>
      <c r="AL3" s="27" t="s">
        <v>85</v>
      </c>
      <c r="AM3" s="28" t="s">
        <v>86</v>
      </c>
      <c r="AN3" s="28" t="s">
        <v>87</v>
      </c>
      <c r="AO3" s="28" t="s">
        <v>88</v>
      </c>
      <c r="AP3" s="27" t="s">
        <v>89</v>
      </c>
      <c r="AQ3" s="27" t="s">
        <v>90</v>
      </c>
      <c r="AR3" s="50" t="s">
        <v>44</v>
      </c>
      <c r="AS3" s="29" t="s">
        <v>91</v>
      </c>
      <c r="AT3" s="29" t="s">
        <v>92</v>
      </c>
      <c r="AU3" s="29" t="s">
        <v>93</v>
      </c>
      <c r="AV3" s="29" t="s">
        <v>94</v>
      </c>
      <c r="AW3" s="29" t="s">
        <v>95</v>
      </c>
      <c r="AX3" s="29" t="s">
        <v>96</v>
      </c>
      <c r="AY3" s="29" t="s">
        <v>97</v>
      </c>
      <c r="AZ3" s="29" t="s">
        <v>98</v>
      </c>
      <c r="BA3" s="29" t="s">
        <v>99</v>
      </c>
      <c r="BB3" s="51" t="s">
        <v>100</v>
      </c>
      <c r="BC3" s="30" t="s">
        <v>101</v>
      </c>
      <c r="BD3" s="30" t="s">
        <v>102</v>
      </c>
      <c r="BE3" s="30" t="s">
        <v>98</v>
      </c>
      <c r="BF3" s="30" t="s">
        <v>99</v>
      </c>
      <c r="BG3" s="31" t="s">
        <v>91</v>
      </c>
      <c r="BH3" s="31" t="s">
        <v>91</v>
      </c>
      <c r="BI3" s="27" t="s">
        <v>103</v>
      </c>
      <c r="BJ3" s="27" t="s">
        <v>104</v>
      </c>
      <c r="BK3" s="27" t="s">
        <v>103</v>
      </c>
      <c r="BL3" s="27" t="s">
        <v>104</v>
      </c>
    </row>
    <row r="4" spans="1:64" s="37" customFormat="1" x14ac:dyDescent="0.2">
      <c r="A4" s="6">
        <v>1</v>
      </c>
      <c r="B4" s="34" t="s">
        <v>106</v>
      </c>
      <c r="C4" s="34" t="s">
        <v>105</v>
      </c>
      <c r="D4" s="41">
        <v>4.7094083639999997</v>
      </c>
      <c r="E4" s="36">
        <v>191</v>
      </c>
      <c r="F4" s="36">
        <v>0</v>
      </c>
      <c r="G4" s="36">
        <v>5</v>
      </c>
      <c r="H4" s="36">
        <v>186</v>
      </c>
      <c r="I4" s="36">
        <v>0</v>
      </c>
      <c r="J4" s="36">
        <v>0</v>
      </c>
      <c r="K4" s="36">
        <v>0</v>
      </c>
      <c r="L4" s="36">
        <v>0</v>
      </c>
      <c r="M4" s="36">
        <v>0</v>
      </c>
      <c r="N4" s="36">
        <v>0</v>
      </c>
      <c r="O4" s="36">
        <v>0</v>
      </c>
      <c r="P4" s="36">
        <v>0</v>
      </c>
      <c r="Q4" s="36">
        <v>0</v>
      </c>
      <c r="R4" s="36">
        <v>0</v>
      </c>
      <c r="S4" s="36">
        <v>0</v>
      </c>
      <c r="T4" s="36">
        <v>0</v>
      </c>
      <c r="U4" s="36">
        <v>0.15000000000000002</v>
      </c>
      <c r="V4" s="36">
        <v>0.36</v>
      </c>
      <c r="W4" s="36">
        <v>0.15000000000000002</v>
      </c>
      <c r="X4" s="36">
        <v>0.36</v>
      </c>
      <c r="Y4" s="36">
        <v>0.51</v>
      </c>
      <c r="Z4" s="36">
        <v>0</v>
      </c>
      <c r="AA4" s="36">
        <v>0</v>
      </c>
      <c r="AB4" s="36">
        <v>0</v>
      </c>
      <c r="AC4" s="36">
        <v>0</v>
      </c>
      <c r="AD4" s="36">
        <v>0</v>
      </c>
      <c r="AE4" s="36">
        <v>0</v>
      </c>
      <c r="AF4" s="36">
        <v>0</v>
      </c>
      <c r="AG4" s="36">
        <v>2.3598779767671454E-2</v>
      </c>
      <c r="AH4" s="36">
        <v>4.014505063925719E-2</v>
      </c>
      <c r="AI4" s="36">
        <v>0.12857266218248586</v>
      </c>
      <c r="AJ4" s="36">
        <v>0</v>
      </c>
      <c r="AK4" s="36">
        <v>0</v>
      </c>
      <c r="AL4" s="36">
        <v>0</v>
      </c>
      <c r="AM4" s="36">
        <v>2.3598779767671454E-2</v>
      </c>
      <c r="AN4" s="36">
        <v>4.014505063925719E-2</v>
      </c>
      <c r="AO4" s="36">
        <v>0.12857266218248586</v>
      </c>
      <c r="AP4" s="36">
        <v>0.57096876799999996</v>
      </c>
      <c r="AQ4" s="36">
        <v>0.30744472099999998</v>
      </c>
      <c r="AR4" s="36">
        <v>0.87841348899999994</v>
      </c>
      <c r="AS4" s="36">
        <v>0</v>
      </c>
      <c r="AT4" s="36">
        <v>0</v>
      </c>
      <c r="AU4" s="36">
        <v>0</v>
      </c>
      <c r="AV4" s="36">
        <v>0</v>
      </c>
      <c r="AW4" s="36">
        <v>0</v>
      </c>
      <c r="AX4" s="36">
        <v>0</v>
      </c>
      <c r="AY4" s="36">
        <v>0</v>
      </c>
      <c r="AZ4" s="36">
        <v>0</v>
      </c>
      <c r="BA4" s="36">
        <v>0</v>
      </c>
      <c r="BB4" s="36">
        <v>9.5106459999999993E-3</v>
      </c>
      <c r="BC4" s="36">
        <v>0.32891422300000001</v>
      </c>
      <c r="BD4" s="36">
        <v>0.63518491200000005</v>
      </c>
      <c r="BE4" s="36">
        <v>8.0553142857142863E-4</v>
      </c>
      <c r="BF4" s="36">
        <v>1.6110628571428573E-3</v>
      </c>
      <c r="BG4" s="36">
        <v>8.4135132000000001E-2</v>
      </c>
      <c r="BH4" s="36">
        <v>0.17186911599999999</v>
      </c>
      <c r="BI4" s="36">
        <v>0</v>
      </c>
      <c r="BJ4" s="36">
        <v>0</v>
      </c>
      <c r="BK4" s="36">
        <v>0</v>
      </c>
      <c r="BL4" s="36">
        <v>0</v>
      </c>
    </row>
    <row r="5" spans="1:64" s="37" customFormat="1" x14ac:dyDescent="0.2">
      <c r="A5" s="35">
        <v>2</v>
      </c>
      <c r="B5" s="34" t="s">
        <v>106</v>
      </c>
      <c r="C5" s="34" t="s">
        <v>107</v>
      </c>
      <c r="D5" s="41">
        <v>5.597369187</v>
      </c>
      <c r="E5" s="36">
        <v>19</v>
      </c>
      <c r="F5" s="36">
        <v>1</v>
      </c>
      <c r="G5" s="36">
        <v>7</v>
      </c>
      <c r="H5" s="36">
        <v>11</v>
      </c>
      <c r="I5" s="36">
        <v>1.1990275436982101</v>
      </c>
      <c r="J5" s="36">
        <v>52.009410381138117</v>
      </c>
      <c r="K5" s="36">
        <v>0.61943054370574802</v>
      </c>
      <c r="L5" s="36">
        <v>0.57959699999246206</v>
      </c>
      <c r="M5" s="36">
        <v>25.809668924817654</v>
      </c>
      <c r="N5" s="36">
        <v>27.398769000018671</v>
      </c>
      <c r="O5" s="36">
        <v>0.699009031</v>
      </c>
      <c r="P5" s="36">
        <v>1.2378394779999997</v>
      </c>
      <c r="Q5" s="36">
        <v>0.64253518899999995</v>
      </c>
      <c r="R5" s="36">
        <v>5.6473842000000003E-2</v>
      </c>
      <c r="S5" s="36">
        <v>1.1641779439999997</v>
      </c>
      <c r="T5" s="36">
        <v>7.3661533999999987E-2</v>
      </c>
      <c r="U5" s="36">
        <v>0.1399</v>
      </c>
      <c r="V5" s="36">
        <v>0.33339999999999997</v>
      </c>
      <c r="W5" s="36">
        <v>2.0379365746982101</v>
      </c>
      <c r="X5" s="36">
        <v>53.580649859138113</v>
      </c>
      <c r="Y5" s="36">
        <v>55.61858643383632</v>
      </c>
      <c r="Z5" s="36">
        <v>2.7792026708812208E-2</v>
      </c>
      <c r="AA5" s="36">
        <v>7.6604231814096733E-3</v>
      </c>
      <c r="AB5" s="36">
        <v>7.6604230000000004E-3</v>
      </c>
      <c r="AC5" s="36">
        <v>1.2811202161582434E-2</v>
      </c>
      <c r="AD5" s="36">
        <v>0.67273958269839618</v>
      </c>
      <c r="AE5" s="36">
        <v>6.0546562442855656</v>
      </c>
      <c r="AF5" s="36">
        <v>6.7273958269839618</v>
      </c>
      <c r="AG5" s="36">
        <v>2.7241404419410645E-2</v>
      </c>
      <c r="AH5" s="36">
        <v>4.6341699472100872E-2</v>
      </c>
      <c r="AI5" s="36">
        <v>0.14841868614713385</v>
      </c>
      <c r="AJ5" s="36">
        <v>7.6580401048238994E-4</v>
      </c>
      <c r="AK5" s="36">
        <v>9.2543009598954583E-4</v>
      </c>
      <c r="AL5" s="36">
        <v>2.3145759809079115E-3</v>
      </c>
      <c r="AM5" s="36">
        <v>4.0818410591475465E-2</v>
      </c>
      <c r="AN5" s="36">
        <v>0.7200067122664866</v>
      </c>
      <c r="AO5" s="36">
        <v>6.2053895064136073</v>
      </c>
      <c r="AP5" s="36">
        <v>887.80019260100005</v>
      </c>
      <c r="AQ5" s="36">
        <v>478.04625755400002</v>
      </c>
      <c r="AR5" s="36">
        <v>1365.8464501550002</v>
      </c>
      <c r="AS5" s="36">
        <v>41.975495868000003</v>
      </c>
      <c r="AT5" s="36">
        <v>2748.383396617</v>
      </c>
      <c r="AU5" s="36">
        <v>6518.9064877279998</v>
      </c>
      <c r="AV5" s="36">
        <v>1739.065197373</v>
      </c>
      <c r="AW5" s="36">
        <v>4124.8988084029997</v>
      </c>
      <c r="AX5" s="36">
        <v>1633.4647836290001</v>
      </c>
      <c r="AY5" s="36">
        <v>3874.4245757650001</v>
      </c>
      <c r="AZ5" s="36">
        <v>1.1380372171428572</v>
      </c>
      <c r="BA5" s="36">
        <v>2.2760744357142859</v>
      </c>
      <c r="BB5" s="36">
        <v>8.1403466590000004</v>
      </c>
      <c r="BC5" s="36">
        <v>568.04747668200002</v>
      </c>
      <c r="BD5" s="36">
        <v>1347.3550981420001</v>
      </c>
      <c r="BE5" s="36">
        <v>0.68947035428571435</v>
      </c>
      <c r="BF5" s="36">
        <v>1.3789407100000002</v>
      </c>
      <c r="BG5" s="36">
        <v>15.53041801</v>
      </c>
      <c r="BH5" s="36">
        <v>128.750641116</v>
      </c>
      <c r="BI5" s="36">
        <v>0.42000000000000015</v>
      </c>
      <c r="BJ5" s="36">
        <v>0.42000000000000015</v>
      </c>
      <c r="BK5" s="36">
        <v>0.39000000000000012</v>
      </c>
      <c r="BL5" s="36">
        <v>0.39000000000000012</v>
      </c>
    </row>
    <row r="6" spans="1:64" s="37" customFormat="1" x14ac:dyDescent="0.2">
      <c r="A6" s="6">
        <v>3</v>
      </c>
      <c r="B6" s="34" t="s">
        <v>106</v>
      </c>
      <c r="C6" s="34" t="s">
        <v>108</v>
      </c>
      <c r="D6" s="41">
        <v>5.7541801640000001</v>
      </c>
      <c r="E6" s="36">
        <v>8</v>
      </c>
      <c r="F6" s="36">
        <v>2</v>
      </c>
      <c r="G6" s="36">
        <v>1</v>
      </c>
      <c r="H6" s="36">
        <v>5</v>
      </c>
      <c r="I6" s="36">
        <v>3.8215490721684708</v>
      </c>
      <c r="J6" s="36">
        <v>56.127424662639669</v>
      </c>
      <c r="K6" s="36">
        <v>1.8452003069901766</v>
      </c>
      <c r="L6" s="36">
        <v>1.9763487651782943</v>
      </c>
      <c r="M6" s="36">
        <v>42.277241462695379</v>
      </c>
      <c r="N6" s="36">
        <v>17.671732272112763</v>
      </c>
      <c r="O6" s="36">
        <v>0.25859382199999997</v>
      </c>
      <c r="P6" s="36">
        <v>0.37096393800000005</v>
      </c>
      <c r="Q6" s="36">
        <v>0.23119264099999998</v>
      </c>
      <c r="R6" s="36">
        <v>2.7401181E-2</v>
      </c>
      <c r="S6" s="36">
        <v>0.33522326600000002</v>
      </c>
      <c r="T6" s="36">
        <v>3.5740672000000001E-2</v>
      </c>
      <c r="U6" s="36">
        <v>6.7900000000000002E-2</v>
      </c>
      <c r="V6" s="36">
        <v>0.16060000000000002</v>
      </c>
      <c r="W6" s="36">
        <v>4.1480428941684711</v>
      </c>
      <c r="X6" s="36">
        <v>56.658988600639674</v>
      </c>
      <c r="Y6" s="36">
        <v>60.807031494808143</v>
      </c>
      <c r="Z6" s="36">
        <v>5.3109507246550752E-2</v>
      </c>
      <c r="AA6" s="36">
        <v>2.4887520989157967E-2</v>
      </c>
      <c r="AB6" s="36">
        <v>2.4887520999999999E-2</v>
      </c>
      <c r="AC6" s="36">
        <v>1.7750583845196927E-2</v>
      </c>
      <c r="AD6" s="36">
        <v>0.40895547927064635</v>
      </c>
      <c r="AE6" s="36">
        <v>3.6805993134358155</v>
      </c>
      <c r="AF6" s="36">
        <v>4.0895547927064646</v>
      </c>
      <c r="AG6" s="36">
        <v>1.2743423807057817E-2</v>
      </c>
      <c r="AH6" s="36">
        <v>2.167846808556962E-2</v>
      </c>
      <c r="AI6" s="36">
        <v>6.9429688328108086E-2</v>
      </c>
      <c r="AJ6" s="36">
        <v>2.5401267993128626E-3</v>
      </c>
      <c r="AK6" s="36">
        <v>3.0695971228386246E-3</v>
      </c>
      <c r="AL6" s="36">
        <v>7.6773122058336118E-3</v>
      </c>
      <c r="AM6" s="36">
        <v>3.3034134451567609E-2</v>
      </c>
      <c r="AN6" s="36">
        <v>0.43370354447905457</v>
      </c>
      <c r="AO6" s="36">
        <v>3.7577063139697575</v>
      </c>
      <c r="AP6" s="36">
        <v>614.65009429199995</v>
      </c>
      <c r="AQ6" s="36">
        <v>330.965435388</v>
      </c>
      <c r="AR6" s="36">
        <v>945.61552968000001</v>
      </c>
      <c r="AS6" s="36">
        <v>36.638386064000002</v>
      </c>
      <c r="AT6" s="36">
        <v>1143.127754959</v>
      </c>
      <c r="AU6" s="36">
        <v>2582.664620995</v>
      </c>
      <c r="AV6" s="36">
        <v>660.87509607799996</v>
      </c>
      <c r="AW6" s="36">
        <v>1493.1128407409999</v>
      </c>
      <c r="AX6" s="36">
        <v>630.79106265799999</v>
      </c>
      <c r="AY6" s="36">
        <v>1425.1440870900001</v>
      </c>
      <c r="AZ6" s="36">
        <v>0.73741455000000011</v>
      </c>
      <c r="BA6" s="36">
        <v>1.4748291000000002</v>
      </c>
      <c r="BB6" s="36">
        <v>3.801677239</v>
      </c>
      <c r="BC6" s="36">
        <v>175.951872944</v>
      </c>
      <c r="BD6" s="36">
        <v>397.52746381999998</v>
      </c>
      <c r="BE6" s="36">
        <v>0.32199411857142857</v>
      </c>
      <c r="BF6" s="36">
        <v>0.64398823857142862</v>
      </c>
      <c r="BG6" s="36">
        <v>9.148402978</v>
      </c>
      <c r="BH6" s="36">
        <v>67.275617510999993</v>
      </c>
      <c r="BI6" s="36">
        <v>0.72000000000000042</v>
      </c>
      <c r="BJ6" s="36">
        <v>0.72000000000000042</v>
      </c>
      <c r="BK6" s="36">
        <v>1.0500000000000007</v>
      </c>
      <c r="BL6" s="36">
        <v>1.0500000000000007</v>
      </c>
    </row>
    <row r="7" spans="1:64" s="37" customFormat="1" x14ac:dyDescent="0.2">
      <c r="A7" s="6">
        <v>4</v>
      </c>
      <c r="B7" s="34" t="s">
        <v>106</v>
      </c>
      <c r="C7" s="34" t="s">
        <v>109</v>
      </c>
      <c r="D7" s="41">
        <v>5.9094892220000004</v>
      </c>
      <c r="E7" s="36">
        <v>38</v>
      </c>
      <c r="F7" s="36">
        <v>11</v>
      </c>
      <c r="G7" s="36">
        <v>24</v>
      </c>
      <c r="H7" s="36">
        <v>3</v>
      </c>
      <c r="I7" s="36">
        <v>0.8428462490814862</v>
      </c>
      <c r="J7" s="36">
        <v>27.193964874055293</v>
      </c>
      <c r="K7" s="36">
        <v>0.48849324909608471</v>
      </c>
      <c r="L7" s="36">
        <v>0.35435299998540148</v>
      </c>
      <c r="M7" s="36">
        <v>17.814560123149455</v>
      </c>
      <c r="N7" s="36">
        <v>10.222250999987322</v>
      </c>
      <c r="O7" s="36">
        <v>4.3939019000000003E-2</v>
      </c>
      <c r="P7" s="36">
        <v>7.2043306000000001E-2</v>
      </c>
      <c r="Q7" s="36">
        <v>4.0729143000000002E-2</v>
      </c>
      <c r="R7" s="36">
        <v>3.209876E-3</v>
      </c>
      <c r="S7" s="36">
        <v>6.7856509999999995E-2</v>
      </c>
      <c r="T7" s="36">
        <v>4.1867959999999996E-3</v>
      </c>
      <c r="U7" s="36">
        <v>1.1214000000000002</v>
      </c>
      <c r="V7" s="36">
        <v>2.6537000000000006</v>
      </c>
      <c r="W7" s="36">
        <v>2.0081852680814865</v>
      </c>
      <c r="X7" s="36">
        <v>29.919708180055295</v>
      </c>
      <c r="Y7" s="36">
        <v>31.927893448136782</v>
      </c>
      <c r="Z7" s="36">
        <v>1.7413486629529112E-2</v>
      </c>
      <c r="AA7" s="36">
        <v>5.1096400625672373E-3</v>
      </c>
      <c r="AB7" s="36">
        <v>5.1096400000000004E-3</v>
      </c>
      <c r="AC7" s="36">
        <v>6.1924921983511419E-3</v>
      </c>
      <c r="AD7" s="36">
        <v>0.32332700558654437</v>
      </c>
      <c r="AE7" s="36">
        <v>2.909943050278899</v>
      </c>
      <c r="AF7" s="36">
        <v>3.2332700558654421</v>
      </c>
      <c r="AG7" s="36">
        <v>0.19639933076900343</v>
      </c>
      <c r="AH7" s="36">
        <v>0.33410460866451186</v>
      </c>
      <c r="AI7" s="36">
        <v>1.0700377331552617</v>
      </c>
      <c r="AJ7" s="36">
        <v>5.2151170446540236E-4</v>
      </c>
      <c r="AK7" s="36">
        <v>6.3021689636107798E-4</v>
      </c>
      <c r="AL7" s="36">
        <v>1.5762237443984741E-3</v>
      </c>
      <c r="AM7" s="36">
        <v>0.20311333467181997</v>
      </c>
      <c r="AN7" s="36">
        <v>0.65806183114741734</v>
      </c>
      <c r="AO7" s="36">
        <v>3.9815570071785591</v>
      </c>
      <c r="AP7" s="36">
        <v>353.58009789099998</v>
      </c>
      <c r="AQ7" s="36">
        <v>190.389283479</v>
      </c>
      <c r="AR7" s="36">
        <v>543.96938136999995</v>
      </c>
      <c r="AS7" s="36">
        <v>18.978836494999999</v>
      </c>
      <c r="AT7" s="36">
        <v>1472.0977403490001</v>
      </c>
      <c r="AU7" s="36">
        <v>3136.8743177350002</v>
      </c>
      <c r="AV7" s="36">
        <v>820.31052881100004</v>
      </c>
      <c r="AW7" s="36">
        <v>1747.9892536110001</v>
      </c>
      <c r="AX7" s="36">
        <v>779.30212273899997</v>
      </c>
      <c r="AY7" s="36">
        <v>1660.6049636339999</v>
      </c>
      <c r="AZ7" s="36">
        <v>0.34306948142857147</v>
      </c>
      <c r="BA7" s="36">
        <v>0.68613896285714293</v>
      </c>
      <c r="BB7" s="36">
        <v>2.6799665519999998</v>
      </c>
      <c r="BC7" s="36">
        <v>109.86253053599999</v>
      </c>
      <c r="BD7" s="36">
        <v>234.104666474</v>
      </c>
      <c r="BE7" s="36">
        <v>0.22698756714285714</v>
      </c>
      <c r="BF7" s="36">
        <v>0.45397513571428577</v>
      </c>
      <c r="BG7" s="36">
        <v>5.9645920720000003</v>
      </c>
      <c r="BH7" s="36">
        <v>24.76367977</v>
      </c>
      <c r="BI7" s="36">
        <v>0.18</v>
      </c>
      <c r="BJ7" s="36">
        <v>0.18</v>
      </c>
      <c r="BK7" s="36">
        <v>0.15</v>
      </c>
      <c r="BL7" s="36">
        <v>0.15</v>
      </c>
    </row>
    <row r="8" spans="1:64" s="37" customFormat="1" x14ac:dyDescent="0.2">
      <c r="A8" s="6">
        <v>5</v>
      </c>
      <c r="B8" s="34" t="s">
        <v>106</v>
      </c>
      <c r="C8" s="34" t="s">
        <v>110</v>
      </c>
      <c r="D8" s="41">
        <v>6.6720956219999996</v>
      </c>
      <c r="E8" s="36">
        <v>56</v>
      </c>
      <c r="F8" s="36">
        <v>36</v>
      </c>
      <c r="G8" s="36">
        <v>20</v>
      </c>
      <c r="H8" s="36">
        <v>0</v>
      </c>
      <c r="I8" s="36">
        <v>197.38454019535004</v>
      </c>
      <c r="J8" s="36">
        <v>522.74521559057519</v>
      </c>
      <c r="K8" s="36">
        <v>171.34774119532241</v>
      </c>
      <c r="L8" s="36">
        <v>26.036799000027635</v>
      </c>
      <c r="M8" s="36">
        <v>616.52896978592696</v>
      </c>
      <c r="N8" s="36">
        <v>103.60078599999827</v>
      </c>
      <c r="O8" s="36">
        <v>0.62045380299999997</v>
      </c>
      <c r="P8" s="36">
        <v>1.002829483</v>
      </c>
      <c r="Q8" s="36">
        <v>0.57424068699999997</v>
      </c>
      <c r="R8" s="36">
        <v>4.6213115999999999E-2</v>
      </c>
      <c r="S8" s="36">
        <v>0.94255150399999998</v>
      </c>
      <c r="T8" s="36">
        <v>6.0277979000000002E-2</v>
      </c>
      <c r="U8" s="36">
        <v>5.8477999999999986</v>
      </c>
      <c r="V8" s="36">
        <v>13.834</v>
      </c>
      <c r="W8" s="36">
        <v>203.85279399835005</v>
      </c>
      <c r="X8" s="36">
        <v>537.58204507357516</v>
      </c>
      <c r="Y8" s="36">
        <v>741.43483907192524</v>
      </c>
      <c r="Z8" s="36">
        <v>0.9083242678127228</v>
      </c>
      <c r="AA8" s="36">
        <v>0.43781229708573249</v>
      </c>
      <c r="AB8" s="36">
        <v>0.43781229700000002</v>
      </c>
      <c r="AC8" s="36">
        <v>2.4327981339086988</v>
      </c>
      <c r="AD8" s="36">
        <v>6.8087282601616081</v>
      </c>
      <c r="AE8" s="36">
        <v>69.436746246256916</v>
      </c>
      <c r="AF8" s="36">
        <v>76.245474506418489</v>
      </c>
      <c r="AG8" s="36">
        <v>1.0486277922135758</v>
      </c>
      <c r="AH8" s="36">
        <v>1.783872566064473</v>
      </c>
      <c r="AI8" s="36">
        <v>5.7132134886118937</v>
      </c>
      <c r="AJ8" s="36">
        <v>4.4685054854461753E-2</v>
      </c>
      <c r="AK8" s="36">
        <v>5.3999245935927864E-2</v>
      </c>
      <c r="AL8" s="36">
        <v>0.13505650850569451</v>
      </c>
      <c r="AM8" s="36">
        <v>3.5261109809767364</v>
      </c>
      <c r="AN8" s="36">
        <v>8.6466000721620091</v>
      </c>
      <c r="AO8" s="36">
        <v>75.285016243374514</v>
      </c>
      <c r="AP8" s="36">
        <v>1722.2886825410001</v>
      </c>
      <c r="AQ8" s="36">
        <v>927.38621367600001</v>
      </c>
      <c r="AR8" s="36">
        <v>2649.674896217</v>
      </c>
      <c r="AS8" s="36">
        <v>81.874212592000006</v>
      </c>
      <c r="AT8" s="36">
        <v>4498.4125147750001</v>
      </c>
      <c r="AU8" s="36">
        <v>9421.7828209759991</v>
      </c>
      <c r="AV8" s="36">
        <v>3267.4329284290002</v>
      </c>
      <c r="AW8" s="36">
        <v>6843.5349876549999</v>
      </c>
      <c r="AX8" s="36">
        <v>3219.3311680920001</v>
      </c>
      <c r="AY8" s="36">
        <v>6742.7873710869999</v>
      </c>
      <c r="AZ8" s="36">
        <v>1.6435248142857146</v>
      </c>
      <c r="BA8" s="36">
        <v>3.2870496285714292</v>
      </c>
      <c r="BB8" s="36">
        <v>8.5247140389999991</v>
      </c>
      <c r="BC8" s="36">
        <v>419.67258608899999</v>
      </c>
      <c r="BD8" s="36">
        <v>878.99096604900001</v>
      </c>
      <c r="BE8" s="36">
        <v>0.72202546857142869</v>
      </c>
      <c r="BF8" s="36">
        <v>1.4440509371428574</v>
      </c>
      <c r="BG8" s="36">
        <v>2.046601302</v>
      </c>
      <c r="BH8" s="36">
        <v>22.204240259999999</v>
      </c>
      <c r="BI8" s="36">
        <v>0.4900000000000001</v>
      </c>
      <c r="BJ8" s="36">
        <v>0.79000000000000026</v>
      </c>
      <c r="BK8" s="36">
        <v>1.5600000000000003</v>
      </c>
      <c r="BL8" s="36">
        <v>1.74</v>
      </c>
    </row>
    <row r="9" spans="1:64" s="37" customFormat="1" x14ac:dyDescent="0.2">
      <c r="A9" s="6">
        <v>6</v>
      </c>
      <c r="B9" s="34" t="s">
        <v>106</v>
      </c>
      <c r="C9" s="34" t="s">
        <v>111</v>
      </c>
      <c r="D9" s="41">
        <v>5.4465928100000003</v>
      </c>
      <c r="E9" s="36">
        <v>40</v>
      </c>
      <c r="F9" s="36">
        <v>0</v>
      </c>
      <c r="G9" s="36">
        <v>16</v>
      </c>
      <c r="H9" s="36">
        <v>24</v>
      </c>
      <c r="I9" s="36">
        <v>7.0997915597712489E-4</v>
      </c>
      <c r="J9" s="36">
        <v>0.21842807123539701</v>
      </c>
      <c r="K9" s="36">
        <v>7.0997915597712489E-4</v>
      </c>
      <c r="L9" s="36">
        <v>0</v>
      </c>
      <c r="M9" s="36">
        <v>4.6874050389624652E-2</v>
      </c>
      <c r="N9" s="36">
        <v>0.17226400000174946</v>
      </c>
      <c r="O9" s="36">
        <v>3.5336174999999997E-2</v>
      </c>
      <c r="P9" s="36">
        <v>6.3066308000000001E-2</v>
      </c>
      <c r="Q9" s="36">
        <v>3.2923702999999999E-2</v>
      </c>
      <c r="R9" s="36">
        <v>2.4124720000000001E-3</v>
      </c>
      <c r="S9" s="36">
        <v>5.9919605000000001E-2</v>
      </c>
      <c r="T9" s="36">
        <v>3.1467029999999998E-3</v>
      </c>
      <c r="U9" s="36">
        <v>0.13200000000000001</v>
      </c>
      <c r="V9" s="36">
        <v>0.31679999999999997</v>
      </c>
      <c r="W9" s="36">
        <v>0.16804615415597712</v>
      </c>
      <c r="X9" s="36">
        <v>0.59829437923539697</v>
      </c>
      <c r="Y9" s="36">
        <v>0.76634053339137409</v>
      </c>
      <c r="Z9" s="36">
        <v>4.9783523791600162E-5</v>
      </c>
      <c r="AA9" s="36">
        <v>1.0653674091402434E-5</v>
      </c>
      <c r="AB9" s="36">
        <v>1.0653699999999999E-5</v>
      </c>
      <c r="AC9" s="36">
        <v>1.7944322568249688E-5</v>
      </c>
      <c r="AD9" s="36">
        <v>3.0921149444876487E-3</v>
      </c>
      <c r="AE9" s="36">
        <v>2.7829034500388837E-2</v>
      </c>
      <c r="AF9" s="36">
        <v>3.0921149444876485E-2</v>
      </c>
      <c r="AG9" s="36">
        <v>2.261609708800412E-2</v>
      </c>
      <c r="AH9" s="36">
        <v>3.8473360563501265E-2</v>
      </c>
      <c r="AI9" s="36">
        <v>0.12321873585878108</v>
      </c>
      <c r="AJ9" s="36">
        <v>1.0873621714342307E-6</v>
      </c>
      <c r="AK9" s="36">
        <v>1.3140146367967245E-6</v>
      </c>
      <c r="AL9" s="36">
        <v>3.2864575401981396E-6</v>
      </c>
      <c r="AM9" s="36">
        <v>2.2635128772743804E-2</v>
      </c>
      <c r="AN9" s="36">
        <v>4.1566789522625706E-2</v>
      </c>
      <c r="AO9" s="36">
        <v>0.15105105681671011</v>
      </c>
      <c r="AP9" s="36">
        <v>2.6628721550000001</v>
      </c>
      <c r="AQ9" s="36">
        <v>1.433854237</v>
      </c>
      <c r="AR9" s="36">
        <v>4.0967263919999999</v>
      </c>
      <c r="AS9" s="36">
        <v>0.26837482099999999</v>
      </c>
      <c r="AT9" s="36">
        <v>12.635145102999999</v>
      </c>
      <c r="AU9" s="36">
        <v>26.015718669999998</v>
      </c>
      <c r="AV9" s="36">
        <v>12.513218498000001</v>
      </c>
      <c r="AW9" s="36">
        <v>25.764672225999998</v>
      </c>
      <c r="AX9" s="36">
        <v>11.557777072</v>
      </c>
      <c r="AY9" s="36">
        <v>23.797421740000001</v>
      </c>
      <c r="AZ9" s="36">
        <v>1.3630421428571429E-2</v>
      </c>
      <c r="BA9" s="36">
        <v>2.7260844285714285E-2</v>
      </c>
      <c r="BB9" s="36">
        <v>0.98692369599999996</v>
      </c>
      <c r="BC9" s="36">
        <v>48.115462647999998</v>
      </c>
      <c r="BD9" s="36">
        <v>99.069565859999997</v>
      </c>
      <c r="BE9" s="36">
        <v>8.3590374285714295E-2</v>
      </c>
      <c r="BF9" s="36">
        <v>0.16718075000000002</v>
      </c>
      <c r="BG9" s="36">
        <v>3.4447899930000001</v>
      </c>
      <c r="BH9" s="36">
        <v>10.215799393999999</v>
      </c>
      <c r="BI9" s="36">
        <v>0</v>
      </c>
      <c r="BJ9" s="36">
        <v>0</v>
      </c>
      <c r="BK9" s="36">
        <v>0</v>
      </c>
      <c r="BL9" s="36">
        <v>0</v>
      </c>
    </row>
    <row r="10" spans="1:64" s="37" customFormat="1" x14ac:dyDescent="0.2">
      <c r="A10" s="6">
        <v>7</v>
      </c>
      <c r="B10" s="34" t="s">
        <v>106</v>
      </c>
      <c r="C10" s="34" t="s">
        <v>112</v>
      </c>
      <c r="D10" s="41">
        <v>6.9656052969999998</v>
      </c>
      <c r="E10" s="36">
        <v>0</v>
      </c>
      <c r="F10" s="36" t="s">
        <v>340</v>
      </c>
      <c r="G10" s="36" t="s">
        <v>340</v>
      </c>
      <c r="H10" s="36" t="s">
        <v>340</v>
      </c>
      <c r="I10" s="36">
        <v>2485.3522277599855</v>
      </c>
      <c r="J10" s="36">
        <v>3075.4477267623183</v>
      </c>
      <c r="K10" s="36">
        <v>2142.4547152600512</v>
      </c>
      <c r="L10" s="36">
        <v>342.89751249993435</v>
      </c>
      <c r="M10" s="36">
        <v>4672.4433575223338</v>
      </c>
      <c r="N10" s="36">
        <v>888.35659699996972</v>
      </c>
      <c r="O10" s="36">
        <v>8.5251755510000002</v>
      </c>
      <c r="P10" s="36">
        <v>14.007471152999999</v>
      </c>
      <c r="Q10" s="36">
        <v>7.7781460659999997</v>
      </c>
      <c r="R10" s="36">
        <v>0.74702948499999999</v>
      </c>
      <c r="S10" s="36">
        <v>13.033084868</v>
      </c>
      <c r="T10" s="36">
        <v>0.97438628500000002</v>
      </c>
      <c r="U10" s="36" t="s">
        <v>340</v>
      </c>
      <c r="V10" s="36" t="s">
        <v>340</v>
      </c>
      <c r="W10" s="36">
        <v>2493.8774033109853</v>
      </c>
      <c r="X10" s="36">
        <v>3089.4551979153184</v>
      </c>
      <c r="Y10" s="36">
        <v>5583.3326012263042</v>
      </c>
      <c r="Z10" s="36">
        <v>8.753547125118109</v>
      </c>
      <c r="AA10" s="36">
        <v>4.5116507899667635</v>
      </c>
      <c r="AB10" s="36">
        <v>14.284572477517402</v>
      </c>
      <c r="AC10" s="36">
        <v>64.460156764777196</v>
      </c>
      <c r="AD10" s="36">
        <v>47.92860400626784</v>
      </c>
      <c r="AE10" s="36">
        <v>764.41708550614476</v>
      </c>
      <c r="AF10" s="36">
        <v>812.34568951241249</v>
      </c>
      <c r="AG10" s="36" t="s">
        <v>340</v>
      </c>
      <c r="AH10" s="36" t="s">
        <v>340</v>
      </c>
      <c r="AI10" s="36" t="s">
        <v>340</v>
      </c>
      <c r="AJ10" s="36">
        <v>0.7812377489886444</v>
      </c>
      <c r="AK10" s="36">
        <v>0.65845033045201617</v>
      </c>
      <c r="AL10" s="36">
        <v>1.6553869909061714</v>
      </c>
      <c r="AM10" s="36">
        <v>65.24139451376584</v>
      </c>
      <c r="AN10" s="36">
        <v>48.587054336719859</v>
      </c>
      <c r="AO10" s="36">
        <v>766.07247249705097</v>
      </c>
      <c r="AP10" s="36">
        <v>10745.888818785999</v>
      </c>
      <c r="AQ10" s="36">
        <v>5786.2478254999996</v>
      </c>
      <c r="AR10" s="36">
        <v>16532.136644285998</v>
      </c>
      <c r="AS10" s="36">
        <v>1139.8470807040001</v>
      </c>
      <c r="AT10" s="36">
        <v>18604.344611460001</v>
      </c>
      <c r="AU10" s="36">
        <v>41008.846965249999</v>
      </c>
      <c r="AV10" s="36">
        <v>16399.605515634001</v>
      </c>
      <c r="AW10" s="36">
        <v>36149.024699684996</v>
      </c>
      <c r="AX10" s="36">
        <v>16326.305025838001</v>
      </c>
      <c r="AY10" s="36">
        <v>35987.451226858</v>
      </c>
      <c r="AZ10" s="36">
        <v>25.036842534285714</v>
      </c>
      <c r="BA10" s="36">
        <v>50.073685068571429</v>
      </c>
      <c r="BB10" s="36">
        <v>41.895456908</v>
      </c>
      <c r="BC10" s="36">
        <v>2595.3751053830001</v>
      </c>
      <c r="BD10" s="36">
        <v>5720.8863164430004</v>
      </c>
      <c r="BE10" s="36">
        <v>3.5484576714285714</v>
      </c>
      <c r="BF10" s="36">
        <v>7.0969153428571428</v>
      </c>
      <c r="BG10" s="36">
        <v>8.0397091780000007</v>
      </c>
      <c r="BH10" s="36">
        <v>75.686161955000003</v>
      </c>
      <c r="BI10" s="36">
        <v>1.5800000000000005</v>
      </c>
      <c r="BJ10" s="36">
        <v>2.3600000000000012</v>
      </c>
      <c r="BK10" s="36">
        <v>7.4799999999999924</v>
      </c>
      <c r="BL10" s="36">
        <v>8.6499999999999932</v>
      </c>
    </row>
    <row r="11" spans="1:64" s="37" customFormat="1" x14ac:dyDescent="0.2">
      <c r="A11" s="6">
        <v>8</v>
      </c>
      <c r="B11" s="34" t="s">
        <v>106</v>
      </c>
      <c r="C11" s="34" t="s">
        <v>113</v>
      </c>
      <c r="D11" s="41">
        <v>6.928359103</v>
      </c>
      <c r="E11" s="36">
        <v>8</v>
      </c>
      <c r="F11" s="36">
        <v>4</v>
      </c>
      <c r="G11" s="36">
        <v>4</v>
      </c>
      <c r="H11" s="36">
        <v>0</v>
      </c>
      <c r="I11" s="36">
        <v>241.45449008385188</v>
      </c>
      <c r="J11" s="36">
        <v>615.65431630700004</v>
      </c>
      <c r="K11" s="36">
        <v>179.80550258382129</v>
      </c>
      <c r="L11" s="36">
        <v>61.648987500030579</v>
      </c>
      <c r="M11" s="36">
        <v>628.99737139087574</v>
      </c>
      <c r="N11" s="36">
        <v>228.1114349999761</v>
      </c>
      <c r="O11" s="36">
        <v>1.3368098579999999</v>
      </c>
      <c r="P11" s="36">
        <v>2.1653742029999998</v>
      </c>
      <c r="Q11" s="36">
        <v>1.1181098039999999</v>
      </c>
      <c r="R11" s="36">
        <v>0.21870005399999998</v>
      </c>
      <c r="S11" s="36">
        <v>1.8801132620000001</v>
      </c>
      <c r="T11" s="36">
        <v>0.28526094099999999</v>
      </c>
      <c r="U11" s="36">
        <v>0.57399999999999995</v>
      </c>
      <c r="V11" s="36">
        <v>1.3621999999999999</v>
      </c>
      <c r="W11" s="36">
        <v>243.3652999418519</v>
      </c>
      <c r="X11" s="36">
        <v>619.18189051000013</v>
      </c>
      <c r="Y11" s="36">
        <v>862.54719045185198</v>
      </c>
      <c r="Z11" s="36">
        <v>1.1402854737747816</v>
      </c>
      <c r="AA11" s="36">
        <v>0.55579689423753287</v>
      </c>
      <c r="AB11" s="36">
        <v>0.55579689399999999</v>
      </c>
      <c r="AC11" s="36">
        <v>3.8971905456645146</v>
      </c>
      <c r="AD11" s="36">
        <v>9.7496480296879096</v>
      </c>
      <c r="AE11" s="36">
        <v>105.56835186553072</v>
      </c>
      <c r="AF11" s="36">
        <v>115.31799989521862</v>
      </c>
      <c r="AG11" s="36">
        <v>0.14246259736913966</v>
      </c>
      <c r="AH11" s="36">
        <v>0.24235016563945594</v>
      </c>
      <c r="AI11" s="36">
        <v>0.77617553049393317</v>
      </c>
      <c r="AJ11" s="36">
        <v>5.6727106413452841E-2</v>
      </c>
      <c r="AK11" s="36">
        <v>6.8551325248707731E-2</v>
      </c>
      <c r="AL11" s="36">
        <v>0.17145244310474353</v>
      </c>
      <c r="AM11" s="36">
        <v>4.0963802494471073</v>
      </c>
      <c r="AN11" s="36">
        <v>10.060549520576073</v>
      </c>
      <c r="AO11" s="36">
        <v>106.51597983912939</v>
      </c>
      <c r="AP11" s="36">
        <v>2408.7710869140001</v>
      </c>
      <c r="AQ11" s="36">
        <v>1297.0305852609999</v>
      </c>
      <c r="AR11" s="36">
        <v>3705.801672175</v>
      </c>
      <c r="AS11" s="36">
        <v>95.575369629999997</v>
      </c>
      <c r="AT11" s="36">
        <v>5431.7136617980004</v>
      </c>
      <c r="AU11" s="36">
        <v>11932.555283481999</v>
      </c>
      <c r="AV11" s="36">
        <v>3366.6721698060001</v>
      </c>
      <c r="AW11" s="36">
        <v>7396.0087532070002</v>
      </c>
      <c r="AX11" s="36">
        <v>3279.0343499529999</v>
      </c>
      <c r="AY11" s="36">
        <v>7203.4833007560001</v>
      </c>
      <c r="AZ11" s="36">
        <v>11.574882605714286</v>
      </c>
      <c r="BA11" s="36">
        <v>23.149765211428573</v>
      </c>
      <c r="BB11" s="36">
        <v>11.265641929999999</v>
      </c>
      <c r="BC11" s="36">
        <v>541.77294150499995</v>
      </c>
      <c r="BD11" s="36">
        <v>1190.1834261009999</v>
      </c>
      <c r="BE11" s="36">
        <v>0.95417633428571436</v>
      </c>
      <c r="BF11" s="36">
        <v>1.9083526700000002</v>
      </c>
      <c r="BG11" s="36">
        <v>4.8266134569999997</v>
      </c>
      <c r="BH11" s="36">
        <v>38.812745047999996</v>
      </c>
      <c r="BI11" s="36">
        <v>2.2100000000000009</v>
      </c>
      <c r="BJ11" s="36">
        <v>3.09</v>
      </c>
      <c r="BK11" s="36">
        <v>0.38</v>
      </c>
      <c r="BL11" s="36">
        <v>0.70000000000000018</v>
      </c>
    </row>
    <row r="12" spans="1:64" s="37" customFormat="1" x14ac:dyDescent="0.2">
      <c r="A12" s="6">
        <v>9</v>
      </c>
      <c r="B12" s="34" t="s">
        <v>106</v>
      </c>
      <c r="C12" s="34" t="s">
        <v>114</v>
      </c>
      <c r="D12" s="41">
        <v>6.0546342490000002</v>
      </c>
      <c r="E12" s="36">
        <v>115</v>
      </c>
      <c r="F12" s="36">
        <v>39</v>
      </c>
      <c r="G12" s="36">
        <v>76</v>
      </c>
      <c r="H12" s="36">
        <v>0</v>
      </c>
      <c r="I12" s="36">
        <v>5.1323241722738144</v>
      </c>
      <c r="J12" s="36">
        <v>50.162528306819333</v>
      </c>
      <c r="K12" s="36">
        <v>2.9824416722728695</v>
      </c>
      <c r="L12" s="36">
        <v>2.1498825000009449</v>
      </c>
      <c r="M12" s="36">
        <v>41.212959979097633</v>
      </c>
      <c r="N12" s="36">
        <v>14.081892499995512</v>
      </c>
      <c r="O12" s="36">
        <v>3.8500516999999998E-2</v>
      </c>
      <c r="P12" s="36">
        <v>6.2967257999999998E-2</v>
      </c>
      <c r="Q12" s="36">
        <v>3.4973194999999999E-2</v>
      </c>
      <c r="R12" s="36">
        <v>3.5273219999999998E-3</v>
      </c>
      <c r="S12" s="36">
        <v>5.8366402000000005E-2</v>
      </c>
      <c r="T12" s="36">
        <v>4.6008559999999995E-3</v>
      </c>
      <c r="U12" s="36">
        <v>21.007800000000003</v>
      </c>
      <c r="V12" s="36">
        <v>49.82079999999997</v>
      </c>
      <c r="W12" s="36">
        <v>26.178624689273818</v>
      </c>
      <c r="X12" s="36">
        <v>100.0462955648193</v>
      </c>
      <c r="Y12" s="36">
        <v>126.22492025409312</v>
      </c>
      <c r="Z12" s="36">
        <v>5.1691364380617111E-2</v>
      </c>
      <c r="AA12" s="36">
        <v>2.4915237631457445E-2</v>
      </c>
      <c r="AB12" s="36">
        <v>2.4915237999999999E-2</v>
      </c>
      <c r="AC12" s="36">
        <v>6.2190969435960912E-2</v>
      </c>
      <c r="AD12" s="36">
        <v>0.79839488875304332</v>
      </c>
      <c r="AE12" s="36">
        <v>7.1855539987773911</v>
      </c>
      <c r="AF12" s="36">
        <v>7.9839488875304339</v>
      </c>
      <c r="AG12" s="36">
        <v>3.6583229183376043</v>
      </c>
      <c r="AH12" s="36">
        <v>6.2233539300455778</v>
      </c>
      <c r="AI12" s="36">
        <v>19.931552451632466</v>
      </c>
      <c r="AJ12" s="36">
        <v>2.5429557961884324E-3</v>
      </c>
      <c r="AK12" s="36">
        <v>3.0730157045227432E-3</v>
      </c>
      <c r="AL12" s="36">
        <v>7.6858623568273202E-3</v>
      </c>
      <c r="AM12" s="36">
        <v>3.7230568435697537</v>
      </c>
      <c r="AN12" s="36">
        <v>7.0248218345031441</v>
      </c>
      <c r="AO12" s="36">
        <v>27.124792312766683</v>
      </c>
      <c r="AP12" s="36">
        <v>359.76815293800001</v>
      </c>
      <c r="AQ12" s="36">
        <v>193.72131311999999</v>
      </c>
      <c r="AR12" s="36">
        <v>553.48946605800006</v>
      </c>
      <c r="AS12" s="36">
        <v>15.562682988000001</v>
      </c>
      <c r="AT12" s="36">
        <v>1286.6413534860001</v>
      </c>
      <c r="AU12" s="36">
        <v>2627.4842483940001</v>
      </c>
      <c r="AV12" s="36">
        <v>732.34694328299997</v>
      </c>
      <c r="AW12" s="36">
        <v>1495.545011532</v>
      </c>
      <c r="AX12" s="36">
        <v>709.52524429499999</v>
      </c>
      <c r="AY12" s="36">
        <v>1448.940218013</v>
      </c>
      <c r="AZ12" s="36">
        <v>0.23853656000000004</v>
      </c>
      <c r="BA12" s="36">
        <v>0.47707312000000007</v>
      </c>
      <c r="BB12" s="36">
        <v>3.0314357099999998</v>
      </c>
      <c r="BC12" s="36">
        <v>120.86634452600001</v>
      </c>
      <c r="BD12" s="36">
        <v>246.82435050199999</v>
      </c>
      <c r="BE12" s="36">
        <v>0.25675627000000001</v>
      </c>
      <c r="BF12" s="36">
        <v>0.5135125414285715</v>
      </c>
      <c r="BG12" s="36">
        <v>1.630342731</v>
      </c>
      <c r="BH12" s="36">
        <v>7.2220397040000002</v>
      </c>
      <c r="BI12" s="36">
        <v>0.06</v>
      </c>
      <c r="BJ12" s="36">
        <v>0.18</v>
      </c>
      <c r="BK12" s="36">
        <v>0.39</v>
      </c>
      <c r="BL12" s="36">
        <v>0.4</v>
      </c>
    </row>
    <row r="13" spans="1:64" s="37" customFormat="1" x14ac:dyDescent="0.2">
      <c r="A13" s="6">
        <v>10</v>
      </c>
      <c r="B13" s="34" t="s">
        <v>106</v>
      </c>
      <c r="C13" s="34" t="s">
        <v>115</v>
      </c>
      <c r="D13" s="41">
        <v>6.8646453730000001</v>
      </c>
      <c r="E13" s="36">
        <v>1</v>
      </c>
      <c r="F13" s="36">
        <v>1</v>
      </c>
      <c r="G13" s="36">
        <v>0</v>
      </c>
      <c r="H13" s="36">
        <v>0</v>
      </c>
      <c r="I13" s="36">
        <v>1921.1124671684147</v>
      </c>
      <c r="J13" s="36">
        <v>2844.0610492950264</v>
      </c>
      <c r="K13" s="36">
        <v>1611.0717991683221</v>
      </c>
      <c r="L13" s="36">
        <v>310.04066800009258</v>
      </c>
      <c r="M13" s="36">
        <v>3835.3207334634162</v>
      </c>
      <c r="N13" s="36">
        <v>929.85278300002483</v>
      </c>
      <c r="O13" s="36">
        <v>6.0554400729999998</v>
      </c>
      <c r="P13" s="36">
        <v>9.9041953990000007</v>
      </c>
      <c r="Q13" s="36">
        <v>5.2791367349999998</v>
      </c>
      <c r="R13" s="36">
        <v>0.77630333799999995</v>
      </c>
      <c r="S13" s="36">
        <v>8.8916258270000004</v>
      </c>
      <c r="T13" s="36">
        <v>1.0125695720000001</v>
      </c>
      <c r="U13" s="36">
        <v>4.7199999999999999E-2</v>
      </c>
      <c r="V13" s="36">
        <v>0.11209999999999999</v>
      </c>
      <c r="W13" s="36">
        <v>1927.2151072414147</v>
      </c>
      <c r="X13" s="36">
        <v>2854.0773446940261</v>
      </c>
      <c r="Y13" s="36">
        <v>4781.292451935441</v>
      </c>
      <c r="Z13" s="36">
        <v>7.2766482829547989</v>
      </c>
      <c r="AA13" s="36">
        <v>3.7045923218781924</v>
      </c>
      <c r="AB13" s="36">
        <v>9.1588702972763851</v>
      </c>
      <c r="AC13" s="36">
        <v>33.511229238407154</v>
      </c>
      <c r="AD13" s="36">
        <v>24.03040399222353</v>
      </c>
      <c r="AE13" s="36">
        <v>388.87421168053447</v>
      </c>
      <c r="AF13" s="36">
        <v>412.90461567275821</v>
      </c>
      <c r="AG13" s="36">
        <v>8.8052842460015213E-3</v>
      </c>
      <c r="AH13" s="36">
        <v>1.4979104234577302E-2</v>
      </c>
      <c r="AI13" s="36">
        <v>4.797361761614622E-2</v>
      </c>
      <c r="AJ13" s="36">
        <v>0.55710591232350948</v>
      </c>
      <c r="AK13" s="36">
        <v>0.51384000042609457</v>
      </c>
      <c r="AL13" s="36">
        <v>1.2899269356593153</v>
      </c>
      <c r="AM13" s="36">
        <v>34.077140434976663</v>
      </c>
      <c r="AN13" s="36">
        <v>24.5592230968842</v>
      </c>
      <c r="AO13" s="36">
        <v>390.21211223380993</v>
      </c>
      <c r="AP13" s="36">
        <v>5383.8742462199998</v>
      </c>
      <c r="AQ13" s="36">
        <v>2899.009209503</v>
      </c>
      <c r="AR13" s="36">
        <v>8282.8834557230002</v>
      </c>
      <c r="AS13" s="36">
        <v>685.50407982499996</v>
      </c>
      <c r="AT13" s="36">
        <v>9677.2086594119992</v>
      </c>
      <c r="AU13" s="36">
        <v>21526.146229409002</v>
      </c>
      <c r="AV13" s="36">
        <v>8657.2320734770001</v>
      </c>
      <c r="AW13" s="36">
        <v>19257.293101182</v>
      </c>
      <c r="AX13" s="36">
        <v>8624.0596399620008</v>
      </c>
      <c r="AY13" s="36">
        <v>19183.503780341001</v>
      </c>
      <c r="AZ13" s="36">
        <v>11.067597764285715</v>
      </c>
      <c r="BA13" s="36">
        <v>22.135195530000004</v>
      </c>
      <c r="BB13" s="36">
        <v>27.820808373999999</v>
      </c>
      <c r="BC13" s="36">
        <v>1581.0295254390001</v>
      </c>
      <c r="BD13" s="36">
        <v>3516.8687537300002</v>
      </c>
      <c r="BE13" s="36">
        <v>2.3563643442857143</v>
      </c>
      <c r="BF13" s="36">
        <v>4.7127286900000005</v>
      </c>
      <c r="BG13" s="36">
        <v>26.376922313000001</v>
      </c>
      <c r="BH13" s="36">
        <v>126.109165534</v>
      </c>
      <c r="BI13" s="36">
        <v>4.1400000000000023</v>
      </c>
      <c r="BJ13" s="36">
        <v>5.4799999999999978</v>
      </c>
      <c r="BK13" s="36">
        <v>8.2399999999999913</v>
      </c>
      <c r="BL13" s="36">
        <v>10.149999999999975</v>
      </c>
    </row>
    <row r="14" spans="1:64" s="37" customFormat="1" x14ac:dyDescent="0.2">
      <c r="A14" s="6">
        <v>11</v>
      </c>
      <c r="B14" s="34" t="s">
        <v>106</v>
      </c>
      <c r="C14" s="34" t="s">
        <v>116</v>
      </c>
      <c r="D14" s="41">
        <v>5.3622929959999999</v>
      </c>
      <c r="E14" s="36">
        <v>0</v>
      </c>
      <c r="F14" s="36" t="s">
        <v>340</v>
      </c>
      <c r="G14" s="36" t="s">
        <v>340</v>
      </c>
      <c r="H14" s="36" t="s">
        <v>340</v>
      </c>
      <c r="I14" s="36">
        <v>1.1271945112522188E-2</v>
      </c>
      <c r="J14" s="36">
        <v>5.4642437201967384</v>
      </c>
      <c r="K14" s="36">
        <v>1.1271945112522188E-2</v>
      </c>
      <c r="L14" s="36">
        <v>0</v>
      </c>
      <c r="M14" s="36">
        <v>1.1975926653033699</v>
      </c>
      <c r="N14" s="36">
        <v>4.2779230000058908</v>
      </c>
      <c r="O14" s="36">
        <v>5.0552457000000009E-2</v>
      </c>
      <c r="P14" s="36">
        <v>8.0919458999999999E-2</v>
      </c>
      <c r="Q14" s="36">
        <v>4.0908491000000005E-2</v>
      </c>
      <c r="R14" s="36">
        <v>9.6439660000000003E-3</v>
      </c>
      <c r="S14" s="36">
        <v>6.8340372999999996E-2</v>
      </c>
      <c r="T14" s="36">
        <v>1.2579086E-2</v>
      </c>
      <c r="U14" s="36" t="s">
        <v>340</v>
      </c>
      <c r="V14" s="36" t="s">
        <v>340</v>
      </c>
      <c r="W14" s="36">
        <v>6.18244021125222E-2</v>
      </c>
      <c r="X14" s="36">
        <v>5.5451631791967388</v>
      </c>
      <c r="Y14" s="36">
        <v>5.6069875813092613</v>
      </c>
      <c r="Z14" s="36">
        <v>7.7729909956799855E-4</v>
      </c>
      <c r="AA14" s="36">
        <v>1.6634200730755163E-4</v>
      </c>
      <c r="AB14" s="36">
        <v>1.6634199999999999E-4</v>
      </c>
      <c r="AC14" s="36">
        <v>9.4591169029611139E-5</v>
      </c>
      <c r="AD14" s="36">
        <v>2.7757115010545345E-2</v>
      </c>
      <c r="AE14" s="36">
        <v>0.24981403509490807</v>
      </c>
      <c r="AF14" s="36">
        <v>0.27757115010545336</v>
      </c>
      <c r="AG14" s="36" t="s">
        <v>340</v>
      </c>
      <c r="AH14" s="36" t="s">
        <v>340</v>
      </c>
      <c r="AI14" s="36" t="s">
        <v>340</v>
      </c>
      <c r="AJ14" s="36">
        <v>1.69775757080371E-5</v>
      </c>
      <c r="AK14" s="36">
        <v>2.05164236569493E-5</v>
      </c>
      <c r="AL14" s="36">
        <v>5.1313245177885523E-5</v>
      </c>
      <c r="AM14" s="36">
        <v>1.1156874473764825E-4</v>
      </c>
      <c r="AN14" s="36">
        <v>2.7777631434202293E-2</v>
      </c>
      <c r="AO14" s="36">
        <v>0.24986534834008595</v>
      </c>
      <c r="AP14" s="36">
        <v>29.440836157</v>
      </c>
      <c r="AQ14" s="36">
        <v>15.852757929999999</v>
      </c>
      <c r="AR14" s="36">
        <v>45.293594087000002</v>
      </c>
      <c r="AS14" s="36">
        <v>2.662139415</v>
      </c>
      <c r="AT14" s="36">
        <v>67.668747533000001</v>
      </c>
      <c r="AU14" s="36">
        <v>188.14348332399999</v>
      </c>
      <c r="AV14" s="36">
        <v>64.339194543000005</v>
      </c>
      <c r="AW14" s="36">
        <v>178.886127155</v>
      </c>
      <c r="AX14" s="36">
        <v>59.518782080999998</v>
      </c>
      <c r="AY14" s="36">
        <v>165.483644846</v>
      </c>
      <c r="AZ14" s="36">
        <v>0.11211473428571429</v>
      </c>
      <c r="BA14" s="36">
        <v>0.22422947000000001</v>
      </c>
      <c r="BB14" s="36">
        <v>1.3080215399999999</v>
      </c>
      <c r="BC14" s="36">
        <v>58.476958439999997</v>
      </c>
      <c r="BD14" s="36">
        <v>162.58699999999999</v>
      </c>
      <c r="BE14" s="36">
        <v>0.11078669142857143</v>
      </c>
      <c r="BF14" s="36">
        <v>0.22157338285714287</v>
      </c>
      <c r="BG14" s="36">
        <v>1.167718037</v>
      </c>
      <c r="BH14" s="36">
        <v>35.323173503</v>
      </c>
      <c r="BI14" s="36">
        <v>0</v>
      </c>
      <c r="BJ14" s="36">
        <v>0</v>
      </c>
      <c r="BK14" s="36">
        <v>0</v>
      </c>
      <c r="BL14" s="36">
        <v>0</v>
      </c>
    </row>
    <row r="15" spans="1:64" s="37" customFormat="1" x14ac:dyDescent="0.2">
      <c r="A15" s="6">
        <v>12</v>
      </c>
      <c r="B15" s="34" t="s">
        <v>106</v>
      </c>
      <c r="C15" s="34" t="s">
        <v>117</v>
      </c>
      <c r="D15" s="41">
        <v>6.2090156969999999</v>
      </c>
      <c r="E15" s="36">
        <v>2</v>
      </c>
      <c r="F15" s="36">
        <v>1</v>
      </c>
      <c r="G15" s="36">
        <v>0</v>
      </c>
      <c r="H15" s="36">
        <v>1</v>
      </c>
      <c r="I15" s="36">
        <v>14.510467691379715</v>
      </c>
      <c r="J15" s="36">
        <v>89.530677210381029</v>
      </c>
      <c r="K15" s="36">
        <v>7.5457506913656669</v>
      </c>
      <c r="L15" s="36">
        <v>6.9647170000140477</v>
      </c>
      <c r="M15" s="36">
        <v>65.882666901760132</v>
      </c>
      <c r="N15" s="36">
        <v>38.158478000000613</v>
      </c>
      <c r="O15" s="36">
        <v>0.20199460200000002</v>
      </c>
      <c r="P15" s="36">
        <v>0.33258695199999999</v>
      </c>
      <c r="Q15" s="36">
        <v>0.15704227000000001</v>
      </c>
      <c r="R15" s="36">
        <v>4.4952331999999998E-2</v>
      </c>
      <c r="S15" s="36">
        <v>0.27395347599999997</v>
      </c>
      <c r="T15" s="36">
        <v>5.8633475999999997E-2</v>
      </c>
      <c r="U15" s="36">
        <v>0</v>
      </c>
      <c r="V15" s="36">
        <v>0</v>
      </c>
      <c r="W15" s="36">
        <v>14.712462293379714</v>
      </c>
      <c r="X15" s="36">
        <v>89.863264162381029</v>
      </c>
      <c r="Y15" s="36">
        <v>104.57572645576074</v>
      </c>
      <c r="Z15" s="36">
        <v>0.11612885146282034</v>
      </c>
      <c r="AA15" s="36">
        <v>5.5800367391881836E-2</v>
      </c>
      <c r="AB15" s="36">
        <v>5.5800366999999997E-2</v>
      </c>
      <c r="AC15" s="36">
        <v>0.13513979058122666</v>
      </c>
      <c r="AD15" s="36">
        <v>1.4531348991259709</v>
      </c>
      <c r="AE15" s="36">
        <v>13.113352903063083</v>
      </c>
      <c r="AF15" s="36">
        <v>14.56648780218905</v>
      </c>
      <c r="AG15" s="36">
        <v>0</v>
      </c>
      <c r="AH15" s="36">
        <v>0</v>
      </c>
      <c r="AI15" s="36">
        <v>0</v>
      </c>
      <c r="AJ15" s="36">
        <v>5.6952243870429346E-3</v>
      </c>
      <c r="AK15" s="36">
        <v>6.8823506365515196E-3</v>
      </c>
      <c r="AL15" s="36">
        <v>1.7213319022778326E-2</v>
      </c>
      <c r="AM15" s="36">
        <v>0.14083501496826958</v>
      </c>
      <c r="AN15" s="36">
        <v>1.4600172497625226</v>
      </c>
      <c r="AO15" s="36">
        <v>13.130566222085861</v>
      </c>
      <c r="AP15" s="36">
        <v>524.19725293399995</v>
      </c>
      <c r="AQ15" s="36">
        <v>282.26005927199998</v>
      </c>
      <c r="AR15" s="36">
        <v>806.45731220599987</v>
      </c>
      <c r="AS15" s="36">
        <v>42.240346209999998</v>
      </c>
      <c r="AT15" s="36">
        <v>1791.8683902830001</v>
      </c>
      <c r="AU15" s="36">
        <v>4048.3460875000001</v>
      </c>
      <c r="AV15" s="36">
        <v>1176.504440317</v>
      </c>
      <c r="AW15" s="36">
        <v>2658.0619278240001</v>
      </c>
      <c r="AX15" s="36">
        <v>1150.767501021</v>
      </c>
      <c r="AY15" s="36">
        <v>2599.9147792570002</v>
      </c>
      <c r="AZ15" s="36">
        <v>1.4433655057142858</v>
      </c>
      <c r="BA15" s="36">
        <v>2.8867310114285716</v>
      </c>
      <c r="BB15" s="36">
        <v>3.5580706590000002</v>
      </c>
      <c r="BC15" s="36">
        <v>101.79373099999999</v>
      </c>
      <c r="BD15" s="36">
        <v>229.98131719</v>
      </c>
      <c r="BE15" s="36">
        <v>0.30136115000000002</v>
      </c>
      <c r="BF15" s="36">
        <v>0.60272230142857153</v>
      </c>
      <c r="BG15" s="36">
        <v>4.3571368000000001</v>
      </c>
      <c r="BH15" s="36">
        <v>22.526121754999998</v>
      </c>
      <c r="BI15" s="36">
        <v>0.42000000000000015</v>
      </c>
      <c r="BJ15" s="36">
        <v>0.51000000000000023</v>
      </c>
      <c r="BK15" s="36">
        <v>0.3</v>
      </c>
      <c r="BL15" s="36">
        <v>0.35</v>
      </c>
    </row>
    <row r="16" spans="1:64" s="37" customFormat="1" x14ac:dyDescent="0.2">
      <c r="A16" s="6">
        <v>13</v>
      </c>
      <c r="B16" s="34" t="s">
        <v>106</v>
      </c>
      <c r="C16" s="34" t="s">
        <v>118</v>
      </c>
      <c r="D16" s="41">
        <v>5.8846489699999998</v>
      </c>
      <c r="E16" s="36">
        <v>45</v>
      </c>
      <c r="F16" s="36">
        <v>23</v>
      </c>
      <c r="G16" s="36">
        <v>19</v>
      </c>
      <c r="H16" s="36">
        <v>3</v>
      </c>
      <c r="I16" s="36">
        <v>2.082075523719757</v>
      </c>
      <c r="J16" s="36">
        <v>32.85343671429623</v>
      </c>
      <c r="K16" s="36">
        <v>1.1835550237395207</v>
      </c>
      <c r="L16" s="36">
        <v>0.89852049998023631</v>
      </c>
      <c r="M16" s="36">
        <v>28.334704738006497</v>
      </c>
      <c r="N16" s="36">
        <v>6.6008075000094948</v>
      </c>
      <c r="O16" s="36">
        <v>3.7172809000000001E-2</v>
      </c>
      <c r="P16" s="36">
        <v>5.1939489999999998E-2</v>
      </c>
      <c r="Q16" s="36">
        <v>3.5059736000000001E-2</v>
      </c>
      <c r="R16" s="36">
        <v>2.113073E-3</v>
      </c>
      <c r="S16" s="36">
        <v>4.9183306999999996E-2</v>
      </c>
      <c r="T16" s="36">
        <v>2.7561830000000002E-3</v>
      </c>
      <c r="U16" s="36">
        <v>11.372600000000004</v>
      </c>
      <c r="V16" s="36">
        <v>27.009700000000002</v>
      </c>
      <c r="W16" s="36">
        <v>13.49184833271976</v>
      </c>
      <c r="X16" s="36">
        <v>59.915076204296234</v>
      </c>
      <c r="Y16" s="36">
        <v>73.406924537015996</v>
      </c>
      <c r="Z16" s="36">
        <v>2.7966944912898868E-2</v>
      </c>
      <c r="AA16" s="36">
        <v>1.3417907770966488E-2</v>
      </c>
      <c r="AB16" s="36">
        <v>1.3417907999999999E-2</v>
      </c>
      <c r="AC16" s="36">
        <v>2.3087169280798334E-2</v>
      </c>
      <c r="AD16" s="36">
        <v>0.3902037137724681</v>
      </c>
      <c r="AE16" s="36">
        <v>3.5118334239522118</v>
      </c>
      <c r="AF16" s="36">
        <v>3.9020371377246805</v>
      </c>
      <c r="AG16" s="36">
        <v>1.8506885704275258</v>
      </c>
      <c r="AH16" s="36">
        <v>3.1482977979686635</v>
      </c>
      <c r="AI16" s="36">
        <v>10.08306186646721</v>
      </c>
      <c r="AJ16" s="36">
        <v>1.3694890632728329E-3</v>
      </c>
      <c r="AK16" s="36">
        <v>1.6549487508745191E-3</v>
      </c>
      <c r="AL16" s="36">
        <v>4.1391615044805976E-3</v>
      </c>
      <c r="AM16" s="36">
        <v>1.8751452287715971</v>
      </c>
      <c r="AN16" s="36">
        <v>3.5401564604920059</v>
      </c>
      <c r="AO16" s="36">
        <v>13.599034451923902</v>
      </c>
      <c r="AP16" s="36">
        <v>280.374613673</v>
      </c>
      <c r="AQ16" s="36">
        <v>150.97094582299999</v>
      </c>
      <c r="AR16" s="36">
        <v>431.34555949599996</v>
      </c>
      <c r="AS16" s="36">
        <v>10.523902589</v>
      </c>
      <c r="AT16" s="36">
        <v>1188.3826825599999</v>
      </c>
      <c r="AU16" s="36">
        <v>2412.1121320369998</v>
      </c>
      <c r="AV16" s="36">
        <v>684.18365321099998</v>
      </c>
      <c r="AW16" s="36">
        <v>1388.717384283</v>
      </c>
      <c r="AX16" s="36">
        <v>663.40703560999998</v>
      </c>
      <c r="AY16" s="36">
        <v>1346.5461778920001</v>
      </c>
      <c r="AZ16" s="36">
        <v>0.47203650714285716</v>
      </c>
      <c r="BA16" s="36">
        <v>0.94407301571428581</v>
      </c>
      <c r="BB16" s="36">
        <v>1.3668515320000001</v>
      </c>
      <c r="BC16" s="36">
        <v>81.501707487999994</v>
      </c>
      <c r="BD16" s="36">
        <v>165.427568323</v>
      </c>
      <c r="BE16" s="36">
        <v>0.11576946857142859</v>
      </c>
      <c r="BF16" s="36">
        <v>0.23153893714285717</v>
      </c>
      <c r="BG16" s="36">
        <v>0.790882168</v>
      </c>
      <c r="BH16" s="36">
        <v>2.820434112</v>
      </c>
      <c r="BI16" s="36">
        <v>0.21</v>
      </c>
      <c r="BJ16" s="36">
        <v>0.21</v>
      </c>
      <c r="BK16" s="36">
        <v>0</v>
      </c>
      <c r="BL16" s="36">
        <v>0</v>
      </c>
    </row>
    <row r="17" spans="1:64" s="37" customFormat="1" x14ac:dyDescent="0.2">
      <c r="A17" s="6">
        <v>14</v>
      </c>
      <c r="B17" s="34" t="s">
        <v>106</v>
      </c>
      <c r="C17" s="34" t="s">
        <v>119</v>
      </c>
      <c r="D17" s="41">
        <v>5.1107464450000002</v>
      </c>
      <c r="E17" s="36">
        <v>3</v>
      </c>
      <c r="F17" s="36">
        <v>0</v>
      </c>
      <c r="G17" s="36">
        <v>0</v>
      </c>
      <c r="H17" s="36">
        <v>3</v>
      </c>
      <c r="I17" s="36">
        <v>0</v>
      </c>
      <c r="J17" s="36">
        <v>0</v>
      </c>
      <c r="K17" s="36">
        <v>0</v>
      </c>
      <c r="L17" s="36">
        <v>0</v>
      </c>
      <c r="M17" s="36">
        <v>0</v>
      </c>
      <c r="N17" s="36">
        <v>0</v>
      </c>
      <c r="O17" s="36">
        <v>6.707406E-3</v>
      </c>
      <c r="P17" s="36">
        <v>1.0133596E-2</v>
      </c>
      <c r="Q17" s="36">
        <v>5.8122369999999996E-3</v>
      </c>
      <c r="R17" s="36">
        <v>8.9516900000000002E-4</v>
      </c>
      <c r="S17" s="36">
        <v>8.9659839999999998E-3</v>
      </c>
      <c r="T17" s="36">
        <v>1.1676119999999999E-3</v>
      </c>
      <c r="U17" s="36">
        <v>0</v>
      </c>
      <c r="V17" s="36">
        <v>0</v>
      </c>
      <c r="W17" s="36">
        <v>6.707406E-3</v>
      </c>
      <c r="X17" s="36">
        <v>1.0133596E-2</v>
      </c>
      <c r="Y17" s="36">
        <v>1.6841002000000001E-2</v>
      </c>
      <c r="Z17" s="36">
        <v>0</v>
      </c>
      <c r="AA17" s="36">
        <v>0</v>
      </c>
      <c r="AB17" s="36">
        <v>0</v>
      </c>
      <c r="AC17" s="36">
        <v>0</v>
      </c>
      <c r="AD17" s="36">
        <v>0</v>
      </c>
      <c r="AE17" s="36">
        <v>0</v>
      </c>
      <c r="AF17" s="36">
        <v>0</v>
      </c>
      <c r="AG17" s="36">
        <v>0</v>
      </c>
      <c r="AH17" s="36">
        <v>0</v>
      </c>
      <c r="AI17" s="36">
        <v>0</v>
      </c>
      <c r="AJ17" s="36">
        <v>0</v>
      </c>
      <c r="AK17" s="36">
        <v>0</v>
      </c>
      <c r="AL17" s="36">
        <v>0</v>
      </c>
      <c r="AM17" s="36">
        <v>0</v>
      </c>
      <c r="AN17" s="36">
        <v>0</v>
      </c>
      <c r="AO17" s="36">
        <v>0</v>
      </c>
      <c r="AP17" s="36">
        <v>3.1749855E-2</v>
      </c>
      <c r="AQ17" s="36">
        <v>1.7096074999999999E-2</v>
      </c>
      <c r="AR17" s="36">
        <v>4.8845929999999996E-2</v>
      </c>
      <c r="AS17" s="36">
        <v>8.048319E-3</v>
      </c>
      <c r="AT17" s="36">
        <v>1.4974352E-2</v>
      </c>
      <c r="AU17" s="36">
        <v>3.8542505999999997E-2</v>
      </c>
      <c r="AV17" s="36">
        <v>6.4016703999999994E-2</v>
      </c>
      <c r="AW17" s="36">
        <v>0.164772689</v>
      </c>
      <c r="AX17" s="36">
        <v>5.7059445E-2</v>
      </c>
      <c r="AY17" s="36">
        <v>0.14686538900000001</v>
      </c>
      <c r="AZ17" s="36">
        <v>7.0504285714285714E-5</v>
      </c>
      <c r="BA17" s="36">
        <v>1.4100857142857143E-4</v>
      </c>
      <c r="BB17" s="36">
        <v>0.36277546500000002</v>
      </c>
      <c r="BC17" s="36">
        <v>15.451689452</v>
      </c>
      <c r="BD17" s="36">
        <v>39.771126113999998</v>
      </c>
      <c r="BE17" s="36">
        <v>3.0726322857142861E-2</v>
      </c>
      <c r="BF17" s="36">
        <v>6.1452647142857149E-2</v>
      </c>
      <c r="BG17" s="36">
        <v>1.1114932019999999</v>
      </c>
      <c r="BH17" s="36">
        <v>6.6533395750000004</v>
      </c>
      <c r="BI17" s="36">
        <v>0</v>
      </c>
      <c r="BJ17" s="36">
        <v>0</v>
      </c>
      <c r="BK17" s="36">
        <v>0</v>
      </c>
      <c r="BL17" s="36">
        <v>0</v>
      </c>
    </row>
    <row r="18" spans="1:64" s="37" customFormat="1" x14ac:dyDescent="0.2">
      <c r="A18" s="6">
        <v>15</v>
      </c>
      <c r="B18" s="34" t="s">
        <v>106</v>
      </c>
      <c r="C18" s="34" t="s">
        <v>120</v>
      </c>
      <c r="D18" s="41">
        <v>5.2314785290000003</v>
      </c>
      <c r="E18" s="36">
        <v>1</v>
      </c>
      <c r="F18" s="36">
        <v>0</v>
      </c>
      <c r="G18" s="36">
        <v>0</v>
      </c>
      <c r="H18" s="36">
        <v>1</v>
      </c>
      <c r="I18" s="36">
        <v>3.176719925734442E-3</v>
      </c>
      <c r="J18" s="36">
        <v>1.1353923663844254</v>
      </c>
      <c r="K18" s="36">
        <v>3.176719925734442E-3</v>
      </c>
      <c r="L18" s="36">
        <v>0</v>
      </c>
      <c r="M18" s="36">
        <v>0.42022408631015629</v>
      </c>
      <c r="N18" s="36">
        <v>0.71834500000000345</v>
      </c>
      <c r="O18" s="36">
        <v>4.7904610999999993E-2</v>
      </c>
      <c r="P18" s="36">
        <v>8.1563928999999993E-2</v>
      </c>
      <c r="Q18" s="36">
        <v>4.4200146999999995E-2</v>
      </c>
      <c r="R18" s="36">
        <v>3.7044640000000002E-3</v>
      </c>
      <c r="S18" s="36">
        <v>7.6732017999999999E-2</v>
      </c>
      <c r="T18" s="36">
        <v>4.8319109999999995E-3</v>
      </c>
      <c r="U18" s="36">
        <v>0</v>
      </c>
      <c r="V18" s="36">
        <v>0</v>
      </c>
      <c r="W18" s="36">
        <v>5.1081330925734435E-2</v>
      </c>
      <c r="X18" s="36">
        <v>1.2169562953844255</v>
      </c>
      <c r="Y18" s="36">
        <v>1.26803762631016</v>
      </c>
      <c r="Z18" s="36">
        <v>2.6132828892113969E-4</v>
      </c>
      <c r="AA18" s="36">
        <v>5.5924253829123873E-5</v>
      </c>
      <c r="AB18" s="36">
        <v>5.5924300000000003E-5</v>
      </c>
      <c r="AC18" s="36">
        <v>5.4798526087096148E-5</v>
      </c>
      <c r="AD18" s="36">
        <v>2.4066957941810241E-2</v>
      </c>
      <c r="AE18" s="36">
        <v>0.21660262147629217</v>
      </c>
      <c r="AF18" s="36">
        <v>0.24066957941810246</v>
      </c>
      <c r="AG18" s="36">
        <v>0</v>
      </c>
      <c r="AH18" s="36">
        <v>0</v>
      </c>
      <c r="AI18" s="36">
        <v>0</v>
      </c>
      <c r="AJ18" s="36">
        <v>5.7078731599293829E-6</v>
      </c>
      <c r="AK18" s="36">
        <v>6.8976363847875446E-6</v>
      </c>
      <c r="AL18" s="36">
        <v>1.725154992305986E-5</v>
      </c>
      <c r="AM18" s="36">
        <v>6.0506399247025529E-5</v>
      </c>
      <c r="AN18" s="36">
        <v>2.4073855578195028E-2</v>
      </c>
      <c r="AO18" s="36">
        <v>0.21661987302621522</v>
      </c>
      <c r="AP18" s="36">
        <v>5.6661905299999997</v>
      </c>
      <c r="AQ18" s="36">
        <v>3.05102567</v>
      </c>
      <c r="AR18" s="36">
        <v>8.7172161999999993</v>
      </c>
      <c r="AS18" s="36">
        <v>0.68659124199999999</v>
      </c>
      <c r="AT18" s="36">
        <v>5.2807654399999997</v>
      </c>
      <c r="AU18" s="36">
        <v>13.830751267</v>
      </c>
      <c r="AV18" s="36">
        <v>9.5687121269999995</v>
      </c>
      <c r="AW18" s="36">
        <v>25.061230022</v>
      </c>
      <c r="AX18" s="36">
        <v>8.7031744349999993</v>
      </c>
      <c r="AY18" s="36">
        <v>22.794316888000001</v>
      </c>
      <c r="AZ18" s="36">
        <v>2.0101300000000002E-2</v>
      </c>
      <c r="BA18" s="36">
        <v>4.0202600000000005E-2</v>
      </c>
      <c r="BB18" s="36">
        <v>1.1118176790000001</v>
      </c>
      <c r="BC18" s="36">
        <v>65.072116254999997</v>
      </c>
      <c r="BD18" s="36">
        <v>170.429128991</v>
      </c>
      <c r="BE18" s="36">
        <v>9.4168634285714287E-2</v>
      </c>
      <c r="BF18" s="36">
        <v>0.18833726857142857</v>
      </c>
      <c r="BG18" s="36">
        <v>4.7848090900000004</v>
      </c>
      <c r="BH18" s="36">
        <v>45.538624054000003</v>
      </c>
      <c r="BI18" s="36">
        <v>0</v>
      </c>
      <c r="BJ18" s="36">
        <v>0</v>
      </c>
      <c r="BK18" s="36">
        <v>0</v>
      </c>
      <c r="BL18" s="36">
        <v>0</v>
      </c>
    </row>
    <row r="19" spans="1:64" s="37" customFormat="1" x14ac:dyDescent="0.2">
      <c r="A19" s="6">
        <v>16</v>
      </c>
      <c r="B19" s="34" t="s">
        <v>106</v>
      </c>
      <c r="C19" s="34" t="s">
        <v>121</v>
      </c>
      <c r="D19" s="41">
        <v>5.1515329950000002</v>
      </c>
      <c r="E19" s="36">
        <v>6</v>
      </c>
      <c r="F19" s="36">
        <v>0</v>
      </c>
      <c r="G19" s="36">
        <v>0</v>
      </c>
      <c r="H19" s="36">
        <v>6</v>
      </c>
      <c r="I19" s="36">
        <v>4.0635961340501739E-4</v>
      </c>
      <c r="J19" s="36">
        <v>0.23413664204801168</v>
      </c>
      <c r="K19" s="36">
        <v>4.0635961340501739E-4</v>
      </c>
      <c r="L19" s="36">
        <v>0</v>
      </c>
      <c r="M19" s="36">
        <v>7.8248001661423233E-2</v>
      </c>
      <c r="N19" s="36">
        <v>0.15629499999999347</v>
      </c>
      <c r="O19" s="36">
        <v>0.124583237</v>
      </c>
      <c r="P19" s="36">
        <v>0.211331564</v>
      </c>
      <c r="Q19" s="36">
        <v>0.115824274</v>
      </c>
      <c r="R19" s="36">
        <v>8.7589629999999998E-3</v>
      </c>
      <c r="S19" s="36">
        <v>0.19990683000000001</v>
      </c>
      <c r="T19" s="36">
        <v>1.1424733999999999E-2</v>
      </c>
      <c r="U19" s="36">
        <v>0</v>
      </c>
      <c r="V19" s="36">
        <v>0</v>
      </c>
      <c r="W19" s="36">
        <v>0.12498959661340502</v>
      </c>
      <c r="X19" s="36">
        <v>0.44546820604801168</v>
      </c>
      <c r="Y19" s="36">
        <v>0.57045780266141666</v>
      </c>
      <c r="Z19" s="36">
        <v>4.4705557050793357E-5</v>
      </c>
      <c r="AA19" s="36">
        <v>9.5669892088697765E-6</v>
      </c>
      <c r="AB19" s="36">
        <v>9.5669899999999994E-6</v>
      </c>
      <c r="AC19" s="36">
        <v>7.5166984832866089E-6</v>
      </c>
      <c r="AD19" s="36">
        <v>3.4587723822427459E-3</v>
      </c>
      <c r="AE19" s="36">
        <v>3.1128951440184717E-2</v>
      </c>
      <c r="AF19" s="36">
        <v>3.4587723822427453E-2</v>
      </c>
      <c r="AG19" s="36">
        <v>0</v>
      </c>
      <c r="AH19" s="36">
        <v>0</v>
      </c>
      <c r="AI19" s="36">
        <v>0</v>
      </c>
      <c r="AJ19" s="36">
        <v>9.7644790265255884E-7</v>
      </c>
      <c r="AK19" s="36">
        <v>1.1799811229983851E-6</v>
      </c>
      <c r="AL19" s="36">
        <v>2.9512288146371872E-6</v>
      </c>
      <c r="AM19" s="36">
        <v>8.4931463859391673E-6</v>
      </c>
      <c r="AN19" s="36">
        <v>3.4599523633657443E-3</v>
      </c>
      <c r="AO19" s="36">
        <v>3.1131902668999355E-2</v>
      </c>
      <c r="AP19" s="36">
        <v>2.3522659940000001</v>
      </c>
      <c r="AQ19" s="36">
        <v>1.2666047659999999</v>
      </c>
      <c r="AR19" s="36">
        <v>3.6188707600000001</v>
      </c>
      <c r="AS19" s="36">
        <v>0.244314749</v>
      </c>
      <c r="AT19" s="36">
        <v>2.8654413779999999</v>
      </c>
      <c r="AU19" s="36">
        <v>6.7492754030000004</v>
      </c>
      <c r="AV19" s="36">
        <v>5.5777733600000001</v>
      </c>
      <c r="AW19" s="36">
        <v>13.137916143</v>
      </c>
      <c r="AX19" s="36">
        <v>5.0629087720000001</v>
      </c>
      <c r="AY19" s="36">
        <v>11.925201438</v>
      </c>
      <c r="AZ19" s="36">
        <v>4.8069985714285718E-3</v>
      </c>
      <c r="BA19" s="36">
        <v>9.6139985714285715E-3</v>
      </c>
      <c r="BB19" s="36">
        <v>0.96847930699999996</v>
      </c>
      <c r="BC19" s="36">
        <v>53.529469902000002</v>
      </c>
      <c r="BD19" s="36">
        <v>126.083589524</v>
      </c>
      <c r="BE19" s="36">
        <v>8.2028172857142867E-2</v>
      </c>
      <c r="BF19" s="36">
        <v>0.16405634714285716</v>
      </c>
      <c r="BG19" s="36">
        <v>1.4368822809999999</v>
      </c>
      <c r="BH19" s="36">
        <v>20.009259733</v>
      </c>
      <c r="BI19" s="36">
        <v>0</v>
      </c>
      <c r="BJ19" s="36">
        <v>0</v>
      </c>
      <c r="BK19" s="36">
        <v>0</v>
      </c>
      <c r="BL19" s="36">
        <v>0</v>
      </c>
    </row>
    <row r="20" spans="1:64" s="37" customFormat="1" x14ac:dyDescent="0.2">
      <c r="A20" s="6">
        <v>17</v>
      </c>
      <c r="B20" s="34" t="s">
        <v>106</v>
      </c>
      <c r="C20" s="34" t="s">
        <v>122</v>
      </c>
      <c r="D20" s="41">
        <v>5.6677168949999999</v>
      </c>
      <c r="E20" s="36">
        <v>0</v>
      </c>
      <c r="F20" s="36" t="s">
        <v>340</v>
      </c>
      <c r="G20" s="36" t="s">
        <v>340</v>
      </c>
      <c r="H20" s="36" t="s">
        <v>340</v>
      </c>
      <c r="I20" s="36">
        <v>0.25915342141589315</v>
      </c>
      <c r="J20" s="36">
        <v>7.0945036505111903</v>
      </c>
      <c r="K20" s="36">
        <v>0.13544642141725138</v>
      </c>
      <c r="L20" s="36">
        <v>0.12370699999864176</v>
      </c>
      <c r="M20" s="36">
        <v>4.9025130719263963</v>
      </c>
      <c r="N20" s="36">
        <v>2.4511440000006868</v>
      </c>
      <c r="O20" s="36">
        <v>0.110984453</v>
      </c>
      <c r="P20" s="36">
        <v>0.170931044</v>
      </c>
      <c r="Q20" s="36">
        <v>0.105144688</v>
      </c>
      <c r="R20" s="36">
        <v>5.8397650000000002E-3</v>
      </c>
      <c r="S20" s="36">
        <v>0.16331395900000001</v>
      </c>
      <c r="T20" s="36">
        <v>7.617085E-3</v>
      </c>
      <c r="U20" s="36" t="s">
        <v>340</v>
      </c>
      <c r="V20" s="36" t="s">
        <v>340</v>
      </c>
      <c r="W20" s="36">
        <v>0.37013787441589313</v>
      </c>
      <c r="X20" s="36">
        <v>7.2654346945111898</v>
      </c>
      <c r="Y20" s="36">
        <v>7.635572568927083</v>
      </c>
      <c r="Z20" s="36">
        <v>5.0070937264210594E-3</v>
      </c>
      <c r="AA20" s="36">
        <v>1.8319263543561683E-3</v>
      </c>
      <c r="AB20" s="36">
        <v>1.831926E-3</v>
      </c>
      <c r="AC20" s="36">
        <v>9.1118764486066643E-4</v>
      </c>
      <c r="AD20" s="36">
        <v>4.2838296213059852E-2</v>
      </c>
      <c r="AE20" s="36">
        <v>0.38554466591753866</v>
      </c>
      <c r="AF20" s="36">
        <v>0.42838296213059857</v>
      </c>
      <c r="AG20" s="36" t="s">
        <v>340</v>
      </c>
      <c r="AH20" s="36" t="s">
        <v>340</v>
      </c>
      <c r="AI20" s="36" t="s">
        <v>340</v>
      </c>
      <c r="AJ20" s="36">
        <v>1.8697419988398755E-4</v>
      </c>
      <c r="AK20" s="36">
        <v>2.2594756540248703E-4</v>
      </c>
      <c r="AL20" s="36">
        <v>5.6511324852258067E-4</v>
      </c>
      <c r="AM20" s="36">
        <v>1.0981618447446541E-3</v>
      </c>
      <c r="AN20" s="36">
        <v>4.3064243778462338E-2</v>
      </c>
      <c r="AO20" s="36">
        <v>0.38610977916606126</v>
      </c>
      <c r="AP20" s="36">
        <v>42.175554619000003</v>
      </c>
      <c r="AQ20" s="36">
        <v>22.709914025</v>
      </c>
      <c r="AR20" s="36">
        <v>64.885468643999999</v>
      </c>
      <c r="AS20" s="36">
        <v>2.8925427520000002</v>
      </c>
      <c r="AT20" s="36">
        <v>137.064919936</v>
      </c>
      <c r="AU20" s="36">
        <v>316.05449127899999</v>
      </c>
      <c r="AV20" s="36">
        <v>87.885679232000001</v>
      </c>
      <c r="AW20" s="36">
        <v>202.65333867800001</v>
      </c>
      <c r="AX20" s="36">
        <v>82.618278688999993</v>
      </c>
      <c r="AY20" s="36">
        <v>190.50737456100001</v>
      </c>
      <c r="AZ20" s="36">
        <v>5.8013617142857139E-2</v>
      </c>
      <c r="BA20" s="36">
        <v>0.11602723428571428</v>
      </c>
      <c r="BB20" s="36">
        <v>0.51819043300000001</v>
      </c>
      <c r="BC20" s="36">
        <v>29.858266242999999</v>
      </c>
      <c r="BD20" s="36">
        <v>68.849412032999993</v>
      </c>
      <c r="BE20" s="36">
        <v>4.3889645714285719E-2</v>
      </c>
      <c r="BF20" s="36">
        <v>8.7779292857142865E-2</v>
      </c>
      <c r="BG20" s="36">
        <v>2.3226884480000001</v>
      </c>
      <c r="BH20" s="36">
        <v>15.305522494</v>
      </c>
      <c r="BI20" s="36">
        <v>0.03</v>
      </c>
      <c r="BJ20" s="36">
        <v>0.03</v>
      </c>
      <c r="BK20" s="36">
        <v>0.06</v>
      </c>
      <c r="BL20" s="36">
        <v>0.06</v>
      </c>
    </row>
    <row r="21" spans="1:64" s="37" customFormat="1" x14ac:dyDescent="0.2">
      <c r="A21" s="6">
        <v>18</v>
      </c>
      <c r="B21" s="34" t="s">
        <v>106</v>
      </c>
      <c r="C21" s="34" t="s">
        <v>123</v>
      </c>
      <c r="D21" s="41">
        <v>6.2386843709999997</v>
      </c>
      <c r="E21" s="36">
        <v>3</v>
      </c>
      <c r="F21" s="36">
        <v>0</v>
      </c>
      <c r="G21" s="36">
        <v>2</v>
      </c>
      <c r="H21" s="36">
        <v>1</v>
      </c>
      <c r="I21" s="36">
        <v>1.2026835384927259</v>
      </c>
      <c r="J21" s="36">
        <v>14.48139078855351</v>
      </c>
      <c r="K21" s="36">
        <v>0.51177903848839101</v>
      </c>
      <c r="L21" s="36">
        <v>0.69090450000433501</v>
      </c>
      <c r="M21" s="36">
        <v>9.3196363270491087</v>
      </c>
      <c r="N21" s="36">
        <v>6.3644379999971283</v>
      </c>
      <c r="O21" s="36">
        <v>0.23953878200000001</v>
      </c>
      <c r="P21" s="36">
        <v>0.37668300499999996</v>
      </c>
      <c r="Q21" s="36">
        <v>0.20781876599999999</v>
      </c>
      <c r="R21" s="36">
        <v>3.1720016000000004E-2</v>
      </c>
      <c r="S21" s="36">
        <v>0.33530906999999999</v>
      </c>
      <c r="T21" s="36">
        <v>4.1373935000000001E-2</v>
      </c>
      <c r="U21" s="36">
        <v>1.32E-2</v>
      </c>
      <c r="V21" s="36">
        <v>3.1199999999999999E-2</v>
      </c>
      <c r="W21" s="36">
        <v>1.4554223204927259</v>
      </c>
      <c r="X21" s="36">
        <v>14.88927379355351</v>
      </c>
      <c r="Y21" s="36">
        <v>16.344696114046236</v>
      </c>
      <c r="Z21" s="36">
        <v>1.5465989913528072E-2</v>
      </c>
      <c r="AA21" s="36">
        <v>6.0817880108364293E-3</v>
      </c>
      <c r="AB21" s="36">
        <v>6.0817880000000003E-3</v>
      </c>
      <c r="AC21" s="36">
        <v>6.405584930250981E-3</v>
      </c>
      <c r="AD21" s="36">
        <v>0.19032839406551544</v>
      </c>
      <c r="AE21" s="36">
        <v>1.7129555465896391</v>
      </c>
      <c r="AF21" s="36">
        <v>1.9032839406551547</v>
      </c>
      <c r="AG21" s="36">
        <v>2.5068964325529537E-3</v>
      </c>
      <c r="AH21" s="36">
        <v>4.2646054254923812E-3</v>
      </c>
      <c r="AI21" s="36">
        <v>1.3658263322185058E-2</v>
      </c>
      <c r="AJ21" s="36">
        <v>6.2073328681202405E-4</v>
      </c>
      <c r="AK21" s="36">
        <v>7.5012046987381635E-4</v>
      </c>
      <c r="AL21" s="36">
        <v>1.876112339420724E-3</v>
      </c>
      <c r="AM21" s="36">
        <v>9.5332146496159582E-3</v>
      </c>
      <c r="AN21" s="36">
        <v>0.19534311996088163</v>
      </c>
      <c r="AO21" s="36">
        <v>1.7284899222512449</v>
      </c>
      <c r="AP21" s="36">
        <v>117.439945122</v>
      </c>
      <c r="AQ21" s="36">
        <v>63.236893526999999</v>
      </c>
      <c r="AR21" s="36">
        <v>180.67683864899999</v>
      </c>
      <c r="AS21" s="36">
        <v>14.77788855</v>
      </c>
      <c r="AT21" s="36">
        <v>477.667546555</v>
      </c>
      <c r="AU21" s="36">
        <v>1127.5659840789999</v>
      </c>
      <c r="AV21" s="36">
        <v>257.46547951600002</v>
      </c>
      <c r="AW21" s="36">
        <v>607.76437267100005</v>
      </c>
      <c r="AX21" s="36">
        <v>247.63223464699999</v>
      </c>
      <c r="AY21" s="36">
        <v>584.55234474899999</v>
      </c>
      <c r="AZ21" s="36">
        <v>0.63140919857142863</v>
      </c>
      <c r="BA21" s="36">
        <v>1.2628183985714287</v>
      </c>
      <c r="BB21" s="36">
        <v>1.0293271719999999</v>
      </c>
      <c r="BC21" s="36">
        <v>26.648843722999999</v>
      </c>
      <c r="BD21" s="36">
        <v>62.906366392999999</v>
      </c>
      <c r="BE21" s="36">
        <v>8.718186E-2</v>
      </c>
      <c r="BF21" s="36">
        <v>0.17436372142857143</v>
      </c>
      <c r="BG21" s="36">
        <v>1.237867217</v>
      </c>
      <c r="BH21" s="36">
        <v>20.556508913999998</v>
      </c>
      <c r="BI21" s="36">
        <v>0.32999999999999996</v>
      </c>
      <c r="BJ21" s="36">
        <v>0.37</v>
      </c>
      <c r="BK21" s="36">
        <v>0.39</v>
      </c>
      <c r="BL21" s="36">
        <v>0.42000000000000004</v>
      </c>
    </row>
    <row r="22" spans="1:64" s="37" customFormat="1" x14ac:dyDescent="0.2">
      <c r="A22" s="6">
        <v>19</v>
      </c>
      <c r="B22" s="34" t="s">
        <v>106</v>
      </c>
      <c r="C22" s="34" t="s">
        <v>124</v>
      </c>
      <c r="D22" s="41">
        <v>6.6765016240000001</v>
      </c>
      <c r="E22" s="36">
        <v>2</v>
      </c>
      <c r="F22" s="36">
        <v>1</v>
      </c>
      <c r="G22" s="36">
        <v>0</v>
      </c>
      <c r="H22" s="36">
        <v>1</v>
      </c>
      <c r="I22" s="36">
        <v>216.98702132735841</v>
      </c>
      <c r="J22" s="36">
        <v>401.19328420532986</v>
      </c>
      <c r="K22" s="36">
        <v>176.40123382734666</v>
      </c>
      <c r="L22" s="36">
        <v>40.585787500011747</v>
      </c>
      <c r="M22" s="36">
        <v>492.42912853269735</v>
      </c>
      <c r="N22" s="36">
        <v>125.75117699999092</v>
      </c>
      <c r="O22" s="36">
        <v>2.2589645979999999</v>
      </c>
      <c r="P22" s="36">
        <v>3.927778719</v>
      </c>
      <c r="Q22" s="36">
        <v>2.038458914</v>
      </c>
      <c r="R22" s="36">
        <v>0.22050568399999998</v>
      </c>
      <c r="S22" s="36">
        <v>3.6401626089999999</v>
      </c>
      <c r="T22" s="36">
        <v>0.28761610999999998</v>
      </c>
      <c r="U22" s="36">
        <v>4.7199999999999999E-2</v>
      </c>
      <c r="V22" s="36">
        <v>0.11209999999999999</v>
      </c>
      <c r="W22" s="36">
        <v>219.29318592535842</v>
      </c>
      <c r="X22" s="36">
        <v>405.23316292432986</v>
      </c>
      <c r="Y22" s="36">
        <v>624.52634884968825</v>
      </c>
      <c r="Z22" s="36">
        <v>0.91356435211953602</v>
      </c>
      <c r="AA22" s="36">
        <v>0.4403346857197446</v>
      </c>
      <c r="AB22" s="36">
        <v>0.44033468599999998</v>
      </c>
      <c r="AC22" s="36">
        <v>5.0097286354104895</v>
      </c>
      <c r="AD22" s="36">
        <v>7.9148924223534367</v>
      </c>
      <c r="AE22" s="36">
        <v>114.06829341133935</v>
      </c>
      <c r="AF22" s="36">
        <v>121.98318583369279</v>
      </c>
      <c r="AG22" s="36">
        <v>1.0093273128319341E-2</v>
      </c>
      <c r="AH22" s="36">
        <v>1.7170165781508765E-2</v>
      </c>
      <c r="AI22" s="36">
        <v>5.4990936354291586E-2</v>
      </c>
      <c r="AJ22" s="36">
        <v>4.4942740845246139E-2</v>
      </c>
      <c r="AK22" s="36">
        <v>5.4310354383293097E-2</v>
      </c>
      <c r="AL22" s="36">
        <v>0.13583461605033748</v>
      </c>
      <c r="AM22" s="36">
        <v>5.0647646493840552</v>
      </c>
      <c r="AN22" s="36">
        <v>7.9863729425182388</v>
      </c>
      <c r="AO22" s="36">
        <v>114.25911896374397</v>
      </c>
      <c r="AP22" s="36">
        <v>1425.2324875889999</v>
      </c>
      <c r="AQ22" s="36">
        <v>767.432877932</v>
      </c>
      <c r="AR22" s="36">
        <v>2192.6653655209998</v>
      </c>
      <c r="AS22" s="36">
        <v>254.865068084</v>
      </c>
      <c r="AT22" s="36">
        <v>2574.5392125140002</v>
      </c>
      <c r="AU22" s="36">
        <v>6574.2697748869996</v>
      </c>
      <c r="AV22" s="36">
        <v>2232.4863240979998</v>
      </c>
      <c r="AW22" s="36">
        <v>5700.8132919569998</v>
      </c>
      <c r="AX22" s="36">
        <v>2220.6497600100001</v>
      </c>
      <c r="AY22" s="36">
        <v>5670.5877800899998</v>
      </c>
      <c r="AZ22" s="36">
        <v>12.086209381428572</v>
      </c>
      <c r="BA22" s="36">
        <v>24.172418762857145</v>
      </c>
      <c r="BB22" s="36">
        <v>8.5188672400000005</v>
      </c>
      <c r="BC22" s="36">
        <v>386.12554243199997</v>
      </c>
      <c r="BD22" s="36">
        <v>985.99915300700002</v>
      </c>
      <c r="BE22" s="36">
        <v>0.72153025714285712</v>
      </c>
      <c r="BF22" s="36">
        <v>1.4430605142857142</v>
      </c>
      <c r="BG22" s="36">
        <v>5.7569428399999998</v>
      </c>
      <c r="BH22" s="36">
        <v>51.915433356000001</v>
      </c>
      <c r="BI22" s="36">
        <v>1.4100000000000001</v>
      </c>
      <c r="BJ22" s="36">
        <v>1.85</v>
      </c>
      <c r="BK22" s="36">
        <v>2.0700000000000007</v>
      </c>
      <c r="BL22" s="36">
        <v>2.9599999999999982</v>
      </c>
    </row>
    <row r="23" spans="1:64" s="37" customFormat="1" x14ac:dyDescent="0.2">
      <c r="A23" s="6">
        <v>20</v>
      </c>
      <c r="B23" s="34" t="s">
        <v>106</v>
      </c>
      <c r="C23" s="34" t="s">
        <v>125</v>
      </c>
      <c r="D23" s="41">
        <v>6.8379557630000001</v>
      </c>
      <c r="E23" s="36">
        <v>0</v>
      </c>
      <c r="F23" s="36" t="s">
        <v>340</v>
      </c>
      <c r="G23" s="36" t="s">
        <v>340</v>
      </c>
      <c r="H23" s="36" t="s">
        <v>340</v>
      </c>
      <c r="I23" s="36">
        <v>747.62773936996882</v>
      </c>
      <c r="J23" s="36">
        <v>621.58432825712316</v>
      </c>
      <c r="K23" s="36">
        <v>668.99013836997278</v>
      </c>
      <c r="L23" s="36">
        <v>78.637600999996096</v>
      </c>
      <c r="M23" s="36">
        <v>1166.9593406271051</v>
      </c>
      <c r="N23" s="36">
        <v>202.25272699998695</v>
      </c>
      <c r="O23" s="36">
        <v>1.748328127</v>
      </c>
      <c r="P23" s="36">
        <v>2.6924504239999996</v>
      </c>
      <c r="Q23" s="36">
        <v>1.560473177</v>
      </c>
      <c r="R23" s="36">
        <v>0.18785494999999999</v>
      </c>
      <c r="S23" s="36">
        <v>2.4474222269999997</v>
      </c>
      <c r="T23" s="36">
        <v>0.245028197</v>
      </c>
      <c r="U23" s="36" t="s">
        <v>340</v>
      </c>
      <c r="V23" s="36" t="s">
        <v>340</v>
      </c>
      <c r="W23" s="36">
        <v>749.37606749696886</v>
      </c>
      <c r="X23" s="36">
        <v>624.27677868112312</v>
      </c>
      <c r="Y23" s="36">
        <v>1373.652846178092</v>
      </c>
      <c r="Z23" s="36">
        <v>2.3123523165390285</v>
      </c>
      <c r="AA23" s="36">
        <v>1.2827598868132197</v>
      </c>
      <c r="AB23" s="36">
        <v>1.2827598870000001</v>
      </c>
      <c r="AC23" s="36">
        <v>16.878502335619121</v>
      </c>
      <c r="AD23" s="36">
        <v>2.287422289940634</v>
      </c>
      <c r="AE23" s="36">
        <v>43.353041819506608</v>
      </c>
      <c r="AF23" s="36">
        <v>45.640464109447237</v>
      </c>
      <c r="AG23" s="36" t="s">
        <v>340</v>
      </c>
      <c r="AH23" s="36" t="s">
        <v>340</v>
      </c>
      <c r="AI23" s="36" t="s">
        <v>340</v>
      </c>
      <c r="AJ23" s="36">
        <v>0.13092913792112132</v>
      </c>
      <c r="AK23" s="36">
        <v>0.1582140727647402</v>
      </c>
      <c r="AL23" s="36">
        <v>0.3957062713324821</v>
      </c>
      <c r="AM23" s="36">
        <v>17.009431473540243</v>
      </c>
      <c r="AN23" s="36">
        <v>2.4456363627053741</v>
      </c>
      <c r="AO23" s="36">
        <v>43.748748090839086</v>
      </c>
      <c r="AP23" s="36">
        <v>1118.1686580369999</v>
      </c>
      <c r="AQ23" s="36">
        <v>602.09081586599996</v>
      </c>
      <c r="AR23" s="36">
        <v>1720.2594739029998</v>
      </c>
      <c r="AS23" s="36">
        <v>420.11295869399999</v>
      </c>
      <c r="AT23" s="36">
        <v>1280.147596473</v>
      </c>
      <c r="AU23" s="36">
        <v>3223.7921547659998</v>
      </c>
      <c r="AV23" s="36">
        <v>1211.2707014760001</v>
      </c>
      <c r="AW23" s="36">
        <v>3050.3396604230002</v>
      </c>
      <c r="AX23" s="36">
        <v>1209.485425245</v>
      </c>
      <c r="AY23" s="36">
        <v>3045.843804225</v>
      </c>
      <c r="AZ23" s="36">
        <v>5.983689142857143</v>
      </c>
      <c r="BA23" s="36">
        <v>11.967378285714286</v>
      </c>
      <c r="BB23" s="36">
        <v>4.3033110849999998</v>
      </c>
      <c r="BC23" s="36">
        <v>233.54085316800001</v>
      </c>
      <c r="BD23" s="36">
        <v>588.12528519099999</v>
      </c>
      <c r="BE23" s="36">
        <v>0.36448145714285718</v>
      </c>
      <c r="BF23" s="36">
        <v>0.72896291571428573</v>
      </c>
      <c r="BG23" s="36">
        <v>3.376453245</v>
      </c>
      <c r="BH23" s="36">
        <v>41.544974899000003</v>
      </c>
      <c r="BI23" s="36">
        <v>1.08</v>
      </c>
      <c r="BJ23" s="36">
        <v>1.4100000000000006</v>
      </c>
      <c r="BK23" s="36">
        <v>2.7200000000000015</v>
      </c>
      <c r="BL23" s="36">
        <v>3.7200000000000011</v>
      </c>
    </row>
    <row r="24" spans="1:64" s="37" customFormat="1" x14ac:dyDescent="0.2">
      <c r="A24" s="6">
        <v>21</v>
      </c>
      <c r="B24" s="34" t="s">
        <v>106</v>
      </c>
      <c r="C24" s="34" t="s">
        <v>126</v>
      </c>
      <c r="D24" s="41">
        <v>6.6105817990000002</v>
      </c>
      <c r="E24" s="36">
        <v>0</v>
      </c>
      <c r="F24" s="36" t="s">
        <v>340</v>
      </c>
      <c r="G24" s="36" t="s">
        <v>340</v>
      </c>
      <c r="H24" s="36" t="s">
        <v>340</v>
      </c>
      <c r="I24" s="36">
        <v>218.95632893557934</v>
      </c>
      <c r="J24" s="36">
        <v>387.52438654766604</v>
      </c>
      <c r="K24" s="36">
        <v>188.40048843559566</v>
      </c>
      <c r="L24" s="36">
        <v>30.55584049998367</v>
      </c>
      <c r="M24" s="36">
        <v>510.20831898325207</v>
      </c>
      <c r="N24" s="36">
        <v>96.272396499993306</v>
      </c>
      <c r="O24" s="36">
        <v>2.3777370819999999</v>
      </c>
      <c r="P24" s="36">
        <v>3.6594921630000004</v>
      </c>
      <c r="Q24" s="36">
        <v>2.116512985</v>
      </c>
      <c r="R24" s="36">
        <v>0.26122409699999999</v>
      </c>
      <c r="S24" s="36">
        <v>3.3187650790000003</v>
      </c>
      <c r="T24" s="36">
        <v>0.34072708400000001</v>
      </c>
      <c r="U24" s="36" t="s">
        <v>340</v>
      </c>
      <c r="V24" s="36" t="s">
        <v>340</v>
      </c>
      <c r="W24" s="36">
        <v>221.33406601757935</v>
      </c>
      <c r="X24" s="36">
        <v>391.18387871066602</v>
      </c>
      <c r="Y24" s="36">
        <v>612.51794472824531</v>
      </c>
      <c r="Z24" s="36">
        <v>0.85953093159141813</v>
      </c>
      <c r="AA24" s="36">
        <v>0.41429390902706353</v>
      </c>
      <c r="AB24" s="36">
        <v>0.41429390900000002</v>
      </c>
      <c r="AC24" s="36">
        <v>2.492742588437896</v>
      </c>
      <c r="AD24" s="36">
        <v>3.2165732786412691</v>
      </c>
      <c r="AE24" s="36">
        <v>50.294542291453467</v>
      </c>
      <c r="AF24" s="36">
        <v>53.511115570094731</v>
      </c>
      <c r="AG24" s="36" t="s">
        <v>340</v>
      </c>
      <c r="AH24" s="36" t="s">
        <v>340</v>
      </c>
      <c r="AI24" s="36" t="s">
        <v>340</v>
      </c>
      <c r="AJ24" s="36">
        <v>4.2284940539487767E-2</v>
      </c>
      <c r="AK24" s="36">
        <v>5.1098516042476345E-2</v>
      </c>
      <c r="AL24" s="36">
        <v>0.12780154698285218</v>
      </c>
      <c r="AM24" s="36">
        <v>2.5350275289773836</v>
      </c>
      <c r="AN24" s="36">
        <v>3.2676717946837455</v>
      </c>
      <c r="AO24" s="36">
        <v>50.422343838436319</v>
      </c>
      <c r="AP24" s="36">
        <v>635.17125525999995</v>
      </c>
      <c r="AQ24" s="36">
        <v>342.01529129400001</v>
      </c>
      <c r="AR24" s="36">
        <v>977.18654655399996</v>
      </c>
      <c r="AS24" s="36">
        <v>220.306927245</v>
      </c>
      <c r="AT24" s="36">
        <v>1020.366284588</v>
      </c>
      <c r="AU24" s="36">
        <v>2577.9225188519999</v>
      </c>
      <c r="AV24" s="36">
        <v>921.59940840199999</v>
      </c>
      <c r="AW24" s="36">
        <v>2328.3911906610001</v>
      </c>
      <c r="AX24" s="36">
        <v>918.50656764099995</v>
      </c>
      <c r="AY24" s="36">
        <v>2320.5772281979998</v>
      </c>
      <c r="AZ24" s="36">
        <v>2.4223331214285713</v>
      </c>
      <c r="BA24" s="36">
        <v>4.8446662442857145</v>
      </c>
      <c r="BB24" s="36">
        <v>1.518151743</v>
      </c>
      <c r="BC24" s="36">
        <v>107.08420300500001</v>
      </c>
      <c r="BD24" s="36">
        <v>270.54478623</v>
      </c>
      <c r="BE24" s="36">
        <v>0.12858428</v>
      </c>
      <c r="BF24" s="36">
        <v>0.25716856142857142</v>
      </c>
      <c r="BG24" s="36">
        <v>4.1927435219999998</v>
      </c>
      <c r="BH24" s="36">
        <v>25.993800256</v>
      </c>
      <c r="BI24" s="36">
        <v>0.98</v>
      </c>
      <c r="BJ24" s="36">
        <v>1.7000000000000002</v>
      </c>
      <c r="BK24" s="36">
        <v>1.4100000000000001</v>
      </c>
      <c r="BL24" s="36">
        <v>2.0700000000000003</v>
      </c>
    </row>
    <row r="25" spans="1:64" s="37" customFormat="1" x14ac:dyDescent="0.2">
      <c r="A25" s="6">
        <v>22</v>
      </c>
      <c r="B25" s="34" t="s">
        <v>106</v>
      </c>
      <c r="C25" s="34" t="s">
        <v>127</v>
      </c>
      <c r="D25" s="41">
        <v>6.8265746729999996</v>
      </c>
      <c r="E25" s="36">
        <v>1</v>
      </c>
      <c r="F25" s="36">
        <v>1</v>
      </c>
      <c r="G25" s="36">
        <v>0</v>
      </c>
      <c r="H25" s="36">
        <v>0</v>
      </c>
      <c r="I25" s="36">
        <v>58.718032924463898</v>
      </c>
      <c r="J25" s="36">
        <v>132.92846633560401</v>
      </c>
      <c r="K25" s="36">
        <v>51.931321924454153</v>
      </c>
      <c r="L25" s="36">
        <v>6.7867110000097473</v>
      </c>
      <c r="M25" s="36">
        <v>168.29942126007018</v>
      </c>
      <c r="N25" s="36">
        <v>23.347077999997722</v>
      </c>
      <c r="O25" s="36">
        <v>0.97951406699999999</v>
      </c>
      <c r="P25" s="36">
        <v>1.6114700350000002</v>
      </c>
      <c r="Q25" s="36">
        <v>0.917880205</v>
      </c>
      <c r="R25" s="36">
        <v>6.1633861999999998E-2</v>
      </c>
      <c r="S25" s="36">
        <v>1.5310780400000001</v>
      </c>
      <c r="T25" s="36">
        <v>8.0391995000000008E-2</v>
      </c>
      <c r="U25" s="36">
        <v>4.7199999999999999E-2</v>
      </c>
      <c r="V25" s="36">
        <v>0.11209999999999999</v>
      </c>
      <c r="W25" s="36">
        <v>59.744746991463892</v>
      </c>
      <c r="X25" s="36">
        <v>134.65203637060401</v>
      </c>
      <c r="Y25" s="36">
        <v>194.39678336206791</v>
      </c>
      <c r="Z25" s="36">
        <v>0.25582106937582416</v>
      </c>
      <c r="AA25" s="36">
        <v>0.12685289905745076</v>
      </c>
      <c r="AB25" s="36">
        <v>0.12685289899999999</v>
      </c>
      <c r="AC25" s="36">
        <v>1.2679973801204547</v>
      </c>
      <c r="AD25" s="36">
        <v>2.1710951825999865</v>
      </c>
      <c r="AE25" s="36">
        <v>25.33958947997149</v>
      </c>
      <c r="AF25" s="36">
        <v>27.510684662571471</v>
      </c>
      <c r="AG25" s="36">
        <v>1.0718759390094439E-2</v>
      </c>
      <c r="AH25" s="36">
        <v>1.8234211376252609E-2</v>
      </c>
      <c r="AI25" s="36">
        <v>5.83987580563766E-2</v>
      </c>
      <c r="AJ25" s="36">
        <v>1.2947200934888499E-2</v>
      </c>
      <c r="AK25" s="36">
        <v>1.5645885092136682E-2</v>
      </c>
      <c r="AL25" s="36">
        <v>3.9131631866350949E-2</v>
      </c>
      <c r="AM25" s="36">
        <v>1.2916633404454376</v>
      </c>
      <c r="AN25" s="36">
        <v>2.2049752790683756</v>
      </c>
      <c r="AO25" s="36">
        <v>25.437119869894218</v>
      </c>
      <c r="AP25" s="36">
        <v>519.34500764799998</v>
      </c>
      <c r="AQ25" s="36">
        <v>279.64731181000002</v>
      </c>
      <c r="AR25" s="36">
        <v>798.992319458</v>
      </c>
      <c r="AS25" s="36">
        <v>141.421034378</v>
      </c>
      <c r="AT25" s="36">
        <v>996.13093275300002</v>
      </c>
      <c r="AU25" s="36">
        <v>2517.084854621</v>
      </c>
      <c r="AV25" s="36">
        <v>791.24145672300006</v>
      </c>
      <c r="AW25" s="36">
        <v>1999.357535822</v>
      </c>
      <c r="AX25" s="36">
        <v>783.65907862100005</v>
      </c>
      <c r="AY25" s="36">
        <v>1980.197916885</v>
      </c>
      <c r="AZ25" s="36">
        <v>5.7322988300000004</v>
      </c>
      <c r="BA25" s="36">
        <v>11.464597661428574</v>
      </c>
      <c r="BB25" s="36">
        <v>2.2017149030000001</v>
      </c>
      <c r="BC25" s="36">
        <v>110.594234891</v>
      </c>
      <c r="BD25" s="36">
        <v>279.456308906</v>
      </c>
      <c r="BE25" s="36">
        <v>0.18648065142857143</v>
      </c>
      <c r="BF25" s="36">
        <v>0.37296130428571433</v>
      </c>
      <c r="BG25" s="36">
        <v>1.778075555</v>
      </c>
      <c r="BH25" s="36">
        <v>22.255783245</v>
      </c>
      <c r="BI25" s="36">
        <v>0.22</v>
      </c>
      <c r="BJ25" s="36">
        <v>0.35000000000000003</v>
      </c>
      <c r="BK25" s="36">
        <v>0.62000000000000011</v>
      </c>
      <c r="BL25" s="36">
        <v>0.71000000000000019</v>
      </c>
    </row>
    <row r="26" spans="1:64" s="37" customFormat="1" x14ac:dyDescent="0.2">
      <c r="A26" s="6">
        <v>23</v>
      </c>
      <c r="B26" s="34" t="s">
        <v>106</v>
      </c>
      <c r="C26" s="34" t="s">
        <v>128</v>
      </c>
      <c r="D26" s="41">
        <v>6.3969670220000001</v>
      </c>
      <c r="E26" s="36">
        <v>0</v>
      </c>
      <c r="F26" s="36" t="s">
        <v>340</v>
      </c>
      <c r="G26" s="36" t="s">
        <v>340</v>
      </c>
      <c r="H26" s="36" t="s">
        <v>340</v>
      </c>
      <c r="I26" s="36">
        <v>104.99435763105734</v>
      </c>
      <c r="J26" s="36">
        <v>272.67892130335929</v>
      </c>
      <c r="K26" s="36">
        <v>89.617212631063467</v>
      </c>
      <c r="L26" s="36">
        <v>15.37714499999387</v>
      </c>
      <c r="M26" s="36">
        <v>320.31616693442101</v>
      </c>
      <c r="N26" s="36">
        <v>57.357111999995652</v>
      </c>
      <c r="O26" s="36">
        <v>0.54129349000000004</v>
      </c>
      <c r="P26" s="36">
        <v>0.78683739099999994</v>
      </c>
      <c r="Q26" s="36">
        <v>0.48014898500000003</v>
      </c>
      <c r="R26" s="36">
        <v>6.1144505000000002E-2</v>
      </c>
      <c r="S26" s="36">
        <v>0.70708368799999999</v>
      </c>
      <c r="T26" s="36">
        <v>7.9753703000000009E-2</v>
      </c>
      <c r="U26" s="36" t="s">
        <v>340</v>
      </c>
      <c r="V26" s="36" t="s">
        <v>340</v>
      </c>
      <c r="W26" s="36">
        <v>105.53565112105734</v>
      </c>
      <c r="X26" s="36">
        <v>273.46575869435929</v>
      </c>
      <c r="Y26" s="36">
        <v>379.00140981541665</v>
      </c>
      <c r="Z26" s="36">
        <v>0.48479033447398534</v>
      </c>
      <c r="AA26" s="36">
        <v>0.23365192845891669</v>
      </c>
      <c r="AB26" s="36">
        <v>0.23365192800000001</v>
      </c>
      <c r="AC26" s="36">
        <v>0.9870692327480165</v>
      </c>
      <c r="AD26" s="36">
        <v>1.9111731807572474</v>
      </c>
      <c r="AE26" s="36">
        <v>24.115635990708086</v>
      </c>
      <c r="AF26" s="36">
        <v>26.026809171465331</v>
      </c>
      <c r="AG26" s="36" t="s">
        <v>340</v>
      </c>
      <c r="AH26" s="36" t="s">
        <v>340</v>
      </c>
      <c r="AI26" s="36" t="s">
        <v>340</v>
      </c>
      <c r="AJ26" s="36">
        <v>2.3847543099601347E-2</v>
      </c>
      <c r="AK26" s="36">
        <v>2.8818349804084445E-2</v>
      </c>
      <c r="AL26" s="36">
        <v>7.207703807667129E-2</v>
      </c>
      <c r="AM26" s="36">
        <v>1.0109167758476179</v>
      </c>
      <c r="AN26" s="36">
        <v>1.9399915305613318</v>
      </c>
      <c r="AO26" s="36">
        <v>24.187713028784756</v>
      </c>
      <c r="AP26" s="36">
        <v>380.00666569100002</v>
      </c>
      <c r="AQ26" s="36">
        <v>204.618973834</v>
      </c>
      <c r="AR26" s="36">
        <v>584.625639525</v>
      </c>
      <c r="AS26" s="36">
        <v>58.716293778999997</v>
      </c>
      <c r="AT26" s="36">
        <v>741.77714157299999</v>
      </c>
      <c r="AU26" s="36">
        <v>1948.438334386</v>
      </c>
      <c r="AV26" s="36">
        <v>619.16039592899995</v>
      </c>
      <c r="AW26" s="36">
        <v>1626.3588926509999</v>
      </c>
      <c r="AX26" s="36">
        <v>614.78594335000003</v>
      </c>
      <c r="AY26" s="36">
        <v>1614.8684454260001</v>
      </c>
      <c r="AZ26" s="36">
        <v>0.80796858428571428</v>
      </c>
      <c r="BA26" s="36">
        <v>1.6159371685714286</v>
      </c>
      <c r="BB26" s="36">
        <v>1.623012656</v>
      </c>
      <c r="BC26" s="36">
        <v>67.463960553000007</v>
      </c>
      <c r="BD26" s="36">
        <v>177.208705372</v>
      </c>
      <c r="BE26" s="36">
        <v>0.13746578000000001</v>
      </c>
      <c r="BF26" s="36">
        <v>0.27493156142857145</v>
      </c>
      <c r="BG26" s="36">
        <v>7.047525695</v>
      </c>
      <c r="BH26" s="36">
        <v>21.635432134999999</v>
      </c>
      <c r="BI26" s="36">
        <v>0.42</v>
      </c>
      <c r="BJ26" s="36">
        <v>0.67000000000000015</v>
      </c>
      <c r="BK26" s="36">
        <v>0.84000000000000019</v>
      </c>
      <c r="BL26" s="36">
        <v>1.0500000000000003</v>
      </c>
    </row>
    <row r="27" spans="1:64" s="37" customFormat="1" x14ac:dyDescent="0.2">
      <c r="A27" s="6">
        <v>24</v>
      </c>
      <c r="B27" s="34" t="s">
        <v>106</v>
      </c>
      <c r="C27" s="34" t="s">
        <v>129</v>
      </c>
      <c r="D27" s="41">
        <v>6.4921783739999999</v>
      </c>
      <c r="E27" s="36">
        <v>0</v>
      </c>
      <c r="F27" s="36" t="s">
        <v>340</v>
      </c>
      <c r="G27" s="36" t="s">
        <v>340</v>
      </c>
      <c r="H27" s="36" t="s">
        <v>340</v>
      </c>
      <c r="I27" s="36">
        <v>30.357710403961445</v>
      </c>
      <c r="J27" s="36">
        <v>117.57624217920738</v>
      </c>
      <c r="K27" s="36">
        <v>25.903835903957702</v>
      </c>
      <c r="L27" s="36">
        <v>4.4538745000037423</v>
      </c>
      <c r="M27" s="36">
        <v>128.36841608317096</v>
      </c>
      <c r="N27" s="36">
        <v>19.565536499997869</v>
      </c>
      <c r="O27" s="36">
        <v>0.47253050199999996</v>
      </c>
      <c r="P27" s="36">
        <v>0.79253972100000003</v>
      </c>
      <c r="Q27" s="36">
        <v>0.43817223099999997</v>
      </c>
      <c r="R27" s="36">
        <v>3.4358271000000003E-2</v>
      </c>
      <c r="S27" s="36">
        <v>0.74772458500000005</v>
      </c>
      <c r="T27" s="36">
        <v>4.4815136000000005E-2</v>
      </c>
      <c r="U27" s="36" t="s">
        <v>340</v>
      </c>
      <c r="V27" s="36" t="s">
        <v>340</v>
      </c>
      <c r="W27" s="36">
        <v>30.830240905961446</v>
      </c>
      <c r="X27" s="36">
        <v>118.36878190020738</v>
      </c>
      <c r="Y27" s="36">
        <v>149.19902280616884</v>
      </c>
      <c r="Z27" s="36">
        <v>0.17182249752689227</v>
      </c>
      <c r="AA27" s="36">
        <v>8.2818443807962078E-2</v>
      </c>
      <c r="AB27" s="36">
        <v>8.2818444000000005E-2</v>
      </c>
      <c r="AC27" s="36">
        <v>0.54482266513587574</v>
      </c>
      <c r="AD27" s="36">
        <v>2.1044755658254153</v>
      </c>
      <c r="AE27" s="36">
        <v>21.03105185818826</v>
      </c>
      <c r="AF27" s="36">
        <v>23.13552742401367</v>
      </c>
      <c r="AG27" s="36" t="s">
        <v>340</v>
      </c>
      <c r="AH27" s="36" t="s">
        <v>340</v>
      </c>
      <c r="AI27" s="36" t="s">
        <v>340</v>
      </c>
      <c r="AJ27" s="36">
        <v>8.452811683276067E-3</v>
      </c>
      <c r="AK27" s="36">
        <v>1.0214727992409198E-2</v>
      </c>
      <c r="AL27" s="36">
        <v>2.5547865976259649E-2</v>
      </c>
      <c r="AM27" s="36">
        <v>0.55327547681915179</v>
      </c>
      <c r="AN27" s="36">
        <v>2.1146902938178247</v>
      </c>
      <c r="AO27" s="36">
        <v>21.056599724164521</v>
      </c>
      <c r="AP27" s="36">
        <v>475.80210910800002</v>
      </c>
      <c r="AQ27" s="36">
        <v>256.20113567300001</v>
      </c>
      <c r="AR27" s="36">
        <v>732.00324478100003</v>
      </c>
      <c r="AS27" s="36">
        <v>93.776570389</v>
      </c>
      <c r="AT27" s="36">
        <v>1181.788566318</v>
      </c>
      <c r="AU27" s="36">
        <v>2828.176562013</v>
      </c>
      <c r="AV27" s="36">
        <v>822.11327432999997</v>
      </c>
      <c r="AW27" s="36">
        <v>1967.425950841</v>
      </c>
      <c r="AX27" s="36">
        <v>808.11987313700001</v>
      </c>
      <c r="AY27" s="36">
        <v>1933.937888421</v>
      </c>
      <c r="AZ27" s="36">
        <v>1.9573191485714287</v>
      </c>
      <c r="BA27" s="36">
        <v>3.9146382971428575</v>
      </c>
      <c r="BB27" s="36">
        <v>1.897023041</v>
      </c>
      <c r="BC27" s="36">
        <v>83.815892606000006</v>
      </c>
      <c r="BD27" s="36">
        <v>200.58253206099999</v>
      </c>
      <c r="BE27" s="36">
        <v>0.16067388714285716</v>
      </c>
      <c r="BF27" s="36">
        <v>0.32134777571428574</v>
      </c>
      <c r="BG27" s="36">
        <v>3.4185730190000001</v>
      </c>
      <c r="BH27" s="36">
        <v>28.370889009999999</v>
      </c>
      <c r="BI27" s="36">
        <v>0.66000000000000014</v>
      </c>
      <c r="BJ27" s="36">
        <v>0.94000000000000017</v>
      </c>
      <c r="BK27" s="36">
        <v>2.1000000000000005</v>
      </c>
      <c r="BL27" s="36">
        <v>2.4399999999999991</v>
      </c>
    </row>
    <row r="28" spans="1:64" s="37" customFormat="1" x14ac:dyDescent="0.2">
      <c r="A28" s="6">
        <v>25</v>
      </c>
      <c r="B28" s="34" t="s">
        <v>131</v>
      </c>
      <c r="C28" s="34" t="s">
        <v>130</v>
      </c>
      <c r="D28" s="163">
        <v>5.3327070880000003</v>
      </c>
      <c r="E28" s="36">
        <v>519</v>
      </c>
      <c r="F28" s="36">
        <v>0</v>
      </c>
      <c r="G28" s="36">
        <v>10</v>
      </c>
      <c r="H28" s="36">
        <v>509</v>
      </c>
      <c r="I28" s="36">
        <v>0.35965022603781288</v>
      </c>
      <c r="J28" s="36">
        <v>60.344878134565583</v>
      </c>
      <c r="K28" s="36">
        <v>0.35965022603781288</v>
      </c>
      <c r="L28" s="36">
        <v>0</v>
      </c>
      <c r="M28" s="36">
        <v>33.716594360569346</v>
      </c>
      <c r="N28" s="36">
        <v>26.987934000034052</v>
      </c>
      <c r="O28" s="36">
        <v>1.1831852810000001</v>
      </c>
      <c r="P28" s="36">
        <v>2.1251914050000003</v>
      </c>
      <c r="Q28" s="36">
        <v>1.115118558</v>
      </c>
      <c r="R28" s="36">
        <v>6.8066722999999996E-2</v>
      </c>
      <c r="S28" s="36">
        <v>2.0364087230000001</v>
      </c>
      <c r="T28" s="36">
        <v>8.8782682000000002E-2</v>
      </c>
      <c r="U28" s="36">
        <v>0.114</v>
      </c>
      <c r="V28" s="36">
        <v>0.27359999999999995</v>
      </c>
      <c r="W28" s="36">
        <v>1.6568355070378131</v>
      </c>
      <c r="X28" s="36">
        <v>62.743669539565587</v>
      </c>
      <c r="Y28" s="36">
        <v>64.400505046603399</v>
      </c>
      <c r="Z28" s="36">
        <v>2.3704772225468199E-2</v>
      </c>
      <c r="AA28" s="36">
        <v>5.0728212562502198E-3</v>
      </c>
      <c r="AB28" s="36">
        <v>5.0728209999999999E-3</v>
      </c>
      <c r="AC28" s="36">
        <v>1.0219219010696251E-2</v>
      </c>
      <c r="AD28" s="36">
        <v>1.9179990570955379</v>
      </c>
      <c r="AE28" s="36">
        <v>17.261991513859801</v>
      </c>
      <c r="AF28" s="36">
        <v>19.179990570955368</v>
      </c>
      <c r="AG28" s="36">
        <v>1.9984885411197476E-2</v>
      </c>
      <c r="AH28" s="36">
        <v>3.3997276331692264E-2</v>
      </c>
      <c r="AI28" s="36">
        <v>0.10888316879204142</v>
      </c>
      <c r="AJ28" s="36">
        <v>5.1158129396461859E-4</v>
      </c>
      <c r="AK28" s="36">
        <v>6.1821656651365781E-4</v>
      </c>
      <c r="AL28" s="36">
        <v>1.5462099428718327E-3</v>
      </c>
      <c r="AM28" s="36">
        <v>3.0715685715858344E-2</v>
      </c>
      <c r="AN28" s="36">
        <v>1.9526145499937437</v>
      </c>
      <c r="AO28" s="36">
        <v>17.372420892594715</v>
      </c>
      <c r="AP28" s="36">
        <v>592.09995698499995</v>
      </c>
      <c r="AQ28" s="36">
        <v>318.82305376099998</v>
      </c>
      <c r="AR28" s="36">
        <v>910.92301074599993</v>
      </c>
      <c r="AS28" s="36">
        <v>7.1722805059999999</v>
      </c>
      <c r="AT28" s="36">
        <v>999.151777068</v>
      </c>
      <c r="AU28" s="36">
        <v>2112.143051089</v>
      </c>
      <c r="AV28" s="36">
        <v>1584.854057348</v>
      </c>
      <c r="AW28" s="36">
        <v>3350.280268772</v>
      </c>
      <c r="AX28" s="36">
        <v>1446.318321751</v>
      </c>
      <c r="AY28" s="36">
        <v>3057.4245705829999</v>
      </c>
      <c r="AZ28" s="36">
        <v>3.2895458571428574E-2</v>
      </c>
      <c r="BA28" s="36">
        <v>6.5790917142857147E-2</v>
      </c>
      <c r="BB28" s="36">
        <v>35.796526104999998</v>
      </c>
      <c r="BC28" s="36">
        <v>5820.1474349139999</v>
      </c>
      <c r="BD28" s="36">
        <v>12303.420003957999</v>
      </c>
      <c r="BE28" s="36">
        <v>0.31644736571428572</v>
      </c>
      <c r="BF28" s="36">
        <v>0.63289473285714293</v>
      </c>
      <c r="BG28" s="36">
        <v>26.353687937</v>
      </c>
      <c r="BH28" s="36">
        <v>412.37219396099999</v>
      </c>
      <c r="BI28" s="36">
        <v>0</v>
      </c>
      <c r="BJ28" s="36">
        <v>0</v>
      </c>
      <c r="BK28" s="36">
        <v>0</v>
      </c>
      <c r="BL28" s="36">
        <v>0</v>
      </c>
    </row>
    <row r="29" spans="1:64" s="37" customFormat="1" x14ac:dyDescent="0.2">
      <c r="A29" s="6">
        <v>26</v>
      </c>
      <c r="B29" s="34" t="s">
        <v>131</v>
      </c>
      <c r="C29" s="34" t="s">
        <v>132</v>
      </c>
      <c r="D29" s="163">
        <v>5.3715927040000002</v>
      </c>
      <c r="E29" s="36">
        <v>2</v>
      </c>
      <c r="F29" s="36">
        <v>0</v>
      </c>
      <c r="G29" s="36">
        <v>1</v>
      </c>
      <c r="H29" s="36">
        <v>1</v>
      </c>
      <c r="I29" s="36">
        <v>5.9496036066074606E-2</v>
      </c>
      <c r="J29" s="36">
        <v>14.570421411083284</v>
      </c>
      <c r="K29" s="36">
        <v>5.9496036066074606E-2</v>
      </c>
      <c r="L29" s="36">
        <v>0</v>
      </c>
      <c r="M29" s="36">
        <v>4.2399634471149916</v>
      </c>
      <c r="N29" s="36">
        <v>10.389954000034367</v>
      </c>
      <c r="O29" s="36">
        <v>0.275221453</v>
      </c>
      <c r="P29" s="36">
        <v>0.46574651499999997</v>
      </c>
      <c r="Q29" s="36">
        <v>0.230787416</v>
      </c>
      <c r="R29" s="36">
        <v>4.4434037000000003E-2</v>
      </c>
      <c r="S29" s="36">
        <v>0.407789075</v>
      </c>
      <c r="T29" s="36">
        <v>5.7957439999999999E-2</v>
      </c>
      <c r="U29" s="36">
        <v>6.0000000000000001E-3</v>
      </c>
      <c r="V29" s="36">
        <v>1.44E-2</v>
      </c>
      <c r="W29" s="36">
        <v>0.34071748906607463</v>
      </c>
      <c r="X29" s="36">
        <v>15.050567926083284</v>
      </c>
      <c r="Y29" s="36">
        <v>15.391285415149358</v>
      </c>
      <c r="Z29" s="36">
        <v>3.0779219380131493E-3</v>
      </c>
      <c r="AA29" s="36">
        <v>6.586752947348142E-4</v>
      </c>
      <c r="AB29" s="36">
        <v>6.5867499999999995E-4</v>
      </c>
      <c r="AC29" s="36">
        <v>9.0931996885152517E-4</v>
      </c>
      <c r="AD29" s="36">
        <v>0.13750247325365078</v>
      </c>
      <c r="AE29" s="36">
        <v>1.2375222592828568</v>
      </c>
      <c r="AF29" s="36">
        <v>1.3750247325365077</v>
      </c>
      <c r="AG29" s="36">
        <v>1.1724448562909959E-3</v>
      </c>
      <c r="AH29" s="36">
        <v>1.9945038934605446E-3</v>
      </c>
      <c r="AI29" s="36">
        <v>6.3878030101371499E-3</v>
      </c>
      <c r="AJ29" s="36">
        <v>6.7688661550214694E-5</v>
      </c>
      <c r="AK29" s="36">
        <v>8.179785388785775E-5</v>
      </c>
      <c r="AL29" s="36">
        <v>2.0458308922426601E-4</v>
      </c>
      <c r="AM29" s="36">
        <v>2.1494534866927355E-3</v>
      </c>
      <c r="AN29" s="36">
        <v>0.13957877500099916</v>
      </c>
      <c r="AO29" s="36">
        <v>1.2441146453822183</v>
      </c>
      <c r="AP29" s="36">
        <v>381.84240590299999</v>
      </c>
      <c r="AQ29" s="36">
        <v>205.60744933199999</v>
      </c>
      <c r="AR29" s="36">
        <v>587.44985523499997</v>
      </c>
      <c r="AS29" s="36">
        <v>10.434927700999999</v>
      </c>
      <c r="AT29" s="36">
        <v>936.62853559500002</v>
      </c>
      <c r="AU29" s="36">
        <v>2223.800921255</v>
      </c>
      <c r="AV29" s="36">
        <v>666.81691695999996</v>
      </c>
      <c r="AW29" s="36">
        <v>1583.1976262630001</v>
      </c>
      <c r="AX29" s="36">
        <v>622.60848050799996</v>
      </c>
      <c r="AY29" s="36">
        <v>1478.23524473</v>
      </c>
      <c r="AZ29" s="36">
        <v>1.4061492857142859E-2</v>
      </c>
      <c r="BA29" s="36">
        <v>2.8122985714285717E-2</v>
      </c>
      <c r="BB29" s="36">
        <v>6.307790164</v>
      </c>
      <c r="BC29" s="36">
        <v>551.38745151399996</v>
      </c>
      <c r="BD29" s="36">
        <v>1309.137909051</v>
      </c>
      <c r="BE29" s="36">
        <v>5.5761934285714292E-2</v>
      </c>
      <c r="BF29" s="36">
        <v>0.11152387000000001</v>
      </c>
      <c r="BG29" s="36">
        <v>14.342285736999999</v>
      </c>
      <c r="BH29" s="36">
        <v>71.85706854</v>
      </c>
      <c r="BI29" s="36">
        <v>0</v>
      </c>
      <c r="BJ29" s="36">
        <v>0</v>
      </c>
      <c r="BK29" s="36">
        <v>0</v>
      </c>
      <c r="BL29" s="36">
        <v>0</v>
      </c>
    </row>
    <row r="30" spans="1:64" s="37" customFormat="1" x14ac:dyDescent="0.2">
      <c r="A30" s="6">
        <v>27</v>
      </c>
      <c r="B30" s="34" t="s">
        <v>131</v>
      </c>
      <c r="C30" s="34" t="s">
        <v>133</v>
      </c>
      <c r="D30" s="163">
        <v>5.0070108680000001</v>
      </c>
      <c r="E30" s="36">
        <v>16</v>
      </c>
      <c r="F30" s="36">
        <v>0</v>
      </c>
      <c r="G30" s="36">
        <v>2</v>
      </c>
      <c r="H30" s="36">
        <v>14</v>
      </c>
      <c r="I30" s="36">
        <v>0</v>
      </c>
      <c r="J30" s="36">
        <v>0</v>
      </c>
      <c r="K30" s="36">
        <v>0</v>
      </c>
      <c r="L30" s="36">
        <v>0</v>
      </c>
      <c r="M30" s="36">
        <v>0</v>
      </c>
      <c r="N30" s="36">
        <v>0</v>
      </c>
      <c r="O30" s="36">
        <v>4.0171400000000001E-4</v>
      </c>
      <c r="P30" s="36">
        <v>6.6145400000000001E-4</v>
      </c>
      <c r="Q30" s="36">
        <v>3.3961400000000002E-4</v>
      </c>
      <c r="R30" s="36">
        <v>6.2099999999999992E-5</v>
      </c>
      <c r="S30" s="36">
        <v>5.8045299999999998E-4</v>
      </c>
      <c r="T30" s="36">
        <v>8.1001000000000006E-5</v>
      </c>
      <c r="U30" s="36">
        <v>1.8000000000000002E-2</v>
      </c>
      <c r="V30" s="36">
        <v>4.3200000000000002E-2</v>
      </c>
      <c r="W30" s="36">
        <v>1.8401714000000003E-2</v>
      </c>
      <c r="X30" s="36">
        <v>4.3861454000000001E-2</v>
      </c>
      <c r="Y30" s="36">
        <v>6.2263168000000008E-2</v>
      </c>
      <c r="Z30" s="36">
        <v>0</v>
      </c>
      <c r="AA30" s="36">
        <v>0</v>
      </c>
      <c r="AB30" s="36">
        <v>0</v>
      </c>
      <c r="AC30" s="36">
        <v>0</v>
      </c>
      <c r="AD30" s="36">
        <v>0</v>
      </c>
      <c r="AE30" s="36">
        <v>0</v>
      </c>
      <c r="AF30" s="36">
        <v>0</v>
      </c>
      <c r="AG30" s="36">
        <v>3.4372936134745621E-3</v>
      </c>
      <c r="AH30" s="36">
        <v>5.8473500551061517E-3</v>
      </c>
      <c r="AI30" s="36">
        <v>1.8727323825137268E-2</v>
      </c>
      <c r="AJ30" s="36">
        <v>0</v>
      </c>
      <c r="AK30" s="36">
        <v>0</v>
      </c>
      <c r="AL30" s="36">
        <v>0</v>
      </c>
      <c r="AM30" s="36">
        <v>3.4372936134745621E-3</v>
      </c>
      <c r="AN30" s="36">
        <v>5.8473500551061517E-3</v>
      </c>
      <c r="AO30" s="36">
        <v>1.8727323825137268E-2</v>
      </c>
      <c r="AP30" s="36">
        <v>0.10200435300000001</v>
      </c>
      <c r="AQ30" s="36">
        <v>5.4925421000000002E-2</v>
      </c>
      <c r="AR30" s="36">
        <v>0.15692977400000002</v>
      </c>
      <c r="AS30" s="36">
        <v>0</v>
      </c>
      <c r="AT30" s="36">
        <v>0</v>
      </c>
      <c r="AU30" s="36">
        <v>0</v>
      </c>
      <c r="AV30" s="36">
        <v>0</v>
      </c>
      <c r="AW30" s="36">
        <v>0</v>
      </c>
      <c r="AX30" s="36">
        <v>0</v>
      </c>
      <c r="AY30" s="36">
        <v>0</v>
      </c>
      <c r="AZ30" s="36">
        <v>0</v>
      </c>
      <c r="BA30" s="36">
        <v>0</v>
      </c>
      <c r="BB30" s="36">
        <v>3.150509848</v>
      </c>
      <c r="BC30" s="36">
        <v>273.80686466399999</v>
      </c>
      <c r="BD30" s="36">
        <v>635.84070283699998</v>
      </c>
      <c r="BE30" s="36">
        <v>2.7851041428571432E-2</v>
      </c>
      <c r="BF30" s="36">
        <v>5.5702082857142864E-2</v>
      </c>
      <c r="BG30" s="36">
        <v>3.5433010770000002</v>
      </c>
      <c r="BH30" s="36">
        <v>19.573916765</v>
      </c>
      <c r="BI30" s="36">
        <v>0</v>
      </c>
      <c r="BJ30" s="36">
        <v>0</v>
      </c>
      <c r="BK30" s="36">
        <v>0</v>
      </c>
      <c r="BL30" s="36">
        <v>0</v>
      </c>
    </row>
    <row r="31" spans="1:64" s="37" customFormat="1" x14ac:dyDescent="0.2">
      <c r="A31" s="6">
        <v>28</v>
      </c>
      <c r="B31" s="34" t="s">
        <v>131</v>
      </c>
      <c r="C31" s="34" t="s">
        <v>134</v>
      </c>
      <c r="D31" s="163">
        <v>5.1101667910000002</v>
      </c>
      <c r="E31" s="36">
        <v>10</v>
      </c>
      <c r="F31" s="36">
        <v>0</v>
      </c>
      <c r="G31" s="36">
        <v>1</v>
      </c>
      <c r="H31" s="36">
        <v>9</v>
      </c>
      <c r="I31" s="36">
        <v>8.1532331448533172E-6</v>
      </c>
      <c r="J31" s="36">
        <v>0.15228016164006716</v>
      </c>
      <c r="K31" s="36">
        <v>8.1532331448533172E-6</v>
      </c>
      <c r="L31" s="36">
        <v>0</v>
      </c>
      <c r="M31" s="36">
        <v>2.1283148732161674E-3</v>
      </c>
      <c r="N31" s="36">
        <v>0.15015999999999585</v>
      </c>
      <c r="O31" s="36">
        <v>6.3795959999999995E-3</v>
      </c>
      <c r="P31" s="36">
        <v>9.2469590000000008E-3</v>
      </c>
      <c r="Q31" s="36">
        <v>4.4036869999999999E-3</v>
      </c>
      <c r="R31" s="36">
        <v>1.9759090000000001E-3</v>
      </c>
      <c r="S31" s="36">
        <v>6.6696870000000005E-3</v>
      </c>
      <c r="T31" s="36">
        <v>2.5772720000000002E-3</v>
      </c>
      <c r="U31" s="36">
        <v>3.0000000000000001E-3</v>
      </c>
      <c r="V31" s="36">
        <v>7.1999999999999998E-3</v>
      </c>
      <c r="W31" s="36">
        <v>9.3877492331448532E-3</v>
      </c>
      <c r="X31" s="36">
        <v>0.16872712064006717</v>
      </c>
      <c r="Y31" s="36">
        <v>0.17811486987321204</v>
      </c>
      <c r="Z31" s="36">
        <v>1.8816655048583367E-6</v>
      </c>
      <c r="AA31" s="36">
        <v>4.0267641803968406E-7</v>
      </c>
      <c r="AB31" s="36">
        <v>4.02676E-7</v>
      </c>
      <c r="AC31" s="36">
        <v>2.9360077192431897E-8</v>
      </c>
      <c r="AD31" s="36">
        <v>1.22307255836055E-3</v>
      </c>
      <c r="AE31" s="36">
        <v>1.1007653025244948E-2</v>
      </c>
      <c r="AF31" s="36">
        <v>1.2230725583605497E-2</v>
      </c>
      <c r="AG31" s="36">
        <v>5.9225608542431019E-4</v>
      </c>
      <c r="AH31" s="36">
        <v>1.0075160993425049E-3</v>
      </c>
      <c r="AI31" s="36">
        <v>3.226774534380725E-3</v>
      </c>
      <c r="AJ31" s="36">
        <v>4.0255074128838121E-8</v>
      </c>
      <c r="AK31" s="36">
        <v>4.8645941527339461E-8</v>
      </c>
      <c r="AL31" s="36">
        <v>1.2166745853173829E-7</v>
      </c>
      <c r="AM31" s="36">
        <v>5.9232570057563146E-4</v>
      </c>
      <c r="AN31" s="36">
        <v>2.2306373036445819E-3</v>
      </c>
      <c r="AO31" s="36">
        <v>1.4234549227084205E-2</v>
      </c>
      <c r="AP31" s="36">
        <v>0.89180940500000005</v>
      </c>
      <c r="AQ31" s="36">
        <v>0.48020506400000001</v>
      </c>
      <c r="AR31" s="36">
        <v>1.372014469</v>
      </c>
      <c r="AS31" s="36">
        <v>5.1728626E-2</v>
      </c>
      <c r="AT31" s="36">
        <v>0.108313804</v>
      </c>
      <c r="AU31" s="36">
        <v>0.26324273100000001</v>
      </c>
      <c r="AV31" s="36">
        <v>0.250381191</v>
      </c>
      <c r="AW31" s="36">
        <v>0.60851918900000002</v>
      </c>
      <c r="AX31" s="36">
        <v>0.226475278</v>
      </c>
      <c r="AY31" s="36">
        <v>0.55041895299999999</v>
      </c>
      <c r="AZ31" s="36">
        <v>7.9965714285714287E-5</v>
      </c>
      <c r="BA31" s="36">
        <v>1.5993142857142857E-4</v>
      </c>
      <c r="BB31" s="36">
        <v>3.2446249169999999</v>
      </c>
      <c r="BC31" s="36">
        <v>261.642834032</v>
      </c>
      <c r="BD31" s="36">
        <v>635.88916032300006</v>
      </c>
      <c r="BE31" s="36">
        <v>2.8683034285714285E-2</v>
      </c>
      <c r="BF31" s="36">
        <v>5.736606857142857E-2</v>
      </c>
      <c r="BG31" s="36">
        <v>2.5662714470000001</v>
      </c>
      <c r="BH31" s="36">
        <v>23.153441179000001</v>
      </c>
      <c r="BI31" s="36">
        <v>0</v>
      </c>
      <c r="BJ31" s="36">
        <v>0</v>
      </c>
      <c r="BK31" s="36">
        <v>0</v>
      </c>
      <c r="BL31" s="36">
        <v>0</v>
      </c>
    </row>
    <row r="32" spans="1:64" s="37" customFormat="1" x14ac:dyDescent="0.2">
      <c r="A32" s="6">
        <v>29</v>
      </c>
      <c r="B32" s="34" t="s">
        <v>131</v>
      </c>
      <c r="C32" s="34" t="s">
        <v>135</v>
      </c>
      <c r="D32" s="163">
        <v>5.1415953759999997</v>
      </c>
      <c r="E32" s="36">
        <v>18</v>
      </c>
      <c r="F32" s="36">
        <v>0</v>
      </c>
      <c r="G32" s="36">
        <v>3</v>
      </c>
      <c r="H32" s="36">
        <v>15</v>
      </c>
      <c r="I32" s="36">
        <v>7.0416896779276707E-4</v>
      </c>
      <c r="J32" s="36">
        <v>6.9668066566126591E-2</v>
      </c>
      <c r="K32" s="36">
        <v>7.0416896779276707E-4</v>
      </c>
      <c r="L32" s="36">
        <v>0</v>
      </c>
      <c r="M32" s="36">
        <v>5.5812235533919681E-2</v>
      </c>
      <c r="N32" s="36">
        <v>1.4559999999999684E-2</v>
      </c>
      <c r="O32" s="36">
        <v>1.2965250000000001E-2</v>
      </c>
      <c r="P32" s="36">
        <v>2.3678632999999998E-2</v>
      </c>
      <c r="Q32" s="36">
        <v>1.2099781E-2</v>
      </c>
      <c r="R32" s="36">
        <v>8.65469E-4</v>
      </c>
      <c r="S32" s="36">
        <v>2.2549759999999999E-2</v>
      </c>
      <c r="T32" s="36">
        <v>1.1288730000000001E-3</v>
      </c>
      <c r="U32" s="36">
        <v>6.0000000000000001E-3</v>
      </c>
      <c r="V32" s="36">
        <v>1.44E-2</v>
      </c>
      <c r="W32" s="36">
        <v>1.9669418967792771E-2</v>
      </c>
      <c r="X32" s="36">
        <v>0.10774669956612659</v>
      </c>
      <c r="Y32" s="36">
        <v>0.12741611853391938</v>
      </c>
      <c r="Z32" s="36">
        <v>6.6624335415410037E-5</v>
      </c>
      <c r="AA32" s="36">
        <v>1.4257607778897745E-5</v>
      </c>
      <c r="AB32" s="36">
        <v>1.4257600000000001E-5</v>
      </c>
      <c r="AC32" s="36">
        <v>1.734195385142511E-5</v>
      </c>
      <c r="AD32" s="36">
        <v>1.5644897783053573E-3</v>
      </c>
      <c r="AE32" s="36">
        <v>1.4080408004748215E-2</v>
      </c>
      <c r="AF32" s="36">
        <v>1.5644897783053575E-2</v>
      </c>
      <c r="AG32" s="36">
        <v>1.2384114210577384E-3</v>
      </c>
      <c r="AH32" s="36">
        <v>2.1067228772016699E-3</v>
      </c>
      <c r="AI32" s="36">
        <v>6.7472070526594027E-3</v>
      </c>
      <c r="AJ32" s="36">
        <v>1.4253164948974418E-6</v>
      </c>
      <c r="AK32" s="36">
        <v>1.722412996851551E-6</v>
      </c>
      <c r="AL32" s="36">
        <v>4.307895073861148E-6</v>
      </c>
      <c r="AM32" s="36">
        <v>1.2571786914040608E-3</v>
      </c>
      <c r="AN32" s="36">
        <v>3.6729350685038788E-3</v>
      </c>
      <c r="AO32" s="36">
        <v>2.0831922952481478E-2</v>
      </c>
      <c r="AP32" s="36">
        <v>2.4102239289999998</v>
      </c>
      <c r="AQ32" s="36">
        <v>1.2978128840000001</v>
      </c>
      <c r="AR32" s="36">
        <v>3.7080368129999997</v>
      </c>
      <c r="AS32" s="36">
        <v>0.12029656</v>
      </c>
      <c r="AT32" s="36">
        <v>5.6095389180000002</v>
      </c>
      <c r="AU32" s="36">
        <v>14.285361697000001</v>
      </c>
      <c r="AV32" s="36">
        <v>10.543750897000001</v>
      </c>
      <c r="AW32" s="36">
        <v>26.850922580999999</v>
      </c>
      <c r="AX32" s="36">
        <v>9.5833997269999998</v>
      </c>
      <c r="AY32" s="36">
        <v>24.405273478000002</v>
      </c>
      <c r="AZ32" s="36">
        <v>1.9585714285714286E-4</v>
      </c>
      <c r="BA32" s="36">
        <v>3.9171571428571434E-4</v>
      </c>
      <c r="BB32" s="36">
        <v>2.2071076829999998</v>
      </c>
      <c r="BC32" s="36">
        <v>177.06591888599999</v>
      </c>
      <c r="BD32" s="36">
        <v>450.91953765</v>
      </c>
      <c r="BE32" s="36">
        <v>1.9511205714285718E-2</v>
      </c>
      <c r="BF32" s="36">
        <v>3.9022412857142863E-2</v>
      </c>
      <c r="BG32" s="36">
        <v>2.2839795180000002</v>
      </c>
      <c r="BH32" s="36">
        <v>16.304608181999999</v>
      </c>
      <c r="BI32" s="36">
        <v>0</v>
      </c>
      <c r="BJ32" s="36">
        <v>0</v>
      </c>
      <c r="BK32" s="36">
        <v>0</v>
      </c>
      <c r="BL32" s="36">
        <v>0</v>
      </c>
    </row>
    <row r="33" spans="1:64" s="37" customFormat="1" x14ac:dyDescent="0.2">
      <c r="A33" s="6">
        <v>30</v>
      </c>
      <c r="B33" s="34" t="s">
        <v>131</v>
      </c>
      <c r="C33" s="34" t="s">
        <v>136</v>
      </c>
      <c r="D33" s="163">
        <v>5.5540398959999999</v>
      </c>
      <c r="E33" s="36">
        <v>24</v>
      </c>
      <c r="F33" s="36">
        <v>0</v>
      </c>
      <c r="G33" s="36">
        <v>3</v>
      </c>
      <c r="H33" s="36">
        <v>21</v>
      </c>
      <c r="I33" s="36">
        <v>7.2114322482801849E-3</v>
      </c>
      <c r="J33" s="36">
        <v>2.1083397653532301</v>
      </c>
      <c r="K33" s="36">
        <v>7.2114322482801849E-3</v>
      </c>
      <c r="L33" s="36">
        <v>0</v>
      </c>
      <c r="M33" s="36">
        <v>0.48669019759734955</v>
      </c>
      <c r="N33" s="36">
        <v>1.6288610000041606</v>
      </c>
      <c r="O33" s="36">
        <v>0.14702572100000003</v>
      </c>
      <c r="P33" s="36">
        <v>0.2523087</v>
      </c>
      <c r="Q33" s="36">
        <v>0.12612388200000002</v>
      </c>
      <c r="R33" s="36">
        <v>2.0901838999999998E-2</v>
      </c>
      <c r="S33" s="36">
        <v>0.22504543200000002</v>
      </c>
      <c r="T33" s="36">
        <v>2.7263268E-2</v>
      </c>
      <c r="U33" s="36">
        <v>1.2E-2</v>
      </c>
      <c r="V33" s="36">
        <v>2.8799999999999999E-2</v>
      </c>
      <c r="W33" s="36">
        <v>0.16623715324828023</v>
      </c>
      <c r="X33" s="36">
        <v>2.38944846535323</v>
      </c>
      <c r="Y33" s="36">
        <v>2.55568561860151</v>
      </c>
      <c r="Z33" s="36">
        <v>4.0037982740884101E-4</v>
      </c>
      <c r="AA33" s="36">
        <v>8.5681283065491967E-5</v>
      </c>
      <c r="AB33" s="36">
        <v>8.5681300000000002E-5</v>
      </c>
      <c r="AC33" s="36">
        <v>1.0836498125743049E-4</v>
      </c>
      <c r="AD33" s="36">
        <v>2.3123274835626609E-2</v>
      </c>
      <c r="AE33" s="36">
        <v>0.20810947352063952</v>
      </c>
      <c r="AF33" s="36">
        <v>0.23123274835626612</v>
      </c>
      <c r="AG33" s="36">
        <v>2.5155161960801666E-3</v>
      </c>
      <c r="AH33" s="36">
        <v>4.2792689312628118E-3</v>
      </c>
      <c r="AI33" s="36">
        <v>1.3705226171747114E-2</v>
      </c>
      <c r="AJ33" s="36">
        <v>8.5654647482224402E-6</v>
      </c>
      <c r="AK33" s="36">
        <v>1.0350871444502357E-5</v>
      </c>
      <c r="AL33" s="36">
        <v>2.5888371829201211E-5</v>
      </c>
      <c r="AM33" s="36">
        <v>2.6324466420858195E-3</v>
      </c>
      <c r="AN33" s="36">
        <v>2.7412894638333924E-2</v>
      </c>
      <c r="AO33" s="36">
        <v>0.22184058806421583</v>
      </c>
      <c r="AP33" s="36">
        <v>52.422105442000003</v>
      </c>
      <c r="AQ33" s="36">
        <v>28.227287544999999</v>
      </c>
      <c r="AR33" s="36">
        <v>80.649392986999999</v>
      </c>
      <c r="AS33" s="36">
        <v>2.7250758259999999</v>
      </c>
      <c r="AT33" s="36">
        <v>131.17426408399999</v>
      </c>
      <c r="AU33" s="36">
        <v>338.57432207199997</v>
      </c>
      <c r="AV33" s="36">
        <v>102.90304369499999</v>
      </c>
      <c r="AW33" s="36">
        <v>265.603382657</v>
      </c>
      <c r="AX33" s="36">
        <v>95.988078172000002</v>
      </c>
      <c r="AY33" s="36">
        <v>247.75514252900001</v>
      </c>
      <c r="AZ33" s="36">
        <v>4.2248328571428571E-3</v>
      </c>
      <c r="BA33" s="36">
        <v>8.449667142857142E-3</v>
      </c>
      <c r="BB33" s="36">
        <v>3.4910918479999999</v>
      </c>
      <c r="BC33" s="36">
        <v>264.01272913999998</v>
      </c>
      <c r="BD33" s="36">
        <v>681.44411871800003</v>
      </c>
      <c r="BE33" s="36">
        <v>3.0861844285714288E-2</v>
      </c>
      <c r="BF33" s="36">
        <v>6.1723688571428577E-2</v>
      </c>
      <c r="BG33" s="36">
        <v>8.1943604850000007</v>
      </c>
      <c r="BH33" s="36">
        <v>50.572739003000002</v>
      </c>
      <c r="BI33" s="36">
        <v>0</v>
      </c>
      <c r="BJ33" s="36">
        <v>0</v>
      </c>
      <c r="BK33" s="36">
        <v>0.06</v>
      </c>
      <c r="BL33" s="36">
        <v>0.06</v>
      </c>
    </row>
    <row r="34" spans="1:64" s="37" customFormat="1" x14ac:dyDescent="0.2">
      <c r="A34" s="6">
        <v>31</v>
      </c>
      <c r="B34" s="34" t="s">
        <v>131</v>
      </c>
      <c r="C34" s="34" t="s">
        <v>137</v>
      </c>
      <c r="D34" s="163">
        <v>5.4710608130000002</v>
      </c>
      <c r="E34" s="36">
        <v>38</v>
      </c>
      <c r="F34" s="36">
        <v>1</v>
      </c>
      <c r="G34" s="36">
        <v>7</v>
      </c>
      <c r="H34" s="36">
        <v>30</v>
      </c>
      <c r="I34" s="36">
        <v>5.1366414045280723E-2</v>
      </c>
      <c r="J34" s="36">
        <v>9.5715944435619438</v>
      </c>
      <c r="K34" s="36">
        <v>5.1366414045280723E-2</v>
      </c>
      <c r="L34" s="36">
        <v>0</v>
      </c>
      <c r="M34" s="36">
        <v>3.3309643576010841</v>
      </c>
      <c r="N34" s="36">
        <v>6.2919965000061406</v>
      </c>
      <c r="O34" s="36">
        <v>0.22637147499999999</v>
      </c>
      <c r="P34" s="36">
        <v>0.38584819000000004</v>
      </c>
      <c r="Q34" s="36">
        <v>0.207210477</v>
      </c>
      <c r="R34" s="36">
        <v>1.9160997999999999E-2</v>
      </c>
      <c r="S34" s="36">
        <v>0.36085558200000001</v>
      </c>
      <c r="T34" s="36">
        <v>2.4992607999999999E-2</v>
      </c>
      <c r="U34" s="36">
        <v>7.0250000000000007E-2</v>
      </c>
      <c r="V34" s="36">
        <v>0.16670000000000004</v>
      </c>
      <c r="W34" s="36">
        <v>0.34798788904528077</v>
      </c>
      <c r="X34" s="36">
        <v>10.124142633561945</v>
      </c>
      <c r="Y34" s="36">
        <v>10.472130522607227</v>
      </c>
      <c r="Z34" s="36">
        <v>2.6012182861002622E-3</v>
      </c>
      <c r="AA34" s="36">
        <v>5.5666071322545607E-4</v>
      </c>
      <c r="AB34" s="36">
        <v>5.5666099999999996E-4</v>
      </c>
      <c r="AC34" s="36">
        <v>8.0969676610074875E-4</v>
      </c>
      <c r="AD34" s="36">
        <v>0.11714244033686187</v>
      </c>
      <c r="AE34" s="36">
        <v>1.054281963031757</v>
      </c>
      <c r="AF34" s="36">
        <v>1.171424403368619</v>
      </c>
      <c r="AG34" s="36">
        <v>1.4149218287710789E-2</v>
      </c>
      <c r="AH34" s="36">
        <v>2.406993455840456E-2</v>
      </c>
      <c r="AI34" s="36">
        <v>7.7088844464079459E-2</v>
      </c>
      <c r="AJ34" s="36">
        <v>5.6815201640075477E-5</v>
      </c>
      <c r="AK34" s="36">
        <v>6.8657903050949561E-5</v>
      </c>
      <c r="AL34" s="36">
        <v>1.7171900286137555E-4</v>
      </c>
      <c r="AM34" s="36">
        <v>1.5015730255451614E-2</v>
      </c>
      <c r="AN34" s="36">
        <v>0.14128103279831739</v>
      </c>
      <c r="AO34" s="36">
        <v>1.1315425264986978</v>
      </c>
      <c r="AP34" s="36">
        <v>164.24208115100001</v>
      </c>
      <c r="AQ34" s="36">
        <v>88.438043695999994</v>
      </c>
      <c r="AR34" s="36">
        <v>252.680124847</v>
      </c>
      <c r="AS34" s="36">
        <v>8.8516607700000005</v>
      </c>
      <c r="AT34" s="36">
        <v>660.14915304099998</v>
      </c>
      <c r="AU34" s="36">
        <v>1640.094362073</v>
      </c>
      <c r="AV34" s="36">
        <v>432.65329996600002</v>
      </c>
      <c r="AW34" s="36">
        <v>1074.8968392039999</v>
      </c>
      <c r="AX34" s="36">
        <v>405.37635620200001</v>
      </c>
      <c r="AY34" s="36">
        <v>1007.129181735</v>
      </c>
      <c r="AZ34" s="36">
        <v>3.2758822857142864E-2</v>
      </c>
      <c r="BA34" s="36">
        <v>6.5517645714285727E-2</v>
      </c>
      <c r="BB34" s="36">
        <v>2.3819288049999998</v>
      </c>
      <c r="BC34" s="36">
        <v>139.49023266699999</v>
      </c>
      <c r="BD34" s="36">
        <v>346.55371912200002</v>
      </c>
      <c r="BE34" s="36">
        <v>2.1056654285714287E-2</v>
      </c>
      <c r="BF34" s="36">
        <v>4.2113308571428573E-2</v>
      </c>
      <c r="BG34" s="36">
        <v>11.191358575000001</v>
      </c>
      <c r="BH34" s="36">
        <v>52.765114341</v>
      </c>
      <c r="BI34" s="36">
        <v>0</v>
      </c>
      <c r="BJ34" s="36">
        <v>0</v>
      </c>
      <c r="BK34" s="36">
        <v>0</v>
      </c>
      <c r="BL34" s="36">
        <v>0</v>
      </c>
    </row>
    <row r="35" spans="1:64" s="37" customFormat="1" x14ac:dyDescent="0.2">
      <c r="A35" s="6">
        <v>32</v>
      </c>
      <c r="B35" s="34" t="s">
        <v>131</v>
      </c>
      <c r="C35" s="34" t="s">
        <v>138</v>
      </c>
      <c r="D35" s="163">
        <v>5.4826850660000002</v>
      </c>
      <c r="E35" s="36">
        <v>0</v>
      </c>
      <c r="F35" s="36" t="s">
        <v>340</v>
      </c>
      <c r="G35" s="36" t="s">
        <v>340</v>
      </c>
      <c r="H35" s="36" t="s">
        <v>340</v>
      </c>
      <c r="I35" s="36">
        <v>0.12236203162327144</v>
      </c>
      <c r="J35" s="36">
        <v>8.8201758291071073</v>
      </c>
      <c r="K35" s="36">
        <v>9.0282031625764897E-2</v>
      </c>
      <c r="L35" s="36">
        <v>3.2079999997506548E-2</v>
      </c>
      <c r="M35" s="36">
        <v>4.3463713607229248</v>
      </c>
      <c r="N35" s="36">
        <v>4.5961665000074543</v>
      </c>
      <c r="O35" s="36">
        <v>0.13323980199999999</v>
      </c>
      <c r="P35" s="36">
        <v>0.21730646599999998</v>
      </c>
      <c r="Q35" s="36">
        <v>0.120158926</v>
      </c>
      <c r="R35" s="36">
        <v>1.3080876E-2</v>
      </c>
      <c r="S35" s="36">
        <v>0.20024445299999999</v>
      </c>
      <c r="T35" s="36">
        <v>1.7062013000000001E-2</v>
      </c>
      <c r="U35" s="36" t="s">
        <v>340</v>
      </c>
      <c r="V35" s="36" t="s">
        <v>340</v>
      </c>
      <c r="W35" s="36">
        <v>0.25560183362327143</v>
      </c>
      <c r="X35" s="36">
        <v>9.0374822951071074</v>
      </c>
      <c r="Y35" s="36">
        <v>9.2930841287303796</v>
      </c>
      <c r="Z35" s="36">
        <v>3.4295332313588533E-3</v>
      </c>
      <c r="AA35" s="36">
        <v>7.3392011151079462E-4</v>
      </c>
      <c r="AB35" s="36">
        <v>7.3391999999999999E-4</v>
      </c>
      <c r="AC35" s="36">
        <v>1.0077200916337081E-3</v>
      </c>
      <c r="AD35" s="36">
        <v>4.274247857922886E-2</v>
      </c>
      <c r="AE35" s="36">
        <v>0.38468230721305968</v>
      </c>
      <c r="AF35" s="36">
        <v>0.4274247857922886</v>
      </c>
      <c r="AG35" s="36" t="s">
        <v>340</v>
      </c>
      <c r="AH35" s="36" t="s">
        <v>340</v>
      </c>
      <c r="AI35" s="36" t="s">
        <v>340</v>
      </c>
      <c r="AJ35" s="36">
        <v>7.490701304361963E-5</v>
      </c>
      <c r="AK35" s="36">
        <v>9.0520816452298463E-5</v>
      </c>
      <c r="AL35" s="36">
        <v>2.2639992846637498E-4</v>
      </c>
      <c r="AM35" s="36">
        <v>1.0826271046773279E-3</v>
      </c>
      <c r="AN35" s="36">
        <v>4.2832999395681158E-2</v>
      </c>
      <c r="AO35" s="36">
        <v>0.38490870714152603</v>
      </c>
      <c r="AP35" s="36">
        <v>44.727782325</v>
      </c>
      <c r="AQ35" s="36">
        <v>24.084190483</v>
      </c>
      <c r="AR35" s="36">
        <v>68.811972808000007</v>
      </c>
      <c r="AS35" s="36">
        <v>4.6049664379999999</v>
      </c>
      <c r="AT35" s="36">
        <v>144.99048382300001</v>
      </c>
      <c r="AU35" s="36">
        <v>413.62150137999998</v>
      </c>
      <c r="AV35" s="36">
        <v>90.307798675000001</v>
      </c>
      <c r="AW35" s="36">
        <v>257.625509545</v>
      </c>
      <c r="AX35" s="36">
        <v>84.855381374000004</v>
      </c>
      <c r="AY35" s="36">
        <v>242.07112990300001</v>
      </c>
      <c r="AZ35" s="36">
        <v>9.6291785714285733E-3</v>
      </c>
      <c r="BA35" s="36">
        <v>1.9258357142857147E-2</v>
      </c>
      <c r="BB35" s="36">
        <v>0.27093424500000002</v>
      </c>
      <c r="BC35" s="36">
        <v>14.222069911</v>
      </c>
      <c r="BD35" s="36">
        <v>40.572000000000003</v>
      </c>
      <c r="BE35" s="36">
        <v>2.3951042857142859E-3</v>
      </c>
      <c r="BF35" s="36">
        <v>4.7902085714285718E-3</v>
      </c>
      <c r="BG35" s="36">
        <v>2.3715941210000002</v>
      </c>
      <c r="BH35" s="36">
        <v>25.364095181</v>
      </c>
      <c r="BI35" s="36">
        <v>0</v>
      </c>
      <c r="BJ35" s="36">
        <v>0</v>
      </c>
      <c r="BK35" s="36">
        <v>0</v>
      </c>
      <c r="BL35" s="36">
        <v>0</v>
      </c>
    </row>
    <row r="36" spans="1:64" s="37" customFormat="1" x14ac:dyDescent="0.2">
      <c r="A36" s="6">
        <v>33</v>
      </c>
      <c r="B36" s="34" t="s">
        <v>140</v>
      </c>
      <c r="C36" s="34" t="s">
        <v>139</v>
      </c>
      <c r="D36" s="41">
        <v>5.0437524399999996</v>
      </c>
      <c r="E36" s="36">
        <v>401</v>
      </c>
      <c r="F36" s="36">
        <v>0</v>
      </c>
      <c r="G36" s="36">
        <v>10</v>
      </c>
      <c r="H36" s="36">
        <v>391</v>
      </c>
      <c r="I36" s="36">
        <v>0</v>
      </c>
      <c r="J36" s="36">
        <v>0</v>
      </c>
      <c r="K36" s="36">
        <v>0</v>
      </c>
      <c r="L36" s="36">
        <v>0</v>
      </c>
      <c r="M36" s="36">
        <v>0</v>
      </c>
      <c r="N36" s="36">
        <v>0</v>
      </c>
      <c r="O36" s="36">
        <v>3.596822E-3</v>
      </c>
      <c r="P36" s="36">
        <v>5.1183840000000001E-3</v>
      </c>
      <c r="Q36" s="36">
        <v>2.716876E-3</v>
      </c>
      <c r="R36" s="36">
        <v>8.7994600000000005E-4</v>
      </c>
      <c r="S36" s="36">
        <v>3.9706289999999998E-3</v>
      </c>
      <c r="T36" s="36">
        <v>1.1477549999999999E-3</v>
      </c>
      <c r="U36" s="36">
        <v>0.20399999999999999</v>
      </c>
      <c r="V36" s="36">
        <v>0.48959999999999998</v>
      </c>
      <c r="W36" s="36">
        <v>0.20759682199999999</v>
      </c>
      <c r="X36" s="36">
        <v>0.49471838399999996</v>
      </c>
      <c r="Y36" s="36">
        <v>0.70231520599999997</v>
      </c>
      <c r="Z36" s="36">
        <v>0</v>
      </c>
      <c r="AA36" s="36">
        <v>0</v>
      </c>
      <c r="AB36" s="36">
        <v>0</v>
      </c>
      <c r="AC36" s="36">
        <v>0</v>
      </c>
      <c r="AD36" s="36">
        <v>0</v>
      </c>
      <c r="AE36" s="36">
        <v>0</v>
      </c>
      <c r="AF36" s="36">
        <v>0</v>
      </c>
      <c r="AG36" s="36">
        <v>3.7689311746087598E-2</v>
      </c>
      <c r="AH36" s="36">
        <v>6.411515101633293E-2</v>
      </c>
      <c r="AI36" s="36">
        <v>0.20534176744420141</v>
      </c>
      <c r="AJ36" s="36">
        <v>0</v>
      </c>
      <c r="AK36" s="36">
        <v>0</v>
      </c>
      <c r="AL36" s="36">
        <v>0</v>
      </c>
      <c r="AM36" s="36">
        <v>3.7689311746087598E-2</v>
      </c>
      <c r="AN36" s="36">
        <v>6.411515101633293E-2</v>
      </c>
      <c r="AO36" s="36">
        <v>0.20534176744420141</v>
      </c>
      <c r="AP36" s="36">
        <v>0.72461526200000004</v>
      </c>
      <c r="AQ36" s="36">
        <v>0.39017744900000001</v>
      </c>
      <c r="AR36" s="36">
        <v>1.114792711</v>
      </c>
      <c r="AS36" s="36">
        <v>0</v>
      </c>
      <c r="AT36" s="36">
        <v>0</v>
      </c>
      <c r="AU36" s="36">
        <v>0</v>
      </c>
      <c r="AV36" s="36">
        <v>0</v>
      </c>
      <c r="AW36" s="36">
        <v>0</v>
      </c>
      <c r="AX36" s="36">
        <v>0</v>
      </c>
      <c r="AY36" s="36">
        <v>0</v>
      </c>
      <c r="AZ36" s="36">
        <v>0</v>
      </c>
      <c r="BA36" s="36">
        <v>0</v>
      </c>
      <c r="BB36" s="36">
        <v>0.46823622500000001</v>
      </c>
      <c r="BC36" s="36">
        <v>25.031753962</v>
      </c>
      <c r="BD36" s="36">
        <v>55.284255080999998</v>
      </c>
      <c r="BE36" s="36">
        <v>5.1257385714285723E-2</v>
      </c>
      <c r="BF36" s="36">
        <v>0.10251477142857145</v>
      </c>
      <c r="BG36" s="36">
        <v>0.72905374999999994</v>
      </c>
      <c r="BH36" s="36">
        <v>5.7895996439999999</v>
      </c>
      <c r="BI36" s="36">
        <v>0</v>
      </c>
      <c r="BJ36" s="36">
        <v>0</v>
      </c>
      <c r="BK36" s="36">
        <v>0</v>
      </c>
      <c r="BL36" s="36">
        <v>0</v>
      </c>
    </row>
    <row r="37" spans="1:64" s="37" customFormat="1" x14ac:dyDescent="0.2">
      <c r="A37" s="6">
        <v>34</v>
      </c>
      <c r="B37" s="34" t="s">
        <v>140</v>
      </c>
      <c r="C37" s="34" t="s">
        <v>141</v>
      </c>
      <c r="D37" s="41">
        <v>4.0130903040000003</v>
      </c>
      <c r="E37" s="36">
        <v>49</v>
      </c>
      <c r="F37" s="36">
        <v>0</v>
      </c>
      <c r="G37" s="36">
        <v>0</v>
      </c>
      <c r="H37" s="36">
        <v>49</v>
      </c>
      <c r="I37" s="36">
        <v>0</v>
      </c>
      <c r="J37" s="36">
        <v>0</v>
      </c>
      <c r="K37" s="36">
        <v>0</v>
      </c>
      <c r="L37" s="36">
        <v>0</v>
      </c>
      <c r="M37" s="36">
        <v>0</v>
      </c>
      <c r="N37" s="36">
        <v>0</v>
      </c>
      <c r="O37" s="36">
        <v>0</v>
      </c>
      <c r="P37" s="36">
        <v>0</v>
      </c>
      <c r="Q37" s="36">
        <v>0</v>
      </c>
      <c r="R37" s="36">
        <v>0</v>
      </c>
      <c r="S37" s="36">
        <v>0</v>
      </c>
      <c r="T37" s="36">
        <v>0</v>
      </c>
      <c r="U37" s="36">
        <v>0</v>
      </c>
      <c r="V37" s="36">
        <v>0</v>
      </c>
      <c r="W37" s="36">
        <v>0</v>
      </c>
      <c r="X37" s="36">
        <v>0</v>
      </c>
      <c r="Y37" s="36">
        <v>0</v>
      </c>
      <c r="Z37" s="36">
        <v>0</v>
      </c>
      <c r="AA37" s="36">
        <v>0</v>
      </c>
      <c r="AB37" s="36">
        <v>0</v>
      </c>
      <c r="AC37" s="36">
        <v>0</v>
      </c>
      <c r="AD37" s="36">
        <v>0</v>
      </c>
      <c r="AE37" s="36">
        <v>0</v>
      </c>
      <c r="AF37" s="36">
        <v>0</v>
      </c>
      <c r="AG37" s="36">
        <v>0</v>
      </c>
      <c r="AH37" s="36">
        <v>0</v>
      </c>
      <c r="AI37" s="36">
        <v>0</v>
      </c>
      <c r="AJ37" s="36">
        <v>0</v>
      </c>
      <c r="AK37" s="36">
        <v>0</v>
      </c>
      <c r="AL37" s="36">
        <v>0</v>
      </c>
      <c r="AM37" s="36">
        <v>0</v>
      </c>
      <c r="AN37" s="36">
        <v>0</v>
      </c>
      <c r="AO37" s="36">
        <v>0</v>
      </c>
      <c r="AP37" s="36">
        <v>0</v>
      </c>
      <c r="AQ37" s="36">
        <v>0</v>
      </c>
      <c r="AR37" s="36">
        <v>0</v>
      </c>
      <c r="AS37" s="36">
        <v>0</v>
      </c>
      <c r="AT37" s="36">
        <v>0</v>
      </c>
      <c r="AU37" s="36">
        <v>0</v>
      </c>
      <c r="AV37" s="36">
        <v>0</v>
      </c>
      <c r="AW37" s="36">
        <v>0</v>
      </c>
      <c r="AX37" s="36">
        <v>0</v>
      </c>
      <c r="AY37" s="36">
        <v>0</v>
      </c>
      <c r="AZ37" s="36">
        <v>0</v>
      </c>
      <c r="BA37" s="36">
        <v>0</v>
      </c>
      <c r="BB37" s="36">
        <v>0</v>
      </c>
      <c r="BC37" s="36">
        <v>0</v>
      </c>
      <c r="BD37" s="36">
        <v>0</v>
      </c>
      <c r="BE37" s="36">
        <v>0</v>
      </c>
      <c r="BF37" s="36">
        <v>0</v>
      </c>
      <c r="BG37" s="36">
        <v>0</v>
      </c>
      <c r="BH37" s="36">
        <v>0</v>
      </c>
      <c r="BI37" s="36">
        <v>0</v>
      </c>
      <c r="BJ37" s="36">
        <v>0</v>
      </c>
      <c r="BK37" s="36">
        <v>0</v>
      </c>
      <c r="BL37" s="36">
        <v>0</v>
      </c>
    </row>
    <row r="38" spans="1:64" s="37" customFormat="1" x14ac:dyDescent="0.2">
      <c r="A38" s="6">
        <v>35</v>
      </c>
      <c r="B38" s="34" t="s">
        <v>140</v>
      </c>
      <c r="C38" s="34" t="s">
        <v>142</v>
      </c>
      <c r="D38" s="41">
        <v>4.4241437030000004</v>
      </c>
      <c r="E38" s="36">
        <v>46</v>
      </c>
      <c r="F38" s="36">
        <v>0</v>
      </c>
      <c r="G38" s="36">
        <v>0</v>
      </c>
      <c r="H38" s="36">
        <v>46</v>
      </c>
      <c r="I38" s="36">
        <v>0</v>
      </c>
      <c r="J38" s="36">
        <v>0</v>
      </c>
      <c r="K38" s="36">
        <v>0</v>
      </c>
      <c r="L38" s="36">
        <v>0</v>
      </c>
      <c r="M38" s="36">
        <v>0</v>
      </c>
      <c r="N38" s="36">
        <v>0</v>
      </c>
      <c r="O38" s="36">
        <v>0</v>
      </c>
      <c r="P38" s="36">
        <v>0</v>
      </c>
      <c r="Q38" s="36">
        <v>0</v>
      </c>
      <c r="R38" s="36">
        <v>0</v>
      </c>
      <c r="S38" s="36">
        <v>0</v>
      </c>
      <c r="T38" s="36">
        <v>0</v>
      </c>
      <c r="U38" s="36">
        <v>0</v>
      </c>
      <c r="V38" s="36">
        <v>0</v>
      </c>
      <c r="W38" s="36">
        <v>0</v>
      </c>
      <c r="X38" s="36">
        <v>0</v>
      </c>
      <c r="Y38" s="36">
        <v>0</v>
      </c>
      <c r="Z38" s="36">
        <v>0</v>
      </c>
      <c r="AA38" s="36">
        <v>0</v>
      </c>
      <c r="AB38" s="36">
        <v>0</v>
      </c>
      <c r="AC38" s="36">
        <v>0</v>
      </c>
      <c r="AD38" s="36">
        <v>0</v>
      </c>
      <c r="AE38" s="36">
        <v>0</v>
      </c>
      <c r="AF38" s="36">
        <v>0</v>
      </c>
      <c r="AG38" s="36">
        <v>0</v>
      </c>
      <c r="AH38" s="36">
        <v>0</v>
      </c>
      <c r="AI38" s="36">
        <v>0</v>
      </c>
      <c r="AJ38" s="36">
        <v>0</v>
      </c>
      <c r="AK38" s="36">
        <v>0</v>
      </c>
      <c r="AL38" s="36">
        <v>0</v>
      </c>
      <c r="AM38" s="36">
        <v>0</v>
      </c>
      <c r="AN38" s="36">
        <v>0</v>
      </c>
      <c r="AO38" s="36">
        <v>0</v>
      </c>
      <c r="AP38" s="36">
        <v>0</v>
      </c>
      <c r="AQ38" s="36">
        <v>0</v>
      </c>
      <c r="AR38" s="36">
        <v>0</v>
      </c>
      <c r="AS38" s="36">
        <v>0</v>
      </c>
      <c r="AT38" s="36">
        <v>0</v>
      </c>
      <c r="AU38" s="36">
        <v>0</v>
      </c>
      <c r="AV38" s="36">
        <v>0</v>
      </c>
      <c r="AW38" s="36">
        <v>0</v>
      </c>
      <c r="AX38" s="36">
        <v>0</v>
      </c>
      <c r="AY38" s="36">
        <v>0</v>
      </c>
      <c r="AZ38" s="36">
        <v>0</v>
      </c>
      <c r="BA38" s="36">
        <v>0</v>
      </c>
      <c r="BB38" s="36">
        <v>0</v>
      </c>
      <c r="BC38" s="36">
        <v>0</v>
      </c>
      <c r="BD38" s="36">
        <v>0</v>
      </c>
      <c r="BE38" s="36">
        <v>0</v>
      </c>
      <c r="BF38" s="36">
        <v>0</v>
      </c>
      <c r="BG38" s="36">
        <v>0</v>
      </c>
      <c r="BH38" s="36">
        <v>0</v>
      </c>
      <c r="BI38" s="36">
        <v>0</v>
      </c>
      <c r="BJ38" s="36">
        <v>0</v>
      </c>
      <c r="BK38" s="36">
        <v>0</v>
      </c>
      <c r="BL38" s="36">
        <v>0</v>
      </c>
    </row>
    <row r="39" spans="1:64" s="37" customFormat="1" x14ac:dyDescent="0.2">
      <c r="A39" s="6">
        <v>36</v>
      </c>
      <c r="B39" s="34" t="s">
        <v>140</v>
      </c>
      <c r="C39" s="34" t="s">
        <v>143</v>
      </c>
      <c r="D39" s="41">
        <v>4.4172766760000002</v>
      </c>
      <c r="E39" s="36">
        <v>2</v>
      </c>
      <c r="F39" s="36">
        <v>0</v>
      </c>
      <c r="G39" s="36">
        <v>0</v>
      </c>
      <c r="H39" s="36">
        <v>2</v>
      </c>
      <c r="I39" s="36">
        <v>0</v>
      </c>
      <c r="J39" s="36">
        <v>0</v>
      </c>
      <c r="K39" s="36">
        <v>0</v>
      </c>
      <c r="L39" s="36">
        <v>0</v>
      </c>
      <c r="M39" s="36">
        <v>0</v>
      </c>
      <c r="N39" s="36">
        <v>0</v>
      </c>
      <c r="O39" s="36">
        <v>0</v>
      </c>
      <c r="P39" s="36">
        <v>0</v>
      </c>
      <c r="Q39" s="36">
        <v>0</v>
      </c>
      <c r="R39" s="36">
        <v>0</v>
      </c>
      <c r="S39" s="36">
        <v>0</v>
      </c>
      <c r="T39" s="36">
        <v>0</v>
      </c>
      <c r="U39" s="36">
        <v>0</v>
      </c>
      <c r="V39" s="36">
        <v>0</v>
      </c>
      <c r="W39" s="36">
        <v>0</v>
      </c>
      <c r="X39" s="36">
        <v>0</v>
      </c>
      <c r="Y39" s="36">
        <v>0</v>
      </c>
      <c r="Z39" s="36">
        <v>0</v>
      </c>
      <c r="AA39" s="36">
        <v>0</v>
      </c>
      <c r="AB39" s="36">
        <v>0</v>
      </c>
      <c r="AC39" s="36">
        <v>0</v>
      </c>
      <c r="AD39" s="36">
        <v>0</v>
      </c>
      <c r="AE39" s="36">
        <v>0</v>
      </c>
      <c r="AF39" s="36">
        <v>0</v>
      </c>
      <c r="AG39" s="36">
        <v>0</v>
      </c>
      <c r="AH39" s="36">
        <v>0</v>
      </c>
      <c r="AI39" s="36">
        <v>0</v>
      </c>
      <c r="AJ39" s="36">
        <v>0</v>
      </c>
      <c r="AK39" s="36">
        <v>0</v>
      </c>
      <c r="AL39" s="36">
        <v>0</v>
      </c>
      <c r="AM39" s="36">
        <v>0</v>
      </c>
      <c r="AN39" s="36">
        <v>0</v>
      </c>
      <c r="AO39" s="36">
        <v>0</v>
      </c>
      <c r="AP39" s="36">
        <v>0</v>
      </c>
      <c r="AQ39" s="36">
        <v>0</v>
      </c>
      <c r="AR39" s="36">
        <v>0</v>
      </c>
      <c r="AS39" s="36">
        <v>0</v>
      </c>
      <c r="AT39" s="36">
        <v>0</v>
      </c>
      <c r="AU39" s="36">
        <v>0</v>
      </c>
      <c r="AV39" s="36">
        <v>0</v>
      </c>
      <c r="AW39" s="36">
        <v>0</v>
      </c>
      <c r="AX39" s="36">
        <v>0</v>
      </c>
      <c r="AY39" s="36">
        <v>0</v>
      </c>
      <c r="AZ39" s="36">
        <v>0</v>
      </c>
      <c r="BA39" s="36">
        <v>0</v>
      </c>
      <c r="BB39" s="36">
        <v>0</v>
      </c>
      <c r="BC39" s="36">
        <v>0</v>
      </c>
      <c r="BD39" s="36">
        <v>0</v>
      </c>
      <c r="BE39" s="36">
        <v>0</v>
      </c>
      <c r="BF39" s="36">
        <v>0</v>
      </c>
      <c r="BG39" s="36">
        <v>0</v>
      </c>
      <c r="BH39" s="36">
        <v>0</v>
      </c>
      <c r="BI39" s="36">
        <v>0</v>
      </c>
      <c r="BJ39" s="36">
        <v>0</v>
      </c>
      <c r="BK39" s="36">
        <v>0</v>
      </c>
      <c r="BL39" s="36">
        <v>0</v>
      </c>
    </row>
    <row r="40" spans="1:64" s="37" customFormat="1" x14ac:dyDescent="0.2">
      <c r="A40" s="6">
        <v>37</v>
      </c>
      <c r="B40" s="34" t="s">
        <v>140</v>
      </c>
      <c r="C40" s="34" t="s">
        <v>144</v>
      </c>
      <c r="D40" s="41">
        <v>4.5396796549999996</v>
      </c>
      <c r="E40" s="36">
        <v>16</v>
      </c>
      <c r="F40" s="36">
        <v>0</v>
      </c>
      <c r="G40" s="36">
        <v>1</v>
      </c>
      <c r="H40" s="36">
        <v>15</v>
      </c>
      <c r="I40" s="36">
        <v>0</v>
      </c>
      <c r="J40" s="36">
        <v>0</v>
      </c>
      <c r="K40" s="36">
        <v>0</v>
      </c>
      <c r="L40" s="36">
        <v>0</v>
      </c>
      <c r="M40" s="36">
        <v>0</v>
      </c>
      <c r="N40" s="36">
        <v>0</v>
      </c>
      <c r="O40" s="36">
        <v>0</v>
      </c>
      <c r="P40" s="36">
        <v>0</v>
      </c>
      <c r="Q40" s="36">
        <v>0</v>
      </c>
      <c r="R40" s="36">
        <v>0</v>
      </c>
      <c r="S40" s="36">
        <v>0</v>
      </c>
      <c r="T40" s="36">
        <v>0</v>
      </c>
      <c r="U40" s="36">
        <v>3.0000000000000001E-3</v>
      </c>
      <c r="V40" s="36">
        <v>7.1999999999999998E-3</v>
      </c>
      <c r="W40" s="36">
        <v>3.0000000000000001E-3</v>
      </c>
      <c r="X40" s="36">
        <v>7.1999999999999998E-3</v>
      </c>
      <c r="Y40" s="36">
        <v>1.0200000000000001E-2</v>
      </c>
      <c r="Z40" s="36">
        <v>0</v>
      </c>
      <c r="AA40" s="36">
        <v>0</v>
      </c>
      <c r="AB40" s="36">
        <v>0</v>
      </c>
      <c r="AC40" s="36">
        <v>0</v>
      </c>
      <c r="AD40" s="36">
        <v>0</v>
      </c>
      <c r="AE40" s="36">
        <v>0</v>
      </c>
      <c r="AF40" s="36">
        <v>0</v>
      </c>
      <c r="AG40" s="36">
        <v>5.9700791270730208E-4</v>
      </c>
      <c r="AH40" s="36">
        <v>1.0155996675940311E-3</v>
      </c>
      <c r="AI40" s="36">
        <v>3.25266380026737E-3</v>
      </c>
      <c r="AJ40" s="36">
        <v>0</v>
      </c>
      <c r="AK40" s="36">
        <v>0</v>
      </c>
      <c r="AL40" s="36">
        <v>0</v>
      </c>
      <c r="AM40" s="36">
        <v>5.9700791270730208E-4</v>
      </c>
      <c r="AN40" s="36">
        <v>1.0155996675940311E-3</v>
      </c>
      <c r="AO40" s="36">
        <v>3.25266380026737E-3</v>
      </c>
      <c r="AP40" s="36">
        <v>8.1849980000000006E-3</v>
      </c>
      <c r="AQ40" s="36">
        <v>4.4073059999999997E-3</v>
      </c>
      <c r="AR40" s="36">
        <v>1.2592304E-2</v>
      </c>
      <c r="AS40" s="36">
        <v>0</v>
      </c>
      <c r="AT40" s="36">
        <v>0</v>
      </c>
      <c r="AU40" s="36">
        <v>0</v>
      </c>
      <c r="AV40" s="36">
        <v>0</v>
      </c>
      <c r="AW40" s="36">
        <v>0</v>
      </c>
      <c r="AX40" s="36">
        <v>0</v>
      </c>
      <c r="AY40" s="36">
        <v>0</v>
      </c>
      <c r="AZ40" s="36">
        <v>0</v>
      </c>
      <c r="BA40" s="36">
        <v>0</v>
      </c>
      <c r="BB40" s="36">
        <v>0</v>
      </c>
      <c r="BC40" s="36">
        <v>0</v>
      </c>
      <c r="BD40" s="36">
        <v>0</v>
      </c>
      <c r="BE40" s="36">
        <v>0</v>
      </c>
      <c r="BF40" s="36">
        <v>0</v>
      </c>
      <c r="BG40" s="36">
        <v>0</v>
      </c>
      <c r="BH40" s="36">
        <v>0.47932676499999999</v>
      </c>
      <c r="BI40" s="36">
        <v>0</v>
      </c>
      <c r="BJ40" s="36">
        <v>0</v>
      </c>
      <c r="BK40" s="36">
        <v>0</v>
      </c>
      <c r="BL40" s="36">
        <v>0</v>
      </c>
    </row>
    <row r="41" spans="1:64" s="37" customFormat="1" x14ac:dyDescent="0.2">
      <c r="A41" s="6">
        <v>38</v>
      </c>
      <c r="B41" s="34" t="s">
        <v>140</v>
      </c>
      <c r="C41" s="34" t="s">
        <v>145</v>
      </c>
      <c r="D41" s="41">
        <v>4.1816095039999999</v>
      </c>
      <c r="E41" s="36">
        <v>8</v>
      </c>
      <c r="F41" s="36">
        <v>0</v>
      </c>
      <c r="G41" s="36">
        <v>0</v>
      </c>
      <c r="H41" s="36">
        <v>8</v>
      </c>
      <c r="I41" s="36">
        <v>0</v>
      </c>
      <c r="J41" s="36">
        <v>0</v>
      </c>
      <c r="K41" s="36">
        <v>0</v>
      </c>
      <c r="L41" s="36">
        <v>0</v>
      </c>
      <c r="M41" s="36">
        <v>0</v>
      </c>
      <c r="N41" s="36">
        <v>0</v>
      </c>
      <c r="O41" s="36">
        <v>0</v>
      </c>
      <c r="P41" s="36">
        <v>0</v>
      </c>
      <c r="Q41" s="36">
        <v>0</v>
      </c>
      <c r="R41" s="36">
        <v>0</v>
      </c>
      <c r="S41" s="36">
        <v>0</v>
      </c>
      <c r="T41" s="36">
        <v>0</v>
      </c>
      <c r="U41" s="36">
        <v>0</v>
      </c>
      <c r="V41" s="36">
        <v>0</v>
      </c>
      <c r="W41" s="36">
        <v>0</v>
      </c>
      <c r="X41" s="36">
        <v>0</v>
      </c>
      <c r="Y41" s="36">
        <v>0</v>
      </c>
      <c r="Z41" s="36">
        <v>0</v>
      </c>
      <c r="AA41" s="36">
        <v>0</v>
      </c>
      <c r="AB41" s="36">
        <v>0</v>
      </c>
      <c r="AC41" s="36">
        <v>0</v>
      </c>
      <c r="AD41" s="36">
        <v>0</v>
      </c>
      <c r="AE41" s="36">
        <v>0</v>
      </c>
      <c r="AF41" s="36">
        <v>0</v>
      </c>
      <c r="AG41" s="36">
        <v>0</v>
      </c>
      <c r="AH41" s="36">
        <v>0</v>
      </c>
      <c r="AI41" s="36">
        <v>0</v>
      </c>
      <c r="AJ41" s="36">
        <v>0</v>
      </c>
      <c r="AK41" s="36">
        <v>0</v>
      </c>
      <c r="AL41" s="36">
        <v>0</v>
      </c>
      <c r="AM41" s="36">
        <v>0</v>
      </c>
      <c r="AN41" s="36">
        <v>0</v>
      </c>
      <c r="AO41" s="36">
        <v>0</v>
      </c>
      <c r="AP41" s="36">
        <v>0</v>
      </c>
      <c r="AQ41" s="36">
        <v>0</v>
      </c>
      <c r="AR41" s="36">
        <v>0</v>
      </c>
      <c r="AS41" s="36">
        <v>0</v>
      </c>
      <c r="AT41" s="36">
        <v>0</v>
      </c>
      <c r="AU41" s="36">
        <v>0</v>
      </c>
      <c r="AV41" s="36">
        <v>0</v>
      </c>
      <c r="AW41" s="36">
        <v>0</v>
      </c>
      <c r="AX41" s="36">
        <v>0</v>
      </c>
      <c r="AY41" s="36">
        <v>0</v>
      </c>
      <c r="AZ41" s="36">
        <v>0</v>
      </c>
      <c r="BA41" s="36">
        <v>0</v>
      </c>
      <c r="BB41" s="36">
        <v>0</v>
      </c>
      <c r="BC41" s="36">
        <v>0</v>
      </c>
      <c r="BD41" s="36">
        <v>0</v>
      </c>
      <c r="BE41" s="36">
        <v>0</v>
      </c>
      <c r="BF41" s="36">
        <v>0</v>
      </c>
      <c r="BG41" s="36">
        <v>0</v>
      </c>
      <c r="BH41" s="36">
        <v>0</v>
      </c>
      <c r="BI41" s="36">
        <v>0</v>
      </c>
      <c r="BJ41" s="36">
        <v>0</v>
      </c>
      <c r="BK41" s="36">
        <v>0</v>
      </c>
      <c r="BL41" s="36">
        <v>0</v>
      </c>
    </row>
    <row r="42" spans="1:64" s="37" customFormat="1" x14ac:dyDescent="0.2">
      <c r="A42" s="6">
        <v>39</v>
      </c>
      <c r="B42" s="34" t="s">
        <v>140</v>
      </c>
      <c r="C42" s="34" t="s">
        <v>146</v>
      </c>
      <c r="D42" s="41">
        <v>4.1794053880000002</v>
      </c>
      <c r="E42" s="36">
        <v>2</v>
      </c>
      <c r="F42" s="36">
        <v>0</v>
      </c>
      <c r="G42" s="36">
        <v>0</v>
      </c>
      <c r="H42" s="36">
        <v>2</v>
      </c>
      <c r="I42" s="36">
        <v>0</v>
      </c>
      <c r="J42" s="36">
        <v>0</v>
      </c>
      <c r="K42" s="36">
        <v>0</v>
      </c>
      <c r="L42" s="36">
        <v>0</v>
      </c>
      <c r="M42" s="36">
        <v>0</v>
      </c>
      <c r="N42" s="36">
        <v>0</v>
      </c>
      <c r="O42" s="36">
        <v>0</v>
      </c>
      <c r="P42" s="36">
        <v>0</v>
      </c>
      <c r="Q42" s="36">
        <v>0</v>
      </c>
      <c r="R42" s="36">
        <v>0</v>
      </c>
      <c r="S42" s="36">
        <v>0</v>
      </c>
      <c r="T42" s="36">
        <v>0</v>
      </c>
      <c r="U42" s="36">
        <v>0</v>
      </c>
      <c r="V42" s="36">
        <v>0</v>
      </c>
      <c r="W42" s="36">
        <v>0</v>
      </c>
      <c r="X42" s="36">
        <v>0</v>
      </c>
      <c r="Y42" s="36">
        <v>0</v>
      </c>
      <c r="Z42" s="36">
        <v>0</v>
      </c>
      <c r="AA42" s="36">
        <v>0</v>
      </c>
      <c r="AB42" s="36">
        <v>0</v>
      </c>
      <c r="AC42" s="36">
        <v>0</v>
      </c>
      <c r="AD42" s="36">
        <v>0</v>
      </c>
      <c r="AE42" s="36">
        <v>0</v>
      </c>
      <c r="AF42" s="36">
        <v>0</v>
      </c>
      <c r="AG42" s="36">
        <v>0</v>
      </c>
      <c r="AH42" s="36">
        <v>0</v>
      </c>
      <c r="AI42" s="36">
        <v>0</v>
      </c>
      <c r="AJ42" s="36">
        <v>0</v>
      </c>
      <c r="AK42" s="36">
        <v>0</v>
      </c>
      <c r="AL42" s="36">
        <v>0</v>
      </c>
      <c r="AM42" s="36">
        <v>0</v>
      </c>
      <c r="AN42" s="36">
        <v>0</v>
      </c>
      <c r="AO42" s="36">
        <v>0</v>
      </c>
      <c r="AP42" s="36">
        <v>0</v>
      </c>
      <c r="AQ42" s="36">
        <v>0</v>
      </c>
      <c r="AR42" s="36">
        <v>0</v>
      </c>
      <c r="AS42" s="36">
        <v>0</v>
      </c>
      <c r="AT42" s="36">
        <v>0</v>
      </c>
      <c r="AU42" s="36">
        <v>0</v>
      </c>
      <c r="AV42" s="36">
        <v>0</v>
      </c>
      <c r="AW42" s="36">
        <v>0</v>
      </c>
      <c r="AX42" s="36">
        <v>0</v>
      </c>
      <c r="AY42" s="36">
        <v>0</v>
      </c>
      <c r="AZ42" s="36">
        <v>0</v>
      </c>
      <c r="BA42" s="36">
        <v>0</v>
      </c>
      <c r="BB42" s="36">
        <v>0</v>
      </c>
      <c r="BC42" s="36">
        <v>0</v>
      </c>
      <c r="BD42" s="36">
        <v>0</v>
      </c>
      <c r="BE42" s="36">
        <v>0</v>
      </c>
      <c r="BF42" s="36">
        <v>0</v>
      </c>
      <c r="BG42" s="36">
        <v>0</v>
      </c>
      <c r="BH42" s="36">
        <v>0</v>
      </c>
      <c r="BI42" s="36">
        <v>0</v>
      </c>
      <c r="BJ42" s="36">
        <v>0</v>
      </c>
      <c r="BK42" s="36">
        <v>0</v>
      </c>
      <c r="BL42" s="36">
        <v>0</v>
      </c>
    </row>
    <row r="43" spans="1:64" s="37" customFormat="1" x14ac:dyDescent="0.2">
      <c r="A43" s="34">
        <v>40</v>
      </c>
      <c r="B43" s="34" t="s">
        <v>140</v>
      </c>
      <c r="C43" s="34" t="s">
        <v>147</v>
      </c>
      <c r="D43" s="41">
        <v>4.2313384330000003</v>
      </c>
      <c r="E43" s="36">
        <v>0</v>
      </c>
      <c r="F43" s="36" t="s">
        <v>340</v>
      </c>
      <c r="G43" s="36" t="s">
        <v>340</v>
      </c>
      <c r="H43" s="36" t="s">
        <v>340</v>
      </c>
      <c r="I43" s="36">
        <v>0</v>
      </c>
      <c r="J43" s="36">
        <v>0</v>
      </c>
      <c r="K43" s="36">
        <v>0</v>
      </c>
      <c r="L43" s="36">
        <v>0</v>
      </c>
      <c r="M43" s="36">
        <v>0</v>
      </c>
      <c r="N43" s="36">
        <v>0</v>
      </c>
      <c r="O43" s="36">
        <v>0</v>
      </c>
      <c r="P43" s="36">
        <v>0</v>
      </c>
      <c r="Q43" s="36">
        <v>0</v>
      </c>
      <c r="R43" s="36">
        <v>0</v>
      </c>
      <c r="S43" s="36">
        <v>0</v>
      </c>
      <c r="T43" s="36">
        <v>0</v>
      </c>
      <c r="U43" s="36" t="s">
        <v>340</v>
      </c>
      <c r="V43" s="36" t="s">
        <v>340</v>
      </c>
      <c r="W43" s="36">
        <v>0</v>
      </c>
      <c r="X43" s="36">
        <v>0</v>
      </c>
      <c r="Y43" s="36">
        <v>0</v>
      </c>
      <c r="Z43" s="36">
        <v>0</v>
      </c>
      <c r="AA43" s="36">
        <v>0</v>
      </c>
      <c r="AB43" s="36">
        <v>0</v>
      </c>
      <c r="AC43" s="36">
        <v>0</v>
      </c>
      <c r="AD43" s="36">
        <v>0</v>
      </c>
      <c r="AE43" s="36">
        <v>0</v>
      </c>
      <c r="AF43" s="36">
        <v>0</v>
      </c>
      <c r="AG43" s="36" t="s">
        <v>340</v>
      </c>
      <c r="AH43" s="36" t="s">
        <v>340</v>
      </c>
      <c r="AI43" s="36" t="s">
        <v>340</v>
      </c>
      <c r="AJ43" s="36">
        <v>0</v>
      </c>
      <c r="AK43" s="36">
        <v>0</v>
      </c>
      <c r="AL43" s="36">
        <v>0</v>
      </c>
      <c r="AM43" s="36">
        <v>0</v>
      </c>
      <c r="AN43" s="36">
        <v>0</v>
      </c>
      <c r="AO43" s="36">
        <v>0</v>
      </c>
      <c r="AP43" s="36">
        <v>0</v>
      </c>
      <c r="AQ43" s="36">
        <v>0</v>
      </c>
      <c r="AR43" s="36">
        <v>0</v>
      </c>
      <c r="AS43" s="36">
        <v>0</v>
      </c>
      <c r="AT43" s="36">
        <v>0</v>
      </c>
      <c r="AU43" s="36">
        <v>0</v>
      </c>
      <c r="AV43" s="36">
        <v>0</v>
      </c>
      <c r="AW43" s="36">
        <v>0</v>
      </c>
      <c r="AX43" s="36">
        <v>0</v>
      </c>
      <c r="AY43" s="36">
        <v>0</v>
      </c>
      <c r="AZ43" s="36">
        <v>0</v>
      </c>
      <c r="BA43" s="36">
        <v>0</v>
      </c>
      <c r="BB43" s="36">
        <v>0</v>
      </c>
      <c r="BC43" s="36">
        <v>0</v>
      </c>
      <c r="BD43" s="36">
        <v>0</v>
      </c>
      <c r="BE43" s="36">
        <v>0</v>
      </c>
      <c r="BF43" s="36">
        <v>0</v>
      </c>
      <c r="BG43" s="36">
        <v>0</v>
      </c>
      <c r="BH43" s="36">
        <v>0</v>
      </c>
      <c r="BI43" s="36">
        <v>0</v>
      </c>
      <c r="BJ43" s="36">
        <v>0</v>
      </c>
      <c r="BK43" s="36">
        <v>0</v>
      </c>
      <c r="BL43" s="36">
        <v>0</v>
      </c>
    </row>
    <row r="44" spans="1:64" s="37" customFormat="1" x14ac:dyDescent="0.2">
      <c r="A44" s="8">
        <v>41</v>
      </c>
      <c r="B44" s="34" t="s">
        <v>140</v>
      </c>
      <c r="C44" s="34" t="s">
        <v>148</v>
      </c>
      <c r="D44" s="41">
        <v>4.2241766470000002</v>
      </c>
      <c r="E44" s="36">
        <v>11</v>
      </c>
      <c r="F44" s="36">
        <v>0</v>
      </c>
      <c r="G44" s="36">
        <v>0</v>
      </c>
      <c r="H44" s="36">
        <v>11</v>
      </c>
      <c r="I44" s="36">
        <v>0</v>
      </c>
      <c r="J44" s="36">
        <v>0</v>
      </c>
      <c r="K44" s="36">
        <v>0</v>
      </c>
      <c r="L44" s="36">
        <v>0</v>
      </c>
      <c r="M44" s="36">
        <v>0</v>
      </c>
      <c r="N44" s="36">
        <v>0</v>
      </c>
      <c r="O44" s="36">
        <v>0</v>
      </c>
      <c r="P44" s="36">
        <v>0</v>
      </c>
      <c r="Q44" s="36">
        <v>0</v>
      </c>
      <c r="R44" s="36">
        <v>0</v>
      </c>
      <c r="S44" s="36">
        <v>0</v>
      </c>
      <c r="T44" s="36">
        <v>0</v>
      </c>
      <c r="U44" s="36">
        <v>0</v>
      </c>
      <c r="V44" s="36">
        <v>0</v>
      </c>
      <c r="W44" s="36">
        <v>0</v>
      </c>
      <c r="X44" s="36">
        <v>0</v>
      </c>
      <c r="Y44" s="36">
        <v>0</v>
      </c>
      <c r="Z44" s="36">
        <v>0</v>
      </c>
      <c r="AA44" s="36">
        <v>0</v>
      </c>
      <c r="AB44" s="36">
        <v>0</v>
      </c>
      <c r="AC44" s="36">
        <v>0</v>
      </c>
      <c r="AD44" s="36">
        <v>0</v>
      </c>
      <c r="AE44" s="36">
        <v>0</v>
      </c>
      <c r="AF44" s="36">
        <v>0</v>
      </c>
      <c r="AG44" s="36">
        <v>0</v>
      </c>
      <c r="AH44" s="36">
        <v>0</v>
      </c>
      <c r="AI44" s="36">
        <v>0</v>
      </c>
      <c r="AJ44" s="36">
        <v>0</v>
      </c>
      <c r="AK44" s="36">
        <v>0</v>
      </c>
      <c r="AL44" s="36">
        <v>0</v>
      </c>
      <c r="AM44" s="36">
        <v>0</v>
      </c>
      <c r="AN44" s="36">
        <v>0</v>
      </c>
      <c r="AO44" s="36">
        <v>0</v>
      </c>
      <c r="AP44" s="36">
        <v>0</v>
      </c>
      <c r="AQ44" s="36">
        <v>0</v>
      </c>
      <c r="AR44" s="36">
        <v>0</v>
      </c>
      <c r="AS44" s="36">
        <v>0</v>
      </c>
      <c r="AT44" s="36">
        <v>0</v>
      </c>
      <c r="AU44" s="36">
        <v>0</v>
      </c>
      <c r="AV44" s="36">
        <v>0</v>
      </c>
      <c r="AW44" s="36">
        <v>0</v>
      </c>
      <c r="AX44" s="36">
        <v>0</v>
      </c>
      <c r="AY44" s="36">
        <v>0</v>
      </c>
      <c r="AZ44" s="36">
        <v>0</v>
      </c>
      <c r="BA44" s="36">
        <v>0</v>
      </c>
      <c r="BB44" s="36">
        <v>0</v>
      </c>
      <c r="BC44" s="36">
        <v>0</v>
      </c>
      <c r="BD44" s="36">
        <v>0</v>
      </c>
      <c r="BE44" s="36">
        <v>0</v>
      </c>
      <c r="BF44" s="36">
        <v>0</v>
      </c>
      <c r="BG44" s="36">
        <v>0</v>
      </c>
      <c r="BH44" s="36">
        <v>0</v>
      </c>
      <c r="BI44" s="36">
        <v>0</v>
      </c>
      <c r="BJ44" s="36">
        <v>0</v>
      </c>
      <c r="BK44" s="36">
        <v>0</v>
      </c>
      <c r="BL44" s="36">
        <v>0</v>
      </c>
    </row>
    <row r="45" spans="1:64" s="37" customFormat="1" x14ac:dyDescent="0.2">
      <c r="A45" s="8">
        <v>42</v>
      </c>
      <c r="B45" s="34" t="s">
        <v>140</v>
      </c>
      <c r="C45" s="34" t="s">
        <v>149</v>
      </c>
      <c r="D45" s="41">
        <v>4.6304955650000004</v>
      </c>
      <c r="E45" s="36">
        <v>3</v>
      </c>
      <c r="F45" s="36">
        <v>0</v>
      </c>
      <c r="G45" s="36">
        <v>0</v>
      </c>
      <c r="H45" s="36">
        <v>3</v>
      </c>
      <c r="I45" s="36">
        <v>0</v>
      </c>
      <c r="J45" s="36">
        <v>0</v>
      </c>
      <c r="K45" s="36">
        <v>0</v>
      </c>
      <c r="L45" s="36">
        <v>0</v>
      </c>
      <c r="M45" s="36">
        <v>0</v>
      </c>
      <c r="N45" s="36">
        <v>0</v>
      </c>
      <c r="O45" s="36">
        <v>0</v>
      </c>
      <c r="P45" s="36">
        <v>0</v>
      </c>
      <c r="Q45" s="36">
        <v>0</v>
      </c>
      <c r="R45" s="36">
        <v>0</v>
      </c>
      <c r="S45" s="36">
        <v>0</v>
      </c>
      <c r="T45" s="36">
        <v>0</v>
      </c>
      <c r="U45" s="36">
        <v>0</v>
      </c>
      <c r="V45" s="36">
        <v>0</v>
      </c>
      <c r="W45" s="36">
        <v>0</v>
      </c>
      <c r="X45" s="36">
        <v>0</v>
      </c>
      <c r="Y45" s="36">
        <v>0</v>
      </c>
      <c r="Z45" s="36">
        <v>0</v>
      </c>
      <c r="AA45" s="36">
        <v>0</v>
      </c>
      <c r="AB45" s="36">
        <v>0</v>
      </c>
      <c r="AC45" s="36">
        <v>0</v>
      </c>
      <c r="AD45" s="36">
        <v>0</v>
      </c>
      <c r="AE45" s="36">
        <v>0</v>
      </c>
      <c r="AF45" s="36">
        <v>0</v>
      </c>
      <c r="AG45" s="36">
        <v>0</v>
      </c>
      <c r="AH45" s="36">
        <v>0</v>
      </c>
      <c r="AI45" s="36">
        <v>0</v>
      </c>
      <c r="AJ45" s="36">
        <v>0</v>
      </c>
      <c r="AK45" s="36">
        <v>0</v>
      </c>
      <c r="AL45" s="36">
        <v>0</v>
      </c>
      <c r="AM45" s="36">
        <v>0</v>
      </c>
      <c r="AN45" s="36">
        <v>0</v>
      </c>
      <c r="AO45" s="36">
        <v>0</v>
      </c>
      <c r="AP45" s="36">
        <v>0</v>
      </c>
      <c r="AQ45" s="36">
        <v>0</v>
      </c>
      <c r="AR45" s="36">
        <v>0</v>
      </c>
      <c r="AS45" s="36">
        <v>0</v>
      </c>
      <c r="AT45" s="36">
        <v>0</v>
      </c>
      <c r="AU45" s="36">
        <v>0</v>
      </c>
      <c r="AV45" s="36">
        <v>0</v>
      </c>
      <c r="AW45" s="36">
        <v>0</v>
      </c>
      <c r="AX45" s="36">
        <v>0</v>
      </c>
      <c r="AY45" s="36">
        <v>0</v>
      </c>
      <c r="AZ45" s="36">
        <v>0</v>
      </c>
      <c r="BA45" s="36">
        <v>0</v>
      </c>
      <c r="BB45" s="36">
        <v>0</v>
      </c>
      <c r="BC45" s="36">
        <v>0</v>
      </c>
      <c r="BD45" s="36">
        <v>0</v>
      </c>
      <c r="BE45" s="36">
        <v>0</v>
      </c>
      <c r="BF45" s="36">
        <v>0</v>
      </c>
      <c r="BG45" s="36">
        <v>8.2416E-4</v>
      </c>
      <c r="BH45" s="36">
        <v>0.11037836099999999</v>
      </c>
      <c r="BI45" s="36">
        <v>0</v>
      </c>
      <c r="BJ45" s="36">
        <v>0</v>
      </c>
      <c r="BK45" s="36">
        <v>0</v>
      </c>
      <c r="BL45" s="36">
        <v>0</v>
      </c>
    </row>
    <row r="46" spans="1:64" s="37" customFormat="1" x14ac:dyDescent="0.2">
      <c r="A46" s="8">
        <v>43</v>
      </c>
      <c r="B46" s="34" t="s">
        <v>140</v>
      </c>
      <c r="C46" s="34" t="s">
        <v>150</v>
      </c>
      <c r="D46" s="41">
        <v>4.6306824750000004</v>
      </c>
      <c r="E46" s="36">
        <v>6</v>
      </c>
      <c r="F46" s="36">
        <v>0</v>
      </c>
      <c r="G46" s="36">
        <v>0</v>
      </c>
      <c r="H46" s="36">
        <v>6</v>
      </c>
      <c r="I46" s="36">
        <v>0</v>
      </c>
      <c r="J46" s="36">
        <v>0</v>
      </c>
      <c r="K46" s="36">
        <v>0</v>
      </c>
      <c r="L46" s="36">
        <v>0</v>
      </c>
      <c r="M46" s="36">
        <v>0</v>
      </c>
      <c r="N46" s="36">
        <v>0</v>
      </c>
      <c r="O46" s="36">
        <v>0</v>
      </c>
      <c r="P46" s="36">
        <v>0</v>
      </c>
      <c r="Q46" s="36">
        <v>0</v>
      </c>
      <c r="R46" s="36">
        <v>0</v>
      </c>
      <c r="S46" s="36">
        <v>0</v>
      </c>
      <c r="T46" s="36">
        <v>0</v>
      </c>
      <c r="U46" s="36">
        <v>0</v>
      </c>
      <c r="V46" s="36">
        <v>0</v>
      </c>
      <c r="W46" s="36">
        <v>0</v>
      </c>
      <c r="X46" s="36">
        <v>0</v>
      </c>
      <c r="Y46" s="36">
        <v>0</v>
      </c>
      <c r="Z46" s="36">
        <v>0</v>
      </c>
      <c r="AA46" s="36">
        <v>0</v>
      </c>
      <c r="AB46" s="36">
        <v>0</v>
      </c>
      <c r="AC46" s="36">
        <v>0</v>
      </c>
      <c r="AD46" s="36">
        <v>0</v>
      </c>
      <c r="AE46" s="36">
        <v>0</v>
      </c>
      <c r="AF46" s="36">
        <v>0</v>
      </c>
      <c r="AG46" s="36">
        <v>0</v>
      </c>
      <c r="AH46" s="36">
        <v>0</v>
      </c>
      <c r="AI46" s="36">
        <v>0</v>
      </c>
      <c r="AJ46" s="36">
        <v>0</v>
      </c>
      <c r="AK46" s="36">
        <v>0</v>
      </c>
      <c r="AL46" s="36">
        <v>0</v>
      </c>
      <c r="AM46" s="36">
        <v>0</v>
      </c>
      <c r="AN46" s="36">
        <v>0</v>
      </c>
      <c r="AO46" s="36">
        <v>0</v>
      </c>
      <c r="AP46" s="36">
        <v>0</v>
      </c>
      <c r="AQ46" s="36">
        <v>0</v>
      </c>
      <c r="AR46" s="36">
        <v>0</v>
      </c>
      <c r="AS46" s="36">
        <v>0</v>
      </c>
      <c r="AT46" s="36">
        <v>0</v>
      </c>
      <c r="AU46" s="36">
        <v>0</v>
      </c>
      <c r="AV46" s="36">
        <v>0</v>
      </c>
      <c r="AW46" s="36">
        <v>0</v>
      </c>
      <c r="AX46" s="36">
        <v>0</v>
      </c>
      <c r="AY46" s="36">
        <v>0</v>
      </c>
      <c r="AZ46" s="36">
        <v>0</v>
      </c>
      <c r="BA46" s="36">
        <v>0</v>
      </c>
      <c r="BB46" s="36">
        <v>0.56813847399999995</v>
      </c>
      <c r="BC46" s="36">
        <v>51.911308677000001</v>
      </c>
      <c r="BD46" s="36">
        <v>111.108672259</v>
      </c>
      <c r="BE46" s="36">
        <v>6.2193592857142856E-2</v>
      </c>
      <c r="BF46" s="36">
        <v>0.12438718571428571</v>
      </c>
      <c r="BG46" s="36">
        <v>0.862550971</v>
      </c>
      <c r="BH46" s="36">
        <v>5.7543914599999999</v>
      </c>
      <c r="BI46" s="36">
        <v>0</v>
      </c>
      <c r="BJ46" s="36">
        <v>0</v>
      </c>
      <c r="BK46" s="36">
        <v>0</v>
      </c>
      <c r="BL46" s="36">
        <v>0</v>
      </c>
    </row>
    <row r="47" spans="1:64" s="37" customFormat="1" x14ac:dyDescent="0.2">
      <c r="A47" s="34">
        <v>44</v>
      </c>
      <c r="B47" s="34" t="s">
        <v>140</v>
      </c>
      <c r="C47" s="34" t="s">
        <v>151</v>
      </c>
      <c r="D47" s="41">
        <v>4.7006150719999997</v>
      </c>
      <c r="E47" s="36">
        <v>6</v>
      </c>
      <c r="F47" s="36">
        <v>0</v>
      </c>
      <c r="G47" s="36">
        <v>0</v>
      </c>
      <c r="H47" s="36">
        <v>6</v>
      </c>
      <c r="I47" s="36">
        <v>0</v>
      </c>
      <c r="J47" s="36">
        <v>0</v>
      </c>
      <c r="K47" s="36">
        <v>0</v>
      </c>
      <c r="L47" s="36">
        <v>0</v>
      </c>
      <c r="M47" s="36">
        <v>0</v>
      </c>
      <c r="N47" s="36">
        <v>0</v>
      </c>
      <c r="O47" s="36">
        <v>0</v>
      </c>
      <c r="P47" s="36">
        <v>0</v>
      </c>
      <c r="Q47" s="36">
        <v>0</v>
      </c>
      <c r="R47" s="36">
        <v>0</v>
      </c>
      <c r="S47" s="36">
        <v>0</v>
      </c>
      <c r="T47" s="36">
        <v>0</v>
      </c>
      <c r="U47" s="36">
        <v>0</v>
      </c>
      <c r="V47" s="36">
        <v>0</v>
      </c>
      <c r="W47" s="36">
        <v>0</v>
      </c>
      <c r="X47" s="36">
        <v>0</v>
      </c>
      <c r="Y47" s="36">
        <v>0</v>
      </c>
      <c r="Z47" s="36">
        <v>0</v>
      </c>
      <c r="AA47" s="36">
        <v>0</v>
      </c>
      <c r="AB47" s="36">
        <v>0</v>
      </c>
      <c r="AC47" s="36">
        <v>0</v>
      </c>
      <c r="AD47" s="36">
        <v>0</v>
      </c>
      <c r="AE47" s="36">
        <v>0</v>
      </c>
      <c r="AF47" s="36">
        <v>0</v>
      </c>
      <c r="AG47" s="36">
        <v>0</v>
      </c>
      <c r="AH47" s="36">
        <v>0</v>
      </c>
      <c r="AI47" s="36">
        <v>0</v>
      </c>
      <c r="AJ47" s="36">
        <v>0</v>
      </c>
      <c r="AK47" s="36">
        <v>0</v>
      </c>
      <c r="AL47" s="36">
        <v>0</v>
      </c>
      <c r="AM47" s="36">
        <v>0</v>
      </c>
      <c r="AN47" s="36">
        <v>0</v>
      </c>
      <c r="AO47" s="36">
        <v>0</v>
      </c>
      <c r="AP47" s="36">
        <v>0</v>
      </c>
      <c r="AQ47" s="36">
        <v>0</v>
      </c>
      <c r="AR47" s="36">
        <v>0</v>
      </c>
      <c r="AS47" s="36">
        <v>0</v>
      </c>
      <c r="AT47" s="36">
        <v>0</v>
      </c>
      <c r="AU47" s="36">
        <v>0</v>
      </c>
      <c r="AV47" s="36">
        <v>0</v>
      </c>
      <c r="AW47" s="36">
        <v>0</v>
      </c>
      <c r="AX47" s="36">
        <v>0</v>
      </c>
      <c r="AY47" s="36">
        <v>0</v>
      </c>
      <c r="AZ47" s="36">
        <v>0</v>
      </c>
      <c r="BA47" s="36">
        <v>0</v>
      </c>
      <c r="BB47" s="36">
        <v>0.11955961700000001</v>
      </c>
      <c r="BC47" s="36">
        <v>6.1529996249999996</v>
      </c>
      <c r="BD47" s="36">
        <v>14.555482983999999</v>
      </c>
      <c r="BE47" s="36">
        <v>1.3088080000000002E-2</v>
      </c>
      <c r="BF47" s="36">
        <v>2.6176160000000004E-2</v>
      </c>
      <c r="BG47" s="36">
        <v>0.85936955699999995</v>
      </c>
      <c r="BH47" s="36">
        <v>4.6728902249999997</v>
      </c>
      <c r="BI47" s="36">
        <v>0</v>
      </c>
      <c r="BJ47" s="36">
        <v>0</v>
      </c>
      <c r="BK47" s="36">
        <v>0</v>
      </c>
      <c r="BL47" s="36">
        <v>0</v>
      </c>
    </row>
    <row r="48" spans="1:64" s="37" customFormat="1" x14ac:dyDescent="0.2">
      <c r="A48" s="34">
        <v>45</v>
      </c>
      <c r="B48" s="34" t="s">
        <v>140</v>
      </c>
      <c r="C48" s="34" t="s">
        <v>152</v>
      </c>
      <c r="D48" s="41">
        <v>4.6470145780000003</v>
      </c>
      <c r="E48" s="36">
        <v>13</v>
      </c>
      <c r="F48" s="36">
        <v>0</v>
      </c>
      <c r="G48" s="36">
        <v>0</v>
      </c>
      <c r="H48" s="36">
        <v>13</v>
      </c>
      <c r="I48" s="36">
        <v>0</v>
      </c>
      <c r="J48" s="36">
        <v>0</v>
      </c>
      <c r="K48" s="36">
        <v>0</v>
      </c>
      <c r="L48" s="36">
        <v>0</v>
      </c>
      <c r="M48" s="36">
        <v>0</v>
      </c>
      <c r="N48" s="36">
        <v>0</v>
      </c>
      <c r="O48" s="36">
        <v>0</v>
      </c>
      <c r="P48" s="36">
        <v>0</v>
      </c>
      <c r="Q48" s="36">
        <v>0</v>
      </c>
      <c r="R48" s="36">
        <v>0</v>
      </c>
      <c r="S48" s="36">
        <v>0</v>
      </c>
      <c r="T48" s="36">
        <v>0</v>
      </c>
      <c r="U48" s="36">
        <v>0</v>
      </c>
      <c r="V48" s="36">
        <v>0</v>
      </c>
      <c r="W48" s="36">
        <v>0</v>
      </c>
      <c r="X48" s="36">
        <v>0</v>
      </c>
      <c r="Y48" s="36">
        <v>0</v>
      </c>
      <c r="Z48" s="36">
        <v>0</v>
      </c>
      <c r="AA48" s="36">
        <v>0</v>
      </c>
      <c r="AB48" s="36">
        <v>0</v>
      </c>
      <c r="AC48" s="36">
        <v>0</v>
      </c>
      <c r="AD48" s="36">
        <v>0</v>
      </c>
      <c r="AE48" s="36">
        <v>0</v>
      </c>
      <c r="AF48" s="36">
        <v>0</v>
      </c>
      <c r="AG48" s="36">
        <v>0</v>
      </c>
      <c r="AH48" s="36">
        <v>0</v>
      </c>
      <c r="AI48" s="36">
        <v>0</v>
      </c>
      <c r="AJ48" s="36">
        <v>0</v>
      </c>
      <c r="AK48" s="36">
        <v>0</v>
      </c>
      <c r="AL48" s="36">
        <v>0</v>
      </c>
      <c r="AM48" s="36">
        <v>0</v>
      </c>
      <c r="AN48" s="36">
        <v>0</v>
      </c>
      <c r="AO48" s="36">
        <v>0</v>
      </c>
      <c r="AP48" s="36">
        <v>0</v>
      </c>
      <c r="AQ48" s="36">
        <v>0</v>
      </c>
      <c r="AR48" s="36">
        <v>0</v>
      </c>
      <c r="AS48" s="36">
        <v>0</v>
      </c>
      <c r="AT48" s="36">
        <v>0</v>
      </c>
      <c r="AU48" s="36">
        <v>0</v>
      </c>
      <c r="AV48" s="36">
        <v>0</v>
      </c>
      <c r="AW48" s="36">
        <v>0</v>
      </c>
      <c r="AX48" s="36">
        <v>0</v>
      </c>
      <c r="AY48" s="36">
        <v>0</v>
      </c>
      <c r="AZ48" s="36">
        <v>0</v>
      </c>
      <c r="BA48" s="36">
        <v>0</v>
      </c>
      <c r="BB48" s="36">
        <v>4.9842113E-2</v>
      </c>
      <c r="BC48" s="36">
        <v>6.3725314239999999</v>
      </c>
      <c r="BD48" s="36">
        <v>13.733836814</v>
      </c>
      <c r="BE48" s="36">
        <v>5.4561699999999998E-3</v>
      </c>
      <c r="BF48" s="36">
        <v>1.091234E-2</v>
      </c>
      <c r="BG48" s="36">
        <v>0</v>
      </c>
      <c r="BH48" s="36">
        <v>0.26035708299999999</v>
      </c>
      <c r="BI48" s="36">
        <v>0</v>
      </c>
      <c r="BJ48" s="36">
        <v>0</v>
      </c>
      <c r="BK48" s="36">
        <v>0</v>
      </c>
      <c r="BL48" s="36">
        <v>0</v>
      </c>
    </row>
    <row r="49" spans="1:64" s="37" customFormat="1" x14ac:dyDescent="0.2">
      <c r="A49" s="34">
        <v>46</v>
      </c>
      <c r="B49" s="34" t="s">
        <v>140</v>
      </c>
      <c r="C49" s="34" t="s">
        <v>153</v>
      </c>
      <c r="D49" s="41">
        <v>4.5631867440000002</v>
      </c>
      <c r="E49" s="36">
        <v>57</v>
      </c>
      <c r="F49" s="36">
        <v>0</v>
      </c>
      <c r="G49" s="36">
        <v>2</v>
      </c>
      <c r="H49" s="36">
        <v>55</v>
      </c>
      <c r="I49" s="36">
        <v>0</v>
      </c>
      <c r="J49" s="36">
        <v>0</v>
      </c>
      <c r="K49" s="36">
        <v>0</v>
      </c>
      <c r="L49" s="36">
        <v>0</v>
      </c>
      <c r="M49" s="36">
        <v>0</v>
      </c>
      <c r="N49" s="36">
        <v>0</v>
      </c>
      <c r="O49" s="36">
        <v>0</v>
      </c>
      <c r="P49" s="36">
        <v>0</v>
      </c>
      <c r="Q49" s="36">
        <v>0</v>
      </c>
      <c r="R49" s="36">
        <v>0</v>
      </c>
      <c r="S49" s="36">
        <v>0</v>
      </c>
      <c r="T49" s="36">
        <v>0</v>
      </c>
      <c r="U49" s="36">
        <v>2.4E-2</v>
      </c>
      <c r="V49" s="36">
        <v>5.7599999999999998E-2</v>
      </c>
      <c r="W49" s="36">
        <v>2.4E-2</v>
      </c>
      <c r="X49" s="36">
        <v>5.7599999999999998E-2</v>
      </c>
      <c r="Y49" s="36">
        <v>8.1600000000000006E-2</v>
      </c>
      <c r="Z49" s="36">
        <v>0</v>
      </c>
      <c r="AA49" s="36">
        <v>0</v>
      </c>
      <c r="AB49" s="36">
        <v>0</v>
      </c>
      <c r="AC49" s="36">
        <v>0</v>
      </c>
      <c r="AD49" s="36">
        <v>0</v>
      </c>
      <c r="AE49" s="36">
        <v>0</v>
      </c>
      <c r="AF49" s="36">
        <v>0</v>
      </c>
      <c r="AG49" s="36">
        <v>4.2316535612535611E-3</v>
      </c>
      <c r="AH49" s="36">
        <v>7.198675023741689E-3</v>
      </c>
      <c r="AI49" s="36">
        <v>2.3055215954415953E-2</v>
      </c>
      <c r="AJ49" s="36">
        <v>0</v>
      </c>
      <c r="AK49" s="36">
        <v>0</v>
      </c>
      <c r="AL49" s="36">
        <v>0</v>
      </c>
      <c r="AM49" s="36">
        <v>4.2316535612535611E-3</v>
      </c>
      <c r="AN49" s="36">
        <v>7.198675023741689E-3</v>
      </c>
      <c r="AO49" s="36">
        <v>2.3055215954415953E-2</v>
      </c>
      <c r="AP49" s="36">
        <v>7.5767737000000002E-2</v>
      </c>
      <c r="AQ49" s="36">
        <v>4.0798012000000002E-2</v>
      </c>
      <c r="AR49" s="36">
        <v>0.116565749</v>
      </c>
      <c r="AS49" s="36">
        <v>0</v>
      </c>
      <c r="AT49" s="36">
        <v>0</v>
      </c>
      <c r="AU49" s="36">
        <v>0</v>
      </c>
      <c r="AV49" s="36">
        <v>0</v>
      </c>
      <c r="AW49" s="36">
        <v>0</v>
      </c>
      <c r="AX49" s="36">
        <v>0</v>
      </c>
      <c r="AY49" s="36">
        <v>0</v>
      </c>
      <c r="AZ49" s="36">
        <v>0</v>
      </c>
      <c r="BA49" s="36">
        <v>0</v>
      </c>
      <c r="BB49" s="36">
        <v>3.308966E-3</v>
      </c>
      <c r="BC49" s="36">
        <v>0.15276498299999999</v>
      </c>
      <c r="BD49" s="36">
        <v>0.31989095099999998</v>
      </c>
      <c r="BE49" s="36">
        <v>3.6222857142857148E-4</v>
      </c>
      <c r="BF49" s="36">
        <v>7.2445857142857154E-4</v>
      </c>
      <c r="BG49" s="36">
        <v>1.3675440000000001E-2</v>
      </c>
      <c r="BH49" s="36">
        <v>2.1899199999999999E-4</v>
      </c>
      <c r="BI49" s="36">
        <v>0</v>
      </c>
      <c r="BJ49" s="36">
        <v>0</v>
      </c>
      <c r="BK49" s="36">
        <v>0</v>
      </c>
      <c r="BL49" s="36">
        <v>0</v>
      </c>
    </row>
    <row r="50" spans="1:64" s="37" customFormat="1" x14ac:dyDescent="0.2">
      <c r="A50" s="34">
        <v>47</v>
      </c>
      <c r="B50" s="34" t="s">
        <v>140</v>
      </c>
      <c r="C50" s="34" t="s">
        <v>154</v>
      </c>
      <c r="D50" s="41">
        <v>4.2969921830000004</v>
      </c>
      <c r="E50" s="36">
        <v>40</v>
      </c>
      <c r="F50" s="36">
        <v>0</v>
      </c>
      <c r="G50" s="36">
        <v>0</v>
      </c>
      <c r="H50" s="36">
        <v>40</v>
      </c>
      <c r="I50" s="36">
        <v>0</v>
      </c>
      <c r="J50" s="36">
        <v>0</v>
      </c>
      <c r="K50" s="36">
        <v>0</v>
      </c>
      <c r="L50" s="36">
        <v>0</v>
      </c>
      <c r="M50" s="36">
        <v>0</v>
      </c>
      <c r="N50" s="36">
        <v>0</v>
      </c>
      <c r="O50" s="36">
        <v>0</v>
      </c>
      <c r="P50" s="36">
        <v>0</v>
      </c>
      <c r="Q50" s="36">
        <v>0</v>
      </c>
      <c r="R50" s="36">
        <v>0</v>
      </c>
      <c r="S50" s="36">
        <v>0</v>
      </c>
      <c r="T50" s="36">
        <v>0</v>
      </c>
      <c r="U50" s="36">
        <v>0</v>
      </c>
      <c r="V50" s="36">
        <v>0</v>
      </c>
      <c r="W50" s="36">
        <v>0</v>
      </c>
      <c r="X50" s="36">
        <v>0</v>
      </c>
      <c r="Y50" s="36">
        <v>0</v>
      </c>
      <c r="Z50" s="36">
        <v>0</v>
      </c>
      <c r="AA50" s="36">
        <v>0</v>
      </c>
      <c r="AB50" s="36">
        <v>0</v>
      </c>
      <c r="AC50" s="36">
        <v>0</v>
      </c>
      <c r="AD50" s="36">
        <v>0</v>
      </c>
      <c r="AE50" s="36">
        <v>0</v>
      </c>
      <c r="AF50" s="36">
        <v>0</v>
      </c>
      <c r="AG50" s="36">
        <v>0</v>
      </c>
      <c r="AH50" s="36">
        <v>0</v>
      </c>
      <c r="AI50" s="36">
        <v>0</v>
      </c>
      <c r="AJ50" s="36">
        <v>0</v>
      </c>
      <c r="AK50" s="36">
        <v>0</v>
      </c>
      <c r="AL50" s="36">
        <v>0</v>
      </c>
      <c r="AM50" s="36">
        <v>0</v>
      </c>
      <c r="AN50" s="36">
        <v>0</v>
      </c>
      <c r="AO50" s="36">
        <v>0</v>
      </c>
      <c r="AP50" s="36">
        <v>0</v>
      </c>
      <c r="AQ50" s="36">
        <v>0</v>
      </c>
      <c r="AR50" s="36">
        <v>0</v>
      </c>
      <c r="AS50" s="36">
        <v>0</v>
      </c>
      <c r="AT50" s="36">
        <v>0</v>
      </c>
      <c r="AU50" s="36">
        <v>0</v>
      </c>
      <c r="AV50" s="36">
        <v>0</v>
      </c>
      <c r="AW50" s="36">
        <v>0</v>
      </c>
      <c r="AX50" s="36">
        <v>0</v>
      </c>
      <c r="AY50" s="36">
        <v>0</v>
      </c>
      <c r="AZ50" s="36">
        <v>0</v>
      </c>
      <c r="BA50" s="36">
        <v>0</v>
      </c>
      <c r="BB50" s="36">
        <v>0</v>
      </c>
      <c r="BC50" s="36">
        <v>0</v>
      </c>
      <c r="BD50" s="36">
        <v>0</v>
      </c>
      <c r="BE50" s="36">
        <v>0</v>
      </c>
      <c r="BF50" s="36">
        <v>0</v>
      </c>
      <c r="BG50" s="36">
        <v>0</v>
      </c>
      <c r="BH50" s="36">
        <v>0</v>
      </c>
      <c r="BI50" s="36">
        <v>0</v>
      </c>
      <c r="BJ50" s="36">
        <v>0</v>
      </c>
      <c r="BK50" s="36">
        <v>0</v>
      </c>
      <c r="BL50" s="36">
        <v>0</v>
      </c>
    </row>
    <row r="51" spans="1:64" s="37" customFormat="1" x14ac:dyDescent="0.2">
      <c r="A51" s="34">
        <v>48</v>
      </c>
      <c r="B51" s="34" t="s">
        <v>140</v>
      </c>
      <c r="C51" s="34" t="s">
        <v>155</v>
      </c>
      <c r="D51" s="41">
        <v>4.7157785170000004</v>
      </c>
      <c r="E51" s="36">
        <v>55</v>
      </c>
      <c r="F51" s="36">
        <v>0</v>
      </c>
      <c r="G51" s="36">
        <v>1</v>
      </c>
      <c r="H51" s="36">
        <v>54</v>
      </c>
      <c r="I51" s="36">
        <v>0</v>
      </c>
      <c r="J51" s="36">
        <v>0</v>
      </c>
      <c r="K51" s="36">
        <v>0</v>
      </c>
      <c r="L51" s="36">
        <v>0</v>
      </c>
      <c r="M51" s="36">
        <v>0</v>
      </c>
      <c r="N51" s="36">
        <v>0</v>
      </c>
      <c r="O51" s="36">
        <v>0</v>
      </c>
      <c r="P51" s="36">
        <v>0</v>
      </c>
      <c r="Q51" s="36">
        <v>0</v>
      </c>
      <c r="R51" s="36">
        <v>0</v>
      </c>
      <c r="S51" s="36">
        <v>0</v>
      </c>
      <c r="T51" s="36">
        <v>0</v>
      </c>
      <c r="U51" s="36">
        <v>0</v>
      </c>
      <c r="V51" s="36">
        <v>0</v>
      </c>
      <c r="W51" s="36">
        <v>0</v>
      </c>
      <c r="X51" s="36">
        <v>0</v>
      </c>
      <c r="Y51" s="36">
        <v>0</v>
      </c>
      <c r="Z51" s="36">
        <v>0</v>
      </c>
      <c r="AA51" s="36">
        <v>0</v>
      </c>
      <c r="AB51" s="36">
        <v>0</v>
      </c>
      <c r="AC51" s="36">
        <v>0</v>
      </c>
      <c r="AD51" s="36">
        <v>0</v>
      </c>
      <c r="AE51" s="36">
        <v>0</v>
      </c>
      <c r="AF51" s="36">
        <v>0</v>
      </c>
      <c r="AG51" s="36">
        <v>0</v>
      </c>
      <c r="AH51" s="36">
        <v>0</v>
      </c>
      <c r="AI51" s="36">
        <v>0</v>
      </c>
      <c r="AJ51" s="36">
        <v>0</v>
      </c>
      <c r="AK51" s="36">
        <v>0</v>
      </c>
      <c r="AL51" s="36">
        <v>0</v>
      </c>
      <c r="AM51" s="36">
        <v>0</v>
      </c>
      <c r="AN51" s="36">
        <v>0</v>
      </c>
      <c r="AO51" s="36">
        <v>0</v>
      </c>
      <c r="AP51" s="36">
        <v>0</v>
      </c>
      <c r="AQ51" s="36">
        <v>0</v>
      </c>
      <c r="AR51" s="36">
        <v>0</v>
      </c>
      <c r="AS51" s="36">
        <v>0</v>
      </c>
      <c r="AT51" s="36">
        <v>0</v>
      </c>
      <c r="AU51" s="36">
        <v>0</v>
      </c>
      <c r="AV51" s="36">
        <v>0</v>
      </c>
      <c r="AW51" s="36">
        <v>0</v>
      </c>
      <c r="AX51" s="36">
        <v>0</v>
      </c>
      <c r="AY51" s="36">
        <v>0</v>
      </c>
      <c r="AZ51" s="36">
        <v>0</v>
      </c>
      <c r="BA51" s="36">
        <v>0</v>
      </c>
      <c r="BB51" s="36">
        <v>5.7180979999999996E-3</v>
      </c>
      <c r="BC51" s="36">
        <v>0.29033904999999999</v>
      </c>
      <c r="BD51" s="36">
        <v>0.62</v>
      </c>
      <c r="BE51" s="36">
        <v>6.2595428571428574E-4</v>
      </c>
      <c r="BF51" s="36">
        <v>1.2519085714285715E-3</v>
      </c>
      <c r="BG51" s="36">
        <v>5.9495027999999998E-2</v>
      </c>
      <c r="BH51" s="36">
        <v>0.214891998</v>
      </c>
      <c r="BI51" s="36">
        <v>0</v>
      </c>
      <c r="BJ51" s="36">
        <v>0</v>
      </c>
      <c r="BK51" s="36">
        <v>0</v>
      </c>
      <c r="BL51" s="36">
        <v>0</v>
      </c>
    </row>
    <row r="52" spans="1:64" s="37" customFormat="1" x14ac:dyDescent="0.2">
      <c r="A52" s="34">
        <v>49</v>
      </c>
      <c r="B52" s="34" t="s">
        <v>140</v>
      </c>
      <c r="C52" s="34" t="s">
        <v>156</v>
      </c>
      <c r="D52" s="41">
        <v>4.7748259229999999</v>
      </c>
      <c r="E52" s="36">
        <v>23</v>
      </c>
      <c r="F52" s="36">
        <v>0</v>
      </c>
      <c r="G52" s="36">
        <v>0</v>
      </c>
      <c r="H52" s="36">
        <v>23</v>
      </c>
      <c r="I52" s="36">
        <v>0</v>
      </c>
      <c r="J52" s="36">
        <v>0</v>
      </c>
      <c r="K52" s="36">
        <v>0</v>
      </c>
      <c r="L52" s="36">
        <v>0</v>
      </c>
      <c r="M52" s="36">
        <v>0</v>
      </c>
      <c r="N52" s="36">
        <v>0</v>
      </c>
      <c r="O52" s="36">
        <v>7.0759000000000005E-5</v>
      </c>
      <c r="P52" s="36">
        <v>1.2285400000000001E-4</v>
      </c>
      <c r="Q52" s="36">
        <v>7.0207000000000001E-5</v>
      </c>
      <c r="R52" s="36">
        <v>5.5199999999999997E-7</v>
      </c>
      <c r="S52" s="36">
        <v>1.2213400000000001E-4</v>
      </c>
      <c r="T52" s="36">
        <v>7.1999999999999999E-7</v>
      </c>
      <c r="U52" s="36">
        <v>0</v>
      </c>
      <c r="V52" s="36">
        <v>0</v>
      </c>
      <c r="W52" s="36">
        <v>7.0759000000000005E-5</v>
      </c>
      <c r="X52" s="36">
        <v>1.2285400000000001E-4</v>
      </c>
      <c r="Y52" s="36">
        <v>1.9361300000000003E-4</v>
      </c>
      <c r="Z52" s="36">
        <v>0</v>
      </c>
      <c r="AA52" s="36">
        <v>0</v>
      </c>
      <c r="AB52" s="36">
        <v>0</v>
      </c>
      <c r="AC52" s="36">
        <v>0</v>
      </c>
      <c r="AD52" s="36">
        <v>0</v>
      </c>
      <c r="AE52" s="36">
        <v>0</v>
      </c>
      <c r="AF52" s="36">
        <v>0</v>
      </c>
      <c r="AG52" s="36">
        <v>0</v>
      </c>
      <c r="AH52" s="36">
        <v>0</v>
      </c>
      <c r="AI52" s="36">
        <v>0</v>
      </c>
      <c r="AJ52" s="36">
        <v>0</v>
      </c>
      <c r="AK52" s="36">
        <v>0</v>
      </c>
      <c r="AL52" s="36">
        <v>0</v>
      </c>
      <c r="AM52" s="36">
        <v>0</v>
      </c>
      <c r="AN52" s="36">
        <v>0</v>
      </c>
      <c r="AO52" s="36">
        <v>0</v>
      </c>
      <c r="AP52" s="36">
        <v>1.55186E-4</v>
      </c>
      <c r="AQ52" s="36">
        <v>8.3561999999999997E-5</v>
      </c>
      <c r="AR52" s="36">
        <v>2.38748E-4</v>
      </c>
      <c r="AS52" s="36">
        <v>0</v>
      </c>
      <c r="AT52" s="36">
        <v>0</v>
      </c>
      <c r="AU52" s="36">
        <v>0</v>
      </c>
      <c r="AV52" s="36">
        <v>0</v>
      </c>
      <c r="AW52" s="36">
        <v>0</v>
      </c>
      <c r="AX52" s="36">
        <v>0</v>
      </c>
      <c r="AY52" s="36">
        <v>0</v>
      </c>
      <c r="AZ52" s="36">
        <v>0</v>
      </c>
      <c r="BA52" s="36">
        <v>0</v>
      </c>
      <c r="BB52" s="36">
        <v>8.0082516000000006E-2</v>
      </c>
      <c r="BC52" s="36">
        <v>4.4211618450000003</v>
      </c>
      <c r="BD52" s="36">
        <v>9.7242503689999999</v>
      </c>
      <c r="BE52" s="36">
        <v>8.7665585714285718E-3</v>
      </c>
      <c r="BF52" s="36">
        <v>1.7533117142857144E-2</v>
      </c>
      <c r="BG52" s="36">
        <v>4.0003311E-2</v>
      </c>
      <c r="BH52" s="36">
        <v>0.52843375199999998</v>
      </c>
      <c r="BI52" s="36">
        <v>0</v>
      </c>
      <c r="BJ52" s="36">
        <v>0</v>
      </c>
      <c r="BK52" s="36">
        <v>0</v>
      </c>
      <c r="BL52" s="36">
        <v>0</v>
      </c>
    </row>
    <row r="53" spans="1:64" s="37" customFormat="1" x14ac:dyDescent="0.2">
      <c r="A53" s="34">
        <v>50</v>
      </c>
      <c r="B53" s="34" t="s">
        <v>140</v>
      </c>
      <c r="C53" s="34" t="s">
        <v>157</v>
      </c>
      <c r="D53" s="41">
        <v>4.867625189</v>
      </c>
      <c r="E53" s="36">
        <v>3</v>
      </c>
      <c r="F53" s="36">
        <v>0</v>
      </c>
      <c r="G53" s="36">
        <v>0</v>
      </c>
      <c r="H53" s="36">
        <v>3</v>
      </c>
      <c r="I53" s="36">
        <v>0</v>
      </c>
      <c r="J53" s="36">
        <v>0</v>
      </c>
      <c r="K53" s="36">
        <v>0</v>
      </c>
      <c r="L53" s="36">
        <v>0</v>
      </c>
      <c r="M53" s="36">
        <v>0</v>
      </c>
      <c r="N53" s="36">
        <v>0</v>
      </c>
      <c r="O53" s="36">
        <v>9.9449400000000006E-4</v>
      </c>
      <c r="P53" s="36">
        <v>1.5484440000000002E-3</v>
      </c>
      <c r="Q53" s="36">
        <v>8.9338500000000001E-4</v>
      </c>
      <c r="R53" s="36">
        <v>1.01109E-4</v>
      </c>
      <c r="S53" s="36">
        <v>1.4165620000000001E-3</v>
      </c>
      <c r="T53" s="36">
        <v>1.31882E-4</v>
      </c>
      <c r="U53" s="36">
        <v>0</v>
      </c>
      <c r="V53" s="36">
        <v>0</v>
      </c>
      <c r="W53" s="36">
        <v>9.9449400000000006E-4</v>
      </c>
      <c r="X53" s="36">
        <v>1.5484440000000002E-3</v>
      </c>
      <c r="Y53" s="36">
        <v>2.5429380000000002E-3</v>
      </c>
      <c r="Z53" s="36">
        <v>0</v>
      </c>
      <c r="AA53" s="36">
        <v>0</v>
      </c>
      <c r="AB53" s="36">
        <v>0</v>
      </c>
      <c r="AC53" s="36">
        <v>0</v>
      </c>
      <c r="AD53" s="36">
        <v>0</v>
      </c>
      <c r="AE53" s="36">
        <v>0</v>
      </c>
      <c r="AF53" s="36">
        <v>0</v>
      </c>
      <c r="AG53" s="36">
        <v>0</v>
      </c>
      <c r="AH53" s="36">
        <v>0</v>
      </c>
      <c r="AI53" s="36">
        <v>0</v>
      </c>
      <c r="AJ53" s="36">
        <v>0</v>
      </c>
      <c r="AK53" s="36">
        <v>0</v>
      </c>
      <c r="AL53" s="36">
        <v>0</v>
      </c>
      <c r="AM53" s="36">
        <v>0</v>
      </c>
      <c r="AN53" s="36">
        <v>0</v>
      </c>
      <c r="AO53" s="36">
        <v>0</v>
      </c>
      <c r="AP53" s="36">
        <v>1.294733E-3</v>
      </c>
      <c r="AQ53" s="36">
        <v>6.9716400000000001E-4</v>
      </c>
      <c r="AR53" s="36">
        <v>1.9918969999999999E-3</v>
      </c>
      <c r="AS53" s="36">
        <v>0</v>
      </c>
      <c r="AT53" s="36">
        <v>0</v>
      </c>
      <c r="AU53" s="36">
        <v>0</v>
      </c>
      <c r="AV53" s="36">
        <v>0</v>
      </c>
      <c r="AW53" s="36">
        <v>0</v>
      </c>
      <c r="AX53" s="36">
        <v>0</v>
      </c>
      <c r="AY53" s="36">
        <v>0</v>
      </c>
      <c r="AZ53" s="36">
        <v>0</v>
      </c>
      <c r="BA53" s="36">
        <v>0</v>
      </c>
      <c r="BB53" s="36">
        <v>0</v>
      </c>
      <c r="BC53" s="36">
        <v>0</v>
      </c>
      <c r="BD53" s="36">
        <v>0</v>
      </c>
      <c r="BE53" s="36">
        <v>0</v>
      </c>
      <c r="BF53" s="36">
        <v>0</v>
      </c>
      <c r="BG53" s="36">
        <v>0.10066439200000001</v>
      </c>
      <c r="BH53" s="36">
        <v>0.69266408700000004</v>
      </c>
      <c r="BI53" s="36">
        <v>0</v>
      </c>
      <c r="BJ53" s="36">
        <v>0</v>
      </c>
      <c r="BK53" s="36">
        <v>0</v>
      </c>
      <c r="BL53" s="36">
        <v>0</v>
      </c>
    </row>
    <row r="54" spans="1:64" s="37" customFormat="1" x14ac:dyDescent="0.2">
      <c r="A54" s="34">
        <v>51</v>
      </c>
      <c r="B54" s="34" t="s">
        <v>140</v>
      </c>
      <c r="C54" s="34" t="s">
        <v>158</v>
      </c>
      <c r="D54" s="41">
        <v>4.8804028129999999</v>
      </c>
      <c r="E54" s="36">
        <v>31</v>
      </c>
      <c r="F54" s="36">
        <v>0</v>
      </c>
      <c r="G54" s="36">
        <v>1</v>
      </c>
      <c r="H54" s="36">
        <v>30</v>
      </c>
      <c r="I54" s="36">
        <v>0</v>
      </c>
      <c r="J54" s="36">
        <v>0</v>
      </c>
      <c r="K54" s="36">
        <v>0</v>
      </c>
      <c r="L54" s="36">
        <v>0</v>
      </c>
      <c r="M54" s="36">
        <v>0</v>
      </c>
      <c r="N54" s="36">
        <v>0</v>
      </c>
      <c r="O54" s="36">
        <v>7.3859000000000008E-3</v>
      </c>
      <c r="P54" s="36">
        <v>1.1497375000000001E-2</v>
      </c>
      <c r="Q54" s="36">
        <v>6.6998480000000004E-3</v>
      </c>
      <c r="R54" s="36">
        <v>6.8605199999999993E-4</v>
      </c>
      <c r="S54" s="36">
        <v>1.0602524E-2</v>
      </c>
      <c r="T54" s="36">
        <v>8.94851E-4</v>
      </c>
      <c r="U54" s="36">
        <v>6.0000000000000001E-3</v>
      </c>
      <c r="V54" s="36">
        <v>1.44E-2</v>
      </c>
      <c r="W54" s="36">
        <v>1.3385900000000001E-2</v>
      </c>
      <c r="X54" s="36">
        <v>2.5897375E-2</v>
      </c>
      <c r="Y54" s="36">
        <v>3.9283274999999999E-2</v>
      </c>
      <c r="Z54" s="36">
        <v>0</v>
      </c>
      <c r="AA54" s="36">
        <v>0</v>
      </c>
      <c r="AB54" s="36">
        <v>0</v>
      </c>
      <c r="AC54" s="36">
        <v>0</v>
      </c>
      <c r="AD54" s="36">
        <v>0</v>
      </c>
      <c r="AE54" s="36">
        <v>0</v>
      </c>
      <c r="AF54" s="36">
        <v>0</v>
      </c>
      <c r="AG54" s="36">
        <v>1.1282146809107369E-3</v>
      </c>
      <c r="AH54" s="36">
        <v>1.9192617560320582E-3</v>
      </c>
      <c r="AI54" s="36">
        <v>6.1468248132378073E-3</v>
      </c>
      <c r="AJ54" s="36">
        <v>0</v>
      </c>
      <c r="AK54" s="36">
        <v>0</v>
      </c>
      <c r="AL54" s="36">
        <v>0</v>
      </c>
      <c r="AM54" s="36">
        <v>1.1282146809107369E-3</v>
      </c>
      <c r="AN54" s="36">
        <v>1.9192617560320582E-3</v>
      </c>
      <c r="AO54" s="36">
        <v>6.1468248132378073E-3</v>
      </c>
      <c r="AP54" s="36">
        <v>3.0707297000000001E-2</v>
      </c>
      <c r="AQ54" s="36">
        <v>1.6534698E-2</v>
      </c>
      <c r="AR54" s="36">
        <v>4.7241995000000002E-2</v>
      </c>
      <c r="AS54" s="36">
        <v>0</v>
      </c>
      <c r="AT54" s="36">
        <v>0</v>
      </c>
      <c r="AU54" s="36">
        <v>0</v>
      </c>
      <c r="AV54" s="36">
        <v>0</v>
      </c>
      <c r="AW54" s="36">
        <v>0</v>
      </c>
      <c r="AX54" s="36">
        <v>0</v>
      </c>
      <c r="AY54" s="36">
        <v>0</v>
      </c>
      <c r="AZ54" s="36">
        <v>0</v>
      </c>
      <c r="BA54" s="36">
        <v>0</v>
      </c>
      <c r="BB54" s="36">
        <v>0.89295126000000002</v>
      </c>
      <c r="BC54" s="36">
        <v>64.717935202000007</v>
      </c>
      <c r="BD54" s="36">
        <v>147.14572440500001</v>
      </c>
      <c r="BE54" s="36">
        <v>9.7750547142857164E-2</v>
      </c>
      <c r="BF54" s="36">
        <v>0.19550109571428576</v>
      </c>
      <c r="BG54" s="36">
        <v>0.48953938400000002</v>
      </c>
      <c r="BH54" s="36">
        <v>6.1818868629999999</v>
      </c>
      <c r="BI54" s="36">
        <v>0</v>
      </c>
      <c r="BJ54" s="36">
        <v>0</v>
      </c>
      <c r="BK54" s="36">
        <v>0</v>
      </c>
      <c r="BL54" s="36">
        <v>0</v>
      </c>
    </row>
    <row r="55" spans="1:64" s="37" customFormat="1" x14ac:dyDescent="0.2">
      <c r="A55" s="34">
        <v>52</v>
      </c>
      <c r="B55" s="34" t="s">
        <v>140</v>
      </c>
      <c r="C55" s="34" t="s">
        <v>159</v>
      </c>
      <c r="D55" s="41">
        <v>4.5048556870000001</v>
      </c>
      <c r="E55" s="36">
        <v>4</v>
      </c>
      <c r="F55" s="36">
        <v>0</v>
      </c>
      <c r="G55" s="36">
        <v>0</v>
      </c>
      <c r="H55" s="36">
        <v>4</v>
      </c>
      <c r="I55" s="36">
        <v>0</v>
      </c>
      <c r="J55" s="36">
        <v>0</v>
      </c>
      <c r="K55" s="36">
        <v>0</v>
      </c>
      <c r="L55" s="36">
        <v>0</v>
      </c>
      <c r="M55" s="36">
        <v>0</v>
      </c>
      <c r="N55" s="36">
        <v>0</v>
      </c>
      <c r="O55" s="36">
        <v>0</v>
      </c>
      <c r="P55" s="36">
        <v>0</v>
      </c>
      <c r="Q55" s="36">
        <v>0</v>
      </c>
      <c r="R55" s="36">
        <v>0</v>
      </c>
      <c r="S55" s="36">
        <v>0</v>
      </c>
      <c r="T55" s="36">
        <v>0</v>
      </c>
      <c r="U55" s="36">
        <v>0</v>
      </c>
      <c r="V55" s="36">
        <v>0</v>
      </c>
      <c r="W55" s="36">
        <v>0</v>
      </c>
      <c r="X55" s="36">
        <v>0</v>
      </c>
      <c r="Y55" s="36">
        <v>0</v>
      </c>
      <c r="Z55" s="36">
        <v>0</v>
      </c>
      <c r="AA55" s="36">
        <v>0</v>
      </c>
      <c r="AB55" s="36">
        <v>0</v>
      </c>
      <c r="AC55" s="36">
        <v>0</v>
      </c>
      <c r="AD55" s="36">
        <v>0</v>
      </c>
      <c r="AE55" s="36">
        <v>0</v>
      </c>
      <c r="AF55" s="36">
        <v>0</v>
      </c>
      <c r="AG55" s="36">
        <v>0</v>
      </c>
      <c r="AH55" s="36">
        <v>0</v>
      </c>
      <c r="AI55" s="36">
        <v>0</v>
      </c>
      <c r="AJ55" s="36">
        <v>0</v>
      </c>
      <c r="AK55" s="36">
        <v>0</v>
      </c>
      <c r="AL55" s="36">
        <v>0</v>
      </c>
      <c r="AM55" s="36">
        <v>0</v>
      </c>
      <c r="AN55" s="36">
        <v>0</v>
      </c>
      <c r="AO55" s="36">
        <v>0</v>
      </c>
      <c r="AP55" s="36">
        <v>0</v>
      </c>
      <c r="AQ55" s="36">
        <v>0</v>
      </c>
      <c r="AR55" s="36">
        <v>0</v>
      </c>
      <c r="AS55" s="36">
        <v>0</v>
      </c>
      <c r="AT55" s="36">
        <v>0</v>
      </c>
      <c r="AU55" s="36">
        <v>0</v>
      </c>
      <c r="AV55" s="36">
        <v>0</v>
      </c>
      <c r="AW55" s="36">
        <v>0</v>
      </c>
      <c r="AX55" s="36">
        <v>0</v>
      </c>
      <c r="AY55" s="36">
        <v>0</v>
      </c>
      <c r="AZ55" s="36">
        <v>0</v>
      </c>
      <c r="BA55" s="36">
        <v>0</v>
      </c>
      <c r="BB55" s="36">
        <v>5.3830229999999998E-3</v>
      </c>
      <c r="BC55" s="36">
        <v>0.16136305500000001</v>
      </c>
      <c r="BD55" s="36">
        <v>0.32559826800000002</v>
      </c>
      <c r="BE55" s="36">
        <v>5.8927428571428576E-4</v>
      </c>
      <c r="BF55" s="36">
        <v>1.1785485714285715E-3</v>
      </c>
      <c r="BG55" s="36">
        <v>0</v>
      </c>
      <c r="BH55" s="36">
        <v>1.6694948000000001E-2</v>
      </c>
      <c r="BI55" s="36">
        <v>0</v>
      </c>
      <c r="BJ55" s="36">
        <v>0</v>
      </c>
      <c r="BK55" s="36">
        <v>0</v>
      </c>
      <c r="BL55" s="36">
        <v>0</v>
      </c>
    </row>
    <row r="56" spans="1:64" s="37" customFormat="1" x14ac:dyDescent="0.2">
      <c r="A56" s="34">
        <v>53</v>
      </c>
      <c r="B56" s="34" t="s">
        <v>161</v>
      </c>
      <c r="C56" s="34" t="s">
        <v>160</v>
      </c>
      <c r="D56" s="41">
        <v>4.3653595899999997</v>
      </c>
      <c r="E56" s="36">
        <v>318</v>
      </c>
      <c r="F56" s="36">
        <v>0</v>
      </c>
      <c r="G56" s="36">
        <v>0</v>
      </c>
      <c r="H56" s="36">
        <v>318</v>
      </c>
      <c r="I56" s="36">
        <v>0</v>
      </c>
      <c r="J56" s="36">
        <v>0</v>
      </c>
      <c r="K56" s="36">
        <v>0</v>
      </c>
      <c r="L56" s="36">
        <v>0</v>
      </c>
      <c r="M56" s="36">
        <v>0</v>
      </c>
      <c r="N56" s="36">
        <v>0</v>
      </c>
      <c r="O56" s="36">
        <v>0</v>
      </c>
      <c r="P56" s="36">
        <v>0</v>
      </c>
      <c r="Q56" s="36">
        <v>0</v>
      </c>
      <c r="R56" s="36">
        <v>0</v>
      </c>
      <c r="S56" s="36">
        <v>0</v>
      </c>
      <c r="T56" s="36">
        <v>0</v>
      </c>
      <c r="U56" s="36">
        <v>0</v>
      </c>
      <c r="V56" s="36">
        <v>0</v>
      </c>
      <c r="W56" s="36">
        <v>0</v>
      </c>
      <c r="X56" s="36">
        <v>0</v>
      </c>
      <c r="Y56" s="36">
        <v>0</v>
      </c>
      <c r="Z56" s="36">
        <v>0</v>
      </c>
      <c r="AA56" s="36">
        <v>0</v>
      </c>
      <c r="AB56" s="36">
        <v>0</v>
      </c>
      <c r="AC56" s="36">
        <v>0</v>
      </c>
      <c r="AD56" s="36">
        <v>0</v>
      </c>
      <c r="AE56" s="36">
        <v>0</v>
      </c>
      <c r="AF56" s="36">
        <v>0</v>
      </c>
      <c r="AG56" s="36">
        <v>0</v>
      </c>
      <c r="AH56" s="36">
        <v>0</v>
      </c>
      <c r="AI56" s="36">
        <v>0</v>
      </c>
      <c r="AJ56" s="36">
        <v>0</v>
      </c>
      <c r="AK56" s="36">
        <v>0</v>
      </c>
      <c r="AL56" s="36">
        <v>0</v>
      </c>
      <c r="AM56" s="36">
        <v>0</v>
      </c>
      <c r="AN56" s="36">
        <v>0</v>
      </c>
      <c r="AO56" s="36">
        <v>0</v>
      </c>
      <c r="AP56" s="36">
        <v>0</v>
      </c>
      <c r="AQ56" s="36">
        <v>0</v>
      </c>
      <c r="AR56" s="36">
        <v>0</v>
      </c>
      <c r="AS56" s="36">
        <v>0</v>
      </c>
      <c r="AT56" s="36">
        <v>0</v>
      </c>
      <c r="AU56" s="36">
        <v>0</v>
      </c>
      <c r="AV56" s="36">
        <v>0</v>
      </c>
      <c r="AW56" s="36">
        <v>0</v>
      </c>
      <c r="AX56" s="36">
        <v>0</v>
      </c>
      <c r="AY56" s="36">
        <v>0</v>
      </c>
      <c r="AZ56" s="36">
        <v>0</v>
      </c>
      <c r="BA56" s="36">
        <v>0</v>
      </c>
      <c r="BB56" s="36">
        <v>0</v>
      </c>
      <c r="BC56" s="36">
        <v>0</v>
      </c>
      <c r="BD56" s="36">
        <v>0</v>
      </c>
      <c r="BE56" s="36">
        <v>0</v>
      </c>
      <c r="BF56" s="36">
        <v>0</v>
      </c>
      <c r="BG56" s="36">
        <v>0</v>
      </c>
      <c r="BH56" s="36">
        <v>0</v>
      </c>
      <c r="BI56" s="36">
        <v>0</v>
      </c>
      <c r="BJ56" s="36">
        <v>0</v>
      </c>
      <c r="BK56" s="36">
        <v>0</v>
      </c>
      <c r="BL56" s="36">
        <v>0</v>
      </c>
    </row>
    <row r="57" spans="1:64" s="37" customFormat="1" x14ac:dyDescent="0.2">
      <c r="A57" s="34">
        <v>54</v>
      </c>
      <c r="B57" s="34" t="s">
        <v>161</v>
      </c>
      <c r="C57" s="34" t="s">
        <v>162</v>
      </c>
      <c r="D57" s="41">
        <v>4.8327974469999999</v>
      </c>
      <c r="E57" s="36">
        <v>22</v>
      </c>
      <c r="F57" s="36">
        <v>0</v>
      </c>
      <c r="G57" s="36">
        <v>1</v>
      </c>
      <c r="H57" s="36">
        <v>21</v>
      </c>
      <c r="I57" s="36">
        <v>0</v>
      </c>
      <c r="J57" s="36">
        <v>0</v>
      </c>
      <c r="K57" s="36">
        <v>0</v>
      </c>
      <c r="L57" s="36">
        <v>0</v>
      </c>
      <c r="M57" s="36">
        <v>0</v>
      </c>
      <c r="N57" s="36">
        <v>0</v>
      </c>
      <c r="O57" s="36">
        <v>5.8881810000000001E-3</v>
      </c>
      <c r="P57" s="36">
        <v>1.0796086E-2</v>
      </c>
      <c r="Q57" s="36">
        <v>5.486154E-3</v>
      </c>
      <c r="R57" s="36">
        <v>4.0202700000000001E-4</v>
      </c>
      <c r="S57" s="36">
        <v>1.0271702000000001E-2</v>
      </c>
      <c r="T57" s="36">
        <v>5.2438400000000003E-4</v>
      </c>
      <c r="U57" s="36">
        <v>3.0000000000000001E-3</v>
      </c>
      <c r="V57" s="36">
        <v>7.1999999999999998E-3</v>
      </c>
      <c r="W57" s="36">
        <v>8.8881810000000002E-3</v>
      </c>
      <c r="X57" s="36">
        <v>1.7996086000000001E-2</v>
      </c>
      <c r="Y57" s="36">
        <v>2.6884267000000003E-2</v>
      </c>
      <c r="Z57" s="36">
        <v>0</v>
      </c>
      <c r="AA57" s="36">
        <v>0</v>
      </c>
      <c r="AB57" s="36">
        <v>0</v>
      </c>
      <c r="AC57" s="36">
        <v>0</v>
      </c>
      <c r="AD57" s="36">
        <v>0</v>
      </c>
      <c r="AE57" s="36">
        <v>0</v>
      </c>
      <c r="AF57" s="36">
        <v>0</v>
      </c>
      <c r="AG57" s="36">
        <v>5.5083011154278053E-4</v>
      </c>
      <c r="AH57" s="36">
        <v>9.3704432768197145E-4</v>
      </c>
      <c r="AI57" s="36">
        <v>3.0010744008192869E-3</v>
      </c>
      <c r="AJ57" s="36">
        <v>0</v>
      </c>
      <c r="AK57" s="36">
        <v>0</v>
      </c>
      <c r="AL57" s="36">
        <v>0</v>
      </c>
      <c r="AM57" s="36">
        <v>5.5083011154278053E-4</v>
      </c>
      <c r="AN57" s="36">
        <v>9.3704432768197145E-4</v>
      </c>
      <c r="AO57" s="36">
        <v>3.0010744008192869E-3</v>
      </c>
      <c r="AP57" s="36">
        <v>3.8947747999999997E-2</v>
      </c>
      <c r="AQ57" s="36">
        <v>2.0971864E-2</v>
      </c>
      <c r="AR57" s="36">
        <v>5.9919611999999997E-2</v>
      </c>
      <c r="AS57" s="36">
        <v>0</v>
      </c>
      <c r="AT57" s="36">
        <v>0</v>
      </c>
      <c r="AU57" s="36">
        <v>0</v>
      </c>
      <c r="AV57" s="36">
        <v>0</v>
      </c>
      <c r="AW57" s="36">
        <v>0</v>
      </c>
      <c r="AX57" s="36">
        <v>0</v>
      </c>
      <c r="AY57" s="36">
        <v>0</v>
      </c>
      <c r="AZ57" s="36">
        <v>0</v>
      </c>
      <c r="BA57" s="36">
        <v>0</v>
      </c>
      <c r="BB57" s="36">
        <v>6.4065367159999997</v>
      </c>
      <c r="BC57" s="36">
        <v>312.49862686099999</v>
      </c>
      <c r="BD57" s="36">
        <v>694.39215932900004</v>
      </c>
      <c r="BE57" s="36">
        <v>0.28947375714285717</v>
      </c>
      <c r="BF57" s="36">
        <v>0.57894751428571434</v>
      </c>
      <c r="BG57" s="36">
        <v>6.7618010850000001</v>
      </c>
      <c r="BH57" s="36">
        <v>48.80141382</v>
      </c>
      <c r="BI57" s="36">
        <v>0</v>
      </c>
      <c r="BJ57" s="36">
        <v>0</v>
      </c>
      <c r="BK57" s="36">
        <v>0</v>
      </c>
      <c r="BL57" s="36">
        <v>0</v>
      </c>
    </row>
    <row r="58" spans="1:64" s="37" customFormat="1" x14ac:dyDescent="0.2">
      <c r="A58" s="34">
        <v>55</v>
      </c>
      <c r="B58" s="34" t="s">
        <v>161</v>
      </c>
      <c r="C58" s="34" t="s">
        <v>163</v>
      </c>
      <c r="D58" s="41">
        <v>4.432870715</v>
      </c>
      <c r="E58" s="36">
        <v>61</v>
      </c>
      <c r="F58" s="36">
        <v>0</v>
      </c>
      <c r="G58" s="36">
        <v>0</v>
      </c>
      <c r="H58" s="36">
        <v>61</v>
      </c>
      <c r="I58" s="36">
        <v>0</v>
      </c>
      <c r="J58" s="36">
        <v>0</v>
      </c>
      <c r="K58" s="36">
        <v>0</v>
      </c>
      <c r="L58" s="36">
        <v>0</v>
      </c>
      <c r="M58" s="36">
        <v>0</v>
      </c>
      <c r="N58" s="36">
        <v>0</v>
      </c>
      <c r="O58" s="36">
        <v>0</v>
      </c>
      <c r="P58" s="36">
        <v>0</v>
      </c>
      <c r="Q58" s="36">
        <v>0</v>
      </c>
      <c r="R58" s="36">
        <v>0</v>
      </c>
      <c r="S58" s="36">
        <v>0</v>
      </c>
      <c r="T58" s="36">
        <v>0</v>
      </c>
      <c r="U58" s="36">
        <v>0</v>
      </c>
      <c r="V58" s="36">
        <v>0</v>
      </c>
      <c r="W58" s="36">
        <v>0</v>
      </c>
      <c r="X58" s="36">
        <v>0</v>
      </c>
      <c r="Y58" s="36">
        <v>0</v>
      </c>
      <c r="Z58" s="36">
        <v>0</v>
      </c>
      <c r="AA58" s="36">
        <v>0</v>
      </c>
      <c r="AB58" s="36">
        <v>0</v>
      </c>
      <c r="AC58" s="36">
        <v>0</v>
      </c>
      <c r="AD58" s="36">
        <v>0</v>
      </c>
      <c r="AE58" s="36">
        <v>0</v>
      </c>
      <c r="AF58" s="36">
        <v>0</v>
      </c>
      <c r="AG58" s="36">
        <v>0</v>
      </c>
      <c r="AH58" s="36">
        <v>0</v>
      </c>
      <c r="AI58" s="36">
        <v>0</v>
      </c>
      <c r="AJ58" s="36">
        <v>0</v>
      </c>
      <c r="AK58" s="36">
        <v>0</v>
      </c>
      <c r="AL58" s="36">
        <v>0</v>
      </c>
      <c r="AM58" s="36">
        <v>0</v>
      </c>
      <c r="AN58" s="36">
        <v>0</v>
      </c>
      <c r="AO58" s="36">
        <v>0</v>
      </c>
      <c r="AP58" s="36">
        <v>0</v>
      </c>
      <c r="AQ58" s="36">
        <v>0</v>
      </c>
      <c r="AR58" s="36">
        <v>0</v>
      </c>
      <c r="AS58" s="36">
        <v>0</v>
      </c>
      <c r="AT58" s="36">
        <v>0</v>
      </c>
      <c r="AU58" s="36">
        <v>0</v>
      </c>
      <c r="AV58" s="36">
        <v>0</v>
      </c>
      <c r="AW58" s="36">
        <v>0</v>
      </c>
      <c r="AX58" s="36">
        <v>0</v>
      </c>
      <c r="AY58" s="36">
        <v>0</v>
      </c>
      <c r="AZ58" s="36">
        <v>0</v>
      </c>
      <c r="BA58" s="36">
        <v>0</v>
      </c>
      <c r="BB58" s="36">
        <v>0</v>
      </c>
      <c r="BC58" s="36">
        <v>0</v>
      </c>
      <c r="BD58" s="36">
        <v>0</v>
      </c>
      <c r="BE58" s="36">
        <v>0</v>
      </c>
      <c r="BF58" s="36">
        <v>0</v>
      </c>
      <c r="BG58" s="36">
        <v>0</v>
      </c>
      <c r="BH58" s="36">
        <v>0</v>
      </c>
      <c r="BI58" s="36">
        <v>0</v>
      </c>
      <c r="BJ58" s="36">
        <v>0</v>
      </c>
      <c r="BK58" s="36">
        <v>0</v>
      </c>
      <c r="BL58" s="36">
        <v>0</v>
      </c>
    </row>
    <row r="59" spans="1:64" s="37" customFormat="1" x14ac:dyDescent="0.2">
      <c r="A59" s="34">
        <v>56</v>
      </c>
      <c r="B59" s="34" t="s">
        <v>161</v>
      </c>
      <c r="C59" s="34" t="s">
        <v>164</v>
      </c>
      <c r="D59" s="41">
        <v>4.4719033389999998</v>
      </c>
      <c r="E59" s="36">
        <v>58</v>
      </c>
      <c r="F59" s="36">
        <v>0</v>
      </c>
      <c r="G59" s="36">
        <v>0</v>
      </c>
      <c r="H59" s="36">
        <v>58</v>
      </c>
      <c r="I59" s="36">
        <v>0</v>
      </c>
      <c r="J59" s="36">
        <v>0</v>
      </c>
      <c r="K59" s="36">
        <v>0</v>
      </c>
      <c r="L59" s="36">
        <v>0</v>
      </c>
      <c r="M59" s="36">
        <v>0</v>
      </c>
      <c r="N59" s="36">
        <v>0</v>
      </c>
      <c r="O59" s="36">
        <v>0</v>
      </c>
      <c r="P59" s="36">
        <v>0</v>
      </c>
      <c r="Q59" s="36">
        <v>0</v>
      </c>
      <c r="R59" s="36">
        <v>0</v>
      </c>
      <c r="S59" s="36">
        <v>0</v>
      </c>
      <c r="T59" s="36">
        <v>0</v>
      </c>
      <c r="U59" s="36">
        <v>0</v>
      </c>
      <c r="V59" s="36">
        <v>0</v>
      </c>
      <c r="W59" s="36">
        <v>0</v>
      </c>
      <c r="X59" s="36">
        <v>0</v>
      </c>
      <c r="Y59" s="36">
        <v>0</v>
      </c>
      <c r="Z59" s="36">
        <v>0</v>
      </c>
      <c r="AA59" s="36">
        <v>0</v>
      </c>
      <c r="AB59" s="36">
        <v>0</v>
      </c>
      <c r="AC59" s="36">
        <v>0</v>
      </c>
      <c r="AD59" s="36">
        <v>0</v>
      </c>
      <c r="AE59" s="36">
        <v>0</v>
      </c>
      <c r="AF59" s="36">
        <v>0</v>
      </c>
      <c r="AG59" s="36">
        <v>0</v>
      </c>
      <c r="AH59" s="36">
        <v>0</v>
      </c>
      <c r="AI59" s="36">
        <v>0</v>
      </c>
      <c r="AJ59" s="36">
        <v>0</v>
      </c>
      <c r="AK59" s="36">
        <v>0</v>
      </c>
      <c r="AL59" s="36">
        <v>0</v>
      </c>
      <c r="AM59" s="36">
        <v>0</v>
      </c>
      <c r="AN59" s="36">
        <v>0</v>
      </c>
      <c r="AO59" s="36">
        <v>0</v>
      </c>
      <c r="AP59" s="36">
        <v>0</v>
      </c>
      <c r="AQ59" s="36">
        <v>0</v>
      </c>
      <c r="AR59" s="36">
        <v>0</v>
      </c>
      <c r="AS59" s="36">
        <v>0</v>
      </c>
      <c r="AT59" s="36">
        <v>0</v>
      </c>
      <c r="AU59" s="36">
        <v>0</v>
      </c>
      <c r="AV59" s="36">
        <v>0</v>
      </c>
      <c r="AW59" s="36">
        <v>0</v>
      </c>
      <c r="AX59" s="36">
        <v>0</v>
      </c>
      <c r="AY59" s="36">
        <v>0</v>
      </c>
      <c r="AZ59" s="36">
        <v>0</v>
      </c>
      <c r="BA59" s="36">
        <v>0</v>
      </c>
      <c r="BB59" s="36">
        <v>0</v>
      </c>
      <c r="BC59" s="36">
        <v>0</v>
      </c>
      <c r="BD59" s="36">
        <v>0</v>
      </c>
      <c r="BE59" s="36">
        <v>0</v>
      </c>
      <c r="BF59" s="36">
        <v>0</v>
      </c>
      <c r="BG59" s="36">
        <v>0</v>
      </c>
      <c r="BH59" s="36">
        <v>0</v>
      </c>
      <c r="BI59" s="36">
        <v>0</v>
      </c>
      <c r="BJ59" s="36">
        <v>0</v>
      </c>
      <c r="BK59" s="36">
        <v>0</v>
      </c>
      <c r="BL59" s="36">
        <v>0</v>
      </c>
    </row>
    <row r="60" spans="1:64" s="37" customFormat="1" x14ac:dyDescent="0.2">
      <c r="A60" s="34">
        <v>57</v>
      </c>
      <c r="B60" s="34" t="s">
        <v>161</v>
      </c>
      <c r="C60" s="34" t="s">
        <v>165</v>
      </c>
      <c r="D60" s="41">
        <v>4.4135978439999999</v>
      </c>
      <c r="E60" s="36">
        <v>18</v>
      </c>
      <c r="F60" s="36">
        <v>0</v>
      </c>
      <c r="G60" s="36">
        <v>0</v>
      </c>
      <c r="H60" s="36">
        <v>18</v>
      </c>
      <c r="I60" s="36">
        <v>0</v>
      </c>
      <c r="J60" s="36">
        <v>0</v>
      </c>
      <c r="K60" s="36">
        <v>0</v>
      </c>
      <c r="L60" s="36">
        <v>0</v>
      </c>
      <c r="M60" s="36">
        <v>0</v>
      </c>
      <c r="N60" s="36">
        <v>0</v>
      </c>
      <c r="O60" s="36">
        <v>0</v>
      </c>
      <c r="P60" s="36">
        <v>0</v>
      </c>
      <c r="Q60" s="36">
        <v>0</v>
      </c>
      <c r="R60" s="36">
        <v>0</v>
      </c>
      <c r="S60" s="36">
        <v>0</v>
      </c>
      <c r="T60" s="36">
        <v>0</v>
      </c>
      <c r="U60" s="36">
        <v>0</v>
      </c>
      <c r="V60" s="36">
        <v>0</v>
      </c>
      <c r="W60" s="36">
        <v>0</v>
      </c>
      <c r="X60" s="36">
        <v>0</v>
      </c>
      <c r="Y60" s="36">
        <v>0</v>
      </c>
      <c r="Z60" s="36">
        <v>0</v>
      </c>
      <c r="AA60" s="36">
        <v>0</v>
      </c>
      <c r="AB60" s="36">
        <v>0</v>
      </c>
      <c r="AC60" s="36">
        <v>0</v>
      </c>
      <c r="AD60" s="36">
        <v>0</v>
      </c>
      <c r="AE60" s="36">
        <v>0</v>
      </c>
      <c r="AF60" s="36">
        <v>0</v>
      </c>
      <c r="AG60" s="36">
        <v>0</v>
      </c>
      <c r="AH60" s="36">
        <v>0</v>
      </c>
      <c r="AI60" s="36">
        <v>0</v>
      </c>
      <c r="AJ60" s="36">
        <v>0</v>
      </c>
      <c r="AK60" s="36">
        <v>0</v>
      </c>
      <c r="AL60" s="36">
        <v>0</v>
      </c>
      <c r="AM60" s="36">
        <v>0</v>
      </c>
      <c r="AN60" s="36">
        <v>0</v>
      </c>
      <c r="AO60" s="36">
        <v>0</v>
      </c>
      <c r="AP60" s="36">
        <v>0</v>
      </c>
      <c r="AQ60" s="36">
        <v>0</v>
      </c>
      <c r="AR60" s="36">
        <v>0</v>
      </c>
      <c r="AS60" s="36">
        <v>0</v>
      </c>
      <c r="AT60" s="36">
        <v>0</v>
      </c>
      <c r="AU60" s="36">
        <v>0</v>
      </c>
      <c r="AV60" s="36">
        <v>0</v>
      </c>
      <c r="AW60" s="36">
        <v>0</v>
      </c>
      <c r="AX60" s="36">
        <v>0</v>
      </c>
      <c r="AY60" s="36">
        <v>0</v>
      </c>
      <c r="AZ60" s="36">
        <v>0</v>
      </c>
      <c r="BA60" s="36">
        <v>0</v>
      </c>
      <c r="BB60" s="36">
        <v>0</v>
      </c>
      <c r="BC60" s="36">
        <v>0</v>
      </c>
      <c r="BD60" s="36">
        <v>0</v>
      </c>
      <c r="BE60" s="36">
        <v>0</v>
      </c>
      <c r="BF60" s="36">
        <v>0</v>
      </c>
      <c r="BG60" s="36">
        <v>0</v>
      </c>
      <c r="BH60" s="36">
        <v>0</v>
      </c>
      <c r="BI60" s="36">
        <v>0</v>
      </c>
      <c r="BJ60" s="36">
        <v>0</v>
      </c>
      <c r="BK60" s="36">
        <v>0</v>
      </c>
      <c r="BL60" s="36">
        <v>0</v>
      </c>
    </row>
    <row r="61" spans="1:64" s="37" customFormat="1" x14ac:dyDescent="0.2">
      <c r="A61" s="34">
        <v>58</v>
      </c>
      <c r="B61" s="34" t="s">
        <v>161</v>
      </c>
      <c r="C61" s="34" t="s">
        <v>166</v>
      </c>
      <c r="D61" s="41">
        <v>4.3806652250000004</v>
      </c>
      <c r="E61" s="36">
        <v>8</v>
      </c>
      <c r="F61" s="36">
        <v>0</v>
      </c>
      <c r="G61" s="36">
        <v>0</v>
      </c>
      <c r="H61" s="36">
        <v>8</v>
      </c>
      <c r="I61" s="36">
        <v>0</v>
      </c>
      <c r="J61" s="36">
        <v>0</v>
      </c>
      <c r="K61" s="36">
        <v>0</v>
      </c>
      <c r="L61" s="36">
        <v>0</v>
      </c>
      <c r="M61" s="36">
        <v>0</v>
      </c>
      <c r="N61" s="36">
        <v>0</v>
      </c>
      <c r="O61" s="36">
        <v>0</v>
      </c>
      <c r="P61" s="36">
        <v>0</v>
      </c>
      <c r="Q61" s="36">
        <v>0</v>
      </c>
      <c r="R61" s="36">
        <v>0</v>
      </c>
      <c r="S61" s="36">
        <v>0</v>
      </c>
      <c r="T61" s="36">
        <v>0</v>
      </c>
      <c r="U61" s="36">
        <v>0</v>
      </c>
      <c r="V61" s="36">
        <v>0</v>
      </c>
      <c r="W61" s="36">
        <v>0</v>
      </c>
      <c r="X61" s="36">
        <v>0</v>
      </c>
      <c r="Y61" s="36">
        <v>0</v>
      </c>
      <c r="Z61" s="36">
        <v>0</v>
      </c>
      <c r="AA61" s="36">
        <v>0</v>
      </c>
      <c r="AB61" s="36">
        <v>0</v>
      </c>
      <c r="AC61" s="36">
        <v>0</v>
      </c>
      <c r="AD61" s="36">
        <v>0</v>
      </c>
      <c r="AE61" s="36">
        <v>0</v>
      </c>
      <c r="AF61" s="36">
        <v>0</v>
      </c>
      <c r="AG61" s="36">
        <v>0</v>
      </c>
      <c r="AH61" s="36">
        <v>0</v>
      </c>
      <c r="AI61" s="36">
        <v>0</v>
      </c>
      <c r="AJ61" s="36">
        <v>0</v>
      </c>
      <c r="AK61" s="36">
        <v>0</v>
      </c>
      <c r="AL61" s="36">
        <v>0</v>
      </c>
      <c r="AM61" s="36">
        <v>0</v>
      </c>
      <c r="AN61" s="36">
        <v>0</v>
      </c>
      <c r="AO61" s="36">
        <v>0</v>
      </c>
      <c r="AP61" s="36">
        <v>0</v>
      </c>
      <c r="AQ61" s="36">
        <v>0</v>
      </c>
      <c r="AR61" s="36">
        <v>0</v>
      </c>
      <c r="AS61" s="36">
        <v>0</v>
      </c>
      <c r="AT61" s="36">
        <v>0</v>
      </c>
      <c r="AU61" s="36">
        <v>0</v>
      </c>
      <c r="AV61" s="36">
        <v>0</v>
      </c>
      <c r="AW61" s="36">
        <v>0</v>
      </c>
      <c r="AX61" s="36">
        <v>0</v>
      </c>
      <c r="AY61" s="36">
        <v>0</v>
      </c>
      <c r="AZ61" s="36">
        <v>0</v>
      </c>
      <c r="BA61" s="36">
        <v>0</v>
      </c>
      <c r="BB61" s="36">
        <v>0</v>
      </c>
      <c r="BC61" s="36">
        <v>0</v>
      </c>
      <c r="BD61" s="36">
        <v>0</v>
      </c>
      <c r="BE61" s="36">
        <v>0</v>
      </c>
      <c r="BF61" s="36">
        <v>0</v>
      </c>
      <c r="BG61" s="36">
        <v>0</v>
      </c>
      <c r="BH61" s="36">
        <v>0</v>
      </c>
      <c r="BI61" s="36">
        <v>0</v>
      </c>
      <c r="BJ61" s="36">
        <v>0</v>
      </c>
      <c r="BK61" s="36">
        <v>0</v>
      </c>
      <c r="BL61" s="36">
        <v>0</v>
      </c>
    </row>
    <row r="62" spans="1:64" s="37" customFormat="1" x14ac:dyDescent="0.2">
      <c r="A62" s="34">
        <v>59</v>
      </c>
      <c r="B62" s="34" t="s">
        <v>161</v>
      </c>
      <c r="C62" s="34" t="s">
        <v>167</v>
      </c>
      <c r="D62" s="41">
        <v>4.6246389490000004</v>
      </c>
      <c r="E62" s="36">
        <v>35</v>
      </c>
      <c r="F62" s="36">
        <v>0</v>
      </c>
      <c r="G62" s="36">
        <v>1</v>
      </c>
      <c r="H62" s="36">
        <v>34</v>
      </c>
      <c r="I62" s="36">
        <v>0</v>
      </c>
      <c r="J62" s="36">
        <v>0</v>
      </c>
      <c r="K62" s="36">
        <v>0</v>
      </c>
      <c r="L62" s="36">
        <v>0</v>
      </c>
      <c r="M62" s="36">
        <v>0</v>
      </c>
      <c r="N62" s="36">
        <v>0</v>
      </c>
      <c r="O62" s="36">
        <v>0</v>
      </c>
      <c r="P62" s="36">
        <v>0</v>
      </c>
      <c r="Q62" s="36">
        <v>0</v>
      </c>
      <c r="R62" s="36">
        <v>0</v>
      </c>
      <c r="S62" s="36">
        <v>0</v>
      </c>
      <c r="T62" s="36">
        <v>0</v>
      </c>
      <c r="U62" s="36">
        <v>1.2E-2</v>
      </c>
      <c r="V62" s="36">
        <v>2.8799999999999999E-2</v>
      </c>
      <c r="W62" s="36">
        <v>1.2E-2</v>
      </c>
      <c r="X62" s="36">
        <v>2.8799999999999999E-2</v>
      </c>
      <c r="Y62" s="36">
        <v>4.0800000000000003E-2</v>
      </c>
      <c r="Z62" s="36">
        <v>0</v>
      </c>
      <c r="AA62" s="36">
        <v>0</v>
      </c>
      <c r="AB62" s="36">
        <v>0</v>
      </c>
      <c r="AC62" s="36">
        <v>0</v>
      </c>
      <c r="AD62" s="36">
        <v>0</v>
      </c>
      <c r="AE62" s="36">
        <v>0</v>
      </c>
      <c r="AF62" s="36">
        <v>0</v>
      </c>
      <c r="AG62" s="36">
        <v>2.2128947901044905E-3</v>
      </c>
      <c r="AH62" s="36">
        <v>3.7644647004076394E-3</v>
      </c>
      <c r="AI62" s="36">
        <v>1.2056461270224467E-2</v>
      </c>
      <c r="AJ62" s="36">
        <v>0</v>
      </c>
      <c r="AK62" s="36">
        <v>0</v>
      </c>
      <c r="AL62" s="36">
        <v>0</v>
      </c>
      <c r="AM62" s="36">
        <v>2.2128947901044905E-3</v>
      </c>
      <c r="AN62" s="36">
        <v>3.7644647004076394E-3</v>
      </c>
      <c r="AO62" s="36">
        <v>1.2056461270224467E-2</v>
      </c>
      <c r="AP62" s="36">
        <v>3.4142867E-2</v>
      </c>
      <c r="AQ62" s="36">
        <v>1.8384620000000001E-2</v>
      </c>
      <c r="AR62" s="36">
        <v>5.2527486999999998E-2</v>
      </c>
      <c r="AS62" s="36">
        <v>0</v>
      </c>
      <c r="AT62" s="36">
        <v>0</v>
      </c>
      <c r="AU62" s="36">
        <v>0</v>
      </c>
      <c r="AV62" s="36">
        <v>0</v>
      </c>
      <c r="AW62" s="36">
        <v>0</v>
      </c>
      <c r="AX62" s="36">
        <v>0</v>
      </c>
      <c r="AY62" s="36">
        <v>0</v>
      </c>
      <c r="AZ62" s="36">
        <v>0</v>
      </c>
      <c r="BA62" s="36">
        <v>0</v>
      </c>
      <c r="BB62" s="36">
        <v>0.28290252599999999</v>
      </c>
      <c r="BC62" s="36">
        <v>15.772522618</v>
      </c>
      <c r="BD62" s="36">
        <v>34.729664362999998</v>
      </c>
      <c r="BE62" s="36">
        <v>1.2782702857142858E-2</v>
      </c>
      <c r="BF62" s="36">
        <v>2.5565405714285717E-2</v>
      </c>
      <c r="BG62" s="36">
        <v>1.3143003440000001</v>
      </c>
      <c r="BH62" s="36">
        <v>6.3084876640000003</v>
      </c>
      <c r="BI62" s="36">
        <v>0</v>
      </c>
      <c r="BJ62" s="36">
        <v>0</v>
      </c>
      <c r="BK62" s="36">
        <v>0</v>
      </c>
      <c r="BL62" s="36">
        <v>0</v>
      </c>
    </row>
    <row r="63" spans="1:64" s="37" customFormat="1" x14ac:dyDescent="0.2">
      <c r="A63" s="34">
        <v>60</v>
      </c>
      <c r="B63" s="34" t="s">
        <v>161</v>
      </c>
      <c r="C63" s="34" t="s">
        <v>168</v>
      </c>
      <c r="D63" s="41">
        <v>4.749181943</v>
      </c>
      <c r="E63" s="36">
        <v>28</v>
      </c>
      <c r="F63" s="36">
        <v>0</v>
      </c>
      <c r="G63" s="36">
        <v>0</v>
      </c>
      <c r="H63" s="36">
        <v>28</v>
      </c>
      <c r="I63" s="36">
        <v>0</v>
      </c>
      <c r="J63" s="36">
        <v>0</v>
      </c>
      <c r="K63" s="36">
        <v>0</v>
      </c>
      <c r="L63" s="36">
        <v>0</v>
      </c>
      <c r="M63" s="36">
        <v>0</v>
      </c>
      <c r="N63" s="36">
        <v>0</v>
      </c>
      <c r="O63" s="36">
        <v>0</v>
      </c>
      <c r="P63" s="36">
        <v>0</v>
      </c>
      <c r="Q63" s="36">
        <v>0</v>
      </c>
      <c r="R63" s="36">
        <v>0</v>
      </c>
      <c r="S63" s="36">
        <v>0</v>
      </c>
      <c r="T63" s="36">
        <v>0</v>
      </c>
      <c r="U63" s="36">
        <v>0</v>
      </c>
      <c r="V63" s="36">
        <v>0</v>
      </c>
      <c r="W63" s="36">
        <v>0</v>
      </c>
      <c r="X63" s="36">
        <v>0</v>
      </c>
      <c r="Y63" s="36">
        <v>0</v>
      </c>
      <c r="Z63" s="36">
        <v>0</v>
      </c>
      <c r="AA63" s="36">
        <v>0</v>
      </c>
      <c r="AB63" s="36">
        <v>0</v>
      </c>
      <c r="AC63" s="36">
        <v>0</v>
      </c>
      <c r="AD63" s="36">
        <v>0</v>
      </c>
      <c r="AE63" s="36">
        <v>0</v>
      </c>
      <c r="AF63" s="36">
        <v>0</v>
      </c>
      <c r="AG63" s="36">
        <v>0</v>
      </c>
      <c r="AH63" s="36">
        <v>0</v>
      </c>
      <c r="AI63" s="36">
        <v>0</v>
      </c>
      <c r="AJ63" s="36">
        <v>0</v>
      </c>
      <c r="AK63" s="36">
        <v>0</v>
      </c>
      <c r="AL63" s="36">
        <v>0</v>
      </c>
      <c r="AM63" s="36">
        <v>0</v>
      </c>
      <c r="AN63" s="36">
        <v>0</v>
      </c>
      <c r="AO63" s="36">
        <v>0</v>
      </c>
      <c r="AP63" s="36">
        <v>0</v>
      </c>
      <c r="AQ63" s="36">
        <v>0</v>
      </c>
      <c r="AR63" s="36">
        <v>0</v>
      </c>
      <c r="AS63" s="36">
        <v>0</v>
      </c>
      <c r="AT63" s="36">
        <v>0</v>
      </c>
      <c r="AU63" s="36">
        <v>0</v>
      </c>
      <c r="AV63" s="36">
        <v>0</v>
      </c>
      <c r="AW63" s="36">
        <v>0</v>
      </c>
      <c r="AX63" s="36">
        <v>0</v>
      </c>
      <c r="AY63" s="36">
        <v>0</v>
      </c>
      <c r="AZ63" s="36">
        <v>0</v>
      </c>
      <c r="BA63" s="36">
        <v>0</v>
      </c>
      <c r="BB63" s="36">
        <v>0.174914721</v>
      </c>
      <c r="BC63" s="36">
        <v>6.7869439460000001</v>
      </c>
      <c r="BD63" s="36">
        <v>16.367294699999999</v>
      </c>
      <c r="BE63" s="36">
        <v>7.903368571428572E-3</v>
      </c>
      <c r="BF63" s="36">
        <v>1.5806737142857144E-2</v>
      </c>
      <c r="BG63" s="36">
        <v>1.557137698</v>
      </c>
      <c r="BH63" s="36">
        <v>9.7385763710000006</v>
      </c>
      <c r="BI63" s="36">
        <v>0</v>
      </c>
      <c r="BJ63" s="36">
        <v>0</v>
      </c>
      <c r="BK63" s="36">
        <v>0</v>
      </c>
      <c r="BL63" s="36">
        <v>0</v>
      </c>
    </row>
    <row r="64" spans="1:64" s="37" customFormat="1" x14ac:dyDescent="0.2">
      <c r="A64" s="34">
        <v>61</v>
      </c>
      <c r="B64" s="34" t="s">
        <v>161</v>
      </c>
      <c r="C64" s="34" t="s">
        <v>169</v>
      </c>
      <c r="D64" s="41">
        <v>4.4239638149999996</v>
      </c>
      <c r="E64" s="36">
        <v>16</v>
      </c>
      <c r="F64" s="36">
        <v>0</v>
      </c>
      <c r="G64" s="36">
        <v>0</v>
      </c>
      <c r="H64" s="36">
        <v>16</v>
      </c>
      <c r="I64" s="36">
        <v>0</v>
      </c>
      <c r="J64" s="36">
        <v>0</v>
      </c>
      <c r="K64" s="36">
        <v>0</v>
      </c>
      <c r="L64" s="36">
        <v>0</v>
      </c>
      <c r="M64" s="36">
        <v>0</v>
      </c>
      <c r="N64" s="36">
        <v>0</v>
      </c>
      <c r="O64" s="36">
        <v>0</v>
      </c>
      <c r="P64" s="36">
        <v>0</v>
      </c>
      <c r="Q64" s="36">
        <v>0</v>
      </c>
      <c r="R64" s="36">
        <v>0</v>
      </c>
      <c r="S64" s="36">
        <v>0</v>
      </c>
      <c r="T64" s="36">
        <v>0</v>
      </c>
      <c r="U64" s="36">
        <v>0</v>
      </c>
      <c r="V64" s="36">
        <v>0</v>
      </c>
      <c r="W64" s="36">
        <v>0</v>
      </c>
      <c r="X64" s="36">
        <v>0</v>
      </c>
      <c r="Y64" s="36">
        <v>0</v>
      </c>
      <c r="Z64" s="36">
        <v>0</v>
      </c>
      <c r="AA64" s="36">
        <v>0</v>
      </c>
      <c r="AB64" s="36">
        <v>0</v>
      </c>
      <c r="AC64" s="36">
        <v>0</v>
      </c>
      <c r="AD64" s="36">
        <v>0</v>
      </c>
      <c r="AE64" s="36">
        <v>0</v>
      </c>
      <c r="AF64" s="36">
        <v>0</v>
      </c>
      <c r="AG64" s="36">
        <v>0</v>
      </c>
      <c r="AH64" s="36">
        <v>0</v>
      </c>
      <c r="AI64" s="36">
        <v>0</v>
      </c>
      <c r="AJ64" s="36">
        <v>0</v>
      </c>
      <c r="AK64" s="36">
        <v>0</v>
      </c>
      <c r="AL64" s="36">
        <v>0</v>
      </c>
      <c r="AM64" s="36">
        <v>0</v>
      </c>
      <c r="AN64" s="36">
        <v>0</v>
      </c>
      <c r="AO64" s="36">
        <v>0</v>
      </c>
      <c r="AP64" s="36">
        <v>0</v>
      </c>
      <c r="AQ64" s="36">
        <v>0</v>
      </c>
      <c r="AR64" s="36">
        <v>0</v>
      </c>
      <c r="AS64" s="36">
        <v>0</v>
      </c>
      <c r="AT64" s="36">
        <v>0</v>
      </c>
      <c r="AU64" s="36">
        <v>0</v>
      </c>
      <c r="AV64" s="36">
        <v>0</v>
      </c>
      <c r="AW64" s="36">
        <v>0</v>
      </c>
      <c r="AX64" s="36">
        <v>0</v>
      </c>
      <c r="AY64" s="36">
        <v>0</v>
      </c>
      <c r="AZ64" s="36">
        <v>0</v>
      </c>
      <c r="BA64" s="36">
        <v>0</v>
      </c>
      <c r="BB64" s="36">
        <v>0</v>
      </c>
      <c r="BC64" s="36">
        <v>0</v>
      </c>
      <c r="BD64" s="36">
        <v>0</v>
      </c>
      <c r="BE64" s="36">
        <v>0</v>
      </c>
      <c r="BF64" s="36">
        <v>0</v>
      </c>
      <c r="BG64" s="36">
        <v>0</v>
      </c>
      <c r="BH64" s="36">
        <v>0</v>
      </c>
      <c r="BI64" s="36">
        <v>0</v>
      </c>
      <c r="BJ64" s="36">
        <v>0</v>
      </c>
      <c r="BK64" s="36">
        <v>0</v>
      </c>
      <c r="BL64" s="36">
        <v>0</v>
      </c>
    </row>
    <row r="65" spans="1:64" s="37" customFormat="1" x14ac:dyDescent="0.2">
      <c r="A65" s="34">
        <v>62</v>
      </c>
      <c r="B65" s="34" t="s">
        <v>161</v>
      </c>
      <c r="C65" s="34" t="s">
        <v>170</v>
      </c>
      <c r="D65" s="41">
        <v>4.7732382930000004</v>
      </c>
      <c r="E65" s="36">
        <v>5</v>
      </c>
      <c r="F65" s="36">
        <v>0</v>
      </c>
      <c r="G65" s="36">
        <v>0</v>
      </c>
      <c r="H65" s="36">
        <v>5</v>
      </c>
      <c r="I65" s="36">
        <v>0</v>
      </c>
      <c r="J65" s="36">
        <v>0</v>
      </c>
      <c r="K65" s="36">
        <v>0</v>
      </c>
      <c r="L65" s="36">
        <v>0</v>
      </c>
      <c r="M65" s="36">
        <v>0</v>
      </c>
      <c r="N65" s="36">
        <v>0</v>
      </c>
      <c r="O65" s="36">
        <v>0</v>
      </c>
      <c r="P65" s="36">
        <v>0</v>
      </c>
      <c r="Q65" s="36">
        <v>0</v>
      </c>
      <c r="R65" s="36">
        <v>0</v>
      </c>
      <c r="S65" s="36">
        <v>0</v>
      </c>
      <c r="T65" s="36">
        <v>0</v>
      </c>
      <c r="U65" s="36">
        <v>0</v>
      </c>
      <c r="V65" s="36">
        <v>0</v>
      </c>
      <c r="W65" s="36">
        <v>0</v>
      </c>
      <c r="X65" s="36">
        <v>0</v>
      </c>
      <c r="Y65" s="36">
        <v>0</v>
      </c>
      <c r="Z65" s="36">
        <v>0</v>
      </c>
      <c r="AA65" s="36">
        <v>0</v>
      </c>
      <c r="AB65" s="36">
        <v>0</v>
      </c>
      <c r="AC65" s="36">
        <v>0</v>
      </c>
      <c r="AD65" s="36">
        <v>0</v>
      </c>
      <c r="AE65" s="36">
        <v>0</v>
      </c>
      <c r="AF65" s="36">
        <v>0</v>
      </c>
      <c r="AG65" s="36">
        <v>0</v>
      </c>
      <c r="AH65" s="36">
        <v>0</v>
      </c>
      <c r="AI65" s="36">
        <v>0</v>
      </c>
      <c r="AJ65" s="36">
        <v>0</v>
      </c>
      <c r="AK65" s="36">
        <v>0</v>
      </c>
      <c r="AL65" s="36">
        <v>0</v>
      </c>
      <c r="AM65" s="36">
        <v>0</v>
      </c>
      <c r="AN65" s="36">
        <v>0</v>
      </c>
      <c r="AO65" s="36">
        <v>0</v>
      </c>
      <c r="AP65" s="36">
        <v>0</v>
      </c>
      <c r="AQ65" s="36">
        <v>0</v>
      </c>
      <c r="AR65" s="36">
        <v>0</v>
      </c>
      <c r="AS65" s="36">
        <v>0</v>
      </c>
      <c r="AT65" s="36">
        <v>0</v>
      </c>
      <c r="AU65" s="36">
        <v>0</v>
      </c>
      <c r="AV65" s="36">
        <v>0</v>
      </c>
      <c r="AW65" s="36">
        <v>0</v>
      </c>
      <c r="AX65" s="36">
        <v>0</v>
      </c>
      <c r="AY65" s="36">
        <v>0</v>
      </c>
      <c r="AZ65" s="36">
        <v>0</v>
      </c>
      <c r="BA65" s="36">
        <v>0</v>
      </c>
      <c r="BB65" s="36">
        <v>0.10137492100000001</v>
      </c>
      <c r="BC65" s="36">
        <v>5.836572372</v>
      </c>
      <c r="BD65" s="36">
        <v>13.146333065</v>
      </c>
      <c r="BE65" s="36">
        <v>4.5805371428571428E-3</v>
      </c>
      <c r="BF65" s="36">
        <v>9.1610742857142855E-3</v>
      </c>
      <c r="BG65" s="36">
        <v>0.39430462799999999</v>
      </c>
      <c r="BH65" s="36">
        <v>2.4701901479999999</v>
      </c>
      <c r="BI65" s="36">
        <v>0</v>
      </c>
      <c r="BJ65" s="36">
        <v>0</v>
      </c>
      <c r="BK65" s="36">
        <v>0</v>
      </c>
      <c r="BL65" s="36">
        <v>0</v>
      </c>
    </row>
    <row r="66" spans="1:64" s="37" customFormat="1" x14ac:dyDescent="0.2">
      <c r="A66" s="34">
        <v>63</v>
      </c>
      <c r="B66" s="34" t="s">
        <v>161</v>
      </c>
      <c r="C66" s="34" t="s">
        <v>171</v>
      </c>
      <c r="D66" s="41">
        <v>4.7107896199999999</v>
      </c>
      <c r="E66" s="36">
        <v>21</v>
      </c>
      <c r="F66" s="36">
        <v>0</v>
      </c>
      <c r="G66" s="36">
        <v>1</v>
      </c>
      <c r="H66" s="36">
        <v>20</v>
      </c>
      <c r="I66" s="36">
        <v>0</v>
      </c>
      <c r="J66" s="36">
        <v>0</v>
      </c>
      <c r="K66" s="36">
        <v>0</v>
      </c>
      <c r="L66" s="36">
        <v>0</v>
      </c>
      <c r="M66" s="36">
        <v>0</v>
      </c>
      <c r="N66" s="36">
        <v>0</v>
      </c>
      <c r="O66" s="36">
        <v>0</v>
      </c>
      <c r="P66" s="36">
        <v>0</v>
      </c>
      <c r="Q66" s="36">
        <v>0</v>
      </c>
      <c r="R66" s="36">
        <v>0</v>
      </c>
      <c r="S66" s="36">
        <v>0</v>
      </c>
      <c r="T66" s="36">
        <v>0</v>
      </c>
      <c r="U66" s="36">
        <v>3.0000000000000001E-3</v>
      </c>
      <c r="V66" s="36">
        <v>7.1999999999999998E-3</v>
      </c>
      <c r="W66" s="36">
        <v>3.0000000000000001E-3</v>
      </c>
      <c r="X66" s="36">
        <v>7.1999999999999998E-3</v>
      </c>
      <c r="Y66" s="36">
        <v>1.0200000000000001E-2</v>
      </c>
      <c r="Z66" s="36">
        <v>0</v>
      </c>
      <c r="AA66" s="36">
        <v>0</v>
      </c>
      <c r="AB66" s="36">
        <v>0</v>
      </c>
      <c r="AC66" s="36">
        <v>0</v>
      </c>
      <c r="AD66" s="36">
        <v>0</v>
      </c>
      <c r="AE66" s="36">
        <v>0</v>
      </c>
      <c r="AF66" s="36">
        <v>0</v>
      </c>
      <c r="AG66" s="36">
        <v>5.6718906761601213E-4</v>
      </c>
      <c r="AH66" s="36">
        <v>9.6487335640425061E-4</v>
      </c>
      <c r="AI66" s="36">
        <v>3.0902025063217213E-3</v>
      </c>
      <c r="AJ66" s="36">
        <v>0</v>
      </c>
      <c r="AK66" s="36">
        <v>0</v>
      </c>
      <c r="AL66" s="36">
        <v>0</v>
      </c>
      <c r="AM66" s="36">
        <v>5.6718906761601213E-4</v>
      </c>
      <c r="AN66" s="36">
        <v>9.6487335640425061E-4</v>
      </c>
      <c r="AO66" s="36">
        <v>3.0902025063217213E-3</v>
      </c>
      <c r="AP66" s="36">
        <v>1.1137429000000001E-2</v>
      </c>
      <c r="AQ66" s="36">
        <v>5.997077E-3</v>
      </c>
      <c r="AR66" s="36">
        <v>1.7134506000000001E-2</v>
      </c>
      <c r="AS66" s="36">
        <v>0</v>
      </c>
      <c r="AT66" s="36">
        <v>0</v>
      </c>
      <c r="AU66" s="36">
        <v>0</v>
      </c>
      <c r="AV66" s="36">
        <v>0</v>
      </c>
      <c r="AW66" s="36">
        <v>0</v>
      </c>
      <c r="AX66" s="36">
        <v>0</v>
      </c>
      <c r="AY66" s="36">
        <v>0</v>
      </c>
      <c r="AZ66" s="36">
        <v>0</v>
      </c>
      <c r="BA66" s="36">
        <v>0</v>
      </c>
      <c r="BB66" s="36">
        <v>0.33232235500000001</v>
      </c>
      <c r="BC66" s="36">
        <v>17.107220743999999</v>
      </c>
      <c r="BD66" s="36">
        <v>39.240219523999997</v>
      </c>
      <c r="BE66" s="36">
        <v>1.5015694285714287E-2</v>
      </c>
      <c r="BF66" s="36">
        <v>3.0031388571428574E-2</v>
      </c>
      <c r="BG66" s="36">
        <v>1.78651943</v>
      </c>
      <c r="BH66" s="36">
        <v>10.78170583</v>
      </c>
      <c r="BI66" s="36">
        <v>0</v>
      </c>
      <c r="BJ66" s="36">
        <v>0</v>
      </c>
      <c r="BK66" s="36">
        <v>0</v>
      </c>
      <c r="BL66" s="36">
        <v>0</v>
      </c>
    </row>
    <row r="67" spans="1:64" s="37" customFormat="1" x14ac:dyDescent="0.2">
      <c r="A67" s="34">
        <v>64</v>
      </c>
      <c r="B67" s="34" t="s">
        <v>173</v>
      </c>
      <c r="C67" s="34" t="s">
        <v>172</v>
      </c>
      <c r="D67" s="41">
        <v>4.6448611550000001</v>
      </c>
      <c r="E67" s="36">
        <v>33</v>
      </c>
      <c r="F67" s="36">
        <v>0</v>
      </c>
      <c r="G67" s="36">
        <v>0</v>
      </c>
      <c r="H67" s="36">
        <v>33</v>
      </c>
      <c r="I67" s="36">
        <v>0</v>
      </c>
      <c r="J67" s="36">
        <v>0</v>
      </c>
      <c r="K67" s="36">
        <v>0</v>
      </c>
      <c r="L67" s="36">
        <v>0</v>
      </c>
      <c r="M67" s="36">
        <v>0</v>
      </c>
      <c r="N67" s="36">
        <v>0</v>
      </c>
      <c r="O67" s="36">
        <v>0</v>
      </c>
      <c r="P67" s="36">
        <v>0</v>
      </c>
      <c r="Q67" s="36">
        <v>0</v>
      </c>
      <c r="R67" s="36">
        <v>0</v>
      </c>
      <c r="S67" s="36">
        <v>0</v>
      </c>
      <c r="T67" s="36">
        <v>0</v>
      </c>
      <c r="U67" s="36">
        <v>0</v>
      </c>
      <c r="V67" s="36">
        <v>0</v>
      </c>
      <c r="W67" s="36">
        <v>0</v>
      </c>
      <c r="X67" s="36">
        <v>0</v>
      </c>
      <c r="Y67" s="36">
        <v>0</v>
      </c>
      <c r="Z67" s="36">
        <v>0</v>
      </c>
      <c r="AA67" s="36">
        <v>0</v>
      </c>
      <c r="AB67" s="36">
        <v>0</v>
      </c>
      <c r="AC67" s="36">
        <v>0</v>
      </c>
      <c r="AD67" s="36">
        <v>0</v>
      </c>
      <c r="AE67" s="36">
        <v>0</v>
      </c>
      <c r="AF67" s="36">
        <v>0</v>
      </c>
      <c r="AG67" s="36">
        <v>0</v>
      </c>
      <c r="AH67" s="36">
        <v>0</v>
      </c>
      <c r="AI67" s="36">
        <v>0</v>
      </c>
      <c r="AJ67" s="36">
        <v>0</v>
      </c>
      <c r="AK67" s="36">
        <v>0</v>
      </c>
      <c r="AL67" s="36">
        <v>0</v>
      </c>
      <c r="AM67" s="36">
        <v>0</v>
      </c>
      <c r="AN67" s="36">
        <v>0</v>
      </c>
      <c r="AO67" s="36">
        <v>0</v>
      </c>
      <c r="AP67" s="36">
        <v>0</v>
      </c>
      <c r="AQ67" s="36">
        <v>0</v>
      </c>
      <c r="AR67" s="36">
        <v>0</v>
      </c>
      <c r="AS67" s="36">
        <v>0</v>
      </c>
      <c r="AT67" s="36">
        <v>0</v>
      </c>
      <c r="AU67" s="36">
        <v>0</v>
      </c>
      <c r="AV67" s="36">
        <v>0</v>
      </c>
      <c r="AW67" s="36">
        <v>0</v>
      </c>
      <c r="AX67" s="36">
        <v>0</v>
      </c>
      <c r="AY67" s="36">
        <v>0</v>
      </c>
      <c r="AZ67" s="36">
        <v>0</v>
      </c>
      <c r="BA67" s="36">
        <v>0</v>
      </c>
      <c r="BB67" s="36">
        <v>2.2019219999999999E-2</v>
      </c>
      <c r="BC67" s="36">
        <v>1.284922348</v>
      </c>
      <c r="BD67" s="36">
        <v>2.8015204150000002</v>
      </c>
      <c r="BE67" s="36">
        <v>7.9972942857142858E-3</v>
      </c>
      <c r="BF67" s="36">
        <v>1.599459E-2</v>
      </c>
      <c r="BG67" s="36">
        <v>1.4684466E-2</v>
      </c>
      <c r="BH67" s="36">
        <v>0.46457776899999997</v>
      </c>
      <c r="BI67" s="36">
        <v>0</v>
      </c>
      <c r="BJ67" s="36">
        <v>0</v>
      </c>
      <c r="BK67" s="36">
        <v>0</v>
      </c>
      <c r="BL67" s="36">
        <v>0</v>
      </c>
    </row>
    <row r="68" spans="1:64" s="37" customFormat="1" x14ac:dyDescent="0.2">
      <c r="A68" s="34">
        <v>65</v>
      </c>
      <c r="B68" s="34" t="s">
        <v>173</v>
      </c>
      <c r="C68" s="34" t="s">
        <v>174</v>
      </c>
      <c r="D68" s="41">
        <v>4.6107081760000002</v>
      </c>
      <c r="E68" s="36">
        <v>19</v>
      </c>
      <c r="F68" s="36">
        <v>0</v>
      </c>
      <c r="G68" s="36">
        <v>0</v>
      </c>
      <c r="H68" s="36">
        <v>19</v>
      </c>
      <c r="I68" s="36">
        <v>0</v>
      </c>
      <c r="J68" s="36">
        <v>0</v>
      </c>
      <c r="K68" s="36">
        <v>0</v>
      </c>
      <c r="L68" s="36">
        <v>0</v>
      </c>
      <c r="M68" s="36">
        <v>0</v>
      </c>
      <c r="N68" s="36">
        <v>0</v>
      </c>
      <c r="O68" s="36">
        <v>0</v>
      </c>
      <c r="P68" s="36">
        <v>0</v>
      </c>
      <c r="Q68" s="36">
        <v>0</v>
      </c>
      <c r="R68" s="36">
        <v>0</v>
      </c>
      <c r="S68" s="36">
        <v>0</v>
      </c>
      <c r="T68" s="36">
        <v>0</v>
      </c>
      <c r="U68" s="36">
        <v>0</v>
      </c>
      <c r="V68" s="36">
        <v>0</v>
      </c>
      <c r="W68" s="36">
        <v>0</v>
      </c>
      <c r="X68" s="36">
        <v>0</v>
      </c>
      <c r="Y68" s="36">
        <v>0</v>
      </c>
      <c r="Z68" s="36">
        <v>0</v>
      </c>
      <c r="AA68" s="36">
        <v>0</v>
      </c>
      <c r="AB68" s="36">
        <v>0</v>
      </c>
      <c r="AC68" s="36">
        <v>0</v>
      </c>
      <c r="AD68" s="36">
        <v>0</v>
      </c>
      <c r="AE68" s="36">
        <v>0</v>
      </c>
      <c r="AF68" s="36">
        <v>0</v>
      </c>
      <c r="AG68" s="36">
        <v>0</v>
      </c>
      <c r="AH68" s="36">
        <v>0</v>
      </c>
      <c r="AI68" s="36">
        <v>0</v>
      </c>
      <c r="AJ68" s="36">
        <v>0</v>
      </c>
      <c r="AK68" s="36">
        <v>0</v>
      </c>
      <c r="AL68" s="36">
        <v>0</v>
      </c>
      <c r="AM68" s="36">
        <v>0</v>
      </c>
      <c r="AN68" s="36">
        <v>0</v>
      </c>
      <c r="AO68" s="36">
        <v>0</v>
      </c>
      <c r="AP68" s="36">
        <v>0</v>
      </c>
      <c r="AQ68" s="36">
        <v>0</v>
      </c>
      <c r="AR68" s="36">
        <v>0</v>
      </c>
      <c r="AS68" s="36">
        <v>0</v>
      </c>
      <c r="AT68" s="36">
        <v>0</v>
      </c>
      <c r="AU68" s="36">
        <v>0</v>
      </c>
      <c r="AV68" s="36">
        <v>0</v>
      </c>
      <c r="AW68" s="36">
        <v>0</v>
      </c>
      <c r="AX68" s="36">
        <v>0</v>
      </c>
      <c r="AY68" s="36">
        <v>0</v>
      </c>
      <c r="AZ68" s="36">
        <v>0</v>
      </c>
      <c r="BA68" s="36">
        <v>0</v>
      </c>
      <c r="BB68" s="36">
        <v>1.4681399999999999E-4</v>
      </c>
      <c r="BC68" s="36">
        <v>5.3555740000000001E-3</v>
      </c>
      <c r="BD68" s="36">
        <v>1.1962492E-2</v>
      </c>
      <c r="BE68" s="36">
        <v>5.3321428571428576E-5</v>
      </c>
      <c r="BF68" s="36">
        <v>1.0664428571428572E-4</v>
      </c>
      <c r="BG68" s="36">
        <v>0</v>
      </c>
      <c r="BH68" s="36">
        <v>9.4074389999999994E-2</v>
      </c>
      <c r="BI68" s="36">
        <v>0</v>
      </c>
      <c r="BJ68" s="36">
        <v>0</v>
      </c>
      <c r="BK68" s="36">
        <v>0</v>
      </c>
      <c r="BL68" s="36">
        <v>0</v>
      </c>
    </row>
    <row r="69" spans="1:64" s="37" customFormat="1" x14ac:dyDescent="0.2">
      <c r="A69" s="34">
        <v>66</v>
      </c>
      <c r="B69" s="34" t="s">
        <v>173</v>
      </c>
      <c r="C69" s="34" t="s">
        <v>175</v>
      </c>
      <c r="D69" s="41">
        <v>4.4034182599999996</v>
      </c>
      <c r="E69" s="36">
        <v>20</v>
      </c>
      <c r="F69" s="36">
        <v>0</v>
      </c>
      <c r="G69" s="36">
        <v>0</v>
      </c>
      <c r="H69" s="36">
        <v>20</v>
      </c>
      <c r="I69" s="36">
        <v>0</v>
      </c>
      <c r="J69" s="36">
        <v>0</v>
      </c>
      <c r="K69" s="36">
        <v>0</v>
      </c>
      <c r="L69" s="36">
        <v>0</v>
      </c>
      <c r="M69" s="36">
        <v>0</v>
      </c>
      <c r="N69" s="36">
        <v>0</v>
      </c>
      <c r="O69" s="36">
        <v>0</v>
      </c>
      <c r="P69" s="36">
        <v>0</v>
      </c>
      <c r="Q69" s="36">
        <v>0</v>
      </c>
      <c r="R69" s="36">
        <v>0</v>
      </c>
      <c r="S69" s="36">
        <v>0</v>
      </c>
      <c r="T69" s="36">
        <v>0</v>
      </c>
      <c r="U69" s="36">
        <v>0</v>
      </c>
      <c r="V69" s="36">
        <v>0</v>
      </c>
      <c r="W69" s="36">
        <v>0</v>
      </c>
      <c r="X69" s="36">
        <v>0</v>
      </c>
      <c r="Y69" s="36">
        <v>0</v>
      </c>
      <c r="Z69" s="36">
        <v>0</v>
      </c>
      <c r="AA69" s="36">
        <v>0</v>
      </c>
      <c r="AB69" s="36">
        <v>0</v>
      </c>
      <c r="AC69" s="36">
        <v>0</v>
      </c>
      <c r="AD69" s="36">
        <v>0</v>
      </c>
      <c r="AE69" s="36">
        <v>0</v>
      </c>
      <c r="AF69" s="36">
        <v>0</v>
      </c>
      <c r="AG69" s="36">
        <v>0</v>
      </c>
      <c r="AH69" s="36">
        <v>0</v>
      </c>
      <c r="AI69" s="36">
        <v>0</v>
      </c>
      <c r="AJ69" s="36">
        <v>0</v>
      </c>
      <c r="AK69" s="36">
        <v>0</v>
      </c>
      <c r="AL69" s="36">
        <v>0</v>
      </c>
      <c r="AM69" s="36">
        <v>0</v>
      </c>
      <c r="AN69" s="36">
        <v>0</v>
      </c>
      <c r="AO69" s="36">
        <v>0</v>
      </c>
      <c r="AP69" s="36">
        <v>0</v>
      </c>
      <c r="AQ69" s="36">
        <v>0</v>
      </c>
      <c r="AR69" s="36">
        <v>0</v>
      </c>
      <c r="AS69" s="36">
        <v>0</v>
      </c>
      <c r="AT69" s="36">
        <v>0</v>
      </c>
      <c r="AU69" s="36">
        <v>0</v>
      </c>
      <c r="AV69" s="36">
        <v>0</v>
      </c>
      <c r="AW69" s="36">
        <v>0</v>
      </c>
      <c r="AX69" s="36">
        <v>0</v>
      </c>
      <c r="AY69" s="36">
        <v>0</v>
      </c>
      <c r="AZ69" s="36">
        <v>0</v>
      </c>
      <c r="BA69" s="36">
        <v>0</v>
      </c>
      <c r="BB69" s="36">
        <v>0</v>
      </c>
      <c r="BC69" s="36">
        <v>0</v>
      </c>
      <c r="BD69" s="36">
        <v>0</v>
      </c>
      <c r="BE69" s="36">
        <v>0</v>
      </c>
      <c r="BF69" s="36">
        <v>0</v>
      </c>
      <c r="BG69" s="36">
        <v>0</v>
      </c>
      <c r="BH69" s="36">
        <v>0</v>
      </c>
      <c r="BI69" s="36">
        <v>0</v>
      </c>
      <c r="BJ69" s="36">
        <v>0</v>
      </c>
      <c r="BK69" s="36">
        <v>0</v>
      </c>
      <c r="BL69" s="36">
        <v>0</v>
      </c>
    </row>
    <row r="70" spans="1:64" s="37" customFormat="1" x14ac:dyDescent="0.2">
      <c r="A70" s="34">
        <v>67</v>
      </c>
      <c r="B70" s="34" t="s">
        <v>173</v>
      </c>
      <c r="C70" s="34" t="s">
        <v>176</v>
      </c>
      <c r="D70" s="41">
        <v>4.2511288389999997</v>
      </c>
      <c r="E70" s="36">
        <v>77</v>
      </c>
      <c r="F70" s="36">
        <v>0</v>
      </c>
      <c r="G70" s="36">
        <v>0</v>
      </c>
      <c r="H70" s="36">
        <v>77</v>
      </c>
      <c r="I70" s="36">
        <v>0</v>
      </c>
      <c r="J70" s="36">
        <v>0</v>
      </c>
      <c r="K70" s="36">
        <v>0</v>
      </c>
      <c r="L70" s="36">
        <v>0</v>
      </c>
      <c r="M70" s="36">
        <v>0</v>
      </c>
      <c r="N70" s="36">
        <v>0</v>
      </c>
      <c r="O70" s="36">
        <v>0</v>
      </c>
      <c r="P70" s="36">
        <v>0</v>
      </c>
      <c r="Q70" s="36">
        <v>0</v>
      </c>
      <c r="R70" s="36">
        <v>0</v>
      </c>
      <c r="S70" s="36">
        <v>0</v>
      </c>
      <c r="T70" s="36">
        <v>0</v>
      </c>
      <c r="U70" s="36">
        <v>0</v>
      </c>
      <c r="V70" s="36">
        <v>0</v>
      </c>
      <c r="W70" s="36">
        <v>0</v>
      </c>
      <c r="X70" s="36">
        <v>0</v>
      </c>
      <c r="Y70" s="36">
        <v>0</v>
      </c>
      <c r="Z70" s="36">
        <v>0</v>
      </c>
      <c r="AA70" s="36">
        <v>0</v>
      </c>
      <c r="AB70" s="36">
        <v>0</v>
      </c>
      <c r="AC70" s="36">
        <v>0</v>
      </c>
      <c r="AD70" s="36">
        <v>0</v>
      </c>
      <c r="AE70" s="36">
        <v>0</v>
      </c>
      <c r="AF70" s="36">
        <v>0</v>
      </c>
      <c r="AG70" s="36">
        <v>0</v>
      </c>
      <c r="AH70" s="36">
        <v>0</v>
      </c>
      <c r="AI70" s="36">
        <v>0</v>
      </c>
      <c r="AJ70" s="36">
        <v>0</v>
      </c>
      <c r="AK70" s="36">
        <v>0</v>
      </c>
      <c r="AL70" s="36">
        <v>0</v>
      </c>
      <c r="AM70" s="36">
        <v>0</v>
      </c>
      <c r="AN70" s="36">
        <v>0</v>
      </c>
      <c r="AO70" s="36">
        <v>0</v>
      </c>
      <c r="AP70" s="36">
        <v>0</v>
      </c>
      <c r="AQ70" s="36">
        <v>0</v>
      </c>
      <c r="AR70" s="36">
        <v>0</v>
      </c>
      <c r="AS70" s="36">
        <v>0</v>
      </c>
      <c r="AT70" s="36">
        <v>0</v>
      </c>
      <c r="AU70" s="36">
        <v>0</v>
      </c>
      <c r="AV70" s="36">
        <v>0</v>
      </c>
      <c r="AW70" s="36">
        <v>0</v>
      </c>
      <c r="AX70" s="36">
        <v>0</v>
      </c>
      <c r="AY70" s="36">
        <v>0</v>
      </c>
      <c r="AZ70" s="36">
        <v>0</v>
      </c>
      <c r="BA70" s="36">
        <v>0</v>
      </c>
      <c r="BB70" s="36">
        <v>0</v>
      </c>
      <c r="BC70" s="36">
        <v>0</v>
      </c>
      <c r="BD70" s="36">
        <v>0</v>
      </c>
      <c r="BE70" s="36">
        <v>0</v>
      </c>
      <c r="BF70" s="36">
        <v>0</v>
      </c>
      <c r="BG70" s="36">
        <v>0</v>
      </c>
      <c r="BH70" s="36">
        <v>0</v>
      </c>
      <c r="BI70" s="36">
        <v>0</v>
      </c>
      <c r="BJ70" s="36">
        <v>0</v>
      </c>
      <c r="BK70" s="36">
        <v>0</v>
      </c>
      <c r="BL70" s="36">
        <v>0</v>
      </c>
    </row>
    <row r="71" spans="1:64" s="37" customFormat="1" x14ac:dyDescent="0.2">
      <c r="A71" s="34">
        <v>68</v>
      </c>
      <c r="B71" s="34" t="s">
        <v>173</v>
      </c>
      <c r="C71" s="34" t="s">
        <v>177</v>
      </c>
      <c r="D71" s="41">
        <v>3.9606992079999999</v>
      </c>
      <c r="E71" s="36">
        <v>32</v>
      </c>
      <c r="F71" s="36">
        <v>0</v>
      </c>
      <c r="G71" s="36">
        <v>0</v>
      </c>
      <c r="H71" s="36">
        <v>32</v>
      </c>
      <c r="I71" s="36">
        <v>0</v>
      </c>
      <c r="J71" s="36">
        <v>0</v>
      </c>
      <c r="K71" s="36">
        <v>0</v>
      </c>
      <c r="L71" s="36">
        <v>0</v>
      </c>
      <c r="M71" s="36">
        <v>0</v>
      </c>
      <c r="N71" s="36">
        <v>0</v>
      </c>
      <c r="O71" s="36">
        <v>0</v>
      </c>
      <c r="P71" s="36">
        <v>0</v>
      </c>
      <c r="Q71" s="36">
        <v>0</v>
      </c>
      <c r="R71" s="36">
        <v>0</v>
      </c>
      <c r="S71" s="36">
        <v>0</v>
      </c>
      <c r="T71" s="36">
        <v>0</v>
      </c>
      <c r="U71" s="36">
        <v>0</v>
      </c>
      <c r="V71" s="36">
        <v>0</v>
      </c>
      <c r="W71" s="36">
        <v>0</v>
      </c>
      <c r="X71" s="36">
        <v>0</v>
      </c>
      <c r="Y71" s="36">
        <v>0</v>
      </c>
      <c r="Z71" s="36">
        <v>0</v>
      </c>
      <c r="AA71" s="36">
        <v>0</v>
      </c>
      <c r="AB71" s="36">
        <v>0</v>
      </c>
      <c r="AC71" s="36">
        <v>0</v>
      </c>
      <c r="AD71" s="36">
        <v>0</v>
      </c>
      <c r="AE71" s="36">
        <v>0</v>
      </c>
      <c r="AF71" s="36">
        <v>0</v>
      </c>
      <c r="AG71" s="36">
        <v>0</v>
      </c>
      <c r="AH71" s="36">
        <v>0</v>
      </c>
      <c r="AI71" s="36">
        <v>0</v>
      </c>
      <c r="AJ71" s="36">
        <v>0</v>
      </c>
      <c r="AK71" s="36">
        <v>0</v>
      </c>
      <c r="AL71" s="36">
        <v>0</v>
      </c>
      <c r="AM71" s="36">
        <v>0</v>
      </c>
      <c r="AN71" s="36">
        <v>0</v>
      </c>
      <c r="AO71" s="36">
        <v>0</v>
      </c>
      <c r="AP71" s="36">
        <v>0</v>
      </c>
      <c r="AQ71" s="36">
        <v>0</v>
      </c>
      <c r="AR71" s="36">
        <v>0</v>
      </c>
      <c r="AS71" s="36">
        <v>0</v>
      </c>
      <c r="AT71" s="36">
        <v>0</v>
      </c>
      <c r="AU71" s="36">
        <v>0</v>
      </c>
      <c r="AV71" s="36">
        <v>0</v>
      </c>
      <c r="AW71" s="36">
        <v>0</v>
      </c>
      <c r="AX71" s="36">
        <v>0</v>
      </c>
      <c r="AY71" s="36">
        <v>0</v>
      </c>
      <c r="AZ71" s="36">
        <v>0</v>
      </c>
      <c r="BA71" s="36">
        <v>0</v>
      </c>
      <c r="BB71" s="36">
        <v>0</v>
      </c>
      <c r="BC71" s="36">
        <v>0</v>
      </c>
      <c r="BD71" s="36">
        <v>0</v>
      </c>
      <c r="BE71" s="36">
        <v>0</v>
      </c>
      <c r="BF71" s="36">
        <v>0</v>
      </c>
      <c r="BG71" s="36">
        <v>0</v>
      </c>
      <c r="BH71" s="36">
        <v>0</v>
      </c>
      <c r="BI71" s="36">
        <v>0</v>
      </c>
      <c r="BJ71" s="36">
        <v>0</v>
      </c>
      <c r="BK71" s="36">
        <v>0</v>
      </c>
      <c r="BL71" s="36">
        <v>0</v>
      </c>
    </row>
    <row r="72" spans="1:64" s="37" customFormat="1" x14ac:dyDescent="0.2">
      <c r="A72" s="34">
        <v>69</v>
      </c>
      <c r="B72" s="34" t="s">
        <v>173</v>
      </c>
      <c r="C72" s="34" t="s">
        <v>178</v>
      </c>
      <c r="D72" s="41">
        <v>4.0305437980000001</v>
      </c>
      <c r="E72" s="36">
        <v>49</v>
      </c>
      <c r="F72" s="36">
        <v>0</v>
      </c>
      <c r="G72" s="36">
        <v>0</v>
      </c>
      <c r="H72" s="36">
        <v>49</v>
      </c>
      <c r="I72" s="36">
        <v>0</v>
      </c>
      <c r="J72" s="36">
        <v>0</v>
      </c>
      <c r="K72" s="36">
        <v>0</v>
      </c>
      <c r="L72" s="36">
        <v>0</v>
      </c>
      <c r="M72" s="36">
        <v>0</v>
      </c>
      <c r="N72" s="36">
        <v>0</v>
      </c>
      <c r="O72" s="36">
        <v>0</v>
      </c>
      <c r="P72" s="36">
        <v>0</v>
      </c>
      <c r="Q72" s="36">
        <v>0</v>
      </c>
      <c r="R72" s="36">
        <v>0</v>
      </c>
      <c r="S72" s="36">
        <v>0</v>
      </c>
      <c r="T72" s="36">
        <v>0</v>
      </c>
      <c r="U72" s="36">
        <v>0</v>
      </c>
      <c r="V72" s="36">
        <v>0</v>
      </c>
      <c r="W72" s="36">
        <v>0</v>
      </c>
      <c r="X72" s="36">
        <v>0</v>
      </c>
      <c r="Y72" s="36">
        <v>0</v>
      </c>
      <c r="Z72" s="36">
        <v>0</v>
      </c>
      <c r="AA72" s="36">
        <v>0</v>
      </c>
      <c r="AB72" s="36">
        <v>0</v>
      </c>
      <c r="AC72" s="36">
        <v>0</v>
      </c>
      <c r="AD72" s="36">
        <v>0</v>
      </c>
      <c r="AE72" s="36">
        <v>0</v>
      </c>
      <c r="AF72" s="36">
        <v>0</v>
      </c>
      <c r="AG72" s="36">
        <v>0</v>
      </c>
      <c r="AH72" s="36">
        <v>0</v>
      </c>
      <c r="AI72" s="36">
        <v>0</v>
      </c>
      <c r="AJ72" s="36">
        <v>0</v>
      </c>
      <c r="AK72" s="36">
        <v>0</v>
      </c>
      <c r="AL72" s="36">
        <v>0</v>
      </c>
      <c r="AM72" s="36">
        <v>0</v>
      </c>
      <c r="AN72" s="36">
        <v>0</v>
      </c>
      <c r="AO72" s="36">
        <v>0</v>
      </c>
      <c r="AP72" s="36">
        <v>0</v>
      </c>
      <c r="AQ72" s="36">
        <v>0</v>
      </c>
      <c r="AR72" s="36">
        <v>0</v>
      </c>
      <c r="AS72" s="36">
        <v>0</v>
      </c>
      <c r="AT72" s="36">
        <v>0</v>
      </c>
      <c r="AU72" s="36">
        <v>0</v>
      </c>
      <c r="AV72" s="36">
        <v>0</v>
      </c>
      <c r="AW72" s="36">
        <v>0</v>
      </c>
      <c r="AX72" s="36">
        <v>0</v>
      </c>
      <c r="AY72" s="36">
        <v>0</v>
      </c>
      <c r="AZ72" s="36">
        <v>0</v>
      </c>
      <c r="BA72" s="36">
        <v>0</v>
      </c>
      <c r="BB72" s="36">
        <v>0</v>
      </c>
      <c r="BC72" s="36">
        <v>0</v>
      </c>
      <c r="BD72" s="36">
        <v>0</v>
      </c>
      <c r="BE72" s="36">
        <v>0</v>
      </c>
      <c r="BF72" s="36">
        <v>0</v>
      </c>
      <c r="BG72" s="36">
        <v>0</v>
      </c>
      <c r="BH72" s="36">
        <v>0</v>
      </c>
      <c r="BI72" s="36">
        <v>0</v>
      </c>
      <c r="BJ72" s="36">
        <v>0</v>
      </c>
      <c r="BK72" s="36">
        <v>0</v>
      </c>
      <c r="BL72" s="36">
        <v>0</v>
      </c>
    </row>
    <row r="73" spans="1:64" s="37" customFormat="1" x14ac:dyDescent="0.2">
      <c r="A73" s="34">
        <v>70</v>
      </c>
      <c r="B73" s="34" t="s">
        <v>173</v>
      </c>
      <c r="C73" s="34" t="s">
        <v>179</v>
      </c>
      <c r="D73" s="41">
        <v>4.3685062559999999</v>
      </c>
      <c r="E73" s="36">
        <v>72</v>
      </c>
      <c r="F73" s="36">
        <v>0</v>
      </c>
      <c r="G73" s="36">
        <v>0</v>
      </c>
      <c r="H73" s="36">
        <v>72</v>
      </c>
      <c r="I73" s="36">
        <v>0</v>
      </c>
      <c r="J73" s="36">
        <v>0</v>
      </c>
      <c r="K73" s="36">
        <v>0</v>
      </c>
      <c r="L73" s="36">
        <v>0</v>
      </c>
      <c r="M73" s="36">
        <v>0</v>
      </c>
      <c r="N73" s="36">
        <v>0</v>
      </c>
      <c r="O73" s="36">
        <v>0</v>
      </c>
      <c r="P73" s="36">
        <v>0</v>
      </c>
      <c r="Q73" s="36">
        <v>0</v>
      </c>
      <c r="R73" s="36">
        <v>0</v>
      </c>
      <c r="S73" s="36">
        <v>0</v>
      </c>
      <c r="T73" s="36">
        <v>0</v>
      </c>
      <c r="U73" s="36">
        <v>0</v>
      </c>
      <c r="V73" s="36">
        <v>0</v>
      </c>
      <c r="W73" s="36">
        <v>0</v>
      </c>
      <c r="X73" s="36">
        <v>0</v>
      </c>
      <c r="Y73" s="36">
        <v>0</v>
      </c>
      <c r="Z73" s="36">
        <v>0</v>
      </c>
      <c r="AA73" s="36">
        <v>0</v>
      </c>
      <c r="AB73" s="36">
        <v>0</v>
      </c>
      <c r="AC73" s="36">
        <v>0</v>
      </c>
      <c r="AD73" s="36">
        <v>0</v>
      </c>
      <c r="AE73" s="36">
        <v>0</v>
      </c>
      <c r="AF73" s="36">
        <v>0</v>
      </c>
      <c r="AG73" s="36">
        <v>0</v>
      </c>
      <c r="AH73" s="36">
        <v>0</v>
      </c>
      <c r="AI73" s="36">
        <v>0</v>
      </c>
      <c r="AJ73" s="36">
        <v>0</v>
      </c>
      <c r="AK73" s="36">
        <v>0</v>
      </c>
      <c r="AL73" s="36">
        <v>0</v>
      </c>
      <c r="AM73" s="36">
        <v>0</v>
      </c>
      <c r="AN73" s="36">
        <v>0</v>
      </c>
      <c r="AO73" s="36">
        <v>0</v>
      </c>
      <c r="AP73" s="36">
        <v>0</v>
      </c>
      <c r="AQ73" s="36">
        <v>0</v>
      </c>
      <c r="AR73" s="36">
        <v>0</v>
      </c>
      <c r="AS73" s="36">
        <v>0</v>
      </c>
      <c r="AT73" s="36">
        <v>0</v>
      </c>
      <c r="AU73" s="36">
        <v>0</v>
      </c>
      <c r="AV73" s="36">
        <v>0</v>
      </c>
      <c r="AW73" s="36">
        <v>0</v>
      </c>
      <c r="AX73" s="36">
        <v>0</v>
      </c>
      <c r="AY73" s="36">
        <v>0</v>
      </c>
      <c r="AZ73" s="36">
        <v>0</v>
      </c>
      <c r="BA73" s="36">
        <v>0</v>
      </c>
      <c r="BB73" s="36">
        <v>0</v>
      </c>
      <c r="BC73" s="36">
        <v>0</v>
      </c>
      <c r="BD73" s="36">
        <v>0</v>
      </c>
      <c r="BE73" s="36">
        <v>0</v>
      </c>
      <c r="BF73" s="36">
        <v>0</v>
      </c>
      <c r="BG73" s="36">
        <v>0</v>
      </c>
      <c r="BH73" s="36">
        <v>0</v>
      </c>
      <c r="BI73" s="36">
        <v>0</v>
      </c>
      <c r="BJ73" s="36">
        <v>0</v>
      </c>
      <c r="BK73" s="36">
        <v>0</v>
      </c>
      <c r="BL73" s="36">
        <v>0</v>
      </c>
    </row>
    <row r="74" spans="1:64" s="37" customFormat="1" x14ac:dyDescent="0.2">
      <c r="A74" s="34">
        <v>71</v>
      </c>
      <c r="B74" s="34" t="s">
        <v>181</v>
      </c>
      <c r="C74" s="34" t="s">
        <v>180</v>
      </c>
      <c r="D74" s="41" t="s">
        <v>339</v>
      </c>
      <c r="E74" s="36" t="s">
        <v>339</v>
      </c>
      <c r="F74" s="36" t="s">
        <v>339</v>
      </c>
      <c r="G74" s="36" t="s">
        <v>339</v>
      </c>
      <c r="H74" s="36" t="s">
        <v>339</v>
      </c>
      <c r="I74" s="36" t="s">
        <v>339</v>
      </c>
      <c r="J74" s="36" t="s">
        <v>339</v>
      </c>
      <c r="K74" s="36" t="s">
        <v>339</v>
      </c>
      <c r="L74" s="36" t="s">
        <v>339</v>
      </c>
      <c r="M74" s="36" t="s">
        <v>339</v>
      </c>
      <c r="N74" s="36" t="s">
        <v>339</v>
      </c>
      <c r="O74" s="36" t="s">
        <v>339</v>
      </c>
      <c r="P74" s="36" t="s">
        <v>339</v>
      </c>
      <c r="Q74" s="36" t="s">
        <v>339</v>
      </c>
      <c r="R74" s="36" t="s">
        <v>339</v>
      </c>
      <c r="S74" s="36" t="s">
        <v>339</v>
      </c>
      <c r="T74" s="36" t="s">
        <v>339</v>
      </c>
      <c r="U74" s="36" t="s">
        <v>339</v>
      </c>
      <c r="V74" s="36" t="s">
        <v>339</v>
      </c>
      <c r="W74" s="36" t="s">
        <v>339</v>
      </c>
      <c r="X74" s="36" t="s">
        <v>339</v>
      </c>
      <c r="Y74" s="36" t="s">
        <v>339</v>
      </c>
      <c r="Z74" s="36" t="s">
        <v>339</v>
      </c>
      <c r="AA74" s="36" t="s">
        <v>339</v>
      </c>
      <c r="AB74" s="36" t="s">
        <v>339</v>
      </c>
      <c r="AC74" s="36" t="s">
        <v>339</v>
      </c>
      <c r="AD74" s="36" t="s">
        <v>339</v>
      </c>
      <c r="AE74" s="36" t="s">
        <v>339</v>
      </c>
      <c r="AF74" s="36" t="s">
        <v>339</v>
      </c>
      <c r="AG74" s="36" t="s">
        <v>339</v>
      </c>
      <c r="AH74" s="36" t="s">
        <v>339</v>
      </c>
      <c r="AI74" s="36" t="s">
        <v>339</v>
      </c>
      <c r="AJ74" s="36" t="s">
        <v>339</v>
      </c>
      <c r="AK74" s="36" t="s">
        <v>339</v>
      </c>
      <c r="AL74" s="36" t="s">
        <v>339</v>
      </c>
      <c r="AM74" s="36" t="s">
        <v>339</v>
      </c>
      <c r="AN74" s="36" t="s">
        <v>339</v>
      </c>
      <c r="AO74" s="36" t="s">
        <v>339</v>
      </c>
      <c r="AP74" s="36" t="s">
        <v>339</v>
      </c>
      <c r="AQ74" s="36" t="s">
        <v>339</v>
      </c>
      <c r="AR74" s="36" t="s">
        <v>339</v>
      </c>
      <c r="AS74" s="36" t="s">
        <v>339</v>
      </c>
      <c r="AT74" s="36" t="s">
        <v>339</v>
      </c>
      <c r="AU74" s="36" t="s">
        <v>339</v>
      </c>
      <c r="AV74" s="36" t="s">
        <v>339</v>
      </c>
      <c r="AW74" s="36" t="s">
        <v>339</v>
      </c>
      <c r="AX74" s="36" t="s">
        <v>339</v>
      </c>
      <c r="AY74" s="36" t="s">
        <v>339</v>
      </c>
      <c r="AZ74" s="36" t="s">
        <v>339</v>
      </c>
      <c r="BA74" s="36" t="s">
        <v>339</v>
      </c>
      <c r="BB74" s="36" t="s">
        <v>339</v>
      </c>
      <c r="BC74" s="36" t="s">
        <v>339</v>
      </c>
      <c r="BD74" s="36" t="s">
        <v>339</v>
      </c>
      <c r="BE74" s="36" t="s">
        <v>339</v>
      </c>
      <c r="BF74" s="36" t="s">
        <v>339</v>
      </c>
      <c r="BG74" s="36" t="s">
        <v>339</v>
      </c>
      <c r="BH74" s="36" t="s">
        <v>339</v>
      </c>
      <c r="BI74" s="36" t="s">
        <v>339</v>
      </c>
      <c r="BJ74" s="36" t="s">
        <v>339</v>
      </c>
      <c r="BK74" s="36" t="s">
        <v>339</v>
      </c>
      <c r="BL74" s="36" t="s">
        <v>339</v>
      </c>
    </row>
    <row r="75" spans="1:64" s="37" customFormat="1" x14ac:dyDescent="0.2">
      <c r="A75" s="34">
        <v>72</v>
      </c>
      <c r="B75" s="34" t="s">
        <v>181</v>
      </c>
      <c r="C75" s="34" t="s">
        <v>182</v>
      </c>
      <c r="D75" s="41" t="s">
        <v>339</v>
      </c>
      <c r="E75" s="36" t="s">
        <v>339</v>
      </c>
      <c r="F75" s="36" t="s">
        <v>339</v>
      </c>
      <c r="G75" s="36" t="s">
        <v>339</v>
      </c>
      <c r="H75" s="36" t="s">
        <v>339</v>
      </c>
      <c r="I75" s="36" t="s">
        <v>339</v>
      </c>
      <c r="J75" s="36" t="s">
        <v>339</v>
      </c>
      <c r="K75" s="36" t="s">
        <v>339</v>
      </c>
      <c r="L75" s="36" t="s">
        <v>339</v>
      </c>
      <c r="M75" s="36" t="s">
        <v>339</v>
      </c>
      <c r="N75" s="36" t="s">
        <v>339</v>
      </c>
      <c r="O75" s="36" t="s">
        <v>339</v>
      </c>
      <c r="P75" s="36" t="s">
        <v>339</v>
      </c>
      <c r="Q75" s="36" t="s">
        <v>339</v>
      </c>
      <c r="R75" s="36" t="s">
        <v>339</v>
      </c>
      <c r="S75" s="36" t="s">
        <v>339</v>
      </c>
      <c r="T75" s="36" t="s">
        <v>339</v>
      </c>
      <c r="U75" s="36" t="s">
        <v>339</v>
      </c>
      <c r="V75" s="36" t="s">
        <v>339</v>
      </c>
      <c r="W75" s="36" t="s">
        <v>339</v>
      </c>
      <c r="X75" s="36" t="s">
        <v>339</v>
      </c>
      <c r="Y75" s="36" t="s">
        <v>339</v>
      </c>
      <c r="Z75" s="36" t="s">
        <v>339</v>
      </c>
      <c r="AA75" s="36" t="s">
        <v>339</v>
      </c>
      <c r="AB75" s="36" t="s">
        <v>339</v>
      </c>
      <c r="AC75" s="36" t="s">
        <v>339</v>
      </c>
      <c r="AD75" s="36" t="s">
        <v>339</v>
      </c>
      <c r="AE75" s="36" t="s">
        <v>339</v>
      </c>
      <c r="AF75" s="36" t="s">
        <v>339</v>
      </c>
      <c r="AG75" s="36" t="s">
        <v>339</v>
      </c>
      <c r="AH75" s="36" t="s">
        <v>339</v>
      </c>
      <c r="AI75" s="36" t="s">
        <v>339</v>
      </c>
      <c r="AJ75" s="36" t="s">
        <v>339</v>
      </c>
      <c r="AK75" s="36" t="s">
        <v>339</v>
      </c>
      <c r="AL75" s="36" t="s">
        <v>339</v>
      </c>
      <c r="AM75" s="36" t="s">
        <v>339</v>
      </c>
      <c r="AN75" s="36" t="s">
        <v>339</v>
      </c>
      <c r="AO75" s="36" t="s">
        <v>339</v>
      </c>
      <c r="AP75" s="36" t="s">
        <v>339</v>
      </c>
      <c r="AQ75" s="36" t="s">
        <v>339</v>
      </c>
      <c r="AR75" s="36" t="s">
        <v>339</v>
      </c>
      <c r="AS75" s="36" t="s">
        <v>339</v>
      </c>
      <c r="AT75" s="36" t="s">
        <v>339</v>
      </c>
      <c r="AU75" s="36" t="s">
        <v>339</v>
      </c>
      <c r="AV75" s="36" t="s">
        <v>339</v>
      </c>
      <c r="AW75" s="36" t="s">
        <v>339</v>
      </c>
      <c r="AX75" s="36" t="s">
        <v>339</v>
      </c>
      <c r="AY75" s="36" t="s">
        <v>339</v>
      </c>
      <c r="AZ75" s="36" t="s">
        <v>339</v>
      </c>
      <c r="BA75" s="36" t="s">
        <v>339</v>
      </c>
      <c r="BB75" s="36" t="s">
        <v>339</v>
      </c>
      <c r="BC75" s="36" t="s">
        <v>339</v>
      </c>
      <c r="BD75" s="36" t="s">
        <v>339</v>
      </c>
      <c r="BE75" s="36" t="s">
        <v>339</v>
      </c>
      <c r="BF75" s="36" t="s">
        <v>339</v>
      </c>
      <c r="BG75" s="36" t="s">
        <v>339</v>
      </c>
      <c r="BH75" s="36" t="s">
        <v>339</v>
      </c>
      <c r="BI75" s="36" t="s">
        <v>339</v>
      </c>
      <c r="BJ75" s="36" t="s">
        <v>339</v>
      </c>
      <c r="BK75" s="36" t="s">
        <v>339</v>
      </c>
      <c r="BL75" s="36" t="s">
        <v>339</v>
      </c>
    </row>
    <row r="76" spans="1:64" s="37" customFormat="1" x14ac:dyDescent="0.2">
      <c r="A76" s="34">
        <v>73</v>
      </c>
      <c r="B76" s="34" t="s">
        <v>181</v>
      </c>
      <c r="C76" s="34" t="s">
        <v>183</v>
      </c>
      <c r="D76" s="41" t="s">
        <v>339</v>
      </c>
      <c r="E76" s="36" t="s">
        <v>339</v>
      </c>
      <c r="F76" s="36" t="s">
        <v>339</v>
      </c>
      <c r="G76" s="36" t="s">
        <v>339</v>
      </c>
      <c r="H76" s="36" t="s">
        <v>339</v>
      </c>
      <c r="I76" s="36" t="s">
        <v>339</v>
      </c>
      <c r="J76" s="36" t="s">
        <v>339</v>
      </c>
      <c r="K76" s="36" t="s">
        <v>339</v>
      </c>
      <c r="L76" s="36" t="s">
        <v>339</v>
      </c>
      <c r="M76" s="36" t="s">
        <v>339</v>
      </c>
      <c r="N76" s="36" t="s">
        <v>339</v>
      </c>
      <c r="O76" s="36" t="s">
        <v>339</v>
      </c>
      <c r="P76" s="36" t="s">
        <v>339</v>
      </c>
      <c r="Q76" s="36" t="s">
        <v>339</v>
      </c>
      <c r="R76" s="36" t="s">
        <v>339</v>
      </c>
      <c r="S76" s="36" t="s">
        <v>339</v>
      </c>
      <c r="T76" s="36" t="s">
        <v>339</v>
      </c>
      <c r="U76" s="36" t="s">
        <v>339</v>
      </c>
      <c r="V76" s="36" t="s">
        <v>339</v>
      </c>
      <c r="W76" s="36" t="s">
        <v>339</v>
      </c>
      <c r="X76" s="36" t="s">
        <v>339</v>
      </c>
      <c r="Y76" s="36" t="s">
        <v>339</v>
      </c>
      <c r="Z76" s="36" t="s">
        <v>339</v>
      </c>
      <c r="AA76" s="36" t="s">
        <v>339</v>
      </c>
      <c r="AB76" s="36" t="s">
        <v>339</v>
      </c>
      <c r="AC76" s="36" t="s">
        <v>339</v>
      </c>
      <c r="AD76" s="36" t="s">
        <v>339</v>
      </c>
      <c r="AE76" s="36" t="s">
        <v>339</v>
      </c>
      <c r="AF76" s="36" t="s">
        <v>339</v>
      </c>
      <c r="AG76" s="36" t="s">
        <v>339</v>
      </c>
      <c r="AH76" s="36" t="s">
        <v>339</v>
      </c>
      <c r="AI76" s="36" t="s">
        <v>339</v>
      </c>
      <c r="AJ76" s="36" t="s">
        <v>339</v>
      </c>
      <c r="AK76" s="36" t="s">
        <v>339</v>
      </c>
      <c r="AL76" s="36" t="s">
        <v>339</v>
      </c>
      <c r="AM76" s="36" t="s">
        <v>339</v>
      </c>
      <c r="AN76" s="36" t="s">
        <v>339</v>
      </c>
      <c r="AO76" s="36" t="s">
        <v>339</v>
      </c>
      <c r="AP76" s="36" t="s">
        <v>339</v>
      </c>
      <c r="AQ76" s="36" t="s">
        <v>339</v>
      </c>
      <c r="AR76" s="36" t="s">
        <v>339</v>
      </c>
      <c r="AS76" s="36" t="s">
        <v>339</v>
      </c>
      <c r="AT76" s="36" t="s">
        <v>339</v>
      </c>
      <c r="AU76" s="36" t="s">
        <v>339</v>
      </c>
      <c r="AV76" s="36" t="s">
        <v>339</v>
      </c>
      <c r="AW76" s="36" t="s">
        <v>339</v>
      </c>
      <c r="AX76" s="36" t="s">
        <v>339</v>
      </c>
      <c r="AY76" s="36" t="s">
        <v>339</v>
      </c>
      <c r="AZ76" s="36" t="s">
        <v>339</v>
      </c>
      <c r="BA76" s="36" t="s">
        <v>339</v>
      </c>
      <c r="BB76" s="36" t="s">
        <v>339</v>
      </c>
      <c r="BC76" s="36" t="s">
        <v>339</v>
      </c>
      <c r="BD76" s="36" t="s">
        <v>339</v>
      </c>
      <c r="BE76" s="36" t="s">
        <v>339</v>
      </c>
      <c r="BF76" s="36" t="s">
        <v>339</v>
      </c>
      <c r="BG76" s="36" t="s">
        <v>339</v>
      </c>
      <c r="BH76" s="36" t="s">
        <v>339</v>
      </c>
      <c r="BI76" s="36" t="s">
        <v>339</v>
      </c>
      <c r="BJ76" s="36" t="s">
        <v>339</v>
      </c>
      <c r="BK76" s="36" t="s">
        <v>339</v>
      </c>
      <c r="BL76" s="36" t="s">
        <v>339</v>
      </c>
    </row>
    <row r="77" spans="1:64" s="37" customFormat="1" x14ac:dyDescent="0.2">
      <c r="A77" s="34">
        <v>74</v>
      </c>
      <c r="B77" s="34" t="s">
        <v>181</v>
      </c>
      <c r="C77" s="34" t="s">
        <v>184</v>
      </c>
      <c r="D77" s="41" t="s">
        <v>339</v>
      </c>
      <c r="E77" s="36" t="s">
        <v>339</v>
      </c>
      <c r="F77" s="36" t="s">
        <v>339</v>
      </c>
      <c r="G77" s="36" t="s">
        <v>339</v>
      </c>
      <c r="H77" s="36" t="s">
        <v>339</v>
      </c>
      <c r="I77" s="36" t="s">
        <v>339</v>
      </c>
      <c r="J77" s="36" t="s">
        <v>339</v>
      </c>
      <c r="K77" s="36" t="s">
        <v>339</v>
      </c>
      <c r="L77" s="36" t="s">
        <v>339</v>
      </c>
      <c r="M77" s="36" t="s">
        <v>339</v>
      </c>
      <c r="N77" s="36" t="s">
        <v>339</v>
      </c>
      <c r="O77" s="36" t="s">
        <v>339</v>
      </c>
      <c r="P77" s="36" t="s">
        <v>339</v>
      </c>
      <c r="Q77" s="36" t="s">
        <v>339</v>
      </c>
      <c r="R77" s="36" t="s">
        <v>339</v>
      </c>
      <c r="S77" s="36" t="s">
        <v>339</v>
      </c>
      <c r="T77" s="36" t="s">
        <v>339</v>
      </c>
      <c r="U77" s="36" t="s">
        <v>339</v>
      </c>
      <c r="V77" s="36" t="s">
        <v>339</v>
      </c>
      <c r="W77" s="36" t="s">
        <v>339</v>
      </c>
      <c r="X77" s="36" t="s">
        <v>339</v>
      </c>
      <c r="Y77" s="36" t="s">
        <v>339</v>
      </c>
      <c r="Z77" s="36" t="s">
        <v>339</v>
      </c>
      <c r="AA77" s="36" t="s">
        <v>339</v>
      </c>
      <c r="AB77" s="36" t="s">
        <v>339</v>
      </c>
      <c r="AC77" s="36" t="s">
        <v>339</v>
      </c>
      <c r="AD77" s="36" t="s">
        <v>339</v>
      </c>
      <c r="AE77" s="36" t="s">
        <v>339</v>
      </c>
      <c r="AF77" s="36" t="s">
        <v>339</v>
      </c>
      <c r="AG77" s="36" t="s">
        <v>339</v>
      </c>
      <c r="AH77" s="36" t="s">
        <v>339</v>
      </c>
      <c r="AI77" s="36" t="s">
        <v>339</v>
      </c>
      <c r="AJ77" s="36" t="s">
        <v>339</v>
      </c>
      <c r="AK77" s="36" t="s">
        <v>339</v>
      </c>
      <c r="AL77" s="36" t="s">
        <v>339</v>
      </c>
      <c r="AM77" s="36" t="s">
        <v>339</v>
      </c>
      <c r="AN77" s="36" t="s">
        <v>339</v>
      </c>
      <c r="AO77" s="36" t="s">
        <v>339</v>
      </c>
      <c r="AP77" s="36" t="s">
        <v>339</v>
      </c>
      <c r="AQ77" s="36" t="s">
        <v>339</v>
      </c>
      <c r="AR77" s="36" t="s">
        <v>339</v>
      </c>
      <c r="AS77" s="36" t="s">
        <v>339</v>
      </c>
      <c r="AT77" s="36" t="s">
        <v>339</v>
      </c>
      <c r="AU77" s="36" t="s">
        <v>339</v>
      </c>
      <c r="AV77" s="36" t="s">
        <v>339</v>
      </c>
      <c r="AW77" s="36" t="s">
        <v>339</v>
      </c>
      <c r="AX77" s="36" t="s">
        <v>339</v>
      </c>
      <c r="AY77" s="36" t="s">
        <v>339</v>
      </c>
      <c r="AZ77" s="36" t="s">
        <v>339</v>
      </c>
      <c r="BA77" s="36" t="s">
        <v>339</v>
      </c>
      <c r="BB77" s="36" t="s">
        <v>339</v>
      </c>
      <c r="BC77" s="36" t="s">
        <v>339</v>
      </c>
      <c r="BD77" s="36" t="s">
        <v>339</v>
      </c>
      <c r="BE77" s="36" t="s">
        <v>339</v>
      </c>
      <c r="BF77" s="36" t="s">
        <v>339</v>
      </c>
      <c r="BG77" s="36" t="s">
        <v>339</v>
      </c>
      <c r="BH77" s="36" t="s">
        <v>339</v>
      </c>
      <c r="BI77" s="36" t="s">
        <v>339</v>
      </c>
      <c r="BJ77" s="36" t="s">
        <v>339</v>
      </c>
      <c r="BK77" s="36" t="s">
        <v>339</v>
      </c>
      <c r="BL77" s="36" t="s">
        <v>339</v>
      </c>
    </row>
    <row r="78" spans="1:64" s="37" customFormat="1" x14ac:dyDescent="0.2">
      <c r="A78" s="34">
        <v>75</v>
      </c>
      <c r="B78" s="34" t="s">
        <v>181</v>
      </c>
      <c r="C78" s="34" t="s">
        <v>185</v>
      </c>
      <c r="D78" s="41" t="s">
        <v>339</v>
      </c>
      <c r="E78" s="36" t="s">
        <v>339</v>
      </c>
      <c r="F78" s="36" t="s">
        <v>339</v>
      </c>
      <c r="G78" s="36" t="s">
        <v>339</v>
      </c>
      <c r="H78" s="36" t="s">
        <v>339</v>
      </c>
      <c r="I78" s="36" t="s">
        <v>339</v>
      </c>
      <c r="J78" s="36" t="s">
        <v>339</v>
      </c>
      <c r="K78" s="36" t="s">
        <v>339</v>
      </c>
      <c r="L78" s="36" t="s">
        <v>339</v>
      </c>
      <c r="M78" s="36" t="s">
        <v>339</v>
      </c>
      <c r="N78" s="36" t="s">
        <v>339</v>
      </c>
      <c r="O78" s="36" t="s">
        <v>339</v>
      </c>
      <c r="P78" s="36" t="s">
        <v>339</v>
      </c>
      <c r="Q78" s="36" t="s">
        <v>339</v>
      </c>
      <c r="R78" s="36" t="s">
        <v>339</v>
      </c>
      <c r="S78" s="36" t="s">
        <v>339</v>
      </c>
      <c r="T78" s="36" t="s">
        <v>339</v>
      </c>
      <c r="U78" s="36" t="s">
        <v>339</v>
      </c>
      <c r="V78" s="36" t="s">
        <v>339</v>
      </c>
      <c r="W78" s="36" t="s">
        <v>339</v>
      </c>
      <c r="X78" s="36" t="s">
        <v>339</v>
      </c>
      <c r="Y78" s="36" t="s">
        <v>339</v>
      </c>
      <c r="Z78" s="36" t="s">
        <v>339</v>
      </c>
      <c r="AA78" s="36" t="s">
        <v>339</v>
      </c>
      <c r="AB78" s="36" t="s">
        <v>339</v>
      </c>
      <c r="AC78" s="36" t="s">
        <v>339</v>
      </c>
      <c r="AD78" s="36" t="s">
        <v>339</v>
      </c>
      <c r="AE78" s="36" t="s">
        <v>339</v>
      </c>
      <c r="AF78" s="36" t="s">
        <v>339</v>
      </c>
      <c r="AG78" s="36" t="s">
        <v>339</v>
      </c>
      <c r="AH78" s="36" t="s">
        <v>339</v>
      </c>
      <c r="AI78" s="36" t="s">
        <v>339</v>
      </c>
      <c r="AJ78" s="36" t="s">
        <v>339</v>
      </c>
      <c r="AK78" s="36" t="s">
        <v>339</v>
      </c>
      <c r="AL78" s="36" t="s">
        <v>339</v>
      </c>
      <c r="AM78" s="36" t="s">
        <v>339</v>
      </c>
      <c r="AN78" s="36" t="s">
        <v>339</v>
      </c>
      <c r="AO78" s="36" t="s">
        <v>339</v>
      </c>
      <c r="AP78" s="36" t="s">
        <v>339</v>
      </c>
      <c r="AQ78" s="36" t="s">
        <v>339</v>
      </c>
      <c r="AR78" s="36" t="s">
        <v>339</v>
      </c>
      <c r="AS78" s="36" t="s">
        <v>339</v>
      </c>
      <c r="AT78" s="36" t="s">
        <v>339</v>
      </c>
      <c r="AU78" s="36" t="s">
        <v>339</v>
      </c>
      <c r="AV78" s="36" t="s">
        <v>339</v>
      </c>
      <c r="AW78" s="36" t="s">
        <v>339</v>
      </c>
      <c r="AX78" s="36" t="s">
        <v>339</v>
      </c>
      <c r="AY78" s="36" t="s">
        <v>339</v>
      </c>
      <c r="AZ78" s="36" t="s">
        <v>339</v>
      </c>
      <c r="BA78" s="36" t="s">
        <v>339</v>
      </c>
      <c r="BB78" s="36" t="s">
        <v>339</v>
      </c>
      <c r="BC78" s="36" t="s">
        <v>339</v>
      </c>
      <c r="BD78" s="36" t="s">
        <v>339</v>
      </c>
      <c r="BE78" s="36" t="s">
        <v>339</v>
      </c>
      <c r="BF78" s="36" t="s">
        <v>339</v>
      </c>
      <c r="BG78" s="36" t="s">
        <v>339</v>
      </c>
      <c r="BH78" s="36" t="s">
        <v>339</v>
      </c>
      <c r="BI78" s="36" t="s">
        <v>339</v>
      </c>
      <c r="BJ78" s="36" t="s">
        <v>339</v>
      </c>
      <c r="BK78" s="36" t="s">
        <v>339</v>
      </c>
      <c r="BL78" s="36" t="s">
        <v>339</v>
      </c>
    </row>
    <row r="79" spans="1:64" s="37" customFormat="1" x14ac:dyDescent="0.2">
      <c r="A79" s="34">
        <v>76</v>
      </c>
      <c r="B79" s="34" t="s">
        <v>181</v>
      </c>
      <c r="C79" s="34" t="s">
        <v>186</v>
      </c>
      <c r="D79" s="41" t="s">
        <v>339</v>
      </c>
      <c r="E79" s="36" t="s">
        <v>339</v>
      </c>
      <c r="F79" s="36" t="s">
        <v>339</v>
      </c>
      <c r="G79" s="36" t="s">
        <v>339</v>
      </c>
      <c r="H79" s="36" t="s">
        <v>339</v>
      </c>
      <c r="I79" s="36" t="s">
        <v>339</v>
      </c>
      <c r="J79" s="36" t="s">
        <v>339</v>
      </c>
      <c r="K79" s="36" t="s">
        <v>339</v>
      </c>
      <c r="L79" s="36" t="s">
        <v>339</v>
      </c>
      <c r="M79" s="36" t="s">
        <v>339</v>
      </c>
      <c r="N79" s="36" t="s">
        <v>339</v>
      </c>
      <c r="O79" s="36" t="s">
        <v>339</v>
      </c>
      <c r="P79" s="36" t="s">
        <v>339</v>
      </c>
      <c r="Q79" s="36" t="s">
        <v>339</v>
      </c>
      <c r="R79" s="36" t="s">
        <v>339</v>
      </c>
      <c r="S79" s="36" t="s">
        <v>339</v>
      </c>
      <c r="T79" s="36" t="s">
        <v>339</v>
      </c>
      <c r="U79" s="36" t="s">
        <v>339</v>
      </c>
      <c r="V79" s="36" t="s">
        <v>339</v>
      </c>
      <c r="W79" s="36" t="s">
        <v>339</v>
      </c>
      <c r="X79" s="36" t="s">
        <v>339</v>
      </c>
      <c r="Y79" s="36" t="s">
        <v>339</v>
      </c>
      <c r="Z79" s="36" t="s">
        <v>339</v>
      </c>
      <c r="AA79" s="36" t="s">
        <v>339</v>
      </c>
      <c r="AB79" s="36" t="s">
        <v>339</v>
      </c>
      <c r="AC79" s="36" t="s">
        <v>339</v>
      </c>
      <c r="AD79" s="36" t="s">
        <v>339</v>
      </c>
      <c r="AE79" s="36" t="s">
        <v>339</v>
      </c>
      <c r="AF79" s="36" t="s">
        <v>339</v>
      </c>
      <c r="AG79" s="36" t="s">
        <v>339</v>
      </c>
      <c r="AH79" s="36" t="s">
        <v>339</v>
      </c>
      <c r="AI79" s="36" t="s">
        <v>339</v>
      </c>
      <c r="AJ79" s="36" t="s">
        <v>339</v>
      </c>
      <c r="AK79" s="36" t="s">
        <v>339</v>
      </c>
      <c r="AL79" s="36" t="s">
        <v>339</v>
      </c>
      <c r="AM79" s="36" t="s">
        <v>339</v>
      </c>
      <c r="AN79" s="36" t="s">
        <v>339</v>
      </c>
      <c r="AO79" s="36" t="s">
        <v>339</v>
      </c>
      <c r="AP79" s="36" t="s">
        <v>339</v>
      </c>
      <c r="AQ79" s="36" t="s">
        <v>339</v>
      </c>
      <c r="AR79" s="36" t="s">
        <v>339</v>
      </c>
      <c r="AS79" s="36" t="s">
        <v>339</v>
      </c>
      <c r="AT79" s="36" t="s">
        <v>339</v>
      </c>
      <c r="AU79" s="36" t="s">
        <v>339</v>
      </c>
      <c r="AV79" s="36" t="s">
        <v>339</v>
      </c>
      <c r="AW79" s="36" t="s">
        <v>339</v>
      </c>
      <c r="AX79" s="36" t="s">
        <v>339</v>
      </c>
      <c r="AY79" s="36" t="s">
        <v>339</v>
      </c>
      <c r="AZ79" s="36" t="s">
        <v>339</v>
      </c>
      <c r="BA79" s="36" t="s">
        <v>339</v>
      </c>
      <c r="BB79" s="36" t="s">
        <v>339</v>
      </c>
      <c r="BC79" s="36" t="s">
        <v>339</v>
      </c>
      <c r="BD79" s="36" t="s">
        <v>339</v>
      </c>
      <c r="BE79" s="36" t="s">
        <v>339</v>
      </c>
      <c r="BF79" s="36" t="s">
        <v>339</v>
      </c>
      <c r="BG79" s="36" t="s">
        <v>339</v>
      </c>
      <c r="BH79" s="36" t="s">
        <v>339</v>
      </c>
      <c r="BI79" s="36" t="s">
        <v>339</v>
      </c>
      <c r="BJ79" s="36" t="s">
        <v>339</v>
      </c>
      <c r="BK79" s="36" t="s">
        <v>339</v>
      </c>
      <c r="BL79" s="36" t="s">
        <v>339</v>
      </c>
    </row>
    <row r="80" spans="1:64" s="37" customFormat="1" x14ac:dyDescent="0.2">
      <c r="A80" s="34">
        <v>77</v>
      </c>
      <c r="B80" s="34" t="s">
        <v>181</v>
      </c>
      <c r="C80" s="34" t="s">
        <v>187</v>
      </c>
      <c r="D80" s="41" t="s">
        <v>339</v>
      </c>
      <c r="E80" s="36" t="s">
        <v>339</v>
      </c>
      <c r="F80" s="36" t="s">
        <v>339</v>
      </c>
      <c r="G80" s="36" t="s">
        <v>339</v>
      </c>
      <c r="H80" s="36" t="s">
        <v>339</v>
      </c>
      <c r="I80" s="36" t="s">
        <v>339</v>
      </c>
      <c r="J80" s="36" t="s">
        <v>339</v>
      </c>
      <c r="K80" s="36" t="s">
        <v>339</v>
      </c>
      <c r="L80" s="36" t="s">
        <v>339</v>
      </c>
      <c r="M80" s="36" t="s">
        <v>339</v>
      </c>
      <c r="N80" s="36" t="s">
        <v>339</v>
      </c>
      <c r="O80" s="36" t="s">
        <v>339</v>
      </c>
      <c r="P80" s="36" t="s">
        <v>339</v>
      </c>
      <c r="Q80" s="36" t="s">
        <v>339</v>
      </c>
      <c r="R80" s="36" t="s">
        <v>339</v>
      </c>
      <c r="S80" s="36" t="s">
        <v>339</v>
      </c>
      <c r="T80" s="36" t="s">
        <v>339</v>
      </c>
      <c r="U80" s="36" t="s">
        <v>339</v>
      </c>
      <c r="V80" s="36" t="s">
        <v>339</v>
      </c>
      <c r="W80" s="36" t="s">
        <v>339</v>
      </c>
      <c r="X80" s="36" t="s">
        <v>339</v>
      </c>
      <c r="Y80" s="36" t="s">
        <v>339</v>
      </c>
      <c r="Z80" s="36" t="s">
        <v>339</v>
      </c>
      <c r="AA80" s="36" t="s">
        <v>339</v>
      </c>
      <c r="AB80" s="36" t="s">
        <v>339</v>
      </c>
      <c r="AC80" s="36" t="s">
        <v>339</v>
      </c>
      <c r="AD80" s="36" t="s">
        <v>339</v>
      </c>
      <c r="AE80" s="36" t="s">
        <v>339</v>
      </c>
      <c r="AF80" s="36" t="s">
        <v>339</v>
      </c>
      <c r="AG80" s="36" t="s">
        <v>339</v>
      </c>
      <c r="AH80" s="36" t="s">
        <v>339</v>
      </c>
      <c r="AI80" s="36" t="s">
        <v>339</v>
      </c>
      <c r="AJ80" s="36" t="s">
        <v>339</v>
      </c>
      <c r="AK80" s="36" t="s">
        <v>339</v>
      </c>
      <c r="AL80" s="36" t="s">
        <v>339</v>
      </c>
      <c r="AM80" s="36" t="s">
        <v>339</v>
      </c>
      <c r="AN80" s="36" t="s">
        <v>339</v>
      </c>
      <c r="AO80" s="36" t="s">
        <v>339</v>
      </c>
      <c r="AP80" s="36" t="s">
        <v>339</v>
      </c>
      <c r="AQ80" s="36" t="s">
        <v>339</v>
      </c>
      <c r="AR80" s="36" t="s">
        <v>339</v>
      </c>
      <c r="AS80" s="36" t="s">
        <v>339</v>
      </c>
      <c r="AT80" s="36" t="s">
        <v>339</v>
      </c>
      <c r="AU80" s="36" t="s">
        <v>339</v>
      </c>
      <c r="AV80" s="36" t="s">
        <v>339</v>
      </c>
      <c r="AW80" s="36" t="s">
        <v>339</v>
      </c>
      <c r="AX80" s="36" t="s">
        <v>339</v>
      </c>
      <c r="AY80" s="36" t="s">
        <v>339</v>
      </c>
      <c r="AZ80" s="36" t="s">
        <v>339</v>
      </c>
      <c r="BA80" s="36" t="s">
        <v>339</v>
      </c>
      <c r="BB80" s="36" t="s">
        <v>339</v>
      </c>
      <c r="BC80" s="36" t="s">
        <v>339</v>
      </c>
      <c r="BD80" s="36" t="s">
        <v>339</v>
      </c>
      <c r="BE80" s="36" t="s">
        <v>339</v>
      </c>
      <c r="BF80" s="36" t="s">
        <v>339</v>
      </c>
      <c r="BG80" s="36" t="s">
        <v>339</v>
      </c>
      <c r="BH80" s="36" t="s">
        <v>339</v>
      </c>
      <c r="BI80" s="36" t="s">
        <v>339</v>
      </c>
      <c r="BJ80" s="36" t="s">
        <v>339</v>
      </c>
      <c r="BK80" s="36" t="s">
        <v>339</v>
      </c>
      <c r="BL80" s="36" t="s">
        <v>339</v>
      </c>
    </row>
    <row r="81" spans="1:64" s="37" customFormat="1" x14ac:dyDescent="0.2">
      <c r="A81" s="34">
        <v>78</v>
      </c>
      <c r="B81" s="34" t="s">
        <v>181</v>
      </c>
      <c r="C81" s="34" t="s">
        <v>188</v>
      </c>
      <c r="D81" s="41" t="s">
        <v>339</v>
      </c>
      <c r="E81" s="36" t="s">
        <v>339</v>
      </c>
      <c r="F81" s="36" t="s">
        <v>339</v>
      </c>
      <c r="G81" s="36" t="s">
        <v>339</v>
      </c>
      <c r="H81" s="36" t="s">
        <v>339</v>
      </c>
      <c r="I81" s="36" t="s">
        <v>339</v>
      </c>
      <c r="J81" s="36" t="s">
        <v>339</v>
      </c>
      <c r="K81" s="36" t="s">
        <v>339</v>
      </c>
      <c r="L81" s="36" t="s">
        <v>339</v>
      </c>
      <c r="M81" s="36" t="s">
        <v>339</v>
      </c>
      <c r="N81" s="36" t="s">
        <v>339</v>
      </c>
      <c r="O81" s="36" t="s">
        <v>339</v>
      </c>
      <c r="P81" s="36" t="s">
        <v>339</v>
      </c>
      <c r="Q81" s="36" t="s">
        <v>339</v>
      </c>
      <c r="R81" s="36" t="s">
        <v>339</v>
      </c>
      <c r="S81" s="36" t="s">
        <v>339</v>
      </c>
      <c r="T81" s="36" t="s">
        <v>339</v>
      </c>
      <c r="U81" s="36" t="s">
        <v>339</v>
      </c>
      <c r="V81" s="36" t="s">
        <v>339</v>
      </c>
      <c r="W81" s="36" t="s">
        <v>339</v>
      </c>
      <c r="X81" s="36" t="s">
        <v>339</v>
      </c>
      <c r="Y81" s="36" t="s">
        <v>339</v>
      </c>
      <c r="Z81" s="36" t="s">
        <v>339</v>
      </c>
      <c r="AA81" s="36" t="s">
        <v>339</v>
      </c>
      <c r="AB81" s="36" t="s">
        <v>339</v>
      </c>
      <c r="AC81" s="36" t="s">
        <v>339</v>
      </c>
      <c r="AD81" s="36" t="s">
        <v>339</v>
      </c>
      <c r="AE81" s="36" t="s">
        <v>339</v>
      </c>
      <c r="AF81" s="36" t="s">
        <v>339</v>
      </c>
      <c r="AG81" s="36" t="s">
        <v>339</v>
      </c>
      <c r="AH81" s="36" t="s">
        <v>339</v>
      </c>
      <c r="AI81" s="36" t="s">
        <v>339</v>
      </c>
      <c r="AJ81" s="36" t="s">
        <v>339</v>
      </c>
      <c r="AK81" s="36" t="s">
        <v>339</v>
      </c>
      <c r="AL81" s="36" t="s">
        <v>339</v>
      </c>
      <c r="AM81" s="36" t="s">
        <v>339</v>
      </c>
      <c r="AN81" s="36" t="s">
        <v>339</v>
      </c>
      <c r="AO81" s="36" t="s">
        <v>339</v>
      </c>
      <c r="AP81" s="36" t="s">
        <v>339</v>
      </c>
      <c r="AQ81" s="36" t="s">
        <v>339</v>
      </c>
      <c r="AR81" s="36" t="s">
        <v>339</v>
      </c>
      <c r="AS81" s="36" t="s">
        <v>339</v>
      </c>
      <c r="AT81" s="36" t="s">
        <v>339</v>
      </c>
      <c r="AU81" s="36" t="s">
        <v>339</v>
      </c>
      <c r="AV81" s="36" t="s">
        <v>339</v>
      </c>
      <c r="AW81" s="36" t="s">
        <v>339</v>
      </c>
      <c r="AX81" s="36" t="s">
        <v>339</v>
      </c>
      <c r="AY81" s="36" t="s">
        <v>339</v>
      </c>
      <c r="AZ81" s="36" t="s">
        <v>339</v>
      </c>
      <c r="BA81" s="36" t="s">
        <v>339</v>
      </c>
      <c r="BB81" s="36" t="s">
        <v>339</v>
      </c>
      <c r="BC81" s="36" t="s">
        <v>339</v>
      </c>
      <c r="BD81" s="36" t="s">
        <v>339</v>
      </c>
      <c r="BE81" s="36" t="s">
        <v>339</v>
      </c>
      <c r="BF81" s="36" t="s">
        <v>339</v>
      </c>
      <c r="BG81" s="36" t="s">
        <v>339</v>
      </c>
      <c r="BH81" s="36" t="s">
        <v>339</v>
      </c>
      <c r="BI81" s="36" t="s">
        <v>339</v>
      </c>
      <c r="BJ81" s="36" t="s">
        <v>339</v>
      </c>
      <c r="BK81" s="36" t="s">
        <v>339</v>
      </c>
      <c r="BL81" s="36" t="s">
        <v>339</v>
      </c>
    </row>
    <row r="82" spans="1:64" s="37" customFormat="1" x14ac:dyDescent="0.2">
      <c r="A82" s="34">
        <v>79</v>
      </c>
      <c r="B82" s="34" t="s">
        <v>181</v>
      </c>
      <c r="C82" s="34" t="s">
        <v>189</v>
      </c>
      <c r="D82" s="41" t="s">
        <v>339</v>
      </c>
      <c r="E82" s="36" t="s">
        <v>339</v>
      </c>
      <c r="F82" s="36" t="s">
        <v>339</v>
      </c>
      <c r="G82" s="36" t="s">
        <v>339</v>
      </c>
      <c r="H82" s="36" t="s">
        <v>339</v>
      </c>
      <c r="I82" s="36" t="s">
        <v>339</v>
      </c>
      <c r="J82" s="36" t="s">
        <v>339</v>
      </c>
      <c r="K82" s="36" t="s">
        <v>339</v>
      </c>
      <c r="L82" s="36" t="s">
        <v>339</v>
      </c>
      <c r="M82" s="36" t="s">
        <v>339</v>
      </c>
      <c r="N82" s="36" t="s">
        <v>339</v>
      </c>
      <c r="O82" s="36" t="s">
        <v>339</v>
      </c>
      <c r="P82" s="36" t="s">
        <v>339</v>
      </c>
      <c r="Q82" s="36" t="s">
        <v>339</v>
      </c>
      <c r="R82" s="36" t="s">
        <v>339</v>
      </c>
      <c r="S82" s="36" t="s">
        <v>339</v>
      </c>
      <c r="T82" s="36" t="s">
        <v>339</v>
      </c>
      <c r="U82" s="36" t="s">
        <v>339</v>
      </c>
      <c r="V82" s="36" t="s">
        <v>339</v>
      </c>
      <c r="W82" s="36" t="s">
        <v>339</v>
      </c>
      <c r="X82" s="36" t="s">
        <v>339</v>
      </c>
      <c r="Y82" s="36" t="s">
        <v>339</v>
      </c>
      <c r="Z82" s="36" t="s">
        <v>339</v>
      </c>
      <c r="AA82" s="36" t="s">
        <v>339</v>
      </c>
      <c r="AB82" s="36" t="s">
        <v>339</v>
      </c>
      <c r="AC82" s="36" t="s">
        <v>339</v>
      </c>
      <c r="AD82" s="36" t="s">
        <v>339</v>
      </c>
      <c r="AE82" s="36" t="s">
        <v>339</v>
      </c>
      <c r="AF82" s="36" t="s">
        <v>339</v>
      </c>
      <c r="AG82" s="36" t="s">
        <v>339</v>
      </c>
      <c r="AH82" s="36" t="s">
        <v>339</v>
      </c>
      <c r="AI82" s="36" t="s">
        <v>339</v>
      </c>
      <c r="AJ82" s="36" t="s">
        <v>339</v>
      </c>
      <c r="AK82" s="36" t="s">
        <v>339</v>
      </c>
      <c r="AL82" s="36" t="s">
        <v>339</v>
      </c>
      <c r="AM82" s="36" t="s">
        <v>339</v>
      </c>
      <c r="AN82" s="36" t="s">
        <v>339</v>
      </c>
      <c r="AO82" s="36" t="s">
        <v>339</v>
      </c>
      <c r="AP82" s="36" t="s">
        <v>339</v>
      </c>
      <c r="AQ82" s="36" t="s">
        <v>339</v>
      </c>
      <c r="AR82" s="36" t="s">
        <v>339</v>
      </c>
      <c r="AS82" s="36" t="s">
        <v>339</v>
      </c>
      <c r="AT82" s="36" t="s">
        <v>339</v>
      </c>
      <c r="AU82" s="36" t="s">
        <v>339</v>
      </c>
      <c r="AV82" s="36" t="s">
        <v>339</v>
      </c>
      <c r="AW82" s="36" t="s">
        <v>339</v>
      </c>
      <c r="AX82" s="36" t="s">
        <v>339</v>
      </c>
      <c r="AY82" s="36" t="s">
        <v>339</v>
      </c>
      <c r="AZ82" s="36" t="s">
        <v>339</v>
      </c>
      <c r="BA82" s="36" t="s">
        <v>339</v>
      </c>
      <c r="BB82" s="36" t="s">
        <v>339</v>
      </c>
      <c r="BC82" s="36" t="s">
        <v>339</v>
      </c>
      <c r="BD82" s="36" t="s">
        <v>339</v>
      </c>
      <c r="BE82" s="36" t="s">
        <v>339</v>
      </c>
      <c r="BF82" s="36" t="s">
        <v>339</v>
      </c>
      <c r="BG82" s="36" t="s">
        <v>339</v>
      </c>
      <c r="BH82" s="36" t="s">
        <v>339</v>
      </c>
      <c r="BI82" s="36" t="s">
        <v>339</v>
      </c>
      <c r="BJ82" s="36" t="s">
        <v>339</v>
      </c>
      <c r="BK82" s="36" t="s">
        <v>339</v>
      </c>
      <c r="BL82" s="36" t="s">
        <v>339</v>
      </c>
    </row>
    <row r="83" spans="1:64" s="37" customFormat="1" x14ac:dyDescent="0.2">
      <c r="A83" s="34">
        <v>80</v>
      </c>
      <c r="B83" s="34" t="s">
        <v>181</v>
      </c>
      <c r="C83" s="34" t="s">
        <v>190</v>
      </c>
      <c r="D83" s="41" t="s">
        <v>339</v>
      </c>
      <c r="E83" s="36" t="s">
        <v>339</v>
      </c>
      <c r="F83" s="36" t="s">
        <v>339</v>
      </c>
      <c r="G83" s="36" t="s">
        <v>339</v>
      </c>
      <c r="H83" s="36" t="s">
        <v>339</v>
      </c>
      <c r="I83" s="36" t="s">
        <v>339</v>
      </c>
      <c r="J83" s="36" t="s">
        <v>339</v>
      </c>
      <c r="K83" s="36" t="s">
        <v>339</v>
      </c>
      <c r="L83" s="36" t="s">
        <v>339</v>
      </c>
      <c r="M83" s="36" t="s">
        <v>339</v>
      </c>
      <c r="N83" s="36" t="s">
        <v>339</v>
      </c>
      <c r="O83" s="36" t="s">
        <v>339</v>
      </c>
      <c r="P83" s="36" t="s">
        <v>339</v>
      </c>
      <c r="Q83" s="36" t="s">
        <v>339</v>
      </c>
      <c r="R83" s="36" t="s">
        <v>339</v>
      </c>
      <c r="S83" s="36" t="s">
        <v>339</v>
      </c>
      <c r="T83" s="36" t="s">
        <v>339</v>
      </c>
      <c r="U83" s="36" t="s">
        <v>339</v>
      </c>
      <c r="V83" s="36" t="s">
        <v>339</v>
      </c>
      <c r="W83" s="36" t="s">
        <v>339</v>
      </c>
      <c r="X83" s="36" t="s">
        <v>339</v>
      </c>
      <c r="Y83" s="36" t="s">
        <v>339</v>
      </c>
      <c r="Z83" s="36" t="s">
        <v>339</v>
      </c>
      <c r="AA83" s="36" t="s">
        <v>339</v>
      </c>
      <c r="AB83" s="36" t="s">
        <v>339</v>
      </c>
      <c r="AC83" s="36" t="s">
        <v>339</v>
      </c>
      <c r="AD83" s="36" t="s">
        <v>339</v>
      </c>
      <c r="AE83" s="36" t="s">
        <v>339</v>
      </c>
      <c r="AF83" s="36" t="s">
        <v>339</v>
      </c>
      <c r="AG83" s="36" t="s">
        <v>339</v>
      </c>
      <c r="AH83" s="36" t="s">
        <v>339</v>
      </c>
      <c r="AI83" s="36" t="s">
        <v>339</v>
      </c>
      <c r="AJ83" s="36" t="s">
        <v>339</v>
      </c>
      <c r="AK83" s="36" t="s">
        <v>339</v>
      </c>
      <c r="AL83" s="36" t="s">
        <v>339</v>
      </c>
      <c r="AM83" s="36" t="s">
        <v>339</v>
      </c>
      <c r="AN83" s="36" t="s">
        <v>339</v>
      </c>
      <c r="AO83" s="36" t="s">
        <v>339</v>
      </c>
      <c r="AP83" s="36" t="s">
        <v>339</v>
      </c>
      <c r="AQ83" s="36" t="s">
        <v>339</v>
      </c>
      <c r="AR83" s="36" t="s">
        <v>339</v>
      </c>
      <c r="AS83" s="36" t="s">
        <v>339</v>
      </c>
      <c r="AT83" s="36" t="s">
        <v>339</v>
      </c>
      <c r="AU83" s="36" t="s">
        <v>339</v>
      </c>
      <c r="AV83" s="36" t="s">
        <v>339</v>
      </c>
      <c r="AW83" s="36" t="s">
        <v>339</v>
      </c>
      <c r="AX83" s="36" t="s">
        <v>339</v>
      </c>
      <c r="AY83" s="36" t="s">
        <v>339</v>
      </c>
      <c r="AZ83" s="36" t="s">
        <v>339</v>
      </c>
      <c r="BA83" s="36" t="s">
        <v>339</v>
      </c>
      <c r="BB83" s="36" t="s">
        <v>339</v>
      </c>
      <c r="BC83" s="36" t="s">
        <v>339</v>
      </c>
      <c r="BD83" s="36" t="s">
        <v>339</v>
      </c>
      <c r="BE83" s="36" t="s">
        <v>339</v>
      </c>
      <c r="BF83" s="36" t="s">
        <v>339</v>
      </c>
      <c r="BG83" s="36" t="s">
        <v>339</v>
      </c>
      <c r="BH83" s="36" t="s">
        <v>339</v>
      </c>
      <c r="BI83" s="36" t="s">
        <v>339</v>
      </c>
      <c r="BJ83" s="36" t="s">
        <v>339</v>
      </c>
      <c r="BK83" s="36" t="s">
        <v>339</v>
      </c>
      <c r="BL83" s="36" t="s">
        <v>339</v>
      </c>
    </row>
    <row r="84" spans="1:64" s="37" customFormat="1" x14ac:dyDescent="0.2">
      <c r="A84" s="34">
        <v>81</v>
      </c>
      <c r="B84" s="34" t="s">
        <v>181</v>
      </c>
      <c r="C84" s="34" t="s">
        <v>191</v>
      </c>
      <c r="D84" s="41" t="s">
        <v>339</v>
      </c>
      <c r="E84" s="36" t="s">
        <v>339</v>
      </c>
      <c r="F84" s="36" t="s">
        <v>339</v>
      </c>
      <c r="G84" s="36" t="s">
        <v>339</v>
      </c>
      <c r="H84" s="36" t="s">
        <v>339</v>
      </c>
      <c r="I84" s="36" t="s">
        <v>339</v>
      </c>
      <c r="J84" s="36" t="s">
        <v>339</v>
      </c>
      <c r="K84" s="36" t="s">
        <v>339</v>
      </c>
      <c r="L84" s="36" t="s">
        <v>339</v>
      </c>
      <c r="M84" s="36" t="s">
        <v>339</v>
      </c>
      <c r="N84" s="36" t="s">
        <v>339</v>
      </c>
      <c r="O84" s="36" t="s">
        <v>339</v>
      </c>
      <c r="P84" s="36" t="s">
        <v>339</v>
      </c>
      <c r="Q84" s="36" t="s">
        <v>339</v>
      </c>
      <c r="R84" s="36" t="s">
        <v>339</v>
      </c>
      <c r="S84" s="36" t="s">
        <v>339</v>
      </c>
      <c r="T84" s="36" t="s">
        <v>339</v>
      </c>
      <c r="U84" s="36" t="s">
        <v>339</v>
      </c>
      <c r="V84" s="36" t="s">
        <v>339</v>
      </c>
      <c r="W84" s="36" t="s">
        <v>339</v>
      </c>
      <c r="X84" s="36" t="s">
        <v>339</v>
      </c>
      <c r="Y84" s="36" t="s">
        <v>339</v>
      </c>
      <c r="Z84" s="36" t="s">
        <v>339</v>
      </c>
      <c r="AA84" s="36" t="s">
        <v>339</v>
      </c>
      <c r="AB84" s="36" t="s">
        <v>339</v>
      </c>
      <c r="AC84" s="36" t="s">
        <v>339</v>
      </c>
      <c r="AD84" s="36" t="s">
        <v>339</v>
      </c>
      <c r="AE84" s="36" t="s">
        <v>339</v>
      </c>
      <c r="AF84" s="36" t="s">
        <v>339</v>
      </c>
      <c r="AG84" s="36" t="s">
        <v>339</v>
      </c>
      <c r="AH84" s="36" t="s">
        <v>339</v>
      </c>
      <c r="AI84" s="36" t="s">
        <v>339</v>
      </c>
      <c r="AJ84" s="36" t="s">
        <v>339</v>
      </c>
      <c r="AK84" s="36" t="s">
        <v>339</v>
      </c>
      <c r="AL84" s="36" t="s">
        <v>339</v>
      </c>
      <c r="AM84" s="36" t="s">
        <v>339</v>
      </c>
      <c r="AN84" s="36" t="s">
        <v>339</v>
      </c>
      <c r="AO84" s="36" t="s">
        <v>339</v>
      </c>
      <c r="AP84" s="36" t="s">
        <v>339</v>
      </c>
      <c r="AQ84" s="36" t="s">
        <v>339</v>
      </c>
      <c r="AR84" s="36" t="s">
        <v>339</v>
      </c>
      <c r="AS84" s="36" t="s">
        <v>339</v>
      </c>
      <c r="AT84" s="36" t="s">
        <v>339</v>
      </c>
      <c r="AU84" s="36" t="s">
        <v>339</v>
      </c>
      <c r="AV84" s="36" t="s">
        <v>339</v>
      </c>
      <c r="AW84" s="36" t="s">
        <v>339</v>
      </c>
      <c r="AX84" s="36" t="s">
        <v>339</v>
      </c>
      <c r="AY84" s="36" t="s">
        <v>339</v>
      </c>
      <c r="AZ84" s="36" t="s">
        <v>339</v>
      </c>
      <c r="BA84" s="36" t="s">
        <v>339</v>
      </c>
      <c r="BB84" s="36" t="s">
        <v>339</v>
      </c>
      <c r="BC84" s="36" t="s">
        <v>339</v>
      </c>
      <c r="BD84" s="36" t="s">
        <v>339</v>
      </c>
      <c r="BE84" s="36" t="s">
        <v>339</v>
      </c>
      <c r="BF84" s="36" t="s">
        <v>339</v>
      </c>
      <c r="BG84" s="36" t="s">
        <v>339</v>
      </c>
      <c r="BH84" s="36" t="s">
        <v>339</v>
      </c>
      <c r="BI84" s="36" t="s">
        <v>339</v>
      </c>
      <c r="BJ84" s="36" t="s">
        <v>339</v>
      </c>
      <c r="BK84" s="36" t="s">
        <v>339</v>
      </c>
      <c r="BL84" s="36" t="s">
        <v>339</v>
      </c>
    </row>
    <row r="85" spans="1:64" s="37" customFormat="1" x14ac:dyDescent="0.2">
      <c r="A85" s="34">
        <v>82</v>
      </c>
      <c r="B85" s="34" t="s">
        <v>193</v>
      </c>
      <c r="C85" s="34" t="s">
        <v>192</v>
      </c>
      <c r="D85" s="41" t="s">
        <v>339</v>
      </c>
      <c r="E85" s="36" t="s">
        <v>339</v>
      </c>
      <c r="F85" s="36" t="s">
        <v>339</v>
      </c>
      <c r="G85" s="36" t="s">
        <v>339</v>
      </c>
      <c r="H85" s="36" t="s">
        <v>339</v>
      </c>
      <c r="I85" s="36" t="s">
        <v>339</v>
      </c>
      <c r="J85" s="36" t="s">
        <v>339</v>
      </c>
      <c r="K85" s="36" t="s">
        <v>339</v>
      </c>
      <c r="L85" s="36" t="s">
        <v>339</v>
      </c>
      <c r="M85" s="36" t="s">
        <v>339</v>
      </c>
      <c r="N85" s="36" t="s">
        <v>339</v>
      </c>
      <c r="O85" s="36" t="s">
        <v>339</v>
      </c>
      <c r="P85" s="36" t="s">
        <v>339</v>
      </c>
      <c r="Q85" s="36" t="s">
        <v>339</v>
      </c>
      <c r="R85" s="36" t="s">
        <v>339</v>
      </c>
      <c r="S85" s="36" t="s">
        <v>339</v>
      </c>
      <c r="T85" s="36" t="s">
        <v>339</v>
      </c>
      <c r="U85" s="36" t="s">
        <v>339</v>
      </c>
      <c r="V85" s="36" t="s">
        <v>339</v>
      </c>
      <c r="W85" s="36" t="s">
        <v>339</v>
      </c>
      <c r="X85" s="36" t="s">
        <v>339</v>
      </c>
      <c r="Y85" s="36" t="s">
        <v>339</v>
      </c>
      <c r="Z85" s="36" t="s">
        <v>339</v>
      </c>
      <c r="AA85" s="36" t="s">
        <v>339</v>
      </c>
      <c r="AB85" s="36" t="s">
        <v>339</v>
      </c>
      <c r="AC85" s="36" t="s">
        <v>339</v>
      </c>
      <c r="AD85" s="36" t="s">
        <v>339</v>
      </c>
      <c r="AE85" s="36" t="s">
        <v>339</v>
      </c>
      <c r="AF85" s="36" t="s">
        <v>339</v>
      </c>
      <c r="AG85" s="36" t="s">
        <v>339</v>
      </c>
      <c r="AH85" s="36" t="s">
        <v>339</v>
      </c>
      <c r="AI85" s="36" t="s">
        <v>339</v>
      </c>
      <c r="AJ85" s="36" t="s">
        <v>339</v>
      </c>
      <c r="AK85" s="36" t="s">
        <v>339</v>
      </c>
      <c r="AL85" s="36" t="s">
        <v>339</v>
      </c>
      <c r="AM85" s="36" t="s">
        <v>339</v>
      </c>
      <c r="AN85" s="36" t="s">
        <v>339</v>
      </c>
      <c r="AO85" s="36" t="s">
        <v>339</v>
      </c>
      <c r="AP85" s="36" t="s">
        <v>339</v>
      </c>
      <c r="AQ85" s="36" t="s">
        <v>339</v>
      </c>
      <c r="AR85" s="36" t="s">
        <v>339</v>
      </c>
      <c r="AS85" s="36" t="s">
        <v>339</v>
      </c>
      <c r="AT85" s="36" t="s">
        <v>339</v>
      </c>
      <c r="AU85" s="36" t="s">
        <v>339</v>
      </c>
      <c r="AV85" s="36" t="s">
        <v>339</v>
      </c>
      <c r="AW85" s="36" t="s">
        <v>339</v>
      </c>
      <c r="AX85" s="36" t="s">
        <v>339</v>
      </c>
      <c r="AY85" s="36" t="s">
        <v>339</v>
      </c>
      <c r="AZ85" s="36" t="s">
        <v>339</v>
      </c>
      <c r="BA85" s="36" t="s">
        <v>339</v>
      </c>
      <c r="BB85" s="36" t="s">
        <v>339</v>
      </c>
      <c r="BC85" s="36" t="s">
        <v>339</v>
      </c>
      <c r="BD85" s="36" t="s">
        <v>339</v>
      </c>
      <c r="BE85" s="36" t="s">
        <v>339</v>
      </c>
      <c r="BF85" s="36" t="s">
        <v>339</v>
      </c>
      <c r="BG85" s="36" t="s">
        <v>339</v>
      </c>
      <c r="BH85" s="36" t="s">
        <v>339</v>
      </c>
      <c r="BI85" s="36" t="s">
        <v>339</v>
      </c>
      <c r="BJ85" s="36" t="s">
        <v>339</v>
      </c>
      <c r="BK85" s="36" t="s">
        <v>339</v>
      </c>
      <c r="BL85" s="36" t="s">
        <v>339</v>
      </c>
    </row>
    <row r="86" spans="1:64" s="37" customFormat="1" x14ac:dyDescent="0.2">
      <c r="A86" s="34">
        <v>83</v>
      </c>
      <c r="B86" s="34" t="s">
        <v>193</v>
      </c>
      <c r="C86" s="34" t="s">
        <v>194</v>
      </c>
      <c r="D86" s="41" t="s">
        <v>339</v>
      </c>
      <c r="E86" s="36" t="s">
        <v>339</v>
      </c>
      <c r="F86" s="36" t="s">
        <v>339</v>
      </c>
      <c r="G86" s="36" t="s">
        <v>339</v>
      </c>
      <c r="H86" s="36" t="s">
        <v>339</v>
      </c>
      <c r="I86" s="36" t="s">
        <v>339</v>
      </c>
      <c r="J86" s="36" t="s">
        <v>339</v>
      </c>
      <c r="K86" s="36" t="s">
        <v>339</v>
      </c>
      <c r="L86" s="36" t="s">
        <v>339</v>
      </c>
      <c r="M86" s="36" t="s">
        <v>339</v>
      </c>
      <c r="N86" s="36" t="s">
        <v>339</v>
      </c>
      <c r="O86" s="36" t="s">
        <v>339</v>
      </c>
      <c r="P86" s="36" t="s">
        <v>339</v>
      </c>
      <c r="Q86" s="36" t="s">
        <v>339</v>
      </c>
      <c r="R86" s="36" t="s">
        <v>339</v>
      </c>
      <c r="S86" s="36" t="s">
        <v>339</v>
      </c>
      <c r="T86" s="36" t="s">
        <v>339</v>
      </c>
      <c r="U86" s="36" t="s">
        <v>339</v>
      </c>
      <c r="V86" s="36" t="s">
        <v>339</v>
      </c>
      <c r="W86" s="36" t="s">
        <v>339</v>
      </c>
      <c r="X86" s="36" t="s">
        <v>339</v>
      </c>
      <c r="Y86" s="36" t="s">
        <v>339</v>
      </c>
      <c r="Z86" s="36" t="s">
        <v>339</v>
      </c>
      <c r="AA86" s="36" t="s">
        <v>339</v>
      </c>
      <c r="AB86" s="36" t="s">
        <v>339</v>
      </c>
      <c r="AC86" s="36" t="s">
        <v>339</v>
      </c>
      <c r="AD86" s="36" t="s">
        <v>339</v>
      </c>
      <c r="AE86" s="36" t="s">
        <v>339</v>
      </c>
      <c r="AF86" s="36" t="s">
        <v>339</v>
      </c>
      <c r="AG86" s="36" t="s">
        <v>339</v>
      </c>
      <c r="AH86" s="36" t="s">
        <v>339</v>
      </c>
      <c r="AI86" s="36" t="s">
        <v>339</v>
      </c>
      <c r="AJ86" s="36" t="s">
        <v>339</v>
      </c>
      <c r="AK86" s="36" t="s">
        <v>339</v>
      </c>
      <c r="AL86" s="36" t="s">
        <v>339</v>
      </c>
      <c r="AM86" s="36" t="s">
        <v>339</v>
      </c>
      <c r="AN86" s="36" t="s">
        <v>339</v>
      </c>
      <c r="AO86" s="36" t="s">
        <v>339</v>
      </c>
      <c r="AP86" s="36" t="s">
        <v>339</v>
      </c>
      <c r="AQ86" s="36" t="s">
        <v>339</v>
      </c>
      <c r="AR86" s="36" t="s">
        <v>339</v>
      </c>
      <c r="AS86" s="36" t="s">
        <v>339</v>
      </c>
      <c r="AT86" s="36" t="s">
        <v>339</v>
      </c>
      <c r="AU86" s="36" t="s">
        <v>339</v>
      </c>
      <c r="AV86" s="36" t="s">
        <v>339</v>
      </c>
      <c r="AW86" s="36" t="s">
        <v>339</v>
      </c>
      <c r="AX86" s="36" t="s">
        <v>339</v>
      </c>
      <c r="AY86" s="36" t="s">
        <v>339</v>
      </c>
      <c r="AZ86" s="36" t="s">
        <v>339</v>
      </c>
      <c r="BA86" s="36" t="s">
        <v>339</v>
      </c>
      <c r="BB86" s="36" t="s">
        <v>339</v>
      </c>
      <c r="BC86" s="36" t="s">
        <v>339</v>
      </c>
      <c r="BD86" s="36" t="s">
        <v>339</v>
      </c>
      <c r="BE86" s="36" t="s">
        <v>339</v>
      </c>
      <c r="BF86" s="36" t="s">
        <v>339</v>
      </c>
      <c r="BG86" s="36" t="s">
        <v>339</v>
      </c>
      <c r="BH86" s="36" t="s">
        <v>339</v>
      </c>
      <c r="BI86" s="36" t="s">
        <v>339</v>
      </c>
      <c r="BJ86" s="36" t="s">
        <v>339</v>
      </c>
      <c r="BK86" s="36" t="s">
        <v>339</v>
      </c>
      <c r="BL86" s="36" t="s">
        <v>339</v>
      </c>
    </row>
    <row r="87" spans="1:64" s="37" customFormat="1" x14ac:dyDescent="0.2">
      <c r="A87" s="34">
        <v>84</v>
      </c>
      <c r="B87" s="34" t="s">
        <v>193</v>
      </c>
      <c r="C87" s="34" t="s">
        <v>195</v>
      </c>
      <c r="D87" s="41" t="s">
        <v>339</v>
      </c>
      <c r="E87" s="36" t="s">
        <v>339</v>
      </c>
      <c r="F87" s="36" t="s">
        <v>339</v>
      </c>
      <c r="G87" s="36" t="s">
        <v>339</v>
      </c>
      <c r="H87" s="36" t="s">
        <v>339</v>
      </c>
      <c r="I87" s="36" t="s">
        <v>339</v>
      </c>
      <c r="J87" s="36" t="s">
        <v>339</v>
      </c>
      <c r="K87" s="36" t="s">
        <v>339</v>
      </c>
      <c r="L87" s="36" t="s">
        <v>339</v>
      </c>
      <c r="M87" s="36" t="s">
        <v>339</v>
      </c>
      <c r="N87" s="36" t="s">
        <v>339</v>
      </c>
      <c r="O87" s="36" t="s">
        <v>339</v>
      </c>
      <c r="P87" s="36" t="s">
        <v>339</v>
      </c>
      <c r="Q87" s="36" t="s">
        <v>339</v>
      </c>
      <c r="R87" s="36" t="s">
        <v>339</v>
      </c>
      <c r="S87" s="36" t="s">
        <v>339</v>
      </c>
      <c r="T87" s="36" t="s">
        <v>339</v>
      </c>
      <c r="U87" s="36" t="s">
        <v>339</v>
      </c>
      <c r="V87" s="36" t="s">
        <v>339</v>
      </c>
      <c r="W87" s="36" t="s">
        <v>339</v>
      </c>
      <c r="X87" s="36" t="s">
        <v>339</v>
      </c>
      <c r="Y87" s="36" t="s">
        <v>339</v>
      </c>
      <c r="Z87" s="36" t="s">
        <v>339</v>
      </c>
      <c r="AA87" s="36" t="s">
        <v>339</v>
      </c>
      <c r="AB87" s="36" t="s">
        <v>339</v>
      </c>
      <c r="AC87" s="36" t="s">
        <v>339</v>
      </c>
      <c r="AD87" s="36" t="s">
        <v>339</v>
      </c>
      <c r="AE87" s="36" t="s">
        <v>339</v>
      </c>
      <c r="AF87" s="36" t="s">
        <v>339</v>
      </c>
      <c r="AG87" s="36" t="s">
        <v>339</v>
      </c>
      <c r="AH87" s="36" t="s">
        <v>339</v>
      </c>
      <c r="AI87" s="36" t="s">
        <v>339</v>
      </c>
      <c r="AJ87" s="36" t="s">
        <v>339</v>
      </c>
      <c r="AK87" s="36" t="s">
        <v>339</v>
      </c>
      <c r="AL87" s="36" t="s">
        <v>339</v>
      </c>
      <c r="AM87" s="36" t="s">
        <v>339</v>
      </c>
      <c r="AN87" s="36" t="s">
        <v>339</v>
      </c>
      <c r="AO87" s="36" t="s">
        <v>339</v>
      </c>
      <c r="AP87" s="36" t="s">
        <v>339</v>
      </c>
      <c r="AQ87" s="36" t="s">
        <v>339</v>
      </c>
      <c r="AR87" s="36" t="s">
        <v>339</v>
      </c>
      <c r="AS87" s="36" t="s">
        <v>339</v>
      </c>
      <c r="AT87" s="36" t="s">
        <v>339</v>
      </c>
      <c r="AU87" s="36" t="s">
        <v>339</v>
      </c>
      <c r="AV87" s="36" t="s">
        <v>339</v>
      </c>
      <c r="AW87" s="36" t="s">
        <v>339</v>
      </c>
      <c r="AX87" s="36" t="s">
        <v>339</v>
      </c>
      <c r="AY87" s="36" t="s">
        <v>339</v>
      </c>
      <c r="AZ87" s="36" t="s">
        <v>339</v>
      </c>
      <c r="BA87" s="36" t="s">
        <v>339</v>
      </c>
      <c r="BB87" s="36" t="s">
        <v>339</v>
      </c>
      <c r="BC87" s="36" t="s">
        <v>339</v>
      </c>
      <c r="BD87" s="36" t="s">
        <v>339</v>
      </c>
      <c r="BE87" s="36" t="s">
        <v>339</v>
      </c>
      <c r="BF87" s="36" t="s">
        <v>339</v>
      </c>
      <c r="BG87" s="36" t="s">
        <v>339</v>
      </c>
      <c r="BH87" s="36" t="s">
        <v>339</v>
      </c>
      <c r="BI87" s="36" t="s">
        <v>339</v>
      </c>
      <c r="BJ87" s="36" t="s">
        <v>339</v>
      </c>
      <c r="BK87" s="36" t="s">
        <v>339</v>
      </c>
      <c r="BL87" s="36" t="s">
        <v>339</v>
      </c>
    </row>
    <row r="88" spans="1:64" s="37" customFormat="1" x14ac:dyDescent="0.2">
      <c r="A88" s="34">
        <v>85</v>
      </c>
      <c r="B88" s="34" t="s">
        <v>193</v>
      </c>
      <c r="C88" s="34" t="s">
        <v>196</v>
      </c>
      <c r="D88" s="41" t="s">
        <v>339</v>
      </c>
      <c r="E88" s="36" t="s">
        <v>339</v>
      </c>
      <c r="F88" s="36" t="s">
        <v>339</v>
      </c>
      <c r="G88" s="36" t="s">
        <v>339</v>
      </c>
      <c r="H88" s="36" t="s">
        <v>339</v>
      </c>
      <c r="I88" s="36" t="s">
        <v>339</v>
      </c>
      <c r="J88" s="36" t="s">
        <v>339</v>
      </c>
      <c r="K88" s="36" t="s">
        <v>339</v>
      </c>
      <c r="L88" s="36" t="s">
        <v>339</v>
      </c>
      <c r="M88" s="36" t="s">
        <v>339</v>
      </c>
      <c r="N88" s="36" t="s">
        <v>339</v>
      </c>
      <c r="O88" s="36" t="s">
        <v>339</v>
      </c>
      <c r="P88" s="36" t="s">
        <v>339</v>
      </c>
      <c r="Q88" s="36" t="s">
        <v>339</v>
      </c>
      <c r="R88" s="36" t="s">
        <v>339</v>
      </c>
      <c r="S88" s="36" t="s">
        <v>339</v>
      </c>
      <c r="T88" s="36" t="s">
        <v>339</v>
      </c>
      <c r="U88" s="36" t="s">
        <v>339</v>
      </c>
      <c r="V88" s="36" t="s">
        <v>339</v>
      </c>
      <c r="W88" s="36" t="s">
        <v>339</v>
      </c>
      <c r="X88" s="36" t="s">
        <v>339</v>
      </c>
      <c r="Y88" s="36" t="s">
        <v>339</v>
      </c>
      <c r="Z88" s="36" t="s">
        <v>339</v>
      </c>
      <c r="AA88" s="36" t="s">
        <v>339</v>
      </c>
      <c r="AB88" s="36" t="s">
        <v>339</v>
      </c>
      <c r="AC88" s="36" t="s">
        <v>339</v>
      </c>
      <c r="AD88" s="36" t="s">
        <v>339</v>
      </c>
      <c r="AE88" s="36" t="s">
        <v>339</v>
      </c>
      <c r="AF88" s="36" t="s">
        <v>339</v>
      </c>
      <c r="AG88" s="36" t="s">
        <v>339</v>
      </c>
      <c r="AH88" s="36" t="s">
        <v>339</v>
      </c>
      <c r="AI88" s="36" t="s">
        <v>339</v>
      </c>
      <c r="AJ88" s="36" t="s">
        <v>339</v>
      </c>
      <c r="AK88" s="36" t="s">
        <v>339</v>
      </c>
      <c r="AL88" s="36" t="s">
        <v>339</v>
      </c>
      <c r="AM88" s="36" t="s">
        <v>339</v>
      </c>
      <c r="AN88" s="36" t="s">
        <v>339</v>
      </c>
      <c r="AO88" s="36" t="s">
        <v>339</v>
      </c>
      <c r="AP88" s="36" t="s">
        <v>339</v>
      </c>
      <c r="AQ88" s="36" t="s">
        <v>339</v>
      </c>
      <c r="AR88" s="36" t="s">
        <v>339</v>
      </c>
      <c r="AS88" s="36" t="s">
        <v>339</v>
      </c>
      <c r="AT88" s="36" t="s">
        <v>339</v>
      </c>
      <c r="AU88" s="36" t="s">
        <v>339</v>
      </c>
      <c r="AV88" s="36" t="s">
        <v>339</v>
      </c>
      <c r="AW88" s="36" t="s">
        <v>339</v>
      </c>
      <c r="AX88" s="36" t="s">
        <v>339</v>
      </c>
      <c r="AY88" s="36" t="s">
        <v>339</v>
      </c>
      <c r="AZ88" s="36" t="s">
        <v>339</v>
      </c>
      <c r="BA88" s="36" t="s">
        <v>339</v>
      </c>
      <c r="BB88" s="36" t="s">
        <v>339</v>
      </c>
      <c r="BC88" s="36" t="s">
        <v>339</v>
      </c>
      <c r="BD88" s="36" t="s">
        <v>339</v>
      </c>
      <c r="BE88" s="36" t="s">
        <v>339</v>
      </c>
      <c r="BF88" s="36" t="s">
        <v>339</v>
      </c>
      <c r="BG88" s="36" t="s">
        <v>339</v>
      </c>
      <c r="BH88" s="36" t="s">
        <v>339</v>
      </c>
      <c r="BI88" s="36" t="s">
        <v>339</v>
      </c>
      <c r="BJ88" s="36" t="s">
        <v>339</v>
      </c>
      <c r="BK88" s="36" t="s">
        <v>339</v>
      </c>
      <c r="BL88" s="36" t="s">
        <v>339</v>
      </c>
    </row>
    <row r="89" spans="1:64" s="37" customFormat="1" x14ac:dyDescent="0.2">
      <c r="A89" s="34">
        <v>86</v>
      </c>
      <c r="B89" s="34" t="s">
        <v>193</v>
      </c>
      <c r="C89" s="34" t="s">
        <v>197</v>
      </c>
      <c r="D89" s="41" t="s">
        <v>339</v>
      </c>
      <c r="E89" s="36" t="s">
        <v>339</v>
      </c>
      <c r="F89" s="36" t="s">
        <v>339</v>
      </c>
      <c r="G89" s="36" t="s">
        <v>339</v>
      </c>
      <c r="H89" s="36" t="s">
        <v>339</v>
      </c>
      <c r="I89" s="36" t="s">
        <v>339</v>
      </c>
      <c r="J89" s="36" t="s">
        <v>339</v>
      </c>
      <c r="K89" s="36" t="s">
        <v>339</v>
      </c>
      <c r="L89" s="36" t="s">
        <v>339</v>
      </c>
      <c r="M89" s="36" t="s">
        <v>339</v>
      </c>
      <c r="N89" s="36" t="s">
        <v>339</v>
      </c>
      <c r="O89" s="36" t="s">
        <v>339</v>
      </c>
      <c r="P89" s="36" t="s">
        <v>339</v>
      </c>
      <c r="Q89" s="36" t="s">
        <v>339</v>
      </c>
      <c r="R89" s="36" t="s">
        <v>339</v>
      </c>
      <c r="S89" s="36" t="s">
        <v>339</v>
      </c>
      <c r="T89" s="36" t="s">
        <v>339</v>
      </c>
      <c r="U89" s="36" t="s">
        <v>339</v>
      </c>
      <c r="V89" s="36" t="s">
        <v>339</v>
      </c>
      <c r="W89" s="36" t="s">
        <v>339</v>
      </c>
      <c r="X89" s="36" t="s">
        <v>339</v>
      </c>
      <c r="Y89" s="36" t="s">
        <v>339</v>
      </c>
      <c r="Z89" s="36" t="s">
        <v>339</v>
      </c>
      <c r="AA89" s="36" t="s">
        <v>339</v>
      </c>
      <c r="AB89" s="36" t="s">
        <v>339</v>
      </c>
      <c r="AC89" s="36" t="s">
        <v>339</v>
      </c>
      <c r="AD89" s="36" t="s">
        <v>339</v>
      </c>
      <c r="AE89" s="36" t="s">
        <v>339</v>
      </c>
      <c r="AF89" s="36" t="s">
        <v>339</v>
      </c>
      <c r="AG89" s="36" t="s">
        <v>339</v>
      </c>
      <c r="AH89" s="36" t="s">
        <v>339</v>
      </c>
      <c r="AI89" s="36" t="s">
        <v>339</v>
      </c>
      <c r="AJ89" s="36" t="s">
        <v>339</v>
      </c>
      <c r="AK89" s="36" t="s">
        <v>339</v>
      </c>
      <c r="AL89" s="36" t="s">
        <v>339</v>
      </c>
      <c r="AM89" s="36" t="s">
        <v>339</v>
      </c>
      <c r="AN89" s="36" t="s">
        <v>339</v>
      </c>
      <c r="AO89" s="36" t="s">
        <v>339</v>
      </c>
      <c r="AP89" s="36" t="s">
        <v>339</v>
      </c>
      <c r="AQ89" s="36" t="s">
        <v>339</v>
      </c>
      <c r="AR89" s="36" t="s">
        <v>339</v>
      </c>
      <c r="AS89" s="36" t="s">
        <v>339</v>
      </c>
      <c r="AT89" s="36" t="s">
        <v>339</v>
      </c>
      <c r="AU89" s="36" t="s">
        <v>339</v>
      </c>
      <c r="AV89" s="36" t="s">
        <v>339</v>
      </c>
      <c r="AW89" s="36" t="s">
        <v>339</v>
      </c>
      <c r="AX89" s="36" t="s">
        <v>339</v>
      </c>
      <c r="AY89" s="36" t="s">
        <v>339</v>
      </c>
      <c r="AZ89" s="36" t="s">
        <v>339</v>
      </c>
      <c r="BA89" s="36" t="s">
        <v>339</v>
      </c>
      <c r="BB89" s="36" t="s">
        <v>339</v>
      </c>
      <c r="BC89" s="36" t="s">
        <v>339</v>
      </c>
      <c r="BD89" s="36" t="s">
        <v>339</v>
      </c>
      <c r="BE89" s="36" t="s">
        <v>339</v>
      </c>
      <c r="BF89" s="36" t="s">
        <v>339</v>
      </c>
      <c r="BG89" s="36" t="s">
        <v>339</v>
      </c>
      <c r="BH89" s="36" t="s">
        <v>339</v>
      </c>
      <c r="BI89" s="36" t="s">
        <v>339</v>
      </c>
      <c r="BJ89" s="36" t="s">
        <v>339</v>
      </c>
      <c r="BK89" s="36" t="s">
        <v>339</v>
      </c>
      <c r="BL89" s="36" t="s">
        <v>339</v>
      </c>
    </row>
    <row r="90" spans="1:64" s="37" customFormat="1" x14ac:dyDescent="0.2">
      <c r="A90" s="34">
        <v>87</v>
      </c>
      <c r="B90" s="34" t="s">
        <v>193</v>
      </c>
      <c r="C90" s="34" t="s">
        <v>198</v>
      </c>
      <c r="D90" s="41" t="s">
        <v>339</v>
      </c>
      <c r="E90" s="36" t="s">
        <v>339</v>
      </c>
      <c r="F90" s="36" t="s">
        <v>339</v>
      </c>
      <c r="G90" s="36" t="s">
        <v>339</v>
      </c>
      <c r="H90" s="36" t="s">
        <v>339</v>
      </c>
      <c r="I90" s="36" t="s">
        <v>339</v>
      </c>
      <c r="J90" s="36" t="s">
        <v>339</v>
      </c>
      <c r="K90" s="36" t="s">
        <v>339</v>
      </c>
      <c r="L90" s="36" t="s">
        <v>339</v>
      </c>
      <c r="M90" s="36" t="s">
        <v>339</v>
      </c>
      <c r="N90" s="36" t="s">
        <v>339</v>
      </c>
      <c r="O90" s="36" t="s">
        <v>339</v>
      </c>
      <c r="P90" s="36" t="s">
        <v>339</v>
      </c>
      <c r="Q90" s="36" t="s">
        <v>339</v>
      </c>
      <c r="R90" s="36" t="s">
        <v>339</v>
      </c>
      <c r="S90" s="36" t="s">
        <v>339</v>
      </c>
      <c r="T90" s="36" t="s">
        <v>339</v>
      </c>
      <c r="U90" s="36" t="s">
        <v>339</v>
      </c>
      <c r="V90" s="36" t="s">
        <v>339</v>
      </c>
      <c r="W90" s="36" t="s">
        <v>339</v>
      </c>
      <c r="X90" s="36" t="s">
        <v>339</v>
      </c>
      <c r="Y90" s="36" t="s">
        <v>339</v>
      </c>
      <c r="Z90" s="36" t="s">
        <v>339</v>
      </c>
      <c r="AA90" s="36" t="s">
        <v>339</v>
      </c>
      <c r="AB90" s="36" t="s">
        <v>339</v>
      </c>
      <c r="AC90" s="36" t="s">
        <v>339</v>
      </c>
      <c r="AD90" s="36" t="s">
        <v>339</v>
      </c>
      <c r="AE90" s="36" t="s">
        <v>339</v>
      </c>
      <c r="AF90" s="36" t="s">
        <v>339</v>
      </c>
      <c r="AG90" s="36" t="s">
        <v>339</v>
      </c>
      <c r="AH90" s="36" t="s">
        <v>339</v>
      </c>
      <c r="AI90" s="36" t="s">
        <v>339</v>
      </c>
      <c r="AJ90" s="36" t="s">
        <v>339</v>
      </c>
      <c r="AK90" s="36" t="s">
        <v>339</v>
      </c>
      <c r="AL90" s="36" t="s">
        <v>339</v>
      </c>
      <c r="AM90" s="36" t="s">
        <v>339</v>
      </c>
      <c r="AN90" s="36" t="s">
        <v>339</v>
      </c>
      <c r="AO90" s="36" t="s">
        <v>339</v>
      </c>
      <c r="AP90" s="36" t="s">
        <v>339</v>
      </c>
      <c r="AQ90" s="36" t="s">
        <v>339</v>
      </c>
      <c r="AR90" s="36" t="s">
        <v>339</v>
      </c>
      <c r="AS90" s="36" t="s">
        <v>339</v>
      </c>
      <c r="AT90" s="36" t="s">
        <v>339</v>
      </c>
      <c r="AU90" s="36" t="s">
        <v>339</v>
      </c>
      <c r="AV90" s="36" t="s">
        <v>339</v>
      </c>
      <c r="AW90" s="36" t="s">
        <v>339</v>
      </c>
      <c r="AX90" s="36" t="s">
        <v>339</v>
      </c>
      <c r="AY90" s="36" t="s">
        <v>339</v>
      </c>
      <c r="AZ90" s="36" t="s">
        <v>339</v>
      </c>
      <c r="BA90" s="36" t="s">
        <v>339</v>
      </c>
      <c r="BB90" s="36" t="s">
        <v>339</v>
      </c>
      <c r="BC90" s="36" t="s">
        <v>339</v>
      </c>
      <c r="BD90" s="36" t="s">
        <v>339</v>
      </c>
      <c r="BE90" s="36" t="s">
        <v>339</v>
      </c>
      <c r="BF90" s="36" t="s">
        <v>339</v>
      </c>
      <c r="BG90" s="36" t="s">
        <v>339</v>
      </c>
      <c r="BH90" s="36" t="s">
        <v>339</v>
      </c>
      <c r="BI90" s="36" t="s">
        <v>339</v>
      </c>
      <c r="BJ90" s="36" t="s">
        <v>339</v>
      </c>
      <c r="BK90" s="36" t="s">
        <v>339</v>
      </c>
      <c r="BL90" s="36" t="s">
        <v>339</v>
      </c>
    </row>
    <row r="91" spans="1:64" s="37" customFormat="1" x14ac:dyDescent="0.2">
      <c r="A91" s="34">
        <v>88</v>
      </c>
      <c r="B91" s="34" t="s">
        <v>193</v>
      </c>
      <c r="C91" s="34" t="s">
        <v>199</v>
      </c>
      <c r="D91" s="41" t="s">
        <v>339</v>
      </c>
      <c r="E91" s="36" t="s">
        <v>339</v>
      </c>
      <c r="F91" s="36" t="s">
        <v>339</v>
      </c>
      <c r="G91" s="36" t="s">
        <v>339</v>
      </c>
      <c r="H91" s="36" t="s">
        <v>339</v>
      </c>
      <c r="I91" s="36" t="s">
        <v>339</v>
      </c>
      <c r="J91" s="36" t="s">
        <v>339</v>
      </c>
      <c r="K91" s="36" t="s">
        <v>339</v>
      </c>
      <c r="L91" s="36" t="s">
        <v>339</v>
      </c>
      <c r="M91" s="36" t="s">
        <v>339</v>
      </c>
      <c r="N91" s="36" t="s">
        <v>339</v>
      </c>
      <c r="O91" s="36" t="s">
        <v>339</v>
      </c>
      <c r="P91" s="36" t="s">
        <v>339</v>
      </c>
      <c r="Q91" s="36" t="s">
        <v>339</v>
      </c>
      <c r="R91" s="36" t="s">
        <v>339</v>
      </c>
      <c r="S91" s="36" t="s">
        <v>339</v>
      </c>
      <c r="T91" s="36" t="s">
        <v>339</v>
      </c>
      <c r="U91" s="36" t="s">
        <v>339</v>
      </c>
      <c r="V91" s="36" t="s">
        <v>339</v>
      </c>
      <c r="W91" s="36" t="s">
        <v>339</v>
      </c>
      <c r="X91" s="36" t="s">
        <v>339</v>
      </c>
      <c r="Y91" s="36" t="s">
        <v>339</v>
      </c>
      <c r="Z91" s="36" t="s">
        <v>339</v>
      </c>
      <c r="AA91" s="36" t="s">
        <v>339</v>
      </c>
      <c r="AB91" s="36" t="s">
        <v>339</v>
      </c>
      <c r="AC91" s="36" t="s">
        <v>339</v>
      </c>
      <c r="AD91" s="36" t="s">
        <v>339</v>
      </c>
      <c r="AE91" s="36" t="s">
        <v>339</v>
      </c>
      <c r="AF91" s="36" t="s">
        <v>339</v>
      </c>
      <c r="AG91" s="36" t="s">
        <v>339</v>
      </c>
      <c r="AH91" s="36" t="s">
        <v>339</v>
      </c>
      <c r="AI91" s="36" t="s">
        <v>339</v>
      </c>
      <c r="AJ91" s="36" t="s">
        <v>339</v>
      </c>
      <c r="AK91" s="36" t="s">
        <v>339</v>
      </c>
      <c r="AL91" s="36" t="s">
        <v>339</v>
      </c>
      <c r="AM91" s="36" t="s">
        <v>339</v>
      </c>
      <c r="AN91" s="36" t="s">
        <v>339</v>
      </c>
      <c r="AO91" s="36" t="s">
        <v>339</v>
      </c>
      <c r="AP91" s="36" t="s">
        <v>339</v>
      </c>
      <c r="AQ91" s="36" t="s">
        <v>339</v>
      </c>
      <c r="AR91" s="36" t="s">
        <v>339</v>
      </c>
      <c r="AS91" s="36" t="s">
        <v>339</v>
      </c>
      <c r="AT91" s="36" t="s">
        <v>339</v>
      </c>
      <c r="AU91" s="36" t="s">
        <v>339</v>
      </c>
      <c r="AV91" s="36" t="s">
        <v>339</v>
      </c>
      <c r="AW91" s="36" t="s">
        <v>339</v>
      </c>
      <c r="AX91" s="36" t="s">
        <v>339</v>
      </c>
      <c r="AY91" s="36" t="s">
        <v>339</v>
      </c>
      <c r="AZ91" s="36" t="s">
        <v>339</v>
      </c>
      <c r="BA91" s="36" t="s">
        <v>339</v>
      </c>
      <c r="BB91" s="36" t="s">
        <v>339</v>
      </c>
      <c r="BC91" s="36" t="s">
        <v>339</v>
      </c>
      <c r="BD91" s="36" t="s">
        <v>339</v>
      </c>
      <c r="BE91" s="36" t="s">
        <v>339</v>
      </c>
      <c r="BF91" s="36" t="s">
        <v>339</v>
      </c>
      <c r="BG91" s="36" t="s">
        <v>339</v>
      </c>
      <c r="BH91" s="36" t="s">
        <v>339</v>
      </c>
      <c r="BI91" s="36" t="s">
        <v>339</v>
      </c>
      <c r="BJ91" s="36" t="s">
        <v>339</v>
      </c>
      <c r="BK91" s="36" t="s">
        <v>339</v>
      </c>
      <c r="BL91" s="36" t="s">
        <v>339</v>
      </c>
    </row>
    <row r="92" spans="1:64" s="37" customFormat="1" x14ac:dyDescent="0.2">
      <c r="A92" s="34">
        <v>89</v>
      </c>
      <c r="B92" s="34" t="s">
        <v>201</v>
      </c>
      <c r="C92" s="34" t="s">
        <v>200</v>
      </c>
      <c r="D92" s="41">
        <v>6.3363959520000002</v>
      </c>
      <c r="E92" s="36">
        <v>49</v>
      </c>
      <c r="F92" s="36">
        <v>26</v>
      </c>
      <c r="G92" s="36">
        <v>21</v>
      </c>
      <c r="H92" s="36">
        <v>2</v>
      </c>
      <c r="I92" s="36">
        <v>71.282693682717138</v>
      </c>
      <c r="J92" s="36">
        <v>1024.7458041309951</v>
      </c>
      <c r="K92" s="36">
        <v>38.875441682878012</v>
      </c>
      <c r="L92" s="36">
        <v>32.407251999839119</v>
      </c>
      <c r="M92" s="36">
        <v>815.32986931355197</v>
      </c>
      <c r="N92" s="36">
        <v>280.69862850016028</v>
      </c>
      <c r="O92" s="36">
        <v>2.9136689520000001</v>
      </c>
      <c r="P92" s="36">
        <v>5.1936951309999992</v>
      </c>
      <c r="Q92" s="36">
        <v>2.75240091</v>
      </c>
      <c r="R92" s="36">
        <v>0.161268042</v>
      </c>
      <c r="S92" s="36">
        <v>4.9833455099999995</v>
      </c>
      <c r="T92" s="36">
        <v>0.21034962099999999</v>
      </c>
      <c r="U92" s="36">
        <v>6.4388000000000005</v>
      </c>
      <c r="V92" s="36">
        <v>15.290299999999997</v>
      </c>
      <c r="W92" s="36">
        <v>80.635162634717133</v>
      </c>
      <c r="X92" s="36">
        <v>1045.2297992619949</v>
      </c>
      <c r="Y92" s="36">
        <v>1125.864961896712</v>
      </c>
      <c r="Z92" s="36">
        <v>1.0564425663357992</v>
      </c>
      <c r="AA92" s="36">
        <v>0.48987921458652961</v>
      </c>
      <c r="AB92" s="36">
        <v>4.4223171601048534</v>
      </c>
      <c r="AC92" s="36">
        <v>0.88488290984237716</v>
      </c>
      <c r="AD92" s="36">
        <v>20.802707761916714</v>
      </c>
      <c r="AE92" s="36">
        <v>187.22436985725031</v>
      </c>
      <c r="AF92" s="36">
        <v>208.02707761916722</v>
      </c>
      <c r="AG92" s="36">
        <v>1.1371957259360104</v>
      </c>
      <c r="AH92" s="36">
        <v>1.9345398556152822</v>
      </c>
      <c r="AI92" s="36">
        <v>6.1957560240651599</v>
      </c>
      <c r="AJ92" s="36">
        <v>0.17691589682846742</v>
      </c>
      <c r="AK92" s="36">
        <v>0.10024986660294369</v>
      </c>
      <c r="AL92" s="36">
        <v>0.2541320714171873</v>
      </c>
      <c r="AM92" s="36">
        <v>2.1989945326068554</v>
      </c>
      <c r="AN92" s="36">
        <v>22.837497484134939</v>
      </c>
      <c r="AO92" s="36">
        <v>193.67425795273266</v>
      </c>
      <c r="AP92" s="36">
        <v>13448.814137605001</v>
      </c>
      <c r="AQ92" s="36">
        <v>7241.6691510179999</v>
      </c>
      <c r="AR92" s="36">
        <v>20690.483288623</v>
      </c>
      <c r="AS92" s="36">
        <v>261.45548835199997</v>
      </c>
      <c r="AT92" s="36">
        <v>63252.403220405002</v>
      </c>
      <c r="AU92" s="36">
        <v>138167.72050113001</v>
      </c>
      <c r="AV92" s="36">
        <v>34080.227250301999</v>
      </c>
      <c r="AW92" s="36">
        <v>74444.401692166997</v>
      </c>
      <c r="AX92" s="36">
        <v>32593.513666568</v>
      </c>
      <c r="AY92" s="36">
        <v>71196.844027255996</v>
      </c>
      <c r="AZ92" s="36">
        <v>2.6170283000000003</v>
      </c>
      <c r="BA92" s="36">
        <v>5.2340566014285717</v>
      </c>
      <c r="BB92" s="36">
        <v>60.210320007999997</v>
      </c>
      <c r="BC92" s="36">
        <v>6145.5959627980001</v>
      </c>
      <c r="BD92" s="36">
        <v>13424.359266508</v>
      </c>
      <c r="BE92" s="36">
        <v>2.5089375642857146</v>
      </c>
      <c r="BF92" s="36">
        <v>5.0178751300000002</v>
      </c>
      <c r="BG92" s="36">
        <v>22.370951308999999</v>
      </c>
      <c r="BH92" s="36">
        <v>400.96764077199998</v>
      </c>
      <c r="BI92" s="36">
        <v>0.99000000000000066</v>
      </c>
      <c r="BJ92" s="36">
        <v>1.0100000000000007</v>
      </c>
      <c r="BK92" s="36">
        <v>3.7499999999999902</v>
      </c>
      <c r="BL92" s="36">
        <v>3.7499999999999902</v>
      </c>
    </row>
    <row r="93" spans="1:64" s="37" customFormat="1" x14ac:dyDescent="0.2">
      <c r="A93" s="34">
        <v>90</v>
      </c>
      <c r="B93" s="34" t="s">
        <v>201</v>
      </c>
      <c r="C93" s="34" t="s">
        <v>202</v>
      </c>
      <c r="D93" s="41">
        <v>5.476155565</v>
      </c>
      <c r="E93" s="36">
        <v>6</v>
      </c>
      <c r="F93" s="36">
        <v>0</v>
      </c>
      <c r="G93" s="36">
        <v>3</v>
      </c>
      <c r="H93" s="36">
        <v>3</v>
      </c>
      <c r="I93" s="36">
        <v>0.55205648487558623</v>
      </c>
      <c r="J93" s="36">
        <v>30.283918088367507</v>
      </c>
      <c r="K93" s="36">
        <v>0.43125348489972115</v>
      </c>
      <c r="L93" s="36">
        <v>0.12080299997586508</v>
      </c>
      <c r="M93" s="36">
        <v>18.359812573248394</v>
      </c>
      <c r="N93" s="36">
        <v>12.476161999994698</v>
      </c>
      <c r="O93" s="36">
        <v>0.199348204</v>
      </c>
      <c r="P93" s="36">
        <v>0.33817654399999997</v>
      </c>
      <c r="Q93" s="36">
        <v>0.18171646599999999</v>
      </c>
      <c r="R93" s="36">
        <v>1.7631738000000001E-2</v>
      </c>
      <c r="S93" s="36">
        <v>0.31517862299999999</v>
      </c>
      <c r="T93" s="36">
        <v>2.2997921000000001E-2</v>
      </c>
      <c r="U93" s="36">
        <v>0</v>
      </c>
      <c r="V93" s="36">
        <v>0</v>
      </c>
      <c r="W93" s="36">
        <v>0.7514046888755862</v>
      </c>
      <c r="X93" s="36">
        <v>30.622094632367507</v>
      </c>
      <c r="Y93" s="36">
        <v>31.373499321243091</v>
      </c>
      <c r="Z93" s="36">
        <v>1.5386469189890962E-2</v>
      </c>
      <c r="AA93" s="36">
        <v>3.2927044066366684E-3</v>
      </c>
      <c r="AB93" s="36">
        <v>3.292704E-3</v>
      </c>
      <c r="AC93" s="36">
        <v>5.3910547024391053E-3</v>
      </c>
      <c r="AD93" s="36">
        <v>0.30888018097077846</v>
      </c>
      <c r="AE93" s="36">
        <v>2.7799216287370054</v>
      </c>
      <c r="AF93" s="36">
        <v>3.0888018097077832</v>
      </c>
      <c r="AG93" s="36">
        <v>0</v>
      </c>
      <c r="AH93" s="36">
        <v>0</v>
      </c>
      <c r="AI93" s="36">
        <v>0</v>
      </c>
      <c r="AJ93" s="36">
        <v>3.3606744805444587E-4</v>
      </c>
      <c r="AK93" s="36">
        <v>4.0611817965956638E-4</v>
      </c>
      <c r="AL93" s="36">
        <v>1.0157346169350156E-3</v>
      </c>
      <c r="AM93" s="36">
        <v>5.7271221504935511E-3</v>
      </c>
      <c r="AN93" s="36">
        <v>0.30928629915043804</v>
      </c>
      <c r="AO93" s="36">
        <v>2.7809373633539405</v>
      </c>
      <c r="AP93" s="36">
        <v>289.72470376000001</v>
      </c>
      <c r="AQ93" s="36">
        <v>156.005609717</v>
      </c>
      <c r="AR93" s="36">
        <v>445.73031347699998</v>
      </c>
      <c r="AS93" s="36">
        <v>8.0100521699999998</v>
      </c>
      <c r="AT93" s="36">
        <v>1301.6419209579999</v>
      </c>
      <c r="AU93" s="36">
        <v>3045.9109194890002</v>
      </c>
      <c r="AV93" s="36">
        <v>727.41118305500004</v>
      </c>
      <c r="AW93" s="36">
        <v>1702.180630289</v>
      </c>
      <c r="AX93" s="36">
        <v>688.63350195800001</v>
      </c>
      <c r="AY93" s="36">
        <v>1611.4388061469999</v>
      </c>
      <c r="AZ93" s="36">
        <v>8.2358601428571432E-2</v>
      </c>
      <c r="BA93" s="36">
        <v>0.16471720285714286</v>
      </c>
      <c r="BB93" s="36">
        <v>3.1203673269999999</v>
      </c>
      <c r="BC93" s="36">
        <v>165.275868597</v>
      </c>
      <c r="BD93" s="36">
        <v>386.754271496</v>
      </c>
      <c r="BE93" s="36">
        <v>0.13002433428571428</v>
      </c>
      <c r="BF93" s="36">
        <v>0.26004866857142855</v>
      </c>
      <c r="BG93" s="36">
        <v>5.4493271310000004</v>
      </c>
      <c r="BH93" s="36">
        <v>57.468082359</v>
      </c>
      <c r="BI93" s="36">
        <v>0</v>
      </c>
      <c r="BJ93" s="36">
        <v>0</v>
      </c>
      <c r="BK93" s="36">
        <v>0</v>
      </c>
      <c r="BL93" s="36">
        <v>0</v>
      </c>
    </row>
    <row r="94" spans="1:64" s="37" customFormat="1" x14ac:dyDescent="0.2">
      <c r="A94" s="34">
        <v>91</v>
      </c>
      <c r="B94" s="34" t="s">
        <v>201</v>
      </c>
      <c r="C94" s="34" t="s">
        <v>203</v>
      </c>
      <c r="D94" s="41">
        <v>5.3157157770000003</v>
      </c>
      <c r="E94" s="36">
        <v>3</v>
      </c>
      <c r="F94" s="36">
        <v>0</v>
      </c>
      <c r="G94" s="36">
        <v>1</v>
      </c>
      <c r="H94" s="36">
        <v>2</v>
      </c>
      <c r="I94" s="36">
        <v>4.7966268658825827E-3</v>
      </c>
      <c r="J94" s="36">
        <v>1.1008250593833089</v>
      </c>
      <c r="K94" s="36">
        <v>4.7966268658825827E-3</v>
      </c>
      <c r="L94" s="36">
        <v>0</v>
      </c>
      <c r="M94" s="36">
        <v>0.53495568624805812</v>
      </c>
      <c r="N94" s="36">
        <v>0.57066600000113321</v>
      </c>
      <c r="O94" s="36">
        <v>2.1953390999999999E-2</v>
      </c>
      <c r="P94" s="36">
        <v>3.5580109999999998E-2</v>
      </c>
      <c r="Q94" s="36">
        <v>1.8543162999999998E-2</v>
      </c>
      <c r="R94" s="36">
        <v>3.410228E-3</v>
      </c>
      <c r="S94" s="36">
        <v>3.1131987E-2</v>
      </c>
      <c r="T94" s="36">
        <v>4.448123E-3</v>
      </c>
      <c r="U94" s="36">
        <v>3.0000000000000001E-3</v>
      </c>
      <c r="V94" s="36">
        <v>7.1999999999999998E-3</v>
      </c>
      <c r="W94" s="36">
        <v>2.9750017865882581E-2</v>
      </c>
      <c r="X94" s="36">
        <v>1.1436051693833089</v>
      </c>
      <c r="Y94" s="36">
        <v>1.1733551872491914</v>
      </c>
      <c r="Z94" s="36">
        <v>2.6644836899094996E-4</v>
      </c>
      <c r="AA94" s="36">
        <v>5.7019950964063284E-5</v>
      </c>
      <c r="AB94" s="36">
        <v>5.702E-5</v>
      </c>
      <c r="AC94" s="36">
        <v>8.710720526158421E-5</v>
      </c>
      <c r="AD94" s="36">
        <v>1.73034769352816E-2</v>
      </c>
      <c r="AE94" s="36">
        <v>0.15573129241753439</v>
      </c>
      <c r="AF94" s="36">
        <v>0.17303476935281598</v>
      </c>
      <c r="AG94" s="36">
        <v>5.5044431317858048E-4</v>
      </c>
      <c r="AH94" s="36">
        <v>9.3638802701643588E-4</v>
      </c>
      <c r="AI94" s="36">
        <v>2.9989724649039907E-3</v>
      </c>
      <c r="AJ94" s="36">
        <v>5.8197049865473853E-6</v>
      </c>
      <c r="AK94" s="36">
        <v>7.0327787144512453E-6</v>
      </c>
      <c r="AL94" s="36">
        <v>1.7589551887334722E-5</v>
      </c>
      <c r="AM94" s="36">
        <v>6.4337122342671203E-4</v>
      </c>
      <c r="AN94" s="36">
        <v>1.8246897741012489E-2</v>
      </c>
      <c r="AO94" s="36">
        <v>0.15874785443432571</v>
      </c>
      <c r="AP94" s="36">
        <v>40.069595374999999</v>
      </c>
      <c r="AQ94" s="36">
        <v>21.575935971</v>
      </c>
      <c r="AR94" s="36">
        <v>61.645531345999999</v>
      </c>
      <c r="AS94" s="36">
        <v>1.6073004420000001</v>
      </c>
      <c r="AT94" s="36">
        <v>85.152403089000003</v>
      </c>
      <c r="AU94" s="36">
        <v>187.46854765</v>
      </c>
      <c r="AV94" s="36">
        <v>59.207149379999997</v>
      </c>
      <c r="AW94" s="36">
        <v>130.34838597699999</v>
      </c>
      <c r="AX94" s="36">
        <v>55.341530874999997</v>
      </c>
      <c r="AY94" s="36">
        <v>121.837975696</v>
      </c>
      <c r="AZ94" s="36">
        <v>0.19897608428571428</v>
      </c>
      <c r="BA94" s="36">
        <v>0.39795217000000005</v>
      </c>
      <c r="BB94" s="36">
        <v>1.9015777380000001</v>
      </c>
      <c r="BC94" s="36">
        <v>129.48332148599999</v>
      </c>
      <c r="BD94" s="36">
        <v>285.065944629</v>
      </c>
      <c r="BE94" s="36">
        <v>7.9237907142857139E-2</v>
      </c>
      <c r="BF94" s="36">
        <v>0.15847581571428571</v>
      </c>
      <c r="BG94" s="36">
        <v>4.4665948049999997</v>
      </c>
      <c r="BH94" s="36">
        <v>46.230722784999998</v>
      </c>
      <c r="BI94" s="36">
        <v>0</v>
      </c>
      <c r="BJ94" s="36">
        <v>0</v>
      </c>
      <c r="BK94" s="36">
        <v>0</v>
      </c>
      <c r="BL94" s="36">
        <v>0</v>
      </c>
    </row>
    <row r="95" spans="1:64" s="37" customFormat="1" x14ac:dyDescent="0.2">
      <c r="A95" s="34">
        <v>92</v>
      </c>
      <c r="B95" s="34" t="s">
        <v>201</v>
      </c>
      <c r="C95" s="34" t="s">
        <v>204</v>
      </c>
      <c r="D95" s="41">
        <v>5.6567539370000004</v>
      </c>
      <c r="E95" s="36">
        <v>8</v>
      </c>
      <c r="F95" s="36">
        <v>2</v>
      </c>
      <c r="G95" s="36">
        <v>2</v>
      </c>
      <c r="H95" s="36">
        <v>4</v>
      </c>
      <c r="I95" s="36">
        <v>0.79871187531622501</v>
      </c>
      <c r="J95" s="36">
        <v>19.060106737386135</v>
      </c>
      <c r="K95" s="36">
        <v>0.32537437531617369</v>
      </c>
      <c r="L95" s="36">
        <v>0.47333750000005137</v>
      </c>
      <c r="M95" s="36">
        <v>10.890406112692588</v>
      </c>
      <c r="N95" s="36">
        <v>8.968412500009773</v>
      </c>
      <c r="O95" s="36">
        <v>0.61996344199999998</v>
      </c>
      <c r="P95" s="36">
        <v>1.0756169690000001</v>
      </c>
      <c r="Q95" s="36">
        <v>0.57868728400000002</v>
      </c>
      <c r="R95" s="36">
        <v>4.1276158E-2</v>
      </c>
      <c r="S95" s="36">
        <v>1.0217785020000001</v>
      </c>
      <c r="T95" s="36">
        <v>5.3838467000000001E-2</v>
      </c>
      <c r="U95" s="36">
        <v>4.4450000000000003E-2</v>
      </c>
      <c r="V95" s="36">
        <v>0.1055</v>
      </c>
      <c r="W95" s="36">
        <v>1.4631253173162251</v>
      </c>
      <c r="X95" s="36">
        <v>20.241223706386133</v>
      </c>
      <c r="Y95" s="36">
        <v>21.70434902370236</v>
      </c>
      <c r="Z95" s="36">
        <v>1.5463550638341313E-2</v>
      </c>
      <c r="AA95" s="36">
        <v>5.2775625050326038E-3</v>
      </c>
      <c r="AB95" s="36">
        <v>5.2775629999999999E-3</v>
      </c>
      <c r="AC95" s="36">
        <v>7.335369660685459E-3</v>
      </c>
      <c r="AD95" s="36">
        <v>0.43738759353082879</v>
      </c>
      <c r="AE95" s="36">
        <v>3.936488341777459</v>
      </c>
      <c r="AF95" s="36">
        <v>4.3738759353082877</v>
      </c>
      <c r="AG95" s="36">
        <v>8.5026276262919337E-3</v>
      </c>
      <c r="AH95" s="36">
        <v>1.4464240099898924E-2</v>
      </c>
      <c r="AI95" s="36">
        <v>4.6324660860487102E-2</v>
      </c>
      <c r="AJ95" s="36">
        <v>5.3865064378945328E-4</v>
      </c>
      <c r="AK95" s="36">
        <v>6.5092831867021147E-4</v>
      </c>
      <c r="AL95" s="36">
        <v>1.6280246970743232E-3</v>
      </c>
      <c r="AM95" s="36">
        <v>1.6376647930766847E-2</v>
      </c>
      <c r="AN95" s="36">
        <v>0.45250276194939792</v>
      </c>
      <c r="AO95" s="36">
        <v>3.9844410273350204</v>
      </c>
      <c r="AP95" s="36">
        <v>384.88034928600001</v>
      </c>
      <c r="AQ95" s="36">
        <v>207.24326500000001</v>
      </c>
      <c r="AR95" s="36">
        <v>592.12361428600002</v>
      </c>
      <c r="AS95" s="36">
        <v>13.156023929</v>
      </c>
      <c r="AT95" s="36">
        <v>2463.6717934140001</v>
      </c>
      <c r="AU95" s="36">
        <v>5757.9416572509999</v>
      </c>
      <c r="AV95" s="36">
        <v>1342.1838343019999</v>
      </c>
      <c r="AW95" s="36">
        <v>3136.8692176770001</v>
      </c>
      <c r="AX95" s="36">
        <v>1281.4813968000001</v>
      </c>
      <c r="AY95" s="36">
        <v>2994.9992273130001</v>
      </c>
      <c r="AZ95" s="36">
        <v>0.14548764</v>
      </c>
      <c r="BA95" s="36">
        <v>0.29097528142857143</v>
      </c>
      <c r="BB95" s="36">
        <v>2.919443936</v>
      </c>
      <c r="BC95" s="36">
        <v>249.18379896299999</v>
      </c>
      <c r="BD95" s="36">
        <v>582.37699526400002</v>
      </c>
      <c r="BE95" s="36">
        <v>0.1216519442857143</v>
      </c>
      <c r="BF95" s="36">
        <v>0.24330389000000002</v>
      </c>
      <c r="BG95" s="36">
        <v>2.8624033899999999</v>
      </c>
      <c r="BH95" s="36">
        <v>52.206604859000002</v>
      </c>
      <c r="BI95" s="36">
        <v>0.09</v>
      </c>
      <c r="BJ95" s="36">
        <v>0.09</v>
      </c>
      <c r="BK95" s="36">
        <v>0.4800000000000002</v>
      </c>
      <c r="BL95" s="36">
        <v>0.4800000000000002</v>
      </c>
    </row>
    <row r="96" spans="1:64" s="37" customFormat="1" x14ac:dyDescent="0.2">
      <c r="A96" s="34">
        <v>93</v>
      </c>
      <c r="B96" s="34" t="s">
        <v>201</v>
      </c>
      <c r="C96" s="34" t="s">
        <v>205</v>
      </c>
      <c r="D96" s="41">
        <v>6.0778656069999997</v>
      </c>
      <c r="E96" s="36">
        <v>3</v>
      </c>
      <c r="F96" s="36">
        <v>3</v>
      </c>
      <c r="G96" s="36">
        <v>0</v>
      </c>
      <c r="H96" s="36">
        <v>0</v>
      </c>
      <c r="I96" s="36">
        <v>4.8687346918899284</v>
      </c>
      <c r="J96" s="36">
        <v>58.913794717986974</v>
      </c>
      <c r="K96" s="36">
        <v>1.6629816919303915</v>
      </c>
      <c r="L96" s="36">
        <v>3.2057529999595373</v>
      </c>
      <c r="M96" s="36">
        <v>35.349967409849981</v>
      </c>
      <c r="N96" s="36">
        <v>28.43256200002692</v>
      </c>
      <c r="O96" s="36">
        <v>0.16032225</v>
      </c>
      <c r="P96" s="36">
        <v>0.26069323700000002</v>
      </c>
      <c r="Q96" s="36">
        <v>0.13441943100000001</v>
      </c>
      <c r="R96" s="36">
        <v>2.5902819000000001E-2</v>
      </c>
      <c r="S96" s="36">
        <v>0.22690695100000002</v>
      </c>
      <c r="T96" s="36">
        <v>3.3786285999999999E-2</v>
      </c>
      <c r="U96" s="36">
        <v>9.7350000000000006E-2</v>
      </c>
      <c r="V96" s="36">
        <v>0.2301</v>
      </c>
      <c r="W96" s="36">
        <v>5.1264069418899281</v>
      </c>
      <c r="X96" s="36">
        <v>59.404587954986972</v>
      </c>
      <c r="Y96" s="36">
        <v>64.530994896876905</v>
      </c>
      <c r="Z96" s="36">
        <v>6.9235596751009765E-2</v>
      </c>
      <c r="AA96" s="36">
        <v>3.1401156302132013E-2</v>
      </c>
      <c r="AB96" s="36">
        <v>3.1401156E-2</v>
      </c>
      <c r="AC96" s="36">
        <v>1.3910696885732017E-2</v>
      </c>
      <c r="AD96" s="36">
        <v>0.39061490397171866</v>
      </c>
      <c r="AE96" s="36">
        <v>3.5155341357454684</v>
      </c>
      <c r="AF96" s="36">
        <v>3.9061490397171861</v>
      </c>
      <c r="AG96" s="36">
        <v>4.915133379837857E-2</v>
      </c>
      <c r="AH96" s="36">
        <v>8.3613763243218731E-2</v>
      </c>
      <c r="AI96" s="36">
        <v>0.26779002552220049</v>
      </c>
      <c r="AJ96" s="36">
        <v>3.2049362382016921E-3</v>
      </c>
      <c r="AK96" s="36">
        <v>3.8729810860393377E-3</v>
      </c>
      <c r="AL96" s="36">
        <v>9.686640876609821E-3</v>
      </c>
      <c r="AM96" s="36">
        <v>6.6266966922312279E-2</v>
      </c>
      <c r="AN96" s="36">
        <v>0.47810164830097673</v>
      </c>
      <c r="AO96" s="36">
        <v>3.7930108021442788</v>
      </c>
      <c r="AP96" s="36">
        <v>307.46787819999997</v>
      </c>
      <c r="AQ96" s="36">
        <v>165.55962672300001</v>
      </c>
      <c r="AR96" s="36">
        <v>473.02750492299998</v>
      </c>
      <c r="AS96" s="36">
        <v>20.833255285</v>
      </c>
      <c r="AT96" s="36">
        <v>1040.9624374560001</v>
      </c>
      <c r="AU96" s="36">
        <v>2736.5389187820001</v>
      </c>
      <c r="AV96" s="36">
        <v>582.31805256200005</v>
      </c>
      <c r="AW96" s="36">
        <v>1530.829506049</v>
      </c>
      <c r="AX96" s="36">
        <v>558.12887066600001</v>
      </c>
      <c r="AY96" s="36">
        <v>1467.239663332</v>
      </c>
      <c r="AZ96" s="36">
        <v>0.23717176428571429</v>
      </c>
      <c r="BA96" s="36">
        <v>0.47434352857142859</v>
      </c>
      <c r="BB96" s="36">
        <v>2.1441017809999998</v>
      </c>
      <c r="BC96" s="36">
        <v>132.972404708</v>
      </c>
      <c r="BD96" s="36">
        <v>349.56512119400003</v>
      </c>
      <c r="BE96" s="36">
        <v>8.9343778571428584E-2</v>
      </c>
      <c r="BF96" s="36">
        <v>0.17868755714285717</v>
      </c>
      <c r="BG96" s="36">
        <v>3.4829232669999999</v>
      </c>
      <c r="BH96" s="36">
        <v>27.956635549000001</v>
      </c>
      <c r="BI96" s="36">
        <v>0.6000000000000002</v>
      </c>
      <c r="BJ96" s="36">
        <v>0.64000000000000024</v>
      </c>
      <c r="BK96" s="36">
        <v>1.1400000000000008</v>
      </c>
      <c r="BL96" s="36">
        <v>1.1800000000000008</v>
      </c>
    </row>
    <row r="97" spans="1:64" s="37" customFormat="1" x14ac:dyDescent="0.2">
      <c r="A97" s="34">
        <v>94</v>
      </c>
      <c r="B97" s="34" t="s">
        <v>201</v>
      </c>
      <c r="C97" s="34" t="s">
        <v>206</v>
      </c>
      <c r="D97" s="41">
        <v>5.6127913139999999</v>
      </c>
      <c r="E97" s="36">
        <v>3</v>
      </c>
      <c r="F97" s="36">
        <v>2</v>
      </c>
      <c r="G97" s="36">
        <v>1</v>
      </c>
      <c r="H97" s="36">
        <v>0</v>
      </c>
      <c r="I97" s="36">
        <v>1.3033326127251579</v>
      </c>
      <c r="J97" s="36">
        <v>24.766721029860062</v>
      </c>
      <c r="K97" s="36">
        <v>0.33095061275078608</v>
      </c>
      <c r="L97" s="36">
        <v>0.9723819999743718</v>
      </c>
      <c r="M97" s="36">
        <v>11.300904142588159</v>
      </c>
      <c r="N97" s="36">
        <v>14.769149499997059</v>
      </c>
      <c r="O97" s="36">
        <v>0.10927509200000002</v>
      </c>
      <c r="P97" s="36">
        <v>0.18305171000000001</v>
      </c>
      <c r="Q97" s="36">
        <v>9.3190870000000009E-2</v>
      </c>
      <c r="R97" s="36">
        <v>1.6084222000000002E-2</v>
      </c>
      <c r="S97" s="36">
        <v>0.16207228900000001</v>
      </c>
      <c r="T97" s="36">
        <v>2.0979421000000002E-2</v>
      </c>
      <c r="U97" s="36">
        <v>5.2249999999999998E-2</v>
      </c>
      <c r="V97" s="36">
        <v>0.1235</v>
      </c>
      <c r="W97" s="36">
        <v>1.4648577047251579</v>
      </c>
      <c r="X97" s="36">
        <v>25.073272739860062</v>
      </c>
      <c r="Y97" s="36">
        <v>26.538130444585221</v>
      </c>
      <c r="Z97" s="36">
        <v>2.468738343702416E-2</v>
      </c>
      <c r="AA97" s="36">
        <v>8.970369217402973E-3</v>
      </c>
      <c r="AB97" s="36">
        <v>8.9703690000000006E-3</v>
      </c>
      <c r="AC97" s="36">
        <v>3.1217290081852981E-3</v>
      </c>
      <c r="AD97" s="36">
        <v>0.17407111440004142</v>
      </c>
      <c r="AE97" s="36">
        <v>1.5666400296003731</v>
      </c>
      <c r="AF97" s="36">
        <v>1.7407111440004142</v>
      </c>
      <c r="AG97" s="36">
        <v>1.1688112371080455E-2</v>
      </c>
      <c r="AH97" s="36">
        <v>1.9883225642757556E-2</v>
      </c>
      <c r="AI97" s="36">
        <v>6.3680060504507308E-2</v>
      </c>
      <c r="AJ97" s="36">
        <v>9.1555421266284606E-4</v>
      </c>
      <c r="AK97" s="36">
        <v>1.1063946012622469E-3</v>
      </c>
      <c r="AL97" s="36">
        <v>2.7671829353566979E-3</v>
      </c>
      <c r="AM97" s="36">
        <v>1.57253955919286E-2</v>
      </c>
      <c r="AN97" s="36">
        <v>0.19506073464406121</v>
      </c>
      <c r="AO97" s="36">
        <v>1.633087273040237</v>
      </c>
      <c r="AP97" s="36">
        <v>560.56222648599999</v>
      </c>
      <c r="AQ97" s="36">
        <v>301.84119887700001</v>
      </c>
      <c r="AR97" s="36">
        <v>862.403425363</v>
      </c>
      <c r="AS97" s="36">
        <v>9.1968281110000003</v>
      </c>
      <c r="AT97" s="36">
        <v>1828.6855582220001</v>
      </c>
      <c r="AU97" s="36">
        <v>5011.8911017480004</v>
      </c>
      <c r="AV97" s="36">
        <v>982.37181992499995</v>
      </c>
      <c r="AW97" s="36">
        <v>2692.393211482</v>
      </c>
      <c r="AX97" s="36">
        <v>944.82989171099996</v>
      </c>
      <c r="AY97" s="36">
        <v>2589.5017903110001</v>
      </c>
      <c r="AZ97" s="36">
        <v>0.13974819142857142</v>
      </c>
      <c r="BA97" s="36">
        <v>0.27949638285714284</v>
      </c>
      <c r="BB97" s="36">
        <v>1.9105700450000001</v>
      </c>
      <c r="BC97" s="36">
        <v>135.43347253100001</v>
      </c>
      <c r="BD97" s="36">
        <v>371.18345076100002</v>
      </c>
      <c r="BE97" s="36">
        <v>7.961261285714287E-2</v>
      </c>
      <c r="BF97" s="36">
        <v>0.15922522714285717</v>
      </c>
      <c r="BG97" s="36">
        <v>0.44806643299999999</v>
      </c>
      <c r="BH97" s="36">
        <v>20.317827336000001</v>
      </c>
      <c r="BI97" s="36">
        <v>0.03</v>
      </c>
      <c r="BJ97" s="36">
        <v>0.03</v>
      </c>
      <c r="BK97" s="36">
        <v>0.24</v>
      </c>
      <c r="BL97" s="36">
        <v>0.24</v>
      </c>
    </row>
    <row r="98" spans="1:64" s="37" customFormat="1" x14ac:dyDescent="0.2">
      <c r="A98" s="34">
        <v>95</v>
      </c>
      <c r="B98" s="34" t="s">
        <v>201</v>
      </c>
      <c r="C98" s="34" t="s">
        <v>207</v>
      </c>
      <c r="D98" s="41">
        <v>5.7654122179999998</v>
      </c>
      <c r="E98" s="36">
        <v>2</v>
      </c>
      <c r="F98" s="36">
        <v>0</v>
      </c>
      <c r="G98" s="36">
        <v>1</v>
      </c>
      <c r="H98" s="36">
        <v>1</v>
      </c>
      <c r="I98" s="36">
        <v>7.6456699213022589E-2</v>
      </c>
      <c r="J98" s="36">
        <v>8.2255953388053342</v>
      </c>
      <c r="K98" s="36">
        <v>7.6456699213022589E-2</v>
      </c>
      <c r="L98" s="36">
        <v>0</v>
      </c>
      <c r="M98" s="36">
        <v>4.1881950380124167</v>
      </c>
      <c r="N98" s="36">
        <v>4.1138570000059387</v>
      </c>
      <c r="O98" s="36">
        <v>3.7252294000000005E-2</v>
      </c>
      <c r="P98" s="36">
        <v>6.4302939000000003E-2</v>
      </c>
      <c r="Q98" s="36">
        <v>3.3952530000000002E-2</v>
      </c>
      <c r="R98" s="36">
        <v>3.2997640000000002E-3</v>
      </c>
      <c r="S98" s="36">
        <v>5.9998899000000001E-2</v>
      </c>
      <c r="T98" s="36">
        <v>4.3040400000000003E-3</v>
      </c>
      <c r="U98" s="36">
        <v>0</v>
      </c>
      <c r="V98" s="36">
        <v>0</v>
      </c>
      <c r="W98" s="36">
        <v>0.11370899321302259</v>
      </c>
      <c r="X98" s="36">
        <v>8.2898982778053334</v>
      </c>
      <c r="Y98" s="36">
        <v>8.4036072710183554</v>
      </c>
      <c r="Z98" s="36">
        <v>2.8326524057224419E-3</v>
      </c>
      <c r="AA98" s="36">
        <v>6.0618761482460258E-4</v>
      </c>
      <c r="AB98" s="36">
        <v>6.0618800000000002E-4</v>
      </c>
      <c r="AC98" s="36">
        <v>1.3130434601850024E-3</v>
      </c>
      <c r="AD98" s="36">
        <v>9.8493409212599345E-2</v>
      </c>
      <c r="AE98" s="36">
        <v>0.88644068291339406</v>
      </c>
      <c r="AF98" s="36">
        <v>0.98493409212599337</v>
      </c>
      <c r="AG98" s="36">
        <v>0</v>
      </c>
      <c r="AH98" s="36">
        <v>0</v>
      </c>
      <c r="AI98" s="36">
        <v>0</v>
      </c>
      <c r="AJ98" s="36">
        <v>6.1870139010706282E-5</v>
      </c>
      <c r="AK98" s="36">
        <v>7.4766504092524933E-5</v>
      </c>
      <c r="AL98" s="36">
        <v>1.8699711117993093E-4</v>
      </c>
      <c r="AM98" s="36">
        <v>1.3749135991957086E-3</v>
      </c>
      <c r="AN98" s="36">
        <v>9.8568175716691867E-2</v>
      </c>
      <c r="AO98" s="36">
        <v>0.88662768002457404</v>
      </c>
      <c r="AP98" s="36">
        <v>100.996620964</v>
      </c>
      <c r="AQ98" s="36">
        <v>54.382795903000002</v>
      </c>
      <c r="AR98" s="36">
        <v>155.379416867</v>
      </c>
      <c r="AS98" s="36">
        <v>10.44259884</v>
      </c>
      <c r="AT98" s="36">
        <v>510.55118385499998</v>
      </c>
      <c r="AU98" s="36">
        <v>1283.0000155709999</v>
      </c>
      <c r="AV98" s="36">
        <v>291.931505894</v>
      </c>
      <c r="AW98" s="36">
        <v>733.61523477499998</v>
      </c>
      <c r="AX98" s="36">
        <v>275.64371294300003</v>
      </c>
      <c r="AY98" s="36">
        <v>692.684493116</v>
      </c>
      <c r="AZ98" s="36">
        <v>7.7316824285714292E-2</v>
      </c>
      <c r="BA98" s="36">
        <v>0.15463365000000001</v>
      </c>
      <c r="BB98" s="36">
        <v>0.59350998799999999</v>
      </c>
      <c r="BC98" s="36">
        <v>44.303659138</v>
      </c>
      <c r="BD98" s="36">
        <v>111.333784274</v>
      </c>
      <c r="BE98" s="36">
        <v>2.4731300000000001E-2</v>
      </c>
      <c r="BF98" s="36">
        <v>4.9462600000000002E-2</v>
      </c>
      <c r="BG98" s="36">
        <v>1.706466837</v>
      </c>
      <c r="BH98" s="36">
        <v>21.242235336</v>
      </c>
      <c r="BI98" s="36">
        <v>0</v>
      </c>
      <c r="BJ98" s="36">
        <v>0</v>
      </c>
      <c r="BK98" s="36">
        <v>0</v>
      </c>
      <c r="BL98" s="36">
        <v>0</v>
      </c>
    </row>
    <row r="99" spans="1:64" s="37" customFormat="1" x14ac:dyDescent="0.2">
      <c r="A99" s="34">
        <v>96</v>
      </c>
      <c r="B99" s="34" t="s">
        <v>201</v>
      </c>
      <c r="C99" s="34" t="s">
        <v>208</v>
      </c>
      <c r="D99" s="41">
        <v>5.4090632190000001</v>
      </c>
      <c r="E99" s="36">
        <v>0</v>
      </c>
      <c r="F99" s="36" t="s">
        <v>340</v>
      </c>
      <c r="G99" s="36" t="s">
        <v>340</v>
      </c>
      <c r="H99" s="36" t="s">
        <v>340</v>
      </c>
      <c r="I99" s="36">
        <v>3.2665958825849682E-2</v>
      </c>
      <c r="J99" s="36">
        <v>3.6274636074503022</v>
      </c>
      <c r="K99" s="36">
        <v>3.2665958825849682E-2</v>
      </c>
      <c r="L99" s="36">
        <v>0</v>
      </c>
      <c r="M99" s="36">
        <v>1.7897820662791921</v>
      </c>
      <c r="N99" s="36">
        <v>1.8703474999969594</v>
      </c>
      <c r="O99" s="36">
        <v>1.8016461000000001E-2</v>
      </c>
      <c r="P99" s="36">
        <v>3.1258932000000003E-2</v>
      </c>
      <c r="Q99" s="36">
        <v>1.6180158E-2</v>
      </c>
      <c r="R99" s="36">
        <v>1.8363030000000001E-3</v>
      </c>
      <c r="S99" s="36">
        <v>2.8863754000000002E-2</v>
      </c>
      <c r="T99" s="36">
        <v>2.395178E-3</v>
      </c>
      <c r="U99" s="36" t="s">
        <v>340</v>
      </c>
      <c r="V99" s="36" t="s">
        <v>340</v>
      </c>
      <c r="W99" s="36">
        <v>5.0682419825849687E-2</v>
      </c>
      <c r="X99" s="36">
        <v>3.6587225394503022</v>
      </c>
      <c r="Y99" s="36">
        <v>3.709404959276152</v>
      </c>
      <c r="Z99" s="36">
        <v>1.2680032470119003E-3</v>
      </c>
      <c r="AA99" s="36">
        <v>2.7135269486054669E-4</v>
      </c>
      <c r="AB99" s="36">
        <v>2.71353E-4</v>
      </c>
      <c r="AC99" s="36">
        <v>4.8629453367656297E-4</v>
      </c>
      <c r="AD99" s="36">
        <v>6.2296211394098182E-2</v>
      </c>
      <c r="AE99" s="36">
        <v>0.56066590254688364</v>
      </c>
      <c r="AF99" s="36">
        <v>0.62296211394098167</v>
      </c>
      <c r="AG99" s="36" t="s">
        <v>340</v>
      </c>
      <c r="AH99" s="36" t="s">
        <v>340</v>
      </c>
      <c r="AI99" s="36" t="s">
        <v>340</v>
      </c>
      <c r="AJ99" s="36">
        <v>2.7695447338073253E-5</v>
      </c>
      <c r="AK99" s="36">
        <v>3.3468355007058729E-5</v>
      </c>
      <c r="AL99" s="36">
        <v>8.3707079503401262E-5</v>
      </c>
      <c r="AM99" s="36">
        <v>5.1398998101463624E-4</v>
      </c>
      <c r="AN99" s="36">
        <v>6.2329679749105242E-2</v>
      </c>
      <c r="AO99" s="36">
        <v>0.56074960962638709</v>
      </c>
      <c r="AP99" s="36">
        <v>70.424380317000001</v>
      </c>
      <c r="AQ99" s="36">
        <v>37.920820169999999</v>
      </c>
      <c r="AR99" s="36">
        <v>108.345200487</v>
      </c>
      <c r="AS99" s="36">
        <v>7.4015848059999998</v>
      </c>
      <c r="AT99" s="36">
        <v>325.108384247</v>
      </c>
      <c r="AU99" s="36">
        <v>790.31543042400006</v>
      </c>
      <c r="AV99" s="36">
        <v>185.596864829</v>
      </c>
      <c r="AW99" s="36">
        <v>451.17281872900003</v>
      </c>
      <c r="AX99" s="36">
        <v>175.14900125</v>
      </c>
      <c r="AY99" s="36">
        <v>425.77480317099997</v>
      </c>
      <c r="AZ99" s="36">
        <v>9.7968534285714295E-2</v>
      </c>
      <c r="BA99" s="36">
        <v>0.19593707000000002</v>
      </c>
      <c r="BB99" s="36">
        <v>0.42525475600000001</v>
      </c>
      <c r="BC99" s="36">
        <v>26.816657290999999</v>
      </c>
      <c r="BD99" s="36">
        <v>65.189392451000003</v>
      </c>
      <c r="BE99" s="36">
        <v>1.7720178571428574E-2</v>
      </c>
      <c r="BF99" s="36">
        <v>3.5440357142857148E-2</v>
      </c>
      <c r="BG99" s="36">
        <v>3.351565941</v>
      </c>
      <c r="BH99" s="36">
        <v>12.218396657</v>
      </c>
      <c r="BI99" s="36">
        <v>0</v>
      </c>
      <c r="BJ99" s="36">
        <v>0</v>
      </c>
      <c r="BK99" s="36">
        <v>0</v>
      </c>
      <c r="BL99" s="36">
        <v>0</v>
      </c>
    </row>
    <row r="100" spans="1:64" s="37" customFormat="1" x14ac:dyDescent="0.2">
      <c r="A100" s="34">
        <v>97</v>
      </c>
      <c r="B100" s="34" t="s">
        <v>201</v>
      </c>
      <c r="C100" s="34" t="s">
        <v>209</v>
      </c>
      <c r="D100" s="41">
        <v>5.6414268170000001</v>
      </c>
      <c r="E100" s="36">
        <v>5</v>
      </c>
      <c r="F100" s="36">
        <v>2</v>
      </c>
      <c r="G100" s="36">
        <v>1</v>
      </c>
      <c r="H100" s="36">
        <v>2</v>
      </c>
      <c r="I100" s="36">
        <v>1.1900109581130312E-3</v>
      </c>
      <c r="J100" s="36">
        <v>0.74534832397740347</v>
      </c>
      <c r="K100" s="36">
        <v>1.1900109581130312E-3</v>
      </c>
      <c r="L100" s="36">
        <v>0</v>
      </c>
      <c r="M100" s="36">
        <v>0.19559833493549914</v>
      </c>
      <c r="N100" s="36">
        <v>0.5509400000000173</v>
      </c>
      <c r="O100" s="36">
        <v>3.6800390000000004E-3</v>
      </c>
      <c r="P100" s="36">
        <v>6.2122449999999999E-3</v>
      </c>
      <c r="Q100" s="36">
        <v>3.2083860000000001E-3</v>
      </c>
      <c r="R100" s="36">
        <v>4.7165300000000005E-4</v>
      </c>
      <c r="S100" s="36">
        <v>5.5970450000000001E-3</v>
      </c>
      <c r="T100" s="36">
        <v>6.1519999999999999E-4</v>
      </c>
      <c r="U100" s="36">
        <v>7.1499999999999994E-2</v>
      </c>
      <c r="V100" s="36">
        <v>0.16900000000000001</v>
      </c>
      <c r="W100" s="36">
        <v>7.6370049958113029E-2</v>
      </c>
      <c r="X100" s="36">
        <v>0.92056056897740346</v>
      </c>
      <c r="Y100" s="36">
        <v>0.99693061893551649</v>
      </c>
      <c r="Z100" s="36">
        <v>9.7282482185958121E-5</v>
      </c>
      <c r="AA100" s="36">
        <v>2.0818451187795031E-5</v>
      </c>
      <c r="AB100" s="36">
        <v>2.0818500000000001E-5</v>
      </c>
      <c r="AC100" s="36">
        <v>1.2218863382651689E-5</v>
      </c>
      <c r="AD100" s="36">
        <v>8.3826329246856172E-3</v>
      </c>
      <c r="AE100" s="36">
        <v>7.5443696322170573E-2</v>
      </c>
      <c r="AF100" s="36">
        <v>8.3826329246856152E-2</v>
      </c>
      <c r="AG100" s="36">
        <v>1.4149135802469136E-2</v>
      </c>
      <c r="AH100" s="36">
        <v>2.4069794238683127E-2</v>
      </c>
      <c r="AI100" s="36">
        <v>7.708839506172839E-2</v>
      </c>
      <c r="AJ100" s="36">
        <v>2.124825118597632E-6</v>
      </c>
      <c r="AK100" s="36">
        <v>2.5677289313715057E-6</v>
      </c>
      <c r="AL100" s="36">
        <v>6.4220990173005604E-6</v>
      </c>
      <c r="AM100" s="36">
        <v>1.4163479490970386E-2</v>
      </c>
      <c r="AN100" s="36">
        <v>3.245499489230011E-2</v>
      </c>
      <c r="AO100" s="36">
        <v>0.15253851348291625</v>
      </c>
      <c r="AP100" s="36">
        <v>3.1214239529999999</v>
      </c>
      <c r="AQ100" s="36">
        <v>1.680766744</v>
      </c>
      <c r="AR100" s="36">
        <v>4.8021906970000003</v>
      </c>
      <c r="AS100" s="36">
        <v>0.36869671999999998</v>
      </c>
      <c r="AT100" s="36">
        <v>7.84879266</v>
      </c>
      <c r="AU100" s="36">
        <v>19.078239991</v>
      </c>
      <c r="AV100" s="36">
        <v>6.9553448409999996</v>
      </c>
      <c r="AW100" s="36">
        <v>16.906515924000001</v>
      </c>
      <c r="AX100" s="36">
        <v>6.4424453880000003</v>
      </c>
      <c r="AY100" s="36">
        <v>15.659799482</v>
      </c>
      <c r="AZ100" s="36">
        <v>3.6594028571428575E-3</v>
      </c>
      <c r="BA100" s="36">
        <v>7.3188071428571429E-3</v>
      </c>
      <c r="BB100" s="36">
        <v>0.32092090000000001</v>
      </c>
      <c r="BC100" s="36">
        <v>12.745901031000001</v>
      </c>
      <c r="BD100" s="36">
        <v>30.981753411</v>
      </c>
      <c r="BE100" s="36">
        <v>1.3372632857142859E-2</v>
      </c>
      <c r="BF100" s="36">
        <v>2.6745265714285718E-2</v>
      </c>
      <c r="BG100" s="36">
        <v>3.301231407</v>
      </c>
      <c r="BH100" s="36">
        <v>14.989259886999999</v>
      </c>
      <c r="BI100" s="36">
        <v>0</v>
      </c>
      <c r="BJ100" s="36">
        <v>0</v>
      </c>
      <c r="BK100" s="36">
        <v>0</v>
      </c>
      <c r="BL100" s="36">
        <v>0</v>
      </c>
    </row>
    <row r="101" spans="1:64" s="37" customFormat="1" x14ac:dyDescent="0.2">
      <c r="A101" s="34">
        <v>98</v>
      </c>
      <c r="B101" s="34" t="s">
        <v>201</v>
      </c>
      <c r="C101" s="34" t="s">
        <v>210</v>
      </c>
      <c r="D101" s="41">
        <v>5.4103490970000001</v>
      </c>
      <c r="E101" s="36">
        <v>28</v>
      </c>
      <c r="F101" s="36">
        <v>0</v>
      </c>
      <c r="G101" s="36">
        <v>12</v>
      </c>
      <c r="H101" s="36">
        <v>16</v>
      </c>
      <c r="I101" s="36">
        <v>7.7232492241063389E-5</v>
      </c>
      <c r="J101" s="36">
        <v>7.7038467340072983E-2</v>
      </c>
      <c r="K101" s="36">
        <v>7.7232492241063389E-5</v>
      </c>
      <c r="L101" s="36">
        <v>0</v>
      </c>
      <c r="M101" s="36">
        <v>2.6230699832317798E-2</v>
      </c>
      <c r="N101" s="36">
        <v>5.0884999999996253E-2</v>
      </c>
      <c r="O101" s="36">
        <v>6.4594400000000008E-4</v>
      </c>
      <c r="P101" s="36">
        <v>1.0281189999999999E-3</v>
      </c>
      <c r="Q101" s="36">
        <v>6.0863400000000004E-4</v>
      </c>
      <c r="R101" s="36">
        <v>3.7309999999999993E-5</v>
      </c>
      <c r="S101" s="36">
        <v>9.7945499999999995E-4</v>
      </c>
      <c r="T101" s="36">
        <v>4.8664E-5</v>
      </c>
      <c r="U101" s="36">
        <v>0.20520000000000002</v>
      </c>
      <c r="V101" s="36">
        <v>0.49200000000000005</v>
      </c>
      <c r="W101" s="36">
        <v>0.20592317649224109</v>
      </c>
      <c r="X101" s="36">
        <v>0.57006658634007301</v>
      </c>
      <c r="Y101" s="36">
        <v>0.77598976283231413</v>
      </c>
      <c r="Z101" s="36">
        <v>9.1063271789160539E-6</v>
      </c>
      <c r="AA101" s="36">
        <v>1.9487540162880352E-6</v>
      </c>
      <c r="AB101" s="36">
        <v>1.9487500000000002E-6</v>
      </c>
      <c r="AC101" s="36">
        <v>2.046556275297695E-7</v>
      </c>
      <c r="AD101" s="36">
        <v>1.8425978228045806E-4</v>
      </c>
      <c r="AE101" s="36">
        <v>1.6583380405241223E-3</v>
      </c>
      <c r="AF101" s="36">
        <v>1.8425978228045806E-3</v>
      </c>
      <c r="AG101" s="36">
        <v>3.230643846933208E-2</v>
      </c>
      <c r="AH101" s="36">
        <v>5.4958079235185614E-2</v>
      </c>
      <c r="AI101" s="36">
        <v>0.17601438890187826</v>
      </c>
      <c r="AJ101" s="36">
        <v>1.9889775679646098E-7</v>
      </c>
      <c r="AK101" s="36">
        <v>2.4035649806711446E-7</v>
      </c>
      <c r="AL101" s="36">
        <v>6.0115116170542877E-7</v>
      </c>
      <c r="AM101" s="36">
        <v>3.2306842022716407E-2</v>
      </c>
      <c r="AN101" s="36">
        <v>5.5142579373964135E-2</v>
      </c>
      <c r="AO101" s="36">
        <v>0.17767332809356409</v>
      </c>
      <c r="AP101" s="36">
        <v>0.428858872</v>
      </c>
      <c r="AQ101" s="36">
        <v>0.23092400799999999</v>
      </c>
      <c r="AR101" s="36">
        <v>0.65978287999999996</v>
      </c>
      <c r="AS101" s="36">
        <v>0</v>
      </c>
      <c r="AT101" s="36">
        <v>0</v>
      </c>
      <c r="AU101" s="36">
        <v>0</v>
      </c>
      <c r="AV101" s="36">
        <v>0</v>
      </c>
      <c r="AW101" s="36">
        <v>0</v>
      </c>
      <c r="AX101" s="36">
        <v>0</v>
      </c>
      <c r="AY101" s="36">
        <v>0</v>
      </c>
      <c r="AZ101" s="36">
        <v>0</v>
      </c>
      <c r="BA101" s="36">
        <v>0</v>
      </c>
      <c r="BB101" s="36">
        <v>0.28582358099999999</v>
      </c>
      <c r="BC101" s="36">
        <v>18.371189961999999</v>
      </c>
      <c r="BD101" s="36">
        <v>35.534696126</v>
      </c>
      <c r="BE101" s="36">
        <v>1.1910142857142859E-2</v>
      </c>
      <c r="BF101" s="36">
        <v>2.3820285714285717E-2</v>
      </c>
      <c r="BG101" s="36">
        <v>3.0883764770000002</v>
      </c>
      <c r="BH101" s="36">
        <v>10.001082477000001</v>
      </c>
      <c r="BI101" s="36">
        <v>0</v>
      </c>
      <c r="BJ101" s="36">
        <v>0</v>
      </c>
      <c r="BK101" s="36">
        <v>0</v>
      </c>
      <c r="BL101" s="36">
        <v>0</v>
      </c>
    </row>
    <row r="102" spans="1:64" s="37" customFormat="1" x14ac:dyDescent="0.2">
      <c r="A102" s="34">
        <v>99</v>
      </c>
      <c r="B102" s="34" t="s">
        <v>201</v>
      </c>
      <c r="C102" s="34" t="s">
        <v>211</v>
      </c>
      <c r="D102" s="41">
        <v>5.4394253350000001</v>
      </c>
      <c r="E102" s="36">
        <v>7</v>
      </c>
      <c r="F102" s="36">
        <v>2</v>
      </c>
      <c r="G102" s="36">
        <v>4</v>
      </c>
      <c r="H102" s="36">
        <v>1</v>
      </c>
      <c r="I102" s="36">
        <v>8.2833125997021015E-2</v>
      </c>
      <c r="J102" s="36">
        <v>6.1215361569543507</v>
      </c>
      <c r="K102" s="36">
        <v>7.4671125998415008E-2</v>
      </c>
      <c r="L102" s="36">
        <v>8.1619999986060066E-3</v>
      </c>
      <c r="M102" s="36">
        <v>3.4788707829479639</v>
      </c>
      <c r="N102" s="36">
        <v>2.7254985000034075</v>
      </c>
      <c r="O102" s="36">
        <v>3.9405938000000001E-2</v>
      </c>
      <c r="P102" s="36">
        <v>6.8701389000000002E-2</v>
      </c>
      <c r="Q102" s="36">
        <v>3.6705335999999998E-2</v>
      </c>
      <c r="R102" s="36">
        <v>2.7006019999999999E-3</v>
      </c>
      <c r="S102" s="36">
        <v>6.5178864000000003E-2</v>
      </c>
      <c r="T102" s="36">
        <v>3.5225250000000003E-3</v>
      </c>
      <c r="U102" s="36">
        <v>1.20065</v>
      </c>
      <c r="V102" s="36">
        <v>2.8378999999999999</v>
      </c>
      <c r="W102" s="36">
        <v>1.322889063997021</v>
      </c>
      <c r="X102" s="36">
        <v>9.0281375459543511</v>
      </c>
      <c r="Y102" s="36">
        <v>10.351026609951372</v>
      </c>
      <c r="Z102" s="36">
        <v>2.8389643762192843E-3</v>
      </c>
      <c r="AA102" s="36">
        <v>6.0753837651092684E-4</v>
      </c>
      <c r="AB102" s="36">
        <v>6.0753800000000002E-4</v>
      </c>
      <c r="AC102" s="36">
        <v>1.5190927918439178E-3</v>
      </c>
      <c r="AD102" s="36">
        <v>9.7810167271666873E-2</v>
      </c>
      <c r="AE102" s="36">
        <v>0.88029150544500179</v>
      </c>
      <c r="AF102" s="36">
        <v>0.97810167271666881</v>
      </c>
      <c r="AG102" s="36">
        <v>0.25053894306984592</v>
      </c>
      <c r="AH102" s="36">
        <v>0.42620417901537005</v>
      </c>
      <c r="AI102" s="36">
        <v>1.3650052760357123</v>
      </c>
      <c r="AJ102" s="36">
        <v>6.2007925782666556E-5</v>
      </c>
      <c r="AK102" s="36">
        <v>7.4933011480538073E-5</v>
      </c>
      <c r="AL102" s="36">
        <v>1.8741355970760371E-4</v>
      </c>
      <c r="AM102" s="36">
        <v>0.25212004378747249</v>
      </c>
      <c r="AN102" s="36">
        <v>0.52408927929851745</v>
      </c>
      <c r="AO102" s="36">
        <v>2.2454841950404218</v>
      </c>
      <c r="AP102" s="36">
        <v>9.1593727339999997</v>
      </c>
      <c r="AQ102" s="36">
        <v>4.9319699330000004</v>
      </c>
      <c r="AR102" s="36">
        <v>14.091342666999999</v>
      </c>
      <c r="AS102" s="36">
        <v>0</v>
      </c>
      <c r="AT102" s="36">
        <v>6.028505998</v>
      </c>
      <c r="AU102" s="36">
        <v>15.208507544</v>
      </c>
      <c r="AV102" s="36">
        <v>3.144253113</v>
      </c>
      <c r="AW102" s="36">
        <v>7.9322135879999998</v>
      </c>
      <c r="AX102" s="36">
        <v>3.001443257</v>
      </c>
      <c r="AY102" s="36">
        <v>7.5719377970000004</v>
      </c>
      <c r="AZ102" s="36">
        <v>0</v>
      </c>
      <c r="BA102" s="36">
        <v>0</v>
      </c>
      <c r="BB102" s="36">
        <v>0.82358437399999995</v>
      </c>
      <c r="BC102" s="36">
        <v>45.707252418000003</v>
      </c>
      <c r="BD102" s="36">
        <v>115.308684013</v>
      </c>
      <c r="BE102" s="36">
        <v>3.4318398571428571E-2</v>
      </c>
      <c r="BF102" s="36">
        <v>6.8636797142857142E-2</v>
      </c>
      <c r="BG102" s="36">
        <v>0</v>
      </c>
      <c r="BH102" s="36">
        <v>19.870186113999999</v>
      </c>
      <c r="BI102" s="36">
        <v>0</v>
      </c>
      <c r="BJ102" s="36">
        <v>0</v>
      </c>
      <c r="BK102" s="36">
        <v>0</v>
      </c>
      <c r="BL102" s="36">
        <v>0</v>
      </c>
    </row>
    <row r="103" spans="1:64" s="37" customFormat="1" x14ac:dyDescent="0.2">
      <c r="A103" s="34">
        <v>100</v>
      </c>
      <c r="B103" s="34" t="s">
        <v>201</v>
      </c>
      <c r="C103" s="34" t="s">
        <v>212</v>
      </c>
      <c r="D103" s="41">
        <v>5.5478199359999998</v>
      </c>
      <c r="E103" s="36">
        <v>7</v>
      </c>
      <c r="F103" s="36">
        <v>1</v>
      </c>
      <c r="G103" s="36">
        <v>5</v>
      </c>
      <c r="H103" s="36">
        <v>1</v>
      </c>
      <c r="I103" s="36">
        <v>8.9938604184913062E-2</v>
      </c>
      <c r="J103" s="36">
        <v>7.8513575540480218</v>
      </c>
      <c r="K103" s="36">
        <v>8.3218604185167466E-2</v>
      </c>
      <c r="L103" s="36">
        <v>6.7199999997455961E-3</v>
      </c>
      <c r="M103" s="36">
        <v>4.9683231582287961</v>
      </c>
      <c r="N103" s="36">
        <v>2.9729730000041386</v>
      </c>
      <c r="O103" s="36">
        <v>3.3104398E-2</v>
      </c>
      <c r="P103" s="36">
        <v>5.8669884000000005E-2</v>
      </c>
      <c r="Q103" s="36">
        <v>3.1513073000000003E-2</v>
      </c>
      <c r="R103" s="36">
        <v>1.591325E-3</v>
      </c>
      <c r="S103" s="36">
        <v>5.6594243000000002E-2</v>
      </c>
      <c r="T103" s="36">
        <v>2.075641E-3</v>
      </c>
      <c r="U103" s="36">
        <v>1.9799999999999998E-2</v>
      </c>
      <c r="V103" s="36">
        <v>4.6799999999999994E-2</v>
      </c>
      <c r="W103" s="36">
        <v>0.14284300218491308</v>
      </c>
      <c r="X103" s="36">
        <v>7.9568274380480224</v>
      </c>
      <c r="Y103" s="36">
        <v>8.099670440232936</v>
      </c>
      <c r="Z103" s="36">
        <v>3.3088388850800832E-3</v>
      </c>
      <c r="AA103" s="36">
        <v>7.0809152140713751E-4</v>
      </c>
      <c r="AB103" s="36">
        <v>7.0809200000000001E-4</v>
      </c>
      <c r="AC103" s="36">
        <v>1.641868145548894E-3</v>
      </c>
      <c r="AD103" s="36">
        <v>0.15557642155154738</v>
      </c>
      <c r="AE103" s="36">
        <v>1.4001877939639262</v>
      </c>
      <c r="AF103" s="36">
        <v>1.5557642155154738</v>
      </c>
      <c r="AG103" s="36">
        <v>3.9947771001377129E-3</v>
      </c>
      <c r="AH103" s="36">
        <v>6.7957127680503635E-3</v>
      </c>
      <c r="AI103" s="36">
        <v>2.1764647649026161E-2</v>
      </c>
      <c r="AJ103" s="36">
        <v>7.2270896936914414E-5</v>
      </c>
      <c r="AK103" s="36">
        <v>8.7335221772592278E-5</v>
      </c>
      <c r="AL103" s="36">
        <v>2.1843249693101753E-4</v>
      </c>
      <c r="AM103" s="36">
        <v>5.708916142623522E-3</v>
      </c>
      <c r="AN103" s="36">
        <v>0.16245946954137033</v>
      </c>
      <c r="AO103" s="36">
        <v>1.4221708741098833</v>
      </c>
      <c r="AP103" s="36">
        <v>182.611921029</v>
      </c>
      <c r="AQ103" s="36">
        <v>98.329495937999994</v>
      </c>
      <c r="AR103" s="36">
        <v>280.94141696700001</v>
      </c>
      <c r="AS103" s="36">
        <v>15.145644988000001</v>
      </c>
      <c r="AT103" s="36">
        <v>744.177361056</v>
      </c>
      <c r="AU103" s="36">
        <v>1867.6439996050001</v>
      </c>
      <c r="AV103" s="36">
        <v>431.76747232100001</v>
      </c>
      <c r="AW103" s="36">
        <v>1083.5964262089999</v>
      </c>
      <c r="AX103" s="36">
        <v>407.19559009900001</v>
      </c>
      <c r="AY103" s="36">
        <v>1021.928965208</v>
      </c>
      <c r="AZ103" s="36">
        <v>0.11384013142857144</v>
      </c>
      <c r="BA103" s="36">
        <v>0.22768026285714288</v>
      </c>
      <c r="BB103" s="36">
        <v>1.531310626</v>
      </c>
      <c r="BC103" s="36">
        <v>76.432155934999997</v>
      </c>
      <c r="BD103" s="36">
        <v>191.81994089</v>
      </c>
      <c r="BE103" s="36">
        <v>6.3809039999999997E-2</v>
      </c>
      <c r="BF103" s="36">
        <v>0.12761807999999999</v>
      </c>
      <c r="BG103" s="36">
        <v>2.5345478639999999</v>
      </c>
      <c r="BH103" s="36">
        <v>49.384660765</v>
      </c>
      <c r="BI103" s="36">
        <v>0</v>
      </c>
      <c r="BJ103" s="36">
        <v>0</v>
      </c>
      <c r="BK103" s="36">
        <v>0.06</v>
      </c>
      <c r="BL103" s="36">
        <v>0.06</v>
      </c>
    </row>
    <row r="104" spans="1:64" s="37" customFormat="1" x14ac:dyDescent="0.2">
      <c r="A104" s="34">
        <v>101</v>
      </c>
      <c r="B104" s="34" t="s">
        <v>201</v>
      </c>
      <c r="C104" s="34" t="s">
        <v>213</v>
      </c>
      <c r="D104" s="41">
        <v>5.7382425850000001</v>
      </c>
      <c r="E104" s="36">
        <v>7</v>
      </c>
      <c r="F104" s="36">
        <v>1</v>
      </c>
      <c r="G104" s="36">
        <v>5</v>
      </c>
      <c r="H104" s="36">
        <v>1</v>
      </c>
      <c r="I104" s="36">
        <v>0.13104799568464082</v>
      </c>
      <c r="J104" s="36">
        <v>8.2792913961282633</v>
      </c>
      <c r="K104" s="36">
        <v>7.8655995685443486E-2</v>
      </c>
      <c r="L104" s="36">
        <v>5.2391999999197331E-2</v>
      </c>
      <c r="M104" s="36">
        <v>4.56166839180701</v>
      </c>
      <c r="N104" s="36">
        <v>3.8486710000058943</v>
      </c>
      <c r="O104" s="36">
        <v>0.209168461</v>
      </c>
      <c r="P104" s="36">
        <v>0.35244115200000004</v>
      </c>
      <c r="Q104" s="36">
        <v>0.19843228099999999</v>
      </c>
      <c r="R104" s="36">
        <v>1.073618E-2</v>
      </c>
      <c r="S104" s="36">
        <v>0.33843743900000001</v>
      </c>
      <c r="T104" s="36">
        <v>1.4003713000000001E-2</v>
      </c>
      <c r="U104" s="36">
        <v>6.5450000000000008E-2</v>
      </c>
      <c r="V104" s="36">
        <v>0.1547</v>
      </c>
      <c r="W104" s="36">
        <v>0.40566645668464085</v>
      </c>
      <c r="X104" s="36">
        <v>8.7864325481282641</v>
      </c>
      <c r="Y104" s="36">
        <v>9.1920990048129045</v>
      </c>
      <c r="Z104" s="36">
        <v>3.6265843359815156E-3</v>
      </c>
      <c r="AA104" s="36">
        <v>1.0965889901573033E-3</v>
      </c>
      <c r="AB104" s="36">
        <v>1.096589E-3</v>
      </c>
      <c r="AC104" s="36">
        <v>1.0942526431810078E-3</v>
      </c>
      <c r="AD104" s="36">
        <v>7.3847570806119284E-2</v>
      </c>
      <c r="AE104" s="36">
        <v>0.6646281372550733</v>
      </c>
      <c r="AF104" s="36">
        <v>0.73847570806119256</v>
      </c>
      <c r="AG104" s="36">
        <v>1.3552496499229683E-2</v>
      </c>
      <c r="AH104" s="36">
        <v>2.3054821630873482E-2</v>
      </c>
      <c r="AI104" s="36">
        <v>7.3837739547527231E-2</v>
      </c>
      <c r="AJ104" s="36">
        <v>1.1192256175904274E-4</v>
      </c>
      <c r="AK104" s="36">
        <v>1.3525197786217778E-4</v>
      </c>
      <c r="AL104" s="36">
        <v>3.3827620334234474E-4</v>
      </c>
      <c r="AM104" s="36">
        <v>1.4758671704169732E-2</v>
      </c>
      <c r="AN104" s="36">
        <v>9.7037644414854948E-2</v>
      </c>
      <c r="AO104" s="36">
        <v>0.73880415300594293</v>
      </c>
      <c r="AP104" s="36">
        <v>112.20321568</v>
      </c>
      <c r="AQ104" s="36">
        <v>60.417116135000001</v>
      </c>
      <c r="AR104" s="36">
        <v>172.62033181499999</v>
      </c>
      <c r="AS104" s="36">
        <v>7.113591338</v>
      </c>
      <c r="AT104" s="36">
        <v>418.45523503599998</v>
      </c>
      <c r="AU104" s="36">
        <v>1039.777568018</v>
      </c>
      <c r="AV104" s="36">
        <v>273.29675749099999</v>
      </c>
      <c r="AW104" s="36">
        <v>679.08778301300003</v>
      </c>
      <c r="AX104" s="36">
        <v>257.87524728599999</v>
      </c>
      <c r="AY104" s="36">
        <v>640.76841445599996</v>
      </c>
      <c r="AZ104" s="36">
        <v>4.5598940000000004E-2</v>
      </c>
      <c r="BA104" s="36">
        <v>9.1197881428571437E-2</v>
      </c>
      <c r="BB104" s="36">
        <v>1.277372137</v>
      </c>
      <c r="BC104" s="36">
        <v>91.147361594000003</v>
      </c>
      <c r="BD104" s="36">
        <v>226.48296408900001</v>
      </c>
      <c r="BE104" s="36">
        <v>5.3227534285714292E-2</v>
      </c>
      <c r="BF104" s="36">
        <v>0.10645507000000001</v>
      </c>
      <c r="BG104" s="36">
        <v>1.196777457</v>
      </c>
      <c r="BH104" s="36">
        <v>28.890049482999999</v>
      </c>
      <c r="BI104" s="36">
        <v>0</v>
      </c>
      <c r="BJ104" s="36">
        <v>0</v>
      </c>
      <c r="BK104" s="36">
        <v>0</v>
      </c>
      <c r="BL104" s="36">
        <v>0</v>
      </c>
    </row>
    <row r="105" spans="1:64" s="37" customFormat="1" x14ac:dyDescent="0.2">
      <c r="A105" s="34">
        <v>102</v>
      </c>
      <c r="B105" s="34" t="s">
        <v>201</v>
      </c>
      <c r="C105" s="34" t="s">
        <v>214</v>
      </c>
      <c r="D105" s="41">
        <v>5.7055234400000003</v>
      </c>
      <c r="E105" s="36">
        <v>0</v>
      </c>
      <c r="F105" s="36" t="s">
        <v>340</v>
      </c>
      <c r="G105" s="36" t="s">
        <v>340</v>
      </c>
      <c r="H105" s="36" t="s">
        <v>340</v>
      </c>
      <c r="I105" s="36">
        <v>0.26168868963688918</v>
      </c>
      <c r="J105" s="36">
        <v>7.6746893837953518</v>
      </c>
      <c r="K105" s="36">
        <v>0.19670668964241664</v>
      </c>
      <c r="L105" s="36">
        <v>6.4981999994472517E-2</v>
      </c>
      <c r="M105" s="36">
        <v>5.7043560734363066</v>
      </c>
      <c r="N105" s="36">
        <v>2.232021999995935</v>
      </c>
      <c r="O105" s="36">
        <v>0.23211767300000002</v>
      </c>
      <c r="P105" s="36">
        <v>0.39094210400000001</v>
      </c>
      <c r="Q105" s="36">
        <v>0.21861967300000001</v>
      </c>
      <c r="R105" s="36">
        <v>1.3498E-2</v>
      </c>
      <c r="S105" s="36">
        <v>0.37333601799999999</v>
      </c>
      <c r="T105" s="36">
        <v>1.7606086E-2</v>
      </c>
      <c r="U105" s="36" t="s">
        <v>340</v>
      </c>
      <c r="V105" s="36" t="s">
        <v>340</v>
      </c>
      <c r="W105" s="36">
        <v>0.49380636263688921</v>
      </c>
      <c r="X105" s="36">
        <v>8.0656314877953523</v>
      </c>
      <c r="Y105" s="36">
        <v>8.559437850432241</v>
      </c>
      <c r="Z105" s="36">
        <v>5.9388917553341077E-3</v>
      </c>
      <c r="AA105" s="36">
        <v>1.4324978577932835E-3</v>
      </c>
      <c r="AB105" s="36">
        <v>1.4324979999999999E-3</v>
      </c>
      <c r="AC105" s="36">
        <v>4.0490883212497379E-3</v>
      </c>
      <c r="AD105" s="36">
        <v>0.14449560246224383</v>
      </c>
      <c r="AE105" s="36">
        <v>1.3004604221601941</v>
      </c>
      <c r="AF105" s="36">
        <v>1.444956024622438</v>
      </c>
      <c r="AG105" s="36" t="s">
        <v>340</v>
      </c>
      <c r="AH105" s="36" t="s">
        <v>340</v>
      </c>
      <c r="AI105" s="36" t="s">
        <v>340</v>
      </c>
      <c r="AJ105" s="36">
        <v>1.4620687047211457E-4</v>
      </c>
      <c r="AK105" s="36">
        <v>1.7668259282521887E-4</v>
      </c>
      <c r="AL105" s="36">
        <v>4.4189754295866746E-4</v>
      </c>
      <c r="AM105" s="36">
        <v>4.1952951917218527E-3</v>
      </c>
      <c r="AN105" s="36">
        <v>0.14467228505506904</v>
      </c>
      <c r="AO105" s="36">
        <v>1.3009023197031528</v>
      </c>
      <c r="AP105" s="36">
        <v>314.87468306300002</v>
      </c>
      <c r="AQ105" s="36">
        <v>169.54790626499999</v>
      </c>
      <c r="AR105" s="36">
        <v>484.42258932800002</v>
      </c>
      <c r="AS105" s="36">
        <v>28.572656546000001</v>
      </c>
      <c r="AT105" s="36">
        <v>937.51190425699997</v>
      </c>
      <c r="AU105" s="36">
        <v>2528.44119636</v>
      </c>
      <c r="AV105" s="36">
        <v>507.53427921799999</v>
      </c>
      <c r="AW105" s="36">
        <v>1368.8045712410001</v>
      </c>
      <c r="AX105" s="36">
        <v>487.83005870400001</v>
      </c>
      <c r="AY105" s="36">
        <v>1315.6628856120001</v>
      </c>
      <c r="AZ105" s="36">
        <v>0.14259934571428573</v>
      </c>
      <c r="BA105" s="36">
        <v>0.28519869285714289</v>
      </c>
      <c r="BB105" s="36">
        <v>0.57368916400000003</v>
      </c>
      <c r="BC105" s="36">
        <v>52.196312378999998</v>
      </c>
      <c r="BD105" s="36">
        <v>140.77187278299999</v>
      </c>
      <c r="BE105" s="36">
        <v>2.3905374285714286E-2</v>
      </c>
      <c r="BF105" s="36">
        <v>4.7810749999999999E-2</v>
      </c>
      <c r="BG105" s="36">
        <v>1.1805160219999999</v>
      </c>
      <c r="BH105" s="36">
        <v>32.825824156000003</v>
      </c>
      <c r="BI105" s="36">
        <v>0.27</v>
      </c>
      <c r="BJ105" s="36">
        <v>0.27</v>
      </c>
      <c r="BK105" s="36">
        <v>0.06</v>
      </c>
      <c r="BL105" s="36">
        <v>0.06</v>
      </c>
    </row>
    <row r="106" spans="1:64" s="37" customFormat="1" x14ac:dyDescent="0.2">
      <c r="A106" s="34">
        <v>103</v>
      </c>
      <c r="B106" s="34" t="s">
        <v>201</v>
      </c>
      <c r="C106" s="34" t="s">
        <v>215</v>
      </c>
      <c r="D106" s="41">
        <v>5.0921415689999998</v>
      </c>
      <c r="E106" s="36">
        <v>17</v>
      </c>
      <c r="F106" s="36">
        <v>0</v>
      </c>
      <c r="G106" s="36">
        <v>0</v>
      </c>
      <c r="H106" s="36">
        <v>17</v>
      </c>
      <c r="I106" s="36">
        <v>0</v>
      </c>
      <c r="J106" s="36">
        <v>0</v>
      </c>
      <c r="K106" s="36">
        <v>0</v>
      </c>
      <c r="L106" s="36">
        <v>0</v>
      </c>
      <c r="M106" s="36">
        <v>0</v>
      </c>
      <c r="N106" s="36">
        <v>0</v>
      </c>
      <c r="O106" s="36">
        <v>0</v>
      </c>
      <c r="P106" s="36">
        <v>0</v>
      </c>
      <c r="Q106" s="36">
        <v>0</v>
      </c>
      <c r="R106" s="36">
        <v>0</v>
      </c>
      <c r="S106" s="36">
        <v>0</v>
      </c>
      <c r="T106" s="36">
        <v>0</v>
      </c>
      <c r="U106" s="36">
        <v>0</v>
      </c>
      <c r="V106" s="36">
        <v>0</v>
      </c>
      <c r="W106" s="36">
        <v>0</v>
      </c>
      <c r="X106" s="36">
        <v>0</v>
      </c>
      <c r="Y106" s="36">
        <v>0</v>
      </c>
      <c r="Z106" s="36">
        <v>0</v>
      </c>
      <c r="AA106" s="36">
        <v>0</v>
      </c>
      <c r="AB106" s="36">
        <v>0</v>
      </c>
      <c r="AC106" s="36">
        <v>0</v>
      </c>
      <c r="AD106" s="36">
        <v>0</v>
      </c>
      <c r="AE106" s="36">
        <v>0</v>
      </c>
      <c r="AF106" s="36">
        <v>0</v>
      </c>
      <c r="AG106" s="36">
        <v>0</v>
      </c>
      <c r="AH106" s="36">
        <v>0</v>
      </c>
      <c r="AI106" s="36">
        <v>0</v>
      </c>
      <c r="AJ106" s="36">
        <v>0</v>
      </c>
      <c r="AK106" s="36">
        <v>0</v>
      </c>
      <c r="AL106" s="36">
        <v>0</v>
      </c>
      <c r="AM106" s="36">
        <v>0</v>
      </c>
      <c r="AN106" s="36">
        <v>0</v>
      </c>
      <c r="AO106" s="36">
        <v>0</v>
      </c>
      <c r="AP106" s="36">
        <v>0</v>
      </c>
      <c r="AQ106" s="36">
        <v>0</v>
      </c>
      <c r="AR106" s="36">
        <v>0</v>
      </c>
      <c r="AS106" s="36">
        <v>0</v>
      </c>
      <c r="AT106" s="36">
        <v>0</v>
      </c>
      <c r="AU106" s="36">
        <v>0</v>
      </c>
      <c r="AV106" s="36">
        <v>0</v>
      </c>
      <c r="AW106" s="36">
        <v>0</v>
      </c>
      <c r="AX106" s="36">
        <v>0</v>
      </c>
      <c r="AY106" s="36">
        <v>0</v>
      </c>
      <c r="AZ106" s="36">
        <v>0</v>
      </c>
      <c r="BA106" s="36">
        <v>0</v>
      </c>
      <c r="BB106" s="36">
        <v>1.8454485E-2</v>
      </c>
      <c r="BC106" s="36">
        <v>3.6418646999999998E-2</v>
      </c>
      <c r="BD106" s="36">
        <v>7.7807658000000002E-2</v>
      </c>
      <c r="BE106" s="36">
        <v>7.689900000000001E-4</v>
      </c>
      <c r="BF106" s="36">
        <v>1.5379800000000002E-3</v>
      </c>
      <c r="BG106" s="36">
        <v>0.106499924</v>
      </c>
      <c r="BH106" s="36">
        <v>3.0817279590000002</v>
      </c>
      <c r="BI106" s="36">
        <v>0</v>
      </c>
      <c r="BJ106" s="36">
        <v>0</v>
      </c>
      <c r="BK106" s="36">
        <v>0</v>
      </c>
      <c r="BL106" s="36">
        <v>0</v>
      </c>
    </row>
    <row r="107" spans="1:64" s="37" customFormat="1" x14ac:dyDescent="0.2">
      <c r="A107" s="34">
        <v>104</v>
      </c>
      <c r="B107" s="34" t="s">
        <v>201</v>
      </c>
      <c r="C107" s="34" t="s">
        <v>216</v>
      </c>
      <c r="D107" s="41">
        <v>4.4706484900000003</v>
      </c>
      <c r="E107" s="36">
        <v>5</v>
      </c>
      <c r="F107" s="36">
        <v>0</v>
      </c>
      <c r="G107" s="36">
        <v>0</v>
      </c>
      <c r="H107" s="36">
        <v>5</v>
      </c>
      <c r="I107" s="36">
        <v>0</v>
      </c>
      <c r="J107" s="36">
        <v>0</v>
      </c>
      <c r="K107" s="36">
        <v>0</v>
      </c>
      <c r="L107" s="36">
        <v>0</v>
      </c>
      <c r="M107" s="36">
        <v>0</v>
      </c>
      <c r="N107" s="36">
        <v>0</v>
      </c>
      <c r="O107" s="36">
        <v>0</v>
      </c>
      <c r="P107" s="36">
        <v>0</v>
      </c>
      <c r="Q107" s="36">
        <v>0</v>
      </c>
      <c r="R107" s="36">
        <v>0</v>
      </c>
      <c r="S107" s="36">
        <v>0</v>
      </c>
      <c r="T107" s="36">
        <v>0</v>
      </c>
      <c r="U107" s="36">
        <v>0</v>
      </c>
      <c r="V107" s="36">
        <v>0</v>
      </c>
      <c r="W107" s="36">
        <v>0</v>
      </c>
      <c r="X107" s="36">
        <v>0</v>
      </c>
      <c r="Y107" s="36">
        <v>0</v>
      </c>
      <c r="Z107" s="36">
        <v>0</v>
      </c>
      <c r="AA107" s="36">
        <v>0</v>
      </c>
      <c r="AB107" s="36">
        <v>0</v>
      </c>
      <c r="AC107" s="36">
        <v>0</v>
      </c>
      <c r="AD107" s="36">
        <v>0</v>
      </c>
      <c r="AE107" s="36">
        <v>0</v>
      </c>
      <c r="AF107" s="36">
        <v>0</v>
      </c>
      <c r="AG107" s="36">
        <v>0</v>
      </c>
      <c r="AH107" s="36">
        <v>0</v>
      </c>
      <c r="AI107" s="36">
        <v>0</v>
      </c>
      <c r="AJ107" s="36">
        <v>0</v>
      </c>
      <c r="AK107" s="36">
        <v>0</v>
      </c>
      <c r="AL107" s="36">
        <v>0</v>
      </c>
      <c r="AM107" s="36">
        <v>0</v>
      </c>
      <c r="AN107" s="36">
        <v>0</v>
      </c>
      <c r="AO107" s="36">
        <v>0</v>
      </c>
      <c r="AP107" s="36">
        <v>0</v>
      </c>
      <c r="AQ107" s="36">
        <v>0</v>
      </c>
      <c r="AR107" s="36">
        <v>0</v>
      </c>
      <c r="AS107" s="36">
        <v>0</v>
      </c>
      <c r="AT107" s="36">
        <v>0</v>
      </c>
      <c r="AU107" s="36">
        <v>0</v>
      </c>
      <c r="AV107" s="36">
        <v>0</v>
      </c>
      <c r="AW107" s="36">
        <v>0</v>
      </c>
      <c r="AX107" s="36">
        <v>0</v>
      </c>
      <c r="AY107" s="36">
        <v>0</v>
      </c>
      <c r="AZ107" s="36">
        <v>0</v>
      </c>
      <c r="BA107" s="36">
        <v>0</v>
      </c>
      <c r="BB107" s="36">
        <v>0</v>
      </c>
      <c r="BC107" s="36">
        <v>0</v>
      </c>
      <c r="BD107" s="36">
        <v>0</v>
      </c>
      <c r="BE107" s="36">
        <v>0</v>
      </c>
      <c r="BF107" s="36">
        <v>0</v>
      </c>
      <c r="BG107" s="36">
        <v>0</v>
      </c>
      <c r="BH107" s="36">
        <v>0</v>
      </c>
      <c r="BI107" s="36">
        <v>0</v>
      </c>
      <c r="BJ107" s="36">
        <v>0</v>
      </c>
      <c r="BK107" s="36">
        <v>0</v>
      </c>
      <c r="BL107" s="36">
        <v>0</v>
      </c>
    </row>
    <row r="108" spans="1:64" s="37" customFormat="1" x14ac:dyDescent="0.2">
      <c r="A108" s="34">
        <v>105</v>
      </c>
      <c r="B108" s="34" t="s">
        <v>201</v>
      </c>
      <c r="C108" s="34" t="s">
        <v>217</v>
      </c>
      <c r="D108" s="41">
        <v>5.6749205629999997</v>
      </c>
      <c r="E108" s="36">
        <v>0</v>
      </c>
      <c r="F108" s="36" t="s">
        <v>340</v>
      </c>
      <c r="G108" s="36" t="s">
        <v>340</v>
      </c>
      <c r="H108" s="36" t="s">
        <v>340</v>
      </c>
      <c r="I108" s="36">
        <v>0.16584307560155132</v>
      </c>
      <c r="J108" s="36">
        <v>6.0604563733688108</v>
      </c>
      <c r="K108" s="36">
        <v>9.9644075604491664E-2</v>
      </c>
      <c r="L108" s="36">
        <v>6.6198999997059665E-2</v>
      </c>
      <c r="M108" s="36">
        <v>3.7446174489607897</v>
      </c>
      <c r="N108" s="36">
        <v>2.4816820000095721</v>
      </c>
      <c r="O108" s="36">
        <v>2.1859475E-2</v>
      </c>
      <c r="P108" s="36">
        <v>3.4468514999999998E-2</v>
      </c>
      <c r="Q108" s="36">
        <v>1.9851210000000001E-2</v>
      </c>
      <c r="R108" s="36">
        <v>2.008265E-3</v>
      </c>
      <c r="S108" s="36">
        <v>3.1849038999999996E-2</v>
      </c>
      <c r="T108" s="36">
        <v>2.6194759999999999E-3</v>
      </c>
      <c r="U108" s="36" t="s">
        <v>340</v>
      </c>
      <c r="V108" s="36" t="s">
        <v>340</v>
      </c>
      <c r="W108" s="36">
        <v>0.1877025506015513</v>
      </c>
      <c r="X108" s="36">
        <v>6.0949248883688112</v>
      </c>
      <c r="Y108" s="36">
        <v>6.2826274389703629</v>
      </c>
      <c r="Z108" s="36">
        <v>3.4536410017317765E-3</v>
      </c>
      <c r="AA108" s="36">
        <v>1.1814077713770575E-3</v>
      </c>
      <c r="AB108" s="36">
        <v>1.1814079999999999E-3</v>
      </c>
      <c r="AC108" s="36">
        <v>9.4259773917511444E-4</v>
      </c>
      <c r="AD108" s="36">
        <v>4.0587410209491866E-2</v>
      </c>
      <c r="AE108" s="36">
        <v>0.36528669188542667</v>
      </c>
      <c r="AF108" s="36">
        <v>0.40587410209491864</v>
      </c>
      <c r="AG108" s="36" t="s">
        <v>340</v>
      </c>
      <c r="AH108" s="36" t="s">
        <v>340</v>
      </c>
      <c r="AI108" s="36" t="s">
        <v>340</v>
      </c>
      <c r="AJ108" s="36">
        <v>1.2057955153945403E-4</v>
      </c>
      <c r="AK108" s="36">
        <v>1.4571345204283438E-4</v>
      </c>
      <c r="AL108" s="36">
        <v>3.644412016154391E-4</v>
      </c>
      <c r="AM108" s="36">
        <v>1.0631772907145685E-3</v>
      </c>
      <c r="AN108" s="36">
        <v>4.0733123661534698E-2</v>
      </c>
      <c r="AO108" s="36">
        <v>0.36565113308704211</v>
      </c>
      <c r="AP108" s="36">
        <v>118.760887172</v>
      </c>
      <c r="AQ108" s="36">
        <v>63.948170015999999</v>
      </c>
      <c r="AR108" s="36">
        <v>182.709057188</v>
      </c>
      <c r="AS108" s="36">
        <v>9.5572509140000008</v>
      </c>
      <c r="AT108" s="36">
        <v>245.05108490999999</v>
      </c>
      <c r="AU108" s="36">
        <v>568.77000872899998</v>
      </c>
      <c r="AV108" s="36">
        <v>146.327872426</v>
      </c>
      <c r="AW108" s="36">
        <v>339.63083782299998</v>
      </c>
      <c r="AX108" s="36">
        <v>138.594307302</v>
      </c>
      <c r="AY108" s="36">
        <v>321.68102990900002</v>
      </c>
      <c r="AZ108" s="36">
        <v>9.1747804285714288E-2</v>
      </c>
      <c r="BA108" s="36">
        <v>0.18349561</v>
      </c>
      <c r="BB108" s="36">
        <v>0.44395653800000001</v>
      </c>
      <c r="BC108" s="36">
        <v>22.988514122000002</v>
      </c>
      <c r="BD108" s="36">
        <v>53.356945482</v>
      </c>
      <c r="BE108" s="36">
        <v>1.8499472857142856E-2</v>
      </c>
      <c r="BF108" s="36">
        <v>3.699894714285714E-2</v>
      </c>
      <c r="BG108" s="36">
        <v>4.9520742469999997</v>
      </c>
      <c r="BH108" s="36">
        <v>27.846402297000001</v>
      </c>
      <c r="BI108" s="36">
        <v>0.33000000000000007</v>
      </c>
      <c r="BJ108" s="36">
        <v>0.33000000000000007</v>
      </c>
      <c r="BK108" s="36">
        <v>0.39000000000000012</v>
      </c>
      <c r="BL108" s="36">
        <v>0.39000000000000012</v>
      </c>
    </row>
    <row r="109" spans="1:64" s="37" customFormat="1" x14ac:dyDescent="0.2">
      <c r="A109" s="34">
        <v>106</v>
      </c>
      <c r="B109" s="34" t="s">
        <v>201</v>
      </c>
      <c r="C109" s="34" t="s">
        <v>218</v>
      </c>
      <c r="D109" s="41">
        <v>5.5951736629999997</v>
      </c>
      <c r="E109" s="36">
        <v>0</v>
      </c>
      <c r="F109" s="36" t="s">
        <v>340</v>
      </c>
      <c r="G109" s="36" t="s">
        <v>340</v>
      </c>
      <c r="H109" s="36" t="s">
        <v>340</v>
      </c>
      <c r="I109" s="36">
        <v>0.28468477377624946</v>
      </c>
      <c r="J109" s="36">
        <v>4.8279534846807692</v>
      </c>
      <c r="K109" s="36">
        <v>7.6416773770314056E-2</v>
      </c>
      <c r="L109" s="36">
        <v>0.20826800000593537</v>
      </c>
      <c r="M109" s="36">
        <v>2.4806212584485303</v>
      </c>
      <c r="N109" s="36">
        <v>2.6320170000084886</v>
      </c>
      <c r="O109" s="36">
        <v>2.1832617999999998E-2</v>
      </c>
      <c r="P109" s="36">
        <v>3.6831237000000003E-2</v>
      </c>
      <c r="Q109" s="36">
        <v>1.949418E-2</v>
      </c>
      <c r="R109" s="36">
        <v>2.338438E-3</v>
      </c>
      <c r="S109" s="36">
        <v>3.3781101000000001E-2</v>
      </c>
      <c r="T109" s="36">
        <v>3.0501360000000002E-3</v>
      </c>
      <c r="U109" s="36" t="s">
        <v>340</v>
      </c>
      <c r="V109" s="36" t="s">
        <v>340</v>
      </c>
      <c r="W109" s="36">
        <v>0.30651739177624948</v>
      </c>
      <c r="X109" s="36">
        <v>4.8647847216807696</v>
      </c>
      <c r="Y109" s="36">
        <v>5.1713021134570187</v>
      </c>
      <c r="Z109" s="36">
        <v>4.7942284955432533E-3</v>
      </c>
      <c r="AA109" s="36">
        <v>2.1907060123379724E-3</v>
      </c>
      <c r="AB109" s="36">
        <v>2.1907060000000002E-3</v>
      </c>
      <c r="AC109" s="36">
        <v>1.0717968028357916E-3</v>
      </c>
      <c r="AD109" s="36">
        <v>0.11050600015462259</v>
      </c>
      <c r="AE109" s="36">
        <v>0.99455400139160322</v>
      </c>
      <c r="AF109" s="36">
        <v>1.1050600015462257</v>
      </c>
      <c r="AG109" s="36" t="s">
        <v>340</v>
      </c>
      <c r="AH109" s="36" t="s">
        <v>340</v>
      </c>
      <c r="AI109" s="36" t="s">
        <v>340</v>
      </c>
      <c r="AJ109" s="36">
        <v>2.2359282067637419E-4</v>
      </c>
      <c r="AK109" s="36">
        <v>2.7019906219608264E-4</v>
      </c>
      <c r="AL109" s="36">
        <v>6.7578984315846209E-4</v>
      </c>
      <c r="AM109" s="36">
        <v>1.2953896235121658E-3</v>
      </c>
      <c r="AN109" s="36">
        <v>0.11077619921681867</v>
      </c>
      <c r="AO109" s="36">
        <v>0.99522979123476163</v>
      </c>
      <c r="AP109" s="36">
        <v>110.67223775399999</v>
      </c>
      <c r="AQ109" s="36">
        <v>59.592743405999997</v>
      </c>
      <c r="AR109" s="36">
        <v>170.26498115999999</v>
      </c>
      <c r="AS109" s="36">
        <v>6.4571461379999997</v>
      </c>
      <c r="AT109" s="36">
        <v>496.45308173400002</v>
      </c>
      <c r="AU109" s="36">
        <v>1267.3710991360001</v>
      </c>
      <c r="AV109" s="36">
        <v>271.110287669</v>
      </c>
      <c r="AW109" s="36">
        <v>692.10436174699998</v>
      </c>
      <c r="AX109" s="36">
        <v>259.71884141599998</v>
      </c>
      <c r="AY109" s="36">
        <v>663.02368868799999</v>
      </c>
      <c r="AZ109" s="36">
        <v>5.4803418571428578E-2</v>
      </c>
      <c r="BA109" s="36">
        <v>0.10960683714285716</v>
      </c>
      <c r="BB109" s="36">
        <v>0.73250374699999998</v>
      </c>
      <c r="BC109" s="36">
        <v>35.701165742000001</v>
      </c>
      <c r="BD109" s="36">
        <v>91.139782050999997</v>
      </c>
      <c r="BE109" s="36">
        <v>3.0523108571428575E-2</v>
      </c>
      <c r="BF109" s="36">
        <v>6.104621714285715E-2</v>
      </c>
      <c r="BG109" s="36">
        <v>1.369276524</v>
      </c>
      <c r="BH109" s="36">
        <v>28.229986330999999</v>
      </c>
      <c r="BI109" s="36">
        <v>0.27</v>
      </c>
      <c r="BJ109" s="36">
        <v>0.27</v>
      </c>
      <c r="BK109" s="36">
        <v>0.63000000000000034</v>
      </c>
      <c r="BL109" s="36">
        <v>0.63000000000000034</v>
      </c>
    </row>
    <row r="110" spans="1:64" s="37" customFormat="1" x14ac:dyDescent="0.2">
      <c r="A110" s="34">
        <v>107</v>
      </c>
      <c r="B110" s="34" t="s">
        <v>201</v>
      </c>
      <c r="C110" s="34" t="s">
        <v>219</v>
      </c>
      <c r="D110" s="41">
        <v>4.7078791420000003</v>
      </c>
      <c r="E110" s="36">
        <v>1</v>
      </c>
      <c r="F110" s="36">
        <v>0</v>
      </c>
      <c r="G110" s="36">
        <v>0</v>
      </c>
      <c r="H110" s="36">
        <v>1</v>
      </c>
      <c r="I110" s="36">
        <v>0</v>
      </c>
      <c r="J110" s="36">
        <v>0</v>
      </c>
      <c r="K110" s="36">
        <v>0</v>
      </c>
      <c r="L110" s="36">
        <v>0</v>
      </c>
      <c r="M110" s="36">
        <v>0</v>
      </c>
      <c r="N110" s="36">
        <v>0</v>
      </c>
      <c r="O110" s="36">
        <v>0</v>
      </c>
      <c r="P110" s="36">
        <v>0</v>
      </c>
      <c r="Q110" s="36">
        <v>0</v>
      </c>
      <c r="R110" s="36">
        <v>0</v>
      </c>
      <c r="S110" s="36">
        <v>0</v>
      </c>
      <c r="T110" s="36">
        <v>0</v>
      </c>
      <c r="U110" s="36">
        <v>0</v>
      </c>
      <c r="V110" s="36">
        <v>0</v>
      </c>
      <c r="W110" s="36">
        <v>0</v>
      </c>
      <c r="X110" s="36">
        <v>0</v>
      </c>
      <c r="Y110" s="36">
        <v>0</v>
      </c>
      <c r="Z110" s="36">
        <v>0</v>
      </c>
      <c r="AA110" s="36">
        <v>0</v>
      </c>
      <c r="AB110" s="36">
        <v>0</v>
      </c>
      <c r="AC110" s="36">
        <v>0</v>
      </c>
      <c r="AD110" s="36">
        <v>0</v>
      </c>
      <c r="AE110" s="36">
        <v>0</v>
      </c>
      <c r="AF110" s="36">
        <v>0</v>
      </c>
      <c r="AG110" s="36">
        <v>0</v>
      </c>
      <c r="AH110" s="36">
        <v>0</v>
      </c>
      <c r="AI110" s="36">
        <v>0</v>
      </c>
      <c r="AJ110" s="36">
        <v>0</v>
      </c>
      <c r="AK110" s="36">
        <v>0</v>
      </c>
      <c r="AL110" s="36">
        <v>0</v>
      </c>
      <c r="AM110" s="36">
        <v>0</v>
      </c>
      <c r="AN110" s="36">
        <v>0</v>
      </c>
      <c r="AO110" s="36">
        <v>0</v>
      </c>
      <c r="AP110" s="36">
        <v>0</v>
      </c>
      <c r="AQ110" s="36">
        <v>0</v>
      </c>
      <c r="AR110" s="36">
        <v>0</v>
      </c>
      <c r="AS110" s="36">
        <v>0</v>
      </c>
      <c r="AT110" s="36">
        <v>0</v>
      </c>
      <c r="AU110" s="36">
        <v>0</v>
      </c>
      <c r="AV110" s="36">
        <v>0</v>
      </c>
      <c r="AW110" s="36">
        <v>0</v>
      </c>
      <c r="AX110" s="36">
        <v>0</v>
      </c>
      <c r="AY110" s="36">
        <v>0</v>
      </c>
      <c r="AZ110" s="36">
        <v>0</v>
      </c>
      <c r="BA110" s="36">
        <v>0</v>
      </c>
      <c r="BB110" s="36">
        <v>0.26957438299999997</v>
      </c>
      <c r="BC110" s="36">
        <v>12.479559734</v>
      </c>
      <c r="BD110" s="36">
        <v>27.140013403000001</v>
      </c>
      <c r="BE110" s="36">
        <v>1.1233045714285714E-2</v>
      </c>
      <c r="BF110" s="36">
        <v>2.2466091428571429E-2</v>
      </c>
      <c r="BG110" s="36">
        <v>1.7720661559999999</v>
      </c>
      <c r="BH110" s="36">
        <v>7.7233925689999996</v>
      </c>
      <c r="BI110" s="36">
        <v>0</v>
      </c>
      <c r="BJ110" s="36">
        <v>0</v>
      </c>
      <c r="BK110" s="36">
        <v>0</v>
      </c>
      <c r="BL110" s="36">
        <v>0</v>
      </c>
    </row>
    <row r="111" spans="1:64" s="37" customFormat="1" x14ac:dyDescent="0.2">
      <c r="A111" s="34">
        <v>108</v>
      </c>
      <c r="B111" s="34" t="s">
        <v>201</v>
      </c>
      <c r="C111" s="34" t="s">
        <v>220</v>
      </c>
      <c r="D111" s="41">
        <v>5.1115067989999998</v>
      </c>
      <c r="E111" s="36">
        <v>0</v>
      </c>
      <c r="F111" s="36" t="s">
        <v>340</v>
      </c>
      <c r="G111" s="36" t="s">
        <v>340</v>
      </c>
      <c r="H111" s="36" t="s">
        <v>340</v>
      </c>
      <c r="I111" s="36">
        <v>0</v>
      </c>
      <c r="J111" s="36">
        <v>0</v>
      </c>
      <c r="K111" s="36">
        <v>0</v>
      </c>
      <c r="L111" s="36">
        <v>0</v>
      </c>
      <c r="M111" s="36">
        <v>0</v>
      </c>
      <c r="N111" s="36">
        <v>0</v>
      </c>
      <c r="O111" s="36">
        <v>9.9819800000000005E-4</v>
      </c>
      <c r="P111" s="36">
        <v>1.6087600000000001E-3</v>
      </c>
      <c r="Q111" s="36">
        <v>8.1913400000000001E-4</v>
      </c>
      <c r="R111" s="36">
        <v>1.7906400000000002E-4</v>
      </c>
      <c r="S111" s="36">
        <v>1.375198E-3</v>
      </c>
      <c r="T111" s="36">
        <v>2.3356200000000001E-4</v>
      </c>
      <c r="U111" s="36" t="s">
        <v>340</v>
      </c>
      <c r="V111" s="36" t="s">
        <v>340</v>
      </c>
      <c r="W111" s="36">
        <v>9.9819800000000005E-4</v>
      </c>
      <c r="X111" s="36">
        <v>1.6087600000000001E-3</v>
      </c>
      <c r="Y111" s="36">
        <v>2.6069580000000004E-3</v>
      </c>
      <c r="Z111" s="36">
        <v>0</v>
      </c>
      <c r="AA111" s="36">
        <v>0</v>
      </c>
      <c r="AB111" s="36">
        <v>0</v>
      </c>
      <c r="AC111" s="36">
        <v>0</v>
      </c>
      <c r="AD111" s="36">
        <v>0</v>
      </c>
      <c r="AE111" s="36">
        <v>0</v>
      </c>
      <c r="AF111" s="36">
        <v>0</v>
      </c>
      <c r="AG111" s="36" t="s">
        <v>340</v>
      </c>
      <c r="AH111" s="36" t="s">
        <v>340</v>
      </c>
      <c r="AI111" s="36" t="s">
        <v>340</v>
      </c>
      <c r="AJ111" s="36">
        <v>0</v>
      </c>
      <c r="AK111" s="36">
        <v>0</v>
      </c>
      <c r="AL111" s="36">
        <v>0</v>
      </c>
      <c r="AM111" s="36">
        <v>0</v>
      </c>
      <c r="AN111" s="36">
        <v>0</v>
      </c>
      <c r="AO111" s="36">
        <v>0</v>
      </c>
      <c r="AP111" s="36">
        <v>8.0308280000000003E-3</v>
      </c>
      <c r="AQ111" s="36">
        <v>4.3242920000000004E-3</v>
      </c>
      <c r="AR111" s="36">
        <v>1.2355120000000001E-2</v>
      </c>
      <c r="AS111" s="36">
        <v>2.3874339999999999E-3</v>
      </c>
      <c r="AT111" s="36">
        <v>2.0794609999999999E-3</v>
      </c>
      <c r="AU111" s="36">
        <v>4.5824630000000002E-3</v>
      </c>
      <c r="AV111" s="36">
        <v>1.7863490999999999E-2</v>
      </c>
      <c r="AW111" s="36">
        <v>3.9365386000000002E-2</v>
      </c>
      <c r="AX111" s="36">
        <v>1.5690211999999999E-2</v>
      </c>
      <c r="AY111" s="36">
        <v>3.4576178999999999E-2</v>
      </c>
      <c r="AZ111" s="36">
        <v>6.2171428571428573E-6</v>
      </c>
      <c r="BA111" s="36">
        <v>1.2434285714285715E-5</v>
      </c>
      <c r="BB111" s="36">
        <v>0.29444595000000001</v>
      </c>
      <c r="BC111" s="36">
        <v>18.056293337</v>
      </c>
      <c r="BD111" s="36">
        <v>39.790259294999998</v>
      </c>
      <c r="BE111" s="36">
        <v>1.2269432857142859E-2</v>
      </c>
      <c r="BF111" s="36">
        <v>2.4538865714285717E-2</v>
      </c>
      <c r="BG111" s="36">
        <v>1.4162539249999999</v>
      </c>
      <c r="BH111" s="36">
        <v>4.9462680370000003</v>
      </c>
      <c r="BI111" s="36">
        <v>0</v>
      </c>
      <c r="BJ111" s="36">
        <v>0</v>
      </c>
      <c r="BK111" s="36">
        <v>0</v>
      </c>
      <c r="BL111" s="36">
        <v>0</v>
      </c>
    </row>
    <row r="112" spans="1:64" s="37" customFormat="1" x14ac:dyDescent="0.2">
      <c r="A112" s="34">
        <v>109</v>
      </c>
      <c r="B112" s="34" t="s">
        <v>201</v>
      </c>
      <c r="C112" s="34" t="s">
        <v>221</v>
      </c>
      <c r="D112" s="41">
        <v>4.4994887800000001</v>
      </c>
      <c r="E112" s="36">
        <v>0</v>
      </c>
      <c r="F112" s="36" t="s">
        <v>340</v>
      </c>
      <c r="G112" s="36" t="s">
        <v>340</v>
      </c>
      <c r="H112" s="36" t="s">
        <v>340</v>
      </c>
      <c r="I112" s="36">
        <v>0</v>
      </c>
      <c r="J112" s="36">
        <v>0</v>
      </c>
      <c r="K112" s="36">
        <v>0</v>
      </c>
      <c r="L112" s="36">
        <v>0</v>
      </c>
      <c r="M112" s="36">
        <v>0</v>
      </c>
      <c r="N112" s="36">
        <v>0</v>
      </c>
      <c r="O112" s="36">
        <v>0</v>
      </c>
      <c r="P112" s="36">
        <v>0</v>
      </c>
      <c r="Q112" s="36">
        <v>0</v>
      </c>
      <c r="R112" s="36">
        <v>0</v>
      </c>
      <c r="S112" s="36">
        <v>0</v>
      </c>
      <c r="T112" s="36">
        <v>0</v>
      </c>
      <c r="U112" s="36" t="s">
        <v>340</v>
      </c>
      <c r="V112" s="36" t="s">
        <v>340</v>
      </c>
      <c r="W112" s="36">
        <v>0</v>
      </c>
      <c r="X112" s="36">
        <v>0</v>
      </c>
      <c r="Y112" s="36">
        <v>0</v>
      </c>
      <c r="Z112" s="36">
        <v>0</v>
      </c>
      <c r="AA112" s="36">
        <v>0</v>
      </c>
      <c r="AB112" s="36">
        <v>0</v>
      </c>
      <c r="AC112" s="36">
        <v>0</v>
      </c>
      <c r="AD112" s="36">
        <v>0</v>
      </c>
      <c r="AE112" s="36">
        <v>0</v>
      </c>
      <c r="AF112" s="36">
        <v>0</v>
      </c>
      <c r="AG112" s="36" t="s">
        <v>340</v>
      </c>
      <c r="AH112" s="36" t="s">
        <v>340</v>
      </c>
      <c r="AI112" s="36" t="s">
        <v>340</v>
      </c>
      <c r="AJ112" s="36">
        <v>0</v>
      </c>
      <c r="AK112" s="36">
        <v>0</v>
      </c>
      <c r="AL112" s="36">
        <v>0</v>
      </c>
      <c r="AM112" s="36">
        <v>0</v>
      </c>
      <c r="AN112" s="36">
        <v>0</v>
      </c>
      <c r="AO112" s="36">
        <v>0</v>
      </c>
      <c r="AP112" s="36">
        <v>0</v>
      </c>
      <c r="AQ112" s="36">
        <v>0</v>
      </c>
      <c r="AR112" s="36">
        <v>0</v>
      </c>
      <c r="AS112" s="36">
        <v>0</v>
      </c>
      <c r="AT112" s="36">
        <v>0</v>
      </c>
      <c r="AU112" s="36">
        <v>0</v>
      </c>
      <c r="AV112" s="36">
        <v>0</v>
      </c>
      <c r="AW112" s="36">
        <v>0</v>
      </c>
      <c r="AX112" s="36">
        <v>0</v>
      </c>
      <c r="AY112" s="36">
        <v>0</v>
      </c>
      <c r="AZ112" s="36">
        <v>0</v>
      </c>
      <c r="BA112" s="36">
        <v>0</v>
      </c>
      <c r="BB112" s="36">
        <v>0</v>
      </c>
      <c r="BC112" s="36">
        <v>0</v>
      </c>
      <c r="BD112" s="36">
        <v>0</v>
      </c>
      <c r="BE112" s="36">
        <v>0</v>
      </c>
      <c r="BF112" s="36">
        <v>0</v>
      </c>
      <c r="BG112" s="36">
        <v>0</v>
      </c>
      <c r="BH112" s="36">
        <v>0</v>
      </c>
      <c r="BI112" s="36">
        <v>0</v>
      </c>
      <c r="BJ112" s="36">
        <v>0</v>
      </c>
      <c r="BK112" s="36">
        <v>0</v>
      </c>
      <c r="BL112" s="36">
        <v>0</v>
      </c>
    </row>
    <row r="113" spans="1:64" s="37" customFormat="1" x14ac:dyDescent="0.2">
      <c r="A113" s="34">
        <v>110</v>
      </c>
      <c r="B113" s="34" t="s">
        <v>201</v>
      </c>
      <c r="C113" s="34" t="s">
        <v>222</v>
      </c>
      <c r="D113" s="41">
        <v>4.8929786149999996</v>
      </c>
      <c r="E113" s="36">
        <v>3</v>
      </c>
      <c r="F113" s="36">
        <v>0</v>
      </c>
      <c r="G113" s="36">
        <v>0</v>
      </c>
      <c r="H113" s="36">
        <v>3</v>
      </c>
      <c r="I113" s="36">
        <v>0</v>
      </c>
      <c r="J113" s="36">
        <v>0</v>
      </c>
      <c r="K113" s="36">
        <v>0</v>
      </c>
      <c r="L113" s="36">
        <v>0</v>
      </c>
      <c r="M113" s="36">
        <v>0</v>
      </c>
      <c r="N113" s="36">
        <v>0</v>
      </c>
      <c r="O113" s="36">
        <v>2.2088470000000003E-3</v>
      </c>
      <c r="P113" s="36">
        <v>3.1947099999999999E-3</v>
      </c>
      <c r="Q113" s="36">
        <v>1.9772000000000001E-3</v>
      </c>
      <c r="R113" s="36">
        <v>2.31647E-4</v>
      </c>
      <c r="S113" s="36">
        <v>2.892562E-3</v>
      </c>
      <c r="T113" s="36">
        <v>3.0214800000000002E-4</v>
      </c>
      <c r="U113" s="36">
        <v>0</v>
      </c>
      <c r="V113" s="36">
        <v>0</v>
      </c>
      <c r="W113" s="36">
        <v>2.2088470000000003E-3</v>
      </c>
      <c r="X113" s="36">
        <v>3.1947099999999999E-3</v>
      </c>
      <c r="Y113" s="36">
        <v>5.4035569999999998E-3</v>
      </c>
      <c r="Z113" s="36">
        <v>0</v>
      </c>
      <c r="AA113" s="36">
        <v>0</v>
      </c>
      <c r="AB113" s="36">
        <v>0</v>
      </c>
      <c r="AC113" s="36">
        <v>0</v>
      </c>
      <c r="AD113" s="36">
        <v>0</v>
      </c>
      <c r="AE113" s="36">
        <v>0</v>
      </c>
      <c r="AF113" s="36">
        <v>0</v>
      </c>
      <c r="AG113" s="36">
        <v>0</v>
      </c>
      <c r="AH113" s="36">
        <v>0</v>
      </c>
      <c r="AI113" s="36">
        <v>0</v>
      </c>
      <c r="AJ113" s="36">
        <v>0</v>
      </c>
      <c r="AK113" s="36">
        <v>0</v>
      </c>
      <c r="AL113" s="36">
        <v>0</v>
      </c>
      <c r="AM113" s="36">
        <v>0</v>
      </c>
      <c r="AN113" s="36">
        <v>0</v>
      </c>
      <c r="AO113" s="36">
        <v>0</v>
      </c>
      <c r="AP113" s="36">
        <v>3.0801539999999999E-3</v>
      </c>
      <c r="AQ113" s="36">
        <v>1.6585440000000001E-3</v>
      </c>
      <c r="AR113" s="36">
        <v>4.7386979999999995E-3</v>
      </c>
      <c r="AS113" s="36">
        <v>0</v>
      </c>
      <c r="AT113" s="36">
        <v>0</v>
      </c>
      <c r="AU113" s="36">
        <v>0</v>
      </c>
      <c r="AV113" s="36">
        <v>0</v>
      </c>
      <c r="AW113" s="36">
        <v>0</v>
      </c>
      <c r="AX113" s="36">
        <v>0</v>
      </c>
      <c r="AY113" s="36">
        <v>0</v>
      </c>
      <c r="AZ113" s="36">
        <v>0</v>
      </c>
      <c r="BA113" s="36">
        <v>0</v>
      </c>
      <c r="BB113" s="36">
        <v>0.13431394199999999</v>
      </c>
      <c r="BC113" s="36">
        <v>6.3196292930000002</v>
      </c>
      <c r="BD113" s="36">
        <v>12.715482185000001</v>
      </c>
      <c r="BE113" s="36">
        <v>5.5968028571428572E-3</v>
      </c>
      <c r="BF113" s="36">
        <v>1.1193605714285714E-2</v>
      </c>
      <c r="BG113" s="36">
        <v>1.1145714579999999</v>
      </c>
      <c r="BH113" s="36">
        <v>7.8240065550000004</v>
      </c>
      <c r="BI113" s="36">
        <v>0</v>
      </c>
      <c r="BJ113" s="36">
        <v>0</v>
      </c>
      <c r="BK113" s="36">
        <v>0</v>
      </c>
      <c r="BL113" s="36">
        <v>0</v>
      </c>
    </row>
    <row r="114" spans="1:64" s="37" customFormat="1" x14ac:dyDescent="0.2">
      <c r="A114" s="34">
        <v>111</v>
      </c>
      <c r="B114" s="34" t="s">
        <v>201</v>
      </c>
      <c r="C114" s="34" t="s">
        <v>223</v>
      </c>
      <c r="D114" s="41">
        <v>5.709649518</v>
      </c>
      <c r="E114" s="36">
        <v>5</v>
      </c>
      <c r="F114" s="36">
        <v>0</v>
      </c>
      <c r="G114" s="36">
        <v>0</v>
      </c>
      <c r="H114" s="36">
        <v>5</v>
      </c>
      <c r="I114" s="36">
        <v>0.28305841760122774</v>
      </c>
      <c r="J114" s="36">
        <v>5.1694879704393548</v>
      </c>
      <c r="K114" s="36">
        <v>0.18902141760425781</v>
      </c>
      <c r="L114" s="36">
        <v>9.4036999996969947E-2</v>
      </c>
      <c r="M114" s="36">
        <v>4.5904013880389209</v>
      </c>
      <c r="N114" s="36">
        <v>0.86214500000166217</v>
      </c>
      <c r="O114" s="36">
        <v>1.9804854999999996E-2</v>
      </c>
      <c r="P114" s="36">
        <v>3.1020620999999998E-2</v>
      </c>
      <c r="Q114" s="36">
        <v>1.8895561999999998E-2</v>
      </c>
      <c r="R114" s="36">
        <v>9.0929300000000004E-4</v>
      </c>
      <c r="S114" s="36">
        <v>2.9834586999999999E-2</v>
      </c>
      <c r="T114" s="36">
        <v>1.1860340000000001E-3</v>
      </c>
      <c r="U114" s="36">
        <v>0</v>
      </c>
      <c r="V114" s="36">
        <v>0</v>
      </c>
      <c r="W114" s="36">
        <v>0.30286327260122775</v>
      </c>
      <c r="X114" s="36">
        <v>5.2005085914393545</v>
      </c>
      <c r="Y114" s="36">
        <v>5.5033718640405827</v>
      </c>
      <c r="Z114" s="36">
        <v>4.7359669652956345E-3</v>
      </c>
      <c r="AA114" s="36">
        <v>2.1921706239033112E-3</v>
      </c>
      <c r="AB114" s="36">
        <v>2.1921710000000001E-3</v>
      </c>
      <c r="AC114" s="36">
        <v>3.7993512588153661E-3</v>
      </c>
      <c r="AD114" s="36">
        <v>7.1688285935693569E-2</v>
      </c>
      <c r="AE114" s="36">
        <v>0.64519457342124198</v>
      </c>
      <c r="AF114" s="36">
        <v>0.71688285935693552</v>
      </c>
      <c r="AG114" s="36">
        <v>0</v>
      </c>
      <c r="AH114" s="36">
        <v>0</v>
      </c>
      <c r="AI114" s="36">
        <v>0</v>
      </c>
      <c r="AJ114" s="36">
        <v>2.2374234483065511E-4</v>
      </c>
      <c r="AK114" s="36">
        <v>2.7037975354677831E-4</v>
      </c>
      <c r="AL114" s="36">
        <v>6.7624176693108478E-4</v>
      </c>
      <c r="AM114" s="36">
        <v>4.0230936036460213E-3</v>
      </c>
      <c r="AN114" s="36">
        <v>7.195866568924035E-2</v>
      </c>
      <c r="AO114" s="36">
        <v>0.64587081518817302</v>
      </c>
      <c r="AP114" s="36">
        <v>43.092565491000002</v>
      </c>
      <c r="AQ114" s="36">
        <v>23.203689109999999</v>
      </c>
      <c r="AR114" s="36">
        <v>66.296254601000001</v>
      </c>
      <c r="AS114" s="36">
        <v>7.3858582740000003</v>
      </c>
      <c r="AT114" s="36">
        <v>360.57039168099999</v>
      </c>
      <c r="AU114" s="36">
        <v>762.95951434100004</v>
      </c>
      <c r="AV114" s="36">
        <v>200.87237288899999</v>
      </c>
      <c r="AW114" s="36">
        <v>425.04179932599999</v>
      </c>
      <c r="AX114" s="36">
        <v>194.015975922</v>
      </c>
      <c r="AY114" s="36">
        <v>410.53380471499997</v>
      </c>
      <c r="AZ114" s="36">
        <v>7.9209192857142868E-2</v>
      </c>
      <c r="BA114" s="36">
        <v>0.15841838714285716</v>
      </c>
      <c r="BB114" s="36">
        <v>0.42255209399999999</v>
      </c>
      <c r="BC114" s="36">
        <v>25.88382979</v>
      </c>
      <c r="BD114" s="36">
        <v>54.769650149</v>
      </c>
      <c r="BE114" s="36">
        <v>1.7607560000000001E-2</v>
      </c>
      <c r="BF114" s="36">
        <v>3.5215120000000003E-2</v>
      </c>
      <c r="BG114" s="36">
        <v>5.7454542630000001</v>
      </c>
      <c r="BH114" s="36">
        <v>18.006419811000001</v>
      </c>
      <c r="BI114" s="36">
        <v>0.12</v>
      </c>
      <c r="BJ114" s="36">
        <v>0.12</v>
      </c>
      <c r="BK114" s="36">
        <v>0.39000000000000012</v>
      </c>
      <c r="BL114" s="36">
        <v>0.39000000000000012</v>
      </c>
    </row>
    <row r="115" spans="1:64" s="37" customFormat="1" x14ac:dyDescent="0.2">
      <c r="A115" s="34">
        <v>112</v>
      </c>
      <c r="B115" s="34" t="s">
        <v>225</v>
      </c>
      <c r="C115" s="34" t="s">
        <v>224</v>
      </c>
      <c r="D115" s="41">
        <v>5.8119445750000001</v>
      </c>
      <c r="E115" s="36">
        <v>102</v>
      </c>
      <c r="F115" s="36">
        <v>6</v>
      </c>
      <c r="G115" s="36">
        <v>35</v>
      </c>
      <c r="H115" s="36">
        <v>61</v>
      </c>
      <c r="I115" s="36">
        <v>0.29266511668488093</v>
      </c>
      <c r="J115" s="36">
        <v>14.081338297264981</v>
      </c>
      <c r="K115" s="36">
        <v>0.21743711668853752</v>
      </c>
      <c r="L115" s="36">
        <v>7.5227999996343442E-2</v>
      </c>
      <c r="M115" s="36">
        <v>9.5368124139551043</v>
      </c>
      <c r="N115" s="36">
        <v>4.8371909999947587</v>
      </c>
      <c r="O115" s="36">
        <v>0.13169972299999999</v>
      </c>
      <c r="P115" s="36">
        <v>0.214697097</v>
      </c>
      <c r="Q115" s="36">
        <v>0.123908881</v>
      </c>
      <c r="R115" s="36">
        <v>7.7908420000000001E-3</v>
      </c>
      <c r="S115" s="36">
        <v>0.20453512900000001</v>
      </c>
      <c r="T115" s="36">
        <v>1.0161968E-2</v>
      </c>
      <c r="U115" s="36">
        <v>0.88360000000000027</v>
      </c>
      <c r="V115" s="36">
        <v>2.0907999999999998</v>
      </c>
      <c r="W115" s="36">
        <v>1.3079648396848813</v>
      </c>
      <c r="X115" s="36">
        <v>16.386835394264981</v>
      </c>
      <c r="Y115" s="36">
        <v>17.694800233949863</v>
      </c>
      <c r="Z115" s="36">
        <v>7.9024356280676458E-3</v>
      </c>
      <c r="AA115" s="36">
        <v>1.6911212244064757E-3</v>
      </c>
      <c r="AB115" s="36">
        <v>1.6911210000000001E-3</v>
      </c>
      <c r="AC115" s="36">
        <v>4.0889474709910082E-3</v>
      </c>
      <c r="AD115" s="36">
        <v>0.18481023091803828</v>
      </c>
      <c r="AE115" s="36">
        <v>1.663292078262345</v>
      </c>
      <c r="AF115" s="36">
        <v>1.8481023091803821</v>
      </c>
      <c r="AG115" s="36">
        <v>0.15510003629924748</v>
      </c>
      <c r="AH115" s="36">
        <v>0.26384833761251286</v>
      </c>
      <c r="AI115" s="36">
        <v>0.8450277839752105</v>
      </c>
      <c r="AJ115" s="36">
        <v>1.7260303957553725E-4</v>
      </c>
      <c r="AK115" s="36">
        <v>2.0858084483271668E-4</v>
      </c>
      <c r="AL115" s="36">
        <v>5.2167766708630982E-4</v>
      </c>
      <c r="AM115" s="36">
        <v>0.15936158680981402</v>
      </c>
      <c r="AN115" s="36">
        <v>0.44886714937538386</v>
      </c>
      <c r="AO115" s="36">
        <v>2.5088415399046418</v>
      </c>
      <c r="AP115" s="36">
        <v>291.55956219199999</v>
      </c>
      <c r="AQ115" s="36">
        <v>156.99361041099999</v>
      </c>
      <c r="AR115" s="36">
        <v>448.55317260300001</v>
      </c>
      <c r="AS115" s="36">
        <v>6.5421540719999998</v>
      </c>
      <c r="AT115" s="36">
        <v>1372.2673006529999</v>
      </c>
      <c r="AU115" s="36">
        <v>2937.9924007149998</v>
      </c>
      <c r="AV115" s="36">
        <v>792.175435601</v>
      </c>
      <c r="AW115" s="36">
        <v>1696.029198336</v>
      </c>
      <c r="AX115" s="36">
        <v>748.36086083099997</v>
      </c>
      <c r="AY115" s="36">
        <v>1602.2232119559999</v>
      </c>
      <c r="AZ115" s="36">
        <v>1.0133645328571428</v>
      </c>
      <c r="BA115" s="36">
        <v>2.0267290657142856</v>
      </c>
      <c r="BB115" s="36">
        <v>1.74460948</v>
      </c>
      <c r="BC115" s="36">
        <v>161.950723576</v>
      </c>
      <c r="BD115" s="36">
        <v>346.73273562000003</v>
      </c>
      <c r="BE115" s="36">
        <v>1.1328632985714286</v>
      </c>
      <c r="BF115" s="36">
        <v>2.2657265971428573</v>
      </c>
      <c r="BG115" s="36">
        <v>6.1368657190000002</v>
      </c>
      <c r="BH115" s="36">
        <v>24.173539387000002</v>
      </c>
      <c r="BI115" s="36">
        <v>0.03</v>
      </c>
      <c r="BJ115" s="36">
        <v>0.03</v>
      </c>
      <c r="BK115" s="36">
        <v>0</v>
      </c>
      <c r="BL115" s="36">
        <v>0</v>
      </c>
    </row>
    <row r="116" spans="1:64" s="37" customFormat="1" x14ac:dyDescent="0.2">
      <c r="A116" s="34">
        <v>113</v>
      </c>
      <c r="B116" s="34" t="s">
        <v>225</v>
      </c>
      <c r="C116" s="34" t="s">
        <v>226</v>
      </c>
      <c r="D116" s="41">
        <v>5.5174409359999999</v>
      </c>
      <c r="E116" s="36">
        <v>36</v>
      </c>
      <c r="F116" s="36">
        <v>0</v>
      </c>
      <c r="G116" s="36">
        <v>6</v>
      </c>
      <c r="H116" s="36">
        <v>30</v>
      </c>
      <c r="I116" s="36">
        <v>2.1826643979548747E-2</v>
      </c>
      <c r="J116" s="36">
        <v>2.6133721230053091</v>
      </c>
      <c r="K116" s="36">
        <v>2.1826643979548747E-2</v>
      </c>
      <c r="L116" s="36">
        <v>0</v>
      </c>
      <c r="M116" s="36">
        <v>2.0513697669841648</v>
      </c>
      <c r="N116" s="36">
        <v>0.58382900000069293</v>
      </c>
      <c r="O116" s="36">
        <v>5.3940758999999998E-2</v>
      </c>
      <c r="P116" s="36">
        <v>7.6559949000000002E-2</v>
      </c>
      <c r="Q116" s="36">
        <v>5.1011215999999998E-2</v>
      </c>
      <c r="R116" s="36">
        <v>2.9295430000000002E-3</v>
      </c>
      <c r="S116" s="36">
        <v>7.2738806000000003E-2</v>
      </c>
      <c r="T116" s="36">
        <v>3.8211429999999999E-3</v>
      </c>
      <c r="U116" s="36">
        <v>0.10619999999999999</v>
      </c>
      <c r="V116" s="36">
        <v>0.252</v>
      </c>
      <c r="W116" s="36">
        <v>0.18196740297954872</v>
      </c>
      <c r="X116" s="36">
        <v>2.9419320720053088</v>
      </c>
      <c r="Y116" s="36">
        <v>3.1238994749848574</v>
      </c>
      <c r="Z116" s="36">
        <v>1.1520195794928957E-3</v>
      </c>
      <c r="AA116" s="36">
        <v>2.4653219001147969E-4</v>
      </c>
      <c r="AB116" s="36">
        <v>2.4653199999999999E-4</v>
      </c>
      <c r="AC116" s="36">
        <v>1.7599943445844026E-4</v>
      </c>
      <c r="AD116" s="36">
        <v>1.5845150025314003E-2</v>
      </c>
      <c r="AE116" s="36">
        <v>0.14260635022782608</v>
      </c>
      <c r="AF116" s="36">
        <v>0.15845150025314006</v>
      </c>
      <c r="AG116" s="36">
        <v>1.9397910465440354E-2</v>
      </c>
      <c r="AH116" s="36">
        <v>3.2998744240059455E-2</v>
      </c>
      <c r="AI116" s="36">
        <v>0.10568516736343365</v>
      </c>
      <c r="AJ116" s="36">
        <v>2.5162109956919947E-5</v>
      </c>
      <c r="AK116" s="36">
        <v>3.0406962504929748E-5</v>
      </c>
      <c r="AL116" s="36">
        <v>7.6050287721648609E-5</v>
      </c>
      <c r="AM116" s="36">
        <v>1.9599072009855716E-2</v>
      </c>
      <c r="AN116" s="36">
        <v>4.8874301227878385E-2</v>
      </c>
      <c r="AO116" s="36">
        <v>0.24836756787898137</v>
      </c>
      <c r="AP116" s="36">
        <v>25.250843827000001</v>
      </c>
      <c r="AQ116" s="36">
        <v>13.596608214</v>
      </c>
      <c r="AR116" s="36">
        <v>38.847452040999997</v>
      </c>
      <c r="AS116" s="36">
        <v>1.8179784859999999</v>
      </c>
      <c r="AT116" s="36">
        <v>74.659903471999996</v>
      </c>
      <c r="AU116" s="36">
        <v>166.78907104800001</v>
      </c>
      <c r="AV116" s="36">
        <v>62.223916617</v>
      </c>
      <c r="AW116" s="36">
        <v>139.00726852</v>
      </c>
      <c r="AX116" s="36">
        <v>57.787845644999997</v>
      </c>
      <c r="AY116" s="36">
        <v>129.09715449300001</v>
      </c>
      <c r="AZ116" s="36">
        <v>0.36214829428571432</v>
      </c>
      <c r="BA116" s="36">
        <v>0.72429659000000002</v>
      </c>
      <c r="BB116" s="36">
        <v>0.455124639</v>
      </c>
      <c r="BC116" s="36">
        <v>33.662209214000001</v>
      </c>
      <c r="BD116" s="36">
        <v>75.200855387999994</v>
      </c>
      <c r="BE116" s="36">
        <v>0.29553548000000002</v>
      </c>
      <c r="BF116" s="36">
        <v>0.59107096000000003</v>
      </c>
      <c r="BG116" s="36">
        <v>2.6484624999999999</v>
      </c>
      <c r="BH116" s="36">
        <v>10.163810443999999</v>
      </c>
      <c r="BI116" s="36">
        <v>0</v>
      </c>
      <c r="BJ116" s="36">
        <v>0</v>
      </c>
      <c r="BK116" s="36">
        <v>0</v>
      </c>
      <c r="BL116" s="36">
        <v>0</v>
      </c>
    </row>
    <row r="117" spans="1:64" s="37" customFormat="1" x14ac:dyDescent="0.2">
      <c r="A117" s="34">
        <v>114</v>
      </c>
      <c r="B117" s="34" t="s">
        <v>225</v>
      </c>
      <c r="C117" s="34" t="s">
        <v>227</v>
      </c>
      <c r="D117" s="41">
        <v>5.5547678359999999</v>
      </c>
      <c r="E117" s="36">
        <v>55</v>
      </c>
      <c r="F117" s="36">
        <v>0</v>
      </c>
      <c r="G117" s="36">
        <v>5</v>
      </c>
      <c r="H117" s="36">
        <v>50</v>
      </c>
      <c r="I117" s="36">
        <v>3.7944486968542286E-3</v>
      </c>
      <c r="J117" s="36">
        <v>0.76467966693141376</v>
      </c>
      <c r="K117" s="36">
        <v>3.7944486968542286E-3</v>
      </c>
      <c r="L117" s="36">
        <v>0</v>
      </c>
      <c r="M117" s="36">
        <v>0.49587111562823055</v>
      </c>
      <c r="N117" s="36">
        <v>0.2726030000000374</v>
      </c>
      <c r="O117" s="36">
        <v>2.0333816000000001E-2</v>
      </c>
      <c r="P117" s="36">
        <v>3.3409991999999999E-2</v>
      </c>
      <c r="Q117" s="36">
        <v>1.9329180000000001E-2</v>
      </c>
      <c r="R117" s="36">
        <v>1.0046359999999999E-3</v>
      </c>
      <c r="S117" s="36">
        <v>3.2099597000000001E-2</v>
      </c>
      <c r="T117" s="36">
        <v>1.310395E-3</v>
      </c>
      <c r="U117" s="36">
        <v>2.2799999999999997E-2</v>
      </c>
      <c r="V117" s="36">
        <v>5.3999999999999992E-2</v>
      </c>
      <c r="W117" s="36">
        <v>4.6928264696854224E-2</v>
      </c>
      <c r="X117" s="36">
        <v>0.85208965893141375</v>
      </c>
      <c r="Y117" s="36">
        <v>0.89901792362826793</v>
      </c>
      <c r="Z117" s="36">
        <v>2.4857915297872742E-4</v>
      </c>
      <c r="AA117" s="36">
        <v>5.3195938737447661E-5</v>
      </c>
      <c r="AB117" s="36">
        <v>5.3195899999999997E-5</v>
      </c>
      <c r="AC117" s="36">
        <v>3.7960749131086695E-5</v>
      </c>
      <c r="AD117" s="36">
        <v>6.5596606274689693E-3</v>
      </c>
      <c r="AE117" s="36">
        <v>5.9036945647220722E-2</v>
      </c>
      <c r="AF117" s="36">
        <v>6.5596606274689689E-2</v>
      </c>
      <c r="AG117" s="36">
        <v>4.4456752136752134E-3</v>
      </c>
      <c r="AH117" s="36">
        <v>7.5627578347578356E-3</v>
      </c>
      <c r="AI117" s="36">
        <v>2.4221264957264954E-2</v>
      </c>
      <c r="AJ117" s="36">
        <v>5.4294009907730273E-6</v>
      </c>
      <c r="AK117" s="36">
        <v>6.5611187866726932E-6</v>
      </c>
      <c r="AL117" s="36">
        <v>1.6409892024613631E-5</v>
      </c>
      <c r="AM117" s="36">
        <v>4.4890653637970736E-3</v>
      </c>
      <c r="AN117" s="36">
        <v>1.4128979581013477E-2</v>
      </c>
      <c r="AO117" s="36">
        <v>8.3274620496510299E-2</v>
      </c>
      <c r="AP117" s="36">
        <v>18.888441675999999</v>
      </c>
      <c r="AQ117" s="36">
        <v>10.170699364000001</v>
      </c>
      <c r="AR117" s="36">
        <v>29.05914104</v>
      </c>
      <c r="AS117" s="36">
        <v>2.5719725979999999</v>
      </c>
      <c r="AT117" s="36">
        <v>165.53056817699999</v>
      </c>
      <c r="AU117" s="36">
        <v>383.13567921600003</v>
      </c>
      <c r="AV117" s="36">
        <v>95.640369602999996</v>
      </c>
      <c r="AW117" s="36">
        <v>221.36840567900001</v>
      </c>
      <c r="AX117" s="36">
        <v>90.241437724999997</v>
      </c>
      <c r="AY117" s="36">
        <v>208.87208276300001</v>
      </c>
      <c r="AZ117" s="36">
        <v>0.57047544857142862</v>
      </c>
      <c r="BA117" s="36">
        <v>1.1409508971428572</v>
      </c>
      <c r="BB117" s="36">
        <v>0.48591378899999998</v>
      </c>
      <c r="BC117" s="36">
        <v>21.437274191</v>
      </c>
      <c r="BD117" s="36">
        <v>49.618536915999996</v>
      </c>
      <c r="BE117" s="36">
        <v>0.31552843428571431</v>
      </c>
      <c r="BF117" s="36">
        <v>0.63105686857142862</v>
      </c>
      <c r="BG117" s="36">
        <v>3.8060624070000002</v>
      </c>
      <c r="BH117" s="36">
        <v>19.070200003</v>
      </c>
      <c r="BI117" s="36">
        <v>0</v>
      </c>
      <c r="BJ117" s="36">
        <v>0</v>
      </c>
      <c r="BK117" s="36">
        <v>0</v>
      </c>
      <c r="BL117" s="36">
        <v>0</v>
      </c>
    </row>
    <row r="118" spans="1:64" s="37" customFormat="1" x14ac:dyDescent="0.2">
      <c r="A118" s="34">
        <v>115</v>
      </c>
      <c r="B118" s="34" t="s">
        <v>225</v>
      </c>
      <c r="C118" s="34" t="s">
        <v>228</v>
      </c>
      <c r="D118" s="41">
        <v>5.3250124879999996</v>
      </c>
      <c r="E118" s="36">
        <v>46</v>
      </c>
      <c r="F118" s="36">
        <v>0</v>
      </c>
      <c r="G118" s="36">
        <v>5</v>
      </c>
      <c r="H118" s="36">
        <v>41</v>
      </c>
      <c r="I118" s="36">
        <v>0</v>
      </c>
      <c r="J118" s="36">
        <v>0</v>
      </c>
      <c r="K118" s="36">
        <v>0</v>
      </c>
      <c r="L118" s="36">
        <v>0</v>
      </c>
      <c r="M118" s="36">
        <v>0</v>
      </c>
      <c r="N118" s="36">
        <v>0</v>
      </c>
      <c r="O118" s="36">
        <v>7.5700979999999999E-3</v>
      </c>
      <c r="P118" s="36">
        <v>1.1177975999999999E-2</v>
      </c>
      <c r="Q118" s="36">
        <v>6.7843169999999998E-3</v>
      </c>
      <c r="R118" s="36">
        <v>7.8578100000000004E-4</v>
      </c>
      <c r="S118" s="36">
        <v>1.0153044E-2</v>
      </c>
      <c r="T118" s="36">
        <v>1.0249320000000001E-3</v>
      </c>
      <c r="U118" s="36">
        <v>6.6000000000000003E-2</v>
      </c>
      <c r="V118" s="36">
        <v>0.15839999999999999</v>
      </c>
      <c r="W118" s="36">
        <v>7.3570098E-2</v>
      </c>
      <c r="X118" s="36">
        <v>0.16957797599999999</v>
      </c>
      <c r="Y118" s="36">
        <v>0.24314807399999999</v>
      </c>
      <c r="Z118" s="36">
        <v>0</v>
      </c>
      <c r="AA118" s="36">
        <v>0</v>
      </c>
      <c r="AB118" s="36">
        <v>0</v>
      </c>
      <c r="AC118" s="36">
        <v>0</v>
      </c>
      <c r="AD118" s="36">
        <v>0</v>
      </c>
      <c r="AE118" s="36">
        <v>0</v>
      </c>
      <c r="AF118" s="36">
        <v>0</v>
      </c>
      <c r="AG118" s="36">
        <v>1.2709287179487178E-2</v>
      </c>
      <c r="AH118" s="36">
        <v>2.1620396581196584E-2</v>
      </c>
      <c r="AI118" s="36">
        <v>6.9243702564102561E-2</v>
      </c>
      <c r="AJ118" s="36">
        <v>0</v>
      </c>
      <c r="AK118" s="36">
        <v>0</v>
      </c>
      <c r="AL118" s="36">
        <v>0</v>
      </c>
      <c r="AM118" s="36">
        <v>1.2709287179487178E-2</v>
      </c>
      <c r="AN118" s="36">
        <v>2.1620396581196584E-2</v>
      </c>
      <c r="AO118" s="36">
        <v>6.9243702564102561E-2</v>
      </c>
      <c r="AP118" s="36">
        <v>0.81820890099999999</v>
      </c>
      <c r="AQ118" s="36">
        <v>0.44057402400000001</v>
      </c>
      <c r="AR118" s="36">
        <v>1.258782925</v>
      </c>
      <c r="AS118" s="36">
        <v>0.149851816</v>
      </c>
      <c r="AT118" s="36">
        <v>0.43973821600000002</v>
      </c>
      <c r="AU118" s="36">
        <v>1.0409360139999999</v>
      </c>
      <c r="AV118" s="36">
        <v>0.68177858000000002</v>
      </c>
      <c r="AW118" s="36">
        <v>1.613887201</v>
      </c>
      <c r="AX118" s="36">
        <v>0.62290284799999995</v>
      </c>
      <c r="AY118" s="36">
        <v>1.4745182130000001</v>
      </c>
      <c r="AZ118" s="36">
        <v>2.1394522857142859E-2</v>
      </c>
      <c r="BA118" s="36">
        <v>4.2789047142857146E-2</v>
      </c>
      <c r="BB118" s="36">
        <v>0.34159761100000002</v>
      </c>
      <c r="BC118" s="36">
        <v>11.881461755</v>
      </c>
      <c r="BD118" s="36">
        <v>28.125464181000002</v>
      </c>
      <c r="BE118" s="36">
        <v>0.22181662999999999</v>
      </c>
      <c r="BF118" s="36">
        <v>0.44363326142857146</v>
      </c>
      <c r="BG118" s="36">
        <v>2.1423664260000002</v>
      </c>
      <c r="BH118" s="36">
        <v>12.102250029</v>
      </c>
      <c r="BI118" s="36">
        <v>0</v>
      </c>
      <c r="BJ118" s="36">
        <v>0</v>
      </c>
      <c r="BK118" s="36">
        <v>0</v>
      </c>
      <c r="BL118" s="36">
        <v>0</v>
      </c>
    </row>
    <row r="119" spans="1:64" s="37" customFormat="1" x14ac:dyDescent="0.2">
      <c r="A119" s="34">
        <v>116</v>
      </c>
      <c r="B119" s="34" t="s">
        <v>225</v>
      </c>
      <c r="C119" s="34" t="s">
        <v>229</v>
      </c>
      <c r="D119" s="41">
        <v>5.1512139780000004</v>
      </c>
      <c r="E119" s="36">
        <v>11</v>
      </c>
      <c r="F119" s="36">
        <v>0</v>
      </c>
      <c r="G119" s="36">
        <v>0</v>
      </c>
      <c r="H119" s="36">
        <v>11</v>
      </c>
      <c r="I119" s="36">
        <v>5.050918139476006E-5</v>
      </c>
      <c r="J119" s="36">
        <v>2.1143122501500133E-2</v>
      </c>
      <c r="K119" s="36">
        <v>5.050918139476006E-5</v>
      </c>
      <c r="L119" s="36">
        <v>0</v>
      </c>
      <c r="M119" s="36">
        <v>7.9536316828954894E-3</v>
      </c>
      <c r="N119" s="36">
        <v>1.3239999999999405E-2</v>
      </c>
      <c r="O119" s="36">
        <v>5.6956139999999999E-3</v>
      </c>
      <c r="P119" s="36">
        <v>1.0123951000000001E-2</v>
      </c>
      <c r="Q119" s="36">
        <v>5.4152589999999995E-3</v>
      </c>
      <c r="R119" s="36">
        <v>2.8035500000000004E-4</v>
      </c>
      <c r="S119" s="36">
        <v>9.7582710000000007E-3</v>
      </c>
      <c r="T119" s="36">
        <v>3.6567999999999995E-4</v>
      </c>
      <c r="U119" s="36">
        <v>0</v>
      </c>
      <c r="V119" s="36">
        <v>0</v>
      </c>
      <c r="W119" s="36">
        <v>5.74612318139476E-3</v>
      </c>
      <c r="X119" s="36">
        <v>3.1267073501500132E-2</v>
      </c>
      <c r="Y119" s="36">
        <v>3.7013196682894892E-2</v>
      </c>
      <c r="Z119" s="36">
        <v>5.8996773596703649E-6</v>
      </c>
      <c r="AA119" s="36">
        <v>1.262530954969458E-6</v>
      </c>
      <c r="AB119" s="36">
        <v>1.26253E-6</v>
      </c>
      <c r="AC119" s="36">
        <v>4.5261286811404844E-7</v>
      </c>
      <c r="AD119" s="36">
        <v>1.6938786193491673E-4</v>
      </c>
      <c r="AE119" s="36">
        <v>1.5244907574142503E-3</v>
      </c>
      <c r="AF119" s="36">
        <v>1.6938786193491672E-3</v>
      </c>
      <c r="AG119" s="36">
        <v>0</v>
      </c>
      <c r="AH119" s="36">
        <v>0</v>
      </c>
      <c r="AI119" s="36">
        <v>0</v>
      </c>
      <c r="AJ119" s="36">
        <v>1.2885920969248794E-7</v>
      </c>
      <c r="AK119" s="36">
        <v>1.5571894265794687E-7</v>
      </c>
      <c r="AL119" s="36">
        <v>3.8946574788349188E-7</v>
      </c>
      <c r="AM119" s="36">
        <v>5.814720778065364E-7</v>
      </c>
      <c r="AN119" s="36">
        <v>1.6954358087757469E-4</v>
      </c>
      <c r="AO119" s="36">
        <v>1.5248802231621339E-3</v>
      </c>
      <c r="AP119" s="36">
        <v>1.3507092E-2</v>
      </c>
      <c r="AQ119" s="36">
        <v>7.2730490000000002E-3</v>
      </c>
      <c r="AR119" s="36">
        <v>2.0780141000000002E-2</v>
      </c>
      <c r="AS119" s="36">
        <v>1.4208E-5</v>
      </c>
      <c r="AT119" s="36">
        <v>1.3880000000000001E-6</v>
      </c>
      <c r="AU119" s="36">
        <v>3.0599999999999999E-6</v>
      </c>
      <c r="AV119" s="36">
        <v>7.6975000000000001E-5</v>
      </c>
      <c r="AW119" s="36">
        <v>1.6972100000000001E-4</v>
      </c>
      <c r="AX119" s="36">
        <v>6.4791999999999999E-5</v>
      </c>
      <c r="AY119" s="36">
        <v>1.4285799999999999E-4</v>
      </c>
      <c r="AZ119" s="36">
        <v>1.8271428571428572E-6</v>
      </c>
      <c r="BA119" s="36">
        <v>3.6542857142857143E-6</v>
      </c>
      <c r="BB119" s="36">
        <v>0.573301061</v>
      </c>
      <c r="BC119" s="36">
        <v>30.484263738999999</v>
      </c>
      <c r="BD119" s="36">
        <v>67.213957539999996</v>
      </c>
      <c r="BE119" s="36">
        <v>0.37227341571428574</v>
      </c>
      <c r="BF119" s="36">
        <v>0.74454683285714285</v>
      </c>
      <c r="BG119" s="36">
        <v>0.458214328</v>
      </c>
      <c r="BH119" s="36">
        <v>11.724835866999999</v>
      </c>
      <c r="BI119" s="36">
        <v>0</v>
      </c>
      <c r="BJ119" s="36">
        <v>0</v>
      </c>
      <c r="BK119" s="36">
        <v>0</v>
      </c>
      <c r="BL119" s="36">
        <v>0</v>
      </c>
    </row>
    <row r="120" spans="1:64" s="37" customFormat="1" x14ac:dyDescent="0.2">
      <c r="A120" s="34">
        <v>117</v>
      </c>
      <c r="B120" s="34" t="s">
        <v>225</v>
      </c>
      <c r="C120" s="34" t="s">
        <v>230</v>
      </c>
      <c r="D120" s="41">
        <v>5.0937126289999997</v>
      </c>
      <c r="E120" s="36">
        <v>14</v>
      </c>
      <c r="F120" s="36">
        <v>0</v>
      </c>
      <c r="G120" s="36">
        <v>1</v>
      </c>
      <c r="H120" s="36">
        <v>13</v>
      </c>
      <c r="I120" s="36">
        <v>0</v>
      </c>
      <c r="J120" s="36">
        <v>0</v>
      </c>
      <c r="K120" s="36">
        <v>0</v>
      </c>
      <c r="L120" s="36">
        <v>0</v>
      </c>
      <c r="M120" s="36">
        <v>0</v>
      </c>
      <c r="N120" s="36">
        <v>0</v>
      </c>
      <c r="O120" s="36">
        <v>4.1846400000000001E-4</v>
      </c>
      <c r="P120" s="36">
        <v>6.7913599999999989E-4</v>
      </c>
      <c r="Q120" s="36">
        <v>3.8474899999999999E-4</v>
      </c>
      <c r="R120" s="36">
        <v>3.3714999999999998E-5</v>
      </c>
      <c r="S120" s="36">
        <v>6.3515899999999994E-4</v>
      </c>
      <c r="T120" s="36">
        <v>4.3977000000000003E-5</v>
      </c>
      <c r="U120" s="36">
        <v>3.0000000000000001E-3</v>
      </c>
      <c r="V120" s="36">
        <v>7.1999999999999998E-3</v>
      </c>
      <c r="W120" s="36">
        <v>3.418464E-3</v>
      </c>
      <c r="X120" s="36">
        <v>7.8791360000000001E-3</v>
      </c>
      <c r="Y120" s="36">
        <v>1.12976E-2</v>
      </c>
      <c r="Z120" s="36">
        <v>0</v>
      </c>
      <c r="AA120" s="36">
        <v>0</v>
      </c>
      <c r="AB120" s="36">
        <v>0</v>
      </c>
      <c r="AC120" s="36">
        <v>0</v>
      </c>
      <c r="AD120" s="36">
        <v>0</v>
      </c>
      <c r="AE120" s="36">
        <v>0</v>
      </c>
      <c r="AF120" s="36">
        <v>0</v>
      </c>
      <c r="AG120" s="36">
        <v>5.6788552322749211E-4</v>
      </c>
      <c r="AH120" s="36">
        <v>9.660581314674578E-4</v>
      </c>
      <c r="AI120" s="36">
        <v>3.0939969886187501E-3</v>
      </c>
      <c r="AJ120" s="36">
        <v>0</v>
      </c>
      <c r="AK120" s="36">
        <v>0</v>
      </c>
      <c r="AL120" s="36">
        <v>0</v>
      </c>
      <c r="AM120" s="36">
        <v>5.6788552322749211E-4</v>
      </c>
      <c r="AN120" s="36">
        <v>9.660581314674578E-4</v>
      </c>
      <c r="AO120" s="36">
        <v>3.0939969886187501E-3</v>
      </c>
      <c r="AP120" s="36">
        <v>1.0864637999999999E-2</v>
      </c>
      <c r="AQ120" s="36">
        <v>5.8501899999999999E-3</v>
      </c>
      <c r="AR120" s="36">
        <v>1.6714828000000001E-2</v>
      </c>
      <c r="AS120" s="36">
        <v>0</v>
      </c>
      <c r="AT120" s="36">
        <v>0</v>
      </c>
      <c r="AU120" s="36">
        <v>0</v>
      </c>
      <c r="AV120" s="36">
        <v>0</v>
      </c>
      <c r="AW120" s="36">
        <v>0</v>
      </c>
      <c r="AX120" s="36">
        <v>0</v>
      </c>
      <c r="AY120" s="36">
        <v>0</v>
      </c>
      <c r="AZ120" s="36">
        <v>0</v>
      </c>
      <c r="BA120" s="36">
        <v>0</v>
      </c>
      <c r="BB120" s="36">
        <v>9.8294772000000002E-2</v>
      </c>
      <c r="BC120" s="36">
        <v>3.7034410580000001</v>
      </c>
      <c r="BD120" s="36">
        <v>8.1875726530000001</v>
      </c>
      <c r="BE120" s="36">
        <v>6.3827774285714289E-2</v>
      </c>
      <c r="BF120" s="36">
        <v>0.12765554857142858</v>
      </c>
      <c r="BG120" s="36">
        <v>0.56368215399999999</v>
      </c>
      <c r="BH120" s="36">
        <v>3.6586830109999999</v>
      </c>
      <c r="BI120" s="36">
        <v>0</v>
      </c>
      <c r="BJ120" s="36">
        <v>0</v>
      </c>
      <c r="BK120" s="36">
        <v>0</v>
      </c>
      <c r="BL120" s="36">
        <v>0</v>
      </c>
    </row>
    <row r="121" spans="1:64" s="37" customFormat="1" x14ac:dyDescent="0.2">
      <c r="A121" s="34">
        <v>118</v>
      </c>
      <c r="B121" s="34" t="s">
        <v>225</v>
      </c>
      <c r="C121" s="34" t="s">
        <v>231</v>
      </c>
      <c r="D121" s="41">
        <v>5.0170770449999997</v>
      </c>
      <c r="E121" s="36">
        <v>0</v>
      </c>
      <c r="F121" s="36" t="s">
        <v>340</v>
      </c>
      <c r="G121" s="36" t="s">
        <v>340</v>
      </c>
      <c r="H121" s="36" t="s">
        <v>340</v>
      </c>
      <c r="I121" s="36">
        <v>0</v>
      </c>
      <c r="J121" s="36">
        <v>0</v>
      </c>
      <c r="K121" s="36">
        <v>0</v>
      </c>
      <c r="L121" s="36">
        <v>0</v>
      </c>
      <c r="M121" s="36">
        <v>0</v>
      </c>
      <c r="N121" s="36">
        <v>0</v>
      </c>
      <c r="O121" s="36">
        <v>1.6902229999999998E-3</v>
      </c>
      <c r="P121" s="36">
        <v>2.8614870000000002E-3</v>
      </c>
      <c r="Q121" s="36">
        <v>1.5503369999999999E-3</v>
      </c>
      <c r="R121" s="36">
        <v>1.3988599999999998E-4</v>
      </c>
      <c r="S121" s="36">
        <v>2.6790270000000001E-3</v>
      </c>
      <c r="T121" s="36">
        <v>1.8246000000000001E-4</v>
      </c>
      <c r="U121" s="36" t="s">
        <v>340</v>
      </c>
      <c r="V121" s="36" t="s">
        <v>340</v>
      </c>
      <c r="W121" s="36">
        <v>1.6902229999999998E-3</v>
      </c>
      <c r="X121" s="36">
        <v>2.8614870000000002E-3</v>
      </c>
      <c r="Y121" s="36">
        <v>4.5517100000000005E-3</v>
      </c>
      <c r="Z121" s="36">
        <v>0</v>
      </c>
      <c r="AA121" s="36">
        <v>0</v>
      </c>
      <c r="AB121" s="36">
        <v>0</v>
      </c>
      <c r="AC121" s="36">
        <v>0</v>
      </c>
      <c r="AD121" s="36">
        <v>0</v>
      </c>
      <c r="AE121" s="36">
        <v>0</v>
      </c>
      <c r="AF121" s="36">
        <v>0</v>
      </c>
      <c r="AG121" s="36" t="s">
        <v>340</v>
      </c>
      <c r="AH121" s="36" t="s">
        <v>340</v>
      </c>
      <c r="AI121" s="36" t="s">
        <v>340</v>
      </c>
      <c r="AJ121" s="36">
        <v>0</v>
      </c>
      <c r="AK121" s="36">
        <v>0</v>
      </c>
      <c r="AL121" s="36">
        <v>0</v>
      </c>
      <c r="AM121" s="36">
        <v>0</v>
      </c>
      <c r="AN121" s="36">
        <v>0</v>
      </c>
      <c r="AO121" s="36">
        <v>0</v>
      </c>
      <c r="AP121" s="36">
        <v>3.45511E-3</v>
      </c>
      <c r="AQ121" s="36">
        <v>1.8604439999999999E-3</v>
      </c>
      <c r="AR121" s="36">
        <v>5.3155540000000001E-3</v>
      </c>
      <c r="AS121" s="36">
        <v>0</v>
      </c>
      <c r="AT121" s="36">
        <v>0</v>
      </c>
      <c r="AU121" s="36">
        <v>0</v>
      </c>
      <c r="AV121" s="36">
        <v>0</v>
      </c>
      <c r="AW121" s="36">
        <v>0</v>
      </c>
      <c r="AX121" s="36">
        <v>0</v>
      </c>
      <c r="AY121" s="36">
        <v>0</v>
      </c>
      <c r="AZ121" s="36">
        <v>0</v>
      </c>
      <c r="BA121" s="36">
        <v>0</v>
      </c>
      <c r="BB121" s="36">
        <v>0.15893860700000001</v>
      </c>
      <c r="BC121" s="36">
        <v>10.788780487</v>
      </c>
      <c r="BD121" s="36">
        <v>24.82</v>
      </c>
      <c r="BE121" s="36">
        <v>0.10320688714285715</v>
      </c>
      <c r="BF121" s="36">
        <v>0.20641377571428574</v>
      </c>
      <c r="BG121" s="36">
        <v>0.92842884999999997</v>
      </c>
      <c r="BH121" s="36">
        <v>5.2186737939999999</v>
      </c>
      <c r="BI121" s="36">
        <v>0</v>
      </c>
      <c r="BJ121" s="36">
        <v>0</v>
      </c>
      <c r="BK121" s="36">
        <v>0</v>
      </c>
      <c r="BL121" s="36">
        <v>0</v>
      </c>
    </row>
    <row r="122" spans="1:64" s="37" customFormat="1" x14ac:dyDescent="0.2">
      <c r="A122" s="34">
        <v>119</v>
      </c>
      <c r="B122" s="34" t="s">
        <v>225</v>
      </c>
      <c r="C122" s="34" t="s">
        <v>232</v>
      </c>
      <c r="D122" s="41">
        <v>4.8860411920000004</v>
      </c>
      <c r="E122" s="36">
        <v>0</v>
      </c>
      <c r="F122" s="36" t="s">
        <v>340</v>
      </c>
      <c r="G122" s="36" t="s">
        <v>340</v>
      </c>
      <c r="H122" s="36" t="s">
        <v>340</v>
      </c>
      <c r="I122" s="36">
        <v>0</v>
      </c>
      <c r="J122" s="36">
        <v>0</v>
      </c>
      <c r="K122" s="36">
        <v>0</v>
      </c>
      <c r="L122" s="36">
        <v>0</v>
      </c>
      <c r="M122" s="36">
        <v>0</v>
      </c>
      <c r="N122" s="36">
        <v>0</v>
      </c>
      <c r="O122" s="36">
        <v>1.3122380000000001E-3</v>
      </c>
      <c r="P122" s="36">
        <v>2.138343E-3</v>
      </c>
      <c r="Q122" s="36">
        <v>1.0902260000000001E-3</v>
      </c>
      <c r="R122" s="36">
        <v>2.22012E-4</v>
      </c>
      <c r="S122" s="36">
        <v>1.8487619999999999E-3</v>
      </c>
      <c r="T122" s="36">
        <v>2.8958099999999996E-4</v>
      </c>
      <c r="U122" s="36" t="s">
        <v>340</v>
      </c>
      <c r="V122" s="36" t="s">
        <v>340</v>
      </c>
      <c r="W122" s="36">
        <v>1.3122380000000001E-3</v>
      </c>
      <c r="X122" s="36">
        <v>2.138343E-3</v>
      </c>
      <c r="Y122" s="36">
        <v>3.4505810000000003E-3</v>
      </c>
      <c r="Z122" s="36">
        <v>0</v>
      </c>
      <c r="AA122" s="36">
        <v>0</v>
      </c>
      <c r="AB122" s="36">
        <v>0</v>
      </c>
      <c r="AC122" s="36">
        <v>0</v>
      </c>
      <c r="AD122" s="36">
        <v>0</v>
      </c>
      <c r="AE122" s="36">
        <v>0</v>
      </c>
      <c r="AF122" s="36">
        <v>0</v>
      </c>
      <c r="AG122" s="36" t="s">
        <v>340</v>
      </c>
      <c r="AH122" s="36" t="s">
        <v>340</v>
      </c>
      <c r="AI122" s="36" t="s">
        <v>340</v>
      </c>
      <c r="AJ122" s="36">
        <v>0</v>
      </c>
      <c r="AK122" s="36">
        <v>0</v>
      </c>
      <c r="AL122" s="36">
        <v>0</v>
      </c>
      <c r="AM122" s="36">
        <v>0</v>
      </c>
      <c r="AN122" s="36">
        <v>0</v>
      </c>
      <c r="AO122" s="36">
        <v>0</v>
      </c>
      <c r="AP122" s="36">
        <v>1.610193E-3</v>
      </c>
      <c r="AQ122" s="36">
        <v>8.6702700000000003E-4</v>
      </c>
      <c r="AR122" s="36">
        <v>2.47722E-3</v>
      </c>
      <c r="AS122" s="36">
        <v>0</v>
      </c>
      <c r="AT122" s="36">
        <v>0</v>
      </c>
      <c r="AU122" s="36">
        <v>0</v>
      </c>
      <c r="AV122" s="36">
        <v>0</v>
      </c>
      <c r="AW122" s="36">
        <v>0</v>
      </c>
      <c r="AX122" s="36">
        <v>0</v>
      </c>
      <c r="AY122" s="36">
        <v>0</v>
      </c>
      <c r="AZ122" s="36">
        <v>0</v>
      </c>
      <c r="BA122" s="36">
        <v>0</v>
      </c>
      <c r="BB122" s="36">
        <v>0.13486567099999999</v>
      </c>
      <c r="BC122" s="36">
        <v>6.0478827380000002</v>
      </c>
      <c r="BD122" s="36">
        <v>13.863028407</v>
      </c>
      <c r="BE122" s="36">
        <v>8.7575109999999998E-2</v>
      </c>
      <c r="BF122" s="36">
        <v>0.17515022142857142</v>
      </c>
      <c r="BG122" s="36">
        <v>2.4209696460000001</v>
      </c>
      <c r="BH122" s="36">
        <v>9.6197683749999996</v>
      </c>
      <c r="BI122" s="36">
        <v>0</v>
      </c>
      <c r="BJ122" s="36">
        <v>0</v>
      </c>
      <c r="BK122" s="36">
        <v>0</v>
      </c>
      <c r="BL122" s="36">
        <v>0</v>
      </c>
    </row>
    <row r="123" spans="1:64" s="37" customFormat="1" x14ac:dyDescent="0.2">
      <c r="A123" s="34">
        <v>120</v>
      </c>
      <c r="B123" s="34" t="s">
        <v>3</v>
      </c>
      <c r="C123" s="34" t="s">
        <v>5</v>
      </c>
      <c r="D123" s="41">
        <v>4.5969290210000002</v>
      </c>
      <c r="E123" s="36">
        <v>101</v>
      </c>
      <c r="F123" s="36">
        <v>0</v>
      </c>
      <c r="G123" s="36">
        <v>0</v>
      </c>
      <c r="H123" s="36">
        <v>101</v>
      </c>
      <c r="I123" s="36">
        <v>0</v>
      </c>
      <c r="J123" s="36">
        <v>0</v>
      </c>
      <c r="K123" s="36">
        <v>0</v>
      </c>
      <c r="L123" s="36">
        <v>0</v>
      </c>
      <c r="M123" s="36">
        <v>0</v>
      </c>
      <c r="N123" s="36">
        <v>0</v>
      </c>
      <c r="O123" s="36">
        <v>0</v>
      </c>
      <c r="P123" s="36">
        <v>0</v>
      </c>
      <c r="Q123" s="36">
        <v>0</v>
      </c>
      <c r="R123" s="36">
        <v>0</v>
      </c>
      <c r="S123" s="36">
        <v>0</v>
      </c>
      <c r="T123" s="36">
        <v>0</v>
      </c>
      <c r="U123" s="36">
        <v>0</v>
      </c>
      <c r="V123" s="36">
        <v>0</v>
      </c>
      <c r="W123" s="36">
        <v>0</v>
      </c>
      <c r="X123" s="36">
        <v>0</v>
      </c>
      <c r="Y123" s="36">
        <v>0</v>
      </c>
      <c r="Z123" s="36">
        <v>0</v>
      </c>
      <c r="AA123" s="36">
        <v>0</v>
      </c>
      <c r="AB123" s="36">
        <v>0</v>
      </c>
      <c r="AC123" s="36">
        <v>0</v>
      </c>
      <c r="AD123" s="36">
        <v>0</v>
      </c>
      <c r="AE123" s="36">
        <v>0</v>
      </c>
      <c r="AF123" s="36">
        <v>0</v>
      </c>
      <c r="AG123" s="36">
        <v>0</v>
      </c>
      <c r="AH123" s="36">
        <v>0</v>
      </c>
      <c r="AI123" s="36">
        <v>0</v>
      </c>
      <c r="AJ123" s="36">
        <v>0</v>
      </c>
      <c r="AK123" s="36">
        <v>0</v>
      </c>
      <c r="AL123" s="36">
        <v>0</v>
      </c>
      <c r="AM123" s="36">
        <v>0</v>
      </c>
      <c r="AN123" s="36">
        <v>0</v>
      </c>
      <c r="AO123" s="36">
        <v>0</v>
      </c>
      <c r="AP123" s="36">
        <v>0</v>
      </c>
      <c r="AQ123" s="36">
        <v>0</v>
      </c>
      <c r="AR123" s="36">
        <v>0</v>
      </c>
      <c r="AS123" s="36">
        <v>0</v>
      </c>
      <c r="AT123" s="36">
        <v>0</v>
      </c>
      <c r="AU123" s="36">
        <v>0</v>
      </c>
      <c r="AV123" s="36">
        <v>0</v>
      </c>
      <c r="AW123" s="36">
        <v>0</v>
      </c>
      <c r="AX123" s="36">
        <v>0</v>
      </c>
      <c r="AY123" s="36">
        <v>0</v>
      </c>
      <c r="AZ123" s="36">
        <v>0</v>
      </c>
      <c r="BA123" s="36">
        <v>0</v>
      </c>
      <c r="BB123" s="36">
        <v>0.140823797</v>
      </c>
      <c r="BC123" s="36">
        <v>10.659105519000001</v>
      </c>
      <c r="BD123" s="36">
        <v>23.888338993000001</v>
      </c>
      <c r="BE123" s="36">
        <v>4.4705967142857142E-2</v>
      </c>
      <c r="BF123" s="36">
        <v>8.9411934285714284E-2</v>
      </c>
      <c r="BG123" s="36">
        <v>1.4286157390000001</v>
      </c>
      <c r="BH123" s="36">
        <v>5.4384240510000001</v>
      </c>
      <c r="BI123" s="36">
        <v>0</v>
      </c>
      <c r="BJ123" s="36">
        <v>0</v>
      </c>
      <c r="BK123" s="36">
        <v>0</v>
      </c>
      <c r="BL123" s="36">
        <v>0</v>
      </c>
    </row>
    <row r="124" spans="1:64" s="37" customFormat="1" x14ac:dyDescent="0.2">
      <c r="A124" s="34">
        <v>121</v>
      </c>
      <c r="B124" s="34" t="s">
        <v>3</v>
      </c>
      <c r="C124" s="34" t="s">
        <v>6</v>
      </c>
      <c r="D124" s="41">
        <v>4.7050220329999997</v>
      </c>
      <c r="E124" s="36">
        <v>3</v>
      </c>
      <c r="F124" s="36">
        <v>0</v>
      </c>
      <c r="G124" s="36">
        <v>0</v>
      </c>
      <c r="H124" s="36">
        <v>3</v>
      </c>
      <c r="I124" s="36">
        <v>0</v>
      </c>
      <c r="J124" s="36">
        <v>0</v>
      </c>
      <c r="K124" s="36">
        <v>0</v>
      </c>
      <c r="L124" s="36">
        <v>0</v>
      </c>
      <c r="M124" s="36">
        <v>0</v>
      </c>
      <c r="N124" s="36">
        <v>0</v>
      </c>
      <c r="O124" s="36">
        <v>0</v>
      </c>
      <c r="P124" s="36">
        <v>0</v>
      </c>
      <c r="Q124" s="36">
        <v>0</v>
      </c>
      <c r="R124" s="36">
        <v>0</v>
      </c>
      <c r="S124" s="36">
        <v>0</v>
      </c>
      <c r="T124" s="36">
        <v>0</v>
      </c>
      <c r="U124" s="36">
        <v>0</v>
      </c>
      <c r="V124" s="36">
        <v>0</v>
      </c>
      <c r="W124" s="36">
        <v>0</v>
      </c>
      <c r="X124" s="36">
        <v>0</v>
      </c>
      <c r="Y124" s="36">
        <v>0</v>
      </c>
      <c r="Z124" s="36">
        <v>0</v>
      </c>
      <c r="AA124" s="36">
        <v>0</v>
      </c>
      <c r="AB124" s="36">
        <v>0</v>
      </c>
      <c r="AC124" s="36">
        <v>0</v>
      </c>
      <c r="AD124" s="36">
        <v>0</v>
      </c>
      <c r="AE124" s="36">
        <v>0</v>
      </c>
      <c r="AF124" s="36">
        <v>0</v>
      </c>
      <c r="AG124" s="36">
        <v>0</v>
      </c>
      <c r="AH124" s="36">
        <v>0</v>
      </c>
      <c r="AI124" s="36">
        <v>0</v>
      </c>
      <c r="AJ124" s="36">
        <v>0</v>
      </c>
      <c r="AK124" s="36">
        <v>0</v>
      </c>
      <c r="AL124" s="36">
        <v>0</v>
      </c>
      <c r="AM124" s="36">
        <v>0</v>
      </c>
      <c r="AN124" s="36">
        <v>0</v>
      </c>
      <c r="AO124" s="36">
        <v>0</v>
      </c>
      <c r="AP124" s="36">
        <v>0</v>
      </c>
      <c r="AQ124" s="36">
        <v>0</v>
      </c>
      <c r="AR124" s="36">
        <v>0</v>
      </c>
      <c r="AS124" s="36">
        <v>0</v>
      </c>
      <c r="AT124" s="36">
        <v>0</v>
      </c>
      <c r="AU124" s="36">
        <v>0</v>
      </c>
      <c r="AV124" s="36">
        <v>0</v>
      </c>
      <c r="AW124" s="36">
        <v>0</v>
      </c>
      <c r="AX124" s="36">
        <v>0</v>
      </c>
      <c r="AY124" s="36">
        <v>0</v>
      </c>
      <c r="AZ124" s="36">
        <v>0</v>
      </c>
      <c r="BA124" s="36">
        <v>0</v>
      </c>
      <c r="BB124" s="36">
        <v>2.4097071000000001E-2</v>
      </c>
      <c r="BC124" s="36">
        <v>1.2905996980000001</v>
      </c>
      <c r="BD124" s="36">
        <v>2.9541805910000001</v>
      </c>
      <c r="BE124" s="36">
        <v>7.649862857142857E-3</v>
      </c>
      <c r="BF124" s="36">
        <v>1.5299727142857145E-2</v>
      </c>
      <c r="BG124" s="36">
        <v>0.52881407199999997</v>
      </c>
      <c r="BH124" s="36">
        <v>5.4134959540000001</v>
      </c>
      <c r="BI124" s="36">
        <v>0</v>
      </c>
      <c r="BJ124" s="36">
        <v>0</v>
      </c>
      <c r="BK124" s="36">
        <v>0</v>
      </c>
      <c r="BL124" s="36">
        <v>0</v>
      </c>
    </row>
    <row r="125" spans="1:64" s="37" customFormat="1" x14ac:dyDescent="0.2">
      <c r="A125" s="34">
        <v>122</v>
      </c>
      <c r="B125" s="34" t="s">
        <v>3</v>
      </c>
      <c r="C125" s="34" t="s">
        <v>7</v>
      </c>
      <c r="D125" s="41">
        <v>4.7502788980000004</v>
      </c>
      <c r="E125" s="36">
        <v>0</v>
      </c>
      <c r="F125" s="36" t="s">
        <v>340</v>
      </c>
      <c r="G125" s="36" t="s">
        <v>340</v>
      </c>
      <c r="H125" s="36" t="s">
        <v>340</v>
      </c>
      <c r="I125" s="36">
        <v>0</v>
      </c>
      <c r="J125" s="36">
        <v>0</v>
      </c>
      <c r="K125" s="36">
        <v>0</v>
      </c>
      <c r="L125" s="36">
        <v>0</v>
      </c>
      <c r="M125" s="36">
        <v>0</v>
      </c>
      <c r="N125" s="36">
        <v>0</v>
      </c>
      <c r="O125" s="36">
        <v>0</v>
      </c>
      <c r="P125" s="36">
        <v>0</v>
      </c>
      <c r="Q125" s="36">
        <v>0</v>
      </c>
      <c r="R125" s="36">
        <v>0</v>
      </c>
      <c r="S125" s="36">
        <v>0</v>
      </c>
      <c r="T125" s="36">
        <v>0</v>
      </c>
      <c r="U125" s="36" t="s">
        <v>340</v>
      </c>
      <c r="V125" s="36" t="s">
        <v>340</v>
      </c>
      <c r="W125" s="36">
        <v>0</v>
      </c>
      <c r="X125" s="36">
        <v>0</v>
      </c>
      <c r="Y125" s="36">
        <v>0</v>
      </c>
      <c r="Z125" s="36">
        <v>0</v>
      </c>
      <c r="AA125" s="36">
        <v>0</v>
      </c>
      <c r="AB125" s="36">
        <v>0</v>
      </c>
      <c r="AC125" s="36">
        <v>0</v>
      </c>
      <c r="AD125" s="36">
        <v>0</v>
      </c>
      <c r="AE125" s="36">
        <v>0</v>
      </c>
      <c r="AF125" s="36">
        <v>0</v>
      </c>
      <c r="AG125" s="36" t="s">
        <v>340</v>
      </c>
      <c r="AH125" s="36" t="s">
        <v>340</v>
      </c>
      <c r="AI125" s="36" t="s">
        <v>340</v>
      </c>
      <c r="AJ125" s="36">
        <v>0</v>
      </c>
      <c r="AK125" s="36">
        <v>0</v>
      </c>
      <c r="AL125" s="36">
        <v>0</v>
      </c>
      <c r="AM125" s="36">
        <v>0</v>
      </c>
      <c r="AN125" s="36">
        <v>0</v>
      </c>
      <c r="AO125" s="36">
        <v>0</v>
      </c>
      <c r="AP125" s="36">
        <v>0</v>
      </c>
      <c r="AQ125" s="36">
        <v>0</v>
      </c>
      <c r="AR125" s="36">
        <v>0</v>
      </c>
      <c r="AS125" s="36">
        <v>0</v>
      </c>
      <c r="AT125" s="36">
        <v>0</v>
      </c>
      <c r="AU125" s="36">
        <v>0</v>
      </c>
      <c r="AV125" s="36">
        <v>0</v>
      </c>
      <c r="AW125" s="36">
        <v>0</v>
      </c>
      <c r="AX125" s="36">
        <v>0</v>
      </c>
      <c r="AY125" s="36">
        <v>0</v>
      </c>
      <c r="AZ125" s="36">
        <v>0</v>
      </c>
      <c r="BA125" s="36">
        <v>0</v>
      </c>
      <c r="BB125" s="36">
        <v>0.12839646900000001</v>
      </c>
      <c r="BC125" s="36">
        <v>3.296478349</v>
      </c>
      <c r="BD125" s="36">
        <v>7.1202516789999999</v>
      </c>
      <c r="BE125" s="36">
        <v>4.0760782857142859E-2</v>
      </c>
      <c r="BF125" s="36">
        <v>8.1521567142857146E-2</v>
      </c>
      <c r="BG125" s="36">
        <v>1.0059001400000001</v>
      </c>
      <c r="BH125" s="36">
        <v>6.1441589710000004</v>
      </c>
      <c r="BI125" s="36">
        <v>0</v>
      </c>
      <c r="BJ125" s="36">
        <v>0</v>
      </c>
      <c r="BK125" s="36">
        <v>0</v>
      </c>
      <c r="BL125" s="36">
        <v>0</v>
      </c>
    </row>
    <row r="126" spans="1:64" s="37" customFormat="1" x14ac:dyDescent="0.2">
      <c r="A126" s="34">
        <v>123</v>
      </c>
      <c r="B126" s="34" t="s">
        <v>3</v>
      </c>
      <c r="C126" s="34" t="s">
        <v>8</v>
      </c>
      <c r="D126" s="41">
        <v>4.2852674520000003</v>
      </c>
      <c r="E126" s="36">
        <v>1</v>
      </c>
      <c r="F126" s="36">
        <v>0</v>
      </c>
      <c r="G126" s="36">
        <v>0</v>
      </c>
      <c r="H126" s="36">
        <v>1</v>
      </c>
      <c r="I126" s="36">
        <v>0</v>
      </c>
      <c r="J126" s="36">
        <v>0</v>
      </c>
      <c r="K126" s="36">
        <v>0</v>
      </c>
      <c r="L126" s="36">
        <v>0</v>
      </c>
      <c r="M126" s="36">
        <v>0</v>
      </c>
      <c r="N126" s="36">
        <v>0</v>
      </c>
      <c r="O126" s="36">
        <v>0</v>
      </c>
      <c r="P126" s="36">
        <v>0</v>
      </c>
      <c r="Q126" s="36">
        <v>0</v>
      </c>
      <c r="R126" s="36">
        <v>0</v>
      </c>
      <c r="S126" s="36">
        <v>0</v>
      </c>
      <c r="T126" s="36">
        <v>0</v>
      </c>
      <c r="U126" s="36">
        <v>0</v>
      </c>
      <c r="V126" s="36">
        <v>0</v>
      </c>
      <c r="W126" s="36">
        <v>0</v>
      </c>
      <c r="X126" s="36">
        <v>0</v>
      </c>
      <c r="Y126" s="36">
        <v>0</v>
      </c>
      <c r="Z126" s="36">
        <v>0</v>
      </c>
      <c r="AA126" s="36">
        <v>0</v>
      </c>
      <c r="AB126" s="36">
        <v>0</v>
      </c>
      <c r="AC126" s="36">
        <v>0</v>
      </c>
      <c r="AD126" s="36">
        <v>0</v>
      </c>
      <c r="AE126" s="36">
        <v>0</v>
      </c>
      <c r="AF126" s="36">
        <v>0</v>
      </c>
      <c r="AG126" s="36">
        <v>0</v>
      </c>
      <c r="AH126" s="36">
        <v>0</v>
      </c>
      <c r="AI126" s="36">
        <v>0</v>
      </c>
      <c r="AJ126" s="36">
        <v>0</v>
      </c>
      <c r="AK126" s="36">
        <v>0</v>
      </c>
      <c r="AL126" s="36">
        <v>0</v>
      </c>
      <c r="AM126" s="36">
        <v>0</v>
      </c>
      <c r="AN126" s="36">
        <v>0</v>
      </c>
      <c r="AO126" s="36">
        <v>0</v>
      </c>
      <c r="AP126" s="36">
        <v>0</v>
      </c>
      <c r="AQ126" s="36">
        <v>0</v>
      </c>
      <c r="AR126" s="36">
        <v>0</v>
      </c>
      <c r="AS126" s="36">
        <v>0</v>
      </c>
      <c r="AT126" s="36">
        <v>0</v>
      </c>
      <c r="AU126" s="36">
        <v>0</v>
      </c>
      <c r="AV126" s="36">
        <v>0</v>
      </c>
      <c r="AW126" s="36">
        <v>0</v>
      </c>
      <c r="AX126" s="36">
        <v>0</v>
      </c>
      <c r="AY126" s="36">
        <v>0</v>
      </c>
      <c r="AZ126" s="36">
        <v>0</v>
      </c>
      <c r="BA126" s="36">
        <v>0</v>
      </c>
      <c r="BB126" s="36">
        <v>0</v>
      </c>
      <c r="BC126" s="36">
        <v>0</v>
      </c>
      <c r="BD126" s="36">
        <v>0</v>
      </c>
      <c r="BE126" s="36">
        <v>0</v>
      </c>
      <c r="BF126" s="36">
        <v>0</v>
      </c>
      <c r="BG126" s="36">
        <v>0</v>
      </c>
      <c r="BH126" s="36">
        <v>0</v>
      </c>
      <c r="BI126" s="36">
        <v>0</v>
      </c>
      <c r="BJ126" s="36">
        <v>0</v>
      </c>
      <c r="BK126" s="36">
        <v>0</v>
      </c>
      <c r="BL126" s="36">
        <v>0</v>
      </c>
    </row>
    <row r="127" spans="1:64" s="37" customFormat="1" x14ac:dyDescent="0.2">
      <c r="A127" s="34">
        <v>124</v>
      </c>
      <c r="B127" s="34" t="s">
        <v>3</v>
      </c>
      <c r="C127" s="34" t="s">
        <v>9</v>
      </c>
      <c r="D127" s="41">
        <v>4.8815999149999998</v>
      </c>
      <c r="E127" s="36">
        <v>2</v>
      </c>
      <c r="F127" s="36">
        <v>0</v>
      </c>
      <c r="G127" s="36">
        <v>0</v>
      </c>
      <c r="H127" s="36">
        <v>2</v>
      </c>
      <c r="I127" s="36">
        <v>0</v>
      </c>
      <c r="J127" s="36">
        <v>0</v>
      </c>
      <c r="K127" s="36">
        <v>0</v>
      </c>
      <c r="L127" s="36">
        <v>0</v>
      </c>
      <c r="M127" s="36">
        <v>0</v>
      </c>
      <c r="N127" s="36">
        <v>0</v>
      </c>
      <c r="O127" s="36">
        <v>2.6204000000000002E-5</v>
      </c>
      <c r="P127" s="36">
        <v>4.4903E-5</v>
      </c>
      <c r="Q127" s="36">
        <v>2.0573000000000001E-5</v>
      </c>
      <c r="R127" s="36">
        <v>5.631E-6</v>
      </c>
      <c r="S127" s="36">
        <v>3.7558000000000002E-5</v>
      </c>
      <c r="T127" s="36">
        <v>7.345E-6</v>
      </c>
      <c r="U127" s="36">
        <v>0</v>
      </c>
      <c r="V127" s="36">
        <v>0</v>
      </c>
      <c r="W127" s="36">
        <v>2.6204000000000002E-5</v>
      </c>
      <c r="X127" s="36">
        <v>4.4903E-5</v>
      </c>
      <c r="Y127" s="36">
        <v>7.1106999999999995E-5</v>
      </c>
      <c r="Z127" s="36">
        <v>0</v>
      </c>
      <c r="AA127" s="36">
        <v>0</v>
      </c>
      <c r="AB127" s="36">
        <v>0</v>
      </c>
      <c r="AC127" s="36">
        <v>0</v>
      </c>
      <c r="AD127" s="36">
        <v>0</v>
      </c>
      <c r="AE127" s="36">
        <v>0</v>
      </c>
      <c r="AF127" s="36">
        <v>0</v>
      </c>
      <c r="AG127" s="36">
        <v>0</v>
      </c>
      <c r="AH127" s="36">
        <v>0</v>
      </c>
      <c r="AI127" s="36">
        <v>0</v>
      </c>
      <c r="AJ127" s="36">
        <v>0</v>
      </c>
      <c r="AK127" s="36">
        <v>0</v>
      </c>
      <c r="AL127" s="36">
        <v>0</v>
      </c>
      <c r="AM127" s="36">
        <v>0</v>
      </c>
      <c r="AN127" s="36">
        <v>0</v>
      </c>
      <c r="AO127" s="36">
        <v>0</v>
      </c>
      <c r="AP127" s="36">
        <v>5.3649000000000001E-5</v>
      </c>
      <c r="AQ127" s="36">
        <v>2.8887999999999999E-5</v>
      </c>
      <c r="AR127" s="36">
        <v>8.2536999999999999E-5</v>
      </c>
      <c r="AS127" s="36">
        <v>0</v>
      </c>
      <c r="AT127" s="36">
        <v>0</v>
      </c>
      <c r="AU127" s="36">
        <v>0</v>
      </c>
      <c r="AV127" s="36">
        <v>0</v>
      </c>
      <c r="AW127" s="36">
        <v>0</v>
      </c>
      <c r="AX127" s="36">
        <v>0</v>
      </c>
      <c r="AY127" s="36">
        <v>0</v>
      </c>
      <c r="AZ127" s="36">
        <v>0</v>
      </c>
      <c r="BA127" s="36">
        <v>0</v>
      </c>
      <c r="BB127" s="36">
        <v>1.1831504E-2</v>
      </c>
      <c r="BC127" s="36">
        <v>0.43979133799999998</v>
      </c>
      <c r="BD127" s="36">
        <v>0.99869515099999995</v>
      </c>
      <c r="BE127" s="36">
        <v>3.7560328571428574E-3</v>
      </c>
      <c r="BF127" s="36">
        <v>7.5120657142857148E-3</v>
      </c>
      <c r="BG127" s="36">
        <v>0.472122504</v>
      </c>
      <c r="BH127" s="36">
        <v>1.1628037</v>
      </c>
      <c r="BI127" s="36">
        <v>0</v>
      </c>
      <c r="BJ127" s="36">
        <v>0</v>
      </c>
      <c r="BK127" s="36">
        <v>0</v>
      </c>
      <c r="BL127" s="36">
        <v>0</v>
      </c>
    </row>
    <row r="128" spans="1:64" s="37" customFormat="1" x14ac:dyDescent="0.2">
      <c r="A128" s="34">
        <v>125</v>
      </c>
      <c r="B128" s="34" t="s">
        <v>3</v>
      </c>
      <c r="C128" s="34" t="s">
        <v>10</v>
      </c>
      <c r="D128" s="41">
        <v>4.770808723</v>
      </c>
      <c r="E128" s="36">
        <v>7</v>
      </c>
      <c r="F128" s="36">
        <v>0</v>
      </c>
      <c r="G128" s="36">
        <v>1</v>
      </c>
      <c r="H128" s="36">
        <v>6</v>
      </c>
      <c r="I128" s="36">
        <v>0</v>
      </c>
      <c r="J128" s="36">
        <v>0</v>
      </c>
      <c r="K128" s="36">
        <v>0</v>
      </c>
      <c r="L128" s="36">
        <v>0</v>
      </c>
      <c r="M128" s="36">
        <v>0</v>
      </c>
      <c r="N128" s="36">
        <v>0</v>
      </c>
      <c r="O128" s="36">
        <v>0</v>
      </c>
      <c r="P128" s="36">
        <v>0</v>
      </c>
      <c r="Q128" s="36">
        <v>0</v>
      </c>
      <c r="R128" s="36">
        <v>0</v>
      </c>
      <c r="S128" s="36">
        <v>0</v>
      </c>
      <c r="T128" s="36">
        <v>0</v>
      </c>
      <c r="U128" s="36">
        <v>3.0000000000000001E-3</v>
      </c>
      <c r="V128" s="36">
        <v>7.1999999999999998E-3</v>
      </c>
      <c r="W128" s="36">
        <v>3.0000000000000001E-3</v>
      </c>
      <c r="X128" s="36">
        <v>7.1999999999999998E-3</v>
      </c>
      <c r="Y128" s="36">
        <v>1.0200000000000001E-2</v>
      </c>
      <c r="Z128" s="36">
        <v>0</v>
      </c>
      <c r="AA128" s="36">
        <v>0</v>
      </c>
      <c r="AB128" s="36">
        <v>0</v>
      </c>
      <c r="AC128" s="36">
        <v>0</v>
      </c>
      <c r="AD128" s="36">
        <v>0</v>
      </c>
      <c r="AE128" s="36">
        <v>0</v>
      </c>
      <c r="AF128" s="36">
        <v>0</v>
      </c>
      <c r="AG128" s="36">
        <v>5.6715522916493796E-4</v>
      </c>
      <c r="AH128" s="36">
        <v>9.6481579214265306E-4</v>
      </c>
      <c r="AI128" s="36">
        <v>3.0900181451055239E-3</v>
      </c>
      <c r="AJ128" s="36">
        <v>0</v>
      </c>
      <c r="AK128" s="36">
        <v>0</v>
      </c>
      <c r="AL128" s="36">
        <v>0</v>
      </c>
      <c r="AM128" s="36">
        <v>5.6715522916493796E-4</v>
      </c>
      <c r="AN128" s="36">
        <v>9.6481579214265306E-4</v>
      </c>
      <c r="AO128" s="36">
        <v>3.0900181451055239E-3</v>
      </c>
      <c r="AP128" s="36">
        <v>1.1125436000000001E-2</v>
      </c>
      <c r="AQ128" s="36">
        <v>5.990619E-3</v>
      </c>
      <c r="AR128" s="36">
        <v>1.7116055000000002E-2</v>
      </c>
      <c r="AS128" s="36">
        <v>0</v>
      </c>
      <c r="AT128" s="36">
        <v>0</v>
      </c>
      <c r="AU128" s="36">
        <v>0</v>
      </c>
      <c r="AV128" s="36">
        <v>0</v>
      </c>
      <c r="AW128" s="36">
        <v>0</v>
      </c>
      <c r="AX128" s="36">
        <v>0</v>
      </c>
      <c r="AY128" s="36">
        <v>0</v>
      </c>
      <c r="AZ128" s="36">
        <v>0</v>
      </c>
      <c r="BA128" s="36">
        <v>0</v>
      </c>
      <c r="BB128" s="36">
        <v>0.182823453</v>
      </c>
      <c r="BC128" s="36">
        <v>9.4040344279999992</v>
      </c>
      <c r="BD128" s="36">
        <v>21.573363306000001</v>
      </c>
      <c r="BE128" s="36">
        <v>5.8039191428571425E-2</v>
      </c>
      <c r="BF128" s="36">
        <v>0.11607838285714285</v>
      </c>
      <c r="BG128" s="36">
        <v>0.71662703900000002</v>
      </c>
      <c r="BH128" s="36">
        <v>11.392923134</v>
      </c>
      <c r="BI128" s="36">
        <v>0</v>
      </c>
      <c r="BJ128" s="36">
        <v>0</v>
      </c>
      <c r="BK128" s="36">
        <v>0</v>
      </c>
      <c r="BL128" s="36">
        <v>0</v>
      </c>
    </row>
    <row r="129" spans="1:64" s="37" customFormat="1" x14ac:dyDescent="0.2">
      <c r="A129" s="34">
        <v>126</v>
      </c>
      <c r="B129" s="34" t="s">
        <v>3</v>
      </c>
      <c r="C129" s="34" t="s">
        <v>11</v>
      </c>
      <c r="D129" s="41">
        <v>4.2619067849999999</v>
      </c>
      <c r="E129" s="36">
        <v>162</v>
      </c>
      <c r="F129" s="36">
        <v>0</v>
      </c>
      <c r="G129" s="36">
        <v>0</v>
      </c>
      <c r="H129" s="36">
        <v>162</v>
      </c>
      <c r="I129" s="36">
        <v>0</v>
      </c>
      <c r="J129" s="36">
        <v>0</v>
      </c>
      <c r="K129" s="36">
        <v>0</v>
      </c>
      <c r="L129" s="36">
        <v>0</v>
      </c>
      <c r="M129" s="36">
        <v>0</v>
      </c>
      <c r="N129" s="36">
        <v>0</v>
      </c>
      <c r="O129" s="36">
        <v>0</v>
      </c>
      <c r="P129" s="36">
        <v>0</v>
      </c>
      <c r="Q129" s="36">
        <v>0</v>
      </c>
      <c r="R129" s="36">
        <v>0</v>
      </c>
      <c r="S129" s="36">
        <v>0</v>
      </c>
      <c r="T129" s="36">
        <v>0</v>
      </c>
      <c r="U129" s="36">
        <v>0</v>
      </c>
      <c r="V129" s="36">
        <v>0</v>
      </c>
      <c r="W129" s="36">
        <v>0</v>
      </c>
      <c r="X129" s="36">
        <v>0</v>
      </c>
      <c r="Y129" s="36">
        <v>0</v>
      </c>
      <c r="Z129" s="36">
        <v>0</v>
      </c>
      <c r="AA129" s="36">
        <v>0</v>
      </c>
      <c r="AB129" s="36">
        <v>0</v>
      </c>
      <c r="AC129" s="36">
        <v>0</v>
      </c>
      <c r="AD129" s="36">
        <v>0</v>
      </c>
      <c r="AE129" s="36">
        <v>0</v>
      </c>
      <c r="AF129" s="36">
        <v>0</v>
      </c>
      <c r="AG129" s="36">
        <v>0</v>
      </c>
      <c r="AH129" s="36">
        <v>0</v>
      </c>
      <c r="AI129" s="36">
        <v>0</v>
      </c>
      <c r="AJ129" s="36">
        <v>0</v>
      </c>
      <c r="AK129" s="36">
        <v>0</v>
      </c>
      <c r="AL129" s="36">
        <v>0</v>
      </c>
      <c r="AM129" s="36">
        <v>0</v>
      </c>
      <c r="AN129" s="36">
        <v>0</v>
      </c>
      <c r="AO129" s="36">
        <v>0</v>
      </c>
      <c r="AP129" s="36">
        <v>0</v>
      </c>
      <c r="AQ129" s="36">
        <v>0</v>
      </c>
      <c r="AR129" s="36">
        <v>0</v>
      </c>
      <c r="AS129" s="36">
        <v>0</v>
      </c>
      <c r="AT129" s="36">
        <v>0</v>
      </c>
      <c r="AU129" s="36">
        <v>0</v>
      </c>
      <c r="AV129" s="36">
        <v>0</v>
      </c>
      <c r="AW129" s="36">
        <v>0</v>
      </c>
      <c r="AX129" s="36">
        <v>0</v>
      </c>
      <c r="AY129" s="36">
        <v>0</v>
      </c>
      <c r="AZ129" s="36">
        <v>0</v>
      </c>
      <c r="BA129" s="36">
        <v>0</v>
      </c>
      <c r="BB129" s="36">
        <v>0</v>
      </c>
      <c r="BC129" s="36">
        <v>0</v>
      </c>
      <c r="BD129" s="36">
        <v>0</v>
      </c>
      <c r="BE129" s="36">
        <v>0</v>
      </c>
      <c r="BF129" s="36">
        <v>0</v>
      </c>
      <c r="BG129" s="36">
        <v>0</v>
      </c>
      <c r="BH129" s="36">
        <v>0</v>
      </c>
      <c r="BI129" s="36">
        <v>0</v>
      </c>
      <c r="BJ129" s="36">
        <v>0</v>
      </c>
      <c r="BK129" s="36">
        <v>0</v>
      </c>
      <c r="BL129" s="36">
        <v>0</v>
      </c>
    </row>
    <row r="130" spans="1:64" s="37" customFormat="1" x14ac:dyDescent="0.2">
      <c r="A130" s="34">
        <v>127</v>
      </c>
      <c r="B130" s="34" t="s">
        <v>3</v>
      </c>
      <c r="C130" s="34" t="s">
        <v>12</v>
      </c>
      <c r="D130" s="41">
        <v>4.4539428599999997</v>
      </c>
      <c r="E130" s="36">
        <v>24</v>
      </c>
      <c r="F130" s="36">
        <v>0</v>
      </c>
      <c r="G130" s="36">
        <v>0</v>
      </c>
      <c r="H130" s="36">
        <v>24</v>
      </c>
      <c r="I130" s="36">
        <v>0</v>
      </c>
      <c r="J130" s="36">
        <v>0</v>
      </c>
      <c r="K130" s="36">
        <v>0</v>
      </c>
      <c r="L130" s="36">
        <v>0</v>
      </c>
      <c r="M130" s="36">
        <v>0</v>
      </c>
      <c r="N130" s="36">
        <v>0</v>
      </c>
      <c r="O130" s="36">
        <v>0</v>
      </c>
      <c r="P130" s="36">
        <v>0</v>
      </c>
      <c r="Q130" s="36">
        <v>0</v>
      </c>
      <c r="R130" s="36">
        <v>0</v>
      </c>
      <c r="S130" s="36">
        <v>0</v>
      </c>
      <c r="T130" s="36">
        <v>0</v>
      </c>
      <c r="U130" s="36">
        <v>0</v>
      </c>
      <c r="V130" s="36">
        <v>0</v>
      </c>
      <c r="W130" s="36">
        <v>0</v>
      </c>
      <c r="X130" s="36">
        <v>0</v>
      </c>
      <c r="Y130" s="36">
        <v>0</v>
      </c>
      <c r="Z130" s="36">
        <v>0</v>
      </c>
      <c r="AA130" s="36">
        <v>0</v>
      </c>
      <c r="AB130" s="36">
        <v>0</v>
      </c>
      <c r="AC130" s="36">
        <v>0</v>
      </c>
      <c r="AD130" s="36">
        <v>0</v>
      </c>
      <c r="AE130" s="36">
        <v>0</v>
      </c>
      <c r="AF130" s="36">
        <v>0</v>
      </c>
      <c r="AG130" s="36">
        <v>0</v>
      </c>
      <c r="AH130" s="36">
        <v>0</v>
      </c>
      <c r="AI130" s="36">
        <v>0</v>
      </c>
      <c r="AJ130" s="36">
        <v>0</v>
      </c>
      <c r="AK130" s="36">
        <v>0</v>
      </c>
      <c r="AL130" s="36">
        <v>0</v>
      </c>
      <c r="AM130" s="36">
        <v>0</v>
      </c>
      <c r="AN130" s="36">
        <v>0</v>
      </c>
      <c r="AO130" s="36">
        <v>0</v>
      </c>
      <c r="AP130" s="36">
        <v>0</v>
      </c>
      <c r="AQ130" s="36">
        <v>0</v>
      </c>
      <c r="AR130" s="36">
        <v>0</v>
      </c>
      <c r="AS130" s="36">
        <v>0</v>
      </c>
      <c r="AT130" s="36">
        <v>0</v>
      </c>
      <c r="AU130" s="36">
        <v>0</v>
      </c>
      <c r="AV130" s="36">
        <v>0</v>
      </c>
      <c r="AW130" s="36">
        <v>0</v>
      </c>
      <c r="AX130" s="36">
        <v>0</v>
      </c>
      <c r="AY130" s="36">
        <v>0</v>
      </c>
      <c r="AZ130" s="36">
        <v>0</v>
      </c>
      <c r="BA130" s="36">
        <v>0</v>
      </c>
      <c r="BB130" s="36">
        <v>0</v>
      </c>
      <c r="BC130" s="36">
        <v>0</v>
      </c>
      <c r="BD130" s="36">
        <v>0</v>
      </c>
      <c r="BE130" s="36">
        <v>0</v>
      </c>
      <c r="BF130" s="36">
        <v>0</v>
      </c>
      <c r="BG130" s="36">
        <v>0</v>
      </c>
      <c r="BH130" s="36">
        <v>0</v>
      </c>
      <c r="BI130" s="36">
        <v>0</v>
      </c>
      <c r="BJ130" s="36">
        <v>0</v>
      </c>
      <c r="BK130" s="36">
        <v>0</v>
      </c>
      <c r="BL130" s="36">
        <v>0</v>
      </c>
    </row>
    <row r="131" spans="1:64" s="37" customFormat="1" x14ac:dyDescent="0.2">
      <c r="A131" s="34">
        <v>128</v>
      </c>
      <c r="B131" s="34" t="s">
        <v>3</v>
      </c>
      <c r="C131" s="34" t="s">
        <v>13</v>
      </c>
      <c r="D131" s="41">
        <v>4.7477018319999997</v>
      </c>
      <c r="E131" s="36">
        <v>22</v>
      </c>
      <c r="F131" s="36">
        <v>0</v>
      </c>
      <c r="G131" s="36">
        <v>0</v>
      </c>
      <c r="H131" s="36">
        <v>22</v>
      </c>
      <c r="I131" s="36">
        <v>0</v>
      </c>
      <c r="J131" s="36">
        <v>0</v>
      </c>
      <c r="K131" s="36">
        <v>0</v>
      </c>
      <c r="L131" s="36">
        <v>0</v>
      </c>
      <c r="M131" s="36">
        <v>0</v>
      </c>
      <c r="N131" s="36">
        <v>0</v>
      </c>
      <c r="O131" s="36">
        <v>0</v>
      </c>
      <c r="P131" s="36">
        <v>0</v>
      </c>
      <c r="Q131" s="36">
        <v>0</v>
      </c>
      <c r="R131" s="36">
        <v>0</v>
      </c>
      <c r="S131" s="36">
        <v>0</v>
      </c>
      <c r="T131" s="36">
        <v>0</v>
      </c>
      <c r="U131" s="36">
        <v>0</v>
      </c>
      <c r="V131" s="36">
        <v>0</v>
      </c>
      <c r="W131" s="36">
        <v>0</v>
      </c>
      <c r="X131" s="36">
        <v>0</v>
      </c>
      <c r="Y131" s="36">
        <v>0</v>
      </c>
      <c r="Z131" s="36">
        <v>0</v>
      </c>
      <c r="AA131" s="36">
        <v>0</v>
      </c>
      <c r="AB131" s="36">
        <v>0</v>
      </c>
      <c r="AC131" s="36">
        <v>0</v>
      </c>
      <c r="AD131" s="36">
        <v>0</v>
      </c>
      <c r="AE131" s="36">
        <v>0</v>
      </c>
      <c r="AF131" s="36">
        <v>0</v>
      </c>
      <c r="AG131" s="36">
        <v>0</v>
      </c>
      <c r="AH131" s="36">
        <v>0</v>
      </c>
      <c r="AI131" s="36">
        <v>0</v>
      </c>
      <c r="AJ131" s="36">
        <v>0</v>
      </c>
      <c r="AK131" s="36">
        <v>0</v>
      </c>
      <c r="AL131" s="36">
        <v>0</v>
      </c>
      <c r="AM131" s="36">
        <v>0</v>
      </c>
      <c r="AN131" s="36">
        <v>0</v>
      </c>
      <c r="AO131" s="36">
        <v>0</v>
      </c>
      <c r="AP131" s="36">
        <v>0</v>
      </c>
      <c r="AQ131" s="36">
        <v>0</v>
      </c>
      <c r="AR131" s="36">
        <v>0</v>
      </c>
      <c r="AS131" s="36">
        <v>0</v>
      </c>
      <c r="AT131" s="36">
        <v>0</v>
      </c>
      <c r="AU131" s="36">
        <v>0</v>
      </c>
      <c r="AV131" s="36">
        <v>0</v>
      </c>
      <c r="AW131" s="36">
        <v>0</v>
      </c>
      <c r="AX131" s="36">
        <v>0</v>
      </c>
      <c r="AY131" s="36">
        <v>0</v>
      </c>
      <c r="AZ131" s="36">
        <v>0</v>
      </c>
      <c r="BA131" s="36">
        <v>0</v>
      </c>
      <c r="BB131" s="36">
        <v>0</v>
      </c>
      <c r="BC131" s="36">
        <v>0</v>
      </c>
      <c r="BD131" s="36">
        <v>0</v>
      </c>
      <c r="BE131" s="36">
        <v>0</v>
      </c>
      <c r="BF131" s="36">
        <v>0</v>
      </c>
      <c r="BG131" s="36">
        <v>3.6706259999999998E-2</v>
      </c>
      <c r="BH131" s="36">
        <v>5.5605474000000002E-2</v>
      </c>
      <c r="BI131" s="36">
        <v>0</v>
      </c>
      <c r="BJ131" s="36">
        <v>0</v>
      </c>
      <c r="BK131" s="36">
        <v>0</v>
      </c>
      <c r="BL131" s="36">
        <v>0</v>
      </c>
    </row>
    <row r="132" spans="1:64" s="37" customFormat="1" x14ac:dyDescent="0.2">
      <c r="A132" s="34">
        <v>129</v>
      </c>
      <c r="B132" s="34" t="s">
        <v>3</v>
      </c>
      <c r="C132" s="34" t="s">
        <v>4</v>
      </c>
      <c r="D132" s="41">
        <v>4.8347701440000002</v>
      </c>
      <c r="E132" s="36">
        <v>7</v>
      </c>
      <c r="F132" s="36">
        <v>0</v>
      </c>
      <c r="G132" s="36">
        <v>0</v>
      </c>
      <c r="H132" s="36">
        <v>7</v>
      </c>
      <c r="I132" s="36">
        <v>0</v>
      </c>
      <c r="J132" s="36">
        <v>0</v>
      </c>
      <c r="K132" s="36">
        <v>0</v>
      </c>
      <c r="L132" s="36">
        <v>0</v>
      </c>
      <c r="M132" s="36">
        <v>0</v>
      </c>
      <c r="N132" s="36">
        <v>0</v>
      </c>
      <c r="O132" s="36">
        <v>1.7835300000000002E-4</v>
      </c>
      <c r="P132" s="36">
        <v>2.72685E-4</v>
      </c>
      <c r="Q132" s="36">
        <v>1.3477700000000001E-4</v>
      </c>
      <c r="R132" s="36">
        <v>4.3575999999999997E-5</v>
      </c>
      <c r="S132" s="36">
        <v>2.1584600000000001E-4</v>
      </c>
      <c r="T132" s="36">
        <v>5.6839000000000002E-5</v>
      </c>
      <c r="U132" s="36">
        <v>0</v>
      </c>
      <c r="V132" s="36">
        <v>0</v>
      </c>
      <c r="W132" s="36">
        <v>1.7835300000000002E-4</v>
      </c>
      <c r="X132" s="36">
        <v>2.72685E-4</v>
      </c>
      <c r="Y132" s="36">
        <v>4.5103800000000001E-4</v>
      </c>
      <c r="Z132" s="36">
        <v>0</v>
      </c>
      <c r="AA132" s="36">
        <v>0</v>
      </c>
      <c r="AB132" s="36">
        <v>0</v>
      </c>
      <c r="AC132" s="36">
        <v>0</v>
      </c>
      <c r="AD132" s="36">
        <v>0</v>
      </c>
      <c r="AE132" s="36">
        <v>0</v>
      </c>
      <c r="AF132" s="36">
        <v>0</v>
      </c>
      <c r="AG132" s="36">
        <v>0</v>
      </c>
      <c r="AH132" s="36">
        <v>0</v>
      </c>
      <c r="AI132" s="36">
        <v>0</v>
      </c>
      <c r="AJ132" s="36">
        <v>0</v>
      </c>
      <c r="AK132" s="36">
        <v>0</v>
      </c>
      <c r="AL132" s="36">
        <v>0</v>
      </c>
      <c r="AM132" s="36">
        <v>0</v>
      </c>
      <c r="AN132" s="36">
        <v>0</v>
      </c>
      <c r="AO132" s="36">
        <v>0</v>
      </c>
      <c r="AP132" s="36">
        <v>2.5813499999999999E-4</v>
      </c>
      <c r="AQ132" s="36">
        <v>1.3899499999999999E-4</v>
      </c>
      <c r="AR132" s="36">
        <v>3.9712999999999999E-4</v>
      </c>
      <c r="AS132" s="36">
        <v>0</v>
      </c>
      <c r="AT132" s="36">
        <v>0</v>
      </c>
      <c r="AU132" s="36">
        <v>0</v>
      </c>
      <c r="AV132" s="36">
        <v>0</v>
      </c>
      <c r="AW132" s="36">
        <v>0</v>
      </c>
      <c r="AX132" s="36">
        <v>0</v>
      </c>
      <c r="AY132" s="36">
        <v>0</v>
      </c>
      <c r="AZ132" s="36">
        <v>0</v>
      </c>
      <c r="BA132" s="36">
        <v>0</v>
      </c>
      <c r="BB132" s="36">
        <v>0.125713717</v>
      </c>
      <c r="BC132" s="36">
        <v>6.7735404749999999</v>
      </c>
      <c r="BD132" s="36">
        <v>14.234663499</v>
      </c>
      <c r="BE132" s="36">
        <v>3.9909115714285716E-2</v>
      </c>
      <c r="BF132" s="36">
        <v>7.981823285714286E-2</v>
      </c>
      <c r="BG132" s="36">
        <v>1.050282511</v>
      </c>
      <c r="BH132" s="36">
        <v>9.4311918630000005</v>
      </c>
      <c r="BI132" s="36">
        <v>0</v>
      </c>
      <c r="BJ132" s="36">
        <v>0</v>
      </c>
      <c r="BK132" s="36">
        <v>0</v>
      </c>
      <c r="BL132" s="36">
        <v>0</v>
      </c>
    </row>
    <row r="133" spans="1:64" s="37" customFormat="1" x14ac:dyDescent="0.2">
      <c r="A133" s="34">
        <v>130</v>
      </c>
      <c r="B133" s="34" t="s">
        <v>14</v>
      </c>
      <c r="C133" s="34" t="s">
        <v>15</v>
      </c>
      <c r="D133" s="41">
        <v>4.6755352730000004</v>
      </c>
      <c r="E133" s="36">
        <v>88</v>
      </c>
      <c r="F133" s="36">
        <v>0</v>
      </c>
      <c r="G133" s="36">
        <v>0</v>
      </c>
      <c r="H133" s="36">
        <v>88</v>
      </c>
      <c r="I133" s="36">
        <v>0</v>
      </c>
      <c r="J133" s="36">
        <v>0</v>
      </c>
      <c r="K133" s="36">
        <v>0</v>
      </c>
      <c r="L133" s="36">
        <v>0</v>
      </c>
      <c r="M133" s="36">
        <v>0</v>
      </c>
      <c r="N133" s="36">
        <v>0</v>
      </c>
      <c r="O133" s="36">
        <v>0</v>
      </c>
      <c r="P133" s="36">
        <v>0</v>
      </c>
      <c r="Q133" s="36">
        <v>0</v>
      </c>
      <c r="R133" s="36">
        <v>0</v>
      </c>
      <c r="S133" s="36">
        <v>0</v>
      </c>
      <c r="T133" s="36">
        <v>0</v>
      </c>
      <c r="U133" s="36">
        <v>0</v>
      </c>
      <c r="V133" s="36">
        <v>0</v>
      </c>
      <c r="W133" s="36">
        <v>0</v>
      </c>
      <c r="X133" s="36">
        <v>0</v>
      </c>
      <c r="Y133" s="36">
        <v>0</v>
      </c>
      <c r="Z133" s="36">
        <v>0</v>
      </c>
      <c r="AA133" s="36">
        <v>0</v>
      </c>
      <c r="AB133" s="36">
        <v>0</v>
      </c>
      <c r="AC133" s="36">
        <v>0</v>
      </c>
      <c r="AD133" s="36">
        <v>0</v>
      </c>
      <c r="AE133" s="36">
        <v>0</v>
      </c>
      <c r="AF133" s="36">
        <v>0</v>
      </c>
      <c r="AG133" s="36">
        <v>0</v>
      </c>
      <c r="AH133" s="36">
        <v>0</v>
      </c>
      <c r="AI133" s="36">
        <v>0</v>
      </c>
      <c r="AJ133" s="36">
        <v>0</v>
      </c>
      <c r="AK133" s="36">
        <v>0</v>
      </c>
      <c r="AL133" s="36">
        <v>0</v>
      </c>
      <c r="AM133" s="36">
        <v>0</v>
      </c>
      <c r="AN133" s="36">
        <v>0</v>
      </c>
      <c r="AO133" s="36">
        <v>0</v>
      </c>
      <c r="AP133" s="36">
        <v>0</v>
      </c>
      <c r="AQ133" s="36">
        <v>0</v>
      </c>
      <c r="AR133" s="36">
        <v>0</v>
      </c>
      <c r="AS133" s="36">
        <v>0</v>
      </c>
      <c r="AT133" s="36">
        <v>0</v>
      </c>
      <c r="AU133" s="36">
        <v>0</v>
      </c>
      <c r="AV133" s="36">
        <v>0</v>
      </c>
      <c r="AW133" s="36">
        <v>0</v>
      </c>
      <c r="AX133" s="36">
        <v>0</v>
      </c>
      <c r="AY133" s="36">
        <v>0</v>
      </c>
      <c r="AZ133" s="36">
        <v>0</v>
      </c>
      <c r="BA133" s="36">
        <v>0</v>
      </c>
      <c r="BB133" s="36">
        <v>1.7402771000000001E-2</v>
      </c>
      <c r="BC133" s="36">
        <v>4.9881453120000003</v>
      </c>
      <c r="BD133" s="36">
        <v>10.943983853000001</v>
      </c>
      <c r="BE133" s="36">
        <v>1.2524471428571428E-3</v>
      </c>
      <c r="BF133" s="36">
        <v>2.5048957142857144E-3</v>
      </c>
      <c r="BG133" s="36">
        <v>0.59779671899999998</v>
      </c>
      <c r="BH133" s="36">
        <v>5.2496786120000003</v>
      </c>
      <c r="BI133" s="36">
        <v>0</v>
      </c>
      <c r="BJ133" s="36">
        <v>0</v>
      </c>
      <c r="BK133" s="36">
        <v>0</v>
      </c>
      <c r="BL133" s="36">
        <v>0</v>
      </c>
    </row>
    <row r="134" spans="1:64" s="37" customFormat="1" x14ac:dyDescent="0.2">
      <c r="A134" s="34">
        <v>131</v>
      </c>
      <c r="B134" s="34" t="s">
        <v>14</v>
      </c>
      <c r="C134" s="34" t="s">
        <v>16</v>
      </c>
      <c r="D134" s="41">
        <v>4.5818620409999999</v>
      </c>
      <c r="E134" s="36">
        <v>95</v>
      </c>
      <c r="F134" s="36">
        <v>0</v>
      </c>
      <c r="G134" s="36">
        <v>0</v>
      </c>
      <c r="H134" s="36">
        <v>95</v>
      </c>
      <c r="I134" s="36">
        <v>0</v>
      </c>
      <c r="J134" s="36">
        <v>0</v>
      </c>
      <c r="K134" s="36">
        <v>0</v>
      </c>
      <c r="L134" s="36">
        <v>0</v>
      </c>
      <c r="M134" s="36">
        <v>0</v>
      </c>
      <c r="N134" s="36">
        <v>0</v>
      </c>
      <c r="O134" s="36">
        <v>0</v>
      </c>
      <c r="P134" s="36">
        <v>0</v>
      </c>
      <c r="Q134" s="36">
        <v>0</v>
      </c>
      <c r="R134" s="36">
        <v>0</v>
      </c>
      <c r="S134" s="36">
        <v>0</v>
      </c>
      <c r="T134" s="36">
        <v>0</v>
      </c>
      <c r="U134" s="36">
        <v>0</v>
      </c>
      <c r="V134" s="36">
        <v>0</v>
      </c>
      <c r="W134" s="36">
        <v>0</v>
      </c>
      <c r="X134" s="36">
        <v>0</v>
      </c>
      <c r="Y134" s="36">
        <v>0</v>
      </c>
      <c r="Z134" s="36">
        <v>0</v>
      </c>
      <c r="AA134" s="36">
        <v>0</v>
      </c>
      <c r="AB134" s="36">
        <v>0</v>
      </c>
      <c r="AC134" s="36">
        <v>0</v>
      </c>
      <c r="AD134" s="36">
        <v>0</v>
      </c>
      <c r="AE134" s="36">
        <v>0</v>
      </c>
      <c r="AF134" s="36">
        <v>0</v>
      </c>
      <c r="AG134" s="36">
        <v>0</v>
      </c>
      <c r="AH134" s="36">
        <v>0</v>
      </c>
      <c r="AI134" s="36">
        <v>0</v>
      </c>
      <c r="AJ134" s="36">
        <v>0</v>
      </c>
      <c r="AK134" s="36">
        <v>0</v>
      </c>
      <c r="AL134" s="36">
        <v>0</v>
      </c>
      <c r="AM134" s="36">
        <v>0</v>
      </c>
      <c r="AN134" s="36">
        <v>0</v>
      </c>
      <c r="AO134" s="36">
        <v>0</v>
      </c>
      <c r="AP134" s="36">
        <v>0</v>
      </c>
      <c r="AQ134" s="36">
        <v>0</v>
      </c>
      <c r="AR134" s="36">
        <v>0</v>
      </c>
      <c r="AS134" s="36">
        <v>0</v>
      </c>
      <c r="AT134" s="36">
        <v>0</v>
      </c>
      <c r="AU134" s="36">
        <v>0</v>
      </c>
      <c r="AV134" s="36">
        <v>0</v>
      </c>
      <c r="AW134" s="36">
        <v>0</v>
      </c>
      <c r="AX134" s="36">
        <v>0</v>
      </c>
      <c r="AY134" s="36">
        <v>0</v>
      </c>
      <c r="AZ134" s="36">
        <v>0</v>
      </c>
      <c r="BA134" s="36">
        <v>0</v>
      </c>
      <c r="BB134" s="36">
        <v>3.9316709999999998E-2</v>
      </c>
      <c r="BC134" s="36">
        <v>0.26622727400000001</v>
      </c>
      <c r="BD134" s="36">
        <v>0.57491473299999996</v>
      </c>
      <c r="BE134" s="36">
        <v>2.8295571428571427E-3</v>
      </c>
      <c r="BF134" s="36">
        <v>5.6591157142857149E-3</v>
      </c>
      <c r="BG134" s="36">
        <v>0.29957478900000001</v>
      </c>
      <c r="BH134" s="36">
        <v>0.62747923999999999</v>
      </c>
      <c r="BI134" s="36">
        <v>0</v>
      </c>
      <c r="BJ134" s="36">
        <v>0</v>
      </c>
      <c r="BK134" s="36">
        <v>0</v>
      </c>
      <c r="BL134" s="36">
        <v>0</v>
      </c>
    </row>
    <row r="135" spans="1:64" s="37" customFormat="1" x14ac:dyDescent="0.2">
      <c r="A135" s="34">
        <v>132</v>
      </c>
      <c r="B135" s="34" t="s">
        <v>14</v>
      </c>
      <c r="C135" s="34" t="s">
        <v>17</v>
      </c>
      <c r="D135" s="41">
        <v>4.9914198589999996</v>
      </c>
      <c r="E135" s="36">
        <v>3</v>
      </c>
      <c r="F135" s="36">
        <v>0</v>
      </c>
      <c r="G135" s="36">
        <v>0</v>
      </c>
      <c r="H135" s="36">
        <v>3</v>
      </c>
      <c r="I135" s="36">
        <v>0</v>
      </c>
      <c r="J135" s="36">
        <v>0</v>
      </c>
      <c r="K135" s="36">
        <v>0</v>
      </c>
      <c r="L135" s="36">
        <v>0</v>
      </c>
      <c r="M135" s="36">
        <v>0</v>
      </c>
      <c r="N135" s="36">
        <v>0</v>
      </c>
      <c r="O135" s="36">
        <v>3.3270779999999998E-3</v>
      </c>
      <c r="P135" s="36">
        <v>5.7682829999999999E-3</v>
      </c>
      <c r="Q135" s="36">
        <v>3.1338049999999999E-3</v>
      </c>
      <c r="R135" s="36">
        <v>1.9327299999999999E-4</v>
      </c>
      <c r="S135" s="36">
        <v>5.516188E-3</v>
      </c>
      <c r="T135" s="36">
        <v>2.5209499999999998E-4</v>
      </c>
      <c r="U135" s="36">
        <v>0</v>
      </c>
      <c r="V135" s="36">
        <v>0</v>
      </c>
      <c r="W135" s="36">
        <v>3.3270779999999998E-3</v>
      </c>
      <c r="X135" s="36">
        <v>5.7682829999999999E-3</v>
      </c>
      <c r="Y135" s="36">
        <v>9.0953609999999997E-3</v>
      </c>
      <c r="Z135" s="36">
        <v>0</v>
      </c>
      <c r="AA135" s="36">
        <v>0</v>
      </c>
      <c r="AB135" s="36">
        <v>0</v>
      </c>
      <c r="AC135" s="36">
        <v>0</v>
      </c>
      <c r="AD135" s="36">
        <v>0</v>
      </c>
      <c r="AE135" s="36">
        <v>0</v>
      </c>
      <c r="AF135" s="36">
        <v>0</v>
      </c>
      <c r="AG135" s="36">
        <v>0</v>
      </c>
      <c r="AH135" s="36">
        <v>0</v>
      </c>
      <c r="AI135" s="36">
        <v>0</v>
      </c>
      <c r="AJ135" s="36">
        <v>0</v>
      </c>
      <c r="AK135" s="36">
        <v>0</v>
      </c>
      <c r="AL135" s="36">
        <v>0</v>
      </c>
      <c r="AM135" s="36">
        <v>0</v>
      </c>
      <c r="AN135" s="36">
        <v>0</v>
      </c>
      <c r="AO135" s="36">
        <v>0</v>
      </c>
      <c r="AP135" s="36">
        <v>8.5018309999999996E-3</v>
      </c>
      <c r="AQ135" s="36">
        <v>4.5779089999999998E-3</v>
      </c>
      <c r="AR135" s="36">
        <v>1.3079739999999999E-2</v>
      </c>
      <c r="AS135" s="36">
        <v>0</v>
      </c>
      <c r="AT135" s="36">
        <v>0</v>
      </c>
      <c r="AU135" s="36">
        <v>0</v>
      </c>
      <c r="AV135" s="36">
        <v>0</v>
      </c>
      <c r="AW135" s="36">
        <v>0</v>
      </c>
      <c r="AX135" s="36">
        <v>0</v>
      </c>
      <c r="AY135" s="36">
        <v>0</v>
      </c>
      <c r="AZ135" s="36">
        <v>0</v>
      </c>
      <c r="BA135" s="36">
        <v>0</v>
      </c>
      <c r="BB135" s="36">
        <v>0.39304285999999999</v>
      </c>
      <c r="BC135" s="36">
        <v>18.293803908000001</v>
      </c>
      <c r="BD135" s="36">
        <v>38.726074852000004</v>
      </c>
      <c r="BE135" s="36">
        <v>2.8286638571428574E-2</v>
      </c>
      <c r="BF135" s="36">
        <v>5.6573278571428576E-2</v>
      </c>
      <c r="BG135" s="36">
        <v>1.205173665</v>
      </c>
      <c r="BH135" s="36">
        <v>5.444293042</v>
      </c>
      <c r="BI135" s="36">
        <v>0</v>
      </c>
      <c r="BJ135" s="36">
        <v>0</v>
      </c>
      <c r="BK135" s="36">
        <v>0</v>
      </c>
      <c r="BL135" s="36">
        <v>0</v>
      </c>
    </row>
    <row r="136" spans="1:64" s="37" customFormat="1" x14ac:dyDescent="0.2">
      <c r="A136" s="34">
        <v>133</v>
      </c>
      <c r="B136" s="34" t="s">
        <v>14</v>
      </c>
      <c r="C136" s="34" t="s">
        <v>18</v>
      </c>
      <c r="D136" s="41">
        <v>4.5021272469999998</v>
      </c>
      <c r="E136" s="36">
        <v>13</v>
      </c>
      <c r="F136" s="36">
        <v>0</v>
      </c>
      <c r="G136" s="36">
        <v>0</v>
      </c>
      <c r="H136" s="36">
        <v>13</v>
      </c>
      <c r="I136" s="36">
        <v>0</v>
      </c>
      <c r="J136" s="36">
        <v>0</v>
      </c>
      <c r="K136" s="36">
        <v>0</v>
      </c>
      <c r="L136" s="36">
        <v>0</v>
      </c>
      <c r="M136" s="36">
        <v>0</v>
      </c>
      <c r="N136" s="36">
        <v>0</v>
      </c>
      <c r="O136" s="36">
        <v>0</v>
      </c>
      <c r="P136" s="36">
        <v>0</v>
      </c>
      <c r="Q136" s="36">
        <v>0</v>
      </c>
      <c r="R136" s="36">
        <v>0</v>
      </c>
      <c r="S136" s="36">
        <v>0</v>
      </c>
      <c r="T136" s="36">
        <v>0</v>
      </c>
      <c r="U136" s="36">
        <v>0</v>
      </c>
      <c r="V136" s="36">
        <v>0</v>
      </c>
      <c r="W136" s="36">
        <v>0</v>
      </c>
      <c r="X136" s="36">
        <v>0</v>
      </c>
      <c r="Y136" s="36">
        <v>0</v>
      </c>
      <c r="Z136" s="36">
        <v>0</v>
      </c>
      <c r="AA136" s="36">
        <v>0</v>
      </c>
      <c r="AB136" s="36">
        <v>0</v>
      </c>
      <c r="AC136" s="36">
        <v>0</v>
      </c>
      <c r="AD136" s="36">
        <v>0</v>
      </c>
      <c r="AE136" s="36">
        <v>0</v>
      </c>
      <c r="AF136" s="36">
        <v>0</v>
      </c>
      <c r="AG136" s="36">
        <v>0</v>
      </c>
      <c r="AH136" s="36">
        <v>0</v>
      </c>
      <c r="AI136" s="36">
        <v>0</v>
      </c>
      <c r="AJ136" s="36">
        <v>0</v>
      </c>
      <c r="AK136" s="36">
        <v>0</v>
      </c>
      <c r="AL136" s="36">
        <v>0</v>
      </c>
      <c r="AM136" s="36">
        <v>0</v>
      </c>
      <c r="AN136" s="36">
        <v>0</v>
      </c>
      <c r="AO136" s="36">
        <v>0</v>
      </c>
      <c r="AP136" s="36">
        <v>0</v>
      </c>
      <c r="AQ136" s="36">
        <v>0</v>
      </c>
      <c r="AR136" s="36">
        <v>0</v>
      </c>
      <c r="AS136" s="36">
        <v>0</v>
      </c>
      <c r="AT136" s="36">
        <v>0</v>
      </c>
      <c r="AU136" s="36">
        <v>0</v>
      </c>
      <c r="AV136" s="36">
        <v>0</v>
      </c>
      <c r="AW136" s="36">
        <v>0</v>
      </c>
      <c r="AX136" s="36">
        <v>0</v>
      </c>
      <c r="AY136" s="36">
        <v>0</v>
      </c>
      <c r="AZ136" s="36">
        <v>0</v>
      </c>
      <c r="BA136" s="36">
        <v>0</v>
      </c>
      <c r="BB136" s="36">
        <v>0</v>
      </c>
      <c r="BC136" s="36">
        <v>0</v>
      </c>
      <c r="BD136" s="36">
        <v>0</v>
      </c>
      <c r="BE136" s="36">
        <v>0</v>
      </c>
      <c r="BF136" s="36">
        <v>0</v>
      </c>
      <c r="BG136" s="36">
        <v>2.6314299999999999E-2</v>
      </c>
      <c r="BH136" s="36">
        <v>5.1306779999999996E-3</v>
      </c>
      <c r="BI136" s="36">
        <v>0</v>
      </c>
      <c r="BJ136" s="36">
        <v>0</v>
      </c>
      <c r="BK136" s="36">
        <v>0</v>
      </c>
      <c r="BL136" s="36">
        <v>0</v>
      </c>
    </row>
    <row r="137" spans="1:64" s="37" customFormat="1" x14ac:dyDescent="0.2">
      <c r="A137" s="34">
        <v>134</v>
      </c>
      <c r="B137" s="34" t="s">
        <v>14</v>
      </c>
      <c r="C137" s="34" t="s">
        <v>19</v>
      </c>
      <c r="D137" s="41">
        <v>4.0762537050000001</v>
      </c>
      <c r="E137" s="36">
        <v>7</v>
      </c>
      <c r="F137" s="36">
        <v>0</v>
      </c>
      <c r="G137" s="36">
        <v>0</v>
      </c>
      <c r="H137" s="36">
        <v>7</v>
      </c>
      <c r="I137" s="36">
        <v>0</v>
      </c>
      <c r="J137" s="36">
        <v>0</v>
      </c>
      <c r="K137" s="36">
        <v>0</v>
      </c>
      <c r="L137" s="36">
        <v>0</v>
      </c>
      <c r="M137" s="36">
        <v>0</v>
      </c>
      <c r="N137" s="36">
        <v>0</v>
      </c>
      <c r="O137" s="36">
        <v>0</v>
      </c>
      <c r="P137" s="36">
        <v>0</v>
      </c>
      <c r="Q137" s="36">
        <v>0</v>
      </c>
      <c r="R137" s="36">
        <v>0</v>
      </c>
      <c r="S137" s="36">
        <v>0</v>
      </c>
      <c r="T137" s="36">
        <v>0</v>
      </c>
      <c r="U137" s="36">
        <v>0</v>
      </c>
      <c r="V137" s="36">
        <v>0</v>
      </c>
      <c r="W137" s="36">
        <v>0</v>
      </c>
      <c r="X137" s="36">
        <v>0</v>
      </c>
      <c r="Y137" s="36">
        <v>0</v>
      </c>
      <c r="Z137" s="36">
        <v>0</v>
      </c>
      <c r="AA137" s="36">
        <v>0</v>
      </c>
      <c r="AB137" s="36">
        <v>0</v>
      </c>
      <c r="AC137" s="36">
        <v>0</v>
      </c>
      <c r="AD137" s="36">
        <v>0</v>
      </c>
      <c r="AE137" s="36">
        <v>0</v>
      </c>
      <c r="AF137" s="36">
        <v>0</v>
      </c>
      <c r="AG137" s="36">
        <v>0</v>
      </c>
      <c r="AH137" s="36">
        <v>0</v>
      </c>
      <c r="AI137" s="36">
        <v>0</v>
      </c>
      <c r="AJ137" s="36">
        <v>0</v>
      </c>
      <c r="AK137" s="36">
        <v>0</v>
      </c>
      <c r="AL137" s="36">
        <v>0</v>
      </c>
      <c r="AM137" s="36">
        <v>0</v>
      </c>
      <c r="AN137" s="36">
        <v>0</v>
      </c>
      <c r="AO137" s="36">
        <v>0</v>
      </c>
      <c r="AP137" s="36">
        <v>0</v>
      </c>
      <c r="AQ137" s="36">
        <v>0</v>
      </c>
      <c r="AR137" s="36">
        <v>0</v>
      </c>
      <c r="AS137" s="36">
        <v>0</v>
      </c>
      <c r="AT137" s="36">
        <v>0</v>
      </c>
      <c r="AU137" s="36">
        <v>0</v>
      </c>
      <c r="AV137" s="36">
        <v>0</v>
      </c>
      <c r="AW137" s="36">
        <v>0</v>
      </c>
      <c r="AX137" s="36">
        <v>0</v>
      </c>
      <c r="AY137" s="36">
        <v>0</v>
      </c>
      <c r="AZ137" s="36">
        <v>0</v>
      </c>
      <c r="BA137" s="36">
        <v>0</v>
      </c>
      <c r="BB137" s="36">
        <v>0</v>
      </c>
      <c r="BC137" s="36">
        <v>0</v>
      </c>
      <c r="BD137" s="36">
        <v>0</v>
      </c>
      <c r="BE137" s="36">
        <v>0</v>
      </c>
      <c r="BF137" s="36">
        <v>0</v>
      </c>
      <c r="BG137" s="36">
        <v>0</v>
      </c>
      <c r="BH137" s="36">
        <v>0</v>
      </c>
      <c r="BI137" s="36">
        <v>0</v>
      </c>
      <c r="BJ137" s="36">
        <v>0</v>
      </c>
      <c r="BK137" s="36">
        <v>0</v>
      </c>
      <c r="BL137" s="36">
        <v>0</v>
      </c>
    </row>
    <row r="138" spans="1:64" s="37" customFormat="1" x14ac:dyDescent="0.2">
      <c r="A138" s="34">
        <v>135</v>
      </c>
      <c r="B138" s="34" t="s">
        <v>14</v>
      </c>
      <c r="C138" s="34" t="s">
        <v>20</v>
      </c>
      <c r="D138" s="41">
        <v>4.3327730469999999</v>
      </c>
      <c r="E138" s="36">
        <v>20</v>
      </c>
      <c r="F138" s="36">
        <v>0</v>
      </c>
      <c r="G138" s="36">
        <v>0</v>
      </c>
      <c r="H138" s="36">
        <v>20</v>
      </c>
      <c r="I138" s="36">
        <v>0</v>
      </c>
      <c r="J138" s="36">
        <v>0</v>
      </c>
      <c r="K138" s="36">
        <v>0</v>
      </c>
      <c r="L138" s="36">
        <v>0</v>
      </c>
      <c r="M138" s="36">
        <v>0</v>
      </c>
      <c r="N138" s="36">
        <v>0</v>
      </c>
      <c r="O138" s="36">
        <v>0</v>
      </c>
      <c r="P138" s="36">
        <v>0</v>
      </c>
      <c r="Q138" s="36">
        <v>0</v>
      </c>
      <c r="R138" s="36">
        <v>0</v>
      </c>
      <c r="S138" s="36">
        <v>0</v>
      </c>
      <c r="T138" s="36">
        <v>0</v>
      </c>
      <c r="U138" s="36">
        <v>0</v>
      </c>
      <c r="V138" s="36">
        <v>0</v>
      </c>
      <c r="W138" s="36">
        <v>0</v>
      </c>
      <c r="X138" s="36">
        <v>0</v>
      </c>
      <c r="Y138" s="36">
        <v>0</v>
      </c>
      <c r="Z138" s="36">
        <v>0</v>
      </c>
      <c r="AA138" s="36">
        <v>0</v>
      </c>
      <c r="AB138" s="36">
        <v>0</v>
      </c>
      <c r="AC138" s="36">
        <v>0</v>
      </c>
      <c r="AD138" s="36">
        <v>0</v>
      </c>
      <c r="AE138" s="36">
        <v>0</v>
      </c>
      <c r="AF138" s="36">
        <v>0</v>
      </c>
      <c r="AG138" s="36">
        <v>0</v>
      </c>
      <c r="AH138" s="36">
        <v>0</v>
      </c>
      <c r="AI138" s="36">
        <v>0</v>
      </c>
      <c r="AJ138" s="36">
        <v>0</v>
      </c>
      <c r="AK138" s="36">
        <v>0</v>
      </c>
      <c r="AL138" s="36">
        <v>0</v>
      </c>
      <c r="AM138" s="36">
        <v>0</v>
      </c>
      <c r="AN138" s="36">
        <v>0</v>
      </c>
      <c r="AO138" s="36">
        <v>0</v>
      </c>
      <c r="AP138" s="36">
        <v>0</v>
      </c>
      <c r="AQ138" s="36">
        <v>0</v>
      </c>
      <c r="AR138" s="36">
        <v>0</v>
      </c>
      <c r="AS138" s="36">
        <v>0</v>
      </c>
      <c r="AT138" s="36">
        <v>0</v>
      </c>
      <c r="AU138" s="36">
        <v>0</v>
      </c>
      <c r="AV138" s="36">
        <v>0</v>
      </c>
      <c r="AW138" s="36">
        <v>0</v>
      </c>
      <c r="AX138" s="36">
        <v>0</v>
      </c>
      <c r="AY138" s="36">
        <v>0</v>
      </c>
      <c r="AZ138" s="36">
        <v>0</v>
      </c>
      <c r="BA138" s="36">
        <v>0</v>
      </c>
      <c r="BB138" s="36">
        <v>0</v>
      </c>
      <c r="BC138" s="36">
        <v>0</v>
      </c>
      <c r="BD138" s="36">
        <v>0</v>
      </c>
      <c r="BE138" s="36">
        <v>0</v>
      </c>
      <c r="BF138" s="36">
        <v>0</v>
      </c>
      <c r="BG138" s="36">
        <v>0</v>
      </c>
      <c r="BH138" s="36">
        <v>0</v>
      </c>
      <c r="BI138" s="36">
        <v>0</v>
      </c>
      <c r="BJ138" s="36">
        <v>0</v>
      </c>
      <c r="BK138" s="36">
        <v>0</v>
      </c>
      <c r="BL138" s="36">
        <v>0</v>
      </c>
    </row>
    <row r="139" spans="1:64" s="37" customFormat="1" x14ac:dyDescent="0.2">
      <c r="A139" s="34">
        <v>136</v>
      </c>
      <c r="B139" s="34" t="s">
        <v>14</v>
      </c>
      <c r="C139" s="34" t="s">
        <v>21</v>
      </c>
      <c r="D139" s="41">
        <v>4.2546844479999999</v>
      </c>
      <c r="E139" s="36">
        <v>1</v>
      </c>
      <c r="F139" s="36">
        <v>0</v>
      </c>
      <c r="G139" s="36">
        <v>0</v>
      </c>
      <c r="H139" s="36">
        <v>1</v>
      </c>
      <c r="I139" s="36">
        <v>0</v>
      </c>
      <c r="J139" s="36">
        <v>0</v>
      </c>
      <c r="K139" s="36">
        <v>0</v>
      </c>
      <c r="L139" s="36">
        <v>0</v>
      </c>
      <c r="M139" s="36">
        <v>0</v>
      </c>
      <c r="N139" s="36">
        <v>0</v>
      </c>
      <c r="O139" s="36">
        <v>0</v>
      </c>
      <c r="P139" s="36">
        <v>0</v>
      </c>
      <c r="Q139" s="36">
        <v>0</v>
      </c>
      <c r="R139" s="36">
        <v>0</v>
      </c>
      <c r="S139" s="36">
        <v>0</v>
      </c>
      <c r="T139" s="36">
        <v>0</v>
      </c>
      <c r="U139" s="36">
        <v>0</v>
      </c>
      <c r="V139" s="36">
        <v>0</v>
      </c>
      <c r="W139" s="36">
        <v>0</v>
      </c>
      <c r="X139" s="36">
        <v>0</v>
      </c>
      <c r="Y139" s="36">
        <v>0</v>
      </c>
      <c r="Z139" s="36">
        <v>0</v>
      </c>
      <c r="AA139" s="36">
        <v>0</v>
      </c>
      <c r="AB139" s="36">
        <v>0</v>
      </c>
      <c r="AC139" s="36">
        <v>0</v>
      </c>
      <c r="AD139" s="36">
        <v>0</v>
      </c>
      <c r="AE139" s="36">
        <v>0</v>
      </c>
      <c r="AF139" s="36">
        <v>0</v>
      </c>
      <c r="AG139" s="36">
        <v>0</v>
      </c>
      <c r="AH139" s="36">
        <v>0</v>
      </c>
      <c r="AI139" s="36">
        <v>0</v>
      </c>
      <c r="AJ139" s="36">
        <v>0</v>
      </c>
      <c r="AK139" s="36">
        <v>0</v>
      </c>
      <c r="AL139" s="36">
        <v>0</v>
      </c>
      <c r="AM139" s="36">
        <v>0</v>
      </c>
      <c r="AN139" s="36">
        <v>0</v>
      </c>
      <c r="AO139" s="36">
        <v>0</v>
      </c>
      <c r="AP139" s="36">
        <v>0</v>
      </c>
      <c r="AQ139" s="36">
        <v>0</v>
      </c>
      <c r="AR139" s="36">
        <v>0</v>
      </c>
      <c r="AS139" s="36">
        <v>0</v>
      </c>
      <c r="AT139" s="36">
        <v>0</v>
      </c>
      <c r="AU139" s="36">
        <v>0</v>
      </c>
      <c r="AV139" s="36">
        <v>0</v>
      </c>
      <c r="AW139" s="36">
        <v>0</v>
      </c>
      <c r="AX139" s="36">
        <v>0</v>
      </c>
      <c r="AY139" s="36">
        <v>0</v>
      </c>
      <c r="AZ139" s="36">
        <v>0</v>
      </c>
      <c r="BA139" s="36">
        <v>0</v>
      </c>
      <c r="BB139" s="36">
        <v>0</v>
      </c>
      <c r="BC139" s="36">
        <v>0</v>
      </c>
      <c r="BD139" s="36">
        <v>0</v>
      </c>
      <c r="BE139" s="36">
        <v>0</v>
      </c>
      <c r="BF139" s="36">
        <v>0</v>
      </c>
      <c r="BG139" s="36">
        <v>0</v>
      </c>
      <c r="BH139" s="36">
        <v>0</v>
      </c>
      <c r="BI139" s="36">
        <v>0</v>
      </c>
      <c r="BJ139" s="36">
        <v>0</v>
      </c>
      <c r="BK139" s="36">
        <v>0</v>
      </c>
      <c r="BL139" s="36">
        <v>0</v>
      </c>
    </row>
    <row r="140" spans="1:64" s="37" customFormat="1" x14ac:dyDescent="0.2">
      <c r="A140" s="34">
        <v>137</v>
      </c>
      <c r="B140" s="34" t="s">
        <v>14</v>
      </c>
      <c r="C140" s="34" t="s">
        <v>22</v>
      </c>
      <c r="D140" s="41">
        <v>4.4548473599999996</v>
      </c>
      <c r="E140" s="36">
        <v>3</v>
      </c>
      <c r="F140" s="36">
        <v>0</v>
      </c>
      <c r="G140" s="36">
        <v>0</v>
      </c>
      <c r="H140" s="36">
        <v>3</v>
      </c>
      <c r="I140" s="36">
        <v>0</v>
      </c>
      <c r="J140" s="36">
        <v>0</v>
      </c>
      <c r="K140" s="36">
        <v>0</v>
      </c>
      <c r="L140" s="36">
        <v>0</v>
      </c>
      <c r="M140" s="36">
        <v>0</v>
      </c>
      <c r="N140" s="36">
        <v>0</v>
      </c>
      <c r="O140" s="36">
        <v>0</v>
      </c>
      <c r="P140" s="36">
        <v>0</v>
      </c>
      <c r="Q140" s="36">
        <v>0</v>
      </c>
      <c r="R140" s="36">
        <v>0</v>
      </c>
      <c r="S140" s="36">
        <v>0</v>
      </c>
      <c r="T140" s="36">
        <v>0</v>
      </c>
      <c r="U140" s="36">
        <v>0</v>
      </c>
      <c r="V140" s="36">
        <v>0</v>
      </c>
      <c r="W140" s="36">
        <v>0</v>
      </c>
      <c r="X140" s="36">
        <v>0</v>
      </c>
      <c r="Y140" s="36">
        <v>0</v>
      </c>
      <c r="Z140" s="36">
        <v>0</v>
      </c>
      <c r="AA140" s="36">
        <v>0</v>
      </c>
      <c r="AB140" s="36">
        <v>0</v>
      </c>
      <c r="AC140" s="36">
        <v>0</v>
      </c>
      <c r="AD140" s="36">
        <v>0</v>
      </c>
      <c r="AE140" s="36">
        <v>0</v>
      </c>
      <c r="AF140" s="36">
        <v>0</v>
      </c>
      <c r="AG140" s="36">
        <v>0</v>
      </c>
      <c r="AH140" s="36">
        <v>0</v>
      </c>
      <c r="AI140" s="36">
        <v>0</v>
      </c>
      <c r="AJ140" s="36">
        <v>0</v>
      </c>
      <c r="AK140" s="36">
        <v>0</v>
      </c>
      <c r="AL140" s="36">
        <v>0</v>
      </c>
      <c r="AM140" s="36">
        <v>0</v>
      </c>
      <c r="AN140" s="36">
        <v>0</v>
      </c>
      <c r="AO140" s="36">
        <v>0</v>
      </c>
      <c r="AP140" s="36">
        <v>0</v>
      </c>
      <c r="AQ140" s="36">
        <v>0</v>
      </c>
      <c r="AR140" s="36">
        <v>0</v>
      </c>
      <c r="AS140" s="36">
        <v>0</v>
      </c>
      <c r="AT140" s="36">
        <v>0</v>
      </c>
      <c r="AU140" s="36">
        <v>0</v>
      </c>
      <c r="AV140" s="36">
        <v>0</v>
      </c>
      <c r="AW140" s="36">
        <v>0</v>
      </c>
      <c r="AX140" s="36">
        <v>0</v>
      </c>
      <c r="AY140" s="36">
        <v>0</v>
      </c>
      <c r="AZ140" s="36">
        <v>0</v>
      </c>
      <c r="BA140" s="36">
        <v>0</v>
      </c>
      <c r="BB140" s="36">
        <v>0</v>
      </c>
      <c r="BC140" s="36">
        <v>0</v>
      </c>
      <c r="BD140" s="36">
        <v>0</v>
      </c>
      <c r="BE140" s="36">
        <v>0</v>
      </c>
      <c r="BF140" s="36">
        <v>0</v>
      </c>
      <c r="BG140" s="36">
        <v>0</v>
      </c>
      <c r="BH140" s="36">
        <v>0</v>
      </c>
      <c r="BI140" s="36">
        <v>0</v>
      </c>
      <c r="BJ140" s="36">
        <v>0</v>
      </c>
      <c r="BK140" s="36">
        <v>0</v>
      </c>
      <c r="BL140" s="36">
        <v>0</v>
      </c>
    </row>
    <row r="141" spans="1:64" s="37" customFormat="1" x14ac:dyDescent="0.2">
      <c r="A141" s="34">
        <v>138</v>
      </c>
      <c r="B141" s="34" t="s">
        <v>14</v>
      </c>
      <c r="C141" s="34" t="s">
        <v>23</v>
      </c>
      <c r="D141" s="41">
        <v>4.2073535440000001</v>
      </c>
      <c r="E141" s="36">
        <v>3</v>
      </c>
      <c r="F141" s="36">
        <v>0</v>
      </c>
      <c r="G141" s="36">
        <v>0</v>
      </c>
      <c r="H141" s="36">
        <v>3</v>
      </c>
      <c r="I141" s="36">
        <v>0</v>
      </c>
      <c r="J141" s="36">
        <v>0</v>
      </c>
      <c r="K141" s="36">
        <v>0</v>
      </c>
      <c r="L141" s="36">
        <v>0</v>
      </c>
      <c r="M141" s="36">
        <v>0</v>
      </c>
      <c r="N141" s="36">
        <v>0</v>
      </c>
      <c r="O141" s="36">
        <v>0</v>
      </c>
      <c r="P141" s="36">
        <v>0</v>
      </c>
      <c r="Q141" s="36">
        <v>0</v>
      </c>
      <c r="R141" s="36">
        <v>0</v>
      </c>
      <c r="S141" s="36">
        <v>0</v>
      </c>
      <c r="T141" s="36">
        <v>0</v>
      </c>
      <c r="U141" s="36">
        <v>0</v>
      </c>
      <c r="V141" s="36">
        <v>0</v>
      </c>
      <c r="W141" s="36">
        <v>0</v>
      </c>
      <c r="X141" s="36">
        <v>0</v>
      </c>
      <c r="Y141" s="36">
        <v>0</v>
      </c>
      <c r="Z141" s="36">
        <v>0</v>
      </c>
      <c r="AA141" s="36">
        <v>0</v>
      </c>
      <c r="AB141" s="36">
        <v>0</v>
      </c>
      <c r="AC141" s="36">
        <v>0</v>
      </c>
      <c r="AD141" s="36">
        <v>0</v>
      </c>
      <c r="AE141" s="36">
        <v>0</v>
      </c>
      <c r="AF141" s="36">
        <v>0</v>
      </c>
      <c r="AG141" s="36">
        <v>0</v>
      </c>
      <c r="AH141" s="36">
        <v>0</v>
      </c>
      <c r="AI141" s="36">
        <v>0</v>
      </c>
      <c r="AJ141" s="36">
        <v>0</v>
      </c>
      <c r="AK141" s="36">
        <v>0</v>
      </c>
      <c r="AL141" s="36">
        <v>0</v>
      </c>
      <c r="AM141" s="36">
        <v>0</v>
      </c>
      <c r="AN141" s="36">
        <v>0</v>
      </c>
      <c r="AO141" s="36">
        <v>0</v>
      </c>
      <c r="AP141" s="36">
        <v>0</v>
      </c>
      <c r="AQ141" s="36">
        <v>0</v>
      </c>
      <c r="AR141" s="36">
        <v>0</v>
      </c>
      <c r="AS141" s="36">
        <v>0</v>
      </c>
      <c r="AT141" s="36">
        <v>0</v>
      </c>
      <c r="AU141" s="36">
        <v>0</v>
      </c>
      <c r="AV141" s="36">
        <v>0</v>
      </c>
      <c r="AW141" s="36">
        <v>0</v>
      </c>
      <c r="AX141" s="36">
        <v>0</v>
      </c>
      <c r="AY141" s="36">
        <v>0</v>
      </c>
      <c r="AZ141" s="36">
        <v>0</v>
      </c>
      <c r="BA141" s="36">
        <v>0</v>
      </c>
      <c r="BB141" s="36">
        <v>0</v>
      </c>
      <c r="BC141" s="36">
        <v>0</v>
      </c>
      <c r="BD141" s="36">
        <v>0</v>
      </c>
      <c r="BE141" s="36">
        <v>0</v>
      </c>
      <c r="BF141" s="36">
        <v>0</v>
      </c>
      <c r="BG141" s="36">
        <v>0</v>
      </c>
      <c r="BH141" s="36">
        <v>0</v>
      </c>
      <c r="BI141" s="36">
        <v>0</v>
      </c>
      <c r="BJ141" s="36">
        <v>0</v>
      </c>
      <c r="BK141" s="36">
        <v>0</v>
      </c>
      <c r="BL141" s="36">
        <v>0</v>
      </c>
    </row>
    <row r="142" spans="1:64" s="37" customFormat="1" x14ac:dyDescent="0.2">
      <c r="A142" s="34">
        <v>139</v>
      </c>
      <c r="B142" s="34" t="s">
        <v>14</v>
      </c>
      <c r="C142" s="34" t="s">
        <v>24</v>
      </c>
      <c r="D142" s="41">
        <v>4.4353719920000003</v>
      </c>
      <c r="E142" s="36">
        <v>6</v>
      </c>
      <c r="F142" s="36">
        <v>0</v>
      </c>
      <c r="G142" s="36">
        <v>0</v>
      </c>
      <c r="H142" s="36">
        <v>6</v>
      </c>
      <c r="I142" s="36">
        <v>0</v>
      </c>
      <c r="J142" s="36">
        <v>0</v>
      </c>
      <c r="K142" s="36">
        <v>0</v>
      </c>
      <c r="L142" s="36">
        <v>0</v>
      </c>
      <c r="M142" s="36">
        <v>0</v>
      </c>
      <c r="N142" s="36">
        <v>0</v>
      </c>
      <c r="O142" s="36">
        <v>0</v>
      </c>
      <c r="P142" s="36">
        <v>0</v>
      </c>
      <c r="Q142" s="36">
        <v>0</v>
      </c>
      <c r="R142" s="36">
        <v>0</v>
      </c>
      <c r="S142" s="36">
        <v>0</v>
      </c>
      <c r="T142" s="36">
        <v>0</v>
      </c>
      <c r="U142" s="36">
        <v>0</v>
      </c>
      <c r="V142" s="36">
        <v>0</v>
      </c>
      <c r="W142" s="36">
        <v>0</v>
      </c>
      <c r="X142" s="36">
        <v>0</v>
      </c>
      <c r="Y142" s="36">
        <v>0</v>
      </c>
      <c r="Z142" s="36">
        <v>0</v>
      </c>
      <c r="AA142" s="36">
        <v>0</v>
      </c>
      <c r="AB142" s="36">
        <v>0</v>
      </c>
      <c r="AC142" s="36">
        <v>0</v>
      </c>
      <c r="AD142" s="36">
        <v>0</v>
      </c>
      <c r="AE142" s="36">
        <v>0</v>
      </c>
      <c r="AF142" s="36">
        <v>0</v>
      </c>
      <c r="AG142" s="36">
        <v>0</v>
      </c>
      <c r="AH142" s="36">
        <v>0</v>
      </c>
      <c r="AI142" s="36">
        <v>0</v>
      </c>
      <c r="AJ142" s="36">
        <v>0</v>
      </c>
      <c r="AK142" s="36">
        <v>0</v>
      </c>
      <c r="AL142" s="36">
        <v>0</v>
      </c>
      <c r="AM142" s="36">
        <v>0</v>
      </c>
      <c r="AN142" s="36">
        <v>0</v>
      </c>
      <c r="AO142" s="36">
        <v>0</v>
      </c>
      <c r="AP142" s="36">
        <v>0</v>
      </c>
      <c r="AQ142" s="36">
        <v>0</v>
      </c>
      <c r="AR142" s="36">
        <v>0</v>
      </c>
      <c r="AS142" s="36">
        <v>0</v>
      </c>
      <c r="AT142" s="36">
        <v>0</v>
      </c>
      <c r="AU142" s="36">
        <v>0</v>
      </c>
      <c r="AV142" s="36">
        <v>0</v>
      </c>
      <c r="AW142" s="36">
        <v>0</v>
      </c>
      <c r="AX142" s="36">
        <v>0</v>
      </c>
      <c r="AY142" s="36">
        <v>0</v>
      </c>
      <c r="AZ142" s="36">
        <v>0</v>
      </c>
      <c r="BA142" s="36">
        <v>0</v>
      </c>
      <c r="BB142" s="36">
        <v>0</v>
      </c>
      <c r="BC142" s="36">
        <v>0</v>
      </c>
      <c r="BD142" s="36">
        <v>0</v>
      </c>
      <c r="BE142" s="36">
        <v>0</v>
      </c>
      <c r="BF142" s="36">
        <v>0</v>
      </c>
      <c r="BG142" s="36">
        <v>0</v>
      </c>
      <c r="BH142" s="36">
        <v>0</v>
      </c>
      <c r="BI142" s="36">
        <v>0</v>
      </c>
      <c r="BJ142" s="36">
        <v>0</v>
      </c>
      <c r="BK142" s="36">
        <v>0</v>
      </c>
      <c r="BL142" s="36">
        <v>0</v>
      </c>
    </row>
    <row r="143" spans="1:64" s="37" customFormat="1" x14ac:dyDescent="0.2">
      <c r="A143" s="34">
        <v>140</v>
      </c>
      <c r="B143" s="34" t="s">
        <v>14</v>
      </c>
      <c r="C143" s="34" t="s">
        <v>25</v>
      </c>
      <c r="D143" s="41">
        <v>4.7280993609999999</v>
      </c>
      <c r="E143" s="36">
        <v>2</v>
      </c>
      <c r="F143" s="36">
        <v>0</v>
      </c>
      <c r="G143" s="36">
        <v>0</v>
      </c>
      <c r="H143" s="36">
        <v>2</v>
      </c>
      <c r="I143" s="36">
        <v>0</v>
      </c>
      <c r="J143" s="36">
        <v>0</v>
      </c>
      <c r="K143" s="36">
        <v>0</v>
      </c>
      <c r="L143" s="36">
        <v>0</v>
      </c>
      <c r="M143" s="36">
        <v>0</v>
      </c>
      <c r="N143" s="36">
        <v>0</v>
      </c>
      <c r="O143" s="36">
        <v>0</v>
      </c>
      <c r="P143" s="36">
        <v>0</v>
      </c>
      <c r="Q143" s="36">
        <v>0</v>
      </c>
      <c r="R143" s="36">
        <v>0</v>
      </c>
      <c r="S143" s="36">
        <v>0</v>
      </c>
      <c r="T143" s="36">
        <v>0</v>
      </c>
      <c r="U143" s="36">
        <v>0</v>
      </c>
      <c r="V143" s="36">
        <v>0</v>
      </c>
      <c r="W143" s="36">
        <v>0</v>
      </c>
      <c r="X143" s="36">
        <v>0</v>
      </c>
      <c r="Y143" s="36">
        <v>0</v>
      </c>
      <c r="Z143" s="36">
        <v>0</v>
      </c>
      <c r="AA143" s="36">
        <v>0</v>
      </c>
      <c r="AB143" s="36">
        <v>0</v>
      </c>
      <c r="AC143" s="36">
        <v>0</v>
      </c>
      <c r="AD143" s="36">
        <v>0</v>
      </c>
      <c r="AE143" s="36">
        <v>0</v>
      </c>
      <c r="AF143" s="36">
        <v>0</v>
      </c>
      <c r="AG143" s="36">
        <v>0</v>
      </c>
      <c r="AH143" s="36">
        <v>0</v>
      </c>
      <c r="AI143" s="36">
        <v>0</v>
      </c>
      <c r="AJ143" s="36">
        <v>0</v>
      </c>
      <c r="AK143" s="36">
        <v>0</v>
      </c>
      <c r="AL143" s="36">
        <v>0</v>
      </c>
      <c r="AM143" s="36">
        <v>0</v>
      </c>
      <c r="AN143" s="36">
        <v>0</v>
      </c>
      <c r="AO143" s="36">
        <v>0</v>
      </c>
      <c r="AP143" s="36">
        <v>0</v>
      </c>
      <c r="AQ143" s="36">
        <v>0</v>
      </c>
      <c r="AR143" s="36">
        <v>0</v>
      </c>
      <c r="AS143" s="36">
        <v>0</v>
      </c>
      <c r="AT143" s="36">
        <v>0</v>
      </c>
      <c r="AU143" s="36">
        <v>0</v>
      </c>
      <c r="AV143" s="36">
        <v>0</v>
      </c>
      <c r="AW143" s="36">
        <v>0</v>
      </c>
      <c r="AX143" s="36">
        <v>0</v>
      </c>
      <c r="AY143" s="36">
        <v>0</v>
      </c>
      <c r="AZ143" s="36">
        <v>0</v>
      </c>
      <c r="BA143" s="36">
        <v>0</v>
      </c>
      <c r="BB143" s="36">
        <v>3.278998E-3</v>
      </c>
      <c r="BC143" s="36">
        <v>0.209433389</v>
      </c>
      <c r="BD143" s="36">
        <v>0.49621878600000002</v>
      </c>
      <c r="BE143" s="36">
        <v>2.3598285714285716E-4</v>
      </c>
      <c r="BF143" s="36">
        <v>4.7196714285714295E-4</v>
      </c>
      <c r="BG143" s="36">
        <v>1.5056058000000001E-2</v>
      </c>
      <c r="BH143" s="36">
        <v>6.0548352E-2</v>
      </c>
      <c r="BI143" s="36">
        <v>0</v>
      </c>
      <c r="BJ143" s="36">
        <v>0</v>
      </c>
      <c r="BK143" s="36">
        <v>0</v>
      </c>
      <c r="BL143" s="36">
        <v>0</v>
      </c>
    </row>
    <row r="144" spans="1:64" s="37" customFormat="1" x14ac:dyDescent="0.2">
      <c r="A144" s="34">
        <v>141</v>
      </c>
      <c r="B144" s="34" t="s">
        <v>14</v>
      </c>
      <c r="C144" s="34" t="s">
        <v>26</v>
      </c>
      <c r="D144" s="41">
        <v>4.8190577860000001</v>
      </c>
      <c r="E144" s="36">
        <v>22</v>
      </c>
      <c r="F144" s="36">
        <v>0</v>
      </c>
      <c r="G144" s="36">
        <v>0</v>
      </c>
      <c r="H144" s="36">
        <v>22</v>
      </c>
      <c r="I144" s="36">
        <v>0</v>
      </c>
      <c r="J144" s="36">
        <v>0</v>
      </c>
      <c r="K144" s="36">
        <v>0</v>
      </c>
      <c r="L144" s="36">
        <v>0</v>
      </c>
      <c r="M144" s="36">
        <v>0</v>
      </c>
      <c r="N144" s="36">
        <v>0</v>
      </c>
      <c r="O144" s="36">
        <v>0</v>
      </c>
      <c r="P144" s="36">
        <v>0</v>
      </c>
      <c r="Q144" s="36">
        <v>0</v>
      </c>
      <c r="R144" s="36">
        <v>0</v>
      </c>
      <c r="S144" s="36">
        <v>0</v>
      </c>
      <c r="T144" s="36">
        <v>0</v>
      </c>
      <c r="U144" s="36">
        <v>0</v>
      </c>
      <c r="V144" s="36">
        <v>0</v>
      </c>
      <c r="W144" s="36">
        <v>0</v>
      </c>
      <c r="X144" s="36">
        <v>0</v>
      </c>
      <c r="Y144" s="36">
        <v>0</v>
      </c>
      <c r="Z144" s="36">
        <v>0</v>
      </c>
      <c r="AA144" s="36">
        <v>0</v>
      </c>
      <c r="AB144" s="36">
        <v>0</v>
      </c>
      <c r="AC144" s="36">
        <v>0</v>
      </c>
      <c r="AD144" s="36">
        <v>0</v>
      </c>
      <c r="AE144" s="36">
        <v>0</v>
      </c>
      <c r="AF144" s="36">
        <v>0</v>
      </c>
      <c r="AG144" s="36">
        <v>0</v>
      </c>
      <c r="AH144" s="36">
        <v>0</v>
      </c>
      <c r="AI144" s="36">
        <v>0</v>
      </c>
      <c r="AJ144" s="36">
        <v>0</v>
      </c>
      <c r="AK144" s="36">
        <v>0</v>
      </c>
      <c r="AL144" s="36">
        <v>0</v>
      </c>
      <c r="AM144" s="36">
        <v>0</v>
      </c>
      <c r="AN144" s="36">
        <v>0</v>
      </c>
      <c r="AO144" s="36">
        <v>0</v>
      </c>
      <c r="AP144" s="36">
        <v>0</v>
      </c>
      <c r="AQ144" s="36">
        <v>0</v>
      </c>
      <c r="AR144" s="36">
        <v>0</v>
      </c>
      <c r="AS144" s="36">
        <v>0</v>
      </c>
      <c r="AT144" s="36">
        <v>0</v>
      </c>
      <c r="AU144" s="36">
        <v>0</v>
      </c>
      <c r="AV144" s="36">
        <v>0</v>
      </c>
      <c r="AW144" s="36">
        <v>0</v>
      </c>
      <c r="AX144" s="36">
        <v>0</v>
      </c>
      <c r="AY144" s="36">
        <v>0</v>
      </c>
      <c r="AZ144" s="36">
        <v>0</v>
      </c>
      <c r="BA144" s="36">
        <v>0</v>
      </c>
      <c r="BB144" s="36">
        <v>0</v>
      </c>
      <c r="BC144" s="36">
        <v>0</v>
      </c>
      <c r="BD144" s="36">
        <v>0</v>
      </c>
      <c r="BE144" s="36">
        <v>0</v>
      </c>
      <c r="BF144" s="36">
        <v>0</v>
      </c>
      <c r="BG144" s="36">
        <v>0.83110283699999998</v>
      </c>
      <c r="BH144" s="36">
        <v>1.633271578</v>
      </c>
      <c r="BI144" s="36">
        <v>0</v>
      </c>
      <c r="BJ144" s="36">
        <v>0</v>
      </c>
      <c r="BK144" s="36">
        <v>0</v>
      </c>
      <c r="BL144" s="36">
        <v>0</v>
      </c>
    </row>
    <row r="145" spans="1:64" s="37" customFormat="1" x14ac:dyDescent="0.2">
      <c r="A145" s="34">
        <v>142</v>
      </c>
      <c r="B145" s="34" t="s">
        <v>14</v>
      </c>
      <c r="C145" s="34" t="s">
        <v>27</v>
      </c>
      <c r="D145" s="41">
        <v>4.9276829849999997</v>
      </c>
      <c r="E145" s="36">
        <v>1</v>
      </c>
      <c r="F145" s="36">
        <v>0</v>
      </c>
      <c r="G145" s="36">
        <v>0</v>
      </c>
      <c r="H145" s="36">
        <v>1</v>
      </c>
      <c r="I145" s="36">
        <v>0</v>
      </c>
      <c r="J145" s="36">
        <v>0</v>
      </c>
      <c r="K145" s="36">
        <v>0</v>
      </c>
      <c r="L145" s="36">
        <v>0</v>
      </c>
      <c r="M145" s="36">
        <v>0</v>
      </c>
      <c r="N145" s="36">
        <v>0</v>
      </c>
      <c r="O145" s="36">
        <v>2.3563849999999999E-3</v>
      </c>
      <c r="P145" s="36">
        <v>3.9013980000000004E-3</v>
      </c>
      <c r="Q145" s="36">
        <v>2.0268589999999998E-3</v>
      </c>
      <c r="R145" s="36">
        <v>3.2952600000000002E-4</v>
      </c>
      <c r="S145" s="36">
        <v>3.4715800000000002E-3</v>
      </c>
      <c r="T145" s="36">
        <v>4.29818E-4</v>
      </c>
      <c r="U145" s="36">
        <v>0</v>
      </c>
      <c r="V145" s="36">
        <v>0</v>
      </c>
      <c r="W145" s="36">
        <v>2.3563849999999999E-3</v>
      </c>
      <c r="X145" s="36">
        <v>3.9013980000000004E-3</v>
      </c>
      <c r="Y145" s="36">
        <v>6.2577830000000003E-3</v>
      </c>
      <c r="Z145" s="36">
        <v>0</v>
      </c>
      <c r="AA145" s="36">
        <v>0</v>
      </c>
      <c r="AB145" s="36">
        <v>0</v>
      </c>
      <c r="AC145" s="36">
        <v>0</v>
      </c>
      <c r="AD145" s="36">
        <v>0</v>
      </c>
      <c r="AE145" s="36">
        <v>0</v>
      </c>
      <c r="AF145" s="36">
        <v>0</v>
      </c>
      <c r="AG145" s="36">
        <v>0</v>
      </c>
      <c r="AH145" s="36">
        <v>0</v>
      </c>
      <c r="AI145" s="36">
        <v>0</v>
      </c>
      <c r="AJ145" s="36">
        <v>0</v>
      </c>
      <c r="AK145" s="36">
        <v>0</v>
      </c>
      <c r="AL145" s="36">
        <v>0</v>
      </c>
      <c r="AM145" s="36">
        <v>0</v>
      </c>
      <c r="AN145" s="36">
        <v>0</v>
      </c>
      <c r="AO145" s="36">
        <v>0</v>
      </c>
      <c r="AP145" s="36">
        <v>4.1236090000000003E-3</v>
      </c>
      <c r="AQ145" s="36">
        <v>2.2204049999999999E-3</v>
      </c>
      <c r="AR145" s="36">
        <v>6.3440140000000003E-3</v>
      </c>
      <c r="AS145" s="36">
        <v>0</v>
      </c>
      <c r="AT145" s="36">
        <v>0</v>
      </c>
      <c r="AU145" s="36">
        <v>0</v>
      </c>
      <c r="AV145" s="36">
        <v>0</v>
      </c>
      <c r="AW145" s="36">
        <v>0</v>
      </c>
      <c r="AX145" s="36">
        <v>0</v>
      </c>
      <c r="AY145" s="36">
        <v>0</v>
      </c>
      <c r="AZ145" s="36">
        <v>0</v>
      </c>
      <c r="BA145" s="36">
        <v>0</v>
      </c>
      <c r="BB145" s="36">
        <v>0.22861377799999999</v>
      </c>
      <c r="BC145" s="36">
        <v>11.816752565</v>
      </c>
      <c r="BD145" s="36">
        <v>29.03966943</v>
      </c>
      <c r="BE145" s="36">
        <v>1.6452951428571429E-2</v>
      </c>
      <c r="BF145" s="36">
        <v>3.2905904285714285E-2</v>
      </c>
      <c r="BG145" s="36">
        <v>0.55524193499999996</v>
      </c>
      <c r="BH145" s="36">
        <v>5.9846023559999999</v>
      </c>
      <c r="BI145" s="36">
        <v>0</v>
      </c>
      <c r="BJ145" s="36">
        <v>0</v>
      </c>
      <c r="BK145" s="36">
        <v>0</v>
      </c>
      <c r="BL145" s="36">
        <v>0</v>
      </c>
    </row>
    <row r="146" spans="1:64" s="37" customFormat="1" x14ac:dyDescent="0.2">
      <c r="A146" s="34">
        <v>143</v>
      </c>
      <c r="B146" s="34" t="s">
        <v>14</v>
      </c>
      <c r="C146" s="34" t="s">
        <v>28</v>
      </c>
      <c r="D146" s="41">
        <v>4.7332132839999996</v>
      </c>
      <c r="E146" s="36">
        <v>19</v>
      </c>
      <c r="F146" s="36">
        <v>0</v>
      </c>
      <c r="G146" s="36">
        <v>0</v>
      </c>
      <c r="H146" s="36">
        <v>19</v>
      </c>
      <c r="I146" s="36">
        <v>0</v>
      </c>
      <c r="J146" s="36">
        <v>0</v>
      </c>
      <c r="K146" s="36">
        <v>0</v>
      </c>
      <c r="L146" s="36">
        <v>0</v>
      </c>
      <c r="M146" s="36">
        <v>0</v>
      </c>
      <c r="N146" s="36">
        <v>0</v>
      </c>
      <c r="O146" s="36">
        <v>0</v>
      </c>
      <c r="P146" s="36">
        <v>0</v>
      </c>
      <c r="Q146" s="36">
        <v>0</v>
      </c>
      <c r="R146" s="36">
        <v>0</v>
      </c>
      <c r="S146" s="36">
        <v>0</v>
      </c>
      <c r="T146" s="36">
        <v>0</v>
      </c>
      <c r="U146" s="36">
        <v>0</v>
      </c>
      <c r="V146" s="36">
        <v>0</v>
      </c>
      <c r="W146" s="36">
        <v>0</v>
      </c>
      <c r="X146" s="36">
        <v>0</v>
      </c>
      <c r="Y146" s="36">
        <v>0</v>
      </c>
      <c r="Z146" s="36">
        <v>0</v>
      </c>
      <c r="AA146" s="36">
        <v>0</v>
      </c>
      <c r="AB146" s="36">
        <v>0</v>
      </c>
      <c r="AC146" s="36">
        <v>0</v>
      </c>
      <c r="AD146" s="36">
        <v>0</v>
      </c>
      <c r="AE146" s="36">
        <v>0</v>
      </c>
      <c r="AF146" s="36">
        <v>0</v>
      </c>
      <c r="AG146" s="36">
        <v>0</v>
      </c>
      <c r="AH146" s="36">
        <v>0</v>
      </c>
      <c r="AI146" s="36">
        <v>0</v>
      </c>
      <c r="AJ146" s="36">
        <v>0</v>
      </c>
      <c r="AK146" s="36">
        <v>0</v>
      </c>
      <c r="AL146" s="36">
        <v>0</v>
      </c>
      <c r="AM146" s="36">
        <v>0</v>
      </c>
      <c r="AN146" s="36">
        <v>0</v>
      </c>
      <c r="AO146" s="36">
        <v>0</v>
      </c>
      <c r="AP146" s="36">
        <v>0</v>
      </c>
      <c r="AQ146" s="36">
        <v>0</v>
      </c>
      <c r="AR146" s="36">
        <v>0</v>
      </c>
      <c r="AS146" s="36">
        <v>0</v>
      </c>
      <c r="AT146" s="36">
        <v>0</v>
      </c>
      <c r="AU146" s="36">
        <v>0</v>
      </c>
      <c r="AV146" s="36">
        <v>0</v>
      </c>
      <c r="AW146" s="36">
        <v>0</v>
      </c>
      <c r="AX146" s="36">
        <v>0</v>
      </c>
      <c r="AY146" s="36">
        <v>0</v>
      </c>
      <c r="AZ146" s="36">
        <v>0</v>
      </c>
      <c r="BA146" s="36">
        <v>0</v>
      </c>
      <c r="BB146" s="36">
        <v>0</v>
      </c>
      <c r="BC146" s="36">
        <v>0</v>
      </c>
      <c r="BD146" s="36">
        <v>0</v>
      </c>
      <c r="BE146" s="36">
        <v>0</v>
      </c>
      <c r="BF146" s="36">
        <v>0</v>
      </c>
      <c r="BG146" s="36">
        <v>0.221018826</v>
      </c>
      <c r="BH146" s="36">
        <v>0.37713143799999999</v>
      </c>
      <c r="BI146" s="36">
        <v>0</v>
      </c>
      <c r="BJ146" s="36">
        <v>0</v>
      </c>
      <c r="BK146" s="36">
        <v>0</v>
      </c>
      <c r="BL146" s="36">
        <v>0</v>
      </c>
    </row>
    <row r="147" spans="1:64" s="37" customFormat="1" x14ac:dyDescent="0.2">
      <c r="A147" s="34">
        <v>144</v>
      </c>
      <c r="B147" s="34" t="s">
        <v>14</v>
      </c>
      <c r="C147" s="34" t="s">
        <v>29</v>
      </c>
      <c r="D147" s="41">
        <v>4.7523105719999998</v>
      </c>
      <c r="E147" s="36">
        <v>5</v>
      </c>
      <c r="F147" s="36">
        <v>0</v>
      </c>
      <c r="G147" s="36">
        <v>0</v>
      </c>
      <c r="H147" s="36">
        <v>5</v>
      </c>
      <c r="I147" s="36">
        <v>0</v>
      </c>
      <c r="J147" s="36">
        <v>0</v>
      </c>
      <c r="K147" s="36">
        <v>0</v>
      </c>
      <c r="L147" s="36">
        <v>0</v>
      </c>
      <c r="M147" s="36">
        <v>0</v>
      </c>
      <c r="N147" s="36">
        <v>0</v>
      </c>
      <c r="O147" s="36">
        <v>0</v>
      </c>
      <c r="P147" s="36">
        <v>0</v>
      </c>
      <c r="Q147" s="36">
        <v>0</v>
      </c>
      <c r="R147" s="36">
        <v>0</v>
      </c>
      <c r="S147" s="36">
        <v>0</v>
      </c>
      <c r="T147" s="36">
        <v>0</v>
      </c>
      <c r="U147" s="36">
        <v>0</v>
      </c>
      <c r="V147" s="36">
        <v>0</v>
      </c>
      <c r="W147" s="36">
        <v>0</v>
      </c>
      <c r="X147" s="36">
        <v>0</v>
      </c>
      <c r="Y147" s="36">
        <v>0</v>
      </c>
      <c r="Z147" s="36">
        <v>0</v>
      </c>
      <c r="AA147" s="36">
        <v>0</v>
      </c>
      <c r="AB147" s="36">
        <v>0</v>
      </c>
      <c r="AC147" s="36">
        <v>0</v>
      </c>
      <c r="AD147" s="36">
        <v>0</v>
      </c>
      <c r="AE147" s="36">
        <v>0</v>
      </c>
      <c r="AF147" s="36">
        <v>0</v>
      </c>
      <c r="AG147" s="36">
        <v>0</v>
      </c>
      <c r="AH147" s="36">
        <v>0</v>
      </c>
      <c r="AI147" s="36">
        <v>0</v>
      </c>
      <c r="AJ147" s="36">
        <v>0</v>
      </c>
      <c r="AK147" s="36">
        <v>0</v>
      </c>
      <c r="AL147" s="36">
        <v>0</v>
      </c>
      <c r="AM147" s="36">
        <v>0</v>
      </c>
      <c r="AN147" s="36">
        <v>0</v>
      </c>
      <c r="AO147" s="36">
        <v>0</v>
      </c>
      <c r="AP147" s="36">
        <v>0</v>
      </c>
      <c r="AQ147" s="36">
        <v>0</v>
      </c>
      <c r="AR147" s="36">
        <v>0</v>
      </c>
      <c r="AS147" s="36">
        <v>0</v>
      </c>
      <c r="AT147" s="36">
        <v>0</v>
      </c>
      <c r="AU147" s="36">
        <v>0</v>
      </c>
      <c r="AV147" s="36">
        <v>0</v>
      </c>
      <c r="AW147" s="36">
        <v>0</v>
      </c>
      <c r="AX147" s="36">
        <v>0</v>
      </c>
      <c r="AY147" s="36">
        <v>0</v>
      </c>
      <c r="AZ147" s="36">
        <v>0</v>
      </c>
      <c r="BA147" s="36">
        <v>0</v>
      </c>
      <c r="BB147" s="36">
        <v>0.21774882800000001</v>
      </c>
      <c r="BC147" s="36">
        <v>10.166719472</v>
      </c>
      <c r="BD147" s="36">
        <v>23.100743870999999</v>
      </c>
      <c r="BE147" s="36">
        <v>1.5671020000000001E-2</v>
      </c>
      <c r="BF147" s="36">
        <v>3.1342040000000002E-2</v>
      </c>
      <c r="BG147" s="36">
        <v>0.76604673000000001</v>
      </c>
      <c r="BH147" s="36">
        <v>3.4180434659999999</v>
      </c>
      <c r="BI147" s="36">
        <v>0</v>
      </c>
      <c r="BJ147" s="36">
        <v>0</v>
      </c>
      <c r="BK147" s="36">
        <v>0</v>
      </c>
      <c r="BL147" s="36">
        <v>0</v>
      </c>
    </row>
    <row r="148" spans="1:64" s="37" customFormat="1" x14ac:dyDescent="0.2">
      <c r="A148" s="34">
        <v>145</v>
      </c>
      <c r="B148" s="34" t="s">
        <v>14</v>
      </c>
      <c r="C148" s="34" t="s">
        <v>30</v>
      </c>
      <c r="D148" s="41">
        <v>4.5111357649999997</v>
      </c>
      <c r="E148" s="36">
        <v>2</v>
      </c>
      <c r="F148" s="36">
        <v>0</v>
      </c>
      <c r="G148" s="36">
        <v>0</v>
      </c>
      <c r="H148" s="36">
        <v>2</v>
      </c>
      <c r="I148" s="36">
        <v>0</v>
      </c>
      <c r="J148" s="36">
        <v>0</v>
      </c>
      <c r="K148" s="36">
        <v>0</v>
      </c>
      <c r="L148" s="36">
        <v>0</v>
      </c>
      <c r="M148" s="36">
        <v>0</v>
      </c>
      <c r="N148" s="36">
        <v>0</v>
      </c>
      <c r="O148" s="36">
        <v>0</v>
      </c>
      <c r="P148" s="36">
        <v>0</v>
      </c>
      <c r="Q148" s="36">
        <v>0</v>
      </c>
      <c r="R148" s="36">
        <v>0</v>
      </c>
      <c r="S148" s="36">
        <v>0</v>
      </c>
      <c r="T148" s="36">
        <v>0</v>
      </c>
      <c r="U148" s="36">
        <v>0</v>
      </c>
      <c r="V148" s="36">
        <v>0</v>
      </c>
      <c r="W148" s="36">
        <v>0</v>
      </c>
      <c r="X148" s="36">
        <v>0</v>
      </c>
      <c r="Y148" s="36">
        <v>0</v>
      </c>
      <c r="Z148" s="36">
        <v>0</v>
      </c>
      <c r="AA148" s="36">
        <v>0</v>
      </c>
      <c r="AB148" s="36">
        <v>0</v>
      </c>
      <c r="AC148" s="36">
        <v>0</v>
      </c>
      <c r="AD148" s="36">
        <v>0</v>
      </c>
      <c r="AE148" s="36">
        <v>0</v>
      </c>
      <c r="AF148" s="36">
        <v>0</v>
      </c>
      <c r="AG148" s="36">
        <v>0</v>
      </c>
      <c r="AH148" s="36">
        <v>0</v>
      </c>
      <c r="AI148" s="36">
        <v>0</v>
      </c>
      <c r="AJ148" s="36">
        <v>0</v>
      </c>
      <c r="AK148" s="36">
        <v>0</v>
      </c>
      <c r="AL148" s="36">
        <v>0</v>
      </c>
      <c r="AM148" s="36">
        <v>0</v>
      </c>
      <c r="AN148" s="36">
        <v>0</v>
      </c>
      <c r="AO148" s="36">
        <v>0</v>
      </c>
      <c r="AP148" s="36">
        <v>0</v>
      </c>
      <c r="AQ148" s="36">
        <v>0</v>
      </c>
      <c r="AR148" s="36">
        <v>0</v>
      </c>
      <c r="AS148" s="36">
        <v>0</v>
      </c>
      <c r="AT148" s="36">
        <v>0</v>
      </c>
      <c r="AU148" s="36">
        <v>0</v>
      </c>
      <c r="AV148" s="36">
        <v>0</v>
      </c>
      <c r="AW148" s="36">
        <v>0</v>
      </c>
      <c r="AX148" s="36">
        <v>0</v>
      </c>
      <c r="AY148" s="36">
        <v>0</v>
      </c>
      <c r="AZ148" s="36">
        <v>0</v>
      </c>
      <c r="BA148" s="36">
        <v>0</v>
      </c>
      <c r="BB148" s="36">
        <v>0</v>
      </c>
      <c r="BC148" s="36">
        <v>0</v>
      </c>
      <c r="BD148" s="36">
        <v>0</v>
      </c>
      <c r="BE148" s="36">
        <v>0</v>
      </c>
      <c r="BF148" s="36">
        <v>0</v>
      </c>
      <c r="BG148" s="36">
        <v>4.4444699999999998E-3</v>
      </c>
      <c r="BH148" s="36">
        <v>9.9389864999999994E-2</v>
      </c>
      <c r="BI148" s="36">
        <v>0</v>
      </c>
      <c r="BJ148" s="36">
        <v>0</v>
      </c>
      <c r="BK148" s="36">
        <v>0</v>
      </c>
      <c r="BL148" s="36">
        <v>0</v>
      </c>
    </row>
    <row r="149" spans="1:64" s="37" customFormat="1" x14ac:dyDescent="0.2">
      <c r="A149" s="34">
        <v>146</v>
      </c>
      <c r="B149" s="34" t="s">
        <v>14</v>
      </c>
      <c r="C149" s="34" t="s">
        <v>31</v>
      </c>
      <c r="D149" s="41">
        <v>4.9956890070000002</v>
      </c>
      <c r="E149" s="36">
        <v>12</v>
      </c>
      <c r="F149" s="36">
        <v>0</v>
      </c>
      <c r="G149" s="36">
        <v>0</v>
      </c>
      <c r="H149" s="36">
        <v>12</v>
      </c>
      <c r="I149" s="36">
        <v>0</v>
      </c>
      <c r="J149" s="36">
        <v>0</v>
      </c>
      <c r="K149" s="36">
        <v>0</v>
      </c>
      <c r="L149" s="36">
        <v>0</v>
      </c>
      <c r="M149" s="36">
        <v>0</v>
      </c>
      <c r="N149" s="36">
        <v>0</v>
      </c>
      <c r="O149" s="36">
        <v>1.9315349999999998E-3</v>
      </c>
      <c r="P149" s="36">
        <v>3.2997440000000003E-3</v>
      </c>
      <c r="Q149" s="36">
        <v>1.6474459999999999E-3</v>
      </c>
      <c r="R149" s="36">
        <v>2.8408900000000001E-4</v>
      </c>
      <c r="S149" s="36">
        <v>2.9291930000000001E-3</v>
      </c>
      <c r="T149" s="36">
        <v>3.70551E-4</v>
      </c>
      <c r="U149" s="36">
        <v>0</v>
      </c>
      <c r="V149" s="36">
        <v>0</v>
      </c>
      <c r="W149" s="36">
        <v>1.9315349999999998E-3</v>
      </c>
      <c r="X149" s="36">
        <v>3.2997440000000003E-3</v>
      </c>
      <c r="Y149" s="36">
        <v>5.2312790000000001E-3</v>
      </c>
      <c r="Z149" s="36">
        <v>0</v>
      </c>
      <c r="AA149" s="36">
        <v>0</v>
      </c>
      <c r="AB149" s="36">
        <v>0</v>
      </c>
      <c r="AC149" s="36">
        <v>0</v>
      </c>
      <c r="AD149" s="36">
        <v>0</v>
      </c>
      <c r="AE149" s="36">
        <v>0</v>
      </c>
      <c r="AF149" s="36">
        <v>0</v>
      </c>
      <c r="AG149" s="36">
        <v>0</v>
      </c>
      <c r="AH149" s="36">
        <v>0</v>
      </c>
      <c r="AI149" s="36">
        <v>0</v>
      </c>
      <c r="AJ149" s="36">
        <v>0</v>
      </c>
      <c r="AK149" s="36">
        <v>0</v>
      </c>
      <c r="AL149" s="36">
        <v>0</v>
      </c>
      <c r="AM149" s="36">
        <v>0</v>
      </c>
      <c r="AN149" s="36">
        <v>0</v>
      </c>
      <c r="AO149" s="36">
        <v>0</v>
      </c>
      <c r="AP149" s="36">
        <v>3.349313E-3</v>
      </c>
      <c r="AQ149" s="36">
        <v>1.803476E-3</v>
      </c>
      <c r="AR149" s="36">
        <v>5.1527889999999996E-3</v>
      </c>
      <c r="AS149" s="36">
        <v>0</v>
      </c>
      <c r="AT149" s="36">
        <v>0</v>
      </c>
      <c r="AU149" s="36">
        <v>0</v>
      </c>
      <c r="AV149" s="36">
        <v>0</v>
      </c>
      <c r="AW149" s="36">
        <v>0</v>
      </c>
      <c r="AX149" s="36">
        <v>0</v>
      </c>
      <c r="AY149" s="36">
        <v>0</v>
      </c>
      <c r="AZ149" s="36">
        <v>0</v>
      </c>
      <c r="BA149" s="36">
        <v>0</v>
      </c>
      <c r="BB149" s="36">
        <v>4.9752734E-2</v>
      </c>
      <c r="BC149" s="36">
        <v>1.9730942199999999</v>
      </c>
      <c r="BD149" s="36">
        <v>4.3096065140000004</v>
      </c>
      <c r="BE149" s="36">
        <v>3.5806200000000005E-3</v>
      </c>
      <c r="BF149" s="36">
        <v>7.1612414285714288E-3</v>
      </c>
      <c r="BG149" s="36">
        <v>0.51650335400000003</v>
      </c>
      <c r="BH149" s="36">
        <v>1.0345564949999999</v>
      </c>
      <c r="BI149" s="36">
        <v>0</v>
      </c>
      <c r="BJ149" s="36">
        <v>0</v>
      </c>
      <c r="BK149" s="36">
        <v>0</v>
      </c>
      <c r="BL149" s="36">
        <v>0</v>
      </c>
    </row>
    <row r="150" spans="1:64" s="37" customFormat="1" x14ac:dyDescent="0.2">
      <c r="A150" s="34">
        <v>147</v>
      </c>
      <c r="B150" s="34" t="s">
        <v>14</v>
      </c>
      <c r="C150" s="34" t="s">
        <v>233</v>
      </c>
      <c r="D150" s="41">
        <v>4.5364624859999996</v>
      </c>
      <c r="E150" s="36">
        <v>12</v>
      </c>
      <c r="F150" s="36">
        <v>0</v>
      </c>
      <c r="G150" s="36">
        <v>0</v>
      </c>
      <c r="H150" s="36">
        <v>12</v>
      </c>
      <c r="I150" s="36">
        <v>0</v>
      </c>
      <c r="J150" s="36">
        <v>0</v>
      </c>
      <c r="K150" s="36">
        <v>0</v>
      </c>
      <c r="L150" s="36">
        <v>0</v>
      </c>
      <c r="M150" s="36">
        <v>0</v>
      </c>
      <c r="N150" s="36">
        <v>0</v>
      </c>
      <c r="O150" s="36">
        <v>0</v>
      </c>
      <c r="P150" s="36">
        <v>0</v>
      </c>
      <c r="Q150" s="36">
        <v>0</v>
      </c>
      <c r="R150" s="36">
        <v>0</v>
      </c>
      <c r="S150" s="36">
        <v>0</v>
      </c>
      <c r="T150" s="36">
        <v>0</v>
      </c>
      <c r="U150" s="36">
        <v>0</v>
      </c>
      <c r="V150" s="36">
        <v>0</v>
      </c>
      <c r="W150" s="36">
        <v>0</v>
      </c>
      <c r="X150" s="36">
        <v>0</v>
      </c>
      <c r="Y150" s="36">
        <v>0</v>
      </c>
      <c r="Z150" s="36">
        <v>0</v>
      </c>
      <c r="AA150" s="36">
        <v>0</v>
      </c>
      <c r="AB150" s="36">
        <v>0</v>
      </c>
      <c r="AC150" s="36">
        <v>0</v>
      </c>
      <c r="AD150" s="36">
        <v>0</v>
      </c>
      <c r="AE150" s="36">
        <v>0</v>
      </c>
      <c r="AF150" s="36">
        <v>0</v>
      </c>
      <c r="AG150" s="36">
        <v>0</v>
      </c>
      <c r="AH150" s="36">
        <v>0</v>
      </c>
      <c r="AI150" s="36">
        <v>0</v>
      </c>
      <c r="AJ150" s="36">
        <v>0</v>
      </c>
      <c r="AK150" s="36">
        <v>0</v>
      </c>
      <c r="AL150" s="36">
        <v>0</v>
      </c>
      <c r="AM150" s="36">
        <v>0</v>
      </c>
      <c r="AN150" s="36">
        <v>0</v>
      </c>
      <c r="AO150" s="36">
        <v>0</v>
      </c>
      <c r="AP150" s="36">
        <v>0</v>
      </c>
      <c r="AQ150" s="36">
        <v>0</v>
      </c>
      <c r="AR150" s="36">
        <v>0</v>
      </c>
      <c r="AS150" s="36">
        <v>0</v>
      </c>
      <c r="AT150" s="36">
        <v>0</v>
      </c>
      <c r="AU150" s="36">
        <v>0</v>
      </c>
      <c r="AV150" s="36">
        <v>0</v>
      </c>
      <c r="AW150" s="36">
        <v>0</v>
      </c>
      <c r="AX150" s="36">
        <v>0</v>
      </c>
      <c r="AY150" s="36">
        <v>0</v>
      </c>
      <c r="AZ150" s="36">
        <v>0</v>
      </c>
      <c r="BA150" s="36">
        <v>0</v>
      </c>
      <c r="BB150" s="36">
        <v>0</v>
      </c>
      <c r="BC150" s="36">
        <v>0</v>
      </c>
      <c r="BD150" s="36">
        <v>0</v>
      </c>
      <c r="BE150" s="36">
        <v>0</v>
      </c>
      <c r="BF150" s="36">
        <v>0</v>
      </c>
      <c r="BG150" s="36">
        <v>0.10381006299999999</v>
      </c>
      <c r="BH150" s="36">
        <v>1.3059012000000001</v>
      </c>
      <c r="BI150" s="36">
        <v>0</v>
      </c>
      <c r="BJ150" s="36">
        <v>0</v>
      </c>
      <c r="BK150" s="36">
        <v>0</v>
      </c>
      <c r="BL150" s="36">
        <v>0</v>
      </c>
    </row>
    <row r="151" spans="1:64" s="37" customFormat="1" x14ac:dyDescent="0.2">
      <c r="A151" s="34">
        <v>148</v>
      </c>
      <c r="B151" s="34" t="s">
        <v>235</v>
      </c>
      <c r="C151" s="34" t="s">
        <v>234</v>
      </c>
      <c r="D151" s="41">
        <v>4.6537234420000004</v>
      </c>
      <c r="E151" s="36">
        <v>5</v>
      </c>
      <c r="F151" s="36">
        <v>0</v>
      </c>
      <c r="G151" s="36">
        <v>0</v>
      </c>
      <c r="H151" s="36">
        <v>5</v>
      </c>
      <c r="I151" s="36">
        <v>0</v>
      </c>
      <c r="J151" s="36">
        <v>0</v>
      </c>
      <c r="K151" s="36">
        <v>0</v>
      </c>
      <c r="L151" s="36">
        <v>0</v>
      </c>
      <c r="M151" s="36">
        <v>0</v>
      </c>
      <c r="N151" s="36">
        <v>0</v>
      </c>
      <c r="O151" s="36">
        <v>0</v>
      </c>
      <c r="P151" s="36">
        <v>0</v>
      </c>
      <c r="Q151" s="36">
        <v>0</v>
      </c>
      <c r="R151" s="36">
        <v>0</v>
      </c>
      <c r="S151" s="36">
        <v>0</v>
      </c>
      <c r="T151" s="36">
        <v>0</v>
      </c>
      <c r="U151" s="36">
        <v>0</v>
      </c>
      <c r="V151" s="36">
        <v>0</v>
      </c>
      <c r="W151" s="36">
        <v>0</v>
      </c>
      <c r="X151" s="36">
        <v>0</v>
      </c>
      <c r="Y151" s="36">
        <v>0</v>
      </c>
      <c r="Z151" s="36">
        <v>0</v>
      </c>
      <c r="AA151" s="36">
        <v>0</v>
      </c>
      <c r="AB151" s="36">
        <v>0</v>
      </c>
      <c r="AC151" s="36">
        <v>0</v>
      </c>
      <c r="AD151" s="36">
        <v>0</v>
      </c>
      <c r="AE151" s="36">
        <v>0</v>
      </c>
      <c r="AF151" s="36">
        <v>0</v>
      </c>
      <c r="AG151" s="36">
        <v>0</v>
      </c>
      <c r="AH151" s="36">
        <v>0</v>
      </c>
      <c r="AI151" s="36">
        <v>0</v>
      </c>
      <c r="AJ151" s="36">
        <v>0</v>
      </c>
      <c r="AK151" s="36">
        <v>0</v>
      </c>
      <c r="AL151" s="36">
        <v>0</v>
      </c>
      <c r="AM151" s="36">
        <v>0</v>
      </c>
      <c r="AN151" s="36">
        <v>0</v>
      </c>
      <c r="AO151" s="36">
        <v>0</v>
      </c>
      <c r="AP151" s="36">
        <v>0</v>
      </c>
      <c r="AQ151" s="36">
        <v>0</v>
      </c>
      <c r="AR151" s="36">
        <v>0</v>
      </c>
      <c r="AS151" s="36">
        <v>0</v>
      </c>
      <c r="AT151" s="36">
        <v>0</v>
      </c>
      <c r="AU151" s="36">
        <v>0</v>
      </c>
      <c r="AV151" s="36">
        <v>0</v>
      </c>
      <c r="AW151" s="36">
        <v>0</v>
      </c>
      <c r="AX151" s="36">
        <v>0</v>
      </c>
      <c r="AY151" s="36">
        <v>0</v>
      </c>
      <c r="AZ151" s="36">
        <v>0</v>
      </c>
      <c r="BA151" s="36">
        <v>0</v>
      </c>
      <c r="BB151" s="36">
        <v>2.4064669999999998E-3</v>
      </c>
      <c r="BC151" s="36">
        <v>3.8885529999999999E-3</v>
      </c>
      <c r="BD151" s="36">
        <v>8.434914E-3</v>
      </c>
      <c r="BE151" s="36">
        <v>1.7004714285714286E-4</v>
      </c>
      <c r="BF151" s="36">
        <v>3.4009571428571435E-4</v>
      </c>
      <c r="BG151" s="36">
        <v>6.1531628999999997E-2</v>
      </c>
      <c r="BH151" s="36">
        <v>0.39061009000000002</v>
      </c>
      <c r="BI151" s="36">
        <v>0</v>
      </c>
      <c r="BJ151" s="36">
        <v>0</v>
      </c>
      <c r="BK151" s="36">
        <v>0</v>
      </c>
      <c r="BL151" s="36">
        <v>0</v>
      </c>
    </row>
    <row r="152" spans="1:64" s="37" customFormat="1" x14ac:dyDescent="0.2">
      <c r="A152" s="34">
        <v>149</v>
      </c>
      <c r="B152" s="34" t="s">
        <v>235</v>
      </c>
      <c r="C152" s="34" t="s">
        <v>236</v>
      </c>
      <c r="D152" s="41">
        <v>4.6652207140000002</v>
      </c>
      <c r="E152" s="36">
        <v>31</v>
      </c>
      <c r="F152" s="36">
        <v>0</v>
      </c>
      <c r="G152" s="36">
        <v>0</v>
      </c>
      <c r="H152" s="36">
        <v>31</v>
      </c>
      <c r="I152" s="36">
        <v>0</v>
      </c>
      <c r="J152" s="36">
        <v>0</v>
      </c>
      <c r="K152" s="36">
        <v>0</v>
      </c>
      <c r="L152" s="36">
        <v>0</v>
      </c>
      <c r="M152" s="36">
        <v>0</v>
      </c>
      <c r="N152" s="36">
        <v>0</v>
      </c>
      <c r="O152" s="36">
        <v>0</v>
      </c>
      <c r="P152" s="36">
        <v>0</v>
      </c>
      <c r="Q152" s="36">
        <v>0</v>
      </c>
      <c r="R152" s="36">
        <v>0</v>
      </c>
      <c r="S152" s="36">
        <v>0</v>
      </c>
      <c r="T152" s="36">
        <v>0</v>
      </c>
      <c r="U152" s="36">
        <v>0</v>
      </c>
      <c r="V152" s="36">
        <v>0</v>
      </c>
      <c r="W152" s="36">
        <v>0</v>
      </c>
      <c r="X152" s="36">
        <v>0</v>
      </c>
      <c r="Y152" s="36">
        <v>0</v>
      </c>
      <c r="Z152" s="36">
        <v>0</v>
      </c>
      <c r="AA152" s="36">
        <v>0</v>
      </c>
      <c r="AB152" s="36">
        <v>0</v>
      </c>
      <c r="AC152" s="36">
        <v>0</v>
      </c>
      <c r="AD152" s="36">
        <v>0</v>
      </c>
      <c r="AE152" s="36">
        <v>0</v>
      </c>
      <c r="AF152" s="36">
        <v>0</v>
      </c>
      <c r="AG152" s="36">
        <v>0</v>
      </c>
      <c r="AH152" s="36">
        <v>0</v>
      </c>
      <c r="AI152" s="36">
        <v>0</v>
      </c>
      <c r="AJ152" s="36">
        <v>0</v>
      </c>
      <c r="AK152" s="36">
        <v>0</v>
      </c>
      <c r="AL152" s="36">
        <v>0</v>
      </c>
      <c r="AM152" s="36">
        <v>0</v>
      </c>
      <c r="AN152" s="36">
        <v>0</v>
      </c>
      <c r="AO152" s="36">
        <v>0</v>
      </c>
      <c r="AP152" s="36">
        <v>0</v>
      </c>
      <c r="AQ152" s="36">
        <v>0</v>
      </c>
      <c r="AR152" s="36">
        <v>0</v>
      </c>
      <c r="AS152" s="36">
        <v>0</v>
      </c>
      <c r="AT152" s="36">
        <v>0</v>
      </c>
      <c r="AU152" s="36">
        <v>0</v>
      </c>
      <c r="AV152" s="36">
        <v>0</v>
      </c>
      <c r="AW152" s="36">
        <v>0</v>
      </c>
      <c r="AX152" s="36">
        <v>0</v>
      </c>
      <c r="AY152" s="36">
        <v>0</v>
      </c>
      <c r="AZ152" s="36">
        <v>0</v>
      </c>
      <c r="BA152" s="36">
        <v>0</v>
      </c>
      <c r="BB152" s="36">
        <v>9.1592740000000002E-3</v>
      </c>
      <c r="BC152" s="36">
        <v>0.67381352699999997</v>
      </c>
      <c r="BD152" s="36">
        <v>1.6778993120000001</v>
      </c>
      <c r="BE152" s="36">
        <v>6.4722142857142858E-4</v>
      </c>
      <c r="BF152" s="36">
        <v>1.2944442857142858E-3</v>
      </c>
      <c r="BG152" s="36">
        <v>5.3171269E-2</v>
      </c>
      <c r="BH152" s="36">
        <v>0.524056894</v>
      </c>
      <c r="BI152" s="36">
        <v>0</v>
      </c>
      <c r="BJ152" s="36">
        <v>0</v>
      </c>
      <c r="BK152" s="36">
        <v>0</v>
      </c>
      <c r="BL152" s="36">
        <v>0</v>
      </c>
    </row>
    <row r="153" spans="1:64" s="37" customFormat="1" x14ac:dyDescent="0.2">
      <c r="A153" s="34">
        <v>150</v>
      </c>
      <c r="B153" s="34" t="s">
        <v>235</v>
      </c>
      <c r="C153" s="34" t="s">
        <v>237</v>
      </c>
      <c r="D153" s="41">
        <v>4.534496399</v>
      </c>
      <c r="E153" s="36">
        <v>0</v>
      </c>
      <c r="F153" s="36" t="s">
        <v>340</v>
      </c>
      <c r="G153" s="36" t="s">
        <v>340</v>
      </c>
      <c r="H153" s="36" t="s">
        <v>340</v>
      </c>
      <c r="I153" s="36">
        <v>0</v>
      </c>
      <c r="J153" s="36">
        <v>0</v>
      </c>
      <c r="K153" s="36">
        <v>0</v>
      </c>
      <c r="L153" s="36">
        <v>0</v>
      </c>
      <c r="M153" s="36">
        <v>0</v>
      </c>
      <c r="N153" s="36">
        <v>0</v>
      </c>
      <c r="O153" s="36">
        <v>0</v>
      </c>
      <c r="P153" s="36">
        <v>0</v>
      </c>
      <c r="Q153" s="36">
        <v>0</v>
      </c>
      <c r="R153" s="36">
        <v>0</v>
      </c>
      <c r="S153" s="36">
        <v>0</v>
      </c>
      <c r="T153" s="36">
        <v>0</v>
      </c>
      <c r="U153" s="36" t="s">
        <v>340</v>
      </c>
      <c r="V153" s="36" t="s">
        <v>340</v>
      </c>
      <c r="W153" s="36">
        <v>0</v>
      </c>
      <c r="X153" s="36">
        <v>0</v>
      </c>
      <c r="Y153" s="36">
        <v>0</v>
      </c>
      <c r="Z153" s="36">
        <v>0</v>
      </c>
      <c r="AA153" s="36">
        <v>0</v>
      </c>
      <c r="AB153" s="36">
        <v>0</v>
      </c>
      <c r="AC153" s="36">
        <v>0</v>
      </c>
      <c r="AD153" s="36">
        <v>0</v>
      </c>
      <c r="AE153" s="36">
        <v>0</v>
      </c>
      <c r="AF153" s="36">
        <v>0</v>
      </c>
      <c r="AG153" s="36" t="s">
        <v>340</v>
      </c>
      <c r="AH153" s="36" t="s">
        <v>340</v>
      </c>
      <c r="AI153" s="36" t="s">
        <v>340</v>
      </c>
      <c r="AJ153" s="36">
        <v>0</v>
      </c>
      <c r="AK153" s="36">
        <v>0</v>
      </c>
      <c r="AL153" s="36">
        <v>0</v>
      </c>
      <c r="AM153" s="36">
        <v>0</v>
      </c>
      <c r="AN153" s="36">
        <v>0</v>
      </c>
      <c r="AO153" s="36">
        <v>0</v>
      </c>
      <c r="AP153" s="36">
        <v>0</v>
      </c>
      <c r="AQ153" s="36">
        <v>0</v>
      </c>
      <c r="AR153" s="36">
        <v>0</v>
      </c>
      <c r="AS153" s="36">
        <v>0</v>
      </c>
      <c r="AT153" s="36">
        <v>0</v>
      </c>
      <c r="AU153" s="36">
        <v>0</v>
      </c>
      <c r="AV153" s="36">
        <v>0</v>
      </c>
      <c r="AW153" s="36">
        <v>0</v>
      </c>
      <c r="AX153" s="36">
        <v>0</v>
      </c>
      <c r="AY153" s="36">
        <v>0</v>
      </c>
      <c r="AZ153" s="36">
        <v>0</v>
      </c>
      <c r="BA153" s="36">
        <v>0</v>
      </c>
      <c r="BB153" s="36">
        <v>0</v>
      </c>
      <c r="BC153" s="36">
        <v>0</v>
      </c>
      <c r="BD153" s="36">
        <v>0</v>
      </c>
      <c r="BE153" s="36">
        <v>0</v>
      </c>
      <c r="BF153" s="36">
        <v>0</v>
      </c>
      <c r="BG153" s="36">
        <v>4.1156500000000002E-4</v>
      </c>
      <c r="BH153" s="36">
        <v>0.45515457300000001</v>
      </c>
      <c r="BI153" s="36">
        <v>0</v>
      </c>
      <c r="BJ153" s="36">
        <v>0</v>
      </c>
      <c r="BK153" s="36">
        <v>0</v>
      </c>
      <c r="BL153" s="36">
        <v>0</v>
      </c>
    </row>
    <row r="154" spans="1:64" s="37" customFormat="1" x14ac:dyDescent="0.2">
      <c r="A154" s="34">
        <v>151</v>
      </c>
      <c r="B154" s="34" t="s">
        <v>235</v>
      </c>
      <c r="C154" s="34" t="s">
        <v>238</v>
      </c>
      <c r="D154" s="41">
        <v>4.5123052299999999</v>
      </c>
      <c r="E154" s="36">
        <v>4</v>
      </c>
      <c r="F154" s="36">
        <v>0</v>
      </c>
      <c r="G154" s="36">
        <v>0</v>
      </c>
      <c r="H154" s="36">
        <v>4</v>
      </c>
      <c r="I154" s="36">
        <v>0</v>
      </c>
      <c r="J154" s="36">
        <v>0</v>
      </c>
      <c r="K154" s="36">
        <v>0</v>
      </c>
      <c r="L154" s="36">
        <v>0</v>
      </c>
      <c r="M154" s="36">
        <v>0</v>
      </c>
      <c r="N154" s="36">
        <v>0</v>
      </c>
      <c r="O154" s="36">
        <v>0</v>
      </c>
      <c r="P154" s="36">
        <v>0</v>
      </c>
      <c r="Q154" s="36">
        <v>0</v>
      </c>
      <c r="R154" s="36">
        <v>0</v>
      </c>
      <c r="S154" s="36">
        <v>0</v>
      </c>
      <c r="T154" s="36">
        <v>0</v>
      </c>
      <c r="U154" s="36">
        <v>0</v>
      </c>
      <c r="V154" s="36">
        <v>0</v>
      </c>
      <c r="W154" s="36">
        <v>0</v>
      </c>
      <c r="X154" s="36">
        <v>0</v>
      </c>
      <c r="Y154" s="36">
        <v>0</v>
      </c>
      <c r="Z154" s="36">
        <v>0</v>
      </c>
      <c r="AA154" s="36">
        <v>0</v>
      </c>
      <c r="AB154" s="36">
        <v>0</v>
      </c>
      <c r="AC154" s="36">
        <v>0</v>
      </c>
      <c r="AD154" s="36">
        <v>0</v>
      </c>
      <c r="AE154" s="36">
        <v>0</v>
      </c>
      <c r="AF154" s="36">
        <v>0</v>
      </c>
      <c r="AG154" s="36">
        <v>0</v>
      </c>
      <c r="AH154" s="36">
        <v>0</v>
      </c>
      <c r="AI154" s="36">
        <v>0</v>
      </c>
      <c r="AJ154" s="36">
        <v>0</v>
      </c>
      <c r="AK154" s="36">
        <v>0</v>
      </c>
      <c r="AL154" s="36">
        <v>0</v>
      </c>
      <c r="AM154" s="36">
        <v>0</v>
      </c>
      <c r="AN154" s="36">
        <v>0</v>
      </c>
      <c r="AO154" s="36">
        <v>0</v>
      </c>
      <c r="AP154" s="36">
        <v>0</v>
      </c>
      <c r="AQ154" s="36">
        <v>0</v>
      </c>
      <c r="AR154" s="36">
        <v>0</v>
      </c>
      <c r="AS154" s="36">
        <v>0</v>
      </c>
      <c r="AT154" s="36">
        <v>0</v>
      </c>
      <c r="AU154" s="36">
        <v>0</v>
      </c>
      <c r="AV154" s="36">
        <v>0</v>
      </c>
      <c r="AW154" s="36">
        <v>0</v>
      </c>
      <c r="AX154" s="36">
        <v>0</v>
      </c>
      <c r="AY154" s="36">
        <v>0</v>
      </c>
      <c r="AZ154" s="36">
        <v>0</v>
      </c>
      <c r="BA154" s="36">
        <v>0</v>
      </c>
      <c r="BB154" s="36">
        <v>0</v>
      </c>
      <c r="BC154" s="36">
        <v>0</v>
      </c>
      <c r="BD154" s="36">
        <v>0</v>
      </c>
      <c r="BE154" s="36">
        <v>0</v>
      </c>
      <c r="BF154" s="36">
        <v>0</v>
      </c>
      <c r="BG154" s="36">
        <v>0</v>
      </c>
      <c r="BH154" s="36">
        <v>0</v>
      </c>
      <c r="BI154" s="36">
        <v>0</v>
      </c>
      <c r="BJ154" s="36">
        <v>0</v>
      </c>
      <c r="BK154" s="36">
        <v>0</v>
      </c>
      <c r="BL154" s="36">
        <v>0</v>
      </c>
    </row>
    <row r="155" spans="1:64" s="37" customFormat="1" x14ac:dyDescent="0.2">
      <c r="A155" s="34">
        <v>152</v>
      </c>
      <c r="B155" s="34" t="s">
        <v>235</v>
      </c>
      <c r="C155" s="34" t="s">
        <v>239</v>
      </c>
      <c r="D155" s="41">
        <v>4.604410755</v>
      </c>
      <c r="E155" s="36">
        <v>2</v>
      </c>
      <c r="F155" s="36">
        <v>0</v>
      </c>
      <c r="G155" s="36">
        <v>0</v>
      </c>
      <c r="H155" s="36">
        <v>2</v>
      </c>
      <c r="I155" s="36">
        <v>0</v>
      </c>
      <c r="J155" s="36">
        <v>0</v>
      </c>
      <c r="K155" s="36">
        <v>0</v>
      </c>
      <c r="L155" s="36">
        <v>0</v>
      </c>
      <c r="M155" s="36">
        <v>0</v>
      </c>
      <c r="N155" s="36">
        <v>0</v>
      </c>
      <c r="O155" s="36">
        <v>0</v>
      </c>
      <c r="P155" s="36">
        <v>0</v>
      </c>
      <c r="Q155" s="36">
        <v>0</v>
      </c>
      <c r="R155" s="36">
        <v>0</v>
      </c>
      <c r="S155" s="36">
        <v>0</v>
      </c>
      <c r="T155" s="36">
        <v>0</v>
      </c>
      <c r="U155" s="36">
        <v>0</v>
      </c>
      <c r="V155" s="36">
        <v>0</v>
      </c>
      <c r="W155" s="36">
        <v>0</v>
      </c>
      <c r="X155" s="36">
        <v>0</v>
      </c>
      <c r="Y155" s="36">
        <v>0</v>
      </c>
      <c r="Z155" s="36">
        <v>0</v>
      </c>
      <c r="AA155" s="36">
        <v>0</v>
      </c>
      <c r="AB155" s="36">
        <v>0</v>
      </c>
      <c r="AC155" s="36">
        <v>0</v>
      </c>
      <c r="AD155" s="36">
        <v>0</v>
      </c>
      <c r="AE155" s="36">
        <v>0</v>
      </c>
      <c r="AF155" s="36">
        <v>0</v>
      </c>
      <c r="AG155" s="36">
        <v>0</v>
      </c>
      <c r="AH155" s="36">
        <v>0</v>
      </c>
      <c r="AI155" s="36">
        <v>0</v>
      </c>
      <c r="AJ155" s="36">
        <v>0</v>
      </c>
      <c r="AK155" s="36">
        <v>0</v>
      </c>
      <c r="AL155" s="36">
        <v>0</v>
      </c>
      <c r="AM155" s="36">
        <v>0</v>
      </c>
      <c r="AN155" s="36">
        <v>0</v>
      </c>
      <c r="AO155" s="36">
        <v>0</v>
      </c>
      <c r="AP155" s="36">
        <v>0</v>
      </c>
      <c r="AQ155" s="36">
        <v>0</v>
      </c>
      <c r="AR155" s="36">
        <v>0</v>
      </c>
      <c r="AS155" s="36">
        <v>0</v>
      </c>
      <c r="AT155" s="36">
        <v>0</v>
      </c>
      <c r="AU155" s="36">
        <v>0</v>
      </c>
      <c r="AV155" s="36">
        <v>0</v>
      </c>
      <c r="AW155" s="36">
        <v>0</v>
      </c>
      <c r="AX155" s="36">
        <v>0</v>
      </c>
      <c r="AY155" s="36">
        <v>0</v>
      </c>
      <c r="AZ155" s="36">
        <v>0</v>
      </c>
      <c r="BA155" s="36">
        <v>0</v>
      </c>
      <c r="BB155" s="36">
        <v>0</v>
      </c>
      <c r="BC155" s="36">
        <v>0</v>
      </c>
      <c r="BD155" s="36">
        <v>0</v>
      </c>
      <c r="BE155" s="36">
        <v>0</v>
      </c>
      <c r="BF155" s="36">
        <v>0</v>
      </c>
      <c r="BG155" s="36">
        <v>0.29257385299999999</v>
      </c>
      <c r="BH155" s="36">
        <v>1.5685189390000001</v>
      </c>
      <c r="BI155" s="36">
        <v>0</v>
      </c>
      <c r="BJ155" s="36">
        <v>0</v>
      </c>
      <c r="BK155" s="36">
        <v>0</v>
      </c>
      <c r="BL155" s="36">
        <v>0</v>
      </c>
    </row>
    <row r="156" spans="1:64" s="37" customFormat="1" x14ac:dyDescent="0.2">
      <c r="A156" s="34">
        <v>153</v>
      </c>
      <c r="B156" s="34" t="s">
        <v>235</v>
      </c>
      <c r="C156" s="34" t="s">
        <v>240</v>
      </c>
      <c r="D156" s="41">
        <v>5.3301117400000004</v>
      </c>
      <c r="E156" s="36">
        <v>10</v>
      </c>
      <c r="F156" s="36">
        <v>0</v>
      </c>
      <c r="G156" s="36">
        <v>0</v>
      </c>
      <c r="H156" s="36">
        <v>10</v>
      </c>
      <c r="I156" s="36">
        <v>0</v>
      </c>
      <c r="J156" s="36">
        <v>0</v>
      </c>
      <c r="K156" s="36">
        <v>0</v>
      </c>
      <c r="L156" s="36">
        <v>0</v>
      </c>
      <c r="M156" s="36">
        <v>0</v>
      </c>
      <c r="N156" s="36">
        <v>0</v>
      </c>
      <c r="O156" s="36">
        <v>0</v>
      </c>
      <c r="P156" s="36">
        <v>0</v>
      </c>
      <c r="Q156" s="36">
        <v>0</v>
      </c>
      <c r="R156" s="36">
        <v>0</v>
      </c>
      <c r="S156" s="36">
        <v>0</v>
      </c>
      <c r="T156" s="36">
        <v>0</v>
      </c>
      <c r="U156" s="36">
        <v>0</v>
      </c>
      <c r="V156" s="36">
        <v>0</v>
      </c>
      <c r="W156" s="36">
        <v>0</v>
      </c>
      <c r="X156" s="36">
        <v>0</v>
      </c>
      <c r="Y156" s="36">
        <v>0</v>
      </c>
      <c r="Z156" s="36">
        <v>0</v>
      </c>
      <c r="AA156" s="36">
        <v>0</v>
      </c>
      <c r="AB156" s="36">
        <v>0</v>
      </c>
      <c r="AC156" s="36">
        <v>0</v>
      </c>
      <c r="AD156" s="36">
        <v>0</v>
      </c>
      <c r="AE156" s="36">
        <v>0</v>
      </c>
      <c r="AF156" s="36">
        <v>0</v>
      </c>
      <c r="AG156" s="36">
        <v>0</v>
      </c>
      <c r="AH156" s="36">
        <v>0</v>
      </c>
      <c r="AI156" s="36">
        <v>0</v>
      </c>
      <c r="AJ156" s="36">
        <v>0</v>
      </c>
      <c r="AK156" s="36">
        <v>0</v>
      </c>
      <c r="AL156" s="36">
        <v>0</v>
      </c>
      <c r="AM156" s="36">
        <v>0</v>
      </c>
      <c r="AN156" s="36">
        <v>0</v>
      </c>
      <c r="AO156" s="36">
        <v>0</v>
      </c>
      <c r="AP156" s="36">
        <v>0</v>
      </c>
      <c r="AQ156" s="36">
        <v>0</v>
      </c>
      <c r="AR156" s="36">
        <v>0</v>
      </c>
      <c r="AS156" s="36">
        <v>0</v>
      </c>
      <c r="AT156" s="36">
        <v>0</v>
      </c>
      <c r="AU156" s="36">
        <v>0</v>
      </c>
      <c r="AV156" s="36">
        <v>0</v>
      </c>
      <c r="AW156" s="36">
        <v>0</v>
      </c>
      <c r="AX156" s="36">
        <v>0</v>
      </c>
      <c r="AY156" s="36">
        <v>0</v>
      </c>
      <c r="AZ156" s="36">
        <v>0</v>
      </c>
      <c r="BA156" s="36">
        <v>0</v>
      </c>
      <c r="BB156" s="36">
        <v>8.4136453E-2</v>
      </c>
      <c r="BC156" s="36">
        <v>5.685690363</v>
      </c>
      <c r="BD156" s="36">
        <v>11.694911766000001</v>
      </c>
      <c r="BE156" s="36">
        <v>5.9453385714285725E-3</v>
      </c>
      <c r="BF156" s="36">
        <v>1.1890677142857145E-2</v>
      </c>
      <c r="BG156" s="36">
        <v>5.6632378999999997E-2</v>
      </c>
      <c r="BH156" s="36">
        <v>5.4239747190000003</v>
      </c>
      <c r="BI156" s="36">
        <v>0</v>
      </c>
      <c r="BJ156" s="36">
        <v>0</v>
      </c>
      <c r="BK156" s="36">
        <v>0</v>
      </c>
      <c r="BL156" s="36">
        <v>0</v>
      </c>
    </row>
    <row r="157" spans="1:64" s="37" customFormat="1" x14ac:dyDescent="0.2">
      <c r="A157" s="34">
        <v>154</v>
      </c>
      <c r="B157" s="34" t="s">
        <v>235</v>
      </c>
      <c r="C157" s="34" t="s">
        <v>241</v>
      </c>
      <c r="D157" s="41">
        <v>4.5342814300000001</v>
      </c>
      <c r="E157" s="36">
        <v>0</v>
      </c>
      <c r="F157" s="36" t="s">
        <v>340</v>
      </c>
      <c r="G157" s="36" t="s">
        <v>340</v>
      </c>
      <c r="H157" s="36" t="s">
        <v>340</v>
      </c>
      <c r="I157" s="36">
        <v>0</v>
      </c>
      <c r="J157" s="36">
        <v>0</v>
      </c>
      <c r="K157" s="36">
        <v>0</v>
      </c>
      <c r="L157" s="36">
        <v>0</v>
      </c>
      <c r="M157" s="36">
        <v>0</v>
      </c>
      <c r="N157" s="36">
        <v>0</v>
      </c>
      <c r="O157" s="36">
        <v>0</v>
      </c>
      <c r="P157" s="36">
        <v>0</v>
      </c>
      <c r="Q157" s="36">
        <v>0</v>
      </c>
      <c r="R157" s="36">
        <v>0</v>
      </c>
      <c r="S157" s="36">
        <v>0</v>
      </c>
      <c r="T157" s="36">
        <v>0</v>
      </c>
      <c r="U157" s="36" t="s">
        <v>340</v>
      </c>
      <c r="V157" s="36" t="s">
        <v>340</v>
      </c>
      <c r="W157" s="36">
        <v>0</v>
      </c>
      <c r="X157" s="36">
        <v>0</v>
      </c>
      <c r="Y157" s="36">
        <v>0</v>
      </c>
      <c r="Z157" s="36">
        <v>0</v>
      </c>
      <c r="AA157" s="36">
        <v>0</v>
      </c>
      <c r="AB157" s="36">
        <v>0</v>
      </c>
      <c r="AC157" s="36">
        <v>0</v>
      </c>
      <c r="AD157" s="36">
        <v>0</v>
      </c>
      <c r="AE157" s="36">
        <v>0</v>
      </c>
      <c r="AF157" s="36">
        <v>0</v>
      </c>
      <c r="AG157" s="36" t="s">
        <v>340</v>
      </c>
      <c r="AH157" s="36" t="s">
        <v>340</v>
      </c>
      <c r="AI157" s="36" t="s">
        <v>340</v>
      </c>
      <c r="AJ157" s="36">
        <v>0</v>
      </c>
      <c r="AK157" s="36">
        <v>0</v>
      </c>
      <c r="AL157" s="36">
        <v>0</v>
      </c>
      <c r="AM157" s="36">
        <v>0</v>
      </c>
      <c r="AN157" s="36">
        <v>0</v>
      </c>
      <c r="AO157" s="36">
        <v>0</v>
      </c>
      <c r="AP157" s="36">
        <v>0</v>
      </c>
      <c r="AQ157" s="36">
        <v>0</v>
      </c>
      <c r="AR157" s="36">
        <v>0</v>
      </c>
      <c r="AS157" s="36">
        <v>0</v>
      </c>
      <c r="AT157" s="36">
        <v>0</v>
      </c>
      <c r="AU157" s="36">
        <v>0</v>
      </c>
      <c r="AV157" s="36">
        <v>0</v>
      </c>
      <c r="AW157" s="36">
        <v>0</v>
      </c>
      <c r="AX157" s="36">
        <v>0</v>
      </c>
      <c r="AY157" s="36">
        <v>0</v>
      </c>
      <c r="AZ157" s="36">
        <v>0</v>
      </c>
      <c r="BA157" s="36">
        <v>0</v>
      </c>
      <c r="BB157" s="36">
        <v>0</v>
      </c>
      <c r="BC157" s="36">
        <v>0</v>
      </c>
      <c r="BD157" s="36">
        <v>0</v>
      </c>
      <c r="BE157" s="36">
        <v>0</v>
      </c>
      <c r="BF157" s="36">
        <v>0</v>
      </c>
      <c r="BG157" s="36">
        <v>0</v>
      </c>
      <c r="BH157" s="36">
        <v>7.9591695000000004E-2</v>
      </c>
      <c r="BI157" s="36">
        <v>0</v>
      </c>
      <c r="BJ157" s="36">
        <v>0</v>
      </c>
      <c r="BK157" s="36">
        <v>0</v>
      </c>
      <c r="BL157" s="36">
        <v>0</v>
      </c>
    </row>
    <row r="158" spans="1:64" s="37" customFormat="1" x14ac:dyDescent="0.2">
      <c r="A158" s="34">
        <v>155</v>
      </c>
      <c r="B158" s="34" t="s">
        <v>235</v>
      </c>
      <c r="C158" s="34" t="s">
        <v>242</v>
      </c>
      <c r="D158" s="41">
        <v>4.6875484370000002</v>
      </c>
      <c r="E158" s="36">
        <v>2</v>
      </c>
      <c r="F158" s="36">
        <v>0</v>
      </c>
      <c r="G158" s="36">
        <v>0</v>
      </c>
      <c r="H158" s="36">
        <v>2</v>
      </c>
      <c r="I158" s="36">
        <v>0</v>
      </c>
      <c r="J158" s="36">
        <v>0</v>
      </c>
      <c r="K158" s="36">
        <v>0</v>
      </c>
      <c r="L158" s="36">
        <v>0</v>
      </c>
      <c r="M158" s="36">
        <v>0</v>
      </c>
      <c r="N158" s="36">
        <v>0</v>
      </c>
      <c r="O158" s="36">
        <v>0</v>
      </c>
      <c r="P158" s="36">
        <v>0</v>
      </c>
      <c r="Q158" s="36">
        <v>0</v>
      </c>
      <c r="R158" s="36">
        <v>0</v>
      </c>
      <c r="S158" s="36">
        <v>0</v>
      </c>
      <c r="T158" s="36">
        <v>0</v>
      </c>
      <c r="U158" s="36">
        <v>0</v>
      </c>
      <c r="V158" s="36">
        <v>0</v>
      </c>
      <c r="W158" s="36">
        <v>0</v>
      </c>
      <c r="X158" s="36">
        <v>0</v>
      </c>
      <c r="Y158" s="36">
        <v>0</v>
      </c>
      <c r="Z158" s="36">
        <v>0</v>
      </c>
      <c r="AA158" s="36">
        <v>0</v>
      </c>
      <c r="AB158" s="36">
        <v>0</v>
      </c>
      <c r="AC158" s="36">
        <v>0</v>
      </c>
      <c r="AD158" s="36">
        <v>0</v>
      </c>
      <c r="AE158" s="36">
        <v>0</v>
      </c>
      <c r="AF158" s="36">
        <v>0</v>
      </c>
      <c r="AG158" s="36">
        <v>0</v>
      </c>
      <c r="AH158" s="36">
        <v>0</v>
      </c>
      <c r="AI158" s="36">
        <v>0</v>
      </c>
      <c r="AJ158" s="36">
        <v>0</v>
      </c>
      <c r="AK158" s="36">
        <v>0</v>
      </c>
      <c r="AL158" s="36">
        <v>0</v>
      </c>
      <c r="AM158" s="36">
        <v>0</v>
      </c>
      <c r="AN158" s="36">
        <v>0</v>
      </c>
      <c r="AO158" s="36">
        <v>0</v>
      </c>
      <c r="AP158" s="36">
        <v>0</v>
      </c>
      <c r="AQ158" s="36">
        <v>0</v>
      </c>
      <c r="AR158" s="36">
        <v>0</v>
      </c>
      <c r="AS158" s="36">
        <v>0</v>
      </c>
      <c r="AT158" s="36">
        <v>0</v>
      </c>
      <c r="AU158" s="36">
        <v>0</v>
      </c>
      <c r="AV158" s="36">
        <v>0</v>
      </c>
      <c r="AW158" s="36">
        <v>0</v>
      </c>
      <c r="AX158" s="36">
        <v>0</v>
      </c>
      <c r="AY158" s="36">
        <v>0</v>
      </c>
      <c r="AZ158" s="36">
        <v>0</v>
      </c>
      <c r="BA158" s="36">
        <v>0</v>
      </c>
      <c r="BB158" s="36">
        <v>0</v>
      </c>
      <c r="BC158" s="36">
        <v>0</v>
      </c>
      <c r="BD158" s="36">
        <v>0</v>
      </c>
      <c r="BE158" s="36">
        <v>0</v>
      </c>
      <c r="BF158" s="36">
        <v>0</v>
      </c>
      <c r="BG158" s="36">
        <v>0.114126872</v>
      </c>
      <c r="BH158" s="36">
        <v>0.174755562</v>
      </c>
      <c r="BI158" s="36">
        <v>0</v>
      </c>
      <c r="BJ158" s="36">
        <v>0</v>
      </c>
      <c r="BK158" s="36">
        <v>0</v>
      </c>
      <c r="BL158" s="36">
        <v>0</v>
      </c>
    </row>
    <row r="159" spans="1:64" s="37" customFormat="1" x14ac:dyDescent="0.2">
      <c r="A159" s="34">
        <v>156</v>
      </c>
      <c r="B159" s="34" t="s">
        <v>235</v>
      </c>
      <c r="C159" s="34" t="s">
        <v>243</v>
      </c>
      <c r="D159" s="41">
        <v>4.076383935</v>
      </c>
      <c r="E159" s="36">
        <v>0</v>
      </c>
      <c r="F159" s="36" t="s">
        <v>340</v>
      </c>
      <c r="G159" s="36" t="s">
        <v>340</v>
      </c>
      <c r="H159" s="36" t="s">
        <v>340</v>
      </c>
      <c r="I159" s="36">
        <v>0</v>
      </c>
      <c r="J159" s="36">
        <v>0</v>
      </c>
      <c r="K159" s="36">
        <v>0</v>
      </c>
      <c r="L159" s="36">
        <v>0</v>
      </c>
      <c r="M159" s="36">
        <v>0</v>
      </c>
      <c r="N159" s="36">
        <v>0</v>
      </c>
      <c r="O159" s="36">
        <v>0</v>
      </c>
      <c r="P159" s="36">
        <v>0</v>
      </c>
      <c r="Q159" s="36">
        <v>0</v>
      </c>
      <c r="R159" s="36">
        <v>0</v>
      </c>
      <c r="S159" s="36">
        <v>0</v>
      </c>
      <c r="T159" s="36">
        <v>0</v>
      </c>
      <c r="U159" s="36" t="s">
        <v>340</v>
      </c>
      <c r="V159" s="36" t="s">
        <v>340</v>
      </c>
      <c r="W159" s="36">
        <v>0</v>
      </c>
      <c r="X159" s="36">
        <v>0</v>
      </c>
      <c r="Y159" s="36">
        <v>0</v>
      </c>
      <c r="Z159" s="36">
        <v>0</v>
      </c>
      <c r="AA159" s="36">
        <v>0</v>
      </c>
      <c r="AB159" s="36">
        <v>0</v>
      </c>
      <c r="AC159" s="36">
        <v>0</v>
      </c>
      <c r="AD159" s="36">
        <v>0</v>
      </c>
      <c r="AE159" s="36">
        <v>0</v>
      </c>
      <c r="AF159" s="36">
        <v>0</v>
      </c>
      <c r="AG159" s="36" t="s">
        <v>340</v>
      </c>
      <c r="AH159" s="36" t="s">
        <v>340</v>
      </c>
      <c r="AI159" s="36" t="s">
        <v>340</v>
      </c>
      <c r="AJ159" s="36">
        <v>0</v>
      </c>
      <c r="AK159" s="36">
        <v>0</v>
      </c>
      <c r="AL159" s="36">
        <v>0</v>
      </c>
      <c r="AM159" s="36">
        <v>0</v>
      </c>
      <c r="AN159" s="36">
        <v>0</v>
      </c>
      <c r="AO159" s="36">
        <v>0</v>
      </c>
      <c r="AP159" s="36">
        <v>0</v>
      </c>
      <c r="AQ159" s="36">
        <v>0</v>
      </c>
      <c r="AR159" s="36">
        <v>0</v>
      </c>
      <c r="AS159" s="36">
        <v>0</v>
      </c>
      <c r="AT159" s="36">
        <v>0</v>
      </c>
      <c r="AU159" s="36">
        <v>0</v>
      </c>
      <c r="AV159" s="36">
        <v>0</v>
      </c>
      <c r="AW159" s="36">
        <v>0</v>
      </c>
      <c r="AX159" s="36">
        <v>0</v>
      </c>
      <c r="AY159" s="36">
        <v>0</v>
      </c>
      <c r="AZ159" s="36">
        <v>0</v>
      </c>
      <c r="BA159" s="36">
        <v>0</v>
      </c>
      <c r="BB159" s="36">
        <v>0</v>
      </c>
      <c r="BC159" s="36">
        <v>0</v>
      </c>
      <c r="BD159" s="36">
        <v>0</v>
      </c>
      <c r="BE159" s="36">
        <v>0</v>
      </c>
      <c r="BF159" s="36">
        <v>0</v>
      </c>
      <c r="BG159" s="36">
        <v>0</v>
      </c>
      <c r="BH159" s="36">
        <v>0</v>
      </c>
      <c r="BI159" s="36">
        <v>0</v>
      </c>
      <c r="BJ159" s="36">
        <v>0</v>
      </c>
      <c r="BK159" s="36">
        <v>0</v>
      </c>
      <c r="BL159" s="36">
        <v>0</v>
      </c>
    </row>
    <row r="160" spans="1:64" s="37" customFormat="1" x14ac:dyDescent="0.2">
      <c r="A160" s="34">
        <v>157</v>
      </c>
      <c r="B160" s="34" t="s">
        <v>235</v>
      </c>
      <c r="C160" s="34" t="s">
        <v>244</v>
      </c>
      <c r="D160" s="41">
        <v>3.9891122380000001</v>
      </c>
      <c r="E160" s="36">
        <v>0</v>
      </c>
      <c r="F160" s="36" t="s">
        <v>340</v>
      </c>
      <c r="G160" s="36" t="s">
        <v>340</v>
      </c>
      <c r="H160" s="36" t="s">
        <v>340</v>
      </c>
      <c r="I160" s="36">
        <v>0</v>
      </c>
      <c r="J160" s="36">
        <v>0</v>
      </c>
      <c r="K160" s="36">
        <v>0</v>
      </c>
      <c r="L160" s="36">
        <v>0</v>
      </c>
      <c r="M160" s="36">
        <v>0</v>
      </c>
      <c r="N160" s="36">
        <v>0</v>
      </c>
      <c r="O160" s="36">
        <v>0</v>
      </c>
      <c r="P160" s="36">
        <v>0</v>
      </c>
      <c r="Q160" s="36">
        <v>0</v>
      </c>
      <c r="R160" s="36">
        <v>0</v>
      </c>
      <c r="S160" s="36">
        <v>0</v>
      </c>
      <c r="T160" s="36">
        <v>0</v>
      </c>
      <c r="U160" s="36" t="s">
        <v>340</v>
      </c>
      <c r="V160" s="36" t="s">
        <v>340</v>
      </c>
      <c r="W160" s="36">
        <v>0</v>
      </c>
      <c r="X160" s="36">
        <v>0</v>
      </c>
      <c r="Y160" s="36">
        <v>0</v>
      </c>
      <c r="Z160" s="36">
        <v>0</v>
      </c>
      <c r="AA160" s="36">
        <v>0</v>
      </c>
      <c r="AB160" s="36">
        <v>0</v>
      </c>
      <c r="AC160" s="36">
        <v>0</v>
      </c>
      <c r="AD160" s="36">
        <v>0</v>
      </c>
      <c r="AE160" s="36">
        <v>0</v>
      </c>
      <c r="AF160" s="36">
        <v>0</v>
      </c>
      <c r="AG160" s="36" t="s">
        <v>340</v>
      </c>
      <c r="AH160" s="36" t="s">
        <v>340</v>
      </c>
      <c r="AI160" s="36" t="s">
        <v>340</v>
      </c>
      <c r="AJ160" s="36">
        <v>0</v>
      </c>
      <c r="AK160" s="36">
        <v>0</v>
      </c>
      <c r="AL160" s="36">
        <v>0</v>
      </c>
      <c r="AM160" s="36">
        <v>0</v>
      </c>
      <c r="AN160" s="36">
        <v>0</v>
      </c>
      <c r="AO160" s="36">
        <v>0</v>
      </c>
      <c r="AP160" s="36">
        <v>0</v>
      </c>
      <c r="AQ160" s="36">
        <v>0</v>
      </c>
      <c r="AR160" s="36">
        <v>0</v>
      </c>
      <c r="AS160" s="36">
        <v>0</v>
      </c>
      <c r="AT160" s="36">
        <v>0</v>
      </c>
      <c r="AU160" s="36">
        <v>0</v>
      </c>
      <c r="AV160" s="36">
        <v>0</v>
      </c>
      <c r="AW160" s="36">
        <v>0</v>
      </c>
      <c r="AX160" s="36">
        <v>0</v>
      </c>
      <c r="AY160" s="36">
        <v>0</v>
      </c>
      <c r="AZ160" s="36">
        <v>0</v>
      </c>
      <c r="BA160" s="36">
        <v>0</v>
      </c>
      <c r="BB160" s="36">
        <v>0</v>
      </c>
      <c r="BC160" s="36">
        <v>0</v>
      </c>
      <c r="BD160" s="36">
        <v>0</v>
      </c>
      <c r="BE160" s="36">
        <v>0</v>
      </c>
      <c r="BF160" s="36">
        <v>0</v>
      </c>
      <c r="BG160" s="36">
        <v>0</v>
      </c>
      <c r="BH160" s="36">
        <v>0</v>
      </c>
      <c r="BI160" s="36">
        <v>0</v>
      </c>
      <c r="BJ160" s="36">
        <v>0</v>
      </c>
      <c r="BK160" s="36">
        <v>0</v>
      </c>
      <c r="BL160" s="36">
        <v>0</v>
      </c>
    </row>
    <row r="161" spans="1:64" s="37" customFormat="1" x14ac:dyDescent="0.2">
      <c r="A161" s="34">
        <v>158</v>
      </c>
      <c r="B161" s="34" t="s">
        <v>235</v>
      </c>
      <c r="C161" s="34" t="s">
        <v>245</v>
      </c>
      <c r="D161" s="41">
        <v>4.3479007699999999</v>
      </c>
      <c r="E161" s="36">
        <v>2</v>
      </c>
      <c r="F161" s="36">
        <v>0</v>
      </c>
      <c r="G161" s="36">
        <v>0</v>
      </c>
      <c r="H161" s="36">
        <v>2</v>
      </c>
      <c r="I161" s="36">
        <v>0</v>
      </c>
      <c r="J161" s="36">
        <v>0</v>
      </c>
      <c r="K161" s="36">
        <v>0</v>
      </c>
      <c r="L161" s="36">
        <v>0</v>
      </c>
      <c r="M161" s="36">
        <v>0</v>
      </c>
      <c r="N161" s="36">
        <v>0</v>
      </c>
      <c r="O161" s="36">
        <v>0</v>
      </c>
      <c r="P161" s="36">
        <v>0</v>
      </c>
      <c r="Q161" s="36">
        <v>0</v>
      </c>
      <c r="R161" s="36">
        <v>0</v>
      </c>
      <c r="S161" s="36">
        <v>0</v>
      </c>
      <c r="T161" s="36">
        <v>0</v>
      </c>
      <c r="U161" s="36">
        <v>0</v>
      </c>
      <c r="V161" s="36">
        <v>0</v>
      </c>
      <c r="W161" s="36">
        <v>0</v>
      </c>
      <c r="X161" s="36">
        <v>0</v>
      </c>
      <c r="Y161" s="36">
        <v>0</v>
      </c>
      <c r="Z161" s="36">
        <v>0</v>
      </c>
      <c r="AA161" s="36">
        <v>0</v>
      </c>
      <c r="AB161" s="36">
        <v>0</v>
      </c>
      <c r="AC161" s="36">
        <v>0</v>
      </c>
      <c r="AD161" s="36">
        <v>0</v>
      </c>
      <c r="AE161" s="36">
        <v>0</v>
      </c>
      <c r="AF161" s="36">
        <v>0</v>
      </c>
      <c r="AG161" s="36">
        <v>0</v>
      </c>
      <c r="AH161" s="36">
        <v>0</v>
      </c>
      <c r="AI161" s="36">
        <v>0</v>
      </c>
      <c r="AJ161" s="36">
        <v>0</v>
      </c>
      <c r="AK161" s="36">
        <v>0</v>
      </c>
      <c r="AL161" s="36">
        <v>0</v>
      </c>
      <c r="AM161" s="36">
        <v>0</v>
      </c>
      <c r="AN161" s="36">
        <v>0</v>
      </c>
      <c r="AO161" s="36">
        <v>0</v>
      </c>
      <c r="AP161" s="36">
        <v>0</v>
      </c>
      <c r="AQ161" s="36">
        <v>0</v>
      </c>
      <c r="AR161" s="36">
        <v>0</v>
      </c>
      <c r="AS161" s="36">
        <v>0</v>
      </c>
      <c r="AT161" s="36">
        <v>0</v>
      </c>
      <c r="AU161" s="36">
        <v>0</v>
      </c>
      <c r="AV161" s="36">
        <v>0</v>
      </c>
      <c r="AW161" s="36">
        <v>0</v>
      </c>
      <c r="AX161" s="36">
        <v>0</v>
      </c>
      <c r="AY161" s="36">
        <v>0</v>
      </c>
      <c r="AZ161" s="36">
        <v>0</v>
      </c>
      <c r="BA161" s="36">
        <v>0</v>
      </c>
      <c r="BB161" s="36">
        <v>0</v>
      </c>
      <c r="BC161" s="36">
        <v>0</v>
      </c>
      <c r="BD161" s="36">
        <v>0</v>
      </c>
      <c r="BE161" s="36">
        <v>0</v>
      </c>
      <c r="BF161" s="36">
        <v>0</v>
      </c>
      <c r="BG161" s="36">
        <v>0</v>
      </c>
      <c r="BH161" s="36">
        <v>0</v>
      </c>
      <c r="BI161" s="36">
        <v>0</v>
      </c>
      <c r="BJ161" s="36">
        <v>0</v>
      </c>
      <c r="BK161" s="36">
        <v>0</v>
      </c>
      <c r="BL161" s="36">
        <v>0</v>
      </c>
    </row>
    <row r="162" spans="1:64" s="37" customFormat="1" x14ac:dyDescent="0.2">
      <c r="A162" s="34">
        <v>159</v>
      </c>
      <c r="B162" s="34" t="s">
        <v>235</v>
      </c>
      <c r="C162" s="34" t="s">
        <v>246</v>
      </c>
      <c r="D162" s="41">
        <v>3.9682761110000002</v>
      </c>
      <c r="E162" s="36">
        <v>37</v>
      </c>
      <c r="F162" s="36">
        <v>0</v>
      </c>
      <c r="G162" s="36">
        <v>0</v>
      </c>
      <c r="H162" s="36">
        <v>37</v>
      </c>
      <c r="I162" s="36">
        <v>0</v>
      </c>
      <c r="J162" s="36">
        <v>0</v>
      </c>
      <c r="K162" s="36">
        <v>0</v>
      </c>
      <c r="L162" s="36">
        <v>0</v>
      </c>
      <c r="M162" s="36">
        <v>0</v>
      </c>
      <c r="N162" s="36">
        <v>0</v>
      </c>
      <c r="O162" s="36">
        <v>0</v>
      </c>
      <c r="P162" s="36">
        <v>0</v>
      </c>
      <c r="Q162" s="36">
        <v>0</v>
      </c>
      <c r="R162" s="36">
        <v>0</v>
      </c>
      <c r="S162" s="36">
        <v>0</v>
      </c>
      <c r="T162" s="36">
        <v>0</v>
      </c>
      <c r="U162" s="36">
        <v>0</v>
      </c>
      <c r="V162" s="36">
        <v>0</v>
      </c>
      <c r="W162" s="36">
        <v>0</v>
      </c>
      <c r="X162" s="36">
        <v>0</v>
      </c>
      <c r="Y162" s="36">
        <v>0</v>
      </c>
      <c r="Z162" s="36">
        <v>0</v>
      </c>
      <c r="AA162" s="36">
        <v>0</v>
      </c>
      <c r="AB162" s="36">
        <v>0</v>
      </c>
      <c r="AC162" s="36">
        <v>0</v>
      </c>
      <c r="AD162" s="36">
        <v>0</v>
      </c>
      <c r="AE162" s="36">
        <v>0</v>
      </c>
      <c r="AF162" s="36">
        <v>0</v>
      </c>
      <c r="AG162" s="36">
        <v>0</v>
      </c>
      <c r="AH162" s="36">
        <v>0</v>
      </c>
      <c r="AI162" s="36">
        <v>0</v>
      </c>
      <c r="AJ162" s="36">
        <v>0</v>
      </c>
      <c r="AK162" s="36">
        <v>0</v>
      </c>
      <c r="AL162" s="36">
        <v>0</v>
      </c>
      <c r="AM162" s="36">
        <v>0</v>
      </c>
      <c r="AN162" s="36">
        <v>0</v>
      </c>
      <c r="AO162" s="36">
        <v>0</v>
      </c>
      <c r="AP162" s="36">
        <v>0</v>
      </c>
      <c r="AQ162" s="36">
        <v>0</v>
      </c>
      <c r="AR162" s="36">
        <v>0</v>
      </c>
      <c r="AS162" s="36">
        <v>0</v>
      </c>
      <c r="AT162" s="36">
        <v>0</v>
      </c>
      <c r="AU162" s="36">
        <v>0</v>
      </c>
      <c r="AV162" s="36">
        <v>0</v>
      </c>
      <c r="AW162" s="36">
        <v>0</v>
      </c>
      <c r="AX162" s="36">
        <v>0</v>
      </c>
      <c r="AY162" s="36">
        <v>0</v>
      </c>
      <c r="AZ162" s="36">
        <v>0</v>
      </c>
      <c r="BA162" s="36">
        <v>0</v>
      </c>
      <c r="BB162" s="36">
        <v>0</v>
      </c>
      <c r="BC162" s="36">
        <v>0</v>
      </c>
      <c r="BD162" s="36">
        <v>0</v>
      </c>
      <c r="BE162" s="36">
        <v>0</v>
      </c>
      <c r="BF162" s="36">
        <v>0</v>
      </c>
      <c r="BG162" s="36">
        <v>0</v>
      </c>
      <c r="BH162" s="36">
        <v>0</v>
      </c>
      <c r="BI162" s="36">
        <v>0</v>
      </c>
      <c r="BJ162" s="36">
        <v>0</v>
      </c>
      <c r="BK162" s="36">
        <v>0</v>
      </c>
      <c r="BL162" s="36">
        <v>0</v>
      </c>
    </row>
    <row r="163" spans="1:64" s="37" customFormat="1" x14ac:dyDescent="0.2">
      <c r="A163" s="34">
        <v>160</v>
      </c>
      <c r="B163" s="34" t="s">
        <v>235</v>
      </c>
      <c r="C163" s="34" t="s">
        <v>247</v>
      </c>
      <c r="D163" s="41">
        <v>4.6458104049999998</v>
      </c>
      <c r="E163" s="36">
        <v>16</v>
      </c>
      <c r="F163" s="36">
        <v>0</v>
      </c>
      <c r="G163" s="36">
        <v>2</v>
      </c>
      <c r="H163" s="36">
        <v>14</v>
      </c>
      <c r="I163" s="36">
        <v>0</v>
      </c>
      <c r="J163" s="36">
        <v>0</v>
      </c>
      <c r="K163" s="36">
        <v>0</v>
      </c>
      <c r="L163" s="36">
        <v>0</v>
      </c>
      <c r="M163" s="36">
        <v>0</v>
      </c>
      <c r="N163" s="36">
        <v>0</v>
      </c>
      <c r="O163" s="36">
        <v>0</v>
      </c>
      <c r="P163" s="36">
        <v>0</v>
      </c>
      <c r="Q163" s="36">
        <v>0</v>
      </c>
      <c r="R163" s="36">
        <v>0</v>
      </c>
      <c r="S163" s="36">
        <v>0</v>
      </c>
      <c r="T163" s="36">
        <v>0</v>
      </c>
      <c r="U163" s="36">
        <v>9.0000000000000011E-3</v>
      </c>
      <c r="V163" s="36">
        <v>2.1600000000000001E-2</v>
      </c>
      <c r="W163" s="36">
        <v>9.0000000000000011E-3</v>
      </c>
      <c r="X163" s="36">
        <v>2.1600000000000001E-2</v>
      </c>
      <c r="Y163" s="36">
        <v>3.0600000000000002E-2</v>
      </c>
      <c r="Z163" s="36">
        <v>0</v>
      </c>
      <c r="AA163" s="36">
        <v>0</v>
      </c>
      <c r="AB163" s="36">
        <v>0</v>
      </c>
      <c r="AC163" s="36">
        <v>0</v>
      </c>
      <c r="AD163" s="36">
        <v>0</v>
      </c>
      <c r="AE163" s="36">
        <v>0</v>
      </c>
      <c r="AF163" s="36">
        <v>0</v>
      </c>
      <c r="AG163" s="36">
        <v>1.8465232685067608E-3</v>
      </c>
      <c r="AH163" s="36">
        <v>3.1412119970000074E-3</v>
      </c>
      <c r="AI163" s="36">
        <v>1.0060368152554077E-2</v>
      </c>
      <c r="AJ163" s="36">
        <v>0</v>
      </c>
      <c r="AK163" s="36">
        <v>0</v>
      </c>
      <c r="AL163" s="36">
        <v>0</v>
      </c>
      <c r="AM163" s="36">
        <v>1.8465232685067608E-3</v>
      </c>
      <c r="AN163" s="36">
        <v>3.1412119970000074E-3</v>
      </c>
      <c r="AO163" s="36">
        <v>1.0060368152554077E-2</v>
      </c>
      <c r="AP163" s="36">
        <v>3.8823707999999998E-2</v>
      </c>
      <c r="AQ163" s="36">
        <v>2.0905073E-2</v>
      </c>
      <c r="AR163" s="36">
        <v>5.9728780999999995E-2</v>
      </c>
      <c r="AS163" s="36">
        <v>0</v>
      </c>
      <c r="AT163" s="36">
        <v>0</v>
      </c>
      <c r="AU163" s="36">
        <v>0</v>
      </c>
      <c r="AV163" s="36">
        <v>0</v>
      </c>
      <c r="AW163" s="36">
        <v>0</v>
      </c>
      <c r="AX163" s="36">
        <v>0</v>
      </c>
      <c r="AY163" s="36">
        <v>0</v>
      </c>
      <c r="AZ163" s="36">
        <v>0</v>
      </c>
      <c r="BA163" s="36">
        <v>0</v>
      </c>
      <c r="BB163" s="36">
        <v>0.382610014</v>
      </c>
      <c r="BC163" s="36">
        <v>26.348329759999999</v>
      </c>
      <c r="BD163" s="36">
        <v>66.444057256999997</v>
      </c>
      <c r="BE163" s="36">
        <v>2.7036391428571432E-2</v>
      </c>
      <c r="BF163" s="36">
        <v>5.4072784285714291E-2</v>
      </c>
      <c r="BG163" s="36">
        <v>1.0332737860000001</v>
      </c>
      <c r="BH163" s="36">
        <v>12.087252785</v>
      </c>
      <c r="BI163" s="36">
        <v>0</v>
      </c>
      <c r="BJ163" s="36">
        <v>0</v>
      </c>
      <c r="BK163" s="36">
        <v>0</v>
      </c>
      <c r="BL163" s="36">
        <v>0</v>
      </c>
    </row>
    <row r="164" spans="1:64" s="37" customFormat="1" x14ac:dyDescent="0.2">
      <c r="A164" s="34">
        <v>161</v>
      </c>
      <c r="B164" s="34" t="s">
        <v>235</v>
      </c>
      <c r="C164" s="34" t="s">
        <v>248</v>
      </c>
      <c r="D164" s="41">
        <v>4.5833082200000002</v>
      </c>
      <c r="E164" s="36">
        <v>1</v>
      </c>
      <c r="F164" s="36">
        <v>0</v>
      </c>
      <c r="G164" s="36">
        <v>0</v>
      </c>
      <c r="H164" s="36">
        <v>1</v>
      </c>
      <c r="I164" s="36">
        <v>0</v>
      </c>
      <c r="J164" s="36">
        <v>0</v>
      </c>
      <c r="K164" s="36">
        <v>0</v>
      </c>
      <c r="L164" s="36">
        <v>0</v>
      </c>
      <c r="M164" s="36">
        <v>0</v>
      </c>
      <c r="N164" s="36">
        <v>0</v>
      </c>
      <c r="O164" s="36">
        <v>0</v>
      </c>
      <c r="P164" s="36">
        <v>0</v>
      </c>
      <c r="Q164" s="36">
        <v>0</v>
      </c>
      <c r="R164" s="36">
        <v>0</v>
      </c>
      <c r="S164" s="36">
        <v>0</v>
      </c>
      <c r="T164" s="36">
        <v>0</v>
      </c>
      <c r="U164" s="36">
        <v>0</v>
      </c>
      <c r="V164" s="36">
        <v>0</v>
      </c>
      <c r="W164" s="36">
        <v>0</v>
      </c>
      <c r="X164" s="36">
        <v>0</v>
      </c>
      <c r="Y164" s="36">
        <v>0</v>
      </c>
      <c r="Z164" s="36">
        <v>0</v>
      </c>
      <c r="AA164" s="36">
        <v>0</v>
      </c>
      <c r="AB164" s="36">
        <v>0</v>
      </c>
      <c r="AC164" s="36">
        <v>0</v>
      </c>
      <c r="AD164" s="36">
        <v>0</v>
      </c>
      <c r="AE164" s="36">
        <v>0</v>
      </c>
      <c r="AF164" s="36">
        <v>0</v>
      </c>
      <c r="AG164" s="36">
        <v>0</v>
      </c>
      <c r="AH164" s="36">
        <v>0</v>
      </c>
      <c r="AI164" s="36">
        <v>0</v>
      </c>
      <c r="AJ164" s="36">
        <v>0</v>
      </c>
      <c r="AK164" s="36">
        <v>0</v>
      </c>
      <c r="AL164" s="36">
        <v>0</v>
      </c>
      <c r="AM164" s="36">
        <v>0</v>
      </c>
      <c r="AN164" s="36">
        <v>0</v>
      </c>
      <c r="AO164" s="36">
        <v>0</v>
      </c>
      <c r="AP164" s="36">
        <v>0</v>
      </c>
      <c r="AQ164" s="36">
        <v>0</v>
      </c>
      <c r="AR164" s="36">
        <v>0</v>
      </c>
      <c r="AS164" s="36">
        <v>0</v>
      </c>
      <c r="AT164" s="36">
        <v>0</v>
      </c>
      <c r="AU164" s="36">
        <v>0</v>
      </c>
      <c r="AV164" s="36">
        <v>0</v>
      </c>
      <c r="AW164" s="36">
        <v>0</v>
      </c>
      <c r="AX164" s="36">
        <v>0</v>
      </c>
      <c r="AY164" s="36">
        <v>0</v>
      </c>
      <c r="AZ164" s="36">
        <v>0</v>
      </c>
      <c r="BA164" s="36">
        <v>0</v>
      </c>
      <c r="BB164" s="36">
        <v>0.30788962199999997</v>
      </c>
      <c r="BC164" s="36">
        <v>13.771079958</v>
      </c>
      <c r="BD164" s="36">
        <v>32.139783129999998</v>
      </c>
      <c r="BE164" s="36">
        <v>2.1756420000000002E-2</v>
      </c>
      <c r="BF164" s="36">
        <v>4.3512841428571432E-2</v>
      </c>
      <c r="BG164" s="36">
        <v>0.89140271800000004</v>
      </c>
      <c r="BH164" s="36">
        <v>6.1257241200000001</v>
      </c>
      <c r="BI164" s="36">
        <v>0</v>
      </c>
      <c r="BJ164" s="36">
        <v>0</v>
      </c>
      <c r="BK164" s="36">
        <v>0</v>
      </c>
      <c r="BL164" s="36">
        <v>0</v>
      </c>
    </row>
    <row r="165" spans="1:64" s="37" customFormat="1" x14ac:dyDescent="0.2">
      <c r="A165" s="34">
        <v>162</v>
      </c>
      <c r="B165" s="34" t="s">
        <v>235</v>
      </c>
      <c r="C165" s="34" t="s">
        <v>249</v>
      </c>
      <c r="D165" s="41">
        <v>4.5338108229999996</v>
      </c>
      <c r="E165" s="36">
        <v>8</v>
      </c>
      <c r="F165" s="36">
        <v>0</v>
      </c>
      <c r="G165" s="36">
        <v>0</v>
      </c>
      <c r="H165" s="36">
        <v>8</v>
      </c>
      <c r="I165" s="36">
        <v>0</v>
      </c>
      <c r="J165" s="36">
        <v>0</v>
      </c>
      <c r="K165" s="36">
        <v>0</v>
      </c>
      <c r="L165" s="36">
        <v>0</v>
      </c>
      <c r="M165" s="36">
        <v>0</v>
      </c>
      <c r="N165" s="36">
        <v>0</v>
      </c>
      <c r="O165" s="36">
        <v>0</v>
      </c>
      <c r="P165" s="36">
        <v>0</v>
      </c>
      <c r="Q165" s="36">
        <v>0</v>
      </c>
      <c r="R165" s="36">
        <v>0</v>
      </c>
      <c r="S165" s="36">
        <v>0</v>
      </c>
      <c r="T165" s="36">
        <v>0</v>
      </c>
      <c r="U165" s="36">
        <v>0</v>
      </c>
      <c r="V165" s="36">
        <v>0</v>
      </c>
      <c r="W165" s="36">
        <v>0</v>
      </c>
      <c r="X165" s="36">
        <v>0</v>
      </c>
      <c r="Y165" s="36">
        <v>0</v>
      </c>
      <c r="Z165" s="36">
        <v>0</v>
      </c>
      <c r="AA165" s="36">
        <v>0</v>
      </c>
      <c r="AB165" s="36">
        <v>0</v>
      </c>
      <c r="AC165" s="36">
        <v>0</v>
      </c>
      <c r="AD165" s="36">
        <v>0</v>
      </c>
      <c r="AE165" s="36">
        <v>0</v>
      </c>
      <c r="AF165" s="36">
        <v>0</v>
      </c>
      <c r="AG165" s="36">
        <v>0</v>
      </c>
      <c r="AH165" s="36">
        <v>0</v>
      </c>
      <c r="AI165" s="36">
        <v>0</v>
      </c>
      <c r="AJ165" s="36">
        <v>0</v>
      </c>
      <c r="AK165" s="36">
        <v>0</v>
      </c>
      <c r="AL165" s="36">
        <v>0</v>
      </c>
      <c r="AM165" s="36">
        <v>0</v>
      </c>
      <c r="AN165" s="36">
        <v>0</v>
      </c>
      <c r="AO165" s="36">
        <v>0</v>
      </c>
      <c r="AP165" s="36">
        <v>0</v>
      </c>
      <c r="AQ165" s="36">
        <v>0</v>
      </c>
      <c r="AR165" s="36">
        <v>0</v>
      </c>
      <c r="AS165" s="36">
        <v>0</v>
      </c>
      <c r="AT165" s="36">
        <v>0</v>
      </c>
      <c r="AU165" s="36">
        <v>0</v>
      </c>
      <c r="AV165" s="36">
        <v>0</v>
      </c>
      <c r="AW165" s="36">
        <v>0</v>
      </c>
      <c r="AX165" s="36">
        <v>0</v>
      </c>
      <c r="AY165" s="36">
        <v>0</v>
      </c>
      <c r="AZ165" s="36">
        <v>0</v>
      </c>
      <c r="BA165" s="36">
        <v>0</v>
      </c>
      <c r="BB165" s="36">
        <v>0</v>
      </c>
      <c r="BC165" s="36">
        <v>0</v>
      </c>
      <c r="BD165" s="36">
        <v>0</v>
      </c>
      <c r="BE165" s="36">
        <v>0</v>
      </c>
      <c r="BF165" s="36">
        <v>0</v>
      </c>
      <c r="BG165" s="36">
        <v>0.134213412</v>
      </c>
      <c r="BH165" s="36">
        <v>1.4195090459999999</v>
      </c>
      <c r="BI165" s="36">
        <v>0</v>
      </c>
      <c r="BJ165" s="36">
        <v>0</v>
      </c>
      <c r="BK165" s="36">
        <v>0</v>
      </c>
      <c r="BL165" s="36">
        <v>0</v>
      </c>
    </row>
    <row r="166" spans="1:64" s="37" customFormat="1" x14ac:dyDescent="0.2">
      <c r="A166" s="34">
        <v>163</v>
      </c>
      <c r="B166" s="34" t="s">
        <v>235</v>
      </c>
      <c r="C166" s="34" t="s">
        <v>250</v>
      </c>
      <c r="D166" s="41">
        <v>4.5372985970000004</v>
      </c>
      <c r="E166" s="36">
        <v>22</v>
      </c>
      <c r="F166" s="36">
        <v>0</v>
      </c>
      <c r="G166" s="36">
        <v>0</v>
      </c>
      <c r="H166" s="36">
        <v>22</v>
      </c>
      <c r="I166" s="36">
        <v>0</v>
      </c>
      <c r="J166" s="36">
        <v>0</v>
      </c>
      <c r="K166" s="36">
        <v>0</v>
      </c>
      <c r="L166" s="36">
        <v>0</v>
      </c>
      <c r="M166" s="36">
        <v>0</v>
      </c>
      <c r="N166" s="36">
        <v>0</v>
      </c>
      <c r="O166" s="36">
        <v>0</v>
      </c>
      <c r="P166" s="36">
        <v>0</v>
      </c>
      <c r="Q166" s="36">
        <v>0</v>
      </c>
      <c r="R166" s="36">
        <v>0</v>
      </c>
      <c r="S166" s="36">
        <v>0</v>
      </c>
      <c r="T166" s="36">
        <v>0</v>
      </c>
      <c r="U166" s="36">
        <v>0</v>
      </c>
      <c r="V166" s="36">
        <v>0</v>
      </c>
      <c r="W166" s="36">
        <v>0</v>
      </c>
      <c r="X166" s="36">
        <v>0</v>
      </c>
      <c r="Y166" s="36">
        <v>0</v>
      </c>
      <c r="Z166" s="36">
        <v>0</v>
      </c>
      <c r="AA166" s="36">
        <v>0</v>
      </c>
      <c r="AB166" s="36">
        <v>0</v>
      </c>
      <c r="AC166" s="36">
        <v>0</v>
      </c>
      <c r="AD166" s="36">
        <v>0</v>
      </c>
      <c r="AE166" s="36">
        <v>0</v>
      </c>
      <c r="AF166" s="36">
        <v>0</v>
      </c>
      <c r="AG166" s="36">
        <v>0</v>
      </c>
      <c r="AH166" s="36">
        <v>0</v>
      </c>
      <c r="AI166" s="36">
        <v>0</v>
      </c>
      <c r="AJ166" s="36">
        <v>0</v>
      </c>
      <c r="AK166" s="36">
        <v>0</v>
      </c>
      <c r="AL166" s="36">
        <v>0</v>
      </c>
      <c r="AM166" s="36">
        <v>0</v>
      </c>
      <c r="AN166" s="36">
        <v>0</v>
      </c>
      <c r="AO166" s="36">
        <v>0</v>
      </c>
      <c r="AP166" s="36">
        <v>0</v>
      </c>
      <c r="AQ166" s="36">
        <v>0</v>
      </c>
      <c r="AR166" s="36">
        <v>0</v>
      </c>
      <c r="AS166" s="36">
        <v>0</v>
      </c>
      <c r="AT166" s="36">
        <v>0</v>
      </c>
      <c r="AU166" s="36">
        <v>0</v>
      </c>
      <c r="AV166" s="36">
        <v>0</v>
      </c>
      <c r="AW166" s="36">
        <v>0</v>
      </c>
      <c r="AX166" s="36">
        <v>0</v>
      </c>
      <c r="AY166" s="36">
        <v>0</v>
      </c>
      <c r="AZ166" s="36">
        <v>0</v>
      </c>
      <c r="BA166" s="36">
        <v>0</v>
      </c>
      <c r="BB166" s="36">
        <v>0</v>
      </c>
      <c r="BC166" s="36">
        <v>0</v>
      </c>
      <c r="BD166" s="36">
        <v>0</v>
      </c>
      <c r="BE166" s="36">
        <v>0</v>
      </c>
      <c r="BF166" s="36">
        <v>0</v>
      </c>
      <c r="BG166" s="36">
        <v>0</v>
      </c>
      <c r="BH166" s="36">
        <v>0</v>
      </c>
      <c r="BI166" s="36">
        <v>0</v>
      </c>
      <c r="BJ166" s="36">
        <v>0</v>
      </c>
      <c r="BK166" s="36">
        <v>0</v>
      </c>
      <c r="BL166" s="36">
        <v>0</v>
      </c>
    </row>
    <row r="167" spans="1:64" s="37" customFormat="1" x14ac:dyDescent="0.2">
      <c r="A167" s="34">
        <v>164</v>
      </c>
      <c r="B167" s="34" t="s">
        <v>235</v>
      </c>
      <c r="C167" s="34" t="s">
        <v>251</v>
      </c>
      <c r="D167" s="41">
        <v>4.6286210309999998</v>
      </c>
      <c r="E167" s="36">
        <v>18</v>
      </c>
      <c r="F167" s="36">
        <v>0</v>
      </c>
      <c r="G167" s="36">
        <v>0</v>
      </c>
      <c r="H167" s="36">
        <v>18</v>
      </c>
      <c r="I167" s="36">
        <v>0</v>
      </c>
      <c r="J167" s="36">
        <v>0</v>
      </c>
      <c r="K167" s="36">
        <v>0</v>
      </c>
      <c r="L167" s="36">
        <v>0</v>
      </c>
      <c r="M167" s="36">
        <v>0</v>
      </c>
      <c r="N167" s="36">
        <v>0</v>
      </c>
      <c r="O167" s="36">
        <v>0</v>
      </c>
      <c r="P167" s="36">
        <v>0</v>
      </c>
      <c r="Q167" s="36">
        <v>0</v>
      </c>
      <c r="R167" s="36">
        <v>0</v>
      </c>
      <c r="S167" s="36">
        <v>0</v>
      </c>
      <c r="T167" s="36">
        <v>0</v>
      </c>
      <c r="U167" s="36">
        <v>0</v>
      </c>
      <c r="V167" s="36">
        <v>0</v>
      </c>
      <c r="W167" s="36">
        <v>0</v>
      </c>
      <c r="X167" s="36">
        <v>0</v>
      </c>
      <c r="Y167" s="36">
        <v>0</v>
      </c>
      <c r="Z167" s="36">
        <v>0</v>
      </c>
      <c r="AA167" s="36">
        <v>0</v>
      </c>
      <c r="AB167" s="36">
        <v>0</v>
      </c>
      <c r="AC167" s="36">
        <v>0</v>
      </c>
      <c r="AD167" s="36">
        <v>0</v>
      </c>
      <c r="AE167" s="36">
        <v>0</v>
      </c>
      <c r="AF167" s="36">
        <v>0</v>
      </c>
      <c r="AG167" s="36">
        <v>0</v>
      </c>
      <c r="AH167" s="36">
        <v>0</v>
      </c>
      <c r="AI167" s="36">
        <v>0</v>
      </c>
      <c r="AJ167" s="36">
        <v>0</v>
      </c>
      <c r="AK167" s="36">
        <v>0</v>
      </c>
      <c r="AL167" s="36">
        <v>0</v>
      </c>
      <c r="AM167" s="36">
        <v>0</v>
      </c>
      <c r="AN167" s="36">
        <v>0</v>
      </c>
      <c r="AO167" s="36">
        <v>0</v>
      </c>
      <c r="AP167" s="36">
        <v>0</v>
      </c>
      <c r="AQ167" s="36">
        <v>0</v>
      </c>
      <c r="AR167" s="36">
        <v>0</v>
      </c>
      <c r="AS167" s="36">
        <v>0</v>
      </c>
      <c r="AT167" s="36">
        <v>0</v>
      </c>
      <c r="AU167" s="36">
        <v>0</v>
      </c>
      <c r="AV167" s="36">
        <v>0</v>
      </c>
      <c r="AW167" s="36">
        <v>0</v>
      </c>
      <c r="AX167" s="36">
        <v>0</v>
      </c>
      <c r="AY167" s="36">
        <v>0</v>
      </c>
      <c r="AZ167" s="36">
        <v>0</v>
      </c>
      <c r="BA167" s="36">
        <v>0</v>
      </c>
      <c r="BB167" s="36">
        <v>0</v>
      </c>
      <c r="BC167" s="36">
        <v>0</v>
      </c>
      <c r="BD167" s="36">
        <v>0</v>
      </c>
      <c r="BE167" s="36">
        <v>0</v>
      </c>
      <c r="BF167" s="36">
        <v>0</v>
      </c>
      <c r="BG167" s="36">
        <v>0</v>
      </c>
      <c r="BH167" s="36">
        <v>6.0210623999999997E-2</v>
      </c>
      <c r="BI167" s="36">
        <v>0</v>
      </c>
      <c r="BJ167" s="36">
        <v>0</v>
      </c>
      <c r="BK167" s="36">
        <v>0</v>
      </c>
      <c r="BL167" s="36">
        <v>0</v>
      </c>
    </row>
    <row r="168" spans="1:64" s="37" customFormat="1" x14ac:dyDescent="0.2">
      <c r="A168" s="34">
        <v>165</v>
      </c>
      <c r="B168" s="34" t="s">
        <v>235</v>
      </c>
      <c r="C168" s="34" t="s">
        <v>252</v>
      </c>
      <c r="D168" s="41">
        <v>4.1052282890000003</v>
      </c>
      <c r="E168" s="36">
        <v>10</v>
      </c>
      <c r="F168" s="36">
        <v>0</v>
      </c>
      <c r="G168" s="36">
        <v>0</v>
      </c>
      <c r="H168" s="36">
        <v>10</v>
      </c>
      <c r="I168" s="36">
        <v>0</v>
      </c>
      <c r="J168" s="36">
        <v>0</v>
      </c>
      <c r="K168" s="36">
        <v>0</v>
      </c>
      <c r="L168" s="36">
        <v>0</v>
      </c>
      <c r="M168" s="36">
        <v>0</v>
      </c>
      <c r="N168" s="36">
        <v>0</v>
      </c>
      <c r="O168" s="36">
        <v>0</v>
      </c>
      <c r="P168" s="36">
        <v>0</v>
      </c>
      <c r="Q168" s="36">
        <v>0</v>
      </c>
      <c r="R168" s="36">
        <v>0</v>
      </c>
      <c r="S168" s="36">
        <v>0</v>
      </c>
      <c r="T168" s="36">
        <v>0</v>
      </c>
      <c r="U168" s="36">
        <v>0</v>
      </c>
      <c r="V168" s="36">
        <v>0</v>
      </c>
      <c r="W168" s="36">
        <v>0</v>
      </c>
      <c r="X168" s="36">
        <v>0</v>
      </c>
      <c r="Y168" s="36">
        <v>0</v>
      </c>
      <c r="Z168" s="36">
        <v>0</v>
      </c>
      <c r="AA168" s="36">
        <v>0</v>
      </c>
      <c r="AB168" s="36">
        <v>0</v>
      </c>
      <c r="AC168" s="36">
        <v>0</v>
      </c>
      <c r="AD168" s="36">
        <v>0</v>
      </c>
      <c r="AE168" s="36">
        <v>0</v>
      </c>
      <c r="AF168" s="36">
        <v>0</v>
      </c>
      <c r="AG168" s="36">
        <v>0</v>
      </c>
      <c r="AH168" s="36">
        <v>0</v>
      </c>
      <c r="AI168" s="36">
        <v>0</v>
      </c>
      <c r="AJ168" s="36">
        <v>0</v>
      </c>
      <c r="AK168" s="36">
        <v>0</v>
      </c>
      <c r="AL168" s="36">
        <v>0</v>
      </c>
      <c r="AM168" s="36">
        <v>0</v>
      </c>
      <c r="AN168" s="36">
        <v>0</v>
      </c>
      <c r="AO168" s="36">
        <v>0</v>
      </c>
      <c r="AP168" s="36">
        <v>0</v>
      </c>
      <c r="AQ168" s="36">
        <v>0</v>
      </c>
      <c r="AR168" s="36">
        <v>0</v>
      </c>
      <c r="AS168" s="36">
        <v>0</v>
      </c>
      <c r="AT168" s="36">
        <v>0</v>
      </c>
      <c r="AU168" s="36">
        <v>0</v>
      </c>
      <c r="AV168" s="36">
        <v>0</v>
      </c>
      <c r="AW168" s="36">
        <v>0</v>
      </c>
      <c r="AX168" s="36">
        <v>0</v>
      </c>
      <c r="AY168" s="36">
        <v>0</v>
      </c>
      <c r="AZ168" s="36">
        <v>0</v>
      </c>
      <c r="BA168" s="36">
        <v>0</v>
      </c>
      <c r="BB168" s="36">
        <v>0</v>
      </c>
      <c r="BC168" s="36">
        <v>0</v>
      </c>
      <c r="BD168" s="36">
        <v>0</v>
      </c>
      <c r="BE168" s="36">
        <v>0</v>
      </c>
      <c r="BF168" s="36">
        <v>0</v>
      </c>
      <c r="BG168" s="36">
        <v>0</v>
      </c>
      <c r="BH168" s="36">
        <v>0</v>
      </c>
      <c r="BI168" s="36">
        <v>0</v>
      </c>
      <c r="BJ168" s="36">
        <v>0</v>
      </c>
      <c r="BK168" s="36">
        <v>0</v>
      </c>
      <c r="BL168" s="36">
        <v>0</v>
      </c>
    </row>
    <row r="169" spans="1:64" s="37" customFormat="1" x14ac:dyDescent="0.2">
      <c r="A169" s="34">
        <v>166</v>
      </c>
      <c r="B169" s="34" t="s">
        <v>235</v>
      </c>
      <c r="C169" s="34" t="s">
        <v>253</v>
      </c>
      <c r="D169" s="41">
        <v>4.4351034379999996</v>
      </c>
      <c r="E169" s="36">
        <v>11</v>
      </c>
      <c r="F169" s="36">
        <v>0</v>
      </c>
      <c r="G169" s="36">
        <v>0</v>
      </c>
      <c r="H169" s="36">
        <v>11</v>
      </c>
      <c r="I169" s="36">
        <v>0</v>
      </c>
      <c r="J169" s="36">
        <v>0</v>
      </c>
      <c r="K169" s="36">
        <v>0</v>
      </c>
      <c r="L169" s="36">
        <v>0</v>
      </c>
      <c r="M169" s="36">
        <v>0</v>
      </c>
      <c r="N169" s="36">
        <v>0</v>
      </c>
      <c r="O169" s="36">
        <v>0</v>
      </c>
      <c r="P169" s="36">
        <v>0</v>
      </c>
      <c r="Q169" s="36">
        <v>0</v>
      </c>
      <c r="R169" s="36">
        <v>0</v>
      </c>
      <c r="S169" s="36">
        <v>0</v>
      </c>
      <c r="T169" s="36">
        <v>0</v>
      </c>
      <c r="U169" s="36">
        <v>0</v>
      </c>
      <c r="V169" s="36">
        <v>0</v>
      </c>
      <c r="W169" s="36">
        <v>0</v>
      </c>
      <c r="X169" s="36">
        <v>0</v>
      </c>
      <c r="Y169" s="36">
        <v>0</v>
      </c>
      <c r="Z169" s="36">
        <v>0</v>
      </c>
      <c r="AA169" s="36">
        <v>0</v>
      </c>
      <c r="AB169" s="36">
        <v>0</v>
      </c>
      <c r="AC169" s="36">
        <v>0</v>
      </c>
      <c r="AD169" s="36">
        <v>0</v>
      </c>
      <c r="AE169" s="36">
        <v>0</v>
      </c>
      <c r="AF169" s="36">
        <v>0</v>
      </c>
      <c r="AG169" s="36">
        <v>0</v>
      </c>
      <c r="AH169" s="36">
        <v>0</v>
      </c>
      <c r="AI169" s="36">
        <v>0</v>
      </c>
      <c r="AJ169" s="36">
        <v>0</v>
      </c>
      <c r="AK169" s="36">
        <v>0</v>
      </c>
      <c r="AL169" s="36">
        <v>0</v>
      </c>
      <c r="AM169" s="36">
        <v>0</v>
      </c>
      <c r="AN169" s="36">
        <v>0</v>
      </c>
      <c r="AO169" s="36">
        <v>0</v>
      </c>
      <c r="AP169" s="36">
        <v>0</v>
      </c>
      <c r="AQ169" s="36">
        <v>0</v>
      </c>
      <c r="AR169" s="36">
        <v>0</v>
      </c>
      <c r="AS169" s="36">
        <v>0</v>
      </c>
      <c r="AT169" s="36">
        <v>0</v>
      </c>
      <c r="AU169" s="36">
        <v>0</v>
      </c>
      <c r="AV169" s="36">
        <v>0</v>
      </c>
      <c r="AW169" s="36">
        <v>0</v>
      </c>
      <c r="AX169" s="36">
        <v>0</v>
      </c>
      <c r="AY169" s="36">
        <v>0</v>
      </c>
      <c r="AZ169" s="36">
        <v>0</v>
      </c>
      <c r="BA169" s="36">
        <v>0</v>
      </c>
      <c r="BB169" s="36">
        <v>0</v>
      </c>
      <c r="BC169" s="36">
        <v>0</v>
      </c>
      <c r="BD169" s="36">
        <v>0</v>
      </c>
      <c r="BE169" s="36">
        <v>0</v>
      </c>
      <c r="BF169" s="36">
        <v>0</v>
      </c>
      <c r="BG169" s="36">
        <v>0</v>
      </c>
      <c r="BH169" s="36">
        <v>0</v>
      </c>
      <c r="BI169" s="36">
        <v>0</v>
      </c>
      <c r="BJ169" s="36">
        <v>0</v>
      </c>
      <c r="BK169" s="36">
        <v>0</v>
      </c>
      <c r="BL169" s="36">
        <v>0</v>
      </c>
    </row>
    <row r="170" spans="1:64" s="37" customFormat="1" x14ac:dyDescent="0.2">
      <c r="A170" s="34">
        <v>167</v>
      </c>
      <c r="B170" s="34" t="s">
        <v>255</v>
      </c>
      <c r="C170" s="34" t="s">
        <v>254</v>
      </c>
      <c r="D170" s="41" t="s">
        <v>339</v>
      </c>
      <c r="E170" s="36" t="s">
        <v>339</v>
      </c>
      <c r="F170" s="36" t="s">
        <v>339</v>
      </c>
      <c r="G170" s="36" t="s">
        <v>339</v>
      </c>
      <c r="H170" s="36" t="s">
        <v>339</v>
      </c>
      <c r="I170" s="36" t="s">
        <v>339</v>
      </c>
      <c r="J170" s="36" t="s">
        <v>339</v>
      </c>
      <c r="K170" s="36" t="s">
        <v>339</v>
      </c>
      <c r="L170" s="36" t="s">
        <v>339</v>
      </c>
      <c r="M170" s="36" t="s">
        <v>339</v>
      </c>
      <c r="N170" s="36" t="s">
        <v>339</v>
      </c>
      <c r="O170" s="36" t="s">
        <v>339</v>
      </c>
      <c r="P170" s="36" t="s">
        <v>339</v>
      </c>
      <c r="Q170" s="36" t="s">
        <v>339</v>
      </c>
      <c r="R170" s="36" t="s">
        <v>339</v>
      </c>
      <c r="S170" s="36" t="s">
        <v>339</v>
      </c>
      <c r="T170" s="36" t="s">
        <v>339</v>
      </c>
      <c r="U170" s="36" t="s">
        <v>339</v>
      </c>
      <c r="V170" s="36" t="s">
        <v>339</v>
      </c>
      <c r="W170" s="36" t="s">
        <v>339</v>
      </c>
      <c r="X170" s="36" t="s">
        <v>339</v>
      </c>
      <c r="Y170" s="36" t="s">
        <v>339</v>
      </c>
      <c r="Z170" s="36" t="s">
        <v>339</v>
      </c>
      <c r="AA170" s="36" t="s">
        <v>339</v>
      </c>
      <c r="AB170" s="36" t="s">
        <v>339</v>
      </c>
      <c r="AC170" s="36" t="s">
        <v>339</v>
      </c>
      <c r="AD170" s="36" t="s">
        <v>339</v>
      </c>
      <c r="AE170" s="36" t="s">
        <v>339</v>
      </c>
      <c r="AF170" s="36" t="s">
        <v>339</v>
      </c>
      <c r="AG170" s="36" t="s">
        <v>339</v>
      </c>
      <c r="AH170" s="36" t="s">
        <v>339</v>
      </c>
      <c r="AI170" s="36" t="s">
        <v>339</v>
      </c>
      <c r="AJ170" s="36" t="s">
        <v>339</v>
      </c>
      <c r="AK170" s="36" t="s">
        <v>339</v>
      </c>
      <c r="AL170" s="36" t="s">
        <v>339</v>
      </c>
      <c r="AM170" s="36" t="s">
        <v>339</v>
      </c>
      <c r="AN170" s="36" t="s">
        <v>339</v>
      </c>
      <c r="AO170" s="36" t="s">
        <v>339</v>
      </c>
      <c r="AP170" s="36" t="s">
        <v>339</v>
      </c>
      <c r="AQ170" s="36" t="s">
        <v>339</v>
      </c>
      <c r="AR170" s="36" t="s">
        <v>339</v>
      </c>
      <c r="AS170" s="36" t="s">
        <v>339</v>
      </c>
      <c r="AT170" s="36" t="s">
        <v>339</v>
      </c>
      <c r="AU170" s="36" t="s">
        <v>339</v>
      </c>
      <c r="AV170" s="36" t="s">
        <v>339</v>
      </c>
      <c r="AW170" s="36" t="s">
        <v>339</v>
      </c>
      <c r="AX170" s="36" t="s">
        <v>339</v>
      </c>
      <c r="AY170" s="36" t="s">
        <v>339</v>
      </c>
      <c r="AZ170" s="36" t="s">
        <v>339</v>
      </c>
      <c r="BA170" s="36" t="s">
        <v>339</v>
      </c>
      <c r="BB170" s="36" t="s">
        <v>339</v>
      </c>
      <c r="BC170" s="36" t="s">
        <v>339</v>
      </c>
      <c r="BD170" s="36" t="s">
        <v>339</v>
      </c>
      <c r="BE170" s="36" t="s">
        <v>339</v>
      </c>
      <c r="BF170" s="36" t="s">
        <v>339</v>
      </c>
      <c r="BG170" s="36" t="s">
        <v>339</v>
      </c>
      <c r="BH170" s="36" t="s">
        <v>339</v>
      </c>
      <c r="BI170" s="36" t="s">
        <v>339</v>
      </c>
      <c r="BJ170" s="36" t="s">
        <v>339</v>
      </c>
      <c r="BK170" s="36" t="s">
        <v>339</v>
      </c>
      <c r="BL170" s="36" t="s">
        <v>339</v>
      </c>
    </row>
    <row r="171" spans="1:64" s="37" customFormat="1" x14ac:dyDescent="0.2">
      <c r="A171" s="34">
        <v>168</v>
      </c>
      <c r="B171" s="34" t="s">
        <v>255</v>
      </c>
      <c r="C171" s="34" t="s">
        <v>256</v>
      </c>
      <c r="D171" s="41" t="s">
        <v>339</v>
      </c>
      <c r="E171" s="36" t="s">
        <v>339</v>
      </c>
      <c r="F171" s="36" t="s">
        <v>339</v>
      </c>
      <c r="G171" s="36" t="s">
        <v>339</v>
      </c>
      <c r="H171" s="36" t="s">
        <v>339</v>
      </c>
      <c r="I171" s="36" t="s">
        <v>339</v>
      </c>
      <c r="J171" s="36" t="s">
        <v>339</v>
      </c>
      <c r="K171" s="36" t="s">
        <v>339</v>
      </c>
      <c r="L171" s="36" t="s">
        <v>339</v>
      </c>
      <c r="M171" s="36" t="s">
        <v>339</v>
      </c>
      <c r="N171" s="36" t="s">
        <v>339</v>
      </c>
      <c r="O171" s="36" t="s">
        <v>339</v>
      </c>
      <c r="P171" s="36" t="s">
        <v>339</v>
      </c>
      <c r="Q171" s="36" t="s">
        <v>339</v>
      </c>
      <c r="R171" s="36" t="s">
        <v>339</v>
      </c>
      <c r="S171" s="36" t="s">
        <v>339</v>
      </c>
      <c r="T171" s="36" t="s">
        <v>339</v>
      </c>
      <c r="U171" s="36" t="s">
        <v>339</v>
      </c>
      <c r="V171" s="36" t="s">
        <v>339</v>
      </c>
      <c r="W171" s="36" t="s">
        <v>339</v>
      </c>
      <c r="X171" s="36" t="s">
        <v>339</v>
      </c>
      <c r="Y171" s="36" t="s">
        <v>339</v>
      </c>
      <c r="Z171" s="36" t="s">
        <v>339</v>
      </c>
      <c r="AA171" s="36" t="s">
        <v>339</v>
      </c>
      <c r="AB171" s="36" t="s">
        <v>339</v>
      </c>
      <c r="AC171" s="36" t="s">
        <v>339</v>
      </c>
      <c r="AD171" s="36" t="s">
        <v>339</v>
      </c>
      <c r="AE171" s="36" t="s">
        <v>339</v>
      </c>
      <c r="AF171" s="36" t="s">
        <v>339</v>
      </c>
      <c r="AG171" s="36" t="s">
        <v>339</v>
      </c>
      <c r="AH171" s="36" t="s">
        <v>339</v>
      </c>
      <c r="AI171" s="36" t="s">
        <v>339</v>
      </c>
      <c r="AJ171" s="36" t="s">
        <v>339</v>
      </c>
      <c r="AK171" s="36" t="s">
        <v>339</v>
      </c>
      <c r="AL171" s="36" t="s">
        <v>339</v>
      </c>
      <c r="AM171" s="36" t="s">
        <v>339</v>
      </c>
      <c r="AN171" s="36" t="s">
        <v>339</v>
      </c>
      <c r="AO171" s="36" t="s">
        <v>339</v>
      </c>
      <c r="AP171" s="36" t="s">
        <v>339</v>
      </c>
      <c r="AQ171" s="36" t="s">
        <v>339</v>
      </c>
      <c r="AR171" s="36" t="s">
        <v>339</v>
      </c>
      <c r="AS171" s="36" t="s">
        <v>339</v>
      </c>
      <c r="AT171" s="36" t="s">
        <v>339</v>
      </c>
      <c r="AU171" s="36" t="s">
        <v>339</v>
      </c>
      <c r="AV171" s="36" t="s">
        <v>339</v>
      </c>
      <c r="AW171" s="36" t="s">
        <v>339</v>
      </c>
      <c r="AX171" s="36" t="s">
        <v>339</v>
      </c>
      <c r="AY171" s="36" t="s">
        <v>339</v>
      </c>
      <c r="AZ171" s="36" t="s">
        <v>339</v>
      </c>
      <c r="BA171" s="36" t="s">
        <v>339</v>
      </c>
      <c r="BB171" s="36" t="s">
        <v>339</v>
      </c>
      <c r="BC171" s="36" t="s">
        <v>339</v>
      </c>
      <c r="BD171" s="36" t="s">
        <v>339</v>
      </c>
      <c r="BE171" s="36" t="s">
        <v>339</v>
      </c>
      <c r="BF171" s="36" t="s">
        <v>339</v>
      </c>
      <c r="BG171" s="36" t="s">
        <v>339</v>
      </c>
      <c r="BH171" s="36" t="s">
        <v>339</v>
      </c>
      <c r="BI171" s="36" t="s">
        <v>339</v>
      </c>
      <c r="BJ171" s="36" t="s">
        <v>339</v>
      </c>
      <c r="BK171" s="36" t="s">
        <v>339</v>
      </c>
      <c r="BL171" s="36" t="s">
        <v>339</v>
      </c>
    </row>
    <row r="172" spans="1:64" s="37" customFormat="1" x14ac:dyDescent="0.2">
      <c r="A172" s="34">
        <v>169</v>
      </c>
      <c r="B172" s="34" t="s">
        <v>255</v>
      </c>
      <c r="C172" s="34" t="s">
        <v>257</v>
      </c>
      <c r="D172" s="41" t="s">
        <v>339</v>
      </c>
      <c r="E172" s="36" t="s">
        <v>339</v>
      </c>
      <c r="F172" s="36" t="s">
        <v>339</v>
      </c>
      <c r="G172" s="36" t="s">
        <v>339</v>
      </c>
      <c r="H172" s="36" t="s">
        <v>339</v>
      </c>
      <c r="I172" s="36" t="s">
        <v>339</v>
      </c>
      <c r="J172" s="36" t="s">
        <v>339</v>
      </c>
      <c r="K172" s="36" t="s">
        <v>339</v>
      </c>
      <c r="L172" s="36" t="s">
        <v>339</v>
      </c>
      <c r="M172" s="36" t="s">
        <v>339</v>
      </c>
      <c r="N172" s="36" t="s">
        <v>339</v>
      </c>
      <c r="O172" s="36" t="s">
        <v>339</v>
      </c>
      <c r="P172" s="36" t="s">
        <v>339</v>
      </c>
      <c r="Q172" s="36" t="s">
        <v>339</v>
      </c>
      <c r="R172" s="36" t="s">
        <v>339</v>
      </c>
      <c r="S172" s="36" t="s">
        <v>339</v>
      </c>
      <c r="T172" s="36" t="s">
        <v>339</v>
      </c>
      <c r="U172" s="36" t="s">
        <v>339</v>
      </c>
      <c r="V172" s="36" t="s">
        <v>339</v>
      </c>
      <c r="W172" s="36" t="s">
        <v>339</v>
      </c>
      <c r="X172" s="36" t="s">
        <v>339</v>
      </c>
      <c r="Y172" s="36" t="s">
        <v>339</v>
      </c>
      <c r="Z172" s="36" t="s">
        <v>339</v>
      </c>
      <c r="AA172" s="36" t="s">
        <v>339</v>
      </c>
      <c r="AB172" s="36" t="s">
        <v>339</v>
      </c>
      <c r="AC172" s="36" t="s">
        <v>339</v>
      </c>
      <c r="AD172" s="36" t="s">
        <v>339</v>
      </c>
      <c r="AE172" s="36" t="s">
        <v>339</v>
      </c>
      <c r="AF172" s="36" t="s">
        <v>339</v>
      </c>
      <c r="AG172" s="36" t="s">
        <v>339</v>
      </c>
      <c r="AH172" s="36" t="s">
        <v>339</v>
      </c>
      <c r="AI172" s="36" t="s">
        <v>339</v>
      </c>
      <c r="AJ172" s="36" t="s">
        <v>339</v>
      </c>
      <c r="AK172" s="36" t="s">
        <v>339</v>
      </c>
      <c r="AL172" s="36" t="s">
        <v>339</v>
      </c>
      <c r="AM172" s="36" t="s">
        <v>339</v>
      </c>
      <c r="AN172" s="36" t="s">
        <v>339</v>
      </c>
      <c r="AO172" s="36" t="s">
        <v>339</v>
      </c>
      <c r="AP172" s="36" t="s">
        <v>339</v>
      </c>
      <c r="AQ172" s="36" t="s">
        <v>339</v>
      </c>
      <c r="AR172" s="36" t="s">
        <v>339</v>
      </c>
      <c r="AS172" s="36" t="s">
        <v>339</v>
      </c>
      <c r="AT172" s="36" t="s">
        <v>339</v>
      </c>
      <c r="AU172" s="36" t="s">
        <v>339</v>
      </c>
      <c r="AV172" s="36" t="s">
        <v>339</v>
      </c>
      <c r="AW172" s="36" t="s">
        <v>339</v>
      </c>
      <c r="AX172" s="36" t="s">
        <v>339</v>
      </c>
      <c r="AY172" s="36" t="s">
        <v>339</v>
      </c>
      <c r="AZ172" s="36" t="s">
        <v>339</v>
      </c>
      <c r="BA172" s="36" t="s">
        <v>339</v>
      </c>
      <c r="BB172" s="36" t="s">
        <v>339</v>
      </c>
      <c r="BC172" s="36" t="s">
        <v>339</v>
      </c>
      <c r="BD172" s="36" t="s">
        <v>339</v>
      </c>
      <c r="BE172" s="36" t="s">
        <v>339</v>
      </c>
      <c r="BF172" s="36" t="s">
        <v>339</v>
      </c>
      <c r="BG172" s="36" t="s">
        <v>339</v>
      </c>
      <c r="BH172" s="36" t="s">
        <v>339</v>
      </c>
      <c r="BI172" s="36" t="s">
        <v>339</v>
      </c>
      <c r="BJ172" s="36" t="s">
        <v>339</v>
      </c>
      <c r="BK172" s="36" t="s">
        <v>339</v>
      </c>
      <c r="BL172" s="36" t="s">
        <v>339</v>
      </c>
    </row>
    <row r="173" spans="1:64" s="37" customFormat="1" x14ac:dyDescent="0.2">
      <c r="A173" s="34">
        <v>170</v>
      </c>
      <c r="B173" s="34" t="s">
        <v>255</v>
      </c>
      <c r="C173" s="34" t="s">
        <v>258</v>
      </c>
      <c r="D173" s="41" t="s">
        <v>339</v>
      </c>
      <c r="E173" s="36" t="s">
        <v>339</v>
      </c>
      <c r="F173" s="36" t="s">
        <v>339</v>
      </c>
      <c r="G173" s="36" t="s">
        <v>339</v>
      </c>
      <c r="H173" s="36" t="s">
        <v>339</v>
      </c>
      <c r="I173" s="36" t="s">
        <v>339</v>
      </c>
      <c r="J173" s="36" t="s">
        <v>339</v>
      </c>
      <c r="K173" s="36" t="s">
        <v>339</v>
      </c>
      <c r="L173" s="36" t="s">
        <v>339</v>
      </c>
      <c r="M173" s="36" t="s">
        <v>339</v>
      </c>
      <c r="N173" s="36" t="s">
        <v>339</v>
      </c>
      <c r="O173" s="36" t="s">
        <v>339</v>
      </c>
      <c r="P173" s="36" t="s">
        <v>339</v>
      </c>
      <c r="Q173" s="36" t="s">
        <v>339</v>
      </c>
      <c r="R173" s="36" t="s">
        <v>339</v>
      </c>
      <c r="S173" s="36" t="s">
        <v>339</v>
      </c>
      <c r="T173" s="36" t="s">
        <v>339</v>
      </c>
      <c r="U173" s="36" t="s">
        <v>339</v>
      </c>
      <c r="V173" s="36" t="s">
        <v>339</v>
      </c>
      <c r="W173" s="36" t="s">
        <v>339</v>
      </c>
      <c r="X173" s="36" t="s">
        <v>339</v>
      </c>
      <c r="Y173" s="36" t="s">
        <v>339</v>
      </c>
      <c r="Z173" s="36" t="s">
        <v>339</v>
      </c>
      <c r="AA173" s="36" t="s">
        <v>339</v>
      </c>
      <c r="AB173" s="36" t="s">
        <v>339</v>
      </c>
      <c r="AC173" s="36" t="s">
        <v>339</v>
      </c>
      <c r="AD173" s="36" t="s">
        <v>339</v>
      </c>
      <c r="AE173" s="36" t="s">
        <v>339</v>
      </c>
      <c r="AF173" s="36" t="s">
        <v>339</v>
      </c>
      <c r="AG173" s="36" t="s">
        <v>339</v>
      </c>
      <c r="AH173" s="36" t="s">
        <v>339</v>
      </c>
      <c r="AI173" s="36" t="s">
        <v>339</v>
      </c>
      <c r="AJ173" s="36" t="s">
        <v>339</v>
      </c>
      <c r="AK173" s="36" t="s">
        <v>339</v>
      </c>
      <c r="AL173" s="36" t="s">
        <v>339</v>
      </c>
      <c r="AM173" s="36" t="s">
        <v>339</v>
      </c>
      <c r="AN173" s="36" t="s">
        <v>339</v>
      </c>
      <c r="AO173" s="36" t="s">
        <v>339</v>
      </c>
      <c r="AP173" s="36" t="s">
        <v>339</v>
      </c>
      <c r="AQ173" s="36" t="s">
        <v>339</v>
      </c>
      <c r="AR173" s="36" t="s">
        <v>339</v>
      </c>
      <c r="AS173" s="36" t="s">
        <v>339</v>
      </c>
      <c r="AT173" s="36" t="s">
        <v>339</v>
      </c>
      <c r="AU173" s="36" t="s">
        <v>339</v>
      </c>
      <c r="AV173" s="36" t="s">
        <v>339</v>
      </c>
      <c r="AW173" s="36" t="s">
        <v>339</v>
      </c>
      <c r="AX173" s="36" t="s">
        <v>339</v>
      </c>
      <c r="AY173" s="36" t="s">
        <v>339</v>
      </c>
      <c r="AZ173" s="36" t="s">
        <v>339</v>
      </c>
      <c r="BA173" s="36" t="s">
        <v>339</v>
      </c>
      <c r="BB173" s="36" t="s">
        <v>339</v>
      </c>
      <c r="BC173" s="36" t="s">
        <v>339</v>
      </c>
      <c r="BD173" s="36" t="s">
        <v>339</v>
      </c>
      <c r="BE173" s="36" t="s">
        <v>339</v>
      </c>
      <c r="BF173" s="36" t="s">
        <v>339</v>
      </c>
      <c r="BG173" s="36" t="s">
        <v>339</v>
      </c>
      <c r="BH173" s="36" t="s">
        <v>339</v>
      </c>
      <c r="BI173" s="36" t="s">
        <v>339</v>
      </c>
      <c r="BJ173" s="36" t="s">
        <v>339</v>
      </c>
      <c r="BK173" s="36" t="s">
        <v>339</v>
      </c>
      <c r="BL173" s="36" t="s">
        <v>339</v>
      </c>
    </row>
    <row r="174" spans="1:64" s="37" customFormat="1" x14ac:dyDescent="0.2">
      <c r="A174" s="34">
        <v>171</v>
      </c>
      <c r="B174" s="34" t="s">
        <v>255</v>
      </c>
      <c r="C174" s="34" t="s">
        <v>259</v>
      </c>
      <c r="D174" s="41" t="s">
        <v>339</v>
      </c>
      <c r="E174" s="36" t="s">
        <v>339</v>
      </c>
      <c r="F174" s="36" t="s">
        <v>339</v>
      </c>
      <c r="G174" s="36" t="s">
        <v>339</v>
      </c>
      <c r="H174" s="36" t="s">
        <v>339</v>
      </c>
      <c r="I174" s="36" t="s">
        <v>339</v>
      </c>
      <c r="J174" s="36" t="s">
        <v>339</v>
      </c>
      <c r="K174" s="36" t="s">
        <v>339</v>
      </c>
      <c r="L174" s="36" t="s">
        <v>339</v>
      </c>
      <c r="M174" s="36" t="s">
        <v>339</v>
      </c>
      <c r="N174" s="36" t="s">
        <v>339</v>
      </c>
      <c r="O174" s="36" t="s">
        <v>339</v>
      </c>
      <c r="P174" s="36" t="s">
        <v>339</v>
      </c>
      <c r="Q174" s="36" t="s">
        <v>339</v>
      </c>
      <c r="R174" s="36" t="s">
        <v>339</v>
      </c>
      <c r="S174" s="36" t="s">
        <v>339</v>
      </c>
      <c r="T174" s="36" t="s">
        <v>339</v>
      </c>
      <c r="U174" s="36" t="s">
        <v>339</v>
      </c>
      <c r="V174" s="36" t="s">
        <v>339</v>
      </c>
      <c r="W174" s="36" t="s">
        <v>339</v>
      </c>
      <c r="X174" s="36" t="s">
        <v>339</v>
      </c>
      <c r="Y174" s="36" t="s">
        <v>339</v>
      </c>
      <c r="Z174" s="36" t="s">
        <v>339</v>
      </c>
      <c r="AA174" s="36" t="s">
        <v>339</v>
      </c>
      <c r="AB174" s="36" t="s">
        <v>339</v>
      </c>
      <c r="AC174" s="36" t="s">
        <v>339</v>
      </c>
      <c r="AD174" s="36" t="s">
        <v>339</v>
      </c>
      <c r="AE174" s="36" t="s">
        <v>339</v>
      </c>
      <c r="AF174" s="36" t="s">
        <v>339</v>
      </c>
      <c r="AG174" s="36" t="s">
        <v>339</v>
      </c>
      <c r="AH174" s="36" t="s">
        <v>339</v>
      </c>
      <c r="AI174" s="36" t="s">
        <v>339</v>
      </c>
      <c r="AJ174" s="36" t="s">
        <v>339</v>
      </c>
      <c r="AK174" s="36" t="s">
        <v>339</v>
      </c>
      <c r="AL174" s="36" t="s">
        <v>339</v>
      </c>
      <c r="AM174" s="36" t="s">
        <v>339</v>
      </c>
      <c r="AN174" s="36" t="s">
        <v>339</v>
      </c>
      <c r="AO174" s="36" t="s">
        <v>339</v>
      </c>
      <c r="AP174" s="36" t="s">
        <v>339</v>
      </c>
      <c r="AQ174" s="36" t="s">
        <v>339</v>
      </c>
      <c r="AR174" s="36" t="s">
        <v>339</v>
      </c>
      <c r="AS174" s="36" t="s">
        <v>339</v>
      </c>
      <c r="AT174" s="36" t="s">
        <v>339</v>
      </c>
      <c r="AU174" s="36" t="s">
        <v>339</v>
      </c>
      <c r="AV174" s="36" t="s">
        <v>339</v>
      </c>
      <c r="AW174" s="36" t="s">
        <v>339</v>
      </c>
      <c r="AX174" s="36" t="s">
        <v>339</v>
      </c>
      <c r="AY174" s="36" t="s">
        <v>339</v>
      </c>
      <c r="AZ174" s="36" t="s">
        <v>339</v>
      </c>
      <c r="BA174" s="36" t="s">
        <v>339</v>
      </c>
      <c r="BB174" s="36" t="s">
        <v>339</v>
      </c>
      <c r="BC174" s="36" t="s">
        <v>339</v>
      </c>
      <c r="BD174" s="36" t="s">
        <v>339</v>
      </c>
      <c r="BE174" s="36" t="s">
        <v>339</v>
      </c>
      <c r="BF174" s="36" t="s">
        <v>339</v>
      </c>
      <c r="BG174" s="36" t="s">
        <v>339</v>
      </c>
      <c r="BH174" s="36" t="s">
        <v>339</v>
      </c>
      <c r="BI174" s="36" t="s">
        <v>339</v>
      </c>
      <c r="BJ174" s="36" t="s">
        <v>339</v>
      </c>
      <c r="BK174" s="36" t="s">
        <v>339</v>
      </c>
      <c r="BL174" s="36" t="s">
        <v>339</v>
      </c>
    </row>
    <row r="175" spans="1:64" s="37" customFormat="1" x14ac:dyDescent="0.2">
      <c r="A175" s="34">
        <v>172</v>
      </c>
      <c r="B175" s="34" t="s">
        <v>255</v>
      </c>
      <c r="C175" s="34" t="s">
        <v>260</v>
      </c>
      <c r="D175" s="41" t="s">
        <v>339</v>
      </c>
      <c r="E175" s="36" t="s">
        <v>339</v>
      </c>
      <c r="F175" s="36" t="s">
        <v>339</v>
      </c>
      <c r="G175" s="36" t="s">
        <v>339</v>
      </c>
      <c r="H175" s="36" t="s">
        <v>339</v>
      </c>
      <c r="I175" s="36" t="s">
        <v>339</v>
      </c>
      <c r="J175" s="36" t="s">
        <v>339</v>
      </c>
      <c r="K175" s="36" t="s">
        <v>339</v>
      </c>
      <c r="L175" s="36" t="s">
        <v>339</v>
      </c>
      <c r="M175" s="36" t="s">
        <v>339</v>
      </c>
      <c r="N175" s="36" t="s">
        <v>339</v>
      </c>
      <c r="O175" s="36" t="s">
        <v>339</v>
      </c>
      <c r="P175" s="36" t="s">
        <v>339</v>
      </c>
      <c r="Q175" s="36" t="s">
        <v>339</v>
      </c>
      <c r="R175" s="36" t="s">
        <v>339</v>
      </c>
      <c r="S175" s="36" t="s">
        <v>339</v>
      </c>
      <c r="T175" s="36" t="s">
        <v>339</v>
      </c>
      <c r="U175" s="36" t="s">
        <v>339</v>
      </c>
      <c r="V175" s="36" t="s">
        <v>339</v>
      </c>
      <c r="W175" s="36" t="s">
        <v>339</v>
      </c>
      <c r="X175" s="36" t="s">
        <v>339</v>
      </c>
      <c r="Y175" s="36" t="s">
        <v>339</v>
      </c>
      <c r="Z175" s="36" t="s">
        <v>339</v>
      </c>
      <c r="AA175" s="36" t="s">
        <v>339</v>
      </c>
      <c r="AB175" s="36" t="s">
        <v>339</v>
      </c>
      <c r="AC175" s="36" t="s">
        <v>339</v>
      </c>
      <c r="AD175" s="36" t="s">
        <v>339</v>
      </c>
      <c r="AE175" s="36" t="s">
        <v>339</v>
      </c>
      <c r="AF175" s="36" t="s">
        <v>339</v>
      </c>
      <c r="AG175" s="36" t="s">
        <v>339</v>
      </c>
      <c r="AH175" s="36" t="s">
        <v>339</v>
      </c>
      <c r="AI175" s="36" t="s">
        <v>339</v>
      </c>
      <c r="AJ175" s="36" t="s">
        <v>339</v>
      </c>
      <c r="AK175" s="36" t="s">
        <v>339</v>
      </c>
      <c r="AL175" s="36" t="s">
        <v>339</v>
      </c>
      <c r="AM175" s="36" t="s">
        <v>339</v>
      </c>
      <c r="AN175" s="36" t="s">
        <v>339</v>
      </c>
      <c r="AO175" s="36" t="s">
        <v>339</v>
      </c>
      <c r="AP175" s="36" t="s">
        <v>339</v>
      </c>
      <c r="AQ175" s="36" t="s">
        <v>339</v>
      </c>
      <c r="AR175" s="36" t="s">
        <v>339</v>
      </c>
      <c r="AS175" s="36" t="s">
        <v>339</v>
      </c>
      <c r="AT175" s="36" t="s">
        <v>339</v>
      </c>
      <c r="AU175" s="36" t="s">
        <v>339</v>
      </c>
      <c r="AV175" s="36" t="s">
        <v>339</v>
      </c>
      <c r="AW175" s="36" t="s">
        <v>339</v>
      </c>
      <c r="AX175" s="36" t="s">
        <v>339</v>
      </c>
      <c r="AY175" s="36" t="s">
        <v>339</v>
      </c>
      <c r="AZ175" s="36" t="s">
        <v>339</v>
      </c>
      <c r="BA175" s="36" t="s">
        <v>339</v>
      </c>
      <c r="BB175" s="36" t="s">
        <v>339</v>
      </c>
      <c r="BC175" s="36" t="s">
        <v>339</v>
      </c>
      <c r="BD175" s="36" t="s">
        <v>339</v>
      </c>
      <c r="BE175" s="36" t="s">
        <v>339</v>
      </c>
      <c r="BF175" s="36" t="s">
        <v>339</v>
      </c>
      <c r="BG175" s="36" t="s">
        <v>339</v>
      </c>
      <c r="BH175" s="36" t="s">
        <v>339</v>
      </c>
      <c r="BI175" s="36" t="s">
        <v>339</v>
      </c>
      <c r="BJ175" s="36" t="s">
        <v>339</v>
      </c>
      <c r="BK175" s="36" t="s">
        <v>339</v>
      </c>
      <c r="BL175" s="36" t="s">
        <v>339</v>
      </c>
    </row>
    <row r="176" spans="1:64" s="37" customFormat="1" x14ac:dyDescent="0.2">
      <c r="A176" s="34">
        <v>173</v>
      </c>
      <c r="B176" s="34" t="s">
        <v>255</v>
      </c>
      <c r="C176" s="34" t="s">
        <v>261</v>
      </c>
      <c r="D176" s="41" t="s">
        <v>339</v>
      </c>
      <c r="E176" s="36" t="s">
        <v>339</v>
      </c>
      <c r="F176" s="36" t="s">
        <v>339</v>
      </c>
      <c r="G176" s="36" t="s">
        <v>339</v>
      </c>
      <c r="H176" s="36" t="s">
        <v>339</v>
      </c>
      <c r="I176" s="36" t="s">
        <v>339</v>
      </c>
      <c r="J176" s="36" t="s">
        <v>339</v>
      </c>
      <c r="K176" s="36" t="s">
        <v>339</v>
      </c>
      <c r="L176" s="36" t="s">
        <v>339</v>
      </c>
      <c r="M176" s="36" t="s">
        <v>339</v>
      </c>
      <c r="N176" s="36" t="s">
        <v>339</v>
      </c>
      <c r="O176" s="36" t="s">
        <v>339</v>
      </c>
      <c r="P176" s="36" t="s">
        <v>339</v>
      </c>
      <c r="Q176" s="36" t="s">
        <v>339</v>
      </c>
      <c r="R176" s="36" t="s">
        <v>339</v>
      </c>
      <c r="S176" s="36" t="s">
        <v>339</v>
      </c>
      <c r="T176" s="36" t="s">
        <v>339</v>
      </c>
      <c r="U176" s="36" t="s">
        <v>339</v>
      </c>
      <c r="V176" s="36" t="s">
        <v>339</v>
      </c>
      <c r="W176" s="36" t="s">
        <v>339</v>
      </c>
      <c r="X176" s="36" t="s">
        <v>339</v>
      </c>
      <c r="Y176" s="36" t="s">
        <v>339</v>
      </c>
      <c r="Z176" s="36" t="s">
        <v>339</v>
      </c>
      <c r="AA176" s="36" t="s">
        <v>339</v>
      </c>
      <c r="AB176" s="36" t="s">
        <v>339</v>
      </c>
      <c r="AC176" s="36" t="s">
        <v>339</v>
      </c>
      <c r="AD176" s="36" t="s">
        <v>339</v>
      </c>
      <c r="AE176" s="36" t="s">
        <v>339</v>
      </c>
      <c r="AF176" s="36" t="s">
        <v>339</v>
      </c>
      <c r="AG176" s="36" t="s">
        <v>339</v>
      </c>
      <c r="AH176" s="36" t="s">
        <v>339</v>
      </c>
      <c r="AI176" s="36" t="s">
        <v>339</v>
      </c>
      <c r="AJ176" s="36" t="s">
        <v>339</v>
      </c>
      <c r="AK176" s="36" t="s">
        <v>339</v>
      </c>
      <c r="AL176" s="36" t="s">
        <v>339</v>
      </c>
      <c r="AM176" s="36" t="s">
        <v>339</v>
      </c>
      <c r="AN176" s="36" t="s">
        <v>339</v>
      </c>
      <c r="AO176" s="36" t="s">
        <v>339</v>
      </c>
      <c r="AP176" s="36" t="s">
        <v>339</v>
      </c>
      <c r="AQ176" s="36" t="s">
        <v>339</v>
      </c>
      <c r="AR176" s="36" t="s">
        <v>339</v>
      </c>
      <c r="AS176" s="36" t="s">
        <v>339</v>
      </c>
      <c r="AT176" s="36" t="s">
        <v>339</v>
      </c>
      <c r="AU176" s="36" t="s">
        <v>339</v>
      </c>
      <c r="AV176" s="36" t="s">
        <v>339</v>
      </c>
      <c r="AW176" s="36" t="s">
        <v>339</v>
      </c>
      <c r="AX176" s="36" t="s">
        <v>339</v>
      </c>
      <c r="AY176" s="36" t="s">
        <v>339</v>
      </c>
      <c r="AZ176" s="36" t="s">
        <v>339</v>
      </c>
      <c r="BA176" s="36" t="s">
        <v>339</v>
      </c>
      <c r="BB176" s="36" t="s">
        <v>339</v>
      </c>
      <c r="BC176" s="36" t="s">
        <v>339</v>
      </c>
      <c r="BD176" s="36" t="s">
        <v>339</v>
      </c>
      <c r="BE176" s="36" t="s">
        <v>339</v>
      </c>
      <c r="BF176" s="36" t="s">
        <v>339</v>
      </c>
      <c r="BG176" s="36" t="s">
        <v>339</v>
      </c>
      <c r="BH176" s="36" t="s">
        <v>339</v>
      </c>
      <c r="BI176" s="36" t="s">
        <v>339</v>
      </c>
      <c r="BJ176" s="36" t="s">
        <v>339</v>
      </c>
      <c r="BK176" s="36" t="s">
        <v>339</v>
      </c>
      <c r="BL176" s="36" t="s">
        <v>339</v>
      </c>
    </row>
    <row r="177" spans="1:64" s="37" customFormat="1" x14ac:dyDescent="0.2">
      <c r="A177" s="34">
        <v>174</v>
      </c>
      <c r="B177" s="34" t="s">
        <v>255</v>
      </c>
      <c r="C177" s="34" t="s">
        <v>262</v>
      </c>
      <c r="D177" s="41" t="s">
        <v>339</v>
      </c>
      <c r="E177" s="36" t="s">
        <v>339</v>
      </c>
      <c r="F177" s="36" t="s">
        <v>339</v>
      </c>
      <c r="G177" s="36" t="s">
        <v>339</v>
      </c>
      <c r="H177" s="36" t="s">
        <v>339</v>
      </c>
      <c r="I177" s="36" t="s">
        <v>339</v>
      </c>
      <c r="J177" s="36" t="s">
        <v>339</v>
      </c>
      <c r="K177" s="36" t="s">
        <v>339</v>
      </c>
      <c r="L177" s="36" t="s">
        <v>339</v>
      </c>
      <c r="M177" s="36" t="s">
        <v>339</v>
      </c>
      <c r="N177" s="36" t="s">
        <v>339</v>
      </c>
      <c r="O177" s="36" t="s">
        <v>339</v>
      </c>
      <c r="P177" s="36" t="s">
        <v>339</v>
      </c>
      <c r="Q177" s="36" t="s">
        <v>339</v>
      </c>
      <c r="R177" s="36" t="s">
        <v>339</v>
      </c>
      <c r="S177" s="36" t="s">
        <v>339</v>
      </c>
      <c r="T177" s="36" t="s">
        <v>339</v>
      </c>
      <c r="U177" s="36" t="s">
        <v>339</v>
      </c>
      <c r="V177" s="36" t="s">
        <v>339</v>
      </c>
      <c r="W177" s="36" t="s">
        <v>339</v>
      </c>
      <c r="X177" s="36" t="s">
        <v>339</v>
      </c>
      <c r="Y177" s="36" t="s">
        <v>339</v>
      </c>
      <c r="Z177" s="36" t="s">
        <v>339</v>
      </c>
      <c r="AA177" s="36" t="s">
        <v>339</v>
      </c>
      <c r="AB177" s="36" t="s">
        <v>339</v>
      </c>
      <c r="AC177" s="36" t="s">
        <v>339</v>
      </c>
      <c r="AD177" s="36" t="s">
        <v>339</v>
      </c>
      <c r="AE177" s="36" t="s">
        <v>339</v>
      </c>
      <c r="AF177" s="36" t="s">
        <v>339</v>
      </c>
      <c r="AG177" s="36" t="s">
        <v>339</v>
      </c>
      <c r="AH177" s="36" t="s">
        <v>339</v>
      </c>
      <c r="AI177" s="36" t="s">
        <v>339</v>
      </c>
      <c r="AJ177" s="36" t="s">
        <v>339</v>
      </c>
      <c r="AK177" s="36" t="s">
        <v>339</v>
      </c>
      <c r="AL177" s="36" t="s">
        <v>339</v>
      </c>
      <c r="AM177" s="36" t="s">
        <v>339</v>
      </c>
      <c r="AN177" s="36" t="s">
        <v>339</v>
      </c>
      <c r="AO177" s="36" t="s">
        <v>339</v>
      </c>
      <c r="AP177" s="36" t="s">
        <v>339</v>
      </c>
      <c r="AQ177" s="36" t="s">
        <v>339</v>
      </c>
      <c r="AR177" s="36" t="s">
        <v>339</v>
      </c>
      <c r="AS177" s="36" t="s">
        <v>339</v>
      </c>
      <c r="AT177" s="36" t="s">
        <v>339</v>
      </c>
      <c r="AU177" s="36" t="s">
        <v>339</v>
      </c>
      <c r="AV177" s="36" t="s">
        <v>339</v>
      </c>
      <c r="AW177" s="36" t="s">
        <v>339</v>
      </c>
      <c r="AX177" s="36" t="s">
        <v>339</v>
      </c>
      <c r="AY177" s="36" t="s">
        <v>339</v>
      </c>
      <c r="AZ177" s="36" t="s">
        <v>339</v>
      </c>
      <c r="BA177" s="36" t="s">
        <v>339</v>
      </c>
      <c r="BB177" s="36" t="s">
        <v>339</v>
      </c>
      <c r="BC177" s="36" t="s">
        <v>339</v>
      </c>
      <c r="BD177" s="36" t="s">
        <v>339</v>
      </c>
      <c r="BE177" s="36" t="s">
        <v>339</v>
      </c>
      <c r="BF177" s="36" t="s">
        <v>339</v>
      </c>
      <c r="BG177" s="36" t="s">
        <v>339</v>
      </c>
      <c r="BH177" s="36" t="s">
        <v>339</v>
      </c>
      <c r="BI177" s="36" t="s">
        <v>339</v>
      </c>
      <c r="BJ177" s="36" t="s">
        <v>339</v>
      </c>
      <c r="BK177" s="36" t="s">
        <v>339</v>
      </c>
      <c r="BL177" s="36" t="s">
        <v>339</v>
      </c>
    </row>
    <row r="178" spans="1:64" s="37" customFormat="1" x14ac:dyDescent="0.2">
      <c r="A178" s="34">
        <v>175</v>
      </c>
      <c r="B178" s="34" t="s">
        <v>264</v>
      </c>
      <c r="C178" s="34" t="s">
        <v>263</v>
      </c>
      <c r="D178" s="41" t="s">
        <v>339</v>
      </c>
      <c r="E178" s="36" t="s">
        <v>339</v>
      </c>
      <c r="F178" s="36" t="s">
        <v>339</v>
      </c>
      <c r="G178" s="36" t="s">
        <v>339</v>
      </c>
      <c r="H178" s="36" t="s">
        <v>339</v>
      </c>
      <c r="I178" s="36" t="s">
        <v>339</v>
      </c>
      <c r="J178" s="36" t="s">
        <v>339</v>
      </c>
      <c r="K178" s="36" t="s">
        <v>339</v>
      </c>
      <c r="L178" s="36" t="s">
        <v>339</v>
      </c>
      <c r="M178" s="36" t="s">
        <v>339</v>
      </c>
      <c r="N178" s="36" t="s">
        <v>339</v>
      </c>
      <c r="O178" s="36" t="s">
        <v>339</v>
      </c>
      <c r="P178" s="36" t="s">
        <v>339</v>
      </c>
      <c r="Q178" s="36" t="s">
        <v>339</v>
      </c>
      <c r="R178" s="36" t="s">
        <v>339</v>
      </c>
      <c r="S178" s="36" t="s">
        <v>339</v>
      </c>
      <c r="T178" s="36" t="s">
        <v>339</v>
      </c>
      <c r="U178" s="36" t="s">
        <v>339</v>
      </c>
      <c r="V178" s="36" t="s">
        <v>339</v>
      </c>
      <c r="W178" s="36" t="s">
        <v>339</v>
      </c>
      <c r="X178" s="36" t="s">
        <v>339</v>
      </c>
      <c r="Y178" s="36" t="s">
        <v>339</v>
      </c>
      <c r="Z178" s="36" t="s">
        <v>339</v>
      </c>
      <c r="AA178" s="36" t="s">
        <v>339</v>
      </c>
      <c r="AB178" s="36" t="s">
        <v>339</v>
      </c>
      <c r="AC178" s="36" t="s">
        <v>339</v>
      </c>
      <c r="AD178" s="36" t="s">
        <v>339</v>
      </c>
      <c r="AE178" s="36" t="s">
        <v>339</v>
      </c>
      <c r="AF178" s="36" t="s">
        <v>339</v>
      </c>
      <c r="AG178" s="36" t="s">
        <v>339</v>
      </c>
      <c r="AH178" s="36" t="s">
        <v>339</v>
      </c>
      <c r="AI178" s="36" t="s">
        <v>339</v>
      </c>
      <c r="AJ178" s="36" t="s">
        <v>339</v>
      </c>
      <c r="AK178" s="36" t="s">
        <v>339</v>
      </c>
      <c r="AL178" s="36" t="s">
        <v>339</v>
      </c>
      <c r="AM178" s="36" t="s">
        <v>339</v>
      </c>
      <c r="AN178" s="36" t="s">
        <v>339</v>
      </c>
      <c r="AO178" s="36" t="s">
        <v>339</v>
      </c>
      <c r="AP178" s="36" t="s">
        <v>339</v>
      </c>
      <c r="AQ178" s="36" t="s">
        <v>339</v>
      </c>
      <c r="AR178" s="36" t="s">
        <v>339</v>
      </c>
      <c r="AS178" s="36" t="s">
        <v>339</v>
      </c>
      <c r="AT178" s="36" t="s">
        <v>339</v>
      </c>
      <c r="AU178" s="36" t="s">
        <v>339</v>
      </c>
      <c r="AV178" s="36" t="s">
        <v>339</v>
      </c>
      <c r="AW178" s="36" t="s">
        <v>339</v>
      </c>
      <c r="AX178" s="36" t="s">
        <v>339</v>
      </c>
      <c r="AY178" s="36" t="s">
        <v>339</v>
      </c>
      <c r="AZ178" s="36" t="s">
        <v>339</v>
      </c>
      <c r="BA178" s="36" t="s">
        <v>339</v>
      </c>
      <c r="BB178" s="36" t="s">
        <v>339</v>
      </c>
      <c r="BC178" s="36" t="s">
        <v>339</v>
      </c>
      <c r="BD178" s="36" t="s">
        <v>339</v>
      </c>
      <c r="BE178" s="36" t="s">
        <v>339</v>
      </c>
      <c r="BF178" s="36" t="s">
        <v>339</v>
      </c>
      <c r="BG178" s="36" t="s">
        <v>339</v>
      </c>
      <c r="BH178" s="36" t="s">
        <v>339</v>
      </c>
      <c r="BI178" s="36" t="s">
        <v>339</v>
      </c>
      <c r="BJ178" s="36" t="s">
        <v>339</v>
      </c>
      <c r="BK178" s="36" t="s">
        <v>339</v>
      </c>
      <c r="BL178" s="36" t="s">
        <v>339</v>
      </c>
    </row>
    <row r="179" spans="1:64" s="37" customFormat="1" x14ac:dyDescent="0.2">
      <c r="A179" s="34">
        <v>176</v>
      </c>
      <c r="B179" s="34" t="s">
        <v>264</v>
      </c>
      <c r="C179" s="34" t="s">
        <v>265</v>
      </c>
      <c r="D179" s="41" t="s">
        <v>339</v>
      </c>
      <c r="E179" s="36" t="s">
        <v>339</v>
      </c>
      <c r="F179" s="36" t="s">
        <v>339</v>
      </c>
      <c r="G179" s="36" t="s">
        <v>339</v>
      </c>
      <c r="H179" s="36" t="s">
        <v>339</v>
      </c>
      <c r="I179" s="36" t="s">
        <v>339</v>
      </c>
      <c r="J179" s="36" t="s">
        <v>339</v>
      </c>
      <c r="K179" s="36" t="s">
        <v>339</v>
      </c>
      <c r="L179" s="36" t="s">
        <v>339</v>
      </c>
      <c r="M179" s="36" t="s">
        <v>339</v>
      </c>
      <c r="N179" s="36" t="s">
        <v>339</v>
      </c>
      <c r="O179" s="36" t="s">
        <v>339</v>
      </c>
      <c r="P179" s="36" t="s">
        <v>339</v>
      </c>
      <c r="Q179" s="36" t="s">
        <v>339</v>
      </c>
      <c r="R179" s="36" t="s">
        <v>339</v>
      </c>
      <c r="S179" s="36" t="s">
        <v>339</v>
      </c>
      <c r="T179" s="36" t="s">
        <v>339</v>
      </c>
      <c r="U179" s="36" t="s">
        <v>339</v>
      </c>
      <c r="V179" s="36" t="s">
        <v>339</v>
      </c>
      <c r="W179" s="36" t="s">
        <v>339</v>
      </c>
      <c r="X179" s="36" t="s">
        <v>339</v>
      </c>
      <c r="Y179" s="36" t="s">
        <v>339</v>
      </c>
      <c r="Z179" s="36" t="s">
        <v>339</v>
      </c>
      <c r="AA179" s="36" t="s">
        <v>339</v>
      </c>
      <c r="AB179" s="36" t="s">
        <v>339</v>
      </c>
      <c r="AC179" s="36" t="s">
        <v>339</v>
      </c>
      <c r="AD179" s="36" t="s">
        <v>339</v>
      </c>
      <c r="AE179" s="36" t="s">
        <v>339</v>
      </c>
      <c r="AF179" s="36" t="s">
        <v>339</v>
      </c>
      <c r="AG179" s="36" t="s">
        <v>339</v>
      </c>
      <c r="AH179" s="36" t="s">
        <v>339</v>
      </c>
      <c r="AI179" s="36" t="s">
        <v>339</v>
      </c>
      <c r="AJ179" s="36" t="s">
        <v>339</v>
      </c>
      <c r="AK179" s="36" t="s">
        <v>339</v>
      </c>
      <c r="AL179" s="36" t="s">
        <v>339</v>
      </c>
      <c r="AM179" s="36" t="s">
        <v>339</v>
      </c>
      <c r="AN179" s="36" t="s">
        <v>339</v>
      </c>
      <c r="AO179" s="36" t="s">
        <v>339</v>
      </c>
      <c r="AP179" s="36" t="s">
        <v>339</v>
      </c>
      <c r="AQ179" s="36" t="s">
        <v>339</v>
      </c>
      <c r="AR179" s="36" t="s">
        <v>339</v>
      </c>
      <c r="AS179" s="36" t="s">
        <v>339</v>
      </c>
      <c r="AT179" s="36" t="s">
        <v>339</v>
      </c>
      <c r="AU179" s="36" t="s">
        <v>339</v>
      </c>
      <c r="AV179" s="36" t="s">
        <v>339</v>
      </c>
      <c r="AW179" s="36" t="s">
        <v>339</v>
      </c>
      <c r="AX179" s="36" t="s">
        <v>339</v>
      </c>
      <c r="AY179" s="36" t="s">
        <v>339</v>
      </c>
      <c r="AZ179" s="36" t="s">
        <v>339</v>
      </c>
      <c r="BA179" s="36" t="s">
        <v>339</v>
      </c>
      <c r="BB179" s="36" t="s">
        <v>339</v>
      </c>
      <c r="BC179" s="36" t="s">
        <v>339</v>
      </c>
      <c r="BD179" s="36" t="s">
        <v>339</v>
      </c>
      <c r="BE179" s="36" t="s">
        <v>339</v>
      </c>
      <c r="BF179" s="36" t="s">
        <v>339</v>
      </c>
      <c r="BG179" s="36" t="s">
        <v>339</v>
      </c>
      <c r="BH179" s="36" t="s">
        <v>339</v>
      </c>
      <c r="BI179" s="36" t="s">
        <v>339</v>
      </c>
      <c r="BJ179" s="36" t="s">
        <v>339</v>
      </c>
      <c r="BK179" s="36" t="s">
        <v>339</v>
      </c>
      <c r="BL179" s="36" t="s">
        <v>339</v>
      </c>
    </row>
    <row r="180" spans="1:64" s="37" customFormat="1" x14ac:dyDescent="0.2">
      <c r="A180" s="34">
        <v>177</v>
      </c>
      <c r="B180" s="34" t="s">
        <v>264</v>
      </c>
      <c r="C180" s="34" t="s">
        <v>266</v>
      </c>
      <c r="D180" s="41" t="s">
        <v>339</v>
      </c>
      <c r="E180" s="36" t="s">
        <v>339</v>
      </c>
      <c r="F180" s="36" t="s">
        <v>339</v>
      </c>
      <c r="G180" s="36" t="s">
        <v>339</v>
      </c>
      <c r="H180" s="36" t="s">
        <v>339</v>
      </c>
      <c r="I180" s="36" t="s">
        <v>339</v>
      </c>
      <c r="J180" s="36" t="s">
        <v>339</v>
      </c>
      <c r="K180" s="36" t="s">
        <v>339</v>
      </c>
      <c r="L180" s="36" t="s">
        <v>339</v>
      </c>
      <c r="M180" s="36" t="s">
        <v>339</v>
      </c>
      <c r="N180" s="36" t="s">
        <v>339</v>
      </c>
      <c r="O180" s="36" t="s">
        <v>339</v>
      </c>
      <c r="P180" s="36" t="s">
        <v>339</v>
      </c>
      <c r="Q180" s="36" t="s">
        <v>339</v>
      </c>
      <c r="R180" s="36" t="s">
        <v>339</v>
      </c>
      <c r="S180" s="36" t="s">
        <v>339</v>
      </c>
      <c r="T180" s="36" t="s">
        <v>339</v>
      </c>
      <c r="U180" s="36" t="s">
        <v>339</v>
      </c>
      <c r="V180" s="36" t="s">
        <v>339</v>
      </c>
      <c r="W180" s="36" t="s">
        <v>339</v>
      </c>
      <c r="X180" s="36" t="s">
        <v>339</v>
      </c>
      <c r="Y180" s="36" t="s">
        <v>339</v>
      </c>
      <c r="Z180" s="36" t="s">
        <v>339</v>
      </c>
      <c r="AA180" s="36" t="s">
        <v>339</v>
      </c>
      <c r="AB180" s="36" t="s">
        <v>339</v>
      </c>
      <c r="AC180" s="36" t="s">
        <v>339</v>
      </c>
      <c r="AD180" s="36" t="s">
        <v>339</v>
      </c>
      <c r="AE180" s="36" t="s">
        <v>339</v>
      </c>
      <c r="AF180" s="36" t="s">
        <v>339</v>
      </c>
      <c r="AG180" s="36" t="s">
        <v>339</v>
      </c>
      <c r="AH180" s="36" t="s">
        <v>339</v>
      </c>
      <c r="AI180" s="36" t="s">
        <v>339</v>
      </c>
      <c r="AJ180" s="36" t="s">
        <v>339</v>
      </c>
      <c r="AK180" s="36" t="s">
        <v>339</v>
      </c>
      <c r="AL180" s="36" t="s">
        <v>339</v>
      </c>
      <c r="AM180" s="36" t="s">
        <v>339</v>
      </c>
      <c r="AN180" s="36" t="s">
        <v>339</v>
      </c>
      <c r="AO180" s="36" t="s">
        <v>339</v>
      </c>
      <c r="AP180" s="36" t="s">
        <v>339</v>
      </c>
      <c r="AQ180" s="36" t="s">
        <v>339</v>
      </c>
      <c r="AR180" s="36" t="s">
        <v>339</v>
      </c>
      <c r="AS180" s="36" t="s">
        <v>339</v>
      </c>
      <c r="AT180" s="36" t="s">
        <v>339</v>
      </c>
      <c r="AU180" s="36" t="s">
        <v>339</v>
      </c>
      <c r="AV180" s="36" t="s">
        <v>339</v>
      </c>
      <c r="AW180" s="36" t="s">
        <v>339</v>
      </c>
      <c r="AX180" s="36" t="s">
        <v>339</v>
      </c>
      <c r="AY180" s="36" t="s">
        <v>339</v>
      </c>
      <c r="AZ180" s="36" t="s">
        <v>339</v>
      </c>
      <c r="BA180" s="36" t="s">
        <v>339</v>
      </c>
      <c r="BB180" s="36" t="s">
        <v>339</v>
      </c>
      <c r="BC180" s="36" t="s">
        <v>339</v>
      </c>
      <c r="BD180" s="36" t="s">
        <v>339</v>
      </c>
      <c r="BE180" s="36" t="s">
        <v>339</v>
      </c>
      <c r="BF180" s="36" t="s">
        <v>339</v>
      </c>
      <c r="BG180" s="36" t="s">
        <v>339</v>
      </c>
      <c r="BH180" s="36" t="s">
        <v>339</v>
      </c>
      <c r="BI180" s="36" t="s">
        <v>339</v>
      </c>
      <c r="BJ180" s="36" t="s">
        <v>339</v>
      </c>
      <c r="BK180" s="36" t="s">
        <v>339</v>
      </c>
      <c r="BL180" s="36" t="s">
        <v>339</v>
      </c>
    </row>
    <row r="181" spans="1:64" s="37" customFormat="1" x14ac:dyDescent="0.2">
      <c r="A181" s="34">
        <v>178</v>
      </c>
      <c r="B181" s="34" t="s">
        <v>264</v>
      </c>
      <c r="C181" s="34" t="s">
        <v>267</v>
      </c>
      <c r="D181" s="41" t="s">
        <v>339</v>
      </c>
      <c r="E181" s="36" t="s">
        <v>339</v>
      </c>
      <c r="F181" s="36" t="s">
        <v>339</v>
      </c>
      <c r="G181" s="36" t="s">
        <v>339</v>
      </c>
      <c r="H181" s="36" t="s">
        <v>339</v>
      </c>
      <c r="I181" s="36" t="s">
        <v>339</v>
      </c>
      <c r="J181" s="36" t="s">
        <v>339</v>
      </c>
      <c r="K181" s="36" t="s">
        <v>339</v>
      </c>
      <c r="L181" s="36" t="s">
        <v>339</v>
      </c>
      <c r="M181" s="36" t="s">
        <v>339</v>
      </c>
      <c r="N181" s="36" t="s">
        <v>339</v>
      </c>
      <c r="O181" s="36" t="s">
        <v>339</v>
      </c>
      <c r="P181" s="36" t="s">
        <v>339</v>
      </c>
      <c r="Q181" s="36" t="s">
        <v>339</v>
      </c>
      <c r="R181" s="36" t="s">
        <v>339</v>
      </c>
      <c r="S181" s="36" t="s">
        <v>339</v>
      </c>
      <c r="T181" s="36" t="s">
        <v>339</v>
      </c>
      <c r="U181" s="36" t="s">
        <v>339</v>
      </c>
      <c r="V181" s="36" t="s">
        <v>339</v>
      </c>
      <c r="W181" s="36" t="s">
        <v>339</v>
      </c>
      <c r="X181" s="36" t="s">
        <v>339</v>
      </c>
      <c r="Y181" s="36" t="s">
        <v>339</v>
      </c>
      <c r="Z181" s="36" t="s">
        <v>339</v>
      </c>
      <c r="AA181" s="36" t="s">
        <v>339</v>
      </c>
      <c r="AB181" s="36" t="s">
        <v>339</v>
      </c>
      <c r="AC181" s="36" t="s">
        <v>339</v>
      </c>
      <c r="AD181" s="36" t="s">
        <v>339</v>
      </c>
      <c r="AE181" s="36" t="s">
        <v>339</v>
      </c>
      <c r="AF181" s="36" t="s">
        <v>339</v>
      </c>
      <c r="AG181" s="36" t="s">
        <v>339</v>
      </c>
      <c r="AH181" s="36" t="s">
        <v>339</v>
      </c>
      <c r="AI181" s="36" t="s">
        <v>339</v>
      </c>
      <c r="AJ181" s="36" t="s">
        <v>339</v>
      </c>
      <c r="AK181" s="36" t="s">
        <v>339</v>
      </c>
      <c r="AL181" s="36" t="s">
        <v>339</v>
      </c>
      <c r="AM181" s="36" t="s">
        <v>339</v>
      </c>
      <c r="AN181" s="36" t="s">
        <v>339</v>
      </c>
      <c r="AO181" s="36" t="s">
        <v>339</v>
      </c>
      <c r="AP181" s="36" t="s">
        <v>339</v>
      </c>
      <c r="AQ181" s="36" t="s">
        <v>339</v>
      </c>
      <c r="AR181" s="36" t="s">
        <v>339</v>
      </c>
      <c r="AS181" s="36" t="s">
        <v>339</v>
      </c>
      <c r="AT181" s="36" t="s">
        <v>339</v>
      </c>
      <c r="AU181" s="36" t="s">
        <v>339</v>
      </c>
      <c r="AV181" s="36" t="s">
        <v>339</v>
      </c>
      <c r="AW181" s="36" t="s">
        <v>339</v>
      </c>
      <c r="AX181" s="36" t="s">
        <v>339</v>
      </c>
      <c r="AY181" s="36" t="s">
        <v>339</v>
      </c>
      <c r="AZ181" s="36" t="s">
        <v>339</v>
      </c>
      <c r="BA181" s="36" t="s">
        <v>339</v>
      </c>
      <c r="BB181" s="36" t="s">
        <v>339</v>
      </c>
      <c r="BC181" s="36" t="s">
        <v>339</v>
      </c>
      <c r="BD181" s="36" t="s">
        <v>339</v>
      </c>
      <c r="BE181" s="36" t="s">
        <v>339</v>
      </c>
      <c r="BF181" s="36" t="s">
        <v>339</v>
      </c>
      <c r="BG181" s="36" t="s">
        <v>339</v>
      </c>
      <c r="BH181" s="36" t="s">
        <v>339</v>
      </c>
      <c r="BI181" s="36" t="s">
        <v>339</v>
      </c>
      <c r="BJ181" s="36" t="s">
        <v>339</v>
      </c>
      <c r="BK181" s="36" t="s">
        <v>339</v>
      </c>
      <c r="BL181" s="36" t="s">
        <v>339</v>
      </c>
    </row>
    <row r="182" spans="1:64" s="37" customFormat="1" x14ac:dyDescent="0.2">
      <c r="A182" s="34">
        <v>179</v>
      </c>
      <c r="B182" s="34" t="s">
        <v>264</v>
      </c>
      <c r="C182" s="34" t="s">
        <v>268</v>
      </c>
      <c r="D182" s="41" t="s">
        <v>339</v>
      </c>
      <c r="E182" s="36" t="s">
        <v>339</v>
      </c>
      <c r="F182" s="36" t="s">
        <v>339</v>
      </c>
      <c r="G182" s="36" t="s">
        <v>339</v>
      </c>
      <c r="H182" s="36" t="s">
        <v>339</v>
      </c>
      <c r="I182" s="36" t="s">
        <v>339</v>
      </c>
      <c r="J182" s="36" t="s">
        <v>339</v>
      </c>
      <c r="K182" s="36" t="s">
        <v>339</v>
      </c>
      <c r="L182" s="36" t="s">
        <v>339</v>
      </c>
      <c r="M182" s="36" t="s">
        <v>339</v>
      </c>
      <c r="N182" s="36" t="s">
        <v>339</v>
      </c>
      <c r="O182" s="36" t="s">
        <v>339</v>
      </c>
      <c r="P182" s="36" t="s">
        <v>339</v>
      </c>
      <c r="Q182" s="36" t="s">
        <v>339</v>
      </c>
      <c r="R182" s="36" t="s">
        <v>339</v>
      </c>
      <c r="S182" s="36" t="s">
        <v>339</v>
      </c>
      <c r="T182" s="36" t="s">
        <v>339</v>
      </c>
      <c r="U182" s="36" t="s">
        <v>339</v>
      </c>
      <c r="V182" s="36" t="s">
        <v>339</v>
      </c>
      <c r="W182" s="36" t="s">
        <v>339</v>
      </c>
      <c r="X182" s="36" t="s">
        <v>339</v>
      </c>
      <c r="Y182" s="36" t="s">
        <v>339</v>
      </c>
      <c r="Z182" s="36" t="s">
        <v>339</v>
      </c>
      <c r="AA182" s="36" t="s">
        <v>339</v>
      </c>
      <c r="AB182" s="36" t="s">
        <v>339</v>
      </c>
      <c r="AC182" s="36" t="s">
        <v>339</v>
      </c>
      <c r="AD182" s="36" t="s">
        <v>339</v>
      </c>
      <c r="AE182" s="36" t="s">
        <v>339</v>
      </c>
      <c r="AF182" s="36" t="s">
        <v>339</v>
      </c>
      <c r="AG182" s="36" t="s">
        <v>339</v>
      </c>
      <c r="AH182" s="36" t="s">
        <v>339</v>
      </c>
      <c r="AI182" s="36" t="s">
        <v>339</v>
      </c>
      <c r="AJ182" s="36" t="s">
        <v>339</v>
      </c>
      <c r="AK182" s="36" t="s">
        <v>339</v>
      </c>
      <c r="AL182" s="36" t="s">
        <v>339</v>
      </c>
      <c r="AM182" s="36" t="s">
        <v>339</v>
      </c>
      <c r="AN182" s="36" t="s">
        <v>339</v>
      </c>
      <c r="AO182" s="36" t="s">
        <v>339</v>
      </c>
      <c r="AP182" s="36" t="s">
        <v>339</v>
      </c>
      <c r="AQ182" s="36" t="s">
        <v>339</v>
      </c>
      <c r="AR182" s="36" t="s">
        <v>339</v>
      </c>
      <c r="AS182" s="36" t="s">
        <v>339</v>
      </c>
      <c r="AT182" s="36" t="s">
        <v>339</v>
      </c>
      <c r="AU182" s="36" t="s">
        <v>339</v>
      </c>
      <c r="AV182" s="36" t="s">
        <v>339</v>
      </c>
      <c r="AW182" s="36" t="s">
        <v>339</v>
      </c>
      <c r="AX182" s="36" t="s">
        <v>339</v>
      </c>
      <c r="AY182" s="36" t="s">
        <v>339</v>
      </c>
      <c r="AZ182" s="36" t="s">
        <v>339</v>
      </c>
      <c r="BA182" s="36" t="s">
        <v>339</v>
      </c>
      <c r="BB182" s="36" t="s">
        <v>339</v>
      </c>
      <c r="BC182" s="36" t="s">
        <v>339</v>
      </c>
      <c r="BD182" s="36" t="s">
        <v>339</v>
      </c>
      <c r="BE182" s="36" t="s">
        <v>339</v>
      </c>
      <c r="BF182" s="36" t="s">
        <v>339</v>
      </c>
      <c r="BG182" s="36" t="s">
        <v>339</v>
      </c>
      <c r="BH182" s="36" t="s">
        <v>339</v>
      </c>
      <c r="BI182" s="36" t="s">
        <v>339</v>
      </c>
      <c r="BJ182" s="36" t="s">
        <v>339</v>
      </c>
      <c r="BK182" s="36" t="s">
        <v>339</v>
      </c>
      <c r="BL182" s="36" t="s">
        <v>339</v>
      </c>
    </row>
    <row r="183" spans="1:64" s="37" customFormat="1" x14ac:dyDescent="0.2">
      <c r="A183" s="7"/>
      <c r="B183" s="7"/>
      <c r="C183" s="7"/>
      <c r="D183" s="42"/>
    </row>
    <row r="184" spans="1:64" s="37" customFormat="1" x14ac:dyDescent="0.2">
      <c r="A184" s="7"/>
      <c r="B184" s="36" t="s">
        <v>337</v>
      </c>
      <c r="C184" s="36" t="s">
        <v>1</v>
      </c>
      <c r="D184" s="41"/>
      <c r="E184" s="36"/>
      <c r="F184" s="36"/>
      <c r="G184" s="36"/>
      <c r="H184" s="36"/>
      <c r="I184" s="36"/>
      <c r="J184" s="36"/>
      <c r="K184" s="36"/>
      <c r="L184" s="36"/>
      <c r="M184" s="36"/>
      <c r="N184" s="36"/>
      <c r="O184" s="36"/>
      <c r="P184" s="36"/>
      <c r="Q184" s="36"/>
      <c r="R184" s="36"/>
      <c r="S184" s="36"/>
      <c r="T184" s="36"/>
      <c r="U184" s="36"/>
      <c r="V184" s="36"/>
      <c r="W184" s="36"/>
      <c r="X184" s="36"/>
      <c r="Y184" s="36"/>
      <c r="Z184" s="36"/>
      <c r="AA184" s="36"/>
      <c r="AB184" s="36"/>
      <c r="AC184" s="36"/>
      <c r="AD184" s="36"/>
      <c r="AE184" s="36"/>
      <c r="AF184" s="36"/>
      <c r="AG184" s="36"/>
      <c r="AH184" s="36"/>
      <c r="AI184" s="36"/>
      <c r="AJ184" s="36"/>
      <c r="AK184" s="36"/>
      <c r="AL184" s="36"/>
      <c r="AM184" s="36"/>
      <c r="AN184" s="36"/>
      <c r="AO184" s="36"/>
      <c r="AP184" s="36"/>
      <c r="AQ184" s="36"/>
      <c r="AR184" s="36"/>
      <c r="AS184" s="36"/>
      <c r="AT184" s="36"/>
      <c r="AU184" s="36"/>
      <c r="AV184" s="36"/>
      <c r="AW184" s="36"/>
      <c r="AX184" s="36"/>
      <c r="AY184" s="36"/>
      <c r="AZ184" s="36"/>
      <c r="BA184" s="36"/>
      <c r="BB184" s="36"/>
      <c r="BC184" s="36"/>
      <c r="BD184" s="36"/>
      <c r="BE184" s="36"/>
      <c r="BF184" s="36"/>
      <c r="BG184" s="36"/>
      <c r="BH184" s="36"/>
      <c r="BI184" s="36"/>
      <c r="BJ184" s="36"/>
      <c r="BK184" s="36"/>
      <c r="BL184" s="36"/>
    </row>
    <row r="185" spans="1:64" s="37" customFormat="1" x14ac:dyDescent="0.2">
      <c r="A185" s="7"/>
      <c r="B185" s="36">
        <v>1</v>
      </c>
      <c r="C185" s="34" t="s">
        <v>106</v>
      </c>
      <c r="D185" s="41">
        <f>IF(D4="－","－",MAX(D4:D27))</f>
        <v>6.9656052969999998</v>
      </c>
      <c r="E185" s="41">
        <f>IF(E4="－","－",SUM(E4:E27))</f>
        <v>539</v>
      </c>
      <c r="F185" s="41">
        <f t="shared" ref="F185:BL185" si="0">IF(F4="－","－",SUM(F4:F27))</f>
        <v>120</v>
      </c>
      <c r="G185" s="41">
        <f t="shared" si="0"/>
        <v>174</v>
      </c>
      <c r="H185" s="41">
        <f t="shared" si="0"/>
        <v>245</v>
      </c>
      <c r="I185" s="41">
        <f t="shared" si="0"/>
        <v>6252.0106080160303</v>
      </c>
      <c r="J185" s="41">
        <f t="shared" si="0"/>
        <v>9327.8994741714705</v>
      </c>
      <c r="K185" s="41">
        <f t="shared" si="0"/>
        <v>5321.2516512507909</v>
      </c>
      <c r="L185" s="41">
        <f t="shared" si="0"/>
        <v>930.75895676523839</v>
      </c>
      <c r="M185" s="41">
        <f t="shared" si="0"/>
        <v>12777.168114915436</v>
      </c>
      <c r="N185" s="41">
        <f t="shared" si="0"/>
        <v>2802.7419672720612</v>
      </c>
      <c r="O185" s="41">
        <f t="shared" si="0"/>
        <v>26.811064072000001</v>
      </c>
      <c r="P185" s="41">
        <f t="shared" si="0"/>
        <v>43.673408018000003</v>
      </c>
      <c r="Q185" s="41">
        <f t="shared" si="0"/>
        <v>23.995444268999993</v>
      </c>
      <c r="R185" s="41">
        <f t="shared" si="0"/>
        <v>2.8156198030000001</v>
      </c>
      <c r="S185" s="41">
        <f t="shared" si="0"/>
        <v>40.000860433</v>
      </c>
      <c r="T185" s="41">
        <f t="shared" si="0"/>
        <v>3.6725475850000007</v>
      </c>
      <c r="U185" s="41">
        <f t="shared" si="0"/>
        <v>40.568199999999997</v>
      </c>
      <c r="V185" s="41">
        <f t="shared" si="0"/>
        <v>96.21869999999997</v>
      </c>
      <c r="W185" s="41">
        <f t="shared" si="0"/>
        <v>6319.3898720880288</v>
      </c>
      <c r="X185" s="41">
        <f t="shared" si="0"/>
        <v>9467.7915821894694</v>
      </c>
      <c r="Y185" s="41">
        <f t="shared" si="0"/>
        <v>15787.181454277501</v>
      </c>
      <c r="Z185" s="41">
        <f t="shared" si="0"/>
        <v>23.392395032737607</v>
      </c>
      <c r="AA185" s="41">
        <f t="shared" si="0"/>
        <v>11.930511354369649</v>
      </c>
      <c r="AB185" s="41">
        <f t="shared" si="0"/>
        <v>27.157711016783789</v>
      </c>
      <c r="AC185" s="41">
        <f t="shared" si="0"/>
        <v>131.74690135102381</v>
      </c>
      <c r="AD185" s="41">
        <f t="shared" si="0"/>
        <v>112.46131342822358</v>
      </c>
      <c r="AE185" s="41">
        <f t="shared" si="0"/>
        <v>1645.5783639384458</v>
      </c>
      <c r="AF185" s="41">
        <f t="shared" si="0"/>
        <v>1758.0396773666696</v>
      </c>
      <c r="AG185" s="41">
        <f t="shared" si="0"/>
        <v>7.0148251273959605</v>
      </c>
      <c r="AH185" s="41">
        <f t="shared" si="0"/>
        <v>11.933265733960942</v>
      </c>
      <c r="AI185" s="41">
        <f t="shared" si="0"/>
        <v>38.218702418226279</v>
      </c>
      <c r="AJ185" s="41">
        <f t="shared" si="0"/>
        <v>1.7174277661100923</v>
      </c>
      <c r="AK185" s="41">
        <f t="shared" si="0"/>
        <v>1.630384343440102</v>
      </c>
      <c r="AL185" s="41">
        <f t="shared" si="0"/>
        <v>4.091044331345504</v>
      </c>
      <c r="AM185" s="41">
        <f t="shared" si="0"/>
        <v>140.47915424452992</v>
      </c>
      <c r="AN185" s="41">
        <f t="shared" si="0"/>
        <v>126.02496350562467</v>
      </c>
      <c r="AO185" s="41">
        <f t="shared" si="0"/>
        <v>1687.8881106880178</v>
      </c>
      <c r="AP185" s="41">
        <f t="shared" si="0"/>
        <v>28035.259805322996</v>
      </c>
      <c r="AQ185" s="41">
        <f t="shared" si="0"/>
        <v>15095.909125936001</v>
      </c>
      <c r="AR185" s="41">
        <f t="shared" si="0"/>
        <v>43131.168931259017</v>
      </c>
      <c r="AS185" s="41">
        <f t="shared" si="0"/>
        <v>3379.4591453819999</v>
      </c>
      <c r="AT185" s="41">
        <f t="shared" si="0"/>
        <v>56340.128040215008</v>
      </c>
      <c r="AU185" s="41">
        <f t="shared" si="0"/>
        <v>126563.80163955901</v>
      </c>
      <c r="AV185" s="41">
        <f t="shared" si="0"/>
        <v>44539.514181357001</v>
      </c>
      <c r="AW185" s="41">
        <f t="shared" si="0"/>
        <v>100280.305720062</v>
      </c>
      <c r="AX185" s="41">
        <f t="shared" si="0"/>
        <v>43986.344796941994</v>
      </c>
      <c r="AY185" s="41">
        <f t="shared" si="0"/>
        <v>99038.02071354902</v>
      </c>
      <c r="AZ185" s="41">
        <f t="shared" si="0"/>
        <v>83.525272522857151</v>
      </c>
      <c r="BA185" s="41">
        <f t="shared" si="0"/>
        <v>167.05054505857143</v>
      </c>
      <c r="BB185" s="41">
        <f t="shared" si="0"/>
        <v>138.44209620799998</v>
      </c>
      <c r="BC185" s="41">
        <f t="shared" si="0"/>
        <v>7581.9802291329997</v>
      </c>
      <c r="BD185" s="41">
        <f t="shared" si="0"/>
        <v>17160.398071367992</v>
      </c>
      <c r="BE185" s="41">
        <f t="shared" si="0"/>
        <v>11.725756292857143</v>
      </c>
      <c r="BF185" s="41">
        <f t="shared" si="0"/>
        <v>23.451512609999998</v>
      </c>
      <c r="BG185" s="41">
        <f t="shared" si="0"/>
        <v>119.87231828499998</v>
      </c>
      <c r="BH185" s="41">
        <f t="shared" si="0"/>
        <v>861.66125644900001</v>
      </c>
      <c r="BI185" s="41">
        <f t="shared" si="0"/>
        <v>15.560000000000006</v>
      </c>
      <c r="BJ185" s="41">
        <f t="shared" si="0"/>
        <v>21.26</v>
      </c>
      <c r="BK185" s="41">
        <f t="shared" si="0"/>
        <v>30.149999999999991</v>
      </c>
      <c r="BL185" s="41">
        <f t="shared" si="0"/>
        <v>37.00999999999997</v>
      </c>
    </row>
    <row r="186" spans="1:64" s="37" customFormat="1" x14ac:dyDescent="0.2">
      <c r="A186" s="7"/>
      <c r="B186" s="36">
        <v>2</v>
      </c>
      <c r="C186" s="34" t="s">
        <v>131</v>
      </c>
      <c r="D186" s="41">
        <f>IF(D28="－","－",MAX(D28:D35))</f>
        <v>5.5540398959999999</v>
      </c>
      <c r="E186" s="41">
        <f>IF(E28="－","－",SUM(E28:E35))</f>
        <v>627</v>
      </c>
      <c r="F186" s="41">
        <f t="shared" ref="F186:BL186" si="1">IF(F28="－","－",SUM(F28:F35))</f>
        <v>1</v>
      </c>
      <c r="G186" s="41">
        <f t="shared" si="1"/>
        <v>27</v>
      </c>
      <c r="H186" s="41">
        <f t="shared" si="1"/>
        <v>599</v>
      </c>
      <c r="I186" s="41">
        <f t="shared" si="1"/>
        <v>0.60079846222165745</v>
      </c>
      <c r="J186" s="41">
        <f t="shared" si="1"/>
        <v>95.637357811877337</v>
      </c>
      <c r="K186" s="41">
        <f t="shared" si="1"/>
        <v>0.5687184622241509</v>
      </c>
      <c r="L186" s="41">
        <f t="shared" si="1"/>
        <v>3.2079999997506548E-2</v>
      </c>
      <c r="M186" s="41">
        <f t="shared" si="1"/>
        <v>46.17852427401283</v>
      </c>
      <c r="N186" s="41">
        <f t="shared" si="1"/>
        <v>50.059632000086168</v>
      </c>
      <c r="O186" s="41">
        <f t="shared" si="1"/>
        <v>1.9847902920000002</v>
      </c>
      <c r="P186" s="41">
        <f t="shared" si="1"/>
        <v>3.4799883219999996</v>
      </c>
      <c r="Q186" s="41">
        <f t="shared" si="1"/>
        <v>1.8162423410000001</v>
      </c>
      <c r="R186" s="41">
        <f t="shared" si="1"/>
        <v>0.168547951</v>
      </c>
      <c r="S186" s="41">
        <f t="shared" si="1"/>
        <v>3.2601431650000001</v>
      </c>
      <c r="T186" s="41">
        <f t="shared" si="1"/>
        <v>0.21984515700000001</v>
      </c>
      <c r="U186" s="41">
        <f t="shared" si="1"/>
        <v>0.22925000000000004</v>
      </c>
      <c r="V186" s="41">
        <f t="shared" si="1"/>
        <v>0.54830000000000001</v>
      </c>
      <c r="W186" s="41">
        <f t="shared" si="1"/>
        <v>2.8148387542216575</v>
      </c>
      <c r="X186" s="41">
        <f t="shared" si="1"/>
        <v>99.665646133877345</v>
      </c>
      <c r="Y186" s="41">
        <f t="shared" si="1"/>
        <v>102.48048488809901</v>
      </c>
      <c r="Z186" s="41">
        <f t="shared" si="1"/>
        <v>3.3282331509269576E-2</v>
      </c>
      <c r="AA186" s="41">
        <f t="shared" si="1"/>
        <v>7.122418942983713E-3</v>
      </c>
      <c r="AB186" s="41">
        <f t="shared" si="1"/>
        <v>7.1224185760000005E-3</v>
      </c>
      <c r="AC186" s="41">
        <f t="shared" si="1"/>
        <v>1.3071692132468282E-2</v>
      </c>
      <c r="AD186" s="41">
        <f t="shared" si="1"/>
        <v>2.2412972864375718</v>
      </c>
      <c r="AE186" s="41">
        <f t="shared" si="1"/>
        <v>20.171675577938107</v>
      </c>
      <c r="AF186" s="41">
        <f t="shared" si="1"/>
        <v>22.412972864375714</v>
      </c>
      <c r="AG186" s="41">
        <f t="shared" si="1"/>
        <v>4.3090025871236039E-2</v>
      </c>
      <c r="AH186" s="41">
        <f t="shared" si="1"/>
        <v>7.3302572746470507E-2</v>
      </c>
      <c r="AI186" s="41">
        <f t="shared" si="1"/>
        <v>0.23476634785018255</v>
      </c>
      <c r="AJ186" s="41">
        <f t="shared" si="1"/>
        <v>7.2102320651577703E-4</v>
      </c>
      <c r="AK186" s="41">
        <f t="shared" si="1"/>
        <v>8.7131507028764485E-4</v>
      </c>
      <c r="AL186" s="41">
        <f t="shared" si="1"/>
        <v>2.1792298977854432E-3</v>
      </c>
      <c r="AM186" s="41">
        <f t="shared" si="1"/>
        <v>5.6882741210220099E-2</v>
      </c>
      <c r="AN186" s="41">
        <f t="shared" si="1"/>
        <v>2.3154711742543301</v>
      </c>
      <c r="AO186" s="41">
        <f t="shared" si="1"/>
        <v>20.408621155686074</v>
      </c>
      <c r="AP186" s="41">
        <f t="shared" si="1"/>
        <v>1238.7383694929999</v>
      </c>
      <c r="AQ186" s="41">
        <f t="shared" si="1"/>
        <v>667.01296818599997</v>
      </c>
      <c r="AR186" s="41">
        <f t="shared" si="1"/>
        <v>1905.7513376790002</v>
      </c>
      <c r="AS186" s="41">
        <f t="shared" si="1"/>
        <v>33.960936427</v>
      </c>
      <c r="AT186" s="41">
        <f t="shared" si="1"/>
        <v>2877.8120663330001</v>
      </c>
      <c r="AU186" s="41">
        <f t="shared" si="1"/>
        <v>6742.782762296999</v>
      </c>
      <c r="AV186" s="41">
        <f t="shared" si="1"/>
        <v>2888.329248732</v>
      </c>
      <c r="AW186" s="41">
        <f t="shared" si="1"/>
        <v>6559.0630682109995</v>
      </c>
      <c r="AX186" s="41">
        <f t="shared" si="1"/>
        <v>2664.956493012</v>
      </c>
      <c r="AY186" s="41">
        <f t="shared" si="1"/>
        <v>6057.5709619110003</v>
      </c>
      <c r="AZ186" s="41">
        <f t="shared" si="1"/>
        <v>9.3845608571428582E-2</v>
      </c>
      <c r="BA186" s="41">
        <f t="shared" si="1"/>
        <v>0.18769122000000002</v>
      </c>
      <c r="BB186" s="41">
        <f t="shared" si="1"/>
        <v>56.85051361499999</v>
      </c>
      <c r="BC186" s="41">
        <f t="shared" si="1"/>
        <v>7501.7755357280002</v>
      </c>
      <c r="BD186" s="41">
        <f t="shared" si="1"/>
        <v>16403.777151658996</v>
      </c>
      <c r="BE186" s="41">
        <f t="shared" si="1"/>
        <v>0.50256818428571437</v>
      </c>
      <c r="BF186" s="41">
        <f t="shared" si="1"/>
        <v>1.005136372857143</v>
      </c>
      <c r="BG186" s="41">
        <f t="shared" si="1"/>
        <v>70.846838896999998</v>
      </c>
      <c r="BH186" s="41">
        <f t="shared" si="1"/>
        <v>671.96317715200007</v>
      </c>
      <c r="BI186" s="41">
        <f t="shared" si="1"/>
        <v>0</v>
      </c>
      <c r="BJ186" s="41">
        <f t="shared" si="1"/>
        <v>0</v>
      </c>
      <c r="BK186" s="41">
        <f t="shared" si="1"/>
        <v>0.06</v>
      </c>
      <c r="BL186" s="41">
        <f t="shared" si="1"/>
        <v>0.06</v>
      </c>
    </row>
    <row r="187" spans="1:64" s="37" customFormat="1" x14ac:dyDescent="0.2">
      <c r="A187" s="7"/>
      <c r="B187" s="36">
        <v>3</v>
      </c>
      <c r="C187" s="34" t="s">
        <v>140</v>
      </c>
      <c r="D187" s="41">
        <f>IF(D36="－","－",MAX(D36:D55))</f>
        <v>5.0437524399999996</v>
      </c>
      <c r="E187" s="41">
        <f>IF(E36="－","－",SUM(E36:E55))</f>
        <v>776</v>
      </c>
      <c r="F187" s="41">
        <f t="shared" ref="F187:BL187" si="2">IF(F36="－","－",SUM(F36:F55))</f>
        <v>0</v>
      </c>
      <c r="G187" s="41">
        <f t="shared" si="2"/>
        <v>15</v>
      </c>
      <c r="H187" s="41">
        <f t="shared" si="2"/>
        <v>761</v>
      </c>
      <c r="I187" s="41">
        <f t="shared" si="2"/>
        <v>0</v>
      </c>
      <c r="J187" s="41">
        <f t="shared" si="2"/>
        <v>0</v>
      </c>
      <c r="K187" s="41">
        <f t="shared" si="2"/>
        <v>0</v>
      </c>
      <c r="L187" s="41">
        <f t="shared" si="2"/>
        <v>0</v>
      </c>
      <c r="M187" s="41">
        <f t="shared" si="2"/>
        <v>0</v>
      </c>
      <c r="N187" s="41">
        <f t="shared" si="2"/>
        <v>0</v>
      </c>
      <c r="O187" s="41">
        <f t="shared" si="2"/>
        <v>1.2047975000000001E-2</v>
      </c>
      <c r="P187" s="41">
        <f t="shared" si="2"/>
        <v>1.8287057000000002E-2</v>
      </c>
      <c r="Q187" s="41">
        <f t="shared" si="2"/>
        <v>1.0380316000000001E-2</v>
      </c>
      <c r="R187" s="41">
        <f t="shared" si="2"/>
        <v>1.6676589999999999E-3</v>
      </c>
      <c r="S187" s="41">
        <f t="shared" si="2"/>
        <v>1.6111849000000001E-2</v>
      </c>
      <c r="T187" s="41">
        <f t="shared" si="2"/>
        <v>2.1752080000000001E-3</v>
      </c>
      <c r="U187" s="41">
        <f t="shared" si="2"/>
        <v>0.23699999999999999</v>
      </c>
      <c r="V187" s="41">
        <f t="shared" si="2"/>
        <v>0.56879999999999997</v>
      </c>
      <c r="W187" s="41">
        <f t="shared" si="2"/>
        <v>0.249047975</v>
      </c>
      <c r="X187" s="41">
        <f t="shared" si="2"/>
        <v>0.58708705699999997</v>
      </c>
      <c r="Y187" s="41">
        <f t="shared" si="2"/>
        <v>0.83613503199999994</v>
      </c>
      <c r="Z187" s="41">
        <f t="shared" si="2"/>
        <v>0</v>
      </c>
      <c r="AA187" s="41">
        <f t="shared" si="2"/>
        <v>0</v>
      </c>
      <c r="AB187" s="41">
        <f t="shared" si="2"/>
        <v>0</v>
      </c>
      <c r="AC187" s="41">
        <f t="shared" si="2"/>
        <v>0</v>
      </c>
      <c r="AD187" s="41">
        <f t="shared" si="2"/>
        <v>0</v>
      </c>
      <c r="AE187" s="41">
        <f t="shared" si="2"/>
        <v>0</v>
      </c>
      <c r="AF187" s="41">
        <f t="shared" si="2"/>
        <v>0</v>
      </c>
      <c r="AG187" s="41">
        <f t="shared" si="2"/>
        <v>4.3646187900959199E-2</v>
      </c>
      <c r="AH187" s="41">
        <f t="shared" si="2"/>
        <v>7.424868746370071E-2</v>
      </c>
      <c r="AI187" s="41">
        <f t="shared" si="2"/>
        <v>0.23779647201212253</v>
      </c>
      <c r="AJ187" s="41">
        <f t="shared" si="2"/>
        <v>0</v>
      </c>
      <c r="AK187" s="41">
        <f t="shared" si="2"/>
        <v>0</v>
      </c>
      <c r="AL187" s="41">
        <f t="shared" si="2"/>
        <v>0</v>
      </c>
      <c r="AM187" s="41">
        <f t="shared" si="2"/>
        <v>4.3646187900959199E-2</v>
      </c>
      <c r="AN187" s="41">
        <f t="shared" si="2"/>
        <v>7.424868746370071E-2</v>
      </c>
      <c r="AO187" s="41">
        <f t="shared" si="2"/>
        <v>0.23779647201212253</v>
      </c>
      <c r="AP187" s="41">
        <f t="shared" si="2"/>
        <v>0.84072521300000014</v>
      </c>
      <c r="AQ187" s="41">
        <f t="shared" si="2"/>
        <v>0.45269819099999997</v>
      </c>
      <c r="AR187" s="41">
        <f t="shared" si="2"/>
        <v>1.2934234039999999</v>
      </c>
      <c r="AS187" s="41">
        <f t="shared" si="2"/>
        <v>0</v>
      </c>
      <c r="AT187" s="41">
        <f t="shared" si="2"/>
        <v>0</v>
      </c>
      <c r="AU187" s="41">
        <f t="shared" si="2"/>
        <v>0</v>
      </c>
      <c r="AV187" s="41">
        <f t="shared" si="2"/>
        <v>0</v>
      </c>
      <c r="AW187" s="41">
        <f t="shared" si="2"/>
        <v>0</v>
      </c>
      <c r="AX187" s="41">
        <f t="shared" si="2"/>
        <v>0</v>
      </c>
      <c r="AY187" s="41">
        <f t="shared" si="2"/>
        <v>0</v>
      </c>
      <c r="AZ187" s="41">
        <f t="shared" si="2"/>
        <v>0</v>
      </c>
      <c r="BA187" s="41">
        <f t="shared" si="2"/>
        <v>0</v>
      </c>
      <c r="BB187" s="41">
        <f t="shared" si="2"/>
        <v>2.1932202919999999</v>
      </c>
      <c r="BC187" s="41">
        <f t="shared" si="2"/>
        <v>159.21215782300001</v>
      </c>
      <c r="BD187" s="41">
        <f t="shared" si="2"/>
        <v>352.81771113100001</v>
      </c>
      <c r="BE187" s="41">
        <f t="shared" si="2"/>
        <v>0.24008979142857148</v>
      </c>
      <c r="BF187" s="41">
        <f t="shared" si="2"/>
        <v>0.48017958571428582</v>
      </c>
      <c r="BG187" s="41">
        <f t="shared" si="2"/>
        <v>3.1551759930000003</v>
      </c>
      <c r="BH187" s="41">
        <f t="shared" si="2"/>
        <v>24.701734178000002</v>
      </c>
      <c r="BI187" s="41">
        <f t="shared" si="2"/>
        <v>0</v>
      </c>
      <c r="BJ187" s="41">
        <f t="shared" si="2"/>
        <v>0</v>
      </c>
      <c r="BK187" s="41">
        <f t="shared" si="2"/>
        <v>0</v>
      </c>
      <c r="BL187" s="41">
        <f t="shared" si="2"/>
        <v>0</v>
      </c>
    </row>
    <row r="188" spans="1:64" s="37" customFormat="1" x14ac:dyDescent="0.2">
      <c r="A188" s="7"/>
      <c r="B188" s="36">
        <v>4</v>
      </c>
      <c r="C188" s="34" t="s">
        <v>161</v>
      </c>
      <c r="D188" s="41">
        <f>IF(D56="－","－",MAX(D56:D66))</f>
        <v>4.8327974469999999</v>
      </c>
      <c r="E188" s="41">
        <f>IF(E56="－","－",SUM(E56:E66))</f>
        <v>590</v>
      </c>
      <c r="F188" s="41">
        <f t="shared" ref="F188:BL188" si="3">IF(F56="－","－",SUM(F56:F66))</f>
        <v>0</v>
      </c>
      <c r="G188" s="41">
        <f t="shared" si="3"/>
        <v>3</v>
      </c>
      <c r="H188" s="41">
        <f t="shared" si="3"/>
        <v>587</v>
      </c>
      <c r="I188" s="41">
        <f t="shared" si="3"/>
        <v>0</v>
      </c>
      <c r="J188" s="41">
        <f t="shared" si="3"/>
        <v>0</v>
      </c>
      <c r="K188" s="41">
        <f t="shared" si="3"/>
        <v>0</v>
      </c>
      <c r="L188" s="41">
        <f t="shared" si="3"/>
        <v>0</v>
      </c>
      <c r="M188" s="41">
        <f t="shared" si="3"/>
        <v>0</v>
      </c>
      <c r="N188" s="41">
        <f t="shared" si="3"/>
        <v>0</v>
      </c>
      <c r="O188" s="41">
        <f t="shared" si="3"/>
        <v>5.8881810000000001E-3</v>
      </c>
      <c r="P188" s="41">
        <f t="shared" si="3"/>
        <v>1.0796086E-2</v>
      </c>
      <c r="Q188" s="41">
        <f t="shared" si="3"/>
        <v>5.486154E-3</v>
      </c>
      <c r="R188" s="41">
        <f t="shared" si="3"/>
        <v>4.0202700000000001E-4</v>
      </c>
      <c r="S188" s="41">
        <f t="shared" si="3"/>
        <v>1.0271702000000001E-2</v>
      </c>
      <c r="T188" s="41">
        <f t="shared" si="3"/>
        <v>5.2438400000000003E-4</v>
      </c>
      <c r="U188" s="41">
        <f t="shared" si="3"/>
        <v>1.7999999999999999E-2</v>
      </c>
      <c r="V188" s="41">
        <f t="shared" si="3"/>
        <v>4.3199999999999995E-2</v>
      </c>
      <c r="W188" s="41">
        <f t="shared" si="3"/>
        <v>2.3888180999999998E-2</v>
      </c>
      <c r="X188" s="41">
        <f t="shared" si="3"/>
        <v>5.3996085999999999E-2</v>
      </c>
      <c r="Y188" s="41">
        <f t="shared" si="3"/>
        <v>7.7884267000000007E-2</v>
      </c>
      <c r="Z188" s="41">
        <f t="shared" si="3"/>
        <v>0</v>
      </c>
      <c r="AA188" s="41">
        <f t="shared" si="3"/>
        <v>0</v>
      </c>
      <c r="AB188" s="41">
        <f t="shared" si="3"/>
        <v>0</v>
      </c>
      <c r="AC188" s="41">
        <f t="shared" si="3"/>
        <v>0</v>
      </c>
      <c r="AD188" s="41">
        <f t="shared" si="3"/>
        <v>0</v>
      </c>
      <c r="AE188" s="41">
        <f t="shared" si="3"/>
        <v>0</v>
      </c>
      <c r="AF188" s="41">
        <f t="shared" si="3"/>
        <v>0</v>
      </c>
      <c r="AG188" s="41">
        <f t="shared" si="3"/>
        <v>3.3309139692632834E-3</v>
      </c>
      <c r="AH188" s="41">
        <f t="shared" si="3"/>
        <v>5.6663823844938614E-3</v>
      </c>
      <c r="AI188" s="41">
        <f t="shared" si="3"/>
        <v>1.8147738177365477E-2</v>
      </c>
      <c r="AJ188" s="41">
        <f t="shared" si="3"/>
        <v>0</v>
      </c>
      <c r="AK188" s="41">
        <f t="shared" si="3"/>
        <v>0</v>
      </c>
      <c r="AL188" s="41">
        <f t="shared" si="3"/>
        <v>0</v>
      </c>
      <c r="AM188" s="41">
        <f t="shared" si="3"/>
        <v>3.3309139692632834E-3</v>
      </c>
      <c r="AN188" s="41">
        <f t="shared" si="3"/>
        <v>5.6663823844938614E-3</v>
      </c>
      <c r="AO188" s="41">
        <f t="shared" si="3"/>
        <v>1.8147738177365477E-2</v>
      </c>
      <c r="AP188" s="41">
        <f t="shared" si="3"/>
        <v>8.4228044000000002E-2</v>
      </c>
      <c r="AQ188" s="41">
        <f t="shared" si="3"/>
        <v>4.5353561000000001E-2</v>
      </c>
      <c r="AR188" s="41">
        <f t="shared" si="3"/>
        <v>0.12958160499999999</v>
      </c>
      <c r="AS188" s="41">
        <f t="shared" si="3"/>
        <v>0</v>
      </c>
      <c r="AT188" s="41">
        <f t="shared" si="3"/>
        <v>0</v>
      </c>
      <c r="AU188" s="41">
        <f t="shared" si="3"/>
        <v>0</v>
      </c>
      <c r="AV188" s="41">
        <f t="shared" si="3"/>
        <v>0</v>
      </c>
      <c r="AW188" s="41">
        <f t="shared" si="3"/>
        <v>0</v>
      </c>
      <c r="AX188" s="41">
        <f t="shared" si="3"/>
        <v>0</v>
      </c>
      <c r="AY188" s="41">
        <f t="shared" si="3"/>
        <v>0</v>
      </c>
      <c r="AZ188" s="41">
        <f t="shared" si="3"/>
        <v>0</v>
      </c>
      <c r="BA188" s="41">
        <f t="shared" si="3"/>
        <v>0</v>
      </c>
      <c r="BB188" s="41">
        <f t="shared" si="3"/>
        <v>7.2980512389999994</v>
      </c>
      <c r="BC188" s="41">
        <f t="shared" si="3"/>
        <v>358.00188654099998</v>
      </c>
      <c r="BD188" s="41">
        <f t="shared" si="3"/>
        <v>797.87567098099998</v>
      </c>
      <c r="BE188" s="41">
        <f t="shared" si="3"/>
        <v>0.32975606000000007</v>
      </c>
      <c r="BF188" s="41">
        <f t="shared" si="3"/>
        <v>0.65951212000000015</v>
      </c>
      <c r="BG188" s="41">
        <f t="shared" si="3"/>
        <v>11.814063185</v>
      </c>
      <c r="BH188" s="41">
        <f t="shared" si="3"/>
        <v>78.100373832999992</v>
      </c>
      <c r="BI188" s="41">
        <f t="shared" si="3"/>
        <v>0</v>
      </c>
      <c r="BJ188" s="41">
        <f t="shared" si="3"/>
        <v>0</v>
      </c>
      <c r="BK188" s="41">
        <f t="shared" si="3"/>
        <v>0</v>
      </c>
      <c r="BL188" s="41">
        <f t="shared" si="3"/>
        <v>0</v>
      </c>
    </row>
    <row r="189" spans="1:64" s="37" customFormat="1" x14ac:dyDescent="0.2">
      <c r="A189" s="7"/>
      <c r="B189" s="36">
        <v>5</v>
      </c>
      <c r="C189" s="34" t="s">
        <v>173</v>
      </c>
      <c r="D189" s="41">
        <f>IF(D67="－","－",MAX(D67:D73))</f>
        <v>4.6448611550000001</v>
      </c>
      <c r="E189" s="41">
        <f>IF(E67="－","－",SUM(E67:E73))</f>
        <v>302</v>
      </c>
      <c r="F189" s="41">
        <f t="shared" ref="F189:BL189" si="4">IF(F67="－","－",SUM(F67:F73))</f>
        <v>0</v>
      </c>
      <c r="G189" s="41">
        <f t="shared" si="4"/>
        <v>0</v>
      </c>
      <c r="H189" s="41">
        <f t="shared" si="4"/>
        <v>302</v>
      </c>
      <c r="I189" s="41">
        <f t="shared" si="4"/>
        <v>0</v>
      </c>
      <c r="J189" s="41">
        <f t="shared" si="4"/>
        <v>0</v>
      </c>
      <c r="K189" s="41">
        <f t="shared" si="4"/>
        <v>0</v>
      </c>
      <c r="L189" s="41">
        <f t="shared" si="4"/>
        <v>0</v>
      </c>
      <c r="M189" s="41">
        <f t="shared" si="4"/>
        <v>0</v>
      </c>
      <c r="N189" s="41">
        <f t="shared" si="4"/>
        <v>0</v>
      </c>
      <c r="O189" s="41">
        <f t="shared" si="4"/>
        <v>0</v>
      </c>
      <c r="P189" s="41">
        <f t="shared" si="4"/>
        <v>0</v>
      </c>
      <c r="Q189" s="41">
        <f t="shared" si="4"/>
        <v>0</v>
      </c>
      <c r="R189" s="41">
        <f t="shared" si="4"/>
        <v>0</v>
      </c>
      <c r="S189" s="41">
        <f t="shared" si="4"/>
        <v>0</v>
      </c>
      <c r="T189" s="41">
        <f t="shared" si="4"/>
        <v>0</v>
      </c>
      <c r="U189" s="41">
        <f t="shared" si="4"/>
        <v>0</v>
      </c>
      <c r="V189" s="41">
        <f t="shared" si="4"/>
        <v>0</v>
      </c>
      <c r="W189" s="41">
        <f t="shared" si="4"/>
        <v>0</v>
      </c>
      <c r="X189" s="41">
        <f t="shared" si="4"/>
        <v>0</v>
      </c>
      <c r="Y189" s="41">
        <f t="shared" si="4"/>
        <v>0</v>
      </c>
      <c r="Z189" s="41">
        <f t="shared" si="4"/>
        <v>0</v>
      </c>
      <c r="AA189" s="41">
        <f t="shared" si="4"/>
        <v>0</v>
      </c>
      <c r="AB189" s="41">
        <f t="shared" si="4"/>
        <v>0</v>
      </c>
      <c r="AC189" s="41">
        <f t="shared" si="4"/>
        <v>0</v>
      </c>
      <c r="AD189" s="41">
        <f t="shared" si="4"/>
        <v>0</v>
      </c>
      <c r="AE189" s="41">
        <f t="shared" si="4"/>
        <v>0</v>
      </c>
      <c r="AF189" s="41">
        <f t="shared" si="4"/>
        <v>0</v>
      </c>
      <c r="AG189" s="41">
        <f t="shared" si="4"/>
        <v>0</v>
      </c>
      <c r="AH189" s="41">
        <f t="shared" si="4"/>
        <v>0</v>
      </c>
      <c r="AI189" s="41">
        <f t="shared" si="4"/>
        <v>0</v>
      </c>
      <c r="AJ189" s="41">
        <f t="shared" si="4"/>
        <v>0</v>
      </c>
      <c r="AK189" s="41">
        <f t="shared" si="4"/>
        <v>0</v>
      </c>
      <c r="AL189" s="41">
        <f t="shared" si="4"/>
        <v>0</v>
      </c>
      <c r="AM189" s="41">
        <f t="shared" si="4"/>
        <v>0</v>
      </c>
      <c r="AN189" s="41">
        <f t="shared" si="4"/>
        <v>0</v>
      </c>
      <c r="AO189" s="41">
        <f t="shared" si="4"/>
        <v>0</v>
      </c>
      <c r="AP189" s="41">
        <f t="shared" si="4"/>
        <v>0</v>
      </c>
      <c r="AQ189" s="41">
        <f t="shared" si="4"/>
        <v>0</v>
      </c>
      <c r="AR189" s="41">
        <f t="shared" si="4"/>
        <v>0</v>
      </c>
      <c r="AS189" s="41">
        <f t="shared" si="4"/>
        <v>0</v>
      </c>
      <c r="AT189" s="41">
        <f t="shared" si="4"/>
        <v>0</v>
      </c>
      <c r="AU189" s="41">
        <f t="shared" si="4"/>
        <v>0</v>
      </c>
      <c r="AV189" s="41">
        <f t="shared" si="4"/>
        <v>0</v>
      </c>
      <c r="AW189" s="41">
        <f t="shared" si="4"/>
        <v>0</v>
      </c>
      <c r="AX189" s="41">
        <f t="shared" si="4"/>
        <v>0</v>
      </c>
      <c r="AY189" s="41">
        <f t="shared" si="4"/>
        <v>0</v>
      </c>
      <c r="AZ189" s="41">
        <f t="shared" si="4"/>
        <v>0</v>
      </c>
      <c r="BA189" s="41">
        <f t="shared" si="4"/>
        <v>0</v>
      </c>
      <c r="BB189" s="41">
        <f t="shared" si="4"/>
        <v>2.2166033999999998E-2</v>
      </c>
      <c r="BC189" s="41">
        <f t="shared" si="4"/>
        <v>1.290277922</v>
      </c>
      <c r="BD189" s="41">
        <f t="shared" si="4"/>
        <v>2.813482907</v>
      </c>
      <c r="BE189" s="41">
        <f t="shared" si="4"/>
        <v>8.0506157142857145E-3</v>
      </c>
      <c r="BF189" s="41">
        <f t="shared" si="4"/>
        <v>1.6101234285714285E-2</v>
      </c>
      <c r="BG189" s="41">
        <f t="shared" si="4"/>
        <v>1.4684466E-2</v>
      </c>
      <c r="BH189" s="41">
        <f t="shared" si="4"/>
        <v>0.55865215899999998</v>
      </c>
      <c r="BI189" s="41">
        <f t="shared" si="4"/>
        <v>0</v>
      </c>
      <c r="BJ189" s="41">
        <f t="shared" si="4"/>
        <v>0</v>
      </c>
      <c r="BK189" s="41">
        <f t="shared" si="4"/>
        <v>0</v>
      </c>
      <c r="BL189" s="41">
        <f t="shared" si="4"/>
        <v>0</v>
      </c>
    </row>
    <row r="190" spans="1:64" s="37" customFormat="1" x14ac:dyDescent="0.2">
      <c r="A190" s="7"/>
      <c r="B190" s="36">
        <v>6</v>
      </c>
      <c r="C190" s="34" t="s">
        <v>181</v>
      </c>
      <c r="D190" s="41" t="str">
        <f>IF(D74="－","－",MAX(D74:D84))</f>
        <v>－</v>
      </c>
      <c r="E190" s="41" t="str">
        <f>IF(E74="－","－",SUM(E74:E84))</f>
        <v>－</v>
      </c>
      <c r="F190" s="41" t="str">
        <f t="shared" ref="F190:BL190" si="5">IF(F74="－","－",SUM(F74:F84))</f>
        <v>－</v>
      </c>
      <c r="G190" s="41" t="str">
        <f t="shared" si="5"/>
        <v>－</v>
      </c>
      <c r="H190" s="41" t="str">
        <f t="shared" si="5"/>
        <v>－</v>
      </c>
      <c r="I190" s="41" t="str">
        <f t="shared" si="5"/>
        <v>－</v>
      </c>
      <c r="J190" s="41" t="str">
        <f t="shared" si="5"/>
        <v>－</v>
      </c>
      <c r="K190" s="41" t="str">
        <f t="shared" si="5"/>
        <v>－</v>
      </c>
      <c r="L190" s="41" t="str">
        <f t="shared" si="5"/>
        <v>－</v>
      </c>
      <c r="M190" s="41" t="str">
        <f t="shared" si="5"/>
        <v>－</v>
      </c>
      <c r="N190" s="41" t="str">
        <f t="shared" si="5"/>
        <v>－</v>
      </c>
      <c r="O190" s="41" t="str">
        <f t="shared" si="5"/>
        <v>－</v>
      </c>
      <c r="P190" s="41" t="str">
        <f t="shared" si="5"/>
        <v>－</v>
      </c>
      <c r="Q190" s="41" t="str">
        <f t="shared" si="5"/>
        <v>－</v>
      </c>
      <c r="R190" s="41" t="str">
        <f t="shared" si="5"/>
        <v>－</v>
      </c>
      <c r="S190" s="41" t="str">
        <f t="shared" si="5"/>
        <v>－</v>
      </c>
      <c r="T190" s="41" t="str">
        <f t="shared" si="5"/>
        <v>－</v>
      </c>
      <c r="U190" s="41" t="str">
        <f t="shared" si="5"/>
        <v>－</v>
      </c>
      <c r="V190" s="41" t="str">
        <f t="shared" si="5"/>
        <v>－</v>
      </c>
      <c r="W190" s="41" t="str">
        <f t="shared" si="5"/>
        <v>－</v>
      </c>
      <c r="X190" s="41" t="str">
        <f t="shared" si="5"/>
        <v>－</v>
      </c>
      <c r="Y190" s="41" t="str">
        <f t="shared" si="5"/>
        <v>－</v>
      </c>
      <c r="Z190" s="41" t="str">
        <f t="shared" si="5"/>
        <v>－</v>
      </c>
      <c r="AA190" s="41" t="str">
        <f t="shared" si="5"/>
        <v>－</v>
      </c>
      <c r="AB190" s="41" t="str">
        <f t="shared" si="5"/>
        <v>－</v>
      </c>
      <c r="AC190" s="41" t="str">
        <f t="shared" si="5"/>
        <v>－</v>
      </c>
      <c r="AD190" s="41" t="str">
        <f t="shared" si="5"/>
        <v>－</v>
      </c>
      <c r="AE190" s="41" t="str">
        <f t="shared" si="5"/>
        <v>－</v>
      </c>
      <c r="AF190" s="41" t="str">
        <f t="shared" si="5"/>
        <v>－</v>
      </c>
      <c r="AG190" s="41" t="str">
        <f t="shared" si="5"/>
        <v>－</v>
      </c>
      <c r="AH190" s="41" t="str">
        <f t="shared" si="5"/>
        <v>－</v>
      </c>
      <c r="AI190" s="41" t="str">
        <f t="shared" si="5"/>
        <v>－</v>
      </c>
      <c r="AJ190" s="41" t="str">
        <f t="shared" si="5"/>
        <v>－</v>
      </c>
      <c r="AK190" s="41" t="str">
        <f t="shared" si="5"/>
        <v>－</v>
      </c>
      <c r="AL190" s="41" t="str">
        <f t="shared" si="5"/>
        <v>－</v>
      </c>
      <c r="AM190" s="41" t="str">
        <f t="shared" si="5"/>
        <v>－</v>
      </c>
      <c r="AN190" s="41" t="str">
        <f t="shared" si="5"/>
        <v>－</v>
      </c>
      <c r="AO190" s="41" t="str">
        <f t="shared" si="5"/>
        <v>－</v>
      </c>
      <c r="AP190" s="41" t="str">
        <f t="shared" si="5"/>
        <v>－</v>
      </c>
      <c r="AQ190" s="41" t="str">
        <f t="shared" si="5"/>
        <v>－</v>
      </c>
      <c r="AR190" s="41" t="str">
        <f t="shared" si="5"/>
        <v>－</v>
      </c>
      <c r="AS190" s="41" t="str">
        <f t="shared" si="5"/>
        <v>－</v>
      </c>
      <c r="AT190" s="41" t="str">
        <f t="shared" si="5"/>
        <v>－</v>
      </c>
      <c r="AU190" s="41" t="str">
        <f t="shared" si="5"/>
        <v>－</v>
      </c>
      <c r="AV190" s="41" t="str">
        <f t="shared" si="5"/>
        <v>－</v>
      </c>
      <c r="AW190" s="41" t="str">
        <f t="shared" si="5"/>
        <v>－</v>
      </c>
      <c r="AX190" s="41" t="str">
        <f t="shared" si="5"/>
        <v>－</v>
      </c>
      <c r="AY190" s="41" t="str">
        <f t="shared" si="5"/>
        <v>－</v>
      </c>
      <c r="AZ190" s="41" t="str">
        <f t="shared" si="5"/>
        <v>－</v>
      </c>
      <c r="BA190" s="41" t="str">
        <f t="shared" si="5"/>
        <v>－</v>
      </c>
      <c r="BB190" s="41" t="str">
        <f t="shared" si="5"/>
        <v>－</v>
      </c>
      <c r="BC190" s="41" t="str">
        <f t="shared" si="5"/>
        <v>－</v>
      </c>
      <c r="BD190" s="41" t="str">
        <f t="shared" si="5"/>
        <v>－</v>
      </c>
      <c r="BE190" s="41" t="str">
        <f t="shared" si="5"/>
        <v>－</v>
      </c>
      <c r="BF190" s="41" t="str">
        <f t="shared" si="5"/>
        <v>－</v>
      </c>
      <c r="BG190" s="41" t="str">
        <f t="shared" si="5"/>
        <v>－</v>
      </c>
      <c r="BH190" s="41" t="str">
        <f t="shared" si="5"/>
        <v>－</v>
      </c>
      <c r="BI190" s="41" t="str">
        <f t="shared" si="5"/>
        <v>－</v>
      </c>
      <c r="BJ190" s="41" t="str">
        <f t="shared" si="5"/>
        <v>－</v>
      </c>
      <c r="BK190" s="41" t="str">
        <f t="shared" si="5"/>
        <v>－</v>
      </c>
      <c r="BL190" s="41" t="str">
        <f t="shared" si="5"/>
        <v>－</v>
      </c>
    </row>
    <row r="191" spans="1:64" s="37" customFormat="1" x14ac:dyDescent="0.2">
      <c r="A191" s="7"/>
      <c r="B191" s="36">
        <v>7</v>
      </c>
      <c r="C191" s="34" t="s">
        <v>193</v>
      </c>
      <c r="D191" s="41" t="str">
        <f>IF(D85="－","－",MAX(D85:D91))</f>
        <v>－</v>
      </c>
      <c r="E191" s="41" t="str">
        <f>IF(E85="－","－",SUM(E85:E91))</f>
        <v>－</v>
      </c>
      <c r="F191" s="41" t="str">
        <f t="shared" ref="F191:BL191" si="6">IF(F85="－","－",SUM(F85:F91))</f>
        <v>－</v>
      </c>
      <c r="G191" s="41" t="str">
        <f t="shared" si="6"/>
        <v>－</v>
      </c>
      <c r="H191" s="41" t="str">
        <f t="shared" si="6"/>
        <v>－</v>
      </c>
      <c r="I191" s="41" t="str">
        <f t="shared" si="6"/>
        <v>－</v>
      </c>
      <c r="J191" s="41" t="str">
        <f t="shared" si="6"/>
        <v>－</v>
      </c>
      <c r="K191" s="41" t="str">
        <f t="shared" si="6"/>
        <v>－</v>
      </c>
      <c r="L191" s="41" t="str">
        <f t="shared" si="6"/>
        <v>－</v>
      </c>
      <c r="M191" s="41" t="str">
        <f t="shared" si="6"/>
        <v>－</v>
      </c>
      <c r="N191" s="41" t="str">
        <f t="shared" si="6"/>
        <v>－</v>
      </c>
      <c r="O191" s="41" t="str">
        <f t="shared" si="6"/>
        <v>－</v>
      </c>
      <c r="P191" s="41" t="str">
        <f t="shared" si="6"/>
        <v>－</v>
      </c>
      <c r="Q191" s="41" t="str">
        <f t="shared" si="6"/>
        <v>－</v>
      </c>
      <c r="R191" s="41" t="str">
        <f t="shared" si="6"/>
        <v>－</v>
      </c>
      <c r="S191" s="41" t="str">
        <f t="shared" si="6"/>
        <v>－</v>
      </c>
      <c r="T191" s="41" t="str">
        <f t="shared" si="6"/>
        <v>－</v>
      </c>
      <c r="U191" s="41" t="str">
        <f t="shared" si="6"/>
        <v>－</v>
      </c>
      <c r="V191" s="41" t="str">
        <f t="shared" si="6"/>
        <v>－</v>
      </c>
      <c r="W191" s="41" t="str">
        <f t="shared" si="6"/>
        <v>－</v>
      </c>
      <c r="X191" s="41" t="str">
        <f t="shared" si="6"/>
        <v>－</v>
      </c>
      <c r="Y191" s="41" t="str">
        <f t="shared" si="6"/>
        <v>－</v>
      </c>
      <c r="Z191" s="41" t="str">
        <f t="shared" si="6"/>
        <v>－</v>
      </c>
      <c r="AA191" s="41" t="str">
        <f t="shared" si="6"/>
        <v>－</v>
      </c>
      <c r="AB191" s="41" t="str">
        <f t="shared" si="6"/>
        <v>－</v>
      </c>
      <c r="AC191" s="41" t="str">
        <f t="shared" si="6"/>
        <v>－</v>
      </c>
      <c r="AD191" s="41" t="str">
        <f t="shared" si="6"/>
        <v>－</v>
      </c>
      <c r="AE191" s="41" t="str">
        <f t="shared" si="6"/>
        <v>－</v>
      </c>
      <c r="AF191" s="41" t="str">
        <f t="shared" si="6"/>
        <v>－</v>
      </c>
      <c r="AG191" s="41" t="str">
        <f t="shared" si="6"/>
        <v>－</v>
      </c>
      <c r="AH191" s="41" t="str">
        <f t="shared" si="6"/>
        <v>－</v>
      </c>
      <c r="AI191" s="41" t="str">
        <f t="shared" si="6"/>
        <v>－</v>
      </c>
      <c r="AJ191" s="41" t="str">
        <f t="shared" si="6"/>
        <v>－</v>
      </c>
      <c r="AK191" s="41" t="str">
        <f t="shared" si="6"/>
        <v>－</v>
      </c>
      <c r="AL191" s="41" t="str">
        <f t="shared" si="6"/>
        <v>－</v>
      </c>
      <c r="AM191" s="41" t="str">
        <f t="shared" si="6"/>
        <v>－</v>
      </c>
      <c r="AN191" s="41" t="str">
        <f t="shared" si="6"/>
        <v>－</v>
      </c>
      <c r="AO191" s="41" t="str">
        <f t="shared" si="6"/>
        <v>－</v>
      </c>
      <c r="AP191" s="41" t="str">
        <f t="shared" si="6"/>
        <v>－</v>
      </c>
      <c r="AQ191" s="41" t="str">
        <f t="shared" si="6"/>
        <v>－</v>
      </c>
      <c r="AR191" s="41" t="str">
        <f t="shared" si="6"/>
        <v>－</v>
      </c>
      <c r="AS191" s="41" t="str">
        <f t="shared" si="6"/>
        <v>－</v>
      </c>
      <c r="AT191" s="41" t="str">
        <f t="shared" si="6"/>
        <v>－</v>
      </c>
      <c r="AU191" s="41" t="str">
        <f t="shared" si="6"/>
        <v>－</v>
      </c>
      <c r="AV191" s="41" t="str">
        <f t="shared" si="6"/>
        <v>－</v>
      </c>
      <c r="AW191" s="41" t="str">
        <f t="shared" si="6"/>
        <v>－</v>
      </c>
      <c r="AX191" s="41" t="str">
        <f t="shared" si="6"/>
        <v>－</v>
      </c>
      <c r="AY191" s="41" t="str">
        <f t="shared" si="6"/>
        <v>－</v>
      </c>
      <c r="AZ191" s="41" t="str">
        <f t="shared" si="6"/>
        <v>－</v>
      </c>
      <c r="BA191" s="41" t="str">
        <f t="shared" si="6"/>
        <v>－</v>
      </c>
      <c r="BB191" s="41" t="str">
        <f t="shared" si="6"/>
        <v>－</v>
      </c>
      <c r="BC191" s="41" t="str">
        <f t="shared" si="6"/>
        <v>－</v>
      </c>
      <c r="BD191" s="41" t="str">
        <f t="shared" si="6"/>
        <v>－</v>
      </c>
      <c r="BE191" s="41" t="str">
        <f t="shared" si="6"/>
        <v>－</v>
      </c>
      <c r="BF191" s="41" t="str">
        <f t="shared" si="6"/>
        <v>－</v>
      </c>
      <c r="BG191" s="41" t="str">
        <f t="shared" si="6"/>
        <v>－</v>
      </c>
      <c r="BH191" s="41" t="str">
        <f t="shared" si="6"/>
        <v>－</v>
      </c>
      <c r="BI191" s="41" t="str">
        <f t="shared" si="6"/>
        <v>－</v>
      </c>
      <c r="BJ191" s="41" t="str">
        <f t="shared" si="6"/>
        <v>－</v>
      </c>
      <c r="BK191" s="41" t="str">
        <f t="shared" si="6"/>
        <v>－</v>
      </c>
      <c r="BL191" s="41" t="str">
        <f t="shared" si="6"/>
        <v>－</v>
      </c>
    </row>
    <row r="192" spans="1:64" s="37" customFormat="1" x14ac:dyDescent="0.2">
      <c r="A192" s="7"/>
      <c r="B192" s="36">
        <v>8</v>
      </c>
      <c r="C192" s="34" t="s">
        <v>201</v>
      </c>
      <c r="D192" s="41">
        <f>IF(D92="－","－",MAX(D92:D114))</f>
        <v>6.3363959520000002</v>
      </c>
      <c r="E192" s="41">
        <f>IF(E92="－","－",SUM(E92:E114))</f>
        <v>159</v>
      </c>
      <c r="F192" s="41">
        <f t="shared" ref="F192:BL192" si="7">IF(F92="－","－",SUM(F92:F114))</f>
        <v>39</v>
      </c>
      <c r="G192" s="41">
        <f t="shared" si="7"/>
        <v>56</v>
      </c>
      <c r="H192" s="41">
        <f t="shared" si="7"/>
        <v>64</v>
      </c>
      <c r="I192" s="41">
        <f t="shared" si="7"/>
        <v>80.219810558361644</v>
      </c>
      <c r="J192" s="41">
        <f t="shared" si="7"/>
        <v>1217.5313878209674</v>
      </c>
      <c r="K192" s="41">
        <f t="shared" si="7"/>
        <v>42.539523058620702</v>
      </c>
      <c r="L192" s="41">
        <f t="shared" si="7"/>
        <v>37.680287499740935</v>
      </c>
      <c r="M192" s="41">
        <f t="shared" si="7"/>
        <v>927.49457987910694</v>
      </c>
      <c r="N192" s="41">
        <f t="shared" si="7"/>
        <v>370.25661850022192</v>
      </c>
      <c r="O192" s="41">
        <f t="shared" si="7"/>
        <v>4.6646265320000015</v>
      </c>
      <c r="P192" s="41">
        <f t="shared" si="7"/>
        <v>8.1674943080000002</v>
      </c>
      <c r="Q192" s="41">
        <f t="shared" si="7"/>
        <v>4.3592154809999997</v>
      </c>
      <c r="R192" s="41">
        <f t="shared" si="7"/>
        <v>0.30541105099999993</v>
      </c>
      <c r="S192" s="41">
        <f t="shared" si="7"/>
        <v>7.7691320659999992</v>
      </c>
      <c r="T192" s="41">
        <f t="shared" si="7"/>
        <v>0.39836224199999998</v>
      </c>
      <c r="U192" s="41">
        <f t="shared" si="7"/>
        <v>8.1984500000000011</v>
      </c>
      <c r="V192" s="41">
        <f t="shared" si="7"/>
        <v>19.456999999999997</v>
      </c>
      <c r="W192" s="41">
        <f t="shared" si="7"/>
        <v>93.082887090361652</v>
      </c>
      <c r="X192" s="41">
        <f t="shared" si="7"/>
        <v>1245.1558821289668</v>
      </c>
      <c r="Y192" s="41">
        <f t="shared" si="7"/>
        <v>1338.2387692193283</v>
      </c>
      <c r="Z192" s="41">
        <f t="shared" si="7"/>
        <v>1.2143861749983413</v>
      </c>
      <c r="AA192" s="41">
        <f t="shared" si="7"/>
        <v>0.54918733563707423</v>
      </c>
      <c r="AB192" s="41">
        <f t="shared" si="7"/>
        <v>4.4816252823548526</v>
      </c>
      <c r="AC192" s="41">
        <f t="shared" si="7"/>
        <v>0.93065867652020218</v>
      </c>
      <c r="AD192" s="41">
        <f t="shared" si="7"/>
        <v>22.994833003430418</v>
      </c>
      <c r="AE192" s="41">
        <f t="shared" si="7"/>
        <v>206.95349703087356</v>
      </c>
      <c r="AF192" s="41">
        <f t="shared" si="7"/>
        <v>229.94833003430418</v>
      </c>
      <c r="AG192" s="41">
        <f t="shared" si="7"/>
        <v>1.5216300349859544</v>
      </c>
      <c r="AH192" s="41">
        <f t="shared" si="7"/>
        <v>2.5885200595163362</v>
      </c>
      <c r="AI192" s="41">
        <f t="shared" si="7"/>
        <v>8.2902601906131306</v>
      </c>
      <c r="AJ192" s="41">
        <f t="shared" si="7"/>
        <v>0.18296913735738388</v>
      </c>
      <c r="AK192" s="41">
        <f t="shared" si="7"/>
        <v>0.10756485958354475</v>
      </c>
      <c r="AL192" s="41">
        <f t="shared" si="7"/>
        <v>0.27242746415055746</v>
      </c>
      <c r="AM192" s="41">
        <f t="shared" si="7"/>
        <v>2.6352578488635405</v>
      </c>
      <c r="AN192" s="41">
        <f t="shared" si="7"/>
        <v>25.6909179225303</v>
      </c>
      <c r="AO192" s="41">
        <f t="shared" si="7"/>
        <v>215.51618468563723</v>
      </c>
      <c r="AP192" s="41">
        <f t="shared" si="7"/>
        <v>16097.876168723</v>
      </c>
      <c r="AQ192" s="41">
        <f t="shared" si="7"/>
        <v>8668.0871677700015</v>
      </c>
      <c r="AR192" s="41">
        <f t="shared" si="7"/>
        <v>24765.963336493005</v>
      </c>
      <c r="AS192" s="41">
        <f t="shared" si="7"/>
        <v>406.70636428700004</v>
      </c>
      <c r="AT192" s="41">
        <f t="shared" si="7"/>
        <v>74024.275338438994</v>
      </c>
      <c r="AU192" s="41">
        <f t="shared" si="7"/>
        <v>165050.04180823208</v>
      </c>
      <c r="AV192" s="41">
        <f t="shared" si="7"/>
        <v>40092.274163708003</v>
      </c>
      <c r="AW192" s="41">
        <f t="shared" si="7"/>
        <v>89434.954571402021</v>
      </c>
      <c r="AX192" s="41">
        <f t="shared" si="7"/>
        <v>38327.411172356988</v>
      </c>
      <c r="AY192" s="41">
        <f t="shared" si="7"/>
        <v>85497.185888388005</v>
      </c>
      <c r="AZ192" s="41">
        <f t="shared" si="7"/>
        <v>4.1275203928571438</v>
      </c>
      <c r="BA192" s="41">
        <f t="shared" si="7"/>
        <v>8.2550407999999997</v>
      </c>
      <c r="BB192" s="41">
        <f t="shared" si="7"/>
        <v>80.353647500000008</v>
      </c>
      <c r="BC192" s="41">
        <f t="shared" si="7"/>
        <v>7447.1307294960015</v>
      </c>
      <c r="BD192" s="41">
        <f t="shared" si="7"/>
        <v>16595.718078112004</v>
      </c>
      <c r="BE192" s="41">
        <f t="shared" si="7"/>
        <v>3.348301155714287</v>
      </c>
      <c r="BF192" s="41">
        <f t="shared" si="7"/>
        <v>6.6966023214285721</v>
      </c>
      <c r="BG192" s="41">
        <f t="shared" si="7"/>
        <v>71.915944836999984</v>
      </c>
      <c r="BH192" s="41">
        <f t="shared" si="7"/>
        <v>892.22741209399999</v>
      </c>
      <c r="BI192" s="41">
        <f t="shared" si="7"/>
        <v>2.7000000000000015</v>
      </c>
      <c r="BJ192" s="41">
        <f t="shared" si="7"/>
        <v>2.7600000000000011</v>
      </c>
      <c r="BK192" s="41">
        <f t="shared" si="7"/>
        <v>7.1399999999999917</v>
      </c>
      <c r="BL192" s="41">
        <f t="shared" si="7"/>
        <v>7.1799999999999926</v>
      </c>
    </row>
    <row r="193" spans="1:64" s="37" customFormat="1" x14ac:dyDescent="0.2">
      <c r="A193" s="7"/>
      <c r="B193" s="36">
        <v>9</v>
      </c>
      <c r="C193" s="34" t="s">
        <v>225</v>
      </c>
      <c r="D193" s="41">
        <f>IF(D115="－","－",MAX(D115:D122))</f>
        <v>5.8119445750000001</v>
      </c>
      <c r="E193" s="41">
        <f>IF(E115="－","－",SUM(E115:E122))</f>
        <v>264</v>
      </c>
      <c r="F193" s="41">
        <f t="shared" ref="F193:BL193" si="8">IF(F115="－","－",SUM(F115:F122))</f>
        <v>6</v>
      </c>
      <c r="G193" s="41">
        <f t="shared" si="8"/>
        <v>52</v>
      </c>
      <c r="H193" s="41">
        <f t="shared" si="8"/>
        <v>206</v>
      </c>
      <c r="I193" s="41">
        <f t="shared" si="8"/>
        <v>0.3183367185426787</v>
      </c>
      <c r="J193" s="41">
        <f t="shared" si="8"/>
        <v>17.480533209703204</v>
      </c>
      <c r="K193" s="41">
        <f t="shared" si="8"/>
        <v>0.24310871854633526</v>
      </c>
      <c r="L193" s="41">
        <f t="shared" si="8"/>
        <v>7.5227999996343442E-2</v>
      </c>
      <c r="M193" s="41">
        <f t="shared" si="8"/>
        <v>12.092006928250393</v>
      </c>
      <c r="N193" s="41">
        <f t="shared" si="8"/>
        <v>5.7068629999954883</v>
      </c>
      <c r="O193" s="41">
        <f t="shared" si="8"/>
        <v>0.22266093499999998</v>
      </c>
      <c r="P193" s="41">
        <f t="shared" si="8"/>
        <v>0.35164793100000002</v>
      </c>
      <c r="Q193" s="41">
        <f t="shared" si="8"/>
        <v>0.20947416500000002</v>
      </c>
      <c r="R193" s="41">
        <f t="shared" si="8"/>
        <v>1.318677E-2</v>
      </c>
      <c r="S193" s="41">
        <f t="shared" si="8"/>
        <v>0.33444779499999999</v>
      </c>
      <c r="T193" s="41">
        <f t="shared" si="8"/>
        <v>1.7200136000000001E-2</v>
      </c>
      <c r="U193" s="41">
        <f t="shared" si="8"/>
        <v>1.0816000000000001</v>
      </c>
      <c r="V193" s="41">
        <f t="shared" si="8"/>
        <v>2.5623999999999993</v>
      </c>
      <c r="W193" s="41">
        <f t="shared" si="8"/>
        <v>1.6225976535426787</v>
      </c>
      <c r="X193" s="41">
        <f t="shared" si="8"/>
        <v>20.394581140703202</v>
      </c>
      <c r="Y193" s="41">
        <f t="shared" si="8"/>
        <v>22.017178794245883</v>
      </c>
      <c r="Z193" s="41">
        <f t="shared" si="8"/>
        <v>9.3089340378989388E-3</v>
      </c>
      <c r="AA193" s="41">
        <f t="shared" si="8"/>
        <v>1.9921118841103726E-3</v>
      </c>
      <c r="AB193" s="41">
        <f t="shared" si="8"/>
        <v>1.9921114300000004E-3</v>
      </c>
      <c r="AC193" s="41">
        <f t="shared" si="8"/>
        <v>4.3033602674486492E-3</v>
      </c>
      <c r="AD193" s="41">
        <f t="shared" si="8"/>
        <v>0.20738442943275615</v>
      </c>
      <c r="AE193" s="41">
        <f t="shared" si="8"/>
        <v>1.8664598648948061</v>
      </c>
      <c r="AF193" s="41">
        <f t="shared" si="8"/>
        <v>2.0738442943275612</v>
      </c>
      <c r="AG193" s="41">
        <f t="shared" si="8"/>
        <v>0.19222079468107772</v>
      </c>
      <c r="AH193" s="41">
        <f t="shared" si="8"/>
        <v>0.32699629439999417</v>
      </c>
      <c r="AI193" s="41">
        <f t="shared" si="8"/>
        <v>1.0472719158486306</v>
      </c>
      <c r="AJ193" s="41">
        <f t="shared" si="8"/>
        <v>2.0332340973292271E-4</v>
      </c>
      <c r="AK193" s="41">
        <f t="shared" si="8"/>
        <v>2.4570464506697707E-4</v>
      </c>
      <c r="AL193" s="41">
        <f t="shared" si="8"/>
        <v>6.1452731258045557E-4</v>
      </c>
      <c r="AM193" s="41">
        <f t="shared" si="8"/>
        <v>0.19672747835825927</v>
      </c>
      <c r="AN193" s="41">
        <f t="shared" si="8"/>
        <v>0.53462642847781738</v>
      </c>
      <c r="AO193" s="41">
        <f t="shared" si="8"/>
        <v>2.9143463080560168</v>
      </c>
      <c r="AP193" s="41">
        <f t="shared" si="8"/>
        <v>336.54649362899994</v>
      </c>
      <c r="AQ193" s="41">
        <f t="shared" si="8"/>
        <v>181.21734272299994</v>
      </c>
      <c r="AR193" s="41">
        <f t="shared" si="8"/>
        <v>517.763836352</v>
      </c>
      <c r="AS193" s="41">
        <f t="shared" si="8"/>
        <v>11.08197118</v>
      </c>
      <c r="AT193" s="41">
        <f t="shared" si="8"/>
        <v>1612.8975119060001</v>
      </c>
      <c r="AU193" s="41">
        <f t="shared" si="8"/>
        <v>3488.958090053</v>
      </c>
      <c r="AV193" s="41">
        <f t="shared" si="8"/>
        <v>950.72157737599991</v>
      </c>
      <c r="AW193" s="41">
        <f t="shared" si="8"/>
        <v>2058.018929457</v>
      </c>
      <c r="AX193" s="41">
        <f t="shared" si="8"/>
        <v>897.01311184099984</v>
      </c>
      <c r="AY193" s="41">
        <f t="shared" si="8"/>
        <v>1941.6671102829998</v>
      </c>
      <c r="AZ193" s="41">
        <f t="shared" si="8"/>
        <v>1.967384625714286</v>
      </c>
      <c r="BA193" s="41">
        <f t="shared" si="8"/>
        <v>3.9347692542857144</v>
      </c>
      <c r="BB193" s="41">
        <f t="shared" si="8"/>
        <v>3.9926456300000002</v>
      </c>
      <c r="BC193" s="41">
        <f t="shared" si="8"/>
        <v>279.95603675799998</v>
      </c>
      <c r="BD193" s="41">
        <f t="shared" si="8"/>
        <v>613.76215070499995</v>
      </c>
      <c r="BE193" s="41">
        <f t="shared" si="8"/>
        <v>2.5926270300000005</v>
      </c>
      <c r="BF193" s="41">
        <f t="shared" si="8"/>
        <v>5.1852540657142869</v>
      </c>
      <c r="BG193" s="41">
        <f t="shared" si="8"/>
        <v>19.105052030000003</v>
      </c>
      <c r="BH193" s="41">
        <f t="shared" si="8"/>
        <v>95.731760909999991</v>
      </c>
      <c r="BI193" s="41">
        <f t="shared" si="8"/>
        <v>0.03</v>
      </c>
      <c r="BJ193" s="41">
        <f t="shared" si="8"/>
        <v>0.03</v>
      </c>
      <c r="BK193" s="41">
        <f t="shared" si="8"/>
        <v>0</v>
      </c>
      <c r="BL193" s="41">
        <f t="shared" si="8"/>
        <v>0</v>
      </c>
    </row>
    <row r="194" spans="1:64" s="37" customFormat="1" x14ac:dyDescent="0.2">
      <c r="A194" s="7"/>
      <c r="B194" s="36">
        <v>10</v>
      </c>
      <c r="C194" s="34" t="s">
        <v>3</v>
      </c>
      <c r="D194" s="41">
        <f>IF(D123="－","－",MAX(D123:D132))</f>
        <v>4.8815999149999998</v>
      </c>
      <c r="E194" s="41">
        <f>IF(E123="－","－",SUM(E123:E132))</f>
        <v>329</v>
      </c>
      <c r="F194" s="41">
        <f t="shared" ref="F194:BL194" si="9">IF(F123="－","－",SUM(F123:F132))</f>
        <v>0</v>
      </c>
      <c r="G194" s="41">
        <f t="shared" si="9"/>
        <v>1</v>
      </c>
      <c r="H194" s="41">
        <f t="shared" si="9"/>
        <v>328</v>
      </c>
      <c r="I194" s="41">
        <f t="shared" si="9"/>
        <v>0</v>
      </c>
      <c r="J194" s="41">
        <f t="shared" si="9"/>
        <v>0</v>
      </c>
      <c r="K194" s="41">
        <f t="shared" si="9"/>
        <v>0</v>
      </c>
      <c r="L194" s="41">
        <f t="shared" si="9"/>
        <v>0</v>
      </c>
      <c r="M194" s="41">
        <f t="shared" si="9"/>
        <v>0</v>
      </c>
      <c r="N194" s="41">
        <f t="shared" si="9"/>
        <v>0</v>
      </c>
      <c r="O194" s="41">
        <f t="shared" si="9"/>
        <v>2.0455700000000001E-4</v>
      </c>
      <c r="P194" s="41">
        <f t="shared" si="9"/>
        <v>3.17588E-4</v>
      </c>
      <c r="Q194" s="41">
        <f t="shared" si="9"/>
        <v>1.5535000000000001E-4</v>
      </c>
      <c r="R194" s="41">
        <f t="shared" si="9"/>
        <v>4.9206999999999998E-5</v>
      </c>
      <c r="S194" s="41">
        <f t="shared" si="9"/>
        <v>2.5340399999999999E-4</v>
      </c>
      <c r="T194" s="41">
        <f t="shared" si="9"/>
        <v>6.4184000000000008E-5</v>
      </c>
      <c r="U194" s="41">
        <f t="shared" si="9"/>
        <v>3.0000000000000001E-3</v>
      </c>
      <c r="V194" s="41">
        <f t="shared" si="9"/>
        <v>7.1999999999999998E-3</v>
      </c>
      <c r="W194" s="41">
        <f t="shared" si="9"/>
        <v>3.2045570000000002E-3</v>
      </c>
      <c r="X194" s="41">
        <f t="shared" si="9"/>
        <v>7.5175879999999995E-3</v>
      </c>
      <c r="Y194" s="41">
        <f t="shared" si="9"/>
        <v>1.0722145000000002E-2</v>
      </c>
      <c r="Z194" s="41">
        <f t="shared" si="9"/>
        <v>0</v>
      </c>
      <c r="AA194" s="41">
        <f t="shared" si="9"/>
        <v>0</v>
      </c>
      <c r="AB194" s="41">
        <f t="shared" si="9"/>
        <v>0</v>
      </c>
      <c r="AC194" s="41">
        <f t="shared" si="9"/>
        <v>0</v>
      </c>
      <c r="AD194" s="41">
        <f t="shared" si="9"/>
        <v>0</v>
      </c>
      <c r="AE194" s="41">
        <f t="shared" si="9"/>
        <v>0</v>
      </c>
      <c r="AF194" s="41">
        <f t="shared" si="9"/>
        <v>0</v>
      </c>
      <c r="AG194" s="41">
        <f t="shared" si="9"/>
        <v>5.6715522916493796E-4</v>
      </c>
      <c r="AH194" s="41">
        <f t="shared" si="9"/>
        <v>9.6481579214265306E-4</v>
      </c>
      <c r="AI194" s="41">
        <f t="shared" si="9"/>
        <v>3.0900181451055239E-3</v>
      </c>
      <c r="AJ194" s="41">
        <f t="shared" si="9"/>
        <v>0</v>
      </c>
      <c r="AK194" s="41">
        <f t="shared" si="9"/>
        <v>0</v>
      </c>
      <c r="AL194" s="41">
        <f t="shared" si="9"/>
        <v>0</v>
      </c>
      <c r="AM194" s="41">
        <f t="shared" si="9"/>
        <v>5.6715522916493796E-4</v>
      </c>
      <c r="AN194" s="41">
        <f t="shared" si="9"/>
        <v>9.6481579214265306E-4</v>
      </c>
      <c r="AO194" s="41">
        <f t="shared" si="9"/>
        <v>3.0900181451055239E-3</v>
      </c>
      <c r="AP194" s="41">
        <f t="shared" si="9"/>
        <v>1.143722E-2</v>
      </c>
      <c r="AQ194" s="41">
        <f t="shared" si="9"/>
        <v>6.1585020000000006E-3</v>
      </c>
      <c r="AR194" s="41">
        <f t="shared" si="9"/>
        <v>1.7595722000000001E-2</v>
      </c>
      <c r="AS194" s="41">
        <f t="shared" si="9"/>
        <v>0</v>
      </c>
      <c r="AT194" s="41">
        <f t="shared" si="9"/>
        <v>0</v>
      </c>
      <c r="AU194" s="41">
        <f t="shared" si="9"/>
        <v>0</v>
      </c>
      <c r="AV194" s="41">
        <f t="shared" si="9"/>
        <v>0</v>
      </c>
      <c r="AW194" s="41">
        <f t="shared" si="9"/>
        <v>0</v>
      </c>
      <c r="AX194" s="41">
        <f t="shared" si="9"/>
        <v>0</v>
      </c>
      <c r="AY194" s="41">
        <f t="shared" si="9"/>
        <v>0</v>
      </c>
      <c r="AZ194" s="41">
        <f t="shared" si="9"/>
        <v>0</v>
      </c>
      <c r="BA194" s="41">
        <f t="shared" si="9"/>
        <v>0</v>
      </c>
      <c r="BB194" s="41">
        <f t="shared" si="9"/>
        <v>0.61368601099999998</v>
      </c>
      <c r="BC194" s="41">
        <f t="shared" si="9"/>
        <v>31.863549806999998</v>
      </c>
      <c r="BD194" s="41">
        <f t="shared" si="9"/>
        <v>70.769493218999997</v>
      </c>
      <c r="BE194" s="41">
        <f t="shared" si="9"/>
        <v>0.19482095285714285</v>
      </c>
      <c r="BF194" s="41">
        <f t="shared" si="9"/>
        <v>0.38964190999999998</v>
      </c>
      <c r="BG194" s="41">
        <f t="shared" si="9"/>
        <v>5.2390682650000002</v>
      </c>
      <c r="BH194" s="41">
        <f t="shared" si="9"/>
        <v>39.038603147000003</v>
      </c>
      <c r="BI194" s="41">
        <f t="shared" si="9"/>
        <v>0</v>
      </c>
      <c r="BJ194" s="41">
        <f t="shared" si="9"/>
        <v>0</v>
      </c>
      <c r="BK194" s="41">
        <f t="shared" si="9"/>
        <v>0</v>
      </c>
      <c r="BL194" s="41">
        <f t="shared" si="9"/>
        <v>0</v>
      </c>
    </row>
    <row r="195" spans="1:64" s="37" customFormat="1" x14ac:dyDescent="0.2">
      <c r="A195" s="7"/>
      <c r="B195" s="36">
        <v>11</v>
      </c>
      <c r="C195" s="34" t="s">
        <v>14</v>
      </c>
      <c r="D195" s="41">
        <f>IF(D133="－","－",MAX(D133:D150))</f>
        <v>4.9956890070000002</v>
      </c>
      <c r="E195" s="41">
        <f>IF(E133="－","－",SUM(E133:E150))</f>
        <v>314</v>
      </c>
      <c r="F195" s="41">
        <f t="shared" ref="F195:BL195" si="10">IF(F133="－","－",SUM(F133:F150))</f>
        <v>0</v>
      </c>
      <c r="G195" s="41">
        <f t="shared" si="10"/>
        <v>0</v>
      </c>
      <c r="H195" s="41">
        <f t="shared" si="10"/>
        <v>314</v>
      </c>
      <c r="I195" s="41">
        <f t="shared" si="10"/>
        <v>0</v>
      </c>
      <c r="J195" s="41">
        <f t="shared" si="10"/>
        <v>0</v>
      </c>
      <c r="K195" s="41">
        <f t="shared" si="10"/>
        <v>0</v>
      </c>
      <c r="L195" s="41">
        <f t="shared" si="10"/>
        <v>0</v>
      </c>
      <c r="M195" s="41">
        <f t="shared" si="10"/>
        <v>0</v>
      </c>
      <c r="N195" s="41">
        <f t="shared" si="10"/>
        <v>0</v>
      </c>
      <c r="O195" s="41">
        <f t="shared" si="10"/>
        <v>7.6149979999999996E-3</v>
      </c>
      <c r="P195" s="41">
        <f t="shared" si="10"/>
        <v>1.2969425E-2</v>
      </c>
      <c r="Q195" s="41">
        <f t="shared" si="10"/>
        <v>6.8081099999999992E-3</v>
      </c>
      <c r="R195" s="41">
        <f t="shared" si="10"/>
        <v>8.0688799999999996E-4</v>
      </c>
      <c r="S195" s="41">
        <f t="shared" si="10"/>
        <v>1.1916961E-2</v>
      </c>
      <c r="T195" s="41">
        <f t="shared" si="10"/>
        <v>1.0524639999999999E-3</v>
      </c>
      <c r="U195" s="41">
        <f t="shared" si="10"/>
        <v>0</v>
      </c>
      <c r="V195" s="41">
        <f t="shared" si="10"/>
        <v>0</v>
      </c>
      <c r="W195" s="41">
        <f t="shared" si="10"/>
        <v>7.6149979999999996E-3</v>
      </c>
      <c r="X195" s="41">
        <f t="shared" si="10"/>
        <v>1.2969425E-2</v>
      </c>
      <c r="Y195" s="41">
        <f t="shared" si="10"/>
        <v>2.0584422999999998E-2</v>
      </c>
      <c r="Z195" s="41">
        <f t="shared" si="10"/>
        <v>0</v>
      </c>
      <c r="AA195" s="41">
        <f t="shared" si="10"/>
        <v>0</v>
      </c>
      <c r="AB195" s="41">
        <f t="shared" si="10"/>
        <v>0</v>
      </c>
      <c r="AC195" s="41">
        <f t="shared" si="10"/>
        <v>0</v>
      </c>
      <c r="AD195" s="41">
        <f t="shared" si="10"/>
        <v>0</v>
      </c>
      <c r="AE195" s="41">
        <f t="shared" si="10"/>
        <v>0</v>
      </c>
      <c r="AF195" s="41">
        <f t="shared" si="10"/>
        <v>0</v>
      </c>
      <c r="AG195" s="41">
        <f t="shared" si="10"/>
        <v>0</v>
      </c>
      <c r="AH195" s="41">
        <f t="shared" si="10"/>
        <v>0</v>
      </c>
      <c r="AI195" s="41">
        <f t="shared" si="10"/>
        <v>0</v>
      </c>
      <c r="AJ195" s="41">
        <f t="shared" si="10"/>
        <v>0</v>
      </c>
      <c r="AK195" s="41">
        <f t="shared" si="10"/>
        <v>0</v>
      </c>
      <c r="AL195" s="41">
        <f t="shared" si="10"/>
        <v>0</v>
      </c>
      <c r="AM195" s="41">
        <f t="shared" si="10"/>
        <v>0</v>
      </c>
      <c r="AN195" s="41">
        <f t="shared" si="10"/>
        <v>0</v>
      </c>
      <c r="AO195" s="41">
        <f t="shared" si="10"/>
        <v>0</v>
      </c>
      <c r="AP195" s="41">
        <f t="shared" si="10"/>
        <v>1.5974753000000001E-2</v>
      </c>
      <c r="AQ195" s="41">
        <f t="shared" si="10"/>
        <v>8.6017899999999998E-3</v>
      </c>
      <c r="AR195" s="41">
        <f t="shared" si="10"/>
        <v>2.4576542999999999E-2</v>
      </c>
      <c r="AS195" s="41">
        <f t="shared" si="10"/>
        <v>0</v>
      </c>
      <c r="AT195" s="41">
        <f t="shared" si="10"/>
        <v>0</v>
      </c>
      <c r="AU195" s="41">
        <f t="shared" si="10"/>
        <v>0</v>
      </c>
      <c r="AV195" s="41">
        <f t="shared" si="10"/>
        <v>0</v>
      </c>
      <c r="AW195" s="41">
        <f t="shared" si="10"/>
        <v>0</v>
      </c>
      <c r="AX195" s="41">
        <f t="shared" si="10"/>
        <v>0</v>
      </c>
      <c r="AY195" s="41">
        <f t="shared" si="10"/>
        <v>0</v>
      </c>
      <c r="AZ195" s="41">
        <f t="shared" si="10"/>
        <v>0</v>
      </c>
      <c r="BA195" s="41">
        <f t="shared" si="10"/>
        <v>0</v>
      </c>
      <c r="BB195" s="41">
        <f t="shared" si="10"/>
        <v>0.949156679</v>
      </c>
      <c r="BC195" s="41">
        <f t="shared" si="10"/>
        <v>47.714176139999999</v>
      </c>
      <c r="BD195" s="41">
        <f t="shared" si="10"/>
        <v>107.19121203899999</v>
      </c>
      <c r="BE195" s="41">
        <f t="shared" si="10"/>
        <v>6.8309217142857148E-2</v>
      </c>
      <c r="BF195" s="41">
        <f t="shared" si="10"/>
        <v>0.13661844285714286</v>
      </c>
      <c r="BG195" s="41">
        <f t="shared" si="10"/>
        <v>5.1420837460000008</v>
      </c>
      <c r="BH195" s="41">
        <f t="shared" si="10"/>
        <v>25.240026322000002</v>
      </c>
      <c r="BI195" s="41">
        <f t="shared" si="10"/>
        <v>0</v>
      </c>
      <c r="BJ195" s="41">
        <f t="shared" si="10"/>
        <v>0</v>
      </c>
      <c r="BK195" s="41">
        <f t="shared" si="10"/>
        <v>0</v>
      </c>
      <c r="BL195" s="41">
        <f t="shared" si="10"/>
        <v>0</v>
      </c>
    </row>
    <row r="196" spans="1:64" s="37" customFormat="1" x14ac:dyDescent="0.2">
      <c r="A196" s="7"/>
      <c r="B196" s="36">
        <v>12</v>
      </c>
      <c r="C196" s="34" t="s">
        <v>235</v>
      </c>
      <c r="D196" s="41">
        <f>IF(D151="－","－",MAX(D151:D169))</f>
        <v>5.3301117400000004</v>
      </c>
      <c r="E196" s="41">
        <f>IF(E151="－","－",SUM(E151:E169))</f>
        <v>179</v>
      </c>
      <c r="F196" s="41">
        <f t="shared" ref="F196:BL196" si="11">IF(F151="－","－",SUM(F151:F169))</f>
        <v>0</v>
      </c>
      <c r="G196" s="41">
        <f t="shared" si="11"/>
        <v>2</v>
      </c>
      <c r="H196" s="41">
        <f t="shared" si="11"/>
        <v>177</v>
      </c>
      <c r="I196" s="41">
        <f t="shared" si="11"/>
        <v>0</v>
      </c>
      <c r="J196" s="41">
        <f t="shared" si="11"/>
        <v>0</v>
      </c>
      <c r="K196" s="41">
        <f t="shared" si="11"/>
        <v>0</v>
      </c>
      <c r="L196" s="41">
        <f t="shared" si="11"/>
        <v>0</v>
      </c>
      <c r="M196" s="41">
        <f t="shared" si="11"/>
        <v>0</v>
      </c>
      <c r="N196" s="41">
        <f t="shared" si="11"/>
        <v>0</v>
      </c>
      <c r="O196" s="41">
        <f t="shared" si="11"/>
        <v>0</v>
      </c>
      <c r="P196" s="41">
        <f t="shared" si="11"/>
        <v>0</v>
      </c>
      <c r="Q196" s="41">
        <f t="shared" si="11"/>
        <v>0</v>
      </c>
      <c r="R196" s="41">
        <f t="shared" si="11"/>
        <v>0</v>
      </c>
      <c r="S196" s="41">
        <f t="shared" si="11"/>
        <v>0</v>
      </c>
      <c r="T196" s="41">
        <f t="shared" si="11"/>
        <v>0</v>
      </c>
      <c r="U196" s="41">
        <f t="shared" si="11"/>
        <v>9.0000000000000011E-3</v>
      </c>
      <c r="V196" s="41">
        <f t="shared" si="11"/>
        <v>2.1600000000000001E-2</v>
      </c>
      <c r="W196" s="41">
        <f t="shared" si="11"/>
        <v>9.0000000000000011E-3</v>
      </c>
      <c r="X196" s="41">
        <f t="shared" si="11"/>
        <v>2.1600000000000001E-2</v>
      </c>
      <c r="Y196" s="41">
        <f t="shared" si="11"/>
        <v>3.0600000000000002E-2</v>
      </c>
      <c r="Z196" s="41">
        <f t="shared" si="11"/>
        <v>0</v>
      </c>
      <c r="AA196" s="41">
        <f t="shared" si="11"/>
        <v>0</v>
      </c>
      <c r="AB196" s="41">
        <f t="shared" si="11"/>
        <v>0</v>
      </c>
      <c r="AC196" s="41">
        <f t="shared" si="11"/>
        <v>0</v>
      </c>
      <c r="AD196" s="41">
        <f t="shared" si="11"/>
        <v>0</v>
      </c>
      <c r="AE196" s="41">
        <f t="shared" si="11"/>
        <v>0</v>
      </c>
      <c r="AF196" s="41">
        <f t="shared" si="11"/>
        <v>0</v>
      </c>
      <c r="AG196" s="41">
        <f t="shared" si="11"/>
        <v>1.8465232685067608E-3</v>
      </c>
      <c r="AH196" s="41">
        <f t="shared" si="11"/>
        <v>3.1412119970000074E-3</v>
      </c>
      <c r="AI196" s="41">
        <f t="shared" si="11"/>
        <v>1.0060368152554077E-2</v>
      </c>
      <c r="AJ196" s="41">
        <f t="shared" si="11"/>
        <v>0</v>
      </c>
      <c r="AK196" s="41">
        <f t="shared" si="11"/>
        <v>0</v>
      </c>
      <c r="AL196" s="41">
        <f t="shared" si="11"/>
        <v>0</v>
      </c>
      <c r="AM196" s="41">
        <f t="shared" si="11"/>
        <v>1.8465232685067608E-3</v>
      </c>
      <c r="AN196" s="41">
        <f t="shared" si="11"/>
        <v>3.1412119970000074E-3</v>
      </c>
      <c r="AO196" s="41">
        <f t="shared" si="11"/>
        <v>1.0060368152554077E-2</v>
      </c>
      <c r="AP196" s="41">
        <f t="shared" si="11"/>
        <v>3.8823707999999998E-2</v>
      </c>
      <c r="AQ196" s="41">
        <f t="shared" si="11"/>
        <v>2.0905073E-2</v>
      </c>
      <c r="AR196" s="41">
        <f t="shared" si="11"/>
        <v>5.9728780999999995E-2</v>
      </c>
      <c r="AS196" s="41">
        <f t="shared" si="11"/>
        <v>0</v>
      </c>
      <c r="AT196" s="41">
        <f t="shared" si="11"/>
        <v>0</v>
      </c>
      <c r="AU196" s="41">
        <f t="shared" si="11"/>
        <v>0</v>
      </c>
      <c r="AV196" s="41">
        <f t="shared" si="11"/>
        <v>0</v>
      </c>
      <c r="AW196" s="41">
        <f t="shared" si="11"/>
        <v>0</v>
      </c>
      <c r="AX196" s="41">
        <f t="shared" si="11"/>
        <v>0</v>
      </c>
      <c r="AY196" s="41">
        <f t="shared" si="11"/>
        <v>0</v>
      </c>
      <c r="AZ196" s="41">
        <f t="shared" si="11"/>
        <v>0</v>
      </c>
      <c r="BA196" s="41">
        <f t="shared" si="11"/>
        <v>0</v>
      </c>
      <c r="BB196" s="41">
        <f t="shared" si="11"/>
        <v>0.78620182999999999</v>
      </c>
      <c r="BC196" s="41">
        <f t="shared" si="11"/>
        <v>46.482802161000002</v>
      </c>
      <c r="BD196" s="41">
        <f t="shared" si="11"/>
        <v>111.965086379</v>
      </c>
      <c r="BE196" s="41">
        <f t="shared" si="11"/>
        <v>5.555541857142858E-2</v>
      </c>
      <c r="BF196" s="41">
        <f t="shared" si="11"/>
        <v>0.11111084285714287</v>
      </c>
      <c r="BG196" s="41">
        <f t="shared" si="11"/>
        <v>2.637337483</v>
      </c>
      <c r="BH196" s="41">
        <f t="shared" si="11"/>
        <v>28.309359047000001</v>
      </c>
      <c r="BI196" s="41">
        <f t="shared" si="11"/>
        <v>0</v>
      </c>
      <c r="BJ196" s="41">
        <f t="shared" si="11"/>
        <v>0</v>
      </c>
      <c r="BK196" s="41">
        <f t="shared" si="11"/>
        <v>0</v>
      </c>
      <c r="BL196" s="41">
        <f t="shared" si="11"/>
        <v>0</v>
      </c>
    </row>
    <row r="197" spans="1:64" s="37" customFormat="1" x14ac:dyDescent="0.2">
      <c r="A197" s="7"/>
      <c r="B197" s="36">
        <v>13</v>
      </c>
      <c r="C197" s="34" t="s">
        <v>255</v>
      </c>
      <c r="D197" s="41" t="str">
        <f>IF(D170="－","－",MAX(D170:D177))</f>
        <v>－</v>
      </c>
      <c r="E197" s="41" t="str">
        <f>IF(E170="－","－",SUM(E170:E177))</f>
        <v>－</v>
      </c>
      <c r="F197" s="41" t="str">
        <f t="shared" ref="F197:BL197" si="12">IF(F170="－","－",SUM(F170:F177))</f>
        <v>－</v>
      </c>
      <c r="G197" s="41" t="str">
        <f t="shared" si="12"/>
        <v>－</v>
      </c>
      <c r="H197" s="41" t="str">
        <f t="shared" si="12"/>
        <v>－</v>
      </c>
      <c r="I197" s="41" t="str">
        <f t="shared" si="12"/>
        <v>－</v>
      </c>
      <c r="J197" s="41" t="str">
        <f t="shared" si="12"/>
        <v>－</v>
      </c>
      <c r="K197" s="41" t="str">
        <f t="shared" si="12"/>
        <v>－</v>
      </c>
      <c r="L197" s="41" t="str">
        <f t="shared" si="12"/>
        <v>－</v>
      </c>
      <c r="M197" s="41" t="str">
        <f t="shared" si="12"/>
        <v>－</v>
      </c>
      <c r="N197" s="41" t="str">
        <f t="shared" si="12"/>
        <v>－</v>
      </c>
      <c r="O197" s="41" t="str">
        <f t="shared" si="12"/>
        <v>－</v>
      </c>
      <c r="P197" s="41" t="str">
        <f t="shared" si="12"/>
        <v>－</v>
      </c>
      <c r="Q197" s="41" t="str">
        <f t="shared" si="12"/>
        <v>－</v>
      </c>
      <c r="R197" s="41" t="str">
        <f t="shared" si="12"/>
        <v>－</v>
      </c>
      <c r="S197" s="41" t="str">
        <f t="shared" si="12"/>
        <v>－</v>
      </c>
      <c r="T197" s="41" t="str">
        <f t="shared" si="12"/>
        <v>－</v>
      </c>
      <c r="U197" s="41" t="str">
        <f t="shared" si="12"/>
        <v>－</v>
      </c>
      <c r="V197" s="41" t="str">
        <f t="shared" si="12"/>
        <v>－</v>
      </c>
      <c r="W197" s="41" t="str">
        <f t="shared" si="12"/>
        <v>－</v>
      </c>
      <c r="X197" s="41" t="str">
        <f t="shared" si="12"/>
        <v>－</v>
      </c>
      <c r="Y197" s="41" t="str">
        <f t="shared" si="12"/>
        <v>－</v>
      </c>
      <c r="Z197" s="41" t="str">
        <f t="shared" si="12"/>
        <v>－</v>
      </c>
      <c r="AA197" s="41" t="str">
        <f t="shared" si="12"/>
        <v>－</v>
      </c>
      <c r="AB197" s="41" t="str">
        <f t="shared" si="12"/>
        <v>－</v>
      </c>
      <c r="AC197" s="41" t="str">
        <f t="shared" si="12"/>
        <v>－</v>
      </c>
      <c r="AD197" s="41" t="str">
        <f t="shared" si="12"/>
        <v>－</v>
      </c>
      <c r="AE197" s="41" t="str">
        <f t="shared" si="12"/>
        <v>－</v>
      </c>
      <c r="AF197" s="41" t="str">
        <f t="shared" si="12"/>
        <v>－</v>
      </c>
      <c r="AG197" s="41" t="str">
        <f t="shared" si="12"/>
        <v>－</v>
      </c>
      <c r="AH197" s="41" t="str">
        <f t="shared" si="12"/>
        <v>－</v>
      </c>
      <c r="AI197" s="41" t="str">
        <f t="shared" si="12"/>
        <v>－</v>
      </c>
      <c r="AJ197" s="41" t="str">
        <f t="shared" si="12"/>
        <v>－</v>
      </c>
      <c r="AK197" s="41" t="str">
        <f t="shared" si="12"/>
        <v>－</v>
      </c>
      <c r="AL197" s="41" t="str">
        <f t="shared" si="12"/>
        <v>－</v>
      </c>
      <c r="AM197" s="41" t="str">
        <f t="shared" si="12"/>
        <v>－</v>
      </c>
      <c r="AN197" s="41" t="str">
        <f t="shared" si="12"/>
        <v>－</v>
      </c>
      <c r="AO197" s="41" t="str">
        <f t="shared" si="12"/>
        <v>－</v>
      </c>
      <c r="AP197" s="41" t="str">
        <f t="shared" si="12"/>
        <v>－</v>
      </c>
      <c r="AQ197" s="41" t="str">
        <f t="shared" si="12"/>
        <v>－</v>
      </c>
      <c r="AR197" s="41" t="str">
        <f t="shared" si="12"/>
        <v>－</v>
      </c>
      <c r="AS197" s="41" t="str">
        <f t="shared" si="12"/>
        <v>－</v>
      </c>
      <c r="AT197" s="41" t="str">
        <f t="shared" si="12"/>
        <v>－</v>
      </c>
      <c r="AU197" s="41" t="str">
        <f t="shared" si="12"/>
        <v>－</v>
      </c>
      <c r="AV197" s="41" t="str">
        <f t="shared" si="12"/>
        <v>－</v>
      </c>
      <c r="AW197" s="41" t="str">
        <f t="shared" si="12"/>
        <v>－</v>
      </c>
      <c r="AX197" s="41" t="str">
        <f t="shared" si="12"/>
        <v>－</v>
      </c>
      <c r="AY197" s="41" t="str">
        <f t="shared" si="12"/>
        <v>－</v>
      </c>
      <c r="AZ197" s="41" t="str">
        <f t="shared" si="12"/>
        <v>－</v>
      </c>
      <c r="BA197" s="41" t="str">
        <f t="shared" si="12"/>
        <v>－</v>
      </c>
      <c r="BB197" s="41" t="str">
        <f t="shared" si="12"/>
        <v>－</v>
      </c>
      <c r="BC197" s="41" t="str">
        <f t="shared" si="12"/>
        <v>－</v>
      </c>
      <c r="BD197" s="41" t="str">
        <f t="shared" si="12"/>
        <v>－</v>
      </c>
      <c r="BE197" s="41" t="str">
        <f t="shared" si="12"/>
        <v>－</v>
      </c>
      <c r="BF197" s="41" t="str">
        <f t="shared" si="12"/>
        <v>－</v>
      </c>
      <c r="BG197" s="41" t="str">
        <f t="shared" si="12"/>
        <v>－</v>
      </c>
      <c r="BH197" s="41" t="str">
        <f t="shared" si="12"/>
        <v>－</v>
      </c>
      <c r="BI197" s="41" t="str">
        <f t="shared" si="12"/>
        <v>－</v>
      </c>
      <c r="BJ197" s="41" t="str">
        <f t="shared" si="12"/>
        <v>－</v>
      </c>
      <c r="BK197" s="41" t="str">
        <f t="shared" si="12"/>
        <v>－</v>
      </c>
      <c r="BL197" s="41" t="str">
        <f t="shared" si="12"/>
        <v>－</v>
      </c>
    </row>
    <row r="198" spans="1:64" s="37" customFormat="1" x14ac:dyDescent="0.2">
      <c r="A198" s="7"/>
      <c r="B198" s="36">
        <v>14</v>
      </c>
      <c r="C198" s="34" t="s">
        <v>264</v>
      </c>
      <c r="D198" s="41" t="str">
        <f>IF(D178="－","－",MAX(D178:D182))</f>
        <v>－</v>
      </c>
      <c r="E198" s="41" t="str">
        <f>IF(E178="－","－",SUM(E178:E182))</f>
        <v>－</v>
      </c>
      <c r="F198" s="41" t="str">
        <f t="shared" ref="F198:BL198" si="13">IF(F178="－","－",SUM(F178:F182))</f>
        <v>－</v>
      </c>
      <c r="G198" s="41" t="str">
        <f t="shared" si="13"/>
        <v>－</v>
      </c>
      <c r="H198" s="41" t="str">
        <f t="shared" si="13"/>
        <v>－</v>
      </c>
      <c r="I198" s="41" t="str">
        <f t="shared" si="13"/>
        <v>－</v>
      </c>
      <c r="J198" s="41" t="str">
        <f t="shared" si="13"/>
        <v>－</v>
      </c>
      <c r="K198" s="41" t="str">
        <f t="shared" si="13"/>
        <v>－</v>
      </c>
      <c r="L198" s="41" t="str">
        <f t="shared" si="13"/>
        <v>－</v>
      </c>
      <c r="M198" s="41" t="str">
        <f t="shared" si="13"/>
        <v>－</v>
      </c>
      <c r="N198" s="41" t="str">
        <f t="shared" si="13"/>
        <v>－</v>
      </c>
      <c r="O198" s="41" t="str">
        <f t="shared" si="13"/>
        <v>－</v>
      </c>
      <c r="P198" s="41" t="str">
        <f t="shared" si="13"/>
        <v>－</v>
      </c>
      <c r="Q198" s="41" t="str">
        <f t="shared" si="13"/>
        <v>－</v>
      </c>
      <c r="R198" s="41" t="str">
        <f t="shared" si="13"/>
        <v>－</v>
      </c>
      <c r="S198" s="41" t="str">
        <f t="shared" si="13"/>
        <v>－</v>
      </c>
      <c r="T198" s="41" t="str">
        <f t="shared" si="13"/>
        <v>－</v>
      </c>
      <c r="U198" s="41" t="str">
        <f t="shared" si="13"/>
        <v>－</v>
      </c>
      <c r="V198" s="41" t="str">
        <f t="shared" si="13"/>
        <v>－</v>
      </c>
      <c r="W198" s="41" t="str">
        <f t="shared" si="13"/>
        <v>－</v>
      </c>
      <c r="X198" s="41" t="str">
        <f t="shared" si="13"/>
        <v>－</v>
      </c>
      <c r="Y198" s="41" t="str">
        <f t="shared" si="13"/>
        <v>－</v>
      </c>
      <c r="Z198" s="41" t="str">
        <f t="shared" si="13"/>
        <v>－</v>
      </c>
      <c r="AA198" s="41" t="str">
        <f t="shared" si="13"/>
        <v>－</v>
      </c>
      <c r="AB198" s="41" t="str">
        <f t="shared" si="13"/>
        <v>－</v>
      </c>
      <c r="AC198" s="41" t="str">
        <f t="shared" si="13"/>
        <v>－</v>
      </c>
      <c r="AD198" s="41" t="str">
        <f t="shared" si="13"/>
        <v>－</v>
      </c>
      <c r="AE198" s="41" t="str">
        <f t="shared" si="13"/>
        <v>－</v>
      </c>
      <c r="AF198" s="41" t="str">
        <f t="shared" si="13"/>
        <v>－</v>
      </c>
      <c r="AG198" s="41" t="str">
        <f t="shared" si="13"/>
        <v>－</v>
      </c>
      <c r="AH198" s="41" t="str">
        <f t="shared" si="13"/>
        <v>－</v>
      </c>
      <c r="AI198" s="41" t="str">
        <f t="shared" si="13"/>
        <v>－</v>
      </c>
      <c r="AJ198" s="41" t="str">
        <f t="shared" si="13"/>
        <v>－</v>
      </c>
      <c r="AK198" s="41" t="str">
        <f t="shared" si="13"/>
        <v>－</v>
      </c>
      <c r="AL198" s="41" t="str">
        <f t="shared" si="13"/>
        <v>－</v>
      </c>
      <c r="AM198" s="41" t="str">
        <f t="shared" si="13"/>
        <v>－</v>
      </c>
      <c r="AN198" s="41" t="str">
        <f t="shared" si="13"/>
        <v>－</v>
      </c>
      <c r="AO198" s="41" t="str">
        <f t="shared" si="13"/>
        <v>－</v>
      </c>
      <c r="AP198" s="41" t="str">
        <f t="shared" si="13"/>
        <v>－</v>
      </c>
      <c r="AQ198" s="41" t="str">
        <f t="shared" si="13"/>
        <v>－</v>
      </c>
      <c r="AR198" s="41" t="str">
        <f t="shared" si="13"/>
        <v>－</v>
      </c>
      <c r="AS198" s="41" t="str">
        <f t="shared" si="13"/>
        <v>－</v>
      </c>
      <c r="AT198" s="41" t="str">
        <f t="shared" si="13"/>
        <v>－</v>
      </c>
      <c r="AU198" s="41" t="str">
        <f t="shared" si="13"/>
        <v>－</v>
      </c>
      <c r="AV198" s="41" t="str">
        <f t="shared" si="13"/>
        <v>－</v>
      </c>
      <c r="AW198" s="41" t="str">
        <f t="shared" si="13"/>
        <v>－</v>
      </c>
      <c r="AX198" s="41" t="str">
        <f t="shared" si="13"/>
        <v>－</v>
      </c>
      <c r="AY198" s="41" t="str">
        <f t="shared" si="13"/>
        <v>－</v>
      </c>
      <c r="AZ198" s="41" t="str">
        <f t="shared" si="13"/>
        <v>－</v>
      </c>
      <c r="BA198" s="41" t="str">
        <f t="shared" si="13"/>
        <v>－</v>
      </c>
      <c r="BB198" s="41" t="str">
        <f t="shared" si="13"/>
        <v>－</v>
      </c>
      <c r="BC198" s="41" t="str">
        <f t="shared" si="13"/>
        <v>－</v>
      </c>
      <c r="BD198" s="41" t="str">
        <f t="shared" si="13"/>
        <v>－</v>
      </c>
      <c r="BE198" s="41" t="str">
        <f t="shared" si="13"/>
        <v>－</v>
      </c>
      <c r="BF198" s="41" t="str">
        <f t="shared" si="13"/>
        <v>－</v>
      </c>
      <c r="BG198" s="41" t="str">
        <f t="shared" si="13"/>
        <v>－</v>
      </c>
      <c r="BH198" s="41" t="str">
        <f t="shared" si="13"/>
        <v>－</v>
      </c>
      <c r="BI198" s="41" t="str">
        <f t="shared" si="13"/>
        <v>－</v>
      </c>
      <c r="BJ198" s="41" t="str">
        <f t="shared" si="13"/>
        <v>－</v>
      </c>
      <c r="BK198" s="41" t="str">
        <f t="shared" si="13"/>
        <v>－</v>
      </c>
      <c r="BL198" s="41" t="str">
        <f t="shared" si="13"/>
        <v>－</v>
      </c>
    </row>
    <row r="199" spans="1:64" s="37" customFormat="1" x14ac:dyDescent="0.2">
      <c r="A199" s="7"/>
      <c r="B199" s="34"/>
      <c r="C199" s="34" t="s">
        <v>338</v>
      </c>
      <c r="D199" s="52">
        <f>MAX(D185:D198)</f>
        <v>6.9656052969999998</v>
      </c>
      <c r="E199" s="41">
        <f>SUM(E185:E198)</f>
        <v>4079</v>
      </c>
      <c r="F199" s="41">
        <f t="shared" ref="F199:AY199" si="14">SUM(F185:F198)</f>
        <v>166</v>
      </c>
      <c r="G199" s="41">
        <f t="shared" si="14"/>
        <v>330</v>
      </c>
      <c r="H199" s="41">
        <f t="shared" si="14"/>
        <v>3583</v>
      </c>
      <c r="I199" s="41">
        <f t="shared" si="14"/>
        <v>6333.1495537551573</v>
      </c>
      <c r="J199" s="41">
        <f t="shared" si="14"/>
        <v>10658.548753014018</v>
      </c>
      <c r="K199" s="41">
        <f t="shared" si="14"/>
        <v>5364.6030014901817</v>
      </c>
      <c r="L199" s="41">
        <f t="shared" si="14"/>
        <v>968.54655226497334</v>
      </c>
      <c r="M199" s="41">
        <f t="shared" si="14"/>
        <v>13762.933225996807</v>
      </c>
      <c r="N199" s="41">
        <f t="shared" si="14"/>
        <v>3228.7650807723649</v>
      </c>
      <c r="O199" s="41">
        <f t="shared" si="14"/>
        <v>33.70889754200001</v>
      </c>
      <c r="P199" s="41">
        <f t="shared" si="14"/>
        <v>55.714908735000009</v>
      </c>
      <c r="Q199" s="41">
        <f t="shared" si="14"/>
        <v>30.403206185999991</v>
      </c>
      <c r="R199" s="41">
        <f t="shared" si="14"/>
        <v>3.3056913560000001</v>
      </c>
      <c r="S199" s="41">
        <f t="shared" si="14"/>
        <v>51.403137374999993</v>
      </c>
      <c r="T199" s="41">
        <f t="shared" si="14"/>
        <v>4.3117713600000007</v>
      </c>
      <c r="U199" s="41">
        <f t="shared" si="14"/>
        <v>50.344500000000004</v>
      </c>
      <c r="V199" s="41">
        <f t="shared" si="14"/>
        <v>119.42719999999996</v>
      </c>
      <c r="W199" s="41">
        <f t="shared" si="14"/>
        <v>6417.202951297154</v>
      </c>
      <c r="X199" s="41">
        <f t="shared" si="14"/>
        <v>10833.690861749017</v>
      </c>
      <c r="Y199" s="41">
        <f t="shared" si="14"/>
        <v>17250.893813046176</v>
      </c>
      <c r="Z199" s="41">
        <f t="shared" si="14"/>
        <v>24.649372473283119</v>
      </c>
      <c r="AA199" s="41">
        <f t="shared" si="14"/>
        <v>12.488813220833817</v>
      </c>
      <c r="AB199" s="41">
        <f t="shared" si="14"/>
        <v>31.64845082914464</v>
      </c>
      <c r="AC199" s="41">
        <f t="shared" si="14"/>
        <v>132.69493507994392</v>
      </c>
      <c r="AD199" s="41">
        <f t="shared" si="14"/>
        <v>137.90482814752431</v>
      </c>
      <c r="AE199" s="41">
        <f t="shared" si="14"/>
        <v>1874.5699964121522</v>
      </c>
      <c r="AF199" s="41">
        <f t="shared" si="14"/>
        <v>2012.474824559677</v>
      </c>
      <c r="AG199" s="41">
        <f t="shared" si="14"/>
        <v>8.8211567633021222</v>
      </c>
      <c r="AH199" s="41">
        <f t="shared" si="14"/>
        <v>15.00610575826108</v>
      </c>
      <c r="AI199" s="41">
        <f t="shared" si="14"/>
        <v>48.060095469025377</v>
      </c>
      <c r="AJ199" s="41">
        <f t="shared" si="14"/>
        <v>1.9013212500837249</v>
      </c>
      <c r="AK199" s="41">
        <f t="shared" si="14"/>
        <v>1.7390662227390015</v>
      </c>
      <c r="AL199" s="41">
        <f t="shared" si="14"/>
        <v>4.3662655527064276</v>
      </c>
      <c r="AM199" s="41">
        <f t="shared" si="14"/>
        <v>143.41741309332983</v>
      </c>
      <c r="AN199" s="41">
        <f t="shared" si="14"/>
        <v>154.65000012852445</v>
      </c>
      <c r="AO199" s="41">
        <f t="shared" si="14"/>
        <v>1926.9963574338842</v>
      </c>
      <c r="AP199" s="41">
        <f t="shared" si="14"/>
        <v>45709.412026105987</v>
      </c>
      <c r="AQ199" s="41">
        <f t="shared" si="14"/>
        <v>24612.760321732007</v>
      </c>
      <c r="AR199" s="41">
        <f t="shared" si="14"/>
        <v>70322.172347838015</v>
      </c>
      <c r="AS199" s="41">
        <f t="shared" si="14"/>
        <v>3831.2084172760001</v>
      </c>
      <c r="AT199" s="41">
        <f t="shared" si="14"/>
        <v>134855.11295689299</v>
      </c>
      <c r="AU199" s="41">
        <f t="shared" si="14"/>
        <v>301845.58430014108</v>
      </c>
      <c r="AV199" s="41">
        <f t="shared" si="14"/>
        <v>88470.839171173007</v>
      </c>
      <c r="AW199" s="41">
        <f t="shared" si="14"/>
        <v>198332.34228913201</v>
      </c>
      <c r="AX199" s="41">
        <f t="shared" si="14"/>
        <v>85875.725574151991</v>
      </c>
      <c r="AY199" s="41">
        <f t="shared" si="14"/>
        <v>192534.44467413099</v>
      </c>
      <c r="AZ199" s="52">
        <f>MAX(AZ185:AZ198)</f>
        <v>83.525272522857151</v>
      </c>
      <c r="BA199" s="52">
        <f>MAX(BA185:BA198)</f>
        <v>167.05054505857143</v>
      </c>
      <c r="BB199" s="41">
        <f t="shared" ref="BB199:BD199" si="15">SUM(BB185:BB198)</f>
        <v>291.50138503800002</v>
      </c>
      <c r="BC199" s="41">
        <f t="shared" si="15"/>
        <v>23455.407381509005</v>
      </c>
      <c r="BD199" s="41">
        <f t="shared" si="15"/>
        <v>52217.088108499986</v>
      </c>
      <c r="BE199" s="52">
        <f>MAX(BE185:BE198)</f>
        <v>11.725756292857143</v>
      </c>
      <c r="BF199" s="52">
        <f>MAX(BF185:BF198)</f>
        <v>23.451512609999998</v>
      </c>
      <c r="BG199" s="41">
        <f t="shared" ref="BG199:BL199" si="16">SUM(BG185:BG198)</f>
        <v>309.74256718700008</v>
      </c>
      <c r="BH199" s="41">
        <f t="shared" si="16"/>
        <v>2717.5323552909999</v>
      </c>
      <c r="BI199" s="41">
        <f t="shared" si="16"/>
        <v>18.29000000000001</v>
      </c>
      <c r="BJ199" s="41">
        <f t="shared" si="16"/>
        <v>24.050000000000004</v>
      </c>
      <c r="BK199" s="41">
        <f t="shared" si="16"/>
        <v>37.34999999999998</v>
      </c>
      <c r="BL199" s="41">
        <f t="shared" si="16"/>
        <v>44.249999999999964</v>
      </c>
    </row>
    <row r="200" spans="1:64" s="37" customFormat="1" x14ac:dyDescent="0.2">
      <c r="A200" s="7"/>
      <c r="B200" s="7"/>
      <c r="C200" s="7"/>
      <c r="D200" s="42"/>
    </row>
    <row r="201" spans="1:64" s="37" customFormat="1" x14ac:dyDescent="0.2">
      <c r="A201" s="7"/>
      <c r="B201" s="7"/>
      <c r="C201" s="7"/>
      <c r="D201" s="42"/>
    </row>
    <row r="202" spans="1:64" s="37" customFormat="1" x14ac:dyDescent="0.2">
      <c r="A202" s="7"/>
      <c r="B202" s="7" t="s">
        <v>326</v>
      </c>
      <c r="C202" s="7" t="s">
        <v>327</v>
      </c>
      <c r="D202" s="42" t="s">
        <v>331</v>
      </c>
    </row>
    <row r="203" spans="1:64" s="37" customFormat="1" x14ac:dyDescent="0.2">
      <c r="A203" s="7"/>
      <c r="B203" s="37" t="str">
        <f ca="1">MID(CELL("filename",A2),FIND("]",CELL("filename",A2))+1,LEN(CELL("filename",A2))-FIND("]",CELL("filename",A2))-5)</f>
        <v>沼田砂川45_3</v>
      </c>
      <c r="C203" s="7" t="str">
        <f ca="1">LEFT(RIGHT(CELL("filename",A2),4),3)</f>
        <v>PT1</v>
      </c>
      <c r="D203" s="42" t="str">
        <f ca="1">RIGHT(CELL("filename",A2),LEN(CELL("filename",A2))-FIND("]",CELL("filename",A2)))</f>
        <v>沼田砂川45_3（PT1）</v>
      </c>
    </row>
    <row r="204" spans="1:64" s="37" customFormat="1" x14ac:dyDescent="0.2">
      <c r="A204" s="7" t="s">
        <v>332</v>
      </c>
      <c r="B204" s="37">
        <f ca="1">VLOOKUP(B203,$B$207:$C$260,2,0)</f>
        <v>20</v>
      </c>
      <c r="C204" s="7"/>
      <c r="D204" s="42"/>
    </row>
    <row r="206" spans="1:64" x14ac:dyDescent="0.2">
      <c r="A206" s="7" t="s">
        <v>0</v>
      </c>
      <c r="B206" s="7" t="s">
        <v>270</v>
      </c>
      <c r="C206" s="7" t="s">
        <v>325</v>
      </c>
    </row>
    <row r="207" spans="1:64" x14ac:dyDescent="0.2">
      <c r="A207" s="7">
        <v>1</v>
      </c>
      <c r="B207" s="7" t="s">
        <v>271</v>
      </c>
      <c r="C207" s="7">
        <v>2</v>
      </c>
      <c r="I207" s="5"/>
    </row>
    <row r="208" spans="1:64" x14ac:dyDescent="0.2">
      <c r="A208" s="7">
        <v>2</v>
      </c>
      <c r="B208" s="7" t="s">
        <v>272</v>
      </c>
      <c r="C208" s="7">
        <v>3</v>
      </c>
      <c r="I208" s="5"/>
    </row>
    <row r="209" spans="1:9" x14ac:dyDescent="0.2">
      <c r="A209" s="7">
        <v>3</v>
      </c>
      <c r="B209" s="7" t="s">
        <v>273</v>
      </c>
      <c r="C209" s="7">
        <v>4</v>
      </c>
      <c r="F209" s="38"/>
      <c r="I209" s="5"/>
    </row>
    <row r="210" spans="1:9" x14ac:dyDescent="0.2">
      <c r="A210" s="7">
        <v>4</v>
      </c>
      <c r="B210" s="7" t="s">
        <v>274</v>
      </c>
      <c r="C210" s="7">
        <v>5</v>
      </c>
      <c r="I210" s="5"/>
    </row>
    <row r="211" spans="1:9" x14ac:dyDescent="0.2">
      <c r="A211" s="7">
        <v>5</v>
      </c>
      <c r="B211" s="7" t="s">
        <v>275</v>
      </c>
      <c r="C211" s="7">
        <v>6</v>
      </c>
      <c r="I211" s="5"/>
    </row>
    <row r="212" spans="1:9" x14ac:dyDescent="0.2">
      <c r="A212" s="7">
        <v>6</v>
      </c>
      <c r="B212" s="7" t="s">
        <v>276</v>
      </c>
      <c r="C212" s="7">
        <v>7</v>
      </c>
      <c r="I212" s="5"/>
    </row>
    <row r="213" spans="1:9" x14ac:dyDescent="0.2">
      <c r="A213" s="7">
        <v>7</v>
      </c>
      <c r="B213" s="7" t="s">
        <v>277</v>
      </c>
      <c r="C213" s="7">
        <v>8</v>
      </c>
      <c r="I213" s="5"/>
    </row>
    <row r="214" spans="1:9" x14ac:dyDescent="0.2">
      <c r="A214" s="7">
        <v>8</v>
      </c>
      <c r="B214" s="7" t="s">
        <v>278</v>
      </c>
      <c r="C214" s="7">
        <v>9</v>
      </c>
      <c r="I214" s="5"/>
    </row>
    <row r="215" spans="1:9" x14ac:dyDescent="0.2">
      <c r="A215" s="7">
        <v>9</v>
      </c>
      <c r="B215" s="7" t="s">
        <v>279</v>
      </c>
      <c r="C215" s="7">
        <v>10</v>
      </c>
      <c r="I215" s="5"/>
    </row>
    <row r="216" spans="1:9" x14ac:dyDescent="0.2">
      <c r="A216" s="7">
        <v>10</v>
      </c>
      <c r="B216" s="7" t="s">
        <v>280</v>
      </c>
      <c r="C216" s="7">
        <v>11</v>
      </c>
      <c r="I216" s="5"/>
    </row>
    <row r="217" spans="1:9" x14ac:dyDescent="0.2">
      <c r="A217" s="7">
        <v>11</v>
      </c>
      <c r="B217" s="7" t="s">
        <v>281</v>
      </c>
      <c r="C217" s="7">
        <v>12</v>
      </c>
      <c r="I217" s="5"/>
    </row>
    <row r="218" spans="1:9" x14ac:dyDescent="0.2">
      <c r="A218" s="7">
        <v>12</v>
      </c>
      <c r="B218" s="7" t="s">
        <v>282</v>
      </c>
      <c r="C218" s="7">
        <v>13</v>
      </c>
      <c r="I218" s="5"/>
    </row>
    <row r="219" spans="1:9" x14ac:dyDescent="0.2">
      <c r="A219" s="7">
        <v>13</v>
      </c>
      <c r="B219" s="7" t="s">
        <v>283</v>
      </c>
      <c r="C219" s="7">
        <v>14</v>
      </c>
      <c r="I219" s="5"/>
    </row>
    <row r="220" spans="1:9" x14ac:dyDescent="0.2">
      <c r="A220" s="7">
        <v>14</v>
      </c>
      <c r="B220" s="7" t="s">
        <v>284</v>
      </c>
      <c r="C220" s="7">
        <v>15</v>
      </c>
      <c r="I220" s="5"/>
    </row>
    <row r="221" spans="1:9" x14ac:dyDescent="0.2">
      <c r="A221" s="7">
        <v>15</v>
      </c>
      <c r="B221" s="7" t="s">
        <v>285</v>
      </c>
      <c r="C221" s="7">
        <v>16</v>
      </c>
      <c r="I221" s="5"/>
    </row>
    <row r="222" spans="1:9" x14ac:dyDescent="0.2">
      <c r="A222" s="7">
        <v>16</v>
      </c>
      <c r="B222" s="7" t="s">
        <v>286</v>
      </c>
      <c r="C222" s="7">
        <v>17</v>
      </c>
      <c r="I222" s="5"/>
    </row>
    <row r="223" spans="1:9" x14ac:dyDescent="0.2">
      <c r="A223" s="7">
        <v>17</v>
      </c>
      <c r="B223" s="7" t="s">
        <v>287</v>
      </c>
      <c r="C223" s="7">
        <v>18</v>
      </c>
      <c r="I223" s="5"/>
    </row>
    <row r="224" spans="1:9" x14ac:dyDescent="0.2">
      <c r="A224" s="7">
        <v>18</v>
      </c>
      <c r="B224" s="7" t="s">
        <v>288</v>
      </c>
      <c r="C224" s="7">
        <v>19</v>
      </c>
      <c r="I224" s="5"/>
    </row>
    <row r="225" spans="1:9" x14ac:dyDescent="0.2">
      <c r="A225" s="7">
        <v>19</v>
      </c>
      <c r="B225" s="7" t="s">
        <v>289</v>
      </c>
      <c r="C225" s="7">
        <v>20</v>
      </c>
      <c r="I225" s="5"/>
    </row>
    <row r="226" spans="1:9" x14ac:dyDescent="0.2">
      <c r="A226" s="7">
        <v>20</v>
      </c>
      <c r="B226" s="7" t="s">
        <v>290</v>
      </c>
      <c r="C226" s="7">
        <v>21</v>
      </c>
      <c r="I226" s="5"/>
    </row>
    <row r="227" spans="1:9" x14ac:dyDescent="0.2">
      <c r="A227" s="7">
        <v>21</v>
      </c>
      <c r="B227" s="7" t="s">
        <v>291</v>
      </c>
      <c r="C227" s="7">
        <v>22</v>
      </c>
      <c r="I227" s="5"/>
    </row>
    <row r="228" spans="1:9" x14ac:dyDescent="0.2">
      <c r="A228" s="7">
        <v>22</v>
      </c>
      <c r="B228" s="7" t="s">
        <v>292</v>
      </c>
      <c r="C228" s="7">
        <v>23</v>
      </c>
      <c r="I228" s="5"/>
    </row>
    <row r="229" spans="1:9" x14ac:dyDescent="0.2">
      <c r="A229" s="7">
        <v>23</v>
      </c>
      <c r="B229" s="7" t="s">
        <v>293</v>
      </c>
      <c r="C229" s="7">
        <v>24</v>
      </c>
      <c r="I229" s="5"/>
    </row>
    <row r="230" spans="1:9" x14ac:dyDescent="0.2">
      <c r="A230" s="7">
        <v>24</v>
      </c>
      <c r="B230" s="7" t="s">
        <v>294</v>
      </c>
      <c r="C230" s="7">
        <v>25</v>
      </c>
      <c r="I230" s="5"/>
    </row>
    <row r="231" spans="1:9" x14ac:dyDescent="0.2">
      <c r="A231" s="7">
        <v>25</v>
      </c>
      <c r="B231" s="7" t="s">
        <v>295</v>
      </c>
      <c r="C231" s="7">
        <v>26</v>
      </c>
      <c r="I231" s="5"/>
    </row>
    <row r="232" spans="1:9" x14ac:dyDescent="0.2">
      <c r="A232" s="7">
        <v>26</v>
      </c>
      <c r="B232" s="7" t="s">
        <v>296</v>
      </c>
      <c r="C232" s="7">
        <v>27</v>
      </c>
      <c r="I232" s="5"/>
    </row>
    <row r="233" spans="1:9" x14ac:dyDescent="0.2">
      <c r="A233" s="7">
        <v>27</v>
      </c>
      <c r="B233" s="7" t="s">
        <v>297</v>
      </c>
      <c r="C233" s="7">
        <v>28</v>
      </c>
      <c r="I233" s="5"/>
    </row>
    <row r="234" spans="1:9" x14ac:dyDescent="0.2">
      <c r="A234" s="7">
        <v>28</v>
      </c>
      <c r="B234" s="7" t="s">
        <v>298</v>
      </c>
      <c r="C234" s="7">
        <v>29</v>
      </c>
      <c r="I234" s="5"/>
    </row>
    <row r="235" spans="1:9" x14ac:dyDescent="0.2">
      <c r="A235" s="7">
        <v>29</v>
      </c>
      <c r="B235" s="7" t="s">
        <v>299</v>
      </c>
      <c r="C235" s="7">
        <v>30</v>
      </c>
      <c r="I235" s="5"/>
    </row>
    <row r="236" spans="1:9" x14ac:dyDescent="0.2">
      <c r="A236" s="7">
        <v>30</v>
      </c>
      <c r="B236" s="7" t="s">
        <v>300</v>
      </c>
      <c r="C236" s="7">
        <v>31</v>
      </c>
      <c r="I236" s="5"/>
    </row>
    <row r="237" spans="1:9" x14ac:dyDescent="0.2">
      <c r="A237" s="7">
        <v>31</v>
      </c>
      <c r="B237" s="7" t="s">
        <v>301</v>
      </c>
      <c r="C237" s="7">
        <v>32</v>
      </c>
      <c r="I237" s="5"/>
    </row>
    <row r="238" spans="1:9" x14ac:dyDescent="0.2">
      <c r="A238" s="7">
        <v>32</v>
      </c>
      <c r="B238" s="7" t="s">
        <v>302</v>
      </c>
      <c r="C238" s="7">
        <v>33</v>
      </c>
      <c r="I238" s="5"/>
    </row>
    <row r="239" spans="1:9" x14ac:dyDescent="0.2">
      <c r="A239" s="7">
        <v>33</v>
      </c>
      <c r="B239" s="7" t="s">
        <v>303</v>
      </c>
      <c r="C239" s="7">
        <v>34</v>
      </c>
      <c r="I239" s="5"/>
    </row>
    <row r="240" spans="1:9" x14ac:dyDescent="0.2">
      <c r="A240" s="7">
        <v>34</v>
      </c>
      <c r="B240" s="7" t="s">
        <v>304</v>
      </c>
      <c r="C240" s="7">
        <v>35</v>
      </c>
      <c r="I240" s="5"/>
    </row>
    <row r="241" spans="1:9" x14ac:dyDescent="0.2">
      <c r="A241" s="7">
        <v>35</v>
      </c>
      <c r="B241" s="7" t="s">
        <v>305</v>
      </c>
      <c r="C241" s="7">
        <v>36</v>
      </c>
      <c r="I241" s="5"/>
    </row>
    <row r="242" spans="1:9" x14ac:dyDescent="0.2">
      <c r="A242" s="7">
        <v>36</v>
      </c>
      <c r="B242" s="7" t="s">
        <v>306</v>
      </c>
      <c r="C242" s="7">
        <v>37</v>
      </c>
      <c r="I242" s="5"/>
    </row>
    <row r="243" spans="1:9" x14ac:dyDescent="0.2">
      <c r="A243" s="7">
        <v>37</v>
      </c>
      <c r="B243" s="7" t="s">
        <v>307</v>
      </c>
      <c r="C243" s="7">
        <v>38</v>
      </c>
      <c r="I243" s="5"/>
    </row>
    <row r="244" spans="1:9" x14ac:dyDescent="0.2">
      <c r="A244" s="7">
        <v>38</v>
      </c>
      <c r="B244" s="7" t="s">
        <v>308</v>
      </c>
      <c r="C244" s="7">
        <v>39</v>
      </c>
      <c r="I244" s="5"/>
    </row>
    <row r="245" spans="1:9" x14ac:dyDescent="0.2">
      <c r="A245" s="7">
        <v>39</v>
      </c>
      <c r="B245" s="7" t="s">
        <v>309</v>
      </c>
      <c r="C245" s="7">
        <v>40</v>
      </c>
      <c r="I245" s="5"/>
    </row>
    <row r="246" spans="1:9" x14ac:dyDescent="0.2">
      <c r="A246" s="7">
        <v>40</v>
      </c>
      <c r="B246" s="7" t="s">
        <v>310</v>
      </c>
      <c r="C246" s="7">
        <v>41</v>
      </c>
      <c r="I246" s="5"/>
    </row>
    <row r="247" spans="1:9" x14ac:dyDescent="0.2">
      <c r="A247" s="7">
        <v>41</v>
      </c>
      <c r="B247" s="7" t="s">
        <v>311</v>
      </c>
      <c r="C247" s="7">
        <v>42</v>
      </c>
      <c r="I247" s="5"/>
    </row>
    <row r="248" spans="1:9" x14ac:dyDescent="0.2">
      <c r="A248" s="7">
        <v>42</v>
      </c>
      <c r="B248" s="7" t="s">
        <v>312</v>
      </c>
      <c r="C248" s="7">
        <v>43</v>
      </c>
      <c r="I248" s="5"/>
    </row>
    <row r="249" spans="1:9" x14ac:dyDescent="0.2">
      <c r="A249" s="7">
        <v>43</v>
      </c>
      <c r="B249" s="7" t="s">
        <v>313</v>
      </c>
      <c r="C249" s="7">
        <v>44</v>
      </c>
      <c r="I249" s="5"/>
    </row>
    <row r="250" spans="1:9" x14ac:dyDescent="0.2">
      <c r="A250" s="7">
        <v>44</v>
      </c>
      <c r="B250" s="7" t="s">
        <v>314</v>
      </c>
      <c r="C250" s="7">
        <v>45</v>
      </c>
      <c r="I250" s="5"/>
    </row>
    <row r="251" spans="1:9" x14ac:dyDescent="0.2">
      <c r="A251" s="7">
        <v>45</v>
      </c>
      <c r="B251" s="7" t="s">
        <v>315</v>
      </c>
      <c r="C251" s="7">
        <v>46</v>
      </c>
      <c r="I251" s="5"/>
    </row>
    <row r="252" spans="1:9" x14ac:dyDescent="0.2">
      <c r="A252" s="7">
        <v>46</v>
      </c>
      <c r="B252" s="7" t="s">
        <v>316</v>
      </c>
      <c r="C252" s="7">
        <v>47</v>
      </c>
      <c r="I252" s="5"/>
    </row>
    <row r="253" spans="1:9" x14ac:dyDescent="0.2">
      <c r="A253" s="7">
        <v>47</v>
      </c>
      <c r="B253" s="7" t="s">
        <v>317</v>
      </c>
      <c r="C253" s="7">
        <v>48</v>
      </c>
      <c r="I253" s="5"/>
    </row>
    <row r="254" spans="1:9" x14ac:dyDescent="0.2">
      <c r="A254" s="7">
        <v>48</v>
      </c>
      <c r="B254" s="7" t="s">
        <v>318</v>
      </c>
      <c r="C254" s="7">
        <v>49</v>
      </c>
      <c r="I254" s="5"/>
    </row>
    <row r="255" spans="1:9" x14ac:dyDescent="0.2">
      <c r="A255" s="7">
        <v>49</v>
      </c>
      <c r="B255" s="7" t="s">
        <v>319</v>
      </c>
      <c r="C255" s="7">
        <v>50</v>
      </c>
      <c r="I255" s="5"/>
    </row>
    <row r="256" spans="1:9" x14ac:dyDescent="0.2">
      <c r="A256" s="7">
        <v>50</v>
      </c>
      <c r="B256" s="7" t="s">
        <v>320</v>
      </c>
      <c r="C256" s="7">
        <v>51</v>
      </c>
      <c r="I256" s="5"/>
    </row>
    <row r="257" spans="1:9" x14ac:dyDescent="0.2">
      <c r="A257" s="7">
        <v>51</v>
      </c>
      <c r="B257" s="7" t="s">
        <v>321</v>
      </c>
      <c r="C257" s="7">
        <v>52</v>
      </c>
      <c r="I257" s="5"/>
    </row>
    <row r="258" spans="1:9" x14ac:dyDescent="0.2">
      <c r="A258" s="7">
        <v>52</v>
      </c>
      <c r="B258" s="7" t="s">
        <v>322</v>
      </c>
      <c r="C258" s="7">
        <v>53</v>
      </c>
      <c r="I258" s="5"/>
    </row>
    <row r="259" spans="1:9" x14ac:dyDescent="0.2">
      <c r="A259" s="7">
        <v>53</v>
      </c>
      <c r="B259" s="7" t="s">
        <v>323</v>
      </c>
      <c r="C259" s="7">
        <v>54</v>
      </c>
      <c r="I259" s="5"/>
    </row>
    <row r="260" spans="1:9" x14ac:dyDescent="0.2">
      <c r="A260" s="7">
        <v>54</v>
      </c>
      <c r="B260" s="7" t="s">
        <v>324</v>
      </c>
      <c r="C260" s="7">
        <v>55</v>
      </c>
      <c r="I260" s="5"/>
    </row>
    <row r="261" spans="1:9" x14ac:dyDescent="0.2">
      <c r="I261" s="5"/>
    </row>
    <row r="262" spans="1:9" x14ac:dyDescent="0.2">
      <c r="I262" s="5"/>
    </row>
    <row r="263" spans="1:9" x14ac:dyDescent="0.2">
      <c r="B263" s="48"/>
      <c r="C263" s="48"/>
      <c r="D263" s="48"/>
      <c r="E263" s="48"/>
      <c r="F263" s="48"/>
      <c r="I263" s="5"/>
    </row>
    <row r="264" spans="1:9" x14ac:dyDescent="0.2">
      <c r="B264" s="48"/>
      <c r="C264" s="48"/>
      <c r="D264" s="48"/>
      <c r="E264" s="48"/>
      <c r="F264" s="48"/>
      <c r="I264" s="5"/>
    </row>
    <row r="265" spans="1:9" x14ac:dyDescent="0.2">
      <c r="B265" s="48"/>
      <c r="C265" s="48"/>
      <c r="D265" s="48"/>
      <c r="E265" s="48"/>
      <c r="F265" s="48"/>
      <c r="I265" s="5"/>
    </row>
    <row r="266" spans="1:9" x14ac:dyDescent="0.2">
      <c r="B266" s="48"/>
      <c r="C266" s="48"/>
      <c r="D266" s="48"/>
      <c r="E266" s="48"/>
      <c r="F266" s="48"/>
      <c r="I266" s="5"/>
    </row>
    <row r="267" spans="1:9" x14ac:dyDescent="0.2">
      <c r="B267" s="48"/>
      <c r="C267" s="48"/>
      <c r="D267" s="48"/>
      <c r="E267" s="48"/>
      <c r="F267" s="48"/>
      <c r="I267" s="5"/>
    </row>
    <row r="268" spans="1:9" x14ac:dyDescent="0.2">
      <c r="B268" s="48"/>
      <c r="C268" s="48"/>
      <c r="D268" s="48"/>
      <c r="E268" s="48"/>
      <c r="F268" s="48"/>
      <c r="I268" s="5"/>
    </row>
    <row r="269" spans="1:9" x14ac:dyDescent="0.2">
      <c r="B269" s="48"/>
      <c r="C269" s="48"/>
      <c r="D269" s="48"/>
      <c r="E269" s="48"/>
      <c r="F269" s="48"/>
      <c r="I269" s="5"/>
    </row>
    <row r="270" spans="1:9" x14ac:dyDescent="0.2">
      <c r="B270" s="48"/>
      <c r="C270" s="48"/>
      <c r="D270" s="48"/>
      <c r="E270" s="48"/>
      <c r="F270" s="48"/>
      <c r="I270" s="5"/>
    </row>
    <row r="271" spans="1:9" x14ac:dyDescent="0.2">
      <c r="B271" s="48"/>
      <c r="C271" s="48"/>
      <c r="D271" s="48"/>
      <c r="E271" s="48"/>
      <c r="F271" s="48"/>
      <c r="I271" s="5"/>
    </row>
    <row r="272" spans="1:9" x14ac:dyDescent="0.2">
      <c r="B272" s="48"/>
      <c r="C272" s="48"/>
      <c r="D272" s="48"/>
      <c r="E272" s="48"/>
      <c r="F272" s="48"/>
      <c r="I272" s="5"/>
    </row>
    <row r="273" spans="2:9" x14ac:dyDescent="0.2">
      <c r="B273" s="48"/>
      <c r="C273" s="48"/>
      <c r="D273" s="48"/>
      <c r="E273" s="48"/>
      <c r="F273" s="48"/>
      <c r="I273" s="5"/>
    </row>
    <row r="274" spans="2:9" x14ac:dyDescent="0.2">
      <c r="B274" s="48"/>
      <c r="C274" s="48"/>
      <c r="D274" s="48"/>
      <c r="E274" s="48"/>
      <c r="F274" s="48"/>
      <c r="I274" s="5"/>
    </row>
    <row r="275" spans="2:9" x14ac:dyDescent="0.2">
      <c r="B275" s="48"/>
      <c r="C275" s="48"/>
      <c r="D275" s="48"/>
      <c r="E275" s="48"/>
      <c r="F275" s="48"/>
      <c r="I275" s="5"/>
    </row>
    <row r="276" spans="2:9" x14ac:dyDescent="0.2">
      <c r="B276" s="48"/>
      <c r="C276" s="48"/>
      <c r="D276" s="48"/>
      <c r="E276" s="48"/>
      <c r="F276" s="48"/>
      <c r="I276" s="5"/>
    </row>
    <row r="277" spans="2:9" x14ac:dyDescent="0.2">
      <c r="B277" s="48"/>
      <c r="C277" s="48"/>
      <c r="D277" s="48"/>
      <c r="E277" s="48"/>
      <c r="F277" s="48"/>
      <c r="I277" s="5"/>
    </row>
    <row r="278" spans="2:9" x14ac:dyDescent="0.2">
      <c r="B278" s="48"/>
      <c r="C278" s="48"/>
      <c r="D278" s="48"/>
      <c r="E278" s="48"/>
      <c r="F278" s="48"/>
      <c r="I278" s="5"/>
    </row>
    <row r="279" spans="2:9" x14ac:dyDescent="0.2">
      <c r="B279" s="48"/>
      <c r="C279" s="48"/>
      <c r="D279" s="48"/>
      <c r="E279" s="48"/>
      <c r="F279" s="48"/>
      <c r="I279" s="5"/>
    </row>
    <row r="280" spans="2:9" x14ac:dyDescent="0.2">
      <c r="B280" s="48"/>
      <c r="C280" s="48"/>
      <c r="D280" s="48"/>
      <c r="E280" s="48"/>
      <c r="F280" s="48"/>
      <c r="I280" s="5"/>
    </row>
    <row r="281" spans="2:9" x14ac:dyDescent="0.2">
      <c r="B281" s="48"/>
      <c r="C281" s="48"/>
      <c r="D281" s="48"/>
      <c r="E281" s="48"/>
      <c r="F281" s="48"/>
      <c r="I281" s="5"/>
    </row>
    <row r="282" spans="2:9" x14ac:dyDescent="0.2">
      <c r="B282" s="48"/>
      <c r="C282" s="48"/>
      <c r="D282" s="48"/>
      <c r="E282" s="48"/>
      <c r="F282" s="48"/>
      <c r="I282" s="5"/>
    </row>
    <row r="283" spans="2:9" x14ac:dyDescent="0.2">
      <c r="B283" s="48"/>
      <c r="C283" s="48"/>
      <c r="D283" s="48"/>
      <c r="E283" s="48"/>
      <c r="F283" s="48"/>
      <c r="I283" s="5"/>
    </row>
    <row r="284" spans="2:9" x14ac:dyDescent="0.2">
      <c r="B284" s="48"/>
      <c r="C284" s="48"/>
      <c r="D284" s="48"/>
      <c r="E284" s="48"/>
      <c r="F284" s="48"/>
      <c r="I284" s="5"/>
    </row>
    <row r="285" spans="2:9" x14ac:dyDescent="0.2">
      <c r="B285" s="48"/>
      <c r="C285" s="48"/>
      <c r="D285" s="48"/>
      <c r="E285" s="48"/>
      <c r="F285" s="48"/>
      <c r="I285" s="5"/>
    </row>
    <row r="286" spans="2:9" x14ac:dyDescent="0.2">
      <c r="B286" s="48"/>
      <c r="C286" s="48"/>
      <c r="D286" s="48"/>
      <c r="E286" s="48"/>
      <c r="F286" s="48"/>
      <c r="I286" s="5"/>
    </row>
    <row r="287" spans="2:9" x14ac:dyDescent="0.2">
      <c r="B287" s="48"/>
      <c r="C287" s="48"/>
      <c r="D287" s="48"/>
      <c r="E287" s="48"/>
      <c r="F287" s="48"/>
      <c r="I287" s="5"/>
    </row>
    <row r="288" spans="2:9" x14ac:dyDescent="0.2">
      <c r="B288" s="48"/>
      <c r="C288" s="48"/>
      <c r="D288" s="48"/>
      <c r="E288" s="48"/>
      <c r="F288" s="48"/>
      <c r="I288" s="5"/>
    </row>
    <row r="289" spans="2:9" x14ac:dyDescent="0.2">
      <c r="B289" s="48"/>
      <c r="C289" s="48"/>
      <c r="D289" s="48"/>
      <c r="E289" s="48"/>
      <c r="F289" s="48"/>
      <c r="I289" s="5"/>
    </row>
    <row r="290" spans="2:9" x14ac:dyDescent="0.2">
      <c r="B290" s="48"/>
      <c r="C290" s="48"/>
      <c r="D290" s="48"/>
      <c r="E290" s="48"/>
      <c r="F290" s="48"/>
      <c r="I290" s="5"/>
    </row>
    <row r="291" spans="2:9" x14ac:dyDescent="0.2">
      <c r="B291" s="48"/>
      <c r="C291" s="48"/>
      <c r="D291" s="48"/>
      <c r="E291" s="48"/>
      <c r="F291" s="48"/>
      <c r="I291" s="5"/>
    </row>
    <row r="292" spans="2:9" x14ac:dyDescent="0.2">
      <c r="B292" s="48"/>
      <c r="C292" s="48"/>
      <c r="D292" s="48"/>
      <c r="E292" s="48"/>
      <c r="F292" s="48"/>
      <c r="I292" s="5"/>
    </row>
    <row r="293" spans="2:9" x14ac:dyDescent="0.2">
      <c r="B293" s="48"/>
      <c r="C293" s="48"/>
      <c r="D293" s="48"/>
      <c r="E293" s="48"/>
      <c r="F293" s="48"/>
      <c r="I293" s="5"/>
    </row>
    <row r="294" spans="2:9" x14ac:dyDescent="0.2">
      <c r="B294" s="48"/>
      <c r="C294" s="48"/>
      <c r="D294" s="48"/>
      <c r="E294" s="48"/>
      <c r="F294" s="48"/>
      <c r="I294" s="5"/>
    </row>
    <row r="295" spans="2:9" x14ac:dyDescent="0.2">
      <c r="B295" s="48"/>
      <c r="C295" s="48"/>
      <c r="D295" s="48"/>
      <c r="E295" s="48"/>
      <c r="F295" s="48"/>
      <c r="I295" s="5"/>
    </row>
    <row r="296" spans="2:9" x14ac:dyDescent="0.2">
      <c r="B296" s="48"/>
      <c r="C296" s="48"/>
      <c r="D296" s="48"/>
      <c r="E296" s="48"/>
      <c r="F296" s="48"/>
      <c r="I296" s="5"/>
    </row>
    <row r="297" spans="2:9" x14ac:dyDescent="0.2">
      <c r="B297" s="48"/>
      <c r="C297" s="48"/>
      <c r="D297" s="48"/>
      <c r="E297" s="48"/>
      <c r="F297" s="48"/>
      <c r="I297" s="5"/>
    </row>
    <row r="298" spans="2:9" x14ac:dyDescent="0.2">
      <c r="B298" s="48"/>
      <c r="C298" s="48"/>
      <c r="D298" s="48"/>
      <c r="E298" s="48"/>
      <c r="F298" s="48"/>
      <c r="I298" s="5"/>
    </row>
    <row r="299" spans="2:9" x14ac:dyDescent="0.2">
      <c r="B299" s="48"/>
      <c r="C299" s="48"/>
      <c r="D299" s="48"/>
      <c r="E299" s="48"/>
      <c r="F299" s="48"/>
      <c r="I299" s="5"/>
    </row>
    <row r="300" spans="2:9" x14ac:dyDescent="0.2">
      <c r="B300" s="48"/>
      <c r="C300" s="48"/>
      <c r="D300" s="48"/>
      <c r="E300" s="48"/>
      <c r="F300" s="48"/>
      <c r="I300" s="5"/>
    </row>
    <row r="301" spans="2:9" x14ac:dyDescent="0.2">
      <c r="B301" s="48"/>
      <c r="C301" s="48"/>
      <c r="D301" s="48"/>
      <c r="E301" s="48"/>
      <c r="F301" s="48"/>
      <c r="I301" s="5"/>
    </row>
    <row r="302" spans="2:9" x14ac:dyDescent="0.2">
      <c r="B302" s="48"/>
      <c r="C302" s="48"/>
      <c r="D302" s="48"/>
      <c r="E302" s="48"/>
      <c r="F302" s="48"/>
      <c r="I302" s="5"/>
    </row>
    <row r="303" spans="2:9" x14ac:dyDescent="0.2">
      <c r="B303" s="48"/>
      <c r="C303" s="48"/>
      <c r="D303" s="48"/>
      <c r="E303" s="48"/>
      <c r="F303" s="48"/>
      <c r="I303" s="5"/>
    </row>
    <row r="304" spans="2:9" x14ac:dyDescent="0.2">
      <c r="B304" s="48"/>
      <c r="C304" s="48"/>
      <c r="D304" s="48"/>
      <c r="E304" s="48"/>
      <c r="F304" s="48"/>
      <c r="I304" s="5"/>
    </row>
    <row r="305" spans="2:9" x14ac:dyDescent="0.2">
      <c r="B305" s="48"/>
      <c r="C305" s="48"/>
      <c r="D305" s="48"/>
      <c r="E305" s="48"/>
      <c r="F305" s="48"/>
      <c r="I305" s="5"/>
    </row>
    <row r="306" spans="2:9" x14ac:dyDescent="0.2">
      <c r="B306" s="48"/>
      <c r="C306" s="48"/>
      <c r="D306" s="48"/>
      <c r="E306" s="48"/>
      <c r="F306" s="48"/>
      <c r="I306" s="5"/>
    </row>
    <row r="307" spans="2:9" x14ac:dyDescent="0.2">
      <c r="B307" s="48"/>
      <c r="C307" s="48"/>
      <c r="D307" s="48"/>
      <c r="E307" s="48"/>
      <c r="F307" s="48"/>
      <c r="I307" s="5"/>
    </row>
    <row r="308" spans="2:9" x14ac:dyDescent="0.2">
      <c r="B308" s="48"/>
      <c r="C308" s="48"/>
      <c r="D308" s="48"/>
      <c r="E308" s="48"/>
      <c r="F308" s="48"/>
      <c r="I308" s="5"/>
    </row>
    <row r="309" spans="2:9" x14ac:dyDescent="0.2">
      <c r="B309" s="48"/>
      <c r="C309" s="48"/>
      <c r="D309" s="48"/>
      <c r="E309" s="48"/>
      <c r="F309" s="48"/>
      <c r="I309" s="5"/>
    </row>
    <row r="310" spans="2:9" x14ac:dyDescent="0.2">
      <c r="B310" s="48"/>
      <c r="C310" s="48"/>
      <c r="D310" s="48"/>
      <c r="E310" s="48"/>
      <c r="F310" s="48"/>
      <c r="I310" s="5"/>
    </row>
    <row r="311" spans="2:9" x14ac:dyDescent="0.2">
      <c r="B311" s="48"/>
      <c r="C311" s="48"/>
      <c r="D311" s="48"/>
      <c r="E311" s="48"/>
      <c r="F311" s="48"/>
      <c r="I311" s="5"/>
    </row>
    <row r="312" spans="2:9" x14ac:dyDescent="0.2">
      <c r="B312" s="48"/>
      <c r="C312" s="48"/>
      <c r="D312" s="48"/>
      <c r="E312" s="48"/>
      <c r="F312" s="48"/>
      <c r="I312" s="5"/>
    </row>
    <row r="313" spans="2:9" x14ac:dyDescent="0.2">
      <c r="B313" s="48"/>
      <c r="C313" s="48"/>
      <c r="D313" s="48"/>
      <c r="E313" s="48"/>
      <c r="F313" s="48"/>
      <c r="I313" s="5"/>
    </row>
    <row r="314" spans="2:9" x14ac:dyDescent="0.2">
      <c r="B314" s="48"/>
      <c r="C314" s="48"/>
      <c r="D314" s="48"/>
      <c r="E314" s="48"/>
      <c r="F314" s="48"/>
      <c r="I314" s="5"/>
    </row>
    <row r="315" spans="2:9" x14ac:dyDescent="0.2">
      <c r="B315" s="48"/>
      <c r="C315" s="48"/>
      <c r="D315" s="48"/>
      <c r="E315" s="48"/>
      <c r="F315" s="48"/>
      <c r="I315" s="5"/>
    </row>
    <row r="316" spans="2:9" x14ac:dyDescent="0.2">
      <c r="B316" s="48"/>
      <c r="C316" s="48"/>
      <c r="D316" s="48"/>
      <c r="E316" s="48"/>
      <c r="F316" s="48"/>
      <c r="I316" s="5"/>
    </row>
    <row r="317" spans="2:9" x14ac:dyDescent="0.2">
      <c r="B317" s="48"/>
      <c r="C317" s="48"/>
      <c r="D317" s="48"/>
      <c r="E317" s="48"/>
      <c r="F317" s="48"/>
      <c r="I317" s="5"/>
    </row>
    <row r="318" spans="2:9" x14ac:dyDescent="0.2">
      <c r="B318" s="48"/>
      <c r="C318" s="48"/>
      <c r="D318" s="48"/>
      <c r="E318" s="48"/>
      <c r="F318" s="48"/>
      <c r="I318" s="5"/>
    </row>
    <row r="319" spans="2:9" x14ac:dyDescent="0.2">
      <c r="B319" s="48"/>
      <c r="C319" s="48"/>
      <c r="D319" s="48"/>
      <c r="E319" s="48"/>
      <c r="F319" s="48"/>
      <c r="I319" s="5"/>
    </row>
    <row r="320" spans="2:9" x14ac:dyDescent="0.2">
      <c r="B320" s="48"/>
      <c r="C320" s="48"/>
      <c r="D320" s="48"/>
      <c r="E320" s="48"/>
      <c r="F320" s="48"/>
      <c r="I320" s="5"/>
    </row>
    <row r="321" spans="2:9" x14ac:dyDescent="0.2">
      <c r="B321" s="48"/>
      <c r="C321" s="48"/>
      <c r="D321" s="48"/>
      <c r="E321" s="48"/>
      <c r="F321" s="48"/>
      <c r="I321" s="5"/>
    </row>
    <row r="322" spans="2:9" x14ac:dyDescent="0.2">
      <c r="B322" s="48"/>
      <c r="C322" s="48"/>
      <c r="D322" s="48"/>
      <c r="E322" s="48"/>
      <c r="F322" s="48"/>
      <c r="I322" s="5"/>
    </row>
    <row r="323" spans="2:9" x14ac:dyDescent="0.2">
      <c r="B323" s="48"/>
      <c r="C323" s="48"/>
      <c r="D323" s="48"/>
      <c r="E323" s="48"/>
      <c r="F323" s="48"/>
      <c r="I323" s="5"/>
    </row>
    <row r="324" spans="2:9" x14ac:dyDescent="0.2">
      <c r="B324" s="48"/>
      <c r="C324" s="48"/>
      <c r="D324" s="48"/>
      <c r="E324" s="48"/>
      <c r="F324" s="48"/>
      <c r="I324" s="5"/>
    </row>
    <row r="325" spans="2:9" x14ac:dyDescent="0.2">
      <c r="B325" s="48"/>
      <c r="C325" s="48"/>
      <c r="D325" s="48"/>
      <c r="E325" s="48"/>
      <c r="F325" s="48"/>
      <c r="I325" s="5"/>
    </row>
    <row r="326" spans="2:9" x14ac:dyDescent="0.2">
      <c r="B326" s="48"/>
      <c r="C326" s="48"/>
      <c r="D326" s="48"/>
      <c r="E326" s="48"/>
      <c r="F326" s="48"/>
      <c r="I326" s="5"/>
    </row>
    <row r="327" spans="2:9" x14ac:dyDescent="0.2">
      <c r="B327" s="48"/>
      <c r="C327" s="48"/>
      <c r="D327" s="48"/>
      <c r="E327" s="48"/>
      <c r="F327" s="48"/>
      <c r="I327" s="5"/>
    </row>
    <row r="328" spans="2:9" x14ac:dyDescent="0.2">
      <c r="B328" s="48"/>
      <c r="C328" s="48"/>
      <c r="D328" s="48"/>
      <c r="E328" s="48"/>
      <c r="F328" s="48"/>
      <c r="I328" s="5"/>
    </row>
    <row r="329" spans="2:9" x14ac:dyDescent="0.2">
      <c r="B329" s="48"/>
      <c r="C329" s="48"/>
      <c r="D329" s="48"/>
      <c r="E329" s="48"/>
      <c r="F329" s="48"/>
      <c r="I329" s="5"/>
    </row>
    <row r="330" spans="2:9" x14ac:dyDescent="0.2">
      <c r="B330" s="48"/>
      <c r="C330" s="48"/>
      <c r="D330" s="48"/>
      <c r="E330" s="48"/>
      <c r="F330" s="48"/>
      <c r="I330" s="5"/>
    </row>
    <row r="331" spans="2:9" x14ac:dyDescent="0.2">
      <c r="B331" s="48"/>
      <c r="C331" s="48"/>
      <c r="D331" s="48"/>
      <c r="E331" s="48"/>
      <c r="F331" s="48"/>
      <c r="I331" s="5"/>
    </row>
    <row r="332" spans="2:9" x14ac:dyDescent="0.2">
      <c r="B332" s="48"/>
      <c r="C332" s="48"/>
      <c r="D332" s="48"/>
      <c r="E332" s="48"/>
      <c r="F332" s="48"/>
      <c r="I332" s="5"/>
    </row>
    <row r="333" spans="2:9" x14ac:dyDescent="0.2">
      <c r="B333" s="48"/>
      <c r="C333" s="48"/>
      <c r="D333" s="48"/>
      <c r="E333" s="48"/>
      <c r="F333" s="48"/>
      <c r="I333" s="5"/>
    </row>
    <row r="334" spans="2:9" x14ac:dyDescent="0.2">
      <c r="B334" s="48"/>
      <c r="C334" s="48"/>
      <c r="D334" s="48"/>
      <c r="E334" s="48"/>
      <c r="F334" s="48"/>
      <c r="I334" s="5"/>
    </row>
    <row r="335" spans="2:9" x14ac:dyDescent="0.2">
      <c r="B335" s="48"/>
      <c r="C335" s="48"/>
      <c r="D335" s="48"/>
      <c r="E335" s="48"/>
      <c r="F335" s="48"/>
      <c r="I335" s="5"/>
    </row>
    <row r="336" spans="2:9" x14ac:dyDescent="0.2">
      <c r="B336" s="48"/>
      <c r="C336" s="48"/>
      <c r="D336" s="48"/>
      <c r="E336" s="48"/>
      <c r="F336" s="48"/>
      <c r="I336" s="5"/>
    </row>
    <row r="337" spans="2:9" x14ac:dyDescent="0.2">
      <c r="B337" s="48"/>
      <c r="C337" s="48"/>
      <c r="D337" s="48"/>
      <c r="E337" s="48"/>
      <c r="F337" s="48"/>
      <c r="I337" s="5"/>
    </row>
    <row r="338" spans="2:9" x14ac:dyDescent="0.2">
      <c r="B338" s="48"/>
      <c r="C338" s="48"/>
      <c r="D338" s="48"/>
      <c r="E338" s="48"/>
      <c r="F338" s="48"/>
      <c r="I338" s="5"/>
    </row>
    <row r="339" spans="2:9" x14ac:dyDescent="0.2">
      <c r="B339" s="48"/>
      <c r="C339" s="48"/>
      <c r="D339" s="48"/>
      <c r="E339" s="48"/>
      <c r="F339" s="48"/>
      <c r="I339" s="5"/>
    </row>
    <row r="340" spans="2:9" x14ac:dyDescent="0.2">
      <c r="B340" s="48"/>
      <c r="C340" s="48"/>
      <c r="D340" s="48"/>
      <c r="E340" s="48"/>
      <c r="F340" s="48"/>
      <c r="I340" s="5"/>
    </row>
    <row r="341" spans="2:9" x14ac:dyDescent="0.2">
      <c r="B341" s="48"/>
      <c r="C341" s="48"/>
      <c r="D341" s="48"/>
      <c r="E341" s="48"/>
      <c r="F341" s="48"/>
      <c r="I341" s="5"/>
    </row>
    <row r="342" spans="2:9" x14ac:dyDescent="0.2">
      <c r="B342" s="48"/>
      <c r="C342" s="48"/>
      <c r="D342" s="48"/>
      <c r="E342" s="48"/>
      <c r="F342" s="48"/>
      <c r="I342" s="5"/>
    </row>
    <row r="343" spans="2:9" x14ac:dyDescent="0.2">
      <c r="B343" s="48"/>
      <c r="C343" s="48"/>
      <c r="D343" s="48"/>
      <c r="E343" s="48"/>
      <c r="F343" s="48"/>
      <c r="I343" s="5"/>
    </row>
    <row r="344" spans="2:9" x14ac:dyDescent="0.2">
      <c r="B344" s="48"/>
      <c r="C344" s="48"/>
      <c r="D344" s="48"/>
      <c r="E344" s="48"/>
      <c r="F344" s="48"/>
      <c r="I344" s="5"/>
    </row>
    <row r="345" spans="2:9" x14ac:dyDescent="0.2">
      <c r="B345" s="48"/>
      <c r="C345" s="48"/>
      <c r="D345" s="48"/>
      <c r="E345" s="48"/>
      <c r="F345" s="48"/>
      <c r="I345" s="5"/>
    </row>
    <row r="346" spans="2:9" x14ac:dyDescent="0.2">
      <c r="B346" s="48"/>
      <c r="C346" s="48"/>
      <c r="D346" s="48"/>
      <c r="E346" s="48"/>
      <c r="F346" s="48"/>
      <c r="I346" s="5"/>
    </row>
    <row r="347" spans="2:9" x14ac:dyDescent="0.2">
      <c r="B347" s="48"/>
      <c r="C347" s="48"/>
      <c r="D347" s="48"/>
      <c r="E347" s="48"/>
      <c r="F347" s="48"/>
      <c r="I347" s="5"/>
    </row>
    <row r="348" spans="2:9" x14ac:dyDescent="0.2">
      <c r="B348" s="48"/>
      <c r="C348" s="48"/>
      <c r="D348" s="48"/>
      <c r="E348" s="48"/>
      <c r="F348" s="48"/>
      <c r="I348" s="5"/>
    </row>
    <row r="349" spans="2:9" x14ac:dyDescent="0.2">
      <c r="B349" s="48"/>
      <c r="C349" s="48"/>
      <c r="D349" s="48"/>
      <c r="E349" s="48"/>
      <c r="F349" s="48"/>
      <c r="I349" s="5"/>
    </row>
    <row r="350" spans="2:9" x14ac:dyDescent="0.2">
      <c r="B350" s="48"/>
      <c r="C350" s="48"/>
      <c r="D350" s="48"/>
      <c r="E350" s="48"/>
      <c r="F350" s="48"/>
      <c r="I350" s="5"/>
    </row>
    <row r="351" spans="2:9" x14ac:dyDescent="0.2">
      <c r="B351" s="48"/>
      <c r="C351" s="48"/>
      <c r="D351" s="48"/>
      <c r="E351" s="48"/>
      <c r="F351" s="48"/>
      <c r="I351" s="5"/>
    </row>
    <row r="352" spans="2:9" x14ac:dyDescent="0.2">
      <c r="B352" s="48"/>
      <c r="C352" s="48"/>
      <c r="D352" s="48"/>
      <c r="E352" s="48"/>
      <c r="F352" s="48"/>
      <c r="I352" s="5"/>
    </row>
    <row r="353" spans="2:9" x14ac:dyDescent="0.2">
      <c r="B353" s="48"/>
      <c r="C353" s="48"/>
      <c r="D353" s="48"/>
      <c r="E353" s="48"/>
      <c r="F353" s="48"/>
      <c r="I353" s="5"/>
    </row>
    <row r="354" spans="2:9" x14ac:dyDescent="0.2">
      <c r="B354" s="48"/>
      <c r="C354" s="48"/>
      <c r="D354" s="48"/>
      <c r="E354" s="48"/>
      <c r="F354" s="48"/>
      <c r="I354" s="5"/>
    </row>
    <row r="355" spans="2:9" x14ac:dyDescent="0.2">
      <c r="B355" s="48"/>
      <c r="C355" s="48"/>
      <c r="D355" s="48"/>
      <c r="E355" s="48"/>
      <c r="F355" s="48"/>
      <c r="I355" s="5"/>
    </row>
    <row r="356" spans="2:9" x14ac:dyDescent="0.2">
      <c r="B356" s="48"/>
      <c r="C356" s="48"/>
      <c r="D356" s="48"/>
      <c r="E356" s="48"/>
      <c r="F356" s="48"/>
      <c r="I356" s="5"/>
    </row>
    <row r="357" spans="2:9" x14ac:dyDescent="0.2">
      <c r="B357" s="48"/>
      <c r="C357" s="48"/>
      <c r="D357" s="48"/>
      <c r="E357" s="48"/>
      <c r="F357" s="48"/>
      <c r="I357" s="5"/>
    </row>
    <row r="358" spans="2:9" x14ac:dyDescent="0.2">
      <c r="B358" s="48"/>
      <c r="C358" s="48"/>
      <c r="D358" s="48"/>
      <c r="E358" s="48"/>
      <c r="F358" s="48"/>
      <c r="I358" s="5"/>
    </row>
    <row r="359" spans="2:9" x14ac:dyDescent="0.2">
      <c r="B359" s="48"/>
      <c r="C359" s="48"/>
      <c r="D359" s="48"/>
      <c r="E359" s="48"/>
      <c r="F359" s="48"/>
      <c r="I359" s="5"/>
    </row>
    <row r="360" spans="2:9" x14ac:dyDescent="0.2">
      <c r="B360" s="48"/>
      <c r="C360" s="48"/>
      <c r="D360" s="48"/>
      <c r="E360" s="48"/>
      <c r="F360" s="48"/>
      <c r="I360" s="5"/>
    </row>
    <row r="361" spans="2:9" x14ac:dyDescent="0.2">
      <c r="B361" s="48"/>
      <c r="C361" s="48"/>
      <c r="D361" s="48"/>
      <c r="E361" s="48"/>
      <c r="F361" s="48"/>
      <c r="I361" s="5"/>
    </row>
    <row r="362" spans="2:9" x14ac:dyDescent="0.2">
      <c r="B362" s="48"/>
      <c r="C362" s="48"/>
      <c r="D362" s="48"/>
      <c r="E362" s="48"/>
      <c r="F362" s="48"/>
      <c r="I362" s="5"/>
    </row>
    <row r="363" spans="2:9" x14ac:dyDescent="0.2">
      <c r="B363" s="48"/>
      <c r="C363" s="48"/>
      <c r="D363" s="48"/>
      <c r="E363" s="48"/>
      <c r="F363" s="48"/>
      <c r="I363" s="5"/>
    </row>
    <row r="364" spans="2:9" x14ac:dyDescent="0.2">
      <c r="B364" s="48"/>
      <c r="C364" s="48"/>
      <c r="D364" s="48"/>
      <c r="E364" s="48"/>
      <c r="F364" s="48"/>
      <c r="I364" s="5"/>
    </row>
    <row r="365" spans="2:9" x14ac:dyDescent="0.2">
      <c r="B365" s="48"/>
      <c r="C365" s="48"/>
      <c r="D365" s="48"/>
      <c r="E365" s="48"/>
      <c r="F365" s="48"/>
      <c r="I365" s="5"/>
    </row>
    <row r="366" spans="2:9" x14ac:dyDescent="0.2">
      <c r="B366" s="48"/>
      <c r="C366" s="48"/>
      <c r="D366" s="48"/>
      <c r="E366" s="48"/>
      <c r="F366" s="48"/>
      <c r="I366" s="5"/>
    </row>
    <row r="367" spans="2:9" x14ac:dyDescent="0.2">
      <c r="B367" s="48"/>
      <c r="C367" s="48"/>
      <c r="D367" s="48"/>
      <c r="E367" s="48"/>
      <c r="F367" s="48"/>
      <c r="I367" s="5"/>
    </row>
    <row r="368" spans="2:9" x14ac:dyDescent="0.2">
      <c r="B368" s="48"/>
      <c r="C368" s="48"/>
      <c r="D368" s="48"/>
      <c r="E368" s="48"/>
      <c r="F368" s="48"/>
      <c r="I368" s="5"/>
    </row>
    <row r="369" spans="2:9" x14ac:dyDescent="0.2">
      <c r="B369" s="48"/>
      <c r="C369" s="48"/>
      <c r="D369" s="48"/>
      <c r="E369" s="48"/>
      <c r="F369" s="48"/>
      <c r="I369" s="5"/>
    </row>
    <row r="370" spans="2:9" x14ac:dyDescent="0.2">
      <c r="B370" s="48"/>
      <c r="C370" s="48"/>
      <c r="D370" s="48"/>
      <c r="E370" s="48"/>
      <c r="F370" s="48"/>
      <c r="I370" s="5"/>
    </row>
    <row r="371" spans="2:9" x14ac:dyDescent="0.2">
      <c r="B371" s="48"/>
      <c r="C371" s="48"/>
      <c r="D371" s="48"/>
      <c r="E371" s="48"/>
      <c r="F371" s="48"/>
      <c r="I371" s="5"/>
    </row>
    <row r="372" spans="2:9" x14ac:dyDescent="0.2">
      <c r="B372" s="48"/>
      <c r="C372" s="48"/>
      <c r="D372" s="48"/>
      <c r="E372" s="48"/>
      <c r="F372" s="48"/>
      <c r="I372" s="5"/>
    </row>
    <row r="373" spans="2:9" x14ac:dyDescent="0.2">
      <c r="B373" s="48"/>
      <c r="C373" s="48"/>
      <c r="D373" s="48"/>
      <c r="E373" s="48"/>
      <c r="F373" s="48"/>
      <c r="I373" s="5"/>
    </row>
    <row r="374" spans="2:9" x14ac:dyDescent="0.2">
      <c r="B374" s="48"/>
      <c r="C374" s="48"/>
      <c r="D374" s="48"/>
      <c r="E374" s="48"/>
      <c r="F374" s="48"/>
      <c r="I374" s="5"/>
    </row>
    <row r="375" spans="2:9" x14ac:dyDescent="0.2">
      <c r="B375" s="48"/>
      <c r="C375" s="48"/>
      <c r="D375" s="48"/>
      <c r="E375" s="48"/>
      <c r="F375" s="48"/>
      <c r="I375" s="5"/>
    </row>
    <row r="376" spans="2:9" x14ac:dyDescent="0.2">
      <c r="B376" s="48"/>
      <c r="C376" s="48"/>
      <c r="D376" s="48"/>
      <c r="E376" s="48"/>
      <c r="F376" s="48"/>
      <c r="I376" s="5"/>
    </row>
    <row r="377" spans="2:9" x14ac:dyDescent="0.2">
      <c r="B377" s="48"/>
      <c r="C377" s="48"/>
      <c r="D377" s="48"/>
      <c r="E377" s="48"/>
      <c r="F377" s="48"/>
      <c r="I377" s="5"/>
    </row>
    <row r="378" spans="2:9" x14ac:dyDescent="0.2">
      <c r="B378" s="48"/>
      <c r="C378" s="48"/>
      <c r="D378" s="48"/>
      <c r="E378" s="48"/>
      <c r="F378" s="48"/>
      <c r="I378" s="5"/>
    </row>
    <row r="379" spans="2:9" x14ac:dyDescent="0.2">
      <c r="B379" s="48"/>
      <c r="C379" s="48"/>
      <c r="D379" s="48"/>
      <c r="E379" s="48"/>
      <c r="F379" s="48"/>
      <c r="I379" s="5"/>
    </row>
    <row r="380" spans="2:9" x14ac:dyDescent="0.2">
      <c r="B380" s="48"/>
      <c r="C380" s="48"/>
      <c r="D380" s="48"/>
      <c r="E380" s="48"/>
      <c r="F380" s="48"/>
      <c r="I380" s="5"/>
    </row>
    <row r="381" spans="2:9" x14ac:dyDescent="0.2">
      <c r="B381" s="48"/>
      <c r="C381" s="48"/>
      <c r="D381" s="48"/>
      <c r="E381" s="48"/>
      <c r="F381" s="48"/>
      <c r="I381" s="5"/>
    </row>
    <row r="382" spans="2:9" x14ac:dyDescent="0.2">
      <c r="B382" s="48"/>
      <c r="C382" s="48"/>
      <c r="D382" s="48"/>
      <c r="E382" s="48"/>
      <c r="F382" s="48"/>
      <c r="I382" s="5"/>
    </row>
    <row r="383" spans="2:9" x14ac:dyDescent="0.2">
      <c r="B383" s="48"/>
      <c r="C383" s="48"/>
      <c r="D383" s="48"/>
      <c r="E383" s="48"/>
      <c r="F383" s="48"/>
      <c r="I383" s="5"/>
    </row>
    <row r="384" spans="2:9" x14ac:dyDescent="0.2">
      <c r="B384" s="48"/>
      <c r="C384" s="48"/>
      <c r="D384" s="48"/>
      <c r="E384" s="48"/>
      <c r="F384" s="48"/>
      <c r="I384" s="5"/>
    </row>
    <row r="385" spans="2:9" x14ac:dyDescent="0.2">
      <c r="B385" s="48"/>
      <c r="C385" s="48"/>
      <c r="D385" s="48"/>
      <c r="E385" s="48"/>
      <c r="F385" s="48"/>
      <c r="I385" s="5"/>
    </row>
    <row r="386" spans="2:9" x14ac:dyDescent="0.2">
      <c r="B386" s="48"/>
      <c r="C386" s="48"/>
      <c r="D386" s="48"/>
      <c r="E386" s="48"/>
      <c r="F386" s="48"/>
    </row>
    <row r="387" spans="2:9" x14ac:dyDescent="0.2">
      <c r="B387" s="48"/>
      <c r="C387" s="48"/>
      <c r="D387" s="48"/>
      <c r="E387" s="48"/>
      <c r="F387" s="48"/>
    </row>
    <row r="388" spans="2:9" x14ac:dyDescent="0.2">
      <c r="B388" s="48"/>
      <c r="C388" s="48"/>
      <c r="D388" s="48"/>
      <c r="E388" s="48"/>
      <c r="F388" s="48"/>
    </row>
    <row r="389" spans="2:9" x14ac:dyDescent="0.2">
      <c r="B389" s="48"/>
      <c r="C389" s="48"/>
      <c r="D389" s="48"/>
      <c r="E389" s="48"/>
      <c r="F389" s="48"/>
    </row>
    <row r="390" spans="2:9" x14ac:dyDescent="0.2">
      <c r="B390" s="48"/>
      <c r="C390" s="48"/>
      <c r="D390" s="48"/>
      <c r="E390" s="48"/>
      <c r="F390" s="48"/>
    </row>
    <row r="391" spans="2:9" x14ac:dyDescent="0.2">
      <c r="B391" s="48"/>
      <c r="C391" s="48"/>
      <c r="D391" s="48"/>
      <c r="E391" s="48"/>
      <c r="F391" s="48"/>
    </row>
    <row r="392" spans="2:9" x14ac:dyDescent="0.2">
      <c r="B392" s="48"/>
      <c r="C392" s="48"/>
      <c r="D392" s="48"/>
      <c r="E392" s="48"/>
      <c r="F392" s="48"/>
    </row>
    <row r="393" spans="2:9" x14ac:dyDescent="0.2">
      <c r="B393" s="48"/>
      <c r="C393" s="48"/>
      <c r="D393" s="48"/>
      <c r="E393" s="48"/>
      <c r="F393" s="48"/>
    </row>
    <row r="394" spans="2:9" x14ac:dyDescent="0.2">
      <c r="B394" s="48"/>
      <c r="C394" s="48"/>
      <c r="D394" s="48"/>
      <c r="E394" s="48"/>
      <c r="F394" s="48"/>
    </row>
    <row r="395" spans="2:9" x14ac:dyDescent="0.2">
      <c r="B395" s="48"/>
      <c r="C395" s="48"/>
      <c r="D395" s="48"/>
      <c r="E395" s="48"/>
      <c r="F395" s="48"/>
    </row>
    <row r="396" spans="2:9" x14ac:dyDescent="0.2">
      <c r="B396" s="48"/>
      <c r="C396" s="48"/>
      <c r="D396" s="48"/>
      <c r="E396" s="48"/>
      <c r="F396" s="48"/>
    </row>
    <row r="397" spans="2:9" x14ac:dyDescent="0.2">
      <c r="B397" s="48"/>
      <c r="C397" s="48"/>
      <c r="D397" s="48"/>
      <c r="E397" s="48"/>
      <c r="F397" s="48"/>
    </row>
    <row r="398" spans="2:9" x14ac:dyDescent="0.2">
      <c r="B398" s="48"/>
      <c r="C398" s="48"/>
      <c r="D398" s="48"/>
      <c r="E398" s="48"/>
      <c r="F398" s="48"/>
    </row>
    <row r="399" spans="2:9" x14ac:dyDescent="0.2">
      <c r="B399" s="48"/>
      <c r="C399" s="48"/>
      <c r="D399" s="48"/>
      <c r="E399" s="48"/>
      <c r="F399" s="48"/>
    </row>
    <row r="400" spans="2:9" x14ac:dyDescent="0.2">
      <c r="B400" s="48"/>
      <c r="C400" s="48"/>
      <c r="D400" s="48"/>
      <c r="E400" s="48"/>
      <c r="F400" s="48"/>
    </row>
    <row r="401" spans="2:6" x14ac:dyDescent="0.2">
      <c r="B401" s="48"/>
      <c r="C401" s="48"/>
      <c r="D401" s="48"/>
      <c r="E401" s="48"/>
      <c r="F401" s="48"/>
    </row>
    <row r="402" spans="2:6" x14ac:dyDescent="0.2">
      <c r="B402" s="48"/>
      <c r="C402" s="48"/>
      <c r="D402" s="48"/>
      <c r="E402" s="48"/>
      <c r="F402" s="48"/>
    </row>
    <row r="403" spans="2:6" x14ac:dyDescent="0.2">
      <c r="B403" s="48"/>
      <c r="C403" s="48"/>
      <c r="D403" s="48"/>
      <c r="E403" s="48"/>
      <c r="F403" s="48"/>
    </row>
    <row r="404" spans="2:6" x14ac:dyDescent="0.2">
      <c r="B404" s="48"/>
      <c r="C404" s="48"/>
      <c r="D404" s="48"/>
      <c r="E404" s="48"/>
      <c r="F404" s="48"/>
    </row>
    <row r="405" spans="2:6" x14ac:dyDescent="0.2">
      <c r="B405" s="48"/>
      <c r="C405" s="48"/>
      <c r="D405" s="48"/>
      <c r="E405" s="48"/>
      <c r="F405" s="48"/>
    </row>
    <row r="406" spans="2:6" x14ac:dyDescent="0.2">
      <c r="B406" s="48"/>
      <c r="C406" s="48"/>
      <c r="D406" s="48"/>
      <c r="E406" s="48"/>
      <c r="F406" s="48"/>
    </row>
    <row r="407" spans="2:6" x14ac:dyDescent="0.2">
      <c r="B407" s="48"/>
      <c r="C407" s="48"/>
      <c r="D407" s="48"/>
      <c r="E407" s="48"/>
      <c r="F407" s="48"/>
    </row>
    <row r="408" spans="2:6" x14ac:dyDescent="0.2">
      <c r="B408" s="48"/>
      <c r="C408" s="48"/>
      <c r="D408" s="48"/>
      <c r="E408" s="48"/>
      <c r="F408" s="48"/>
    </row>
    <row r="409" spans="2:6" x14ac:dyDescent="0.2">
      <c r="B409" s="48"/>
      <c r="C409" s="48"/>
      <c r="D409" s="48"/>
      <c r="E409" s="48"/>
      <c r="F409" s="48"/>
    </row>
    <row r="410" spans="2:6" x14ac:dyDescent="0.2">
      <c r="B410" s="48"/>
      <c r="C410" s="48"/>
      <c r="D410" s="48"/>
      <c r="E410" s="48"/>
      <c r="F410" s="48"/>
    </row>
    <row r="411" spans="2:6" x14ac:dyDescent="0.2">
      <c r="B411" s="48"/>
      <c r="C411" s="48"/>
      <c r="D411" s="48"/>
      <c r="E411" s="48"/>
      <c r="F411" s="48"/>
    </row>
    <row r="412" spans="2:6" x14ac:dyDescent="0.2">
      <c r="B412" s="48"/>
      <c r="C412" s="48"/>
      <c r="D412" s="48"/>
      <c r="E412" s="48"/>
      <c r="F412" s="48"/>
    </row>
    <row r="413" spans="2:6" x14ac:dyDescent="0.2">
      <c r="B413" s="48"/>
      <c r="C413" s="48"/>
      <c r="D413" s="48"/>
      <c r="E413" s="48"/>
      <c r="F413" s="48"/>
    </row>
    <row r="414" spans="2:6" x14ac:dyDescent="0.2">
      <c r="B414" s="48"/>
      <c r="C414" s="48"/>
      <c r="D414" s="48"/>
      <c r="E414" s="48"/>
      <c r="F414" s="48"/>
    </row>
    <row r="415" spans="2:6" x14ac:dyDescent="0.2">
      <c r="B415" s="48"/>
      <c r="C415" s="48"/>
      <c r="D415" s="48"/>
      <c r="E415" s="48"/>
      <c r="F415" s="48"/>
    </row>
    <row r="416" spans="2:6" x14ac:dyDescent="0.2">
      <c r="B416" s="48"/>
      <c r="C416" s="48"/>
      <c r="D416" s="48"/>
      <c r="E416" s="48"/>
      <c r="F416" s="48"/>
    </row>
    <row r="417" spans="2:6" x14ac:dyDescent="0.2">
      <c r="B417" s="48"/>
      <c r="C417" s="48"/>
      <c r="D417" s="48"/>
      <c r="E417" s="48"/>
      <c r="F417" s="48"/>
    </row>
    <row r="418" spans="2:6" x14ac:dyDescent="0.2">
      <c r="B418" s="48"/>
      <c r="C418" s="48"/>
      <c r="D418" s="48"/>
      <c r="E418" s="48"/>
      <c r="F418" s="48"/>
    </row>
    <row r="419" spans="2:6" x14ac:dyDescent="0.2">
      <c r="B419" s="48"/>
      <c r="C419" s="48"/>
      <c r="D419" s="48"/>
      <c r="E419" s="48"/>
      <c r="F419" s="48"/>
    </row>
    <row r="420" spans="2:6" x14ac:dyDescent="0.2">
      <c r="B420" s="48"/>
      <c r="C420" s="48"/>
      <c r="D420" s="48"/>
      <c r="E420" s="48"/>
      <c r="F420" s="48"/>
    </row>
    <row r="421" spans="2:6" x14ac:dyDescent="0.2">
      <c r="B421" s="48"/>
      <c r="C421" s="48"/>
      <c r="D421" s="48"/>
      <c r="E421" s="48"/>
      <c r="F421" s="48"/>
    </row>
    <row r="422" spans="2:6" x14ac:dyDescent="0.2">
      <c r="B422" s="48"/>
      <c r="C422" s="48"/>
      <c r="D422" s="48"/>
      <c r="E422" s="48"/>
      <c r="F422" s="48"/>
    </row>
    <row r="423" spans="2:6" x14ac:dyDescent="0.2">
      <c r="B423" s="48"/>
      <c r="C423" s="48"/>
      <c r="D423" s="48"/>
      <c r="E423" s="48"/>
      <c r="F423" s="48"/>
    </row>
    <row r="424" spans="2:6" x14ac:dyDescent="0.2">
      <c r="B424" s="48"/>
      <c r="C424" s="48"/>
      <c r="D424" s="48"/>
      <c r="E424" s="48"/>
      <c r="F424" s="48"/>
    </row>
    <row r="425" spans="2:6" x14ac:dyDescent="0.2">
      <c r="B425" s="48"/>
      <c r="C425" s="48"/>
      <c r="D425" s="48"/>
      <c r="E425" s="48"/>
      <c r="F425" s="48"/>
    </row>
    <row r="426" spans="2:6" x14ac:dyDescent="0.2">
      <c r="B426" s="48"/>
      <c r="C426" s="48"/>
      <c r="D426" s="48"/>
      <c r="E426" s="48"/>
      <c r="F426" s="48"/>
    </row>
    <row r="427" spans="2:6" x14ac:dyDescent="0.2">
      <c r="B427" s="48"/>
      <c r="C427" s="48"/>
      <c r="D427" s="48"/>
      <c r="E427" s="48"/>
      <c r="F427" s="48"/>
    </row>
    <row r="428" spans="2:6" x14ac:dyDescent="0.2">
      <c r="B428" s="48"/>
      <c r="C428" s="48"/>
      <c r="D428" s="48"/>
      <c r="E428" s="48"/>
      <c r="F428" s="48"/>
    </row>
    <row r="429" spans="2:6" x14ac:dyDescent="0.2">
      <c r="B429" s="48"/>
      <c r="C429" s="48"/>
      <c r="D429" s="48"/>
      <c r="E429" s="48"/>
      <c r="F429" s="48"/>
    </row>
    <row r="430" spans="2:6" x14ac:dyDescent="0.2">
      <c r="B430" s="48"/>
      <c r="C430" s="48"/>
      <c r="D430" s="48"/>
      <c r="E430" s="48"/>
      <c r="F430" s="48"/>
    </row>
    <row r="431" spans="2:6" x14ac:dyDescent="0.2">
      <c r="B431" s="48"/>
      <c r="C431" s="48"/>
      <c r="D431" s="48"/>
      <c r="E431" s="48"/>
      <c r="F431" s="48"/>
    </row>
    <row r="432" spans="2:6" x14ac:dyDescent="0.2">
      <c r="B432" s="48"/>
      <c r="C432" s="48"/>
      <c r="D432" s="48"/>
      <c r="E432" s="48"/>
      <c r="F432" s="48"/>
    </row>
    <row r="433" spans="2:6" x14ac:dyDescent="0.2">
      <c r="B433" s="48"/>
      <c r="C433" s="48"/>
      <c r="D433" s="48"/>
      <c r="E433" s="48"/>
      <c r="F433" s="48"/>
    </row>
    <row r="434" spans="2:6" x14ac:dyDescent="0.2">
      <c r="B434" s="48"/>
      <c r="C434" s="48"/>
      <c r="D434" s="48"/>
      <c r="E434" s="48"/>
      <c r="F434" s="48"/>
    </row>
    <row r="435" spans="2:6" x14ac:dyDescent="0.2">
      <c r="B435" s="48"/>
      <c r="C435" s="48"/>
      <c r="D435" s="48"/>
      <c r="E435" s="48"/>
      <c r="F435" s="48"/>
    </row>
    <row r="436" spans="2:6" x14ac:dyDescent="0.2">
      <c r="B436" s="48"/>
      <c r="C436" s="48"/>
      <c r="D436" s="48"/>
      <c r="E436" s="48"/>
      <c r="F436" s="48"/>
    </row>
    <row r="437" spans="2:6" x14ac:dyDescent="0.2">
      <c r="B437" s="48"/>
      <c r="C437" s="48"/>
      <c r="D437" s="48"/>
      <c r="E437" s="48"/>
      <c r="F437" s="48"/>
    </row>
    <row r="438" spans="2:6" x14ac:dyDescent="0.2">
      <c r="B438" s="48"/>
      <c r="C438" s="48"/>
      <c r="D438" s="48"/>
      <c r="E438" s="48"/>
      <c r="F438" s="48"/>
    </row>
    <row r="439" spans="2:6" x14ac:dyDescent="0.2">
      <c r="B439" s="48"/>
      <c r="C439" s="48"/>
      <c r="D439" s="48"/>
      <c r="E439" s="48"/>
      <c r="F439" s="48"/>
    </row>
    <row r="440" spans="2:6" x14ac:dyDescent="0.2">
      <c r="B440" s="48"/>
      <c r="C440" s="48"/>
      <c r="D440" s="48"/>
      <c r="E440" s="48"/>
      <c r="F440" s="48"/>
    </row>
    <row r="441" spans="2:6" x14ac:dyDescent="0.2">
      <c r="B441" s="48"/>
      <c r="C441" s="48"/>
      <c r="D441" s="48"/>
      <c r="E441" s="48"/>
      <c r="F441" s="48"/>
    </row>
    <row r="442" spans="2:6" x14ac:dyDescent="0.2">
      <c r="B442" s="48"/>
      <c r="C442" s="48"/>
      <c r="D442" s="48"/>
      <c r="E442" s="48"/>
      <c r="F442" s="48"/>
    </row>
  </sheetData>
  <mergeCells count="1">
    <mergeCell ref="D1:D2"/>
  </mergeCells>
  <phoneticPr fontId="4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4"/>
  <dimension ref="A1:EG167"/>
  <sheetViews>
    <sheetView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D3" sqref="D3"/>
    </sheetView>
  </sheetViews>
  <sheetFormatPr defaultColWidth="9" defaultRowHeight="11" x14ac:dyDescent="0.2"/>
  <cols>
    <col min="1" max="1" width="5" style="72" customWidth="1"/>
    <col min="2" max="2" width="30.453125" style="72" bestFit="1" customWidth="1"/>
    <col min="3" max="6" width="9" style="72"/>
    <col min="7" max="7" width="10.7265625" style="96" customWidth="1"/>
    <col min="8" max="52" width="9" style="72"/>
    <col min="53" max="63" width="9" style="48"/>
    <col min="64" max="64" width="15.453125" style="48" bestFit="1" customWidth="1"/>
    <col min="65" max="65" width="2.26953125" style="48" bestFit="1" customWidth="1"/>
    <col min="66" max="66" width="3.7265625" style="48" bestFit="1" customWidth="1"/>
    <col min="67" max="67" width="2.26953125" style="48" bestFit="1" customWidth="1"/>
    <col min="68" max="68" width="9" style="48" bestFit="1" customWidth="1"/>
    <col min="69" max="69" width="44.6328125" style="48" bestFit="1" customWidth="1"/>
    <col min="70" max="70" width="5.26953125" style="48" bestFit="1" customWidth="1"/>
    <col min="71" max="71" width="11.36328125" style="48" bestFit="1" customWidth="1"/>
    <col min="72" max="72" width="13.26953125" style="48" customWidth="1"/>
    <col min="73" max="73" width="3.7265625" style="48" bestFit="1" customWidth="1"/>
    <col min="74" max="74" width="2.26953125" style="48" bestFit="1" customWidth="1"/>
    <col min="75" max="75" width="7.453125" style="48" bestFit="1" customWidth="1"/>
    <col min="76" max="76" width="16.08984375" style="48" customWidth="1"/>
    <col min="77" max="77" width="2.26953125" style="48" bestFit="1" customWidth="1"/>
    <col min="78" max="78" width="3.7265625" style="48" bestFit="1" customWidth="1"/>
    <col min="79" max="79" width="2.26953125" style="48" bestFit="1" customWidth="1"/>
    <col min="80" max="80" width="5.26953125" style="48" bestFit="1" customWidth="1"/>
    <col min="81" max="81" width="9" style="48"/>
    <col min="82" max="82" width="2.26953125" style="48" bestFit="1" customWidth="1"/>
    <col min="83" max="83" width="3.7265625" style="48" bestFit="1" customWidth="1"/>
    <col min="84" max="84" width="9" style="48" customWidth="1"/>
    <col min="85" max="90" width="9" style="48"/>
    <col min="91" max="92" width="8.90625" style="48" customWidth="1"/>
    <col min="93" max="93" width="3" style="48" bestFit="1" customWidth="1"/>
    <col min="94" max="94" width="3.7265625" style="48" bestFit="1" customWidth="1"/>
    <col min="95" max="95" width="2.26953125" style="48" bestFit="1" customWidth="1"/>
    <col min="96" max="96" width="7.453125" style="48" bestFit="1" customWidth="1"/>
    <col min="97" max="97" width="9" style="48"/>
    <col min="98" max="98" width="2.26953125" style="48" bestFit="1" customWidth="1"/>
    <col min="99" max="101" width="9" style="48"/>
    <col min="102" max="103" width="8.90625" style="48" customWidth="1"/>
    <col min="104" max="104" width="3" style="48" bestFit="1" customWidth="1"/>
    <col min="105" max="105" width="3.7265625" style="48" bestFit="1" customWidth="1"/>
    <col min="106" max="106" width="2.26953125" style="48" bestFit="1" customWidth="1"/>
    <col min="107" max="107" width="7.453125" style="48" bestFit="1" customWidth="1"/>
    <col min="108" max="108" width="9" style="48"/>
    <col min="109" max="109" width="2.26953125" style="48" bestFit="1" customWidth="1"/>
    <col min="110" max="112" width="9" style="48"/>
    <col min="113" max="114" width="8.90625" style="48" customWidth="1"/>
    <col min="115" max="115" width="3" style="48" bestFit="1" customWidth="1"/>
    <col min="116" max="116" width="3.7265625" style="48" bestFit="1" customWidth="1"/>
    <col min="117" max="117" width="2.26953125" style="48" bestFit="1" customWidth="1"/>
    <col min="118" max="118" width="7.453125" style="48" bestFit="1" customWidth="1"/>
    <col min="119" max="119" width="9" style="48"/>
    <col min="120" max="120" width="2.26953125" style="48" bestFit="1" customWidth="1"/>
    <col min="121" max="137" width="9" style="48"/>
    <col min="138" max="16384" width="9" style="72"/>
  </cols>
  <sheetData>
    <row r="1" spans="1:122" x14ac:dyDescent="0.2">
      <c r="C1" s="164" t="s">
        <v>328</v>
      </c>
      <c r="D1" s="9" t="s">
        <v>329</v>
      </c>
      <c r="E1" s="10"/>
      <c r="F1" s="11"/>
      <c r="G1" s="92" t="s">
        <v>33</v>
      </c>
      <c r="H1" s="10"/>
      <c r="I1" s="10"/>
      <c r="J1" s="10"/>
      <c r="K1" s="10"/>
      <c r="L1" s="10"/>
      <c r="M1" s="10"/>
      <c r="N1" s="10"/>
      <c r="O1" s="9" t="s">
        <v>34</v>
      </c>
      <c r="P1" s="10"/>
      <c r="Q1" s="11"/>
      <c r="R1" s="12" t="s">
        <v>35</v>
      </c>
      <c r="S1" s="13"/>
      <c r="T1" s="13"/>
      <c r="U1" s="13"/>
      <c r="V1" s="13"/>
      <c r="W1" s="13"/>
      <c r="X1" s="13"/>
      <c r="Y1" s="13"/>
      <c r="Z1" s="13"/>
      <c r="AA1" s="13"/>
      <c r="AB1" s="13"/>
      <c r="AC1" s="13"/>
      <c r="AD1" s="13"/>
      <c r="AE1" s="13"/>
      <c r="AF1" s="14"/>
      <c r="AG1" s="12" t="s">
        <v>36</v>
      </c>
      <c r="AH1" s="13"/>
      <c r="AI1" s="13"/>
      <c r="AJ1" s="13"/>
      <c r="AK1" s="13"/>
      <c r="AL1" s="13"/>
      <c r="AM1" s="13"/>
      <c r="AN1" s="13"/>
      <c r="AO1" s="13"/>
      <c r="AP1" s="12"/>
      <c r="AQ1" s="13"/>
      <c r="AR1" s="13"/>
      <c r="AS1" s="13"/>
      <c r="AT1" s="13"/>
      <c r="AU1" s="12" t="s">
        <v>37</v>
      </c>
      <c r="AV1" s="13"/>
      <c r="AW1" s="13"/>
      <c r="AX1" s="13"/>
      <c r="AY1" s="13"/>
      <c r="AZ1" s="14"/>
    </row>
    <row r="2" spans="1:122" x14ac:dyDescent="0.2">
      <c r="C2" s="165"/>
      <c r="D2" s="9" t="s">
        <v>330</v>
      </c>
      <c r="E2" s="10"/>
      <c r="F2" s="11"/>
      <c r="G2" s="92" t="s">
        <v>38</v>
      </c>
      <c r="H2" s="11"/>
      <c r="I2" s="9" t="s">
        <v>39</v>
      </c>
      <c r="J2" s="10"/>
      <c r="K2" s="9" t="s">
        <v>40</v>
      </c>
      <c r="L2" s="11"/>
      <c r="M2" s="9" t="s">
        <v>32</v>
      </c>
      <c r="N2" s="11"/>
      <c r="O2" s="85"/>
      <c r="P2" s="5"/>
      <c r="Q2" s="86"/>
      <c r="R2" s="9" t="s">
        <v>41</v>
      </c>
      <c r="S2" s="10"/>
      <c r="T2" s="11"/>
      <c r="U2" s="9" t="s">
        <v>42</v>
      </c>
      <c r="V2" s="10"/>
      <c r="W2" s="11"/>
      <c r="X2" s="9" t="s">
        <v>43</v>
      </c>
      <c r="Y2" s="10"/>
      <c r="Z2" s="11"/>
      <c r="AA2" s="9" t="s">
        <v>32</v>
      </c>
      <c r="AB2" s="10"/>
      <c r="AC2" s="11"/>
      <c r="AD2" s="9" t="s">
        <v>44</v>
      </c>
      <c r="AE2" s="10"/>
      <c r="AF2" s="10"/>
      <c r="AG2" s="9" t="s">
        <v>45</v>
      </c>
      <c r="AH2" s="10"/>
      <c r="AI2" s="10"/>
      <c r="AJ2" s="10"/>
      <c r="AK2" s="10"/>
      <c r="AL2" s="10"/>
      <c r="AM2" s="10"/>
      <c r="AN2" s="10"/>
      <c r="AO2" s="10"/>
      <c r="AP2" s="9" t="s">
        <v>46</v>
      </c>
      <c r="AQ2" s="10"/>
      <c r="AR2" s="10"/>
      <c r="AS2" s="10"/>
      <c r="AT2" s="10"/>
      <c r="AU2" s="9" t="s">
        <v>47</v>
      </c>
      <c r="AV2" s="9" t="s">
        <v>48</v>
      </c>
      <c r="AW2" s="9" t="s">
        <v>49</v>
      </c>
      <c r="AX2" s="11"/>
      <c r="AY2" s="9" t="s">
        <v>50</v>
      </c>
      <c r="AZ2" s="11"/>
    </row>
    <row r="3" spans="1:122" ht="44" x14ac:dyDescent="0.2">
      <c r="A3" s="80" t="s">
        <v>269</v>
      </c>
      <c r="B3" s="80" t="s">
        <v>464</v>
      </c>
      <c r="C3" s="21" t="s">
        <v>51</v>
      </c>
      <c r="D3" s="156" t="s">
        <v>57</v>
      </c>
      <c r="E3" s="157" t="s">
        <v>58</v>
      </c>
      <c r="F3" s="158" t="s">
        <v>59</v>
      </c>
      <c r="G3" s="93" t="s">
        <v>60</v>
      </c>
      <c r="H3" s="89" t="s">
        <v>61</v>
      </c>
      <c r="I3" s="21" t="s">
        <v>66</v>
      </c>
      <c r="J3" s="21" t="s">
        <v>67</v>
      </c>
      <c r="K3" s="145" t="s">
        <v>68</v>
      </c>
      <c r="L3" s="146" t="s">
        <v>69</v>
      </c>
      <c r="M3" s="21" t="s">
        <v>70</v>
      </c>
      <c r="N3" s="21" t="s">
        <v>72</v>
      </c>
      <c r="O3" s="90" t="s">
        <v>73</v>
      </c>
      <c r="P3" s="90" t="s">
        <v>74</v>
      </c>
      <c r="Q3" s="90" t="s">
        <v>75</v>
      </c>
      <c r="R3" s="28" t="s">
        <v>76</v>
      </c>
      <c r="S3" s="28" t="s">
        <v>78</v>
      </c>
      <c r="T3" s="28" t="s">
        <v>79</v>
      </c>
      <c r="U3" s="29" t="s">
        <v>80</v>
      </c>
      <c r="V3" s="147" t="s">
        <v>81</v>
      </c>
      <c r="W3" s="31" t="s">
        <v>82</v>
      </c>
      <c r="X3" s="28" t="s">
        <v>83</v>
      </c>
      <c r="Y3" s="28" t="s">
        <v>84</v>
      </c>
      <c r="Z3" s="28" t="s">
        <v>85</v>
      </c>
      <c r="AA3" s="28" t="s">
        <v>86</v>
      </c>
      <c r="AB3" s="28" t="s">
        <v>87</v>
      </c>
      <c r="AC3" s="28" t="s">
        <v>88</v>
      </c>
      <c r="AD3" s="28" t="s">
        <v>89</v>
      </c>
      <c r="AE3" s="28" t="s">
        <v>90</v>
      </c>
      <c r="AF3" s="28" t="s">
        <v>44</v>
      </c>
      <c r="AG3" s="28" t="s">
        <v>91</v>
      </c>
      <c r="AH3" s="28" t="s">
        <v>92</v>
      </c>
      <c r="AI3" s="28" t="s">
        <v>93</v>
      </c>
      <c r="AJ3" s="28" t="s">
        <v>94</v>
      </c>
      <c r="AK3" s="28" t="s">
        <v>95</v>
      </c>
      <c r="AL3" s="28" t="s">
        <v>96</v>
      </c>
      <c r="AM3" s="28" t="s">
        <v>97</v>
      </c>
      <c r="AN3" s="28" t="s">
        <v>98</v>
      </c>
      <c r="AO3" s="28" t="s">
        <v>99</v>
      </c>
      <c r="AP3" s="28" t="s">
        <v>100</v>
      </c>
      <c r="AQ3" s="28" t="s">
        <v>101</v>
      </c>
      <c r="AR3" s="28" t="s">
        <v>102</v>
      </c>
      <c r="AS3" s="28" t="s">
        <v>98</v>
      </c>
      <c r="AT3" s="28" t="s">
        <v>99</v>
      </c>
      <c r="AU3" s="28" t="s">
        <v>91</v>
      </c>
      <c r="AV3" s="28" t="s">
        <v>91</v>
      </c>
      <c r="AW3" s="28" t="s">
        <v>103</v>
      </c>
      <c r="AX3" s="28" t="s">
        <v>104</v>
      </c>
      <c r="AY3" s="28" t="s">
        <v>103</v>
      </c>
      <c r="AZ3" s="28" t="s">
        <v>104</v>
      </c>
      <c r="BH3" s="162"/>
      <c r="BI3" s="162"/>
      <c r="BJ3" s="162"/>
      <c r="BL3" s="144"/>
      <c r="BM3" s="144"/>
      <c r="BN3" s="153"/>
      <c r="BO3" s="153"/>
      <c r="BP3" s="153"/>
      <c r="BT3" s="162"/>
      <c r="BZ3" s="144"/>
      <c r="CA3" s="144"/>
      <c r="CF3" s="162"/>
      <c r="CK3" s="144"/>
      <c r="CV3" s="162"/>
      <c r="DG3" s="153"/>
      <c r="DR3" s="153"/>
    </row>
    <row r="4" spans="1:122" x14ac:dyDescent="0.2">
      <c r="A4" s="83">
        <v>1</v>
      </c>
      <c r="B4" s="75" t="s">
        <v>380</v>
      </c>
      <c r="C4" s="94" t="e">
        <f ca="1">IF(市町村抽出表!D4="－","－",ROUND(市町村抽出表!D4,1))</f>
        <v>#REF!</v>
      </c>
      <c r="D4" s="159" t="e">
        <f ca="1">IF(市町村抽出表!F4="","※2",IF(市町村抽出表!F4="－","－",市町村抽出表!F4&amp;"箇所"))</f>
        <v>#REF!</v>
      </c>
      <c r="E4" s="160" t="e">
        <f ca="1">IF(市町村抽出表!G4="","※2",IF(市町村抽出表!G4="－","－",市町村抽出表!G4&amp;"箇所"))</f>
        <v>#REF!</v>
      </c>
      <c r="F4" s="161" t="e">
        <f ca="1">IF(市町村抽出表!H4="","※2",IF(市町村抽出表!H4="－","－",市町村抽出表!H4&amp;"箇所"))</f>
        <v>#REF!</v>
      </c>
      <c r="G4" s="95" t="e">
        <f ca="1">IF(市町村抽出表!I4="－","－",IF(市町村抽出表!I4=0,"0棟",IF(市町村抽出表!I4&lt;1,"1棟未満",TEXT(ROUND(市町村抽出表!I4,0),"###,###")&amp;"棟")))</f>
        <v>#REF!</v>
      </c>
      <c r="H4" s="95" t="e">
        <f ca="1">IF(市町村抽出表!J4="－","－",IF(市町村抽出表!J4=0,"0棟",IF(市町村抽出表!J4&lt;1,"1棟未満",TEXT(ROUND(市町村抽出表!J4,0),"###,###")&amp;"棟")))</f>
        <v>#REF!</v>
      </c>
      <c r="I4" s="95" t="e">
        <f ca="1">IF(市町村抽出表!O4="－","－",IF(市町村抽出表!O4=0,"0棟",IF(市町村抽出表!O4&lt;1,"1棟未満",TEXT(ROUND(市町村抽出表!O4,0),"###,###")&amp;"棟")))</f>
        <v>#REF!</v>
      </c>
      <c r="J4" s="95" t="e">
        <f ca="1">IF(市町村抽出表!P4="－","－",IF(市町村抽出表!P4=0,"0棟",IF(市町村抽出表!P4&lt;1,"1棟未満",TEXT(ROUND(市町村抽出表!P4,0),"###,###")&amp;"棟")))</f>
        <v>#REF!</v>
      </c>
      <c r="K4" s="148" t="e">
        <f ca="1">IF(市町村抽出表!U4="","※2",IF(市町村抽出表!U4="－","－",IF(市町村抽出表!U4=0,"0棟",IF(市町村抽出表!U4&lt;1,"1棟未満",TEXT(ROUND(市町村抽出表!U4,0),"###,###")&amp;"棟"))))</f>
        <v>#REF!</v>
      </c>
      <c r="L4" s="149" t="e">
        <f ca="1">IF(市町村抽出表!V4="","※2",IF(市町村抽出表!V4="－","－",IF(市町村抽出表!V4=0,"0棟",IF(市町村抽出表!V4&lt;1,"1棟未満",TEXT(ROUND(市町村抽出表!V4,0),"###,###")&amp;"棟"))))</f>
        <v>#REF!</v>
      </c>
      <c r="M4" s="95" t="e">
        <f ca="1">IF(市町村抽出表!W4="－","－",IF(市町村抽出表!W4=0,"0棟",IF(市町村抽出表!W4&lt;1,"1棟未満",TEXT(ROUND(市町村抽出表!W4,0),"###,###")&amp;"棟")))</f>
        <v>#REF!</v>
      </c>
      <c r="N4" s="95" t="e">
        <f ca="1">IF(市町村抽出表!X4="－","－",IF(市町村抽出表!X4=0,"0棟",IF(市町村抽出表!X4&lt;1,"1棟未満",TEXT(ROUND(市町村抽出表!X4,0),"###,###")&amp;"棟")))</f>
        <v>#REF!</v>
      </c>
      <c r="O4" s="95" t="e">
        <f ca="1">IF(市町村抽出表!Z4="－","－",IF(市町村抽出表!Z4=0,"0件",IF(市町村抽出表!Z4&lt;1,"1件未満",TEXT(ROUND(市町村抽出表!Z4,0),"###,###")&amp;"件")))</f>
        <v>#REF!</v>
      </c>
      <c r="P4" s="95" t="e">
        <f ca="1">IF(市町村抽出表!AA4="－","－",IF(市町村抽出表!AA4=0,"0件",IF(市町村抽出表!AA4&lt;1,"1件未満",TEXT(ROUND(市町村抽出表!AA4,0),"###,###")&amp;"件")))</f>
        <v>#REF!</v>
      </c>
      <c r="Q4" s="95" t="e">
        <f ca="1">IF(市町村抽出表!AB4="－","－",IF(市町村抽出表!AB4=0,"0棟",IF(市町村抽出表!AB4&lt;1,"1棟未満",TEXT(ROUND(市町村抽出表!AB4,0),"###,###")&amp;"棟")))</f>
        <v>#REF!</v>
      </c>
      <c r="R4" s="95" t="e">
        <f ca="1">IF(市町村抽出表!AC4="－","－",IF(市町村抽出表!AC4=0,"0人",IF(市町村抽出表!AC4&lt;1,"1人未満",TEXT(ROUND(市町村抽出表!AC4,0),"###,###")&amp;"人")))</f>
        <v>#REF!</v>
      </c>
      <c r="S4" s="95" t="e">
        <f ca="1">IF(市町村抽出表!AD4="－","－",IF(市町村抽出表!AD4=0,"0人",IF(市町村抽出表!AD4&lt;1,"1人未満",TEXT(ROUND(市町村抽出表!AD4,0),"###,###")&amp;"人")))</f>
        <v>#REF!</v>
      </c>
      <c r="T4" s="95" t="e">
        <f ca="1">IF(市町村抽出表!AE4="－","－",IF(市町村抽出表!AE4=0,"0人",IF(市町村抽出表!AE4&lt;1,"1人未満",TEXT(ROUND(市町村抽出表!AE4,0),"###,###")&amp;"人")))</f>
        <v>#REF!</v>
      </c>
      <c r="U4" s="150" t="e">
        <f ca="1">IF(市町村抽出表!AG4="","※2",IF(市町村抽出表!AG4="－","－",IF(市町村抽出表!AG4=0,"0人",IF(市町村抽出表!AG4&lt;1,"1人未満",TEXT(ROUND(市町村抽出表!AG4,0),"###,###")&amp;"人"))))</f>
        <v>#REF!</v>
      </c>
      <c r="V4" s="151" t="e">
        <f ca="1">IF(市町村抽出表!AH4="","※2",IF(市町村抽出表!AH4="－","－",IF(市町村抽出表!AH4=0,"0人",IF(市町村抽出表!AH4&lt;1,"1人未満",TEXT(ROUND(市町村抽出表!AH4,0),"###,###")&amp;"人"))))</f>
        <v>#REF!</v>
      </c>
      <c r="W4" s="152" t="e">
        <f ca="1">IF(市町村抽出表!AI4="","※2",IF(市町村抽出表!AI4="－","－",IF(市町村抽出表!AI4=0,"0人",IF(市町村抽出表!AI4&lt;1,"1人未満",TEXT(ROUND(市町村抽出表!AI4,0),"###,###")&amp;"人"))))</f>
        <v>#REF!</v>
      </c>
      <c r="X4" s="95" t="e">
        <f ca="1">IF(市町村抽出表!AJ4="－","－",IF(市町村抽出表!AJ4=0,"0人",IF(市町村抽出表!AJ4&lt;1,"1人未満",TEXT(ROUND(市町村抽出表!AJ4,0),"###,###")&amp;"人")))</f>
        <v>#REF!</v>
      </c>
      <c r="Y4" s="95" t="e">
        <f ca="1">IF(市町村抽出表!AK4="－","－",IF(市町村抽出表!AK4=0,"0人",IF(市町村抽出表!AK4&lt;1,"1人未満",TEXT(ROUND(市町村抽出表!AK4,0),"###,###")&amp;"人")))</f>
        <v>#REF!</v>
      </c>
      <c r="Z4" s="95" t="e">
        <f ca="1">IF(市町村抽出表!AL4="－","－",IF(市町村抽出表!AL4=0,"0人",IF(市町村抽出表!AL4&lt;1,"1人未満",TEXT(ROUND(市町村抽出表!AL4,0),"###,###")&amp;"人")))</f>
        <v>#REF!</v>
      </c>
      <c r="AA4" s="95" t="e">
        <f ca="1">IF(市町村抽出表!AM4="－","－",IF(市町村抽出表!AM4=0,"0人",IF(市町村抽出表!AM4&lt;1,"1人未満",TEXT(ROUND(市町村抽出表!AM4,0),"###,###")&amp;"人")))</f>
        <v>#REF!</v>
      </c>
      <c r="AB4" s="95" t="e">
        <f ca="1">IF(市町村抽出表!AN4="－","－",IF(市町村抽出表!AN4=0,"0人",IF(市町村抽出表!AN4&lt;1,"1人未満",TEXT(ROUND(市町村抽出表!AN4,0),"###,###")&amp;"人")))</f>
        <v>#REF!</v>
      </c>
      <c r="AC4" s="95" t="e">
        <f ca="1">IF(市町村抽出表!AO4="－","－",IF(市町村抽出表!AO4=0,"0人",IF(市町村抽出表!AO4&lt;1,"1人未満",TEXT(ROUND(市町村抽出表!AO4,0),"###,###")&amp;"人")))</f>
        <v>#REF!</v>
      </c>
      <c r="AD4" s="95" t="e">
        <f ca="1">IF(市町村抽出表!AP4="－","－",IF(市町村抽出表!AP4=0,"0人",IF(市町村抽出表!AP4&lt;1,"1人未満",TEXT(ROUND(市町村抽出表!AP4,0),"###,###")&amp;"人")))</f>
        <v>#REF!</v>
      </c>
      <c r="AE4" s="95" t="e">
        <f ca="1">IF(市町村抽出表!AQ4="－","－",IF(市町村抽出表!AQ4=0,"0人",IF(市町村抽出表!AQ4&lt;1,"1人未満",TEXT(ROUND(市町村抽出表!AQ4,0),"###,###")&amp;"人")))</f>
        <v>#REF!</v>
      </c>
      <c r="AF4" s="95" t="e">
        <f ca="1">IF(市町村抽出表!AR4="－","－",IF(市町村抽出表!AR4=0,"0人",IF(市町村抽出表!AR4&lt;1,"1人未満",TEXT(ROUND(市町村抽出表!AR4,0),"###,###")&amp;"人")))</f>
        <v>#REF!</v>
      </c>
      <c r="AG4" s="95" t="e">
        <f ca="1">IF(市町村抽出表!AS4="－","－",IF(市町村抽出表!AS4=0,"0箇所",IF(市町村抽出表!AS4&lt;1,"1箇所未満",TEXT(ROUND(市町村抽出表!AS4,0),"###,###")&amp;"箇所")))</f>
        <v>#REF!</v>
      </c>
      <c r="AH4" s="95" t="e">
        <f ca="1">IF(市町村抽出表!AT4="－","－",IF(市町村抽出表!AT4=0,"0世帯",IF(市町村抽出表!AT4&lt;1,"1世帯未満",TEXT(ROUND(市町村抽出表!AT4,0),"###,###")&amp;"世帯")))</f>
        <v>#REF!</v>
      </c>
      <c r="AI4" s="95" t="e">
        <f ca="1">IF(市町村抽出表!AU4="－","－",IF(市町村抽出表!AU4=0,"0人",IF(市町村抽出表!AU4&lt;1,"1人未満",TEXT(ROUND(市町村抽出表!AU4,0),"###,###")&amp;"人")))</f>
        <v>#REF!</v>
      </c>
      <c r="AJ4" s="95" t="e">
        <f ca="1">IF(市町村抽出表!AV4="－","－",IF(市町村抽出表!AV4=0,"0世帯",IF(市町村抽出表!AV4&lt;1,"1世帯未満",TEXT(ROUND(市町村抽出表!AV4,0),"###,###")&amp;"世帯")))</f>
        <v>#REF!</v>
      </c>
      <c r="AK4" s="95" t="e">
        <f ca="1">IF(市町村抽出表!AW4="－","－",IF(市町村抽出表!AW4=0,"0人",IF(市町村抽出表!AW4&lt;1,"1人未満",TEXT(ROUND(市町村抽出表!AW4,0),"###,###")&amp;"人")))</f>
        <v>#REF!</v>
      </c>
      <c r="AL4" s="95" t="e">
        <f ca="1">IF(市町村抽出表!AX4="－","－",IF(市町村抽出表!AX4=0,"0世帯",IF(市町村抽出表!AX4&lt;1,"1世帯未満",TEXT(ROUND(市町村抽出表!AX4,0),"###,###")&amp;"世帯")))</f>
        <v>#REF!</v>
      </c>
      <c r="AM4" s="95" t="e">
        <f ca="1">IF(市町村抽出表!AY4="－","－",IF(市町村抽出表!AY4=0,"0人",IF(市町村抽出表!AY4&lt;1,"1人未満",TEXT(ROUND(市町村抽出表!AY4,0),"###,###")&amp;"人")))</f>
        <v>#REF!</v>
      </c>
      <c r="AN4" s="95" t="s">
        <v>632</v>
      </c>
      <c r="AO4" s="95" t="s">
        <v>632</v>
      </c>
      <c r="AP4" s="95" t="e">
        <f ca="1">IF(市町村抽出表!BB4="－","－",IF(市町村抽出表!BB4=0,"0km",IF(市町村抽出表!BB4&lt;0.1,"0.1km未満",TEXT(ROUND(市町村抽出表!BB4,1),"###,##0.0")&amp;"km")))</f>
        <v>#REF!</v>
      </c>
      <c r="AQ4" s="95" t="e">
        <f ca="1">IF(市町村抽出表!BC4="－","－",IF(市町村抽出表!BC4=0,"0世帯",IF(市町村抽出表!BC4&lt;1,"1世帯未満",TEXT(ROUND(市町村抽出表!BC4,0),"###,###")&amp;"世帯")))</f>
        <v>#REF!</v>
      </c>
      <c r="AR4" s="95" t="e">
        <f ca="1">IF(市町村抽出表!BD4="－","－",IF(市町村抽出表!BD4=0,"0人",IF(市町村抽出表!BD4&lt;1,"1人未満",TEXT(ROUND(市町村抽出表!BD4,0),"###,###")&amp;"人")))</f>
        <v>#REF!</v>
      </c>
      <c r="AS4" s="95" t="s">
        <v>632</v>
      </c>
      <c r="AT4" s="95" t="s">
        <v>632</v>
      </c>
      <c r="AU4" s="95" t="e">
        <f ca="1">IF(市町村抽出表!BG4="－","－",IF(市町村抽出表!BG4=0,"0箇所",IF(市町村抽出表!BG4&lt;1,"1箇所未満",TEXT(ROUND(市町村抽出表!BG4,0),"###,###")&amp;"箇所")))</f>
        <v>#REF!</v>
      </c>
      <c r="AV4" s="95" t="e">
        <f ca="1">IF(市町村抽出表!BH4="－","－",IF(市町村抽出表!BH4=0,"0箇所",IF(市町村抽出表!BH4&lt;1,"1箇所未満",TEXT(ROUND(市町村抽出表!BH4,0),"###,###")&amp;"箇所")))</f>
        <v>#REF!</v>
      </c>
      <c r="AW4" s="95" t="e">
        <f ca="1">IF(市町村抽出表!BI4="－","－",IF(市町村抽出表!BI4=0,"0箇所",IF(市町村抽出表!BI4&lt;1,"1箇所未満",TEXT(ROUND(市町村抽出表!BI4,0),"###,###")&amp;"箇所")))</f>
        <v>#REF!</v>
      </c>
      <c r="AX4" s="95" t="e">
        <f ca="1">IF(市町村抽出表!BJ4="－","－",IF(市町村抽出表!BJ4=0,"0箇所",IF(市町村抽出表!BJ4&lt;1,"1箇所未満",TEXT(ROUND(市町村抽出表!BJ4,0),"###,###")&amp;"箇所")))</f>
        <v>#REF!</v>
      </c>
      <c r="AY4" s="95" t="e">
        <f ca="1">IF(市町村抽出表!BK4="－","－",IF(市町村抽出表!BK4=0,"0箇所",IF(市町村抽出表!BK4&lt;1,"1箇所未満",TEXT(ROUND(市町村抽出表!BK4,0),"###,###")&amp;"箇所")))</f>
        <v>#REF!</v>
      </c>
      <c r="AZ4" s="95" t="e">
        <f ca="1">IF(市町村抽出表!BL4="－","－",IF(市町村抽出表!BL4=0,"0箇所",IF(市町村抽出表!BL4&lt;1,"1箇所未満",TEXT(ROUND(市町村抽出表!BL4,0),"###,###")&amp;"箇所")))</f>
        <v>#REF!</v>
      </c>
      <c r="BH4" s="154"/>
      <c r="BI4" s="154"/>
      <c r="BJ4" s="154"/>
      <c r="BL4" s="155"/>
      <c r="BM4" s="154"/>
      <c r="BN4" s="154"/>
      <c r="BO4" s="154"/>
      <c r="BP4" s="154"/>
      <c r="BX4" s="155"/>
      <c r="BY4" s="154"/>
      <c r="BZ4" s="154"/>
      <c r="CA4" s="154"/>
      <c r="CB4" s="154"/>
      <c r="CN4" s="155"/>
      <c r="CO4" s="154"/>
      <c r="CP4" s="154"/>
      <c r="CQ4" s="154"/>
      <c r="CR4" s="154"/>
    </row>
    <row r="5" spans="1:122" x14ac:dyDescent="0.2">
      <c r="A5" s="83">
        <v>2</v>
      </c>
      <c r="B5" s="75" t="s">
        <v>466</v>
      </c>
      <c r="C5" s="94" t="e">
        <f ca="1">IF(市町村抽出表!D5="－","－",ROUND(市町村抽出表!D5,1))</f>
        <v>#REF!</v>
      </c>
      <c r="D5" s="159" t="e">
        <f ca="1">IF(市町村抽出表!F5="","※2",IF(市町村抽出表!F5="－","－",市町村抽出表!F5&amp;"箇所"))</f>
        <v>#REF!</v>
      </c>
      <c r="E5" s="160" t="e">
        <f ca="1">IF(市町村抽出表!G5="","※2",IF(市町村抽出表!G5="－","－",市町村抽出表!G5&amp;"箇所"))</f>
        <v>#REF!</v>
      </c>
      <c r="F5" s="161" t="e">
        <f ca="1">IF(市町村抽出表!H5="","※2",IF(市町村抽出表!H5="－","－",市町村抽出表!H5&amp;"箇所"))</f>
        <v>#REF!</v>
      </c>
      <c r="G5" s="95" t="e">
        <f ca="1">IF(市町村抽出表!I5="－","－",IF(市町村抽出表!I5=0,"0棟",IF(市町村抽出表!I5&lt;1,"1棟未満",TEXT(ROUND(市町村抽出表!I5,0),"###,###")&amp;"棟")))</f>
        <v>#REF!</v>
      </c>
      <c r="H5" s="95" t="e">
        <f ca="1">IF(市町村抽出表!J5="－","－",IF(市町村抽出表!J5=0,"0棟",IF(市町村抽出表!J5&lt;1,"1棟未満",TEXT(ROUND(市町村抽出表!J5,0),"###,###")&amp;"棟")))</f>
        <v>#REF!</v>
      </c>
      <c r="I5" s="95" t="e">
        <f ca="1">IF(市町村抽出表!O5="－","－",IF(市町村抽出表!O5=0,"0棟",IF(市町村抽出表!O5&lt;1,"1棟未満",TEXT(ROUND(市町村抽出表!O5,0),"###,###")&amp;"棟")))</f>
        <v>#REF!</v>
      </c>
      <c r="J5" s="95" t="e">
        <f ca="1">IF(市町村抽出表!P5="－","－",IF(市町村抽出表!P5=0,"0棟",IF(市町村抽出表!P5&lt;1,"1棟未満",TEXT(ROUND(市町村抽出表!P5,0),"###,###")&amp;"棟")))</f>
        <v>#REF!</v>
      </c>
      <c r="K5" s="148" t="e">
        <f ca="1">IF(市町村抽出表!U5="","※2",IF(市町村抽出表!U5="－","－",IF(市町村抽出表!U5=0,"0棟",IF(市町村抽出表!U5&lt;1,"1棟未満",TEXT(ROUND(市町村抽出表!U5,0),"###,###")&amp;"棟"))))</f>
        <v>#REF!</v>
      </c>
      <c r="L5" s="149" t="e">
        <f ca="1">IF(市町村抽出表!V5="","※2",IF(市町村抽出表!V5="－","－",IF(市町村抽出表!V5=0,"0棟",IF(市町村抽出表!V5&lt;1,"1棟未満",TEXT(ROUND(市町村抽出表!V5,0),"###,###")&amp;"棟"))))</f>
        <v>#REF!</v>
      </c>
      <c r="M5" s="95" t="e">
        <f ca="1">IF(市町村抽出表!W5="－","－",IF(市町村抽出表!W5=0,"0棟",IF(市町村抽出表!W5&lt;1,"1棟未満",TEXT(ROUND(市町村抽出表!W5,0),"###,###")&amp;"棟")))</f>
        <v>#REF!</v>
      </c>
      <c r="N5" s="95" t="e">
        <f ca="1">IF(市町村抽出表!X5="－","－",IF(市町村抽出表!X5=0,"0棟",IF(市町村抽出表!X5&lt;1,"1棟未満",TEXT(ROUND(市町村抽出表!X5,0),"###,###")&amp;"棟")))</f>
        <v>#REF!</v>
      </c>
      <c r="O5" s="95" t="e">
        <f ca="1">IF(市町村抽出表!Z5="－","－",IF(市町村抽出表!Z5=0,"0件",IF(市町村抽出表!Z5&lt;1,"1件未満",TEXT(ROUND(市町村抽出表!Z5,0),"###,###")&amp;"件")))</f>
        <v>#REF!</v>
      </c>
      <c r="P5" s="95" t="e">
        <f ca="1">IF(市町村抽出表!AA5="－","－",IF(市町村抽出表!AA5=0,"0件",IF(市町村抽出表!AA5&lt;1,"1件未満",TEXT(ROUND(市町村抽出表!AA5,0),"###,###")&amp;"件")))</f>
        <v>#REF!</v>
      </c>
      <c r="Q5" s="95" t="e">
        <f ca="1">IF(市町村抽出表!AB5="－","－",IF(市町村抽出表!AB5=0,"0棟",IF(市町村抽出表!AB5&lt;1,"1棟未満",TEXT(ROUND(市町村抽出表!AB5,0),"###,###")&amp;"棟")))</f>
        <v>#REF!</v>
      </c>
      <c r="R5" s="95" t="e">
        <f ca="1">IF(市町村抽出表!AC5="－","－",IF(市町村抽出表!AC5=0,"0人",IF(市町村抽出表!AC5&lt;1,"1人未満",TEXT(ROUND(市町村抽出表!AC5,0),"###,###")&amp;"人")))</f>
        <v>#REF!</v>
      </c>
      <c r="S5" s="95" t="e">
        <f ca="1">IF(市町村抽出表!AD5="－","－",IF(市町村抽出表!AD5=0,"0人",IF(市町村抽出表!AD5&lt;1,"1人未満",TEXT(ROUND(市町村抽出表!AD5,0),"###,###")&amp;"人")))</f>
        <v>#REF!</v>
      </c>
      <c r="T5" s="95" t="e">
        <f ca="1">IF(市町村抽出表!AE5="－","－",IF(市町村抽出表!AE5=0,"0人",IF(市町村抽出表!AE5&lt;1,"1人未満",TEXT(ROUND(市町村抽出表!AE5,0),"###,###")&amp;"人")))</f>
        <v>#REF!</v>
      </c>
      <c r="U5" s="150" t="e">
        <f ca="1">IF(市町村抽出表!AG5="","※2",IF(市町村抽出表!AG5="－","－",IF(市町村抽出表!AG5=0,"0人",IF(市町村抽出表!AG5&lt;1,"1人未満",TEXT(ROUND(市町村抽出表!AG5,0),"###,###")&amp;"人"))))</f>
        <v>#REF!</v>
      </c>
      <c r="V5" s="151" t="e">
        <f ca="1">IF(市町村抽出表!AH5="","※2",IF(市町村抽出表!AH5="－","－",IF(市町村抽出表!AH5=0,"0人",IF(市町村抽出表!AH5&lt;1,"1人未満",TEXT(ROUND(市町村抽出表!AH5,0),"###,###")&amp;"人"))))</f>
        <v>#REF!</v>
      </c>
      <c r="W5" s="152" t="e">
        <f ca="1">IF(市町村抽出表!AI5="","※2",IF(市町村抽出表!AI5="－","－",IF(市町村抽出表!AI5=0,"0人",IF(市町村抽出表!AI5&lt;1,"1人未満",TEXT(ROUND(市町村抽出表!AI5,0),"###,###")&amp;"人"))))</f>
        <v>#REF!</v>
      </c>
      <c r="X5" s="95" t="e">
        <f ca="1">IF(市町村抽出表!AJ5="－","－",IF(市町村抽出表!AJ5=0,"0人",IF(市町村抽出表!AJ5&lt;1,"1人未満",TEXT(ROUND(市町村抽出表!AJ5,0),"###,###")&amp;"人")))</f>
        <v>#REF!</v>
      </c>
      <c r="Y5" s="95" t="e">
        <f ca="1">IF(市町村抽出表!AK5="－","－",IF(市町村抽出表!AK5=0,"0人",IF(市町村抽出表!AK5&lt;1,"1人未満",TEXT(ROUND(市町村抽出表!AK5,0),"###,###")&amp;"人")))</f>
        <v>#REF!</v>
      </c>
      <c r="Z5" s="95" t="e">
        <f ca="1">IF(市町村抽出表!AL5="－","－",IF(市町村抽出表!AL5=0,"0人",IF(市町村抽出表!AL5&lt;1,"1人未満",TEXT(ROUND(市町村抽出表!AL5,0),"###,###")&amp;"人")))</f>
        <v>#REF!</v>
      </c>
      <c r="AA5" s="95" t="e">
        <f ca="1">IF(市町村抽出表!AM5="－","－",IF(市町村抽出表!AM5=0,"0人",IF(市町村抽出表!AM5&lt;1,"1人未満",TEXT(ROUND(市町村抽出表!AM5,0),"###,###")&amp;"人")))</f>
        <v>#REF!</v>
      </c>
      <c r="AB5" s="95" t="e">
        <f ca="1">IF(市町村抽出表!AN5="－","－",IF(市町村抽出表!AN5=0,"0人",IF(市町村抽出表!AN5&lt;1,"1人未満",TEXT(ROUND(市町村抽出表!AN5,0),"###,###")&amp;"人")))</f>
        <v>#REF!</v>
      </c>
      <c r="AC5" s="95" t="e">
        <f ca="1">IF(市町村抽出表!AO5="－","－",IF(市町村抽出表!AO5=0,"0人",IF(市町村抽出表!AO5&lt;1,"1人未満",TEXT(ROUND(市町村抽出表!AO5,0),"###,###")&amp;"人")))</f>
        <v>#REF!</v>
      </c>
      <c r="AD5" s="95" t="e">
        <f ca="1">IF(市町村抽出表!AP5="－","－",IF(市町村抽出表!AP5=0,"0人",IF(市町村抽出表!AP5&lt;1,"1人未満",TEXT(ROUND(市町村抽出表!AP5,0),"###,###")&amp;"人")))</f>
        <v>#REF!</v>
      </c>
      <c r="AE5" s="95" t="e">
        <f ca="1">IF(市町村抽出表!AQ5="－","－",IF(市町村抽出表!AQ5=0,"0人",IF(市町村抽出表!AQ5&lt;1,"1人未満",TEXT(ROUND(市町村抽出表!AQ5,0),"###,###")&amp;"人")))</f>
        <v>#REF!</v>
      </c>
      <c r="AF5" s="95" t="e">
        <f ca="1">IF(市町村抽出表!AR5="－","－",IF(市町村抽出表!AR5=0,"0人",IF(市町村抽出表!AR5&lt;1,"1人未満",TEXT(ROUND(市町村抽出表!AR5,0),"###,###")&amp;"人")))</f>
        <v>#REF!</v>
      </c>
      <c r="AG5" s="95" t="e">
        <f ca="1">IF(市町村抽出表!AS5="－","－",IF(市町村抽出表!AS5=0,"0箇所",IF(市町村抽出表!AS5&lt;1,"1箇所未満",TEXT(ROUND(市町村抽出表!AS5,0),"###,###")&amp;"箇所")))</f>
        <v>#REF!</v>
      </c>
      <c r="AH5" s="95" t="e">
        <f ca="1">IF(市町村抽出表!AT5="－","－",IF(市町村抽出表!AT5=0,"0世帯",IF(市町村抽出表!AT5&lt;1,"1世帯未満",TEXT(ROUND(市町村抽出表!AT5,0),"###,###")&amp;"世帯")))</f>
        <v>#REF!</v>
      </c>
      <c r="AI5" s="95" t="e">
        <f ca="1">IF(市町村抽出表!AU5="－","－",IF(市町村抽出表!AU5=0,"0人",IF(市町村抽出表!AU5&lt;1,"1人未満",TEXT(ROUND(市町村抽出表!AU5,0),"###,###")&amp;"人")))</f>
        <v>#REF!</v>
      </c>
      <c r="AJ5" s="95" t="e">
        <f ca="1">IF(市町村抽出表!AV5="－","－",IF(市町村抽出表!AV5=0,"0世帯",IF(市町村抽出表!AV5&lt;1,"1世帯未満",TEXT(ROUND(市町村抽出表!AV5,0),"###,###")&amp;"世帯")))</f>
        <v>#REF!</v>
      </c>
      <c r="AK5" s="95" t="e">
        <f ca="1">IF(市町村抽出表!AW5="－","－",IF(市町村抽出表!AW5=0,"0人",IF(市町村抽出表!AW5&lt;1,"1人未満",TEXT(ROUND(市町村抽出表!AW5,0),"###,###")&amp;"人")))</f>
        <v>#REF!</v>
      </c>
      <c r="AL5" s="95" t="e">
        <f ca="1">IF(市町村抽出表!AX5="－","－",IF(市町村抽出表!AX5=0,"0世帯",IF(市町村抽出表!AX5&lt;1,"1世帯未満",TEXT(ROUND(市町村抽出表!AX5,0),"###,###")&amp;"世帯")))</f>
        <v>#REF!</v>
      </c>
      <c r="AM5" s="95" t="e">
        <f ca="1">IF(市町村抽出表!AY5="－","－",IF(市町村抽出表!AY5=0,"0人",IF(市町村抽出表!AY5&lt;1,"1人未満",TEXT(ROUND(市町村抽出表!AY5,0),"###,###")&amp;"人")))</f>
        <v>#REF!</v>
      </c>
      <c r="AN5" s="95" t="s">
        <v>632</v>
      </c>
      <c r="AO5" s="95" t="s">
        <v>632</v>
      </c>
      <c r="AP5" s="95" t="e">
        <f ca="1">IF(市町村抽出表!BB5="－","－",IF(市町村抽出表!BB5=0,"0km",IF(市町村抽出表!BB5&lt;0.1,"0.1km未満",TEXT(ROUND(市町村抽出表!BB5,1),"###,##0.0")&amp;"km")))</f>
        <v>#REF!</v>
      </c>
      <c r="AQ5" s="95" t="e">
        <f ca="1">IF(市町村抽出表!BC5="－","－",IF(市町村抽出表!BC5=0,"0世帯",IF(市町村抽出表!BC5&lt;1,"1世帯未満",TEXT(ROUND(市町村抽出表!BC5,0),"###,###")&amp;"世帯")))</f>
        <v>#REF!</v>
      </c>
      <c r="AR5" s="95" t="e">
        <f ca="1">IF(市町村抽出表!BD5="－","－",IF(市町村抽出表!BD5=0,"0人",IF(市町村抽出表!BD5&lt;1,"1人未満",TEXT(ROUND(市町村抽出表!BD5,0),"###,###")&amp;"人")))</f>
        <v>#REF!</v>
      </c>
      <c r="AS5" s="95" t="s">
        <v>632</v>
      </c>
      <c r="AT5" s="95" t="s">
        <v>632</v>
      </c>
      <c r="AU5" s="95" t="e">
        <f ca="1">IF(市町村抽出表!BG5="－","－",IF(市町村抽出表!BG5=0,"0箇所",IF(市町村抽出表!BG5&lt;1,"1箇所未満",TEXT(ROUND(市町村抽出表!BG5,0),"###,###")&amp;"箇所")))</f>
        <v>#REF!</v>
      </c>
      <c r="AV5" s="95" t="e">
        <f ca="1">IF(市町村抽出表!BH5="－","－",IF(市町村抽出表!BH5=0,"0箇所",IF(市町村抽出表!BH5&lt;1,"1箇所未満",TEXT(ROUND(市町村抽出表!BH5,0),"###,###")&amp;"箇所")))</f>
        <v>#REF!</v>
      </c>
      <c r="AW5" s="95" t="e">
        <f ca="1">IF(市町村抽出表!BI5="－","－",IF(市町村抽出表!BI5=0,"0箇所",IF(市町村抽出表!BI5&lt;1,"1箇所未満",TEXT(ROUND(市町村抽出表!BI5,0),"###,###")&amp;"箇所")))</f>
        <v>#REF!</v>
      </c>
      <c r="AX5" s="95" t="e">
        <f ca="1">IF(市町村抽出表!BJ5="－","－",IF(市町村抽出表!BJ5=0,"0箇所",IF(市町村抽出表!BJ5&lt;1,"1箇所未満",TEXT(ROUND(市町村抽出表!BJ5,0),"###,###")&amp;"箇所")))</f>
        <v>#REF!</v>
      </c>
      <c r="AY5" s="95" t="e">
        <f ca="1">IF(市町村抽出表!BK5="－","－",IF(市町村抽出表!BK5=0,"0箇所",IF(市町村抽出表!BK5&lt;1,"1箇所未満",TEXT(ROUND(市町村抽出表!BK5,0),"###,###")&amp;"箇所")))</f>
        <v>#REF!</v>
      </c>
      <c r="AZ5" s="95" t="e">
        <f ca="1">IF(市町村抽出表!BL5="－","－",IF(市町村抽出表!BL5=0,"0箇所",IF(市町村抽出表!BL5&lt;1,"1箇所未満",TEXT(ROUND(市町村抽出表!BL5,0),"###,###")&amp;"箇所")))</f>
        <v>#REF!</v>
      </c>
      <c r="BH5" s="154"/>
      <c r="BI5" s="154"/>
      <c r="BJ5" s="154"/>
      <c r="BL5" s="155"/>
      <c r="BM5" s="154"/>
      <c r="BN5" s="154"/>
      <c r="BO5" s="154"/>
      <c r="BP5" s="154"/>
      <c r="BX5" s="155"/>
      <c r="BY5" s="154"/>
      <c r="BZ5" s="154"/>
      <c r="CA5" s="154"/>
      <c r="CB5" s="154"/>
      <c r="CN5" s="155"/>
      <c r="CO5" s="154"/>
      <c r="CP5" s="154"/>
      <c r="CQ5" s="154"/>
      <c r="CR5" s="154"/>
    </row>
    <row r="6" spans="1:122" x14ac:dyDescent="0.2">
      <c r="A6" s="83">
        <v>3</v>
      </c>
      <c r="B6" s="75" t="s">
        <v>467</v>
      </c>
      <c r="C6" s="94" t="e">
        <f ca="1">IF(市町村抽出表!D6="－","－",ROUND(市町村抽出表!D6,1))</f>
        <v>#REF!</v>
      </c>
      <c r="D6" s="159" t="e">
        <f ca="1">IF(市町村抽出表!F6="","※2",IF(市町村抽出表!F6="－","－",市町村抽出表!F6&amp;"箇所"))</f>
        <v>#REF!</v>
      </c>
      <c r="E6" s="160" t="e">
        <f ca="1">IF(市町村抽出表!G6="","※2",IF(市町村抽出表!G6="－","－",市町村抽出表!G6&amp;"箇所"))</f>
        <v>#REF!</v>
      </c>
      <c r="F6" s="161" t="e">
        <f ca="1">IF(市町村抽出表!H6="","※2",IF(市町村抽出表!H6="－","－",市町村抽出表!H6&amp;"箇所"))</f>
        <v>#REF!</v>
      </c>
      <c r="G6" s="95" t="e">
        <f ca="1">IF(市町村抽出表!I6="－","－",IF(市町村抽出表!I6=0,"0棟",IF(市町村抽出表!I6&lt;1,"1棟未満",TEXT(ROUND(市町村抽出表!I6,0),"###,###")&amp;"棟")))</f>
        <v>#REF!</v>
      </c>
      <c r="H6" s="95" t="e">
        <f ca="1">IF(市町村抽出表!J6="－","－",IF(市町村抽出表!J6=0,"0棟",IF(市町村抽出表!J6&lt;1,"1棟未満",TEXT(ROUND(市町村抽出表!J6,0),"###,###")&amp;"棟")))</f>
        <v>#REF!</v>
      </c>
      <c r="I6" s="95" t="e">
        <f ca="1">IF(市町村抽出表!O6="－","－",IF(市町村抽出表!O6=0,"0棟",IF(市町村抽出表!O6&lt;1,"1棟未満",TEXT(ROUND(市町村抽出表!O6,0),"###,###")&amp;"棟")))</f>
        <v>#REF!</v>
      </c>
      <c r="J6" s="95" t="e">
        <f ca="1">IF(市町村抽出表!P6="－","－",IF(市町村抽出表!P6=0,"0棟",IF(市町村抽出表!P6&lt;1,"1棟未満",TEXT(ROUND(市町村抽出表!P6,0),"###,###")&amp;"棟")))</f>
        <v>#REF!</v>
      </c>
      <c r="K6" s="148" t="e">
        <f ca="1">IF(市町村抽出表!U6="","※2",IF(市町村抽出表!U6="－","－",IF(市町村抽出表!U6=0,"0棟",IF(市町村抽出表!U6&lt;1,"1棟未満",TEXT(ROUND(市町村抽出表!U6,0),"###,###")&amp;"棟"))))</f>
        <v>#REF!</v>
      </c>
      <c r="L6" s="149" t="e">
        <f ca="1">IF(市町村抽出表!V6="","※2",IF(市町村抽出表!V6="－","－",IF(市町村抽出表!V6=0,"0棟",IF(市町村抽出表!V6&lt;1,"1棟未満",TEXT(ROUND(市町村抽出表!V6,0),"###,###")&amp;"棟"))))</f>
        <v>#REF!</v>
      </c>
      <c r="M6" s="95" t="e">
        <f ca="1">IF(市町村抽出表!W6="－","－",IF(市町村抽出表!W6=0,"0棟",IF(市町村抽出表!W6&lt;1,"1棟未満",TEXT(ROUND(市町村抽出表!W6,0),"###,###")&amp;"棟")))</f>
        <v>#REF!</v>
      </c>
      <c r="N6" s="95" t="e">
        <f ca="1">IF(市町村抽出表!X6="－","－",IF(市町村抽出表!X6=0,"0棟",IF(市町村抽出表!X6&lt;1,"1棟未満",TEXT(ROUND(市町村抽出表!X6,0),"###,###")&amp;"棟")))</f>
        <v>#REF!</v>
      </c>
      <c r="O6" s="95" t="e">
        <f ca="1">IF(市町村抽出表!Z6="－","－",IF(市町村抽出表!Z6=0,"0件",IF(市町村抽出表!Z6&lt;1,"1件未満",TEXT(ROUND(市町村抽出表!Z6,0),"###,###")&amp;"件")))</f>
        <v>#REF!</v>
      </c>
      <c r="P6" s="95" t="e">
        <f ca="1">IF(市町村抽出表!AA6="－","－",IF(市町村抽出表!AA6=0,"0件",IF(市町村抽出表!AA6&lt;1,"1件未満",TEXT(ROUND(市町村抽出表!AA6,0),"###,###")&amp;"件")))</f>
        <v>#REF!</v>
      </c>
      <c r="Q6" s="95" t="e">
        <f ca="1">IF(市町村抽出表!AB6="－","－",IF(市町村抽出表!AB6=0,"0棟",IF(市町村抽出表!AB6&lt;1,"1棟未満",TEXT(ROUND(市町村抽出表!AB6,0),"###,###")&amp;"棟")))</f>
        <v>#REF!</v>
      </c>
      <c r="R6" s="95" t="e">
        <f ca="1">IF(市町村抽出表!AC6="－","－",IF(市町村抽出表!AC6=0,"0人",IF(市町村抽出表!AC6&lt;1,"1人未満",TEXT(ROUND(市町村抽出表!AC6,0),"###,###")&amp;"人")))</f>
        <v>#REF!</v>
      </c>
      <c r="S6" s="95" t="e">
        <f ca="1">IF(市町村抽出表!AD6="－","－",IF(市町村抽出表!AD6=0,"0人",IF(市町村抽出表!AD6&lt;1,"1人未満",TEXT(ROUND(市町村抽出表!AD6,0),"###,###")&amp;"人")))</f>
        <v>#REF!</v>
      </c>
      <c r="T6" s="95" t="e">
        <f ca="1">IF(市町村抽出表!AE6="－","－",IF(市町村抽出表!AE6=0,"0人",IF(市町村抽出表!AE6&lt;1,"1人未満",TEXT(ROUND(市町村抽出表!AE6,0),"###,###")&amp;"人")))</f>
        <v>#REF!</v>
      </c>
      <c r="U6" s="150" t="e">
        <f ca="1">IF(市町村抽出表!AG6="","※2",IF(市町村抽出表!AG6="－","－",IF(市町村抽出表!AG6=0,"0人",IF(市町村抽出表!AG6&lt;1,"1人未満",TEXT(ROUND(市町村抽出表!AG6,0),"###,###")&amp;"人"))))</f>
        <v>#REF!</v>
      </c>
      <c r="V6" s="151" t="e">
        <f ca="1">IF(市町村抽出表!AH6="","※2",IF(市町村抽出表!AH6="－","－",IF(市町村抽出表!AH6=0,"0人",IF(市町村抽出表!AH6&lt;1,"1人未満",TEXT(ROUND(市町村抽出表!AH6,0),"###,###")&amp;"人"))))</f>
        <v>#REF!</v>
      </c>
      <c r="W6" s="152" t="e">
        <f ca="1">IF(市町村抽出表!AI6="","※2",IF(市町村抽出表!AI6="－","－",IF(市町村抽出表!AI6=0,"0人",IF(市町村抽出表!AI6&lt;1,"1人未満",TEXT(ROUND(市町村抽出表!AI6,0),"###,###")&amp;"人"))))</f>
        <v>#REF!</v>
      </c>
      <c r="X6" s="95" t="e">
        <f ca="1">IF(市町村抽出表!AJ6="－","－",IF(市町村抽出表!AJ6=0,"0人",IF(市町村抽出表!AJ6&lt;1,"1人未満",TEXT(ROUND(市町村抽出表!AJ6,0),"###,###")&amp;"人")))</f>
        <v>#REF!</v>
      </c>
      <c r="Y6" s="95" t="e">
        <f ca="1">IF(市町村抽出表!AK6="－","－",IF(市町村抽出表!AK6=0,"0人",IF(市町村抽出表!AK6&lt;1,"1人未満",TEXT(ROUND(市町村抽出表!AK6,0),"###,###")&amp;"人")))</f>
        <v>#REF!</v>
      </c>
      <c r="Z6" s="95" t="e">
        <f ca="1">IF(市町村抽出表!AL6="－","－",IF(市町村抽出表!AL6=0,"0人",IF(市町村抽出表!AL6&lt;1,"1人未満",TEXT(ROUND(市町村抽出表!AL6,0),"###,###")&amp;"人")))</f>
        <v>#REF!</v>
      </c>
      <c r="AA6" s="95" t="e">
        <f ca="1">IF(市町村抽出表!AM6="－","－",IF(市町村抽出表!AM6=0,"0人",IF(市町村抽出表!AM6&lt;1,"1人未満",TEXT(ROUND(市町村抽出表!AM6,0),"###,###")&amp;"人")))</f>
        <v>#REF!</v>
      </c>
      <c r="AB6" s="95" t="e">
        <f ca="1">IF(市町村抽出表!AN6="－","－",IF(市町村抽出表!AN6=0,"0人",IF(市町村抽出表!AN6&lt;1,"1人未満",TEXT(ROUND(市町村抽出表!AN6,0),"###,###")&amp;"人")))</f>
        <v>#REF!</v>
      </c>
      <c r="AC6" s="95" t="e">
        <f ca="1">IF(市町村抽出表!AO6="－","－",IF(市町村抽出表!AO6=0,"0人",IF(市町村抽出表!AO6&lt;1,"1人未満",TEXT(ROUND(市町村抽出表!AO6,0),"###,###")&amp;"人")))</f>
        <v>#REF!</v>
      </c>
      <c r="AD6" s="95" t="e">
        <f ca="1">IF(市町村抽出表!AP6="－","－",IF(市町村抽出表!AP6=0,"0人",IF(市町村抽出表!AP6&lt;1,"1人未満",TEXT(ROUND(市町村抽出表!AP6,0),"###,###")&amp;"人")))</f>
        <v>#REF!</v>
      </c>
      <c r="AE6" s="95" t="e">
        <f ca="1">IF(市町村抽出表!AQ6="－","－",IF(市町村抽出表!AQ6=0,"0人",IF(市町村抽出表!AQ6&lt;1,"1人未満",TEXT(ROUND(市町村抽出表!AQ6,0),"###,###")&amp;"人")))</f>
        <v>#REF!</v>
      </c>
      <c r="AF6" s="95" t="e">
        <f ca="1">IF(市町村抽出表!AR6="－","－",IF(市町村抽出表!AR6=0,"0人",IF(市町村抽出表!AR6&lt;1,"1人未満",TEXT(ROUND(市町村抽出表!AR6,0),"###,###")&amp;"人")))</f>
        <v>#REF!</v>
      </c>
      <c r="AG6" s="95" t="e">
        <f ca="1">IF(市町村抽出表!AS6="－","－",IF(市町村抽出表!AS6=0,"0箇所",IF(市町村抽出表!AS6&lt;1,"1箇所未満",TEXT(ROUND(市町村抽出表!AS6,0),"###,###")&amp;"箇所")))</f>
        <v>#REF!</v>
      </c>
      <c r="AH6" s="95" t="e">
        <f ca="1">IF(市町村抽出表!AT6="－","－",IF(市町村抽出表!AT6=0,"0世帯",IF(市町村抽出表!AT6&lt;1,"1世帯未満",TEXT(ROUND(市町村抽出表!AT6,0),"###,###")&amp;"世帯")))</f>
        <v>#REF!</v>
      </c>
      <c r="AI6" s="95" t="e">
        <f ca="1">IF(市町村抽出表!AU6="－","－",IF(市町村抽出表!AU6=0,"0人",IF(市町村抽出表!AU6&lt;1,"1人未満",TEXT(ROUND(市町村抽出表!AU6,0),"###,###")&amp;"人")))</f>
        <v>#REF!</v>
      </c>
      <c r="AJ6" s="95" t="e">
        <f ca="1">IF(市町村抽出表!AV6="－","－",IF(市町村抽出表!AV6=0,"0世帯",IF(市町村抽出表!AV6&lt;1,"1世帯未満",TEXT(ROUND(市町村抽出表!AV6,0),"###,###")&amp;"世帯")))</f>
        <v>#REF!</v>
      </c>
      <c r="AK6" s="95" t="e">
        <f ca="1">IF(市町村抽出表!AW6="－","－",IF(市町村抽出表!AW6=0,"0人",IF(市町村抽出表!AW6&lt;1,"1人未満",TEXT(ROUND(市町村抽出表!AW6,0),"###,###")&amp;"人")))</f>
        <v>#REF!</v>
      </c>
      <c r="AL6" s="95" t="e">
        <f ca="1">IF(市町村抽出表!AX6="－","－",IF(市町村抽出表!AX6=0,"0世帯",IF(市町村抽出表!AX6&lt;1,"1世帯未満",TEXT(ROUND(市町村抽出表!AX6,0),"###,###")&amp;"世帯")))</f>
        <v>#REF!</v>
      </c>
      <c r="AM6" s="95" t="e">
        <f ca="1">IF(市町村抽出表!AY6="－","－",IF(市町村抽出表!AY6=0,"0人",IF(市町村抽出表!AY6&lt;1,"1人未満",TEXT(ROUND(市町村抽出表!AY6,0),"###,###")&amp;"人")))</f>
        <v>#REF!</v>
      </c>
      <c r="AN6" s="95" t="s">
        <v>632</v>
      </c>
      <c r="AO6" s="95" t="s">
        <v>632</v>
      </c>
      <c r="AP6" s="95" t="e">
        <f ca="1">IF(市町村抽出表!BB6="－","－",IF(市町村抽出表!BB6=0,"0km",IF(市町村抽出表!BB6&lt;0.1,"0.1km未満",TEXT(ROUND(市町村抽出表!BB6,1),"###,##0.0")&amp;"km")))</f>
        <v>#REF!</v>
      </c>
      <c r="AQ6" s="95" t="e">
        <f ca="1">IF(市町村抽出表!BC6="－","－",IF(市町村抽出表!BC6=0,"0世帯",IF(市町村抽出表!BC6&lt;1,"1世帯未満",TEXT(ROUND(市町村抽出表!BC6,0),"###,###")&amp;"世帯")))</f>
        <v>#REF!</v>
      </c>
      <c r="AR6" s="95" t="e">
        <f ca="1">IF(市町村抽出表!BD6="－","－",IF(市町村抽出表!BD6=0,"0人",IF(市町村抽出表!BD6&lt;1,"1人未満",TEXT(ROUND(市町村抽出表!BD6,0),"###,###")&amp;"人")))</f>
        <v>#REF!</v>
      </c>
      <c r="AS6" s="95" t="s">
        <v>632</v>
      </c>
      <c r="AT6" s="95" t="s">
        <v>632</v>
      </c>
      <c r="AU6" s="95" t="e">
        <f ca="1">IF(市町村抽出表!BG6="－","－",IF(市町村抽出表!BG6=0,"0箇所",IF(市町村抽出表!BG6&lt;1,"1箇所未満",TEXT(ROUND(市町村抽出表!BG6,0),"###,###")&amp;"箇所")))</f>
        <v>#REF!</v>
      </c>
      <c r="AV6" s="95" t="e">
        <f ca="1">IF(市町村抽出表!BH6="－","－",IF(市町村抽出表!BH6=0,"0箇所",IF(市町村抽出表!BH6&lt;1,"1箇所未満",TEXT(ROUND(市町村抽出表!BH6,0),"###,###")&amp;"箇所")))</f>
        <v>#REF!</v>
      </c>
      <c r="AW6" s="95" t="e">
        <f ca="1">IF(市町村抽出表!BI6="－","－",IF(市町村抽出表!BI6=0,"0箇所",IF(市町村抽出表!BI6&lt;1,"1箇所未満",TEXT(ROUND(市町村抽出表!BI6,0),"###,###")&amp;"箇所")))</f>
        <v>#REF!</v>
      </c>
      <c r="AX6" s="95" t="e">
        <f ca="1">IF(市町村抽出表!BJ6="－","－",IF(市町村抽出表!BJ6=0,"0箇所",IF(市町村抽出表!BJ6&lt;1,"1箇所未満",TEXT(ROUND(市町村抽出表!BJ6,0),"###,###")&amp;"箇所")))</f>
        <v>#REF!</v>
      </c>
      <c r="AY6" s="95" t="e">
        <f ca="1">IF(市町村抽出表!BK6="－","－",IF(市町村抽出表!BK6=0,"0箇所",IF(市町村抽出表!BK6&lt;1,"1箇所未満",TEXT(ROUND(市町村抽出表!BK6,0),"###,###")&amp;"箇所")))</f>
        <v>#REF!</v>
      </c>
      <c r="AZ6" s="95" t="e">
        <f ca="1">IF(市町村抽出表!BL6="－","－",IF(市町村抽出表!BL6=0,"0箇所",IF(市町村抽出表!BL6&lt;1,"1箇所未満",TEXT(ROUND(市町村抽出表!BL6,0),"###,###")&amp;"箇所")))</f>
        <v>#REF!</v>
      </c>
      <c r="BH6" s="154"/>
      <c r="BI6" s="154"/>
      <c r="BJ6" s="154"/>
      <c r="BL6" s="155"/>
      <c r="BM6" s="154"/>
      <c r="BN6" s="154"/>
      <c r="BO6" s="154"/>
      <c r="BP6" s="154"/>
      <c r="BX6" s="155"/>
      <c r="BY6" s="154"/>
      <c r="BZ6" s="154"/>
      <c r="CA6" s="154"/>
      <c r="CB6" s="154"/>
      <c r="CN6" s="155"/>
      <c r="CO6" s="154"/>
      <c r="CP6" s="154"/>
      <c r="CQ6" s="154"/>
      <c r="CR6" s="154"/>
    </row>
    <row r="7" spans="1:122" x14ac:dyDescent="0.2">
      <c r="A7" s="83">
        <v>4</v>
      </c>
      <c r="B7" s="75" t="s">
        <v>468</v>
      </c>
      <c r="C7" s="94" t="e">
        <f ca="1">IF(市町村抽出表!D7="－","－",ROUND(市町村抽出表!D7,1))</f>
        <v>#REF!</v>
      </c>
      <c r="D7" s="159" t="e">
        <f ca="1">IF(市町村抽出表!F7="","※2",IF(市町村抽出表!F7="－","－",市町村抽出表!F7&amp;"箇所"))</f>
        <v>#REF!</v>
      </c>
      <c r="E7" s="160" t="e">
        <f ca="1">IF(市町村抽出表!G7="","※2",IF(市町村抽出表!G7="－","－",市町村抽出表!G7&amp;"箇所"))</f>
        <v>#REF!</v>
      </c>
      <c r="F7" s="161" t="e">
        <f ca="1">IF(市町村抽出表!H7="","※2",IF(市町村抽出表!H7="－","－",市町村抽出表!H7&amp;"箇所"))</f>
        <v>#REF!</v>
      </c>
      <c r="G7" s="95" t="e">
        <f ca="1">IF(市町村抽出表!I7="－","－",IF(市町村抽出表!I7=0,"0棟",IF(市町村抽出表!I7&lt;1,"1棟未満",TEXT(ROUND(市町村抽出表!I7,0),"###,###")&amp;"棟")))</f>
        <v>#REF!</v>
      </c>
      <c r="H7" s="95" t="e">
        <f ca="1">IF(市町村抽出表!J7="－","－",IF(市町村抽出表!J7=0,"0棟",IF(市町村抽出表!J7&lt;1,"1棟未満",TEXT(ROUND(市町村抽出表!J7,0),"###,###")&amp;"棟")))</f>
        <v>#REF!</v>
      </c>
      <c r="I7" s="95" t="e">
        <f ca="1">IF(市町村抽出表!O7="－","－",IF(市町村抽出表!O7=0,"0棟",IF(市町村抽出表!O7&lt;1,"1棟未満",TEXT(ROUND(市町村抽出表!O7,0),"###,###")&amp;"棟")))</f>
        <v>#REF!</v>
      </c>
      <c r="J7" s="95" t="e">
        <f ca="1">IF(市町村抽出表!P7="－","－",IF(市町村抽出表!P7=0,"0棟",IF(市町村抽出表!P7&lt;1,"1棟未満",TEXT(ROUND(市町村抽出表!P7,0),"###,###")&amp;"棟")))</f>
        <v>#REF!</v>
      </c>
      <c r="K7" s="148" t="e">
        <f ca="1">IF(市町村抽出表!U7="","※2",IF(市町村抽出表!U7="－","－",IF(市町村抽出表!U7=0,"0棟",IF(市町村抽出表!U7&lt;1,"1棟未満",TEXT(ROUND(市町村抽出表!U7,0),"###,###")&amp;"棟"))))</f>
        <v>#REF!</v>
      </c>
      <c r="L7" s="149" t="e">
        <f ca="1">IF(市町村抽出表!V7="","※2",IF(市町村抽出表!V7="－","－",IF(市町村抽出表!V7=0,"0棟",IF(市町村抽出表!V7&lt;1,"1棟未満",TEXT(ROUND(市町村抽出表!V7,0),"###,###")&amp;"棟"))))</f>
        <v>#REF!</v>
      </c>
      <c r="M7" s="95" t="e">
        <f ca="1">IF(市町村抽出表!W7="－","－",IF(市町村抽出表!W7=0,"0棟",IF(市町村抽出表!W7&lt;1,"1棟未満",TEXT(ROUND(市町村抽出表!W7,0),"###,###")&amp;"棟")))</f>
        <v>#REF!</v>
      </c>
      <c r="N7" s="95" t="e">
        <f ca="1">IF(市町村抽出表!X7="－","－",IF(市町村抽出表!X7=0,"0棟",IF(市町村抽出表!X7&lt;1,"1棟未満",TEXT(ROUND(市町村抽出表!X7,0),"###,###")&amp;"棟")))</f>
        <v>#REF!</v>
      </c>
      <c r="O7" s="95" t="e">
        <f ca="1">IF(市町村抽出表!Z7="－","－",IF(市町村抽出表!Z7=0,"0件",IF(市町村抽出表!Z7&lt;1,"1件未満",TEXT(ROUND(市町村抽出表!Z7,0),"###,###")&amp;"件")))</f>
        <v>#REF!</v>
      </c>
      <c r="P7" s="95" t="e">
        <f ca="1">IF(市町村抽出表!AA7="－","－",IF(市町村抽出表!AA7=0,"0件",IF(市町村抽出表!AA7&lt;1,"1件未満",TEXT(ROUND(市町村抽出表!AA7,0),"###,###")&amp;"件")))</f>
        <v>#REF!</v>
      </c>
      <c r="Q7" s="95" t="e">
        <f ca="1">IF(市町村抽出表!AB7="－","－",IF(市町村抽出表!AB7=0,"0棟",IF(市町村抽出表!AB7&lt;1,"1棟未満",TEXT(ROUND(市町村抽出表!AB7,0),"###,###")&amp;"棟")))</f>
        <v>#REF!</v>
      </c>
      <c r="R7" s="95" t="e">
        <f ca="1">IF(市町村抽出表!AC7="－","－",IF(市町村抽出表!AC7=0,"0人",IF(市町村抽出表!AC7&lt;1,"1人未満",TEXT(ROUND(市町村抽出表!AC7,0),"###,###")&amp;"人")))</f>
        <v>#REF!</v>
      </c>
      <c r="S7" s="95" t="e">
        <f ca="1">IF(市町村抽出表!AD7="－","－",IF(市町村抽出表!AD7=0,"0人",IF(市町村抽出表!AD7&lt;1,"1人未満",TEXT(ROUND(市町村抽出表!AD7,0),"###,###")&amp;"人")))</f>
        <v>#REF!</v>
      </c>
      <c r="T7" s="95" t="e">
        <f ca="1">IF(市町村抽出表!AE7="－","－",IF(市町村抽出表!AE7=0,"0人",IF(市町村抽出表!AE7&lt;1,"1人未満",TEXT(ROUND(市町村抽出表!AE7,0),"###,###")&amp;"人")))</f>
        <v>#REF!</v>
      </c>
      <c r="U7" s="150" t="e">
        <f ca="1">IF(市町村抽出表!AG7="","※2",IF(市町村抽出表!AG7="－","－",IF(市町村抽出表!AG7=0,"0人",IF(市町村抽出表!AG7&lt;1,"1人未満",TEXT(ROUND(市町村抽出表!AG7,0),"###,###")&amp;"人"))))</f>
        <v>#REF!</v>
      </c>
      <c r="V7" s="151" t="e">
        <f ca="1">IF(市町村抽出表!AH7="","※2",IF(市町村抽出表!AH7="－","－",IF(市町村抽出表!AH7=0,"0人",IF(市町村抽出表!AH7&lt;1,"1人未満",TEXT(ROUND(市町村抽出表!AH7,0),"###,###")&amp;"人"))))</f>
        <v>#REF!</v>
      </c>
      <c r="W7" s="152" t="e">
        <f ca="1">IF(市町村抽出表!AI7="","※2",IF(市町村抽出表!AI7="－","－",IF(市町村抽出表!AI7=0,"0人",IF(市町村抽出表!AI7&lt;1,"1人未満",TEXT(ROUND(市町村抽出表!AI7,0),"###,###")&amp;"人"))))</f>
        <v>#REF!</v>
      </c>
      <c r="X7" s="95" t="e">
        <f ca="1">IF(市町村抽出表!AJ7="－","－",IF(市町村抽出表!AJ7=0,"0人",IF(市町村抽出表!AJ7&lt;1,"1人未満",TEXT(ROUND(市町村抽出表!AJ7,0),"###,###")&amp;"人")))</f>
        <v>#REF!</v>
      </c>
      <c r="Y7" s="95" t="e">
        <f ca="1">IF(市町村抽出表!AK7="－","－",IF(市町村抽出表!AK7=0,"0人",IF(市町村抽出表!AK7&lt;1,"1人未満",TEXT(ROUND(市町村抽出表!AK7,0),"###,###")&amp;"人")))</f>
        <v>#REF!</v>
      </c>
      <c r="Z7" s="95" t="e">
        <f ca="1">IF(市町村抽出表!AL7="－","－",IF(市町村抽出表!AL7=0,"0人",IF(市町村抽出表!AL7&lt;1,"1人未満",TEXT(ROUND(市町村抽出表!AL7,0),"###,###")&amp;"人")))</f>
        <v>#REF!</v>
      </c>
      <c r="AA7" s="95" t="e">
        <f ca="1">IF(市町村抽出表!AM7="－","－",IF(市町村抽出表!AM7=0,"0人",IF(市町村抽出表!AM7&lt;1,"1人未満",TEXT(ROUND(市町村抽出表!AM7,0),"###,###")&amp;"人")))</f>
        <v>#REF!</v>
      </c>
      <c r="AB7" s="95" t="e">
        <f ca="1">IF(市町村抽出表!AN7="－","－",IF(市町村抽出表!AN7=0,"0人",IF(市町村抽出表!AN7&lt;1,"1人未満",TEXT(ROUND(市町村抽出表!AN7,0),"###,###")&amp;"人")))</f>
        <v>#REF!</v>
      </c>
      <c r="AC7" s="95" t="e">
        <f ca="1">IF(市町村抽出表!AO7="－","－",IF(市町村抽出表!AO7=0,"0人",IF(市町村抽出表!AO7&lt;1,"1人未満",TEXT(ROUND(市町村抽出表!AO7,0),"###,###")&amp;"人")))</f>
        <v>#REF!</v>
      </c>
      <c r="AD7" s="95" t="e">
        <f ca="1">IF(市町村抽出表!AP7="－","－",IF(市町村抽出表!AP7=0,"0人",IF(市町村抽出表!AP7&lt;1,"1人未満",TEXT(ROUND(市町村抽出表!AP7,0),"###,###")&amp;"人")))</f>
        <v>#REF!</v>
      </c>
      <c r="AE7" s="95" t="e">
        <f ca="1">IF(市町村抽出表!AQ7="－","－",IF(市町村抽出表!AQ7=0,"0人",IF(市町村抽出表!AQ7&lt;1,"1人未満",TEXT(ROUND(市町村抽出表!AQ7,0),"###,###")&amp;"人")))</f>
        <v>#REF!</v>
      </c>
      <c r="AF7" s="95" t="e">
        <f ca="1">IF(市町村抽出表!AR7="－","－",IF(市町村抽出表!AR7=0,"0人",IF(市町村抽出表!AR7&lt;1,"1人未満",TEXT(ROUND(市町村抽出表!AR7,0),"###,###")&amp;"人")))</f>
        <v>#REF!</v>
      </c>
      <c r="AG7" s="95" t="e">
        <f ca="1">IF(市町村抽出表!AS7="－","－",IF(市町村抽出表!AS7=0,"0箇所",IF(市町村抽出表!AS7&lt;1,"1箇所未満",TEXT(ROUND(市町村抽出表!AS7,0),"###,###")&amp;"箇所")))</f>
        <v>#REF!</v>
      </c>
      <c r="AH7" s="95" t="e">
        <f ca="1">IF(市町村抽出表!AT7="－","－",IF(市町村抽出表!AT7=0,"0世帯",IF(市町村抽出表!AT7&lt;1,"1世帯未満",TEXT(ROUND(市町村抽出表!AT7,0),"###,###")&amp;"世帯")))</f>
        <v>#REF!</v>
      </c>
      <c r="AI7" s="95" t="e">
        <f ca="1">IF(市町村抽出表!AU7="－","－",IF(市町村抽出表!AU7=0,"0人",IF(市町村抽出表!AU7&lt;1,"1人未満",TEXT(ROUND(市町村抽出表!AU7,0),"###,###")&amp;"人")))</f>
        <v>#REF!</v>
      </c>
      <c r="AJ7" s="95" t="e">
        <f ca="1">IF(市町村抽出表!AV7="－","－",IF(市町村抽出表!AV7=0,"0世帯",IF(市町村抽出表!AV7&lt;1,"1世帯未満",TEXT(ROUND(市町村抽出表!AV7,0),"###,###")&amp;"世帯")))</f>
        <v>#REF!</v>
      </c>
      <c r="AK7" s="95" t="e">
        <f ca="1">IF(市町村抽出表!AW7="－","－",IF(市町村抽出表!AW7=0,"0人",IF(市町村抽出表!AW7&lt;1,"1人未満",TEXT(ROUND(市町村抽出表!AW7,0),"###,###")&amp;"人")))</f>
        <v>#REF!</v>
      </c>
      <c r="AL7" s="95" t="e">
        <f ca="1">IF(市町村抽出表!AX7="－","－",IF(市町村抽出表!AX7=0,"0世帯",IF(市町村抽出表!AX7&lt;1,"1世帯未満",TEXT(ROUND(市町村抽出表!AX7,0),"###,###")&amp;"世帯")))</f>
        <v>#REF!</v>
      </c>
      <c r="AM7" s="95" t="e">
        <f ca="1">IF(市町村抽出表!AY7="－","－",IF(市町村抽出表!AY7=0,"0人",IF(市町村抽出表!AY7&lt;1,"1人未満",TEXT(ROUND(市町村抽出表!AY7,0),"###,###")&amp;"人")))</f>
        <v>#REF!</v>
      </c>
      <c r="AN7" s="95" t="s">
        <v>632</v>
      </c>
      <c r="AO7" s="95" t="s">
        <v>632</v>
      </c>
      <c r="AP7" s="95" t="e">
        <f ca="1">IF(市町村抽出表!BB7="－","－",IF(市町村抽出表!BB7=0,"0km",IF(市町村抽出表!BB7&lt;0.1,"0.1km未満",TEXT(ROUND(市町村抽出表!BB7,1),"###,##0.0")&amp;"km")))</f>
        <v>#REF!</v>
      </c>
      <c r="AQ7" s="95" t="e">
        <f ca="1">IF(市町村抽出表!BC7="－","－",IF(市町村抽出表!BC7=0,"0世帯",IF(市町村抽出表!BC7&lt;1,"1世帯未満",TEXT(ROUND(市町村抽出表!BC7,0),"###,###")&amp;"世帯")))</f>
        <v>#REF!</v>
      </c>
      <c r="AR7" s="95" t="e">
        <f ca="1">IF(市町村抽出表!BD7="－","－",IF(市町村抽出表!BD7=0,"0人",IF(市町村抽出表!BD7&lt;1,"1人未満",TEXT(ROUND(市町村抽出表!BD7,0),"###,###")&amp;"人")))</f>
        <v>#REF!</v>
      </c>
      <c r="AS7" s="95" t="s">
        <v>632</v>
      </c>
      <c r="AT7" s="95" t="s">
        <v>632</v>
      </c>
      <c r="AU7" s="95" t="e">
        <f ca="1">IF(市町村抽出表!BG7="－","－",IF(市町村抽出表!BG7=0,"0箇所",IF(市町村抽出表!BG7&lt;1,"1箇所未満",TEXT(ROUND(市町村抽出表!BG7,0),"###,###")&amp;"箇所")))</f>
        <v>#REF!</v>
      </c>
      <c r="AV7" s="95" t="e">
        <f ca="1">IF(市町村抽出表!BH7="－","－",IF(市町村抽出表!BH7=0,"0箇所",IF(市町村抽出表!BH7&lt;1,"1箇所未満",TEXT(ROUND(市町村抽出表!BH7,0),"###,###")&amp;"箇所")))</f>
        <v>#REF!</v>
      </c>
      <c r="AW7" s="95" t="e">
        <f ca="1">IF(市町村抽出表!BI7="－","－",IF(市町村抽出表!BI7=0,"0箇所",IF(市町村抽出表!BI7&lt;1,"1箇所未満",TEXT(ROUND(市町村抽出表!BI7,0),"###,###")&amp;"箇所")))</f>
        <v>#REF!</v>
      </c>
      <c r="AX7" s="95" t="e">
        <f ca="1">IF(市町村抽出表!BJ7="－","－",IF(市町村抽出表!BJ7=0,"0箇所",IF(市町村抽出表!BJ7&lt;1,"1箇所未満",TEXT(ROUND(市町村抽出表!BJ7,0),"###,###")&amp;"箇所")))</f>
        <v>#REF!</v>
      </c>
      <c r="AY7" s="95" t="e">
        <f ca="1">IF(市町村抽出表!BK7="－","－",IF(市町村抽出表!BK7=0,"0箇所",IF(市町村抽出表!BK7&lt;1,"1箇所未満",TEXT(ROUND(市町村抽出表!BK7,0),"###,###")&amp;"箇所")))</f>
        <v>#REF!</v>
      </c>
      <c r="AZ7" s="95" t="e">
        <f ca="1">IF(市町村抽出表!BL7="－","－",IF(市町村抽出表!BL7=0,"0箇所",IF(市町村抽出表!BL7&lt;1,"1箇所未満",TEXT(ROUND(市町村抽出表!BL7,0),"###,###")&amp;"箇所")))</f>
        <v>#REF!</v>
      </c>
      <c r="BH7" s="154"/>
      <c r="BI7" s="154"/>
      <c r="BJ7" s="154"/>
      <c r="BL7" s="155"/>
      <c r="BM7" s="154"/>
      <c r="BN7" s="154"/>
      <c r="BO7" s="154"/>
      <c r="BP7" s="154"/>
      <c r="BX7" s="155"/>
      <c r="BY7" s="154"/>
      <c r="BZ7" s="154"/>
      <c r="CA7" s="154"/>
      <c r="CB7" s="154"/>
      <c r="CN7" s="155"/>
      <c r="CO7" s="154"/>
      <c r="CP7" s="154"/>
      <c r="CQ7" s="154"/>
      <c r="CR7" s="154"/>
    </row>
    <row r="8" spans="1:122" x14ac:dyDescent="0.2">
      <c r="A8" s="83">
        <v>5</v>
      </c>
      <c r="B8" s="75" t="s">
        <v>469</v>
      </c>
      <c r="C8" s="94" t="e">
        <f ca="1">IF(市町村抽出表!D8="－","－",ROUND(市町村抽出表!D8,1))</f>
        <v>#REF!</v>
      </c>
      <c r="D8" s="159" t="e">
        <f ca="1">IF(市町村抽出表!F8="","※2",IF(市町村抽出表!F8="－","－",市町村抽出表!F8&amp;"箇所"))</f>
        <v>#REF!</v>
      </c>
      <c r="E8" s="160" t="e">
        <f ca="1">IF(市町村抽出表!G8="","※2",IF(市町村抽出表!G8="－","－",市町村抽出表!G8&amp;"箇所"))</f>
        <v>#REF!</v>
      </c>
      <c r="F8" s="161" t="e">
        <f ca="1">IF(市町村抽出表!H8="","※2",IF(市町村抽出表!H8="－","－",市町村抽出表!H8&amp;"箇所"))</f>
        <v>#REF!</v>
      </c>
      <c r="G8" s="95" t="e">
        <f ca="1">IF(市町村抽出表!I8="－","－",IF(市町村抽出表!I8=0,"0棟",IF(市町村抽出表!I8&lt;1,"1棟未満",TEXT(ROUND(市町村抽出表!I8,0),"###,###")&amp;"棟")))</f>
        <v>#REF!</v>
      </c>
      <c r="H8" s="95" t="e">
        <f ca="1">IF(市町村抽出表!J8="－","－",IF(市町村抽出表!J8=0,"0棟",IF(市町村抽出表!J8&lt;1,"1棟未満",TEXT(ROUND(市町村抽出表!J8,0),"###,###")&amp;"棟")))</f>
        <v>#REF!</v>
      </c>
      <c r="I8" s="95" t="e">
        <f ca="1">IF(市町村抽出表!O8="－","－",IF(市町村抽出表!O8=0,"0棟",IF(市町村抽出表!O8&lt;1,"1棟未満",TEXT(ROUND(市町村抽出表!O8,0),"###,###")&amp;"棟")))</f>
        <v>#REF!</v>
      </c>
      <c r="J8" s="95" t="e">
        <f ca="1">IF(市町村抽出表!P8="－","－",IF(市町村抽出表!P8=0,"0棟",IF(市町村抽出表!P8&lt;1,"1棟未満",TEXT(ROUND(市町村抽出表!P8,0),"###,###")&amp;"棟")))</f>
        <v>#REF!</v>
      </c>
      <c r="K8" s="148" t="e">
        <f ca="1">IF(市町村抽出表!U8="","※2",IF(市町村抽出表!U8="－","－",IF(市町村抽出表!U8=0,"0棟",IF(市町村抽出表!U8&lt;1,"1棟未満",TEXT(ROUND(市町村抽出表!U8,0),"###,###")&amp;"棟"))))</f>
        <v>#REF!</v>
      </c>
      <c r="L8" s="149" t="e">
        <f ca="1">IF(市町村抽出表!V8="","※2",IF(市町村抽出表!V8="－","－",IF(市町村抽出表!V8=0,"0棟",IF(市町村抽出表!V8&lt;1,"1棟未満",TEXT(ROUND(市町村抽出表!V8,0),"###,###")&amp;"棟"))))</f>
        <v>#REF!</v>
      </c>
      <c r="M8" s="95" t="e">
        <f ca="1">IF(市町村抽出表!W8="－","－",IF(市町村抽出表!W8=0,"0棟",IF(市町村抽出表!W8&lt;1,"1棟未満",TEXT(ROUND(市町村抽出表!W8,0),"###,###")&amp;"棟")))</f>
        <v>#REF!</v>
      </c>
      <c r="N8" s="95" t="e">
        <f ca="1">IF(市町村抽出表!X8="－","－",IF(市町村抽出表!X8=0,"0棟",IF(市町村抽出表!X8&lt;1,"1棟未満",TEXT(ROUND(市町村抽出表!X8,0),"###,###")&amp;"棟")))</f>
        <v>#REF!</v>
      </c>
      <c r="O8" s="95" t="e">
        <f ca="1">IF(市町村抽出表!Z8="－","－",IF(市町村抽出表!Z8=0,"0件",IF(市町村抽出表!Z8&lt;1,"1件未満",TEXT(ROUND(市町村抽出表!Z8,0),"###,###")&amp;"件")))</f>
        <v>#REF!</v>
      </c>
      <c r="P8" s="95" t="e">
        <f ca="1">IF(市町村抽出表!AA8="－","－",IF(市町村抽出表!AA8=0,"0件",IF(市町村抽出表!AA8&lt;1,"1件未満",TEXT(ROUND(市町村抽出表!AA8,0),"###,###")&amp;"件")))</f>
        <v>#REF!</v>
      </c>
      <c r="Q8" s="95" t="e">
        <f ca="1">IF(市町村抽出表!AB8="－","－",IF(市町村抽出表!AB8=0,"0棟",IF(市町村抽出表!AB8&lt;1,"1棟未満",TEXT(ROUND(市町村抽出表!AB8,0),"###,###")&amp;"棟")))</f>
        <v>#REF!</v>
      </c>
      <c r="R8" s="95" t="e">
        <f ca="1">IF(市町村抽出表!AC8="－","－",IF(市町村抽出表!AC8=0,"0人",IF(市町村抽出表!AC8&lt;1,"1人未満",TEXT(ROUND(市町村抽出表!AC8,0),"###,###")&amp;"人")))</f>
        <v>#REF!</v>
      </c>
      <c r="S8" s="95" t="e">
        <f ca="1">IF(市町村抽出表!AD8="－","－",IF(市町村抽出表!AD8=0,"0人",IF(市町村抽出表!AD8&lt;1,"1人未満",TEXT(ROUND(市町村抽出表!AD8,0),"###,###")&amp;"人")))</f>
        <v>#REF!</v>
      </c>
      <c r="T8" s="95" t="e">
        <f ca="1">IF(市町村抽出表!AE8="－","－",IF(市町村抽出表!AE8=0,"0人",IF(市町村抽出表!AE8&lt;1,"1人未満",TEXT(ROUND(市町村抽出表!AE8,0),"###,###")&amp;"人")))</f>
        <v>#REF!</v>
      </c>
      <c r="U8" s="150" t="e">
        <f ca="1">IF(市町村抽出表!AG8="","※2",IF(市町村抽出表!AG8="－","－",IF(市町村抽出表!AG8=0,"0人",IF(市町村抽出表!AG8&lt;1,"1人未満",TEXT(ROUND(市町村抽出表!AG8,0),"###,###")&amp;"人"))))</f>
        <v>#REF!</v>
      </c>
      <c r="V8" s="151" t="e">
        <f ca="1">IF(市町村抽出表!AH8="","※2",IF(市町村抽出表!AH8="－","－",IF(市町村抽出表!AH8=0,"0人",IF(市町村抽出表!AH8&lt;1,"1人未満",TEXT(ROUND(市町村抽出表!AH8,0),"###,###")&amp;"人"))))</f>
        <v>#REF!</v>
      </c>
      <c r="W8" s="152" t="e">
        <f ca="1">IF(市町村抽出表!AI8="","※2",IF(市町村抽出表!AI8="－","－",IF(市町村抽出表!AI8=0,"0人",IF(市町村抽出表!AI8&lt;1,"1人未満",TEXT(ROUND(市町村抽出表!AI8,0),"###,###")&amp;"人"))))</f>
        <v>#REF!</v>
      </c>
      <c r="X8" s="95" t="e">
        <f ca="1">IF(市町村抽出表!AJ8="－","－",IF(市町村抽出表!AJ8=0,"0人",IF(市町村抽出表!AJ8&lt;1,"1人未満",TEXT(ROUND(市町村抽出表!AJ8,0),"###,###")&amp;"人")))</f>
        <v>#REF!</v>
      </c>
      <c r="Y8" s="95" t="e">
        <f ca="1">IF(市町村抽出表!AK8="－","－",IF(市町村抽出表!AK8=0,"0人",IF(市町村抽出表!AK8&lt;1,"1人未満",TEXT(ROUND(市町村抽出表!AK8,0),"###,###")&amp;"人")))</f>
        <v>#REF!</v>
      </c>
      <c r="Z8" s="95" t="e">
        <f ca="1">IF(市町村抽出表!AL8="－","－",IF(市町村抽出表!AL8=0,"0人",IF(市町村抽出表!AL8&lt;1,"1人未満",TEXT(ROUND(市町村抽出表!AL8,0),"###,###")&amp;"人")))</f>
        <v>#REF!</v>
      </c>
      <c r="AA8" s="95" t="e">
        <f ca="1">IF(市町村抽出表!AM8="－","－",IF(市町村抽出表!AM8=0,"0人",IF(市町村抽出表!AM8&lt;1,"1人未満",TEXT(ROUND(市町村抽出表!AM8,0),"###,###")&amp;"人")))</f>
        <v>#REF!</v>
      </c>
      <c r="AB8" s="95" t="e">
        <f ca="1">IF(市町村抽出表!AN8="－","－",IF(市町村抽出表!AN8=0,"0人",IF(市町村抽出表!AN8&lt;1,"1人未満",TEXT(ROUND(市町村抽出表!AN8,0),"###,###")&amp;"人")))</f>
        <v>#REF!</v>
      </c>
      <c r="AC8" s="95" t="e">
        <f ca="1">IF(市町村抽出表!AO8="－","－",IF(市町村抽出表!AO8=0,"0人",IF(市町村抽出表!AO8&lt;1,"1人未満",TEXT(ROUND(市町村抽出表!AO8,0),"###,###")&amp;"人")))</f>
        <v>#REF!</v>
      </c>
      <c r="AD8" s="95" t="e">
        <f ca="1">IF(市町村抽出表!AP8="－","－",IF(市町村抽出表!AP8=0,"0人",IF(市町村抽出表!AP8&lt;1,"1人未満",TEXT(ROUND(市町村抽出表!AP8,0),"###,###")&amp;"人")))</f>
        <v>#REF!</v>
      </c>
      <c r="AE8" s="95" t="e">
        <f ca="1">IF(市町村抽出表!AQ8="－","－",IF(市町村抽出表!AQ8=0,"0人",IF(市町村抽出表!AQ8&lt;1,"1人未満",TEXT(ROUND(市町村抽出表!AQ8,0),"###,###")&amp;"人")))</f>
        <v>#REF!</v>
      </c>
      <c r="AF8" s="95" t="e">
        <f ca="1">IF(市町村抽出表!AR8="－","－",IF(市町村抽出表!AR8=0,"0人",IF(市町村抽出表!AR8&lt;1,"1人未満",TEXT(ROUND(市町村抽出表!AR8,0),"###,###")&amp;"人")))</f>
        <v>#REF!</v>
      </c>
      <c r="AG8" s="95" t="e">
        <f ca="1">IF(市町村抽出表!AS8="－","－",IF(市町村抽出表!AS8=0,"0箇所",IF(市町村抽出表!AS8&lt;1,"1箇所未満",TEXT(ROUND(市町村抽出表!AS8,0),"###,###")&amp;"箇所")))</f>
        <v>#REF!</v>
      </c>
      <c r="AH8" s="95" t="e">
        <f ca="1">IF(市町村抽出表!AT8="－","－",IF(市町村抽出表!AT8=0,"0世帯",IF(市町村抽出表!AT8&lt;1,"1世帯未満",TEXT(ROUND(市町村抽出表!AT8,0),"###,###")&amp;"世帯")))</f>
        <v>#REF!</v>
      </c>
      <c r="AI8" s="95" t="e">
        <f ca="1">IF(市町村抽出表!AU8="－","－",IF(市町村抽出表!AU8=0,"0人",IF(市町村抽出表!AU8&lt;1,"1人未満",TEXT(ROUND(市町村抽出表!AU8,0),"###,###")&amp;"人")))</f>
        <v>#REF!</v>
      </c>
      <c r="AJ8" s="95" t="e">
        <f ca="1">IF(市町村抽出表!AV8="－","－",IF(市町村抽出表!AV8=0,"0世帯",IF(市町村抽出表!AV8&lt;1,"1世帯未満",TEXT(ROUND(市町村抽出表!AV8,0),"###,###")&amp;"世帯")))</f>
        <v>#REF!</v>
      </c>
      <c r="AK8" s="95" t="e">
        <f ca="1">IF(市町村抽出表!AW8="－","－",IF(市町村抽出表!AW8=0,"0人",IF(市町村抽出表!AW8&lt;1,"1人未満",TEXT(ROUND(市町村抽出表!AW8,0),"###,###")&amp;"人")))</f>
        <v>#REF!</v>
      </c>
      <c r="AL8" s="95" t="e">
        <f ca="1">IF(市町村抽出表!AX8="－","－",IF(市町村抽出表!AX8=0,"0世帯",IF(市町村抽出表!AX8&lt;1,"1世帯未満",TEXT(ROUND(市町村抽出表!AX8,0),"###,###")&amp;"世帯")))</f>
        <v>#REF!</v>
      </c>
      <c r="AM8" s="95" t="e">
        <f ca="1">IF(市町村抽出表!AY8="－","－",IF(市町村抽出表!AY8=0,"0人",IF(市町村抽出表!AY8&lt;1,"1人未満",TEXT(ROUND(市町村抽出表!AY8,0),"###,###")&amp;"人")))</f>
        <v>#REF!</v>
      </c>
      <c r="AN8" s="95" t="s">
        <v>632</v>
      </c>
      <c r="AO8" s="95" t="s">
        <v>632</v>
      </c>
      <c r="AP8" s="95" t="e">
        <f ca="1">IF(市町村抽出表!BB8="－","－",IF(市町村抽出表!BB8=0,"0km",IF(市町村抽出表!BB8&lt;0.1,"0.1km未満",TEXT(ROUND(市町村抽出表!BB8,1),"###,##0.0")&amp;"km")))</f>
        <v>#REF!</v>
      </c>
      <c r="AQ8" s="95" t="e">
        <f ca="1">IF(市町村抽出表!BC8="－","－",IF(市町村抽出表!BC8=0,"0世帯",IF(市町村抽出表!BC8&lt;1,"1世帯未満",TEXT(ROUND(市町村抽出表!BC8,0),"###,###")&amp;"世帯")))</f>
        <v>#REF!</v>
      </c>
      <c r="AR8" s="95" t="e">
        <f ca="1">IF(市町村抽出表!BD8="－","－",IF(市町村抽出表!BD8=0,"0人",IF(市町村抽出表!BD8&lt;1,"1人未満",TEXT(ROUND(市町村抽出表!BD8,0),"###,###")&amp;"人")))</f>
        <v>#REF!</v>
      </c>
      <c r="AS8" s="95" t="s">
        <v>632</v>
      </c>
      <c r="AT8" s="95" t="s">
        <v>632</v>
      </c>
      <c r="AU8" s="95" t="e">
        <f ca="1">IF(市町村抽出表!BG8="－","－",IF(市町村抽出表!BG8=0,"0箇所",IF(市町村抽出表!BG8&lt;1,"1箇所未満",TEXT(ROUND(市町村抽出表!BG8,0),"###,###")&amp;"箇所")))</f>
        <v>#REF!</v>
      </c>
      <c r="AV8" s="95" t="e">
        <f ca="1">IF(市町村抽出表!BH8="－","－",IF(市町村抽出表!BH8=0,"0箇所",IF(市町村抽出表!BH8&lt;1,"1箇所未満",TEXT(ROUND(市町村抽出表!BH8,0),"###,###")&amp;"箇所")))</f>
        <v>#REF!</v>
      </c>
      <c r="AW8" s="95" t="e">
        <f ca="1">IF(市町村抽出表!BI8="－","－",IF(市町村抽出表!BI8=0,"0箇所",IF(市町村抽出表!BI8&lt;1,"1箇所未満",TEXT(ROUND(市町村抽出表!BI8,0),"###,###")&amp;"箇所")))</f>
        <v>#REF!</v>
      </c>
      <c r="AX8" s="95" t="e">
        <f ca="1">IF(市町村抽出表!BJ8="－","－",IF(市町村抽出表!BJ8=0,"0箇所",IF(市町村抽出表!BJ8&lt;1,"1箇所未満",TEXT(ROUND(市町村抽出表!BJ8,0),"###,###")&amp;"箇所")))</f>
        <v>#REF!</v>
      </c>
      <c r="AY8" s="95" t="e">
        <f ca="1">IF(市町村抽出表!BK8="－","－",IF(市町村抽出表!BK8=0,"0箇所",IF(市町村抽出表!BK8&lt;1,"1箇所未満",TEXT(ROUND(市町村抽出表!BK8,0),"###,###")&amp;"箇所")))</f>
        <v>#REF!</v>
      </c>
      <c r="AZ8" s="95" t="e">
        <f ca="1">IF(市町村抽出表!BL8="－","－",IF(市町村抽出表!BL8=0,"0箇所",IF(市町村抽出表!BL8&lt;1,"1箇所未満",TEXT(ROUND(市町村抽出表!BL8,0),"###,###")&amp;"箇所")))</f>
        <v>#REF!</v>
      </c>
      <c r="BH8" s="154"/>
      <c r="BI8" s="154"/>
      <c r="BJ8" s="154"/>
      <c r="BL8" s="155"/>
      <c r="BM8" s="154"/>
      <c r="BN8" s="154"/>
      <c r="BO8" s="154"/>
      <c r="BP8" s="154"/>
      <c r="BX8" s="155"/>
      <c r="BY8" s="154"/>
      <c r="BZ8" s="154"/>
      <c r="CA8" s="154"/>
      <c r="CB8" s="154"/>
      <c r="CN8" s="155"/>
      <c r="CO8" s="154"/>
      <c r="CP8" s="154"/>
      <c r="CQ8" s="154"/>
      <c r="CR8" s="154"/>
    </row>
    <row r="9" spans="1:122" x14ac:dyDescent="0.2">
      <c r="A9" s="83">
        <v>6</v>
      </c>
      <c r="B9" s="75" t="s">
        <v>470</v>
      </c>
      <c r="C9" s="94" t="e">
        <f ca="1">IF(市町村抽出表!D9="－","－",ROUND(市町村抽出表!D9,1))</f>
        <v>#REF!</v>
      </c>
      <c r="D9" s="159" t="e">
        <f ca="1">IF(市町村抽出表!F9="","※2",IF(市町村抽出表!F9="－","－",市町村抽出表!F9&amp;"箇所"))</f>
        <v>#REF!</v>
      </c>
      <c r="E9" s="160" t="e">
        <f ca="1">IF(市町村抽出表!G9="","※2",IF(市町村抽出表!G9="－","－",市町村抽出表!G9&amp;"箇所"))</f>
        <v>#REF!</v>
      </c>
      <c r="F9" s="161" t="e">
        <f ca="1">IF(市町村抽出表!H9="","※2",IF(市町村抽出表!H9="－","－",市町村抽出表!H9&amp;"箇所"))</f>
        <v>#REF!</v>
      </c>
      <c r="G9" s="95" t="e">
        <f ca="1">IF(市町村抽出表!I9="－","－",IF(市町村抽出表!I9=0,"0棟",IF(市町村抽出表!I9&lt;1,"1棟未満",TEXT(ROUND(市町村抽出表!I9,0),"###,###")&amp;"棟")))</f>
        <v>#REF!</v>
      </c>
      <c r="H9" s="95" t="e">
        <f ca="1">IF(市町村抽出表!J9="－","－",IF(市町村抽出表!J9=0,"0棟",IF(市町村抽出表!J9&lt;1,"1棟未満",TEXT(ROUND(市町村抽出表!J9,0),"###,###")&amp;"棟")))</f>
        <v>#REF!</v>
      </c>
      <c r="I9" s="95" t="e">
        <f ca="1">IF(市町村抽出表!O9="－","－",IF(市町村抽出表!O9=0,"0棟",IF(市町村抽出表!O9&lt;1,"1棟未満",TEXT(ROUND(市町村抽出表!O9,0),"###,###")&amp;"棟")))</f>
        <v>#REF!</v>
      </c>
      <c r="J9" s="95" t="e">
        <f ca="1">IF(市町村抽出表!P9="－","－",IF(市町村抽出表!P9=0,"0棟",IF(市町村抽出表!P9&lt;1,"1棟未満",TEXT(ROUND(市町村抽出表!P9,0),"###,###")&amp;"棟")))</f>
        <v>#REF!</v>
      </c>
      <c r="K9" s="148" t="e">
        <f ca="1">IF(市町村抽出表!U9="","※2",IF(市町村抽出表!U9="－","－",IF(市町村抽出表!U9=0,"0棟",IF(市町村抽出表!U9&lt;1,"1棟未満",TEXT(ROUND(市町村抽出表!U9,0),"###,###")&amp;"棟"))))</f>
        <v>#REF!</v>
      </c>
      <c r="L9" s="149" t="e">
        <f ca="1">IF(市町村抽出表!V9="","※2",IF(市町村抽出表!V9="－","－",IF(市町村抽出表!V9=0,"0棟",IF(市町村抽出表!V9&lt;1,"1棟未満",TEXT(ROUND(市町村抽出表!V9,0),"###,###")&amp;"棟"))))</f>
        <v>#REF!</v>
      </c>
      <c r="M9" s="95" t="e">
        <f ca="1">IF(市町村抽出表!W9="－","－",IF(市町村抽出表!W9=0,"0棟",IF(市町村抽出表!W9&lt;1,"1棟未満",TEXT(ROUND(市町村抽出表!W9,0),"###,###")&amp;"棟")))</f>
        <v>#REF!</v>
      </c>
      <c r="N9" s="95" t="e">
        <f ca="1">IF(市町村抽出表!X9="－","－",IF(市町村抽出表!X9=0,"0棟",IF(市町村抽出表!X9&lt;1,"1棟未満",TEXT(ROUND(市町村抽出表!X9,0),"###,###")&amp;"棟")))</f>
        <v>#REF!</v>
      </c>
      <c r="O9" s="95" t="e">
        <f ca="1">IF(市町村抽出表!Z9="－","－",IF(市町村抽出表!Z9=0,"0件",IF(市町村抽出表!Z9&lt;1,"1件未満",TEXT(ROUND(市町村抽出表!Z9,0),"###,###")&amp;"件")))</f>
        <v>#REF!</v>
      </c>
      <c r="P9" s="95" t="e">
        <f ca="1">IF(市町村抽出表!AA9="－","－",IF(市町村抽出表!AA9=0,"0件",IF(市町村抽出表!AA9&lt;1,"1件未満",TEXT(ROUND(市町村抽出表!AA9,0),"###,###")&amp;"件")))</f>
        <v>#REF!</v>
      </c>
      <c r="Q9" s="95" t="e">
        <f ca="1">IF(市町村抽出表!AB9="－","－",IF(市町村抽出表!AB9=0,"0棟",IF(市町村抽出表!AB9&lt;1,"1棟未満",TEXT(ROUND(市町村抽出表!AB9,0),"###,###")&amp;"棟")))</f>
        <v>#REF!</v>
      </c>
      <c r="R9" s="95" t="e">
        <f ca="1">IF(市町村抽出表!AC9="－","－",IF(市町村抽出表!AC9=0,"0人",IF(市町村抽出表!AC9&lt;1,"1人未満",TEXT(ROUND(市町村抽出表!AC9,0),"###,###")&amp;"人")))</f>
        <v>#REF!</v>
      </c>
      <c r="S9" s="95" t="e">
        <f ca="1">IF(市町村抽出表!AD9="－","－",IF(市町村抽出表!AD9=0,"0人",IF(市町村抽出表!AD9&lt;1,"1人未満",TEXT(ROUND(市町村抽出表!AD9,0),"###,###")&amp;"人")))</f>
        <v>#REF!</v>
      </c>
      <c r="T9" s="95" t="e">
        <f ca="1">IF(市町村抽出表!AE9="－","－",IF(市町村抽出表!AE9=0,"0人",IF(市町村抽出表!AE9&lt;1,"1人未満",TEXT(ROUND(市町村抽出表!AE9,0),"###,###")&amp;"人")))</f>
        <v>#REF!</v>
      </c>
      <c r="U9" s="150" t="e">
        <f ca="1">IF(市町村抽出表!AG9="","※2",IF(市町村抽出表!AG9="－","－",IF(市町村抽出表!AG9=0,"0人",IF(市町村抽出表!AG9&lt;1,"1人未満",TEXT(ROUND(市町村抽出表!AG9,0),"###,###")&amp;"人"))))</f>
        <v>#REF!</v>
      </c>
      <c r="V9" s="151" t="e">
        <f ca="1">IF(市町村抽出表!AH9="","※2",IF(市町村抽出表!AH9="－","－",IF(市町村抽出表!AH9=0,"0人",IF(市町村抽出表!AH9&lt;1,"1人未満",TEXT(ROUND(市町村抽出表!AH9,0),"###,###")&amp;"人"))))</f>
        <v>#REF!</v>
      </c>
      <c r="W9" s="152" t="e">
        <f ca="1">IF(市町村抽出表!AI9="","※2",IF(市町村抽出表!AI9="－","－",IF(市町村抽出表!AI9=0,"0人",IF(市町村抽出表!AI9&lt;1,"1人未満",TEXT(ROUND(市町村抽出表!AI9,0),"###,###")&amp;"人"))))</f>
        <v>#REF!</v>
      </c>
      <c r="X9" s="95" t="e">
        <f ca="1">IF(市町村抽出表!AJ9="－","－",IF(市町村抽出表!AJ9=0,"0人",IF(市町村抽出表!AJ9&lt;1,"1人未満",TEXT(ROUND(市町村抽出表!AJ9,0),"###,###")&amp;"人")))</f>
        <v>#REF!</v>
      </c>
      <c r="Y9" s="95" t="e">
        <f ca="1">IF(市町村抽出表!AK9="－","－",IF(市町村抽出表!AK9=0,"0人",IF(市町村抽出表!AK9&lt;1,"1人未満",TEXT(ROUND(市町村抽出表!AK9,0),"###,###")&amp;"人")))</f>
        <v>#REF!</v>
      </c>
      <c r="Z9" s="95" t="e">
        <f ca="1">IF(市町村抽出表!AL9="－","－",IF(市町村抽出表!AL9=0,"0人",IF(市町村抽出表!AL9&lt;1,"1人未満",TEXT(ROUND(市町村抽出表!AL9,0),"###,###")&amp;"人")))</f>
        <v>#REF!</v>
      </c>
      <c r="AA9" s="95" t="e">
        <f ca="1">IF(市町村抽出表!AM9="－","－",IF(市町村抽出表!AM9=0,"0人",IF(市町村抽出表!AM9&lt;1,"1人未満",TEXT(ROUND(市町村抽出表!AM9,0),"###,###")&amp;"人")))</f>
        <v>#REF!</v>
      </c>
      <c r="AB9" s="95" t="e">
        <f ca="1">IF(市町村抽出表!AN9="－","－",IF(市町村抽出表!AN9=0,"0人",IF(市町村抽出表!AN9&lt;1,"1人未満",TEXT(ROUND(市町村抽出表!AN9,0),"###,###")&amp;"人")))</f>
        <v>#REF!</v>
      </c>
      <c r="AC9" s="95" t="e">
        <f ca="1">IF(市町村抽出表!AO9="－","－",IF(市町村抽出表!AO9=0,"0人",IF(市町村抽出表!AO9&lt;1,"1人未満",TEXT(ROUND(市町村抽出表!AO9,0),"###,###")&amp;"人")))</f>
        <v>#REF!</v>
      </c>
      <c r="AD9" s="95" t="e">
        <f ca="1">IF(市町村抽出表!AP9="－","－",IF(市町村抽出表!AP9=0,"0人",IF(市町村抽出表!AP9&lt;1,"1人未満",TEXT(ROUND(市町村抽出表!AP9,0),"###,###")&amp;"人")))</f>
        <v>#REF!</v>
      </c>
      <c r="AE9" s="95" t="e">
        <f ca="1">IF(市町村抽出表!AQ9="－","－",IF(市町村抽出表!AQ9=0,"0人",IF(市町村抽出表!AQ9&lt;1,"1人未満",TEXT(ROUND(市町村抽出表!AQ9,0),"###,###")&amp;"人")))</f>
        <v>#REF!</v>
      </c>
      <c r="AF9" s="95" t="e">
        <f ca="1">IF(市町村抽出表!AR9="－","－",IF(市町村抽出表!AR9=0,"0人",IF(市町村抽出表!AR9&lt;1,"1人未満",TEXT(ROUND(市町村抽出表!AR9,0),"###,###")&amp;"人")))</f>
        <v>#REF!</v>
      </c>
      <c r="AG9" s="95" t="e">
        <f ca="1">IF(市町村抽出表!AS9="－","－",IF(市町村抽出表!AS9=0,"0箇所",IF(市町村抽出表!AS9&lt;1,"1箇所未満",TEXT(ROUND(市町村抽出表!AS9,0),"###,###")&amp;"箇所")))</f>
        <v>#REF!</v>
      </c>
      <c r="AH9" s="95" t="e">
        <f ca="1">IF(市町村抽出表!AT9="－","－",IF(市町村抽出表!AT9=0,"0世帯",IF(市町村抽出表!AT9&lt;1,"1世帯未満",TEXT(ROUND(市町村抽出表!AT9,0),"###,###")&amp;"世帯")))</f>
        <v>#REF!</v>
      </c>
      <c r="AI9" s="95" t="e">
        <f ca="1">IF(市町村抽出表!AU9="－","－",IF(市町村抽出表!AU9=0,"0人",IF(市町村抽出表!AU9&lt;1,"1人未満",TEXT(ROUND(市町村抽出表!AU9,0),"###,###")&amp;"人")))</f>
        <v>#REF!</v>
      </c>
      <c r="AJ9" s="95" t="e">
        <f ca="1">IF(市町村抽出表!AV9="－","－",IF(市町村抽出表!AV9=0,"0世帯",IF(市町村抽出表!AV9&lt;1,"1世帯未満",TEXT(ROUND(市町村抽出表!AV9,0),"###,###")&amp;"世帯")))</f>
        <v>#REF!</v>
      </c>
      <c r="AK9" s="95" t="e">
        <f ca="1">IF(市町村抽出表!AW9="－","－",IF(市町村抽出表!AW9=0,"0人",IF(市町村抽出表!AW9&lt;1,"1人未満",TEXT(ROUND(市町村抽出表!AW9,0),"###,###")&amp;"人")))</f>
        <v>#REF!</v>
      </c>
      <c r="AL9" s="95" t="e">
        <f ca="1">IF(市町村抽出表!AX9="－","－",IF(市町村抽出表!AX9=0,"0世帯",IF(市町村抽出表!AX9&lt;1,"1世帯未満",TEXT(ROUND(市町村抽出表!AX9,0),"###,###")&amp;"世帯")))</f>
        <v>#REF!</v>
      </c>
      <c r="AM9" s="95" t="e">
        <f ca="1">IF(市町村抽出表!AY9="－","－",IF(市町村抽出表!AY9=0,"0人",IF(市町村抽出表!AY9&lt;1,"1人未満",TEXT(ROUND(市町村抽出表!AY9,0),"###,###")&amp;"人")))</f>
        <v>#REF!</v>
      </c>
      <c r="AN9" s="95" t="s">
        <v>632</v>
      </c>
      <c r="AO9" s="95" t="s">
        <v>632</v>
      </c>
      <c r="AP9" s="95" t="e">
        <f ca="1">IF(市町村抽出表!BB9="－","－",IF(市町村抽出表!BB9=0,"0km",IF(市町村抽出表!BB9&lt;0.1,"0.1km未満",TEXT(ROUND(市町村抽出表!BB9,1),"###,##0.0")&amp;"km")))</f>
        <v>#REF!</v>
      </c>
      <c r="AQ9" s="95" t="e">
        <f ca="1">IF(市町村抽出表!BC9="－","－",IF(市町村抽出表!BC9=0,"0世帯",IF(市町村抽出表!BC9&lt;1,"1世帯未満",TEXT(ROUND(市町村抽出表!BC9,0),"###,###")&amp;"世帯")))</f>
        <v>#REF!</v>
      </c>
      <c r="AR9" s="95" t="e">
        <f ca="1">IF(市町村抽出表!BD9="－","－",IF(市町村抽出表!BD9=0,"0人",IF(市町村抽出表!BD9&lt;1,"1人未満",TEXT(ROUND(市町村抽出表!BD9,0),"###,###")&amp;"人")))</f>
        <v>#REF!</v>
      </c>
      <c r="AS9" s="95" t="s">
        <v>632</v>
      </c>
      <c r="AT9" s="95" t="s">
        <v>632</v>
      </c>
      <c r="AU9" s="95" t="e">
        <f ca="1">IF(市町村抽出表!BG9="－","－",IF(市町村抽出表!BG9=0,"0箇所",IF(市町村抽出表!BG9&lt;1,"1箇所未満",TEXT(ROUND(市町村抽出表!BG9,0),"###,###")&amp;"箇所")))</f>
        <v>#REF!</v>
      </c>
      <c r="AV9" s="95" t="e">
        <f ca="1">IF(市町村抽出表!BH9="－","－",IF(市町村抽出表!BH9=0,"0箇所",IF(市町村抽出表!BH9&lt;1,"1箇所未満",TEXT(ROUND(市町村抽出表!BH9,0),"###,###")&amp;"箇所")))</f>
        <v>#REF!</v>
      </c>
      <c r="AW9" s="95" t="e">
        <f ca="1">IF(市町村抽出表!BI9="－","－",IF(市町村抽出表!BI9=0,"0箇所",IF(市町村抽出表!BI9&lt;1,"1箇所未満",TEXT(ROUND(市町村抽出表!BI9,0),"###,###")&amp;"箇所")))</f>
        <v>#REF!</v>
      </c>
      <c r="AX9" s="95" t="e">
        <f ca="1">IF(市町村抽出表!BJ9="－","－",IF(市町村抽出表!BJ9=0,"0箇所",IF(市町村抽出表!BJ9&lt;1,"1箇所未満",TEXT(ROUND(市町村抽出表!BJ9,0),"###,###")&amp;"箇所")))</f>
        <v>#REF!</v>
      </c>
      <c r="AY9" s="95" t="e">
        <f ca="1">IF(市町村抽出表!BK9="－","－",IF(市町村抽出表!BK9=0,"0箇所",IF(市町村抽出表!BK9&lt;1,"1箇所未満",TEXT(ROUND(市町村抽出表!BK9,0),"###,###")&amp;"箇所")))</f>
        <v>#REF!</v>
      </c>
      <c r="AZ9" s="95" t="e">
        <f ca="1">IF(市町村抽出表!BL9="－","－",IF(市町村抽出表!BL9=0,"0箇所",IF(市町村抽出表!BL9&lt;1,"1箇所未満",TEXT(ROUND(市町村抽出表!BL9,0),"###,###")&amp;"箇所")))</f>
        <v>#REF!</v>
      </c>
      <c r="BH9" s="154"/>
      <c r="BI9" s="154"/>
      <c r="BJ9" s="154"/>
      <c r="BL9" s="155"/>
      <c r="BM9" s="154"/>
      <c r="BN9" s="154"/>
      <c r="BO9" s="154"/>
      <c r="BP9" s="154"/>
      <c r="BX9" s="155"/>
      <c r="BY9" s="154"/>
      <c r="BZ9" s="154"/>
      <c r="CA9" s="154"/>
      <c r="CB9" s="154"/>
      <c r="CN9" s="155"/>
      <c r="CO9" s="154"/>
      <c r="CP9" s="154"/>
      <c r="CQ9" s="154"/>
      <c r="CR9" s="154"/>
    </row>
    <row r="10" spans="1:122" x14ac:dyDescent="0.2">
      <c r="A10" s="83">
        <v>7</v>
      </c>
      <c r="B10" s="75" t="s">
        <v>471</v>
      </c>
      <c r="C10" s="94" t="e">
        <f ca="1">IF(市町村抽出表!D10="－","－",ROUND(市町村抽出表!D10,1))</f>
        <v>#REF!</v>
      </c>
      <c r="D10" s="159" t="e">
        <f ca="1">IF(市町村抽出表!F10="","※2",IF(市町村抽出表!F10="－","－",市町村抽出表!F10&amp;"箇所"))</f>
        <v>#REF!</v>
      </c>
      <c r="E10" s="160" t="e">
        <f ca="1">IF(市町村抽出表!G10="","※2",IF(市町村抽出表!G10="－","－",市町村抽出表!G10&amp;"箇所"))</f>
        <v>#REF!</v>
      </c>
      <c r="F10" s="161" t="e">
        <f ca="1">IF(市町村抽出表!H10="","※2",IF(市町村抽出表!H10="－","－",市町村抽出表!H10&amp;"箇所"))</f>
        <v>#REF!</v>
      </c>
      <c r="G10" s="95" t="e">
        <f ca="1">IF(市町村抽出表!I10="－","－",IF(市町村抽出表!I10=0,"0棟",IF(市町村抽出表!I10&lt;1,"1棟未満",TEXT(ROUND(市町村抽出表!I10,0),"###,###")&amp;"棟")))</f>
        <v>#REF!</v>
      </c>
      <c r="H10" s="95" t="e">
        <f ca="1">IF(市町村抽出表!J10="－","－",IF(市町村抽出表!J10=0,"0棟",IF(市町村抽出表!J10&lt;1,"1棟未満",TEXT(ROUND(市町村抽出表!J10,0),"###,###")&amp;"棟")))</f>
        <v>#REF!</v>
      </c>
      <c r="I10" s="95" t="e">
        <f ca="1">IF(市町村抽出表!O10="－","－",IF(市町村抽出表!O10=0,"0棟",IF(市町村抽出表!O10&lt;1,"1棟未満",TEXT(ROUND(市町村抽出表!O10,0),"###,###")&amp;"棟")))</f>
        <v>#REF!</v>
      </c>
      <c r="J10" s="95" t="e">
        <f ca="1">IF(市町村抽出表!P10="－","－",IF(市町村抽出表!P10=0,"0棟",IF(市町村抽出表!P10&lt;1,"1棟未満",TEXT(ROUND(市町村抽出表!P10,0),"###,###")&amp;"棟")))</f>
        <v>#REF!</v>
      </c>
      <c r="K10" s="148" t="e">
        <f ca="1">IF(市町村抽出表!U10="","※2",IF(市町村抽出表!U10="－","－",IF(市町村抽出表!U10=0,"0棟",IF(市町村抽出表!U10&lt;1,"1棟未満",TEXT(ROUND(市町村抽出表!U10,0),"###,###")&amp;"棟"))))</f>
        <v>#REF!</v>
      </c>
      <c r="L10" s="149" t="e">
        <f ca="1">IF(市町村抽出表!V10="","※2",IF(市町村抽出表!V10="－","－",IF(市町村抽出表!V10=0,"0棟",IF(市町村抽出表!V10&lt;1,"1棟未満",TEXT(ROUND(市町村抽出表!V10,0),"###,###")&amp;"棟"))))</f>
        <v>#REF!</v>
      </c>
      <c r="M10" s="95" t="e">
        <f ca="1">IF(市町村抽出表!W10="－","－",IF(市町村抽出表!W10=0,"0棟",IF(市町村抽出表!W10&lt;1,"1棟未満",TEXT(ROUND(市町村抽出表!W10,0),"###,###")&amp;"棟")))</f>
        <v>#REF!</v>
      </c>
      <c r="N10" s="95" t="e">
        <f ca="1">IF(市町村抽出表!X10="－","－",IF(市町村抽出表!X10=0,"0棟",IF(市町村抽出表!X10&lt;1,"1棟未満",TEXT(ROUND(市町村抽出表!X10,0),"###,###")&amp;"棟")))</f>
        <v>#REF!</v>
      </c>
      <c r="O10" s="95" t="e">
        <f ca="1">IF(市町村抽出表!Z10="－","－",IF(市町村抽出表!Z10=0,"0件",IF(市町村抽出表!Z10&lt;1,"1件未満",TEXT(ROUND(市町村抽出表!Z10,0),"###,###")&amp;"件")))</f>
        <v>#REF!</v>
      </c>
      <c r="P10" s="95" t="e">
        <f ca="1">IF(市町村抽出表!AA10="－","－",IF(市町村抽出表!AA10=0,"0件",IF(市町村抽出表!AA10&lt;1,"1件未満",TEXT(ROUND(市町村抽出表!AA10,0),"###,###")&amp;"件")))</f>
        <v>#REF!</v>
      </c>
      <c r="Q10" s="95" t="e">
        <f ca="1">IF(市町村抽出表!AB10="－","－",IF(市町村抽出表!AB10=0,"0棟",IF(市町村抽出表!AB10&lt;1,"1棟未満",TEXT(ROUND(市町村抽出表!AB10,0),"###,###")&amp;"棟")))</f>
        <v>#REF!</v>
      </c>
      <c r="R10" s="95" t="e">
        <f ca="1">IF(市町村抽出表!AC10="－","－",IF(市町村抽出表!AC10=0,"0人",IF(市町村抽出表!AC10&lt;1,"1人未満",TEXT(ROUND(市町村抽出表!AC10,0),"###,###")&amp;"人")))</f>
        <v>#REF!</v>
      </c>
      <c r="S10" s="95" t="e">
        <f ca="1">IF(市町村抽出表!AD10="－","－",IF(市町村抽出表!AD10=0,"0人",IF(市町村抽出表!AD10&lt;1,"1人未満",TEXT(ROUND(市町村抽出表!AD10,0),"###,###")&amp;"人")))</f>
        <v>#REF!</v>
      </c>
      <c r="T10" s="95" t="e">
        <f ca="1">IF(市町村抽出表!AE10="－","－",IF(市町村抽出表!AE10=0,"0人",IF(市町村抽出表!AE10&lt;1,"1人未満",TEXT(ROUND(市町村抽出表!AE10,0),"###,###")&amp;"人")))</f>
        <v>#REF!</v>
      </c>
      <c r="U10" s="150" t="e">
        <f ca="1">IF(市町村抽出表!AG10="","※2",IF(市町村抽出表!AG10="－","－",IF(市町村抽出表!AG10=0,"0人",IF(市町村抽出表!AG10&lt;1,"1人未満",TEXT(ROUND(市町村抽出表!AG10,0),"###,###")&amp;"人"))))</f>
        <v>#REF!</v>
      </c>
      <c r="V10" s="151" t="e">
        <f ca="1">IF(市町村抽出表!AH10="","※2",IF(市町村抽出表!AH10="－","－",IF(市町村抽出表!AH10=0,"0人",IF(市町村抽出表!AH10&lt;1,"1人未満",TEXT(ROUND(市町村抽出表!AH10,0),"###,###")&amp;"人"))))</f>
        <v>#REF!</v>
      </c>
      <c r="W10" s="152" t="e">
        <f ca="1">IF(市町村抽出表!AI10="","※2",IF(市町村抽出表!AI10="－","－",IF(市町村抽出表!AI10=0,"0人",IF(市町村抽出表!AI10&lt;1,"1人未満",TEXT(ROUND(市町村抽出表!AI10,0),"###,###")&amp;"人"))))</f>
        <v>#REF!</v>
      </c>
      <c r="X10" s="95" t="e">
        <f ca="1">IF(市町村抽出表!AJ10="－","－",IF(市町村抽出表!AJ10=0,"0人",IF(市町村抽出表!AJ10&lt;1,"1人未満",TEXT(ROUND(市町村抽出表!AJ10,0),"###,###")&amp;"人")))</f>
        <v>#REF!</v>
      </c>
      <c r="Y10" s="95" t="e">
        <f ca="1">IF(市町村抽出表!AK10="－","－",IF(市町村抽出表!AK10=0,"0人",IF(市町村抽出表!AK10&lt;1,"1人未満",TEXT(ROUND(市町村抽出表!AK10,0),"###,###")&amp;"人")))</f>
        <v>#REF!</v>
      </c>
      <c r="Z10" s="95" t="e">
        <f ca="1">IF(市町村抽出表!AL10="－","－",IF(市町村抽出表!AL10=0,"0人",IF(市町村抽出表!AL10&lt;1,"1人未満",TEXT(ROUND(市町村抽出表!AL10,0),"###,###")&amp;"人")))</f>
        <v>#REF!</v>
      </c>
      <c r="AA10" s="95" t="e">
        <f ca="1">IF(市町村抽出表!AM10="－","－",IF(市町村抽出表!AM10=0,"0人",IF(市町村抽出表!AM10&lt;1,"1人未満",TEXT(ROUND(市町村抽出表!AM10,0),"###,###")&amp;"人")))</f>
        <v>#REF!</v>
      </c>
      <c r="AB10" s="95" t="e">
        <f ca="1">IF(市町村抽出表!AN10="－","－",IF(市町村抽出表!AN10=0,"0人",IF(市町村抽出表!AN10&lt;1,"1人未満",TEXT(ROUND(市町村抽出表!AN10,0),"###,###")&amp;"人")))</f>
        <v>#REF!</v>
      </c>
      <c r="AC10" s="95" t="e">
        <f ca="1">IF(市町村抽出表!AO10="－","－",IF(市町村抽出表!AO10=0,"0人",IF(市町村抽出表!AO10&lt;1,"1人未満",TEXT(ROUND(市町村抽出表!AO10,0),"###,###")&amp;"人")))</f>
        <v>#REF!</v>
      </c>
      <c r="AD10" s="95" t="e">
        <f ca="1">IF(市町村抽出表!AP10="－","－",IF(市町村抽出表!AP10=0,"0人",IF(市町村抽出表!AP10&lt;1,"1人未満",TEXT(ROUND(市町村抽出表!AP10,0),"###,###")&amp;"人")))</f>
        <v>#REF!</v>
      </c>
      <c r="AE10" s="95" t="e">
        <f ca="1">IF(市町村抽出表!AQ10="－","－",IF(市町村抽出表!AQ10=0,"0人",IF(市町村抽出表!AQ10&lt;1,"1人未満",TEXT(ROUND(市町村抽出表!AQ10,0),"###,###")&amp;"人")))</f>
        <v>#REF!</v>
      </c>
      <c r="AF10" s="95" t="e">
        <f ca="1">IF(市町村抽出表!AR10="－","－",IF(市町村抽出表!AR10=0,"0人",IF(市町村抽出表!AR10&lt;1,"1人未満",TEXT(ROUND(市町村抽出表!AR10,0),"###,###")&amp;"人")))</f>
        <v>#REF!</v>
      </c>
      <c r="AG10" s="95" t="e">
        <f ca="1">IF(市町村抽出表!AS10="－","－",IF(市町村抽出表!AS10=0,"0箇所",IF(市町村抽出表!AS10&lt;1,"1箇所未満",TEXT(ROUND(市町村抽出表!AS10,0),"###,###")&amp;"箇所")))</f>
        <v>#REF!</v>
      </c>
      <c r="AH10" s="95" t="e">
        <f ca="1">IF(市町村抽出表!AT10="－","－",IF(市町村抽出表!AT10=0,"0世帯",IF(市町村抽出表!AT10&lt;1,"1世帯未満",TEXT(ROUND(市町村抽出表!AT10,0),"###,###")&amp;"世帯")))</f>
        <v>#REF!</v>
      </c>
      <c r="AI10" s="95" t="e">
        <f ca="1">IF(市町村抽出表!AU10="－","－",IF(市町村抽出表!AU10=0,"0人",IF(市町村抽出表!AU10&lt;1,"1人未満",TEXT(ROUND(市町村抽出表!AU10,0),"###,###")&amp;"人")))</f>
        <v>#REF!</v>
      </c>
      <c r="AJ10" s="95" t="e">
        <f ca="1">IF(市町村抽出表!AV10="－","－",IF(市町村抽出表!AV10=0,"0世帯",IF(市町村抽出表!AV10&lt;1,"1世帯未満",TEXT(ROUND(市町村抽出表!AV10,0),"###,###")&amp;"世帯")))</f>
        <v>#REF!</v>
      </c>
      <c r="AK10" s="95" t="e">
        <f ca="1">IF(市町村抽出表!AW10="－","－",IF(市町村抽出表!AW10=0,"0人",IF(市町村抽出表!AW10&lt;1,"1人未満",TEXT(ROUND(市町村抽出表!AW10,0),"###,###")&amp;"人")))</f>
        <v>#REF!</v>
      </c>
      <c r="AL10" s="95" t="e">
        <f ca="1">IF(市町村抽出表!AX10="－","－",IF(市町村抽出表!AX10=0,"0世帯",IF(市町村抽出表!AX10&lt;1,"1世帯未満",TEXT(ROUND(市町村抽出表!AX10,0),"###,###")&amp;"世帯")))</f>
        <v>#REF!</v>
      </c>
      <c r="AM10" s="95" t="e">
        <f ca="1">IF(市町村抽出表!AY10="－","－",IF(市町村抽出表!AY10=0,"0人",IF(市町村抽出表!AY10&lt;1,"1人未満",TEXT(ROUND(市町村抽出表!AY10,0),"###,###")&amp;"人")))</f>
        <v>#REF!</v>
      </c>
      <c r="AN10" s="95" t="s">
        <v>632</v>
      </c>
      <c r="AO10" s="95" t="s">
        <v>632</v>
      </c>
      <c r="AP10" s="95" t="e">
        <f ca="1">IF(市町村抽出表!BB10="－","－",IF(市町村抽出表!BB10=0,"0km",IF(市町村抽出表!BB10&lt;0.1,"0.1km未満",TEXT(ROUND(市町村抽出表!BB10,1),"###,##0.0")&amp;"km")))</f>
        <v>#REF!</v>
      </c>
      <c r="AQ10" s="95" t="e">
        <f ca="1">IF(市町村抽出表!BC10="－","－",IF(市町村抽出表!BC10=0,"0世帯",IF(市町村抽出表!BC10&lt;1,"1世帯未満",TEXT(ROUND(市町村抽出表!BC10,0),"###,###")&amp;"世帯")))</f>
        <v>#REF!</v>
      </c>
      <c r="AR10" s="95" t="e">
        <f ca="1">IF(市町村抽出表!BD10="－","－",IF(市町村抽出表!BD10=0,"0人",IF(市町村抽出表!BD10&lt;1,"1人未満",TEXT(ROUND(市町村抽出表!BD10,0),"###,###")&amp;"人")))</f>
        <v>#REF!</v>
      </c>
      <c r="AS10" s="95" t="s">
        <v>632</v>
      </c>
      <c r="AT10" s="95" t="s">
        <v>632</v>
      </c>
      <c r="AU10" s="95" t="e">
        <f ca="1">IF(市町村抽出表!BG10="－","－",IF(市町村抽出表!BG10=0,"0箇所",IF(市町村抽出表!BG10&lt;1,"1箇所未満",TEXT(ROUND(市町村抽出表!BG10,0),"###,###")&amp;"箇所")))</f>
        <v>#REF!</v>
      </c>
      <c r="AV10" s="95" t="e">
        <f ca="1">IF(市町村抽出表!BH10="－","－",IF(市町村抽出表!BH10=0,"0箇所",IF(市町村抽出表!BH10&lt;1,"1箇所未満",TEXT(ROUND(市町村抽出表!BH10,0),"###,###")&amp;"箇所")))</f>
        <v>#REF!</v>
      </c>
      <c r="AW10" s="95" t="e">
        <f ca="1">IF(市町村抽出表!BI10="－","－",IF(市町村抽出表!BI10=0,"0箇所",IF(市町村抽出表!BI10&lt;1,"1箇所未満",TEXT(ROUND(市町村抽出表!BI10,0),"###,###")&amp;"箇所")))</f>
        <v>#REF!</v>
      </c>
      <c r="AX10" s="95" t="e">
        <f ca="1">IF(市町村抽出表!BJ10="－","－",IF(市町村抽出表!BJ10=0,"0箇所",IF(市町村抽出表!BJ10&lt;1,"1箇所未満",TEXT(ROUND(市町村抽出表!BJ10,0),"###,###")&amp;"箇所")))</f>
        <v>#REF!</v>
      </c>
      <c r="AY10" s="95" t="e">
        <f ca="1">IF(市町村抽出表!BK10="－","－",IF(市町村抽出表!BK10=0,"0箇所",IF(市町村抽出表!BK10&lt;1,"1箇所未満",TEXT(ROUND(市町村抽出表!BK10,0),"###,###")&amp;"箇所")))</f>
        <v>#REF!</v>
      </c>
      <c r="AZ10" s="95" t="e">
        <f ca="1">IF(市町村抽出表!BL10="－","－",IF(市町村抽出表!BL10=0,"0箇所",IF(市町村抽出表!BL10&lt;1,"1箇所未満",TEXT(ROUND(市町村抽出表!BL10,0),"###,###")&amp;"箇所")))</f>
        <v>#REF!</v>
      </c>
      <c r="BH10" s="154"/>
      <c r="BI10" s="154"/>
      <c r="BJ10" s="154"/>
      <c r="BL10" s="155"/>
      <c r="BM10" s="154"/>
      <c r="BN10" s="154"/>
      <c r="BO10" s="154"/>
      <c r="BP10" s="154"/>
      <c r="BX10" s="155"/>
      <c r="BY10" s="154"/>
      <c r="BZ10" s="154"/>
      <c r="CA10" s="154"/>
      <c r="CB10" s="154"/>
      <c r="CN10" s="155"/>
      <c r="CO10" s="154"/>
      <c r="CP10" s="154"/>
      <c r="CQ10" s="154"/>
      <c r="CR10" s="154"/>
    </row>
    <row r="11" spans="1:122" x14ac:dyDescent="0.2">
      <c r="A11" s="83">
        <v>8</v>
      </c>
      <c r="B11" s="75" t="s">
        <v>472</v>
      </c>
      <c r="C11" s="94" t="e">
        <f ca="1">IF(市町村抽出表!D11="－","－",ROUND(市町村抽出表!D11,1))</f>
        <v>#REF!</v>
      </c>
      <c r="D11" s="159" t="e">
        <f ca="1">IF(市町村抽出表!F11="","※2",IF(市町村抽出表!F11="－","－",市町村抽出表!F11&amp;"箇所"))</f>
        <v>#REF!</v>
      </c>
      <c r="E11" s="160" t="e">
        <f ca="1">IF(市町村抽出表!G11="","※2",IF(市町村抽出表!G11="－","－",市町村抽出表!G11&amp;"箇所"))</f>
        <v>#REF!</v>
      </c>
      <c r="F11" s="161" t="e">
        <f ca="1">IF(市町村抽出表!H11="","※2",IF(市町村抽出表!H11="－","－",市町村抽出表!H11&amp;"箇所"))</f>
        <v>#REF!</v>
      </c>
      <c r="G11" s="95" t="e">
        <f ca="1">IF(市町村抽出表!I11="－","－",IF(市町村抽出表!I11=0,"0棟",IF(市町村抽出表!I11&lt;1,"1棟未満",TEXT(ROUND(市町村抽出表!I11,0),"###,###")&amp;"棟")))</f>
        <v>#REF!</v>
      </c>
      <c r="H11" s="95" t="e">
        <f ca="1">IF(市町村抽出表!J11="－","－",IF(市町村抽出表!J11=0,"0棟",IF(市町村抽出表!J11&lt;1,"1棟未満",TEXT(ROUND(市町村抽出表!J11,0),"###,###")&amp;"棟")))</f>
        <v>#REF!</v>
      </c>
      <c r="I11" s="95" t="e">
        <f ca="1">IF(市町村抽出表!O11="－","－",IF(市町村抽出表!O11=0,"0棟",IF(市町村抽出表!O11&lt;1,"1棟未満",TEXT(ROUND(市町村抽出表!O11,0),"###,###")&amp;"棟")))</f>
        <v>#REF!</v>
      </c>
      <c r="J11" s="95" t="e">
        <f ca="1">IF(市町村抽出表!P11="－","－",IF(市町村抽出表!P11=0,"0棟",IF(市町村抽出表!P11&lt;1,"1棟未満",TEXT(ROUND(市町村抽出表!P11,0),"###,###")&amp;"棟")))</f>
        <v>#REF!</v>
      </c>
      <c r="K11" s="148" t="e">
        <f ca="1">IF(市町村抽出表!U11="","※2",IF(市町村抽出表!U11="－","－",IF(市町村抽出表!U11=0,"0棟",IF(市町村抽出表!U11&lt;1,"1棟未満",TEXT(ROUND(市町村抽出表!U11,0),"###,###")&amp;"棟"))))</f>
        <v>#REF!</v>
      </c>
      <c r="L11" s="149" t="e">
        <f ca="1">IF(市町村抽出表!V11="","※2",IF(市町村抽出表!V11="－","－",IF(市町村抽出表!V11=0,"0棟",IF(市町村抽出表!V11&lt;1,"1棟未満",TEXT(ROUND(市町村抽出表!V11,0),"###,###")&amp;"棟"))))</f>
        <v>#REF!</v>
      </c>
      <c r="M11" s="95" t="e">
        <f ca="1">IF(市町村抽出表!W11="－","－",IF(市町村抽出表!W11=0,"0棟",IF(市町村抽出表!W11&lt;1,"1棟未満",TEXT(ROUND(市町村抽出表!W11,0),"###,###")&amp;"棟")))</f>
        <v>#REF!</v>
      </c>
      <c r="N11" s="95" t="e">
        <f ca="1">IF(市町村抽出表!X11="－","－",IF(市町村抽出表!X11=0,"0棟",IF(市町村抽出表!X11&lt;1,"1棟未満",TEXT(ROUND(市町村抽出表!X11,0),"###,###")&amp;"棟")))</f>
        <v>#REF!</v>
      </c>
      <c r="O11" s="95" t="e">
        <f ca="1">IF(市町村抽出表!Z11="－","－",IF(市町村抽出表!Z11=0,"0件",IF(市町村抽出表!Z11&lt;1,"1件未満",TEXT(ROUND(市町村抽出表!Z11,0),"###,###")&amp;"件")))</f>
        <v>#REF!</v>
      </c>
      <c r="P11" s="95" t="e">
        <f ca="1">IF(市町村抽出表!AA11="－","－",IF(市町村抽出表!AA11=0,"0件",IF(市町村抽出表!AA11&lt;1,"1件未満",TEXT(ROUND(市町村抽出表!AA11,0),"###,###")&amp;"件")))</f>
        <v>#REF!</v>
      </c>
      <c r="Q11" s="95" t="e">
        <f ca="1">IF(市町村抽出表!AB11="－","－",IF(市町村抽出表!AB11=0,"0棟",IF(市町村抽出表!AB11&lt;1,"1棟未満",TEXT(ROUND(市町村抽出表!AB11,0),"###,###")&amp;"棟")))</f>
        <v>#REF!</v>
      </c>
      <c r="R11" s="95" t="e">
        <f ca="1">IF(市町村抽出表!AC11="－","－",IF(市町村抽出表!AC11=0,"0人",IF(市町村抽出表!AC11&lt;1,"1人未満",TEXT(ROUND(市町村抽出表!AC11,0),"###,###")&amp;"人")))</f>
        <v>#REF!</v>
      </c>
      <c r="S11" s="95" t="e">
        <f ca="1">IF(市町村抽出表!AD11="－","－",IF(市町村抽出表!AD11=0,"0人",IF(市町村抽出表!AD11&lt;1,"1人未満",TEXT(ROUND(市町村抽出表!AD11,0),"###,###")&amp;"人")))</f>
        <v>#REF!</v>
      </c>
      <c r="T11" s="95" t="e">
        <f ca="1">IF(市町村抽出表!AE11="－","－",IF(市町村抽出表!AE11=0,"0人",IF(市町村抽出表!AE11&lt;1,"1人未満",TEXT(ROUND(市町村抽出表!AE11,0),"###,###")&amp;"人")))</f>
        <v>#REF!</v>
      </c>
      <c r="U11" s="150" t="e">
        <f ca="1">IF(市町村抽出表!AG11="","※2",IF(市町村抽出表!AG11="－","－",IF(市町村抽出表!AG11=0,"0人",IF(市町村抽出表!AG11&lt;1,"1人未満",TEXT(ROUND(市町村抽出表!AG11,0),"###,###")&amp;"人"))))</f>
        <v>#REF!</v>
      </c>
      <c r="V11" s="151" t="e">
        <f ca="1">IF(市町村抽出表!AH11="","※2",IF(市町村抽出表!AH11="－","－",IF(市町村抽出表!AH11=0,"0人",IF(市町村抽出表!AH11&lt;1,"1人未満",TEXT(ROUND(市町村抽出表!AH11,0),"###,###")&amp;"人"))))</f>
        <v>#REF!</v>
      </c>
      <c r="W11" s="152" t="e">
        <f ca="1">IF(市町村抽出表!AI11="","※2",IF(市町村抽出表!AI11="－","－",IF(市町村抽出表!AI11=0,"0人",IF(市町村抽出表!AI11&lt;1,"1人未満",TEXT(ROUND(市町村抽出表!AI11,0),"###,###")&amp;"人"))))</f>
        <v>#REF!</v>
      </c>
      <c r="X11" s="95" t="e">
        <f ca="1">IF(市町村抽出表!AJ11="－","－",IF(市町村抽出表!AJ11=0,"0人",IF(市町村抽出表!AJ11&lt;1,"1人未満",TEXT(ROUND(市町村抽出表!AJ11,0),"###,###")&amp;"人")))</f>
        <v>#REF!</v>
      </c>
      <c r="Y11" s="95" t="e">
        <f ca="1">IF(市町村抽出表!AK11="－","－",IF(市町村抽出表!AK11=0,"0人",IF(市町村抽出表!AK11&lt;1,"1人未満",TEXT(ROUND(市町村抽出表!AK11,0),"###,###")&amp;"人")))</f>
        <v>#REF!</v>
      </c>
      <c r="Z11" s="95" t="e">
        <f ca="1">IF(市町村抽出表!AL11="－","－",IF(市町村抽出表!AL11=0,"0人",IF(市町村抽出表!AL11&lt;1,"1人未満",TEXT(ROUND(市町村抽出表!AL11,0),"###,###")&amp;"人")))</f>
        <v>#REF!</v>
      </c>
      <c r="AA11" s="95" t="e">
        <f ca="1">IF(市町村抽出表!AM11="－","－",IF(市町村抽出表!AM11=0,"0人",IF(市町村抽出表!AM11&lt;1,"1人未満",TEXT(ROUND(市町村抽出表!AM11,0),"###,###")&amp;"人")))</f>
        <v>#REF!</v>
      </c>
      <c r="AB11" s="95" t="e">
        <f ca="1">IF(市町村抽出表!AN11="－","－",IF(市町村抽出表!AN11=0,"0人",IF(市町村抽出表!AN11&lt;1,"1人未満",TEXT(ROUND(市町村抽出表!AN11,0),"###,###")&amp;"人")))</f>
        <v>#REF!</v>
      </c>
      <c r="AC11" s="95" t="e">
        <f ca="1">IF(市町村抽出表!AO11="－","－",IF(市町村抽出表!AO11=0,"0人",IF(市町村抽出表!AO11&lt;1,"1人未満",TEXT(ROUND(市町村抽出表!AO11,0),"###,###")&amp;"人")))</f>
        <v>#REF!</v>
      </c>
      <c r="AD11" s="95" t="e">
        <f ca="1">IF(市町村抽出表!AP11="－","－",IF(市町村抽出表!AP11=0,"0人",IF(市町村抽出表!AP11&lt;1,"1人未満",TEXT(ROUND(市町村抽出表!AP11,0),"###,###")&amp;"人")))</f>
        <v>#REF!</v>
      </c>
      <c r="AE11" s="95" t="e">
        <f ca="1">IF(市町村抽出表!AQ11="－","－",IF(市町村抽出表!AQ11=0,"0人",IF(市町村抽出表!AQ11&lt;1,"1人未満",TEXT(ROUND(市町村抽出表!AQ11,0),"###,###")&amp;"人")))</f>
        <v>#REF!</v>
      </c>
      <c r="AF11" s="95" t="e">
        <f ca="1">IF(市町村抽出表!AR11="－","－",IF(市町村抽出表!AR11=0,"0人",IF(市町村抽出表!AR11&lt;1,"1人未満",TEXT(ROUND(市町村抽出表!AR11,0),"###,###")&amp;"人")))</f>
        <v>#REF!</v>
      </c>
      <c r="AG11" s="95" t="e">
        <f ca="1">IF(市町村抽出表!AS11="－","－",IF(市町村抽出表!AS11=0,"0箇所",IF(市町村抽出表!AS11&lt;1,"1箇所未満",TEXT(ROUND(市町村抽出表!AS11,0),"###,###")&amp;"箇所")))</f>
        <v>#REF!</v>
      </c>
      <c r="AH11" s="95" t="e">
        <f ca="1">IF(市町村抽出表!AT11="－","－",IF(市町村抽出表!AT11=0,"0世帯",IF(市町村抽出表!AT11&lt;1,"1世帯未満",TEXT(ROUND(市町村抽出表!AT11,0),"###,###")&amp;"世帯")))</f>
        <v>#REF!</v>
      </c>
      <c r="AI11" s="95" t="e">
        <f ca="1">IF(市町村抽出表!AU11="－","－",IF(市町村抽出表!AU11=0,"0人",IF(市町村抽出表!AU11&lt;1,"1人未満",TEXT(ROUND(市町村抽出表!AU11,0),"###,###")&amp;"人")))</f>
        <v>#REF!</v>
      </c>
      <c r="AJ11" s="95" t="e">
        <f ca="1">IF(市町村抽出表!AV11="－","－",IF(市町村抽出表!AV11=0,"0世帯",IF(市町村抽出表!AV11&lt;1,"1世帯未満",TEXT(ROUND(市町村抽出表!AV11,0),"###,###")&amp;"世帯")))</f>
        <v>#REF!</v>
      </c>
      <c r="AK11" s="95" t="e">
        <f ca="1">IF(市町村抽出表!AW11="－","－",IF(市町村抽出表!AW11=0,"0人",IF(市町村抽出表!AW11&lt;1,"1人未満",TEXT(ROUND(市町村抽出表!AW11,0),"###,###")&amp;"人")))</f>
        <v>#REF!</v>
      </c>
      <c r="AL11" s="95" t="e">
        <f ca="1">IF(市町村抽出表!AX11="－","－",IF(市町村抽出表!AX11=0,"0世帯",IF(市町村抽出表!AX11&lt;1,"1世帯未満",TEXT(ROUND(市町村抽出表!AX11,0),"###,###")&amp;"世帯")))</f>
        <v>#REF!</v>
      </c>
      <c r="AM11" s="95" t="e">
        <f ca="1">IF(市町村抽出表!AY11="－","－",IF(市町村抽出表!AY11=0,"0人",IF(市町村抽出表!AY11&lt;1,"1人未満",TEXT(ROUND(市町村抽出表!AY11,0),"###,###")&amp;"人")))</f>
        <v>#REF!</v>
      </c>
      <c r="AN11" s="95" t="s">
        <v>632</v>
      </c>
      <c r="AO11" s="95" t="s">
        <v>632</v>
      </c>
      <c r="AP11" s="95" t="e">
        <f ca="1">IF(市町村抽出表!BB11="－","－",IF(市町村抽出表!BB11=0,"0km",IF(市町村抽出表!BB11&lt;0.1,"0.1km未満",TEXT(ROUND(市町村抽出表!BB11,1),"###,##0.0")&amp;"km")))</f>
        <v>#REF!</v>
      </c>
      <c r="AQ11" s="95" t="e">
        <f ca="1">IF(市町村抽出表!BC11="－","－",IF(市町村抽出表!BC11=0,"0世帯",IF(市町村抽出表!BC11&lt;1,"1世帯未満",TEXT(ROUND(市町村抽出表!BC11,0),"###,###")&amp;"世帯")))</f>
        <v>#REF!</v>
      </c>
      <c r="AR11" s="95" t="e">
        <f ca="1">IF(市町村抽出表!BD11="－","－",IF(市町村抽出表!BD11=0,"0人",IF(市町村抽出表!BD11&lt;1,"1人未満",TEXT(ROUND(市町村抽出表!BD11,0),"###,###")&amp;"人")))</f>
        <v>#REF!</v>
      </c>
      <c r="AS11" s="95" t="s">
        <v>632</v>
      </c>
      <c r="AT11" s="95" t="s">
        <v>632</v>
      </c>
      <c r="AU11" s="95" t="e">
        <f ca="1">IF(市町村抽出表!BG11="－","－",IF(市町村抽出表!BG11=0,"0箇所",IF(市町村抽出表!BG11&lt;1,"1箇所未満",TEXT(ROUND(市町村抽出表!BG11,0),"###,###")&amp;"箇所")))</f>
        <v>#REF!</v>
      </c>
      <c r="AV11" s="95" t="e">
        <f ca="1">IF(市町村抽出表!BH11="－","－",IF(市町村抽出表!BH11=0,"0箇所",IF(市町村抽出表!BH11&lt;1,"1箇所未満",TEXT(ROUND(市町村抽出表!BH11,0),"###,###")&amp;"箇所")))</f>
        <v>#REF!</v>
      </c>
      <c r="AW11" s="95" t="e">
        <f ca="1">IF(市町村抽出表!BI11="－","－",IF(市町村抽出表!BI11=0,"0箇所",IF(市町村抽出表!BI11&lt;1,"1箇所未満",TEXT(ROUND(市町村抽出表!BI11,0),"###,###")&amp;"箇所")))</f>
        <v>#REF!</v>
      </c>
      <c r="AX11" s="95" t="e">
        <f ca="1">IF(市町村抽出表!BJ11="－","－",IF(市町村抽出表!BJ11=0,"0箇所",IF(市町村抽出表!BJ11&lt;1,"1箇所未満",TEXT(ROUND(市町村抽出表!BJ11,0),"###,###")&amp;"箇所")))</f>
        <v>#REF!</v>
      </c>
      <c r="AY11" s="95" t="e">
        <f ca="1">IF(市町村抽出表!BK11="－","－",IF(市町村抽出表!BK11=0,"0箇所",IF(市町村抽出表!BK11&lt;1,"1箇所未満",TEXT(ROUND(市町村抽出表!BK11,0),"###,###")&amp;"箇所")))</f>
        <v>#REF!</v>
      </c>
      <c r="AZ11" s="95" t="e">
        <f ca="1">IF(市町村抽出表!BL11="－","－",IF(市町村抽出表!BL11=0,"0箇所",IF(市町村抽出表!BL11&lt;1,"1箇所未満",TEXT(ROUND(市町村抽出表!BL11,0),"###,###")&amp;"箇所")))</f>
        <v>#REF!</v>
      </c>
      <c r="BH11" s="154"/>
      <c r="BI11" s="154"/>
      <c r="BJ11" s="154"/>
      <c r="BL11" s="155"/>
      <c r="BM11" s="154"/>
      <c r="BN11" s="154"/>
      <c r="BO11" s="154"/>
      <c r="BP11" s="154"/>
      <c r="BX11" s="155"/>
      <c r="BY11" s="154"/>
      <c r="BZ11" s="154"/>
      <c r="CA11" s="154"/>
      <c r="CB11" s="154"/>
      <c r="CN11" s="155"/>
      <c r="CO11" s="154"/>
      <c r="CP11" s="154"/>
      <c r="CQ11" s="154"/>
      <c r="CR11" s="154"/>
    </row>
    <row r="12" spans="1:122" x14ac:dyDescent="0.2">
      <c r="A12" s="83">
        <v>9</v>
      </c>
      <c r="B12" s="75" t="s">
        <v>473</v>
      </c>
      <c r="C12" s="94" t="e">
        <f ca="1">IF(市町村抽出表!D12="－","－",ROUND(市町村抽出表!D12,1))</f>
        <v>#REF!</v>
      </c>
      <c r="D12" s="159" t="e">
        <f ca="1">IF(市町村抽出表!F12="","※2",IF(市町村抽出表!F12="－","－",市町村抽出表!F12&amp;"箇所"))</f>
        <v>#REF!</v>
      </c>
      <c r="E12" s="160" t="e">
        <f ca="1">IF(市町村抽出表!G12="","※2",IF(市町村抽出表!G12="－","－",市町村抽出表!G12&amp;"箇所"))</f>
        <v>#REF!</v>
      </c>
      <c r="F12" s="161" t="e">
        <f ca="1">IF(市町村抽出表!H12="","※2",IF(市町村抽出表!H12="－","－",市町村抽出表!H12&amp;"箇所"))</f>
        <v>#REF!</v>
      </c>
      <c r="G12" s="95" t="e">
        <f ca="1">IF(市町村抽出表!I12="－","－",IF(市町村抽出表!I12=0,"0棟",IF(市町村抽出表!I12&lt;1,"1棟未満",TEXT(ROUND(市町村抽出表!I12,0),"###,###")&amp;"棟")))</f>
        <v>#REF!</v>
      </c>
      <c r="H12" s="95" t="e">
        <f ca="1">IF(市町村抽出表!J12="－","－",IF(市町村抽出表!J12=0,"0棟",IF(市町村抽出表!J12&lt;1,"1棟未満",TEXT(ROUND(市町村抽出表!J12,0),"###,###")&amp;"棟")))</f>
        <v>#REF!</v>
      </c>
      <c r="I12" s="95" t="e">
        <f ca="1">IF(市町村抽出表!O12="－","－",IF(市町村抽出表!O12=0,"0棟",IF(市町村抽出表!O12&lt;1,"1棟未満",TEXT(ROUND(市町村抽出表!O12,0),"###,###")&amp;"棟")))</f>
        <v>#REF!</v>
      </c>
      <c r="J12" s="95" t="e">
        <f ca="1">IF(市町村抽出表!P12="－","－",IF(市町村抽出表!P12=0,"0棟",IF(市町村抽出表!P12&lt;1,"1棟未満",TEXT(ROUND(市町村抽出表!P12,0),"###,###")&amp;"棟")))</f>
        <v>#REF!</v>
      </c>
      <c r="K12" s="148" t="e">
        <f ca="1">IF(市町村抽出表!U12="","※2",IF(市町村抽出表!U12="－","－",IF(市町村抽出表!U12=0,"0棟",IF(市町村抽出表!U12&lt;1,"1棟未満",TEXT(ROUND(市町村抽出表!U12,0),"###,###")&amp;"棟"))))</f>
        <v>#REF!</v>
      </c>
      <c r="L12" s="149" t="e">
        <f ca="1">IF(市町村抽出表!V12="","※2",IF(市町村抽出表!V12="－","－",IF(市町村抽出表!V12=0,"0棟",IF(市町村抽出表!V12&lt;1,"1棟未満",TEXT(ROUND(市町村抽出表!V12,0),"###,###")&amp;"棟"))))</f>
        <v>#REF!</v>
      </c>
      <c r="M12" s="95" t="e">
        <f ca="1">IF(市町村抽出表!W12="－","－",IF(市町村抽出表!W12=0,"0棟",IF(市町村抽出表!W12&lt;1,"1棟未満",TEXT(ROUND(市町村抽出表!W12,0),"###,###")&amp;"棟")))</f>
        <v>#REF!</v>
      </c>
      <c r="N12" s="95" t="e">
        <f ca="1">IF(市町村抽出表!X12="－","－",IF(市町村抽出表!X12=0,"0棟",IF(市町村抽出表!X12&lt;1,"1棟未満",TEXT(ROUND(市町村抽出表!X12,0),"###,###")&amp;"棟")))</f>
        <v>#REF!</v>
      </c>
      <c r="O12" s="95" t="e">
        <f ca="1">IF(市町村抽出表!Z12="－","－",IF(市町村抽出表!Z12=0,"0件",IF(市町村抽出表!Z12&lt;1,"1件未満",TEXT(ROUND(市町村抽出表!Z12,0),"###,###")&amp;"件")))</f>
        <v>#REF!</v>
      </c>
      <c r="P12" s="95" t="e">
        <f ca="1">IF(市町村抽出表!AA12="－","－",IF(市町村抽出表!AA12=0,"0件",IF(市町村抽出表!AA12&lt;1,"1件未満",TEXT(ROUND(市町村抽出表!AA12,0),"###,###")&amp;"件")))</f>
        <v>#REF!</v>
      </c>
      <c r="Q12" s="95" t="e">
        <f ca="1">IF(市町村抽出表!AB12="－","－",IF(市町村抽出表!AB12=0,"0棟",IF(市町村抽出表!AB12&lt;1,"1棟未満",TEXT(ROUND(市町村抽出表!AB12,0),"###,###")&amp;"棟")))</f>
        <v>#REF!</v>
      </c>
      <c r="R12" s="95" t="e">
        <f ca="1">IF(市町村抽出表!AC12="－","－",IF(市町村抽出表!AC12=0,"0人",IF(市町村抽出表!AC12&lt;1,"1人未満",TEXT(ROUND(市町村抽出表!AC12,0),"###,###")&amp;"人")))</f>
        <v>#REF!</v>
      </c>
      <c r="S12" s="95" t="e">
        <f ca="1">IF(市町村抽出表!AD12="－","－",IF(市町村抽出表!AD12=0,"0人",IF(市町村抽出表!AD12&lt;1,"1人未満",TEXT(ROUND(市町村抽出表!AD12,0),"###,###")&amp;"人")))</f>
        <v>#REF!</v>
      </c>
      <c r="T12" s="95" t="e">
        <f ca="1">IF(市町村抽出表!AE12="－","－",IF(市町村抽出表!AE12=0,"0人",IF(市町村抽出表!AE12&lt;1,"1人未満",TEXT(ROUND(市町村抽出表!AE12,0),"###,###")&amp;"人")))</f>
        <v>#REF!</v>
      </c>
      <c r="U12" s="150" t="e">
        <f ca="1">IF(市町村抽出表!AG12="","※2",IF(市町村抽出表!AG12="－","－",IF(市町村抽出表!AG12=0,"0人",IF(市町村抽出表!AG12&lt;1,"1人未満",TEXT(ROUND(市町村抽出表!AG12,0),"###,###")&amp;"人"))))</f>
        <v>#REF!</v>
      </c>
      <c r="V12" s="151" t="e">
        <f ca="1">IF(市町村抽出表!AH12="","※2",IF(市町村抽出表!AH12="－","－",IF(市町村抽出表!AH12=0,"0人",IF(市町村抽出表!AH12&lt;1,"1人未満",TEXT(ROUND(市町村抽出表!AH12,0),"###,###")&amp;"人"))))</f>
        <v>#REF!</v>
      </c>
      <c r="W12" s="152" t="e">
        <f ca="1">IF(市町村抽出表!AI12="","※2",IF(市町村抽出表!AI12="－","－",IF(市町村抽出表!AI12=0,"0人",IF(市町村抽出表!AI12&lt;1,"1人未満",TEXT(ROUND(市町村抽出表!AI12,0),"###,###")&amp;"人"))))</f>
        <v>#REF!</v>
      </c>
      <c r="X12" s="95" t="e">
        <f ca="1">IF(市町村抽出表!AJ12="－","－",IF(市町村抽出表!AJ12=0,"0人",IF(市町村抽出表!AJ12&lt;1,"1人未満",TEXT(ROUND(市町村抽出表!AJ12,0),"###,###")&amp;"人")))</f>
        <v>#REF!</v>
      </c>
      <c r="Y12" s="95" t="e">
        <f ca="1">IF(市町村抽出表!AK12="－","－",IF(市町村抽出表!AK12=0,"0人",IF(市町村抽出表!AK12&lt;1,"1人未満",TEXT(ROUND(市町村抽出表!AK12,0),"###,###")&amp;"人")))</f>
        <v>#REF!</v>
      </c>
      <c r="Z12" s="95" t="e">
        <f ca="1">IF(市町村抽出表!AL12="－","－",IF(市町村抽出表!AL12=0,"0人",IF(市町村抽出表!AL12&lt;1,"1人未満",TEXT(ROUND(市町村抽出表!AL12,0),"###,###")&amp;"人")))</f>
        <v>#REF!</v>
      </c>
      <c r="AA12" s="95" t="e">
        <f ca="1">IF(市町村抽出表!AM12="－","－",IF(市町村抽出表!AM12=0,"0人",IF(市町村抽出表!AM12&lt;1,"1人未満",TEXT(ROUND(市町村抽出表!AM12,0),"###,###")&amp;"人")))</f>
        <v>#REF!</v>
      </c>
      <c r="AB12" s="95" t="e">
        <f ca="1">IF(市町村抽出表!AN12="－","－",IF(市町村抽出表!AN12=0,"0人",IF(市町村抽出表!AN12&lt;1,"1人未満",TEXT(ROUND(市町村抽出表!AN12,0),"###,###")&amp;"人")))</f>
        <v>#REF!</v>
      </c>
      <c r="AC12" s="95" t="e">
        <f ca="1">IF(市町村抽出表!AO12="－","－",IF(市町村抽出表!AO12=0,"0人",IF(市町村抽出表!AO12&lt;1,"1人未満",TEXT(ROUND(市町村抽出表!AO12,0),"###,###")&amp;"人")))</f>
        <v>#REF!</v>
      </c>
      <c r="AD12" s="95" t="e">
        <f ca="1">IF(市町村抽出表!AP12="－","－",IF(市町村抽出表!AP12=0,"0人",IF(市町村抽出表!AP12&lt;1,"1人未満",TEXT(ROUND(市町村抽出表!AP12,0),"###,###")&amp;"人")))</f>
        <v>#REF!</v>
      </c>
      <c r="AE12" s="95" t="e">
        <f ca="1">IF(市町村抽出表!AQ12="－","－",IF(市町村抽出表!AQ12=0,"0人",IF(市町村抽出表!AQ12&lt;1,"1人未満",TEXT(ROUND(市町村抽出表!AQ12,0),"###,###")&amp;"人")))</f>
        <v>#REF!</v>
      </c>
      <c r="AF12" s="95" t="e">
        <f ca="1">IF(市町村抽出表!AR12="－","－",IF(市町村抽出表!AR12=0,"0人",IF(市町村抽出表!AR12&lt;1,"1人未満",TEXT(ROUND(市町村抽出表!AR12,0),"###,###")&amp;"人")))</f>
        <v>#REF!</v>
      </c>
      <c r="AG12" s="95" t="e">
        <f ca="1">IF(市町村抽出表!AS12="－","－",IF(市町村抽出表!AS12=0,"0箇所",IF(市町村抽出表!AS12&lt;1,"1箇所未満",TEXT(ROUND(市町村抽出表!AS12,0),"###,###")&amp;"箇所")))</f>
        <v>#REF!</v>
      </c>
      <c r="AH12" s="95" t="e">
        <f ca="1">IF(市町村抽出表!AT12="－","－",IF(市町村抽出表!AT12=0,"0世帯",IF(市町村抽出表!AT12&lt;1,"1世帯未満",TEXT(ROUND(市町村抽出表!AT12,0),"###,###")&amp;"世帯")))</f>
        <v>#REF!</v>
      </c>
      <c r="AI12" s="95" t="e">
        <f ca="1">IF(市町村抽出表!AU12="－","－",IF(市町村抽出表!AU12=0,"0人",IF(市町村抽出表!AU12&lt;1,"1人未満",TEXT(ROUND(市町村抽出表!AU12,0),"###,###")&amp;"人")))</f>
        <v>#REF!</v>
      </c>
      <c r="AJ12" s="95" t="e">
        <f ca="1">IF(市町村抽出表!AV12="－","－",IF(市町村抽出表!AV12=0,"0世帯",IF(市町村抽出表!AV12&lt;1,"1世帯未満",TEXT(ROUND(市町村抽出表!AV12,0),"###,###")&amp;"世帯")))</f>
        <v>#REF!</v>
      </c>
      <c r="AK12" s="95" t="e">
        <f ca="1">IF(市町村抽出表!AW12="－","－",IF(市町村抽出表!AW12=0,"0人",IF(市町村抽出表!AW12&lt;1,"1人未満",TEXT(ROUND(市町村抽出表!AW12,0),"###,###")&amp;"人")))</f>
        <v>#REF!</v>
      </c>
      <c r="AL12" s="95" t="e">
        <f ca="1">IF(市町村抽出表!AX12="－","－",IF(市町村抽出表!AX12=0,"0世帯",IF(市町村抽出表!AX12&lt;1,"1世帯未満",TEXT(ROUND(市町村抽出表!AX12,0),"###,###")&amp;"世帯")))</f>
        <v>#REF!</v>
      </c>
      <c r="AM12" s="95" t="e">
        <f ca="1">IF(市町村抽出表!AY12="－","－",IF(市町村抽出表!AY12=0,"0人",IF(市町村抽出表!AY12&lt;1,"1人未満",TEXT(ROUND(市町村抽出表!AY12,0),"###,###")&amp;"人")))</f>
        <v>#REF!</v>
      </c>
      <c r="AN12" s="95" t="s">
        <v>632</v>
      </c>
      <c r="AO12" s="95" t="s">
        <v>632</v>
      </c>
      <c r="AP12" s="95" t="e">
        <f ca="1">IF(市町村抽出表!BB12="－","－",IF(市町村抽出表!BB12=0,"0km",IF(市町村抽出表!BB12&lt;0.1,"0.1km未満",TEXT(ROUND(市町村抽出表!BB12,1),"###,##0.0")&amp;"km")))</f>
        <v>#REF!</v>
      </c>
      <c r="AQ12" s="95" t="e">
        <f ca="1">IF(市町村抽出表!BC12="－","－",IF(市町村抽出表!BC12=0,"0世帯",IF(市町村抽出表!BC12&lt;1,"1世帯未満",TEXT(ROUND(市町村抽出表!BC12,0),"###,###")&amp;"世帯")))</f>
        <v>#REF!</v>
      </c>
      <c r="AR12" s="95" t="e">
        <f ca="1">IF(市町村抽出表!BD12="－","－",IF(市町村抽出表!BD12=0,"0人",IF(市町村抽出表!BD12&lt;1,"1人未満",TEXT(ROUND(市町村抽出表!BD12,0),"###,###")&amp;"人")))</f>
        <v>#REF!</v>
      </c>
      <c r="AS12" s="95" t="s">
        <v>632</v>
      </c>
      <c r="AT12" s="95" t="s">
        <v>632</v>
      </c>
      <c r="AU12" s="95" t="e">
        <f ca="1">IF(市町村抽出表!BG12="－","－",IF(市町村抽出表!BG12=0,"0箇所",IF(市町村抽出表!BG12&lt;1,"1箇所未満",TEXT(ROUND(市町村抽出表!BG12,0),"###,###")&amp;"箇所")))</f>
        <v>#REF!</v>
      </c>
      <c r="AV12" s="95" t="e">
        <f ca="1">IF(市町村抽出表!BH12="－","－",IF(市町村抽出表!BH12=0,"0箇所",IF(市町村抽出表!BH12&lt;1,"1箇所未満",TEXT(ROUND(市町村抽出表!BH12,0),"###,###")&amp;"箇所")))</f>
        <v>#REF!</v>
      </c>
      <c r="AW12" s="95" t="e">
        <f ca="1">IF(市町村抽出表!BI12="－","－",IF(市町村抽出表!BI12=0,"0箇所",IF(市町村抽出表!BI12&lt;1,"1箇所未満",TEXT(ROUND(市町村抽出表!BI12,0),"###,###")&amp;"箇所")))</f>
        <v>#REF!</v>
      </c>
      <c r="AX12" s="95" t="e">
        <f ca="1">IF(市町村抽出表!BJ12="－","－",IF(市町村抽出表!BJ12=0,"0箇所",IF(市町村抽出表!BJ12&lt;1,"1箇所未満",TEXT(ROUND(市町村抽出表!BJ12,0),"###,###")&amp;"箇所")))</f>
        <v>#REF!</v>
      </c>
      <c r="AY12" s="95" t="e">
        <f ca="1">IF(市町村抽出表!BK12="－","－",IF(市町村抽出表!BK12=0,"0箇所",IF(市町村抽出表!BK12&lt;1,"1箇所未満",TEXT(ROUND(市町村抽出表!BK12,0),"###,###")&amp;"箇所")))</f>
        <v>#REF!</v>
      </c>
      <c r="AZ12" s="95" t="e">
        <f ca="1">IF(市町村抽出表!BL12="－","－",IF(市町村抽出表!BL12=0,"0箇所",IF(市町村抽出表!BL12&lt;1,"1箇所未満",TEXT(ROUND(市町村抽出表!BL12,0),"###,###")&amp;"箇所")))</f>
        <v>#REF!</v>
      </c>
      <c r="BH12" s="154"/>
      <c r="BI12" s="154"/>
      <c r="BJ12" s="154"/>
      <c r="BL12" s="155"/>
      <c r="BM12" s="154"/>
      <c r="BN12" s="154"/>
      <c r="BO12" s="154"/>
      <c r="BP12" s="154"/>
      <c r="BX12" s="155"/>
      <c r="BY12" s="154"/>
      <c r="BZ12" s="154"/>
      <c r="CA12" s="154"/>
      <c r="CB12" s="154"/>
      <c r="CN12" s="155"/>
      <c r="CO12" s="154"/>
      <c r="CP12" s="154"/>
      <c r="CQ12" s="154"/>
      <c r="CR12" s="154"/>
    </row>
    <row r="13" spans="1:122" x14ac:dyDescent="0.2">
      <c r="A13" s="83">
        <v>10</v>
      </c>
      <c r="B13" s="75" t="s">
        <v>474</v>
      </c>
      <c r="C13" s="94" t="e">
        <f ca="1">IF(市町村抽出表!D13="－","－",ROUND(市町村抽出表!D13,1))</f>
        <v>#REF!</v>
      </c>
      <c r="D13" s="159" t="e">
        <f ca="1">IF(市町村抽出表!F13="","※2",IF(市町村抽出表!F13="－","－",市町村抽出表!F13&amp;"箇所"))</f>
        <v>#REF!</v>
      </c>
      <c r="E13" s="160" t="e">
        <f ca="1">IF(市町村抽出表!G13="","※2",IF(市町村抽出表!G13="－","－",市町村抽出表!G13&amp;"箇所"))</f>
        <v>#REF!</v>
      </c>
      <c r="F13" s="161" t="e">
        <f ca="1">IF(市町村抽出表!H13="","※2",IF(市町村抽出表!H13="－","－",市町村抽出表!H13&amp;"箇所"))</f>
        <v>#REF!</v>
      </c>
      <c r="G13" s="95" t="e">
        <f ca="1">IF(市町村抽出表!I13="－","－",IF(市町村抽出表!I13=0,"0棟",IF(市町村抽出表!I13&lt;1,"1棟未満",TEXT(ROUND(市町村抽出表!I13,0),"###,###")&amp;"棟")))</f>
        <v>#REF!</v>
      </c>
      <c r="H13" s="95" t="e">
        <f ca="1">IF(市町村抽出表!J13="－","－",IF(市町村抽出表!J13=0,"0棟",IF(市町村抽出表!J13&lt;1,"1棟未満",TEXT(ROUND(市町村抽出表!J13,0),"###,###")&amp;"棟")))</f>
        <v>#REF!</v>
      </c>
      <c r="I13" s="95" t="e">
        <f ca="1">IF(市町村抽出表!O13="－","－",IF(市町村抽出表!O13=0,"0棟",IF(市町村抽出表!O13&lt;1,"1棟未満",TEXT(ROUND(市町村抽出表!O13,0),"###,###")&amp;"棟")))</f>
        <v>#REF!</v>
      </c>
      <c r="J13" s="95" t="e">
        <f ca="1">IF(市町村抽出表!P13="－","－",IF(市町村抽出表!P13=0,"0棟",IF(市町村抽出表!P13&lt;1,"1棟未満",TEXT(ROUND(市町村抽出表!P13,0),"###,###")&amp;"棟")))</f>
        <v>#REF!</v>
      </c>
      <c r="K13" s="148" t="e">
        <f ca="1">IF(市町村抽出表!U13="","※2",IF(市町村抽出表!U13="－","－",IF(市町村抽出表!U13=0,"0棟",IF(市町村抽出表!U13&lt;1,"1棟未満",TEXT(ROUND(市町村抽出表!U13,0),"###,###")&amp;"棟"))))</f>
        <v>#REF!</v>
      </c>
      <c r="L13" s="149" t="e">
        <f ca="1">IF(市町村抽出表!V13="","※2",IF(市町村抽出表!V13="－","－",IF(市町村抽出表!V13=0,"0棟",IF(市町村抽出表!V13&lt;1,"1棟未満",TEXT(ROUND(市町村抽出表!V13,0),"###,###")&amp;"棟"))))</f>
        <v>#REF!</v>
      </c>
      <c r="M13" s="95" t="e">
        <f ca="1">IF(市町村抽出表!W13="－","－",IF(市町村抽出表!W13=0,"0棟",IF(市町村抽出表!W13&lt;1,"1棟未満",TEXT(ROUND(市町村抽出表!W13,0),"###,###")&amp;"棟")))</f>
        <v>#REF!</v>
      </c>
      <c r="N13" s="95" t="e">
        <f ca="1">IF(市町村抽出表!X13="－","－",IF(市町村抽出表!X13=0,"0棟",IF(市町村抽出表!X13&lt;1,"1棟未満",TEXT(ROUND(市町村抽出表!X13,0),"###,###")&amp;"棟")))</f>
        <v>#REF!</v>
      </c>
      <c r="O13" s="95" t="e">
        <f ca="1">IF(市町村抽出表!Z13="－","－",IF(市町村抽出表!Z13=0,"0件",IF(市町村抽出表!Z13&lt;1,"1件未満",TEXT(ROUND(市町村抽出表!Z13,0),"###,###")&amp;"件")))</f>
        <v>#REF!</v>
      </c>
      <c r="P13" s="95" t="e">
        <f ca="1">IF(市町村抽出表!AA13="－","－",IF(市町村抽出表!AA13=0,"0件",IF(市町村抽出表!AA13&lt;1,"1件未満",TEXT(ROUND(市町村抽出表!AA13,0),"###,###")&amp;"件")))</f>
        <v>#REF!</v>
      </c>
      <c r="Q13" s="95" t="e">
        <f ca="1">IF(市町村抽出表!AB13="－","－",IF(市町村抽出表!AB13=0,"0棟",IF(市町村抽出表!AB13&lt;1,"1棟未満",TEXT(ROUND(市町村抽出表!AB13,0),"###,###")&amp;"棟")))</f>
        <v>#REF!</v>
      </c>
      <c r="R13" s="95" t="e">
        <f ca="1">IF(市町村抽出表!AC13="－","－",IF(市町村抽出表!AC13=0,"0人",IF(市町村抽出表!AC13&lt;1,"1人未満",TEXT(ROUND(市町村抽出表!AC13,0),"###,###")&amp;"人")))</f>
        <v>#REF!</v>
      </c>
      <c r="S13" s="95" t="e">
        <f ca="1">IF(市町村抽出表!AD13="－","－",IF(市町村抽出表!AD13=0,"0人",IF(市町村抽出表!AD13&lt;1,"1人未満",TEXT(ROUND(市町村抽出表!AD13,0),"###,###")&amp;"人")))</f>
        <v>#REF!</v>
      </c>
      <c r="T13" s="95" t="e">
        <f ca="1">IF(市町村抽出表!AE13="－","－",IF(市町村抽出表!AE13=0,"0人",IF(市町村抽出表!AE13&lt;1,"1人未満",TEXT(ROUND(市町村抽出表!AE13,0),"###,###")&amp;"人")))</f>
        <v>#REF!</v>
      </c>
      <c r="U13" s="150" t="e">
        <f ca="1">IF(市町村抽出表!AG13="","※2",IF(市町村抽出表!AG13="－","－",IF(市町村抽出表!AG13=0,"0人",IF(市町村抽出表!AG13&lt;1,"1人未満",TEXT(ROUND(市町村抽出表!AG13,0),"###,###")&amp;"人"))))</f>
        <v>#REF!</v>
      </c>
      <c r="V13" s="151" t="e">
        <f ca="1">IF(市町村抽出表!AH13="","※2",IF(市町村抽出表!AH13="－","－",IF(市町村抽出表!AH13=0,"0人",IF(市町村抽出表!AH13&lt;1,"1人未満",TEXT(ROUND(市町村抽出表!AH13,0),"###,###")&amp;"人"))))</f>
        <v>#REF!</v>
      </c>
      <c r="W13" s="152" t="e">
        <f ca="1">IF(市町村抽出表!AI13="","※2",IF(市町村抽出表!AI13="－","－",IF(市町村抽出表!AI13=0,"0人",IF(市町村抽出表!AI13&lt;1,"1人未満",TEXT(ROUND(市町村抽出表!AI13,0),"###,###")&amp;"人"))))</f>
        <v>#REF!</v>
      </c>
      <c r="X13" s="95" t="e">
        <f ca="1">IF(市町村抽出表!AJ13="－","－",IF(市町村抽出表!AJ13=0,"0人",IF(市町村抽出表!AJ13&lt;1,"1人未満",TEXT(ROUND(市町村抽出表!AJ13,0),"###,###")&amp;"人")))</f>
        <v>#REF!</v>
      </c>
      <c r="Y13" s="95" t="e">
        <f ca="1">IF(市町村抽出表!AK13="－","－",IF(市町村抽出表!AK13=0,"0人",IF(市町村抽出表!AK13&lt;1,"1人未満",TEXT(ROUND(市町村抽出表!AK13,0),"###,###")&amp;"人")))</f>
        <v>#REF!</v>
      </c>
      <c r="Z13" s="95" t="e">
        <f ca="1">IF(市町村抽出表!AL13="－","－",IF(市町村抽出表!AL13=0,"0人",IF(市町村抽出表!AL13&lt;1,"1人未満",TEXT(ROUND(市町村抽出表!AL13,0),"###,###")&amp;"人")))</f>
        <v>#REF!</v>
      </c>
      <c r="AA13" s="95" t="e">
        <f ca="1">IF(市町村抽出表!AM13="－","－",IF(市町村抽出表!AM13=0,"0人",IF(市町村抽出表!AM13&lt;1,"1人未満",TEXT(ROUND(市町村抽出表!AM13,0),"###,###")&amp;"人")))</f>
        <v>#REF!</v>
      </c>
      <c r="AB13" s="95" t="e">
        <f ca="1">IF(市町村抽出表!AN13="－","－",IF(市町村抽出表!AN13=0,"0人",IF(市町村抽出表!AN13&lt;1,"1人未満",TEXT(ROUND(市町村抽出表!AN13,0),"###,###")&amp;"人")))</f>
        <v>#REF!</v>
      </c>
      <c r="AC13" s="95" t="e">
        <f ca="1">IF(市町村抽出表!AO13="－","－",IF(市町村抽出表!AO13=0,"0人",IF(市町村抽出表!AO13&lt;1,"1人未満",TEXT(ROUND(市町村抽出表!AO13,0),"###,###")&amp;"人")))</f>
        <v>#REF!</v>
      </c>
      <c r="AD13" s="95" t="e">
        <f ca="1">IF(市町村抽出表!AP13="－","－",IF(市町村抽出表!AP13=0,"0人",IF(市町村抽出表!AP13&lt;1,"1人未満",TEXT(ROUND(市町村抽出表!AP13,0),"###,###")&amp;"人")))</f>
        <v>#REF!</v>
      </c>
      <c r="AE13" s="95" t="e">
        <f ca="1">IF(市町村抽出表!AQ13="－","－",IF(市町村抽出表!AQ13=0,"0人",IF(市町村抽出表!AQ13&lt;1,"1人未満",TEXT(ROUND(市町村抽出表!AQ13,0),"###,###")&amp;"人")))</f>
        <v>#REF!</v>
      </c>
      <c r="AF13" s="95" t="e">
        <f ca="1">IF(市町村抽出表!AR13="－","－",IF(市町村抽出表!AR13=0,"0人",IF(市町村抽出表!AR13&lt;1,"1人未満",TEXT(ROUND(市町村抽出表!AR13,0),"###,###")&amp;"人")))</f>
        <v>#REF!</v>
      </c>
      <c r="AG13" s="95" t="e">
        <f ca="1">IF(市町村抽出表!AS13="－","－",IF(市町村抽出表!AS13=0,"0箇所",IF(市町村抽出表!AS13&lt;1,"1箇所未満",TEXT(ROUND(市町村抽出表!AS13,0),"###,###")&amp;"箇所")))</f>
        <v>#REF!</v>
      </c>
      <c r="AH13" s="95" t="e">
        <f ca="1">IF(市町村抽出表!AT13="－","－",IF(市町村抽出表!AT13=0,"0世帯",IF(市町村抽出表!AT13&lt;1,"1世帯未満",TEXT(ROUND(市町村抽出表!AT13,0),"###,###")&amp;"世帯")))</f>
        <v>#REF!</v>
      </c>
      <c r="AI13" s="95" t="e">
        <f ca="1">IF(市町村抽出表!AU13="－","－",IF(市町村抽出表!AU13=0,"0人",IF(市町村抽出表!AU13&lt;1,"1人未満",TEXT(ROUND(市町村抽出表!AU13,0),"###,###")&amp;"人")))</f>
        <v>#REF!</v>
      </c>
      <c r="AJ13" s="95" t="e">
        <f ca="1">IF(市町村抽出表!AV13="－","－",IF(市町村抽出表!AV13=0,"0世帯",IF(市町村抽出表!AV13&lt;1,"1世帯未満",TEXT(ROUND(市町村抽出表!AV13,0),"###,###")&amp;"世帯")))</f>
        <v>#REF!</v>
      </c>
      <c r="AK13" s="95" t="e">
        <f ca="1">IF(市町村抽出表!AW13="－","－",IF(市町村抽出表!AW13=0,"0人",IF(市町村抽出表!AW13&lt;1,"1人未満",TEXT(ROUND(市町村抽出表!AW13,0),"###,###")&amp;"人")))</f>
        <v>#REF!</v>
      </c>
      <c r="AL13" s="95" t="e">
        <f ca="1">IF(市町村抽出表!AX13="－","－",IF(市町村抽出表!AX13=0,"0世帯",IF(市町村抽出表!AX13&lt;1,"1世帯未満",TEXT(ROUND(市町村抽出表!AX13,0),"###,###")&amp;"世帯")))</f>
        <v>#REF!</v>
      </c>
      <c r="AM13" s="95" t="e">
        <f ca="1">IF(市町村抽出表!AY13="－","－",IF(市町村抽出表!AY13=0,"0人",IF(市町村抽出表!AY13&lt;1,"1人未満",TEXT(ROUND(市町村抽出表!AY13,0),"###,###")&amp;"人")))</f>
        <v>#REF!</v>
      </c>
      <c r="AN13" s="95" t="s">
        <v>632</v>
      </c>
      <c r="AO13" s="95" t="s">
        <v>632</v>
      </c>
      <c r="AP13" s="95" t="e">
        <f ca="1">IF(市町村抽出表!BB13="－","－",IF(市町村抽出表!BB13=0,"0km",IF(市町村抽出表!BB13&lt;0.1,"0.1km未満",TEXT(ROUND(市町村抽出表!BB13,1),"###,##0.0")&amp;"km")))</f>
        <v>#REF!</v>
      </c>
      <c r="AQ13" s="95" t="e">
        <f ca="1">IF(市町村抽出表!BC13="－","－",IF(市町村抽出表!BC13=0,"0世帯",IF(市町村抽出表!BC13&lt;1,"1世帯未満",TEXT(ROUND(市町村抽出表!BC13,0),"###,###")&amp;"世帯")))</f>
        <v>#REF!</v>
      </c>
      <c r="AR13" s="95" t="e">
        <f ca="1">IF(市町村抽出表!BD13="－","－",IF(市町村抽出表!BD13=0,"0人",IF(市町村抽出表!BD13&lt;1,"1人未満",TEXT(ROUND(市町村抽出表!BD13,0),"###,###")&amp;"人")))</f>
        <v>#REF!</v>
      </c>
      <c r="AS13" s="95" t="s">
        <v>632</v>
      </c>
      <c r="AT13" s="95" t="s">
        <v>632</v>
      </c>
      <c r="AU13" s="95" t="e">
        <f ca="1">IF(市町村抽出表!BG13="－","－",IF(市町村抽出表!BG13=0,"0箇所",IF(市町村抽出表!BG13&lt;1,"1箇所未満",TEXT(ROUND(市町村抽出表!BG13,0),"###,###")&amp;"箇所")))</f>
        <v>#REF!</v>
      </c>
      <c r="AV13" s="95" t="e">
        <f ca="1">IF(市町村抽出表!BH13="－","－",IF(市町村抽出表!BH13=0,"0箇所",IF(市町村抽出表!BH13&lt;1,"1箇所未満",TEXT(ROUND(市町村抽出表!BH13,0),"###,###")&amp;"箇所")))</f>
        <v>#REF!</v>
      </c>
      <c r="AW13" s="95" t="e">
        <f ca="1">IF(市町村抽出表!BI13="－","－",IF(市町村抽出表!BI13=0,"0箇所",IF(市町村抽出表!BI13&lt;1,"1箇所未満",TEXT(ROUND(市町村抽出表!BI13,0),"###,###")&amp;"箇所")))</f>
        <v>#REF!</v>
      </c>
      <c r="AX13" s="95" t="e">
        <f ca="1">IF(市町村抽出表!BJ13="－","－",IF(市町村抽出表!BJ13=0,"0箇所",IF(市町村抽出表!BJ13&lt;1,"1箇所未満",TEXT(ROUND(市町村抽出表!BJ13,0),"###,###")&amp;"箇所")))</f>
        <v>#REF!</v>
      </c>
      <c r="AY13" s="95" t="e">
        <f ca="1">IF(市町村抽出表!BK13="－","－",IF(市町村抽出表!BK13=0,"0箇所",IF(市町村抽出表!BK13&lt;1,"1箇所未満",TEXT(ROUND(市町村抽出表!BK13,0),"###,###")&amp;"箇所")))</f>
        <v>#REF!</v>
      </c>
      <c r="AZ13" s="95" t="e">
        <f ca="1">IF(市町村抽出表!BL13="－","－",IF(市町村抽出表!BL13=0,"0箇所",IF(市町村抽出表!BL13&lt;1,"1箇所未満",TEXT(ROUND(市町村抽出表!BL13,0),"###,###")&amp;"箇所")))</f>
        <v>#REF!</v>
      </c>
      <c r="BH13" s="154"/>
      <c r="BI13" s="154"/>
      <c r="BJ13" s="154"/>
      <c r="BL13" s="155"/>
      <c r="BM13" s="154"/>
      <c r="BN13" s="154"/>
      <c r="BO13" s="154"/>
      <c r="BP13" s="154"/>
      <c r="BX13" s="155"/>
      <c r="BY13" s="154"/>
      <c r="BZ13" s="154"/>
      <c r="CA13" s="154"/>
      <c r="CB13" s="154"/>
      <c r="CN13" s="155"/>
      <c r="CO13" s="154"/>
      <c r="CP13" s="154"/>
      <c r="CQ13" s="154"/>
      <c r="CR13" s="154"/>
    </row>
    <row r="14" spans="1:122" x14ac:dyDescent="0.2">
      <c r="A14" s="83">
        <v>11</v>
      </c>
      <c r="B14" s="75" t="s">
        <v>475</v>
      </c>
      <c r="C14" s="94" t="e">
        <f ca="1">IF(市町村抽出表!D14="－","－",ROUND(市町村抽出表!D14,1))</f>
        <v>#REF!</v>
      </c>
      <c r="D14" s="159" t="e">
        <f ca="1">IF(市町村抽出表!F14="","※2",IF(市町村抽出表!F14="－","－",市町村抽出表!F14&amp;"箇所"))</f>
        <v>#REF!</v>
      </c>
      <c r="E14" s="160" t="e">
        <f ca="1">IF(市町村抽出表!G14="","※2",IF(市町村抽出表!G14="－","－",市町村抽出表!G14&amp;"箇所"))</f>
        <v>#REF!</v>
      </c>
      <c r="F14" s="161" t="e">
        <f ca="1">IF(市町村抽出表!H14="","※2",IF(市町村抽出表!H14="－","－",市町村抽出表!H14&amp;"箇所"))</f>
        <v>#REF!</v>
      </c>
      <c r="G14" s="95" t="e">
        <f ca="1">IF(市町村抽出表!I14="－","－",IF(市町村抽出表!I14=0,"0棟",IF(市町村抽出表!I14&lt;1,"1棟未満",TEXT(ROUND(市町村抽出表!I14,0),"###,###")&amp;"棟")))</f>
        <v>#REF!</v>
      </c>
      <c r="H14" s="95" t="e">
        <f ca="1">IF(市町村抽出表!J14="－","－",IF(市町村抽出表!J14=0,"0棟",IF(市町村抽出表!J14&lt;1,"1棟未満",TEXT(ROUND(市町村抽出表!J14,0),"###,###")&amp;"棟")))</f>
        <v>#REF!</v>
      </c>
      <c r="I14" s="95" t="e">
        <f ca="1">IF(市町村抽出表!O14="－","－",IF(市町村抽出表!O14=0,"0棟",IF(市町村抽出表!O14&lt;1,"1棟未満",TEXT(ROUND(市町村抽出表!O14,0),"###,###")&amp;"棟")))</f>
        <v>#REF!</v>
      </c>
      <c r="J14" s="95" t="e">
        <f ca="1">IF(市町村抽出表!P14="－","－",IF(市町村抽出表!P14=0,"0棟",IF(市町村抽出表!P14&lt;1,"1棟未満",TEXT(ROUND(市町村抽出表!P14,0),"###,###")&amp;"棟")))</f>
        <v>#REF!</v>
      </c>
      <c r="K14" s="148" t="e">
        <f ca="1">IF(市町村抽出表!U14="","※2",IF(市町村抽出表!U14="－","－",IF(市町村抽出表!U14=0,"0棟",IF(市町村抽出表!U14&lt;1,"1棟未満",TEXT(ROUND(市町村抽出表!U14,0),"###,###")&amp;"棟"))))</f>
        <v>#REF!</v>
      </c>
      <c r="L14" s="149" t="e">
        <f ca="1">IF(市町村抽出表!V14="","※2",IF(市町村抽出表!V14="－","－",IF(市町村抽出表!V14=0,"0棟",IF(市町村抽出表!V14&lt;1,"1棟未満",TEXT(ROUND(市町村抽出表!V14,0),"###,###")&amp;"棟"))))</f>
        <v>#REF!</v>
      </c>
      <c r="M14" s="95" t="e">
        <f ca="1">IF(市町村抽出表!W14="－","－",IF(市町村抽出表!W14=0,"0棟",IF(市町村抽出表!W14&lt;1,"1棟未満",TEXT(ROUND(市町村抽出表!W14,0),"###,###")&amp;"棟")))</f>
        <v>#REF!</v>
      </c>
      <c r="N14" s="95" t="e">
        <f ca="1">IF(市町村抽出表!X14="－","－",IF(市町村抽出表!X14=0,"0棟",IF(市町村抽出表!X14&lt;1,"1棟未満",TEXT(ROUND(市町村抽出表!X14,0),"###,###")&amp;"棟")))</f>
        <v>#REF!</v>
      </c>
      <c r="O14" s="95" t="e">
        <f ca="1">IF(市町村抽出表!Z14="－","－",IF(市町村抽出表!Z14=0,"0件",IF(市町村抽出表!Z14&lt;1,"1件未満",TEXT(ROUND(市町村抽出表!Z14,0),"###,###")&amp;"件")))</f>
        <v>#REF!</v>
      </c>
      <c r="P14" s="95" t="e">
        <f ca="1">IF(市町村抽出表!AA14="－","－",IF(市町村抽出表!AA14=0,"0件",IF(市町村抽出表!AA14&lt;1,"1件未満",TEXT(ROUND(市町村抽出表!AA14,0),"###,###")&amp;"件")))</f>
        <v>#REF!</v>
      </c>
      <c r="Q14" s="95" t="e">
        <f ca="1">IF(市町村抽出表!AB14="－","－",IF(市町村抽出表!AB14=0,"0棟",IF(市町村抽出表!AB14&lt;1,"1棟未満",TEXT(ROUND(市町村抽出表!AB14,0),"###,###")&amp;"棟")))</f>
        <v>#REF!</v>
      </c>
      <c r="R14" s="95" t="e">
        <f ca="1">IF(市町村抽出表!AC14="－","－",IF(市町村抽出表!AC14=0,"0人",IF(市町村抽出表!AC14&lt;1,"1人未満",TEXT(ROUND(市町村抽出表!AC14,0),"###,###")&amp;"人")))</f>
        <v>#REF!</v>
      </c>
      <c r="S14" s="95" t="e">
        <f ca="1">IF(市町村抽出表!AD14="－","－",IF(市町村抽出表!AD14=0,"0人",IF(市町村抽出表!AD14&lt;1,"1人未満",TEXT(ROUND(市町村抽出表!AD14,0),"###,###")&amp;"人")))</f>
        <v>#REF!</v>
      </c>
      <c r="T14" s="95" t="e">
        <f ca="1">IF(市町村抽出表!AE14="－","－",IF(市町村抽出表!AE14=0,"0人",IF(市町村抽出表!AE14&lt;1,"1人未満",TEXT(ROUND(市町村抽出表!AE14,0),"###,###")&amp;"人")))</f>
        <v>#REF!</v>
      </c>
      <c r="U14" s="150" t="e">
        <f ca="1">IF(市町村抽出表!AG14="","※2",IF(市町村抽出表!AG14="－","－",IF(市町村抽出表!AG14=0,"0人",IF(市町村抽出表!AG14&lt;1,"1人未満",TEXT(ROUND(市町村抽出表!AG14,0),"###,###")&amp;"人"))))</f>
        <v>#REF!</v>
      </c>
      <c r="V14" s="151" t="e">
        <f ca="1">IF(市町村抽出表!AH14="","※2",IF(市町村抽出表!AH14="－","－",IF(市町村抽出表!AH14=0,"0人",IF(市町村抽出表!AH14&lt;1,"1人未満",TEXT(ROUND(市町村抽出表!AH14,0),"###,###")&amp;"人"))))</f>
        <v>#REF!</v>
      </c>
      <c r="W14" s="152" t="e">
        <f ca="1">IF(市町村抽出表!AI14="","※2",IF(市町村抽出表!AI14="－","－",IF(市町村抽出表!AI14=0,"0人",IF(市町村抽出表!AI14&lt;1,"1人未満",TEXT(ROUND(市町村抽出表!AI14,0),"###,###")&amp;"人"))))</f>
        <v>#REF!</v>
      </c>
      <c r="X14" s="95" t="e">
        <f ca="1">IF(市町村抽出表!AJ14="－","－",IF(市町村抽出表!AJ14=0,"0人",IF(市町村抽出表!AJ14&lt;1,"1人未満",TEXT(ROUND(市町村抽出表!AJ14,0),"###,###")&amp;"人")))</f>
        <v>#REF!</v>
      </c>
      <c r="Y14" s="95" t="e">
        <f ca="1">IF(市町村抽出表!AK14="－","－",IF(市町村抽出表!AK14=0,"0人",IF(市町村抽出表!AK14&lt;1,"1人未満",TEXT(ROUND(市町村抽出表!AK14,0),"###,###")&amp;"人")))</f>
        <v>#REF!</v>
      </c>
      <c r="Z14" s="95" t="e">
        <f ca="1">IF(市町村抽出表!AL14="－","－",IF(市町村抽出表!AL14=0,"0人",IF(市町村抽出表!AL14&lt;1,"1人未満",TEXT(ROUND(市町村抽出表!AL14,0),"###,###")&amp;"人")))</f>
        <v>#REF!</v>
      </c>
      <c r="AA14" s="95" t="e">
        <f ca="1">IF(市町村抽出表!AM14="－","－",IF(市町村抽出表!AM14=0,"0人",IF(市町村抽出表!AM14&lt;1,"1人未満",TEXT(ROUND(市町村抽出表!AM14,0),"###,###")&amp;"人")))</f>
        <v>#REF!</v>
      </c>
      <c r="AB14" s="95" t="e">
        <f ca="1">IF(市町村抽出表!AN14="－","－",IF(市町村抽出表!AN14=0,"0人",IF(市町村抽出表!AN14&lt;1,"1人未満",TEXT(ROUND(市町村抽出表!AN14,0),"###,###")&amp;"人")))</f>
        <v>#REF!</v>
      </c>
      <c r="AC14" s="95" t="e">
        <f ca="1">IF(市町村抽出表!AO14="－","－",IF(市町村抽出表!AO14=0,"0人",IF(市町村抽出表!AO14&lt;1,"1人未満",TEXT(ROUND(市町村抽出表!AO14,0),"###,###")&amp;"人")))</f>
        <v>#REF!</v>
      </c>
      <c r="AD14" s="95" t="e">
        <f ca="1">IF(市町村抽出表!AP14="－","－",IF(市町村抽出表!AP14=0,"0人",IF(市町村抽出表!AP14&lt;1,"1人未満",TEXT(ROUND(市町村抽出表!AP14,0),"###,###")&amp;"人")))</f>
        <v>#REF!</v>
      </c>
      <c r="AE14" s="95" t="e">
        <f ca="1">IF(市町村抽出表!AQ14="－","－",IF(市町村抽出表!AQ14=0,"0人",IF(市町村抽出表!AQ14&lt;1,"1人未満",TEXT(ROUND(市町村抽出表!AQ14,0),"###,###")&amp;"人")))</f>
        <v>#REF!</v>
      </c>
      <c r="AF14" s="95" t="e">
        <f ca="1">IF(市町村抽出表!AR14="－","－",IF(市町村抽出表!AR14=0,"0人",IF(市町村抽出表!AR14&lt;1,"1人未満",TEXT(ROUND(市町村抽出表!AR14,0),"###,###")&amp;"人")))</f>
        <v>#REF!</v>
      </c>
      <c r="AG14" s="95" t="e">
        <f ca="1">IF(市町村抽出表!AS14="－","－",IF(市町村抽出表!AS14=0,"0箇所",IF(市町村抽出表!AS14&lt;1,"1箇所未満",TEXT(ROUND(市町村抽出表!AS14,0),"###,###")&amp;"箇所")))</f>
        <v>#REF!</v>
      </c>
      <c r="AH14" s="95" t="e">
        <f ca="1">IF(市町村抽出表!AT14="－","－",IF(市町村抽出表!AT14=0,"0世帯",IF(市町村抽出表!AT14&lt;1,"1世帯未満",TEXT(ROUND(市町村抽出表!AT14,0),"###,###")&amp;"世帯")))</f>
        <v>#REF!</v>
      </c>
      <c r="AI14" s="95" t="e">
        <f ca="1">IF(市町村抽出表!AU14="－","－",IF(市町村抽出表!AU14=0,"0人",IF(市町村抽出表!AU14&lt;1,"1人未満",TEXT(ROUND(市町村抽出表!AU14,0),"###,###")&amp;"人")))</f>
        <v>#REF!</v>
      </c>
      <c r="AJ14" s="95" t="e">
        <f ca="1">IF(市町村抽出表!AV14="－","－",IF(市町村抽出表!AV14=0,"0世帯",IF(市町村抽出表!AV14&lt;1,"1世帯未満",TEXT(ROUND(市町村抽出表!AV14,0),"###,###")&amp;"世帯")))</f>
        <v>#REF!</v>
      </c>
      <c r="AK14" s="95" t="e">
        <f ca="1">IF(市町村抽出表!AW14="－","－",IF(市町村抽出表!AW14=0,"0人",IF(市町村抽出表!AW14&lt;1,"1人未満",TEXT(ROUND(市町村抽出表!AW14,0),"###,###")&amp;"人")))</f>
        <v>#REF!</v>
      </c>
      <c r="AL14" s="95" t="e">
        <f ca="1">IF(市町村抽出表!AX14="－","－",IF(市町村抽出表!AX14=0,"0世帯",IF(市町村抽出表!AX14&lt;1,"1世帯未満",TEXT(ROUND(市町村抽出表!AX14,0),"###,###")&amp;"世帯")))</f>
        <v>#REF!</v>
      </c>
      <c r="AM14" s="95" t="e">
        <f ca="1">IF(市町村抽出表!AY14="－","－",IF(市町村抽出表!AY14=0,"0人",IF(市町村抽出表!AY14&lt;1,"1人未満",TEXT(ROUND(市町村抽出表!AY14,0),"###,###")&amp;"人")))</f>
        <v>#REF!</v>
      </c>
      <c r="AN14" s="95" t="s">
        <v>632</v>
      </c>
      <c r="AO14" s="95" t="s">
        <v>632</v>
      </c>
      <c r="AP14" s="95" t="e">
        <f ca="1">IF(市町村抽出表!BB14="－","－",IF(市町村抽出表!BB14=0,"0km",IF(市町村抽出表!BB14&lt;0.1,"0.1km未満",TEXT(ROUND(市町村抽出表!BB14,1),"###,##0.0")&amp;"km")))</f>
        <v>#REF!</v>
      </c>
      <c r="AQ14" s="95" t="e">
        <f ca="1">IF(市町村抽出表!BC14="－","－",IF(市町村抽出表!BC14=0,"0世帯",IF(市町村抽出表!BC14&lt;1,"1世帯未満",TEXT(ROUND(市町村抽出表!BC14,0),"###,###")&amp;"世帯")))</f>
        <v>#REF!</v>
      </c>
      <c r="AR14" s="95" t="e">
        <f ca="1">IF(市町村抽出表!BD14="－","－",IF(市町村抽出表!BD14=0,"0人",IF(市町村抽出表!BD14&lt;1,"1人未満",TEXT(ROUND(市町村抽出表!BD14,0),"###,###")&amp;"人")))</f>
        <v>#REF!</v>
      </c>
      <c r="AS14" s="95" t="s">
        <v>632</v>
      </c>
      <c r="AT14" s="95" t="s">
        <v>632</v>
      </c>
      <c r="AU14" s="95" t="e">
        <f ca="1">IF(市町村抽出表!BG14="－","－",IF(市町村抽出表!BG14=0,"0箇所",IF(市町村抽出表!BG14&lt;1,"1箇所未満",TEXT(ROUND(市町村抽出表!BG14,0),"###,###")&amp;"箇所")))</f>
        <v>#REF!</v>
      </c>
      <c r="AV14" s="95" t="e">
        <f ca="1">IF(市町村抽出表!BH14="－","－",IF(市町村抽出表!BH14=0,"0箇所",IF(市町村抽出表!BH14&lt;1,"1箇所未満",TEXT(ROUND(市町村抽出表!BH14,0),"###,###")&amp;"箇所")))</f>
        <v>#REF!</v>
      </c>
      <c r="AW14" s="95" t="e">
        <f ca="1">IF(市町村抽出表!BI14="－","－",IF(市町村抽出表!BI14=0,"0箇所",IF(市町村抽出表!BI14&lt;1,"1箇所未満",TEXT(ROUND(市町村抽出表!BI14,0),"###,###")&amp;"箇所")))</f>
        <v>#REF!</v>
      </c>
      <c r="AX14" s="95" t="e">
        <f ca="1">IF(市町村抽出表!BJ14="－","－",IF(市町村抽出表!BJ14=0,"0箇所",IF(市町村抽出表!BJ14&lt;1,"1箇所未満",TEXT(ROUND(市町村抽出表!BJ14,0),"###,###")&amp;"箇所")))</f>
        <v>#REF!</v>
      </c>
      <c r="AY14" s="95" t="e">
        <f ca="1">IF(市町村抽出表!BK14="－","－",IF(市町村抽出表!BK14=0,"0箇所",IF(市町村抽出表!BK14&lt;1,"1箇所未満",TEXT(ROUND(市町村抽出表!BK14,0),"###,###")&amp;"箇所")))</f>
        <v>#REF!</v>
      </c>
      <c r="AZ14" s="95" t="e">
        <f ca="1">IF(市町村抽出表!BL14="－","－",IF(市町村抽出表!BL14=0,"0箇所",IF(市町村抽出表!BL14&lt;1,"1箇所未満",TEXT(ROUND(市町村抽出表!BL14,0),"###,###")&amp;"箇所")))</f>
        <v>#REF!</v>
      </c>
      <c r="BH14" s="154"/>
      <c r="BI14" s="154"/>
      <c r="BJ14" s="154"/>
      <c r="BL14" s="155"/>
      <c r="BM14" s="154"/>
      <c r="BN14" s="154"/>
      <c r="BO14" s="154"/>
      <c r="BP14" s="154"/>
      <c r="BX14" s="155"/>
      <c r="BY14" s="154"/>
      <c r="BZ14" s="154"/>
      <c r="CA14" s="154"/>
      <c r="CB14" s="154"/>
      <c r="CN14" s="155"/>
      <c r="CO14" s="154"/>
      <c r="CP14" s="154"/>
      <c r="CQ14" s="154"/>
      <c r="CR14" s="154"/>
    </row>
    <row r="15" spans="1:122" x14ac:dyDescent="0.2">
      <c r="A15" s="83">
        <v>12</v>
      </c>
      <c r="B15" s="75" t="s">
        <v>476</v>
      </c>
      <c r="C15" s="94" t="e">
        <f ca="1">IF(市町村抽出表!D15="－","－",ROUND(市町村抽出表!D15,1))</f>
        <v>#REF!</v>
      </c>
      <c r="D15" s="159" t="e">
        <f ca="1">IF(市町村抽出表!F15="","※2",IF(市町村抽出表!F15="－","－",市町村抽出表!F15&amp;"箇所"))</f>
        <v>#REF!</v>
      </c>
      <c r="E15" s="160" t="e">
        <f ca="1">IF(市町村抽出表!G15="","※2",IF(市町村抽出表!G15="－","－",市町村抽出表!G15&amp;"箇所"))</f>
        <v>#REF!</v>
      </c>
      <c r="F15" s="161" t="e">
        <f ca="1">IF(市町村抽出表!H15="","※2",IF(市町村抽出表!H15="－","－",市町村抽出表!H15&amp;"箇所"))</f>
        <v>#REF!</v>
      </c>
      <c r="G15" s="95" t="e">
        <f ca="1">IF(市町村抽出表!I15="－","－",IF(市町村抽出表!I15=0,"0棟",IF(市町村抽出表!I15&lt;1,"1棟未満",TEXT(ROUND(市町村抽出表!I15,0),"###,###")&amp;"棟")))</f>
        <v>#REF!</v>
      </c>
      <c r="H15" s="95" t="e">
        <f ca="1">IF(市町村抽出表!J15="－","－",IF(市町村抽出表!J15=0,"0棟",IF(市町村抽出表!J15&lt;1,"1棟未満",TEXT(ROUND(市町村抽出表!J15,0),"###,###")&amp;"棟")))</f>
        <v>#REF!</v>
      </c>
      <c r="I15" s="95" t="e">
        <f ca="1">IF(市町村抽出表!O15="－","－",IF(市町村抽出表!O15=0,"0棟",IF(市町村抽出表!O15&lt;1,"1棟未満",TEXT(ROUND(市町村抽出表!O15,0),"###,###")&amp;"棟")))</f>
        <v>#REF!</v>
      </c>
      <c r="J15" s="95" t="e">
        <f ca="1">IF(市町村抽出表!P15="－","－",IF(市町村抽出表!P15=0,"0棟",IF(市町村抽出表!P15&lt;1,"1棟未満",TEXT(ROUND(市町村抽出表!P15,0),"###,###")&amp;"棟")))</f>
        <v>#REF!</v>
      </c>
      <c r="K15" s="148" t="e">
        <f ca="1">IF(市町村抽出表!U15="","※2",IF(市町村抽出表!U15="－","－",IF(市町村抽出表!U15=0,"0棟",IF(市町村抽出表!U15&lt;1,"1棟未満",TEXT(ROUND(市町村抽出表!U15,0),"###,###")&amp;"棟"))))</f>
        <v>#REF!</v>
      </c>
      <c r="L15" s="149" t="e">
        <f ca="1">IF(市町村抽出表!V15="","※2",IF(市町村抽出表!V15="－","－",IF(市町村抽出表!V15=0,"0棟",IF(市町村抽出表!V15&lt;1,"1棟未満",TEXT(ROUND(市町村抽出表!V15,0),"###,###")&amp;"棟"))))</f>
        <v>#REF!</v>
      </c>
      <c r="M15" s="95" t="e">
        <f ca="1">IF(市町村抽出表!W15="－","－",IF(市町村抽出表!W15=0,"0棟",IF(市町村抽出表!W15&lt;1,"1棟未満",TEXT(ROUND(市町村抽出表!W15,0),"###,###")&amp;"棟")))</f>
        <v>#REF!</v>
      </c>
      <c r="N15" s="95" t="e">
        <f ca="1">IF(市町村抽出表!X15="－","－",IF(市町村抽出表!X15=0,"0棟",IF(市町村抽出表!X15&lt;1,"1棟未満",TEXT(ROUND(市町村抽出表!X15,0),"###,###")&amp;"棟")))</f>
        <v>#REF!</v>
      </c>
      <c r="O15" s="95" t="e">
        <f ca="1">IF(市町村抽出表!Z15="－","－",IF(市町村抽出表!Z15=0,"0件",IF(市町村抽出表!Z15&lt;1,"1件未満",TEXT(ROUND(市町村抽出表!Z15,0),"###,###")&amp;"件")))</f>
        <v>#REF!</v>
      </c>
      <c r="P15" s="95" t="e">
        <f ca="1">IF(市町村抽出表!AA15="－","－",IF(市町村抽出表!AA15=0,"0件",IF(市町村抽出表!AA15&lt;1,"1件未満",TEXT(ROUND(市町村抽出表!AA15,0),"###,###")&amp;"件")))</f>
        <v>#REF!</v>
      </c>
      <c r="Q15" s="95" t="e">
        <f ca="1">IF(市町村抽出表!AB15="－","－",IF(市町村抽出表!AB15=0,"0棟",IF(市町村抽出表!AB15&lt;1,"1棟未満",TEXT(ROUND(市町村抽出表!AB15,0),"###,###")&amp;"棟")))</f>
        <v>#REF!</v>
      </c>
      <c r="R15" s="95" t="e">
        <f ca="1">IF(市町村抽出表!AC15="－","－",IF(市町村抽出表!AC15=0,"0人",IF(市町村抽出表!AC15&lt;1,"1人未満",TEXT(ROUND(市町村抽出表!AC15,0),"###,###")&amp;"人")))</f>
        <v>#REF!</v>
      </c>
      <c r="S15" s="95" t="e">
        <f ca="1">IF(市町村抽出表!AD15="－","－",IF(市町村抽出表!AD15=0,"0人",IF(市町村抽出表!AD15&lt;1,"1人未満",TEXT(ROUND(市町村抽出表!AD15,0),"###,###")&amp;"人")))</f>
        <v>#REF!</v>
      </c>
      <c r="T15" s="95" t="e">
        <f ca="1">IF(市町村抽出表!AE15="－","－",IF(市町村抽出表!AE15=0,"0人",IF(市町村抽出表!AE15&lt;1,"1人未満",TEXT(ROUND(市町村抽出表!AE15,0),"###,###")&amp;"人")))</f>
        <v>#REF!</v>
      </c>
      <c r="U15" s="150" t="e">
        <f ca="1">IF(市町村抽出表!AG15="","※2",IF(市町村抽出表!AG15="－","－",IF(市町村抽出表!AG15=0,"0人",IF(市町村抽出表!AG15&lt;1,"1人未満",TEXT(ROUND(市町村抽出表!AG15,0),"###,###")&amp;"人"))))</f>
        <v>#REF!</v>
      </c>
      <c r="V15" s="151" t="e">
        <f ca="1">IF(市町村抽出表!AH15="","※2",IF(市町村抽出表!AH15="－","－",IF(市町村抽出表!AH15=0,"0人",IF(市町村抽出表!AH15&lt;1,"1人未満",TEXT(ROUND(市町村抽出表!AH15,0),"###,###")&amp;"人"))))</f>
        <v>#REF!</v>
      </c>
      <c r="W15" s="152" t="e">
        <f ca="1">IF(市町村抽出表!AI15="","※2",IF(市町村抽出表!AI15="－","－",IF(市町村抽出表!AI15=0,"0人",IF(市町村抽出表!AI15&lt;1,"1人未満",TEXT(ROUND(市町村抽出表!AI15,0),"###,###")&amp;"人"))))</f>
        <v>#REF!</v>
      </c>
      <c r="X15" s="95" t="e">
        <f ca="1">IF(市町村抽出表!AJ15="－","－",IF(市町村抽出表!AJ15=0,"0人",IF(市町村抽出表!AJ15&lt;1,"1人未満",TEXT(ROUND(市町村抽出表!AJ15,0),"###,###")&amp;"人")))</f>
        <v>#REF!</v>
      </c>
      <c r="Y15" s="95" t="e">
        <f ca="1">IF(市町村抽出表!AK15="－","－",IF(市町村抽出表!AK15=0,"0人",IF(市町村抽出表!AK15&lt;1,"1人未満",TEXT(ROUND(市町村抽出表!AK15,0),"###,###")&amp;"人")))</f>
        <v>#REF!</v>
      </c>
      <c r="Z15" s="95" t="e">
        <f ca="1">IF(市町村抽出表!AL15="－","－",IF(市町村抽出表!AL15=0,"0人",IF(市町村抽出表!AL15&lt;1,"1人未満",TEXT(ROUND(市町村抽出表!AL15,0),"###,###")&amp;"人")))</f>
        <v>#REF!</v>
      </c>
      <c r="AA15" s="95" t="e">
        <f ca="1">IF(市町村抽出表!AM15="－","－",IF(市町村抽出表!AM15=0,"0人",IF(市町村抽出表!AM15&lt;1,"1人未満",TEXT(ROUND(市町村抽出表!AM15,0),"###,###")&amp;"人")))</f>
        <v>#REF!</v>
      </c>
      <c r="AB15" s="95" t="e">
        <f ca="1">IF(市町村抽出表!AN15="－","－",IF(市町村抽出表!AN15=0,"0人",IF(市町村抽出表!AN15&lt;1,"1人未満",TEXT(ROUND(市町村抽出表!AN15,0),"###,###")&amp;"人")))</f>
        <v>#REF!</v>
      </c>
      <c r="AC15" s="95" t="e">
        <f ca="1">IF(市町村抽出表!AO15="－","－",IF(市町村抽出表!AO15=0,"0人",IF(市町村抽出表!AO15&lt;1,"1人未満",TEXT(ROUND(市町村抽出表!AO15,0),"###,###")&amp;"人")))</f>
        <v>#REF!</v>
      </c>
      <c r="AD15" s="95" t="e">
        <f ca="1">IF(市町村抽出表!AP15="－","－",IF(市町村抽出表!AP15=0,"0人",IF(市町村抽出表!AP15&lt;1,"1人未満",TEXT(ROUND(市町村抽出表!AP15,0),"###,###")&amp;"人")))</f>
        <v>#REF!</v>
      </c>
      <c r="AE15" s="95" t="e">
        <f ca="1">IF(市町村抽出表!AQ15="－","－",IF(市町村抽出表!AQ15=0,"0人",IF(市町村抽出表!AQ15&lt;1,"1人未満",TEXT(ROUND(市町村抽出表!AQ15,0),"###,###")&amp;"人")))</f>
        <v>#REF!</v>
      </c>
      <c r="AF15" s="95" t="e">
        <f ca="1">IF(市町村抽出表!AR15="－","－",IF(市町村抽出表!AR15=0,"0人",IF(市町村抽出表!AR15&lt;1,"1人未満",TEXT(ROUND(市町村抽出表!AR15,0),"###,###")&amp;"人")))</f>
        <v>#REF!</v>
      </c>
      <c r="AG15" s="95" t="e">
        <f ca="1">IF(市町村抽出表!AS15="－","－",IF(市町村抽出表!AS15=0,"0箇所",IF(市町村抽出表!AS15&lt;1,"1箇所未満",TEXT(ROUND(市町村抽出表!AS15,0),"###,###")&amp;"箇所")))</f>
        <v>#REF!</v>
      </c>
      <c r="AH15" s="95" t="e">
        <f ca="1">IF(市町村抽出表!AT15="－","－",IF(市町村抽出表!AT15=0,"0世帯",IF(市町村抽出表!AT15&lt;1,"1世帯未満",TEXT(ROUND(市町村抽出表!AT15,0),"###,###")&amp;"世帯")))</f>
        <v>#REF!</v>
      </c>
      <c r="AI15" s="95" t="e">
        <f ca="1">IF(市町村抽出表!AU15="－","－",IF(市町村抽出表!AU15=0,"0人",IF(市町村抽出表!AU15&lt;1,"1人未満",TEXT(ROUND(市町村抽出表!AU15,0),"###,###")&amp;"人")))</f>
        <v>#REF!</v>
      </c>
      <c r="AJ15" s="95" t="e">
        <f ca="1">IF(市町村抽出表!AV15="－","－",IF(市町村抽出表!AV15=0,"0世帯",IF(市町村抽出表!AV15&lt;1,"1世帯未満",TEXT(ROUND(市町村抽出表!AV15,0),"###,###")&amp;"世帯")))</f>
        <v>#REF!</v>
      </c>
      <c r="AK15" s="95" t="e">
        <f ca="1">IF(市町村抽出表!AW15="－","－",IF(市町村抽出表!AW15=0,"0人",IF(市町村抽出表!AW15&lt;1,"1人未満",TEXT(ROUND(市町村抽出表!AW15,0),"###,###")&amp;"人")))</f>
        <v>#REF!</v>
      </c>
      <c r="AL15" s="95" t="e">
        <f ca="1">IF(市町村抽出表!AX15="－","－",IF(市町村抽出表!AX15=0,"0世帯",IF(市町村抽出表!AX15&lt;1,"1世帯未満",TEXT(ROUND(市町村抽出表!AX15,0),"###,###")&amp;"世帯")))</f>
        <v>#REF!</v>
      </c>
      <c r="AM15" s="95" t="e">
        <f ca="1">IF(市町村抽出表!AY15="－","－",IF(市町村抽出表!AY15=0,"0人",IF(市町村抽出表!AY15&lt;1,"1人未満",TEXT(ROUND(市町村抽出表!AY15,0),"###,###")&amp;"人")))</f>
        <v>#REF!</v>
      </c>
      <c r="AN15" s="95" t="s">
        <v>632</v>
      </c>
      <c r="AO15" s="95" t="s">
        <v>632</v>
      </c>
      <c r="AP15" s="95" t="e">
        <f ca="1">IF(市町村抽出表!BB15="－","－",IF(市町村抽出表!BB15=0,"0km",IF(市町村抽出表!BB15&lt;0.1,"0.1km未満",TEXT(ROUND(市町村抽出表!BB15,1),"###,##0.0")&amp;"km")))</f>
        <v>#REF!</v>
      </c>
      <c r="AQ15" s="95" t="e">
        <f ca="1">IF(市町村抽出表!BC15="－","－",IF(市町村抽出表!BC15=0,"0世帯",IF(市町村抽出表!BC15&lt;1,"1世帯未満",TEXT(ROUND(市町村抽出表!BC15,0),"###,###")&amp;"世帯")))</f>
        <v>#REF!</v>
      </c>
      <c r="AR15" s="95" t="e">
        <f ca="1">IF(市町村抽出表!BD15="－","－",IF(市町村抽出表!BD15=0,"0人",IF(市町村抽出表!BD15&lt;1,"1人未満",TEXT(ROUND(市町村抽出表!BD15,0),"###,###")&amp;"人")))</f>
        <v>#REF!</v>
      </c>
      <c r="AS15" s="95" t="s">
        <v>632</v>
      </c>
      <c r="AT15" s="95" t="s">
        <v>632</v>
      </c>
      <c r="AU15" s="95" t="e">
        <f ca="1">IF(市町村抽出表!BG15="－","－",IF(市町村抽出表!BG15=0,"0箇所",IF(市町村抽出表!BG15&lt;1,"1箇所未満",TEXT(ROUND(市町村抽出表!BG15,0),"###,###")&amp;"箇所")))</f>
        <v>#REF!</v>
      </c>
      <c r="AV15" s="95" t="e">
        <f ca="1">IF(市町村抽出表!BH15="－","－",IF(市町村抽出表!BH15=0,"0箇所",IF(市町村抽出表!BH15&lt;1,"1箇所未満",TEXT(ROUND(市町村抽出表!BH15,0),"###,###")&amp;"箇所")))</f>
        <v>#REF!</v>
      </c>
      <c r="AW15" s="95" t="e">
        <f ca="1">IF(市町村抽出表!BI15="－","－",IF(市町村抽出表!BI15=0,"0箇所",IF(市町村抽出表!BI15&lt;1,"1箇所未満",TEXT(ROUND(市町村抽出表!BI15,0),"###,###")&amp;"箇所")))</f>
        <v>#REF!</v>
      </c>
      <c r="AX15" s="95" t="e">
        <f ca="1">IF(市町村抽出表!BJ15="－","－",IF(市町村抽出表!BJ15=0,"0箇所",IF(市町村抽出表!BJ15&lt;1,"1箇所未満",TEXT(ROUND(市町村抽出表!BJ15,0),"###,###")&amp;"箇所")))</f>
        <v>#REF!</v>
      </c>
      <c r="AY15" s="95" t="e">
        <f ca="1">IF(市町村抽出表!BK15="－","－",IF(市町村抽出表!BK15=0,"0箇所",IF(市町村抽出表!BK15&lt;1,"1箇所未満",TEXT(ROUND(市町村抽出表!BK15,0),"###,###")&amp;"箇所")))</f>
        <v>#REF!</v>
      </c>
      <c r="AZ15" s="95" t="e">
        <f ca="1">IF(市町村抽出表!BL15="－","－",IF(市町村抽出表!BL15=0,"0箇所",IF(市町村抽出表!BL15&lt;1,"1箇所未満",TEXT(ROUND(市町村抽出表!BL15,0),"###,###")&amp;"箇所")))</f>
        <v>#REF!</v>
      </c>
      <c r="BH15" s="154"/>
      <c r="BI15" s="154"/>
      <c r="BJ15" s="154"/>
      <c r="BL15" s="155"/>
      <c r="BM15" s="154"/>
      <c r="BN15" s="154"/>
      <c r="BO15" s="154"/>
      <c r="BP15" s="154"/>
      <c r="BX15" s="155"/>
      <c r="BY15" s="154"/>
      <c r="BZ15" s="154"/>
      <c r="CA15" s="154"/>
      <c r="CB15" s="154"/>
      <c r="CN15" s="155"/>
      <c r="CO15" s="154"/>
      <c r="CP15" s="154"/>
      <c r="CQ15" s="154"/>
      <c r="CR15" s="154"/>
    </row>
    <row r="16" spans="1:122" x14ac:dyDescent="0.2">
      <c r="A16" s="83">
        <v>13</v>
      </c>
      <c r="B16" s="75" t="s">
        <v>477</v>
      </c>
      <c r="C16" s="94" t="e">
        <f ca="1">IF(市町村抽出表!D16="－","－",ROUND(市町村抽出表!D16,1))</f>
        <v>#REF!</v>
      </c>
      <c r="D16" s="159" t="e">
        <f ca="1">IF(市町村抽出表!F16="","※2",IF(市町村抽出表!F16="－","－",市町村抽出表!F16&amp;"箇所"))</f>
        <v>#REF!</v>
      </c>
      <c r="E16" s="160" t="e">
        <f ca="1">IF(市町村抽出表!G16="","※2",IF(市町村抽出表!G16="－","－",市町村抽出表!G16&amp;"箇所"))</f>
        <v>#REF!</v>
      </c>
      <c r="F16" s="161" t="e">
        <f ca="1">IF(市町村抽出表!H16="","※2",IF(市町村抽出表!H16="－","－",市町村抽出表!H16&amp;"箇所"))</f>
        <v>#REF!</v>
      </c>
      <c r="G16" s="95" t="e">
        <f ca="1">IF(市町村抽出表!I16="－","－",IF(市町村抽出表!I16=0,"0棟",IF(市町村抽出表!I16&lt;1,"1棟未満",TEXT(ROUND(市町村抽出表!I16,0),"###,###")&amp;"棟")))</f>
        <v>#REF!</v>
      </c>
      <c r="H16" s="95" t="e">
        <f ca="1">IF(市町村抽出表!J16="－","－",IF(市町村抽出表!J16=0,"0棟",IF(市町村抽出表!J16&lt;1,"1棟未満",TEXT(ROUND(市町村抽出表!J16,0),"###,###")&amp;"棟")))</f>
        <v>#REF!</v>
      </c>
      <c r="I16" s="95" t="e">
        <f ca="1">IF(市町村抽出表!O16="－","－",IF(市町村抽出表!O16=0,"0棟",IF(市町村抽出表!O16&lt;1,"1棟未満",TEXT(ROUND(市町村抽出表!O16,0),"###,###")&amp;"棟")))</f>
        <v>#REF!</v>
      </c>
      <c r="J16" s="95" t="e">
        <f ca="1">IF(市町村抽出表!P16="－","－",IF(市町村抽出表!P16=0,"0棟",IF(市町村抽出表!P16&lt;1,"1棟未満",TEXT(ROUND(市町村抽出表!P16,0),"###,###")&amp;"棟")))</f>
        <v>#REF!</v>
      </c>
      <c r="K16" s="148" t="e">
        <f ca="1">IF(市町村抽出表!U16="","※2",IF(市町村抽出表!U16="－","－",IF(市町村抽出表!U16=0,"0棟",IF(市町村抽出表!U16&lt;1,"1棟未満",TEXT(ROUND(市町村抽出表!U16,0),"###,###")&amp;"棟"))))</f>
        <v>#REF!</v>
      </c>
      <c r="L16" s="149" t="e">
        <f ca="1">IF(市町村抽出表!V16="","※2",IF(市町村抽出表!V16="－","－",IF(市町村抽出表!V16=0,"0棟",IF(市町村抽出表!V16&lt;1,"1棟未満",TEXT(ROUND(市町村抽出表!V16,0),"###,###")&amp;"棟"))))</f>
        <v>#REF!</v>
      </c>
      <c r="M16" s="95" t="e">
        <f ca="1">IF(市町村抽出表!W16="－","－",IF(市町村抽出表!W16=0,"0棟",IF(市町村抽出表!W16&lt;1,"1棟未満",TEXT(ROUND(市町村抽出表!W16,0),"###,###")&amp;"棟")))</f>
        <v>#REF!</v>
      </c>
      <c r="N16" s="95" t="e">
        <f ca="1">IF(市町村抽出表!X16="－","－",IF(市町村抽出表!X16=0,"0棟",IF(市町村抽出表!X16&lt;1,"1棟未満",TEXT(ROUND(市町村抽出表!X16,0),"###,###")&amp;"棟")))</f>
        <v>#REF!</v>
      </c>
      <c r="O16" s="95" t="e">
        <f ca="1">IF(市町村抽出表!Z16="－","－",IF(市町村抽出表!Z16=0,"0件",IF(市町村抽出表!Z16&lt;1,"1件未満",TEXT(ROUND(市町村抽出表!Z16,0),"###,###")&amp;"件")))</f>
        <v>#REF!</v>
      </c>
      <c r="P16" s="95" t="e">
        <f ca="1">IF(市町村抽出表!AA16="－","－",IF(市町村抽出表!AA16=0,"0件",IF(市町村抽出表!AA16&lt;1,"1件未満",TEXT(ROUND(市町村抽出表!AA16,0),"###,###")&amp;"件")))</f>
        <v>#REF!</v>
      </c>
      <c r="Q16" s="95" t="e">
        <f ca="1">IF(市町村抽出表!AB16="－","－",IF(市町村抽出表!AB16=0,"0棟",IF(市町村抽出表!AB16&lt;1,"1棟未満",TEXT(ROUND(市町村抽出表!AB16,0),"###,###")&amp;"棟")))</f>
        <v>#REF!</v>
      </c>
      <c r="R16" s="95" t="e">
        <f ca="1">IF(市町村抽出表!AC16="－","－",IF(市町村抽出表!AC16=0,"0人",IF(市町村抽出表!AC16&lt;1,"1人未満",TEXT(ROUND(市町村抽出表!AC16,0),"###,###")&amp;"人")))</f>
        <v>#REF!</v>
      </c>
      <c r="S16" s="95" t="e">
        <f ca="1">IF(市町村抽出表!AD16="－","－",IF(市町村抽出表!AD16=0,"0人",IF(市町村抽出表!AD16&lt;1,"1人未満",TEXT(ROUND(市町村抽出表!AD16,0),"###,###")&amp;"人")))</f>
        <v>#REF!</v>
      </c>
      <c r="T16" s="95" t="e">
        <f ca="1">IF(市町村抽出表!AE16="－","－",IF(市町村抽出表!AE16=0,"0人",IF(市町村抽出表!AE16&lt;1,"1人未満",TEXT(ROUND(市町村抽出表!AE16,0),"###,###")&amp;"人")))</f>
        <v>#REF!</v>
      </c>
      <c r="U16" s="150" t="e">
        <f ca="1">IF(市町村抽出表!AG16="","※2",IF(市町村抽出表!AG16="－","－",IF(市町村抽出表!AG16=0,"0人",IF(市町村抽出表!AG16&lt;1,"1人未満",TEXT(ROUND(市町村抽出表!AG16,0),"###,###")&amp;"人"))))</f>
        <v>#REF!</v>
      </c>
      <c r="V16" s="151" t="e">
        <f ca="1">IF(市町村抽出表!AH16="","※2",IF(市町村抽出表!AH16="－","－",IF(市町村抽出表!AH16=0,"0人",IF(市町村抽出表!AH16&lt;1,"1人未満",TEXT(ROUND(市町村抽出表!AH16,0),"###,###")&amp;"人"))))</f>
        <v>#REF!</v>
      </c>
      <c r="W16" s="152" t="e">
        <f ca="1">IF(市町村抽出表!AI16="","※2",IF(市町村抽出表!AI16="－","－",IF(市町村抽出表!AI16=0,"0人",IF(市町村抽出表!AI16&lt;1,"1人未満",TEXT(ROUND(市町村抽出表!AI16,0),"###,###")&amp;"人"))))</f>
        <v>#REF!</v>
      </c>
      <c r="X16" s="95" t="e">
        <f ca="1">IF(市町村抽出表!AJ16="－","－",IF(市町村抽出表!AJ16=0,"0人",IF(市町村抽出表!AJ16&lt;1,"1人未満",TEXT(ROUND(市町村抽出表!AJ16,0),"###,###")&amp;"人")))</f>
        <v>#REF!</v>
      </c>
      <c r="Y16" s="95" t="e">
        <f ca="1">IF(市町村抽出表!AK16="－","－",IF(市町村抽出表!AK16=0,"0人",IF(市町村抽出表!AK16&lt;1,"1人未満",TEXT(ROUND(市町村抽出表!AK16,0),"###,###")&amp;"人")))</f>
        <v>#REF!</v>
      </c>
      <c r="Z16" s="95" t="e">
        <f ca="1">IF(市町村抽出表!AL16="－","－",IF(市町村抽出表!AL16=0,"0人",IF(市町村抽出表!AL16&lt;1,"1人未満",TEXT(ROUND(市町村抽出表!AL16,0),"###,###")&amp;"人")))</f>
        <v>#REF!</v>
      </c>
      <c r="AA16" s="95" t="e">
        <f ca="1">IF(市町村抽出表!AM16="－","－",IF(市町村抽出表!AM16=0,"0人",IF(市町村抽出表!AM16&lt;1,"1人未満",TEXT(ROUND(市町村抽出表!AM16,0),"###,###")&amp;"人")))</f>
        <v>#REF!</v>
      </c>
      <c r="AB16" s="95" t="e">
        <f ca="1">IF(市町村抽出表!AN16="－","－",IF(市町村抽出表!AN16=0,"0人",IF(市町村抽出表!AN16&lt;1,"1人未満",TEXT(ROUND(市町村抽出表!AN16,0),"###,###")&amp;"人")))</f>
        <v>#REF!</v>
      </c>
      <c r="AC16" s="95" t="e">
        <f ca="1">IF(市町村抽出表!AO16="－","－",IF(市町村抽出表!AO16=0,"0人",IF(市町村抽出表!AO16&lt;1,"1人未満",TEXT(ROUND(市町村抽出表!AO16,0),"###,###")&amp;"人")))</f>
        <v>#REF!</v>
      </c>
      <c r="AD16" s="95" t="e">
        <f ca="1">IF(市町村抽出表!AP16="－","－",IF(市町村抽出表!AP16=0,"0人",IF(市町村抽出表!AP16&lt;1,"1人未満",TEXT(ROUND(市町村抽出表!AP16,0),"###,###")&amp;"人")))</f>
        <v>#REF!</v>
      </c>
      <c r="AE16" s="95" t="e">
        <f ca="1">IF(市町村抽出表!AQ16="－","－",IF(市町村抽出表!AQ16=0,"0人",IF(市町村抽出表!AQ16&lt;1,"1人未満",TEXT(ROUND(市町村抽出表!AQ16,0),"###,###")&amp;"人")))</f>
        <v>#REF!</v>
      </c>
      <c r="AF16" s="95" t="e">
        <f ca="1">IF(市町村抽出表!AR16="－","－",IF(市町村抽出表!AR16=0,"0人",IF(市町村抽出表!AR16&lt;1,"1人未満",TEXT(ROUND(市町村抽出表!AR16,0),"###,###")&amp;"人")))</f>
        <v>#REF!</v>
      </c>
      <c r="AG16" s="95" t="e">
        <f ca="1">IF(市町村抽出表!AS16="－","－",IF(市町村抽出表!AS16=0,"0箇所",IF(市町村抽出表!AS16&lt;1,"1箇所未満",TEXT(ROUND(市町村抽出表!AS16,0),"###,###")&amp;"箇所")))</f>
        <v>#REF!</v>
      </c>
      <c r="AH16" s="95" t="e">
        <f ca="1">IF(市町村抽出表!AT16="－","－",IF(市町村抽出表!AT16=0,"0世帯",IF(市町村抽出表!AT16&lt;1,"1世帯未満",TEXT(ROUND(市町村抽出表!AT16,0),"###,###")&amp;"世帯")))</f>
        <v>#REF!</v>
      </c>
      <c r="AI16" s="95" t="e">
        <f ca="1">IF(市町村抽出表!AU16="－","－",IF(市町村抽出表!AU16=0,"0人",IF(市町村抽出表!AU16&lt;1,"1人未満",TEXT(ROUND(市町村抽出表!AU16,0),"###,###")&amp;"人")))</f>
        <v>#REF!</v>
      </c>
      <c r="AJ16" s="95" t="e">
        <f ca="1">IF(市町村抽出表!AV16="－","－",IF(市町村抽出表!AV16=0,"0世帯",IF(市町村抽出表!AV16&lt;1,"1世帯未満",TEXT(ROUND(市町村抽出表!AV16,0),"###,###")&amp;"世帯")))</f>
        <v>#REF!</v>
      </c>
      <c r="AK16" s="95" t="e">
        <f ca="1">IF(市町村抽出表!AW16="－","－",IF(市町村抽出表!AW16=0,"0人",IF(市町村抽出表!AW16&lt;1,"1人未満",TEXT(ROUND(市町村抽出表!AW16,0),"###,###")&amp;"人")))</f>
        <v>#REF!</v>
      </c>
      <c r="AL16" s="95" t="e">
        <f ca="1">IF(市町村抽出表!AX16="－","－",IF(市町村抽出表!AX16=0,"0世帯",IF(市町村抽出表!AX16&lt;1,"1世帯未満",TEXT(ROUND(市町村抽出表!AX16,0),"###,###")&amp;"世帯")))</f>
        <v>#REF!</v>
      </c>
      <c r="AM16" s="95" t="e">
        <f ca="1">IF(市町村抽出表!AY16="－","－",IF(市町村抽出表!AY16=0,"0人",IF(市町村抽出表!AY16&lt;1,"1人未満",TEXT(ROUND(市町村抽出表!AY16,0),"###,###")&amp;"人")))</f>
        <v>#REF!</v>
      </c>
      <c r="AN16" s="95" t="s">
        <v>632</v>
      </c>
      <c r="AO16" s="95" t="s">
        <v>632</v>
      </c>
      <c r="AP16" s="95" t="e">
        <f ca="1">IF(市町村抽出表!BB16="－","－",IF(市町村抽出表!BB16=0,"0km",IF(市町村抽出表!BB16&lt;0.1,"0.1km未満",TEXT(ROUND(市町村抽出表!BB16,1),"###,##0.0")&amp;"km")))</f>
        <v>#REF!</v>
      </c>
      <c r="AQ16" s="95" t="e">
        <f ca="1">IF(市町村抽出表!BC16="－","－",IF(市町村抽出表!BC16=0,"0世帯",IF(市町村抽出表!BC16&lt;1,"1世帯未満",TEXT(ROUND(市町村抽出表!BC16,0),"###,###")&amp;"世帯")))</f>
        <v>#REF!</v>
      </c>
      <c r="AR16" s="95" t="e">
        <f ca="1">IF(市町村抽出表!BD16="－","－",IF(市町村抽出表!BD16=0,"0人",IF(市町村抽出表!BD16&lt;1,"1人未満",TEXT(ROUND(市町村抽出表!BD16,0),"###,###")&amp;"人")))</f>
        <v>#REF!</v>
      </c>
      <c r="AS16" s="95" t="s">
        <v>632</v>
      </c>
      <c r="AT16" s="95" t="s">
        <v>632</v>
      </c>
      <c r="AU16" s="95" t="e">
        <f ca="1">IF(市町村抽出表!BG16="－","－",IF(市町村抽出表!BG16=0,"0箇所",IF(市町村抽出表!BG16&lt;1,"1箇所未満",TEXT(ROUND(市町村抽出表!BG16,0),"###,###")&amp;"箇所")))</f>
        <v>#REF!</v>
      </c>
      <c r="AV16" s="95" t="e">
        <f ca="1">IF(市町村抽出表!BH16="－","－",IF(市町村抽出表!BH16=0,"0箇所",IF(市町村抽出表!BH16&lt;1,"1箇所未満",TEXT(ROUND(市町村抽出表!BH16,0),"###,###")&amp;"箇所")))</f>
        <v>#REF!</v>
      </c>
      <c r="AW16" s="95" t="e">
        <f ca="1">IF(市町村抽出表!BI16="－","－",IF(市町村抽出表!BI16=0,"0箇所",IF(市町村抽出表!BI16&lt;1,"1箇所未満",TEXT(ROUND(市町村抽出表!BI16,0),"###,###")&amp;"箇所")))</f>
        <v>#REF!</v>
      </c>
      <c r="AX16" s="95" t="e">
        <f ca="1">IF(市町村抽出表!BJ16="－","－",IF(市町村抽出表!BJ16=0,"0箇所",IF(市町村抽出表!BJ16&lt;1,"1箇所未満",TEXT(ROUND(市町村抽出表!BJ16,0),"###,###")&amp;"箇所")))</f>
        <v>#REF!</v>
      </c>
      <c r="AY16" s="95" t="e">
        <f ca="1">IF(市町村抽出表!BK16="－","－",IF(市町村抽出表!BK16=0,"0箇所",IF(市町村抽出表!BK16&lt;1,"1箇所未満",TEXT(ROUND(市町村抽出表!BK16,0),"###,###")&amp;"箇所")))</f>
        <v>#REF!</v>
      </c>
      <c r="AZ16" s="95" t="e">
        <f ca="1">IF(市町村抽出表!BL16="－","－",IF(市町村抽出表!BL16=0,"0箇所",IF(市町村抽出表!BL16&lt;1,"1箇所未満",TEXT(ROUND(市町村抽出表!BL16,0),"###,###")&amp;"箇所")))</f>
        <v>#REF!</v>
      </c>
      <c r="BH16" s="154"/>
      <c r="BI16" s="154"/>
      <c r="BJ16" s="154"/>
      <c r="BL16" s="155"/>
      <c r="BM16" s="154"/>
      <c r="BN16" s="154"/>
      <c r="BO16" s="154"/>
      <c r="BP16" s="154"/>
      <c r="BX16" s="155"/>
      <c r="BY16" s="154"/>
      <c r="BZ16" s="154"/>
      <c r="CA16" s="154"/>
      <c r="CB16" s="154"/>
      <c r="CN16" s="155"/>
      <c r="CO16" s="154"/>
      <c r="CP16" s="154"/>
      <c r="CQ16" s="154"/>
      <c r="CR16" s="154"/>
    </row>
    <row r="17" spans="1:96" x14ac:dyDescent="0.2">
      <c r="A17" s="83">
        <v>14</v>
      </c>
      <c r="B17" s="75" t="s">
        <v>478</v>
      </c>
      <c r="C17" s="94" t="e">
        <f ca="1">IF(市町村抽出表!D17="－","－",ROUND(市町村抽出表!D17,1))</f>
        <v>#REF!</v>
      </c>
      <c r="D17" s="159" t="e">
        <f ca="1">IF(市町村抽出表!F17="","※2",IF(市町村抽出表!F17="－","－",市町村抽出表!F17&amp;"箇所"))</f>
        <v>#REF!</v>
      </c>
      <c r="E17" s="160" t="e">
        <f ca="1">IF(市町村抽出表!G17="","※2",IF(市町村抽出表!G17="－","－",市町村抽出表!G17&amp;"箇所"))</f>
        <v>#REF!</v>
      </c>
      <c r="F17" s="161" t="e">
        <f ca="1">IF(市町村抽出表!H17="","※2",IF(市町村抽出表!H17="－","－",市町村抽出表!H17&amp;"箇所"))</f>
        <v>#REF!</v>
      </c>
      <c r="G17" s="95" t="e">
        <f ca="1">IF(市町村抽出表!I17="－","－",IF(市町村抽出表!I17=0,"0棟",IF(市町村抽出表!I17&lt;1,"1棟未満",TEXT(ROUND(市町村抽出表!I17,0),"###,###")&amp;"棟")))</f>
        <v>#REF!</v>
      </c>
      <c r="H17" s="95" t="e">
        <f ca="1">IF(市町村抽出表!J17="－","－",IF(市町村抽出表!J17=0,"0棟",IF(市町村抽出表!J17&lt;1,"1棟未満",TEXT(ROUND(市町村抽出表!J17,0),"###,###")&amp;"棟")))</f>
        <v>#REF!</v>
      </c>
      <c r="I17" s="95" t="e">
        <f ca="1">IF(市町村抽出表!O17="－","－",IF(市町村抽出表!O17=0,"0棟",IF(市町村抽出表!O17&lt;1,"1棟未満",TEXT(ROUND(市町村抽出表!O17,0),"###,###")&amp;"棟")))</f>
        <v>#REF!</v>
      </c>
      <c r="J17" s="95" t="e">
        <f ca="1">IF(市町村抽出表!P17="－","－",IF(市町村抽出表!P17=0,"0棟",IF(市町村抽出表!P17&lt;1,"1棟未満",TEXT(ROUND(市町村抽出表!P17,0),"###,###")&amp;"棟")))</f>
        <v>#REF!</v>
      </c>
      <c r="K17" s="148" t="e">
        <f ca="1">IF(市町村抽出表!U17="","※2",IF(市町村抽出表!U17="－","－",IF(市町村抽出表!U17=0,"0棟",IF(市町村抽出表!U17&lt;1,"1棟未満",TEXT(ROUND(市町村抽出表!U17,0),"###,###")&amp;"棟"))))</f>
        <v>#REF!</v>
      </c>
      <c r="L17" s="149" t="e">
        <f ca="1">IF(市町村抽出表!V17="","※2",IF(市町村抽出表!V17="－","－",IF(市町村抽出表!V17=0,"0棟",IF(市町村抽出表!V17&lt;1,"1棟未満",TEXT(ROUND(市町村抽出表!V17,0),"###,###")&amp;"棟"))))</f>
        <v>#REF!</v>
      </c>
      <c r="M17" s="95" t="e">
        <f ca="1">IF(市町村抽出表!W17="－","－",IF(市町村抽出表!W17=0,"0棟",IF(市町村抽出表!W17&lt;1,"1棟未満",TEXT(ROUND(市町村抽出表!W17,0),"###,###")&amp;"棟")))</f>
        <v>#REF!</v>
      </c>
      <c r="N17" s="95" t="e">
        <f ca="1">IF(市町村抽出表!X17="－","－",IF(市町村抽出表!X17=0,"0棟",IF(市町村抽出表!X17&lt;1,"1棟未満",TEXT(ROUND(市町村抽出表!X17,0),"###,###")&amp;"棟")))</f>
        <v>#REF!</v>
      </c>
      <c r="O17" s="95" t="e">
        <f ca="1">IF(市町村抽出表!Z17="－","－",IF(市町村抽出表!Z17=0,"0件",IF(市町村抽出表!Z17&lt;1,"1件未満",TEXT(ROUND(市町村抽出表!Z17,0),"###,###")&amp;"件")))</f>
        <v>#REF!</v>
      </c>
      <c r="P17" s="95" t="e">
        <f ca="1">IF(市町村抽出表!AA17="－","－",IF(市町村抽出表!AA17=0,"0件",IF(市町村抽出表!AA17&lt;1,"1件未満",TEXT(ROUND(市町村抽出表!AA17,0),"###,###")&amp;"件")))</f>
        <v>#REF!</v>
      </c>
      <c r="Q17" s="95" t="e">
        <f ca="1">IF(市町村抽出表!AB17="－","－",IF(市町村抽出表!AB17=0,"0棟",IF(市町村抽出表!AB17&lt;1,"1棟未満",TEXT(ROUND(市町村抽出表!AB17,0),"###,###")&amp;"棟")))</f>
        <v>#REF!</v>
      </c>
      <c r="R17" s="95" t="e">
        <f ca="1">IF(市町村抽出表!AC17="－","－",IF(市町村抽出表!AC17=0,"0人",IF(市町村抽出表!AC17&lt;1,"1人未満",TEXT(ROUND(市町村抽出表!AC17,0),"###,###")&amp;"人")))</f>
        <v>#REF!</v>
      </c>
      <c r="S17" s="95" t="e">
        <f ca="1">IF(市町村抽出表!AD17="－","－",IF(市町村抽出表!AD17=0,"0人",IF(市町村抽出表!AD17&lt;1,"1人未満",TEXT(ROUND(市町村抽出表!AD17,0),"###,###")&amp;"人")))</f>
        <v>#REF!</v>
      </c>
      <c r="T17" s="95" t="e">
        <f ca="1">IF(市町村抽出表!AE17="－","－",IF(市町村抽出表!AE17=0,"0人",IF(市町村抽出表!AE17&lt;1,"1人未満",TEXT(ROUND(市町村抽出表!AE17,0),"###,###")&amp;"人")))</f>
        <v>#REF!</v>
      </c>
      <c r="U17" s="150" t="e">
        <f ca="1">IF(市町村抽出表!AG17="","※2",IF(市町村抽出表!AG17="－","－",IF(市町村抽出表!AG17=0,"0人",IF(市町村抽出表!AG17&lt;1,"1人未満",TEXT(ROUND(市町村抽出表!AG17,0),"###,###")&amp;"人"))))</f>
        <v>#REF!</v>
      </c>
      <c r="V17" s="151" t="e">
        <f ca="1">IF(市町村抽出表!AH17="","※2",IF(市町村抽出表!AH17="－","－",IF(市町村抽出表!AH17=0,"0人",IF(市町村抽出表!AH17&lt;1,"1人未満",TEXT(ROUND(市町村抽出表!AH17,0),"###,###")&amp;"人"))))</f>
        <v>#REF!</v>
      </c>
      <c r="W17" s="152" t="e">
        <f ca="1">IF(市町村抽出表!AI17="","※2",IF(市町村抽出表!AI17="－","－",IF(市町村抽出表!AI17=0,"0人",IF(市町村抽出表!AI17&lt;1,"1人未満",TEXT(ROUND(市町村抽出表!AI17,0),"###,###")&amp;"人"))))</f>
        <v>#REF!</v>
      </c>
      <c r="X17" s="95" t="e">
        <f ca="1">IF(市町村抽出表!AJ17="－","－",IF(市町村抽出表!AJ17=0,"0人",IF(市町村抽出表!AJ17&lt;1,"1人未満",TEXT(ROUND(市町村抽出表!AJ17,0),"###,###")&amp;"人")))</f>
        <v>#REF!</v>
      </c>
      <c r="Y17" s="95" t="e">
        <f ca="1">IF(市町村抽出表!AK17="－","－",IF(市町村抽出表!AK17=0,"0人",IF(市町村抽出表!AK17&lt;1,"1人未満",TEXT(ROUND(市町村抽出表!AK17,0),"###,###")&amp;"人")))</f>
        <v>#REF!</v>
      </c>
      <c r="Z17" s="95" t="e">
        <f ca="1">IF(市町村抽出表!AL17="－","－",IF(市町村抽出表!AL17=0,"0人",IF(市町村抽出表!AL17&lt;1,"1人未満",TEXT(ROUND(市町村抽出表!AL17,0),"###,###")&amp;"人")))</f>
        <v>#REF!</v>
      </c>
      <c r="AA17" s="95" t="e">
        <f ca="1">IF(市町村抽出表!AM17="－","－",IF(市町村抽出表!AM17=0,"0人",IF(市町村抽出表!AM17&lt;1,"1人未満",TEXT(ROUND(市町村抽出表!AM17,0),"###,###")&amp;"人")))</f>
        <v>#REF!</v>
      </c>
      <c r="AB17" s="95" t="e">
        <f ca="1">IF(市町村抽出表!AN17="－","－",IF(市町村抽出表!AN17=0,"0人",IF(市町村抽出表!AN17&lt;1,"1人未満",TEXT(ROUND(市町村抽出表!AN17,0),"###,###")&amp;"人")))</f>
        <v>#REF!</v>
      </c>
      <c r="AC17" s="95" t="e">
        <f ca="1">IF(市町村抽出表!AO17="－","－",IF(市町村抽出表!AO17=0,"0人",IF(市町村抽出表!AO17&lt;1,"1人未満",TEXT(ROUND(市町村抽出表!AO17,0),"###,###")&amp;"人")))</f>
        <v>#REF!</v>
      </c>
      <c r="AD17" s="95" t="e">
        <f ca="1">IF(市町村抽出表!AP17="－","－",IF(市町村抽出表!AP17=0,"0人",IF(市町村抽出表!AP17&lt;1,"1人未満",TEXT(ROUND(市町村抽出表!AP17,0),"###,###")&amp;"人")))</f>
        <v>#REF!</v>
      </c>
      <c r="AE17" s="95" t="e">
        <f ca="1">IF(市町村抽出表!AQ17="－","－",IF(市町村抽出表!AQ17=0,"0人",IF(市町村抽出表!AQ17&lt;1,"1人未満",TEXT(ROUND(市町村抽出表!AQ17,0),"###,###")&amp;"人")))</f>
        <v>#REF!</v>
      </c>
      <c r="AF17" s="95" t="e">
        <f ca="1">IF(市町村抽出表!AR17="－","－",IF(市町村抽出表!AR17=0,"0人",IF(市町村抽出表!AR17&lt;1,"1人未満",TEXT(ROUND(市町村抽出表!AR17,0),"###,###")&amp;"人")))</f>
        <v>#REF!</v>
      </c>
      <c r="AG17" s="95" t="e">
        <f ca="1">IF(市町村抽出表!AS17="－","－",IF(市町村抽出表!AS17=0,"0箇所",IF(市町村抽出表!AS17&lt;1,"1箇所未満",TEXT(ROUND(市町村抽出表!AS17,0),"###,###")&amp;"箇所")))</f>
        <v>#REF!</v>
      </c>
      <c r="AH17" s="95" t="e">
        <f ca="1">IF(市町村抽出表!AT17="－","－",IF(市町村抽出表!AT17=0,"0世帯",IF(市町村抽出表!AT17&lt;1,"1世帯未満",TEXT(ROUND(市町村抽出表!AT17,0),"###,###")&amp;"世帯")))</f>
        <v>#REF!</v>
      </c>
      <c r="AI17" s="95" t="e">
        <f ca="1">IF(市町村抽出表!AU17="－","－",IF(市町村抽出表!AU17=0,"0人",IF(市町村抽出表!AU17&lt;1,"1人未満",TEXT(ROUND(市町村抽出表!AU17,0),"###,###")&amp;"人")))</f>
        <v>#REF!</v>
      </c>
      <c r="AJ17" s="95" t="e">
        <f ca="1">IF(市町村抽出表!AV17="－","－",IF(市町村抽出表!AV17=0,"0世帯",IF(市町村抽出表!AV17&lt;1,"1世帯未満",TEXT(ROUND(市町村抽出表!AV17,0),"###,###")&amp;"世帯")))</f>
        <v>#REF!</v>
      </c>
      <c r="AK17" s="95" t="e">
        <f ca="1">IF(市町村抽出表!AW17="－","－",IF(市町村抽出表!AW17=0,"0人",IF(市町村抽出表!AW17&lt;1,"1人未満",TEXT(ROUND(市町村抽出表!AW17,0),"###,###")&amp;"人")))</f>
        <v>#REF!</v>
      </c>
      <c r="AL17" s="95" t="e">
        <f ca="1">IF(市町村抽出表!AX17="－","－",IF(市町村抽出表!AX17=0,"0世帯",IF(市町村抽出表!AX17&lt;1,"1世帯未満",TEXT(ROUND(市町村抽出表!AX17,0),"###,###")&amp;"世帯")))</f>
        <v>#REF!</v>
      </c>
      <c r="AM17" s="95" t="e">
        <f ca="1">IF(市町村抽出表!AY17="－","－",IF(市町村抽出表!AY17=0,"0人",IF(市町村抽出表!AY17&lt;1,"1人未満",TEXT(ROUND(市町村抽出表!AY17,0),"###,###")&amp;"人")))</f>
        <v>#REF!</v>
      </c>
      <c r="AN17" s="95" t="s">
        <v>632</v>
      </c>
      <c r="AO17" s="95" t="s">
        <v>632</v>
      </c>
      <c r="AP17" s="95" t="e">
        <f ca="1">IF(市町村抽出表!BB17="－","－",IF(市町村抽出表!BB17=0,"0km",IF(市町村抽出表!BB17&lt;0.1,"0.1km未満",TEXT(ROUND(市町村抽出表!BB17,1),"###,##0.0")&amp;"km")))</f>
        <v>#REF!</v>
      </c>
      <c r="AQ17" s="95" t="e">
        <f ca="1">IF(市町村抽出表!BC17="－","－",IF(市町村抽出表!BC17=0,"0世帯",IF(市町村抽出表!BC17&lt;1,"1世帯未満",TEXT(ROUND(市町村抽出表!BC17,0),"###,###")&amp;"世帯")))</f>
        <v>#REF!</v>
      </c>
      <c r="AR17" s="95" t="e">
        <f ca="1">IF(市町村抽出表!BD17="－","－",IF(市町村抽出表!BD17=0,"0人",IF(市町村抽出表!BD17&lt;1,"1人未満",TEXT(ROUND(市町村抽出表!BD17,0),"###,###")&amp;"人")))</f>
        <v>#REF!</v>
      </c>
      <c r="AS17" s="95" t="s">
        <v>632</v>
      </c>
      <c r="AT17" s="95" t="s">
        <v>632</v>
      </c>
      <c r="AU17" s="95" t="e">
        <f ca="1">IF(市町村抽出表!BG17="－","－",IF(市町村抽出表!BG17=0,"0箇所",IF(市町村抽出表!BG17&lt;1,"1箇所未満",TEXT(ROUND(市町村抽出表!BG17,0),"###,###")&amp;"箇所")))</f>
        <v>#REF!</v>
      </c>
      <c r="AV17" s="95" t="e">
        <f ca="1">IF(市町村抽出表!BH17="－","－",IF(市町村抽出表!BH17=0,"0箇所",IF(市町村抽出表!BH17&lt;1,"1箇所未満",TEXT(ROUND(市町村抽出表!BH17,0),"###,###")&amp;"箇所")))</f>
        <v>#REF!</v>
      </c>
      <c r="AW17" s="95" t="e">
        <f ca="1">IF(市町村抽出表!BI17="－","－",IF(市町村抽出表!BI17=0,"0箇所",IF(市町村抽出表!BI17&lt;1,"1箇所未満",TEXT(ROUND(市町村抽出表!BI17,0),"###,###")&amp;"箇所")))</f>
        <v>#REF!</v>
      </c>
      <c r="AX17" s="95" t="e">
        <f ca="1">IF(市町村抽出表!BJ17="－","－",IF(市町村抽出表!BJ17=0,"0箇所",IF(市町村抽出表!BJ17&lt;1,"1箇所未満",TEXT(ROUND(市町村抽出表!BJ17,0),"###,###")&amp;"箇所")))</f>
        <v>#REF!</v>
      </c>
      <c r="AY17" s="95" t="e">
        <f ca="1">IF(市町村抽出表!BK17="－","－",IF(市町村抽出表!BK17=0,"0箇所",IF(市町村抽出表!BK17&lt;1,"1箇所未満",TEXT(ROUND(市町村抽出表!BK17,0),"###,###")&amp;"箇所")))</f>
        <v>#REF!</v>
      </c>
      <c r="AZ17" s="95" t="e">
        <f ca="1">IF(市町村抽出表!BL17="－","－",IF(市町村抽出表!BL17=0,"0箇所",IF(市町村抽出表!BL17&lt;1,"1箇所未満",TEXT(ROUND(市町村抽出表!BL17,0),"###,###")&amp;"箇所")))</f>
        <v>#REF!</v>
      </c>
      <c r="BH17" s="154"/>
      <c r="BI17" s="154"/>
      <c r="BJ17" s="154"/>
      <c r="BL17" s="155"/>
      <c r="BM17" s="154"/>
      <c r="BN17" s="154"/>
      <c r="BO17" s="154"/>
      <c r="BP17" s="154"/>
      <c r="BX17" s="155"/>
      <c r="BY17" s="154"/>
      <c r="BZ17" s="154"/>
      <c r="CA17" s="154"/>
      <c r="CB17" s="154"/>
      <c r="CN17" s="155"/>
      <c r="CO17" s="154"/>
      <c r="CP17" s="154"/>
      <c r="CQ17" s="154"/>
      <c r="CR17" s="154"/>
    </row>
    <row r="18" spans="1:96" x14ac:dyDescent="0.2">
      <c r="A18" s="83">
        <v>15</v>
      </c>
      <c r="B18" s="75" t="s">
        <v>479</v>
      </c>
      <c r="C18" s="94" t="e">
        <f ca="1">IF(市町村抽出表!D18="－","－",ROUND(市町村抽出表!D18,1))</f>
        <v>#REF!</v>
      </c>
      <c r="D18" s="159" t="e">
        <f ca="1">IF(市町村抽出表!F18="","※2",IF(市町村抽出表!F18="－","－",市町村抽出表!F18&amp;"箇所"))</f>
        <v>#REF!</v>
      </c>
      <c r="E18" s="160" t="e">
        <f ca="1">IF(市町村抽出表!G18="","※2",IF(市町村抽出表!G18="－","－",市町村抽出表!G18&amp;"箇所"))</f>
        <v>#REF!</v>
      </c>
      <c r="F18" s="161" t="e">
        <f ca="1">IF(市町村抽出表!H18="","※2",IF(市町村抽出表!H18="－","－",市町村抽出表!H18&amp;"箇所"))</f>
        <v>#REF!</v>
      </c>
      <c r="G18" s="95" t="e">
        <f ca="1">IF(市町村抽出表!I18="－","－",IF(市町村抽出表!I18=0,"0棟",IF(市町村抽出表!I18&lt;1,"1棟未満",TEXT(ROUND(市町村抽出表!I18,0),"###,###")&amp;"棟")))</f>
        <v>#REF!</v>
      </c>
      <c r="H18" s="95" t="e">
        <f ca="1">IF(市町村抽出表!J18="－","－",IF(市町村抽出表!J18=0,"0棟",IF(市町村抽出表!J18&lt;1,"1棟未満",TEXT(ROUND(市町村抽出表!J18,0),"###,###")&amp;"棟")))</f>
        <v>#REF!</v>
      </c>
      <c r="I18" s="95" t="e">
        <f ca="1">IF(市町村抽出表!O18="－","－",IF(市町村抽出表!O18=0,"0棟",IF(市町村抽出表!O18&lt;1,"1棟未満",TEXT(ROUND(市町村抽出表!O18,0),"###,###")&amp;"棟")))</f>
        <v>#REF!</v>
      </c>
      <c r="J18" s="95" t="e">
        <f ca="1">IF(市町村抽出表!P18="－","－",IF(市町村抽出表!P18=0,"0棟",IF(市町村抽出表!P18&lt;1,"1棟未満",TEXT(ROUND(市町村抽出表!P18,0),"###,###")&amp;"棟")))</f>
        <v>#REF!</v>
      </c>
      <c r="K18" s="148" t="e">
        <f ca="1">IF(市町村抽出表!U18="","※2",IF(市町村抽出表!U18="－","－",IF(市町村抽出表!U18=0,"0棟",IF(市町村抽出表!U18&lt;1,"1棟未満",TEXT(ROUND(市町村抽出表!U18,0),"###,###")&amp;"棟"))))</f>
        <v>#REF!</v>
      </c>
      <c r="L18" s="149" t="e">
        <f ca="1">IF(市町村抽出表!V18="","※2",IF(市町村抽出表!V18="－","－",IF(市町村抽出表!V18=0,"0棟",IF(市町村抽出表!V18&lt;1,"1棟未満",TEXT(ROUND(市町村抽出表!V18,0),"###,###")&amp;"棟"))))</f>
        <v>#REF!</v>
      </c>
      <c r="M18" s="95" t="e">
        <f ca="1">IF(市町村抽出表!W18="－","－",IF(市町村抽出表!W18=0,"0棟",IF(市町村抽出表!W18&lt;1,"1棟未満",TEXT(ROUND(市町村抽出表!W18,0),"###,###")&amp;"棟")))</f>
        <v>#REF!</v>
      </c>
      <c r="N18" s="95" t="e">
        <f ca="1">IF(市町村抽出表!X18="－","－",IF(市町村抽出表!X18=0,"0棟",IF(市町村抽出表!X18&lt;1,"1棟未満",TEXT(ROUND(市町村抽出表!X18,0),"###,###")&amp;"棟")))</f>
        <v>#REF!</v>
      </c>
      <c r="O18" s="95" t="e">
        <f ca="1">IF(市町村抽出表!Z18="－","－",IF(市町村抽出表!Z18=0,"0件",IF(市町村抽出表!Z18&lt;1,"1件未満",TEXT(ROUND(市町村抽出表!Z18,0),"###,###")&amp;"件")))</f>
        <v>#REF!</v>
      </c>
      <c r="P18" s="95" t="e">
        <f ca="1">IF(市町村抽出表!AA18="－","－",IF(市町村抽出表!AA18=0,"0件",IF(市町村抽出表!AA18&lt;1,"1件未満",TEXT(ROUND(市町村抽出表!AA18,0),"###,###")&amp;"件")))</f>
        <v>#REF!</v>
      </c>
      <c r="Q18" s="95" t="e">
        <f ca="1">IF(市町村抽出表!AB18="－","－",IF(市町村抽出表!AB18=0,"0棟",IF(市町村抽出表!AB18&lt;1,"1棟未満",TEXT(ROUND(市町村抽出表!AB18,0),"###,###")&amp;"棟")))</f>
        <v>#REF!</v>
      </c>
      <c r="R18" s="95" t="e">
        <f ca="1">IF(市町村抽出表!AC18="－","－",IF(市町村抽出表!AC18=0,"0人",IF(市町村抽出表!AC18&lt;1,"1人未満",TEXT(ROUND(市町村抽出表!AC18,0),"###,###")&amp;"人")))</f>
        <v>#REF!</v>
      </c>
      <c r="S18" s="95" t="e">
        <f ca="1">IF(市町村抽出表!AD18="－","－",IF(市町村抽出表!AD18=0,"0人",IF(市町村抽出表!AD18&lt;1,"1人未満",TEXT(ROUND(市町村抽出表!AD18,0),"###,###")&amp;"人")))</f>
        <v>#REF!</v>
      </c>
      <c r="T18" s="95" t="e">
        <f ca="1">IF(市町村抽出表!AE18="－","－",IF(市町村抽出表!AE18=0,"0人",IF(市町村抽出表!AE18&lt;1,"1人未満",TEXT(ROUND(市町村抽出表!AE18,0),"###,###")&amp;"人")))</f>
        <v>#REF!</v>
      </c>
      <c r="U18" s="150" t="e">
        <f ca="1">IF(市町村抽出表!AG18="","※2",IF(市町村抽出表!AG18="－","－",IF(市町村抽出表!AG18=0,"0人",IF(市町村抽出表!AG18&lt;1,"1人未満",TEXT(ROUND(市町村抽出表!AG18,0),"###,###")&amp;"人"))))</f>
        <v>#REF!</v>
      </c>
      <c r="V18" s="151" t="e">
        <f ca="1">IF(市町村抽出表!AH18="","※2",IF(市町村抽出表!AH18="－","－",IF(市町村抽出表!AH18=0,"0人",IF(市町村抽出表!AH18&lt;1,"1人未満",TEXT(ROUND(市町村抽出表!AH18,0),"###,###")&amp;"人"))))</f>
        <v>#REF!</v>
      </c>
      <c r="W18" s="152" t="e">
        <f ca="1">IF(市町村抽出表!AI18="","※2",IF(市町村抽出表!AI18="－","－",IF(市町村抽出表!AI18=0,"0人",IF(市町村抽出表!AI18&lt;1,"1人未満",TEXT(ROUND(市町村抽出表!AI18,0),"###,###")&amp;"人"))))</f>
        <v>#REF!</v>
      </c>
      <c r="X18" s="95" t="e">
        <f ca="1">IF(市町村抽出表!AJ18="－","－",IF(市町村抽出表!AJ18=0,"0人",IF(市町村抽出表!AJ18&lt;1,"1人未満",TEXT(ROUND(市町村抽出表!AJ18,0),"###,###")&amp;"人")))</f>
        <v>#REF!</v>
      </c>
      <c r="Y18" s="95" t="e">
        <f ca="1">IF(市町村抽出表!AK18="－","－",IF(市町村抽出表!AK18=0,"0人",IF(市町村抽出表!AK18&lt;1,"1人未満",TEXT(ROUND(市町村抽出表!AK18,0),"###,###")&amp;"人")))</f>
        <v>#REF!</v>
      </c>
      <c r="Z18" s="95" t="e">
        <f ca="1">IF(市町村抽出表!AL18="－","－",IF(市町村抽出表!AL18=0,"0人",IF(市町村抽出表!AL18&lt;1,"1人未満",TEXT(ROUND(市町村抽出表!AL18,0),"###,###")&amp;"人")))</f>
        <v>#REF!</v>
      </c>
      <c r="AA18" s="95" t="e">
        <f ca="1">IF(市町村抽出表!AM18="－","－",IF(市町村抽出表!AM18=0,"0人",IF(市町村抽出表!AM18&lt;1,"1人未満",TEXT(ROUND(市町村抽出表!AM18,0),"###,###")&amp;"人")))</f>
        <v>#REF!</v>
      </c>
      <c r="AB18" s="95" t="e">
        <f ca="1">IF(市町村抽出表!AN18="－","－",IF(市町村抽出表!AN18=0,"0人",IF(市町村抽出表!AN18&lt;1,"1人未満",TEXT(ROUND(市町村抽出表!AN18,0),"###,###")&amp;"人")))</f>
        <v>#REF!</v>
      </c>
      <c r="AC18" s="95" t="e">
        <f ca="1">IF(市町村抽出表!AO18="－","－",IF(市町村抽出表!AO18=0,"0人",IF(市町村抽出表!AO18&lt;1,"1人未満",TEXT(ROUND(市町村抽出表!AO18,0),"###,###")&amp;"人")))</f>
        <v>#REF!</v>
      </c>
      <c r="AD18" s="95" t="e">
        <f ca="1">IF(市町村抽出表!AP18="－","－",IF(市町村抽出表!AP18=0,"0人",IF(市町村抽出表!AP18&lt;1,"1人未満",TEXT(ROUND(市町村抽出表!AP18,0),"###,###")&amp;"人")))</f>
        <v>#REF!</v>
      </c>
      <c r="AE18" s="95" t="e">
        <f ca="1">IF(市町村抽出表!AQ18="－","－",IF(市町村抽出表!AQ18=0,"0人",IF(市町村抽出表!AQ18&lt;1,"1人未満",TEXT(ROUND(市町村抽出表!AQ18,0),"###,###")&amp;"人")))</f>
        <v>#REF!</v>
      </c>
      <c r="AF18" s="95" t="e">
        <f ca="1">IF(市町村抽出表!AR18="－","－",IF(市町村抽出表!AR18=0,"0人",IF(市町村抽出表!AR18&lt;1,"1人未満",TEXT(ROUND(市町村抽出表!AR18,0),"###,###")&amp;"人")))</f>
        <v>#REF!</v>
      </c>
      <c r="AG18" s="95" t="e">
        <f ca="1">IF(市町村抽出表!AS18="－","－",IF(市町村抽出表!AS18=0,"0箇所",IF(市町村抽出表!AS18&lt;1,"1箇所未満",TEXT(ROUND(市町村抽出表!AS18,0),"###,###")&amp;"箇所")))</f>
        <v>#REF!</v>
      </c>
      <c r="AH18" s="95" t="e">
        <f ca="1">IF(市町村抽出表!AT18="－","－",IF(市町村抽出表!AT18=0,"0世帯",IF(市町村抽出表!AT18&lt;1,"1世帯未満",TEXT(ROUND(市町村抽出表!AT18,0),"###,###")&amp;"世帯")))</f>
        <v>#REF!</v>
      </c>
      <c r="AI18" s="95" t="e">
        <f ca="1">IF(市町村抽出表!AU18="－","－",IF(市町村抽出表!AU18=0,"0人",IF(市町村抽出表!AU18&lt;1,"1人未満",TEXT(ROUND(市町村抽出表!AU18,0),"###,###")&amp;"人")))</f>
        <v>#REF!</v>
      </c>
      <c r="AJ18" s="95" t="e">
        <f ca="1">IF(市町村抽出表!AV18="－","－",IF(市町村抽出表!AV18=0,"0世帯",IF(市町村抽出表!AV18&lt;1,"1世帯未満",TEXT(ROUND(市町村抽出表!AV18,0),"###,###")&amp;"世帯")))</f>
        <v>#REF!</v>
      </c>
      <c r="AK18" s="95" t="e">
        <f ca="1">IF(市町村抽出表!AW18="－","－",IF(市町村抽出表!AW18=0,"0人",IF(市町村抽出表!AW18&lt;1,"1人未満",TEXT(ROUND(市町村抽出表!AW18,0),"###,###")&amp;"人")))</f>
        <v>#REF!</v>
      </c>
      <c r="AL18" s="95" t="e">
        <f ca="1">IF(市町村抽出表!AX18="－","－",IF(市町村抽出表!AX18=0,"0世帯",IF(市町村抽出表!AX18&lt;1,"1世帯未満",TEXT(ROUND(市町村抽出表!AX18,0),"###,###")&amp;"世帯")))</f>
        <v>#REF!</v>
      </c>
      <c r="AM18" s="95" t="e">
        <f ca="1">IF(市町村抽出表!AY18="－","－",IF(市町村抽出表!AY18=0,"0人",IF(市町村抽出表!AY18&lt;1,"1人未満",TEXT(ROUND(市町村抽出表!AY18,0),"###,###")&amp;"人")))</f>
        <v>#REF!</v>
      </c>
      <c r="AN18" s="95" t="s">
        <v>632</v>
      </c>
      <c r="AO18" s="95" t="s">
        <v>632</v>
      </c>
      <c r="AP18" s="95" t="e">
        <f ca="1">IF(市町村抽出表!BB18="－","－",IF(市町村抽出表!BB18=0,"0km",IF(市町村抽出表!BB18&lt;0.1,"0.1km未満",TEXT(ROUND(市町村抽出表!BB18,1),"###,##0.0")&amp;"km")))</f>
        <v>#REF!</v>
      </c>
      <c r="AQ18" s="95" t="e">
        <f ca="1">IF(市町村抽出表!BC18="－","－",IF(市町村抽出表!BC18=0,"0世帯",IF(市町村抽出表!BC18&lt;1,"1世帯未満",TEXT(ROUND(市町村抽出表!BC18,0),"###,###")&amp;"世帯")))</f>
        <v>#REF!</v>
      </c>
      <c r="AR18" s="95" t="e">
        <f ca="1">IF(市町村抽出表!BD18="－","－",IF(市町村抽出表!BD18=0,"0人",IF(市町村抽出表!BD18&lt;1,"1人未満",TEXT(ROUND(市町村抽出表!BD18,0),"###,###")&amp;"人")))</f>
        <v>#REF!</v>
      </c>
      <c r="AS18" s="95" t="s">
        <v>632</v>
      </c>
      <c r="AT18" s="95" t="s">
        <v>632</v>
      </c>
      <c r="AU18" s="95" t="e">
        <f ca="1">IF(市町村抽出表!BG18="－","－",IF(市町村抽出表!BG18=0,"0箇所",IF(市町村抽出表!BG18&lt;1,"1箇所未満",TEXT(ROUND(市町村抽出表!BG18,0),"###,###")&amp;"箇所")))</f>
        <v>#REF!</v>
      </c>
      <c r="AV18" s="95" t="e">
        <f ca="1">IF(市町村抽出表!BH18="－","－",IF(市町村抽出表!BH18=0,"0箇所",IF(市町村抽出表!BH18&lt;1,"1箇所未満",TEXT(ROUND(市町村抽出表!BH18,0),"###,###")&amp;"箇所")))</f>
        <v>#REF!</v>
      </c>
      <c r="AW18" s="95" t="e">
        <f ca="1">IF(市町村抽出表!BI18="－","－",IF(市町村抽出表!BI18=0,"0箇所",IF(市町村抽出表!BI18&lt;1,"1箇所未満",TEXT(ROUND(市町村抽出表!BI18,0),"###,###")&amp;"箇所")))</f>
        <v>#REF!</v>
      </c>
      <c r="AX18" s="95" t="e">
        <f ca="1">IF(市町村抽出表!BJ18="－","－",IF(市町村抽出表!BJ18=0,"0箇所",IF(市町村抽出表!BJ18&lt;1,"1箇所未満",TEXT(ROUND(市町村抽出表!BJ18,0),"###,###")&amp;"箇所")))</f>
        <v>#REF!</v>
      </c>
      <c r="AY18" s="95" t="e">
        <f ca="1">IF(市町村抽出表!BK18="－","－",IF(市町村抽出表!BK18=0,"0箇所",IF(市町村抽出表!BK18&lt;1,"1箇所未満",TEXT(ROUND(市町村抽出表!BK18,0),"###,###")&amp;"箇所")))</f>
        <v>#REF!</v>
      </c>
      <c r="AZ18" s="95" t="e">
        <f ca="1">IF(市町村抽出表!BL18="－","－",IF(市町村抽出表!BL18=0,"0箇所",IF(市町村抽出表!BL18&lt;1,"1箇所未満",TEXT(ROUND(市町村抽出表!BL18,0),"###,###")&amp;"箇所")))</f>
        <v>#REF!</v>
      </c>
      <c r="BH18" s="154"/>
      <c r="BI18" s="154"/>
      <c r="BJ18" s="154"/>
      <c r="BL18" s="155"/>
      <c r="BM18" s="154"/>
      <c r="BN18" s="154"/>
      <c r="BO18" s="154"/>
      <c r="BP18" s="154"/>
      <c r="BX18" s="155"/>
      <c r="BY18" s="154"/>
      <c r="BZ18" s="154"/>
      <c r="CA18" s="154"/>
      <c r="CB18" s="154"/>
      <c r="CN18" s="155"/>
      <c r="CO18" s="154"/>
      <c r="CP18" s="154"/>
      <c r="CQ18" s="154"/>
      <c r="CR18" s="154"/>
    </row>
    <row r="19" spans="1:96" x14ac:dyDescent="0.2">
      <c r="A19" s="83">
        <v>16</v>
      </c>
      <c r="B19" s="75" t="s">
        <v>480</v>
      </c>
      <c r="C19" s="94" t="e">
        <f ca="1">IF(市町村抽出表!D19="－","－",ROUND(市町村抽出表!D19,1))</f>
        <v>#REF!</v>
      </c>
      <c r="D19" s="159" t="e">
        <f ca="1">IF(市町村抽出表!F19="","※2",IF(市町村抽出表!F19="－","－",市町村抽出表!F19&amp;"箇所"))</f>
        <v>#REF!</v>
      </c>
      <c r="E19" s="160" t="e">
        <f ca="1">IF(市町村抽出表!G19="","※2",IF(市町村抽出表!G19="－","－",市町村抽出表!G19&amp;"箇所"))</f>
        <v>#REF!</v>
      </c>
      <c r="F19" s="161" t="e">
        <f ca="1">IF(市町村抽出表!H19="","※2",IF(市町村抽出表!H19="－","－",市町村抽出表!H19&amp;"箇所"))</f>
        <v>#REF!</v>
      </c>
      <c r="G19" s="95" t="e">
        <f ca="1">IF(市町村抽出表!I19="－","－",IF(市町村抽出表!I19=0,"0棟",IF(市町村抽出表!I19&lt;1,"1棟未満",TEXT(ROUND(市町村抽出表!I19,0),"###,###")&amp;"棟")))</f>
        <v>#REF!</v>
      </c>
      <c r="H19" s="95" t="e">
        <f ca="1">IF(市町村抽出表!J19="－","－",IF(市町村抽出表!J19=0,"0棟",IF(市町村抽出表!J19&lt;1,"1棟未満",TEXT(ROUND(市町村抽出表!J19,0),"###,###")&amp;"棟")))</f>
        <v>#REF!</v>
      </c>
      <c r="I19" s="95" t="e">
        <f ca="1">IF(市町村抽出表!O19="－","－",IF(市町村抽出表!O19=0,"0棟",IF(市町村抽出表!O19&lt;1,"1棟未満",TEXT(ROUND(市町村抽出表!O19,0),"###,###")&amp;"棟")))</f>
        <v>#REF!</v>
      </c>
      <c r="J19" s="95" t="e">
        <f ca="1">IF(市町村抽出表!P19="－","－",IF(市町村抽出表!P19=0,"0棟",IF(市町村抽出表!P19&lt;1,"1棟未満",TEXT(ROUND(市町村抽出表!P19,0),"###,###")&amp;"棟")))</f>
        <v>#REF!</v>
      </c>
      <c r="K19" s="148" t="e">
        <f ca="1">IF(市町村抽出表!U19="","※2",IF(市町村抽出表!U19="－","－",IF(市町村抽出表!U19=0,"0棟",IF(市町村抽出表!U19&lt;1,"1棟未満",TEXT(ROUND(市町村抽出表!U19,0),"###,###")&amp;"棟"))))</f>
        <v>#REF!</v>
      </c>
      <c r="L19" s="149" t="e">
        <f ca="1">IF(市町村抽出表!V19="","※2",IF(市町村抽出表!V19="－","－",IF(市町村抽出表!V19=0,"0棟",IF(市町村抽出表!V19&lt;1,"1棟未満",TEXT(ROUND(市町村抽出表!V19,0),"###,###")&amp;"棟"))))</f>
        <v>#REF!</v>
      </c>
      <c r="M19" s="95" t="e">
        <f ca="1">IF(市町村抽出表!W19="－","－",IF(市町村抽出表!W19=0,"0棟",IF(市町村抽出表!W19&lt;1,"1棟未満",TEXT(ROUND(市町村抽出表!W19,0),"###,###")&amp;"棟")))</f>
        <v>#REF!</v>
      </c>
      <c r="N19" s="95" t="e">
        <f ca="1">IF(市町村抽出表!X19="－","－",IF(市町村抽出表!X19=0,"0棟",IF(市町村抽出表!X19&lt;1,"1棟未満",TEXT(ROUND(市町村抽出表!X19,0),"###,###")&amp;"棟")))</f>
        <v>#REF!</v>
      </c>
      <c r="O19" s="95" t="e">
        <f ca="1">IF(市町村抽出表!Z19="－","－",IF(市町村抽出表!Z19=0,"0件",IF(市町村抽出表!Z19&lt;1,"1件未満",TEXT(ROUND(市町村抽出表!Z19,0),"###,###")&amp;"件")))</f>
        <v>#REF!</v>
      </c>
      <c r="P19" s="95" t="e">
        <f ca="1">IF(市町村抽出表!AA19="－","－",IF(市町村抽出表!AA19=0,"0件",IF(市町村抽出表!AA19&lt;1,"1件未満",TEXT(ROUND(市町村抽出表!AA19,0),"###,###")&amp;"件")))</f>
        <v>#REF!</v>
      </c>
      <c r="Q19" s="95" t="e">
        <f ca="1">IF(市町村抽出表!AB19="－","－",IF(市町村抽出表!AB19=0,"0棟",IF(市町村抽出表!AB19&lt;1,"1棟未満",TEXT(ROUND(市町村抽出表!AB19,0),"###,###")&amp;"棟")))</f>
        <v>#REF!</v>
      </c>
      <c r="R19" s="95" t="e">
        <f ca="1">IF(市町村抽出表!AC19="－","－",IF(市町村抽出表!AC19=0,"0人",IF(市町村抽出表!AC19&lt;1,"1人未満",TEXT(ROUND(市町村抽出表!AC19,0),"###,###")&amp;"人")))</f>
        <v>#REF!</v>
      </c>
      <c r="S19" s="95" t="e">
        <f ca="1">IF(市町村抽出表!AD19="－","－",IF(市町村抽出表!AD19=0,"0人",IF(市町村抽出表!AD19&lt;1,"1人未満",TEXT(ROUND(市町村抽出表!AD19,0),"###,###")&amp;"人")))</f>
        <v>#REF!</v>
      </c>
      <c r="T19" s="95" t="e">
        <f ca="1">IF(市町村抽出表!AE19="－","－",IF(市町村抽出表!AE19=0,"0人",IF(市町村抽出表!AE19&lt;1,"1人未満",TEXT(ROUND(市町村抽出表!AE19,0),"###,###")&amp;"人")))</f>
        <v>#REF!</v>
      </c>
      <c r="U19" s="150" t="e">
        <f ca="1">IF(市町村抽出表!AG19="","※2",IF(市町村抽出表!AG19="－","－",IF(市町村抽出表!AG19=0,"0人",IF(市町村抽出表!AG19&lt;1,"1人未満",TEXT(ROUND(市町村抽出表!AG19,0),"###,###")&amp;"人"))))</f>
        <v>#REF!</v>
      </c>
      <c r="V19" s="151" t="e">
        <f ca="1">IF(市町村抽出表!AH19="","※2",IF(市町村抽出表!AH19="－","－",IF(市町村抽出表!AH19=0,"0人",IF(市町村抽出表!AH19&lt;1,"1人未満",TEXT(ROUND(市町村抽出表!AH19,0),"###,###")&amp;"人"))))</f>
        <v>#REF!</v>
      </c>
      <c r="W19" s="152" t="e">
        <f ca="1">IF(市町村抽出表!AI19="","※2",IF(市町村抽出表!AI19="－","－",IF(市町村抽出表!AI19=0,"0人",IF(市町村抽出表!AI19&lt;1,"1人未満",TEXT(ROUND(市町村抽出表!AI19,0),"###,###")&amp;"人"))))</f>
        <v>#REF!</v>
      </c>
      <c r="X19" s="95" t="e">
        <f ca="1">IF(市町村抽出表!AJ19="－","－",IF(市町村抽出表!AJ19=0,"0人",IF(市町村抽出表!AJ19&lt;1,"1人未満",TEXT(ROUND(市町村抽出表!AJ19,0),"###,###")&amp;"人")))</f>
        <v>#REF!</v>
      </c>
      <c r="Y19" s="95" t="e">
        <f ca="1">IF(市町村抽出表!AK19="－","－",IF(市町村抽出表!AK19=0,"0人",IF(市町村抽出表!AK19&lt;1,"1人未満",TEXT(ROUND(市町村抽出表!AK19,0),"###,###")&amp;"人")))</f>
        <v>#REF!</v>
      </c>
      <c r="Z19" s="95" t="e">
        <f ca="1">IF(市町村抽出表!AL19="－","－",IF(市町村抽出表!AL19=0,"0人",IF(市町村抽出表!AL19&lt;1,"1人未満",TEXT(ROUND(市町村抽出表!AL19,0),"###,###")&amp;"人")))</f>
        <v>#REF!</v>
      </c>
      <c r="AA19" s="95" t="e">
        <f ca="1">IF(市町村抽出表!AM19="－","－",IF(市町村抽出表!AM19=0,"0人",IF(市町村抽出表!AM19&lt;1,"1人未満",TEXT(ROUND(市町村抽出表!AM19,0),"###,###")&amp;"人")))</f>
        <v>#REF!</v>
      </c>
      <c r="AB19" s="95" t="e">
        <f ca="1">IF(市町村抽出表!AN19="－","－",IF(市町村抽出表!AN19=0,"0人",IF(市町村抽出表!AN19&lt;1,"1人未満",TEXT(ROUND(市町村抽出表!AN19,0),"###,###")&amp;"人")))</f>
        <v>#REF!</v>
      </c>
      <c r="AC19" s="95" t="e">
        <f ca="1">IF(市町村抽出表!AO19="－","－",IF(市町村抽出表!AO19=0,"0人",IF(市町村抽出表!AO19&lt;1,"1人未満",TEXT(ROUND(市町村抽出表!AO19,0),"###,###")&amp;"人")))</f>
        <v>#REF!</v>
      </c>
      <c r="AD19" s="95" t="e">
        <f ca="1">IF(市町村抽出表!AP19="－","－",IF(市町村抽出表!AP19=0,"0人",IF(市町村抽出表!AP19&lt;1,"1人未満",TEXT(ROUND(市町村抽出表!AP19,0),"###,###")&amp;"人")))</f>
        <v>#REF!</v>
      </c>
      <c r="AE19" s="95" t="e">
        <f ca="1">IF(市町村抽出表!AQ19="－","－",IF(市町村抽出表!AQ19=0,"0人",IF(市町村抽出表!AQ19&lt;1,"1人未満",TEXT(ROUND(市町村抽出表!AQ19,0),"###,###")&amp;"人")))</f>
        <v>#REF!</v>
      </c>
      <c r="AF19" s="95" t="e">
        <f ca="1">IF(市町村抽出表!AR19="－","－",IF(市町村抽出表!AR19=0,"0人",IF(市町村抽出表!AR19&lt;1,"1人未満",TEXT(ROUND(市町村抽出表!AR19,0),"###,###")&amp;"人")))</f>
        <v>#REF!</v>
      </c>
      <c r="AG19" s="95" t="e">
        <f ca="1">IF(市町村抽出表!AS19="－","－",IF(市町村抽出表!AS19=0,"0箇所",IF(市町村抽出表!AS19&lt;1,"1箇所未満",TEXT(ROUND(市町村抽出表!AS19,0),"###,###")&amp;"箇所")))</f>
        <v>#REF!</v>
      </c>
      <c r="AH19" s="95" t="e">
        <f ca="1">IF(市町村抽出表!AT19="－","－",IF(市町村抽出表!AT19=0,"0世帯",IF(市町村抽出表!AT19&lt;1,"1世帯未満",TEXT(ROUND(市町村抽出表!AT19,0),"###,###")&amp;"世帯")))</f>
        <v>#REF!</v>
      </c>
      <c r="AI19" s="95" t="e">
        <f ca="1">IF(市町村抽出表!AU19="－","－",IF(市町村抽出表!AU19=0,"0人",IF(市町村抽出表!AU19&lt;1,"1人未満",TEXT(ROUND(市町村抽出表!AU19,0),"###,###")&amp;"人")))</f>
        <v>#REF!</v>
      </c>
      <c r="AJ19" s="95" t="e">
        <f ca="1">IF(市町村抽出表!AV19="－","－",IF(市町村抽出表!AV19=0,"0世帯",IF(市町村抽出表!AV19&lt;1,"1世帯未満",TEXT(ROUND(市町村抽出表!AV19,0),"###,###")&amp;"世帯")))</f>
        <v>#REF!</v>
      </c>
      <c r="AK19" s="95" t="e">
        <f ca="1">IF(市町村抽出表!AW19="－","－",IF(市町村抽出表!AW19=0,"0人",IF(市町村抽出表!AW19&lt;1,"1人未満",TEXT(ROUND(市町村抽出表!AW19,0),"###,###")&amp;"人")))</f>
        <v>#REF!</v>
      </c>
      <c r="AL19" s="95" t="e">
        <f ca="1">IF(市町村抽出表!AX19="－","－",IF(市町村抽出表!AX19=0,"0世帯",IF(市町村抽出表!AX19&lt;1,"1世帯未満",TEXT(ROUND(市町村抽出表!AX19,0),"###,###")&amp;"世帯")))</f>
        <v>#REF!</v>
      </c>
      <c r="AM19" s="95" t="e">
        <f ca="1">IF(市町村抽出表!AY19="－","－",IF(市町村抽出表!AY19=0,"0人",IF(市町村抽出表!AY19&lt;1,"1人未満",TEXT(ROUND(市町村抽出表!AY19,0),"###,###")&amp;"人")))</f>
        <v>#REF!</v>
      </c>
      <c r="AN19" s="95" t="s">
        <v>632</v>
      </c>
      <c r="AO19" s="95" t="s">
        <v>632</v>
      </c>
      <c r="AP19" s="95" t="e">
        <f ca="1">IF(市町村抽出表!BB19="－","－",IF(市町村抽出表!BB19=0,"0km",IF(市町村抽出表!BB19&lt;0.1,"0.1km未満",TEXT(ROUND(市町村抽出表!BB19,1),"###,##0.0")&amp;"km")))</f>
        <v>#REF!</v>
      </c>
      <c r="AQ19" s="95" t="e">
        <f ca="1">IF(市町村抽出表!BC19="－","－",IF(市町村抽出表!BC19=0,"0世帯",IF(市町村抽出表!BC19&lt;1,"1世帯未満",TEXT(ROUND(市町村抽出表!BC19,0),"###,###")&amp;"世帯")))</f>
        <v>#REF!</v>
      </c>
      <c r="AR19" s="95" t="e">
        <f ca="1">IF(市町村抽出表!BD19="－","－",IF(市町村抽出表!BD19=0,"0人",IF(市町村抽出表!BD19&lt;1,"1人未満",TEXT(ROUND(市町村抽出表!BD19,0),"###,###")&amp;"人")))</f>
        <v>#REF!</v>
      </c>
      <c r="AS19" s="95" t="s">
        <v>632</v>
      </c>
      <c r="AT19" s="95" t="s">
        <v>632</v>
      </c>
      <c r="AU19" s="95" t="e">
        <f ca="1">IF(市町村抽出表!BG19="－","－",IF(市町村抽出表!BG19=0,"0箇所",IF(市町村抽出表!BG19&lt;1,"1箇所未満",TEXT(ROUND(市町村抽出表!BG19,0),"###,###")&amp;"箇所")))</f>
        <v>#REF!</v>
      </c>
      <c r="AV19" s="95" t="e">
        <f ca="1">IF(市町村抽出表!BH19="－","－",IF(市町村抽出表!BH19=0,"0箇所",IF(市町村抽出表!BH19&lt;1,"1箇所未満",TEXT(ROUND(市町村抽出表!BH19,0),"###,###")&amp;"箇所")))</f>
        <v>#REF!</v>
      </c>
      <c r="AW19" s="95" t="e">
        <f ca="1">IF(市町村抽出表!BI19="－","－",IF(市町村抽出表!BI19=0,"0箇所",IF(市町村抽出表!BI19&lt;1,"1箇所未満",TEXT(ROUND(市町村抽出表!BI19,0),"###,###")&amp;"箇所")))</f>
        <v>#REF!</v>
      </c>
      <c r="AX19" s="95" t="e">
        <f ca="1">IF(市町村抽出表!BJ19="－","－",IF(市町村抽出表!BJ19=0,"0箇所",IF(市町村抽出表!BJ19&lt;1,"1箇所未満",TEXT(ROUND(市町村抽出表!BJ19,0),"###,###")&amp;"箇所")))</f>
        <v>#REF!</v>
      </c>
      <c r="AY19" s="95" t="e">
        <f ca="1">IF(市町村抽出表!BK19="－","－",IF(市町村抽出表!BK19=0,"0箇所",IF(市町村抽出表!BK19&lt;1,"1箇所未満",TEXT(ROUND(市町村抽出表!BK19,0),"###,###")&amp;"箇所")))</f>
        <v>#REF!</v>
      </c>
      <c r="AZ19" s="95" t="e">
        <f ca="1">IF(市町村抽出表!BL19="－","－",IF(市町村抽出表!BL19=0,"0箇所",IF(市町村抽出表!BL19&lt;1,"1箇所未満",TEXT(ROUND(市町村抽出表!BL19,0),"###,###")&amp;"箇所")))</f>
        <v>#REF!</v>
      </c>
      <c r="BH19" s="154"/>
      <c r="BI19" s="154"/>
      <c r="BJ19" s="154"/>
      <c r="BL19" s="155"/>
      <c r="BM19" s="154"/>
      <c r="BN19" s="154"/>
      <c r="BO19" s="154"/>
      <c r="BP19" s="154"/>
      <c r="BX19" s="155"/>
      <c r="BY19" s="154"/>
      <c r="BZ19" s="154"/>
      <c r="CA19" s="154"/>
      <c r="CB19" s="154"/>
      <c r="CN19" s="155"/>
      <c r="CO19" s="154"/>
      <c r="CP19" s="154"/>
      <c r="CQ19" s="154"/>
      <c r="CR19" s="154"/>
    </row>
    <row r="20" spans="1:96" x14ac:dyDescent="0.2">
      <c r="A20" s="83">
        <v>17</v>
      </c>
      <c r="B20" s="75" t="s">
        <v>481</v>
      </c>
      <c r="C20" s="94" t="e">
        <f ca="1">IF(市町村抽出表!D20="－","－",ROUND(市町村抽出表!D20,1))</f>
        <v>#REF!</v>
      </c>
      <c r="D20" s="159" t="e">
        <f ca="1">IF(市町村抽出表!F20="","※2",IF(市町村抽出表!F20="－","－",市町村抽出表!F20&amp;"箇所"))</f>
        <v>#REF!</v>
      </c>
      <c r="E20" s="160" t="e">
        <f ca="1">IF(市町村抽出表!G20="","※2",IF(市町村抽出表!G20="－","－",市町村抽出表!G20&amp;"箇所"))</f>
        <v>#REF!</v>
      </c>
      <c r="F20" s="161" t="e">
        <f ca="1">IF(市町村抽出表!H20="","※2",IF(市町村抽出表!H20="－","－",市町村抽出表!H20&amp;"箇所"))</f>
        <v>#REF!</v>
      </c>
      <c r="G20" s="95" t="e">
        <f ca="1">IF(市町村抽出表!I20="－","－",IF(市町村抽出表!I20=0,"0棟",IF(市町村抽出表!I20&lt;1,"1棟未満",TEXT(ROUND(市町村抽出表!I20,0),"###,###")&amp;"棟")))</f>
        <v>#REF!</v>
      </c>
      <c r="H20" s="95" t="e">
        <f ca="1">IF(市町村抽出表!J20="－","－",IF(市町村抽出表!J20=0,"0棟",IF(市町村抽出表!J20&lt;1,"1棟未満",TEXT(ROUND(市町村抽出表!J20,0),"###,###")&amp;"棟")))</f>
        <v>#REF!</v>
      </c>
      <c r="I20" s="95" t="e">
        <f ca="1">IF(市町村抽出表!O20="－","－",IF(市町村抽出表!O20=0,"0棟",IF(市町村抽出表!O20&lt;1,"1棟未満",TEXT(ROUND(市町村抽出表!O20,0),"###,###")&amp;"棟")))</f>
        <v>#REF!</v>
      </c>
      <c r="J20" s="95" t="e">
        <f ca="1">IF(市町村抽出表!P20="－","－",IF(市町村抽出表!P20=0,"0棟",IF(市町村抽出表!P20&lt;1,"1棟未満",TEXT(ROUND(市町村抽出表!P20,0),"###,###")&amp;"棟")))</f>
        <v>#REF!</v>
      </c>
      <c r="K20" s="148" t="e">
        <f ca="1">IF(市町村抽出表!U20="","※2",IF(市町村抽出表!U20="－","－",IF(市町村抽出表!U20=0,"0棟",IF(市町村抽出表!U20&lt;1,"1棟未満",TEXT(ROUND(市町村抽出表!U20,0),"###,###")&amp;"棟"))))</f>
        <v>#REF!</v>
      </c>
      <c r="L20" s="149" t="e">
        <f ca="1">IF(市町村抽出表!V20="","※2",IF(市町村抽出表!V20="－","－",IF(市町村抽出表!V20=0,"0棟",IF(市町村抽出表!V20&lt;1,"1棟未満",TEXT(ROUND(市町村抽出表!V20,0),"###,###")&amp;"棟"))))</f>
        <v>#REF!</v>
      </c>
      <c r="M20" s="95" t="e">
        <f ca="1">IF(市町村抽出表!W20="－","－",IF(市町村抽出表!W20=0,"0棟",IF(市町村抽出表!W20&lt;1,"1棟未満",TEXT(ROUND(市町村抽出表!W20,0),"###,###")&amp;"棟")))</f>
        <v>#REF!</v>
      </c>
      <c r="N20" s="95" t="e">
        <f ca="1">IF(市町村抽出表!X20="－","－",IF(市町村抽出表!X20=0,"0棟",IF(市町村抽出表!X20&lt;1,"1棟未満",TEXT(ROUND(市町村抽出表!X20,0),"###,###")&amp;"棟")))</f>
        <v>#REF!</v>
      </c>
      <c r="O20" s="95" t="e">
        <f ca="1">IF(市町村抽出表!Z20="－","－",IF(市町村抽出表!Z20=0,"0件",IF(市町村抽出表!Z20&lt;1,"1件未満",TEXT(ROUND(市町村抽出表!Z20,0),"###,###")&amp;"件")))</f>
        <v>#REF!</v>
      </c>
      <c r="P20" s="95" t="e">
        <f ca="1">IF(市町村抽出表!AA20="－","－",IF(市町村抽出表!AA20=0,"0件",IF(市町村抽出表!AA20&lt;1,"1件未満",TEXT(ROUND(市町村抽出表!AA20,0),"###,###")&amp;"件")))</f>
        <v>#REF!</v>
      </c>
      <c r="Q20" s="95" t="e">
        <f ca="1">IF(市町村抽出表!AB20="－","－",IF(市町村抽出表!AB20=0,"0棟",IF(市町村抽出表!AB20&lt;1,"1棟未満",TEXT(ROUND(市町村抽出表!AB20,0),"###,###")&amp;"棟")))</f>
        <v>#REF!</v>
      </c>
      <c r="R20" s="95" t="e">
        <f ca="1">IF(市町村抽出表!AC20="－","－",IF(市町村抽出表!AC20=0,"0人",IF(市町村抽出表!AC20&lt;1,"1人未満",TEXT(ROUND(市町村抽出表!AC20,0),"###,###")&amp;"人")))</f>
        <v>#REF!</v>
      </c>
      <c r="S20" s="95" t="e">
        <f ca="1">IF(市町村抽出表!AD20="－","－",IF(市町村抽出表!AD20=0,"0人",IF(市町村抽出表!AD20&lt;1,"1人未満",TEXT(ROUND(市町村抽出表!AD20,0),"###,###")&amp;"人")))</f>
        <v>#REF!</v>
      </c>
      <c r="T20" s="95" t="e">
        <f ca="1">IF(市町村抽出表!AE20="－","－",IF(市町村抽出表!AE20=0,"0人",IF(市町村抽出表!AE20&lt;1,"1人未満",TEXT(ROUND(市町村抽出表!AE20,0),"###,###")&amp;"人")))</f>
        <v>#REF!</v>
      </c>
      <c r="U20" s="150" t="e">
        <f ca="1">IF(市町村抽出表!AG20="","※2",IF(市町村抽出表!AG20="－","－",IF(市町村抽出表!AG20=0,"0人",IF(市町村抽出表!AG20&lt;1,"1人未満",TEXT(ROUND(市町村抽出表!AG20,0),"###,###")&amp;"人"))))</f>
        <v>#REF!</v>
      </c>
      <c r="V20" s="151" t="e">
        <f ca="1">IF(市町村抽出表!AH20="","※2",IF(市町村抽出表!AH20="－","－",IF(市町村抽出表!AH20=0,"0人",IF(市町村抽出表!AH20&lt;1,"1人未満",TEXT(ROUND(市町村抽出表!AH20,0),"###,###")&amp;"人"))))</f>
        <v>#REF!</v>
      </c>
      <c r="W20" s="152" t="e">
        <f ca="1">IF(市町村抽出表!AI20="","※2",IF(市町村抽出表!AI20="－","－",IF(市町村抽出表!AI20=0,"0人",IF(市町村抽出表!AI20&lt;1,"1人未満",TEXT(ROUND(市町村抽出表!AI20,0),"###,###")&amp;"人"))))</f>
        <v>#REF!</v>
      </c>
      <c r="X20" s="95" t="e">
        <f ca="1">IF(市町村抽出表!AJ20="－","－",IF(市町村抽出表!AJ20=0,"0人",IF(市町村抽出表!AJ20&lt;1,"1人未満",TEXT(ROUND(市町村抽出表!AJ20,0),"###,###")&amp;"人")))</f>
        <v>#REF!</v>
      </c>
      <c r="Y20" s="95" t="e">
        <f ca="1">IF(市町村抽出表!AK20="－","－",IF(市町村抽出表!AK20=0,"0人",IF(市町村抽出表!AK20&lt;1,"1人未満",TEXT(ROUND(市町村抽出表!AK20,0),"###,###")&amp;"人")))</f>
        <v>#REF!</v>
      </c>
      <c r="Z20" s="95" t="e">
        <f ca="1">IF(市町村抽出表!AL20="－","－",IF(市町村抽出表!AL20=0,"0人",IF(市町村抽出表!AL20&lt;1,"1人未満",TEXT(ROUND(市町村抽出表!AL20,0),"###,###")&amp;"人")))</f>
        <v>#REF!</v>
      </c>
      <c r="AA20" s="95" t="e">
        <f ca="1">IF(市町村抽出表!AM20="－","－",IF(市町村抽出表!AM20=0,"0人",IF(市町村抽出表!AM20&lt;1,"1人未満",TEXT(ROUND(市町村抽出表!AM20,0),"###,###")&amp;"人")))</f>
        <v>#REF!</v>
      </c>
      <c r="AB20" s="95" t="e">
        <f ca="1">IF(市町村抽出表!AN20="－","－",IF(市町村抽出表!AN20=0,"0人",IF(市町村抽出表!AN20&lt;1,"1人未満",TEXT(ROUND(市町村抽出表!AN20,0),"###,###")&amp;"人")))</f>
        <v>#REF!</v>
      </c>
      <c r="AC20" s="95" t="e">
        <f ca="1">IF(市町村抽出表!AO20="－","－",IF(市町村抽出表!AO20=0,"0人",IF(市町村抽出表!AO20&lt;1,"1人未満",TEXT(ROUND(市町村抽出表!AO20,0),"###,###")&amp;"人")))</f>
        <v>#REF!</v>
      </c>
      <c r="AD20" s="95" t="e">
        <f ca="1">IF(市町村抽出表!AP20="－","－",IF(市町村抽出表!AP20=0,"0人",IF(市町村抽出表!AP20&lt;1,"1人未満",TEXT(ROUND(市町村抽出表!AP20,0),"###,###")&amp;"人")))</f>
        <v>#REF!</v>
      </c>
      <c r="AE20" s="95" t="e">
        <f ca="1">IF(市町村抽出表!AQ20="－","－",IF(市町村抽出表!AQ20=0,"0人",IF(市町村抽出表!AQ20&lt;1,"1人未満",TEXT(ROUND(市町村抽出表!AQ20,0),"###,###")&amp;"人")))</f>
        <v>#REF!</v>
      </c>
      <c r="AF20" s="95" t="e">
        <f ca="1">IF(市町村抽出表!AR20="－","－",IF(市町村抽出表!AR20=0,"0人",IF(市町村抽出表!AR20&lt;1,"1人未満",TEXT(ROUND(市町村抽出表!AR20,0),"###,###")&amp;"人")))</f>
        <v>#REF!</v>
      </c>
      <c r="AG20" s="95" t="e">
        <f ca="1">IF(市町村抽出表!AS20="－","－",IF(市町村抽出表!AS20=0,"0箇所",IF(市町村抽出表!AS20&lt;1,"1箇所未満",TEXT(ROUND(市町村抽出表!AS20,0),"###,###")&amp;"箇所")))</f>
        <v>#REF!</v>
      </c>
      <c r="AH20" s="95" t="e">
        <f ca="1">IF(市町村抽出表!AT20="－","－",IF(市町村抽出表!AT20=0,"0世帯",IF(市町村抽出表!AT20&lt;1,"1世帯未満",TEXT(ROUND(市町村抽出表!AT20,0),"###,###")&amp;"世帯")))</f>
        <v>#REF!</v>
      </c>
      <c r="AI20" s="95" t="e">
        <f ca="1">IF(市町村抽出表!AU20="－","－",IF(市町村抽出表!AU20=0,"0人",IF(市町村抽出表!AU20&lt;1,"1人未満",TEXT(ROUND(市町村抽出表!AU20,0),"###,###")&amp;"人")))</f>
        <v>#REF!</v>
      </c>
      <c r="AJ20" s="95" t="e">
        <f ca="1">IF(市町村抽出表!AV20="－","－",IF(市町村抽出表!AV20=0,"0世帯",IF(市町村抽出表!AV20&lt;1,"1世帯未満",TEXT(ROUND(市町村抽出表!AV20,0),"###,###")&amp;"世帯")))</f>
        <v>#REF!</v>
      </c>
      <c r="AK20" s="95" t="e">
        <f ca="1">IF(市町村抽出表!AW20="－","－",IF(市町村抽出表!AW20=0,"0人",IF(市町村抽出表!AW20&lt;1,"1人未満",TEXT(ROUND(市町村抽出表!AW20,0),"###,###")&amp;"人")))</f>
        <v>#REF!</v>
      </c>
      <c r="AL20" s="95" t="e">
        <f ca="1">IF(市町村抽出表!AX20="－","－",IF(市町村抽出表!AX20=0,"0世帯",IF(市町村抽出表!AX20&lt;1,"1世帯未満",TEXT(ROUND(市町村抽出表!AX20,0),"###,###")&amp;"世帯")))</f>
        <v>#REF!</v>
      </c>
      <c r="AM20" s="95" t="e">
        <f ca="1">IF(市町村抽出表!AY20="－","－",IF(市町村抽出表!AY20=0,"0人",IF(市町村抽出表!AY20&lt;1,"1人未満",TEXT(ROUND(市町村抽出表!AY20,0),"###,###")&amp;"人")))</f>
        <v>#REF!</v>
      </c>
      <c r="AN20" s="95" t="s">
        <v>632</v>
      </c>
      <c r="AO20" s="95" t="s">
        <v>632</v>
      </c>
      <c r="AP20" s="95" t="e">
        <f ca="1">IF(市町村抽出表!BB20="－","－",IF(市町村抽出表!BB20=0,"0km",IF(市町村抽出表!BB20&lt;0.1,"0.1km未満",TEXT(ROUND(市町村抽出表!BB20,1),"###,##0.0")&amp;"km")))</f>
        <v>#REF!</v>
      </c>
      <c r="AQ20" s="95" t="e">
        <f ca="1">IF(市町村抽出表!BC20="－","－",IF(市町村抽出表!BC20=0,"0世帯",IF(市町村抽出表!BC20&lt;1,"1世帯未満",TEXT(ROUND(市町村抽出表!BC20,0),"###,###")&amp;"世帯")))</f>
        <v>#REF!</v>
      </c>
      <c r="AR20" s="95" t="e">
        <f ca="1">IF(市町村抽出表!BD20="－","－",IF(市町村抽出表!BD20=0,"0人",IF(市町村抽出表!BD20&lt;1,"1人未満",TEXT(ROUND(市町村抽出表!BD20,0),"###,###")&amp;"人")))</f>
        <v>#REF!</v>
      </c>
      <c r="AS20" s="95" t="s">
        <v>632</v>
      </c>
      <c r="AT20" s="95" t="s">
        <v>632</v>
      </c>
      <c r="AU20" s="95" t="e">
        <f ca="1">IF(市町村抽出表!BG20="－","－",IF(市町村抽出表!BG20=0,"0箇所",IF(市町村抽出表!BG20&lt;1,"1箇所未満",TEXT(ROUND(市町村抽出表!BG20,0),"###,###")&amp;"箇所")))</f>
        <v>#REF!</v>
      </c>
      <c r="AV20" s="95" t="e">
        <f ca="1">IF(市町村抽出表!BH20="－","－",IF(市町村抽出表!BH20=0,"0箇所",IF(市町村抽出表!BH20&lt;1,"1箇所未満",TEXT(ROUND(市町村抽出表!BH20,0),"###,###")&amp;"箇所")))</f>
        <v>#REF!</v>
      </c>
      <c r="AW20" s="95" t="e">
        <f ca="1">IF(市町村抽出表!BI20="－","－",IF(市町村抽出表!BI20=0,"0箇所",IF(市町村抽出表!BI20&lt;1,"1箇所未満",TEXT(ROUND(市町村抽出表!BI20,0),"###,###")&amp;"箇所")))</f>
        <v>#REF!</v>
      </c>
      <c r="AX20" s="95" t="e">
        <f ca="1">IF(市町村抽出表!BJ20="－","－",IF(市町村抽出表!BJ20=0,"0箇所",IF(市町村抽出表!BJ20&lt;1,"1箇所未満",TEXT(ROUND(市町村抽出表!BJ20,0),"###,###")&amp;"箇所")))</f>
        <v>#REF!</v>
      </c>
      <c r="AY20" s="95" t="e">
        <f ca="1">IF(市町村抽出表!BK20="－","－",IF(市町村抽出表!BK20=0,"0箇所",IF(市町村抽出表!BK20&lt;1,"1箇所未満",TEXT(ROUND(市町村抽出表!BK20,0),"###,###")&amp;"箇所")))</f>
        <v>#REF!</v>
      </c>
      <c r="AZ20" s="95" t="e">
        <f ca="1">IF(市町村抽出表!BL20="－","－",IF(市町村抽出表!BL20=0,"0箇所",IF(市町村抽出表!BL20&lt;1,"1箇所未満",TEXT(ROUND(市町村抽出表!BL20,0),"###,###")&amp;"箇所")))</f>
        <v>#REF!</v>
      </c>
      <c r="BH20" s="154"/>
      <c r="BI20" s="154"/>
      <c r="BJ20" s="154"/>
      <c r="BL20" s="155"/>
      <c r="BM20" s="154"/>
      <c r="BN20" s="154"/>
      <c r="BO20" s="154"/>
      <c r="BP20" s="154"/>
      <c r="BX20" s="155"/>
      <c r="BY20" s="154"/>
      <c r="BZ20" s="154"/>
      <c r="CA20" s="154"/>
      <c r="CB20" s="154"/>
      <c r="CN20" s="155"/>
      <c r="CO20" s="154"/>
      <c r="CP20" s="154"/>
      <c r="CQ20" s="154"/>
      <c r="CR20" s="154"/>
    </row>
    <row r="21" spans="1:96" x14ac:dyDescent="0.2">
      <c r="A21" s="83">
        <v>18</v>
      </c>
      <c r="B21" s="75" t="s">
        <v>482</v>
      </c>
      <c r="C21" s="94" t="e">
        <f ca="1">IF(市町村抽出表!D21="－","－",ROUND(市町村抽出表!D21,1))</f>
        <v>#REF!</v>
      </c>
      <c r="D21" s="159" t="e">
        <f ca="1">IF(市町村抽出表!F21="","※2",IF(市町村抽出表!F21="－","－",市町村抽出表!F21&amp;"箇所"))</f>
        <v>#REF!</v>
      </c>
      <c r="E21" s="160" t="e">
        <f ca="1">IF(市町村抽出表!G21="","※2",IF(市町村抽出表!G21="－","－",市町村抽出表!G21&amp;"箇所"))</f>
        <v>#REF!</v>
      </c>
      <c r="F21" s="161" t="e">
        <f ca="1">IF(市町村抽出表!H21="","※2",IF(市町村抽出表!H21="－","－",市町村抽出表!H21&amp;"箇所"))</f>
        <v>#REF!</v>
      </c>
      <c r="G21" s="95" t="e">
        <f ca="1">IF(市町村抽出表!I21="－","－",IF(市町村抽出表!I21=0,"0棟",IF(市町村抽出表!I21&lt;1,"1棟未満",TEXT(ROUND(市町村抽出表!I21,0),"###,###")&amp;"棟")))</f>
        <v>#REF!</v>
      </c>
      <c r="H21" s="95" t="e">
        <f ca="1">IF(市町村抽出表!J21="－","－",IF(市町村抽出表!J21=0,"0棟",IF(市町村抽出表!J21&lt;1,"1棟未満",TEXT(ROUND(市町村抽出表!J21,0),"###,###")&amp;"棟")))</f>
        <v>#REF!</v>
      </c>
      <c r="I21" s="95" t="e">
        <f ca="1">IF(市町村抽出表!O21="－","－",IF(市町村抽出表!O21=0,"0棟",IF(市町村抽出表!O21&lt;1,"1棟未満",TEXT(ROUND(市町村抽出表!O21,0),"###,###")&amp;"棟")))</f>
        <v>#REF!</v>
      </c>
      <c r="J21" s="95" t="e">
        <f ca="1">IF(市町村抽出表!P21="－","－",IF(市町村抽出表!P21=0,"0棟",IF(市町村抽出表!P21&lt;1,"1棟未満",TEXT(ROUND(市町村抽出表!P21,0),"###,###")&amp;"棟")))</f>
        <v>#REF!</v>
      </c>
      <c r="K21" s="148" t="e">
        <f ca="1">IF(市町村抽出表!U21="","※2",IF(市町村抽出表!U21="－","－",IF(市町村抽出表!U21=0,"0棟",IF(市町村抽出表!U21&lt;1,"1棟未満",TEXT(ROUND(市町村抽出表!U21,0),"###,###")&amp;"棟"))))</f>
        <v>#REF!</v>
      </c>
      <c r="L21" s="149" t="e">
        <f ca="1">IF(市町村抽出表!V21="","※2",IF(市町村抽出表!V21="－","－",IF(市町村抽出表!V21=0,"0棟",IF(市町村抽出表!V21&lt;1,"1棟未満",TEXT(ROUND(市町村抽出表!V21,0),"###,###")&amp;"棟"))))</f>
        <v>#REF!</v>
      </c>
      <c r="M21" s="95" t="e">
        <f ca="1">IF(市町村抽出表!W21="－","－",IF(市町村抽出表!W21=0,"0棟",IF(市町村抽出表!W21&lt;1,"1棟未満",TEXT(ROUND(市町村抽出表!W21,0),"###,###")&amp;"棟")))</f>
        <v>#REF!</v>
      </c>
      <c r="N21" s="95" t="e">
        <f ca="1">IF(市町村抽出表!X21="－","－",IF(市町村抽出表!X21=0,"0棟",IF(市町村抽出表!X21&lt;1,"1棟未満",TEXT(ROUND(市町村抽出表!X21,0),"###,###")&amp;"棟")))</f>
        <v>#REF!</v>
      </c>
      <c r="O21" s="95" t="e">
        <f ca="1">IF(市町村抽出表!Z21="－","－",IF(市町村抽出表!Z21=0,"0件",IF(市町村抽出表!Z21&lt;1,"1件未満",TEXT(ROUND(市町村抽出表!Z21,0),"###,###")&amp;"件")))</f>
        <v>#REF!</v>
      </c>
      <c r="P21" s="95" t="e">
        <f ca="1">IF(市町村抽出表!AA21="－","－",IF(市町村抽出表!AA21=0,"0件",IF(市町村抽出表!AA21&lt;1,"1件未満",TEXT(ROUND(市町村抽出表!AA21,0),"###,###")&amp;"件")))</f>
        <v>#REF!</v>
      </c>
      <c r="Q21" s="95" t="e">
        <f ca="1">IF(市町村抽出表!AB21="－","－",IF(市町村抽出表!AB21=0,"0棟",IF(市町村抽出表!AB21&lt;1,"1棟未満",TEXT(ROUND(市町村抽出表!AB21,0),"###,###")&amp;"棟")))</f>
        <v>#REF!</v>
      </c>
      <c r="R21" s="95" t="e">
        <f ca="1">IF(市町村抽出表!AC21="－","－",IF(市町村抽出表!AC21=0,"0人",IF(市町村抽出表!AC21&lt;1,"1人未満",TEXT(ROUND(市町村抽出表!AC21,0),"###,###")&amp;"人")))</f>
        <v>#REF!</v>
      </c>
      <c r="S21" s="95" t="e">
        <f ca="1">IF(市町村抽出表!AD21="－","－",IF(市町村抽出表!AD21=0,"0人",IF(市町村抽出表!AD21&lt;1,"1人未満",TEXT(ROUND(市町村抽出表!AD21,0),"###,###")&amp;"人")))</f>
        <v>#REF!</v>
      </c>
      <c r="T21" s="95" t="e">
        <f ca="1">IF(市町村抽出表!AE21="－","－",IF(市町村抽出表!AE21=0,"0人",IF(市町村抽出表!AE21&lt;1,"1人未満",TEXT(ROUND(市町村抽出表!AE21,0),"###,###")&amp;"人")))</f>
        <v>#REF!</v>
      </c>
      <c r="U21" s="150" t="e">
        <f ca="1">IF(市町村抽出表!AG21="","※2",IF(市町村抽出表!AG21="－","－",IF(市町村抽出表!AG21=0,"0人",IF(市町村抽出表!AG21&lt;1,"1人未満",TEXT(ROUND(市町村抽出表!AG21,0),"###,###")&amp;"人"))))</f>
        <v>#REF!</v>
      </c>
      <c r="V21" s="151" t="e">
        <f ca="1">IF(市町村抽出表!AH21="","※2",IF(市町村抽出表!AH21="－","－",IF(市町村抽出表!AH21=0,"0人",IF(市町村抽出表!AH21&lt;1,"1人未満",TEXT(ROUND(市町村抽出表!AH21,0),"###,###")&amp;"人"))))</f>
        <v>#REF!</v>
      </c>
      <c r="W21" s="152" t="e">
        <f ca="1">IF(市町村抽出表!AI21="","※2",IF(市町村抽出表!AI21="－","－",IF(市町村抽出表!AI21=0,"0人",IF(市町村抽出表!AI21&lt;1,"1人未満",TEXT(ROUND(市町村抽出表!AI21,0),"###,###")&amp;"人"))))</f>
        <v>#REF!</v>
      </c>
      <c r="X21" s="95" t="e">
        <f ca="1">IF(市町村抽出表!AJ21="－","－",IF(市町村抽出表!AJ21=0,"0人",IF(市町村抽出表!AJ21&lt;1,"1人未満",TEXT(ROUND(市町村抽出表!AJ21,0),"###,###")&amp;"人")))</f>
        <v>#REF!</v>
      </c>
      <c r="Y21" s="95" t="e">
        <f ca="1">IF(市町村抽出表!AK21="－","－",IF(市町村抽出表!AK21=0,"0人",IF(市町村抽出表!AK21&lt;1,"1人未満",TEXT(ROUND(市町村抽出表!AK21,0),"###,###")&amp;"人")))</f>
        <v>#REF!</v>
      </c>
      <c r="Z21" s="95" t="e">
        <f ca="1">IF(市町村抽出表!AL21="－","－",IF(市町村抽出表!AL21=0,"0人",IF(市町村抽出表!AL21&lt;1,"1人未満",TEXT(ROUND(市町村抽出表!AL21,0),"###,###")&amp;"人")))</f>
        <v>#REF!</v>
      </c>
      <c r="AA21" s="95" t="e">
        <f ca="1">IF(市町村抽出表!AM21="－","－",IF(市町村抽出表!AM21=0,"0人",IF(市町村抽出表!AM21&lt;1,"1人未満",TEXT(ROUND(市町村抽出表!AM21,0),"###,###")&amp;"人")))</f>
        <v>#REF!</v>
      </c>
      <c r="AB21" s="95" t="e">
        <f ca="1">IF(市町村抽出表!AN21="－","－",IF(市町村抽出表!AN21=0,"0人",IF(市町村抽出表!AN21&lt;1,"1人未満",TEXT(ROUND(市町村抽出表!AN21,0),"###,###")&amp;"人")))</f>
        <v>#REF!</v>
      </c>
      <c r="AC21" s="95" t="e">
        <f ca="1">IF(市町村抽出表!AO21="－","－",IF(市町村抽出表!AO21=0,"0人",IF(市町村抽出表!AO21&lt;1,"1人未満",TEXT(ROUND(市町村抽出表!AO21,0),"###,###")&amp;"人")))</f>
        <v>#REF!</v>
      </c>
      <c r="AD21" s="95" t="e">
        <f ca="1">IF(市町村抽出表!AP21="－","－",IF(市町村抽出表!AP21=0,"0人",IF(市町村抽出表!AP21&lt;1,"1人未満",TEXT(ROUND(市町村抽出表!AP21,0),"###,###")&amp;"人")))</f>
        <v>#REF!</v>
      </c>
      <c r="AE21" s="95" t="e">
        <f ca="1">IF(市町村抽出表!AQ21="－","－",IF(市町村抽出表!AQ21=0,"0人",IF(市町村抽出表!AQ21&lt;1,"1人未満",TEXT(ROUND(市町村抽出表!AQ21,0),"###,###")&amp;"人")))</f>
        <v>#REF!</v>
      </c>
      <c r="AF21" s="95" t="e">
        <f ca="1">IF(市町村抽出表!AR21="－","－",IF(市町村抽出表!AR21=0,"0人",IF(市町村抽出表!AR21&lt;1,"1人未満",TEXT(ROUND(市町村抽出表!AR21,0),"###,###")&amp;"人")))</f>
        <v>#REF!</v>
      </c>
      <c r="AG21" s="95" t="e">
        <f ca="1">IF(市町村抽出表!AS21="－","－",IF(市町村抽出表!AS21=0,"0箇所",IF(市町村抽出表!AS21&lt;1,"1箇所未満",TEXT(ROUND(市町村抽出表!AS21,0),"###,###")&amp;"箇所")))</f>
        <v>#REF!</v>
      </c>
      <c r="AH21" s="95" t="e">
        <f ca="1">IF(市町村抽出表!AT21="－","－",IF(市町村抽出表!AT21=0,"0世帯",IF(市町村抽出表!AT21&lt;1,"1世帯未満",TEXT(ROUND(市町村抽出表!AT21,0),"###,###")&amp;"世帯")))</f>
        <v>#REF!</v>
      </c>
      <c r="AI21" s="95" t="e">
        <f ca="1">IF(市町村抽出表!AU21="－","－",IF(市町村抽出表!AU21=0,"0人",IF(市町村抽出表!AU21&lt;1,"1人未満",TEXT(ROUND(市町村抽出表!AU21,0),"###,###")&amp;"人")))</f>
        <v>#REF!</v>
      </c>
      <c r="AJ21" s="95" t="e">
        <f ca="1">IF(市町村抽出表!AV21="－","－",IF(市町村抽出表!AV21=0,"0世帯",IF(市町村抽出表!AV21&lt;1,"1世帯未満",TEXT(ROUND(市町村抽出表!AV21,0),"###,###")&amp;"世帯")))</f>
        <v>#REF!</v>
      </c>
      <c r="AK21" s="95" t="e">
        <f ca="1">IF(市町村抽出表!AW21="－","－",IF(市町村抽出表!AW21=0,"0人",IF(市町村抽出表!AW21&lt;1,"1人未満",TEXT(ROUND(市町村抽出表!AW21,0),"###,###")&amp;"人")))</f>
        <v>#REF!</v>
      </c>
      <c r="AL21" s="95" t="e">
        <f ca="1">IF(市町村抽出表!AX21="－","－",IF(市町村抽出表!AX21=0,"0世帯",IF(市町村抽出表!AX21&lt;1,"1世帯未満",TEXT(ROUND(市町村抽出表!AX21,0),"###,###")&amp;"世帯")))</f>
        <v>#REF!</v>
      </c>
      <c r="AM21" s="95" t="e">
        <f ca="1">IF(市町村抽出表!AY21="－","－",IF(市町村抽出表!AY21=0,"0人",IF(市町村抽出表!AY21&lt;1,"1人未満",TEXT(ROUND(市町村抽出表!AY21,0),"###,###")&amp;"人")))</f>
        <v>#REF!</v>
      </c>
      <c r="AN21" s="95" t="s">
        <v>632</v>
      </c>
      <c r="AO21" s="95" t="s">
        <v>632</v>
      </c>
      <c r="AP21" s="95" t="e">
        <f ca="1">IF(市町村抽出表!BB21="－","－",IF(市町村抽出表!BB21=0,"0km",IF(市町村抽出表!BB21&lt;0.1,"0.1km未満",TEXT(ROUND(市町村抽出表!BB21,1),"###,##0.0")&amp;"km")))</f>
        <v>#REF!</v>
      </c>
      <c r="AQ21" s="95" t="e">
        <f ca="1">IF(市町村抽出表!BC21="－","－",IF(市町村抽出表!BC21=0,"0世帯",IF(市町村抽出表!BC21&lt;1,"1世帯未満",TEXT(ROUND(市町村抽出表!BC21,0),"###,###")&amp;"世帯")))</f>
        <v>#REF!</v>
      </c>
      <c r="AR21" s="95" t="e">
        <f ca="1">IF(市町村抽出表!BD21="－","－",IF(市町村抽出表!BD21=0,"0人",IF(市町村抽出表!BD21&lt;1,"1人未満",TEXT(ROUND(市町村抽出表!BD21,0),"###,###")&amp;"人")))</f>
        <v>#REF!</v>
      </c>
      <c r="AS21" s="95" t="s">
        <v>632</v>
      </c>
      <c r="AT21" s="95" t="s">
        <v>632</v>
      </c>
      <c r="AU21" s="95" t="e">
        <f ca="1">IF(市町村抽出表!BG21="－","－",IF(市町村抽出表!BG21=0,"0箇所",IF(市町村抽出表!BG21&lt;1,"1箇所未満",TEXT(ROUND(市町村抽出表!BG21,0),"###,###")&amp;"箇所")))</f>
        <v>#REF!</v>
      </c>
      <c r="AV21" s="95" t="e">
        <f ca="1">IF(市町村抽出表!BH21="－","－",IF(市町村抽出表!BH21=0,"0箇所",IF(市町村抽出表!BH21&lt;1,"1箇所未満",TEXT(ROUND(市町村抽出表!BH21,0),"###,###")&amp;"箇所")))</f>
        <v>#REF!</v>
      </c>
      <c r="AW21" s="95" t="e">
        <f ca="1">IF(市町村抽出表!BI21="－","－",IF(市町村抽出表!BI21=0,"0箇所",IF(市町村抽出表!BI21&lt;1,"1箇所未満",TEXT(ROUND(市町村抽出表!BI21,0),"###,###")&amp;"箇所")))</f>
        <v>#REF!</v>
      </c>
      <c r="AX21" s="95" t="e">
        <f ca="1">IF(市町村抽出表!BJ21="－","－",IF(市町村抽出表!BJ21=0,"0箇所",IF(市町村抽出表!BJ21&lt;1,"1箇所未満",TEXT(ROUND(市町村抽出表!BJ21,0),"###,###")&amp;"箇所")))</f>
        <v>#REF!</v>
      </c>
      <c r="AY21" s="95" t="e">
        <f ca="1">IF(市町村抽出表!BK21="－","－",IF(市町村抽出表!BK21=0,"0箇所",IF(市町村抽出表!BK21&lt;1,"1箇所未満",TEXT(ROUND(市町村抽出表!BK21,0),"###,###")&amp;"箇所")))</f>
        <v>#REF!</v>
      </c>
      <c r="AZ21" s="95" t="e">
        <f ca="1">IF(市町村抽出表!BL21="－","－",IF(市町村抽出表!BL21=0,"0箇所",IF(市町村抽出表!BL21&lt;1,"1箇所未満",TEXT(ROUND(市町村抽出表!BL21,0),"###,###")&amp;"箇所")))</f>
        <v>#REF!</v>
      </c>
      <c r="BH21" s="154"/>
      <c r="BI21" s="154"/>
      <c r="BJ21" s="154"/>
      <c r="BL21" s="155"/>
      <c r="BM21" s="154"/>
      <c r="BN21" s="154"/>
      <c r="BO21" s="154"/>
      <c r="BP21" s="154"/>
      <c r="BX21" s="155"/>
      <c r="BY21" s="154"/>
      <c r="BZ21" s="154"/>
      <c r="CA21" s="154"/>
      <c r="CB21" s="154"/>
      <c r="CN21" s="155"/>
      <c r="CO21" s="154"/>
      <c r="CP21" s="154"/>
      <c r="CQ21" s="154"/>
      <c r="CR21" s="154"/>
    </row>
    <row r="22" spans="1:96" x14ac:dyDescent="0.2">
      <c r="A22" s="83">
        <v>19</v>
      </c>
      <c r="B22" s="75" t="s">
        <v>483</v>
      </c>
      <c r="C22" s="94" t="e">
        <f ca="1">IF(市町村抽出表!D22="－","－",ROUND(市町村抽出表!D22,1))</f>
        <v>#REF!</v>
      </c>
      <c r="D22" s="159" t="e">
        <f ca="1">IF(市町村抽出表!F22="","※2",IF(市町村抽出表!F22="－","－",市町村抽出表!F22&amp;"箇所"))</f>
        <v>#REF!</v>
      </c>
      <c r="E22" s="160" t="e">
        <f ca="1">IF(市町村抽出表!G22="","※2",IF(市町村抽出表!G22="－","－",市町村抽出表!G22&amp;"箇所"))</f>
        <v>#REF!</v>
      </c>
      <c r="F22" s="161" t="e">
        <f ca="1">IF(市町村抽出表!H22="","※2",IF(市町村抽出表!H22="－","－",市町村抽出表!H22&amp;"箇所"))</f>
        <v>#REF!</v>
      </c>
      <c r="G22" s="95" t="e">
        <f ca="1">IF(市町村抽出表!I22="－","－",IF(市町村抽出表!I22=0,"0棟",IF(市町村抽出表!I22&lt;1,"1棟未満",TEXT(ROUND(市町村抽出表!I22,0),"###,###")&amp;"棟")))</f>
        <v>#REF!</v>
      </c>
      <c r="H22" s="95" t="e">
        <f ca="1">IF(市町村抽出表!J22="－","－",IF(市町村抽出表!J22=0,"0棟",IF(市町村抽出表!J22&lt;1,"1棟未満",TEXT(ROUND(市町村抽出表!J22,0),"###,###")&amp;"棟")))</f>
        <v>#REF!</v>
      </c>
      <c r="I22" s="95" t="e">
        <f ca="1">IF(市町村抽出表!O22="－","－",IF(市町村抽出表!O22=0,"0棟",IF(市町村抽出表!O22&lt;1,"1棟未満",TEXT(ROUND(市町村抽出表!O22,0),"###,###")&amp;"棟")))</f>
        <v>#REF!</v>
      </c>
      <c r="J22" s="95" t="e">
        <f ca="1">IF(市町村抽出表!P22="－","－",IF(市町村抽出表!P22=0,"0棟",IF(市町村抽出表!P22&lt;1,"1棟未満",TEXT(ROUND(市町村抽出表!P22,0),"###,###")&amp;"棟")))</f>
        <v>#REF!</v>
      </c>
      <c r="K22" s="148" t="e">
        <f ca="1">IF(市町村抽出表!U22="","※2",IF(市町村抽出表!U22="－","－",IF(市町村抽出表!U22=0,"0棟",IF(市町村抽出表!U22&lt;1,"1棟未満",TEXT(ROUND(市町村抽出表!U22,0),"###,###")&amp;"棟"))))</f>
        <v>#REF!</v>
      </c>
      <c r="L22" s="149" t="e">
        <f ca="1">IF(市町村抽出表!V22="","※2",IF(市町村抽出表!V22="－","－",IF(市町村抽出表!V22=0,"0棟",IF(市町村抽出表!V22&lt;1,"1棟未満",TEXT(ROUND(市町村抽出表!V22,0),"###,###")&amp;"棟"))))</f>
        <v>#REF!</v>
      </c>
      <c r="M22" s="95" t="e">
        <f ca="1">IF(市町村抽出表!W22="－","－",IF(市町村抽出表!W22=0,"0棟",IF(市町村抽出表!W22&lt;1,"1棟未満",TEXT(ROUND(市町村抽出表!W22,0),"###,###")&amp;"棟")))</f>
        <v>#REF!</v>
      </c>
      <c r="N22" s="95" t="e">
        <f ca="1">IF(市町村抽出表!X22="－","－",IF(市町村抽出表!X22=0,"0棟",IF(市町村抽出表!X22&lt;1,"1棟未満",TEXT(ROUND(市町村抽出表!X22,0),"###,###")&amp;"棟")))</f>
        <v>#REF!</v>
      </c>
      <c r="O22" s="95" t="e">
        <f ca="1">IF(市町村抽出表!Z22="－","－",IF(市町村抽出表!Z22=0,"0件",IF(市町村抽出表!Z22&lt;1,"1件未満",TEXT(ROUND(市町村抽出表!Z22,0),"###,###")&amp;"件")))</f>
        <v>#REF!</v>
      </c>
      <c r="P22" s="95" t="e">
        <f ca="1">IF(市町村抽出表!AA22="－","－",IF(市町村抽出表!AA22=0,"0件",IF(市町村抽出表!AA22&lt;1,"1件未満",TEXT(ROUND(市町村抽出表!AA22,0),"###,###")&amp;"件")))</f>
        <v>#REF!</v>
      </c>
      <c r="Q22" s="95" t="e">
        <f ca="1">IF(市町村抽出表!AB22="－","－",IF(市町村抽出表!AB22=0,"0棟",IF(市町村抽出表!AB22&lt;1,"1棟未満",TEXT(ROUND(市町村抽出表!AB22,0),"###,###")&amp;"棟")))</f>
        <v>#REF!</v>
      </c>
      <c r="R22" s="95" t="e">
        <f ca="1">IF(市町村抽出表!AC22="－","－",IF(市町村抽出表!AC22=0,"0人",IF(市町村抽出表!AC22&lt;1,"1人未満",TEXT(ROUND(市町村抽出表!AC22,0),"###,###")&amp;"人")))</f>
        <v>#REF!</v>
      </c>
      <c r="S22" s="95" t="e">
        <f ca="1">IF(市町村抽出表!AD22="－","－",IF(市町村抽出表!AD22=0,"0人",IF(市町村抽出表!AD22&lt;1,"1人未満",TEXT(ROUND(市町村抽出表!AD22,0),"###,###")&amp;"人")))</f>
        <v>#REF!</v>
      </c>
      <c r="T22" s="95" t="e">
        <f ca="1">IF(市町村抽出表!AE22="－","－",IF(市町村抽出表!AE22=0,"0人",IF(市町村抽出表!AE22&lt;1,"1人未満",TEXT(ROUND(市町村抽出表!AE22,0),"###,###")&amp;"人")))</f>
        <v>#REF!</v>
      </c>
      <c r="U22" s="150" t="e">
        <f ca="1">IF(市町村抽出表!AG22="","※2",IF(市町村抽出表!AG22="－","－",IF(市町村抽出表!AG22=0,"0人",IF(市町村抽出表!AG22&lt;1,"1人未満",TEXT(ROUND(市町村抽出表!AG22,0),"###,###")&amp;"人"))))</f>
        <v>#REF!</v>
      </c>
      <c r="V22" s="151" t="e">
        <f ca="1">IF(市町村抽出表!AH22="","※2",IF(市町村抽出表!AH22="－","－",IF(市町村抽出表!AH22=0,"0人",IF(市町村抽出表!AH22&lt;1,"1人未満",TEXT(ROUND(市町村抽出表!AH22,0),"###,###")&amp;"人"))))</f>
        <v>#REF!</v>
      </c>
      <c r="W22" s="152" t="e">
        <f ca="1">IF(市町村抽出表!AI22="","※2",IF(市町村抽出表!AI22="－","－",IF(市町村抽出表!AI22=0,"0人",IF(市町村抽出表!AI22&lt;1,"1人未満",TEXT(ROUND(市町村抽出表!AI22,0),"###,###")&amp;"人"))))</f>
        <v>#REF!</v>
      </c>
      <c r="X22" s="95" t="e">
        <f ca="1">IF(市町村抽出表!AJ22="－","－",IF(市町村抽出表!AJ22=0,"0人",IF(市町村抽出表!AJ22&lt;1,"1人未満",TEXT(ROUND(市町村抽出表!AJ22,0),"###,###")&amp;"人")))</f>
        <v>#REF!</v>
      </c>
      <c r="Y22" s="95" t="e">
        <f ca="1">IF(市町村抽出表!AK22="－","－",IF(市町村抽出表!AK22=0,"0人",IF(市町村抽出表!AK22&lt;1,"1人未満",TEXT(ROUND(市町村抽出表!AK22,0),"###,###")&amp;"人")))</f>
        <v>#REF!</v>
      </c>
      <c r="Z22" s="95" t="e">
        <f ca="1">IF(市町村抽出表!AL22="－","－",IF(市町村抽出表!AL22=0,"0人",IF(市町村抽出表!AL22&lt;1,"1人未満",TEXT(ROUND(市町村抽出表!AL22,0),"###,###")&amp;"人")))</f>
        <v>#REF!</v>
      </c>
      <c r="AA22" s="95" t="e">
        <f ca="1">IF(市町村抽出表!AM22="－","－",IF(市町村抽出表!AM22=0,"0人",IF(市町村抽出表!AM22&lt;1,"1人未満",TEXT(ROUND(市町村抽出表!AM22,0),"###,###")&amp;"人")))</f>
        <v>#REF!</v>
      </c>
      <c r="AB22" s="95" t="e">
        <f ca="1">IF(市町村抽出表!AN22="－","－",IF(市町村抽出表!AN22=0,"0人",IF(市町村抽出表!AN22&lt;1,"1人未満",TEXT(ROUND(市町村抽出表!AN22,0),"###,###")&amp;"人")))</f>
        <v>#REF!</v>
      </c>
      <c r="AC22" s="95" t="e">
        <f ca="1">IF(市町村抽出表!AO22="－","－",IF(市町村抽出表!AO22=0,"0人",IF(市町村抽出表!AO22&lt;1,"1人未満",TEXT(ROUND(市町村抽出表!AO22,0),"###,###")&amp;"人")))</f>
        <v>#REF!</v>
      </c>
      <c r="AD22" s="95" t="e">
        <f ca="1">IF(市町村抽出表!AP22="－","－",IF(市町村抽出表!AP22=0,"0人",IF(市町村抽出表!AP22&lt;1,"1人未満",TEXT(ROUND(市町村抽出表!AP22,0),"###,###")&amp;"人")))</f>
        <v>#REF!</v>
      </c>
      <c r="AE22" s="95" t="e">
        <f ca="1">IF(市町村抽出表!AQ22="－","－",IF(市町村抽出表!AQ22=0,"0人",IF(市町村抽出表!AQ22&lt;1,"1人未満",TEXT(ROUND(市町村抽出表!AQ22,0),"###,###")&amp;"人")))</f>
        <v>#REF!</v>
      </c>
      <c r="AF22" s="95" t="e">
        <f ca="1">IF(市町村抽出表!AR22="－","－",IF(市町村抽出表!AR22=0,"0人",IF(市町村抽出表!AR22&lt;1,"1人未満",TEXT(ROUND(市町村抽出表!AR22,0),"###,###")&amp;"人")))</f>
        <v>#REF!</v>
      </c>
      <c r="AG22" s="95" t="e">
        <f ca="1">IF(市町村抽出表!AS22="－","－",IF(市町村抽出表!AS22=0,"0箇所",IF(市町村抽出表!AS22&lt;1,"1箇所未満",TEXT(ROUND(市町村抽出表!AS22,0),"###,###")&amp;"箇所")))</f>
        <v>#REF!</v>
      </c>
      <c r="AH22" s="95" t="e">
        <f ca="1">IF(市町村抽出表!AT22="－","－",IF(市町村抽出表!AT22=0,"0世帯",IF(市町村抽出表!AT22&lt;1,"1世帯未満",TEXT(ROUND(市町村抽出表!AT22,0),"###,###")&amp;"世帯")))</f>
        <v>#REF!</v>
      </c>
      <c r="AI22" s="95" t="e">
        <f ca="1">IF(市町村抽出表!AU22="－","－",IF(市町村抽出表!AU22=0,"0人",IF(市町村抽出表!AU22&lt;1,"1人未満",TEXT(ROUND(市町村抽出表!AU22,0),"###,###")&amp;"人")))</f>
        <v>#REF!</v>
      </c>
      <c r="AJ22" s="95" t="e">
        <f ca="1">IF(市町村抽出表!AV22="－","－",IF(市町村抽出表!AV22=0,"0世帯",IF(市町村抽出表!AV22&lt;1,"1世帯未満",TEXT(ROUND(市町村抽出表!AV22,0),"###,###")&amp;"世帯")))</f>
        <v>#REF!</v>
      </c>
      <c r="AK22" s="95" t="e">
        <f ca="1">IF(市町村抽出表!AW22="－","－",IF(市町村抽出表!AW22=0,"0人",IF(市町村抽出表!AW22&lt;1,"1人未満",TEXT(ROUND(市町村抽出表!AW22,0),"###,###")&amp;"人")))</f>
        <v>#REF!</v>
      </c>
      <c r="AL22" s="95" t="e">
        <f ca="1">IF(市町村抽出表!AX22="－","－",IF(市町村抽出表!AX22=0,"0世帯",IF(市町村抽出表!AX22&lt;1,"1世帯未満",TEXT(ROUND(市町村抽出表!AX22,0),"###,###")&amp;"世帯")))</f>
        <v>#REF!</v>
      </c>
      <c r="AM22" s="95" t="e">
        <f ca="1">IF(市町村抽出表!AY22="－","－",IF(市町村抽出表!AY22=0,"0人",IF(市町村抽出表!AY22&lt;1,"1人未満",TEXT(ROUND(市町村抽出表!AY22,0),"###,###")&amp;"人")))</f>
        <v>#REF!</v>
      </c>
      <c r="AN22" s="95" t="s">
        <v>632</v>
      </c>
      <c r="AO22" s="95" t="s">
        <v>632</v>
      </c>
      <c r="AP22" s="95" t="e">
        <f ca="1">IF(市町村抽出表!BB22="－","－",IF(市町村抽出表!BB22=0,"0km",IF(市町村抽出表!BB22&lt;0.1,"0.1km未満",TEXT(ROUND(市町村抽出表!BB22,1),"###,##0.0")&amp;"km")))</f>
        <v>#REF!</v>
      </c>
      <c r="AQ22" s="95" t="e">
        <f ca="1">IF(市町村抽出表!BC22="－","－",IF(市町村抽出表!BC22=0,"0世帯",IF(市町村抽出表!BC22&lt;1,"1世帯未満",TEXT(ROUND(市町村抽出表!BC22,0),"###,###")&amp;"世帯")))</f>
        <v>#REF!</v>
      </c>
      <c r="AR22" s="95" t="e">
        <f ca="1">IF(市町村抽出表!BD22="－","－",IF(市町村抽出表!BD22=0,"0人",IF(市町村抽出表!BD22&lt;1,"1人未満",TEXT(ROUND(市町村抽出表!BD22,0),"###,###")&amp;"人")))</f>
        <v>#REF!</v>
      </c>
      <c r="AS22" s="95" t="s">
        <v>632</v>
      </c>
      <c r="AT22" s="95" t="s">
        <v>632</v>
      </c>
      <c r="AU22" s="95" t="e">
        <f ca="1">IF(市町村抽出表!BG22="－","－",IF(市町村抽出表!BG22=0,"0箇所",IF(市町村抽出表!BG22&lt;1,"1箇所未満",TEXT(ROUND(市町村抽出表!BG22,0),"###,###")&amp;"箇所")))</f>
        <v>#REF!</v>
      </c>
      <c r="AV22" s="95" t="e">
        <f ca="1">IF(市町村抽出表!BH22="－","－",IF(市町村抽出表!BH22=0,"0箇所",IF(市町村抽出表!BH22&lt;1,"1箇所未満",TEXT(ROUND(市町村抽出表!BH22,0),"###,###")&amp;"箇所")))</f>
        <v>#REF!</v>
      </c>
      <c r="AW22" s="95" t="e">
        <f ca="1">IF(市町村抽出表!BI22="－","－",IF(市町村抽出表!BI22=0,"0箇所",IF(市町村抽出表!BI22&lt;1,"1箇所未満",TEXT(ROUND(市町村抽出表!BI22,0),"###,###")&amp;"箇所")))</f>
        <v>#REF!</v>
      </c>
      <c r="AX22" s="95" t="e">
        <f ca="1">IF(市町村抽出表!BJ22="－","－",IF(市町村抽出表!BJ22=0,"0箇所",IF(市町村抽出表!BJ22&lt;1,"1箇所未満",TEXT(ROUND(市町村抽出表!BJ22,0),"###,###")&amp;"箇所")))</f>
        <v>#REF!</v>
      </c>
      <c r="AY22" s="95" t="e">
        <f ca="1">IF(市町村抽出表!BK22="－","－",IF(市町村抽出表!BK22=0,"0箇所",IF(市町村抽出表!BK22&lt;1,"1箇所未満",TEXT(ROUND(市町村抽出表!BK22,0),"###,###")&amp;"箇所")))</f>
        <v>#REF!</v>
      </c>
      <c r="AZ22" s="95" t="e">
        <f ca="1">IF(市町村抽出表!BL22="－","－",IF(市町村抽出表!BL22=0,"0箇所",IF(市町村抽出表!BL22&lt;1,"1箇所未満",TEXT(ROUND(市町村抽出表!BL22,0),"###,###")&amp;"箇所")))</f>
        <v>#REF!</v>
      </c>
      <c r="BH22" s="154"/>
      <c r="BI22" s="154"/>
      <c r="BJ22" s="154"/>
      <c r="BL22" s="155"/>
      <c r="BM22" s="154"/>
      <c r="BN22" s="154"/>
      <c r="BO22" s="154"/>
      <c r="BP22" s="154"/>
      <c r="BX22" s="155"/>
      <c r="BY22" s="154"/>
      <c r="BZ22" s="154"/>
      <c r="CA22" s="154"/>
      <c r="CB22" s="154"/>
      <c r="CN22" s="155"/>
      <c r="CO22" s="154"/>
      <c r="CP22" s="154"/>
      <c r="CQ22" s="154"/>
      <c r="CR22" s="154"/>
    </row>
    <row r="23" spans="1:96" x14ac:dyDescent="0.2">
      <c r="A23" s="83">
        <v>20</v>
      </c>
      <c r="B23" s="75" t="s">
        <v>484</v>
      </c>
      <c r="C23" s="94" t="e">
        <f ca="1">IF(市町村抽出表!D23="－","－",ROUND(市町村抽出表!D23,1))</f>
        <v>#REF!</v>
      </c>
      <c r="D23" s="159" t="e">
        <f ca="1">IF(市町村抽出表!F23="","※2",IF(市町村抽出表!F23="－","－",市町村抽出表!F23&amp;"箇所"))</f>
        <v>#REF!</v>
      </c>
      <c r="E23" s="160" t="e">
        <f ca="1">IF(市町村抽出表!G23="","※2",IF(市町村抽出表!G23="－","－",市町村抽出表!G23&amp;"箇所"))</f>
        <v>#REF!</v>
      </c>
      <c r="F23" s="161" t="e">
        <f ca="1">IF(市町村抽出表!H23="","※2",IF(市町村抽出表!H23="－","－",市町村抽出表!H23&amp;"箇所"))</f>
        <v>#REF!</v>
      </c>
      <c r="G23" s="95" t="e">
        <f ca="1">IF(市町村抽出表!I23="－","－",IF(市町村抽出表!I23=0,"0棟",IF(市町村抽出表!I23&lt;1,"1棟未満",TEXT(ROUND(市町村抽出表!I23,0),"###,###")&amp;"棟")))</f>
        <v>#REF!</v>
      </c>
      <c r="H23" s="95" t="e">
        <f ca="1">IF(市町村抽出表!J23="－","－",IF(市町村抽出表!J23=0,"0棟",IF(市町村抽出表!J23&lt;1,"1棟未満",TEXT(ROUND(市町村抽出表!J23,0),"###,###")&amp;"棟")))</f>
        <v>#REF!</v>
      </c>
      <c r="I23" s="95" t="e">
        <f ca="1">IF(市町村抽出表!O23="－","－",IF(市町村抽出表!O23=0,"0棟",IF(市町村抽出表!O23&lt;1,"1棟未満",TEXT(ROUND(市町村抽出表!O23,0),"###,###")&amp;"棟")))</f>
        <v>#REF!</v>
      </c>
      <c r="J23" s="95" t="e">
        <f ca="1">IF(市町村抽出表!P23="－","－",IF(市町村抽出表!P23=0,"0棟",IF(市町村抽出表!P23&lt;1,"1棟未満",TEXT(ROUND(市町村抽出表!P23,0),"###,###")&amp;"棟")))</f>
        <v>#REF!</v>
      </c>
      <c r="K23" s="148" t="e">
        <f ca="1">IF(市町村抽出表!U23="","※2",IF(市町村抽出表!U23="－","－",IF(市町村抽出表!U23=0,"0棟",IF(市町村抽出表!U23&lt;1,"1棟未満",TEXT(ROUND(市町村抽出表!U23,0),"###,###")&amp;"棟"))))</f>
        <v>#REF!</v>
      </c>
      <c r="L23" s="149" t="e">
        <f ca="1">IF(市町村抽出表!V23="","※2",IF(市町村抽出表!V23="－","－",IF(市町村抽出表!V23=0,"0棟",IF(市町村抽出表!V23&lt;1,"1棟未満",TEXT(ROUND(市町村抽出表!V23,0),"###,###")&amp;"棟"))))</f>
        <v>#REF!</v>
      </c>
      <c r="M23" s="95" t="e">
        <f ca="1">IF(市町村抽出表!W23="－","－",IF(市町村抽出表!W23=0,"0棟",IF(市町村抽出表!W23&lt;1,"1棟未満",TEXT(ROUND(市町村抽出表!W23,0),"###,###")&amp;"棟")))</f>
        <v>#REF!</v>
      </c>
      <c r="N23" s="95" t="e">
        <f ca="1">IF(市町村抽出表!X23="－","－",IF(市町村抽出表!X23=0,"0棟",IF(市町村抽出表!X23&lt;1,"1棟未満",TEXT(ROUND(市町村抽出表!X23,0),"###,###")&amp;"棟")))</f>
        <v>#REF!</v>
      </c>
      <c r="O23" s="95" t="e">
        <f ca="1">IF(市町村抽出表!Z23="－","－",IF(市町村抽出表!Z23=0,"0件",IF(市町村抽出表!Z23&lt;1,"1件未満",TEXT(ROUND(市町村抽出表!Z23,0),"###,###")&amp;"件")))</f>
        <v>#REF!</v>
      </c>
      <c r="P23" s="95" t="e">
        <f ca="1">IF(市町村抽出表!AA23="－","－",IF(市町村抽出表!AA23=0,"0件",IF(市町村抽出表!AA23&lt;1,"1件未満",TEXT(ROUND(市町村抽出表!AA23,0),"###,###")&amp;"件")))</f>
        <v>#REF!</v>
      </c>
      <c r="Q23" s="95" t="e">
        <f ca="1">IF(市町村抽出表!AB23="－","－",IF(市町村抽出表!AB23=0,"0棟",IF(市町村抽出表!AB23&lt;1,"1棟未満",TEXT(ROUND(市町村抽出表!AB23,0),"###,###")&amp;"棟")))</f>
        <v>#REF!</v>
      </c>
      <c r="R23" s="95" t="e">
        <f ca="1">IF(市町村抽出表!AC23="－","－",IF(市町村抽出表!AC23=0,"0人",IF(市町村抽出表!AC23&lt;1,"1人未満",TEXT(ROUND(市町村抽出表!AC23,0),"###,###")&amp;"人")))</f>
        <v>#REF!</v>
      </c>
      <c r="S23" s="95" t="e">
        <f ca="1">IF(市町村抽出表!AD23="－","－",IF(市町村抽出表!AD23=0,"0人",IF(市町村抽出表!AD23&lt;1,"1人未満",TEXT(ROUND(市町村抽出表!AD23,0),"###,###")&amp;"人")))</f>
        <v>#REF!</v>
      </c>
      <c r="T23" s="95" t="e">
        <f ca="1">IF(市町村抽出表!AE23="－","－",IF(市町村抽出表!AE23=0,"0人",IF(市町村抽出表!AE23&lt;1,"1人未満",TEXT(ROUND(市町村抽出表!AE23,0),"###,###")&amp;"人")))</f>
        <v>#REF!</v>
      </c>
      <c r="U23" s="150" t="e">
        <f ca="1">IF(市町村抽出表!AG23="","※2",IF(市町村抽出表!AG23="－","－",IF(市町村抽出表!AG23=0,"0人",IF(市町村抽出表!AG23&lt;1,"1人未満",TEXT(ROUND(市町村抽出表!AG23,0),"###,###")&amp;"人"))))</f>
        <v>#REF!</v>
      </c>
      <c r="V23" s="151" t="e">
        <f ca="1">IF(市町村抽出表!AH23="","※2",IF(市町村抽出表!AH23="－","－",IF(市町村抽出表!AH23=0,"0人",IF(市町村抽出表!AH23&lt;1,"1人未満",TEXT(ROUND(市町村抽出表!AH23,0),"###,###")&amp;"人"))))</f>
        <v>#REF!</v>
      </c>
      <c r="W23" s="152" t="e">
        <f ca="1">IF(市町村抽出表!AI23="","※2",IF(市町村抽出表!AI23="－","－",IF(市町村抽出表!AI23=0,"0人",IF(市町村抽出表!AI23&lt;1,"1人未満",TEXT(ROUND(市町村抽出表!AI23,0),"###,###")&amp;"人"))))</f>
        <v>#REF!</v>
      </c>
      <c r="X23" s="95" t="e">
        <f ca="1">IF(市町村抽出表!AJ23="－","－",IF(市町村抽出表!AJ23=0,"0人",IF(市町村抽出表!AJ23&lt;1,"1人未満",TEXT(ROUND(市町村抽出表!AJ23,0),"###,###")&amp;"人")))</f>
        <v>#REF!</v>
      </c>
      <c r="Y23" s="95" t="e">
        <f ca="1">IF(市町村抽出表!AK23="－","－",IF(市町村抽出表!AK23=0,"0人",IF(市町村抽出表!AK23&lt;1,"1人未満",TEXT(ROUND(市町村抽出表!AK23,0),"###,###")&amp;"人")))</f>
        <v>#REF!</v>
      </c>
      <c r="Z23" s="95" t="e">
        <f ca="1">IF(市町村抽出表!AL23="－","－",IF(市町村抽出表!AL23=0,"0人",IF(市町村抽出表!AL23&lt;1,"1人未満",TEXT(ROUND(市町村抽出表!AL23,0),"###,###")&amp;"人")))</f>
        <v>#REF!</v>
      </c>
      <c r="AA23" s="95" t="e">
        <f ca="1">IF(市町村抽出表!AM23="－","－",IF(市町村抽出表!AM23=0,"0人",IF(市町村抽出表!AM23&lt;1,"1人未満",TEXT(ROUND(市町村抽出表!AM23,0),"###,###")&amp;"人")))</f>
        <v>#REF!</v>
      </c>
      <c r="AB23" s="95" t="e">
        <f ca="1">IF(市町村抽出表!AN23="－","－",IF(市町村抽出表!AN23=0,"0人",IF(市町村抽出表!AN23&lt;1,"1人未満",TEXT(ROUND(市町村抽出表!AN23,0),"###,###")&amp;"人")))</f>
        <v>#REF!</v>
      </c>
      <c r="AC23" s="95" t="e">
        <f ca="1">IF(市町村抽出表!AO23="－","－",IF(市町村抽出表!AO23=0,"0人",IF(市町村抽出表!AO23&lt;1,"1人未満",TEXT(ROUND(市町村抽出表!AO23,0),"###,###")&amp;"人")))</f>
        <v>#REF!</v>
      </c>
      <c r="AD23" s="95" t="e">
        <f ca="1">IF(市町村抽出表!AP23="－","－",IF(市町村抽出表!AP23=0,"0人",IF(市町村抽出表!AP23&lt;1,"1人未満",TEXT(ROUND(市町村抽出表!AP23,0),"###,###")&amp;"人")))</f>
        <v>#REF!</v>
      </c>
      <c r="AE23" s="95" t="e">
        <f ca="1">IF(市町村抽出表!AQ23="－","－",IF(市町村抽出表!AQ23=0,"0人",IF(市町村抽出表!AQ23&lt;1,"1人未満",TEXT(ROUND(市町村抽出表!AQ23,0),"###,###")&amp;"人")))</f>
        <v>#REF!</v>
      </c>
      <c r="AF23" s="95" t="e">
        <f ca="1">IF(市町村抽出表!AR23="－","－",IF(市町村抽出表!AR23=0,"0人",IF(市町村抽出表!AR23&lt;1,"1人未満",TEXT(ROUND(市町村抽出表!AR23,0),"###,###")&amp;"人")))</f>
        <v>#REF!</v>
      </c>
      <c r="AG23" s="95" t="e">
        <f ca="1">IF(市町村抽出表!AS23="－","－",IF(市町村抽出表!AS23=0,"0箇所",IF(市町村抽出表!AS23&lt;1,"1箇所未満",TEXT(ROUND(市町村抽出表!AS23,0),"###,###")&amp;"箇所")))</f>
        <v>#REF!</v>
      </c>
      <c r="AH23" s="95" t="e">
        <f ca="1">IF(市町村抽出表!AT23="－","－",IF(市町村抽出表!AT23=0,"0世帯",IF(市町村抽出表!AT23&lt;1,"1世帯未満",TEXT(ROUND(市町村抽出表!AT23,0),"###,###")&amp;"世帯")))</f>
        <v>#REF!</v>
      </c>
      <c r="AI23" s="95" t="e">
        <f ca="1">IF(市町村抽出表!AU23="－","－",IF(市町村抽出表!AU23=0,"0人",IF(市町村抽出表!AU23&lt;1,"1人未満",TEXT(ROUND(市町村抽出表!AU23,0),"###,###")&amp;"人")))</f>
        <v>#REF!</v>
      </c>
      <c r="AJ23" s="95" t="e">
        <f ca="1">IF(市町村抽出表!AV23="－","－",IF(市町村抽出表!AV23=0,"0世帯",IF(市町村抽出表!AV23&lt;1,"1世帯未満",TEXT(ROUND(市町村抽出表!AV23,0),"###,###")&amp;"世帯")))</f>
        <v>#REF!</v>
      </c>
      <c r="AK23" s="95" t="e">
        <f ca="1">IF(市町村抽出表!AW23="－","－",IF(市町村抽出表!AW23=0,"0人",IF(市町村抽出表!AW23&lt;1,"1人未満",TEXT(ROUND(市町村抽出表!AW23,0),"###,###")&amp;"人")))</f>
        <v>#REF!</v>
      </c>
      <c r="AL23" s="95" t="e">
        <f ca="1">IF(市町村抽出表!AX23="－","－",IF(市町村抽出表!AX23=0,"0世帯",IF(市町村抽出表!AX23&lt;1,"1世帯未満",TEXT(ROUND(市町村抽出表!AX23,0),"###,###")&amp;"世帯")))</f>
        <v>#REF!</v>
      </c>
      <c r="AM23" s="95" t="e">
        <f ca="1">IF(市町村抽出表!AY23="－","－",IF(市町村抽出表!AY23=0,"0人",IF(市町村抽出表!AY23&lt;1,"1人未満",TEXT(ROUND(市町村抽出表!AY23,0),"###,###")&amp;"人")))</f>
        <v>#REF!</v>
      </c>
      <c r="AN23" s="95" t="s">
        <v>632</v>
      </c>
      <c r="AO23" s="95" t="s">
        <v>632</v>
      </c>
      <c r="AP23" s="95" t="e">
        <f ca="1">IF(市町村抽出表!BB23="－","－",IF(市町村抽出表!BB23=0,"0km",IF(市町村抽出表!BB23&lt;0.1,"0.1km未満",TEXT(ROUND(市町村抽出表!BB23,1),"###,##0.0")&amp;"km")))</f>
        <v>#REF!</v>
      </c>
      <c r="AQ23" s="95" t="e">
        <f ca="1">IF(市町村抽出表!BC23="－","－",IF(市町村抽出表!BC23=0,"0世帯",IF(市町村抽出表!BC23&lt;1,"1世帯未満",TEXT(ROUND(市町村抽出表!BC23,0),"###,###")&amp;"世帯")))</f>
        <v>#REF!</v>
      </c>
      <c r="AR23" s="95" t="e">
        <f ca="1">IF(市町村抽出表!BD23="－","－",IF(市町村抽出表!BD23=0,"0人",IF(市町村抽出表!BD23&lt;1,"1人未満",TEXT(ROUND(市町村抽出表!BD23,0),"###,###")&amp;"人")))</f>
        <v>#REF!</v>
      </c>
      <c r="AS23" s="95" t="s">
        <v>632</v>
      </c>
      <c r="AT23" s="95" t="s">
        <v>632</v>
      </c>
      <c r="AU23" s="95" t="e">
        <f ca="1">IF(市町村抽出表!BG23="－","－",IF(市町村抽出表!BG23=0,"0箇所",IF(市町村抽出表!BG23&lt;1,"1箇所未満",TEXT(ROUND(市町村抽出表!BG23,0),"###,###")&amp;"箇所")))</f>
        <v>#REF!</v>
      </c>
      <c r="AV23" s="95" t="e">
        <f ca="1">IF(市町村抽出表!BH23="－","－",IF(市町村抽出表!BH23=0,"0箇所",IF(市町村抽出表!BH23&lt;1,"1箇所未満",TEXT(ROUND(市町村抽出表!BH23,0),"###,###")&amp;"箇所")))</f>
        <v>#REF!</v>
      </c>
      <c r="AW23" s="95" t="e">
        <f ca="1">IF(市町村抽出表!BI23="－","－",IF(市町村抽出表!BI23=0,"0箇所",IF(市町村抽出表!BI23&lt;1,"1箇所未満",TEXT(ROUND(市町村抽出表!BI23,0),"###,###")&amp;"箇所")))</f>
        <v>#REF!</v>
      </c>
      <c r="AX23" s="95" t="e">
        <f ca="1">IF(市町村抽出表!BJ23="－","－",IF(市町村抽出表!BJ23=0,"0箇所",IF(市町村抽出表!BJ23&lt;1,"1箇所未満",TEXT(ROUND(市町村抽出表!BJ23,0),"###,###")&amp;"箇所")))</f>
        <v>#REF!</v>
      </c>
      <c r="AY23" s="95" t="e">
        <f ca="1">IF(市町村抽出表!BK23="－","－",IF(市町村抽出表!BK23=0,"0箇所",IF(市町村抽出表!BK23&lt;1,"1箇所未満",TEXT(ROUND(市町村抽出表!BK23,0),"###,###")&amp;"箇所")))</f>
        <v>#REF!</v>
      </c>
      <c r="AZ23" s="95" t="e">
        <f ca="1">IF(市町村抽出表!BL23="－","－",IF(市町村抽出表!BL23=0,"0箇所",IF(市町村抽出表!BL23&lt;1,"1箇所未満",TEXT(ROUND(市町村抽出表!BL23,0),"###,###")&amp;"箇所")))</f>
        <v>#REF!</v>
      </c>
      <c r="BH23" s="154"/>
      <c r="BI23" s="154"/>
      <c r="BJ23" s="154"/>
      <c r="BL23" s="155"/>
      <c r="BM23" s="154"/>
      <c r="BN23" s="154"/>
      <c r="BO23" s="154"/>
      <c r="BP23" s="154"/>
      <c r="BX23" s="155"/>
      <c r="BY23" s="154"/>
      <c r="BZ23" s="154"/>
      <c r="CA23" s="154"/>
      <c r="CB23" s="154"/>
      <c r="CN23" s="155"/>
      <c r="CO23" s="154"/>
      <c r="CP23" s="154"/>
      <c r="CQ23" s="154"/>
      <c r="CR23" s="154"/>
    </row>
    <row r="24" spans="1:96" x14ac:dyDescent="0.2">
      <c r="A24" s="83">
        <v>21</v>
      </c>
      <c r="B24" s="75" t="s">
        <v>485</v>
      </c>
      <c r="C24" s="94" t="e">
        <f ca="1">IF(市町村抽出表!D24="－","－",ROUND(市町村抽出表!D24,1))</f>
        <v>#REF!</v>
      </c>
      <c r="D24" s="159" t="e">
        <f ca="1">IF(市町村抽出表!F24="","※2",IF(市町村抽出表!F24="－","－",市町村抽出表!F24&amp;"箇所"))</f>
        <v>#REF!</v>
      </c>
      <c r="E24" s="160" t="e">
        <f ca="1">IF(市町村抽出表!G24="","※2",IF(市町村抽出表!G24="－","－",市町村抽出表!G24&amp;"箇所"))</f>
        <v>#REF!</v>
      </c>
      <c r="F24" s="161" t="e">
        <f ca="1">IF(市町村抽出表!H24="","※2",IF(市町村抽出表!H24="－","－",市町村抽出表!H24&amp;"箇所"))</f>
        <v>#REF!</v>
      </c>
      <c r="G24" s="95" t="e">
        <f ca="1">IF(市町村抽出表!I24="－","－",IF(市町村抽出表!I24=0,"0棟",IF(市町村抽出表!I24&lt;1,"1棟未満",TEXT(ROUND(市町村抽出表!I24,0),"###,###")&amp;"棟")))</f>
        <v>#REF!</v>
      </c>
      <c r="H24" s="95" t="e">
        <f ca="1">IF(市町村抽出表!J24="－","－",IF(市町村抽出表!J24=0,"0棟",IF(市町村抽出表!J24&lt;1,"1棟未満",TEXT(ROUND(市町村抽出表!J24,0),"###,###")&amp;"棟")))</f>
        <v>#REF!</v>
      </c>
      <c r="I24" s="95" t="e">
        <f ca="1">IF(市町村抽出表!O24="－","－",IF(市町村抽出表!O24=0,"0棟",IF(市町村抽出表!O24&lt;1,"1棟未満",TEXT(ROUND(市町村抽出表!O24,0),"###,###")&amp;"棟")))</f>
        <v>#REF!</v>
      </c>
      <c r="J24" s="95" t="e">
        <f ca="1">IF(市町村抽出表!P24="－","－",IF(市町村抽出表!P24=0,"0棟",IF(市町村抽出表!P24&lt;1,"1棟未満",TEXT(ROUND(市町村抽出表!P24,0),"###,###")&amp;"棟")))</f>
        <v>#REF!</v>
      </c>
      <c r="K24" s="148" t="e">
        <f ca="1">IF(市町村抽出表!U24="","※2",IF(市町村抽出表!U24="－","－",IF(市町村抽出表!U24=0,"0棟",IF(市町村抽出表!U24&lt;1,"1棟未満",TEXT(ROUND(市町村抽出表!U24,0),"###,###")&amp;"棟"))))</f>
        <v>#REF!</v>
      </c>
      <c r="L24" s="149" t="e">
        <f ca="1">IF(市町村抽出表!V24="","※2",IF(市町村抽出表!V24="－","－",IF(市町村抽出表!V24=0,"0棟",IF(市町村抽出表!V24&lt;1,"1棟未満",TEXT(ROUND(市町村抽出表!V24,0),"###,###")&amp;"棟"))))</f>
        <v>#REF!</v>
      </c>
      <c r="M24" s="95" t="e">
        <f ca="1">IF(市町村抽出表!W24="－","－",IF(市町村抽出表!W24=0,"0棟",IF(市町村抽出表!W24&lt;1,"1棟未満",TEXT(ROUND(市町村抽出表!W24,0),"###,###")&amp;"棟")))</f>
        <v>#REF!</v>
      </c>
      <c r="N24" s="95" t="e">
        <f ca="1">IF(市町村抽出表!X24="－","－",IF(市町村抽出表!X24=0,"0棟",IF(市町村抽出表!X24&lt;1,"1棟未満",TEXT(ROUND(市町村抽出表!X24,0),"###,###")&amp;"棟")))</f>
        <v>#REF!</v>
      </c>
      <c r="O24" s="95" t="e">
        <f ca="1">IF(市町村抽出表!Z24="－","－",IF(市町村抽出表!Z24=0,"0件",IF(市町村抽出表!Z24&lt;1,"1件未満",TEXT(ROUND(市町村抽出表!Z24,0),"###,###")&amp;"件")))</f>
        <v>#REF!</v>
      </c>
      <c r="P24" s="95" t="e">
        <f ca="1">IF(市町村抽出表!AA24="－","－",IF(市町村抽出表!AA24=0,"0件",IF(市町村抽出表!AA24&lt;1,"1件未満",TEXT(ROUND(市町村抽出表!AA24,0),"###,###")&amp;"件")))</f>
        <v>#REF!</v>
      </c>
      <c r="Q24" s="95" t="e">
        <f ca="1">IF(市町村抽出表!AB24="－","－",IF(市町村抽出表!AB24=0,"0棟",IF(市町村抽出表!AB24&lt;1,"1棟未満",TEXT(ROUND(市町村抽出表!AB24,0),"###,###")&amp;"棟")))</f>
        <v>#REF!</v>
      </c>
      <c r="R24" s="95" t="e">
        <f ca="1">IF(市町村抽出表!AC24="－","－",IF(市町村抽出表!AC24=0,"0人",IF(市町村抽出表!AC24&lt;1,"1人未満",TEXT(ROUND(市町村抽出表!AC24,0),"###,###")&amp;"人")))</f>
        <v>#REF!</v>
      </c>
      <c r="S24" s="95" t="e">
        <f ca="1">IF(市町村抽出表!AD24="－","－",IF(市町村抽出表!AD24=0,"0人",IF(市町村抽出表!AD24&lt;1,"1人未満",TEXT(ROUND(市町村抽出表!AD24,0),"###,###")&amp;"人")))</f>
        <v>#REF!</v>
      </c>
      <c r="T24" s="95" t="e">
        <f ca="1">IF(市町村抽出表!AE24="－","－",IF(市町村抽出表!AE24=0,"0人",IF(市町村抽出表!AE24&lt;1,"1人未満",TEXT(ROUND(市町村抽出表!AE24,0),"###,###")&amp;"人")))</f>
        <v>#REF!</v>
      </c>
      <c r="U24" s="150" t="e">
        <f ca="1">IF(市町村抽出表!AG24="","※2",IF(市町村抽出表!AG24="－","－",IF(市町村抽出表!AG24=0,"0人",IF(市町村抽出表!AG24&lt;1,"1人未満",TEXT(ROUND(市町村抽出表!AG24,0),"###,###")&amp;"人"))))</f>
        <v>#REF!</v>
      </c>
      <c r="V24" s="151" t="e">
        <f ca="1">IF(市町村抽出表!AH24="","※2",IF(市町村抽出表!AH24="－","－",IF(市町村抽出表!AH24=0,"0人",IF(市町村抽出表!AH24&lt;1,"1人未満",TEXT(ROUND(市町村抽出表!AH24,0),"###,###")&amp;"人"))))</f>
        <v>#REF!</v>
      </c>
      <c r="W24" s="152" t="e">
        <f ca="1">IF(市町村抽出表!AI24="","※2",IF(市町村抽出表!AI24="－","－",IF(市町村抽出表!AI24=0,"0人",IF(市町村抽出表!AI24&lt;1,"1人未満",TEXT(ROUND(市町村抽出表!AI24,0),"###,###")&amp;"人"))))</f>
        <v>#REF!</v>
      </c>
      <c r="X24" s="95" t="e">
        <f ca="1">IF(市町村抽出表!AJ24="－","－",IF(市町村抽出表!AJ24=0,"0人",IF(市町村抽出表!AJ24&lt;1,"1人未満",TEXT(ROUND(市町村抽出表!AJ24,0),"###,###")&amp;"人")))</f>
        <v>#REF!</v>
      </c>
      <c r="Y24" s="95" t="e">
        <f ca="1">IF(市町村抽出表!AK24="－","－",IF(市町村抽出表!AK24=0,"0人",IF(市町村抽出表!AK24&lt;1,"1人未満",TEXT(ROUND(市町村抽出表!AK24,0),"###,###")&amp;"人")))</f>
        <v>#REF!</v>
      </c>
      <c r="Z24" s="95" t="e">
        <f ca="1">IF(市町村抽出表!AL24="－","－",IF(市町村抽出表!AL24=0,"0人",IF(市町村抽出表!AL24&lt;1,"1人未満",TEXT(ROUND(市町村抽出表!AL24,0),"###,###")&amp;"人")))</f>
        <v>#REF!</v>
      </c>
      <c r="AA24" s="95" t="e">
        <f ca="1">IF(市町村抽出表!AM24="－","－",IF(市町村抽出表!AM24=0,"0人",IF(市町村抽出表!AM24&lt;1,"1人未満",TEXT(ROUND(市町村抽出表!AM24,0),"###,###")&amp;"人")))</f>
        <v>#REF!</v>
      </c>
      <c r="AB24" s="95" t="e">
        <f ca="1">IF(市町村抽出表!AN24="－","－",IF(市町村抽出表!AN24=0,"0人",IF(市町村抽出表!AN24&lt;1,"1人未満",TEXT(ROUND(市町村抽出表!AN24,0),"###,###")&amp;"人")))</f>
        <v>#REF!</v>
      </c>
      <c r="AC24" s="95" t="e">
        <f ca="1">IF(市町村抽出表!AO24="－","－",IF(市町村抽出表!AO24=0,"0人",IF(市町村抽出表!AO24&lt;1,"1人未満",TEXT(ROUND(市町村抽出表!AO24,0),"###,###")&amp;"人")))</f>
        <v>#REF!</v>
      </c>
      <c r="AD24" s="95" t="e">
        <f ca="1">IF(市町村抽出表!AP24="－","－",IF(市町村抽出表!AP24=0,"0人",IF(市町村抽出表!AP24&lt;1,"1人未満",TEXT(ROUND(市町村抽出表!AP24,0),"###,###")&amp;"人")))</f>
        <v>#REF!</v>
      </c>
      <c r="AE24" s="95" t="e">
        <f ca="1">IF(市町村抽出表!AQ24="－","－",IF(市町村抽出表!AQ24=0,"0人",IF(市町村抽出表!AQ24&lt;1,"1人未満",TEXT(ROUND(市町村抽出表!AQ24,0),"###,###")&amp;"人")))</f>
        <v>#REF!</v>
      </c>
      <c r="AF24" s="95" t="e">
        <f ca="1">IF(市町村抽出表!AR24="－","－",IF(市町村抽出表!AR24=0,"0人",IF(市町村抽出表!AR24&lt;1,"1人未満",TEXT(ROUND(市町村抽出表!AR24,0),"###,###")&amp;"人")))</f>
        <v>#REF!</v>
      </c>
      <c r="AG24" s="95" t="e">
        <f ca="1">IF(市町村抽出表!AS24="－","－",IF(市町村抽出表!AS24=0,"0箇所",IF(市町村抽出表!AS24&lt;1,"1箇所未満",TEXT(ROUND(市町村抽出表!AS24,0),"###,###")&amp;"箇所")))</f>
        <v>#REF!</v>
      </c>
      <c r="AH24" s="95" t="e">
        <f ca="1">IF(市町村抽出表!AT24="－","－",IF(市町村抽出表!AT24=0,"0世帯",IF(市町村抽出表!AT24&lt;1,"1世帯未満",TEXT(ROUND(市町村抽出表!AT24,0),"###,###")&amp;"世帯")))</f>
        <v>#REF!</v>
      </c>
      <c r="AI24" s="95" t="e">
        <f ca="1">IF(市町村抽出表!AU24="－","－",IF(市町村抽出表!AU24=0,"0人",IF(市町村抽出表!AU24&lt;1,"1人未満",TEXT(ROUND(市町村抽出表!AU24,0),"###,###")&amp;"人")))</f>
        <v>#REF!</v>
      </c>
      <c r="AJ24" s="95" t="e">
        <f ca="1">IF(市町村抽出表!AV24="－","－",IF(市町村抽出表!AV24=0,"0世帯",IF(市町村抽出表!AV24&lt;1,"1世帯未満",TEXT(ROUND(市町村抽出表!AV24,0),"###,###")&amp;"世帯")))</f>
        <v>#REF!</v>
      </c>
      <c r="AK24" s="95" t="e">
        <f ca="1">IF(市町村抽出表!AW24="－","－",IF(市町村抽出表!AW24=0,"0人",IF(市町村抽出表!AW24&lt;1,"1人未満",TEXT(ROUND(市町村抽出表!AW24,0),"###,###")&amp;"人")))</f>
        <v>#REF!</v>
      </c>
      <c r="AL24" s="95" t="e">
        <f ca="1">IF(市町村抽出表!AX24="－","－",IF(市町村抽出表!AX24=0,"0世帯",IF(市町村抽出表!AX24&lt;1,"1世帯未満",TEXT(ROUND(市町村抽出表!AX24,0),"###,###")&amp;"世帯")))</f>
        <v>#REF!</v>
      </c>
      <c r="AM24" s="95" t="e">
        <f ca="1">IF(市町村抽出表!AY24="－","－",IF(市町村抽出表!AY24=0,"0人",IF(市町村抽出表!AY24&lt;1,"1人未満",TEXT(ROUND(市町村抽出表!AY24,0),"###,###")&amp;"人")))</f>
        <v>#REF!</v>
      </c>
      <c r="AN24" s="95" t="s">
        <v>632</v>
      </c>
      <c r="AO24" s="95" t="s">
        <v>632</v>
      </c>
      <c r="AP24" s="95" t="e">
        <f ca="1">IF(市町村抽出表!BB24="－","－",IF(市町村抽出表!BB24=0,"0km",IF(市町村抽出表!BB24&lt;0.1,"0.1km未満",TEXT(ROUND(市町村抽出表!BB24,1),"###,##0.0")&amp;"km")))</f>
        <v>#REF!</v>
      </c>
      <c r="AQ24" s="95" t="e">
        <f ca="1">IF(市町村抽出表!BC24="－","－",IF(市町村抽出表!BC24=0,"0世帯",IF(市町村抽出表!BC24&lt;1,"1世帯未満",TEXT(ROUND(市町村抽出表!BC24,0),"###,###")&amp;"世帯")))</f>
        <v>#REF!</v>
      </c>
      <c r="AR24" s="95" t="e">
        <f ca="1">IF(市町村抽出表!BD24="－","－",IF(市町村抽出表!BD24=0,"0人",IF(市町村抽出表!BD24&lt;1,"1人未満",TEXT(ROUND(市町村抽出表!BD24,0),"###,###")&amp;"人")))</f>
        <v>#REF!</v>
      </c>
      <c r="AS24" s="95" t="s">
        <v>632</v>
      </c>
      <c r="AT24" s="95" t="s">
        <v>632</v>
      </c>
      <c r="AU24" s="95" t="e">
        <f ca="1">IF(市町村抽出表!BG24="－","－",IF(市町村抽出表!BG24=0,"0箇所",IF(市町村抽出表!BG24&lt;1,"1箇所未満",TEXT(ROUND(市町村抽出表!BG24,0),"###,###")&amp;"箇所")))</f>
        <v>#REF!</v>
      </c>
      <c r="AV24" s="95" t="e">
        <f ca="1">IF(市町村抽出表!BH24="－","－",IF(市町村抽出表!BH24=0,"0箇所",IF(市町村抽出表!BH24&lt;1,"1箇所未満",TEXT(ROUND(市町村抽出表!BH24,0),"###,###")&amp;"箇所")))</f>
        <v>#REF!</v>
      </c>
      <c r="AW24" s="95" t="e">
        <f ca="1">IF(市町村抽出表!BI24="－","－",IF(市町村抽出表!BI24=0,"0箇所",IF(市町村抽出表!BI24&lt;1,"1箇所未満",TEXT(ROUND(市町村抽出表!BI24,0),"###,###")&amp;"箇所")))</f>
        <v>#REF!</v>
      </c>
      <c r="AX24" s="95" t="e">
        <f ca="1">IF(市町村抽出表!BJ24="－","－",IF(市町村抽出表!BJ24=0,"0箇所",IF(市町村抽出表!BJ24&lt;1,"1箇所未満",TEXT(ROUND(市町村抽出表!BJ24,0),"###,###")&amp;"箇所")))</f>
        <v>#REF!</v>
      </c>
      <c r="AY24" s="95" t="e">
        <f ca="1">IF(市町村抽出表!BK24="－","－",IF(市町村抽出表!BK24=0,"0箇所",IF(市町村抽出表!BK24&lt;1,"1箇所未満",TEXT(ROUND(市町村抽出表!BK24,0),"###,###")&amp;"箇所")))</f>
        <v>#REF!</v>
      </c>
      <c r="AZ24" s="95" t="e">
        <f ca="1">IF(市町村抽出表!BL24="－","－",IF(市町村抽出表!BL24=0,"0箇所",IF(市町村抽出表!BL24&lt;1,"1箇所未満",TEXT(ROUND(市町村抽出表!BL24,0),"###,###")&amp;"箇所")))</f>
        <v>#REF!</v>
      </c>
      <c r="BH24" s="154"/>
      <c r="BI24" s="154"/>
      <c r="BJ24" s="154"/>
      <c r="BL24" s="155"/>
      <c r="BM24" s="154"/>
      <c r="BN24" s="154"/>
      <c r="BO24" s="154"/>
      <c r="BP24" s="154"/>
      <c r="BX24" s="155"/>
      <c r="BY24" s="154"/>
      <c r="BZ24" s="154"/>
      <c r="CA24" s="154"/>
      <c r="CB24" s="154"/>
      <c r="CN24" s="155"/>
      <c r="CO24" s="154"/>
      <c r="CP24" s="154"/>
      <c r="CQ24" s="154"/>
      <c r="CR24" s="154"/>
    </row>
    <row r="25" spans="1:96" x14ac:dyDescent="0.2">
      <c r="A25" s="83">
        <v>22</v>
      </c>
      <c r="B25" s="75" t="s">
        <v>486</v>
      </c>
      <c r="C25" s="94" t="e">
        <f ca="1">IF(市町村抽出表!D25="－","－",ROUND(市町村抽出表!D25,1))</f>
        <v>#REF!</v>
      </c>
      <c r="D25" s="159" t="e">
        <f ca="1">IF(市町村抽出表!F25="","※2",IF(市町村抽出表!F25="－","－",市町村抽出表!F25&amp;"箇所"))</f>
        <v>#REF!</v>
      </c>
      <c r="E25" s="160" t="e">
        <f ca="1">IF(市町村抽出表!G25="","※2",IF(市町村抽出表!G25="－","－",市町村抽出表!G25&amp;"箇所"))</f>
        <v>#REF!</v>
      </c>
      <c r="F25" s="161" t="e">
        <f ca="1">IF(市町村抽出表!H25="","※2",IF(市町村抽出表!H25="－","－",市町村抽出表!H25&amp;"箇所"))</f>
        <v>#REF!</v>
      </c>
      <c r="G25" s="95" t="e">
        <f ca="1">IF(市町村抽出表!I25="－","－",IF(市町村抽出表!I25=0,"0棟",IF(市町村抽出表!I25&lt;1,"1棟未満",TEXT(ROUND(市町村抽出表!I25,0),"###,###")&amp;"棟")))</f>
        <v>#REF!</v>
      </c>
      <c r="H25" s="95" t="e">
        <f ca="1">IF(市町村抽出表!J25="－","－",IF(市町村抽出表!J25=0,"0棟",IF(市町村抽出表!J25&lt;1,"1棟未満",TEXT(ROUND(市町村抽出表!J25,0),"###,###")&amp;"棟")))</f>
        <v>#REF!</v>
      </c>
      <c r="I25" s="95" t="e">
        <f ca="1">IF(市町村抽出表!O25="－","－",IF(市町村抽出表!O25=0,"0棟",IF(市町村抽出表!O25&lt;1,"1棟未満",TEXT(ROUND(市町村抽出表!O25,0),"###,###")&amp;"棟")))</f>
        <v>#REF!</v>
      </c>
      <c r="J25" s="95" t="e">
        <f ca="1">IF(市町村抽出表!P25="－","－",IF(市町村抽出表!P25=0,"0棟",IF(市町村抽出表!P25&lt;1,"1棟未満",TEXT(ROUND(市町村抽出表!P25,0),"###,###")&amp;"棟")))</f>
        <v>#REF!</v>
      </c>
      <c r="K25" s="148" t="e">
        <f ca="1">IF(市町村抽出表!U25="","※2",IF(市町村抽出表!U25="－","－",IF(市町村抽出表!U25=0,"0棟",IF(市町村抽出表!U25&lt;1,"1棟未満",TEXT(ROUND(市町村抽出表!U25,0),"###,###")&amp;"棟"))))</f>
        <v>#REF!</v>
      </c>
      <c r="L25" s="149" t="e">
        <f ca="1">IF(市町村抽出表!V25="","※2",IF(市町村抽出表!V25="－","－",IF(市町村抽出表!V25=0,"0棟",IF(市町村抽出表!V25&lt;1,"1棟未満",TEXT(ROUND(市町村抽出表!V25,0),"###,###")&amp;"棟"))))</f>
        <v>#REF!</v>
      </c>
      <c r="M25" s="95" t="e">
        <f ca="1">IF(市町村抽出表!W25="－","－",IF(市町村抽出表!W25=0,"0棟",IF(市町村抽出表!W25&lt;1,"1棟未満",TEXT(ROUND(市町村抽出表!W25,0),"###,###")&amp;"棟")))</f>
        <v>#REF!</v>
      </c>
      <c r="N25" s="95" t="e">
        <f ca="1">IF(市町村抽出表!X25="－","－",IF(市町村抽出表!X25=0,"0棟",IF(市町村抽出表!X25&lt;1,"1棟未満",TEXT(ROUND(市町村抽出表!X25,0),"###,###")&amp;"棟")))</f>
        <v>#REF!</v>
      </c>
      <c r="O25" s="95" t="e">
        <f ca="1">IF(市町村抽出表!Z25="－","－",IF(市町村抽出表!Z25=0,"0件",IF(市町村抽出表!Z25&lt;1,"1件未満",TEXT(ROUND(市町村抽出表!Z25,0),"###,###")&amp;"件")))</f>
        <v>#REF!</v>
      </c>
      <c r="P25" s="95" t="e">
        <f ca="1">IF(市町村抽出表!AA25="－","－",IF(市町村抽出表!AA25=0,"0件",IF(市町村抽出表!AA25&lt;1,"1件未満",TEXT(ROUND(市町村抽出表!AA25,0),"###,###")&amp;"件")))</f>
        <v>#REF!</v>
      </c>
      <c r="Q25" s="95" t="e">
        <f ca="1">IF(市町村抽出表!AB25="－","－",IF(市町村抽出表!AB25=0,"0棟",IF(市町村抽出表!AB25&lt;1,"1棟未満",TEXT(ROUND(市町村抽出表!AB25,0),"###,###")&amp;"棟")))</f>
        <v>#REF!</v>
      </c>
      <c r="R25" s="95" t="e">
        <f ca="1">IF(市町村抽出表!AC25="－","－",IF(市町村抽出表!AC25=0,"0人",IF(市町村抽出表!AC25&lt;1,"1人未満",TEXT(ROUND(市町村抽出表!AC25,0),"###,###")&amp;"人")))</f>
        <v>#REF!</v>
      </c>
      <c r="S25" s="95" t="e">
        <f ca="1">IF(市町村抽出表!AD25="－","－",IF(市町村抽出表!AD25=0,"0人",IF(市町村抽出表!AD25&lt;1,"1人未満",TEXT(ROUND(市町村抽出表!AD25,0),"###,###")&amp;"人")))</f>
        <v>#REF!</v>
      </c>
      <c r="T25" s="95" t="e">
        <f ca="1">IF(市町村抽出表!AE25="－","－",IF(市町村抽出表!AE25=0,"0人",IF(市町村抽出表!AE25&lt;1,"1人未満",TEXT(ROUND(市町村抽出表!AE25,0),"###,###")&amp;"人")))</f>
        <v>#REF!</v>
      </c>
      <c r="U25" s="150" t="e">
        <f ca="1">IF(市町村抽出表!AG25="","※2",IF(市町村抽出表!AG25="－","－",IF(市町村抽出表!AG25=0,"0人",IF(市町村抽出表!AG25&lt;1,"1人未満",TEXT(ROUND(市町村抽出表!AG25,0),"###,###")&amp;"人"))))</f>
        <v>#REF!</v>
      </c>
      <c r="V25" s="151" t="e">
        <f ca="1">IF(市町村抽出表!AH25="","※2",IF(市町村抽出表!AH25="－","－",IF(市町村抽出表!AH25=0,"0人",IF(市町村抽出表!AH25&lt;1,"1人未満",TEXT(ROUND(市町村抽出表!AH25,0),"###,###")&amp;"人"))))</f>
        <v>#REF!</v>
      </c>
      <c r="W25" s="152" t="e">
        <f ca="1">IF(市町村抽出表!AI25="","※2",IF(市町村抽出表!AI25="－","－",IF(市町村抽出表!AI25=0,"0人",IF(市町村抽出表!AI25&lt;1,"1人未満",TEXT(ROUND(市町村抽出表!AI25,0),"###,###")&amp;"人"))))</f>
        <v>#REF!</v>
      </c>
      <c r="X25" s="95" t="e">
        <f ca="1">IF(市町村抽出表!AJ25="－","－",IF(市町村抽出表!AJ25=0,"0人",IF(市町村抽出表!AJ25&lt;1,"1人未満",TEXT(ROUND(市町村抽出表!AJ25,0),"###,###")&amp;"人")))</f>
        <v>#REF!</v>
      </c>
      <c r="Y25" s="95" t="e">
        <f ca="1">IF(市町村抽出表!AK25="－","－",IF(市町村抽出表!AK25=0,"0人",IF(市町村抽出表!AK25&lt;1,"1人未満",TEXT(ROUND(市町村抽出表!AK25,0),"###,###")&amp;"人")))</f>
        <v>#REF!</v>
      </c>
      <c r="Z25" s="95" t="e">
        <f ca="1">IF(市町村抽出表!AL25="－","－",IF(市町村抽出表!AL25=0,"0人",IF(市町村抽出表!AL25&lt;1,"1人未満",TEXT(ROUND(市町村抽出表!AL25,0),"###,###")&amp;"人")))</f>
        <v>#REF!</v>
      </c>
      <c r="AA25" s="95" t="e">
        <f ca="1">IF(市町村抽出表!AM25="－","－",IF(市町村抽出表!AM25=0,"0人",IF(市町村抽出表!AM25&lt;1,"1人未満",TEXT(ROUND(市町村抽出表!AM25,0),"###,###")&amp;"人")))</f>
        <v>#REF!</v>
      </c>
      <c r="AB25" s="95" t="e">
        <f ca="1">IF(市町村抽出表!AN25="－","－",IF(市町村抽出表!AN25=0,"0人",IF(市町村抽出表!AN25&lt;1,"1人未満",TEXT(ROUND(市町村抽出表!AN25,0),"###,###")&amp;"人")))</f>
        <v>#REF!</v>
      </c>
      <c r="AC25" s="95" t="e">
        <f ca="1">IF(市町村抽出表!AO25="－","－",IF(市町村抽出表!AO25=0,"0人",IF(市町村抽出表!AO25&lt;1,"1人未満",TEXT(ROUND(市町村抽出表!AO25,0),"###,###")&amp;"人")))</f>
        <v>#REF!</v>
      </c>
      <c r="AD25" s="95" t="e">
        <f ca="1">IF(市町村抽出表!AP25="－","－",IF(市町村抽出表!AP25=0,"0人",IF(市町村抽出表!AP25&lt;1,"1人未満",TEXT(ROUND(市町村抽出表!AP25,0),"###,###")&amp;"人")))</f>
        <v>#REF!</v>
      </c>
      <c r="AE25" s="95" t="e">
        <f ca="1">IF(市町村抽出表!AQ25="－","－",IF(市町村抽出表!AQ25=0,"0人",IF(市町村抽出表!AQ25&lt;1,"1人未満",TEXT(ROUND(市町村抽出表!AQ25,0),"###,###")&amp;"人")))</f>
        <v>#REF!</v>
      </c>
      <c r="AF25" s="95" t="e">
        <f ca="1">IF(市町村抽出表!AR25="－","－",IF(市町村抽出表!AR25=0,"0人",IF(市町村抽出表!AR25&lt;1,"1人未満",TEXT(ROUND(市町村抽出表!AR25,0),"###,###")&amp;"人")))</f>
        <v>#REF!</v>
      </c>
      <c r="AG25" s="95" t="e">
        <f ca="1">IF(市町村抽出表!AS25="－","－",IF(市町村抽出表!AS25=0,"0箇所",IF(市町村抽出表!AS25&lt;1,"1箇所未満",TEXT(ROUND(市町村抽出表!AS25,0),"###,###")&amp;"箇所")))</f>
        <v>#REF!</v>
      </c>
      <c r="AH25" s="95" t="e">
        <f ca="1">IF(市町村抽出表!AT25="－","－",IF(市町村抽出表!AT25=0,"0世帯",IF(市町村抽出表!AT25&lt;1,"1世帯未満",TEXT(ROUND(市町村抽出表!AT25,0),"###,###")&amp;"世帯")))</f>
        <v>#REF!</v>
      </c>
      <c r="AI25" s="95" t="e">
        <f ca="1">IF(市町村抽出表!AU25="－","－",IF(市町村抽出表!AU25=0,"0人",IF(市町村抽出表!AU25&lt;1,"1人未満",TEXT(ROUND(市町村抽出表!AU25,0),"###,###")&amp;"人")))</f>
        <v>#REF!</v>
      </c>
      <c r="AJ25" s="95" t="e">
        <f ca="1">IF(市町村抽出表!AV25="－","－",IF(市町村抽出表!AV25=0,"0世帯",IF(市町村抽出表!AV25&lt;1,"1世帯未満",TEXT(ROUND(市町村抽出表!AV25,0),"###,###")&amp;"世帯")))</f>
        <v>#REF!</v>
      </c>
      <c r="AK25" s="95" t="e">
        <f ca="1">IF(市町村抽出表!AW25="－","－",IF(市町村抽出表!AW25=0,"0人",IF(市町村抽出表!AW25&lt;1,"1人未満",TEXT(ROUND(市町村抽出表!AW25,0),"###,###")&amp;"人")))</f>
        <v>#REF!</v>
      </c>
      <c r="AL25" s="95" t="e">
        <f ca="1">IF(市町村抽出表!AX25="－","－",IF(市町村抽出表!AX25=0,"0世帯",IF(市町村抽出表!AX25&lt;1,"1世帯未満",TEXT(ROUND(市町村抽出表!AX25,0),"###,###")&amp;"世帯")))</f>
        <v>#REF!</v>
      </c>
      <c r="AM25" s="95" t="e">
        <f ca="1">IF(市町村抽出表!AY25="－","－",IF(市町村抽出表!AY25=0,"0人",IF(市町村抽出表!AY25&lt;1,"1人未満",TEXT(ROUND(市町村抽出表!AY25,0),"###,###")&amp;"人")))</f>
        <v>#REF!</v>
      </c>
      <c r="AN25" s="95" t="s">
        <v>632</v>
      </c>
      <c r="AO25" s="95" t="s">
        <v>632</v>
      </c>
      <c r="AP25" s="95" t="e">
        <f ca="1">IF(市町村抽出表!BB25="－","－",IF(市町村抽出表!BB25=0,"0km",IF(市町村抽出表!BB25&lt;0.1,"0.1km未満",TEXT(ROUND(市町村抽出表!BB25,1),"###,##0.0")&amp;"km")))</f>
        <v>#REF!</v>
      </c>
      <c r="AQ25" s="95" t="e">
        <f ca="1">IF(市町村抽出表!BC25="－","－",IF(市町村抽出表!BC25=0,"0世帯",IF(市町村抽出表!BC25&lt;1,"1世帯未満",TEXT(ROUND(市町村抽出表!BC25,0),"###,###")&amp;"世帯")))</f>
        <v>#REF!</v>
      </c>
      <c r="AR25" s="95" t="e">
        <f ca="1">IF(市町村抽出表!BD25="－","－",IF(市町村抽出表!BD25=0,"0人",IF(市町村抽出表!BD25&lt;1,"1人未満",TEXT(ROUND(市町村抽出表!BD25,0),"###,###")&amp;"人")))</f>
        <v>#REF!</v>
      </c>
      <c r="AS25" s="95" t="s">
        <v>632</v>
      </c>
      <c r="AT25" s="95" t="s">
        <v>632</v>
      </c>
      <c r="AU25" s="95" t="e">
        <f ca="1">IF(市町村抽出表!BG25="－","－",IF(市町村抽出表!BG25=0,"0箇所",IF(市町村抽出表!BG25&lt;1,"1箇所未満",TEXT(ROUND(市町村抽出表!BG25,0),"###,###")&amp;"箇所")))</f>
        <v>#REF!</v>
      </c>
      <c r="AV25" s="95" t="e">
        <f ca="1">IF(市町村抽出表!BH25="－","－",IF(市町村抽出表!BH25=0,"0箇所",IF(市町村抽出表!BH25&lt;1,"1箇所未満",TEXT(ROUND(市町村抽出表!BH25,0),"###,###")&amp;"箇所")))</f>
        <v>#REF!</v>
      </c>
      <c r="AW25" s="95" t="e">
        <f ca="1">IF(市町村抽出表!BI25="－","－",IF(市町村抽出表!BI25=0,"0箇所",IF(市町村抽出表!BI25&lt;1,"1箇所未満",TEXT(ROUND(市町村抽出表!BI25,0),"###,###")&amp;"箇所")))</f>
        <v>#REF!</v>
      </c>
      <c r="AX25" s="95" t="e">
        <f ca="1">IF(市町村抽出表!BJ25="－","－",IF(市町村抽出表!BJ25=0,"0箇所",IF(市町村抽出表!BJ25&lt;1,"1箇所未満",TEXT(ROUND(市町村抽出表!BJ25,0),"###,###")&amp;"箇所")))</f>
        <v>#REF!</v>
      </c>
      <c r="AY25" s="95" t="e">
        <f ca="1">IF(市町村抽出表!BK25="－","－",IF(市町村抽出表!BK25=0,"0箇所",IF(市町村抽出表!BK25&lt;1,"1箇所未満",TEXT(ROUND(市町村抽出表!BK25,0),"###,###")&amp;"箇所")))</f>
        <v>#REF!</v>
      </c>
      <c r="AZ25" s="95" t="e">
        <f ca="1">IF(市町村抽出表!BL25="－","－",IF(市町村抽出表!BL25=0,"0箇所",IF(市町村抽出表!BL25&lt;1,"1箇所未満",TEXT(ROUND(市町村抽出表!BL25,0),"###,###")&amp;"箇所")))</f>
        <v>#REF!</v>
      </c>
      <c r="BH25" s="154"/>
      <c r="BI25" s="154"/>
      <c r="BJ25" s="154"/>
      <c r="BL25" s="155"/>
      <c r="BM25" s="154"/>
      <c r="BN25" s="154"/>
      <c r="BO25" s="154"/>
      <c r="BP25" s="154"/>
      <c r="BX25" s="155"/>
      <c r="BY25" s="154"/>
      <c r="BZ25" s="154"/>
      <c r="CA25" s="154"/>
      <c r="CB25" s="154"/>
      <c r="CN25" s="155"/>
      <c r="CO25" s="154"/>
      <c r="CP25" s="154"/>
      <c r="CQ25" s="154"/>
      <c r="CR25" s="154"/>
    </row>
    <row r="26" spans="1:96" x14ac:dyDescent="0.2">
      <c r="A26" s="83">
        <v>23</v>
      </c>
      <c r="B26" s="75" t="s">
        <v>487</v>
      </c>
      <c r="C26" s="94" t="e">
        <f ca="1">IF(市町村抽出表!D26="－","－",ROUND(市町村抽出表!D26,1))</f>
        <v>#REF!</v>
      </c>
      <c r="D26" s="159" t="e">
        <f ca="1">IF(市町村抽出表!F26="","※2",IF(市町村抽出表!F26="－","－",市町村抽出表!F26&amp;"箇所"))</f>
        <v>#REF!</v>
      </c>
      <c r="E26" s="160" t="e">
        <f ca="1">IF(市町村抽出表!G26="","※2",IF(市町村抽出表!G26="－","－",市町村抽出表!G26&amp;"箇所"))</f>
        <v>#REF!</v>
      </c>
      <c r="F26" s="161" t="e">
        <f ca="1">IF(市町村抽出表!H26="","※2",IF(市町村抽出表!H26="－","－",市町村抽出表!H26&amp;"箇所"))</f>
        <v>#REF!</v>
      </c>
      <c r="G26" s="95" t="e">
        <f ca="1">IF(市町村抽出表!I26="－","－",IF(市町村抽出表!I26=0,"0棟",IF(市町村抽出表!I26&lt;1,"1棟未満",TEXT(ROUND(市町村抽出表!I26,0),"###,###")&amp;"棟")))</f>
        <v>#REF!</v>
      </c>
      <c r="H26" s="95" t="e">
        <f ca="1">IF(市町村抽出表!J26="－","－",IF(市町村抽出表!J26=0,"0棟",IF(市町村抽出表!J26&lt;1,"1棟未満",TEXT(ROUND(市町村抽出表!J26,0),"###,###")&amp;"棟")))</f>
        <v>#REF!</v>
      </c>
      <c r="I26" s="95" t="e">
        <f ca="1">IF(市町村抽出表!O26="－","－",IF(市町村抽出表!O26=0,"0棟",IF(市町村抽出表!O26&lt;1,"1棟未満",TEXT(ROUND(市町村抽出表!O26,0),"###,###")&amp;"棟")))</f>
        <v>#REF!</v>
      </c>
      <c r="J26" s="95" t="e">
        <f ca="1">IF(市町村抽出表!P26="－","－",IF(市町村抽出表!P26=0,"0棟",IF(市町村抽出表!P26&lt;1,"1棟未満",TEXT(ROUND(市町村抽出表!P26,0),"###,###")&amp;"棟")))</f>
        <v>#REF!</v>
      </c>
      <c r="K26" s="148" t="e">
        <f ca="1">IF(市町村抽出表!U26="","※2",IF(市町村抽出表!U26="－","－",IF(市町村抽出表!U26=0,"0棟",IF(市町村抽出表!U26&lt;1,"1棟未満",TEXT(ROUND(市町村抽出表!U26,0),"###,###")&amp;"棟"))))</f>
        <v>#REF!</v>
      </c>
      <c r="L26" s="149" t="e">
        <f ca="1">IF(市町村抽出表!V26="","※2",IF(市町村抽出表!V26="－","－",IF(市町村抽出表!V26=0,"0棟",IF(市町村抽出表!V26&lt;1,"1棟未満",TEXT(ROUND(市町村抽出表!V26,0),"###,###")&amp;"棟"))))</f>
        <v>#REF!</v>
      </c>
      <c r="M26" s="95" t="e">
        <f ca="1">IF(市町村抽出表!W26="－","－",IF(市町村抽出表!W26=0,"0棟",IF(市町村抽出表!W26&lt;1,"1棟未満",TEXT(ROUND(市町村抽出表!W26,0),"###,###")&amp;"棟")))</f>
        <v>#REF!</v>
      </c>
      <c r="N26" s="95" t="e">
        <f ca="1">IF(市町村抽出表!X26="－","－",IF(市町村抽出表!X26=0,"0棟",IF(市町村抽出表!X26&lt;1,"1棟未満",TEXT(ROUND(市町村抽出表!X26,0),"###,###")&amp;"棟")))</f>
        <v>#REF!</v>
      </c>
      <c r="O26" s="95" t="e">
        <f ca="1">IF(市町村抽出表!Z26="－","－",IF(市町村抽出表!Z26=0,"0件",IF(市町村抽出表!Z26&lt;1,"1件未満",TEXT(ROUND(市町村抽出表!Z26,0),"###,###")&amp;"件")))</f>
        <v>#REF!</v>
      </c>
      <c r="P26" s="95" t="e">
        <f ca="1">IF(市町村抽出表!AA26="－","－",IF(市町村抽出表!AA26=0,"0件",IF(市町村抽出表!AA26&lt;1,"1件未満",TEXT(ROUND(市町村抽出表!AA26,0),"###,###")&amp;"件")))</f>
        <v>#REF!</v>
      </c>
      <c r="Q26" s="95" t="e">
        <f ca="1">IF(市町村抽出表!AB26="－","－",IF(市町村抽出表!AB26=0,"0棟",IF(市町村抽出表!AB26&lt;1,"1棟未満",TEXT(ROUND(市町村抽出表!AB26,0),"###,###")&amp;"棟")))</f>
        <v>#REF!</v>
      </c>
      <c r="R26" s="95" t="e">
        <f ca="1">IF(市町村抽出表!AC26="－","－",IF(市町村抽出表!AC26=0,"0人",IF(市町村抽出表!AC26&lt;1,"1人未満",TEXT(ROUND(市町村抽出表!AC26,0),"###,###")&amp;"人")))</f>
        <v>#REF!</v>
      </c>
      <c r="S26" s="95" t="e">
        <f ca="1">IF(市町村抽出表!AD26="－","－",IF(市町村抽出表!AD26=0,"0人",IF(市町村抽出表!AD26&lt;1,"1人未満",TEXT(ROUND(市町村抽出表!AD26,0),"###,###")&amp;"人")))</f>
        <v>#REF!</v>
      </c>
      <c r="T26" s="95" t="e">
        <f ca="1">IF(市町村抽出表!AE26="－","－",IF(市町村抽出表!AE26=0,"0人",IF(市町村抽出表!AE26&lt;1,"1人未満",TEXT(ROUND(市町村抽出表!AE26,0),"###,###")&amp;"人")))</f>
        <v>#REF!</v>
      </c>
      <c r="U26" s="150" t="e">
        <f ca="1">IF(市町村抽出表!AG26="","※2",IF(市町村抽出表!AG26="－","－",IF(市町村抽出表!AG26=0,"0人",IF(市町村抽出表!AG26&lt;1,"1人未満",TEXT(ROUND(市町村抽出表!AG26,0),"###,###")&amp;"人"))))</f>
        <v>#REF!</v>
      </c>
      <c r="V26" s="151" t="e">
        <f ca="1">IF(市町村抽出表!AH26="","※2",IF(市町村抽出表!AH26="－","－",IF(市町村抽出表!AH26=0,"0人",IF(市町村抽出表!AH26&lt;1,"1人未満",TEXT(ROUND(市町村抽出表!AH26,0),"###,###")&amp;"人"))))</f>
        <v>#REF!</v>
      </c>
      <c r="W26" s="152" t="e">
        <f ca="1">IF(市町村抽出表!AI26="","※2",IF(市町村抽出表!AI26="－","－",IF(市町村抽出表!AI26=0,"0人",IF(市町村抽出表!AI26&lt;1,"1人未満",TEXT(ROUND(市町村抽出表!AI26,0),"###,###")&amp;"人"))))</f>
        <v>#REF!</v>
      </c>
      <c r="X26" s="95" t="e">
        <f ca="1">IF(市町村抽出表!AJ26="－","－",IF(市町村抽出表!AJ26=0,"0人",IF(市町村抽出表!AJ26&lt;1,"1人未満",TEXT(ROUND(市町村抽出表!AJ26,0),"###,###")&amp;"人")))</f>
        <v>#REF!</v>
      </c>
      <c r="Y26" s="95" t="e">
        <f ca="1">IF(市町村抽出表!AK26="－","－",IF(市町村抽出表!AK26=0,"0人",IF(市町村抽出表!AK26&lt;1,"1人未満",TEXT(ROUND(市町村抽出表!AK26,0),"###,###")&amp;"人")))</f>
        <v>#REF!</v>
      </c>
      <c r="Z26" s="95" t="e">
        <f ca="1">IF(市町村抽出表!AL26="－","－",IF(市町村抽出表!AL26=0,"0人",IF(市町村抽出表!AL26&lt;1,"1人未満",TEXT(ROUND(市町村抽出表!AL26,0),"###,###")&amp;"人")))</f>
        <v>#REF!</v>
      </c>
      <c r="AA26" s="95" t="e">
        <f ca="1">IF(市町村抽出表!AM26="－","－",IF(市町村抽出表!AM26=0,"0人",IF(市町村抽出表!AM26&lt;1,"1人未満",TEXT(ROUND(市町村抽出表!AM26,0),"###,###")&amp;"人")))</f>
        <v>#REF!</v>
      </c>
      <c r="AB26" s="95" t="e">
        <f ca="1">IF(市町村抽出表!AN26="－","－",IF(市町村抽出表!AN26=0,"0人",IF(市町村抽出表!AN26&lt;1,"1人未満",TEXT(ROUND(市町村抽出表!AN26,0),"###,###")&amp;"人")))</f>
        <v>#REF!</v>
      </c>
      <c r="AC26" s="95" t="e">
        <f ca="1">IF(市町村抽出表!AO26="－","－",IF(市町村抽出表!AO26=0,"0人",IF(市町村抽出表!AO26&lt;1,"1人未満",TEXT(ROUND(市町村抽出表!AO26,0),"###,###")&amp;"人")))</f>
        <v>#REF!</v>
      </c>
      <c r="AD26" s="95" t="e">
        <f ca="1">IF(市町村抽出表!AP26="－","－",IF(市町村抽出表!AP26=0,"0人",IF(市町村抽出表!AP26&lt;1,"1人未満",TEXT(ROUND(市町村抽出表!AP26,0),"###,###")&amp;"人")))</f>
        <v>#REF!</v>
      </c>
      <c r="AE26" s="95" t="e">
        <f ca="1">IF(市町村抽出表!AQ26="－","－",IF(市町村抽出表!AQ26=0,"0人",IF(市町村抽出表!AQ26&lt;1,"1人未満",TEXT(ROUND(市町村抽出表!AQ26,0),"###,###")&amp;"人")))</f>
        <v>#REF!</v>
      </c>
      <c r="AF26" s="95" t="e">
        <f ca="1">IF(市町村抽出表!AR26="－","－",IF(市町村抽出表!AR26=0,"0人",IF(市町村抽出表!AR26&lt;1,"1人未満",TEXT(ROUND(市町村抽出表!AR26,0),"###,###")&amp;"人")))</f>
        <v>#REF!</v>
      </c>
      <c r="AG26" s="95" t="e">
        <f ca="1">IF(市町村抽出表!AS26="－","－",IF(市町村抽出表!AS26=0,"0箇所",IF(市町村抽出表!AS26&lt;1,"1箇所未満",TEXT(ROUND(市町村抽出表!AS26,0),"###,###")&amp;"箇所")))</f>
        <v>#REF!</v>
      </c>
      <c r="AH26" s="95" t="e">
        <f ca="1">IF(市町村抽出表!AT26="－","－",IF(市町村抽出表!AT26=0,"0世帯",IF(市町村抽出表!AT26&lt;1,"1世帯未満",TEXT(ROUND(市町村抽出表!AT26,0),"###,###")&amp;"世帯")))</f>
        <v>#REF!</v>
      </c>
      <c r="AI26" s="95" t="e">
        <f ca="1">IF(市町村抽出表!AU26="－","－",IF(市町村抽出表!AU26=0,"0人",IF(市町村抽出表!AU26&lt;1,"1人未満",TEXT(ROUND(市町村抽出表!AU26,0),"###,###")&amp;"人")))</f>
        <v>#REF!</v>
      </c>
      <c r="AJ26" s="95" t="e">
        <f ca="1">IF(市町村抽出表!AV26="－","－",IF(市町村抽出表!AV26=0,"0世帯",IF(市町村抽出表!AV26&lt;1,"1世帯未満",TEXT(ROUND(市町村抽出表!AV26,0),"###,###")&amp;"世帯")))</f>
        <v>#REF!</v>
      </c>
      <c r="AK26" s="95" t="e">
        <f ca="1">IF(市町村抽出表!AW26="－","－",IF(市町村抽出表!AW26=0,"0人",IF(市町村抽出表!AW26&lt;1,"1人未満",TEXT(ROUND(市町村抽出表!AW26,0),"###,###")&amp;"人")))</f>
        <v>#REF!</v>
      </c>
      <c r="AL26" s="95" t="e">
        <f ca="1">IF(市町村抽出表!AX26="－","－",IF(市町村抽出表!AX26=0,"0世帯",IF(市町村抽出表!AX26&lt;1,"1世帯未満",TEXT(ROUND(市町村抽出表!AX26,0),"###,###")&amp;"世帯")))</f>
        <v>#REF!</v>
      </c>
      <c r="AM26" s="95" t="e">
        <f ca="1">IF(市町村抽出表!AY26="－","－",IF(市町村抽出表!AY26=0,"0人",IF(市町村抽出表!AY26&lt;1,"1人未満",TEXT(ROUND(市町村抽出表!AY26,0),"###,###")&amp;"人")))</f>
        <v>#REF!</v>
      </c>
      <c r="AN26" s="95" t="s">
        <v>632</v>
      </c>
      <c r="AO26" s="95" t="s">
        <v>632</v>
      </c>
      <c r="AP26" s="95" t="e">
        <f ca="1">IF(市町村抽出表!BB26="－","－",IF(市町村抽出表!BB26=0,"0km",IF(市町村抽出表!BB26&lt;0.1,"0.1km未満",TEXT(ROUND(市町村抽出表!BB26,1),"###,##0.0")&amp;"km")))</f>
        <v>#REF!</v>
      </c>
      <c r="AQ26" s="95" t="e">
        <f ca="1">IF(市町村抽出表!BC26="－","－",IF(市町村抽出表!BC26=0,"0世帯",IF(市町村抽出表!BC26&lt;1,"1世帯未満",TEXT(ROUND(市町村抽出表!BC26,0),"###,###")&amp;"世帯")))</f>
        <v>#REF!</v>
      </c>
      <c r="AR26" s="95" t="e">
        <f ca="1">IF(市町村抽出表!BD26="－","－",IF(市町村抽出表!BD26=0,"0人",IF(市町村抽出表!BD26&lt;1,"1人未満",TEXT(ROUND(市町村抽出表!BD26,0),"###,###")&amp;"人")))</f>
        <v>#REF!</v>
      </c>
      <c r="AS26" s="95" t="s">
        <v>632</v>
      </c>
      <c r="AT26" s="95" t="s">
        <v>632</v>
      </c>
      <c r="AU26" s="95" t="e">
        <f ca="1">IF(市町村抽出表!BG26="－","－",IF(市町村抽出表!BG26=0,"0箇所",IF(市町村抽出表!BG26&lt;1,"1箇所未満",TEXT(ROUND(市町村抽出表!BG26,0),"###,###")&amp;"箇所")))</f>
        <v>#REF!</v>
      </c>
      <c r="AV26" s="95" t="e">
        <f ca="1">IF(市町村抽出表!BH26="－","－",IF(市町村抽出表!BH26=0,"0箇所",IF(市町村抽出表!BH26&lt;1,"1箇所未満",TEXT(ROUND(市町村抽出表!BH26,0),"###,###")&amp;"箇所")))</f>
        <v>#REF!</v>
      </c>
      <c r="AW26" s="95" t="e">
        <f ca="1">IF(市町村抽出表!BI26="－","－",IF(市町村抽出表!BI26=0,"0箇所",IF(市町村抽出表!BI26&lt;1,"1箇所未満",TEXT(ROUND(市町村抽出表!BI26,0),"###,###")&amp;"箇所")))</f>
        <v>#REF!</v>
      </c>
      <c r="AX26" s="95" t="e">
        <f ca="1">IF(市町村抽出表!BJ26="－","－",IF(市町村抽出表!BJ26=0,"0箇所",IF(市町村抽出表!BJ26&lt;1,"1箇所未満",TEXT(ROUND(市町村抽出表!BJ26,0),"###,###")&amp;"箇所")))</f>
        <v>#REF!</v>
      </c>
      <c r="AY26" s="95" t="e">
        <f ca="1">IF(市町村抽出表!BK26="－","－",IF(市町村抽出表!BK26=0,"0箇所",IF(市町村抽出表!BK26&lt;1,"1箇所未満",TEXT(ROUND(市町村抽出表!BK26,0),"###,###")&amp;"箇所")))</f>
        <v>#REF!</v>
      </c>
      <c r="AZ26" s="95" t="e">
        <f ca="1">IF(市町村抽出表!BL26="－","－",IF(市町村抽出表!BL26=0,"0箇所",IF(市町村抽出表!BL26&lt;1,"1箇所未満",TEXT(ROUND(市町村抽出表!BL26,0),"###,###")&amp;"箇所")))</f>
        <v>#REF!</v>
      </c>
      <c r="BH26" s="154"/>
      <c r="BI26" s="154"/>
      <c r="BJ26" s="154"/>
      <c r="BL26" s="155"/>
      <c r="BM26" s="154"/>
      <c r="BN26" s="154"/>
      <c r="BO26" s="154"/>
      <c r="BP26" s="154"/>
      <c r="BX26" s="155"/>
      <c r="BY26" s="154"/>
      <c r="BZ26" s="154"/>
      <c r="CA26" s="154"/>
      <c r="CB26" s="154"/>
      <c r="CN26" s="155"/>
      <c r="CO26" s="154"/>
      <c r="CP26" s="154"/>
      <c r="CQ26" s="154"/>
      <c r="CR26" s="154"/>
    </row>
    <row r="27" spans="1:96" x14ac:dyDescent="0.2">
      <c r="A27" s="83">
        <v>24</v>
      </c>
      <c r="B27" s="75" t="s">
        <v>488</v>
      </c>
      <c r="C27" s="94" t="e">
        <f ca="1">IF(市町村抽出表!D27="－","－",ROUND(市町村抽出表!D27,1))</f>
        <v>#REF!</v>
      </c>
      <c r="D27" s="159" t="e">
        <f ca="1">IF(市町村抽出表!F27="","※2",IF(市町村抽出表!F27="－","－",市町村抽出表!F27&amp;"箇所"))</f>
        <v>#REF!</v>
      </c>
      <c r="E27" s="160" t="e">
        <f ca="1">IF(市町村抽出表!G27="","※2",IF(市町村抽出表!G27="－","－",市町村抽出表!G27&amp;"箇所"))</f>
        <v>#REF!</v>
      </c>
      <c r="F27" s="161" t="e">
        <f ca="1">IF(市町村抽出表!H27="","※2",IF(市町村抽出表!H27="－","－",市町村抽出表!H27&amp;"箇所"))</f>
        <v>#REF!</v>
      </c>
      <c r="G27" s="95" t="e">
        <f ca="1">IF(市町村抽出表!I27="－","－",IF(市町村抽出表!I27=0,"0棟",IF(市町村抽出表!I27&lt;1,"1棟未満",TEXT(ROUND(市町村抽出表!I27,0),"###,###")&amp;"棟")))</f>
        <v>#REF!</v>
      </c>
      <c r="H27" s="95" t="e">
        <f ca="1">IF(市町村抽出表!J27="－","－",IF(市町村抽出表!J27=0,"0棟",IF(市町村抽出表!J27&lt;1,"1棟未満",TEXT(ROUND(市町村抽出表!J27,0),"###,###")&amp;"棟")))</f>
        <v>#REF!</v>
      </c>
      <c r="I27" s="95" t="e">
        <f ca="1">IF(市町村抽出表!O27="－","－",IF(市町村抽出表!O27=0,"0棟",IF(市町村抽出表!O27&lt;1,"1棟未満",TEXT(ROUND(市町村抽出表!O27,0),"###,###")&amp;"棟")))</f>
        <v>#REF!</v>
      </c>
      <c r="J27" s="95" t="e">
        <f ca="1">IF(市町村抽出表!P27="－","－",IF(市町村抽出表!P27=0,"0棟",IF(市町村抽出表!P27&lt;1,"1棟未満",TEXT(ROUND(市町村抽出表!P27,0),"###,###")&amp;"棟")))</f>
        <v>#REF!</v>
      </c>
      <c r="K27" s="148" t="e">
        <f ca="1">IF(市町村抽出表!U27="","※2",IF(市町村抽出表!U27="－","－",IF(市町村抽出表!U27=0,"0棟",IF(市町村抽出表!U27&lt;1,"1棟未満",TEXT(ROUND(市町村抽出表!U27,0),"###,###")&amp;"棟"))))</f>
        <v>#REF!</v>
      </c>
      <c r="L27" s="149" t="e">
        <f ca="1">IF(市町村抽出表!V27="","※2",IF(市町村抽出表!V27="－","－",IF(市町村抽出表!V27=0,"0棟",IF(市町村抽出表!V27&lt;1,"1棟未満",TEXT(ROUND(市町村抽出表!V27,0),"###,###")&amp;"棟"))))</f>
        <v>#REF!</v>
      </c>
      <c r="M27" s="95" t="e">
        <f ca="1">IF(市町村抽出表!W27="－","－",IF(市町村抽出表!W27=0,"0棟",IF(市町村抽出表!W27&lt;1,"1棟未満",TEXT(ROUND(市町村抽出表!W27,0),"###,###")&amp;"棟")))</f>
        <v>#REF!</v>
      </c>
      <c r="N27" s="95" t="e">
        <f ca="1">IF(市町村抽出表!X27="－","－",IF(市町村抽出表!X27=0,"0棟",IF(市町村抽出表!X27&lt;1,"1棟未満",TEXT(ROUND(市町村抽出表!X27,0),"###,###")&amp;"棟")))</f>
        <v>#REF!</v>
      </c>
      <c r="O27" s="95" t="e">
        <f ca="1">IF(市町村抽出表!Z27="－","－",IF(市町村抽出表!Z27=0,"0件",IF(市町村抽出表!Z27&lt;1,"1件未満",TEXT(ROUND(市町村抽出表!Z27,0),"###,###")&amp;"件")))</f>
        <v>#REF!</v>
      </c>
      <c r="P27" s="95" t="e">
        <f ca="1">IF(市町村抽出表!AA27="－","－",IF(市町村抽出表!AA27=0,"0件",IF(市町村抽出表!AA27&lt;1,"1件未満",TEXT(ROUND(市町村抽出表!AA27,0),"###,###")&amp;"件")))</f>
        <v>#REF!</v>
      </c>
      <c r="Q27" s="95" t="e">
        <f ca="1">IF(市町村抽出表!AB27="－","－",IF(市町村抽出表!AB27=0,"0棟",IF(市町村抽出表!AB27&lt;1,"1棟未満",TEXT(ROUND(市町村抽出表!AB27,0),"###,###")&amp;"棟")))</f>
        <v>#REF!</v>
      </c>
      <c r="R27" s="95" t="e">
        <f ca="1">IF(市町村抽出表!AC27="－","－",IF(市町村抽出表!AC27=0,"0人",IF(市町村抽出表!AC27&lt;1,"1人未満",TEXT(ROUND(市町村抽出表!AC27,0),"###,###")&amp;"人")))</f>
        <v>#REF!</v>
      </c>
      <c r="S27" s="95" t="e">
        <f ca="1">IF(市町村抽出表!AD27="－","－",IF(市町村抽出表!AD27=0,"0人",IF(市町村抽出表!AD27&lt;1,"1人未満",TEXT(ROUND(市町村抽出表!AD27,0),"###,###")&amp;"人")))</f>
        <v>#REF!</v>
      </c>
      <c r="T27" s="95" t="e">
        <f ca="1">IF(市町村抽出表!AE27="－","－",IF(市町村抽出表!AE27=0,"0人",IF(市町村抽出表!AE27&lt;1,"1人未満",TEXT(ROUND(市町村抽出表!AE27,0),"###,###")&amp;"人")))</f>
        <v>#REF!</v>
      </c>
      <c r="U27" s="150" t="e">
        <f ca="1">IF(市町村抽出表!AG27="","※2",IF(市町村抽出表!AG27="－","－",IF(市町村抽出表!AG27=0,"0人",IF(市町村抽出表!AG27&lt;1,"1人未満",TEXT(ROUND(市町村抽出表!AG27,0),"###,###")&amp;"人"))))</f>
        <v>#REF!</v>
      </c>
      <c r="V27" s="151" t="e">
        <f ca="1">IF(市町村抽出表!AH27="","※2",IF(市町村抽出表!AH27="－","－",IF(市町村抽出表!AH27=0,"0人",IF(市町村抽出表!AH27&lt;1,"1人未満",TEXT(ROUND(市町村抽出表!AH27,0),"###,###")&amp;"人"))))</f>
        <v>#REF!</v>
      </c>
      <c r="W27" s="152" t="e">
        <f ca="1">IF(市町村抽出表!AI27="","※2",IF(市町村抽出表!AI27="－","－",IF(市町村抽出表!AI27=0,"0人",IF(市町村抽出表!AI27&lt;1,"1人未満",TEXT(ROUND(市町村抽出表!AI27,0),"###,###")&amp;"人"))))</f>
        <v>#REF!</v>
      </c>
      <c r="X27" s="95" t="e">
        <f ca="1">IF(市町村抽出表!AJ27="－","－",IF(市町村抽出表!AJ27=0,"0人",IF(市町村抽出表!AJ27&lt;1,"1人未満",TEXT(ROUND(市町村抽出表!AJ27,0),"###,###")&amp;"人")))</f>
        <v>#REF!</v>
      </c>
      <c r="Y27" s="95" t="e">
        <f ca="1">IF(市町村抽出表!AK27="－","－",IF(市町村抽出表!AK27=0,"0人",IF(市町村抽出表!AK27&lt;1,"1人未満",TEXT(ROUND(市町村抽出表!AK27,0),"###,###")&amp;"人")))</f>
        <v>#REF!</v>
      </c>
      <c r="Z27" s="95" t="e">
        <f ca="1">IF(市町村抽出表!AL27="－","－",IF(市町村抽出表!AL27=0,"0人",IF(市町村抽出表!AL27&lt;1,"1人未満",TEXT(ROUND(市町村抽出表!AL27,0),"###,###")&amp;"人")))</f>
        <v>#REF!</v>
      </c>
      <c r="AA27" s="95" t="e">
        <f ca="1">IF(市町村抽出表!AM27="－","－",IF(市町村抽出表!AM27=0,"0人",IF(市町村抽出表!AM27&lt;1,"1人未満",TEXT(ROUND(市町村抽出表!AM27,0),"###,###")&amp;"人")))</f>
        <v>#REF!</v>
      </c>
      <c r="AB27" s="95" t="e">
        <f ca="1">IF(市町村抽出表!AN27="－","－",IF(市町村抽出表!AN27=0,"0人",IF(市町村抽出表!AN27&lt;1,"1人未満",TEXT(ROUND(市町村抽出表!AN27,0),"###,###")&amp;"人")))</f>
        <v>#REF!</v>
      </c>
      <c r="AC27" s="95" t="e">
        <f ca="1">IF(市町村抽出表!AO27="－","－",IF(市町村抽出表!AO27=0,"0人",IF(市町村抽出表!AO27&lt;1,"1人未満",TEXT(ROUND(市町村抽出表!AO27,0),"###,###")&amp;"人")))</f>
        <v>#REF!</v>
      </c>
      <c r="AD27" s="95" t="e">
        <f ca="1">IF(市町村抽出表!AP27="－","－",IF(市町村抽出表!AP27=0,"0人",IF(市町村抽出表!AP27&lt;1,"1人未満",TEXT(ROUND(市町村抽出表!AP27,0),"###,###")&amp;"人")))</f>
        <v>#REF!</v>
      </c>
      <c r="AE27" s="95" t="e">
        <f ca="1">IF(市町村抽出表!AQ27="－","－",IF(市町村抽出表!AQ27=0,"0人",IF(市町村抽出表!AQ27&lt;1,"1人未満",TEXT(ROUND(市町村抽出表!AQ27,0),"###,###")&amp;"人")))</f>
        <v>#REF!</v>
      </c>
      <c r="AF27" s="95" t="e">
        <f ca="1">IF(市町村抽出表!AR27="－","－",IF(市町村抽出表!AR27=0,"0人",IF(市町村抽出表!AR27&lt;1,"1人未満",TEXT(ROUND(市町村抽出表!AR27,0),"###,###")&amp;"人")))</f>
        <v>#REF!</v>
      </c>
      <c r="AG27" s="95" t="e">
        <f ca="1">IF(市町村抽出表!AS27="－","－",IF(市町村抽出表!AS27=0,"0箇所",IF(市町村抽出表!AS27&lt;1,"1箇所未満",TEXT(ROUND(市町村抽出表!AS27,0),"###,###")&amp;"箇所")))</f>
        <v>#REF!</v>
      </c>
      <c r="AH27" s="95" t="e">
        <f ca="1">IF(市町村抽出表!AT27="－","－",IF(市町村抽出表!AT27=0,"0世帯",IF(市町村抽出表!AT27&lt;1,"1世帯未満",TEXT(ROUND(市町村抽出表!AT27,0),"###,###")&amp;"世帯")))</f>
        <v>#REF!</v>
      </c>
      <c r="AI27" s="95" t="e">
        <f ca="1">IF(市町村抽出表!AU27="－","－",IF(市町村抽出表!AU27=0,"0人",IF(市町村抽出表!AU27&lt;1,"1人未満",TEXT(ROUND(市町村抽出表!AU27,0),"###,###")&amp;"人")))</f>
        <v>#REF!</v>
      </c>
      <c r="AJ27" s="95" t="e">
        <f ca="1">IF(市町村抽出表!AV27="－","－",IF(市町村抽出表!AV27=0,"0世帯",IF(市町村抽出表!AV27&lt;1,"1世帯未満",TEXT(ROUND(市町村抽出表!AV27,0),"###,###")&amp;"世帯")))</f>
        <v>#REF!</v>
      </c>
      <c r="AK27" s="95" t="e">
        <f ca="1">IF(市町村抽出表!AW27="－","－",IF(市町村抽出表!AW27=0,"0人",IF(市町村抽出表!AW27&lt;1,"1人未満",TEXT(ROUND(市町村抽出表!AW27,0),"###,###")&amp;"人")))</f>
        <v>#REF!</v>
      </c>
      <c r="AL27" s="95" t="e">
        <f ca="1">IF(市町村抽出表!AX27="－","－",IF(市町村抽出表!AX27=0,"0世帯",IF(市町村抽出表!AX27&lt;1,"1世帯未満",TEXT(ROUND(市町村抽出表!AX27,0),"###,###")&amp;"世帯")))</f>
        <v>#REF!</v>
      </c>
      <c r="AM27" s="95" t="e">
        <f ca="1">IF(市町村抽出表!AY27="－","－",IF(市町村抽出表!AY27=0,"0人",IF(市町村抽出表!AY27&lt;1,"1人未満",TEXT(ROUND(市町村抽出表!AY27,0),"###,###")&amp;"人")))</f>
        <v>#REF!</v>
      </c>
      <c r="AN27" s="95" t="s">
        <v>632</v>
      </c>
      <c r="AO27" s="95" t="s">
        <v>632</v>
      </c>
      <c r="AP27" s="95" t="e">
        <f ca="1">IF(市町村抽出表!BB27="－","－",IF(市町村抽出表!BB27=0,"0km",IF(市町村抽出表!BB27&lt;0.1,"0.1km未満",TEXT(ROUND(市町村抽出表!BB27,1),"###,##0.0")&amp;"km")))</f>
        <v>#REF!</v>
      </c>
      <c r="AQ27" s="95" t="e">
        <f ca="1">IF(市町村抽出表!BC27="－","－",IF(市町村抽出表!BC27=0,"0世帯",IF(市町村抽出表!BC27&lt;1,"1世帯未満",TEXT(ROUND(市町村抽出表!BC27,0),"###,###")&amp;"世帯")))</f>
        <v>#REF!</v>
      </c>
      <c r="AR27" s="95" t="e">
        <f ca="1">IF(市町村抽出表!BD27="－","－",IF(市町村抽出表!BD27=0,"0人",IF(市町村抽出表!BD27&lt;1,"1人未満",TEXT(ROUND(市町村抽出表!BD27,0),"###,###")&amp;"人")))</f>
        <v>#REF!</v>
      </c>
      <c r="AS27" s="95" t="s">
        <v>632</v>
      </c>
      <c r="AT27" s="95" t="s">
        <v>632</v>
      </c>
      <c r="AU27" s="95" t="e">
        <f ca="1">IF(市町村抽出表!BG27="－","－",IF(市町村抽出表!BG27=0,"0箇所",IF(市町村抽出表!BG27&lt;1,"1箇所未満",TEXT(ROUND(市町村抽出表!BG27,0),"###,###")&amp;"箇所")))</f>
        <v>#REF!</v>
      </c>
      <c r="AV27" s="95" t="e">
        <f ca="1">IF(市町村抽出表!BH27="－","－",IF(市町村抽出表!BH27=0,"0箇所",IF(市町村抽出表!BH27&lt;1,"1箇所未満",TEXT(ROUND(市町村抽出表!BH27,0),"###,###")&amp;"箇所")))</f>
        <v>#REF!</v>
      </c>
      <c r="AW27" s="95" t="e">
        <f ca="1">IF(市町村抽出表!BI27="－","－",IF(市町村抽出表!BI27=0,"0箇所",IF(市町村抽出表!BI27&lt;1,"1箇所未満",TEXT(ROUND(市町村抽出表!BI27,0),"###,###")&amp;"箇所")))</f>
        <v>#REF!</v>
      </c>
      <c r="AX27" s="95" t="e">
        <f ca="1">IF(市町村抽出表!BJ27="－","－",IF(市町村抽出表!BJ27=0,"0箇所",IF(市町村抽出表!BJ27&lt;1,"1箇所未満",TEXT(ROUND(市町村抽出表!BJ27,0),"###,###")&amp;"箇所")))</f>
        <v>#REF!</v>
      </c>
      <c r="AY27" s="95" t="e">
        <f ca="1">IF(市町村抽出表!BK27="－","－",IF(市町村抽出表!BK27=0,"0箇所",IF(市町村抽出表!BK27&lt;1,"1箇所未満",TEXT(ROUND(市町村抽出表!BK27,0),"###,###")&amp;"箇所")))</f>
        <v>#REF!</v>
      </c>
      <c r="AZ27" s="95" t="e">
        <f ca="1">IF(市町村抽出表!BL27="－","－",IF(市町村抽出表!BL27=0,"0箇所",IF(市町村抽出表!BL27&lt;1,"1箇所未満",TEXT(ROUND(市町村抽出表!BL27,0),"###,###")&amp;"箇所")))</f>
        <v>#REF!</v>
      </c>
      <c r="BH27" s="154"/>
      <c r="BI27" s="154"/>
      <c r="BJ27" s="154"/>
      <c r="BL27" s="155"/>
      <c r="BM27" s="154"/>
      <c r="BN27" s="154"/>
      <c r="BO27" s="154"/>
      <c r="BP27" s="154"/>
      <c r="BX27" s="155"/>
      <c r="BY27" s="154"/>
      <c r="BZ27" s="154"/>
      <c r="CA27" s="154"/>
      <c r="CB27" s="154"/>
      <c r="CN27" s="155"/>
      <c r="CO27" s="154"/>
      <c r="CP27" s="154"/>
      <c r="CQ27" s="154"/>
      <c r="CR27" s="154"/>
    </row>
    <row r="28" spans="1:96" x14ac:dyDescent="0.2">
      <c r="A28" s="83">
        <v>25</v>
      </c>
      <c r="B28" s="75" t="s">
        <v>489</v>
      </c>
      <c r="C28" s="94" t="e">
        <f ca="1">IF(市町村抽出表!D28="－","－",ROUND(市町村抽出表!D28,1))</f>
        <v>#REF!</v>
      </c>
      <c r="D28" s="159" t="e">
        <f ca="1">IF(市町村抽出表!F28="","※2",IF(市町村抽出表!F28="－","－",市町村抽出表!F28&amp;"箇所"))</f>
        <v>#REF!</v>
      </c>
      <c r="E28" s="160" t="e">
        <f ca="1">IF(市町村抽出表!G28="","※2",IF(市町村抽出表!G28="－","－",市町村抽出表!G28&amp;"箇所"))</f>
        <v>#REF!</v>
      </c>
      <c r="F28" s="161" t="e">
        <f ca="1">IF(市町村抽出表!H28="","※2",IF(市町村抽出表!H28="－","－",市町村抽出表!H28&amp;"箇所"))</f>
        <v>#REF!</v>
      </c>
      <c r="G28" s="95" t="e">
        <f ca="1">IF(市町村抽出表!I28="－","－",IF(市町村抽出表!I28=0,"0棟",IF(市町村抽出表!I28&lt;1,"1棟未満",TEXT(ROUND(市町村抽出表!I28,0),"###,###")&amp;"棟")))</f>
        <v>#REF!</v>
      </c>
      <c r="H28" s="95" t="e">
        <f ca="1">IF(市町村抽出表!J28="－","－",IF(市町村抽出表!J28=0,"0棟",IF(市町村抽出表!J28&lt;1,"1棟未満",TEXT(ROUND(市町村抽出表!J28,0),"###,###")&amp;"棟")))</f>
        <v>#REF!</v>
      </c>
      <c r="I28" s="95" t="e">
        <f ca="1">IF(市町村抽出表!O28="－","－",IF(市町村抽出表!O28=0,"0棟",IF(市町村抽出表!O28&lt;1,"1棟未満",TEXT(ROUND(市町村抽出表!O28,0),"###,###")&amp;"棟")))</f>
        <v>#REF!</v>
      </c>
      <c r="J28" s="95" t="e">
        <f ca="1">IF(市町村抽出表!P28="－","－",IF(市町村抽出表!P28=0,"0棟",IF(市町村抽出表!P28&lt;1,"1棟未満",TEXT(ROUND(市町村抽出表!P28,0),"###,###")&amp;"棟")))</f>
        <v>#REF!</v>
      </c>
      <c r="K28" s="148" t="e">
        <f ca="1">IF(市町村抽出表!U28="","※2",IF(市町村抽出表!U28="－","－",IF(市町村抽出表!U28=0,"0棟",IF(市町村抽出表!U28&lt;1,"1棟未満",TEXT(ROUND(市町村抽出表!U28,0),"###,###")&amp;"棟"))))</f>
        <v>#REF!</v>
      </c>
      <c r="L28" s="149" t="e">
        <f ca="1">IF(市町村抽出表!V28="","※2",IF(市町村抽出表!V28="－","－",IF(市町村抽出表!V28=0,"0棟",IF(市町村抽出表!V28&lt;1,"1棟未満",TEXT(ROUND(市町村抽出表!V28,0),"###,###")&amp;"棟"))))</f>
        <v>#REF!</v>
      </c>
      <c r="M28" s="95" t="e">
        <f ca="1">IF(市町村抽出表!W28="－","－",IF(市町村抽出表!W28=0,"0棟",IF(市町村抽出表!W28&lt;1,"1棟未満",TEXT(ROUND(市町村抽出表!W28,0),"###,###")&amp;"棟")))</f>
        <v>#REF!</v>
      </c>
      <c r="N28" s="95" t="e">
        <f ca="1">IF(市町村抽出表!X28="－","－",IF(市町村抽出表!X28=0,"0棟",IF(市町村抽出表!X28&lt;1,"1棟未満",TEXT(ROUND(市町村抽出表!X28,0),"###,###")&amp;"棟")))</f>
        <v>#REF!</v>
      </c>
      <c r="O28" s="95" t="e">
        <f ca="1">IF(市町村抽出表!Z28="－","－",IF(市町村抽出表!Z28=0,"0件",IF(市町村抽出表!Z28&lt;1,"1件未満",TEXT(ROUND(市町村抽出表!Z28,0),"###,###")&amp;"件")))</f>
        <v>#REF!</v>
      </c>
      <c r="P28" s="95" t="e">
        <f ca="1">IF(市町村抽出表!AA28="－","－",IF(市町村抽出表!AA28=0,"0件",IF(市町村抽出表!AA28&lt;1,"1件未満",TEXT(ROUND(市町村抽出表!AA28,0),"###,###")&amp;"件")))</f>
        <v>#REF!</v>
      </c>
      <c r="Q28" s="95" t="e">
        <f ca="1">IF(市町村抽出表!AB28="－","－",IF(市町村抽出表!AB28=0,"0棟",IF(市町村抽出表!AB28&lt;1,"1棟未満",TEXT(ROUND(市町村抽出表!AB28,0),"###,###")&amp;"棟")))</f>
        <v>#REF!</v>
      </c>
      <c r="R28" s="95" t="e">
        <f ca="1">IF(市町村抽出表!AC28="－","－",IF(市町村抽出表!AC28=0,"0人",IF(市町村抽出表!AC28&lt;1,"1人未満",TEXT(ROUND(市町村抽出表!AC28,0),"###,###")&amp;"人")))</f>
        <v>#REF!</v>
      </c>
      <c r="S28" s="95" t="e">
        <f ca="1">IF(市町村抽出表!AD28="－","－",IF(市町村抽出表!AD28=0,"0人",IF(市町村抽出表!AD28&lt;1,"1人未満",TEXT(ROUND(市町村抽出表!AD28,0),"###,###")&amp;"人")))</f>
        <v>#REF!</v>
      </c>
      <c r="T28" s="95" t="e">
        <f ca="1">IF(市町村抽出表!AE28="－","－",IF(市町村抽出表!AE28=0,"0人",IF(市町村抽出表!AE28&lt;1,"1人未満",TEXT(ROUND(市町村抽出表!AE28,0),"###,###")&amp;"人")))</f>
        <v>#REF!</v>
      </c>
      <c r="U28" s="150" t="e">
        <f ca="1">IF(市町村抽出表!AG28="","※2",IF(市町村抽出表!AG28="－","－",IF(市町村抽出表!AG28=0,"0人",IF(市町村抽出表!AG28&lt;1,"1人未満",TEXT(ROUND(市町村抽出表!AG28,0),"###,###")&amp;"人"))))</f>
        <v>#REF!</v>
      </c>
      <c r="V28" s="151" t="e">
        <f ca="1">IF(市町村抽出表!AH28="","※2",IF(市町村抽出表!AH28="－","－",IF(市町村抽出表!AH28=0,"0人",IF(市町村抽出表!AH28&lt;1,"1人未満",TEXT(ROUND(市町村抽出表!AH28,0),"###,###")&amp;"人"))))</f>
        <v>#REF!</v>
      </c>
      <c r="W28" s="152" t="e">
        <f ca="1">IF(市町村抽出表!AI28="","※2",IF(市町村抽出表!AI28="－","－",IF(市町村抽出表!AI28=0,"0人",IF(市町村抽出表!AI28&lt;1,"1人未満",TEXT(ROUND(市町村抽出表!AI28,0),"###,###")&amp;"人"))))</f>
        <v>#REF!</v>
      </c>
      <c r="X28" s="95" t="e">
        <f ca="1">IF(市町村抽出表!AJ28="－","－",IF(市町村抽出表!AJ28=0,"0人",IF(市町村抽出表!AJ28&lt;1,"1人未満",TEXT(ROUND(市町村抽出表!AJ28,0),"###,###")&amp;"人")))</f>
        <v>#REF!</v>
      </c>
      <c r="Y28" s="95" t="e">
        <f ca="1">IF(市町村抽出表!AK28="－","－",IF(市町村抽出表!AK28=0,"0人",IF(市町村抽出表!AK28&lt;1,"1人未満",TEXT(ROUND(市町村抽出表!AK28,0),"###,###")&amp;"人")))</f>
        <v>#REF!</v>
      </c>
      <c r="Z28" s="95" t="e">
        <f ca="1">IF(市町村抽出表!AL28="－","－",IF(市町村抽出表!AL28=0,"0人",IF(市町村抽出表!AL28&lt;1,"1人未満",TEXT(ROUND(市町村抽出表!AL28,0),"###,###")&amp;"人")))</f>
        <v>#REF!</v>
      </c>
      <c r="AA28" s="95" t="e">
        <f ca="1">IF(市町村抽出表!AM28="－","－",IF(市町村抽出表!AM28=0,"0人",IF(市町村抽出表!AM28&lt;1,"1人未満",TEXT(ROUND(市町村抽出表!AM28,0),"###,###")&amp;"人")))</f>
        <v>#REF!</v>
      </c>
      <c r="AB28" s="95" t="e">
        <f ca="1">IF(市町村抽出表!AN28="－","－",IF(市町村抽出表!AN28=0,"0人",IF(市町村抽出表!AN28&lt;1,"1人未満",TEXT(ROUND(市町村抽出表!AN28,0),"###,###")&amp;"人")))</f>
        <v>#REF!</v>
      </c>
      <c r="AC28" s="95" t="e">
        <f ca="1">IF(市町村抽出表!AO28="－","－",IF(市町村抽出表!AO28=0,"0人",IF(市町村抽出表!AO28&lt;1,"1人未満",TEXT(ROUND(市町村抽出表!AO28,0),"###,###")&amp;"人")))</f>
        <v>#REF!</v>
      </c>
      <c r="AD28" s="95" t="e">
        <f ca="1">IF(市町村抽出表!AP28="－","－",IF(市町村抽出表!AP28=0,"0人",IF(市町村抽出表!AP28&lt;1,"1人未満",TEXT(ROUND(市町村抽出表!AP28,0),"###,###")&amp;"人")))</f>
        <v>#REF!</v>
      </c>
      <c r="AE28" s="95" t="e">
        <f ca="1">IF(市町村抽出表!AQ28="－","－",IF(市町村抽出表!AQ28=0,"0人",IF(市町村抽出表!AQ28&lt;1,"1人未満",TEXT(ROUND(市町村抽出表!AQ28,0),"###,###")&amp;"人")))</f>
        <v>#REF!</v>
      </c>
      <c r="AF28" s="95" t="e">
        <f ca="1">IF(市町村抽出表!AR28="－","－",IF(市町村抽出表!AR28=0,"0人",IF(市町村抽出表!AR28&lt;1,"1人未満",TEXT(ROUND(市町村抽出表!AR28,0),"###,###")&amp;"人")))</f>
        <v>#REF!</v>
      </c>
      <c r="AG28" s="95" t="e">
        <f ca="1">IF(市町村抽出表!AS28="－","－",IF(市町村抽出表!AS28=0,"0箇所",IF(市町村抽出表!AS28&lt;1,"1箇所未満",TEXT(ROUND(市町村抽出表!AS28,0),"###,###")&amp;"箇所")))</f>
        <v>#REF!</v>
      </c>
      <c r="AH28" s="95" t="e">
        <f ca="1">IF(市町村抽出表!AT28="－","－",IF(市町村抽出表!AT28=0,"0世帯",IF(市町村抽出表!AT28&lt;1,"1世帯未満",TEXT(ROUND(市町村抽出表!AT28,0),"###,###")&amp;"世帯")))</f>
        <v>#REF!</v>
      </c>
      <c r="AI28" s="95" t="e">
        <f ca="1">IF(市町村抽出表!AU28="－","－",IF(市町村抽出表!AU28=0,"0人",IF(市町村抽出表!AU28&lt;1,"1人未満",TEXT(ROUND(市町村抽出表!AU28,0),"###,###")&amp;"人")))</f>
        <v>#REF!</v>
      </c>
      <c r="AJ28" s="95" t="e">
        <f ca="1">IF(市町村抽出表!AV28="－","－",IF(市町村抽出表!AV28=0,"0世帯",IF(市町村抽出表!AV28&lt;1,"1世帯未満",TEXT(ROUND(市町村抽出表!AV28,0),"###,###")&amp;"世帯")))</f>
        <v>#REF!</v>
      </c>
      <c r="AK28" s="95" t="e">
        <f ca="1">IF(市町村抽出表!AW28="－","－",IF(市町村抽出表!AW28=0,"0人",IF(市町村抽出表!AW28&lt;1,"1人未満",TEXT(ROUND(市町村抽出表!AW28,0),"###,###")&amp;"人")))</f>
        <v>#REF!</v>
      </c>
      <c r="AL28" s="95" t="e">
        <f ca="1">IF(市町村抽出表!AX28="－","－",IF(市町村抽出表!AX28=0,"0世帯",IF(市町村抽出表!AX28&lt;1,"1世帯未満",TEXT(ROUND(市町村抽出表!AX28,0),"###,###")&amp;"世帯")))</f>
        <v>#REF!</v>
      </c>
      <c r="AM28" s="95" t="e">
        <f ca="1">IF(市町村抽出表!AY28="－","－",IF(市町村抽出表!AY28=0,"0人",IF(市町村抽出表!AY28&lt;1,"1人未満",TEXT(ROUND(市町村抽出表!AY28,0),"###,###")&amp;"人")))</f>
        <v>#REF!</v>
      </c>
      <c r="AN28" s="95" t="s">
        <v>632</v>
      </c>
      <c r="AO28" s="95" t="s">
        <v>632</v>
      </c>
      <c r="AP28" s="95" t="e">
        <f ca="1">IF(市町村抽出表!BB28="－","－",IF(市町村抽出表!BB28=0,"0km",IF(市町村抽出表!BB28&lt;0.1,"0.1km未満",TEXT(ROUND(市町村抽出表!BB28,1),"###,##0.0")&amp;"km")))</f>
        <v>#REF!</v>
      </c>
      <c r="AQ28" s="95" t="e">
        <f ca="1">IF(市町村抽出表!BC28="－","－",IF(市町村抽出表!BC28=0,"0世帯",IF(市町村抽出表!BC28&lt;1,"1世帯未満",TEXT(ROUND(市町村抽出表!BC28,0),"###,###")&amp;"世帯")))</f>
        <v>#REF!</v>
      </c>
      <c r="AR28" s="95" t="e">
        <f ca="1">IF(市町村抽出表!BD28="－","－",IF(市町村抽出表!BD28=0,"0人",IF(市町村抽出表!BD28&lt;1,"1人未満",TEXT(ROUND(市町村抽出表!BD28,0),"###,###")&amp;"人")))</f>
        <v>#REF!</v>
      </c>
      <c r="AS28" s="95" t="s">
        <v>632</v>
      </c>
      <c r="AT28" s="95" t="s">
        <v>632</v>
      </c>
      <c r="AU28" s="95" t="e">
        <f ca="1">IF(市町村抽出表!BG28="－","－",IF(市町村抽出表!BG28=0,"0箇所",IF(市町村抽出表!BG28&lt;1,"1箇所未満",TEXT(ROUND(市町村抽出表!BG28,0),"###,###")&amp;"箇所")))</f>
        <v>#REF!</v>
      </c>
      <c r="AV28" s="95" t="e">
        <f ca="1">IF(市町村抽出表!BH28="－","－",IF(市町村抽出表!BH28=0,"0箇所",IF(市町村抽出表!BH28&lt;1,"1箇所未満",TEXT(ROUND(市町村抽出表!BH28,0),"###,###")&amp;"箇所")))</f>
        <v>#REF!</v>
      </c>
      <c r="AW28" s="95" t="e">
        <f ca="1">IF(市町村抽出表!BI28="－","－",IF(市町村抽出表!BI28=0,"0箇所",IF(市町村抽出表!BI28&lt;1,"1箇所未満",TEXT(ROUND(市町村抽出表!BI28,0),"###,###")&amp;"箇所")))</f>
        <v>#REF!</v>
      </c>
      <c r="AX28" s="95" t="e">
        <f ca="1">IF(市町村抽出表!BJ28="－","－",IF(市町村抽出表!BJ28=0,"0箇所",IF(市町村抽出表!BJ28&lt;1,"1箇所未満",TEXT(ROUND(市町村抽出表!BJ28,0),"###,###")&amp;"箇所")))</f>
        <v>#REF!</v>
      </c>
      <c r="AY28" s="95" t="e">
        <f ca="1">IF(市町村抽出表!BK28="－","－",IF(市町村抽出表!BK28=0,"0箇所",IF(市町村抽出表!BK28&lt;1,"1箇所未満",TEXT(ROUND(市町村抽出表!BK28,0),"###,###")&amp;"箇所")))</f>
        <v>#REF!</v>
      </c>
      <c r="AZ28" s="95" t="e">
        <f ca="1">IF(市町村抽出表!BL28="－","－",IF(市町村抽出表!BL28=0,"0箇所",IF(市町村抽出表!BL28&lt;1,"1箇所未満",TEXT(ROUND(市町村抽出表!BL28,0),"###,###")&amp;"箇所")))</f>
        <v>#REF!</v>
      </c>
      <c r="BH28" s="154"/>
      <c r="BI28" s="154"/>
      <c r="BJ28" s="154"/>
      <c r="BL28" s="155"/>
      <c r="BM28" s="154"/>
      <c r="BN28" s="154"/>
      <c r="BO28" s="154"/>
      <c r="BP28" s="154"/>
      <c r="BX28" s="155"/>
      <c r="BY28" s="154"/>
      <c r="BZ28" s="154"/>
      <c r="CA28" s="154"/>
      <c r="CB28" s="154"/>
      <c r="CN28" s="155"/>
      <c r="CO28" s="154"/>
      <c r="CP28" s="154"/>
      <c r="CQ28" s="154"/>
      <c r="CR28" s="154"/>
    </row>
    <row r="29" spans="1:96" x14ac:dyDescent="0.2">
      <c r="A29" s="83">
        <v>26</v>
      </c>
      <c r="B29" s="75" t="s">
        <v>490</v>
      </c>
      <c r="C29" s="94" t="e">
        <f ca="1">IF(市町村抽出表!D29="－","－",ROUND(市町村抽出表!D29,1))</f>
        <v>#REF!</v>
      </c>
      <c r="D29" s="159" t="e">
        <f ca="1">IF(市町村抽出表!F29="","※2",IF(市町村抽出表!F29="－","－",市町村抽出表!F29&amp;"箇所"))</f>
        <v>#REF!</v>
      </c>
      <c r="E29" s="160" t="e">
        <f ca="1">IF(市町村抽出表!G29="","※2",IF(市町村抽出表!G29="－","－",市町村抽出表!G29&amp;"箇所"))</f>
        <v>#REF!</v>
      </c>
      <c r="F29" s="161" t="e">
        <f ca="1">IF(市町村抽出表!H29="","※2",IF(市町村抽出表!H29="－","－",市町村抽出表!H29&amp;"箇所"))</f>
        <v>#REF!</v>
      </c>
      <c r="G29" s="95" t="e">
        <f ca="1">IF(市町村抽出表!I29="－","－",IF(市町村抽出表!I29=0,"0棟",IF(市町村抽出表!I29&lt;1,"1棟未満",TEXT(ROUND(市町村抽出表!I29,0),"###,###")&amp;"棟")))</f>
        <v>#REF!</v>
      </c>
      <c r="H29" s="95" t="e">
        <f ca="1">IF(市町村抽出表!J29="－","－",IF(市町村抽出表!J29=0,"0棟",IF(市町村抽出表!J29&lt;1,"1棟未満",TEXT(ROUND(市町村抽出表!J29,0),"###,###")&amp;"棟")))</f>
        <v>#REF!</v>
      </c>
      <c r="I29" s="95" t="e">
        <f ca="1">IF(市町村抽出表!O29="－","－",IF(市町村抽出表!O29=0,"0棟",IF(市町村抽出表!O29&lt;1,"1棟未満",TEXT(ROUND(市町村抽出表!O29,0),"###,###")&amp;"棟")))</f>
        <v>#REF!</v>
      </c>
      <c r="J29" s="95" t="e">
        <f ca="1">IF(市町村抽出表!P29="－","－",IF(市町村抽出表!P29=0,"0棟",IF(市町村抽出表!P29&lt;1,"1棟未満",TEXT(ROUND(市町村抽出表!P29,0),"###,###")&amp;"棟")))</f>
        <v>#REF!</v>
      </c>
      <c r="K29" s="148" t="e">
        <f ca="1">IF(市町村抽出表!U29="","※2",IF(市町村抽出表!U29="－","－",IF(市町村抽出表!U29=0,"0棟",IF(市町村抽出表!U29&lt;1,"1棟未満",TEXT(ROUND(市町村抽出表!U29,0),"###,###")&amp;"棟"))))</f>
        <v>#REF!</v>
      </c>
      <c r="L29" s="149" t="e">
        <f ca="1">IF(市町村抽出表!V29="","※2",IF(市町村抽出表!V29="－","－",IF(市町村抽出表!V29=0,"0棟",IF(市町村抽出表!V29&lt;1,"1棟未満",TEXT(ROUND(市町村抽出表!V29,0),"###,###")&amp;"棟"))))</f>
        <v>#REF!</v>
      </c>
      <c r="M29" s="95" t="e">
        <f ca="1">IF(市町村抽出表!W29="－","－",IF(市町村抽出表!W29=0,"0棟",IF(市町村抽出表!W29&lt;1,"1棟未満",TEXT(ROUND(市町村抽出表!W29,0),"###,###")&amp;"棟")))</f>
        <v>#REF!</v>
      </c>
      <c r="N29" s="95" t="e">
        <f ca="1">IF(市町村抽出表!X29="－","－",IF(市町村抽出表!X29=0,"0棟",IF(市町村抽出表!X29&lt;1,"1棟未満",TEXT(ROUND(市町村抽出表!X29,0),"###,###")&amp;"棟")))</f>
        <v>#REF!</v>
      </c>
      <c r="O29" s="95" t="e">
        <f ca="1">IF(市町村抽出表!Z29="－","－",IF(市町村抽出表!Z29=0,"0件",IF(市町村抽出表!Z29&lt;1,"1件未満",TEXT(ROUND(市町村抽出表!Z29,0),"###,###")&amp;"件")))</f>
        <v>#REF!</v>
      </c>
      <c r="P29" s="95" t="e">
        <f ca="1">IF(市町村抽出表!AA29="－","－",IF(市町村抽出表!AA29=0,"0件",IF(市町村抽出表!AA29&lt;1,"1件未満",TEXT(ROUND(市町村抽出表!AA29,0),"###,###")&amp;"件")))</f>
        <v>#REF!</v>
      </c>
      <c r="Q29" s="95" t="e">
        <f ca="1">IF(市町村抽出表!AB29="－","－",IF(市町村抽出表!AB29=0,"0棟",IF(市町村抽出表!AB29&lt;1,"1棟未満",TEXT(ROUND(市町村抽出表!AB29,0),"###,###")&amp;"棟")))</f>
        <v>#REF!</v>
      </c>
      <c r="R29" s="95" t="e">
        <f ca="1">IF(市町村抽出表!AC29="－","－",IF(市町村抽出表!AC29=0,"0人",IF(市町村抽出表!AC29&lt;1,"1人未満",TEXT(ROUND(市町村抽出表!AC29,0),"###,###")&amp;"人")))</f>
        <v>#REF!</v>
      </c>
      <c r="S29" s="95" t="e">
        <f ca="1">IF(市町村抽出表!AD29="－","－",IF(市町村抽出表!AD29=0,"0人",IF(市町村抽出表!AD29&lt;1,"1人未満",TEXT(ROUND(市町村抽出表!AD29,0),"###,###")&amp;"人")))</f>
        <v>#REF!</v>
      </c>
      <c r="T29" s="95" t="e">
        <f ca="1">IF(市町村抽出表!AE29="－","－",IF(市町村抽出表!AE29=0,"0人",IF(市町村抽出表!AE29&lt;1,"1人未満",TEXT(ROUND(市町村抽出表!AE29,0),"###,###")&amp;"人")))</f>
        <v>#REF!</v>
      </c>
      <c r="U29" s="150" t="e">
        <f ca="1">IF(市町村抽出表!AG29="","※2",IF(市町村抽出表!AG29="－","－",IF(市町村抽出表!AG29=0,"0人",IF(市町村抽出表!AG29&lt;1,"1人未満",TEXT(ROUND(市町村抽出表!AG29,0),"###,###")&amp;"人"))))</f>
        <v>#REF!</v>
      </c>
      <c r="V29" s="151" t="e">
        <f ca="1">IF(市町村抽出表!AH29="","※2",IF(市町村抽出表!AH29="－","－",IF(市町村抽出表!AH29=0,"0人",IF(市町村抽出表!AH29&lt;1,"1人未満",TEXT(ROUND(市町村抽出表!AH29,0),"###,###")&amp;"人"))))</f>
        <v>#REF!</v>
      </c>
      <c r="W29" s="152" t="e">
        <f ca="1">IF(市町村抽出表!AI29="","※2",IF(市町村抽出表!AI29="－","－",IF(市町村抽出表!AI29=0,"0人",IF(市町村抽出表!AI29&lt;1,"1人未満",TEXT(ROUND(市町村抽出表!AI29,0),"###,###")&amp;"人"))))</f>
        <v>#REF!</v>
      </c>
      <c r="X29" s="95" t="e">
        <f ca="1">IF(市町村抽出表!AJ29="－","－",IF(市町村抽出表!AJ29=0,"0人",IF(市町村抽出表!AJ29&lt;1,"1人未満",TEXT(ROUND(市町村抽出表!AJ29,0),"###,###")&amp;"人")))</f>
        <v>#REF!</v>
      </c>
      <c r="Y29" s="95" t="e">
        <f ca="1">IF(市町村抽出表!AK29="－","－",IF(市町村抽出表!AK29=0,"0人",IF(市町村抽出表!AK29&lt;1,"1人未満",TEXT(ROUND(市町村抽出表!AK29,0),"###,###")&amp;"人")))</f>
        <v>#REF!</v>
      </c>
      <c r="Z29" s="95" t="e">
        <f ca="1">IF(市町村抽出表!AL29="－","－",IF(市町村抽出表!AL29=0,"0人",IF(市町村抽出表!AL29&lt;1,"1人未満",TEXT(ROUND(市町村抽出表!AL29,0),"###,###")&amp;"人")))</f>
        <v>#REF!</v>
      </c>
      <c r="AA29" s="95" t="e">
        <f ca="1">IF(市町村抽出表!AM29="－","－",IF(市町村抽出表!AM29=0,"0人",IF(市町村抽出表!AM29&lt;1,"1人未満",TEXT(ROUND(市町村抽出表!AM29,0),"###,###")&amp;"人")))</f>
        <v>#REF!</v>
      </c>
      <c r="AB29" s="95" t="e">
        <f ca="1">IF(市町村抽出表!AN29="－","－",IF(市町村抽出表!AN29=0,"0人",IF(市町村抽出表!AN29&lt;1,"1人未満",TEXT(ROUND(市町村抽出表!AN29,0),"###,###")&amp;"人")))</f>
        <v>#REF!</v>
      </c>
      <c r="AC29" s="95" t="e">
        <f ca="1">IF(市町村抽出表!AO29="－","－",IF(市町村抽出表!AO29=0,"0人",IF(市町村抽出表!AO29&lt;1,"1人未満",TEXT(ROUND(市町村抽出表!AO29,0),"###,###")&amp;"人")))</f>
        <v>#REF!</v>
      </c>
      <c r="AD29" s="95" t="e">
        <f ca="1">IF(市町村抽出表!AP29="－","－",IF(市町村抽出表!AP29=0,"0人",IF(市町村抽出表!AP29&lt;1,"1人未満",TEXT(ROUND(市町村抽出表!AP29,0),"###,###")&amp;"人")))</f>
        <v>#REF!</v>
      </c>
      <c r="AE29" s="95" t="e">
        <f ca="1">IF(市町村抽出表!AQ29="－","－",IF(市町村抽出表!AQ29=0,"0人",IF(市町村抽出表!AQ29&lt;1,"1人未満",TEXT(ROUND(市町村抽出表!AQ29,0),"###,###")&amp;"人")))</f>
        <v>#REF!</v>
      </c>
      <c r="AF29" s="95" t="e">
        <f ca="1">IF(市町村抽出表!AR29="－","－",IF(市町村抽出表!AR29=0,"0人",IF(市町村抽出表!AR29&lt;1,"1人未満",TEXT(ROUND(市町村抽出表!AR29,0),"###,###")&amp;"人")))</f>
        <v>#REF!</v>
      </c>
      <c r="AG29" s="95" t="e">
        <f ca="1">IF(市町村抽出表!AS29="－","－",IF(市町村抽出表!AS29=0,"0箇所",IF(市町村抽出表!AS29&lt;1,"1箇所未満",TEXT(ROUND(市町村抽出表!AS29,0),"###,###")&amp;"箇所")))</f>
        <v>#REF!</v>
      </c>
      <c r="AH29" s="95" t="e">
        <f ca="1">IF(市町村抽出表!AT29="－","－",IF(市町村抽出表!AT29=0,"0世帯",IF(市町村抽出表!AT29&lt;1,"1世帯未満",TEXT(ROUND(市町村抽出表!AT29,0),"###,###")&amp;"世帯")))</f>
        <v>#REF!</v>
      </c>
      <c r="AI29" s="95" t="e">
        <f ca="1">IF(市町村抽出表!AU29="－","－",IF(市町村抽出表!AU29=0,"0人",IF(市町村抽出表!AU29&lt;1,"1人未満",TEXT(ROUND(市町村抽出表!AU29,0),"###,###")&amp;"人")))</f>
        <v>#REF!</v>
      </c>
      <c r="AJ29" s="95" t="e">
        <f ca="1">IF(市町村抽出表!AV29="－","－",IF(市町村抽出表!AV29=0,"0世帯",IF(市町村抽出表!AV29&lt;1,"1世帯未満",TEXT(ROUND(市町村抽出表!AV29,0),"###,###")&amp;"世帯")))</f>
        <v>#REF!</v>
      </c>
      <c r="AK29" s="95" t="e">
        <f ca="1">IF(市町村抽出表!AW29="－","－",IF(市町村抽出表!AW29=0,"0人",IF(市町村抽出表!AW29&lt;1,"1人未満",TEXT(ROUND(市町村抽出表!AW29,0),"###,###")&amp;"人")))</f>
        <v>#REF!</v>
      </c>
      <c r="AL29" s="95" t="e">
        <f ca="1">IF(市町村抽出表!AX29="－","－",IF(市町村抽出表!AX29=0,"0世帯",IF(市町村抽出表!AX29&lt;1,"1世帯未満",TEXT(ROUND(市町村抽出表!AX29,0),"###,###")&amp;"世帯")))</f>
        <v>#REF!</v>
      </c>
      <c r="AM29" s="95" t="e">
        <f ca="1">IF(市町村抽出表!AY29="－","－",IF(市町村抽出表!AY29=0,"0人",IF(市町村抽出表!AY29&lt;1,"1人未満",TEXT(ROUND(市町村抽出表!AY29,0),"###,###")&amp;"人")))</f>
        <v>#REF!</v>
      </c>
      <c r="AN29" s="95" t="s">
        <v>632</v>
      </c>
      <c r="AO29" s="95" t="s">
        <v>632</v>
      </c>
      <c r="AP29" s="95" t="e">
        <f ca="1">IF(市町村抽出表!BB29="－","－",IF(市町村抽出表!BB29=0,"0km",IF(市町村抽出表!BB29&lt;0.1,"0.1km未満",TEXT(ROUND(市町村抽出表!BB29,1),"###,##0.0")&amp;"km")))</f>
        <v>#REF!</v>
      </c>
      <c r="AQ29" s="95" t="e">
        <f ca="1">IF(市町村抽出表!BC29="－","－",IF(市町村抽出表!BC29=0,"0世帯",IF(市町村抽出表!BC29&lt;1,"1世帯未満",TEXT(ROUND(市町村抽出表!BC29,0),"###,###")&amp;"世帯")))</f>
        <v>#REF!</v>
      </c>
      <c r="AR29" s="95" t="e">
        <f ca="1">IF(市町村抽出表!BD29="－","－",IF(市町村抽出表!BD29=0,"0人",IF(市町村抽出表!BD29&lt;1,"1人未満",TEXT(ROUND(市町村抽出表!BD29,0),"###,###")&amp;"人")))</f>
        <v>#REF!</v>
      </c>
      <c r="AS29" s="95" t="s">
        <v>632</v>
      </c>
      <c r="AT29" s="95" t="s">
        <v>632</v>
      </c>
      <c r="AU29" s="95" t="e">
        <f ca="1">IF(市町村抽出表!BG29="－","－",IF(市町村抽出表!BG29=0,"0箇所",IF(市町村抽出表!BG29&lt;1,"1箇所未満",TEXT(ROUND(市町村抽出表!BG29,0),"###,###")&amp;"箇所")))</f>
        <v>#REF!</v>
      </c>
      <c r="AV29" s="95" t="e">
        <f ca="1">IF(市町村抽出表!BH29="－","－",IF(市町村抽出表!BH29=0,"0箇所",IF(市町村抽出表!BH29&lt;1,"1箇所未満",TEXT(ROUND(市町村抽出表!BH29,0),"###,###")&amp;"箇所")))</f>
        <v>#REF!</v>
      </c>
      <c r="AW29" s="95" t="e">
        <f ca="1">IF(市町村抽出表!BI29="－","－",IF(市町村抽出表!BI29=0,"0箇所",IF(市町村抽出表!BI29&lt;1,"1箇所未満",TEXT(ROUND(市町村抽出表!BI29,0),"###,###")&amp;"箇所")))</f>
        <v>#REF!</v>
      </c>
      <c r="AX29" s="95" t="e">
        <f ca="1">IF(市町村抽出表!BJ29="－","－",IF(市町村抽出表!BJ29=0,"0箇所",IF(市町村抽出表!BJ29&lt;1,"1箇所未満",TEXT(ROUND(市町村抽出表!BJ29,0),"###,###")&amp;"箇所")))</f>
        <v>#REF!</v>
      </c>
      <c r="AY29" s="95" t="e">
        <f ca="1">IF(市町村抽出表!BK29="－","－",IF(市町村抽出表!BK29=0,"0箇所",IF(市町村抽出表!BK29&lt;1,"1箇所未満",TEXT(ROUND(市町村抽出表!BK29,0),"###,###")&amp;"箇所")))</f>
        <v>#REF!</v>
      </c>
      <c r="AZ29" s="95" t="e">
        <f ca="1">IF(市町村抽出表!BL29="－","－",IF(市町村抽出表!BL29=0,"0箇所",IF(市町村抽出表!BL29&lt;1,"1箇所未満",TEXT(ROUND(市町村抽出表!BL29,0),"###,###")&amp;"箇所")))</f>
        <v>#REF!</v>
      </c>
      <c r="BH29" s="154"/>
      <c r="BI29" s="154"/>
      <c r="BJ29" s="154"/>
      <c r="BL29" s="155"/>
      <c r="BM29" s="154"/>
      <c r="BN29" s="154"/>
      <c r="BO29" s="154"/>
      <c r="BP29" s="154"/>
      <c r="BX29" s="155"/>
      <c r="BY29" s="154"/>
      <c r="BZ29" s="154"/>
      <c r="CA29" s="154"/>
      <c r="CB29" s="154"/>
      <c r="CN29" s="155"/>
      <c r="CO29" s="154"/>
      <c r="CP29" s="154"/>
      <c r="CQ29" s="154"/>
      <c r="CR29" s="154"/>
    </row>
    <row r="30" spans="1:96" x14ac:dyDescent="0.2">
      <c r="A30" s="83">
        <v>27</v>
      </c>
      <c r="B30" s="75" t="s">
        <v>491</v>
      </c>
      <c r="C30" s="94" t="e">
        <f ca="1">IF(市町村抽出表!D30="－","－",ROUND(市町村抽出表!D30,1))</f>
        <v>#REF!</v>
      </c>
      <c r="D30" s="159" t="e">
        <f ca="1">IF(市町村抽出表!F30="","※2",IF(市町村抽出表!F30="－","－",市町村抽出表!F30&amp;"箇所"))</f>
        <v>#REF!</v>
      </c>
      <c r="E30" s="160" t="e">
        <f ca="1">IF(市町村抽出表!G30="","※2",IF(市町村抽出表!G30="－","－",市町村抽出表!G30&amp;"箇所"))</f>
        <v>#REF!</v>
      </c>
      <c r="F30" s="161" t="e">
        <f ca="1">IF(市町村抽出表!H30="","※2",IF(市町村抽出表!H30="－","－",市町村抽出表!H30&amp;"箇所"))</f>
        <v>#REF!</v>
      </c>
      <c r="G30" s="95" t="e">
        <f ca="1">IF(市町村抽出表!I30="－","－",IF(市町村抽出表!I30=0,"0棟",IF(市町村抽出表!I30&lt;1,"1棟未満",TEXT(ROUND(市町村抽出表!I30,0),"###,###")&amp;"棟")))</f>
        <v>#REF!</v>
      </c>
      <c r="H30" s="95" t="e">
        <f ca="1">IF(市町村抽出表!J30="－","－",IF(市町村抽出表!J30=0,"0棟",IF(市町村抽出表!J30&lt;1,"1棟未満",TEXT(ROUND(市町村抽出表!J30,0),"###,###")&amp;"棟")))</f>
        <v>#REF!</v>
      </c>
      <c r="I30" s="95" t="e">
        <f ca="1">IF(市町村抽出表!O30="－","－",IF(市町村抽出表!O30=0,"0棟",IF(市町村抽出表!O30&lt;1,"1棟未満",TEXT(ROUND(市町村抽出表!O30,0),"###,###")&amp;"棟")))</f>
        <v>#REF!</v>
      </c>
      <c r="J30" s="95" t="e">
        <f ca="1">IF(市町村抽出表!P30="－","－",IF(市町村抽出表!P30=0,"0棟",IF(市町村抽出表!P30&lt;1,"1棟未満",TEXT(ROUND(市町村抽出表!P30,0),"###,###")&amp;"棟")))</f>
        <v>#REF!</v>
      </c>
      <c r="K30" s="148" t="e">
        <f ca="1">IF(市町村抽出表!U30="","※2",IF(市町村抽出表!U30="－","－",IF(市町村抽出表!U30=0,"0棟",IF(市町村抽出表!U30&lt;1,"1棟未満",TEXT(ROUND(市町村抽出表!U30,0),"###,###")&amp;"棟"))))</f>
        <v>#REF!</v>
      </c>
      <c r="L30" s="149" t="e">
        <f ca="1">IF(市町村抽出表!V30="","※2",IF(市町村抽出表!V30="－","－",IF(市町村抽出表!V30=0,"0棟",IF(市町村抽出表!V30&lt;1,"1棟未満",TEXT(ROUND(市町村抽出表!V30,0),"###,###")&amp;"棟"))))</f>
        <v>#REF!</v>
      </c>
      <c r="M30" s="95" t="e">
        <f ca="1">IF(市町村抽出表!W30="－","－",IF(市町村抽出表!W30=0,"0棟",IF(市町村抽出表!W30&lt;1,"1棟未満",TEXT(ROUND(市町村抽出表!W30,0),"###,###")&amp;"棟")))</f>
        <v>#REF!</v>
      </c>
      <c r="N30" s="95" t="e">
        <f ca="1">IF(市町村抽出表!X30="－","－",IF(市町村抽出表!X30=0,"0棟",IF(市町村抽出表!X30&lt;1,"1棟未満",TEXT(ROUND(市町村抽出表!X30,0),"###,###")&amp;"棟")))</f>
        <v>#REF!</v>
      </c>
      <c r="O30" s="95" t="e">
        <f ca="1">IF(市町村抽出表!Z30="－","－",IF(市町村抽出表!Z30=0,"0件",IF(市町村抽出表!Z30&lt;1,"1件未満",TEXT(ROUND(市町村抽出表!Z30,0),"###,###")&amp;"件")))</f>
        <v>#REF!</v>
      </c>
      <c r="P30" s="95" t="e">
        <f ca="1">IF(市町村抽出表!AA30="－","－",IF(市町村抽出表!AA30=0,"0件",IF(市町村抽出表!AA30&lt;1,"1件未満",TEXT(ROUND(市町村抽出表!AA30,0),"###,###")&amp;"件")))</f>
        <v>#REF!</v>
      </c>
      <c r="Q30" s="95" t="e">
        <f ca="1">IF(市町村抽出表!AB30="－","－",IF(市町村抽出表!AB30=0,"0棟",IF(市町村抽出表!AB30&lt;1,"1棟未満",TEXT(ROUND(市町村抽出表!AB30,0),"###,###")&amp;"棟")))</f>
        <v>#REF!</v>
      </c>
      <c r="R30" s="95" t="e">
        <f ca="1">IF(市町村抽出表!AC30="－","－",IF(市町村抽出表!AC30=0,"0人",IF(市町村抽出表!AC30&lt;1,"1人未満",TEXT(ROUND(市町村抽出表!AC30,0),"###,###")&amp;"人")))</f>
        <v>#REF!</v>
      </c>
      <c r="S30" s="95" t="e">
        <f ca="1">IF(市町村抽出表!AD30="－","－",IF(市町村抽出表!AD30=0,"0人",IF(市町村抽出表!AD30&lt;1,"1人未満",TEXT(ROUND(市町村抽出表!AD30,0),"###,###")&amp;"人")))</f>
        <v>#REF!</v>
      </c>
      <c r="T30" s="95" t="e">
        <f ca="1">IF(市町村抽出表!AE30="－","－",IF(市町村抽出表!AE30=0,"0人",IF(市町村抽出表!AE30&lt;1,"1人未満",TEXT(ROUND(市町村抽出表!AE30,0),"###,###")&amp;"人")))</f>
        <v>#REF!</v>
      </c>
      <c r="U30" s="150" t="e">
        <f ca="1">IF(市町村抽出表!AG30="","※2",IF(市町村抽出表!AG30="－","－",IF(市町村抽出表!AG30=0,"0人",IF(市町村抽出表!AG30&lt;1,"1人未満",TEXT(ROUND(市町村抽出表!AG30,0),"###,###")&amp;"人"))))</f>
        <v>#REF!</v>
      </c>
      <c r="V30" s="151" t="e">
        <f ca="1">IF(市町村抽出表!AH30="","※2",IF(市町村抽出表!AH30="－","－",IF(市町村抽出表!AH30=0,"0人",IF(市町村抽出表!AH30&lt;1,"1人未満",TEXT(ROUND(市町村抽出表!AH30,0),"###,###")&amp;"人"))))</f>
        <v>#REF!</v>
      </c>
      <c r="W30" s="152" t="e">
        <f ca="1">IF(市町村抽出表!AI30="","※2",IF(市町村抽出表!AI30="－","－",IF(市町村抽出表!AI30=0,"0人",IF(市町村抽出表!AI30&lt;1,"1人未満",TEXT(ROUND(市町村抽出表!AI30,0),"###,###")&amp;"人"))))</f>
        <v>#REF!</v>
      </c>
      <c r="X30" s="95" t="e">
        <f ca="1">IF(市町村抽出表!AJ30="－","－",IF(市町村抽出表!AJ30=0,"0人",IF(市町村抽出表!AJ30&lt;1,"1人未満",TEXT(ROUND(市町村抽出表!AJ30,0),"###,###")&amp;"人")))</f>
        <v>#REF!</v>
      </c>
      <c r="Y30" s="95" t="e">
        <f ca="1">IF(市町村抽出表!AK30="－","－",IF(市町村抽出表!AK30=0,"0人",IF(市町村抽出表!AK30&lt;1,"1人未満",TEXT(ROUND(市町村抽出表!AK30,0),"###,###")&amp;"人")))</f>
        <v>#REF!</v>
      </c>
      <c r="Z30" s="95" t="e">
        <f ca="1">IF(市町村抽出表!AL30="－","－",IF(市町村抽出表!AL30=0,"0人",IF(市町村抽出表!AL30&lt;1,"1人未満",TEXT(ROUND(市町村抽出表!AL30,0),"###,###")&amp;"人")))</f>
        <v>#REF!</v>
      </c>
      <c r="AA30" s="95" t="e">
        <f ca="1">IF(市町村抽出表!AM30="－","－",IF(市町村抽出表!AM30=0,"0人",IF(市町村抽出表!AM30&lt;1,"1人未満",TEXT(ROUND(市町村抽出表!AM30,0),"###,###")&amp;"人")))</f>
        <v>#REF!</v>
      </c>
      <c r="AB30" s="95" t="e">
        <f ca="1">IF(市町村抽出表!AN30="－","－",IF(市町村抽出表!AN30=0,"0人",IF(市町村抽出表!AN30&lt;1,"1人未満",TEXT(ROUND(市町村抽出表!AN30,0),"###,###")&amp;"人")))</f>
        <v>#REF!</v>
      </c>
      <c r="AC30" s="95" t="e">
        <f ca="1">IF(市町村抽出表!AO30="－","－",IF(市町村抽出表!AO30=0,"0人",IF(市町村抽出表!AO30&lt;1,"1人未満",TEXT(ROUND(市町村抽出表!AO30,0),"###,###")&amp;"人")))</f>
        <v>#REF!</v>
      </c>
      <c r="AD30" s="95" t="e">
        <f ca="1">IF(市町村抽出表!AP30="－","－",IF(市町村抽出表!AP30=0,"0人",IF(市町村抽出表!AP30&lt;1,"1人未満",TEXT(ROUND(市町村抽出表!AP30,0),"###,###")&amp;"人")))</f>
        <v>#REF!</v>
      </c>
      <c r="AE30" s="95" t="e">
        <f ca="1">IF(市町村抽出表!AQ30="－","－",IF(市町村抽出表!AQ30=0,"0人",IF(市町村抽出表!AQ30&lt;1,"1人未満",TEXT(ROUND(市町村抽出表!AQ30,0),"###,###")&amp;"人")))</f>
        <v>#REF!</v>
      </c>
      <c r="AF30" s="95" t="e">
        <f ca="1">IF(市町村抽出表!AR30="－","－",IF(市町村抽出表!AR30=0,"0人",IF(市町村抽出表!AR30&lt;1,"1人未満",TEXT(ROUND(市町村抽出表!AR30,0),"###,###")&amp;"人")))</f>
        <v>#REF!</v>
      </c>
      <c r="AG30" s="95" t="e">
        <f ca="1">IF(市町村抽出表!AS30="－","－",IF(市町村抽出表!AS30=0,"0箇所",IF(市町村抽出表!AS30&lt;1,"1箇所未満",TEXT(ROUND(市町村抽出表!AS30,0),"###,###")&amp;"箇所")))</f>
        <v>#REF!</v>
      </c>
      <c r="AH30" s="95" t="e">
        <f ca="1">IF(市町村抽出表!AT30="－","－",IF(市町村抽出表!AT30=0,"0世帯",IF(市町村抽出表!AT30&lt;1,"1世帯未満",TEXT(ROUND(市町村抽出表!AT30,0),"###,###")&amp;"世帯")))</f>
        <v>#REF!</v>
      </c>
      <c r="AI30" s="95" t="e">
        <f ca="1">IF(市町村抽出表!AU30="－","－",IF(市町村抽出表!AU30=0,"0人",IF(市町村抽出表!AU30&lt;1,"1人未満",TEXT(ROUND(市町村抽出表!AU30,0),"###,###")&amp;"人")))</f>
        <v>#REF!</v>
      </c>
      <c r="AJ30" s="95" t="e">
        <f ca="1">IF(市町村抽出表!AV30="－","－",IF(市町村抽出表!AV30=0,"0世帯",IF(市町村抽出表!AV30&lt;1,"1世帯未満",TEXT(ROUND(市町村抽出表!AV30,0),"###,###")&amp;"世帯")))</f>
        <v>#REF!</v>
      </c>
      <c r="AK30" s="95" t="e">
        <f ca="1">IF(市町村抽出表!AW30="－","－",IF(市町村抽出表!AW30=0,"0人",IF(市町村抽出表!AW30&lt;1,"1人未満",TEXT(ROUND(市町村抽出表!AW30,0),"###,###")&amp;"人")))</f>
        <v>#REF!</v>
      </c>
      <c r="AL30" s="95" t="e">
        <f ca="1">IF(市町村抽出表!AX30="－","－",IF(市町村抽出表!AX30=0,"0世帯",IF(市町村抽出表!AX30&lt;1,"1世帯未満",TEXT(ROUND(市町村抽出表!AX30,0),"###,###")&amp;"世帯")))</f>
        <v>#REF!</v>
      </c>
      <c r="AM30" s="95" t="e">
        <f ca="1">IF(市町村抽出表!AY30="－","－",IF(市町村抽出表!AY30=0,"0人",IF(市町村抽出表!AY30&lt;1,"1人未満",TEXT(ROUND(市町村抽出表!AY30,0),"###,###")&amp;"人")))</f>
        <v>#REF!</v>
      </c>
      <c r="AN30" s="95" t="s">
        <v>632</v>
      </c>
      <c r="AO30" s="95" t="s">
        <v>632</v>
      </c>
      <c r="AP30" s="95" t="e">
        <f ca="1">IF(市町村抽出表!BB30="－","－",IF(市町村抽出表!BB30=0,"0km",IF(市町村抽出表!BB30&lt;0.1,"0.1km未満",TEXT(ROUND(市町村抽出表!BB30,1),"###,##0.0")&amp;"km")))</f>
        <v>#REF!</v>
      </c>
      <c r="AQ30" s="95" t="e">
        <f ca="1">IF(市町村抽出表!BC30="－","－",IF(市町村抽出表!BC30=0,"0世帯",IF(市町村抽出表!BC30&lt;1,"1世帯未満",TEXT(ROUND(市町村抽出表!BC30,0),"###,###")&amp;"世帯")))</f>
        <v>#REF!</v>
      </c>
      <c r="AR30" s="95" t="e">
        <f ca="1">IF(市町村抽出表!BD30="－","－",IF(市町村抽出表!BD30=0,"0人",IF(市町村抽出表!BD30&lt;1,"1人未満",TEXT(ROUND(市町村抽出表!BD30,0),"###,###")&amp;"人")))</f>
        <v>#REF!</v>
      </c>
      <c r="AS30" s="95" t="s">
        <v>632</v>
      </c>
      <c r="AT30" s="95" t="s">
        <v>632</v>
      </c>
      <c r="AU30" s="95" t="e">
        <f ca="1">IF(市町村抽出表!BG30="－","－",IF(市町村抽出表!BG30=0,"0箇所",IF(市町村抽出表!BG30&lt;1,"1箇所未満",TEXT(ROUND(市町村抽出表!BG30,0),"###,###")&amp;"箇所")))</f>
        <v>#REF!</v>
      </c>
      <c r="AV30" s="95" t="e">
        <f ca="1">IF(市町村抽出表!BH30="－","－",IF(市町村抽出表!BH30=0,"0箇所",IF(市町村抽出表!BH30&lt;1,"1箇所未満",TEXT(ROUND(市町村抽出表!BH30,0),"###,###")&amp;"箇所")))</f>
        <v>#REF!</v>
      </c>
      <c r="AW30" s="95" t="e">
        <f ca="1">IF(市町村抽出表!BI30="－","－",IF(市町村抽出表!BI30=0,"0箇所",IF(市町村抽出表!BI30&lt;1,"1箇所未満",TEXT(ROUND(市町村抽出表!BI30,0),"###,###")&amp;"箇所")))</f>
        <v>#REF!</v>
      </c>
      <c r="AX30" s="95" t="e">
        <f ca="1">IF(市町村抽出表!BJ30="－","－",IF(市町村抽出表!BJ30=0,"0箇所",IF(市町村抽出表!BJ30&lt;1,"1箇所未満",TEXT(ROUND(市町村抽出表!BJ30,0),"###,###")&amp;"箇所")))</f>
        <v>#REF!</v>
      </c>
      <c r="AY30" s="95" t="e">
        <f ca="1">IF(市町村抽出表!BK30="－","－",IF(市町村抽出表!BK30=0,"0箇所",IF(市町村抽出表!BK30&lt;1,"1箇所未満",TEXT(ROUND(市町村抽出表!BK30,0),"###,###")&amp;"箇所")))</f>
        <v>#REF!</v>
      </c>
      <c r="AZ30" s="95" t="e">
        <f ca="1">IF(市町村抽出表!BL30="－","－",IF(市町村抽出表!BL30=0,"0箇所",IF(市町村抽出表!BL30&lt;1,"1箇所未満",TEXT(ROUND(市町村抽出表!BL30,0),"###,###")&amp;"箇所")))</f>
        <v>#REF!</v>
      </c>
      <c r="BH30" s="154"/>
      <c r="BI30" s="154"/>
      <c r="BJ30" s="154"/>
      <c r="BL30" s="155"/>
      <c r="BM30" s="154"/>
      <c r="BN30" s="154"/>
      <c r="BO30" s="154"/>
      <c r="BP30" s="154"/>
      <c r="BX30" s="155"/>
      <c r="BY30" s="154"/>
      <c r="BZ30" s="154"/>
      <c r="CA30" s="154"/>
      <c r="CB30" s="154"/>
      <c r="CN30" s="155"/>
      <c r="CO30" s="154"/>
      <c r="CP30" s="154"/>
      <c r="CQ30" s="154"/>
      <c r="CR30" s="154"/>
    </row>
    <row r="31" spans="1:96" x14ac:dyDescent="0.2">
      <c r="A31" s="83">
        <v>28</v>
      </c>
      <c r="B31" s="75" t="s">
        <v>492</v>
      </c>
      <c r="C31" s="94" t="e">
        <f ca="1">IF(市町村抽出表!D31="－","－",ROUND(市町村抽出表!D31,1))</f>
        <v>#REF!</v>
      </c>
      <c r="D31" s="159" t="e">
        <f ca="1">IF(市町村抽出表!F31="","※2",IF(市町村抽出表!F31="－","－",市町村抽出表!F31&amp;"箇所"))</f>
        <v>#REF!</v>
      </c>
      <c r="E31" s="160" t="e">
        <f ca="1">IF(市町村抽出表!G31="","※2",IF(市町村抽出表!G31="－","－",市町村抽出表!G31&amp;"箇所"))</f>
        <v>#REF!</v>
      </c>
      <c r="F31" s="161" t="e">
        <f ca="1">IF(市町村抽出表!H31="","※2",IF(市町村抽出表!H31="－","－",市町村抽出表!H31&amp;"箇所"))</f>
        <v>#REF!</v>
      </c>
      <c r="G31" s="95" t="e">
        <f ca="1">IF(市町村抽出表!I31="－","－",IF(市町村抽出表!I31=0,"0棟",IF(市町村抽出表!I31&lt;1,"1棟未満",TEXT(ROUND(市町村抽出表!I31,0),"###,###")&amp;"棟")))</f>
        <v>#REF!</v>
      </c>
      <c r="H31" s="95" t="e">
        <f ca="1">IF(市町村抽出表!J31="－","－",IF(市町村抽出表!J31=0,"0棟",IF(市町村抽出表!J31&lt;1,"1棟未満",TEXT(ROUND(市町村抽出表!J31,0),"###,###")&amp;"棟")))</f>
        <v>#REF!</v>
      </c>
      <c r="I31" s="95" t="e">
        <f ca="1">IF(市町村抽出表!O31="－","－",IF(市町村抽出表!O31=0,"0棟",IF(市町村抽出表!O31&lt;1,"1棟未満",TEXT(ROUND(市町村抽出表!O31,0),"###,###")&amp;"棟")))</f>
        <v>#REF!</v>
      </c>
      <c r="J31" s="95" t="e">
        <f ca="1">IF(市町村抽出表!P31="－","－",IF(市町村抽出表!P31=0,"0棟",IF(市町村抽出表!P31&lt;1,"1棟未満",TEXT(ROUND(市町村抽出表!P31,0),"###,###")&amp;"棟")))</f>
        <v>#REF!</v>
      </c>
      <c r="K31" s="148" t="e">
        <f ca="1">IF(市町村抽出表!U31="","※2",IF(市町村抽出表!U31="－","－",IF(市町村抽出表!U31=0,"0棟",IF(市町村抽出表!U31&lt;1,"1棟未満",TEXT(ROUND(市町村抽出表!U31,0),"###,###")&amp;"棟"))))</f>
        <v>#REF!</v>
      </c>
      <c r="L31" s="149" t="e">
        <f ca="1">IF(市町村抽出表!V31="","※2",IF(市町村抽出表!V31="－","－",IF(市町村抽出表!V31=0,"0棟",IF(市町村抽出表!V31&lt;1,"1棟未満",TEXT(ROUND(市町村抽出表!V31,0),"###,###")&amp;"棟"))))</f>
        <v>#REF!</v>
      </c>
      <c r="M31" s="95" t="e">
        <f ca="1">IF(市町村抽出表!W31="－","－",IF(市町村抽出表!W31=0,"0棟",IF(市町村抽出表!W31&lt;1,"1棟未満",TEXT(ROUND(市町村抽出表!W31,0),"###,###")&amp;"棟")))</f>
        <v>#REF!</v>
      </c>
      <c r="N31" s="95" t="e">
        <f ca="1">IF(市町村抽出表!X31="－","－",IF(市町村抽出表!X31=0,"0棟",IF(市町村抽出表!X31&lt;1,"1棟未満",TEXT(ROUND(市町村抽出表!X31,0),"###,###")&amp;"棟")))</f>
        <v>#REF!</v>
      </c>
      <c r="O31" s="95" t="e">
        <f ca="1">IF(市町村抽出表!Z31="－","－",IF(市町村抽出表!Z31=0,"0件",IF(市町村抽出表!Z31&lt;1,"1件未満",TEXT(ROUND(市町村抽出表!Z31,0),"###,###")&amp;"件")))</f>
        <v>#REF!</v>
      </c>
      <c r="P31" s="95" t="e">
        <f ca="1">IF(市町村抽出表!AA31="－","－",IF(市町村抽出表!AA31=0,"0件",IF(市町村抽出表!AA31&lt;1,"1件未満",TEXT(ROUND(市町村抽出表!AA31,0),"###,###")&amp;"件")))</f>
        <v>#REF!</v>
      </c>
      <c r="Q31" s="95" t="e">
        <f ca="1">IF(市町村抽出表!AB31="－","－",IF(市町村抽出表!AB31=0,"0棟",IF(市町村抽出表!AB31&lt;1,"1棟未満",TEXT(ROUND(市町村抽出表!AB31,0),"###,###")&amp;"棟")))</f>
        <v>#REF!</v>
      </c>
      <c r="R31" s="95" t="e">
        <f ca="1">IF(市町村抽出表!AC31="－","－",IF(市町村抽出表!AC31=0,"0人",IF(市町村抽出表!AC31&lt;1,"1人未満",TEXT(ROUND(市町村抽出表!AC31,0),"###,###")&amp;"人")))</f>
        <v>#REF!</v>
      </c>
      <c r="S31" s="95" t="e">
        <f ca="1">IF(市町村抽出表!AD31="－","－",IF(市町村抽出表!AD31=0,"0人",IF(市町村抽出表!AD31&lt;1,"1人未満",TEXT(ROUND(市町村抽出表!AD31,0),"###,###")&amp;"人")))</f>
        <v>#REF!</v>
      </c>
      <c r="T31" s="95" t="e">
        <f ca="1">IF(市町村抽出表!AE31="－","－",IF(市町村抽出表!AE31=0,"0人",IF(市町村抽出表!AE31&lt;1,"1人未満",TEXT(ROUND(市町村抽出表!AE31,0),"###,###")&amp;"人")))</f>
        <v>#REF!</v>
      </c>
      <c r="U31" s="150" t="e">
        <f ca="1">IF(市町村抽出表!AG31="","※2",IF(市町村抽出表!AG31="－","－",IF(市町村抽出表!AG31=0,"0人",IF(市町村抽出表!AG31&lt;1,"1人未満",TEXT(ROUND(市町村抽出表!AG31,0),"###,###")&amp;"人"))))</f>
        <v>#REF!</v>
      </c>
      <c r="V31" s="151" t="e">
        <f ca="1">IF(市町村抽出表!AH31="","※2",IF(市町村抽出表!AH31="－","－",IF(市町村抽出表!AH31=0,"0人",IF(市町村抽出表!AH31&lt;1,"1人未満",TEXT(ROUND(市町村抽出表!AH31,0),"###,###")&amp;"人"))))</f>
        <v>#REF!</v>
      </c>
      <c r="W31" s="152" t="e">
        <f ca="1">IF(市町村抽出表!AI31="","※2",IF(市町村抽出表!AI31="－","－",IF(市町村抽出表!AI31=0,"0人",IF(市町村抽出表!AI31&lt;1,"1人未満",TEXT(ROUND(市町村抽出表!AI31,0),"###,###")&amp;"人"))))</f>
        <v>#REF!</v>
      </c>
      <c r="X31" s="95" t="e">
        <f ca="1">IF(市町村抽出表!AJ31="－","－",IF(市町村抽出表!AJ31=0,"0人",IF(市町村抽出表!AJ31&lt;1,"1人未満",TEXT(ROUND(市町村抽出表!AJ31,0),"###,###")&amp;"人")))</f>
        <v>#REF!</v>
      </c>
      <c r="Y31" s="95" t="e">
        <f ca="1">IF(市町村抽出表!AK31="－","－",IF(市町村抽出表!AK31=0,"0人",IF(市町村抽出表!AK31&lt;1,"1人未満",TEXT(ROUND(市町村抽出表!AK31,0),"###,###")&amp;"人")))</f>
        <v>#REF!</v>
      </c>
      <c r="Z31" s="95" t="e">
        <f ca="1">IF(市町村抽出表!AL31="－","－",IF(市町村抽出表!AL31=0,"0人",IF(市町村抽出表!AL31&lt;1,"1人未満",TEXT(ROUND(市町村抽出表!AL31,0),"###,###")&amp;"人")))</f>
        <v>#REF!</v>
      </c>
      <c r="AA31" s="95" t="e">
        <f ca="1">IF(市町村抽出表!AM31="－","－",IF(市町村抽出表!AM31=0,"0人",IF(市町村抽出表!AM31&lt;1,"1人未満",TEXT(ROUND(市町村抽出表!AM31,0),"###,###")&amp;"人")))</f>
        <v>#REF!</v>
      </c>
      <c r="AB31" s="95" t="e">
        <f ca="1">IF(市町村抽出表!AN31="－","－",IF(市町村抽出表!AN31=0,"0人",IF(市町村抽出表!AN31&lt;1,"1人未満",TEXT(ROUND(市町村抽出表!AN31,0),"###,###")&amp;"人")))</f>
        <v>#REF!</v>
      </c>
      <c r="AC31" s="95" t="e">
        <f ca="1">IF(市町村抽出表!AO31="－","－",IF(市町村抽出表!AO31=0,"0人",IF(市町村抽出表!AO31&lt;1,"1人未満",TEXT(ROUND(市町村抽出表!AO31,0),"###,###")&amp;"人")))</f>
        <v>#REF!</v>
      </c>
      <c r="AD31" s="95" t="e">
        <f ca="1">IF(市町村抽出表!AP31="－","－",IF(市町村抽出表!AP31=0,"0人",IF(市町村抽出表!AP31&lt;1,"1人未満",TEXT(ROUND(市町村抽出表!AP31,0),"###,###")&amp;"人")))</f>
        <v>#REF!</v>
      </c>
      <c r="AE31" s="95" t="e">
        <f ca="1">IF(市町村抽出表!AQ31="－","－",IF(市町村抽出表!AQ31=0,"0人",IF(市町村抽出表!AQ31&lt;1,"1人未満",TEXT(ROUND(市町村抽出表!AQ31,0),"###,###")&amp;"人")))</f>
        <v>#REF!</v>
      </c>
      <c r="AF31" s="95" t="e">
        <f ca="1">IF(市町村抽出表!AR31="－","－",IF(市町村抽出表!AR31=0,"0人",IF(市町村抽出表!AR31&lt;1,"1人未満",TEXT(ROUND(市町村抽出表!AR31,0),"###,###")&amp;"人")))</f>
        <v>#REF!</v>
      </c>
      <c r="AG31" s="95" t="e">
        <f ca="1">IF(市町村抽出表!AS31="－","－",IF(市町村抽出表!AS31=0,"0箇所",IF(市町村抽出表!AS31&lt;1,"1箇所未満",TEXT(ROUND(市町村抽出表!AS31,0),"###,###")&amp;"箇所")))</f>
        <v>#REF!</v>
      </c>
      <c r="AH31" s="95" t="e">
        <f ca="1">IF(市町村抽出表!AT31="－","－",IF(市町村抽出表!AT31=0,"0世帯",IF(市町村抽出表!AT31&lt;1,"1世帯未満",TEXT(ROUND(市町村抽出表!AT31,0),"###,###")&amp;"世帯")))</f>
        <v>#REF!</v>
      </c>
      <c r="AI31" s="95" t="e">
        <f ca="1">IF(市町村抽出表!AU31="－","－",IF(市町村抽出表!AU31=0,"0人",IF(市町村抽出表!AU31&lt;1,"1人未満",TEXT(ROUND(市町村抽出表!AU31,0),"###,###")&amp;"人")))</f>
        <v>#REF!</v>
      </c>
      <c r="AJ31" s="95" t="e">
        <f ca="1">IF(市町村抽出表!AV31="－","－",IF(市町村抽出表!AV31=0,"0世帯",IF(市町村抽出表!AV31&lt;1,"1世帯未満",TEXT(ROUND(市町村抽出表!AV31,0),"###,###")&amp;"世帯")))</f>
        <v>#REF!</v>
      </c>
      <c r="AK31" s="95" t="e">
        <f ca="1">IF(市町村抽出表!AW31="－","－",IF(市町村抽出表!AW31=0,"0人",IF(市町村抽出表!AW31&lt;1,"1人未満",TEXT(ROUND(市町村抽出表!AW31,0),"###,###")&amp;"人")))</f>
        <v>#REF!</v>
      </c>
      <c r="AL31" s="95" t="e">
        <f ca="1">IF(市町村抽出表!AX31="－","－",IF(市町村抽出表!AX31=0,"0世帯",IF(市町村抽出表!AX31&lt;1,"1世帯未満",TEXT(ROUND(市町村抽出表!AX31,0),"###,###")&amp;"世帯")))</f>
        <v>#REF!</v>
      </c>
      <c r="AM31" s="95" t="e">
        <f ca="1">IF(市町村抽出表!AY31="－","－",IF(市町村抽出表!AY31=0,"0人",IF(市町村抽出表!AY31&lt;1,"1人未満",TEXT(ROUND(市町村抽出表!AY31,0),"###,###")&amp;"人")))</f>
        <v>#REF!</v>
      </c>
      <c r="AN31" s="95" t="s">
        <v>632</v>
      </c>
      <c r="AO31" s="95" t="s">
        <v>632</v>
      </c>
      <c r="AP31" s="95" t="e">
        <f ca="1">IF(市町村抽出表!BB31="－","－",IF(市町村抽出表!BB31=0,"0km",IF(市町村抽出表!BB31&lt;0.1,"0.1km未満",TEXT(ROUND(市町村抽出表!BB31,1),"###,##0.0")&amp;"km")))</f>
        <v>#REF!</v>
      </c>
      <c r="AQ31" s="95" t="e">
        <f ca="1">IF(市町村抽出表!BC31="－","－",IF(市町村抽出表!BC31=0,"0世帯",IF(市町村抽出表!BC31&lt;1,"1世帯未満",TEXT(ROUND(市町村抽出表!BC31,0),"###,###")&amp;"世帯")))</f>
        <v>#REF!</v>
      </c>
      <c r="AR31" s="95" t="e">
        <f ca="1">IF(市町村抽出表!BD31="－","－",IF(市町村抽出表!BD31=0,"0人",IF(市町村抽出表!BD31&lt;1,"1人未満",TEXT(ROUND(市町村抽出表!BD31,0),"###,###")&amp;"人")))</f>
        <v>#REF!</v>
      </c>
      <c r="AS31" s="95" t="s">
        <v>632</v>
      </c>
      <c r="AT31" s="95" t="s">
        <v>632</v>
      </c>
      <c r="AU31" s="95" t="e">
        <f ca="1">IF(市町村抽出表!BG31="－","－",IF(市町村抽出表!BG31=0,"0箇所",IF(市町村抽出表!BG31&lt;1,"1箇所未満",TEXT(ROUND(市町村抽出表!BG31,0),"###,###")&amp;"箇所")))</f>
        <v>#REF!</v>
      </c>
      <c r="AV31" s="95" t="e">
        <f ca="1">IF(市町村抽出表!BH31="－","－",IF(市町村抽出表!BH31=0,"0箇所",IF(市町村抽出表!BH31&lt;1,"1箇所未満",TEXT(ROUND(市町村抽出表!BH31,0),"###,###")&amp;"箇所")))</f>
        <v>#REF!</v>
      </c>
      <c r="AW31" s="95" t="e">
        <f ca="1">IF(市町村抽出表!BI31="－","－",IF(市町村抽出表!BI31=0,"0箇所",IF(市町村抽出表!BI31&lt;1,"1箇所未満",TEXT(ROUND(市町村抽出表!BI31,0),"###,###")&amp;"箇所")))</f>
        <v>#REF!</v>
      </c>
      <c r="AX31" s="95" t="e">
        <f ca="1">IF(市町村抽出表!BJ31="－","－",IF(市町村抽出表!BJ31=0,"0箇所",IF(市町村抽出表!BJ31&lt;1,"1箇所未満",TEXT(ROUND(市町村抽出表!BJ31,0),"###,###")&amp;"箇所")))</f>
        <v>#REF!</v>
      </c>
      <c r="AY31" s="95" t="e">
        <f ca="1">IF(市町村抽出表!BK31="－","－",IF(市町村抽出表!BK31=0,"0箇所",IF(市町村抽出表!BK31&lt;1,"1箇所未満",TEXT(ROUND(市町村抽出表!BK31,0),"###,###")&amp;"箇所")))</f>
        <v>#REF!</v>
      </c>
      <c r="AZ31" s="95" t="e">
        <f ca="1">IF(市町村抽出表!BL31="－","－",IF(市町村抽出表!BL31=0,"0箇所",IF(市町村抽出表!BL31&lt;1,"1箇所未満",TEXT(ROUND(市町村抽出表!BL31,0),"###,###")&amp;"箇所")))</f>
        <v>#REF!</v>
      </c>
      <c r="BH31" s="154"/>
      <c r="BI31" s="154"/>
      <c r="BJ31" s="154"/>
      <c r="BL31" s="155"/>
      <c r="BM31" s="154"/>
      <c r="BN31" s="154"/>
      <c r="BO31" s="154"/>
      <c r="BP31" s="154"/>
      <c r="BX31" s="155"/>
      <c r="BY31" s="154"/>
      <c r="BZ31" s="154"/>
      <c r="CA31" s="154"/>
      <c r="CB31" s="154"/>
      <c r="CN31" s="155"/>
      <c r="CO31" s="154"/>
      <c r="CP31" s="154"/>
      <c r="CQ31" s="154"/>
      <c r="CR31" s="154"/>
    </row>
    <row r="32" spans="1:96" x14ac:dyDescent="0.2">
      <c r="A32" s="83">
        <v>29</v>
      </c>
      <c r="B32" s="75" t="s">
        <v>493</v>
      </c>
      <c r="C32" s="94" t="e">
        <f ca="1">IF(市町村抽出表!D32="－","－",ROUND(市町村抽出表!D32,1))</f>
        <v>#REF!</v>
      </c>
      <c r="D32" s="159" t="e">
        <f ca="1">IF(市町村抽出表!F32="","※2",IF(市町村抽出表!F32="－","－",市町村抽出表!F32&amp;"箇所"))</f>
        <v>#REF!</v>
      </c>
      <c r="E32" s="160" t="e">
        <f ca="1">IF(市町村抽出表!G32="","※2",IF(市町村抽出表!G32="－","－",市町村抽出表!G32&amp;"箇所"))</f>
        <v>#REF!</v>
      </c>
      <c r="F32" s="161" t="e">
        <f ca="1">IF(市町村抽出表!H32="","※2",IF(市町村抽出表!H32="－","－",市町村抽出表!H32&amp;"箇所"))</f>
        <v>#REF!</v>
      </c>
      <c r="G32" s="95" t="e">
        <f ca="1">IF(市町村抽出表!I32="－","－",IF(市町村抽出表!I32=0,"0棟",IF(市町村抽出表!I32&lt;1,"1棟未満",TEXT(ROUND(市町村抽出表!I32,0),"###,###")&amp;"棟")))</f>
        <v>#REF!</v>
      </c>
      <c r="H32" s="95" t="e">
        <f ca="1">IF(市町村抽出表!J32="－","－",IF(市町村抽出表!J32=0,"0棟",IF(市町村抽出表!J32&lt;1,"1棟未満",TEXT(ROUND(市町村抽出表!J32,0),"###,###")&amp;"棟")))</f>
        <v>#REF!</v>
      </c>
      <c r="I32" s="95" t="e">
        <f ca="1">IF(市町村抽出表!O32="－","－",IF(市町村抽出表!O32=0,"0棟",IF(市町村抽出表!O32&lt;1,"1棟未満",TEXT(ROUND(市町村抽出表!O32,0),"###,###")&amp;"棟")))</f>
        <v>#REF!</v>
      </c>
      <c r="J32" s="95" t="e">
        <f ca="1">IF(市町村抽出表!P32="－","－",IF(市町村抽出表!P32=0,"0棟",IF(市町村抽出表!P32&lt;1,"1棟未満",TEXT(ROUND(市町村抽出表!P32,0),"###,###")&amp;"棟")))</f>
        <v>#REF!</v>
      </c>
      <c r="K32" s="148" t="e">
        <f ca="1">IF(市町村抽出表!U32="","※2",IF(市町村抽出表!U32="－","－",IF(市町村抽出表!U32=0,"0棟",IF(市町村抽出表!U32&lt;1,"1棟未満",TEXT(ROUND(市町村抽出表!U32,0),"###,###")&amp;"棟"))))</f>
        <v>#REF!</v>
      </c>
      <c r="L32" s="149" t="e">
        <f ca="1">IF(市町村抽出表!V32="","※2",IF(市町村抽出表!V32="－","－",IF(市町村抽出表!V32=0,"0棟",IF(市町村抽出表!V32&lt;1,"1棟未満",TEXT(ROUND(市町村抽出表!V32,0),"###,###")&amp;"棟"))))</f>
        <v>#REF!</v>
      </c>
      <c r="M32" s="95" t="e">
        <f ca="1">IF(市町村抽出表!W32="－","－",IF(市町村抽出表!W32=0,"0棟",IF(市町村抽出表!W32&lt;1,"1棟未満",TEXT(ROUND(市町村抽出表!W32,0),"###,###")&amp;"棟")))</f>
        <v>#REF!</v>
      </c>
      <c r="N32" s="95" t="e">
        <f ca="1">IF(市町村抽出表!X32="－","－",IF(市町村抽出表!X32=0,"0棟",IF(市町村抽出表!X32&lt;1,"1棟未満",TEXT(ROUND(市町村抽出表!X32,0),"###,###")&amp;"棟")))</f>
        <v>#REF!</v>
      </c>
      <c r="O32" s="95" t="e">
        <f ca="1">IF(市町村抽出表!Z32="－","－",IF(市町村抽出表!Z32=0,"0件",IF(市町村抽出表!Z32&lt;1,"1件未満",TEXT(ROUND(市町村抽出表!Z32,0),"###,###")&amp;"件")))</f>
        <v>#REF!</v>
      </c>
      <c r="P32" s="95" t="e">
        <f ca="1">IF(市町村抽出表!AA32="－","－",IF(市町村抽出表!AA32=0,"0件",IF(市町村抽出表!AA32&lt;1,"1件未満",TEXT(ROUND(市町村抽出表!AA32,0),"###,###")&amp;"件")))</f>
        <v>#REF!</v>
      </c>
      <c r="Q32" s="95" t="e">
        <f ca="1">IF(市町村抽出表!AB32="－","－",IF(市町村抽出表!AB32=0,"0棟",IF(市町村抽出表!AB32&lt;1,"1棟未満",TEXT(ROUND(市町村抽出表!AB32,0),"###,###")&amp;"棟")))</f>
        <v>#REF!</v>
      </c>
      <c r="R32" s="95" t="e">
        <f ca="1">IF(市町村抽出表!AC32="－","－",IF(市町村抽出表!AC32=0,"0人",IF(市町村抽出表!AC32&lt;1,"1人未満",TEXT(ROUND(市町村抽出表!AC32,0),"###,###")&amp;"人")))</f>
        <v>#REF!</v>
      </c>
      <c r="S32" s="95" t="e">
        <f ca="1">IF(市町村抽出表!AD32="－","－",IF(市町村抽出表!AD32=0,"0人",IF(市町村抽出表!AD32&lt;1,"1人未満",TEXT(ROUND(市町村抽出表!AD32,0),"###,###")&amp;"人")))</f>
        <v>#REF!</v>
      </c>
      <c r="T32" s="95" t="e">
        <f ca="1">IF(市町村抽出表!AE32="－","－",IF(市町村抽出表!AE32=0,"0人",IF(市町村抽出表!AE32&lt;1,"1人未満",TEXT(ROUND(市町村抽出表!AE32,0),"###,###")&amp;"人")))</f>
        <v>#REF!</v>
      </c>
      <c r="U32" s="150" t="e">
        <f ca="1">IF(市町村抽出表!AG32="","※2",IF(市町村抽出表!AG32="－","－",IF(市町村抽出表!AG32=0,"0人",IF(市町村抽出表!AG32&lt;1,"1人未満",TEXT(ROUND(市町村抽出表!AG32,0),"###,###")&amp;"人"))))</f>
        <v>#REF!</v>
      </c>
      <c r="V32" s="151" t="e">
        <f ca="1">IF(市町村抽出表!AH32="","※2",IF(市町村抽出表!AH32="－","－",IF(市町村抽出表!AH32=0,"0人",IF(市町村抽出表!AH32&lt;1,"1人未満",TEXT(ROUND(市町村抽出表!AH32,0),"###,###")&amp;"人"))))</f>
        <v>#REF!</v>
      </c>
      <c r="W32" s="152" t="e">
        <f ca="1">IF(市町村抽出表!AI32="","※2",IF(市町村抽出表!AI32="－","－",IF(市町村抽出表!AI32=0,"0人",IF(市町村抽出表!AI32&lt;1,"1人未満",TEXT(ROUND(市町村抽出表!AI32,0),"###,###")&amp;"人"))))</f>
        <v>#REF!</v>
      </c>
      <c r="X32" s="95" t="e">
        <f ca="1">IF(市町村抽出表!AJ32="－","－",IF(市町村抽出表!AJ32=0,"0人",IF(市町村抽出表!AJ32&lt;1,"1人未満",TEXT(ROUND(市町村抽出表!AJ32,0),"###,###")&amp;"人")))</f>
        <v>#REF!</v>
      </c>
      <c r="Y32" s="95" t="e">
        <f ca="1">IF(市町村抽出表!AK32="－","－",IF(市町村抽出表!AK32=0,"0人",IF(市町村抽出表!AK32&lt;1,"1人未満",TEXT(ROUND(市町村抽出表!AK32,0),"###,###")&amp;"人")))</f>
        <v>#REF!</v>
      </c>
      <c r="Z32" s="95" t="e">
        <f ca="1">IF(市町村抽出表!AL32="－","－",IF(市町村抽出表!AL32=0,"0人",IF(市町村抽出表!AL32&lt;1,"1人未満",TEXT(ROUND(市町村抽出表!AL32,0),"###,###")&amp;"人")))</f>
        <v>#REF!</v>
      </c>
      <c r="AA32" s="95" t="e">
        <f ca="1">IF(市町村抽出表!AM32="－","－",IF(市町村抽出表!AM32=0,"0人",IF(市町村抽出表!AM32&lt;1,"1人未満",TEXT(ROUND(市町村抽出表!AM32,0),"###,###")&amp;"人")))</f>
        <v>#REF!</v>
      </c>
      <c r="AB32" s="95" t="e">
        <f ca="1">IF(市町村抽出表!AN32="－","－",IF(市町村抽出表!AN32=0,"0人",IF(市町村抽出表!AN32&lt;1,"1人未満",TEXT(ROUND(市町村抽出表!AN32,0),"###,###")&amp;"人")))</f>
        <v>#REF!</v>
      </c>
      <c r="AC32" s="95" t="e">
        <f ca="1">IF(市町村抽出表!AO32="－","－",IF(市町村抽出表!AO32=0,"0人",IF(市町村抽出表!AO32&lt;1,"1人未満",TEXT(ROUND(市町村抽出表!AO32,0),"###,###")&amp;"人")))</f>
        <v>#REF!</v>
      </c>
      <c r="AD32" s="95" t="e">
        <f ca="1">IF(市町村抽出表!AP32="－","－",IF(市町村抽出表!AP32=0,"0人",IF(市町村抽出表!AP32&lt;1,"1人未満",TEXT(ROUND(市町村抽出表!AP32,0),"###,###")&amp;"人")))</f>
        <v>#REF!</v>
      </c>
      <c r="AE32" s="95" t="e">
        <f ca="1">IF(市町村抽出表!AQ32="－","－",IF(市町村抽出表!AQ32=0,"0人",IF(市町村抽出表!AQ32&lt;1,"1人未満",TEXT(ROUND(市町村抽出表!AQ32,0),"###,###")&amp;"人")))</f>
        <v>#REF!</v>
      </c>
      <c r="AF32" s="95" t="e">
        <f ca="1">IF(市町村抽出表!AR32="－","－",IF(市町村抽出表!AR32=0,"0人",IF(市町村抽出表!AR32&lt;1,"1人未満",TEXT(ROUND(市町村抽出表!AR32,0),"###,###")&amp;"人")))</f>
        <v>#REF!</v>
      </c>
      <c r="AG32" s="95" t="e">
        <f ca="1">IF(市町村抽出表!AS32="－","－",IF(市町村抽出表!AS32=0,"0箇所",IF(市町村抽出表!AS32&lt;1,"1箇所未満",TEXT(ROUND(市町村抽出表!AS32,0),"###,###")&amp;"箇所")))</f>
        <v>#REF!</v>
      </c>
      <c r="AH32" s="95" t="e">
        <f ca="1">IF(市町村抽出表!AT32="－","－",IF(市町村抽出表!AT32=0,"0世帯",IF(市町村抽出表!AT32&lt;1,"1世帯未満",TEXT(ROUND(市町村抽出表!AT32,0),"###,###")&amp;"世帯")))</f>
        <v>#REF!</v>
      </c>
      <c r="AI32" s="95" t="e">
        <f ca="1">IF(市町村抽出表!AU32="－","－",IF(市町村抽出表!AU32=0,"0人",IF(市町村抽出表!AU32&lt;1,"1人未満",TEXT(ROUND(市町村抽出表!AU32,0),"###,###")&amp;"人")))</f>
        <v>#REF!</v>
      </c>
      <c r="AJ32" s="95" t="e">
        <f ca="1">IF(市町村抽出表!AV32="－","－",IF(市町村抽出表!AV32=0,"0世帯",IF(市町村抽出表!AV32&lt;1,"1世帯未満",TEXT(ROUND(市町村抽出表!AV32,0),"###,###")&amp;"世帯")))</f>
        <v>#REF!</v>
      </c>
      <c r="AK32" s="95" t="e">
        <f ca="1">IF(市町村抽出表!AW32="－","－",IF(市町村抽出表!AW32=0,"0人",IF(市町村抽出表!AW32&lt;1,"1人未満",TEXT(ROUND(市町村抽出表!AW32,0),"###,###")&amp;"人")))</f>
        <v>#REF!</v>
      </c>
      <c r="AL32" s="95" t="e">
        <f ca="1">IF(市町村抽出表!AX32="－","－",IF(市町村抽出表!AX32=0,"0世帯",IF(市町村抽出表!AX32&lt;1,"1世帯未満",TEXT(ROUND(市町村抽出表!AX32,0),"###,###")&amp;"世帯")))</f>
        <v>#REF!</v>
      </c>
      <c r="AM32" s="95" t="e">
        <f ca="1">IF(市町村抽出表!AY32="－","－",IF(市町村抽出表!AY32=0,"0人",IF(市町村抽出表!AY32&lt;1,"1人未満",TEXT(ROUND(市町村抽出表!AY32,0),"###,###")&amp;"人")))</f>
        <v>#REF!</v>
      </c>
      <c r="AN32" s="95" t="s">
        <v>632</v>
      </c>
      <c r="AO32" s="95" t="s">
        <v>632</v>
      </c>
      <c r="AP32" s="95" t="e">
        <f ca="1">IF(市町村抽出表!BB32="－","－",IF(市町村抽出表!BB32=0,"0km",IF(市町村抽出表!BB32&lt;0.1,"0.1km未満",TEXT(ROUND(市町村抽出表!BB32,1),"###,##0.0")&amp;"km")))</f>
        <v>#REF!</v>
      </c>
      <c r="AQ32" s="95" t="e">
        <f ca="1">IF(市町村抽出表!BC32="－","－",IF(市町村抽出表!BC32=0,"0世帯",IF(市町村抽出表!BC32&lt;1,"1世帯未満",TEXT(ROUND(市町村抽出表!BC32,0),"###,###")&amp;"世帯")))</f>
        <v>#REF!</v>
      </c>
      <c r="AR32" s="95" t="e">
        <f ca="1">IF(市町村抽出表!BD32="－","－",IF(市町村抽出表!BD32=0,"0人",IF(市町村抽出表!BD32&lt;1,"1人未満",TEXT(ROUND(市町村抽出表!BD32,0),"###,###")&amp;"人")))</f>
        <v>#REF!</v>
      </c>
      <c r="AS32" s="95" t="s">
        <v>632</v>
      </c>
      <c r="AT32" s="95" t="s">
        <v>632</v>
      </c>
      <c r="AU32" s="95" t="e">
        <f ca="1">IF(市町村抽出表!BG32="－","－",IF(市町村抽出表!BG32=0,"0箇所",IF(市町村抽出表!BG32&lt;1,"1箇所未満",TEXT(ROUND(市町村抽出表!BG32,0),"###,###")&amp;"箇所")))</f>
        <v>#REF!</v>
      </c>
      <c r="AV32" s="95" t="e">
        <f ca="1">IF(市町村抽出表!BH32="－","－",IF(市町村抽出表!BH32=0,"0箇所",IF(市町村抽出表!BH32&lt;1,"1箇所未満",TEXT(ROUND(市町村抽出表!BH32,0),"###,###")&amp;"箇所")))</f>
        <v>#REF!</v>
      </c>
      <c r="AW32" s="95" t="e">
        <f ca="1">IF(市町村抽出表!BI32="－","－",IF(市町村抽出表!BI32=0,"0箇所",IF(市町村抽出表!BI32&lt;1,"1箇所未満",TEXT(ROUND(市町村抽出表!BI32,0),"###,###")&amp;"箇所")))</f>
        <v>#REF!</v>
      </c>
      <c r="AX32" s="95" t="e">
        <f ca="1">IF(市町村抽出表!BJ32="－","－",IF(市町村抽出表!BJ32=0,"0箇所",IF(市町村抽出表!BJ32&lt;1,"1箇所未満",TEXT(ROUND(市町村抽出表!BJ32,0),"###,###")&amp;"箇所")))</f>
        <v>#REF!</v>
      </c>
      <c r="AY32" s="95" t="e">
        <f ca="1">IF(市町村抽出表!BK32="－","－",IF(市町村抽出表!BK32=0,"0箇所",IF(市町村抽出表!BK32&lt;1,"1箇所未満",TEXT(ROUND(市町村抽出表!BK32,0),"###,###")&amp;"箇所")))</f>
        <v>#REF!</v>
      </c>
      <c r="AZ32" s="95" t="e">
        <f ca="1">IF(市町村抽出表!BL32="－","－",IF(市町村抽出表!BL32=0,"0箇所",IF(市町村抽出表!BL32&lt;1,"1箇所未満",TEXT(ROUND(市町村抽出表!BL32,0),"###,###")&amp;"箇所")))</f>
        <v>#REF!</v>
      </c>
      <c r="BH32" s="154"/>
      <c r="BI32" s="154"/>
      <c r="BJ32" s="154"/>
      <c r="BL32" s="155"/>
      <c r="BM32" s="154"/>
      <c r="BN32" s="154"/>
      <c r="BO32" s="154"/>
      <c r="BP32" s="154"/>
      <c r="BX32" s="155"/>
      <c r="BY32" s="154"/>
      <c r="BZ32" s="154"/>
      <c r="CA32" s="154"/>
      <c r="CB32" s="154"/>
      <c r="CN32" s="155"/>
      <c r="CO32" s="154"/>
      <c r="CP32" s="154"/>
      <c r="CQ32" s="154"/>
      <c r="CR32" s="154"/>
    </row>
    <row r="33" spans="1:96" x14ac:dyDescent="0.2">
      <c r="A33" s="83">
        <v>30</v>
      </c>
      <c r="B33" s="75" t="s">
        <v>494</v>
      </c>
      <c r="C33" s="94" t="e">
        <f ca="1">IF(市町村抽出表!D33="－","－",ROUND(市町村抽出表!D33,1))</f>
        <v>#REF!</v>
      </c>
      <c r="D33" s="159" t="e">
        <f ca="1">IF(市町村抽出表!F33="","※2",IF(市町村抽出表!F33="－","－",市町村抽出表!F33&amp;"箇所"))</f>
        <v>#REF!</v>
      </c>
      <c r="E33" s="160" t="e">
        <f ca="1">IF(市町村抽出表!G33="","※2",IF(市町村抽出表!G33="－","－",市町村抽出表!G33&amp;"箇所"))</f>
        <v>#REF!</v>
      </c>
      <c r="F33" s="161" t="e">
        <f ca="1">IF(市町村抽出表!H33="","※2",IF(市町村抽出表!H33="－","－",市町村抽出表!H33&amp;"箇所"))</f>
        <v>#REF!</v>
      </c>
      <c r="G33" s="95" t="e">
        <f ca="1">IF(市町村抽出表!I33="－","－",IF(市町村抽出表!I33=0,"0棟",IF(市町村抽出表!I33&lt;1,"1棟未満",TEXT(ROUND(市町村抽出表!I33,0),"###,###")&amp;"棟")))</f>
        <v>#REF!</v>
      </c>
      <c r="H33" s="95" t="e">
        <f ca="1">IF(市町村抽出表!J33="－","－",IF(市町村抽出表!J33=0,"0棟",IF(市町村抽出表!J33&lt;1,"1棟未満",TEXT(ROUND(市町村抽出表!J33,0),"###,###")&amp;"棟")))</f>
        <v>#REF!</v>
      </c>
      <c r="I33" s="95" t="e">
        <f ca="1">IF(市町村抽出表!O33="－","－",IF(市町村抽出表!O33=0,"0棟",IF(市町村抽出表!O33&lt;1,"1棟未満",TEXT(ROUND(市町村抽出表!O33,0),"###,###")&amp;"棟")))</f>
        <v>#REF!</v>
      </c>
      <c r="J33" s="95" t="e">
        <f ca="1">IF(市町村抽出表!P33="－","－",IF(市町村抽出表!P33=0,"0棟",IF(市町村抽出表!P33&lt;1,"1棟未満",TEXT(ROUND(市町村抽出表!P33,0),"###,###")&amp;"棟")))</f>
        <v>#REF!</v>
      </c>
      <c r="K33" s="148" t="e">
        <f ca="1">IF(市町村抽出表!U33="","※2",IF(市町村抽出表!U33="－","－",IF(市町村抽出表!U33=0,"0棟",IF(市町村抽出表!U33&lt;1,"1棟未満",TEXT(ROUND(市町村抽出表!U33,0),"###,###")&amp;"棟"))))</f>
        <v>#REF!</v>
      </c>
      <c r="L33" s="149" t="e">
        <f ca="1">IF(市町村抽出表!V33="","※2",IF(市町村抽出表!V33="－","－",IF(市町村抽出表!V33=0,"0棟",IF(市町村抽出表!V33&lt;1,"1棟未満",TEXT(ROUND(市町村抽出表!V33,0),"###,###")&amp;"棟"))))</f>
        <v>#REF!</v>
      </c>
      <c r="M33" s="95" t="e">
        <f ca="1">IF(市町村抽出表!W33="－","－",IF(市町村抽出表!W33=0,"0棟",IF(市町村抽出表!W33&lt;1,"1棟未満",TEXT(ROUND(市町村抽出表!W33,0),"###,###")&amp;"棟")))</f>
        <v>#REF!</v>
      </c>
      <c r="N33" s="95" t="e">
        <f ca="1">IF(市町村抽出表!X33="－","－",IF(市町村抽出表!X33=0,"0棟",IF(市町村抽出表!X33&lt;1,"1棟未満",TEXT(ROUND(市町村抽出表!X33,0),"###,###")&amp;"棟")))</f>
        <v>#REF!</v>
      </c>
      <c r="O33" s="95" t="e">
        <f ca="1">IF(市町村抽出表!Z33="－","－",IF(市町村抽出表!Z33=0,"0件",IF(市町村抽出表!Z33&lt;1,"1件未満",TEXT(ROUND(市町村抽出表!Z33,0),"###,###")&amp;"件")))</f>
        <v>#REF!</v>
      </c>
      <c r="P33" s="95" t="e">
        <f ca="1">IF(市町村抽出表!AA33="－","－",IF(市町村抽出表!AA33=0,"0件",IF(市町村抽出表!AA33&lt;1,"1件未満",TEXT(ROUND(市町村抽出表!AA33,0),"###,###")&amp;"件")))</f>
        <v>#REF!</v>
      </c>
      <c r="Q33" s="95" t="e">
        <f ca="1">IF(市町村抽出表!AB33="－","－",IF(市町村抽出表!AB33=0,"0棟",IF(市町村抽出表!AB33&lt;1,"1棟未満",TEXT(ROUND(市町村抽出表!AB33,0),"###,###")&amp;"棟")))</f>
        <v>#REF!</v>
      </c>
      <c r="R33" s="95" t="e">
        <f ca="1">IF(市町村抽出表!AC33="－","－",IF(市町村抽出表!AC33=0,"0人",IF(市町村抽出表!AC33&lt;1,"1人未満",TEXT(ROUND(市町村抽出表!AC33,0),"###,###")&amp;"人")))</f>
        <v>#REF!</v>
      </c>
      <c r="S33" s="95" t="e">
        <f ca="1">IF(市町村抽出表!AD33="－","－",IF(市町村抽出表!AD33=0,"0人",IF(市町村抽出表!AD33&lt;1,"1人未満",TEXT(ROUND(市町村抽出表!AD33,0),"###,###")&amp;"人")))</f>
        <v>#REF!</v>
      </c>
      <c r="T33" s="95" t="e">
        <f ca="1">IF(市町村抽出表!AE33="－","－",IF(市町村抽出表!AE33=0,"0人",IF(市町村抽出表!AE33&lt;1,"1人未満",TEXT(ROUND(市町村抽出表!AE33,0),"###,###")&amp;"人")))</f>
        <v>#REF!</v>
      </c>
      <c r="U33" s="150" t="e">
        <f ca="1">IF(市町村抽出表!AG33="","※2",IF(市町村抽出表!AG33="－","－",IF(市町村抽出表!AG33=0,"0人",IF(市町村抽出表!AG33&lt;1,"1人未満",TEXT(ROUND(市町村抽出表!AG33,0),"###,###")&amp;"人"))))</f>
        <v>#REF!</v>
      </c>
      <c r="V33" s="151" t="e">
        <f ca="1">IF(市町村抽出表!AH33="","※2",IF(市町村抽出表!AH33="－","－",IF(市町村抽出表!AH33=0,"0人",IF(市町村抽出表!AH33&lt;1,"1人未満",TEXT(ROUND(市町村抽出表!AH33,0),"###,###")&amp;"人"))))</f>
        <v>#REF!</v>
      </c>
      <c r="W33" s="152" t="e">
        <f ca="1">IF(市町村抽出表!AI33="","※2",IF(市町村抽出表!AI33="－","－",IF(市町村抽出表!AI33=0,"0人",IF(市町村抽出表!AI33&lt;1,"1人未満",TEXT(ROUND(市町村抽出表!AI33,0),"###,###")&amp;"人"))))</f>
        <v>#REF!</v>
      </c>
      <c r="X33" s="95" t="e">
        <f ca="1">IF(市町村抽出表!AJ33="－","－",IF(市町村抽出表!AJ33=0,"0人",IF(市町村抽出表!AJ33&lt;1,"1人未満",TEXT(ROUND(市町村抽出表!AJ33,0),"###,###")&amp;"人")))</f>
        <v>#REF!</v>
      </c>
      <c r="Y33" s="95" t="e">
        <f ca="1">IF(市町村抽出表!AK33="－","－",IF(市町村抽出表!AK33=0,"0人",IF(市町村抽出表!AK33&lt;1,"1人未満",TEXT(ROUND(市町村抽出表!AK33,0),"###,###")&amp;"人")))</f>
        <v>#REF!</v>
      </c>
      <c r="Z33" s="95" t="e">
        <f ca="1">IF(市町村抽出表!AL33="－","－",IF(市町村抽出表!AL33=0,"0人",IF(市町村抽出表!AL33&lt;1,"1人未満",TEXT(ROUND(市町村抽出表!AL33,0),"###,###")&amp;"人")))</f>
        <v>#REF!</v>
      </c>
      <c r="AA33" s="95" t="e">
        <f ca="1">IF(市町村抽出表!AM33="－","－",IF(市町村抽出表!AM33=0,"0人",IF(市町村抽出表!AM33&lt;1,"1人未満",TEXT(ROUND(市町村抽出表!AM33,0),"###,###")&amp;"人")))</f>
        <v>#REF!</v>
      </c>
      <c r="AB33" s="95" t="e">
        <f ca="1">IF(市町村抽出表!AN33="－","－",IF(市町村抽出表!AN33=0,"0人",IF(市町村抽出表!AN33&lt;1,"1人未満",TEXT(ROUND(市町村抽出表!AN33,0),"###,###")&amp;"人")))</f>
        <v>#REF!</v>
      </c>
      <c r="AC33" s="95" t="e">
        <f ca="1">IF(市町村抽出表!AO33="－","－",IF(市町村抽出表!AO33=0,"0人",IF(市町村抽出表!AO33&lt;1,"1人未満",TEXT(ROUND(市町村抽出表!AO33,0),"###,###")&amp;"人")))</f>
        <v>#REF!</v>
      </c>
      <c r="AD33" s="95" t="e">
        <f ca="1">IF(市町村抽出表!AP33="－","－",IF(市町村抽出表!AP33=0,"0人",IF(市町村抽出表!AP33&lt;1,"1人未満",TEXT(ROUND(市町村抽出表!AP33,0),"###,###")&amp;"人")))</f>
        <v>#REF!</v>
      </c>
      <c r="AE33" s="95" t="e">
        <f ca="1">IF(市町村抽出表!AQ33="－","－",IF(市町村抽出表!AQ33=0,"0人",IF(市町村抽出表!AQ33&lt;1,"1人未満",TEXT(ROUND(市町村抽出表!AQ33,0),"###,###")&amp;"人")))</f>
        <v>#REF!</v>
      </c>
      <c r="AF33" s="95" t="e">
        <f ca="1">IF(市町村抽出表!AR33="－","－",IF(市町村抽出表!AR33=0,"0人",IF(市町村抽出表!AR33&lt;1,"1人未満",TEXT(ROUND(市町村抽出表!AR33,0),"###,###")&amp;"人")))</f>
        <v>#REF!</v>
      </c>
      <c r="AG33" s="95" t="e">
        <f ca="1">IF(市町村抽出表!AS33="－","－",IF(市町村抽出表!AS33=0,"0箇所",IF(市町村抽出表!AS33&lt;1,"1箇所未満",TEXT(ROUND(市町村抽出表!AS33,0),"###,###")&amp;"箇所")))</f>
        <v>#REF!</v>
      </c>
      <c r="AH33" s="95" t="e">
        <f ca="1">IF(市町村抽出表!AT33="－","－",IF(市町村抽出表!AT33=0,"0世帯",IF(市町村抽出表!AT33&lt;1,"1世帯未満",TEXT(ROUND(市町村抽出表!AT33,0),"###,###")&amp;"世帯")))</f>
        <v>#REF!</v>
      </c>
      <c r="AI33" s="95" t="e">
        <f ca="1">IF(市町村抽出表!AU33="－","－",IF(市町村抽出表!AU33=0,"0人",IF(市町村抽出表!AU33&lt;1,"1人未満",TEXT(ROUND(市町村抽出表!AU33,0),"###,###")&amp;"人")))</f>
        <v>#REF!</v>
      </c>
      <c r="AJ33" s="95" t="e">
        <f ca="1">IF(市町村抽出表!AV33="－","－",IF(市町村抽出表!AV33=0,"0世帯",IF(市町村抽出表!AV33&lt;1,"1世帯未満",TEXT(ROUND(市町村抽出表!AV33,0),"###,###")&amp;"世帯")))</f>
        <v>#REF!</v>
      </c>
      <c r="AK33" s="95" t="e">
        <f ca="1">IF(市町村抽出表!AW33="－","－",IF(市町村抽出表!AW33=0,"0人",IF(市町村抽出表!AW33&lt;1,"1人未満",TEXT(ROUND(市町村抽出表!AW33,0),"###,###")&amp;"人")))</f>
        <v>#REF!</v>
      </c>
      <c r="AL33" s="95" t="e">
        <f ca="1">IF(市町村抽出表!AX33="－","－",IF(市町村抽出表!AX33=0,"0世帯",IF(市町村抽出表!AX33&lt;1,"1世帯未満",TEXT(ROUND(市町村抽出表!AX33,0),"###,###")&amp;"世帯")))</f>
        <v>#REF!</v>
      </c>
      <c r="AM33" s="95" t="e">
        <f ca="1">IF(市町村抽出表!AY33="－","－",IF(市町村抽出表!AY33=0,"0人",IF(市町村抽出表!AY33&lt;1,"1人未満",TEXT(ROUND(市町村抽出表!AY33,0),"###,###")&amp;"人")))</f>
        <v>#REF!</v>
      </c>
      <c r="AN33" s="95" t="s">
        <v>632</v>
      </c>
      <c r="AO33" s="95" t="s">
        <v>632</v>
      </c>
      <c r="AP33" s="95" t="e">
        <f ca="1">IF(市町村抽出表!BB33="－","－",IF(市町村抽出表!BB33=0,"0km",IF(市町村抽出表!BB33&lt;0.1,"0.1km未満",TEXT(ROUND(市町村抽出表!BB33,1),"###,##0.0")&amp;"km")))</f>
        <v>#REF!</v>
      </c>
      <c r="AQ33" s="95" t="e">
        <f ca="1">IF(市町村抽出表!BC33="－","－",IF(市町村抽出表!BC33=0,"0世帯",IF(市町村抽出表!BC33&lt;1,"1世帯未満",TEXT(ROUND(市町村抽出表!BC33,0),"###,###")&amp;"世帯")))</f>
        <v>#REF!</v>
      </c>
      <c r="AR33" s="95" t="e">
        <f ca="1">IF(市町村抽出表!BD33="－","－",IF(市町村抽出表!BD33=0,"0人",IF(市町村抽出表!BD33&lt;1,"1人未満",TEXT(ROUND(市町村抽出表!BD33,0),"###,###")&amp;"人")))</f>
        <v>#REF!</v>
      </c>
      <c r="AS33" s="95" t="s">
        <v>632</v>
      </c>
      <c r="AT33" s="95" t="s">
        <v>632</v>
      </c>
      <c r="AU33" s="95" t="e">
        <f ca="1">IF(市町村抽出表!BG33="－","－",IF(市町村抽出表!BG33=0,"0箇所",IF(市町村抽出表!BG33&lt;1,"1箇所未満",TEXT(ROUND(市町村抽出表!BG33,0),"###,###")&amp;"箇所")))</f>
        <v>#REF!</v>
      </c>
      <c r="AV33" s="95" t="e">
        <f ca="1">IF(市町村抽出表!BH33="－","－",IF(市町村抽出表!BH33=0,"0箇所",IF(市町村抽出表!BH33&lt;1,"1箇所未満",TEXT(ROUND(市町村抽出表!BH33,0),"###,###")&amp;"箇所")))</f>
        <v>#REF!</v>
      </c>
      <c r="AW33" s="95" t="e">
        <f ca="1">IF(市町村抽出表!BI33="－","－",IF(市町村抽出表!BI33=0,"0箇所",IF(市町村抽出表!BI33&lt;1,"1箇所未満",TEXT(ROUND(市町村抽出表!BI33,0),"###,###")&amp;"箇所")))</f>
        <v>#REF!</v>
      </c>
      <c r="AX33" s="95" t="e">
        <f ca="1">IF(市町村抽出表!BJ33="－","－",IF(市町村抽出表!BJ33=0,"0箇所",IF(市町村抽出表!BJ33&lt;1,"1箇所未満",TEXT(ROUND(市町村抽出表!BJ33,0),"###,###")&amp;"箇所")))</f>
        <v>#REF!</v>
      </c>
      <c r="AY33" s="95" t="e">
        <f ca="1">IF(市町村抽出表!BK33="－","－",IF(市町村抽出表!BK33=0,"0箇所",IF(市町村抽出表!BK33&lt;1,"1箇所未満",TEXT(ROUND(市町村抽出表!BK33,0),"###,###")&amp;"箇所")))</f>
        <v>#REF!</v>
      </c>
      <c r="AZ33" s="95" t="e">
        <f ca="1">IF(市町村抽出表!BL33="－","－",IF(市町村抽出表!BL33=0,"0箇所",IF(市町村抽出表!BL33&lt;1,"1箇所未満",TEXT(ROUND(市町村抽出表!BL33,0),"###,###")&amp;"箇所")))</f>
        <v>#REF!</v>
      </c>
      <c r="BH33" s="154"/>
      <c r="BI33" s="154"/>
      <c r="BJ33" s="154"/>
      <c r="BL33" s="155"/>
      <c r="BM33" s="154"/>
      <c r="BN33" s="154"/>
      <c r="BO33" s="154"/>
      <c r="BP33" s="154"/>
      <c r="BX33" s="155"/>
      <c r="BY33" s="154"/>
      <c r="BZ33" s="154"/>
      <c r="CA33" s="154"/>
      <c r="CB33" s="154"/>
      <c r="CN33" s="155"/>
      <c r="CO33" s="154"/>
      <c r="CP33" s="154"/>
      <c r="CQ33" s="154"/>
      <c r="CR33" s="154"/>
    </row>
    <row r="34" spans="1:96" x14ac:dyDescent="0.2">
      <c r="A34" s="83">
        <v>31</v>
      </c>
      <c r="B34" s="75" t="s">
        <v>495</v>
      </c>
      <c r="C34" s="94" t="e">
        <f ca="1">IF(市町村抽出表!D34="－","－",ROUND(市町村抽出表!D34,1))</f>
        <v>#REF!</v>
      </c>
      <c r="D34" s="159" t="e">
        <f ca="1">IF(市町村抽出表!F34="","※2",IF(市町村抽出表!F34="－","－",市町村抽出表!F34&amp;"箇所"))</f>
        <v>#REF!</v>
      </c>
      <c r="E34" s="160" t="e">
        <f ca="1">IF(市町村抽出表!G34="","※2",IF(市町村抽出表!G34="－","－",市町村抽出表!G34&amp;"箇所"))</f>
        <v>#REF!</v>
      </c>
      <c r="F34" s="161" t="e">
        <f ca="1">IF(市町村抽出表!H34="","※2",IF(市町村抽出表!H34="－","－",市町村抽出表!H34&amp;"箇所"))</f>
        <v>#REF!</v>
      </c>
      <c r="G34" s="95" t="e">
        <f ca="1">IF(市町村抽出表!I34="－","－",IF(市町村抽出表!I34=0,"0棟",IF(市町村抽出表!I34&lt;1,"1棟未満",TEXT(ROUND(市町村抽出表!I34,0),"###,###")&amp;"棟")))</f>
        <v>#REF!</v>
      </c>
      <c r="H34" s="95" t="e">
        <f ca="1">IF(市町村抽出表!J34="－","－",IF(市町村抽出表!J34=0,"0棟",IF(市町村抽出表!J34&lt;1,"1棟未満",TEXT(ROUND(市町村抽出表!J34,0),"###,###")&amp;"棟")))</f>
        <v>#REF!</v>
      </c>
      <c r="I34" s="95" t="e">
        <f ca="1">IF(市町村抽出表!O34="－","－",IF(市町村抽出表!O34=0,"0棟",IF(市町村抽出表!O34&lt;1,"1棟未満",TEXT(ROUND(市町村抽出表!O34,0),"###,###")&amp;"棟")))</f>
        <v>#REF!</v>
      </c>
      <c r="J34" s="95" t="e">
        <f ca="1">IF(市町村抽出表!P34="－","－",IF(市町村抽出表!P34=0,"0棟",IF(市町村抽出表!P34&lt;1,"1棟未満",TEXT(ROUND(市町村抽出表!P34,0),"###,###")&amp;"棟")))</f>
        <v>#REF!</v>
      </c>
      <c r="K34" s="148" t="e">
        <f ca="1">IF(市町村抽出表!U34="","※2",IF(市町村抽出表!U34="－","－",IF(市町村抽出表!U34=0,"0棟",IF(市町村抽出表!U34&lt;1,"1棟未満",TEXT(ROUND(市町村抽出表!U34,0),"###,###")&amp;"棟"))))</f>
        <v>#REF!</v>
      </c>
      <c r="L34" s="149" t="e">
        <f ca="1">IF(市町村抽出表!V34="","※2",IF(市町村抽出表!V34="－","－",IF(市町村抽出表!V34=0,"0棟",IF(市町村抽出表!V34&lt;1,"1棟未満",TEXT(ROUND(市町村抽出表!V34,0),"###,###")&amp;"棟"))))</f>
        <v>#REF!</v>
      </c>
      <c r="M34" s="95" t="e">
        <f ca="1">IF(市町村抽出表!W34="－","－",IF(市町村抽出表!W34=0,"0棟",IF(市町村抽出表!W34&lt;1,"1棟未満",TEXT(ROUND(市町村抽出表!W34,0),"###,###")&amp;"棟")))</f>
        <v>#REF!</v>
      </c>
      <c r="N34" s="95" t="e">
        <f ca="1">IF(市町村抽出表!X34="－","－",IF(市町村抽出表!X34=0,"0棟",IF(市町村抽出表!X34&lt;1,"1棟未満",TEXT(ROUND(市町村抽出表!X34,0),"###,###")&amp;"棟")))</f>
        <v>#REF!</v>
      </c>
      <c r="O34" s="95" t="e">
        <f ca="1">IF(市町村抽出表!Z34="－","－",IF(市町村抽出表!Z34=0,"0件",IF(市町村抽出表!Z34&lt;1,"1件未満",TEXT(ROUND(市町村抽出表!Z34,0),"###,###")&amp;"件")))</f>
        <v>#REF!</v>
      </c>
      <c r="P34" s="95" t="e">
        <f ca="1">IF(市町村抽出表!AA34="－","－",IF(市町村抽出表!AA34=0,"0件",IF(市町村抽出表!AA34&lt;1,"1件未満",TEXT(ROUND(市町村抽出表!AA34,0),"###,###")&amp;"件")))</f>
        <v>#REF!</v>
      </c>
      <c r="Q34" s="95" t="e">
        <f ca="1">IF(市町村抽出表!AB34="－","－",IF(市町村抽出表!AB34=0,"0棟",IF(市町村抽出表!AB34&lt;1,"1棟未満",TEXT(ROUND(市町村抽出表!AB34,0),"###,###")&amp;"棟")))</f>
        <v>#REF!</v>
      </c>
      <c r="R34" s="95" t="e">
        <f ca="1">IF(市町村抽出表!AC34="－","－",IF(市町村抽出表!AC34=0,"0人",IF(市町村抽出表!AC34&lt;1,"1人未満",TEXT(ROUND(市町村抽出表!AC34,0),"###,###")&amp;"人")))</f>
        <v>#REF!</v>
      </c>
      <c r="S34" s="95" t="e">
        <f ca="1">IF(市町村抽出表!AD34="－","－",IF(市町村抽出表!AD34=0,"0人",IF(市町村抽出表!AD34&lt;1,"1人未満",TEXT(ROUND(市町村抽出表!AD34,0),"###,###")&amp;"人")))</f>
        <v>#REF!</v>
      </c>
      <c r="T34" s="95" t="e">
        <f ca="1">IF(市町村抽出表!AE34="－","－",IF(市町村抽出表!AE34=0,"0人",IF(市町村抽出表!AE34&lt;1,"1人未満",TEXT(ROUND(市町村抽出表!AE34,0),"###,###")&amp;"人")))</f>
        <v>#REF!</v>
      </c>
      <c r="U34" s="150" t="e">
        <f ca="1">IF(市町村抽出表!AG34="","※2",IF(市町村抽出表!AG34="－","－",IF(市町村抽出表!AG34=0,"0人",IF(市町村抽出表!AG34&lt;1,"1人未満",TEXT(ROUND(市町村抽出表!AG34,0),"###,###")&amp;"人"))))</f>
        <v>#REF!</v>
      </c>
      <c r="V34" s="151" t="e">
        <f ca="1">IF(市町村抽出表!AH34="","※2",IF(市町村抽出表!AH34="－","－",IF(市町村抽出表!AH34=0,"0人",IF(市町村抽出表!AH34&lt;1,"1人未満",TEXT(ROUND(市町村抽出表!AH34,0),"###,###")&amp;"人"))))</f>
        <v>#REF!</v>
      </c>
      <c r="W34" s="152" t="e">
        <f ca="1">IF(市町村抽出表!AI34="","※2",IF(市町村抽出表!AI34="－","－",IF(市町村抽出表!AI34=0,"0人",IF(市町村抽出表!AI34&lt;1,"1人未満",TEXT(ROUND(市町村抽出表!AI34,0),"###,###")&amp;"人"))))</f>
        <v>#REF!</v>
      </c>
      <c r="X34" s="95" t="e">
        <f ca="1">IF(市町村抽出表!AJ34="－","－",IF(市町村抽出表!AJ34=0,"0人",IF(市町村抽出表!AJ34&lt;1,"1人未満",TEXT(ROUND(市町村抽出表!AJ34,0),"###,###")&amp;"人")))</f>
        <v>#REF!</v>
      </c>
      <c r="Y34" s="95" t="e">
        <f ca="1">IF(市町村抽出表!AK34="－","－",IF(市町村抽出表!AK34=0,"0人",IF(市町村抽出表!AK34&lt;1,"1人未満",TEXT(ROUND(市町村抽出表!AK34,0),"###,###")&amp;"人")))</f>
        <v>#REF!</v>
      </c>
      <c r="Z34" s="95" t="e">
        <f ca="1">IF(市町村抽出表!AL34="－","－",IF(市町村抽出表!AL34=0,"0人",IF(市町村抽出表!AL34&lt;1,"1人未満",TEXT(ROUND(市町村抽出表!AL34,0),"###,###")&amp;"人")))</f>
        <v>#REF!</v>
      </c>
      <c r="AA34" s="95" t="e">
        <f ca="1">IF(市町村抽出表!AM34="－","－",IF(市町村抽出表!AM34=0,"0人",IF(市町村抽出表!AM34&lt;1,"1人未満",TEXT(ROUND(市町村抽出表!AM34,0),"###,###")&amp;"人")))</f>
        <v>#REF!</v>
      </c>
      <c r="AB34" s="95" t="e">
        <f ca="1">IF(市町村抽出表!AN34="－","－",IF(市町村抽出表!AN34=0,"0人",IF(市町村抽出表!AN34&lt;1,"1人未満",TEXT(ROUND(市町村抽出表!AN34,0),"###,###")&amp;"人")))</f>
        <v>#REF!</v>
      </c>
      <c r="AC34" s="95" t="e">
        <f ca="1">IF(市町村抽出表!AO34="－","－",IF(市町村抽出表!AO34=0,"0人",IF(市町村抽出表!AO34&lt;1,"1人未満",TEXT(ROUND(市町村抽出表!AO34,0),"###,###")&amp;"人")))</f>
        <v>#REF!</v>
      </c>
      <c r="AD34" s="95" t="e">
        <f ca="1">IF(市町村抽出表!AP34="－","－",IF(市町村抽出表!AP34=0,"0人",IF(市町村抽出表!AP34&lt;1,"1人未満",TEXT(ROUND(市町村抽出表!AP34,0),"###,###")&amp;"人")))</f>
        <v>#REF!</v>
      </c>
      <c r="AE34" s="95" t="e">
        <f ca="1">IF(市町村抽出表!AQ34="－","－",IF(市町村抽出表!AQ34=0,"0人",IF(市町村抽出表!AQ34&lt;1,"1人未満",TEXT(ROUND(市町村抽出表!AQ34,0),"###,###")&amp;"人")))</f>
        <v>#REF!</v>
      </c>
      <c r="AF34" s="95" t="e">
        <f ca="1">IF(市町村抽出表!AR34="－","－",IF(市町村抽出表!AR34=0,"0人",IF(市町村抽出表!AR34&lt;1,"1人未満",TEXT(ROUND(市町村抽出表!AR34,0),"###,###")&amp;"人")))</f>
        <v>#REF!</v>
      </c>
      <c r="AG34" s="95" t="e">
        <f ca="1">IF(市町村抽出表!AS34="－","－",IF(市町村抽出表!AS34=0,"0箇所",IF(市町村抽出表!AS34&lt;1,"1箇所未満",TEXT(ROUND(市町村抽出表!AS34,0),"###,###")&amp;"箇所")))</f>
        <v>#REF!</v>
      </c>
      <c r="AH34" s="95" t="e">
        <f ca="1">IF(市町村抽出表!AT34="－","－",IF(市町村抽出表!AT34=0,"0世帯",IF(市町村抽出表!AT34&lt;1,"1世帯未満",TEXT(ROUND(市町村抽出表!AT34,0),"###,###")&amp;"世帯")))</f>
        <v>#REF!</v>
      </c>
      <c r="AI34" s="95" t="e">
        <f ca="1">IF(市町村抽出表!AU34="－","－",IF(市町村抽出表!AU34=0,"0人",IF(市町村抽出表!AU34&lt;1,"1人未満",TEXT(ROUND(市町村抽出表!AU34,0),"###,###")&amp;"人")))</f>
        <v>#REF!</v>
      </c>
      <c r="AJ34" s="95" t="e">
        <f ca="1">IF(市町村抽出表!AV34="－","－",IF(市町村抽出表!AV34=0,"0世帯",IF(市町村抽出表!AV34&lt;1,"1世帯未満",TEXT(ROUND(市町村抽出表!AV34,0),"###,###")&amp;"世帯")))</f>
        <v>#REF!</v>
      </c>
      <c r="AK34" s="95" t="e">
        <f ca="1">IF(市町村抽出表!AW34="－","－",IF(市町村抽出表!AW34=0,"0人",IF(市町村抽出表!AW34&lt;1,"1人未満",TEXT(ROUND(市町村抽出表!AW34,0),"###,###")&amp;"人")))</f>
        <v>#REF!</v>
      </c>
      <c r="AL34" s="95" t="e">
        <f ca="1">IF(市町村抽出表!AX34="－","－",IF(市町村抽出表!AX34=0,"0世帯",IF(市町村抽出表!AX34&lt;1,"1世帯未満",TEXT(ROUND(市町村抽出表!AX34,0),"###,###")&amp;"世帯")))</f>
        <v>#REF!</v>
      </c>
      <c r="AM34" s="95" t="e">
        <f ca="1">IF(市町村抽出表!AY34="－","－",IF(市町村抽出表!AY34=0,"0人",IF(市町村抽出表!AY34&lt;1,"1人未満",TEXT(ROUND(市町村抽出表!AY34,0),"###,###")&amp;"人")))</f>
        <v>#REF!</v>
      </c>
      <c r="AN34" s="95" t="s">
        <v>632</v>
      </c>
      <c r="AO34" s="95" t="s">
        <v>632</v>
      </c>
      <c r="AP34" s="95" t="e">
        <f ca="1">IF(市町村抽出表!BB34="－","－",IF(市町村抽出表!BB34=0,"0km",IF(市町村抽出表!BB34&lt;0.1,"0.1km未満",TEXT(ROUND(市町村抽出表!BB34,1),"###,##0.0")&amp;"km")))</f>
        <v>#REF!</v>
      </c>
      <c r="AQ34" s="95" t="e">
        <f ca="1">IF(市町村抽出表!BC34="－","－",IF(市町村抽出表!BC34=0,"0世帯",IF(市町村抽出表!BC34&lt;1,"1世帯未満",TEXT(ROUND(市町村抽出表!BC34,0),"###,###")&amp;"世帯")))</f>
        <v>#REF!</v>
      </c>
      <c r="AR34" s="95" t="e">
        <f ca="1">IF(市町村抽出表!BD34="－","－",IF(市町村抽出表!BD34=0,"0人",IF(市町村抽出表!BD34&lt;1,"1人未満",TEXT(ROUND(市町村抽出表!BD34,0),"###,###")&amp;"人")))</f>
        <v>#REF!</v>
      </c>
      <c r="AS34" s="95" t="s">
        <v>632</v>
      </c>
      <c r="AT34" s="95" t="s">
        <v>632</v>
      </c>
      <c r="AU34" s="95" t="e">
        <f ca="1">IF(市町村抽出表!BG34="－","－",IF(市町村抽出表!BG34=0,"0箇所",IF(市町村抽出表!BG34&lt;1,"1箇所未満",TEXT(ROUND(市町村抽出表!BG34,0),"###,###")&amp;"箇所")))</f>
        <v>#REF!</v>
      </c>
      <c r="AV34" s="95" t="e">
        <f ca="1">IF(市町村抽出表!BH34="－","－",IF(市町村抽出表!BH34=0,"0箇所",IF(市町村抽出表!BH34&lt;1,"1箇所未満",TEXT(ROUND(市町村抽出表!BH34,0),"###,###")&amp;"箇所")))</f>
        <v>#REF!</v>
      </c>
      <c r="AW34" s="95" t="e">
        <f ca="1">IF(市町村抽出表!BI34="－","－",IF(市町村抽出表!BI34=0,"0箇所",IF(市町村抽出表!BI34&lt;1,"1箇所未満",TEXT(ROUND(市町村抽出表!BI34,0),"###,###")&amp;"箇所")))</f>
        <v>#REF!</v>
      </c>
      <c r="AX34" s="95" t="e">
        <f ca="1">IF(市町村抽出表!BJ34="－","－",IF(市町村抽出表!BJ34=0,"0箇所",IF(市町村抽出表!BJ34&lt;1,"1箇所未満",TEXT(ROUND(市町村抽出表!BJ34,0),"###,###")&amp;"箇所")))</f>
        <v>#REF!</v>
      </c>
      <c r="AY34" s="95" t="e">
        <f ca="1">IF(市町村抽出表!BK34="－","－",IF(市町村抽出表!BK34=0,"0箇所",IF(市町村抽出表!BK34&lt;1,"1箇所未満",TEXT(ROUND(市町村抽出表!BK34,0),"###,###")&amp;"箇所")))</f>
        <v>#REF!</v>
      </c>
      <c r="AZ34" s="95" t="e">
        <f ca="1">IF(市町村抽出表!BL34="－","－",IF(市町村抽出表!BL34=0,"0箇所",IF(市町村抽出表!BL34&lt;1,"1箇所未満",TEXT(ROUND(市町村抽出表!BL34,0),"###,###")&amp;"箇所")))</f>
        <v>#REF!</v>
      </c>
      <c r="BH34" s="154"/>
      <c r="BI34" s="154"/>
      <c r="BJ34" s="154"/>
      <c r="BL34" s="155"/>
      <c r="BM34" s="154"/>
      <c r="BN34" s="154"/>
      <c r="BO34" s="154"/>
      <c r="BP34" s="154"/>
      <c r="BX34" s="155"/>
      <c r="BY34" s="154"/>
      <c r="BZ34" s="154"/>
      <c r="CA34" s="154"/>
      <c r="CB34" s="154"/>
      <c r="CN34" s="155"/>
      <c r="CO34" s="154"/>
      <c r="CP34" s="154"/>
      <c r="CQ34" s="154"/>
      <c r="CR34" s="154"/>
    </row>
    <row r="35" spans="1:96" x14ac:dyDescent="0.2">
      <c r="A35" s="83">
        <v>32</v>
      </c>
      <c r="B35" s="75" t="s">
        <v>496</v>
      </c>
      <c r="C35" s="94" t="e">
        <f ca="1">IF(市町村抽出表!D35="－","－",ROUND(市町村抽出表!D35,1))</f>
        <v>#REF!</v>
      </c>
      <c r="D35" s="159" t="e">
        <f ca="1">IF(市町村抽出表!F35="","※2",IF(市町村抽出表!F35="－","－",市町村抽出表!F35&amp;"箇所"))</f>
        <v>#REF!</v>
      </c>
      <c r="E35" s="160" t="e">
        <f ca="1">IF(市町村抽出表!G35="","※2",IF(市町村抽出表!G35="－","－",市町村抽出表!G35&amp;"箇所"))</f>
        <v>#REF!</v>
      </c>
      <c r="F35" s="161" t="e">
        <f ca="1">IF(市町村抽出表!H35="","※2",IF(市町村抽出表!H35="－","－",市町村抽出表!H35&amp;"箇所"))</f>
        <v>#REF!</v>
      </c>
      <c r="G35" s="95" t="e">
        <f ca="1">IF(市町村抽出表!I35="－","－",IF(市町村抽出表!I35=0,"0棟",IF(市町村抽出表!I35&lt;1,"1棟未満",TEXT(ROUND(市町村抽出表!I35,0),"###,###")&amp;"棟")))</f>
        <v>#REF!</v>
      </c>
      <c r="H35" s="95" t="e">
        <f ca="1">IF(市町村抽出表!J35="－","－",IF(市町村抽出表!J35=0,"0棟",IF(市町村抽出表!J35&lt;1,"1棟未満",TEXT(ROUND(市町村抽出表!J35,0),"###,###")&amp;"棟")))</f>
        <v>#REF!</v>
      </c>
      <c r="I35" s="95" t="e">
        <f ca="1">IF(市町村抽出表!O35="－","－",IF(市町村抽出表!O35=0,"0棟",IF(市町村抽出表!O35&lt;1,"1棟未満",TEXT(ROUND(市町村抽出表!O35,0),"###,###")&amp;"棟")))</f>
        <v>#REF!</v>
      </c>
      <c r="J35" s="95" t="e">
        <f ca="1">IF(市町村抽出表!P35="－","－",IF(市町村抽出表!P35=0,"0棟",IF(市町村抽出表!P35&lt;1,"1棟未満",TEXT(ROUND(市町村抽出表!P35,0),"###,###")&amp;"棟")))</f>
        <v>#REF!</v>
      </c>
      <c r="K35" s="148" t="e">
        <f ca="1">IF(市町村抽出表!U35="","※2",IF(市町村抽出表!U35="－","－",IF(市町村抽出表!U35=0,"0棟",IF(市町村抽出表!U35&lt;1,"1棟未満",TEXT(ROUND(市町村抽出表!U35,0),"###,###")&amp;"棟"))))</f>
        <v>#REF!</v>
      </c>
      <c r="L35" s="149" t="e">
        <f ca="1">IF(市町村抽出表!V35="","※2",IF(市町村抽出表!V35="－","－",IF(市町村抽出表!V35=0,"0棟",IF(市町村抽出表!V35&lt;1,"1棟未満",TEXT(ROUND(市町村抽出表!V35,0),"###,###")&amp;"棟"))))</f>
        <v>#REF!</v>
      </c>
      <c r="M35" s="95" t="e">
        <f ca="1">IF(市町村抽出表!W35="－","－",IF(市町村抽出表!W35=0,"0棟",IF(市町村抽出表!W35&lt;1,"1棟未満",TEXT(ROUND(市町村抽出表!W35,0),"###,###")&amp;"棟")))</f>
        <v>#REF!</v>
      </c>
      <c r="N35" s="95" t="e">
        <f ca="1">IF(市町村抽出表!X35="－","－",IF(市町村抽出表!X35=0,"0棟",IF(市町村抽出表!X35&lt;1,"1棟未満",TEXT(ROUND(市町村抽出表!X35,0),"###,###")&amp;"棟")))</f>
        <v>#REF!</v>
      </c>
      <c r="O35" s="95" t="e">
        <f ca="1">IF(市町村抽出表!Z35="－","－",IF(市町村抽出表!Z35=0,"0件",IF(市町村抽出表!Z35&lt;1,"1件未満",TEXT(ROUND(市町村抽出表!Z35,0),"###,###")&amp;"件")))</f>
        <v>#REF!</v>
      </c>
      <c r="P35" s="95" t="e">
        <f ca="1">IF(市町村抽出表!AA35="－","－",IF(市町村抽出表!AA35=0,"0件",IF(市町村抽出表!AA35&lt;1,"1件未満",TEXT(ROUND(市町村抽出表!AA35,0),"###,###")&amp;"件")))</f>
        <v>#REF!</v>
      </c>
      <c r="Q35" s="95" t="e">
        <f ca="1">IF(市町村抽出表!AB35="－","－",IF(市町村抽出表!AB35=0,"0棟",IF(市町村抽出表!AB35&lt;1,"1棟未満",TEXT(ROUND(市町村抽出表!AB35,0),"###,###")&amp;"棟")))</f>
        <v>#REF!</v>
      </c>
      <c r="R35" s="95" t="e">
        <f ca="1">IF(市町村抽出表!AC35="－","－",IF(市町村抽出表!AC35=0,"0人",IF(市町村抽出表!AC35&lt;1,"1人未満",TEXT(ROUND(市町村抽出表!AC35,0),"###,###")&amp;"人")))</f>
        <v>#REF!</v>
      </c>
      <c r="S35" s="95" t="e">
        <f ca="1">IF(市町村抽出表!AD35="－","－",IF(市町村抽出表!AD35=0,"0人",IF(市町村抽出表!AD35&lt;1,"1人未満",TEXT(ROUND(市町村抽出表!AD35,0),"###,###")&amp;"人")))</f>
        <v>#REF!</v>
      </c>
      <c r="T35" s="95" t="e">
        <f ca="1">IF(市町村抽出表!AE35="－","－",IF(市町村抽出表!AE35=0,"0人",IF(市町村抽出表!AE35&lt;1,"1人未満",TEXT(ROUND(市町村抽出表!AE35,0),"###,###")&amp;"人")))</f>
        <v>#REF!</v>
      </c>
      <c r="U35" s="150" t="e">
        <f ca="1">IF(市町村抽出表!AG35="","※2",IF(市町村抽出表!AG35="－","－",IF(市町村抽出表!AG35=0,"0人",IF(市町村抽出表!AG35&lt;1,"1人未満",TEXT(ROUND(市町村抽出表!AG35,0),"###,###")&amp;"人"))))</f>
        <v>#REF!</v>
      </c>
      <c r="V35" s="151" t="e">
        <f ca="1">IF(市町村抽出表!AH35="","※2",IF(市町村抽出表!AH35="－","－",IF(市町村抽出表!AH35=0,"0人",IF(市町村抽出表!AH35&lt;1,"1人未満",TEXT(ROUND(市町村抽出表!AH35,0),"###,###")&amp;"人"))))</f>
        <v>#REF!</v>
      </c>
      <c r="W35" s="152" t="e">
        <f ca="1">IF(市町村抽出表!AI35="","※2",IF(市町村抽出表!AI35="－","－",IF(市町村抽出表!AI35=0,"0人",IF(市町村抽出表!AI35&lt;1,"1人未満",TEXT(ROUND(市町村抽出表!AI35,0),"###,###")&amp;"人"))))</f>
        <v>#REF!</v>
      </c>
      <c r="X35" s="95" t="e">
        <f ca="1">IF(市町村抽出表!AJ35="－","－",IF(市町村抽出表!AJ35=0,"0人",IF(市町村抽出表!AJ35&lt;1,"1人未満",TEXT(ROUND(市町村抽出表!AJ35,0),"###,###")&amp;"人")))</f>
        <v>#REF!</v>
      </c>
      <c r="Y35" s="95" t="e">
        <f ca="1">IF(市町村抽出表!AK35="－","－",IF(市町村抽出表!AK35=0,"0人",IF(市町村抽出表!AK35&lt;1,"1人未満",TEXT(ROUND(市町村抽出表!AK35,0),"###,###")&amp;"人")))</f>
        <v>#REF!</v>
      </c>
      <c r="Z35" s="95" t="e">
        <f ca="1">IF(市町村抽出表!AL35="－","－",IF(市町村抽出表!AL35=0,"0人",IF(市町村抽出表!AL35&lt;1,"1人未満",TEXT(ROUND(市町村抽出表!AL35,0),"###,###")&amp;"人")))</f>
        <v>#REF!</v>
      </c>
      <c r="AA35" s="95" t="e">
        <f ca="1">IF(市町村抽出表!AM35="－","－",IF(市町村抽出表!AM35=0,"0人",IF(市町村抽出表!AM35&lt;1,"1人未満",TEXT(ROUND(市町村抽出表!AM35,0),"###,###")&amp;"人")))</f>
        <v>#REF!</v>
      </c>
      <c r="AB35" s="95" t="e">
        <f ca="1">IF(市町村抽出表!AN35="－","－",IF(市町村抽出表!AN35=0,"0人",IF(市町村抽出表!AN35&lt;1,"1人未満",TEXT(ROUND(市町村抽出表!AN35,0),"###,###")&amp;"人")))</f>
        <v>#REF!</v>
      </c>
      <c r="AC35" s="95" t="e">
        <f ca="1">IF(市町村抽出表!AO35="－","－",IF(市町村抽出表!AO35=0,"0人",IF(市町村抽出表!AO35&lt;1,"1人未満",TEXT(ROUND(市町村抽出表!AO35,0),"###,###")&amp;"人")))</f>
        <v>#REF!</v>
      </c>
      <c r="AD35" s="95" t="e">
        <f ca="1">IF(市町村抽出表!AP35="－","－",IF(市町村抽出表!AP35=0,"0人",IF(市町村抽出表!AP35&lt;1,"1人未満",TEXT(ROUND(市町村抽出表!AP35,0),"###,###")&amp;"人")))</f>
        <v>#REF!</v>
      </c>
      <c r="AE35" s="95" t="e">
        <f ca="1">IF(市町村抽出表!AQ35="－","－",IF(市町村抽出表!AQ35=0,"0人",IF(市町村抽出表!AQ35&lt;1,"1人未満",TEXT(ROUND(市町村抽出表!AQ35,0),"###,###")&amp;"人")))</f>
        <v>#REF!</v>
      </c>
      <c r="AF35" s="95" t="e">
        <f ca="1">IF(市町村抽出表!AR35="－","－",IF(市町村抽出表!AR35=0,"0人",IF(市町村抽出表!AR35&lt;1,"1人未満",TEXT(ROUND(市町村抽出表!AR35,0),"###,###")&amp;"人")))</f>
        <v>#REF!</v>
      </c>
      <c r="AG35" s="95" t="e">
        <f ca="1">IF(市町村抽出表!AS35="－","－",IF(市町村抽出表!AS35=0,"0箇所",IF(市町村抽出表!AS35&lt;1,"1箇所未満",TEXT(ROUND(市町村抽出表!AS35,0),"###,###")&amp;"箇所")))</f>
        <v>#REF!</v>
      </c>
      <c r="AH35" s="95" t="e">
        <f ca="1">IF(市町村抽出表!AT35="－","－",IF(市町村抽出表!AT35=0,"0世帯",IF(市町村抽出表!AT35&lt;1,"1世帯未満",TEXT(ROUND(市町村抽出表!AT35,0),"###,###")&amp;"世帯")))</f>
        <v>#REF!</v>
      </c>
      <c r="AI35" s="95" t="e">
        <f ca="1">IF(市町村抽出表!AU35="－","－",IF(市町村抽出表!AU35=0,"0人",IF(市町村抽出表!AU35&lt;1,"1人未満",TEXT(ROUND(市町村抽出表!AU35,0),"###,###")&amp;"人")))</f>
        <v>#REF!</v>
      </c>
      <c r="AJ35" s="95" t="e">
        <f ca="1">IF(市町村抽出表!AV35="－","－",IF(市町村抽出表!AV35=0,"0世帯",IF(市町村抽出表!AV35&lt;1,"1世帯未満",TEXT(ROUND(市町村抽出表!AV35,0),"###,###")&amp;"世帯")))</f>
        <v>#REF!</v>
      </c>
      <c r="AK35" s="95" t="e">
        <f ca="1">IF(市町村抽出表!AW35="－","－",IF(市町村抽出表!AW35=0,"0人",IF(市町村抽出表!AW35&lt;1,"1人未満",TEXT(ROUND(市町村抽出表!AW35,0),"###,###")&amp;"人")))</f>
        <v>#REF!</v>
      </c>
      <c r="AL35" s="95" t="e">
        <f ca="1">IF(市町村抽出表!AX35="－","－",IF(市町村抽出表!AX35=0,"0世帯",IF(市町村抽出表!AX35&lt;1,"1世帯未満",TEXT(ROUND(市町村抽出表!AX35,0),"###,###")&amp;"世帯")))</f>
        <v>#REF!</v>
      </c>
      <c r="AM35" s="95" t="e">
        <f ca="1">IF(市町村抽出表!AY35="－","－",IF(市町村抽出表!AY35=0,"0人",IF(市町村抽出表!AY35&lt;1,"1人未満",TEXT(ROUND(市町村抽出表!AY35,0),"###,###")&amp;"人")))</f>
        <v>#REF!</v>
      </c>
      <c r="AN35" s="95" t="s">
        <v>632</v>
      </c>
      <c r="AO35" s="95" t="s">
        <v>632</v>
      </c>
      <c r="AP35" s="95" t="e">
        <f ca="1">IF(市町村抽出表!BB35="－","－",IF(市町村抽出表!BB35=0,"0km",IF(市町村抽出表!BB35&lt;0.1,"0.1km未満",TEXT(ROUND(市町村抽出表!BB35,1),"###,##0.0")&amp;"km")))</f>
        <v>#REF!</v>
      </c>
      <c r="AQ35" s="95" t="e">
        <f ca="1">IF(市町村抽出表!BC35="－","－",IF(市町村抽出表!BC35=0,"0世帯",IF(市町村抽出表!BC35&lt;1,"1世帯未満",TEXT(ROUND(市町村抽出表!BC35,0),"###,###")&amp;"世帯")))</f>
        <v>#REF!</v>
      </c>
      <c r="AR35" s="95" t="e">
        <f ca="1">IF(市町村抽出表!BD35="－","－",IF(市町村抽出表!BD35=0,"0人",IF(市町村抽出表!BD35&lt;1,"1人未満",TEXT(ROUND(市町村抽出表!BD35,0),"###,###")&amp;"人")))</f>
        <v>#REF!</v>
      </c>
      <c r="AS35" s="95" t="s">
        <v>632</v>
      </c>
      <c r="AT35" s="95" t="s">
        <v>632</v>
      </c>
      <c r="AU35" s="95" t="e">
        <f ca="1">IF(市町村抽出表!BG35="－","－",IF(市町村抽出表!BG35=0,"0箇所",IF(市町村抽出表!BG35&lt;1,"1箇所未満",TEXT(ROUND(市町村抽出表!BG35,0),"###,###")&amp;"箇所")))</f>
        <v>#REF!</v>
      </c>
      <c r="AV35" s="95" t="e">
        <f ca="1">IF(市町村抽出表!BH35="－","－",IF(市町村抽出表!BH35=0,"0箇所",IF(市町村抽出表!BH35&lt;1,"1箇所未満",TEXT(ROUND(市町村抽出表!BH35,0),"###,###")&amp;"箇所")))</f>
        <v>#REF!</v>
      </c>
      <c r="AW35" s="95" t="e">
        <f ca="1">IF(市町村抽出表!BI35="－","－",IF(市町村抽出表!BI35=0,"0箇所",IF(市町村抽出表!BI35&lt;1,"1箇所未満",TEXT(ROUND(市町村抽出表!BI35,0),"###,###")&amp;"箇所")))</f>
        <v>#REF!</v>
      </c>
      <c r="AX35" s="95" t="e">
        <f ca="1">IF(市町村抽出表!BJ35="－","－",IF(市町村抽出表!BJ35=0,"0箇所",IF(市町村抽出表!BJ35&lt;1,"1箇所未満",TEXT(ROUND(市町村抽出表!BJ35,0),"###,###")&amp;"箇所")))</f>
        <v>#REF!</v>
      </c>
      <c r="AY35" s="95" t="e">
        <f ca="1">IF(市町村抽出表!BK35="－","－",IF(市町村抽出表!BK35=0,"0箇所",IF(市町村抽出表!BK35&lt;1,"1箇所未満",TEXT(ROUND(市町村抽出表!BK35,0),"###,###")&amp;"箇所")))</f>
        <v>#REF!</v>
      </c>
      <c r="AZ35" s="95" t="e">
        <f ca="1">IF(市町村抽出表!BL35="－","－",IF(市町村抽出表!BL35=0,"0箇所",IF(市町村抽出表!BL35&lt;1,"1箇所未満",TEXT(ROUND(市町村抽出表!BL35,0),"###,###")&amp;"箇所")))</f>
        <v>#REF!</v>
      </c>
      <c r="BH35" s="154"/>
      <c r="BI35" s="154"/>
      <c r="BJ35" s="154"/>
      <c r="BL35" s="155"/>
      <c r="BM35" s="154"/>
      <c r="BN35" s="154"/>
      <c r="BO35" s="154"/>
      <c r="BP35" s="154"/>
      <c r="BX35" s="155"/>
      <c r="BY35" s="154"/>
      <c r="BZ35" s="154"/>
      <c r="CA35" s="154"/>
      <c r="CB35" s="154"/>
      <c r="CN35" s="155"/>
      <c r="CO35" s="154"/>
      <c r="CP35" s="154"/>
      <c r="CQ35" s="154"/>
      <c r="CR35" s="154"/>
    </row>
    <row r="36" spans="1:96" x14ac:dyDescent="0.2">
      <c r="A36" s="83">
        <v>33</v>
      </c>
      <c r="B36" s="75" t="s">
        <v>497</v>
      </c>
      <c r="C36" s="94" t="e">
        <f ca="1">IF(市町村抽出表!D36="－","－",ROUND(市町村抽出表!D36,1))</f>
        <v>#REF!</v>
      </c>
      <c r="D36" s="159" t="e">
        <f ca="1">IF(市町村抽出表!F36="","※2",IF(市町村抽出表!F36="－","－",市町村抽出表!F36&amp;"箇所"))</f>
        <v>#REF!</v>
      </c>
      <c r="E36" s="160" t="e">
        <f ca="1">IF(市町村抽出表!G36="","※2",IF(市町村抽出表!G36="－","－",市町村抽出表!G36&amp;"箇所"))</f>
        <v>#REF!</v>
      </c>
      <c r="F36" s="161" t="e">
        <f ca="1">IF(市町村抽出表!H36="","※2",IF(市町村抽出表!H36="－","－",市町村抽出表!H36&amp;"箇所"))</f>
        <v>#REF!</v>
      </c>
      <c r="G36" s="95" t="e">
        <f ca="1">IF(市町村抽出表!I36="－","－",IF(市町村抽出表!I36=0,"0棟",IF(市町村抽出表!I36&lt;1,"1棟未満",TEXT(ROUND(市町村抽出表!I36,0),"###,###")&amp;"棟")))</f>
        <v>#REF!</v>
      </c>
      <c r="H36" s="95" t="e">
        <f ca="1">IF(市町村抽出表!J36="－","－",IF(市町村抽出表!J36=0,"0棟",IF(市町村抽出表!J36&lt;1,"1棟未満",TEXT(ROUND(市町村抽出表!J36,0),"###,###")&amp;"棟")))</f>
        <v>#REF!</v>
      </c>
      <c r="I36" s="95" t="e">
        <f ca="1">IF(市町村抽出表!O36="－","－",IF(市町村抽出表!O36=0,"0棟",IF(市町村抽出表!O36&lt;1,"1棟未満",TEXT(ROUND(市町村抽出表!O36,0),"###,###")&amp;"棟")))</f>
        <v>#REF!</v>
      </c>
      <c r="J36" s="95" t="e">
        <f ca="1">IF(市町村抽出表!P36="－","－",IF(市町村抽出表!P36=0,"0棟",IF(市町村抽出表!P36&lt;1,"1棟未満",TEXT(ROUND(市町村抽出表!P36,0),"###,###")&amp;"棟")))</f>
        <v>#REF!</v>
      </c>
      <c r="K36" s="148" t="e">
        <f ca="1">IF(市町村抽出表!U36="","※2",IF(市町村抽出表!U36="－","－",IF(市町村抽出表!U36=0,"0棟",IF(市町村抽出表!U36&lt;1,"1棟未満",TEXT(ROUND(市町村抽出表!U36,0),"###,###")&amp;"棟"))))</f>
        <v>#REF!</v>
      </c>
      <c r="L36" s="149" t="e">
        <f ca="1">IF(市町村抽出表!V36="","※2",IF(市町村抽出表!V36="－","－",IF(市町村抽出表!V36=0,"0棟",IF(市町村抽出表!V36&lt;1,"1棟未満",TEXT(ROUND(市町村抽出表!V36,0),"###,###")&amp;"棟"))))</f>
        <v>#REF!</v>
      </c>
      <c r="M36" s="95" t="e">
        <f ca="1">IF(市町村抽出表!W36="－","－",IF(市町村抽出表!W36=0,"0棟",IF(市町村抽出表!W36&lt;1,"1棟未満",TEXT(ROUND(市町村抽出表!W36,0),"###,###")&amp;"棟")))</f>
        <v>#REF!</v>
      </c>
      <c r="N36" s="95" t="e">
        <f ca="1">IF(市町村抽出表!X36="－","－",IF(市町村抽出表!X36=0,"0棟",IF(市町村抽出表!X36&lt;1,"1棟未満",TEXT(ROUND(市町村抽出表!X36,0),"###,###")&amp;"棟")))</f>
        <v>#REF!</v>
      </c>
      <c r="O36" s="95" t="e">
        <f ca="1">IF(市町村抽出表!Z36="－","－",IF(市町村抽出表!Z36=0,"0件",IF(市町村抽出表!Z36&lt;1,"1件未満",TEXT(ROUND(市町村抽出表!Z36,0),"###,###")&amp;"件")))</f>
        <v>#REF!</v>
      </c>
      <c r="P36" s="95" t="e">
        <f ca="1">IF(市町村抽出表!AA36="－","－",IF(市町村抽出表!AA36=0,"0件",IF(市町村抽出表!AA36&lt;1,"1件未満",TEXT(ROUND(市町村抽出表!AA36,0),"###,###")&amp;"件")))</f>
        <v>#REF!</v>
      </c>
      <c r="Q36" s="95" t="e">
        <f ca="1">IF(市町村抽出表!AB36="－","－",IF(市町村抽出表!AB36=0,"0棟",IF(市町村抽出表!AB36&lt;1,"1棟未満",TEXT(ROUND(市町村抽出表!AB36,0),"###,###")&amp;"棟")))</f>
        <v>#REF!</v>
      </c>
      <c r="R36" s="95" t="e">
        <f ca="1">IF(市町村抽出表!AC36="－","－",IF(市町村抽出表!AC36=0,"0人",IF(市町村抽出表!AC36&lt;1,"1人未満",TEXT(ROUND(市町村抽出表!AC36,0),"###,###")&amp;"人")))</f>
        <v>#REF!</v>
      </c>
      <c r="S36" s="95" t="e">
        <f ca="1">IF(市町村抽出表!AD36="－","－",IF(市町村抽出表!AD36=0,"0人",IF(市町村抽出表!AD36&lt;1,"1人未満",TEXT(ROUND(市町村抽出表!AD36,0),"###,###")&amp;"人")))</f>
        <v>#REF!</v>
      </c>
      <c r="T36" s="95" t="e">
        <f ca="1">IF(市町村抽出表!AE36="－","－",IF(市町村抽出表!AE36=0,"0人",IF(市町村抽出表!AE36&lt;1,"1人未満",TEXT(ROUND(市町村抽出表!AE36,0),"###,###")&amp;"人")))</f>
        <v>#REF!</v>
      </c>
      <c r="U36" s="150" t="e">
        <f ca="1">IF(市町村抽出表!AG36="","※2",IF(市町村抽出表!AG36="－","－",IF(市町村抽出表!AG36=0,"0人",IF(市町村抽出表!AG36&lt;1,"1人未満",TEXT(ROUND(市町村抽出表!AG36,0),"###,###")&amp;"人"))))</f>
        <v>#REF!</v>
      </c>
      <c r="V36" s="151" t="e">
        <f ca="1">IF(市町村抽出表!AH36="","※2",IF(市町村抽出表!AH36="－","－",IF(市町村抽出表!AH36=0,"0人",IF(市町村抽出表!AH36&lt;1,"1人未満",TEXT(ROUND(市町村抽出表!AH36,0),"###,###")&amp;"人"))))</f>
        <v>#REF!</v>
      </c>
      <c r="W36" s="152" t="e">
        <f ca="1">IF(市町村抽出表!AI36="","※2",IF(市町村抽出表!AI36="－","－",IF(市町村抽出表!AI36=0,"0人",IF(市町村抽出表!AI36&lt;1,"1人未満",TEXT(ROUND(市町村抽出表!AI36,0),"###,###")&amp;"人"))))</f>
        <v>#REF!</v>
      </c>
      <c r="X36" s="95" t="e">
        <f ca="1">IF(市町村抽出表!AJ36="－","－",IF(市町村抽出表!AJ36=0,"0人",IF(市町村抽出表!AJ36&lt;1,"1人未満",TEXT(ROUND(市町村抽出表!AJ36,0),"###,###")&amp;"人")))</f>
        <v>#REF!</v>
      </c>
      <c r="Y36" s="95" t="e">
        <f ca="1">IF(市町村抽出表!AK36="－","－",IF(市町村抽出表!AK36=0,"0人",IF(市町村抽出表!AK36&lt;1,"1人未満",TEXT(ROUND(市町村抽出表!AK36,0),"###,###")&amp;"人")))</f>
        <v>#REF!</v>
      </c>
      <c r="Z36" s="95" t="e">
        <f ca="1">IF(市町村抽出表!AL36="－","－",IF(市町村抽出表!AL36=0,"0人",IF(市町村抽出表!AL36&lt;1,"1人未満",TEXT(ROUND(市町村抽出表!AL36,0),"###,###")&amp;"人")))</f>
        <v>#REF!</v>
      </c>
      <c r="AA36" s="95" t="e">
        <f ca="1">IF(市町村抽出表!AM36="－","－",IF(市町村抽出表!AM36=0,"0人",IF(市町村抽出表!AM36&lt;1,"1人未満",TEXT(ROUND(市町村抽出表!AM36,0),"###,###")&amp;"人")))</f>
        <v>#REF!</v>
      </c>
      <c r="AB36" s="95" t="e">
        <f ca="1">IF(市町村抽出表!AN36="－","－",IF(市町村抽出表!AN36=0,"0人",IF(市町村抽出表!AN36&lt;1,"1人未満",TEXT(ROUND(市町村抽出表!AN36,0),"###,###")&amp;"人")))</f>
        <v>#REF!</v>
      </c>
      <c r="AC36" s="95" t="e">
        <f ca="1">IF(市町村抽出表!AO36="－","－",IF(市町村抽出表!AO36=0,"0人",IF(市町村抽出表!AO36&lt;1,"1人未満",TEXT(ROUND(市町村抽出表!AO36,0),"###,###")&amp;"人")))</f>
        <v>#REF!</v>
      </c>
      <c r="AD36" s="95" t="e">
        <f ca="1">IF(市町村抽出表!AP36="－","－",IF(市町村抽出表!AP36=0,"0人",IF(市町村抽出表!AP36&lt;1,"1人未満",TEXT(ROUND(市町村抽出表!AP36,0),"###,###")&amp;"人")))</f>
        <v>#REF!</v>
      </c>
      <c r="AE36" s="95" t="e">
        <f ca="1">IF(市町村抽出表!AQ36="－","－",IF(市町村抽出表!AQ36=0,"0人",IF(市町村抽出表!AQ36&lt;1,"1人未満",TEXT(ROUND(市町村抽出表!AQ36,0),"###,###")&amp;"人")))</f>
        <v>#REF!</v>
      </c>
      <c r="AF36" s="95" t="e">
        <f ca="1">IF(市町村抽出表!AR36="－","－",IF(市町村抽出表!AR36=0,"0人",IF(市町村抽出表!AR36&lt;1,"1人未満",TEXT(ROUND(市町村抽出表!AR36,0),"###,###")&amp;"人")))</f>
        <v>#REF!</v>
      </c>
      <c r="AG36" s="95" t="e">
        <f ca="1">IF(市町村抽出表!AS36="－","－",IF(市町村抽出表!AS36=0,"0箇所",IF(市町村抽出表!AS36&lt;1,"1箇所未満",TEXT(ROUND(市町村抽出表!AS36,0),"###,###")&amp;"箇所")))</f>
        <v>#REF!</v>
      </c>
      <c r="AH36" s="95" t="e">
        <f ca="1">IF(市町村抽出表!AT36="－","－",IF(市町村抽出表!AT36=0,"0世帯",IF(市町村抽出表!AT36&lt;1,"1世帯未満",TEXT(ROUND(市町村抽出表!AT36,0),"###,###")&amp;"世帯")))</f>
        <v>#REF!</v>
      </c>
      <c r="AI36" s="95" t="e">
        <f ca="1">IF(市町村抽出表!AU36="－","－",IF(市町村抽出表!AU36=0,"0人",IF(市町村抽出表!AU36&lt;1,"1人未満",TEXT(ROUND(市町村抽出表!AU36,0),"###,###")&amp;"人")))</f>
        <v>#REF!</v>
      </c>
      <c r="AJ36" s="95" t="e">
        <f ca="1">IF(市町村抽出表!AV36="－","－",IF(市町村抽出表!AV36=0,"0世帯",IF(市町村抽出表!AV36&lt;1,"1世帯未満",TEXT(ROUND(市町村抽出表!AV36,0),"###,###")&amp;"世帯")))</f>
        <v>#REF!</v>
      </c>
      <c r="AK36" s="95" t="e">
        <f ca="1">IF(市町村抽出表!AW36="－","－",IF(市町村抽出表!AW36=0,"0人",IF(市町村抽出表!AW36&lt;1,"1人未満",TEXT(ROUND(市町村抽出表!AW36,0),"###,###")&amp;"人")))</f>
        <v>#REF!</v>
      </c>
      <c r="AL36" s="95" t="e">
        <f ca="1">IF(市町村抽出表!AX36="－","－",IF(市町村抽出表!AX36=0,"0世帯",IF(市町村抽出表!AX36&lt;1,"1世帯未満",TEXT(ROUND(市町村抽出表!AX36,0),"###,###")&amp;"世帯")))</f>
        <v>#REF!</v>
      </c>
      <c r="AM36" s="95" t="e">
        <f ca="1">IF(市町村抽出表!AY36="－","－",IF(市町村抽出表!AY36=0,"0人",IF(市町村抽出表!AY36&lt;1,"1人未満",TEXT(ROUND(市町村抽出表!AY36,0),"###,###")&amp;"人")))</f>
        <v>#REF!</v>
      </c>
      <c r="AN36" s="95" t="s">
        <v>632</v>
      </c>
      <c r="AO36" s="95" t="s">
        <v>632</v>
      </c>
      <c r="AP36" s="95" t="e">
        <f ca="1">IF(市町村抽出表!BB36="－","－",IF(市町村抽出表!BB36=0,"0km",IF(市町村抽出表!BB36&lt;0.1,"0.1km未満",TEXT(ROUND(市町村抽出表!BB36,1),"###,##0.0")&amp;"km")))</f>
        <v>#REF!</v>
      </c>
      <c r="AQ36" s="95" t="e">
        <f ca="1">IF(市町村抽出表!BC36="－","－",IF(市町村抽出表!BC36=0,"0世帯",IF(市町村抽出表!BC36&lt;1,"1世帯未満",TEXT(ROUND(市町村抽出表!BC36,0),"###,###")&amp;"世帯")))</f>
        <v>#REF!</v>
      </c>
      <c r="AR36" s="95" t="e">
        <f ca="1">IF(市町村抽出表!BD36="－","－",IF(市町村抽出表!BD36=0,"0人",IF(市町村抽出表!BD36&lt;1,"1人未満",TEXT(ROUND(市町村抽出表!BD36,0),"###,###")&amp;"人")))</f>
        <v>#REF!</v>
      </c>
      <c r="AS36" s="95" t="s">
        <v>632</v>
      </c>
      <c r="AT36" s="95" t="s">
        <v>632</v>
      </c>
      <c r="AU36" s="95" t="e">
        <f ca="1">IF(市町村抽出表!BG36="－","－",IF(市町村抽出表!BG36=0,"0箇所",IF(市町村抽出表!BG36&lt;1,"1箇所未満",TEXT(ROUND(市町村抽出表!BG36,0),"###,###")&amp;"箇所")))</f>
        <v>#REF!</v>
      </c>
      <c r="AV36" s="95" t="e">
        <f ca="1">IF(市町村抽出表!BH36="－","－",IF(市町村抽出表!BH36=0,"0箇所",IF(市町村抽出表!BH36&lt;1,"1箇所未満",TEXT(ROUND(市町村抽出表!BH36,0),"###,###")&amp;"箇所")))</f>
        <v>#REF!</v>
      </c>
      <c r="AW36" s="95" t="e">
        <f ca="1">IF(市町村抽出表!BI36="－","－",IF(市町村抽出表!BI36=0,"0箇所",IF(市町村抽出表!BI36&lt;1,"1箇所未満",TEXT(ROUND(市町村抽出表!BI36,0),"###,###")&amp;"箇所")))</f>
        <v>#REF!</v>
      </c>
      <c r="AX36" s="95" t="e">
        <f ca="1">IF(市町村抽出表!BJ36="－","－",IF(市町村抽出表!BJ36=0,"0箇所",IF(市町村抽出表!BJ36&lt;1,"1箇所未満",TEXT(ROUND(市町村抽出表!BJ36,0),"###,###")&amp;"箇所")))</f>
        <v>#REF!</v>
      </c>
      <c r="AY36" s="95" t="e">
        <f ca="1">IF(市町村抽出表!BK36="－","－",IF(市町村抽出表!BK36=0,"0箇所",IF(市町村抽出表!BK36&lt;1,"1箇所未満",TEXT(ROUND(市町村抽出表!BK36,0),"###,###")&amp;"箇所")))</f>
        <v>#REF!</v>
      </c>
      <c r="AZ36" s="95" t="e">
        <f ca="1">IF(市町村抽出表!BL36="－","－",IF(市町村抽出表!BL36=0,"0箇所",IF(市町村抽出表!BL36&lt;1,"1箇所未満",TEXT(ROUND(市町村抽出表!BL36,0),"###,###")&amp;"箇所")))</f>
        <v>#REF!</v>
      </c>
      <c r="BH36" s="154"/>
      <c r="BI36" s="154"/>
      <c r="BJ36" s="154"/>
      <c r="BL36" s="155"/>
      <c r="BM36" s="154"/>
      <c r="BN36" s="154"/>
      <c r="BO36" s="154"/>
      <c r="BP36" s="154"/>
      <c r="BX36" s="155"/>
      <c r="BY36" s="154"/>
      <c r="BZ36" s="154"/>
      <c r="CA36" s="154"/>
      <c r="CB36" s="154"/>
      <c r="CN36" s="155"/>
      <c r="CO36" s="154"/>
      <c r="CP36" s="154"/>
      <c r="CQ36" s="154"/>
      <c r="CR36" s="154"/>
    </row>
    <row r="37" spans="1:96" x14ac:dyDescent="0.2">
      <c r="A37" s="83">
        <v>34</v>
      </c>
      <c r="B37" s="75" t="s">
        <v>498</v>
      </c>
      <c r="C37" s="94" t="e">
        <f ca="1">IF(市町村抽出表!D37="－","－",ROUND(市町村抽出表!D37,1))</f>
        <v>#REF!</v>
      </c>
      <c r="D37" s="159" t="e">
        <f ca="1">IF(市町村抽出表!F37="","※2",IF(市町村抽出表!F37="－","－",市町村抽出表!F37&amp;"箇所"))</f>
        <v>#REF!</v>
      </c>
      <c r="E37" s="160" t="e">
        <f ca="1">IF(市町村抽出表!G37="","※2",IF(市町村抽出表!G37="－","－",市町村抽出表!G37&amp;"箇所"))</f>
        <v>#REF!</v>
      </c>
      <c r="F37" s="161" t="e">
        <f ca="1">IF(市町村抽出表!H37="","※2",IF(市町村抽出表!H37="－","－",市町村抽出表!H37&amp;"箇所"))</f>
        <v>#REF!</v>
      </c>
      <c r="G37" s="95" t="e">
        <f ca="1">IF(市町村抽出表!I37="－","－",IF(市町村抽出表!I37=0,"0棟",IF(市町村抽出表!I37&lt;1,"1棟未満",TEXT(ROUND(市町村抽出表!I37,0),"###,###")&amp;"棟")))</f>
        <v>#REF!</v>
      </c>
      <c r="H37" s="95" t="e">
        <f ca="1">IF(市町村抽出表!J37="－","－",IF(市町村抽出表!J37=0,"0棟",IF(市町村抽出表!J37&lt;1,"1棟未満",TEXT(ROUND(市町村抽出表!J37,0),"###,###")&amp;"棟")))</f>
        <v>#REF!</v>
      </c>
      <c r="I37" s="95" t="e">
        <f ca="1">IF(市町村抽出表!O37="－","－",IF(市町村抽出表!O37=0,"0棟",IF(市町村抽出表!O37&lt;1,"1棟未満",TEXT(ROUND(市町村抽出表!O37,0),"###,###")&amp;"棟")))</f>
        <v>#REF!</v>
      </c>
      <c r="J37" s="95" t="e">
        <f ca="1">IF(市町村抽出表!P37="－","－",IF(市町村抽出表!P37=0,"0棟",IF(市町村抽出表!P37&lt;1,"1棟未満",TEXT(ROUND(市町村抽出表!P37,0),"###,###")&amp;"棟")))</f>
        <v>#REF!</v>
      </c>
      <c r="K37" s="148" t="e">
        <f ca="1">IF(市町村抽出表!U37="","※2",IF(市町村抽出表!U37="－","－",IF(市町村抽出表!U37=0,"0棟",IF(市町村抽出表!U37&lt;1,"1棟未満",TEXT(ROUND(市町村抽出表!U37,0),"###,###")&amp;"棟"))))</f>
        <v>#REF!</v>
      </c>
      <c r="L37" s="149" t="e">
        <f ca="1">IF(市町村抽出表!V37="","※2",IF(市町村抽出表!V37="－","－",IF(市町村抽出表!V37=0,"0棟",IF(市町村抽出表!V37&lt;1,"1棟未満",TEXT(ROUND(市町村抽出表!V37,0),"###,###")&amp;"棟"))))</f>
        <v>#REF!</v>
      </c>
      <c r="M37" s="95" t="e">
        <f ca="1">IF(市町村抽出表!W37="－","－",IF(市町村抽出表!W37=0,"0棟",IF(市町村抽出表!W37&lt;1,"1棟未満",TEXT(ROUND(市町村抽出表!W37,0),"###,###")&amp;"棟")))</f>
        <v>#REF!</v>
      </c>
      <c r="N37" s="95" t="e">
        <f ca="1">IF(市町村抽出表!X37="－","－",IF(市町村抽出表!X37=0,"0棟",IF(市町村抽出表!X37&lt;1,"1棟未満",TEXT(ROUND(市町村抽出表!X37,0),"###,###")&amp;"棟")))</f>
        <v>#REF!</v>
      </c>
      <c r="O37" s="95" t="e">
        <f ca="1">IF(市町村抽出表!Z37="－","－",IF(市町村抽出表!Z37=0,"0件",IF(市町村抽出表!Z37&lt;1,"1件未満",TEXT(ROUND(市町村抽出表!Z37,0),"###,###")&amp;"件")))</f>
        <v>#REF!</v>
      </c>
      <c r="P37" s="95" t="e">
        <f ca="1">IF(市町村抽出表!AA37="－","－",IF(市町村抽出表!AA37=0,"0件",IF(市町村抽出表!AA37&lt;1,"1件未満",TEXT(ROUND(市町村抽出表!AA37,0),"###,###")&amp;"件")))</f>
        <v>#REF!</v>
      </c>
      <c r="Q37" s="95" t="e">
        <f ca="1">IF(市町村抽出表!AB37="－","－",IF(市町村抽出表!AB37=0,"0棟",IF(市町村抽出表!AB37&lt;1,"1棟未満",TEXT(ROUND(市町村抽出表!AB37,0),"###,###")&amp;"棟")))</f>
        <v>#REF!</v>
      </c>
      <c r="R37" s="95" t="e">
        <f ca="1">IF(市町村抽出表!AC37="－","－",IF(市町村抽出表!AC37=0,"0人",IF(市町村抽出表!AC37&lt;1,"1人未満",TEXT(ROUND(市町村抽出表!AC37,0),"###,###")&amp;"人")))</f>
        <v>#REF!</v>
      </c>
      <c r="S37" s="95" t="e">
        <f ca="1">IF(市町村抽出表!AD37="－","－",IF(市町村抽出表!AD37=0,"0人",IF(市町村抽出表!AD37&lt;1,"1人未満",TEXT(ROUND(市町村抽出表!AD37,0),"###,###")&amp;"人")))</f>
        <v>#REF!</v>
      </c>
      <c r="T37" s="95" t="e">
        <f ca="1">IF(市町村抽出表!AE37="－","－",IF(市町村抽出表!AE37=0,"0人",IF(市町村抽出表!AE37&lt;1,"1人未満",TEXT(ROUND(市町村抽出表!AE37,0),"###,###")&amp;"人")))</f>
        <v>#REF!</v>
      </c>
      <c r="U37" s="150" t="e">
        <f ca="1">IF(市町村抽出表!AG37="","※2",IF(市町村抽出表!AG37="－","－",IF(市町村抽出表!AG37=0,"0人",IF(市町村抽出表!AG37&lt;1,"1人未満",TEXT(ROUND(市町村抽出表!AG37,0),"###,###")&amp;"人"))))</f>
        <v>#REF!</v>
      </c>
      <c r="V37" s="151" t="e">
        <f ca="1">IF(市町村抽出表!AH37="","※2",IF(市町村抽出表!AH37="－","－",IF(市町村抽出表!AH37=0,"0人",IF(市町村抽出表!AH37&lt;1,"1人未満",TEXT(ROUND(市町村抽出表!AH37,0),"###,###")&amp;"人"))))</f>
        <v>#REF!</v>
      </c>
      <c r="W37" s="152" t="e">
        <f ca="1">IF(市町村抽出表!AI37="","※2",IF(市町村抽出表!AI37="－","－",IF(市町村抽出表!AI37=0,"0人",IF(市町村抽出表!AI37&lt;1,"1人未満",TEXT(ROUND(市町村抽出表!AI37,0),"###,###")&amp;"人"))))</f>
        <v>#REF!</v>
      </c>
      <c r="X37" s="95" t="e">
        <f ca="1">IF(市町村抽出表!AJ37="－","－",IF(市町村抽出表!AJ37=0,"0人",IF(市町村抽出表!AJ37&lt;1,"1人未満",TEXT(ROUND(市町村抽出表!AJ37,0),"###,###")&amp;"人")))</f>
        <v>#REF!</v>
      </c>
      <c r="Y37" s="95" t="e">
        <f ca="1">IF(市町村抽出表!AK37="－","－",IF(市町村抽出表!AK37=0,"0人",IF(市町村抽出表!AK37&lt;1,"1人未満",TEXT(ROUND(市町村抽出表!AK37,0),"###,###")&amp;"人")))</f>
        <v>#REF!</v>
      </c>
      <c r="Z37" s="95" t="e">
        <f ca="1">IF(市町村抽出表!AL37="－","－",IF(市町村抽出表!AL37=0,"0人",IF(市町村抽出表!AL37&lt;1,"1人未満",TEXT(ROUND(市町村抽出表!AL37,0),"###,###")&amp;"人")))</f>
        <v>#REF!</v>
      </c>
      <c r="AA37" s="95" t="e">
        <f ca="1">IF(市町村抽出表!AM37="－","－",IF(市町村抽出表!AM37=0,"0人",IF(市町村抽出表!AM37&lt;1,"1人未満",TEXT(ROUND(市町村抽出表!AM37,0),"###,###")&amp;"人")))</f>
        <v>#REF!</v>
      </c>
      <c r="AB37" s="95" t="e">
        <f ca="1">IF(市町村抽出表!AN37="－","－",IF(市町村抽出表!AN37=0,"0人",IF(市町村抽出表!AN37&lt;1,"1人未満",TEXT(ROUND(市町村抽出表!AN37,0),"###,###")&amp;"人")))</f>
        <v>#REF!</v>
      </c>
      <c r="AC37" s="95" t="e">
        <f ca="1">IF(市町村抽出表!AO37="－","－",IF(市町村抽出表!AO37=0,"0人",IF(市町村抽出表!AO37&lt;1,"1人未満",TEXT(ROUND(市町村抽出表!AO37,0),"###,###")&amp;"人")))</f>
        <v>#REF!</v>
      </c>
      <c r="AD37" s="95" t="e">
        <f ca="1">IF(市町村抽出表!AP37="－","－",IF(市町村抽出表!AP37=0,"0人",IF(市町村抽出表!AP37&lt;1,"1人未満",TEXT(ROUND(市町村抽出表!AP37,0),"###,###")&amp;"人")))</f>
        <v>#REF!</v>
      </c>
      <c r="AE37" s="95" t="e">
        <f ca="1">IF(市町村抽出表!AQ37="－","－",IF(市町村抽出表!AQ37=0,"0人",IF(市町村抽出表!AQ37&lt;1,"1人未満",TEXT(ROUND(市町村抽出表!AQ37,0),"###,###")&amp;"人")))</f>
        <v>#REF!</v>
      </c>
      <c r="AF37" s="95" t="e">
        <f ca="1">IF(市町村抽出表!AR37="－","－",IF(市町村抽出表!AR37=0,"0人",IF(市町村抽出表!AR37&lt;1,"1人未満",TEXT(ROUND(市町村抽出表!AR37,0),"###,###")&amp;"人")))</f>
        <v>#REF!</v>
      </c>
      <c r="AG37" s="95" t="e">
        <f ca="1">IF(市町村抽出表!AS37="－","－",IF(市町村抽出表!AS37=0,"0箇所",IF(市町村抽出表!AS37&lt;1,"1箇所未満",TEXT(ROUND(市町村抽出表!AS37,0),"###,###")&amp;"箇所")))</f>
        <v>#REF!</v>
      </c>
      <c r="AH37" s="95" t="e">
        <f ca="1">IF(市町村抽出表!AT37="－","－",IF(市町村抽出表!AT37=0,"0世帯",IF(市町村抽出表!AT37&lt;1,"1世帯未満",TEXT(ROUND(市町村抽出表!AT37,0),"###,###")&amp;"世帯")))</f>
        <v>#REF!</v>
      </c>
      <c r="AI37" s="95" t="e">
        <f ca="1">IF(市町村抽出表!AU37="－","－",IF(市町村抽出表!AU37=0,"0人",IF(市町村抽出表!AU37&lt;1,"1人未満",TEXT(ROUND(市町村抽出表!AU37,0),"###,###")&amp;"人")))</f>
        <v>#REF!</v>
      </c>
      <c r="AJ37" s="95" t="e">
        <f ca="1">IF(市町村抽出表!AV37="－","－",IF(市町村抽出表!AV37=0,"0世帯",IF(市町村抽出表!AV37&lt;1,"1世帯未満",TEXT(ROUND(市町村抽出表!AV37,0),"###,###")&amp;"世帯")))</f>
        <v>#REF!</v>
      </c>
      <c r="AK37" s="95" t="e">
        <f ca="1">IF(市町村抽出表!AW37="－","－",IF(市町村抽出表!AW37=0,"0人",IF(市町村抽出表!AW37&lt;1,"1人未満",TEXT(ROUND(市町村抽出表!AW37,0),"###,###")&amp;"人")))</f>
        <v>#REF!</v>
      </c>
      <c r="AL37" s="95" t="e">
        <f ca="1">IF(市町村抽出表!AX37="－","－",IF(市町村抽出表!AX37=0,"0世帯",IF(市町村抽出表!AX37&lt;1,"1世帯未満",TEXT(ROUND(市町村抽出表!AX37,0),"###,###")&amp;"世帯")))</f>
        <v>#REF!</v>
      </c>
      <c r="AM37" s="95" t="e">
        <f ca="1">IF(市町村抽出表!AY37="－","－",IF(市町村抽出表!AY37=0,"0人",IF(市町村抽出表!AY37&lt;1,"1人未満",TEXT(ROUND(市町村抽出表!AY37,0),"###,###")&amp;"人")))</f>
        <v>#REF!</v>
      </c>
      <c r="AN37" s="95" t="s">
        <v>632</v>
      </c>
      <c r="AO37" s="95" t="s">
        <v>632</v>
      </c>
      <c r="AP37" s="95" t="e">
        <f ca="1">IF(市町村抽出表!BB37="－","－",IF(市町村抽出表!BB37=0,"0km",IF(市町村抽出表!BB37&lt;0.1,"0.1km未満",TEXT(ROUND(市町村抽出表!BB37,1),"###,##0.0")&amp;"km")))</f>
        <v>#REF!</v>
      </c>
      <c r="AQ37" s="95" t="e">
        <f ca="1">IF(市町村抽出表!BC37="－","－",IF(市町村抽出表!BC37=0,"0世帯",IF(市町村抽出表!BC37&lt;1,"1世帯未満",TEXT(ROUND(市町村抽出表!BC37,0),"###,###")&amp;"世帯")))</f>
        <v>#REF!</v>
      </c>
      <c r="AR37" s="95" t="e">
        <f ca="1">IF(市町村抽出表!BD37="－","－",IF(市町村抽出表!BD37=0,"0人",IF(市町村抽出表!BD37&lt;1,"1人未満",TEXT(ROUND(市町村抽出表!BD37,0),"###,###")&amp;"人")))</f>
        <v>#REF!</v>
      </c>
      <c r="AS37" s="95" t="s">
        <v>632</v>
      </c>
      <c r="AT37" s="95" t="s">
        <v>632</v>
      </c>
      <c r="AU37" s="95" t="e">
        <f ca="1">IF(市町村抽出表!BG37="－","－",IF(市町村抽出表!BG37=0,"0箇所",IF(市町村抽出表!BG37&lt;1,"1箇所未満",TEXT(ROUND(市町村抽出表!BG37,0),"###,###")&amp;"箇所")))</f>
        <v>#REF!</v>
      </c>
      <c r="AV37" s="95" t="e">
        <f ca="1">IF(市町村抽出表!BH37="－","－",IF(市町村抽出表!BH37=0,"0箇所",IF(市町村抽出表!BH37&lt;1,"1箇所未満",TEXT(ROUND(市町村抽出表!BH37,0),"###,###")&amp;"箇所")))</f>
        <v>#REF!</v>
      </c>
      <c r="AW37" s="95" t="e">
        <f ca="1">IF(市町村抽出表!BI37="－","－",IF(市町村抽出表!BI37=0,"0箇所",IF(市町村抽出表!BI37&lt;1,"1箇所未満",TEXT(ROUND(市町村抽出表!BI37,0),"###,###")&amp;"箇所")))</f>
        <v>#REF!</v>
      </c>
      <c r="AX37" s="95" t="e">
        <f ca="1">IF(市町村抽出表!BJ37="－","－",IF(市町村抽出表!BJ37=0,"0箇所",IF(市町村抽出表!BJ37&lt;1,"1箇所未満",TEXT(ROUND(市町村抽出表!BJ37,0),"###,###")&amp;"箇所")))</f>
        <v>#REF!</v>
      </c>
      <c r="AY37" s="95" t="e">
        <f ca="1">IF(市町村抽出表!BK37="－","－",IF(市町村抽出表!BK37=0,"0箇所",IF(市町村抽出表!BK37&lt;1,"1箇所未満",TEXT(ROUND(市町村抽出表!BK37,0),"###,###")&amp;"箇所")))</f>
        <v>#REF!</v>
      </c>
      <c r="AZ37" s="95" t="e">
        <f ca="1">IF(市町村抽出表!BL37="－","－",IF(市町村抽出表!BL37=0,"0箇所",IF(市町村抽出表!BL37&lt;1,"1箇所未満",TEXT(ROUND(市町村抽出表!BL37,0),"###,###")&amp;"箇所")))</f>
        <v>#REF!</v>
      </c>
      <c r="BH37" s="154"/>
      <c r="BI37" s="154"/>
      <c r="BJ37" s="154"/>
      <c r="BL37" s="155"/>
      <c r="BM37" s="154"/>
      <c r="BN37" s="154"/>
      <c r="BO37" s="154"/>
      <c r="BP37" s="154"/>
      <c r="BX37" s="155"/>
      <c r="BY37" s="154"/>
      <c r="BZ37" s="154"/>
      <c r="CA37" s="154"/>
      <c r="CB37" s="154"/>
      <c r="CN37" s="155"/>
      <c r="CO37" s="154"/>
      <c r="CP37" s="154"/>
      <c r="CQ37" s="154"/>
      <c r="CR37" s="154"/>
    </row>
    <row r="38" spans="1:96" x14ac:dyDescent="0.2">
      <c r="A38" s="83">
        <v>35</v>
      </c>
      <c r="B38" s="75" t="s">
        <v>499</v>
      </c>
      <c r="C38" s="94" t="e">
        <f ca="1">IF(市町村抽出表!D38="－","－",ROUND(市町村抽出表!D38,1))</f>
        <v>#REF!</v>
      </c>
      <c r="D38" s="159" t="e">
        <f ca="1">IF(市町村抽出表!F38="","※2",IF(市町村抽出表!F38="－","－",市町村抽出表!F38&amp;"箇所"))</f>
        <v>#REF!</v>
      </c>
      <c r="E38" s="160" t="e">
        <f ca="1">IF(市町村抽出表!G38="","※2",IF(市町村抽出表!G38="－","－",市町村抽出表!G38&amp;"箇所"))</f>
        <v>#REF!</v>
      </c>
      <c r="F38" s="161" t="e">
        <f ca="1">IF(市町村抽出表!H38="","※2",IF(市町村抽出表!H38="－","－",市町村抽出表!H38&amp;"箇所"))</f>
        <v>#REF!</v>
      </c>
      <c r="G38" s="95" t="e">
        <f ca="1">IF(市町村抽出表!I38="－","－",IF(市町村抽出表!I38=0,"0棟",IF(市町村抽出表!I38&lt;1,"1棟未満",TEXT(ROUND(市町村抽出表!I38,0),"###,###")&amp;"棟")))</f>
        <v>#REF!</v>
      </c>
      <c r="H38" s="95" t="e">
        <f ca="1">IF(市町村抽出表!J38="－","－",IF(市町村抽出表!J38=0,"0棟",IF(市町村抽出表!J38&lt;1,"1棟未満",TEXT(ROUND(市町村抽出表!J38,0),"###,###")&amp;"棟")))</f>
        <v>#REF!</v>
      </c>
      <c r="I38" s="95" t="e">
        <f ca="1">IF(市町村抽出表!O38="－","－",IF(市町村抽出表!O38=0,"0棟",IF(市町村抽出表!O38&lt;1,"1棟未満",TEXT(ROUND(市町村抽出表!O38,0),"###,###")&amp;"棟")))</f>
        <v>#REF!</v>
      </c>
      <c r="J38" s="95" t="e">
        <f ca="1">IF(市町村抽出表!P38="－","－",IF(市町村抽出表!P38=0,"0棟",IF(市町村抽出表!P38&lt;1,"1棟未満",TEXT(ROUND(市町村抽出表!P38,0),"###,###")&amp;"棟")))</f>
        <v>#REF!</v>
      </c>
      <c r="K38" s="148" t="e">
        <f ca="1">IF(市町村抽出表!U38="","※2",IF(市町村抽出表!U38="－","－",IF(市町村抽出表!U38=0,"0棟",IF(市町村抽出表!U38&lt;1,"1棟未満",TEXT(ROUND(市町村抽出表!U38,0),"###,###")&amp;"棟"))))</f>
        <v>#REF!</v>
      </c>
      <c r="L38" s="149" t="e">
        <f ca="1">IF(市町村抽出表!V38="","※2",IF(市町村抽出表!V38="－","－",IF(市町村抽出表!V38=0,"0棟",IF(市町村抽出表!V38&lt;1,"1棟未満",TEXT(ROUND(市町村抽出表!V38,0),"###,###")&amp;"棟"))))</f>
        <v>#REF!</v>
      </c>
      <c r="M38" s="95" t="e">
        <f ca="1">IF(市町村抽出表!W38="－","－",IF(市町村抽出表!W38=0,"0棟",IF(市町村抽出表!W38&lt;1,"1棟未満",TEXT(ROUND(市町村抽出表!W38,0),"###,###")&amp;"棟")))</f>
        <v>#REF!</v>
      </c>
      <c r="N38" s="95" t="e">
        <f ca="1">IF(市町村抽出表!X38="－","－",IF(市町村抽出表!X38=0,"0棟",IF(市町村抽出表!X38&lt;1,"1棟未満",TEXT(ROUND(市町村抽出表!X38,0),"###,###")&amp;"棟")))</f>
        <v>#REF!</v>
      </c>
      <c r="O38" s="95" t="e">
        <f ca="1">IF(市町村抽出表!Z38="－","－",IF(市町村抽出表!Z38=0,"0件",IF(市町村抽出表!Z38&lt;1,"1件未満",TEXT(ROUND(市町村抽出表!Z38,0),"###,###")&amp;"件")))</f>
        <v>#REF!</v>
      </c>
      <c r="P38" s="95" t="e">
        <f ca="1">IF(市町村抽出表!AA38="－","－",IF(市町村抽出表!AA38=0,"0件",IF(市町村抽出表!AA38&lt;1,"1件未満",TEXT(ROUND(市町村抽出表!AA38,0),"###,###")&amp;"件")))</f>
        <v>#REF!</v>
      </c>
      <c r="Q38" s="95" t="e">
        <f ca="1">IF(市町村抽出表!AB38="－","－",IF(市町村抽出表!AB38=0,"0棟",IF(市町村抽出表!AB38&lt;1,"1棟未満",TEXT(ROUND(市町村抽出表!AB38,0),"###,###")&amp;"棟")))</f>
        <v>#REF!</v>
      </c>
      <c r="R38" s="95" t="e">
        <f ca="1">IF(市町村抽出表!AC38="－","－",IF(市町村抽出表!AC38=0,"0人",IF(市町村抽出表!AC38&lt;1,"1人未満",TEXT(ROUND(市町村抽出表!AC38,0),"###,###")&amp;"人")))</f>
        <v>#REF!</v>
      </c>
      <c r="S38" s="95" t="e">
        <f ca="1">IF(市町村抽出表!AD38="－","－",IF(市町村抽出表!AD38=0,"0人",IF(市町村抽出表!AD38&lt;1,"1人未満",TEXT(ROUND(市町村抽出表!AD38,0),"###,###")&amp;"人")))</f>
        <v>#REF!</v>
      </c>
      <c r="T38" s="95" t="e">
        <f ca="1">IF(市町村抽出表!AE38="－","－",IF(市町村抽出表!AE38=0,"0人",IF(市町村抽出表!AE38&lt;1,"1人未満",TEXT(ROUND(市町村抽出表!AE38,0),"###,###")&amp;"人")))</f>
        <v>#REF!</v>
      </c>
      <c r="U38" s="150" t="e">
        <f ca="1">IF(市町村抽出表!AG38="","※2",IF(市町村抽出表!AG38="－","－",IF(市町村抽出表!AG38=0,"0人",IF(市町村抽出表!AG38&lt;1,"1人未満",TEXT(ROUND(市町村抽出表!AG38,0),"###,###")&amp;"人"))))</f>
        <v>#REF!</v>
      </c>
      <c r="V38" s="151" t="e">
        <f ca="1">IF(市町村抽出表!AH38="","※2",IF(市町村抽出表!AH38="－","－",IF(市町村抽出表!AH38=0,"0人",IF(市町村抽出表!AH38&lt;1,"1人未満",TEXT(ROUND(市町村抽出表!AH38,0),"###,###")&amp;"人"))))</f>
        <v>#REF!</v>
      </c>
      <c r="W38" s="152" t="e">
        <f ca="1">IF(市町村抽出表!AI38="","※2",IF(市町村抽出表!AI38="－","－",IF(市町村抽出表!AI38=0,"0人",IF(市町村抽出表!AI38&lt;1,"1人未満",TEXT(ROUND(市町村抽出表!AI38,0),"###,###")&amp;"人"))))</f>
        <v>#REF!</v>
      </c>
      <c r="X38" s="95" t="e">
        <f ca="1">IF(市町村抽出表!AJ38="－","－",IF(市町村抽出表!AJ38=0,"0人",IF(市町村抽出表!AJ38&lt;1,"1人未満",TEXT(ROUND(市町村抽出表!AJ38,0),"###,###")&amp;"人")))</f>
        <v>#REF!</v>
      </c>
      <c r="Y38" s="95" t="e">
        <f ca="1">IF(市町村抽出表!AK38="－","－",IF(市町村抽出表!AK38=0,"0人",IF(市町村抽出表!AK38&lt;1,"1人未満",TEXT(ROUND(市町村抽出表!AK38,0),"###,###")&amp;"人")))</f>
        <v>#REF!</v>
      </c>
      <c r="Z38" s="95" t="e">
        <f ca="1">IF(市町村抽出表!AL38="－","－",IF(市町村抽出表!AL38=0,"0人",IF(市町村抽出表!AL38&lt;1,"1人未満",TEXT(ROUND(市町村抽出表!AL38,0),"###,###")&amp;"人")))</f>
        <v>#REF!</v>
      </c>
      <c r="AA38" s="95" t="e">
        <f ca="1">IF(市町村抽出表!AM38="－","－",IF(市町村抽出表!AM38=0,"0人",IF(市町村抽出表!AM38&lt;1,"1人未満",TEXT(ROUND(市町村抽出表!AM38,0),"###,###")&amp;"人")))</f>
        <v>#REF!</v>
      </c>
      <c r="AB38" s="95" t="e">
        <f ca="1">IF(市町村抽出表!AN38="－","－",IF(市町村抽出表!AN38=0,"0人",IF(市町村抽出表!AN38&lt;1,"1人未満",TEXT(ROUND(市町村抽出表!AN38,0),"###,###")&amp;"人")))</f>
        <v>#REF!</v>
      </c>
      <c r="AC38" s="95" t="e">
        <f ca="1">IF(市町村抽出表!AO38="－","－",IF(市町村抽出表!AO38=0,"0人",IF(市町村抽出表!AO38&lt;1,"1人未満",TEXT(ROUND(市町村抽出表!AO38,0),"###,###")&amp;"人")))</f>
        <v>#REF!</v>
      </c>
      <c r="AD38" s="95" t="e">
        <f ca="1">IF(市町村抽出表!AP38="－","－",IF(市町村抽出表!AP38=0,"0人",IF(市町村抽出表!AP38&lt;1,"1人未満",TEXT(ROUND(市町村抽出表!AP38,0),"###,###")&amp;"人")))</f>
        <v>#REF!</v>
      </c>
      <c r="AE38" s="95" t="e">
        <f ca="1">IF(市町村抽出表!AQ38="－","－",IF(市町村抽出表!AQ38=0,"0人",IF(市町村抽出表!AQ38&lt;1,"1人未満",TEXT(ROUND(市町村抽出表!AQ38,0),"###,###")&amp;"人")))</f>
        <v>#REF!</v>
      </c>
      <c r="AF38" s="95" t="e">
        <f ca="1">IF(市町村抽出表!AR38="－","－",IF(市町村抽出表!AR38=0,"0人",IF(市町村抽出表!AR38&lt;1,"1人未満",TEXT(ROUND(市町村抽出表!AR38,0),"###,###")&amp;"人")))</f>
        <v>#REF!</v>
      </c>
      <c r="AG38" s="95" t="e">
        <f ca="1">IF(市町村抽出表!AS38="－","－",IF(市町村抽出表!AS38=0,"0箇所",IF(市町村抽出表!AS38&lt;1,"1箇所未満",TEXT(ROUND(市町村抽出表!AS38,0),"###,###")&amp;"箇所")))</f>
        <v>#REF!</v>
      </c>
      <c r="AH38" s="95" t="e">
        <f ca="1">IF(市町村抽出表!AT38="－","－",IF(市町村抽出表!AT38=0,"0世帯",IF(市町村抽出表!AT38&lt;1,"1世帯未満",TEXT(ROUND(市町村抽出表!AT38,0),"###,###")&amp;"世帯")))</f>
        <v>#REF!</v>
      </c>
      <c r="AI38" s="95" t="e">
        <f ca="1">IF(市町村抽出表!AU38="－","－",IF(市町村抽出表!AU38=0,"0人",IF(市町村抽出表!AU38&lt;1,"1人未満",TEXT(ROUND(市町村抽出表!AU38,0),"###,###")&amp;"人")))</f>
        <v>#REF!</v>
      </c>
      <c r="AJ38" s="95" t="e">
        <f ca="1">IF(市町村抽出表!AV38="－","－",IF(市町村抽出表!AV38=0,"0世帯",IF(市町村抽出表!AV38&lt;1,"1世帯未満",TEXT(ROUND(市町村抽出表!AV38,0),"###,###")&amp;"世帯")))</f>
        <v>#REF!</v>
      </c>
      <c r="AK38" s="95" t="e">
        <f ca="1">IF(市町村抽出表!AW38="－","－",IF(市町村抽出表!AW38=0,"0人",IF(市町村抽出表!AW38&lt;1,"1人未満",TEXT(ROUND(市町村抽出表!AW38,0),"###,###")&amp;"人")))</f>
        <v>#REF!</v>
      </c>
      <c r="AL38" s="95" t="e">
        <f ca="1">IF(市町村抽出表!AX38="－","－",IF(市町村抽出表!AX38=0,"0世帯",IF(市町村抽出表!AX38&lt;1,"1世帯未満",TEXT(ROUND(市町村抽出表!AX38,0),"###,###")&amp;"世帯")))</f>
        <v>#REF!</v>
      </c>
      <c r="AM38" s="95" t="e">
        <f ca="1">IF(市町村抽出表!AY38="－","－",IF(市町村抽出表!AY38=0,"0人",IF(市町村抽出表!AY38&lt;1,"1人未満",TEXT(ROUND(市町村抽出表!AY38,0),"###,###")&amp;"人")))</f>
        <v>#REF!</v>
      </c>
      <c r="AN38" s="95" t="s">
        <v>632</v>
      </c>
      <c r="AO38" s="95" t="s">
        <v>632</v>
      </c>
      <c r="AP38" s="95" t="e">
        <f ca="1">IF(市町村抽出表!BB38="－","－",IF(市町村抽出表!BB38=0,"0km",IF(市町村抽出表!BB38&lt;0.1,"0.1km未満",TEXT(ROUND(市町村抽出表!BB38,1),"###,##0.0")&amp;"km")))</f>
        <v>#REF!</v>
      </c>
      <c r="AQ38" s="95" t="e">
        <f ca="1">IF(市町村抽出表!BC38="－","－",IF(市町村抽出表!BC38=0,"0世帯",IF(市町村抽出表!BC38&lt;1,"1世帯未満",TEXT(ROUND(市町村抽出表!BC38,0),"###,###")&amp;"世帯")))</f>
        <v>#REF!</v>
      </c>
      <c r="AR38" s="95" t="e">
        <f ca="1">IF(市町村抽出表!BD38="－","－",IF(市町村抽出表!BD38=0,"0人",IF(市町村抽出表!BD38&lt;1,"1人未満",TEXT(ROUND(市町村抽出表!BD38,0),"###,###")&amp;"人")))</f>
        <v>#REF!</v>
      </c>
      <c r="AS38" s="95" t="s">
        <v>632</v>
      </c>
      <c r="AT38" s="95" t="s">
        <v>632</v>
      </c>
      <c r="AU38" s="95" t="e">
        <f ca="1">IF(市町村抽出表!BG38="－","－",IF(市町村抽出表!BG38=0,"0箇所",IF(市町村抽出表!BG38&lt;1,"1箇所未満",TEXT(ROUND(市町村抽出表!BG38,0),"###,###")&amp;"箇所")))</f>
        <v>#REF!</v>
      </c>
      <c r="AV38" s="95" t="e">
        <f ca="1">IF(市町村抽出表!BH38="－","－",IF(市町村抽出表!BH38=0,"0箇所",IF(市町村抽出表!BH38&lt;1,"1箇所未満",TEXT(ROUND(市町村抽出表!BH38,0),"###,###")&amp;"箇所")))</f>
        <v>#REF!</v>
      </c>
      <c r="AW38" s="95" t="e">
        <f ca="1">IF(市町村抽出表!BI38="－","－",IF(市町村抽出表!BI38=0,"0箇所",IF(市町村抽出表!BI38&lt;1,"1箇所未満",TEXT(ROUND(市町村抽出表!BI38,0),"###,###")&amp;"箇所")))</f>
        <v>#REF!</v>
      </c>
      <c r="AX38" s="95" t="e">
        <f ca="1">IF(市町村抽出表!BJ38="－","－",IF(市町村抽出表!BJ38=0,"0箇所",IF(市町村抽出表!BJ38&lt;1,"1箇所未満",TEXT(ROUND(市町村抽出表!BJ38,0),"###,###")&amp;"箇所")))</f>
        <v>#REF!</v>
      </c>
      <c r="AY38" s="95" t="e">
        <f ca="1">IF(市町村抽出表!BK38="－","－",IF(市町村抽出表!BK38=0,"0箇所",IF(市町村抽出表!BK38&lt;1,"1箇所未満",TEXT(ROUND(市町村抽出表!BK38,0),"###,###")&amp;"箇所")))</f>
        <v>#REF!</v>
      </c>
      <c r="AZ38" s="95" t="e">
        <f ca="1">IF(市町村抽出表!BL38="－","－",IF(市町村抽出表!BL38=0,"0箇所",IF(市町村抽出表!BL38&lt;1,"1箇所未満",TEXT(ROUND(市町村抽出表!BL38,0),"###,###")&amp;"箇所")))</f>
        <v>#REF!</v>
      </c>
      <c r="BH38" s="154"/>
      <c r="BI38" s="154"/>
      <c r="BJ38" s="154"/>
      <c r="BL38" s="155"/>
      <c r="BM38" s="154"/>
      <c r="BN38" s="154"/>
      <c r="BO38" s="154"/>
      <c r="BP38" s="154"/>
      <c r="BX38" s="155"/>
      <c r="BY38" s="154"/>
      <c r="BZ38" s="154"/>
      <c r="CA38" s="154"/>
      <c r="CB38" s="154"/>
      <c r="CN38" s="155"/>
      <c r="CO38" s="154"/>
      <c r="CP38" s="154"/>
      <c r="CQ38" s="154"/>
      <c r="CR38" s="154"/>
    </row>
    <row r="39" spans="1:96" x14ac:dyDescent="0.2">
      <c r="A39" s="83">
        <v>36</v>
      </c>
      <c r="B39" s="75" t="s">
        <v>500</v>
      </c>
      <c r="C39" s="94" t="e">
        <f ca="1">IF(市町村抽出表!D39="－","－",ROUND(市町村抽出表!D39,1))</f>
        <v>#REF!</v>
      </c>
      <c r="D39" s="159" t="e">
        <f ca="1">IF(市町村抽出表!F39="","※2",IF(市町村抽出表!F39="－","－",市町村抽出表!F39&amp;"箇所"))</f>
        <v>#REF!</v>
      </c>
      <c r="E39" s="160" t="e">
        <f ca="1">IF(市町村抽出表!G39="","※2",IF(市町村抽出表!G39="－","－",市町村抽出表!G39&amp;"箇所"))</f>
        <v>#REF!</v>
      </c>
      <c r="F39" s="161" t="e">
        <f ca="1">IF(市町村抽出表!H39="","※2",IF(市町村抽出表!H39="－","－",市町村抽出表!H39&amp;"箇所"))</f>
        <v>#REF!</v>
      </c>
      <c r="G39" s="95" t="e">
        <f ca="1">IF(市町村抽出表!I39="－","－",IF(市町村抽出表!I39=0,"0棟",IF(市町村抽出表!I39&lt;1,"1棟未満",TEXT(ROUND(市町村抽出表!I39,0),"###,###")&amp;"棟")))</f>
        <v>#REF!</v>
      </c>
      <c r="H39" s="95" t="e">
        <f ca="1">IF(市町村抽出表!J39="－","－",IF(市町村抽出表!J39=0,"0棟",IF(市町村抽出表!J39&lt;1,"1棟未満",TEXT(ROUND(市町村抽出表!J39,0),"###,###")&amp;"棟")))</f>
        <v>#REF!</v>
      </c>
      <c r="I39" s="95" t="e">
        <f ca="1">IF(市町村抽出表!O39="－","－",IF(市町村抽出表!O39=0,"0棟",IF(市町村抽出表!O39&lt;1,"1棟未満",TEXT(ROUND(市町村抽出表!O39,0),"###,###")&amp;"棟")))</f>
        <v>#REF!</v>
      </c>
      <c r="J39" s="95" t="e">
        <f ca="1">IF(市町村抽出表!P39="－","－",IF(市町村抽出表!P39=0,"0棟",IF(市町村抽出表!P39&lt;1,"1棟未満",TEXT(ROUND(市町村抽出表!P39,0),"###,###")&amp;"棟")))</f>
        <v>#REF!</v>
      </c>
      <c r="K39" s="148" t="e">
        <f ca="1">IF(市町村抽出表!U39="","※2",IF(市町村抽出表!U39="－","－",IF(市町村抽出表!U39=0,"0棟",IF(市町村抽出表!U39&lt;1,"1棟未満",TEXT(ROUND(市町村抽出表!U39,0),"###,###")&amp;"棟"))))</f>
        <v>#REF!</v>
      </c>
      <c r="L39" s="149" t="e">
        <f ca="1">IF(市町村抽出表!V39="","※2",IF(市町村抽出表!V39="－","－",IF(市町村抽出表!V39=0,"0棟",IF(市町村抽出表!V39&lt;1,"1棟未満",TEXT(ROUND(市町村抽出表!V39,0),"###,###")&amp;"棟"))))</f>
        <v>#REF!</v>
      </c>
      <c r="M39" s="95" t="e">
        <f ca="1">IF(市町村抽出表!W39="－","－",IF(市町村抽出表!W39=0,"0棟",IF(市町村抽出表!W39&lt;1,"1棟未満",TEXT(ROUND(市町村抽出表!W39,0),"###,###")&amp;"棟")))</f>
        <v>#REF!</v>
      </c>
      <c r="N39" s="95" t="e">
        <f ca="1">IF(市町村抽出表!X39="－","－",IF(市町村抽出表!X39=0,"0棟",IF(市町村抽出表!X39&lt;1,"1棟未満",TEXT(ROUND(市町村抽出表!X39,0),"###,###")&amp;"棟")))</f>
        <v>#REF!</v>
      </c>
      <c r="O39" s="95" t="e">
        <f ca="1">IF(市町村抽出表!Z39="－","－",IF(市町村抽出表!Z39=0,"0件",IF(市町村抽出表!Z39&lt;1,"1件未満",TEXT(ROUND(市町村抽出表!Z39,0),"###,###")&amp;"件")))</f>
        <v>#REF!</v>
      </c>
      <c r="P39" s="95" t="e">
        <f ca="1">IF(市町村抽出表!AA39="－","－",IF(市町村抽出表!AA39=0,"0件",IF(市町村抽出表!AA39&lt;1,"1件未満",TEXT(ROUND(市町村抽出表!AA39,0),"###,###")&amp;"件")))</f>
        <v>#REF!</v>
      </c>
      <c r="Q39" s="95" t="e">
        <f ca="1">IF(市町村抽出表!AB39="－","－",IF(市町村抽出表!AB39=0,"0棟",IF(市町村抽出表!AB39&lt;1,"1棟未満",TEXT(ROUND(市町村抽出表!AB39,0),"###,###")&amp;"棟")))</f>
        <v>#REF!</v>
      </c>
      <c r="R39" s="95" t="e">
        <f ca="1">IF(市町村抽出表!AC39="－","－",IF(市町村抽出表!AC39=0,"0人",IF(市町村抽出表!AC39&lt;1,"1人未満",TEXT(ROUND(市町村抽出表!AC39,0),"###,###")&amp;"人")))</f>
        <v>#REF!</v>
      </c>
      <c r="S39" s="95" t="e">
        <f ca="1">IF(市町村抽出表!AD39="－","－",IF(市町村抽出表!AD39=0,"0人",IF(市町村抽出表!AD39&lt;1,"1人未満",TEXT(ROUND(市町村抽出表!AD39,0),"###,###")&amp;"人")))</f>
        <v>#REF!</v>
      </c>
      <c r="T39" s="95" t="e">
        <f ca="1">IF(市町村抽出表!AE39="－","－",IF(市町村抽出表!AE39=0,"0人",IF(市町村抽出表!AE39&lt;1,"1人未満",TEXT(ROUND(市町村抽出表!AE39,0),"###,###")&amp;"人")))</f>
        <v>#REF!</v>
      </c>
      <c r="U39" s="150" t="e">
        <f ca="1">IF(市町村抽出表!AG39="","※2",IF(市町村抽出表!AG39="－","－",IF(市町村抽出表!AG39=0,"0人",IF(市町村抽出表!AG39&lt;1,"1人未満",TEXT(ROUND(市町村抽出表!AG39,0),"###,###")&amp;"人"))))</f>
        <v>#REF!</v>
      </c>
      <c r="V39" s="151" t="e">
        <f ca="1">IF(市町村抽出表!AH39="","※2",IF(市町村抽出表!AH39="－","－",IF(市町村抽出表!AH39=0,"0人",IF(市町村抽出表!AH39&lt;1,"1人未満",TEXT(ROUND(市町村抽出表!AH39,0),"###,###")&amp;"人"))))</f>
        <v>#REF!</v>
      </c>
      <c r="W39" s="152" t="e">
        <f ca="1">IF(市町村抽出表!AI39="","※2",IF(市町村抽出表!AI39="－","－",IF(市町村抽出表!AI39=0,"0人",IF(市町村抽出表!AI39&lt;1,"1人未満",TEXT(ROUND(市町村抽出表!AI39,0),"###,###")&amp;"人"))))</f>
        <v>#REF!</v>
      </c>
      <c r="X39" s="95" t="e">
        <f ca="1">IF(市町村抽出表!AJ39="－","－",IF(市町村抽出表!AJ39=0,"0人",IF(市町村抽出表!AJ39&lt;1,"1人未満",TEXT(ROUND(市町村抽出表!AJ39,0),"###,###")&amp;"人")))</f>
        <v>#REF!</v>
      </c>
      <c r="Y39" s="95" t="e">
        <f ca="1">IF(市町村抽出表!AK39="－","－",IF(市町村抽出表!AK39=0,"0人",IF(市町村抽出表!AK39&lt;1,"1人未満",TEXT(ROUND(市町村抽出表!AK39,0),"###,###")&amp;"人")))</f>
        <v>#REF!</v>
      </c>
      <c r="Z39" s="95" t="e">
        <f ca="1">IF(市町村抽出表!AL39="－","－",IF(市町村抽出表!AL39=0,"0人",IF(市町村抽出表!AL39&lt;1,"1人未満",TEXT(ROUND(市町村抽出表!AL39,0),"###,###")&amp;"人")))</f>
        <v>#REF!</v>
      </c>
      <c r="AA39" s="95" t="e">
        <f ca="1">IF(市町村抽出表!AM39="－","－",IF(市町村抽出表!AM39=0,"0人",IF(市町村抽出表!AM39&lt;1,"1人未満",TEXT(ROUND(市町村抽出表!AM39,0),"###,###")&amp;"人")))</f>
        <v>#REF!</v>
      </c>
      <c r="AB39" s="95" t="e">
        <f ca="1">IF(市町村抽出表!AN39="－","－",IF(市町村抽出表!AN39=0,"0人",IF(市町村抽出表!AN39&lt;1,"1人未満",TEXT(ROUND(市町村抽出表!AN39,0),"###,###")&amp;"人")))</f>
        <v>#REF!</v>
      </c>
      <c r="AC39" s="95" t="e">
        <f ca="1">IF(市町村抽出表!AO39="－","－",IF(市町村抽出表!AO39=0,"0人",IF(市町村抽出表!AO39&lt;1,"1人未満",TEXT(ROUND(市町村抽出表!AO39,0),"###,###")&amp;"人")))</f>
        <v>#REF!</v>
      </c>
      <c r="AD39" s="95" t="e">
        <f ca="1">IF(市町村抽出表!AP39="－","－",IF(市町村抽出表!AP39=0,"0人",IF(市町村抽出表!AP39&lt;1,"1人未満",TEXT(ROUND(市町村抽出表!AP39,0),"###,###")&amp;"人")))</f>
        <v>#REF!</v>
      </c>
      <c r="AE39" s="95" t="e">
        <f ca="1">IF(市町村抽出表!AQ39="－","－",IF(市町村抽出表!AQ39=0,"0人",IF(市町村抽出表!AQ39&lt;1,"1人未満",TEXT(ROUND(市町村抽出表!AQ39,0),"###,###")&amp;"人")))</f>
        <v>#REF!</v>
      </c>
      <c r="AF39" s="95" t="e">
        <f ca="1">IF(市町村抽出表!AR39="－","－",IF(市町村抽出表!AR39=0,"0人",IF(市町村抽出表!AR39&lt;1,"1人未満",TEXT(ROUND(市町村抽出表!AR39,0),"###,###")&amp;"人")))</f>
        <v>#REF!</v>
      </c>
      <c r="AG39" s="95" t="e">
        <f ca="1">IF(市町村抽出表!AS39="－","－",IF(市町村抽出表!AS39=0,"0箇所",IF(市町村抽出表!AS39&lt;1,"1箇所未満",TEXT(ROUND(市町村抽出表!AS39,0),"###,###")&amp;"箇所")))</f>
        <v>#REF!</v>
      </c>
      <c r="AH39" s="95" t="e">
        <f ca="1">IF(市町村抽出表!AT39="－","－",IF(市町村抽出表!AT39=0,"0世帯",IF(市町村抽出表!AT39&lt;1,"1世帯未満",TEXT(ROUND(市町村抽出表!AT39,0),"###,###")&amp;"世帯")))</f>
        <v>#REF!</v>
      </c>
      <c r="AI39" s="95" t="e">
        <f ca="1">IF(市町村抽出表!AU39="－","－",IF(市町村抽出表!AU39=0,"0人",IF(市町村抽出表!AU39&lt;1,"1人未満",TEXT(ROUND(市町村抽出表!AU39,0),"###,###")&amp;"人")))</f>
        <v>#REF!</v>
      </c>
      <c r="AJ39" s="95" t="e">
        <f ca="1">IF(市町村抽出表!AV39="－","－",IF(市町村抽出表!AV39=0,"0世帯",IF(市町村抽出表!AV39&lt;1,"1世帯未満",TEXT(ROUND(市町村抽出表!AV39,0),"###,###")&amp;"世帯")))</f>
        <v>#REF!</v>
      </c>
      <c r="AK39" s="95" t="e">
        <f ca="1">IF(市町村抽出表!AW39="－","－",IF(市町村抽出表!AW39=0,"0人",IF(市町村抽出表!AW39&lt;1,"1人未満",TEXT(ROUND(市町村抽出表!AW39,0),"###,###")&amp;"人")))</f>
        <v>#REF!</v>
      </c>
      <c r="AL39" s="95" t="e">
        <f ca="1">IF(市町村抽出表!AX39="－","－",IF(市町村抽出表!AX39=0,"0世帯",IF(市町村抽出表!AX39&lt;1,"1世帯未満",TEXT(ROUND(市町村抽出表!AX39,0),"###,###")&amp;"世帯")))</f>
        <v>#REF!</v>
      </c>
      <c r="AM39" s="95" t="e">
        <f ca="1">IF(市町村抽出表!AY39="－","－",IF(市町村抽出表!AY39=0,"0人",IF(市町村抽出表!AY39&lt;1,"1人未満",TEXT(ROUND(市町村抽出表!AY39,0),"###,###")&amp;"人")))</f>
        <v>#REF!</v>
      </c>
      <c r="AN39" s="95" t="s">
        <v>632</v>
      </c>
      <c r="AO39" s="95" t="s">
        <v>632</v>
      </c>
      <c r="AP39" s="95" t="e">
        <f ca="1">IF(市町村抽出表!BB39="－","－",IF(市町村抽出表!BB39=0,"0km",IF(市町村抽出表!BB39&lt;0.1,"0.1km未満",TEXT(ROUND(市町村抽出表!BB39,1),"###,##0.0")&amp;"km")))</f>
        <v>#REF!</v>
      </c>
      <c r="AQ39" s="95" t="e">
        <f ca="1">IF(市町村抽出表!BC39="－","－",IF(市町村抽出表!BC39=0,"0世帯",IF(市町村抽出表!BC39&lt;1,"1世帯未満",TEXT(ROUND(市町村抽出表!BC39,0),"###,###")&amp;"世帯")))</f>
        <v>#REF!</v>
      </c>
      <c r="AR39" s="95" t="e">
        <f ca="1">IF(市町村抽出表!BD39="－","－",IF(市町村抽出表!BD39=0,"0人",IF(市町村抽出表!BD39&lt;1,"1人未満",TEXT(ROUND(市町村抽出表!BD39,0),"###,###")&amp;"人")))</f>
        <v>#REF!</v>
      </c>
      <c r="AS39" s="95" t="s">
        <v>632</v>
      </c>
      <c r="AT39" s="95" t="s">
        <v>632</v>
      </c>
      <c r="AU39" s="95" t="e">
        <f ca="1">IF(市町村抽出表!BG39="－","－",IF(市町村抽出表!BG39=0,"0箇所",IF(市町村抽出表!BG39&lt;1,"1箇所未満",TEXT(ROUND(市町村抽出表!BG39,0),"###,###")&amp;"箇所")))</f>
        <v>#REF!</v>
      </c>
      <c r="AV39" s="95" t="e">
        <f ca="1">IF(市町村抽出表!BH39="－","－",IF(市町村抽出表!BH39=0,"0箇所",IF(市町村抽出表!BH39&lt;1,"1箇所未満",TEXT(ROUND(市町村抽出表!BH39,0),"###,###")&amp;"箇所")))</f>
        <v>#REF!</v>
      </c>
      <c r="AW39" s="95" t="e">
        <f ca="1">IF(市町村抽出表!BI39="－","－",IF(市町村抽出表!BI39=0,"0箇所",IF(市町村抽出表!BI39&lt;1,"1箇所未満",TEXT(ROUND(市町村抽出表!BI39,0),"###,###")&amp;"箇所")))</f>
        <v>#REF!</v>
      </c>
      <c r="AX39" s="95" t="e">
        <f ca="1">IF(市町村抽出表!BJ39="－","－",IF(市町村抽出表!BJ39=0,"0箇所",IF(市町村抽出表!BJ39&lt;1,"1箇所未満",TEXT(ROUND(市町村抽出表!BJ39,0),"###,###")&amp;"箇所")))</f>
        <v>#REF!</v>
      </c>
      <c r="AY39" s="95" t="e">
        <f ca="1">IF(市町村抽出表!BK39="－","－",IF(市町村抽出表!BK39=0,"0箇所",IF(市町村抽出表!BK39&lt;1,"1箇所未満",TEXT(ROUND(市町村抽出表!BK39,0),"###,###")&amp;"箇所")))</f>
        <v>#REF!</v>
      </c>
      <c r="AZ39" s="95" t="e">
        <f ca="1">IF(市町村抽出表!BL39="－","－",IF(市町村抽出表!BL39=0,"0箇所",IF(市町村抽出表!BL39&lt;1,"1箇所未満",TEXT(ROUND(市町村抽出表!BL39,0),"###,###")&amp;"箇所")))</f>
        <v>#REF!</v>
      </c>
      <c r="BH39" s="154"/>
      <c r="BI39" s="154"/>
      <c r="BJ39" s="154"/>
      <c r="BL39" s="155"/>
      <c r="BM39" s="154"/>
      <c r="BN39" s="154"/>
      <c r="BO39" s="154"/>
      <c r="BP39" s="154"/>
      <c r="BX39" s="155"/>
      <c r="BY39" s="154"/>
      <c r="BZ39" s="154"/>
      <c r="CA39" s="154"/>
      <c r="CB39" s="154"/>
      <c r="CN39" s="155"/>
      <c r="CO39" s="154"/>
      <c r="CP39" s="154"/>
      <c r="CQ39" s="154"/>
      <c r="CR39" s="154"/>
    </row>
    <row r="40" spans="1:96" x14ac:dyDescent="0.2">
      <c r="A40" s="83">
        <v>37</v>
      </c>
      <c r="B40" s="75" t="s">
        <v>501</v>
      </c>
      <c r="C40" s="94" t="e">
        <f ca="1">IF(市町村抽出表!D40="－","－",ROUND(市町村抽出表!D40,1))</f>
        <v>#REF!</v>
      </c>
      <c r="D40" s="159" t="e">
        <f ca="1">IF(市町村抽出表!F40="","※2",IF(市町村抽出表!F40="－","－",市町村抽出表!F40&amp;"箇所"))</f>
        <v>#REF!</v>
      </c>
      <c r="E40" s="160" t="e">
        <f ca="1">IF(市町村抽出表!G40="","※2",IF(市町村抽出表!G40="－","－",市町村抽出表!G40&amp;"箇所"))</f>
        <v>#REF!</v>
      </c>
      <c r="F40" s="161" t="e">
        <f ca="1">IF(市町村抽出表!H40="","※2",IF(市町村抽出表!H40="－","－",市町村抽出表!H40&amp;"箇所"))</f>
        <v>#REF!</v>
      </c>
      <c r="G40" s="95" t="e">
        <f ca="1">IF(市町村抽出表!I40="－","－",IF(市町村抽出表!I40=0,"0棟",IF(市町村抽出表!I40&lt;1,"1棟未満",TEXT(ROUND(市町村抽出表!I40,0),"###,###")&amp;"棟")))</f>
        <v>#REF!</v>
      </c>
      <c r="H40" s="95" t="e">
        <f ca="1">IF(市町村抽出表!J40="－","－",IF(市町村抽出表!J40=0,"0棟",IF(市町村抽出表!J40&lt;1,"1棟未満",TEXT(ROUND(市町村抽出表!J40,0),"###,###")&amp;"棟")))</f>
        <v>#REF!</v>
      </c>
      <c r="I40" s="95" t="e">
        <f ca="1">IF(市町村抽出表!O40="－","－",IF(市町村抽出表!O40=0,"0棟",IF(市町村抽出表!O40&lt;1,"1棟未満",TEXT(ROUND(市町村抽出表!O40,0),"###,###")&amp;"棟")))</f>
        <v>#REF!</v>
      </c>
      <c r="J40" s="95" t="e">
        <f ca="1">IF(市町村抽出表!P40="－","－",IF(市町村抽出表!P40=0,"0棟",IF(市町村抽出表!P40&lt;1,"1棟未満",TEXT(ROUND(市町村抽出表!P40,0),"###,###")&amp;"棟")))</f>
        <v>#REF!</v>
      </c>
      <c r="K40" s="148" t="e">
        <f ca="1">IF(市町村抽出表!U40="","※2",IF(市町村抽出表!U40="－","－",IF(市町村抽出表!U40=0,"0棟",IF(市町村抽出表!U40&lt;1,"1棟未満",TEXT(ROUND(市町村抽出表!U40,0),"###,###")&amp;"棟"))))</f>
        <v>#REF!</v>
      </c>
      <c r="L40" s="149" t="e">
        <f ca="1">IF(市町村抽出表!V40="","※2",IF(市町村抽出表!V40="－","－",IF(市町村抽出表!V40=0,"0棟",IF(市町村抽出表!V40&lt;1,"1棟未満",TEXT(ROUND(市町村抽出表!V40,0),"###,###")&amp;"棟"))))</f>
        <v>#REF!</v>
      </c>
      <c r="M40" s="95" t="e">
        <f ca="1">IF(市町村抽出表!W40="－","－",IF(市町村抽出表!W40=0,"0棟",IF(市町村抽出表!W40&lt;1,"1棟未満",TEXT(ROUND(市町村抽出表!W40,0),"###,###")&amp;"棟")))</f>
        <v>#REF!</v>
      </c>
      <c r="N40" s="95" t="e">
        <f ca="1">IF(市町村抽出表!X40="－","－",IF(市町村抽出表!X40=0,"0棟",IF(市町村抽出表!X40&lt;1,"1棟未満",TEXT(ROUND(市町村抽出表!X40,0),"###,###")&amp;"棟")))</f>
        <v>#REF!</v>
      </c>
      <c r="O40" s="95" t="e">
        <f ca="1">IF(市町村抽出表!Z40="－","－",IF(市町村抽出表!Z40=0,"0件",IF(市町村抽出表!Z40&lt;1,"1件未満",TEXT(ROUND(市町村抽出表!Z40,0),"###,###")&amp;"件")))</f>
        <v>#REF!</v>
      </c>
      <c r="P40" s="95" t="e">
        <f ca="1">IF(市町村抽出表!AA40="－","－",IF(市町村抽出表!AA40=0,"0件",IF(市町村抽出表!AA40&lt;1,"1件未満",TEXT(ROUND(市町村抽出表!AA40,0),"###,###")&amp;"件")))</f>
        <v>#REF!</v>
      </c>
      <c r="Q40" s="95" t="e">
        <f ca="1">IF(市町村抽出表!AB40="－","－",IF(市町村抽出表!AB40=0,"0棟",IF(市町村抽出表!AB40&lt;1,"1棟未満",TEXT(ROUND(市町村抽出表!AB40,0),"###,###")&amp;"棟")))</f>
        <v>#REF!</v>
      </c>
      <c r="R40" s="95" t="e">
        <f ca="1">IF(市町村抽出表!AC40="－","－",IF(市町村抽出表!AC40=0,"0人",IF(市町村抽出表!AC40&lt;1,"1人未満",TEXT(ROUND(市町村抽出表!AC40,0),"###,###")&amp;"人")))</f>
        <v>#REF!</v>
      </c>
      <c r="S40" s="95" t="e">
        <f ca="1">IF(市町村抽出表!AD40="－","－",IF(市町村抽出表!AD40=0,"0人",IF(市町村抽出表!AD40&lt;1,"1人未満",TEXT(ROUND(市町村抽出表!AD40,0),"###,###")&amp;"人")))</f>
        <v>#REF!</v>
      </c>
      <c r="T40" s="95" t="e">
        <f ca="1">IF(市町村抽出表!AE40="－","－",IF(市町村抽出表!AE40=0,"0人",IF(市町村抽出表!AE40&lt;1,"1人未満",TEXT(ROUND(市町村抽出表!AE40,0),"###,###")&amp;"人")))</f>
        <v>#REF!</v>
      </c>
      <c r="U40" s="150" t="e">
        <f ca="1">IF(市町村抽出表!AG40="","※2",IF(市町村抽出表!AG40="－","－",IF(市町村抽出表!AG40=0,"0人",IF(市町村抽出表!AG40&lt;1,"1人未満",TEXT(ROUND(市町村抽出表!AG40,0),"###,###")&amp;"人"))))</f>
        <v>#REF!</v>
      </c>
      <c r="V40" s="151" t="e">
        <f ca="1">IF(市町村抽出表!AH40="","※2",IF(市町村抽出表!AH40="－","－",IF(市町村抽出表!AH40=0,"0人",IF(市町村抽出表!AH40&lt;1,"1人未満",TEXT(ROUND(市町村抽出表!AH40,0),"###,###")&amp;"人"))))</f>
        <v>#REF!</v>
      </c>
      <c r="W40" s="152" t="e">
        <f ca="1">IF(市町村抽出表!AI40="","※2",IF(市町村抽出表!AI40="－","－",IF(市町村抽出表!AI40=0,"0人",IF(市町村抽出表!AI40&lt;1,"1人未満",TEXT(ROUND(市町村抽出表!AI40,0),"###,###")&amp;"人"))))</f>
        <v>#REF!</v>
      </c>
      <c r="X40" s="95" t="e">
        <f ca="1">IF(市町村抽出表!AJ40="－","－",IF(市町村抽出表!AJ40=0,"0人",IF(市町村抽出表!AJ40&lt;1,"1人未満",TEXT(ROUND(市町村抽出表!AJ40,0),"###,###")&amp;"人")))</f>
        <v>#REF!</v>
      </c>
      <c r="Y40" s="95" t="e">
        <f ca="1">IF(市町村抽出表!AK40="－","－",IF(市町村抽出表!AK40=0,"0人",IF(市町村抽出表!AK40&lt;1,"1人未満",TEXT(ROUND(市町村抽出表!AK40,0),"###,###")&amp;"人")))</f>
        <v>#REF!</v>
      </c>
      <c r="Z40" s="95" t="e">
        <f ca="1">IF(市町村抽出表!AL40="－","－",IF(市町村抽出表!AL40=0,"0人",IF(市町村抽出表!AL40&lt;1,"1人未満",TEXT(ROUND(市町村抽出表!AL40,0),"###,###")&amp;"人")))</f>
        <v>#REF!</v>
      </c>
      <c r="AA40" s="95" t="e">
        <f ca="1">IF(市町村抽出表!AM40="－","－",IF(市町村抽出表!AM40=0,"0人",IF(市町村抽出表!AM40&lt;1,"1人未満",TEXT(ROUND(市町村抽出表!AM40,0),"###,###")&amp;"人")))</f>
        <v>#REF!</v>
      </c>
      <c r="AB40" s="95" t="e">
        <f ca="1">IF(市町村抽出表!AN40="－","－",IF(市町村抽出表!AN40=0,"0人",IF(市町村抽出表!AN40&lt;1,"1人未満",TEXT(ROUND(市町村抽出表!AN40,0),"###,###")&amp;"人")))</f>
        <v>#REF!</v>
      </c>
      <c r="AC40" s="95" t="e">
        <f ca="1">IF(市町村抽出表!AO40="－","－",IF(市町村抽出表!AO40=0,"0人",IF(市町村抽出表!AO40&lt;1,"1人未満",TEXT(ROUND(市町村抽出表!AO40,0),"###,###")&amp;"人")))</f>
        <v>#REF!</v>
      </c>
      <c r="AD40" s="95" t="e">
        <f ca="1">IF(市町村抽出表!AP40="－","－",IF(市町村抽出表!AP40=0,"0人",IF(市町村抽出表!AP40&lt;1,"1人未満",TEXT(ROUND(市町村抽出表!AP40,0),"###,###")&amp;"人")))</f>
        <v>#REF!</v>
      </c>
      <c r="AE40" s="95" t="e">
        <f ca="1">IF(市町村抽出表!AQ40="－","－",IF(市町村抽出表!AQ40=0,"0人",IF(市町村抽出表!AQ40&lt;1,"1人未満",TEXT(ROUND(市町村抽出表!AQ40,0),"###,###")&amp;"人")))</f>
        <v>#REF!</v>
      </c>
      <c r="AF40" s="95" t="e">
        <f ca="1">IF(市町村抽出表!AR40="－","－",IF(市町村抽出表!AR40=0,"0人",IF(市町村抽出表!AR40&lt;1,"1人未満",TEXT(ROUND(市町村抽出表!AR40,0),"###,###")&amp;"人")))</f>
        <v>#REF!</v>
      </c>
      <c r="AG40" s="95" t="e">
        <f ca="1">IF(市町村抽出表!AS40="－","－",IF(市町村抽出表!AS40=0,"0箇所",IF(市町村抽出表!AS40&lt;1,"1箇所未満",TEXT(ROUND(市町村抽出表!AS40,0),"###,###")&amp;"箇所")))</f>
        <v>#REF!</v>
      </c>
      <c r="AH40" s="95" t="e">
        <f ca="1">IF(市町村抽出表!AT40="－","－",IF(市町村抽出表!AT40=0,"0世帯",IF(市町村抽出表!AT40&lt;1,"1世帯未満",TEXT(ROUND(市町村抽出表!AT40,0),"###,###")&amp;"世帯")))</f>
        <v>#REF!</v>
      </c>
      <c r="AI40" s="95" t="e">
        <f ca="1">IF(市町村抽出表!AU40="－","－",IF(市町村抽出表!AU40=0,"0人",IF(市町村抽出表!AU40&lt;1,"1人未満",TEXT(ROUND(市町村抽出表!AU40,0),"###,###")&amp;"人")))</f>
        <v>#REF!</v>
      </c>
      <c r="AJ40" s="95" t="e">
        <f ca="1">IF(市町村抽出表!AV40="－","－",IF(市町村抽出表!AV40=0,"0世帯",IF(市町村抽出表!AV40&lt;1,"1世帯未満",TEXT(ROUND(市町村抽出表!AV40,0),"###,###")&amp;"世帯")))</f>
        <v>#REF!</v>
      </c>
      <c r="AK40" s="95" t="e">
        <f ca="1">IF(市町村抽出表!AW40="－","－",IF(市町村抽出表!AW40=0,"0人",IF(市町村抽出表!AW40&lt;1,"1人未満",TEXT(ROUND(市町村抽出表!AW40,0),"###,###")&amp;"人")))</f>
        <v>#REF!</v>
      </c>
      <c r="AL40" s="95" t="e">
        <f ca="1">IF(市町村抽出表!AX40="－","－",IF(市町村抽出表!AX40=0,"0世帯",IF(市町村抽出表!AX40&lt;1,"1世帯未満",TEXT(ROUND(市町村抽出表!AX40,0),"###,###")&amp;"世帯")))</f>
        <v>#REF!</v>
      </c>
      <c r="AM40" s="95" t="e">
        <f ca="1">IF(市町村抽出表!AY40="－","－",IF(市町村抽出表!AY40=0,"0人",IF(市町村抽出表!AY40&lt;1,"1人未満",TEXT(ROUND(市町村抽出表!AY40,0),"###,###")&amp;"人")))</f>
        <v>#REF!</v>
      </c>
      <c r="AN40" s="95" t="s">
        <v>632</v>
      </c>
      <c r="AO40" s="95" t="s">
        <v>632</v>
      </c>
      <c r="AP40" s="95" t="e">
        <f ca="1">IF(市町村抽出表!BB40="－","－",IF(市町村抽出表!BB40=0,"0km",IF(市町村抽出表!BB40&lt;0.1,"0.1km未満",TEXT(ROUND(市町村抽出表!BB40,1),"###,##0.0")&amp;"km")))</f>
        <v>#REF!</v>
      </c>
      <c r="AQ40" s="95" t="e">
        <f ca="1">IF(市町村抽出表!BC40="－","－",IF(市町村抽出表!BC40=0,"0世帯",IF(市町村抽出表!BC40&lt;1,"1世帯未満",TEXT(ROUND(市町村抽出表!BC40,0),"###,###")&amp;"世帯")))</f>
        <v>#REF!</v>
      </c>
      <c r="AR40" s="95" t="e">
        <f ca="1">IF(市町村抽出表!BD40="－","－",IF(市町村抽出表!BD40=0,"0人",IF(市町村抽出表!BD40&lt;1,"1人未満",TEXT(ROUND(市町村抽出表!BD40,0),"###,###")&amp;"人")))</f>
        <v>#REF!</v>
      </c>
      <c r="AS40" s="95" t="s">
        <v>632</v>
      </c>
      <c r="AT40" s="95" t="s">
        <v>632</v>
      </c>
      <c r="AU40" s="95" t="e">
        <f ca="1">IF(市町村抽出表!BG40="－","－",IF(市町村抽出表!BG40=0,"0箇所",IF(市町村抽出表!BG40&lt;1,"1箇所未満",TEXT(ROUND(市町村抽出表!BG40,0),"###,###")&amp;"箇所")))</f>
        <v>#REF!</v>
      </c>
      <c r="AV40" s="95" t="e">
        <f ca="1">IF(市町村抽出表!BH40="－","－",IF(市町村抽出表!BH40=0,"0箇所",IF(市町村抽出表!BH40&lt;1,"1箇所未満",TEXT(ROUND(市町村抽出表!BH40,0),"###,###")&amp;"箇所")))</f>
        <v>#REF!</v>
      </c>
      <c r="AW40" s="95" t="e">
        <f ca="1">IF(市町村抽出表!BI40="－","－",IF(市町村抽出表!BI40=0,"0箇所",IF(市町村抽出表!BI40&lt;1,"1箇所未満",TEXT(ROUND(市町村抽出表!BI40,0),"###,###")&amp;"箇所")))</f>
        <v>#REF!</v>
      </c>
      <c r="AX40" s="95" t="e">
        <f ca="1">IF(市町村抽出表!BJ40="－","－",IF(市町村抽出表!BJ40=0,"0箇所",IF(市町村抽出表!BJ40&lt;1,"1箇所未満",TEXT(ROUND(市町村抽出表!BJ40,0),"###,###")&amp;"箇所")))</f>
        <v>#REF!</v>
      </c>
      <c r="AY40" s="95" t="e">
        <f ca="1">IF(市町村抽出表!BK40="－","－",IF(市町村抽出表!BK40=0,"0箇所",IF(市町村抽出表!BK40&lt;1,"1箇所未満",TEXT(ROUND(市町村抽出表!BK40,0),"###,###")&amp;"箇所")))</f>
        <v>#REF!</v>
      </c>
      <c r="AZ40" s="95" t="e">
        <f ca="1">IF(市町村抽出表!BL40="－","－",IF(市町村抽出表!BL40=0,"0箇所",IF(市町村抽出表!BL40&lt;1,"1箇所未満",TEXT(ROUND(市町村抽出表!BL40,0),"###,###")&amp;"箇所")))</f>
        <v>#REF!</v>
      </c>
      <c r="BH40" s="154"/>
      <c r="BI40" s="154"/>
      <c r="BJ40" s="154"/>
      <c r="BL40" s="155"/>
      <c r="BM40" s="154"/>
      <c r="BN40" s="154"/>
      <c r="BO40" s="154"/>
      <c r="BP40" s="154"/>
      <c r="BX40" s="155"/>
      <c r="BY40" s="154"/>
      <c r="BZ40" s="154"/>
      <c r="CA40" s="154"/>
      <c r="CB40" s="154"/>
      <c r="CN40" s="155"/>
      <c r="CO40" s="154"/>
      <c r="CP40" s="154"/>
      <c r="CQ40" s="154"/>
      <c r="CR40" s="154"/>
    </row>
    <row r="41" spans="1:96" x14ac:dyDescent="0.2">
      <c r="A41" s="83">
        <v>38</v>
      </c>
      <c r="B41" s="75" t="s">
        <v>502</v>
      </c>
      <c r="C41" s="94" t="e">
        <f ca="1">IF(市町村抽出表!D41="－","－",ROUND(市町村抽出表!D41,1))</f>
        <v>#REF!</v>
      </c>
      <c r="D41" s="159" t="e">
        <f ca="1">IF(市町村抽出表!F41="","※2",IF(市町村抽出表!F41="－","－",市町村抽出表!F41&amp;"箇所"))</f>
        <v>#REF!</v>
      </c>
      <c r="E41" s="160" t="e">
        <f ca="1">IF(市町村抽出表!G41="","※2",IF(市町村抽出表!G41="－","－",市町村抽出表!G41&amp;"箇所"))</f>
        <v>#REF!</v>
      </c>
      <c r="F41" s="161" t="e">
        <f ca="1">IF(市町村抽出表!H41="","※2",IF(市町村抽出表!H41="－","－",市町村抽出表!H41&amp;"箇所"))</f>
        <v>#REF!</v>
      </c>
      <c r="G41" s="95" t="e">
        <f ca="1">IF(市町村抽出表!I41="－","－",IF(市町村抽出表!I41=0,"0棟",IF(市町村抽出表!I41&lt;1,"1棟未満",TEXT(ROUND(市町村抽出表!I41,0),"###,###")&amp;"棟")))</f>
        <v>#REF!</v>
      </c>
      <c r="H41" s="95" t="e">
        <f ca="1">IF(市町村抽出表!J41="－","－",IF(市町村抽出表!J41=0,"0棟",IF(市町村抽出表!J41&lt;1,"1棟未満",TEXT(ROUND(市町村抽出表!J41,0),"###,###")&amp;"棟")))</f>
        <v>#REF!</v>
      </c>
      <c r="I41" s="95" t="e">
        <f ca="1">IF(市町村抽出表!O41="－","－",IF(市町村抽出表!O41=0,"0棟",IF(市町村抽出表!O41&lt;1,"1棟未満",TEXT(ROUND(市町村抽出表!O41,0),"###,###")&amp;"棟")))</f>
        <v>#REF!</v>
      </c>
      <c r="J41" s="95" t="e">
        <f ca="1">IF(市町村抽出表!P41="－","－",IF(市町村抽出表!P41=0,"0棟",IF(市町村抽出表!P41&lt;1,"1棟未満",TEXT(ROUND(市町村抽出表!P41,0),"###,###")&amp;"棟")))</f>
        <v>#REF!</v>
      </c>
      <c r="K41" s="148" t="e">
        <f ca="1">IF(市町村抽出表!U41="","※2",IF(市町村抽出表!U41="－","－",IF(市町村抽出表!U41=0,"0棟",IF(市町村抽出表!U41&lt;1,"1棟未満",TEXT(ROUND(市町村抽出表!U41,0),"###,###")&amp;"棟"))))</f>
        <v>#REF!</v>
      </c>
      <c r="L41" s="149" t="e">
        <f ca="1">IF(市町村抽出表!V41="","※2",IF(市町村抽出表!V41="－","－",IF(市町村抽出表!V41=0,"0棟",IF(市町村抽出表!V41&lt;1,"1棟未満",TEXT(ROUND(市町村抽出表!V41,0),"###,###")&amp;"棟"))))</f>
        <v>#REF!</v>
      </c>
      <c r="M41" s="95" t="e">
        <f ca="1">IF(市町村抽出表!W41="－","－",IF(市町村抽出表!W41=0,"0棟",IF(市町村抽出表!W41&lt;1,"1棟未満",TEXT(ROUND(市町村抽出表!W41,0),"###,###")&amp;"棟")))</f>
        <v>#REF!</v>
      </c>
      <c r="N41" s="95" t="e">
        <f ca="1">IF(市町村抽出表!X41="－","－",IF(市町村抽出表!X41=0,"0棟",IF(市町村抽出表!X41&lt;1,"1棟未満",TEXT(ROUND(市町村抽出表!X41,0),"###,###")&amp;"棟")))</f>
        <v>#REF!</v>
      </c>
      <c r="O41" s="95" t="e">
        <f ca="1">IF(市町村抽出表!Z41="－","－",IF(市町村抽出表!Z41=0,"0件",IF(市町村抽出表!Z41&lt;1,"1件未満",TEXT(ROUND(市町村抽出表!Z41,0),"###,###")&amp;"件")))</f>
        <v>#REF!</v>
      </c>
      <c r="P41" s="95" t="e">
        <f ca="1">IF(市町村抽出表!AA41="－","－",IF(市町村抽出表!AA41=0,"0件",IF(市町村抽出表!AA41&lt;1,"1件未満",TEXT(ROUND(市町村抽出表!AA41,0),"###,###")&amp;"件")))</f>
        <v>#REF!</v>
      </c>
      <c r="Q41" s="95" t="e">
        <f ca="1">IF(市町村抽出表!AB41="－","－",IF(市町村抽出表!AB41=0,"0棟",IF(市町村抽出表!AB41&lt;1,"1棟未満",TEXT(ROUND(市町村抽出表!AB41,0),"###,###")&amp;"棟")))</f>
        <v>#REF!</v>
      </c>
      <c r="R41" s="95" t="e">
        <f ca="1">IF(市町村抽出表!AC41="－","－",IF(市町村抽出表!AC41=0,"0人",IF(市町村抽出表!AC41&lt;1,"1人未満",TEXT(ROUND(市町村抽出表!AC41,0),"###,###")&amp;"人")))</f>
        <v>#REF!</v>
      </c>
      <c r="S41" s="95" t="e">
        <f ca="1">IF(市町村抽出表!AD41="－","－",IF(市町村抽出表!AD41=0,"0人",IF(市町村抽出表!AD41&lt;1,"1人未満",TEXT(ROUND(市町村抽出表!AD41,0),"###,###")&amp;"人")))</f>
        <v>#REF!</v>
      </c>
      <c r="T41" s="95" t="e">
        <f ca="1">IF(市町村抽出表!AE41="－","－",IF(市町村抽出表!AE41=0,"0人",IF(市町村抽出表!AE41&lt;1,"1人未満",TEXT(ROUND(市町村抽出表!AE41,0),"###,###")&amp;"人")))</f>
        <v>#REF!</v>
      </c>
      <c r="U41" s="150" t="e">
        <f ca="1">IF(市町村抽出表!AG41="","※2",IF(市町村抽出表!AG41="－","－",IF(市町村抽出表!AG41=0,"0人",IF(市町村抽出表!AG41&lt;1,"1人未満",TEXT(ROUND(市町村抽出表!AG41,0),"###,###")&amp;"人"))))</f>
        <v>#REF!</v>
      </c>
      <c r="V41" s="151" t="e">
        <f ca="1">IF(市町村抽出表!AH41="","※2",IF(市町村抽出表!AH41="－","－",IF(市町村抽出表!AH41=0,"0人",IF(市町村抽出表!AH41&lt;1,"1人未満",TEXT(ROUND(市町村抽出表!AH41,0),"###,###")&amp;"人"))))</f>
        <v>#REF!</v>
      </c>
      <c r="W41" s="152" t="e">
        <f ca="1">IF(市町村抽出表!AI41="","※2",IF(市町村抽出表!AI41="－","－",IF(市町村抽出表!AI41=0,"0人",IF(市町村抽出表!AI41&lt;1,"1人未満",TEXT(ROUND(市町村抽出表!AI41,0),"###,###")&amp;"人"))))</f>
        <v>#REF!</v>
      </c>
      <c r="X41" s="95" t="e">
        <f ca="1">IF(市町村抽出表!AJ41="－","－",IF(市町村抽出表!AJ41=0,"0人",IF(市町村抽出表!AJ41&lt;1,"1人未満",TEXT(ROUND(市町村抽出表!AJ41,0),"###,###")&amp;"人")))</f>
        <v>#REF!</v>
      </c>
      <c r="Y41" s="95" t="e">
        <f ca="1">IF(市町村抽出表!AK41="－","－",IF(市町村抽出表!AK41=0,"0人",IF(市町村抽出表!AK41&lt;1,"1人未満",TEXT(ROUND(市町村抽出表!AK41,0),"###,###")&amp;"人")))</f>
        <v>#REF!</v>
      </c>
      <c r="Z41" s="95" t="e">
        <f ca="1">IF(市町村抽出表!AL41="－","－",IF(市町村抽出表!AL41=0,"0人",IF(市町村抽出表!AL41&lt;1,"1人未満",TEXT(ROUND(市町村抽出表!AL41,0),"###,###")&amp;"人")))</f>
        <v>#REF!</v>
      </c>
      <c r="AA41" s="95" t="e">
        <f ca="1">IF(市町村抽出表!AM41="－","－",IF(市町村抽出表!AM41=0,"0人",IF(市町村抽出表!AM41&lt;1,"1人未満",TEXT(ROUND(市町村抽出表!AM41,0),"###,###")&amp;"人")))</f>
        <v>#REF!</v>
      </c>
      <c r="AB41" s="95" t="e">
        <f ca="1">IF(市町村抽出表!AN41="－","－",IF(市町村抽出表!AN41=0,"0人",IF(市町村抽出表!AN41&lt;1,"1人未満",TEXT(ROUND(市町村抽出表!AN41,0),"###,###")&amp;"人")))</f>
        <v>#REF!</v>
      </c>
      <c r="AC41" s="95" t="e">
        <f ca="1">IF(市町村抽出表!AO41="－","－",IF(市町村抽出表!AO41=0,"0人",IF(市町村抽出表!AO41&lt;1,"1人未満",TEXT(ROUND(市町村抽出表!AO41,0),"###,###")&amp;"人")))</f>
        <v>#REF!</v>
      </c>
      <c r="AD41" s="95" t="e">
        <f ca="1">IF(市町村抽出表!AP41="－","－",IF(市町村抽出表!AP41=0,"0人",IF(市町村抽出表!AP41&lt;1,"1人未満",TEXT(ROUND(市町村抽出表!AP41,0),"###,###")&amp;"人")))</f>
        <v>#REF!</v>
      </c>
      <c r="AE41" s="95" t="e">
        <f ca="1">IF(市町村抽出表!AQ41="－","－",IF(市町村抽出表!AQ41=0,"0人",IF(市町村抽出表!AQ41&lt;1,"1人未満",TEXT(ROUND(市町村抽出表!AQ41,0),"###,###")&amp;"人")))</f>
        <v>#REF!</v>
      </c>
      <c r="AF41" s="95" t="e">
        <f ca="1">IF(市町村抽出表!AR41="－","－",IF(市町村抽出表!AR41=0,"0人",IF(市町村抽出表!AR41&lt;1,"1人未満",TEXT(ROUND(市町村抽出表!AR41,0),"###,###")&amp;"人")))</f>
        <v>#REF!</v>
      </c>
      <c r="AG41" s="95" t="e">
        <f ca="1">IF(市町村抽出表!AS41="－","－",IF(市町村抽出表!AS41=0,"0箇所",IF(市町村抽出表!AS41&lt;1,"1箇所未満",TEXT(ROUND(市町村抽出表!AS41,0),"###,###")&amp;"箇所")))</f>
        <v>#REF!</v>
      </c>
      <c r="AH41" s="95" t="e">
        <f ca="1">IF(市町村抽出表!AT41="－","－",IF(市町村抽出表!AT41=0,"0世帯",IF(市町村抽出表!AT41&lt;1,"1世帯未満",TEXT(ROUND(市町村抽出表!AT41,0),"###,###")&amp;"世帯")))</f>
        <v>#REF!</v>
      </c>
      <c r="AI41" s="95" t="e">
        <f ca="1">IF(市町村抽出表!AU41="－","－",IF(市町村抽出表!AU41=0,"0人",IF(市町村抽出表!AU41&lt;1,"1人未満",TEXT(ROUND(市町村抽出表!AU41,0),"###,###")&amp;"人")))</f>
        <v>#REF!</v>
      </c>
      <c r="AJ41" s="95" t="e">
        <f ca="1">IF(市町村抽出表!AV41="－","－",IF(市町村抽出表!AV41=0,"0世帯",IF(市町村抽出表!AV41&lt;1,"1世帯未満",TEXT(ROUND(市町村抽出表!AV41,0),"###,###")&amp;"世帯")))</f>
        <v>#REF!</v>
      </c>
      <c r="AK41" s="95" t="e">
        <f ca="1">IF(市町村抽出表!AW41="－","－",IF(市町村抽出表!AW41=0,"0人",IF(市町村抽出表!AW41&lt;1,"1人未満",TEXT(ROUND(市町村抽出表!AW41,0),"###,###")&amp;"人")))</f>
        <v>#REF!</v>
      </c>
      <c r="AL41" s="95" t="e">
        <f ca="1">IF(市町村抽出表!AX41="－","－",IF(市町村抽出表!AX41=0,"0世帯",IF(市町村抽出表!AX41&lt;1,"1世帯未満",TEXT(ROUND(市町村抽出表!AX41,0),"###,###")&amp;"世帯")))</f>
        <v>#REF!</v>
      </c>
      <c r="AM41" s="95" t="e">
        <f ca="1">IF(市町村抽出表!AY41="－","－",IF(市町村抽出表!AY41=0,"0人",IF(市町村抽出表!AY41&lt;1,"1人未満",TEXT(ROUND(市町村抽出表!AY41,0),"###,###")&amp;"人")))</f>
        <v>#REF!</v>
      </c>
      <c r="AN41" s="95" t="s">
        <v>632</v>
      </c>
      <c r="AO41" s="95" t="s">
        <v>632</v>
      </c>
      <c r="AP41" s="95" t="e">
        <f ca="1">IF(市町村抽出表!BB41="－","－",IF(市町村抽出表!BB41=0,"0km",IF(市町村抽出表!BB41&lt;0.1,"0.1km未満",TEXT(ROUND(市町村抽出表!BB41,1),"###,##0.0")&amp;"km")))</f>
        <v>#REF!</v>
      </c>
      <c r="AQ41" s="95" t="e">
        <f ca="1">IF(市町村抽出表!BC41="－","－",IF(市町村抽出表!BC41=0,"0世帯",IF(市町村抽出表!BC41&lt;1,"1世帯未満",TEXT(ROUND(市町村抽出表!BC41,0),"###,###")&amp;"世帯")))</f>
        <v>#REF!</v>
      </c>
      <c r="AR41" s="95" t="e">
        <f ca="1">IF(市町村抽出表!BD41="－","－",IF(市町村抽出表!BD41=0,"0人",IF(市町村抽出表!BD41&lt;1,"1人未満",TEXT(ROUND(市町村抽出表!BD41,0),"###,###")&amp;"人")))</f>
        <v>#REF!</v>
      </c>
      <c r="AS41" s="95" t="s">
        <v>632</v>
      </c>
      <c r="AT41" s="95" t="s">
        <v>632</v>
      </c>
      <c r="AU41" s="95" t="e">
        <f ca="1">IF(市町村抽出表!BG41="－","－",IF(市町村抽出表!BG41=0,"0箇所",IF(市町村抽出表!BG41&lt;1,"1箇所未満",TEXT(ROUND(市町村抽出表!BG41,0),"###,###")&amp;"箇所")))</f>
        <v>#REF!</v>
      </c>
      <c r="AV41" s="95" t="e">
        <f ca="1">IF(市町村抽出表!BH41="－","－",IF(市町村抽出表!BH41=0,"0箇所",IF(市町村抽出表!BH41&lt;1,"1箇所未満",TEXT(ROUND(市町村抽出表!BH41,0),"###,###")&amp;"箇所")))</f>
        <v>#REF!</v>
      </c>
      <c r="AW41" s="95" t="e">
        <f ca="1">IF(市町村抽出表!BI41="－","－",IF(市町村抽出表!BI41=0,"0箇所",IF(市町村抽出表!BI41&lt;1,"1箇所未満",TEXT(ROUND(市町村抽出表!BI41,0),"###,###")&amp;"箇所")))</f>
        <v>#REF!</v>
      </c>
      <c r="AX41" s="95" t="e">
        <f ca="1">IF(市町村抽出表!BJ41="－","－",IF(市町村抽出表!BJ41=0,"0箇所",IF(市町村抽出表!BJ41&lt;1,"1箇所未満",TEXT(ROUND(市町村抽出表!BJ41,0),"###,###")&amp;"箇所")))</f>
        <v>#REF!</v>
      </c>
      <c r="AY41" s="95" t="e">
        <f ca="1">IF(市町村抽出表!BK41="－","－",IF(市町村抽出表!BK41=0,"0箇所",IF(市町村抽出表!BK41&lt;1,"1箇所未満",TEXT(ROUND(市町村抽出表!BK41,0),"###,###")&amp;"箇所")))</f>
        <v>#REF!</v>
      </c>
      <c r="AZ41" s="95" t="e">
        <f ca="1">IF(市町村抽出表!BL41="－","－",IF(市町村抽出表!BL41=0,"0箇所",IF(市町村抽出表!BL41&lt;1,"1箇所未満",TEXT(ROUND(市町村抽出表!BL41,0),"###,###")&amp;"箇所")))</f>
        <v>#REF!</v>
      </c>
      <c r="BH41" s="154"/>
      <c r="BI41" s="154"/>
      <c r="BJ41" s="154"/>
      <c r="BL41" s="155"/>
      <c r="BM41" s="154"/>
      <c r="BN41" s="154"/>
      <c r="BO41" s="154"/>
      <c r="BP41" s="154"/>
      <c r="BX41" s="155"/>
      <c r="BY41" s="154"/>
      <c r="BZ41" s="154"/>
      <c r="CA41" s="154"/>
      <c r="CB41" s="154"/>
      <c r="CN41" s="155"/>
      <c r="CO41" s="154"/>
      <c r="CP41" s="154"/>
      <c r="CQ41" s="154"/>
      <c r="CR41" s="154"/>
    </row>
    <row r="42" spans="1:96" x14ac:dyDescent="0.2">
      <c r="A42" s="83">
        <v>39</v>
      </c>
      <c r="B42" s="75" t="s">
        <v>503</v>
      </c>
      <c r="C42" s="94" t="e">
        <f ca="1">IF(市町村抽出表!D42="－","－",ROUND(市町村抽出表!D42,1))</f>
        <v>#REF!</v>
      </c>
      <c r="D42" s="159" t="e">
        <f ca="1">IF(市町村抽出表!F42="","※2",IF(市町村抽出表!F42="－","－",市町村抽出表!F42&amp;"箇所"))</f>
        <v>#REF!</v>
      </c>
      <c r="E42" s="160" t="e">
        <f ca="1">IF(市町村抽出表!G42="","※2",IF(市町村抽出表!G42="－","－",市町村抽出表!G42&amp;"箇所"))</f>
        <v>#REF!</v>
      </c>
      <c r="F42" s="161" t="e">
        <f ca="1">IF(市町村抽出表!H42="","※2",IF(市町村抽出表!H42="－","－",市町村抽出表!H42&amp;"箇所"))</f>
        <v>#REF!</v>
      </c>
      <c r="G42" s="95" t="e">
        <f ca="1">IF(市町村抽出表!I42="－","－",IF(市町村抽出表!I42=0,"0棟",IF(市町村抽出表!I42&lt;1,"1棟未満",TEXT(ROUND(市町村抽出表!I42,0),"###,###")&amp;"棟")))</f>
        <v>#REF!</v>
      </c>
      <c r="H42" s="95" t="e">
        <f ca="1">IF(市町村抽出表!J42="－","－",IF(市町村抽出表!J42=0,"0棟",IF(市町村抽出表!J42&lt;1,"1棟未満",TEXT(ROUND(市町村抽出表!J42,0),"###,###")&amp;"棟")))</f>
        <v>#REF!</v>
      </c>
      <c r="I42" s="95" t="e">
        <f ca="1">IF(市町村抽出表!O42="－","－",IF(市町村抽出表!O42=0,"0棟",IF(市町村抽出表!O42&lt;1,"1棟未満",TEXT(ROUND(市町村抽出表!O42,0),"###,###")&amp;"棟")))</f>
        <v>#REF!</v>
      </c>
      <c r="J42" s="95" t="e">
        <f ca="1">IF(市町村抽出表!P42="－","－",IF(市町村抽出表!P42=0,"0棟",IF(市町村抽出表!P42&lt;1,"1棟未満",TEXT(ROUND(市町村抽出表!P42,0),"###,###")&amp;"棟")))</f>
        <v>#REF!</v>
      </c>
      <c r="K42" s="148" t="e">
        <f ca="1">IF(市町村抽出表!U42="","※2",IF(市町村抽出表!U42="－","－",IF(市町村抽出表!U42=0,"0棟",IF(市町村抽出表!U42&lt;1,"1棟未満",TEXT(ROUND(市町村抽出表!U42,0),"###,###")&amp;"棟"))))</f>
        <v>#REF!</v>
      </c>
      <c r="L42" s="149" t="e">
        <f ca="1">IF(市町村抽出表!V42="","※2",IF(市町村抽出表!V42="－","－",IF(市町村抽出表!V42=0,"0棟",IF(市町村抽出表!V42&lt;1,"1棟未満",TEXT(ROUND(市町村抽出表!V42,0),"###,###")&amp;"棟"))))</f>
        <v>#REF!</v>
      </c>
      <c r="M42" s="95" t="e">
        <f ca="1">IF(市町村抽出表!W42="－","－",IF(市町村抽出表!W42=0,"0棟",IF(市町村抽出表!W42&lt;1,"1棟未満",TEXT(ROUND(市町村抽出表!W42,0),"###,###")&amp;"棟")))</f>
        <v>#REF!</v>
      </c>
      <c r="N42" s="95" t="e">
        <f ca="1">IF(市町村抽出表!X42="－","－",IF(市町村抽出表!X42=0,"0棟",IF(市町村抽出表!X42&lt;1,"1棟未満",TEXT(ROUND(市町村抽出表!X42,0),"###,###")&amp;"棟")))</f>
        <v>#REF!</v>
      </c>
      <c r="O42" s="95" t="e">
        <f ca="1">IF(市町村抽出表!Z42="－","－",IF(市町村抽出表!Z42=0,"0件",IF(市町村抽出表!Z42&lt;1,"1件未満",TEXT(ROUND(市町村抽出表!Z42,0),"###,###")&amp;"件")))</f>
        <v>#REF!</v>
      </c>
      <c r="P42" s="95" t="e">
        <f ca="1">IF(市町村抽出表!AA42="－","－",IF(市町村抽出表!AA42=0,"0件",IF(市町村抽出表!AA42&lt;1,"1件未満",TEXT(ROUND(市町村抽出表!AA42,0),"###,###")&amp;"件")))</f>
        <v>#REF!</v>
      </c>
      <c r="Q42" s="95" t="e">
        <f ca="1">IF(市町村抽出表!AB42="－","－",IF(市町村抽出表!AB42=0,"0棟",IF(市町村抽出表!AB42&lt;1,"1棟未満",TEXT(ROUND(市町村抽出表!AB42,0),"###,###")&amp;"棟")))</f>
        <v>#REF!</v>
      </c>
      <c r="R42" s="95" t="e">
        <f ca="1">IF(市町村抽出表!AC42="－","－",IF(市町村抽出表!AC42=0,"0人",IF(市町村抽出表!AC42&lt;1,"1人未満",TEXT(ROUND(市町村抽出表!AC42,0),"###,###")&amp;"人")))</f>
        <v>#REF!</v>
      </c>
      <c r="S42" s="95" t="e">
        <f ca="1">IF(市町村抽出表!AD42="－","－",IF(市町村抽出表!AD42=0,"0人",IF(市町村抽出表!AD42&lt;1,"1人未満",TEXT(ROUND(市町村抽出表!AD42,0),"###,###")&amp;"人")))</f>
        <v>#REF!</v>
      </c>
      <c r="T42" s="95" t="e">
        <f ca="1">IF(市町村抽出表!AE42="－","－",IF(市町村抽出表!AE42=0,"0人",IF(市町村抽出表!AE42&lt;1,"1人未満",TEXT(ROUND(市町村抽出表!AE42,0),"###,###")&amp;"人")))</f>
        <v>#REF!</v>
      </c>
      <c r="U42" s="150" t="e">
        <f ca="1">IF(市町村抽出表!AG42="","※2",IF(市町村抽出表!AG42="－","－",IF(市町村抽出表!AG42=0,"0人",IF(市町村抽出表!AG42&lt;1,"1人未満",TEXT(ROUND(市町村抽出表!AG42,0),"###,###")&amp;"人"))))</f>
        <v>#REF!</v>
      </c>
      <c r="V42" s="151" t="e">
        <f ca="1">IF(市町村抽出表!AH42="","※2",IF(市町村抽出表!AH42="－","－",IF(市町村抽出表!AH42=0,"0人",IF(市町村抽出表!AH42&lt;1,"1人未満",TEXT(ROUND(市町村抽出表!AH42,0),"###,###")&amp;"人"))))</f>
        <v>#REF!</v>
      </c>
      <c r="W42" s="152" t="e">
        <f ca="1">IF(市町村抽出表!AI42="","※2",IF(市町村抽出表!AI42="－","－",IF(市町村抽出表!AI42=0,"0人",IF(市町村抽出表!AI42&lt;1,"1人未満",TEXT(ROUND(市町村抽出表!AI42,0),"###,###")&amp;"人"))))</f>
        <v>#REF!</v>
      </c>
      <c r="X42" s="95" t="e">
        <f ca="1">IF(市町村抽出表!AJ42="－","－",IF(市町村抽出表!AJ42=0,"0人",IF(市町村抽出表!AJ42&lt;1,"1人未満",TEXT(ROUND(市町村抽出表!AJ42,0),"###,###")&amp;"人")))</f>
        <v>#REF!</v>
      </c>
      <c r="Y42" s="95" t="e">
        <f ca="1">IF(市町村抽出表!AK42="－","－",IF(市町村抽出表!AK42=0,"0人",IF(市町村抽出表!AK42&lt;1,"1人未満",TEXT(ROUND(市町村抽出表!AK42,0),"###,###")&amp;"人")))</f>
        <v>#REF!</v>
      </c>
      <c r="Z42" s="95" t="e">
        <f ca="1">IF(市町村抽出表!AL42="－","－",IF(市町村抽出表!AL42=0,"0人",IF(市町村抽出表!AL42&lt;1,"1人未満",TEXT(ROUND(市町村抽出表!AL42,0),"###,###")&amp;"人")))</f>
        <v>#REF!</v>
      </c>
      <c r="AA42" s="95" t="e">
        <f ca="1">IF(市町村抽出表!AM42="－","－",IF(市町村抽出表!AM42=0,"0人",IF(市町村抽出表!AM42&lt;1,"1人未満",TEXT(ROUND(市町村抽出表!AM42,0),"###,###")&amp;"人")))</f>
        <v>#REF!</v>
      </c>
      <c r="AB42" s="95" t="e">
        <f ca="1">IF(市町村抽出表!AN42="－","－",IF(市町村抽出表!AN42=0,"0人",IF(市町村抽出表!AN42&lt;1,"1人未満",TEXT(ROUND(市町村抽出表!AN42,0),"###,###")&amp;"人")))</f>
        <v>#REF!</v>
      </c>
      <c r="AC42" s="95" t="e">
        <f ca="1">IF(市町村抽出表!AO42="－","－",IF(市町村抽出表!AO42=0,"0人",IF(市町村抽出表!AO42&lt;1,"1人未満",TEXT(ROUND(市町村抽出表!AO42,0),"###,###")&amp;"人")))</f>
        <v>#REF!</v>
      </c>
      <c r="AD42" s="95" t="e">
        <f ca="1">IF(市町村抽出表!AP42="－","－",IF(市町村抽出表!AP42=0,"0人",IF(市町村抽出表!AP42&lt;1,"1人未満",TEXT(ROUND(市町村抽出表!AP42,0),"###,###")&amp;"人")))</f>
        <v>#REF!</v>
      </c>
      <c r="AE42" s="95" t="e">
        <f ca="1">IF(市町村抽出表!AQ42="－","－",IF(市町村抽出表!AQ42=0,"0人",IF(市町村抽出表!AQ42&lt;1,"1人未満",TEXT(ROUND(市町村抽出表!AQ42,0),"###,###")&amp;"人")))</f>
        <v>#REF!</v>
      </c>
      <c r="AF42" s="95" t="e">
        <f ca="1">IF(市町村抽出表!AR42="－","－",IF(市町村抽出表!AR42=0,"0人",IF(市町村抽出表!AR42&lt;1,"1人未満",TEXT(ROUND(市町村抽出表!AR42,0),"###,###")&amp;"人")))</f>
        <v>#REF!</v>
      </c>
      <c r="AG42" s="95" t="e">
        <f ca="1">IF(市町村抽出表!AS42="－","－",IF(市町村抽出表!AS42=0,"0箇所",IF(市町村抽出表!AS42&lt;1,"1箇所未満",TEXT(ROUND(市町村抽出表!AS42,0),"###,###")&amp;"箇所")))</f>
        <v>#REF!</v>
      </c>
      <c r="AH42" s="95" t="e">
        <f ca="1">IF(市町村抽出表!AT42="－","－",IF(市町村抽出表!AT42=0,"0世帯",IF(市町村抽出表!AT42&lt;1,"1世帯未満",TEXT(ROUND(市町村抽出表!AT42,0),"###,###")&amp;"世帯")))</f>
        <v>#REF!</v>
      </c>
      <c r="AI42" s="95" t="e">
        <f ca="1">IF(市町村抽出表!AU42="－","－",IF(市町村抽出表!AU42=0,"0人",IF(市町村抽出表!AU42&lt;1,"1人未満",TEXT(ROUND(市町村抽出表!AU42,0),"###,###")&amp;"人")))</f>
        <v>#REF!</v>
      </c>
      <c r="AJ42" s="95" t="e">
        <f ca="1">IF(市町村抽出表!AV42="－","－",IF(市町村抽出表!AV42=0,"0世帯",IF(市町村抽出表!AV42&lt;1,"1世帯未満",TEXT(ROUND(市町村抽出表!AV42,0),"###,###")&amp;"世帯")))</f>
        <v>#REF!</v>
      </c>
      <c r="AK42" s="95" t="e">
        <f ca="1">IF(市町村抽出表!AW42="－","－",IF(市町村抽出表!AW42=0,"0人",IF(市町村抽出表!AW42&lt;1,"1人未満",TEXT(ROUND(市町村抽出表!AW42,0),"###,###")&amp;"人")))</f>
        <v>#REF!</v>
      </c>
      <c r="AL42" s="95" t="e">
        <f ca="1">IF(市町村抽出表!AX42="－","－",IF(市町村抽出表!AX42=0,"0世帯",IF(市町村抽出表!AX42&lt;1,"1世帯未満",TEXT(ROUND(市町村抽出表!AX42,0),"###,###")&amp;"世帯")))</f>
        <v>#REF!</v>
      </c>
      <c r="AM42" s="95" t="e">
        <f ca="1">IF(市町村抽出表!AY42="－","－",IF(市町村抽出表!AY42=0,"0人",IF(市町村抽出表!AY42&lt;1,"1人未満",TEXT(ROUND(市町村抽出表!AY42,0),"###,###")&amp;"人")))</f>
        <v>#REF!</v>
      </c>
      <c r="AN42" s="95" t="s">
        <v>632</v>
      </c>
      <c r="AO42" s="95" t="s">
        <v>632</v>
      </c>
      <c r="AP42" s="95" t="e">
        <f ca="1">IF(市町村抽出表!BB42="－","－",IF(市町村抽出表!BB42=0,"0km",IF(市町村抽出表!BB42&lt;0.1,"0.1km未満",TEXT(ROUND(市町村抽出表!BB42,1),"###,##0.0")&amp;"km")))</f>
        <v>#REF!</v>
      </c>
      <c r="AQ42" s="95" t="e">
        <f ca="1">IF(市町村抽出表!BC42="－","－",IF(市町村抽出表!BC42=0,"0世帯",IF(市町村抽出表!BC42&lt;1,"1世帯未満",TEXT(ROUND(市町村抽出表!BC42,0),"###,###")&amp;"世帯")))</f>
        <v>#REF!</v>
      </c>
      <c r="AR42" s="95" t="e">
        <f ca="1">IF(市町村抽出表!BD42="－","－",IF(市町村抽出表!BD42=0,"0人",IF(市町村抽出表!BD42&lt;1,"1人未満",TEXT(ROUND(市町村抽出表!BD42,0),"###,###")&amp;"人")))</f>
        <v>#REF!</v>
      </c>
      <c r="AS42" s="95" t="s">
        <v>632</v>
      </c>
      <c r="AT42" s="95" t="s">
        <v>632</v>
      </c>
      <c r="AU42" s="95" t="e">
        <f ca="1">IF(市町村抽出表!BG42="－","－",IF(市町村抽出表!BG42=0,"0箇所",IF(市町村抽出表!BG42&lt;1,"1箇所未満",TEXT(ROUND(市町村抽出表!BG42,0),"###,###")&amp;"箇所")))</f>
        <v>#REF!</v>
      </c>
      <c r="AV42" s="95" t="e">
        <f ca="1">IF(市町村抽出表!BH42="－","－",IF(市町村抽出表!BH42=0,"0箇所",IF(市町村抽出表!BH42&lt;1,"1箇所未満",TEXT(ROUND(市町村抽出表!BH42,0),"###,###")&amp;"箇所")))</f>
        <v>#REF!</v>
      </c>
      <c r="AW42" s="95" t="e">
        <f ca="1">IF(市町村抽出表!BI42="－","－",IF(市町村抽出表!BI42=0,"0箇所",IF(市町村抽出表!BI42&lt;1,"1箇所未満",TEXT(ROUND(市町村抽出表!BI42,0),"###,###")&amp;"箇所")))</f>
        <v>#REF!</v>
      </c>
      <c r="AX42" s="95" t="e">
        <f ca="1">IF(市町村抽出表!BJ42="－","－",IF(市町村抽出表!BJ42=0,"0箇所",IF(市町村抽出表!BJ42&lt;1,"1箇所未満",TEXT(ROUND(市町村抽出表!BJ42,0),"###,###")&amp;"箇所")))</f>
        <v>#REF!</v>
      </c>
      <c r="AY42" s="95" t="e">
        <f ca="1">IF(市町村抽出表!BK42="－","－",IF(市町村抽出表!BK42=0,"0箇所",IF(市町村抽出表!BK42&lt;1,"1箇所未満",TEXT(ROUND(市町村抽出表!BK42,0),"###,###")&amp;"箇所")))</f>
        <v>#REF!</v>
      </c>
      <c r="AZ42" s="95" t="e">
        <f ca="1">IF(市町村抽出表!BL42="－","－",IF(市町村抽出表!BL42=0,"0箇所",IF(市町村抽出表!BL42&lt;1,"1箇所未満",TEXT(ROUND(市町村抽出表!BL42,0),"###,###")&amp;"箇所")))</f>
        <v>#REF!</v>
      </c>
      <c r="BH42" s="154"/>
      <c r="BI42" s="154"/>
      <c r="BJ42" s="154"/>
      <c r="BL42" s="155"/>
      <c r="BM42" s="154"/>
      <c r="BN42" s="154"/>
      <c r="BO42" s="154"/>
      <c r="BP42" s="154"/>
      <c r="BX42" s="155"/>
      <c r="BY42" s="154"/>
      <c r="BZ42" s="154"/>
      <c r="CA42" s="154"/>
      <c r="CB42" s="154"/>
      <c r="CN42" s="155"/>
      <c r="CO42" s="154"/>
      <c r="CP42" s="154"/>
      <c r="CQ42" s="154"/>
      <c r="CR42" s="154"/>
    </row>
    <row r="43" spans="1:96" x14ac:dyDescent="0.2">
      <c r="A43" s="83">
        <v>40</v>
      </c>
      <c r="B43" s="75" t="s">
        <v>504</v>
      </c>
      <c r="C43" s="94" t="e">
        <f ca="1">IF(市町村抽出表!D43="－","－",ROUND(市町村抽出表!D43,1))</f>
        <v>#REF!</v>
      </c>
      <c r="D43" s="159" t="e">
        <f ca="1">IF(市町村抽出表!F43="","※2",IF(市町村抽出表!F43="－","－",市町村抽出表!F43&amp;"箇所"))</f>
        <v>#REF!</v>
      </c>
      <c r="E43" s="160" t="e">
        <f ca="1">IF(市町村抽出表!G43="","※2",IF(市町村抽出表!G43="－","－",市町村抽出表!G43&amp;"箇所"))</f>
        <v>#REF!</v>
      </c>
      <c r="F43" s="161" t="e">
        <f ca="1">IF(市町村抽出表!H43="","※2",IF(市町村抽出表!H43="－","－",市町村抽出表!H43&amp;"箇所"))</f>
        <v>#REF!</v>
      </c>
      <c r="G43" s="95" t="e">
        <f ca="1">IF(市町村抽出表!I43="－","－",IF(市町村抽出表!I43=0,"0棟",IF(市町村抽出表!I43&lt;1,"1棟未満",TEXT(ROUND(市町村抽出表!I43,0),"###,###")&amp;"棟")))</f>
        <v>#REF!</v>
      </c>
      <c r="H43" s="95" t="e">
        <f ca="1">IF(市町村抽出表!J43="－","－",IF(市町村抽出表!J43=0,"0棟",IF(市町村抽出表!J43&lt;1,"1棟未満",TEXT(ROUND(市町村抽出表!J43,0),"###,###")&amp;"棟")))</f>
        <v>#REF!</v>
      </c>
      <c r="I43" s="95" t="e">
        <f ca="1">IF(市町村抽出表!O43="－","－",IF(市町村抽出表!O43=0,"0棟",IF(市町村抽出表!O43&lt;1,"1棟未満",TEXT(ROUND(市町村抽出表!O43,0),"###,###")&amp;"棟")))</f>
        <v>#REF!</v>
      </c>
      <c r="J43" s="95" t="e">
        <f ca="1">IF(市町村抽出表!P43="－","－",IF(市町村抽出表!P43=0,"0棟",IF(市町村抽出表!P43&lt;1,"1棟未満",TEXT(ROUND(市町村抽出表!P43,0),"###,###")&amp;"棟")))</f>
        <v>#REF!</v>
      </c>
      <c r="K43" s="148" t="e">
        <f ca="1">IF(市町村抽出表!U43="","※2",IF(市町村抽出表!U43="－","－",IF(市町村抽出表!U43=0,"0棟",IF(市町村抽出表!U43&lt;1,"1棟未満",TEXT(ROUND(市町村抽出表!U43,0),"###,###")&amp;"棟"))))</f>
        <v>#REF!</v>
      </c>
      <c r="L43" s="149" t="e">
        <f ca="1">IF(市町村抽出表!V43="","※2",IF(市町村抽出表!V43="－","－",IF(市町村抽出表!V43=0,"0棟",IF(市町村抽出表!V43&lt;1,"1棟未満",TEXT(ROUND(市町村抽出表!V43,0),"###,###")&amp;"棟"))))</f>
        <v>#REF!</v>
      </c>
      <c r="M43" s="95" t="e">
        <f ca="1">IF(市町村抽出表!W43="－","－",IF(市町村抽出表!W43=0,"0棟",IF(市町村抽出表!W43&lt;1,"1棟未満",TEXT(ROUND(市町村抽出表!W43,0),"###,###")&amp;"棟")))</f>
        <v>#REF!</v>
      </c>
      <c r="N43" s="95" t="e">
        <f ca="1">IF(市町村抽出表!X43="－","－",IF(市町村抽出表!X43=0,"0棟",IF(市町村抽出表!X43&lt;1,"1棟未満",TEXT(ROUND(市町村抽出表!X43,0),"###,###")&amp;"棟")))</f>
        <v>#REF!</v>
      </c>
      <c r="O43" s="95" t="e">
        <f ca="1">IF(市町村抽出表!Z43="－","－",IF(市町村抽出表!Z43=0,"0件",IF(市町村抽出表!Z43&lt;1,"1件未満",TEXT(ROUND(市町村抽出表!Z43,0),"###,###")&amp;"件")))</f>
        <v>#REF!</v>
      </c>
      <c r="P43" s="95" t="e">
        <f ca="1">IF(市町村抽出表!AA43="－","－",IF(市町村抽出表!AA43=0,"0件",IF(市町村抽出表!AA43&lt;1,"1件未満",TEXT(ROUND(市町村抽出表!AA43,0),"###,###")&amp;"件")))</f>
        <v>#REF!</v>
      </c>
      <c r="Q43" s="95" t="e">
        <f ca="1">IF(市町村抽出表!AB43="－","－",IF(市町村抽出表!AB43=0,"0棟",IF(市町村抽出表!AB43&lt;1,"1棟未満",TEXT(ROUND(市町村抽出表!AB43,0),"###,###")&amp;"棟")))</f>
        <v>#REF!</v>
      </c>
      <c r="R43" s="95" t="e">
        <f ca="1">IF(市町村抽出表!AC43="－","－",IF(市町村抽出表!AC43=0,"0人",IF(市町村抽出表!AC43&lt;1,"1人未満",TEXT(ROUND(市町村抽出表!AC43,0),"###,###")&amp;"人")))</f>
        <v>#REF!</v>
      </c>
      <c r="S43" s="95" t="e">
        <f ca="1">IF(市町村抽出表!AD43="－","－",IF(市町村抽出表!AD43=0,"0人",IF(市町村抽出表!AD43&lt;1,"1人未満",TEXT(ROUND(市町村抽出表!AD43,0),"###,###")&amp;"人")))</f>
        <v>#REF!</v>
      </c>
      <c r="T43" s="95" t="e">
        <f ca="1">IF(市町村抽出表!AE43="－","－",IF(市町村抽出表!AE43=0,"0人",IF(市町村抽出表!AE43&lt;1,"1人未満",TEXT(ROUND(市町村抽出表!AE43,0),"###,###")&amp;"人")))</f>
        <v>#REF!</v>
      </c>
      <c r="U43" s="150" t="e">
        <f ca="1">IF(市町村抽出表!AG43="","※2",IF(市町村抽出表!AG43="－","－",IF(市町村抽出表!AG43=0,"0人",IF(市町村抽出表!AG43&lt;1,"1人未満",TEXT(ROUND(市町村抽出表!AG43,0),"###,###")&amp;"人"))))</f>
        <v>#REF!</v>
      </c>
      <c r="V43" s="151" t="e">
        <f ca="1">IF(市町村抽出表!AH43="","※2",IF(市町村抽出表!AH43="－","－",IF(市町村抽出表!AH43=0,"0人",IF(市町村抽出表!AH43&lt;1,"1人未満",TEXT(ROUND(市町村抽出表!AH43,0),"###,###")&amp;"人"))))</f>
        <v>#REF!</v>
      </c>
      <c r="W43" s="152" t="e">
        <f ca="1">IF(市町村抽出表!AI43="","※2",IF(市町村抽出表!AI43="－","－",IF(市町村抽出表!AI43=0,"0人",IF(市町村抽出表!AI43&lt;1,"1人未満",TEXT(ROUND(市町村抽出表!AI43,0),"###,###")&amp;"人"))))</f>
        <v>#REF!</v>
      </c>
      <c r="X43" s="95" t="e">
        <f ca="1">IF(市町村抽出表!AJ43="－","－",IF(市町村抽出表!AJ43=0,"0人",IF(市町村抽出表!AJ43&lt;1,"1人未満",TEXT(ROUND(市町村抽出表!AJ43,0),"###,###")&amp;"人")))</f>
        <v>#REF!</v>
      </c>
      <c r="Y43" s="95" t="e">
        <f ca="1">IF(市町村抽出表!AK43="－","－",IF(市町村抽出表!AK43=0,"0人",IF(市町村抽出表!AK43&lt;1,"1人未満",TEXT(ROUND(市町村抽出表!AK43,0),"###,###")&amp;"人")))</f>
        <v>#REF!</v>
      </c>
      <c r="Z43" s="95" t="e">
        <f ca="1">IF(市町村抽出表!AL43="－","－",IF(市町村抽出表!AL43=0,"0人",IF(市町村抽出表!AL43&lt;1,"1人未満",TEXT(ROUND(市町村抽出表!AL43,0),"###,###")&amp;"人")))</f>
        <v>#REF!</v>
      </c>
      <c r="AA43" s="95" t="e">
        <f ca="1">IF(市町村抽出表!AM43="－","－",IF(市町村抽出表!AM43=0,"0人",IF(市町村抽出表!AM43&lt;1,"1人未満",TEXT(ROUND(市町村抽出表!AM43,0),"###,###")&amp;"人")))</f>
        <v>#REF!</v>
      </c>
      <c r="AB43" s="95" t="e">
        <f ca="1">IF(市町村抽出表!AN43="－","－",IF(市町村抽出表!AN43=0,"0人",IF(市町村抽出表!AN43&lt;1,"1人未満",TEXT(ROUND(市町村抽出表!AN43,0),"###,###")&amp;"人")))</f>
        <v>#REF!</v>
      </c>
      <c r="AC43" s="95" t="e">
        <f ca="1">IF(市町村抽出表!AO43="－","－",IF(市町村抽出表!AO43=0,"0人",IF(市町村抽出表!AO43&lt;1,"1人未満",TEXT(ROUND(市町村抽出表!AO43,0),"###,###")&amp;"人")))</f>
        <v>#REF!</v>
      </c>
      <c r="AD43" s="95" t="e">
        <f ca="1">IF(市町村抽出表!AP43="－","－",IF(市町村抽出表!AP43=0,"0人",IF(市町村抽出表!AP43&lt;1,"1人未満",TEXT(ROUND(市町村抽出表!AP43,0),"###,###")&amp;"人")))</f>
        <v>#REF!</v>
      </c>
      <c r="AE43" s="95" t="e">
        <f ca="1">IF(市町村抽出表!AQ43="－","－",IF(市町村抽出表!AQ43=0,"0人",IF(市町村抽出表!AQ43&lt;1,"1人未満",TEXT(ROUND(市町村抽出表!AQ43,0),"###,###")&amp;"人")))</f>
        <v>#REF!</v>
      </c>
      <c r="AF43" s="95" t="e">
        <f ca="1">IF(市町村抽出表!AR43="－","－",IF(市町村抽出表!AR43=0,"0人",IF(市町村抽出表!AR43&lt;1,"1人未満",TEXT(ROUND(市町村抽出表!AR43,0),"###,###")&amp;"人")))</f>
        <v>#REF!</v>
      </c>
      <c r="AG43" s="95" t="e">
        <f ca="1">IF(市町村抽出表!AS43="－","－",IF(市町村抽出表!AS43=0,"0箇所",IF(市町村抽出表!AS43&lt;1,"1箇所未満",TEXT(ROUND(市町村抽出表!AS43,0),"###,###")&amp;"箇所")))</f>
        <v>#REF!</v>
      </c>
      <c r="AH43" s="95" t="e">
        <f ca="1">IF(市町村抽出表!AT43="－","－",IF(市町村抽出表!AT43=0,"0世帯",IF(市町村抽出表!AT43&lt;1,"1世帯未満",TEXT(ROUND(市町村抽出表!AT43,0),"###,###")&amp;"世帯")))</f>
        <v>#REF!</v>
      </c>
      <c r="AI43" s="95" t="e">
        <f ca="1">IF(市町村抽出表!AU43="－","－",IF(市町村抽出表!AU43=0,"0人",IF(市町村抽出表!AU43&lt;1,"1人未満",TEXT(ROUND(市町村抽出表!AU43,0),"###,###")&amp;"人")))</f>
        <v>#REF!</v>
      </c>
      <c r="AJ43" s="95" t="e">
        <f ca="1">IF(市町村抽出表!AV43="－","－",IF(市町村抽出表!AV43=0,"0世帯",IF(市町村抽出表!AV43&lt;1,"1世帯未満",TEXT(ROUND(市町村抽出表!AV43,0),"###,###")&amp;"世帯")))</f>
        <v>#REF!</v>
      </c>
      <c r="AK43" s="95" t="e">
        <f ca="1">IF(市町村抽出表!AW43="－","－",IF(市町村抽出表!AW43=0,"0人",IF(市町村抽出表!AW43&lt;1,"1人未満",TEXT(ROUND(市町村抽出表!AW43,0),"###,###")&amp;"人")))</f>
        <v>#REF!</v>
      </c>
      <c r="AL43" s="95" t="e">
        <f ca="1">IF(市町村抽出表!AX43="－","－",IF(市町村抽出表!AX43=0,"0世帯",IF(市町村抽出表!AX43&lt;1,"1世帯未満",TEXT(ROUND(市町村抽出表!AX43,0),"###,###")&amp;"世帯")))</f>
        <v>#REF!</v>
      </c>
      <c r="AM43" s="95" t="e">
        <f ca="1">IF(市町村抽出表!AY43="－","－",IF(市町村抽出表!AY43=0,"0人",IF(市町村抽出表!AY43&lt;1,"1人未満",TEXT(ROUND(市町村抽出表!AY43,0),"###,###")&amp;"人")))</f>
        <v>#REF!</v>
      </c>
      <c r="AN43" s="95" t="s">
        <v>632</v>
      </c>
      <c r="AO43" s="95" t="s">
        <v>632</v>
      </c>
      <c r="AP43" s="95" t="e">
        <f ca="1">IF(市町村抽出表!BB43="－","－",IF(市町村抽出表!BB43=0,"0km",IF(市町村抽出表!BB43&lt;0.1,"0.1km未満",TEXT(ROUND(市町村抽出表!BB43,1),"###,##0.0")&amp;"km")))</f>
        <v>#REF!</v>
      </c>
      <c r="AQ43" s="95" t="e">
        <f ca="1">IF(市町村抽出表!BC43="－","－",IF(市町村抽出表!BC43=0,"0世帯",IF(市町村抽出表!BC43&lt;1,"1世帯未満",TEXT(ROUND(市町村抽出表!BC43,0),"###,###")&amp;"世帯")))</f>
        <v>#REF!</v>
      </c>
      <c r="AR43" s="95" t="e">
        <f ca="1">IF(市町村抽出表!BD43="－","－",IF(市町村抽出表!BD43=0,"0人",IF(市町村抽出表!BD43&lt;1,"1人未満",TEXT(ROUND(市町村抽出表!BD43,0),"###,###")&amp;"人")))</f>
        <v>#REF!</v>
      </c>
      <c r="AS43" s="95" t="s">
        <v>632</v>
      </c>
      <c r="AT43" s="95" t="s">
        <v>632</v>
      </c>
      <c r="AU43" s="95" t="e">
        <f ca="1">IF(市町村抽出表!BG43="－","－",IF(市町村抽出表!BG43=0,"0箇所",IF(市町村抽出表!BG43&lt;1,"1箇所未満",TEXT(ROUND(市町村抽出表!BG43,0),"###,###")&amp;"箇所")))</f>
        <v>#REF!</v>
      </c>
      <c r="AV43" s="95" t="e">
        <f ca="1">IF(市町村抽出表!BH43="－","－",IF(市町村抽出表!BH43=0,"0箇所",IF(市町村抽出表!BH43&lt;1,"1箇所未満",TEXT(ROUND(市町村抽出表!BH43,0),"###,###")&amp;"箇所")))</f>
        <v>#REF!</v>
      </c>
      <c r="AW43" s="95" t="e">
        <f ca="1">IF(市町村抽出表!BI43="－","－",IF(市町村抽出表!BI43=0,"0箇所",IF(市町村抽出表!BI43&lt;1,"1箇所未満",TEXT(ROUND(市町村抽出表!BI43,0),"###,###")&amp;"箇所")))</f>
        <v>#REF!</v>
      </c>
      <c r="AX43" s="95" t="e">
        <f ca="1">IF(市町村抽出表!BJ43="－","－",IF(市町村抽出表!BJ43=0,"0箇所",IF(市町村抽出表!BJ43&lt;1,"1箇所未満",TEXT(ROUND(市町村抽出表!BJ43,0),"###,###")&amp;"箇所")))</f>
        <v>#REF!</v>
      </c>
      <c r="AY43" s="95" t="e">
        <f ca="1">IF(市町村抽出表!BK43="－","－",IF(市町村抽出表!BK43=0,"0箇所",IF(市町村抽出表!BK43&lt;1,"1箇所未満",TEXT(ROUND(市町村抽出表!BK43,0),"###,###")&amp;"箇所")))</f>
        <v>#REF!</v>
      </c>
      <c r="AZ43" s="95" t="e">
        <f ca="1">IF(市町村抽出表!BL43="－","－",IF(市町村抽出表!BL43=0,"0箇所",IF(市町村抽出表!BL43&lt;1,"1箇所未満",TEXT(ROUND(市町村抽出表!BL43,0),"###,###")&amp;"箇所")))</f>
        <v>#REF!</v>
      </c>
      <c r="BH43" s="154"/>
      <c r="BI43" s="154"/>
      <c r="BJ43" s="154"/>
      <c r="BL43" s="155"/>
      <c r="BM43" s="154"/>
      <c r="BN43" s="154"/>
      <c r="BO43" s="154"/>
      <c r="BP43" s="154"/>
      <c r="BX43" s="155"/>
      <c r="BY43" s="154"/>
      <c r="BZ43" s="154"/>
      <c r="CA43" s="154"/>
      <c r="CB43" s="154"/>
      <c r="CN43" s="155"/>
      <c r="CO43" s="154"/>
      <c r="CP43" s="154"/>
      <c r="CQ43" s="154"/>
      <c r="CR43" s="154"/>
    </row>
    <row r="44" spans="1:96" x14ac:dyDescent="0.2">
      <c r="A44" s="83">
        <v>41</v>
      </c>
      <c r="B44" s="75" t="s">
        <v>505</v>
      </c>
      <c r="C44" s="94" t="e">
        <f ca="1">IF(市町村抽出表!D44="－","－",ROUND(市町村抽出表!D44,1))</f>
        <v>#REF!</v>
      </c>
      <c r="D44" s="159" t="e">
        <f ca="1">IF(市町村抽出表!F44="","※2",IF(市町村抽出表!F44="－","－",市町村抽出表!F44&amp;"箇所"))</f>
        <v>#REF!</v>
      </c>
      <c r="E44" s="160" t="e">
        <f ca="1">IF(市町村抽出表!G44="","※2",IF(市町村抽出表!G44="－","－",市町村抽出表!G44&amp;"箇所"))</f>
        <v>#REF!</v>
      </c>
      <c r="F44" s="161" t="e">
        <f ca="1">IF(市町村抽出表!H44="","※2",IF(市町村抽出表!H44="－","－",市町村抽出表!H44&amp;"箇所"))</f>
        <v>#REF!</v>
      </c>
      <c r="G44" s="95" t="e">
        <f ca="1">IF(市町村抽出表!I44="－","－",IF(市町村抽出表!I44=0,"0棟",IF(市町村抽出表!I44&lt;1,"1棟未満",TEXT(ROUND(市町村抽出表!I44,0),"###,###")&amp;"棟")))</f>
        <v>#REF!</v>
      </c>
      <c r="H44" s="95" t="e">
        <f ca="1">IF(市町村抽出表!J44="－","－",IF(市町村抽出表!J44=0,"0棟",IF(市町村抽出表!J44&lt;1,"1棟未満",TEXT(ROUND(市町村抽出表!J44,0),"###,###")&amp;"棟")))</f>
        <v>#REF!</v>
      </c>
      <c r="I44" s="95" t="e">
        <f ca="1">IF(市町村抽出表!O44="－","－",IF(市町村抽出表!O44=0,"0棟",IF(市町村抽出表!O44&lt;1,"1棟未満",TEXT(ROUND(市町村抽出表!O44,0),"###,###")&amp;"棟")))</f>
        <v>#REF!</v>
      </c>
      <c r="J44" s="95" t="e">
        <f ca="1">IF(市町村抽出表!P44="－","－",IF(市町村抽出表!P44=0,"0棟",IF(市町村抽出表!P44&lt;1,"1棟未満",TEXT(ROUND(市町村抽出表!P44,0),"###,###")&amp;"棟")))</f>
        <v>#REF!</v>
      </c>
      <c r="K44" s="148" t="e">
        <f ca="1">IF(市町村抽出表!U44="","※2",IF(市町村抽出表!U44="－","－",IF(市町村抽出表!U44=0,"0棟",IF(市町村抽出表!U44&lt;1,"1棟未満",TEXT(ROUND(市町村抽出表!U44,0),"###,###")&amp;"棟"))))</f>
        <v>#REF!</v>
      </c>
      <c r="L44" s="149" t="e">
        <f ca="1">IF(市町村抽出表!V44="","※2",IF(市町村抽出表!V44="－","－",IF(市町村抽出表!V44=0,"0棟",IF(市町村抽出表!V44&lt;1,"1棟未満",TEXT(ROUND(市町村抽出表!V44,0),"###,###")&amp;"棟"))))</f>
        <v>#REF!</v>
      </c>
      <c r="M44" s="95" t="e">
        <f ca="1">IF(市町村抽出表!W44="－","－",IF(市町村抽出表!W44=0,"0棟",IF(市町村抽出表!W44&lt;1,"1棟未満",TEXT(ROUND(市町村抽出表!W44,0),"###,###")&amp;"棟")))</f>
        <v>#REF!</v>
      </c>
      <c r="N44" s="95" t="e">
        <f ca="1">IF(市町村抽出表!X44="－","－",IF(市町村抽出表!X44=0,"0棟",IF(市町村抽出表!X44&lt;1,"1棟未満",TEXT(ROUND(市町村抽出表!X44,0),"###,###")&amp;"棟")))</f>
        <v>#REF!</v>
      </c>
      <c r="O44" s="95" t="e">
        <f ca="1">IF(市町村抽出表!Z44="－","－",IF(市町村抽出表!Z44=0,"0件",IF(市町村抽出表!Z44&lt;1,"1件未満",TEXT(ROUND(市町村抽出表!Z44,0),"###,###")&amp;"件")))</f>
        <v>#REF!</v>
      </c>
      <c r="P44" s="95" t="e">
        <f ca="1">IF(市町村抽出表!AA44="－","－",IF(市町村抽出表!AA44=0,"0件",IF(市町村抽出表!AA44&lt;1,"1件未満",TEXT(ROUND(市町村抽出表!AA44,0),"###,###")&amp;"件")))</f>
        <v>#REF!</v>
      </c>
      <c r="Q44" s="95" t="e">
        <f ca="1">IF(市町村抽出表!AB44="－","－",IF(市町村抽出表!AB44=0,"0棟",IF(市町村抽出表!AB44&lt;1,"1棟未満",TEXT(ROUND(市町村抽出表!AB44,0),"###,###")&amp;"棟")))</f>
        <v>#REF!</v>
      </c>
      <c r="R44" s="95" t="e">
        <f ca="1">IF(市町村抽出表!AC44="－","－",IF(市町村抽出表!AC44=0,"0人",IF(市町村抽出表!AC44&lt;1,"1人未満",TEXT(ROUND(市町村抽出表!AC44,0),"###,###")&amp;"人")))</f>
        <v>#REF!</v>
      </c>
      <c r="S44" s="95" t="e">
        <f ca="1">IF(市町村抽出表!AD44="－","－",IF(市町村抽出表!AD44=0,"0人",IF(市町村抽出表!AD44&lt;1,"1人未満",TEXT(ROUND(市町村抽出表!AD44,0),"###,###")&amp;"人")))</f>
        <v>#REF!</v>
      </c>
      <c r="T44" s="95" t="e">
        <f ca="1">IF(市町村抽出表!AE44="－","－",IF(市町村抽出表!AE44=0,"0人",IF(市町村抽出表!AE44&lt;1,"1人未満",TEXT(ROUND(市町村抽出表!AE44,0),"###,###")&amp;"人")))</f>
        <v>#REF!</v>
      </c>
      <c r="U44" s="150" t="e">
        <f ca="1">IF(市町村抽出表!AG44="","※2",IF(市町村抽出表!AG44="－","－",IF(市町村抽出表!AG44=0,"0人",IF(市町村抽出表!AG44&lt;1,"1人未満",TEXT(ROUND(市町村抽出表!AG44,0),"###,###")&amp;"人"))))</f>
        <v>#REF!</v>
      </c>
      <c r="V44" s="151" t="e">
        <f ca="1">IF(市町村抽出表!AH44="","※2",IF(市町村抽出表!AH44="－","－",IF(市町村抽出表!AH44=0,"0人",IF(市町村抽出表!AH44&lt;1,"1人未満",TEXT(ROUND(市町村抽出表!AH44,0),"###,###")&amp;"人"))))</f>
        <v>#REF!</v>
      </c>
      <c r="W44" s="152" t="e">
        <f ca="1">IF(市町村抽出表!AI44="","※2",IF(市町村抽出表!AI44="－","－",IF(市町村抽出表!AI44=0,"0人",IF(市町村抽出表!AI44&lt;1,"1人未満",TEXT(ROUND(市町村抽出表!AI44,0),"###,###")&amp;"人"))))</f>
        <v>#REF!</v>
      </c>
      <c r="X44" s="95" t="e">
        <f ca="1">IF(市町村抽出表!AJ44="－","－",IF(市町村抽出表!AJ44=0,"0人",IF(市町村抽出表!AJ44&lt;1,"1人未満",TEXT(ROUND(市町村抽出表!AJ44,0),"###,###")&amp;"人")))</f>
        <v>#REF!</v>
      </c>
      <c r="Y44" s="95" t="e">
        <f ca="1">IF(市町村抽出表!AK44="－","－",IF(市町村抽出表!AK44=0,"0人",IF(市町村抽出表!AK44&lt;1,"1人未満",TEXT(ROUND(市町村抽出表!AK44,0),"###,###")&amp;"人")))</f>
        <v>#REF!</v>
      </c>
      <c r="Z44" s="95" t="e">
        <f ca="1">IF(市町村抽出表!AL44="－","－",IF(市町村抽出表!AL44=0,"0人",IF(市町村抽出表!AL44&lt;1,"1人未満",TEXT(ROUND(市町村抽出表!AL44,0),"###,###")&amp;"人")))</f>
        <v>#REF!</v>
      </c>
      <c r="AA44" s="95" t="e">
        <f ca="1">IF(市町村抽出表!AM44="－","－",IF(市町村抽出表!AM44=0,"0人",IF(市町村抽出表!AM44&lt;1,"1人未満",TEXT(ROUND(市町村抽出表!AM44,0),"###,###")&amp;"人")))</f>
        <v>#REF!</v>
      </c>
      <c r="AB44" s="95" t="e">
        <f ca="1">IF(市町村抽出表!AN44="－","－",IF(市町村抽出表!AN44=0,"0人",IF(市町村抽出表!AN44&lt;1,"1人未満",TEXT(ROUND(市町村抽出表!AN44,0),"###,###")&amp;"人")))</f>
        <v>#REF!</v>
      </c>
      <c r="AC44" s="95" t="e">
        <f ca="1">IF(市町村抽出表!AO44="－","－",IF(市町村抽出表!AO44=0,"0人",IF(市町村抽出表!AO44&lt;1,"1人未満",TEXT(ROUND(市町村抽出表!AO44,0),"###,###")&amp;"人")))</f>
        <v>#REF!</v>
      </c>
      <c r="AD44" s="95" t="e">
        <f ca="1">IF(市町村抽出表!AP44="－","－",IF(市町村抽出表!AP44=0,"0人",IF(市町村抽出表!AP44&lt;1,"1人未満",TEXT(ROUND(市町村抽出表!AP44,0),"###,###")&amp;"人")))</f>
        <v>#REF!</v>
      </c>
      <c r="AE44" s="95" t="e">
        <f ca="1">IF(市町村抽出表!AQ44="－","－",IF(市町村抽出表!AQ44=0,"0人",IF(市町村抽出表!AQ44&lt;1,"1人未満",TEXT(ROUND(市町村抽出表!AQ44,0),"###,###")&amp;"人")))</f>
        <v>#REF!</v>
      </c>
      <c r="AF44" s="95" t="e">
        <f ca="1">IF(市町村抽出表!AR44="－","－",IF(市町村抽出表!AR44=0,"0人",IF(市町村抽出表!AR44&lt;1,"1人未満",TEXT(ROUND(市町村抽出表!AR44,0),"###,###")&amp;"人")))</f>
        <v>#REF!</v>
      </c>
      <c r="AG44" s="95" t="e">
        <f ca="1">IF(市町村抽出表!AS44="－","－",IF(市町村抽出表!AS44=0,"0箇所",IF(市町村抽出表!AS44&lt;1,"1箇所未満",TEXT(ROUND(市町村抽出表!AS44,0),"###,###")&amp;"箇所")))</f>
        <v>#REF!</v>
      </c>
      <c r="AH44" s="95" t="e">
        <f ca="1">IF(市町村抽出表!AT44="－","－",IF(市町村抽出表!AT44=0,"0世帯",IF(市町村抽出表!AT44&lt;1,"1世帯未満",TEXT(ROUND(市町村抽出表!AT44,0),"###,###")&amp;"世帯")))</f>
        <v>#REF!</v>
      </c>
      <c r="AI44" s="95" t="e">
        <f ca="1">IF(市町村抽出表!AU44="－","－",IF(市町村抽出表!AU44=0,"0人",IF(市町村抽出表!AU44&lt;1,"1人未満",TEXT(ROUND(市町村抽出表!AU44,0),"###,###")&amp;"人")))</f>
        <v>#REF!</v>
      </c>
      <c r="AJ44" s="95" t="e">
        <f ca="1">IF(市町村抽出表!AV44="－","－",IF(市町村抽出表!AV44=0,"0世帯",IF(市町村抽出表!AV44&lt;1,"1世帯未満",TEXT(ROUND(市町村抽出表!AV44,0),"###,###")&amp;"世帯")))</f>
        <v>#REF!</v>
      </c>
      <c r="AK44" s="95" t="e">
        <f ca="1">IF(市町村抽出表!AW44="－","－",IF(市町村抽出表!AW44=0,"0人",IF(市町村抽出表!AW44&lt;1,"1人未満",TEXT(ROUND(市町村抽出表!AW44,0),"###,###")&amp;"人")))</f>
        <v>#REF!</v>
      </c>
      <c r="AL44" s="95" t="e">
        <f ca="1">IF(市町村抽出表!AX44="－","－",IF(市町村抽出表!AX44=0,"0世帯",IF(市町村抽出表!AX44&lt;1,"1世帯未満",TEXT(ROUND(市町村抽出表!AX44,0),"###,###")&amp;"世帯")))</f>
        <v>#REF!</v>
      </c>
      <c r="AM44" s="95" t="e">
        <f ca="1">IF(市町村抽出表!AY44="－","－",IF(市町村抽出表!AY44=0,"0人",IF(市町村抽出表!AY44&lt;1,"1人未満",TEXT(ROUND(市町村抽出表!AY44,0),"###,###")&amp;"人")))</f>
        <v>#REF!</v>
      </c>
      <c r="AN44" s="95" t="s">
        <v>632</v>
      </c>
      <c r="AO44" s="95" t="s">
        <v>632</v>
      </c>
      <c r="AP44" s="95" t="e">
        <f ca="1">IF(市町村抽出表!BB44="－","－",IF(市町村抽出表!BB44=0,"0km",IF(市町村抽出表!BB44&lt;0.1,"0.1km未満",TEXT(ROUND(市町村抽出表!BB44,1),"###,##0.0")&amp;"km")))</f>
        <v>#REF!</v>
      </c>
      <c r="AQ44" s="95" t="e">
        <f ca="1">IF(市町村抽出表!BC44="－","－",IF(市町村抽出表!BC44=0,"0世帯",IF(市町村抽出表!BC44&lt;1,"1世帯未満",TEXT(ROUND(市町村抽出表!BC44,0),"###,###")&amp;"世帯")))</f>
        <v>#REF!</v>
      </c>
      <c r="AR44" s="95" t="e">
        <f ca="1">IF(市町村抽出表!BD44="－","－",IF(市町村抽出表!BD44=0,"0人",IF(市町村抽出表!BD44&lt;1,"1人未満",TEXT(ROUND(市町村抽出表!BD44,0),"###,###")&amp;"人")))</f>
        <v>#REF!</v>
      </c>
      <c r="AS44" s="95" t="s">
        <v>632</v>
      </c>
      <c r="AT44" s="95" t="s">
        <v>632</v>
      </c>
      <c r="AU44" s="95" t="e">
        <f ca="1">IF(市町村抽出表!BG44="－","－",IF(市町村抽出表!BG44=0,"0箇所",IF(市町村抽出表!BG44&lt;1,"1箇所未満",TEXT(ROUND(市町村抽出表!BG44,0),"###,###")&amp;"箇所")))</f>
        <v>#REF!</v>
      </c>
      <c r="AV44" s="95" t="e">
        <f ca="1">IF(市町村抽出表!BH44="－","－",IF(市町村抽出表!BH44=0,"0箇所",IF(市町村抽出表!BH44&lt;1,"1箇所未満",TEXT(ROUND(市町村抽出表!BH44,0),"###,###")&amp;"箇所")))</f>
        <v>#REF!</v>
      </c>
      <c r="AW44" s="95" t="e">
        <f ca="1">IF(市町村抽出表!BI44="－","－",IF(市町村抽出表!BI44=0,"0箇所",IF(市町村抽出表!BI44&lt;1,"1箇所未満",TEXT(ROUND(市町村抽出表!BI44,0),"###,###")&amp;"箇所")))</f>
        <v>#REF!</v>
      </c>
      <c r="AX44" s="95" t="e">
        <f ca="1">IF(市町村抽出表!BJ44="－","－",IF(市町村抽出表!BJ44=0,"0箇所",IF(市町村抽出表!BJ44&lt;1,"1箇所未満",TEXT(ROUND(市町村抽出表!BJ44,0),"###,###")&amp;"箇所")))</f>
        <v>#REF!</v>
      </c>
      <c r="AY44" s="95" t="e">
        <f ca="1">IF(市町村抽出表!BK44="－","－",IF(市町村抽出表!BK44=0,"0箇所",IF(市町村抽出表!BK44&lt;1,"1箇所未満",TEXT(ROUND(市町村抽出表!BK44,0),"###,###")&amp;"箇所")))</f>
        <v>#REF!</v>
      </c>
      <c r="AZ44" s="95" t="e">
        <f ca="1">IF(市町村抽出表!BL44="－","－",IF(市町村抽出表!BL44=0,"0箇所",IF(市町村抽出表!BL44&lt;1,"1箇所未満",TEXT(ROUND(市町村抽出表!BL44,0),"###,###")&amp;"箇所")))</f>
        <v>#REF!</v>
      </c>
      <c r="BH44" s="154"/>
      <c r="BI44" s="154"/>
      <c r="BJ44" s="154"/>
      <c r="BL44" s="155"/>
      <c r="BM44" s="154"/>
      <c r="BN44" s="154"/>
      <c r="BO44" s="154"/>
      <c r="BP44" s="154"/>
      <c r="BX44" s="155"/>
      <c r="BY44" s="154"/>
      <c r="BZ44" s="154"/>
      <c r="CA44" s="154"/>
      <c r="CB44" s="154"/>
      <c r="CN44" s="155"/>
      <c r="CO44" s="154"/>
      <c r="CP44" s="154"/>
      <c r="CQ44" s="154"/>
      <c r="CR44" s="154"/>
    </row>
    <row r="45" spans="1:96" x14ac:dyDescent="0.2">
      <c r="A45" s="83">
        <v>42</v>
      </c>
      <c r="B45" s="75" t="s">
        <v>506</v>
      </c>
      <c r="C45" s="94" t="e">
        <f ca="1">IF(市町村抽出表!D45="－","－",ROUND(市町村抽出表!D45,1))</f>
        <v>#REF!</v>
      </c>
      <c r="D45" s="159" t="e">
        <f ca="1">IF(市町村抽出表!F45="","※2",IF(市町村抽出表!F45="－","－",市町村抽出表!F45&amp;"箇所"))</f>
        <v>#REF!</v>
      </c>
      <c r="E45" s="160" t="e">
        <f ca="1">IF(市町村抽出表!G45="","※2",IF(市町村抽出表!G45="－","－",市町村抽出表!G45&amp;"箇所"))</f>
        <v>#REF!</v>
      </c>
      <c r="F45" s="161" t="e">
        <f ca="1">IF(市町村抽出表!H45="","※2",IF(市町村抽出表!H45="－","－",市町村抽出表!H45&amp;"箇所"))</f>
        <v>#REF!</v>
      </c>
      <c r="G45" s="95" t="e">
        <f ca="1">IF(市町村抽出表!I45="－","－",IF(市町村抽出表!I45=0,"0棟",IF(市町村抽出表!I45&lt;1,"1棟未満",TEXT(ROUND(市町村抽出表!I45,0),"###,###")&amp;"棟")))</f>
        <v>#REF!</v>
      </c>
      <c r="H45" s="95" t="e">
        <f ca="1">IF(市町村抽出表!J45="－","－",IF(市町村抽出表!J45=0,"0棟",IF(市町村抽出表!J45&lt;1,"1棟未満",TEXT(ROUND(市町村抽出表!J45,0),"###,###")&amp;"棟")))</f>
        <v>#REF!</v>
      </c>
      <c r="I45" s="95" t="e">
        <f ca="1">IF(市町村抽出表!O45="－","－",IF(市町村抽出表!O45=0,"0棟",IF(市町村抽出表!O45&lt;1,"1棟未満",TEXT(ROUND(市町村抽出表!O45,0),"###,###")&amp;"棟")))</f>
        <v>#REF!</v>
      </c>
      <c r="J45" s="95" t="e">
        <f ca="1">IF(市町村抽出表!P45="－","－",IF(市町村抽出表!P45=0,"0棟",IF(市町村抽出表!P45&lt;1,"1棟未満",TEXT(ROUND(市町村抽出表!P45,0),"###,###")&amp;"棟")))</f>
        <v>#REF!</v>
      </c>
      <c r="K45" s="148" t="e">
        <f ca="1">IF(市町村抽出表!U45="","※2",IF(市町村抽出表!U45="－","－",IF(市町村抽出表!U45=0,"0棟",IF(市町村抽出表!U45&lt;1,"1棟未満",TEXT(ROUND(市町村抽出表!U45,0),"###,###")&amp;"棟"))))</f>
        <v>#REF!</v>
      </c>
      <c r="L45" s="149" t="e">
        <f ca="1">IF(市町村抽出表!V45="","※2",IF(市町村抽出表!V45="－","－",IF(市町村抽出表!V45=0,"0棟",IF(市町村抽出表!V45&lt;1,"1棟未満",TEXT(ROUND(市町村抽出表!V45,0),"###,###")&amp;"棟"))))</f>
        <v>#REF!</v>
      </c>
      <c r="M45" s="95" t="e">
        <f ca="1">IF(市町村抽出表!W45="－","－",IF(市町村抽出表!W45=0,"0棟",IF(市町村抽出表!W45&lt;1,"1棟未満",TEXT(ROUND(市町村抽出表!W45,0),"###,###")&amp;"棟")))</f>
        <v>#REF!</v>
      </c>
      <c r="N45" s="95" t="e">
        <f ca="1">IF(市町村抽出表!X45="－","－",IF(市町村抽出表!X45=0,"0棟",IF(市町村抽出表!X45&lt;1,"1棟未満",TEXT(ROUND(市町村抽出表!X45,0),"###,###")&amp;"棟")))</f>
        <v>#REF!</v>
      </c>
      <c r="O45" s="95" t="e">
        <f ca="1">IF(市町村抽出表!Z45="－","－",IF(市町村抽出表!Z45=0,"0件",IF(市町村抽出表!Z45&lt;1,"1件未満",TEXT(ROUND(市町村抽出表!Z45,0),"###,###")&amp;"件")))</f>
        <v>#REF!</v>
      </c>
      <c r="P45" s="95" t="e">
        <f ca="1">IF(市町村抽出表!AA45="－","－",IF(市町村抽出表!AA45=0,"0件",IF(市町村抽出表!AA45&lt;1,"1件未満",TEXT(ROUND(市町村抽出表!AA45,0),"###,###")&amp;"件")))</f>
        <v>#REF!</v>
      </c>
      <c r="Q45" s="95" t="e">
        <f ca="1">IF(市町村抽出表!AB45="－","－",IF(市町村抽出表!AB45=0,"0棟",IF(市町村抽出表!AB45&lt;1,"1棟未満",TEXT(ROUND(市町村抽出表!AB45,0),"###,###")&amp;"棟")))</f>
        <v>#REF!</v>
      </c>
      <c r="R45" s="95" t="e">
        <f ca="1">IF(市町村抽出表!AC45="－","－",IF(市町村抽出表!AC45=0,"0人",IF(市町村抽出表!AC45&lt;1,"1人未満",TEXT(ROUND(市町村抽出表!AC45,0),"###,###")&amp;"人")))</f>
        <v>#REF!</v>
      </c>
      <c r="S45" s="95" t="e">
        <f ca="1">IF(市町村抽出表!AD45="－","－",IF(市町村抽出表!AD45=0,"0人",IF(市町村抽出表!AD45&lt;1,"1人未満",TEXT(ROUND(市町村抽出表!AD45,0),"###,###")&amp;"人")))</f>
        <v>#REF!</v>
      </c>
      <c r="T45" s="95" t="e">
        <f ca="1">IF(市町村抽出表!AE45="－","－",IF(市町村抽出表!AE45=0,"0人",IF(市町村抽出表!AE45&lt;1,"1人未満",TEXT(ROUND(市町村抽出表!AE45,0),"###,###")&amp;"人")))</f>
        <v>#REF!</v>
      </c>
      <c r="U45" s="150" t="e">
        <f ca="1">IF(市町村抽出表!AG45="","※2",IF(市町村抽出表!AG45="－","－",IF(市町村抽出表!AG45=0,"0人",IF(市町村抽出表!AG45&lt;1,"1人未満",TEXT(ROUND(市町村抽出表!AG45,0),"###,###")&amp;"人"))))</f>
        <v>#REF!</v>
      </c>
      <c r="V45" s="151" t="e">
        <f ca="1">IF(市町村抽出表!AH45="","※2",IF(市町村抽出表!AH45="－","－",IF(市町村抽出表!AH45=0,"0人",IF(市町村抽出表!AH45&lt;1,"1人未満",TEXT(ROUND(市町村抽出表!AH45,0),"###,###")&amp;"人"))))</f>
        <v>#REF!</v>
      </c>
      <c r="W45" s="152" t="e">
        <f ca="1">IF(市町村抽出表!AI45="","※2",IF(市町村抽出表!AI45="－","－",IF(市町村抽出表!AI45=0,"0人",IF(市町村抽出表!AI45&lt;1,"1人未満",TEXT(ROUND(市町村抽出表!AI45,0),"###,###")&amp;"人"))))</f>
        <v>#REF!</v>
      </c>
      <c r="X45" s="95" t="e">
        <f ca="1">IF(市町村抽出表!AJ45="－","－",IF(市町村抽出表!AJ45=0,"0人",IF(市町村抽出表!AJ45&lt;1,"1人未満",TEXT(ROUND(市町村抽出表!AJ45,0),"###,###")&amp;"人")))</f>
        <v>#REF!</v>
      </c>
      <c r="Y45" s="95" t="e">
        <f ca="1">IF(市町村抽出表!AK45="－","－",IF(市町村抽出表!AK45=0,"0人",IF(市町村抽出表!AK45&lt;1,"1人未満",TEXT(ROUND(市町村抽出表!AK45,0),"###,###")&amp;"人")))</f>
        <v>#REF!</v>
      </c>
      <c r="Z45" s="95" t="e">
        <f ca="1">IF(市町村抽出表!AL45="－","－",IF(市町村抽出表!AL45=0,"0人",IF(市町村抽出表!AL45&lt;1,"1人未満",TEXT(ROUND(市町村抽出表!AL45,0),"###,###")&amp;"人")))</f>
        <v>#REF!</v>
      </c>
      <c r="AA45" s="95" t="e">
        <f ca="1">IF(市町村抽出表!AM45="－","－",IF(市町村抽出表!AM45=0,"0人",IF(市町村抽出表!AM45&lt;1,"1人未満",TEXT(ROUND(市町村抽出表!AM45,0),"###,###")&amp;"人")))</f>
        <v>#REF!</v>
      </c>
      <c r="AB45" s="95" t="e">
        <f ca="1">IF(市町村抽出表!AN45="－","－",IF(市町村抽出表!AN45=0,"0人",IF(市町村抽出表!AN45&lt;1,"1人未満",TEXT(ROUND(市町村抽出表!AN45,0),"###,###")&amp;"人")))</f>
        <v>#REF!</v>
      </c>
      <c r="AC45" s="95" t="e">
        <f ca="1">IF(市町村抽出表!AO45="－","－",IF(市町村抽出表!AO45=0,"0人",IF(市町村抽出表!AO45&lt;1,"1人未満",TEXT(ROUND(市町村抽出表!AO45,0),"###,###")&amp;"人")))</f>
        <v>#REF!</v>
      </c>
      <c r="AD45" s="95" t="e">
        <f ca="1">IF(市町村抽出表!AP45="－","－",IF(市町村抽出表!AP45=0,"0人",IF(市町村抽出表!AP45&lt;1,"1人未満",TEXT(ROUND(市町村抽出表!AP45,0),"###,###")&amp;"人")))</f>
        <v>#REF!</v>
      </c>
      <c r="AE45" s="95" t="e">
        <f ca="1">IF(市町村抽出表!AQ45="－","－",IF(市町村抽出表!AQ45=0,"0人",IF(市町村抽出表!AQ45&lt;1,"1人未満",TEXT(ROUND(市町村抽出表!AQ45,0),"###,###")&amp;"人")))</f>
        <v>#REF!</v>
      </c>
      <c r="AF45" s="95" t="e">
        <f ca="1">IF(市町村抽出表!AR45="－","－",IF(市町村抽出表!AR45=0,"0人",IF(市町村抽出表!AR45&lt;1,"1人未満",TEXT(ROUND(市町村抽出表!AR45,0),"###,###")&amp;"人")))</f>
        <v>#REF!</v>
      </c>
      <c r="AG45" s="95" t="e">
        <f ca="1">IF(市町村抽出表!AS45="－","－",IF(市町村抽出表!AS45=0,"0箇所",IF(市町村抽出表!AS45&lt;1,"1箇所未満",TEXT(ROUND(市町村抽出表!AS45,0),"###,###")&amp;"箇所")))</f>
        <v>#REF!</v>
      </c>
      <c r="AH45" s="95" t="e">
        <f ca="1">IF(市町村抽出表!AT45="－","－",IF(市町村抽出表!AT45=0,"0世帯",IF(市町村抽出表!AT45&lt;1,"1世帯未満",TEXT(ROUND(市町村抽出表!AT45,0),"###,###")&amp;"世帯")))</f>
        <v>#REF!</v>
      </c>
      <c r="AI45" s="95" t="e">
        <f ca="1">IF(市町村抽出表!AU45="－","－",IF(市町村抽出表!AU45=0,"0人",IF(市町村抽出表!AU45&lt;1,"1人未満",TEXT(ROUND(市町村抽出表!AU45,0),"###,###")&amp;"人")))</f>
        <v>#REF!</v>
      </c>
      <c r="AJ45" s="95" t="e">
        <f ca="1">IF(市町村抽出表!AV45="－","－",IF(市町村抽出表!AV45=0,"0世帯",IF(市町村抽出表!AV45&lt;1,"1世帯未満",TEXT(ROUND(市町村抽出表!AV45,0),"###,###")&amp;"世帯")))</f>
        <v>#REF!</v>
      </c>
      <c r="AK45" s="95" t="e">
        <f ca="1">IF(市町村抽出表!AW45="－","－",IF(市町村抽出表!AW45=0,"0人",IF(市町村抽出表!AW45&lt;1,"1人未満",TEXT(ROUND(市町村抽出表!AW45,0),"###,###")&amp;"人")))</f>
        <v>#REF!</v>
      </c>
      <c r="AL45" s="95" t="e">
        <f ca="1">IF(市町村抽出表!AX45="－","－",IF(市町村抽出表!AX45=0,"0世帯",IF(市町村抽出表!AX45&lt;1,"1世帯未満",TEXT(ROUND(市町村抽出表!AX45,0),"###,###")&amp;"世帯")))</f>
        <v>#REF!</v>
      </c>
      <c r="AM45" s="95" t="e">
        <f ca="1">IF(市町村抽出表!AY45="－","－",IF(市町村抽出表!AY45=0,"0人",IF(市町村抽出表!AY45&lt;1,"1人未満",TEXT(ROUND(市町村抽出表!AY45,0),"###,###")&amp;"人")))</f>
        <v>#REF!</v>
      </c>
      <c r="AN45" s="95" t="s">
        <v>632</v>
      </c>
      <c r="AO45" s="95" t="s">
        <v>632</v>
      </c>
      <c r="AP45" s="95" t="e">
        <f ca="1">IF(市町村抽出表!BB45="－","－",IF(市町村抽出表!BB45=0,"0km",IF(市町村抽出表!BB45&lt;0.1,"0.1km未満",TEXT(ROUND(市町村抽出表!BB45,1),"###,##0.0")&amp;"km")))</f>
        <v>#REF!</v>
      </c>
      <c r="AQ45" s="95" t="e">
        <f ca="1">IF(市町村抽出表!BC45="－","－",IF(市町村抽出表!BC45=0,"0世帯",IF(市町村抽出表!BC45&lt;1,"1世帯未満",TEXT(ROUND(市町村抽出表!BC45,0),"###,###")&amp;"世帯")))</f>
        <v>#REF!</v>
      </c>
      <c r="AR45" s="95" t="e">
        <f ca="1">IF(市町村抽出表!BD45="－","－",IF(市町村抽出表!BD45=0,"0人",IF(市町村抽出表!BD45&lt;1,"1人未満",TEXT(ROUND(市町村抽出表!BD45,0),"###,###")&amp;"人")))</f>
        <v>#REF!</v>
      </c>
      <c r="AS45" s="95" t="s">
        <v>632</v>
      </c>
      <c r="AT45" s="95" t="s">
        <v>632</v>
      </c>
      <c r="AU45" s="95" t="e">
        <f ca="1">IF(市町村抽出表!BG45="－","－",IF(市町村抽出表!BG45=0,"0箇所",IF(市町村抽出表!BG45&lt;1,"1箇所未満",TEXT(ROUND(市町村抽出表!BG45,0),"###,###")&amp;"箇所")))</f>
        <v>#REF!</v>
      </c>
      <c r="AV45" s="95" t="e">
        <f ca="1">IF(市町村抽出表!BH45="－","－",IF(市町村抽出表!BH45=0,"0箇所",IF(市町村抽出表!BH45&lt;1,"1箇所未満",TEXT(ROUND(市町村抽出表!BH45,0),"###,###")&amp;"箇所")))</f>
        <v>#REF!</v>
      </c>
      <c r="AW45" s="95" t="e">
        <f ca="1">IF(市町村抽出表!BI45="－","－",IF(市町村抽出表!BI45=0,"0箇所",IF(市町村抽出表!BI45&lt;1,"1箇所未満",TEXT(ROUND(市町村抽出表!BI45,0),"###,###")&amp;"箇所")))</f>
        <v>#REF!</v>
      </c>
      <c r="AX45" s="95" t="e">
        <f ca="1">IF(市町村抽出表!BJ45="－","－",IF(市町村抽出表!BJ45=0,"0箇所",IF(市町村抽出表!BJ45&lt;1,"1箇所未満",TEXT(ROUND(市町村抽出表!BJ45,0),"###,###")&amp;"箇所")))</f>
        <v>#REF!</v>
      </c>
      <c r="AY45" s="95" t="e">
        <f ca="1">IF(市町村抽出表!BK45="－","－",IF(市町村抽出表!BK45=0,"0箇所",IF(市町村抽出表!BK45&lt;1,"1箇所未満",TEXT(ROUND(市町村抽出表!BK45,0),"###,###")&amp;"箇所")))</f>
        <v>#REF!</v>
      </c>
      <c r="AZ45" s="95" t="e">
        <f ca="1">IF(市町村抽出表!BL45="－","－",IF(市町村抽出表!BL45=0,"0箇所",IF(市町村抽出表!BL45&lt;1,"1箇所未満",TEXT(ROUND(市町村抽出表!BL45,0),"###,###")&amp;"箇所")))</f>
        <v>#REF!</v>
      </c>
      <c r="BH45" s="154"/>
      <c r="BI45" s="154"/>
      <c r="BJ45" s="154"/>
      <c r="BL45" s="155"/>
      <c r="BM45" s="154"/>
      <c r="BN45" s="154"/>
      <c r="BO45" s="154"/>
      <c r="BP45" s="154"/>
      <c r="BX45" s="155"/>
      <c r="BY45" s="154"/>
      <c r="BZ45" s="154"/>
      <c r="CA45" s="154"/>
      <c r="CB45" s="154"/>
      <c r="CN45" s="155"/>
      <c r="CO45" s="154"/>
      <c r="CP45" s="154"/>
      <c r="CQ45" s="154"/>
      <c r="CR45" s="154"/>
    </row>
    <row r="46" spans="1:96" x14ac:dyDescent="0.2">
      <c r="A46" s="83">
        <v>43</v>
      </c>
      <c r="B46" s="75" t="s">
        <v>507</v>
      </c>
      <c r="C46" s="94">
        <f ca="1">IF(市町村抽出表!D46="－","－",ROUND(市町村抽出表!D46,1))</f>
        <v>4.7</v>
      </c>
      <c r="D46" s="159" t="str">
        <f ca="1">IF(市町村抽出表!F46="","※2",IF(市町村抽出表!F46="－","－",市町村抽出表!F46&amp;"箇所"))</f>
        <v>0箇所</v>
      </c>
      <c r="E46" s="160" t="str">
        <f ca="1">IF(市町村抽出表!G46="","※2",IF(市町村抽出表!G46="－","－",市町村抽出表!G46&amp;"箇所"))</f>
        <v>5箇所</v>
      </c>
      <c r="F46" s="161" t="str">
        <f ca="1">IF(市町村抽出表!H46="","※2",IF(市町村抽出表!H46="－","－",市町村抽出表!H46&amp;"箇所"))</f>
        <v>186箇所</v>
      </c>
      <c r="G46" s="95" t="str">
        <f ca="1">IF(市町村抽出表!I46="－","－",IF(市町村抽出表!I46=0,"0棟",IF(市町村抽出表!I46&lt;1,"1棟未満",TEXT(ROUND(市町村抽出表!I46,0),"###,###")&amp;"棟")))</f>
        <v>0棟</v>
      </c>
      <c r="H46" s="95" t="str">
        <f ca="1">IF(市町村抽出表!J46="－","－",IF(市町村抽出表!J46=0,"0棟",IF(市町村抽出表!J46&lt;1,"1棟未満",TEXT(ROUND(市町村抽出表!J46,0),"###,###")&amp;"棟")))</f>
        <v>0棟</v>
      </c>
      <c r="I46" s="95" t="str">
        <f ca="1">IF(市町村抽出表!O46="－","－",IF(市町村抽出表!O46=0,"0棟",IF(市町村抽出表!O46&lt;1,"1棟未満",TEXT(ROUND(市町村抽出表!O46,0),"###,###")&amp;"棟")))</f>
        <v>0棟</v>
      </c>
      <c r="J46" s="95" t="str">
        <f ca="1">IF(市町村抽出表!P46="－","－",IF(市町村抽出表!P46=0,"0棟",IF(市町村抽出表!P46&lt;1,"1棟未満",TEXT(ROUND(市町村抽出表!P46,0),"###,###")&amp;"棟")))</f>
        <v>0棟</v>
      </c>
      <c r="K46" s="148" t="str">
        <f ca="1">IF(市町村抽出表!U46="","※2",IF(市町村抽出表!U46="－","－",IF(市町村抽出表!U46=0,"0棟",IF(市町村抽出表!U46&lt;1,"1棟未満",TEXT(ROUND(市町村抽出表!U46,0),"###,###")&amp;"棟"))))</f>
        <v>1棟未満</v>
      </c>
      <c r="L46" s="149" t="str">
        <f ca="1">IF(市町村抽出表!V46="","※2",IF(市町村抽出表!V46="－","－",IF(市町村抽出表!V46=0,"0棟",IF(市町村抽出表!V46&lt;1,"1棟未満",TEXT(ROUND(市町村抽出表!V46,0),"###,###")&amp;"棟"))))</f>
        <v>1棟未満</v>
      </c>
      <c r="M46" s="95" t="str">
        <f ca="1">IF(市町村抽出表!W46="－","－",IF(市町村抽出表!W46=0,"0棟",IF(市町村抽出表!W46&lt;1,"1棟未満",TEXT(ROUND(市町村抽出表!W46,0),"###,###")&amp;"棟")))</f>
        <v>1棟未満</v>
      </c>
      <c r="N46" s="95" t="str">
        <f ca="1">IF(市町村抽出表!X46="－","－",IF(市町村抽出表!X46=0,"0棟",IF(市町村抽出表!X46&lt;1,"1棟未満",TEXT(ROUND(市町村抽出表!X46,0),"###,###")&amp;"棟")))</f>
        <v>1棟未満</v>
      </c>
      <c r="O46" s="95" t="str">
        <f ca="1">IF(市町村抽出表!Z46="－","－",IF(市町村抽出表!Z46=0,"0件",IF(市町村抽出表!Z46&lt;1,"1件未満",TEXT(ROUND(市町村抽出表!Z46,0),"###,###")&amp;"件")))</f>
        <v>0件</v>
      </c>
      <c r="P46" s="95" t="str">
        <f ca="1">IF(市町村抽出表!AA46="－","－",IF(市町村抽出表!AA46=0,"0件",IF(市町村抽出表!AA46&lt;1,"1件未満",TEXT(ROUND(市町村抽出表!AA46,0),"###,###")&amp;"件")))</f>
        <v>0件</v>
      </c>
      <c r="Q46" s="95" t="str">
        <f ca="1">IF(市町村抽出表!AB46="－","－",IF(市町村抽出表!AB46=0,"0棟",IF(市町村抽出表!AB46&lt;1,"1棟未満",TEXT(ROUND(市町村抽出表!AB46,0),"###,###")&amp;"棟")))</f>
        <v>0棟</v>
      </c>
      <c r="R46" s="95" t="str">
        <f ca="1">IF(市町村抽出表!AC46="－","－",IF(市町村抽出表!AC46=0,"0人",IF(市町村抽出表!AC46&lt;1,"1人未満",TEXT(ROUND(市町村抽出表!AC46,0),"###,###")&amp;"人")))</f>
        <v>0人</v>
      </c>
      <c r="S46" s="95" t="str">
        <f ca="1">IF(市町村抽出表!AD46="－","－",IF(市町村抽出表!AD46=0,"0人",IF(市町村抽出表!AD46&lt;1,"1人未満",TEXT(ROUND(市町村抽出表!AD46,0),"###,###")&amp;"人")))</f>
        <v>0人</v>
      </c>
      <c r="T46" s="95" t="str">
        <f ca="1">IF(市町村抽出表!AE46="－","－",IF(市町村抽出表!AE46=0,"0人",IF(市町村抽出表!AE46&lt;1,"1人未満",TEXT(ROUND(市町村抽出表!AE46,0),"###,###")&amp;"人")))</f>
        <v>0人</v>
      </c>
      <c r="U46" s="150" t="str">
        <f ca="1">IF(市町村抽出表!AG46="","※2",IF(市町村抽出表!AG46="－","－",IF(市町村抽出表!AG46=0,"0人",IF(市町村抽出表!AG46&lt;1,"1人未満",TEXT(ROUND(市町村抽出表!AG46,0),"###,###")&amp;"人"))))</f>
        <v>1人未満</v>
      </c>
      <c r="V46" s="151" t="str">
        <f ca="1">IF(市町村抽出表!AH46="","※2",IF(市町村抽出表!AH46="－","－",IF(市町村抽出表!AH46=0,"0人",IF(市町村抽出表!AH46&lt;1,"1人未満",TEXT(ROUND(市町村抽出表!AH46,0),"###,###")&amp;"人"))))</f>
        <v>1人未満</v>
      </c>
      <c r="W46" s="152" t="str">
        <f ca="1">IF(市町村抽出表!AI46="","※2",IF(市町村抽出表!AI46="－","－",IF(市町村抽出表!AI46=0,"0人",IF(市町村抽出表!AI46&lt;1,"1人未満",TEXT(ROUND(市町村抽出表!AI46,0),"###,###")&amp;"人"))))</f>
        <v>1人未満</v>
      </c>
      <c r="X46" s="95" t="str">
        <f ca="1">IF(市町村抽出表!AJ46="－","－",IF(市町村抽出表!AJ46=0,"0人",IF(市町村抽出表!AJ46&lt;1,"1人未満",TEXT(ROUND(市町村抽出表!AJ46,0),"###,###")&amp;"人")))</f>
        <v>0人</v>
      </c>
      <c r="Y46" s="95" t="str">
        <f ca="1">IF(市町村抽出表!AK46="－","－",IF(市町村抽出表!AK46=0,"0人",IF(市町村抽出表!AK46&lt;1,"1人未満",TEXT(ROUND(市町村抽出表!AK46,0),"###,###")&amp;"人")))</f>
        <v>0人</v>
      </c>
      <c r="Z46" s="95" t="str">
        <f ca="1">IF(市町村抽出表!AL46="－","－",IF(市町村抽出表!AL46=0,"0人",IF(市町村抽出表!AL46&lt;1,"1人未満",TEXT(ROUND(市町村抽出表!AL46,0),"###,###")&amp;"人")))</f>
        <v>0人</v>
      </c>
      <c r="AA46" s="95" t="str">
        <f ca="1">IF(市町村抽出表!AM46="－","－",IF(市町村抽出表!AM46=0,"0人",IF(市町村抽出表!AM46&lt;1,"1人未満",TEXT(ROUND(市町村抽出表!AM46,0),"###,###")&amp;"人")))</f>
        <v>1人未満</v>
      </c>
      <c r="AB46" s="95" t="str">
        <f ca="1">IF(市町村抽出表!AN46="－","－",IF(市町村抽出表!AN46=0,"0人",IF(市町村抽出表!AN46&lt;1,"1人未満",TEXT(ROUND(市町村抽出表!AN46,0),"###,###")&amp;"人")))</f>
        <v>1人未満</v>
      </c>
      <c r="AC46" s="95" t="str">
        <f ca="1">IF(市町村抽出表!AO46="－","－",IF(市町村抽出表!AO46=0,"0人",IF(市町村抽出表!AO46&lt;1,"1人未満",TEXT(ROUND(市町村抽出表!AO46,0),"###,###")&amp;"人")))</f>
        <v>1人未満</v>
      </c>
      <c r="AD46" s="95" t="str">
        <f ca="1">IF(市町村抽出表!AP46="－","－",IF(市町村抽出表!AP46=0,"0人",IF(市町村抽出表!AP46&lt;1,"1人未満",TEXT(ROUND(市町村抽出表!AP46,0),"###,###")&amp;"人")))</f>
        <v>1人未満</v>
      </c>
      <c r="AE46" s="95" t="str">
        <f ca="1">IF(市町村抽出表!AQ46="－","－",IF(市町村抽出表!AQ46=0,"0人",IF(市町村抽出表!AQ46&lt;1,"1人未満",TEXT(ROUND(市町村抽出表!AQ46,0),"###,###")&amp;"人")))</f>
        <v>1人未満</v>
      </c>
      <c r="AF46" s="95" t="str">
        <f ca="1">IF(市町村抽出表!AR46="－","－",IF(市町村抽出表!AR46=0,"0人",IF(市町村抽出表!AR46&lt;1,"1人未満",TEXT(ROUND(市町村抽出表!AR46,0),"###,###")&amp;"人")))</f>
        <v>1人未満</v>
      </c>
      <c r="AG46" s="95" t="str">
        <f ca="1">IF(市町村抽出表!AS46="－","－",IF(市町村抽出表!AS46=0,"0箇所",IF(市町村抽出表!AS46&lt;1,"1箇所未満",TEXT(ROUND(市町村抽出表!AS46,0),"###,###")&amp;"箇所")))</f>
        <v>0箇所</v>
      </c>
      <c r="AH46" s="95" t="str">
        <f ca="1">IF(市町村抽出表!AT46="－","－",IF(市町村抽出表!AT46=0,"0世帯",IF(市町村抽出表!AT46&lt;1,"1世帯未満",TEXT(ROUND(市町村抽出表!AT46,0),"###,###")&amp;"世帯")))</f>
        <v>0世帯</v>
      </c>
      <c r="AI46" s="95" t="str">
        <f ca="1">IF(市町村抽出表!AU46="－","－",IF(市町村抽出表!AU46=0,"0人",IF(市町村抽出表!AU46&lt;1,"1人未満",TEXT(ROUND(市町村抽出表!AU46,0),"###,###")&amp;"人")))</f>
        <v>0人</v>
      </c>
      <c r="AJ46" s="95" t="str">
        <f ca="1">IF(市町村抽出表!AV46="－","－",IF(市町村抽出表!AV46=0,"0世帯",IF(市町村抽出表!AV46&lt;1,"1世帯未満",TEXT(ROUND(市町村抽出表!AV46,0),"###,###")&amp;"世帯")))</f>
        <v>0世帯</v>
      </c>
      <c r="AK46" s="95" t="str">
        <f ca="1">IF(市町村抽出表!AW46="－","－",IF(市町村抽出表!AW46=0,"0人",IF(市町村抽出表!AW46&lt;1,"1人未満",TEXT(ROUND(市町村抽出表!AW46,0),"###,###")&amp;"人")))</f>
        <v>0人</v>
      </c>
      <c r="AL46" s="95" t="str">
        <f ca="1">IF(市町村抽出表!AX46="－","－",IF(市町村抽出表!AX46=0,"0世帯",IF(市町村抽出表!AX46&lt;1,"1世帯未満",TEXT(ROUND(市町村抽出表!AX46,0),"###,###")&amp;"世帯")))</f>
        <v>0世帯</v>
      </c>
      <c r="AM46" s="95" t="str">
        <f ca="1">IF(市町村抽出表!AY46="－","－",IF(市町村抽出表!AY46=0,"0人",IF(市町村抽出表!AY46&lt;1,"1人未満",TEXT(ROUND(市町村抽出表!AY46,0),"###,###")&amp;"人")))</f>
        <v>0人</v>
      </c>
      <c r="AN46" s="95" t="s">
        <v>632</v>
      </c>
      <c r="AO46" s="95" t="s">
        <v>632</v>
      </c>
      <c r="AP46" s="95" t="str">
        <f ca="1">IF(市町村抽出表!BB46="－","－",IF(市町村抽出表!BB46=0,"0km",IF(市町村抽出表!BB46&lt;0.1,"0.1km未満",TEXT(ROUND(市町村抽出表!BB46,1),"###,##0.0")&amp;"km")))</f>
        <v>0.1km未満</v>
      </c>
      <c r="AQ46" s="95" t="str">
        <f ca="1">IF(市町村抽出表!BC46="－","－",IF(市町村抽出表!BC46=0,"0世帯",IF(市町村抽出表!BC46&lt;1,"1世帯未満",TEXT(ROUND(市町村抽出表!BC46,0),"###,###")&amp;"世帯")))</f>
        <v>1世帯未満</v>
      </c>
      <c r="AR46" s="95" t="str">
        <f ca="1">IF(市町村抽出表!BD46="－","－",IF(市町村抽出表!BD46=0,"0人",IF(市町村抽出表!BD46&lt;1,"1人未満",TEXT(ROUND(市町村抽出表!BD46,0),"###,###")&amp;"人")))</f>
        <v>1人未満</v>
      </c>
      <c r="AS46" s="95" t="s">
        <v>632</v>
      </c>
      <c r="AT46" s="95" t="s">
        <v>632</v>
      </c>
      <c r="AU46" s="95" t="str">
        <f ca="1">IF(市町村抽出表!BG46="－","－",IF(市町村抽出表!BG46=0,"0箇所",IF(市町村抽出表!BG46&lt;1,"1箇所未満",TEXT(ROUND(市町村抽出表!BG46,0),"###,###")&amp;"箇所")))</f>
        <v>1箇所未満</v>
      </c>
      <c r="AV46" s="95" t="str">
        <f ca="1">IF(市町村抽出表!BH46="－","－",IF(市町村抽出表!BH46=0,"0箇所",IF(市町村抽出表!BH46&lt;1,"1箇所未満",TEXT(ROUND(市町村抽出表!BH46,0),"###,###")&amp;"箇所")))</f>
        <v>1箇所未満</v>
      </c>
      <c r="AW46" s="95" t="str">
        <f ca="1">IF(市町村抽出表!BI46="－","－",IF(市町村抽出表!BI46=0,"0箇所",IF(市町村抽出表!BI46&lt;1,"1箇所未満",TEXT(ROUND(市町村抽出表!BI46,0),"###,###")&amp;"箇所")))</f>
        <v>0箇所</v>
      </c>
      <c r="AX46" s="95" t="str">
        <f ca="1">IF(市町村抽出表!BJ46="－","－",IF(市町村抽出表!BJ46=0,"0箇所",IF(市町村抽出表!BJ46&lt;1,"1箇所未満",TEXT(ROUND(市町村抽出表!BJ46,0),"###,###")&amp;"箇所")))</f>
        <v>0箇所</v>
      </c>
      <c r="AY46" s="95" t="str">
        <f ca="1">IF(市町村抽出表!BK46="－","－",IF(市町村抽出表!BK46=0,"0箇所",IF(市町村抽出表!BK46&lt;1,"1箇所未満",TEXT(ROUND(市町村抽出表!BK46,0),"###,###")&amp;"箇所")))</f>
        <v>0箇所</v>
      </c>
      <c r="AZ46" s="95" t="str">
        <f ca="1">IF(市町村抽出表!BL46="－","－",IF(市町村抽出表!BL46=0,"0箇所",IF(市町村抽出表!BL46&lt;1,"1箇所未満",TEXT(ROUND(市町村抽出表!BL46,0),"###,###")&amp;"箇所")))</f>
        <v>0箇所</v>
      </c>
      <c r="BH46" s="154"/>
      <c r="BI46" s="154"/>
      <c r="BJ46" s="154"/>
      <c r="BL46" s="155"/>
      <c r="BM46" s="154"/>
      <c r="BN46" s="154"/>
      <c r="BO46" s="154"/>
      <c r="BP46" s="154"/>
      <c r="BX46" s="155"/>
      <c r="BY46" s="154"/>
      <c r="BZ46" s="154"/>
      <c r="CA46" s="154"/>
      <c r="CB46" s="154"/>
      <c r="CN46" s="155"/>
      <c r="CO46" s="154"/>
      <c r="CP46" s="154"/>
      <c r="CQ46" s="154"/>
      <c r="CR46" s="154"/>
    </row>
    <row r="47" spans="1:96" x14ac:dyDescent="0.2">
      <c r="A47" s="83">
        <v>44</v>
      </c>
      <c r="B47" s="75" t="s">
        <v>508</v>
      </c>
      <c r="C47" s="94">
        <f ca="1">IF(市町村抽出表!D47="－","－",ROUND(市町村抽出表!D47,1))</f>
        <v>4.7</v>
      </c>
      <c r="D47" s="159" t="str">
        <f ca="1">IF(市町村抽出表!F47="","※2",IF(市町村抽出表!F47="－","－",市町村抽出表!F47&amp;"箇所"))</f>
        <v>0箇所</v>
      </c>
      <c r="E47" s="160" t="str">
        <f ca="1">IF(市町村抽出表!G47="","※2",IF(市町村抽出表!G47="－","－",市町村抽出表!G47&amp;"箇所"))</f>
        <v>5箇所</v>
      </c>
      <c r="F47" s="161" t="str">
        <f ca="1">IF(市町村抽出表!H47="","※2",IF(市町村抽出表!H47="－","－",市町村抽出表!H47&amp;"箇所"))</f>
        <v>186箇所</v>
      </c>
      <c r="G47" s="95" t="str">
        <f ca="1">IF(市町村抽出表!I47="－","－",IF(市町村抽出表!I47=0,"0棟",IF(市町村抽出表!I47&lt;1,"1棟未満",TEXT(ROUND(市町村抽出表!I47,0),"###,###")&amp;"棟")))</f>
        <v>0棟</v>
      </c>
      <c r="H47" s="95" t="str">
        <f ca="1">IF(市町村抽出表!J47="－","－",IF(市町村抽出表!J47=0,"0棟",IF(市町村抽出表!J47&lt;1,"1棟未満",TEXT(ROUND(市町村抽出表!J47,0),"###,###")&amp;"棟")))</f>
        <v>0棟</v>
      </c>
      <c r="I47" s="95" t="str">
        <f ca="1">IF(市町村抽出表!O47="－","－",IF(市町村抽出表!O47=0,"0棟",IF(市町村抽出表!O47&lt;1,"1棟未満",TEXT(ROUND(市町村抽出表!O47,0),"###,###")&amp;"棟")))</f>
        <v>0棟</v>
      </c>
      <c r="J47" s="95" t="str">
        <f ca="1">IF(市町村抽出表!P47="－","－",IF(市町村抽出表!P47=0,"0棟",IF(市町村抽出表!P47&lt;1,"1棟未満",TEXT(ROUND(市町村抽出表!P47,0),"###,###")&amp;"棟")))</f>
        <v>0棟</v>
      </c>
      <c r="K47" s="148" t="str">
        <f ca="1">IF(市町村抽出表!U47="","※2",IF(市町村抽出表!U47="－","－",IF(市町村抽出表!U47=0,"0棟",IF(市町村抽出表!U47&lt;1,"1棟未満",TEXT(ROUND(市町村抽出表!U47,0),"###,###")&amp;"棟"))))</f>
        <v>1棟未満</v>
      </c>
      <c r="L47" s="149" t="str">
        <f ca="1">IF(市町村抽出表!V47="","※2",IF(市町村抽出表!V47="－","－",IF(市町村抽出表!V47=0,"0棟",IF(市町村抽出表!V47&lt;1,"1棟未満",TEXT(ROUND(市町村抽出表!V47,0),"###,###")&amp;"棟"))))</f>
        <v>1棟未満</v>
      </c>
      <c r="M47" s="95" t="str">
        <f ca="1">IF(市町村抽出表!W47="－","－",IF(市町村抽出表!W47=0,"0棟",IF(市町村抽出表!W47&lt;1,"1棟未満",TEXT(ROUND(市町村抽出表!W47,0),"###,###")&amp;"棟")))</f>
        <v>1棟未満</v>
      </c>
      <c r="N47" s="95" t="str">
        <f ca="1">IF(市町村抽出表!X47="－","－",IF(市町村抽出表!X47=0,"0棟",IF(市町村抽出表!X47&lt;1,"1棟未満",TEXT(ROUND(市町村抽出表!X47,0),"###,###")&amp;"棟")))</f>
        <v>1棟未満</v>
      </c>
      <c r="O47" s="95" t="str">
        <f ca="1">IF(市町村抽出表!Z47="－","－",IF(市町村抽出表!Z47=0,"0件",IF(市町村抽出表!Z47&lt;1,"1件未満",TEXT(ROUND(市町村抽出表!Z47,0),"###,###")&amp;"件")))</f>
        <v>0件</v>
      </c>
      <c r="P47" s="95" t="str">
        <f ca="1">IF(市町村抽出表!AA47="－","－",IF(市町村抽出表!AA47=0,"0件",IF(市町村抽出表!AA47&lt;1,"1件未満",TEXT(ROUND(市町村抽出表!AA47,0),"###,###")&amp;"件")))</f>
        <v>0件</v>
      </c>
      <c r="Q47" s="95" t="str">
        <f ca="1">IF(市町村抽出表!AB47="－","－",IF(市町村抽出表!AB47=0,"0棟",IF(市町村抽出表!AB47&lt;1,"1棟未満",TEXT(ROUND(市町村抽出表!AB47,0),"###,###")&amp;"棟")))</f>
        <v>0棟</v>
      </c>
      <c r="R47" s="95" t="str">
        <f ca="1">IF(市町村抽出表!AC47="－","－",IF(市町村抽出表!AC47=0,"0人",IF(市町村抽出表!AC47&lt;1,"1人未満",TEXT(ROUND(市町村抽出表!AC47,0),"###,###")&amp;"人")))</f>
        <v>0人</v>
      </c>
      <c r="S47" s="95" t="str">
        <f ca="1">IF(市町村抽出表!AD47="－","－",IF(市町村抽出表!AD47=0,"0人",IF(市町村抽出表!AD47&lt;1,"1人未満",TEXT(ROUND(市町村抽出表!AD47,0),"###,###")&amp;"人")))</f>
        <v>0人</v>
      </c>
      <c r="T47" s="95" t="str">
        <f ca="1">IF(市町村抽出表!AE47="－","－",IF(市町村抽出表!AE47=0,"0人",IF(市町村抽出表!AE47&lt;1,"1人未満",TEXT(ROUND(市町村抽出表!AE47,0),"###,###")&amp;"人")))</f>
        <v>0人</v>
      </c>
      <c r="U47" s="150" t="str">
        <f ca="1">IF(市町村抽出表!AG47="","※2",IF(市町村抽出表!AG47="－","－",IF(市町村抽出表!AG47=0,"0人",IF(市町村抽出表!AG47&lt;1,"1人未満",TEXT(ROUND(市町村抽出表!AG47,0),"###,###")&amp;"人"))))</f>
        <v>1人未満</v>
      </c>
      <c r="V47" s="151" t="str">
        <f ca="1">IF(市町村抽出表!AH47="","※2",IF(市町村抽出表!AH47="－","－",IF(市町村抽出表!AH47=0,"0人",IF(市町村抽出表!AH47&lt;1,"1人未満",TEXT(ROUND(市町村抽出表!AH47,0),"###,###")&amp;"人"))))</f>
        <v>1人未満</v>
      </c>
      <c r="W47" s="152" t="str">
        <f ca="1">IF(市町村抽出表!AI47="","※2",IF(市町村抽出表!AI47="－","－",IF(市町村抽出表!AI47=0,"0人",IF(市町村抽出表!AI47&lt;1,"1人未満",TEXT(ROUND(市町村抽出表!AI47,0),"###,###")&amp;"人"))))</f>
        <v>1人未満</v>
      </c>
      <c r="X47" s="95" t="str">
        <f ca="1">IF(市町村抽出表!AJ47="－","－",IF(市町村抽出表!AJ47=0,"0人",IF(市町村抽出表!AJ47&lt;1,"1人未満",TEXT(ROUND(市町村抽出表!AJ47,0),"###,###")&amp;"人")))</f>
        <v>0人</v>
      </c>
      <c r="Y47" s="95" t="str">
        <f ca="1">IF(市町村抽出表!AK47="－","－",IF(市町村抽出表!AK47=0,"0人",IF(市町村抽出表!AK47&lt;1,"1人未満",TEXT(ROUND(市町村抽出表!AK47,0),"###,###")&amp;"人")))</f>
        <v>0人</v>
      </c>
      <c r="Z47" s="95" t="str">
        <f ca="1">IF(市町村抽出表!AL47="－","－",IF(市町村抽出表!AL47=0,"0人",IF(市町村抽出表!AL47&lt;1,"1人未満",TEXT(ROUND(市町村抽出表!AL47,0),"###,###")&amp;"人")))</f>
        <v>0人</v>
      </c>
      <c r="AA47" s="95" t="str">
        <f ca="1">IF(市町村抽出表!AM47="－","－",IF(市町村抽出表!AM47=0,"0人",IF(市町村抽出表!AM47&lt;1,"1人未満",TEXT(ROUND(市町村抽出表!AM47,0),"###,###")&amp;"人")))</f>
        <v>1人未満</v>
      </c>
      <c r="AB47" s="95" t="str">
        <f ca="1">IF(市町村抽出表!AN47="－","－",IF(市町村抽出表!AN47=0,"0人",IF(市町村抽出表!AN47&lt;1,"1人未満",TEXT(ROUND(市町村抽出表!AN47,0),"###,###")&amp;"人")))</f>
        <v>1人未満</v>
      </c>
      <c r="AC47" s="95" t="str">
        <f ca="1">IF(市町村抽出表!AO47="－","－",IF(市町村抽出表!AO47=0,"0人",IF(市町村抽出表!AO47&lt;1,"1人未満",TEXT(ROUND(市町村抽出表!AO47,0),"###,###")&amp;"人")))</f>
        <v>1人未満</v>
      </c>
      <c r="AD47" s="95" t="str">
        <f ca="1">IF(市町村抽出表!AP47="－","－",IF(市町村抽出表!AP47=0,"0人",IF(市町村抽出表!AP47&lt;1,"1人未満",TEXT(ROUND(市町村抽出表!AP47,0),"###,###")&amp;"人")))</f>
        <v>1人未満</v>
      </c>
      <c r="AE47" s="95" t="str">
        <f ca="1">IF(市町村抽出表!AQ47="－","－",IF(市町村抽出表!AQ47=0,"0人",IF(市町村抽出表!AQ47&lt;1,"1人未満",TEXT(ROUND(市町村抽出表!AQ47,0),"###,###")&amp;"人")))</f>
        <v>1人未満</v>
      </c>
      <c r="AF47" s="95" t="str">
        <f ca="1">IF(市町村抽出表!AR47="－","－",IF(市町村抽出表!AR47=0,"0人",IF(市町村抽出表!AR47&lt;1,"1人未満",TEXT(ROUND(市町村抽出表!AR47,0),"###,###")&amp;"人")))</f>
        <v>1人未満</v>
      </c>
      <c r="AG47" s="95" t="str">
        <f ca="1">IF(市町村抽出表!AS47="－","－",IF(市町村抽出表!AS47=0,"0箇所",IF(市町村抽出表!AS47&lt;1,"1箇所未満",TEXT(ROUND(市町村抽出表!AS47,0),"###,###")&amp;"箇所")))</f>
        <v>0箇所</v>
      </c>
      <c r="AH47" s="95" t="str">
        <f ca="1">IF(市町村抽出表!AT47="－","－",IF(市町村抽出表!AT47=0,"0世帯",IF(市町村抽出表!AT47&lt;1,"1世帯未満",TEXT(ROUND(市町村抽出表!AT47,0),"###,###")&amp;"世帯")))</f>
        <v>0世帯</v>
      </c>
      <c r="AI47" s="95" t="str">
        <f ca="1">IF(市町村抽出表!AU47="－","－",IF(市町村抽出表!AU47=0,"0人",IF(市町村抽出表!AU47&lt;1,"1人未満",TEXT(ROUND(市町村抽出表!AU47,0),"###,###")&amp;"人")))</f>
        <v>0人</v>
      </c>
      <c r="AJ47" s="95" t="str">
        <f ca="1">IF(市町村抽出表!AV47="－","－",IF(市町村抽出表!AV47=0,"0世帯",IF(市町村抽出表!AV47&lt;1,"1世帯未満",TEXT(ROUND(市町村抽出表!AV47,0),"###,###")&amp;"世帯")))</f>
        <v>0世帯</v>
      </c>
      <c r="AK47" s="95" t="str">
        <f ca="1">IF(市町村抽出表!AW47="－","－",IF(市町村抽出表!AW47=0,"0人",IF(市町村抽出表!AW47&lt;1,"1人未満",TEXT(ROUND(市町村抽出表!AW47,0),"###,###")&amp;"人")))</f>
        <v>0人</v>
      </c>
      <c r="AL47" s="95" t="str">
        <f ca="1">IF(市町村抽出表!AX47="－","－",IF(市町村抽出表!AX47=0,"0世帯",IF(市町村抽出表!AX47&lt;1,"1世帯未満",TEXT(ROUND(市町村抽出表!AX47,0),"###,###")&amp;"世帯")))</f>
        <v>0世帯</v>
      </c>
      <c r="AM47" s="95" t="str">
        <f ca="1">IF(市町村抽出表!AY47="－","－",IF(市町村抽出表!AY47=0,"0人",IF(市町村抽出表!AY47&lt;1,"1人未満",TEXT(ROUND(市町村抽出表!AY47,0),"###,###")&amp;"人")))</f>
        <v>0人</v>
      </c>
      <c r="AN47" s="95" t="s">
        <v>632</v>
      </c>
      <c r="AO47" s="95" t="s">
        <v>632</v>
      </c>
      <c r="AP47" s="95" t="str">
        <f ca="1">IF(市町村抽出表!BB47="－","－",IF(市町村抽出表!BB47=0,"0km",IF(市町村抽出表!BB47&lt;0.1,"0.1km未満",TEXT(ROUND(市町村抽出表!BB47,1),"###,##0.0")&amp;"km")))</f>
        <v>0.1km未満</v>
      </c>
      <c r="AQ47" s="95" t="str">
        <f ca="1">IF(市町村抽出表!BC47="－","－",IF(市町村抽出表!BC47=0,"0世帯",IF(市町村抽出表!BC47&lt;1,"1世帯未満",TEXT(ROUND(市町村抽出表!BC47,0),"###,###")&amp;"世帯")))</f>
        <v>1世帯未満</v>
      </c>
      <c r="AR47" s="95" t="str">
        <f ca="1">IF(市町村抽出表!BD47="－","－",IF(市町村抽出表!BD47=0,"0人",IF(市町村抽出表!BD47&lt;1,"1人未満",TEXT(ROUND(市町村抽出表!BD47,0),"###,###")&amp;"人")))</f>
        <v>1人未満</v>
      </c>
      <c r="AS47" s="95" t="s">
        <v>632</v>
      </c>
      <c r="AT47" s="95" t="s">
        <v>632</v>
      </c>
      <c r="AU47" s="95" t="str">
        <f ca="1">IF(市町村抽出表!BG47="－","－",IF(市町村抽出表!BG47=0,"0箇所",IF(市町村抽出表!BG47&lt;1,"1箇所未満",TEXT(ROUND(市町村抽出表!BG47,0),"###,###")&amp;"箇所")))</f>
        <v>1箇所未満</v>
      </c>
      <c r="AV47" s="95" t="str">
        <f ca="1">IF(市町村抽出表!BH47="－","－",IF(市町村抽出表!BH47=0,"0箇所",IF(市町村抽出表!BH47&lt;1,"1箇所未満",TEXT(ROUND(市町村抽出表!BH47,0),"###,###")&amp;"箇所")))</f>
        <v>1箇所未満</v>
      </c>
      <c r="AW47" s="95" t="str">
        <f ca="1">IF(市町村抽出表!BI47="－","－",IF(市町村抽出表!BI47=0,"0箇所",IF(市町村抽出表!BI47&lt;1,"1箇所未満",TEXT(ROUND(市町村抽出表!BI47,0),"###,###")&amp;"箇所")))</f>
        <v>0箇所</v>
      </c>
      <c r="AX47" s="95" t="str">
        <f ca="1">IF(市町村抽出表!BJ47="－","－",IF(市町村抽出表!BJ47=0,"0箇所",IF(市町村抽出表!BJ47&lt;1,"1箇所未満",TEXT(ROUND(市町村抽出表!BJ47,0),"###,###")&amp;"箇所")))</f>
        <v>0箇所</v>
      </c>
      <c r="AY47" s="95" t="str">
        <f ca="1">IF(市町村抽出表!BK47="－","－",IF(市町村抽出表!BK47=0,"0箇所",IF(市町村抽出表!BK47&lt;1,"1箇所未満",TEXT(ROUND(市町村抽出表!BK47,0),"###,###")&amp;"箇所")))</f>
        <v>0箇所</v>
      </c>
      <c r="AZ47" s="95" t="str">
        <f ca="1">IF(市町村抽出表!BL47="－","－",IF(市町村抽出表!BL47=0,"0箇所",IF(市町村抽出表!BL47&lt;1,"1箇所未満",TEXT(ROUND(市町村抽出表!BL47,0),"###,###")&amp;"箇所")))</f>
        <v>0箇所</v>
      </c>
      <c r="BH47" s="154"/>
      <c r="BI47" s="154"/>
      <c r="BJ47" s="154"/>
      <c r="BL47" s="155"/>
      <c r="BM47" s="154"/>
      <c r="BN47" s="154"/>
      <c r="BO47" s="154"/>
      <c r="BP47" s="154"/>
      <c r="BX47" s="155"/>
      <c r="BY47" s="154"/>
      <c r="BZ47" s="154"/>
      <c r="CA47" s="154"/>
      <c r="CB47" s="154"/>
      <c r="CN47" s="155"/>
      <c r="CO47" s="154"/>
      <c r="CP47" s="154"/>
      <c r="CQ47" s="154"/>
      <c r="CR47" s="154"/>
    </row>
    <row r="48" spans="1:96" x14ac:dyDescent="0.2">
      <c r="A48" s="83">
        <v>45</v>
      </c>
      <c r="B48" s="75" t="s">
        <v>509</v>
      </c>
      <c r="C48" s="94">
        <f ca="1">IF(市町村抽出表!D48="－","－",ROUND(市町村抽出表!D48,1))</f>
        <v>4.7</v>
      </c>
      <c r="D48" s="159" t="str">
        <f ca="1">IF(市町村抽出表!F48="","※2",IF(市町村抽出表!F48="－","－",市町村抽出表!F48&amp;"箇所"))</f>
        <v>0箇所</v>
      </c>
      <c r="E48" s="160" t="str">
        <f ca="1">IF(市町村抽出表!G48="","※2",IF(市町村抽出表!G48="－","－",市町村抽出表!G48&amp;"箇所"))</f>
        <v>5箇所</v>
      </c>
      <c r="F48" s="161" t="str">
        <f ca="1">IF(市町村抽出表!H48="","※2",IF(市町村抽出表!H48="－","－",市町村抽出表!H48&amp;"箇所"))</f>
        <v>186箇所</v>
      </c>
      <c r="G48" s="95" t="str">
        <f ca="1">IF(市町村抽出表!I48="－","－",IF(市町村抽出表!I48=0,"0棟",IF(市町村抽出表!I48&lt;1,"1棟未満",TEXT(ROUND(市町村抽出表!I48,0),"###,###")&amp;"棟")))</f>
        <v>0棟</v>
      </c>
      <c r="H48" s="95" t="str">
        <f ca="1">IF(市町村抽出表!J48="－","－",IF(市町村抽出表!J48=0,"0棟",IF(市町村抽出表!J48&lt;1,"1棟未満",TEXT(ROUND(市町村抽出表!J48,0),"###,###")&amp;"棟")))</f>
        <v>0棟</v>
      </c>
      <c r="I48" s="95" t="str">
        <f ca="1">IF(市町村抽出表!O48="－","－",IF(市町村抽出表!O48=0,"0棟",IF(市町村抽出表!O48&lt;1,"1棟未満",TEXT(ROUND(市町村抽出表!O48,0),"###,###")&amp;"棟")))</f>
        <v>0棟</v>
      </c>
      <c r="J48" s="95" t="str">
        <f ca="1">IF(市町村抽出表!P48="－","－",IF(市町村抽出表!P48=0,"0棟",IF(市町村抽出表!P48&lt;1,"1棟未満",TEXT(ROUND(市町村抽出表!P48,0),"###,###")&amp;"棟")))</f>
        <v>0棟</v>
      </c>
      <c r="K48" s="148" t="str">
        <f ca="1">IF(市町村抽出表!U48="","※2",IF(市町村抽出表!U48="－","－",IF(市町村抽出表!U48=0,"0棟",IF(市町村抽出表!U48&lt;1,"1棟未満",TEXT(ROUND(市町村抽出表!U48,0),"###,###")&amp;"棟"))))</f>
        <v>1棟未満</v>
      </c>
      <c r="L48" s="149" t="str">
        <f ca="1">IF(市町村抽出表!V48="","※2",IF(市町村抽出表!V48="－","－",IF(市町村抽出表!V48=0,"0棟",IF(市町村抽出表!V48&lt;1,"1棟未満",TEXT(ROUND(市町村抽出表!V48,0),"###,###")&amp;"棟"))))</f>
        <v>1棟未満</v>
      </c>
      <c r="M48" s="95" t="str">
        <f ca="1">IF(市町村抽出表!W48="－","－",IF(市町村抽出表!W48=0,"0棟",IF(市町村抽出表!W48&lt;1,"1棟未満",TEXT(ROUND(市町村抽出表!W48,0),"###,###")&amp;"棟")))</f>
        <v>1棟未満</v>
      </c>
      <c r="N48" s="95" t="str">
        <f ca="1">IF(市町村抽出表!X48="－","－",IF(市町村抽出表!X48=0,"0棟",IF(市町村抽出表!X48&lt;1,"1棟未満",TEXT(ROUND(市町村抽出表!X48,0),"###,###")&amp;"棟")))</f>
        <v>1棟未満</v>
      </c>
      <c r="O48" s="95" t="str">
        <f ca="1">IF(市町村抽出表!Z48="－","－",IF(市町村抽出表!Z48=0,"0件",IF(市町村抽出表!Z48&lt;1,"1件未満",TEXT(ROUND(市町村抽出表!Z48,0),"###,###")&amp;"件")))</f>
        <v>0件</v>
      </c>
      <c r="P48" s="95" t="str">
        <f ca="1">IF(市町村抽出表!AA48="－","－",IF(市町村抽出表!AA48=0,"0件",IF(市町村抽出表!AA48&lt;1,"1件未満",TEXT(ROUND(市町村抽出表!AA48,0),"###,###")&amp;"件")))</f>
        <v>0件</v>
      </c>
      <c r="Q48" s="95" t="str">
        <f ca="1">IF(市町村抽出表!AB48="－","－",IF(市町村抽出表!AB48=0,"0棟",IF(市町村抽出表!AB48&lt;1,"1棟未満",TEXT(ROUND(市町村抽出表!AB48,0),"###,###")&amp;"棟")))</f>
        <v>0棟</v>
      </c>
      <c r="R48" s="95" t="str">
        <f ca="1">IF(市町村抽出表!AC48="－","－",IF(市町村抽出表!AC48=0,"0人",IF(市町村抽出表!AC48&lt;1,"1人未満",TEXT(ROUND(市町村抽出表!AC48,0),"###,###")&amp;"人")))</f>
        <v>0人</v>
      </c>
      <c r="S48" s="95" t="str">
        <f ca="1">IF(市町村抽出表!AD48="－","－",IF(市町村抽出表!AD48=0,"0人",IF(市町村抽出表!AD48&lt;1,"1人未満",TEXT(ROUND(市町村抽出表!AD48,0),"###,###")&amp;"人")))</f>
        <v>0人</v>
      </c>
      <c r="T48" s="95" t="str">
        <f ca="1">IF(市町村抽出表!AE48="－","－",IF(市町村抽出表!AE48=0,"0人",IF(市町村抽出表!AE48&lt;1,"1人未満",TEXT(ROUND(市町村抽出表!AE48,0),"###,###")&amp;"人")))</f>
        <v>0人</v>
      </c>
      <c r="U48" s="150" t="str">
        <f ca="1">IF(市町村抽出表!AG48="","※2",IF(市町村抽出表!AG48="－","－",IF(市町村抽出表!AG48=0,"0人",IF(市町村抽出表!AG48&lt;1,"1人未満",TEXT(ROUND(市町村抽出表!AG48,0),"###,###")&amp;"人"))))</f>
        <v>1人未満</v>
      </c>
      <c r="V48" s="151" t="str">
        <f ca="1">IF(市町村抽出表!AH48="","※2",IF(市町村抽出表!AH48="－","－",IF(市町村抽出表!AH48=0,"0人",IF(市町村抽出表!AH48&lt;1,"1人未満",TEXT(ROUND(市町村抽出表!AH48,0),"###,###")&amp;"人"))))</f>
        <v>1人未満</v>
      </c>
      <c r="W48" s="152" t="str">
        <f ca="1">IF(市町村抽出表!AI48="","※2",IF(市町村抽出表!AI48="－","－",IF(市町村抽出表!AI48=0,"0人",IF(市町村抽出表!AI48&lt;1,"1人未満",TEXT(ROUND(市町村抽出表!AI48,0),"###,###")&amp;"人"))))</f>
        <v>1人未満</v>
      </c>
      <c r="X48" s="95" t="str">
        <f ca="1">IF(市町村抽出表!AJ48="－","－",IF(市町村抽出表!AJ48=0,"0人",IF(市町村抽出表!AJ48&lt;1,"1人未満",TEXT(ROUND(市町村抽出表!AJ48,0),"###,###")&amp;"人")))</f>
        <v>0人</v>
      </c>
      <c r="Y48" s="95" t="str">
        <f ca="1">IF(市町村抽出表!AK48="－","－",IF(市町村抽出表!AK48=0,"0人",IF(市町村抽出表!AK48&lt;1,"1人未満",TEXT(ROUND(市町村抽出表!AK48,0),"###,###")&amp;"人")))</f>
        <v>0人</v>
      </c>
      <c r="Z48" s="95" t="str">
        <f ca="1">IF(市町村抽出表!AL48="－","－",IF(市町村抽出表!AL48=0,"0人",IF(市町村抽出表!AL48&lt;1,"1人未満",TEXT(ROUND(市町村抽出表!AL48,0),"###,###")&amp;"人")))</f>
        <v>0人</v>
      </c>
      <c r="AA48" s="95" t="str">
        <f ca="1">IF(市町村抽出表!AM48="－","－",IF(市町村抽出表!AM48=0,"0人",IF(市町村抽出表!AM48&lt;1,"1人未満",TEXT(ROUND(市町村抽出表!AM48,0),"###,###")&amp;"人")))</f>
        <v>1人未満</v>
      </c>
      <c r="AB48" s="95" t="str">
        <f ca="1">IF(市町村抽出表!AN48="－","－",IF(市町村抽出表!AN48=0,"0人",IF(市町村抽出表!AN48&lt;1,"1人未満",TEXT(ROUND(市町村抽出表!AN48,0),"###,###")&amp;"人")))</f>
        <v>1人未満</v>
      </c>
      <c r="AC48" s="95" t="str">
        <f ca="1">IF(市町村抽出表!AO48="－","－",IF(市町村抽出表!AO48=0,"0人",IF(市町村抽出表!AO48&lt;1,"1人未満",TEXT(ROUND(市町村抽出表!AO48,0),"###,###")&amp;"人")))</f>
        <v>1人未満</v>
      </c>
      <c r="AD48" s="95" t="str">
        <f ca="1">IF(市町村抽出表!AP48="－","－",IF(市町村抽出表!AP48=0,"0人",IF(市町村抽出表!AP48&lt;1,"1人未満",TEXT(ROUND(市町村抽出表!AP48,0),"###,###")&amp;"人")))</f>
        <v>1人未満</v>
      </c>
      <c r="AE48" s="95" t="str">
        <f ca="1">IF(市町村抽出表!AQ48="－","－",IF(市町村抽出表!AQ48=0,"0人",IF(市町村抽出表!AQ48&lt;1,"1人未満",TEXT(ROUND(市町村抽出表!AQ48,0),"###,###")&amp;"人")))</f>
        <v>1人未満</v>
      </c>
      <c r="AF48" s="95" t="str">
        <f ca="1">IF(市町村抽出表!AR48="－","－",IF(市町村抽出表!AR48=0,"0人",IF(市町村抽出表!AR48&lt;1,"1人未満",TEXT(ROUND(市町村抽出表!AR48,0),"###,###")&amp;"人")))</f>
        <v>1人未満</v>
      </c>
      <c r="AG48" s="95" t="str">
        <f ca="1">IF(市町村抽出表!AS48="－","－",IF(市町村抽出表!AS48=0,"0箇所",IF(市町村抽出表!AS48&lt;1,"1箇所未満",TEXT(ROUND(市町村抽出表!AS48,0),"###,###")&amp;"箇所")))</f>
        <v>0箇所</v>
      </c>
      <c r="AH48" s="95" t="str">
        <f ca="1">IF(市町村抽出表!AT48="－","－",IF(市町村抽出表!AT48=0,"0世帯",IF(市町村抽出表!AT48&lt;1,"1世帯未満",TEXT(ROUND(市町村抽出表!AT48,0),"###,###")&amp;"世帯")))</f>
        <v>0世帯</v>
      </c>
      <c r="AI48" s="95" t="str">
        <f ca="1">IF(市町村抽出表!AU48="－","－",IF(市町村抽出表!AU48=0,"0人",IF(市町村抽出表!AU48&lt;1,"1人未満",TEXT(ROUND(市町村抽出表!AU48,0),"###,###")&amp;"人")))</f>
        <v>0人</v>
      </c>
      <c r="AJ48" s="95" t="str">
        <f ca="1">IF(市町村抽出表!AV48="－","－",IF(市町村抽出表!AV48=0,"0世帯",IF(市町村抽出表!AV48&lt;1,"1世帯未満",TEXT(ROUND(市町村抽出表!AV48,0),"###,###")&amp;"世帯")))</f>
        <v>0世帯</v>
      </c>
      <c r="AK48" s="95" t="str">
        <f ca="1">IF(市町村抽出表!AW48="－","－",IF(市町村抽出表!AW48=0,"0人",IF(市町村抽出表!AW48&lt;1,"1人未満",TEXT(ROUND(市町村抽出表!AW48,0),"###,###")&amp;"人")))</f>
        <v>0人</v>
      </c>
      <c r="AL48" s="95" t="str">
        <f ca="1">IF(市町村抽出表!AX48="－","－",IF(市町村抽出表!AX48=0,"0世帯",IF(市町村抽出表!AX48&lt;1,"1世帯未満",TEXT(ROUND(市町村抽出表!AX48,0),"###,###")&amp;"世帯")))</f>
        <v>0世帯</v>
      </c>
      <c r="AM48" s="95" t="str">
        <f ca="1">IF(市町村抽出表!AY48="－","－",IF(市町村抽出表!AY48=0,"0人",IF(市町村抽出表!AY48&lt;1,"1人未満",TEXT(ROUND(市町村抽出表!AY48,0),"###,###")&amp;"人")))</f>
        <v>0人</v>
      </c>
      <c r="AN48" s="95" t="s">
        <v>632</v>
      </c>
      <c r="AO48" s="95" t="s">
        <v>632</v>
      </c>
      <c r="AP48" s="95" t="str">
        <f ca="1">IF(市町村抽出表!BB48="－","－",IF(市町村抽出表!BB48=0,"0km",IF(市町村抽出表!BB48&lt;0.1,"0.1km未満",TEXT(ROUND(市町村抽出表!BB48,1),"###,##0.0")&amp;"km")))</f>
        <v>0.1km未満</v>
      </c>
      <c r="AQ48" s="95" t="str">
        <f ca="1">IF(市町村抽出表!BC48="－","－",IF(市町村抽出表!BC48=0,"0世帯",IF(市町村抽出表!BC48&lt;1,"1世帯未満",TEXT(ROUND(市町村抽出表!BC48,0),"###,###")&amp;"世帯")))</f>
        <v>1世帯未満</v>
      </c>
      <c r="AR48" s="95" t="str">
        <f ca="1">IF(市町村抽出表!BD48="－","－",IF(市町村抽出表!BD48=0,"0人",IF(市町村抽出表!BD48&lt;1,"1人未満",TEXT(ROUND(市町村抽出表!BD48,0),"###,###")&amp;"人")))</f>
        <v>1人未満</v>
      </c>
      <c r="AS48" s="95" t="s">
        <v>632</v>
      </c>
      <c r="AT48" s="95" t="s">
        <v>632</v>
      </c>
      <c r="AU48" s="95" t="str">
        <f ca="1">IF(市町村抽出表!BG48="－","－",IF(市町村抽出表!BG48=0,"0箇所",IF(市町村抽出表!BG48&lt;1,"1箇所未満",TEXT(ROUND(市町村抽出表!BG48,0),"###,###")&amp;"箇所")))</f>
        <v>1箇所未満</v>
      </c>
      <c r="AV48" s="95" t="str">
        <f ca="1">IF(市町村抽出表!BH48="－","－",IF(市町村抽出表!BH48=0,"0箇所",IF(市町村抽出表!BH48&lt;1,"1箇所未満",TEXT(ROUND(市町村抽出表!BH48,0),"###,###")&amp;"箇所")))</f>
        <v>1箇所未満</v>
      </c>
      <c r="AW48" s="95" t="str">
        <f ca="1">IF(市町村抽出表!BI48="－","－",IF(市町村抽出表!BI48=0,"0箇所",IF(市町村抽出表!BI48&lt;1,"1箇所未満",TEXT(ROUND(市町村抽出表!BI48,0),"###,###")&amp;"箇所")))</f>
        <v>0箇所</v>
      </c>
      <c r="AX48" s="95" t="str">
        <f ca="1">IF(市町村抽出表!BJ48="－","－",IF(市町村抽出表!BJ48=0,"0箇所",IF(市町村抽出表!BJ48&lt;1,"1箇所未満",TEXT(ROUND(市町村抽出表!BJ48,0),"###,###")&amp;"箇所")))</f>
        <v>0箇所</v>
      </c>
      <c r="AY48" s="95" t="str">
        <f ca="1">IF(市町村抽出表!BK48="－","－",IF(市町村抽出表!BK48=0,"0箇所",IF(市町村抽出表!BK48&lt;1,"1箇所未満",TEXT(ROUND(市町村抽出表!BK48,0),"###,###")&amp;"箇所")))</f>
        <v>0箇所</v>
      </c>
      <c r="AZ48" s="95" t="str">
        <f ca="1">IF(市町村抽出表!BL48="－","－",IF(市町村抽出表!BL48=0,"0箇所",IF(市町村抽出表!BL48&lt;1,"1箇所未満",TEXT(ROUND(市町村抽出表!BL48,0),"###,###")&amp;"箇所")))</f>
        <v>0箇所</v>
      </c>
      <c r="BH48" s="154"/>
      <c r="BI48" s="154"/>
      <c r="BJ48" s="154"/>
      <c r="BL48" s="155"/>
      <c r="BM48" s="154"/>
      <c r="BN48" s="154"/>
      <c r="BO48" s="154"/>
      <c r="BP48" s="154"/>
      <c r="BX48" s="155"/>
      <c r="BY48" s="154"/>
      <c r="BZ48" s="154"/>
      <c r="CA48" s="154"/>
      <c r="CB48" s="154"/>
      <c r="CN48" s="155"/>
      <c r="CO48" s="154"/>
      <c r="CP48" s="154"/>
      <c r="CQ48" s="154"/>
      <c r="CR48" s="154"/>
    </row>
    <row r="49" spans="1:96" x14ac:dyDescent="0.2">
      <c r="A49" s="83">
        <v>46</v>
      </c>
      <c r="B49" s="75" t="s">
        <v>510</v>
      </c>
      <c r="C49" s="94">
        <f ca="1">IF(市町村抽出表!D49="－","－",ROUND(市町村抽出表!D49,1))</f>
        <v>4.9000000000000004</v>
      </c>
      <c r="D49" s="159" t="str">
        <f ca="1">IF(市町村抽出表!F49="","※2",IF(市町村抽出表!F49="－","－",市町村抽出表!F49&amp;"箇所"))</f>
        <v>0箇所</v>
      </c>
      <c r="E49" s="160" t="str">
        <f ca="1">IF(市町村抽出表!G49="","※2",IF(市町村抽出表!G49="－","－",市町村抽出表!G49&amp;"箇所"))</f>
        <v>11箇所</v>
      </c>
      <c r="F49" s="161" t="str">
        <f ca="1">IF(市町村抽出表!H49="","※2",IF(市町村抽出表!H49="－","－",市町村抽出表!H49&amp;"箇所"))</f>
        <v>180箇所</v>
      </c>
      <c r="G49" s="95" t="str">
        <f ca="1">IF(市町村抽出表!I49="－","－",IF(市町村抽出表!I49=0,"0棟",IF(市町村抽出表!I49&lt;1,"1棟未満",TEXT(ROUND(市町村抽出表!I49,0),"###,###")&amp;"棟")))</f>
        <v>0棟</v>
      </c>
      <c r="H49" s="95" t="str">
        <f ca="1">IF(市町村抽出表!J49="－","－",IF(市町村抽出表!J49=0,"0棟",IF(市町村抽出表!J49&lt;1,"1棟未満",TEXT(ROUND(市町村抽出表!J49,0),"###,###")&amp;"棟")))</f>
        <v>0棟</v>
      </c>
      <c r="I49" s="95" t="str">
        <f ca="1">IF(市町村抽出表!O49="－","－",IF(市町村抽出表!O49=0,"0棟",IF(市町村抽出表!O49&lt;1,"1棟未満",TEXT(ROUND(市町村抽出表!O49,0),"###,###")&amp;"棟")))</f>
        <v>0棟</v>
      </c>
      <c r="J49" s="95" t="str">
        <f ca="1">IF(市町村抽出表!P49="－","－",IF(市町村抽出表!P49=0,"0棟",IF(市町村抽出表!P49&lt;1,"1棟未満",TEXT(ROUND(市町村抽出表!P49,0),"###,###")&amp;"棟")))</f>
        <v>0棟</v>
      </c>
      <c r="K49" s="148" t="str">
        <f ca="1">IF(市町村抽出表!U49="","※2",IF(市町村抽出表!U49="－","－",IF(市町村抽出表!U49=0,"0棟",IF(市町村抽出表!U49&lt;1,"1棟未満",TEXT(ROUND(市町村抽出表!U49,0),"###,###")&amp;"棟"))))</f>
        <v>1棟未満</v>
      </c>
      <c r="L49" s="149" t="str">
        <f ca="1">IF(市町村抽出表!V49="","※2",IF(市町村抽出表!V49="－","－",IF(市町村抽出表!V49=0,"0棟",IF(市町村抽出表!V49&lt;1,"1棟未満",TEXT(ROUND(市町村抽出表!V49,0),"###,###")&amp;"棟"))))</f>
        <v>1棟未満</v>
      </c>
      <c r="M49" s="95" t="str">
        <f ca="1">IF(市町村抽出表!W49="－","－",IF(市町村抽出表!W49=0,"0棟",IF(市町村抽出表!W49&lt;1,"1棟未満",TEXT(ROUND(市町村抽出表!W49,0),"###,###")&amp;"棟")))</f>
        <v>1棟未満</v>
      </c>
      <c r="N49" s="95" t="str">
        <f ca="1">IF(市町村抽出表!X49="－","－",IF(市町村抽出表!X49=0,"0棟",IF(市町村抽出表!X49&lt;1,"1棟未満",TEXT(ROUND(市町村抽出表!X49,0),"###,###")&amp;"棟")))</f>
        <v>1棟未満</v>
      </c>
      <c r="O49" s="95" t="str">
        <f ca="1">IF(市町村抽出表!Z49="－","－",IF(市町村抽出表!Z49=0,"0件",IF(市町村抽出表!Z49&lt;1,"1件未満",TEXT(ROUND(市町村抽出表!Z49,0),"###,###")&amp;"件")))</f>
        <v>0件</v>
      </c>
      <c r="P49" s="95" t="str">
        <f ca="1">IF(市町村抽出表!AA49="－","－",IF(市町村抽出表!AA49=0,"0件",IF(市町村抽出表!AA49&lt;1,"1件未満",TEXT(ROUND(市町村抽出表!AA49,0),"###,###")&amp;"件")))</f>
        <v>0件</v>
      </c>
      <c r="Q49" s="95" t="str">
        <f ca="1">IF(市町村抽出表!AB49="－","－",IF(市町村抽出表!AB49=0,"0棟",IF(市町村抽出表!AB49&lt;1,"1棟未満",TEXT(ROUND(市町村抽出表!AB49,0),"###,###")&amp;"棟")))</f>
        <v>0棟</v>
      </c>
      <c r="R49" s="95" t="str">
        <f ca="1">IF(市町村抽出表!AC49="－","－",IF(市町村抽出表!AC49=0,"0人",IF(市町村抽出表!AC49&lt;1,"1人未満",TEXT(ROUND(市町村抽出表!AC49,0),"###,###")&amp;"人")))</f>
        <v>0人</v>
      </c>
      <c r="S49" s="95" t="str">
        <f ca="1">IF(市町村抽出表!AD49="－","－",IF(市町村抽出表!AD49=0,"0人",IF(市町村抽出表!AD49&lt;1,"1人未満",TEXT(ROUND(市町村抽出表!AD49,0),"###,###")&amp;"人")))</f>
        <v>0人</v>
      </c>
      <c r="T49" s="95" t="str">
        <f ca="1">IF(市町村抽出表!AE49="－","－",IF(市町村抽出表!AE49=0,"0人",IF(市町村抽出表!AE49&lt;1,"1人未満",TEXT(ROUND(市町村抽出表!AE49,0),"###,###")&amp;"人")))</f>
        <v>0人</v>
      </c>
      <c r="U49" s="150" t="str">
        <f ca="1">IF(市町村抽出表!AG49="","※2",IF(市町村抽出表!AG49="－","－",IF(市町村抽出表!AG49=0,"0人",IF(市町村抽出表!AG49&lt;1,"1人未満",TEXT(ROUND(市町村抽出表!AG49,0),"###,###")&amp;"人"))))</f>
        <v>1人未満</v>
      </c>
      <c r="V49" s="151" t="str">
        <f ca="1">IF(市町村抽出表!AH49="","※2",IF(市町村抽出表!AH49="－","－",IF(市町村抽出表!AH49=0,"0人",IF(市町村抽出表!AH49&lt;1,"1人未満",TEXT(ROUND(市町村抽出表!AH49,0),"###,###")&amp;"人"))))</f>
        <v>1人未満</v>
      </c>
      <c r="W49" s="152" t="str">
        <f ca="1">IF(市町村抽出表!AI49="","※2",IF(市町村抽出表!AI49="－","－",IF(市町村抽出表!AI49=0,"0人",IF(市町村抽出表!AI49&lt;1,"1人未満",TEXT(ROUND(市町村抽出表!AI49,0),"###,###")&amp;"人"))))</f>
        <v>1人未満</v>
      </c>
      <c r="X49" s="95" t="str">
        <f ca="1">IF(市町村抽出表!AJ49="－","－",IF(市町村抽出表!AJ49=0,"0人",IF(市町村抽出表!AJ49&lt;1,"1人未満",TEXT(ROUND(市町村抽出表!AJ49,0),"###,###")&amp;"人")))</f>
        <v>0人</v>
      </c>
      <c r="Y49" s="95" t="str">
        <f ca="1">IF(市町村抽出表!AK49="－","－",IF(市町村抽出表!AK49=0,"0人",IF(市町村抽出表!AK49&lt;1,"1人未満",TEXT(ROUND(市町村抽出表!AK49,0),"###,###")&amp;"人")))</f>
        <v>0人</v>
      </c>
      <c r="Z49" s="95" t="str">
        <f ca="1">IF(市町村抽出表!AL49="－","－",IF(市町村抽出表!AL49=0,"0人",IF(市町村抽出表!AL49&lt;1,"1人未満",TEXT(ROUND(市町村抽出表!AL49,0),"###,###")&amp;"人")))</f>
        <v>0人</v>
      </c>
      <c r="AA49" s="95" t="str">
        <f ca="1">IF(市町村抽出表!AM49="－","－",IF(市町村抽出表!AM49=0,"0人",IF(市町村抽出表!AM49&lt;1,"1人未満",TEXT(ROUND(市町村抽出表!AM49,0),"###,###")&amp;"人")))</f>
        <v>1人未満</v>
      </c>
      <c r="AB49" s="95" t="str">
        <f ca="1">IF(市町村抽出表!AN49="－","－",IF(市町村抽出表!AN49=0,"0人",IF(市町村抽出表!AN49&lt;1,"1人未満",TEXT(ROUND(市町村抽出表!AN49,0),"###,###")&amp;"人")))</f>
        <v>1人未満</v>
      </c>
      <c r="AC49" s="95" t="str">
        <f ca="1">IF(市町村抽出表!AO49="－","－",IF(市町村抽出表!AO49=0,"0人",IF(市町村抽出表!AO49&lt;1,"1人未満",TEXT(ROUND(市町村抽出表!AO49,0),"###,###")&amp;"人")))</f>
        <v>1人未満</v>
      </c>
      <c r="AD49" s="95" t="str">
        <f ca="1">IF(市町村抽出表!AP49="－","－",IF(市町村抽出表!AP49=0,"0人",IF(市町村抽出表!AP49&lt;1,"1人未満",TEXT(ROUND(市町村抽出表!AP49,0),"###,###")&amp;"人")))</f>
        <v>1人未満</v>
      </c>
      <c r="AE49" s="95" t="str">
        <f ca="1">IF(市町村抽出表!AQ49="－","－",IF(市町村抽出表!AQ49=0,"0人",IF(市町村抽出表!AQ49&lt;1,"1人未満",TEXT(ROUND(市町村抽出表!AQ49,0),"###,###")&amp;"人")))</f>
        <v>1人未満</v>
      </c>
      <c r="AF49" s="95" t="str">
        <f ca="1">IF(市町村抽出表!AR49="－","－",IF(市町村抽出表!AR49=0,"0人",IF(市町村抽出表!AR49&lt;1,"1人未満",TEXT(ROUND(市町村抽出表!AR49,0),"###,###")&amp;"人")))</f>
        <v>1人</v>
      </c>
      <c r="AG49" s="95" t="str">
        <f ca="1">IF(市町村抽出表!AS49="－","－",IF(市町村抽出表!AS49=0,"0箇所",IF(市町村抽出表!AS49&lt;1,"1箇所未満",TEXT(ROUND(市町村抽出表!AS49,0),"###,###")&amp;"箇所")))</f>
        <v>0箇所</v>
      </c>
      <c r="AH49" s="95" t="str">
        <f ca="1">IF(市町村抽出表!AT49="－","－",IF(市町村抽出表!AT49=0,"0世帯",IF(市町村抽出表!AT49&lt;1,"1世帯未満",TEXT(ROUND(市町村抽出表!AT49,0),"###,###")&amp;"世帯")))</f>
        <v>0世帯</v>
      </c>
      <c r="AI49" s="95" t="str">
        <f ca="1">IF(市町村抽出表!AU49="－","－",IF(市町村抽出表!AU49=0,"0人",IF(市町村抽出表!AU49&lt;1,"1人未満",TEXT(ROUND(市町村抽出表!AU49,0),"###,###")&amp;"人")))</f>
        <v>0人</v>
      </c>
      <c r="AJ49" s="95" t="str">
        <f ca="1">IF(市町村抽出表!AV49="－","－",IF(市町村抽出表!AV49=0,"0世帯",IF(市町村抽出表!AV49&lt;1,"1世帯未満",TEXT(ROUND(市町村抽出表!AV49,0),"###,###")&amp;"世帯")))</f>
        <v>0世帯</v>
      </c>
      <c r="AK49" s="95" t="str">
        <f ca="1">IF(市町村抽出表!AW49="－","－",IF(市町村抽出表!AW49=0,"0人",IF(市町村抽出表!AW49&lt;1,"1人未満",TEXT(ROUND(市町村抽出表!AW49,0),"###,###")&amp;"人")))</f>
        <v>0人</v>
      </c>
      <c r="AL49" s="95" t="str">
        <f ca="1">IF(市町村抽出表!AX49="－","－",IF(市町村抽出表!AX49=0,"0世帯",IF(市町村抽出表!AX49&lt;1,"1世帯未満",TEXT(ROUND(市町村抽出表!AX49,0),"###,###")&amp;"世帯")))</f>
        <v>0世帯</v>
      </c>
      <c r="AM49" s="95" t="str">
        <f ca="1">IF(市町村抽出表!AY49="－","－",IF(市町村抽出表!AY49=0,"0人",IF(市町村抽出表!AY49&lt;1,"1人未満",TEXT(ROUND(市町村抽出表!AY49,0),"###,###")&amp;"人")))</f>
        <v>0人</v>
      </c>
      <c r="AN49" s="95" t="s">
        <v>632</v>
      </c>
      <c r="AO49" s="95" t="s">
        <v>632</v>
      </c>
      <c r="AP49" s="95" t="str">
        <f ca="1">IF(市町村抽出表!BB49="－","－",IF(市町村抽出表!BB49=0,"0km",IF(市町村抽出表!BB49&lt;0.1,"0.1km未満",TEXT(ROUND(市町村抽出表!BB49,1),"###,##0.0")&amp;"km")))</f>
        <v>0.1km</v>
      </c>
      <c r="AQ49" s="95" t="str">
        <f ca="1">IF(市町村抽出表!BC49="－","－",IF(市町村抽出表!BC49=0,"0世帯",IF(市町村抽出表!BC49&lt;1,"1世帯未満",TEXT(ROUND(市町村抽出表!BC49,0),"###,###")&amp;"世帯")))</f>
        <v>3世帯</v>
      </c>
      <c r="AR49" s="95" t="str">
        <f ca="1">IF(市町村抽出表!BD49="－","－",IF(市町村抽出表!BD49=0,"0人",IF(市町村抽出表!BD49&lt;1,"1人未満",TEXT(ROUND(市町村抽出表!BD49,0),"###,###")&amp;"人")))</f>
        <v>7人</v>
      </c>
      <c r="AS49" s="95" t="s">
        <v>632</v>
      </c>
      <c r="AT49" s="95" t="s">
        <v>632</v>
      </c>
      <c r="AU49" s="95" t="str">
        <f ca="1">IF(市町村抽出表!BG49="－","－",IF(市町村抽出表!BG49=0,"0箇所",IF(市町村抽出表!BG49&lt;1,"1箇所未満",TEXT(ROUND(市町村抽出表!BG49,0),"###,###")&amp;"箇所")))</f>
        <v>1箇所未満</v>
      </c>
      <c r="AV49" s="95" t="str">
        <f ca="1">IF(市町村抽出表!BH49="－","－",IF(市町村抽出表!BH49=0,"0箇所",IF(市町村抽出表!BH49&lt;1,"1箇所未満",TEXT(ROUND(市町村抽出表!BH49,0),"###,###")&amp;"箇所")))</f>
        <v>1箇所</v>
      </c>
      <c r="AW49" s="95" t="str">
        <f ca="1">IF(市町村抽出表!BI49="－","－",IF(市町村抽出表!BI49=0,"0箇所",IF(市町村抽出表!BI49&lt;1,"1箇所未満",TEXT(ROUND(市町村抽出表!BI49,0),"###,###")&amp;"箇所")))</f>
        <v>0箇所</v>
      </c>
      <c r="AX49" s="95" t="str">
        <f ca="1">IF(市町村抽出表!BJ49="－","－",IF(市町村抽出表!BJ49=0,"0箇所",IF(市町村抽出表!BJ49&lt;1,"1箇所未満",TEXT(ROUND(市町村抽出表!BJ49,0),"###,###")&amp;"箇所")))</f>
        <v>0箇所</v>
      </c>
      <c r="AY49" s="95" t="str">
        <f ca="1">IF(市町村抽出表!BK49="－","－",IF(市町村抽出表!BK49=0,"0箇所",IF(市町村抽出表!BK49&lt;1,"1箇所未満",TEXT(ROUND(市町村抽出表!BK49,0),"###,###")&amp;"箇所")))</f>
        <v>0箇所</v>
      </c>
      <c r="AZ49" s="95" t="str">
        <f ca="1">IF(市町村抽出表!BL49="－","－",IF(市町村抽出表!BL49=0,"0箇所",IF(市町村抽出表!BL49&lt;1,"1箇所未満",TEXT(ROUND(市町村抽出表!BL49,0),"###,###")&amp;"箇所")))</f>
        <v>0箇所</v>
      </c>
      <c r="BH49" s="154"/>
      <c r="BI49" s="154"/>
      <c r="BJ49" s="154"/>
      <c r="BL49" s="155"/>
      <c r="BM49" s="154"/>
      <c r="BN49" s="154"/>
      <c r="BO49" s="154"/>
      <c r="BP49" s="154"/>
      <c r="BX49" s="155"/>
      <c r="BY49" s="154"/>
      <c r="BZ49" s="154"/>
      <c r="CA49" s="154"/>
      <c r="CB49" s="154"/>
      <c r="CN49" s="155"/>
      <c r="CO49" s="154"/>
      <c r="CP49" s="154"/>
      <c r="CQ49" s="154"/>
      <c r="CR49" s="154"/>
    </row>
    <row r="50" spans="1:96" x14ac:dyDescent="0.2">
      <c r="A50" s="83">
        <v>47</v>
      </c>
      <c r="B50" s="75" t="s">
        <v>511</v>
      </c>
      <c r="C50" s="94">
        <f ca="1">IF(市町村抽出表!D50="－","－",ROUND(市町村抽出表!D50,1))</f>
        <v>4.9000000000000004</v>
      </c>
      <c r="D50" s="159" t="str">
        <f ca="1">IF(市町村抽出表!F50="","※2",IF(市町村抽出表!F50="－","－",市町村抽出表!F50&amp;"箇所"))</f>
        <v>0箇所</v>
      </c>
      <c r="E50" s="160" t="str">
        <f ca="1">IF(市町村抽出表!G50="","※2",IF(市町村抽出表!G50="－","－",市町村抽出表!G50&amp;"箇所"))</f>
        <v>11箇所</v>
      </c>
      <c r="F50" s="161" t="str">
        <f ca="1">IF(市町村抽出表!H50="","※2",IF(市町村抽出表!H50="－","－",市町村抽出表!H50&amp;"箇所"))</f>
        <v>180箇所</v>
      </c>
      <c r="G50" s="95" t="str">
        <f ca="1">IF(市町村抽出表!I50="－","－",IF(市町村抽出表!I50=0,"0棟",IF(市町村抽出表!I50&lt;1,"1棟未満",TEXT(ROUND(市町村抽出表!I50,0),"###,###")&amp;"棟")))</f>
        <v>0棟</v>
      </c>
      <c r="H50" s="95" t="str">
        <f ca="1">IF(市町村抽出表!J50="－","－",IF(市町村抽出表!J50=0,"0棟",IF(市町村抽出表!J50&lt;1,"1棟未満",TEXT(ROUND(市町村抽出表!J50,0),"###,###")&amp;"棟")))</f>
        <v>0棟</v>
      </c>
      <c r="I50" s="95" t="str">
        <f ca="1">IF(市町村抽出表!O50="－","－",IF(市町村抽出表!O50=0,"0棟",IF(市町村抽出表!O50&lt;1,"1棟未満",TEXT(ROUND(市町村抽出表!O50,0),"###,###")&amp;"棟")))</f>
        <v>0棟</v>
      </c>
      <c r="J50" s="95" t="str">
        <f ca="1">IF(市町村抽出表!P50="－","－",IF(市町村抽出表!P50=0,"0棟",IF(市町村抽出表!P50&lt;1,"1棟未満",TEXT(ROUND(市町村抽出表!P50,0),"###,###")&amp;"棟")))</f>
        <v>0棟</v>
      </c>
      <c r="K50" s="148" t="str">
        <f ca="1">IF(市町村抽出表!U50="","※2",IF(市町村抽出表!U50="－","－",IF(市町村抽出表!U50=0,"0棟",IF(市町村抽出表!U50&lt;1,"1棟未満",TEXT(ROUND(市町村抽出表!U50,0),"###,###")&amp;"棟"))))</f>
        <v>1棟未満</v>
      </c>
      <c r="L50" s="149" t="str">
        <f ca="1">IF(市町村抽出表!V50="","※2",IF(市町村抽出表!V50="－","－",IF(市町村抽出表!V50=0,"0棟",IF(市町村抽出表!V50&lt;1,"1棟未満",TEXT(ROUND(市町村抽出表!V50,0),"###,###")&amp;"棟"))))</f>
        <v>1棟未満</v>
      </c>
      <c r="M50" s="95" t="str">
        <f ca="1">IF(市町村抽出表!W50="－","－",IF(市町村抽出表!W50=0,"0棟",IF(市町村抽出表!W50&lt;1,"1棟未満",TEXT(ROUND(市町村抽出表!W50,0),"###,###")&amp;"棟")))</f>
        <v>1棟未満</v>
      </c>
      <c r="N50" s="95" t="str">
        <f ca="1">IF(市町村抽出表!X50="－","－",IF(市町村抽出表!X50=0,"0棟",IF(市町村抽出表!X50&lt;1,"1棟未満",TEXT(ROUND(市町村抽出表!X50,0),"###,###")&amp;"棟")))</f>
        <v>1棟未満</v>
      </c>
      <c r="O50" s="95" t="str">
        <f ca="1">IF(市町村抽出表!Z50="－","－",IF(市町村抽出表!Z50=0,"0件",IF(市町村抽出表!Z50&lt;1,"1件未満",TEXT(ROUND(市町村抽出表!Z50,0),"###,###")&amp;"件")))</f>
        <v>0件</v>
      </c>
      <c r="P50" s="95" t="str">
        <f ca="1">IF(市町村抽出表!AA50="－","－",IF(市町村抽出表!AA50=0,"0件",IF(市町村抽出表!AA50&lt;1,"1件未満",TEXT(ROUND(市町村抽出表!AA50,0),"###,###")&amp;"件")))</f>
        <v>0件</v>
      </c>
      <c r="Q50" s="95" t="str">
        <f ca="1">IF(市町村抽出表!AB50="－","－",IF(市町村抽出表!AB50=0,"0棟",IF(市町村抽出表!AB50&lt;1,"1棟未満",TEXT(ROUND(市町村抽出表!AB50,0),"###,###")&amp;"棟")))</f>
        <v>0棟</v>
      </c>
      <c r="R50" s="95" t="str">
        <f ca="1">IF(市町村抽出表!AC50="－","－",IF(市町村抽出表!AC50=0,"0人",IF(市町村抽出表!AC50&lt;1,"1人未満",TEXT(ROUND(市町村抽出表!AC50,0),"###,###")&amp;"人")))</f>
        <v>0人</v>
      </c>
      <c r="S50" s="95" t="str">
        <f ca="1">IF(市町村抽出表!AD50="－","－",IF(市町村抽出表!AD50=0,"0人",IF(市町村抽出表!AD50&lt;1,"1人未満",TEXT(ROUND(市町村抽出表!AD50,0),"###,###")&amp;"人")))</f>
        <v>0人</v>
      </c>
      <c r="T50" s="95" t="str">
        <f ca="1">IF(市町村抽出表!AE50="－","－",IF(市町村抽出表!AE50=0,"0人",IF(市町村抽出表!AE50&lt;1,"1人未満",TEXT(ROUND(市町村抽出表!AE50,0),"###,###")&amp;"人")))</f>
        <v>0人</v>
      </c>
      <c r="U50" s="150" t="str">
        <f ca="1">IF(市町村抽出表!AG50="","※2",IF(市町村抽出表!AG50="－","－",IF(市町村抽出表!AG50=0,"0人",IF(市町村抽出表!AG50&lt;1,"1人未満",TEXT(ROUND(市町村抽出表!AG50,0),"###,###")&amp;"人"))))</f>
        <v>1人未満</v>
      </c>
      <c r="V50" s="151" t="str">
        <f ca="1">IF(市町村抽出表!AH50="","※2",IF(市町村抽出表!AH50="－","－",IF(市町村抽出表!AH50=0,"0人",IF(市町村抽出表!AH50&lt;1,"1人未満",TEXT(ROUND(市町村抽出表!AH50,0),"###,###")&amp;"人"))))</f>
        <v>1人未満</v>
      </c>
      <c r="W50" s="152" t="str">
        <f ca="1">IF(市町村抽出表!AI50="","※2",IF(市町村抽出表!AI50="－","－",IF(市町村抽出表!AI50=0,"0人",IF(市町村抽出表!AI50&lt;1,"1人未満",TEXT(ROUND(市町村抽出表!AI50,0),"###,###")&amp;"人"))))</f>
        <v>1人未満</v>
      </c>
      <c r="X50" s="95" t="str">
        <f ca="1">IF(市町村抽出表!AJ50="－","－",IF(市町村抽出表!AJ50=0,"0人",IF(市町村抽出表!AJ50&lt;1,"1人未満",TEXT(ROUND(市町村抽出表!AJ50,0),"###,###")&amp;"人")))</f>
        <v>0人</v>
      </c>
      <c r="Y50" s="95" t="str">
        <f ca="1">IF(市町村抽出表!AK50="－","－",IF(市町村抽出表!AK50=0,"0人",IF(市町村抽出表!AK50&lt;1,"1人未満",TEXT(ROUND(市町村抽出表!AK50,0),"###,###")&amp;"人")))</f>
        <v>0人</v>
      </c>
      <c r="Z50" s="95" t="str">
        <f ca="1">IF(市町村抽出表!AL50="－","－",IF(市町村抽出表!AL50=0,"0人",IF(市町村抽出表!AL50&lt;1,"1人未満",TEXT(ROUND(市町村抽出表!AL50,0),"###,###")&amp;"人")))</f>
        <v>0人</v>
      </c>
      <c r="AA50" s="95" t="str">
        <f ca="1">IF(市町村抽出表!AM50="－","－",IF(市町村抽出表!AM50=0,"0人",IF(市町村抽出表!AM50&lt;1,"1人未満",TEXT(ROUND(市町村抽出表!AM50,0),"###,###")&amp;"人")))</f>
        <v>1人未満</v>
      </c>
      <c r="AB50" s="95" t="str">
        <f ca="1">IF(市町村抽出表!AN50="－","－",IF(市町村抽出表!AN50=0,"0人",IF(市町村抽出表!AN50&lt;1,"1人未満",TEXT(ROUND(市町村抽出表!AN50,0),"###,###")&amp;"人")))</f>
        <v>1人未満</v>
      </c>
      <c r="AC50" s="95" t="str">
        <f ca="1">IF(市町村抽出表!AO50="－","－",IF(市町村抽出表!AO50=0,"0人",IF(市町村抽出表!AO50&lt;1,"1人未満",TEXT(ROUND(市町村抽出表!AO50,0),"###,###")&amp;"人")))</f>
        <v>1人未満</v>
      </c>
      <c r="AD50" s="95" t="str">
        <f ca="1">IF(市町村抽出表!AP50="－","－",IF(市町村抽出表!AP50=0,"0人",IF(市町村抽出表!AP50&lt;1,"1人未満",TEXT(ROUND(市町村抽出表!AP50,0),"###,###")&amp;"人")))</f>
        <v>1人未満</v>
      </c>
      <c r="AE50" s="95" t="str">
        <f ca="1">IF(市町村抽出表!AQ50="－","－",IF(市町村抽出表!AQ50=0,"0人",IF(市町村抽出表!AQ50&lt;1,"1人未満",TEXT(ROUND(市町村抽出表!AQ50,0),"###,###")&amp;"人")))</f>
        <v>1人未満</v>
      </c>
      <c r="AF50" s="95" t="str">
        <f ca="1">IF(市町村抽出表!AR50="－","－",IF(市町村抽出表!AR50=0,"0人",IF(市町村抽出表!AR50&lt;1,"1人未満",TEXT(ROUND(市町村抽出表!AR50,0),"###,###")&amp;"人")))</f>
        <v>1人</v>
      </c>
      <c r="AG50" s="95" t="str">
        <f ca="1">IF(市町村抽出表!AS50="－","－",IF(市町村抽出表!AS50=0,"0箇所",IF(市町村抽出表!AS50&lt;1,"1箇所未満",TEXT(ROUND(市町村抽出表!AS50,0),"###,###")&amp;"箇所")))</f>
        <v>0箇所</v>
      </c>
      <c r="AH50" s="95" t="str">
        <f ca="1">IF(市町村抽出表!AT50="－","－",IF(市町村抽出表!AT50=0,"0世帯",IF(市町村抽出表!AT50&lt;1,"1世帯未満",TEXT(ROUND(市町村抽出表!AT50,0),"###,###")&amp;"世帯")))</f>
        <v>0世帯</v>
      </c>
      <c r="AI50" s="95" t="str">
        <f ca="1">IF(市町村抽出表!AU50="－","－",IF(市町村抽出表!AU50=0,"0人",IF(市町村抽出表!AU50&lt;1,"1人未満",TEXT(ROUND(市町村抽出表!AU50,0),"###,###")&amp;"人")))</f>
        <v>0人</v>
      </c>
      <c r="AJ50" s="95" t="str">
        <f ca="1">IF(市町村抽出表!AV50="－","－",IF(市町村抽出表!AV50=0,"0世帯",IF(市町村抽出表!AV50&lt;1,"1世帯未満",TEXT(ROUND(市町村抽出表!AV50,0),"###,###")&amp;"世帯")))</f>
        <v>0世帯</v>
      </c>
      <c r="AK50" s="95" t="str">
        <f ca="1">IF(市町村抽出表!AW50="－","－",IF(市町村抽出表!AW50=0,"0人",IF(市町村抽出表!AW50&lt;1,"1人未満",TEXT(ROUND(市町村抽出表!AW50,0),"###,###")&amp;"人")))</f>
        <v>0人</v>
      </c>
      <c r="AL50" s="95" t="str">
        <f ca="1">IF(市町村抽出表!AX50="－","－",IF(市町村抽出表!AX50=0,"0世帯",IF(市町村抽出表!AX50&lt;1,"1世帯未満",TEXT(ROUND(市町村抽出表!AX50,0),"###,###")&amp;"世帯")))</f>
        <v>0世帯</v>
      </c>
      <c r="AM50" s="95" t="str">
        <f ca="1">IF(市町村抽出表!AY50="－","－",IF(市町村抽出表!AY50=0,"0人",IF(市町村抽出表!AY50&lt;1,"1人未満",TEXT(ROUND(市町村抽出表!AY50,0),"###,###")&amp;"人")))</f>
        <v>0人</v>
      </c>
      <c r="AN50" s="95" t="s">
        <v>632</v>
      </c>
      <c r="AO50" s="95" t="s">
        <v>632</v>
      </c>
      <c r="AP50" s="95" t="str">
        <f ca="1">IF(市町村抽出表!BB50="－","－",IF(市町村抽出表!BB50=0,"0km",IF(市町村抽出表!BB50&lt;0.1,"0.1km未満",TEXT(ROUND(市町村抽出表!BB50,1),"###,##0.0")&amp;"km")))</f>
        <v>0.1km</v>
      </c>
      <c r="AQ50" s="95" t="str">
        <f ca="1">IF(市町村抽出表!BC50="－","－",IF(市町村抽出表!BC50=0,"0世帯",IF(市町村抽出表!BC50&lt;1,"1世帯未満",TEXT(ROUND(市町村抽出表!BC50,0),"###,###")&amp;"世帯")))</f>
        <v>3世帯</v>
      </c>
      <c r="AR50" s="95" t="str">
        <f ca="1">IF(市町村抽出表!BD50="－","－",IF(市町村抽出表!BD50=0,"0人",IF(市町村抽出表!BD50&lt;1,"1人未満",TEXT(ROUND(市町村抽出表!BD50,0),"###,###")&amp;"人")))</f>
        <v>7人</v>
      </c>
      <c r="AS50" s="95" t="s">
        <v>632</v>
      </c>
      <c r="AT50" s="95" t="s">
        <v>632</v>
      </c>
      <c r="AU50" s="95" t="str">
        <f ca="1">IF(市町村抽出表!BG50="－","－",IF(市町村抽出表!BG50=0,"0箇所",IF(市町村抽出表!BG50&lt;1,"1箇所未満",TEXT(ROUND(市町村抽出表!BG50,0),"###,###")&amp;"箇所")))</f>
        <v>1箇所未満</v>
      </c>
      <c r="AV50" s="95" t="str">
        <f ca="1">IF(市町村抽出表!BH50="－","－",IF(市町村抽出表!BH50=0,"0箇所",IF(市町村抽出表!BH50&lt;1,"1箇所未満",TEXT(ROUND(市町村抽出表!BH50,0),"###,###")&amp;"箇所")))</f>
        <v>1箇所</v>
      </c>
      <c r="AW50" s="95" t="str">
        <f ca="1">IF(市町村抽出表!BI50="－","－",IF(市町村抽出表!BI50=0,"0箇所",IF(市町村抽出表!BI50&lt;1,"1箇所未満",TEXT(ROUND(市町村抽出表!BI50,0),"###,###")&amp;"箇所")))</f>
        <v>0箇所</v>
      </c>
      <c r="AX50" s="95" t="str">
        <f ca="1">IF(市町村抽出表!BJ50="－","－",IF(市町村抽出表!BJ50=0,"0箇所",IF(市町村抽出表!BJ50&lt;1,"1箇所未満",TEXT(ROUND(市町村抽出表!BJ50,0),"###,###")&amp;"箇所")))</f>
        <v>0箇所</v>
      </c>
      <c r="AY50" s="95" t="str">
        <f ca="1">IF(市町村抽出表!BK50="－","－",IF(市町村抽出表!BK50=0,"0箇所",IF(市町村抽出表!BK50&lt;1,"1箇所未満",TEXT(ROUND(市町村抽出表!BK50,0),"###,###")&amp;"箇所")))</f>
        <v>0箇所</v>
      </c>
      <c r="AZ50" s="95" t="str">
        <f ca="1">IF(市町村抽出表!BL50="－","－",IF(市町村抽出表!BL50=0,"0箇所",IF(市町村抽出表!BL50&lt;1,"1箇所未満",TEXT(ROUND(市町村抽出表!BL50,0),"###,###")&amp;"箇所")))</f>
        <v>0箇所</v>
      </c>
      <c r="BH50" s="154"/>
      <c r="BI50" s="154"/>
      <c r="BJ50" s="154"/>
      <c r="BL50" s="155"/>
      <c r="BM50" s="154"/>
      <c r="BN50" s="154"/>
      <c r="BO50" s="154"/>
      <c r="BP50" s="154"/>
      <c r="BX50" s="155"/>
      <c r="BY50" s="154"/>
      <c r="BZ50" s="154"/>
      <c r="CA50" s="154"/>
      <c r="CB50" s="154"/>
      <c r="CN50" s="155"/>
      <c r="CO50" s="154"/>
      <c r="CP50" s="154"/>
      <c r="CQ50" s="154"/>
      <c r="CR50" s="154"/>
    </row>
    <row r="51" spans="1:96" x14ac:dyDescent="0.2">
      <c r="A51" s="83">
        <v>48</v>
      </c>
      <c r="B51" s="75" t="s">
        <v>512</v>
      </c>
      <c r="C51" s="94">
        <f ca="1">IF(市町村抽出表!D51="－","－",ROUND(市町村抽出表!D51,1))</f>
        <v>4.9000000000000004</v>
      </c>
      <c r="D51" s="159" t="str">
        <f ca="1">IF(市町村抽出表!F51="","※2",IF(市町村抽出表!F51="－","－",市町村抽出表!F51&amp;"箇所"))</f>
        <v>0箇所</v>
      </c>
      <c r="E51" s="160" t="str">
        <f ca="1">IF(市町村抽出表!G51="","※2",IF(市町村抽出表!G51="－","－",市町村抽出表!G51&amp;"箇所"))</f>
        <v>11箇所</v>
      </c>
      <c r="F51" s="161" t="str">
        <f ca="1">IF(市町村抽出表!H51="","※2",IF(市町村抽出表!H51="－","－",市町村抽出表!H51&amp;"箇所"))</f>
        <v>180箇所</v>
      </c>
      <c r="G51" s="95" t="str">
        <f ca="1">IF(市町村抽出表!I51="－","－",IF(市町村抽出表!I51=0,"0棟",IF(市町村抽出表!I51&lt;1,"1棟未満",TEXT(ROUND(市町村抽出表!I51,0),"###,###")&amp;"棟")))</f>
        <v>0棟</v>
      </c>
      <c r="H51" s="95" t="str">
        <f ca="1">IF(市町村抽出表!J51="－","－",IF(市町村抽出表!J51=0,"0棟",IF(市町村抽出表!J51&lt;1,"1棟未満",TEXT(ROUND(市町村抽出表!J51,0),"###,###")&amp;"棟")))</f>
        <v>0棟</v>
      </c>
      <c r="I51" s="95" t="str">
        <f ca="1">IF(市町村抽出表!O51="－","－",IF(市町村抽出表!O51=0,"0棟",IF(市町村抽出表!O51&lt;1,"1棟未満",TEXT(ROUND(市町村抽出表!O51,0),"###,###")&amp;"棟")))</f>
        <v>0棟</v>
      </c>
      <c r="J51" s="95" t="str">
        <f ca="1">IF(市町村抽出表!P51="－","－",IF(市町村抽出表!P51=0,"0棟",IF(市町村抽出表!P51&lt;1,"1棟未満",TEXT(ROUND(市町村抽出表!P51,0),"###,###")&amp;"棟")))</f>
        <v>0棟</v>
      </c>
      <c r="K51" s="148" t="str">
        <f ca="1">IF(市町村抽出表!U51="","※2",IF(市町村抽出表!U51="－","－",IF(市町村抽出表!U51=0,"0棟",IF(市町村抽出表!U51&lt;1,"1棟未満",TEXT(ROUND(市町村抽出表!U51,0),"###,###")&amp;"棟"))))</f>
        <v>1棟未満</v>
      </c>
      <c r="L51" s="149" t="str">
        <f ca="1">IF(市町村抽出表!V51="","※2",IF(市町村抽出表!V51="－","－",IF(市町村抽出表!V51=0,"0棟",IF(市町村抽出表!V51&lt;1,"1棟未満",TEXT(ROUND(市町村抽出表!V51,0),"###,###")&amp;"棟"))))</f>
        <v>1棟未満</v>
      </c>
      <c r="M51" s="95" t="str">
        <f ca="1">IF(市町村抽出表!W51="－","－",IF(市町村抽出表!W51=0,"0棟",IF(市町村抽出表!W51&lt;1,"1棟未満",TEXT(ROUND(市町村抽出表!W51,0),"###,###")&amp;"棟")))</f>
        <v>1棟未満</v>
      </c>
      <c r="N51" s="95" t="str">
        <f ca="1">IF(市町村抽出表!X51="－","－",IF(市町村抽出表!X51=0,"0棟",IF(市町村抽出表!X51&lt;1,"1棟未満",TEXT(ROUND(市町村抽出表!X51,0),"###,###")&amp;"棟")))</f>
        <v>1棟未満</v>
      </c>
      <c r="O51" s="95" t="str">
        <f ca="1">IF(市町村抽出表!Z51="－","－",IF(市町村抽出表!Z51=0,"0件",IF(市町村抽出表!Z51&lt;1,"1件未満",TEXT(ROUND(市町村抽出表!Z51,0),"###,###")&amp;"件")))</f>
        <v>0件</v>
      </c>
      <c r="P51" s="95" t="str">
        <f ca="1">IF(市町村抽出表!AA51="－","－",IF(市町村抽出表!AA51=0,"0件",IF(市町村抽出表!AA51&lt;1,"1件未満",TEXT(ROUND(市町村抽出表!AA51,0),"###,###")&amp;"件")))</f>
        <v>0件</v>
      </c>
      <c r="Q51" s="95" t="str">
        <f ca="1">IF(市町村抽出表!AB51="－","－",IF(市町村抽出表!AB51=0,"0棟",IF(市町村抽出表!AB51&lt;1,"1棟未満",TEXT(ROUND(市町村抽出表!AB51,0),"###,###")&amp;"棟")))</f>
        <v>0棟</v>
      </c>
      <c r="R51" s="95" t="str">
        <f ca="1">IF(市町村抽出表!AC51="－","－",IF(市町村抽出表!AC51=0,"0人",IF(市町村抽出表!AC51&lt;1,"1人未満",TEXT(ROUND(市町村抽出表!AC51,0),"###,###")&amp;"人")))</f>
        <v>0人</v>
      </c>
      <c r="S51" s="95" t="str">
        <f ca="1">IF(市町村抽出表!AD51="－","－",IF(市町村抽出表!AD51=0,"0人",IF(市町村抽出表!AD51&lt;1,"1人未満",TEXT(ROUND(市町村抽出表!AD51,0),"###,###")&amp;"人")))</f>
        <v>0人</v>
      </c>
      <c r="T51" s="95" t="str">
        <f ca="1">IF(市町村抽出表!AE51="－","－",IF(市町村抽出表!AE51=0,"0人",IF(市町村抽出表!AE51&lt;1,"1人未満",TEXT(ROUND(市町村抽出表!AE51,0),"###,###")&amp;"人")))</f>
        <v>0人</v>
      </c>
      <c r="U51" s="150" t="str">
        <f ca="1">IF(市町村抽出表!AG51="","※2",IF(市町村抽出表!AG51="－","－",IF(市町村抽出表!AG51=0,"0人",IF(市町村抽出表!AG51&lt;1,"1人未満",TEXT(ROUND(市町村抽出表!AG51,0),"###,###")&amp;"人"))))</f>
        <v>1人未満</v>
      </c>
      <c r="V51" s="151" t="str">
        <f ca="1">IF(市町村抽出表!AH51="","※2",IF(市町村抽出表!AH51="－","－",IF(市町村抽出表!AH51=0,"0人",IF(市町村抽出表!AH51&lt;1,"1人未満",TEXT(ROUND(市町村抽出表!AH51,0),"###,###")&amp;"人"))))</f>
        <v>1人未満</v>
      </c>
      <c r="W51" s="152" t="str">
        <f ca="1">IF(市町村抽出表!AI51="","※2",IF(市町村抽出表!AI51="－","－",IF(市町村抽出表!AI51=0,"0人",IF(市町村抽出表!AI51&lt;1,"1人未満",TEXT(ROUND(市町村抽出表!AI51,0),"###,###")&amp;"人"))))</f>
        <v>1人未満</v>
      </c>
      <c r="X51" s="95" t="str">
        <f ca="1">IF(市町村抽出表!AJ51="－","－",IF(市町村抽出表!AJ51=0,"0人",IF(市町村抽出表!AJ51&lt;1,"1人未満",TEXT(ROUND(市町村抽出表!AJ51,0),"###,###")&amp;"人")))</f>
        <v>0人</v>
      </c>
      <c r="Y51" s="95" t="str">
        <f ca="1">IF(市町村抽出表!AK51="－","－",IF(市町村抽出表!AK51=0,"0人",IF(市町村抽出表!AK51&lt;1,"1人未満",TEXT(ROUND(市町村抽出表!AK51,0),"###,###")&amp;"人")))</f>
        <v>0人</v>
      </c>
      <c r="Z51" s="95" t="str">
        <f ca="1">IF(市町村抽出表!AL51="－","－",IF(市町村抽出表!AL51=0,"0人",IF(市町村抽出表!AL51&lt;1,"1人未満",TEXT(ROUND(市町村抽出表!AL51,0),"###,###")&amp;"人")))</f>
        <v>0人</v>
      </c>
      <c r="AA51" s="95" t="str">
        <f ca="1">IF(市町村抽出表!AM51="－","－",IF(市町村抽出表!AM51=0,"0人",IF(市町村抽出表!AM51&lt;1,"1人未満",TEXT(ROUND(市町村抽出表!AM51,0),"###,###")&amp;"人")))</f>
        <v>1人未満</v>
      </c>
      <c r="AB51" s="95" t="str">
        <f ca="1">IF(市町村抽出表!AN51="－","－",IF(市町村抽出表!AN51=0,"0人",IF(市町村抽出表!AN51&lt;1,"1人未満",TEXT(ROUND(市町村抽出表!AN51,0),"###,###")&amp;"人")))</f>
        <v>1人未満</v>
      </c>
      <c r="AC51" s="95" t="str">
        <f ca="1">IF(市町村抽出表!AO51="－","－",IF(市町村抽出表!AO51=0,"0人",IF(市町村抽出表!AO51&lt;1,"1人未満",TEXT(ROUND(市町村抽出表!AO51,0),"###,###")&amp;"人")))</f>
        <v>1人未満</v>
      </c>
      <c r="AD51" s="95" t="str">
        <f ca="1">IF(市町村抽出表!AP51="－","－",IF(市町村抽出表!AP51=0,"0人",IF(市町村抽出表!AP51&lt;1,"1人未満",TEXT(ROUND(市町村抽出表!AP51,0),"###,###")&amp;"人")))</f>
        <v>1人未満</v>
      </c>
      <c r="AE51" s="95" t="str">
        <f ca="1">IF(市町村抽出表!AQ51="－","－",IF(市町村抽出表!AQ51=0,"0人",IF(市町村抽出表!AQ51&lt;1,"1人未満",TEXT(ROUND(市町村抽出表!AQ51,0),"###,###")&amp;"人")))</f>
        <v>1人未満</v>
      </c>
      <c r="AF51" s="95" t="str">
        <f ca="1">IF(市町村抽出表!AR51="－","－",IF(市町村抽出表!AR51=0,"0人",IF(市町村抽出表!AR51&lt;1,"1人未満",TEXT(ROUND(市町村抽出表!AR51,0),"###,###")&amp;"人")))</f>
        <v>1人</v>
      </c>
      <c r="AG51" s="95" t="str">
        <f ca="1">IF(市町村抽出表!AS51="－","－",IF(市町村抽出表!AS51=0,"0箇所",IF(市町村抽出表!AS51&lt;1,"1箇所未満",TEXT(ROUND(市町村抽出表!AS51,0),"###,###")&amp;"箇所")))</f>
        <v>0箇所</v>
      </c>
      <c r="AH51" s="95" t="str">
        <f ca="1">IF(市町村抽出表!AT51="－","－",IF(市町村抽出表!AT51=0,"0世帯",IF(市町村抽出表!AT51&lt;1,"1世帯未満",TEXT(ROUND(市町村抽出表!AT51,0),"###,###")&amp;"世帯")))</f>
        <v>0世帯</v>
      </c>
      <c r="AI51" s="95" t="str">
        <f ca="1">IF(市町村抽出表!AU51="－","－",IF(市町村抽出表!AU51=0,"0人",IF(市町村抽出表!AU51&lt;1,"1人未満",TEXT(ROUND(市町村抽出表!AU51,0),"###,###")&amp;"人")))</f>
        <v>0人</v>
      </c>
      <c r="AJ51" s="95" t="str">
        <f ca="1">IF(市町村抽出表!AV51="－","－",IF(市町村抽出表!AV51=0,"0世帯",IF(市町村抽出表!AV51&lt;1,"1世帯未満",TEXT(ROUND(市町村抽出表!AV51,0),"###,###")&amp;"世帯")))</f>
        <v>0世帯</v>
      </c>
      <c r="AK51" s="95" t="str">
        <f ca="1">IF(市町村抽出表!AW51="－","－",IF(市町村抽出表!AW51=0,"0人",IF(市町村抽出表!AW51&lt;1,"1人未満",TEXT(ROUND(市町村抽出表!AW51,0),"###,###")&amp;"人")))</f>
        <v>0人</v>
      </c>
      <c r="AL51" s="95" t="str">
        <f ca="1">IF(市町村抽出表!AX51="－","－",IF(市町村抽出表!AX51=0,"0世帯",IF(市町村抽出表!AX51&lt;1,"1世帯未満",TEXT(ROUND(市町村抽出表!AX51,0),"###,###")&amp;"世帯")))</f>
        <v>0世帯</v>
      </c>
      <c r="AM51" s="95" t="str">
        <f ca="1">IF(市町村抽出表!AY51="－","－",IF(市町村抽出表!AY51=0,"0人",IF(市町村抽出表!AY51&lt;1,"1人未満",TEXT(ROUND(市町村抽出表!AY51,0),"###,###")&amp;"人")))</f>
        <v>0人</v>
      </c>
      <c r="AN51" s="95" t="s">
        <v>632</v>
      </c>
      <c r="AO51" s="95" t="s">
        <v>632</v>
      </c>
      <c r="AP51" s="95" t="str">
        <f ca="1">IF(市町村抽出表!BB51="－","－",IF(市町村抽出表!BB51=0,"0km",IF(市町村抽出表!BB51&lt;0.1,"0.1km未満",TEXT(ROUND(市町村抽出表!BB51,1),"###,##0.0")&amp;"km")))</f>
        <v>0.1km</v>
      </c>
      <c r="AQ51" s="95" t="str">
        <f ca="1">IF(市町村抽出表!BC51="－","－",IF(市町村抽出表!BC51=0,"0世帯",IF(市町村抽出表!BC51&lt;1,"1世帯未満",TEXT(ROUND(市町村抽出表!BC51,0),"###,###")&amp;"世帯")))</f>
        <v>3世帯</v>
      </c>
      <c r="AR51" s="95" t="str">
        <f ca="1">IF(市町村抽出表!BD51="－","－",IF(市町村抽出表!BD51=0,"0人",IF(市町村抽出表!BD51&lt;1,"1人未満",TEXT(ROUND(市町村抽出表!BD51,0),"###,###")&amp;"人")))</f>
        <v>7人</v>
      </c>
      <c r="AS51" s="95" t="s">
        <v>632</v>
      </c>
      <c r="AT51" s="95" t="s">
        <v>632</v>
      </c>
      <c r="AU51" s="95" t="str">
        <f ca="1">IF(市町村抽出表!BG51="－","－",IF(市町村抽出表!BG51=0,"0箇所",IF(市町村抽出表!BG51&lt;1,"1箇所未満",TEXT(ROUND(市町村抽出表!BG51,0),"###,###")&amp;"箇所")))</f>
        <v>1箇所未満</v>
      </c>
      <c r="AV51" s="95" t="str">
        <f ca="1">IF(市町村抽出表!BH51="－","－",IF(市町村抽出表!BH51=0,"0箇所",IF(市町村抽出表!BH51&lt;1,"1箇所未満",TEXT(ROUND(市町村抽出表!BH51,0),"###,###")&amp;"箇所")))</f>
        <v>1箇所</v>
      </c>
      <c r="AW51" s="95" t="str">
        <f ca="1">IF(市町村抽出表!BI51="－","－",IF(市町村抽出表!BI51=0,"0箇所",IF(市町村抽出表!BI51&lt;1,"1箇所未満",TEXT(ROUND(市町村抽出表!BI51,0),"###,###")&amp;"箇所")))</f>
        <v>0箇所</v>
      </c>
      <c r="AX51" s="95" t="str">
        <f ca="1">IF(市町村抽出表!BJ51="－","－",IF(市町村抽出表!BJ51=0,"0箇所",IF(市町村抽出表!BJ51&lt;1,"1箇所未満",TEXT(ROUND(市町村抽出表!BJ51,0),"###,###")&amp;"箇所")))</f>
        <v>0箇所</v>
      </c>
      <c r="AY51" s="95" t="str">
        <f ca="1">IF(市町村抽出表!BK51="－","－",IF(市町村抽出表!BK51=0,"0箇所",IF(市町村抽出表!BK51&lt;1,"1箇所未満",TEXT(ROUND(市町村抽出表!BK51,0),"###,###")&amp;"箇所")))</f>
        <v>0箇所</v>
      </c>
      <c r="AZ51" s="95" t="str">
        <f ca="1">IF(市町村抽出表!BL51="－","－",IF(市町村抽出表!BL51=0,"0箇所",IF(市町村抽出表!BL51&lt;1,"1箇所未満",TEXT(ROUND(市町村抽出表!BL51,0),"###,###")&amp;"箇所")))</f>
        <v>0箇所</v>
      </c>
      <c r="BH51" s="154"/>
      <c r="BI51" s="154"/>
      <c r="BJ51" s="154"/>
      <c r="BL51" s="155"/>
      <c r="BM51" s="154"/>
      <c r="BN51" s="154"/>
      <c r="BO51" s="154"/>
      <c r="BP51" s="154"/>
      <c r="BX51" s="155"/>
      <c r="BY51" s="154"/>
      <c r="BZ51" s="154"/>
      <c r="CA51" s="154"/>
      <c r="CB51" s="154"/>
      <c r="CN51" s="155"/>
      <c r="CO51" s="154"/>
      <c r="CP51" s="154"/>
      <c r="CQ51" s="154"/>
      <c r="CR51" s="154"/>
    </row>
    <row r="52" spans="1:96" x14ac:dyDescent="0.2">
      <c r="A52" s="83">
        <v>49</v>
      </c>
      <c r="B52" s="75" t="s">
        <v>513</v>
      </c>
      <c r="C52" s="94">
        <f ca="1">IF(市町村抽出表!D52="－","－",ROUND(市町村抽出表!D52,1))</f>
        <v>4.8</v>
      </c>
      <c r="D52" s="159" t="str">
        <f ca="1">IF(市町村抽出表!F52="","※2",IF(市町村抽出表!F52="－","－",市町村抽出表!F52&amp;"箇所"))</f>
        <v>0箇所</v>
      </c>
      <c r="E52" s="160" t="str">
        <f ca="1">IF(市町村抽出表!G52="","※2",IF(市町村抽出表!G52="－","－",市町村抽出表!G52&amp;"箇所"))</f>
        <v>7箇所</v>
      </c>
      <c r="F52" s="161" t="str">
        <f ca="1">IF(市町村抽出表!H52="","※2",IF(市町村抽出表!H52="－","－",市町村抽出表!H52&amp;"箇所"))</f>
        <v>184箇所</v>
      </c>
      <c r="G52" s="95" t="str">
        <f ca="1">IF(市町村抽出表!I52="－","－",IF(市町村抽出表!I52=0,"0棟",IF(市町村抽出表!I52&lt;1,"1棟未満",TEXT(ROUND(市町村抽出表!I52,0),"###,###")&amp;"棟")))</f>
        <v>0棟</v>
      </c>
      <c r="H52" s="95" t="str">
        <f ca="1">IF(市町村抽出表!J52="－","－",IF(市町村抽出表!J52=0,"0棟",IF(市町村抽出表!J52&lt;1,"1棟未満",TEXT(ROUND(市町村抽出表!J52,0),"###,###")&amp;"棟")))</f>
        <v>0棟</v>
      </c>
      <c r="I52" s="95" t="str">
        <f ca="1">IF(市町村抽出表!O52="－","－",IF(市町村抽出表!O52=0,"0棟",IF(市町村抽出表!O52&lt;1,"1棟未満",TEXT(ROUND(市町村抽出表!O52,0),"###,###")&amp;"棟")))</f>
        <v>0棟</v>
      </c>
      <c r="J52" s="95" t="str">
        <f ca="1">IF(市町村抽出表!P52="－","－",IF(市町村抽出表!P52=0,"0棟",IF(市町村抽出表!P52&lt;1,"1棟未満",TEXT(ROUND(市町村抽出表!P52,0),"###,###")&amp;"棟")))</f>
        <v>0棟</v>
      </c>
      <c r="K52" s="148" t="str">
        <f ca="1">IF(市町村抽出表!U52="","※2",IF(市町村抽出表!U52="－","－",IF(市町村抽出表!U52=0,"0棟",IF(市町村抽出表!U52&lt;1,"1棟未満",TEXT(ROUND(市町村抽出表!U52,0),"###,###")&amp;"棟"))))</f>
        <v>1棟未満</v>
      </c>
      <c r="L52" s="149" t="str">
        <f ca="1">IF(市町村抽出表!V52="","※2",IF(市町村抽出表!V52="－","－",IF(市町村抽出表!V52=0,"0棟",IF(市町村抽出表!V52&lt;1,"1棟未満",TEXT(ROUND(市町村抽出表!V52,0),"###,###")&amp;"棟"))))</f>
        <v>1棟未満</v>
      </c>
      <c r="M52" s="95" t="str">
        <f ca="1">IF(市町村抽出表!W52="－","－",IF(市町村抽出表!W52=0,"0棟",IF(市町村抽出表!W52&lt;1,"1棟未満",TEXT(ROUND(市町村抽出表!W52,0),"###,###")&amp;"棟")))</f>
        <v>1棟未満</v>
      </c>
      <c r="N52" s="95" t="str">
        <f ca="1">IF(市町村抽出表!X52="－","－",IF(市町村抽出表!X52=0,"0棟",IF(市町村抽出表!X52&lt;1,"1棟未満",TEXT(ROUND(市町村抽出表!X52,0),"###,###")&amp;"棟")))</f>
        <v>1棟未満</v>
      </c>
      <c r="O52" s="95" t="str">
        <f ca="1">IF(市町村抽出表!Z52="－","－",IF(市町村抽出表!Z52=0,"0件",IF(市町村抽出表!Z52&lt;1,"1件未満",TEXT(ROUND(市町村抽出表!Z52,0),"###,###")&amp;"件")))</f>
        <v>0件</v>
      </c>
      <c r="P52" s="95" t="str">
        <f ca="1">IF(市町村抽出表!AA52="－","－",IF(市町村抽出表!AA52=0,"0件",IF(市町村抽出表!AA52&lt;1,"1件未満",TEXT(ROUND(市町村抽出表!AA52,0),"###,###")&amp;"件")))</f>
        <v>0件</v>
      </c>
      <c r="Q52" s="95" t="str">
        <f ca="1">IF(市町村抽出表!AB52="－","－",IF(市町村抽出表!AB52=0,"0棟",IF(市町村抽出表!AB52&lt;1,"1棟未満",TEXT(ROUND(市町村抽出表!AB52,0),"###,###")&amp;"棟")))</f>
        <v>0棟</v>
      </c>
      <c r="R52" s="95" t="str">
        <f ca="1">IF(市町村抽出表!AC52="－","－",IF(市町村抽出表!AC52=0,"0人",IF(市町村抽出表!AC52&lt;1,"1人未満",TEXT(ROUND(市町村抽出表!AC52,0),"###,###")&amp;"人")))</f>
        <v>0人</v>
      </c>
      <c r="S52" s="95" t="str">
        <f ca="1">IF(市町村抽出表!AD52="－","－",IF(市町村抽出表!AD52=0,"0人",IF(市町村抽出表!AD52&lt;1,"1人未満",TEXT(ROUND(市町村抽出表!AD52,0),"###,###")&amp;"人")))</f>
        <v>0人</v>
      </c>
      <c r="T52" s="95" t="str">
        <f ca="1">IF(市町村抽出表!AE52="－","－",IF(市町村抽出表!AE52=0,"0人",IF(市町村抽出表!AE52&lt;1,"1人未満",TEXT(ROUND(市町村抽出表!AE52,0),"###,###")&amp;"人")))</f>
        <v>0人</v>
      </c>
      <c r="U52" s="150" t="str">
        <f ca="1">IF(市町村抽出表!AG52="","※2",IF(市町村抽出表!AG52="－","－",IF(市町村抽出表!AG52=0,"0人",IF(市町村抽出表!AG52&lt;1,"1人未満",TEXT(ROUND(市町村抽出表!AG52,0),"###,###")&amp;"人"))))</f>
        <v>1人未満</v>
      </c>
      <c r="V52" s="151" t="str">
        <f ca="1">IF(市町村抽出表!AH52="","※2",IF(市町村抽出表!AH52="－","－",IF(市町村抽出表!AH52=0,"0人",IF(市町村抽出表!AH52&lt;1,"1人未満",TEXT(ROUND(市町村抽出表!AH52,0),"###,###")&amp;"人"))))</f>
        <v>1人未満</v>
      </c>
      <c r="W52" s="152" t="str">
        <f ca="1">IF(市町村抽出表!AI52="","※2",IF(市町村抽出表!AI52="－","－",IF(市町村抽出表!AI52=0,"0人",IF(市町村抽出表!AI52&lt;1,"1人未満",TEXT(ROUND(市町村抽出表!AI52,0),"###,###")&amp;"人"))))</f>
        <v>1人未満</v>
      </c>
      <c r="X52" s="95" t="str">
        <f ca="1">IF(市町村抽出表!AJ52="－","－",IF(市町村抽出表!AJ52=0,"0人",IF(市町村抽出表!AJ52&lt;1,"1人未満",TEXT(ROUND(市町村抽出表!AJ52,0),"###,###")&amp;"人")))</f>
        <v>0人</v>
      </c>
      <c r="Y52" s="95" t="str">
        <f ca="1">IF(市町村抽出表!AK52="－","－",IF(市町村抽出表!AK52=0,"0人",IF(市町村抽出表!AK52&lt;1,"1人未満",TEXT(ROUND(市町村抽出表!AK52,0),"###,###")&amp;"人")))</f>
        <v>0人</v>
      </c>
      <c r="Z52" s="95" t="str">
        <f ca="1">IF(市町村抽出表!AL52="－","－",IF(市町村抽出表!AL52=0,"0人",IF(市町村抽出表!AL52&lt;1,"1人未満",TEXT(ROUND(市町村抽出表!AL52,0),"###,###")&amp;"人")))</f>
        <v>0人</v>
      </c>
      <c r="AA52" s="95" t="str">
        <f ca="1">IF(市町村抽出表!AM52="－","－",IF(市町村抽出表!AM52=0,"0人",IF(市町村抽出表!AM52&lt;1,"1人未満",TEXT(ROUND(市町村抽出表!AM52,0),"###,###")&amp;"人")))</f>
        <v>1人未満</v>
      </c>
      <c r="AB52" s="95" t="str">
        <f ca="1">IF(市町村抽出表!AN52="－","－",IF(市町村抽出表!AN52=0,"0人",IF(市町村抽出表!AN52&lt;1,"1人未満",TEXT(ROUND(市町村抽出表!AN52,0),"###,###")&amp;"人")))</f>
        <v>1人未満</v>
      </c>
      <c r="AC52" s="95" t="str">
        <f ca="1">IF(市町村抽出表!AO52="－","－",IF(市町村抽出表!AO52=0,"0人",IF(市町村抽出表!AO52&lt;1,"1人未満",TEXT(ROUND(市町村抽出表!AO52,0),"###,###")&amp;"人")))</f>
        <v>1人未満</v>
      </c>
      <c r="AD52" s="95" t="str">
        <f ca="1">IF(市町村抽出表!AP52="－","－",IF(市町村抽出表!AP52=0,"0人",IF(市町村抽出表!AP52&lt;1,"1人未満",TEXT(ROUND(市町村抽出表!AP52,0),"###,###")&amp;"人")))</f>
        <v>1人未満</v>
      </c>
      <c r="AE52" s="95" t="str">
        <f ca="1">IF(市町村抽出表!AQ52="－","－",IF(市町村抽出表!AQ52=0,"0人",IF(市町村抽出表!AQ52&lt;1,"1人未満",TEXT(ROUND(市町村抽出表!AQ52,0),"###,###")&amp;"人")))</f>
        <v>1人未満</v>
      </c>
      <c r="AF52" s="95" t="str">
        <f ca="1">IF(市町村抽出表!AR52="－","－",IF(市町村抽出表!AR52=0,"0人",IF(市町村抽出表!AR52&lt;1,"1人未満",TEXT(ROUND(市町村抽出表!AR52,0),"###,###")&amp;"人")))</f>
        <v>1人</v>
      </c>
      <c r="AG52" s="95" t="str">
        <f ca="1">IF(市町村抽出表!AS52="－","－",IF(市町村抽出表!AS52=0,"0箇所",IF(市町村抽出表!AS52&lt;1,"1箇所未満",TEXT(ROUND(市町村抽出表!AS52,0),"###,###")&amp;"箇所")))</f>
        <v>0箇所</v>
      </c>
      <c r="AH52" s="95" t="str">
        <f ca="1">IF(市町村抽出表!AT52="－","－",IF(市町村抽出表!AT52=0,"0世帯",IF(市町村抽出表!AT52&lt;1,"1世帯未満",TEXT(ROUND(市町村抽出表!AT52,0),"###,###")&amp;"世帯")))</f>
        <v>0世帯</v>
      </c>
      <c r="AI52" s="95" t="str">
        <f ca="1">IF(市町村抽出表!AU52="－","－",IF(市町村抽出表!AU52=0,"0人",IF(市町村抽出表!AU52&lt;1,"1人未満",TEXT(ROUND(市町村抽出表!AU52,0),"###,###")&amp;"人")))</f>
        <v>0人</v>
      </c>
      <c r="AJ52" s="95" t="str">
        <f ca="1">IF(市町村抽出表!AV52="－","－",IF(市町村抽出表!AV52=0,"0世帯",IF(市町村抽出表!AV52&lt;1,"1世帯未満",TEXT(ROUND(市町村抽出表!AV52,0),"###,###")&amp;"世帯")))</f>
        <v>0世帯</v>
      </c>
      <c r="AK52" s="95" t="str">
        <f ca="1">IF(市町村抽出表!AW52="－","－",IF(市町村抽出表!AW52=0,"0人",IF(市町村抽出表!AW52&lt;1,"1人未満",TEXT(ROUND(市町村抽出表!AW52,0),"###,###")&amp;"人")))</f>
        <v>0人</v>
      </c>
      <c r="AL52" s="95" t="str">
        <f ca="1">IF(市町村抽出表!AX52="－","－",IF(市町村抽出表!AX52=0,"0世帯",IF(市町村抽出表!AX52&lt;1,"1世帯未満",TEXT(ROUND(市町村抽出表!AX52,0),"###,###")&amp;"世帯")))</f>
        <v>0世帯</v>
      </c>
      <c r="AM52" s="95" t="str">
        <f ca="1">IF(市町村抽出表!AY52="－","－",IF(市町村抽出表!AY52=0,"0人",IF(市町村抽出表!AY52&lt;1,"1人未満",TEXT(ROUND(市町村抽出表!AY52,0),"###,###")&amp;"人")))</f>
        <v>0人</v>
      </c>
      <c r="AN52" s="95" t="s">
        <v>632</v>
      </c>
      <c r="AO52" s="95" t="s">
        <v>632</v>
      </c>
      <c r="AP52" s="95" t="str">
        <f ca="1">IF(市町村抽出表!BB52="－","－",IF(市町村抽出表!BB52=0,"0km",IF(市町村抽出表!BB52&lt;0.1,"0.1km未満",TEXT(ROUND(市町村抽出表!BB52,1),"###,##0.0")&amp;"km")))</f>
        <v>0.1km未満</v>
      </c>
      <c r="AQ52" s="95" t="str">
        <f ca="1">IF(市町村抽出表!BC52="－","－",IF(市町村抽出表!BC52=0,"0世帯",IF(市町村抽出表!BC52&lt;1,"1世帯未満",TEXT(ROUND(市町村抽出表!BC52,0),"###,###")&amp;"世帯")))</f>
        <v>2世帯</v>
      </c>
      <c r="AR52" s="95" t="str">
        <f ca="1">IF(市町村抽出表!BD52="－","－",IF(市町村抽出表!BD52=0,"0人",IF(市町村抽出表!BD52&lt;1,"1人未満",TEXT(ROUND(市町村抽出表!BD52,0),"###,###")&amp;"人")))</f>
        <v>3人</v>
      </c>
      <c r="AS52" s="95" t="s">
        <v>632</v>
      </c>
      <c r="AT52" s="95" t="s">
        <v>632</v>
      </c>
      <c r="AU52" s="95" t="str">
        <f ca="1">IF(市町村抽出表!BG52="－","－",IF(市町村抽出表!BG52=0,"0箇所",IF(市町村抽出表!BG52&lt;1,"1箇所未満",TEXT(ROUND(市町村抽出表!BG52,0),"###,###")&amp;"箇所")))</f>
        <v>1箇所未満</v>
      </c>
      <c r="AV52" s="95" t="str">
        <f ca="1">IF(市町村抽出表!BH52="－","－",IF(市町村抽出表!BH52=0,"0箇所",IF(市町村抽出表!BH52&lt;1,"1箇所未満",TEXT(ROUND(市町村抽出表!BH52,0),"###,###")&amp;"箇所")))</f>
        <v>1箇所未満</v>
      </c>
      <c r="AW52" s="95" t="str">
        <f ca="1">IF(市町村抽出表!BI52="－","－",IF(市町村抽出表!BI52=0,"0箇所",IF(市町村抽出表!BI52&lt;1,"1箇所未満",TEXT(ROUND(市町村抽出表!BI52,0),"###,###")&amp;"箇所")))</f>
        <v>0箇所</v>
      </c>
      <c r="AX52" s="95" t="str">
        <f ca="1">IF(市町村抽出表!BJ52="－","－",IF(市町村抽出表!BJ52=0,"0箇所",IF(市町村抽出表!BJ52&lt;1,"1箇所未満",TEXT(ROUND(市町村抽出表!BJ52,0),"###,###")&amp;"箇所")))</f>
        <v>0箇所</v>
      </c>
      <c r="AY52" s="95" t="str">
        <f ca="1">IF(市町村抽出表!BK52="－","－",IF(市町村抽出表!BK52=0,"0箇所",IF(市町村抽出表!BK52&lt;1,"1箇所未満",TEXT(ROUND(市町村抽出表!BK52,0),"###,###")&amp;"箇所")))</f>
        <v>0箇所</v>
      </c>
      <c r="AZ52" s="95" t="str">
        <f ca="1">IF(市町村抽出表!BL52="－","－",IF(市町村抽出表!BL52=0,"0箇所",IF(市町村抽出表!BL52&lt;1,"1箇所未満",TEXT(ROUND(市町村抽出表!BL52,0),"###,###")&amp;"箇所")))</f>
        <v>0箇所</v>
      </c>
      <c r="BH52" s="154"/>
      <c r="BI52" s="154"/>
      <c r="BJ52" s="154"/>
      <c r="BL52" s="155"/>
      <c r="BM52" s="154"/>
      <c r="BN52" s="154"/>
      <c r="BO52" s="154"/>
      <c r="BP52" s="154"/>
      <c r="BX52" s="155"/>
      <c r="BY52" s="154"/>
      <c r="BZ52" s="154"/>
      <c r="CA52" s="154"/>
      <c r="CB52" s="154"/>
      <c r="CN52" s="155"/>
      <c r="CO52" s="154"/>
      <c r="CP52" s="154"/>
      <c r="CQ52" s="154"/>
      <c r="CR52" s="154"/>
    </row>
    <row r="53" spans="1:96" x14ac:dyDescent="0.2">
      <c r="A53" s="83">
        <v>50</v>
      </c>
      <c r="B53" s="75" t="s">
        <v>514</v>
      </c>
      <c r="C53" s="94">
        <f ca="1">IF(市町村抽出表!D53="－","－",ROUND(市町村抽出表!D53,1))</f>
        <v>4.8</v>
      </c>
      <c r="D53" s="159" t="str">
        <f ca="1">IF(市町村抽出表!F53="","※2",IF(市町村抽出表!F53="－","－",市町村抽出表!F53&amp;"箇所"))</f>
        <v>0箇所</v>
      </c>
      <c r="E53" s="160" t="str">
        <f ca="1">IF(市町村抽出表!G53="","※2",IF(市町村抽出表!G53="－","－",市町村抽出表!G53&amp;"箇所"))</f>
        <v>7箇所</v>
      </c>
      <c r="F53" s="161" t="str">
        <f ca="1">IF(市町村抽出表!H53="","※2",IF(市町村抽出表!H53="－","－",市町村抽出表!H53&amp;"箇所"))</f>
        <v>184箇所</v>
      </c>
      <c r="G53" s="95" t="str">
        <f ca="1">IF(市町村抽出表!I53="－","－",IF(市町村抽出表!I53=0,"0棟",IF(市町村抽出表!I53&lt;1,"1棟未満",TEXT(ROUND(市町村抽出表!I53,0),"###,###")&amp;"棟")))</f>
        <v>0棟</v>
      </c>
      <c r="H53" s="95" t="str">
        <f ca="1">IF(市町村抽出表!J53="－","－",IF(市町村抽出表!J53=0,"0棟",IF(市町村抽出表!J53&lt;1,"1棟未満",TEXT(ROUND(市町村抽出表!J53,0),"###,###")&amp;"棟")))</f>
        <v>0棟</v>
      </c>
      <c r="I53" s="95" t="str">
        <f ca="1">IF(市町村抽出表!O53="－","－",IF(市町村抽出表!O53=0,"0棟",IF(市町村抽出表!O53&lt;1,"1棟未満",TEXT(ROUND(市町村抽出表!O53,0),"###,###")&amp;"棟")))</f>
        <v>0棟</v>
      </c>
      <c r="J53" s="95" t="str">
        <f ca="1">IF(市町村抽出表!P53="－","－",IF(市町村抽出表!P53=0,"0棟",IF(市町村抽出表!P53&lt;1,"1棟未満",TEXT(ROUND(市町村抽出表!P53,0),"###,###")&amp;"棟")))</f>
        <v>0棟</v>
      </c>
      <c r="K53" s="148" t="str">
        <f ca="1">IF(市町村抽出表!U53="","※2",IF(市町村抽出表!U53="－","－",IF(市町村抽出表!U53=0,"0棟",IF(市町村抽出表!U53&lt;1,"1棟未満",TEXT(ROUND(市町村抽出表!U53,0),"###,###")&amp;"棟"))))</f>
        <v>1棟未満</v>
      </c>
      <c r="L53" s="149" t="str">
        <f ca="1">IF(市町村抽出表!V53="","※2",IF(市町村抽出表!V53="－","－",IF(市町村抽出表!V53=0,"0棟",IF(市町村抽出表!V53&lt;1,"1棟未満",TEXT(ROUND(市町村抽出表!V53,0),"###,###")&amp;"棟"))))</f>
        <v>1棟未満</v>
      </c>
      <c r="M53" s="95" t="str">
        <f ca="1">IF(市町村抽出表!W53="－","－",IF(市町村抽出表!W53=0,"0棟",IF(市町村抽出表!W53&lt;1,"1棟未満",TEXT(ROUND(市町村抽出表!W53,0),"###,###")&amp;"棟")))</f>
        <v>1棟未満</v>
      </c>
      <c r="N53" s="95" t="str">
        <f ca="1">IF(市町村抽出表!X53="－","－",IF(市町村抽出表!X53=0,"0棟",IF(市町村抽出表!X53&lt;1,"1棟未満",TEXT(ROUND(市町村抽出表!X53,0),"###,###")&amp;"棟")))</f>
        <v>1棟未満</v>
      </c>
      <c r="O53" s="95" t="str">
        <f ca="1">IF(市町村抽出表!Z53="－","－",IF(市町村抽出表!Z53=0,"0件",IF(市町村抽出表!Z53&lt;1,"1件未満",TEXT(ROUND(市町村抽出表!Z53,0),"###,###")&amp;"件")))</f>
        <v>0件</v>
      </c>
      <c r="P53" s="95" t="str">
        <f ca="1">IF(市町村抽出表!AA53="－","－",IF(市町村抽出表!AA53=0,"0件",IF(市町村抽出表!AA53&lt;1,"1件未満",TEXT(ROUND(市町村抽出表!AA53,0),"###,###")&amp;"件")))</f>
        <v>0件</v>
      </c>
      <c r="Q53" s="95" t="str">
        <f ca="1">IF(市町村抽出表!AB53="－","－",IF(市町村抽出表!AB53=0,"0棟",IF(市町村抽出表!AB53&lt;1,"1棟未満",TEXT(ROUND(市町村抽出表!AB53,0),"###,###")&amp;"棟")))</f>
        <v>0棟</v>
      </c>
      <c r="R53" s="95" t="str">
        <f ca="1">IF(市町村抽出表!AC53="－","－",IF(市町村抽出表!AC53=0,"0人",IF(市町村抽出表!AC53&lt;1,"1人未満",TEXT(ROUND(市町村抽出表!AC53,0),"###,###")&amp;"人")))</f>
        <v>0人</v>
      </c>
      <c r="S53" s="95" t="str">
        <f ca="1">IF(市町村抽出表!AD53="－","－",IF(市町村抽出表!AD53=0,"0人",IF(市町村抽出表!AD53&lt;1,"1人未満",TEXT(ROUND(市町村抽出表!AD53,0),"###,###")&amp;"人")))</f>
        <v>0人</v>
      </c>
      <c r="T53" s="95" t="str">
        <f ca="1">IF(市町村抽出表!AE53="－","－",IF(市町村抽出表!AE53=0,"0人",IF(市町村抽出表!AE53&lt;1,"1人未満",TEXT(ROUND(市町村抽出表!AE53,0),"###,###")&amp;"人")))</f>
        <v>0人</v>
      </c>
      <c r="U53" s="150" t="str">
        <f ca="1">IF(市町村抽出表!AG53="","※2",IF(市町村抽出表!AG53="－","－",IF(市町村抽出表!AG53=0,"0人",IF(市町村抽出表!AG53&lt;1,"1人未満",TEXT(ROUND(市町村抽出表!AG53,0),"###,###")&amp;"人"))))</f>
        <v>1人未満</v>
      </c>
      <c r="V53" s="151" t="str">
        <f ca="1">IF(市町村抽出表!AH53="","※2",IF(市町村抽出表!AH53="－","－",IF(市町村抽出表!AH53=0,"0人",IF(市町村抽出表!AH53&lt;1,"1人未満",TEXT(ROUND(市町村抽出表!AH53,0),"###,###")&amp;"人"))))</f>
        <v>1人未満</v>
      </c>
      <c r="W53" s="152" t="str">
        <f ca="1">IF(市町村抽出表!AI53="","※2",IF(市町村抽出表!AI53="－","－",IF(市町村抽出表!AI53=0,"0人",IF(市町村抽出表!AI53&lt;1,"1人未満",TEXT(ROUND(市町村抽出表!AI53,0),"###,###")&amp;"人"))))</f>
        <v>1人未満</v>
      </c>
      <c r="X53" s="95" t="str">
        <f ca="1">IF(市町村抽出表!AJ53="－","－",IF(市町村抽出表!AJ53=0,"0人",IF(市町村抽出表!AJ53&lt;1,"1人未満",TEXT(ROUND(市町村抽出表!AJ53,0),"###,###")&amp;"人")))</f>
        <v>0人</v>
      </c>
      <c r="Y53" s="95" t="str">
        <f ca="1">IF(市町村抽出表!AK53="－","－",IF(市町村抽出表!AK53=0,"0人",IF(市町村抽出表!AK53&lt;1,"1人未満",TEXT(ROUND(市町村抽出表!AK53,0),"###,###")&amp;"人")))</f>
        <v>0人</v>
      </c>
      <c r="Z53" s="95" t="str">
        <f ca="1">IF(市町村抽出表!AL53="－","－",IF(市町村抽出表!AL53=0,"0人",IF(市町村抽出表!AL53&lt;1,"1人未満",TEXT(ROUND(市町村抽出表!AL53,0),"###,###")&amp;"人")))</f>
        <v>0人</v>
      </c>
      <c r="AA53" s="95" t="str">
        <f ca="1">IF(市町村抽出表!AM53="－","－",IF(市町村抽出表!AM53=0,"0人",IF(市町村抽出表!AM53&lt;1,"1人未満",TEXT(ROUND(市町村抽出表!AM53,0),"###,###")&amp;"人")))</f>
        <v>1人未満</v>
      </c>
      <c r="AB53" s="95" t="str">
        <f ca="1">IF(市町村抽出表!AN53="－","－",IF(市町村抽出表!AN53=0,"0人",IF(市町村抽出表!AN53&lt;1,"1人未満",TEXT(ROUND(市町村抽出表!AN53,0),"###,###")&amp;"人")))</f>
        <v>1人未満</v>
      </c>
      <c r="AC53" s="95" t="str">
        <f ca="1">IF(市町村抽出表!AO53="－","－",IF(市町村抽出表!AO53=0,"0人",IF(市町村抽出表!AO53&lt;1,"1人未満",TEXT(ROUND(市町村抽出表!AO53,0),"###,###")&amp;"人")))</f>
        <v>1人未満</v>
      </c>
      <c r="AD53" s="95" t="str">
        <f ca="1">IF(市町村抽出表!AP53="－","－",IF(市町村抽出表!AP53=0,"0人",IF(市町村抽出表!AP53&lt;1,"1人未満",TEXT(ROUND(市町村抽出表!AP53,0),"###,###")&amp;"人")))</f>
        <v>1人未満</v>
      </c>
      <c r="AE53" s="95" t="str">
        <f ca="1">IF(市町村抽出表!AQ53="－","－",IF(市町村抽出表!AQ53=0,"0人",IF(市町村抽出表!AQ53&lt;1,"1人未満",TEXT(ROUND(市町村抽出表!AQ53,0),"###,###")&amp;"人")))</f>
        <v>1人未満</v>
      </c>
      <c r="AF53" s="95" t="str">
        <f ca="1">IF(市町村抽出表!AR53="－","－",IF(市町村抽出表!AR53=0,"0人",IF(市町村抽出表!AR53&lt;1,"1人未満",TEXT(ROUND(市町村抽出表!AR53,0),"###,###")&amp;"人")))</f>
        <v>1人</v>
      </c>
      <c r="AG53" s="95" t="str">
        <f ca="1">IF(市町村抽出表!AS53="－","－",IF(市町村抽出表!AS53=0,"0箇所",IF(市町村抽出表!AS53&lt;1,"1箇所未満",TEXT(ROUND(市町村抽出表!AS53,0),"###,###")&amp;"箇所")))</f>
        <v>0箇所</v>
      </c>
      <c r="AH53" s="95" t="str">
        <f ca="1">IF(市町村抽出表!AT53="－","－",IF(市町村抽出表!AT53=0,"0世帯",IF(市町村抽出表!AT53&lt;1,"1世帯未満",TEXT(ROUND(市町村抽出表!AT53,0),"###,###")&amp;"世帯")))</f>
        <v>0世帯</v>
      </c>
      <c r="AI53" s="95" t="str">
        <f ca="1">IF(市町村抽出表!AU53="－","－",IF(市町村抽出表!AU53=0,"0人",IF(市町村抽出表!AU53&lt;1,"1人未満",TEXT(ROUND(市町村抽出表!AU53,0),"###,###")&amp;"人")))</f>
        <v>0人</v>
      </c>
      <c r="AJ53" s="95" t="str">
        <f ca="1">IF(市町村抽出表!AV53="－","－",IF(市町村抽出表!AV53=0,"0世帯",IF(市町村抽出表!AV53&lt;1,"1世帯未満",TEXT(ROUND(市町村抽出表!AV53,0),"###,###")&amp;"世帯")))</f>
        <v>0世帯</v>
      </c>
      <c r="AK53" s="95" t="str">
        <f ca="1">IF(市町村抽出表!AW53="－","－",IF(市町村抽出表!AW53=0,"0人",IF(市町村抽出表!AW53&lt;1,"1人未満",TEXT(ROUND(市町村抽出表!AW53,0),"###,###")&amp;"人")))</f>
        <v>0人</v>
      </c>
      <c r="AL53" s="95" t="str">
        <f ca="1">IF(市町村抽出表!AX53="－","－",IF(市町村抽出表!AX53=0,"0世帯",IF(市町村抽出表!AX53&lt;1,"1世帯未満",TEXT(ROUND(市町村抽出表!AX53,0),"###,###")&amp;"世帯")))</f>
        <v>0世帯</v>
      </c>
      <c r="AM53" s="95" t="str">
        <f ca="1">IF(市町村抽出表!AY53="－","－",IF(市町村抽出表!AY53=0,"0人",IF(市町村抽出表!AY53&lt;1,"1人未満",TEXT(ROUND(市町村抽出表!AY53,0),"###,###")&amp;"人")))</f>
        <v>0人</v>
      </c>
      <c r="AN53" s="95" t="s">
        <v>632</v>
      </c>
      <c r="AO53" s="95" t="s">
        <v>632</v>
      </c>
      <c r="AP53" s="95" t="str">
        <f ca="1">IF(市町村抽出表!BB53="－","－",IF(市町村抽出表!BB53=0,"0km",IF(市町村抽出表!BB53&lt;0.1,"0.1km未満",TEXT(ROUND(市町村抽出表!BB53,1),"###,##0.0")&amp;"km")))</f>
        <v>0.1km未満</v>
      </c>
      <c r="AQ53" s="95" t="str">
        <f ca="1">IF(市町村抽出表!BC53="－","－",IF(市町村抽出表!BC53=0,"0世帯",IF(市町村抽出表!BC53&lt;1,"1世帯未満",TEXT(ROUND(市町村抽出表!BC53,0),"###,###")&amp;"世帯")))</f>
        <v>2世帯</v>
      </c>
      <c r="AR53" s="95" t="str">
        <f ca="1">IF(市町村抽出表!BD53="－","－",IF(市町村抽出表!BD53=0,"0人",IF(市町村抽出表!BD53&lt;1,"1人未満",TEXT(ROUND(市町村抽出表!BD53,0),"###,###")&amp;"人")))</f>
        <v>3人</v>
      </c>
      <c r="AS53" s="95" t="s">
        <v>632</v>
      </c>
      <c r="AT53" s="95" t="s">
        <v>632</v>
      </c>
      <c r="AU53" s="95" t="str">
        <f ca="1">IF(市町村抽出表!BG53="－","－",IF(市町村抽出表!BG53=0,"0箇所",IF(市町村抽出表!BG53&lt;1,"1箇所未満",TEXT(ROUND(市町村抽出表!BG53,0),"###,###")&amp;"箇所")))</f>
        <v>1箇所未満</v>
      </c>
      <c r="AV53" s="95" t="str">
        <f ca="1">IF(市町村抽出表!BH53="－","－",IF(市町村抽出表!BH53=0,"0箇所",IF(市町村抽出表!BH53&lt;1,"1箇所未満",TEXT(ROUND(市町村抽出表!BH53,0),"###,###")&amp;"箇所")))</f>
        <v>1箇所未満</v>
      </c>
      <c r="AW53" s="95" t="str">
        <f ca="1">IF(市町村抽出表!BI53="－","－",IF(市町村抽出表!BI53=0,"0箇所",IF(市町村抽出表!BI53&lt;1,"1箇所未満",TEXT(ROUND(市町村抽出表!BI53,0),"###,###")&amp;"箇所")))</f>
        <v>0箇所</v>
      </c>
      <c r="AX53" s="95" t="str">
        <f ca="1">IF(市町村抽出表!BJ53="－","－",IF(市町村抽出表!BJ53=0,"0箇所",IF(市町村抽出表!BJ53&lt;1,"1箇所未満",TEXT(ROUND(市町村抽出表!BJ53,0),"###,###")&amp;"箇所")))</f>
        <v>0箇所</v>
      </c>
      <c r="AY53" s="95" t="str">
        <f ca="1">IF(市町村抽出表!BK53="－","－",IF(市町村抽出表!BK53=0,"0箇所",IF(市町村抽出表!BK53&lt;1,"1箇所未満",TEXT(ROUND(市町村抽出表!BK53,0),"###,###")&amp;"箇所")))</f>
        <v>0箇所</v>
      </c>
      <c r="AZ53" s="95" t="str">
        <f ca="1">IF(市町村抽出表!BL53="－","－",IF(市町村抽出表!BL53=0,"0箇所",IF(市町村抽出表!BL53&lt;1,"1箇所未満",TEXT(ROUND(市町村抽出表!BL53,0),"###,###")&amp;"箇所")))</f>
        <v>0箇所</v>
      </c>
      <c r="BH53" s="154"/>
      <c r="BI53" s="154"/>
      <c r="BJ53" s="154"/>
      <c r="BL53" s="155"/>
      <c r="BM53" s="154"/>
      <c r="BN53" s="154"/>
      <c r="BO53" s="154"/>
      <c r="BP53" s="154"/>
      <c r="BX53" s="155"/>
      <c r="BY53" s="154"/>
      <c r="BZ53" s="154"/>
      <c r="CA53" s="154"/>
      <c r="CB53" s="154"/>
      <c r="CN53" s="155"/>
      <c r="CO53" s="154"/>
      <c r="CP53" s="154"/>
      <c r="CQ53" s="154"/>
      <c r="CR53" s="154"/>
    </row>
    <row r="54" spans="1:96" x14ac:dyDescent="0.2">
      <c r="A54" s="83">
        <v>51</v>
      </c>
      <c r="B54" s="75" t="s">
        <v>515</v>
      </c>
      <c r="C54" s="94">
        <f ca="1">IF(市町村抽出表!D54="－","－",ROUND(市町村抽出表!D54,1))</f>
        <v>4.8</v>
      </c>
      <c r="D54" s="159" t="str">
        <f ca="1">IF(市町村抽出表!F54="","※2",IF(市町村抽出表!F54="－","－",市町村抽出表!F54&amp;"箇所"))</f>
        <v>0箇所</v>
      </c>
      <c r="E54" s="160" t="str">
        <f ca="1">IF(市町村抽出表!G54="","※2",IF(市町村抽出表!G54="－","－",市町村抽出表!G54&amp;"箇所"))</f>
        <v>7箇所</v>
      </c>
      <c r="F54" s="161" t="str">
        <f ca="1">IF(市町村抽出表!H54="","※2",IF(市町村抽出表!H54="－","－",市町村抽出表!H54&amp;"箇所"))</f>
        <v>184箇所</v>
      </c>
      <c r="G54" s="95" t="str">
        <f ca="1">IF(市町村抽出表!I54="－","－",IF(市町村抽出表!I54=0,"0棟",IF(市町村抽出表!I54&lt;1,"1棟未満",TEXT(ROUND(市町村抽出表!I54,0),"###,###")&amp;"棟")))</f>
        <v>0棟</v>
      </c>
      <c r="H54" s="95" t="str">
        <f ca="1">IF(市町村抽出表!J54="－","－",IF(市町村抽出表!J54=0,"0棟",IF(市町村抽出表!J54&lt;1,"1棟未満",TEXT(ROUND(市町村抽出表!J54,0),"###,###")&amp;"棟")))</f>
        <v>0棟</v>
      </c>
      <c r="I54" s="95" t="str">
        <f ca="1">IF(市町村抽出表!O54="－","－",IF(市町村抽出表!O54=0,"0棟",IF(市町村抽出表!O54&lt;1,"1棟未満",TEXT(ROUND(市町村抽出表!O54,0),"###,###")&amp;"棟")))</f>
        <v>0棟</v>
      </c>
      <c r="J54" s="95" t="str">
        <f ca="1">IF(市町村抽出表!P54="－","－",IF(市町村抽出表!P54=0,"0棟",IF(市町村抽出表!P54&lt;1,"1棟未満",TEXT(ROUND(市町村抽出表!P54,0),"###,###")&amp;"棟")))</f>
        <v>0棟</v>
      </c>
      <c r="K54" s="148" t="str">
        <f ca="1">IF(市町村抽出表!U54="","※2",IF(市町村抽出表!U54="－","－",IF(市町村抽出表!U54=0,"0棟",IF(市町村抽出表!U54&lt;1,"1棟未満",TEXT(ROUND(市町村抽出表!U54,0),"###,###")&amp;"棟"))))</f>
        <v>1棟未満</v>
      </c>
      <c r="L54" s="149" t="str">
        <f ca="1">IF(市町村抽出表!V54="","※2",IF(市町村抽出表!V54="－","－",IF(市町村抽出表!V54=0,"0棟",IF(市町村抽出表!V54&lt;1,"1棟未満",TEXT(ROUND(市町村抽出表!V54,0),"###,###")&amp;"棟"))))</f>
        <v>1棟未満</v>
      </c>
      <c r="M54" s="95" t="str">
        <f ca="1">IF(市町村抽出表!W54="－","－",IF(市町村抽出表!W54=0,"0棟",IF(市町村抽出表!W54&lt;1,"1棟未満",TEXT(ROUND(市町村抽出表!W54,0),"###,###")&amp;"棟")))</f>
        <v>1棟未満</v>
      </c>
      <c r="N54" s="95" t="str">
        <f ca="1">IF(市町村抽出表!X54="－","－",IF(市町村抽出表!X54=0,"0棟",IF(市町村抽出表!X54&lt;1,"1棟未満",TEXT(ROUND(市町村抽出表!X54,0),"###,###")&amp;"棟")))</f>
        <v>1棟未満</v>
      </c>
      <c r="O54" s="95" t="str">
        <f ca="1">IF(市町村抽出表!Z54="－","－",IF(市町村抽出表!Z54=0,"0件",IF(市町村抽出表!Z54&lt;1,"1件未満",TEXT(ROUND(市町村抽出表!Z54,0),"###,###")&amp;"件")))</f>
        <v>0件</v>
      </c>
      <c r="P54" s="95" t="str">
        <f ca="1">IF(市町村抽出表!AA54="－","－",IF(市町村抽出表!AA54=0,"0件",IF(市町村抽出表!AA54&lt;1,"1件未満",TEXT(ROUND(市町村抽出表!AA54,0),"###,###")&amp;"件")))</f>
        <v>0件</v>
      </c>
      <c r="Q54" s="95" t="str">
        <f ca="1">IF(市町村抽出表!AB54="－","－",IF(市町村抽出表!AB54=0,"0棟",IF(市町村抽出表!AB54&lt;1,"1棟未満",TEXT(ROUND(市町村抽出表!AB54,0),"###,###")&amp;"棟")))</f>
        <v>0棟</v>
      </c>
      <c r="R54" s="95" t="str">
        <f ca="1">IF(市町村抽出表!AC54="－","－",IF(市町村抽出表!AC54=0,"0人",IF(市町村抽出表!AC54&lt;1,"1人未満",TEXT(ROUND(市町村抽出表!AC54,0),"###,###")&amp;"人")))</f>
        <v>0人</v>
      </c>
      <c r="S54" s="95" t="str">
        <f ca="1">IF(市町村抽出表!AD54="－","－",IF(市町村抽出表!AD54=0,"0人",IF(市町村抽出表!AD54&lt;1,"1人未満",TEXT(ROUND(市町村抽出表!AD54,0),"###,###")&amp;"人")))</f>
        <v>0人</v>
      </c>
      <c r="T54" s="95" t="str">
        <f ca="1">IF(市町村抽出表!AE54="－","－",IF(市町村抽出表!AE54=0,"0人",IF(市町村抽出表!AE54&lt;1,"1人未満",TEXT(ROUND(市町村抽出表!AE54,0),"###,###")&amp;"人")))</f>
        <v>0人</v>
      </c>
      <c r="U54" s="150" t="str">
        <f ca="1">IF(市町村抽出表!AG54="","※2",IF(市町村抽出表!AG54="－","－",IF(市町村抽出表!AG54=0,"0人",IF(市町村抽出表!AG54&lt;1,"1人未満",TEXT(ROUND(市町村抽出表!AG54,0),"###,###")&amp;"人"))))</f>
        <v>1人未満</v>
      </c>
      <c r="V54" s="151" t="str">
        <f ca="1">IF(市町村抽出表!AH54="","※2",IF(市町村抽出表!AH54="－","－",IF(市町村抽出表!AH54=0,"0人",IF(市町村抽出表!AH54&lt;1,"1人未満",TEXT(ROUND(市町村抽出表!AH54,0),"###,###")&amp;"人"))))</f>
        <v>1人未満</v>
      </c>
      <c r="W54" s="152" t="str">
        <f ca="1">IF(市町村抽出表!AI54="","※2",IF(市町村抽出表!AI54="－","－",IF(市町村抽出表!AI54=0,"0人",IF(市町村抽出表!AI54&lt;1,"1人未満",TEXT(ROUND(市町村抽出表!AI54,0),"###,###")&amp;"人"))))</f>
        <v>1人未満</v>
      </c>
      <c r="X54" s="95" t="str">
        <f ca="1">IF(市町村抽出表!AJ54="－","－",IF(市町村抽出表!AJ54=0,"0人",IF(市町村抽出表!AJ54&lt;1,"1人未満",TEXT(ROUND(市町村抽出表!AJ54,0),"###,###")&amp;"人")))</f>
        <v>0人</v>
      </c>
      <c r="Y54" s="95" t="str">
        <f ca="1">IF(市町村抽出表!AK54="－","－",IF(市町村抽出表!AK54=0,"0人",IF(市町村抽出表!AK54&lt;1,"1人未満",TEXT(ROUND(市町村抽出表!AK54,0),"###,###")&amp;"人")))</f>
        <v>0人</v>
      </c>
      <c r="Z54" s="95" t="str">
        <f ca="1">IF(市町村抽出表!AL54="－","－",IF(市町村抽出表!AL54=0,"0人",IF(市町村抽出表!AL54&lt;1,"1人未満",TEXT(ROUND(市町村抽出表!AL54,0),"###,###")&amp;"人")))</f>
        <v>0人</v>
      </c>
      <c r="AA54" s="95" t="str">
        <f ca="1">IF(市町村抽出表!AM54="－","－",IF(市町村抽出表!AM54=0,"0人",IF(市町村抽出表!AM54&lt;1,"1人未満",TEXT(ROUND(市町村抽出表!AM54,0),"###,###")&amp;"人")))</f>
        <v>1人未満</v>
      </c>
      <c r="AB54" s="95" t="str">
        <f ca="1">IF(市町村抽出表!AN54="－","－",IF(市町村抽出表!AN54=0,"0人",IF(市町村抽出表!AN54&lt;1,"1人未満",TEXT(ROUND(市町村抽出表!AN54,0),"###,###")&amp;"人")))</f>
        <v>1人未満</v>
      </c>
      <c r="AC54" s="95" t="str">
        <f ca="1">IF(市町村抽出表!AO54="－","－",IF(市町村抽出表!AO54=0,"0人",IF(市町村抽出表!AO54&lt;1,"1人未満",TEXT(ROUND(市町村抽出表!AO54,0),"###,###")&amp;"人")))</f>
        <v>1人未満</v>
      </c>
      <c r="AD54" s="95" t="str">
        <f ca="1">IF(市町村抽出表!AP54="－","－",IF(市町村抽出表!AP54=0,"0人",IF(市町村抽出表!AP54&lt;1,"1人未満",TEXT(ROUND(市町村抽出表!AP54,0),"###,###")&amp;"人")))</f>
        <v>1人未満</v>
      </c>
      <c r="AE54" s="95" t="str">
        <f ca="1">IF(市町村抽出表!AQ54="－","－",IF(市町村抽出表!AQ54=0,"0人",IF(市町村抽出表!AQ54&lt;1,"1人未満",TEXT(ROUND(市町村抽出表!AQ54,0),"###,###")&amp;"人")))</f>
        <v>1人未満</v>
      </c>
      <c r="AF54" s="95" t="str">
        <f ca="1">IF(市町村抽出表!AR54="－","－",IF(市町村抽出表!AR54=0,"0人",IF(市町村抽出表!AR54&lt;1,"1人未満",TEXT(ROUND(市町村抽出表!AR54,0),"###,###")&amp;"人")))</f>
        <v>1人</v>
      </c>
      <c r="AG54" s="95" t="str">
        <f ca="1">IF(市町村抽出表!AS54="－","－",IF(市町村抽出表!AS54=0,"0箇所",IF(市町村抽出表!AS54&lt;1,"1箇所未満",TEXT(ROUND(市町村抽出表!AS54,0),"###,###")&amp;"箇所")))</f>
        <v>0箇所</v>
      </c>
      <c r="AH54" s="95" t="str">
        <f ca="1">IF(市町村抽出表!AT54="－","－",IF(市町村抽出表!AT54=0,"0世帯",IF(市町村抽出表!AT54&lt;1,"1世帯未満",TEXT(ROUND(市町村抽出表!AT54,0),"###,###")&amp;"世帯")))</f>
        <v>0世帯</v>
      </c>
      <c r="AI54" s="95" t="str">
        <f ca="1">IF(市町村抽出表!AU54="－","－",IF(市町村抽出表!AU54=0,"0人",IF(市町村抽出表!AU54&lt;1,"1人未満",TEXT(ROUND(市町村抽出表!AU54,0),"###,###")&amp;"人")))</f>
        <v>0人</v>
      </c>
      <c r="AJ54" s="95" t="str">
        <f ca="1">IF(市町村抽出表!AV54="－","－",IF(市町村抽出表!AV54=0,"0世帯",IF(市町村抽出表!AV54&lt;1,"1世帯未満",TEXT(ROUND(市町村抽出表!AV54,0),"###,###")&amp;"世帯")))</f>
        <v>0世帯</v>
      </c>
      <c r="AK54" s="95" t="str">
        <f ca="1">IF(市町村抽出表!AW54="－","－",IF(市町村抽出表!AW54=0,"0人",IF(市町村抽出表!AW54&lt;1,"1人未満",TEXT(ROUND(市町村抽出表!AW54,0),"###,###")&amp;"人")))</f>
        <v>0人</v>
      </c>
      <c r="AL54" s="95" t="str">
        <f ca="1">IF(市町村抽出表!AX54="－","－",IF(市町村抽出表!AX54=0,"0世帯",IF(市町村抽出表!AX54&lt;1,"1世帯未満",TEXT(ROUND(市町村抽出表!AX54,0),"###,###")&amp;"世帯")))</f>
        <v>0世帯</v>
      </c>
      <c r="AM54" s="95" t="str">
        <f ca="1">IF(市町村抽出表!AY54="－","－",IF(市町村抽出表!AY54=0,"0人",IF(市町村抽出表!AY54&lt;1,"1人未満",TEXT(ROUND(市町村抽出表!AY54,0),"###,###")&amp;"人")))</f>
        <v>0人</v>
      </c>
      <c r="AN54" s="95" t="s">
        <v>632</v>
      </c>
      <c r="AO54" s="95" t="s">
        <v>632</v>
      </c>
      <c r="AP54" s="95" t="str">
        <f ca="1">IF(市町村抽出表!BB54="－","－",IF(市町村抽出表!BB54=0,"0km",IF(市町村抽出表!BB54&lt;0.1,"0.1km未満",TEXT(ROUND(市町村抽出表!BB54,1),"###,##0.0")&amp;"km")))</f>
        <v>0.1km未満</v>
      </c>
      <c r="AQ54" s="95" t="str">
        <f ca="1">IF(市町村抽出表!BC54="－","－",IF(市町村抽出表!BC54=0,"0世帯",IF(市町村抽出表!BC54&lt;1,"1世帯未満",TEXT(ROUND(市町村抽出表!BC54,0),"###,###")&amp;"世帯")))</f>
        <v>2世帯</v>
      </c>
      <c r="AR54" s="95" t="str">
        <f ca="1">IF(市町村抽出表!BD54="－","－",IF(市町村抽出表!BD54=0,"0人",IF(市町村抽出表!BD54&lt;1,"1人未満",TEXT(ROUND(市町村抽出表!BD54,0),"###,###")&amp;"人")))</f>
        <v>3人</v>
      </c>
      <c r="AS54" s="95" t="s">
        <v>632</v>
      </c>
      <c r="AT54" s="95" t="s">
        <v>632</v>
      </c>
      <c r="AU54" s="95" t="str">
        <f ca="1">IF(市町村抽出表!BG54="－","－",IF(市町村抽出表!BG54=0,"0箇所",IF(市町村抽出表!BG54&lt;1,"1箇所未満",TEXT(ROUND(市町村抽出表!BG54,0),"###,###")&amp;"箇所")))</f>
        <v>1箇所未満</v>
      </c>
      <c r="AV54" s="95" t="str">
        <f ca="1">IF(市町村抽出表!BH54="－","－",IF(市町村抽出表!BH54=0,"0箇所",IF(市町村抽出表!BH54&lt;1,"1箇所未満",TEXT(ROUND(市町村抽出表!BH54,0),"###,###")&amp;"箇所")))</f>
        <v>1箇所未満</v>
      </c>
      <c r="AW54" s="95" t="str">
        <f ca="1">IF(市町村抽出表!BI54="－","－",IF(市町村抽出表!BI54=0,"0箇所",IF(市町村抽出表!BI54&lt;1,"1箇所未満",TEXT(ROUND(市町村抽出表!BI54,0),"###,###")&amp;"箇所")))</f>
        <v>0箇所</v>
      </c>
      <c r="AX54" s="95" t="str">
        <f ca="1">IF(市町村抽出表!BJ54="－","－",IF(市町村抽出表!BJ54=0,"0箇所",IF(市町村抽出表!BJ54&lt;1,"1箇所未満",TEXT(ROUND(市町村抽出表!BJ54,0),"###,###")&amp;"箇所")))</f>
        <v>0箇所</v>
      </c>
      <c r="AY54" s="95" t="str">
        <f ca="1">IF(市町村抽出表!BK54="－","－",IF(市町村抽出表!BK54=0,"0箇所",IF(市町村抽出表!BK54&lt;1,"1箇所未満",TEXT(ROUND(市町村抽出表!BK54,0),"###,###")&amp;"箇所")))</f>
        <v>0箇所</v>
      </c>
      <c r="AZ54" s="95" t="str">
        <f ca="1">IF(市町村抽出表!BL54="－","－",IF(市町村抽出表!BL54=0,"0箇所",IF(市町村抽出表!BL54&lt;1,"1箇所未満",TEXT(ROUND(市町村抽出表!BL54,0),"###,###")&amp;"箇所")))</f>
        <v>0箇所</v>
      </c>
      <c r="BH54" s="154"/>
      <c r="BI54" s="154"/>
      <c r="BJ54" s="154"/>
      <c r="BL54" s="155"/>
      <c r="BM54" s="154"/>
      <c r="BN54" s="154"/>
      <c r="BO54" s="154"/>
      <c r="BP54" s="154"/>
      <c r="BX54" s="155"/>
      <c r="BY54" s="154"/>
      <c r="BZ54" s="154"/>
      <c r="CA54" s="154"/>
      <c r="CB54" s="154"/>
      <c r="CN54" s="155"/>
      <c r="CO54" s="154"/>
      <c r="CP54" s="154"/>
      <c r="CQ54" s="154"/>
      <c r="CR54" s="154"/>
    </row>
    <row r="55" spans="1:96" x14ac:dyDescent="0.2">
      <c r="A55" s="83">
        <v>52</v>
      </c>
      <c r="B55" s="75" t="s">
        <v>516</v>
      </c>
      <c r="C55" s="94">
        <f ca="1">IF(市町村抽出表!D55="－","－",ROUND(市町村抽出表!D55,1))</f>
        <v>4.9000000000000004</v>
      </c>
      <c r="D55" s="159" t="str">
        <f ca="1">IF(市町村抽出表!F55="","※2",IF(市町村抽出表!F55="－","－",市町村抽出表!F55&amp;"箇所"))</f>
        <v>0箇所</v>
      </c>
      <c r="E55" s="160" t="str">
        <f ca="1">IF(市町村抽出表!G55="","※2",IF(市町村抽出表!G55="－","－",市町村抽出表!G55&amp;"箇所"))</f>
        <v>13箇所</v>
      </c>
      <c r="F55" s="161" t="str">
        <f ca="1">IF(市町村抽出表!H55="","※2",IF(市町村抽出表!H55="－","－",市町村抽出表!H55&amp;"箇所"))</f>
        <v>178箇所</v>
      </c>
      <c r="G55" s="95" t="str">
        <f ca="1">IF(市町村抽出表!I55="－","－",IF(市町村抽出表!I55=0,"0棟",IF(市町村抽出表!I55&lt;1,"1棟未満",TEXT(ROUND(市町村抽出表!I55,0),"###,###")&amp;"棟")))</f>
        <v>0棟</v>
      </c>
      <c r="H55" s="95" t="str">
        <f ca="1">IF(市町村抽出表!J55="－","－",IF(市町村抽出表!J55=0,"0棟",IF(市町村抽出表!J55&lt;1,"1棟未満",TEXT(ROUND(市町村抽出表!J55,0),"###,###")&amp;"棟")))</f>
        <v>0棟</v>
      </c>
      <c r="I55" s="95" t="str">
        <f ca="1">IF(市町村抽出表!O55="－","－",IF(市町村抽出表!O55=0,"0棟",IF(市町村抽出表!O55&lt;1,"1棟未満",TEXT(ROUND(市町村抽出表!O55,0),"###,###")&amp;"棟")))</f>
        <v>0棟</v>
      </c>
      <c r="J55" s="95" t="str">
        <f ca="1">IF(市町村抽出表!P55="－","－",IF(市町村抽出表!P55=0,"0棟",IF(市町村抽出表!P55&lt;1,"1棟未満",TEXT(ROUND(市町村抽出表!P55,0),"###,###")&amp;"棟")))</f>
        <v>0棟</v>
      </c>
      <c r="K55" s="148" t="str">
        <f ca="1">IF(市町村抽出表!U55="","※2",IF(市町村抽出表!U55="－","－",IF(市町村抽出表!U55=0,"0棟",IF(市町村抽出表!U55&lt;1,"1棟未満",TEXT(ROUND(市町村抽出表!U55,0),"###,###")&amp;"棟"))))</f>
        <v>1棟未満</v>
      </c>
      <c r="L55" s="149" t="str">
        <f ca="1">IF(市町村抽出表!V55="","※2",IF(市町村抽出表!V55="－","－",IF(市町村抽出表!V55=0,"0棟",IF(市町村抽出表!V55&lt;1,"1棟未満",TEXT(ROUND(市町村抽出表!V55,0),"###,###")&amp;"棟"))))</f>
        <v>1棟未満</v>
      </c>
      <c r="M55" s="95" t="str">
        <f ca="1">IF(市町村抽出表!W55="－","－",IF(市町村抽出表!W55=0,"0棟",IF(市町村抽出表!W55&lt;1,"1棟未満",TEXT(ROUND(市町村抽出表!W55,0),"###,###")&amp;"棟")))</f>
        <v>1棟未満</v>
      </c>
      <c r="N55" s="95" t="str">
        <f ca="1">IF(市町村抽出表!X55="－","－",IF(市町村抽出表!X55=0,"0棟",IF(市町村抽出表!X55&lt;1,"1棟未満",TEXT(ROUND(市町村抽出表!X55,0),"###,###")&amp;"棟")))</f>
        <v>1棟未満</v>
      </c>
      <c r="O55" s="95" t="str">
        <f ca="1">IF(市町村抽出表!Z55="－","－",IF(市町村抽出表!Z55=0,"0件",IF(市町村抽出表!Z55&lt;1,"1件未満",TEXT(ROUND(市町村抽出表!Z55,0),"###,###")&amp;"件")))</f>
        <v>0件</v>
      </c>
      <c r="P55" s="95" t="str">
        <f ca="1">IF(市町村抽出表!AA55="－","－",IF(市町村抽出表!AA55=0,"0件",IF(市町村抽出表!AA55&lt;1,"1件未満",TEXT(ROUND(市町村抽出表!AA55,0),"###,###")&amp;"件")))</f>
        <v>0件</v>
      </c>
      <c r="Q55" s="95" t="str">
        <f ca="1">IF(市町村抽出表!AB55="－","－",IF(市町村抽出表!AB55=0,"0棟",IF(市町村抽出表!AB55&lt;1,"1棟未満",TEXT(ROUND(市町村抽出表!AB55,0),"###,###")&amp;"棟")))</f>
        <v>0棟</v>
      </c>
      <c r="R55" s="95" t="str">
        <f ca="1">IF(市町村抽出表!AC55="－","－",IF(市町村抽出表!AC55=0,"0人",IF(市町村抽出表!AC55&lt;1,"1人未満",TEXT(ROUND(市町村抽出表!AC55,0),"###,###")&amp;"人")))</f>
        <v>0人</v>
      </c>
      <c r="S55" s="95" t="str">
        <f ca="1">IF(市町村抽出表!AD55="－","－",IF(市町村抽出表!AD55=0,"0人",IF(市町村抽出表!AD55&lt;1,"1人未満",TEXT(ROUND(市町村抽出表!AD55,0),"###,###")&amp;"人")))</f>
        <v>0人</v>
      </c>
      <c r="T55" s="95" t="str">
        <f ca="1">IF(市町村抽出表!AE55="－","－",IF(市町村抽出表!AE55=0,"0人",IF(市町村抽出表!AE55&lt;1,"1人未満",TEXT(ROUND(市町村抽出表!AE55,0),"###,###")&amp;"人")))</f>
        <v>0人</v>
      </c>
      <c r="U55" s="150" t="str">
        <f ca="1">IF(市町村抽出表!AG55="","※2",IF(市町村抽出表!AG55="－","－",IF(市町村抽出表!AG55=0,"0人",IF(市町村抽出表!AG55&lt;1,"1人未満",TEXT(ROUND(市町村抽出表!AG55,0),"###,###")&amp;"人"))))</f>
        <v>1人未満</v>
      </c>
      <c r="V55" s="151" t="str">
        <f ca="1">IF(市町村抽出表!AH55="","※2",IF(市町村抽出表!AH55="－","－",IF(市町村抽出表!AH55=0,"0人",IF(市町村抽出表!AH55&lt;1,"1人未満",TEXT(ROUND(市町村抽出表!AH55,0),"###,###")&amp;"人"))))</f>
        <v>1人未満</v>
      </c>
      <c r="W55" s="152" t="str">
        <f ca="1">IF(市町村抽出表!AI55="","※2",IF(市町村抽出表!AI55="－","－",IF(市町村抽出表!AI55=0,"0人",IF(市町村抽出表!AI55&lt;1,"1人未満",TEXT(ROUND(市町村抽出表!AI55,0),"###,###")&amp;"人"))))</f>
        <v>1人未満</v>
      </c>
      <c r="X55" s="95" t="str">
        <f ca="1">IF(市町村抽出表!AJ55="－","－",IF(市町村抽出表!AJ55=0,"0人",IF(市町村抽出表!AJ55&lt;1,"1人未満",TEXT(ROUND(市町村抽出表!AJ55,0),"###,###")&amp;"人")))</f>
        <v>0人</v>
      </c>
      <c r="Y55" s="95" t="str">
        <f ca="1">IF(市町村抽出表!AK55="－","－",IF(市町村抽出表!AK55=0,"0人",IF(市町村抽出表!AK55&lt;1,"1人未満",TEXT(ROUND(市町村抽出表!AK55,0),"###,###")&amp;"人")))</f>
        <v>0人</v>
      </c>
      <c r="Z55" s="95" t="str">
        <f ca="1">IF(市町村抽出表!AL55="－","－",IF(市町村抽出表!AL55=0,"0人",IF(市町村抽出表!AL55&lt;1,"1人未満",TEXT(ROUND(市町村抽出表!AL55,0),"###,###")&amp;"人")))</f>
        <v>0人</v>
      </c>
      <c r="AA55" s="95" t="str">
        <f ca="1">IF(市町村抽出表!AM55="－","－",IF(市町村抽出表!AM55=0,"0人",IF(市町村抽出表!AM55&lt;1,"1人未満",TEXT(ROUND(市町村抽出表!AM55,0),"###,###")&amp;"人")))</f>
        <v>1人未満</v>
      </c>
      <c r="AB55" s="95" t="str">
        <f ca="1">IF(市町村抽出表!AN55="－","－",IF(市町村抽出表!AN55=0,"0人",IF(市町村抽出表!AN55&lt;1,"1人未満",TEXT(ROUND(市町村抽出表!AN55,0),"###,###")&amp;"人")))</f>
        <v>1人未満</v>
      </c>
      <c r="AC55" s="95" t="str">
        <f ca="1">IF(市町村抽出表!AO55="－","－",IF(市町村抽出表!AO55=0,"0人",IF(市町村抽出表!AO55&lt;1,"1人未満",TEXT(ROUND(市町村抽出表!AO55,0),"###,###")&amp;"人")))</f>
        <v>1人未満</v>
      </c>
      <c r="AD55" s="95" t="str">
        <f ca="1">IF(市町村抽出表!AP55="－","－",IF(市町村抽出表!AP55=0,"0人",IF(市町村抽出表!AP55&lt;1,"1人未満",TEXT(ROUND(市町村抽出表!AP55,0),"###,###")&amp;"人")))</f>
        <v>1人未満</v>
      </c>
      <c r="AE55" s="95" t="str">
        <f ca="1">IF(市町村抽出表!AQ55="－","－",IF(市町村抽出表!AQ55=0,"0人",IF(市町村抽出表!AQ55&lt;1,"1人未満",TEXT(ROUND(市町村抽出表!AQ55,0),"###,###")&amp;"人")))</f>
        <v>1人未満</v>
      </c>
      <c r="AF55" s="95" t="str">
        <f ca="1">IF(市町村抽出表!AR55="－","－",IF(市町村抽出表!AR55=0,"0人",IF(市町村抽出表!AR55&lt;1,"1人未満",TEXT(ROUND(市町村抽出表!AR55,0),"###,###")&amp;"人")))</f>
        <v>1人</v>
      </c>
      <c r="AG55" s="95" t="str">
        <f ca="1">IF(市町村抽出表!AS55="－","－",IF(市町村抽出表!AS55=0,"0箇所",IF(市町村抽出表!AS55&lt;1,"1箇所未満",TEXT(ROUND(市町村抽出表!AS55,0),"###,###")&amp;"箇所")))</f>
        <v>0箇所</v>
      </c>
      <c r="AH55" s="95" t="str">
        <f ca="1">IF(市町村抽出表!AT55="－","－",IF(市町村抽出表!AT55=0,"0世帯",IF(市町村抽出表!AT55&lt;1,"1世帯未満",TEXT(ROUND(市町村抽出表!AT55,0),"###,###")&amp;"世帯")))</f>
        <v>0世帯</v>
      </c>
      <c r="AI55" s="95" t="str">
        <f ca="1">IF(市町村抽出表!AU55="－","－",IF(市町村抽出表!AU55=0,"0人",IF(市町村抽出表!AU55&lt;1,"1人未満",TEXT(ROUND(市町村抽出表!AU55,0),"###,###")&amp;"人")))</f>
        <v>0人</v>
      </c>
      <c r="AJ55" s="95" t="str">
        <f ca="1">IF(市町村抽出表!AV55="－","－",IF(市町村抽出表!AV55=0,"0世帯",IF(市町村抽出表!AV55&lt;1,"1世帯未満",TEXT(ROUND(市町村抽出表!AV55,0),"###,###")&amp;"世帯")))</f>
        <v>0世帯</v>
      </c>
      <c r="AK55" s="95" t="str">
        <f ca="1">IF(市町村抽出表!AW55="－","－",IF(市町村抽出表!AW55=0,"0人",IF(市町村抽出表!AW55&lt;1,"1人未満",TEXT(ROUND(市町村抽出表!AW55,0),"###,###")&amp;"人")))</f>
        <v>0人</v>
      </c>
      <c r="AL55" s="95" t="str">
        <f ca="1">IF(市町村抽出表!AX55="－","－",IF(市町村抽出表!AX55=0,"0世帯",IF(市町村抽出表!AX55&lt;1,"1世帯未満",TEXT(ROUND(市町村抽出表!AX55,0),"###,###")&amp;"世帯")))</f>
        <v>0世帯</v>
      </c>
      <c r="AM55" s="95" t="str">
        <f ca="1">IF(市町村抽出表!AY55="－","－",IF(市町村抽出表!AY55=0,"0人",IF(市町村抽出表!AY55&lt;1,"1人未満",TEXT(ROUND(市町村抽出表!AY55,0),"###,###")&amp;"人")))</f>
        <v>0人</v>
      </c>
      <c r="AN55" s="95" t="s">
        <v>632</v>
      </c>
      <c r="AO55" s="95" t="s">
        <v>632</v>
      </c>
      <c r="AP55" s="95" t="str">
        <f ca="1">IF(市町村抽出表!BB55="－","－",IF(市町村抽出表!BB55=0,"0km",IF(市町村抽出表!BB55&lt;0.1,"0.1km未満",TEXT(ROUND(市町村抽出表!BB55,1),"###,##0.0")&amp;"km")))</f>
        <v>0.1km</v>
      </c>
      <c r="AQ55" s="95" t="str">
        <f ca="1">IF(市町村抽出表!BC55="－","－",IF(市町村抽出表!BC55=0,"0世帯",IF(市町村抽出表!BC55&lt;1,"1世帯未満",TEXT(ROUND(市町村抽出表!BC55,0),"###,###")&amp;"世帯")))</f>
        <v>4世帯</v>
      </c>
      <c r="AR55" s="95" t="str">
        <f ca="1">IF(市町村抽出表!BD55="－","－",IF(市町村抽出表!BD55=0,"0人",IF(市町村抽出表!BD55&lt;1,"1人未満",TEXT(ROUND(市町村抽出表!BD55,0),"###,###")&amp;"人")))</f>
        <v>7人</v>
      </c>
      <c r="AS55" s="95" t="s">
        <v>632</v>
      </c>
      <c r="AT55" s="95" t="s">
        <v>632</v>
      </c>
      <c r="AU55" s="95" t="str">
        <f ca="1">IF(市町村抽出表!BG55="－","－",IF(市町村抽出表!BG55=0,"0箇所",IF(市町村抽出表!BG55&lt;1,"1箇所未満",TEXT(ROUND(市町村抽出表!BG55,0),"###,###")&amp;"箇所")))</f>
        <v>1箇所未満</v>
      </c>
      <c r="AV55" s="95" t="str">
        <f ca="1">IF(市町村抽出表!BH55="－","－",IF(市町村抽出表!BH55=0,"0箇所",IF(市町村抽出表!BH55&lt;1,"1箇所未満",TEXT(ROUND(市町村抽出表!BH55,0),"###,###")&amp;"箇所")))</f>
        <v>2箇所</v>
      </c>
      <c r="AW55" s="95" t="str">
        <f ca="1">IF(市町村抽出表!BI55="－","－",IF(市町村抽出表!BI55=0,"0箇所",IF(市町村抽出表!BI55&lt;1,"1箇所未満",TEXT(ROUND(市町村抽出表!BI55,0),"###,###")&amp;"箇所")))</f>
        <v>0箇所</v>
      </c>
      <c r="AX55" s="95" t="str">
        <f ca="1">IF(市町村抽出表!BJ55="－","－",IF(市町村抽出表!BJ55=0,"0箇所",IF(市町村抽出表!BJ55&lt;1,"1箇所未満",TEXT(ROUND(市町村抽出表!BJ55,0),"###,###")&amp;"箇所")))</f>
        <v>0箇所</v>
      </c>
      <c r="AY55" s="95" t="str">
        <f ca="1">IF(市町村抽出表!BK55="－","－",IF(市町村抽出表!BK55=0,"0箇所",IF(市町村抽出表!BK55&lt;1,"1箇所未満",TEXT(ROUND(市町村抽出表!BK55,0),"###,###")&amp;"箇所")))</f>
        <v>0箇所</v>
      </c>
      <c r="AZ55" s="95" t="str">
        <f ca="1">IF(市町村抽出表!BL55="－","－",IF(市町村抽出表!BL55=0,"0箇所",IF(市町村抽出表!BL55&lt;1,"1箇所未満",TEXT(ROUND(市町村抽出表!BL55,0),"###,###")&amp;"箇所")))</f>
        <v>0箇所</v>
      </c>
      <c r="BH55" s="154"/>
      <c r="BI55" s="154"/>
      <c r="BJ55" s="154"/>
      <c r="BL55" s="155"/>
      <c r="BM55" s="154"/>
      <c r="BN55" s="154"/>
      <c r="BO55" s="154"/>
      <c r="BP55" s="154"/>
      <c r="BX55" s="155"/>
      <c r="BY55" s="154"/>
      <c r="BZ55" s="154"/>
      <c r="CA55" s="154"/>
      <c r="CB55" s="154"/>
      <c r="CN55" s="155"/>
      <c r="CO55" s="154"/>
      <c r="CP55" s="154"/>
      <c r="CQ55" s="154"/>
      <c r="CR55" s="154"/>
    </row>
    <row r="56" spans="1:96" x14ac:dyDescent="0.2">
      <c r="A56" s="83">
        <v>53</v>
      </c>
      <c r="B56" s="75" t="s">
        <v>517</v>
      </c>
      <c r="C56" s="94">
        <f ca="1">IF(市町村抽出表!D56="－","－",ROUND(市町村抽出表!D56,1))</f>
        <v>4.9000000000000004</v>
      </c>
      <c r="D56" s="159" t="str">
        <f ca="1">IF(市町村抽出表!F56="","※2",IF(市町村抽出表!F56="－","－",市町村抽出表!F56&amp;"箇所"))</f>
        <v>0箇所</v>
      </c>
      <c r="E56" s="160" t="str">
        <f ca="1">IF(市町村抽出表!G56="","※2",IF(市町村抽出表!G56="－","－",市町村抽出表!G56&amp;"箇所"))</f>
        <v>13箇所</v>
      </c>
      <c r="F56" s="161" t="str">
        <f ca="1">IF(市町村抽出表!H56="","※2",IF(市町村抽出表!H56="－","－",市町村抽出表!H56&amp;"箇所"))</f>
        <v>178箇所</v>
      </c>
      <c r="G56" s="95" t="str">
        <f ca="1">IF(市町村抽出表!I56="－","－",IF(市町村抽出表!I56=0,"0棟",IF(市町村抽出表!I56&lt;1,"1棟未満",TEXT(ROUND(市町村抽出表!I56,0),"###,###")&amp;"棟")))</f>
        <v>0棟</v>
      </c>
      <c r="H56" s="95" t="str">
        <f ca="1">IF(市町村抽出表!J56="－","－",IF(市町村抽出表!J56=0,"0棟",IF(市町村抽出表!J56&lt;1,"1棟未満",TEXT(ROUND(市町村抽出表!J56,0),"###,###")&amp;"棟")))</f>
        <v>0棟</v>
      </c>
      <c r="I56" s="95" t="str">
        <f ca="1">IF(市町村抽出表!O56="－","－",IF(市町村抽出表!O56=0,"0棟",IF(市町村抽出表!O56&lt;1,"1棟未満",TEXT(ROUND(市町村抽出表!O56,0),"###,###")&amp;"棟")))</f>
        <v>0棟</v>
      </c>
      <c r="J56" s="95" t="str">
        <f ca="1">IF(市町村抽出表!P56="－","－",IF(市町村抽出表!P56=0,"0棟",IF(市町村抽出表!P56&lt;1,"1棟未満",TEXT(ROUND(市町村抽出表!P56,0),"###,###")&amp;"棟")))</f>
        <v>0棟</v>
      </c>
      <c r="K56" s="148" t="str">
        <f ca="1">IF(市町村抽出表!U56="","※2",IF(市町村抽出表!U56="－","－",IF(市町村抽出表!U56=0,"0棟",IF(市町村抽出表!U56&lt;1,"1棟未満",TEXT(ROUND(市町村抽出表!U56,0),"###,###")&amp;"棟"))))</f>
        <v>1棟未満</v>
      </c>
      <c r="L56" s="149" t="str">
        <f ca="1">IF(市町村抽出表!V56="","※2",IF(市町村抽出表!V56="－","－",IF(市町村抽出表!V56=0,"0棟",IF(市町村抽出表!V56&lt;1,"1棟未満",TEXT(ROUND(市町村抽出表!V56,0),"###,###")&amp;"棟"))))</f>
        <v>1棟未満</v>
      </c>
      <c r="M56" s="95" t="str">
        <f ca="1">IF(市町村抽出表!W56="－","－",IF(市町村抽出表!W56=0,"0棟",IF(市町村抽出表!W56&lt;1,"1棟未満",TEXT(ROUND(市町村抽出表!W56,0),"###,###")&amp;"棟")))</f>
        <v>1棟未満</v>
      </c>
      <c r="N56" s="95" t="str">
        <f ca="1">IF(市町村抽出表!X56="－","－",IF(市町村抽出表!X56=0,"0棟",IF(市町村抽出表!X56&lt;1,"1棟未満",TEXT(ROUND(市町村抽出表!X56,0),"###,###")&amp;"棟")))</f>
        <v>1棟未満</v>
      </c>
      <c r="O56" s="95" t="str">
        <f ca="1">IF(市町村抽出表!Z56="－","－",IF(市町村抽出表!Z56=0,"0件",IF(市町村抽出表!Z56&lt;1,"1件未満",TEXT(ROUND(市町村抽出表!Z56,0),"###,###")&amp;"件")))</f>
        <v>0件</v>
      </c>
      <c r="P56" s="95" t="str">
        <f ca="1">IF(市町村抽出表!AA56="－","－",IF(市町村抽出表!AA56=0,"0件",IF(市町村抽出表!AA56&lt;1,"1件未満",TEXT(ROUND(市町村抽出表!AA56,0),"###,###")&amp;"件")))</f>
        <v>0件</v>
      </c>
      <c r="Q56" s="95" t="str">
        <f ca="1">IF(市町村抽出表!AB56="－","－",IF(市町村抽出表!AB56=0,"0棟",IF(市町村抽出表!AB56&lt;1,"1棟未満",TEXT(ROUND(市町村抽出表!AB56,0),"###,###")&amp;"棟")))</f>
        <v>0棟</v>
      </c>
      <c r="R56" s="95" t="str">
        <f ca="1">IF(市町村抽出表!AC56="－","－",IF(市町村抽出表!AC56=0,"0人",IF(市町村抽出表!AC56&lt;1,"1人未満",TEXT(ROUND(市町村抽出表!AC56,0),"###,###")&amp;"人")))</f>
        <v>0人</v>
      </c>
      <c r="S56" s="95" t="str">
        <f ca="1">IF(市町村抽出表!AD56="－","－",IF(市町村抽出表!AD56=0,"0人",IF(市町村抽出表!AD56&lt;1,"1人未満",TEXT(ROUND(市町村抽出表!AD56,0),"###,###")&amp;"人")))</f>
        <v>0人</v>
      </c>
      <c r="T56" s="95" t="str">
        <f ca="1">IF(市町村抽出表!AE56="－","－",IF(市町村抽出表!AE56=0,"0人",IF(市町村抽出表!AE56&lt;1,"1人未満",TEXT(ROUND(市町村抽出表!AE56,0),"###,###")&amp;"人")))</f>
        <v>0人</v>
      </c>
      <c r="U56" s="150" t="str">
        <f ca="1">IF(市町村抽出表!AG56="","※2",IF(市町村抽出表!AG56="－","－",IF(市町村抽出表!AG56=0,"0人",IF(市町村抽出表!AG56&lt;1,"1人未満",TEXT(ROUND(市町村抽出表!AG56,0),"###,###")&amp;"人"))))</f>
        <v>1人未満</v>
      </c>
      <c r="V56" s="151" t="str">
        <f ca="1">IF(市町村抽出表!AH56="","※2",IF(市町村抽出表!AH56="－","－",IF(市町村抽出表!AH56=0,"0人",IF(市町村抽出表!AH56&lt;1,"1人未満",TEXT(ROUND(市町村抽出表!AH56,0),"###,###")&amp;"人"))))</f>
        <v>1人未満</v>
      </c>
      <c r="W56" s="152" t="str">
        <f ca="1">IF(市町村抽出表!AI56="","※2",IF(市町村抽出表!AI56="－","－",IF(市町村抽出表!AI56=0,"0人",IF(市町村抽出表!AI56&lt;1,"1人未満",TEXT(ROUND(市町村抽出表!AI56,0),"###,###")&amp;"人"))))</f>
        <v>1人未満</v>
      </c>
      <c r="X56" s="95" t="str">
        <f ca="1">IF(市町村抽出表!AJ56="－","－",IF(市町村抽出表!AJ56=0,"0人",IF(市町村抽出表!AJ56&lt;1,"1人未満",TEXT(ROUND(市町村抽出表!AJ56,0),"###,###")&amp;"人")))</f>
        <v>0人</v>
      </c>
      <c r="Y56" s="95" t="str">
        <f ca="1">IF(市町村抽出表!AK56="－","－",IF(市町村抽出表!AK56=0,"0人",IF(市町村抽出表!AK56&lt;1,"1人未満",TEXT(ROUND(市町村抽出表!AK56,0),"###,###")&amp;"人")))</f>
        <v>0人</v>
      </c>
      <c r="Z56" s="95" t="str">
        <f ca="1">IF(市町村抽出表!AL56="－","－",IF(市町村抽出表!AL56=0,"0人",IF(市町村抽出表!AL56&lt;1,"1人未満",TEXT(ROUND(市町村抽出表!AL56,0),"###,###")&amp;"人")))</f>
        <v>0人</v>
      </c>
      <c r="AA56" s="95" t="str">
        <f ca="1">IF(市町村抽出表!AM56="－","－",IF(市町村抽出表!AM56=0,"0人",IF(市町村抽出表!AM56&lt;1,"1人未満",TEXT(ROUND(市町村抽出表!AM56,0),"###,###")&amp;"人")))</f>
        <v>1人未満</v>
      </c>
      <c r="AB56" s="95" t="str">
        <f ca="1">IF(市町村抽出表!AN56="－","－",IF(市町村抽出表!AN56=0,"0人",IF(市町村抽出表!AN56&lt;1,"1人未満",TEXT(ROUND(市町村抽出表!AN56,0),"###,###")&amp;"人")))</f>
        <v>1人未満</v>
      </c>
      <c r="AC56" s="95" t="str">
        <f ca="1">IF(市町村抽出表!AO56="－","－",IF(市町村抽出表!AO56=0,"0人",IF(市町村抽出表!AO56&lt;1,"1人未満",TEXT(ROUND(市町村抽出表!AO56,0),"###,###")&amp;"人")))</f>
        <v>1人未満</v>
      </c>
      <c r="AD56" s="95" t="str">
        <f ca="1">IF(市町村抽出表!AP56="－","－",IF(市町村抽出表!AP56=0,"0人",IF(市町村抽出表!AP56&lt;1,"1人未満",TEXT(ROUND(市町村抽出表!AP56,0),"###,###")&amp;"人")))</f>
        <v>1人未満</v>
      </c>
      <c r="AE56" s="95" t="str">
        <f ca="1">IF(市町村抽出表!AQ56="－","－",IF(市町村抽出表!AQ56=0,"0人",IF(市町村抽出表!AQ56&lt;1,"1人未満",TEXT(ROUND(市町村抽出表!AQ56,0),"###,###")&amp;"人")))</f>
        <v>1人未満</v>
      </c>
      <c r="AF56" s="95" t="str">
        <f ca="1">IF(市町村抽出表!AR56="－","－",IF(市町村抽出表!AR56=0,"0人",IF(市町村抽出表!AR56&lt;1,"1人未満",TEXT(ROUND(市町村抽出表!AR56,0),"###,###")&amp;"人")))</f>
        <v>1人</v>
      </c>
      <c r="AG56" s="95" t="str">
        <f ca="1">IF(市町村抽出表!AS56="－","－",IF(市町村抽出表!AS56=0,"0箇所",IF(市町村抽出表!AS56&lt;1,"1箇所未満",TEXT(ROUND(市町村抽出表!AS56,0),"###,###")&amp;"箇所")))</f>
        <v>0箇所</v>
      </c>
      <c r="AH56" s="95" t="str">
        <f ca="1">IF(市町村抽出表!AT56="－","－",IF(市町村抽出表!AT56=0,"0世帯",IF(市町村抽出表!AT56&lt;1,"1世帯未満",TEXT(ROUND(市町村抽出表!AT56,0),"###,###")&amp;"世帯")))</f>
        <v>0世帯</v>
      </c>
      <c r="AI56" s="95" t="str">
        <f ca="1">IF(市町村抽出表!AU56="－","－",IF(市町村抽出表!AU56=0,"0人",IF(市町村抽出表!AU56&lt;1,"1人未満",TEXT(ROUND(市町村抽出表!AU56,0),"###,###")&amp;"人")))</f>
        <v>0人</v>
      </c>
      <c r="AJ56" s="95" t="str">
        <f ca="1">IF(市町村抽出表!AV56="－","－",IF(市町村抽出表!AV56=0,"0世帯",IF(市町村抽出表!AV56&lt;1,"1世帯未満",TEXT(ROUND(市町村抽出表!AV56,0),"###,###")&amp;"世帯")))</f>
        <v>0世帯</v>
      </c>
      <c r="AK56" s="95" t="str">
        <f ca="1">IF(市町村抽出表!AW56="－","－",IF(市町村抽出表!AW56=0,"0人",IF(市町村抽出表!AW56&lt;1,"1人未満",TEXT(ROUND(市町村抽出表!AW56,0),"###,###")&amp;"人")))</f>
        <v>0人</v>
      </c>
      <c r="AL56" s="95" t="str">
        <f ca="1">IF(市町村抽出表!AX56="－","－",IF(市町村抽出表!AX56=0,"0世帯",IF(市町村抽出表!AX56&lt;1,"1世帯未満",TEXT(ROUND(市町村抽出表!AX56,0),"###,###")&amp;"世帯")))</f>
        <v>0世帯</v>
      </c>
      <c r="AM56" s="95" t="str">
        <f ca="1">IF(市町村抽出表!AY56="－","－",IF(市町村抽出表!AY56=0,"0人",IF(市町村抽出表!AY56&lt;1,"1人未満",TEXT(ROUND(市町村抽出表!AY56,0),"###,###")&amp;"人")))</f>
        <v>0人</v>
      </c>
      <c r="AN56" s="95" t="s">
        <v>632</v>
      </c>
      <c r="AO56" s="95" t="s">
        <v>632</v>
      </c>
      <c r="AP56" s="95" t="str">
        <f ca="1">IF(市町村抽出表!BB56="－","－",IF(市町村抽出表!BB56=0,"0km",IF(市町村抽出表!BB56&lt;0.1,"0.1km未満",TEXT(ROUND(市町村抽出表!BB56,1),"###,##0.0")&amp;"km")))</f>
        <v>0.1km</v>
      </c>
      <c r="AQ56" s="95" t="str">
        <f ca="1">IF(市町村抽出表!BC56="－","－",IF(市町村抽出表!BC56=0,"0世帯",IF(市町村抽出表!BC56&lt;1,"1世帯未満",TEXT(ROUND(市町村抽出表!BC56,0),"###,###")&amp;"世帯")))</f>
        <v>4世帯</v>
      </c>
      <c r="AR56" s="95" t="str">
        <f ca="1">IF(市町村抽出表!BD56="－","－",IF(市町村抽出表!BD56=0,"0人",IF(市町村抽出表!BD56&lt;1,"1人未満",TEXT(ROUND(市町村抽出表!BD56,0),"###,###")&amp;"人")))</f>
        <v>7人</v>
      </c>
      <c r="AS56" s="95" t="s">
        <v>632</v>
      </c>
      <c r="AT56" s="95" t="s">
        <v>632</v>
      </c>
      <c r="AU56" s="95" t="str">
        <f ca="1">IF(市町村抽出表!BG56="－","－",IF(市町村抽出表!BG56=0,"0箇所",IF(市町村抽出表!BG56&lt;1,"1箇所未満",TEXT(ROUND(市町村抽出表!BG56,0),"###,###")&amp;"箇所")))</f>
        <v>1箇所未満</v>
      </c>
      <c r="AV56" s="95" t="str">
        <f ca="1">IF(市町村抽出表!BH56="－","－",IF(市町村抽出表!BH56=0,"0箇所",IF(市町村抽出表!BH56&lt;1,"1箇所未満",TEXT(ROUND(市町村抽出表!BH56,0),"###,###")&amp;"箇所")))</f>
        <v>2箇所</v>
      </c>
      <c r="AW56" s="95" t="str">
        <f ca="1">IF(市町村抽出表!BI56="－","－",IF(市町村抽出表!BI56=0,"0箇所",IF(市町村抽出表!BI56&lt;1,"1箇所未満",TEXT(ROUND(市町村抽出表!BI56,0),"###,###")&amp;"箇所")))</f>
        <v>0箇所</v>
      </c>
      <c r="AX56" s="95" t="str">
        <f ca="1">IF(市町村抽出表!BJ56="－","－",IF(市町村抽出表!BJ56=0,"0箇所",IF(市町村抽出表!BJ56&lt;1,"1箇所未満",TEXT(ROUND(市町村抽出表!BJ56,0),"###,###")&amp;"箇所")))</f>
        <v>0箇所</v>
      </c>
      <c r="AY56" s="95" t="str">
        <f ca="1">IF(市町村抽出表!BK56="－","－",IF(市町村抽出表!BK56=0,"0箇所",IF(市町村抽出表!BK56&lt;1,"1箇所未満",TEXT(ROUND(市町村抽出表!BK56,0),"###,###")&amp;"箇所")))</f>
        <v>0箇所</v>
      </c>
      <c r="AZ56" s="95" t="str">
        <f ca="1">IF(市町村抽出表!BL56="－","－",IF(市町村抽出表!BL56=0,"0箇所",IF(市町村抽出表!BL56&lt;1,"1箇所未満",TEXT(ROUND(市町村抽出表!BL56,0),"###,###")&amp;"箇所")))</f>
        <v>0箇所</v>
      </c>
      <c r="BH56" s="154"/>
      <c r="BI56" s="154"/>
      <c r="BJ56" s="154"/>
      <c r="BL56" s="155"/>
      <c r="BM56" s="154"/>
      <c r="BN56" s="154"/>
      <c r="BO56" s="154"/>
      <c r="BP56" s="154"/>
      <c r="BX56" s="155"/>
      <c r="BY56" s="154"/>
      <c r="BZ56" s="154"/>
      <c r="CA56" s="154"/>
      <c r="CB56" s="154"/>
      <c r="CN56" s="155"/>
      <c r="CO56" s="154"/>
      <c r="CP56" s="154"/>
      <c r="CQ56" s="154"/>
      <c r="CR56" s="154"/>
    </row>
    <row r="57" spans="1:96" x14ac:dyDescent="0.2">
      <c r="A57" s="83">
        <v>54</v>
      </c>
      <c r="B57" s="75" t="s">
        <v>518</v>
      </c>
      <c r="C57" s="94">
        <f ca="1">IF(市町村抽出表!D57="－","－",ROUND(市町村抽出表!D57,1))</f>
        <v>4.9000000000000004</v>
      </c>
      <c r="D57" s="159" t="str">
        <f ca="1">IF(市町村抽出表!F57="","※2",IF(市町村抽出表!F57="－","－",市町村抽出表!F57&amp;"箇所"))</f>
        <v>0箇所</v>
      </c>
      <c r="E57" s="160" t="str">
        <f ca="1">IF(市町村抽出表!G57="","※2",IF(市町村抽出表!G57="－","－",市町村抽出表!G57&amp;"箇所"))</f>
        <v>13箇所</v>
      </c>
      <c r="F57" s="161" t="str">
        <f ca="1">IF(市町村抽出表!H57="","※2",IF(市町村抽出表!H57="－","－",市町村抽出表!H57&amp;"箇所"))</f>
        <v>178箇所</v>
      </c>
      <c r="G57" s="95" t="str">
        <f ca="1">IF(市町村抽出表!I57="－","－",IF(市町村抽出表!I57=0,"0棟",IF(市町村抽出表!I57&lt;1,"1棟未満",TEXT(ROUND(市町村抽出表!I57,0),"###,###")&amp;"棟")))</f>
        <v>0棟</v>
      </c>
      <c r="H57" s="95" t="str">
        <f ca="1">IF(市町村抽出表!J57="－","－",IF(市町村抽出表!J57=0,"0棟",IF(市町村抽出表!J57&lt;1,"1棟未満",TEXT(ROUND(市町村抽出表!J57,0),"###,###")&amp;"棟")))</f>
        <v>0棟</v>
      </c>
      <c r="I57" s="95" t="str">
        <f ca="1">IF(市町村抽出表!O57="－","－",IF(市町村抽出表!O57=0,"0棟",IF(市町村抽出表!O57&lt;1,"1棟未満",TEXT(ROUND(市町村抽出表!O57,0),"###,###")&amp;"棟")))</f>
        <v>0棟</v>
      </c>
      <c r="J57" s="95" t="str">
        <f ca="1">IF(市町村抽出表!P57="－","－",IF(市町村抽出表!P57=0,"0棟",IF(市町村抽出表!P57&lt;1,"1棟未満",TEXT(ROUND(市町村抽出表!P57,0),"###,###")&amp;"棟")))</f>
        <v>0棟</v>
      </c>
      <c r="K57" s="148" t="str">
        <f ca="1">IF(市町村抽出表!U57="","※2",IF(市町村抽出表!U57="－","－",IF(市町村抽出表!U57=0,"0棟",IF(市町村抽出表!U57&lt;1,"1棟未満",TEXT(ROUND(市町村抽出表!U57,0),"###,###")&amp;"棟"))))</f>
        <v>1棟未満</v>
      </c>
      <c r="L57" s="149" t="str">
        <f ca="1">IF(市町村抽出表!V57="","※2",IF(市町村抽出表!V57="－","－",IF(市町村抽出表!V57=0,"0棟",IF(市町村抽出表!V57&lt;1,"1棟未満",TEXT(ROUND(市町村抽出表!V57,0),"###,###")&amp;"棟"))))</f>
        <v>1棟未満</v>
      </c>
      <c r="M57" s="95" t="str">
        <f ca="1">IF(市町村抽出表!W57="－","－",IF(市町村抽出表!W57=0,"0棟",IF(市町村抽出表!W57&lt;1,"1棟未満",TEXT(ROUND(市町村抽出表!W57,0),"###,###")&amp;"棟")))</f>
        <v>1棟未満</v>
      </c>
      <c r="N57" s="95" t="str">
        <f ca="1">IF(市町村抽出表!X57="－","－",IF(市町村抽出表!X57=0,"0棟",IF(市町村抽出表!X57&lt;1,"1棟未満",TEXT(ROUND(市町村抽出表!X57,0),"###,###")&amp;"棟")))</f>
        <v>1棟未満</v>
      </c>
      <c r="O57" s="95" t="str">
        <f ca="1">IF(市町村抽出表!Z57="－","－",IF(市町村抽出表!Z57=0,"0件",IF(市町村抽出表!Z57&lt;1,"1件未満",TEXT(ROUND(市町村抽出表!Z57,0),"###,###")&amp;"件")))</f>
        <v>0件</v>
      </c>
      <c r="P57" s="95" t="str">
        <f ca="1">IF(市町村抽出表!AA57="－","－",IF(市町村抽出表!AA57=0,"0件",IF(市町村抽出表!AA57&lt;1,"1件未満",TEXT(ROUND(市町村抽出表!AA57,0),"###,###")&amp;"件")))</f>
        <v>0件</v>
      </c>
      <c r="Q57" s="95" t="str">
        <f ca="1">IF(市町村抽出表!AB57="－","－",IF(市町村抽出表!AB57=0,"0棟",IF(市町村抽出表!AB57&lt;1,"1棟未満",TEXT(ROUND(市町村抽出表!AB57,0),"###,###")&amp;"棟")))</f>
        <v>0棟</v>
      </c>
      <c r="R57" s="95" t="str">
        <f ca="1">IF(市町村抽出表!AC57="－","－",IF(市町村抽出表!AC57=0,"0人",IF(市町村抽出表!AC57&lt;1,"1人未満",TEXT(ROUND(市町村抽出表!AC57,0),"###,###")&amp;"人")))</f>
        <v>0人</v>
      </c>
      <c r="S57" s="95" t="str">
        <f ca="1">IF(市町村抽出表!AD57="－","－",IF(市町村抽出表!AD57=0,"0人",IF(市町村抽出表!AD57&lt;1,"1人未満",TEXT(ROUND(市町村抽出表!AD57,0),"###,###")&amp;"人")))</f>
        <v>0人</v>
      </c>
      <c r="T57" s="95" t="str">
        <f ca="1">IF(市町村抽出表!AE57="－","－",IF(市町村抽出表!AE57=0,"0人",IF(市町村抽出表!AE57&lt;1,"1人未満",TEXT(ROUND(市町村抽出表!AE57,0),"###,###")&amp;"人")))</f>
        <v>0人</v>
      </c>
      <c r="U57" s="150" t="str">
        <f ca="1">IF(市町村抽出表!AG57="","※2",IF(市町村抽出表!AG57="－","－",IF(市町村抽出表!AG57=0,"0人",IF(市町村抽出表!AG57&lt;1,"1人未満",TEXT(ROUND(市町村抽出表!AG57,0),"###,###")&amp;"人"))))</f>
        <v>1人未満</v>
      </c>
      <c r="V57" s="151" t="str">
        <f ca="1">IF(市町村抽出表!AH57="","※2",IF(市町村抽出表!AH57="－","－",IF(市町村抽出表!AH57=0,"0人",IF(市町村抽出表!AH57&lt;1,"1人未満",TEXT(ROUND(市町村抽出表!AH57,0),"###,###")&amp;"人"))))</f>
        <v>1人未満</v>
      </c>
      <c r="W57" s="152" t="str">
        <f ca="1">IF(市町村抽出表!AI57="","※2",IF(市町村抽出表!AI57="－","－",IF(市町村抽出表!AI57=0,"0人",IF(市町村抽出表!AI57&lt;1,"1人未満",TEXT(ROUND(市町村抽出表!AI57,0),"###,###")&amp;"人"))))</f>
        <v>1人未満</v>
      </c>
      <c r="X57" s="95" t="str">
        <f ca="1">IF(市町村抽出表!AJ57="－","－",IF(市町村抽出表!AJ57=0,"0人",IF(市町村抽出表!AJ57&lt;1,"1人未満",TEXT(ROUND(市町村抽出表!AJ57,0),"###,###")&amp;"人")))</f>
        <v>0人</v>
      </c>
      <c r="Y57" s="95" t="str">
        <f ca="1">IF(市町村抽出表!AK57="－","－",IF(市町村抽出表!AK57=0,"0人",IF(市町村抽出表!AK57&lt;1,"1人未満",TEXT(ROUND(市町村抽出表!AK57,0),"###,###")&amp;"人")))</f>
        <v>0人</v>
      </c>
      <c r="Z57" s="95" t="str">
        <f ca="1">IF(市町村抽出表!AL57="－","－",IF(市町村抽出表!AL57=0,"0人",IF(市町村抽出表!AL57&lt;1,"1人未満",TEXT(ROUND(市町村抽出表!AL57,0),"###,###")&amp;"人")))</f>
        <v>0人</v>
      </c>
      <c r="AA57" s="95" t="str">
        <f ca="1">IF(市町村抽出表!AM57="－","－",IF(市町村抽出表!AM57=0,"0人",IF(市町村抽出表!AM57&lt;1,"1人未満",TEXT(ROUND(市町村抽出表!AM57,0),"###,###")&amp;"人")))</f>
        <v>1人未満</v>
      </c>
      <c r="AB57" s="95" t="str">
        <f ca="1">IF(市町村抽出表!AN57="－","－",IF(市町村抽出表!AN57=0,"0人",IF(市町村抽出表!AN57&lt;1,"1人未満",TEXT(ROUND(市町村抽出表!AN57,0),"###,###")&amp;"人")))</f>
        <v>1人未満</v>
      </c>
      <c r="AC57" s="95" t="str">
        <f ca="1">IF(市町村抽出表!AO57="－","－",IF(市町村抽出表!AO57=0,"0人",IF(市町村抽出表!AO57&lt;1,"1人未満",TEXT(ROUND(市町村抽出表!AO57,0),"###,###")&amp;"人")))</f>
        <v>1人未満</v>
      </c>
      <c r="AD57" s="95" t="str">
        <f ca="1">IF(市町村抽出表!AP57="－","－",IF(市町村抽出表!AP57=0,"0人",IF(市町村抽出表!AP57&lt;1,"1人未満",TEXT(ROUND(市町村抽出表!AP57,0),"###,###")&amp;"人")))</f>
        <v>1人未満</v>
      </c>
      <c r="AE57" s="95" t="str">
        <f ca="1">IF(市町村抽出表!AQ57="－","－",IF(市町村抽出表!AQ57=0,"0人",IF(市町村抽出表!AQ57&lt;1,"1人未満",TEXT(ROUND(市町村抽出表!AQ57,0),"###,###")&amp;"人")))</f>
        <v>1人未満</v>
      </c>
      <c r="AF57" s="95" t="str">
        <f ca="1">IF(市町村抽出表!AR57="－","－",IF(市町村抽出表!AR57=0,"0人",IF(市町村抽出表!AR57&lt;1,"1人未満",TEXT(ROUND(市町村抽出表!AR57,0),"###,###")&amp;"人")))</f>
        <v>1人</v>
      </c>
      <c r="AG57" s="95" t="str">
        <f ca="1">IF(市町村抽出表!AS57="－","－",IF(市町村抽出表!AS57=0,"0箇所",IF(市町村抽出表!AS57&lt;1,"1箇所未満",TEXT(ROUND(市町村抽出表!AS57,0),"###,###")&amp;"箇所")))</f>
        <v>0箇所</v>
      </c>
      <c r="AH57" s="95" t="str">
        <f ca="1">IF(市町村抽出表!AT57="－","－",IF(市町村抽出表!AT57=0,"0世帯",IF(市町村抽出表!AT57&lt;1,"1世帯未満",TEXT(ROUND(市町村抽出表!AT57,0),"###,###")&amp;"世帯")))</f>
        <v>0世帯</v>
      </c>
      <c r="AI57" s="95" t="str">
        <f ca="1">IF(市町村抽出表!AU57="－","－",IF(市町村抽出表!AU57=0,"0人",IF(市町村抽出表!AU57&lt;1,"1人未満",TEXT(ROUND(市町村抽出表!AU57,0),"###,###")&amp;"人")))</f>
        <v>0人</v>
      </c>
      <c r="AJ57" s="95" t="str">
        <f ca="1">IF(市町村抽出表!AV57="－","－",IF(市町村抽出表!AV57=0,"0世帯",IF(市町村抽出表!AV57&lt;1,"1世帯未満",TEXT(ROUND(市町村抽出表!AV57,0),"###,###")&amp;"世帯")))</f>
        <v>0世帯</v>
      </c>
      <c r="AK57" s="95" t="str">
        <f ca="1">IF(市町村抽出表!AW57="－","－",IF(市町村抽出表!AW57=0,"0人",IF(市町村抽出表!AW57&lt;1,"1人未満",TEXT(ROUND(市町村抽出表!AW57,0),"###,###")&amp;"人")))</f>
        <v>0人</v>
      </c>
      <c r="AL57" s="95" t="str">
        <f ca="1">IF(市町村抽出表!AX57="－","－",IF(市町村抽出表!AX57=0,"0世帯",IF(市町村抽出表!AX57&lt;1,"1世帯未満",TEXT(ROUND(市町村抽出表!AX57,0),"###,###")&amp;"世帯")))</f>
        <v>0世帯</v>
      </c>
      <c r="AM57" s="95" t="str">
        <f ca="1">IF(市町村抽出表!AY57="－","－",IF(市町村抽出表!AY57=0,"0人",IF(市町村抽出表!AY57&lt;1,"1人未満",TEXT(ROUND(市町村抽出表!AY57,0),"###,###")&amp;"人")))</f>
        <v>0人</v>
      </c>
      <c r="AN57" s="95" t="s">
        <v>632</v>
      </c>
      <c r="AO57" s="95" t="s">
        <v>632</v>
      </c>
      <c r="AP57" s="95" t="str">
        <f ca="1">IF(市町村抽出表!BB57="－","－",IF(市町村抽出表!BB57=0,"0km",IF(市町村抽出表!BB57&lt;0.1,"0.1km未満",TEXT(ROUND(市町村抽出表!BB57,1),"###,##0.0")&amp;"km")))</f>
        <v>0.1km</v>
      </c>
      <c r="AQ57" s="95" t="str">
        <f ca="1">IF(市町村抽出表!BC57="－","－",IF(市町村抽出表!BC57=0,"0世帯",IF(市町村抽出表!BC57&lt;1,"1世帯未満",TEXT(ROUND(市町村抽出表!BC57,0),"###,###")&amp;"世帯")))</f>
        <v>4世帯</v>
      </c>
      <c r="AR57" s="95" t="str">
        <f ca="1">IF(市町村抽出表!BD57="－","－",IF(市町村抽出表!BD57=0,"0人",IF(市町村抽出表!BD57&lt;1,"1人未満",TEXT(ROUND(市町村抽出表!BD57,0),"###,###")&amp;"人")))</f>
        <v>7人</v>
      </c>
      <c r="AS57" s="95" t="s">
        <v>632</v>
      </c>
      <c r="AT57" s="95" t="s">
        <v>632</v>
      </c>
      <c r="AU57" s="95" t="str">
        <f ca="1">IF(市町村抽出表!BG57="－","－",IF(市町村抽出表!BG57=0,"0箇所",IF(市町村抽出表!BG57&lt;1,"1箇所未満",TEXT(ROUND(市町村抽出表!BG57,0),"###,###")&amp;"箇所")))</f>
        <v>1箇所未満</v>
      </c>
      <c r="AV57" s="95" t="str">
        <f ca="1">IF(市町村抽出表!BH57="－","－",IF(市町村抽出表!BH57=0,"0箇所",IF(市町村抽出表!BH57&lt;1,"1箇所未満",TEXT(ROUND(市町村抽出表!BH57,0),"###,###")&amp;"箇所")))</f>
        <v>2箇所</v>
      </c>
      <c r="AW57" s="95" t="str">
        <f ca="1">IF(市町村抽出表!BI57="－","－",IF(市町村抽出表!BI57=0,"0箇所",IF(市町村抽出表!BI57&lt;1,"1箇所未満",TEXT(ROUND(市町村抽出表!BI57,0),"###,###")&amp;"箇所")))</f>
        <v>0箇所</v>
      </c>
      <c r="AX57" s="95" t="str">
        <f ca="1">IF(市町村抽出表!BJ57="－","－",IF(市町村抽出表!BJ57=0,"0箇所",IF(市町村抽出表!BJ57&lt;1,"1箇所未満",TEXT(ROUND(市町村抽出表!BJ57,0),"###,###")&amp;"箇所")))</f>
        <v>0箇所</v>
      </c>
      <c r="AY57" s="95" t="str">
        <f ca="1">IF(市町村抽出表!BK57="－","－",IF(市町村抽出表!BK57=0,"0箇所",IF(市町村抽出表!BK57&lt;1,"1箇所未満",TEXT(ROUND(市町村抽出表!BK57,0),"###,###")&amp;"箇所")))</f>
        <v>0箇所</v>
      </c>
      <c r="AZ57" s="95" t="str">
        <f ca="1">IF(市町村抽出表!BL57="－","－",IF(市町村抽出表!BL57=0,"0箇所",IF(市町村抽出表!BL57&lt;1,"1箇所未満",TEXT(ROUND(市町村抽出表!BL57,0),"###,###")&amp;"箇所")))</f>
        <v>0箇所</v>
      </c>
      <c r="BH57" s="154"/>
      <c r="BI57" s="154"/>
      <c r="BJ57" s="154"/>
      <c r="BL57" s="155"/>
      <c r="BM57" s="154"/>
      <c r="BN57" s="154"/>
      <c r="BO57" s="154"/>
      <c r="BP57" s="154"/>
      <c r="BX57" s="155"/>
      <c r="BY57" s="154"/>
      <c r="BZ57" s="154"/>
      <c r="CA57" s="154"/>
      <c r="CB57" s="154"/>
      <c r="CN57" s="155"/>
      <c r="CO57" s="154"/>
      <c r="CP57" s="154"/>
      <c r="CQ57" s="154"/>
      <c r="CR57" s="154"/>
    </row>
    <row r="58" spans="1:96" x14ac:dyDescent="0.2">
      <c r="A58" s="83">
        <v>55</v>
      </c>
      <c r="B58" s="75" t="s">
        <v>519</v>
      </c>
      <c r="C58" s="94">
        <f ca="1">IF(市町村抽出表!D58="－","－",ROUND(市町村抽出表!D58,1))</f>
        <v>4.7</v>
      </c>
      <c r="D58" s="159" t="str">
        <f ca="1">IF(市町村抽出表!F58="","※2",IF(市町村抽出表!F58="－","－",市町村抽出表!F58&amp;"箇所"))</f>
        <v>0箇所</v>
      </c>
      <c r="E58" s="160" t="str">
        <f ca="1">IF(市町村抽出表!G58="","※2",IF(市町村抽出表!G58="－","－",市町村抽出表!G58&amp;"箇所"))</f>
        <v>5箇所</v>
      </c>
      <c r="F58" s="161" t="str">
        <f ca="1">IF(市町村抽出表!H58="","※2",IF(市町村抽出表!H58="－","－",市町村抽出表!H58&amp;"箇所"))</f>
        <v>186箇所</v>
      </c>
      <c r="G58" s="95" t="str">
        <f ca="1">IF(市町村抽出表!I58="－","－",IF(市町村抽出表!I58=0,"0棟",IF(市町村抽出表!I58&lt;1,"1棟未満",TEXT(ROUND(市町村抽出表!I58,0),"###,###")&amp;"棟")))</f>
        <v>0棟</v>
      </c>
      <c r="H58" s="95" t="str">
        <f ca="1">IF(市町村抽出表!J58="－","－",IF(市町村抽出表!J58=0,"0棟",IF(市町村抽出表!J58&lt;1,"1棟未満",TEXT(ROUND(市町村抽出表!J58,0),"###,###")&amp;"棟")))</f>
        <v>0棟</v>
      </c>
      <c r="I58" s="95" t="str">
        <f ca="1">IF(市町村抽出表!O58="－","－",IF(市町村抽出表!O58=0,"0棟",IF(市町村抽出表!O58&lt;1,"1棟未満",TEXT(ROUND(市町村抽出表!O58,0),"###,###")&amp;"棟")))</f>
        <v>0棟</v>
      </c>
      <c r="J58" s="95" t="str">
        <f ca="1">IF(市町村抽出表!P58="－","－",IF(市町村抽出表!P58=0,"0棟",IF(市町村抽出表!P58&lt;1,"1棟未満",TEXT(ROUND(市町村抽出表!P58,0),"###,###")&amp;"棟")))</f>
        <v>0棟</v>
      </c>
      <c r="K58" s="148" t="str">
        <f ca="1">IF(市町村抽出表!U58="","※2",IF(市町村抽出表!U58="－","－",IF(市町村抽出表!U58=0,"0棟",IF(市町村抽出表!U58&lt;1,"1棟未満",TEXT(ROUND(市町村抽出表!U58,0),"###,###")&amp;"棟"))))</f>
        <v>1棟未満</v>
      </c>
      <c r="L58" s="149" t="str">
        <f ca="1">IF(市町村抽出表!V58="","※2",IF(市町村抽出表!V58="－","－",IF(市町村抽出表!V58=0,"0棟",IF(市町村抽出表!V58&lt;1,"1棟未満",TEXT(ROUND(市町村抽出表!V58,0),"###,###")&amp;"棟"))))</f>
        <v>1棟未満</v>
      </c>
      <c r="M58" s="95" t="str">
        <f ca="1">IF(市町村抽出表!W58="－","－",IF(市町村抽出表!W58=0,"0棟",IF(市町村抽出表!W58&lt;1,"1棟未満",TEXT(ROUND(市町村抽出表!W58,0),"###,###")&amp;"棟")))</f>
        <v>1棟未満</v>
      </c>
      <c r="N58" s="95" t="str">
        <f ca="1">IF(市町村抽出表!X58="－","－",IF(市町村抽出表!X58=0,"0棟",IF(市町村抽出表!X58&lt;1,"1棟未満",TEXT(ROUND(市町村抽出表!X58,0),"###,###")&amp;"棟")))</f>
        <v>1棟未満</v>
      </c>
      <c r="O58" s="95" t="str">
        <f ca="1">IF(市町村抽出表!Z58="－","－",IF(市町村抽出表!Z58=0,"0件",IF(市町村抽出表!Z58&lt;1,"1件未満",TEXT(ROUND(市町村抽出表!Z58,0),"###,###")&amp;"件")))</f>
        <v>0件</v>
      </c>
      <c r="P58" s="95" t="str">
        <f ca="1">IF(市町村抽出表!AA58="－","－",IF(市町村抽出表!AA58=0,"0件",IF(市町村抽出表!AA58&lt;1,"1件未満",TEXT(ROUND(市町村抽出表!AA58,0),"###,###")&amp;"件")))</f>
        <v>0件</v>
      </c>
      <c r="Q58" s="95" t="str">
        <f ca="1">IF(市町村抽出表!AB58="－","－",IF(市町村抽出表!AB58=0,"0棟",IF(市町村抽出表!AB58&lt;1,"1棟未満",TEXT(ROUND(市町村抽出表!AB58,0),"###,###")&amp;"棟")))</f>
        <v>0棟</v>
      </c>
      <c r="R58" s="95" t="str">
        <f ca="1">IF(市町村抽出表!AC58="－","－",IF(市町村抽出表!AC58=0,"0人",IF(市町村抽出表!AC58&lt;1,"1人未満",TEXT(ROUND(市町村抽出表!AC58,0),"###,###")&amp;"人")))</f>
        <v>0人</v>
      </c>
      <c r="S58" s="95" t="str">
        <f ca="1">IF(市町村抽出表!AD58="－","－",IF(市町村抽出表!AD58=0,"0人",IF(市町村抽出表!AD58&lt;1,"1人未満",TEXT(ROUND(市町村抽出表!AD58,0),"###,###")&amp;"人")))</f>
        <v>0人</v>
      </c>
      <c r="T58" s="95" t="str">
        <f ca="1">IF(市町村抽出表!AE58="－","－",IF(市町村抽出表!AE58=0,"0人",IF(市町村抽出表!AE58&lt;1,"1人未満",TEXT(ROUND(市町村抽出表!AE58,0),"###,###")&amp;"人")))</f>
        <v>0人</v>
      </c>
      <c r="U58" s="150" t="str">
        <f ca="1">IF(市町村抽出表!AG58="","※2",IF(市町村抽出表!AG58="－","－",IF(市町村抽出表!AG58=0,"0人",IF(市町村抽出表!AG58&lt;1,"1人未満",TEXT(ROUND(市町村抽出表!AG58,0),"###,###")&amp;"人"))))</f>
        <v>1人未満</v>
      </c>
      <c r="V58" s="151" t="str">
        <f ca="1">IF(市町村抽出表!AH58="","※2",IF(市町村抽出表!AH58="－","－",IF(市町村抽出表!AH58=0,"0人",IF(市町村抽出表!AH58&lt;1,"1人未満",TEXT(ROUND(市町村抽出表!AH58,0),"###,###")&amp;"人"))))</f>
        <v>1人未満</v>
      </c>
      <c r="W58" s="152" t="str">
        <f ca="1">IF(市町村抽出表!AI58="","※2",IF(市町村抽出表!AI58="－","－",IF(市町村抽出表!AI58=0,"0人",IF(市町村抽出表!AI58&lt;1,"1人未満",TEXT(ROUND(市町村抽出表!AI58,0),"###,###")&amp;"人"))))</f>
        <v>1人未満</v>
      </c>
      <c r="X58" s="95" t="str">
        <f ca="1">IF(市町村抽出表!AJ58="－","－",IF(市町村抽出表!AJ58=0,"0人",IF(市町村抽出表!AJ58&lt;1,"1人未満",TEXT(ROUND(市町村抽出表!AJ58,0),"###,###")&amp;"人")))</f>
        <v>0人</v>
      </c>
      <c r="Y58" s="95" t="str">
        <f ca="1">IF(市町村抽出表!AK58="－","－",IF(市町村抽出表!AK58=0,"0人",IF(市町村抽出表!AK58&lt;1,"1人未満",TEXT(ROUND(市町村抽出表!AK58,0),"###,###")&amp;"人")))</f>
        <v>0人</v>
      </c>
      <c r="Z58" s="95" t="str">
        <f ca="1">IF(市町村抽出表!AL58="－","－",IF(市町村抽出表!AL58=0,"0人",IF(市町村抽出表!AL58&lt;1,"1人未満",TEXT(ROUND(市町村抽出表!AL58,0),"###,###")&amp;"人")))</f>
        <v>0人</v>
      </c>
      <c r="AA58" s="95" t="str">
        <f ca="1">IF(市町村抽出表!AM58="－","－",IF(市町村抽出表!AM58=0,"0人",IF(市町村抽出表!AM58&lt;1,"1人未満",TEXT(ROUND(市町村抽出表!AM58,0),"###,###")&amp;"人")))</f>
        <v>1人未満</v>
      </c>
      <c r="AB58" s="95" t="str">
        <f ca="1">IF(市町村抽出表!AN58="－","－",IF(市町村抽出表!AN58=0,"0人",IF(市町村抽出表!AN58&lt;1,"1人未満",TEXT(ROUND(市町村抽出表!AN58,0),"###,###")&amp;"人")))</f>
        <v>1人未満</v>
      </c>
      <c r="AC58" s="95" t="str">
        <f ca="1">IF(市町村抽出表!AO58="－","－",IF(市町村抽出表!AO58=0,"0人",IF(市町村抽出表!AO58&lt;1,"1人未満",TEXT(ROUND(市町村抽出表!AO58,0),"###,###")&amp;"人")))</f>
        <v>1人未満</v>
      </c>
      <c r="AD58" s="95" t="str">
        <f ca="1">IF(市町村抽出表!AP58="－","－",IF(市町村抽出表!AP58=0,"0人",IF(市町村抽出表!AP58&lt;1,"1人未満",TEXT(ROUND(市町村抽出表!AP58,0),"###,###")&amp;"人")))</f>
        <v>1人未満</v>
      </c>
      <c r="AE58" s="95" t="str">
        <f ca="1">IF(市町村抽出表!AQ58="－","－",IF(市町村抽出表!AQ58=0,"0人",IF(市町村抽出表!AQ58&lt;1,"1人未満",TEXT(ROUND(市町村抽出表!AQ58,0),"###,###")&amp;"人")))</f>
        <v>1人未満</v>
      </c>
      <c r="AF58" s="95" t="str">
        <f ca="1">IF(市町村抽出表!AR58="－","－",IF(市町村抽出表!AR58=0,"0人",IF(市町村抽出表!AR58&lt;1,"1人未満",TEXT(ROUND(市町村抽出表!AR58,0),"###,###")&amp;"人")))</f>
        <v>1人未満</v>
      </c>
      <c r="AG58" s="95" t="str">
        <f ca="1">IF(市町村抽出表!AS58="－","－",IF(市町村抽出表!AS58=0,"0箇所",IF(市町村抽出表!AS58&lt;1,"1箇所未満",TEXT(ROUND(市町村抽出表!AS58,0),"###,###")&amp;"箇所")))</f>
        <v>0箇所</v>
      </c>
      <c r="AH58" s="95" t="str">
        <f ca="1">IF(市町村抽出表!AT58="－","－",IF(市町村抽出表!AT58=0,"0世帯",IF(市町村抽出表!AT58&lt;1,"1世帯未満",TEXT(ROUND(市町村抽出表!AT58,0),"###,###")&amp;"世帯")))</f>
        <v>0世帯</v>
      </c>
      <c r="AI58" s="95" t="str">
        <f ca="1">IF(市町村抽出表!AU58="－","－",IF(市町村抽出表!AU58=0,"0人",IF(市町村抽出表!AU58&lt;1,"1人未満",TEXT(ROUND(市町村抽出表!AU58,0),"###,###")&amp;"人")))</f>
        <v>0人</v>
      </c>
      <c r="AJ58" s="95" t="str">
        <f ca="1">IF(市町村抽出表!AV58="－","－",IF(市町村抽出表!AV58=0,"0世帯",IF(市町村抽出表!AV58&lt;1,"1世帯未満",TEXT(ROUND(市町村抽出表!AV58,0),"###,###")&amp;"世帯")))</f>
        <v>0世帯</v>
      </c>
      <c r="AK58" s="95" t="str">
        <f ca="1">IF(市町村抽出表!AW58="－","－",IF(市町村抽出表!AW58=0,"0人",IF(市町村抽出表!AW58&lt;1,"1人未満",TEXT(ROUND(市町村抽出表!AW58,0),"###,###")&amp;"人")))</f>
        <v>0人</v>
      </c>
      <c r="AL58" s="95" t="str">
        <f ca="1">IF(市町村抽出表!AX58="－","－",IF(市町村抽出表!AX58=0,"0世帯",IF(市町村抽出表!AX58&lt;1,"1世帯未満",TEXT(ROUND(市町村抽出表!AX58,0),"###,###")&amp;"世帯")))</f>
        <v>0世帯</v>
      </c>
      <c r="AM58" s="95" t="str">
        <f ca="1">IF(市町村抽出表!AY58="－","－",IF(市町村抽出表!AY58=0,"0人",IF(市町村抽出表!AY58&lt;1,"1人未満",TEXT(ROUND(市町村抽出表!AY58,0),"###,###")&amp;"人")))</f>
        <v>0人</v>
      </c>
      <c r="AN58" s="95" t="s">
        <v>632</v>
      </c>
      <c r="AO58" s="95" t="s">
        <v>632</v>
      </c>
      <c r="AP58" s="95" t="str">
        <f ca="1">IF(市町村抽出表!BB58="－","－",IF(市町村抽出表!BB58=0,"0km",IF(市町村抽出表!BB58&lt;0.1,"0.1km未満",TEXT(ROUND(市町村抽出表!BB58,1),"###,##0.0")&amp;"km")))</f>
        <v>0.1km未満</v>
      </c>
      <c r="AQ58" s="95" t="str">
        <f ca="1">IF(市町村抽出表!BC58="－","－",IF(市町村抽出表!BC58=0,"0世帯",IF(市町村抽出表!BC58&lt;1,"1世帯未満",TEXT(ROUND(市町村抽出表!BC58,0),"###,###")&amp;"世帯")))</f>
        <v>1世帯未満</v>
      </c>
      <c r="AR58" s="95" t="str">
        <f ca="1">IF(市町村抽出表!BD58="－","－",IF(市町村抽出表!BD58=0,"0人",IF(市町村抽出表!BD58&lt;1,"1人未満",TEXT(ROUND(市町村抽出表!BD58,0),"###,###")&amp;"人")))</f>
        <v>1人未満</v>
      </c>
      <c r="AS58" s="95" t="s">
        <v>632</v>
      </c>
      <c r="AT58" s="95" t="s">
        <v>632</v>
      </c>
      <c r="AU58" s="95" t="str">
        <f ca="1">IF(市町村抽出表!BG58="－","－",IF(市町村抽出表!BG58=0,"0箇所",IF(市町村抽出表!BG58&lt;1,"1箇所未満",TEXT(ROUND(市町村抽出表!BG58,0),"###,###")&amp;"箇所")))</f>
        <v>1箇所未満</v>
      </c>
      <c r="AV58" s="95" t="str">
        <f ca="1">IF(市町村抽出表!BH58="－","－",IF(市町村抽出表!BH58=0,"0箇所",IF(市町村抽出表!BH58&lt;1,"1箇所未満",TEXT(ROUND(市町村抽出表!BH58,0),"###,###")&amp;"箇所")))</f>
        <v>1箇所未満</v>
      </c>
      <c r="AW58" s="95" t="str">
        <f ca="1">IF(市町村抽出表!BI58="－","－",IF(市町村抽出表!BI58=0,"0箇所",IF(市町村抽出表!BI58&lt;1,"1箇所未満",TEXT(ROUND(市町村抽出表!BI58,0),"###,###")&amp;"箇所")))</f>
        <v>0箇所</v>
      </c>
      <c r="AX58" s="95" t="str">
        <f ca="1">IF(市町村抽出表!BJ58="－","－",IF(市町村抽出表!BJ58=0,"0箇所",IF(市町村抽出表!BJ58&lt;1,"1箇所未満",TEXT(ROUND(市町村抽出表!BJ58,0),"###,###")&amp;"箇所")))</f>
        <v>0箇所</v>
      </c>
      <c r="AY58" s="95" t="str">
        <f ca="1">IF(市町村抽出表!BK58="－","－",IF(市町村抽出表!BK58=0,"0箇所",IF(市町村抽出表!BK58&lt;1,"1箇所未満",TEXT(ROUND(市町村抽出表!BK58,0),"###,###")&amp;"箇所")))</f>
        <v>0箇所</v>
      </c>
      <c r="AZ58" s="95" t="str">
        <f ca="1">IF(市町村抽出表!BL58="－","－",IF(市町村抽出表!BL58=0,"0箇所",IF(市町村抽出表!BL58&lt;1,"1箇所未満",TEXT(ROUND(市町村抽出表!BL58,0),"###,###")&amp;"箇所")))</f>
        <v>0箇所</v>
      </c>
      <c r="BH58" s="154"/>
      <c r="BI58" s="154"/>
      <c r="BJ58" s="154"/>
      <c r="BL58" s="155"/>
      <c r="BM58" s="154"/>
      <c r="BN58" s="154"/>
      <c r="BO58" s="154"/>
      <c r="BP58" s="154"/>
      <c r="BX58" s="155"/>
      <c r="BY58" s="154"/>
      <c r="BZ58" s="154"/>
      <c r="CA58" s="154"/>
      <c r="CB58" s="154"/>
      <c r="CN58" s="155"/>
      <c r="CO58" s="154"/>
      <c r="CP58" s="154"/>
      <c r="CQ58" s="154"/>
      <c r="CR58" s="154"/>
    </row>
    <row r="59" spans="1:96" x14ac:dyDescent="0.2">
      <c r="A59" s="83">
        <v>56</v>
      </c>
      <c r="B59" s="75" t="s">
        <v>520</v>
      </c>
      <c r="C59" s="94">
        <f ca="1">IF(市町村抽出表!D59="－","－",ROUND(市町村抽出表!D59,1))</f>
        <v>4.7</v>
      </c>
      <c r="D59" s="159" t="str">
        <f ca="1">IF(市町村抽出表!F59="","※2",IF(市町村抽出表!F59="－","－",市町村抽出表!F59&amp;"箇所"))</f>
        <v>0箇所</v>
      </c>
      <c r="E59" s="160" t="str">
        <f ca="1">IF(市町村抽出表!G59="","※2",IF(市町村抽出表!G59="－","－",市町村抽出表!G59&amp;"箇所"))</f>
        <v>5箇所</v>
      </c>
      <c r="F59" s="161" t="str">
        <f ca="1">IF(市町村抽出表!H59="","※2",IF(市町村抽出表!H59="－","－",市町村抽出表!H59&amp;"箇所"))</f>
        <v>186箇所</v>
      </c>
      <c r="G59" s="95" t="str">
        <f ca="1">IF(市町村抽出表!I59="－","－",IF(市町村抽出表!I59=0,"0棟",IF(市町村抽出表!I59&lt;1,"1棟未満",TEXT(ROUND(市町村抽出表!I59,0),"###,###")&amp;"棟")))</f>
        <v>0棟</v>
      </c>
      <c r="H59" s="95" t="str">
        <f ca="1">IF(市町村抽出表!J59="－","－",IF(市町村抽出表!J59=0,"0棟",IF(市町村抽出表!J59&lt;1,"1棟未満",TEXT(ROUND(市町村抽出表!J59,0),"###,###")&amp;"棟")))</f>
        <v>0棟</v>
      </c>
      <c r="I59" s="95" t="str">
        <f ca="1">IF(市町村抽出表!O59="－","－",IF(市町村抽出表!O59=0,"0棟",IF(市町村抽出表!O59&lt;1,"1棟未満",TEXT(ROUND(市町村抽出表!O59,0),"###,###")&amp;"棟")))</f>
        <v>0棟</v>
      </c>
      <c r="J59" s="95" t="str">
        <f ca="1">IF(市町村抽出表!P59="－","－",IF(市町村抽出表!P59=0,"0棟",IF(市町村抽出表!P59&lt;1,"1棟未満",TEXT(ROUND(市町村抽出表!P59,0),"###,###")&amp;"棟")))</f>
        <v>0棟</v>
      </c>
      <c r="K59" s="148" t="str">
        <f ca="1">IF(市町村抽出表!U59="","※2",IF(市町村抽出表!U59="－","－",IF(市町村抽出表!U59=0,"0棟",IF(市町村抽出表!U59&lt;1,"1棟未満",TEXT(ROUND(市町村抽出表!U59,0),"###,###")&amp;"棟"))))</f>
        <v>1棟未満</v>
      </c>
      <c r="L59" s="149" t="str">
        <f ca="1">IF(市町村抽出表!V59="","※2",IF(市町村抽出表!V59="－","－",IF(市町村抽出表!V59=0,"0棟",IF(市町村抽出表!V59&lt;1,"1棟未満",TEXT(ROUND(市町村抽出表!V59,0),"###,###")&amp;"棟"))))</f>
        <v>1棟未満</v>
      </c>
      <c r="M59" s="95" t="str">
        <f ca="1">IF(市町村抽出表!W59="－","－",IF(市町村抽出表!W59=0,"0棟",IF(市町村抽出表!W59&lt;1,"1棟未満",TEXT(ROUND(市町村抽出表!W59,0),"###,###")&amp;"棟")))</f>
        <v>1棟未満</v>
      </c>
      <c r="N59" s="95" t="str">
        <f ca="1">IF(市町村抽出表!X59="－","－",IF(市町村抽出表!X59=0,"0棟",IF(市町村抽出表!X59&lt;1,"1棟未満",TEXT(ROUND(市町村抽出表!X59,0),"###,###")&amp;"棟")))</f>
        <v>1棟未満</v>
      </c>
      <c r="O59" s="95" t="str">
        <f ca="1">IF(市町村抽出表!Z59="－","－",IF(市町村抽出表!Z59=0,"0件",IF(市町村抽出表!Z59&lt;1,"1件未満",TEXT(ROUND(市町村抽出表!Z59,0),"###,###")&amp;"件")))</f>
        <v>0件</v>
      </c>
      <c r="P59" s="95" t="str">
        <f ca="1">IF(市町村抽出表!AA59="－","－",IF(市町村抽出表!AA59=0,"0件",IF(市町村抽出表!AA59&lt;1,"1件未満",TEXT(ROUND(市町村抽出表!AA59,0),"###,###")&amp;"件")))</f>
        <v>0件</v>
      </c>
      <c r="Q59" s="95" t="str">
        <f ca="1">IF(市町村抽出表!AB59="－","－",IF(市町村抽出表!AB59=0,"0棟",IF(市町村抽出表!AB59&lt;1,"1棟未満",TEXT(ROUND(市町村抽出表!AB59,0),"###,###")&amp;"棟")))</f>
        <v>0棟</v>
      </c>
      <c r="R59" s="95" t="str">
        <f ca="1">IF(市町村抽出表!AC59="－","－",IF(市町村抽出表!AC59=0,"0人",IF(市町村抽出表!AC59&lt;1,"1人未満",TEXT(ROUND(市町村抽出表!AC59,0),"###,###")&amp;"人")))</f>
        <v>0人</v>
      </c>
      <c r="S59" s="95" t="str">
        <f ca="1">IF(市町村抽出表!AD59="－","－",IF(市町村抽出表!AD59=0,"0人",IF(市町村抽出表!AD59&lt;1,"1人未満",TEXT(ROUND(市町村抽出表!AD59,0),"###,###")&amp;"人")))</f>
        <v>0人</v>
      </c>
      <c r="T59" s="95" t="str">
        <f ca="1">IF(市町村抽出表!AE59="－","－",IF(市町村抽出表!AE59=0,"0人",IF(市町村抽出表!AE59&lt;1,"1人未満",TEXT(ROUND(市町村抽出表!AE59,0),"###,###")&amp;"人")))</f>
        <v>0人</v>
      </c>
      <c r="U59" s="150" t="str">
        <f ca="1">IF(市町村抽出表!AG59="","※2",IF(市町村抽出表!AG59="－","－",IF(市町村抽出表!AG59=0,"0人",IF(市町村抽出表!AG59&lt;1,"1人未満",TEXT(ROUND(市町村抽出表!AG59,0),"###,###")&amp;"人"))))</f>
        <v>1人未満</v>
      </c>
      <c r="V59" s="151" t="str">
        <f ca="1">IF(市町村抽出表!AH59="","※2",IF(市町村抽出表!AH59="－","－",IF(市町村抽出表!AH59=0,"0人",IF(市町村抽出表!AH59&lt;1,"1人未満",TEXT(ROUND(市町村抽出表!AH59,0),"###,###")&amp;"人"))))</f>
        <v>1人未満</v>
      </c>
      <c r="W59" s="152" t="str">
        <f ca="1">IF(市町村抽出表!AI59="","※2",IF(市町村抽出表!AI59="－","－",IF(市町村抽出表!AI59=0,"0人",IF(市町村抽出表!AI59&lt;1,"1人未満",TEXT(ROUND(市町村抽出表!AI59,0),"###,###")&amp;"人"))))</f>
        <v>1人未満</v>
      </c>
      <c r="X59" s="95" t="str">
        <f ca="1">IF(市町村抽出表!AJ59="－","－",IF(市町村抽出表!AJ59=0,"0人",IF(市町村抽出表!AJ59&lt;1,"1人未満",TEXT(ROUND(市町村抽出表!AJ59,0),"###,###")&amp;"人")))</f>
        <v>0人</v>
      </c>
      <c r="Y59" s="95" t="str">
        <f ca="1">IF(市町村抽出表!AK59="－","－",IF(市町村抽出表!AK59=0,"0人",IF(市町村抽出表!AK59&lt;1,"1人未満",TEXT(ROUND(市町村抽出表!AK59,0),"###,###")&amp;"人")))</f>
        <v>0人</v>
      </c>
      <c r="Z59" s="95" t="str">
        <f ca="1">IF(市町村抽出表!AL59="－","－",IF(市町村抽出表!AL59=0,"0人",IF(市町村抽出表!AL59&lt;1,"1人未満",TEXT(ROUND(市町村抽出表!AL59,0),"###,###")&amp;"人")))</f>
        <v>0人</v>
      </c>
      <c r="AA59" s="95" t="str">
        <f ca="1">IF(市町村抽出表!AM59="－","－",IF(市町村抽出表!AM59=0,"0人",IF(市町村抽出表!AM59&lt;1,"1人未満",TEXT(ROUND(市町村抽出表!AM59,0),"###,###")&amp;"人")))</f>
        <v>1人未満</v>
      </c>
      <c r="AB59" s="95" t="str">
        <f ca="1">IF(市町村抽出表!AN59="－","－",IF(市町村抽出表!AN59=0,"0人",IF(市町村抽出表!AN59&lt;1,"1人未満",TEXT(ROUND(市町村抽出表!AN59,0),"###,###")&amp;"人")))</f>
        <v>1人未満</v>
      </c>
      <c r="AC59" s="95" t="str">
        <f ca="1">IF(市町村抽出表!AO59="－","－",IF(市町村抽出表!AO59=0,"0人",IF(市町村抽出表!AO59&lt;1,"1人未満",TEXT(ROUND(市町村抽出表!AO59,0),"###,###")&amp;"人")))</f>
        <v>1人未満</v>
      </c>
      <c r="AD59" s="95" t="str">
        <f ca="1">IF(市町村抽出表!AP59="－","－",IF(市町村抽出表!AP59=0,"0人",IF(市町村抽出表!AP59&lt;1,"1人未満",TEXT(ROUND(市町村抽出表!AP59,0),"###,###")&amp;"人")))</f>
        <v>1人未満</v>
      </c>
      <c r="AE59" s="95" t="str">
        <f ca="1">IF(市町村抽出表!AQ59="－","－",IF(市町村抽出表!AQ59=0,"0人",IF(市町村抽出表!AQ59&lt;1,"1人未満",TEXT(ROUND(市町村抽出表!AQ59,0),"###,###")&amp;"人")))</f>
        <v>1人未満</v>
      </c>
      <c r="AF59" s="95" t="str">
        <f ca="1">IF(市町村抽出表!AR59="－","－",IF(市町村抽出表!AR59=0,"0人",IF(市町村抽出表!AR59&lt;1,"1人未満",TEXT(ROUND(市町村抽出表!AR59,0),"###,###")&amp;"人")))</f>
        <v>1人未満</v>
      </c>
      <c r="AG59" s="95" t="str">
        <f ca="1">IF(市町村抽出表!AS59="－","－",IF(市町村抽出表!AS59=0,"0箇所",IF(市町村抽出表!AS59&lt;1,"1箇所未満",TEXT(ROUND(市町村抽出表!AS59,0),"###,###")&amp;"箇所")))</f>
        <v>0箇所</v>
      </c>
      <c r="AH59" s="95" t="str">
        <f ca="1">IF(市町村抽出表!AT59="－","－",IF(市町村抽出表!AT59=0,"0世帯",IF(市町村抽出表!AT59&lt;1,"1世帯未満",TEXT(ROUND(市町村抽出表!AT59,0),"###,###")&amp;"世帯")))</f>
        <v>0世帯</v>
      </c>
      <c r="AI59" s="95" t="str">
        <f ca="1">IF(市町村抽出表!AU59="－","－",IF(市町村抽出表!AU59=0,"0人",IF(市町村抽出表!AU59&lt;1,"1人未満",TEXT(ROUND(市町村抽出表!AU59,0),"###,###")&amp;"人")))</f>
        <v>0人</v>
      </c>
      <c r="AJ59" s="95" t="str">
        <f ca="1">IF(市町村抽出表!AV59="－","－",IF(市町村抽出表!AV59=0,"0世帯",IF(市町村抽出表!AV59&lt;1,"1世帯未満",TEXT(ROUND(市町村抽出表!AV59,0),"###,###")&amp;"世帯")))</f>
        <v>0世帯</v>
      </c>
      <c r="AK59" s="95" t="str">
        <f ca="1">IF(市町村抽出表!AW59="－","－",IF(市町村抽出表!AW59=0,"0人",IF(市町村抽出表!AW59&lt;1,"1人未満",TEXT(ROUND(市町村抽出表!AW59,0),"###,###")&amp;"人")))</f>
        <v>0人</v>
      </c>
      <c r="AL59" s="95" t="str">
        <f ca="1">IF(市町村抽出表!AX59="－","－",IF(市町村抽出表!AX59=0,"0世帯",IF(市町村抽出表!AX59&lt;1,"1世帯未満",TEXT(ROUND(市町村抽出表!AX59,0),"###,###")&amp;"世帯")))</f>
        <v>0世帯</v>
      </c>
      <c r="AM59" s="95" t="str">
        <f ca="1">IF(市町村抽出表!AY59="－","－",IF(市町村抽出表!AY59=0,"0人",IF(市町村抽出表!AY59&lt;1,"1人未満",TEXT(ROUND(市町村抽出表!AY59,0),"###,###")&amp;"人")))</f>
        <v>0人</v>
      </c>
      <c r="AN59" s="95" t="s">
        <v>632</v>
      </c>
      <c r="AO59" s="95" t="s">
        <v>632</v>
      </c>
      <c r="AP59" s="95" t="str">
        <f ca="1">IF(市町村抽出表!BB59="－","－",IF(市町村抽出表!BB59=0,"0km",IF(市町村抽出表!BB59&lt;0.1,"0.1km未満",TEXT(ROUND(市町村抽出表!BB59,1),"###,##0.0")&amp;"km")))</f>
        <v>0.1km未満</v>
      </c>
      <c r="AQ59" s="95" t="str">
        <f ca="1">IF(市町村抽出表!BC59="－","－",IF(市町村抽出表!BC59=0,"0世帯",IF(市町村抽出表!BC59&lt;1,"1世帯未満",TEXT(ROUND(市町村抽出表!BC59,0),"###,###")&amp;"世帯")))</f>
        <v>1世帯未満</v>
      </c>
      <c r="AR59" s="95" t="str">
        <f ca="1">IF(市町村抽出表!BD59="－","－",IF(市町村抽出表!BD59=0,"0人",IF(市町村抽出表!BD59&lt;1,"1人未満",TEXT(ROUND(市町村抽出表!BD59,0),"###,###")&amp;"人")))</f>
        <v>1人未満</v>
      </c>
      <c r="AS59" s="95" t="s">
        <v>632</v>
      </c>
      <c r="AT59" s="95" t="s">
        <v>632</v>
      </c>
      <c r="AU59" s="95" t="str">
        <f ca="1">IF(市町村抽出表!BG59="－","－",IF(市町村抽出表!BG59=0,"0箇所",IF(市町村抽出表!BG59&lt;1,"1箇所未満",TEXT(ROUND(市町村抽出表!BG59,0),"###,###")&amp;"箇所")))</f>
        <v>1箇所未満</v>
      </c>
      <c r="AV59" s="95" t="str">
        <f ca="1">IF(市町村抽出表!BH59="－","－",IF(市町村抽出表!BH59=0,"0箇所",IF(市町村抽出表!BH59&lt;1,"1箇所未満",TEXT(ROUND(市町村抽出表!BH59,0),"###,###")&amp;"箇所")))</f>
        <v>1箇所未満</v>
      </c>
      <c r="AW59" s="95" t="str">
        <f ca="1">IF(市町村抽出表!BI59="－","－",IF(市町村抽出表!BI59=0,"0箇所",IF(市町村抽出表!BI59&lt;1,"1箇所未満",TEXT(ROUND(市町村抽出表!BI59,0),"###,###")&amp;"箇所")))</f>
        <v>0箇所</v>
      </c>
      <c r="AX59" s="95" t="str">
        <f ca="1">IF(市町村抽出表!BJ59="－","－",IF(市町村抽出表!BJ59=0,"0箇所",IF(市町村抽出表!BJ59&lt;1,"1箇所未満",TEXT(ROUND(市町村抽出表!BJ59,0),"###,###")&amp;"箇所")))</f>
        <v>0箇所</v>
      </c>
      <c r="AY59" s="95" t="str">
        <f ca="1">IF(市町村抽出表!BK59="－","－",IF(市町村抽出表!BK59=0,"0箇所",IF(市町村抽出表!BK59&lt;1,"1箇所未満",TEXT(ROUND(市町村抽出表!BK59,0),"###,###")&amp;"箇所")))</f>
        <v>0箇所</v>
      </c>
      <c r="AZ59" s="95" t="str">
        <f ca="1">IF(市町村抽出表!BL59="－","－",IF(市町村抽出表!BL59=0,"0箇所",IF(市町村抽出表!BL59&lt;1,"1箇所未満",TEXT(ROUND(市町村抽出表!BL59,0),"###,###")&amp;"箇所")))</f>
        <v>0箇所</v>
      </c>
      <c r="BH59" s="154"/>
      <c r="BI59" s="154"/>
      <c r="BJ59" s="154"/>
      <c r="BL59" s="155"/>
      <c r="BM59" s="154"/>
      <c r="BN59" s="154"/>
      <c r="BO59" s="154"/>
      <c r="BP59" s="154"/>
      <c r="BX59" s="155"/>
      <c r="BY59" s="154"/>
      <c r="BZ59" s="154"/>
      <c r="CA59" s="154"/>
      <c r="CB59" s="154"/>
      <c r="CN59" s="155"/>
      <c r="CO59" s="154"/>
      <c r="CP59" s="154"/>
      <c r="CQ59" s="154"/>
      <c r="CR59" s="154"/>
    </row>
    <row r="60" spans="1:96" x14ac:dyDescent="0.2">
      <c r="A60" s="83">
        <v>57</v>
      </c>
      <c r="B60" s="75" t="s">
        <v>521</v>
      </c>
      <c r="C60" s="94">
        <f ca="1">IF(市町村抽出表!D60="－","－",ROUND(市町村抽出表!D60,1))</f>
        <v>4.7</v>
      </c>
      <c r="D60" s="159" t="str">
        <f ca="1">IF(市町村抽出表!F60="","※2",IF(市町村抽出表!F60="－","－",市町村抽出表!F60&amp;"箇所"))</f>
        <v>0箇所</v>
      </c>
      <c r="E60" s="160" t="str">
        <f ca="1">IF(市町村抽出表!G60="","※2",IF(市町村抽出表!G60="－","－",市町村抽出表!G60&amp;"箇所"))</f>
        <v>5箇所</v>
      </c>
      <c r="F60" s="161" t="str">
        <f ca="1">IF(市町村抽出表!H60="","※2",IF(市町村抽出表!H60="－","－",市町村抽出表!H60&amp;"箇所"))</f>
        <v>186箇所</v>
      </c>
      <c r="G60" s="95" t="str">
        <f ca="1">IF(市町村抽出表!I60="－","－",IF(市町村抽出表!I60=0,"0棟",IF(市町村抽出表!I60&lt;1,"1棟未満",TEXT(ROUND(市町村抽出表!I60,0),"###,###")&amp;"棟")))</f>
        <v>0棟</v>
      </c>
      <c r="H60" s="95" t="str">
        <f ca="1">IF(市町村抽出表!J60="－","－",IF(市町村抽出表!J60=0,"0棟",IF(市町村抽出表!J60&lt;1,"1棟未満",TEXT(ROUND(市町村抽出表!J60,0),"###,###")&amp;"棟")))</f>
        <v>0棟</v>
      </c>
      <c r="I60" s="95" t="str">
        <f ca="1">IF(市町村抽出表!O60="－","－",IF(市町村抽出表!O60=0,"0棟",IF(市町村抽出表!O60&lt;1,"1棟未満",TEXT(ROUND(市町村抽出表!O60,0),"###,###")&amp;"棟")))</f>
        <v>0棟</v>
      </c>
      <c r="J60" s="95" t="str">
        <f ca="1">IF(市町村抽出表!P60="－","－",IF(市町村抽出表!P60=0,"0棟",IF(市町村抽出表!P60&lt;1,"1棟未満",TEXT(ROUND(市町村抽出表!P60,0),"###,###")&amp;"棟")))</f>
        <v>0棟</v>
      </c>
      <c r="K60" s="148" t="str">
        <f ca="1">IF(市町村抽出表!U60="","※2",IF(市町村抽出表!U60="－","－",IF(市町村抽出表!U60=0,"0棟",IF(市町村抽出表!U60&lt;1,"1棟未満",TEXT(ROUND(市町村抽出表!U60,0),"###,###")&amp;"棟"))))</f>
        <v>1棟未満</v>
      </c>
      <c r="L60" s="149" t="str">
        <f ca="1">IF(市町村抽出表!V60="","※2",IF(市町村抽出表!V60="－","－",IF(市町村抽出表!V60=0,"0棟",IF(市町村抽出表!V60&lt;1,"1棟未満",TEXT(ROUND(市町村抽出表!V60,0),"###,###")&amp;"棟"))))</f>
        <v>1棟未満</v>
      </c>
      <c r="M60" s="95" t="str">
        <f ca="1">IF(市町村抽出表!W60="－","－",IF(市町村抽出表!W60=0,"0棟",IF(市町村抽出表!W60&lt;1,"1棟未満",TEXT(ROUND(市町村抽出表!W60,0),"###,###")&amp;"棟")))</f>
        <v>1棟未満</v>
      </c>
      <c r="N60" s="95" t="str">
        <f ca="1">IF(市町村抽出表!X60="－","－",IF(市町村抽出表!X60=0,"0棟",IF(市町村抽出表!X60&lt;1,"1棟未満",TEXT(ROUND(市町村抽出表!X60,0),"###,###")&amp;"棟")))</f>
        <v>1棟未満</v>
      </c>
      <c r="O60" s="95" t="str">
        <f ca="1">IF(市町村抽出表!Z60="－","－",IF(市町村抽出表!Z60=0,"0件",IF(市町村抽出表!Z60&lt;1,"1件未満",TEXT(ROUND(市町村抽出表!Z60,0),"###,###")&amp;"件")))</f>
        <v>0件</v>
      </c>
      <c r="P60" s="95" t="str">
        <f ca="1">IF(市町村抽出表!AA60="－","－",IF(市町村抽出表!AA60=0,"0件",IF(市町村抽出表!AA60&lt;1,"1件未満",TEXT(ROUND(市町村抽出表!AA60,0),"###,###")&amp;"件")))</f>
        <v>0件</v>
      </c>
      <c r="Q60" s="95" t="str">
        <f ca="1">IF(市町村抽出表!AB60="－","－",IF(市町村抽出表!AB60=0,"0棟",IF(市町村抽出表!AB60&lt;1,"1棟未満",TEXT(ROUND(市町村抽出表!AB60,0),"###,###")&amp;"棟")))</f>
        <v>0棟</v>
      </c>
      <c r="R60" s="95" t="str">
        <f ca="1">IF(市町村抽出表!AC60="－","－",IF(市町村抽出表!AC60=0,"0人",IF(市町村抽出表!AC60&lt;1,"1人未満",TEXT(ROUND(市町村抽出表!AC60,0),"###,###")&amp;"人")))</f>
        <v>0人</v>
      </c>
      <c r="S60" s="95" t="str">
        <f ca="1">IF(市町村抽出表!AD60="－","－",IF(市町村抽出表!AD60=0,"0人",IF(市町村抽出表!AD60&lt;1,"1人未満",TEXT(ROUND(市町村抽出表!AD60,0),"###,###")&amp;"人")))</f>
        <v>0人</v>
      </c>
      <c r="T60" s="95" t="str">
        <f ca="1">IF(市町村抽出表!AE60="－","－",IF(市町村抽出表!AE60=0,"0人",IF(市町村抽出表!AE60&lt;1,"1人未満",TEXT(ROUND(市町村抽出表!AE60,0),"###,###")&amp;"人")))</f>
        <v>0人</v>
      </c>
      <c r="U60" s="150" t="str">
        <f ca="1">IF(市町村抽出表!AG60="","※2",IF(市町村抽出表!AG60="－","－",IF(市町村抽出表!AG60=0,"0人",IF(市町村抽出表!AG60&lt;1,"1人未満",TEXT(ROUND(市町村抽出表!AG60,0),"###,###")&amp;"人"))))</f>
        <v>1人未満</v>
      </c>
      <c r="V60" s="151" t="str">
        <f ca="1">IF(市町村抽出表!AH60="","※2",IF(市町村抽出表!AH60="－","－",IF(市町村抽出表!AH60=0,"0人",IF(市町村抽出表!AH60&lt;1,"1人未満",TEXT(ROUND(市町村抽出表!AH60,0),"###,###")&amp;"人"))))</f>
        <v>1人未満</v>
      </c>
      <c r="W60" s="152" t="str">
        <f ca="1">IF(市町村抽出表!AI60="","※2",IF(市町村抽出表!AI60="－","－",IF(市町村抽出表!AI60=0,"0人",IF(市町村抽出表!AI60&lt;1,"1人未満",TEXT(ROUND(市町村抽出表!AI60,0),"###,###")&amp;"人"))))</f>
        <v>1人未満</v>
      </c>
      <c r="X60" s="95" t="str">
        <f ca="1">IF(市町村抽出表!AJ60="－","－",IF(市町村抽出表!AJ60=0,"0人",IF(市町村抽出表!AJ60&lt;1,"1人未満",TEXT(ROUND(市町村抽出表!AJ60,0),"###,###")&amp;"人")))</f>
        <v>0人</v>
      </c>
      <c r="Y60" s="95" t="str">
        <f ca="1">IF(市町村抽出表!AK60="－","－",IF(市町村抽出表!AK60=0,"0人",IF(市町村抽出表!AK60&lt;1,"1人未満",TEXT(ROUND(市町村抽出表!AK60,0),"###,###")&amp;"人")))</f>
        <v>0人</v>
      </c>
      <c r="Z60" s="95" t="str">
        <f ca="1">IF(市町村抽出表!AL60="－","－",IF(市町村抽出表!AL60=0,"0人",IF(市町村抽出表!AL60&lt;1,"1人未満",TEXT(ROUND(市町村抽出表!AL60,0),"###,###")&amp;"人")))</f>
        <v>0人</v>
      </c>
      <c r="AA60" s="95" t="str">
        <f ca="1">IF(市町村抽出表!AM60="－","－",IF(市町村抽出表!AM60=0,"0人",IF(市町村抽出表!AM60&lt;1,"1人未満",TEXT(ROUND(市町村抽出表!AM60,0),"###,###")&amp;"人")))</f>
        <v>1人未満</v>
      </c>
      <c r="AB60" s="95" t="str">
        <f ca="1">IF(市町村抽出表!AN60="－","－",IF(市町村抽出表!AN60=0,"0人",IF(市町村抽出表!AN60&lt;1,"1人未満",TEXT(ROUND(市町村抽出表!AN60,0),"###,###")&amp;"人")))</f>
        <v>1人未満</v>
      </c>
      <c r="AC60" s="95" t="str">
        <f ca="1">IF(市町村抽出表!AO60="－","－",IF(市町村抽出表!AO60=0,"0人",IF(市町村抽出表!AO60&lt;1,"1人未満",TEXT(ROUND(市町村抽出表!AO60,0),"###,###")&amp;"人")))</f>
        <v>1人未満</v>
      </c>
      <c r="AD60" s="95" t="str">
        <f ca="1">IF(市町村抽出表!AP60="－","－",IF(市町村抽出表!AP60=0,"0人",IF(市町村抽出表!AP60&lt;1,"1人未満",TEXT(ROUND(市町村抽出表!AP60,0),"###,###")&amp;"人")))</f>
        <v>1人未満</v>
      </c>
      <c r="AE60" s="95" t="str">
        <f ca="1">IF(市町村抽出表!AQ60="－","－",IF(市町村抽出表!AQ60=0,"0人",IF(市町村抽出表!AQ60&lt;1,"1人未満",TEXT(ROUND(市町村抽出表!AQ60,0),"###,###")&amp;"人")))</f>
        <v>1人未満</v>
      </c>
      <c r="AF60" s="95" t="str">
        <f ca="1">IF(市町村抽出表!AR60="－","－",IF(市町村抽出表!AR60=0,"0人",IF(市町村抽出表!AR60&lt;1,"1人未満",TEXT(ROUND(市町村抽出表!AR60,0),"###,###")&amp;"人")))</f>
        <v>1人未満</v>
      </c>
      <c r="AG60" s="95" t="str">
        <f ca="1">IF(市町村抽出表!AS60="－","－",IF(市町村抽出表!AS60=0,"0箇所",IF(市町村抽出表!AS60&lt;1,"1箇所未満",TEXT(ROUND(市町村抽出表!AS60,0),"###,###")&amp;"箇所")))</f>
        <v>0箇所</v>
      </c>
      <c r="AH60" s="95" t="str">
        <f ca="1">IF(市町村抽出表!AT60="－","－",IF(市町村抽出表!AT60=0,"0世帯",IF(市町村抽出表!AT60&lt;1,"1世帯未満",TEXT(ROUND(市町村抽出表!AT60,0),"###,###")&amp;"世帯")))</f>
        <v>0世帯</v>
      </c>
      <c r="AI60" s="95" t="str">
        <f ca="1">IF(市町村抽出表!AU60="－","－",IF(市町村抽出表!AU60=0,"0人",IF(市町村抽出表!AU60&lt;1,"1人未満",TEXT(ROUND(市町村抽出表!AU60,0),"###,###")&amp;"人")))</f>
        <v>0人</v>
      </c>
      <c r="AJ60" s="95" t="str">
        <f ca="1">IF(市町村抽出表!AV60="－","－",IF(市町村抽出表!AV60=0,"0世帯",IF(市町村抽出表!AV60&lt;1,"1世帯未満",TEXT(ROUND(市町村抽出表!AV60,0),"###,###")&amp;"世帯")))</f>
        <v>0世帯</v>
      </c>
      <c r="AK60" s="95" t="str">
        <f ca="1">IF(市町村抽出表!AW60="－","－",IF(市町村抽出表!AW60=0,"0人",IF(市町村抽出表!AW60&lt;1,"1人未満",TEXT(ROUND(市町村抽出表!AW60,0),"###,###")&amp;"人")))</f>
        <v>0人</v>
      </c>
      <c r="AL60" s="95" t="str">
        <f ca="1">IF(市町村抽出表!AX60="－","－",IF(市町村抽出表!AX60=0,"0世帯",IF(市町村抽出表!AX60&lt;1,"1世帯未満",TEXT(ROUND(市町村抽出表!AX60,0),"###,###")&amp;"世帯")))</f>
        <v>0世帯</v>
      </c>
      <c r="AM60" s="95" t="str">
        <f ca="1">IF(市町村抽出表!AY60="－","－",IF(市町村抽出表!AY60=0,"0人",IF(市町村抽出表!AY60&lt;1,"1人未満",TEXT(ROUND(市町村抽出表!AY60,0),"###,###")&amp;"人")))</f>
        <v>0人</v>
      </c>
      <c r="AN60" s="95" t="s">
        <v>632</v>
      </c>
      <c r="AO60" s="95" t="s">
        <v>632</v>
      </c>
      <c r="AP60" s="95" t="str">
        <f ca="1">IF(市町村抽出表!BB60="－","－",IF(市町村抽出表!BB60=0,"0km",IF(市町村抽出表!BB60&lt;0.1,"0.1km未満",TEXT(ROUND(市町村抽出表!BB60,1),"###,##0.0")&amp;"km")))</f>
        <v>0.1km未満</v>
      </c>
      <c r="AQ60" s="95" t="str">
        <f ca="1">IF(市町村抽出表!BC60="－","－",IF(市町村抽出表!BC60=0,"0世帯",IF(市町村抽出表!BC60&lt;1,"1世帯未満",TEXT(ROUND(市町村抽出表!BC60,0),"###,###")&amp;"世帯")))</f>
        <v>1世帯未満</v>
      </c>
      <c r="AR60" s="95" t="str">
        <f ca="1">IF(市町村抽出表!BD60="－","－",IF(市町村抽出表!BD60=0,"0人",IF(市町村抽出表!BD60&lt;1,"1人未満",TEXT(ROUND(市町村抽出表!BD60,0),"###,###")&amp;"人")))</f>
        <v>1人未満</v>
      </c>
      <c r="AS60" s="95" t="s">
        <v>632</v>
      </c>
      <c r="AT60" s="95" t="s">
        <v>632</v>
      </c>
      <c r="AU60" s="95" t="str">
        <f ca="1">IF(市町村抽出表!BG60="－","－",IF(市町村抽出表!BG60=0,"0箇所",IF(市町村抽出表!BG60&lt;1,"1箇所未満",TEXT(ROUND(市町村抽出表!BG60,0),"###,###")&amp;"箇所")))</f>
        <v>1箇所未満</v>
      </c>
      <c r="AV60" s="95" t="str">
        <f ca="1">IF(市町村抽出表!BH60="－","－",IF(市町村抽出表!BH60=0,"0箇所",IF(市町村抽出表!BH60&lt;1,"1箇所未満",TEXT(ROUND(市町村抽出表!BH60,0),"###,###")&amp;"箇所")))</f>
        <v>1箇所未満</v>
      </c>
      <c r="AW60" s="95" t="str">
        <f ca="1">IF(市町村抽出表!BI60="－","－",IF(市町村抽出表!BI60=0,"0箇所",IF(市町村抽出表!BI60&lt;1,"1箇所未満",TEXT(ROUND(市町村抽出表!BI60,0),"###,###")&amp;"箇所")))</f>
        <v>0箇所</v>
      </c>
      <c r="AX60" s="95" t="str">
        <f ca="1">IF(市町村抽出表!BJ60="－","－",IF(市町村抽出表!BJ60=0,"0箇所",IF(市町村抽出表!BJ60&lt;1,"1箇所未満",TEXT(ROUND(市町村抽出表!BJ60,0),"###,###")&amp;"箇所")))</f>
        <v>0箇所</v>
      </c>
      <c r="AY60" s="95" t="str">
        <f ca="1">IF(市町村抽出表!BK60="－","－",IF(市町村抽出表!BK60=0,"0箇所",IF(市町村抽出表!BK60&lt;1,"1箇所未満",TEXT(ROUND(市町村抽出表!BK60,0),"###,###")&amp;"箇所")))</f>
        <v>0箇所</v>
      </c>
      <c r="AZ60" s="95" t="str">
        <f ca="1">IF(市町村抽出表!BL60="－","－",IF(市町村抽出表!BL60=0,"0箇所",IF(市町村抽出表!BL60&lt;1,"1箇所未満",TEXT(ROUND(市町村抽出表!BL60,0),"###,###")&amp;"箇所")))</f>
        <v>0箇所</v>
      </c>
      <c r="BH60" s="154"/>
      <c r="BI60" s="154"/>
      <c r="BJ60" s="154"/>
      <c r="BL60" s="155"/>
      <c r="BM60" s="154"/>
      <c r="BN60" s="154"/>
      <c r="BO60" s="154"/>
      <c r="BP60" s="154"/>
      <c r="BX60" s="155"/>
      <c r="BY60" s="154"/>
      <c r="BZ60" s="154"/>
      <c r="CA60" s="154"/>
      <c r="CB60" s="154"/>
      <c r="CN60" s="155"/>
      <c r="CO60" s="154"/>
      <c r="CP60" s="154"/>
      <c r="CQ60" s="154"/>
      <c r="CR60" s="154"/>
    </row>
    <row r="61" spans="1:96" x14ac:dyDescent="0.2">
      <c r="A61" s="83">
        <v>58</v>
      </c>
      <c r="B61" s="75" t="s">
        <v>522</v>
      </c>
      <c r="C61" s="94">
        <f ca="1">IF(市町村抽出表!D61="－","－",ROUND(市町村抽出表!D61,1))</f>
        <v>4.9000000000000004</v>
      </c>
      <c r="D61" s="159" t="str">
        <f ca="1">IF(市町村抽出表!F61="","※2",IF(市町村抽出表!F61="－","－",市町村抽出表!F61&amp;"箇所"))</f>
        <v>0箇所</v>
      </c>
      <c r="E61" s="160" t="str">
        <f ca="1">IF(市町村抽出表!G61="","※2",IF(市町村抽出表!G61="－","－",市町村抽出表!G61&amp;"箇所"))</f>
        <v>11箇所</v>
      </c>
      <c r="F61" s="161" t="str">
        <f ca="1">IF(市町村抽出表!H61="","※2",IF(市町村抽出表!H61="－","－",市町村抽出表!H61&amp;"箇所"))</f>
        <v>180箇所</v>
      </c>
      <c r="G61" s="95" t="str">
        <f ca="1">IF(市町村抽出表!I61="－","－",IF(市町村抽出表!I61=0,"0棟",IF(市町村抽出表!I61&lt;1,"1棟未満",TEXT(ROUND(市町村抽出表!I61,0),"###,###")&amp;"棟")))</f>
        <v>0棟</v>
      </c>
      <c r="H61" s="95" t="str">
        <f ca="1">IF(市町村抽出表!J61="－","－",IF(市町村抽出表!J61=0,"0棟",IF(市町村抽出表!J61&lt;1,"1棟未満",TEXT(ROUND(市町村抽出表!J61,0),"###,###")&amp;"棟")))</f>
        <v>0棟</v>
      </c>
      <c r="I61" s="95" t="str">
        <f ca="1">IF(市町村抽出表!O61="－","－",IF(市町村抽出表!O61=0,"0棟",IF(市町村抽出表!O61&lt;1,"1棟未満",TEXT(ROUND(市町村抽出表!O61,0),"###,###")&amp;"棟")))</f>
        <v>0棟</v>
      </c>
      <c r="J61" s="95" t="str">
        <f ca="1">IF(市町村抽出表!P61="－","－",IF(市町村抽出表!P61=0,"0棟",IF(市町村抽出表!P61&lt;1,"1棟未満",TEXT(ROUND(市町村抽出表!P61,0),"###,###")&amp;"棟")))</f>
        <v>0棟</v>
      </c>
      <c r="K61" s="148" t="str">
        <f ca="1">IF(市町村抽出表!U61="","※2",IF(市町村抽出表!U61="－","－",IF(市町村抽出表!U61=0,"0棟",IF(市町村抽出表!U61&lt;1,"1棟未満",TEXT(ROUND(市町村抽出表!U61,0),"###,###")&amp;"棟"))))</f>
        <v>1棟未満</v>
      </c>
      <c r="L61" s="149" t="str">
        <f ca="1">IF(市町村抽出表!V61="","※2",IF(市町村抽出表!V61="－","－",IF(市町村抽出表!V61=0,"0棟",IF(市町村抽出表!V61&lt;1,"1棟未満",TEXT(ROUND(市町村抽出表!V61,0),"###,###")&amp;"棟"))))</f>
        <v>1棟未満</v>
      </c>
      <c r="M61" s="95" t="str">
        <f ca="1">IF(市町村抽出表!W61="－","－",IF(市町村抽出表!W61=0,"0棟",IF(市町村抽出表!W61&lt;1,"1棟未満",TEXT(ROUND(市町村抽出表!W61,0),"###,###")&amp;"棟")))</f>
        <v>1棟未満</v>
      </c>
      <c r="N61" s="95" t="str">
        <f ca="1">IF(市町村抽出表!X61="－","－",IF(市町村抽出表!X61=0,"0棟",IF(市町村抽出表!X61&lt;1,"1棟未満",TEXT(ROUND(市町村抽出表!X61,0),"###,###")&amp;"棟")))</f>
        <v>1棟未満</v>
      </c>
      <c r="O61" s="95" t="str">
        <f ca="1">IF(市町村抽出表!Z61="－","－",IF(市町村抽出表!Z61=0,"0件",IF(市町村抽出表!Z61&lt;1,"1件未満",TEXT(ROUND(市町村抽出表!Z61,0),"###,###")&amp;"件")))</f>
        <v>0件</v>
      </c>
      <c r="P61" s="95" t="str">
        <f ca="1">IF(市町村抽出表!AA61="－","－",IF(市町村抽出表!AA61=0,"0件",IF(市町村抽出表!AA61&lt;1,"1件未満",TEXT(ROUND(市町村抽出表!AA61,0),"###,###")&amp;"件")))</f>
        <v>0件</v>
      </c>
      <c r="Q61" s="95" t="str">
        <f ca="1">IF(市町村抽出表!AB61="－","－",IF(市町村抽出表!AB61=0,"0棟",IF(市町村抽出表!AB61&lt;1,"1棟未満",TEXT(ROUND(市町村抽出表!AB61,0),"###,###")&amp;"棟")))</f>
        <v>0棟</v>
      </c>
      <c r="R61" s="95" t="str">
        <f ca="1">IF(市町村抽出表!AC61="－","－",IF(市町村抽出表!AC61=0,"0人",IF(市町村抽出表!AC61&lt;1,"1人未満",TEXT(ROUND(市町村抽出表!AC61,0),"###,###")&amp;"人")))</f>
        <v>0人</v>
      </c>
      <c r="S61" s="95" t="str">
        <f ca="1">IF(市町村抽出表!AD61="－","－",IF(市町村抽出表!AD61=0,"0人",IF(市町村抽出表!AD61&lt;1,"1人未満",TEXT(ROUND(市町村抽出表!AD61,0),"###,###")&amp;"人")))</f>
        <v>0人</v>
      </c>
      <c r="T61" s="95" t="str">
        <f ca="1">IF(市町村抽出表!AE61="－","－",IF(市町村抽出表!AE61=0,"0人",IF(市町村抽出表!AE61&lt;1,"1人未満",TEXT(ROUND(市町村抽出表!AE61,0),"###,###")&amp;"人")))</f>
        <v>0人</v>
      </c>
      <c r="U61" s="150" t="str">
        <f ca="1">IF(市町村抽出表!AG61="","※2",IF(市町村抽出表!AG61="－","－",IF(市町村抽出表!AG61=0,"0人",IF(市町村抽出表!AG61&lt;1,"1人未満",TEXT(ROUND(市町村抽出表!AG61,0),"###,###")&amp;"人"))))</f>
        <v>1人未満</v>
      </c>
      <c r="V61" s="151" t="str">
        <f ca="1">IF(市町村抽出表!AH61="","※2",IF(市町村抽出表!AH61="－","－",IF(市町村抽出表!AH61=0,"0人",IF(市町村抽出表!AH61&lt;1,"1人未満",TEXT(ROUND(市町村抽出表!AH61,0),"###,###")&amp;"人"))))</f>
        <v>1人未満</v>
      </c>
      <c r="W61" s="152" t="str">
        <f ca="1">IF(市町村抽出表!AI61="","※2",IF(市町村抽出表!AI61="－","－",IF(市町村抽出表!AI61=0,"0人",IF(市町村抽出表!AI61&lt;1,"1人未満",TEXT(ROUND(市町村抽出表!AI61,0),"###,###")&amp;"人"))))</f>
        <v>1人未満</v>
      </c>
      <c r="X61" s="95" t="str">
        <f ca="1">IF(市町村抽出表!AJ61="－","－",IF(市町村抽出表!AJ61=0,"0人",IF(市町村抽出表!AJ61&lt;1,"1人未満",TEXT(ROUND(市町村抽出表!AJ61,0),"###,###")&amp;"人")))</f>
        <v>0人</v>
      </c>
      <c r="Y61" s="95" t="str">
        <f ca="1">IF(市町村抽出表!AK61="－","－",IF(市町村抽出表!AK61=0,"0人",IF(市町村抽出表!AK61&lt;1,"1人未満",TEXT(ROUND(市町村抽出表!AK61,0),"###,###")&amp;"人")))</f>
        <v>0人</v>
      </c>
      <c r="Z61" s="95" t="str">
        <f ca="1">IF(市町村抽出表!AL61="－","－",IF(市町村抽出表!AL61=0,"0人",IF(市町村抽出表!AL61&lt;1,"1人未満",TEXT(ROUND(市町村抽出表!AL61,0),"###,###")&amp;"人")))</f>
        <v>0人</v>
      </c>
      <c r="AA61" s="95" t="str">
        <f ca="1">IF(市町村抽出表!AM61="－","－",IF(市町村抽出表!AM61=0,"0人",IF(市町村抽出表!AM61&lt;1,"1人未満",TEXT(ROUND(市町村抽出表!AM61,0),"###,###")&amp;"人")))</f>
        <v>1人未満</v>
      </c>
      <c r="AB61" s="95" t="str">
        <f ca="1">IF(市町村抽出表!AN61="－","－",IF(市町村抽出表!AN61=0,"0人",IF(市町村抽出表!AN61&lt;1,"1人未満",TEXT(ROUND(市町村抽出表!AN61,0),"###,###")&amp;"人")))</f>
        <v>1人未満</v>
      </c>
      <c r="AC61" s="95" t="str">
        <f ca="1">IF(市町村抽出表!AO61="－","－",IF(市町村抽出表!AO61=0,"0人",IF(市町村抽出表!AO61&lt;1,"1人未満",TEXT(ROUND(市町村抽出表!AO61,0),"###,###")&amp;"人")))</f>
        <v>1人未満</v>
      </c>
      <c r="AD61" s="95" t="str">
        <f ca="1">IF(市町村抽出表!AP61="－","－",IF(市町村抽出表!AP61=0,"0人",IF(市町村抽出表!AP61&lt;1,"1人未満",TEXT(ROUND(市町村抽出表!AP61,0),"###,###")&amp;"人")))</f>
        <v>1人未満</v>
      </c>
      <c r="AE61" s="95" t="str">
        <f ca="1">IF(市町村抽出表!AQ61="－","－",IF(市町村抽出表!AQ61=0,"0人",IF(市町村抽出表!AQ61&lt;1,"1人未満",TEXT(ROUND(市町村抽出表!AQ61,0),"###,###")&amp;"人")))</f>
        <v>1人未満</v>
      </c>
      <c r="AF61" s="95" t="str">
        <f ca="1">IF(市町村抽出表!AR61="－","－",IF(市町村抽出表!AR61=0,"0人",IF(市町村抽出表!AR61&lt;1,"1人未満",TEXT(ROUND(市町村抽出表!AR61,0),"###,###")&amp;"人")))</f>
        <v>1人</v>
      </c>
      <c r="AG61" s="95" t="str">
        <f ca="1">IF(市町村抽出表!AS61="－","－",IF(市町村抽出表!AS61=0,"0箇所",IF(市町村抽出表!AS61&lt;1,"1箇所未満",TEXT(ROUND(市町村抽出表!AS61,0),"###,###")&amp;"箇所")))</f>
        <v>0箇所</v>
      </c>
      <c r="AH61" s="95" t="str">
        <f ca="1">IF(市町村抽出表!AT61="－","－",IF(市町村抽出表!AT61=0,"0世帯",IF(市町村抽出表!AT61&lt;1,"1世帯未満",TEXT(ROUND(市町村抽出表!AT61,0),"###,###")&amp;"世帯")))</f>
        <v>0世帯</v>
      </c>
      <c r="AI61" s="95" t="str">
        <f ca="1">IF(市町村抽出表!AU61="－","－",IF(市町村抽出表!AU61=0,"0人",IF(市町村抽出表!AU61&lt;1,"1人未満",TEXT(ROUND(市町村抽出表!AU61,0),"###,###")&amp;"人")))</f>
        <v>0人</v>
      </c>
      <c r="AJ61" s="95" t="str">
        <f ca="1">IF(市町村抽出表!AV61="－","－",IF(市町村抽出表!AV61=0,"0世帯",IF(市町村抽出表!AV61&lt;1,"1世帯未満",TEXT(ROUND(市町村抽出表!AV61,0),"###,###")&amp;"世帯")))</f>
        <v>0世帯</v>
      </c>
      <c r="AK61" s="95" t="str">
        <f ca="1">IF(市町村抽出表!AW61="－","－",IF(市町村抽出表!AW61=0,"0人",IF(市町村抽出表!AW61&lt;1,"1人未満",TEXT(ROUND(市町村抽出表!AW61,0),"###,###")&amp;"人")))</f>
        <v>0人</v>
      </c>
      <c r="AL61" s="95" t="str">
        <f ca="1">IF(市町村抽出表!AX61="－","－",IF(市町村抽出表!AX61=0,"0世帯",IF(市町村抽出表!AX61&lt;1,"1世帯未満",TEXT(ROUND(市町村抽出表!AX61,0),"###,###")&amp;"世帯")))</f>
        <v>0世帯</v>
      </c>
      <c r="AM61" s="95" t="str">
        <f ca="1">IF(市町村抽出表!AY61="－","－",IF(市町村抽出表!AY61=0,"0人",IF(市町村抽出表!AY61&lt;1,"1人未満",TEXT(ROUND(市町村抽出表!AY61,0),"###,###")&amp;"人")))</f>
        <v>0人</v>
      </c>
      <c r="AN61" s="95" t="s">
        <v>632</v>
      </c>
      <c r="AO61" s="95" t="s">
        <v>632</v>
      </c>
      <c r="AP61" s="95" t="str">
        <f ca="1">IF(市町村抽出表!BB61="－","－",IF(市町村抽出表!BB61=0,"0km",IF(市町村抽出表!BB61&lt;0.1,"0.1km未満",TEXT(ROUND(市町村抽出表!BB61,1),"###,##0.0")&amp;"km")))</f>
        <v>0.1km</v>
      </c>
      <c r="AQ61" s="95" t="str">
        <f ca="1">IF(市町村抽出表!BC61="－","－",IF(市町村抽出表!BC61=0,"0世帯",IF(市町村抽出表!BC61&lt;1,"1世帯未満",TEXT(ROUND(市町村抽出表!BC61,0),"###,###")&amp;"世帯")))</f>
        <v>3世帯</v>
      </c>
      <c r="AR61" s="95" t="str">
        <f ca="1">IF(市町村抽出表!BD61="－","－",IF(市町村抽出表!BD61=0,"0人",IF(市町村抽出表!BD61&lt;1,"1人未満",TEXT(ROUND(市町村抽出表!BD61,0),"###,###")&amp;"人")))</f>
        <v>7人</v>
      </c>
      <c r="AS61" s="95" t="s">
        <v>632</v>
      </c>
      <c r="AT61" s="95" t="s">
        <v>632</v>
      </c>
      <c r="AU61" s="95" t="str">
        <f ca="1">IF(市町村抽出表!BG61="－","－",IF(市町村抽出表!BG61=0,"0箇所",IF(市町村抽出表!BG61&lt;1,"1箇所未満",TEXT(ROUND(市町村抽出表!BG61,0),"###,###")&amp;"箇所")))</f>
        <v>1箇所未満</v>
      </c>
      <c r="AV61" s="95" t="str">
        <f ca="1">IF(市町村抽出表!BH61="－","－",IF(市町村抽出表!BH61=0,"0箇所",IF(市町村抽出表!BH61&lt;1,"1箇所未満",TEXT(ROUND(市町村抽出表!BH61,0),"###,###")&amp;"箇所")))</f>
        <v>1箇所</v>
      </c>
      <c r="AW61" s="95" t="str">
        <f ca="1">IF(市町村抽出表!BI61="－","－",IF(市町村抽出表!BI61=0,"0箇所",IF(市町村抽出表!BI61&lt;1,"1箇所未満",TEXT(ROUND(市町村抽出表!BI61,0),"###,###")&amp;"箇所")))</f>
        <v>0箇所</v>
      </c>
      <c r="AX61" s="95" t="str">
        <f ca="1">IF(市町村抽出表!BJ61="－","－",IF(市町村抽出表!BJ61=0,"0箇所",IF(市町村抽出表!BJ61&lt;1,"1箇所未満",TEXT(ROUND(市町村抽出表!BJ61,0),"###,###")&amp;"箇所")))</f>
        <v>0箇所</v>
      </c>
      <c r="AY61" s="95" t="str">
        <f ca="1">IF(市町村抽出表!BK61="－","－",IF(市町村抽出表!BK61=0,"0箇所",IF(市町村抽出表!BK61&lt;1,"1箇所未満",TEXT(ROUND(市町村抽出表!BK61,0),"###,###")&amp;"箇所")))</f>
        <v>0箇所</v>
      </c>
      <c r="AZ61" s="95" t="str">
        <f ca="1">IF(市町村抽出表!BL61="－","－",IF(市町村抽出表!BL61=0,"0箇所",IF(市町村抽出表!BL61&lt;1,"1箇所未満",TEXT(ROUND(市町村抽出表!BL61,0),"###,###")&amp;"箇所")))</f>
        <v>0箇所</v>
      </c>
      <c r="BH61" s="154"/>
      <c r="BI61" s="154"/>
      <c r="BJ61" s="154"/>
      <c r="BL61" s="155"/>
      <c r="BM61" s="154"/>
      <c r="BN61" s="154"/>
      <c r="BO61" s="154"/>
      <c r="BP61" s="154"/>
      <c r="BX61" s="155"/>
      <c r="BY61" s="154"/>
      <c r="BZ61" s="154"/>
      <c r="CA61" s="154"/>
      <c r="CB61" s="154"/>
      <c r="CN61" s="155"/>
      <c r="CO61" s="154"/>
      <c r="CP61" s="154"/>
      <c r="CQ61" s="154"/>
      <c r="CR61" s="154"/>
    </row>
    <row r="62" spans="1:96" x14ac:dyDescent="0.2">
      <c r="A62" s="83">
        <v>59</v>
      </c>
      <c r="B62" s="75" t="s">
        <v>523</v>
      </c>
      <c r="C62" s="94">
        <f ca="1">IF(市町村抽出表!D62="－","－",ROUND(市町村抽出表!D62,1))</f>
        <v>4.9000000000000004</v>
      </c>
      <c r="D62" s="159" t="str">
        <f ca="1">IF(市町村抽出表!F62="","※2",IF(市町村抽出表!F62="－","－",市町村抽出表!F62&amp;"箇所"))</f>
        <v>0箇所</v>
      </c>
      <c r="E62" s="160" t="str">
        <f ca="1">IF(市町村抽出表!G62="","※2",IF(市町村抽出表!G62="－","－",市町村抽出表!G62&amp;"箇所"))</f>
        <v>11箇所</v>
      </c>
      <c r="F62" s="161" t="str">
        <f ca="1">IF(市町村抽出表!H62="","※2",IF(市町村抽出表!H62="－","－",市町村抽出表!H62&amp;"箇所"))</f>
        <v>180箇所</v>
      </c>
      <c r="G62" s="95" t="str">
        <f ca="1">IF(市町村抽出表!I62="－","－",IF(市町村抽出表!I62=0,"0棟",IF(市町村抽出表!I62&lt;1,"1棟未満",TEXT(ROUND(市町村抽出表!I62,0),"###,###")&amp;"棟")))</f>
        <v>0棟</v>
      </c>
      <c r="H62" s="95" t="str">
        <f ca="1">IF(市町村抽出表!J62="－","－",IF(市町村抽出表!J62=0,"0棟",IF(市町村抽出表!J62&lt;1,"1棟未満",TEXT(ROUND(市町村抽出表!J62,0),"###,###")&amp;"棟")))</f>
        <v>0棟</v>
      </c>
      <c r="I62" s="95" t="str">
        <f ca="1">IF(市町村抽出表!O62="－","－",IF(市町村抽出表!O62=0,"0棟",IF(市町村抽出表!O62&lt;1,"1棟未満",TEXT(ROUND(市町村抽出表!O62,0),"###,###")&amp;"棟")))</f>
        <v>0棟</v>
      </c>
      <c r="J62" s="95" t="str">
        <f ca="1">IF(市町村抽出表!P62="－","－",IF(市町村抽出表!P62=0,"0棟",IF(市町村抽出表!P62&lt;1,"1棟未満",TEXT(ROUND(市町村抽出表!P62,0),"###,###")&amp;"棟")))</f>
        <v>0棟</v>
      </c>
      <c r="K62" s="148" t="str">
        <f ca="1">IF(市町村抽出表!U62="","※2",IF(市町村抽出表!U62="－","－",IF(市町村抽出表!U62=0,"0棟",IF(市町村抽出表!U62&lt;1,"1棟未満",TEXT(ROUND(市町村抽出表!U62,0),"###,###")&amp;"棟"))))</f>
        <v>1棟未満</v>
      </c>
      <c r="L62" s="149" t="str">
        <f ca="1">IF(市町村抽出表!V62="","※2",IF(市町村抽出表!V62="－","－",IF(市町村抽出表!V62=0,"0棟",IF(市町村抽出表!V62&lt;1,"1棟未満",TEXT(ROUND(市町村抽出表!V62,0),"###,###")&amp;"棟"))))</f>
        <v>1棟未満</v>
      </c>
      <c r="M62" s="95" t="str">
        <f ca="1">IF(市町村抽出表!W62="－","－",IF(市町村抽出表!W62=0,"0棟",IF(市町村抽出表!W62&lt;1,"1棟未満",TEXT(ROUND(市町村抽出表!W62,0),"###,###")&amp;"棟")))</f>
        <v>1棟未満</v>
      </c>
      <c r="N62" s="95" t="str">
        <f ca="1">IF(市町村抽出表!X62="－","－",IF(市町村抽出表!X62=0,"0棟",IF(市町村抽出表!X62&lt;1,"1棟未満",TEXT(ROUND(市町村抽出表!X62,0),"###,###")&amp;"棟")))</f>
        <v>1棟未満</v>
      </c>
      <c r="O62" s="95" t="str">
        <f ca="1">IF(市町村抽出表!Z62="－","－",IF(市町村抽出表!Z62=0,"0件",IF(市町村抽出表!Z62&lt;1,"1件未満",TEXT(ROUND(市町村抽出表!Z62,0),"###,###")&amp;"件")))</f>
        <v>0件</v>
      </c>
      <c r="P62" s="95" t="str">
        <f ca="1">IF(市町村抽出表!AA62="－","－",IF(市町村抽出表!AA62=0,"0件",IF(市町村抽出表!AA62&lt;1,"1件未満",TEXT(ROUND(市町村抽出表!AA62,0),"###,###")&amp;"件")))</f>
        <v>0件</v>
      </c>
      <c r="Q62" s="95" t="str">
        <f ca="1">IF(市町村抽出表!AB62="－","－",IF(市町村抽出表!AB62=0,"0棟",IF(市町村抽出表!AB62&lt;1,"1棟未満",TEXT(ROUND(市町村抽出表!AB62,0),"###,###")&amp;"棟")))</f>
        <v>0棟</v>
      </c>
      <c r="R62" s="95" t="str">
        <f ca="1">IF(市町村抽出表!AC62="－","－",IF(市町村抽出表!AC62=0,"0人",IF(市町村抽出表!AC62&lt;1,"1人未満",TEXT(ROUND(市町村抽出表!AC62,0),"###,###")&amp;"人")))</f>
        <v>0人</v>
      </c>
      <c r="S62" s="95" t="str">
        <f ca="1">IF(市町村抽出表!AD62="－","－",IF(市町村抽出表!AD62=0,"0人",IF(市町村抽出表!AD62&lt;1,"1人未満",TEXT(ROUND(市町村抽出表!AD62,0),"###,###")&amp;"人")))</f>
        <v>0人</v>
      </c>
      <c r="T62" s="95" t="str">
        <f ca="1">IF(市町村抽出表!AE62="－","－",IF(市町村抽出表!AE62=0,"0人",IF(市町村抽出表!AE62&lt;1,"1人未満",TEXT(ROUND(市町村抽出表!AE62,0),"###,###")&amp;"人")))</f>
        <v>0人</v>
      </c>
      <c r="U62" s="150" t="str">
        <f ca="1">IF(市町村抽出表!AG62="","※2",IF(市町村抽出表!AG62="－","－",IF(市町村抽出表!AG62=0,"0人",IF(市町村抽出表!AG62&lt;1,"1人未満",TEXT(ROUND(市町村抽出表!AG62,0),"###,###")&amp;"人"))))</f>
        <v>1人未満</v>
      </c>
      <c r="V62" s="151" t="str">
        <f ca="1">IF(市町村抽出表!AH62="","※2",IF(市町村抽出表!AH62="－","－",IF(市町村抽出表!AH62=0,"0人",IF(市町村抽出表!AH62&lt;1,"1人未満",TEXT(ROUND(市町村抽出表!AH62,0),"###,###")&amp;"人"))))</f>
        <v>1人未満</v>
      </c>
      <c r="W62" s="152" t="str">
        <f ca="1">IF(市町村抽出表!AI62="","※2",IF(市町村抽出表!AI62="－","－",IF(市町村抽出表!AI62=0,"0人",IF(市町村抽出表!AI62&lt;1,"1人未満",TEXT(ROUND(市町村抽出表!AI62,0),"###,###")&amp;"人"))))</f>
        <v>1人未満</v>
      </c>
      <c r="X62" s="95" t="str">
        <f ca="1">IF(市町村抽出表!AJ62="－","－",IF(市町村抽出表!AJ62=0,"0人",IF(市町村抽出表!AJ62&lt;1,"1人未満",TEXT(ROUND(市町村抽出表!AJ62,0),"###,###")&amp;"人")))</f>
        <v>0人</v>
      </c>
      <c r="Y62" s="95" t="str">
        <f ca="1">IF(市町村抽出表!AK62="－","－",IF(市町村抽出表!AK62=0,"0人",IF(市町村抽出表!AK62&lt;1,"1人未満",TEXT(ROUND(市町村抽出表!AK62,0),"###,###")&amp;"人")))</f>
        <v>0人</v>
      </c>
      <c r="Z62" s="95" t="str">
        <f ca="1">IF(市町村抽出表!AL62="－","－",IF(市町村抽出表!AL62=0,"0人",IF(市町村抽出表!AL62&lt;1,"1人未満",TEXT(ROUND(市町村抽出表!AL62,0),"###,###")&amp;"人")))</f>
        <v>0人</v>
      </c>
      <c r="AA62" s="95" t="str">
        <f ca="1">IF(市町村抽出表!AM62="－","－",IF(市町村抽出表!AM62=0,"0人",IF(市町村抽出表!AM62&lt;1,"1人未満",TEXT(ROUND(市町村抽出表!AM62,0),"###,###")&amp;"人")))</f>
        <v>1人未満</v>
      </c>
      <c r="AB62" s="95" t="str">
        <f ca="1">IF(市町村抽出表!AN62="－","－",IF(市町村抽出表!AN62=0,"0人",IF(市町村抽出表!AN62&lt;1,"1人未満",TEXT(ROUND(市町村抽出表!AN62,0),"###,###")&amp;"人")))</f>
        <v>1人未満</v>
      </c>
      <c r="AC62" s="95" t="str">
        <f ca="1">IF(市町村抽出表!AO62="－","－",IF(市町村抽出表!AO62=0,"0人",IF(市町村抽出表!AO62&lt;1,"1人未満",TEXT(ROUND(市町村抽出表!AO62,0),"###,###")&amp;"人")))</f>
        <v>1人未満</v>
      </c>
      <c r="AD62" s="95" t="str">
        <f ca="1">IF(市町村抽出表!AP62="－","－",IF(市町村抽出表!AP62=0,"0人",IF(市町村抽出表!AP62&lt;1,"1人未満",TEXT(ROUND(市町村抽出表!AP62,0),"###,###")&amp;"人")))</f>
        <v>1人未満</v>
      </c>
      <c r="AE62" s="95" t="str">
        <f ca="1">IF(市町村抽出表!AQ62="－","－",IF(市町村抽出表!AQ62=0,"0人",IF(市町村抽出表!AQ62&lt;1,"1人未満",TEXT(ROUND(市町村抽出表!AQ62,0),"###,###")&amp;"人")))</f>
        <v>1人未満</v>
      </c>
      <c r="AF62" s="95" t="str">
        <f ca="1">IF(市町村抽出表!AR62="－","－",IF(市町村抽出表!AR62=0,"0人",IF(市町村抽出表!AR62&lt;1,"1人未満",TEXT(ROUND(市町村抽出表!AR62,0),"###,###")&amp;"人")))</f>
        <v>1人</v>
      </c>
      <c r="AG62" s="95" t="str">
        <f ca="1">IF(市町村抽出表!AS62="－","－",IF(市町村抽出表!AS62=0,"0箇所",IF(市町村抽出表!AS62&lt;1,"1箇所未満",TEXT(ROUND(市町村抽出表!AS62,0),"###,###")&amp;"箇所")))</f>
        <v>0箇所</v>
      </c>
      <c r="AH62" s="95" t="str">
        <f ca="1">IF(市町村抽出表!AT62="－","－",IF(市町村抽出表!AT62=0,"0世帯",IF(市町村抽出表!AT62&lt;1,"1世帯未満",TEXT(ROUND(市町村抽出表!AT62,0),"###,###")&amp;"世帯")))</f>
        <v>0世帯</v>
      </c>
      <c r="AI62" s="95" t="str">
        <f ca="1">IF(市町村抽出表!AU62="－","－",IF(市町村抽出表!AU62=0,"0人",IF(市町村抽出表!AU62&lt;1,"1人未満",TEXT(ROUND(市町村抽出表!AU62,0),"###,###")&amp;"人")))</f>
        <v>0人</v>
      </c>
      <c r="AJ62" s="95" t="str">
        <f ca="1">IF(市町村抽出表!AV62="－","－",IF(市町村抽出表!AV62=0,"0世帯",IF(市町村抽出表!AV62&lt;1,"1世帯未満",TEXT(ROUND(市町村抽出表!AV62,0),"###,###")&amp;"世帯")))</f>
        <v>0世帯</v>
      </c>
      <c r="AK62" s="95" t="str">
        <f ca="1">IF(市町村抽出表!AW62="－","－",IF(市町村抽出表!AW62=0,"0人",IF(市町村抽出表!AW62&lt;1,"1人未満",TEXT(ROUND(市町村抽出表!AW62,0),"###,###")&amp;"人")))</f>
        <v>0人</v>
      </c>
      <c r="AL62" s="95" t="str">
        <f ca="1">IF(市町村抽出表!AX62="－","－",IF(市町村抽出表!AX62=0,"0世帯",IF(市町村抽出表!AX62&lt;1,"1世帯未満",TEXT(ROUND(市町村抽出表!AX62,0),"###,###")&amp;"世帯")))</f>
        <v>0世帯</v>
      </c>
      <c r="AM62" s="95" t="str">
        <f ca="1">IF(市町村抽出表!AY62="－","－",IF(市町村抽出表!AY62=0,"0人",IF(市町村抽出表!AY62&lt;1,"1人未満",TEXT(ROUND(市町村抽出表!AY62,0),"###,###")&amp;"人")))</f>
        <v>0人</v>
      </c>
      <c r="AN62" s="95" t="s">
        <v>632</v>
      </c>
      <c r="AO62" s="95" t="s">
        <v>632</v>
      </c>
      <c r="AP62" s="95" t="str">
        <f ca="1">IF(市町村抽出表!BB62="－","－",IF(市町村抽出表!BB62=0,"0km",IF(市町村抽出表!BB62&lt;0.1,"0.1km未満",TEXT(ROUND(市町村抽出表!BB62,1),"###,##0.0")&amp;"km")))</f>
        <v>0.1km</v>
      </c>
      <c r="AQ62" s="95" t="str">
        <f ca="1">IF(市町村抽出表!BC62="－","－",IF(市町村抽出表!BC62=0,"0世帯",IF(市町村抽出表!BC62&lt;1,"1世帯未満",TEXT(ROUND(市町村抽出表!BC62,0),"###,###")&amp;"世帯")))</f>
        <v>3世帯</v>
      </c>
      <c r="AR62" s="95" t="str">
        <f ca="1">IF(市町村抽出表!BD62="－","－",IF(市町村抽出表!BD62=0,"0人",IF(市町村抽出表!BD62&lt;1,"1人未満",TEXT(ROUND(市町村抽出表!BD62,0),"###,###")&amp;"人")))</f>
        <v>7人</v>
      </c>
      <c r="AS62" s="95" t="s">
        <v>632</v>
      </c>
      <c r="AT62" s="95" t="s">
        <v>632</v>
      </c>
      <c r="AU62" s="95" t="str">
        <f ca="1">IF(市町村抽出表!BG62="－","－",IF(市町村抽出表!BG62=0,"0箇所",IF(市町村抽出表!BG62&lt;1,"1箇所未満",TEXT(ROUND(市町村抽出表!BG62,0),"###,###")&amp;"箇所")))</f>
        <v>1箇所未満</v>
      </c>
      <c r="AV62" s="95" t="str">
        <f ca="1">IF(市町村抽出表!BH62="－","－",IF(市町村抽出表!BH62=0,"0箇所",IF(市町村抽出表!BH62&lt;1,"1箇所未満",TEXT(ROUND(市町村抽出表!BH62,0),"###,###")&amp;"箇所")))</f>
        <v>1箇所</v>
      </c>
      <c r="AW62" s="95" t="str">
        <f ca="1">IF(市町村抽出表!BI62="－","－",IF(市町村抽出表!BI62=0,"0箇所",IF(市町村抽出表!BI62&lt;1,"1箇所未満",TEXT(ROUND(市町村抽出表!BI62,0),"###,###")&amp;"箇所")))</f>
        <v>0箇所</v>
      </c>
      <c r="AX62" s="95" t="str">
        <f ca="1">IF(市町村抽出表!BJ62="－","－",IF(市町村抽出表!BJ62=0,"0箇所",IF(市町村抽出表!BJ62&lt;1,"1箇所未満",TEXT(ROUND(市町村抽出表!BJ62,0),"###,###")&amp;"箇所")))</f>
        <v>0箇所</v>
      </c>
      <c r="AY62" s="95" t="str">
        <f ca="1">IF(市町村抽出表!BK62="－","－",IF(市町村抽出表!BK62=0,"0箇所",IF(市町村抽出表!BK62&lt;1,"1箇所未満",TEXT(ROUND(市町村抽出表!BK62,0),"###,###")&amp;"箇所")))</f>
        <v>0箇所</v>
      </c>
      <c r="AZ62" s="95" t="str">
        <f ca="1">IF(市町村抽出表!BL62="－","－",IF(市町村抽出表!BL62=0,"0箇所",IF(市町村抽出表!BL62&lt;1,"1箇所未満",TEXT(ROUND(市町村抽出表!BL62,0),"###,###")&amp;"箇所")))</f>
        <v>0箇所</v>
      </c>
      <c r="BH62" s="154"/>
      <c r="BI62" s="154"/>
      <c r="BJ62" s="154"/>
      <c r="BL62" s="155"/>
      <c r="BM62" s="154"/>
      <c r="BN62" s="154"/>
      <c r="BO62" s="154"/>
      <c r="BP62" s="154"/>
      <c r="BX62" s="155"/>
      <c r="BY62" s="154"/>
      <c r="BZ62" s="154"/>
      <c r="CA62" s="154"/>
      <c r="CB62" s="154"/>
      <c r="CN62" s="155"/>
      <c r="CO62" s="154"/>
      <c r="CP62" s="154"/>
      <c r="CQ62" s="154"/>
      <c r="CR62" s="154"/>
    </row>
    <row r="63" spans="1:96" x14ac:dyDescent="0.2">
      <c r="A63" s="83">
        <v>60</v>
      </c>
      <c r="B63" s="75" t="s">
        <v>524</v>
      </c>
      <c r="C63" s="94">
        <f ca="1">IF(市町村抽出表!D63="－","－",ROUND(市町村抽出表!D63,1))</f>
        <v>4.9000000000000004</v>
      </c>
      <c r="D63" s="159" t="str">
        <f ca="1">IF(市町村抽出表!F63="","※2",IF(市町村抽出表!F63="－","－",市町村抽出表!F63&amp;"箇所"))</f>
        <v>0箇所</v>
      </c>
      <c r="E63" s="160" t="str">
        <f ca="1">IF(市町村抽出表!G63="","※2",IF(市町村抽出表!G63="－","－",市町村抽出表!G63&amp;"箇所"))</f>
        <v>11箇所</v>
      </c>
      <c r="F63" s="161" t="str">
        <f ca="1">IF(市町村抽出表!H63="","※2",IF(市町村抽出表!H63="－","－",市町村抽出表!H63&amp;"箇所"))</f>
        <v>180箇所</v>
      </c>
      <c r="G63" s="95" t="str">
        <f ca="1">IF(市町村抽出表!I63="－","－",IF(市町村抽出表!I63=0,"0棟",IF(市町村抽出表!I63&lt;1,"1棟未満",TEXT(ROUND(市町村抽出表!I63,0),"###,###")&amp;"棟")))</f>
        <v>0棟</v>
      </c>
      <c r="H63" s="95" t="str">
        <f ca="1">IF(市町村抽出表!J63="－","－",IF(市町村抽出表!J63=0,"0棟",IF(市町村抽出表!J63&lt;1,"1棟未満",TEXT(ROUND(市町村抽出表!J63,0),"###,###")&amp;"棟")))</f>
        <v>0棟</v>
      </c>
      <c r="I63" s="95" t="str">
        <f ca="1">IF(市町村抽出表!O63="－","－",IF(市町村抽出表!O63=0,"0棟",IF(市町村抽出表!O63&lt;1,"1棟未満",TEXT(ROUND(市町村抽出表!O63,0),"###,###")&amp;"棟")))</f>
        <v>0棟</v>
      </c>
      <c r="J63" s="95" t="str">
        <f ca="1">IF(市町村抽出表!P63="－","－",IF(市町村抽出表!P63=0,"0棟",IF(市町村抽出表!P63&lt;1,"1棟未満",TEXT(ROUND(市町村抽出表!P63,0),"###,###")&amp;"棟")))</f>
        <v>0棟</v>
      </c>
      <c r="K63" s="148" t="str">
        <f ca="1">IF(市町村抽出表!U63="","※2",IF(市町村抽出表!U63="－","－",IF(市町村抽出表!U63=0,"0棟",IF(市町村抽出表!U63&lt;1,"1棟未満",TEXT(ROUND(市町村抽出表!U63,0),"###,###")&amp;"棟"))))</f>
        <v>1棟未満</v>
      </c>
      <c r="L63" s="149" t="str">
        <f ca="1">IF(市町村抽出表!V63="","※2",IF(市町村抽出表!V63="－","－",IF(市町村抽出表!V63=0,"0棟",IF(市町村抽出表!V63&lt;1,"1棟未満",TEXT(ROUND(市町村抽出表!V63,0),"###,###")&amp;"棟"))))</f>
        <v>1棟未満</v>
      </c>
      <c r="M63" s="95" t="str">
        <f ca="1">IF(市町村抽出表!W63="－","－",IF(市町村抽出表!W63=0,"0棟",IF(市町村抽出表!W63&lt;1,"1棟未満",TEXT(ROUND(市町村抽出表!W63,0),"###,###")&amp;"棟")))</f>
        <v>1棟未満</v>
      </c>
      <c r="N63" s="95" t="str">
        <f ca="1">IF(市町村抽出表!X63="－","－",IF(市町村抽出表!X63=0,"0棟",IF(市町村抽出表!X63&lt;1,"1棟未満",TEXT(ROUND(市町村抽出表!X63,0),"###,###")&amp;"棟")))</f>
        <v>1棟未満</v>
      </c>
      <c r="O63" s="95" t="str">
        <f ca="1">IF(市町村抽出表!Z63="－","－",IF(市町村抽出表!Z63=0,"0件",IF(市町村抽出表!Z63&lt;1,"1件未満",TEXT(ROUND(市町村抽出表!Z63,0),"###,###")&amp;"件")))</f>
        <v>0件</v>
      </c>
      <c r="P63" s="95" t="str">
        <f ca="1">IF(市町村抽出表!AA63="－","－",IF(市町村抽出表!AA63=0,"0件",IF(市町村抽出表!AA63&lt;1,"1件未満",TEXT(ROUND(市町村抽出表!AA63,0),"###,###")&amp;"件")))</f>
        <v>0件</v>
      </c>
      <c r="Q63" s="95" t="str">
        <f ca="1">IF(市町村抽出表!AB63="－","－",IF(市町村抽出表!AB63=0,"0棟",IF(市町村抽出表!AB63&lt;1,"1棟未満",TEXT(ROUND(市町村抽出表!AB63,0),"###,###")&amp;"棟")))</f>
        <v>0棟</v>
      </c>
      <c r="R63" s="95" t="str">
        <f ca="1">IF(市町村抽出表!AC63="－","－",IF(市町村抽出表!AC63=0,"0人",IF(市町村抽出表!AC63&lt;1,"1人未満",TEXT(ROUND(市町村抽出表!AC63,0),"###,###")&amp;"人")))</f>
        <v>0人</v>
      </c>
      <c r="S63" s="95" t="str">
        <f ca="1">IF(市町村抽出表!AD63="－","－",IF(市町村抽出表!AD63=0,"0人",IF(市町村抽出表!AD63&lt;1,"1人未満",TEXT(ROUND(市町村抽出表!AD63,0),"###,###")&amp;"人")))</f>
        <v>0人</v>
      </c>
      <c r="T63" s="95" t="str">
        <f ca="1">IF(市町村抽出表!AE63="－","－",IF(市町村抽出表!AE63=0,"0人",IF(市町村抽出表!AE63&lt;1,"1人未満",TEXT(ROUND(市町村抽出表!AE63,0),"###,###")&amp;"人")))</f>
        <v>0人</v>
      </c>
      <c r="U63" s="150" t="str">
        <f ca="1">IF(市町村抽出表!AG63="","※2",IF(市町村抽出表!AG63="－","－",IF(市町村抽出表!AG63=0,"0人",IF(市町村抽出表!AG63&lt;1,"1人未満",TEXT(ROUND(市町村抽出表!AG63,0),"###,###")&amp;"人"))))</f>
        <v>1人未満</v>
      </c>
      <c r="V63" s="151" t="str">
        <f ca="1">IF(市町村抽出表!AH63="","※2",IF(市町村抽出表!AH63="－","－",IF(市町村抽出表!AH63=0,"0人",IF(市町村抽出表!AH63&lt;1,"1人未満",TEXT(ROUND(市町村抽出表!AH63,0),"###,###")&amp;"人"))))</f>
        <v>1人未満</v>
      </c>
      <c r="W63" s="152" t="str">
        <f ca="1">IF(市町村抽出表!AI63="","※2",IF(市町村抽出表!AI63="－","－",IF(市町村抽出表!AI63=0,"0人",IF(市町村抽出表!AI63&lt;1,"1人未満",TEXT(ROUND(市町村抽出表!AI63,0),"###,###")&amp;"人"))))</f>
        <v>1人未満</v>
      </c>
      <c r="X63" s="95" t="str">
        <f ca="1">IF(市町村抽出表!AJ63="－","－",IF(市町村抽出表!AJ63=0,"0人",IF(市町村抽出表!AJ63&lt;1,"1人未満",TEXT(ROUND(市町村抽出表!AJ63,0),"###,###")&amp;"人")))</f>
        <v>0人</v>
      </c>
      <c r="Y63" s="95" t="str">
        <f ca="1">IF(市町村抽出表!AK63="－","－",IF(市町村抽出表!AK63=0,"0人",IF(市町村抽出表!AK63&lt;1,"1人未満",TEXT(ROUND(市町村抽出表!AK63,0),"###,###")&amp;"人")))</f>
        <v>0人</v>
      </c>
      <c r="Z63" s="95" t="str">
        <f ca="1">IF(市町村抽出表!AL63="－","－",IF(市町村抽出表!AL63=0,"0人",IF(市町村抽出表!AL63&lt;1,"1人未満",TEXT(ROUND(市町村抽出表!AL63,0),"###,###")&amp;"人")))</f>
        <v>0人</v>
      </c>
      <c r="AA63" s="95" t="str">
        <f ca="1">IF(市町村抽出表!AM63="－","－",IF(市町村抽出表!AM63=0,"0人",IF(市町村抽出表!AM63&lt;1,"1人未満",TEXT(ROUND(市町村抽出表!AM63,0),"###,###")&amp;"人")))</f>
        <v>1人未満</v>
      </c>
      <c r="AB63" s="95" t="str">
        <f ca="1">IF(市町村抽出表!AN63="－","－",IF(市町村抽出表!AN63=0,"0人",IF(市町村抽出表!AN63&lt;1,"1人未満",TEXT(ROUND(市町村抽出表!AN63,0),"###,###")&amp;"人")))</f>
        <v>1人未満</v>
      </c>
      <c r="AC63" s="95" t="str">
        <f ca="1">IF(市町村抽出表!AO63="－","－",IF(市町村抽出表!AO63=0,"0人",IF(市町村抽出表!AO63&lt;1,"1人未満",TEXT(ROUND(市町村抽出表!AO63,0),"###,###")&amp;"人")))</f>
        <v>1人未満</v>
      </c>
      <c r="AD63" s="95" t="str">
        <f ca="1">IF(市町村抽出表!AP63="－","－",IF(市町村抽出表!AP63=0,"0人",IF(市町村抽出表!AP63&lt;1,"1人未満",TEXT(ROUND(市町村抽出表!AP63,0),"###,###")&amp;"人")))</f>
        <v>1人未満</v>
      </c>
      <c r="AE63" s="95" t="str">
        <f ca="1">IF(市町村抽出表!AQ63="－","－",IF(市町村抽出表!AQ63=0,"0人",IF(市町村抽出表!AQ63&lt;1,"1人未満",TEXT(ROUND(市町村抽出表!AQ63,0),"###,###")&amp;"人")))</f>
        <v>1人未満</v>
      </c>
      <c r="AF63" s="95" t="str">
        <f ca="1">IF(市町村抽出表!AR63="－","－",IF(市町村抽出表!AR63=0,"0人",IF(市町村抽出表!AR63&lt;1,"1人未満",TEXT(ROUND(市町村抽出表!AR63,0),"###,###")&amp;"人")))</f>
        <v>1人</v>
      </c>
      <c r="AG63" s="95" t="str">
        <f ca="1">IF(市町村抽出表!AS63="－","－",IF(市町村抽出表!AS63=0,"0箇所",IF(市町村抽出表!AS63&lt;1,"1箇所未満",TEXT(ROUND(市町村抽出表!AS63,0),"###,###")&amp;"箇所")))</f>
        <v>0箇所</v>
      </c>
      <c r="AH63" s="95" t="str">
        <f ca="1">IF(市町村抽出表!AT63="－","－",IF(市町村抽出表!AT63=0,"0世帯",IF(市町村抽出表!AT63&lt;1,"1世帯未満",TEXT(ROUND(市町村抽出表!AT63,0),"###,###")&amp;"世帯")))</f>
        <v>0世帯</v>
      </c>
      <c r="AI63" s="95" t="str">
        <f ca="1">IF(市町村抽出表!AU63="－","－",IF(市町村抽出表!AU63=0,"0人",IF(市町村抽出表!AU63&lt;1,"1人未満",TEXT(ROUND(市町村抽出表!AU63,0),"###,###")&amp;"人")))</f>
        <v>0人</v>
      </c>
      <c r="AJ63" s="95" t="str">
        <f ca="1">IF(市町村抽出表!AV63="－","－",IF(市町村抽出表!AV63=0,"0世帯",IF(市町村抽出表!AV63&lt;1,"1世帯未満",TEXT(ROUND(市町村抽出表!AV63,0),"###,###")&amp;"世帯")))</f>
        <v>0世帯</v>
      </c>
      <c r="AK63" s="95" t="str">
        <f ca="1">IF(市町村抽出表!AW63="－","－",IF(市町村抽出表!AW63=0,"0人",IF(市町村抽出表!AW63&lt;1,"1人未満",TEXT(ROUND(市町村抽出表!AW63,0),"###,###")&amp;"人")))</f>
        <v>0人</v>
      </c>
      <c r="AL63" s="95" t="str">
        <f ca="1">IF(市町村抽出表!AX63="－","－",IF(市町村抽出表!AX63=0,"0世帯",IF(市町村抽出表!AX63&lt;1,"1世帯未満",TEXT(ROUND(市町村抽出表!AX63,0),"###,###")&amp;"世帯")))</f>
        <v>0世帯</v>
      </c>
      <c r="AM63" s="95" t="str">
        <f ca="1">IF(市町村抽出表!AY63="－","－",IF(市町村抽出表!AY63=0,"0人",IF(市町村抽出表!AY63&lt;1,"1人未満",TEXT(ROUND(市町村抽出表!AY63,0),"###,###")&amp;"人")))</f>
        <v>0人</v>
      </c>
      <c r="AN63" s="95" t="s">
        <v>632</v>
      </c>
      <c r="AO63" s="95" t="s">
        <v>632</v>
      </c>
      <c r="AP63" s="95" t="str">
        <f ca="1">IF(市町村抽出表!BB63="－","－",IF(市町村抽出表!BB63=0,"0km",IF(市町村抽出表!BB63&lt;0.1,"0.1km未満",TEXT(ROUND(市町村抽出表!BB63,1),"###,##0.0")&amp;"km")))</f>
        <v>0.1km</v>
      </c>
      <c r="AQ63" s="95" t="str">
        <f ca="1">IF(市町村抽出表!BC63="－","－",IF(市町村抽出表!BC63=0,"0世帯",IF(市町村抽出表!BC63&lt;1,"1世帯未満",TEXT(ROUND(市町村抽出表!BC63,0),"###,###")&amp;"世帯")))</f>
        <v>3世帯</v>
      </c>
      <c r="AR63" s="95" t="str">
        <f ca="1">IF(市町村抽出表!BD63="－","－",IF(市町村抽出表!BD63=0,"0人",IF(市町村抽出表!BD63&lt;1,"1人未満",TEXT(ROUND(市町村抽出表!BD63,0),"###,###")&amp;"人")))</f>
        <v>7人</v>
      </c>
      <c r="AS63" s="95" t="s">
        <v>632</v>
      </c>
      <c r="AT63" s="95" t="s">
        <v>632</v>
      </c>
      <c r="AU63" s="95" t="str">
        <f ca="1">IF(市町村抽出表!BG63="－","－",IF(市町村抽出表!BG63=0,"0箇所",IF(市町村抽出表!BG63&lt;1,"1箇所未満",TEXT(ROUND(市町村抽出表!BG63,0),"###,###")&amp;"箇所")))</f>
        <v>1箇所未満</v>
      </c>
      <c r="AV63" s="95" t="str">
        <f ca="1">IF(市町村抽出表!BH63="－","－",IF(市町村抽出表!BH63=0,"0箇所",IF(市町村抽出表!BH63&lt;1,"1箇所未満",TEXT(ROUND(市町村抽出表!BH63,0),"###,###")&amp;"箇所")))</f>
        <v>1箇所</v>
      </c>
      <c r="AW63" s="95" t="str">
        <f ca="1">IF(市町村抽出表!BI63="－","－",IF(市町村抽出表!BI63=0,"0箇所",IF(市町村抽出表!BI63&lt;1,"1箇所未満",TEXT(ROUND(市町村抽出表!BI63,0),"###,###")&amp;"箇所")))</f>
        <v>0箇所</v>
      </c>
      <c r="AX63" s="95" t="str">
        <f ca="1">IF(市町村抽出表!BJ63="－","－",IF(市町村抽出表!BJ63=0,"0箇所",IF(市町村抽出表!BJ63&lt;1,"1箇所未満",TEXT(ROUND(市町村抽出表!BJ63,0),"###,###")&amp;"箇所")))</f>
        <v>0箇所</v>
      </c>
      <c r="AY63" s="95" t="str">
        <f ca="1">IF(市町村抽出表!BK63="－","－",IF(市町村抽出表!BK63=0,"0箇所",IF(市町村抽出表!BK63&lt;1,"1箇所未満",TEXT(ROUND(市町村抽出表!BK63,0),"###,###")&amp;"箇所")))</f>
        <v>0箇所</v>
      </c>
      <c r="AZ63" s="95" t="str">
        <f ca="1">IF(市町村抽出表!BL63="－","－",IF(市町村抽出表!BL63=0,"0箇所",IF(市町村抽出表!BL63&lt;1,"1箇所未満",TEXT(ROUND(市町村抽出表!BL63,0),"###,###")&amp;"箇所")))</f>
        <v>0箇所</v>
      </c>
      <c r="BH63" s="154"/>
      <c r="BI63" s="154"/>
      <c r="BJ63" s="154"/>
      <c r="BL63" s="155"/>
      <c r="BM63" s="154"/>
      <c r="BN63" s="154"/>
      <c r="BO63" s="154"/>
      <c r="BP63" s="154"/>
      <c r="BX63" s="155"/>
      <c r="BY63" s="154"/>
      <c r="BZ63" s="154"/>
      <c r="CA63" s="154"/>
      <c r="CB63" s="154"/>
      <c r="CN63" s="155"/>
      <c r="CO63" s="154"/>
      <c r="CP63" s="154"/>
      <c r="CQ63" s="154"/>
      <c r="CR63" s="154"/>
    </row>
    <row r="64" spans="1:96" x14ac:dyDescent="0.2">
      <c r="A64" s="83">
        <v>61</v>
      </c>
      <c r="B64" s="75" t="s">
        <v>525</v>
      </c>
      <c r="C64" s="94" t="e">
        <f ca="1">IF(市町村抽出表!D64="－","－",ROUND(市町村抽出表!D64,1))</f>
        <v>#REF!</v>
      </c>
      <c r="D64" s="159" t="e">
        <f ca="1">IF(市町村抽出表!F64="","※2",IF(市町村抽出表!F64="－","－",市町村抽出表!F64&amp;"箇所"))</f>
        <v>#REF!</v>
      </c>
      <c r="E64" s="160" t="e">
        <f ca="1">IF(市町村抽出表!G64="","※2",IF(市町村抽出表!G64="－","－",市町村抽出表!G64&amp;"箇所"))</f>
        <v>#REF!</v>
      </c>
      <c r="F64" s="161" t="e">
        <f ca="1">IF(市町村抽出表!H64="","※2",IF(市町村抽出表!H64="－","－",市町村抽出表!H64&amp;"箇所"))</f>
        <v>#REF!</v>
      </c>
      <c r="G64" s="95" t="e">
        <f ca="1">IF(市町村抽出表!I64="－","－",IF(市町村抽出表!I64=0,"0棟",IF(市町村抽出表!I64&lt;1,"1棟未満",TEXT(ROUND(市町村抽出表!I64,0),"###,###")&amp;"棟")))</f>
        <v>#REF!</v>
      </c>
      <c r="H64" s="95" t="e">
        <f ca="1">IF(市町村抽出表!J64="－","－",IF(市町村抽出表!J64=0,"0棟",IF(市町村抽出表!J64&lt;1,"1棟未満",TEXT(ROUND(市町村抽出表!J64,0),"###,###")&amp;"棟")))</f>
        <v>#REF!</v>
      </c>
      <c r="I64" s="95" t="e">
        <f ca="1">IF(市町村抽出表!O64="－","－",IF(市町村抽出表!O64=0,"0棟",IF(市町村抽出表!O64&lt;1,"1棟未満",TEXT(ROUND(市町村抽出表!O64,0),"###,###")&amp;"棟")))</f>
        <v>#REF!</v>
      </c>
      <c r="J64" s="95" t="e">
        <f ca="1">IF(市町村抽出表!P64="－","－",IF(市町村抽出表!P64=0,"0棟",IF(市町村抽出表!P64&lt;1,"1棟未満",TEXT(ROUND(市町村抽出表!P64,0),"###,###")&amp;"棟")))</f>
        <v>#REF!</v>
      </c>
      <c r="K64" s="148" t="e">
        <f ca="1">IF(市町村抽出表!U64="","※2",IF(市町村抽出表!U64="－","－",IF(市町村抽出表!U64=0,"0棟",IF(市町村抽出表!U64&lt;1,"1棟未満",TEXT(ROUND(市町村抽出表!U64,0),"###,###")&amp;"棟"))))</f>
        <v>#REF!</v>
      </c>
      <c r="L64" s="149" t="e">
        <f ca="1">IF(市町村抽出表!V64="","※2",IF(市町村抽出表!V64="－","－",IF(市町村抽出表!V64=0,"0棟",IF(市町村抽出表!V64&lt;1,"1棟未満",TEXT(ROUND(市町村抽出表!V64,0),"###,###")&amp;"棟"))))</f>
        <v>#REF!</v>
      </c>
      <c r="M64" s="95" t="e">
        <f ca="1">IF(市町村抽出表!W64="－","－",IF(市町村抽出表!W64=0,"0棟",IF(市町村抽出表!W64&lt;1,"1棟未満",TEXT(ROUND(市町村抽出表!W64,0),"###,###")&amp;"棟")))</f>
        <v>#REF!</v>
      </c>
      <c r="N64" s="95" t="e">
        <f ca="1">IF(市町村抽出表!X64="－","－",IF(市町村抽出表!X64=0,"0棟",IF(市町村抽出表!X64&lt;1,"1棟未満",TEXT(ROUND(市町村抽出表!X64,0),"###,###")&amp;"棟")))</f>
        <v>#REF!</v>
      </c>
      <c r="O64" s="95" t="e">
        <f ca="1">IF(市町村抽出表!Z64="－","－",IF(市町村抽出表!Z64=0,"0件",IF(市町村抽出表!Z64&lt;1,"1件未満",TEXT(ROUND(市町村抽出表!Z64,0),"###,###")&amp;"件")))</f>
        <v>#REF!</v>
      </c>
      <c r="P64" s="95" t="e">
        <f ca="1">IF(市町村抽出表!AA64="－","－",IF(市町村抽出表!AA64=0,"0件",IF(市町村抽出表!AA64&lt;1,"1件未満",TEXT(ROUND(市町村抽出表!AA64,0),"###,###")&amp;"件")))</f>
        <v>#REF!</v>
      </c>
      <c r="Q64" s="95" t="e">
        <f ca="1">IF(市町村抽出表!AB64="－","－",IF(市町村抽出表!AB64=0,"0棟",IF(市町村抽出表!AB64&lt;1,"1棟未満",TEXT(ROUND(市町村抽出表!AB64,0),"###,###")&amp;"棟")))</f>
        <v>#REF!</v>
      </c>
      <c r="R64" s="95" t="e">
        <f ca="1">IF(市町村抽出表!AC64="－","－",IF(市町村抽出表!AC64=0,"0人",IF(市町村抽出表!AC64&lt;1,"1人未満",TEXT(ROUND(市町村抽出表!AC64,0),"###,###")&amp;"人")))</f>
        <v>#REF!</v>
      </c>
      <c r="S64" s="95" t="e">
        <f ca="1">IF(市町村抽出表!AD64="－","－",IF(市町村抽出表!AD64=0,"0人",IF(市町村抽出表!AD64&lt;1,"1人未満",TEXT(ROUND(市町村抽出表!AD64,0),"###,###")&amp;"人")))</f>
        <v>#REF!</v>
      </c>
      <c r="T64" s="95" t="e">
        <f ca="1">IF(市町村抽出表!AE64="－","－",IF(市町村抽出表!AE64=0,"0人",IF(市町村抽出表!AE64&lt;1,"1人未満",TEXT(ROUND(市町村抽出表!AE64,0),"###,###")&amp;"人")))</f>
        <v>#REF!</v>
      </c>
      <c r="U64" s="150" t="e">
        <f ca="1">IF(市町村抽出表!AG64="","※2",IF(市町村抽出表!AG64="－","－",IF(市町村抽出表!AG64=0,"0人",IF(市町村抽出表!AG64&lt;1,"1人未満",TEXT(ROUND(市町村抽出表!AG64,0),"###,###")&amp;"人"))))</f>
        <v>#REF!</v>
      </c>
      <c r="V64" s="151" t="e">
        <f ca="1">IF(市町村抽出表!AH64="","※2",IF(市町村抽出表!AH64="－","－",IF(市町村抽出表!AH64=0,"0人",IF(市町村抽出表!AH64&lt;1,"1人未満",TEXT(ROUND(市町村抽出表!AH64,0),"###,###")&amp;"人"))))</f>
        <v>#REF!</v>
      </c>
      <c r="W64" s="152" t="e">
        <f ca="1">IF(市町村抽出表!AI64="","※2",IF(市町村抽出表!AI64="－","－",IF(市町村抽出表!AI64=0,"0人",IF(市町村抽出表!AI64&lt;1,"1人未満",TEXT(ROUND(市町村抽出表!AI64,0),"###,###")&amp;"人"))))</f>
        <v>#REF!</v>
      </c>
      <c r="X64" s="95" t="e">
        <f ca="1">IF(市町村抽出表!AJ64="－","－",IF(市町村抽出表!AJ64=0,"0人",IF(市町村抽出表!AJ64&lt;1,"1人未満",TEXT(ROUND(市町村抽出表!AJ64,0),"###,###")&amp;"人")))</f>
        <v>#REF!</v>
      </c>
      <c r="Y64" s="95" t="e">
        <f ca="1">IF(市町村抽出表!AK64="－","－",IF(市町村抽出表!AK64=0,"0人",IF(市町村抽出表!AK64&lt;1,"1人未満",TEXT(ROUND(市町村抽出表!AK64,0),"###,###")&amp;"人")))</f>
        <v>#REF!</v>
      </c>
      <c r="Z64" s="95" t="e">
        <f ca="1">IF(市町村抽出表!AL64="－","－",IF(市町村抽出表!AL64=0,"0人",IF(市町村抽出表!AL64&lt;1,"1人未満",TEXT(ROUND(市町村抽出表!AL64,0),"###,###")&amp;"人")))</f>
        <v>#REF!</v>
      </c>
      <c r="AA64" s="95" t="e">
        <f ca="1">IF(市町村抽出表!AM64="－","－",IF(市町村抽出表!AM64=0,"0人",IF(市町村抽出表!AM64&lt;1,"1人未満",TEXT(ROUND(市町村抽出表!AM64,0),"###,###")&amp;"人")))</f>
        <v>#REF!</v>
      </c>
      <c r="AB64" s="95" t="e">
        <f ca="1">IF(市町村抽出表!AN64="－","－",IF(市町村抽出表!AN64=0,"0人",IF(市町村抽出表!AN64&lt;1,"1人未満",TEXT(ROUND(市町村抽出表!AN64,0),"###,###")&amp;"人")))</f>
        <v>#REF!</v>
      </c>
      <c r="AC64" s="95" t="e">
        <f ca="1">IF(市町村抽出表!AO64="－","－",IF(市町村抽出表!AO64=0,"0人",IF(市町村抽出表!AO64&lt;1,"1人未満",TEXT(ROUND(市町村抽出表!AO64,0),"###,###")&amp;"人")))</f>
        <v>#REF!</v>
      </c>
      <c r="AD64" s="95" t="e">
        <f ca="1">IF(市町村抽出表!AP64="－","－",IF(市町村抽出表!AP64=0,"0人",IF(市町村抽出表!AP64&lt;1,"1人未満",TEXT(ROUND(市町村抽出表!AP64,0),"###,###")&amp;"人")))</f>
        <v>#REF!</v>
      </c>
      <c r="AE64" s="95" t="e">
        <f ca="1">IF(市町村抽出表!AQ64="－","－",IF(市町村抽出表!AQ64=0,"0人",IF(市町村抽出表!AQ64&lt;1,"1人未満",TEXT(ROUND(市町村抽出表!AQ64,0),"###,###")&amp;"人")))</f>
        <v>#REF!</v>
      </c>
      <c r="AF64" s="95" t="e">
        <f ca="1">IF(市町村抽出表!AR64="－","－",IF(市町村抽出表!AR64=0,"0人",IF(市町村抽出表!AR64&lt;1,"1人未満",TEXT(ROUND(市町村抽出表!AR64,0),"###,###")&amp;"人")))</f>
        <v>#REF!</v>
      </c>
      <c r="AG64" s="95" t="e">
        <f ca="1">IF(市町村抽出表!AS64="－","－",IF(市町村抽出表!AS64=0,"0箇所",IF(市町村抽出表!AS64&lt;1,"1箇所未満",TEXT(ROUND(市町村抽出表!AS64,0),"###,###")&amp;"箇所")))</f>
        <v>#REF!</v>
      </c>
      <c r="AH64" s="95" t="e">
        <f ca="1">IF(市町村抽出表!AT64="－","－",IF(市町村抽出表!AT64=0,"0世帯",IF(市町村抽出表!AT64&lt;1,"1世帯未満",TEXT(ROUND(市町村抽出表!AT64,0),"###,###")&amp;"世帯")))</f>
        <v>#REF!</v>
      </c>
      <c r="AI64" s="95" t="e">
        <f ca="1">IF(市町村抽出表!AU64="－","－",IF(市町村抽出表!AU64=0,"0人",IF(市町村抽出表!AU64&lt;1,"1人未満",TEXT(ROUND(市町村抽出表!AU64,0),"###,###")&amp;"人")))</f>
        <v>#REF!</v>
      </c>
      <c r="AJ64" s="95" t="e">
        <f ca="1">IF(市町村抽出表!AV64="－","－",IF(市町村抽出表!AV64=0,"0世帯",IF(市町村抽出表!AV64&lt;1,"1世帯未満",TEXT(ROUND(市町村抽出表!AV64,0),"###,###")&amp;"世帯")))</f>
        <v>#REF!</v>
      </c>
      <c r="AK64" s="95" t="e">
        <f ca="1">IF(市町村抽出表!AW64="－","－",IF(市町村抽出表!AW64=0,"0人",IF(市町村抽出表!AW64&lt;1,"1人未満",TEXT(ROUND(市町村抽出表!AW64,0),"###,###")&amp;"人")))</f>
        <v>#REF!</v>
      </c>
      <c r="AL64" s="95" t="e">
        <f ca="1">IF(市町村抽出表!AX64="－","－",IF(市町村抽出表!AX64=0,"0世帯",IF(市町村抽出表!AX64&lt;1,"1世帯未満",TEXT(ROUND(市町村抽出表!AX64,0),"###,###")&amp;"世帯")))</f>
        <v>#REF!</v>
      </c>
      <c r="AM64" s="95" t="e">
        <f ca="1">IF(市町村抽出表!AY64="－","－",IF(市町村抽出表!AY64=0,"0人",IF(市町村抽出表!AY64&lt;1,"1人未満",TEXT(ROUND(市町村抽出表!AY64,0),"###,###")&amp;"人")))</f>
        <v>#REF!</v>
      </c>
      <c r="AN64" s="95" t="s">
        <v>632</v>
      </c>
      <c r="AO64" s="95" t="s">
        <v>632</v>
      </c>
      <c r="AP64" s="95" t="e">
        <f ca="1">IF(市町村抽出表!BB64="－","－",IF(市町村抽出表!BB64=0,"0km",IF(市町村抽出表!BB64&lt;0.1,"0.1km未満",TEXT(ROUND(市町村抽出表!BB64,1),"###,##0.0")&amp;"km")))</f>
        <v>#REF!</v>
      </c>
      <c r="AQ64" s="95" t="e">
        <f ca="1">IF(市町村抽出表!BC64="－","－",IF(市町村抽出表!BC64=0,"0世帯",IF(市町村抽出表!BC64&lt;1,"1世帯未満",TEXT(ROUND(市町村抽出表!BC64,0),"###,###")&amp;"世帯")))</f>
        <v>#REF!</v>
      </c>
      <c r="AR64" s="95" t="e">
        <f ca="1">IF(市町村抽出表!BD64="－","－",IF(市町村抽出表!BD64=0,"0人",IF(市町村抽出表!BD64&lt;1,"1人未満",TEXT(ROUND(市町村抽出表!BD64,0),"###,###")&amp;"人")))</f>
        <v>#REF!</v>
      </c>
      <c r="AS64" s="95" t="s">
        <v>632</v>
      </c>
      <c r="AT64" s="95" t="s">
        <v>632</v>
      </c>
      <c r="AU64" s="95" t="e">
        <f ca="1">IF(市町村抽出表!BG64="－","－",IF(市町村抽出表!BG64=0,"0箇所",IF(市町村抽出表!BG64&lt;1,"1箇所未満",TEXT(ROUND(市町村抽出表!BG64,0),"###,###")&amp;"箇所")))</f>
        <v>#REF!</v>
      </c>
      <c r="AV64" s="95" t="e">
        <f ca="1">IF(市町村抽出表!BH64="－","－",IF(市町村抽出表!BH64=0,"0箇所",IF(市町村抽出表!BH64&lt;1,"1箇所未満",TEXT(ROUND(市町村抽出表!BH64,0),"###,###")&amp;"箇所")))</f>
        <v>#REF!</v>
      </c>
      <c r="AW64" s="95" t="e">
        <f ca="1">IF(市町村抽出表!BI64="－","－",IF(市町村抽出表!BI64=0,"0箇所",IF(市町村抽出表!BI64&lt;1,"1箇所未満",TEXT(ROUND(市町村抽出表!BI64,0),"###,###")&amp;"箇所")))</f>
        <v>#REF!</v>
      </c>
      <c r="AX64" s="95" t="e">
        <f ca="1">IF(市町村抽出表!BJ64="－","－",IF(市町村抽出表!BJ64=0,"0箇所",IF(市町村抽出表!BJ64&lt;1,"1箇所未満",TEXT(ROUND(市町村抽出表!BJ64,0),"###,###")&amp;"箇所")))</f>
        <v>#REF!</v>
      </c>
      <c r="AY64" s="95" t="e">
        <f ca="1">IF(市町村抽出表!BK64="－","－",IF(市町村抽出表!BK64=0,"0箇所",IF(市町村抽出表!BK64&lt;1,"1箇所未満",TEXT(ROUND(市町村抽出表!BK64,0),"###,###")&amp;"箇所")))</f>
        <v>#REF!</v>
      </c>
      <c r="AZ64" s="95" t="e">
        <f ca="1">IF(市町村抽出表!BL64="－","－",IF(市町村抽出表!BL64=0,"0箇所",IF(市町村抽出表!BL64&lt;1,"1箇所未満",TEXT(ROUND(市町村抽出表!BL64,0),"###,###")&amp;"箇所")))</f>
        <v>#REF!</v>
      </c>
      <c r="BH64" s="154"/>
      <c r="BI64" s="154"/>
      <c r="BJ64" s="154"/>
      <c r="BL64" s="155"/>
      <c r="BM64" s="154"/>
      <c r="BN64" s="154"/>
      <c r="BO64" s="154"/>
      <c r="BP64" s="154"/>
      <c r="BX64" s="155"/>
      <c r="BY64" s="154"/>
      <c r="BZ64" s="154"/>
      <c r="CA64" s="154"/>
      <c r="CB64" s="154"/>
      <c r="CN64" s="155"/>
      <c r="CO64" s="154"/>
      <c r="CP64" s="154"/>
      <c r="CQ64" s="154"/>
      <c r="CR64" s="154"/>
    </row>
    <row r="65" spans="1:96" x14ac:dyDescent="0.2">
      <c r="A65" s="83">
        <v>62</v>
      </c>
      <c r="B65" s="75" t="s">
        <v>526</v>
      </c>
      <c r="C65" s="94" t="e">
        <f ca="1">IF(市町村抽出表!D65="－","－",ROUND(市町村抽出表!D65,1))</f>
        <v>#REF!</v>
      </c>
      <c r="D65" s="159" t="e">
        <f ca="1">IF(市町村抽出表!F65="","※2",IF(市町村抽出表!F65="－","－",市町村抽出表!F65&amp;"箇所"))</f>
        <v>#REF!</v>
      </c>
      <c r="E65" s="160" t="e">
        <f ca="1">IF(市町村抽出表!G65="","※2",IF(市町村抽出表!G65="－","－",市町村抽出表!G65&amp;"箇所"))</f>
        <v>#REF!</v>
      </c>
      <c r="F65" s="161" t="e">
        <f ca="1">IF(市町村抽出表!H65="","※2",IF(市町村抽出表!H65="－","－",市町村抽出表!H65&amp;"箇所"))</f>
        <v>#REF!</v>
      </c>
      <c r="G65" s="95" t="e">
        <f ca="1">IF(市町村抽出表!I65="－","－",IF(市町村抽出表!I65=0,"0棟",IF(市町村抽出表!I65&lt;1,"1棟未満",TEXT(ROUND(市町村抽出表!I65,0),"###,###")&amp;"棟")))</f>
        <v>#REF!</v>
      </c>
      <c r="H65" s="95" t="e">
        <f ca="1">IF(市町村抽出表!J65="－","－",IF(市町村抽出表!J65=0,"0棟",IF(市町村抽出表!J65&lt;1,"1棟未満",TEXT(ROUND(市町村抽出表!J65,0),"###,###")&amp;"棟")))</f>
        <v>#REF!</v>
      </c>
      <c r="I65" s="95" t="e">
        <f ca="1">IF(市町村抽出表!O65="－","－",IF(市町村抽出表!O65=0,"0棟",IF(市町村抽出表!O65&lt;1,"1棟未満",TEXT(ROUND(市町村抽出表!O65,0),"###,###")&amp;"棟")))</f>
        <v>#REF!</v>
      </c>
      <c r="J65" s="95" t="e">
        <f ca="1">IF(市町村抽出表!P65="－","－",IF(市町村抽出表!P65=0,"0棟",IF(市町村抽出表!P65&lt;1,"1棟未満",TEXT(ROUND(市町村抽出表!P65,0),"###,###")&amp;"棟")))</f>
        <v>#REF!</v>
      </c>
      <c r="K65" s="148" t="e">
        <f ca="1">IF(市町村抽出表!U65="","※2",IF(市町村抽出表!U65="－","－",IF(市町村抽出表!U65=0,"0棟",IF(市町村抽出表!U65&lt;1,"1棟未満",TEXT(ROUND(市町村抽出表!U65,0),"###,###")&amp;"棟"))))</f>
        <v>#REF!</v>
      </c>
      <c r="L65" s="149" t="e">
        <f ca="1">IF(市町村抽出表!V65="","※2",IF(市町村抽出表!V65="－","－",IF(市町村抽出表!V65=0,"0棟",IF(市町村抽出表!V65&lt;1,"1棟未満",TEXT(ROUND(市町村抽出表!V65,0),"###,###")&amp;"棟"))))</f>
        <v>#REF!</v>
      </c>
      <c r="M65" s="95" t="e">
        <f ca="1">IF(市町村抽出表!W65="－","－",IF(市町村抽出表!W65=0,"0棟",IF(市町村抽出表!W65&lt;1,"1棟未満",TEXT(ROUND(市町村抽出表!W65,0),"###,###")&amp;"棟")))</f>
        <v>#REF!</v>
      </c>
      <c r="N65" s="95" t="e">
        <f ca="1">IF(市町村抽出表!X65="－","－",IF(市町村抽出表!X65=0,"0棟",IF(市町村抽出表!X65&lt;1,"1棟未満",TEXT(ROUND(市町村抽出表!X65,0),"###,###")&amp;"棟")))</f>
        <v>#REF!</v>
      </c>
      <c r="O65" s="95" t="e">
        <f ca="1">IF(市町村抽出表!Z65="－","－",IF(市町村抽出表!Z65=0,"0件",IF(市町村抽出表!Z65&lt;1,"1件未満",TEXT(ROUND(市町村抽出表!Z65,0),"###,###")&amp;"件")))</f>
        <v>#REF!</v>
      </c>
      <c r="P65" s="95" t="e">
        <f ca="1">IF(市町村抽出表!AA65="－","－",IF(市町村抽出表!AA65=0,"0件",IF(市町村抽出表!AA65&lt;1,"1件未満",TEXT(ROUND(市町村抽出表!AA65,0),"###,###")&amp;"件")))</f>
        <v>#REF!</v>
      </c>
      <c r="Q65" s="95" t="e">
        <f ca="1">IF(市町村抽出表!AB65="－","－",IF(市町村抽出表!AB65=0,"0棟",IF(市町村抽出表!AB65&lt;1,"1棟未満",TEXT(ROUND(市町村抽出表!AB65,0),"###,###")&amp;"棟")))</f>
        <v>#REF!</v>
      </c>
      <c r="R65" s="95" t="e">
        <f ca="1">IF(市町村抽出表!AC65="－","－",IF(市町村抽出表!AC65=0,"0人",IF(市町村抽出表!AC65&lt;1,"1人未満",TEXT(ROUND(市町村抽出表!AC65,0),"###,###")&amp;"人")))</f>
        <v>#REF!</v>
      </c>
      <c r="S65" s="95" t="e">
        <f ca="1">IF(市町村抽出表!AD65="－","－",IF(市町村抽出表!AD65=0,"0人",IF(市町村抽出表!AD65&lt;1,"1人未満",TEXT(ROUND(市町村抽出表!AD65,0),"###,###")&amp;"人")))</f>
        <v>#REF!</v>
      </c>
      <c r="T65" s="95" t="e">
        <f ca="1">IF(市町村抽出表!AE65="－","－",IF(市町村抽出表!AE65=0,"0人",IF(市町村抽出表!AE65&lt;1,"1人未満",TEXT(ROUND(市町村抽出表!AE65,0),"###,###")&amp;"人")))</f>
        <v>#REF!</v>
      </c>
      <c r="U65" s="150" t="e">
        <f ca="1">IF(市町村抽出表!AG65="","※2",IF(市町村抽出表!AG65="－","－",IF(市町村抽出表!AG65=0,"0人",IF(市町村抽出表!AG65&lt;1,"1人未満",TEXT(ROUND(市町村抽出表!AG65,0),"###,###")&amp;"人"))))</f>
        <v>#REF!</v>
      </c>
      <c r="V65" s="151" t="e">
        <f ca="1">IF(市町村抽出表!AH65="","※2",IF(市町村抽出表!AH65="－","－",IF(市町村抽出表!AH65=0,"0人",IF(市町村抽出表!AH65&lt;1,"1人未満",TEXT(ROUND(市町村抽出表!AH65,0),"###,###")&amp;"人"))))</f>
        <v>#REF!</v>
      </c>
      <c r="W65" s="152" t="e">
        <f ca="1">IF(市町村抽出表!AI65="","※2",IF(市町村抽出表!AI65="－","－",IF(市町村抽出表!AI65=0,"0人",IF(市町村抽出表!AI65&lt;1,"1人未満",TEXT(ROUND(市町村抽出表!AI65,0),"###,###")&amp;"人"))))</f>
        <v>#REF!</v>
      </c>
      <c r="X65" s="95" t="e">
        <f ca="1">IF(市町村抽出表!AJ65="－","－",IF(市町村抽出表!AJ65=0,"0人",IF(市町村抽出表!AJ65&lt;1,"1人未満",TEXT(ROUND(市町村抽出表!AJ65,0),"###,###")&amp;"人")))</f>
        <v>#REF!</v>
      </c>
      <c r="Y65" s="95" t="e">
        <f ca="1">IF(市町村抽出表!AK65="－","－",IF(市町村抽出表!AK65=0,"0人",IF(市町村抽出表!AK65&lt;1,"1人未満",TEXT(ROUND(市町村抽出表!AK65,0),"###,###")&amp;"人")))</f>
        <v>#REF!</v>
      </c>
      <c r="Z65" s="95" t="e">
        <f ca="1">IF(市町村抽出表!AL65="－","－",IF(市町村抽出表!AL65=0,"0人",IF(市町村抽出表!AL65&lt;1,"1人未満",TEXT(ROUND(市町村抽出表!AL65,0),"###,###")&amp;"人")))</f>
        <v>#REF!</v>
      </c>
      <c r="AA65" s="95" t="e">
        <f ca="1">IF(市町村抽出表!AM65="－","－",IF(市町村抽出表!AM65=0,"0人",IF(市町村抽出表!AM65&lt;1,"1人未満",TEXT(ROUND(市町村抽出表!AM65,0),"###,###")&amp;"人")))</f>
        <v>#REF!</v>
      </c>
      <c r="AB65" s="95" t="e">
        <f ca="1">IF(市町村抽出表!AN65="－","－",IF(市町村抽出表!AN65=0,"0人",IF(市町村抽出表!AN65&lt;1,"1人未満",TEXT(ROUND(市町村抽出表!AN65,0),"###,###")&amp;"人")))</f>
        <v>#REF!</v>
      </c>
      <c r="AC65" s="95" t="e">
        <f ca="1">IF(市町村抽出表!AO65="－","－",IF(市町村抽出表!AO65=0,"0人",IF(市町村抽出表!AO65&lt;1,"1人未満",TEXT(ROUND(市町村抽出表!AO65,0),"###,###")&amp;"人")))</f>
        <v>#REF!</v>
      </c>
      <c r="AD65" s="95" t="e">
        <f ca="1">IF(市町村抽出表!AP65="－","－",IF(市町村抽出表!AP65=0,"0人",IF(市町村抽出表!AP65&lt;1,"1人未満",TEXT(ROUND(市町村抽出表!AP65,0),"###,###")&amp;"人")))</f>
        <v>#REF!</v>
      </c>
      <c r="AE65" s="95" t="e">
        <f ca="1">IF(市町村抽出表!AQ65="－","－",IF(市町村抽出表!AQ65=0,"0人",IF(市町村抽出表!AQ65&lt;1,"1人未満",TEXT(ROUND(市町村抽出表!AQ65,0),"###,###")&amp;"人")))</f>
        <v>#REF!</v>
      </c>
      <c r="AF65" s="95" t="e">
        <f ca="1">IF(市町村抽出表!AR65="－","－",IF(市町村抽出表!AR65=0,"0人",IF(市町村抽出表!AR65&lt;1,"1人未満",TEXT(ROUND(市町村抽出表!AR65,0),"###,###")&amp;"人")))</f>
        <v>#REF!</v>
      </c>
      <c r="AG65" s="95" t="e">
        <f ca="1">IF(市町村抽出表!AS65="－","－",IF(市町村抽出表!AS65=0,"0箇所",IF(市町村抽出表!AS65&lt;1,"1箇所未満",TEXT(ROUND(市町村抽出表!AS65,0),"###,###")&amp;"箇所")))</f>
        <v>#REF!</v>
      </c>
      <c r="AH65" s="95" t="e">
        <f ca="1">IF(市町村抽出表!AT65="－","－",IF(市町村抽出表!AT65=0,"0世帯",IF(市町村抽出表!AT65&lt;1,"1世帯未満",TEXT(ROUND(市町村抽出表!AT65,0),"###,###")&amp;"世帯")))</f>
        <v>#REF!</v>
      </c>
      <c r="AI65" s="95" t="e">
        <f ca="1">IF(市町村抽出表!AU65="－","－",IF(市町村抽出表!AU65=0,"0人",IF(市町村抽出表!AU65&lt;1,"1人未満",TEXT(ROUND(市町村抽出表!AU65,0),"###,###")&amp;"人")))</f>
        <v>#REF!</v>
      </c>
      <c r="AJ65" s="95" t="e">
        <f ca="1">IF(市町村抽出表!AV65="－","－",IF(市町村抽出表!AV65=0,"0世帯",IF(市町村抽出表!AV65&lt;1,"1世帯未満",TEXT(ROUND(市町村抽出表!AV65,0),"###,###")&amp;"世帯")))</f>
        <v>#REF!</v>
      </c>
      <c r="AK65" s="95" t="e">
        <f ca="1">IF(市町村抽出表!AW65="－","－",IF(市町村抽出表!AW65=0,"0人",IF(市町村抽出表!AW65&lt;1,"1人未満",TEXT(ROUND(市町村抽出表!AW65,0),"###,###")&amp;"人")))</f>
        <v>#REF!</v>
      </c>
      <c r="AL65" s="95" t="e">
        <f ca="1">IF(市町村抽出表!AX65="－","－",IF(市町村抽出表!AX65=0,"0世帯",IF(市町村抽出表!AX65&lt;1,"1世帯未満",TEXT(ROUND(市町村抽出表!AX65,0),"###,###")&amp;"世帯")))</f>
        <v>#REF!</v>
      </c>
      <c r="AM65" s="95" t="e">
        <f ca="1">IF(市町村抽出表!AY65="－","－",IF(市町村抽出表!AY65=0,"0人",IF(市町村抽出表!AY65&lt;1,"1人未満",TEXT(ROUND(市町村抽出表!AY65,0),"###,###")&amp;"人")))</f>
        <v>#REF!</v>
      </c>
      <c r="AN65" s="95" t="s">
        <v>632</v>
      </c>
      <c r="AO65" s="95" t="s">
        <v>632</v>
      </c>
      <c r="AP65" s="95" t="e">
        <f ca="1">IF(市町村抽出表!BB65="－","－",IF(市町村抽出表!BB65=0,"0km",IF(市町村抽出表!BB65&lt;0.1,"0.1km未満",TEXT(ROUND(市町村抽出表!BB65,1),"###,##0.0")&amp;"km")))</f>
        <v>#REF!</v>
      </c>
      <c r="AQ65" s="95" t="e">
        <f ca="1">IF(市町村抽出表!BC65="－","－",IF(市町村抽出表!BC65=0,"0世帯",IF(市町村抽出表!BC65&lt;1,"1世帯未満",TEXT(ROUND(市町村抽出表!BC65,0),"###,###")&amp;"世帯")))</f>
        <v>#REF!</v>
      </c>
      <c r="AR65" s="95" t="e">
        <f ca="1">IF(市町村抽出表!BD65="－","－",IF(市町村抽出表!BD65=0,"0人",IF(市町村抽出表!BD65&lt;1,"1人未満",TEXT(ROUND(市町村抽出表!BD65,0),"###,###")&amp;"人")))</f>
        <v>#REF!</v>
      </c>
      <c r="AS65" s="95" t="s">
        <v>632</v>
      </c>
      <c r="AT65" s="95" t="s">
        <v>632</v>
      </c>
      <c r="AU65" s="95" t="e">
        <f ca="1">IF(市町村抽出表!BG65="－","－",IF(市町村抽出表!BG65=0,"0箇所",IF(市町村抽出表!BG65&lt;1,"1箇所未満",TEXT(ROUND(市町村抽出表!BG65,0),"###,###")&amp;"箇所")))</f>
        <v>#REF!</v>
      </c>
      <c r="AV65" s="95" t="e">
        <f ca="1">IF(市町村抽出表!BH65="－","－",IF(市町村抽出表!BH65=0,"0箇所",IF(市町村抽出表!BH65&lt;1,"1箇所未満",TEXT(ROUND(市町村抽出表!BH65,0),"###,###")&amp;"箇所")))</f>
        <v>#REF!</v>
      </c>
      <c r="AW65" s="95" t="e">
        <f ca="1">IF(市町村抽出表!BI65="－","－",IF(市町村抽出表!BI65=0,"0箇所",IF(市町村抽出表!BI65&lt;1,"1箇所未満",TEXT(ROUND(市町村抽出表!BI65,0),"###,###")&amp;"箇所")))</f>
        <v>#REF!</v>
      </c>
      <c r="AX65" s="95" t="e">
        <f ca="1">IF(市町村抽出表!BJ65="－","－",IF(市町村抽出表!BJ65=0,"0箇所",IF(市町村抽出表!BJ65&lt;1,"1箇所未満",TEXT(ROUND(市町村抽出表!BJ65,0),"###,###")&amp;"箇所")))</f>
        <v>#REF!</v>
      </c>
      <c r="AY65" s="95" t="e">
        <f ca="1">IF(市町村抽出表!BK65="－","－",IF(市町村抽出表!BK65=0,"0箇所",IF(市町村抽出表!BK65&lt;1,"1箇所未満",TEXT(ROUND(市町村抽出表!BK65,0),"###,###")&amp;"箇所")))</f>
        <v>#REF!</v>
      </c>
      <c r="AZ65" s="95" t="e">
        <f ca="1">IF(市町村抽出表!BL65="－","－",IF(市町村抽出表!BL65=0,"0箇所",IF(市町村抽出表!BL65&lt;1,"1箇所未満",TEXT(ROUND(市町村抽出表!BL65,0),"###,###")&amp;"箇所")))</f>
        <v>#REF!</v>
      </c>
      <c r="BH65" s="154"/>
      <c r="BI65" s="154"/>
      <c r="BJ65" s="154"/>
      <c r="BL65" s="155"/>
      <c r="BM65" s="154"/>
      <c r="BN65" s="154"/>
      <c r="BO65" s="154"/>
      <c r="BP65" s="154"/>
      <c r="BX65" s="155"/>
      <c r="BY65" s="154"/>
      <c r="BZ65" s="154"/>
      <c r="CA65" s="154"/>
      <c r="CB65" s="154"/>
      <c r="CN65" s="155"/>
      <c r="CO65" s="154"/>
      <c r="CP65" s="154"/>
      <c r="CQ65" s="154"/>
      <c r="CR65" s="154"/>
    </row>
    <row r="66" spans="1:96" x14ac:dyDescent="0.2">
      <c r="A66" s="83">
        <v>63</v>
      </c>
      <c r="B66" s="75" t="s">
        <v>527</v>
      </c>
      <c r="C66" s="94" t="e">
        <f ca="1">IF(市町村抽出表!D66="－","－",ROUND(市町村抽出表!D66,1))</f>
        <v>#REF!</v>
      </c>
      <c r="D66" s="159" t="e">
        <f ca="1">IF(市町村抽出表!F66="","※2",IF(市町村抽出表!F66="－","－",市町村抽出表!F66&amp;"箇所"))</f>
        <v>#REF!</v>
      </c>
      <c r="E66" s="160" t="e">
        <f ca="1">IF(市町村抽出表!G66="","※2",IF(市町村抽出表!G66="－","－",市町村抽出表!G66&amp;"箇所"))</f>
        <v>#REF!</v>
      </c>
      <c r="F66" s="161" t="e">
        <f ca="1">IF(市町村抽出表!H66="","※2",IF(市町村抽出表!H66="－","－",市町村抽出表!H66&amp;"箇所"))</f>
        <v>#REF!</v>
      </c>
      <c r="G66" s="95" t="e">
        <f ca="1">IF(市町村抽出表!I66="－","－",IF(市町村抽出表!I66=0,"0棟",IF(市町村抽出表!I66&lt;1,"1棟未満",TEXT(ROUND(市町村抽出表!I66,0),"###,###")&amp;"棟")))</f>
        <v>#REF!</v>
      </c>
      <c r="H66" s="95" t="e">
        <f ca="1">IF(市町村抽出表!J66="－","－",IF(市町村抽出表!J66=0,"0棟",IF(市町村抽出表!J66&lt;1,"1棟未満",TEXT(ROUND(市町村抽出表!J66,0),"###,###")&amp;"棟")))</f>
        <v>#REF!</v>
      </c>
      <c r="I66" s="95" t="e">
        <f ca="1">IF(市町村抽出表!O66="－","－",IF(市町村抽出表!O66=0,"0棟",IF(市町村抽出表!O66&lt;1,"1棟未満",TEXT(ROUND(市町村抽出表!O66,0),"###,###")&amp;"棟")))</f>
        <v>#REF!</v>
      </c>
      <c r="J66" s="95" t="e">
        <f ca="1">IF(市町村抽出表!P66="－","－",IF(市町村抽出表!P66=0,"0棟",IF(市町村抽出表!P66&lt;1,"1棟未満",TEXT(ROUND(市町村抽出表!P66,0),"###,###")&amp;"棟")))</f>
        <v>#REF!</v>
      </c>
      <c r="K66" s="148" t="e">
        <f ca="1">IF(市町村抽出表!U66="","※2",IF(市町村抽出表!U66="－","－",IF(市町村抽出表!U66=0,"0棟",IF(市町村抽出表!U66&lt;1,"1棟未満",TEXT(ROUND(市町村抽出表!U66,0),"###,###")&amp;"棟"))))</f>
        <v>#REF!</v>
      </c>
      <c r="L66" s="149" t="e">
        <f ca="1">IF(市町村抽出表!V66="","※2",IF(市町村抽出表!V66="－","－",IF(市町村抽出表!V66=0,"0棟",IF(市町村抽出表!V66&lt;1,"1棟未満",TEXT(ROUND(市町村抽出表!V66,0),"###,###")&amp;"棟"))))</f>
        <v>#REF!</v>
      </c>
      <c r="M66" s="95" t="e">
        <f ca="1">IF(市町村抽出表!W66="－","－",IF(市町村抽出表!W66=0,"0棟",IF(市町村抽出表!W66&lt;1,"1棟未満",TEXT(ROUND(市町村抽出表!W66,0),"###,###")&amp;"棟")))</f>
        <v>#REF!</v>
      </c>
      <c r="N66" s="95" t="e">
        <f ca="1">IF(市町村抽出表!X66="－","－",IF(市町村抽出表!X66=0,"0棟",IF(市町村抽出表!X66&lt;1,"1棟未満",TEXT(ROUND(市町村抽出表!X66,0),"###,###")&amp;"棟")))</f>
        <v>#REF!</v>
      </c>
      <c r="O66" s="95" t="e">
        <f ca="1">IF(市町村抽出表!Z66="－","－",IF(市町村抽出表!Z66=0,"0件",IF(市町村抽出表!Z66&lt;1,"1件未満",TEXT(ROUND(市町村抽出表!Z66,0),"###,###")&amp;"件")))</f>
        <v>#REF!</v>
      </c>
      <c r="P66" s="95" t="e">
        <f ca="1">IF(市町村抽出表!AA66="－","－",IF(市町村抽出表!AA66=0,"0件",IF(市町村抽出表!AA66&lt;1,"1件未満",TEXT(ROUND(市町村抽出表!AA66,0),"###,###")&amp;"件")))</f>
        <v>#REF!</v>
      </c>
      <c r="Q66" s="95" t="e">
        <f ca="1">IF(市町村抽出表!AB66="－","－",IF(市町村抽出表!AB66=0,"0棟",IF(市町村抽出表!AB66&lt;1,"1棟未満",TEXT(ROUND(市町村抽出表!AB66,0),"###,###")&amp;"棟")))</f>
        <v>#REF!</v>
      </c>
      <c r="R66" s="95" t="e">
        <f ca="1">IF(市町村抽出表!AC66="－","－",IF(市町村抽出表!AC66=0,"0人",IF(市町村抽出表!AC66&lt;1,"1人未満",TEXT(ROUND(市町村抽出表!AC66,0),"###,###")&amp;"人")))</f>
        <v>#REF!</v>
      </c>
      <c r="S66" s="95" t="e">
        <f ca="1">IF(市町村抽出表!AD66="－","－",IF(市町村抽出表!AD66=0,"0人",IF(市町村抽出表!AD66&lt;1,"1人未満",TEXT(ROUND(市町村抽出表!AD66,0),"###,###")&amp;"人")))</f>
        <v>#REF!</v>
      </c>
      <c r="T66" s="95" t="e">
        <f ca="1">IF(市町村抽出表!AE66="－","－",IF(市町村抽出表!AE66=0,"0人",IF(市町村抽出表!AE66&lt;1,"1人未満",TEXT(ROUND(市町村抽出表!AE66,0),"###,###")&amp;"人")))</f>
        <v>#REF!</v>
      </c>
      <c r="U66" s="150" t="e">
        <f ca="1">IF(市町村抽出表!AG66="","※2",IF(市町村抽出表!AG66="－","－",IF(市町村抽出表!AG66=0,"0人",IF(市町村抽出表!AG66&lt;1,"1人未満",TEXT(ROUND(市町村抽出表!AG66,0),"###,###")&amp;"人"))))</f>
        <v>#REF!</v>
      </c>
      <c r="V66" s="151" t="e">
        <f ca="1">IF(市町村抽出表!AH66="","※2",IF(市町村抽出表!AH66="－","－",IF(市町村抽出表!AH66=0,"0人",IF(市町村抽出表!AH66&lt;1,"1人未満",TEXT(ROUND(市町村抽出表!AH66,0),"###,###")&amp;"人"))))</f>
        <v>#REF!</v>
      </c>
      <c r="W66" s="152" t="e">
        <f ca="1">IF(市町村抽出表!AI66="","※2",IF(市町村抽出表!AI66="－","－",IF(市町村抽出表!AI66=0,"0人",IF(市町村抽出表!AI66&lt;1,"1人未満",TEXT(ROUND(市町村抽出表!AI66,0),"###,###")&amp;"人"))))</f>
        <v>#REF!</v>
      </c>
      <c r="X66" s="95" t="e">
        <f ca="1">IF(市町村抽出表!AJ66="－","－",IF(市町村抽出表!AJ66=0,"0人",IF(市町村抽出表!AJ66&lt;1,"1人未満",TEXT(ROUND(市町村抽出表!AJ66,0),"###,###")&amp;"人")))</f>
        <v>#REF!</v>
      </c>
      <c r="Y66" s="95" t="e">
        <f ca="1">IF(市町村抽出表!AK66="－","－",IF(市町村抽出表!AK66=0,"0人",IF(市町村抽出表!AK66&lt;1,"1人未満",TEXT(ROUND(市町村抽出表!AK66,0),"###,###")&amp;"人")))</f>
        <v>#REF!</v>
      </c>
      <c r="Z66" s="95" t="e">
        <f ca="1">IF(市町村抽出表!AL66="－","－",IF(市町村抽出表!AL66=0,"0人",IF(市町村抽出表!AL66&lt;1,"1人未満",TEXT(ROUND(市町村抽出表!AL66,0),"###,###")&amp;"人")))</f>
        <v>#REF!</v>
      </c>
      <c r="AA66" s="95" t="e">
        <f ca="1">IF(市町村抽出表!AM66="－","－",IF(市町村抽出表!AM66=0,"0人",IF(市町村抽出表!AM66&lt;1,"1人未満",TEXT(ROUND(市町村抽出表!AM66,0),"###,###")&amp;"人")))</f>
        <v>#REF!</v>
      </c>
      <c r="AB66" s="95" t="e">
        <f ca="1">IF(市町村抽出表!AN66="－","－",IF(市町村抽出表!AN66=0,"0人",IF(市町村抽出表!AN66&lt;1,"1人未満",TEXT(ROUND(市町村抽出表!AN66,0),"###,###")&amp;"人")))</f>
        <v>#REF!</v>
      </c>
      <c r="AC66" s="95" t="e">
        <f ca="1">IF(市町村抽出表!AO66="－","－",IF(市町村抽出表!AO66=0,"0人",IF(市町村抽出表!AO66&lt;1,"1人未満",TEXT(ROUND(市町村抽出表!AO66,0),"###,###")&amp;"人")))</f>
        <v>#REF!</v>
      </c>
      <c r="AD66" s="95" t="e">
        <f ca="1">IF(市町村抽出表!AP66="－","－",IF(市町村抽出表!AP66=0,"0人",IF(市町村抽出表!AP66&lt;1,"1人未満",TEXT(ROUND(市町村抽出表!AP66,0),"###,###")&amp;"人")))</f>
        <v>#REF!</v>
      </c>
      <c r="AE66" s="95" t="e">
        <f ca="1">IF(市町村抽出表!AQ66="－","－",IF(市町村抽出表!AQ66=0,"0人",IF(市町村抽出表!AQ66&lt;1,"1人未満",TEXT(ROUND(市町村抽出表!AQ66,0),"###,###")&amp;"人")))</f>
        <v>#REF!</v>
      </c>
      <c r="AF66" s="95" t="e">
        <f ca="1">IF(市町村抽出表!AR66="－","－",IF(市町村抽出表!AR66=0,"0人",IF(市町村抽出表!AR66&lt;1,"1人未満",TEXT(ROUND(市町村抽出表!AR66,0),"###,###")&amp;"人")))</f>
        <v>#REF!</v>
      </c>
      <c r="AG66" s="95" t="e">
        <f ca="1">IF(市町村抽出表!AS66="－","－",IF(市町村抽出表!AS66=0,"0箇所",IF(市町村抽出表!AS66&lt;1,"1箇所未満",TEXT(ROUND(市町村抽出表!AS66,0),"###,###")&amp;"箇所")))</f>
        <v>#REF!</v>
      </c>
      <c r="AH66" s="95" t="e">
        <f ca="1">IF(市町村抽出表!AT66="－","－",IF(市町村抽出表!AT66=0,"0世帯",IF(市町村抽出表!AT66&lt;1,"1世帯未満",TEXT(ROUND(市町村抽出表!AT66,0),"###,###")&amp;"世帯")))</f>
        <v>#REF!</v>
      </c>
      <c r="AI66" s="95" t="e">
        <f ca="1">IF(市町村抽出表!AU66="－","－",IF(市町村抽出表!AU66=0,"0人",IF(市町村抽出表!AU66&lt;1,"1人未満",TEXT(ROUND(市町村抽出表!AU66,0),"###,###")&amp;"人")))</f>
        <v>#REF!</v>
      </c>
      <c r="AJ66" s="95" t="e">
        <f ca="1">IF(市町村抽出表!AV66="－","－",IF(市町村抽出表!AV66=0,"0世帯",IF(市町村抽出表!AV66&lt;1,"1世帯未満",TEXT(ROUND(市町村抽出表!AV66,0),"###,###")&amp;"世帯")))</f>
        <v>#REF!</v>
      </c>
      <c r="AK66" s="95" t="e">
        <f ca="1">IF(市町村抽出表!AW66="－","－",IF(市町村抽出表!AW66=0,"0人",IF(市町村抽出表!AW66&lt;1,"1人未満",TEXT(ROUND(市町村抽出表!AW66,0),"###,###")&amp;"人")))</f>
        <v>#REF!</v>
      </c>
      <c r="AL66" s="95" t="e">
        <f ca="1">IF(市町村抽出表!AX66="－","－",IF(市町村抽出表!AX66=0,"0世帯",IF(市町村抽出表!AX66&lt;1,"1世帯未満",TEXT(ROUND(市町村抽出表!AX66,0),"###,###")&amp;"世帯")))</f>
        <v>#REF!</v>
      </c>
      <c r="AM66" s="95" t="e">
        <f ca="1">IF(市町村抽出表!AY66="－","－",IF(市町村抽出表!AY66=0,"0人",IF(市町村抽出表!AY66&lt;1,"1人未満",TEXT(ROUND(市町村抽出表!AY66,0),"###,###")&amp;"人")))</f>
        <v>#REF!</v>
      </c>
      <c r="AN66" s="95" t="s">
        <v>632</v>
      </c>
      <c r="AO66" s="95" t="s">
        <v>632</v>
      </c>
      <c r="AP66" s="95" t="e">
        <f ca="1">IF(市町村抽出表!BB66="－","－",IF(市町村抽出表!BB66=0,"0km",IF(市町村抽出表!BB66&lt;0.1,"0.1km未満",TEXT(ROUND(市町村抽出表!BB66,1),"###,##0.0")&amp;"km")))</f>
        <v>#REF!</v>
      </c>
      <c r="AQ66" s="95" t="e">
        <f ca="1">IF(市町村抽出表!BC66="－","－",IF(市町村抽出表!BC66=0,"0世帯",IF(市町村抽出表!BC66&lt;1,"1世帯未満",TEXT(ROUND(市町村抽出表!BC66,0),"###,###")&amp;"世帯")))</f>
        <v>#REF!</v>
      </c>
      <c r="AR66" s="95" t="e">
        <f ca="1">IF(市町村抽出表!BD66="－","－",IF(市町村抽出表!BD66=0,"0人",IF(市町村抽出表!BD66&lt;1,"1人未満",TEXT(ROUND(市町村抽出表!BD66,0),"###,###")&amp;"人")))</f>
        <v>#REF!</v>
      </c>
      <c r="AS66" s="95" t="s">
        <v>632</v>
      </c>
      <c r="AT66" s="95" t="s">
        <v>632</v>
      </c>
      <c r="AU66" s="95" t="e">
        <f ca="1">IF(市町村抽出表!BG66="－","－",IF(市町村抽出表!BG66=0,"0箇所",IF(市町村抽出表!BG66&lt;1,"1箇所未満",TEXT(ROUND(市町村抽出表!BG66,0),"###,###")&amp;"箇所")))</f>
        <v>#REF!</v>
      </c>
      <c r="AV66" s="95" t="e">
        <f ca="1">IF(市町村抽出表!BH66="－","－",IF(市町村抽出表!BH66=0,"0箇所",IF(市町村抽出表!BH66&lt;1,"1箇所未満",TEXT(ROUND(市町村抽出表!BH66,0),"###,###")&amp;"箇所")))</f>
        <v>#REF!</v>
      </c>
      <c r="AW66" s="95" t="e">
        <f ca="1">IF(市町村抽出表!BI66="－","－",IF(市町村抽出表!BI66=0,"0箇所",IF(市町村抽出表!BI66&lt;1,"1箇所未満",TEXT(ROUND(市町村抽出表!BI66,0),"###,###")&amp;"箇所")))</f>
        <v>#REF!</v>
      </c>
      <c r="AX66" s="95" t="e">
        <f ca="1">IF(市町村抽出表!BJ66="－","－",IF(市町村抽出表!BJ66=0,"0箇所",IF(市町村抽出表!BJ66&lt;1,"1箇所未満",TEXT(ROUND(市町村抽出表!BJ66,0),"###,###")&amp;"箇所")))</f>
        <v>#REF!</v>
      </c>
      <c r="AY66" s="95" t="e">
        <f ca="1">IF(市町村抽出表!BK66="－","－",IF(市町村抽出表!BK66=0,"0箇所",IF(市町村抽出表!BK66&lt;1,"1箇所未満",TEXT(ROUND(市町村抽出表!BK66,0),"###,###")&amp;"箇所")))</f>
        <v>#REF!</v>
      </c>
      <c r="AZ66" s="95" t="e">
        <f ca="1">IF(市町村抽出表!BL66="－","－",IF(市町村抽出表!BL66=0,"0箇所",IF(市町村抽出表!BL66&lt;1,"1箇所未満",TEXT(ROUND(市町村抽出表!BL66,0),"###,###")&amp;"箇所")))</f>
        <v>#REF!</v>
      </c>
      <c r="BH66" s="154"/>
      <c r="BI66" s="154"/>
      <c r="BJ66" s="154"/>
      <c r="BL66" s="155"/>
      <c r="BM66" s="154"/>
      <c r="BN66" s="154"/>
      <c r="BO66" s="154"/>
      <c r="BP66" s="154"/>
      <c r="BX66" s="155"/>
      <c r="BY66" s="154"/>
      <c r="BZ66" s="154"/>
      <c r="CA66" s="154"/>
      <c r="CB66" s="154"/>
      <c r="CN66" s="155"/>
      <c r="CO66" s="154"/>
      <c r="CP66" s="154"/>
      <c r="CQ66" s="154"/>
      <c r="CR66" s="154"/>
    </row>
    <row r="67" spans="1:96" x14ac:dyDescent="0.2">
      <c r="A67" s="83">
        <v>64</v>
      </c>
      <c r="B67" s="75" t="s">
        <v>528</v>
      </c>
      <c r="C67" s="94" t="e">
        <f ca="1">IF(市町村抽出表!D67="－","－",ROUND(市町村抽出表!D67,1))</f>
        <v>#REF!</v>
      </c>
      <c r="D67" s="159" t="e">
        <f ca="1">IF(市町村抽出表!F67="","※2",IF(市町村抽出表!F67="－","－",市町村抽出表!F67&amp;"箇所"))</f>
        <v>#REF!</v>
      </c>
      <c r="E67" s="160" t="e">
        <f ca="1">IF(市町村抽出表!G67="","※2",IF(市町村抽出表!G67="－","－",市町村抽出表!G67&amp;"箇所"))</f>
        <v>#REF!</v>
      </c>
      <c r="F67" s="161" t="e">
        <f ca="1">IF(市町村抽出表!H67="","※2",IF(市町村抽出表!H67="－","－",市町村抽出表!H67&amp;"箇所"))</f>
        <v>#REF!</v>
      </c>
      <c r="G67" s="95" t="e">
        <f ca="1">IF(市町村抽出表!I67="－","－",IF(市町村抽出表!I67=0,"0棟",IF(市町村抽出表!I67&lt;1,"1棟未満",TEXT(ROUND(市町村抽出表!I67,0),"###,###")&amp;"棟")))</f>
        <v>#REF!</v>
      </c>
      <c r="H67" s="95" t="e">
        <f ca="1">IF(市町村抽出表!J67="－","－",IF(市町村抽出表!J67=0,"0棟",IF(市町村抽出表!J67&lt;1,"1棟未満",TEXT(ROUND(市町村抽出表!J67,0),"###,###")&amp;"棟")))</f>
        <v>#REF!</v>
      </c>
      <c r="I67" s="95" t="e">
        <f ca="1">IF(市町村抽出表!O67="－","－",IF(市町村抽出表!O67=0,"0棟",IF(市町村抽出表!O67&lt;1,"1棟未満",TEXT(ROUND(市町村抽出表!O67,0),"###,###")&amp;"棟")))</f>
        <v>#REF!</v>
      </c>
      <c r="J67" s="95" t="e">
        <f ca="1">IF(市町村抽出表!P67="－","－",IF(市町村抽出表!P67=0,"0棟",IF(市町村抽出表!P67&lt;1,"1棟未満",TEXT(ROUND(市町村抽出表!P67,0),"###,###")&amp;"棟")))</f>
        <v>#REF!</v>
      </c>
      <c r="K67" s="148" t="e">
        <f ca="1">IF(市町村抽出表!U67="","※2",IF(市町村抽出表!U67="－","－",IF(市町村抽出表!U67=0,"0棟",IF(市町村抽出表!U67&lt;1,"1棟未満",TEXT(ROUND(市町村抽出表!U67,0),"###,###")&amp;"棟"))))</f>
        <v>#REF!</v>
      </c>
      <c r="L67" s="149" t="e">
        <f ca="1">IF(市町村抽出表!V67="","※2",IF(市町村抽出表!V67="－","－",IF(市町村抽出表!V67=0,"0棟",IF(市町村抽出表!V67&lt;1,"1棟未満",TEXT(ROUND(市町村抽出表!V67,0),"###,###")&amp;"棟"))))</f>
        <v>#REF!</v>
      </c>
      <c r="M67" s="95" t="e">
        <f ca="1">IF(市町村抽出表!W67="－","－",IF(市町村抽出表!W67=0,"0棟",IF(市町村抽出表!W67&lt;1,"1棟未満",TEXT(ROUND(市町村抽出表!W67,0),"###,###")&amp;"棟")))</f>
        <v>#REF!</v>
      </c>
      <c r="N67" s="95" t="e">
        <f ca="1">IF(市町村抽出表!X67="－","－",IF(市町村抽出表!X67=0,"0棟",IF(市町村抽出表!X67&lt;1,"1棟未満",TEXT(ROUND(市町村抽出表!X67,0),"###,###")&amp;"棟")))</f>
        <v>#REF!</v>
      </c>
      <c r="O67" s="95" t="e">
        <f ca="1">IF(市町村抽出表!Z67="－","－",IF(市町村抽出表!Z67=0,"0件",IF(市町村抽出表!Z67&lt;1,"1件未満",TEXT(ROUND(市町村抽出表!Z67,0),"###,###")&amp;"件")))</f>
        <v>#REF!</v>
      </c>
      <c r="P67" s="95" t="e">
        <f ca="1">IF(市町村抽出表!AA67="－","－",IF(市町村抽出表!AA67=0,"0件",IF(市町村抽出表!AA67&lt;1,"1件未満",TEXT(ROUND(市町村抽出表!AA67,0),"###,###")&amp;"件")))</f>
        <v>#REF!</v>
      </c>
      <c r="Q67" s="95" t="e">
        <f ca="1">IF(市町村抽出表!AB67="－","－",IF(市町村抽出表!AB67=0,"0棟",IF(市町村抽出表!AB67&lt;1,"1棟未満",TEXT(ROUND(市町村抽出表!AB67,0),"###,###")&amp;"棟")))</f>
        <v>#REF!</v>
      </c>
      <c r="R67" s="95" t="e">
        <f ca="1">IF(市町村抽出表!AC67="－","－",IF(市町村抽出表!AC67=0,"0人",IF(市町村抽出表!AC67&lt;1,"1人未満",TEXT(ROUND(市町村抽出表!AC67,0),"###,###")&amp;"人")))</f>
        <v>#REF!</v>
      </c>
      <c r="S67" s="95" t="e">
        <f ca="1">IF(市町村抽出表!AD67="－","－",IF(市町村抽出表!AD67=0,"0人",IF(市町村抽出表!AD67&lt;1,"1人未満",TEXT(ROUND(市町村抽出表!AD67,0),"###,###")&amp;"人")))</f>
        <v>#REF!</v>
      </c>
      <c r="T67" s="95" t="e">
        <f ca="1">IF(市町村抽出表!AE67="－","－",IF(市町村抽出表!AE67=0,"0人",IF(市町村抽出表!AE67&lt;1,"1人未満",TEXT(ROUND(市町村抽出表!AE67,0),"###,###")&amp;"人")))</f>
        <v>#REF!</v>
      </c>
      <c r="U67" s="150" t="e">
        <f ca="1">IF(市町村抽出表!AG67="","※2",IF(市町村抽出表!AG67="－","－",IF(市町村抽出表!AG67=0,"0人",IF(市町村抽出表!AG67&lt;1,"1人未満",TEXT(ROUND(市町村抽出表!AG67,0),"###,###")&amp;"人"))))</f>
        <v>#REF!</v>
      </c>
      <c r="V67" s="151" t="e">
        <f ca="1">IF(市町村抽出表!AH67="","※2",IF(市町村抽出表!AH67="－","－",IF(市町村抽出表!AH67=0,"0人",IF(市町村抽出表!AH67&lt;1,"1人未満",TEXT(ROUND(市町村抽出表!AH67,0),"###,###")&amp;"人"))))</f>
        <v>#REF!</v>
      </c>
      <c r="W67" s="152" t="e">
        <f ca="1">IF(市町村抽出表!AI67="","※2",IF(市町村抽出表!AI67="－","－",IF(市町村抽出表!AI67=0,"0人",IF(市町村抽出表!AI67&lt;1,"1人未満",TEXT(ROUND(市町村抽出表!AI67,0),"###,###")&amp;"人"))))</f>
        <v>#REF!</v>
      </c>
      <c r="X67" s="95" t="e">
        <f ca="1">IF(市町村抽出表!AJ67="－","－",IF(市町村抽出表!AJ67=0,"0人",IF(市町村抽出表!AJ67&lt;1,"1人未満",TEXT(ROUND(市町村抽出表!AJ67,0),"###,###")&amp;"人")))</f>
        <v>#REF!</v>
      </c>
      <c r="Y67" s="95" t="e">
        <f ca="1">IF(市町村抽出表!AK67="－","－",IF(市町村抽出表!AK67=0,"0人",IF(市町村抽出表!AK67&lt;1,"1人未満",TEXT(ROUND(市町村抽出表!AK67,0),"###,###")&amp;"人")))</f>
        <v>#REF!</v>
      </c>
      <c r="Z67" s="95" t="e">
        <f ca="1">IF(市町村抽出表!AL67="－","－",IF(市町村抽出表!AL67=0,"0人",IF(市町村抽出表!AL67&lt;1,"1人未満",TEXT(ROUND(市町村抽出表!AL67,0),"###,###")&amp;"人")))</f>
        <v>#REF!</v>
      </c>
      <c r="AA67" s="95" t="e">
        <f ca="1">IF(市町村抽出表!AM67="－","－",IF(市町村抽出表!AM67=0,"0人",IF(市町村抽出表!AM67&lt;1,"1人未満",TEXT(ROUND(市町村抽出表!AM67,0),"###,###")&amp;"人")))</f>
        <v>#REF!</v>
      </c>
      <c r="AB67" s="95" t="e">
        <f ca="1">IF(市町村抽出表!AN67="－","－",IF(市町村抽出表!AN67=0,"0人",IF(市町村抽出表!AN67&lt;1,"1人未満",TEXT(ROUND(市町村抽出表!AN67,0),"###,###")&amp;"人")))</f>
        <v>#REF!</v>
      </c>
      <c r="AC67" s="95" t="e">
        <f ca="1">IF(市町村抽出表!AO67="－","－",IF(市町村抽出表!AO67=0,"0人",IF(市町村抽出表!AO67&lt;1,"1人未満",TEXT(ROUND(市町村抽出表!AO67,0),"###,###")&amp;"人")))</f>
        <v>#REF!</v>
      </c>
      <c r="AD67" s="95" t="e">
        <f ca="1">IF(市町村抽出表!AP67="－","－",IF(市町村抽出表!AP67=0,"0人",IF(市町村抽出表!AP67&lt;1,"1人未満",TEXT(ROUND(市町村抽出表!AP67,0),"###,###")&amp;"人")))</f>
        <v>#REF!</v>
      </c>
      <c r="AE67" s="95" t="e">
        <f ca="1">IF(市町村抽出表!AQ67="－","－",IF(市町村抽出表!AQ67=0,"0人",IF(市町村抽出表!AQ67&lt;1,"1人未満",TEXT(ROUND(市町村抽出表!AQ67,0),"###,###")&amp;"人")))</f>
        <v>#REF!</v>
      </c>
      <c r="AF67" s="95" t="e">
        <f ca="1">IF(市町村抽出表!AR67="－","－",IF(市町村抽出表!AR67=0,"0人",IF(市町村抽出表!AR67&lt;1,"1人未満",TEXT(ROUND(市町村抽出表!AR67,0),"###,###")&amp;"人")))</f>
        <v>#REF!</v>
      </c>
      <c r="AG67" s="95" t="e">
        <f ca="1">IF(市町村抽出表!AS67="－","－",IF(市町村抽出表!AS67=0,"0箇所",IF(市町村抽出表!AS67&lt;1,"1箇所未満",TEXT(ROUND(市町村抽出表!AS67,0),"###,###")&amp;"箇所")))</f>
        <v>#REF!</v>
      </c>
      <c r="AH67" s="95" t="e">
        <f ca="1">IF(市町村抽出表!AT67="－","－",IF(市町村抽出表!AT67=0,"0世帯",IF(市町村抽出表!AT67&lt;1,"1世帯未満",TEXT(ROUND(市町村抽出表!AT67,0),"###,###")&amp;"世帯")))</f>
        <v>#REF!</v>
      </c>
      <c r="AI67" s="95" t="e">
        <f ca="1">IF(市町村抽出表!AU67="－","－",IF(市町村抽出表!AU67=0,"0人",IF(市町村抽出表!AU67&lt;1,"1人未満",TEXT(ROUND(市町村抽出表!AU67,0),"###,###")&amp;"人")))</f>
        <v>#REF!</v>
      </c>
      <c r="AJ67" s="95" t="e">
        <f ca="1">IF(市町村抽出表!AV67="－","－",IF(市町村抽出表!AV67=0,"0世帯",IF(市町村抽出表!AV67&lt;1,"1世帯未満",TEXT(ROUND(市町村抽出表!AV67,0),"###,###")&amp;"世帯")))</f>
        <v>#REF!</v>
      </c>
      <c r="AK67" s="95" t="e">
        <f ca="1">IF(市町村抽出表!AW67="－","－",IF(市町村抽出表!AW67=0,"0人",IF(市町村抽出表!AW67&lt;1,"1人未満",TEXT(ROUND(市町村抽出表!AW67,0),"###,###")&amp;"人")))</f>
        <v>#REF!</v>
      </c>
      <c r="AL67" s="95" t="e">
        <f ca="1">IF(市町村抽出表!AX67="－","－",IF(市町村抽出表!AX67=0,"0世帯",IF(市町村抽出表!AX67&lt;1,"1世帯未満",TEXT(ROUND(市町村抽出表!AX67,0),"###,###")&amp;"世帯")))</f>
        <v>#REF!</v>
      </c>
      <c r="AM67" s="95" t="e">
        <f ca="1">IF(市町村抽出表!AY67="－","－",IF(市町村抽出表!AY67=0,"0人",IF(市町村抽出表!AY67&lt;1,"1人未満",TEXT(ROUND(市町村抽出表!AY67,0),"###,###")&amp;"人")))</f>
        <v>#REF!</v>
      </c>
      <c r="AN67" s="95" t="s">
        <v>632</v>
      </c>
      <c r="AO67" s="95" t="s">
        <v>632</v>
      </c>
      <c r="AP67" s="95" t="e">
        <f ca="1">IF(市町村抽出表!BB67="－","－",IF(市町村抽出表!BB67=0,"0km",IF(市町村抽出表!BB67&lt;0.1,"0.1km未満",TEXT(ROUND(市町村抽出表!BB67,1),"###,##0.0")&amp;"km")))</f>
        <v>#REF!</v>
      </c>
      <c r="AQ67" s="95" t="e">
        <f ca="1">IF(市町村抽出表!BC67="－","－",IF(市町村抽出表!BC67=0,"0世帯",IF(市町村抽出表!BC67&lt;1,"1世帯未満",TEXT(ROUND(市町村抽出表!BC67,0),"###,###")&amp;"世帯")))</f>
        <v>#REF!</v>
      </c>
      <c r="AR67" s="95" t="e">
        <f ca="1">IF(市町村抽出表!BD67="－","－",IF(市町村抽出表!BD67=0,"0人",IF(市町村抽出表!BD67&lt;1,"1人未満",TEXT(ROUND(市町村抽出表!BD67,0),"###,###")&amp;"人")))</f>
        <v>#REF!</v>
      </c>
      <c r="AS67" s="95" t="s">
        <v>632</v>
      </c>
      <c r="AT67" s="95" t="s">
        <v>632</v>
      </c>
      <c r="AU67" s="95" t="e">
        <f ca="1">IF(市町村抽出表!BG67="－","－",IF(市町村抽出表!BG67=0,"0箇所",IF(市町村抽出表!BG67&lt;1,"1箇所未満",TEXT(ROUND(市町村抽出表!BG67,0),"###,###")&amp;"箇所")))</f>
        <v>#REF!</v>
      </c>
      <c r="AV67" s="95" t="e">
        <f ca="1">IF(市町村抽出表!BH67="－","－",IF(市町村抽出表!BH67=0,"0箇所",IF(市町村抽出表!BH67&lt;1,"1箇所未満",TEXT(ROUND(市町村抽出表!BH67,0),"###,###")&amp;"箇所")))</f>
        <v>#REF!</v>
      </c>
      <c r="AW67" s="95" t="e">
        <f ca="1">IF(市町村抽出表!BI67="－","－",IF(市町村抽出表!BI67=0,"0箇所",IF(市町村抽出表!BI67&lt;1,"1箇所未満",TEXT(ROUND(市町村抽出表!BI67,0),"###,###")&amp;"箇所")))</f>
        <v>#REF!</v>
      </c>
      <c r="AX67" s="95" t="e">
        <f ca="1">IF(市町村抽出表!BJ67="－","－",IF(市町村抽出表!BJ67=0,"0箇所",IF(市町村抽出表!BJ67&lt;1,"1箇所未満",TEXT(ROUND(市町村抽出表!BJ67,0),"###,###")&amp;"箇所")))</f>
        <v>#REF!</v>
      </c>
      <c r="AY67" s="95" t="e">
        <f ca="1">IF(市町村抽出表!BK67="－","－",IF(市町村抽出表!BK67=0,"0箇所",IF(市町村抽出表!BK67&lt;1,"1箇所未満",TEXT(ROUND(市町村抽出表!BK67,0),"###,###")&amp;"箇所")))</f>
        <v>#REF!</v>
      </c>
      <c r="AZ67" s="95" t="e">
        <f ca="1">IF(市町村抽出表!BL67="－","－",IF(市町村抽出表!BL67=0,"0箇所",IF(市町村抽出表!BL67&lt;1,"1箇所未満",TEXT(ROUND(市町村抽出表!BL67,0),"###,###")&amp;"箇所")))</f>
        <v>#REF!</v>
      </c>
      <c r="BH67" s="154"/>
      <c r="BI67" s="154"/>
      <c r="BJ67" s="154"/>
      <c r="BL67" s="155"/>
      <c r="BM67" s="154"/>
      <c r="BN67" s="154"/>
      <c r="BO67" s="154"/>
      <c r="BP67" s="154"/>
      <c r="BX67" s="155"/>
      <c r="BY67" s="154"/>
      <c r="BZ67" s="154"/>
      <c r="CA67" s="154"/>
      <c r="CB67" s="154"/>
      <c r="CN67" s="155"/>
      <c r="CO67" s="154"/>
      <c r="CP67" s="154"/>
      <c r="CQ67" s="154"/>
      <c r="CR67" s="154"/>
    </row>
    <row r="68" spans="1:96" x14ac:dyDescent="0.2">
      <c r="A68" s="83">
        <v>65</v>
      </c>
      <c r="B68" s="75" t="s">
        <v>529</v>
      </c>
      <c r="C68" s="94" t="e">
        <f ca="1">IF(市町村抽出表!D68="－","－",ROUND(市町村抽出表!D68,1))</f>
        <v>#REF!</v>
      </c>
      <c r="D68" s="159" t="e">
        <f ca="1">IF(市町村抽出表!F68="","※2",IF(市町村抽出表!F68="－","－",市町村抽出表!F68&amp;"箇所"))</f>
        <v>#REF!</v>
      </c>
      <c r="E68" s="160" t="e">
        <f ca="1">IF(市町村抽出表!G68="","※2",IF(市町村抽出表!G68="－","－",市町村抽出表!G68&amp;"箇所"))</f>
        <v>#REF!</v>
      </c>
      <c r="F68" s="161" t="e">
        <f ca="1">IF(市町村抽出表!H68="","※2",IF(市町村抽出表!H68="－","－",市町村抽出表!H68&amp;"箇所"))</f>
        <v>#REF!</v>
      </c>
      <c r="G68" s="95" t="e">
        <f ca="1">IF(市町村抽出表!I68="－","－",IF(市町村抽出表!I68=0,"0棟",IF(市町村抽出表!I68&lt;1,"1棟未満",TEXT(ROUND(市町村抽出表!I68,0),"###,###")&amp;"棟")))</f>
        <v>#REF!</v>
      </c>
      <c r="H68" s="95" t="e">
        <f ca="1">IF(市町村抽出表!J68="－","－",IF(市町村抽出表!J68=0,"0棟",IF(市町村抽出表!J68&lt;1,"1棟未満",TEXT(ROUND(市町村抽出表!J68,0),"###,###")&amp;"棟")))</f>
        <v>#REF!</v>
      </c>
      <c r="I68" s="95" t="e">
        <f ca="1">IF(市町村抽出表!O68="－","－",IF(市町村抽出表!O68=0,"0棟",IF(市町村抽出表!O68&lt;1,"1棟未満",TEXT(ROUND(市町村抽出表!O68,0),"###,###")&amp;"棟")))</f>
        <v>#REF!</v>
      </c>
      <c r="J68" s="95" t="e">
        <f ca="1">IF(市町村抽出表!P68="－","－",IF(市町村抽出表!P68=0,"0棟",IF(市町村抽出表!P68&lt;1,"1棟未満",TEXT(ROUND(市町村抽出表!P68,0),"###,###")&amp;"棟")))</f>
        <v>#REF!</v>
      </c>
      <c r="K68" s="148" t="e">
        <f ca="1">IF(市町村抽出表!U68="","※2",IF(市町村抽出表!U68="－","－",IF(市町村抽出表!U68=0,"0棟",IF(市町村抽出表!U68&lt;1,"1棟未満",TEXT(ROUND(市町村抽出表!U68,0),"###,###")&amp;"棟"))))</f>
        <v>#REF!</v>
      </c>
      <c r="L68" s="149" t="e">
        <f ca="1">IF(市町村抽出表!V68="","※2",IF(市町村抽出表!V68="－","－",IF(市町村抽出表!V68=0,"0棟",IF(市町村抽出表!V68&lt;1,"1棟未満",TEXT(ROUND(市町村抽出表!V68,0),"###,###")&amp;"棟"))))</f>
        <v>#REF!</v>
      </c>
      <c r="M68" s="95" t="e">
        <f ca="1">IF(市町村抽出表!W68="－","－",IF(市町村抽出表!W68=0,"0棟",IF(市町村抽出表!W68&lt;1,"1棟未満",TEXT(ROUND(市町村抽出表!W68,0),"###,###")&amp;"棟")))</f>
        <v>#REF!</v>
      </c>
      <c r="N68" s="95" t="e">
        <f ca="1">IF(市町村抽出表!X68="－","－",IF(市町村抽出表!X68=0,"0棟",IF(市町村抽出表!X68&lt;1,"1棟未満",TEXT(ROUND(市町村抽出表!X68,0),"###,###")&amp;"棟")))</f>
        <v>#REF!</v>
      </c>
      <c r="O68" s="95" t="e">
        <f ca="1">IF(市町村抽出表!Z68="－","－",IF(市町村抽出表!Z68=0,"0件",IF(市町村抽出表!Z68&lt;1,"1件未満",TEXT(ROUND(市町村抽出表!Z68,0),"###,###")&amp;"件")))</f>
        <v>#REF!</v>
      </c>
      <c r="P68" s="95" t="e">
        <f ca="1">IF(市町村抽出表!AA68="－","－",IF(市町村抽出表!AA68=0,"0件",IF(市町村抽出表!AA68&lt;1,"1件未満",TEXT(ROUND(市町村抽出表!AA68,0),"###,###")&amp;"件")))</f>
        <v>#REF!</v>
      </c>
      <c r="Q68" s="95" t="e">
        <f ca="1">IF(市町村抽出表!AB68="－","－",IF(市町村抽出表!AB68=0,"0棟",IF(市町村抽出表!AB68&lt;1,"1棟未満",TEXT(ROUND(市町村抽出表!AB68,0),"###,###")&amp;"棟")))</f>
        <v>#REF!</v>
      </c>
      <c r="R68" s="95" t="e">
        <f ca="1">IF(市町村抽出表!AC68="－","－",IF(市町村抽出表!AC68=0,"0人",IF(市町村抽出表!AC68&lt;1,"1人未満",TEXT(ROUND(市町村抽出表!AC68,0),"###,###")&amp;"人")))</f>
        <v>#REF!</v>
      </c>
      <c r="S68" s="95" t="e">
        <f ca="1">IF(市町村抽出表!AD68="－","－",IF(市町村抽出表!AD68=0,"0人",IF(市町村抽出表!AD68&lt;1,"1人未満",TEXT(ROUND(市町村抽出表!AD68,0),"###,###")&amp;"人")))</f>
        <v>#REF!</v>
      </c>
      <c r="T68" s="95" t="e">
        <f ca="1">IF(市町村抽出表!AE68="－","－",IF(市町村抽出表!AE68=0,"0人",IF(市町村抽出表!AE68&lt;1,"1人未満",TEXT(ROUND(市町村抽出表!AE68,0),"###,###")&amp;"人")))</f>
        <v>#REF!</v>
      </c>
      <c r="U68" s="150" t="e">
        <f ca="1">IF(市町村抽出表!AG68="","※2",IF(市町村抽出表!AG68="－","－",IF(市町村抽出表!AG68=0,"0人",IF(市町村抽出表!AG68&lt;1,"1人未満",TEXT(ROUND(市町村抽出表!AG68,0),"###,###")&amp;"人"))))</f>
        <v>#REF!</v>
      </c>
      <c r="V68" s="151" t="e">
        <f ca="1">IF(市町村抽出表!AH68="","※2",IF(市町村抽出表!AH68="－","－",IF(市町村抽出表!AH68=0,"0人",IF(市町村抽出表!AH68&lt;1,"1人未満",TEXT(ROUND(市町村抽出表!AH68,0),"###,###")&amp;"人"))))</f>
        <v>#REF!</v>
      </c>
      <c r="W68" s="152" t="e">
        <f ca="1">IF(市町村抽出表!AI68="","※2",IF(市町村抽出表!AI68="－","－",IF(市町村抽出表!AI68=0,"0人",IF(市町村抽出表!AI68&lt;1,"1人未満",TEXT(ROUND(市町村抽出表!AI68,0),"###,###")&amp;"人"))))</f>
        <v>#REF!</v>
      </c>
      <c r="X68" s="95" t="e">
        <f ca="1">IF(市町村抽出表!AJ68="－","－",IF(市町村抽出表!AJ68=0,"0人",IF(市町村抽出表!AJ68&lt;1,"1人未満",TEXT(ROUND(市町村抽出表!AJ68,0),"###,###")&amp;"人")))</f>
        <v>#REF!</v>
      </c>
      <c r="Y68" s="95" t="e">
        <f ca="1">IF(市町村抽出表!AK68="－","－",IF(市町村抽出表!AK68=0,"0人",IF(市町村抽出表!AK68&lt;1,"1人未満",TEXT(ROUND(市町村抽出表!AK68,0),"###,###")&amp;"人")))</f>
        <v>#REF!</v>
      </c>
      <c r="Z68" s="95" t="e">
        <f ca="1">IF(市町村抽出表!AL68="－","－",IF(市町村抽出表!AL68=0,"0人",IF(市町村抽出表!AL68&lt;1,"1人未満",TEXT(ROUND(市町村抽出表!AL68,0),"###,###")&amp;"人")))</f>
        <v>#REF!</v>
      </c>
      <c r="AA68" s="95" t="e">
        <f ca="1">IF(市町村抽出表!AM68="－","－",IF(市町村抽出表!AM68=0,"0人",IF(市町村抽出表!AM68&lt;1,"1人未満",TEXT(ROUND(市町村抽出表!AM68,0),"###,###")&amp;"人")))</f>
        <v>#REF!</v>
      </c>
      <c r="AB68" s="95" t="e">
        <f ca="1">IF(市町村抽出表!AN68="－","－",IF(市町村抽出表!AN68=0,"0人",IF(市町村抽出表!AN68&lt;1,"1人未満",TEXT(ROUND(市町村抽出表!AN68,0),"###,###")&amp;"人")))</f>
        <v>#REF!</v>
      </c>
      <c r="AC68" s="95" t="e">
        <f ca="1">IF(市町村抽出表!AO68="－","－",IF(市町村抽出表!AO68=0,"0人",IF(市町村抽出表!AO68&lt;1,"1人未満",TEXT(ROUND(市町村抽出表!AO68,0),"###,###")&amp;"人")))</f>
        <v>#REF!</v>
      </c>
      <c r="AD68" s="95" t="e">
        <f ca="1">IF(市町村抽出表!AP68="－","－",IF(市町村抽出表!AP68=0,"0人",IF(市町村抽出表!AP68&lt;1,"1人未満",TEXT(ROUND(市町村抽出表!AP68,0),"###,###")&amp;"人")))</f>
        <v>#REF!</v>
      </c>
      <c r="AE68" s="95" t="e">
        <f ca="1">IF(市町村抽出表!AQ68="－","－",IF(市町村抽出表!AQ68=0,"0人",IF(市町村抽出表!AQ68&lt;1,"1人未満",TEXT(ROUND(市町村抽出表!AQ68,0),"###,###")&amp;"人")))</f>
        <v>#REF!</v>
      </c>
      <c r="AF68" s="95" t="e">
        <f ca="1">IF(市町村抽出表!AR68="－","－",IF(市町村抽出表!AR68=0,"0人",IF(市町村抽出表!AR68&lt;1,"1人未満",TEXT(ROUND(市町村抽出表!AR68,0),"###,###")&amp;"人")))</f>
        <v>#REF!</v>
      </c>
      <c r="AG68" s="95" t="e">
        <f ca="1">IF(市町村抽出表!AS68="－","－",IF(市町村抽出表!AS68=0,"0箇所",IF(市町村抽出表!AS68&lt;1,"1箇所未満",TEXT(ROUND(市町村抽出表!AS68,0),"###,###")&amp;"箇所")))</f>
        <v>#REF!</v>
      </c>
      <c r="AH68" s="95" t="e">
        <f ca="1">IF(市町村抽出表!AT68="－","－",IF(市町村抽出表!AT68=0,"0世帯",IF(市町村抽出表!AT68&lt;1,"1世帯未満",TEXT(ROUND(市町村抽出表!AT68,0),"###,###")&amp;"世帯")))</f>
        <v>#REF!</v>
      </c>
      <c r="AI68" s="95" t="e">
        <f ca="1">IF(市町村抽出表!AU68="－","－",IF(市町村抽出表!AU68=0,"0人",IF(市町村抽出表!AU68&lt;1,"1人未満",TEXT(ROUND(市町村抽出表!AU68,0),"###,###")&amp;"人")))</f>
        <v>#REF!</v>
      </c>
      <c r="AJ68" s="95" t="e">
        <f ca="1">IF(市町村抽出表!AV68="－","－",IF(市町村抽出表!AV68=0,"0世帯",IF(市町村抽出表!AV68&lt;1,"1世帯未満",TEXT(ROUND(市町村抽出表!AV68,0),"###,###")&amp;"世帯")))</f>
        <v>#REF!</v>
      </c>
      <c r="AK68" s="95" t="e">
        <f ca="1">IF(市町村抽出表!AW68="－","－",IF(市町村抽出表!AW68=0,"0人",IF(市町村抽出表!AW68&lt;1,"1人未満",TEXT(ROUND(市町村抽出表!AW68,0),"###,###")&amp;"人")))</f>
        <v>#REF!</v>
      </c>
      <c r="AL68" s="95" t="e">
        <f ca="1">IF(市町村抽出表!AX68="－","－",IF(市町村抽出表!AX68=0,"0世帯",IF(市町村抽出表!AX68&lt;1,"1世帯未満",TEXT(ROUND(市町村抽出表!AX68,0),"###,###")&amp;"世帯")))</f>
        <v>#REF!</v>
      </c>
      <c r="AM68" s="95" t="e">
        <f ca="1">IF(市町村抽出表!AY68="－","－",IF(市町村抽出表!AY68=0,"0人",IF(市町村抽出表!AY68&lt;1,"1人未満",TEXT(ROUND(市町村抽出表!AY68,0),"###,###")&amp;"人")))</f>
        <v>#REF!</v>
      </c>
      <c r="AN68" s="95" t="s">
        <v>632</v>
      </c>
      <c r="AO68" s="95" t="s">
        <v>632</v>
      </c>
      <c r="AP68" s="95" t="e">
        <f ca="1">IF(市町村抽出表!BB68="－","－",IF(市町村抽出表!BB68=0,"0km",IF(市町村抽出表!BB68&lt;0.1,"0.1km未満",TEXT(ROUND(市町村抽出表!BB68,1),"###,##0.0")&amp;"km")))</f>
        <v>#REF!</v>
      </c>
      <c r="AQ68" s="95" t="e">
        <f ca="1">IF(市町村抽出表!BC68="－","－",IF(市町村抽出表!BC68=0,"0世帯",IF(市町村抽出表!BC68&lt;1,"1世帯未満",TEXT(ROUND(市町村抽出表!BC68,0),"###,###")&amp;"世帯")))</f>
        <v>#REF!</v>
      </c>
      <c r="AR68" s="95" t="e">
        <f ca="1">IF(市町村抽出表!BD68="－","－",IF(市町村抽出表!BD68=0,"0人",IF(市町村抽出表!BD68&lt;1,"1人未満",TEXT(ROUND(市町村抽出表!BD68,0),"###,###")&amp;"人")))</f>
        <v>#REF!</v>
      </c>
      <c r="AS68" s="95" t="s">
        <v>632</v>
      </c>
      <c r="AT68" s="95" t="s">
        <v>632</v>
      </c>
      <c r="AU68" s="95" t="e">
        <f ca="1">IF(市町村抽出表!BG68="－","－",IF(市町村抽出表!BG68=0,"0箇所",IF(市町村抽出表!BG68&lt;1,"1箇所未満",TEXT(ROUND(市町村抽出表!BG68,0),"###,###")&amp;"箇所")))</f>
        <v>#REF!</v>
      </c>
      <c r="AV68" s="95" t="e">
        <f ca="1">IF(市町村抽出表!BH68="－","－",IF(市町村抽出表!BH68=0,"0箇所",IF(市町村抽出表!BH68&lt;1,"1箇所未満",TEXT(ROUND(市町村抽出表!BH68,0),"###,###")&amp;"箇所")))</f>
        <v>#REF!</v>
      </c>
      <c r="AW68" s="95" t="e">
        <f ca="1">IF(市町村抽出表!BI68="－","－",IF(市町村抽出表!BI68=0,"0箇所",IF(市町村抽出表!BI68&lt;1,"1箇所未満",TEXT(ROUND(市町村抽出表!BI68,0),"###,###")&amp;"箇所")))</f>
        <v>#REF!</v>
      </c>
      <c r="AX68" s="95" t="e">
        <f ca="1">IF(市町村抽出表!BJ68="－","－",IF(市町村抽出表!BJ68=0,"0箇所",IF(市町村抽出表!BJ68&lt;1,"1箇所未満",TEXT(ROUND(市町村抽出表!BJ68,0),"###,###")&amp;"箇所")))</f>
        <v>#REF!</v>
      </c>
      <c r="AY68" s="95" t="e">
        <f ca="1">IF(市町村抽出表!BK68="－","－",IF(市町村抽出表!BK68=0,"0箇所",IF(市町村抽出表!BK68&lt;1,"1箇所未満",TEXT(ROUND(市町村抽出表!BK68,0),"###,###")&amp;"箇所")))</f>
        <v>#REF!</v>
      </c>
      <c r="AZ68" s="95" t="e">
        <f ca="1">IF(市町村抽出表!BL68="－","－",IF(市町村抽出表!BL68=0,"0箇所",IF(市町村抽出表!BL68&lt;1,"1箇所未満",TEXT(ROUND(市町村抽出表!BL68,0),"###,###")&amp;"箇所")))</f>
        <v>#REF!</v>
      </c>
      <c r="BH68" s="154"/>
      <c r="BI68" s="154"/>
      <c r="BJ68" s="154"/>
      <c r="BL68" s="155"/>
      <c r="BM68" s="154"/>
      <c r="BN68" s="154"/>
      <c r="BO68" s="154"/>
      <c r="BP68" s="154"/>
      <c r="BX68" s="155"/>
      <c r="BY68" s="154"/>
      <c r="BZ68" s="154"/>
      <c r="CA68" s="154"/>
      <c r="CB68" s="154"/>
      <c r="CN68" s="155"/>
      <c r="CO68" s="154"/>
      <c r="CP68" s="154"/>
      <c r="CQ68" s="154"/>
      <c r="CR68" s="154"/>
    </row>
    <row r="69" spans="1:96" x14ac:dyDescent="0.2">
      <c r="A69" s="83">
        <v>66</v>
      </c>
      <c r="B69" s="75" t="s">
        <v>530</v>
      </c>
      <c r="C69" s="94" t="e">
        <f ca="1">IF(市町村抽出表!D69="－","－",ROUND(市町村抽出表!D69,1))</f>
        <v>#REF!</v>
      </c>
      <c r="D69" s="159" t="e">
        <f ca="1">IF(市町村抽出表!F69="","※2",IF(市町村抽出表!F69="－","－",市町村抽出表!F69&amp;"箇所"))</f>
        <v>#REF!</v>
      </c>
      <c r="E69" s="160" t="e">
        <f ca="1">IF(市町村抽出表!G69="","※2",IF(市町村抽出表!G69="－","－",市町村抽出表!G69&amp;"箇所"))</f>
        <v>#REF!</v>
      </c>
      <c r="F69" s="161" t="e">
        <f ca="1">IF(市町村抽出表!H69="","※2",IF(市町村抽出表!H69="－","－",市町村抽出表!H69&amp;"箇所"))</f>
        <v>#REF!</v>
      </c>
      <c r="G69" s="95" t="e">
        <f ca="1">IF(市町村抽出表!I69="－","－",IF(市町村抽出表!I69=0,"0棟",IF(市町村抽出表!I69&lt;1,"1棟未満",TEXT(ROUND(市町村抽出表!I69,0),"###,###")&amp;"棟")))</f>
        <v>#REF!</v>
      </c>
      <c r="H69" s="95" t="e">
        <f ca="1">IF(市町村抽出表!J69="－","－",IF(市町村抽出表!J69=0,"0棟",IF(市町村抽出表!J69&lt;1,"1棟未満",TEXT(ROUND(市町村抽出表!J69,0),"###,###")&amp;"棟")))</f>
        <v>#REF!</v>
      </c>
      <c r="I69" s="95" t="e">
        <f ca="1">IF(市町村抽出表!O69="－","－",IF(市町村抽出表!O69=0,"0棟",IF(市町村抽出表!O69&lt;1,"1棟未満",TEXT(ROUND(市町村抽出表!O69,0),"###,###")&amp;"棟")))</f>
        <v>#REF!</v>
      </c>
      <c r="J69" s="95" t="e">
        <f ca="1">IF(市町村抽出表!P69="－","－",IF(市町村抽出表!P69=0,"0棟",IF(市町村抽出表!P69&lt;1,"1棟未満",TEXT(ROUND(市町村抽出表!P69,0),"###,###")&amp;"棟")))</f>
        <v>#REF!</v>
      </c>
      <c r="K69" s="148" t="e">
        <f ca="1">IF(市町村抽出表!U69="","※2",IF(市町村抽出表!U69="－","－",IF(市町村抽出表!U69=0,"0棟",IF(市町村抽出表!U69&lt;1,"1棟未満",TEXT(ROUND(市町村抽出表!U69,0),"###,###")&amp;"棟"))))</f>
        <v>#REF!</v>
      </c>
      <c r="L69" s="149" t="e">
        <f ca="1">IF(市町村抽出表!V69="","※2",IF(市町村抽出表!V69="－","－",IF(市町村抽出表!V69=0,"0棟",IF(市町村抽出表!V69&lt;1,"1棟未満",TEXT(ROUND(市町村抽出表!V69,0),"###,###")&amp;"棟"))))</f>
        <v>#REF!</v>
      </c>
      <c r="M69" s="95" t="e">
        <f ca="1">IF(市町村抽出表!W69="－","－",IF(市町村抽出表!W69=0,"0棟",IF(市町村抽出表!W69&lt;1,"1棟未満",TEXT(ROUND(市町村抽出表!W69,0),"###,###")&amp;"棟")))</f>
        <v>#REF!</v>
      </c>
      <c r="N69" s="95" t="e">
        <f ca="1">IF(市町村抽出表!X69="－","－",IF(市町村抽出表!X69=0,"0棟",IF(市町村抽出表!X69&lt;1,"1棟未満",TEXT(ROUND(市町村抽出表!X69,0),"###,###")&amp;"棟")))</f>
        <v>#REF!</v>
      </c>
      <c r="O69" s="95" t="e">
        <f ca="1">IF(市町村抽出表!Z69="－","－",IF(市町村抽出表!Z69=0,"0件",IF(市町村抽出表!Z69&lt;1,"1件未満",TEXT(ROUND(市町村抽出表!Z69,0),"###,###")&amp;"件")))</f>
        <v>#REF!</v>
      </c>
      <c r="P69" s="95" t="e">
        <f ca="1">IF(市町村抽出表!AA69="－","－",IF(市町村抽出表!AA69=0,"0件",IF(市町村抽出表!AA69&lt;1,"1件未満",TEXT(ROUND(市町村抽出表!AA69,0),"###,###")&amp;"件")))</f>
        <v>#REF!</v>
      </c>
      <c r="Q69" s="95" t="e">
        <f ca="1">IF(市町村抽出表!AB69="－","－",IF(市町村抽出表!AB69=0,"0棟",IF(市町村抽出表!AB69&lt;1,"1棟未満",TEXT(ROUND(市町村抽出表!AB69,0),"###,###")&amp;"棟")))</f>
        <v>#REF!</v>
      </c>
      <c r="R69" s="95" t="e">
        <f ca="1">IF(市町村抽出表!AC69="－","－",IF(市町村抽出表!AC69=0,"0人",IF(市町村抽出表!AC69&lt;1,"1人未満",TEXT(ROUND(市町村抽出表!AC69,0),"###,###")&amp;"人")))</f>
        <v>#REF!</v>
      </c>
      <c r="S69" s="95" t="e">
        <f ca="1">IF(市町村抽出表!AD69="－","－",IF(市町村抽出表!AD69=0,"0人",IF(市町村抽出表!AD69&lt;1,"1人未満",TEXT(ROUND(市町村抽出表!AD69,0),"###,###")&amp;"人")))</f>
        <v>#REF!</v>
      </c>
      <c r="T69" s="95" t="e">
        <f ca="1">IF(市町村抽出表!AE69="－","－",IF(市町村抽出表!AE69=0,"0人",IF(市町村抽出表!AE69&lt;1,"1人未満",TEXT(ROUND(市町村抽出表!AE69,0),"###,###")&amp;"人")))</f>
        <v>#REF!</v>
      </c>
      <c r="U69" s="150" t="e">
        <f ca="1">IF(市町村抽出表!AG69="","※2",IF(市町村抽出表!AG69="－","－",IF(市町村抽出表!AG69=0,"0人",IF(市町村抽出表!AG69&lt;1,"1人未満",TEXT(ROUND(市町村抽出表!AG69,0),"###,###")&amp;"人"))))</f>
        <v>#REF!</v>
      </c>
      <c r="V69" s="151" t="e">
        <f ca="1">IF(市町村抽出表!AH69="","※2",IF(市町村抽出表!AH69="－","－",IF(市町村抽出表!AH69=0,"0人",IF(市町村抽出表!AH69&lt;1,"1人未満",TEXT(ROUND(市町村抽出表!AH69,0),"###,###")&amp;"人"))))</f>
        <v>#REF!</v>
      </c>
      <c r="W69" s="152" t="e">
        <f ca="1">IF(市町村抽出表!AI69="","※2",IF(市町村抽出表!AI69="－","－",IF(市町村抽出表!AI69=0,"0人",IF(市町村抽出表!AI69&lt;1,"1人未満",TEXT(ROUND(市町村抽出表!AI69,0),"###,###")&amp;"人"))))</f>
        <v>#REF!</v>
      </c>
      <c r="X69" s="95" t="e">
        <f ca="1">IF(市町村抽出表!AJ69="－","－",IF(市町村抽出表!AJ69=0,"0人",IF(市町村抽出表!AJ69&lt;1,"1人未満",TEXT(ROUND(市町村抽出表!AJ69,0),"###,###")&amp;"人")))</f>
        <v>#REF!</v>
      </c>
      <c r="Y69" s="95" t="e">
        <f ca="1">IF(市町村抽出表!AK69="－","－",IF(市町村抽出表!AK69=0,"0人",IF(市町村抽出表!AK69&lt;1,"1人未満",TEXT(ROUND(市町村抽出表!AK69,0),"###,###")&amp;"人")))</f>
        <v>#REF!</v>
      </c>
      <c r="Z69" s="95" t="e">
        <f ca="1">IF(市町村抽出表!AL69="－","－",IF(市町村抽出表!AL69=0,"0人",IF(市町村抽出表!AL69&lt;1,"1人未満",TEXT(ROUND(市町村抽出表!AL69,0),"###,###")&amp;"人")))</f>
        <v>#REF!</v>
      </c>
      <c r="AA69" s="95" t="e">
        <f ca="1">IF(市町村抽出表!AM69="－","－",IF(市町村抽出表!AM69=0,"0人",IF(市町村抽出表!AM69&lt;1,"1人未満",TEXT(ROUND(市町村抽出表!AM69,0),"###,###")&amp;"人")))</f>
        <v>#REF!</v>
      </c>
      <c r="AB69" s="95" t="e">
        <f ca="1">IF(市町村抽出表!AN69="－","－",IF(市町村抽出表!AN69=0,"0人",IF(市町村抽出表!AN69&lt;1,"1人未満",TEXT(ROUND(市町村抽出表!AN69,0),"###,###")&amp;"人")))</f>
        <v>#REF!</v>
      </c>
      <c r="AC69" s="95" t="e">
        <f ca="1">IF(市町村抽出表!AO69="－","－",IF(市町村抽出表!AO69=0,"0人",IF(市町村抽出表!AO69&lt;1,"1人未満",TEXT(ROUND(市町村抽出表!AO69,0),"###,###")&amp;"人")))</f>
        <v>#REF!</v>
      </c>
      <c r="AD69" s="95" t="e">
        <f ca="1">IF(市町村抽出表!AP69="－","－",IF(市町村抽出表!AP69=0,"0人",IF(市町村抽出表!AP69&lt;1,"1人未満",TEXT(ROUND(市町村抽出表!AP69,0),"###,###")&amp;"人")))</f>
        <v>#REF!</v>
      </c>
      <c r="AE69" s="95" t="e">
        <f ca="1">IF(市町村抽出表!AQ69="－","－",IF(市町村抽出表!AQ69=0,"0人",IF(市町村抽出表!AQ69&lt;1,"1人未満",TEXT(ROUND(市町村抽出表!AQ69,0),"###,###")&amp;"人")))</f>
        <v>#REF!</v>
      </c>
      <c r="AF69" s="95" t="e">
        <f ca="1">IF(市町村抽出表!AR69="－","－",IF(市町村抽出表!AR69=0,"0人",IF(市町村抽出表!AR69&lt;1,"1人未満",TEXT(ROUND(市町村抽出表!AR69,0),"###,###")&amp;"人")))</f>
        <v>#REF!</v>
      </c>
      <c r="AG69" s="95" t="e">
        <f ca="1">IF(市町村抽出表!AS69="－","－",IF(市町村抽出表!AS69=0,"0箇所",IF(市町村抽出表!AS69&lt;1,"1箇所未満",TEXT(ROUND(市町村抽出表!AS69,0),"###,###")&amp;"箇所")))</f>
        <v>#REF!</v>
      </c>
      <c r="AH69" s="95" t="e">
        <f ca="1">IF(市町村抽出表!AT69="－","－",IF(市町村抽出表!AT69=0,"0世帯",IF(市町村抽出表!AT69&lt;1,"1世帯未満",TEXT(ROUND(市町村抽出表!AT69,0),"###,###")&amp;"世帯")))</f>
        <v>#REF!</v>
      </c>
      <c r="AI69" s="95" t="e">
        <f ca="1">IF(市町村抽出表!AU69="－","－",IF(市町村抽出表!AU69=0,"0人",IF(市町村抽出表!AU69&lt;1,"1人未満",TEXT(ROUND(市町村抽出表!AU69,0),"###,###")&amp;"人")))</f>
        <v>#REF!</v>
      </c>
      <c r="AJ69" s="95" t="e">
        <f ca="1">IF(市町村抽出表!AV69="－","－",IF(市町村抽出表!AV69=0,"0世帯",IF(市町村抽出表!AV69&lt;1,"1世帯未満",TEXT(ROUND(市町村抽出表!AV69,0),"###,###")&amp;"世帯")))</f>
        <v>#REF!</v>
      </c>
      <c r="AK69" s="95" t="e">
        <f ca="1">IF(市町村抽出表!AW69="－","－",IF(市町村抽出表!AW69=0,"0人",IF(市町村抽出表!AW69&lt;1,"1人未満",TEXT(ROUND(市町村抽出表!AW69,0),"###,###")&amp;"人")))</f>
        <v>#REF!</v>
      </c>
      <c r="AL69" s="95" t="e">
        <f ca="1">IF(市町村抽出表!AX69="－","－",IF(市町村抽出表!AX69=0,"0世帯",IF(市町村抽出表!AX69&lt;1,"1世帯未満",TEXT(ROUND(市町村抽出表!AX69,0),"###,###")&amp;"世帯")))</f>
        <v>#REF!</v>
      </c>
      <c r="AM69" s="95" t="e">
        <f ca="1">IF(市町村抽出表!AY69="－","－",IF(市町村抽出表!AY69=0,"0人",IF(市町村抽出表!AY69&lt;1,"1人未満",TEXT(ROUND(市町村抽出表!AY69,0),"###,###")&amp;"人")))</f>
        <v>#REF!</v>
      </c>
      <c r="AN69" s="95" t="s">
        <v>632</v>
      </c>
      <c r="AO69" s="95" t="s">
        <v>632</v>
      </c>
      <c r="AP69" s="95" t="e">
        <f ca="1">IF(市町村抽出表!BB69="－","－",IF(市町村抽出表!BB69=0,"0km",IF(市町村抽出表!BB69&lt;0.1,"0.1km未満",TEXT(ROUND(市町村抽出表!BB69,1),"###,##0.0")&amp;"km")))</f>
        <v>#REF!</v>
      </c>
      <c r="AQ69" s="95" t="e">
        <f ca="1">IF(市町村抽出表!BC69="－","－",IF(市町村抽出表!BC69=0,"0世帯",IF(市町村抽出表!BC69&lt;1,"1世帯未満",TEXT(ROUND(市町村抽出表!BC69,0),"###,###")&amp;"世帯")))</f>
        <v>#REF!</v>
      </c>
      <c r="AR69" s="95" t="e">
        <f ca="1">IF(市町村抽出表!BD69="－","－",IF(市町村抽出表!BD69=0,"0人",IF(市町村抽出表!BD69&lt;1,"1人未満",TEXT(ROUND(市町村抽出表!BD69,0),"###,###")&amp;"人")))</f>
        <v>#REF!</v>
      </c>
      <c r="AS69" s="95" t="s">
        <v>632</v>
      </c>
      <c r="AT69" s="95" t="s">
        <v>632</v>
      </c>
      <c r="AU69" s="95" t="e">
        <f ca="1">IF(市町村抽出表!BG69="－","－",IF(市町村抽出表!BG69=0,"0箇所",IF(市町村抽出表!BG69&lt;1,"1箇所未満",TEXT(ROUND(市町村抽出表!BG69,0),"###,###")&amp;"箇所")))</f>
        <v>#REF!</v>
      </c>
      <c r="AV69" s="95" t="e">
        <f ca="1">IF(市町村抽出表!BH69="－","－",IF(市町村抽出表!BH69=0,"0箇所",IF(市町村抽出表!BH69&lt;1,"1箇所未満",TEXT(ROUND(市町村抽出表!BH69,0),"###,###")&amp;"箇所")))</f>
        <v>#REF!</v>
      </c>
      <c r="AW69" s="95" t="e">
        <f ca="1">IF(市町村抽出表!BI69="－","－",IF(市町村抽出表!BI69=0,"0箇所",IF(市町村抽出表!BI69&lt;1,"1箇所未満",TEXT(ROUND(市町村抽出表!BI69,0),"###,###")&amp;"箇所")))</f>
        <v>#REF!</v>
      </c>
      <c r="AX69" s="95" t="e">
        <f ca="1">IF(市町村抽出表!BJ69="－","－",IF(市町村抽出表!BJ69=0,"0箇所",IF(市町村抽出表!BJ69&lt;1,"1箇所未満",TEXT(ROUND(市町村抽出表!BJ69,0),"###,###")&amp;"箇所")))</f>
        <v>#REF!</v>
      </c>
      <c r="AY69" s="95" t="e">
        <f ca="1">IF(市町村抽出表!BK69="－","－",IF(市町村抽出表!BK69=0,"0箇所",IF(市町村抽出表!BK69&lt;1,"1箇所未満",TEXT(ROUND(市町村抽出表!BK69,0),"###,###")&amp;"箇所")))</f>
        <v>#REF!</v>
      </c>
      <c r="AZ69" s="95" t="e">
        <f ca="1">IF(市町村抽出表!BL69="－","－",IF(市町村抽出表!BL69=0,"0箇所",IF(市町村抽出表!BL69&lt;1,"1箇所未満",TEXT(ROUND(市町村抽出表!BL69,0),"###,###")&amp;"箇所")))</f>
        <v>#REF!</v>
      </c>
      <c r="BH69" s="154"/>
      <c r="BI69" s="154"/>
      <c r="BJ69" s="154"/>
      <c r="BL69" s="155"/>
      <c r="BM69" s="154"/>
      <c r="BN69" s="154"/>
      <c r="BO69" s="154"/>
      <c r="BP69" s="154"/>
      <c r="BX69" s="155"/>
      <c r="BY69" s="154"/>
      <c r="BZ69" s="154"/>
      <c r="CA69" s="154"/>
      <c r="CB69" s="154"/>
      <c r="CN69" s="155"/>
      <c r="CO69" s="154"/>
      <c r="CP69" s="154"/>
      <c r="CQ69" s="154"/>
      <c r="CR69" s="154"/>
    </row>
    <row r="70" spans="1:96" x14ac:dyDescent="0.2">
      <c r="A70" s="83">
        <v>67</v>
      </c>
      <c r="B70" s="75" t="s">
        <v>531</v>
      </c>
      <c r="C70" s="94" t="e">
        <f ca="1">IF(市町村抽出表!D70="－","－",ROUND(市町村抽出表!D70,1))</f>
        <v>#REF!</v>
      </c>
      <c r="D70" s="159" t="e">
        <f ca="1">IF(市町村抽出表!F70="","※2",IF(市町村抽出表!F70="－","－",市町村抽出表!F70&amp;"箇所"))</f>
        <v>#REF!</v>
      </c>
      <c r="E70" s="160" t="e">
        <f ca="1">IF(市町村抽出表!G70="","※2",IF(市町村抽出表!G70="－","－",市町村抽出表!G70&amp;"箇所"))</f>
        <v>#REF!</v>
      </c>
      <c r="F70" s="161" t="e">
        <f ca="1">IF(市町村抽出表!H70="","※2",IF(市町村抽出表!H70="－","－",市町村抽出表!H70&amp;"箇所"))</f>
        <v>#REF!</v>
      </c>
      <c r="G70" s="95" t="e">
        <f ca="1">IF(市町村抽出表!I70="－","－",IF(市町村抽出表!I70=0,"0棟",IF(市町村抽出表!I70&lt;1,"1棟未満",TEXT(ROUND(市町村抽出表!I70,0),"###,###")&amp;"棟")))</f>
        <v>#REF!</v>
      </c>
      <c r="H70" s="95" t="e">
        <f ca="1">IF(市町村抽出表!J70="－","－",IF(市町村抽出表!J70=0,"0棟",IF(市町村抽出表!J70&lt;1,"1棟未満",TEXT(ROUND(市町村抽出表!J70,0),"###,###")&amp;"棟")))</f>
        <v>#REF!</v>
      </c>
      <c r="I70" s="95" t="e">
        <f ca="1">IF(市町村抽出表!O70="－","－",IF(市町村抽出表!O70=0,"0棟",IF(市町村抽出表!O70&lt;1,"1棟未満",TEXT(ROUND(市町村抽出表!O70,0),"###,###")&amp;"棟")))</f>
        <v>#REF!</v>
      </c>
      <c r="J70" s="95" t="e">
        <f ca="1">IF(市町村抽出表!P70="－","－",IF(市町村抽出表!P70=0,"0棟",IF(市町村抽出表!P70&lt;1,"1棟未満",TEXT(ROUND(市町村抽出表!P70,0),"###,###")&amp;"棟")))</f>
        <v>#REF!</v>
      </c>
      <c r="K70" s="148" t="e">
        <f ca="1">IF(市町村抽出表!U70="","※2",IF(市町村抽出表!U70="－","－",IF(市町村抽出表!U70=0,"0棟",IF(市町村抽出表!U70&lt;1,"1棟未満",TEXT(ROUND(市町村抽出表!U70,0),"###,###")&amp;"棟"))))</f>
        <v>#REF!</v>
      </c>
      <c r="L70" s="149" t="e">
        <f ca="1">IF(市町村抽出表!V70="","※2",IF(市町村抽出表!V70="－","－",IF(市町村抽出表!V70=0,"0棟",IF(市町村抽出表!V70&lt;1,"1棟未満",TEXT(ROUND(市町村抽出表!V70,0),"###,###")&amp;"棟"))))</f>
        <v>#REF!</v>
      </c>
      <c r="M70" s="95" t="e">
        <f ca="1">IF(市町村抽出表!W70="－","－",IF(市町村抽出表!W70=0,"0棟",IF(市町村抽出表!W70&lt;1,"1棟未満",TEXT(ROUND(市町村抽出表!W70,0),"###,###")&amp;"棟")))</f>
        <v>#REF!</v>
      </c>
      <c r="N70" s="95" t="e">
        <f ca="1">IF(市町村抽出表!X70="－","－",IF(市町村抽出表!X70=0,"0棟",IF(市町村抽出表!X70&lt;1,"1棟未満",TEXT(ROUND(市町村抽出表!X70,0),"###,###")&amp;"棟")))</f>
        <v>#REF!</v>
      </c>
      <c r="O70" s="95" t="e">
        <f ca="1">IF(市町村抽出表!Z70="－","－",IF(市町村抽出表!Z70=0,"0件",IF(市町村抽出表!Z70&lt;1,"1件未満",TEXT(ROUND(市町村抽出表!Z70,0),"###,###")&amp;"件")))</f>
        <v>#REF!</v>
      </c>
      <c r="P70" s="95" t="e">
        <f ca="1">IF(市町村抽出表!AA70="－","－",IF(市町村抽出表!AA70=0,"0件",IF(市町村抽出表!AA70&lt;1,"1件未満",TEXT(ROUND(市町村抽出表!AA70,0),"###,###")&amp;"件")))</f>
        <v>#REF!</v>
      </c>
      <c r="Q70" s="95" t="e">
        <f ca="1">IF(市町村抽出表!AB70="－","－",IF(市町村抽出表!AB70=0,"0棟",IF(市町村抽出表!AB70&lt;1,"1棟未満",TEXT(ROUND(市町村抽出表!AB70,0),"###,###")&amp;"棟")))</f>
        <v>#REF!</v>
      </c>
      <c r="R70" s="95" t="e">
        <f ca="1">IF(市町村抽出表!AC70="－","－",IF(市町村抽出表!AC70=0,"0人",IF(市町村抽出表!AC70&lt;1,"1人未満",TEXT(ROUND(市町村抽出表!AC70,0),"###,###")&amp;"人")))</f>
        <v>#REF!</v>
      </c>
      <c r="S70" s="95" t="e">
        <f ca="1">IF(市町村抽出表!AD70="－","－",IF(市町村抽出表!AD70=0,"0人",IF(市町村抽出表!AD70&lt;1,"1人未満",TEXT(ROUND(市町村抽出表!AD70,0),"###,###")&amp;"人")))</f>
        <v>#REF!</v>
      </c>
      <c r="T70" s="95" t="e">
        <f ca="1">IF(市町村抽出表!AE70="－","－",IF(市町村抽出表!AE70=0,"0人",IF(市町村抽出表!AE70&lt;1,"1人未満",TEXT(ROUND(市町村抽出表!AE70,0),"###,###")&amp;"人")))</f>
        <v>#REF!</v>
      </c>
      <c r="U70" s="150" t="e">
        <f ca="1">IF(市町村抽出表!AG70="","※2",IF(市町村抽出表!AG70="－","－",IF(市町村抽出表!AG70=0,"0人",IF(市町村抽出表!AG70&lt;1,"1人未満",TEXT(ROUND(市町村抽出表!AG70,0),"###,###")&amp;"人"))))</f>
        <v>#REF!</v>
      </c>
      <c r="V70" s="151" t="e">
        <f ca="1">IF(市町村抽出表!AH70="","※2",IF(市町村抽出表!AH70="－","－",IF(市町村抽出表!AH70=0,"0人",IF(市町村抽出表!AH70&lt;1,"1人未満",TEXT(ROUND(市町村抽出表!AH70,0),"###,###")&amp;"人"))))</f>
        <v>#REF!</v>
      </c>
      <c r="W70" s="152" t="e">
        <f ca="1">IF(市町村抽出表!AI70="","※2",IF(市町村抽出表!AI70="－","－",IF(市町村抽出表!AI70=0,"0人",IF(市町村抽出表!AI70&lt;1,"1人未満",TEXT(ROUND(市町村抽出表!AI70,0),"###,###")&amp;"人"))))</f>
        <v>#REF!</v>
      </c>
      <c r="X70" s="95" t="e">
        <f ca="1">IF(市町村抽出表!AJ70="－","－",IF(市町村抽出表!AJ70=0,"0人",IF(市町村抽出表!AJ70&lt;1,"1人未満",TEXT(ROUND(市町村抽出表!AJ70,0),"###,###")&amp;"人")))</f>
        <v>#REF!</v>
      </c>
      <c r="Y70" s="95" t="e">
        <f ca="1">IF(市町村抽出表!AK70="－","－",IF(市町村抽出表!AK70=0,"0人",IF(市町村抽出表!AK70&lt;1,"1人未満",TEXT(ROUND(市町村抽出表!AK70,0),"###,###")&amp;"人")))</f>
        <v>#REF!</v>
      </c>
      <c r="Z70" s="95" t="e">
        <f ca="1">IF(市町村抽出表!AL70="－","－",IF(市町村抽出表!AL70=0,"0人",IF(市町村抽出表!AL70&lt;1,"1人未満",TEXT(ROUND(市町村抽出表!AL70,0),"###,###")&amp;"人")))</f>
        <v>#REF!</v>
      </c>
      <c r="AA70" s="95" t="e">
        <f ca="1">IF(市町村抽出表!AM70="－","－",IF(市町村抽出表!AM70=0,"0人",IF(市町村抽出表!AM70&lt;1,"1人未満",TEXT(ROUND(市町村抽出表!AM70,0),"###,###")&amp;"人")))</f>
        <v>#REF!</v>
      </c>
      <c r="AB70" s="95" t="e">
        <f ca="1">IF(市町村抽出表!AN70="－","－",IF(市町村抽出表!AN70=0,"0人",IF(市町村抽出表!AN70&lt;1,"1人未満",TEXT(ROUND(市町村抽出表!AN70,0),"###,###")&amp;"人")))</f>
        <v>#REF!</v>
      </c>
      <c r="AC70" s="95" t="e">
        <f ca="1">IF(市町村抽出表!AO70="－","－",IF(市町村抽出表!AO70=0,"0人",IF(市町村抽出表!AO70&lt;1,"1人未満",TEXT(ROUND(市町村抽出表!AO70,0),"###,###")&amp;"人")))</f>
        <v>#REF!</v>
      </c>
      <c r="AD70" s="95" t="e">
        <f ca="1">IF(市町村抽出表!AP70="－","－",IF(市町村抽出表!AP70=0,"0人",IF(市町村抽出表!AP70&lt;1,"1人未満",TEXT(ROUND(市町村抽出表!AP70,0),"###,###")&amp;"人")))</f>
        <v>#REF!</v>
      </c>
      <c r="AE70" s="95" t="e">
        <f ca="1">IF(市町村抽出表!AQ70="－","－",IF(市町村抽出表!AQ70=0,"0人",IF(市町村抽出表!AQ70&lt;1,"1人未満",TEXT(ROUND(市町村抽出表!AQ70,0),"###,###")&amp;"人")))</f>
        <v>#REF!</v>
      </c>
      <c r="AF70" s="95" t="e">
        <f ca="1">IF(市町村抽出表!AR70="－","－",IF(市町村抽出表!AR70=0,"0人",IF(市町村抽出表!AR70&lt;1,"1人未満",TEXT(ROUND(市町村抽出表!AR70,0),"###,###")&amp;"人")))</f>
        <v>#REF!</v>
      </c>
      <c r="AG70" s="95" t="e">
        <f ca="1">IF(市町村抽出表!AS70="－","－",IF(市町村抽出表!AS70=0,"0箇所",IF(市町村抽出表!AS70&lt;1,"1箇所未満",TEXT(ROUND(市町村抽出表!AS70,0),"###,###")&amp;"箇所")))</f>
        <v>#REF!</v>
      </c>
      <c r="AH70" s="95" t="e">
        <f ca="1">IF(市町村抽出表!AT70="－","－",IF(市町村抽出表!AT70=0,"0世帯",IF(市町村抽出表!AT70&lt;1,"1世帯未満",TEXT(ROUND(市町村抽出表!AT70,0),"###,###")&amp;"世帯")))</f>
        <v>#REF!</v>
      </c>
      <c r="AI70" s="95" t="e">
        <f ca="1">IF(市町村抽出表!AU70="－","－",IF(市町村抽出表!AU70=0,"0人",IF(市町村抽出表!AU70&lt;1,"1人未満",TEXT(ROUND(市町村抽出表!AU70,0),"###,###")&amp;"人")))</f>
        <v>#REF!</v>
      </c>
      <c r="AJ70" s="95" t="e">
        <f ca="1">IF(市町村抽出表!AV70="－","－",IF(市町村抽出表!AV70=0,"0世帯",IF(市町村抽出表!AV70&lt;1,"1世帯未満",TEXT(ROUND(市町村抽出表!AV70,0),"###,###")&amp;"世帯")))</f>
        <v>#REF!</v>
      </c>
      <c r="AK70" s="95" t="e">
        <f ca="1">IF(市町村抽出表!AW70="－","－",IF(市町村抽出表!AW70=0,"0人",IF(市町村抽出表!AW70&lt;1,"1人未満",TEXT(ROUND(市町村抽出表!AW70,0),"###,###")&amp;"人")))</f>
        <v>#REF!</v>
      </c>
      <c r="AL70" s="95" t="e">
        <f ca="1">IF(市町村抽出表!AX70="－","－",IF(市町村抽出表!AX70=0,"0世帯",IF(市町村抽出表!AX70&lt;1,"1世帯未満",TEXT(ROUND(市町村抽出表!AX70,0),"###,###")&amp;"世帯")))</f>
        <v>#REF!</v>
      </c>
      <c r="AM70" s="95" t="e">
        <f ca="1">IF(市町村抽出表!AY70="－","－",IF(市町村抽出表!AY70=0,"0人",IF(市町村抽出表!AY70&lt;1,"1人未満",TEXT(ROUND(市町村抽出表!AY70,0),"###,###")&amp;"人")))</f>
        <v>#REF!</v>
      </c>
      <c r="AN70" s="95" t="s">
        <v>632</v>
      </c>
      <c r="AO70" s="95" t="s">
        <v>632</v>
      </c>
      <c r="AP70" s="95" t="e">
        <f ca="1">IF(市町村抽出表!BB70="－","－",IF(市町村抽出表!BB70=0,"0km",IF(市町村抽出表!BB70&lt;0.1,"0.1km未満",TEXT(ROUND(市町村抽出表!BB70,1),"###,##0.0")&amp;"km")))</f>
        <v>#REF!</v>
      </c>
      <c r="AQ70" s="95" t="e">
        <f ca="1">IF(市町村抽出表!BC70="－","－",IF(市町村抽出表!BC70=0,"0世帯",IF(市町村抽出表!BC70&lt;1,"1世帯未満",TEXT(ROUND(市町村抽出表!BC70,0),"###,###")&amp;"世帯")))</f>
        <v>#REF!</v>
      </c>
      <c r="AR70" s="95" t="e">
        <f ca="1">IF(市町村抽出表!BD70="－","－",IF(市町村抽出表!BD70=0,"0人",IF(市町村抽出表!BD70&lt;1,"1人未満",TEXT(ROUND(市町村抽出表!BD70,0),"###,###")&amp;"人")))</f>
        <v>#REF!</v>
      </c>
      <c r="AS70" s="95" t="s">
        <v>632</v>
      </c>
      <c r="AT70" s="95" t="s">
        <v>632</v>
      </c>
      <c r="AU70" s="95" t="e">
        <f ca="1">IF(市町村抽出表!BG70="－","－",IF(市町村抽出表!BG70=0,"0箇所",IF(市町村抽出表!BG70&lt;1,"1箇所未満",TEXT(ROUND(市町村抽出表!BG70,0),"###,###")&amp;"箇所")))</f>
        <v>#REF!</v>
      </c>
      <c r="AV70" s="95" t="e">
        <f ca="1">IF(市町村抽出表!BH70="－","－",IF(市町村抽出表!BH70=0,"0箇所",IF(市町村抽出表!BH70&lt;1,"1箇所未満",TEXT(ROUND(市町村抽出表!BH70,0),"###,###")&amp;"箇所")))</f>
        <v>#REF!</v>
      </c>
      <c r="AW70" s="95" t="e">
        <f ca="1">IF(市町村抽出表!BI70="－","－",IF(市町村抽出表!BI70=0,"0箇所",IF(市町村抽出表!BI70&lt;1,"1箇所未満",TEXT(ROUND(市町村抽出表!BI70,0),"###,###")&amp;"箇所")))</f>
        <v>#REF!</v>
      </c>
      <c r="AX70" s="95" t="e">
        <f ca="1">IF(市町村抽出表!BJ70="－","－",IF(市町村抽出表!BJ70=0,"0箇所",IF(市町村抽出表!BJ70&lt;1,"1箇所未満",TEXT(ROUND(市町村抽出表!BJ70,0),"###,###")&amp;"箇所")))</f>
        <v>#REF!</v>
      </c>
      <c r="AY70" s="95" t="e">
        <f ca="1">IF(市町村抽出表!BK70="－","－",IF(市町村抽出表!BK70=0,"0箇所",IF(市町村抽出表!BK70&lt;1,"1箇所未満",TEXT(ROUND(市町村抽出表!BK70,0),"###,###")&amp;"箇所")))</f>
        <v>#REF!</v>
      </c>
      <c r="AZ70" s="95" t="e">
        <f ca="1">IF(市町村抽出表!BL70="－","－",IF(市町村抽出表!BL70=0,"0箇所",IF(市町村抽出表!BL70&lt;1,"1箇所未満",TEXT(ROUND(市町村抽出表!BL70,0),"###,###")&amp;"箇所")))</f>
        <v>#REF!</v>
      </c>
      <c r="BH70" s="154"/>
      <c r="BI70" s="154"/>
      <c r="BJ70" s="154"/>
      <c r="BL70" s="155"/>
      <c r="BM70" s="154"/>
      <c r="BN70" s="154"/>
      <c r="BO70" s="154"/>
      <c r="BP70" s="154"/>
      <c r="BX70" s="155"/>
      <c r="BY70" s="154"/>
      <c r="BZ70" s="154"/>
      <c r="CA70" s="154"/>
      <c r="CB70" s="154"/>
      <c r="CN70" s="155"/>
      <c r="CO70" s="154"/>
      <c r="CP70" s="154"/>
      <c r="CQ70" s="154"/>
      <c r="CR70" s="154"/>
    </row>
    <row r="71" spans="1:96" x14ac:dyDescent="0.2">
      <c r="A71" s="83">
        <v>68</v>
      </c>
      <c r="B71" s="75" t="s">
        <v>532</v>
      </c>
      <c r="C71" s="94" t="e">
        <f ca="1">IF(市町村抽出表!D71="－","－",ROUND(市町村抽出表!D71,1))</f>
        <v>#REF!</v>
      </c>
      <c r="D71" s="159" t="e">
        <f ca="1">IF(市町村抽出表!F71="","※2",IF(市町村抽出表!F71="－","－",市町村抽出表!F71&amp;"箇所"))</f>
        <v>#REF!</v>
      </c>
      <c r="E71" s="160" t="e">
        <f ca="1">IF(市町村抽出表!G71="","※2",IF(市町村抽出表!G71="－","－",市町村抽出表!G71&amp;"箇所"))</f>
        <v>#REF!</v>
      </c>
      <c r="F71" s="161" t="e">
        <f ca="1">IF(市町村抽出表!H71="","※2",IF(市町村抽出表!H71="－","－",市町村抽出表!H71&amp;"箇所"))</f>
        <v>#REF!</v>
      </c>
      <c r="G71" s="95" t="e">
        <f ca="1">IF(市町村抽出表!I71="－","－",IF(市町村抽出表!I71=0,"0棟",IF(市町村抽出表!I71&lt;1,"1棟未満",TEXT(ROUND(市町村抽出表!I71,0),"###,###")&amp;"棟")))</f>
        <v>#REF!</v>
      </c>
      <c r="H71" s="95" t="e">
        <f ca="1">IF(市町村抽出表!J71="－","－",IF(市町村抽出表!J71=0,"0棟",IF(市町村抽出表!J71&lt;1,"1棟未満",TEXT(ROUND(市町村抽出表!J71,0),"###,###")&amp;"棟")))</f>
        <v>#REF!</v>
      </c>
      <c r="I71" s="95" t="e">
        <f ca="1">IF(市町村抽出表!O71="－","－",IF(市町村抽出表!O71=0,"0棟",IF(市町村抽出表!O71&lt;1,"1棟未満",TEXT(ROUND(市町村抽出表!O71,0),"###,###")&amp;"棟")))</f>
        <v>#REF!</v>
      </c>
      <c r="J71" s="95" t="e">
        <f ca="1">IF(市町村抽出表!P71="－","－",IF(市町村抽出表!P71=0,"0棟",IF(市町村抽出表!P71&lt;1,"1棟未満",TEXT(ROUND(市町村抽出表!P71,0),"###,###")&amp;"棟")))</f>
        <v>#REF!</v>
      </c>
      <c r="K71" s="148" t="e">
        <f ca="1">IF(市町村抽出表!U71="","※2",IF(市町村抽出表!U71="－","－",IF(市町村抽出表!U71=0,"0棟",IF(市町村抽出表!U71&lt;1,"1棟未満",TEXT(ROUND(市町村抽出表!U71,0),"###,###")&amp;"棟"))))</f>
        <v>#REF!</v>
      </c>
      <c r="L71" s="149" t="e">
        <f ca="1">IF(市町村抽出表!V71="","※2",IF(市町村抽出表!V71="－","－",IF(市町村抽出表!V71=0,"0棟",IF(市町村抽出表!V71&lt;1,"1棟未満",TEXT(ROUND(市町村抽出表!V71,0),"###,###")&amp;"棟"))))</f>
        <v>#REF!</v>
      </c>
      <c r="M71" s="95" t="e">
        <f ca="1">IF(市町村抽出表!W71="－","－",IF(市町村抽出表!W71=0,"0棟",IF(市町村抽出表!W71&lt;1,"1棟未満",TEXT(ROUND(市町村抽出表!W71,0),"###,###")&amp;"棟")))</f>
        <v>#REF!</v>
      </c>
      <c r="N71" s="95" t="e">
        <f ca="1">IF(市町村抽出表!X71="－","－",IF(市町村抽出表!X71=0,"0棟",IF(市町村抽出表!X71&lt;1,"1棟未満",TEXT(ROUND(市町村抽出表!X71,0),"###,###")&amp;"棟")))</f>
        <v>#REF!</v>
      </c>
      <c r="O71" s="95" t="e">
        <f ca="1">IF(市町村抽出表!Z71="－","－",IF(市町村抽出表!Z71=0,"0件",IF(市町村抽出表!Z71&lt;1,"1件未満",TEXT(ROUND(市町村抽出表!Z71,0),"###,###")&amp;"件")))</f>
        <v>#REF!</v>
      </c>
      <c r="P71" s="95" t="e">
        <f ca="1">IF(市町村抽出表!AA71="－","－",IF(市町村抽出表!AA71=0,"0件",IF(市町村抽出表!AA71&lt;1,"1件未満",TEXT(ROUND(市町村抽出表!AA71,0),"###,###")&amp;"件")))</f>
        <v>#REF!</v>
      </c>
      <c r="Q71" s="95" t="e">
        <f ca="1">IF(市町村抽出表!AB71="－","－",IF(市町村抽出表!AB71=0,"0棟",IF(市町村抽出表!AB71&lt;1,"1棟未満",TEXT(ROUND(市町村抽出表!AB71,0),"###,###")&amp;"棟")))</f>
        <v>#REF!</v>
      </c>
      <c r="R71" s="95" t="e">
        <f ca="1">IF(市町村抽出表!AC71="－","－",IF(市町村抽出表!AC71=0,"0人",IF(市町村抽出表!AC71&lt;1,"1人未満",TEXT(ROUND(市町村抽出表!AC71,0),"###,###")&amp;"人")))</f>
        <v>#REF!</v>
      </c>
      <c r="S71" s="95" t="e">
        <f ca="1">IF(市町村抽出表!AD71="－","－",IF(市町村抽出表!AD71=0,"0人",IF(市町村抽出表!AD71&lt;1,"1人未満",TEXT(ROUND(市町村抽出表!AD71,0),"###,###")&amp;"人")))</f>
        <v>#REF!</v>
      </c>
      <c r="T71" s="95" t="e">
        <f ca="1">IF(市町村抽出表!AE71="－","－",IF(市町村抽出表!AE71=0,"0人",IF(市町村抽出表!AE71&lt;1,"1人未満",TEXT(ROUND(市町村抽出表!AE71,0),"###,###")&amp;"人")))</f>
        <v>#REF!</v>
      </c>
      <c r="U71" s="150" t="e">
        <f ca="1">IF(市町村抽出表!AG71="","※2",IF(市町村抽出表!AG71="－","－",IF(市町村抽出表!AG71=0,"0人",IF(市町村抽出表!AG71&lt;1,"1人未満",TEXT(ROUND(市町村抽出表!AG71,0),"###,###")&amp;"人"))))</f>
        <v>#REF!</v>
      </c>
      <c r="V71" s="151" t="e">
        <f ca="1">IF(市町村抽出表!AH71="","※2",IF(市町村抽出表!AH71="－","－",IF(市町村抽出表!AH71=0,"0人",IF(市町村抽出表!AH71&lt;1,"1人未満",TEXT(ROUND(市町村抽出表!AH71,0),"###,###")&amp;"人"))))</f>
        <v>#REF!</v>
      </c>
      <c r="W71" s="152" t="e">
        <f ca="1">IF(市町村抽出表!AI71="","※2",IF(市町村抽出表!AI71="－","－",IF(市町村抽出表!AI71=0,"0人",IF(市町村抽出表!AI71&lt;1,"1人未満",TEXT(ROUND(市町村抽出表!AI71,0),"###,###")&amp;"人"))))</f>
        <v>#REF!</v>
      </c>
      <c r="X71" s="95" t="e">
        <f ca="1">IF(市町村抽出表!AJ71="－","－",IF(市町村抽出表!AJ71=0,"0人",IF(市町村抽出表!AJ71&lt;1,"1人未満",TEXT(ROUND(市町村抽出表!AJ71,0),"###,###")&amp;"人")))</f>
        <v>#REF!</v>
      </c>
      <c r="Y71" s="95" t="e">
        <f ca="1">IF(市町村抽出表!AK71="－","－",IF(市町村抽出表!AK71=0,"0人",IF(市町村抽出表!AK71&lt;1,"1人未満",TEXT(ROUND(市町村抽出表!AK71,0),"###,###")&amp;"人")))</f>
        <v>#REF!</v>
      </c>
      <c r="Z71" s="95" t="e">
        <f ca="1">IF(市町村抽出表!AL71="－","－",IF(市町村抽出表!AL71=0,"0人",IF(市町村抽出表!AL71&lt;1,"1人未満",TEXT(ROUND(市町村抽出表!AL71,0),"###,###")&amp;"人")))</f>
        <v>#REF!</v>
      </c>
      <c r="AA71" s="95" t="e">
        <f ca="1">IF(市町村抽出表!AM71="－","－",IF(市町村抽出表!AM71=0,"0人",IF(市町村抽出表!AM71&lt;1,"1人未満",TEXT(ROUND(市町村抽出表!AM71,0),"###,###")&amp;"人")))</f>
        <v>#REF!</v>
      </c>
      <c r="AB71" s="95" t="e">
        <f ca="1">IF(市町村抽出表!AN71="－","－",IF(市町村抽出表!AN71=0,"0人",IF(市町村抽出表!AN71&lt;1,"1人未満",TEXT(ROUND(市町村抽出表!AN71,0),"###,###")&amp;"人")))</f>
        <v>#REF!</v>
      </c>
      <c r="AC71" s="95" t="e">
        <f ca="1">IF(市町村抽出表!AO71="－","－",IF(市町村抽出表!AO71=0,"0人",IF(市町村抽出表!AO71&lt;1,"1人未満",TEXT(ROUND(市町村抽出表!AO71,0),"###,###")&amp;"人")))</f>
        <v>#REF!</v>
      </c>
      <c r="AD71" s="95" t="e">
        <f ca="1">IF(市町村抽出表!AP71="－","－",IF(市町村抽出表!AP71=0,"0人",IF(市町村抽出表!AP71&lt;1,"1人未満",TEXT(ROUND(市町村抽出表!AP71,0),"###,###")&amp;"人")))</f>
        <v>#REF!</v>
      </c>
      <c r="AE71" s="95" t="e">
        <f ca="1">IF(市町村抽出表!AQ71="－","－",IF(市町村抽出表!AQ71=0,"0人",IF(市町村抽出表!AQ71&lt;1,"1人未満",TEXT(ROUND(市町村抽出表!AQ71,0),"###,###")&amp;"人")))</f>
        <v>#REF!</v>
      </c>
      <c r="AF71" s="95" t="e">
        <f ca="1">IF(市町村抽出表!AR71="－","－",IF(市町村抽出表!AR71=0,"0人",IF(市町村抽出表!AR71&lt;1,"1人未満",TEXT(ROUND(市町村抽出表!AR71,0),"###,###")&amp;"人")))</f>
        <v>#REF!</v>
      </c>
      <c r="AG71" s="95" t="e">
        <f ca="1">IF(市町村抽出表!AS71="－","－",IF(市町村抽出表!AS71=0,"0箇所",IF(市町村抽出表!AS71&lt;1,"1箇所未満",TEXT(ROUND(市町村抽出表!AS71,0),"###,###")&amp;"箇所")))</f>
        <v>#REF!</v>
      </c>
      <c r="AH71" s="95" t="e">
        <f ca="1">IF(市町村抽出表!AT71="－","－",IF(市町村抽出表!AT71=0,"0世帯",IF(市町村抽出表!AT71&lt;1,"1世帯未満",TEXT(ROUND(市町村抽出表!AT71,0),"###,###")&amp;"世帯")))</f>
        <v>#REF!</v>
      </c>
      <c r="AI71" s="95" t="e">
        <f ca="1">IF(市町村抽出表!AU71="－","－",IF(市町村抽出表!AU71=0,"0人",IF(市町村抽出表!AU71&lt;1,"1人未満",TEXT(ROUND(市町村抽出表!AU71,0),"###,###")&amp;"人")))</f>
        <v>#REF!</v>
      </c>
      <c r="AJ71" s="95" t="e">
        <f ca="1">IF(市町村抽出表!AV71="－","－",IF(市町村抽出表!AV71=0,"0世帯",IF(市町村抽出表!AV71&lt;1,"1世帯未満",TEXT(ROUND(市町村抽出表!AV71,0),"###,###")&amp;"世帯")))</f>
        <v>#REF!</v>
      </c>
      <c r="AK71" s="95" t="e">
        <f ca="1">IF(市町村抽出表!AW71="－","－",IF(市町村抽出表!AW71=0,"0人",IF(市町村抽出表!AW71&lt;1,"1人未満",TEXT(ROUND(市町村抽出表!AW71,0),"###,###")&amp;"人")))</f>
        <v>#REF!</v>
      </c>
      <c r="AL71" s="95" t="e">
        <f ca="1">IF(市町村抽出表!AX71="－","－",IF(市町村抽出表!AX71=0,"0世帯",IF(市町村抽出表!AX71&lt;1,"1世帯未満",TEXT(ROUND(市町村抽出表!AX71,0),"###,###")&amp;"世帯")))</f>
        <v>#REF!</v>
      </c>
      <c r="AM71" s="95" t="e">
        <f ca="1">IF(市町村抽出表!AY71="－","－",IF(市町村抽出表!AY71=0,"0人",IF(市町村抽出表!AY71&lt;1,"1人未満",TEXT(ROUND(市町村抽出表!AY71,0),"###,###")&amp;"人")))</f>
        <v>#REF!</v>
      </c>
      <c r="AN71" s="95" t="s">
        <v>632</v>
      </c>
      <c r="AO71" s="95" t="s">
        <v>632</v>
      </c>
      <c r="AP71" s="95" t="e">
        <f ca="1">IF(市町村抽出表!BB71="－","－",IF(市町村抽出表!BB71=0,"0km",IF(市町村抽出表!BB71&lt;0.1,"0.1km未満",TEXT(ROUND(市町村抽出表!BB71,1),"###,##0.0")&amp;"km")))</f>
        <v>#REF!</v>
      </c>
      <c r="AQ71" s="95" t="e">
        <f ca="1">IF(市町村抽出表!BC71="－","－",IF(市町村抽出表!BC71=0,"0世帯",IF(市町村抽出表!BC71&lt;1,"1世帯未満",TEXT(ROUND(市町村抽出表!BC71,0),"###,###")&amp;"世帯")))</f>
        <v>#REF!</v>
      </c>
      <c r="AR71" s="95" t="e">
        <f ca="1">IF(市町村抽出表!BD71="－","－",IF(市町村抽出表!BD71=0,"0人",IF(市町村抽出表!BD71&lt;1,"1人未満",TEXT(ROUND(市町村抽出表!BD71,0),"###,###")&amp;"人")))</f>
        <v>#REF!</v>
      </c>
      <c r="AS71" s="95" t="s">
        <v>632</v>
      </c>
      <c r="AT71" s="95" t="s">
        <v>632</v>
      </c>
      <c r="AU71" s="95" t="e">
        <f ca="1">IF(市町村抽出表!BG71="－","－",IF(市町村抽出表!BG71=0,"0箇所",IF(市町村抽出表!BG71&lt;1,"1箇所未満",TEXT(ROUND(市町村抽出表!BG71,0),"###,###")&amp;"箇所")))</f>
        <v>#REF!</v>
      </c>
      <c r="AV71" s="95" t="e">
        <f ca="1">IF(市町村抽出表!BH71="－","－",IF(市町村抽出表!BH71=0,"0箇所",IF(市町村抽出表!BH71&lt;1,"1箇所未満",TEXT(ROUND(市町村抽出表!BH71,0),"###,###")&amp;"箇所")))</f>
        <v>#REF!</v>
      </c>
      <c r="AW71" s="95" t="e">
        <f ca="1">IF(市町村抽出表!BI71="－","－",IF(市町村抽出表!BI71=0,"0箇所",IF(市町村抽出表!BI71&lt;1,"1箇所未満",TEXT(ROUND(市町村抽出表!BI71,0),"###,###")&amp;"箇所")))</f>
        <v>#REF!</v>
      </c>
      <c r="AX71" s="95" t="e">
        <f ca="1">IF(市町村抽出表!BJ71="－","－",IF(市町村抽出表!BJ71=0,"0箇所",IF(市町村抽出表!BJ71&lt;1,"1箇所未満",TEXT(ROUND(市町村抽出表!BJ71,0),"###,###")&amp;"箇所")))</f>
        <v>#REF!</v>
      </c>
      <c r="AY71" s="95" t="e">
        <f ca="1">IF(市町村抽出表!BK71="－","－",IF(市町村抽出表!BK71=0,"0箇所",IF(市町村抽出表!BK71&lt;1,"1箇所未満",TEXT(ROUND(市町村抽出表!BK71,0),"###,###")&amp;"箇所")))</f>
        <v>#REF!</v>
      </c>
      <c r="AZ71" s="95" t="e">
        <f ca="1">IF(市町村抽出表!BL71="－","－",IF(市町村抽出表!BL71=0,"0箇所",IF(市町村抽出表!BL71&lt;1,"1箇所未満",TEXT(ROUND(市町村抽出表!BL71,0),"###,###")&amp;"箇所")))</f>
        <v>#REF!</v>
      </c>
      <c r="BH71" s="154"/>
      <c r="BI71" s="154"/>
      <c r="BJ71" s="154"/>
      <c r="BL71" s="155"/>
      <c r="BM71" s="154"/>
      <c r="BN71" s="154"/>
      <c r="BO71" s="154"/>
      <c r="BP71" s="154"/>
      <c r="BX71" s="155"/>
      <c r="BY71" s="154"/>
      <c r="BZ71" s="154"/>
      <c r="CA71" s="154"/>
      <c r="CB71" s="154"/>
      <c r="CN71" s="155"/>
      <c r="CO71" s="154"/>
      <c r="CP71" s="154"/>
      <c r="CQ71" s="154"/>
      <c r="CR71" s="154"/>
    </row>
    <row r="72" spans="1:96" x14ac:dyDescent="0.2">
      <c r="A72" s="83">
        <v>69</v>
      </c>
      <c r="B72" s="75" t="s">
        <v>533</v>
      </c>
      <c r="C72" s="94" t="e">
        <f ca="1">IF(市町村抽出表!D72="－","－",ROUND(市町村抽出表!D72,1))</f>
        <v>#REF!</v>
      </c>
      <c r="D72" s="159" t="e">
        <f ca="1">IF(市町村抽出表!F72="","※2",IF(市町村抽出表!F72="－","－",市町村抽出表!F72&amp;"箇所"))</f>
        <v>#REF!</v>
      </c>
      <c r="E72" s="160" t="e">
        <f ca="1">IF(市町村抽出表!G72="","※2",IF(市町村抽出表!G72="－","－",市町村抽出表!G72&amp;"箇所"))</f>
        <v>#REF!</v>
      </c>
      <c r="F72" s="161" t="e">
        <f ca="1">IF(市町村抽出表!H72="","※2",IF(市町村抽出表!H72="－","－",市町村抽出表!H72&amp;"箇所"))</f>
        <v>#REF!</v>
      </c>
      <c r="G72" s="95" t="e">
        <f ca="1">IF(市町村抽出表!I72="－","－",IF(市町村抽出表!I72=0,"0棟",IF(市町村抽出表!I72&lt;1,"1棟未満",TEXT(ROUND(市町村抽出表!I72,0),"###,###")&amp;"棟")))</f>
        <v>#REF!</v>
      </c>
      <c r="H72" s="95" t="e">
        <f ca="1">IF(市町村抽出表!J72="－","－",IF(市町村抽出表!J72=0,"0棟",IF(市町村抽出表!J72&lt;1,"1棟未満",TEXT(ROUND(市町村抽出表!J72,0),"###,###")&amp;"棟")))</f>
        <v>#REF!</v>
      </c>
      <c r="I72" s="95" t="e">
        <f ca="1">IF(市町村抽出表!O72="－","－",IF(市町村抽出表!O72=0,"0棟",IF(市町村抽出表!O72&lt;1,"1棟未満",TEXT(ROUND(市町村抽出表!O72,0),"###,###")&amp;"棟")))</f>
        <v>#REF!</v>
      </c>
      <c r="J72" s="95" t="e">
        <f ca="1">IF(市町村抽出表!P72="－","－",IF(市町村抽出表!P72=0,"0棟",IF(市町村抽出表!P72&lt;1,"1棟未満",TEXT(ROUND(市町村抽出表!P72,0),"###,###")&amp;"棟")))</f>
        <v>#REF!</v>
      </c>
      <c r="K72" s="148" t="e">
        <f ca="1">IF(市町村抽出表!U72="","※2",IF(市町村抽出表!U72="－","－",IF(市町村抽出表!U72=0,"0棟",IF(市町村抽出表!U72&lt;1,"1棟未満",TEXT(ROUND(市町村抽出表!U72,0),"###,###")&amp;"棟"))))</f>
        <v>#REF!</v>
      </c>
      <c r="L72" s="149" t="e">
        <f ca="1">IF(市町村抽出表!V72="","※2",IF(市町村抽出表!V72="－","－",IF(市町村抽出表!V72=0,"0棟",IF(市町村抽出表!V72&lt;1,"1棟未満",TEXT(ROUND(市町村抽出表!V72,0),"###,###")&amp;"棟"))))</f>
        <v>#REF!</v>
      </c>
      <c r="M72" s="95" t="e">
        <f ca="1">IF(市町村抽出表!W72="－","－",IF(市町村抽出表!W72=0,"0棟",IF(市町村抽出表!W72&lt;1,"1棟未満",TEXT(ROUND(市町村抽出表!W72,0),"###,###")&amp;"棟")))</f>
        <v>#REF!</v>
      </c>
      <c r="N72" s="95" t="e">
        <f ca="1">IF(市町村抽出表!X72="－","－",IF(市町村抽出表!X72=0,"0棟",IF(市町村抽出表!X72&lt;1,"1棟未満",TEXT(ROUND(市町村抽出表!X72,0),"###,###")&amp;"棟")))</f>
        <v>#REF!</v>
      </c>
      <c r="O72" s="95" t="e">
        <f ca="1">IF(市町村抽出表!Z72="－","－",IF(市町村抽出表!Z72=0,"0件",IF(市町村抽出表!Z72&lt;1,"1件未満",TEXT(ROUND(市町村抽出表!Z72,0),"###,###")&amp;"件")))</f>
        <v>#REF!</v>
      </c>
      <c r="P72" s="95" t="e">
        <f ca="1">IF(市町村抽出表!AA72="－","－",IF(市町村抽出表!AA72=0,"0件",IF(市町村抽出表!AA72&lt;1,"1件未満",TEXT(ROUND(市町村抽出表!AA72,0),"###,###")&amp;"件")))</f>
        <v>#REF!</v>
      </c>
      <c r="Q72" s="95" t="e">
        <f ca="1">IF(市町村抽出表!AB72="－","－",IF(市町村抽出表!AB72=0,"0棟",IF(市町村抽出表!AB72&lt;1,"1棟未満",TEXT(ROUND(市町村抽出表!AB72,0),"###,###")&amp;"棟")))</f>
        <v>#REF!</v>
      </c>
      <c r="R72" s="95" t="e">
        <f ca="1">IF(市町村抽出表!AC72="－","－",IF(市町村抽出表!AC72=0,"0人",IF(市町村抽出表!AC72&lt;1,"1人未満",TEXT(ROUND(市町村抽出表!AC72,0),"###,###")&amp;"人")))</f>
        <v>#REF!</v>
      </c>
      <c r="S72" s="95" t="e">
        <f ca="1">IF(市町村抽出表!AD72="－","－",IF(市町村抽出表!AD72=0,"0人",IF(市町村抽出表!AD72&lt;1,"1人未満",TEXT(ROUND(市町村抽出表!AD72,0),"###,###")&amp;"人")))</f>
        <v>#REF!</v>
      </c>
      <c r="T72" s="95" t="e">
        <f ca="1">IF(市町村抽出表!AE72="－","－",IF(市町村抽出表!AE72=0,"0人",IF(市町村抽出表!AE72&lt;1,"1人未満",TEXT(ROUND(市町村抽出表!AE72,0),"###,###")&amp;"人")))</f>
        <v>#REF!</v>
      </c>
      <c r="U72" s="150" t="e">
        <f ca="1">IF(市町村抽出表!AG72="","※2",IF(市町村抽出表!AG72="－","－",IF(市町村抽出表!AG72=0,"0人",IF(市町村抽出表!AG72&lt;1,"1人未満",TEXT(ROUND(市町村抽出表!AG72,0),"###,###")&amp;"人"))))</f>
        <v>#REF!</v>
      </c>
      <c r="V72" s="151" t="e">
        <f ca="1">IF(市町村抽出表!AH72="","※2",IF(市町村抽出表!AH72="－","－",IF(市町村抽出表!AH72=0,"0人",IF(市町村抽出表!AH72&lt;1,"1人未満",TEXT(ROUND(市町村抽出表!AH72,0),"###,###")&amp;"人"))))</f>
        <v>#REF!</v>
      </c>
      <c r="W72" s="152" t="e">
        <f ca="1">IF(市町村抽出表!AI72="","※2",IF(市町村抽出表!AI72="－","－",IF(市町村抽出表!AI72=0,"0人",IF(市町村抽出表!AI72&lt;1,"1人未満",TEXT(ROUND(市町村抽出表!AI72,0),"###,###")&amp;"人"))))</f>
        <v>#REF!</v>
      </c>
      <c r="X72" s="95" t="e">
        <f ca="1">IF(市町村抽出表!AJ72="－","－",IF(市町村抽出表!AJ72=0,"0人",IF(市町村抽出表!AJ72&lt;1,"1人未満",TEXT(ROUND(市町村抽出表!AJ72,0),"###,###")&amp;"人")))</f>
        <v>#REF!</v>
      </c>
      <c r="Y72" s="95" t="e">
        <f ca="1">IF(市町村抽出表!AK72="－","－",IF(市町村抽出表!AK72=0,"0人",IF(市町村抽出表!AK72&lt;1,"1人未満",TEXT(ROUND(市町村抽出表!AK72,0),"###,###")&amp;"人")))</f>
        <v>#REF!</v>
      </c>
      <c r="Z72" s="95" t="e">
        <f ca="1">IF(市町村抽出表!AL72="－","－",IF(市町村抽出表!AL72=0,"0人",IF(市町村抽出表!AL72&lt;1,"1人未満",TEXT(ROUND(市町村抽出表!AL72,0),"###,###")&amp;"人")))</f>
        <v>#REF!</v>
      </c>
      <c r="AA72" s="95" t="e">
        <f ca="1">IF(市町村抽出表!AM72="－","－",IF(市町村抽出表!AM72=0,"0人",IF(市町村抽出表!AM72&lt;1,"1人未満",TEXT(ROUND(市町村抽出表!AM72,0),"###,###")&amp;"人")))</f>
        <v>#REF!</v>
      </c>
      <c r="AB72" s="95" t="e">
        <f ca="1">IF(市町村抽出表!AN72="－","－",IF(市町村抽出表!AN72=0,"0人",IF(市町村抽出表!AN72&lt;1,"1人未満",TEXT(ROUND(市町村抽出表!AN72,0),"###,###")&amp;"人")))</f>
        <v>#REF!</v>
      </c>
      <c r="AC72" s="95" t="e">
        <f ca="1">IF(市町村抽出表!AO72="－","－",IF(市町村抽出表!AO72=0,"0人",IF(市町村抽出表!AO72&lt;1,"1人未満",TEXT(ROUND(市町村抽出表!AO72,0),"###,###")&amp;"人")))</f>
        <v>#REF!</v>
      </c>
      <c r="AD72" s="95" t="e">
        <f ca="1">IF(市町村抽出表!AP72="－","－",IF(市町村抽出表!AP72=0,"0人",IF(市町村抽出表!AP72&lt;1,"1人未満",TEXT(ROUND(市町村抽出表!AP72,0),"###,###")&amp;"人")))</f>
        <v>#REF!</v>
      </c>
      <c r="AE72" s="95" t="e">
        <f ca="1">IF(市町村抽出表!AQ72="－","－",IF(市町村抽出表!AQ72=0,"0人",IF(市町村抽出表!AQ72&lt;1,"1人未満",TEXT(ROUND(市町村抽出表!AQ72,0),"###,###")&amp;"人")))</f>
        <v>#REF!</v>
      </c>
      <c r="AF72" s="95" t="e">
        <f ca="1">IF(市町村抽出表!AR72="－","－",IF(市町村抽出表!AR72=0,"0人",IF(市町村抽出表!AR72&lt;1,"1人未満",TEXT(ROUND(市町村抽出表!AR72,0),"###,###")&amp;"人")))</f>
        <v>#REF!</v>
      </c>
      <c r="AG72" s="95" t="e">
        <f ca="1">IF(市町村抽出表!AS72="－","－",IF(市町村抽出表!AS72=0,"0箇所",IF(市町村抽出表!AS72&lt;1,"1箇所未満",TEXT(ROUND(市町村抽出表!AS72,0),"###,###")&amp;"箇所")))</f>
        <v>#REF!</v>
      </c>
      <c r="AH72" s="95" t="e">
        <f ca="1">IF(市町村抽出表!AT72="－","－",IF(市町村抽出表!AT72=0,"0世帯",IF(市町村抽出表!AT72&lt;1,"1世帯未満",TEXT(ROUND(市町村抽出表!AT72,0),"###,###")&amp;"世帯")))</f>
        <v>#REF!</v>
      </c>
      <c r="AI72" s="95" t="e">
        <f ca="1">IF(市町村抽出表!AU72="－","－",IF(市町村抽出表!AU72=0,"0人",IF(市町村抽出表!AU72&lt;1,"1人未満",TEXT(ROUND(市町村抽出表!AU72,0),"###,###")&amp;"人")))</f>
        <v>#REF!</v>
      </c>
      <c r="AJ72" s="95" t="e">
        <f ca="1">IF(市町村抽出表!AV72="－","－",IF(市町村抽出表!AV72=0,"0世帯",IF(市町村抽出表!AV72&lt;1,"1世帯未満",TEXT(ROUND(市町村抽出表!AV72,0),"###,###")&amp;"世帯")))</f>
        <v>#REF!</v>
      </c>
      <c r="AK72" s="95" t="e">
        <f ca="1">IF(市町村抽出表!AW72="－","－",IF(市町村抽出表!AW72=0,"0人",IF(市町村抽出表!AW72&lt;1,"1人未満",TEXT(ROUND(市町村抽出表!AW72,0),"###,###")&amp;"人")))</f>
        <v>#REF!</v>
      </c>
      <c r="AL72" s="95" t="e">
        <f ca="1">IF(市町村抽出表!AX72="－","－",IF(市町村抽出表!AX72=0,"0世帯",IF(市町村抽出表!AX72&lt;1,"1世帯未満",TEXT(ROUND(市町村抽出表!AX72,0),"###,###")&amp;"世帯")))</f>
        <v>#REF!</v>
      </c>
      <c r="AM72" s="95" t="e">
        <f ca="1">IF(市町村抽出表!AY72="－","－",IF(市町村抽出表!AY72=0,"0人",IF(市町村抽出表!AY72&lt;1,"1人未満",TEXT(ROUND(市町村抽出表!AY72,0),"###,###")&amp;"人")))</f>
        <v>#REF!</v>
      </c>
      <c r="AN72" s="95" t="s">
        <v>632</v>
      </c>
      <c r="AO72" s="95" t="s">
        <v>632</v>
      </c>
      <c r="AP72" s="95" t="e">
        <f ca="1">IF(市町村抽出表!BB72="－","－",IF(市町村抽出表!BB72=0,"0km",IF(市町村抽出表!BB72&lt;0.1,"0.1km未満",TEXT(ROUND(市町村抽出表!BB72,1),"###,##0.0")&amp;"km")))</f>
        <v>#REF!</v>
      </c>
      <c r="AQ72" s="95" t="e">
        <f ca="1">IF(市町村抽出表!BC72="－","－",IF(市町村抽出表!BC72=0,"0世帯",IF(市町村抽出表!BC72&lt;1,"1世帯未満",TEXT(ROUND(市町村抽出表!BC72,0),"###,###")&amp;"世帯")))</f>
        <v>#REF!</v>
      </c>
      <c r="AR72" s="95" t="e">
        <f ca="1">IF(市町村抽出表!BD72="－","－",IF(市町村抽出表!BD72=0,"0人",IF(市町村抽出表!BD72&lt;1,"1人未満",TEXT(ROUND(市町村抽出表!BD72,0),"###,###")&amp;"人")))</f>
        <v>#REF!</v>
      </c>
      <c r="AS72" s="95" t="s">
        <v>632</v>
      </c>
      <c r="AT72" s="95" t="s">
        <v>632</v>
      </c>
      <c r="AU72" s="95" t="e">
        <f ca="1">IF(市町村抽出表!BG72="－","－",IF(市町村抽出表!BG72=0,"0箇所",IF(市町村抽出表!BG72&lt;1,"1箇所未満",TEXT(ROUND(市町村抽出表!BG72,0),"###,###")&amp;"箇所")))</f>
        <v>#REF!</v>
      </c>
      <c r="AV72" s="95" t="e">
        <f ca="1">IF(市町村抽出表!BH72="－","－",IF(市町村抽出表!BH72=0,"0箇所",IF(市町村抽出表!BH72&lt;1,"1箇所未満",TEXT(ROUND(市町村抽出表!BH72,0),"###,###")&amp;"箇所")))</f>
        <v>#REF!</v>
      </c>
      <c r="AW72" s="95" t="e">
        <f ca="1">IF(市町村抽出表!BI72="－","－",IF(市町村抽出表!BI72=0,"0箇所",IF(市町村抽出表!BI72&lt;1,"1箇所未満",TEXT(ROUND(市町村抽出表!BI72,0),"###,###")&amp;"箇所")))</f>
        <v>#REF!</v>
      </c>
      <c r="AX72" s="95" t="e">
        <f ca="1">IF(市町村抽出表!BJ72="－","－",IF(市町村抽出表!BJ72=0,"0箇所",IF(市町村抽出表!BJ72&lt;1,"1箇所未満",TEXT(ROUND(市町村抽出表!BJ72,0),"###,###")&amp;"箇所")))</f>
        <v>#REF!</v>
      </c>
      <c r="AY72" s="95" t="e">
        <f ca="1">IF(市町村抽出表!BK72="－","－",IF(市町村抽出表!BK72=0,"0箇所",IF(市町村抽出表!BK72&lt;1,"1箇所未満",TEXT(ROUND(市町村抽出表!BK72,0),"###,###")&amp;"箇所")))</f>
        <v>#REF!</v>
      </c>
      <c r="AZ72" s="95" t="e">
        <f ca="1">IF(市町村抽出表!BL72="－","－",IF(市町村抽出表!BL72=0,"0箇所",IF(市町村抽出表!BL72&lt;1,"1箇所未満",TEXT(ROUND(市町村抽出表!BL72,0),"###,###")&amp;"箇所")))</f>
        <v>#REF!</v>
      </c>
      <c r="BH72" s="154"/>
      <c r="BI72" s="154"/>
      <c r="BJ72" s="154"/>
      <c r="BL72" s="155"/>
      <c r="BM72" s="154"/>
      <c r="BN72" s="154"/>
      <c r="BO72" s="154"/>
      <c r="BP72" s="154"/>
      <c r="BX72" s="155"/>
      <c r="BY72" s="154"/>
      <c r="BZ72" s="154"/>
      <c r="CA72" s="154"/>
      <c r="CB72" s="154"/>
      <c r="CN72" s="155"/>
      <c r="CO72" s="154"/>
      <c r="CP72" s="154"/>
      <c r="CQ72" s="154"/>
      <c r="CR72" s="154"/>
    </row>
    <row r="73" spans="1:96" x14ac:dyDescent="0.2">
      <c r="A73" s="83">
        <v>70</v>
      </c>
      <c r="B73" s="75" t="s">
        <v>534</v>
      </c>
      <c r="C73" s="94" t="e">
        <f ca="1">IF(市町村抽出表!D73="－","－",ROUND(市町村抽出表!D73,1))</f>
        <v>#REF!</v>
      </c>
      <c r="D73" s="159" t="e">
        <f ca="1">IF(市町村抽出表!F73="","※2",IF(市町村抽出表!F73="－","－",市町村抽出表!F73&amp;"箇所"))</f>
        <v>#REF!</v>
      </c>
      <c r="E73" s="160" t="e">
        <f ca="1">IF(市町村抽出表!G73="","※2",IF(市町村抽出表!G73="－","－",市町村抽出表!G73&amp;"箇所"))</f>
        <v>#REF!</v>
      </c>
      <c r="F73" s="161" t="e">
        <f ca="1">IF(市町村抽出表!H73="","※2",IF(市町村抽出表!H73="－","－",市町村抽出表!H73&amp;"箇所"))</f>
        <v>#REF!</v>
      </c>
      <c r="G73" s="95" t="e">
        <f ca="1">IF(市町村抽出表!I73="－","－",IF(市町村抽出表!I73=0,"0棟",IF(市町村抽出表!I73&lt;1,"1棟未満",TEXT(ROUND(市町村抽出表!I73,0),"###,###")&amp;"棟")))</f>
        <v>#REF!</v>
      </c>
      <c r="H73" s="95" t="e">
        <f ca="1">IF(市町村抽出表!J73="－","－",IF(市町村抽出表!J73=0,"0棟",IF(市町村抽出表!J73&lt;1,"1棟未満",TEXT(ROUND(市町村抽出表!J73,0),"###,###")&amp;"棟")))</f>
        <v>#REF!</v>
      </c>
      <c r="I73" s="95" t="e">
        <f ca="1">IF(市町村抽出表!O73="－","－",IF(市町村抽出表!O73=0,"0棟",IF(市町村抽出表!O73&lt;1,"1棟未満",TEXT(ROUND(市町村抽出表!O73,0),"###,###")&amp;"棟")))</f>
        <v>#REF!</v>
      </c>
      <c r="J73" s="95" t="e">
        <f ca="1">IF(市町村抽出表!P73="－","－",IF(市町村抽出表!P73=0,"0棟",IF(市町村抽出表!P73&lt;1,"1棟未満",TEXT(ROUND(市町村抽出表!P73,0),"###,###")&amp;"棟")))</f>
        <v>#REF!</v>
      </c>
      <c r="K73" s="148" t="e">
        <f ca="1">IF(市町村抽出表!U73="","※2",IF(市町村抽出表!U73="－","－",IF(市町村抽出表!U73=0,"0棟",IF(市町村抽出表!U73&lt;1,"1棟未満",TEXT(ROUND(市町村抽出表!U73,0),"###,###")&amp;"棟"))))</f>
        <v>#REF!</v>
      </c>
      <c r="L73" s="149" t="e">
        <f ca="1">IF(市町村抽出表!V73="","※2",IF(市町村抽出表!V73="－","－",IF(市町村抽出表!V73=0,"0棟",IF(市町村抽出表!V73&lt;1,"1棟未満",TEXT(ROUND(市町村抽出表!V73,0),"###,###")&amp;"棟"))))</f>
        <v>#REF!</v>
      </c>
      <c r="M73" s="95" t="e">
        <f ca="1">IF(市町村抽出表!W73="－","－",IF(市町村抽出表!W73=0,"0棟",IF(市町村抽出表!W73&lt;1,"1棟未満",TEXT(ROUND(市町村抽出表!W73,0),"###,###")&amp;"棟")))</f>
        <v>#REF!</v>
      </c>
      <c r="N73" s="95" t="e">
        <f ca="1">IF(市町村抽出表!X73="－","－",IF(市町村抽出表!X73=0,"0棟",IF(市町村抽出表!X73&lt;1,"1棟未満",TEXT(ROUND(市町村抽出表!X73,0),"###,###")&amp;"棟")))</f>
        <v>#REF!</v>
      </c>
      <c r="O73" s="95" t="e">
        <f ca="1">IF(市町村抽出表!Z73="－","－",IF(市町村抽出表!Z73=0,"0件",IF(市町村抽出表!Z73&lt;1,"1件未満",TEXT(ROUND(市町村抽出表!Z73,0),"###,###")&amp;"件")))</f>
        <v>#REF!</v>
      </c>
      <c r="P73" s="95" t="e">
        <f ca="1">IF(市町村抽出表!AA73="－","－",IF(市町村抽出表!AA73=0,"0件",IF(市町村抽出表!AA73&lt;1,"1件未満",TEXT(ROUND(市町村抽出表!AA73,0),"###,###")&amp;"件")))</f>
        <v>#REF!</v>
      </c>
      <c r="Q73" s="95" t="e">
        <f ca="1">IF(市町村抽出表!AB73="－","－",IF(市町村抽出表!AB73=0,"0棟",IF(市町村抽出表!AB73&lt;1,"1棟未満",TEXT(ROUND(市町村抽出表!AB73,0),"###,###")&amp;"棟")))</f>
        <v>#REF!</v>
      </c>
      <c r="R73" s="95" t="e">
        <f ca="1">IF(市町村抽出表!AC73="－","－",IF(市町村抽出表!AC73=0,"0人",IF(市町村抽出表!AC73&lt;1,"1人未満",TEXT(ROUND(市町村抽出表!AC73,0),"###,###")&amp;"人")))</f>
        <v>#REF!</v>
      </c>
      <c r="S73" s="95" t="e">
        <f ca="1">IF(市町村抽出表!AD73="－","－",IF(市町村抽出表!AD73=0,"0人",IF(市町村抽出表!AD73&lt;1,"1人未満",TEXT(ROUND(市町村抽出表!AD73,0),"###,###")&amp;"人")))</f>
        <v>#REF!</v>
      </c>
      <c r="T73" s="95" t="e">
        <f ca="1">IF(市町村抽出表!AE73="－","－",IF(市町村抽出表!AE73=0,"0人",IF(市町村抽出表!AE73&lt;1,"1人未満",TEXT(ROUND(市町村抽出表!AE73,0),"###,###")&amp;"人")))</f>
        <v>#REF!</v>
      </c>
      <c r="U73" s="150" t="e">
        <f ca="1">IF(市町村抽出表!AG73="","※2",IF(市町村抽出表!AG73="－","－",IF(市町村抽出表!AG73=0,"0人",IF(市町村抽出表!AG73&lt;1,"1人未満",TEXT(ROUND(市町村抽出表!AG73,0),"###,###")&amp;"人"))))</f>
        <v>#REF!</v>
      </c>
      <c r="V73" s="151" t="e">
        <f ca="1">IF(市町村抽出表!AH73="","※2",IF(市町村抽出表!AH73="－","－",IF(市町村抽出表!AH73=0,"0人",IF(市町村抽出表!AH73&lt;1,"1人未満",TEXT(ROUND(市町村抽出表!AH73,0),"###,###")&amp;"人"))))</f>
        <v>#REF!</v>
      </c>
      <c r="W73" s="152" t="e">
        <f ca="1">IF(市町村抽出表!AI73="","※2",IF(市町村抽出表!AI73="－","－",IF(市町村抽出表!AI73=0,"0人",IF(市町村抽出表!AI73&lt;1,"1人未満",TEXT(ROUND(市町村抽出表!AI73,0),"###,###")&amp;"人"))))</f>
        <v>#REF!</v>
      </c>
      <c r="X73" s="95" t="e">
        <f ca="1">IF(市町村抽出表!AJ73="－","－",IF(市町村抽出表!AJ73=0,"0人",IF(市町村抽出表!AJ73&lt;1,"1人未満",TEXT(ROUND(市町村抽出表!AJ73,0),"###,###")&amp;"人")))</f>
        <v>#REF!</v>
      </c>
      <c r="Y73" s="95" t="e">
        <f ca="1">IF(市町村抽出表!AK73="－","－",IF(市町村抽出表!AK73=0,"0人",IF(市町村抽出表!AK73&lt;1,"1人未満",TEXT(ROUND(市町村抽出表!AK73,0),"###,###")&amp;"人")))</f>
        <v>#REF!</v>
      </c>
      <c r="Z73" s="95" t="e">
        <f ca="1">IF(市町村抽出表!AL73="－","－",IF(市町村抽出表!AL73=0,"0人",IF(市町村抽出表!AL73&lt;1,"1人未満",TEXT(ROUND(市町村抽出表!AL73,0),"###,###")&amp;"人")))</f>
        <v>#REF!</v>
      </c>
      <c r="AA73" s="95" t="e">
        <f ca="1">IF(市町村抽出表!AM73="－","－",IF(市町村抽出表!AM73=0,"0人",IF(市町村抽出表!AM73&lt;1,"1人未満",TEXT(ROUND(市町村抽出表!AM73,0),"###,###")&amp;"人")))</f>
        <v>#REF!</v>
      </c>
      <c r="AB73" s="95" t="e">
        <f ca="1">IF(市町村抽出表!AN73="－","－",IF(市町村抽出表!AN73=0,"0人",IF(市町村抽出表!AN73&lt;1,"1人未満",TEXT(ROUND(市町村抽出表!AN73,0),"###,###")&amp;"人")))</f>
        <v>#REF!</v>
      </c>
      <c r="AC73" s="95" t="e">
        <f ca="1">IF(市町村抽出表!AO73="－","－",IF(市町村抽出表!AO73=0,"0人",IF(市町村抽出表!AO73&lt;1,"1人未満",TEXT(ROUND(市町村抽出表!AO73,0),"###,###")&amp;"人")))</f>
        <v>#REF!</v>
      </c>
      <c r="AD73" s="95" t="e">
        <f ca="1">IF(市町村抽出表!AP73="－","－",IF(市町村抽出表!AP73=0,"0人",IF(市町村抽出表!AP73&lt;1,"1人未満",TEXT(ROUND(市町村抽出表!AP73,0),"###,###")&amp;"人")))</f>
        <v>#REF!</v>
      </c>
      <c r="AE73" s="95" t="e">
        <f ca="1">IF(市町村抽出表!AQ73="－","－",IF(市町村抽出表!AQ73=0,"0人",IF(市町村抽出表!AQ73&lt;1,"1人未満",TEXT(ROUND(市町村抽出表!AQ73,0),"###,###")&amp;"人")))</f>
        <v>#REF!</v>
      </c>
      <c r="AF73" s="95" t="e">
        <f ca="1">IF(市町村抽出表!AR73="－","－",IF(市町村抽出表!AR73=0,"0人",IF(市町村抽出表!AR73&lt;1,"1人未満",TEXT(ROUND(市町村抽出表!AR73,0),"###,###")&amp;"人")))</f>
        <v>#REF!</v>
      </c>
      <c r="AG73" s="95" t="e">
        <f ca="1">IF(市町村抽出表!AS73="－","－",IF(市町村抽出表!AS73=0,"0箇所",IF(市町村抽出表!AS73&lt;1,"1箇所未満",TEXT(ROUND(市町村抽出表!AS73,0),"###,###")&amp;"箇所")))</f>
        <v>#REF!</v>
      </c>
      <c r="AH73" s="95" t="e">
        <f ca="1">IF(市町村抽出表!AT73="－","－",IF(市町村抽出表!AT73=0,"0世帯",IF(市町村抽出表!AT73&lt;1,"1世帯未満",TEXT(ROUND(市町村抽出表!AT73,0),"###,###")&amp;"世帯")))</f>
        <v>#REF!</v>
      </c>
      <c r="AI73" s="95" t="e">
        <f ca="1">IF(市町村抽出表!AU73="－","－",IF(市町村抽出表!AU73=0,"0人",IF(市町村抽出表!AU73&lt;1,"1人未満",TEXT(ROUND(市町村抽出表!AU73,0),"###,###")&amp;"人")))</f>
        <v>#REF!</v>
      </c>
      <c r="AJ73" s="95" t="e">
        <f ca="1">IF(市町村抽出表!AV73="－","－",IF(市町村抽出表!AV73=0,"0世帯",IF(市町村抽出表!AV73&lt;1,"1世帯未満",TEXT(ROUND(市町村抽出表!AV73,0),"###,###")&amp;"世帯")))</f>
        <v>#REF!</v>
      </c>
      <c r="AK73" s="95" t="e">
        <f ca="1">IF(市町村抽出表!AW73="－","－",IF(市町村抽出表!AW73=0,"0人",IF(市町村抽出表!AW73&lt;1,"1人未満",TEXT(ROUND(市町村抽出表!AW73,0),"###,###")&amp;"人")))</f>
        <v>#REF!</v>
      </c>
      <c r="AL73" s="95" t="e">
        <f ca="1">IF(市町村抽出表!AX73="－","－",IF(市町村抽出表!AX73=0,"0世帯",IF(市町村抽出表!AX73&lt;1,"1世帯未満",TEXT(ROUND(市町村抽出表!AX73,0),"###,###")&amp;"世帯")))</f>
        <v>#REF!</v>
      </c>
      <c r="AM73" s="95" t="e">
        <f ca="1">IF(市町村抽出表!AY73="－","－",IF(市町村抽出表!AY73=0,"0人",IF(市町村抽出表!AY73&lt;1,"1人未満",TEXT(ROUND(市町村抽出表!AY73,0),"###,###")&amp;"人")))</f>
        <v>#REF!</v>
      </c>
      <c r="AN73" s="95" t="s">
        <v>632</v>
      </c>
      <c r="AO73" s="95" t="s">
        <v>632</v>
      </c>
      <c r="AP73" s="95" t="e">
        <f ca="1">IF(市町村抽出表!BB73="－","－",IF(市町村抽出表!BB73=0,"0km",IF(市町村抽出表!BB73&lt;0.1,"0.1km未満",TEXT(ROUND(市町村抽出表!BB73,1),"###,##0.0")&amp;"km")))</f>
        <v>#REF!</v>
      </c>
      <c r="AQ73" s="95" t="e">
        <f ca="1">IF(市町村抽出表!BC73="－","－",IF(市町村抽出表!BC73=0,"0世帯",IF(市町村抽出表!BC73&lt;1,"1世帯未満",TEXT(ROUND(市町村抽出表!BC73,0),"###,###")&amp;"世帯")))</f>
        <v>#REF!</v>
      </c>
      <c r="AR73" s="95" t="e">
        <f ca="1">IF(市町村抽出表!BD73="－","－",IF(市町村抽出表!BD73=0,"0人",IF(市町村抽出表!BD73&lt;1,"1人未満",TEXT(ROUND(市町村抽出表!BD73,0),"###,###")&amp;"人")))</f>
        <v>#REF!</v>
      </c>
      <c r="AS73" s="95" t="s">
        <v>632</v>
      </c>
      <c r="AT73" s="95" t="s">
        <v>632</v>
      </c>
      <c r="AU73" s="95" t="e">
        <f ca="1">IF(市町村抽出表!BG73="－","－",IF(市町村抽出表!BG73=0,"0箇所",IF(市町村抽出表!BG73&lt;1,"1箇所未満",TEXT(ROUND(市町村抽出表!BG73,0),"###,###")&amp;"箇所")))</f>
        <v>#REF!</v>
      </c>
      <c r="AV73" s="95" t="e">
        <f ca="1">IF(市町村抽出表!BH73="－","－",IF(市町村抽出表!BH73=0,"0箇所",IF(市町村抽出表!BH73&lt;1,"1箇所未満",TEXT(ROUND(市町村抽出表!BH73,0),"###,###")&amp;"箇所")))</f>
        <v>#REF!</v>
      </c>
      <c r="AW73" s="95" t="e">
        <f ca="1">IF(市町村抽出表!BI73="－","－",IF(市町村抽出表!BI73=0,"0箇所",IF(市町村抽出表!BI73&lt;1,"1箇所未満",TEXT(ROUND(市町村抽出表!BI73,0),"###,###")&amp;"箇所")))</f>
        <v>#REF!</v>
      </c>
      <c r="AX73" s="95" t="e">
        <f ca="1">IF(市町村抽出表!BJ73="－","－",IF(市町村抽出表!BJ73=0,"0箇所",IF(市町村抽出表!BJ73&lt;1,"1箇所未満",TEXT(ROUND(市町村抽出表!BJ73,0),"###,###")&amp;"箇所")))</f>
        <v>#REF!</v>
      </c>
      <c r="AY73" s="95" t="e">
        <f ca="1">IF(市町村抽出表!BK73="－","－",IF(市町村抽出表!BK73=0,"0箇所",IF(市町村抽出表!BK73&lt;1,"1箇所未満",TEXT(ROUND(市町村抽出表!BK73,0),"###,###")&amp;"箇所")))</f>
        <v>#REF!</v>
      </c>
      <c r="AZ73" s="95" t="e">
        <f ca="1">IF(市町村抽出表!BL73="－","－",IF(市町村抽出表!BL73=0,"0箇所",IF(市町村抽出表!BL73&lt;1,"1箇所未満",TEXT(ROUND(市町村抽出表!BL73,0),"###,###")&amp;"箇所")))</f>
        <v>#REF!</v>
      </c>
      <c r="BH73" s="154"/>
      <c r="BI73" s="154"/>
      <c r="BJ73" s="154"/>
      <c r="BL73" s="155"/>
      <c r="BM73" s="154"/>
      <c r="BN73" s="154"/>
      <c r="BO73" s="154"/>
      <c r="BP73" s="154"/>
      <c r="BX73" s="155"/>
      <c r="BY73" s="154"/>
      <c r="BZ73" s="154"/>
      <c r="CA73" s="154"/>
      <c r="CB73" s="154"/>
      <c r="CN73" s="155"/>
      <c r="CO73" s="154"/>
      <c r="CP73" s="154"/>
      <c r="CQ73" s="154"/>
      <c r="CR73" s="154"/>
    </row>
    <row r="74" spans="1:96" x14ac:dyDescent="0.2">
      <c r="A74" s="83">
        <v>71</v>
      </c>
      <c r="B74" s="75" t="s">
        <v>535</v>
      </c>
      <c r="C74" s="94" t="e">
        <f ca="1">IF(市町村抽出表!D74="－","－",ROUND(市町村抽出表!D74,1))</f>
        <v>#REF!</v>
      </c>
      <c r="D74" s="159" t="e">
        <f ca="1">IF(市町村抽出表!F74="","※2",IF(市町村抽出表!F74="－","－",市町村抽出表!F74&amp;"箇所"))</f>
        <v>#REF!</v>
      </c>
      <c r="E74" s="160" t="e">
        <f ca="1">IF(市町村抽出表!G74="","※2",IF(市町村抽出表!G74="－","－",市町村抽出表!G74&amp;"箇所"))</f>
        <v>#REF!</v>
      </c>
      <c r="F74" s="161" t="e">
        <f ca="1">IF(市町村抽出表!H74="","※2",IF(市町村抽出表!H74="－","－",市町村抽出表!H74&amp;"箇所"))</f>
        <v>#REF!</v>
      </c>
      <c r="G74" s="95" t="e">
        <f ca="1">IF(市町村抽出表!I74="－","－",IF(市町村抽出表!I74=0,"0棟",IF(市町村抽出表!I74&lt;1,"1棟未満",TEXT(ROUND(市町村抽出表!I74,0),"###,###")&amp;"棟")))</f>
        <v>#REF!</v>
      </c>
      <c r="H74" s="95" t="e">
        <f ca="1">IF(市町村抽出表!J74="－","－",IF(市町村抽出表!J74=0,"0棟",IF(市町村抽出表!J74&lt;1,"1棟未満",TEXT(ROUND(市町村抽出表!J74,0),"###,###")&amp;"棟")))</f>
        <v>#REF!</v>
      </c>
      <c r="I74" s="95" t="e">
        <f ca="1">IF(市町村抽出表!O74="－","－",IF(市町村抽出表!O74=0,"0棟",IF(市町村抽出表!O74&lt;1,"1棟未満",TEXT(ROUND(市町村抽出表!O74,0),"###,###")&amp;"棟")))</f>
        <v>#REF!</v>
      </c>
      <c r="J74" s="95" t="e">
        <f ca="1">IF(市町村抽出表!P74="－","－",IF(市町村抽出表!P74=0,"0棟",IF(市町村抽出表!P74&lt;1,"1棟未満",TEXT(ROUND(市町村抽出表!P74,0),"###,###")&amp;"棟")))</f>
        <v>#REF!</v>
      </c>
      <c r="K74" s="148" t="e">
        <f ca="1">IF(市町村抽出表!U74="","※2",IF(市町村抽出表!U74="－","－",IF(市町村抽出表!U74=0,"0棟",IF(市町村抽出表!U74&lt;1,"1棟未満",TEXT(ROUND(市町村抽出表!U74,0),"###,###")&amp;"棟"))))</f>
        <v>#REF!</v>
      </c>
      <c r="L74" s="149" t="e">
        <f ca="1">IF(市町村抽出表!V74="","※2",IF(市町村抽出表!V74="－","－",IF(市町村抽出表!V74=0,"0棟",IF(市町村抽出表!V74&lt;1,"1棟未満",TEXT(ROUND(市町村抽出表!V74,0),"###,###")&amp;"棟"))))</f>
        <v>#REF!</v>
      </c>
      <c r="M74" s="95" t="e">
        <f ca="1">IF(市町村抽出表!W74="－","－",IF(市町村抽出表!W74=0,"0棟",IF(市町村抽出表!W74&lt;1,"1棟未満",TEXT(ROUND(市町村抽出表!W74,0),"###,###")&amp;"棟")))</f>
        <v>#REF!</v>
      </c>
      <c r="N74" s="95" t="e">
        <f ca="1">IF(市町村抽出表!X74="－","－",IF(市町村抽出表!X74=0,"0棟",IF(市町村抽出表!X74&lt;1,"1棟未満",TEXT(ROUND(市町村抽出表!X74,0),"###,###")&amp;"棟")))</f>
        <v>#REF!</v>
      </c>
      <c r="O74" s="95" t="e">
        <f ca="1">IF(市町村抽出表!Z74="－","－",IF(市町村抽出表!Z74=0,"0件",IF(市町村抽出表!Z74&lt;1,"1件未満",TEXT(ROUND(市町村抽出表!Z74,0),"###,###")&amp;"件")))</f>
        <v>#REF!</v>
      </c>
      <c r="P74" s="95" t="e">
        <f ca="1">IF(市町村抽出表!AA74="－","－",IF(市町村抽出表!AA74=0,"0件",IF(市町村抽出表!AA74&lt;1,"1件未満",TEXT(ROUND(市町村抽出表!AA74,0),"###,###")&amp;"件")))</f>
        <v>#REF!</v>
      </c>
      <c r="Q74" s="95" t="e">
        <f ca="1">IF(市町村抽出表!AB74="－","－",IF(市町村抽出表!AB74=0,"0棟",IF(市町村抽出表!AB74&lt;1,"1棟未満",TEXT(ROUND(市町村抽出表!AB74,0),"###,###")&amp;"棟")))</f>
        <v>#REF!</v>
      </c>
      <c r="R74" s="95" t="e">
        <f ca="1">IF(市町村抽出表!AC74="－","－",IF(市町村抽出表!AC74=0,"0人",IF(市町村抽出表!AC74&lt;1,"1人未満",TEXT(ROUND(市町村抽出表!AC74,0),"###,###")&amp;"人")))</f>
        <v>#REF!</v>
      </c>
      <c r="S74" s="95" t="e">
        <f ca="1">IF(市町村抽出表!AD74="－","－",IF(市町村抽出表!AD74=0,"0人",IF(市町村抽出表!AD74&lt;1,"1人未満",TEXT(ROUND(市町村抽出表!AD74,0),"###,###")&amp;"人")))</f>
        <v>#REF!</v>
      </c>
      <c r="T74" s="95" t="e">
        <f ca="1">IF(市町村抽出表!AE74="－","－",IF(市町村抽出表!AE74=0,"0人",IF(市町村抽出表!AE74&lt;1,"1人未満",TEXT(ROUND(市町村抽出表!AE74,0),"###,###")&amp;"人")))</f>
        <v>#REF!</v>
      </c>
      <c r="U74" s="150" t="e">
        <f ca="1">IF(市町村抽出表!AG74="","※2",IF(市町村抽出表!AG74="－","－",IF(市町村抽出表!AG74=0,"0人",IF(市町村抽出表!AG74&lt;1,"1人未満",TEXT(ROUND(市町村抽出表!AG74,0),"###,###")&amp;"人"))))</f>
        <v>#REF!</v>
      </c>
      <c r="V74" s="151" t="e">
        <f ca="1">IF(市町村抽出表!AH74="","※2",IF(市町村抽出表!AH74="－","－",IF(市町村抽出表!AH74=0,"0人",IF(市町村抽出表!AH74&lt;1,"1人未満",TEXT(ROUND(市町村抽出表!AH74,0),"###,###")&amp;"人"))))</f>
        <v>#REF!</v>
      </c>
      <c r="W74" s="152" t="e">
        <f ca="1">IF(市町村抽出表!AI74="","※2",IF(市町村抽出表!AI74="－","－",IF(市町村抽出表!AI74=0,"0人",IF(市町村抽出表!AI74&lt;1,"1人未満",TEXT(ROUND(市町村抽出表!AI74,0),"###,###")&amp;"人"))))</f>
        <v>#REF!</v>
      </c>
      <c r="X74" s="95" t="e">
        <f ca="1">IF(市町村抽出表!AJ74="－","－",IF(市町村抽出表!AJ74=0,"0人",IF(市町村抽出表!AJ74&lt;1,"1人未満",TEXT(ROUND(市町村抽出表!AJ74,0),"###,###")&amp;"人")))</f>
        <v>#REF!</v>
      </c>
      <c r="Y74" s="95" t="e">
        <f ca="1">IF(市町村抽出表!AK74="－","－",IF(市町村抽出表!AK74=0,"0人",IF(市町村抽出表!AK74&lt;1,"1人未満",TEXT(ROUND(市町村抽出表!AK74,0),"###,###")&amp;"人")))</f>
        <v>#REF!</v>
      </c>
      <c r="Z74" s="95" t="e">
        <f ca="1">IF(市町村抽出表!AL74="－","－",IF(市町村抽出表!AL74=0,"0人",IF(市町村抽出表!AL74&lt;1,"1人未満",TEXT(ROUND(市町村抽出表!AL74,0),"###,###")&amp;"人")))</f>
        <v>#REF!</v>
      </c>
      <c r="AA74" s="95" t="e">
        <f ca="1">IF(市町村抽出表!AM74="－","－",IF(市町村抽出表!AM74=0,"0人",IF(市町村抽出表!AM74&lt;1,"1人未満",TEXT(ROUND(市町村抽出表!AM74,0),"###,###")&amp;"人")))</f>
        <v>#REF!</v>
      </c>
      <c r="AB74" s="95" t="e">
        <f ca="1">IF(市町村抽出表!AN74="－","－",IF(市町村抽出表!AN74=0,"0人",IF(市町村抽出表!AN74&lt;1,"1人未満",TEXT(ROUND(市町村抽出表!AN74,0),"###,###")&amp;"人")))</f>
        <v>#REF!</v>
      </c>
      <c r="AC74" s="95" t="e">
        <f ca="1">IF(市町村抽出表!AO74="－","－",IF(市町村抽出表!AO74=0,"0人",IF(市町村抽出表!AO74&lt;1,"1人未満",TEXT(ROUND(市町村抽出表!AO74,0),"###,###")&amp;"人")))</f>
        <v>#REF!</v>
      </c>
      <c r="AD74" s="95" t="e">
        <f ca="1">IF(市町村抽出表!AP74="－","－",IF(市町村抽出表!AP74=0,"0人",IF(市町村抽出表!AP74&lt;1,"1人未満",TEXT(ROUND(市町村抽出表!AP74,0),"###,###")&amp;"人")))</f>
        <v>#REF!</v>
      </c>
      <c r="AE74" s="95" t="e">
        <f ca="1">IF(市町村抽出表!AQ74="－","－",IF(市町村抽出表!AQ74=0,"0人",IF(市町村抽出表!AQ74&lt;1,"1人未満",TEXT(ROUND(市町村抽出表!AQ74,0),"###,###")&amp;"人")))</f>
        <v>#REF!</v>
      </c>
      <c r="AF74" s="95" t="e">
        <f ca="1">IF(市町村抽出表!AR74="－","－",IF(市町村抽出表!AR74=0,"0人",IF(市町村抽出表!AR74&lt;1,"1人未満",TEXT(ROUND(市町村抽出表!AR74,0),"###,###")&amp;"人")))</f>
        <v>#REF!</v>
      </c>
      <c r="AG74" s="95" t="e">
        <f ca="1">IF(市町村抽出表!AS74="－","－",IF(市町村抽出表!AS74=0,"0箇所",IF(市町村抽出表!AS74&lt;1,"1箇所未満",TEXT(ROUND(市町村抽出表!AS74,0),"###,###")&amp;"箇所")))</f>
        <v>#REF!</v>
      </c>
      <c r="AH74" s="95" t="e">
        <f ca="1">IF(市町村抽出表!AT74="－","－",IF(市町村抽出表!AT74=0,"0世帯",IF(市町村抽出表!AT74&lt;1,"1世帯未満",TEXT(ROUND(市町村抽出表!AT74,0),"###,###")&amp;"世帯")))</f>
        <v>#REF!</v>
      </c>
      <c r="AI74" s="95" t="e">
        <f ca="1">IF(市町村抽出表!AU74="－","－",IF(市町村抽出表!AU74=0,"0人",IF(市町村抽出表!AU74&lt;1,"1人未満",TEXT(ROUND(市町村抽出表!AU74,0),"###,###")&amp;"人")))</f>
        <v>#REF!</v>
      </c>
      <c r="AJ74" s="95" t="e">
        <f ca="1">IF(市町村抽出表!AV74="－","－",IF(市町村抽出表!AV74=0,"0世帯",IF(市町村抽出表!AV74&lt;1,"1世帯未満",TEXT(ROUND(市町村抽出表!AV74,0),"###,###")&amp;"世帯")))</f>
        <v>#REF!</v>
      </c>
      <c r="AK74" s="95" t="e">
        <f ca="1">IF(市町村抽出表!AW74="－","－",IF(市町村抽出表!AW74=0,"0人",IF(市町村抽出表!AW74&lt;1,"1人未満",TEXT(ROUND(市町村抽出表!AW74,0),"###,###")&amp;"人")))</f>
        <v>#REF!</v>
      </c>
      <c r="AL74" s="95" t="e">
        <f ca="1">IF(市町村抽出表!AX74="－","－",IF(市町村抽出表!AX74=0,"0世帯",IF(市町村抽出表!AX74&lt;1,"1世帯未満",TEXT(ROUND(市町村抽出表!AX74,0),"###,###")&amp;"世帯")))</f>
        <v>#REF!</v>
      </c>
      <c r="AM74" s="95" t="e">
        <f ca="1">IF(市町村抽出表!AY74="－","－",IF(市町村抽出表!AY74=0,"0人",IF(市町村抽出表!AY74&lt;1,"1人未満",TEXT(ROUND(市町村抽出表!AY74,0),"###,###")&amp;"人")))</f>
        <v>#REF!</v>
      </c>
      <c r="AN74" s="95" t="s">
        <v>632</v>
      </c>
      <c r="AO74" s="95" t="s">
        <v>632</v>
      </c>
      <c r="AP74" s="95" t="e">
        <f ca="1">IF(市町村抽出表!BB74="－","－",IF(市町村抽出表!BB74=0,"0km",IF(市町村抽出表!BB74&lt;0.1,"0.1km未満",TEXT(ROUND(市町村抽出表!BB74,1),"###,##0.0")&amp;"km")))</f>
        <v>#REF!</v>
      </c>
      <c r="AQ74" s="95" t="e">
        <f ca="1">IF(市町村抽出表!BC74="－","－",IF(市町村抽出表!BC74=0,"0世帯",IF(市町村抽出表!BC74&lt;1,"1世帯未満",TEXT(ROUND(市町村抽出表!BC74,0),"###,###")&amp;"世帯")))</f>
        <v>#REF!</v>
      </c>
      <c r="AR74" s="95" t="e">
        <f ca="1">IF(市町村抽出表!BD74="－","－",IF(市町村抽出表!BD74=0,"0人",IF(市町村抽出表!BD74&lt;1,"1人未満",TEXT(ROUND(市町村抽出表!BD74,0),"###,###")&amp;"人")))</f>
        <v>#REF!</v>
      </c>
      <c r="AS74" s="95" t="s">
        <v>632</v>
      </c>
      <c r="AT74" s="95" t="s">
        <v>632</v>
      </c>
      <c r="AU74" s="95" t="e">
        <f ca="1">IF(市町村抽出表!BG74="－","－",IF(市町村抽出表!BG74=0,"0箇所",IF(市町村抽出表!BG74&lt;1,"1箇所未満",TEXT(ROUND(市町村抽出表!BG74,0),"###,###")&amp;"箇所")))</f>
        <v>#REF!</v>
      </c>
      <c r="AV74" s="95" t="e">
        <f ca="1">IF(市町村抽出表!BH74="－","－",IF(市町村抽出表!BH74=0,"0箇所",IF(市町村抽出表!BH74&lt;1,"1箇所未満",TEXT(ROUND(市町村抽出表!BH74,0),"###,###")&amp;"箇所")))</f>
        <v>#REF!</v>
      </c>
      <c r="AW74" s="95" t="e">
        <f ca="1">IF(市町村抽出表!BI74="－","－",IF(市町村抽出表!BI74=0,"0箇所",IF(市町村抽出表!BI74&lt;1,"1箇所未満",TEXT(ROUND(市町村抽出表!BI74,0),"###,###")&amp;"箇所")))</f>
        <v>#REF!</v>
      </c>
      <c r="AX74" s="95" t="e">
        <f ca="1">IF(市町村抽出表!BJ74="－","－",IF(市町村抽出表!BJ74=0,"0箇所",IF(市町村抽出表!BJ74&lt;1,"1箇所未満",TEXT(ROUND(市町村抽出表!BJ74,0),"###,###")&amp;"箇所")))</f>
        <v>#REF!</v>
      </c>
      <c r="AY74" s="95" t="e">
        <f ca="1">IF(市町村抽出表!BK74="－","－",IF(市町村抽出表!BK74=0,"0箇所",IF(市町村抽出表!BK74&lt;1,"1箇所未満",TEXT(ROUND(市町村抽出表!BK74,0),"###,###")&amp;"箇所")))</f>
        <v>#REF!</v>
      </c>
      <c r="AZ74" s="95" t="e">
        <f ca="1">IF(市町村抽出表!BL74="－","－",IF(市町村抽出表!BL74=0,"0箇所",IF(市町村抽出表!BL74&lt;1,"1箇所未満",TEXT(ROUND(市町村抽出表!BL74,0),"###,###")&amp;"箇所")))</f>
        <v>#REF!</v>
      </c>
      <c r="BH74" s="154"/>
      <c r="BI74" s="154"/>
      <c r="BJ74" s="154"/>
      <c r="BL74" s="155"/>
      <c r="BM74" s="154"/>
      <c r="BN74" s="154"/>
      <c r="BO74" s="154"/>
      <c r="BP74" s="154"/>
      <c r="BX74" s="155"/>
      <c r="BY74" s="154"/>
      <c r="BZ74" s="154"/>
      <c r="CA74" s="154"/>
      <c r="CB74" s="154"/>
      <c r="CN74" s="155"/>
      <c r="CO74" s="154"/>
      <c r="CP74" s="154"/>
      <c r="CQ74" s="154"/>
      <c r="CR74" s="154"/>
    </row>
    <row r="75" spans="1:96" x14ac:dyDescent="0.2">
      <c r="A75" s="83">
        <v>72</v>
      </c>
      <c r="B75" s="75" t="s">
        <v>536</v>
      </c>
      <c r="C75" s="94" t="e">
        <f ca="1">IF(市町村抽出表!D75="－","－",ROUND(市町村抽出表!D75,1))</f>
        <v>#REF!</v>
      </c>
      <c r="D75" s="159" t="e">
        <f ca="1">IF(市町村抽出表!F75="","※2",IF(市町村抽出表!F75="－","－",市町村抽出表!F75&amp;"箇所"))</f>
        <v>#REF!</v>
      </c>
      <c r="E75" s="160" t="e">
        <f ca="1">IF(市町村抽出表!G75="","※2",IF(市町村抽出表!G75="－","－",市町村抽出表!G75&amp;"箇所"))</f>
        <v>#REF!</v>
      </c>
      <c r="F75" s="161" t="e">
        <f ca="1">IF(市町村抽出表!H75="","※2",IF(市町村抽出表!H75="－","－",市町村抽出表!H75&amp;"箇所"))</f>
        <v>#REF!</v>
      </c>
      <c r="G75" s="95" t="e">
        <f ca="1">IF(市町村抽出表!I75="－","－",IF(市町村抽出表!I75=0,"0棟",IF(市町村抽出表!I75&lt;1,"1棟未満",TEXT(ROUND(市町村抽出表!I75,0),"###,###")&amp;"棟")))</f>
        <v>#REF!</v>
      </c>
      <c r="H75" s="95" t="e">
        <f ca="1">IF(市町村抽出表!J75="－","－",IF(市町村抽出表!J75=0,"0棟",IF(市町村抽出表!J75&lt;1,"1棟未満",TEXT(ROUND(市町村抽出表!J75,0),"###,###")&amp;"棟")))</f>
        <v>#REF!</v>
      </c>
      <c r="I75" s="95" t="e">
        <f ca="1">IF(市町村抽出表!O75="－","－",IF(市町村抽出表!O75=0,"0棟",IF(市町村抽出表!O75&lt;1,"1棟未満",TEXT(ROUND(市町村抽出表!O75,0),"###,###")&amp;"棟")))</f>
        <v>#REF!</v>
      </c>
      <c r="J75" s="95" t="e">
        <f ca="1">IF(市町村抽出表!P75="－","－",IF(市町村抽出表!P75=0,"0棟",IF(市町村抽出表!P75&lt;1,"1棟未満",TEXT(ROUND(市町村抽出表!P75,0),"###,###")&amp;"棟")))</f>
        <v>#REF!</v>
      </c>
      <c r="K75" s="148" t="e">
        <f ca="1">IF(市町村抽出表!U75="","※2",IF(市町村抽出表!U75="－","－",IF(市町村抽出表!U75=0,"0棟",IF(市町村抽出表!U75&lt;1,"1棟未満",TEXT(ROUND(市町村抽出表!U75,0),"###,###")&amp;"棟"))))</f>
        <v>#REF!</v>
      </c>
      <c r="L75" s="149" t="e">
        <f ca="1">IF(市町村抽出表!V75="","※2",IF(市町村抽出表!V75="－","－",IF(市町村抽出表!V75=0,"0棟",IF(市町村抽出表!V75&lt;1,"1棟未満",TEXT(ROUND(市町村抽出表!V75,0),"###,###")&amp;"棟"))))</f>
        <v>#REF!</v>
      </c>
      <c r="M75" s="95" t="e">
        <f ca="1">IF(市町村抽出表!W75="－","－",IF(市町村抽出表!W75=0,"0棟",IF(市町村抽出表!W75&lt;1,"1棟未満",TEXT(ROUND(市町村抽出表!W75,0),"###,###")&amp;"棟")))</f>
        <v>#REF!</v>
      </c>
      <c r="N75" s="95" t="e">
        <f ca="1">IF(市町村抽出表!X75="－","－",IF(市町村抽出表!X75=0,"0棟",IF(市町村抽出表!X75&lt;1,"1棟未満",TEXT(ROUND(市町村抽出表!X75,0),"###,###")&amp;"棟")))</f>
        <v>#REF!</v>
      </c>
      <c r="O75" s="95" t="e">
        <f ca="1">IF(市町村抽出表!Z75="－","－",IF(市町村抽出表!Z75=0,"0件",IF(市町村抽出表!Z75&lt;1,"1件未満",TEXT(ROUND(市町村抽出表!Z75,0),"###,###")&amp;"件")))</f>
        <v>#REF!</v>
      </c>
      <c r="P75" s="95" t="e">
        <f ca="1">IF(市町村抽出表!AA75="－","－",IF(市町村抽出表!AA75=0,"0件",IF(市町村抽出表!AA75&lt;1,"1件未満",TEXT(ROUND(市町村抽出表!AA75,0),"###,###")&amp;"件")))</f>
        <v>#REF!</v>
      </c>
      <c r="Q75" s="95" t="e">
        <f ca="1">IF(市町村抽出表!AB75="－","－",IF(市町村抽出表!AB75=0,"0棟",IF(市町村抽出表!AB75&lt;1,"1棟未満",TEXT(ROUND(市町村抽出表!AB75,0),"###,###")&amp;"棟")))</f>
        <v>#REF!</v>
      </c>
      <c r="R75" s="95" t="e">
        <f ca="1">IF(市町村抽出表!AC75="－","－",IF(市町村抽出表!AC75=0,"0人",IF(市町村抽出表!AC75&lt;1,"1人未満",TEXT(ROUND(市町村抽出表!AC75,0),"###,###")&amp;"人")))</f>
        <v>#REF!</v>
      </c>
      <c r="S75" s="95" t="e">
        <f ca="1">IF(市町村抽出表!AD75="－","－",IF(市町村抽出表!AD75=0,"0人",IF(市町村抽出表!AD75&lt;1,"1人未満",TEXT(ROUND(市町村抽出表!AD75,0),"###,###")&amp;"人")))</f>
        <v>#REF!</v>
      </c>
      <c r="T75" s="95" t="e">
        <f ca="1">IF(市町村抽出表!AE75="－","－",IF(市町村抽出表!AE75=0,"0人",IF(市町村抽出表!AE75&lt;1,"1人未満",TEXT(ROUND(市町村抽出表!AE75,0),"###,###")&amp;"人")))</f>
        <v>#REF!</v>
      </c>
      <c r="U75" s="150" t="e">
        <f ca="1">IF(市町村抽出表!AG75="","※2",IF(市町村抽出表!AG75="－","－",IF(市町村抽出表!AG75=0,"0人",IF(市町村抽出表!AG75&lt;1,"1人未満",TEXT(ROUND(市町村抽出表!AG75,0),"###,###")&amp;"人"))))</f>
        <v>#REF!</v>
      </c>
      <c r="V75" s="151" t="e">
        <f ca="1">IF(市町村抽出表!AH75="","※2",IF(市町村抽出表!AH75="－","－",IF(市町村抽出表!AH75=0,"0人",IF(市町村抽出表!AH75&lt;1,"1人未満",TEXT(ROUND(市町村抽出表!AH75,0),"###,###")&amp;"人"))))</f>
        <v>#REF!</v>
      </c>
      <c r="W75" s="152" t="e">
        <f ca="1">IF(市町村抽出表!AI75="","※2",IF(市町村抽出表!AI75="－","－",IF(市町村抽出表!AI75=0,"0人",IF(市町村抽出表!AI75&lt;1,"1人未満",TEXT(ROUND(市町村抽出表!AI75,0),"###,###")&amp;"人"))))</f>
        <v>#REF!</v>
      </c>
      <c r="X75" s="95" t="e">
        <f ca="1">IF(市町村抽出表!AJ75="－","－",IF(市町村抽出表!AJ75=0,"0人",IF(市町村抽出表!AJ75&lt;1,"1人未満",TEXT(ROUND(市町村抽出表!AJ75,0),"###,###")&amp;"人")))</f>
        <v>#REF!</v>
      </c>
      <c r="Y75" s="95" t="e">
        <f ca="1">IF(市町村抽出表!AK75="－","－",IF(市町村抽出表!AK75=0,"0人",IF(市町村抽出表!AK75&lt;1,"1人未満",TEXT(ROUND(市町村抽出表!AK75,0),"###,###")&amp;"人")))</f>
        <v>#REF!</v>
      </c>
      <c r="Z75" s="95" t="e">
        <f ca="1">IF(市町村抽出表!AL75="－","－",IF(市町村抽出表!AL75=0,"0人",IF(市町村抽出表!AL75&lt;1,"1人未満",TEXT(ROUND(市町村抽出表!AL75,0),"###,###")&amp;"人")))</f>
        <v>#REF!</v>
      </c>
      <c r="AA75" s="95" t="e">
        <f ca="1">IF(市町村抽出表!AM75="－","－",IF(市町村抽出表!AM75=0,"0人",IF(市町村抽出表!AM75&lt;1,"1人未満",TEXT(ROUND(市町村抽出表!AM75,0),"###,###")&amp;"人")))</f>
        <v>#REF!</v>
      </c>
      <c r="AB75" s="95" t="e">
        <f ca="1">IF(市町村抽出表!AN75="－","－",IF(市町村抽出表!AN75=0,"0人",IF(市町村抽出表!AN75&lt;1,"1人未満",TEXT(ROUND(市町村抽出表!AN75,0),"###,###")&amp;"人")))</f>
        <v>#REF!</v>
      </c>
      <c r="AC75" s="95" t="e">
        <f ca="1">IF(市町村抽出表!AO75="－","－",IF(市町村抽出表!AO75=0,"0人",IF(市町村抽出表!AO75&lt;1,"1人未満",TEXT(ROUND(市町村抽出表!AO75,0),"###,###")&amp;"人")))</f>
        <v>#REF!</v>
      </c>
      <c r="AD75" s="95" t="e">
        <f ca="1">IF(市町村抽出表!AP75="－","－",IF(市町村抽出表!AP75=0,"0人",IF(市町村抽出表!AP75&lt;1,"1人未満",TEXT(ROUND(市町村抽出表!AP75,0),"###,###")&amp;"人")))</f>
        <v>#REF!</v>
      </c>
      <c r="AE75" s="95" t="e">
        <f ca="1">IF(市町村抽出表!AQ75="－","－",IF(市町村抽出表!AQ75=0,"0人",IF(市町村抽出表!AQ75&lt;1,"1人未満",TEXT(ROUND(市町村抽出表!AQ75,0),"###,###")&amp;"人")))</f>
        <v>#REF!</v>
      </c>
      <c r="AF75" s="95" t="e">
        <f ca="1">IF(市町村抽出表!AR75="－","－",IF(市町村抽出表!AR75=0,"0人",IF(市町村抽出表!AR75&lt;1,"1人未満",TEXT(ROUND(市町村抽出表!AR75,0),"###,###")&amp;"人")))</f>
        <v>#REF!</v>
      </c>
      <c r="AG75" s="95" t="e">
        <f ca="1">IF(市町村抽出表!AS75="－","－",IF(市町村抽出表!AS75=0,"0箇所",IF(市町村抽出表!AS75&lt;1,"1箇所未満",TEXT(ROUND(市町村抽出表!AS75,0),"###,###")&amp;"箇所")))</f>
        <v>#REF!</v>
      </c>
      <c r="AH75" s="95" t="e">
        <f ca="1">IF(市町村抽出表!AT75="－","－",IF(市町村抽出表!AT75=0,"0世帯",IF(市町村抽出表!AT75&lt;1,"1世帯未満",TEXT(ROUND(市町村抽出表!AT75,0),"###,###")&amp;"世帯")))</f>
        <v>#REF!</v>
      </c>
      <c r="AI75" s="95" t="e">
        <f ca="1">IF(市町村抽出表!AU75="－","－",IF(市町村抽出表!AU75=0,"0人",IF(市町村抽出表!AU75&lt;1,"1人未満",TEXT(ROUND(市町村抽出表!AU75,0),"###,###")&amp;"人")))</f>
        <v>#REF!</v>
      </c>
      <c r="AJ75" s="95" t="e">
        <f ca="1">IF(市町村抽出表!AV75="－","－",IF(市町村抽出表!AV75=0,"0世帯",IF(市町村抽出表!AV75&lt;1,"1世帯未満",TEXT(ROUND(市町村抽出表!AV75,0),"###,###")&amp;"世帯")))</f>
        <v>#REF!</v>
      </c>
      <c r="AK75" s="95" t="e">
        <f ca="1">IF(市町村抽出表!AW75="－","－",IF(市町村抽出表!AW75=0,"0人",IF(市町村抽出表!AW75&lt;1,"1人未満",TEXT(ROUND(市町村抽出表!AW75,0),"###,###")&amp;"人")))</f>
        <v>#REF!</v>
      </c>
      <c r="AL75" s="95" t="e">
        <f ca="1">IF(市町村抽出表!AX75="－","－",IF(市町村抽出表!AX75=0,"0世帯",IF(市町村抽出表!AX75&lt;1,"1世帯未満",TEXT(ROUND(市町村抽出表!AX75,0),"###,###")&amp;"世帯")))</f>
        <v>#REF!</v>
      </c>
      <c r="AM75" s="95" t="e">
        <f ca="1">IF(市町村抽出表!AY75="－","－",IF(市町村抽出表!AY75=0,"0人",IF(市町村抽出表!AY75&lt;1,"1人未満",TEXT(ROUND(市町村抽出表!AY75,0),"###,###")&amp;"人")))</f>
        <v>#REF!</v>
      </c>
      <c r="AN75" s="95" t="s">
        <v>632</v>
      </c>
      <c r="AO75" s="95" t="s">
        <v>632</v>
      </c>
      <c r="AP75" s="95" t="e">
        <f ca="1">IF(市町村抽出表!BB75="－","－",IF(市町村抽出表!BB75=0,"0km",IF(市町村抽出表!BB75&lt;0.1,"0.1km未満",TEXT(ROUND(市町村抽出表!BB75,1),"###,##0.0")&amp;"km")))</f>
        <v>#REF!</v>
      </c>
      <c r="AQ75" s="95" t="e">
        <f ca="1">IF(市町村抽出表!BC75="－","－",IF(市町村抽出表!BC75=0,"0世帯",IF(市町村抽出表!BC75&lt;1,"1世帯未満",TEXT(ROUND(市町村抽出表!BC75,0),"###,###")&amp;"世帯")))</f>
        <v>#REF!</v>
      </c>
      <c r="AR75" s="95" t="e">
        <f ca="1">IF(市町村抽出表!BD75="－","－",IF(市町村抽出表!BD75=0,"0人",IF(市町村抽出表!BD75&lt;1,"1人未満",TEXT(ROUND(市町村抽出表!BD75,0),"###,###")&amp;"人")))</f>
        <v>#REF!</v>
      </c>
      <c r="AS75" s="95" t="s">
        <v>632</v>
      </c>
      <c r="AT75" s="95" t="s">
        <v>632</v>
      </c>
      <c r="AU75" s="95" t="e">
        <f ca="1">IF(市町村抽出表!BG75="－","－",IF(市町村抽出表!BG75=0,"0箇所",IF(市町村抽出表!BG75&lt;1,"1箇所未満",TEXT(ROUND(市町村抽出表!BG75,0),"###,###")&amp;"箇所")))</f>
        <v>#REF!</v>
      </c>
      <c r="AV75" s="95" t="e">
        <f ca="1">IF(市町村抽出表!BH75="－","－",IF(市町村抽出表!BH75=0,"0箇所",IF(市町村抽出表!BH75&lt;1,"1箇所未満",TEXT(ROUND(市町村抽出表!BH75,0),"###,###")&amp;"箇所")))</f>
        <v>#REF!</v>
      </c>
      <c r="AW75" s="95" t="e">
        <f ca="1">IF(市町村抽出表!BI75="－","－",IF(市町村抽出表!BI75=0,"0箇所",IF(市町村抽出表!BI75&lt;1,"1箇所未満",TEXT(ROUND(市町村抽出表!BI75,0),"###,###")&amp;"箇所")))</f>
        <v>#REF!</v>
      </c>
      <c r="AX75" s="95" t="e">
        <f ca="1">IF(市町村抽出表!BJ75="－","－",IF(市町村抽出表!BJ75=0,"0箇所",IF(市町村抽出表!BJ75&lt;1,"1箇所未満",TEXT(ROUND(市町村抽出表!BJ75,0),"###,###")&amp;"箇所")))</f>
        <v>#REF!</v>
      </c>
      <c r="AY75" s="95" t="e">
        <f ca="1">IF(市町村抽出表!BK75="－","－",IF(市町村抽出表!BK75=0,"0箇所",IF(市町村抽出表!BK75&lt;1,"1箇所未満",TEXT(ROUND(市町村抽出表!BK75,0),"###,###")&amp;"箇所")))</f>
        <v>#REF!</v>
      </c>
      <c r="AZ75" s="95" t="e">
        <f ca="1">IF(市町村抽出表!BL75="－","－",IF(市町村抽出表!BL75=0,"0箇所",IF(市町村抽出表!BL75&lt;1,"1箇所未満",TEXT(ROUND(市町村抽出表!BL75,0),"###,###")&amp;"箇所")))</f>
        <v>#REF!</v>
      </c>
      <c r="BH75" s="154"/>
      <c r="BI75" s="154"/>
      <c r="BJ75" s="154"/>
      <c r="BL75" s="155"/>
      <c r="BM75" s="154"/>
      <c r="BN75" s="154"/>
      <c r="BO75" s="154"/>
      <c r="BP75" s="154"/>
      <c r="BX75" s="155"/>
      <c r="BY75" s="154"/>
      <c r="BZ75" s="154"/>
      <c r="CA75" s="154"/>
      <c r="CB75" s="154"/>
      <c r="CN75" s="155"/>
      <c r="CO75" s="154"/>
      <c r="CP75" s="154"/>
      <c r="CQ75" s="154"/>
      <c r="CR75" s="154"/>
    </row>
    <row r="76" spans="1:96" x14ac:dyDescent="0.2">
      <c r="A76" s="83">
        <v>73</v>
      </c>
      <c r="B76" s="75" t="s">
        <v>537</v>
      </c>
      <c r="C76" s="94" t="e">
        <f ca="1">IF(市町村抽出表!D76="－","－",ROUND(市町村抽出表!D76,1))</f>
        <v>#REF!</v>
      </c>
      <c r="D76" s="159" t="e">
        <f ca="1">IF(市町村抽出表!F76="","※2",IF(市町村抽出表!F76="－","－",市町村抽出表!F76&amp;"箇所"))</f>
        <v>#REF!</v>
      </c>
      <c r="E76" s="160" t="e">
        <f ca="1">IF(市町村抽出表!G76="","※2",IF(市町村抽出表!G76="－","－",市町村抽出表!G76&amp;"箇所"))</f>
        <v>#REF!</v>
      </c>
      <c r="F76" s="161" t="e">
        <f ca="1">IF(市町村抽出表!H76="","※2",IF(市町村抽出表!H76="－","－",市町村抽出表!H76&amp;"箇所"))</f>
        <v>#REF!</v>
      </c>
      <c r="G76" s="95" t="e">
        <f ca="1">IF(市町村抽出表!I76="－","－",IF(市町村抽出表!I76=0,"0棟",IF(市町村抽出表!I76&lt;1,"1棟未満",TEXT(ROUND(市町村抽出表!I76,0),"###,###")&amp;"棟")))</f>
        <v>#REF!</v>
      </c>
      <c r="H76" s="95" t="e">
        <f ca="1">IF(市町村抽出表!J76="－","－",IF(市町村抽出表!J76=0,"0棟",IF(市町村抽出表!J76&lt;1,"1棟未満",TEXT(ROUND(市町村抽出表!J76,0),"###,###")&amp;"棟")))</f>
        <v>#REF!</v>
      </c>
      <c r="I76" s="95" t="e">
        <f ca="1">IF(市町村抽出表!O76="－","－",IF(市町村抽出表!O76=0,"0棟",IF(市町村抽出表!O76&lt;1,"1棟未満",TEXT(ROUND(市町村抽出表!O76,0),"###,###")&amp;"棟")))</f>
        <v>#REF!</v>
      </c>
      <c r="J76" s="95" t="e">
        <f ca="1">IF(市町村抽出表!P76="－","－",IF(市町村抽出表!P76=0,"0棟",IF(市町村抽出表!P76&lt;1,"1棟未満",TEXT(ROUND(市町村抽出表!P76,0),"###,###")&amp;"棟")))</f>
        <v>#REF!</v>
      </c>
      <c r="K76" s="148" t="e">
        <f ca="1">IF(市町村抽出表!U76="","※2",IF(市町村抽出表!U76="－","－",IF(市町村抽出表!U76=0,"0棟",IF(市町村抽出表!U76&lt;1,"1棟未満",TEXT(ROUND(市町村抽出表!U76,0),"###,###")&amp;"棟"))))</f>
        <v>#REF!</v>
      </c>
      <c r="L76" s="149" t="e">
        <f ca="1">IF(市町村抽出表!V76="","※2",IF(市町村抽出表!V76="－","－",IF(市町村抽出表!V76=0,"0棟",IF(市町村抽出表!V76&lt;1,"1棟未満",TEXT(ROUND(市町村抽出表!V76,0),"###,###")&amp;"棟"))))</f>
        <v>#REF!</v>
      </c>
      <c r="M76" s="95" t="e">
        <f ca="1">IF(市町村抽出表!W76="－","－",IF(市町村抽出表!W76=0,"0棟",IF(市町村抽出表!W76&lt;1,"1棟未満",TEXT(ROUND(市町村抽出表!W76,0),"###,###")&amp;"棟")))</f>
        <v>#REF!</v>
      </c>
      <c r="N76" s="95" t="e">
        <f ca="1">IF(市町村抽出表!X76="－","－",IF(市町村抽出表!X76=0,"0棟",IF(市町村抽出表!X76&lt;1,"1棟未満",TEXT(ROUND(市町村抽出表!X76,0),"###,###")&amp;"棟")))</f>
        <v>#REF!</v>
      </c>
      <c r="O76" s="95" t="e">
        <f ca="1">IF(市町村抽出表!Z76="－","－",IF(市町村抽出表!Z76=0,"0件",IF(市町村抽出表!Z76&lt;1,"1件未満",TEXT(ROUND(市町村抽出表!Z76,0),"###,###")&amp;"件")))</f>
        <v>#REF!</v>
      </c>
      <c r="P76" s="95" t="e">
        <f ca="1">IF(市町村抽出表!AA76="－","－",IF(市町村抽出表!AA76=0,"0件",IF(市町村抽出表!AA76&lt;1,"1件未満",TEXT(ROUND(市町村抽出表!AA76,0),"###,###")&amp;"件")))</f>
        <v>#REF!</v>
      </c>
      <c r="Q76" s="95" t="e">
        <f ca="1">IF(市町村抽出表!AB76="－","－",IF(市町村抽出表!AB76=0,"0棟",IF(市町村抽出表!AB76&lt;1,"1棟未満",TEXT(ROUND(市町村抽出表!AB76,0),"###,###")&amp;"棟")))</f>
        <v>#REF!</v>
      </c>
      <c r="R76" s="95" t="e">
        <f ca="1">IF(市町村抽出表!AC76="－","－",IF(市町村抽出表!AC76=0,"0人",IF(市町村抽出表!AC76&lt;1,"1人未満",TEXT(ROUND(市町村抽出表!AC76,0),"###,###")&amp;"人")))</f>
        <v>#REF!</v>
      </c>
      <c r="S76" s="95" t="e">
        <f ca="1">IF(市町村抽出表!AD76="－","－",IF(市町村抽出表!AD76=0,"0人",IF(市町村抽出表!AD76&lt;1,"1人未満",TEXT(ROUND(市町村抽出表!AD76,0),"###,###")&amp;"人")))</f>
        <v>#REF!</v>
      </c>
      <c r="T76" s="95" t="e">
        <f ca="1">IF(市町村抽出表!AE76="－","－",IF(市町村抽出表!AE76=0,"0人",IF(市町村抽出表!AE76&lt;1,"1人未満",TEXT(ROUND(市町村抽出表!AE76,0),"###,###")&amp;"人")))</f>
        <v>#REF!</v>
      </c>
      <c r="U76" s="150" t="e">
        <f ca="1">IF(市町村抽出表!AG76="","※2",IF(市町村抽出表!AG76="－","－",IF(市町村抽出表!AG76=0,"0人",IF(市町村抽出表!AG76&lt;1,"1人未満",TEXT(ROUND(市町村抽出表!AG76,0),"###,###")&amp;"人"))))</f>
        <v>#REF!</v>
      </c>
      <c r="V76" s="151" t="e">
        <f ca="1">IF(市町村抽出表!AH76="","※2",IF(市町村抽出表!AH76="－","－",IF(市町村抽出表!AH76=0,"0人",IF(市町村抽出表!AH76&lt;1,"1人未満",TEXT(ROUND(市町村抽出表!AH76,0),"###,###")&amp;"人"))))</f>
        <v>#REF!</v>
      </c>
      <c r="W76" s="152" t="e">
        <f ca="1">IF(市町村抽出表!AI76="","※2",IF(市町村抽出表!AI76="－","－",IF(市町村抽出表!AI76=0,"0人",IF(市町村抽出表!AI76&lt;1,"1人未満",TEXT(ROUND(市町村抽出表!AI76,0),"###,###")&amp;"人"))))</f>
        <v>#REF!</v>
      </c>
      <c r="X76" s="95" t="e">
        <f ca="1">IF(市町村抽出表!AJ76="－","－",IF(市町村抽出表!AJ76=0,"0人",IF(市町村抽出表!AJ76&lt;1,"1人未満",TEXT(ROUND(市町村抽出表!AJ76,0),"###,###")&amp;"人")))</f>
        <v>#REF!</v>
      </c>
      <c r="Y76" s="95" t="e">
        <f ca="1">IF(市町村抽出表!AK76="－","－",IF(市町村抽出表!AK76=0,"0人",IF(市町村抽出表!AK76&lt;1,"1人未満",TEXT(ROUND(市町村抽出表!AK76,0),"###,###")&amp;"人")))</f>
        <v>#REF!</v>
      </c>
      <c r="Z76" s="95" t="e">
        <f ca="1">IF(市町村抽出表!AL76="－","－",IF(市町村抽出表!AL76=0,"0人",IF(市町村抽出表!AL76&lt;1,"1人未満",TEXT(ROUND(市町村抽出表!AL76,0),"###,###")&amp;"人")))</f>
        <v>#REF!</v>
      </c>
      <c r="AA76" s="95" t="e">
        <f ca="1">IF(市町村抽出表!AM76="－","－",IF(市町村抽出表!AM76=0,"0人",IF(市町村抽出表!AM76&lt;1,"1人未満",TEXT(ROUND(市町村抽出表!AM76,0),"###,###")&amp;"人")))</f>
        <v>#REF!</v>
      </c>
      <c r="AB76" s="95" t="e">
        <f ca="1">IF(市町村抽出表!AN76="－","－",IF(市町村抽出表!AN76=0,"0人",IF(市町村抽出表!AN76&lt;1,"1人未満",TEXT(ROUND(市町村抽出表!AN76,0),"###,###")&amp;"人")))</f>
        <v>#REF!</v>
      </c>
      <c r="AC76" s="95" t="e">
        <f ca="1">IF(市町村抽出表!AO76="－","－",IF(市町村抽出表!AO76=0,"0人",IF(市町村抽出表!AO76&lt;1,"1人未満",TEXT(ROUND(市町村抽出表!AO76,0),"###,###")&amp;"人")))</f>
        <v>#REF!</v>
      </c>
      <c r="AD76" s="95" t="e">
        <f ca="1">IF(市町村抽出表!AP76="－","－",IF(市町村抽出表!AP76=0,"0人",IF(市町村抽出表!AP76&lt;1,"1人未満",TEXT(ROUND(市町村抽出表!AP76,0),"###,###")&amp;"人")))</f>
        <v>#REF!</v>
      </c>
      <c r="AE76" s="95" t="e">
        <f ca="1">IF(市町村抽出表!AQ76="－","－",IF(市町村抽出表!AQ76=0,"0人",IF(市町村抽出表!AQ76&lt;1,"1人未満",TEXT(ROUND(市町村抽出表!AQ76,0),"###,###")&amp;"人")))</f>
        <v>#REF!</v>
      </c>
      <c r="AF76" s="95" t="e">
        <f ca="1">IF(市町村抽出表!AR76="－","－",IF(市町村抽出表!AR76=0,"0人",IF(市町村抽出表!AR76&lt;1,"1人未満",TEXT(ROUND(市町村抽出表!AR76,0),"###,###")&amp;"人")))</f>
        <v>#REF!</v>
      </c>
      <c r="AG76" s="95" t="e">
        <f ca="1">IF(市町村抽出表!AS76="－","－",IF(市町村抽出表!AS76=0,"0箇所",IF(市町村抽出表!AS76&lt;1,"1箇所未満",TEXT(ROUND(市町村抽出表!AS76,0),"###,###")&amp;"箇所")))</f>
        <v>#REF!</v>
      </c>
      <c r="AH76" s="95" t="e">
        <f ca="1">IF(市町村抽出表!AT76="－","－",IF(市町村抽出表!AT76=0,"0世帯",IF(市町村抽出表!AT76&lt;1,"1世帯未満",TEXT(ROUND(市町村抽出表!AT76,0),"###,###")&amp;"世帯")))</f>
        <v>#REF!</v>
      </c>
      <c r="AI76" s="95" t="e">
        <f ca="1">IF(市町村抽出表!AU76="－","－",IF(市町村抽出表!AU76=0,"0人",IF(市町村抽出表!AU76&lt;1,"1人未満",TEXT(ROUND(市町村抽出表!AU76,0),"###,###")&amp;"人")))</f>
        <v>#REF!</v>
      </c>
      <c r="AJ76" s="95" t="e">
        <f ca="1">IF(市町村抽出表!AV76="－","－",IF(市町村抽出表!AV76=0,"0世帯",IF(市町村抽出表!AV76&lt;1,"1世帯未満",TEXT(ROUND(市町村抽出表!AV76,0),"###,###")&amp;"世帯")))</f>
        <v>#REF!</v>
      </c>
      <c r="AK76" s="95" t="e">
        <f ca="1">IF(市町村抽出表!AW76="－","－",IF(市町村抽出表!AW76=0,"0人",IF(市町村抽出表!AW76&lt;1,"1人未満",TEXT(ROUND(市町村抽出表!AW76,0),"###,###")&amp;"人")))</f>
        <v>#REF!</v>
      </c>
      <c r="AL76" s="95" t="e">
        <f ca="1">IF(市町村抽出表!AX76="－","－",IF(市町村抽出表!AX76=0,"0世帯",IF(市町村抽出表!AX76&lt;1,"1世帯未満",TEXT(ROUND(市町村抽出表!AX76,0),"###,###")&amp;"世帯")))</f>
        <v>#REF!</v>
      </c>
      <c r="AM76" s="95" t="e">
        <f ca="1">IF(市町村抽出表!AY76="－","－",IF(市町村抽出表!AY76=0,"0人",IF(市町村抽出表!AY76&lt;1,"1人未満",TEXT(ROUND(市町村抽出表!AY76,0),"###,###")&amp;"人")))</f>
        <v>#REF!</v>
      </c>
      <c r="AN76" s="95" t="s">
        <v>632</v>
      </c>
      <c r="AO76" s="95" t="s">
        <v>632</v>
      </c>
      <c r="AP76" s="95" t="e">
        <f ca="1">IF(市町村抽出表!BB76="－","－",IF(市町村抽出表!BB76=0,"0km",IF(市町村抽出表!BB76&lt;0.1,"0.1km未満",TEXT(ROUND(市町村抽出表!BB76,1),"###,##0.0")&amp;"km")))</f>
        <v>#REF!</v>
      </c>
      <c r="AQ76" s="95" t="e">
        <f ca="1">IF(市町村抽出表!BC76="－","－",IF(市町村抽出表!BC76=0,"0世帯",IF(市町村抽出表!BC76&lt;1,"1世帯未満",TEXT(ROUND(市町村抽出表!BC76,0),"###,###")&amp;"世帯")))</f>
        <v>#REF!</v>
      </c>
      <c r="AR76" s="95" t="e">
        <f ca="1">IF(市町村抽出表!BD76="－","－",IF(市町村抽出表!BD76=0,"0人",IF(市町村抽出表!BD76&lt;1,"1人未満",TEXT(ROUND(市町村抽出表!BD76,0),"###,###")&amp;"人")))</f>
        <v>#REF!</v>
      </c>
      <c r="AS76" s="95" t="s">
        <v>632</v>
      </c>
      <c r="AT76" s="95" t="s">
        <v>632</v>
      </c>
      <c r="AU76" s="95" t="e">
        <f ca="1">IF(市町村抽出表!BG76="－","－",IF(市町村抽出表!BG76=0,"0箇所",IF(市町村抽出表!BG76&lt;1,"1箇所未満",TEXT(ROUND(市町村抽出表!BG76,0),"###,###")&amp;"箇所")))</f>
        <v>#REF!</v>
      </c>
      <c r="AV76" s="95" t="e">
        <f ca="1">IF(市町村抽出表!BH76="－","－",IF(市町村抽出表!BH76=0,"0箇所",IF(市町村抽出表!BH76&lt;1,"1箇所未満",TEXT(ROUND(市町村抽出表!BH76,0),"###,###")&amp;"箇所")))</f>
        <v>#REF!</v>
      </c>
      <c r="AW76" s="95" t="e">
        <f ca="1">IF(市町村抽出表!BI76="－","－",IF(市町村抽出表!BI76=0,"0箇所",IF(市町村抽出表!BI76&lt;1,"1箇所未満",TEXT(ROUND(市町村抽出表!BI76,0),"###,###")&amp;"箇所")))</f>
        <v>#REF!</v>
      </c>
      <c r="AX76" s="95" t="e">
        <f ca="1">IF(市町村抽出表!BJ76="－","－",IF(市町村抽出表!BJ76=0,"0箇所",IF(市町村抽出表!BJ76&lt;1,"1箇所未満",TEXT(ROUND(市町村抽出表!BJ76,0),"###,###")&amp;"箇所")))</f>
        <v>#REF!</v>
      </c>
      <c r="AY76" s="95" t="e">
        <f ca="1">IF(市町村抽出表!BK76="－","－",IF(市町村抽出表!BK76=0,"0箇所",IF(市町村抽出表!BK76&lt;1,"1箇所未満",TEXT(ROUND(市町村抽出表!BK76,0),"###,###")&amp;"箇所")))</f>
        <v>#REF!</v>
      </c>
      <c r="AZ76" s="95" t="e">
        <f ca="1">IF(市町村抽出表!BL76="－","－",IF(市町村抽出表!BL76=0,"0箇所",IF(市町村抽出表!BL76&lt;1,"1箇所未満",TEXT(ROUND(市町村抽出表!BL76,0),"###,###")&amp;"箇所")))</f>
        <v>#REF!</v>
      </c>
      <c r="BH76" s="154"/>
      <c r="BI76" s="154"/>
      <c r="BJ76" s="154"/>
      <c r="BL76" s="155"/>
      <c r="BM76" s="154"/>
      <c r="BN76" s="154"/>
      <c r="BO76" s="154"/>
      <c r="BP76" s="154"/>
      <c r="BX76" s="155"/>
      <c r="BY76" s="154"/>
      <c r="BZ76" s="154"/>
      <c r="CA76" s="154"/>
      <c r="CB76" s="154"/>
      <c r="CN76" s="155"/>
      <c r="CO76" s="154"/>
      <c r="CP76" s="154"/>
      <c r="CQ76" s="154"/>
      <c r="CR76" s="154"/>
    </row>
    <row r="77" spans="1:96" x14ac:dyDescent="0.2">
      <c r="A77" s="83">
        <v>74</v>
      </c>
      <c r="B77" s="75" t="s">
        <v>538</v>
      </c>
      <c r="C77" s="94" t="e">
        <f ca="1">IF(市町村抽出表!D77="－","－",ROUND(市町村抽出表!D77,1))</f>
        <v>#REF!</v>
      </c>
      <c r="D77" s="159" t="e">
        <f ca="1">IF(市町村抽出表!F77="","※2",IF(市町村抽出表!F77="－","－",市町村抽出表!F77&amp;"箇所"))</f>
        <v>#REF!</v>
      </c>
      <c r="E77" s="160" t="e">
        <f ca="1">IF(市町村抽出表!G77="","※2",IF(市町村抽出表!G77="－","－",市町村抽出表!G77&amp;"箇所"))</f>
        <v>#REF!</v>
      </c>
      <c r="F77" s="161" t="e">
        <f ca="1">IF(市町村抽出表!H77="","※2",IF(市町村抽出表!H77="－","－",市町村抽出表!H77&amp;"箇所"))</f>
        <v>#REF!</v>
      </c>
      <c r="G77" s="95" t="e">
        <f ca="1">IF(市町村抽出表!I77="－","－",IF(市町村抽出表!I77=0,"0棟",IF(市町村抽出表!I77&lt;1,"1棟未満",TEXT(ROUND(市町村抽出表!I77,0),"###,###")&amp;"棟")))</f>
        <v>#REF!</v>
      </c>
      <c r="H77" s="95" t="e">
        <f ca="1">IF(市町村抽出表!J77="－","－",IF(市町村抽出表!J77=0,"0棟",IF(市町村抽出表!J77&lt;1,"1棟未満",TEXT(ROUND(市町村抽出表!J77,0),"###,###")&amp;"棟")))</f>
        <v>#REF!</v>
      </c>
      <c r="I77" s="95" t="e">
        <f ca="1">IF(市町村抽出表!O77="－","－",IF(市町村抽出表!O77=0,"0棟",IF(市町村抽出表!O77&lt;1,"1棟未満",TEXT(ROUND(市町村抽出表!O77,0),"###,###")&amp;"棟")))</f>
        <v>#REF!</v>
      </c>
      <c r="J77" s="95" t="e">
        <f ca="1">IF(市町村抽出表!P77="－","－",IF(市町村抽出表!P77=0,"0棟",IF(市町村抽出表!P77&lt;1,"1棟未満",TEXT(ROUND(市町村抽出表!P77,0),"###,###")&amp;"棟")))</f>
        <v>#REF!</v>
      </c>
      <c r="K77" s="148" t="e">
        <f ca="1">IF(市町村抽出表!U77="","※2",IF(市町村抽出表!U77="－","－",IF(市町村抽出表!U77=0,"0棟",IF(市町村抽出表!U77&lt;1,"1棟未満",TEXT(ROUND(市町村抽出表!U77,0),"###,###")&amp;"棟"))))</f>
        <v>#REF!</v>
      </c>
      <c r="L77" s="149" t="e">
        <f ca="1">IF(市町村抽出表!V77="","※2",IF(市町村抽出表!V77="－","－",IF(市町村抽出表!V77=0,"0棟",IF(市町村抽出表!V77&lt;1,"1棟未満",TEXT(ROUND(市町村抽出表!V77,0),"###,###")&amp;"棟"))))</f>
        <v>#REF!</v>
      </c>
      <c r="M77" s="95" t="e">
        <f ca="1">IF(市町村抽出表!W77="－","－",IF(市町村抽出表!W77=0,"0棟",IF(市町村抽出表!W77&lt;1,"1棟未満",TEXT(ROUND(市町村抽出表!W77,0),"###,###")&amp;"棟")))</f>
        <v>#REF!</v>
      </c>
      <c r="N77" s="95" t="e">
        <f ca="1">IF(市町村抽出表!X77="－","－",IF(市町村抽出表!X77=0,"0棟",IF(市町村抽出表!X77&lt;1,"1棟未満",TEXT(ROUND(市町村抽出表!X77,0),"###,###")&amp;"棟")))</f>
        <v>#REF!</v>
      </c>
      <c r="O77" s="95" t="e">
        <f ca="1">IF(市町村抽出表!Z77="－","－",IF(市町村抽出表!Z77=0,"0件",IF(市町村抽出表!Z77&lt;1,"1件未満",TEXT(ROUND(市町村抽出表!Z77,0),"###,###")&amp;"件")))</f>
        <v>#REF!</v>
      </c>
      <c r="P77" s="95" t="e">
        <f ca="1">IF(市町村抽出表!AA77="－","－",IF(市町村抽出表!AA77=0,"0件",IF(市町村抽出表!AA77&lt;1,"1件未満",TEXT(ROUND(市町村抽出表!AA77,0),"###,###")&amp;"件")))</f>
        <v>#REF!</v>
      </c>
      <c r="Q77" s="95" t="e">
        <f ca="1">IF(市町村抽出表!AB77="－","－",IF(市町村抽出表!AB77=0,"0棟",IF(市町村抽出表!AB77&lt;1,"1棟未満",TEXT(ROUND(市町村抽出表!AB77,0),"###,###")&amp;"棟")))</f>
        <v>#REF!</v>
      </c>
      <c r="R77" s="95" t="e">
        <f ca="1">IF(市町村抽出表!AC77="－","－",IF(市町村抽出表!AC77=0,"0人",IF(市町村抽出表!AC77&lt;1,"1人未満",TEXT(ROUND(市町村抽出表!AC77,0),"###,###")&amp;"人")))</f>
        <v>#REF!</v>
      </c>
      <c r="S77" s="95" t="e">
        <f ca="1">IF(市町村抽出表!AD77="－","－",IF(市町村抽出表!AD77=0,"0人",IF(市町村抽出表!AD77&lt;1,"1人未満",TEXT(ROUND(市町村抽出表!AD77,0),"###,###")&amp;"人")))</f>
        <v>#REF!</v>
      </c>
      <c r="T77" s="95" t="e">
        <f ca="1">IF(市町村抽出表!AE77="－","－",IF(市町村抽出表!AE77=0,"0人",IF(市町村抽出表!AE77&lt;1,"1人未満",TEXT(ROUND(市町村抽出表!AE77,0),"###,###")&amp;"人")))</f>
        <v>#REF!</v>
      </c>
      <c r="U77" s="150" t="e">
        <f ca="1">IF(市町村抽出表!AG77="","※2",IF(市町村抽出表!AG77="－","－",IF(市町村抽出表!AG77=0,"0人",IF(市町村抽出表!AG77&lt;1,"1人未満",TEXT(ROUND(市町村抽出表!AG77,0),"###,###")&amp;"人"))))</f>
        <v>#REF!</v>
      </c>
      <c r="V77" s="151" t="e">
        <f ca="1">IF(市町村抽出表!AH77="","※2",IF(市町村抽出表!AH77="－","－",IF(市町村抽出表!AH77=0,"0人",IF(市町村抽出表!AH77&lt;1,"1人未満",TEXT(ROUND(市町村抽出表!AH77,0),"###,###")&amp;"人"))))</f>
        <v>#REF!</v>
      </c>
      <c r="W77" s="152" t="e">
        <f ca="1">IF(市町村抽出表!AI77="","※2",IF(市町村抽出表!AI77="－","－",IF(市町村抽出表!AI77=0,"0人",IF(市町村抽出表!AI77&lt;1,"1人未満",TEXT(ROUND(市町村抽出表!AI77,0),"###,###")&amp;"人"))))</f>
        <v>#REF!</v>
      </c>
      <c r="X77" s="95" t="e">
        <f ca="1">IF(市町村抽出表!AJ77="－","－",IF(市町村抽出表!AJ77=0,"0人",IF(市町村抽出表!AJ77&lt;1,"1人未満",TEXT(ROUND(市町村抽出表!AJ77,0),"###,###")&amp;"人")))</f>
        <v>#REF!</v>
      </c>
      <c r="Y77" s="95" t="e">
        <f ca="1">IF(市町村抽出表!AK77="－","－",IF(市町村抽出表!AK77=0,"0人",IF(市町村抽出表!AK77&lt;1,"1人未満",TEXT(ROUND(市町村抽出表!AK77,0),"###,###")&amp;"人")))</f>
        <v>#REF!</v>
      </c>
      <c r="Z77" s="95" t="e">
        <f ca="1">IF(市町村抽出表!AL77="－","－",IF(市町村抽出表!AL77=0,"0人",IF(市町村抽出表!AL77&lt;1,"1人未満",TEXT(ROUND(市町村抽出表!AL77,0),"###,###")&amp;"人")))</f>
        <v>#REF!</v>
      </c>
      <c r="AA77" s="95" t="e">
        <f ca="1">IF(市町村抽出表!AM77="－","－",IF(市町村抽出表!AM77=0,"0人",IF(市町村抽出表!AM77&lt;1,"1人未満",TEXT(ROUND(市町村抽出表!AM77,0),"###,###")&amp;"人")))</f>
        <v>#REF!</v>
      </c>
      <c r="AB77" s="95" t="e">
        <f ca="1">IF(市町村抽出表!AN77="－","－",IF(市町村抽出表!AN77=0,"0人",IF(市町村抽出表!AN77&lt;1,"1人未満",TEXT(ROUND(市町村抽出表!AN77,0),"###,###")&amp;"人")))</f>
        <v>#REF!</v>
      </c>
      <c r="AC77" s="95" t="e">
        <f ca="1">IF(市町村抽出表!AO77="－","－",IF(市町村抽出表!AO77=0,"0人",IF(市町村抽出表!AO77&lt;1,"1人未満",TEXT(ROUND(市町村抽出表!AO77,0),"###,###")&amp;"人")))</f>
        <v>#REF!</v>
      </c>
      <c r="AD77" s="95" t="e">
        <f ca="1">IF(市町村抽出表!AP77="－","－",IF(市町村抽出表!AP77=0,"0人",IF(市町村抽出表!AP77&lt;1,"1人未満",TEXT(ROUND(市町村抽出表!AP77,0),"###,###")&amp;"人")))</f>
        <v>#REF!</v>
      </c>
      <c r="AE77" s="95" t="e">
        <f ca="1">IF(市町村抽出表!AQ77="－","－",IF(市町村抽出表!AQ77=0,"0人",IF(市町村抽出表!AQ77&lt;1,"1人未満",TEXT(ROUND(市町村抽出表!AQ77,0),"###,###")&amp;"人")))</f>
        <v>#REF!</v>
      </c>
      <c r="AF77" s="95" t="e">
        <f ca="1">IF(市町村抽出表!AR77="－","－",IF(市町村抽出表!AR77=0,"0人",IF(市町村抽出表!AR77&lt;1,"1人未満",TEXT(ROUND(市町村抽出表!AR77,0),"###,###")&amp;"人")))</f>
        <v>#REF!</v>
      </c>
      <c r="AG77" s="95" t="e">
        <f ca="1">IF(市町村抽出表!AS77="－","－",IF(市町村抽出表!AS77=0,"0箇所",IF(市町村抽出表!AS77&lt;1,"1箇所未満",TEXT(ROUND(市町村抽出表!AS77,0),"###,###")&amp;"箇所")))</f>
        <v>#REF!</v>
      </c>
      <c r="AH77" s="95" t="e">
        <f ca="1">IF(市町村抽出表!AT77="－","－",IF(市町村抽出表!AT77=0,"0世帯",IF(市町村抽出表!AT77&lt;1,"1世帯未満",TEXT(ROUND(市町村抽出表!AT77,0),"###,###")&amp;"世帯")))</f>
        <v>#REF!</v>
      </c>
      <c r="AI77" s="95" t="e">
        <f ca="1">IF(市町村抽出表!AU77="－","－",IF(市町村抽出表!AU77=0,"0人",IF(市町村抽出表!AU77&lt;1,"1人未満",TEXT(ROUND(市町村抽出表!AU77,0),"###,###")&amp;"人")))</f>
        <v>#REF!</v>
      </c>
      <c r="AJ77" s="95" t="e">
        <f ca="1">IF(市町村抽出表!AV77="－","－",IF(市町村抽出表!AV77=0,"0世帯",IF(市町村抽出表!AV77&lt;1,"1世帯未満",TEXT(ROUND(市町村抽出表!AV77,0),"###,###")&amp;"世帯")))</f>
        <v>#REF!</v>
      </c>
      <c r="AK77" s="95" t="e">
        <f ca="1">IF(市町村抽出表!AW77="－","－",IF(市町村抽出表!AW77=0,"0人",IF(市町村抽出表!AW77&lt;1,"1人未満",TEXT(ROUND(市町村抽出表!AW77,0),"###,###")&amp;"人")))</f>
        <v>#REF!</v>
      </c>
      <c r="AL77" s="95" t="e">
        <f ca="1">IF(市町村抽出表!AX77="－","－",IF(市町村抽出表!AX77=0,"0世帯",IF(市町村抽出表!AX77&lt;1,"1世帯未満",TEXT(ROUND(市町村抽出表!AX77,0),"###,###")&amp;"世帯")))</f>
        <v>#REF!</v>
      </c>
      <c r="AM77" s="95" t="e">
        <f ca="1">IF(市町村抽出表!AY77="－","－",IF(市町村抽出表!AY77=0,"0人",IF(市町村抽出表!AY77&lt;1,"1人未満",TEXT(ROUND(市町村抽出表!AY77,0),"###,###")&amp;"人")))</f>
        <v>#REF!</v>
      </c>
      <c r="AN77" s="95" t="s">
        <v>632</v>
      </c>
      <c r="AO77" s="95" t="s">
        <v>632</v>
      </c>
      <c r="AP77" s="95" t="e">
        <f ca="1">IF(市町村抽出表!BB77="－","－",IF(市町村抽出表!BB77=0,"0km",IF(市町村抽出表!BB77&lt;0.1,"0.1km未満",TEXT(ROUND(市町村抽出表!BB77,1),"###,##0.0")&amp;"km")))</f>
        <v>#REF!</v>
      </c>
      <c r="AQ77" s="95" t="e">
        <f ca="1">IF(市町村抽出表!BC77="－","－",IF(市町村抽出表!BC77=0,"0世帯",IF(市町村抽出表!BC77&lt;1,"1世帯未満",TEXT(ROUND(市町村抽出表!BC77,0),"###,###")&amp;"世帯")))</f>
        <v>#REF!</v>
      </c>
      <c r="AR77" s="95" t="e">
        <f ca="1">IF(市町村抽出表!BD77="－","－",IF(市町村抽出表!BD77=0,"0人",IF(市町村抽出表!BD77&lt;1,"1人未満",TEXT(ROUND(市町村抽出表!BD77,0),"###,###")&amp;"人")))</f>
        <v>#REF!</v>
      </c>
      <c r="AS77" s="95" t="s">
        <v>632</v>
      </c>
      <c r="AT77" s="95" t="s">
        <v>632</v>
      </c>
      <c r="AU77" s="95" t="e">
        <f ca="1">IF(市町村抽出表!BG77="－","－",IF(市町村抽出表!BG77=0,"0箇所",IF(市町村抽出表!BG77&lt;1,"1箇所未満",TEXT(ROUND(市町村抽出表!BG77,0),"###,###")&amp;"箇所")))</f>
        <v>#REF!</v>
      </c>
      <c r="AV77" s="95" t="e">
        <f ca="1">IF(市町村抽出表!BH77="－","－",IF(市町村抽出表!BH77=0,"0箇所",IF(市町村抽出表!BH77&lt;1,"1箇所未満",TEXT(ROUND(市町村抽出表!BH77,0),"###,###")&amp;"箇所")))</f>
        <v>#REF!</v>
      </c>
      <c r="AW77" s="95" t="e">
        <f ca="1">IF(市町村抽出表!BI77="－","－",IF(市町村抽出表!BI77=0,"0箇所",IF(市町村抽出表!BI77&lt;1,"1箇所未満",TEXT(ROUND(市町村抽出表!BI77,0),"###,###")&amp;"箇所")))</f>
        <v>#REF!</v>
      </c>
      <c r="AX77" s="95" t="e">
        <f ca="1">IF(市町村抽出表!BJ77="－","－",IF(市町村抽出表!BJ77=0,"0箇所",IF(市町村抽出表!BJ77&lt;1,"1箇所未満",TEXT(ROUND(市町村抽出表!BJ77,0),"###,###")&amp;"箇所")))</f>
        <v>#REF!</v>
      </c>
      <c r="AY77" s="95" t="e">
        <f ca="1">IF(市町村抽出表!BK77="－","－",IF(市町村抽出表!BK77=0,"0箇所",IF(市町村抽出表!BK77&lt;1,"1箇所未満",TEXT(ROUND(市町村抽出表!BK77,0),"###,###")&amp;"箇所")))</f>
        <v>#REF!</v>
      </c>
      <c r="AZ77" s="95" t="e">
        <f ca="1">IF(市町村抽出表!BL77="－","－",IF(市町村抽出表!BL77=0,"0箇所",IF(市町村抽出表!BL77&lt;1,"1箇所未満",TEXT(ROUND(市町村抽出表!BL77,0),"###,###")&amp;"箇所")))</f>
        <v>#REF!</v>
      </c>
      <c r="BH77" s="154"/>
      <c r="BI77" s="154"/>
      <c r="BJ77" s="154"/>
      <c r="BL77" s="155"/>
      <c r="BM77" s="154"/>
      <c r="BN77" s="154"/>
      <c r="BO77" s="154"/>
      <c r="BP77" s="154"/>
      <c r="BX77" s="155"/>
      <c r="BY77" s="154"/>
      <c r="BZ77" s="154"/>
      <c r="CA77" s="154"/>
      <c r="CB77" s="154"/>
      <c r="CN77" s="155"/>
      <c r="CO77" s="154"/>
      <c r="CP77" s="154"/>
      <c r="CQ77" s="154"/>
      <c r="CR77" s="154"/>
    </row>
    <row r="78" spans="1:96" x14ac:dyDescent="0.2">
      <c r="A78" s="83">
        <v>75</v>
      </c>
      <c r="B78" s="75" t="s">
        <v>539</v>
      </c>
      <c r="C78" s="94" t="e">
        <f ca="1">IF(市町村抽出表!D78="－","－",ROUND(市町村抽出表!D78,1))</f>
        <v>#REF!</v>
      </c>
      <c r="D78" s="159" t="e">
        <f ca="1">IF(市町村抽出表!F78="","※2",IF(市町村抽出表!F78="－","－",市町村抽出表!F78&amp;"箇所"))</f>
        <v>#REF!</v>
      </c>
      <c r="E78" s="160" t="e">
        <f ca="1">IF(市町村抽出表!G78="","※2",IF(市町村抽出表!G78="－","－",市町村抽出表!G78&amp;"箇所"))</f>
        <v>#REF!</v>
      </c>
      <c r="F78" s="161" t="e">
        <f ca="1">IF(市町村抽出表!H78="","※2",IF(市町村抽出表!H78="－","－",市町村抽出表!H78&amp;"箇所"))</f>
        <v>#REF!</v>
      </c>
      <c r="G78" s="95" t="e">
        <f ca="1">IF(市町村抽出表!I78="－","－",IF(市町村抽出表!I78=0,"0棟",IF(市町村抽出表!I78&lt;1,"1棟未満",TEXT(ROUND(市町村抽出表!I78,0),"###,###")&amp;"棟")))</f>
        <v>#REF!</v>
      </c>
      <c r="H78" s="95" t="e">
        <f ca="1">IF(市町村抽出表!J78="－","－",IF(市町村抽出表!J78=0,"0棟",IF(市町村抽出表!J78&lt;1,"1棟未満",TEXT(ROUND(市町村抽出表!J78,0),"###,###")&amp;"棟")))</f>
        <v>#REF!</v>
      </c>
      <c r="I78" s="95" t="e">
        <f ca="1">IF(市町村抽出表!O78="－","－",IF(市町村抽出表!O78=0,"0棟",IF(市町村抽出表!O78&lt;1,"1棟未満",TEXT(ROUND(市町村抽出表!O78,0),"###,###")&amp;"棟")))</f>
        <v>#REF!</v>
      </c>
      <c r="J78" s="95" t="e">
        <f ca="1">IF(市町村抽出表!P78="－","－",IF(市町村抽出表!P78=0,"0棟",IF(市町村抽出表!P78&lt;1,"1棟未満",TEXT(ROUND(市町村抽出表!P78,0),"###,###")&amp;"棟")))</f>
        <v>#REF!</v>
      </c>
      <c r="K78" s="148" t="e">
        <f ca="1">IF(市町村抽出表!U78="","※2",IF(市町村抽出表!U78="－","－",IF(市町村抽出表!U78=0,"0棟",IF(市町村抽出表!U78&lt;1,"1棟未満",TEXT(ROUND(市町村抽出表!U78,0),"###,###")&amp;"棟"))))</f>
        <v>#REF!</v>
      </c>
      <c r="L78" s="149" t="e">
        <f ca="1">IF(市町村抽出表!V78="","※2",IF(市町村抽出表!V78="－","－",IF(市町村抽出表!V78=0,"0棟",IF(市町村抽出表!V78&lt;1,"1棟未満",TEXT(ROUND(市町村抽出表!V78,0),"###,###")&amp;"棟"))))</f>
        <v>#REF!</v>
      </c>
      <c r="M78" s="95" t="e">
        <f ca="1">IF(市町村抽出表!W78="－","－",IF(市町村抽出表!W78=0,"0棟",IF(市町村抽出表!W78&lt;1,"1棟未満",TEXT(ROUND(市町村抽出表!W78,0),"###,###")&amp;"棟")))</f>
        <v>#REF!</v>
      </c>
      <c r="N78" s="95" t="e">
        <f ca="1">IF(市町村抽出表!X78="－","－",IF(市町村抽出表!X78=0,"0棟",IF(市町村抽出表!X78&lt;1,"1棟未満",TEXT(ROUND(市町村抽出表!X78,0),"###,###")&amp;"棟")))</f>
        <v>#REF!</v>
      </c>
      <c r="O78" s="95" t="e">
        <f ca="1">IF(市町村抽出表!Z78="－","－",IF(市町村抽出表!Z78=0,"0件",IF(市町村抽出表!Z78&lt;1,"1件未満",TEXT(ROUND(市町村抽出表!Z78,0),"###,###")&amp;"件")))</f>
        <v>#REF!</v>
      </c>
      <c r="P78" s="95" t="e">
        <f ca="1">IF(市町村抽出表!AA78="－","－",IF(市町村抽出表!AA78=0,"0件",IF(市町村抽出表!AA78&lt;1,"1件未満",TEXT(ROUND(市町村抽出表!AA78,0),"###,###")&amp;"件")))</f>
        <v>#REF!</v>
      </c>
      <c r="Q78" s="95" t="e">
        <f ca="1">IF(市町村抽出表!AB78="－","－",IF(市町村抽出表!AB78=0,"0棟",IF(市町村抽出表!AB78&lt;1,"1棟未満",TEXT(ROUND(市町村抽出表!AB78,0),"###,###")&amp;"棟")))</f>
        <v>#REF!</v>
      </c>
      <c r="R78" s="95" t="e">
        <f ca="1">IF(市町村抽出表!AC78="－","－",IF(市町村抽出表!AC78=0,"0人",IF(市町村抽出表!AC78&lt;1,"1人未満",TEXT(ROUND(市町村抽出表!AC78,0),"###,###")&amp;"人")))</f>
        <v>#REF!</v>
      </c>
      <c r="S78" s="95" t="e">
        <f ca="1">IF(市町村抽出表!AD78="－","－",IF(市町村抽出表!AD78=0,"0人",IF(市町村抽出表!AD78&lt;1,"1人未満",TEXT(ROUND(市町村抽出表!AD78,0),"###,###")&amp;"人")))</f>
        <v>#REF!</v>
      </c>
      <c r="T78" s="95" t="e">
        <f ca="1">IF(市町村抽出表!AE78="－","－",IF(市町村抽出表!AE78=0,"0人",IF(市町村抽出表!AE78&lt;1,"1人未満",TEXT(ROUND(市町村抽出表!AE78,0),"###,###")&amp;"人")))</f>
        <v>#REF!</v>
      </c>
      <c r="U78" s="150" t="e">
        <f ca="1">IF(市町村抽出表!AG78="","※2",IF(市町村抽出表!AG78="－","－",IF(市町村抽出表!AG78=0,"0人",IF(市町村抽出表!AG78&lt;1,"1人未満",TEXT(ROUND(市町村抽出表!AG78,0),"###,###")&amp;"人"))))</f>
        <v>#REF!</v>
      </c>
      <c r="V78" s="151" t="e">
        <f ca="1">IF(市町村抽出表!AH78="","※2",IF(市町村抽出表!AH78="－","－",IF(市町村抽出表!AH78=0,"0人",IF(市町村抽出表!AH78&lt;1,"1人未満",TEXT(ROUND(市町村抽出表!AH78,0),"###,###")&amp;"人"))))</f>
        <v>#REF!</v>
      </c>
      <c r="W78" s="152" t="e">
        <f ca="1">IF(市町村抽出表!AI78="","※2",IF(市町村抽出表!AI78="－","－",IF(市町村抽出表!AI78=0,"0人",IF(市町村抽出表!AI78&lt;1,"1人未満",TEXT(ROUND(市町村抽出表!AI78,0),"###,###")&amp;"人"))))</f>
        <v>#REF!</v>
      </c>
      <c r="X78" s="95" t="e">
        <f ca="1">IF(市町村抽出表!AJ78="－","－",IF(市町村抽出表!AJ78=0,"0人",IF(市町村抽出表!AJ78&lt;1,"1人未満",TEXT(ROUND(市町村抽出表!AJ78,0),"###,###")&amp;"人")))</f>
        <v>#REF!</v>
      </c>
      <c r="Y78" s="95" t="e">
        <f ca="1">IF(市町村抽出表!AK78="－","－",IF(市町村抽出表!AK78=0,"0人",IF(市町村抽出表!AK78&lt;1,"1人未満",TEXT(ROUND(市町村抽出表!AK78,0),"###,###")&amp;"人")))</f>
        <v>#REF!</v>
      </c>
      <c r="Z78" s="95" t="e">
        <f ca="1">IF(市町村抽出表!AL78="－","－",IF(市町村抽出表!AL78=0,"0人",IF(市町村抽出表!AL78&lt;1,"1人未満",TEXT(ROUND(市町村抽出表!AL78,0),"###,###")&amp;"人")))</f>
        <v>#REF!</v>
      </c>
      <c r="AA78" s="95" t="e">
        <f ca="1">IF(市町村抽出表!AM78="－","－",IF(市町村抽出表!AM78=0,"0人",IF(市町村抽出表!AM78&lt;1,"1人未満",TEXT(ROUND(市町村抽出表!AM78,0),"###,###")&amp;"人")))</f>
        <v>#REF!</v>
      </c>
      <c r="AB78" s="95" t="e">
        <f ca="1">IF(市町村抽出表!AN78="－","－",IF(市町村抽出表!AN78=0,"0人",IF(市町村抽出表!AN78&lt;1,"1人未満",TEXT(ROUND(市町村抽出表!AN78,0),"###,###")&amp;"人")))</f>
        <v>#REF!</v>
      </c>
      <c r="AC78" s="95" t="e">
        <f ca="1">IF(市町村抽出表!AO78="－","－",IF(市町村抽出表!AO78=0,"0人",IF(市町村抽出表!AO78&lt;1,"1人未満",TEXT(ROUND(市町村抽出表!AO78,0),"###,###")&amp;"人")))</f>
        <v>#REF!</v>
      </c>
      <c r="AD78" s="95" t="e">
        <f ca="1">IF(市町村抽出表!AP78="－","－",IF(市町村抽出表!AP78=0,"0人",IF(市町村抽出表!AP78&lt;1,"1人未満",TEXT(ROUND(市町村抽出表!AP78,0),"###,###")&amp;"人")))</f>
        <v>#REF!</v>
      </c>
      <c r="AE78" s="95" t="e">
        <f ca="1">IF(市町村抽出表!AQ78="－","－",IF(市町村抽出表!AQ78=0,"0人",IF(市町村抽出表!AQ78&lt;1,"1人未満",TEXT(ROUND(市町村抽出表!AQ78,0),"###,###")&amp;"人")))</f>
        <v>#REF!</v>
      </c>
      <c r="AF78" s="95" t="e">
        <f ca="1">IF(市町村抽出表!AR78="－","－",IF(市町村抽出表!AR78=0,"0人",IF(市町村抽出表!AR78&lt;1,"1人未満",TEXT(ROUND(市町村抽出表!AR78,0),"###,###")&amp;"人")))</f>
        <v>#REF!</v>
      </c>
      <c r="AG78" s="95" t="e">
        <f ca="1">IF(市町村抽出表!AS78="－","－",IF(市町村抽出表!AS78=0,"0箇所",IF(市町村抽出表!AS78&lt;1,"1箇所未満",TEXT(ROUND(市町村抽出表!AS78,0),"###,###")&amp;"箇所")))</f>
        <v>#REF!</v>
      </c>
      <c r="AH78" s="95" t="e">
        <f ca="1">IF(市町村抽出表!AT78="－","－",IF(市町村抽出表!AT78=0,"0世帯",IF(市町村抽出表!AT78&lt;1,"1世帯未満",TEXT(ROUND(市町村抽出表!AT78,0),"###,###")&amp;"世帯")))</f>
        <v>#REF!</v>
      </c>
      <c r="AI78" s="95" t="e">
        <f ca="1">IF(市町村抽出表!AU78="－","－",IF(市町村抽出表!AU78=0,"0人",IF(市町村抽出表!AU78&lt;1,"1人未満",TEXT(ROUND(市町村抽出表!AU78,0),"###,###")&amp;"人")))</f>
        <v>#REF!</v>
      </c>
      <c r="AJ78" s="95" t="e">
        <f ca="1">IF(市町村抽出表!AV78="－","－",IF(市町村抽出表!AV78=0,"0世帯",IF(市町村抽出表!AV78&lt;1,"1世帯未満",TEXT(ROUND(市町村抽出表!AV78,0),"###,###")&amp;"世帯")))</f>
        <v>#REF!</v>
      </c>
      <c r="AK78" s="95" t="e">
        <f ca="1">IF(市町村抽出表!AW78="－","－",IF(市町村抽出表!AW78=0,"0人",IF(市町村抽出表!AW78&lt;1,"1人未満",TEXT(ROUND(市町村抽出表!AW78,0),"###,###")&amp;"人")))</f>
        <v>#REF!</v>
      </c>
      <c r="AL78" s="95" t="e">
        <f ca="1">IF(市町村抽出表!AX78="－","－",IF(市町村抽出表!AX78=0,"0世帯",IF(市町村抽出表!AX78&lt;1,"1世帯未満",TEXT(ROUND(市町村抽出表!AX78,0),"###,###")&amp;"世帯")))</f>
        <v>#REF!</v>
      </c>
      <c r="AM78" s="95" t="e">
        <f ca="1">IF(市町村抽出表!AY78="－","－",IF(市町村抽出表!AY78=0,"0人",IF(市町村抽出表!AY78&lt;1,"1人未満",TEXT(ROUND(市町村抽出表!AY78,0),"###,###")&amp;"人")))</f>
        <v>#REF!</v>
      </c>
      <c r="AN78" s="95" t="s">
        <v>632</v>
      </c>
      <c r="AO78" s="95" t="s">
        <v>632</v>
      </c>
      <c r="AP78" s="95" t="e">
        <f ca="1">IF(市町村抽出表!BB78="－","－",IF(市町村抽出表!BB78=0,"0km",IF(市町村抽出表!BB78&lt;0.1,"0.1km未満",TEXT(ROUND(市町村抽出表!BB78,1),"###,##0.0")&amp;"km")))</f>
        <v>#REF!</v>
      </c>
      <c r="AQ78" s="95" t="e">
        <f ca="1">IF(市町村抽出表!BC78="－","－",IF(市町村抽出表!BC78=0,"0世帯",IF(市町村抽出表!BC78&lt;1,"1世帯未満",TEXT(ROUND(市町村抽出表!BC78,0),"###,###")&amp;"世帯")))</f>
        <v>#REF!</v>
      </c>
      <c r="AR78" s="95" t="e">
        <f ca="1">IF(市町村抽出表!BD78="－","－",IF(市町村抽出表!BD78=0,"0人",IF(市町村抽出表!BD78&lt;1,"1人未満",TEXT(ROUND(市町村抽出表!BD78,0),"###,###")&amp;"人")))</f>
        <v>#REF!</v>
      </c>
      <c r="AS78" s="95" t="s">
        <v>632</v>
      </c>
      <c r="AT78" s="95" t="s">
        <v>632</v>
      </c>
      <c r="AU78" s="95" t="e">
        <f ca="1">IF(市町村抽出表!BG78="－","－",IF(市町村抽出表!BG78=0,"0箇所",IF(市町村抽出表!BG78&lt;1,"1箇所未満",TEXT(ROUND(市町村抽出表!BG78,0),"###,###")&amp;"箇所")))</f>
        <v>#REF!</v>
      </c>
      <c r="AV78" s="95" t="e">
        <f ca="1">IF(市町村抽出表!BH78="－","－",IF(市町村抽出表!BH78=0,"0箇所",IF(市町村抽出表!BH78&lt;1,"1箇所未満",TEXT(ROUND(市町村抽出表!BH78,0),"###,###")&amp;"箇所")))</f>
        <v>#REF!</v>
      </c>
      <c r="AW78" s="95" t="e">
        <f ca="1">IF(市町村抽出表!BI78="－","－",IF(市町村抽出表!BI78=0,"0箇所",IF(市町村抽出表!BI78&lt;1,"1箇所未満",TEXT(ROUND(市町村抽出表!BI78,0),"###,###")&amp;"箇所")))</f>
        <v>#REF!</v>
      </c>
      <c r="AX78" s="95" t="e">
        <f ca="1">IF(市町村抽出表!BJ78="－","－",IF(市町村抽出表!BJ78=0,"0箇所",IF(市町村抽出表!BJ78&lt;1,"1箇所未満",TEXT(ROUND(市町村抽出表!BJ78,0),"###,###")&amp;"箇所")))</f>
        <v>#REF!</v>
      </c>
      <c r="AY78" s="95" t="e">
        <f ca="1">IF(市町村抽出表!BK78="－","－",IF(市町村抽出表!BK78=0,"0箇所",IF(市町村抽出表!BK78&lt;1,"1箇所未満",TEXT(ROUND(市町村抽出表!BK78,0),"###,###")&amp;"箇所")))</f>
        <v>#REF!</v>
      </c>
      <c r="AZ78" s="95" t="e">
        <f ca="1">IF(市町村抽出表!BL78="－","－",IF(市町村抽出表!BL78=0,"0箇所",IF(市町村抽出表!BL78&lt;1,"1箇所未満",TEXT(ROUND(市町村抽出表!BL78,0),"###,###")&amp;"箇所")))</f>
        <v>#REF!</v>
      </c>
      <c r="BH78" s="154"/>
      <c r="BI78" s="154"/>
      <c r="BJ78" s="154"/>
      <c r="BL78" s="155"/>
      <c r="BM78" s="154"/>
      <c r="BN78" s="154"/>
      <c r="BO78" s="154"/>
      <c r="BP78" s="154"/>
      <c r="BX78" s="155"/>
      <c r="BY78" s="154"/>
      <c r="BZ78" s="154"/>
      <c r="CA78" s="154"/>
      <c r="CB78" s="154"/>
      <c r="CN78" s="155"/>
      <c r="CO78" s="154"/>
      <c r="CP78" s="154"/>
      <c r="CQ78" s="154"/>
      <c r="CR78" s="154"/>
    </row>
    <row r="79" spans="1:96" x14ac:dyDescent="0.2">
      <c r="A79" s="83">
        <v>76</v>
      </c>
      <c r="B79" s="75" t="s">
        <v>540</v>
      </c>
      <c r="C79" s="94" t="e">
        <f ca="1">IF(市町村抽出表!D79="－","－",ROUND(市町村抽出表!D79,1))</f>
        <v>#REF!</v>
      </c>
      <c r="D79" s="159" t="e">
        <f ca="1">IF(市町村抽出表!F79="","※2",IF(市町村抽出表!F79="－","－",市町村抽出表!F79&amp;"箇所"))</f>
        <v>#REF!</v>
      </c>
      <c r="E79" s="160" t="e">
        <f ca="1">IF(市町村抽出表!G79="","※2",IF(市町村抽出表!G79="－","－",市町村抽出表!G79&amp;"箇所"))</f>
        <v>#REF!</v>
      </c>
      <c r="F79" s="161" t="e">
        <f ca="1">IF(市町村抽出表!H79="","※2",IF(市町村抽出表!H79="－","－",市町村抽出表!H79&amp;"箇所"))</f>
        <v>#REF!</v>
      </c>
      <c r="G79" s="95" t="e">
        <f ca="1">IF(市町村抽出表!I79="－","－",IF(市町村抽出表!I79=0,"0棟",IF(市町村抽出表!I79&lt;1,"1棟未満",TEXT(ROUND(市町村抽出表!I79,0),"###,###")&amp;"棟")))</f>
        <v>#REF!</v>
      </c>
      <c r="H79" s="95" t="e">
        <f ca="1">IF(市町村抽出表!J79="－","－",IF(市町村抽出表!J79=0,"0棟",IF(市町村抽出表!J79&lt;1,"1棟未満",TEXT(ROUND(市町村抽出表!J79,0),"###,###")&amp;"棟")))</f>
        <v>#REF!</v>
      </c>
      <c r="I79" s="95" t="e">
        <f ca="1">IF(市町村抽出表!O79="－","－",IF(市町村抽出表!O79=0,"0棟",IF(市町村抽出表!O79&lt;1,"1棟未満",TEXT(ROUND(市町村抽出表!O79,0),"###,###")&amp;"棟")))</f>
        <v>#REF!</v>
      </c>
      <c r="J79" s="95" t="e">
        <f ca="1">IF(市町村抽出表!P79="－","－",IF(市町村抽出表!P79=0,"0棟",IF(市町村抽出表!P79&lt;1,"1棟未満",TEXT(ROUND(市町村抽出表!P79,0),"###,###")&amp;"棟")))</f>
        <v>#REF!</v>
      </c>
      <c r="K79" s="148" t="e">
        <f ca="1">IF(市町村抽出表!U79="","※2",IF(市町村抽出表!U79="－","－",IF(市町村抽出表!U79=0,"0棟",IF(市町村抽出表!U79&lt;1,"1棟未満",TEXT(ROUND(市町村抽出表!U79,0),"###,###")&amp;"棟"))))</f>
        <v>#REF!</v>
      </c>
      <c r="L79" s="149" t="e">
        <f ca="1">IF(市町村抽出表!V79="","※2",IF(市町村抽出表!V79="－","－",IF(市町村抽出表!V79=0,"0棟",IF(市町村抽出表!V79&lt;1,"1棟未満",TEXT(ROUND(市町村抽出表!V79,0),"###,###")&amp;"棟"))))</f>
        <v>#REF!</v>
      </c>
      <c r="M79" s="95" t="e">
        <f ca="1">IF(市町村抽出表!W79="－","－",IF(市町村抽出表!W79=0,"0棟",IF(市町村抽出表!W79&lt;1,"1棟未満",TEXT(ROUND(市町村抽出表!W79,0),"###,###")&amp;"棟")))</f>
        <v>#REF!</v>
      </c>
      <c r="N79" s="95" t="e">
        <f ca="1">IF(市町村抽出表!X79="－","－",IF(市町村抽出表!X79=0,"0棟",IF(市町村抽出表!X79&lt;1,"1棟未満",TEXT(ROUND(市町村抽出表!X79,0),"###,###")&amp;"棟")))</f>
        <v>#REF!</v>
      </c>
      <c r="O79" s="95" t="e">
        <f ca="1">IF(市町村抽出表!Z79="－","－",IF(市町村抽出表!Z79=0,"0件",IF(市町村抽出表!Z79&lt;1,"1件未満",TEXT(ROUND(市町村抽出表!Z79,0),"###,###")&amp;"件")))</f>
        <v>#REF!</v>
      </c>
      <c r="P79" s="95" t="e">
        <f ca="1">IF(市町村抽出表!AA79="－","－",IF(市町村抽出表!AA79=0,"0件",IF(市町村抽出表!AA79&lt;1,"1件未満",TEXT(ROUND(市町村抽出表!AA79,0),"###,###")&amp;"件")))</f>
        <v>#REF!</v>
      </c>
      <c r="Q79" s="95" t="e">
        <f ca="1">IF(市町村抽出表!AB79="－","－",IF(市町村抽出表!AB79=0,"0棟",IF(市町村抽出表!AB79&lt;1,"1棟未満",TEXT(ROUND(市町村抽出表!AB79,0),"###,###")&amp;"棟")))</f>
        <v>#REF!</v>
      </c>
      <c r="R79" s="95" t="e">
        <f ca="1">IF(市町村抽出表!AC79="－","－",IF(市町村抽出表!AC79=0,"0人",IF(市町村抽出表!AC79&lt;1,"1人未満",TEXT(ROUND(市町村抽出表!AC79,0),"###,###")&amp;"人")))</f>
        <v>#REF!</v>
      </c>
      <c r="S79" s="95" t="e">
        <f ca="1">IF(市町村抽出表!AD79="－","－",IF(市町村抽出表!AD79=0,"0人",IF(市町村抽出表!AD79&lt;1,"1人未満",TEXT(ROUND(市町村抽出表!AD79,0),"###,###")&amp;"人")))</f>
        <v>#REF!</v>
      </c>
      <c r="T79" s="95" t="e">
        <f ca="1">IF(市町村抽出表!AE79="－","－",IF(市町村抽出表!AE79=0,"0人",IF(市町村抽出表!AE79&lt;1,"1人未満",TEXT(ROUND(市町村抽出表!AE79,0),"###,###")&amp;"人")))</f>
        <v>#REF!</v>
      </c>
      <c r="U79" s="150" t="e">
        <f ca="1">IF(市町村抽出表!AG79="","※2",IF(市町村抽出表!AG79="－","－",IF(市町村抽出表!AG79=0,"0人",IF(市町村抽出表!AG79&lt;1,"1人未満",TEXT(ROUND(市町村抽出表!AG79,0),"###,###")&amp;"人"))))</f>
        <v>#REF!</v>
      </c>
      <c r="V79" s="151" t="e">
        <f ca="1">IF(市町村抽出表!AH79="","※2",IF(市町村抽出表!AH79="－","－",IF(市町村抽出表!AH79=0,"0人",IF(市町村抽出表!AH79&lt;1,"1人未満",TEXT(ROUND(市町村抽出表!AH79,0),"###,###")&amp;"人"))))</f>
        <v>#REF!</v>
      </c>
      <c r="W79" s="152" t="e">
        <f ca="1">IF(市町村抽出表!AI79="","※2",IF(市町村抽出表!AI79="－","－",IF(市町村抽出表!AI79=0,"0人",IF(市町村抽出表!AI79&lt;1,"1人未満",TEXT(ROUND(市町村抽出表!AI79,0),"###,###")&amp;"人"))))</f>
        <v>#REF!</v>
      </c>
      <c r="X79" s="95" t="e">
        <f ca="1">IF(市町村抽出表!AJ79="－","－",IF(市町村抽出表!AJ79=0,"0人",IF(市町村抽出表!AJ79&lt;1,"1人未満",TEXT(ROUND(市町村抽出表!AJ79,0),"###,###")&amp;"人")))</f>
        <v>#REF!</v>
      </c>
      <c r="Y79" s="95" t="e">
        <f ca="1">IF(市町村抽出表!AK79="－","－",IF(市町村抽出表!AK79=0,"0人",IF(市町村抽出表!AK79&lt;1,"1人未満",TEXT(ROUND(市町村抽出表!AK79,0),"###,###")&amp;"人")))</f>
        <v>#REF!</v>
      </c>
      <c r="Z79" s="95" t="e">
        <f ca="1">IF(市町村抽出表!AL79="－","－",IF(市町村抽出表!AL79=0,"0人",IF(市町村抽出表!AL79&lt;1,"1人未満",TEXT(ROUND(市町村抽出表!AL79,0),"###,###")&amp;"人")))</f>
        <v>#REF!</v>
      </c>
      <c r="AA79" s="95" t="e">
        <f ca="1">IF(市町村抽出表!AM79="－","－",IF(市町村抽出表!AM79=0,"0人",IF(市町村抽出表!AM79&lt;1,"1人未満",TEXT(ROUND(市町村抽出表!AM79,0),"###,###")&amp;"人")))</f>
        <v>#REF!</v>
      </c>
      <c r="AB79" s="95" t="e">
        <f ca="1">IF(市町村抽出表!AN79="－","－",IF(市町村抽出表!AN79=0,"0人",IF(市町村抽出表!AN79&lt;1,"1人未満",TEXT(ROUND(市町村抽出表!AN79,0),"###,###")&amp;"人")))</f>
        <v>#REF!</v>
      </c>
      <c r="AC79" s="95" t="e">
        <f ca="1">IF(市町村抽出表!AO79="－","－",IF(市町村抽出表!AO79=0,"0人",IF(市町村抽出表!AO79&lt;1,"1人未満",TEXT(ROUND(市町村抽出表!AO79,0),"###,###")&amp;"人")))</f>
        <v>#REF!</v>
      </c>
      <c r="AD79" s="95" t="e">
        <f ca="1">IF(市町村抽出表!AP79="－","－",IF(市町村抽出表!AP79=0,"0人",IF(市町村抽出表!AP79&lt;1,"1人未満",TEXT(ROUND(市町村抽出表!AP79,0),"###,###")&amp;"人")))</f>
        <v>#REF!</v>
      </c>
      <c r="AE79" s="95" t="e">
        <f ca="1">IF(市町村抽出表!AQ79="－","－",IF(市町村抽出表!AQ79=0,"0人",IF(市町村抽出表!AQ79&lt;1,"1人未満",TEXT(ROUND(市町村抽出表!AQ79,0),"###,###")&amp;"人")))</f>
        <v>#REF!</v>
      </c>
      <c r="AF79" s="95" t="e">
        <f ca="1">IF(市町村抽出表!AR79="－","－",IF(市町村抽出表!AR79=0,"0人",IF(市町村抽出表!AR79&lt;1,"1人未満",TEXT(ROUND(市町村抽出表!AR79,0),"###,###")&amp;"人")))</f>
        <v>#REF!</v>
      </c>
      <c r="AG79" s="95" t="e">
        <f ca="1">IF(市町村抽出表!AS79="－","－",IF(市町村抽出表!AS79=0,"0箇所",IF(市町村抽出表!AS79&lt;1,"1箇所未満",TEXT(ROUND(市町村抽出表!AS79,0),"###,###")&amp;"箇所")))</f>
        <v>#REF!</v>
      </c>
      <c r="AH79" s="95" t="e">
        <f ca="1">IF(市町村抽出表!AT79="－","－",IF(市町村抽出表!AT79=0,"0世帯",IF(市町村抽出表!AT79&lt;1,"1世帯未満",TEXT(ROUND(市町村抽出表!AT79,0),"###,###")&amp;"世帯")))</f>
        <v>#REF!</v>
      </c>
      <c r="AI79" s="95" t="e">
        <f ca="1">IF(市町村抽出表!AU79="－","－",IF(市町村抽出表!AU79=0,"0人",IF(市町村抽出表!AU79&lt;1,"1人未満",TEXT(ROUND(市町村抽出表!AU79,0),"###,###")&amp;"人")))</f>
        <v>#REF!</v>
      </c>
      <c r="AJ79" s="95" t="e">
        <f ca="1">IF(市町村抽出表!AV79="－","－",IF(市町村抽出表!AV79=0,"0世帯",IF(市町村抽出表!AV79&lt;1,"1世帯未満",TEXT(ROUND(市町村抽出表!AV79,0),"###,###")&amp;"世帯")))</f>
        <v>#REF!</v>
      </c>
      <c r="AK79" s="95" t="e">
        <f ca="1">IF(市町村抽出表!AW79="－","－",IF(市町村抽出表!AW79=0,"0人",IF(市町村抽出表!AW79&lt;1,"1人未満",TEXT(ROUND(市町村抽出表!AW79,0),"###,###")&amp;"人")))</f>
        <v>#REF!</v>
      </c>
      <c r="AL79" s="95" t="e">
        <f ca="1">IF(市町村抽出表!AX79="－","－",IF(市町村抽出表!AX79=0,"0世帯",IF(市町村抽出表!AX79&lt;1,"1世帯未満",TEXT(ROUND(市町村抽出表!AX79,0),"###,###")&amp;"世帯")))</f>
        <v>#REF!</v>
      </c>
      <c r="AM79" s="95" t="e">
        <f ca="1">IF(市町村抽出表!AY79="－","－",IF(市町村抽出表!AY79=0,"0人",IF(市町村抽出表!AY79&lt;1,"1人未満",TEXT(ROUND(市町村抽出表!AY79,0),"###,###")&amp;"人")))</f>
        <v>#REF!</v>
      </c>
      <c r="AN79" s="95" t="s">
        <v>632</v>
      </c>
      <c r="AO79" s="95" t="s">
        <v>632</v>
      </c>
      <c r="AP79" s="95" t="e">
        <f ca="1">IF(市町村抽出表!BB79="－","－",IF(市町村抽出表!BB79=0,"0km",IF(市町村抽出表!BB79&lt;0.1,"0.1km未満",TEXT(ROUND(市町村抽出表!BB79,1),"###,##0.0")&amp;"km")))</f>
        <v>#REF!</v>
      </c>
      <c r="AQ79" s="95" t="e">
        <f ca="1">IF(市町村抽出表!BC79="－","－",IF(市町村抽出表!BC79=0,"0世帯",IF(市町村抽出表!BC79&lt;1,"1世帯未満",TEXT(ROUND(市町村抽出表!BC79,0),"###,###")&amp;"世帯")))</f>
        <v>#REF!</v>
      </c>
      <c r="AR79" s="95" t="e">
        <f ca="1">IF(市町村抽出表!BD79="－","－",IF(市町村抽出表!BD79=0,"0人",IF(市町村抽出表!BD79&lt;1,"1人未満",TEXT(ROUND(市町村抽出表!BD79,0),"###,###")&amp;"人")))</f>
        <v>#REF!</v>
      </c>
      <c r="AS79" s="95" t="s">
        <v>632</v>
      </c>
      <c r="AT79" s="95" t="s">
        <v>632</v>
      </c>
      <c r="AU79" s="95" t="e">
        <f ca="1">IF(市町村抽出表!BG79="－","－",IF(市町村抽出表!BG79=0,"0箇所",IF(市町村抽出表!BG79&lt;1,"1箇所未満",TEXT(ROUND(市町村抽出表!BG79,0),"###,###")&amp;"箇所")))</f>
        <v>#REF!</v>
      </c>
      <c r="AV79" s="95" t="e">
        <f ca="1">IF(市町村抽出表!BH79="－","－",IF(市町村抽出表!BH79=0,"0箇所",IF(市町村抽出表!BH79&lt;1,"1箇所未満",TEXT(ROUND(市町村抽出表!BH79,0),"###,###")&amp;"箇所")))</f>
        <v>#REF!</v>
      </c>
      <c r="AW79" s="95" t="e">
        <f ca="1">IF(市町村抽出表!BI79="－","－",IF(市町村抽出表!BI79=0,"0箇所",IF(市町村抽出表!BI79&lt;1,"1箇所未満",TEXT(ROUND(市町村抽出表!BI79,0),"###,###")&amp;"箇所")))</f>
        <v>#REF!</v>
      </c>
      <c r="AX79" s="95" t="e">
        <f ca="1">IF(市町村抽出表!BJ79="－","－",IF(市町村抽出表!BJ79=0,"0箇所",IF(市町村抽出表!BJ79&lt;1,"1箇所未満",TEXT(ROUND(市町村抽出表!BJ79,0),"###,###")&amp;"箇所")))</f>
        <v>#REF!</v>
      </c>
      <c r="AY79" s="95" t="e">
        <f ca="1">IF(市町村抽出表!BK79="－","－",IF(市町村抽出表!BK79=0,"0箇所",IF(市町村抽出表!BK79&lt;1,"1箇所未満",TEXT(ROUND(市町村抽出表!BK79,0),"###,###")&amp;"箇所")))</f>
        <v>#REF!</v>
      </c>
      <c r="AZ79" s="95" t="e">
        <f ca="1">IF(市町村抽出表!BL79="－","－",IF(市町村抽出表!BL79=0,"0箇所",IF(市町村抽出表!BL79&lt;1,"1箇所未満",TEXT(ROUND(市町村抽出表!BL79,0),"###,###")&amp;"箇所")))</f>
        <v>#REF!</v>
      </c>
      <c r="BH79" s="154"/>
      <c r="BI79" s="154"/>
      <c r="BJ79" s="154"/>
      <c r="BL79" s="155"/>
      <c r="BM79" s="154"/>
      <c r="BN79" s="154"/>
      <c r="BO79" s="154"/>
      <c r="BP79" s="154"/>
      <c r="BX79" s="155"/>
      <c r="BY79" s="154"/>
      <c r="BZ79" s="154"/>
      <c r="CA79" s="154"/>
      <c r="CB79" s="154"/>
      <c r="CN79" s="155"/>
      <c r="CO79" s="154"/>
      <c r="CP79" s="154"/>
      <c r="CQ79" s="154"/>
      <c r="CR79" s="154"/>
    </row>
    <row r="80" spans="1:96" x14ac:dyDescent="0.2">
      <c r="A80" s="83">
        <v>77</v>
      </c>
      <c r="B80" s="75" t="s">
        <v>541</v>
      </c>
      <c r="C80" s="94" t="e">
        <f ca="1">IF(市町村抽出表!D80="－","－",ROUND(市町村抽出表!D80,1))</f>
        <v>#REF!</v>
      </c>
      <c r="D80" s="159" t="e">
        <f ca="1">IF(市町村抽出表!F80="","※2",IF(市町村抽出表!F80="－","－",市町村抽出表!F80&amp;"箇所"))</f>
        <v>#REF!</v>
      </c>
      <c r="E80" s="160" t="e">
        <f ca="1">IF(市町村抽出表!G80="","※2",IF(市町村抽出表!G80="－","－",市町村抽出表!G80&amp;"箇所"))</f>
        <v>#REF!</v>
      </c>
      <c r="F80" s="161" t="e">
        <f ca="1">IF(市町村抽出表!H80="","※2",IF(市町村抽出表!H80="－","－",市町村抽出表!H80&amp;"箇所"))</f>
        <v>#REF!</v>
      </c>
      <c r="G80" s="95" t="e">
        <f ca="1">IF(市町村抽出表!I80="－","－",IF(市町村抽出表!I80=0,"0棟",IF(市町村抽出表!I80&lt;1,"1棟未満",TEXT(ROUND(市町村抽出表!I80,0),"###,###")&amp;"棟")))</f>
        <v>#REF!</v>
      </c>
      <c r="H80" s="95" t="e">
        <f ca="1">IF(市町村抽出表!J80="－","－",IF(市町村抽出表!J80=0,"0棟",IF(市町村抽出表!J80&lt;1,"1棟未満",TEXT(ROUND(市町村抽出表!J80,0),"###,###")&amp;"棟")))</f>
        <v>#REF!</v>
      </c>
      <c r="I80" s="95" t="e">
        <f ca="1">IF(市町村抽出表!O80="－","－",IF(市町村抽出表!O80=0,"0棟",IF(市町村抽出表!O80&lt;1,"1棟未満",TEXT(ROUND(市町村抽出表!O80,0),"###,###")&amp;"棟")))</f>
        <v>#REF!</v>
      </c>
      <c r="J80" s="95" t="e">
        <f ca="1">IF(市町村抽出表!P80="－","－",IF(市町村抽出表!P80=0,"0棟",IF(市町村抽出表!P80&lt;1,"1棟未満",TEXT(ROUND(市町村抽出表!P80,0),"###,###")&amp;"棟")))</f>
        <v>#REF!</v>
      </c>
      <c r="K80" s="148" t="e">
        <f ca="1">IF(市町村抽出表!U80="","※2",IF(市町村抽出表!U80="－","－",IF(市町村抽出表!U80=0,"0棟",IF(市町村抽出表!U80&lt;1,"1棟未満",TEXT(ROUND(市町村抽出表!U80,0),"###,###")&amp;"棟"))))</f>
        <v>#REF!</v>
      </c>
      <c r="L80" s="149" t="e">
        <f ca="1">IF(市町村抽出表!V80="","※2",IF(市町村抽出表!V80="－","－",IF(市町村抽出表!V80=0,"0棟",IF(市町村抽出表!V80&lt;1,"1棟未満",TEXT(ROUND(市町村抽出表!V80,0),"###,###")&amp;"棟"))))</f>
        <v>#REF!</v>
      </c>
      <c r="M80" s="95" t="e">
        <f ca="1">IF(市町村抽出表!W80="－","－",IF(市町村抽出表!W80=0,"0棟",IF(市町村抽出表!W80&lt;1,"1棟未満",TEXT(ROUND(市町村抽出表!W80,0),"###,###")&amp;"棟")))</f>
        <v>#REF!</v>
      </c>
      <c r="N80" s="95" t="e">
        <f ca="1">IF(市町村抽出表!X80="－","－",IF(市町村抽出表!X80=0,"0棟",IF(市町村抽出表!X80&lt;1,"1棟未満",TEXT(ROUND(市町村抽出表!X80,0),"###,###")&amp;"棟")))</f>
        <v>#REF!</v>
      </c>
      <c r="O80" s="95" t="e">
        <f ca="1">IF(市町村抽出表!Z80="－","－",IF(市町村抽出表!Z80=0,"0件",IF(市町村抽出表!Z80&lt;1,"1件未満",TEXT(ROUND(市町村抽出表!Z80,0),"###,###")&amp;"件")))</f>
        <v>#REF!</v>
      </c>
      <c r="P80" s="95" t="e">
        <f ca="1">IF(市町村抽出表!AA80="－","－",IF(市町村抽出表!AA80=0,"0件",IF(市町村抽出表!AA80&lt;1,"1件未満",TEXT(ROUND(市町村抽出表!AA80,0),"###,###")&amp;"件")))</f>
        <v>#REF!</v>
      </c>
      <c r="Q80" s="95" t="e">
        <f ca="1">IF(市町村抽出表!AB80="－","－",IF(市町村抽出表!AB80=0,"0棟",IF(市町村抽出表!AB80&lt;1,"1棟未満",TEXT(ROUND(市町村抽出表!AB80,0),"###,###")&amp;"棟")))</f>
        <v>#REF!</v>
      </c>
      <c r="R80" s="95" t="e">
        <f ca="1">IF(市町村抽出表!AC80="－","－",IF(市町村抽出表!AC80=0,"0人",IF(市町村抽出表!AC80&lt;1,"1人未満",TEXT(ROUND(市町村抽出表!AC80,0),"###,###")&amp;"人")))</f>
        <v>#REF!</v>
      </c>
      <c r="S80" s="95" t="e">
        <f ca="1">IF(市町村抽出表!AD80="－","－",IF(市町村抽出表!AD80=0,"0人",IF(市町村抽出表!AD80&lt;1,"1人未満",TEXT(ROUND(市町村抽出表!AD80,0),"###,###")&amp;"人")))</f>
        <v>#REF!</v>
      </c>
      <c r="T80" s="95" t="e">
        <f ca="1">IF(市町村抽出表!AE80="－","－",IF(市町村抽出表!AE80=0,"0人",IF(市町村抽出表!AE80&lt;1,"1人未満",TEXT(ROUND(市町村抽出表!AE80,0),"###,###")&amp;"人")))</f>
        <v>#REF!</v>
      </c>
      <c r="U80" s="150" t="e">
        <f ca="1">IF(市町村抽出表!AG80="","※2",IF(市町村抽出表!AG80="－","－",IF(市町村抽出表!AG80=0,"0人",IF(市町村抽出表!AG80&lt;1,"1人未満",TEXT(ROUND(市町村抽出表!AG80,0),"###,###")&amp;"人"))))</f>
        <v>#REF!</v>
      </c>
      <c r="V80" s="151" t="e">
        <f ca="1">IF(市町村抽出表!AH80="","※2",IF(市町村抽出表!AH80="－","－",IF(市町村抽出表!AH80=0,"0人",IF(市町村抽出表!AH80&lt;1,"1人未満",TEXT(ROUND(市町村抽出表!AH80,0),"###,###")&amp;"人"))))</f>
        <v>#REF!</v>
      </c>
      <c r="W80" s="152" t="e">
        <f ca="1">IF(市町村抽出表!AI80="","※2",IF(市町村抽出表!AI80="－","－",IF(市町村抽出表!AI80=0,"0人",IF(市町村抽出表!AI80&lt;1,"1人未満",TEXT(ROUND(市町村抽出表!AI80,0),"###,###")&amp;"人"))))</f>
        <v>#REF!</v>
      </c>
      <c r="X80" s="95" t="e">
        <f ca="1">IF(市町村抽出表!AJ80="－","－",IF(市町村抽出表!AJ80=0,"0人",IF(市町村抽出表!AJ80&lt;1,"1人未満",TEXT(ROUND(市町村抽出表!AJ80,0),"###,###")&amp;"人")))</f>
        <v>#REF!</v>
      </c>
      <c r="Y80" s="95" t="e">
        <f ca="1">IF(市町村抽出表!AK80="－","－",IF(市町村抽出表!AK80=0,"0人",IF(市町村抽出表!AK80&lt;1,"1人未満",TEXT(ROUND(市町村抽出表!AK80,0),"###,###")&amp;"人")))</f>
        <v>#REF!</v>
      </c>
      <c r="Z80" s="95" t="e">
        <f ca="1">IF(市町村抽出表!AL80="－","－",IF(市町村抽出表!AL80=0,"0人",IF(市町村抽出表!AL80&lt;1,"1人未満",TEXT(ROUND(市町村抽出表!AL80,0),"###,###")&amp;"人")))</f>
        <v>#REF!</v>
      </c>
      <c r="AA80" s="95" t="e">
        <f ca="1">IF(市町村抽出表!AM80="－","－",IF(市町村抽出表!AM80=0,"0人",IF(市町村抽出表!AM80&lt;1,"1人未満",TEXT(ROUND(市町村抽出表!AM80,0),"###,###")&amp;"人")))</f>
        <v>#REF!</v>
      </c>
      <c r="AB80" s="95" t="e">
        <f ca="1">IF(市町村抽出表!AN80="－","－",IF(市町村抽出表!AN80=0,"0人",IF(市町村抽出表!AN80&lt;1,"1人未満",TEXT(ROUND(市町村抽出表!AN80,0),"###,###")&amp;"人")))</f>
        <v>#REF!</v>
      </c>
      <c r="AC80" s="95" t="e">
        <f ca="1">IF(市町村抽出表!AO80="－","－",IF(市町村抽出表!AO80=0,"0人",IF(市町村抽出表!AO80&lt;1,"1人未満",TEXT(ROUND(市町村抽出表!AO80,0),"###,###")&amp;"人")))</f>
        <v>#REF!</v>
      </c>
      <c r="AD80" s="95" t="e">
        <f ca="1">IF(市町村抽出表!AP80="－","－",IF(市町村抽出表!AP80=0,"0人",IF(市町村抽出表!AP80&lt;1,"1人未満",TEXT(ROUND(市町村抽出表!AP80,0),"###,###")&amp;"人")))</f>
        <v>#REF!</v>
      </c>
      <c r="AE80" s="95" t="e">
        <f ca="1">IF(市町村抽出表!AQ80="－","－",IF(市町村抽出表!AQ80=0,"0人",IF(市町村抽出表!AQ80&lt;1,"1人未満",TEXT(ROUND(市町村抽出表!AQ80,0),"###,###")&amp;"人")))</f>
        <v>#REF!</v>
      </c>
      <c r="AF80" s="95" t="e">
        <f ca="1">IF(市町村抽出表!AR80="－","－",IF(市町村抽出表!AR80=0,"0人",IF(市町村抽出表!AR80&lt;1,"1人未満",TEXT(ROUND(市町村抽出表!AR80,0),"###,###")&amp;"人")))</f>
        <v>#REF!</v>
      </c>
      <c r="AG80" s="95" t="e">
        <f ca="1">IF(市町村抽出表!AS80="－","－",IF(市町村抽出表!AS80=0,"0箇所",IF(市町村抽出表!AS80&lt;1,"1箇所未満",TEXT(ROUND(市町村抽出表!AS80,0),"###,###")&amp;"箇所")))</f>
        <v>#REF!</v>
      </c>
      <c r="AH80" s="95" t="e">
        <f ca="1">IF(市町村抽出表!AT80="－","－",IF(市町村抽出表!AT80=0,"0世帯",IF(市町村抽出表!AT80&lt;1,"1世帯未満",TEXT(ROUND(市町村抽出表!AT80,0),"###,###")&amp;"世帯")))</f>
        <v>#REF!</v>
      </c>
      <c r="AI80" s="95" t="e">
        <f ca="1">IF(市町村抽出表!AU80="－","－",IF(市町村抽出表!AU80=0,"0人",IF(市町村抽出表!AU80&lt;1,"1人未満",TEXT(ROUND(市町村抽出表!AU80,0),"###,###")&amp;"人")))</f>
        <v>#REF!</v>
      </c>
      <c r="AJ80" s="95" t="e">
        <f ca="1">IF(市町村抽出表!AV80="－","－",IF(市町村抽出表!AV80=0,"0世帯",IF(市町村抽出表!AV80&lt;1,"1世帯未満",TEXT(ROUND(市町村抽出表!AV80,0),"###,###")&amp;"世帯")))</f>
        <v>#REF!</v>
      </c>
      <c r="AK80" s="95" t="e">
        <f ca="1">IF(市町村抽出表!AW80="－","－",IF(市町村抽出表!AW80=0,"0人",IF(市町村抽出表!AW80&lt;1,"1人未満",TEXT(ROUND(市町村抽出表!AW80,0),"###,###")&amp;"人")))</f>
        <v>#REF!</v>
      </c>
      <c r="AL80" s="95" t="e">
        <f ca="1">IF(市町村抽出表!AX80="－","－",IF(市町村抽出表!AX80=0,"0世帯",IF(市町村抽出表!AX80&lt;1,"1世帯未満",TEXT(ROUND(市町村抽出表!AX80,0),"###,###")&amp;"世帯")))</f>
        <v>#REF!</v>
      </c>
      <c r="AM80" s="95" t="e">
        <f ca="1">IF(市町村抽出表!AY80="－","－",IF(市町村抽出表!AY80=0,"0人",IF(市町村抽出表!AY80&lt;1,"1人未満",TEXT(ROUND(市町村抽出表!AY80,0),"###,###")&amp;"人")))</f>
        <v>#REF!</v>
      </c>
      <c r="AN80" s="95" t="s">
        <v>632</v>
      </c>
      <c r="AO80" s="95" t="s">
        <v>632</v>
      </c>
      <c r="AP80" s="95" t="e">
        <f ca="1">IF(市町村抽出表!BB80="－","－",IF(市町村抽出表!BB80=0,"0km",IF(市町村抽出表!BB80&lt;0.1,"0.1km未満",TEXT(ROUND(市町村抽出表!BB80,1),"###,##0.0")&amp;"km")))</f>
        <v>#REF!</v>
      </c>
      <c r="AQ80" s="95" t="e">
        <f ca="1">IF(市町村抽出表!BC80="－","－",IF(市町村抽出表!BC80=0,"0世帯",IF(市町村抽出表!BC80&lt;1,"1世帯未満",TEXT(ROUND(市町村抽出表!BC80,0),"###,###")&amp;"世帯")))</f>
        <v>#REF!</v>
      </c>
      <c r="AR80" s="95" t="e">
        <f ca="1">IF(市町村抽出表!BD80="－","－",IF(市町村抽出表!BD80=0,"0人",IF(市町村抽出表!BD80&lt;1,"1人未満",TEXT(ROUND(市町村抽出表!BD80,0),"###,###")&amp;"人")))</f>
        <v>#REF!</v>
      </c>
      <c r="AS80" s="95" t="s">
        <v>632</v>
      </c>
      <c r="AT80" s="95" t="s">
        <v>632</v>
      </c>
      <c r="AU80" s="95" t="e">
        <f ca="1">IF(市町村抽出表!BG80="－","－",IF(市町村抽出表!BG80=0,"0箇所",IF(市町村抽出表!BG80&lt;1,"1箇所未満",TEXT(ROUND(市町村抽出表!BG80,0),"###,###")&amp;"箇所")))</f>
        <v>#REF!</v>
      </c>
      <c r="AV80" s="95" t="e">
        <f ca="1">IF(市町村抽出表!BH80="－","－",IF(市町村抽出表!BH80=0,"0箇所",IF(市町村抽出表!BH80&lt;1,"1箇所未満",TEXT(ROUND(市町村抽出表!BH80,0),"###,###")&amp;"箇所")))</f>
        <v>#REF!</v>
      </c>
      <c r="AW80" s="95" t="e">
        <f ca="1">IF(市町村抽出表!BI80="－","－",IF(市町村抽出表!BI80=0,"0箇所",IF(市町村抽出表!BI80&lt;1,"1箇所未満",TEXT(ROUND(市町村抽出表!BI80,0),"###,###")&amp;"箇所")))</f>
        <v>#REF!</v>
      </c>
      <c r="AX80" s="95" t="e">
        <f ca="1">IF(市町村抽出表!BJ80="－","－",IF(市町村抽出表!BJ80=0,"0箇所",IF(市町村抽出表!BJ80&lt;1,"1箇所未満",TEXT(ROUND(市町村抽出表!BJ80,0),"###,###")&amp;"箇所")))</f>
        <v>#REF!</v>
      </c>
      <c r="AY80" s="95" t="e">
        <f ca="1">IF(市町村抽出表!BK80="－","－",IF(市町村抽出表!BK80=0,"0箇所",IF(市町村抽出表!BK80&lt;1,"1箇所未満",TEXT(ROUND(市町村抽出表!BK80,0),"###,###")&amp;"箇所")))</f>
        <v>#REF!</v>
      </c>
      <c r="AZ80" s="95" t="e">
        <f ca="1">IF(市町村抽出表!BL80="－","－",IF(市町村抽出表!BL80=0,"0箇所",IF(市町村抽出表!BL80&lt;1,"1箇所未満",TEXT(ROUND(市町村抽出表!BL80,0),"###,###")&amp;"箇所")))</f>
        <v>#REF!</v>
      </c>
      <c r="BH80" s="154"/>
      <c r="BI80" s="154"/>
      <c r="BJ80" s="154"/>
      <c r="BL80" s="155"/>
      <c r="BM80" s="154"/>
      <c r="BN80" s="154"/>
      <c r="BO80" s="154"/>
      <c r="BP80" s="154"/>
      <c r="BX80" s="155"/>
      <c r="BY80" s="154"/>
      <c r="BZ80" s="154"/>
      <c r="CA80" s="154"/>
      <c r="CB80" s="154"/>
      <c r="CN80" s="155"/>
      <c r="CO80" s="154"/>
      <c r="CP80" s="154"/>
      <c r="CQ80" s="154"/>
      <c r="CR80" s="154"/>
    </row>
    <row r="81" spans="1:96" x14ac:dyDescent="0.2">
      <c r="A81" s="83">
        <v>78</v>
      </c>
      <c r="B81" s="75" t="s">
        <v>542</v>
      </c>
      <c r="C81" s="94" t="e">
        <f ca="1">IF(市町村抽出表!D81="－","－",ROUND(市町村抽出表!D81,1))</f>
        <v>#REF!</v>
      </c>
      <c r="D81" s="159" t="e">
        <f ca="1">IF(市町村抽出表!F81="","※2",IF(市町村抽出表!F81="－","－",市町村抽出表!F81&amp;"箇所"))</f>
        <v>#REF!</v>
      </c>
      <c r="E81" s="160" t="e">
        <f ca="1">IF(市町村抽出表!G81="","※2",IF(市町村抽出表!G81="－","－",市町村抽出表!G81&amp;"箇所"))</f>
        <v>#REF!</v>
      </c>
      <c r="F81" s="161" t="e">
        <f ca="1">IF(市町村抽出表!H81="","※2",IF(市町村抽出表!H81="－","－",市町村抽出表!H81&amp;"箇所"))</f>
        <v>#REF!</v>
      </c>
      <c r="G81" s="95" t="e">
        <f ca="1">IF(市町村抽出表!I81="－","－",IF(市町村抽出表!I81=0,"0棟",IF(市町村抽出表!I81&lt;1,"1棟未満",TEXT(ROUND(市町村抽出表!I81,0),"###,###")&amp;"棟")))</f>
        <v>#REF!</v>
      </c>
      <c r="H81" s="95" t="e">
        <f ca="1">IF(市町村抽出表!J81="－","－",IF(市町村抽出表!J81=0,"0棟",IF(市町村抽出表!J81&lt;1,"1棟未満",TEXT(ROUND(市町村抽出表!J81,0),"###,###")&amp;"棟")))</f>
        <v>#REF!</v>
      </c>
      <c r="I81" s="95" t="e">
        <f ca="1">IF(市町村抽出表!O81="－","－",IF(市町村抽出表!O81=0,"0棟",IF(市町村抽出表!O81&lt;1,"1棟未満",TEXT(ROUND(市町村抽出表!O81,0),"###,###")&amp;"棟")))</f>
        <v>#REF!</v>
      </c>
      <c r="J81" s="95" t="e">
        <f ca="1">IF(市町村抽出表!P81="－","－",IF(市町村抽出表!P81=0,"0棟",IF(市町村抽出表!P81&lt;1,"1棟未満",TEXT(ROUND(市町村抽出表!P81,0),"###,###")&amp;"棟")))</f>
        <v>#REF!</v>
      </c>
      <c r="K81" s="148" t="e">
        <f ca="1">IF(市町村抽出表!U81="","※2",IF(市町村抽出表!U81="－","－",IF(市町村抽出表!U81=0,"0棟",IF(市町村抽出表!U81&lt;1,"1棟未満",TEXT(ROUND(市町村抽出表!U81,0),"###,###")&amp;"棟"))))</f>
        <v>#REF!</v>
      </c>
      <c r="L81" s="149" t="e">
        <f ca="1">IF(市町村抽出表!V81="","※2",IF(市町村抽出表!V81="－","－",IF(市町村抽出表!V81=0,"0棟",IF(市町村抽出表!V81&lt;1,"1棟未満",TEXT(ROUND(市町村抽出表!V81,0),"###,###")&amp;"棟"))))</f>
        <v>#REF!</v>
      </c>
      <c r="M81" s="95" t="e">
        <f ca="1">IF(市町村抽出表!W81="－","－",IF(市町村抽出表!W81=0,"0棟",IF(市町村抽出表!W81&lt;1,"1棟未満",TEXT(ROUND(市町村抽出表!W81,0),"###,###")&amp;"棟")))</f>
        <v>#REF!</v>
      </c>
      <c r="N81" s="95" t="e">
        <f ca="1">IF(市町村抽出表!X81="－","－",IF(市町村抽出表!X81=0,"0棟",IF(市町村抽出表!X81&lt;1,"1棟未満",TEXT(ROUND(市町村抽出表!X81,0),"###,###")&amp;"棟")))</f>
        <v>#REF!</v>
      </c>
      <c r="O81" s="95" t="e">
        <f ca="1">IF(市町村抽出表!Z81="－","－",IF(市町村抽出表!Z81=0,"0件",IF(市町村抽出表!Z81&lt;1,"1件未満",TEXT(ROUND(市町村抽出表!Z81,0),"###,###")&amp;"件")))</f>
        <v>#REF!</v>
      </c>
      <c r="P81" s="95" t="e">
        <f ca="1">IF(市町村抽出表!AA81="－","－",IF(市町村抽出表!AA81=0,"0件",IF(市町村抽出表!AA81&lt;1,"1件未満",TEXT(ROUND(市町村抽出表!AA81,0),"###,###")&amp;"件")))</f>
        <v>#REF!</v>
      </c>
      <c r="Q81" s="95" t="e">
        <f ca="1">IF(市町村抽出表!AB81="－","－",IF(市町村抽出表!AB81=0,"0棟",IF(市町村抽出表!AB81&lt;1,"1棟未満",TEXT(ROUND(市町村抽出表!AB81,0),"###,###")&amp;"棟")))</f>
        <v>#REF!</v>
      </c>
      <c r="R81" s="95" t="e">
        <f ca="1">IF(市町村抽出表!AC81="－","－",IF(市町村抽出表!AC81=0,"0人",IF(市町村抽出表!AC81&lt;1,"1人未満",TEXT(ROUND(市町村抽出表!AC81,0),"###,###")&amp;"人")))</f>
        <v>#REF!</v>
      </c>
      <c r="S81" s="95" t="e">
        <f ca="1">IF(市町村抽出表!AD81="－","－",IF(市町村抽出表!AD81=0,"0人",IF(市町村抽出表!AD81&lt;1,"1人未満",TEXT(ROUND(市町村抽出表!AD81,0),"###,###")&amp;"人")))</f>
        <v>#REF!</v>
      </c>
      <c r="T81" s="95" t="e">
        <f ca="1">IF(市町村抽出表!AE81="－","－",IF(市町村抽出表!AE81=0,"0人",IF(市町村抽出表!AE81&lt;1,"1人未満",TEXT(ROUND(市町村抽出表!AE81,0),"###,###")&amp;"人")))</f>
        <v>#REF!</v>
      </c>
      <c r="U81" s="150" t="e">
        <f ca="1">IF(市町村抽出表!AG81="","※2",IF(市町村抽出表!AG81="－","－",IF(市町村抽出表!AG81=0,"0人",IF(市町村抽出表!AG81&lt;1,"1人未満",TEXT(ROUND(市町村抽出表!AG81,0),"###,###")&amp;"人"))))</f>
        <v>#REF!</v>
      </c>
      <c r="V81" s="151" t="e">
        <f ca="1">IF(市町村抽出表!AH81="","※2",IF(市町村抽出表!AH81="－","－",IF(市町村抽出表!AH81=0,"0人",IF(市町村抽出表!AH81&lt;1,"1人未満",TEXT(ROUND(市町村抽出表!AH81,0),"###,###")&amp;"人"))))</f>
        <v>#REF!</v>
      </c>
      <c r="W81" s="152" t="e">
        <f ca="1">IF(市町村抽出表!AI81="","※2",IF(市町村抽出表!AI81="－","－",IF(市町村抽出表!AI81=0,"0人",IF(市町村抽出表!AI81&lt;1,"1人未満",TEXT(ROUND(市町村抽出表!AI81,0),"###,###")&amp;"人"))))</f>
        <v>#REF!</v>
      </c>
      <c r="X81" s="95" t="e">
        <f ca="1">IF(市町村抽出表!AJ81="－","－",IF(市町村抽出表!AJ81=0,"0人",IF(市町村抽出表!AJ81&lt;1,"1人未満",TEXT(ROUND(市町村抽出表!AJ81,0),"###,###")&amp;"人")))</f>
        <v>#REF!</v>
      </c>
      <c r="Y81" s="95" t="e">
        <f ca="1">IF(市町村抽出表!AK81="－","－",IF(市町村抽出表!AK81=0,"0人",IF(市町村抽出表!AK81&lt;1,"1人未満",TEXT(ROUND(市町村抽出表!AK81,0),"###,###")&amp;"人")))</f>
        <v>#REF!</v>
      </c>
      <c r="Z81" s="95" t="e">
        <f ca="1">IF(市町村抽出表!AL81="－","－",IF(市町村抽出表!AL81=0,"0人",IF(市町村抽出表!AL81&lt;1,"1人未満",TEXT(ROUND(市町村抽出表!AL81,0),"###,###")&amp;"人")))</f>
        <v>#REF!</v>
      </c>
      <c r="AA81" s="95" t="e">
        <f ca="1">IF(市町村抽出表!AM81="－","－",IF(市町村抽出表!AM81=0,"0人",IF(市町村抽出表!AM81&lt;1,"1人未満",TEXT(ROUND(市町村抽出表!AM81,0),"###,###")&amp;"人")))</f>
        <v>#REF!</v>
      </c>
      <c r="AB81" s="95" t="e">
        <f ca="1">IF(市町村抽出表!AN81="－","－",IF(市町村抽出表!AN81=0,"0人",IF(市町村抽出表!AN81&lt;1,"1人未満",TEXT(ROUND(市町村抽出表!AN81,0),"###,###")&amp;"人")))</f>
        <v>#REF!</v>
      </c>
      <c r="AC81" s="95" t="e">
        <f ca="1">IF(市町村抽出表!AO81="－","－",IF(市町村抽出表!AO81=0,"0人",IF(市町村抽出表!AO81&lt;1,"1人未満",TEXT(ROUND(市町村抽出表!AO81,0),"###,###")&amp;"人")))</f>
        <v>#REF!</v>
      </c>
      <c r="AD81" s="95" t="e">
        <f ca="1">IF(市町村抽出表!AP81="－","－",IF(市町村抽出表!AP81=0,"0人",IF(市町村抽出表!AP81&lt;1,"1人未満",TEXT(ROUND(市町村抽出表!AP81,0),"###,###")&amp;"人")))</f>
        <v>#REF!</v>
      </c>
      <c r="AE81" s="95" t="e">
        <f ca="1">IF(市町村抽出表!AQ81="－","－",IF(市町村抽出表!AQ81=0,"0人",IF(市町村抽出表!AQ81&lt;1,"1人未満",TEXT(ROUND(市町村抽出表!AQ81,0),"###,###")&amp;"人")))</f>
        <v>#REF!</v>
      </c>
      <c r="AF81" s="95" t="e">
        <f ca="1">IF(市町村抽出表!AR81="－","－",IF(市町村抽出表!AR81=0,"0人",IF(市町村抽出表!AR81&lt;1,"1人未満",TEXT(ROUND(市町村抽出表!AR81,0),"###,###")&amp;"人")))</f>
        <v>#REF!</v>
      </c>
      <c r="AG81" s="95" t="e">
        <f ca="1">IF(市町村抽出表!AS81="－","－",IF(市町村抽出表!AS81=0,"0箇所",IF(市町村抽出表!AS81&lt;1,"1箇所未満",TEXT(ROUND(市町村抽出表!AS81,0),"###,###")&amp;"箇所")))</f>
        <v>#REF!</v>
      </c>
      <c r="AH81" s="95" t="e">
        <f ca="1">IF(市町村抽出表!AT81="－","－",IF(市町村抽出表!AT81=0,"0世帯",IF(市町村抽出表!AT81&lt;1,"1世帯未満",TEXT(ROUND(市町村抽出表!AT81,0),"###,###")&amp;"世帯")))</f>
        <v>#REF!</v>
      </c>
      <c r="AI81" s="95" t="e">
        <f ca="1">IF(市町村抽出表!AU81="－","－",IF(市町村抽出表!AU81=0,"0人",IF(市町村抽出表!AU81&lt;1,"1人未満",TEXT(ROUND(市町村抽出表!AU81,0),"###,###")&amp;"人")))</f>
        <v>#REF!</v>
      </c>
      <c r="AJ81" s="95" t="e">
        <f ca="1">IF(市町村抽出表!AV81="－","－",IF(市町村抽出表!AV81=0,"0世帯",IF(市町村抽出表!AV81&lt;1,"1世帯未満",TEXT(ROUND(市町村抽出表!AV81,0),"###,###")&amp;"世帯")))</f>
        <v>#REF!</v>
      </c>
      <c r="AK81" s="95" t="e">
        <f ca="1">IF(市町村抽出表!AW81="－","－",IF(市町村抽出表!AW81=0,"0人",IF(市町村抽出表!AW81&lt;1,"1人未満",TEXT(ROUND(市町村抽出表!AW81,0),"###,###")&amp;"人")))</f>
        <v>#REF!</v>
      </c>
      <c r="AL81" s="95" t="e">
        <f ca="1">IF(市町村抽出表!AX81="－","－",IF(市町村抽出表!AX81=0,"0世帯",IF(市町村抽出表!AX81&lt;1,"1世帯未満",TEXT(ROUND(市町村抽出表!AX81,0),"###,###")&amp;"世帯")))</f>
        <v>#REF!</v>
      </c>
      <c r="AM81" s="95" t="e">
        <f ca="1">IF(市町村抽出表!AY81="－","－",IF(市町村抽出表!AY81=0,"0人",IF(市町村抽出表!AY81&lt;1,"1人未満",TEXT(ROUND(市町村抽出表!AY81,0),"###,###")&amp;"人")))</f>
        <v>#REF!</v>
      </c>
      <c r="AN81" s="95" t="s">
        <v>632</v>
      </c>
      <c r="AO81" s="95" t="s">
        <v>632</v>
      </c>
      <c r="AP81" s="95" t="e">
        <f ca="1">IF(市町村抽出表!BB81="－","－",IF(市町村抽出表!BB81=0,"0km",IF(市町村抽出表!BB81&lt;0.1,"0.1km未満",TEXT(ROUND(市町村抽出表!BB81,1),"###,##0.0")&amp;"km")))</f>
        <v>#REF!</v>
      </c>
      <c r="AQ81" s="95" t="e">
        <f ca="1">IF(市町村抽出表!BC81="－","－",IF(市町村抽出表!BC81=0,"0世帯",IF(市町村抽出表!BC81&lt;1,"1世帯未満",TEXT(ROUND(市町村抽出表!BC81,0),"###,###")&amp;"世帯")))</f>
        <v>#REF!</v>
      </c>
      <c r="AR81" s="95" t="e">
        <f ca="1">IF(市町村抽出表!BD81="－","－",IF(市町村抽出表!BD81=0,"0人",IF(市町村抽出表!BD81&lt;1,"1人未満",TEXT(ROUND(市町村抽出表!BD81,0),"###,###")&amp;"人")))</f>
        <v>#REF!</v>
      </c>
      <c r="AS81" s="95" t="s">
        <v>632</v>
      </c>
      <c r="AT81" s="95" t="s">
        <v>632</v>
      </c>
      <c r="AU81" s="95" t="e">
        <f ca="1">IF(市町村抽出表!BG81="－","－",IF(市町村抽出表!BG81=0,"0箇所",IF(市町村抽出表!BG81&lt;1,"1箇所未満",TEXT(ROUND(市町村抽出表!BG81,0),"###,###")&amp;"箇所")))</f>
        <v>#REF!</v>
      </c>
      <c r="AV81" s="95" t="e">
        <f ca="1">IF(市町村抽出表!BH81="－","－",IF(市町村抽出表!BH81=0,"0箇所",IF(市町村抽出表!BH81&lt;1,"1箇所未満",TEXT(ROUND(市町村抽出表!BH81,0),"###,###")&amp;"箇所")))</f>
        <v>#REF!</v>
      </c>
      <c r="AW81" s="95" t="e">
        <f ca="1">IF(市町村抽出表!BI81="－","－",IF(市町村抽出表!BI81=0,"0箇所",IF(市町村抽出表!BI81&lt;1,"1箇所未満",TEXT(ROUND(市町村抽出表!BI81,0),"###,###")&amp;"箇所")))</f>
        <v>#REF!</v>
      </c>
      <c r="AX81" s="95" t="e">
        <f ca="1">IF(市町村抽出表!BJ81="－","－",IF(市町村抽出表!BJ81=0,"0箇所",IF(市町村抽出表!BJ81&lt;1,"1箇所未満",TEXT(ROUND(市町村抽出表!BJ81,0),"###,###")&amp;"箇所")))</f>
        <v>#REF!</v>
      </c>
      <c r="AY81" s="95" t="e">
        <f ca="1">IF(市町村抽出表!BK81="－","－",IF(市町村抽出表!BK81=0,"0箇所",IF(市町村抽出表!BK81&lt;1,"1箇所未満",TEXT(ROUND(市町村抽出表!BK81,0),"###,###")&amp;"箇所")))</f>
        <v>#REF!</v>
      </c>
      <c r="AZ81" s="95" t="e">
        <f ca="1">IF(市町村抽出表!BL81="－","－",IF(市町村抽出表!BL81=0,"0箇所",IF(市町村抽出表!BL81&lt;1,"1箇所未満",TEXT(ROUND(市町村抽出表!BL81,0),"###,###")&amp;"箇所")))</f>
        <v>#REF!</v>
      </c>
      <c r="BH81" s="154"/>
      <c r="BI81" s="154"/>
      <c r="BJ81" s="154"/>
      <c r="BL81" s="155"/>
      <c r="BM81" s="154"/>
      <c r="BN81" s="154"/>
      <c r="BO81" s="154"/>
      <c r="BP81" s="154"/>
      <c r="BX81" s="155"/>
      <c r="BY81" s="154"/>
      <c r="BZ81" s="154"/>
      <c r="CA81" s="154"/>
      <c r="CB81" s="154"/>
      <c r="CN81" s="155"/>
      <c r="CO81" s="154"/>
      <c r="CP81" s="154"/>
      <c r="CQ81" s="154"/>
      <c r="CR81" s="154"/>
    </row>
    <row r="82" spans="1:96" x14ac:dyDescent="0.2">
      <c r="A82" s="83">
        <v>79</v>
      </c>
      <c r="B82" s="75" t="s">
        <v>543</v>
      </c>
      <c r="C82" s="94" t="e">
        <f ca="1">IF(市町村抽出表!D82="－","－",ROUND(市町村抽出表!D82,1))</f>
        <v>#REF!</v>
      </c>
      <c r="D82" s="159" t="e">
        <f ca="1">IF(市町村抽出表!F82="","※2",IF(市町村抽出表!F82="－","－",市町村抽出表!F82&amp;"箇所"))</f>
        <v>#REF!</v>
      </c>
      <c r="E82" s="160" t="e">
        <f ca="1">IF(市町村抽出表!G82="","※2",IF(市町村抽出表!G82="－","－",市町村抽出表!G82&amp;"箇所"))</f>
        <v>#REF!</v>
      </c>
      <c r="F82" s="161" t="e">
        <f ca="1">IF(市町村抽出表!H82="","※2",IF(市町村抽出表!H82="－","－",市町村抽出表!H82&amp;"箇所"))</f>
        <v>#REF!</v>
      </c>
      <c r="G82" s="95" t="e">
        <f ca="1">IF(市町村抽出表!I82="－","－",IF(市町村抽出表!I82=0,"0棟",IF(市町村抽出表!I82&lt;1,"1棟未満",TEXT(ROUND(市町村抽出表!I82,0),"###,###")&amp;"棟")))</f>
        <v>#REF!</v>
      </c>
      <c r="H82" s="95" t="e">
        <f ca="1">IF(市町村抽出表!J82="－","－",IF(市町村抽出表!J82=0,"0棟",IF(市町村抽出表!J82&lt;1,"1棟未満",TEXT(ROUND(市町村抽出表!J82,0),"###,###")&amp;"棟")))</f>
        <v>#REF!</v>
      </c>
      <c r="I82" s="95" t="e">
        <f ca="1">IF(市町村抽出表!O82="－","－",IF(市町村抽出表!O82=0,"0棟",IF(市町村抽出表!O82&lt;1,"1棟未満",TEXT(ROUND(市町村抽出表!O82,0),"###,###")&amp;"棟")))</f>
        <v>#REF!</v>
      </c>
      <c r="J82" s="95" t="e">
        <f ca="1">IF(市町村抽出表!P82="－","－",IF(市町村抽出表!P82=0,"0棟",IF(市町村抽出表!P82&lt;1,"1棟未満",TEXT(ROUND(市町村抽出表!P82,0),"###,###")&amp;"棟")))</f>
        <v>#REF!</v>
      </c>
      <c r="K82" s="148" t="e">
        <f ca="1">IF(市町村抽出表!U82="","※2",IF(市町村抽出表!U82="－","－",IF(市町村抽出表!U82=0,"0棟",IF(市町村抽出表!U82&lt;1,"1棟未満",TEXT(ROUND(市町村抽出表!U82,0),"###,###")&amp;"棟"))))</f>
        <v>#REF!</v>
      </c>
      <c r="L82" s="149" t="e">
        <f ca="1">IF(市町村抽出表!V82="","※2",IF(市町村抽出表!V82="－","－",IF(市町村抽出表!V82=0,"0棟",IF(市町村抽出表!V82&lt;1,"1棟未満",TEXT(ROUND(市町村抽出表!V82,0),"###,###")&amp;"棟"))))</f>
        <v>#REF!</v>
      </c>
      <c r="M82" s="95" t="e">
        <f ca="1">IF(市町村抽出表!W82="－","－",IF(市町村抽出表!W82=0,"0棟",IF(市町村抽出表!W82&lt;1,"1棟未満",TEXT(ROUND(市町村抽出表!W82,0),"###,###")&amp;"棟")))</f>
        <v>#REF!</v>
      </c>
      <c r="N82" s="95" t="e">
        <f ca="1">IF(市町村抽出表!X82="－","－",IF(市町村抽出表!X82=0,"0棟",IF(市町村抽出表!X82&lt;1,"1棟未満",TEXT(ROUND(市町村抽出表!X82,0),"###,###")&amp;"棟")))</f>
        <v>#REF!</v>
      </c>
      <c r="O82" s="95" t="e">
        <f ca="1">IF(市町村抽出表!Z82="－","－",IF(市町村抽出表!Z82=0,"0件",IF(市町村抽出表!Z82&lt;1,"1件未満",TEXT(ROUND(市町村抽出表!Z82,0),"###,###")&amp;"件")))</f>
        <v>#REF!</v>
      </c>
      <c r="P82" s="95" t="e">
        <f ca="1">IF(市町村抽出表!AA82="－","－",IF(市町村抽出表!AA82=0,"0件",IF(市町村抽出表!AA82&lt;1,"1件未満",TEXT(ROUND(市町村抽出表!AA82,0),"###,###")&amp;"件")))</f>
        <v>#REF!</v>
      </c>
      <c r="Q82" s="95" t="e">
        <f ca="1">IF(市町村抽出表!AB82="－","－",IF(市町村抽出表!AB82=0,"0棟",IF(市町村抽出表!AB82&lt;1,"1棟未満",TEXT(ROUND(市町村抽出表!AB82,0),"###,###")&amp;"棟")))</f>
        <v>#REF!</v>
      </c>
      <c r="R82" s="95" t="e">
        <f ca="1">IF(市町村抽出表!AC82="－","－",IF(市町村抽出表!AC82=0,"0人",IF(市町村抽出表!AC82&lt;1,"1人未満",TEXT(ROUND(市町村抽出表!AC82,0),"###,###")&amp;"人")))</f>
        <v>#REF!</v>
      </c>
      <c r="S82" s="95" t="e">
        <f ca="1">IF(市町村抽出表!AD82="－","－",IF(市町村抽出表!AD82=0,"0人",IF(市町村抽出表!AD82&lt;1,"1人未満",TEXT(ROUND(市町村抽出表!AD82,0),"###,###")&amp;"人")))</f>
        <v>#REF!</v>
      </c>
      <c r="T82" s="95" t="e">
        <f ca="1">IF(市町村抽出表!AE82="－","－",IF(市町村抽出表!AE82=0,"0人",IF(市町村抽出表!AE82&lt;1,"1人未満",TEXT(ROUND(市町村抽出表!AE82,0),"###,###")&amp;"人")))</f>
        <v>#REF!</v>
      </c>
      <c r="U82" s="150" t="e">
        <f ca="1">IF(市町村抽出表!AG82="","※2",IF(市町村抽出表!AG82="－","－",IF(市町村抽出表!AG82=0,"0人",IF(市町村抽出表!AG82&lt;1,"1人未満",TEXT(ROUND(市町村抽出表!AG82,0),"###,###")&amp;"人"))))</f>
        <v>#REF!</v>
      </c>
      <c r="V82" s="151" t="e">
        <f ca="1">IF(市町村抽出表!AH82="","※2",IF(市町村抽出表!AH82="－","－",IF(市町村抽出表!AH82=0,"0人",IF(市町村抽出表!AH82&lt;1,"1人未満",TEXT(ROUND(市町村抽出表!AH82,0),"###,###")&amp;"人"))))</f>
        <v>#REF!</v>
      </c>
      <c r="W82" s="152" t="e">
        <f ca="1">IF(市町村抽出表!AI82="","※2",IF(市町村抽出表!AI82="－","－",IF(市町村抽出表!AI82=0,"0人",IF(市町村抽出表!AI82&lt;1,"1人未満",TEXT(ROUND(市町村抽出表!AI82,0),"###,###")&amp;"人"))))</f>
        <v>#REF!</v>
      </c>
      <c r="X82" s="95" t="e">
        <f ca="1">IF(市町村抽出表!AJ82="－","－",IF(市町村抽出表!AJ82=0,"0人",IF(市町村抽出表!AJ82&lt;1,"1人未満",TEXT(ROUND(市町村抽出表!AJ82,0),"###,###")&amp;"人")))</f>
        <v>#REF!</v>
      </c>
      <c r="Y82" s="95" t="e">
        <f ca="1">IF(市町村抽出表!AK82="－","－",IF(市町村抽出表!AK82=0,"0人",IF(市町村抽出表!AK82&lt;1,"1人未満",TEXT(ROUND(市町村抽出表!AK82,0),"###,###")&amp;"人")))</f>
        <v>#REF!</v>
      </c>
      <c r="Z82" s="95" t="e">
        <f ca="1">IF(市町村抽出表!AL82="－","－",IF(市町村抽出表!AL82=0,"0人",IF(市町村抽出表!AL82&lt;1,"1人未満",TEXT(ROUND(市町村抽出表!AL82,0),"###,###")&amp;"人")))</f>
        <v>#REF!</v>
      </c>
      <c r="AA82" s="95" t="e">
        <f ca="1">IF(市町村抽出表!AM82="－","－",IF(市町村抽出表!AM82=0,"0人",IF(市町村抽出表!AM82&lt;1,"1人未満",TEXT(ROUND(市町村抽出表!AM82,0),"###,###")&amp;"人")))</f>
        <v>#REF!</v>
      </c>
      <c r="AB82" s="95" t="e">
        <f ca="1">IF(市町村抽出表!AN82="－","－",IF(市町村抽出表!AN82=0,"0人",IF(市町村抽出表!AN82&lt;1,"1人未満",TEXT(ROUND(市町村抽出表!AN82,0),"###,###")&amp;"人")))</f>
        <v>#REF!</v>
      </c>
      <c r="AC82" s="95" t="e">
        <f ca="1">IF(市町村抽出表!AO82="－","－",IF(市町村抽出表!AO82=0,"0人",IF(市町村抽出表!AO82&lt;1,"1人未満",TEXT(ROUND(市町村抽出表!AO82,0),"###,###")&amp;"人")))</f>
        <v>#REF!</v>
      </c>
      <c r="AD82" s="95" t="e">
        <f ca="1">IF(市町村抽出表!AP82="－","－",IF(市町村抽出表!AP82=0,"0人",IF(市町村抽出表!AP82&lt;1,"1人未満",TEXT(ROUND(市町村抽出表!AP82,0),"###,###")&amp;"人")))</f>
        <v>#REF!</v>
      </c>
      <c r="AE82" s="95" t="e">
        <f ca="1">IF(市町村抽出表!AQ82="－","－",IF(市町村抽出表!AQ82=0,"0人",IF(市町村抽出表!AQ82&lt;1,"1人未満",TEXT(ROUND(市町村抽出表!AQ82,0),"###,###")&amp;"人")))</f>
        <v>#REF!</v>
      </c>
      <c r="AF82" s="95" t="e">
        <f ca="1">IF(市町村抽出表!AR82="－","－",IF(市町村抽出表!AR82=0,"0人",IF(市町村抽出表!AR82&lt;1,"1人未満",TEXT(ROUND(市町村抽出表!AR82,0),"###,###")&amp;"人")))</f>
        <v>#REF!</v>
      </c>
      <c r="AG82" s="95" t="e">
        <f ca="1">IF(市町村抽出表!AS82="－","－",IF(市町村抽出表!AS82=0,"0箇所",IF(市町村抽出表!AS82&lt;1,"1箇所未満",TEXT(ROUND(市町村抽出表!AS82,0),"###,###")&amp;"箇所")))</f>
        <v>#REF!</v>
      </c>
      <c r="AH82" s="95" t="e">
        <f ca="1">IF(市町村抽出表!AT82="－","－",IF(市町村抽出表!AT82=0,"0世帯",IF(市町村抽出表!AT82&lt;1,"1世帯未満",TEXT(ROUND(市町村抽出表!AT82,0),"###,###")&amp;"世帯")))</f>
        <v>#REF!</v>
      </c>
      <c r="AI82" s="95" t="e">
        <f ca="1">IF(市町村抽出表!AU82="－","－",IF(市町村抽出表!AU82=0,"0人",IF(市町村抽出表!AU82&lt;1,"1人未満",TEXT(ROUND(市町村抽出表!AU82,0),"###,###")&amp;"人")))</f>
        <v>#REF!</v>
      </c>
      <c r="AJ82" s="95" t="e">
        <f ca="1">IF(市町村抽出表!AV82="－","－",IF(市町村抽出表!AV82=0,"0世帯",IF(市町村抽出表!AV82&lt;1,"1世帯未満",TEXT(ROUND(市町村抽出表!AV82,0),"###,###")&amp;"世帯")))</f>
        <v>#REF!</v>
      </c>
      <c r="AK82" s="95" t="e">
        <f ca="1">IF(市町村抽出表!AW82="－","－",IF(市町村抽出表!AW82=0,"0人",IF(市町村抽出表!AW82&lt;1,"1人未満",TEXT(ROUND(市町村抽出表!AW82,0),"###,###")&amp;"人")))</f>
        <v>#REF!</v>
      </c>
      <c r="AL82" s="95" t="e">
        <f ca="1">IF(市町村抽出表!AX82="－","－",IF(市町村抽出表!AX82=0,"0世帯",IF(市町村抽出表!AX82&lt;1,"1世帯未満",TEXT(ROUND(市町村抽出表!AX82,0),"###,###")&amp;"世帯")))</f>
        <v>#REF!</v>
      </c>
      <c r="AM82" s="95" t="e">
        <f ca="1">IF(市町村抽出表!AY82="－","－",IF(市町村抽出表!AY82=0,"0人",IF(市町村抽出表!AY82&lt;1,"1人未満",TEXT(ROUND(市町村抽出表!AY82,0),"###,###")&amp;"人")))</f>
        <v>#REF!</v>
      </c>
      <c r="AN82" s="95" t="s">
        <v>632</v>
      </c>
      <c r="AO82" s="95" t="s">
        <v>632</v>
      </c>
      <c r="AP82" s="95" t="e">
        <f ca="1">IF(市町村抽出表!BB82="－","－",IF(市町村抽出表!BB82=0,"0km",IF(市町村抽出表!BB82&lt;0.1,"0.1km未満",TEXT(ROUND(市町村抽出表!BB82,1),"###,##0.0")&amp;"km")))</f>
        <v>#REF!</v>
      </c>
      <c r="AQ82" s="95" t="e">
        <f ca="1">IF(市町村抽出表!BC82="－","－",IF(市町村抽出表!BC82=0,"0世帯",IF(市町村抽出表!BC82&lt;1,"1世帯未満",TEXT(ROUND(市町村抽出表!BC82,0),"###,###")&amp;"世帯")))</f>
        <v>#REF!</v>
      </c>
      <c r="AR82" s="95" t="e">
        <f ca="1">IF(市町村抽出表!BD82="－","－",IF(市町村抽出表!BD82=0,"0人",IF(市町村抽出表!BD82&lt;1,"1人未満",TEXT(ROUND(市町村抽出表!BD82,0),"###,###")&amp;"人")))</f>
        <v>#REF!</v>
      </c>
      <c r="AS82" s="95" t="s">
        <v>632</v>
      </c>
      <c r="AT82" s="95" t="s">
        <v>632</v>
      </c>
      <c r="AU82" s="95" t="e">
        <f ca="1">IF(市町村抽出表!BG82="－","－",IF(市町村抽出表!BG82=0,"0箇所",IF(市町村抽出表!BG82&lt;1,"1箇所未満",TEXT(ROUND(市町村抽出表!BG82,0),"###,###")&amp;"箇所")))</f>
        <v>#REF!</v>
      </c>
      <c r="AV82" s="95" t="e">
        <f ca="1">IF(市町村抽出表!BH82="－","－",IF(市町村抽出表!BH82=0,"0箇所",IF(市町村抽出表!BH82&lt;1,"1箇所未満",TEXT(ROUND(市町村抽出表!BH82,0),"###,###")&amp;"箇所")))</f>
        <v>#REF!</v>
      </c>
      <c r="AW82" s="95" t="e">
        <f ca="1">IF(市町村抽出表!BI82="－","－",IF(市町村抽出表!BI82=0,"0箇所",IF(市町村抽出表!BI82&lt;1,"1箇所未満",TEXT(ROUND(市町村抽出表!BI82,0),"###,###")&amp;"箇所")))</f>
        <v>#REF!</v>
      </c>
      <c r="AX82" s="95" t="e">
        <f ca="1">IF(市町村抽出表!BJ82="－","－",IF(市町村抽出表!BJ82=0,"0箇所",IF(市町村抽出表!BJ82&lt;1,"1箇所未満",TEXT(ROUND(市町村抽出表!BJ82,0),"###,###")&amp;"箇所")))</f>
        <v>#REF!</v>
      </c>
      <c r="AY82" s="95" t="e">
        <f ca="1">IF(市町村抽出表!BK82="－","－",IF(市町村抽出表!BK82=0,"0箇所",IF(市町村抽出表!BK82&lt;1,"1箇所未満",TEXT(ROUND(市町村抽出表!BK82,0),"###,###")&amp;"箇所")))</f>
        <v>#REF!</v>
      </c>
      <c r="AZ82" s="95" t="e">
        <f ca="1">IF(市町村抽出表!BL82="－","－",IF(市町村抽出表!BL82=0,"0箇所",IF(市町村抽出表!BL82&lt;1,"1箇所未満",TEXT(ROUND(市町村抽出表!BL82,0),"###,###")&amp;"箇所")))</f>
        <v>#REF!</v>
      </c>
      <c r="BH82" s="154"/>
      <c r="BI82" s="154"/>
      <c r="BJ82" s="154"/>
      <c r="BL82" s="155"/>
      <c r="BM82" s="154"/>
      <c r="BN82" s="154"/>
      <c r="BO82" s="154"/>
      <c r="BP82" s="154"/>
      <c r="BX82" s="155"/>
      <c r="BY82" s="154"/>
      <c r="BZ82" s="154"/>
      <c r="CA82" s="154"/>
      <c r="CB82" s="154"/>
      <c r="CN82" s="155"/>
      <c r="CO82" s="154"/>
      <c r="CP82" s="154"/>
      <c r="CQ82" s="154"/>
      <c r="CR82" s="154"/>
    </row>
    <row r="83" spans="1:96" x14ac:dyDescent="0.2">
      <c r="A83" s="83">
        <v>80</v>
      </c>
      <c r="B83" s="75" t="s">
        <v>544</v>
      </c>
      <c r="C83" s="94" t="e">
        <f ca="1">IF(市町村抽出表!D83="－","－",ROUND(市町村抽出表!D83,1))</f>
        <v>#REF!</v>
      </c>
      <c r="D83" s="159" t="e">
        <f ca="1">IF(市町村抽出表!F83="","※2",IF(市町村抽出表!F83="－","－",市町村抽出表!F83&amp;"箇所"))</f>
        <v>#REF!</v>
      </c>
      <c r="E83" s="160" t="e">
        <f ca="1">IF(市町村抽出表!G83="","※2",IF(市町村抽出表!G83="－","－",市町村抽出表!G83&amp;"箇所"))</f>
        <v>#REF!</v>
      </c>
      <c r="F83" s="161" t="e">
        <f ca="1">IF(市町村抽出表!H83="","※2",IF(市町村抽出表!H83="－","－",市町村抽出表!H83&amp;"箇所"))</f>
        <v>#REF!</v>
      </c>
      <c r="G83" s="95" t="e">
        <f ca="1">IF(市町村抽出表!I83="－","－",IF(市町村抽出表!I83=0,"0棟",IF(市町村抽出表!I83&lt;1,"1棟未満",TEXT(ROUND(市町村抽出表!I83,0),"###,###")&amp;"棟")))</f>
        <v>#REF!</v>
      </c>
      <c r="H83" s="95" t="e">
        <f ca="1">IF(市町村抽出表!J83="－","－",IF(市町村抽出表!J83=0,"0棟",IF(市町村抽出表!J83&lt;1,"1棟未満",TEXT(ROUND(市町村抽出表!J83,0),"###,###")&amp;"棟")))</f>
        <v>#REF!</v>
      </c>
      <c r="I83" s="95" t="e">
        <f ca="1">IF(市町村抽出表!O83="－","－",IF(市町村抽出表!O83=0,"0棟",IF(市町村抽出表!O83&lt;1,"1棟未満",TEXT(ROUND(市町村抽出表!O83,0),"###,###")&amp;"棟")))</f>
        <v>#REF!</v>
      </c>
      <c r="J83" s="95" t="e">
        <f ca="1">IF(市町村抽出表!P83="－","－",IF(市町村抽出表!P83=0,"0棟",IF(市町村抽出表!P83&lt;1,"1棟未満",TEXT(ROUND(市町村抽出表!P83,0),"###,###")&amp;"棟")))</f>
        <v>#REF!</v>
      </c>
      <c r="K83" s="148" t="e">
        <f ca="1">IF(市町村抽出表!U83="","※2",IF(市町村抽出表!U83="－","－",IF(市町村抽出表!U83=0,"0棟",IF(市町村抽出表!U83&lt;1,"1棟未満",TEXT(ROUND(市町村抽出表!U83,0),"###,###")&amp;"棟"))))</f>
        <v>#REF!</v>
      </c>
      <c r="L83" s="149" t="e">
        <f ca="1">IF(市町村抽出表!V83="","※2",IF(市町村抽出表!V83="－","－",IF(市町村抽出表!V83=0,"0棟",IF(市町村抽出表!V83&lt;1,"1棟未満",TEXT(ROUND(市町村抽出表!V83,0),"###,###")&amp;"棟"))))</f>
        <v>#REF!</v>
      </c>
      <c r="M83" s="95" t="e">
        <f ca="1">IF(市町村抽出表!W83="－","－",IF(市町村抽出表!W83=0,"0棟",IF(市町村抽出表!W83&lt;1,"1棟未満",TEXT(ROUND(市町村抽出表!W83,0),"###,###")&amp;"棟")))</f>
        <v>#REF!</v>
      </c>
      <c r="N83" s="95" t="e">
        <f ca="1">IF(市町村抽出表!X83="－","－",IF(市町村抽出表!X83=0,"0棟",IF(市町村抽出表!X83&lt;1,"1棟未満",TEXT(ROUND(市町村抽出表!X83,0),"###,###")&amp;"棟")))</f>
        <v>#REF!</v>
      </c>
      <c r="O83" s="95" t="e">
        <f ca="1">IF(市町村抽出表!Z83="－","－",IF(市町村抽出表!Z83=0,"0件",IF(市町村抽出表!Z83&lt;1,"1件未満",TEXT(ROUND(市町村抽出表!Z83,0),"###,###")&amp;"件")))</f>
        <v>#REF!</v>
      </c>
      <c r="P83" s="95" t="e">
        <f ca="1">IF(市町村抽出表!AA83="－","－",IF(市町村抽出表!AA83=0,"0件",IF(市町村抽出表!AA83&lt;1,"1件未満",TEXT(ROUND(市町村抽出表!AA83,0),"###,###")&amp;"件")))</f>
        <v>#REF!</v>
      </c>
      <c r="Q83" s="95" t="e">
        <f ca="1">IF(市町村抽出表!AB83="－","－",IF(市町村抽出表!AB83=0,"0棟",IF(市町村抽出表!AB83&lt;1,"1棟未満",TEXT(ROUND(市町村抽出表!AB83,0),"###,###")&amp;"棟")))</f>
        <v>#REF!</v>
      </c>
      <c r="R83" s="95" t="e">
        <f ca="1">IF(市町村抽出表!AC83="－","－",IF(市町村抽出表!AC83=0,"0人",IF(市町村抽出表!AC83&lt;1,"1人未満",TEXT(ROUND(市町村抽出表!AC83,0),"###,###")&amp;"人")))</f>
        <v>#REF!</v>
      </c>
      <c r="S83" s="95" t="e">
        <f ca="1">IF(市町村抽出表!AD83="－","－",IF(市町村抽出表!AD83=0,"0人",IF(市町村抽出表!AD83&lt;1,"1人未満",TEXT(ROUND(市町村抽出表!AD83,0),"###,###")&amp;"人")))</f>
        <v>#REF!</v>
      </c>
      <c r="T83" s="95" t="e">
        <f ca="1">IF(市町村抽出表!AE83="－","－",IF(市町村抽出表!AE83=0,"0人",IF(市町村抽出表!AE83&lt;1,"1人未満",TEXT(ROUND(市町村抽出表!AE83,0),"###,###")&amp;"人")))</f>
        <v>#REF!</v>
      </c>
      <c r="U83" s="150" t="e">
        <f ca="1">IF(市町村抽出表!AG83="","※2",IF(市町村抽出表!AG83="－","－",IF(市町村抽出表!AG83=0,"0人",IF(市町村抽出表!AG83&lt;1,"1人未満",TEXT(ROUND(市町村抽出表!AG83,0),"###,###")&amp;"人"))))</f>
        <v>#REF!</v>
      </c>
      <c r="V83" s="151" t="e">
        <f ca="1">IF(市町村抽出表!AH83="","※2",IF(市町村抽出表!AH83="－","－",IF(市町村抽出表!AH83=0,"0人",IF(市町村抽出表!AH83&lt;1,"1人未満",TEXT(ROUND(市町村抽出表!AH83,0),"###,###")&amp;"人"))))</f>
        <v>#REF!</v>
      </c>
      <c r="W83" s="152" t="e">
        <f ca="1">IF(市町村抽出表!AI83="","※2",IF(市町村抽出表!AI83="－","－",IF(市町村抽出表!AI83=0,"0人",IF(市町村抽出表!AI83&lt;1,"1人未満",TEXT(ROUND(市町村抽出表!AI83,0),"###,###")&amp;"人"))))</f>
        <v>#REF!</v>
      </c>
      <c r="X83" s="95" t="e">
        <f ca="1">IF(市町村抽出表!AJ83="－","－",IF(市町村抽出表!AJ83=0,"0人",IF(市町村抽出表!AJ83&lt;1,"1人未満",TEXT(ROUND(市町村抽出表!AJ83,0),"###,###")&amp;"人")))</f>
        <v>#REF!</v>
      </c>
      <c r="Y83" s="95" t="e">
        <f ca="1">IF(市町村抽出表!AK83="－","－",IF(市町村抽出表!AK83=0,"0人",IF(市町村抽出表!AK83&lt;1,"1人未満",TEXT(ROUND(市町村抽出表!AK83,0),"###,###")&amp;"人")))</f>
        <v>#REF!</v>
      </c>
      <c r="Z83" s="95" t="e">
        <f ca="1">IF(市町村抽出表!AL83="－","－",IF(市町村抽出表!AL83=0,"0人",IF(市町村抽出表!AL83&lt;1,"1人未満",TEXT(ROUND(市町村抽出表!AL83,0),"###,###")&amp;"人")))</f>
        <v>#REF!</v>
      </c>
      <c r="AA83" s="95" t="e">
        <f ca="1">IF(市町村抽出表!AM83="－","－",IF(市町村抽出表!AM83=0,"0人",IF(市町村抽出表!AM83&lt;1,"1人未満",TEXT(ROUND(市町村抽出表!AM83,0),"###,###")&amp;"人")))</f>
        <v>#REF!</v>
      </c>
      <c r="AB83" s="95" t="e">
        <f ca="1">IF(市町村抽出表!AN83="－","－",IF(市町村抽出表!AN83=0,"0人",IF(市町村抽出表!AN83&lt;1,"1人未満",TEXT(ROUND(市町村抽出表!AN83,0),"###,###")&amp;"人")))</f>
        <v>#REF!</v>
      </c>
      <c r="AC83" s="95" t="e">
        <f ca="1">IF(市町村抽出表!AO83="－","－",IF(市町村抽出表!AO83=0,"0人",IF(市町村抽出表!AO83&lt;1,"1人未満",TEXT(ROUND(市町村抽出表!AO83,0),"###,###")&amp;"人")))</f>
        <v>#REF!</v>
      </c>
      <c r="AD83" s="95" t="e">
        <f ca="1">IF(市町村抽出表!AP83="－","－",IF(市町村抽出表!AP83=0,"0人",IF(市町村抽出表!AP83&lt;1,"1人未満",TEXT(ROUND(市町村抽出表!AP83,0),"###,###")&amp;"人")))</f>
        <v>#REF!</v>
      </c>
      <c r="AE83" s="95" t="e">
        <f ca="1">IF(市町村抽出表!AQ83="－","－",IF(市町村抽出表!AQ83=0,"0人",IF(市町村抽出表!AQ83&lt;1,"1人未満",TEXT(ROUND(市町村抽出表!AQ83,0),"###,###")&amp;"人")))</f>
        <v>#REF!</v>
      </c>
      <c r="AF83" s="95" t="e">
        <f ca="1">IF(市町村抽出表!AR83="－","－",IF(市町村抽出表!AR83=0,"0人",IF(市町村抽出表!AR83&lt;1,"1人未満",TEXT(ROUND(市町村抽出表!AR83,0),"###,###")&amp;"人")))</f>
        <v>#REF!</v>
      </c>
      <c r="AG83" s="95" t="e">
        <f ca="1">IF(市町村抽出表!AS83="－","－",IF(市町村抽出表!AS83=0,"0箇所",IF(市町村抽出表!AS83&lt;1,"1箇所未満",TEXT(ROUND(市町村抽出表!AS83,0),"###,###")&amp;"箇所")))</f>
        <v>#REF!</v>
      </c>
      <c r="AH83" s="95" t="e">
        <f ca="1">IF(市町村抽出表!AT83="－","－",IF(市町村抽出表!AT83=0,"0世帯",IF(市町村抽出表!AT83&lt;1,"1世帯未満",TEXT(ROUND(市町村抽出表!AT83,0),"###,###")&amp;"世帯")))</f>
        <v>#REF!</v>
      </c>
      <c r="AI83" s="95" t="e">
        <f ca="1">IF(市町村抽出表!AU83="－","－",IF(市町村抽出表!AU83=0,"0人",IF(市町村抽出表!AU83&lt;1,"1人未満",TEXT(ROUND(市町村抽出表!AU83,0),"###,###")&amp;"人")))</f>
        <v>#REF!</v>
      </c>
      <c r="AJ83" s="95" t="e">
        <f ca="1">IF(市町村抽出表!AV83="－","－",IF(市町村抽出表!AV83=0,"0世帯",IF(市町村抽出表!AV83&lt;1,"1世帯未満",TEXT(ROUND(市町村抽出表!AV83,0),"###,###")&amp;"世帯")))</f>
        <v>#REF!</v>
      </c>
      <c r="AK83" s="95" t="e">
        <f ca="1">IF(市町村抽出表!AW83="－","－",IF(市町村抽出表!AW83=0,"0人",IF(市町村抽出表!AW83&lt;1,"1人未満",TEXT(ROUND(市町村抽出表!AW83,0),"###,###")&amp;"人")))</f>
        <v>#REF!</v>
      </c>
      <c r="AL83" s="95" t="e">
        <f ca="1">IF(市町村抽出表!AX83="－","－",IF(市町村抽出表!AX83=0,"0世帯",IF(市町村抽出表!AX83&lt;1,"1世帯未満",TEXT(ROUND(市町村抽出表!AX83,0),"###,###")&amp;"世帯")))</f>
        <v>#REF!</v>
      </c>
      <c r="AM83" s="95" t="e">
        <f ca="1">IF(市町村抽出表!AY83="－","－",IF(市町村抽出表!AY83=0,"0人",IF(市町村抽出表!AY83&lt;1,"1人未満",TEXT(ROUND(市町村抽出表!AY83,0),"###,###")&amp;"人")))</f>
        <v>#REF!</v>
      </c>
      <c r="AN83" s="95" t="s">
        <v>632</v>
      </c>
      <c r="AO83" s="95" t="s">
        <v>632</v>
      </c>
      <c r="AP83" s="95" t="e">
        <f ca="1">IF(市町村抽出表!BB83="－","－",IF(市町村抽出表!BB83=0,"0km",IF(市町村抽出表!BB83&lt;0.1,"0.1km未満",TEXT(ROUND(市町村抽出表!BB83,1),"###,##0.0")&amp;"km")))</f>
        <v>#REF!</v>
      </c>
      <c r="AQ83" s="95" t="e">
        <f ca="1">IF(市町村抽出表!BC83="－","－",IF(市町村抽出表!BC83=0,"0世帯",IF(市町村抽出表!BC83&lt;1,"1世帯未満",TEXT(ROUND(市町村抽出表!BC83,0),"###,###")&amp;"世帯")))</f>
        <v>#REF!</v>
      </c>
      <c r="AR83" s="95" t="e">
        <f ca="1">IF(市町村抽出表!BD83="－","－",IF(市町村抽出表!BD83=0,"0人",IF(市町村抽出表!BD83&lt;1,"1人未満",TEXT(ROUND(市町村抽出表!BD83,0),"###,###")&amp;"人")))</f>
        <v>#REF!</v>
      </c>
      <c r="AS83" s="95" t="s">
        <v>632</v>
      </c>
      <c r="AT83" s="95" t="s">
        <v>632</v>
      </c>
      <c r="AU83" s="95" t="e">
        <f ca="1">IF(市町村抽出表!BG83="－","－",IF(市町村抽出表!BG83=0,"0箇所",IF(市町村抽出表!BG83&lt;1,"1箇所未満",TEXT(ROUND(市町村抽出表!BG83,0),"###,###")&amp;"箇所")))</f>
        <v>#REF!</v>
      </c>
      <c r="AV83" s="95" t="e">
        <f ca="1">IF(市町村抽出表!BH83="－","－",IF(市町村抽出表!BH83=0,"0箇所",IF(市町村抽出表!BH83&lt;1,"1箇所未満",TEXT(ROUND(市町村抽出表!BH83,0),"###,###")&amp;"箇所")))</f>
        <v>#REF!</v>
      </c>
      <c r="AW83" s="95" t="e">
        <f ca="1">IF(市町村抽出表!BI83="－","－",IF(市町村抽出表!BI83=0,"0箇所",IF(市町村抽出表!BI83&lt;1,"1箇所未満",TEXT(ROUND(市町村抽出表!BI83,0),"###,###")&amp;"箇所")))</f>
        <v>#REF!</v>
      </c>
      <c r="AX83" s="95" t="e">
        <f ca="1">IF(市町村抽出表!BJ83="－","－",IF(市町村抽出表!BJ83=0,"0箇所",IF(市町村抽出表!BJ83&lt;1,"1箇所未満",TEXT(ROUND(市町村抽出表!BJ83,0),"###,###")&amp;"箇所")))</f>
        <v>#REF!</v>
      </c>
      <c r="AY83" s="95" t="e">
        <f ca="1">IF(市町村抽出表!BK83="－","－",IF(市町村抽出表!BK83=0,"0箇所",IF(市町村抽出表!BK83&lt;1,"1箇所未満",TEXT(ROUND(市町村抽出表!BK83,0),"###,###")&amp;"箇所")))</f>
        <v>#REF!</v>
      </c>
      <c r="AZ83" s="95" t="e">
        <f ca="1">IF(市町村抽出表!BL83="－","－",IF(市町村抽出表!BL83=0,"0箇所",IF(市町村抽出表!BL83&lt;1,"1箇所未満",TEXT(ROUND(市町村抽出表!BL83,0),"###,###")&amp;"箇所")))</f>
        <v>#REF!</v>
      </c>
      <c r="BH83" s="154"/>
      <c r="BI83" s="154"/>
      <c r="BJ83" s="154"/>
      <c r="BL83" s="155"/>
      <c r="BM83" s="154"/>
      <c r="BN83" s="154"/>
      <c r="BO83" s="154"/>
      <c r="BP83" s="154"/>
      <c r="BX83" s="155"/>
      <c r="BY83" s="154"/>
      <c r="BZ83" s="154"/>
      <c r="CA83" s="154"/>
      <c r="CB83" s="154"/>
      <c r="CN83" s="155"/>
      <c r="CO83" s="154"/>
      <c r="CP83" s="154"/>
      <c r="CQ83" s="154"/>
      <c r="CR83" s="154"/>
    </row>
    <row r="84" spans="1:96" x14ac:dyDescent="0.2">
      <c r="A84" s="83">
        <v>81</v>
      </c>
      <c r="B84" s="75" t="s">
        <v>545</v>
      </c>
      <c r="C84" s="94" t="e">
        <f ca="1">IF(市町村抽出表!D84="－","－",ROUND(市町村抽出表!D84,1))</f>
        <v>#REF!</v>
      </c>
      <c r="D84" s="159" t="e">
        <f ca="1">IF(市町村抽出表!F84="","※2",IF(市町村抽出表!F84="－","－",市町村抽出表!F84&amp;"箇所"))</f>
        <v>#REF!</v>
      </c>
      <c r="E84" s="160" t="e">
        <f ca="1">IF(市町村抽出表!G84="","※2",IF(市町村抽出表!G84="－","－",市町村抽出表!G84&amp;"箇所"))</f>
        <v>#REF!</v>
      </c>
      <c r="F84" s="161" t="e">
        <f ca="1">IF(市町村抽出表!H84="","※2",IF(市町村抽出表!H84="－","－",市町村抽出表!H84&amp;"箇所"))</f>
        <v>#REF!</v>
      </c>
      <c r="G84" s="95" t="e">
        <f ca="1">IF(市町村抽出表!I84="－","－",IF(市町村抽出表!I84=0,"0棟",IF(市町村抽出表!I84&lt;1,"1棟未満",TEXT(ROUND(市町村抽出表!I84,0),"###,###")&amp;"棟")))</f>
        <v>#REF!</v>
      </c>
      <c r="H84" s="95" t="e">
        <f ca="1">IF(市町村抽出表!J84="－","－",IF(市町村抽出表!J84=0,"0棟",IF(市町村抽出表!J84&lt;1,"1棟未満",TEXT(ROUND(市町村抽出表!J84,0),"###,###")&amp;"棟")))</f>
        <v>#REF!</v>
      </c>
      <c r="I84" s="95" t="e">
        <f ca="1">IF(市町村抽出表!O84="－","－",IF(市町村抽出表!O84=0,"0棟",IF(市町村抽出表!O84&lt;1,"1棟未満",TEXT(ROUND(市町村抽出表!O84,0),"###,###")&amp;"棟")))</f>
        <v>#REF!</v>
      </c>
      <c r="J84" s="95" t="e">
        <f ca="1">IF(市町村抽出表!P84="－","－",IF(市町村抽出表!P84=0,"0棟",IF(市町村抽出表!P84&lt;1,"1棟未満",TEXT(ROUND(市町村抽出表!P84,0),"###,###")&amp;"棟")))</f>
        <v>#REF!</v>
      </c>
      <c r="K84" s="148" t="e">
        <f ca="1">IF(市町村抽出表!U84="","※2",IF(市町村抽出表!U84="－","－",IF(市町村抽出表!U84=0,"0棟",IF(市町村抽出表!U84&lt;1,"1棟未満",TEXT(ROUND(市町村抽出表!U84,0),"###,###")&amp;"棟"))))</f>
        <v>#REF!</v>
      </c>
      <c r="L84" s="149" t="e">
        <f ca="1">IF(市町村抽出表!V84="","※2",IF(市町村抽出表!V84="－","－",IF(市町村抽出表!V84=0,"0棟",IF(市町村抽出表!V84&lt;1,"1棟未満",TEXT(ROUND(市町村抽出表!V84,0),"###,###")&amp;"棟"))))</f>
        <v>#REF!</v>
      </c>
      <c r="M84" s="95" t="e">
        <f ca="1">IF(市町村抽出表!W84="－","－",IF(市町村抽出表!W84=0,"0棟",IF(市町村抽出表!W84&lt;1,"1棟未満",TEXT(ROUND(市町村抽出表!W84,0),"###,###")&amp;"棟")))</f>
        <v>#REF!</v>
      </c>
      <c r="N84" s="95" t="e">
        <f ca="1">IF(市町村抽出表!X84="－","－",IF(市町村抽出表!X84=0,"0棟",IF(市町村抽出表!X84&lt;1,"1棟未満",TEXT(ROUND(市町村抽出表!X84,0),"###,###")&amp;"棟")))</f>
        <v>#REF!</v>
      </c>
      <c r="O84" s="95" t="e">
        <f ca="1">IF(市町村抽出表!Z84="－","－",IF(市町村抽出表!Z84=0,"0件",IF(市町村抽出表!Z84&lt;1,"1件未満",TEXT(ROUND(市町村抽出表!Z84,0),"###,###")&amp;"件")))</f>
        <v>#REF!</v>
      </c>
      <c r="P84" s="95" t="e">
        <f ca="1">IF(市町村抽出表!AA84="－","－",IF(市町村抽出表!AA84=0,"0件",IF(市町村抽出表!AA84&lt;1,"1件未満",TEXT(ROUND(市町村抽出表!AA84,0),"###,###")&amp;"件")))</f>
        <v>#REF!</v>
      </c>
      <c r="Q84" s="95" t="e">
        <f ca="1">IF(市町村抽出表!AB84="－","－",IF(市町村抽出表!AB84=0,"0棟",IF(市町村抽出表!AB84&lt;1,"1棟未満",TEXT(ROUND(市町村抽出表!AB84,0),"###,###")&amp;"棟")))</f>
        <v>#REF!</v>
      </c>
      <c r="R84" s="95" t="e">
        <f ca="1">IF(市町村抽出表!AC84="－","－",IF(市町村抽出表!AC84=0,"0人",IF(市町村抽出表!AC84&lt;1,"1人未満",TEXT(ROUND(市町村抽出表!AC84,0),"###,###")&amp;"人")))</f>
        <v>#REF!</v>
      </c>
      <c r="S84" s="95" t="e">
        <f ca="1">IF(市町村抽出表!AD84="－","－",IF(市町村抽出表!AD84=0,"0人",IF(市町村抽出表!AD84&lt;1,"1人未満",TEXT(ROUND(市町村抽出表!AD84,0),"###,###")&amp;"人")))</f>
        <v>#REF!</v>
      </c>
      <c r="T84" s="95" t="e">
        <f ca="1">IF(市町村抽出表!AE84="－","－",IF(市町村抽出表!AE84=0,"0人",IF(市町村抽出表!AE84&lt;1,"1人未満",TEXT(ROUND(市町村抽出表!AE84,0),"###,###")&amp;"人")))</f>
        <v>#REF!</v>
      </c>
      <c r="U84" s="150" t="e">
        <f ca="1">IF(市町村抽出表!AG84="","※2",IF(市町村抽出表!AG84="－","－",IF(市町村抽出表!AG84=0,"0人",IF(市町村抽出表!AG84&lt;1,"1人未満",TEXT(ROUND(市町村抽出表!AG84,0),"###,###")&amp;"人"))))</f>
        <v>#REF!</v>
      </c>
      <c r="V84" s="151" t="e">
        <f ca="1">IF(市町村抽出表!AH84="","※2",IF(市町村抽出表!AH84="－","－",IF(市町村抽出表!AH84=0,"0人",IF(市町村抽出表!AH84&lt;1,"1人未満",TEXT(ROUND(市町村抽出表!AH84,0),"###,###")&amp;"人"))))</f>
        <v>#REF!</v>
      </c>
      <c r="W84" s="152" t="e">
        <f ca="1">IF(市町村抽出表!AI84="","※2",IF(市町村抽出表!AI84="－","－",IF(市町村抽出表!AI84=0,"0人",IF(市町村抽出表!AI84&lt;1,"1人未満",TEXT(ROUND(市町村抽出表!AI84,0),"###,###")&amp;"人"))))</f>
        <v>#REF!</v>
      </c>
      <c r="X84" s="95" t="e">
        <f ca="1">IF(市町村抽出表!AJ84="－","－",IF(市町村抽出表!AJ84=0,"0人",IF(市町村抽出表!AJ84&lt;1,"1人未満",TEXT(ROUND(市町村抽出表!AJ84,0),"###,###")&amp;"人")))</f>
        <v>#REF!</v>
      </c>
      <c r="Y84" s="95" t="e">
        <f ca="1">IF(市町村抽出表!AK84="－","－",IF(市町村抽出表!AK84=0,"0人",IF(市町村抽出表!AK84&lt;1,"1人未満",TEXT(ROUND(市町村抽出表!AK84,0),"###,###")&amp;"人")))</f>
        <v>#REF!</v>
      </c>
      <c r="Z84" s="95" t="e">
        <f ca="1">IF(市町村抽出表!AL84="－","－",IF(市町村抽出表!AL84=0,"0人",IF(市町村抽出表!AL84&lt;1,"1人未満",TEXT(ROUND(市町村抽出表!AL84,0),"###,###")&amp;"人")))</f>
        <v>#REF!</v>
      </c>
      <c r="AA84" s="95" t="e">
        <f ca="1">IF(市町村抽出表!AM84="－","－",IF(市町村抽出表!AM84=0,"0人",IF(市町村抽出表!AM84&lt;1,"1人未満",TEXT(ROUND(市町村抽出表!AM84,0),"###,###")&amp;"人")))</f>
        <v>#REF!</v>
      </c>
      <c r="AB84" s="95" t="e">
        <f ca="1">IF(市町村抽出表!AN84="－","－",IF(市町村抽出表!AN84=0,"0人",IF(市町村抽出表!AN84&lt;1,"1人未満",TEXT(ROUND(市町村抽出表!AN84,0),"###,###")&amp;"人")))</f>
        <v>#REF!</v>
      </c>
      <c r="AC84" s="95" t="e">
        <f ca="1">IF(市町村抽出表!AO84="－","－",IF(市町村抽出表!AO84=0,"0人",IF(市町村抽出表!AO84&lt;1,"1人未満",TEXT(ROUND(市町村抽出表!AO84,0),"###,###")&amp;"人")))</f>
        <v>#REF!</v>
      </c>
      <c r="AD84" s="95" t="e">
        <f ca="1">IF(市町村抽出表!AP84="－","－",IF(市町村抽出表!AP84=0,"0人",IF(市町村抽出表!AP84&lt;1,"1人未満",TEXT(ROUND(市町村抽出表!AP84,0),"###,###")&amp;"人")))</f>
        <v>#REF!</v>
      </c>
      <c r="AE84" s="95" t="e">
        <f ca="1">IF(市町村抽出表!AQ84="－","－",IF(市町村抽出表!AQ84=0,"0人",IF(市町村抽出表!AQ84&lt;1,"1人未満",TEXT(ROUND(市町村抽出表!AQ84,0),"###,###")&amp;"人")))</f>
        <v>#REF!</v>
      </c>
      <c r="AF84" s="95" t="e">
        <f ca="1">IF(市町村抽出表!AR84="－","－",IF(市町村抽出表!AR84=0,"0人",IF(市町村抽出表!AR84&lt;1,"1人未満",TEXT(ROUND(市町村抽出表!AR84,0),"###,###")&amp;"人")))</f>
        <v>#REF!</v>
      </c>
      <c r="AG84" s="95" t="e">
        <f ca="1">IF(市町村抽出表!AS84="－","－",IF(市町村抽出表!AS84=0,"0箇所",IF(市町村抽出表!AS84&lt;1,"1箇所未満",TEXT(ROUND(市町村抽出表!AS84,0),"###,###")&amp;"箇所")))</f>
        <v>#REF!</v>
      </c>
      <c r="AH84" s="95" t="e">
        <f ca="1">IF(市町村抽出表!AT84="－","－",IF(市町村抽出表!AT84=0,"0世帯",IF(市町村抽出表!AT84&lt;1,"1世帯未満",TEXT(ROUND(市町村抽出表!AT84,0),"###,###")&amp;"世帯")))</f>
        <v>#REF!</v>
      </c>
      <c r="AI84" s="95" t="e">
        <f ca="1">IF(市町村抽出表!AU84="－","－",IF(市町村抽出表!AU84=0,"0人",IF(市町村抽出表!AU84&lt;1,"1人未満",TEXT(ROUND(市町村抽出表!AU84,0),"###,###")&amp;"人")))</f>
        <v>#REF!</v>
      </c>
      <c r="AJ84" s="95" t="e">
        <f ca="1">IF(市町村抽出表!AV84="－","－",IF(市町村抽出表!AV84=0,"0世帯",IF(市町村抽出表!AV84&lt;1,"1世帯未満",TEXT(ROUND(市町村抽出表!AV84,0),"###,###")&amp;"世帯")))</f>
        <v>#REF!</v>
      </c>
      <c r="AK84" s="95" t="e">
        <f ca="1">IF(市町村抽出表!AW84="－","－",IF(市町村抽出表!AW84=0,"0人",IF(市町村抽出表!AW84&lt;1,"1人未満",TEXT(ROUND(市町村抽出表!AW84,0),"###,###")&amp;"人")))</f>
        <v>#REF!</v>
      </c>
      <c r="AL84" s="95" t="e">
        <f ca="1">IF(市町村抽出表!AX84="－","－",IF(市町村抽出表!AX84=0,"0世帯",IF(市町村抽出表!AX84&lt;1,"1世帯未満",TEXT(ROUND(市町村抽出表!AX84,0),"###,###")&amp;"世帯")))</f>
        <v>#REF!</v>
      </c>
      <c r="AM84" s="95" t="e">
        <f ca="1">IF(市町村抽出表!AY84="－","－",IF(市町村抽出表!AY84=0,"0人",IF(市町村抽出表!AY84&lt;1,"1人未満",TEXT(ROUND(市町村抽出表!AY84,0),"###,###")&amp;"人")))</f>
        <v>#REF!</v>
      </c>
      <c r="AN84" s="95" t="s">
        <v>632</v>
      </c>
      <c r="AO84" s="95" t="s">
        <v>632</v>
      </c>
      <c r="AP84" s="95" t="e">
        <f ca="1">IF(市町村抽出表!BB84="－","－",IF(市町村抽出表!BB84=0,"0km",IF(市町村抽出表!BB84&lt;0.1,"0.1km未満",TEXT(ROUND(市町村抽出表!BB84,1),"###,##0.0")&amp;"km")))</f>
        <v>#REF!</v>
      </c>
      <c r="AQ84" s="95" t="e">
        <f ca="1">IF(市町村抽出表!BC84="－","－",IF(市町村抽出表!BC84=0,"0世帯",IF(市町村抽出表!BC84&lt;1,"1世帯未満",TEXT(ROUND(市町村抽出表!BC84,0),"###,###")&amp;"世帯")))</f>
        <v>#REF!</v>
      </c>
      <c r="AR84" s="95" t="e">
        <f ca="1">IF(市町村抽出表!BD84="－","－",IF(市町村抽出表!BD84=0,"0人",IF(市町村抽出表!BD84&lt;1,"1人未満",TEXT(ROUND(市町村抽出表!BD84,0),"###,###")&amp;"人")))</f>
        <v>#REF!</v>
      </c>
      <c r="AS84" s="95" t="s">
        <v>632</v>
      </c>
      <c r="AT84" s="95" t="s">
        <v>632</v>
      </c>
      <c r="AU84" s="95" t="e">
        <f ca="1">IF(市町村抽出表!BG84="－","－",IF(市町村抽出表!BG84=0,"0箇所",IF(市町村抽出表!BG84&lt;1,"1箇所未満",TEXT(ROUND(市町村抽出表!BG84,0),"###,###")&amp;"箇所")))</f>
        <v>#REF!</v>
      </c>
      <c r="AV84" s="95" t="e">
        <f ca="1">IF(市町村抽出表!BH84="－","－",IF(市町村抽出表!BH84=0,"0箇所",IF(市町村抽出表!BH84&lt;1,"1箇所未満",TEXT(ROUND(市町村抽出表!BH84,0),"###,###")&amp;"箇所")))</f>
        <v>#REF!</v>
      </c>
      <c r="AW84" s="95" t="e">
        <f ca="1">IF(市町村抽出表!BI84="－","－",IF(市町村抽出表!BI84=0,"0箇所",IF(市町村抽出表!BI84&lt;1,"1箇所未満",TEXT(ROUND(市町村抽出表!BI84,0),"###,###")&amp;"箇所")))</f>
        <v>#REF!</v>
      </c>
      <c r="AX84" s="95" t="e">
        <f ca="1">IF(市町村抽出表!BJ84="－","－",IF(市町村抽出表!BJ84=0,"0箇所",IF(市町村抽出表!BJ84&lt;1,"1箇所未満",TEXT(ROUND(市町村抽出表!BJ84,0),"###,###")&amp;"箇所")))</f>
        <v>#REF!</v>
      </c>
      <c r="AY84" s="95" t="e">
        <f ca="1">IF(市町村抽出表!BK84="－","－",IF(市町村抽出表!BK84=0,"0箇所",IF(市町村抽出表!BK84&lt;1,"1箇所未満",TEXT(ROUND(市町村抽出表!BK84,0),"###,###")&amp;"箇所")))</f>
        <v>#REF!</v>
      </c>
      <c r="AZ84" s="95" t="e">
        <f ca="1">IF(市町村抽出表!BL84="－","－",IF(市町村抽出表!BL84=0,"0箇所",IF(市町村抽出表!BL84&lt;1,"1箇所未満",TEXT(ROUND(市町村抽出表!BL84,0),"###,###")&amp;"箇所")))</f>
        <v>#REF!</v>
      </c>
      <c r="BH84" s="154"/>
      <c r="BI84" s="154"/>
      <c r="BJ84" s="154"/>
      <c r="BL84" s="155"/>
      <c r="BM84" s="154"/>
      <c r="BN84" s="154"/>
      <c r="BO84" s="154"/>
      <c r="BP84" s="154"/>
      <c r="BX84" s="155"/>
      <c r="BY84" s="154"/>
      <c r="BZ84" s="154"/>
      <c r="CA84" s="154"/>
      <c r="CB84" s="154"/>
      <c r="CN84" s="155"/>
      <c r="CO84" s="154"/>
      <c r="CP84" s="154"/>
      <c r="CQ84" s="154"/>
      <c r="CR84" s="154"/>
    </row>
    <row r="85" spans="1:96" x14ac:dyDescent="0.2">
      <c r="A85" s="83">
        <v>82</v>
      </c>
      <c r="B85" s="75" t="s">
        <v>546</v>
      </c>
      <c r="C85" s="94" t="e">
        <f ca="1">IF(市町村抽出表!D85="－","－",ROUND(市町村抽出表!D85,1))</f>
        <v>#REF!</v>
      </c>
      <c r="D85" s="159" t="e">
        <f ca="1">IF(市町村抽出表!F85="","※2",IF(市町村抽出表!F85="－","－",市町村抽出表!F85&amp;"箇所"))</f>
        <v>#REF!</v>
      </c>
      <c r="E85" s="160" t="e">
        <f ca="1">IF(市町村抽出表!G85="","※2",IF(市町村抽出表!G85="－","－",市町村抽出表!G85&amp;"箇所"))</f>
        <v>#REF!</v>
      </c>
      <c r="F85" s="161" t="e">
        <f ca="1">IF(市町村抽出表!H85="","※2",IF(市町村抽出表!H85="－","－",市町村抽出表!H85&amp;"箇所"))</f>
        <v>#REF!</v>
      </c>
      <c r="G85" s="95" t="e">
        <f ca="1">IF(市町村抽出表!I85="－","－",IF(市町村抽出表!I85=0,"0棟",IF(市町村抽出表!I85&lt;1,"1棟未満",TEXT(ROUND(市町村抽出表!I85,0),"###,###")&amp;"棟")))</f>
        <v>#REF!</v>
      </c>
      <c r="H85" s="95" t="e">
        <f ca="1">IF(市町村抽出表!J85="－","－",IF(市町村抽出表!J85=0,"0棟",IF(市町村抽出表!J85&lt;1,"1棟未満",TEXT(ROUND(市町村抽出表!J85,0),"###,###")&amp;"棟")))</f>
        <v>#REF!</v>
      </c>
      <c r="I85" s="95" t="e">
        <f ca="1">IF(市町村抽出表!O85="－","－",IF(市町村抽出表!O85=0,"0棟",IF(市町村抽出表!O85&lt;1,"1棟未満",TEXT(ROUND(市町村抽出表!O85,0),"###,###")&amp;"棟")))</f>
        <v>#REF!</v>
      </c>
      <c r="J85" s="95" t="e">
        <f ca="1">IF(市町村抽出表!P85="－","－",IF(市町村抽出表!P85=0,"0棟",IF(市町村抽出表!P85&lt;1,"1棟未満",TEXT(ROUND(市町村抽出表!P85,0),"###,###")&amp;"棟")))</f>
        <v>#REF!</v>
      </c>
      <c r="K85" s="148" t="e">
        <f ca="1">IF(市町村抽出表!U85="","※2",IF(市町村抽出表!U85="－","－",IF(市町村抽出表!U85=0,"0棟",IF(市町村抽出表!U85&lt;1,"1棟未満",TEXT(ROUND(市町村抽出表!U85,0),"###,###")&amp;"棟"))))</f>
        <v>#REF!</v>
      </c>
      <c r="L85" s="149" t="e">
        <f ca="1">IF(市町村抽出表!V85="","※2",IF(市町村抽出表!V85="－","－",IF(市町村抽出表!V85=0,"0棟",IF(市町村抽出表!V85&lt;1,"1棟未満",TEXT(ROUND(市町村抽出表!V85,0),"###,###")&amp;"棟"))))</f>
        <v>#REF!</v>
      </c>
      <c r="M85" s="95" t="e">
        <f ca="1">IF(市町村抽出表!W85="－","－",IF(市町村抽出表!W85=0,"0棟",IF(市町村抽出表!W85&lt;1,"1棟未満",TEXT(ROUND(市町村抽出表!W85,0),"###,###")&amp;"棟")))</f>
        <v>#REF!</v>
      </c>
      <c r="N85" s="95" t="e">
        <f ca="1">IF(市町村抽出表!X85="－","－",IF(市町村抽出表!X85=0,"0棟",IF(市町村抽出表!X85&lt;1,"1棟未満",TEXT(ROUND(市町村抽出表!X85,0),"###,###")&amp;"棟")))</f>
        <v>#REF!</v>
      </c>
      <c r="O85" s="95" t="e">
        <f ca="1">IF(市町村抽出表!Z85="－","－",IF(市町村抽出表!Z85=0,"0件",IF(市町村抽出表!Z85&lt;1,"1件未満",TEXT(ROUND(市町村抽出表!Z85,0),"###,###")&amp;"件")))</f>
        <v>#REF!</v>
      </c>
      <c r="P85" s="95" t="e">
        <f ca="1">IF(市町村抽出表!AA85="－","－",IF(市町村抽出表!AA85=0,"0件",IF(市町村抽出表!AA85&lt;1,"1件未満",TEXT(ROUND(市町村抽出表!AA85,0),"###,###")&amp;"件")))</f>
        <v>#REF!</v>
      </c>
      <c r="Q85" s="95" t="e">
        <f ca="1">IF(市町村抽出表!AB85="－","－",IF(市町村抽出表!AB85=0,"0棟",IF(市町村抽出表!AB85&lt;1,"1棟未満",TEXT(ROUND(市町村抽出表!AB85,0),"###,###")&amp;"棟")))</f>
        <v>#REF!</v>
      </c>
      <c r="R85" s="95" t="e">
        <f ca="1">IF(市町村抽出表!AC85="－","－",IF(市町村抽出表!AC85=0,"0人",IF(市町村抽出表!AC85&lt;1,"1人未満",TEXT(ROUND(市町村抽出表!AC85,0),"###,###")&amp;"人")))</f>
        <v>#REF!</v>
      </c>
      <c r="S85" s="95" t="e">
        <f ca="1">IF(市町村抽出表!AD85="－","－",IF(市町村抽出表!AD85=0,"0人",IF(市町村抽出表!AD85&lt;1,"1人未満",TEXT(ROUND(市町村抽出表!AD85,0),"###,###")&amp;"人")))</f>
        <v>#REF!</v>
      </c>
      <c r="T85" s="95" t="e">
        <f ca="1">IF(市町村抽出表!AE85="－","－",IF(市町村抽出表!AE85=0,"0人",IF(市町村抽出表!AE85&lt;1,"1人未満",TEXT(ROUND(市町村抽出表!AE85,0),"###,###")&amp;"人")))</f>
        <v>#REF!</v>
      </c>
      <c r="U85" s="150" t="e">
        <f ca="1">IF(市町村抽出表!AG85="","※2",IF(市町村抽出表!AG85="－","－",IF(市町村抽出表!AG85=0,"0人",IF(市町村抽出表!AG85&lt;1,"1人未満",TEXT(ROUND(市町村抽出表!AG85,0),"###,###")&amp;"人"))))</f>
        <v>#REF!</v>
      </c>
      <c r="V85" s="151" t="e">
        <f ca="1">IF(市町村抽出表!AH85="","※2",IF(市町村抽出表!AH85="－","－",IF(市町村抽出表!AH85=0,"0人",IF(市町村抽出表!AH85&lt;1,"1人未満",TEXT(ROUND(市町村抽出表!AH85,0),"###,###")&amp;"人"))))</f>
        <v>#REF!</v>
      </c>
      <c r="W85" s="152" t="e">
        <f ca="1">IF(市町村抽出表!AI85="","※2",IF(市町村抽出表!AI85="－","－",IF(市町村抽出表!AI85=0,"0人",IF(市町村抽出表!AI85&lt;1,"1人未満",TEXT(ROUND(市町村抽出表!AI85,0),"###,###")&amp;"人"))))</f>
        <v>#REF!</v>
      </c>
      <c r="X85" s="95" t="e">
        <f ca="1">IF(市町村抽出表!AJ85="－","－",IF(市町村抽出表!AJ85=0,"0人",IF(市町村抽出表!AJ85&lt;1,"1人未満",TEXT(ROUND(市町村抽出表!AJ85,0),"###,###")&amp;"人")))</f>
        <v>#REF!</v>
      </c>
      <c r="Y85" s="95" t="e">
        <f ca="1">IF(市町村抽出表!AK85="－","－",IF(市町村抽出表!AK85=0,"0人",IF(市町村抽出表!AK85&lt;1,"1人未満",TEXT(ROUND(市町村抽出表!AK85,0),"###,###")&amp;"人")))</f>
        <v>#REF!</v>
      </c>
      <c r="Z85" s="95" t="e">
        <f ca="1">IF(市町村抽出表!AL85="－","－",IF(市町村抽出表!AL85=0,"0人",IF(市町村抽出表!AL85&lt;1,"1人未満",TEXT(ROUND(市町村抽出表!AL85,0),"###,###")&amp;"人")))</f>
        <v>#REF!</v>
      </c>
      <c r="AA85" s="95" t="e">
        <f ca="1">IF(市町村抽出表!AM85="－","－",IF(市町村抽出表!AM85=0,"0人",IF(市町村抽出表!AM85&lt;1,"1人未満",TEXT(ROUND(市町村抽出表!AM85,0),"###,###")&amp;"人")))</f>
        <v>#REF!</v>
      </c>
      <c r="AB85" s="95" t="e">
        <f ca="1">IF(市町村抽出表!AN85="－","－",IF(市町村抽出表!AN85=0,"0人",IF(市町村抽出表!AN85&lt;1,"1人未満",TEXT(ROUND(市町村抽出表!AN85,0),"###,###")&amp;"人")))</f>
        <v>#REF!</v>
      </c>
      <c r="AC85" s="95" t="e">
        <f ca="1">IF(市町村抽出表!AO85="－","－",IF(市町村抽出表!AO85=0,"0人",IF(市町村抽出表!AO85&lt;1,"1人未満",TEXT(ROUND(市町村抽出表!AO85,0),"###,###")&amp;"人")))</f>
        <v>#REF!</v>
      </c>
      <c r="AD85" s="95" t="e">
        <f ca="1">IF(市町村抽出表!AP85="－","－",IF(市町村抽出表!AP85=0,"0人",IF(市町村抽出表!AP85&lt;1,"1人未満",TEXT(ROUND(市町村抽出表!AP85,0),"###,###")&amp;"人")))</f>
        <v>#REF!</v>
      </c>
      <c r="AE85" s="95" t="e">
        <f ca="1">IF(市町村抽出表!AQ85="－","－",IF(市町村抽出表!AQ85=0,"0人",IF(市町村抽出表!AQ85&lt;1,"1人未満",TEXT(ROUND(市町村抽出表!AQ85,0),"###,###")&amp;"人")))</f>
        <v>#REF!</v>
      </c>
      <c r="AF85" s="95" t="e">
        <f ca="1">IF(市町村抽出表!AR85="－","－",IF(市町村抽出表!AR85=0,"0人",IF(市町村抽出表!AR85&lt;1,"1人未満",TEXT(ROUND(市町村抽出表!AR85,0),"###,###")&amp;"人")))</f>
        <v>#REF!</v>
      </c>
      <c r="AG85" s="95" t="e">
        <f ca="1">IF(市町村抽出表!AS85="－","－",IF(市町村抽出表!AS85=0,"0箇所",IF(市町村抽出表!AS85&lt;1,"1箇所未満",TEXT(ROUND(市町村抽出表!AS85,0),"###,###")&amp;"箇所")))</f>
        <v>#REF!</v>
      </c>
      <c r="AH85" s="95" t="e">
        <f ca="1">IF(市町村抽出表!AT85="－","－",IF(市町村抽出表!AT85=0,"0世帯",IF(市町村抽出表!AT85&lt;1,"1世帯未満",TEXT(ROUND(市町村抽出表!AT85,0),"###,###")&amp;"世帯")))</f>
        <v>#REF!</v>
      </c>
      <c r="AI85" s="95" t="e">
        <f ca="1">IF(市町村抽出表!AU85="－","－",IF(市町村抽出表!AU85=0,"0人",IF(市町村抽出表!AU85&lt;1,"1人未満",TEXT(ROUND(市町村抽出表!AU85,0),"###,###")&amp;"人")))</f>
        <v>#REF!</v>
      </c>
      <c r="AJ85" s="95" t="e">
        <f ca="1">IF(市町村抽出表!AV85="－","－",IF(市町村抽出表!AV85=0,"0世帯",IF(市町村抽出表!AV85&lt;1,"1世帯未満",TEXT(ROUND(市町村抽出表!AV85,0),"###,###")&amp;"世帯")))</f>
        <v>#REF!</v>
      </c>
      <c r="AK85" s="95" t="e">
        <f ca="1">IF(市町村抽出表!AW85="－","－",IF(市町村抽出表!AW85=0,"0人",IF(市町村抽出表!AW85&lt;1,"1人未満",TEXT(ROUND(市町村抽出表!AW85,0),"###,###")&amp;"人")))</f>
        <v>#REF!</v>
      </c>
      <c r="AL85" s="95" t="e">
        <f ca="1">IF(市町村抽出表!AX85="－","－",IF(市町村抽出表!AX85=0,"0世帯",IF(市町村抽出表!AX85&lt;1,"1世帯未満",TEXT(ROUND(市町村抽出表!AX85,0),"###,###")&amp;"世帯")))</f>
        <v>#REF!</v>
      </c>
      <c r="AM85" s="95" t="e">
        <f ca="1">IF(市町村抽出表!AY85="－","－",IF(市町村抽出表!AY85=0,"0人",IF(市町村抽出表!AY85&lt;1,"1人未満",TEXT(ROUND(市町村抽出表!AY85,0),"###,###")&amp;"人")))</f>
        <v>#REF!</v>
      </c>
      <c r="AN85" s="95" t="s">
        <v>632</v>
      </c>
      <c r="AO85" s="95" t="s">
        <v>632</v>
      </c>
      <c r="AP85" s="95" t="e">
        <f ca="1">IF(市町村抽出表!BB85="－","－",IF(市町村抽出表!BB85=0,"0km",IF(市町村抽出表!BB85&lt;0.1,"0.1km未満",TEXT(ROUND(市町村抽出表!BB85,1),"###,##0.0")&amp;"km")))</f>
        <v>#REF!</v>
      </c>
      <c r="AQ85" s="95" t="e">
        <f ca="1">IF(市町村抽出表!BC85="－","－",IF(市町村抽出表!BC85=0,"0世帯",IF(市町村抽出表!BC85&lt;1,"1世帯未満",TEXT(ROUND(市町村抽出表!BC85,0),"###,###")&amp;"世帯")))</f>
        <v>#REF!</v>
      </c>
      <c r="AR85" s="95" t="e">
        <f ca="1">IF(市町村抽出表!BD85="－","－",IF(市町村抽出表!BD85=0,"0人",IF(市町村抽出表!BD85&lt;1,"1人未満",TEXT(ROUND(市町村抽出表!BD85,0),"###,###")&amp;"人")))</f>
        <v>#REF!</v>
      </c>
      <c r="AS85" s="95" t="s">
        <v>632</v>
      </c>
      <c r="AT85" s="95" t="s">
        <v>632</v>
      </c>
      <c r="AU85" s="95" t="e">
        <f ca="1">IF(市町村抽出表!BG85="－","－",IF(市町村抽出表!BG85=0,"0箇所",IF(市町村抽出表!BG85&lt;1,"1箇所未満",TEXT(ROUND(市町村抽出表!BG85,0),"###,###")&amp;"箇所")))</f>
        <v>#REF!</v>
      </c>
      <c r="AV85" s="95" t="e">
        <f ca="1">IF(市町村抽出表!BH85="－","－",IF(市町村抽出表!BH85=0,"0箇所",IF(市町村抽出表!BH85&lt;1,"1箇所未満",TEXT(ROUND(市町村抽出表!BH85,0),"###,###")&amp;"箇所")))</f>
        <v>#REF!</v>
      </c>
      <c r="AW85" s="95" t="e">
        <f ca="1">IF(市町村抽出表!BI85="－","－",IF(市町村抽出表!BI85=0,"0箇所",IF(市町村抽出表!BI85&lt;1,"1箇所未満",TEXT(ROUND(市町村抽出表!BI85,0),"###,###")&amp;"箇所")))</f>
        <v>#REF!</v>
      </c>
      <c r="AX85" s="95" t="e">
        <f ca="1">IF(市町村抽出表!BJ85="－","－",IF(市町村抽出表!BJ85=0,"0箇所",IF(市町村抽出表!BJ85&lt;1,"1箇所未満",TEXT(ROUND(市町村抽出表!BJ85,0),"###,###")&amp;"箇所")))</f>
        <v>#REF!</v>
      </c>
      <c r="AY85" s="95" t="e">
        <f ca="1">IF(市町村抽出表!BK85="－","－",IF(市町村抽出表!BK85=0,"0箇所",IF(市町村抽出表!BK85&lt;1,"1箇所未満",TEXT(ROUND(市町村抽出表!BK85,0),"###,###")&amp;"箇所")))</f>
        <v>#REF!</v>
      </c>
      <c r="AZ85" s="95" t="e">
        <f ca="1">IF(市町村抽出表!BL85="－","－",IF(市町村抽出表!BL85=0,"0箇所",IF(市町村抽出表!BL85&lt;1,"1箇所未満",TEXT(ROUND(市町村抽出表!BL85,0),"###,###")&amp;"箇所")))</f>
        <v>#REF!</v>
      </c>
      <c r="BH85" s="154"/>
      <c r="BI85" s="154"/>
      <c r="BJ85" s="154"/>
      <c r="BL85" s="155"/>
      <c r="BM85" s="154"/>
      <c r="BN85" s="154"/>
      <c r="BO85" s="154"/>
      <c r="BP85" s="154"/>
      <c r="BX85" s="155"/>
      <c r="BY85" s="154"/>
      <c r="BZ85" s="154"/>
      <c r="CA85" s="154"/>
      <c r="CB85" s="154"/>
      <c r="CN85" s="155"/>
      <c r="CO85" s="154"/>
      <c r="CP85" s="154"/>
      <c r="CQ85" s="154"/>
      <c r="CR85" s="154"/>
    </row>
    <row r="86" spans="1:96" x14ac:dyDescent="0.2">
      <c r="A86" s="83">
        <v>83</v>
      </c>
      <c r="B86" s="75" t="s">
        <v>547</v>
      </c>
      <c r="C86" s="94" t="e">
        <f ca="1">IF(市町村抽出表!D86="－","－",ROUND(市町村抽出表!D86,1))</f>
        <v>#REF!</v>
      </c>
      <c r="D86" s="159" t="e">
        <f ca="1">IF(市町村抽出表!F86="","※2",IF(市町村抽出表!F86="－","－",市町村抽出表!F86&amp;"箇所"))</f>
        <v>#REF!</v>
      </c>
      <c r="E86" s="160" t="e">
        <f ca="1">IF(市町村抽出表!G86="","※2",IF(市町村抽出表!G86="－","－",市町村抽出表!G86&amp;"箇所"))</f>
        <v>#REF!</v>
      </c>
      <c r="F86" s="161" t="e">
        <f ca="1">IF(市町村抽出表!H86="","※2",IF(市町村抽出表!H86="－","－",市町村抽出表!H86&amp;"箇所"))</f>
        <v>#REF!</v>
      </c>
      <c r="G86" s="95" t="e">
        <f ca="1">IF(市町村抽出表!I86="－","－",IF(市町村抽出表!I86=0,"0棟",IF(市町村抽出表!I86&lt;1,"1棟未満",TEXT(ROUND(市町村抽出表!I86,0),"###,###")&amp;"棟")))</f>
        <v>#REF!</v>
      </c>
      <c r="H86" s="95" t="e">
        <f ca="1">IF(市町村抽出表!J86="－","－",IF(市町村抽出表!J86=0,"0棟",IF(市町村抽出表!J86&lt;1,"1棟未満",TEXT(ROUND(市町村抽出表!J86,0),"###,###")&amp;"棟")))</f>
        <v>#REF!</v>
      </c>
      <c r="I86" s="95" t="e">
        <f ca="1">IF(市町村抽出表!O86="－","－",IF(市町村抽出表!O86=0,"0棟",IF(市町村抽出表!O86&lt;1,"1棟未満",TEXT(ROUND(市町村抽出表!O86,0),"###,###")&amp;"棟")))</f>
        <v>#REF!</v>
      </c>
      <c r="J86" s="95" t="e">
        <f ca="1">IF(市町村抽出表!P86="－","－",IF(市町村抽出表!P86=0,"0棟",IF(市町村抽出表!P86&lt;1,"1棟未満",TEXT(ROUND(市町村抽出表!P86,0),"###,###")&amp;"棟")))</f>
        <v>#REF!</v>
      </c>
      <c r="K86" s="148" t="e">
        <f ca="1">IF(市町村抽出表!U86="","※2",IF(市町村抽出表!U86="－","－",IF(市町村抽出表!U86=0,"0棟",IF(市町村抽出表!U86&lt;1,"1棟未満",TEXT(ROUND(市町村抽出表!U86,0),"###,###")&amp;"棟"))))</f>
        <v>#REF!</v>
      </c>
      <c r="L86" s="149" t="e">
        <f ca="1">IF(市町村抽出表!V86="","※2",IF(市町村抽出表!V86="－","－",IF(市町村抽出表!V86=0,"0棟",IF(市町村抽出表!V86&lt;1,"1棟未満",TEXT(ROUND(市町村抽出表!V86,0),"###,###")&amp;"棟"))))</f>
        <v>#REF!</v>
      </c>
      <c r="M86" s="95" t="e">
        <f ca="1">IF(市町村抽出表!W86="－","－",IF(市町村抽出表!W86=0,"0棟",IF(市町村抽出表!W86&lt;1,"1棟未満",TEXT(ROUND(市町村抽出表!W86,0),"###,###")&amp;"棟")))</f>
        <v>#REF!</v>
      </c>
      <c r="N86" s="95" t="e">
        <f ca="1">IF(市町村抽出表!X86="－","－",IF(市町村抽出表!X86=0,"0棟",IF(市町村抽出表!X86&lt;1,"1棟未満",TEXT(ROUND(市町村抽出表!X86,0),"###,###")&amp;"棟")))</f>
        <v>#REF!</v>
      </c>
      <c r="O86" s="95" t="e">
        <f ca="1">IF(市町村抽出表!Z86="－","－",IF(市町村抽出表!Z86=0,"0件",IF(市町村抽出表!Z86&lt;1,"1件未満",TEXT(ROUND(市町村抽出表!Z86,0),"###,###")&amp;"件")))</f>
        <v>#REF!</v>
      </c>
      <c r="P86" s="95" t="e">
        <f ca="1">IF(市町村抽出表!AA86="－","－",IF(市町村抽出表!AA86=0,"0件",IF(市町村抽出表!AA86&lt;1,"1件未満",TEXT(ROUND(市町村抽出表!AA86,0),"###,###")&amp;"件")))</f>
        <v>#REF!</v>
      </c>
      <c r="Q86" s="95" t="e">
        <f ca="1">IF(市町村抽出表!AB86="－","－",IF(市町村抽出表!AB86=0,"0棟",IF(市町村抽出表!AB86&lt;1,"1棟未満",TEXT(ROUND(市町村抽出表!AB86,0),"###,###")&amp;"棟")))</f>
        <v>#REF!</v>
      </c>
      <c r="R86" s="95" t="e">
        <f ca="1">IF(市町村抽出表!AC86="－","－",IF(市町村抽出表!AC86=0,"0人",IF(市町村抽出表!AC86&lt;1,"1人未満",TEXT(ROUND(市町村抽出表!AC86,0),"###,###")&amp;"人")))</f>
        <v>#REF!</v>
      </c>
      <c r="S86" s="95" t="e">
        <f ca="1">IF(市町村抽出表!AD86="－","－",IF(市町村抽出表!AD86=0,"0人",IF(市町村抽出表!AD86&lt;1,"1人未満",TEXT(ROUND(市町村抽出表!AD86,0),"###,###")&amp;"人")))</f>
        <v>#REF!</v>
      </c>
      <c r="T86" s="95" t="e">
        <f ca="1">IF(市町村抽出表!AE86="－","－",IF(市町村抽出表!AE86=0,"0人",IF(市町村抽出表!AE86&lt;1,"1人未満",TEXT(ROUND(市町村抽出表!AE86,0),"###,###")&amp;"人")))</f>
        <v>#REF!</v>
      </c>
      <c r="U86" s="150" t="e">
        <f ca="1">IF(市町村抽出表!AG86="","※2",IF(市町村抽出表!AG86="－","－",IF(市町村抽出表!AG86=0,"0人",IF(市町村抽出表!AG86&lt;1,"1人未満",TEXT(ROUND(市町村抽出表!AG86,0),"###,###")&amp;"人"))))</f>
        <v>#REF!</v>
      </c>
      <c r="V86" s="151" t="e">
        <f ca="1">IF(市町村抽出表!AH86="","※2",IF(市町村抽出表!AH86="－","－",IF(市町村抽出表!AH86=0,"0人",IF(市町村抽出表!AH86&lt;1,"1人未満",TEXT(ROUND(市町村抽出表!AH86,0),"###,###")&amp;"人"))))</f>
        <v>#REF!</v>
      </c>
      <c r="W86" s="152" t="e">
        <f ca="1">IF(市町村抽出表!AI86="","※2",IF(市町村抽出表!AI86="－","－",IF(市町村抽出表!AI86=0,"0人",IF(市町村抽出表!AI86&lt;1,"1人未満",TEXT(ROUND(市町村抽出表!AI86,0),"###,###")&amp;"人"))))</f>
        <v>#REF!</v>
      </c>
      <c r="X86" s="95" t="e">
        <f ca="1">IF(市町村抽出表!AJ86="－","－",IF(市町村抽出表!AJ86=0,"0人",IF(市町村抽出表!AJ86&lt;1,"1人未満",TEXT(ROUND(市町村抽出表!AJ86,0),"###,###")&amp;"人")))</f>
        <v>#REF!</v>
      </c>
      <c r="Y86" s="95" t="e">
        <f ca="1">IF(市町村抽出表!AK86="－","－",IF(市町村抽出表!AK86=0,"0人",IF(市町村抽出表!AK86&lt;1,"1人未満",TEXT(ROUND(市町村抽出表!AK86,0),"###,###")&amp;"人")))</f>
        <v>#REF!</v>
      </c>
      <c r="Z86" s="95" t="e">
        <f ca="1">IF(市町村抽出表!AL86="－","－",IF(市町村抽出表!AL86=0,"0人",IF(市町村抽出表!AL86&lt;1,"1人未満",TEXT(ROUND(市町村抽出表!AL86,0),"###,###")&amp;"人")))</f>
        <v>#REF!</v>
      </c>
      <c r="AA86" s="95" t="e">
        <f ca="1">IF(市町村抽出表!AM86="－","－",IF(市町村抽出表!AM86=0,"0人",IF(市町村抽出表!AM86&lt;1,"1人未満",TEXT(ROUND(市町村抽出表!AM86,0),"###,###")&amp;"人")))</f>
        <v>#REF!</v>
      </c>
      <c r="AB86" s="95" t="e">
        <f ca="1">IF(市町村抽出表!AN86="－","－",IF(市町村抽出表!AN86=0,"0人",IF(市町村抽出表!AN86&lt;1,"1人未満",TEXT(ROUND(市町村抽出表!AN86,0),"###,###")&amp;"人")))</f>
        <v>#REF!</v>
      </c>
      <c r="AC86" s="95" t="e">
        <f ca="1">IF(市町村抽出表!AO86="－","－",IF(市町村抽出表!AO86=0,"0人",IF(市町村抽出表!AO86&lt;1,"1人未満",TEXT(ROUND(市町村抽出表!AO86,0),"###,###")&amp;"人")))</f>
        <v>#REF!</v>
      </c>
      <c r="AD86" s="95" t="e">
        <f ca="1">IF(市町村抽出表!AP86="－","－",IF(市町村抽出表!AP86=0,"0人",IF(市町村抽出表!AP86&lt;1,"1人未満",TEXT(ROUND(市町村抽出表!AP86,0),"###,###")&amp;"人")))</f>
        <v>#REF!</v>
      </c>
      <c r="AE86" s="95" t="e">
        <f ca="1">IF(市町村抽出表!AQ86="－","－",IF(市町村抽出表!AQ86=0,"0人",IF(市町村抽出表!AQ86&lt;1,"1人未満",TEXT(ROUND(市町村抽出表!AQ86,0),"###,###")&amp;"人")))</f>
        <v>#REF!</v>
      </c>
      <c r="AF86" s="95" t="e">
        <f ca="1">IF(市町村抽出表!AR86="－","－",IF(市町村抽出表!AR86=0,"0人",IF(市町村抽出表!AR86&lt;1,"1人未満",TEXT(ROUND(市町村抽出表!AR86,0),"###,###")&amp;"人")))</f>
        <v>#REF!</v>
      </c>
      <c r="AG86" s="95" t="e">
        <f ca="1">IF(市町村抽出表!AS86="－","－",IF(市町村抽出表!AS86=0,"0箇所",IF(市町村抽出表!AS86&lt;1,"1箇所未満",TEXT(ROUND(市町村抽出表!AS86,0),"###,###")&amp;"箇所")))</f>
        <v>#REF!</v>
      </c>
      <c r="AH86" s="95" t="e">
        <f ca="1">IF(市町村抽出表!AT86="－","－",IF(市町村抽出表!AT86=0,"0世帯",IF(市町村抽出表!AT86&lt;1,"1世帯未満",TEXT(ROUND(市町村抽出表!AT86,0),"###,###")&amp;"世帯")))</f>
        <v>#REF!</v>
      </c>
      <c r="AI86" s="95" t="e">
        <f ca="1">IF(市町村抽出表!AU86="－","－",IF(市町村抽出表!AU86=0,"0人",IF(市町村抽出表!AU86&lt;1,"1人未満",TEXT(ROUND(市町村抽出表!AU86,0),"###,###")&amp;"人")))</f>
        <v>#REF!</v>
      </c>
      <c r="AJ86" s="95" t="e">
        <f ca="1">IF(市町村抽出表!AV86="－","－",IF(市町村抽出表!AV86=0,"0世帯",IF(市町村抽出表!AV86&lt;1,"1世帯未満",TEXT(ROUND(市町村抽出表!AV86,0),"###,###")&amp;"世帯")))</f>
        <v>#REF!</v>
      </c>
      <c r="AK86" s="95" t="e">
        <f ca="1">IF(市町村抽出表!AW86="－","－",IF(市町村抽出表!AW86=0,"0人",IF(市町村抽出表!AW86&lt;1,"1人未満",TEXT(ROUND(市町村抽出表!AW86,0),"###,###")&amp;"人")))</f>
        <v>#REF!</v>
      </c>
      <c r="AL86" s="95" t="e">
        <f ca="1">IF(市町村抽出表!AX86="－","－",IF(市町村抽出表!AX86=0,"0世帯",IF(市町村抽出表!AX86&lt;1,"1世帯未満",TEXT(ROUND(市町村抽出表!AX86,0),"###,###")&amp;"世帯")))</f>
        <v>#REF!</v>
      </c>
      <c r="AM86" s="95" t="e">
        <f ca="1">IF(市町村抽出表!AY86="－","－",IF(市町村抽出表!AY86=0,"0人",IF(市町村抽出表!AY86&lt;1,"1人未満",TEXT(ROUND(市町村抽出表!AY86,0),"###,###")&amp;"人")))</f>
        <v>#REF!</v>
      </c>
      <c r="AN86" s="95" t="s">
        <v>632</v>
      </c>
      <c r="AO86" s="95" t="s">
        <v>632</v>
      </c>
      <c r="AP86" s="95" t="e">
        <f ca="1">IF(市町村抽出表!BB86="－","－",IF(市町村抽出表!BB86=0,"0km",IF(市町村抽出表!BB86&lt;0.1,"0.1km未満",TEXT(ROUND(市町村抽出表!BB86,1),"###,##0.0")&amp;"km")))</f>
        <v>#REF!</v>
      </c>
      <c r="AQ86" s="95" t="e">
        <f ca="1">IF(市町村抽出表!BC86="－","－",IF(市町村抽出表!BC86=0,"0世帯",IF(市町村抽出表!BC86&lt;1,"1世帯未満",TEXT(ROUND(市町村抽出表!BC86,0),"###,###")&amp;"世帯")))</f>
        <v>#REF!</v>
      </c>
      <c r="AR86" s="95" t="e">
        <f ca="1">IF(市町村抽出表!BD86="－","－",IF(市町村抽出表!BD86=0,"0人",IF(市町村抽出表!BD86&lt;1,"1人未満",TEXT(ROUND(市町村抽出表!BD86,0),"###,###")&amp;"人")))</f>
        <v>#REF!</v>
      </c>
      <c r="AS86" s="95" t="s">
        <v>632</v>
      </c>
      <c r="AT86" s="95" t="s">
        <v>632</v>
      </c>
      <c r="AU86" s="95" t="e">
        <f ca="1">IF(市町村抽出表!BG86="－","－",IF(市町村抽出表!BG86=0,"0箇所",IF(市町村抽出表!BG86&lt;1,"1箇所未満",TEXT(ROUND(市町村抽出表!BG86,0),"###,###")&amp;"箇所")))</f>
        <v>#REF!</v>
      </c>
      <c r="AV86" s="95" t="e">
        <f ca="1">IF(市町村抽出表!BH86="－","－",IF(市町村抽出表!BH86=0,"0箇所",IF(市町村抽出表!BH86&lt;1,"1箇所未満",TEXT(ROUND(市町村抽出表!BH86,0),"###,###")&amp;"箇所")))</f>
        <v>#REF!</v>
      </c>
      <c r="AW86" s="95" t="e">
        <f ca="1">IF(市町村抽出表!BI86="－","－",IF(市町村抽出表!BI86=0,"0箇所",IF(市町村抽出表!BI86&lt;1,"1箇所未満",TEXT(ROUND(市町村抽出表!BI86,0),"###,###")&amp;"箇所")))</f>
        <v>#REF!</v>
      </c>
      <c r="AX86" s="95" t="e">
        <f ca="1">IF(市町村抽出表!BJ86="－","－",IF(市町村抽出表!BJ86=0,"0箇所",IF(市町村抽出表!BJ86&lt;1,"1箇所未満",TEXT(ROUND(市町村抽出表!BJ86,0),"###,###")&amp;"箇所")))</f>
        <v>#REF!</v>
      </c>
      <c r="AY86" s="95" t="e">
        <f ca="1">IF(市町村抽出表!BK86="－","－",IF(市町村抽出表!BK86=0,"0箇所",IF(市町村抽出表!BK86&lt;1,"1箇所未満",TEXT(ROUND(市町村抽出表!BK86,0),"###,###")&amp;"箇所")))</f>
        <v>#REF!</v>
      </c>
      <c r="AZ86" s="95" t="e">
        <f ca="1">IF(市町村抽出表!BL86="－","－",IF(市町村抽出表!BL86=0,"0箇所",IF(市町村抽出表!BL86&lt;1,"1箇所未満",TEXT(ROUND(市町村抽出表!BL86,0),"###,###")&amp;"箇所")))</f>
        <v>#REF!</v>
      </c>
      <c r="BH86" s="154"/>
      <c r="BI86" s="154"/>
      <c r="BJ86" s="154"/>
      <c r="BL86" s="155"/>
      <c r="BM86" s="154"/>
      <c r="BN86" s="154"/>
      <c r="BO86" s="154"/>
      <c r="BP86" s="154"/>
      <c r="BX86" s="155"/>
      <c r="BY86" s="154"/>
      <c r="BZ86" s="154"/>
      <c r="CA86" s="154"/>
      <c r="CB86" s="154"/>
      <c r="CN86" s="155"/>
      <c r="CO86" s="154"/>
      <c r="CP86" s="154"/>
      <c r="CQ86" s="154"/>
      <c r="CR86" s="154"/>
    </row>
    <row r="87" spans="1:96" x14ac:dyDescent="0.2">
      <c r="A87" s="83">
        <v>84</v>
      </c>
      <c r="B87" s="75" t="s">
        <v>548</v>
      </c>
      <c r="C87" s="94" t="e">
        <f ca="1">IF(市町村抽出表!D87="－","－",ROUND(市町村抽出表!D87,1))</f>
        <v>#REF!</v>
      </c>
      <c r="D87" s="159" t="e">
        <f ca="1">IF(市町村抽出表!F87="","※2",IF(市町村抽出表!F87="－","－",市町村抽出表!F87&amp;"箇所"))</f>
        <v>#REF!</v>
      </c>
      <c r="E87" s="160" t="e">
        <f ca="1">IF(市町村抽出表!G87="","※2",IF(市町村抽出表!G87="－","－",市町村抽出表!G87&amp;"箇所"))</f>
        <v>#REF!</v>
      </c>
      <c r="F87" s="161" t="e">
        <f ca="1">IF(市町村抽出表!H87="","※2",IF(市町村抽出表!H87="－","－",市町村抽出表!H87&amp;"箇所"))</f>
        <v>#REF!</v>
      </c>
      <c r="G87" s="95" t="e">
        <f ca="1">IF(市町村抽出表!I87="－","－",IF(市町村抽出表!I87=0,"0棟",IF(市町村抽出表!I87&lt;1,"1棟未満",TEXT(ROUND(市町村抽出表!I87,0),"###,###")&amp;"棟")))</f>
        <v>#REF!</v>
      </c>
      <c r="H87" s="95" t="e">
        <f ca="1">IF(市町村抽出表!J87="－","－",IF(市町村抽出表!J87=0,"0棟",IF(市町村抽出表!J87&lt;1,"1棟未満",TEXT(ROUND(市町村抽出表!J87,0),"###,###")&amp;"棟")))</f>
        <v>#REF!</v>
      </c>
      <c r="I87" s="95" t="e">
        <f ca="1">IF(市町村抽出表!O87="－","－",IF(市町村抽出表!O87=0,"0棟",IF(市町村抽出表!O87&lt;1,"1棟未満",TEXT(ROUND(市町村抽出表!O87,0),"###,###")&amp;"棟")))</f>
        <v>#REF!</v>
      </c>
      <c r="J87" s="95" t="e">
        <f ca="1">IF(市町村抽出表!P87="－","－",IF(市町村抽出表!P87=0,"0棟",IF(市町村抽出表!P87&lt;1,"1棟未満",TEXT(ROUND(市町村抽出表!P87,0),"###,###")&amp;"棟")))</f>
        <v>#REF!</v>
      </c>
      <c r="K87" s="148" t="e">
        <f ca="1">IF(市町村抽出表!U87="","※2",IF(市町村抽出表!U87="－","－",IF(市町村抽出表!U87=0,"0棟",IF(市町村抽出表!U87&lt;1,"1棟未満",TEXT(ROUND(市町村抽出表!U87,0),"###,###")&amp;"棟"))))</f>
        <v>#REF!</v>
      </c>
      <c r="L87" s="149" t="e">
        <f ca="1">IF(市町村抽出表!V87="","※2",IF(市町村抽出表!V87="－","－",IF(市町村抽出表!V87=0,"0棟",IF(市町村抽出表!V87&lt;1,"1棟未満",TEXT(ROUND(市町村抽出表!V87,0),"###,###")&amp;"棟"))))</f>
        <v>#REF!</v>
      </c>
      <c r="M87" s="95" t="e">
        <f ca="1">IF(市町村抽出表!W87="－","－",IF(市町村抽出表!W87=0,"0棟",IF(市町村抽出表!W87&lt;1,"1棟未満",TEXT(ROUND(市町村抽出表!W87,0),"###,###")&amp;"棟")))</f>
        <v>#REF!</v>
      </c>
      <c r="N87" s="95" t="e">
        <f ca="1">IF(市町村抽出表!X87="－","－",IF(市町村抽出表!X87=0,"0棟",IF(市町村抽出表!X87&lt;1,"1棟未満",TEXT(ROUND(市町村抽出表!X87,0),"###,###")&amp;"棟")))</f>
        <v>#REF!</v>
      </c>
      <c r="O87" s="95" t="e">
        <f ca="1">IF(市町村抽出表!Z87="－","－",IF(市町村抽出表!Z87=0,"0件",IF(市町村抽出表!Z87&lt;1,"1件未満",TEXT(ROUND(市町村抽出表!Z87,0),"###,###")&amp;"件")))</f>
        <v>#REF!</v>
      </c>
      <c r="P87" s="95" t="e">
        <f ca="1">IF(市町村抽出表!AA87="－","－",IF(市町村抽出表!AA87=0,"0件",IF(市町村抽出表!AA87&lt;1,"1件未満",TEXT(ROUND(市町村抽出表!AA87,0),"###,###")&amp;"件")))</f>
        <v>#REF!</v>
      </c>
      <c r="Q87" s="95" t="e">
        <f ca="1">IF(市町村抽出表!AB87="－","－",IF(市町村抽出表!AB87=0,"0棟",IF(市町村抽出表!AB87&lt;1,"1棟未満",TEXT(ROUND(市町村抽出表!AB87,0),"###,###")&amp;"棟")))</f>
        <v>#REF!</v>
      </c>
      <c r="R87" s="95" t="e">
        <f ca="1">IF(市町村抽出表!AC87="－","－",IF(市町村抽出表!AC87=0,"0人",IF(市町村抽出表!AC87&lt;1,"1人未満",TEXT(ROUND(市町村抽出表!AC87,0),"###,###")&amp;"人")))</f>
        <v>#REF!</v>
      </c>
      <c r="S87" s="95" t="e">
        <f ca="1">IF(市町村抽出表!AD87="－","－",IF(市町村抽出表!AD87=0,"0人",IF(市町村抽出表!AD87&lt;1,"1人未満",TEXT(ROUND(市町村抽出表!AD87,0),"###,###")&amp;"人")))</f>
        <v>#REF!</v>
      </c>
      <c r="T87" s="95" t="e">
        <f ca="1">IF(市町村抽出表!AE87="－","－",IF(市町村抽出表!AE87=0,"0人",IF(市町村抽出表!AE87&lt;1,"1人未満",TEXT(ROUND(市町村抽出表!AE87,0),"###,###")&amp;"人")))</f>
        <v>#REF!</v>
      </c>
      <c r="U87" s="150" t="e">
        <f ca="1">IF(市町村抽出表!AG87="","※2",IF(市町村抽出表!AG87="－","－",IF(市町村抽出表!AG87=0,"0人",IF(市町村抽出表!AG87&lt;1,"1人未満",TEXT(ROUND(市町村抽出表!AG87,0),"###,###")&amp;"人"))))</f>
        <v>#REF!</v>
      </c>
      <c r="V87" s="151" t="e">
        <f ca="1">IF(市町村抽出表!AH87="","※2",IF(市町村抽出表!AH87="－","－",IF(市町村抽出表!AH87=0,"0人",IF(市町村抽出表!AH87&lt;1,"1人未満",TEXT(ROUND(市町村抽出表!AH87,0),"###,###")&amp;"人"))))</f>
        <v>#REF!</v>
      </c>
      <c r="W87" s="152" t="e">
        <f ca="1">IF(市町村抽出表!AI87="","※2",IF(市町村抽出表!AI87="－","－",IF(市町村抽出表!AI87=0,"0人",IF(市町村抽出表!AI87&lt;1,"1人未満",TEXT(ROUND(市町村抽出表!AI87,0),"###,###")&amp;"人"))))</f>
        <v>#REF!</v>
      </c>
      <c r="X87" s="95" t="e">
        <f ca="1">IF(市町村抽出表!AJ87="－","－",IF(市町村抽出表!AJ87=0,"0人",IF(市町村抽出表!AJ87&lt;1,"1人未満",TEXT(ROUND(市町村抽出表!AJ87,0),"###,###")&amp;"人")))</f>
        <v>#REF!</v>
      </c>
      <c r="Y87" s="95" t="e">
        <f ca="1">IF(市町村抽出表!AK87="－","－",IF(市町村抽出表!AK87=0,"0人",IF(市町村抽出表!AK87&lt;1,"1人未満",TEXT(ROUND(市町村抽出表!AK87,0),"###,###")&amp;"人")))</f>
        <v>#REF!</v>
      </c>
      <c r="Z87" s="95" t="e">
        <f ca="1">IF(市町村抽出表!AL87="－","－",IF(市町村抽出表!AL87=0,"0人",IF(市町村抽出表!AL87&lt;1,"1人未満",TEXT(ROUND(市町村抽出表!AL87,0),"###,###")&amp;"人")))</f>
        <v>#REF!</v>
      </c>
      <c r="AA87" s="95" t="e">
        <f ca="1">IF(市町村抽出表!AM87="－","－",IF(市町村抽出表!AM87=0,"0人",IF(市町村抽出表!AM87&lt;1,"1人未満",TEXT(ROUND(市町村抽出表!AM87,0),"###,###")&amp;"人")))</f>
        <v>#REF!</v>
      </c>
      <c r="AB87" s="95" t="e">
        <f ca="1">IF(市町村抽出表!AN87="－","－",IF(市町村抽出表!AN87=0,"0人",IF(市町村抽出表!AN87&lt;1,"1人未満",TEXT(ROUND(市町村抽出表!AN87,0),"###,###")&amp;"人")))</f>
        <v>#REF!</v>
      </c>
      <c r="AC87" s="95" t="e">
        <f ca="1">IF(市町村抽出表!AO87="－","－",IF(市町村抽出表!AO87=0,"0人",IF(市町村抽出表!AO87&lt;1,"1人未満",TEXT(ROUND(市町村抽出表!AO87,0),"###,###")&amp;"人")))</f>
        <v>#REF!</v>
      </c>
      <c r="AD87" s="95" t="e">
        <f ca="1">IF(市町村抽出表!AP87="－","－",IF(市町村抽出表!AP87=0,"0人",IF(市町村抽出表!AP87&lt;1,"1人未満",TEXT(ROUND(市町村抽出表!AP87,0),"###,###")&amp;"人")))</f>
        <v>#REF!</v>
      </c>
      <c r="AE87" s="95" t="e">
        <f ca="1">IF(市町村抽出表!AQ87="－","－",IF(市町村抽出表!AQ87=0,"0人",IF(市町村抽出表!AQ87&lt;1,"1人未満",TEXT(ROUND(市町村抽出表!AQ87,0),"###,###")&amp;"人")))</f>
        <v>#REF!</v>
      </c>
      <c r="AF87" s="95" t="e">
        <f ca="1">IF(市町村抽出表!AR87="－","－",IF(市町村抽出表!AR87=0,"0人",IF(市町村抽出表!AR87&lt;1,"1人未満",TEXT(ROUND(市町村抽出表!AR87,0),"###,###")&amp;"人")))</f>
        <v>#REF!</v>
      </c>
      <c r="AG87" s="95" t="e">
        <f ca="1">IF(市町村抽出表!AS87="－","－",IF(市町村抽出表!AS87=0,"0箇所",IF(市町村抽出表!AS87&lt;1,"1箇所未満",TEXT(ROUND(市町村抽出表!AS87,0),"###,###")&amp;"箇所")))</f>
        <v>#REF!</v>
      </c>
      <c r="AH87" s="95" t="e">
        <f ca="1">IF(市町村抽出表!AT87="－","－",IF(市町村抽出表!AT87=0,"0世帯",IF(市町村抽出表!AT87&lt;1,"1世帯未満",TEXT(ROUND(市町村抽出表!AT87,0),"###,###")&amp;"世帯")))</f>
        <v>#REF!</v>
      </c>
      <c r="AI87" s="95" t="e">
        <f ca="1">IF(市町村抽出表!AU87="－","－",IF(市町村抽出表!AU87=0,"0人",IF(市町村抽出表!AU87&lt;1,"1人未満",TEXT(ROUND(市町村抽出表!AU87,0),"###,###")&amp;"人")))</f>
        <v>#REF!</v>
      </c>
      <c r="AJ87" s="95" t="e">
        <f ca="1">IF(市町村抽出表!AV87="－","－",IF(市町村抽出表!AV87=0,"0世帯",IF(市町村抽出表!AV87&lt;1,"1世帯未満",TEXT(ROUND(市町村抽出表!AV87,0),"###,###")&amp;"世帯")))</f>
        <v>#REF!</v>
      </c>
      <c r="AK87" s="95" t="e">
        <f ca="1">IF(市町村抽出表!AW87="－","－",IF(市町村抽出表!AW87=0,"0人",IF(市町村抽出表!AW87&lt;1,"1人未満",TEXT(ROUND(市町村抽出表!AW87,0),"###,###")&amp;"人")))</f>
        <v>#REF!</v>
      </c>
      <c r="AL87" s="95" t="e">
        <f ca="1">IF(市町村抽出表!AX87="－","－",IF(市町村抽出表!AX87=0,"0世帯",IF(市町村抽出表!AX87&lt;1,"1世帯未満",TEXT(ROUND(市町村抽出表!AX87,0),"###,###")&amp;"世帯")))</f>
        <v>#REF!</v>
      </c>
      <c r="AM87" s="95" t="e">
        <f ca="1">IF(市町村抽出表!AY87="－","－",IF(市町村抽出表!AY87=0,"0人",IF(市町村抽出表!AY87&lt;1,"1人未満",TEXT(ROUND(市町村抽出表!AY87,0),"###,###")&amp;"人")))</f>
        <v>#REF!</v>
      </c>
      <c r="AN87" s="95" t="s">
        <v>632</v>
      </c>
      <c r="AO87" s="95" t="s">
        <v>632</v>
      </c>
      <c r="AP87" s="95" t="e">
        <f ca="1">IF(市町村抽出表!BB87="－","－",IF(市町村抽出表!BB87=0,"0km",IF(市町村抽出表!BB87&lt;0.1,"0.1km未満",TEXT(ROUND(市町村抽出表!BB87,1),"###,##0.0")&amp;"km")))</f>
        <v>#REF!</v>
      </c>
      <c r="AQ87" s="95" t="e">
        <f ca="1">IF(市町村抽出表!BC87="－","－",IF(市町村抽出表!BC87=0,"0世帯",IF(市町村抽出表!BC87&lt;1,"1世帯未満",TEXT(ROUND(市町村抽出表!BC87,0),"###,###")&amp;"世帯")))</f>
        <v>#REF!</v>
      </c>
      <c r="AR87" s="95" t="e">
        <f ca="1">IF(市町村抽出表!BD87="－","－",IF(市町村抽出表!BD87=0,"0人",IF(市町村抽出表!BD87&lt;1,"1人未満",TEXT(ROUND(市町村抽出表!BD87,0),"###,###")&amp;"人")))</f>
        <v>#REF!</v>
      </c>
      <c r="AS87" s="95" t="s">
        <v>632</v>
      </c>
      <c r="AT87" s="95" t="s">
        <v>632</v>
      </c>
      <c r="AU87" s="95" t="e">
        <f ca="1">IF(市町村抽出表!BG87="－","－",IF(市町村抽出表!BG87=0,"0箇所",IF(市町村抽出表!BG87&lt;1,"1箇所未満",TEXT(ROUND(市町村抽出表!BG87,0),"###,###")&amp;"箇所")))</f>
        <v>#REF!</v>
      </c>
      <c r="AV87" s="95" t="e">
        <f ca="1">IF(市町村抽出表!BH87="－","－",IF(市町村抽出表!BH87=0,"0箇所",IF(市町村抽出表!BH87&lt;1,"1箇所未満",TEXT(ROUND(市町村抽出表!BH87,0),"###,###")&amp;"箇所")))</f>
        <v>#REF!</v>
      </c>
      <c r="AW87" s="95" t="e">
        <f ca="1">IF(市町村抽出表!BI87="－","－",IF(市町村抽出表!BI87=0,"0箇所",IF(市町村抽出表!BI87&lt;1,"1箇所未満",TEXT(ROUND(市町村抽出表!BI87,0),"###,###")&amp;"箇所")))</f>
        <v>#REF!</v>
      </c>
      <c r="AX87" s="95" t="e">
        <f ca="1">IF(市町村抽出表!BJ87="－","－",IF(市町村抽出表!BJ87=0,"0箇所",IF(市町村抽出表!BJ87&lt;1,"1箇所未満",TEXT(ROUND(市町村抽出表!BJ87,0),"###,###")&amp;"箇所")))</f>
        <v>#REF!</v>
      </c>
      <c r="AY87" s="95" t="e">
        <f ca="1">IF(市町村抽出表!BK87="－","－",IF(市町村抽出表!BK87=0,"0箇所",IF(市町村抽出表!BK87&lt;1,"1箇所未満",TEXT(ROUND(市町村抽出表!BK87,0),"###,###")&amp;"箇所")))</f>
        <v>#REF!</v>
      </c>
      <c r="AZ87" s="95" t="e">
        <f ca="1">IF(市町村抽出表!BL87="－","－",IF(市町村抽出表!BL87=0,"0箇所",IF(市町村抽出表!BL87&lt;1,"1箇所未満",TEXT(ROUND(市町村抽出表!BL87,0),"###,###")&amp;"箇所")))</f>
        <v>#REF!</v>
      </c>
      <c r="BH87" s="154"/>
      <c r="BI87" s="154"/>
      <c r="BJ87" s="154"/>
      <c r="BL87" s="155"/>
      <c r="BM87" s="154"/>
      <c r="BN87" s="154"/>
      <c r="BO87" s="154"/>
      <c r="BP87" s="154"/>
      <c r="BX87" s="155"/>
      <c r="BY87" s="154"/>
      <c r="BZ87" s="154"/>
      <c r="CA87" s="154"/>
      <c r="CB87" s="154"/>
      <c r="CN87" s="155"/>
      <c r="CO87" s="154"/>
      <c r="CP87" s="154"/>
      <c r="CQ87" s="154"/>
      <c r="CR87" s="154"/>
    </row>
    <row r="88" spans="1:96" x14ac:dyDescent="0.2">
      <c r="A88" s="83">
        <v>85</v>
      </c>
      <c r="B88" s="75" t="s">
        <v>549</v>
      </c>
      <c r="C88" s="94" t="e">
        <f ca="1">IF(市町村抽出表!D88="－","－",ROUND(市町村抽出表!D88,1))</f>
        <v>#REF!</v>
      </c>
      <c r="D88" s="159" t="e">
        <f ca="1">IF(市町村抽出表!F88="","※2",IF(市町村抽出表!F88="－","－",市町村抽出表!F88&amp;"箇所"))</f>
        <v>#REF!</v>
      </c>
      <c r="E88" s="160" t="e">
        <f ca="1">IF(市町村抽出表!G88="","※2",IF(市町村抽出表!G88="－","－",市町村抽出表!G88&amp;"箇所"))</f>
        <v>#REF!</v>
      </c>
      <c r="F88" s="161" t="e">
        <f ca="1">IF(市町村抽出表!H88="","※2",IF(市町村抽出表!H88="－","－",市町村抽出表!H88&amp;"箇所"))</f>
        <v>#REF!</v>
      </c>
      <c r="G88" s="95" t="e">
        <f ca="1">IF(市町村抽出表!I88="－","－",IF(市町村抽出表!I88=0,"0棟",IF(市町村抽出表!I88&lt;1,"1棟未満",TEXT(ROUND(市町村抽出表!I88,0),"###,###")&amp;"棟")))</f>
        <v>#REF!</v>
      </c>
      <c r="H88" s="95" t="e">
        <f ca="1">IF(市町村抽出表!J88="－","－",IF(市町村抽出表!J88=0,"0棟",IF(市町村抽出表!J88&lt;1,"1棟未満",TEXT(ROUND(市町村抽出表!J88,0),"###,###")&amp;"棟")))</f>
        <v>#REF!</v>
      </c>
      <c r="I88" s="95" t="e">
        <f ca="1">IF(市町村抽出表!O88="－","－",IF(市町村抽出表!O88=0,"0棟",IF(市町村抽出表!O88&lt;1,"1棟未満",TEXT(ROUND(市町村抽出表!O88,0),"###,###")&amp;"棟")))</f>
        <v>#REF!</v>
      </c>
      <c r="J88" s="95" t="e">
        <f ca="1">IF(市町村抽出表!P88="－","－",IF(市町村抽出表!P88=0,"0棟",IF(市町村抽出表!P88&lt;1,"1棟未満",TEXT(ROUND(市町村抽出表!P88,0),"###,###")&amp;"棟")))</f>
        <v>#REF!</v>
      </c>
      <c r="K88" s="148" t="e">
        <f ca="1">IF(市町村抽出表!U88="","※2",IF(市町村抽出表!U88="－","－",IF(市町村抽出表!U88=0,"0棟",IF(市町村抽出表!U88&lt;1,"1棟未満",TEXT(ROUND(市町村抽出表!U88,0),"###,###")&amp;"棟"))))</f>
        <v>#REF!</v>
      </c>
      <c r="L88" s="149" t="e">
        <f ca="1">IF(市町村抽出表!V88="","※2",IF(市町村抽出表!V88="－","－",IF(市町村抽出表!V88=0,"0棟",IF(市町村抽出表!V88&lt;1,"1棟未満",TEXT(ROUND(市町村抽出表!V88,0),"###,###")&amp;"棟"))))</f>
        <v>#REF!</v>
      </c>
      <c r="M88" s="95" t="e">
        <f ca="1">IF(市町村抽出表!W88="－","－",IF(市町村抽出表!W88=0,"0棟",IF(市町村抽出表!W88&lt;1,"1棟未満",TEXT(ROUND(市町村抽出表!W88,0),"###,###")&amp;"棟")))</f>
        <v>#REF!</v>
      </c>
      <c r="N88" s="95" t="e">
        <f ca="1">IF(市町村抽出表!X88="－","－",IF(市町村抽出表!X88=0,"0棟",IF(市町村抽出表!X88&lt;1,"1棟未満",TEXT(ROUND(市町村抽出表!X88,0),"###,###")&amp;"棟")))</f>
        <v>#REF!</v>
      </c>
      <c r="O88" s="95" t="e">
        <f ca="1">IF(市町村抽出表!Z88="－","－",IF(市町村抽出表!Z88=0,"0件",IF(市町村抽出表!Z88&lt;1,"1件未満",TEXT(ROUND(市町村抽出表!Z88,0),"###,###")&amp;"件")))</f>
        <v>#REF!</v>
      </c>
      <c r="P88" s="95" t="e">
        <f ca="1">IF(市町村抽出表!AA88="－","－",IF(市町村抽出表!AA88=0,"0件",IF(市町村抽出表!AA88&lt;1,"1件未満",TEXT(ROUND(市町村抽出表!AA88,0),"###,###")&amp;"件")))</f>
        <v>#REF!</v>
      </c>
      <c r="Q88" s="95" t="e">
        <f ca="1">IF(市町村抽出表!AB88="－","－",IF(市町村抽出表!AB88=0,"0棟",IF(市町村抽出表!AB88&lt;1,"1棟未満",TEXT(ROUND(市町村抽出表!AB88,0),"###,###")&amp;"棟")))</f>
        <v>#REF!</v>
      </c>
      <c r="R88" s="95" t="e">
        <f ca="1">IF(市町村抽出表!AC88="－","－",IF(市町村抽出表!AC88=0,"0人",IF(市町村抽出表!AC88&lt;1,"1人未満",TEXT(ROUND(市町村抽出表!AC88,0),"###,###")&amp;"人")))</f>
        <v>#REF!</v>
      </c>
      <c r="S88" s="95" t="e">
        <f ca="1">IF(市町村抽出表!AD88="－","－",IF(市町村抽出表!AD88=0,"0人",IF(市町村抽出表!AD88&lt;1,"1人未満",TEXT(ROUND(市町村抽出表!AD88,0),"###,###")&amp;"人")))</f>
        <v>#REF!</v>
      </c>
      <c r="T88" s="95" t="e">
        <f ca="1">IF(市町村抽出表!AE88="－","－",IF(市町村抽出表!AE88=0,"0人",IF(市町村抽出表!AE88&lt;1,"1人未満",TEXT(ROUND(市町村抽出表!AE88,0),"###,###")&amp;"人")))</f>
        <v>#REF!</v>
      </c>
      <c r="U88" s="150" t="e">
        <f ca="1">IF(市町村抽出表!AG88="","※2",IF(市町村抽出表!AG88="－","－",IF(市町村抽出表!AG88=0,"0人",IF(市町村抽出表!AG88&lt;1,"1人未満",TEXT(ROUND(市町村抽出表!AG88,0),"###,###")&amp;"人"))))</f>
        <v>#REF!</v>
      </c>
      <c r="V88" s="151" t="e">
        <f ca="1">IF(市町村抽出表!AH88="","※2",IF(市町村抽出表!AH88="－","－",IF(市町村抽出表!AH88=0,"0人",IF(市町村抽出表!AH88&lt;1,"1人未満",TEXT(ROUND(市町村抽出表!AH88,0),"###,###")&amp;"人"))))</f>
        <v>#REF!</v>
      </c>
      <c r="W88" s="152" t="e">
        <f ca="1">IF(市町村抽出表!AI88="","※2",IF(市町村抽出表!AI88="－","－",IF(市町村抽出表!AI88=0,"0人",IF(市町村抽出表!AI88&lt;1,"1人未満",TEXT(ROUND(市町村抽出表!AI88,0),"###,###")&amp;"人"))))</f>
        <v>#REF!</v>
      </c>
      <c r="X88" s="95" t="e">
        <f ca="1">IF(市町村抽出表!AJ88="－","－",IF(市町村抽出表!AJ88=0,"0人",IF(市町村抽出表!AJ88&lt;1,"1人未満",TEXT(ROUND(市町村抽出表!AJ88,0),"###,###")&amp;"人")))</f>
        <v>#REF!</v>
      </c>
      <c r="Y88" s="95" t="e">
        <f ca="1">IF(市町村抽出表!AK88="－","－",IF(市町村抽出表!AK88=0,"0人",IF(市町村抽出表!AK88&lt;1,"1人未満",TEXT(ROUND(市町村抽出表!AK88,0),"###,###")&amp;"人")))</f>
        <v>#REF!</v>
      </c>
      <c r="Z88" s="95" t="e">
        <f ca="1">IF(市町村抽出表!AL88="－","－",IF(市町村抽出表!AL88=0,"0人",IF(市町村抽出表!AL88&lt;1,"1人未満",TEXT(ROUND(市町村抽出表!AL88,0),"###,###")&amp;"人")))</f>
        <v>#REF!</v>
      </c>
      <c r="AA88" s="95" t="e">
        <f ca="1">IF(市町村抽出表!AM88="－","－",IF(市町村抽出表!AM88=0,"0人",IF(市町村抽出表!AM88&lt;1,"1人未満",TEXT(ROUND(市町村抽出表!AM88,0),"###,###")&amp;"人")))</f>
        <v>#REF!</v>
      </c>
      <c r="AB88" s="95" t="e">
        <f ca="1">IF(市町村抽出表!AN88="－","－",IF(市町村抽出表!AN88=0,"0人",IF(市町村抽出表!AN88&lt;1,"1人未満",TEXT(ROUND(市町村抽出表!AN88,0),"###,###")&amp;"人")))</f>
        <v>#REF!</v>
      </c>
      <c r="AC88" s="95" t="e">
        <f ca="1">IF(市町村抽出表!AO88="－","－",IF(市町村抽出表!AO88=0,"0人",IF(市町村抽出表!AO88&lt;1,"1人未満",TEXT(ROUND(市町村抽出表!AO88,0),"###,###")&amp;"人")))</f>
        <v>#REF!</v>
      </c>
      <c r="AD88" s="95" t="e">
        <f ca="1">IF(市町村抽出表!AP88="－","－",IF(市町村抽出表!AP88=0,"0人",IF(市町村抽出表!AP88&lt;1,"1人未満",TEXT(ROUND(市町村抽出表!AP88,0),"###,###")&amp;"人")))</f>
        <v>#REF!</v>
      </c>
      <c r="AE88" s="95" t="e">
        <f ca="1">IF(市町村抽出表!AQ88="－","－",IF(市町村抽出表!AQ88=0,"0人",IF(市町村抽出表!AQ88&lt;1,"1人未満",TEXT(ROUND(市町村抽出表!AQ88,0),"###,###")&amp;"人")))</f>
        <v>#REF!</v>
      </c>
      <c r="AF88" s="95" t="e">
        <f ca="1">IF(市町村抽出表!AR88="－","－",IF(市町村抽出表!AR88=0,"0人",IF(市町村抽出表!AR88&lt;1,"1人未満",TEXT(ROUND(市町村抽出表!AR88,0),"###,###")&amp;"人")))</f>
        <v>#REF!</v>
      </c>
      <c r="AG88" s="95" t="e">
        <f ca="1">IF(市町村抽出表!AS88="－","－",IF(市町村抽出表!AS88=0,"0箇所",IF(市町村抽出表!AS88&lt;1,"1箇所未満",TEXT(ROUND(市町村抽出表!AS88,0),"###,###")&amp;"箇所")))</f>
        <v>#REF!</v>
      </c>
      <c r="AH88" s="95" t="e">
        <f ca="1">IF(市町村抽出表!AT88="－","－",IF(市町村抽出表!AT88=0,"0世帯",IF(市町村抽出表!AT88&lt;1,"1世帯未満",TEXT(ROUND(市町村抽出表!AT88,0),"###,###")&amp;"世帯")))</f>
        <v>#REF!</v>
      </c>
      <c r="AI88" s="95" t="e">
        <f ca="1">IF(市町村抽出表!AU88="－","－",IF(市町村抽出表!AU88=0,"0人",IF(市町村抽出表!AU88&lt;1,"1人未満",TEXT(ROUND(市町村抽出表!AU88,0),"###,###")&amp;"人")))</f>
        <v>#REF!</v>
      </c>
      <c r="AJ88" s="95" t="e">
        <f ca="1">IF(市町村抽出表!AV88="－","－",IF(市町村抽出表!AV88=0,"0世帯",IF(市町村抽出表!AV88&lt;1,"1世帯未満",TEXT(ROUND(市町村抽出表!AV88,0),"###,###")&amp;"世帯")))</f>
        <v>#REF!</v>
      </c>
      <c r="AK88" s="95" t="e">
        <f ca="1">IF(市町村抽出表!AW88="－","－",IF(市町村抽出表!AW88=0,"0人",IF(市町村抽出表!AW88&lt;1,"1人未満",TEXT(ROUND(市町村抽出表!AW88,0),"###,###")&amp;"人")))</f>
        <v>#REF!</v>
      </c>
      <c r="AL88" s="95" t="e">
        <f ca="1">IF(市町村抽出表!AX88="－","－",IF(市町村抽出表!AX88=0,"0世帯",IF(市町村抽出表!AX88&lt;1,"1世帯未満",TEXT(ROUND(市町村抽出表!AX88,0),"###,###")&amp;"世帯")))</f>
        <v>#REF!</v>
      </c>
      <c r="AM88" s="95" t="e">
        <f ca="1">IF(市町村抽出表!AY88="－","－",IF(市町村抽出表!AY88=0,"0人",IF(市町村抽出表!AY88&lt;1,"1人未満",TEXT(ROUND(市町村抽出表!AY88,0),"###,###")&amp;"人")))</f>
        <v>#REF!</v>
      </c>
      <c r="AN88" s="95" t="s">
        <v>632</v>
      </c>
      <c r="AO88" s="95" t="s">
        <v>632</v>
      </c>
      <c r="AP88" s="95" t="e">
        <f ca="1">IF(市町村抽出表!BB88="－","－",IF(市町村抽出表!BB88=0,"0km",IF(市町村抽出表!BB88&lt;0.1,"0.1km未満",TEXT(ROUND(市町村抽出表!BB88,1),"###,##0.0")&amp;"km")))</f>
        <v>#REF!</v>
      </c>
      <c r="AQ88" s="95" t="e">
        <f ca="1">IF(市町村抽出表!BC88="－","－",IF(市町村抽出表!BC88=0,"0世帯",IF(市町村抽出表!BC88&lt;1,"1世帯未満",TEXT(ROUND(市町村抽出表!BC88,0),"###,###")&amp;"世帯")))</f>
        <v>#REF!</v>
      </c>
      <c r="AR88" s="95" t="e">
        <f ca="1">IF(市町村抽出表!BD88="－","－",IF(市町村抽出表!BD88=0,"0人",IF(市町村抽出表!BD88&lt;1,"1人未満",TEXT(ROUND(市町村抽出表!BD88,0),"###,###")&amp;"人")))</f>
        <v>#REF!</v>
      </c>
      <c r="AS88" s="95" t="s">
        <v>632</v>
      </c>
      <c r="AT88" s="95" t="s">
        <v>632</v>
      </c>
      <c r="AU88" s="95" t="e">
        <f ca="1">IF(市町村抽出表!BG88="－","－",IF(市町村抽出表!BG88=0,"0箇所",IF(市町村抽出表!BG88&lt;1,"1箇所未満",TEXT(ROUND(市町村抽出表!BG88,0),"###,###")&amp;"箇所")))</f>
        <v>#REF!</v>
      </c>
      <c r="AV88" s="95" t="e">
        <f ca="1">IF(市町村抽出表!BH88="－","－",IF(市町村抽出表!BH88=0,"0箇所",IF(市町村抽出表!BH88&lt;1,"1箇所未満",TEXT(ROUND(市町村抽出表!BH88,0),"###,###")&amp;"箇所")))</f>
        <v>#REF!</v>
      </c>
      <c r="AW88" s="95" t="e">
        <f ca="1">IF(市町村抽出表!BI88="－","－",IF(市町村抽出表!BI88=0,"0箇所",IF(市町村抽出表!BI88&lt;1,"1箇所未満",TEXT(ROUND(市町村抽出表!BI88,0),"###,###")&amp;"箇所")))</f>
        <v>#REF!</v>
      </c>
      <c r="AX88" s="95" t="e">
        <f ca="1">IF(市町村抽出表!BJ88="－","－",IF(市町村抽出表!BJ88=0,"0箇所",IF(市町村抽出表!BJ88&lt;1,"1箇所未満",TEXT(ROUND(市町村抽出表!BJ88,0),"###,###")&amp;"箇所")))</f>
        <v>#REF!</v>
      </c>
      <c r="AY88" s="95" t="e">
        <f ca="1">IF(市町村抽出表!BK88="－","－",IF(市町村抽出表!BK88=0,"0箇所",IF(市町村抽出表!BK88&lt;1,"1箇所未満",TEXT(ROUND(市町村抽出表!BK88,0),"###,###")&amp;"箇所")))</f>
        <v>#REF!</v>
      </c>
      <c r="AZ88" s="95" t="e">
        <f ca="1">IF(市町村抽出表!BL88="－","－",IF(市町村抽出表!BL88=0,"0箇所",IF(市町村抽出表!BL88&lt;1,"1箇所未満",TEXT(ROUND(市町村抽出表!BL88,0),"###,###")&amp;"箇所")))</f>
        <v>#REF!</v>
      </c>
      <c r="BH88" s="154"/>
      <c r="BI88" s="154"/>
      <c r="BJ88" s="154"/>
      <c r="BL88" s="155"/>
      <c r="BM88" s="154"/>
      <c r="BN88" s="154"/>
      <c r="BO88" s="154"/>
      <c r="BP88" s="154"/>
      <c r="BX88" s="155"/>
      <c r="BY88" s="154"/>
      <c r="BZ88" s="154"/>
      <c r="CA88" s="154"/>
      <c r="CB88" s="154"/>
      <c r="CN88" s="155"/>
      <c r="CO88" s="154"/>
      <c r="CP88" s="154"/>
      <c r="CQ88" s="154"/>
      <c r="CR88" s="154"/>
    </row>
    <row r="89" spans="1:96" x14ac:dyDescent="0.2">
      <c r="A89" s="83">
        <v>86</v>
      </c>
      <c r="B89" s="75" t="s">
        <v>550</v>
      </c>
      <c r="C89" s="94" t="e">
        <f ca="1">IF(市町村抽出表!D89="－","－",ROUND(市町村抽出表!D89,1))</f>
        <v>#REF!</v>
      </c>
      <c r="D89" s="159" t="e">
        <f ca="1">IF(市町村抽出表!F89="","※2",IF(市町村抽出表!F89="－","－",市町村抽出表!F89&amp;"箇所"))</f>
        <v>#REF!</v>
      </c>
      <c r="E89" s="160" t="e">
        <f ca="1">IF(市町村抽出表!G89="","※2",IF(市町村抽出表!G89="－","－",市町村抽出表!G89&amp;"箇所"))</f>
        <v>#REF!</v>
      </c>
      <c r="F89" s="161" t="e">
        <f ca="1">IF(市町村抽出表!H89="","※2",IF(市町村抽出表!H89="－","－",市町村抽出表!H89&amp;"箇所"))</f>
        <v>#REF!</v>
      </c>
      <c r="G89" s="95" t="e">
        <f ca="1">IF(市町村抽出表!I89="－","－",IF(市町村抽出表!I89=0,"0棟",IF(市町村抽出表!I89&lt;1,"1棟未満",TEXT(ROUND(市町村抽出表!I89,0),"###,###")&amp;"棟")))</f>
        <v>#REF!</v>
      </c>
      <c r="H89" s="95" t="e">
        <f ca="1">IF(市町村抽出表!J89="－","－",IF(市町村抽出表!J89=0,"0棟",IF(市町村抽出表!J89&lt;1,"1棟未満",TEXT(ROUND(市町村抽出表!J89,0),"###,###")&amp;"棟")))</f>
        <v>#REF!</v>
      </c>
      <c r="I89" s="95" t="e">
        <f ca="1">IF(市町村抽出表!O89="－","－",IF(市町村抽出表!O89=0,"0棟",IF(市町村抽出表!O89&lt;1,"1棟未満",TEXT(ROUND(市町村抽出表!O89,0),"###,###")&amp;"棟")))</f>
        <v>#REF!</v>
      </c>
      <c r="J89" s="95" t="e">
        <f ca="1">IF(市町村抽出表!P89="－","－",IF(市町村抽出表!P89=0,"0棟",IF(市町村抽出表!P89&lt;1,"1棟未満",TEXT(ROUND(市町村抽出表!P89,0),"###,###")&amp;"棟")))</f>
        <v>#REF!</v>
      </c>
      <c r="K89" s="148" t="e">
        <f ca="1">IF(市町村抽出表!U89="","※2",IF(市町村抽出表!U89="－","－",IF(市町村抽出表!U89=0,"0棟",IF(市町村抽出表!U89&lt;1,"1棟未満",TEXT(ROUND(市町村抽出表!U89,0),"###,###")&amp;"棟"))))</f>
        <v>#REF!</v>
      </c>
      <c r="L89" s="149" t="e">
        <f ca="1">IF(市町村抽出表!V89="","※2",IF(市町村抽出表!V89="－","－",IF(市町村抽出表!V89=0,"0棟",IF(市町村抽出表!V89&lt;1,"1棟未満",TEXT(ROUND(市町村抽出表!V89,0),"###,###")&amp;"棟"))))</f>
        <v>#REF!</v>
      </c>
      <c r="M89" s="95" t="e">
        <f ca="1">IF(市町村抽出表!W89="－","－",IF(市町村抽出表!W89=0,"0棟",IF(市町村抽出表!W89&lt;1,"1棟未満",TEXT(ROUND(市町村抽出表!W89,0),"###,###")&amp;"棟")))</f>
        <v>#REF!</v>
      </c>
      <c r="N89" s="95" t="e">
        <f ca="1">IF(市町村抽出表!X89="－","－",IF(市町村抽出表!X89=0,"0棟",IF(市町村抽出表!X89&lt;1,"1棟未満",TEXT(ROUND(市町村抽出表!X89,0),"###,###")&amp;"棟")))</f>
        <v>#REF!</v>
      </c>
      <c r="O89" s="95" t="e">
        <f ca="1">IF(市町村抽出表!Z89="－","－",IF(市町村抽出表!Z89=0,"0件",IF(市町村抽出表!Z89&lt;1,"1件未満",TEXT(ROUND(市町村抽出表!Z89,0),"###,###")&amp;"件")))</f>
        <v>#REF!</v>
      </c>
      <c r="P89" s="95" t="e">
        <f ca="1">IF(市町村抽出表!AA89="－","－",IF(市町村抽出表!AA89=0,"0件",IF(市町村抽出表!AA89&lt;1,"1件未満",TEXT(ROUND(市町村抽出表!AA89,0),"###,###")&amp;"件")))</f>
        <v>#REF!</v>
      </c>
      <c r="Q89" s="95" t="e">
        <f ca="1">IF(市町村抽出表!AB89="－","－",IF(市町村抽出表!AB89=0,"0棟",IF(市町村抽出表!AB89&lt;1,"1棟未満",TEXT(ROUND(市町村抽出表!AB89,0),"###,###")&amp;"棟")))</f>
        <v>#REF!</v>
      </c>
      <c r="R89" s="95" t="e">
        <f ca="1">IF(市町村抽出表!AC89="－","－",IF(市町村抽出表!AC89=0,"0人",IF(市町村抽出表!AC89&lt;1,"1人未満",TEXT(ROUND(市町村抽出表!AC89,0),"###,###")&amp;"人")))</f>
        <v>#REF!</v>
      </c>
      <c r="S89" s="95" t="e">
        <f ca="1">IF(市町村抽出表!AD89="－","－",IF(市町村抽出表!AD89=0,"0人",IF(市町村抽出表!AD89&lt;1,"1人未満",TEXT(ROUND(市町村抽出表!AD89,0),"###,###")&amp;"人")))</f>
        <v>#REF!</v>
      </c>
      <c r="T89" s="95" t="e">
        <f ca="1">IF(市町村抽出表!AE89="－","－",IF(市町村抽出表!AE89=0,"0人",IF(市町村抽出表!AE89&lt;1,"1人未満",TEXT(ROUND(市町村抽出表!AE89,0),"###,###")&amp;"人")))</f>
        <v>#REF!</v>
      </c>
      <c r="U89" s="150" t="e">
        <f ca="1">IF(市町村抽出表!AG89="","※2",IF(市町村抽出表!AG89="－","－",IF(市町村抽出表!AG89=0,"0人",IF(市町村抽出表!AG89&lt;1,"1人未満",TEXT(ROUND(市町村抽出表!AG89,0),"###,###")&amp;"人"))))</f>
        <v>#REF!</v>
      </c>
      <c r="V89" s="151" t="e">
        <f ca="1">IF(市町村抽出表!AH89="","※2",IF(市町村抽出表!AH89="－","－",IF(市町村抽出表!AH89=0,"0人",IF(市町村抽出表!AH89&lt;1,"1人未満",TEXT(ROUND(市町村抽出表!AH89,0),"###,###")&amp;"人"))))</f>
        <v>#REF!</v>
      </c>
      <c r="W89" s="152" t="e">
        <f ca="1">IF(市町村抽出表!AI89="","※2",IF(市町村抽出表!AI89="－","－",IF(市町村抽出表!AI89=0,"0人",IF(市町村抽出表!AI89&lt;1,"1人未満",TEXT(ROUND(市町村抽出表!AI89,0),"###,###")&amp;"人"))))</f>
        <v>#REF!</v>
      </c>
      <c r="X89" s="95" t="e">
        <f ca="1">IF(市町村抽出表!AJ89="－","－",IF(市町村抽出表!AJ89=0,"0人",IF(市町村抽出表!AJ89&lt;1,"1人未満",TEXT(ROUND(市町村抽出表!AJ89,0),"###,###")&amp;"人")))</f>
        <v>#REF!</v>
      </c>
      <c r="Y89" s="95" t="e">
        <f ca="1">IF(市町村抽出表!AK89="－","－",IF(市町村抽出表!AK89=0,"0人",IF(市町村抽出表!AK89&lt;1,"1人未満",TEXT(ROUND(市町村抽出表!AK89,0),"###,###")&amp;"人")))</f>
        <v>#REF!</v>
      </c>
      <c r="Z89" s="95" t="e">
        <f ca="1">IF(市町村抽出表!AL89="－","－",IF(市町村抽出表!AL89=0,"0人",IF(市町村抽出表!AL89&lt;1,"1人未満",TEXT(ROUND(市町村抽出表!AL89,0),"###,###")&amp;"人")))</f>
        <v>#REF!</v>
      </c>
      <c r="AA89" s="95" t="e">
        <f ca="1">IF(市町村抽出表!AM89="－","－",IF(市町村抽出表!AM89=0,"0人",IF(市町村抽出表!AM89&lt;1,"1人未満",TEXT(ROUND(市町村抽出表!AM89,0),"###,###")&amp;"人")))</f>
        <v>#REF!</v>
      </c>
      <c r="AB89" s="95" t="e">
        <f ca="1">IF(市町村抽出表!AN89="－","－",IF(市町村抽出表!AN89=0,"0人",IF(市町村抽出表!AN89&lt;1,"1人未満",TEXT(ROUND(市町村抽出表!AN89,0),"###,###")&amp;"人")))</f>
        <v>#REF!</v>
      </c>
      <c r="AC89" s="95" t="e">
        <f ca="1">IF(市町村抽出表!AO89="－","－",IF(市町村抽出表!AO89=0,"0人",IF(市町村抽出表!AO89&lt;1,"1人未満",TEXT(ROUND(市町村抽出表!AO89,0),"###,###")&amp;"人")))</f>
        <v>#REF!</v>
      </c>
      <c r="AD89" s="95" t="e">
        <f ca="1">IF(市町村抽出表!AP89="－","－",IF(市町村抽出表!AP89=0,"0人",IF(市町村抽出表!AP89&lt;1,"1人未満",TEXT(ROUND(市町村抽出表!AP89,0),"###,###")&amp;"人")))</f>
        <v>#REF!</v>
      </c>
      <c r="AE89" s="95" t="e">
        <f ca="1">IF(市町村抽出表!AQ89="－","－",IF(市町村抽出表!AQ89=0,"0人",IF(市町村抽出表!AQ89&lt;1,"1人未満",TEXT(ROUND(市町村抽出表!AQ89,0),"###,###")&amp;"人")))</f>
        <v>#REF!</v>
      </c>
      <c r="AF89" s="95" t="e">
        <f ca="1">IF(市町村抽出表!AR89="－","－",IF(市町村抽出表!AR89=0,"0人",IF(市町村抽出表!AR89&lt;1,"1人未満",TEXT(ROUND(市町村抽出表!AR89,0),"###,###")&amp;"人")))</f>
        <v>#REF!</v>
      </c>
      <c r="AG89" s="95" t="e">
        <f ca="1">IF(市町村抽出表!AS89="－","－",IF(市町村抽出表!AS89=0,"0箇所",IF(市町村抽出表!AS89&lt;1,"1箇所未満",TEXT(ROUND(市町村抽出表!AS89,0),"###,###")&amp;"箇所")))</f>
        <v>#REF!</v>
      </c>
      <c r="AH89" s="95" t="e">
        <f ca="1">IF(市町村抽出表!AT89="－","－",IF(市町村抽出表!AT89=0,"0世帯",IF(市町村抽出表!AT89&lt;1,"1世帯未満",TEXT(ROUND(市町村抽出表!AT89,0),"###,###")&amp;"世帯")))</f>
        <v>#REF!</v>
      </c>
      <c r="AI89" s="95" t="e">
        <f ca="1">IF(市町村抽出表!AU89="－","－",IF(市町村抽出表!AU89=0,"0人",IF(市町村抽出表!AU89&lt;1,"1人未満",TEXT(ROUND(市町村抽出表!AU89,0),"###,###")&amp;"人")))</f>
        <v>#REF!</v>
      </c>
      <c r="AJ89" s="95" t="e">
        <f ca="1">IF(市町村抽出表!AV89="－","－",IF(市町村抽出表!AV89=0,"0世帯",IF(市町村抽出表!AV89&lt;1,"1世帯未満",TEXT(ROUND(市町村抽出表!AV89,0),"###,###")&amp;"世帯")))</f>
        <v>#REF!</v>
      </c>
      <c r="AK89" s="95" t="e">
        <f ca="1">IF(市町村抽出表!AW89="－","－",IF(市町村抽出表!AW89=0,"0人",IF(市町村抽出表!AW89&lt;1,"1人未満",TEXT(ROUND(市町村抽出表!AW89,0),"###,###")&amp;"人")))</f>
        <v>#REF!</v>
      </c>
      <c r="AL89" s="95" t="e">
        <f ca="1">IF(市町村抽出表!AX89="－","－",IF(市町村抽出表!AX89=0,"0世帯",IF(市町村抽出表!AX89&lt;1,"1世帯未満",TEXT(ROUND(市町村抽出表!AX89,0),"###,###")&amp;"世帯")))</f>
        <v>#REF!</v>
      </c>
      <c r="AM89" s="95" t="e">
        <f ca="1">IF(市町村抽出表!AY89="－","－",IF(市町村抽出表!AY89=0,"0人",IF(市町村抽出表!AY89&lt;1,"1人未満",TEXT(ROUND(市町村抽出表!AY89,0),"###,###")&amp;"人")))</f>
        <v>#REF!</v>
      </c>
      <c r="AN89" s="95" t="s">
        <v>632</v>
      </c>
      <c r="AO89" s="95" t="s">
        <v>632</v>
      </c>
      <c r="AP89" s="95" t="e">
        <f ca="1">IF(市町村抽出表!BB89="－","－",IF(市町村抽出表!BB89=0,"0km",IF(市町村抽出表!BB89&lt;0.1,"0.1km未満",TEXT(ROUND(市町村抽出表!BB89,1),"###,##0.0")&amp;"km")))</f>
        <v>#REF!</v>
      </c>
      <c r="AQ89" s="95" t="e">
        <f ca="1">IF(市町村抽出表!BC89="－","－",IF(市町村抽出表!BC89=0,"0世帯",IF(市町村抽出表!BC89&lt;1,"1世帯未満",TEXT(ROUND(市町村抽出表!BC89,0),"###,###")&amp;"世帯")))</f>
        <v>#REF!</v>
      </c>
      <c r="AR89" s="95" t="e">
        <f ca="1">IF(市町村抽出表!BD89="－","－",IF(市町村抽出表!BD89=0,"0人",IF(市町村抽出表!BD89&lt;1,"1人未満",TEXT(ROUND(市町村抽出表!BD89,0),"###,###")&amp;"人")))</f>
        <v>#REF!</v>
      </c>
      <c r="AS89" s="95" t="s">
        <v>632</v>
      </c>
      <c r="AT89" s="95" t="s">
        <v>632</v>
      </c>
      <c r="AU89" s="95" t="e">
        <f ca="1">IF(市町村抽出表!BG89="－","－",IF(市町村抽出表!BG89=0,"0箇所",IF(市町村抽出表!BG89&lt;1,"1箇所未満",TEXT(ROUND(市町村抽出表!BG89,0),"###,###")&amp;"箇所")))</f>
        <v>#REF!</v>
      </c>
      <c r="AV89" s="95" t="e">
        <f ca="1">IF(市町村抽出表!BH89="－","－",IF(市町村抽出表!BH89=0,"0箇所",IF(市町村抽出表!BH89&lt;1,"1箇所未満",TEXT(ROUND(市町村抽出表!BH89,0),"###,###")&amp;"箇所")))</f>
        <v>#REF!</v>
      </c>
      <c r="AW89" s="95" t="e">
        <f ca="1">IF(市町村抽出表!BI89="－","－",IF(市町村抽出表!BI89=0,"0箇所",IF(市町村抽出表!BI89&lt;1,"1箇所未満",TEXT(ROUND(市町村抽出表!BI89,0),"###,###")&amp;"箇所")))</f>
        <v>#REF!</v>
      </c>
      <c r="AX89" s="95" t="e">
        <f ca="1">IF(市町村抽出表!BJ89="－","－",IF(市町村抽出表!BJ89=0,"0箇所",IF(市町村抽出表!BJ89&lt;1,"1箇所未満",TEXT(ROUND(市町村抽出表!BJ89,0),"###,###")&amp;"箇所")))</f>
        <v>#REF!</v>
      </c>
      <c r="AY89" s="95" t="e">
        <f ca="1">IF(市町村抽出表!BK89="－","－",IF(市町村抽出表!BK89=0,"0箇所",IF(市町村抽出表!BK89&lt;1,"1箇所未満",TEXT(ROUND(市町村抽出表!BK89,0),"###,###")&amp;"箇所")))</f>
        <v>#REF!</v>
      </c>
      <c r="AZ89" s="95" t="e">
        <f ca="1">IF(市町村抽出表!BL89="－","－",IF(市町村抽出表!BL89=0,"0箇所",IF(市町村抽出表!BL89&lt;1,"1箇所未満",TEXT(ROUND(市町村抽出表!BL89,0),"###,###")&amp;"箇所")))</f>
        <v>#REF!</v>
      </c>
      <c r="BH89" s="154"/>
      <c r="BI89" s="154"/>
      <c r="BJ89" s="154"/>
      <c r="BL89" s="155"/>
      <c r="BM89" s="154"/>
      <c r="BN89" s="154"/>
      <c r="BO89" s="154"/>
      <c r="BP89" s="154"/>
      <c r="BX89" s="155"/>
      <c r="BY89" s="154"/>
      <c r="BZ89" s="154"/>
      <c r="CA89" s="154"/>
      <c r="CB89" s="154"/>
      <c r="CN89" s="155"/>
      <c r="CO89" s="154"/>
      <c r="CP89" s="154"/>
      <c r="CQ89" s="154"/>
      <c r="CR89" s="154"/>
    </row>
    <row r="90" spans="1:96" x14ac:dyDescent="0.2">
      <c r="A90" s="83">
        <v>87</v>
      </c>
      <c r="B90" s="75" t="s">
        <v>551</v>
      </c>
      <c r="C90" s="94" t="e">
        <f ca="1">IF(市町村抽出表!D90="－","－",ROUND(市町村抽出表!D90,1))</f>
        <v>#REF!</v>
      </c>
      <c r="D90" s="159" t="e">
        <f ca="1">IF(市町村抽出表!F90="","※2",IF(市町村抽出表!F90="－","－",市町村抽出表!F90&amp;"箇所"))</f>
        <v>#REF!</v>
      </c>
      <c r="E90" s="160" t="e">
        <f ca="1">IF(市町村抽出表!G90="","※2",IF(市町村抽出表!G90="－","－",市町村抽出表!G90&amp;"箇所"))</f>
        <v>#REF!</v>
      </c>
      <c r="F90" s="161" t="e">
        <f ca="1">IF(市町村抽出表!H90="","※2",IF(市町村抽出表!H90="－","－",市町村抽出表!H90&amp;"箇所"))</f>
        <v>#REF!</v>
      </c>
      <c r="G90" s="95" t="e">
        <f ca="1">IF(市町村抽出表!I90="－","－",IF(市町村抽出表!I90=0,"0棟",IF(市町村抽出表!I90&lt;1,"1棟未満",TEXT(ROUND(市町村抽出表!I90,0),"###,###")&amp;"棟")))</f>
        <v>#REF!</v>
      </c>
      <c r="H90" s="95" t="e">
        <f ca="1">IF(市町村抽出表!J90="－","－",IF(市町村抽出表!J90=0,"0棟",IF(市町村抽出表!J90&lt;1,"1棟未満",TEXT(ROUND(市町村抽出表!J90,0),"###,###")&amp;"棟")))</f>
        <v>#REF!</v>
      </c>
      <c r="I90" s="95" t="e">
        <f ca="1">IF(市町村抽出表!O90="－","－",IF(市町村抽出表!O90=0,"0棟",IF(市町村抽出表!O90&lt;1,"1棟未満",TEXT(ROUND(市町村抽出表!O90,0),"###,###")&amp;"棟")))</f>
        <v>#REF!</v>
      </c>
      <c r="J90" s="95" t="e">
        <f ca="1">IF(市町村抽出表!P90="－","－",IF(市町村抽出表!P90=0,"0棟",IF(市町村抽出表!P90&lt;1,"1棟未満",TEXT(ROUND(市町村抽出表!P90,0),"###,###")&amp;"棟")))</f>
        <v>#REF!</v>
      </c>
      <c r="K90" s="148" t="e">
        <f ca="1">IF(市町村抽出表!U90="","※2",IF(市町村抽出表!U90="－","－",IF(市町村抽出表!U90=0,"0棟",IF(市町村抽出表!U90&lt;1,"1棟未満",TEXT(ROUND(市町村抽出表!U90,0),"###,###")&amp;"棟"))))</f>
        <v>#REF!</v>
      </c>
      <c r="L90" s="149" t="e">
        <f ca="1">IF(市町村抽出表!V90="","※2",IF(市町村抽出表!V90="－","－",IF(市町村抽出表!V90=0,"0棟",IF(市町村抽出表!V90&lt;1,"1棟未満",TEXT(ROUND(市町村抽出表!V90,0),"###,###")&amp;"棟"))))</f>
        <v>#REF!</v>
      </c>
      <c r="M90" s="95" t="e">
        <f ca="1">IF(市町村抽出表!W90="－","－",IF(市町村抽出表!W90=0,"0棟",IF(市町村抽出表!W90&lt;1,"1棟未満",TEXT(ROUND(市町村抽出表!W90,0),"###,###")&amp;"棟")))</f>
        <v>#REF!</v>
      </c>
      <c r="N90" s="95" t="e">
        <f ca="1">IF(市町村抽出表!X90="－","－",IF(市町村抽出表!X90=0,"0棟",IF(市町村抽出表!X90&lt;1,"1棟未満",TEXT(ROUND(市町村抽出表!X90,0),"###,###")&amp;"棟")))</f>
        <v>#REF!</v>
      </c>
      <c r="O90" s="95" t="e">
        <f ca="1">IF(市町村抽出表!Z90="－","－",IF(市町村抽出表!Z90=0,"0件",IF(市町村抽出表!Z90&lt;1,"1件未満",TEXT(ROUND(市町村抽出表!Z90,0),"###,###")&amp;"件")))</f>
        <v>#REF!</v>
      </c>
      <c r="P90" s="95" t="e">
        <f ca="1">IF(市町村抽出表!AA90="－","－",IF(市町村抽出表!AA90=0,"0件",IF(市町村抽出表!AA90&lt;1,"1件未満",TEXT(ROUND(市町村抽出表!AA90,0),"###,###")&amp;"件")))</f>
        <v>#REF!</v>
      </c>
      <c r="Q90" s="95" t="e">
        <f ca="1">IF(市町村抽出表!AB90="－","－",IF(市町村抽出表!AB90=0,"0棟",IF(市町村抽出表!AB90&lt;1,"1棟未満",TEXT(ROUND(市町村抽出表!AB90,0),"###,###")&amp;"棟")))</f>
        <v>#REF!</v>
      </c>
      <c r="R90" s="95" t="e">
        <f ca="1">IF(市町村抽出表!AC90="－","－",IF(市町村抽出表!AC90=0,"0人",IF(市町村抽出表!AC90&lt;1,"1人未満",TEXT(ROUND(市町村抽出表!AC90,0),"###,###")&amp;"人")))</f>
        <v>#REF!</v>
      </c>
      <c r="S90" s="95" t="e">
        <f ca="1">IF(市町村抽出表!AD90="－","－",IF(市町村抽出表!AD90=0,"0人",IF(市町村抽出表!AD90&lt;1,"1人未満",TEXT(ROUND(市町村抽出表!AD90,0),"###,###")&amp;"人")))</f>
        <v>#REF!</v>
      </c>
      <c r="T90" s="95" t="e">
        <f ca="1">IF(市町村抽出表!AE90="－","－",IF(市町村抽出表!AE90=0,"0人",IF(市町村抽出表!AE90&lt;1,"1人未満",TEXT(ROUND(市町村抽出表!AE90,0),"###,###")&amp;"人")))</f>
        <v>#REF!</v>
      </c>
      <c r="U90" s="150" t="e">
        <f ca="1">IF(市町村抽出表!AG90="","※2",IF(市町村抽出表!AG90="－","－",IF(市町村抽出表!AG90=0,"0人",IF(市町村抽出表!AG90&lt;1,"1人未満",TEXT(ROUND(市町村抽出表!AG90,0),"###,###")&amp;"人"))))</f>
        <v>#REF!</v>
      </c>
      <c r="V90" s="151" t="e">
        <f ca="1">IF(市町村抽出表!AH90="","※2",IF(市町村抽出表!AH90="－","－",IF(市町村抽出表!AH90=0,"0人",IF(市町村抽出表!AH90&lt;1,"1人未満",TEXT(ROUND(市町村抽出表!AH90,0),"###,###")&amp;"人"))))</f>
        <v>#REF!</v>
      </c>
      <c r="W90" s="152" t="e">
        <f ca="1">IF(市町村抽出表!AI90="","※2",IF(市町村抽出表!AI90="－","－",IF(市町村抽出表!AI90=0,"0人",IF(市町村抽出表!AI90&lt;1,"1人未満",TEXT(ROUND(市町村抽出表!AI90,0),"###,###")&amp;"人"))))</f>
        <v>#REF!</v>
      </c>
      <c r="X90" s="95" t="e">
        <f ca="1">IF(市町村抽出表!AJ90="－","－",IF(市町村抽出表!AJ90=0,"0人",IF(市町村抽出表!AJ90&lt;1,"1人未満",TEXT(ROUND(市町村抽出表!AJ90,0),"###,###")&amp;"人")))</f>
        <v>#REF!</v>
      </c>
      <c r="Y90" s="95" t="e">
        <f ca="1">IF(市町村抽出表!AK90="－","－",IF(市町村抽出表!AK90=0,"0人",IF(市町村抽出表!AK90&lt;1,"1人未満",TEXT(ROUND(市町村抽出表!AK90,0),"###,###")&amp;"人")))</f>
        <v>#REF!</v>
      </c>
      <c r="Z90" s="95" t="e">
        <f ca="1">IF(市町村抽出表!AL90="－","－",IF(市町村抽出表!AL90=0,"0人",IF(市町村抽出表!AL90&lt;1,"1人未満",TEXT(ROUND(市町村抽出表!AL90,0),"###,###")&amp;"人")))</f>
        <v>#REF!</v>
      </c>
      <c r="AA90" s="95" t="e">
        <f ca="1">IF(市町村抽出表!AM90="－","－",IF(市町村抽出表!AM90=0,"0人",IF(市町村抽出表!AM90&lt;1,"1人未満",TEXT(ROUND(市町村抽出表!AM90,0),"###,###")&amp;"人")))</f>
        <v>#REF!</v>
      </c>
      <c r="AB90" s="95" t="e">
        <f ca="1">IF(市町村抽出表!AN90="－","－",IF(市町村抽出表!AN90=0,"0人",IF(市町村抽出表!AN90&lt;1,"1人未満",TEXT(ROUND(市町村抽出表!AN90,0),"###,###")&amp;"人")))</f>
        <v>#REF!</v>
      </c>
      <c r="AC90" s="95" t="e">
        <f ca="1">IF(市町村抽出表!AO90="－","－",IF(市町村抽出表!AO90=0,"0人",IF(市町村抽出表!AO90&lt;1,"1人未満",TEXT(ROUND(市町村抽出表!AO90,0),"###,###")&amp;"人")))</f>
        <v>#REF!</v>
      </c>
      <c r="AD90" s="95" t="e">
        <f ca="1">IF(市町村抽出表!AP90="－","－",IF(市町村抽出表!AP90=0,"0人",IF(市町村抽出表!AP90&lt;1,"1人未満",TEXT(ROUND(市町村抽出表!AP90,0),"###,###")&amp;"人")))</f>
        <v>#REF!</v>
      </c>
      <c r="AE90" s="95" t="e">
        <f ca="1">IF(市町村抽出表!AQ90="－","－",IF(市町村抽出表!AQ90=0,"0人",IF(市町村抽出表!AQ90&lt;1,"1人未満",TEXT(ROUND(市町村抽出表!AQ90,0),"###,###")&amp;"人")))</f>
        <v>#REF!</v>
      </c>
      <c r="AF90" s="95" t="e">
        <f ca="1">IF(市町村抽出表!AR90="－","－",IF(市町村抽出表!AR90=0,"0人",IF(市町村抽出表!AR90&lt;1,"1人未満",TEXT(ROUND(市町村抽出表!AR90,0),"###,###")&amp;"人")))</f>
        <v>#REF!</v>
      </c>
      <c r="AG90" s="95" t="e">
        <f ca="1">IF(市町村抽出表!AS90="－","－",IF(市町村抽出表!AS90=0,"0箇所",IF(市町村抽出表!AS90&lt;1,"1箇所未満",TEXT(ROUND(市町村抽出表!AS90,0),"###,###")&amp;"箇所")))</f>
        <v>#REF!</v>
      </c>
      <c r="AH90" s="95" t="e">
        <f ca="1">IF(市町村抽出表!AT90="－","－",IF(市町村抽出表!AT90=0,"0世帯",IF(市町村抽出表!AT90&lt;1,"1世帯未満",TEXT(ROUND(市町村抽出表!AT90,0),"###,###")&amp;"世帯")))</f>
        <v>#REF!</v>
      </c>
      <c r="AI90" s="95" t="e">
        <f ca="1">IF(市町村抽出表!AU90="－","－",IF(市町村抽出表!AU90=0,"0人",IF(市町村抽出表!AU90&lt;1,"1人未満",TEXT(ROUND(市町村抽出表!AU90,0),"###,###")&amp;"人")))</f>
        <v>#REF!</v>
      </c>
      <c r="AJ90" s="95" t="e">
        <f ca="1">IF(市町村抽出表!AV90="－","－",IF(市町村抽出表!AV90=0,"0世帯",IF(市町村抽出表!AV90&lt;1,"1世帯未満",TEXT(ROUND(市町村抽出表!AV90,0),"###,###")&amp;"世帯")))</f>
        <v>#REF!</v>
      </c>
      <c r="AK90" s="95" t="e">
        <f ca="1">IF(市町村抽出表!AW90="－","－",IF(市町村抽出表!AW90=0,"0人",IF(市町村抽出表!AW90&lt;1,"1人未満",TEXT(ROUND(市町村抽出表!AW90,0),"###,###")&amp;"人")))</f>
        <v>#REF!</v>
      </c>
      <c r="AL90" s="95" t="e">
        <f ca="1">IF(市町村抽出表!AX90="－","－",IF(市町村抽出表!AX90=0,"0世帯",IF(市町村抽出表!AX90&lt;1,"1世帯未満",TEXT(ROUND(市町村抽出表!AX90,0),"###,###")&amp;"世帯")))</f>
        <v>#REF!</v>
      </c>
      <c r="AM90" s="95" t="e">
        <f ca="1">IF(市町村抽出表!AY90="－","－",IF(市町村抽出表!AY90=0,"0人",IF(市町村抽出表!AY90&lt;1,"1人未満",TEXT(ROUND(市町村抽出表!AY90,0),"###,###")&amp;"人")))</f>
        <v>#REF!</v>
      </c>
      <c r="AN90" s="95" t="s">
        <v>632</v>
      </c>
      <c r="AO90" s="95" t="s">
        <v>632</v>
      </c>
      <c r="AP90" s="95" t="e">
        <f ca="1">IF(市町村抽出表!BB90="－","－",IF(市町村抽出表!BB90=0,"0km",IF(市町村抽出表!BB90&lt;0.1,"0.1km未満",TEXT(ROUND(市町村抽出表!BB90,1),"###,##0.0")&amp;"km")))</f>
        <v>#REF!</v>
      </c>
      <c r="AQ90" s="95" t="e">
        <f ca="1">IF(市町村抽出表!BC90="－","－",IF(市町村抽出表!BC90=0,"0世帯",IF(市町村抽出表!BC90&lt;1,"1世帯未満",TEXT(ROUND(市町村抽出表!BC90,0),"###,###")&amp;"世帯")))</f>
        <v>#REF!</v>
      </c>
      <c r="AR90" s="95" t="e">
        <f ca="1">IF(市町村抽出表!BD90="－","－",IF(市町村抽出表!BD90=0,"0人",IF(市町村抽出表!BD90&lt;1,"1人未満",TEXT(ROUND(市町村抽出表!BD90,0),"###,###")&amp;"人")))</f>
        <v>#REF!</v>
      </c>
      <c r="AS90" s="95" t="s">
        <v>632</v>
      </c>
      <c r="AT90" s="95" t="s">
        <v>632</v>
      </c>
      <c r="AU90" s="95" t="e">
        <f ca="1">IF(市町村抽出表!BG90="－","－",IF(市町村抽出表!BG90=0,"0箇所",IF(市町村抽出表!BG90&lt;1,"1箇所未満",TEXT(ROUND(市町村抽出表!BG90,0),"###,###")&amp;"箇所")))</f>
        <v>#REF!</v>
      </c>
      <c r="AV90" s="95" t="e">
        <f ca="1">IF(市町村抽出表!BH90="－","－",IF(市町村抽出表!BH90=0,"0箇所",IF(市町村抽出表!BH90&lt;1,"1箇所未満",TEXT(ROUND(市町村抽出表!BH90,0),"###,###")&amp;"箇所")))</f>
        <v>#REF!</v>
      </c>
      <c r="AW90" s="95" t="e">
        <f ca="1">IF(市町村抽出表!BI90="－","－",IF(市町村抽出表!BI90=0,"0箇所",IF(市町村抽出表!BI90&lt;1,"1箇所未満",TEXT(ROUND(市町村抽出表!BI90,0),"###,###")&amp;"箇所")))</f>
        <v>#REF!</v>
      </c>
      <c r="AX90" s="95" t="e">
        <f ca="1">IF(市町村抽出表!BJ90="－","－",IF(市町村抽出表!BJ90=0,"0箇所",IF(市町村抽出表!BJ90&lt;1,"1箇所未満",TEXT(ROUND(市町村抽出表!BJ90,0),"###,###")&amp;"箇所")))</f>
        <v>#REF!</v>
      </c>
      <c r="AY90" s="95" t="e">
        <f ca="1">IF(市町村抽出表!BK90="－","－",IF(市町村抽出表!BK90=0,"0箇所",IF(市町村抽出表!BK90&lt;1,"1箇所未満",TEXT(ROUND(市町村抽出表!BK90,0),"###,###")&amp;"箇所")))</f>
        <v>#REF!</v>
      </c>
      <c r="AZ90" s="95" t="e">
        <f ca="1">IF(市町村抽出表!BL90="－","－",IF(市町村抽出表!BL90=0,"0箇所",IF(市町村抽出表!BL90&lt;1,"1箇所未満",TEXT(ROUND(市町村抽出表!BL90,0),"###,###")&amp;"箇所")))</f>
        <v>#REF!</v>
      </c>
      <c r="BH90" s="154"/>
      <c r="BI90" s="154"/>
      <c r="BJ90" s="154"/>
      <c r="BL90" s="155"/>
      <c r="BM90" s="154"/>
      <c r="BN90" s="154"/>
      <c r="BO90" s="154"/>
      <c r="BP90" s="154"/>
      <c r="BX90" s="155"/>
      <c r="BY90" s="154"/>
      <c r="BZ90" s="154"/>
      <c r="CA90" s="154"/>
      <c r="CB90" s="154"/>
      <c r="CN90" s="155"/>
      <c r="CO90" s="154"/>
      <c r="CP90" s="154"/>
      <c r="CQ90" s="154"/>
      <c r="CR90" s="154"/>
    </row>
    <row r="91" spans="1:96" x14ac:dyDescent="0.2">
      <c r="A91" s="83">
        <v>88</v>
      </c>
      <c r="B91" s="75" t="s">
        <v>552</v>
      </c>
      <c r="C91" s="94" t="e">
        <f ca="1">IF(市町村抽出表!D91="－","－",ROUND(市町村抽出表!D91,1))</f>
        <v>#REF!</v>
      </c>
      <c r="D91" s="159" t="e">
        <f ca="1">IF(市町村抽出表!F91="","※2",IF(市町村抽出表!F91="－","－",市町村抽出表!F91&amp;"箇所"))</f>
        <v>#REF!</v>
      </c>
      <c r="E91" s="160" t="e">
        <f ca="1">IF(市町村抽出表!G91="","※2",IF(市町村抽出表!G91="－","－",市町村抽出表!G91&amp;"箇所"))</f>
        <v>#REF!</v>
      </c>
      <c r="F91" s="161" t="e">
        <f ca="1">IF(市町村抽出表!H91="","※2",IF(市町村抽出表!H91="－","－",市町村抽出表!H91&amp;"箇所"))</f>
        <v>#REF!</v>
      </c>
      <c r="G91" s="95" t="e">
        <f ca="1">IF(市町村抽出表!I91="－","－",IF(市町村抽出表!I91=0,"0棟",IF(市町村抽出表!I91&lt;1,"1棟未満",TEXT(ROUND(市町村抽出表!I91,0),"###,###")&amp;"棟")))</f>
        <v>#REF!</v>
      </c>
      <c r="H91" s="95" t="e">
        <f ca="1">IF(市町村抽出表!J91="－","－",IF(市町村抽出表!J91=0,"0棟",IF(市町村抽出表!J91&lt;1,"1棟未満",TEXT(ROUND(市町村抽出表!J91,0),"###,###")&amp;"棟")))</f>
        <v>#REF!</v>
      </c>
      <c r="I91" s="95" t="e">
        <f ca="1">IF(市町村抽出表!O91="－","－",IF(市町村抽出表!O91=0,"0棟",IF(市町村抽出表!O91&lt;1,"1棟未満",TEXT(ROUND(市町村抽出表!O91,0),"###,###")&amp;"棟")))</f>
        <v>#REF!</v>
      </c>
      <c r="J91" s="95" t="e">
        <f ca="1">IF(市町村抽出表!P91="－","－",IF(市町村抽出表!P91=0,"0棟",IF(市町村抽出表!P91&lt;1,"1棟未満",TEXT(ROUND(市町村抽出表!P91,0),"###,###")&amp;"棟")))</f>
        <v>#REF!</v>
      </c>
      <c r="K91" s="148" t="e">
        <f ca="1">IF(市町村抽出表!U91="","※2",IF(市町村抽出表!U91="－","－",IF(市町村抽出表!U91=0,"0棟",IF(市町村抽出表!U91&lt;1,"1棟未満",TEXT(ROUND(市町村抽出表!U91,0),"###,###")&amp;"棟"))))</f>
        <v>#REF!</v>
      </c>
      <c r="L91" s="149" t="e">
        <f ca="1">IF(市町村抽出表!V91="","※2",IF(市町村抽出表!V91="－","－",IF(市町村抽出表!V91=0,"0棟",IF(市町村抽出表!V91&lt;1,"1棟未満",TEXT(ROUND(市町村抽出表!V91,0),"###,###")&amp;"棟"))))</f>
        <v>#REF!</v>
      </c>
      <c r="M91" s="95" t="e">
        <f ca="1">IF(市町村抽出表!W91="－","－",IF(市町村抽出表!W91=0,"0棟",IF(市町村抽出表!W91&lt;1,"1棟未満",TEXT(ROUND(市町村抽出表!W91,0),"###,###")&amp;"棟")))</f>
        <v>#REF!</v>
      </c>
      <c r="N91" s="95" t="e">
        <f ca="1">IF(市町村抽出表!X91="－","－",IF(市町村抽出表!X91=0,"0棟",IF(市町村抽出表!X91&lt;1,"1棟未満",TEXT(ROUND(市町村抽出表!X91,0),"###,###")&amp;"棟")))</f>
        <v>#REF!</v>
      </c>
      <c r="O91" s="95" t="e">
        <f ca="1">IF(市町村抽出表!Z91="－","－",IF(市町村抽出表!Z91=0,"0件",IF(市町村抽出表!Z91&lt;1,"1件未満",TEXT(ROUND(市町村抽出表!Z91,0),"###,###")&amp;"件")))</f>
        <v>#REF!</v>
      </c>
      <c r="P91" s="95" t="e">
        <f ca="1">IF(市町村抽出表!AA91="－","－",IF(市町村抽出表!AA91=0,"0件",IF(市町村抽出表!AA91&lt;1,"1件未満",TEXT(ROUND(市町村抽出表!AA91,0),"###,###")&amp;"件")))</f>
        <v>#REF!</v>
      </c>
      <c r="Q91" s="95" t="e">
        <f ca="1">IF(市町村抽出表!AB91="－","－",IF(市町村抽出表!AB91=0,"0棟",IF(市町村抽出表!AB91&lt;1,"1棟未満",TEXT(ROUND(市町村抽出表!AB91,0),"###,###")&amp;"棟")))</f>
        <v>#REF!</v>
      </c>
      <c r="R91" s="95" t="e">
        <f ca="1">IF(市町村抽出表!AC91="－","－",IF(市町村抽出表!AC91=0,"0人",IF(市町村抽出表!AC91&lt;1,"1人未満",TEXT(ROUND(市町村抽出表!AC91,0),"###,###")&amp;"人")))</f>
        <v>#REF!</v>
      </c>
      <c r="S91" s="95" t="e">
        <f ca="1">IF(市町村抽出表!AD91="－","－",IF(市町村抽出表!AD91=0,"0人",IF(市町村抽出表!AD91&lt;1,"1人未満",TEXT(ROUND(市町村抽出表!AD91,0),"###,###")&amp;"人")))</f>
        <v>#REF!</v>
      </c>
      <c r="T91" s="95" t="e">
        <f ca="1">IF(市町村抽出表!AE91="－","－",IF(市町村抽出表!AE91=0,"0人",IF(市町村抽出表!AE91&lt;1,"1人未満",TEXT(ROUND(市町村抽出表!AE91,0),"###,###")&amp;"人")))</f>
        <v>#REF!</v>
      </c>
      <c r="U91" s="150" t="e">
        <f ca="1">IF(市町村抽出表!AG91="","※2",IF(市町村抽出表!AG91="－","－",IF(市町村抽出表!AG91=0,"0人",IF(市町村抽出表!AG91&lt;1,"1人未満",TEXT(ROUND(市町村抽出表!AG91,0),"###,###")&amp;"人"))))</f>
        <v>#REF!</v>
      </c>
      <c r="V91" s="151" t="e">
        <f ca="1">IF(市町村抽出表!AH91="","※2",IF(市町村抽出表!AH91="－","－",IF(市町村抽出表!AH91=0,"0人",IF(市町村抽出表!AH91&lt;1,"1人未満",TEXT(ROUND(市町村抽出表!AH91,0),"###,###")&amp;"人"))))</f>
        <v>#REF!</v>
      </c>
      <c r="W91" s="152" t="e">
        <f ca="1">IF(市町村抽出表!AI91="","※2",IF(市町村抽出表!AI91="－","－",IF(市町村抽出表!AI91=0,"0人",IF(市町村抽出表!AI91&lt;1,"1人未満",TEXT(ROUND(市町村抽出表!AI91,0),"###,###")&amp;"人"))))</f>
        <v>#REF!</v>
      </c>
      <c r="X91" s="95" t="e">
        <f ca="1">IF(市町村抽出表!AJ91="－","－",IF(市町村抽出表!AJ91=0,"0人",IF(市町村抽出表!AJ91&lt;1,"1人未満",TEXT(ROUND(市町村抽出表!AJ91,0),"###,###")&amp;"人")))</f>
        <v>#REF!</v>
      </c>
      <c r="Y91" s="95" t="e">
        <f ca="1">IF(市町村抽出表!AK91="－","－",IF(市町村抽出表!AK91=0,"0人",IF(市町村抽出表!AK91&lt;1,"1人未満",TEXT(ROUND(市町村抽出表!AK91,0),"###,###")&amp;"人")))</f>
        <v>#REF!</v>
      </c>
      <c r="Z91" s="95" t="e">
        <f ca="1">IF(市町村抽出表!AL91="－","－",IF(市町村抽出表!AL91=0,"0人",IF(市町村抽出表!AL91&lt;1,"1人未満",TEXT(ROUND(市町村抽出表!AL91,0),"###,###")&amp;"人")))</f>
        <v>#REF!</v>
      </c>
      <c r="AA91" s="95" t="e">
        <f ca="1">IF(市町村抽出表!AM91="－","－",IF(市町村抽出表!AM91=0,"0人",IF(市町村抽出表!AM91&lt;1,"1人未満",TEXT(ROUND(市町村抽出表!AM91,0),"###,###")&amp;"人")))</f>
        <v>#REF!</v>
      </c>
      <c r="AB91" s="95" t="e">
        <f ca="1">IF(市町村抽出表!AN91="－","－",IF(市町村抽出表!AN91=0,"0人",IF(市町村抽出表!AN91&lt;1,"1人未満",TEXT(ROUND(市町村抽出表!AN91,0),"###,###")&amp;"人")))</f>
        <v>#REF!</v>
      </c>
      <c r="AC91" s="95" t="e">
        <f ca="1">IF(市町村抽出表!AO91="－","－",IF(市町村抽出表!AO91=0,"0人",IF(市町村抽出表!AO91&lt;1,"1人未満",TEXT(ROUND(市町村抽出表!AO91,0),"###,###")&amp;"人")))</f>
        <v>#REF!</v>
      </c>
      <c r="AD91" s="95" t="e">
        <f ca="1">IF(市町村抽出表!AP91="－","－",IF(市町村抽出表!AP91=0,"0人",IF(市町村抽出表!AP91&lt;1,"1人未満",TEXT(ROUND(市町村抽出表!AP91,0),"###,###")&amp;"人")))</f>
        <v>#REF!</v>
      </c>
      <c r="AE91" s="95" t="e">
        <f ca="1">IF(市町村抽出表!AQ91="－","－",IF(市町村抽出表!AQ91=0,"0人",IF(市町村抽出表!AQ91&lt;1,"1人未満",TEXT(ROUND(市町村抽出表!AQ91,0),"###,###")&amp;"人")))</f>
        <v>#REF!</v>
      </c>
      <c r="AF91" s="95" t="e">
        <f ca="1">IF(市町村抽出表!AR91="－","－",IF(市町村抽出表!AR91=0,"0人",IF(市町村抽出表!AR91&lt;1,"1人未満",TEXT(ROUND(市町村抽出表!AR91,0),"###,###")&amp;"人")))</f>
        <v>#REF!</v>
      </c>
      <c r="AG91" s="95" t="e">
        <f ca="1">IF(市町村抽出表!AS91="－","－",IF(市町村抽出表!AS91=0,"0箇所",IF(市町村抽出表!AS91&lt;1,"1箇所未満",TEXT(ROUND(市町村抽出表!AS91,0),"###,###")&amp;"箇所")))</f>
        <v>#REF!</v>
      </c>
      <c r="AH91" s="95" t="e">
        <f ca="1">IF(市町村抽出表!AT91="－","－",IF(市町村抽出表!AT91=0,"0世帯",IF(市町村抽出表!AT91&lt;1,"1世帯未満",TEXT(ROUND(市町村抽出表!AT91,0),"###,###")&amp;"世帯")))</f>
        <v>#REF!</v>
      </c>
      <c r="AI91" s="95" t="e">
        <f ca="1">IF(市町村抽出表!AU91="－","－",IF(市町村抽出表!AU91=0,"0人",IF(市町村抽出表!AU91&lt;1,"1人未満",TEXT(ROUND(市町村抽出表!AU91,0),"###,###")&amp;"人")))</f>
        <v>#REF!</v>
      </c>
      <c r="AJ91" s="95" t="e">
        <f ca="1">IF(市町村抽出表!AV91="－","－",IF(市町村抽出表!AV91=0,"0世帯",IF(市町村抽出表!AV91&lt;1,"1世帯未満",TEXT(ROUND(市町村抽出表!AV91,0),"###,###")&amp;"世帯")))</f>
        <v>#REF!</v>
      </c>
      <c r="AK91" s="95" t="e">
        <f ca="1">IF(市町村抽出表!AW91="－","－",IF(市町村抽出表!AW91=0,"0人",IF(市町村抽出表!AW91&lt;1,"1人未満",TEXT(ROUND(市町村抽出表!AW91,0),"###,###")&amp;"人")))</f>
        <v>#REF!</v>
      </c>
      <c r="AL91" s="95" t="e">
        <f ca="1">IF(市町村抽出表!AX91="－","－",IF(市町村抽出表!AX91=0,"0世帯",IF(市町村抽出表!AX91&lt;1,"1世帯未満",TEXT(ROUND(市町村抽出表!AX91,0),"###,###")&amp;"世帯")))</f>
        <v>#REF!</v>
      </c>
      <c r="AM91" s="95" t="e">
        <f ca="1">IF(市町村抽出表!AY91="－","－",IF(市町村抽出表!AY91=0,"0人",IF(市町村抽出表!AY91&lt;1,"1人未満",TEXT(ROUND(市町村抽出表!AY91,0),"###,###")&amp;"人")))</f>
        <v>#REF!</v>
      </c>
      <c r="AN91" s="95" t="s">
        <v>632</v>
      </c>
      <c r="AO91" s="95" t="s">
        <v>632</v>
      </c>
      <c r="AP91" s="95" t="e">
        <f ca="1">IF(市町村抽出表!BB91="－","－",IF(市町村抽出表!BB91=0,"0km",IF(市町村抽出表!BB91&lt;0.1,"0.1km未満",TEXT(ROUND(市町村抽出表!BB91,1),"###,##0.0")&amp;"km")))</f>
        <v>#REF!</v>
      </c>
      <c r="AQ91" s="95" t="e">
        <f ca="1">IF(市町村抽出表!BC91="－","－",IF(市町村抽出表!BC91=0,"0世帯",IF(市町村抽出表!BC91&lt;1,"1世帯未満",TEXT(ROUND(市町村抽出表!BC91,0),"###,###")&amp;"世帯")))</f>
        <v>#REF!</v>
      </c>
      <c r="AR91" s="95" t="e">
        <f ca="1">IF(市町村抽出表!BD91="－","－",IF(市町村抽出表!BD91=0,"0人",IF(市町村抽出表!BD91&lt;1,"1人未満",TEXT(ROUND(市町村抽出表!BD91,0),"###,###")&amp;"人")))</f>
        <v>#REF!</v>
      </c>
      <c r="AS91" s="95" t="s">
        <v>632</v>
      </c>
      <c r="AT91" s="95" t="s">
        <v>632</v>
      </c>
      <c r="AU91" s="95" t="e">
        <f ca="1">IF(市町村抽出表!BG91="－","－",IF(市町村抽出表!BG91=0,"0箇所",IF(市町村抽出表!BG91&lt;1,"1箇所未満",TEXT(ROUND(市町村抽出表!BG91,0),"###,###")&amp;"箇所")))</f>
        <v>#REF!</v>
      </c>
      <c r="AV91" s="95" t="e">
        <f ca="1">IF(市町村抽出表!BH91="－","－",IF(市町村抽出表!BH91=0,"0箇所",IF(市町村抽出表!BH91&lt;1,"1箇所未満",TEXT(ROUND(市町村抽出表!BH91,0),"###,###")&amp;"箇所")))</f>
        <v>#REF!</v>
      </c>
      <c r="AW91" s="95" t="e">
        <f ca="1">IF(市町村抽出表!BI91="－","－",IF(市町村抽出表!BI91=0,"0箇所",IF(市町村抽出表!BI91&lt;1,"1箇所未満",TEXT(ROUND(市町村抽出表!BI91,0),"###,###")&amp;"箇所")))</f>
        <v>#REF!</v>
      </c>
      <c r="AX91" s="95" t="e">
        <f ca="1">IF(市町村抽出表!BJ91="－","－",IF(市町村抽出表!BJ91=0,"0箇所",IF(市町村抽出表!BJ91&lt;1,"1箇所未満",TEXT(ROUND(市町村抽出表!BJ91,0),"###,###")&amp;"箇所")))</f>
        <v>#REF!</v>
      </c>
      <c r="AY91" s="95" t="e">
        <f ca="1">IF(市町村抽出表!BK91="－","－",IF(市町村抽出表!BK91=0,"0箇所",IF(市町村抽出表!BK91&lt;1,"1箇所未満",TEXT(ROUND(市町村抽出表!BK91,0),"###,###")&amp;"箇所")))</f>
        <v>#REF!</v>
      </c>
      <c r="AZ91" s="95" t="e">
        <f ca="1">IF(市町村抽出表!BL91="－","－",IF(市町村抽出表!BL91=0,"0箇所",IF(市町村抽出表!BL91&lt;1,"1箇所未満",TEXT(ROUND(市町村抽出表!BL91,0),"###,###")&amp;"箇所")))</f>
        <v>#REF!</v>
      </c>
      <c r="BH91" s="154"/>
      <c r="BI91" s="154"/>
      <c r="BJ91" s="154"/>
      <c r="BL91" s="155"/>
      <c r="BM91" s="154"/>
      <c r="BN91" s="154"/>
      <c r="BO91" s="154"/>
      <c r="BP91" s="154"/>
      <c r="BX91" s="155"/>
      <c r="BY91" s="154"/>
      <c r="BZ91" s="154"/>
      <c r="CA91" s="154"/>
      <c r="CB91" s="154"/>
      <c r="CN91" s="155"/>
      <c r="CO91" s="154"/>
      <c r="CP91" s="154"/>
      <c r="CQ91" s="154"/>
      <c r="CR91" s="154"/>
    </row>
    <row r="92" spans="1:96" x14ac:dyDescent="0.2">
      <c r="A92" s="83">
        <v>89</v>
      </c>
      <c r="B92" s="75" t="s">
        <v>553</v>
      </c>
      <c r="C92" s="94" t="e">
        <f ca="1">IF(市町村抽出表!D92="－","－",ROUND(市町村抽出表!D92,1))</f>
        <v>#REF!</v>
      </c>
      <c r="D92" s="159" t="e">
        <f ca="1">IF(市町村抽出表!F92="","※2",IF(市町村抽出表!F92="－","－",市町村抽出表!F92&amp;"箇所"))</f>
        <v>#REF!</v>
      </c>
      <c r="E92" s="160" t="e">
        <f ca="1">IF(市町村抽出表!G92="","※2",IF(市町村抽出表!G92="－","－",市町村抽出表!G92&amp;"箇所"))</f>
        <v>#REF!</v>
      </c>
      <c r="F92" s="161" t="e">
        <f ca="1">IF(市町村抽出表!H92="","※2",IF(市町村抽出表!H92="－","－",市町村抽出表!H92&amp;"箇所"))</f>
        <v>#REF!</v>
      </c>
      <c r="G92" s="95" t="e">
        <f ca="1">IF(市町村抽出表!I92="－","－",IF(市町村抽出表!I92=0,"0棟",IF(市町村抽出表!I92&lt;1,"1棟未満",TEXT(ROUND(市町村抽出表!I92,0),"###,###")&amp;"棟")))</f>
        <v>#REF!</v>
      </c>
      <c r="H92" s="95" t="e">
        <f ca="1">IF(市町村抽出表!J92="－","－",IF(市町村抽出表!J92=0,"0棟",IF(市町村抽出表!J92&lt;1,"1棟未満",TEXT(ROUND(市町村抽出表!J92,0),"###,###")&amp;"棟")))</f>
        <v>#REF!</v>
      </c>
      <c r="I92" s="95" t="e">
        <f ca="1">IF(市町村抽出表!O92="－","－",IF(市町村抽出表!O92=0,"0棟",IF(市町村抽出表!O92&lt;1,"1棟未満",TEXT(ROUND(市町村抽出表!O92,0),"###,###")&amp;"棟")))</f>
        <v>#REF!</v>
      </c>
      <c r="J92" s="95" t="e">
        <f ca="1">IF(市町村抽出表!P92="－","－",IF(市町村抽出表!P92=0,"0棟",IF(市町村抽出表!P92&lt;1,"1棟未満",TEXT(ROUND(市町村抽出表!P92,0),"###,###")&amp;"棟")))</f>
        <v>#REF!</v>
      </c>
      <c r="K92" s="148" t="e">
        <f ca="1">IF(市町村抽出表!U92="","※2",IF(市町村抽出表!U92="－","－",IF(市町村抽出表!U92=0,"0棟",IF(市町村抽出表!U92&lt;1,"1棟未満",TEXT(ROUND(市町村抽出表!U92,0),"###,###")&amp;"棟"))))</f>
        <v>#REF!</v>
      </c>
      <c r="L92" s="149" t="e">
        <f ca="1">IF(市町村抽出表!V92="","※2",IF(市町村抽出表!V92="－","－",IF(市町村抽出表!V92=0,"0棟",IF(市町村抽出表!V92&lt;1,"1棟未満",TEXT(ROUND(市町村抽出表!V92,0),"###,###")&amp;"棟"))))</f>
        <v>#REF!</v>
      </c>
      <c r="M92" s="95" t="e">
        <f ca="1">IF(市町村抽出表!W92="－","－",IF(市町村抽出表!W92=0,"0棟",IF(市町村抽出表!W92&lt;1,"1棟未満",TEXT(ROUND(市町村抽出表!W92,0),"###,###")&amp;"棟")))</f>
        <v>#REF!</v>
      </c>
      <c r="N92" s="95" t="e">
        <f ca="1">IF(市町村抽出表!X92="－","－",IF(市町村抽出表!X92=0,"0棟",IF(市町村抽出表!X92&lt;1,"1棟未満",TEXT(ROUND(市町村抽出表!X92,0),"###,###")&amp;"棟")))</f>
        <v>#REF!</v>
      </c>
      <c r="O92" s="95" t="e">
        <f ca="1">IF(市町村抽出表!Z92="－","－",IF(市町村抽出表!Z92=0,"0件",IF(市町村抽出表!Z92&lt;1,"1件未満",TEXT(ROUND(市町村抽出表!Z92,0),"###,###")&amp;"件")))</f>
        <v>#REF!</v>
      </c>
      <c r="P92" s="95" t="e">
        <f ca="1">IF(市町村抽出表!AA92="－","－",IF(市町村抽出表!AA92=0,"0件",IF(市町村抽出表!AA92&lt;1,"1件未満",TEXT(ROUND(市町村抽出表!AA92,0),"###,###")&amp;"件")))</f>
        <v>#REF!</v>
      </c>
      <c r="Q92" s="95" t="e">
        <f ca="1">IF(市町村抽出表!AB92="－","－",IF(市町村抽出表!AB92=0,"0棟",IF(市町村抽出表!AB92&lt;1,"1棟未満",TEXT(ROUND(市町村抽出表!AB92,0),"###,###")&amp;"棟")))</f>
        <v>#REF!</v>
      </c>
      <c r="R92" s="95" t="e">
        <f ca="1">IF(市町村抽出表!AC92="－","－",IF(市町村抽出表!AC92=0,"0人",IF(市町村抽出表!AC92&lt;1,"1人未満",TEXT(ROUND(市町村抽出表!AC92,0),"###,###")&amp;"人")))</f>
        <v>#REF!</v>
      </c>
      <c r="S92" s="95" t="e">
        <f ca="1">IF(市町村抽出表!AD92="－","－",IF(市町村抽出表!AD92=0,"0人",IF(市町村抽出表!AD92&lt;1,"1人未満",TEXT(ROUND(市町村抽出表!AD92,0),"###,###")&amp;"人")))</f>
        <v>#REF!</v>
      </c>
      <c r="T92" s="95" t="e">
        <f ca="1">IF(市町村抽出表!AE92="－","－",IF(市町村抽出表!AE92=0,"0人",IF(市町村抽出表!AE92&lt;1,"1人未満",TEXT(ROUND(市町村抽出表!AE92,0),"###,###")&amp;"人")))</f>
        <v>#REF!</v>
      </c>
      <c r="U92" s="150" t="e">
        <f ca="1">IF(市町村抽出表!AG92="","※2",IF(市町村抽出表!AG92="－","－",IF(市町村抽出表!AG92=0,"0人",IF(市町村抽出表!AG92&lt;1,"1人未満",TEXT(ROUND(市町村抽出表!AG92,0),"###,###")&amp;"人"))))</f>
        <v>#REF!</v>
      </c>
      <c r="V92" s="151" t="e">
        <f ca="1">IF(市町村抽出表!AH92="","※2",IF(市町村抽出表!AH92="－","－",IF(市町村抽出表!AH92=0,"0人",IF(市町村抽出表!AH92&lt;1,"1人未満",TEXT(ROUND(市町村抽出表!AH92,0),"###,###")&amp;"人"))))</f>
        <v>#REF!</v>
      </c>
      <c r="W92" s="152" t="e">
        <f ca="1">IF(市町村抽出表!AI92="","※2",IF(市町村抽出表!AI92="－","－",IF(市町村抽出表!AI92=0,"0人",IF(市町村抽出表!AI92&lt;1,"1人未満",TEXT(ROUND(市町村抽出表!AI92,0),"###,###")&amp;"人"))))</f>
        <v>#REF!</v>
      </c>
      <c r="X92" s="95" t="e">
        <f ca="1">IF(市町村抽出表!AJ92="－","－",IF(市町村抽出表!AJ92=0,"0人",IF(市町村抽出表!AJ92&lt;1,"1人未満",TEXT(ROUND(市町村抽出表!AJ92,0),"###,###")&amp;"人")))</f>
        <v>#REF!</v>
      </c>
      <c r="Y92" s="95" t="e">
        <f ca="1">IF(市町村抽出表!AK92="－","－",IF(市町村抽出表!AK92=0,"0人",IF(市町村抽出表!AK92&lt;1,"1人未満",TEXT(ROUND(市町村抽出表!AK92,0),"###,###")&amp;"人")))</f>
        <v>#REF!</v>
      </c>
      <c r="Z92" s="95" t="e">
        <f ca="1">IF(市町村抽出表!AL92="－","－",IF(市町村抽出表!AL92=0,"0人",IF(市町村抽出表!AL92&lt;1,"1人未満",TEXT(ROUND(市町村抽出表!AL92,0),"###,###")&amp;"人")))</f>
        <v>#REF!</v>
      </c>
      <c r="AA92" s="95" t="e">
        <f ca="1">IF(市町村抽出表!AM92="－","－",IF(市町村抽出表!AM92=0,"0人",IF(市町村抽出表!AM92&lt;1,"1人未満",TEXT(ROUND(市町村抽出表!AM92,0),"###,###")&amp;"人")))</f>
        <v>#REF!</v>
      </c>
      <c r="AB92" s="95" t="e">
        <f ca="1">IF(市町村抽出表!AN92="－","－",IF(市町村抽出表!AN92=0,"0人",IF(市町村抽出表!AN92&lt;1,"1人未満",TEXT(ROUND(市町村抽出表!AN92,0),"###,###")&amp;"人")))</f>
        <v>#REF!</v>
      </c>
      <c r="AC92" s="95" t="e">
        <f ca="1">IF(市町村抽出表!AO92="－","－",IF(市町村抽出表!AO92=0,"0人",IF(市町村抽出表!AO92&lt;1,"1人未満",TEXT(ROUND(市町村抽出表!AO92,0),"###,###")&amp;"人")))</f>
        <v>#REF!</v>
      </c>
      <c r="AD92" s="95" t="e">
        <f ca="1">IF(市町村抽出表!AP92="－","－",IF(市町村抽出表!AP92=0,"0人",IF(市町村抽出表!AP92&lt;1,"1人未満",TEXT(ROUND(市町村抽出表!AP92,0),"###,###")&amp;"人")))</f>
        <v>#REF!</v>
      </c>
      <c r="AE92" s="95" t="e">
        <f ca="1">IF(市町村抽出表!AQ92="－","－",IF(市町村抽出表!AQ92=0,"0人",IF(市町村抽出表!AQ92&lt;1,"1人未満",TEXT(ROUND(市町村抽出表!AQ92,0),"###,###")&amp;"人")))</f>
        <v>#REF!</v>
      </c>
      <c r="AF92" s="95" t="e">
        <f ca="1">IF(市町村抽出表!AR92="－","－",IF(市町村抽出表!AR92=0,"0人",IF(市町村抽出表!AR92&lt;1,"1人未満",TEXT(ROUND(市町村抽出表!AR92,0),"###,###")&amp;"人")))</f>
        <v>#REF!</v>
      </c>
      <c r="AG92" s="95" t="e">
        <f ca="1">IF(市町村抽出表!AS92="－","－",IF(市町村抽出表!AS92=0,"0箇所",IF(市町村抽出表!AS92&lt;1,"1箇所未満",TEXT(ROUND(市町村抽出表!AS92,0),"###,###")&amp;"箇所")))</f>
        <v>#REF!</v>
      </c>
      <c r="AH92" s="95" t="e">
        <f ca="1">IF(市町村抽出表!AT92="－","－",IF(市町村抽出表!AT92=0,"0世帯",IF(市町村抽出表!AT92&lt;1,"1世帯未満",TEXT(ROUND(市町村抽出表!AT92,0),"###,###")&amp;"世帯")))</f>
        <v>#REF!</v>
      </c>
      <c r="AI92" s="95" t="e">
        <f ca="1">IF(市町村抽出表!AU92="－","－",IF(市町村抽出表!AU92=0,"0人",IF(市町村抽出表!AU92&lt;1,"1人未満",TEXT(ROUND(市町村抽出表!AU92,0),"###,###")&amp;"人")))</f>
        <v>#REF!</v>
      </c>
      <c r="AJ92" s="95" t="e">
        <f ca="1">IF(市町村抽出表!AV92="－","－",IF(市町村抽出表!AV92=0,"0世帯",IF(市町村抽出表!AV92&lt;1,"1世帯未満",TEXT(ROUND(市町村抽出表!AV92,0),"###,###")&amp;"世帯")))</f>
        <v>#REF!</v>
      </c>
      <c r="AK92" s="95" t="e">
        <f ca="1">IF(市町村抽出表!AW92="－","－",IF(市町村抽出表!AW92=0,"0人",IF(市町村抽出表!AW92&lt;1,"1人未満",TEXT(ROUND(市町村抽出表!AW92,0),"###,###")&amp;"人")))</f>
        <v>#REF!</v>
      </c>
      <c r="AL92" s="95" t="e">
        <f ca="1">IF(市町村抽出表!AX92="－","－",IF(市町村抽出表!AX92=0,"0世帯",IF(市町村抽出表!AX92&lt;1,"1世帯未満",TEXT(ROUND(市町村抽出表!AX92,0),"###,###")&amp;"世帯")))</f>
        <v>#REF!</v>
      </c>
      <c r="AM92" s="95" t="e">
        <f ca="1">IF(市町村抽出表!AY92="－","－",IF(市町村抽出表!AY92=0,"0人",IF(市町村抽出表!AY92&lt;1,"1人未満",TEXT(ROUND(市町村抽出表!AY92,0),"###,###")&amp;"人")))</f>
        <v>#REF!</v>
      </c>
      <c r="AN92" s="95" t="s">
        <v>632</v>
      </c>
      <c r="AO92" s="95" t="s">
        <v>632</v>
      </c>
      <c r="AP92" s="95" t="e">
        <f ca="1">IF(市町村抽出表!BB92="－","－",IF(市町村抽出表!BB92=0,"0km",IF(市町村抽出表!BB92&lt;0.1,"0.1km未満",TEXT(ROUND(市町村抽出表!BB92,1),"###,##0.0")&amp;"km")))</f>
        <v>#REF!</v>
      </c>
      <c r="AQ92" s="95" t="e">
        <f ca="1">IF(市町村抽出表!BC92="－","－",IF(市町村抽出表!BC92=0,"0世帯",IF(市町村抽出表!BC92&lt;1,"1世帯未満",TEXT(ROUND(市町村抽出表!BC92,0),"###,###")&amp;"世帯")))</f>
        <v>#REF!</v>
      </c>
      <c r="AR92" s="95" t="e">
        <f ca="1">IF(市町村抽出表!BD92="－","－",IF(市町村抽出表!BD92=0,"0人",IF(市町村抽出表!BD92&lt;1,"1人未満",TEXT(ROUND(市町村抽出表!BD92,0),"###,###")&amp;"人")))</f>
        <v>#REF!</v>
      </c>
      <c r="AS92" s="95" t="s">
        <v>632</v>
      </c>
      <c r="AT92" s="95" t="s">
        <v>632</v>
      </c>
      <c r="AU92" s="95" t="e">
        <f ca="1">IF(市町村抽出表!BG92="－","－",IF(市町村抽出表!BG92=0,"0箇所",IF(市町村抽出表!BG92&lt;1,"1箇所未満",TEXT(ROUND(市町村抽出表!BG92,0),"###,###")&amp;"箇所")))</f>
        <v>#REF!</v>
      </c>
      <c r="AV92" s="95" t="e">
        <f ca="1">IF(市町村抽出表!BH92="－","－",IF(市町村抽出表!BH92=0,"0箇所",IF(市町村抽出表!BH92&lt;1,"1箇所未満",TEXT(ROUND(市町村抽出表!BH92,0),"###,###")&amp;"箇所")))</f>
        <v>#REF!</v>
      </c>
      <c r="AW92" s="95" t="e">
        <f ca="1">IF(市町村抽出表!BI92="－","－",IF(市町村抽出表!BI92=0,"0箇所",IF(市町村抽出表!BI92&lt;1,"1箇所未満",TEXT(ROUND(市町村抽出表!BI92,0),"###,###")&amp;"箇所")))</f>
        <v>#REF!</v>
      </c>
      <c r="AX92" s="95" t="e">
        <f ca="1">IF(市町村抽出表!BJ92="－","－",IF(市町村抽出表!BJ92=0,"0箇所",IF(市町村抽出表!BJ92&lt;1,"1箇所未満",TEXT(ROUND(市町村抽出表!BJ92,0),"###,###")&amp;"箇所")))</f>
        <v>#REF!</v>
      </c>
      <c r="AY92" s="95" t="e">
        <f ca="1">IF(市町村抽出表!BK92="－","－",IF(市町村抽出表!BK92=0,"0箇所",IF(市町村抽出表!BK92&lt;1,"1箇所未満",TEXT(ROUND(市町村抽出表!BK92,0),"###,###")&amp;"箇所")))</f>
        <v>#REF!</v>
      </c>
      <c r="AZ92" s="95" t="e">
        <f ca="1">IF(市町村抽出表!BL92="－","－",IF(市町村抽出表!BL92=0,"0箇所",IF(市町村抽出表!BL92&lt;1,"1箇所未満",TEXT(ROUND(市町村抽出表!BL92,0),"###,###")&amp;"箇所")))</f>
        <v>#REF!</v>
      </c>
      <c r="BH92" s="154"/>
      <c r="BI92" s="154"/>
      <c r="BJ92" s="154"/>
      <c r="BL92" s="155"/>
      <c r="BM92" s="154"/>
      <c r="BN92" s="154"/>
      <c r="BO92" s="154"/>
      <c r="BP92" s="154"/>
      <c r="BX92" s="155"/>
      <c r="BY92" s="154"/>
      <c r="BZ92" s="154"/>
      <c r="CA92" s="154"/>
      <c r="CB92" s="154"/>
      <c r="CN92" s="155"/>
      <c r="CO92" s="154"/>
      <c r="CP92" s="154"/>
      <c r="CQ92" s="154"/>
      <c r="CR92" s="154"/>
    </row>
    <row r="93" spans="1:96" x14ac:dyDescent="0.2">
      <c r="A93" s="83">
        <v>90</v>
      </c>
      <c r="B93" s="75" t="s">
        <v>554</v>
      </c>
      <c r="C93" s="94" t="e">
        <f ca="1">IF(市町村抽出表!D93="－","－",ROUND(市町村抽出表!D93,1))</f>
        <v>#REF!</v>
      </c>
      <c r="D93" s="159" t="e">
        <f ca="1">IF(市町村抽出表!F93="","※2",IF(市町村抽出表!F93="－","－",市町村抽出表!F93&amp;"箇所"))</f>
        <v>#REF!</v>
      </c>
      <c r="E93" s="160" t="e">
        <f ca="1">IF(市町村抽出表!G93="","※2",IF(市町村抽出表!G93="－","－",市町村抽出表!G93&amp;"箇所"))</f>
        <v>#REF!</v>
      </c>
      <c r="F93" s="161" t="e">
        <f ca="1">IF(市町村抽出表!H93="","※2",IF(市町村抽出表!H93="－","－",市町村抽出表!H93&amp;"箇所"))</f>
        <v>#REF!</v>
      </c>
      <c r="G93" s="95" t="e">
        <f ca="1">IF(市町村抽出表!I93="－","－",IF(市町村抽出表!I93=0,"0棟",IF(市町村抽出表!I93&lt;1,"1棟未満",TEXT(ROUND(市町村抽出表!I93,0),"###,###")&amp;"棟")))</f>
        <v>#REF!</v>
      </c>
      <c r="H93" s="95" t="e">
        <f ca="1">IF(市町村抽出表!J93="－","－",IF(市町村抽出表!J93=0,"0棟",IF(市町村抽出表!J93&lt;1,"1棟未満",TEXT(ROUND(市町村抽出表!J93,0),"###,###")&amp;"棟")))</f>
        <v>#REF!</v>
      </c>
      <c r="I93" s="95" t="e">
        <f ca="1">IF(市町村抽出表!O93="－","－",IF(市町村抽出表!O93=0,"0棟",IF(市町村抽出表!O93&lt;1,"1棟未満",TEXT(ROUND(市町村抽出表!O93,0),"###,###")&amp;"棟")))</f>
        <v>#REF!</v>
      </c>
      <c r="J93" s="95" t="e">
        <f ca="1">IF(市町村抽出表!P93="－","－",IF(市町村抽出表!P93=0,"0棟",IF(市町村抽出表!P93&lt;1,"1棟未満",TEXT(ROUND(市町村抽出表!P93,0),"###,###")&amp;"棟")))</f>
        <v>#REF!</v>
      </c>
      <c r="K93" s="148" t="e">
        <f ca="1">IF(市町村抽出表!U93="","※2",IF(市町村抽出表!U93="－","－",IF(市町村抽出表!U93=0,"0棟",IF(市町村抽出表!U93&lt;1,"1棟未満",TEXT(ROUND(市町村抽出表!U93,0),"###,###")&amp;"棟"))))</f>
        <v>#REF!</v>
      </c>
      <c r="L93" s="149" t="e">
        <f ca="1">IF(市町村抽出表!V93="","※2",IF(市町村抽出表!V93="－","－",IF(市町村抽出表!V93=0,"0棟",IF(市町村抽出表!V93&lt;1,"1棟未満",TEXT(ROUND(市町村抽出表!V93,0),"###,###")&amp;"棟"))))</f>
        <v>#REF!</v>
      </c>
      <c r="M93" s="95" t="e">
        <f ca="1">IF(市町村抽出表!W93="－","－",IF(市町村抽出表!W93=0,"0棟",IF(市町村抽出表!W93&lt;1,"1棟未満",TEXT(ROUND(市町村抽出表!W93,0),"###,###")&amp;"棟")))</f>
        <v>#REF!</v>
      </c>
      <c r="N93" s="95" t="e">
        <f ca="1">IF(市町村抽出表!X93="－","－",IF(市町村抽出表!X93=0,"0棟",IF(市町村抽出表!X93&lt;1,"1棟未満",TEXT(ROUND(市町村抽出表!X93,0),"###,###")&amp;"棟")))</f>
        <v>#REF!</v>
      </c>
      <c r="O93" s="95" t="e">
        <f ca="1">IF(市町村抽出表!Z93="－","－",IF(市町村抽出表!Z93=0,"0件",IF(市町村抽出表!Z93&lt;1,"1件未満",TEXT(ROUND(市町村抽出表!Z93,0),"###,###")&amp;"件")))</f>
        <v>#REF!</v>
      </c>
      <c r="P93" s="95" t="e">
        <f ca="1">IF(市町村抽出表!AA93="－","－",IF(市町村抽出表!AA93=0,"0件",IF(市町村抽出表!AA93&lt;1,"1件未満",TEXT(ROUND(市町村抽出表!AA93,0),"###,###")&amp;"件")))</f>
        <v>#REF!</v>
      </c>
      <c r="Q93" s="95" t="e">
        <f ca="1">IF(市町村抽出表!AB93="－","－",IF(市町村抽出表!AB93=0,"0棟",IF(市町村抽出表!AB93&lt;1,"1棟未満",TEXT(ROUND(市町村抽出表!AB93,0),"###,###")&amp;"棟")))</f>
        <v>#REF!</v>
      </c>
      <c r="R93" s="95" t="e">
        <f ca="1">IF(市町村抽出表!AC93="－","－",IF(市町村抽出表!AC93=0,"0人",IF(市町村抽出表!AC93&lt;1,"1人未満",TEXT(ROUND(市町村抽出表!AC93,0),"###,###")&amp;"人")))</f>
        <v>#REF!</v>
      </c>
      <c r="S93" s="95" t="e">
        <f ca="1">IF(市町村抽出表!AD93="－","－",IF(市町村抽出表!AD93=0,"0人",IF(市町村抽出表!AD93&lt;1,"1人未満",TEXT(ROUND(市町村抽出表!AD93,0),"###,###")&amp;"人")))</f>
        <v>#REF!</v>
      </c>
      <c r="T93" s="95" t="e">
        <f ca="1">IF(市町村抽出表!AE93="－","－",IF(市町村抽出表!AE93=0,"0人",IF(市町村抽出表!AE93&lt;1,"1人未満",TEXT(ROUND(市町村抽出表!AE93,0),"###,###")&amp;"人")))</f>
        <v>#REF!</v>
      </c>
      <c r="U93" s="150" t="e">
        <f ca="1">IF(市町村抽出表!AG93="","※2",IF(市町村抽出表!AG93="－","－",IF(市町村抽出表!AG93=0,"0人",IF(市町村抽出表!AG93&lt;1,"1人未満",TEXT(ROUND(市町村抽出表!AG93,0),"###,###")&amp;"人"))))</f>
        <v>#REF!</v>
      </c>
      <c r="V93" s="151" t="e">
        <f ca="1">IF(市町村抽出表!AH93="","※2",IF(市町村抽出表!AH93="－","－",IF(市町村抽出表!AH93=0,"0人",IF(市町村抽出表!AH93&lt;1,"1人未満",TEXT(ROUND(市町村抽出表!AH93,0),"###,###")&amp;"人"))))</f>
        <v>#REF!</v>
      </c>
      <c r="W93" s="152" t="e">
        <f ca="1">IF(市町村抽出表!AI93="","※2",IF(市町村抽出表!AI93="－","－",IF(市町村抽出表!AI93=0,"0人",IF(市町村抽出表!AI93&lt;1,"1人未満",TEXT(ROUND(市町村抽出表!AI93,0),"###,###")&amp;"人"))))</f>
        <v>#REF!</v>
      </c>
      <c r="X93" s="95" t="e">
        <f ca="1">IF(市町村抽出表!AJ93="－","－",IF(市町村抽出表!AJ93=0,"0人",IF(市町村抽出表!AJ93&lt;1,"1人未満",TEXT(ROUND(市町村抽出表!AJ93,0),"###,###")&amp;"人")))</f>
        <v>#REF!</v>
      </c>
      <c r="Y93" s="95" t="e">
        <f ca="1">IF(市町村抽出表!AK93="－","－",IF(市町村抽出表!AK93=0,"0人",IF(市町村抽出表!AK93&lt;1,"1人未満",TEXT(ROUND(市町村抽出表!AK93,0),"###,###")&amp;"人")))</f>
        <v>#REF!</v>
      </c>
      <c r="Z93" s="95" t="e">
        <f ca="1">IF(市町村抽出表!AL93="－","－",IF(市町村抽出表!AL93=0,"0人",IF(市町村抽出表!AL93&lt;1,"1人未満",TEXT(ROUND(市町村抽出表!AL93,0),"###,###")&amp;"人")))</f>
        <v>#REF!</v>
      </c>
      <c r="AA93" s="95" t="e">
        <f ca="1">IF(市町村抽出表!AM93="－","－",IF(市町村抽出表!AM93=0,"0人",IF(市町村抽出表!AM93&lt;1,"1人未満",TEXT(ROUND(市町村抽出表!AM93,0),"###,###")&amp;"人")))</f>
        <v>#REF!</v>
      </c>
      <c r="AB93" s="95" t="e">
        <f ca="1">IF(市町村抽出表!AN93="－","－",IF(市町村抽出表!AN93=0,"0人",IF(市町村抽出表!AN93&lt;1,"1人未満",TEXT(ROUND(市町村抽出表!AN93,0),"###,###")&amp;"人")))</f>
        <v>#REF!</v>
      </c>
      <c r="AC93" s="95" t="e">
        <f ca="1">IF(市町村抽出表!AO93="－","－",IF(市町村抽出表!AO93=0,"0人",IF(市町村抽出表!AO93&lt;1,"1人未満",TEXT(ROUND(市町村抽出表!AO93,0),"###,###")&amp;"人")))</f>
        <v>#REF!</v>
      </c>
      <c r="AD93" s="95" t="e">
        <f ca="1">IF(市町村抽出表!AP93="－","－",IF(市町村抽出表!AP93=0,"0人",IF(市町村抽出表!AP93&lt;1,"1人未満",TEXT(ROUND(市町村抽出表!AP93,0),"###,###")&amp;"人")))</f>
        <v>#REF!</v>
      </c>
      <c r="AE93" s="95" t="e">
        <f ca="1">IF(市町村抽出表!AQ93="－","－",IF(市町村抽出表!AQ93=0,"0人",IF(市町村抽出表!AQ93&lt;1,"1人未満",TEXT(ROUND(市町村抽出表!AQ93,0),"###,###")&amp;"人")))</f>
        <v>#REF!</v>
      </c>
      <c r="AF93" s="95" t="e">
        <f ca="1">IF(市町村抽出表!AR93="－","－",IF(市町村抽出表!AR93=0,"0人",IF(市町村抽出表!AR93&lt;1,"1人未満",TEXT(ROUND(市町村抽出表!AR93,0),"###,###")&amp;"人")))</f>
        <v>#REF!</v>
      </c>
      <c r="AG93" s="95" t="e">
        <f ca="1">IF(市町村抽出表!AS93="－","－",IF(市町村抽出表!AS93=0,"0箇所",IF(市町村抽出表!AS93&lt;1,"1箇所未満",TEXT(ROUND(市町村抽出表!AS93,0),"###,###")&amp;"箇所")))</f>
        <v>#REF!</v>
      </c>
      <c r="AH93" s="95" t="e">
        <f ca="1">IF(市町村抽出表!AT93="－","－",IF(市町村抽出表!AT93=0,"0世帯",IF(市町村抽出表!AT93&lt;1,"1世帯未満",TEXT(ROUND(市町村抽出表!AT93,0),"###,###")&amp;"世帯")))</f>
        <v>#REF!</v>
      </c>
      <c r="AI93" s="95" t="e">
        <f ca="1">IF(市町村抽出表!AU93="－","－",IF(市町村抽出表!AU93=0,"0人",IF(市町村抽出表!AU93&lt;1,"1人未満",TEXT(ROUND(市町村抽出表!AU93,0),"###,###")&amp;"人")))</f>
        <v>#REF!</v>
      </c>
      <c r="AJ93" s="95" t="e">
        <f ca="1">IF(市町村抽出表!AV93="－","－",IF(市町村抽出表!AV93=0,"0世帯",IF(市町村抽出表!AV93&lt;1,"1世帯未満",TEXT(ROUND(市町村抽出表!AV93,0),"###,###")&amp;"世帯")))</f>
        <v>#REF!</v>
      </c>
      <c r="AK93" s="95" t="e">
        <f ca="1">IF(市町村抽出表!AW93="－","－",IF(市町村抽出表!AW93=0,"0人",IF(市町村抽出表!AW93&lt;1,"1人未満",TEXT(ROUND(市町村抽出表!AW93,0),"###,###")&amp;"人")))</f>
        <v>#REF!</v>
      </c>
      <c r="AL93" s="95" t="e">
        <f ca="1">IF(市町村抽出表!AX93="－","－",IF(市町村抽出表!AX93=0,"0世帯",IF(市町村抽出表!AX93&lt;1,"1世帯未満",TEXT(ROUND(市町村抽出表!AX93,0),"###,###")&amp;"世帯")))</f>
        <v>#REF!</v>
      </c>
      <c r="AM93" s="95" t="e">
        <f ca="1">IF(市町村抽出表!AY93="－","－",IF(市町村抽出表!AY93=0,"0人",IF(市町村抽出表!AY93&lt;1,"1人未満",TEXT(ROUND(市町村抽出表!AY93,0),"###,###")&amp;"人")))</f>
        <v>#REF!</v>
      </c>
      <c r="AN93" s="95" t="s">
        <v>632</v>
      </c>
      <c r="AO93" s="95" t="s">
        <v>632</v>
      </c>
      <c r="AP93" s="95" t="e">
        <f ca="1">IF(市町村抽出表!BB93="－","－",IF(市町村抽出表!BB93=0,"0km",IF(市町村抽出表!BB93&lt;0.1,"0.1km未満",TEXT(ROUND(市町村抽出表!BB93,1),"###,##0.0")&amp;"km")))</f>
        <v>#REF!</v>
      </c>
      <c r="AQ93" s="95" t="e">
        <f ca="1">IF(市町村抽出表!BC93="－","－",IF(市町村抽出表!BC93=0,"0世帯",IF(市町村抽出表!BC93&lt;1,"1世帯未満",TEXT(ROUND(市町村抽出表!BC93,0),"###,###")&amp;"世帯")))</f>
        <v>#REF!</v>
      </c>
      <c r="AR93" s="95" t="e">
        <f ca="1">IF(市町村抽出表!BD93="－","－",IF(市町村抽出表!BD93=0,"0人",IF(市町村抽出表!BD93&lt;1,"1人未満",TEXT(ROUND(市町村抽出表!BD93,0),"###,###")&amp;"人")))</f>
        <v>#REF!</v>
      </c>
      <c r="AS93" s="95" t="s">
        <v>632</v>
      </c>
      <c r="AT93" s="95" t="s">
        <v>632</v>
      </c>
      <c r="AU93" s="95" t="e">
        <f ca="1">IF(市町村抽出表!BG93="－","－",IF(市町村抽出表!BG93=0,"0箇所",IF(市町村抽出表!BG93&lt;1,"1箇所未満",TEXT(ROUND(市町村抽出表!BG93,0),"###,###")&amp;"箇所")))</f>
        <v>#REF!</v>
      </c>
      <c r="AV93" s="95" t="e">
        <f ca="1">IF(市町村抽出表!BH93="－","－",IF(市町村抽出表!BH93=0,"0箇所",IF(市町村抽出表!BH93&lt;1,"1箇所未満",TEXT(ROUND(市町村抽出表!BH93,0),"###,###")&amp;"箇所")))</f>
        <v>#REF!</v>
      </c>
      <c r="AW93" s="95" t="e">
        <f ca="1">IF(市町村抽出表!BI93="－","－",IF(市町村抽出表!BI93=0,"0箇所",IF(市町村抽出表!BI93&lt;1,"1箇所未満",TEXT(ROUND(市町村抽出表!BI93,0),"###,###")&amp;"箇所")))</f>
        <v>#REF!</v>
      </c>
      <c r="AX93" s="95" t="e">
        <f ca="1">IF(市町村抽出表!BJ93="－","－",IF(市町村抽出表!BJ93=0,"0箇所",IF(市町村抽出表!BJ93&lt;1,"1箇所未満",TEXT(ROUND(市町村抽出表!BJ93,0),"###,###")&amp;"箇所")))</f>
        <v>#REF!</v>
      </c>
      <c r="AY93" s="95" t="e">
        <f ca="1">IF(市町村抽出表!BK93="－","－",IF(市町村抽出表!BK93=0,"0箇所",IF(市町村抽出表!BK93&lt;1,"1箇所未満",TEXT(ROUND(市町村抽出表!BK93,0),"###,###")&amp;"箇所")))</f>
        <v>#REF!</v>
      </c>
      <c r="AZ93" s="95" t="e">
        <f ca="1">IF(市町村抽出表!BL93="－","－",IF(市町村抽出表!BL93=0,"0箇所",IF(市町村抽出表!BL93&lt;1,"1箇所未満",TEXT(ROUND(市町村抽出表!BL93,0),"###,###")&amp;"箇所")))</f>
        <v>#REF!</v>
      </c>
      <c r="BH93" s="154"/>
      <c r="BI93" s="154"/>
      <c r="BJ93" s="154"/>
      <c r="BL93" s="155"/>
      <c r="BM93" s="154"/>
      <c r="BN93" s="154"/>
      <c r="BO93" s="154"/>
      <c r="BP93" s="154"/>
      <c r="BX93" s="155"/>
      <c r="BY93" s="154"/>
      <c r="BZ93" s="154"/>
      <c r="CA93" s="154"/>
      <c r="CB93" s="154"/>
      <c r="CN93" s="155"/>
      <c r="CO93" s="154"/>
      <c r="CP93" s="154"/>
      <c r="CQ93" s="154"/>
      <c r="CR93" s="154"/>
    </row>
    <row r="94" spans="1:96" x14ac:dyDescent="0.2">
      <c r="A94" s="83">
        <v>91</v>
      </c>
      <c r="B94" s="75" t="s">
        <v>555</v>
      </c>
      <c r="C94" s="94" t="e">
        <f ca="1">IF(市町村抽出表!D94="－","－",ROUND(市町村抽出表!D94,1))</f>
        <v>#REF!</v>
      </c>
      <c r="D94" s="159" t="e">
        <f ca="1">IF(市町村抽出表!F94="","※2",IF(市町村抽出表!F94="－","－",市町村抽出表!F94&amp;"箇所"))</f>
        <v>#REF!</v>
      </c>
      <c r="E94" s="160" t="e">
        <f ca="1">IF(市町村抽出表!G94="","※2",IF(市町村抽出表!G94="－","－",市町村抽出表!G94&amp;"箇所"))</f>
        <v>#REF!</v>
      </c>
      <c r="F94" s="161" t="e">
        <f ca="1">IF(市町村抽出表!H94="","※2",IF(市町村抽出表!H94="－","－",市町村抽出表!H94&amp;"箇所"))</f>
        <v>#REF!</v>
      </c>
      <c r="G94" s="95" t="e">
        <f ca="1">IF(市町村抽出表!I94="－","－",IF(市町村抽出表!I94=0,"0棟",IF(市町村抽出表!I94&lt;1,"1棟未満",TEXT(ROUND(市町村抽出表!I94,0),"###,###")&amp;"棟")))</f>
        <v>#REF!</v>
      </c>
      <c r="H94" s="95" t="e">
        <f ca="1">IF(市町村抽出表!J94="－","－",IF(市町村抽出表!J94=0,"0棟",IF(市町村抽出表!J94&lt;1,"1棟未満",TEXT(ROUND(市町村抽出表!J94,0),"###,###")&amp;"棟")))</f>
        <v>#REF!</v>
      </c>
      <c r="I94" s="95" t="e">
        <f ca="1">IF(市町村抽出表!O94="－","－",IF(市町村抽出表!O94=0,"0棟",IF(市町村抽出表!O94&lt;1,"1棟未満",TEXT(ROUND(市町村抽出表!O94,0),"###,###")&amp;"棟")))</f>
        <v>#REF!</v>
      </c>
      <c r="J94" s="95" t="e">
        <f ca="1">IF(市町村抽出表!P94="－","－",IF(市町村抽出表!P94=0,"0棟",IF(市町村抽出表!P94&lt;1,"1棟未満",TEXT(ROUND(市町村抽出表!P94,0),"###,###")&amp;"棟")))</f>
        <v>#REF!</v>
      </c>
      <c r="K94" s="148" t="e">
        <f ca="1">IF(市町村抽出表!U94="","※2",IF(市町村抽出表!U94="－","－",IF(市町村抽出表!U94=0,"0棟",IF(市町村抽出表!U94&lt;1,"1棟未満",TEXT(ROUND(市町村抽出表!U94,0),"###,###")&amp;"棟"))))</f>
        <v>#REF!</v>
      </c>
      <c r="L94" s="149" t="e">
        <f ca="1">IF(市町村抽出表!V94="","※2",IF(市町村抽出表!V94="－","－",IF(市町村抽出表!V94=0,"0棟",IF(市町村抽出表!V94&lt;1,"1棟未満",TEXT(ROUND(市町村抽出表!V94,0),"###,###")&amp;"棟"))))</f>
        <v>#REF!</v>
      </c>
      <c r="M94" s="95" t="e">
        <f ca="1">IF(市町村抽出表!W94="－","－",IF(市町村抽出表!W94=0,"0棟",IF(市町村抽出表!W94&lt;1,"1棟未満",TEXT(ROUND(市町村抽出表!W94,0),"###,###")&amp;"棟")))</f>
        <v>#REF!</v>
      </c>
      <c r="N94" s="95" t="e">
        <f ca="1">IF(市町村抽出表!X94="－","－",IF(市町村抽出表!X94=0,"0棟",IF(市町村抽出表!X94&lt;1,"1棟未満",TEXT(ROUND(市町村抽出表!X94,0),"###,###")&amp;"棟")))</f>
        <v>#REF!</v>
      </c>
      <c r="O94" s="95" t="e">
        <f ca="1">IF(市町村抽出表!Z94="－","－",IF(市町村抽出表!Z94=0,"0件",IF(市町村抽出表!Z94&lt;1,"1件未満",TEXT(ROUND(市町村抽出表!Z94,0),"###,###")&amp;"件")))</f>
        <v>#REF!</v>
      </c>
      <c r="P94" s="95" t="e">
        <f ca="1">IF(市町村抽出表!AA94="－","－",IF(市町村抽出表!AA94=0,"0件",IF(市町村抽出表!AA94&lt;1,"1件未満",TEXT(ROUND(市町村抽出表!AA94,0),"###,###")&amp;"件")))</f>
        <v>#REF!</v>
      </c>
      <c r="Q94" s="95" t="e">
        <f ca="1">IF(市町村抽出表!AB94="－","－",IF(市町村抽出表!AB94=0,"0棟",IF(市町村抽出表!AB94&lt;1,"1棟未満",TEXT(ROUND(市町村抽出表!AB94,0),"###,###")&amp;"棟")))</f>
        <v>#REF!</v>
      </c>
      <c r="R94" s="95" t="e">
        <f ca="1">IF(市町村抽出表!AC94="－","－",IF(市町村抽出表!AC94=0,"0人",IF(市町村抽出表!AC94&lt;1,"1人未満",TEXT(ROUND(市町村抽出表!AC94,0),"###,###")&amp;"人")))</f>
        <v>#REF!</v>
      </c>
      <c r="S94" s="95" t="e">
        <f ca="1">IF(市町村抽出表!AD94="－","－",IF(市町村抽出表!AD94=0,"0人",IF(市町村抽出表!AD94&lt;1,"1人未満",TEXT(ROUND(市町村抽出表!AD94,0),"###,###")&amp;"人")))</f>
        <v>#REF!</v>
      </c>
      <c r="T94" s="95" t="e">
        <f ca="1">IF(市町村抽出表!AE94="－","－",IF(市町村抽出表!AE94=0,"0人",IF(市町村抽出表!AE94&lt;1,"1人未満",TEXT(ROUND(市町村抽出表!AE94,0),"###,###")&amp;"人")))</f>
        <v>#REF!</v>
      </c>
      <c r="U94" s="150" t="e">
        <f ca="1">IF(市町村抽出表!AG94="","※2",IF(市町村抽出表!AG94="－","－",IF(市町村抽出表!AG94=0,"0人",IF(市町村抽出表!AG94&lt;1,"1人未満",TEXT(ROUND(市町村抽出表!AG94,0),"###,###")&amp;"人"))))</f>
        <v>#REF!</v>
      </c>
      <c r="V94" s="151" t="e">
        <f ca="1">IF(市町村抽出表!AH94="","※2",IF(市町村抽出表!AH94="－","－",IF(市町村抽出表!AH94=0,"0人",IF(市町村抽出表!AH94&lt;1,"1人未満",TEXT(ROUND(市町村抽出表!AH94,0),"###,###")&amp;"人"))))</f>
        <v>#REF!</v>
      </c>
      <c r="W94" s="152" t="e">
        <f ca="1">IF(市町村抽出表!AI94="","※2",IF(市町村抽出表!AI94="－","－",IF(市町村抽出表!AI94=0,"0人",IF(市町村抽出表!AI94&lt;1,"1人未満",TEXT(ROUND(市町村抽出表!AI94,0),"###,###")&amp;"人"))))</f>
        <v>#REF!</v>
      </c>
      <c r="X94" s="95" t="e">
        <f ca="1">IF(市町村抽出表!AJ94="－","－",IF(市町村抽出表!AJ94=0,"0人",IF(市町村抽出表!AJ94&lt;1,"1人未満",TEXT(ROUND(市町村抽出表!AJ94,0),"###,###")&amp;"人")))</f>
        <v>#REF!</v>
      </c>
      <c r="Y94" s="95" t="e">
        <f ca="1">IF(市町村抽出表!AK94="－","－",IF(市町村抽出表!AK94=0,"0人",IF(市町村抽出表!AK94&lt;1,"1人未満",TEXT(ROUND(市町村抽出表!AK94,0),"###,###")&amp;"人")))</f>
        <v>#REF!</v>
      </c>
      <c r="Z94" s="95" t="e">
        <f ca="1">IF(市町村抽出表!AL94="－","－",IF(市町村抽出表!AL94=0,"0人",IF(市町村抽出表!AL94&lt;1,"1人未満",TEXT(ROUND(市町村抽出表!AL94,0),"###,###")&amp;"人")))</f>
        <v>#REF!</v>
      </c>
      <c r="AA94" s="95" t="e">
        <f ca="1">IF(市町村抽出表!AM94="－","－",IF(市町村抽出表!AM94=0,"0人",IF(市町村抽出表!AM94&lt;1,"1人未満",TEXT(ROUND(市町村抽出表!AM94,0),"###,###")&amp;"人")))</f>
        <v>#REF!</v>
      </c>
      <c r="AB94" s="95" t="e">
        <f ca="1">IF(市町村抽出表!AN94="－","－",IF(市町村抽出表!AN94=0,"0人",IF(市町村抽出表!AN94&lt;1,"1人未満",TEXT(ROUND(市町村抽出表!AN94,0),"###,###")&amp;"人")))</f>
        <v>#REF!</v>
      </c>
      <c r="AC94" s="95" t="e">
        <f ca="1">IF(市町村抽出表!AO94="－","－",IF(市町村抽出表!AO94=0,"0人",IF(市町村抽出表!AO94&lt;1,"1人未満",TEXT(ROUND(市町村抽出表!AO94,0),"###,###")&amp;"人")))</f>
        <v>#REF!</v>
      </c>
      <c r="AD94" s="95" t="e">
        <f ca="1">IF(市町村抽出表!AP94="－","－",IF(市町村抽出表!AP94=0,"0人",IF(市町村抽出表!AP94&lt;1,"1人未満",TEXT(ROUND(市町村抽出表!AP94,0),"###,###")&amp;"人")))</f>
        <v>#REF!</v>
      </c>
      <c r="AE94" s="95" t="e">
        <f ca="1">IF(市町村抽出表!AQ94="－","－",IF(市町村抽出表!AQ94=0,"0人",IF(市町村抽出表!AQ94&lt;1,"1人未満",TEXT(ROUND(市町村抽出表!AQ94,0),"###,###")&amp;"人")))</f>
        <v>#REF!</v>
      </c>
      <c r="AF94" s="95" t="e">
        <f ca="1">IF(市町村抽出表!AR94="－","－",IF(市町村抽出表!AR94=0,"0人",IF(市町村抽出表!AR94&lt;1,"1人未満",TEXT(ROUND(市町村抽出表!AR94,0),"###,###")&amp;"人")))</f>
        <v>#REF!</v>
      </c>
      <c r="AG94" s="95" t="e">
        <f ca="1">IF(市町村抽出表!AS94="－","－",IF(市町村抽出表!AS94=0,"0箇所",IF(市町村抽出表!AS94&lt;1,"1箇所未満",TEXT(ROUND(市町村抽出表!AS94,0),"###,###")&amp;"箇所")))</f>
        <v>#REF!</v>
      </c>
      <c r="AH94" s="95" t="e">
        <f ca="1">IF(市町村抽出表!AT94="－","－",IF(市町村抽出表!AT94=0,"0世帯",IF(市町村抽出表!AT94&lt;1,"1世帯未満",TEXT(ROUND(市町村抽出表!AT94,0),"###,###")&amp;"世帯")))</f>
        <v>#REF!</v>
      </c>
      <c r="AI94" s="95" t="e">
        <f ca="1">IF(市町村抽出表!AU94="－","－",IF(市町村抽出表!AU94=0,"0人",IF(市町村抽出表!AU94&lt;1,"1人未満",TEXT(ROUND(市町村抽出表!AU94,0),"###,###")&amp;"人")))</f>
        <v>#REF!</v>
      </c>
      <c r="AJ94" s="95" t="e">
        <f ca="1">IF(市町村抽出表!AV94="－","－",IF(市町村抽出表!AV94=0,"0世帯",IF(市町村抽出表!AV94&lt;1,"1世帯未満",TEXT(ROUND(市町村抽出表!AV94,0),"###,###")&amp;"世帯")))</f>
        <v>#REF!</v>
      </c>
      <c r="AK94" s="95" t="e">
        <f ca="1">IF(市町村抽出表!AW94="－","－",IF(市町村抽出表!AW94=0,"0人",IF(市町村抽出表!AW94&lt;1,"1人未満",TEXT(ROUND(市町村抽出表!AW94,0),"###,###")&amp;"人")))</f>
        <v>#REF!</v>
      </c>
      <c r="AL94" s="95" t="e">
        <f ca="1">IF(市町村抽出表!AX94="－","－",IF(市町村抽出表!AX94=0,"0世帯",IF(市町村抽出表!AX94&lt;1,"1世帯未満",TEXT(ROUND(市町村抽出表!AX94,0),"###,###")&amp;"世帯")))</f>
        <v>#REF!</v>
      </c>
      <c r="AM94" s="95" t="e">
        <f ca="1">IF(市町村抽出表!AY94="－","－",IF(市町村抽出表!AY94=0,"0人",IF(市町村抽出表!AY94&lt;1,"1人未満",TEXT(ROUND(市町村抽出表!AY94,0),"###,###")&amp;"人")))</f>
        <v>#REF!</v>
      </c>
      <c r="AN94" s="95" t="s">
        <v>632</v>
      </c>
      <c r="AO94" s="95" t="s">
        <v>632</v>
      </c>
      <c r="AP94" s="95" t="e">
        <f ca="1">IF(市町村抽出表!BB94="－","－",IF(市町村抽出表!BB94=0,"0km",IF(市町村抽出表!BB94&lt;0.1,"0.1km未満",TEXT(ROUND(市町村抽出表!BB94,1),"###,##0.0")&amp;"km")))</f>
        <v>#REF!</v>
      </c>
      <c r="AQ94" s="95" t="e">
        <f ca="1">IF(市町村抽出表!BC94="－","－",IF(市町村抽出表!BC94=0,"0世帯",IF(市町村抽出表!BC94&lt;1,"1世帯未満",TEXT(ROUND(市町村抽出表!BC94,0),"###,###")&amp;"世帯")))</f>
        <v>#REF!</v>
      </c>
      <c r="AR94" s="95" t="e">
        <f ca="1">IF(市町村抽出表!BD94="－","－",IF(市町村抽出表!BD94=0,"0人",IF(市町村抽出表!BD94&lt;1,"1人未満",TEXT(ROUND(市町村抽出表!BD94,0),"###,###")&amp;"人")))</f>
        <v>#REF!</v>
      </c>
      <c r="AS94" s="95" t="s">
        <v>632</v>
      </c>
      <c r="AT94" s="95" t="s">
        <v>632</v>
      </c>
      <c r="AU94" s="95" t="e">
        <f ca="1">IF(市町村抽出表!BG94="－","－",IF(市町村抽出表!BG94=0,"0箇所",IF(市町村抽出表!BG94&lt;1,"1箇所未満",TEXT(ROUND(市町村抽出表!BG94,0),"###,###")&amp;"箇所")))</f>
        <v>#REF!</v>
      </c>
      <c r="AV94" s="95" t="e">
        <f ca="1">IF(市町村抽出表!BH94="－","－",IF(市町村抽出表!BH94=0,"0箇所",IF(市町村抽出表!BH94&lt;1,"1箇所未満",TEXT(ROUND(市町村抽出表!BH94,0),"###,###")&amp;"箇所")))</f>
        <v>#REF!</v>
      </c>
      <c r="AW94" s="95" t="e">
        <f ca="1">IF(市町村抽出表!BI94="－","－",IF(市町村抽出表!BI94=0,"0箇所",IF(市町村抽出表!BI94&lt;1,"1箇所未満",TEXT(ROUND(市町村抽出表!BI94,0),"###,###")&amp;"箇所")))</f>
        <v>#REF!</v>
      </c>
      <c r="AX94" s="95" t="e">
        <f ca="1">IF(市町村抽出表!BJ94="－","－",IF(市町村抽出表!BJ94=0,"0箇所",IF(市町村抽出表!BJ94&lt;1,"1箇所未満",TEXT(ROUND(市町村抽出表!BJ94,0),"###,###")&amp;"箇所")))</f>
        <v>#REF!</v>
      </c>
      <c r="AY94" s="95" t="e">
        <f ca="1">IF(市町村抽出表!BK94="－","－",IF(市町村抽出表!BK94=0,"0箇所",IF(市町村抽出表!BK94&lt;1,"1箇所未満",TEXT(ROUND(市町村抽出表!BK94,0),"###,###")&amp;"箇所")))</f>
        <v>#REF!</v>
      </c>
      <c r="AZ94" s="95" t="e">
        <f ca="1">IF(市町村抽出表!BL94="－","－",IF(市町村抽出表!BL94=0,"0箇所",IF(市町村抽出表!BL94&lt;1,"1箇所未満",TEXT(ROUND(市町村抽出表!BL94,0),"###,###")&amp;"箇所")))</f>
        <v>#REF!</v>
      </c>
      <c r="BH94" s="154"/>
      <c r="BI94" s="154"/>
      <c r="BJ94" s="154"/>
      <c r="BL94" s="155"/>
      <c r="BM94" s="154"/>
      <c r="BN94" s="154"/>
      <c r="BO94" s="154"/>
      <c r="BP94" s="154"/>
      <c r="BX94" s="155"/>
      <c r="BY94" s="154"/>
      <c r="BZ94" s="154"/>
      <c r="CA94" s="154"/>
      <c r="CB94" s="154"/>
      <c r="CN94" s="155"/>
      <c r="CO94" s="154"/>
      <c r="CP94" s="154"/>
      <c r="CQ94" s="154"/>
      <c r="CR94" s="154"/>
    </row>
    <row r="95" spans="1:96" x14ac:dyDescent="0.2">
      <c r="A95" s="83">
        <v>92</v>
      </c>
      <c r="B95" s="75" t="s">
        <v>556</v>
      </c>
      <c r="C95" s="94" t="e">
        <f ca="1">IF(市町村抽出表!D95="－","－",ROUND(市町村抽出表!D95,1))</f>
        <v>#REF!</v>
      </c>
      <c r="D95" s="159" t="e">
        <f ca="1">IF(市町村抽出表!F95="","※2",IF(市町村抽出表!F95="－","－",市町村抽出表!F95&amp;"箇所"))</f>
        <v>#REF!</v>
      </c>
      <c r="E95" s="160" t="e">
        <f ca="1">IF(市町村抽出表!G95="","※2",IF(市町村抽出表!G95="－","－",市町村抽出表!G95&amp;"箇所"))</f>
        <v>#REF!</v>
      </c>
      <c r="F95" s="161" t="e">
        <f ca="1">IF(市町村抽出表!H95="","※2",IF(市町村抽出表!H95="－","－",市町村抽出表!H95&amp;"箇所"))</f>
        <v>#REF!</v>
      </c>
      <c r="G95" s="95" t="e">
        <f ca="1">IF(市町村抽出表!I95="－","－",IF(市町村抽出表!I95=0,"0棟",IF(市町村抽出表!I95&lt;1,"1棟未満",TEXT(ROUND(市町村抽出表!I95,0),"###,###")&amp;"棟")))</f>
        <v>#REF!</v>
      </c>
      <c r="H95" s="95" t="e">
        <f ca="1">IF(市町村抽出表!J95="－","－",IF(市町村抽出表!J95=0,"0棟",IF(市町村抽出表!J95&lt;1,"1棟未満",TEXT(ROUND(市町村抽出表!J95,0),"###,###")&amp;"棟")))</f>
        <v>#REF!</v>
      </c>
      <c r="I95" s="95" t="e">
        <f ca="1">IF(市町村抽出表!O95="－","－",IF(市町村抽出表!O95=0,"0棟",IF(市町村抽出表!O95&lt;1,"1棟未満",TEXT(ROUND(市町村抽出表!O95,0),"###,###")&amp;"棟")))</f>
        <v>#REF!</v>
      </c>
      <c r="J95" s="95" t="e">
        <f ca="1">IF(市町村抽出表!P95="－","－",IF(市町村抽出表!P95=0,"0棟",IF(市町村抽出表!P95&lt;1,"1棟未満",TEXT(ROUND(市町村抽出表!P95,0),"###,###")&amp;"棟")))</f>
        <v>#REF!</v>
      </c>
      <c r="K95" s="148" t="e">
        <f ca="1">IF(市町村抽出表!U95="","※2",IF(市町村抽出表!U95="－","－",IF(市町村抽出表!U95=0,"0棟",IF(市町村抽出表!U95&lt;1,"1棟未満",TEXT(ROUND(市町村抽出表!U95,0),"###,###")&amp;"棟"))))</f>
        <v>#REF!</v>
      </c>
      <c r="L95" s="149" t="e">
        <f ca="1">IF(市町村抽出表!V95="","※2",IF(市町村抽出表!V95="－","－",IF(市町村抽出表!V95=0,"0棟",IF(市町村抽出表!V95&lt;1,"1棟未満",TEXT(ROUND(市町村抽出表!V95,0),"###,###")&amp;"棟"))))</f>
        <v>#REF!</v>
      </c>
      <c r="M95" s="95" t="e">
        <f ca="1">IF(市町村抽出表!W95="－","－",IF(市町村抽出表!W95=0,"0棟",IF(市町村抽出表!W95&lt;1,"1棟未満",TEXT(ROUND(市町村抽出表!W95,0),"###,###")&amp;"棟")))</f>
        <v>#REF!</v>
      </c>
      <c r="N95" s="95" t="e">
        <f ca="1">IF(市町村抽出表!X95="－","－",IF(市町村抽出表!X95=0,"0棟",IF(市町村抽出表!X95&lt;1,"1棟未満",TEXT(ROUND(市町村抽出表!X95,0),"###,###")&amp;"棟")))</f>
        <v>#REF!</v>
      </c>
      <c r="O95" s="95" t="e">
        <f ca="1">IF(市町村抽出表!Z95="－","－",IF(市町村抽出表!Z95=0,"0件",IF(市町村抽出表!Z95&lt;1,"1件未満",TEXT(ROUND(市町村抽出表!Z95,0),"###,###")&amp;"件")))</f>
        <v>#REF!</v>
      </c>
      <c r="P95" s="95" t="e">
        <f ca="1">IF(市町村抽出表!AA95="－","－",IF(市町村抽出表!AA95=0,"0件",IF(市町村抽出表!AA95&lt;1,"1件未満",TEXT(ROUND(市町村抽出表!AA95,0),"###,###")&amp;"件")))</f>
        <v>#REF!</v>
      </c>
      <c r="Q95" s="95" t="e">
        <f ca="1">IF(市町村抽出表!AB95="－","－",IF(市町村抽出表!AB95=0,"0棟",IF(市町村抽出表!AB95&lt;1,"1棟未満",TEXT(ROUND(市町村抽出表!AB95,0),"###,###")&amp;"棟")))</f>
        <v>#REF!</v>
      </c>
      <c r="R95" s="95" t="e">
        <f ca="1">IF(市町村抽出表!AC95="－","－",IF(市町村抽出表!AC95=0,"0人",IF(市町村抽出表!AC95&lt;1,"1人未満",TEXT(ROUND(市町村抽出表!AC95,0),"###,###")&amp;"人")))</f>
        <v>#REF!</v>
      </c>
      <c r="S95" s="95" t="e">
        <f ca="1">IF(市町村抽出表!AD95="－","－",IF(市町村抽出表!AD95=0,"0人",IF(市町村抽出表!AD95&lt;1,"1人未満",TEXT(ROUND(市町村抽出表!AD95,0),"###,###")&amp;"人")))</f>
        <v>#REF!</v>
      </c>
      <c r="T95" s="95" t="e">
        <f ca="1">IF(市町村抽出表!AE95="－","－",IF(市町村抽出表!AE95=0,"0人",IF(市町村抽出表!AE95&lt;1,"1人未満",TEXT(ROUND(市町村抽出表!AE95,0),"###,###")&amp;"人")))</f>
        <v>#REF!</v>
      </c>
      <c r="U95" s="150" t="e">
        <f ca="1">IF(市町村抽出表!AG95="","※2",IF(市町村抽出表!AG95="－","－",IF(市町村抽出表!AG95=0,"0人",IF(市町村抽出表!AG95&lt;1,"1人未満",TEXT(ROUND(市町村抽出表!AG95,0),"###,###")&amp;"人"))))</f>
        <v>#REF!</v>
      </c>
      <c r="V95" s="151" t="e">
        <f ca="1">IF(市町村抽出表!AH95="","※2",IF(市町村抽出表!AH95="－","－",IF(市町村抽出表!AH95=0,"0人",IF(市町村抽出表!AH95&lt;1,"1人未満",TEXT(ROUND(市町村抽出表!AH95,0),"###,###")&amp;"人"))))</f>
        <v>#REF!</v>
      </c>
      <c r="W95" s="152" t="e">
        <f ca="1">IF(市町村抽出表!AI95="","※2",IF(市町村抽出表!AI95="－","－",IF(市町村抽出表!AI95=0,"0人",IF(市町村抽出表!AI95&lt;1,"1人未満",TEXT(ROUND(市町村抽出表!AI95,0),"###,###")&amp;"人"))))</f>
        <v>#REF!</v>
      </c>
      <c r="X95" s="95" t="e">
        <f ca="1">IF(市町村抽出表!AJ95="－","－",IF(市町村抽出表!AJ95=0,"0人",IF(市町村抽出表!AJ95&lt;1,"1人未満",TEXT(ROUND(市町村抽出表!AJ95,0),"###,###")&amp;"人")))</f>
        <v>#REF!</v>
      </c>
      <c r="Y95" s="95" t="e">
        <f ca="1">IF(市町村抽出表!AK95="－","－",IF(市町村抽出表!AK95=0,"0人",IF(市町村抽出表!AK95&lt;1,"1人未満",TEXT(ROUND(市町村抽出表!AK95,0),"###,###")&amp;"人")))</f>
        <v>#REF!</v>
      </c>
      <c r="Z95" s="95" t="e">
        <f ca="1">IF(市町村抽出表!AL95="－","－",IF(市町村抽出表!AL95=0,"0人",IF(市町村抽出表!AL95&lt;1,"1人未満",TEXT(ROUND(市町村抽出表!AL95,0),"###,###")&amp;"人")))</f>
        <v>#REF!</v>
      </c>
      <c r="AA95" s="95" t="e">
        <f ca="1">IF(市町村抽出表!AM95="－","－",IF(市町村抽出表!AM95=0,"0人",IF(市町村抽出表!AM95&lt;1,"1人未満",TEXT(ROUND(市町村抽出表!AM95,0),"###,###")&amp;"人")))</f>
        <v>#REF!</v>
      </c>
      <c r="AB95" s="95" t="e">
        <f ca="1">IF(市町村抽出表!AN95="－","－",IF(市町村抽出表!AN95=0,"0人",IF(市町村抽出表!AN95&lt;1,"1人未満",TEXT(ROUND(市町村抽出表!AN95,0),"###,###")&amp;"人")))</f>
        <v>#REF!</v>
      </c>
      <c r="AC95" s="95" t="e">
        <f ca="1">IF(市町村抽出表!AO95="－","－",IF(市町村抽出表!AO95=0,"0人",IF(市町村抽出表!AO95&lt;1,"1人未満",TEXT(ROUND(市町村抽出表!AO95,0),"###,###")&amp;"人")))</f>
        <v>#REF!</v>
      </c>
      <c r="AD95" s="95" t="e">
        <f ca="1">IF(市町村抽出表!AP95="－","－",IF(市町村抽出表!AP95=0,"0人",IF(市町村抽出表!AP95&lt;1,"1人未満",TEXT(ROUND(市町村抽出表!AP95,0),"###,###")&amp;"人")))</f>
        <v>#REF!</v>
      </c>
      <c r="AE95" s="95" t="e">
        <f ca="1">IF(市町村抽出表!AQ95="－","－",IF(市町村抽出表!AQ95=0,"0人",IF(市町村抽出表!AQ95&lt;1,"1人未満",TEXT(ROUND(市町村抽出表!AQ95,0),"###,###")&amp;"人")))</f>
        <v>#REF!</v>
      </c>
      <c r="AF95" s="95" t="e">
        <f ca="1">IF(市町村抽出表!AR95="－","－",IF(市町村抽出表!AR95=0,"0人",IF(市町村抽出表!AR95&lt;1,"1人未満",TEXT(ROUND(市町村抽出表!AR95,0),"###,###")&amp;"人")))</f>
        <v>#REF!</v>
      </c>
      <c r="AG95" s="95" t="e">
        <f ca="1">IF(市町村抽出表!AS95="－","－",IF(市町村抽出表!AS95=0,"0箇所",IF(市町村抽出表!AS95&lt;1,"1箇所未満",TEXT(ROUND(市町村抽出表!AS95,0),"###,###")&amp;"箇所")))</f>
        <v>#REF!</v>
      </c>
      <c r="AH95" s="95" t="e">
        <f ca="1">IF(市町村抽出表!AT95="－","－",IF(市町村抽出表!AT95=0,"0世帯",IF(市町村抽出表!AT95&lt;1,"1世帯未満",TEXT(ROUND(市町村抽出表!AT95,0),"###,###")&amp;"世帯")))</f>
        <v>#REF!</v>
      </c>
      <c r="AI95" s="95" t="e">
        <f ca="1">IF(市町村抽出表!AU95="－","－",IF(市町村抽出表!AU95=0,"0人",IF(市町村抽出表!AU95&lt;1,"1人未満",TEXT(ROUND(市町村抽出表!AU95,0),"###,###")&amp;"人")))</f>
        <v>#REF!</v>
      </c>
      <c r="AJ95" s="95" t="e">
        <f ca="1">IF(市町村抽出表!AV95="－","－",IF(市町村抽出表!AV95=0,"0世帯",IF(市町村抽出表!AV95&lt;1,"1世帯未満",TEXT(ROUND(市町村抽出表!AV95,0),"###,###")&amp;"世帯")))</f>
        <v>#REF!</v>
      </c>
      <c r="AK95" s="95" t="e">
        <f ca="1">IF(市町村抽出表!AW95="－","－",IF(市町村抽出表!AW95=0,"0人",IF(市町村抽出表!AW95&lt;1,"1人未満",TEXT(ROUND(市町村抽出表!AW95,0),"###,###")&amp;"人")))</f>
        <v>#REF!</v>
      </c>
      <c r="AL95" s="95" t="e">
        <f ca="1">IF(市町村抽出表!AX95="－","－",IF(市町村抽出表!AX95=0,"0世帯",IF(市町村抽出表!AX95&lt;1,"1世帯未満",TEXT(ROUND(市町村抽出表!AX95,0),"###,###")&amp;"世帯")))</f>
        <v>#REF!</v>
      </c>
      <c r="AM95" s="95" t="e">
        <f ca="1">IF(市町村抽出表!AY95="－","－",IF(市町村抽出表!AY95=0,"0人",IF(市町村抽出表!AY95&lt;1,"1人未満",TEXT(ROUND(市町村抽出表!AY95,0),"###,###")&amp;"人")))</f>
        <v>#REF!</v>
      </c>
      <c r="AN95" s="95" t="s">
        <v>632</v>
      </c>
      <c r="AO95" s="95" t="s">
        <v>632</v>
      </c>
      <c r="AP95" s="95" t="e">
        <f ca="1">IF(市町村抽出表!BB95="－","－",IF(市町村抽出表!BB95=0,"0km",IF(市町村抽出表!BB95&lt;0.1,"0.1km未満",TEXT(ROUND(市町村抽出表!BB95,1),"###,##0.0")&amp;"km")))</f>
        <v>#REF!</v>
      </c>
      <c r="AQ95" s="95" t="e">
        <f ca="1">IF(市町村抽出表!BC95="－","－",IF(市町村抽出表!BC95=0,"0世帯",IF(市町村抽出表!BC95&lt;1,"1世帯未満",TEXT(ROUND(市町村抽出表!BC95,0),"###,###")&amp;"世帯")))</f>
        <v>#REF!</v>
      </c>
      <c r="AR95" s="95" t="e">
        <f ca="1">IF(市町村抽出表!BD95="－","－",IF(市町村抽出表!BD95=0,"0人",IF(市町村抽出表!BD95&lt;1,"1人未満",TEXT(ROUND(市町村抽出表!BD95,0),"###,###")&amp;"人")))</f>
        <v>#REF!</v>
      </c>
      <c r="AS95" s="95" t="s">
        <v>632</v>
      </c>
      <c r="AT95" s="95" t="s">
        <v>632</v>
      </c>
      <c r="AU95" s="95" t="e">
        <f ca="1">IF(市町村抽出表!BG95="－","－",IF(市町村抽出表!BG95=0,"0箇所",IF(市町村抽出表!BG95&lt;1,"1箇所未満",TEXT(ROUND(市町村抽出表!BG95,0),"###,###")&amp;"箇所")))</f>
        <v>#REF!</v>
      </c>
      <c r="AV95" s="95" t="e">
        <f ca="1">IF(市町村抽出表!BH95="－","－",IF(市町村抽出表!BH95=0,"0箇所",IF(市町村抽出表!BH95&lt;1,"1箇所未満",TEXT(ROUND(市町村抽出表!BH95,0),"###,###")&amp;"箇所")))</f>
        <v>#REF!</v>
      </c>
      <c r="AW95" s="95" t="e">
        <f ca="1">IF(市町村抽出表!BI95="－","－",IF(市町村抽出表!BI95=0,"0箇所",IF(市町村抽出表!BI95&lt;1,"1箇所未満",TEXT(ROUND(市町村抽出表!BI95,0),"###,###")&amp;"箇所")))</f>
        <v>#REF!</v>
      </c>
      <c r="AX95" s="95" t="e">
        <f ca="1">IF(市町村抽出表!BJ95="－","－",IF(市町村抽出表!BJ95=0,"0箇所",IF(市町村抽出表!BJ95&lt;1,"1箇所未満",TEXT(ROUND(市町村抽出表!BJ95,0),"###,###")&amp;"箇所")))</f>
        <v>#REF!</v>
      </c>
      <c r="AY95" s="95" t="e">
        <f ca="1">IF(市町村抽出表!BK95="－","－",IF(市町村抽出表!BK95=0,"0箇所",IF(市町村抽出表!BK95&lt;1,"1箇所未満",TEXT(ROUND(市町村抽出表!BK95,0),"###,###")&amp;"箇所")))</f>
        <v>#REF!</v>
      </c>
      <c r="AZ95" s="95" t="e">
        <f ca="1">IF(市町村抽出表!BL95="－","－",IF(市町村抽出表!BL95=0,"0箇所",IF(市町村抽出表!BL95&lt;1,"1箇所未満",TEXT(ROUND(市町村抽出表!BL95,0),"###,###")&amp;"箇所")))</f>
        <v>#REF!</v>
      </c>
      <c r="BH95" s="154"/>
      <c r="BI95" s="154"/>
      <c r="BJ95" s="154"/>
      <c r="BL95" s="155"/>
      <c r="BM95" s="154"/>
      <c r="BN95" s="154"/>
      <c r="BO95" s="154"/>
      <c r="BP95" s="154"/>
      <c r="BX95" s="155"/>
      <c r="BY95" s="154"/>
      <c r="BZ95" s="154"/>
      <c r="CA95" s="154"/>
      <c r="CB95" s="154"/>
      <c r="CN95" s="155"/>
      <c r="CO95" s="154"/>
      <c r="CP95" s="154"/>
      <c r="CQ95" s="154"/>
      <c r="CR95" s="154"/>
    </row>
    <row r="96" spans="1:96" x14ac:dyDescent="0.2">
      <c r="A96" s="83">
        <v>93</v>
      </c>
      <c r="B96" s="75" t="s">
        <v>557</v>
      </c>
      <c r="C96" s="94" t="e">
        <f ca="1">IF(市町村抽出表!D96="－","－",ROUND(市町村抽出表!D96,1))</f>
        <v>#REF!</v>
      </c>
      <c r="D96" s="159" t="e">
        <f ca="1">IF(市町村抽出表!F96="","※2",IF(市町村抽出表!F96="－","－",市町村抽出表!F96&amp;"箇所"))</f>
        <v>#REF!</v>
      </c>
      <c r="E96" s="160" t="e">
        <f ca="1">IF(市町村抽出表!G96="","※2",IF(市町村抽出表!G96="－","－",市町村抽出表!G96&amp;"箇所"))</f>
        <v>#REF!</v>
      </c>
      <c r="F96" s="161" t="e">
        <f ca="1">IF(市町村抽出表!H96="","※2",IF(市町村抽出表!H96="－","－",市町村抽出表!H96&amp;"箇所"))</f>
        <v>#REF!</v>
      </c>
      <c r="G96" s="95" t="e">
        <f ca="1">IF(市町村抽出表!I96="－","－",IF(市町村抽出表!I96=0,"0棟",IF(市町村抽出表!I96&lt;1,"1棟未満",TEXT(ROUND(市町村抽出表!I96,0),"###,###")&amp;"棟")))</f>
        <v>#REF!</v>
      </c>
      <c r="H96" s="95" t="e">
        <f ca="1">IF(市町村抽出表!J96="－","－",IF(市町村抽出表!J96=0,"0棟",IF(市町村抽出表!J96&lt;1,"1棟未満",TEXT(ROUND(市町村抽出表!J96,0),"###,###")&amp;"棟")))</f>
        <v>#REF!</v>
      </c>
      <c r="I96" s="95" t="e">
        <f ca="1">IF(市町村抽出表!O96="－","－",IF(市町村抽出表!O96=0,"0棟",IF(市町村抽出表!O96&lt;1,"1棟未満",TEXT(ROUND(市町村抽出表!O96,0),"###,###")&amp;"棟")))</f>
        <v>#REF!</v>
      </c>
      <c r="J96" s="95" t="e">
        <f ca="1">IF(市町村抽出表!P96="－","－",IF(市町村抽出表!P96=0,"0棟",IF(市町村抽出表!P96&lt;1,"1棟未満",TEXT(ROUND(市町村抽出表!P96,0),"###,###")&amp;"棟")))</f>
        <v>#REF!</v>
      </c>
      <c r="K96" s="148" t="e">
        <f ca="1">IF(市町村抽出表!U96="","※2",IF(市町村抽出表!U96="－","－",IF(市町村抽出表!U96=0,"0棟",IF(市町村抽出表!U96&lt;1,"1棟未満",TEXT(ROUND(市町村抽出表!U96,0),"###,###")&amp;"棟"))))</f>
        <v>#REF!</v>
      </c>
      <c r="L96" s="149" t="e">
        <f ca="1">IF(市町村抽出表!V96="","※2",IF(市町村抽出表!V96="－","－",IF(市町村抽出表!V96=0,"0棟",IF(市町村抽出表!V96&lt;1,"1棟未満",TEXT(ROUND(市町村抽出表!V96,0),"###,###")&amp;"棟"))))</f>
        <v>#REF!</v>
      </c>
      <c r="M96" s="95" t="e">
        <f ca="1">IF(市町村抽出表!W96="－","－",IF(市町村抽出表!W96=0,"0棟",IF(市町村抽出表!W96&lt;1,"1棟未満",TEXT(ROUND(市町村抽出表!W96,0),"###,###")&amp;"棟")))</f>
        <v>#REF!</v>
      </c>
      <c r="N96" s="95" t="e">
        <f ca="1">IF(市町村抽出表!X96="－","－",IF(市町村抽出表!X96=0,"0棟",IF(市町村抽出表!X96&lt;1,"1棟未満",TEXT(ROUND(市町村抽出表!X96,0),"###,###")&amp;"棟")))</f>
        <v>#REF!</v>
      </c>
      <c r="O96" s="95" t="e">
        <f ca="1">IF(市町村抽出表!Z96="－","－",IF(市町村抽出表!Z96=0,"0件",IF(市町村抽出表!Z96&lt;1,"1件未満",TEXT(ROUND(市町村抽出表!Z96,0),"###,###")&amp;"件")))</f>
        <v>#REF!</v>
      </c>
      <c r="P96" s="95" t="e">
        <f ca="1">IF(市町村抽出表!AA96="－","－",IF(市町村抽出表!AA96=0,"0件",IF(市町村抽出表!AA96&lt;1,"1件未満",TEXT(ROUND(市町村抽出表!AA96,0),"###,###")&amp;"件")))</f>
        <v>#REF!</v>
      </c>
      <c r="Q96" s="95" t="e">
        <f ca="1">IF(市町村抽出表!AB96="－","－",IF(市町村抽出表!AB96=0,"0棟",IF(市町村抽出表!AB96&lt;1,"1棟未満",TEXT(ROUND(市町村抽出表!AB96,0),"###,###")&amp;"棟")))</f>
        <v>#REF!</v>
      </c>
      <c r="R96" s="95" t="e">
        <f ca="1">IF(市町村抽出表!AC96="－","－",IF(市町村抽出表!AC96=0,"0人",IF(市町村抽出表!AC96&lt;1,"1人未満",TEXT(ROUND(市町村抽出表!AC96,0),"###,###")&amp;"人")))</f>
        <v>#REF!</v>
      </c>
      <c r="S96" s="95" t="e">
        <f ca="1">IF(市町村抽出表!AD96="－","－",IF(市町村抽出表!AD96=0,"0人",IF(市町村抽出表!AD96&lt;1,"1人未満",TEXT(ROUND(市町村抽出表!AD96,0),"###,###")&amp;"人")))</f>
        <v>#REF!</v>
      </c>
      <c r="T96" s="95" t="e">
        <f ca="1">IF(市町村抽出表!AE96="－","－",IF(市町村抽出表!AE96=0,"0人",IF(市町村抽出表!AE96&lt;1,"1人未満",TEXT(ROUND(市町村抽出表!AE96,0),"###,###")&amp;"人")))</f>
        <v>#REF!</v>
      </c>
      <c r="U96" s="150" t="e">
        <f ca="1">IF(市町村抽出表!AG96="","※2",IF(市町村抽出表!AG96="－","－",IF(市町村抽出表!AG96=0,"0人",IF(市町村抽出表!AG96&lt;1,"1人未満",TEXT(ROUND(市町村抽出表!AG96,0),"###,###")&amp;"人"))))</f>
        <v>#REF!</v>
      </c>
      <c r="V96" s="151" t="e">
        <f ca="1">IF(市町村抽出表!AH96="","※2",IF(市町村抽出表!AH96="－","－",IF(市町村抽出表!AH96=0,"0人",IF(市町村抽出表!AH96&lt;1,"1人未満",TEXT(ROUND(市町村抽出表!AH96,0),"###,###")&amp;"人"))))</f>
        <v>#REF!</v>
      </c>
      <c r="W96" s="152" t="e">
        <f ca="1">IF(市町村抽出表!AI96="","※2",IF(市町村抽出表!AI96="－","－",IF(市町村抽出表!AI96=0,"0人",IF(市町村抽出表!AI96&lt;1,"1人未満",TEXT(ROUND(市町村抽出表!AI96,0),"###,###")&amp;"人"))))</f>
        <v>#REF!</v>
      </c>
      <c r="X96" s="95" t="e">
        <f ca="1">IF(市町村抽出表!AJ96="－","－",IF(市町村抽出表!AJ96=0,"0人",IF(市町村抽出表!AJ96&lt;1,"1人未満",TEXT(ROUND(市町村抽出表!AJ96,0),"###,###")&amp;"人")))</f>
        <v>#REF!</v>
      </c>
      <c r="Y96" s="95" t="e">
        <f ca="1">IF(市町村抽出表!AK96="－","－",IF(市町村抽出表!AK96=0,"0人",IF(市町村抽出表!AK96&lt;1,"1人未満",TEXT(ROUND(市町村抽出表!AK96,0),"###,###")&amp;"人")))</f>
        <v>#REF!</v>
      </c>
      <c r="Z96" s="95" t="e">
        <f ca="1">IF(市町村抽出表!AL96="－","－",IF(市町村抽出表!AL96=0,"0人",IF(市町村抽出表!AL96&lt;1,"1人未満",TEXT(ROUND(市町村抽出表!AL96,0),"###,###")&amp;"人")))</f>
        <v>#REF!</v>
      </c>
      <c r="AA96" s="95" t="e">
        <f ca="1">IF(市町村抽出表!AM96="－","－",IF(市町村抽出表!AM96=0,"0人",IF(市町村抽出表!AM96&lt;1,"1人未満",TEXT(ROUND(市町村抽出表!AM96,0),"###,###")&amp;"人")))</f>
        <v>#REF!</v>
      </c>
      <c r="AB96" s="95" t="e">
        <f ca="1">IF(市町村抽出表!AN96="－","－",IF(市町村抽出表!AN96=0,"0人",IF(市町村抽出表!AN96&lt;1,"1人未満",TEXT(ROUND(市町村抽出表!AN96,0),"###,###")&amp;"人")))</f>
        <v>#REF!</v>
      </c>
      <c r="AC96" s="95" t="e">
        <f ca="1">IF(市町村抽出表!AO96="－","－",IF(市町村抽出表!AO96=0,"0人",IF(市町村抽出表!AO96&lt;1,"1人未満",TEXT(ROUND(市町村抽出表!AO96,0),"###,###")&amp;"人")))</f>
        <v>#REF!</v>
      </c>
      <c r="AD96" s="95" t="e">
        <f ca="1">IF(市町村抽出表!AP96="－","－",IF(市町村抽出表!AP96=0,"0人",IF(市町村抽出表!AP96&lt;1,"1人未満",TEXT(ROUND(市町村抽出表!AP96,0),"###,###")&amp;"人")))</f>
        <v>#REF!</v>
      </c>
      <c r="AE96" s="95" t="e">
        <f ca="1">IF(市町村抽出表!AQ96="－","－",IF(市町村抽出表!AQ96=0,"0人",IF(市町村抽出表!AQ96&lt;1,"1人未満",TEXT(ROUND(市町村抽出表!AQ96,0),"###,###")&amp;"人")))</f>
        <v>#REF!</v>
      </c>
      <c r="AF96" s="95" t="e">
        <f ca="1">IF(市町村抽出表!AR96="－","－",IF(市町村抽出表!AR96=0,"0人",IF(市町村抽出表!AR96&lt;1,"1人未満",TEXT(ROUND(市町村抽出表!AR96,0),"###,###")&amp;"人")))</f>
        <v>#REF!</v>
      </c>
      <c r="AG96" s="95" t="e">
        <f ca="1">IF(市町村抽出表!AS96="－","－",IF(市町村抽出表!AS96=0,"0箇所",IF(市町村抽出表!AS96&lt;1,"1箇所未満",TEXT(ROUND(市町村抽出表!AS96,0),"###,###")&amp;"箇所")))</f>
        <v>#REF!</v>
      </c>
      <c r="AH96" s="95" t="e">
        <f ca="1">IF(市町村抽出表!AT96="－","－",IF(市町村抽出表!AT96=0,"0世帯",IF(市町村抽出表!AT96&lt;1,"1世帯未満",TEXT(ROUND(市町村抽出表!AT96,0),"###,###")&amp;"世帯")))</f>
        <v>#REF!</v>
      </c>
      <c r="AI96" s="95" t="e">
        <f ca="1">IF(市町村抽出表!AU96="－","－",IF(市町村抽出表!AU96=0,"0人",IF(市町村抽出表!AU96&lt;1,"1人未満",TEXT(ROUND(市町村抽出表!AU96,0),"###,###")&amp;"人")))</f>
        <v>#REF!</v>
      </c>
      <c r="AJ96" s="95" t="e">
        <f ca="1">IF(市町村抽出表!AV96="－","－",IF(市町村抽出表!AV96=0,"0世帯",IF(市町村抽出表!AV96&lt;1,"1世帯未満",TEXT(ROUND(市町村抽出表!AV96,0),"###,###")&amp;"世帯")))</f>
        <v>#REF!</v>
      </c>
      <c r="AK96" s="95" t="e">
        <f ca="1">IF(市町村抽出表!AW96="－","－",IF(市町村抽出表!AW96=0,"0人",IF(市町村抽出表!AW96&lt;1,"1人未満",TEXT(ROUND(市町村抽出表!AW96,0),"###,###")&amp;"人")))</f>
        <v>#REF!</v>
      </c>
      <c r="AL96" s="95" t="e">
        <f ca="1">IF(市町村抽出表!AX96="－","－",IF(市町村抽出表!AX96=0,"0世帯",IF(市町村抽出表!AX96&lt;1,"1世帯未満",TEXT(ROUND(市町村抽出表!AX96,0),"###,###")&amp;"世帯")))</f>
        <v>#REF!</v>
      </c>
      <c r="AM96" s="95" t="e">
        <f ca="1">IF(市町村抽出表!AY96="－","－",IF(市町村抽出表!AY96=0,"0人",IF(市町村抽出表!AY96&lt;1,"1人未満",TEXT(ROUND(市町村抽出表!AY96,0),"###,###")&amp;"人")))</f>
        <v>#REF!</v>
      </c>
      <c r="AN96" s="95" t="s">
        <v>632</v>
      </c>
      <c r="AO96" s="95" t="s">
        <v>632</v>
      </c>
      <c r="AP96" s="95" t="e">
        <f ca="1">IF(市町村抽出表!BB96="－","－",IF(市町村抽出表!BB96=0,"0km",IF(市町村抽出表!BB96&lt;0.1,"0.1km未満",TEXT(ROUND(市町村抽出表!BB96,1),"###,##0.0")&amp;"km")))</f>
        <v>#REF!</v>
      </c>
      <c r="AQ96" s="95" t="e">
        <f ca="1">IF(市町村抽出表!BC96="－","－",IF(市町村抽出表!BC96=0,"0世帯",IF(市町村抽出表!BC96&lt;1,"1世帯未満",TEXT(ROUND(市町村抽出表!BC96,0),"###,###")&amp;"世帯")))</f>
        <v>#REF!</v>
      </c>
      <c r="AR96" s="95" t="e">
        <f ca="1">IF(市町村抽出表!BD96="－","－",IF(市町村抽出表!BD96=0,"0人",IF(市町村抽出表!BD96&lt;1,"1人未満",TEXT(ROUND(市町村抽出表!BD96,0),"###,###")&amp;"人")))</f>
        <v>#REF!</v>
      </c>
      <c r="AS96" s="95" t="s">
        <v>632</v>
      </c>
      <c r="AT96" s="95" t="s">
        <v>632</v>
      </c>
      <c r="AU96" s="95" t="e">
        <f ca="1">IF(市町村抽出表!BG96="－","－",IF(市町村抽出表!BG96=0,"0箇所",IF(市町村抽出表!BG96&lt;1,"1箇所未満",TEXT(ROUND(市町村抽出表!BG96,0),"###,###")&amp;"箇所")))</f>
        <v>#REF!</v>
      </c>
      <c r="AV96" s="95" t="e">
        <f ca="1">IF(市町村抽出表!BH96="－","－",IF(市町村抽出表!BH96=0,"0箇所",IF(市町村抽出表!BH96&lt;1,"1箇所未満",TEXT(ROUND(市町村抽出表!BH96,0),"###,###")&amp;"箇所")))</f>
        <v>#REF!</v>
      </c>
      <c r="AW96" s="95" t="e">
        <f ca="1">IF(市町村抽出表!BI96="－","－",IF(市町村抽出表!BI96=0,"0箇所",IF(市町村抽出表!BI96&lt;1,"1箇所未満",TEXT(ROUND(市町村抽出表!BI96,0),"###,###")&amp;"箇所")))</f>
        <v>#REF!</v>
      </c>
      <c r="AX96" s="95" t="e">
        <f ca="1">IF(市町村抽出表!BJ96="－","－",IF(市町村抽出表!BJ96=0,"0箇所",IF(市町村抽出表!BJ96&lt;1,"1箇所未満",TEXT(ROUND(市町村抽出表!BJ96,0),"###,###")&amp;"箇所")))</f>
        <v>#REF!</v>
      </c>
      <c r="AY96" s="95" t="e">
        <f ca="1">IF(市町村抽出表!BK96="－","－",IF(市町村抽出表!BK96=0,"0箇所",IF(市町村抽出表!BK96&lt;1,"1箇所未満",TEXT(ROUND(市町村抽出表!BK96,0),"###,###")&amp;"箇所")))</f>
        <v>#REF!</v>
      </c>
      <c r="AZ96" s="95" t="e">
        <f ca="1">IF(市町村抽出表!BL96="－","－",IF(市町村抽出表!BL96=0,"0箇所",IF(市町村抽出表!BL96&lt;1,"1箇所未満",TEXT(ROUND(市町村抽出表!BL96,0),"###,###")&amp;"箇所")))</f>
        <v>#REF!</v>
      </c>
      <c r="BH96" s="154"/>
      <c r="BI96" s="154"/>
      <c r="BJ96" s="154"/>
      <c r="BL96" s="155"/>
      <c r="BM96" s="154"/>
      <c r="BN96" s="154"/>
      <c r="BO96" s="154"/>
      <c r="BP96" s="154"/>
      <c r="BX96" s="155"/>
      <c r="BY96" s="154"/>
      <c r="BZ96" s="154"/>
      <c r="CA96" s="154"/>
      <c r="CB96" s="154"/>
      <c r="CN96" s="155"/>
      <c r="CO96" s="154"/>
      <c r="CP96" s="154"/>
      <c r="CQ96" s="154"/>
      <c r="CR96" s="154"/>
    </row>
    <row r="97" spans="1:96" x14ac:dyDescent="0.2">
      <c r="A97" s="83">
        <v>94</v>
      </c>
      <c r="B97" s="75" t="s">
        <v>558</v>
      </c>
      <c r="C97" s="94" t="e">
        <f ca="1">IF(市町村抽出表!D97="－","－",ROUND(市町村抽出表!D97,1))</f>
        <v>#REF!</v>
      </c>
      <c r="D97" s="159" t="e">
        <f ca="1">IF(市町村抽出表!F97="","※2",IF(市町村抽出表!F97="－","－",市町村抽出表!F97&amp;"箇所"))</f>
        <v>#REF!</v>
      </c>
      <c r="E97" s="160" t="e">
        <f ca="1">IF(市町村抽出表!G97="","※2",IF(市町村抽出表!G97="－","－",市町村抽出表!G97&amp;"箇所"))</f>
        <v>#REF!</v>
      </c>
      <c r="F97" s="161" t="e">
        <f ca="1">IF(市町村抽出表!H97="","※2",IF(市町村抽出表!H97="－","－",市町村抽出表!H97&amp;"箇所"))</f>
        <v>#REF!</v>
      </c>
      <c r="G97" s="95" t="e">
        <f ca="1">IF(市町村抽出表!I97="－","－",IF(市町村抽出表!I97=0,"0棟",IF(市町村抽出表!I97&lt;1,"1棟未満",TEXT(ROUND(市町村抽出表!I97,0),"###,###")&amp;"棟")))</f>
        <v>#REF!</v>
      </c>
      <c r="H97" s="95" t="e">
        <f ca="1">IF(市町村抽出表!J97="－","－",IF(市町村抽出表!J97=0,"0棟",IF(市町村抽出表!J97&lt;1,"1棟未満",TEXT(ROUND(市町村抽出表!J97,0),"###,###")&amp;"棟")))</f>
        <v>#REF!</v>
      </c>
      <c r="I97" s="95" t="e">
        <f ca="1">IF(市町村抽出表!O97="－","－",IF(市町村抽出表!O97=0,"0棟",IF(市町村抽出表!O97&lt;1,"1棟未満",TEXT(ROUND(市町村抽出表!O97,0),"###,###")&amp;"棟")))</f>
        <v>#REF!</v>
      </c>
      <c r="J97" s="95" t="e">
        <f ca="1">IF(市町村抽出表!P97="－","－",IF(市町村抽出表!P97=0,"0棟",IF(市町村抽出表!P97&lt;1,"1棟未満",TEXT(ROUND(市町村抽出表!P97,0),"###,###")&amp;"棟")))</f>
        <v>#REF!</v>
      </c>
      <c r="K97" s="148" t="e">
        <f ca="1">IF(市町村抽出表!U97="","※2",IF(市町村抽出表!U97="－","－",IF(市町村抽出表!U97=0,"0棟",IF(市町村抽出表!U97&lt;1,"1棟未満",TEXT(ROUND(市町村抽出表!U97,0),"###,###")&amp;"棟"))))</f>
        <v>#REF!</v>
      </c>
      <c r="L97" s="149" t="e">
        <f ca="1">IF(市町村抽出表!V97="","※2",IF(市町村抽出表!V97="－","－",IF(市町村抽出表!V97=0,"0棟",IF(市町村抽出表!V97&lt;1,"1棟未満",TEXT(ROUND(市町村抽出表!V97,0),"###,###")&amp;"棟"))))</f>
        <v>#REF!</v>
      </c>
      <c r="M97" s="95" t="e">
        <f ca="1">IF(市町村抽出表!W97="－","－",IF(市町村抽出表!W97=0,"0棟",IF(市町村抽出表!W97&lt;1,"1棟未満",TEXT(ROUND(市町村抽出表!W97,0),"###,###")&amp;"棟")))</f>
        <v>#REF!</v>
      </c>
      <c r="N97" s="95" t="e">
        <f ca="1">IF(市町村抽出表!X97="－","－",IF(市町村抽出表!X97=0,"0棟",IF(市町村抽出表!X97&lt;1,"1棟未満",TEXT(ROUND(市町村抽出表!X97,0),"###,###")&amp;"棟")))</f>
        <v>#REF!</v>
      </c>
      <c r="O97" s="95" t="e">
        <f ca="1">IF(市町村抽出表!Z97="－","－",IF(市町村抽出表!Z97=0,"0件",IF(市町村抽出表!Z97&lt;1,"1件未満",TEXT(ROUND(市町村抽出表!Z97,0),"###,###")&amp;"件")))</f>
        <v>#REF!</v>
      </c>
      <c r="P97" s="95" t="e">
        <f ca="1">IF(市町村抽出表!AA97="－","－",IF(市町村抽出表!AA97=0,"0件",IF(市町村抽出表!AA97&lt;1,"1件未満",TEXT(ROUND(市町村抽出表!AA97,0),"###,###")&amp;"件")))</f>
        <v>#REF!</v>
      </c>
      <c r="Q97" s="95" t="e">
        <f ca="1">IF(市町村抽出表!AB97="－","－",IF(市町村抽出表!AB97=0,"0棟",IF(市町村抽出表!AB97&lt;1,"1棟未満",TEXT(ROUND(市町村抽出表!AB97,0),"###,###")&amp;"棟")))</f>
        <v>#REF!</v>
      </c>
      <c r="R97" s="95" t="e">
        <f ca="1">IF(市町村抽出表!AC97="－","－",IF(市町村抽出表!AC97=0,"0人",IF(市町村抽出表!AC97&lt;1,"1人未満",TEXT(ROUND(市町村抽出表!AC97,0),"###,###")&amp;"人")))</f>
        <v>#REF!</v>
      </c>
      <c r="S97" s="95" t="e">
        <f ca="1">IF(市町村抽出表!AD97="－","－",IF(市町村抽出表!AD97=0,"0人",IF(市町村抽出表!AD97&lt;1,"1人未満",TEXT(ROUND(市町村抽出表!AD97,0),"###,###")&amp;"人")))</f>
        <v>#REF!</v>
      </c>
      <c r="T97" s="95" t="e">
        <f ca="1">IF(市町村抽出表!AE97="－","－",IF(市町村抽出表!AE97=0,"0人",IF(市町村抽出表!AE97&lt;1,"1人未満",TEXT(ROUND(市町村抽出表!AE97,0),"###,###")&amp;"人")))</f>
        <v>#REF!</v>
      </c>
      <c r="U97" s="150" t="e">
        <f ca="1">IF(市町村抽出表!AG97="","※2",IF(市町村抽出表!AG97="－","－",IF(市町村抽出表!AG97=0,"0人",IF(市町村抽出表!AG97&lt;1,"1人未満",TEXT(ROUND(市町村抽出表!AG97,0),"###,###")&amp;"人"))))</f>
        <v>#REF!</v>
      </c>
      <c r="V97" s="151" t="e">
        <f ca="1">IF(市町村抽出表!AH97="","※2",IF(市町村抽出表!AH97="－","－",IF(市町村抽出表!AH97=0,"0人",IF(市町村抽出表!AH97&lt;1,"1人未満",TEXT(ROUND(市町村抽出表!AH97,0),"###,###")&amp;"人"))))</f>
        <v>#REF!</v>
      </c>
      <c r="W97" s="152" t="e">
        <f ca="1">IF(市町村抽出表!AI97="","※2",IF(市町村抽出表!AI97="－","－",IF(市町村抽出表!AI97=0,"0人",IF(市町村抽出表!AI97&lt;1,"1人未満",TEXT(ROUND(市町村抽出表!AI97,0),"###,###")&amp;"人"))))</f>
        <v>#REF!</v>
      </c>
      <c r="X97" s="95" t="e">
        <f ca="1">IF(市町村抽出表!AJ97="－","－",IF(市町村抽出表!AJ97=0,"0人",IF(市町村抽出表!AJ97&lt;1,"1人未満",TEXT(ROUND(市町村抽出表!AJ97,0),"###,###")&amp;"人")))</f>
        <v>#REF!</v>
      </c>
      <c r="Y97" s="95" t="e">
        <f ca="1">IF(市町村抽出表!AK97="－","－",IF(市町村抽出表!AK97=0,"0人",IF(市町村抽出表!AK97&lt;1,"1人未満",TEXT(ROUND(市町村抽出表!AK97,0),"###,###")&amp;"人")))</f>
        <v>#REF!</v>
      </c>
      <c r="Z97" s="95" t="e">
        <f ca="1">IF(市町村抽出表!AL97="－","－",IF(市町村抽出表!AL97=0,"0人",IF(市町村抽出表!AL97&lt;1,"1人未満",TEXT(ROUND(市町村抽出表!AL97,0),"###,###")&amp;"人")))</f>
        <v>#REF!</v>
      </c>
      <c r="AA97" s="95" t="e">
        <f ca="1">IF(市町村抽出表!AM97="－","－",IF(市町村抽出表!AM97=0,"0人",IF(市町村抽出表!AM97&lt;1,"1人未満",TEXT(ROUND(市町村抽出表!AM97,0),"###,###")&amp;"人")))</f>
        <v>#REF!</v>
      </c>
      <c r="AB97" s="95" t="e">
        <f ca="1">IF(市町村抽出表!AN97="－","－",IF(市町村抽出表!AN97=0,"0人",IF(市町村抽出表!AN97&lt;1,"1人未満",TEXT(ROUND(市町村抽出表!AN97,0),"###,###")&amp;"人")))</f>
        <v>#REF!</v>
      </c>
      <c r="AC97" s="95" t="e">
        <f ca="1">IF(市町村抽出表!AO97="－","－",IF(市町村抽出表!AO97=0,"0人",IF(市町村抽出表!AO97&lt;1,"1人未満",TEXT(ROUND(市町村抽出表!AO97,0),"###,###")&amp;"人")))</f>
        <v>#REF!</v>
      </c>
      <c r="AD97" s="95" t="e">
        <f ca="1">IF(市町村抽出表!AP97="－","－",IF(市町村抽出表!AP97=0,"0人",IF(市町村抽出表!AP97&lt;1,"1人未満",TEXT(ROUND(市町村抽出表!AP97,0),"###,###")&amp;"人")))</f>
        <v>#REF!</v>
      </c>
      <c r="AE97" s="95" t="e">
        <f ca="1">IF(市町村抽出表!AQ97="－","－",IF(市町村抽出表!AQ97=0,"0人",IF(市町村抽出表!AQ97&lt;1,"1人未満",TEXT(ROUND(市町村抽出表!AQ97,0),"###,###")&amp;"人")))</f>
        <v>#REF!</v>
      </c>
      <c r="AF97" s="95" t="e">
        <f ca="1">IF(市町村抽出表!AR97="－","－",IF(市町村抽出表!AR97=0,"0人",IF(市町村抽出表!AR97&lt;1,"1人未満",TEXT(ROUND(市町村抽出表!AR97,0),"###,###")&amp;"人")))</f>
        <v>#REF!</v>
      </c>
      <c r="AG97" s="95" t="e">
        <f ca="1">IF(市町村抽出表!AS97="－","－",IF(市町村抽出表!AS97=0,"0箇所",IF(市町村抽出表!AS97&lt;1,"1箇所未満",TEXT(ROUND(市町村抽出表!AS97,0),"###,###")&amp;"箇所")))</f>
        <v>#REF!</v>
      </c>
      <c r="AH97" s="95" t="e">
        <f ca="1">IF(市町村抽出表!AT97="－","－",IF(市町村抽出表!AT97=0,"0世帯",IF(市町村抽出表!AT97&lt;1,"1世帯未満",TEXT(ROUND(市町村抽出表!AT97,0),"###,###")&amp;"世帯")))</f>
        <v>#REF!</v>
      </c>
      <c r="AI97" s="95" t="e">
        <f ca="1">IF(市町村抽出表!AU97="－","－",IF(市町村抽出表!AU97=0,"0人",IF(市町村抽出表!AU97&lt;1,"1人未満",TEXT(ROUND(市町村抽出表!AU97,0),"###,###")&amp;"人")))</f>
        <v>#REF!</v>
      </c>
      <c r="AJ97" s="95" t="e">
        <f ca="1">IF(市町村抽出表!AV97="－","－",IF(市町村抽出表!AV97=0,"0世帯",IF(市町村抽出表!AV97&lt;1,"1世帯未満",TEXT(ROUND(市町村抽出表!AV97,0),"###,###")&amp;"世帯")))</f>
        <v>#REF!</v>
      </c>
      <c r="AK97" s="95" t="e">
        <f ca="1">IF(市町村抽出表!AW97="－","－",IF(市町村抽出表!AW97=0,"0人",IF(市町村抽出表!AW97&lt;1,"1人未満",TEXT(ROUND(市町村抽出表!AW97,0),"###,###")&amp;"人")))</f>
        <v>#REF!</v>
      </c>
      <c r="AL97" s="95" t="e">
        <f ca="1">IF(市町村抽出表!AX97="－","－",IF(市町村抽出表!AX97=0,"0世帯",IF(市町村抽出表!AX97&lt;1,"1世帯未満",TEXT(ROUND(市町村抽出表!AX97,0),"###,###")&amp;"世帯")))</f>
        <v>#REF!</v>
      </c>
      <c r="AM97" s="95" t="e">
        <f ca="1">IF(市町村抽出表!AY97="－","－",IF(市町村抽出表!AY97=0,"0人",IF(市町村抽出表!AY97&lt;1,"1人未満",TEXT(ROUND(市町村抽出表!AY97,0),"###,###")&amp;"人")))</f>
        <v>#REF!</v>
      </c>
      <c r="AN97" s="95" t="s">
        <v>632</v>
      </c>
      <c r="AO97" s="95" t="s">
        <v>632</v>
      </c>
      <c r="AP97" s="95" t="e">
        <f ca="1">IF(市町村抽出表!BB97="－","－",IF(市町村抽出表!BB97=0,"0km",IF(市町村抽出表!BB97&lt;0.1,"0.1km未満",TEXT(ROUND(市町村抽出表!BB97,1),"###,##0.0")&amp;"km")))</f>
        <v>#REF!</v>
      </c>
      <c r="AQ97" s="95" t="e">
        <f ca="1">IF(市町村抽出表!BC97="－","－",IF(市町村抽出表!BC97=0,"0世帯",IF(市町村抽出表!BC97&lt;1,"1世帯未満",TEXT(ROUND(市町村抽出表!BC97,0),"###,###")&amp;"世帯")))</f>
        <v>#REF!</v>
      </c>
      <c r="AR97" s="95" t="e">
        <f ca="1">IF(市町村抽出表!BD97="－","－",IF(市町村抽出表!BD97=0,"0人",IF(市町村抽出表!BD97&lt;1,"1人未満",TEXT(ROUND(市町村抽出表!BD97,0),"###,###")&amp;"人")))</f>
        <v>#REF!</v>
      </c>
      <c r="AS97" s="95" t="s">
        <v>632</v>
      </c>
      <c r="AT97" s="95" t="s">
        <v>632</v>
      </c>
      <c r="AU97" s="95" t="e">
        <f ca="1">IF(市町村抽出表!BG97="－","－",IF(市町村抽出表!BG97=0,"0箇所",IF(市町村抽出表!BG97&lt;1,"1箇所未満",TEXT(ROUND(市町村抽出表!BG97,0),"###,###")&amp;"箇所")))</f>
        <v>#REF!</v>
      </c>
      <c r="AV97" s="95" t="e">
        <f ca="1">IF(市町村抽出表!BH97="－","－",IF(市町村抽出表!BH97=0,"0箇所",IF(市町村抽出表!BH97&lt;1,"1箇所未満",TEXT(ROUND(市町村抽出表!BH97,0),"###,###")&amp;"箇所")))</f>
        <v>#REF!</v>
      </c>
      <c r="AW97" s="95" t="e">
        <f ca="1">IF(市町村抽出表!BI97="－","－",IF(市町村抽出表!BI97=0,"0箇所",IF(市町村抽出表!BI97&lt;1,"1箇所未満",TEXT(ROUND(市町村抽出表!BI97,0),"###,###")&amp;"箇所")))</f>
        <v>#REF!</v>
      </c>
      <c r="AX97" s="95" t="e">
        <f ca="1">IF(市町村抽出表!BJ97="－","－",IF(市町村抽出表!BJ97=0,"0箇所",IF(市町村抽出表!BJ97&lt;1,"1箇所未満",TEXT(ROUND(市町村抽出表!BJ97,0),"###,###")&amp;"箇所")))</f>
        <v>#REF!</v>
      </c>
      <c r="AY97" s="95" t="e">
        <f ca="1">IF(市町村抽出表!BK97="－","－",IF(市町村抽出表!BK97=0,"0箇所",IF(市町村抽出表!BK97&lt;1,"1箇所未満",TEXT(ROUND(市町村抽出表!BK97,0),"###,###")&amp;"箇所")))</f>
        <v>#REF!</v>
      </c>
      <c r="AZ97" s="95" t="e">
        <f ca="1">IF(市町村抽出表!BL97="－","－",IF(市町村抽出表!BL97=0,"0箇所",IF(市町村抽出表!BL97&lt;1,"1箇所未満",TEXT(ROUND(市町村抽出表!BL97,0),"###,###")&amp;"箇所")))</f>
        <v>#REF!</v>
      </c>
      <c r="BH97" s="154"/>
      <c r="BI97" s="154"/>
      <c r="BJ97" s="154"/>
      <c r="BL97" s="155"/>
      <c r="BM97" s="154"/>
      <c r="BN97" s="154"/>
      <c r="BO97" s="154"/>
      <c r="BP97" s="154"/>
      <c r="BX97" s="155"/>
      <c r="BY97" s="154"/>
      <c r="BZ97" s="154"/>
      <c r="CA97" s="154"/>
      <c r="CB97" s="154"/>
      <c r="CN97" s="155"/>
      <c r="CO97" s="154"/>
      <c r="CP97" s="154"/>
      <c r="CQ97" s="154"/>
      <c r="CR97" s="154"/>
    </row>
    <row r="98" spans="1:96" x14ac:dyDescent="0.2">
      <c r="A98" s="83">
        <v>95</v>
      </c>
      <c r="B98" s="75" t="s">
        <v>559</v>
      </c>
      <c r="C98" s="94" t="e">
        <f ca="1">IF(市町村抽出表!D98="－","－",ROUND(市町村抽出表!D98,1))</f>
        <v>#REF!</v>
      </c>
      <c r="D98" s="159" t="e">
        <f ca="1">IF(市町村抽出表!F98="","※2",IF(市町村抽出表!F98="－","－",市町村抽出表!F98&amp;"箇所"))</f>
        <v>#REF!</v>
      </c>
      <c r="E98" s="160" t="e">
        <f ca="1">IF(市町村抽出表!G98="","※2",IF(市町村抽出表!G98="－","－",市町村抽出表!G98&amp;"箇所"))</f>
        <v>#REF!</v>
      </c>
      <c r="F98" s="161" t="e">
        <f ca="1">IF(市町村抽出表!H98="","※2",IF(市町村抽出表!H98="－","－",市町村抽出表!H98&amp;"箇所"))</f>
        <v>#REF!</v>
      </c>
      <c r="G98" s="95" t="e">
        <f ca="1">IF(市町村抽出表!I98="－","－",IF(市町村抽出表!I98=0,"0棟",IF(市町村抽出表!I98&lt;1,"1棟未満",TEXT(ROUND(市町村抽出表!I98,0),"###,###")&amp;"棟")))</f>
        <v>#REF!</v>
      </c>
      <c r="H98" s="95" t="e">
        <f ca="1">IF(市町村抽出表!J98="－","－",IF(市町村抽出表!J98=0,"0棟",IF(市町村抽出表!J98&lt;1,"1棟未満",TEXT(ROUND(市町村抽出表!J98,0),"###,###")&amp;"棟")))</f>
        <v>#REF!</v>
      </c>
      <c r="I98" s="95" t="e">
        <f ca="1">IF(市町村抽出表!O98="－","－",IF(市町村抽出表!O98=0,"0棟",IF(市町村抽出表!O98&lt;1,"1棟未満",TEXT(ROUND(市町村抽出表!O98,0),"###,###")&amp;"棟")))</f>
        <v>#REF!</v>
      </c>
      <c r="J98" s="95" t="e">
        <f ca="1">IF(市町村抽出表!P98="－","－",IF(市町村抽出表!P98=0,"0棟",IF(市町村抽出表!P98&lt;1,"1棟未満",TEXT(ROUND(市町村抽出表!P98,0),"###,###")&amp;"棟")))</f>
        <v>#REF!</v>
      </c>
      <c r="K98" s="148" t="e">
        <f ca="1">IF(市町村抽出表!U98="","※2",IF(市町村抽出表!U98="－","－",IF(市町村抽出表!U98=0,"0棟",IF(市町村抽出表!U98&lt;1,"1棟未満",TEXT(ROUND(市町村抽出表!U98,0),"###,###")&amp;"棟"))))</f>
        <v>#REF!</v>
      </c>
      <c r="L98" s="149" t="e">
        <f ca="1">IF(市町村抽出表!V98="","※2",IF(市町村抽出表!V98="－","－",IF(市町村抽出表!V98=0,"0棟",IF(市町村抽出表!V98&lt;1,"1棟未満",TEXT(ROUND(市町村抽出表!V98,0),"###,###")&amp;"棟"))))</f>
        <v>#REF!</v>
      </c>
      <c r="M98" s="95" t="e">
        <f ca="1">IF(市町村抽出表!W98="－","－",IF(市町村抽出表!W98=0,"0棟",IF(市町村抽出表!W98&lt;1,"1棟未満",TEXT(ROUND(市町村抽出表!W98,0),"###,###")&amp;"棟")))</f>
        <v>#REF!</v>
      </c>
      <c r="N98" s="95" t="e">
        <f ca="1">IF(市町村抽出表!X98="－","－",IF(市町村抽出表!X98=0,"0棟",IF(市町村抽出表!X98&lt;1,"1棟未満",TEXT(ROUND(市町村抽出表!X98,0),"###,###")&amp;"棟")))</f>
        <v>#REF!</v>
      </c>
      <c r="O98" s="95" t="e">
        <f ca="1">IF(市町村抽出表!Z98="－","－",IF(市町村抽出表!Z98=0,"0件",IF(市町村抽出表!Z98&lt;1,"1件未満",TEXT(ROUND(市町村抽出表!Z98,0),"###,###")&amp;"件")))</f>
        <v>#REF!</v>
      </c>
      <c r="P98" s="95" t="e">
        <f ca="1">IF(市町村抽出表!AA98="－","－",IF(市町村抽出表!AA98=0,"0件",IF(市町村抽出表!AA98&lt;1,"1件未満",TEXT(ROUND(市町村抽出表!AA98,0),"###,###")&amp;"件")))</f>
        <v>#REF!</v>
      </c>
      <c r="Q98" s="95" t="e">
        <f ca="1">IF(市町村抽出表!AB98="－","－",IF(市町村抽出表!AB98=0,"0棟",IF(市町村抽出表!AB98&lt;1,"1棟未満",TEXT(ROUND(市町村抽出表!AB98,0),"###,###")&amp;"棟")))</f>
        <v>#REF!</v>
      </c>
      <c r="R98" s="95" t="e">
        <f ca="1">IF(市町村抽出表!AC98="－","－",IF(市町村抽出表!AC98=0,"0人",IF(市町村抽出表!AC98&lt;1,"1人未満",TEXT(ROUND(市町村抽出表!AC98,0),"###,###")&amp;"人")))</f>
        <v>#REF!</v>
      </c>
      <c r="S98" s="95" t="e">
        <f ca="1">IF(市町村抽出表!AD98="－","－",IF(市町村抽出表!AD98=0,"0人",IF(市町村抽出表!AD98&lt;1,"1人未満",TEXT(ROUND(市町村抽出表!AD98,0),"###,###")&amp;"人")))</f>
        <v>#REF!</v>
      </c>
      <c r="T98" s="95" t="e">
        <f ca="1">IF(市町村抽出表!AE98="－","－",IF(市町村抽出表!AE98=0,"0人",IF(市町村抽出表!AE98&lt;1,"1人未満",TEXT(ROUND(市町村抽出表!AE98,0),"###,###")&amp;"人")))</f>
        <v>#REF!</v>
      </c>
      <c r="U98" s="150" t="e">
        <f ca="1">IF(市町村抽出表!AG98="","※2",IF(市町村抽出表!AG98="－","－",IF(市町村抽出表!AG98=0,"0人",IF(市町村抽出表!AG98&lt;1,"1人未満",TEXT(ROUND(市町村抽出表!AG98,0),"###,###")&amp;"人"))))</f>
        <v>#REF!</v>
      </c>
      <c r="V98" s="151" t="e">
        <f ca="1">IF(市町村抽出表!AH98="","※2",IF(市町村抽出表!AH98="－","－",IF(市町村抽出表!AH98=0,"0人",IF(市町村抽出表!AH98&lt;1,"1人未満",TEXT(ROUND(市町村抽出表!AH98,0),"###,###")&amp;"人"))))</f>
        <v>#REF!</v>
      </c>
      <c r="W98" s="152" t="e">
        <f ca="1">IF(市町村抽出表!AI98="","※2",IF(市町村抽出表!AI98="－","－",IF(市町村抽出表!AI98=0,"0人",IF(市町村抽出表!AI98&lt;1,"1人未満",TEXT(ROUND(市町村抽出表!AI98,0),"###,###")&amp;"人"))))</f>
        <v>#REF!</v>
      </c>
      <c r="X98" s="95" t="e">
        <f ca="1">IF(市町村抽出表!AJ98="－","－",IF(市町村抽出表!AJ98=0,"0人",IF(市町村抽出表!AJ98&lt;1,"1人未満",TEXT(ROUND(市町村抽出表!AJ98,0),"###,###")&amp;"人")))</f>
        <v>#REF!</v>
      </c>
      <c r="Y98" s="95" t="e">
        <f ca="1">IF(市町村抽出表!AK98="－","－",IF(市町村抽出表!AK98=0,"0人",IF(市町村抽出表!AK98&lt;1,"1人未満",TEXT(ROUND(市町村抽出表!AK98,0),"###,###")&amp;"人")))</f>
        <v>#REF!</v>
      </c>
      <c r="Z98" s="95" t="e">
        <f ca="1">IF(市町村抽出表!AL98="－","－",IF(市町村抽出表!AL98=0,"0人",IF(市町村抽出表!AL98&lt;1,"1人未満",TEXT(ROUND(市町村抽出表!AL98,0),"###,###")&amp;"人")))</f>
        <v>#REF!</v>
      </c>
      <c r="AA98" s="95" t="e">
        <f ca="1">IF(市町村抽出表!AM98="－","－",IF(市町村抽出表!AM98=0,"0人",IF(市町村抽出表!AM98&lt;1,"1人未満",TEXT(ROUND(市町村抽出表!AM98,0),"###,###")&amp;"人")))</f>
        <v>#REF!</v>
      </c>
      <c r="AB98" s="95" t="e">
        <f ca="1">IF(市町村抽出表!AN98="－","－",IF(市町村抽出表!AN98=0,"0人",IF(市町村抽出表!AN98&lt;1,"1人未満",TEXT(ROUND(市町村抽出表!AN98,0),"###,###")&amp;"人")))</f>
        <v>#REF!</v>
      </c>
      <c r="AC98" s="95" t="e">
        <f ca="1">IF(市町村抽出表!AO98="－","－",IF(市町村抽出表!AO98=0,"0人",IF(市町村抽出表!AO98&lt;1,"1人未満",TEXT(ROUND(市町村抽出表!AO98,0),"###,###")&amp;"人")))</f>
        <v>#REF!</v>
      </c>
      <c r="AD98" s="95" t="e">
        <f ca="1">IF(市町村抽出表!AP98="－","－",IF(市町村抽出表!AP98=0,"0人",IF(市町村抽出表!AP98&lt;1,"1人未満",TEXT(ROUND(市町村抽出表!AP98,0),"###,###")&amp;"人")))</f>
        <v>#REF!</v>
      </c>
      <c r="AE98" s="95" t="e">
        <f ca="1">IF(市町村抽出表!AQ98="－","－",IF(市町村抽出表!AQ98=0,"0人",IF(市町村抽出表!AQ98&lt;1,"1人未満",TEXT(ROUND(市町村抽出表!AQ98,0),"###,###")&amp;"人")))</f>
        <v>#REF!</v>
      </c>
      <c r="AF98" s="95" t="e">
        <f ca="1">IF(市町村抽出表!AR98="－","－",IF(市町村抽出表!AR98=0,"0人",IF(市町村抽出表!AR98&lt;1,"1人未満",TEXT(ROUND(市町村抽出表!AR98,0),"###,###")&amp;"人")))</f>
        <v>#REF!</v>
      </c>
      <c r="AG98" s="95" t="e">
        <f ca="1">IF(市町村抽出表!AS98="－","－",IF(市町村抽出表!AS98=0,"0箇所",IF(市町村抽出表!AS98&lt;1,"1箇所未満",TEXT(ROUND(市町村抽出表!AS98,0),"###,###")&amp;"箇所")))</f>
        <v>#REF!</v>
      </c>
      <c r="AH98" s="95" t="e">
        <f ca="1">IF(市町村抽出表!AT98="－","－",IF(市町村抽出表!AT98=0,"0世帯",IF(市町村抽出表!AT98&lt;1,"1世帯未満",TEXT(ROUND(市町村抽出表!AT98,0),"###,###")&amp;"世帯")))</f>
        <v>#REF!</v>
      </c>
      <c r="AI98" s="95" t="e">
        <f ca="1">IF(市町村抽出表!AU98="－","－",IF(市町村抽出表!AU98=0,"0人",IF(市町村抽出表!AU98&lt;1,"1人未満",TEXT(ROUND(市町村抽出表!AU98,0),"###,###")&amp;"人")))</f>
        <v>#REF!</v>
      </c>
      <c r="AJ98" s="95" t="e">
        <f ca="1">IF(市町村抽出表!AV98="－","－",IF(市町村抽出表!AV98=0,"0世帯",IF(市町村抽出表!AV98&lt;1,"1世帯未満",TEXT(ROUND(市町村抽出表!AV98,0),"###,###")&amp;"世帯")))</f>
        <v>#REF!</v>
      </c>
      <c r="AK98" s="95" t="e">
        <f ca="1">IF(市町村抽出表!AW98="－","－",IF(市町村抽出表!AW98=0,"0人",IF(市町村抽出表!AW98&lt;1,"1人未満",TEXT(ROUND(市町村抽出表!AW98,0),"###,###")&amp;"人")))</f>
        <v>#REF!</v>
      </c>
      <c r="AL98" s="95" t="e">
        <f ca="1">IF(市町村抽出表!AX98="－","－",IF(市町村抽出表!AX98=0,"0世帯",IF(市町村抽出表!AX98&lt;1,"1世帯未満",TEXT(ROUND(市町村抽出表!AX98,0),"###,###")&amp;"世帯")))</f>
        <v>#REF!</v>
      </c>
      <c r="AM98" s="95" t="e">
        <f ca="1">IF(市町村抽出表!AY98="－","－",IF(市町村抽出表!AY98=0,"0人",IF(市町村抽出表!AY98&lt;1,"1人未満",TEXT(ROUND(市町村抽出表!AY98,0),"###,###")&amp;"人")))</f>
        <v>#REF!</v>
      </c>
      <c r="AN98" s="95" t="s">
        <v>632</v>
      </c>
      <c r="AO98" s="95" t="s">
        <v>632</v>
      </c>
      <c r="AP98" s="95" t="e">
        <f ca="1">IF(市町村抽出表!BB98="－","－",IF(市町村抽出表!BB98=0,"0km",IF(市町村抽出表!BB98&lt;0.1,"0.1km未満",TEXT(ROUND(市町村抽出表!BB98,1),"###,##0.0")&amp;"km")))</f>
        <v>#REF!</v>
      </c>
      <c r="AQ98" s="95" t="e">
        <f ca="1">IF(市町村抽出表!BC98="－","－",IF(市町村抽出表!BC98=0,"0世帯",IF(市町村抽出表!BC98&lt;1,"1世帯未満",TEXT(ROUND(市町村抽出表!BC98,0),"###,###")&amp;"世帯")))</f>
        <v>#REF!</v>
      </c>
      <c r="AR98" s="95" t="e">
        <f ca="1">IF(市町村抽出表!BD98="－","－",IF(市町村抽出表!BD98=0,"0人",IF(市町村抽出表!BD98&lt;1,"1人未満",TEXT(ROUND(市町村抽出表!BD98,0),"###,###")&amp;"人")))</f>
        <v>#REF!</v>
      </c>
      <c r="AS98" s="95" t="s">
        <v>632</v>
      </c>
      <c r="AT98" s="95" t="s">
        <v>632</v>
      </c>
      <c r="AU98" s="95" t="e">
        <f ca="1">IF(市町村抽出表!BG98="－","－",IF(市町村抽出表!BG98=0,"0箇所",IF(市町村抽出表!BG98&lt;1,"1箇所未満",TEXT(ROUND(市町村抽出表!BG98,0),"###,###")&amp;"箇所")))</f>
        <v>#REF!</v>
      </c>
      <c r="AV98" s="95" t="e">
        <f ca="1">IF(市町村抽出表!BH98="－","－",IF(市町村抽出表!BH98=0,"0箇所",IF(市町村抽出表!BH98&lt;1,"1箇所未満",TEXT(ROUND(市町村抽出表!BH98,0),"###,###")&amp;"箇所")))</f>
        <v>#REF!</v>
      </c>
      <c r="AW98" s="95" t="e">
        <f ca="1">IF(市町村抽出表!BI98="－","－",IF(市町村抽出表!BI98=0,"0箇所",IF(市町村抽出表!BI98&lt;1,"1箇所未満",TEXT(ROUND(市町村抽出表!BI98,0),"###,###")&amp;"箇所")))</f>
        <v>#REF!</v>
      </c>
      <c r="AX98" s="95" t="e">
        <f ca="1">IF(市町村抽出表!BJ98="－","－",IF(市町村抽出表!BJ98=0,"0箇所",IF(市町村抽出表!BJ98&lt;1,"1箇所未満",TEXT(ROUND(市町村抽出表!BJ98,0),"###,###")&amp;"箇所")))</f>
        <v>#REF!</v>
      </c>
      <c r="AY98" s="95" t="e">
        <f ca="1">IF(市町村抽出表!BK98="－","－",IF(市町村抽出表!BK98=0,"0箇所",IF(市町村抽出表!BK98&lt;1,"1箇所未満",TEXT(ROUND(市町村抽出表!BK98,0),"###,###")&amp;"箇所")))</f>
        <v>#REF!</v>
      </c>
      <c r="AZ98" s="95" t="e">
        <f ca="1">IF(市町村抽出表!BL98="－","－",IF(市町村抽出表!BL98=0,"0箇所",IF(市町村抽出表!BL98&lt;1,"1箇所未満",TEXT(ROUND(市町村抽出表!BL98,0),"###,###")&amp;"箇所")))</f>
        <v>#REF!</v>
      </c>
      <c r="BH98" s="154"/>
      <c r="BI98" s="154"/>
      <c r="BJ98" s="154"/>
      <c r="BL98" s="155"/>
      <c r="BM98" s="154"/>
      <c r="BN98" s="154"/>
      <c r="BO98" s="154"/>
      <c r="BP98" s="154"/>
      <c r="BX98" s="155"/>
      <c r="BY98" s="154"/>
      <c r="BZ98" s="154"/>
      <c r="CA98" s="154"/>
      <c r="CB98" s="154"/>
      <c r="CN98" s="155"/>
      <c r="CO98" s="154"/>
      <c r="CP98" s="154"/>
      <c r="CQ98" s="154"/>
      <c r="CR98" s="154"/>
    </row>
    <row r="99" spans="1:96" x14ac:dyDescent="0.2">
      <c r="A99" s="83">
        <v>96</v>
      </c>
      <c r="B99" s="75" t="s">
        <v>560</v>
      </c>
      <c r="C99" s="94" t="e">
        <f ca="1">IF(市町村抽出表!D99="－","－",ROUND(市町村抽出表!D99,1))</f>
        <v>#REF!</v>
      </c>
      <c r="D99" s="159" t="e">
        <f ca="1">IF(市町村抽出表!F99="","※2",IF(市町村抽出表!F99="－","－",市町村抽出表!F99&amp;"箇所"))</f>
        <v>#REF!</v>
      </c>
      <c r="E99" s="160" t="e">
        <f ca="1">IF(市町村抽出表!G99="","※2",IF(市町村抽出表!G99="－","－",市町村抽出表!G99&amp;"箇所"))</f>
        <v>#REF!</v>
      </c>
      <c r="F99" s="161" t="e">
        <f ca="1">IF(市町村抽出表!H99="","※2",IF(市町村抽出表!H99="－","－",市町村抽出表!H99&amp;"箇所"))</f>
        <v>#REF!</v>
      </c>
      <c r="G99" s="95" t="e">
        <f ca="1">IF(市町村抽出表!I99="－","－",IF(市町村抽出表!I99=0,"0棟",IF(市町村抽出表!I99&lt;1,"1棟未満",TEXT(ROUND(市町村抽出表!I99,0),"###,###")&amp;"棟")))</f>
        <v>#REF!</v>
      </c>
      <c r="H99" s="95" t="e">
        <f ca="1">IF(市町村抽出表!J99="－","－",IF(市町村抽出表!J99=0,"0棟",IF(市町村抽出表!J99&lt;1,"1棟未満",TEXT(ROUND(市町村抽出表!J99,0),"###,###")&amp;"棟")))</f>
        <v>#REF!</v>
      </c>
      <c r="I99" s="95" t="e">
        <f ca="1">IF(市町村抽出表!O99="－","－",IF(市町村抽出表!O99=0,"0棟",IF(市町村抽出表!O99&lt;1,"1棟未満",TEXT(ROUND(市町村抽出表!O99,0),"###,###")&amp;"棟")))</f>
        <v>#REF!</v>
      </c>
      <c r="J99" s="95" t="e">
        <f ca="1">IF(市町村抽出表!P99="－","－",IF(市町村抽出表!P99=0,"0棟",IF(市町村抽出表!P99&lt;1,"1棟未満",TEXT(ROUND(市町村抽出表!P99,0),"###,###")&amp;"棟")))</f>
        <v>#REF!</v>
      </c>
      <c r="K99" s="148" t="e">
        <f ca="1">IF(市町村抽出表!U99="","※2",IF(市町村抽出表!U99="－","－",IF(市町村抽出表!U99=0,"0棟",IF(市町村抽出表!U99&lt;1,"1棟未満",TEXT(ROUND(市町村抽出表!U99,0),"###,###")&amp;"棟"))))</f>
        <v>#REF!</v>
      </c>
      <c r="L99" s="149" t="e">
        <f ca="1">IF(市町村抽出表!V99="","※2",IF(市町村抽出表!V99="－","－",IF(市町村抽出表!V99=0,"0棟",IF(市町村抽出表!V99&lt;1,"1棟未満",TEXT(ROUND(市町村抽出表!V99,0),"###,###")&amp;"棟"))))</f>
        <v>#REF!</v>
      </c>
      <c r="M99" s="95" t="e">
        <f ca="1">IF(市町村抽出表!W99="－","－",IF(市町村抽出表!W99=0,"0棟",IF(市町村抽出表!W99&lt;1,"1棟未満",TEXT(ROUND(市町村抽出表!W99,0),"###,###")&amp;"棟")))</f>
        <v>#REF!</v>
      </c>
      <c r="N99" s="95" t="e">
        <f ca="1">IF(市町村抽出表!X99="－","－",IF(市町村抽出表!X99=0,"0棟",IF(市町村抽出表!X99&lt;1,"1棟未満",TEXT(ROUND(市町村抽出表!X99,0),"###,###")&amp;"棟")))</f>
        <v>#REF!</v>
      </c>
      <c r="O99" s="95" t="e">
        <f ca="1">IF(市町村抽出表!Z99="－","－",IF(市町村抽出表!Z99=0,"0件",IF(市町村抽出表!Z99&lt;1,"1件未満",TEXT(ROUND(市町村抽出表!Z99,0),"###,###")&amp;"件")))</f>
        <v>#REF!</v>
      </c>
      <c r="P99" s="95" t="e">
        <f ca="1">IF(市町村抽出表!AA99="－","－",IF(市町村抽出表!AA99=0,"0件",IF(市町村抽出表!AA99&lt;1,"1件未満",TEXT(ROUND(市町村抽出表!AA99,0),"###,###")&amp;"件")))</f>
        <v>#REF!</v>
      </c>
      <c r="Q99" s="95" t="e">
        <f ca="1">IF(市町村抽出表!AB99="－","－",IF(市町村抽出表!AB99=0,"0棟",IF(市町村抽出表!AB99&lt;1,"1棟未満",TEXT(ROUND(市町村抽出表!AB99,0),"###,###")&amp;"棟")))</f>
        <v>#REF!</v>
      </c>
      <c r="R99" s="95" t="e">
        <f ca="1">IF(市町村抽出表!AC99="－","－",IF(市町村抽出表!AC99=0,"0人",IF(市町村抽出表!AC99&lt;1,"1人未満",TEXT(ROUND(市町村抽出表!AC99,0),"###,###")&amp;"人")))</f>
        <v>#REF!</v>
      </c>
      <c r="S99" s="95" t="e">
        <f ca="1">IF(市町村抽出表!AD99="－","－",IF(市町村抽出表!AD99=0,"0人",IF(市町村抽出表!AD99&lt;1,"1人未満",TEXT(ROUND(市町村抽出表!AD99,0),"###,###")&amp;"人")))</f>
        <v>#REF!</v>
      </c>
      <c r="T99" s="95" t="e">
        <f ca="1">IF(市町村抽出表!AE99="－","－",IF(市町村抽出表!AE99=0,"0人",IF(市町村抽出表!AE99&lt;1,"1人未満",TEXT(ROUND(市町村抽出表!AE99,0),"###,###")&amp;"人")))</f>
        <v>#REF!</v>
      </c>
      <c r="U99" s="150" t="e">
        <f ca="1">IF(市町村抽出表!AG99="","※2",IF(市町村抽出表!AG99="－","－",IF(市町村抽出表!AG99=0,"0人",IF(市町村抽出表!AG99&lt;1,"1人未満",TEXT(ROUND(市町村抽出表!AG99,0),"###,###")&amp;"人"))))</f>
        <v>#REF!</v>
      </c>
      <c r="V99" s="151" t="e">
        <f ca="1">IF(市町村抽出表!AH99="","※2",IF(市町村抽出表!AH99="－","－",IF(市町村抽出表!AH99=0,"0人",IF(市町村抽出表!AH99&lt;1,"1人未満",TEXT(ROUND(市町村抽出表!AH99,0),"###,###")&amp;"人"))))</f>
        <v>#REF!</v>
      </c>
      <c r="W99" s="152" t="e">
        <f ca="1">IF(市町村抽出表!AI99="","※2",IF(市町村抽出表!AI99="－","－",IF(市町村抽出表!AI99=0,"0人",IF(市町村抽出表!AI99&lt;1,"1人未満",TEXT(ROUND(市町村抽出表!AI99,0),"###,###")&amp;"人"))))</f>
        <v>#REF!</v>
      </c>
      <c r="X99" s="95" t="e">
        <f ca="1">IF(市町村抽出表!AJ99="－","－",IF(市町村抽出表!AJ99=0,"0人",IF(市町村抽出表!AJ99&lt;1,"1人未満",TEXT(ROUND(市町村抽出表!AJ99,0),"###,###")&amp;"人")))</f>
        <v>#REF!</v>
      </c>
      <c r="Y99" s="95" t="e">
        <f ca="1">IF(市町村抽出表!AK99="－","－",IF(市町村抽出表!AK99=0,"0人",IF(市町村抽出表!AK99&lt;1,"1人未満",TEXT(ROUND(市町村抽出表!AK99,0),"###,###")&amp;"人")))</f>
        <v>#REF!</v>
      </c>
      <c r="Z99" s="95" t="e">
        <f ca="1">IF(市町村抽出表!AL99="－","－",IF(市町村抽出表!AL99=0,"0人",IF(市町村抽出表!AL99&lt;1,"1人未満",TEXT(ROUND(市町村抽出表!AL99,0),"###,###")&amp;"人")))</f>
        <v>#REF!</v>
      </c>
      <c r="AA99" s="95" t="e">
        <f ca="1">IF(市町村抽出表!AM99="－","－",IF(市町村抽出表!AM99=0,"0人",IF(市町村抽出表!AM99&lt;1,"1人未満",TEXT(ROUND(市町村抽出表!AM99,0),"###,###")&amp;"人")))</f>
        <v>#REF!</v>
      </c>
      <c r="AB99" s="95" t="e">
        <f ca="1">IF(市町村抽出表!AN99="－","－",IF(市町村抽出表!AN99=0,"0人",IF(市町村抽出表!AN99&lt;1,"1人未満",TEXT(ROUND(市町村抽出表!AN99,0),"###,###")&amp;"人")))</f>
        <v>#REF!</v>
      </c>
      <c r="AC99" s="95" t="e">
        <f ca="1">IF(市町村抽出表!AO99="－","－",IF(市町村抽出表!AO99=0,"0人",IF(市町村抽出表!AO99&lt;1,"1人未満",TEXT(ROUND(市町村抽出表!AO99,0),"###,###")&amp;"人")))</f>
        <v>#REF!</v>
      </c>
      <c r="AD99" s="95" t="e">
        <f ca="1">IF(市町村抽出表!AP99="－","－",IF(市町村抽出表!AP99=0,"0人",IF(市町村抽出表!AP99&lt;1,"1人未満",TEXT(ROUND(市町村抽出表!AP99,0),"###,###")&amp;"人")))</f>
        <v>#REF!</v>
      </c>
      <c r="AE99" s="95" t="e">
        <f ca="1">IF(市町村抽出表!AQ99="－","－",IF(市町村抽出表!AQ99=0,"0人",IF(市町村抽出表!AQ99&lt;1,"1人未満",TEXT(ROUND(市町村抽出表!AQ99,0),"###,###")&amp;"人")))</f>
        <v>#REF!</v>
      </c>
      <c r="AF99" s="95" t="e">
        <f ca="1">IF(市町村抽出表!AR99="－","－",IF(市町村抽出表!AR99=0,"0人",IF(市町村抽出表!AR99&lt;1,"1人未満",TEXT(ROUND(市町村抽出表!AR99,0),"###,###")&amp;"人")))</f>
        <v>#REF!</v>
      </c>
      <c r="AG99" s="95" t="e">
        <f ca="1">IF(市町村抽出表!AS99="－","－",IF(市町村抽出表!AS99=0,"0箇所",IF(市町村抽出表!AS99&lt;1,"1箇所未満",TEXT(ROUND(市町村抽出表!AS99,0),"###,###")&amp;"箇所")))</f>
        <v>#REF!</v>
      </c>
      <c r="AH99" s="95" t="e">
        <f ca="1">IF(市町村抽出表!AT99="－","－",IF(市町村抽出表!AT99=0,"0世帯",IF(市町村抽出表!AT99&lt;1,"1世帯未満",TEXT(ROUND(市町村抽出表!AT99,0),"###,###")&amp;"世帯")))</f>
        <v>#REF!</v>
      </c>
      <c r="AI99" s="95" t="e">
        <f ca="1">IF(市町村抽出表!AU99="－","－",IF(市町村抽出表!AU99=0,"0人",IF(市町村抽出表!AU99&lt;1,"1人未満",TEXT(ROUND(市町村抽出表!AU99,0),"###,###")&amp;"人")))</f>
        <v>#REF!</v>
      </c>
      <c r="AJ99" s="95" t="e">
        <f ca="1">IF(市町村抽出表!AV99="－","－",IF(市町村抽出表!AV99=0,"0世帯",IF(市町村抽出表!AV99&lt;1,"1世帯未満",TEXT(ROUND(市町村抽出表!AV99,0),"###,###")&amp;"世帯")))</f>
        <v>#REF!</v>
      </c>
      <c r="AK99" s="95" t="e">
        <f ca="1">IF(市町村抽出表!AW99="－","－",IF(市町村抽出表!AW99=0,"0人",IF(市町村抽出表!AW99&lt;1,"1人未満",TEXT(ROUND(市町村抽出表!AW99,0),"###,###")&amp;"人")))</f>
        <v>#REF!</v>
      </c>
      <c r="AL99" s="95" t="e">
        <f ca="1">IF(市町村抽出表!AX99="－","－",IF(市町村抽出表!AX99=0,"0世帯",IF(市町村抽出表!AX99&lt;1,"1世帯未満",TEXT(ROUND(市町村抽出表!AX99,0),"###,###")&amp;"世帯")))</f>
        <v>#REF!</v>
      </c>
      <c r="AM99" s="95" t="e">
        <f ca="1">IF(市町村抽出表!AY99="－","－",IF(市町村抽出表!AY99=0,"0人",IF(市町村抽出表!AY99&lt;1,"1人未満",TEXT(ROUND(市町村抽出表!AY99,0),"###,###")&amp;"人")))</f>
        <v>#REF!</v>
      </c>
      <c r="AN99" s="95" t="s">
        <v>632</v>
      </c>
      <c r="AO99" s="95" t="s">
        <v>632</v>
      </c>
      <c r="AP99" s="95" t="e">
        <f ca="1">IF(市町村抽出表!BB99="－","－",IF(市町村抽出表!BB99=0,"0km",IF(市町村抽出表!BB99&lt;0.1,"0.1km未満",TEXT(ROUND(市町村抽出表!BB99,1),"###,##0.0")&amp;"km")))</f>
        <v>#REF!</v>
      </c>
      <c r="AQ99" s="95" t="e">
        <f ca="1">IF(市町村抽出表!BC99="－","－",IF(市町村抽出表!BC99=0,"0世帯",IF(市町村抽出表!BC99&lt;1,"1世帯未満",TEXT(ROUND(市町村抽出表!BC99,0),"###,###")&amp;"世帯")))</f>
        <v>#REF!</v>
      </c>
      <c r="AR99" s="95" t="e">
        <f ca="1">IF(市町村抽出表!BD99="－","－",IF(市町村抽出表!BD99=0,"0人",IF(市町村抽出表!BD99&lt;1,"1人未満",TEXT(ROUND(市町村抽出表!BD99,0),"###,###")&amp;"人")))</f>
        <v>#REF!</v>
      </c>
      <c r="AS99" s="95" t="s">
        <v>632</v>
      </c>
      <c r="AT99" s="95" t="s">
        <v>632</v>
      </c>
      <c r="AU99" s="95" t="e">
        <f ca="1">IF(市町村抽出表!BG99="－","－",IF(市町村抽出表!BG99=0,"0箇所",IF(市町村抽出表!BG99&lt;1,"1箇所未満",TEXT(ROUND(市町村抽出表!BG99,0),"###,###")&amp;"箇所")))</f>
        <v>#REF!</v>
      </c>
      <c r="AV99" s="95" t="e">
        <f ca="1">IF(市町村抽出表!BH99="－","－",IF(市町村抽出表!BH99=0,"0箇所",IF(市町村抽出表!BH99&lt;1,"1箇所未満",TEXT(ROUND(市町村抽出表!BH99,0),"###,###")&amp;"箇所")))</f>
        <v>#REF!</v>
      </c>
      <c r="AW99" s="95" t="e">
        <f ca="1">IF(市町村抽出表!BI99="－","－",IF(市町村抽出表!BI99=0,"0箇所",IF(市町村抽出表!BI99&lt;1,"1箇所未満",TEXT(ROUND(市町村抽出表!BI99,0),"###,###")&amp;"箇所")))</f>
        <v>#REF!</v>
      </c>
      <c r="AX99" s="95" t="e">
        <f ca="1">IF(市町村抽出表!BJ99="－","－",IF(市町村抽出表!BJ99=0,"0箇所",IF(市町村抽出表!BJ99&lt;1,"1箇所未満",TEXT(ROUND(市町村抽出表!BJ99,0),"###,###")&amp;"箇所")))</f>
        <v>#REF!</v>
      </c>
      <c r="AY99" s="95" t="e">
        <f ca="1">IF(市町村抽出表!BK99="－","－",IF(市町村抽出表!BK99=0,"0箇所",IF(市町村抽出表!BK99&lt;1,"1箇所未満",TEXT(ROUND(市町村抽出表!BK99,0),"###,###")&amp;"箇所")))</f>
        <v>#REF!</v>
      </c>
      <c r="AZ99" s="95" t="e">
        <f ca="1">IF(市町村抽出表!BL99="－","－",IF(市町村抽出表!BL99=0,"0箇所",IF(市町村抽出表!BL99&lt;1,"1箇所未満",TEXT(ROUND(市町村抽出表!BL99,0),"###,###")&amp;"箇所")))</f>
        <v>#REF!</v>
      </c>
      <c r="BH99" s="154"/>
      <c r="BI99" s="154"/>
      <c r="BJ99" s="154"/>
      <c r="BL99" s="155"/>
      <c r="BM99" s="154"/>
      <c r="BN99" s="154"/>
      <c r="BO99" s="154"/>
      <c r="BP99" s="154"/>
      <c r="BX99" s="155"/>
      <c r="BY99" s="154"/>
      <c r="BZ99" s="154"/>
      <c r="CA99" s="154"/>
      <c r="CB99" s="154"/>
      <c r="CN99" s="155"/>
      <c r="CO99" s="154"/>
      <c r="CP99" s="154"/>
      <c r="CQ99" s="154"/>
      <c r="CR99" s="154"/>
    </row>
    <row r="100" spans="1:96" x14ac:dyDescent="0.2">
      <c r="A100" s="83">
        <v>97</v>
      </c>
      <c r="B100" s="75" t="s">
        <v>561</v>
      </c>
      <c r="C100" s="94" t="e">
        <f ca="1">IF(市町村抽出表!D100="－","－",ROUND(市町村抽出表!D100,1))</f>
        <v>#REF!</v>
      </c>
      <c r="D100" s="159" t="e">
        <f ca="1">IF(市町村抽出表!F100="","※2",IF(市町村抽出表!F100="－","－",市町村抽出表!F100&amp;"箇所"))</f>
        <v>#REF!</v>
      </c>
      <c r="E100" s="160" t="e">
        <f ca="1">IF(市町村抽出表!G100="","※2",IF(市町村抽出表!G100="－","－",市町村抽出表!G100&amp;"箇所"))</f>
        <v>#REF!</v>
      </c>
      <c r="F100" s="161" t="e">
        <f ca="1">IF(市町村抽出表!H100="","※2",IF(市町村抽出表!H100="－","－",市町村抽出表!H100&amp;"箇所"))</f>
        <v>#REF!</v>
      </c>
      <c r="G100" s="95" t="e">
        <f ca="1">IF(市町村抽出表!I100="－","－",IF(市町村抽出表!I100=0,"0棟",IF(市町村抽出表!I100&lt;1,"1棟未満",TEXT(ROUND(市町村抽出表!I100,0),"###,###")&amp;"棟")))</f>
        <v>#REF!</v>
      </c>
      <c r="H100" s="95" t="e">
        <f ca="1">IF(市町村抽出表!J100="－","－",IF(市町村抽出表!J100=0,"0棟",IF(市町村抽出表!J100&lt;1,"1棟未満",TEXT(ROUND(市町村抽出表!J100,0),"###,###")&amp;"棟")))</f>
        <v>#REF!</v>
      </c>
      <c r="I100" s="95" t="e">
        <f ca="1">IF(市町村抽出表!O100="－","－",IF(市町村抽出表!O100=0,"0棟",IF(市町村抽出表!O100&lt;1,"1棟未満",TEXT(ROUND(市町村抽出表!O100,0),"###,###")&amp;"棟")))</f>
        <v>#REF!</v>
      </c>
      <c r="J100" s="95" t="e">
        <f ca="1">IF(市町村抽出表!P100="－","－",IF(市町村抽出表!P100=0,"0棟",IF(市町村抽出表!P100&lt;1,"1棟未満",TEXT(ROUND(市町村抽出表!P100,0),"###,###")&amp;"棟")))</f>
        <v>#REF!</v>
      </c>
      <c r="K100" s="148" t="e">
        <f ca="1">IF(市町村抽出表!U100="","※2",IF(市町村抽出表!U100="－","－",IF(市町村抽出表!U100=0,"0棟",IF(市町村抽出表!U100&lt;1,"1棟未満",TEXT(ROUND(市町村抽出表!U100,0),"###,###")&amp;"棟"))))</f>
        <v>#REF!</v>
      </c>
      <c r="L100" s="149" t="e">
        <f ca="1">IF(市町村抽出表!V100="","※2",IF(市町村抽出表!V100="－","－",IF(市町村抽出表!V100=0,"0棟",IF(市町村抽出表!V100&lt;1,"1棟未満",TEXT(ROUND(市町村抽出表!V100,0),"###,###")&amp;"棟"))))</f>
        <v>#REF!</v>
      </c>
      <c r="M100" s="95" t="e">
        <f ca="1">IF(市町村抽出表!W100="－","－",IF(市町村抽出表!W100=0,"0棟",IF(市町村抽出表!W100&lt;1,"1棟未満",TEXT(ROUND(市町村抽出表!W100,0),"###,###")&amp;"棟")))</f>
        <v>#REF!</v>
      </c>
      <c r="N100" s="95" t="e">
        <f ca="1">IF(市町村抽出表!X100="－","－",IF(市町村抽出表!X100=0,"0棟",IF(市町村抽出表!X100&lt;1,"1棟未満",TEXT(ROUND(市町村抽出表!X100,0),"###,###")&amp;"棟")))</f>
        <v>#REF!</v>
      </c>
      <c r="O100" s="95" t="e">
        <f ca="1">IF(市町村抽出表!Z100="－","－",IF(市町村抽出表!Z100=0,"0件",IF(市町村抽出表!Z100&lt;1,"1件未満",TEXT(ROUND(市町村抽出表!Z100,0),"###,###")&amp;"件")))</f>
        <v>#REF!</v>
      </c>
      <c r="P100" s="95" t="e">
        <f ca="1">IF(市町村抽出表!AA100="－","－",IF(市町村抽出表!AA100=0,"0件",IF(市町村抽出表!AA100&lt;1,"1件未満",TEXT(ROUND(市町村抽出表!AA100,0),"###,###")&amp;"件")))</f>
        <v>#REF!</v>
      </c>
      <c r="Q100" s="95" t="e">
        <f ca="1">IF(市町村抽出表!AB100="－","－",IF(市町村抽出表!AB100=0,"0棟",IF(市町村抽出表!AB100&lt;1,"1棟未満",TEXT(ROUND(市町村抽出表!AB100,0),"###,###")&amp;"棟")))</f>
        <v>#REF!</v>
      </c>
      <c r="R100" s="95" t="e">
        <f ca="1">IF(市町村抽出表!AC100="－","－",IF(市町村抽出表!AC100=0,"0人",IF(市町村抽出表!AC100&lt;1,"1人未満",TEXT(ROUND(市町村抽出表!AC100,0),"###,###")&amp;"人")))</f>
        <v>#REF!</v>
      </c>
      <c r="S100" s="95" t="e">
        <f ca="1">IF(市町村抽出表!AD100="－","－",IF(市町村抽出表!AD100=0,"0人",IF(市町村抽出表!AD100&lt;1,"1人未満",TEXT(ROUND(市町村抽出表!AD100,0),"###,###")&amp;"人")))</f>
        <v>#REF!</v>
      </c>
      <c r="T100" s="95" t="e">
        <f ca="1">IF(市町村抽出表!AE100="－","－",IF(市町村抽出表!AE100=0,"0人",IF(市町村抽出表!AE100&lt;1,"1人未満",TEXT(ROUND(市町村抽出表!AE100,0),"###,###")&amp;"人")))</f>
        <v>#REF!</v>
      </c>
      <c r="U100" s="150" t="e">
        <f ca="1">IF(市町村抽出表!AG100="","※2",IF(市町村抽出表!AG100="－","－",IF(市町村抽出表!AG100=0,"0人",IF(市町村抽出表!AG100&lt;1,"1人未満",TEXT(ROUND(市町村抽出表!AG100,0),"###,###")&amp;"人"))))</f>
        <v>#REF!</v>
      </c>
      <c r="V100" s="151" t="e">
        <f ca="1">IF(市町村抽出表!AH100="","※2",IF(市町村抽出表!AH100="－","－",IF(市町村抽出表!AH100=0,"0人",IF(市町村抽出表!AH100&lt;1,"1人未満",TEXT(ROUND(市町村抽出表!AH100,0),"###,###")&amp;"人"))))</f>
        <v>#REF!</v>
      </c>
      <c r="W100" s="152" t="e">
        <f ca="1">IF(市町村抽出表!AI100="","※2",IF(市町村抽出表!AI100="－","－",IF(市町村抽出表!AI100=0,"0人",IF(市町村抽出表!AI100&lt;1,"1人未満",TEXT(ROUND(市町村抽出表!AI100,0),"###,###")&amp;"人"))))</f>
        <v>#REF!</v>
      </c>
      <c r="X100" s="95" t="e">
        <f ca="1">IF(市町村抽出表!AJ100="－","－",IF(市町村抽出表!AJ100=0,"0人",IF(市町村抽出表!AJ100&lt;1,"1人未満",TEXT(ROUND(市町村抽出表!AJ100,0),"###,###")&amp;"人")))</f>
        <v>#REF!</v>
      </c>
      <c r="Y100" s="95" t="e">
        <f ca="1">IF(市町村抽出表!AK100="－","－",IF(市町村抽出表!AK100=0,"0人",IF(市町村抽出表!AK100&lt;1,"1人未満",TEXT(ROUND(市町村抽出表!AK100,0),"###,###")&amp;"人")))</f>
        <v>#REF!</v>
      </c>
      <c r="Z100" s="95" t="e">
        <f ca="1">IF(市町村抽出表!AL100="－","－",IF(市町村抽出表!AL100=0,"0人",IF(市町村抽出表!AL100&lt;1,"1人未満",TEXT(ROUND(市町村抽出表!AL100,0),"###,###")&amp;"人")))</f>
        <v>#REF!</v>
      </c>
      <c r="AA100" s="95" t="e">
        <f ca="1">IF(市町村抽出表!AM100="－","－",IF(市町村抽出表!AM100=0,"0人",IF(市町村抽出表!AM100&lt;1,"1人未満",TEXT(ROUND(市町村抽出表!AM100,0),"###,###")&amp;"人")))</f>
        <v>#REF!</v>
      </c>
      <c r="AB100" s="95" t="e">
        <f ca="1">IF(市町村抽出表!AN100="－","－",IF(市町村抽出表!AN100=0,"0人",IF(市町村抽出表!AN100&lt;1,"1人未満",TEXT(ROUND(市町村抽出表!AN100,0),"###,###")&amp;"人")))</f>
        <v>#REF!</v>
      </c>
      <c r="AC100" s="95" t="e">
        <f ca="1">IF(市町村抽出表!AO100="－","－",IF(市町村抽出表!AO100=0,"0人",IF(市町村抽出表!AO100&lt;1,"1人未満",TEXT(ROUND(市町村抽出表!AO100,0),"###,###")&amp;"人")))</f>
        <v>#REF!</v>
      </c>
      <c r="AD100" s="95" t="e">
        <f ca="1">IF(市町村抽出表!AP100="－","－",IF(市町村抽出表!AP100=0,"0人",IF(市町村抽出表!AP100&lt;1,"1人未満",TEXT(ROUND(市町村抽出表!AP100,0),"###,###")&amp;"人")))</f>
        <v>#REF!</v>
      </c>
      <c r="AE100" s="95" t="e">
        <f ca="1">IF(市町村抽出表!AQ100="－","－",IF(市町村抽出表!AQ100=0,"0人",IF(市町村抽出表!AQ100&lt;1,"1人未満",TEXT(ROUND(市町村抽出表!AQ100,0),"###,###")&amp;"人")))</f>
        <v>#REF!</v>
      </c>
      <c r="AF100" s="95" t="e">
        <f ca="1">IF(市町村抽出表!AR100="－","－",IF(市町村抽出表!AR100=0,"0人",IF(市町村抽出表!AR100&lt;1,"1人未満",TEXT(ROUND(市町村抽出表!AR100,0),"###,###")&amp;"人")))</f>
        <v>#REF!</v>
      </c>
      <c r="AG100" s="95" t="e">
        <f ca="1">IF(市町村抽出表!AS100="－","－",IF(市町村抽出表!AS100=0,"0箇所",IF(市町村抽出表!AS100&lt;1,"1箇所未満",TEXT(ROUND(市町村抽出表!AS100,0),"###,###")&amp;"箇所")))</f>
        <v>#REF!</v>
      </c>
      <c r="AH100" s="95" t="e">
        <f ca="1">IF(市町村抽出表!AT100="－","－",IF(市町村抽出表!AT100=0,"0世帯",IF(市町村抽出表!AT100&lt;1,"1世帯未満",TEXT(ROUND(市町村抽出表!AT100,0),"###,###")&amp;"世帯")))</f>
        <v>#REF!</v>
      </c>
      <c r="AI100" s="95" t="e">
        <f ca="1">IF(市町村抽出表!AU100="－","－",IF(市町村抽出表!AU100=0,"0人",IF(市町村抽出表!AU100&lt;1,"1人未満",TEXT(ROUND(市町村抽出表!AU100,0),"###,###")&amp;"人")))</f>
        <v>#REF!</v>
      </c>
      <c r="AJ100" s="95" t="e">
        <f ca="1">IF(市町村抽出表!AV100="－","－",IF(市町村抽出表!AV100=0,"0世帯",IF(市町村抽出表!AV100&lt;1,"1世帯未満",TEXT(ROUND(市町村抽出表!AV100,0),"###,###")&amp;"世帯")))</f>
        <v>#REF!</v>
      </c>
      <c r="AK100" s="95" t="e">
        <f ca="1">IF(市町村抽出表!AW100="－","－",IF(市町村抽出表!AW100=0,"0人",IF(市町村抽出表!AW100&lt;1,"1人未満",TEXT(ROUND(市町村抽出表!AW100,0),"###,###")&amp;"人")))</f>
        <v>#REF!</v>
      </c>
      <c r="AL100" s="95" t="e">
        <f ca="1">IF(市町村抽出表!AX100="－","－",IF(市町村抽出表!AX100=0,"0世帯",IF(市町村抽出表!AX100&lt;1,"1世帯未満",TEXT(ROUND(市町村抽出表!AX100,0),"###,###")&amp;"世帯")))</f>
        <v>#REF!</v>
      </c>
      <c r="AM100" s="95" t="e">
        <f ca="1">IF(市町村抽出表!AY100="－","－",IF(市町村抽出表!AY100=0,"0人",IF(市町村抽出表!AY100&lt;1,"1人未満",TEXT(ROUND(市町村抽出表!AY100,0),"###,###")&amp;"人")))</f>
        <v>#REF!</v>
      </c>
      <c r="AN100" s="95" t="s">
        <v>632</v>
      </c>
      <c r="AO100" s="95" t="s">
        <v>632</v>
      </c>
      <c r="AP100" s="95" t="e">
        <f ca="1">IF(市町村抽出表!BB100="－","－",IF(市町村抽出表!BB100=0,"0km",IF(市町村抽出表!BB100&lt;0.1,"0.1km未満",TEXT(ROUND(市町村抽出表!BB100,1),"###,##0.0")&amp;"km")))</f>
        <v>#REF!</v>
      </c>
      <c r="AQ100" s="95" t="e">
        <f ca="1">IF(市町村抽出表!BC100="－","－",IF(市町村抽出表!BC100=0,"0世帯",IF(市町村抽出表!BC100&lt;1,"1世帯未満",TEXT(ROUND(市町村抽出表!BC100,0),"###,###")&amp;"世帯")))</f>
        <v>#REF!</v>
      </c>
      <c r="AR100" s="95" t="e">
        <f ca="1">IF(市町村抽出表!BD100="－","－",IF(市町村抽出表!BD100=0,"0人",IF(市町村抽出表!BD100&lt;1,"1人未満",TEXT(ROUND(市町村抽出表!BD100,0),"###,###")&amp;"人")))</f>
        <v>#REF!</v>
      </c>
      <c r="AS100" s="95" t="s">
        <v>632</v>
      </c>
      <c r="AT100" s="95" t="s">
        <v>632</v>
      </c>
      <c r="AU100" s="95" t="e">
        <f ca="1">IF(市町村抽出表!BG100="－","－",IF(市町村抽出表!BG100=0,"0箇所",IF(市町村抽出表!BG100&lt;1,"1箇所未満",TEXT(ROUND(市町村抽出表!BG100,0),"###,###")&amp;"箇所")))</f>
        <v>#REF!</v>
      </c>
      <c r="AV100" s="95" t="e">
        <f ca="1">IF(市町村抽出表!BH100="－","－",IF(市町村抽出表!BH100=0,"0箇所",IF(市町村抽出表!BH100&lt;1,"1箇所未満",TEXT(ROUND(市町村抽出表!BH100,0),"###,###")&amp;"箇所")))</f>
        <v>#REF!</v>
      </c>
      <c r="AW100" s="95" t="e">
        <f ca="1">IF(市町村抽出表!BI100="－","－",IF(市町村抽出表!BI100=0,"0箇所",IF(市町村抽出表!BI100&lt;1,"1箇所未満",TEXT(ROUND(市町村抽出表!BI100,0),"###,###")&amp;"箇所")))</f>
        <v>#REF!</v>
      </c>
      <c r="AX100" s="95" t="e">
        <f ca="1">IF(市町村抽出表!BJ100="－","－",IF(市町村抽出表!BJ100=0,"0箇所",IF(市町村抽出表!BJ100&lt;1,"1箇所未満",TEXT(ROUND(市町村抽出表!BJ100,0),"###,###")&amp;"箇所")))</f>
        <v>#REF!</v>
      </c>
      <c r="AY100" s="95" t="e">
        <f ca="1">IF(市町村抽出表!BK100="－","－",IF(市町村抽出表!BK100=0,"0箇所",IF(市町村抽出表!BK100&lt;1,"1箇所未満",TEXT(ROUND(市町村抽出表!BK100,0),"###,###")&amp;"箇所")))</f>
        <v>#REF!</v>
      </c>
      <c r="AZ100" s="95" t="e">
        <f ca="1">IF(市町村抽出表!BL100="－","－",IF(市町村抽出表!BL100=0,"0箇所",IF(市町村抽出表!BL100&lt;1,"1箇所未満",TEXT(ROUND(市町村抽出表!BL100,0),"###,###")&amp;"箇所")))</f>
        <v>#REF!</v>
      </c>
      <c r="BH100" s="154"/>
      <c r="BI100" s="154"/>
      <c r="BJ100" s="154"/>
      <c r="BL100" s="155"/>
      <c r="BM100" s="154"/>
      <c r="BN100" s="154"/>
      <c r="BO100" s="154"/>
      <c r="BP100" s="154"/>
      <c r="BX100" s="155"/>
      <c r="BY100" s="154"/>
      <c r="BZ100" s="154"/>
      <c r="CA100" s="154"/>
      <c r="CB100" s="154"/>
      <c r="CN100" s="155"/>
      <c r="CO100" s="154"/>
      <c r="CP100" s="154"/>
      <c r="CQ100" s="154"/>
      <c r="CR100" s="154"/>
    </row>
    <row r="101" spans="1:96" x14ac:dyDescent="0.2">
      <c r="A101" s="83">
        <v>98</v>
      </c>
      <c r="B101" s="75" t="s">
        <v>562</v>
      </c>
      <c r="C101" s="94" t="e">
        <f ca="1">IF(市町村抽出表!D101="－","－",ROUND(市町村抽出表!D101,1))</f>
        <v>#REF!</v>
      </c>
      <c r="D101" s="159" t="e">
        <f ca="1">IF(市町村抽出表!F101="","※2",IF(市町村抽出表!F101="－","－",市町村抽出表!F101&amp;"箇所"))</f>
        <v>#REF!</v>
      </c>
      <c r="E101" s="160" t="e">
        <f ca="1">IF(市町村抽出表!G101="","※2",IF(市町村抽出表!G101="－","－",市町村抽出表!G101&amp;"箇所"))</f>
        <v>#REF!</v>
      </c>
      <c r="F101" s="161" t="e">
        <f ca="1">IF(市町村抽出表!H101="","※2",IF(市町村抽出表!H101="－","－",市町村抽出表!H101&amp;"箇所"))</f>
        <v>#REF!</v>
      </c>
      <c r="G101" s="95" t="e">
        <f ca="1">IF(市町村抽出表!I101="－","－",IF(市町村抽出表!I101=0,"0棟",IF(市町村抽出表!I101&lt;1,"1棟未満",TEXT(ROUND(市町村抽出表!I101,0),"###,###")&amp;"棟")))</f>
        <v>#REF!</v>
      </c>
      <c r="H101" s="95" t="e">
        <f ca="1">IF(市町村抽出表!J101="－","－",IF(市町村抽出表!J101=0,"0棟",IF(市町村抽出表!J101&lt;1,"1棟未満",TEXT(ROUND(市町村抽出表!J101,0),"###,###")&amp;"棟")))</f>
        <v>#REF!</v>
      </c>
      <c r="I101" s="95" t="e">
        <f ca="1">IF(市町村抽出表!O101="－","－",IF(市町村抽出表!O101=0,"0棟",IF(市町村抽出表!O101&lt;1,"1棟未満",TEXT(ROUND(市町村抽出表!O101,0),"###,###")&amp;"棟")))</f>
        <v>#REF!</v>
      </c>
      <c r="J101" s="95" t="e">
        <f ca="1">IF(市町村抽出表!P101="－","－",IF(市町村抽出表!P101=0,"0棟",IF(市町村抽出表!P101&lt;1,"1棟未満",TEXT(ROUND(市町村抽出表!P101,0),"###,###")&amp;"棟")))</f>
        <v>#REF!</v>
      </c>
      <c r="K101" s="148" t="e">
        <f ca="1">IF(市町村抽出表!U101="","※2",IF(市町村抽出表!U101="－","－",IF(市町村抽出表!U101=0,"0棟",IF(市町村抽出表!U101&lt;1,"1棟未満",TEXT(ROUND(市町村抽出表!U101,0),"###,###")&amp;"棟"))))</f>
        <v>#REF!</v>
      </c>
      <c r="L101" s="149" t="e">
        <f ca="1">IF(市町村抽出表!V101="","※2",IF(市町村抽出表!V101="－","－",IF(市町村抽出表!V101=0,"0棟",IF(市町村抽出表!V101&lt;1,"1棟未満",TEXT(ROUND(市町村抽出表!V101,0),"###,###")&amp;"棟"))))</f>
        <v>#REF!</v>
      </c>
      <c r="M101" s="95" t="e">
        <f ca="1">IF(市町村抽出表!W101="－","－",IF(市町村抽出表!W101=0,"0棟",IF(市町村抽出表!W101&lt;1,"1棟未満",TEXT(ROUND(市町村抽出表!W101,0),"###,###")&amp;"棟")))</f>
        <v>#REF!</v>
      </c>
      <c r="N101" s="95" t="e">
        <f ca="1">IF(市町村抽出表!X101="－","－",IF(市町村抽出表!X101=0,"0棟",IF(市町村抽出表!X101&lt;1,"1棟未満",TEXT(ROUND(市町村抽出表!X101,0),"###,###")&amp;"棟")))</f>
        <v>#REF!</v>
      </c>
      <c r="O101" s="95" t="e">
        <f ca="1">IF(市町村抽出表!Z101="－","－",IF(市町村抽出表!Z101=0,"0件",IF(市町村抽出表!Z101&lt;1,"1件未満",TEXT(ROUND(市町村抽出表!Z101,0),"###,###")&amp;"件")))</f>
        <v>#REF!</v>
      </c>
      <c r="P101" s="95" t="e">
        <f ca="1">IF(市町村抽出表!AA101="－","－",IF(市町村抽出表!AA101=0,"0件",IF(市町村抽出表!AA101&lt;1,"1件未満",TEXT(ROUND(市町村抽出表!AA101,0),"###,###")&amp;"件")))</f>
        <v>#REF!</v>
      </c>
      <c r="Q101" s="95" t="e">
        <f ca="1">IF(市町村抽出表!AB101="－","－",IF(市町村抽出表!AB101=0,"0棟",IF(市町村抽出表!AB101&lt;1,"1棟未満",TEXT(ROUND(市町村抽出表!AB101,0),"###,###")&amp;"棟")))</f>
        <v>#REF!</v>
      </c>
      <c r="R101" s="95" t="e">
        <f ca="1">IF(市町村抽出表!AC101="－","－",IF(市町村抽出表!AC101=0,"0人",IF(市町村抽出表!AC101&lt;1,"1人未満",TEXT(ROUND(市町村抽出表!AC101,0),"###,###")&amp;"人")))</f>
        <v>#REF!</v>
      </c>
      <c r="S101" s="95" t="e">
        <f ca="1">IF(市町村抽出表!AD101="－","－",IF(市町村抽出表!AD101=0,"0人",IF(市町村抽出表!AD101&lt;1,"1人未満",TEXT(ROUND(市町村抽出表!AD101,0),"###,###")&amp;"人")))</f>
        <v>#REF!</v>
      </c>
      <c r="T101" s="95" t="e">
        <f ca="1">IF(市町村抽出表!AE101="－","－",IF(市町村抽出表!AE101=0,"0人",IF(市町村抽出表!AE101&lt;1,"1人未満",TEXT(ROUND(市町村抽出表!AE101,0),"###,###")&amp;"人")))</f>
        <v>#REF!</v>
      </c>
      <c r="U101" s="150" t="e">
        <f ca="1">IF(市町村抽出表!AG101="","※2",IF(市町村抽出表!AG101="－","－",IF(市町村抽出表!AG101=0,"0人",IF(市町村抽出表!AG101&lt;1,"1人未満",TEXT(ROUND(市町村抽出表!AG101,0),"###,###")&amp;"人"))))</f>
        <v>#REF!</v>
      </c>
      <c r="V101" s="151" t="e">
        <f ca="1">IF(市町村抽出表!AH101="","※2",IF(市町村抽出表!AH101="－","－",IF(市町村抽出表!AH101=0,"0人",IF(市町村抽出表!AH101&lt;1,"1人未満",TEXT(ROUND(市町村抽出表!AH101,0),"###,###")&amp;"人"))))</f>
        <v>#REF!</v>
      </c>
      <c r="W101" s="152" t="e">
        <f ca="1">IF(市町村抽出表!AI101="","※2",IF(市町村抽出表!AI101="－","－",IF(市町村抽出表!AI101=0,"0人",IF(市町村抽出表!AI101&lt;1,"1人未満",TEXT(ROUND(市町村抽出表!AI101,0),"###,###")&amp;"人"))))</f>
        <v>#REF!</v>
      </c>
      <c r="X101" s="95" t="e">
        <f ca="1">IF(市町村抽出表!AJ101="－","－",IF(市町村抽出表!AJ101=0,"0人",IF(市町村抽出表!AJ101&lt;1,"1人未満",TEXT(ROUND(市町村抽出表!AJ101,0),"###,###")&amp;"人")))</f>
        <v>#REF!</v>
      </c>
      <c r="Y101" s="95" t="e">
        <f ca="1">IF(市町村抽出表!AK101="－","－",IF(市町村抽出表!AK101=0,"0人",IF(市町村抽出表!AK101&lt;1,"1人未満",TEXT(ROUND(市町村抽出表!AK101,0),"###,###")&amp;"人")))</f>
        <v>#REF!</v>
      </c>
      <c r="Z101" s="95" t="e">
        <f ca="1">IF(市町村抽出表!AL101="－","－",IF(市町村抽出表!AL101=0,"0人",IF(市町村抽出表!AL101&lt;1,"1人未満",TEXT(ROUND(市町村抽出表!AL101,0),"###,###")&amp;"人")))</f>
        <v>#REF!</v>
      </c>
      <c r="AA101" s="95" t="e">
        <f ca="1">IF(市町村抽出表!AM101="－","－",IF(市町村抽出表!AM101=0,"0人",IF(市町村抽出表!AM101&lt;1,"1人未満",TEXT(ROUND(市町村抽出表!AM101,0),"###,###")&amp;"人")))</f>
        <v>#REF!</v>
      </c>
      <c r="AB101" s="95" t="e">
        <f ca="1">IF(市町村抽出表!AN101="－","－",IF(市町村抽出表!AN101=0,"0人",IF(市町村抽出表!AN101&lt;1,"1人未満",TEXT(ROUND(市町村抽出表!AN101,0),"###,###")&amp;"人")))</f>
        <v>#REF!</v>
      </c>
      <c r="AC101" s="95" t="e">
        <f ca="1">IF(市町村抽出表!AO101="－","－",IF(市町村抽出表!AO101=0,"0人",IF(市町村抽出表!AO101&lt;1,"1人未満",TEXT(ROUND(市町村抽出表!AO101,0),"###,###")&amp;"人")))</f>
        <v>#REF!</v>
      </c>
      <c r="AD101" s="95" t="e">
        <f ca="1">IF(市町村抽出表!AP101="－","－",IF(市町村抽出表!AP101=0,"0人",IF(市町村抽出表!AP101&lt;1,"1人未満",TEXT(ROUND(市町村抽出表!AP101,0),"###,###")&amp;"人")))</f>
        <v>#REF!</v>
      </c>
      <c r="AE101" s="95" t="e">
        <f ca="1">IF(市町村抽出表!AQ101="－","－",IF(市町村抽出表!AQ101=0,"0人",IF(市町村抽出表!AQ101&lt;1,"1人未満",TEXT(ROUND(市町村抽出表!AQ101,0),"###,###")&amp;"人")))</f>
        <v>#REF!</v>
      </c>
      <c r="AF101" s="95" t="e">
        <f ca="1">IF(市町村抽出表!AR101="－","－",IF(市町村抽出表!AR101=0,"0人",IF(市町村抽出表!AR101&lt;1,"1人未満",TEXT(ROUND(市町村抽出表!AR101,0),"###,###")&amp;"人")))</f>
        <v>#REF!</v>
      </c>
      <c r="AG101" s="95" t="e">
        <f ca="1">IF(市町村抽出表!AS101="－","－",IF(市町村抽出表!AS101=0,"0箇所",IF(市町村抽出表!AS101&lt;1,"1箇所未満",TEXT(ROUND(市町村抽出表!AS101,0),"###,###")&amp;"箇所")))</f>
        <v>#REF!</v>
      </c>
      <c r="AH101" s="95" t="e">
        <f ca="1">IF(市町村抽出表!AT101="－","－",IF(市町村抽出表!AT101=0,"0世帯",IF(市町村抽出表!AT101&lt;1,"1世帯未満",TEXT(ROUND(市町村抽出表!AT101,0),"###,###")&amp;"世帯")))</f>
        <v>#REF!</v>
      </c>
      <c r="AI101" s="95" t="e">
        <f ca="1">IF(市町村抽出表!AU101="－","－",IF(市町村抽出表!AU101=0,"0人",IF(市町村抽出表!AU101&lt;1,"1人未満",TEXT(ROUND(市町村抽出表!AU101,0),"###,###")&amp;"人")))</f>
        <v>#REF!</v>
      </c>
      <c r="AJ101" s="95" t="e">
        <f ca="1">IF(市町村抽出表!AV101="－","－",IF(市町村抽出表!AV101=0,"0世帯",IF(市町村抽出表!AV101&lt;1,"1世帯未満",TEXT(ROUND(市町村抽出表!AV101,0),"###,###")&amp;"世帯")))</f>
        <v>#REF!</v>
      </c>
      <c r="AK101" s="95" t="e">
        <f ca="1">IF(市町村抽出表!AW101="－","－",IF(市町村抽出表!AW101=0,"0人",IF(市町村抽出表!AW101&lt;1,"1人未満",TEXT(ROUND(市町村抽出表!AW101,0),"###,###")&amp;"人")))</f>
        <v>#REF!</v>
      </c>
      <c r="AL101" s="95" t="e">
        <f ca="1">IF(市町村抽出表!AX101="－","－",IF(市町村抽出表!AX101=0,"0世帯",IF(市町村抽出表!AX101&lt;1,"1世帯未満",TEXT(ROUND(市町村抽出表!AX101,0),"###,###")&amp;"世帯")))</f>
        <v>#REF!</v>
      </c>
      <c r="AM101" s="95" t="e">
        <f ca="1">IF(市町村抽出表!AY101="－","－",IF(市町村抽出表!AY101=0,"0人",IF(市町村抽出表!AY101&lt;1,"1人未満",TEXT(ROUND(市町村抽出表!AY101,0),"###,###")&amp;"人")))</f>
        <v>#REF!</v>
      </c>
      <c r="AN101" s="95" t="s">
        <v>632</v>
      </c>
      <c r="AO101" s="95" t="s">
        <v>632</v>
      </c>
      <c r="AP101" s="95" t="e">
        <f ca="1">IF(市町村抽出表!BB101="－","－",IF(市町村抽出表!BB101=0,"0km",IF(市町村抽出表!BB101&lt;0.1,"0.1km未満",TEXT(ROUND(市町村抽出表!BB101,1),"###,##0.0")&amp;"km")))</f>
        <v>#REF!</v>
      </c>
      <c r="AQ101" s="95" t="e">
        <f ca="1">IF(市町村抽出表!BC101="－","－",IF(市町村抽出表!BC101=0,"0世帯",IF(市町村抽出表!BC101&lt;1,"1世帯未満",TEXT(ROUND(市町村抽出表!BC101,0),"###,###")&amp;"世帯")))</f>
        <v>#REF!</v>
      </c>
      <c r="AR101" s="95" t="e">
        <f ca="1">IF(市町村抽出表!BD101="－","－",IF(市町村抽出表!BD101=0,"0人",IF(市町村抽出表!BD101&lt;1,"1人未満",TEXT(ROUND(市町村抽出表!BD101,0),"###,###")&amp;"人")))</f>
        <v>#REF!</v>
      </c>
      <c r="AS101" s="95" t="s">
        <v>632</v>
      </c>
      <c r="AT101" s="95" t="s">
        <v>632</v>
      </c>
      <c r="AU101" s="95" t="e">
        <f ca="1">IF(市町村抽出表!BG101="－","－",IF(市町村抽出表!BG101=0,"0箇所",IF(市町村抽出表!BG101&lt;1,"1箇所未満",TEXT(ROUND(市町村抽出表!BG101,0),"###,###")&amp;"箇所")))</f>
        <v>#REF!</v>
      </c>
      <c r="AV101" s="95" t="e">
        <f ca="1">IF(市町村抽出表!BH101="－","－",IF(市町村抽出表!BH101=0,"0箇所",IF(市町村抽出表!BH101&lt;1,"1箇所未満",TEXT(ROUND(市町村抽出表!BH101,0),"###,###")&amp;"箇所")))</f>
        <v>#REF!</v>
      </c>
      <c r="AW101" s="95" t="e">
        <f ca="1">IF(市町村抽出表!BI101="－","－",IF(市町村抽出表!BI101=0,"0箇所",IF(市町村抽出表!BI101&lt;1,"1箇所未満",TEXT(ROUND(市町村抽出表!BI101,0),"###,###")&amp;"箇所")))</f>
        <v>#REF!</v>
      </c>
      <c r="AX101" s="95" t="e">
        <f ca="1">IF(市町村抽出表!BJ101="－","－",IF(市町村抽出表!BJ101=0,"0箇所",IF(市町村抽出表!BJ101&lt;1,"1箇所未満",TEXT(ROUND(市町村抽出表!BJ101,0),"###,###")&amp;"箇所")))</f>
        <v>#REF!</v>
      </c>
      <c r="AY101" s="95" t="e">
        <f ca="1">IF(市町村抽出表!BK101="－","－",IF(市町村抽出表!BK101=0,"0箇所",IF(市町村抽出表!BK101&lt;1,"1箇所未満",TEXT(ROUND(市町村抽出表!BK101,0),"###,###")&amp;"箇所")))</f>
        <v>#REF!</v>
      </c>
      <c r="AZ101" s="95" t="e">
        <f ca="1">IF(市町村抽出表!BL101="－","－",IF(市町村抽出表!BL101=0,"0箇所",IF(市町村抽出表!BL101&lt;1,"1箇所未満",TEXT(ROUND(市町村抽出表!BL101,0),"###,###")&amp;"箇所")))</f>
        <v>#REF!</v>
      </c>
      <c r="BH101" s="154"/>
      <c r="BI101" s="154"/>
      <c r="BJ101" s="154"/>
      <c r="BL101" s="155"/>
      <c r="BM101" s="154"/>
      <c r="BN101" s="154"/>
      <c r="BO101" s="154"/>
      <c r="BP101" s="154"/>
      <c r="BX101" s="155"/>
      <c r="BY101" s="154"/>
      <c r="BZ101" s="154"/>
      <c r="CA101" s="154"/>
      <c r="CB101" s="154"/>
      <c r="CN101" s="155"/>
      <c r="CO101" s="154"/>
      <c r="CP101" s="154"/>
      <c r="CQ101" s="154"/>
      <c r="CR101" s="154"/>
    </row>
    <row r="102" spans="1:96" x14ac:dyDescent="0.2">
      <c r="A102" s="83">
        <v>99</v>
      </c>
      <c r="B102" s="75" t="s">
        <v>563</v>
      </c>
      <c r="C102" s="94" t="e">
        <f ca="1">IF(市町村抽出表!D102="－","－",ROUND(市町村抽出表!D102,1))</f>
        <v>#REF!</v>
      </c>
      <c r="D102" s="159" t="e">
        <f ca="1">IF(市町村抽出表!F102="","※2",IF(市町村抽出表!F102="－","－",市町村抽出表!F102&amp;"箇所"))</f>
        <v>#REF!</v>
      </c>
      <c r="E102" s="160" t="e">
        <f ca="1">IF(市町村抽出表!G102="","※2",IF(市町村抽出表!G102="－","－",市町村抽出表!G102&amp;"箇所"))</f>
        <v>#REF!</v>
      </c>
      <c r="F102" s="161" t="e">
        <f ca="1">IF(市町村抽出表!H102="","※2",IF(市町村抽出表!H102="－","－",市町村抽出表!H102&amp;"箇所"))</f>
        <v>#REF!</v>
      </c>
      <c r="G102" s="95" t="e">
        <f ca="1">IF(市町村抽出表!I102="－","－",IF(市町村抽出表!I102=0,"0棟",IF(市町村抽出表!I102&lt;1,"1棟未満",TEXT(ROUND(市町村抽出表!I102,0),"###,###")&amp;"棟")))</f>
        <v>#REF!</v>
      </c>
      <c r="H102" s="95" t="e">
        <f ca="1">IF(市町村抽出表!J102="－","－",IF(市町村抽出表!J102=0,"0棟",IF(市町村抽出表!J102&lt;1,"1棟未満",TEXT(ROUND(市町村抽出表!J102,0),"###,###")&amp;"棟")))</f>
        <v>#REF!</v>
      </c>
      <c r="I102" s="95" t="e">
        <f ca="1">IF(市町村抽出表!O102="－","－",IF(市町村抽出表!O102=0,"0棟",IF(市町村抽出表!O102&lt;1,"1棟未満",TEXT(ROUND(市町村抽出表!O102,0),"###,###")&amp;"棟")))</f>
        <v>#REF!</v>
      </c>
      <c r="J102" s="95" t="e">
        <f ca="1">IF(市町村抽出表!P102="－","－",IF(市町村抽出表!P102=0,"0棟",IF(市町村抽出表!P102&lt;1,"1棟未満",TEXT(ROUND(市町村抽出表!P102,0),"###,###")&amp;"棟")))</f>
        <v>#REF!</v>
      </c>
      <c r="K102" s="148" t="e">
        <f ca="1">IF(市町村抽出表!U102="","※2",IF(市町村抽出表!U102="－","－",IF(市町村抽出表!U102=0,"0棟",IF(市町村抽出表!U102&lt;1,"1棟未満",TEXT(ROUND(市町村抽出表!U102,0),"###,###")&amp;"棟"))))</f>
        <v>#REF!</v>
      </c>
      <c r="L102" s="149" t="e">
        <f ca="1">IF(市町村抽出表!V102="","※2",IF(市町村抽出表!V102="－","－",IF(市町村抽出表!V102=0,"0棟",IF(市町村抽出表!V102&lt;1,"1棟未満",TEXT(ROUND(市町村抽出表!V102,0),"###,###")&amp;"棟"))))</f>
        <v>#REF!</v>
      </c>
      <c r="M102" s="95" t="e">
        <f ca="1">IF(市町村抽出表!W102="－","－",IF(市町村抽出表!W102=0,"0棟",IF(市町村抽出表!W102&lt;1,"1棟未満",TEXT(ROUND(市町村抽出表!W102,0),"###,###")&amp;"棟")))</f>
        <v>#REF!</v>
      </c>
      <c r="N102" s="95" t="e">
        <f ca="1">IF(市町村抽出表!X102="－","－",IF(市町村抽出表!X102=0,"0棟",IF(市町村抽出表!X102&lt;1,"1棟未満",TEXT(ROUND(市町村抽出表!X102,0),"###,###")&amp;"棟")))</f>
        <v>#REF!</v>
      </c>
      <c r="O102" s="95" t="e">
        <f ca="1">IF(市町村抽出表!Z102="－","－",IF(市町村抽出表!Z102=0,"0件",IF(市町村抽出表!Z102&lt;1,"1件未満",TEXT(ROUND(市町村抽出表!Z102,0),"###,###")&amp;"件")))</f>
        <v>#REF!</v>
      </c>
      <c r="P102" s="95" t="e">
        <f ca="1">IF(市町村抽出表!AA102="－","－",IF(市町村抽出表!AA102=0,"0件",IF(市町村抽出表!AA102&lt;1,"1件未満",TEXT(ROUND(市町村抽出表!AA102,0),"###,###")&amp;"件")))</f>
        <v>#REF!</v>
      </c>
      <c r="Q102" s="95" t="e">
        <f ca="1">IF(市町村抽出表!AB102="－","－",IF(市町村抽出表!AB102=0,"0棟",IF(市町村抽出表!AB102&lt;1,"1棟未満",TEXT(ROUND(市町村抽出表!AB102,0),"###,###")&amp;"棟")))</f>
        <v>#REF!</v>
      </c>
      <c r="R102" s="95" t="e">
        <f ca="1">IF(市町村抽出表!AC102="－","－",IF(市町村抽出表!AC102=0,"0人",IF(市町村抽出表!AC102&lt;1,"1人未満",TEXT(ROUND(市町村抽出表!AC102,0),"###,###")&amp;"人")))</f>
        <v>#REF!</v>
      </c>
      <c r="S102" s="95" t="e">
        <f ca="1">IF(市町村抽出表!AD102="－","－",IF(市町村抽出表!AD102=0,"0人",IF(市町村抽出表!AD102&lt;1,"1人未満",TEXT(ROUND(市町村抽出表!AD102,0),"###,###")&amp;"人")))</f>
        <v>#REF!</v>
      </c>
      <c r="T102" s="95" t="e">
        <f ca="1">IF(市町村抽出表!AE102="－","－",IF(市町村抽出表!AE102=0,"0人",IF(市町村抽出表!AE102&lt;1,"1人未満",TEXT(ROUND(市町村抽出表!AE102,0),"###,###")&amp;"人")))</f>
        <v>#REF!</v>
      </c>
      <c r="U102" s="150" t="e">
        <f ca="1">IF(市町村抽出表!AG102="","※2",IF(市町村抽出表!AG102="－","－",IF(市町村抽出表!AG102=0,"0人",IF(市町村抽出表!AG102&lt;1,"1人未満",TEXT(ROUND(市町村抽出表!AG102,0),"###,###")&amp;"人"))))</f>
        <v>#REF!</v>
      </c>
      <c r="V102" s="151" t="e">
        <f ca="1">IF(市町村抽出表!AH102="","※2",IF(市町村抽出表!AH102="－","－",IF(市町村抽出表!AH102=0,"0人",IF(市町村抽出表!AH102&lt;1,"1人未満",TEXT(ROUND(市町村抽出表!AH102,0),"###,###")&amp;"人"))))</f>
        <v>#REF!</v>
      </c>
      <c r="W102" s="152" t="e">
        <f ca="1">IF(市町村抽出表!AI102="","※2",IF(市町村抽出表!AI102="－","－",IF(市町村抽出表!AI102=0,"0人",IF(市町村抽出表!AI102&lt;1,"1人未満",TEXT(ROUND(市町村抽出表!AI102,0),"###,###")&amp;"人"))))</f>
        <v>#REF!</v>
      </c>
      <c r="X102" s="95" t="e">
        <f ca="1">IF(市町村抽出表!AJ102="－","－",IF(市町村抽出表!AJ102=0,"0人",IF(市町村抽出表!AJ102&lt;1,"1人未満",TEXT(ROUND(市町村抽出表!AJ102,0),"###,###")&amp;"人")))</f>
        <v>#REF!</v>
      </c>
      <c r="Y102" s="95" t="e">
        <f ca="1">IF(市町村抽出表!AK102="－","－",IF(市町村抽出表!AK102=0,"0人",IF(市町村抽出表!AK102&lt;1,"1人未満",TEXT(ROUND(市町村抽出表!AK102,0),"###,###")&amp;"人")))</f>
        <v>#REF!</v>
      </c>
      <c r="Z102" s="95" t="e">
        <f ca="1">IF(市町村抽出表!AL102="－","－",IF(市町村抽出表!AL102=0,"0人",IF(市町村抽出表!AL102&lt;1,"1人未満",TEXT(ROUND(市町村抽出表!AL102,0),"###,###")&amp;"人")))</f>
        <v>#REF!</v>
      </c>
      <c r="AA102" s="95" t="e">
        <f ca="1">IF(市町村抽出表!AM102="－","－",IF(市町村抽出表!AM102=0,"0人",IF(市町村抽出表!AM102&lt;1,"1人未満",TEXT(ROUND(市町村抽出表!AM102,0),"###,###")&amp;"人")))</f>
        <v>#REF!</v>
      </c>
      <c r="AB102" s="95" t="e">
        <f ca="1">IF(市町村抽出表!AN102="－","－",IF(市町村抽出表!AN102=0,"0人",IF(市町村抽出表!AN102&lt;1,"1人未満",TEXT(ROUND(市町村抽出表!AN102,0),"###,###")&amp;"人")))</f>
        <v>#REF!</v>
      </c>
      <c r="AC102" s="95" t="e">
        <f ca="1">IF(市町村抽出表!AO102="－","－",IF(市町村抽出表!AO102=0,"0人",IF(市町村抽出表!AO102&lt;1,"1人未満",TEXT(ROUND(市町村抽出表!AO102,0),"###,###")&amp;"人")))</f>
        <v>#REF!</v>
      </c>
      <c r="AD102" s="95" t="e">
        <f ca="1">IF(市町村抽出表!AP102="－","－",IF(市町村抽出表!AP102=0,"0人",IF(市町村抽出表!AP102&lt;1,"1人未満",TEXT(ROUND(市町村抽出表!AP102,0),"###,###")&amp;"人")))</f>
        <v>#REF!</v>
      </c>
      <c r="AE102" s="95" t="e">
        <f ca="1">IF(市町村抽出表!AQ102="－","－",IF(市町村抽出表!AQ102=0,"0人",IF(市町村抽出表!AQ102&lt;1,"1人未満",TEXT(ROUND(市町村抽出表!AQ102,0),"###,###")&amp;"人")))</f>
        <v>#REF!</v>
      </c>
      <c r="AF102" s="95" t="e">
        <f ca="1">IF(市町村抽出表!AR102="－","－",IF(市町村抽出表!AR102=0,"0人",IF(市町村抽出表!AR102&lt;1,"1人未満",TEXT(ROUND(市町村抽出表!AR102,0),"###,###")&amp;"人")))</f>
        <v>#REF!</v>
      </c>
      <c r="AG102" s="95" t="e">
        <f ca="1">IF(市町村抽出表!AS102="－","－",IF(市町村抽出表!AS102=0,"0箇所",IF(市町村抽出表!AS102&lt;1,"1箇所未満",TEXT(ROUND(市町村抽出表!AS102,0),"###,###")&amp;"箇所")))</f>
        <v>#REF!</v>
      </c>
      <c r="AH102" s="95" t="e">
        <f ca="1">IF(市町村抽出表!AT102="－","－",IF(市町村抽出表!AT102=0,"0世帯",IF(市町村抽出表!AT102&lt;1,"1世帯未満",TEXT(ROUND(市町村抽出表!AT102,0),"###,###")&amp;"世帯")))</f>
        <v>#REF!</v>
      </c>
      <c r="AI102" s="95" t="e">
        <f ca="1">IF(市町村抽出表!AU102="－","－",IF(市町村抽出表!AU102=0,"0人",IF(市町村抽出表!AU102&lt;1,"1人未満",TEXT(ROUND(市町村抽出表!AU102,0),"###,###")&amp;"人")))</f>
        <v>#REF!</v>
      </c>
      <c r="AJ102" s="95" t="e">
        <f ca="1">IF(市町村抽出表!AV102="－","－",IF(市町村抽出表!AV102=0,"0世帯",IF(市町村抽出表!AV102&lt;1,"1世帯未満",TEXT(ROUND(市町村抽出表!AV102,0),"###,###")&amp;"世帯")))</f>
        <v>#REF!</v>
      </c>
      <c r="AK102" s="95" t="e">
        <f ca="1">IF(市町村抽出表!AW102="－","－",IF(市町村抽出表!AW102=0,"0人",IF(市町村抽出表!AW102&lt;1,"1人未満",TEXT(ROUND(市町村抽出表!AW102,0),"###,###")&amp;"人")))</f>
        <v>#REF!</v>
      </c>
      <c r="AL102" s="95" t="e">
        <f ca="1">IF(市町村抽出表!AX102="－","－",IF(市町村抽出表!AX102=0,"0世帯",IF(市町村抽出表!AX102&lt;1,"1世帯未満",TEXT(ROUND(市町村抽出表!AX102,0),"###,###")&amp;"世帯")))</f>
        <v>#REF!</v>
      </c>
      <c r="AM102" s="95" t="e">
        <f ca="1">IF(市町村抽出表!AY102="－","－",IF(市町村抽出表!AY102=0,"0人",IF(市町村抽出表!AY102&lt;1,"1人未満",TEXT(ROUND(市町村抽出表!AY102,0),"###,###")&amp;"人")))</f>
        <v>#REF!</v>
      </c>
      <c r="AN102" s="95" t="s">
        <v>632</v>
      </c>
      <c r="AO102" s="95" t="s">
        <v>632</v>
      </c>
      <c r="AP102" s="95" t="e">
        <f ca="1">IF(市町村抽出表!BB102="－","－",IF(市町村抽出表!BB102=0,"0km",IF(市町村抽出表!BB102&lt;0.1,"0.1km未満",TEXT(ROUND(市町村抽出表!BB102,1),"###,##0.0")&amp;"km")))</f>
        <v>#REF!</v>
      </c>
      <c r="AQ102" s="95" t="e">
        <f ca="1">IF(市町村抽出表!BC102="－","－",IF(市町村抽出表!BC102=0,"0世帯",IF(市町村抽出表!BC102&lt;1,"1世帯未満",TEXT(ROUND(市町村抽出表!BC102,0),"###,###")&amp;"世帯")))</f>
        <v>#REF!</v>
      </c>
      <c r="AR102" s="95" t="e">
        <f ca="1">IF(市町村抽出表!BD102="－","－",IF(市町村抽出表!BD102=0,"0人",IF(市町村抽出表!BD102&lt;1,"1人未満",TEXT(ROUND(市町村抽出表!BD102,0),"###,###")&amp;"人")))</f>
        <v>#REF!</v>
      </c>
      <c r="AS102" s="95" t="s">
        <v>632</v>
      </c>
      <c r="AT102" s="95" t="s">
        <v>632</v>
      </c>
      <c r="AU102" s="95" t="e">
        <f ca="1">IF(市町村抽出表!BG102="－","－",IF(市町村抽出表!BG102=0,"0箇所",IF(市町村抽出表!BG102&lt;1,"1箇所未満",TEXT(ROUND(市町村抽出表!BG102,0),"###,###")&amp;"箇所")))</f>
        <v>#REF!</v>
      </c>
      <c r="AV102" s="95" t="e">
        <f ca="1">IF(市町村抽出表!BH102="－","－",IF(市町村抽出表!BH102=0,"0箇所",IF(市町村抽出表!BH102&lt;1,"1箇所未満",TEXT(ROUND(市町村抽出表!BH102,0),"###,###")&amp;"箇所")))</f>
        <v>#REF!</v>
      </c>
      <c r="AW102" s="95" t="e">
        <f ca="1">IF(市町村抽出表!BI102="－","－",IF(市町村抽出表!BI102=0,"0箇所",IF(市町村抽出表!BI102&lt;1,"1箇所未満",TEXT(ROUND(市町村抽出表!BI102,0),"###,###")&amp;"箇所")))</f>
        <v>#REF!</v>
      </c>
      <c r="AX102" s="95" t="e">
        <f ca="1">IF(市町村抽出表!BJ102="－","－",IF(市町村抽出表!BJ102=0,"0箇所",IF(市町村抽出表!BJ102&lt;1,"1箇所未満",TEXT(ROUND(市町村抽出表!BJ102,0),"###,###")&amp;"箇所")))</f>
        <v>#REF!</v>
      </c>
      <c r="AY102" s="95" t="e">
        <f ca="1">IF(市町村抽出表!BK102="－","－",IF(市町村抽出表!BK102=0,"0箇所",IF(市町村抽出表!BK102&lt;1,"1箇所未満",TEXT(ROUND(市町村抽出表!BK102,0),"###,###")&amp;"箇所")))</f>
        <v>#REF!</v>
      </c>
      <c r="AZ102" s="95" t="e">
        <f ca="1">IF(市町村抽出表!BL102="－","－",IF(市町村抽出表!BL102=0,"0箇所",IF(市町村抽出表!BL102&lt;1,"1箇所未満",TEXT(ROUND(市町村抽出表!BL102,0),"###,###")&amp;"箇所")))</f>
        <v>#REF!</v>
      </c>
      <c r="BH102" s="154"/>
      <c r="BI102" s="154"/>
      <c r="BJ102" s="154"/>
      <c r="BL102" s="155"/>
      <c r="BM102" s="154"/>
      <c r="BN102" s="154"/>
      <c r="BO102" s="154"/>
      <c r="BP102" s="154"/>
      <c r="BX102" s="155"/>
      <c r="BY102" s="154"/>
      <c r="BZ102" s="154"/>
      <c r="CA102" s="154"/>
      <c r="CB102" s="154"/>
      <c r="CN102" s="155"/>
      <c r="CO102" s="154"/>
      <c r="CP102" s="154"/>
      <c r="CQ102" s="154"/>
      <c r="CR102" s="154"/>
    </row>
    <row r="103" spans="1:96" x14ac:dyDescent="0.2">
      <c r="A103" s="83">
        <v>100</v>
      </c>
      <c r="B103" s="75" t="s">
        <v>564</v>
      </c>
      <c r="C103" s="94" t="e">
        <f ca="1">IF(市町村抽出表!D103="－","－",ROUND(市町村抽出表!D103,1))</f>
        <v>#REF!</v>
      </c>
      <c r="D103" s="159" t="e">
        <f ca="1">IF(市町村抽出表!F103="","※2",IF(市町村抽出表!F103="－","－",市町村抽出表!F103&amp;"箇所"))</f>
        <v>#REF!</v>
      </c>
      <c r="E103" s="160" t="e">
        <f ca="1">IF(市町村抽出表!G103="","※2",IF(市町村抽出表!G103="－","－",市町村抽出表!G103&amp;"箇所"))</f>
        <v>#REF!</v>
      </c>
      <c r="F103" s="161" t="e">
        <f ca="1">IF(市町村抽出表!H103="","※2",IF(市町村抽出表!H103="－","－",市町村抽出表!H103&amp;"箇所"))</f>
        <v>#REF!</v>
      </c>
      <c r="G103" s="95" t="e">
        <f ca="1">IF(市町村抽出表!I103="－","－",IF(市町村抽出表!I103=0,"0棟",IF(市町村抽出表!I103&lt;1,"1棟未満",TEXT(ROUND(市町村抽出表!I103,0),"###,###")&amp;"棟")))</f>
        <v>#REF!</v>
      </c>
      <c r="H103" s="95" t="e">
        <f ca="1">IF(市町村抽出表!J103="－","－",IF(市町村抽出表!J103=0,"0棟",IF(市町村抽出表!J103&lt;1,"1棟未満",TEXT(ROUND(市町村抽出表!J103,0),"###,###")&amp;"棟")))</f>
        <v>#REF!</v>
      </c>
      <c r="I103" s="95" t="e">
        <f ca="1">IF(市町村抽出表!O103="－","－",IF(市町村抽出表!O103=0,"0棟",IF(市町村抽出表!O103&lt;1,"1棟未満",TEXT(ROUND(市町村抽出表!O103,0),"###,###")&amp;"棟")))</f>
        <v>#REF!</v>
      </c>
      <c r="J103" s="95" t="e">
        <f ca="1">IF(市町村抽出表!P103="－","－",IF(市町村抽出表!P103=0,"0棟",IF(市町村抽出表!P103&lt;1,"1棟未満",TEXT(ROUND(市町村抽出表!P103,0),"###,###")&amp;"棟")))</f>
        <v>#REF!</v>
      </c>
      <c r="K103" s="148" t="e">
        <f ca="1">IF(市町村抽出表!U103="","※2",IF(市町村抽出表!U103="－","－",IF(市町村抽出表!U103=0,"0棟",IF(市町村抽出表!U103&lt;1,"1棟未満",TEXT(ROUND(市町村抽出表!U103,0),"###,###")&amp;"棟"))))</f>
        <v>#REF!</v>
      </c>
      <c r="L103" s="149" t="e">
        <f ca="1">IF(市町村抽出表!V103="","※2",IF(市町村抽出表!V103="－","－",IF(市町村抽出表!V103=0,"0棟",IF(市町村抽出表!V103&lt;1,"1棟未満",TEXT(ROUND(市町村抽出表!V103,0),"###,###")&amp;"棟"))))</f>
        <v>#REF!</v>
      </c>
      <c r="M103" s="95" t="e">
        <f ca="1">IF(市町村抽出表!W103="－","－",IF(市町村抽出表!W103=0,"0棟",IF(市町村抽出表!W103&lt;1,"1棟未満",TEXT(ROUND(市町村抽出表!W103,0),"###,###")&amp;"棟")))</f>
        <v>#REF!</v>
      </c>
      <c r="N103" s="95" t="e">
        <f ca="1">IF(市町村抽出表!X103="－","－",IF(市町村抽出表!X103=0,"0棟",IF(市町村抽出表!X103&lt;1,"1棟未満",TEXT(ROUND(市町村抽出表!X103,0),"###,###")&amp;"棟")))</f>
        <v>#REF!</v>
      </c>
      <c r="O103" s="95" t="e">
        <f ca="1">IF(市町村抽出表!Z103="－","－",IF(市町村抽出表!Z103=0,"0件",IF(市町村抽出表!Z103&lt;1,"1件未満",TEXT(ROUND(市町村抽出表!Z103,0),"###,###")&amp;"件")))</f>
        <v>#REF!</v>
      </c>
      <c r="P103" s="95" t="e">
        <f ca="1">IF(市町村抽出表!AA103="－","－",IF(市町村抽出表!AA103=0,"0件",IF(市町村抽出表!AA103&lt;1,"1件未満",TEXT(ROUND(市町村抽出表!AA103,0),"###,###")&amp;"件")))</f>
        <v>#REF!</v>
      </c>
      <c r="Q103" s="95" t="e">
        <f ca="1">IF(市町村抽出表!AB103="－","－",IF(市町村抽出表!AB103=0,"0棟",IF(市町村抽出表!AB103&lt;1,"1棟未満",TEXT(ROUND(市町村抽出表!AB103,0),"###,###")&amp;"棟")))</f>
        <v>#REF!</v>
      </c>
      <c r="R103" s="95" t="e">
        <f ca="1">IF(市町村抽出表!AC103="－","－",IF(市町村抽出表!AC103=0,"0人",IF(市町村抽出表!AC103&lt;1,"1人未満",TEXT(ROUND(市町村抽出表!AC103,0),"###,###")&amp;"人")))</f>
        <v>#REF!</v>
      </c>
      <c r="S103" s="95" t="e">
        <f ca="1">IF(市町村抽出表!AD103="－","－",IF(市町村抽出表!AD103=0,"0人",IF(市町村抽出表!AD103&lt;1,"1人未満",TEXT(ROUND(市町村抽出表!AD103,0),"###,###")&amp;"人")))</f>
        <v>#REF!</v>
      </c>
      <c r="T103" s="95" t="e">
        <f ca="1">IF(市町村抽出表!AE103="－","－",IF(市町村抽出表!AE103=0,"0人",IF(市町村抽出表!AE103&lt;1,"1人未満",TEXT(ROUND(市町村抽出表!AE103,0),"###,###")&amp;"人")))</f>
        <v>#REF!</v>
      </c>
      <c r="U103" s="150" t="e">
        <f ca="1">IF(市町村抽出表!AG103="","※2",IF(市町村抽出表!AG103="－","－",IF(市町村抽出表!AG103=0,"0人",IF(市町村抽出表!AG103&lt;1,"1人未満",TEXT(ROUND(市町村抽出表!AG103,0),"###,###")&amp;"人"))))</f>
        <v>#REF!</v>
      </c>
      <c r="V103" s="151" t="e">
        <f ca="1">IF(市町村抽出表!AH103="","※2",IF(市町村抽出表!AH103="－","－",IF(市町村抽出表!AH103=0,"0人",IF(市町村抽出表!AH103&lt;1,"1人未満",TEXT(ROUND(市町村抽出表!AH103,0),"###,###")&amp;"人"))))</f>
        <v>#REF!</v>
      </c>
      <c r="W103" s="152" t="e">
        <f ca="1">IF(市町村抽出表!AI103="","※2",IF(市町村抽出表!AI103="－","－",IF(市町村抽出表!AI103=0,"0人",IF(市町村抽出表!AI103&lt;1,"1人未満",TEXT(ROUND(市町村抽出表!AI103,0),"###,###")&amp;"人"))))</f>
        <v>#REF!</v>
      </c>
      <c r="X103" s="95" t="e">
        <f ca="1">IF(市町村抽出表!AJ103="－","－",IF(市町村抽出表!AJ103=0,"0人",IF(市町村抽出表!AJ103&lt;1,"1人未満",TEXT(ROUND(市町村抽出表!AJ103,0),"###,###")&amp;"人")))</f>
        <v>#REF!</v>
      </c>
      <c r="Y103" s="95" t="e">
        <f ca="1">IF(市町村抽出表!AK103="－","－",IF(市町村抽出表!AK103=0,"0人",IF(市町村抽出表!AK103&lt;1,"1人未満",TEXT(ROUND(市町村抽出表!AK103,0),"###,###")&amp;"人")))</f>
        <v>#REF!</v>
      </c>
      <c r="Z103" s="95" t="e">
        <f ca="1">IF(市町村抽出表!AL103="－","－",IF(市町村抽出表!AL103=0,"0人",IF(市町村抽出表!AL103&lt;1,"1人未満",TEXT(ROUND(市町村抽出表!AL103,0),"###,###")&amp;"人")))</f>
        <v>#REF!</v>
      </c>
      <c r="AA103" s="95" t="e">
        <f ca="1">IF(市町村抽出表!AM103="－","－",IF(市町村抽出表!AM103=0,"0人",IF(市町村抽出表!AM103&lt;1,"1人未満",TEXT(ROUND(市町村抽出表!AM103,0),"###,###")&amp;"人")))</f>
        <v>#REF!</v>
      </c>
      <c r="AB103" s="95" t="e">
        <f ca="1">IF(市町村抽出表!AN103="－","－",IF(市町村抽出表!AN103=0,"0人",IF(市町村抽出表!AN103&lt;1,"1人未満",TEXT(ROUND(市町村抽出表!AN103,0),"###,###")&amp;"人")))</f>
        <v>#REF!</v>
      </c>
      <c r="AC103" s="95" t="e">
        <f ca="1">IF(市町村抽出表!AO103="－","－",IF(市町村抽出表!AO103=0,"0人",IF(市町村抽出表!AO103&lt;1,"1人未満",TEXT(ROUND(市町村抽出表!AO103,0),"###,###")&amp;"人")))</f>
        <v>#REF!</v>
      </c>
      <c r="AD103" s="95" t="e">
        <f ca="1">IF(市町村抽出表!AP103="－","－",IF(市町村抽出表!AP103=0,"0人",IF(市町村抽出表!AP103&lt;1,"1人未満",TEXT(ROUND(市町村抽出表!AP103,0),"###,###")&amp;"人")))</f>
        <v>#REF!</v>
      </c>
      <c r="AE103" s="95" t="e">
        <f ca="1">IF(市町村抽出表!AQ103="－","－",IF(市町村抽出表!AQ103=0,"0人",IF(市町村抽出表!AQ103&lt;1,"1人未満",TEXT(ROUND(市町村抽出表!AQ103,0),"###,###")&amp;"人")))</f>
        <v>#REF!</v>
      </c>
      <c r="AF103" s="95" t="e">
        <f ca="1">IF(市町村抽出表!AR103="－","－",IF(市町村抽出表!AR103=0,"0人",IF(市町村抽出表!AR103&lt;1,"1人未満",TEXT(ROUND(市町村抽出表!AR103,0),"###,###")&amp;"人")))</f>
        <v>#REF!</v>
      </c>
      <c r="AG103" s="95" t="e">
        <f ca="1">IF(市町村抽出表!AS103="－","－",IF(市町村抽出表!AS103=0,"0箇所",IF(市町村抽出表!AS103&lt;1,"1箇所未満",TEXT(ROUND(市町村抽出表!AS103,0),"###,###")&amp;"箇所")))</f>
        <v>#REF!</v>
      </c>
      <c r="AH103" s="95" t="e">
        <f ca="1">IF(市町村抽出表!AT103="－","－",IF(市町村抽出表!AT103=0,"0世帯",IF(市町村抽出表!AT103&lt;1,"1世帯未満",TEXT(ROUND(市町村抽出表!AT103,0),"###,###")&amp;"世帯")))</f>
        <v>#REF!</v>
      </c>
      <c r="AI103" s="95" t="e">
        <f ca="1">IF(市町村抽出表!AU103="－","－",IF(市町村抽出表!AU103=0,"0人",IF(市町村抽出表!AU103&lt;1,"1人未満",TEXT(ROUND(市町村抽出表!AU103,0),"###,###")&amp;"人")))</f>
        <v>#REF!</v>
      </c>
      <c r="AJ103" s="95" t="e">
        <f ca="1">IF(市町村抽出表!AV103="－","－",IF(市町村抽出表!AV103=0,"0世帯",IF(市町村抽出表!AV103&lt;1,"1世帯未満",TEXT(ROUND(市町村抽出表!AV103,0),"###,###")&amp;"世帯")))</f>
        <v>#REF!</v>
      </c>
      <c r="AK103" s="95" t="e">
        <f ca="1">IF(市町村抽出表!AW103="－","－",IF(市町村抽出表!AW103=0,"0人",IF(市町村抽出表!AW103&lt;1,"1人未満",TEXT(ROUND(市町村抽出表!AW103,0),"###,###")&amp;"人")))</f>
        <v>#REF!</v>
      </c>
      <c r="AL103" s="95" t="e">
        <f ca="1">IF(市町村抽出表!AX103="－","－",IF(市町村抽出表!AX103=0,"0世帯",IF(市町村抽出表!AX103&lt;1,"1世帯未満",TEXT(ROUND(市町村抽出表!AX103,0),"###,###")&amp;"世帯")))</f>
        <v>#REF!</v>
      </c>
      <c r="AM103" s="95" t="e">
        <f ca="1">IF(市町村抽出表!AY103="－","－",IF(市町村抽出表!AY103=0,"0人",IF(市町村抽出表!AY103&lt;1,"1人未満",TEXT(ROUND(市町村抽出表!AY103,0),"###,###")&amp;"人")))</f>
        <v>#REF!</v>
      </c>
      <c r="AN103" s="95" t="s">
        <v>632</v>
      </c>
      <c r="AO103" s="95" t="s">
        <v>632</v>
      </c>
      <c r="AP103" s="95" t="e">
        <f ca="1">IF(市町村抽出表!BB103="－","－",IF(市町村抽出表!BB103=0,"0km",IF(市町村抽出表!BB103&lt;0.1,"0.1km未満",TEXT(ROUND(市町村抽出表!BB103,1),"###,##0.0")&amp;"km")))</f>
        <v>#REF!</v>
      </c>
      <c r="AQ103" s="95" t="e">
        <f ca="1">IF(市町村抽出表!BC103="－","－",IF(市町村抽出表!BC103=0,"0世帯",IF(市町村抽出表!BC103&lt;1,"1世帯未満",TEXT(ROUND(市町村抽出表!BC103,0),"###,###")&amp;"世帯")))</f>
        <v>#REF!</v>
      </c>
      <c r="AR103" s="95" t="e">
        <f ca="1">IF(市町村抽出表!BD103="－","－",IF(市町村抽出表!BD103=0,"0人",IF(市町村抽出表!BD103&lt;1,"1人未満",TEXT(ROUND(市町村抽出表!BD103,0),"###,###")&amp;"人")))</f>
        <v>#REF!</v>
      </c>
      <c r="AS103" s="95" t="s">
        <v>632</v>
      </c>
      <c r="AT103" s="95" t="s">
        <v>632</v>
      </c>
      <c r="AU103" s="95" t="e">
        <f ca="1">IF(市町村抽出表!BG103="－","－",IF(市町村抽出表!BG103=0,"0箇所",IF(市町村抽出表!BG103&lt;1,"1箇所未満",TEXT(ROUND(市町村抽出表!BG103,0),"###,###")&amp;"箇所")))</f>
        <v>#REF!</v>
      </c>
      <c r="AV103" s="95" t="e">
        <f ca="1">IF(市町村抽出表!BH103="－","－",IF(市町村抽出表!BH103=0,"0箇所",IF(市町村抽出表!BH103&lt;1,"1箇所未満",TEXT(ROUND(市町村抽出表!BH103,0),"###,###")&amp;"箇所")))</f>
        <v>#REF!</v>
      </c>
      <c r="AW103" s="95" t="e">
        <f ca="1">IF(市町村抽出表!BI103="－","－",IF(市町村抽出表!BI103=0,"0箇所",IF(市町村抽出表!BI103&lt;1,"1箇所未満",TEXT(ROUND(市町村抽出表!BI103,0),"###,###")&amp;"箇所")))</f>
        <v>#REF!</v>
      </c>
      <c r="AX103" s="95" t="e">
        <f ca="1">IF(市町村抽出表!BJ103="－","－",IF(市町村抽出表!BJ103=0,"0箇所",IF(市町村抽出表!BJ103&lt;1,"1箇所未満",TEXT(ROUND(市町村抽出表!BJ103,0),"###,###")&amp;"箇所")))</f>
        <v>#REF!</v>
      </c>
      <c r="AY103" s="95" t="e">
        <f ca="1">IF(市町村抽出表!BK103="－","－",IF(市町村抽出表!BK103=0,"0箇所",IF(市町村抽出表!BK103&lt;1,"1箇所未満",TEXT(ROUND(市町村抽出表!BK103,0),"###,###")&amp;"箇所")))</f>
        <v>#REF!</v>
      </c>
      <c r="AZ103" s="95" t="e">
        <f ca="1">IF(市町村抽出表!BL103="－","－",IF(市町村抽出表!BL103=0,"0箇所",IF(市町村抽出表!BL103&lt;1,"1箇所未満",TEXT(ROUND(市町村抽出表!BL103,0),"###,###")&amp;"箇所")))</f>
        <v>#REF!</v>
      </c>
      <c r="BH103" s="154"/>
      <c r="BI103" s="154"/>
      <c r="BJ103" s="154"/>
      <c r="BL103" s="155"/>
      <c r="BM103" s="154"/>
      <c r="BN103" s="154"/>
      <c r="BO103" s="154"/>
      <c r="BP103" s="154"/>
      <c r="BX103" s="155"/>
      <c r="BY103" s="154"/>
      <c r="BZ103" s="154"/>
      <c r="CA103" s="154"/>
      <c r="CB103" s="154"/>
      <c r="CN103" s="155"/>
      <c r="CO103" s="154"/>
      <c r="CP103" s="154"/>
      <c r="CQ103" s="154"/>
      <c r="CR103" s="154"/>
    </row>
    <row r="104" spans="1:96" x14ac:dyDescent="0.2">
      <c r="A104" s="83">
        <v>101</v>
      </c>
      <c r="B104" s="75" t="s">
        <v>565</v>
      </c>
      <c r="C104" s="94" t="e">
        <f ca="1">IF(市町村抽出表!D104="－","－",ROUND(市町村抽出表!D104,1))</f>
        <v>#REF!</v>
      </c>
      <c r="D104" s="159" t="e">
        <f ca="1">IF(市町村抽出表!F104="","※2",IF(市町村抽出表!F104="－","－",市町村抽出表!F104&amp;"箇所"))</f>
        <v>#REF!</v>
      </c>
      <c r="E104" s="160" t="e">
        <f ca="1">IF(市町村抽出表!G104="","※2",IF(市町村抽出表!G104="－","－",市町村抽出表!G104&amp;"箇所"))</f>
        <v>#REF!</v>
      </c>
      <c r="F104" s="161" t="e">
        <f ca="1">IF(市町村抽出表!H104="","※2",IF(市町村抽出表!H104="－","－",市町村抽出表!H104&amp;"箇所"))</f>
        <v>#REF!</v>
      </c>
      <c r="G104" s="95" t="e">
        <f ca="1">IF(市町村抽出表!I104="－","－",IF(市町村抽出表!I104=0,"0棟",IF(市町村抽出表!I104&lt;1,"1棟未満",TEXT(ROUND(市町村抽出表!I104,0),"###,###")&amp;"棟")))</f>
        <v>#REF!</v>
      </c>
      <c r="H104" s="95" t="e">
        <f ca="1">IF(市町村抽出表!J104="－","－",IF(市町村抽出表!J104=0,"0棟",IF(市町村抽出表!J104&lt;1,"1棟未満",TEXT(ROUND(市町村抽出表!J104,0),"###,###")&amp;"棟")))</f>
        <v>#REF!</v>
      </c>
      <c r="I104" s="95" t="e">
        <f ca="1">IF(市町村抽出表!O104="－","－",IF(市町村抽出表!O104=0,"0棟",IF(市町村抽出表!O104&lt;1,"1棟未満",TEXT(ROUND(市町村抽出表!O104,0),"###,###")&amp;"棟")))</f>
        <v>#REF!</v>
      </c>
      <c r="J104" s="95" t="e">
        <f ca="1">IF(市町村抽出表!P104="－","－",IF(市町村抽出表!P104=0,"0棟",IF(市町村抽出表!P104&lt;1,"1棟未満",TEXT(ROUND(市町村抽出表!P104,0),"###,###")&amp;"棟")))</f>
        <v>#REF!</v>
      </c>
      <c r="K104" s="148" t="e">
        <f ca="1">IF(市町村抽出表!U104="","※2",IF(市町村抽出表!U104="－","－",IF(市町村抽出表!U104=0,"0棟",IF(市町村抽出表!U104&lt;1,"1棟未満",TEXT(ROUND(市町村抽出表!U104,0),"###,###")&amp;"棟"))))</f>
        <v>#REF!</v>
      </c>
      <c r="L104" s="149" t="e">
        <f ca="1">IF(市町村抽出表!V104="","※2",IF(市町村抽出表!V104="－","－",IF(市町村抽出表!V104=0,"0棟",IF(市町村抽出表!V104&lt;1,"1棟未満",TEXT(ROUND(市町村抽出表!V104,0),"###,###")&amp;"棟"))))</f>
        <v>#REF!</v>
      </c>
      <c r="M104" s="95" t="e">
        <f ca="1">IF(市町村抽出表!W104="－","－",IF(市町村抽出表!W104=0,"0棟",IF(市町村抽出表!W104&lt;1,"1棟未満",TEXT(ROUND(市町村抽出表!W104,0),"###,###")&amp;"棟")))</f>
        <v>#REF!</v>
      </c>
      <c r="N104" s="95" t="e">
        <f ca="1">IF(市町村抽出表!X104="－","－",IF(市町村抽出表!X104=0,"0棟",IF(市町村抽出表!X104&lt;1,"1棟未満",TEXT(ROUND(市町村抽出表!X104,0),"###,###")&amp;"棟")))</f>
        <v>#REF!</v>
      </c>
      <c r="O104" s="95" t="e">
        <f ca="1">IF(市町村抽出表!Z104="－","－",IF(市町村抽出表!Z104=0,"0件",IF(市町村抽出表!Z104&lt;1,"1件未満",TEXT(ROUND(市町村抽出表!Z104,0),"###,###")&amp;"件")))</f>
        <v>#REF!</v>
      </c>
      <c r="P104" s="95" t="e">
        <f ca="1">IF(市町村抽出表!AA104="－","－",IF(市町村抽出表!AA104=0,"0件",IF(市町村抽出表!AA104&lt;1,"1件未満",TEXT(ROUND(市町村抽出表!AA104,0),"###,###")&amp;"件")))</f>
        <v>#REF!</v>
      </c>
      <c r="Q104" s="95" t="e">
        <f ca="1">IF(市町村抽出表!AB104="－","－",IF(市町村抽出表!AB104=0,"0棟",IF(市町村抽出表!AB104&lt;1,"1棟未満",TEXT(ROUND(市町村抽出表!AB104,0),"###,###")&amp;"棟")))</f>
        <v>#REF!</v>
      </c>
      <c r="R104" s="95" t="e">
        <f ca="1">IF(市町村抽出表!AC104="－","－",IF(市町村抽出表!AC104=0,"0人",IF(市町村抽出表!AC104&lt;1,"1人未満",TEXT(ROUND(市町村抽出表!AC104,0),"###,###")&amp;"人")))</f>
        <v>#REF!</v>
      </c>
      <c r="S104" s="95" t="e">
        <f ca="1">IF(市町村抽出表!AD104="－","－",IF(市町村抽出表!AD104=0,"0人",IF(市町村抽出表!AD104&lt;1,"1人未満",TEXT(ROUND(市町村抽出表!AD104,0),"###,###")&amp;"人")))</f>
        <v>#REF!</v>
      </c>
      <c r="T104" s="95" t="e">
        <f ca="1">IF(市町村抽出表!AE104="－","－",IF(市町村抽出表!AE104=0,"0人",IF(市町村抽出表!AE104&lt;1,"1人未満",TEXT(ROUND(市町村抽出表!AE104,0),"###,###")&amp;"人")))</f>
        <v>#REF!</v>
      </c>
      <c r="U104" s="150" t="e">
        <f ca="1">IF(市町村抽出表!AG104="","※2",IF(市町村抽出表!AG104="－","－",IF(市町村抽出表!AG104=0,"0人",IF(市町村抽出表!AG104&lt;1,"1人未満",TEXT(ROUND(市町村抽出表!AG104,0),"###,###")&amp;"人"))))</f>
        <v>#REF!</v>
      </c>
      <c r="V104" s="151" t="e">
        <f ca="1">IF(市町村抽出表!AH104="","※2",IF(市町村抽出表!AH104="－","－",IF(市町村抽出表!AH104=0,"0人",IF(市町村抽出表!AH104&lt;1,"1人未満",TEXT(ROUND(市町村抽出表!AH104,0),"###,###")&amp;"人"))))</f>
        <v>#REF!</v>
      </c>
      <c r="W104" s="152" t="e">
        <f ca="1">IF(市町村抽出表!AI104="","※2",IF(市町村抽出表!AI104="－","－",IF(市町村抽出表!AI104=0,"0人",IF(市町村抽出表!AI104&lt;1,"1人未満",TEXT(ROUND(市町村抽出表!AI104,0),"###,###")&amp;"人"))))</f>
        <v>#REF!</v>
      </c>
      <c r="X104" s="95" t="e">
        <f ca="1">IF(市町村抽出表!AJ104="－","－",IF(市町村抽出表!AJ104=0,"0人",IF(市町村抽出表!AJ104&lt;1,"1人未満",TEXT(ROUND(市町村抽出表!AJ104,0),"###,###")&amp;"人")))</f>
        <v>#REF!</v>
      </c>
      <c r="Y104" s="95" t="e">
        <f ca="1">IF(市町村抽出表!AK104="－","－",IF(市町村抽出表!AK104=0,"0人",IF(市町村抽出表!AK104&lt;1,"1人未満",TEXT(ROUND(市町村抽出表!AK104,0),"###,###")&amp;"人")))</f>
        <v>#REF!</v>
      </c>
      <c r="Z104" s="95" t="e">
        <f ca="1">IF(市町村抽出表!AL104="－","－",IF(市町村抽出表!AL104=0,"0人",IF(市町村抽出表!AL104&lt;1,"1人未満",TEXT(ROUND(市町村抽出表!AL104,0),"###,###")&amp;"人")))</f>
        <v>#REF!</v>
      </c>
      <c r="AA104" s="95" t="e">
        <f ca="1">IF(市町村抽出表!AM104="－","－",IF(市町村抽出表!AM104=0,"0人",IF(市町村抽出表!AM104&lt;1,"1人未満",TEXT(ROUND(市町村抽出表!AM104,0),"###,###")&amp;"人")))</f>
        <v>#REF!</v>
      </c>
      <c r="AB104" s="95" t="e">
        <f ca="1">IF(市町村抽出表!AN104="－","－",IF(市町村抽出表!AN104=0,"0人",IF(市町村抽出表!AN104&lt;1,"1人未満",TEXT(ROUND(市町村抽出表!AN104,0),"###,###")&amp;"人")))</f>
        <v>#REF!</v>
      </c>
      <c r="AC104" s="95" t="e">
        <f ca="1">IF(市町村抽出表!AO104="－","－",IF(市町村抽出表!AO104=0,"0人",IF(市町村抽出表!AO104&lt;1,"1人未満",TEXT(ROUND(市町村抽出表!AO104,0),"###,###")&amp;"人")))</f>
        <v>#REF!</v>
      </c>
      <c r="AD104" s="95" t="e">
        <f ca="1">IF(市町村抽出表!AP104="－","－",IF(市町村抽出表!AP104=0,"0人",IF(市町村抽出表!AP104&lt;1,"1人未満",TEXT(ROUND(市町村抽出表!AP104,0),"###,###")&amp;"人")))</f>
        <v>#REF!</v>
      </c>
      <c r="AE104" s="95" t="e">
        <f ca="1">IF(市町村抽出表!AQ104="－","－",IF(市町村抽出表!AQ104=0,"0人",IF(市町村抽出表!AQ104&lt;1,"1人未満",TEXT(ROUND(市町村抽出表!AQ104,0),"###,###")&amp;"人")))</f>
        <v>#REF!</v>
      </c>
      <c r="AF104" s="95" t="e">
        <f ca="1">IF(市町村抽出表!AR104="－","－",IF(市町村抽出表!AR104=0,"0人",IF(市町村抽出表!AR104&lt;1,"1人未満",TEXT(ROUND(市町村抽出表!AR104,0),"###,###")&amp;"人")))</f>
        <v>#REF!</v>
      </c>
      <c r="AG104" s="95" t="e">
        <f ca="1">IF(市町村抽出表!AS104="－","－",IF(市町村抽出表!AS104=0,"0箇所",IF(市町村抽出表!AS104&lt;1,"1箇所未満",TEXT(ROUND(市町村抽出表!AS104,0),"###,###")&amp;"箇所")))</f>
        <v>#REF!</v>
      </c>
      <c r="AH104" s="95" t="e">
        <f ca="1">IF(市町村抽出表!AT104="－","－",IF(市町村抽出表!AT104=0,"0世帯",IF(市町村抽出表!AT104&lt;1,"1世帯未満",TEXT(ROUND(市町村抽出表!AT104,0),"###,###")&amp;"世帯")))</f>
        <v>#REF!</v>
      </c>
      <c r="AI104" s="95" t="e">
        <f ca="1">IF(市町村抽出表!AU104="－","－",IF(市町村抽出表!AU104=0,"0人",IF(市町村抽出表!AU104&lt;1,"1人未満",TEXT(ROUND(市町村抽出表!AU104,0),"###,###")&amp;"人")))</f>
        <v>#REF!</v>
      </c>
      <c r="AJ104" s="95" t="e">
        <f ca="1">IF(市町村抽出表!AV104="－","－",IF(市町村抽出表!AV104=0,"0世帯",IF(市町村抽出表!AV104&lt;1,"1世帯未満",TEXT(ROUND(市町村抽出表!AV104,0),"###,###")&amp;"世帯")))</f>
        <v>#REF!</v>
      </c>
      <c r="AK104" s="95" t="e">
        <f ca="1">IF(市町村抽出表!AW104="－","－",IF(市町村抽出表!AW104=0,"0人",IF(市町村抽出表!AW104&lt;1,"1人未満",TEXT(ROUND(市町村抽出表!AW104,0),"###,###")&amp;"人")))</f>
        <v>#REF!</v>
      </c>
      <c r="AL104" s="95" t="e">
        <f ca="1">IF(市町村抽出表!AX104="－","－",IF(市町村抽出表!AX104=0,"0世帯",IF(市町村抽出表!AX104&lt;1,"1世帯未満",TEXT(ROUND(市町村抽出表!AX104,0),"###,###")&amp;"世帯")))</f>
        <v>#REF!</v>
      </c>
      <c r="AM104" s="95" t="e">
        <f ca="1">IF(市町村抽出表!AY104="－","－",IF(市町村抽出表!AY104=0,"0人",IF(市町村抽出表!AY104&lt;1,"1人未満",TEXT(ROUND(市町村抽出表!AY104,0),"###,###")&amp;"人")))</f>
        <v>#REF!</v>
      </c>
      <c r="AN104" s="95" t="s">
        <v>632</v>
      </c>
      <c r="AO104" s="95" t="s">
        <v>632</v>
      </c>
      <c r="AP104" s="95" t="e">
        <f ca="1">IF(市町村抽出表!BB104="－","－",IF(市町村抽出表!BB104=0,"0km",IF(市町村抽出表!BB104&lt;0.1,"0.1km未満",TEXT(ROUND(市町村抽出表!BB104,1),"###,##0.0")&amp;"km")))</f>
        <v>#REF!</v>
      </c>
      <c r="AQ104" s="95" t="e">
        <f ca="1">IF(市町村抽出表!BC104="－","－",IF(市町村抽出表!BC104=0,"0世帯",IF(市町村抽出表!BC104&lt;1,"1世帯未満",TEXT(ROUND(市町村抽出表!BC104,0),"###,###")&amp;"世帯")))</f>
        <v>#REF!</v>
      </c>
      <c r="AR104" s="95" t="e">
        <f ca="1">IF(市町村抽出表!BD104="－","－",IF(市町村抽出表!BD104=0,"0人",IF(市町村抽出表!BD104&lt;1,"1人未満",TEXT(ROUND(市町村抽出表!BD104,0),"###,###")&amp;"人")))</f>
        <v>#REF!</v>
      </c>
      <c r="AS104" s="95" t="s">
        <v>632</v>
      </c>
      <c r="AT104" s="95" t="s">
        <v>632</v>
      </c>
      <c r="AU104" s="95" t="e">
        <f ca="1">IF(市町村抽出表!BG104="－","－",IF(市町村抽出表!BG104=0,"0箇所",IF(市町村抽出表!BG104&lt;1,"1箇所未満",TEXT(ROUND(市町村抽出表!BG104,0),"###,###")&amp;"箇所")))</f>
        <v>#REF!</v>
      </c>
      <c r="AV104" s="95" t="e">
        <f ca="1">IF(市町村抽出表!BH104="－","－",IF(市町村抽出表!BH104=0,"0箇所",IF(市町村抽出表!BH104&lt;1,"1箇所未満",TEXT(ROUND(市町村抽出表!BH104,0),"###,###")&amp;"箇所")))</f>
        <v>#REF!</v>
      </c>
      <c r="AW104" s="95" t="e">
        <f ca="1">IF(市町村抽出表!BI104="－","－",IF(市町村抽出表!BI104=0,"0箇所",IF(市町村抽出表!BI104&lt;1,"1箇所未満",TEXT(ROUND(市町村抽出表!BI104,0),"###,###")&amp;"箇所")))</f>
        <v>#REF!</v>
      </c>
      <c r="AX104" s="95" t="e">
        <f ca="1">IF(市町村抽出表!BJ104="－","－",IF(市町村抽出表!BJ104=0,"0箇所",IF(市町村抽出表!BJ104&lt;1,"1箇所未満",TEXT(ROUND(市町村抽出表!BJ104,0),"###,###")&amp;"箇所")))</f>
        <v>#REF!</v>
      </c>
      <c r="AY104" s="95" t="e">
        <f ca="1">IF(市町村抽出表!BK104="－","－",IF(市町村抽出表!BK104=0,"0箇所",IF(市町村抽出表!BK104&lt;1,"1箇所未満",TEXT(ROUND(市町村抽出表!BK104,0),"###,###")&amp;"箇所")))</f>
        <v>#REF!</v>
      </c>
      <c r="AZ104" s="95" t="e">
        <f ca="1">IF(市町村抽出表!BL104="－","－",IF(市町村抽出表!BL104=0,"0箇所",IF(市町村抽出表!BL104&lt;1,"1箇所未満",TEXT(ROUND(市町村抽出表!BL104,0),"###,###")&amp;"箇所")))</f>
        <v>#REF!</v>
      </c>
      <c r="BH104" s="154"/>
      <c r="BI104" s="154"/>
      <c r="BJ104" s="154"/>
      <c r="BL104" s="155"/>
      <c r="BM104" s="154"/>
      <c r="BN104" s="154"/>
      <c r="BO104" s="154"/>
      <c r="BP104" s="154"/>
      <c r="BX104" s="155"/>
      <c r="BY104" s="154"/>
      <c r="BZ104" s="154"/>
      <c r="CA104" s="154"/>
      <c r="CB104" s="154"/>
      <c r="CN104" s="155"/>
      <c r="CO104" s="154"/>
      <c r="CP104" s="154"/>
      <c r="CQ104" s="154"/>
      <c r="CR104" s="154"/>
    </row>
    <row r="105" spans="1:96" x14ac:dyDescent="0.2">
      <c r="A105" s="83">
        <v>102</v>
      </c>
      <c r="B105" s="75" t="s">
        <v>566</v>
      </c>
      <c r="C105" s="94" t="e">
        <f ca="1">IF(市町村抽出表!D105="－","－",ROUND(市町村抽出表!D105,1))</f>
        <v>#REF!</v>
      </c>
      <c r="D105" s="159" t="e">
        <f ca="1">IF(市町村抽出表!F105="","※2",IF(市町村抽出表!F105="－","－",市町村抽出表!F105&amp;"箇所"))</f>
        <v>#REF!</v>
      </c>
      <c r="E105" s="160" t="e">
        <f ca="1">IF(市町村抽出表!G105="","※2",IF(市町村抽出表!G105="－","－",市町村抽出表!G105&amp;"箇所"))</f>
        <v>#REF!</v>
      </c>
      <c r="F105" s="161" t="e">
        <f ca="1">IF(市町村抽出表!H105="","※2",IF(市町村抽出表!H105="－","－",市町村抽出表!H105&amp;"箇所"))</f>
        <v>#REF!</v>
      </c>
      <c r="G105" s="95" t="e">
        <f ca="1">IF(市町村抽出表!I105="－","－",IF(市町村抽出表!I105=0,"0棟",IF(市町村抽出表!I105&lt;1,"1棟未満",TEXT(ROUND(市町村抽出表!I105,0),"###,###")&amp;"棟")))</f>
        <v>#REF!</v>
      </c>
      <c r="H105" s="95" t="e">
        <f ca="1">IF(市町村抽出表!J105="－","－",IF(市町村抽出表!J105=0,"0棟",IF(市町村抽出表!J105&lt;1,"1棟未満",TEXT(ROUND(市町村抽出表!J105,0),"###,###")&amp;"棟")))</f>
        <v>#REF!</v>
      </c>
      <c r="I105" s="95" t="e">
        <f ca="1">IF(市町村抽出表!O105="－","－",IF(市町村抽出表!O105=0,"0棟",IF(市町村抽出表!O105&lt;1,"1棟未満",TEXT(ROUND(市町村抽出表!O105,0),"###,###")&amp;"棟")))</f>
        <v>#REF!</v>
      </c>
      <c r="J105" s="95" t="e">
        <f ca="1">IF(市町村抽出表!P105="－","－",IF(市町村抽出表!P105=0,"0棟",IF(市町村抽出表!P105&lt;1,"1棟未満",TEXT(ROUND(市町村抽出表!P105,0),"###,###")&amp;"棟")))</f>
        <v>#REF!</v>
      </c>
      <c r="K105" s="148" t="e">
        <f ca="1">IF(市町村抽出表!U105="","※2",IF(市町村抽出表!U105="－","－",IF(市町村抽出表!U105=0,"0棟",IF(市町村抽出表!U105&lt;1,"1棟未満",TEXT(ROUND(市町村抽出表!U105,0),"###,###")&amp;"棟"))))</f>
        <v>#REF!</v>
      </c>
      <c r="L105" s="149" t="e">
        <f ca="1">IF(市町村抽出表!V105="","※2",IF(市町村抽出表!V105="－","－",IF(市町村抽出表!V105=0,"0棟",IF(市町村抽出表!V105&lt;1,"1棟未満",TEXT(ROUND(市町村抽出表!V105,0),"###,###")&amp;"棟"))))</f>
        <v>#REF!</v>
      </c>
      <c r="M105" s="95" t="e">
        <f ca="1">IF(市町村抽出表!W105="－","－",IF(市町村抽出表!W105=0,"0棟",IF(市町村抽出表!W105&lt;1,"1棟未満",TEXT(ROUND(市町村抽出表!W105,0),"###,###")&amp;"棟")))</f>
        <v>#REF!</v>
      </c>
      <c r="N105" s="95" t="e">
        <f ca="1">IF(市町村抽出表!X105="－","－",IF(市町村抽出表!X105=0,"0棟",IF(市町村抽出表!X105&lt;1,"1棟未満",TEXT(ROUND(市町村抽出表!X105,0),"###,###")&amp;"棟")))</f>
        <v>#REF!</v>
      </c>
      <c r="O105" s="95" t="e">
        <f ca="1">IF(市町村抽出表!Z105="－","－",IF(市町村抽出表!Z105=0,"0件",IF(市町村抽出表!Z105&lt;1,"1件未満",TEXT(ROUND(市町村抽出表!Z105,0),"###,###")&amp;"件")))</f>
        <v>#REF!</v>
      </c>
      <c r="P105" s="95" t="e">
        <f ca="1">IF(市町村抽出表!AA105="－","－",IF(市町村抽出表!AA105=0,"0件",IF(市町村抽出表!AA105&lt;1,"1件未満",TEXT(ROUND(市町村抽出表!AA105,0),"###,###")&amp;"件")))</f>
        <v>#REF!</v>
      </c>
      <c r="Q105" s="95" t="e">
        <f ca="1">IF(市町村抽出表!AB105="－","－",IF(市町村抽出表!AB105=0,"0棟",IF(市町村抽出表!AB105&lt;1,"1棟未満",TEXT(ROUND(市町村抽出表!AB105,0),"###,###")&amp;"棟")))</f>
        <v>#REF!</v>
      </c>
      <c r="R105" s="95" t="e">
        <f ca="1">IF(市町村抽出表!AC105="－","－",IF(市町村抽出表!AC105=0,"0人",IF(市町村抽出表!AC105&lt;1,"1人未満",TEXT(ROUND(市町村抽出表!AC105,0),"###,###")&amp;"人")))</f>
        <v>#REF!</v>
      </c>
      <c r="S105" s="95" t="e">
        <f ca="1">IF(市町村抽出表!AD105="－","－",IF(市町村抽出表!AD105=0,"0人",IF(市町村抽出表!AD105&lt;1,"1人未満",TEXT(ROUND(市町村抽出表!AD105,0),"###,###")&amp;"人")))</f>
        <v>#REF!</v>
      </c>
      <c r="T105" s="95" t="e">
        <f ca="1">IF(市町村抽出表!AE105="－","－",IF(市町村抽出表!AE105=0,"0人",IF(市町村抽出表!AE105&lt;1,"1人未満",TEXT(ROUND(市町村抽出表!AE105,0),"###,###")&amp;"人")))</f>
        <v>#REF!</v>
      </c>
      <c r="U105" s="150" t="e">
        <f ca="1">IF(市町村抽出表!AG105="","※2",IF(市町村抽出表!AG105="－","－",IF(市町村抽出表!AG105=0,"0人",IF(市町村抽出表!AG105&lt;1,"1人未満",TEXT(ROUND(市町村抽出表!AG105,0),"###,###")&amp;"人"))))</f>
        <v>#REF!</v>
      </c>
      <c r="V105" s="151" t="e">
        <f ca="1">IF(市町村抽出表!AH105="","※2",IF(市町村抽出表!AH105="－","－",IF(市町村抽出表!AH105=0,"0人",IF(市町村抽出表!AH105&lt;1,"1人未満",TEXT(ROUND(市町村抽出表!AH105,0),"###,###")&amp;"人"))))</f>
        <v>#REF!</v>
      </c>
      <c r="W105" s="152" t="e">
        <f ca="1">IF(市町村抽出表!AI105="","※2",IF(市町村抽出表!AI105="－","－",IF(市町村抽出表!AI105=0,"0人",IF(市町村抽出表!AI105&lt;1,"1人未満",TEXT(ROUND(市町村抽出表!AI105,0),"###,###")&amp;"人"))))</f>
        <v>#REF!</v>
      </c>
      <c r="X105" s="95" t="e">
        <f ca="1">IF(市町村抽出表!AJ105="－","－",IF(市町村抽出表!AJ105=0,"0人",IF(市町村抽出表!AJ105&lt;1,"1人未満",TEXT(ROUND(市町村抽出表!AJ105,0),"###,###")&amp;"人")))</f>
        <v>#REF!</v>
      </c>
      <c r="Y105" s="95" t="e">
        <f ca="1">IF(市町村抽出表!AK105="－","－",IF(市町村抽出表!AK105=0,"0人",IF(市町村抽出表!AK105&lt;1,"1人未満",TEXT(ROUND(市町村抽出表!AK105,0),"###,###")&amp;"人")))</f>
        <v>#REF!</v>
      </c>
      <c r="Z105" s="95" t="e">
        <f ca="1">IF(市町村抽出表!AL105="－","－",IF(市町村抽出表!AL105=0,"0人",IF(市町村抽出表!AL105&lt;1,"1人未満",TEXT(ROUND(市町村抽出表!AL105,0),"###,###")&amp;"人")))</f>
        <v>#REF!</v>
      </c>
      <c r="AA105" s="95" t="e">
        <f ca="1">IF(市町村抽出表!AM105="－","－",IF(市町村抽出表!AM105=0,"0人",IF(市町村抽出表!AM105&lt;1,"1人未満",TEXT(ROUND(市町村抽出表!AM105,0),"###,###")&amp;"人")))</f>
        <v>#REF!</v>
      </c>
      <c r="AB105" s="95" t="e">
        <f ca="1">IF(市町村抽出表!AN105="－","－",IF(市町村抽出表!AN105=0,"0人",IF(市町村抽出表!AN105&lt;1,"1人未満",TEXT(ROUND(市町村抽出表!AN105,0),"###,###")&amp;"人")))</f>
        <v>#REF!</v>
      </c>
      <c r="AC105" s="95" t="e">
        <f ca="1">IF(市町村抽出表!AO105="－","－",IF(市町村抽出表!AO105=0,"0人",IF(市町村抽出表!AO105&lt;1,"1人未満",TEXT(ROUND(市町村抽出表!AO105,0),"###,###")&amp;"人")))</f>
        <v>#REF!</v>
      </c>
      <c r="AD105" s="95" t="e">
        <f ca="1">IF(市町村抽出表!AP105="－","－",IF(市町村抽出表!AP105=0,"0人",IF(市町村抽出表!AP105&lt;1,"1人未満",TEXT(ROUND(市町村抽出表!AP105,0),"###,###")&amp;"人")))</f>
        <v>#REF!</v>
      </c>
      <c r="AE105" s="95" t="e">
        <f ca="1">IF(市町村抽出表!AQ105="－","－",IF(市町村抽出表!AQ105=0,"0人",IF(市町村抽出表!AQ105&lt;1,"1人未満",TEXT(ROUND(市町村抽出表!AQ105,0),"###,###")&amp;"人")))</f>
        <v>#REF!</v>
      </c>
      <c r="AF105" s="95" t="e">
        <f ca="1">IF(市町村抽出表!AR105="－","－",IF(市町村抽出表!AR105=0,"0人",IF(市町村抽出表!AR105&lt;1,"1人未満",TEXT(ROUND(市町村抽出表!AR105,0),"###,###")&amp;"人")))</f>
        <v>#REF!</v>
      </c>
      <c r="AG105" s="95" t="e">
        <f ca="1">IF(市町村抽出表!AS105="－","－",IF(市町村抽出表!AS105=0,"0箇所",IF(市町村抽出表!AS105&lt;1,"1箇所未満",TEXT(ROUND(市町村抽出表!AS105,0),"###,###")&amp;"箇所")))</f>
        <v>#REF!</v>
      </c>
      <c r="AH105" s="95" t="e">
        <f ca="1">IF(市町村抽出表!AT105="－","－",IF(市町村抽出表!AT105=0,"0世帯",IF(市町村抽出表!AT105&lt;1,"1世帯未満",TEXT(ROUND(市町村抽出表!AT105,0),"###,###")&amp;"世帯")))</f>
        <v>#REF!</v>
      </c>
      <c r="AI105" s="95" t="e">
        <f ca="1">IF(市町村抽出表!AU105="－","－",IF(市町村抽出表!AU105=0,"0人",IF(市町村抽出表!AU105&lt;1,"1人未満",TEXT(ROUND(市町村抽出表!AU105,0),"###,###")&amp;"人")))</f>
        <v>#REF!</v>
      </c>
      <c r="AJ105" s="95" t="e">
        <f ca="1">IF(市町村抽出表!AV105="－","－",IF(市町村抽出表!AV105=0,"0世帯",IF(市町村抽出表!AV105&lt;1,"1世帯未満",TEXT(ROUND(市町村抽出表!AV105,0),"###,###")&amp;"世帯")))</f>
        <v>#REF!</v>
      </c>
      <c r="AK105" s="95" t="e">
        <f ca="1">IF(市町村抽出表!AW105="－","－",IF(市町村抽出表!AW105=0,"0人",IF(市町村抽出表!AW105&lt;1,"1人未満",TEXT(ROUND(市町村抽出表!AW105,0),"###,###")&amp;"人")))</f>
        <v>#REF!</v>
      </c>
      <c r="AL105" s="95" t="e">
        <f ca="1">IF(市町村抽出表!AX105="－","－",IF(市町村抽出表!AX105=0,"0世帯",IF(市町村抽出表!AX105&lt;1,"1世帯未満",TEXT(ROUND(市町村抽出表!AX105,0),"###,###")&amp;"世帯")))</f>
        <v>#REF!</v>
      </c>
      <c r="AM105" s="95" t="e">
        <f ca="1">IF(市町村抽出表!AY105="－","－",IF(市町村抽出表!AY105=0,"0人",IF(市町村抽出表!AY105&lt;1,"1人未満",TEXT(ROUND(市町村抽出表!AY105,0),"###,###")&amp;"人")))</f>
        <v>#REF!</v>
      </c>
      <c r="AN105" s="95" t="s">
        <v>632</v>
      </c>
      <c r="AO105" s="95" t="s">
        <v>632</v>
      </c>
      <c r="AP105" s="95" t="e">
        <f ca="1">IF(市町村抽出表!BB105="－","－",IF(市町村抽出表!BB105=0,"0km",IF(市町村抽出表!BB105&lt;0.1,"0.1km未満",TEXT(ROUND(市町村抽出表!BB105,1),"###,##0.0")&amp;"km")))</f>
        <v>#REF!</v>
      </c>
      <c r="AQ105" s="95" t="e">
        <f ca="1">IF(市町村抽出表!BC105="－","－",IF(市町村抽出表!BC105=0,"0世帯",IF(市町村抽出表!BC105&lt;1,"1世帯未満",TEXT(ROUND(市町村抽出表!BC105,0),"###,###")&amp;"世帯")))</f>
        <v>#REF!</v>
      </c>
      <c r="AR105" s="95" t="e">
        <f ca="1">IF(市町村抽出表!BD105="－","－",IF(市町村抽出表!BD105=0,"0人",IF(市町村抽出表!BD105&lt;1,"1人未満",TEXT(ROUND(市町村抽出表!BD105,0),"###,###")&amp;"人")))</f>
        <v>#REF!</v>
      </c>
      <c r="AS105" s="95" t="s">
        <v>632</v>
      </c>
      <c r="AT105" s="95" t="s">
        <v>632</v>
      </c>
      <c r="AU105" s="95" t="e">
        <f ca="1">IF(市町村抽出表!BG105="－","－",IF(市町村抽出表!BG105=0,"0箇所",IF(市町村抽出表!BG105&lt;1,"1箇所未満",TEXT(ROUND(市町村抽出表!BG105,0),"###,###")&amp;"箇所")))</f>
        <v>#REF!</v>
      </c>
      <c r="AV105" s="95" t="e">
        <f ca="1">IF(市町村抽出表!BH105="－","－",IF(市町村抽出表!BH105=0,"0箇所",IF(市町村抽出表!BH105&lt;1,"1箇所未満",TEXT(ROUND(市町村抽出表!BH105,0),"###,###")&amp;"箇所")))</f>
        <v>#REF!</v>
      </c>
      <c r="AW105" s="95" t="e">
        <f ca="1">IF(市町村抽出表!BI105="－","－",IF(市町村抽出表!BI105=0,"0箇所",IF(市町村抽出表!BI105&lt;1,"1箇所未満",TEXT(ROUND(市町村抽出表!BI105,0),"###,###")&amp;"箇所")))</f>
        <v>#REF!</v>
      </c>
      <c r="AX105" s="95" t="e">
        <f ca="1">IF(市町村抽出表!BJ105="－","－",IF(市町村抽出表!BJ105=0,"0箇所",IF(市町村抽出表!BJ105&lt;1,"1箇所未満",TEXT(ROUND(市町村抽出表!BJ105,0),"###,###")&amp;"箇所")))</f>
        <v>#REF!</v>
      </c>
      <c r="AY105" s="95" t="e">
        <f ca="1">IF(市町村抽出表!BK105="－","－",IF(市町村抽出表!BK105=0,"0箇所",IF(市町村抽出表!BK105&lt;1,"1箇所未満",TEXT(ROUND(市町村抽出表!BK105,0),"###,###")&amp;"箇所")))</f>
        <v>#REF!</v>
      </c>
      <c r="AZ105" s="95" t="e">
        <f ca="1">IF(市町村抽出表!BL105="－","－",IF(市町村抽出表!BL105=0,"0箇所",IF(市町村抽出表!BL105&lt;1,"1箇所未満",TEXT(ROUND(市町村抽出表!BL105,0),"###,###")&amp;"箇所")))</f>
        <v>#REF!</v>
      </c>
      <c r="BH105" s="154"/>
      <c r="BI105" s="154"/>
      <c r="BJ105" s="154"/>
      <c r="BL105" s="155"/>
      <c r="BM105" s="154"/>
      <c r="BN105" s="154"/>
      <c r="BO105" s="154"/>
      <c r="BP105" s="154"/>
      <c r="BX105" s="155"/>
      <c r="BY105" s="154"/>
      <c r="BZ105" s="154"/>
      <c r="CA105" s="154"/>
      <c r="CB105" s="154"/>
      <c r="CN105" s="155"/>
      <c r="CO105" s="154"/>
      <c r="CP105" s="154"/>
      <c r="CQ105" s="154"/>
      <c r="CR105" s="154"/>
    </row>
    <row r="106" spans="1:96" x14ac:dyDescent="0.2">
      <c r="A106" s="83">
        <v>103</v>
      </c>
      <c r="B106" s="75" t="s">
        <v>567</v>
      </c>
      <c r="C106" s="94" t="e">
        <f ca="1">IF(市町村抽出表!D106="－","－",ROUND(市町村抽出表!D106,1))</f>
        <v>#REF!</v>
      </c>
      <c r="D106" s="159" t="e">
        <f ca="1">IF(市町村抽出表!F106="","※2",IF(市町村抽出表!F106="－","－",市町村抽出表!F106&amp;"箇所"))</f>
        <v>#REF!</v>
      </c>
      <c r="E106" s="160" t="e">
        <f ca="1">IF(市町村抽出表!G106="","※2",IF(市町村抽出表!G106="－","－",市町村抽出表!G106&amp;"箇所"))</f>
        <v>#REF!</v>
      </c>
      <c r="F106" s="161" t="e">
        <f ca="1">IF(市町村抽出表!H106="","※2",IF(市町村抽出表!H106="－","－",市町村抽出表!H106&amp;"箇所"))</f>
        <v>#REF!</v>
      </c>
      <c r="G106" s="95" t="e">
        <f ca="1">IF(市町村抽出表!I106="－","－",IF(市町村抽出表!I106=0,"0棟",IF(市町村抽出表!I106&lt;1,"1棟未満",TEXT(ROUND(市町村抽出表!I106,0),"###,###")&amp;"棟")))</f>
        <v>#REF!</v>
      </c>
      <c r="H106" s="95" t="e">
        <f ca="1">IF(市町村抽出表!J106="－","－",IF(市町村抽出表!J106=0,"0棟",IF(市町村抽出表!J106&lt;1,"1棟未満",TEXT(ROUND(市町村抽出表!J106,0),"###,###")&amp;"棟")))</f>
        <v>#REF!</v>
      </c>
      <c r="I106" s="95" t="e">
        <f ca="1">IF(市町村抽出表!O106="－","－",IF(市町村抽出表!O106=0,"0棟",IF(市町村抽出表!O106&lt;1,"1棟未満",TEXT(ROUND(市町村抽出表!O106,0),"###,###")&amp;"棟")))</f>
        <v>#REF!</v>
      </c>
      <c r="J106" s="95" t="e">
        <f ca="1">IF(市町村抽出表!P106="－","－",IF(市町村抽出表!P106=0,"0棟",IF(市町村抽出表!P106&lt;1,"1棟未満",TEXT(ROUND(市町村抽出表!P106,0),"###,###")&amp;"棟")))</f>
        <v>#REF!</v>
      </c>
      <c r="K106" s="148" t="e">
        <f ca="1">IF(市町村抽出表!U106="","※2",IF(市町村抽出表!U106="－","－",IF(市町村抽出表!U106=0,"0棟",IF(市町村抽出表!U106&lt;1,"1棟未満",TEXT(ROUND(市町村抽出表!U106,0),"###,###")&amp;"棟"))))</f>
        <v>#REF!</v>
      </c>
      <c r="L106" s="149" t="e">
        <f ca="1">IF(市町村抽出表!V106="","※2",IF(市町村抽出表!V106="－","－",IF(市町村抽出表!V106=0,"0棟",IF(市町村抽出表!V106&lt;1,"1棟未満",TEXT(ROUND(市町村抽出表!V106,0),"###,###")&amp;"棟"))))</f>
        <v>#REF!</v>
      </c>
      <c r="M106" s="95" t="e">
        <f ca="1">IF(市町村抽出表!W106="－","－",IF(市町村抽出表!W106=0,"0棟",IF(市町村抽出表!W106&lt;1,"1棟未満",TEXT(ROUND(市町村抽出表!W106,0),"###,###")&amp;"棟")))</f>
        <v>#REF!</v>
      </c>
      <c r="N106" s="95" t="e">
        <f ca="1">IF(市町村抽出表!X106="－","－",IF(市町村抽出表!X106=0,"0棟",IF(市町村抽出表!X106&lt;1,"1棟未満",TEXT(ROUND(市町村抽出表!X106,0),"###,###")&amp;"棟")))</f>
        <v>#REF!</v>
      </c>
      <c r="O106" s="95" t="e">
        <f ca="1">IF(市町村抽出表!Z106="－","－",IF(市町村抽出表!Z106=0,"0件",IF(市町村抽出表!Z106&lt;1,"1件未満",TEXT(ROUND(市町村抽出表!Z106,0),"###,###")&amp;"件")))</f>
        <v>#REF!</v>
      </c>
      <c r="P106" s="95" t="e">
        <f ca="1">IF(市町村抽出表!AA106="－","－",IF(市町村抽出表!AA106=0,"0件",IF(市町村抽出表!AA106&lt;1,"1件未満",TEXT(ROUND(市町村抽出表!AA106,0),"###,###")&amp;"件")))</f>
        <v>#REF!</v>
      </c>
      <c r="Q106" s="95" t="e">
        <f ca="1">IF(市町村抽出表!AB106="－","－",IF(市町村抽出表!AB106=0,"0棟",IF(市町村抽出表!AB106&lt;1,"1棟未満",TEXT(ROUND(市町村抽出表!AB106,0),"###,###")&amp;"棟")))</f>
        <v>#REF!</v>
      </c>
      <c r="R106" s="95" t="e">
        <f ca="1">IF(市町村抽出表!AC106="－","－",IF(市町村抽出表!AC106=0,"0人",IF(市町村抽出表!AC106&lt;1,"1人未満",TEXT(ROUND(市町村抽出表!AC106,0),"###,###")&amp;"人")))</f>
        <v>#REF!</v>
      </c>
      <c r="S106" s="95" t="e">
        <f ca="1">IF(市町村抽出表!AD106="－","－",IF(市町村抽出表!AD106=0,"0人",IF(市町村抽出表!AD106&lt;1,"1人未満",TEXT(ROUND(市町村抽出表!AD106,0),"###,###")&amp;"人")))</f>
        <v>#REF!</v>
      </c>
      <c r="T106" s="95" t="e">
        <f ca="1">IF(市町村抽出表!AE106="－","－",IF(市町村抽出表!AE106=0,"0人",IF(市町村抽出表!AE106&lt;1,"1人未満",TEXT(ROUND(市町村抽出表!AE106,0),"###,###")&amp;"人")))</f>
        <v>#REF!</v>
      </c>
      <c r="U106" s="150" t="e">
        <f ca="1">IF(市町村抽出表!AG106="","※2",IF(市町村抽出表!AG106="－","－",IF(市町村抽出表!AG106=0,"0人",IF(市町村抽出表!AG106&lt;1,"1人未満",TEXT(ROUND(市町村抽出表!AG106,0),"###,###")&amp;"人"))))</f>
        <v>#REF!</v>
      </c>
      <c r="V106" s="151" t="e">
        <f ca="1">IF(市町村抽出表!AH106="","※2",IF(市町村抽出表!AH106="－","－",IF(市町村抽出表!AH106=0,"0人",IF(市町村抽出表!AH106&lt;1,"1人未満",TEXT(ROUND(市町村抽出表!AH106,0),"###,###")&amp;"人"))))</f>
        <v>#REF!</v>
      </c>
      <c r="W106" s="152" t="e">
        <f ca="1">IF(市町村抽出表!AI106="","※2",IF(市町村抽出表!AI106="－","－",IF(市町村抽出表!AI106=0,"0人",IF(市町村抽出表!AI106&lt;1,"1人未満",TEXT(ROUND(市町村抽出表!AI106,0),"###,###")&amp;"人"))))</f>
        <v>#REF!</v>
      </c>
      <c r="X106" s="95" t="e">
        <f ca="1">IF(市町村抽出表!AJ106="－","－",IF(市町村抽出表!AJ106=0,"0人",IF(市町村抽出表!AJ106&lt;1,"1人未満",TEXT(ROUND(市町村抽出表!AJ106,0),"###,###")&amp;"人")))</f>
        <v>#REF!</v>
      </c>
      <c r="Y106" s="95" t="e">
        <f ca="1">IF(市町村抽出表!AK106="－","－",IF(市町村抽出表!AK106=0,"0人",IF(市町村抽出表!AK106&lt;1,"1人未満",TEXT(ROUND(市町村抽出表!AK106,0),"###,###")&amp;"人")))</f>
        <v>#REF!</v>
      </c>
      <c r="Z106" s="95" t="e">
        <f ca="1">IF(市町村抽出表!AL106="－","－",IF(市町村抽出表!AL106=0,"0人",IF(市町村抽出表!AL106&lt;1,"1人未満",TEXT(ROUND(市町村抽出表!AL106,0),"###,###")&amp;"人")))</f>
        <v>#REF!</v>
      </c>
      <c r="AA106" s="95" t="e">
        <f ca="1">IF(市町村抽出表!AM106="－","－",IF(市町村抽出表!AM106=0,"0人",IF(市町村抽出表!AM106&lt;1,"1人未満",TEXT(ROUND(市町村抽出表!AM106,0),"###,###")&amp;"人")))</f>
        <v>#REF!</v>
      </c>
      <c r="AB106" s="95" t="e">
        <f ca="1">IF(市町村抽出表!AN106="－","－",IF(市町村抽出表!AN106=0,"0人",IF(市町村抽出表!AN106&lt;1,"1人未満",TEXT(ROUND(市町村抽出表!AN106,0),"###,###")&amp;"人")))</f>
        <v>#REF!</v>
      </c>
      <c r="AC106" s="95" t="e">
        <f ca="1">IF(市町村抽出表!AO106="－","－",IF(市町村抽出表!AO106=0,"0人",IF(市町村抽出表!AO106&lt;1,"1人未満",TEXT(ROUND(市町村抽出表!AO106,0),"###,###")&amp;"人")))</f>
        <v>#REF!</v>
      </c>
      <c r="AD106" s="95" t="e">
        <f ca="1">IF(市町村抽出表!AP106="－","－",IF(市町村抽出表!AP106=0,"0人",IF(市町村抽出表!AP106&lt;1,"1人未満",TEXT(ROUND(市町村抽出表!AP106,0),"###,###")&amp;"人")))</f>
        <v>#REF!</v>
      </c>
      <c r="AE106" s="95" t="e">
        <f ca="1">IF(市町村抽出表!AQ106="－","－",IF(市町村抽出表!AQ106=0,"0人",IF(市町村抽出表!AQ106&lt;1,"1人未満",TEXT(ROUND(市町村抽出表!AQ106,0),"###,###")&amp;"人")))</f>
        <v>#REF!</v>
      </c>
      <c r="AF106" s="95" t="e">
        <f ca="1">IF(市町村抽出表!AR106="－","－",IF(市町村抽出表!AR106=0,"0人",IF(市町村抽出表!AR106&lt;1,"1人未満",TEXT(ROUND(市町村抽出表!AR106,0),"###,###")&amp;"人")))</f>
        <v>#REF!</v>
      </c>
      <c r="AG106" s="95" t="e">
        <f ca="1">IF(市町村抽出表!AS106="－","－",IF(市町村抽出表!AS106=0,"0箇所",IF(市町村抽出表!AS106&lt;1,"1箇所未満",TEXT(ROUND(市町村抽出表!AS106,0),"###,###")&amp;"箇所")))</f>
        <v>#REF!</v>
      </c>
      <c r="AH106" s="95" t="e">
        <f ca="1">IF(市町村抽出表!AT106="－","－",IF(市町村抽出表!AT106=0,"0世帯",IF(市町村抽出表!AT106&lt;1,"1世帯未満",TEXT(ROUND(市町村抽出表!AT106,0),"###,###")&amp;"世帯")))</f>
        <v>#REF!</v>
      </c>
      <c r="AI106" s="95" t="e">
        <f ca="1">IF(市町村抽出表!AU106="－","－",IF(市町村抽出表!AU106=0,"0人",IF(市町村抽出表!AU106&lt;1,"1人未満",TEXT(ROUND(市町村抽出表!AU106,0),"###,###")&amp;"人")))</f>
        <v>#REF!</v>
      </c>
      <c r="AJ106" s="95" t="e">
        <f ca="1">IF(市町村抽出表!AV106="－","－",IF(市町村抽出表!AV106=0,"0世帯",IF(市町村抽出表!AV106&lt;1,"1世帯未満",TEXT(ROUND(市町村抽出表!AV106,0),"###,###")&amp;"世帯")))</f>
        <v>#REF!</v>
      </c>
      <c r="AK106" s="95" t="e">
        <f ca="1">IF(市町村抽出表!AW106="－","－",IF(市町村抽出表!AW106=0,"0人",IF(市町村抽出表!AW106&lt;1,"1人未満",TEXT(ROUND(市町村抽出表!AW106,0),"###,###")&amp;"人")))</f>
        <v>#REF!</v>
      </c>
      <c r="AL106" s="95" t="e">
        <f ca="1">IF(市町村抽出表!AX106="－","－",IF(市町村抽出表!AX106=0,"0世帯",IF(市町村抽出表!AX106&lt;1,"1世帯未満",TEXT(ROUND(市町村抽出表!AX106,0),"###,###")&amp;"世帯")))</f>
        <v>#REF!</v>
      </c>
      <c r="AM106" s="95" t="e">
        <f ca="1">IF(市町村抽出表!AY106="－","－",IF(市町村抽出表!AY106=0,"0人",IF(市町村抽出表!AY106&lt;1,"1人未満",TEXT(ROUND(市町村抽出表!AY106,0),"###,###")&amp;"人")))</f>
        <v>#REF!</v>
      </c>
      <c r="AN106" s="95" t="s">
        <v>632</v>
      </c>
      <c r="AO106" s="95" t="s">
        <v>632</v>
      </c>
      <c r="AP106" s="95" t="e">
        <f ca="1">IF(市町村抽出表!BB106="－","－",IF(市町村抽出表!BB106=0,"0km",IF(市町村抽出表!BB106&lt;0.1,"0.1km未満",TEXT(ROUND(市町村抽出表!BB106,1),"###,##0.0")&amp;"km")))</f>
        <v>#REF!</v>
      </c>
      <c r="AQ106" s="95" t="e">
        <f ca="1">IF(市町村抽出表!BC106="－","－",IF(市町村抽出表!BC106=0,"0世帯",IF(市町村抽出表!BC106&lt;1,"1世帯未満",TEXT(ROUND(市町村抽出表!BC106,0),"###,###")&amp;"世帯")))</f>
        <v>#REF!</v>
      </c>
      <c r="AR106" s="95" t="e">
        <f ca="1">IF(市町村抽出表!BD106="－","－",IF(市町村抽出表!BD106=0,"0人",IF(市町村抽出表!BD106&lt;1,"1人未満",TEXT(ROUND(市町村抽出表!BD106,0),"###,###")&amp;"人")))</f>
        <v>#REF!</v>
      </c>
      <c r="AS106" s="95" t="s">
        <v>632</v>
      </c>
      <c r="AT106" s="95" t="s">
        <v>632</v>
      </c>
      <c r="AU106" s="95" t="e">
        <f ca="1">IF(市町村抽出表!BG106="－","－",IF(市町村抽出表!BG106=0,"0箇所",IF(市町村抽出表!BG106&lt;1,"1箇所未満",TEXT(ROUND(市町村抽出表!BG106,0),"###,###")&amp;"箇所")))</f>
        <v>#REF!</v>
      </c>
      <c r="AV106" s="95" t="e">
        <f ca="1">IF(市町村抽出表!BH106="－","－",IF(市町村抽出表!BH106=0,"0箇所",IF(市町村抽出表!BH106&lt;1,"1箇所未満",TEXT(ROUND(市町村抽出表!BH106,0),"###,###")&amp;"箇所")))</f>
        <v>#REF!</v>
      </c>
      <c r="AW106" s="95" t="e">
        <f ca="1">IF(市町村抽出表!BI106="－","－",IF(市町村抽出表!BI106=0,"0箇所",IF(市町村抽出表!BI106&lt;1,"1箇所未満",TEXT(ROUND(市町村抽出表!BI106,0),"###,###")&amp;"箇所")))</f>
        <v>#REF!</v>
      </c>
      <c r="AX106" s="95" t="e">
        <f ca="1">IF(市町村抽出表!BJ106="－","－",IF(市町村抽出表!BJ106=0,"0箇所",IF(市町村抽出表!BJ106&lt;1,"1箇所未満",TEXT(ROUND(市町村抽出表!BJ106,0),"###,###")&amp;"箇所")))</f>
        <v>#REF!</v>
      </c>
      <c r="AY106" s="95" t="e">
        <f ca="1">IF(市町村抽出表!BK106="－","－",IF(市町村抽出表!BK106=0,"0箇所",IF(市町村抽出表!BK106&lt;1,"1箇所未満",TEXT(ROUND(市町村抽出表!BK106,0),"###,###")&amp;"箇所")))</f>
        <v>#REF!</v>
      </c>
      <c r="AZ106" s="95" t="e">
        <f ca="1">IF(市町村抽出表!BL106="－","－",IF(市町村抽出表!BL106=0,"0箇所",IF(市町村抽出表!BL106&lt;1,"1箇所未満",TEXT(ROUND(市町村抽出表!BL106,0),"###,###")&amp;"箇所")))</f>
        <v>#REF!</v>
      </c>
      <c r="BH106" s="154"/>
      <c r="BI106" s="154"/>
      <c r="BJ106" s="154"/>
      <c r="BL106" s="155"/>
      <c r="BM106" s="154"/>
      <c r="BN106" s="154"/>
      <c r="BO106" s="154"/>
      <c r="BP106" s="154"/>
      <c r="BX106" s="155"/>
      <c r="BY106" s="154"/>
      <c r="BZ106" s="154"/>
      <c r="CA106" s="154"/>
      <c r="CB106" s="154"/>
      <c r="CN106" s="155"/>
      <c r="CO106" s="154"/>
      <c r="CP106" s="154"/>
      <c r="CQ106" s="154"/>
      <c r="CR106" s="154"/>
    </row>
    <row r="107" spans="1:96" x14ac:dyDescent="0.2">
      <c r="A107" s="83">
        <v>104</v>
      </c>
      <c r="B107" s="75" t="s">
        <v>568</v>
      </c>
      <c r="C107" s="94" t="e">
        <f ca="1">IF(市町村抽出表!D107="－","－",ROUND(市町村抽出表!D107,1))</f>
        <v>#REF!</v>
      </c>
      <c r="D107" s="159" t="e">
        <f ca="1">IF(市町村抽出表!F107="","※2",IF(市町村抽出表!F107="－","－",市町村抽出表!F107&amp;"箇所"))</f>
        <v>#REF!</v>
      </c>
      <c r="E107" s="160" t="e">
        <f ca="1">IF(市町村抽出表!G107="","※2",IF(市町村抽出表!G107="－","－",市町村抽出表!G107&amp;"箇所"))</f>
        <v>#REF!</v>
      </c>
      <c r="F107" s="161" t="e">
        <f ca="1">IF(市町村抽出表!H107="","※2",IF(市町村抽出表!H107="－","－",市町村抽出表!H107&amp;"箇所"))</f>
        <v>#REF!</v>
      </c>
      <c r="G107" s="95" t="e">
        <f ca="1">IF(市町村抽出表!I107="－","－",IF(市町村抽出表!I107=0,"0棟",IF(市町村抽出表!I107&lt;1,"1棟未満",TEXT(ROUND(市町村抽出表!I107,0),"###,###")&amp;"棟")))</f>
        <v>#REF!</v>
      </c>
      <c r="H107" s="95" t="e">
        <f ca="1">IF(市町村抽出表!J107="－","－",IF(市町村抽出表!J107=0,"0棟",IF(市町村抽出表!J107&lt;1,"1棟未満",TEXT(ROUND(市町村抽出表!J107,0),"###,###")&amp;"棟")))</f>
        <v>#REF!</v>
      </c>
      <c r="I107" s="95" t="e">
        <f ca="1">IF(市町村抽出表!O107="－","－",IF(市町村抽出表!O107=0,"0棟",IF(市町村抽出表!O107&lt;1,"1棟未満",TEXT(ROUND(市町村抽出表!O107,0),"###,###")&amp;"棟")))</f>
        <v>#REF!</v>
      </c>
      <c r="J107" s="95" t="e">
        <f ca="1">IF(市町村抽出表!P107="－","－",IF(市町村抽出表!P107=0,"0棟",IF(市町村抽出表!P107&lt;1,"1棟未満",TEXT(ROUND(市町村抽出表!P107,0),"###,###")&amp;"棟")))</f>
        <v>#REF!</v>
      </c>
      <c r="K107" s="148" t="e">
        <f ca="1">IF(市町村抽出表!U107="","※2",IF(市町村抽出表!U107="－","－",IF(市町村抽出表!U107=0,"0棟",IF(市町村抽出表!U107&lt;1,"1棟未満",TEXT(ROUND(市町村抽出表!U107,0),"###,###")&amp;"棟"))))</f>
        <v>#REF!</v>
      </c>
      <c r="L107" s="149" t="e">
        <f ca="1">IF(市町村抽出表!V107="","※2",IF(市町村抽出表!V107="－","－",IF(市町村抽出表!V107=0,"0棟",IF(市町村抽出表!V107&lt;1,"1棟未満",TEXT(ROUND(市町村抽出表!V107,0),"###,###")&amp;"棟"))))</f>
        <v>#REF!</v>
      </c>
      <c r="M107" s="95" t="e">
        <f ca="1">IF(市町村抽出表!W107="－","－",IF(市町村抽出表!W107=0,"0棟",IF(市町村抽出表!W107&lt;1,"1棟未満",TEXT(ROUND(市町村抽出表!W107,0),"###,###")&amp;"棟")))</f>
        <v>#REF!</v>
      </c>
      <c r="N107" s="95" t="e">
        <f ca="1">IF(市町村抽出表!X107="－","－",IF(市町村抽出表!X107=0,"0棟",IF(市町村抽出表!X107&lt;1,"1棟未満",TEXT(ROUND(市町村抽出表!X107,0),"###,###")&amp;"棟")))</f>
        <v>#REF!</v>
      </c>
      <c r="O107" s="95" t="e">
        <f ca="1">IF(市町村抽出表!Z107="－","－",IF(市町村抽出表!Z107=0,"0件",IF(市町村抽出表!Z107&lt;1,"1件未満",TEXT(ROUND(市町村抽出表!Z107,0),"###,###")&amp;"件")))</f>
        <v>#REF!</v>
      </c>
      <c r="P107" s="95" t="e">
        <f ca="1">IF(市町村抽出表!AA107="－","－",IF(市町村抽出表!AA107=0,"0件",IF(市町村抽出表!AA107&lt;1,"1件未満",TEXT(ROUND(市町村抽出表!AA107,0),"###,###")&amp;"件")))</f>
        <v>#REF!</v>
      </c>
      <c r="Q107" s="95" t="e">
        <f ca="1">IF(市町村抽出表!AB107="－","－",IF(市町村抽出表!AB107=0,"0棟",IF(市町村抽出表!AB107&lt;1,"1棟未満",TEXT(ROUND(市町村抽出表!AB107,0),"###,###")&amp;"棟")))</f>
        <v>#REF!</v>
      </c>
      <c r="R107" s="95" t="e">
        <f ca="1">IF(市町村抽出表!AC107="－","－",IF(市町村抽出表!AC107=0,"0人",IF(市町村抽出表!AC107&lt;1,"1人未満",TEXT(ROUND(市町村抽出表!AC107,0),"###,###")&amp;"人")))</f>
        <v>#REF!</v>
      </c>
      <c r="S107" s="95" t="e">
        <f ca="1">IF(市町村抽出表!AD107="－","－",IF(市町村抽出表!AD107=0,"0人",IF(市町村抽出表!AD107&lt;1,"1人未満",TEXT(ROUND(市町村抽出表!AD107,0),"###,###")&amp;"人")))</f>
        <v>#REF!</v>
      </c>
      <c r="T107" s="95" t="e">
        <f ca="1">IF(市町村抽出表!AE107="－","－",IF(市町村抽出表!AE107=0,"0人",IF(市町村抽出表!AE107&lt;1,"1人未満",TEXT(ROUND(市町村抽出表!AE107,0),"###,###")&amp;"人")))</f>
        <v>#REF!</v>
      </c>
      <c r="U107" s="150" t="e">
        <f ca="1">IF(市町村抽出表!AG107="","※2",IF(市町村抽出表!AG107="－","－",IF(市町村抽出表!AG107=0,"0人",IF(市町村抽出表!AG107&lt;1,"1人未満",TEXT(ROUND(市町村抽出表!AG107,0),"###,###")&amp;"人"))))</f>
        <v>#REF!</v>
      </c>
      <c r="V107" s="151" t="e">
        <f ca="1">IF(市町村抽出表!AH107="","※2",IF(市町村抽出表!AH107="－","－",IF(市町村抽出表!AH107=0,"0人",IF(市町村抽出表!AH107&lt;1,"1人未満",TEXT(ROUND(市町村抽出表!AH107,0),"###,###")&amp;"人"))))</f>
        <v>#REF!</v>
      </c>
      <c r="W107" s="152" t="e">
        <f ca="1">IF(市町村抽出表!AI107="","※2",IF(市町村抽出表!AI107="－","－",IF(市町村抽出表!AI107=0,"0人",IF(市町村抽出表!AI107&lt;1,"1人未満",TEXT(ROUND(市町村抽出表!AI107,0),"###,###")&amp;"人"))))</f>
        <v>#REF!</v>
      </c>
      <c r="X107" s="95" t="e">
        <f ca="1">IF(市町村抽出表!AJ107="－","－",IF(市町村抽出表!AJ107=0,"0人",IF(市町村抽出表!AJ107&lt;1,"1人未満",TEXT(ROUND(市町村抽出表!AJ107,0),"###,###")&amp;"人")))</f>
        <v>#REF!</v>
      </c>
      <c r="Y107" s="95" t="e">
        <f ca="1">IF(市町村抽出表!AK107="－","－",IF(市町村抽出表!AK107=0,"0人",IF(市町村抽出表!AK107&lt;1,"1人未満",TEXT(ROUND(市町村抽出表!AK107,0),"###,###")&amp;"人")))</f>
        <v>#REF!</v>
      </c>
      <c r="Z107" s="95" t="e">
        <f ca="1">IF(市町村抽出表!AL107="－","－",IF(市町村抽出表!AL107=0,"0人",IF(市町村抽出表!AL107&lt;1,"1人未満",TEXT(ROUND(市町村抽出表!AL107,0),"###,###")&amp;"人")))</f>
        <v>#REF!</v>
      </c>
      <c r="AA107" s="95" t="e">
        <f ca="1">IF(市町村抽出表!AM107="－","－",IF(市町村抽出表!AM107=0,"0人",IF(市町村抽出表!AM107&lt;1,"1人未満",TEXT(ROUND(市町村抽出表!AM107,0),"###,###")&amp;"人")))</f>
        <v>#REF!</v>
      </c>
      <c r="AB107" s="95" t="e">
        <f ca="1">IF(市町村抽出表!AN107="－","－",IF(市町村抽出表!AN107=0,"0人",IF(市町村抽出表!AN107&lt;1,"1人未満",TEXT(ROUND(市町村抽出表!AN107,0),"###,###")&amp;"人")))</f>
        <v>#REF!</v>
      </c>
      <c r="AC107" s="95" t="e">
        <f ca="1">IF(市町村抽出表!AO107="－","－",IF(市町村抽出表!AO107=0,"0人",IF(市町村抽出表!AO107&lt;1,"1人未満",TEXT(ROUND(市町村抽出表!AO107,0),"###,###")&amp;"人")))</f>
        <v>#REF!</v>
      </c>
      <c r="AD107" s="95" t="e">
        <f ca="1">IF(市町村抽出表!AP107="－","－",IF(市町村抽出表!AP107=0,"0人",IF(市町村抽出表!AP107&lt;1,"1人未満",TEXT(ROUND(市町村抽出表!AP107,0),"###,###")&amp;"人")))</f>
        <v>#REF!</v>
      </c>
      <c r="AE107" s="95" t="e">
        <f ca="1">IF(市町村抽出表!AQ107="－","－",IF(市町村抽出表!AQ107=0,"0人",IF(市町村抽出表!AQ107&lt;1,"1人未満",TEXT(ROUND(市町村抽出表!AQ107,0),"###,###")&amp;"人")))</f>
        <v>#REF!</v>
      </c>
      <c r="AF107" s="95" t="e">
        <f ca="1">IF(市町村抽出表!AR107="－","－",IF(市町村抽出表!AR107=0,"0人",IF(市町村抽出表!AR107&lt;1,"1人未満",TEXT(ROUND(市町村抽出表!AR107,0),"###,###")&amp;"人")))</f>
        <v>#REF!</v>
      </c>
      <c r="AG107" s="95" t="e">
        <f ca="1">IF(市町村抽出表!AS107="－","－",IF(市町村抽出表!AS107=0,"0箇所",IF(市町村抽出表!AS107&lt;1,"1箇所未満",TEXT(ROUND(市町村抽出表!AS107,0),"###,###")&amp;"箇所")))</f>
        <v>#REF!</v>
      </c>
      <c r="AH107" s="95" t="e">
        <f ca="1">IF(市町村抽出表!AT107="－","－",IF(市町村抽出表!AT107=0,"0世帯",IF(市町村抽出表!AT107&lt;1,"1世帯未満",TEXT(ROUND(市町村抽出表!AT107,0),"###,###")&amp;"世帯")))</f>
        <v>#REF!</v>
      </c>
      <c r="AI107" s="95" t="e">
        <f ca="1">IF(市町村抽出表!AU107="－","－",IF(市町村抽出表!AU107=0,"0人",IF(市町村抽出表!AU107&lt;1,"1人未満",TEXT(ROUND(市町村抽出表!AU107,0),"###,###")&amp;"人")))</f>
        <v>#REF!</v>
      </c>
      <c r="AJ107" s="95" t="e">
        <f ca="1">IF(市町村抽出表!AV107="－","－",IF(市町村抽出表!AV107=0,"0世帯",IF(市町村抽出表!AV107&lt;1,"1世帯未満",TEXT(ROUND(市町村抽出表!AV107,0),"###,###")&amp;"世帯")))</f>
        <v>#REF!</v>
      </c>
      <c r="AK107" s="95" t="e">
        <f ca="1">IF(市町村抽出表!AW107="－","－",IF(市町村抽出表!AW107=0,"0人",IF(市町村抽出表!AW107&lt;1,"1人未満",TEXT(ROUND(市町村抽出表!AW107,0),"###,###")&amp;"人")))</f>
        <v>#REF!</v>
      </c>
      <c r="AL107" s="95" t="e">
        <f ca="1">IF(市町村抽出表!AX107="－","－",IF(市町村抽出表!AX107=0,"0世帯",IF(市町村抽出表!AX107&lt;1,"1世帯未満",TEXT(ROUND(市町村抽出表!AX107,0),"###,###")&amp;"世帯")))</f>
        <v>#REF!</v>
      </c>
      <c r="AM107" s="95" t="e">
        <f ca="1">IF(市町村抽出表!AY107="－","－",IF(市町村抽出表!AY107=0,"0人",IF(市町村抽出表!AY107&lt;1,"1人未満",TEXT(ROUND(市町村抽出表!AY107,0),"###,###")&amp;"人")))</f>
        <v>#REF!</v>
      </c>
      <c r="AN107" s="95" t="s">
        <v>632</v>
      </c>
      <c r="AO107" s="95" t="s">
        <v>632</v>
      </c>
      <c r="AP107" s="95" t="e">
        <f ca="1">IF(市町村抽出表!BB107="－","－",IF(市町村抽出表!BB107=0,"0km",IF(市町村抽出表!BB107&lt;0.1,"0.1km未満",TEXT(ROUND(市町村抽出表!BB107,1),"###,##0.0")&amp;"km")))</f>
        <v>#REF!</v>
      </c>
      <c r="AQ107" s="95" t="e">
        <f ca="1">IF(市町村抽出表!BC107="－","－",IF(市町村抽出表!BC107=0,"0世帯",IF(市町村抽出表!BC107&lt;1,"1世帯未満",TEXT(ROUND(市町村抽出表!BC107,0),"###,###")&amp;"世帯")))</f>
        <v>#REF!</v>
      </c>
      <c r="AR107" s="95" t="e">
        <f ca="1">IF(市町村抽出表!BD107="－","－",IF(市町村抽出表!BD107=0,"0人",IF(市町村抽出表!BD107&lt;1,"1人未満",TEXT(ROUND(市町村抽出表!BD107,0),"###,###")&amp;"人")))</f>
        <v>#REF!</v>
      </c>
      <c r="AS107" s="95" t="s">
        <v>632</v>
      </c>
      <c r="AT107" s="95" t="s">
        <v>632</v>
      </c>
      <c r="AU107" s="95" t="e">
        <f ca="1">IF(市町村抽出表!BG107="－","－",IF(市町村抽出表!BG107=0,"0箇所",IF(市町村抽出表!BG107&lt;1,"1箇所未満",TEXT(ROUND(市町村抽出表!BG107,0),"###,###")&amp;"箇所")))</f>
        <v>#REF!</v>
      </c>
      <c r="AV107" s="95" t="e">
        <f ca="1">IF(市町村抽出表!BH107="－","－",IF(市町村抽出表!BH107=0,"0箇所",IF(市町村抽出表!BH107&lt;1,"1箇所未満",TEXT(ROUND(市町村抽出表!BH107,0),"###,###")&amp;"箇所")))</f>
        <v>#REF!</v>
      </c>
      <c r="AW107" s="95" t="e">
        <f ca="1">IF(市町村抽出表!BI107="－","－",IF(市町村抽出表!BI107=0,"0箇所",IF(市町村抽出表!BI107&lt;1,"1箇所未満",TEXT(ROUND(市町村抽出表!BI107,0),"###,###")&amp;"箇所")))</f>
        <v>#REF!</v>
      </c>
      <c r="AX107" s="95" t="e">
        <f ca="1">IF(市町村抽出表!BJ107="－","－",IF(市町村抽出表!BJ107=0,"0箇所",IF(市町村抽出表!BJ107&lt;1,"1箇所未満",TEXT(ROUND(市町村抽出表!BJ107,0),"###,###")&amp;"箇所")))</f>
        <v>#REF!</v>
      </c>
      <c r="AY107" s="95" t="e">
        <f ca="1">IF(市町村抽出表!BK107="－","－",IF(市町村抽出表!BK107=0,"0箇所",IF(市町村抽出表!BK107&lt;1,"1箇所未満",TEXT(ROUND(市町村抽出表!BK107,0),"###,###")&amp;"箇所")))</f>
        <v>#REF!</v>
      </c>
      <c r="AZ107" s="95" t="e">
        <f ca="1">IF(市町村抽出表!BL107="－","－",IF(市町村抽出表!BL107=0,"0箇所",IF(市町村抽出表!BL107&lt;1,"1箇所未満",TEXT(ROUND(市町村抽出表!BL107,0),"###,###")&amp;"箇所")))</f>
        <v>#REF!</v>
      </c>
      <c r="BH107" s="154"/>
      <c r="BI107" s="154"/>
      <c r="BJ107" s="154"/>
      <c r="BL107" s="155"/>
      <c r="BM107" s="154"/>
      <c r="BN107" s="154"/>
      <c r="BO107" s="154"/>
      <c r="BP107" s="154"/>
      <c r="BX107" s="155"/>
      <c r="BY107" s="154"/>
      <c r="BZ107" s="154"/>
      <c r="CA107" s="154"/>
      <c r="CB107" s="154"/>
      <c r="CN107" s="155"/>
      <c r="CO107" s="154"/>
      <c r="CP107" s="154"/>
      <c r="CQ107" s="154"/>
      <c r="CR107" s="154"/>
    </row>
    <row r="108" spans="1:96" x14ac:dyDescent="0.2">
      <c r="A108" s="83">
        <v>105</v>
      </c>
      <c r="B108" s="75" t="s">
        <v>569</v>
      </c>
      <c r="C108" s="94" t="e">
        <f ca="1">IF(市町村抽出表!D108="－","－",ROUND(市町村抽出表!D108,1))</f>
        <v>#REF!</v>
      </c>
      <c r="D108" s="159" t="e">
        <f ca="1">IF(市町村抽出表!F108="","※2",IF(市町村抽出表!F108="－","－",市町村抽出表!F108&amp;"箇所"))</f>
        <v>#REF!</v>
      </c>
      <c r="E108" s="160" t="e">
        <f ca="1">IF(市町村抽出表!G108="","※2",IF(市町村抽出表!G108="－","－",市町村抽出表!G108&amp;"箇所"))</f>
        <v>#REF!</v>
      </c>
      <c r="F108" s="161" t="e">
        <f ca="1">IF(市町村抽出表!H108="","※2",IF(市町村抽出表!H108="－","－",市町村抽出表!H108&amp;"箇所"))</f>
        <v>#REF!</v>
      </c>
      <c r="G108" s="95" t="e">
        <f ca="1">IF(市町村抽出表!I108="－","－",IF(市町村抽出表!I108=0,"0棟",IF(市町村抽出表!I108&lt;1,"1棟未満",TEXT(ROUND(市町村抽出表!I108,0),"###,###")&amp;"棟")))</f>
        <v>#REF!</v>
      </c>
      <c r="H108" s="95" t="e">
        <f ca="1">IF(市町村抽出表!J108="－","－",IF(市町村抽出表!J108=0,"0棟",IF(市町村抽出表!J108&lt;1,"1棟未満",TEXT(ROUND(市町村抽出表!J108,0),"###,###")&amp;"棟")))</f>
        <v>#REF!</v>
      </c>
      <c r="I108" s="95" t="e">
        <f ca="1">IF(市町村抽出表!O108="－","－",IF(市町村抽出表!O108=0,"0棟",IF(市町村抽出表!O108&lt;1,"1棟未満",TEXT(ROUND(市町村抽出表!O108,0),"###,###")&amp;"棟")))</f>
        <v>#REF!</v>
      </c>
      <c r="J108" s="95" t="e">
        <f ca="1">IF(市町村抽出表!P108="－","－",IF(市町村抽出表!P108=0,"0棟",IF(市町村抽出表!P108&lt;1,"1棟未満",TEXT(ROUND(市町村抽出表!P108,0),"###,###")&amp;"棟")))</f>
        <v>#REF!</v>
      </c>
      <c r="K108" s="148" t="e">
        <f ca="1">IF(市町村抽出表!U108="","※2",IF(市町村抽出表!U108="－","－",IF(市町村抽出表!U108=0,"0棟",IF(市町村抽出表!U108&lt;1,"1棟未満",TEXT(ROUND(市町村抽出表!U108,0),"###,###")&amp;"棟"))))</f>
        <v>#REF!</v>
      </c>
      <c r="L108" s="149" t="e">
        <f ca="1">IF(市町村抽出表!V108="","※2",IF(市町村抽出表!V108="－","－",IF(市町村抽出表!V108=0,"0棟",IF(市町村抽出表!V108&lt;1,"1棟未満",TEXT(ROUND(市町村抽出表!V108,0),"###,###")&amp;"棟"))))</f>
        <v>#REF!</v>
      </c>
      <c r="M108" s="95" t="e">
        <f ca="1">IF(市町村抽出表!W108="－","－",IF(市町村抽出表!W108=0,"0棟",IF(市町村抽出表!W108&lt;1,"1棟未満",TEXT(ROUND(市町村抽出表!W108,0),"###,###")&amp;"棟")))</f>
        <v>#REF!</v>
      </c>
      <c r="N108" s="95" t="e">
        <f ca="1">IF(市町村抽出表!X108="－","－",IF(市町村抽出表!X108=0,"0棟",IF(市町村抽出表!X108&lt;1,"1棟未満",TEXT(ROUND(市町村抽出表!X108,0),"###,###")&amp;"棟")))</f>
        <v>#REF!</v>
      </c>
      <c r="O108" s="95" t="e">
        <f ca="1">IF(市町村抽出表!Z108="－","－",IF(市町村抽出表!Z108=0,"0件",IF(市町村抽出表!Z108&lt;1,"1件未満",TEXT(ROUND(市町村抽出表!Z108,0),"###,###")&amp;"件")))</f>
        <v>#REF!</v>
      </c>
      <c r="P108" s="95" t="e">
        <f ca="1">IF(市町村抽出表!AA108="－","－",IF(市町村抽出表!AA108=0,"0件",IF(市町村抽出表!AA108&lt;1,"1件未満",TEXT(ROUND(市町村抽出表!AA108,0),"###,###")&amp;"件")))</f>
        <v>#REF!</v>
      </c>
      <c r="Q108" s="95" t="e">
        <f ca="1">IF(市町村抽出表!AB108="－","－",IF(市町村抽出表!AB108=0,"0棟",IF(市町村抽出表!AB108&lt;1,"1棟未満",TEXT(ROUND(市町村抽出表!AB108,0),"###,###")&amp;"棟")))</f>
        <v>#REF!</v>
      </c>
      <c r="R108" s="95" t="e">
        <f ca="1">IF(市町村抽出表!AC108="－","－",IF(市町村抽出表!AC108=0,"0人",IF(市町村抽出表!AC108&lt;1,"1人未満",TEXT(ROUND(市町村抽出表!AC108,0),"###,###")&amp;"人")))</f>
        <v>#REF!</v>
      </c>
      <c r="S108" s="95" t="e">
        <f ca="1">IF(市町村抽出表!AD108="－","－",IF(市町村抽出表!AD108=0,"0人",IF(市町村抽出表!AD108&lt;1,"1人未満",TEXT(ROUND(市町村抽出表!AD108,0),"###,###")&amp;"人")))</f>
        <v>#REF!</v>
      </c>
      <c r="T108" s="95" t="e">
        <f ca="1">IF(市町村抽出表!AE108="－","－",IF(市町村抽出表!AE108=0,"0人",IF(市町村抽出表!AE108&lt;1,"1人未満",TEXT(ROUND(市町村抽出表!AE108,0),"###,###")&amp;"人")))</f>
        <v>#REF!</v>
      </c>
      <c r="U108" s="150" t="e">
        <f ca="1">IF(市町村抽出表!AG108="","※2",IF(市町村抽出表!AG108="－","－",IF(市町村抽出表!AG108=0,"0人",IF(市町村抽出表!AG108&lt;1,"1人未満",TEXT(ROUND(市町村抽出表!AG108,0),"###,###")&amp;"人"))))</f>
        <v>#REF!</v>
      </c>
      <c r="V108" s="151" t="e">
        <f ca="1">IF(市町村抽出表!AH108="","※2",IF(市町村抽出表!AH108="－","－",IF(市町村抽出表!AH108=0,"0人",IF(市町村抽出表!AH108&lt;1,"1人未満",TEXT(ROUND(市町村抽出表!AH108,0),"###,###")&amp;"人"))))</f>
        <v>#REF!</v>
      </c>
      <c r="W108" s="152" t="e">
        <f ca="1">IF(市町村抽出表!AI108="","※2",IF(市町村抽出表!AI108="－","－",IF(市町村抽出表!AI108=0,"0人",IF(市町村抽出表!AI108&lt;1,"1人未満",TEXT(ROUND(市町村抽出表!AI108,0),"###,###")&amp;"人"))))</f>
        <v>#REF!</v>
      </c>
      <c r="X108" s="95" t="e">
        <f ca="1">IF(市町村抽出表!AJ108="－","－",IF(市町村抽出表!AJ108=0,"0人",IF(市町村抽出表!AJ108&lt;1,"1人未満",TEXT(ROUND(市町村抽出表!AJ108,0),"###,###")&amp;"人")))</f>
        <v>#REF!</v>
      </c>
      <c r="Y108" s="95" t="e">
        <f ca="1">IF(市町村抽出表!AK108="－","－",IF(市町村抽出表!AK108=0,"0人",IF(市町村抽出表!AK108&lt;1,"1人未満",TEXT(ROUND(市町村抽出表!AK108,0),"###,###")&amp;"人")))</f>
        <v>#REF!</v>
      </c>
      <c r="Z108" s="95" t="e">
        <f ca="1">IF(市町村抽出表!AL108="－","－",IF(市町村抽出表!AL108=0,"0人",IF(市町村抽出表!AL108&lt;1,"1人未満",TEXT(ROUND(市町村抽出表!AL108,0),"###,###")&amp;"人")))</f>
        <v>#REF!</v>
      </c>
      <c r="AA108" s="95" t="e">
        <f ca="1">IF(市町村抽出表!AM108="－","－",IF(市町村抽出表!AM108=0,"0人",IF(市町村抽出表!AM108&lt;1,"1人未満",TEXT(ROUND(市町村抽出表!AM108,0),"###,###")&amp;"人")))</f>
        <v>#REF!</v>
      </c>
      <c r="AB108" s="95" t="e">
        <f ca="1">IF(市町村抽出表!AN108="－","－",IF(市町村抽出表!AN108=0,"0人",IF(市町村抽出表!AN108&lt;1,"1人未満",TEXT(ROUND(市町村抽出表!AN108,0),"###,###")&amp;"人")))</f>
        <v>#REF!</v>
      </c>
      <c r="AC108" s="95" t="e">
        <f ca="1">IF(市町村抽出表!AO108="－","－",IF(市町村抽出表!AO108=0,"0人",IF(市町村抽出表!AO108&lt;1,"1人未満",TEXT(ROUND(市町村抽出表!AO108,0),"###,###")&amp;"人")))</f>
        <v>#REF!</v>
      </c>
      <c r="AD108" s="95" t="e">
        <f ca="1">IF(市町村抽出表!AP108="－","－",IF(市町村抽出表!AP108=0,"0人",IF(市町村抽出表!AP108&lt;1,"1人未満",TEXT(ROUND(市町村抽出表!AP108,0),"###,###")&amp;"人")))</f>
        <v>#REF!</v>
      </c>
      <c r="AE108" s="95" t="e">
        <f ca="1">IF(市町村抽出表!AQ108="－","－",IF(市町村抽出表!AQ108=0,"0人",IF(市町村抽出表!AQ108&lt;1,"1人未満",TEXT(ROUND(市町村抽出表!AQ108,0),"###,###")&amp;"人")))</f>
        <v>#REF!</v>
      </c>
      <c r="AF108" s="95" t="e">
        <f ca="1">IF(市町村抽出表!AR108="－","－",IF(市町村抽出表!AR108=0,"0人",IF(市町村抽出表!AR108&lt;1,"1人未満",TEXT(ROUND(市町村抽出表!AR108,0),"###,###")&amp;"人")))</f>
        <v>#REF!</v>
      </c>
      <c r="AG108" s="95" t="e">
        <f ca="1">IF(市町村抽出表!AS108="－","－",IF(市町村抽出表!AS108=0,"0箇所",IF(市町村抽出表!AS108&lt;1,"1箇所未満",TEXT(ROUND(市町村抽出表!AS108,0),"###,###")&amp;"箇所")))</f>
        <v>#REF!</v>
      </c>
      <c r="AH108" s="95" t="e">
        <f ca="1">IF(市町村抽出表!AT108="－","－",IF(市町村抽出表!AT108=0,"0世帯",IF(市町村抽出表!AT108&lt;1,"1世帯未満",TEXT(ROUND(市町村抽出表!AT108,0),"###,###")&amp;"世帯")))</f>
        <v>#REF!</v>
      </c>
      <c r="AI108" s="95" t="e">
        <f ca="1">IF(市町村抽出表!AU108="－","－",IF(市町村抽出表!AU108=0,"0人",IF(市町村抽出表!AU108&lt;1,"1人未満",TEXT(ROUND(市町村抽出表!AU108,0),"###,###")&amp;"人")))</f>
        <v>#REF!</v>
      </c>
      <c r="AJ108" s="95" t="e">
        <f ca="1">IF(市町村抽出表!AV108="－","－",IF(市町村抽出表!AV108=0,"0世帯",IF(市町村抽出表!AV108&lt;1,"1世帯未満",TEXT(ROUND(市町村抽出表!AV108,0),"###,###")&amp;"世帯")))</f>
        <v>#REF!</v>
      </c>
      <c r="AK108" s="95" t="e">
        <f ca="1">IF(市町村抽出表!AW108="－","－",IF(市町村抽出表!AW108=0,"0人",IF(市町村抽出表!AW108&lt;1,"1人未満",TEXT(ROUND(市町村抽出表!AW108,0),"###,###")&amp;"人")))</f>
        <v>#REF!</v>
      </c>
      <c r="AL108" s="95" t="e">
        <f ca="1">IF(市町村抽出表!AX108="－","－",IF(市町村抽出表!AX108=0,"0世帯",IF(市町村抽出表!AX108&lt;1,"1世帯未満",TEXT(ROUND(市町村抽出表!AX108,0),"###,###")&amp;"世帯")))</f>
        <v>#REF!</v>
      </c>
      <c r="AM108" s="95" t="e">
        <f ca="1">IF(市町村抽出表!AY108="－","－",IF(市町村抽出表!AY108=0,"0人",IF(市町村抽出表!AY108&lt;1,"1人未満",TEXT(ROUND(市町村抽出表!AY108,0),"###,###")&amp;"人")))</f>
        <v>#REF!</v>
      </c>
      <c r="AN108" s="95" t="s">
        <v>632</v>
      </c>
      <c r="AO108" s="95" t="s">
        <v>632</v>
      </c>
      <c r="AP108" s="95" t="e">
        <f ca="1">IF(市町村抽出表!BB108="－","－",IF(市町村抽出表!BB108=0,"0km",IF(市町村抽出表!BB108&lt;0.1,"0.1km未満",TEXT(ROUND(市町村抽出表!BB108,1),"###,##0.0")&amp;"km")))</f>
        <v>#REF!</v>
      </c>
      <c r="AQ108" s="95" t="e">
        <f ca="1">IF(市町村抽出表!BC108="－","－",IF(市町村抽出表!BC108=0,"0世帯",IF(市町村抽出表!BC108&lt;1,"1世帯未満",TEXT(ROUND(市町村抽出表!BC108,0),"###,###")&amp;"世帯")))</f>
        <v>#REF!</v>
      </c>
      <c r="AR108" s="95" t="e">
        <f ca="1">IF(市町村抽出表!BD108="－","－",IF(市町村抽出表!BD108=0,"0人",IF(市町村抽出表!BD108&lt;1,"1人未満",TEXT(ROUND(市町村抽出表!BD108,0),"###,###")&amp;"人")))</f>
        <v>#REF!</v>
      </c>
      <c r="AS108" s="95" t="s">
        <v>632</v>
      </c>
      <c r="AT108" s="95" t="s">
        <v>632</v>
      </c>
      <c r="AU108" s="95" t="e">
        <f ca="1">IF(市町村抽出表!BG108="－","－",IF(市町村抽出表!BG108=0,"0箇所",IF(市町村抽出表!BG108&lt;1,"1箇所未満",TEXT(ROUND(市町村抽出表!BG108,0),"###,###")&amp;"箇所")))</f>
        <v>#REF!</v>
      </c>
      <c r="AV108" s="95" t="e">
        <f ca="1">IF(市町村抽出表!BH108="－","－",IF(市町村抽出表!BH108=0,"0箇所",IF(市町村抽出表!BH108&lt;1,"1箇所未満",TEXT(ROUND(市町村抽出表!BH108,0),"###,###")&amp;"箇所")))</f>
        <v>#REF!</v>
      </c>
      <c r="AW108" s="95" t="e">
        <f ca="1">IF(市町村抽出表!BI108="－","－",IF(市町村抽出表!BI108=0,"0箇所",IF(市町村抽出表!BI108&lt;1,"1箇所未満",TEXT(ROUND(市町村抽出表!BI108,0),"###,###")&amp;"箇所")))</f>
        <v>#REF!</v>
      </c>
      <c r="AX108" s="95" t="e">
        <f ca="1">IF(市町村抽出表!BJ108="－","－",IF(市町村抽出表!BJ108=0,"0箇所",IF(市町村抽出表!BJ108&lt;1,"1箇所未満",TEXT(ROUND(市町村抽出表!BJ108,0),"###,###")&amp;"箇所")))</f>
        <v>#REF!</v>
      </c>
      <c r="AY108" s="95" t="e">
        <f ca="1">IF(市町村抽出表!BK108="－","－",IF(市町村抽出表!BK108=0,"0箇所",IF(市町村抽出表!BK108&lt;1,"1箇所未満",TEXT(ROUND(市町村抽出表!BK108,0),"###,###")&amp;"箇所")))</f>
        <v>#REF!</v>
      </c>
      <c r="AZ108" s="95" t="e">
        <f ca="1">IF(市町村抽出表!BL108="－","－",IF(市町村抽出表!BL108=0,"0箇所",IF(市町村抽出表!BL108&lt;1,"1箇所未満",TEXT(ROUND(市町村抽出表!BL108,0),"###,###")&amp;"箇所")))</f>
        <v>#REF!</v>
      </c>
      <c r="BH108" s="154"/>
      <c r="BI108" s="154"/>
      <c r="BJ108" s="154"/>
      <c r="BL108" s="155"/>
      <c r="BM108" s="154"/>
      <c r="BN108" s="154"/>
      <c r="BO108" s="154"/>
      <c r="BP108" s="154"/>
      <c r="BX108" s="155"/>
      <c r="BY108" s="154"/>
      <c r="BZ108" s="154"/>
      <c r="CA108" s="154"/>
      <c r="CB108" s="154"/>
      <c r="CN108" s="155"/>
      <c r="CO108" s="154"/>
      <c r="CP108" s="154"/>
      <c r="CQ108" s="154"/>
      <c r="CR108" s="154"/>
    </row>
    <row r="109" spans="1:96" x14ac:dyDescent="0.2">
      <c r="A109" s="83">
        <v>106</v>
      </c>
      <c r="B109" s="75" t="s">
        <v>570</v>
      </c>
      <c r="C109" s="94" t="e">
        <f ca="1">IF(市町村抽出表!D109="－","－",ROUND(市町村抽出表!D109,1))</f>
        <v>#REF!</v>
      </c>
      <c r="D109" s="159" t="e">
        <f ca="1">IF(市町村抽出表!F109="","※2",IF(市町村抽出表!F109="－","－",市町村抽出表!F109&amp;"箇所"))</f>
        <v>#REF!</v>
      </c>
      <c r="E109" s="160" t="e">
        <f ca="1">IF(市町村抽出表!G109="","※2",IF(市町村抽出表!G109="－","－",市町村抽出表!G109&amp;"箇所"))</f>
        <v>#REF!</v>
      </c>
      <c r="F109" s="161" t="e">
        <f ca="1">IF(市町村抽出表!H109="","※2",IF(市町村抽出表!H109="－","－",市町村抽出表!H109&amp;"箇所"))</f>
        <v>#REF!</v>
      </c>
      <c r="G109" s="95" t="e">
        <f ca="1">IF(市町村抽出表!I109="－","－",IF(市町村抽出表!I109=0,"0棟",IF(市町村抽出表!I109&lt;1,"1棟未満",TEXT(ROUND(市町村抽出表!I109,0),"###,###")&amp;"棟")))</f>
        <v>#REF!</v>
      </c>
      <c r="H109" s="95" t="e">
        <f ca="1">IF(市町村抽出表!J109="－","－",IF(市町村抽出表!J109=0,"0棟",IF(市町村抽出表!J109&lt;1,"1棟未満",TEXT(ROUND(市町村抽出表!J109,0),"###,###")&amp;"棟")))</f>
        <v>#REF!</v>
      </c>
      <c r="I109" s="95" t="e">
        <f ca="1">IF(市町村抽出表!O109="－","－",IF(市町村抽出表!O109=0,"0棟",IF(市町村抽出表!O109&lt;1,"1棟未満",TEXT(ROUND(市町村抽出表!O109,0),"###,###")&amp;"棟")))</f>
        <v>#REF!</v>
      </c>
      <c r="J109" s="95" t="e">
        <f ca="1">IF(市町村抽出表!P109="－","－",IF(市町村抽出表!P109=0,"0棟",IF(市町村抽出表!P109&lt;1,"1棟未満",TEXT(ROUND(市町村抽出表!P109,0),"###,###")&amp;"棟")))</f>
        <v>#REF!</v>
      </c>
      <c r="K109" s="148" t="e">
        <f ca="1">IF(市町村抽出表!U109="","※2",IF(市町村抽出表!U109="－","－",IF(市町村抽出表!U109=0,"0棟",IF(市町村抽出表!U109&lt;1,"1棟未満",TEXT(ROUND(市町村抽出表!U109,0),"###,###")&amp;"棟"))))</f>
        <v>#REF!</v>
      </c>
      <c r="L109" s="149" t="e">
        <f ca="1">IF(市町村抽出表!V109="","※2",IF(市町村抽出表!V109="－","－",IF(市町村抽出表!V109=0,"0棟",IF(市町村抽出表!V109&lt;1,"1棟未満",TEXT(ROUND(市町村抽出表!V109,0),"###,###")&amp;"棟"))))</f>
        <v>#REF!</v>
      </c>
      <c r="M109" s="95" t="e">
        <f ca="1">IF(市町村抽出表!W109="－","－",IF(市町村抽出表!W109=0,"0棟",IF(市町村抽出表!W109&lt;1,"1棟未満",TEXT(ROUND(市町村抽出表!W109,0),"###,###")&amp;"棟")))</f>
        <v>#REF!</v>
      </c>
      <c r="N109" s="95" t="e">
        <f ca="1">IF(市町村抽出表!X109="－","－",IF(市町村抽出表!X109=0,"0棟",IF(市町村抽出表!X109&lt;1,"1棟未満",TEXT(ROUND(市町村抽出表!X109,0),"###,###")&amp;"棟")))</f>
        <v>#REF!</v>
      </c>
      <c r="O109" s="95" t="e">
        <f ca="1">IF(市町村抽出表!Z109="－","－",IF(市町村抽出表!Z109=0,"0件",IF(市町村抽出表!Z109&lt;1,"1件未満",TEXT(ROUND(市町村抽出表!Z109,0),"###,###")&amp;"件")))</f>
        <v>#REF!</v>
      </c>
      <c r="P109" s="95" t="e">
        <f ca="1">IF(市町村抽出表!AA109="－","－",IF(市町村抽出表!AA109=0,"0件",IF(市町村抽出表!AA109&lt;1,"1件未満",TEXT(ROUND(市町村抽出表!AA109,0),"###,###")&amp;"件")))</f>
        <v>#REF!</v>
      </c>
      <c r="Q109" s="95" t="e">
        <f ca="1">IF(市町村抽出表!AB109="－","－",IF(市町村抽出表!AB109=0,"0棟",IF(市町村抽出表!AB109&lt;1,"1棟未満",TEXT(ROUND(市町村抽出表!AB109,0),"###,###")&amp;"棟")))</f>
        <v>#REF!</v>
      </c>
      <c r="R109" s="95" t="e">
        <f ca="1">IF(市町村抽出表!AC109="－","－",IF(市町村抽出表!AC109=0,"0人",IF(市町村抽出表!AC109&lt;1,"1人未満",TEXT(ROUND(市町村抽出表!AC109,0),"###,###")&amp;"人")))</f>
        <v>#REF!</v>
      </c>
      <c r="S109" s="95" t="e">
        <f ca="1">IF(市町村抽出表!AD109="－","－",IF(市町村抽出表!AD109=0,"0人",IF(市町村抽出表!AD109&lt;1,"1人未満",TEXT(ROUND(市町村抽出表!AD109,0),"###,###")&amp;"人")))</f>
        <v>#REF!</v>
      </c>
      <c r="T109" s="95" t="e">
        <f ca="1">IF(市町村抽出表!AE109="－","－",IF(市町村抽出表!AE109=0,"0人",IF(市町村抽出表!AE109&lt;1,"1人未満",TEXT(ROUND(市町村抽出表!AE109,0),"###,###")&amp;"人")))</f>
        <v>#REF!</v>
      </c>
      <c r="U109" s="150" t="e">
        <f ca="1">IF(市町村抽出表!AG109="","※2",IF(市町村抽出表!AG109="－","－",IF(市町村抽出表!AG109=0,"0人",IF(市町村抽出表!AG109&lt;1,"1人未満",TEXT(ROUND(市町村抽出表!AG109,0),"###,###")&amp;"人"))))</f>
        <v>#REF!</v>
      </c>
      <c r="V109" s="151" t="e">
        <f ca="1">IF(市町村抽出表!AH109="","※2",IF(市町村抽出表!AH109="－","－",IF(市町村抽出表!AH109=0,"0人",IF(市町村抽出表!AH109&lt;1,"1人未満",TEXT(ROUND(市町村抽出表!AH109,0),"###,###")&amp;"人"))))</f>
        <v>#REF!</v>
      </c>
      <c r="W109" s="152" t="e">
        <f ca="1">IF(市町村抽出表!AI109="","※2",IF(市町村抽出表!AI109="－","－",IF(市町村抽出表!AI109=0,"0人",IF(市町村抽出表!AI109&lt;1,"1人未満",TEXT(ROUND(市町村抽出表!AI109,0),"###,###")&amp;"人"))))</f>
        <v>#REF!</v>
      </c>
      <c r="X109" s="95" t="e">
        <f ca="1">IF(市町村抽出表!AJ109="－","－",IF(市町村抽出表!AJ109=0,"0人",IF(市町村抽出表!AJ109&lt;1,"1人未満",TEXT(ROUND(市町村抽出表!AJ109,0),"###,###")&amp;"人")))</f>
        <v>#REF!</v>
      </c>
      <c r="Y109" s="95" t="e">
        <f ca="1">IF(市町村抽出表!AK109="－","－",IF(市町村抽出表!AK109=0,"0人",IF(市町村抽出表!AK109&lt;1,"1人未満",TEXT(ROUND(市町村抽出表!AK109,0),"###,###")&amp;"人")))</f>
        <v>#REF!</v>
      </c>
      <c r="Z109" s="95" t="e">
        <f ca="1">IF(市町村抽出表!AL109="－","－",IF(市町村抽出表!AL109=0,"0人",IF(市町村抽出表!AL109&lt;1,"1人未満",TEXT(ROUND(市町村抽出表!AL109,0),"###,###")&amp;"人")))</f>
        <v>#REF!</v>
      </c>
      <c r="AA109" s="95" t="e">
        <f ca="1">IF(市町村抽出表!AM109="－","－",IF(市町村抽出表!AM109=0,"0人",IF(市町村抽出表!AM109&lt;1,"1人未満",TEXT(ROUND(市町村抽出表!AM109,0),"###,###")&amp;"人")))</f>
        <v>#REF!</v>
      </c>
      <c r="AB109" s="95" t="e">
        <f ca="1">IF(市町村抽出表!AN109="－","－",IF(市町村抽出表!AN109=0,"0人",IF(市町村抽出表!AN109&lt;1,"1人未満",TEXT(ROUND(市町村抽出表!AN109,0),"###,###")&amp;"人")))</f>
        <v>#REF!</v>
      </c>
      <c r="AC109" s="95" t="e">
        <f ca="1">IF(市町村抽出表!AO109="－","－",IF(市町村抽出表!AO109=0,"0人",IF(市町村抽出表!AO109&lt;1,"1人未満",TEXT(ROUND(市町村抽出表!AO109,0),"###,###")&amp;"人")))</f>
        <v>#REF!</v>
      </c>
      <c r="AD109" s="95" t="e">
        <f ca="1">IF(市町村抽出表!AP109="－","－",IF(市町村抽出表!AP109=0,"0人",IF(市町村抽出表!AP109&lt;1,"1人未満",TEXT(ROUND(市町村抽出表!AP109,0),"###,###")&amp;"人")))</f>
        <v>#REF!</v>
      </c>
      <c r="AE109" s="95" t="e">
        <f ca="1">IF(市町村抽出表!AQ109="－","－",IF(市町村抽出表!AQ109=0,"0人",IF(市町村抽出表!AQ109&lt;1,"1人未満",TEXT(ROUND(市町村抽出表!AQ109,0),"###,###")&amp;"人")))</f>
        <v>#REF!</v>
      </c>
      <c r="AF109" s="95" t="e">
        <f ca="1">IF(市町村抽出表!AR109="－","－",IF(市町村抽出表!AR109=0,"0人",IF(市町村抽出表!AR109&lt;1,"1人未満",TEXT(ROUND(市町村抽出表!AR109,0),"###,###")&amp;"人")))</f>
        <v>#REF!</v>
      </c>
      <c r="AG109" s="95" t="e">
        <f ca="1">IF(市町村抽出表!AS109="－","－",IF(市町村抽出表!AS109=0,"0箇所",IF(市町村抽出表!AS109&lt;1,"1箇所未満",TEXT(ROUND(市町村抽出表!AS109,0),"###,###")&amp;"箇所")))</f>
        <v>#REF!</v>
      </c>
      <c r="AH109" s="95" t="e">
        <f ca="1">IF(市町村抽出表!AT109="－","－",IF(市町村抽出表!AT109=0,"0世帯",IF(市町村抽出表!AT109&lt;1,"1世帯未満",TEXT(ROUND(市町村抽出表!AT109,0),"###,###")&amp;"世帯")))</f>
        <v>#REF!</v>
      </c>
      <c r="AI109" s="95" t="e">
        <f ca="1">IF(市町村抽出表!AU109="－","－",IF(市町村抽出表!AU109=0,"0人",IF(市町村抽出表!AU109&lt;1,"1人未満",TEXT(ROUND(市町村抽出表!AU109,0),"###,###")&amp;"人")))</f>
        <v>#REF!</v>
      </c>
      <c r="AJ109" s="95" t="e">
        <f ca="1">IF(市町村抽出表!AV109="－","－",IF(市町村抽出表!AV109=0,"0世帯",IF(市町村抽出表!AV109&lt;1,"1世帯未満",TEXT(ROUND(市町村抽出表!AV109,0),"###,###")&amp;"世帯")))</f>
        <v>#REF!</v>
      </c>
      <c r="AK109" s="95" t="e">
        <f ca="1">IF(市町村抽出表!AW109="－","－",IF(市町村抽出表!AW109=0,"0人",IF(市町村抽出表!AW109&lt;1,"1人未満",TEXT(ROUND(市町村抽出表!AW109,0),"###,###")&amp;"人")))</f>
        <v>#REF!</v>
      </c>
      <c r="AL109" s="95" t="e">
        <f ca="1">IF(市町村抽出表!AX109="－","－",IF(市町村抽出表!AX109=0,"0世帯",IF(市町村抽出表!AX109&lt;1,"1世帯未満",TEXT(ROUND(市町村抽出表!AX109,0),"###,###")&amp;"世帯")))</f>
        <v>#REF!</v>
      </c>
      <c r="AM109" s="95" t="e">
        <f ca="1">IF(市町村抽出表!AY109="－","－",IF(市町村抽出表!AY109=0,"0人",IF(市町村抽出表!AY109&lt;1,"1人未満",TEXT(ROUND(市町村抽出表!AY109,0),"###,###")&amp;"人")))</f>
        <v>#REF!</v>
      </c>
      <c r="AN109" s="95" t="s">
        <v>632</v>
      </c>
      <c r="AO109" s="95" t="s">
        <v>632</v>
      </c>
      <c r="AP109" s="95" t="e">
        <f ca="1">IF(市町村抽出表!BB109="－","－",IF(市町村抽出表!BB109=0,"0km",IF(市町村抽出表!BB109&lt;0.1,"0.1km未満",TEXT(ROUND(市町村抽出表!BB109,1),"###,##0.0")&amp;"km")))</f>
        <v>#REF!</v>
      </c>
      <c r="AQ109" s="95" t="e">
        <f ca="1">IF(市町村抽出表!BC109="－","－",IF(市町村抽出表!BC109=0,"0世帯",IF(市町村抽出表!BC109&lt;1,"1世帯未満",TEXT(ROUND(市町村抽出表!BC109,0),"###,###")&amp;"世帯")))</f>
        <v>#REF!</v>
      </c>
      <c r="AR109" s="95" t="e">
        <f ca="1">IF(市町村抽出表!BD109="－","－",IF(市町村抽出表!BD109=0,"0人",IF(市町村抽出表!BD109&lt;1,"1人未満",TEXT(ROUND(市町村抽出表!BD109,0),"###,###")&amp;"人")))</f>
        <v>#REF!</v>
      </c>
      <c r="AS109" s="95" t="s">
        <v>632</v>
      </c>
      <c r="AT109" s="95" t="s">
        <v>632</v>
      </c>
      <c r="AU109" s="95" t="e">
        <f ca="1">IF(市町村抽出表!BG109="－","－",IF(市町村抽出表!BG109=0,"0箇所",IF(市町村抽出表!BG109&lt;1,"1箇所未満",TEXT(ROUND(市町村抽出表!BG109,0),"###,###")&amp;"箇所")))</f>
        <v>#REF!</v>
      </c>
      <c r="AV109" s="95" t="e">
        <f ca="1">IF(市町村抽出表!BH109="－","－",IF(市町村抽出表!BH109=0,"0箇所",IF(市町村抽出表!BH109&lt;1,"1箇所未満",TEXT(ROUND(市町村抽出表!BH109,0),"###,###")&amp;"箇所")))</f>
        <v>#REF!</v>
      </c>
      <c r="AW109" s="95" t="e">
        <f ca="1">IF(市町村抽出表!BI109="－","－",IF(市町村抽出表!BI109=0,"0箇所",IF(市町村抽出表!BI109&lt;1,"1箇所未満",TEXT(ROUND(市町村抽出表!BI109,0),"###,###")&amp;"箇所")))</f>
        <v>#REF!</v>
      </c>
      <c r="AX109" s="95" t="e">
        <f ca="1">IF(市町村抽出表!BJ109="－","－",IF(市町村抽出表!BJ109=0,"0箇所",IF(市町村抽出表!BJ109&lt;1,"1箇所未満",TEXT(ROUND(市町村抽出表!BJ109,0),"###,###")&amp;"箇所")))</f>
        <v>#REF!</v>
      </c>
      <c r="AY109" s="95" t="e">
        <f ca="1">IF(市町村抽出表!BK109="－","－",IF(市町村抽出表!BK109=0,"0箇所",IF(市町村抽出表!BK109&lt;1,"1箇所未満",TEXT(ROUND(市町村抽出表!BK109,0),"###,###")&amp;"箇所")))</f>
        <v>#REF!</v>
      </c>
      <c r="AZ109" s="95" t="e">
        <f ca="1">IF(市町村抽出表!BL109="－","－",IF(市町村抽出表!BL109=0,"0箇所",IF(市町村抽出表!BL109&lt;1,"1箇所未満",TEXT(ROUND(市町村抽出表!BL109,0),"###,###")&amp;"箇所")))</f>
        <v>#REF!</v>
      </c>
      <c r="BH109" s="154"/>
      <c r="BI109" s="154"/>
      <c r="BJ109" s="154"/>
      <c r="BL109" s="155"/>
      <c r="BM109" s="154"/>
      <c r="BN109" s="154"/>
      <c r="BO109" s="154"/>
      <c r="BP109" s="154"/>
      <c r="BX109" s="155"/>
      <c r="BY109" s="154"/>
      <c r="BZ109" s="154"/>
      <c r="CA109" s="154"/>
      <c r="CB109" s="154"/>
      <c r="CN109" s="155"/>
      <c r="CO109" s="154"/>
      <c r="CP109" s="154"/>
      <c r="CQ109" s="154"/>
      <c r="CR109" s="154"/>
    </row>
    <row r="110" spans="1:96" x14ac:dyDescent="0.2">
      <c r="A110" s="83">
        <v>107</v>
      </c>
      <c r="B110" s="75" t="s">
        <v>571</v>
      </c>
      <c r="C110" s="94" t="e">
        <f ca="1">IF(市町村抽出表!D110="－","－",ROUND(市町村抽出表!D110,1))</f>
        <v>#REF!</v>
      </c>
      <c r="D110" s="159" t="e">
        <f ca="1">IF(市町村抽出表!F110="","※2",IF(市町村抽出表!F110="－","－",市町村抽出表!F110&amp;"箇所"))</f>
        <v>#REF!</v>
      </c>
      <c r="E110" s="160" t="e">
        <f ca="1">IF(市町村抽出表!G110="","※2",IF(市町村抽出表!G110="－","－",市町村抽出表!G110&amp;"箇所"))</f>
        <v>#REF!</v>
      </c>
      <c r="F110" s="161" t="e">
        <f ca="1">IF(市町村抽出表!H110="","※2",IF(市町村抽出表!H110="－","－",市町村抽出表!H110&amp;"箇所"))</f>
        <v>#REF!</v>
      </c>
      <c r="G110" s="95" t="e">
        <f ca="1">IF(市町村抽出表!I110="－","－",IF(市町村抽出表!I110=0,"0棟",IF(市町村抽出表!I110&lt;1,"1棟未満",TEXT(ROUND(市町村抽出表!I110,0),"###,###")&amp;"棟")))</f>
        <v>#REF!</v>
      </c>
      <c r="H110" s="95" t="e">
        <f ca="1">IF(市町村抽出表!J110="－","－",IF(市町村抽出表!J110=0,"0棟",IF(市町村抽出表!J110&lt;1,"1棟未満",TEXT(ROUND(市町村抽出表!J110,0),"###,###")&amp;"棟")))</f>
        <v>#REF!</v>
      </c>
      <c r="I110" s="95" t="e">
        <f ca="1">IF(市町村抽出表!O110="－","－",IF(市町村抽出表!O110=0,"0棟",IF(市町村抽出表!O110&lt;1,"1棟未満",TEXT(ROUND(市町村抽出表!O110,0),"###,###")&amp;"棟")))</f>
        <v>#REF!</v>
      </c>
      <c r="J110" s="95" t="e">
        <f ca="1">IF(市町村抽出表!P110="－","－",IF(市町村抽出表!P110=0,"0棟",IF(市町村抽出表!P110&lt;1,"1棟未満",TEXT(ROUND(市町村抽出表!P110,0),"###,###")&amp;"棟")))</f>
        <v>#REF!</v>
      </c>
      <c r="K110" s="148" t="e">
        <f ca="1">IF(市町村抽出表!U110="","※2",IF(市町村抽出表!U110="－","－",IF(市町村抽出表!U110=0,"0棟",IF(市町村抽出表!U110&lt;1,"1棟未満",TEXT(ROUND(市町村抽出表!U110,0),"###,###")&amp;"棟"))))</f>
        <v>#REF!</v>
      </c>
      <c r="L110" s="149" t="e">
        <f ca="1">IF(市町村抽出表!V110="","※2",IF(市町村抽出表!V110="－","－",IF(市町村抽出表!V110=0,"0棟",IF(市町村抽出表!V110&lt;1,"1棟未満",TEXT(ROUND(市町村抽出表!V110,0),"###,###")&amp;"棟"))))</f>
        <v>#REF!</v>
      </c>
      <c r="M110" s="95" t="e">
        <f ca="1">IF(市町村抽出表!W110="－","－",IF(市町村抽出表!W110=0,"0棟",IF(市町村抽出表!W110&lt;1,"1棟未満",TEXT(ROUND(市町村抽出表!W110,0),"###,###")&amp;"棟")))</f>
        <v>#REF!</v>
      </c>
      <c r="N110" s="95" t="e">
        <f ca="1">IF(市町村抽出表!X110="－","－",IF(市町村抽出表!X110=0,"0棟",IF(市町村抽出表!X110&lt;1,"1棟未満",TEXT(ROUND(市町村抽出表!X110,0),"###,###")&amp;"棟")))</f>
        <v>#REF!</v>
      </c>
      <c r="O110" s="95" t="e">
        <f ca="1">IF(市町村抽出表!Z110="－","－",IF(市町村抽出表!Z110=0,"0件",IF(市町村抽出表!Z110&lt;1,"1件未満",TEXT(ROUND(市町村抽出表!Z110,0),"###,###")&amp;"件")))</f>
        <v>#REF!</v>
      </c>
      <c r="P110" s="95" t="e">
        <f ca="1">IF(市町村抽出表!AA110="－","－",IF(市町村抽出表!AA110=0,"0件",IF(市町村抽出表!AA110&lt;1,"1件未満",TEXT(ROUND(市町村抽出表!AA110,0),"###,###")&amp;"件")))</f>
        <v>#REF!</v>
      </c>
      <c r="Q110" s="95" t="e">
        <f ca="1">IF(市町村抽出表!AB110="－","－",IF(市町村抽出表!AB110=0,"0棟",IF(市町村抽出表!AB110&lt;1,"1棟未満",TEXT(ROUND(市町村抽出表!AB110,0),"###,###")&amp;"棟")))</f>
        <v>#REF!</v>
      </c>
      <c r="R110" s="95" t="e">
        <f ca="1">IF(市町村抽出表!AC110="－","－",IF(市町村抽出表!AC110=0,"0人",IF(市町村抽出表!AC110&lt;1,"1人未満",TEXT(ROUND(市町村抽出表!AC110,0),"###,###")&amp;"人")))</f>
        <v>#REF!</v>
      </c>
      <c r="S110" s="95" t="e">
        <f ca="1">IF(市町村抽出表!AD110="－","－",IF(市町村抽出表!AD110=0,"0人",IF(市町村抽出表!AD110&lt;1,"1人未満",TEXT(ROUND(市町村抽出表!AD110,0),"###,###")&amp;"人")))</f>
        <v>#REF!</v>
      </c>
      <c r="T110" s="95" t="e">
        <f ca="1">IF(市町村抽出表!AE110="－","－",IF(市町村抽出表!AE110=0,"0人",IF(市町村抽出表!AE110&lt;1,"1人未満",TEXT(ROUND(市町村抽出表!AE110,0),"###,###")&amp;"人")))</f>
        <v>#REF!</v>
      </c>
      <c r="U110" s="150" t="e">
        <f ca="1">IF(市町村抽出表!AG110="","※2",IF(市町村抽出表!AG110="－","－",IF(市町村抽出表!AG110=0,"0人",IF(市町村抽出表!AG110&lt;1,"1人未満",TEXT(ROUND(市町村抽出表!AG110,0),"###,###")&amp;"人"))))</f>
        <v>#REF!</v>
      </c>
      <c r="V110" s="151" t="e">
        <f ca="1">IF(市町村抽出表!AH110="","※2",IF(市町村抽出表!AH110="－","－",IF(市町村抽出表!AH110=0,"0人",IF(市町村抽出表!AH110&lt;1,"1人未満",TEXT(ROUND(市町村抽出表!AH110,0),"###,###")&amp;"人"))))</f>
        <v>#REF!</v>
      </c>
      <c r="W110" s="152" t="e">
        <f ca="1">IF(市町村抽出表!AI110="","※2",IF(市町村抽出表!AI110="－","－",IF(市町村抽出表!AI110=0,"0人",IF(市町村抽出表!AI110&lt;1,"1人未満",TEXT(ROUND(市町村抽出表!AI110,0),"###,###")&amp;"人"))))</f>
        <v>#REF!</v>
      </c>
      <c r="X110" s="95" t="e">
        <f ca="1">IF(市町村抽出表!AJ110="－","－",IF(市町村抽出表!AJ110=0,"0人",IF(市町村抽出表!AJ110&lt;1,"1人未満",TEXT(ROUND(市町村抽出表!AJ110,0),"###,###")&amp;"人")))</f>
        <v>#REF!</v>
      </c>
      <c r="Y110" s="95" t="e">
        <f ca="1">IF(市町村抽出表!AK110="－","－",IF(市町村抽出表!AK110=0,"0人",IF(市町村抽出表!AK110&lt;1,"1人未満",TEXT(ROUND(市町村抽出表!AK110,0),"###,###")&amp;"人")))</f>
        <v>#REF!</v>
      </c>
      <c r="Z110" s="95" t="e">
        <f ca="1">IF(市町村抽出表!AL110="－","－",IF(市町村抽出表!AL110=0,"0人",IF(市町村抽出表!AL110&lt;1,"1人未満",TEXT(ROUND(市町村抽出表!AL110,0),"###,###")&amp;"人")))</f>
        <v>#REF!</v>
      </c>
      <c r="AA110" s="95" t="e">
        <f ca="1">IF(市町村抽出表!AM110="－","－",IF(市町村抽出表!AM110=0,"0人",IF(市町村抽出表!AM110&lt;1,"1人未満",TEXT(ROUND(市町村抽出表!AM110,0),"###,###")&amp;"人")))</f>
        <v>#REF!</v>
      </c>
      <c r="AB110" s="95" t="e">
        <f ca="1">IF(市町村抽出表!AN110="－","－",IF(市町村抽出表!AN110=0,"0人",IF(市町村抽出表!AN110&lt;1,"1人未満",TEXT(ROUND(市町村抽出表!AN110,0),"###,###")&amp;"人")))</f>
        <v>#REF!</v>
      </c>
      <c r="AC110" s="95" t="e">
        <f ca="1">IF(市町村抽出表!AO110="－","－",IF(市町村抽出表!AO110=0,"0人",IF(市町村抽出表!AO110&lt;1,"1人未満",TEXT(ROUND(市町村抽出表!AO110,0),"###,###")&amp;"人")))</f>
        <v>#REF!</v>
      </c>
      <c r="AD110" s="95" t="e">
        <f ca="1">IF(市町村抽出表!AP110="－","－",IF(市町村抽出表!AP110=0,"0人",IF(市町村抽出表!AP110&lt;1,"1人未満",TEXT(ROUND(市町村抽出表!AP110,0),"###,###")&amp;"人")))</f>
        <v>#REF!</v>
      </c>
      <c r="AE110" s="95" t="e">
        <f ca="1">IF(市町村抽出表!AQ110="－","－",IF(市町村抽出表!AQ110=0,"0人",IF(市町村抽出表!AQ110&lt;1,"1人未満",TEXT(ROUND(市町村抽出表!AQ110,0),"###,###")&amp;"人")))</f>
        <v>#REF!</v>
      </c>
      <c r="AF110" s="95" t="e">
        <f ca="1">IF(市町村抽出表!AR110="－","－",IF(市町村抽出表!AR110=0,"0人",IF(市町村抽出表!AR110&lt;1,"1人未満",TEXT(ROUND(市町村抽出表!AR110,0),"###,###")&amp;"人")))</f>
        <v>#REF!</v>
      </c>
      <c r="AG110" s="95" t="e">
        <f ca="1">IF(市町村抽出表!AS110="－","－",IF(市町村抽出表!AS110=0,"0箇所",IF(市町村抽出表!AS110&lt;1,"1箇所未満",TEXT(ROUND(市町村抽出表!AS110,0),"###,###")&amp;"箇所")))</f>
        <v>#REF!</v>
      </c>
      <c r="AH110" s="95" t="e">
        <f ca="1">IF(市町村抽出表!AT110="－","－",IF(市町村抽出表!AT110=0,"0世帯",IF(市町村抽出表!AT110&lt;1,"1世帯未満",TEXT(ROUND(市町村抽出表!AT110,0),"###,###")&amp;"世帯")))</f>
        <v>#REF!</v>
      </c>
      <c r="AI110" s="95" t="e">
        <f ca="1">IF(市町村抽出表!AU110="－","－",IF(市町村抽出表!AU110=0,"0人",IF(市町村抽出表!AU110&lt;1,"1人未満",TEXT(ROUND(市町村抽出表!AU110,0),"###,###")&amp;"人")))</f>
        <v>#REF!</v>
      </c>
      <c r="AJ110" s="95" t="e">
        <f ca="1">IF(市町村抽出表!AV110="－","－",IF(市町村抽出表!AV110=0,"0世帯",IF(市町村抽出表!AV110&lt;1,"1世帯未満",TEXT(ROUND(市町村抽出表!AV110,0),"###,###")&amp;"世帯")))</f>
        <v>#REF!</v>
      </c>
      <c r="AK110" s="95" t="e">
        <f ca="1">IF(市町村抽出表!AW110="－","－",IF(市町村抽出表!AW110=0,"0人",IF(市町村抽出表!AW110&lt;1,"1人未満",TEXT(ROUND(市町村抽出表!AW110,0),"###,###")&amp;"人")))</f>
        <v>#REF!</v>
      </c>
      <c r="AL110" s="95" t="e">
        <f ca="1">IF(市町村抽出表!AX110="－","－",IF(市町村抽出表!AX110=0,"0世帯",IF(市町村抽出表!AX110&lt;1,"1世帯未満",TEXT(ROUND(市町村抽出表!AX110,0),"###,###")&amp;"世帯")))</f>
        <v>#REF!</v>
      </c>
      <c r="AM110" s="95" t="e">
        <f ca="1">IF(市町村抽出表!AY110="－","－",IF(市町村抽出表!AY110=0,"0人",IF(市町村抽出表!AY110&lt;1,"1人未満",TEXT(ROUND(市町村抽出表!AY110,0),"###,###")&amp;"人")))</f>
        <v>#REF!</v>
      </c>
      <c r="AN110" s="95" t="s">
        <v>632</v>
      </c>
      <c r="AO110" s="95" t="s">
        <v>632</v>
      </c>
      <c r="AP110" s="95" t="e">
        <f ca="1">IF(市町村抽出表!BB110="－","－",IF(市町村抽出表!BB110=0,"0km",IF(市町村抽出表!BB110&lt;0.1,"0.1km未満",TEXT(ROUND(市町村抽出表!BB110,1),"###,##0.0")&amp;"km")))</f>
        <v>#REF!</v>
      </c>
      <c r="AQ110" s="95" t="e">
        <f ca="1">IF(市町村抽出表!BC110="－","－",IF(市町村抽出表!BC110=0,"0世帯",IF(市町村抽出表!BC110&lt;1,"1世帯未満",TEXT(ROUND(市町村抽出表!BC110,0),"###,###")&amp;"世帯")))</f>
        <v>#REF!</v>
      </c>
      <c r="AR110" s="95" t="e">
        <f ca="1">IF(市町村抽出表!BD110="－","－",IF(市町村抽出表!BD110=0,"0人",IF(市町村抽出表!BD110&lt;1,"1人未満",TEXT(ROUND(市町村抽出表!BD110,0),"###,###")&amp;"人")))</f>
        <v>#REF!</v>
      </c>
      <c r="AS110" s="95" t="s">
        <v>632</v>
      </c>
      <c r="AT110" s="95" t="s">
        <v>632</v>
      </c>
      <c r="AU110" s="95" t="e">
        <f ca="1">IF(市町村抽出表!BG110="－","－",IF(市町村抽出表!BG110=0,"0箇所",IF(市町村抽出表!BG110&lt;1,"1箇所未満",TEXT(ROUND(市町村抽出表!BG110,0),"###,###")&amp;"箇所")))</f>
        <v>#REF!</v>
      </c>
      <c r="AV110" s="95" t="e">
        <f ca="1">IF(市町村抽出表!BH110="－","－",IF(市町村抽出表!BH110=0,"0箇所",IF(市町村抽出表!BH110&lt;1,"1箇所未満",TEXT(ROUND(市町村抽出表!BH110,0),"###,###")&amp;"箇所")))</f>
        <v>#REF!</v>
      </c>
      <c r="AW110" s="95" t="e">
        <f ca="1">IF(市町村抽出表!BI110="－","－",IF(市町村抽出表!BI110=0,"0箇所",IF(市町村抽出表!BI110&lt;1,"1箇所未満",TEXT(ROUND(市町村抽出表!BI110,0),"###,###")&amp;"箇所")))</f>
        <v>#REF!</v>
      </c>
      <c r="AX110" s="95" t="e">
        <f ca="1">IF(市町村抽出表!BJ110="－","－",IF(市町村抽出表!BJ110=0,"0箇所",IF(市町村抽出表!BJ110&lt;1,"1箇所未満",TEXT(ROUND(市町村抽出表!BJ110,0),"###,###")&amp;"箇所")))</f>
        <v>#REF!</v>
      </c>
      <c r="AY110" s="95" t="e">
        <f ca="1">IF(市町村抽出表!BK110="－","－",IF(市町村抽出表!BK110=0,"0箇所",IF(市町村抽出表!BK110&lt;1,"1箇所未満",TEXT(ROUND(市町村抽出表!BK110,0),"###,###")&amp;"箇所")))</f>
        <v>#REF!</v>
      </c>
      <c r="AZ110" s="95" t="e">
        <f ca="1">IF(市町村抽出表!BL110="－","－",IF(市町村抽出表!BL110=0,"0箇所",IF(市町村抽出表!BL110&lt;1,"1箇所未満",TEXT(ROUND(市町村抽出表!BL110,0),"###,###")&amp;"箇所")))</f>
        <v>#REF!</v>
      </c>
      <c r="BH110" s="154"/>
      <c r="BI110" s="154"/>
      <c r="BJ110" s="154"/>
      <c r="BL110" s="155"/>
      <c r="BM110" s="154"/>
      <c r="BN110" s="154"/>
      <c r="BO110" s="154"/>
      <c r="BP110" s="154"/>
      <c r="BX110" s="155"/>
      <c r="BY110" s="154"/>
      <c r="BZ110" s="154"/>
      <c r="CA110" s="154"/>
      <c r="CB110" s="154"/>
      <c r="CN110" s="155"/>
      <c r="CO110" s="154"/>
      <c r="CP110" s="154"/>
      <c r="CQ110" s="154"/>
      <c r="CR110" s="154"/>
    </row>
    <row r="111" spans="1:96" x14ac:dyDescent="0.2">
      <c r="A111" s="83">
        <v>108</v>
      </c>
      <c r="B111" s="75" t="s">
        <v>572</v>
      </c>
      <c r="C111" s="94" t="e">
        <f ca="1">IF(市町村抽出表!D111="－","－",ROUND(市町村抽出表!D111,1))</f>
        <v>#REF!</v>
      </c>
      <c r="D111" s="159" t="e">
        <f ca="1">IF(市町村抽出表!F111="","※2",IF(市町村抽出表!F111="－","－",市町村抽出表!F111&amp;"箇所"))</f>
        <v>#REF!</v>
      </c>
      <c r="E111" s="160" t="e">
        <f ca="1">IF(市町村抽出表!G111="","※2",IF(市町村抽出表!G111="－","－",市町村抽出表!G111&amp;"箇所"))</f>
        <v>#REF!</v>
      </c>
      <c r="F111" s="161" t="e">
        <f ca="1">IF(市町村抽出表!H111="","※2",IF(市町村抽出表!H111="－","－",市町村抽出表!H111&amp;"箇所"))</f>
        <v>#REF!</v>
      </c>
      <c r="G111" s="95" t="e">
        <f ca="1">IF(市町村抽出表!I111="－","－",IF(市町村抽出表!I111=0,"0棟",IF(市町村抽出表!I111&lt;1,"1棟未満",TEXT(ROUND(市町村抽出表!I111,0),"###,###")&amp;"棟")))</f>
        <v>#REF!</v>
      </c>
      <c r="H111" s="95" t="e">
        <f ca="1">IF(市町村抽出表!J111="－","－",IF(市町村抽出表!J111=0,"0棟",IF(市町村抽出表!J111&lt;1,"1棟未満",TEXT(ROUND(市町村抽出表!J111,0),"###,###")&amp;"棟")))</f>
        <v>#REF!</v>
      </c>
      <c r="I111" s="95" t="e">
        <f ca="1">IF(市町村抽出表!O111="－","－",IF(市町村抽出表!O111=0,"0棟",IF(市町村抽出表!O111&lt;1,"1棟未満",TEXT(ROUND(市町村抽出表!O111,0),"###,###")&amp;"棟")))</f>
        <v>#REF!</v>
      </c>
      <c r="J111" s="95" t="e">
        <f ca="1">IF(市町村抽出表!P111="－","－",IF(市町村抽出表!P111=0,"0棟",IF(市町村抽出表!P111&lt;1,"1棟未満",TEXT(ROUND(市町村抽出表!P111,0),"###,###")&amp;"棟")))</f>
        <v>#REF!</v>
      </c>
      <c r="K111" s="148" t="e">
        <f ca="1">IF(市町村抽出表!U111="","※2",IF(市町村抽出表!U111="－","－",IF(市町村抽出表!U111=0,"0棟",IF(市町村抽出表!U111&lt;1,"1棟未満",TEXT(ROUND(市町村抽出表!U111,0),"###,###")&amp;"棟"))))</f>
        <v>#REF!</v>
      </c>
      <c r="L111" s="149" t="e">
        <f ca="1">IF(市町村抽出表!V111="","※2",IF(市町村抽出表!V111="－","－",IF(市町村抽出表!V111=0,"0棟",IF(市町村抽出表!V111&lt;1,"1棟未満",TEXT(ROUND(市町村抽出表!V111,0),"###,###")&amp;"棟"))))</f>
        <v>#REF!</v>
      </c>
      <c r="M111" s="95" t="e">
        <f ca="1">IF(市町村抽出表!W111="－","－",IF(市町村抽出表!W111=0,"0棟",IF(市町村抽出表!W111&lt;1,"1棟未満",TEXT(ROUND(市町村抽出表!W111,0),"###,###")&amp;"棟")))</f>
        <v>#REF!</v>
      </c>
      <c r="N111" s="95" t="e">
        <f ca="1">IF(市町村抽出表!X111="－","－",IF(市町村抽出表!X111=0,"0棟",IF(市町村抽出表!X111&lt;1,"1棟未満",TEXT(ROUND(市町村抽出表!X111,0),"###,###")&amp;"棟")))</f>
        <v>#REF!</v>
      </c>
      <c r="O111" s="95" t="e">
        <f ca="1">IF(市町村抽出表!Z111="－","－",IF(市町村抽出表!Z111=0,"0件",IF(市町村抽出表!Z111&lt;1,"1件未満",TEXT(ROUND(市町村抽出表!Z111,0),"###,###")&amp;"件")))</f>
        <v>#REF!</v>
      </c>
      <c r="P111" s="95" t="e">
        <f ca="1">IF(市町村抽出表!AA111="－","－",IF(市町村抽出表!AA111=0,"0件",IF(市町村抽出表!AA111&lt;1,"1件未満",TEXT(ROUND(市町村抽出表!AA111,0),"###,###")&amp;"件")))</f>
        <v>#REF!</v>
      </c>
      <c r="Q111" s="95" t="e">
        <f ca="1">IF(市町村抽出表!AB111="－","－",IF(市町村抽出表!AB111=0,"0棟",IF(市町村抽出表!AB111&lt;1,"1棟未満",TEXT(ROUND(市町村抽出表!AB111,0),"###,###")&amp;"棟")))</f>
        <v>#REF!</v>
      </c>
      <c r="R111" s="95" t="e">
        <f ca="1">IF(市町村抽出表!AC111="－","－",IF(市町村抽出表!AC111=0,"0人",IF(市町村抽出表!AC111&lt;1,"1人未満",TEXT(ROUND(市町村抽出表!AC111,0),"###,###")&amp;"人")))</f>
        <v>#REF!</v>
      </c>
      <c r="S111" s="95" t="e">
        <f ca="1">IF(市町村抽出表!AD111="－","－",IF(市町村抽出表!AD111=0,"0人",IF(市町村抽出表!AD111&lt;1,"1人未満",TEXT(ROUND(市町村抽出表!AD111,0),"###,###")&amp;"人")))</f>
        <v>#REF!</v>
      </c>
      <c r="T111" s="95" t="e">
        <f ca="1">IF(市町村抽出表!AE111="－","－",IF(市町村抽出表!AE111=0,"0人",IF(市町村抽出表!AE111&lt;1,"1人未満",TEXT(ROUND(市町村抽出表!AE111,0),"###,###")&amp;"人")))</f>
        <v>#REF!</v>
      </c>
      <c r="U111" s="150" t="e">
        <f ca="1">IF(市町村抽出表!AG111="","※2",IF(市町村抽出表!AG111="－","－",IF(市町村抽出表!AG111=0,"0人",IF(市町村抽出表!AG111&lt;1,"1人未満",TEXT(ROUND(市町村抽出表!AG111,0),"###,###")&amp;"人"))))</f>
        <v>#REF!</v>
      </c>
      <c r="V111" s="151" t="e">
        <f ca="1">IF(市町村抽出表!AH111="","※2",IF(市町村抽出表!AH111="－","－",IF(市町村抽出表!AH111=0,"0人",IF(市町村抽出表!AH111&lt;1,"1人未満",TEXT(ROUND(市町村抽出表!AH111,0),"###,###")&amp;"人"))))</f>
        <v>#REF!</v>
      </c>
      <c r="W111" s="152" t="e">
        <f ca="1">IF(市町村抽出表!AI111="","※2",IF(市町村抽出表!AI111="－","－",IF(市町村抽出表!AI111=0,"0人",IF(市町村抽出表!AI111&lt;1,"1人未満",TEXT(ROUND(市町村抽出表!AI111,0),"###,###")&amp;"人"))))</f>
        <v>#REF!</v>
      </c>
      <c r="X111" s="95" t="e">
        <f ca="1">IF(市町村抽出表!AJ111="－","－",IF(市町村抽出表!AJ111=0,"0人",IF(市町村抽出表!AJ111&lt;1,"1人未満",TEXT(ROUND(市町村抽出表!AJ111,0),"###,###")&amp;"人")))</f>
        <v>#REF!</v>
      </c>
      <c r="Y111" s="95" t="e">
        <f ca="1">IF(市町村抽出表!AK111="－","－",IF(市町村抽出表!AK111=0,"0人",IF(市町村抽出表!AK111&lt;1,"1人未満",TEXT(ROUND(市町村抽出表!AK111,0),"###,###")&amp;"人")))</f>
        <v>#REF!</v>
      </c>
      <c r="Z111" s="95" t="e">
        <f ca="1">IF(市町村抽出表!AL111="－","－",IF(市町村抽出表!AL111=0,"0人",IF(市町村抽出表!AL111&lt;1,"1人未満",TEXT(ROUND(市町村抽出表!AL111,0),"###,###")&amp;"人")))</f>
        <v>#REF!</v>
      </c>
      <c r="AA111" s="95" t="e">
        <f ca="1">IF(市町村抽出表!AM111="－","－",IF(市町村抽出表!AM111=0,"0人",IF(市町村抽出表!AM111&lt;1,"1人未満",TEXT(ROUND(市町村抽出表!AM111,0),"###,###")&amp;"人")))</f>
        <v>#REF!</v>
      </c>
      <c r="AB111" s="95" t="e">
        <f ca="1">IF(市町村抽出表!AN111="－","－",IF(市町村抽出表!AN111=0,"0人",IF(市町村抽出表!AN111&lt;1,"1人未満",TEXT(ROUND(市町村抽出表!AN111,0),"###,###")&amp;"人")))</f>
        <v>#REF!</v>
      </c>
      <c r="AC111" s="95" t="e">
        <f ca="1">IF(市町村抽出表!AO111="－","－",IF(市町村抽出表!AO111=0,"0人",IF(市町村抽出表!AO111&lt;1,"1人未満",TEXT(ROUND(市町村抽出表!AO111,0),"###,###")&amp;"人")))</f>
        <v>#REF!</v>
      </c>
      <c r="AD111" s="95" t="e">
        <f ca="1">IF(市町村抽出表!AP111="－","－",IF(市町村抽出表!AP111=0,"0人",IF(市町村抽出表!AP111&lt;1,"1人未満",TEXT(ROUND(市町村抽出表!AP111,0),"###,###")&amp;"人")))</f>
        <v>#REF!</v>
      </c>
      <c r="AE111" s="95" t="e">
        <f ca="1">IF(市町村抽出表!AQ111="－","－",IF(市町村抽出表!AQ111=0,"0人",IF(市町村抽出表!AQ111&lt;1,"1人未満",TEXT(ROUND(市町村抽出表!AQ111,0),"###,###")&amp;"人")))</f>
        <v>#REF!</v>
      </c>
      <c r="AF111" s="95" t="e">
        <f ca="1">IF(市町村抽出表!AR111="－","－",IF(市町村抽出表!AR111=0,"0人",IF(市町村抽出表!AR111&lt;1,"1人未満",TEXT(ROUND(市町村抽出表!AR111,0),"###,###")&amp;"人")))</f>
        <v>#REF!</v>
      </c>
      <c r="AG111" s="95" t="e">
        <f ca="1">IF(市町村抽出表!AS111="－","－",IF(市町村抽出表!AS111=0,"0箇所",IF(市町村抽出表!AS111&lt;1,"1箇所未満",TEXT(ROUND(市町村抽出表!AS111,0),"###,###")&amp;"箇所")))</f>
        <v>#REF!</v>
      </c>
      <c r="AH111" s="95" t="e">
        <f ca="1">IF(市町村抽出表!AT111="－","－",IF(市町村抽出表!AT111=0,"0世帯",IF(市町村抽出表!AT111&lt;1,"1世帯未満",TEXT(ROUND(市町村抽出表!AT111,0),"###,###")&amp;"世帯")))</f>
        <v>#REF!</v>
      </c>
      <c r="AI111" s="95" t="e">
        <f ca="1">IF(市町村抽出表!AU111="－","－",IF(市町村抽出表!AU111=0,"0人",IF(市町村抽出表!AU111&lt;1,"1人未満",TEXT(ROUND(市町村抽出表!AU111,0),"###,###")&amp;"人")))</f>
        <v>#REF!</v>
      </c>
      <c r="AJ111" s="95" t="e">
        <f ca="1">IF(市町村抽出表!AV111="－","－",IF(市町村抽出表!AV111=0,"0世帯",IF(市町村抽出表!AV111&lt;1,"1世帯未満",TEXT(ROUND(市町村抽出表!AV111,0),"###,###")&amp;"世帯")))</f>
        <v>#REF!</v>
      </c>
      <c r="AK111" s="95" t="e">
        <f ca="1">IF(市町村抽出表!AW111="－","－",IF(市町村抽出表!AW111=0,"0人",IF(市町村抽出表!AW111&lt;1,"1人未満",TEXT(ROUND(市町村抽出表!AW111,0),"###,###")&amp;"人")))</f>
        <v>#REF!</v>
      </c>
      <c r="AL111" s="95" t="e">
        <f ca="1">IF(市町村抽出表!AX111="－","－",IF(市町村抽出表!AX111=0,"0世帯",IF(市町村抽出表!AX111&lt;1,"1世帯未満",TEXT(ROUND(市町村抽出表!AX111,0),"###,###")&amp;"世帯")))</f>
        <v>#REF!</v>
      </c>
      <c r="AM111" s="95" t="e">
        <f ca="1">IF(市町村抽出表!AY111="－","－",IF(市町村抽出表!AY111=0,"0人",IF(市町村抽出表!AY111&lt;1,"1人未満",TEXT(ROUND(市町村抽出表!AY111,0),"###,###")&amp;"人")))</f>
        <v>#REF!</v>
      </c>
      <c r="AN111" s="95" t="s">
        <v>632</v>
      </c>
      <c r="AO111" s="95" t="s">
        <v>632</v>
      </c>
      <c r="AP111" s="95" t="e">
        <f ca="1">IF(市町村抽出表!BB111="－","－",IF(市町村抽出表!BB111=0,"0km",IF(市町村抽出表!BB111&lt;0.1,"0.1km未満",TEXT(ROUND(市町村抽出表!BB111,1),"###,##0.0")&amp;"km")))</f>
        <v>#REF!</v>
      </c>
      <c r="AQ111" s="95" t="e">
        <f ca="1">IF(市町村抽出表!BC111="－","－",IF(市町村抽出表!BC111=0,"0世帯",IF(市町村抽出表!BC111&lt;1,"1世帯未満",TEXT(ROUND(市町村抽出表!BC111,0),"###,###")&amp;"世帯")))</f>
        <v>#REF!</v>
      </c>
      <c r="AR111" s="95" t="e">
        <f ca="1">IF(市町村抽出表!BD111="－","－",IF(市町村抽出表!BD111=0,"0人",IF(市町村抽出表!BD111&lt;1,"1人未満",TEXT(ROUND(市町村抽出表!BD111,0),"###,###")&amp;"人")))</f>
        <v>#REF!</v>
      </c>
      <c r="AS111" s="95" t="s">
        <v>632</v>
      </c>
      <c r="AT111" s="95" t="s">
        <v>632</v>
      </c>
      <c r="AU111" s="95" t="e">
        <f ca="1">IF(市町村抽出表!BG111="－","－",IF(市町村抽出表!BG111=0,"0箇所",IF(市町村抽出表!BG111&lt;1,"1箇所未満",TEXT(ROUND(市町村抽出表!BG111,0),"###,###")&amp;"箇所")))</f>
        <v>#REF!</v>
      </c>
      <c r="AV111" s="95" t="e">
        <f ca="1">IF(市町村抽出表!BH111="－","－",IF(市町村抽出表!BH111=0,"0箇所",IF(市町村抽出表!BH111&lt;1,"1箇所未満",TEXT(ROUND(市町村抽出表!BH111,0),"###,###")&amp;"箇所")))</f>
        <v>#REF!</v>
      </c>
      <c r="AW111" s="95" t="e">
        <f ca="1">IF(市町村抽出表!BI111="－","－",IF(市町村抽出表!BI111=0,"0箇所",IF(市町村抽出表!BI111&lt;1,"1箇所未満",TEXT(ROUND(市町村抽出表!BI111,0),"###,###")&amp;"箇所")))</f>
        <v>#REF!</v>
      </c>
      <c r="AX111" s="95" t="e">
        <f ca="1">IF(市町村抽出表!BJ111="－","－",IF(市町村抽出表!BJ111=0,"0箇所",IF(市町村抽出表!BJ111&lt;1,"1箇所未満",TEXT(ROUND(市町村抽出表!BJ111,0),"###,###")&amp;"箇所")))</f>
        <v>#REF!</v>
      </c>
      <c r="AY111" s="95" t="e">
        <f ca="1">IF(市町村抽出表!BK111="－","－",IF(市町村抽出表!BK111=0,"0箇所",IF(市町村抽出表!BK111&lt;1,"1箇所未満",TEXT(ROUND(市町村抽出表!BK111,0),"###,###")&amp;"箇所")))</f>
        <v>#REF!</v>
      </c>
      <c r="AZ111" s="95" t="e">
        <f ca="1">IF(市町村抽出表!BL111="－","－",IF(市町村抽出表!BL111=0,"0箇所",IF(市町村抽出表!BL111&lt;1,"1箇所未満",TEXT(ROUND(市町村抽出表!BL111,0),"###,###")&amp;"箇所")))</f>
        <v>#REF!</v>
      </c>
      <c r="BH111" s="154"/>
      <c r="BI111" s="154"/>
      <c r="BJ111" s="154"/>
      <c r="BL111" s="155"/>
      <c r="BM111" s="154"/>
      <c r="BN111" s="154"/>
      <c r="BO111" s="154"/>
      <c r="BP111" s="154"/>
      <c r="BX111" s="155"/>
      <c r="BY111" s="154"/>
      <c r="BZ111" s="154"/>
      <c r="CA111" s="154"/>
      <c r="CB111" s="154"/>
      <c r="CN111" s="155"/>
      <c r="CO111" s="154"/>
      <c r="CP111" s="154"/>
      <c r="CQ111" s="154"/>
      <c r="CR111" s="154"/>
    </row>
    <row r="112" spans="1:96" x14ac:dyDescent="0.2">
      <c r="A112" s="83">
        <v>109</v>
      </c>
      <c r="B112" s="75" t="s">
        <v>573</v>
      </c>
      <c r="C112" s="94" t="e">
        <f ca="1">IF(市町村抽出表!D112="－","－",ROUND(市町村抽出表!D112,1))</f>
        <v>#REF!</v>
      </c>
      <c r="D112" s="159" t="e">
        <f ca="1">IF(市町村抽出表!F112="","※2",IF(市町村抽出表!F112="－","－",市町村抽出表!F112&amp;"箇所"))</f>
        <v>#REF!</v>
      </c>
      <c r="E112" s="160" t="e">
        <f ca="1">IF(市町村抽出表!G112="","※2",IF(市町村抽出表!G112="－","－",市町村抽出表!G112&amp;"箇所"))</f>
        <v>#REF!</v>
      </c>
      <c r="F112" s="161" t="e">
        <f ca="1">IF(市町村抽出表!H112="","※2",IF(市町村抽出表!H112="－","－",市町村抽出表!H112&amp;"箇所"))</f>
        <v>#REF!</v>
      </c>
      <c r="G112" s="95" t="e">
        <f ca="1">IF(市町村抽出表!I112="－","－",IF(市町村抽出表!I112=0,"0棟",IF(市町村抽出表!I112&lt;1,"1棟未満",TEXT(ROUND(市町村抽出表!I112,0),"###,###")&amp;"棟")))</f>
        <v>#REF!</v>
      </c>
      <c r="H112" s="95" t="e">
        <f ca="1">IF(市町村抽出表!J112="－","－",IF(市町村抽出表!J112=0,"0棟",IF(市町村抽出表!J112&lt;1,"1棟未満",TEXT(ROUND(市町村抽出表!J112,0),"###,###")&amp;"棟")))</f>
        <v>#REF!</v>
      </c>
      <c r="I112" s="95" t="e">
        <f ca="1">IF(市町村抽出表!O112="－","－",IF(市町村抽出表!O112=0,"0棟",IF(市町村抽出表!O112&lt;1,"1棟未満",TEXT(ROUND(市町村抽出表!O112,0),"###,###")&amp;"棟")))</f>
        <v>#REF!</v>
      </c>
      <c r="J112" s="95" t="e">
        <f ca="1">IF(市町村抽出表!P112="－","－",IF(市町村抽出表!P112=0,"0棟",IF(市町村抽出表!P112&lt;1,"1棟未満",TEXT(ROUND(市町村抽出表!P112,0),"###,###")&amp;"棟")))</f>
        <v>#REF!</v>
      </c>
      <c r="K112" s="148" t="e">
        <f ca="1">IF(市町村抽出表!U112="","※2",IF(市町村抽出表!U112="－","－",IF(市町村抽出表!U112=0,"0棟",IF(市町村抽出表!U112&lt;1,"1棟未満",TEXT(ROUND(市町村抽出表!U112,0),"###,###")&amp;"棟"))))</f>
        <v>#REF!</v>
      </c>
      <c r="L112" s="149" t="e">
        <f ca="1">IF(市町村抽出表!V112="","※2",IF(市町村抽出表!V112="－","－",IF(市町村抽出表!V112=0,"0棟",IF(市町村抽出表!V112&lt;1,"1棟未満",TEXT(ROUND(市町村抽出表!V112,0),"###,###")&amp;"棟"))))</f>
        <v>#REF!</v>
      </c>
      <c r="M112" s="95" t="e">
        <f ca="1">IF(市町村抽出表!W112="－","－",IF(市町村抽出表!W112=0,"0棟",IF(市町村抽出表!W112&lt;1,"1棟未満",TEXT(ROUND(市町村抽出表!W112,0),"###,###")&amp;"棟")))</f>
        <v>#REF!</v>
      </c>
      <c r="N112" s="95" t="e">
        <f ca="1">IF(市町村抽出表!X112="－","－",IF(市町村抽出表!X112=0,"0棟",IF(市町村抽出表!X112&lt;1,"1棟未満",TEXT(ROUND(市町村抽出表!X112,0),"###,###")&amp;"棟")))</f>
        <v>#REF!</v>
      </c>
      <c r="O112" s="95" t="e">
        <f ca="1">IF(市町村抽出表!Z112="－","－",IF(市町村抽出表!Z112=0,"0件",IF(市町村抽出表!Z112&lt;1,"1件未満",TEXT(ROUND(市町村抽出表!Z112,0),"###,###")&amp;"件")))</f>
        <v>#REF!</v>
      </c>
      <c r="P112" s="95" t="e">
        <f ca="1">IF(市町村抽出表!AA112="－","－",IF(市町村抽出表!AA112=0,"0件",IF(市町村抽出表!AA112&lt;1,"1件未満",TEXT(ROUND(市町村抽出表!AA112,0),"###,###")&amp;"件")))</f>
        <v>#REF!</v>
      </c>
      <c r="Q112" s="95" t="e">
        <f ca="1">IF(市町村抽出表!AB112="－","－",IF(市町村抽出表!AB112=0,"0棟",IF(市町村抽出表!AB112&lt;1,"1棟未満",TEXT(ROUND(市町村抽出表!AB112,0),"###,###")&amp;"棟")))</f>
        <v>#REF!</v>
      </c>
      <c r="R112" s="95" t="e">
        <f ca="1">IF(市町村抽出表!AC112="－","－",IF(市町村抽出表!AC112=0,"0人",IF(市町村抽出表!AC112&lt;1,"1人未満",TEXT(ROUND(市町村抽出表!AC112,0),"###,###")&amp;"人")))</f>
        <v>#REF!</v>
      </c>
      <c r="S112" s="95" t="e">
        <f ca="1">IF(市町村抽出表!AD112="－","－",IF(市町村抽出表!AD112=0,"0人",IF(市町村抽出表!AD112&lt;1,"1人未満",TEXT(ROUND(市町村抽出表!AD112,0),"###,###")&amp;"人")))</f>
        <v>#REF!</v>
      </c>
      <c r="T112" s="95" t="e">
        <f ca="1">IF(市町村抽出表!AE112="－","－",IF(市町村抽出表!AE112=0,"0人",IF(市町村抽出表!AE112&lt;1,"1人未満",TEXT(ROUND(市町村抽出表!AE112,0),"###,###")&amp;"人")))</f>
        <v>#REF!</v>
      </c>
      <c r="U112" s="150" t="e">
        <f ca="1">IF(市町村抽出表!AG112="","※2",IF(市町村抽出表!AG112="－","－",IF(市町村抽出表!AG112=0,"0人",IF(市町村抽出表!AG112&lt;1,"1人未満",TEXT(ROUND(市町村抽出表!AG112,0),"###,###")&amp;"人"))))</f>
        <v>#REF!</v>
      </c>
      <c r="V112" s="151" t="e">
        <f ca="1">IF(市町村抽出表!AH112="","※2",IF(市町村抽出表!AH112="－","－",IF(市町村抽出表!AH112=0,"0人",IF(市町村抽出表!AH112&lt;1,"1人未満",TEXT(ROUND(市町村抽出表!AH112,0),"###,###")&amp;"人"))))</f>
        <v>#REF!</v>
      </c>
      <c r="W112" s="152" t="e">
        <f ca="1">IF(市町村抽出表!AI112="","※2",IF(市町村抽出表!AI112="－","－",IF(市町村抽出表!AI112=0,"0人",IF(市町村抽出表!AI112&lt;1,"1人未満",TEXT(ROUND(市町村抽出表!AI112,0),"###,###")&amp;"人"))))</f>
        <v>#REF!</v>
      </c>
      <c r="X112" s="95" t="e">
        <f ca="1">IF(市町村抽出表!AJ112="－","－",IF(市町村抽出表!AJ112=0,"0人",IF(市町村抽出表!AJ112&lt;1,"1人未満",TEXT(ROUND(市町村抽出表!AJ112,0),"###,###")&amp;"人")))</f>
        <v>#REF!</v>
      </c>
      <c r="Y112" s="95" t="e">
        <f ca="1">IF(市町村抽出表!AK112="－","－",IF(市町村抽出表!AK112=0,"0人",IF(市町村抽出表!AK112&lt;1,"1人未満",TEXT(ROUND(市町村抽出表!AK112,0),"###,###")&amp;"人")))</f>
        <v>#REF!</v>
      </c>
      <c r="Z112" s="95" t="e">
        <f ca="1">IF(市町村抽出表!AL112="－","－",IF(市町村抽出表!AL112=0,"0人",IF(市町村抽出表!AL112&lt;1,"1人未満",TEXT(ROUND(市町村抽出表!AL112,0),"###,###")&amp;"人")))</f>
        <v>#REF!</v>
      </c>
      <c r="AA112" s="95" t="e">
        <f ca="1">IF(市町村抽出表!AM112="－","－",IF(市町村抽出表!AM112=0,"0人",IF(市町村抽出表!AM112&lt;1,"1人未満",TEXT(ROUND(市町村抽出表!AM112,0),"###,###")&amp;"人")))</f>
        <v>#REF!</v>
      </c>
      <c r="AB112" s="95" t="e">
        <f ca="1">IF(市町村抽出表!AN112="－","－",IF(市町村抽出表!AN112=0,"0人",IF(市町村抽出表!AN112&lt;1,"1人未満",TEXT(ROUND(市町村抽出表!AN112,0),"###,###")&amp;"人")))</f>
        <v>#REF!</v>
      </c>
      <c r="AC112" s="95" t="e">
        <f ca="1">IF(市町村抽出表!AO112="－","－",IF(市町村抽出表!AO112=0,"0人",IF(市町村抽出表!AO112&lt;1,"1人未満",TEXT(ROUND(市町村抽出表!AO112,0),"###,###")&amp;"人")))</f>
        <v>#REF!</v>
      </c>
      <c r="AD112" s="95" t="e">
        <f ca="1">IF(市町村抽出表!AP112="－","－",IF(市町村抽出表!AP112=0,"0人",IF(市町村抽出表!AP112&lt;1,"1人未満",TEXT(ROUND(市町村抽出表!AP112,0),"###,###")&amp;"人")))</f>
        <v>#REF!</v>
      </c>
      <c r="AE112" s="95" t="e">
        <f ca="1">IF(市町村抽出表!AQ112="－","－",IF(市町村抽出表!AQ112=0,"0人",IF(市町村抽出表!AQ112&lt;1,"1人未満",TEXT(ROUND(市町村抽出表!AQ112,0),"###,###")&amp;"人")))</f>
        <v>#REF!</v>
      </c>
      <c r="AF112" s="95" t="e">
        <f ca="1">IF(市町村抽出表!AR112="－","－",IF(市町村抽出表!AR112=0,"0人",IF(市町村抽出表!AR112&lt;1,"1人未満",TEXT(ROUND(市町村抽出表!AR112,0),"###,###")&amp;"人")))</f>
        <v>#REF!</v>
      </c>
      <c r="AG112" s="95" t="e">
        <f ca="1">IF(市町村抽出表!AS112="－","－",IF(市町村抽出表!AS112=0,"0箇所",IF(市町村抽出表!AS112&lt;1,"1箇所未満",TEXT(ROUND(市町村抽出表!AS112,0),"###,###")&amp;"箇所")))</f>
        <v>#REF!</v>
      </c>
      <c r="AH112" s="95" t="e">
        <f ca="1">IF(市町村抽出表!AT112="－","－",IF(市町村抽出表!AT112=0,"0世帯",IF(市町村抽出表!AT112&lt;1,"1世帯未満",TEXT(ROUND(市町村抽出表!AT112,0),"###,###")&amp;"世帯")))</f>
        <v>#REF!</v>
      </c>
      <c r="AI112" s="95" t="e">
        <f ca="1">IF(市町村抽出表!AU112="－","－",IF(市町村抽出表!AU112=0,"0人",IF(市町村抽出表!AU112&lt;1,"1人未満",TEXT(ROUND(市町村抽出表!AU112,0),"###,###")&amp;"人")))</f>
        <v>#REF!</v>
      </c>
      <c r="AJ112" s="95" t="e">
        <f ca="1">IF(市町村抽出表!AV112="－","－",IF(市町村抽出表!AV112=0,"0世帯",IF(市町村抽出表!AV112&lt;1,"1世帯未満",TEXT(ROUND(市町村抽出表!AV112,0),"###,###")&amp;"世帯")))</f>
        <v>#REF!</v>
      </c>
      <c r="AK112" s="95" t="e">
        <f ca="1">IF(市町村抽出表!AW112="－","－",IF(市町村抽出表!AW112=0,"0人",IF(市町村抽出表!AW112&lt;1,"1人未満",TEXT(ROUND(市町村抽出表!AW112,0),"###,###")&amp;"人")))</f>
        <v>#REF!</v>
      </c>
      <c r="AL112" s="95" t="e">
        <f ca="1">IF(市町村抽出表!AX112="－","－",IF(市町村抽出表!AX112=0,"0世帯",IF(市町村抽出表!AX112&lt;1,"1世帯未満",TEXT(ROUND(市町村抽出表!AX112,0),"###,###")&amp;"世帯")))</f>
        <v>#REF!</v>
      </c>
      <c r="AM112" s="95" t="e">
        <f ca="1">IF(市町村抽出表!AY112="－","－",IF(市町村抽出表!AY112=0,"0人",IF(市町村抽出表!AY112&lt;1,"1人未満",TEXT(ROUND(市町村抽出表!AY112,0),"###,###")&amp;"人")))</f>
        <v>#REF!</v>
      </c>
      <c r="AN112" s="95" t="s">
        <v>632</v>
      </c>
      <c r="AO112" s="95" t="s">
        <v>632</v>
      </c>
      <c r="AP112" s="95" t="e">
        <f ca="1">IF(市町村抽出表!BB112="－","－",IF(市町村抽出表!BB112=0,"0km",IF(市町村抽出表!BB112&lt;0.1,"0.1km未満",TEXT(ROUND(市町村抽出表!BB112,1),"###,##0.0")&amp;"km")))</f>
        <v>#REF!</v>
      </c>
      <c r="AQ112" s="95" t="e">
        <f ca="1">IF(市町村抽出表!BC112="－","－",IF(市町村抽出表!BC112=0,"0世帯",IF(市町村抽出表!BC112&lt;1,"1世帯未満",TEXT(ROUND(市町村抽出表!BC112,0),"###,###")&amp;"世帯")))</f>
        <v>#REF!</v>
      </c>
      <c r="AR112" s="95" t="e">
        <f ca="1">IF(市町村抽出表!BD112="－","－",IF(市町村抽出表!BD112=0,"0人",IF(市町村抽出表!BD112&lt;1,"1人未満",TEXT(ROUND(市町村抽出表!BD112,0),"###,###")&amp;"人")))</f>
        <v>#REF!</v>
      </c>
      <c r="AS112" s="95" t="s">
        <v>632</v>
      </c>
      <c r="AT112" s="95" t="s">
        <v>632</v>
      </c>
      <c r="AU112" s="95" t="e">
        <f ca="1">IF(市町村抽出表!BG112="－","－",IF(市町村抽出表!BG112=0,"0箇所",IF(市町村抽出表!BG112&lt;1,"1箇所未満",TEXT(ROUND(市町村抽出表!BG112,0),"###,###")&amp;"箇所")))</f>
        <v>#REF!</v>
      </c>
      <c r="AV112" s="95" t="e">
        <f ca="1">IF(市町村抽出表!BH112="－","－",IF(市町村抽出表!BH112=0,"0箇所",IF(市町村抽出表!BH112&lt;1,"1箇所未満",TEXT(ROUND(市町村抽出表!BH112,0),"###,###")&amp;"箇所")))</f>
        <v>#REF!</v>
      </c>
      <c r="AW112" s="95" t="e">
        <f ca="1">IF(市町村抽出表!BI112="－","－",IF(市町村抽出表!BI112=0,"0箇所",IF(市町村抽出表!BI112&lt;1,"1箇所未満",TEXT(ROUND(市町村抽出表!BI112,0),"###,###")&amp;"箇所")))</f>
        <v>#REF!</v>
      </c>
      <c r="AX112" s="95" t="e">
        <f ca="1">IF(市町村抽出表!BJ112="－","－",IF(市町村抽出表!BJ112=0,"0箇所",IF(市町村抽出表!BJ112&lt;1,"1箇所未満",TEXT(ROUND(市町村抽出表!BJ112,0),"###,###")&amp;"箇所")))</f>
        <v>#REF!</v>
      </c>
      <c r="AY112" s="95" t="e">
        <f ca="1">IF(市町村抽出表!BK112="－","－",IF(市町村抽出表!BK112=0,"0箇所",IF(市町村抽出表!BK112&lt;1,"1箇所未満",TEXT(ROUND(市町村抽出表!BK112,0),"###,###")&amp;"箇所")))</f>
        <v>#REF!</v>
      </c>
      <c r="AZ112" s="95" t="e">
        <f ca="1">IF(市町村抽出表!BL112="－","－",IF(市町村抽出表!BL112=0,"0箇所",IF(市町村抽出表!BL112&lt;1,"1箇所未満",TEXT(ROUND(市町村抽出表!BL112,0),"###,###")&amp;"箇所")))</f>
        <v>#REF!</v>
      </c>
      <c r="BH112" s="154"/>
      <c r="BI112" s="154"/>
      <c r="BJ112" s="154"/>
      <c r="BL112" s="155"/>
      <c r="BM112" s="154"/>
      <c r="BN112" s="154"/>
      <c r="BO112" s="154"/>
      <c r="BP112" s="154"/>
      <c r="BX112" s="155"/>
      <c r="BY112" s="154"/>
      <c r="BZ112" s="154"/>
      <c r="CA112" s="154"/>
      <c r="CB112" s="154"/>
      <c r="CN112" s="155"/>
      <c r="CO112" s="154"/>
      <c r="CP112" s="154"/>
      <c r="CQ112" s="154"/>
      <c r="CR112" s="154"/>
    </row>
    <row r="113" spans="1:96" x14ac:dyDescent="0.2">
      <c r="A113" s="83">
        <v>110</v>
      </c>
      <c r="B113" s="75" t="s">
        <v>574</v>
      </c>
      <c r="C113" s="94" t="e">
        <f ca="1">IF(市町村抽出表!D113="－","－",ROUND(市町村抽出表!D113,1))</f>
        <v>#REF!</v>
      </c>
      <c r="D113" s="159" t="e">
        <f ca="1">IF(市町村抽出表!F113="","※2",IF(市町村抽出表!F113="－","－",市町村抽出表!F113&amp;"箇所"))</f>
        <v>#REF!</v>
      </c>
      <c r="E113" s="160" t="e">
        <f ca="1">IF(市町村抽出表!G113="","※2",IF(市町村抽出表!G113="－","－",市町村抽出表!G113&amp;"箇所"))</f>
        <v>#REF!</v>
      </c>
      <c r="F113" s="161" t="e">
        <f ca="1">IF(市町村抽出表!H113="","※2",IF(市町村抽出表!H113="－","－",市町村抽出表!H113&amp;"箇所"))</f>
        <v>#REF!</v>
      </c>
      <c r="G113" s="95" t="e">
        <f ca="1">IF(市町村抽出表!I113="－","－",IF(市町村抽出表!I113=0,"0棟",IF(市町村抽出表!I113&lt;1,"1棟未満",TEXT(ROUND(市町村抽出表!I113,0),"###,###")&amp;"棟")))</f>
        <v>#REF!</v>
      </c>
      <c r="H113" s="95" t="e">
        <f ca="1">IF(市町村抽出表!J113="－","－",IF(市町村抽出表!J113=0,"0棟",IF(市町村抽出表!J113&lt;1,"1棟未満",TEXT(ROUND(市町村抽出表!J113,0),"###,###")&amp;"棟")))</f>
        <v>#REF!</v>
      </c>
      <c r="I113" s="95" t="e">
        <f ca="1">IF(市町村抽出表!O113="－","－",IF(市町村抽出表!O113=0,"0棟",IF(市町村抽出表!O113&lt;1,"1棟未満",TEXT(ROUND(市町村抽出表!O113,0),"###,###")&amp;"棟")))</f>
        <v>#REF!</v>
      </c>
      <c r="J113" s="95" t="e">
        <f ca="1">IF(市町村抽出表!P113="－","－",IF(市町村抽出表!P113=0,"0棟",IF(市町村抽出表!P113&lt;1,"1棟未満",TEXT(ROUND(市町村抽出表!P113,0),"###,###")&amp;"棟")))</f>
        <v>#REF!</v>
      </c>
      <c r="K113" s="148" t="e">
        <f ca="1">IF(市町村抽出表!U113="","※2",IF(市町村抽出表!U113="－","－",IF(市町村抽出表!U113=0,"0棟",IF(市町村抽出表!U113&lt;1,"1棟未満",TEXT(ROUND(市町村抽出表!U113,0),"###,###")&amp;"棟"))))</f>
        <v>#REF!</v>
      </c>
      <c r="L113" s="149" t="e">
        <f ca="1">IF(市町村抽出表!V113="","※2",IF(市町村抽出表!V113="－","－",IF(市町村抽出表!V113=0,"0棟",IF(市町村抽出表!V113&lt;1,"1棟未満",TEXT(ROUND(市町村抽出表!V113,0),"###,###")&amp;"棟"))))</f>
        <v>#REF!</v>
      </c>
      <c r="M113" s="95" t="e">
        <f ca="1">IF(市町村抽出表!W113="－","－",IF(市町村抽出表!W113=0,"0棟",IF(市町村抽出表!W113&lt;1,"1棟未満",TEXT(ROUND(市町村抽出表!W113,0),"###,###")&amp;"棟")))</f>
        <v>#REF!</v>
      </c>
      <c r="N113" s="95" t="e">
        <f ca="1">IF(市町村抽出表!X113="－","－",IF(市町村抽出表!X113=0,"0棟",IF(市町村抽出表!X113&lt;1,"1棟未満",TEXT(ROUND(市町村抽出表!X113,0),"###,###")&amp;"棟")))</f>
        <v>#REF!</v>
      </c>
      <c r="O113" s="95" t="e">
        <f ca="1">IF(市町村抽出表!Z113="－","－",IF(市町村抽出表!Z113=0,"0件",IF(市町村抽出表!Z113&lt;1,"1件未満",TEXT(ROUND(市町村抽出表!Z113,0),"###,###")&amp;"件")))</f>
        <v>#REF!</v>
      </c>
      <c r="P113" s="95" t="e">
        <f ca="1">IF(市町村抽出表!AA113="－","－",IF(市町村抽出表!AA113=0,"0件",IF(市町村抽出表!AA113&lt;1,"1件未満",TEXT(ROUND(市町村抽出表!AA113,0),"###,###")&amp;"件")))</f>
        <v>#REF!</v>
      </c>
      <c r="Q113" s="95" t="e">
        <f ca="1">IF(市町村抽出表!AB113="－","－",IF(市町村抽出表!AB113=0,"0棟",IF(市町村抽出表!AB113&lt;1,"1棟未満",TEXT(ROUND(市町村抽出表!AB113,0),"###,###")&amp;"棟")))</f>
        <v>#REF!</v>
      </c>
      <c r="R113" s="95" t="e">
        <f ca="1">IF(市町村抽出表!AC113="－","－",IF(市町村抽出表!AC113=0,"0人",IF(市町村抽出表!AC113&lt;1,"1人未満",TEXT(ROUND(市町村抽出表!AC113,0),"###,###")&amp;"人")))</f>
        <v>#REF!</v>
      </c>
      <c r="S113" s="95" t="e">
        <f ca="1">IF(市町村抽出表!AD113="－","－",IF(市町村抽出表!AD113=0,"0人",IF(市町村抽出表!AD113&lt;1,"1人未満",TEXT(ROUND(市町村抽出表!AD113,0),"###,###")&amp;"人")))</f>
        <v>#REF!</v>
      </c>
      <c r="T113" s="95" t="e">
        <f ca="1">IF(市町村抽出表!AE113="－","－",IF(市町村抽出表!AE113=0,"0人",IF(市町村抽出表!AE113&lt;1,"1人未満",TEXT(ROUND(市町村抽出表!AE113,0),"###,###")&amp;"人")))</f>
        <v>#REF!</v>
      </c>
      <c r="U113" s="150" t="e">
        <f ca="1">IF(市町村抽出表!AG113="","※2",IF(市町村抽出表!AG113="－","－",IF(市町村抽出表!AG113=0,"0人",IF(市町村抽出表!AG113&lt;1,"1人未満",TEXT(ROUND(市町村抽出表!AG113,0),"###,###")&amp;"人"))))</f>
        <v>#REF!</v>
      </c>
      <c r="V113" s="151" t="e">
        <f ca="1">IF(市町村抽出表!AH113="","※2",IF(市町村抽出表!AH113="－","－",IF(市町村抽出表!AH113=0,"0人",IF(市町村抽出表!AH113&lt;1,"1人未満",TEXT(ROUND(市町村抽出表!AH113,0),"###,###")&amp;"人"))))</f>
        <v>#REF!</v>
      </c>
      <c r="W113" s="152" t="e">
        <f ca="1">IF(市町村抽出表!AI113="","※2",IF(市町村抽出表!AI113="－","－",IF(市町村抽出表!AI113=0,"0人",IF(市町村抽出表!AI113&lt;1,"1人未満",TEXT(ROUND(市町村抽出表!AI113,0),"###,###")&amp;"人"))))</f>
        <v>#REF!</v>
      </c>
      <c r="X113" s="95" t="e">
        <f ca="1">IF(市町村抽出表!AJ113="－","－",IF(市町村抽出表!AJ113=0,"0人",IF(市町村抽出表!AJ113&lt;1,"1人未満",TEXT(ROUND(市町村抽出表!AJ113,0),"###,###")&amp;"人")))</f>
        <v>#REF!</v>
      </c>
      <c r="Y113" s="95" t="e">
        <f ca="1">IF(市町村抽出表!AK113="－","－",IF(市町村抽出表!AK113=0,"0人",IF(市町村抽出表!AK113&lt;1,"1人未満",TEXT(ROUND(市町村抽出表!AK113,0),"###,###")&amp;"人")))</f>
        <v>#REF!</v>
      </c>
      <c r="Z113" s="95" t="e">
        <f ca="1">IF(市町村抽出表!AL113="－","－",IF(市町村抽出表!AL113=0,"0人",IF(市町村抽出表!AL113&lt;1,"1人未満",TEXT(ROUND(市町村抽出表!AL113,0),"###,###")&amp;"人")))</f>
        <v>#REF!</v>
      </c>
      <c r="AA113" s="95" t="e">
        <f ca="1">IF(市町村抽出表!AM113="－","－",IF(市町村抽出表!AM113=0,"0人",IF(市町村抽出表!AM113&lt;1,"1人未満",TEXT(ROUND(市町村抽出表!AM113,0),"###,###")&amp;"人")))</f>
        <v>#REF!</v>
      </c>
      <c r="AB113" s="95" t="e">
        <f ca="1">IF(市町村抽出表!AN113="－","－",IF(市町村抽出表!AN113=0,"0人",IF(市町村抽出表!AN113&lt;1,"1人未満",TEXT(ROUND(市町村抽出表!AN113,0),"###,###")&amp;"人")))</f>
        <v>#REF!</v>
      </c>
      <c r="AC113" s="95" t="e">
        <f ca="1">IF(市町村抽出表!AO113="－","－",IF(市町村抽出表!AO113=0,"0人",IF(市町村抽出表!AO113&lt;1,"1人未満",TEXT(ROUND(市町村抽出表!AO113,0),"###,###")&amp;"人")))</f>
        <v>#REF!</v>
      </c>
      <c r="AD113" s="95" t="e">
        <f ca="1">IF(市町村抽出表!AP113="－","－",IF(市町村抽出表!AP113=0,"0人",IF(市町村抽出表!AP113&lt;1,"1人未満",TEXT(ROUND(市町村抽出表!AP113,0),"###,###")&amp;"人")))</f>
        <v>#REF!</v>
      </c>
      <c r="AE113" s="95" t="e">
        <f ca="1">IF(市町村抽出表!AQ113="－","－",IF(市町村抽出表!AQ113=0,"0人",IF(市町村抽出表!AQ113&lt;1,"1人未満",TEXT(ROUND(市町村抽出表!AQ113,0),"###,###")&amp;"人")))</f>
        <v>#REF!</v>
      </c>
      <c r="AF113" s="95" t="e">
        <f ca="1">IF(市町村抽出表!AR113="－","－",IF(市町村抽出表!AR113=0,"0人",IF(市町村抽出表!AR113&lt;1,"1人未満",TEXT(ROUND(市町村抽出表!AR113,0),"###,###")&amp;"人")))</f>
        <v>#REF!</v>
      </c>
      <c r="AG113" s="95" t="e">
        <f ca="1">IF(市町村抽出表!AS113="－","－",IF(市町村抽出表!AS113=0,"0箇所",IF(市町村抽出表!AS113&lt;1,"1箇所未満",TEXT(ROUND(市町村抽出表!AS113,0),"###,###")&amp;"箇所")))</f>
        <v>#REF!</v>
      </c>
      <c r="AH113" s="95" t="e">
        <f ca="1">IF(市町村抽出表!AT113="－","－",IF(市町村抽出表!AT113=0,"0世帯",IF(市町村抽出表!AT113&lt;1,"1世帯未満",TEXT(ROUND(市町村抽出表!AT113,0),"###,###")&amp;"世帯")))</f>
        <v>#REF!</v>
      </c>
      <c r="AI113" s="95" t="e">
        <f ca="1">IF(市町村抽出表!AU113="－","－",IF(市町村抽出表!AU113=0,"0人",IF(市町村抽出表!AU113&lt;1,"1人未満",TEXT(ROUND(市町村抽出表!AU113,0),"###,###")&amp;"人")))</f>
        <v>#REF!</v>
      </c>
      <c r="AJ113" s="95" t="e">
        <f ca="1">IF(市町村抽出表!AV113="－","－",IF(市町村抽出表!AV113=0,"0世帯",IF(市町村抽出表!AV113&lt;1,"1世帯未満",TEXT(ROUND(市町村抽出表!AV113,0),"###,###")&amp;"世帯")))</f>
        <v>#REF!</v>
      </c>
      <c r="AK113" s="95" t="e">
        <f ca="1">IF(市町村抽出表!AW113="－","－",IF(市町村抽出表!AW113=0,"0人",IF(市町村抽出表!AW113&lt;1,"1人未満",TEXT(ROUND(市町村抽出表!AW113,0),"###,###")&amp;"人")))</f>
        <v>#REF!</v>
      </c>
      <c r="AL113" s="95" t="e">
        <f ca="1">IF(市町村抽出表!AX113="－","－",IF(市町村抽出表!AX113=0,"0世帯",IF(市町村抽出表!AX113&lt;1,"1世帯未満",TEXT(ROUND(市町村抽出表!AX113,0),"###,###")&amp;"世帯")))</f>
        <v>#REF!</v>
      </c>
      <c r="AM113" s="95" t="e">
        <f ca="1">IF(市町村抽出表!AY113="－","－",IF(市町村抽出表!AY113=0,"0人",IF(市町村抽出表!AY113&lt;1,"1人未満",TEXT(ROUND(市町村抽出表!AY113,0),"###,###")&amp;"人")))</f>
        <v>#REF!</v>
      </c>
      <c r="AN113" s="95" t="s">
        <v>632</v>
      </c>
      <c r="AO113" s="95" t="s">
        <v>632</v>
      </c>
      <c r="AP113" s="95" t="e">
        <f ca="1">IF(市町村抽出表!BB113="－","－",IF(市町村抽出表!BB113=0,"0km",IF(市町村抽出表!BB113&lt;0.1,"0.1km未満",TEXT(ROUND(市町村抽出表!BB113,1),"###,##0.0")&amp;"km")))</f>
        <v>#REF!</v>
      </c>
      <c r="AQ113" s="95" t="e">
        <f ca="1">IF(市町村抽出表!BC113="－","－",IF(市町村抽出表!BC113=0,"0世帯",IF(市町村抽出表!BC113&lt;1,"1世帯未満",TEXT(ROUND(市町村抽出表!BC113,0),"###,###")&amp;"世帯")))</f>
        <v>#REF!</v>
      </c>
      <c r="AR113" s="95" t="e">
        <f ca="1">IF(市町村抽出表!BD113="－","－",IF(市町村抽出表!BD113=0,"0人",IF(市町村抽出表!BD113&lt;1,"1人未満",TEXT(ROUND(市町村抽出表!BD113,0),"###,###")&amp;"人")))</f>
        <v>#REF!</v>
      </c>
      <c r="AS113" s="95" t="s">
        <v>632</v>
      </c>
      <c r="AT113" s="95" t="s">
        <v>632</v>
      </c>
      <c r="AU113" s="95" t="e">
        <f ca="1">IF(市町村抽出表!BG113="－","－",IF(市町村抽出表!BG113=0,"0箇所",IF(市町村抽出表!BG113&lt;1,"1箇所未満",TEXT(ROUND(市町村抽出表!BG113,0),"###,###")&amp;"箇所")))</f>
        <v>#REF!</v>
      </c>
      <c r="AV113" s="95" t="e">
        <f ca="1">IF(市町村抽出表!BH113="－","－",IF(市町村抽出表!BH113=0,"0箇所",IF(市町村抽出表!BH113&lt;1,"1箇所未満",TEXT(ROUND(市町村抽出表!BH113,0),"###,###")&amp;"箇所")))</f>
        <v>#REF!</v>
      </c>
      <c r="AW113" s="95" t="e">
        <f ca="1">IF(市町村抽出表!BI113="－","－",IF(市町村抽出表!BI113=0,"0箇所",IF(市町村抽出表!BI113&lt;1,"1箇所未満",TEXT(ROUND(市町村抽出表!BI113,0),"###,###")&amp;"箇所")))</f>
        <v>#REF!</v>
      </c>
      <c r="AX113" s="95" t="e">
        <f ca="1">IF(市町村抽出表!BJ113="－","－",IF(市町村抽出表!BJ113=0,"0箇所",IF(市町村抽出表!BJ113&lt;1,"1箇所未満",TEXT(ROUND(市町村抽出表!BJ113,0),"###,###")&amp;"箇所")))</f>
        <v>#REF!</v>
      </c>
      <c r="AY113" s="95" t="e">
        <f ca="1">IF(市町村抽出表!BK113="－","－",IF(市町村抽出表!BK113=0,"0箇所",IF(市町村抽出表!BK113&lt;1,"1箇所未満",TEXT(ROUND(市町村抽出表!BK113,0),"###,###")&amp;"箇所")))</f>
        <v>#REF!</v>
      </c>
      <c r="AZ113" s="95" t="e">
        <f ca="1">IF(市町村抽出表!BL113="－","－",IF(市町村抽出表!BL113=0,"0箇所",IF(市町村抽出表!BL113&lt;1,"1箇所未満",TEXT(ROUND(市町村抽出表!BL113,0),"###,###")&amp;"箇所")))</f>
        <v>#REF!</v>
      </c>
      <c r="BH113" s="154"/>
      <c r="BI113" s="154"/>
      <c r="BJ113" s="154"/>
      <c r="BL113" s="155"/>
      <c r="BM113" s="154"/>
      <c r="BN113" s="154"/>
      <c r="BO113" s="154"/>
      <c r="BP113" s="154"/>
      <c r="BX113" s="155"/>
      <c r="BY113" s="154"/>
      <c r="BZ113" s="154"/>
      <c r="CA113" s="154"/>
      <c r="CB113" s="154"/>
      <c r="CN113" s="155"/>
      <c r="CO113" s="154"/>
      <c r="CP113" s="154"/>
      <c r="CQ113" s="154"/>
      <c r="CR113" s="154"/>
    </row>
    <row r="114" spans="1:96" x14ac:dyDescent="0.2">
      <c r="A114" s="83">
        <v>111</v>
      </c>
      <c r="B114" s="75" t="s">
        <v>575</v>
      </c>
      <c r="C114" s="94" t="e">
        <f ca="1">IF(市町村抽出表!D114="－","－",ROUND(市町村抽出表!D114,1))</f>
        <v>#REF!</v>
      </c>
      <c r="D114" s="159" t="e">
        <f ca="1">IF(市町村抽出表!F114="","※2",IF(市町村抽出表!F114="－","－",市町村抽出表!F114&amp;"箇所"))</f>
        <v>#REF!</v>
      </c>
      <c r="E114" s="160" t="e">
        <f ca="1">IF(市町村抽出表!G114="","※2",IF(市町村抽出表!G114="－","－",市町村抽出表!G114&amp;"箇所"))</f>
        <v>#REF!</v>
      </c>
      <c r="F114" s="161" t="e">
        <f ca="1">IF(市町村抽出表!H114="","※2",IF(市町村抽出表!H114="－","－",市町村抽出表!H114&amp;"箇所"))</f>
        <v>#REF!</v>
      </c>
      <c r="G114" s="95" t="e">
        <f ca="1">IF(市町村抽出表!I114="－","－",IF(市町村抽出表!I114=0,"0棟",IF(市町村抽出表!I114&lt;1,"1棟未満",TEXT(ROUND(市町村抽出表!I114,0),"###,###")&amp;"棟")))</f>
        <v>#REF!</v>
      </c>
      <c r="H114" s="95" t="e">
        <f ca="1">IF(市町村抽出表!J114="－","－",IF(市町村抽出表!J114=0,"0棟",IF(市町村抽出表!J114&lt;1,"1棟未満",TEXT(ROUND(市町村抽出表!J114,0),"###,###")&amp;"棟")))</f>
        <v>#REF!</v>
      </c>
      <c r="I114" s="95" t="e">
        <f ca="1">IF(市町村抽出表!O114="－","－",IF(市町村抽出表!O114=0,"0棟",IF(市町村抽出表!O114&lt;1,"1棟未満",TEXT(ROUND(市町村抽出表!O114,0),"###,###")&amp;"棟")))</f>
        <v>#REF!</v>
      </c>
      <c r="J114" s="95" t="e">
        <f ca="1">IF(市町村抽出表!P114="－","－",IF(市町村抽出表!P114=0,"0棟",IF(市町村抽出表!P114&lt;1,"1棟未満",TEXT(ROUND(市町村抽出表!P114,0),"###,###")&amp;"棟")))</f>
        <v>#REF!</v>
      </c>
      <c r="K114" s="148" t="e">
        <f ca="1">IF(市町村抽出表!U114="","※2",IF(市町村抽出表!U114="－","－",IF(市町村抽出表!U114=0,"0棟",IF(市町村抽出表!U114&lt;1,"1棟未満",TEXT(ROUND(市町村抽出表!U114,0),"###,###")&amp;"棟"))))</f>
        <v>#REF!</v>
      </c>
      <c r="L114" s="149" t="e">
        <f ca="1">IF(市町村抽出表!V114="","※2",IF(市町村抽出表!V114="－","－",IF(市町村抽出表!V114=0,"0棟",IF(市町村抽出表!V114&lt;1,"1棟未満",TEXT(ROUND(市町村抽出表!V114,0),"###,###")&amp;"棟"))))</f>
        <v>#REF!</v>
      </c>
      <c r="M114" s="95" t="e">
        <f ca="1">IF(市町村抽出表!W114="－","－",IF(市町村抽出表!W114=0,"0棟",IF(市町村抽出表!W114&lt;1,"1棟未満",TEXT(ROUND(市町村抽出表!W114,0),"###,###")&amp;"棟")))</f>
        <v>#REF!</v>
      </c>
      <c r="N114" s="95" t="e">
        <f ca="1">IF(市町村抽出表!X114="－","－",IF(市町村抽出表!X114=0,"0棟",IF(市町村抽出表!X114&lt;1,"1棟未満",TEXT(ROUND(市町村抽出表!X114,0),"###,###")&amp;"棟")))</f>
        <v>#REF!</v>
      </c>
      <c r="O114" s="95" t="e">
        <f ca="1">IF(市町村抽出表!Z114="－","－",IF(市町村抽出表!Z114=0,"0件",IF(市町村抽出表!Z114&lt;1,"1件未満",TEXT(ROUND(市町村抽出表!Z114,0),"###,###")&amp;"件")))</f>
        <v>#REF!</v>
      </c>
      <c r="P114" s="95" t="e">
        <f ca="1">IF(市町村抽出表!AA114="－","－",IF(市町村抽出表!AA114=0,"0件",IF(市町村抽出表!AA114&lt;1,"1件未満",TEXT(ROUND(市町村抽出表!AA114,0),"###,###")&amp;"件")))</f>
        <v>#REF!</v>
      </c>
      <c r="Q114" s="95" t="e">
        <f ca="1">IF(市町村抽出表!AB114="－","－",IF(市町村抽出表!AB114=0,"0棟",IF(市町村抽出表!AB114&lt;1,"1棟未満",TEXT(ROUND(市町村抽出表!AB114,0),"###,###")&amp;"棟")))</f>
        <v>#REF!</v>
      </c>
      <c r="R114" s="95" t="e">
        <f ca="1">IF(市町村抽出表!AC114="－","－",IF(市町村抽出表!AC114=0,"0人",IF(市町村抽出表!AC114&lt;1,"1人未満",TEXT(ROUND(市町村抽出表!AC114,0),"###,###")&amp;"人")))</f>
        <v>#REF!</v>
      </c>
      <c r="S114" s="95" t="e">
        <f ca="1">IF(市町村抽出表!AD114="－","－",IF(市町村抽出表!AD114=0,"0人",IF(市町村抽出表!AD114&lt;1,"1人未満",TEXT(ROUND(市町村抽出表!AD114,0),"###,###")&amp;"人")))</f>
        <v>#REF!</v>
      </c>
      <c r="T114" s="95" t="e">
        <f ca="1">IF(市町村抽出表!AE114="－","－",IF(市町村抽出表!AE114=0,"0人",IF(市町村抽出表!AE114&lt;1,"1人未満",TEXT(ROUND(市町村抽出表!AE114,0),"###,###")&amp;"人")))</f>
        <v>#REF!</v>
      </c>
      <c r="U114" s="150" t="e">
        <f ca="1">IF(市町村抽出表!AG114="","※2",IF(市町村抽出表!AG114="－","－",IF(市町村抽出表!AG114=0,"0人",IF(市町村抽出表!AG114&lt;1,"1人未満",TEXT(ROUND(市町村抽出表!AG114,0),"###,###")&amp;"人"))))</f>
        <v>#REF!</v>
      </c>
      <c r="V114" s="151" t="e">
        <f ca="1">IF(市町村抽出表!AH114="","※2",IF(市町村抽出表!AH114="－","－",IF(市町村抽出表!AH114=0,"0人",IF(市町村抽出表!AH114&lt;1,"1人未満",TEXT(ROUND(市町村抽出表!AH114,0),"###,###")&amp;"人"))))</f>
        <v>#REF!</v>
      </c>
      <c r="W114" s="152" t="e">
        <f ca="1">IF(市町村抽出表!AI114="","※2",IF(市町村抽出表!AI114="－","－",IF(市町村抽出表!AI114=0,"0人",IF(市町村抽出表!AI114&lt;1,"1人未満",TEXT(ROUND(市町村抽出表!AI114,0),"###,###")&amp;"人"))))</f>
        <v>#REF!</v>
      </c>
      <c r="X114" s="95" t="e">
        <f ca="1">IF(市町村抽出表!AJ114="－","－",IF(市町村抽出表!AJ114=0,"0人",IF(市町村抽出表!AJ114&lt;1,"1人未満",TEXT(ROUND(市町村抽出表!AJ114,0),"###,###")&amp;"人")))</f>
        <v>#REF!</v>
      </c>
      <c r="Y114" s="95" t="e">
        <f ca="1">IF(市町村抽出表!AK114="－","－",IF(市町村抽出表!AK114=0,"0人",IF(市町村抽出表!AK114&lt;1,"1人未満",TEXT(ROUND(市町村抽出表!AK114,0),"###,###")&amp;"人")))</f>
        <v>#REF!</v>
      </c>
      <c r="Z114" s="95" t="e">
        <f ca="1">IF(市町村抽出表!AL114="－","－",IF(市町村抽出表!AL114=0,"0人",IF(市町村抽出表!AL114&lt;1,"1人未満",TEXT(ROUND(市町村抽出表!AL114,0),"###,###")&amp;"人")))</f>
        <v>#REF!</v>
      </c>
      <c r="AA114" s="95" t="e">
        <f ca="1">IF(市町村抽出表!AM114="－","－",IF(市町村抽出表!AM114=0,"0人",IF(市町村抽出表!AM114&lt;1,"1人未満",TEXT(ROUND(市町村抽出表!AM114,0),"###,###")&amp;"人")))</f>
        <v>#REF!</v>
      </c>
      <c r="AB114" s="95" t="e">
        <f ca="1">IF(市町村抽出表!AN114="－","－",IF(市町村抽出表!AN114=0,"0人",IF(市町村抽出表!AN114&lt;1,"1人未満",TEXT(ROUND(市町村抽出表!AN114,0),"###,###")&amp;"人")))</f>
        <v>#REF!</v>
      </c>
      <c r="AC114" s="95" t="e">
        <f ca="1">IF(市町村抽出表!AO114="－","－",IF(市町村抽出表!AO114=0,"0人",IF(市町村抽出表!AO114&lt;1,"1人未満",TEXT(ROUND(市町村抽出表!AO114,0),"###,###")&amp;"人")))</f>
        <v>#REF!</v>
      </c>
      <c r="AD114" s="95" t="e">
        <f ca="1">IF(市町村抽出表!AP114="－","－",IF(市町村抽出表!AP114=0,"0人",IF(市町村抽出表!AP114&lt;1,"1人未満",TEXT(ROUND(市町村抽出表!AP114,0),"###,###")&amp;"人")))</f>
        <v>#REF!</v>
      </c>
      <c r="AE114" s="95" t="e">
        <f ca="1">IF(市町村抽出表!AQ114="－","－",IF(市町村抽出表!AQ114=0,"0人",IF(市町村抽出表!AQ114&lt;1,"1人未満",TEXT(ROUND(市町村抽出表!AQ114,0),"###,###")&amp;"人")))</f>
        <v>#REF!</v>
      </c>
      <c r="AF114" s="95" t="e">
        <f ca="1">IF(市町村抽出表!AR114="－","－",IF(市町村抽出表!AR114=0,"0人",IF(市町村抽出表!AR114&lt;1,"1人未満",TEXT(ROUND(市町村抽出表!AR114,0),"###,###")&amp;"人")))</f>
        <v>#REF!</v>
      </c>
      <c r="AG114" s="95" t="e">
        <f ca="1">IF(市町村抽出表!AS114="－","－",IF(市町村抽出表!AS114=0,"0箇所",IF(市町村抽出表!AS114&lt;1,"1箇所未満",TEXT(ROUND(市町村抽出表!AS114,0),"###,###")&amp;"箇所")))</f>
        <v>#REF!</v>
      </c>
      <c r="AH114" s="95" t="e">
        <f ca="1">IF(市町村抽出表!AT114="－","－",IF(市町村抽出表!AT114=0,"0世帯",IF(市町村抽出表!AT114&lt;1,"1世帯未満",TEXT(ROUND(市町村抽出表!AT114,0),"###,###")&amp;"世帯")))</f>
        <v>#REF!</v>
      </c>
      <c r="AI114" s="95" t="e">
        <f ca="1">IF(市町村抽出表!AU114="－","－",IF(市町村抽出表!AU114=0,"0人",IF(市町村抽出表!AU114&lt;1,"1人未満",TEXT(ROUND(市町村抽出表!AU114,0),"###,###")&amp;"人")))</f>
        <v>#REF!</v>
      </c>
      <c r="AJ114" s="95" t="e">
        <f ca="1">IF(市町村抽出表!AV114="－","－",IF(市町村抽出表!AV114=0,"0世帯",IF(市町村抽出表!AV114&lt;1,"1世帯未満",TEXT(ROUND(市町村抽出表!AV114,0),"###,###")&amp;"世帯")))</f>
        <v>#REF!</v>
      </c>
      <c r="AK114" s="95" t="e">
        <f ca="1">IF(市町村抽出表!AW114="－","－",IF(市町村抽出表!AW114=0,"0人",IF(市町村抽出表!AW114&lt;1,"1人未満",TEXT(ROUND(市町村抽出表!AW114,0),"###,###")&amp;"人")))</f>
        <v>#REF!</v>
      </c>
      <c r="AL114" s="95" t="e">
        <f ca="1">IF(市町村抽出表!AX114="－","－",IF(市町村抽出表!AX114=0,"0世帯",IF(市町村抽出表!AX114&lt;1,"1世帯未満",TEXT(ROUND(市町村抽出表!AX114,0),"###,###")&amp;"世帯")))</f>
        <v>#REF!</v>
      </c>
      <c r="AM114" s="95" t="e">
        <f ca="1">IF(市町村抽出表!AY114="－","－",IF(市町村抽出表!AY114=0,"0人",IF(市町村抽出表!AY114&lt;1,"1人未満",TEXT(ROUND(市町村抽出表!AY114,0),"###,###")&amp;"人")))</f>
        <v>#REF!</v>
      </c>
      <c r="AN114" s="95" t="s">
        <v>632</v>
      </c>
      <c r="AO114" s="95" t="s">
        <v>632</v>
      </c>
      <c r="AP114" s="95" t="e">
        <f ca="1">IF(市町村抽出表!BB114="－","－",IF(市町村抽出表!BB114=0,"0km",IF(市町村抽出表!BB114&lt;0.1,"0.1km未満",TEXT(ROUND(市町村抽出表!BB114,1),"###,##0.0")&amp;"km")))</f>
        <v>#REF!</v>
      </c>
      <c r="AQ114" s="95" t="e">
        <f ca="1">IF(市町村抽出表!BC114="－","－",IF(市町村抽出表!BC114=0,"0世帯",IF(市町村抽出表!BC114&lt;1,"1世帯未満",TEXT(ROUND(市町村抽出表!BC114,0),"###,###")&amp;"世帯")))</f>
        <v>#REF!</v>
      </c>
      <c r="AR114" s="95" t="e">
        <f ca="1">IF(市町村抽出表!BD114="－","－",IF(市町村抽出表!BD114=0,"0人",IF(市町村抽出表!BD114&lt;1,"1人未満",TEXT(ROUND(市町村抽出表!BD114,0),"###,###")&amp;"人")))</f>
        <v>#REF!</v>
      </c>
      <c r="AS114" s="95" t="s">
        <v>632</v>
      </c>
      <c r="AT114" s="95" t="s">
        <v>632</v>
      </c>
      <c r="AU114" s="95" t="e">
        <f ca="1">IF(市町村抽出表!BG114="－","－",IF(市町村抽出表!BG114=0,"0箇所",IF(市町村抽出表!BG114&lt;1,"1箇所未満",TEXT(ROUND(市町村抽出表!BG114,0),"###,###")&amp;"箇所")))</f>
        <v>#REF!</v>
      </c>
      <c r="AV114" s="95" t="e">
        <f ca="1">IF(市町村抽出表!BH114="－","－",IF(市町村抽出表!BH114=0,"0箇所",IF(市町村抽出表!BH114&lt;1,"1箇所未満",TEXT(ROUND(市町村抽出表!BH114,0),"###,###")&amp;"箇所")))</f>
        <v>#REF!</v>
      </c>
      <c r="AW114" s="95" t="e">
        <f ca="1">IF(市町村抽出表!BI114="－","－",IF(市町村抽出表!BI114=0,"0箇所",IF(市町村抽出表!BI114&lt;1,"1箇所未満",TEXT(ROUND(市町村抽出表!BI114,0),"###,###")&amp;"箇所")))</f>
        <v>#REF!</v>
      </c>
      <c r="AX114" s="95" t="e">
        <f ca="1">IF(市町村抽出表!BJ114="－","－",IF(市町村抽出表!BJ114=0,"0箇所",IF(市町村抽出表!BJ114&lt;1,"1箇所未満",TEXT(ROUND(市町村抽出表!BJ114,0),"###,###")&amp;"箇所")))</f>
        <v>#REF!</v>
      </c>
      <c r="AY114" s="95" t="e">
        <f ca="1">IF(市町村抽出表!BK114="－","－",IF(市町村抽出表!BK114=0,"0箇所",IF(市町村抽出表!BK114&lt;1,"1箇所未満",TEXT(ROUND(市町村抽出表!BK114,0),"###,###")&amp;"箇所")))</f>
        <v>#REF!</v>
      </c>
      <c r="AZ114" s="95" t="e">
        <f ca="1">IF(市町村抽出表!BL114="－","－",IF(市町村抽出表!BL114=0,"0箇所",IF(市町村抽出表!BL114&lt;1,"1箇所未満",TEXT(ROUND(市町村抽出表!BL114,0),"###,###")&amp;"箇所")))</f>
        <v>#REF!</v>
      </c>
      <c r="BH114" s="154"/>
      <c r="BI114" s="154"/>
      <c r="BJ114" s="154"/>
      <c r="BL114" s="155"/>
      <c r="BM114" s="154"/>
      <c r="BN114" s="154"/>
      <c r="BO114" s="154"/>
      <c r="BP114" s="154"/>
      <c r="BX114" s="155"/>
      <c r="BY114" s="154"/>
      <c r="BZ114" s="154"/>
      <c r="CA114" s="154"/>
      <c r="CB114" s="154"/>
      <c r="CN114" s="155"/>
      <c r="CO114" s="154"/>
      <c r="CP114" s="154"/>
      <c r="CQ114" s="154"/>
      <c r="CR114" s="154"/>
    </row>
    <row r="115" spans="1:96" x14ac:dyDescent="0.2">
      <c r="A115" s="83">
        <v>112</v>
      </c>
      <c r="B115" s="75" t="s">
        <v>576</v>
      </c>
      <c r="C115" s="94" t="e">
        <f ca="1">IF(市町村抽出表!D115="－","－",ROUND(市町村抽出表!D115,1))</f>
        <v>#REF!</v>
      </c>
      <c r="D115" s="159" t="e">
        <f ca="1">IF(市町村抽出表!F115="","※2",IF(市町村抽出表!F115="－","－",市町村抽出表!F115&amp;"箇所"))</f>
        <v>#REF!</v>
      </c>
      <c r="E115" s="160" t="e">
        <f ca="1">IF(市町村抽出表!G115="","※2",IF(市町村抽出表!G115="－","－",市町村抽出表!G115&amp;"箇所"))</f>
        <v>#REF!</v>
      </c>
      <c r="F115" s="161" t="e">
        <f ca="1">IF(市町村抽出表!H115="","※2",IF(市町村抽出表!H115="－","－",市町村抽出表!H115&amp;"箇所"))</f>
        <v>#REF!</v>
      </c>
      <c r="G115" s="95" t="e">
        <f ca="1">IF(市町村抽出表!I115="－","－",IF(市町村抽出表!I115=0,"0棟",IF(市町村抽出表!I115&lt;1,"1棟未満",TEXT(ROUND(市町村抽出表!I115,0),"###,###")&amp;"棟")))</f>
        <v>#REF!</v>
      </c>
      <c r="H115" s="95" t="e">
        <f ca="1">IF(市町村抽出表!J115="－","－",IF(市町村抽出表!J115=0,"0棟",IF(市町村抽出表!J115&lt;1,"1棟未満",TEXT(ROUND(市町村抽出表!J115,0),"###,###")&amp;"棟")))</f>
        <v>#REF!</v>
      </c>
      <c r="I115" s="95" t="e">
        <f ca="1">IF(市町村抽出表!O115="－","－",IF(市町村抽出表!O115=0,"0棟",IF(市町村抽出表!O115&lt;1,"1棟未満",TEXT(ROUND(市町村抽出表!O115,0),"###,###")&amp;"棟")))</f>
        <v>#REF!</v>
      </c>
      <c r="J115" s="95" t="e">
        <f ca="1">IF(市町村抽出表!P115="－","－",IF(市町村抽出表!P115=0,"0棟",IF(市町村抽出表!P115&lt;1,"1棟未満",TEXT(ROUND(市町村抽出表!P115,0),"###,###")&amp;"棟")))</f>
        <v>#REF!</v>
      </c>
      <c r="K115" s="148" t="e">
        <f ca="1">IF(市町村抽出表!U115="","※2",IF(市町村抽出表!U115="－","－",IF(市町村抽出表!U115=0,"0棟",IF(市町村抽出表!U115&lt;1,"1棟未満",TEXT(ROUND(市町村抽出表!U115,0),"###,###")&amp;"棟"))))</f>
        <v>#REF!</v>
      </c>
      <c r="L115" s="149" t="e">
        <f ca="1">IF(市町村抽出表!V115="","※2",IF(市町村抽出表!V115="－","－",IF(市町村抽出表!V115=0,"0棟",IF(市町村抽出表!V115&lt;1,"1棟未満",TEXT(ROUND(市町村抽出表!V115,0),"###,###")&amp;"棟"))))</f>
        <v>#REF!</v>
      </c>
      <c r="M115" s="95" t="e">
        <f ca="1">IF(市町村抽出表!W115="－","－",IF(市町村抽出表!W115=0,"0棟",IF(市町村抽出表!W115&lt;1,"1棟未満",TEXT(ROUND(市町村抽出表!W115,0),"###,###")&amp;"棟")))</f>
        <v>#REF!</v>
      </c>
      <c r="N115" s="95" t="e">
        <f ca="1">IF(市町村抽出表!X115="－","－",IF(市町村抽出表!X115=0,"0棟",IF(市町村抽出表!X115&lt;1,"1棟未満",TEXT(ROUND(市町村抽出表!X115,0),"###,###")&amp;"棟")))</f>
        <v>#REF!</v>
      </c>
      <c r="O115" s="95" t="e">
        <f ca="1">IF(市町村抽出表!Z115="－","－",IF(市町村抽出表!Z115=0,"0件",IF(市町村抽出表!Z115&lt;1,"1件未満",TEXT(ROUND(市町村抽出表!Z115,0),"###,###")&amp;"件")))</f>
        <v>#REF!</v>
      </c>
      <c r="P115" s="95" t="e">
        <f ca="1">IF(市町村抽出表!AA115="－","－",IF(市町村抽出表!AA115=0,"0件",IF(市町村抽出表!AA115&lt;1,"1件未満",TEXT(ROUND(市町村抽出表!AA115,0),"###,###")&amp;"件")))</f>
        <v>#REF!</v>
      </c>
      <c r="Q115" s="95" t="e">
        <f ca="1">IF(市町村抽出表!AB115="－","－",IF(市町村抽出表!AB115=0,"0棟",IF(市町村抽出表!AB115&lt;1,"1棟未満",TEXT(ROUND(市町村抽出表!AB115,0),"###,###")&amp;"棟")))</f>
        <v>#REF!</v>
      </c>
      <c r="R115" s="95" t="e">
        <f ca="1">IF(市町村抽出表!AC115="－","－",IF(市町村抽出表!AC115=0,"0人",IF(市町村抽出表!AC115&lt;1,"1人未満",TEXT(ROUND(市町村抽出表!AC115,0),"###,###")&amp;"人")))</f>
        <v>#REF!</v>
      </c>
      <c r="S115" s="95" t="e">
        <f ca="1">IF(市町村抽出表!AD115="－","－",IF(市町村抽出表!AD115=0,"0人",IF(市町村抽出表!AD115&lt;1,"1人未満",TEXT(ROUND(市町村抽出表!AD115,0),"###,###")&amp;"人")))</f>
        <v>#REF!</v>
      </c>
      <c r="T115" s="95" t="e">
        <f ca="1">IF(市町村抽出表!AE115="－","－",IF(市町村抽出表!AE115=0,"0人",IF(市町村抽出表!AE115&lt;1,"1人未満",TEXT(ROUND(市町村抽出表!AE115,0),"###,###")&amp;"人")))</f>
        <v>#REF!</v>
      </c>
      <c r="U115" s="150" t="e">
        <f ca="1">IF(市町村抽出表!AG115="","※2",IF(市町村抽出表!AG115="－","－",IF(市町村抽出表!AG115=0,"0人",IF(市町村抽出表!AG115&lt;1,"1人未満",TEXT(ROUND(市町村抽出表!AG115,0),"###,###")&amp;"人"))))</f>
        <v>#REF!</v>
      </c>
      <c r="V115" s="151" t="e">
        <f ca="1">IF(市町村抽出表!AH115="","※2",IF(市町村抽出表!AH115="－","－",IF(市町村抽出表!AH115=0,"0人",IF(市町村抽出表!AH115&lt;1,"1人未満",TEXT(ROUND(市町村抽出表!AH115,0),"###,###")&amp;"人"))))</f>
        <v>#REF!</v>
      </c>
      <c r="W115" s="152" t="e">
        <f ca="1">IF(市町村抽出表!AI115="","※2",IF(市町村抽出表!AI115="－","－",IF(市町村抽出表!AI115=0,"0人",IF(市町村抽出表!AI115&lt;1,"1人未満",TEXT(ROUND(市町村抽出表!AI115,0),"###,###")&amp;"人"))))</f>
        <v>#REF!</v>
      </c>
      <c r="X115" s="95" t="e">
        <f ca="1">IF(市町村抽出表!AJ115="－","－",IF(市町村抽出表!AJ115=0,"0人",IF(市町村抽出表!AJ115&lt;1,"1人未満",TEXT(ROUND(市町村抽出表!AJ115,0),"###,###")&amp;"人")))</f>
        <v>#REF!</v>
      </c>
      <c r="Y115" s="95" t="e">
        <f ca="1">IF(市町村抽出表!AK115="－","－",IF(市町村抽出表!AK115=0,"0人",IF(市町村抽出表!AK115&lt;1,"1人未満",TEXT(ROUND(市町村抽出表!AK115,0),"###,###")&amp;"人")))</f>
        <v>#REF!</v>
      </c>
      <c r="Z115" s="95" t="e">
        <f ca="1">IF(市町村抽出表!AL115="－","－",IF(市町村抽出表!AL115=0,"0人",IF(市町村抽出表!AL115&lt;1,"1人未満",TEXT(ROUND(市町村抽出表!AL115,0),"###,###")&amp;"人")))</f>
        <v>#REF!</v>
      </c>
      <c r="AA115" s="95" t="e">
        <f ca="1">IF(市町村抽出表!AM115="－","－",IF(市町村抽出表!AM115=0,"0人",IF(市町村抽出表!AM115&lt;1,"1人未満",TEXT(ROUND(市町村抽出表!AM115,0),"###,###")&amp;"人")))</f>
        <v>#REF!</v>
      </c>
      <c r="AB115" s="95" t="e">
        <f ca="1">IF(市町村抽出表!AN115="－","－",IF(市町村抽出表!AN115=0,"0人",IF(市町村抽出表!AN115&lt;1,"1人未満",TEXT(ROUND(市町村抽出表!AN115,0),"###,###")&amp;"人")))</f>
        <v>#REF!</v>
      </c>
      <c r="AC115" s="95" t="e">
        <f ca="1">IF(市町村抽出表!AO115="－","－",IF(市町村抽出表!AO115=0,"0人",IF(市町村抽出表!AO115&lt;1,"1人未満",TEXT(ROUND(市町村抽出表!AO115,0),"###,###")&amp;"人")))</f>
        <v>#REF!</v>
      </c>
      <c r="AD115" s="95" t="e">
        <f ca="1">IF(市町村抽出表!AP115="－","－",IF(市町村抽出表!AP115=0,"0人",IF(市町村抽出表!AP115&lt;1,"1人未満",TEXT(ROUND(市町村抽出表!AP115,0),"###,###")&amp;"人")))</f>
        <v>#REF!</v>
      </c>
      <c r="AE115" s="95" t="e">
        <f ca="1">IF(市町村抽出表!AQ115="－","－",IF(市町村抽出表!AQ115=0,"0人",IF(市町村抽出表!AQ115&lt;1,"1人未満",TEXT(ROUND(市町村抽出表!AQ115,0),"###,###")&amp;"人")))</f>
        <v>#REF!</v>
      </c>
      <c r="AF115" s="95" t="e">
        <f ca="1">IF(市町村抽出表!AR115="－","－",IF(市町村抽出表!AR115=0,"0人",IF(市町村抽出表!AR115&lt;1,"1人未満",TEXT(ROUND(市町村抽出表!AR115,0),"###,###")&amp;"人")))</f>
        <v>#REF!</v>
      </c>
      <c r="AG115" s="95" t="e">
        <f ca="1">IF(市町村抽出表!AS115="－","－",IF(市町村抽出表!AS115=0,"0箇所",IF(市町村抽出表!AS115&lt;1,"1箇所未満",TEXT(ROUND(市町村抽出表!AS115,0),"###,###")&amp;"箇所")))</f>
        <v>#REF!</v>
      </c>
      <c r="AH115" s="95" t="e">
        <f ca="1">IF(市町村抽出表!AT115="－","－",IF(市町村抽出表!AT115=0,"0世帯",IF(市町村抽出表!AT115&lt;1,"1世帯未満",TEXT(ROUND(市町村抽出表!AT115,0),"###,###")&amp;"世帯")))</f>
        <v>#REF!</v>
      </c>
      <c r="AI115" s="95" t="e">
        <f ca="1">IF(市町村抽出表!AU115="－","－",IF(市町村抽出表!AU115=0,"0人",IF(市町村抽出表!AU115&lt;1,"1人未満",TEXT(ROUND(市町村抽出表!AU115,0),"###,###")&amp;"人")))</f>
        <v>#REF!</v>
      </c>
      <c r="AJ115" s="95" t="e">
        <f ca="1">IF(市町村抽出表!AV115="－","－",IF(市町村抽出表!AV115=0,"0世帯",IF(市町村抽出表!AV115&lt;1,"1世帯未満",TEXT(ROUND(市町村抽出表!AV115,0),"###,###")&amp;"世帯")))</f>
        <v>#REF!</v>
      </c>
      <c r="AK115" s="95" t="e">
        <f ca="1">IF(市町村抽出表!AW115="－","－",IF(市町村抽出表!AW115=0,"0人",IF(市町村抽出表!AW115&lt;1,"1人未満",TEXT(ROUND(市町村抽出表!AW115,0),"###,###")&amp;"人")))</f>
        <v>#REF!</v>
      </c>
      <c r="AL115" s="95" t="e">
        <f ca="1">IF(市町村抽出表!AX115="－","－",IF(市町村抽出表!AX115=0,"0世帯",IF(市町村抽出表!AX115&lt;1,"1世帯未満",TEXT(ROUND(市町村抽出表!AX115,0),"###,###")&amp;"世帯")))</f>
        <v>#REF!</v>
      </c>
      <c r="AM115" s="95" t="e">
        <f ca="1">IF(市町村抽出表!AY115="－","－",IF(市町村抽出表!AY115=0,"0人",IF(市町村抽出表!AY115&lt;1,"1人未満",TEXT(ROUND(市町村抽出表!AY115,0),"###,###")&amp;"人")))</f>
        <v>#REF!</v>
      </c>
      <c r="AN115" s="95" t="s">
        <v>632</v>
      </c>
      <c r="AO115" s="95" t="s">
        <v>632</v>
      </c>
      <c r="AP115" s="95" t="e">
        <f ca="1">IF(市町村抽出表!BB115="－","－",IF(市町村抽出表!BB115=0,"0km",IF(市町村抽出表!BB115&lt;0.1,"0.1km未満",TEXT(ROUND(市町村抽出表!BB115,1),"###,##0.0")&amp;"km")))</f>
        <v>#REF!</v>
      </c>
      <c r="AQ115" s="95" t="e">
        <f ca="1">IF(市町村抽出表!BC115="－","－",IF(市町村抽出表!BC115=0,"0世帯",IF(市町村抽出表!BC115&lt;1,"1世帯未満",TEXT(ROUND(市町村抽出表!BC115,0),"###,###")&amp;"世帯")))</f>
        <v>#REF!</v>
      </c>
      <c r="AR115" s="95" t="e">
        <f ca="1">IF(市町村抽出表!BD115="－","－",IF(市町村抽出表!BD115=0,"0人",IF(市町村抽出表!BD115&lt;1,"1人未満",TEXT(ROUND(市町村抽出表!BD115,0),"###,###")&amp;"人")))</f>
        <v>#REF!</v>
      </c>
      <c r="AS115" s="95" t="s">
        <v>632</v>
      </c>
      <c r="AT115" s="95" t="s">
        <v>632</v>
      </c>
      <c r="AU115" s="95" t="e">
        <f ca="1">IF(市町村抽出表!BG115="－","－",IF(市町村抽出表!BG115=0,"0箇所",IF(市町村抽出表!BG115&lt;1,"1箇所未満",TEXT(ROUND(市町村抽出表!BG115,0),"###,###")&amp;"箇所")))</f>
        <v>#REF!</v>
      </c>
      <c r="AV115" s="95" t="e">
        <f ca="1">IF(市町村抽出表!BH115="－","－",IF(市町村抽出表!BH115=0,"0箇所",IF(市町村抽出表!BH115&lt;1,"1箇所未満",TEXT(ROUND(市町村抽出表!BH115,0),"###,###")&amp;"箇所")))</f>
        <v>#REF!</v>
      </c>
      <c r="AW115" s="95" t="e">
        <f ca="1">IF(市町村抽出表!BI115="－","－",IF(市町村抽出表!BI115=0,"0箇所",IF(市町村抽出表!BI115&lt;1,"1箇所未満",TEXT(ROUND(市町村抽出表!BI115,0),"###,###")&amp;"箇所")))</f>
        <v>#REF!</v>
      </c>
      <c r="AX115" s="95" t="e">
        <f ca="1">IF(市町村抽出表!BJ115="－","－",IF(市町村抽出表!BJ115=0,"0箇所",IF(市町村抽出表!BJ115&lt;1,"1箇所未満",TEXT(ROUND(市町村抽出表!BJ115,0),"###,###")&amp;"箇所")))</f>
        <v>#REF!</v>
      </c>
      <c r="AY115" s="95" t="e">
        <f ca="1">IF(市町村抽出表!BK115="－","－",IF(市町村抽出表!BK115=0,"0箇所",IF(市町村抽出表!BK115&lt;1,"1箇所未満",TEXT(ROUND(市町村抽出表!BK115,0),"###,###")&amp;"箇所")))</f>
        <v>#REF!</v>
      </c>
      <c r="AZ115" s="95" t="e">
        <f ca="1">IF(市町村抽出表!BL115="－","－",IF(市町村抽出表!BL115=0,"0箇所",IF(市町村抽出表!BL115&lt;1,"1箇所未満",TEXT(ROUND(市町村抽出表!BL115,0),"###,###")&amp;"箇所")))</f>
        <v>#REF!</v>
      </c>
      <c r="BH115" s="154"/>
      <c r="BI115" s="154"/>
      <c r="BJ115" s="154"/>
      <c r="BL115" s="155"/>
      <c r="BM115" s="154"/>
      <c r="BN115" s="154"/>
      <c r="BO115" s="154"/>
      <c r="BP115" s="154"/>
      <c r="BX115" s="155"/>
      <c r="BY115" s="154"/>
      <c r="BZ115" s="154"/>
      <c r="CA115" s="154"/>
      <c r="CB115" s="154"/>
      <c r="CN115" s="155"/>
      <c r="CO115" s="154"/>
      <c r="CP115" s="154"/>
      <c r="CQ115" s="154"/>
      <c r="CR115" s="154"/>
    </row>
    <row r="116" spans="1:96" x14ac:dyDescent="0.2">
      <c r="A116" s="83">
        <v>113</v>
      </c>
      <c r="B116" s="75" t="s">
        <v>577</v>
      </c>
      <c r="C116" s="94" t="e">
        <f ca="1">IF(市町村抽出表!D116="－","－",ROUND(市町村抽出表!D116,1))</f>
        <v>#REF!</v>
      </c>
      <c r="D116" s="159" t="e">
        <f ca="1">IF(市町村抽出表!F116="","※2",IF(市町村抽出表!F116="－","－",市町村抽出表!F116&amp;"箇所"))</f>
        <v>#REF!</v>
      </c>
      <c r="E116" s="160" t="e">
        <f ca="1">IF(市町村抽出表!G116="","※2",IF(市町村抽出表!G116="－","－",市町村抽出表!G116&amp;"箇所"))</f>
        <v>#REF!</v>
      </c>
      <c r="F116" s="161" t="e">
        <f ca="1">IF(市町村抽出表!H116="","※2",IF(市町村抽出表!H116="－","－",市町村抽出表!H116&amp;"箇所"))</f>
        <v>#REF!</v>
      </c>
      <c r="G116" s="95" t="e">
        <f ca="1">IF(市町村抽出表!I116="－","－",IF(市町村抽出表!I116=0,"0棟",IF(市町村抽出表!I116&lt;1,"1棟未満",TEXT(ROUND(市町村抽出表!I116,0),"###,###")&amp;"棟")))</f>
        <v>#REF!</v>
      </c>
      <c r="H116" s="95" t="e">
        <f ca="1">IF(市町村抽出表!J116="－","－",IF(市町村抽出表!J116=0,"0棟",IF(市町村抽出表!J116&lt;1,"1棟未満",TEXT(ROUND(市町村抽出表!J116,0),"###,###")&amp;"棟")))</f>
        <v>#REF!</v>
      </c>
      <c r="I116" s="95" t="e">
        <f ca="1">IF(市町村抽出表!O116="－","－",IF(市町村抽出表!O116=0,"0棟",IF(市町村抽出表!O116&lt;1,"1棟未満",TEXT(ROUND(市町村抽出表!O116,0),"###,###")&amp;"棟")))</f>
        <v>#REF!</v>
      </c>
      <c r="J116" s="95" t="e">
        <f ca="1">IF(市町村抽出表!P116="－","－",IF(市町村抽出表!P116=0,"0棟",IF(市町村抽出表!P116&lt;1,"1棟未満",TEXT(ROUND(市町村抽出表!P116,0),"###,###")&amp;"棟")))</f>
        <v>#REF!</v>
      </c>
      <c r="K116" s="148" t="e">
        <f ca="1">IF(市町村抽出表!U116="","※2",IF(市町村抽出表!U116="－","－",IF(市町村抽出表!U116=0,"0棟",IF(市町村抽出表!U116&lt;1,"1棟未満",TEXT(ROUND(市町村抽出表!U116,0),"###,###")&amp;"棟"))))</f>
        <v>#REF!</v>
      </c>
      <c r="L116" s="149" t="e">
        <f ca="1">IF(市町村抽出表!V116="","※2",IF(市町村抽出表!V116="－","－",IF(市町村抽出表!V116=0,"0棟",IF(市町村抽出表!V116&lt;1,"1棟未満",TEXT(ROUND(市町村抽出表!V116,0),"###,###")&amp;"棟"))))</f>
        <v>#REF!</v>
      </c>
      <c r="M116" s="95" t="e">
        <f ca="1">IF(市町村抽出表!W116="－","－",IF(市町村抽出表!W116=0,"0棟",IF(市町村抽出表!W116&lt;1,"1棟未満",TEXT(ROUND(市町村抽出表!W116,0),"###,###")&amp;"棟")))</f>
        <v>#REF!</v>
      </c>
      <c r="N116" s="95" t="e">
        <f ca="1">IF(市町村抽出表!X116="－","－",IF(市町村抽出表!X116=0,"0棟",IF(市町村抽出表!X116&lt;1,"1棟未満",TEXT(ROUND(市町村抽出表!X116,0),"###,###")&amp;"棟")))</f>
        <v>#REF!</v>
      </c>
      <c r="O116" s="95" t="e">
        <f ca="1">IF(市町村抽出表!Z116="－","－",IF(市町村抽出表!Z116=0,"0件",IF(市町村抽出表!Z116&lt;1,"1件未満",TEXT(ROUND(市町村抽出表!Z116,0),"###,###")&amp;"件")))</f>
        <v>#REF!</v>
      </c>
      <c r="P116" s="95" t="e">
        <f ca="1">IF(市町村抽出表!AA116="－","－",IF(市町村抽出表!AA116=0,"0件",IF(市町村抽出表!AA116&lt;1,"1件未満",TEXT(ROUND(市町村抽出表!AA116,0),"###,###")&amp;"件")))</f>
        <v>#REF!</v>
      </c>
      <c r="Q116" s="95" t="e">
        <f ca="1">IF(市町村抽出表!AB116="－","－",IF(市町村抽出表!AB116=0,"0棟",IF(市町村抽出表!AB116&lt;1,"1棟未満",TEXT(ROUND(市町村抽出表!AB116,0),"###,###")&amp;"棟")))</f>
        <v>#REF!</v>
      </c>
      <c r="R116" s="95" t="e">
        <f ca="1">IF(市町村抽出表!AC116="－","－",IF(市町村抽出表!AC116=0,"0人",IF(市町村抽出表!AC116&lt;1,"1人未満",TEXT(ROUND(市町村抽出表!AC116,0),"###,###")&amp;"人")))</f>
        <v>#REF!</v>
      </c>
      <c r="S116" s="95" t="e">
        <f ca="1">IF(市町村抽出表!AD116="－","－",IF(市町村抽出表!AD116=0,"0人",IF(市町村抽出表!AD116&lt;1,"1人未満",TEXT(ROUND(市町村抽出表!AD116,0),"###,###")&amp;"人")))</f>
        <v>#REF!</v>
      </c>
      <c r="T116" s="95" t="e">
        <f ca="1">IF(市町村抽出表!AE116="－","－",IF(市町村抽出表!AE116=0,"0人",IF(市町村抽出表!AE116&lt;1,"1人未満",TEXT(ROUND(市町村抽出表!AE116,0),"###,###")&amp;"人")))</f>
        <v>#REF!</v>
      </c>
      <c r="U116" s="150" t="e">
        <f ca="1">IF(市町村抽出表!AG116="","※2",IF(市町村抽出表!AG116="－","－",IF(市町村抽出表!AG116=0,"0人",IF(市町村抽出表!AG116&lt;1,"1人未満",TEXT(ROUND(市町村抽出表!AG116,0),"###,###")&amp;"人"))))</f>
        <v>#REF!</v>
      </c>
      <c r="V116" s="151" t="e">
        <f ca="1">IF(市町村抽出表!AH116="","※2",IF(市町村抽出表!AH116="－","－",IF(市町村抽出表!AH116=0,"0人",IF(市町村抽出表!AH116&lt;1,"1人未満",TEXT(ROUND(市町村抽出表!AH116,0),"###,###")&amp;"人"))))</f>
        <v>#REF!</v>
      </c>
      <c r="W116" s="152" t="e">
        <f ca="1">IF(市町村抽出表!AI116="","※2",IF(市町村抽出表!AI116="－","－",IF(市町村抽出表!AI116=0,"0人",IF(市町村抽出表!AI116&lt;1,"1人未満",TEXT(ROUND(市町村抽出表!AI116,0),"###,###")&amp;"人"))))</f>
        <v>#REF!</v>
      </c>
      <c r="X116" s="95" t="e">
        <f ca="1">IF(市町村抽出表!AJ116="－","－",IF(市町村抽出表!AJ116=0,"0人",IF(市町村抽出表!AJ116&lt;1,"1人未満",TEXT(ROUND(市町村抽出表!AJ116,0),"###,###")&amp;"人")))</f>
        <v>#REF!</v>
      </c>
      <c r="Y116" s="95" t="e">
        <f ca="1">IF(市町村抽出表!AK116="－","－",IF(市町村抽出表!AK116=0,"0人",IF(市町村抽出表!AK116&lt;1,"1人未満",TEXT(ROUND(市町村抽出表!AK116,0),"###,###")&amp;"人")))</f>
        <v>#REF!</v>
      </c>
      <c r="Z116" s="95" t="e">
        <f ca="1">IF(市町村抽出表!AL116="－","－",IF(市町村抽出表!AL116=0,"0人",IF(市町村抽出表!AL116&lt;1,"1人未満",TEXT(ROUND(市町村抽出表!AL116,0),"###,###")&amp;"人")))</f>
        <v>#REF!</v>
      </c>
      <c r="AA116" s="95" t="e">
        <f ca="1">IF(市町村抽出表!AM116="－","－",IF(市町村抽出表!AM116=0,"0人",IF(市町村抽出表!AM116&lt;1,"1人未満",TEXT(ROUND(市町村抽出表!AM116,0),"###,###")&amp;"人")))</f>
        <v>#REF!</v>
      </c>
      <c r="AB116" s="95" t="e">
        <f ca="1">IF(市町村抽出表!AN116="－","－",IF(市町村抽出表!AN116=0,"0人",IF(市町村抽出表!AN116&lt;1,"1人未満",TEXT(ROUND(市町村抽出表!AN116,0),"###,###")&amp;"人")))</f>
        <v>#REF!</v>
      </c>
      <c r="AC116" s="95" t="e">
        <f ca="1">IF(市町村抽出表!AO116="－","－",IF(市町村抽出表!AO116=0,"0人",IF(市町村抽出表!AO116&lt;1,"1人未満",TEXT(ROUND(市町村抽出表!AO116,0),"###,###")&amp;"人")))</f>
        <v>#REF!</v>
      </c>
      <c r="AD116" s="95" t="e">
        <f ca="1">IF(市町村抽出表!AP116="－","－",IF(市町村抽出表!AP116=0,"0人",IF(市町村抽出表!AP116&lt;1,"1人未満",TEXT(ROUND(市町村抽出表!AP116,0),"###,###")&amp;"人")))</f>
        <v>#REF!</v>
      </c>
      <c r="AE116" s="95" t="e">
        <f ca="1">IF(市町村抽出表!AQ116="－","－",IF(市町村抽出表!AQ116=0,"0人",IF(市町村抽出表!AQ116&lt;1,"1人未満",TEXT(ROUND(市町村抽出表!AQ116,0),"###,###")&amp;"人")))</f>
        <v>#REF!</v>
      </c>
      <c r="AF116" s="95" t="e">
        <f ca="1">IF(市町村抽出表!AR116="－","－",IF(市町村抽出表!AR116=0,"0人",IF(市町村抽出表!AR116&lt;1,"1人未満",TEXT(ROUND(市町村抽出表!AR116,0),"###,###")&amp;"人")))</f>
        <v>#REF!</v>
      </c>
      <c r="AG116" s="95" t="e">
        <f ca="1">IF(市町村抽出表!AS116="－","－",IF(市町村抽出表!AS116=0,"0箇所",IF(市町村抽出表!AS116&lt;1,"1箇所未満",TEXT(ROUND(市町村抽出表!AS116,0),"###,###")&amp;"箇所")))</f>
        <v>#REF!</v>
      </c>
      <c r="AH116" s="95" t="e">
        <f ca="1">IF(市町村抽出表!AT116="－","－",IF(市町村抽出表!AT116=0,"0世帯",IF(市町村抽出表!AT116&lt;1,"1世帯未満",TEXT(ROUND(市町村抽出表!AT116,0),"###,###")&amp;"世帯")))</f>
        <v>#REF!</v>
      </c>
      <c r="AI116" s="95" t="e">
        <f ca="1">IF(市町村抽出表!AU116="－","－",IF(市町村抽出表!AU116=0,"0人",IF(市町村抽出表!AU116&lt;1,"1人未満",TEXT(ROUND(市町村抽出表!AU116,0),"###,###")&amp;"人")))</f>
        <v>#REF!</v>
      </c>
      <c r="AJ116" s="95" t="e">
        <f ca="1">IF(市町村抽出表!AV116="－","－",IF(市町村抽出表!AV116=0,"0世帯",IF(市町村抽出表!AV116&lt;1,"1世帯未満",TEXT(ROUND(市町村抽出表!AV116,0),"###,###")&amp;"世帯")))</f>
        <v>#REF!</v>
      </c>
      <c r="AK116" s="95" t="e">
        <f ca="1">IF(市町村抽出表!AW116="－","－",IF(市町村抽出表!AW116=0,"0人",IF(市町村抽出表!AW116&lt;1,"1人未満",TEXT(ROUND(市町村抽出表!AW116,0),"###,###")&amp;"人")))</f>
        <v>#REF!</v>
      </c>
      <c r="AL116" s="95" t="e">
        <f ca="1">IF(市町村抽出表!AX116="－","－",IF(市町村抽出表!AX116=0,"0世帯",IF(市町村抽出表!AX116&lt;1,"1世帯未満",TEXT(ROUND(市町村抽出表!AX116,0),"###,###")&amp;"世帯")))</f>
        <v>#REF!</v>
      </c>
      <c r="AM116" s="95" t="e">
        <f ca="1">IF(市町村抽出表!AY116="－","－",IF(市町村抽出表!AY116=0,"0人",IF(市町村抽出表!AY116&lt;1,"1人未満",TEXT(ROUND(市町村抽出表!AY116,0),"###,###")&amp;"人")))</f>
        <v>#REF!</v>
      </c>
      <c r="AN116" s="95" t="s">
        <v>632</v>
      </c>
      <c r="AO116" s="95" t="s">
        <v>632</v>
      </c>
      <c r="AP116" s="95" t="e">
        <f ca="1">IF(市町村抽出表!BB116="－","－",IF(市町村抽出表!BB116=0,"0km",IF(市町村抽出表!BB116&lt;0.1,"0.1km未満",TEXT(ROUND(市町村抽出表!BB116,1),"###,##0.0")&amp;"km")))</f>
        <v>#REF!</v>
      </c>
      <c r="AQ116" s="95" t="e">
        <f ca="1">IF(市町村抽出表!BC116="－","－",IF(市町村抽出表!BC116=0,"0世帯",IF(市町村抽出表!BC116&lt;1,"1世帯未満",TEXT(ROUND(市町村抽出表!BC116,0),"###,###")&amp;"世帯")))</f>
        <v>#REF!</v>
      </c>
      <c r="AR116" s="95" t="e">
        <f ca="1">IF(市町村抽出表!BD116="－","－",IF(市町村抽出表!BD116=0,"0人",IF(市町村抽出表!BD116&lt;1,"1人未満",TEXT(ROUND(市町村抽出表!BD116,0),"###,###")&amp;"人")))</f>
        <v>#REF!</v>
      </c>
      <c r="AS116" s="95" t="s">
        <v>632</v>
      </c>
      <c r="AT116" s="95" t="s">
        <v>632</v>
      </c>
      <c r="AU116" s="95" t="e">
        <f ca="1">IF(市町村抽出表!BG116="－","－",IF(市町村抽出表!BG116=0,"0箇所",IF(市町村抽出表!BG116&lt;1,"1箇所未満",TEXT(ROUND(市町村抽出表!BG116,0),"###,###")&amp;"箇所")))</f>
        <v>#REF!</v>
      </c>
      <c r="AV116" s="95" t="e">
        <f ca="1">IF(市町村抽出表!BH116="－","－",IF(市町村抽出表!BH116=0,"0箇所",IF(市町村抽出表!BH116&lt;1,"1箇所未満",TEXT(ROUND(市町村抽出表!BH116,0),"###,###")&amp;"箇所")))</f>
        <v>#REF!</v>
      </c>
      <c r="AW116" s="95" t="e">
        <f ca="1">IF(市町村抽出表!BI116="－","－",IF(市町村抽出表!BI116=0,"0箇所",IF(市町村抽出表!BI116&lt;1,"1箇所未満",TEXT(ROUND(市町村抽出表!BI116,0),"###,###")&amp;"箇所")))</f>
        <v>#REF!</v>
      </c>
      <c r="AX116" s="95" t="e">
        <f ca="1">IF(市町村抽出表!BJ116="－","－",IF(市町村抽出表!BJ116=0,"0箇所",IF(市町村抽出表!BJ116&lt;1,"1箇所未満",TEXT(ROUND(市町村抽出表!BJ116,0),"###,###")&amp;"箇所")))</f>
        <v>#REF!</v>
      </c>
      <c r="AY116" s="95" t="e">
        <f ca="1">IF(市町村抽出表!BK116="－","－",IF(市町村抽出表!BK116=0,"0箇所",IF(市町村抽出表!BK116&lt;1,"1箇所未満",TEXT(ROUND(市町村抽出表!BK116,0),"###,###")&amp;"箇所")))</f>
        <v>#REF!</v>
      </c>
      <c r="AZ116" s="95" t="e">
        <f ca="1">IF(市町村抽出表!BL116="－","－",IF(市町村抽出表!BL116=0,"0箇所",IF(市町村抽出表!BL116&lt;1,"1箇所未満",TEXT(ROUND(市町村抽出表!BL116,0),"###,###")&amp;"箇所")))</f>
        <v>#REF!</v>
      </c>
      <c r="BH116" s="154"/>
      <c r="BI116" s="154"/>
      <c r="BJ116" s="154"/>
      <c r="BL116" s="155"/>
      <c r="BM116" s="154"/>
      <c r="BN116" s="154"/>
      <c r="BO116" s="154"/>
      <c r="BP116" s="154"/>
      <c r="BX116" s="155"/>
      <c r="BY116" s="154"/>
      <c r="BZ116" s="154"/>
      <c r="CA116" s="154"/>
      <c r="CB116" s="154"/>
      <c r="CN116" s="155"/>
      <c r="CO116" s="154"/>
      <c r="CP116" s="154"/>
      <c r="CQ116" s="154"/>
      <c r="CR116" s="154"/>
    </row>
    <row r="117" spans="1:96" x14ac:dyDescent="0.2">
      <c r="A117" s="83">
        <v>114</v>
      </c>
      <c r="B117" s="75" t="s">
        <v>578</v>
      </c>
      <c r="C117" s="94" t="e">
        <f ca="1">IF(市町村抽出表!D117="－","－",ROUND(市町村抽出表!D117,1))</f>
        <v>#REF!</v>
      </c>
      <c r="D117" s="159" t="e">
        <f ca="1">IF(市町村抽出表!F117="","※2",IF(市町村抽出表!F117="－","－",市町村抽出表!F117&amp;"箇所"))</f>
        <v>#REF!</v>
      </c>
      <c r="E117" s="160" t="e">
        <f ca="1">IF(市町村抽出表!G117="","※2",IF(市町村抽出表!G117="－","－",市町村抽出表!G117&amp;"箇所"))</f>
        <v>#REF!</v>
      </c>
      <c r="F117" s="161" t="e">
        <f ca="1">IF(市町村抽出表!H117="","※2",IF(市町村抽出表!H117="－","－",市町村抽出表!H117&amp;"箇所"))</f>
        <v>#REF!</v>
      </c>
      <c r="G117" s="95" t="e">
        <f ca="1">IF(市町村抽出表!I117="－","－",IF(市町村抽出表!I117=0,"0棟",IF(市町村抽出表!I117&lt;1,"1棟未満",TEXT(ROUND(市町村抽出表!I117,0),"###,###")&amp;"棟")))</f>
        <v>#REF!</v>
      </c>
      <c r="H117" s="95" t="e">
        <f ca="1">IF(市町村抽出表!J117="－","－",IF(市町村抽出表!J117=0,"0棟",IF(市町村抽出表!J117&lt;1,"1棟未満",TEXT(ROUND(市町村抽出表!J117,0),"###,###")&amp;"棟")))</f>
        <v>#REF!</v>
      </c>
      <c r="I117" s="95" t="e">
        <f ca="1">IF(市町村抽出表!O117="－","－",IF(市町村抽出表!O117=0,"0棟",IF(市町村抽出表!O117&lt;1,"1棟未満",TEXT(ROUND(市町村抽出表!O117,0),"###,###")&amp;"棟")))</f>
        <v>#REF!</v>
      </c>
      <c r="J117" s="95" t="e">
        <f ca="1">IF(市町村抽出表!P117="－","－",IF(市町村抽出表!P117=0,"0棟",IF(市町村抽出表!P117&lt;1,"1棟未満",TEXT(ROUND(市町村抽出表!P117,0),"###,###")&amp;"棟")))</f>
        <v>#REF!</v>
      </c>
      <c r="K117" s="148" t="e">
        <f ca="1">IF(市町村抽出表!U117="","※2",IF(市町村抽出表!U117="－","－",IF(市町村抽出表!U117=0,"0棟",IF(市町村抽出表!U117&lt;1,"1棟未満",TEXT(ROUND(市町村抽出表!U117,0),"###,###")&amp;"棟"))))</f>
        <v>#REF!</v>
      </c>
      <c r="L117" s="149" t="e">
        <f ca="1">IF(市町村抽出表!V117="","※2",IF(市町村抽出表!V117="－","－",IF(市町村抽出表!V117=0,"0棟",IF(市町村抽出表!V117&lt;1,"1棟未満",TEXT(ROUND(市町村抽出表!V117,0),"###,###")&amp;"棟"))))</f>
        <v>#REF!</v>
      </c>
      <c r="M117" s="95" t="e">
        <f ca="1">IF(市町村抽出表!W117="－","－",IF(市町村抽出表!W117=0,"0棟",IF(市町村抽出表!W117&lt;1,"1棟未満",TEXT(ROUND(市町村抽出表!W117,0),"###,###")&amp;"棟")))</f>
        <v>#REF!</v>
      </c>
      <c r="N117" s="95" t="e">
        <f ca="1">IF(市町村抽出表!X117="－","－",IF(市町村抽出表!X117=0,"0棟",IF(市町村抽出表!X117&lt;1,"1棟未満",TEXT(ROUND(市町村抽出表!X117,0),"###,###")&amp;"棟")))</f>
        <v>#REF!</v>
      </c>
      <c r="O117" s="95" t="e">
        <f ca="1">IF(市町村抽出表!Z117="－","－",IF(市町村抽出表!Z117=0,"0件",IF(市町村抽出表!Z117&lt;1,"1件未満",TEXT(ROUND(市町村抽出表!Z117,0),"###,###")&amp;"件")))</f>
        <v>#REF!</v>
      </c>
      <c r="P117" s="95" t="e">
        <f ca="1">IF(市町村抽出表!AA117="－","－",IF(市町村抽出表!AA117=0,"0件",IF(市町村抽出表!AA117&lt;1,"1件未満",TEXT(ROUND(市町村抽出表!AA117,0),"###,###")&amp;"件")))</f>
        <v>#REF!</v>
      </c>
      <c r="Q117" s="95" t="e">
        <f ca="1">IF(市町村抽出表!AB117="－","－",IF(市町村抽出表!AB117=0,"0棟",IF(市町村抽出表!AB117&lt;1,"1棟未満",TEXT(ROUND(市町村抽出表!AB117,0),"###,###")&amp;"棟")))</f>
        <v>#REF!</v>
      </c>
      <c r="R117" s="95" t="e">
        <f ca="1">IF(市町村抽出表!AC117="－","－",IF(市町村抽出表!AC117=0,"0人",IF(市町村抽出表!AC117&lt;1,"1人未満",TEXT(ROUND(市町村抽出表!AC117,0),"###,###")&amp;"人")))</f>
        <v>#REF!</v>
      </c>
      <c r="S117" s="95" t="e">
        <f ca="1">IF(市町村抽出表!AD117="－","－",IF(市町村抽出表!AD117=0,"0人",IF(市町村抽出表!AD117&lt;1,"1人未満",TEXT(ROUND(市町村抽出表!AD117,0),"###,###")&amp;"人")))</f>
        <v>#REF!</v>
      </c>
      <c r="T117" s="95" t="e">
        <f ca="1">IF(市町村抽出表!AE117="－","－",IF(市町村抽出表!AE117=0,"0人",IF(市町村抽出表!AE117&lt;1,"1人未満",TEXT(ROUND(市町村抽出表!AE117,0),"###,###")&amp;"人")))</f>
        <v>#REF!</v>
      </c>
      <c r="U117" s="150" t="e">
        <f ca="1">IF(市町村抽出表!AG117="","※2",IF(市町村抽出表!AG117="－","－",IF(市町村抽出表!AG117=0,"0人",IF(市町村抽出表!AG117&lt;1,"1人未満",TEXT(ROUND(市町村抽出表!AG117,0),"###,###")&amp;"人"))))</f>
        <v>#REF!</v>
      </c>
      <c r="V117" s="151" t="e">
        <f ca="1">IF(市町村抽出表!AH117="","※2",IF(市町村抽出表!AH117="－","－",IF(市町村抽出表!AH117=0,"0人",IF(市町村抽出表!AH117&lt;1,"1人未満",TEXT(ROUND(市町村抽出表!AH117,0),"###,###")&amp;"人"))))</f>
        <v>#REF!</v>
      </c>
      <c r="W117" s="152" t="e">
        <f ca="1">IF(市町村抽出表!AI117="","※2",IF(市町村抽出表!AI117="－","－",IF(市町村抽出表!AI117=0,"0人",IF(市町村抽出表!AI117&lt;1,"1人未満",TEXT(ROUND(市町村抽出表!AI117,0),"###,###")&amp;"人"))))</f>
        <v>#REF!</v>
      </c>
      <c r="X117" s="95" t="e">
        <f ca="1">IF(市町村抽出表!AJ117="－","－",IF(市町村抽出表!AJ117=0,"0人",IF(市町村抽出表!AJ117&lt;1,"1人未満",TEXT(ROUND(市町村抽出表!AJ117,0),"###,###")&amp;"人")))</f>
        <v>#REF!</v>
      </c>
      <c r="Y117" s="95" t="e">
        <f ca="1">IF(市町村抽出表!AK117="－","－",IF(市町村抽出表!AK117=0,"0人",IF(市町村抽出表!AK117&lt;1,"1人未満",TEXT(ROUND(市町村抽出表!AK117,0),"###,###")&amp;"人")))</f>
        <v>#REF!</v>
      </c>
      <c r="Z117" s="95" t="e">
        <f ca="1">IF(市町村抽出表!AL117="－","－",IF(市町村抽出表!AL117=0,"0人",IF(市町村抽出表!AL117&lt;1,"1人未満",TEXT(ROUND(市町村抽出表!AL117,0),"###,###")&amp;"人")))</f>
        <v>#REF!</v>
      </c>
      <c r="AA117" s="95" t="e">
        <f ca="1">IF(市町村抽出表!AM117="－","－",IF(市町村抽出表!AM117=0,"0人",IF(市町村抽出表!AM117&lt;1,"1人未満",TEXT(ROUND(市町村抽出表!AM117,0),"###,###")&amp;"人")))</f>
        <v>#REF!</v>
      </c>
      <c r="AB117" s="95" t="e">
        <f ca="1">IF(市町村抽出表!AN117="－","－",IF(市町村抽出表!AN117=0,"0人",IF(市町村抽出表!AN117&lt;1,"1人未満",TEXT(ROUND(市町村抽出表!AN117,0),"###,###")&amp;"人")))</f>
        <v>#REF!</v>
      </c>
      <c r="AC117" s="95" t="e">
        <f ca="1">IF(市町村抽出表!AO117="－","－",IF(市町村抽出表!AO117=0,"0人",IF(市町村抽出表!AO117&lt;1,"1人未満",TEXT(ROUND(市町村抽出表!AO117,0),"###,###")&amp;"人")))</f>
        <v>#REF!</v>
      </c>
      <c r="AD117" s="95" t="e">
        <f ca="1">IF(市町村抽出表!AP117="－","－",IF(市町村抽出表!AP117=0,"0人",IF(市町村抽出表!AP117&lt;1,"1人未満",TEXT(ROUND(市町村抽出表!AP117,0),"###,###")&amp;"人")))</f>
        <v>#REF!</v>
      </c>
      <c r="AE117" s="95" t="e">
        <f ca="1">IF(市町村抽出表!AQ117="－","－",IF(市町村抽出表!AQ117=0,"0人",IF(市町村抽出表!AQ117&lt;1,"1人未満",TEXT(ROUND(市町村抽出表!AQ117,0),"###,###")&amp;"人")))</f>
        <v>#REF!</v>
      </c>
      <c r="AF117" s="95" t="e">
        <f ca="1">IF(市町村抽出表!AR117="－","－",IF(市町村抽出表!AR117=0,"0人",IF(市町村抽出表!AR117&lt;1,"1人未満",TEXT(ROUND(市町村抽出表!AR117,0),"###,###")&amp;"人")))</f>
        <v>#REF!</v>
      </c>
      <c r="AG117" s="95" t="e">
        <f ca="1">IF(市町村抽出表!AS117="－","－",IF(市町村抽出表!AS117=0,"0箇所",IF(市町村抽出表!AS117&lt;1,"1箇所未満",TEXT(ROUND(市町村抽出表!AS117,0),"###,###")&amp;"箇所")))</f>
        <v>#REF!</v>
      </c>
      <c r="AH117" s="95" t="e">
        <f ca="1">IF(市町村抽出表!AT117="－","－",IF(市町村抽出表!AT117=0,"0世帯",IF(市町村抽出表!AT117&lt;1,"1世帯未満",TEXT(ROUND(市町村抽出表!AT117,0),"###,###")&amp;"世帯")))</f>
        <v>#REF!</v>
      </c>
      <c r="AI117" s="95" t="e">
        <f ca="1">IF(市町村抽出表!AU117="－","－",IF(市町村抽出表!AU117=0,"0人",IF(市町村抽出表!AU117&lt;1,"1人未満",TEXT(ROUND(市町村抽出表!AU117,0),"###,###")&amp;"人")))</f>
        <v>#REF!</v>
      </c>
      <c r="AJ117" s="95" t="e">
        <f ca="1">IF(市町村抽出表!AV117="－","－",IF(市町村抽出表!AV117=0,"0世帯",IF(市町村抽出表!AV117&lt;1,"1世帯未満",TEXT(ROUND(市町村抽出表!AV117,0),"###,###")&amp;"世帯")))</f>
        <v>#REF!</v>
      </c>
      <c r="AK117" s="95" t="e">
        <f ca="1">IF(市町村抽出表!AW117="－","－",IF(市町村抽出表!AW117=0,"0人",IF(市町村抽出表!AW117&lt;1,"1人未満",TEXT(ROUND(市町村抽出表!AW117,0),"###,###")&amp;"人")))</f>
        <v>#REF!</v>
      </c>
      <c r="AL117" s="95" t="e">
        <f ca="1">IF(市町村抽出表!AX117="－","－",IF(市町村抽出表!AX117=0,"0世帯",IF(市町村抽出表!AX117&lt;1,"1世帯未満",TEXT(ROUND(市町村抽出表!AX117,0),"###,###")&amp;"世帯")))</f>
        <v>#REF!</v>
      </c>
      <c r="AM117" s="95" t="e">
        <f ca="1">IF(市町村抽出表!AY117="－","－",IF(市町村抽出表!AY117=0,"0人",IF(市町村抽出表!AY117&lt;1,"1人未満",TEXT(ROUND(市町村抽出表!AY117,0),"###,###")&amp;"人")))</f>
        <v>#REF!</v>
      </c>
      <c r="AN117" s="95" t="s">
        <v>632</v>
      </c>
      <c r="AO117" s="95" t="s">
        <v>632</v>
      </c>
      <c r="AP117" s="95" t="e">
        <f ca="1">IF(市町村抽出表!BB117="－","－",IF(市町村抽出表!BB117=0,"0km",IF(市町村抽出表!BB117&lt;0.1,"0.1km未満",TEXT(ROUND(市町村抽出表!BB117,1),"###,##0.0")&amp;"km")))</f>
        <v>#REF!</v>
      </c>
      <c r="AQ117" s="95" t="e">
        <f ca="1">IF(市町村抽出表!BC117="－","－",IF(市町村抽出表!BC117=0,"0世帯",IF(市町村抽出表!BC117&lt;1,"1世帯未満",TEXT(ROUND(市町村抽出表!BC117,0),"###,###")&amp;"世帯")))</f>
        <v>#REF!</v>
      </c>
      <c r="AR117" s="95" t="e">
        <f ca="1">IF(市町村抽出表!BD117="－","－",IF(市町村抽出表!BD117=0,"0人",IF(市町村抽出表!BD117&lt;1,"1人未満",TEXT(ROUND(市町村抽出表!BD117,0),"###,###")&amp;"人")))</f>
        <v>#REF!</v>
      </c>
      <c r="AS117" s="95" t="s">
        <v>632</v>
      </c>
      <c r="AT117" s="95" t="s">
        <v>632</v>
      </c>
      <c r="AU117" s="95" t="e">
        <f ca="1">IF(市町村抽出表!BG117="－","－",IF(市町村抽出表!BG117=0,"0箇所",IF(市町村抽出表!BG117&lt;1,"1箇所未満",TEXT(ROUND(市町村抽出表!BG117,0),"###,###")&amp;"箇所")))</f>
        <v>#REF!</v>
      </c>
      <c r="AV117" s="95" t="e">
        <f ca="1">IF(市町村抽出表!BH117="－","－",IF(市町村抽出表!BH117=0,"0箇所",IF(市町村抽出表!BH117&lt;1,"1箇所未満",TEXT(ROUND(市町村抽出表!BH117,0),"###,###")&amp;"箇所")))</f>
        <v>#REF!</v>
      </c>
      <c r="AW117" s="95" t="e">
        <f ca="1">IF(市町村抽出表!BI117="－","－",IF(市町村抽出表!BI117=0,"0箇所",IF(市町村抽出表!BI117&lt;1,"1箇所未満",TEXT(ROUND(市町村抽出表!BI117,0),"###,###")&amp;"箇所")))</f>
        <v>#REF!</v>
      </c>
      <c r="AX117" s="95" t="e">
        <f ca="1">IF(市町村抽出表!BJ117="－","－",IF(市町村抽出表!BJ117=0,"0箇所",IF(市町村抽出表!BJ117&lt;1,"1箇所未満",TEXT(ROUND(市町村抽出表!BJ117,0),"###,###")&amp;"箇所")))</f>
        <v>#REF!</v>
      </c>
      <c r="AY117" s="95" t="e">
        <f ca="1">IF(市町村抽出表!BK117="－","－",IF(市町村抽出表!BK117=0,"0箇所",IF(市町村抽出表!BK117&lt;1,"1箇所未満",TEXT(ROUND(市町村抽出表!BK117,0),"###,###")&amp;"箇所")))</f>
        <v>#REF!</v>
      </c>
      <c r="AZ117" s="95" t="e">
        <f ca="1">IF(市町村抽出表!BL117="－","－",IF(市町村抽出表!BL117=0,"0箇所",IF(市町村抽出表!BL117&lt;1,"1箇所未満",TEXT(ROUND(市町村抽出表!BL117,0),"###,###")&amp;"箇所")))</f>
        <v>#REF!</v>
      </c>
      <c r="BH117" s="154"/>
      <c r="BI117" s="154"/>
      <c r="BJ117" s="154"/>
      <c r="BL117" s="155"/>
      <c r="BM117" s="154"/>
      <c r="BN117" s="154"/>
      <c r="BO117" s="154"/>
      <c r="BP117" s="154"/>
      <c r="BX117" s="155"/>
      <c r="BY117" s="154"/>
      <c r="BZ117" s="154"/>
      <c r="CA117" s="154"/>
      <c r="CB117" s="154"/>
      <c r="CN117" s="155"/>
      <c r="CO117" s="154"/>
      <c r="CP117" s="154"/>
      <c r="CQ117" s="154"/>
      <c r="CR117" s="154"/>
    </row>
    <row r="118" spans="1:96" x14ac:dyDescent="0.2">
      <c r="A118" s="83">
        <v>115</v>
      </c>
      <c r="B118" s="75" t="s">
        <v>579</v>
      </c>
      <c r="C118" s="94" t="str">
        <f ca="1">IF(市町村抽出表!D118="－","－",ROUND(市町村抽出表!D118,1))</f>
        <v>－</v>
      </c>
      <c r="D118" s="159" t="str">
        <f ca="1">IF(市町村抽出表!F118="","※2",IF(市町村抽出表!F118="－","－",市町村抽出表!F118&amp;"箇所"))</f>
        <v>－</v>
      </c>
      <c r="E118" s="160" t="str">
        <f ca="1">IF(市町村抽出表!G118="","※2",IF(市町村抽出表!G118="－","－",市町村抽出表!G118&amp;"箇所"))</f>
        <v>－</v>
      </c>
      <c r="F118" s="161" t="str">
        <f ca="1">IF(市町村抽出表!H118="","※2",IF(市町村抽出表!H118="－","－",市町村抽出表!H118&amp;"箇所"))</f>
        <v>－</v>
      </c>
      <c r="G118" s="95" t="str">
        <f ca="1">IF(市町村抽出表!I118="－","－",IF(市町村抽出表!I118=0,"0棟",IF(市町村抽出表!I118&lt;1,"1棟未満",TEXT(ROUND(市町村抽出表!I118,0),"###,###")&amp;"棟")))</f>
        <v>－</v>
      </c>
      <c r="H118" s="95" t="str">
        <f ca="1">IF(市町村抽出表!J118="－","－",IF(市町村抽出表!J118=0,"0棟",IF(市町村抽出表!J118&lt;1,"1棟未満",TEXT(ROUND(市町村抽出表!J118,0),"###,###")&amp;"棟")))</f>
        <v>－</v>
      </c>
      <c r="I118" s="95" t="str">
        <f ca="1">IF(市町村抽出表!O118="－","－",IF(市町村抽出表!O118=0,"0棟",IF(市町村抽出表!O118&lt;1,"1棟未満",TEXT(ROUND(市町村抽出表!O118,0),"###,###")&amp;"棟")))</f>
        <v>－</v>
      </c>
      <c r="J118" s="95" t="str">
        <f ca="1">IF(市町村抽出表!P118="－","－",IF(市町村抽出表!P118=0,"0棟",IF(市町村抽出表!P118&lt;1,"1棟未満",TEXT(ROUND(市町村抽出表!P118,0),"###,###")&amp;"棟")))</f>
        <v>－</v>
      </c>
      <c r="K118" s="148" t="str">
        <f ca="1">IF(市町村抽出表!U118="","※2",IF(市町村抽出表!U118="－","－",IF(市町村抽出表!U118=0,"0棟",IF(市町村抽出表!U118&lt;1,"1棟未満",TEXT(ROUND(市町村抽出表!U118,0),"###,###")&amp;"棟"))))</f>
        <v>－</v>
      </c>
      <c r="L118" s="149" t="str">
        <f ca="1">IF(市町村抽出表!V118="","※2",IF(市町村抽出表!V118="－","－",IF(市町村抽出表!V118=0,"0棟",IF(市町村抽出表!V118&lt;1,"1棟未満",TEXT(ROUND(市町村抽出表!V118,0),"###,###")&amp;"棟"))))</f>
        <v>－</v>
      </c>
      <c r="M118" s="95" t="str">
        <f ca="1">IF(市町村抽出表!W118="－","－",IF(市町村抽出表!W118=0,"0棟",IF(市町村抽出表!W118&lt;1,"1棟未満",TEXT(ROUND(市町村抽出表!W118,0),"###,###")&amp;"棟")))</f>
        <v>－</v>
      </c>
      <c r="N118" s="95" t="str">
        <f ca="1">IF(市町村抽出表!X118="－","－",IF(市町村抽出表!X118=0,"0棟",IF(市町村抽出表!X118&lt;1,"1棟未満",TEXT(ROUND(市町村抽出表!X118,0),"###,###")&amp;"棟")))</f>
        <v>－</v>
      </c>
      <c r="O118" s="95" t="str">
        <f ca="1">IF(市町村抽出表!Z118="－","－",IF(市町村抽出表!Z118=0,"0件",IF(市町村抽出表!Z118&lt;1,"1件未満",TEXT(ROUND(市町村抽出表!Z118,0),"###,###")&amp;"件")))</f>
        <v>－</v>
      </c>
      <c r="P118" s="95" t="str">
        <f ca="1">IF(市町村抽出表!AA118="－","－",IF(市町村抽出表!AA118=0,"0件",IF(市町村抽出表!AA118&lt;1,"1件未満",TEXT(ROUND(市町村抽出表!AA118,0),"###,###")&amp;"件")))</f>
        <v>－</v>
      </c>
      <c r="Q118" s="95" t="str">
        <f ca="1">IF(市町村抽出表!AB118="－","－",IF(市町村抽出表!AB118=0,"0棟",IF(市町村抽出表!AB118&lt;1,"1棟未満",TEXT(ROUND(市町村抽出表!AB118,0),"###,###")&amp;"棟")))</f>
        <v>－</v>
      </c>
      <c r="R118" s="95" t="str">
        <f ca="1">IF(市町村抽出表!AC118="－","－",IF(市町村抽出表!AC118=0,"0人",IF(市町村抽出表!AC118&lt;1,"1人未満",TEXT(ROUND(市町村抽出表!AC118,0),"###,###")&amp;"人")))</f>
        <v>－</v>
      </c>
      <c r="S118" s="95" t="str">
        <f ca="1">IF(市町村抽出表!AD118="－","－",IF(市町村抽出表!AD118=0,"0人",IF(市町村抽出表!AD118&lt;1,"1人未満",TEXT(ROUND(市町村抽出表!AD118,0),"###,###")&amp;"人")))</f>
        <v>－</v>
      </c>
      <c r="T118" s="95" t="str">
        <f ca="1">IF(市町村抽出表!AE118="－","－",IF(市町村抽出表!AE118=0,"0人",IF(市町村抽出表!AE118&lt;1,"1人未満",TEXT(ROUND(市町村抽出表!AE118,0),"###,###")&amp;"人")))</f>
        <v>－</v>
      </c>
      <c r="U118" s="150" t="str">
        <f ca="1">IF(市町村抽出表!AG118="","※2",IF(市町村抽出表!AG118="－","－",IF(市町村抽出表!AG118=0,"0人",IF(市町村抽出表!AG118&lt;1,"1人未満",TEXT(ROUND(市町村抽出表!AG118,0),"###,###")&amp;"人"))))</f>
        <v>－</v>
      </c>
      <c r="V118" s="151" t="str">
        <f ca="1">IF(市町村抽出表!AH118="","※2",IF(市町村抽出表!AH118="－","－",IF(市町村抽出表!AH118=0,"0人",IF(市町村抽出表!AH118&lt;1,"1人未満",TEXT(ROUND(市町村抽出表!AH118,0),"###,###")&amp;"人"))))</f>
        <v>－</v>
      </c>
      <c r="W118" s="152" t="str">
        <f ca="1">IF(市町村抽出表!AI118="","※2",IF(市町村抽出表!AI118="－","－",IF(市町村抽出表!AI118=0,"0人",IF(市町村抽出表!AI118&lt;1,"1人未満",TEXT(ROUND(市町村抽出表!AI118,0),"###,###")&amp;"人"))))</f>
        <v>－</v>
      </c>
      <c r="X118" s="95" t="str">
        <f ca="1">IF(市町村抽出表!AJ118="－","－",IF(市町村抽出表!AJ118=0,"0人",IF(市町村抽出表!AJ118&lt;1,"1人未満",TEXT(ROUND(市町村抽出表!AJ118,0),"###,###")&amp;"人")))</f>
        <v>－</v>
      </c>
      <c r="Y118" s="95" t="str">
        <f ca="1">IF(市町村抽出表!AK118="－","－",IF(市町村抽出表!AK118=0,"0人",IF(市町村抽出表!AK118&lt;1,"1人未満",TEXT(ROUND(市町村抽出表!AK118,0),"###,###")&amp;"人")))</f>
        <v>－</v>
      </c>
      <c r="Z118" s="95" t="str">
        <f ca="1">IF(市町村抽出表!AL118="－","－",IF(市町村抽出表!AL118=0,"0人",IF(市町村抽出表!AL118&lt;1,"1人未満",TEXT(ROUND(市町村抽出表!AL118,0),"###,###")&amp;"人")))</f>
        <v>－</v>
      </c>
      <c r="AA118" s="95" t="str">
        <f ca="1">IF(市町村抽出表!AM118="－","－",IF(市町村抽出表!AM118=0,"0人",IF(市町村抽出表!AM118&lt;1,"1人未満",TEXT(ROUND(市町村抽出表!AM118,0),"###,###")&amp;"人")))</f>
        <v>－</v>
      </c>
      <c r="AB118" s="95" t="str">
        <f ca="1">IF(市町村抽出表!AN118="－","－",IF(市町村抽出表!AN118=0,"0人",IF(市町村抽出表!AN118&lt;1,"1人未満",TEXT(ROUND(市町村抽出表!AN118,0),"###,###")&amp;"人")))</f>
        <v>－</v>
      </c>
      <c r="AC118" s="95" t="str">
        <f ca="1">IF(市町村抽出表!AO118="－","－",IF(市町村抽出表!AO118=0,"0人",IF(市町村抽出表!AO118&lt;1,"1人未満",TEXT(ROUND(市町村抽出表!AO118,0),"###,###")&amp;"人")))</f>
        <v>－</v>
      </c>
      <c r="AD118" s="95" t="str">
        <f ca="1">IF(市町村抽出表!AP118="－","－",IF(市町村抽出表!AP118=0,"0人",IF(市町村抽出表!AP118&lt;1,"1人未満",TEXT(ROUND(市町村抽出表!AP118,0),"###,###")&amp;"人")))</f>
        <v>－</v>
      </c>
      <c r="AE118" s="95" t="str">
        <f ca="1">IF(市町村抽出表!AQ118="－","－",IF(市町村抽出表!AQ118=0,"0人",IF(市町村抽出表!AQ118&lt;1,"1人未満",TEXT(ROUND(市町村抽出表!AQ118,0),"###,###")&amp;"人")))</f>
        <v>－</v>
      </c>
      <c r="AF118" s="95" t="str">
        <f ca="1">IF(市町村抽出表!AR118="－","－",IF(市町村抽出表!AR118=0,"0人",IF(市町村抽出表!AR118&lt;1,"1人未満",TEXT(ROUND(市町村抽出表!AR118,0),"###,###")&amp;"人")))</f>
        <v>－</v>
      </c>
      <c r="AG118" s="95" t="str">
        <f ca="1">IF(市町村抽出表!AS118="－","－",IF(市町村抽出表!AS118=0,"0箇所",IF(市町村抽出表!AS118&lt;1,"1箇所未満",TEXT(ROUND(市町村抽出表!AS118,0),"###,###")&amp;"箇所")))</f>
        <v>－</v>
      </c>
      <c r="AH118" s="95" t="str">
        <f ca="1">IF(市町村抽出表!AT118="－","－",IF(市町村抽出表!AT118=0,"0世帯",IF(市町村抽出表!AT118&lt;1,"1世帯未満",TEXT(ROUND(市町村抽出表!AT118,0),"###,###")&amp;"世帯")))</f>
        <v>－</v>
      </c>
      <c r="AI118" s="95" t="str">
        <f ca="1">IF(市町村抽出表!AU118="－","－",IF(市町村抽出表!AU118=0,"0人",IF(市町村抽出表!AU118&lt;1,"1人未満",TEXT(ROUND(市町村抽出表!AU118,0),"###,###")&amp;"人")))</f>
        <v>－</v>
      </c>
      <c r="AJ118" s="95" t="str">
        <f ca="1">IF(市町村抽出表!AV118="－","－",IF(市町村抽出表!AV118=0,"0世帯",IF(市町村抽出表!AV118&lt;1,"1世帯未満",TEXT(ROUND(市町村抽出表!AV118,0),"###,###")&amp;"世帯")))</f>
        <v>－</v>
      </c>
      <c r="AK118" s="95" t="str">
        <f ca="1">IF(市町村抽出表!AW118="－","－",IF(市町村抽出表!AW118=0,"0人",IF(市町村抽出表!AW118&lt;1,"1人未満",TEXT(ROUND(市町村抽出表!AW118,0),"###,###")&amp;"人")))</f>
        <v>－</v>
      </c>
      <c r="AL118" s="95" t="str">
        <f ca="1">IF(市町村抽出表!AX118="－","－",IF(市町村抽出表!AX118=0,"0世帯",IF(市町村抽出表!AX118&lt;1,"1世帯未満",TEXT(ROUND(市町村抽出表!AX118,0),"###,###")&amp;"世帯")))</f>
        <v>－</v>
      </c>
      <c r="AM118" s="95" t="str">
        <f ca="1">IF(市町村抽出表!AY118="－","－",IF(市町村抽出表!AY118=0,"0人",IF(市町村抽出表!AY118&lt;1,"1人未満",TEXT(ROUND(市町村抽出表!AY118,0),"###,###")&amp;"人")))</f>
        <v>－</v>
      </c>
      <c r="AN118" s="95" t="s">
        <v>632</v>
      </c>
      <c r="AO118" s="95" t="s">
        <v>632</v>
      </c>
      <c r="AP118" s="95" t="str">
        <f ca="1">IF(市町村抽出表!BB118="－","－",IF(市町村抽出表!BB118=0,"0km",IF(市町村抽出表!BB118&lt;0.1,"0.1km未満",TEXT(ROUND(市町村抽出表!BB118,1),"###,##0.0")&amp;"km")))</f>
        <v>－</v>
      </c>
      <c r="AQ118" s="95" t="str">
        <f ca="1">IF(市町村抽出表!BC118="－","－",IF(市町村抽出表!BC118=0,"0世帯",IF(市町村抽出表!BC118&lt;1,"1世帯未満",TEXT(ROUND(市町村抽出表!BC118,0),"###,###")&amp;"世帯")))</f>
        <v>－</v>
      </c>
      <c r="AR118" s="95" t="str">
        <f ca="1">IF(市町村抽出表!BD118="－","－",IF(市町村抽出表!BD118=0,"0人",IF(市町村抽出表!BD118&lt;1,"1人未満",TEXT(ROUND(市町村抽出表!BD118,0),"###,###")&amp;"人")))</f>
        <v>－</v>
      </c>
      <c r="AS118" s="95" t="s">
        <v>632</v>
      </c>
      <c r="AT118" s="95" t="s">
        <v>632</v>
      </c>
      <c r="AU118" s="95" t="str">
        <f ca="1">IF(市町村抽出表!BG118="－","－",IF(市町村抽出表!BG118=0,"0箇所",IF(市町村抽出表!BG118&lt;1,"1箇所未満",TEXT(ROUND(市町村抽出表!BG118,0),"###,###")&amp;"箇所")))</f>
        <v>－</v>
      </c>
      <c r="AV118" s="95" t="str">
        <f ca="1">IF(市町村抽出表!BH118="－","－",IF(市町村抽出表!BH118=0,"0箇所",IF(市町村抽出表!BH118&lt;1,"1箇所未満",TEXT(ROUND(市町村抽出表!BH118,0),"###,###")&amp;"箇所")))</f>
        <v>－</v>
      </c>
      <c r="AW118" s="95" t="str">
        <f ca="1">IF(市町村抽出表!BI118="－","－",IF(市町村抽出表!BI118=0,"0箇所",IF(市町村抽出表!BI118&lt;1,"1箇所未満",TEXT(ROUND(市町村抽出表!BI118,0),"###,###")&amp;"箇所")))</f>
        <v>－</v>
      </c>
      <c r="AX118" s="95" t="str">
        <f ca="1">IF(市町村抽出表!BJ118="－","－",IF(市町村抽出表!BJ118=0,"0箇所",IF(市町村抽出表!BJ118&lt;1,"1箇所未満",TEXT(ROUND(市町村抽出表!BJ118,0),"###,###")&amp;"箇所")))</f>
        <v>－</v>
      </c>
      <c r="AY118" s="95" t="str">
        <f ca="1">IF(市町村抽出表!BK118="－","－",IF(市町村抽出表!BK118=0,"0箇所",IF(市町村抽出表!BK118&lt;1,"1箇所未満",TEXT(ROUND(市町村抽出表!BK118,0),"###,###")&amp;"箇所")))</f>
        <v>－</v>
      </c>
      <c r="AZ118" s="95" t="str">
        <f ca="1">IF(市町村抽出表!BL118="－","－",IF(市町村抽出表!BL118=0,"0箇所",IF(市町村抽出表!BL118&lt;1,"1箇所未満",TEXT(ROUND(市町村抽出表!BL118,0),"###,###")&amp;"箇所")))</f>
        <v>－</v>
      </c>
      <c r="BH118" s="154"/>
      <c r="BI118" s="154"/>
      <c r="BJ118" s="154"/>
      <c r="BL118" s="155"/>
      <c r="BM118" s="154"/>
      <c r="BN118" s="154"/>
      <c r="BO118" s="154"/>
      <c r="BP118" s="154"/>
      <c r="BX118" s="155"/>
      <c r="BY118" s="154"/>
      <c r="BZ118" s="154"/>
      <c r="CA118" s="154"/>
      <c r="CB118" s="154"/>
      <c r="CN118" s="155"/>
      <c r="CO118" s="154"/>
      <c r="CP118" s="154"/>
      <c r="CQ118" s="154"/>
      <c r="CR118" s="154"/>
    </row>
    <row r="119" spans="1:96" x14ac:dyDescent="0.2">
      <c r="A119" s="83">
        <v>116</v>
      </c>
      <c r="B119" s="75" t="s">
        <v>580</v>
      </c>
      <c r="C119" s="94" t="str">
        <f ca="1">IF(市町村抽出表!D119="－","－",ROUND(市町村抽出表!D119,1))</f>
        <v>－</v>
      </c>
      <c r="D119" s="159" t="str">
        <f ca="1">IF(市町村抽出表!F119="","※2",IF(市町村抽出表!F119="－","－",市町村抽出表!F119&amp;"箇所"))</f>
        <v>－</v>
      </c>
      <c r="E119" s="160" t="str">
        <f ca="1">IF(市町村抽出表!G119="","※2",IF(市町村抽出表!G119="－","－",市町村抽出表!G119&amp;"箇所"))</f>
        <v>－</v>
      </c>
      <c r="F119" s="161" t="str">
        <f ca="1">IF(市町村抽出表!H119="","※2",IF(市町村抽出表!H119="－","－",市町村抽出表!H119&amp;"箇所"))</f>
        <v>－</v>
      </c>
      <c r="G119" s="95" t="str">
        <f ca="1">IF(市町村抽出表!I119="－","－",IF(市町村抽出表!I119=0,"0棟",IF(市町村抽出表!I119&lt;1,"1棟未満",TEXT(ROUND(市町村抽出表!I119,0),"###,###")&amp;"棟")))</f>
        <v>－</v>
      </c>
      <c r="H119" s="95" t="str">
        <f ca="1">IF(市町村抽出表!J119="－","－",IF(市町村抽出表!J119=0,"0棟",IF(市町村抽出表!J119&lt;1,"1棟未満",TEXT(ROUND(市町村抽出表!J119,0),"###,###")&amp;"棟")))</f>
        <v>－</v>
      </c>
      <c r="I119" s="95" t="str">
        <f ca="1">IF(市町村抽出表!O119="－","－",IF(市町村抽出表!O119=0,"0棟",IF(市町村抽出表!O119&lt;1,"1棟未満",TEXT(ROUND(市町村抽出表!O119,0),"###,###")&amp;"棟")))</f>
        <v>－</v>
      </c>
      <c r="J119" s="95" t="str">
        <f ca="1">IF(市町村抽出表!P119="－","－",IF(市町村抽出表!P119=0,"0棟",IF(市町村抽出表!P119&lt;1,"1棟未満",TEXT(ROUND(市町村抽出表!P119,0),"###,###")&amp;"棟")))</f>
        <v>－</v>
      </c>
      <c r="K119" s="148" t="str">
        <f ca="1">IF(市町村抽出表!U119="","※2",IF(市町村抽出表!U119="－","－",IF(市町村抽出表!U119=0,"0棟",IF(市町村抽出表!U119&lt;1,"1棟未満",TEXT(ROUND(市町村抽出表!U119,0),"###,###")&amp;"棟"))))</f>
        <v>－</v>
      </c>
      <c r="L119" s="149" t="str">
        <f ca="1">IF(市町村抽出表!V119="","※2",IF(市町村抽出表!V119="－","－",IF(市町村抽出表!V119=0,"0棟",IF(市町村抽出表!V119&lt;1,"1棟未満",TEXT(ROUND(市町村抽出表!V119,0),"###,###")&amp;"棟"))))</f>
        <v>－</v>
      </c>
      <c r="M119" s="95" t="str">
        <f ca="1">IF(市町村抽出表!W119="－","－",IF(市町村抽出表!W119=0,"0棟",IF(市町村抽出表!W119&lt;1,"1棟未満",TEXT(ROUND(市町村抽出表!W119,0),"###,###")&amp;"棟")))</f>
        <v>－</v>
      </c>
      <c r="N119" s="95" t="str">
        <f ca="1">IF(市町村抽出表!X119="－","－",IF(市町村抽出表!X119=0,"0棟",IF(市町村抽出表!X119&lt;1,"1棟未満",TEXT(ROUND(市町村抽出表!X119,0),"###,###")&amp;"棟")))</f>
        <v>－</v>
      </c>
      <c r="O119" s="95" t="str">
        <f ca="1">IF(市町村抽出表!Z119="－","－",IF(市町村抽出表!Z119=0,"0件",IF(市町村抽出表!Z119&lt;1,"1件未満",TEXT(ROUND(市町村抽出表!Z119,0),"###,###")&amp;"件")))</f>
        <v>－</v>
      </c>
      <c r="P119" s="95" t="str">
        <f ca="1">IF(市町村抽出表!AA119="－","－",IF(市町村抽出表!AA119=0,"0件",IF(市町村抽出表!AA119&lt;1,"1件未満",TEXT(ROUND(市町村抽出表!AA119,0),"###,###")&amp;"件")))</f>
        <v>－</v>
      </c>
      <c r="Q119" s="95" t="str">
        <f ca="1">IF(市町村抽出表!AB119="－","－",IF(市町村抽出表!AB119=0,"0棟",IF(市町村抽出表!AB119&lt;1,"1棟未満",TEXT(ROUND(市町村抽出表!AB119,0),"###,###")&amp;"棟")))</f>
        <v>－</v>
      </c>
      <c r="R119" s="95" t="str">
        <f ca="1">IF(市町村抽出表!AC119="－","－",IF(市町村抽出表!AC119=0,"0人",IF(市町村抽出表!AC119&lt;1,"1人未満",TEXT(ROUND(市町村抽出表!AC119,0),"###,###")&amp;"人")))</f>
        <v>－</v>
      </c>
      <c r="S119" s="95" t="str">
        <f ca="1">IF(市町村抽出表!AD119="－","－",IF(市町村抽出表!AD119=0,"0人",IF(市町村抽出表!AD119&lt;1,"1人未満",TEXT(ROUND(市町村抽出表!AD119,0),"###,###")&amp;"人")))</f>
        <v>－</v>
      </c>
      <c r="T119" s="95" t="str">
        <f ca="1">IF(市町村抽出表!AE119="－","－",IF(市町村抽出表!AE119=0,"0人",IF(市町村抽出表!AE119&lt;1,"1人未満",TEXT(ROUND(市町村抽出表!AE119,0),"###,###")&amp;"人")))</f>
        <v>－</v>
      </c>
      <c r="U119" s="150" t="str">
        <f ca="1">IF(市町村抽出表!AG119="","※2",IF(市町村抽出表!AG119="－","－",IF(市町村抽出表!AG119=0,"0人",IF(市町村抽出表!AG119&lt;1,"1人未満",TEXT(ROUND(市町村抽出表!AG119,0),"###,###")&amp;"人"))))</f>
        <v>－</v>
      </c>
      <c r="V119" s="151" t="str">
        <f ca="1">IF(市町村抽出表!AH119="","※2",IF(市町村抽出表!AH119="－","－",IF(市町村抽出表!AH119=0,"0人",IF(市町村抽出表!AH119&lt;1,"1人未満",TEXT(ROUND(市町村抽出表!AH119,0),"###,###")&amp;"人"))))</f>
        <v>－</v>
      </c>
      <c r="W119" s="152" t="str">
        <f ca="1">IF(市町村抽出表!AI119="","※2",IF(市町村抽出表!AI119="－","－",IF(市町村抽出表!AI119=0,"0人",IF(市町村抽出表!AI119&lt;1,"1人未満",TEXT(ROUND(市町村抽出表!AI119,0),"###,###")&amp;"人"))))</f>
        <v>－</v>
      </c>
      <c r="X119" s="95" t="str">
        <f ca="1">IF(市町村抽出表!AJ119="－","－",IF(市町村抽出表!AJ119=0,"0人",IF(市町村抽出表!AJ119&lt;1,"1人未満",TEXT(ROUND(市町村抽出表!AJ119,0),"###,###")&amp;"人")))</f>
        <v>－</v>
      </c>
      <c r="Y119" s="95" t="str">
        <f ca="1">IF(市町村抽出表!AK119="－","－",IF(市町村抽出表!AK119=0,"0人",IF(市町村抽出表!AK119&lt;1,"1人未満",TEXT(ROUND(市町村抽出表!AK119,0),"###,###")&amp;"人")))</f>
        <v>－</v>
      </c>
      <c r="Z119" s="95" t="str">
        <f ca="1">IF(市町村抽出表!AL119="－","－",IF(市町村抽出表!AL119=0,"0人",IF(市町村抽出表!AL119&lt;1,"1人未満",TEXT(ROUND(市町村抽出表!AL119,0),"###,###")&amp;"人")))</f>
        <v>－</v>
      </c>
      <c r="AA119" s="95" t="str">
        <f ca="1">IF(市町村抽出表!AM119="－","－",IF(市町村抽出表!AM119=0,"0人",IF(市町村抽出表!AM119&lt;1,"1人未満",TEXT(ROUND(市町村抽出表!AM119,0),"###,###")&amp;"人")))</f>
        <v>－</v>
      </c>
      <c r="AB119" s="95" t="str">
        <f ca="1">IF(市町村抽出表!AN119="－","－",IF(市町村抽出表!AN119=0,"0人",IF(市町村抽出表!AN119&lt;1,"1人未満",TEXT(ROUND(市町村抽出表!AN119,0),"###,###")&amp;"人")))</f>
        <v>－</v>
      </c>
      <c r="AC119" s="95" t="str">
        <f ca="1">IF(市町村抽出表!AO119="－","－",IF(市町村抽出表!AO119=0,"0人",IF(市町村抽出表!AO119&lt;1,"1人未満",TEXT(ROUND(市町村抽出表!AO119,0),"###,###")&amp;"人")))</f>
        <v>－</v>
      </c>
      <c r="AD119" s="95" t="str">
        <f ca="1">IF(市町村抽出表!AP119="－","－",IF(市町村抽出表!AP119=0,"0人",IF(市町村抽出表!AP119&lt;1,"1人未満",TEXT(ROUND(市町村抽出表!AP119,0),"###,###")&amp;"人")))</f>
        <v>－</v>
      </c>
      <c r="AE119" s="95" t="str">
        <f ca="1">IF(市町村抽出表!AQ119="－","－",IF(市町村抽出表!AQ119=0,"0人",IF(市町村抽出表!AQ119&lt;1,"1人未満",TEXT(ROUND(市町村抽出表!AQ119,0),"###,###")&amp;"人")))</f>
        <v>－</v>
      </c>
      <c r="AF119" s="95" t="str">
        <f ca="1">IF(市町村抽出表!AR119="－","－",IF(市町村抽出表!AR119=0,"0人",IF(市町村抽出表!AR119&lt;1,"1人未満",TEXT(ROUND(市町村抽出表!AR119,0),"###,###")&amp;"人")))</f>
        <v>－</v>
      </c>
      <c r="AG119" s="95" t="str">
        <f ca="1">IF(市町村抽出表!AS119="－","－",IF(市町村抽出表!AS119=0,"0箇所",IF(市町村抽出表!AS119&lt;1,"1箇所未満",TEXT(ROUND(市町村抽出表!AS119,0),"###,###")&amp;"箇所")))</f>
        <v>－</v>
      </c>
      <c r="AH119" s="95" t="str">
        <f ca="1">IF(市町村抽出表!AT119="－","－",IF(市町村抽出表!AT119=0,"0世帯",IF(市町村抽出表!AT119&lt;1,"1世帯未満",TEXT(ROUND(市町村抽出表!AT119,0),"###,###")&amp;"世帯")))</f>
        <v>－</v>
      </c>
      <c r="AI119" s="95" t="str">
        <f ca="1">IF(市町村抽出表!AU119="－","－",IF(市町村抽出表!AU119=0,"0人",IF(市町村抽出表!AU119&lt;1,"1人未満",TEXT(ROUND(市町村抽出表!AU119,0),"###,###")&amp;"人")))</f>
        <v>－</v>
      </c>
      <c r="AJ119" s="95" t="str">
        <f ca="1">IF(市町村抽出表!AV119="－","－",IF(市町村抽出表!AV119=0,"0世帯",IF(市町村抽出表!AV119&lt;1,"1世帯未満",TEXT(ROUND(市町村抽出表!AV119,0),"###,###")&amp;"世帯")))</f>
        <v>－</v>
      </c>
      <c r="AK119" s="95" t="str">
        <f ca="1">IF(市町村抽出表!AW119="－","－",IF(市町村抽出表!AW119=0,"0人",IF(市町村抽出表!AW119&lt;1,"1人未満",TEXT(ROUND(市町村抽出表!AW119,0),"###,###")&amp;"人")))</f>
        <v>－</v>
      </c>
      <c r="AL119" s="95" t="str">
        <f ca="1">IF(市町村抽出表!AX119="－","－",IF(市町村抽出表!AX119=0,"0世帯",IF(市町村抽出表!AX119&lt;1,"1世帯未満",TEXT(ROUND(市町村抽出表!AX119,0),"###,###")&amp;"世帯")))</f>
        <v>－</v>
      </c>
      <c r="AM119" s="95" t="str">
        <f ca="1">IF(市町村抽出表!AY119="－","－",IF(市町村抽出表!AY119=0,"0人",IF(市町村抽出表!AY119&lt;1,"1人未満",TEXT(ROUND(市町村抽出表!AY119,0),"###,###")&amp;"人")))</f>
        <v>－</v>
      </c>
      <c r="AN119" s="95" t="s">
        <v>632</v>
      </c>
      <c r="AO119" s="95" t="s">
        <v>632</v>
      </c>
      <c r="AP119" s="95" t="str">
        <f ca="1">IF(市町村抽出表!BB119="－","－",IF(市町村抽出表!BB119=0,"0km",IF(市町村抽出表!BB119&lt;0.1,"0.1km未満",TEXT(ROUND(市町村抽出表!BB119,1),"###,##0.0")&amp;"km")))</f>
        <v>－</v>
      </c>
      <c r="AQ119" s="95" t="str">
        <f ca="1">IF(市町村抽出表!BC119="－","－",IF(市町村抽出表!BC119=0,"0世帯",IF(市町村抽出表!BC119&lt;1,"1世帯未満",TEXT(ROUND(市町村抽出表!BC119,0),"###,###")&amp;"世帯")))</f>
        <v>－</v>
      </c>
      <c r="AR119" s="95" t="str">
        <f ca="1">IF(市町村抽出表!BD119="－","－",IF(市町村抽出表!BD119=0,"0人",IF(市町村抽出表!BD119&lt;1,"1人未満",TEXT(ROUND(市町村抽出表!BD119,0),"###,###")&amp;"人")))</f>
        <v>－</v>
      </c>
      <c r="AS119" s="95" t="s">
        <v>632</v>
      </c>
      <c r="AT119" s="95" t="s">
        <v>632</v>
      </c>
      <c r="AU119" s="95" t="str">
        <f ca="1">IF(市町村抽出表!BG119="－","－",IF(市町村抽出表!BG119=0,"0箇所",IF(市町村抽出表!BG119&lt;1,"1箇所未満",TEXT(ROUND(市町村抽出表!BG119,0),"###,###")&amp;"箇所")))</f>
        <v>－</v>
      </c>
      <c r="AV119" s="95" t="str">
        <f ca="1">IF(市町村抽出表!BH119="－","－",IF(市町村抽出表!BH119=0,"0箇所",IF(市町村抽出表!BH119&lt;1,"1箇所未満",TEXT(ROUND(市町村抽出表!BH119,0),"###,###")&amp;"箇所")))</f>
        <v>－</v>
      </c>
      <c r="AW119" s="95" t="str">
        <f ca="1">IF(市町村抽出表!BI119="－","－",IF(市町村抽出表!BI119=0,"0箇所",IF(市町村抽出表!BI119&lt;1,"1箇所未満",TEXT(ROUND(市町村抽出表!BI119,0),"###,###")&amp;"箇所")))</f>
        <v>－</v>
      </c>
      <c r="AX119" s="95" t="str">
        <f ca="1">IF(市町村抽出表!BJ119="－","－",IF(市町村抽出表!BJ119=0,"0箇所",IF(市町村抽出表!BJ119&lt;1,"1箇所未満",TEXT(ROUND(市町村抽出表!BJ119,0),"###,###")&amp;"箇所")))</f>
        <v>－</v>
      </c>
      <c r="AY119" s="95" t="str">
        <f ca="1">IF(市町村抽出表!BK119="－","－",IF(市町村抽出表!BK119=0,"0箇所",IF(市町村抽出表!BK119&lt;1,"1箇所未満",TEXT(ROUND(市町村抽出表!BK119,0),"###,###")&amp;"箇所")))</f>
        <v>－</v>
      </c>
      <c r="AZ119" s="95" t="str">
        <f ca="1">IF(市町村抽出表!BL119="－","－",IF(市町村抽出表!BL119=0,"0箇所",IF(市町村抽出表!BL119&lt;1,"1箇所未満",TEXT(ROUND(市町村抽出表!BL119,0),"###,###")&amp;"箇所")))</f>
        <v>－</v>
      </c>
      <c r="BH119" s="154"/>
      <c r="BI119" s="154"/>
      <c r="BJ119" s="154"/>
      <c r="BL119" s="155"/>
      <c r="BM119" s="154"/>
      <c r="BN119" s="154"/>
      <c r="BO119" s="154"/>
      <c r="BP119" s="154"/>
      <c r="BX119" s="155"/>
      <c r="BY119" s="154"/>
      <c r="BZ119" s="154"/>
      <c r="CA119" s="154"/>
      <c r="CB119" s="154"/>
      <c r="CN119" s="155"/>
      <c r="CO119" s="154"/>
      <c r="CP119" s="154"/>
      <c r="CQ119" s="154"/>
      <c r="CR119" s="154"/>
    </row>
    <row r="120" spans="1:96" x14ac:dyDescent="0.2">
      <c r="A120" s="83">
        <v>117</v>
      </c>
      <c r="B120" s="75" t="s">
        <v>581</v>
      </c>
      <c r="C120" s="94" t="str">
        <f ca="1">IF(市町村抽出表!D120="－","－",ROUND(市町村抽出表!D120,1))</f>
        <v>－</v>
      </c>
      <c r="D120" s="159" t="str">
        <f ca="1">IF(市町村抽出表!F120="","※2",IF(市町村抽出表!F120="－","－",市町村抽出表!F120&amp;"箇所"))</f>
        <v>－</v>
      </c>
      <c r="E120" s="160" t="str">
        <f ca="1">IF(市町村抽出表!G120="","※2",IF(市町村抽出表!G120="－","－",市町村抽出表!G120&amp;"箇所"))</f>
        <v>－</v>
      </c>
      <c r="F120" s="161" t="str">
        <f ca="1">IF(市町村抽出表!H120="","※2",IF(市町村抽出表!H120="－","－",市町村抽出表!H120&amp;"箇所"))</f>
        <v>－</v>
      </c>
      <c r="G120" s="95" t="str">
        <f ca="1">IF(市町村抽出表!I120="－","－",IF(市町村抽出表!I120=0,"0棟",IF(市町村抽出表!I120&lt;1,"1棟未満",TEXT(ROUND(市町村抽出表!I120,0),"###,###")&amp;"棟")))</f>
        <v>－</v>
      </c>
      <c r="H120" s="95" t="str">
        <f ca="1">IF(市町村抽出表!J120="－","－",IF(市町村抽出表!J120=0,"0棟",IF(市町村抽出表!J120&lt;1,"1棟未満",TEXT(ROUND(市町村抽出表!J120,0),"###,###")&amp;"棟")))</f>
        <v>－</v>
      </c>
      <c r="I120" s="95" t="str">
        <f ca="1">IF(市町村抽出表!O120="－","－",IF(市町村抽出表!O120=0,"0棟",IF(市町村抽出表!O120&lt;1,"1棟未満",TEXT(ROUND(市町村抽出表!O120,0),"###,###")&amp;"棟")))</f>
        <v>－</v>
      </c>
      <c r="J120" s="95" t="str">
        <f ca="1">IF(市町村抽出表!P120="－","－",IF(市町村抽出表!P120=0,"0棟",IF(市町村抽出表!P120&lt;1,"1棟未満",TEXT(ROUND(市町村抽出表!P120,0),"###,###")&amp;"棟")))</f>
        <v>－</v>
      </c>
      <c r="K120" s="148" t="str">
        <f ca="1">IF(市町村抽出表!U120="","※2",IF(市町村抽出表!U120="－","－",IF(市町村抽出表!U120=0,"0棟",IF(市町村抽出表!U120&lt;1,"1棟未満",TEXT(ROUND(市町村抽出表!U120,0),"###,###")&amp;"棟"))))</f>
        <v>－</v>
      </c>
      <c r="L120" s="149" t="str">
        <f ca="1">IF(市町村抽出表!V120="","※2",IF(市町村抽出表!V120="－","－",IF(市町村抽出表!V120=0,"0棟",IF(市町村抽出表!V120&lt;1,"1棟未満",TEXT(ROUND(市町村抽出表!V120,0),"###,###")&amp;"棟"))))</f>
        <v>－</v>
      </c>
      <c r="M120" s="95" t="str">
        <f ca="1">IF(市町村抽出表!W120="－","－",IF(市町村抽出表!W120=0,"0棟",IF(市町村抽出表!W120&lt;1,"1棟未満",TEXT(ROUND(市町村抽出表!W120,0),"###,###")&amp;"棟")))</f>
        <v>－</v>
      </c>
      <c r="N120" s="95" t="str">
        <f ca="1">IF(市町村抽出表!X120="－","－",IF(市町村抽出表!X120=0,"0棟",IF(市町村抽出表!X120&lt;1,"1棟未満",TEXT(ROUND(市町村抽出表!X120,0),"###,###")&amp;"棟")))</f>
        <v>－</v>
      </c>
      <c r="O120" s="95" t="str">
        <f ca="1">IF(市町村抽出表!Z120="－","－",IF(市町村抽出表!Z120=0,"0件",IF(市町村抽出表!Z120&lt;1,"1件未満",TEXT(ROUND(市町村抽出表!Z120,0),"###,###")&amp;"件")))</f>
        <v>－</v>
      </c>
      <c r="P120" s="95" t="str">
        <f ca="1">IF(市町村抽出表!AA120="－","－",IF(市町村抽出表!AA120=0,"0件",IF(市町村抽出表!AA120&lt;1,"1件未満",TEXT(ROUND(市町村抽出表!AA120,0),"###,###")&amp;"件")))</f>
        <v>－</v>
      </c>
      <c r="Q120" s="95" t="str">
        <f ca="1">IF(市町村抽出表!AB120="－","－",IF(市町村抽出表!AB120=0,"0棟",IF(市町村抽出表!AB120&lt;1,"1棟未満",TEXT(ROUND(市町村抽出表!AB120,0),"###,###")&amp;"棟")))</f>
        <v>－</v>
      </c>
      <c r="R120" s="95" t="str">
        <f ca="1">IF(市町村抽出表!AC120="－","－",IF(市町村抽出表!AC120=0,"0人",IF(市町村抽出表!AC120&lt;1,"1人未満",TEXT(ROUND(市町村抽出表!AC120,0),"###,###")&amp;"人")))</f>
        <v>－</v>
      </c>
      <c r="S120" s="95" t="str">
        <f ca="1">IF(市町村抽出表!AD120="－","－",IF(市町村抽出表!AD120=0,"0人",IF(市町村抽出表!AD120&lt;1,"1人未満",TEXT(ROUND(市町村抽出表!AD120,0),"###,###")&amp;"人")))</f>
        <v>－</v>
      </c>
      <c r="T120" s="95" t="str">
        <f ca="1">IF(市町村抽出表!AE120="－","－",IF(市町村抽出表!AE120=0,"0人",IF(市町村抽出表!AE120&lt;1,"1人未満",TEXT(ROUND(市町村抽出表!AE120,0),"###,###")&amp;"人")))</f>
        <v>－</v>
      </c>
      <c r="U120" s="150" t="str">
        <f ca="1">IF(市町村抽出表!AG120="","※2",IF(市町村抽出表!AG120="－","－",IF(市町村抽出表!AG120=0,"0人",IF(市町村抽出表!AG120&lt;1,"1人未満",TEXT(ROUND(市町村抽出表!AG120,0),"###,###")&amp;"人"))))</f>
        <v>－</v>
      </c>
      <c r="V120" s="151" t="str">
        <f ca="1">IF(市町村抽出表!AH120="","※2",IF(市町村抽出表!AH120="－","－",IF(市町村抽出表!AH120=0,"0人",IF(市町村抽出表!AH120&lt;1,"1人未満",TEXT(ROUND(市町村抽出表!AH120,0),"###,###")&amp;"人"))))</f>
        <v>－</v>
      </c>
      <c r="W120" s="152" t="str">
        <f ca="1">IF(市町村抽出表!AI120="","※2",IF(市町村抽出表!AI120="－","－",IF(市町村抽出表!AI120=0,"0人",IF(市町村抽出表!AI120&lt;1,"1人未満",TEXT(ROUND(市町村抽出表!AI120,0),"###,###")&amp;"人"))))</f>
        <v>－</v>
      </c>
      <c r="X120" s="95" t="str">
        <f ca="1">IF(市町村抽出表!AJ120="－","－",IF(市町村抽出表!AJ120=0,"0人",IF(市町村抽出表!AJ120&lt;1,"1人未満",TEXT(ROUND(市町村抽出表!AJ120,0),"###,###")&amp;"人")))</f>
        <v>－</v>
      </c>
      <c r="Y120" s="95" t="str">
        <f ca="1">IF(市町村抽出表!AK120="－","－",IF(市町村抽出表!AK120=0,"0人",IF(市町村抽出表!AK120&lt;1,"1人未満",TEXT(ROUND(市町村抽出表!AK120,0),"###,###")&amp;"人")))</f>
        <v>－</v>
      </c>
      <c r="Z120" s="95" t="str">
        <f ca="1">IF(市町村抽出表!AL120="－","－",IF(市町村抽出表!AL120=0,"0人",IF(市町村抽出表!AL120&lt;1,"1人未満",TEXT(ROUND(市町村抽出表!AL120,0),"###,###")&amp;"人")))</f>
        <v>－</v>
      </c>
      <c r="AA120" s="95" t="str">
        <f ca="1">IF(市町村抽出表!AM120="－","－",IF(市町村抽出表!AM120=0,"0人",IF(市町村抽出表!AM120&lt;1,"1人未満",TEXT(ROUND(市町村抽出表!AM120,0),"###,###")&amp;"人")))</f>
        <v>－</v>
      </c>
      <c r="AB120" s="95" t="str">
        <f ca="1">IF(市町村抽出表!AN120="－","－",IF(市町村抽出表!AN120=0,"0人",IF(市町村抽出表!AN120&lt;1,"1人未満",TEXT(ROUND(市町村抽出表!AN120,0),"###,###")&amp;"人")))</f>
        <v>－</v>
      </c>
      <c r="AC120" s="95" t="str">
        <f ca="1">IF(市町村抽出表!AO120="－","－",IF(市町村抽出表!AO120=0,"0人",IF(市町村抽出表!AO120&lt;1,"1人未満",TEXT(ROUND(市町村抽出表!AO120,0),"###,###")&amp;"人")))</f>
        <v>－</v>
      </c>
      <c r="AD120" s="95" t="str">
        <f ca="1">IF(市町村抽出表!AP120="－","－",IF(市町村抽出表!AP120=0,"0人",IF(市町村抽出表!AP120&lt;1,"1人未満",TEXT(ROUND(市町村抽出表!AP120,0),"###,###")&amp;"人")))</f>
        <v>－</v>
      </c>
      <c r="AE120" s="95" t="str">
        <f ca="1">IF(市町村抽出表!AQ120="－","－",IF(市町村抽出表!AQ120=0,"0人",IF(市町村抽出表!AQ120&lt;1,"1人未満",TEXT(ROUND(市町村抽出表!AQ120,0),"###,###")&amp;"人")))</f>
        <v>－</v>
      </c>
      <c r="AF120" s="95" t="str">
        <f ca="1">IF(市町村抽出表!AR120="－","－",IF(市町村抽出表!AR120=0,"0人",IF(市町村抽出表!AR120&lt;1,"1人未満",TEXT(ROUND(市町村抽出表!AR120,0),"###,###")&amp;"人")))</f>
        <v>－</v>
      </c>
      <c r="AG120" s="95" t="str">
        <f ca="1">IF(市町村抽出表!AS120="－","－",IF(市町村抽出表!AS120=0,"0箇所",IF(市町村抽出表!AS120&lt;1,"1箇所未満",TEXT(ROUND(市町村抽出表!AS120,0),"###,###")&amp;"箇所")))</f>
        <v>－</v>
      </c>
      <c r="AH120" s="95" t="str">
        <f ca="1">IF(市町村抽出表!AT120="－","－",IF(市町村抽出表!AT120=0,"0世帯",IF(市町村抽出表!AT120&lt;1,"1世帯未満",TEXT(ROUND(市町村抽出表!AT120,0),"###,###")&amp;"世帯")))</f>
        <v>－</v>
      </c>
      <c r="AI120" s="95" t="str">
        <f ca="1">IF(市町村抽出表!AU120="－","－",IF(市町村抽出表!AU120=0,"0人",IF(市町村抽出表!AU120&lt;1,"1人未満",TEXT(ROUND(市町村抽出表!AU120,0),"###,###")&amp;"人")))</f>
        <v>－</v>
      </c>
      <c r="AJ120" s="95" t="str">
        <f ca="1">IF(市町村抽出表!AV120="－","－",IF(市町村抽出表!AV120=0,"0世帯",IF(市町村抽出表!AV120&lt;1,"1世帯未満",TEXT(ROUND(市町村抽出表!AV120,0),"###,###")&amp;"世帯")))</f>
        <v>－</v>
      </c>
      <c r="AK120" s="95" t="str">
        <f ca="1">IF(市町村抽出表!AW120="－","－",IF(市町村抽出表!AW120=0,"0人",IF(市町村抽出表!AW120&lt;1,"1人未満",TEXT(ROUND(市町村抽出表!AW120,0),"###,###")&amp;"人")))</f>
        <v>－</v>
      </c>
      <c r="AL120" s="95" t="str">
        <f ca="1">IF(市町村抽出表!AX120="－","－",IF(市町村抽出表!AX120=0,"0世帯",IF(市町村抽出表!AX120&lt;1,"1世帯未満",TEXT(ROUND(市町村抽出表!AX120,0),"###,###")&amp;"世帯")))</f>
        <v>－</v>
      </c>
      <c r="AM120" s="95" t="str">
        <f ca="1">IF(市町村抽出表!AY120="－","－",IF(市町村抽出表!AY120=0,"0人",IF(市町村抽出表!AY120&lt;1,"1人未満",TEXT(ROUND(市町村抽出表!AY120,0),"###,###")&amp;"人")))</f>
        <v>－</v>
      </c>
      <c r="AN120" s="95" t="s">
        <v>632</v>
      </c>
      <c r="AO120" s="95" t="s">
        <v>632</v>
      </c>
      <c r="AP120" s="95" t="str">
        <f ca="1">IF(市町村抽出表!BB120="－","－",IF(市町村抽出表!BB120=0,"0km",IF(市町村抽出表!BB120&lt;0.1,"0.1km未満",TEXT(ROUND(市町村抽出表!BB120,1),"###,##0.0")&amp;"km")))</f>
        <v>－</v>
      </c>
      <c r="AQ120" s="95" t="str">
        <f ca="1">IF(市町村抽出表!BC120="－","－",IF(市町村抽出表!BC120=0,"0世帯",IF(市町村抽出表!BC120&lt;1,"1世帯未満",TEXT(ROUND(市町村抽出表!BC120,0),"###,###")&amp;"世帯")))</f>
        <v>－</v>
      </c>
      <c r="AR120" s="95" t="str">
        <f ca="1">IF(市町村抽出表!BD120="－","－",IF(市町村抽出表!BD120=0,"0人",IF(市町村抽出表!BD120&lt;1,"1人未満",TEXT(ROUND(市町村抽出表!BD120,0),"###,###")&amp;"人")))</f>
        <v>－</v>
      </c>
      <c r="AS120" s="95" t="s">
        <v>632</v>
      </c>
      <c r="AT120" s="95" t="s">
        <v>632</v>
      </c>
      <c r="AU120" s="95" t="str">
        <f ca="1">IF(市町村抽出表!BG120="－","－",IF(市町村抽出表!BG120=0,"0箇所",IF(市町村抽出表!BG120&lt;1,"1箇所未満",TEXT(ROUND(市町村抽出表!BG120,0),"###,###")&amp;"箇所")))</f>
        <v>－</v>
      </c>
      <c r="AV120" s="95" t="str">
        <f ca="1">IF(市町村抽出表!BH120="－","－",IF(市町村抽出表!BH120=0,"0箇所",IF(市町村抽出表!BH120&lt;1,"1箇所未満",TEXT(ROUND(市町村抽出表!BH120,0),"###,###")&amp;"箇所")))</f>
        <v>－</v>
      </c>
      <c r="AW120" s="95" t="str">
        <f ca="1">IF(市町村抽出表!BI120="－","－",IF(市町村抽出表!BI120=0,"0箇所",IF(市町村抽出表!BI120&lt;1,"1箇所未満",TEXT(ROUND(市町村抽出表!BI120,0),"###,###")&amp;"箇所")))</f>
        <v>－</v>
      </c>
      <c r="AX120" s="95" t="str">
        <f ca="1">IF(市町村抽出表!BJ120="－","－",IF(市町村抽出表!BJ120=0,"0箇所",IF(市町村抽出表!BJ120&lt;1,"1箇所未満",TEXT(ROUND(市町村抽出表!BJ120,0),"###,###")&amp;"箇所")))</f>
        <v>－</v>
      </c>
      <c r="AY120" s="95" t="str">
        <f ca="1">IF(市町村抽出表!BK120="－","－",IF(市町村抽出表!BK120=0,"0箇所",IF(市町村抽出表!BK120&lt;1,"1箇所未満",TEXT(ROUND(市町村抽出表!BK120,0),"###,###")&amp;"箇所")))</f>
        <v>－</v>
      </c>
      <c r="AZ120" s="95" t="str">
        <f ca="1">IF(市町村抽出表!BL120="－","－",IF(市町村抽出表!BL120=0,"0箇所",IF(市町村抽出表!BL120&lt;1,"1箇所未満",TEXT(ROUND(市町村抽出表!BL120,0),"###,###")&amp;"箇所")))</f>
        <v>－</v>
      </c>
      <c r="BH120" s="154"/>
      <c r="BI120" s="154"/>
      <c r="BJ120" s="154"/>
      <c r="BL120" s="155"/>
      <c r="BM120" s="154"/>
      <c r="BN120" s="154"/>
      <c r="BO120" s="154"/>
      <c r="BP120" s="154"/>
      <c r="BX120" s="155"/>
      <c r="BY120" s="154"/>
      <c r="BZ120" s="154"/>
      <c r="CA120" s="154"/>
      <c r="CB120" s="154"/>
      <c r="CN120" s="155"/>
      <c r="CO120" s="154"/>
      <c r="CP120" s="154"/>
      <c r="CQ120" s="154"/>
      <c r="CR120" s="154"/>
    </row>
    <row r="121" spans="1:96" x14ac:dyDescent="0.2">
      <c r="A121" s="83">
        <v>118</v>
      </c>
      <c r="B121" s="75" t="s">
        <v>582</v>
      </c>
      <c r="C121" s="94" t="str">
        <f ca="1">IF(市町村抽出表!D121="－","－",ROUND(市町村抽出表!D121,1))</f>
        <v>－</v>
      </c>
      <c r="D121" s="159" t="str">
        <f ca="1">IF(市町村抽出表!F121="","※2",IF(市町村抽出表!F121="－","－",市町村抽出表!F121&amp;"箇所"))</f>
        <v>－</v>
      </c>
      <c r="E121" s="160" t="str">
        <f ca="1">IF(市町村抽出表!G121="","※2",IF(市町村抽出表!G121="－","－",市町村抽出表!G121&amp;"箇所"))</f>
        <v>－</v>
      </c>
      <c r="F121" s="161" t="str">
        <f ca="1">IF(市町村抽出表!H121="","※2",IF(市町村抽出表!H121="－","－",市町村抽出表!H121&amp;"箇所"))</f>
        <v>－</v>
      </c>
      <c r="G121" s="95" t="str">
        <f ca="1">IF(市町村抽出表!I121="－","－",IF(市町村抽出表!I121=0,"0棟",IF(市町村抽出表!I121&lt;1,"1棟未満",TEXT(ROUND(市町村抽出表!I121,0),"###,###")&amp;"棟")))</f>
        <v>－</v>
      </c>
      <c r="H121" s="95" t="str">
        <f ca="1">IF(市町村抽出表!J121="－","－",IF(市町村抽出表!J121=0,"0棟",IF(市町村抽出表!J121&lt;1,"1棟未満",TEXT(ROUND(市町村抽出表!J121,0),"###,###")&amp;"棟")))</f>
        <v>－</v>
      </c>
      <c r="I121" s="95" t="str">
        <f ca="1">IF(市町村抽出表!O121="－","－",IF(市町村抽出表!O121=0,"0棟",IF(市町村抽出表!O121&lt;1,"1棟未満",TEXT(ROUND(市町村抽出表!O121,0),"###,###")&amp;"棟")))</f>
        <v>－</v>
      </c>
      <c r="J121" s="95" t="str">
        <f ca="1">IF(市町村抽出表!P121="－","－",IF(市町村抽出表!P121=0,"0棟",IF(市町村抽出表!P121&lt;1,"1棟未満",TEXT(ROUND(市町村抽出表!P121,0),"###,###")&amp;"棟")))</f>
        <v>－</v>
      </c>
      <c r="K121" s="148" t="str">
        <f ca="1">IF(市町村抽出表!U121="","※2",IF(市町村抽出表!U121="－","－",IF(市町村抽出表!U121=0,"0棟",IF(市町村抽出表!U121&lt;1,"1棟未満",TEXT(ROUND(市町村抽出表!U121,0),"###,###")&amp;"棟"))))</f>
        <v>－</v>
      </c>
      <c r="L121" s="149" t="str">
        <f ca="1">IF(市町村抽出表!V121="","※2",IF(市町村抽出表!V121="－","－",IF(市町村抽出表!V121=0,"0棟",IF(市町村抽出表!V121&lt;1,"1棟未満",TEXT(ROUND(市町村抽出表!V121,0),"###,###")&amp;"棟"))))</f>
        <v>－</v>
      </c>
      <c r="M121" s="95" t="str">
        <f ca="1">IF(市町村抽出表!W121="－","－",IF(市町村抽出表!W121=0,"0棟",IF(市町村抽出表!W121&lt;1,"1棟未満",TEXT(ROUND(市町村抽出表!W121,0),"###,###")&amp;"棟")))</f>
        <v>－</v>
      </c>
      <c r="N121" s="95" t="str">
        <f ca="1">IF(市町村抽出表!X121="－","－",IF(市町村抽出表!X121=0,"0棟",IF(市町村抽出表!X121&lt;1,"1棟未満",TEXT(ROUND(市町村抽出表!X121,0),"###,###")&amp;"棟")))</f>
        <v>－</v>
      </c>
      <c r="O121" s="95" t="str">
        <f ca="1">IF(市町村抽出表!Z121="－","－",IF(市町村抽出表!Z121=0,"0件",IF(市町村抽出表!Z121&lt;1,"1件未満",TEXT(ROUND(市町村抽出表!Z121,0),"###,###")&amp;"件")))</f>
        <v>－</v>
      </c>
      <c r="P121" s="95" t="str">
        <f ca="1">IF(市町村抽出表!AA121="－","－",IF(市町村抽出表!AA121=0,"0件",IF(市町村抽出表!AA121&lt;1,"1件未満",TEXT(ROUND(市町村抽出表!AA121,0),"###,###")&amp;"件")))</f>
        <v>－</v>
      </c>
      <c r="Q121" s="95" t="str">
        <f ca="1">IF(市町村抽出表!AB121="－","－",IF(市町村抽出表!AB121=0,"0棟",IF(市町村抽出表!AB121&lt;1,"1棟未満",TEXT(ROUND(市町村抽出表!AB121,0),"###,###")&amp;"棟")))</f>
        <v>－</v>
      </c>
      <c r="R121" s="95" t="str">
        <f ca="1">IF(市町村抽出表!AC121="－","－",IF(市町村抽出表!AC121=0,"0人",IF(市町村抽出表!AC121&lt;1,"1人未満",TEXT(ROUND(市町村抽出表!AC121,0),"###,###")&amp;"人")))</f>
        <v>－</v>
      </c>
      <c r="S121" s="95" t="str">
        <f ca="1">IF(市町村抽出表!AD121="－","－",IF(市町村抽出表!AD121=0,"0人",IF(市町村抽出表!AD121&lt;1,"1人未満",TEXT(ROUND(市町村抽出表!AD121,0),"###,###")&amp;"人")))</f>
        <v>－</v>
      </c>
      <c r="T121" s="95" t="str">
        <f ca="1">IF(市町村抽出表!AE121="－","－",IF(市町村抽出表!AE121=0,"0人",IF(市町村抽出表!AE121&lt;1,"1人未満",TEXT(ROUND(市町村抽出表!AE121,0),"###,###")&amp;"人")))</f>
        <v>－</v>
      </c>
      <c r="U121" s="150" t="str">
        <f ca="1">IF(市町村抽出表!AG121="","※2",IF(市町村抽出表!AG121="－","－",IF(市町村抽出表!AG121=0,"0人",IF(市町村抽出表!AG121&lt;1,"1人未満",TEXT(ROUND(市町村抽出表!AG121,0),"###,###")&amp;"人"))))</f>
        <v>－</v>
      </c>
      <c r="V121" s="151" t="str">
        <f ca="1">IF(市町村抽出表!AH121="","※2",IF(市町村抽出表!AH121="－","－",IF(市町村抽出表!AH121=0,"0人",IF(市町村抽出表!AH121&lt;1,"1人未満",TEXT(ROUND(市町村抽出表!AH121,0),"###,###")&amp;"人"))))</f>
        <v>－</v>
      </c>
      <c r="W121" s="152" t="str">
        <f ca="1">IF(市町村抽出表!AI121="","※2",IF(市町村抽出表!AI121="－","－",IF(市町村抽出表!AI121=0,"0人",IF(市町村抽出表!AI121&lt;1,"1人未満",TEXT(ROUND(市町村抽出表!AI121,0),"###,###")&amp;"人"))))</f>
        <v>－</v>
      </c>
      <c r="X121" s="95" t="str">
        <f ca="1">IF(市町村抽出表!AJ121="－","－",IF(市町村抽出表!AJ121=0,"0人",IF(市町村抽出表!AJ121&lt;1,"1人未満",TEXT(ROUND(市町村抽出表!AJ121,0),"###,###")&amp;"人")))</f>
        <v>－</v>
      </c>
      <c r="Y121" s="95" t="str">
        <f ca="1">IF(市町村抽出表!AK121="－","－",IF(市町村抽出表!AK121=0,"0人",IF(市町村抽出表!AK121&lt;1,"1人未満",TEXT(ROUND(市町村抽出表!AK121,0),"###,###")&amp;"人")))</f>
        <v>－</v>
      </c>
      <c r="Z121" s="95" t="str">
        <f ca="1">IF(市町村抽出表!AL121="－","－",IF(市町村抽出表!AL121=0,"0人",IF(市町村抽出表!AL121&lt;1,"1人未満",TEXT(ROUND(市町村抽出表!AL121,0),"###,###")&amp;"人")))</f>
        <v>－</v>
      </c>
      <c r="AA121" s="95" t="str">
        <f ca="1">IF(市町村抽出表!AM121="－","－",IF(市町村抽出表!AM121=0,"0人",IF(市町村抽出表!AM121&lt;1,"1人未満",TEXT(ROUND(市町村抽出表!AM121,0),"###,###")&amp;"人")))</f>
        <v>－</v>
      </c>
      <c r="AB121" s="95" t="str">
        <f ca="1">IF(市町村抽出表!AN121="－","－",IF(市町村抽出表!AN121=0,"0人",IF(市町村抽出表!AN121&lt;1,"1人未満",TEXT(ROUND(市町村抽出表!AN121,0),"###,###")&amp;"人")))</f>
        <v>－</v>
      </c>
      <c r="AC121" s="95" t="str">
        <f ca="1">IF(市町村抽出表!AO121="－","－",IF(市町村抽出表!AO121=0,"0人",IF(市町村抽出表!AO121&lt;1,"1人未満",TEXT(ROUND(市町村抽出表!AO121,0),"###,###")&amp;"人")))</f>
        <v>－</v>
      </c>
      <c r="AD121" s="95" t="str">
        <f ca="1">IF(市町村抽出表!AP121="－","－",IF(市町村抽出表!AP121=0,"0人",IF(市町村抽出表!AP121&lt;1,"1人未満",TEXT(ROUND(市町村抽出表!AP121,0),"###,###")&amp;"人")))</f>
        <v>－</v>
      </c>
      <c r="AE121" s="95" t="str">
        <f ca="1">IF(市町村抽出表!AQ121="－","－",IF(市町村抽出表!AQ121=0,"0人",IF(市町村抽出表!AQ121&lt;1,"1人未満",TEXT(ROUND(市町村抽出表!AQ121,0),"###,###")&amp;"人")))</f>
        <v>－</v>
      </c>
      <c r="AF121" s="95" t="str">
        <f ca="1">IF(市町村抽出表!AR121="－","－",IF(市町村抽出表!AR121=0,"0人",IF(市町村抽出表!AR121&lt;1,"1人未満",TEXT(ROUND(市町村抽出表!AR121,0),"###,###")&amp;"人")))</f>
        <v>－</v>
      </c>
      <c r="AG121" s="95" t="str">
        <f ca="1">IF(市町村抽出表!AS121="－","－",IF(市町村抽出表!AS121=0,"0箇所",IF(市町村抽出表!AS121&lt;1,"1箇所未満",TEXT(ROUND(市町村抽出表!AS121,0),"###,###")&amp;"箇所")))</f>
        <v>－</v>
      </c>
      <c r="AH121" s="95" t="str">
        <f ca="1">IF(市町村抽出表!AT121="－","－",IF(市町村抽出表!AT121=0,"0世帯",IF(市町村抽出表!AT121&lt;1,"1世帯未満",TEXT(ROUND(市町村抽出表!AT121,0),"###,###")&amp;"世帯")))</f>
        <v>－</v>
      </c>
      <c r="AI121" s="95" t="str">
        <f ca="1">IF(市町村抽出表!AU121="－","－",IF(市町村抽出表!AU121=0,"0人",IF(市町村抽出表!AU121&lt;1,"1人未満",TEXT(ROUND(市町村抽出表!AU121,0),"###,###")&amp;"人")))</f>
        <v>－</v>
      </c>
      <c r="AJ121" s="95" t="str">
        <f ca="1">IF(市町村抽出表!AV121="－","－",IF(市町村抽出表!AV121=0,"0世帯",IF(市町村抽出表!AV121&lt;1,"1世帯未満",TEXT(ROUND(市町村抽出表!AV121,0),"###,###")&amp;"世帯")))</f>
        <v>－</v>
      </c>
      <c r="AK121" s="95" t="str">
        <f ca="1">IF(市町村抽出表!AW121="－","－",IF(市町村抽出表!AW121=0,"0人",IF(市町村抽出表!AW121&lt;1,"1人未満",TEXT(ROUND(市町村抽出表!AW121,0),"###,###")&amp;"人")))</f>
        <v>－</v>
      </c>
      <c r="AL121" s="95" t="str">
        <f ca="1">IF(市町村抽出表!AX121="－","－",IF(市町村抽出表!AX121=0,"0世帯",IF(市町村抽出表!AX121&lt;1,"1世帯未満",TEXT(ROUND(市町村抽出表!AX121,0),"###,###")&amp;"世帯")))</f>
        <v>－</v>
      </c>
      <c r="AM121" s="95" t="str">
        <f ca="1">IF(市町村抽出表!AY121="－","－",IF(市町村抽出表!AY121=0,"0人",IF(市町村抽出表!AY121&lt;1,"1人未満",TEXT(ROUND(市町村抽出表!AY121,0),"###,###")&amp;"人")))</f>
        <v>－</v>
      </c>
      <c r="AN121" s="95" t="s">
        <v>632</v>
      </c>
      <c r="AO121" s="95" t="s">
        <v>632</v>
      </c>
      <c r="AP121" s="95" t="str">
        <f ca="1">IF(市町村抽出表!BB121="－","－",IF(市町村抽出表!BB121=0,"0km",IF(市町村抽出表!BB121&lt;0.1,"0.1km未満",TEXT(ROUND(市町村抽出表!BB121,1),"###,##0.0")&amp;"km")))</f>
        <v>－</v>
      </c>
      <c r="AQ121" s="95" t="str">
        <f ca="1">IF(市町村抽出表!BC121="－","－",IF(市町村抽出表!BC121=0,"0世帯",IF(市町村抽出表!BC121&lt;1,"1世帯未満",TEXT(ROUND(市町村抽出表!BC121,0),"###,###")&amp;"世帯")))</f>
        <v>－</v>
      </c>
      <c r="AR121" s="95" t="str">
        <f ca="1">IF(市町村抽出表!BD121="－","－",IF(市町村抽出表!BD121=0,"0人",IF(市町村抽出表!BD121&lt;1,"1人未満",TEXT(ROUND(市町村抽出表!BD121,0),"###,###")&amp;"人")))</f>
        <v>－</v>
      </c>
      <c r="AS121" s="95" t="s">
        <v>632</v>
      </c>
      <c r="AT121" s="95" t="s">
        <v>632</v>
      </c>
      <c r="AU121" s="95" t="str">
        <f ca="1">IF(市町村抽出表!BG121="－","－",IF(市町村抽出表!BG121=0,"0箇所",IF(市町村抽出表!BG121&lt;1,"1箇所未満",TEXT(ROUND(市町村抽出表!BG121,0),"###,###")&amp;"箇所")))</f>
        <v>－</v>
      </c>
      <c r="AV121" s="95" t="str">
        <f ca="1">IF(市町村抽出表!BH121="－","－",IF(市町村抽出表!BH121=0,"0箇所",IF(市町村抽出表!BH121&lt;1,"1箇所未満",TEXT(ROUND(市町村抽出表!BH121,0),"###,###")&amp;"箇所")))</f>
        <v>－</v>
      </c>
      <c r="AW121" s="95" t="str">
        <f ca="1">IF(市町村抽出表!BI121="－","－",IF(市町村抽出表!BI121=0,"0箇所",IF(市町村抽出表!BI121&lt;1,"1箇所未満",TEXT(ROUND(市町村抽出表!BI121,0),"###,###")&amp;"箇所")))</f>
        <v>－</v>
      </c>
      <c r="AX121" s="95" t="str">
        <f ca="1">IF(市町村抽出表!BJ121="－","－",IF(市町村抽出表!BJ121=0,"0箇所",IF(市町村抽出表!BJ121&lt;1,"1箇所未満",TEXT(ROUND(市町村抽出表!BJ121,0),"###,###")&amp;"箇所")))</f>
        <v>－</v>
      </c>
      <c r="AY121" s="95" t="str">
        <f ca="1">IF(市町村抽出表!BK121="－","－",IF(市町村抽出表!BK121=0,"0箇所",IF(市町村抽出表!BK121&lt;1,"1箇所未満",TEXT(ROUND(市町村抽出表!BK121,0),"###,###")&amp;"箇所")))</f>
        <v>－</v>
      </c>
      <c r="AZ121" s="95" t="str">
        <f ca="1">IF(市町村抽出表!BL121="－","－",IF(市町村抽出表!BL121=0,"0箇所",IF(市町村抽出表!BL121&lt;1,"1箇所未満",TEXT(ROUND(市町村抽出表!BL121,0),"###,###")&amp;"箇所")))</f>
        <v>－</v>
      </c>
      <c r="BH121" s="154"/>
      <c r="BI121" s="154"/>
      <c r="BJ121" s="154"/>
      <c r="BL121" s="155"/>
      <c r="BM121" s="154"/>
      <c r="BN121" s="154"/>
      <c r="BO121" s="154"/>
      <c r="BP121" s="154"/>
      <c r="BX121" s="155"/>
      <c r="BY121" s="154"/>
      <c r="BZ121" s="154"/>
      <c r="CA121" s="154"/>
      <c r="CB121" s="154"/>
      <c r="CN121" s="155"/>
      <c r="CO121" s="154"/>
      <c r="CP121" s="154"/>
      <c r="CQ121" s="154"/>
      <c r="CR121" s="154"/>
    </row>
    <row r="122" spans="1:96" x14ac:dyDescent="0.2">
      <c r="A122" s="83">
        <v>119</v>
      </c>
      <c r="B122" s="75" t="s">
        <v>583</v>
      </c>
      <c r="C122" s="94" t="str">
        <f ca="1">IF(市町村抽出表!D122="－","－",ROUND(市町村抽出表!D122,1))</f>
        <v>－</v>
      </c>
      <c r="D122" s="159" t="str">
        <f ca="1">IF(市町村抽出表!F122="","※2",IF(市町村抽出表!F122="－","－",市町村抽出表!F122&amp;"箇所"))</f>
        <v>－</v>
      </c>
      <c r="E122" s="160" t="str">
        <f ca="1">IF(市町村抽出表!G122="","※2",IF(市町村抽出表!G122="－","－",市町村抽出表!G122&amp;"箇所"))</f>
        <v>－</v>
      </c>
      <c r="F122" s="161" t="str">
        <f ca="1">IF(市町村抽出表!H122="","※2",IF(市町村抽出表!H122="－","－",市町村抽出表!H122&amp;"箇所"))</f>
        <v>－</v>
      </c>
      <c r="G122" s="95" t="str">
        <f ca="1">IF(市町村抽出表!I122="－","－",IF(市町村抽出表!I122=0,"0棟",IF(市町村抽出表!I122&lt;1,"1棟未満",TEXT(ROUND(市町村抽出表!I122,0),"###,###")&amp;"棟")))</f>
        <v>－</v>
      </c>
      <c r="H122" s="95" t="str">
        <f ca="1">IF(市町村抽出表!J122="－","－",IF(市町村抽出表!J122=0,"0棟",IF(市町村抽出表!J122&lt;1,"1棟未満",TEXT(ROUND(市町村抽出表!J122,0),"###,###")&amp;"棟")))</f>
        <v>－</v>
      </c>
      <c r="I122" s="95" t="str">
        <f ca="1">IF(市町村抽出表!O122="－","－",IF(市町村抽出表!O122=0,"0棟",IF(市町村抽出表!O122&lt;1,"1棟未満",TEXT(ROUND(市町村抽出表!O122,0),"###,###")&amp;"棟")))</f>
        <v>－</v>
      </c>
      <c r="J122" s="95" t="str">
        <f ca="1">IF(市町村抽出表!P122="－","－",IF(市町村抽出表!P122=0,"0棟",IF(市町村抽出表!P122&lt;1,"1棟未満",TEXT(ROUND(市町村抽出表!P122,0),"###,###")&amp;"棟")))</f>
        <v>－</v>
      </c>
      <c r="K122" s="148" t="str">
        <f ca="1">IF(市町村抽出表!U122="","※2",IF(市町村抽出表!U122="－","－",IF(市町村抽出表!U122=0,"0棟",IF(市町村抽出表!U122&lt;1,"1棟未満",TEXT(ROUND(市町村抽出表!U122,0),"###,###")&amp;"棟"))))</f>
        <v>－</v>
      </c>
      <c r="L122" s="149" t="str">
        <f ca="1">IF(市町村抽出表!V122="","※2",IF(市町村抽出表!V122="－","－",IF(市町村抽出表!V122=0,"0棟",IF(市町村抽出表!V122&lt;1,"1棟未満",TEXT(ROUND(市町村抽出表!V122,0),"###,###")&amp;"棟"))))</f>
        <v>－</v>
      </c>
      <c r="M122" s="95" t="str">
        <f ca="1">IF(市町村抽出表!W122="－","－",IF(市町村抽出表!W122=0,"0棟",IF(市町村抽出表!W122&lt;1,"1棟未満",TEXT(ROUND(市町村抽出表!W122,0),"###,###")&amp;"棟")))</f>
        <v>－</v>
      </c>
      <c r="N122" s="95" t="str">
        <f ca="1">IF(市町村抽出表!X122="－","－",IF(市町村抽出表!X122=0,"0棟",IF(市町村抽出表!X122&lt;1,"1棟未満",TEXT(ROUND(市町村抽出表!X122,0),"###,###")&amp;"棟")))</f>
        <v>－</v>
      </c>
      <c r="O122" s="95" t="str">
        <f ca="1">IF(市町村抽出表!Z122="－","－",IF(市町村抽出表!Z122=0,"0件",IF(市町村抽出表!Z122&lt;1,"1件未満",TEXT(ROUND(市町村抽出表!Z122,0),"###,###")&amp;"件")))</f>
        <v>－</v>
      </c>
      <c r="P122" s="95" t="str">
        <f ca="1">IF(市町村抽出表!AA122="－","－",IF(市町村抽出表!AA122=0,"0件",IF(市町村抽出表!AA122&lt;1,"1件未満",TEXT(ROUND(市町村抽出表!AA122,0),"###,###")&amp;"件")))</f>
        <v>－</v>
      </c>
      <c r="Q122" s="95" t="str">
        <f ca="1">IF(市町村抽出表!AB122="－","－",IF(市町村抽出表!AB122=0,"0棟",IF(市町村抽出表!AB122&lt;1,"1棟未満",TEXT(ROUND(市町村抽出表!AB122,0),"###,###")&amp;"棟")))</f>
        <v>－</v>
      </c>
      <c r="R122" s="95" t="str">
        <f ca="1">IF(市町村抽出表!AC122="－","－",IF(市町村抽出表!AC122=0,"0人",IF(市町村抽出表!AC122&lt;1,"1人未満",TEXT(ROUND(市町村抽出表!AC122,0),"###,###")&amp;"人")))</f>
        <v>－</v>
      </c>
      <c r="S122" s="95" t="str">
        <f ca="1">IF(市町村抽出表!AD122="－","－",IF(市町村抽出表!AD122=0,"0人",IF(市町村抽出表!AD122&lt;1,"1人未満",TEXT(ROUND(市町村抽出表!AD122,0),"###,###")&amp;"人")))</f>
        <v>－</v>
      </c>
      <c r="T122" s="95" t="str">
        <f ca="1">IF(市町村抽出表!AE122="－","－",IF(市町村抽出表!AE122=0,"0人",IF(市町村抽出表!AE122&lt;1,"1人未満",TEXT(ROUND(市町村抽出表!AE122,0),"###,###")&amp;"人")))</f>
        <v>－</v>
      </c>
      <c r="U122" s="150" t="str">
        <f ca="1">IF(市町村抽出表!AG122="","※2",IF(市町村抽出表!AG122="－","－",IF(市町村抽出表!AG122=0,"0人",IF(市町村抽出表!AG122&lt;1,"1人未満",TEXT(ROUND(市町村抽出表!AG122,0),"###,###")&amp;"人"))))</f>
        <v>－</v>
      </c>
      <c r="V122" s="151" t="str">
        <f ca="1">IF(市町村抽出表!AH122="","※2",IF(市町村抽出表!AH122="－","－",IF(市町村抽出表!AH122=0,"0人",IF(市町村抽出表!AH122&lt;1,"1人未満",TEXT(ROUND(市町村抽出表!AH122,0),"###,###")&amp;"人"))))</f>
        <v>－</v>
      </c>
      <c r="W122" s="152" t="str">
        <f ca="1">IF(市町村抽出表!AI122="","※2",IF(市町村抽出表!AI122="－","－",IF(市町村抽出表!AI122=0,"0人",IF(市町村抽出表!AI122&lt;1,"1人未満",TEXT(ROUND(市町村抽出表!AI122,0),"###,###")&amp;"人"))))</f>
        <v>－</v>
      </c>
      <c r="X122" s="95" t="str">
        <f ca="1">IF(市町村抽出表!AJ122="－","－",IF(市町村抽出表!AJ122=0,"0人",IF(市町村抽出表!AJ122&lt;1,"1人未満",TEXT(ROUND(市町村抽出表!AJ122,0),"###,###")&amp;"人")))</f>
        <v>－</v>
      </c>
      <c r="Y122" s="95" t="str">
        <f ca="1">IF(市町村抽出表!AK122="－","－",IF(市町村抽出表!AK122=0,"0人",IF(市町村抽出表!AK122&lt;1,"1人未満",TEXT(ROUND(市町村抽出表!AK122,0),"###,###")&amp;"人")))</f>
        <v>－</v>
      </c>
      <c r="Z122" s="95" t="str">
        <f ca="1">IF(市町村抽出表!AL122="－","－",IF(市町村抽出表!AL122=0,"0人",IF(市町村抽出表!AL122&lt;1,"1人未満",TEXT(ROUND(市町村抽出表!AL122,0),"###,###")&amp;"人")))</f>
        <v>－</v>
      </c>
      <c r="AA122" s="95" t="str">
        <f ca="1">IF(市町村抽出表!AM122="－","－",IF(市町村抽出表!AM122=0,"0人",IF(市町村抽出表!AM122&lt;1,"1人未満",TEXT(ROUND(市町村抽出表!AM122,0),"###,###")&amp;"人")))</f>
        <v>－</v>
      </c>
      <c r="AB122" s="95" t="str">
        <f ca="1">IF(市町村抽出表!AN122="－","－",IF(市町村抽出表!AN122=0,"0人",IF(市町村抽出表!AN122&lt;1,"1人未満",TEXT(ROUND(市町村抽出表!AN122,0),"###,###")&amp;"人")))</f>
        <v>－</v>
      </c>
      <c r="AC122" s="95" t="str">
        <f ca="1">IF(市町村抽出表!AO122="－","－",IF(市町村抽出表!AO122=0,"0人",IF(市町村抽出表!AO122&lt;1,"1人未満",TEXT(ROUND(市町村抽出表!AO122,0),"###,###")&amp;"人")))</f>
        <v>－</v>
      </c>
      <c r="AD122" s="95" t="str">
        <f ca="1">IF(市町村抽出表!AP122="－","－",IF(市町村抽出表!AP122=0,"0人",IF(市町村抽出表!AP122&lt;1,"1人未満",TEXT(ROUND(市町村抽出表!AP122,0),"###,###")&amp;"人")))</f>
        <v>－</v>
      </c>
      <c r="AE122" s="95" t="str">
        <f ca="1">IF(市町村抽出表!AQ122="－","－",IF(市町村抽出表!AQ122=0,"0人",IF(市町村抽出表!AQ122&lt;1,"1人未満",TEXT(ROUND(市町村抽出表!AQ122,0),"###,###")&amp;"人")))</f>
        <v>－</v>
      </c>
      <c r="AF122" s="95" t="str">
        <f ca="1">IF(市町村抽出表!AR122="－","－",IF(市町村抽出表!AR122=0,"0人",IF(市町村抽出表!AR122&lt;1,"1人未満",TEXT(ROUND(市町村抽出表!AR122,0),"###,###")&amp;"人")))</f>
        <v>－</v>
      </c>
      <c r="AG122" s="95" t="str">
        <f ca="1">IF(市町村抽出表!AS122="－","－",IF(市町村抽出表!AS122=0,"0箇所",IF(市町村抽出表!AS122&lt;1,"1箇所未満",TEXT(ROUND(市町村抽出表!AS122,0),"###,###")&amp;"箇所")))</f>
        <v>－</v>
      </c>
      <c r="AH122" s="95" t="str">
        <f ca="1">IF(市町村抽出表!AT122="－","－",IF(市町村抽出表!AT122=0,"0世帯",IF(市町村抽出表!AT122&lt;1,"1世帯未満",TEXT(ROUND(市町村抽出表!AT122,0),"###,###")&amp;"世帯")))</f>
        <v>－</v>
      </c>
      <c r="AI122" s="95" t="str">
        <f ca="1">IF(市町村抽出表!AU122="－","－",IF(市町村抽出表!AU122=0,"0人",IF(市町村抽出表!AU122&lt;1,"1人未満",TEXT(ROUND(市町村抽出表!AU122,0),"###,###")&amp;"人")))</f>
        <v>－</v>
      </c>
      <c r="AJ122" s="95" t="str">
        <f ca="1">IF(市町村抽出表!AV122="－","－",IF(市町村抽出表!AV122=0,"0世帯",IF(市町村抽出表!AV122&lt;1,"1世帯未満",TEXT(ROUND(市町村抽出表!AV122,0),"###,###")&amp;"世帯")))</f>
        <v>－</v>
      </c>
      <c r="AK122" s="95" t="str">
        <f ca="1">IF(市町村抽出表!AW122="－","－",IF(市町村抽出表!AW122=0,"0人",IF(市町村抽出表!AW122&lt;1,"1人未満",TEXT(ROUND(市町村抽出表!AW122,0),"###,###")&amp;"人")))</f>
        <v>－</v>
      </c>
      <c r="AL122" s="95" t="str">
        <f ca="1">IF(市町村抽出表!AX122="－","－",IF(市町村抽出表!AX122=0,"0世帯",IF(市町村抽出表!AX122&lt;1,"1世帯未満",TEXT(ROUND(市町村抽出表!AX122,0),"###,###")&amp;"世帯")))</f>
        <v>－</v>
      </c>
      <c r="AM122" s="95" t="str">
        <f ca="1">IF(市町村抽出表!AY122="－","－",IF(市町村抽出表!AY122=0,"0人",IF(市町村抽出表!AY122&lt;1,"1人未満",TEXT(ROUND(市町村抽出表!AY122,0),"###,###")&amp;"人")))</f>
        <v>－</v>
      </c>
      <c r="AN122" s="95" t="s">
        <v>632</v>
      </c>
      <c r="AO122" s="95" t="s">
        <v>632</v>
      </c>
      <c r="AP122" s="95" t="str">
        <f ca="1">IF(市町村抽出表!BB122="－","－",IF(市町村抽出表!BB122=0,"0km",IF(市町村抽出表!BB122&lt;0.1,"0.1km未満",TEXT(ROUND(市町村抽出表!BB122,1),"###,##0.0")&amp;"km")))</f>
        <v>－</v>
      </c>
      <c r="AQ122" s="95" t="str">
        <f ca="1">IF(市町村抽出表!BC122="－","－",IF(市町村抽出表!BC122=0,"0世帯",IF(市町村抽出表!BC122&lt;1,"1世帯未満",TEXT(ROUND(市町村抽出表!BC122,0),"###,###")&amp;"世帯")))</f>
        <v>－</v>
      </c>
      <c r="AR122" s="95" t="str">
        <f ca="1">IF(市町村抽出表!BD122="－","－",IF(市町村抽出表!BD122=0,"0人",IF(市町村抽出表!BD122&lt;1,"1人未満",TEXT(ROUND(市町村抽出表!BD122,0),"###,###")&amp;"人")))</f>
        <v>－</v>
      </c>
      <c r="AS122" s="95" t="s">
        <v>632</v>
      </c>
      <c r="AT122" s="95" t="s">
        <v>632</v>
      </c>
      <c r="AU122" s="95" t="str">
        <f ca="1">IF(市町村抽出表!BG122="－","－",IF(市町村抽出表!BG122=0,"0箇所",IF(市町村抽出表!BG122&lt;1,"1箇所未満",TEXT(ROUND(市町村抽出表!BG122,0),"###,###")&amp;"箇所")))</f>
        <v>－</v>
      </c>
      <c r="AV122" s="95" t="str">
        <f ca="1">IF(市町村抽出表!BH122="－","－",IF(市町村抽出表!BH122=0,"0箇所",IF(市町村抽出表!BH122&lt;1,"1箇所未満",TEXT(ROUND(市町村抽出表!BH122,0),"###,###")&amp;"箇所")))</f>
        <v>－</v>
      </c>
      <c r="AW122" s="95" t="str">
        <f ca="1">IF(市町村抽出表!BI122="－","－",IF(市町村抽出表!BI122=0,"0箇所",IF(市町村抽出表!BI122&lt;1,"1箇所未満",TEXT(ROUND(市町村抽出表!BI122,0),"###,###")&amp;"箇所")))</f>
        <v>－</v>
      </c>
      <c r="AX122" s="95" t="str">
        <f ca="1">IF(市町村抽出表!BJ122="－","－",IF(市町村抽出表!BJ122=0,"0箇所",IF(市町村抽出表!BJ122&lt;1,"1箇所未満",TEXT(ROUND(市町村抽出表!BJ122,0),"###,###")&amp;"箇所")))</f>
        <v>－</v>
      </c>
      <c r="AY122" s="95" t="str">
        <f ca="1">IF(市町村抽出表!BK122="－","－",IF(市町村抽出表!BK122=0,"0箇所",IF(市町村抽出表!BK122&lt;1,"1箇所未満",TEXT(ROUND(市町村抽出表!BK122,0),"###,###")&amp;"箇所")))</f>
        <v>－</v>
      </c>
      <c r="AZ122" s="95" t="str">
        <f ca="1">IF(市町村抽出表!BL122="－","－",IF(市町村抽出表!BL122=0,"0箇所",IF(市町村抽出表!BL122&lt;1,"1箇所未満",TEXT(ROUND(市町村抽出表!BL122,0),"###,###")&amp;"箇所")))</f>
        <v>－</v>
      </c>
      <c r="BH122" s="154"/>
      <c r="BI122" s="154"/>
      <c r="BJ122" s="154"/>
      <c r="BL122" s="155"/>
      <c r="BM122" s="154"/>
      <c r="BN122" s="154"/>
      <c r="BO122" s="154"/>
      <c r="BP122" s="154"/>
      <c r="BX122" s="155"/>
      <c r="BY122" s="154"/>
      <c r="BZ122" s="154"/>
      <c r="CA122" s="154"/>
      <c r="CB122" s="154"/>
      <c r="CN122" s="155"/>
      <c r="CO122" s="154"/>
      <c r="CP122" s="154"/>
      <c r="CQ122" s="154"/>
      <c r="CR122" s="154"/>
    </row>
    <row r="123" spans="1:96" x14ac:dyDescent="0.2">
      <c r="A123" s="83">
        <v>120</v>
      </c>
      <c r="B123" s="75" t="s">
        <v>584</v>
      </c>
      <c r="C123" s="94" t="str">
        <f ca="1">IF(市町村抽出表!D123="－","－",ROUND(市町村抽出表!D123,1))</f>
        <v>－</v>
      </c>
      <c r="D123" s="159" t="str">
        <f ca="1">IF(市町村抽出表!F123="","※2",IF(市町村抽出表!F123="－","－",市町村抽出表!F123&amp;"箇所"))</f>
        <v>－</v>
      </c>
      <c r="E123" s="160" t="str">
        <f ca="1">IF(市町村抽出表!G123="","※2",IF(市町村抽出表!G123="－","－",市町村抽出表!G123&amp;"箇所"))</f>
        <v>－</v>
      </c>
      <c r="F123" s="161" t="str">
        <f ca="1">IF(市町村抽出表!H123="","※2",IF(市町村抽出表!H123="－","－",市町村抽出表!H123&amp;"箇所"))</f>
        <v>－</v>
      </c>
      <c r="G123" s="95" t="str">
        <f ca="1">IF(市町村抽出表!I123="－","－",IF(市町村抽出表!I123=0,"0棟",IF(市町村抽出表!I123&lt;1,"1棟未満",TEXT(ROUND(市町村抽出表!I123,0),"###,###")&amp;"棟")))</f>
        <v>－</v>
      </c>
      <c r="H123" s="95" t="str">
        <f ca="1">IF(市町村抽出表!J123="－","－",IF(市町村抽出表!J123=0,"0棟",IF(市町村抽出表!J123&lt;1,"1棟未満",TEXT(ROUND(市町村抽出表!J123,0),"###,###")&amp;"棟")))</f>
        <v>－</v>
      </c>
      <c r="I123" s="95" t="str">
        <f ca="1">IF(市町村抽出表!O123="－","－",IF(市町村抽出表!O123=0,"0棟",IF(市町村抽出表!O123&lt;1,"1棟未満",TEXT(ROUND(市町村抽出表!O123,0),"###,###")&amp;"棟")))</f>
        <v>－</v>
      </c>
      <c r="J123" s="95" t="str">
        <f ca="1">IF(市町村抽出表!P123="－","－",IF(市町村抽出表!P123=0,"0棟",IF(市町村抽出表!P123&lt;1,"1棟未満",TEXT(ROUND(市町村抽出表!P123,0),"###,###")&amp;"棟")))</f>
        <v>－</v>
      </c>
      <c r="K123" s="148" t="str">
        <f ca="1">IF(市町村抽出表!U123="","※2",IF(市町村抽出表!U123="－","－",IF(市町村抽出表!U123=0,"0棟",IF(市町村抽出表!U123&lt;1,"1棟未満",TEXT(ROUND(市町村抽出表!U123,0),"###,###")&amp;"棟"))))</f>
        <v>－</v>
      </c>
      <c r="L123" s="149" t="str">
        <f ca="1">IF(市町村抽出表!V123="","※2",IF(市町村抽出表!V123="－","－",IF(市町村抽出表!V123=0,"0棟",IF(市町村抽出表!V123&lt;1,"1棟未満",TEXT(ROUND(市町村抽出表!V123,0),"###,###")&amp;"棟"))))</f>
        <v>－</v>
      </c>
      <c r="M123" s="95" t="str">
        <f ca="1">IF(市町村抽出表!W123="－","－",IF(市町村抽出表!W123=0,"0棟",IF(市町村抽出表!W123&lt;1,"1棟未満",TEXT(ROUND(市町村抽出表!W123,0),"###,###")&amp;"棟")))</f>
        <v>－</v>
      </c>
      <c r="N123" s="95" t="str">
        <f ca="1">IF(市町村抽出表!X123="－","－",IF(市町村抽出表!X123=0,"0棟",IF(市町村抽出表!X123&lt;1,"1棟未満",TEXT(ROUND(市町村抽出表!X123,0),"###,###")&amp;"棟")))</f>
        <v>－</v>
      </c>
      <c r="O123" s="95" t="str">
        <f ca="1">IF(市町村抽出表!Z123="－","－",IF(市町村抽出表!Z123=0,"0件",IF(市町村抽出表!Z123&lt;1,"1件未満",TEXT(ROUND(市町村抽出表!Z123,0),"###,###")&amp;"件")))</f>
        <v>－</v>
      </c>
      <c r="P123" s="95" t="str">
        <f ca="1">IF(市町村抽出表!AA123="－","－",IF(市町村抽出表!AA123=0,"0件",IF(市町村抽出表!AA123&lt;1,"1件未満",TEXT(ROUND(市町村抽出表!AA123,0),"###,###")&amp;"件")))</f>
        <v>－</v>
      </c>
      <c r="Q123" s="95" t="str">
        <f ca="1">IF(市町村抽出表!AB123="－","－",IF(市町村抽出表!AB123=0,"0棟",IF(市町村抽出表!AB123&lt;1,"1棟未満",TEXT(ROUND(市町村抽出表!AB123,0),"###,###")&amp;"棟")))</f>
        <v>－</v>
      </c>
      <c r="R123" s="95" t="str">
        <f ca="1">IF(市町村抽出表!AC123="－","－",IF(市町村抽出表!AC123=0,"0人",IF(市町村抽出表!AC123&lt;1,"1人未満",TEXT(ROUND(市町村抽出表!AC123,0),"###,###")&amp;"人")))</f>
        <v>－</v>
      </c>
      <c r="S123" s="95" t="str">
        <f ca="1">IF(市町村抽出表!AD123="－","－",IF(市町村抽出表!AD123=0,"0人",IF(市町村抽出表!AD123&lt;1,"1人未満",TEXT(ROUND(市町村抽出表!AD123,0),"###,###")&amp;"人")))</f>
        <v>－</v>
      </c>
      <c r="T123" s="95" t="str">
        <f ca="1">IF(市町村抽出表!AE123="－","－",IF(市町村抽出表!AE123=0,"0人",IF(市町村抽出表!AE123&lt;1,"1人未満",TEXT(ROUND(市町村抽出表!AE123,0),"###,###")&amp;"人")))</f>
        <v>－</v>
      </c>
      <c r="U123" s="150" t="str">
        <f ca="1">IF(市町村抽出表!AG123="","※2",IF(市町村抽出表!AG123="－","－",IF(市町村抽出表!AG123=0,"0人",IF(市町村抽出表!AG123&lt;1,"1人未満",TEXT(ROUND(市町村抽出表!AG123,0),"###,###")&amp;"人"))))</f>
        <v>－</v>
      </c>
      <c r="V123" s="151" t="str">
        <f ca="1">IF(市町村抽出表!AH123="","※2",IF(市町村抽出表!AH123="－","－",IF(市町村抽出表!AH123=0,"0人",IF(市町村抽出表!AH123&lt;1,"1人未満",TEXT(ROUND(市町村抽出表!AH123,0),"###,###")&amp;"人"))))</f>
        <v>－</v>
      </c>
      <c r="W123" s="152" t="str">
        <f ca="1">IF(市町村抽出表!AI123="","※2",IF(市町村抽出表!AI123="－","－",IF(市町村抽出表!AI123=0,"0人",IF(市町村抽出表!AI123&lt;1,"1人未満",TEXT(ROUND(市町村抽出表!AI123,0),"###,###")&amp;"人"))))</f>
        <v>－</v>
      </c>
      <c r="X123" s="95" t="str">
        <f ca="1">IF(市町村抽出表!AJ123="－","－",IF(市町村抽出表!AJ123=0,"0人",IF(市町村抽出表!AJ123&lt;1,"1人未満",TEXT(ROUND(市町村抽出表!AJ123,0),"###,###")&amp;"人")))</f>
        <v>－</v>
      </c>
      <c r="Y123" s="95" t="str">
        <f ca="1">IF(市町村抽出表!AK123="－","－",IF(市町村抽出表!AK123=0,"0人",IF(市町村抽出表!AK123&lt;1,"1人未満",TEXT(ROUND(市町村抽出表!AK123,0),"###,###")&amp;"人")))</f>
        <v>－</v>
      </c>
      <c r="Z123" s="95" t="str">
        <f ca="1">IF(市町村抽出表!AL123="－","－",IF(市町村抽出表!AL123=0,"0人",IF(市町村抽出表!AL123&lt;1,"1人未満",TEXT(ROUND(市町村抽出表!AL123,0),"###,###")&amp;"人")))</f>
        <v>－</v>
      </c>
      <c r="AA123" s="95" t="str">
        <f ca="1">IF(市町村抽出表!AM123="－","－",IF(市町村抽出表!AM123=0,"0人",IF(市町村抽出表!AM123&lt;1,"1人未満",TEXT(ROUND(市町村抽出表!AM123,0),"###,###")&amp;"人")))</f>
        <v>－</v>
      </c>
      <c r="AB123" s="95" t="str">
        <f ca="1">IF(市町村抽出表!AN123="－","－",IF(市町村抽出表!AN123=0,"0人",IF(市町村抽出表!AN123&lt;1,"1人未満",TEXT(ROUND(市町村抽出表!AN123,0),"###,###")&amp;"人")))</f>
        <v>－</v>
      </c>
      <c r="AC123" s="95" t="str">
        <f ca="1">IF(市町村抽出表!AO123="－","－",IF(市町村抽出表!AO123=0,"0人",IF(市町村抽出表!AO123&lt;1,"1人未満",TEXT(ROUND(市町村抽出表!AO123,0),"###,###")&amp;"人")))</f>
        <v>－</v>
      </c>
      <c r="AD123" s="95" t="str">
        <f ca="1">IF(市町村抽出表!AP123="－","－",IF(市町村抽出表!AP123=0,"0人",IF(市町村抽出表!AP123&lt;1,"1人未満",TEXT(ROUND(市町村抽出表!AP123,0),"###,###")&amp;"人")))</f>
        <v>－</v>
      </c>
      <c r="AE123" s="95" t="str">
        <f ca="1">IF(市町村抽出表!AQ123="－","－",IF(市町村抽出表!AQ123=0,"0人",IF(市町村抽出表!AQ123&lt;1,"1人未満",TEXT(ROUND(市町村抽出表!AQ123,0),"###,###")&amp;"人")))</f>
        <v>－</v>
      </c>
      <c r="AF123" s="95" t="str">
        <f ca="1">IF(市町村抽出表!AR123="－","－",IF(市町村抽出表!AR123=0,"0人",IF(市町村抽出表!AR123&lt;1,"1人未満",TEXT(ROUND(市町村抽出表!AR123,0),"###,###")&amp;"人")))</f>
        <v>－</v>
      </c>
      <c r="AG123" s="95" t="str">
        <f ca="1">IF(市町村抽出表!AS123="－","－",IF(市町村抽出表!AS123=0,"0箇所",IF(市町村抽出表!AS123&lt;1,"1箇所未満",TEXT(ROUND(市町村抽出表!AS123,0),"###,###")&amp;"箇所")))</f>
        <v>－</v>
      </c>
      <c r="AH123" s="95" t="str">
        <f ca="1">IF(市町村抽出表!AT123="－","－",IF(市町村抽出表!AT123=0,"0世帯",IF(市町村抽出表!AT123&lt;1,"1世帯未満",TEXT(ROUND(市町村抽出表!AT123,0),"###,###")&amp;"世帯")))</f>
        <v>－</v>
      </c>
      <c r="AI123" s="95" t="str">
        <f ca="1">IF(市町村抽出表!AU123="－","－",IF(市町村抽出表!AU123=0,"0人",IF(市町村抽出表!AU123&lt;1,"1人未満",TEXT(ROUND(市町村抽出表!AU123,0),"###,###")&amp;"人")))</f>
        <v>－</v>
      </c>
      <c r="AJ123" s="95" t="str">
        <f ca="1">IF(市町村抽出表!AV123="－","－",IF(市町村抽出表!AV123=0,"0世帯",IF(市町村抽出表!AV123&lt;1,"1世帯未満",TEXT(ROUND(市町村抽出表!AV123,0),"###,###")&amp;"世帯")))</f>
        <v>－</v>
      </c>
      <c r="AK123" s="95" t="str">
        <f ca="1">IF(市町村抽出表!AW123="－","－",IF(市町村抽出表!AW123=0,"0人",IF(市町村抽出表!AW123&lt;1,"1人未満",TEXT(ROUND(市町村抽出表!AW123,0),"###,###")&amp;"人")))</f>
        <v>－</v>
      </c>
      <c r="AL123" s="95" t="str">
        <f ca="1">IF(市町村抽出表!AX123="－","－",IF(市町村抽出表!AX123=0,"0世帯",IF(市町村抽出表!AX123&lt;1,"1世帯未満",TEXT(ROUND(市町村抽出表!AX123,0),"###,###")&amp;"世帯")))</f>
        <v>－</v>
      </c>
      <c r="AM123" s="95" t="str">
        <f ca="1">IF(市町村抽出表!AY123="－","－",IF(市町村抽出表!AY123=0,"0人",IF(市町村抽出表!AY123&lt;1,"1人未満",TEXT(ROUND(市町村抽出表!AY123,0),"###,###")&amp;"人")))</f>
        <v>－</v>
      </c>
      <c r="AN123" s="95" t="s">
        <v>632</v>
      </c>
      <c r="AO123" s="95" t="s">
        <v>632</v>
      </c>
      <c r="AP123" s="95" t="str">
        <f ca="1">IF(市町村抽出表!BB123="－","－",IF(市町村抽出表!BB123=0,"0km",IF(市町村抽出表!BB123&lt;0.1,"0.1km未満",TEXT(ROUND(市町村抽出表!BB123,1),"###,##0.0")&amp;"km")))</f>
        <v>－</v>
      </c>
      <c r="AQ123" s="95" t="str">
        <f ca="1">IF(市町村抽出表!BC123="－","－",IF(市町村抽出表!BC123=0,"0世帯",IF(市町村抽出表!BC123&lt;1,"1世帯未満",TEXT(ROUND(市町村抽出表!BC123,0),"###,###")&amp;"世帯")))</f>
        <v>－</v>
      </c>
      <c r="AR123" s="95" t="str">
        <f ca="1">IF(市町村抽出表!BD123="－","－",IF(市町村抽出表!BD123=0,"0人",IF(市町村抽出表!BD123&lt;1,"1人未満",TEXT(ROUND(市町村抽出表!BD123,0),"###,###")&amp;"人")))</f>
        <v>－</v>
      </c>
      <c r="AS123" s="95" t="s">
        <v>632</v>
      </c>
      <c r="AT123" s="95" t="s">
        <v>632</v>
      </c>
      <c r="AU123" s="95" t="str">
        <f ca="1">IF(市町村抽出表!BG123="－","－",IF(市町村抽出表!BG123=0,"0箇所",IF(市町村抽出表!BG123&lt;1,"1箇所未満",TEXT(ROUND(市町村抽出表!BG123,0),"###,###")&amp;"箇所")))</f>
        <v>－</v>
      </c>
      <c r="AV123" s="95" t="str">
        <f ca="1">IF(市町村抽出表!BH123="－","－",IF(市町村抽出表!BH123=0,"0箇所",IF(市町村抽出表!BH123&lt;1,"1箇所未満",TEXT(ROUND(市町村抽出表!BH123,0),"###,###")&amp;"箇所")))</f>
        <v>－</v>
      </c>
      <c r="AW123" s="95" t="str">
        <f ca="1">IF(市町村抽出表!BI123="－","－",IF(市町村抽出表!BI123=0,"0箇所",IF(市町村抽出表!BI123&lt;1,"1箇所未満",TEXT(ROUND(市町村抽出表!BI123,0),"###,###")&amp;"箇所")))</f>
        <v>－</v>
      </c>
      <c r="AX123" s="95" t="str">
        <f ca="1">IF(市町村抽出表!BJ123="－","－",IF(市町村抽出表!BJ123=0,"0箇所",IF(市町村抽出表!BJ123&lt;1,"1箇所未満",TEXT(ROUND(市町村抽出表!BJ123,0),"###,###")&amp;"箇所")))</f>
        <v>－</v>
      </c>
      <c r="AY123" s="95" t="str">
        <f ca="1">IF(市町村抽出表!BK123="－","－",IF(市町村抽出表!BK123=0,"0箇所",IF(市町村抽出表!BK123&lt;1,"1箇所未満",TEXT(ROUND(市町村抽出表!BK123,0),"###,###")&amp;"箇所")))</f>
        <v>－</v>
      </c>
      <c r="AZ123" s="95" t="str">
        <f ca="1">IF(市町村抽出表!BL123="－","－",IF(市町村抽出表!BL123=0,"0箇所",IF(市町村抽出表!BL123&lt;1,"1箇所未満",TEXT(ROUND(市町村抽出表!BL123,0),"###,###")&amp;"箇所")))</f>
        <v>－</v>
      </c>
      <c r="BH123" s="154"/>
      <c r="BI123" s="154"/>
      <c r="BJ123" s="154"/>
      <c r="BL123" s="155"/>
      <c r="BM123" s="154"/>
      <c r="BN123" s="154"/>
      <c r="BO123" s="154"/>
      <c r="BP123" s="154"/>
      <c r="BX123" s="155"/>
      <c r="BY123" s="154"/>
      <c r="BZ123" s="154"/>
      <c r="CA123" s="154"/>
      <c r="CB123" s="154"/>
      <c r="CN123" s="155"/>
      <c r="CO123" s="154"/>
      <c r="CP123" s="154"/>
      <c r="CQ123" s="154"/>
      <c r="CR123" s="154"/>
    </row>
    <row r="124" spans="1:96" x14ac:dyDescent="0.2">
      <c r="A124" s="83">
        <v>121</v>
      </c>
      <c r="B124" s="75" t="s">
        <v>585</v>
      </c>
      <c r="C124" s="94" t="e">
        <f ca="1">IF(市町村抽出表!D124="－","－",ROUND(市町村抽出表!D124,1))</f>
        <v>#REF!</v>
      </c>
      <c r="D124" s="159" t="e">
        <f ca="1">IF(市町村抽出表!F124="","※2",IF(市町村抽出表!F124="－","－",市町村抽出表!F124&amp;"箇所"))</f>
        <v>#REF!</v>
      </c>
      <c r="E124" s="160" t="e">
        <f ca="1">IF(市町村抽出表!G124="","※2",IF(市町村抽出表!G124="－","－",市町村抽出表!G124&amp;"箇所"))</f>
        <v>#REF!</v>
      </c>
      <c r="F124" s="161" t="e">
        <f ca="1">IF(市町村抽出表!H124="","※2",IF(市町村抽出表!H124="－","－",市町村抽出表!H124&amp;"箇所"))</f>
        <v>#REF!</v>
      </c>
      <c r="G124" s="95" t="e">
        <f ca="1">IF(市町村抽出表!I124="－","－",IF(市町村抽出表!I124=0,"0棟",IF(市町村抽出表!I124&lt;1,"1棟未満",TEXT(ROUND(市町村抽出表!I124,0),"###,###")&amp;"棟")))</f>
        <v>#REF!</v>
      </c>
      <c r="H124" s="95" t="e">
        <f ca="1">IF(市町村抽出表!J124="－","－",IF(市町村抽出表!J124=0,"0棟",IF(市町村抽出表!J124&lt;1,"1棟未満",TEXT(ROUND(市町村抽出表!J124,0),"###,###")&amp;"棟")))</f>
        <v>#REF!</v>
      </c>
      <c r="I124" s="95" t="e">
        <f ca="1">IF(市町村抽出表!O124="－","－",IF(市町村抽出表!O124=0,"0棟",IF(市町村抽出表!O124&lt;1,"1棟未満",TEXT(ROUND(市町村抽出表!O124,0),"###,###")&amp;"棟")))</f>
        <v>#REF!</v>
      </c>
      <c r="J124" s="95" t="e">
        <f ca="1">IF(市町村抽出表!P124="－","－",IF(市町村抽出表!P124=0,"0棟",IF(市町村抽出表!P124&lt;1,"1棟未満",TEXT(ROUND(市町村抽出表!P124,0),"###,###")&amp;"棟")))</f>
        <v>#REF!</v>
      </c>
      <c r="K124" s="148" t="e">
        <f ca="1">IF(市町村抽出表!U124="","※2",IF(市町村抽出表!U124="－","－",IF(市町村抽出表!U124=0,"0棟",IF(市町村抽出表!U124&lt;1,"1棟未満",TEXT(ROUND(市町村抽出表!U124,0),"###,###")&amp;"棟"))))</f>
        <v>#REF!</v>
      </c>
      <c r="L124" s="149" t="e">
        <f ca="1">IF(市町村抽出表!V124="","※2",IF(市町村抽出表!V124="－","－",IF(市町村抽出表!V124=0,"0棟",IF(市町村抽出表!V124&lt;1,"1棟未満",TEXT(ROUND(市町村抽出表!V124,0),"###,###")&amp;"棟"))))</f>
        <v>#REF!</v>
      </c>
      <c r="M124" s="95" t="e">
        <f ca="1">IF(市町村抽出表!W124="－","－",IF(市町村抽出表!W124=0,"0棟",IF(市町村抽出表!W124&lt;1,"1棟未満",TEXT(ROUND(市町村抽出表!W124,0),"###,###")&amp;"棟")))</f>
        <v>#REF!</v>
      </c>
      <c r="N124" s="95" t="e">
        <f ca="1">IF(市町村抽出表!X124="－","－",IF(市町村抽出表!X124=0,"0棟",IF(市町村抽出表!X124&lt;1,"1棟未満",TEXT(ROUND(市町村抽出表!X124,0),"###,###")&amp;"棟")))</f>
        <v>#REF!</v>
      </c>
      <c r="O124" s="95" t="e">
        <f ca="1">IF(市町村抽出表!Z124="－","－",IF(市町村抽出表!Z124=0,"0件",IF(市町村抽出表!Z124&lt;1,"1件未満",TEXT(ROUND(市町村抽出表!Z124,0),"###,###")&amp;"件")))</f>
        <v>#REF!</v>
      </c>
      <c r="P124" s="95" t="e">
        <f ca="1">IF(市町村抽出表!AA124="－","－",IF(市町村抽出表!AA124=0,"0件",IF(市町村抽出表!AA124&lt;1,"1件未満",TEXT(ROUND(市町村抽出表!AA124,0),"###,###")&amp;"件")))</f>
        <v>#REF!</v>
      </c>
      <c r="Q124" s="95" t="e">
        <f ca="1">IF(市町村抽出表!AB124="－","－",IF(市町村抽出表!AB124=0,"0棟",IF(市町村抽出表!AB124&lt;1,"1棟未満",TEXT(ROUND(市町村抽出表!AB124,0),"###,###")&amp;"棟")))</f>
        <v>#REF!</v>
      </c>
      <c r="R124" s="95" t="e">
        <f ca="1">IF(市町村抽出表!AC124="－","－",IF(市町村抽出表!AC124=0,"0人",IF(市町村抽出表!AC124&lt;1,"1人未満",TEXT(ROUND(市町村抽出表!AC124,0),"###,###")&amp;"人")))</f>
        <v>#REF!</v>
      </c>
      <c r="S124" s="95" t="e">
        <f ca="1">IF(市町村抽出表!AD124="－","－",IF(市町村抽出表!AD124=0,"0人",IF(市町村抽出表!AD124&lt;1,"1人未満",TEXT(ROUND(市町村抽出表!AD124,0),"###,###")&amp;"人")))</f>
        <v>#REF!</v>
      </c>
      <c r="T124" s="95" t="e">
        <f ca="1">IF(市町村抽出表!AE124="－","－",IF(市町村抽出表!AE124=0,"0人",IF(市町村抽出表!AE124&lt;1,"1人未満",TEXT(ROUND(市町村抽出表!AE124,0),"###,###")&amp;"人")))</f>
        <v>#REF!</v>
      </c>
      <c r="U124" s="150" t="e">
        <f ca="1">IF(市町村抽出表!AG124="","※2",IF(市町村抽出表!AG124="－","－",IF(市町村抽出表!AG124=0,"0人",IF(市町村抽出表!AG124&lt;1,"1人未満",TEXT(ROUND(市町村抽出表!AG124,0),"###,###")&amp;"人"))))</f>
        <v>#REF!</v>
      </c>
      <c r="V124" s="151" t="e">
        <f ca="1">IF(市町村抽出表!AH124="","※2",IF(市町村抽出表!AH124="－","－",IF(市町村抽出表!AH124=0,"0人",IF(市町村抽出表!AH124&lt;1,"1人未満",TEXT(ROUND(市町村抽出表!AH124,0),"###,###")&amp;"人"))))</f>
        <v>#REF!</v>
      </c>
      <c r="W124" s="152" t="e">
        <f ca="1">IF(市町村抽出表!AI124="","※2",IF(市町村抽出表!AI124="－","－",IF(市町村抽出表!AI124=0,"0人",IF(市町村抽出表!AI124&lt;1,"1人未満",TEXT(ROUND(市町村抽出表!AI124,0),"###,###")&amp;"人"))))</f>
        <v>#REF!</v>
      </c>
      <c r="X124" s="95" t="e">
        <f ca="1">IF(市町村抽出表!AJ124="－","－",IF(市町村抽出表!AJ124=0,"0人",IF(市町村抽出表!AJ124&lt;1,"1人未満",TEXT(ROUND(市町村抽出表!AJ124,0),"###,###")&amp;"人")))</f>
        <v>#REF!</v>
      </c>
      <c r="Y124" s="95" t="e">
        <f ca="1">IF(市町村抽出表!AK124="－","－",IF(市町村抽出表!AK124=0,"0人",IF(市町村抽出表!AK124&lt;1,"1人未満",TEXT(ROUND(市町村抽出表!AK124,0),"###,###")&amp;"人")))</f>
        <v>#REF!</v>
      </c>
      <c r="Z124" s="95" t="e">
        <f ca="1">IF(市町村抽出表!AL124="－","－",IF(市町村抽出表!AL124=0,"0人",IF(市町村抽出表!AL124&lt;1,"1人未満",TEXT(ROUND(市町村抽出表!AL124,0),"###,###")&amp;"人")))</f>
        <v>#REF!</v>
      </c>
      <c r="AA124" s="95" t="e">
        <f ca="1">IF(市町村抽出表!AM124="－","－",IF(市町村抽出表!AM124=0,"0人",IF(市町村抽出表!AM124&lt;1,"1人未満",TEXT(ROUND(市町村抽出表!AM124,0),"###,###")&amp;"人")))</f>
        <v>#REF!</v>
      </c>
      <c r="AB124" s="95" t="e">
        <f ca="1">IF(市町村抽出表!AN124="－","－",IF(市町村抽出表!AN124=0,"0人",IF(市町村抽出表!AN124&lt;1,"1人未満",TEXT(ROUND(市町村抽出表!AN124,0),"###,###")&amp;"人")))</f>
        <v>#REF!</v>
      </c>
      <c r="AC124" s="95" t="e">
        <f ca="1">IF(市町村抽出表!AO124="－","－",IF(市町村抽出表!AO124=0,"0人",IF(市町村抽出表!AO124&lt;1,"1人未満",TEXT(ROUND(市町村抽出表!AO124,0),"###,###")&amp;"人")))</f>
        <v>#REF!</v>
      </c>
      <c r="AD124" s="95" t="e">
        <f ca="1">IF(市町村抽出表!AP124="－","－",IF(市町村抽出表!AP124=0,"0人",IF(市町村抽出表!AP124&lt;1,"1人未満",TEXT(ROUND(市町村抽出表!AP124,0),"###,###")&amp;"人")))</f>
        <v>#REF!</v>
      </c>
      <c r="AE124" s="95" t="e">
        <f ca="1">IF(市町村抽出表!AQ124="－","－",IF(市町村抽出表!AQ124=0,"0人",IF(市町村抽出表!AQ124&lt;1,"1人未満",TEXT(ROUND(市町村抽出表!AQ124,0),"###,###")&amp;"人")))</f>
        <v>#REF!</v>
      </c>
      <c r="AF124" s="95" t="e">
        <f ca="1">IF(市町村抽出表!AR124="－","－",IF(市町村抽出表!AR124=0,"0人",IF(市町村抽出表!AR124&lt;1,"1人未満",TEXT(ROUND(市町村抽出表!AR124,0),"###,###")&amp;"人")))</f>
        <v>#REF!</v>
      </c>
      <c r="AG124" s="95" t="e">
        <f ca="1">IF(市町村抽出表!AS124="－","－",IF(市町村抽出表!AS124=0,"0箇所",IF(市町村抽出表!AS124&lt;1,"1箇所未満",TEXT(ROUND(市町村抽出表!AS124,0),"###,###")&amp;"箇所")))</f>
        <v>#REF!</v>
      </c>
      <c r="AH124" s="95" t="e">
        <f ca="1">IF(市町村抽出表!AT124="－","－",IF(市町村抽出表!AT124=0,"0世帯",IF(市町村抽出表!AT124&lt;1,"1世帯未満",TEXT(ROUND(市町村抽出表!AT124,0),"###,###")&amp;"世帯")))</f>
        <v>#REF!</v>
      </c>
      <c r="AI124" s="95" t="e">
        <f ca="1">IF(市町村抽出表!AU124="－","－",IF(市町村抽出表!AU124=0,"0人",IF(市町村抽出表!AU124&lt;1,"1人未満",TEXT(ROUND(市町村抽出表!AU124,0),"###,###")&amp;"人")))</f>
        <v>#REF!</v>
      </c>
      <c r="AJ124" s="95" t="e">
        <f ca="1">IF(市町村抽出表!AV124="－","－",IF(市町村抽出表!AV124=0,"0世帯",IF(市町村抽出表!AV124&lt;1,"1世帯未満",TEXT(ROUND(市町村抽出表!AV124,0),"###,###")&amp;"世帯")))</f>
        <v>#REF!</v>
      </c>
      <c r="AK124" s="95" t="e">
        <f ca="1">IF(市町村抽出表!AW124="－","－",IF(市町村抽出表!AW124=0,"0人",IF(市町村抽出表!AW124&lt;1,"1人未満",TEXT(ROUND(市町村抽出表!AW124,0),"###,###")&amp;"人")))</f>
        <v>#REF!</v>
      </c>
      <c r="AL124" s="95" t="e">
        <f ca="1">IF(市町村抽出表!AX124="－","－",IF(市町村抽出表!AX124=0,"0世帯",IF(市町村抽出表!AX124&lt;1,"1世帯未満",TEXT(ROUND(市町村抽出表!AX124,0),"###,###")&amp;"世帯")))</f>
        <v>#REF!</v>
      </c>
      <c r="AM124" s="95" t="e">
        <f ca="1">IF(市町村抽出表!AY124="－","－",IF(市町村抽出表!AY124=0,"0人",IF(市町村抽出表!AY124&lt;1,"1人未満",TEXT(ROUND(市町村抽出表!AY124,0),"###,###")&amp;"人")))</f>
        <v>#REF!</v>
      </c>
      <c r="AN124" s="95" t="s">
        <v>632</v>
      </c>
      <c r="AO124" s="95" t="s">
        <v>632</v>
      </c>
      <c r="AP124" s="95" t="e">
        <f ca="1">IF(市町村抽出表!BB124="－","－",IF(市町村抽出表!BB124=0,"0km",IF(市町村抽出表!BB124&lt;0.1,"0.1km未満",TEXT(ROUND(市町村抽出表!BB124,1),"###,##0.0")&amp;"km")))</f>
        <v>#REF!</v>
      </c>
      <c r="AQ124" s="95" t="e">
        <f ca="1">IF(市町村抽出表!BC124="－","－",IF(市町村抽出表!BC124=0,"0世帯",IF(市町村抽出表!BC124&lt;1,"1世帯未満",TEXT(ROUND(市町村抽出表!BC124,0),"###,###")&amp;"世帯")))</f>
        <v>#REF!</v>
      </c>
      <c r="AR124" s="95" t="e">
        <f ca="1">IF(市町村抽出表!BD124="－","－",IF(市町村抽出表!BD124=0,"0人",IF(市町村抽出表!BD124&lt;1,"1人未満",TEXT(ROUND(市町村抽出表!BD124,0),"###,###")&amp;"人")))</f>
        <v>#REF!</v>
      </c>
      <c r="AS124" s="95" t="s">
        <v>632</v>
      </c>
      <c r="AT124" s="95" t="s">
        <v>632</v>
      </c>
      <c r="AU124" s="95" t="e">
        <f ca="1">IF(市町村抽出表!BG124="－","－",IF(市町村抽出表!BG124=0,"0箇所",IF(市町村抽出表!BG124&lt;1,"1箇所未満",TEXT(ROUND(市町村抽出表!BG124,0),"###,###")&amp;"箇所")))</f>
        <v>#REF!</v>
      </c>
      <c r="AV124" s="95" t="e">
        <f ca="1">IF(市町村抽出表!BH124="－","－",IF(市町村抽出表!BH124=0,"0箇所",IF(市町村抽出表!BH124&lt;1,"1箇所未満",TEXT(ROUND(市町村抽出表!BH124,0),"###,###")&amp;"箇所")))</f>
        <v>#REF!</v>
      </c>
      <c r="AW124" s="95" t="e">
        <f ca="1">IF(市町村抽出表!BI124="－","－",IF(市町村抽出表!BI124=0,"0箇所",IF(市町村抽出表!BI124&lt;1,"1箇所未満",TEXT(ROUND(市町村抽出表!BI124,0),"###,###")&amp;"箇所")))</f>
        <v>#REF!</v>
      </c>
      <c r="AX124" s="95" t="e">
        <f ca="1">IF(市町村抽出表!BJ124="－","－",IF(市町村抽出表!BJ124=0,"0箇所",IF(市町村抽出表!BJ124&lt;1,"1箇所未満",TEXT(ROUND(市町村抽出表!BJ124,0),"###,###")&amp;"箇所")))</f>
        <v>#REF!</v>
      </c>
      <c r="AY124" s="95" t="e">
        <f ca="1">IF(市町村抽出表!BK124="－","－",IF(市町村抽出表!BK124=0,"0箇所",IF(市町村抽出表!BK124&lt;1,"1箇所未満",TEXT(ROUND(市町村抽出表!BK124,0),"###,###")&amp;"箇所")))</f>
        <v>#REF!</v>
      </c>
      <c r="AZ124" s="95" t="e">
        <f ca="1">IF(市町村抽出表!BL124="－","－",IF(市町村抽出表!BL124=0,"0箇所",IF(市町村抽出表!BL124&lt;1,"1箇所未満",TEXT(ROUND(市町村抽出表!BL124,0),"###,###")&amp;"箇所")))</f>
        <v>#REF!</v>
      </c>
      <c r="BH124" s="154"/>
      <c r="BI124" s="154"/>
      <c r="BJ124" s="154"/>
      <c r="BL124" s="155"/>
      <c r="BM124" s="154"/>
      <c r="BN124" s="154"/>
      <c r="BO124" s="154"/>
      <c r="BP124" s="154"/>
      <c r="BX124" s="155"/>
      <c r="BY124" s="154"/>
      <c r="BZ124" s="154"/>
      <c r="CA124" s="154"/>
      <c r="CB124" s="154"/>
      <c r="CN124" s="155"/>
      <c r="CO124" s="154"/>
      <c r="CP124" s="154"/>
      <c r="CQ124" s="154"/>
      <c r="CR124" s="154"/>
    </row>
    <row r="125" spans="1:96" x14ac:dyDescent="0.2">
      <c r="A125" s="83">
        <v>122</v>
      </c>
      <c r="B125" s="75" t="s">
        <v>586</v>
      </c>
      <c r="C125" s="94" t="e">
        <f ca="1">IF(市町村抽出表!D125="－","－",ROUND(市町村抽出表!D125,1))</f>
        <v>#REF!</v>
      </c>
      <c r="D125" s="159" t="e">
        <f ca="1">IF(市町村抽出表!F125="","※2",IF(市町村抽出表!F125="－","－",市町村抽出表!F125&amp;"箇所"))</f>
        <v>#REF!</v>
      </c>
      <c r="E125" s="160" t="e">
        <f ca="1">IF(市町村抽出表!G125="","※2",IF(市町村抽出表!G125="－","－",市町村抽出表!G125&amp;"箇所"))</f>
        <v>#REF!</v>
      </c>
      <c r="F125" s="161" t="e">
        <f ca="1">IF(市町村抽出表!H125="","※2",IF(市町村抽出表!H125="－","－",市町村抽出表!H125&amp;"箇所"))</f>
        <v>#REF!</v>
      </c>
      <c r="G125" s="95" t="e">
        <f ca="1">IF(市町村抽出表!I125="－","－",IF(市町村抽出表!I125=0,"0棟",IF(市町村抽出表!I125&lt;1,"1棟未満",TEXT(ROUND(市町村抽出表!I125,0),"###,###")&amp;"棟")))</f>
        <v>#REF!</v>
      </c>
      <c r="H125" s="95" t="e">
        <f ca="1">IF(市町村抽出表!J125="－","－",IF(市町村抽出表!J125=0,"0棟",IF(市町村抽出表!J125&lt;1,"1棟未満",TEXT(ROUND(市町村抽出表!J125,0),"###,###")&amp;"棟")))</f>
        <v>#REF!</v>
      </c>
      <c r="I125" s="95" t="e">
        <f ca="1">IF(市町村抽出表!O125="－","－",IF(市町村抽出表!O125=0,"0棟",IF(市町村抽出表!O125&lt;1,"1棟未満",TEXT(ROUND(市町村抽出表!O125,0),"###,###")&amp;"棟")))</f>
        <v>#REF!</v>
      </c>
      <c r="J125" s="95" t="e">
        <f ca="1">IF(市町村抽出表!P125="－","－",IF(市町村抽出表!P125=0,"0棟",IF(市町村抽出表!P125&lt;1,"1棟未満",TEXT(ROUND(市町村抽出表!P125,0),"###,###")&amp;"棟")))</f>
        <v>#REF!</v>
      </c>
      <c r="K125" s="148" t="e">
        <f ca="1">IF(市町村抽出表!U125="","※2",IF(市町村抽出表!U125="－","－",IF(市町村抽出表!U125=0,"0棟",IF(市町村抽出表!U125&lt;1,"1棟未満",TEXT(ROUND(市町村抽出表!U125,0),"###,###")&amp;"棟"))))</f>
        <v>#REF!</v>
      </c>
      <c r="L125" s="149" t="e">
        <f ca="1">IF(市町村抽出表!V125="","※2",IF(市町村抽出表!V125="－","－",IF(市町村抽出表!V125=0,"0棟",IF(市町村抽出表!V125&lt;1,"1棟未満",TEXT(ROUND(市町村抽出表!V125,0),"###,###")&amp;"棟"))))</f>
        <v>#REF!</v>
      </c>
      <c r="M125" s="95" t="e">
        <f ca="1">IF(市町村抽出表!W125="－","－",IF(市町村抽出表!W125=0,"0棟",IF(市町村抽出表!W125&lt;1,"1棟未満",TEXT(ROUND(市町村抽出表!W125,0),"###,###")&amp;"棟")))</f>
        <v>#REF!</v>
      </c>
      <c r="N125" s="95" t="e">
        <f ca="1">IF(市町村抽出表!X125="－","－",IF(市町村抽出表!X125=0,"0棟",IF(市町村抽出表!X125&lt;1,"1棟未満",TEXT(ROUND(市町村抽出表!X125,0),"###,###")&amp;"棟")))</f>
        <v>#REF!</v>
      </c>
      <c r="O125" s="95" t="e">
        <f ca="1">IF(市町村抽出表!Z125="－","－",IF(市町村抽出表!Z125=0,"0件",IF(市町村抽出表!Z125&lt;1,"1件未満",TEXT(ROUND(市町村抽出表!Z125,0),"###,###")&amp;"件")))</f>
        <v>#REF!</v>
      </c>
      <c r="P125" s="95" t="e">
        <f ca="1">IF(市町村抽出表!AA125="－","－",IF(市町村抽出表!AA125=0,"0件",IF(市町村抽出表!AA125&lt;1,"1件未満",TEXT(ROUND(市町村抽出表!AA125,0),"###,###")&amp;"件")))</f>
        <v>#REF!</v>
      </c>
      <c r="Q125" s="95" t="e">
        <f ca="1">IF(市町村抽出表!AB125="－","－",IF(市町村抽出表!AB125=0,"0棟",IF(市町村抽出表!AB125&lt;1,"1棟未満",TEXT(ROUND(市町村抽出表!AB125,0),"###,###")&amp;"棟")))</f>
        <v>#REF!</v>
      </c>
      <c r="R125" s="95" t="e">
        <f ca="1">IF(市町村抽出表!AC125="－","－",IF(市町村抽出表!AC125=0,"0人",IF(市町村抽出表!AC125&lt;1,"1人未満",TEXT(ROUND(市町村抽出表!AC125,0),"###,###")&amp;"人")))</f>
        <v>#REF!</v>
      </c>
      <c r="S125" s="95" t="e">
        <f ca="1">IF(市町村抽出表!AD125="－","－",IF(市町村抽出表!AD125=0,"0人",IF(市町村抽出表!AD125&lt;1,"1人未満",TEXT(ROUND(市町村抽出表!AD125,0),"###,###")&amp;"人")))</f>
        <v>#REF!</v>
      </c>
      <c r="T125" s="95" t="e">
        <f ca="1">IF(市町村抽出表!AE125="－","－",IF(市町村抽出表!AE125=0,"0人",IF(市町村抽出表!AE125&lt;1,"1人未満",TEXT(ROUND(市町村抽出表!AE125,0),"###,###")&amp;"人")))</f>
        <v>#REF!</v>
      </c>
      <c r="U125" s="150" t="e">
        <f ca="1">IF(市町村抽出表!AG125="","※2",IF(市町村抽出表!AG125="－","－",IF(市町村抽出表!AG125=0,"0人",IF(市町村抽出表!AG125&lt;1,"1人未満",TEXT(ROUND(市町村抽出表!AG125,0),"###,###")&amp;"人"))))</f>
        <v>#REF!</v>
      </c>
      <c r="V125" s="151" t="e">
        <f ca="1">IF(市町村抽出表!AH125="","※2",IF(市町村抽出表!AH125="－","－",IF(市町村抽出表!AH125=0,"0人",IF(市町村抽出表!AH125&lt;1,"1人未満",TEXT(ROUND(市町村抽出表!AH125,0),"###,###")&amp;"人"))))</f>
        <v>#REF!</v>
      </c>
      <c r="W125" s="152" t="e">
        <f ca="1">IF(市町村抽出表!AI125="","※2",IF(市町村抽出表!AI125="－","－",IF(市町村抽出表!AI125=0,"0人",IF(市町村抽出表!AI125&lt;1,"1人未満",TEXT(ROUND(市町村抽出表!AI125,0),"###,###")&amp;"人"))))</f>
        <v>#REF!</v>
      </c>
      <c r="X125" s="95" t="e">
        <f ca="1">IF(市町村抽出表!AJ125="－","－",IF(市町村抽出表!AJ125=0,"0人",IF(市町村抽出表!AJ125&lt;1,"1人未満",TEXT(ROUND(市町村抽出表!AJ125,0),"###,###")&amp;"人")))</f>
        <v>#REF!</v>
      </c>
      <c r="Y125" s="95" t="e">
        <f ca="1">IF(市町村抽出表!AK125="－","－",IF(市町村抽出表!AK125=0,"0人",IF(市町村抽出表!AK125&lt;1,"1人未満",TEXT(ROUND(市町村抽出表!AK125,0),"###,###")&amp;"人")))</f>
        <v>#REF!</v>
      </c>
      <c r="Z125" s="95" t="e">
        <f ca="1">IF(市町村抽出表!AL125="－","－",IF(市町村抽出表!AL125=0,"0人",IF(市町村抽出表!AL125&lt;1,"1人未満",TEXT(ROUND(市町村抽出表!AL125,0),"###,###")&amp;"人")))</f>
        <v>#REF!</v>
      </c>
      <c r="AA125" s="95" t="e">
        <f ca="1">IF(市町村抽出表!AM125="－","－",IF(市町村抽出表!AM125=0,"0人",IF(市町村抽出表!AM125&lt;1,"1人未満",TEXT(ROUND(市町村抽出表!AM125,0),"###,###")&amp;"人")))</f>
        <v>#REF!</v>
      </c>
      <c r="AB125" s="95" t="e">
        <f ca="1">IF(市町村抽出表!AN125="－","－",IF(市町村抽出表!AN125=0,"0人",IF(市町村抽出表!AN125&lt;1,"1人未満",TEXT(ROUND(市町村抽出表!AN125,0),"###,###")&amp;"人")))</f>
        <v>#REF!</v>
      </c>
      <c r="AC125" s="95" t="e">
        <f ca="1">IF(市町村抽出表!AO125="－","－",IF(市町村抽出表!AO125=0,"0人",IF(市町村抽出表!AO125&lt;1,"1人未満",TEXT(ROUND(市町村抽出表!AO125,0),"###,###")&amp;"人")))</f>
        <v>#REF!</v>
      </c>
      <c r="AD125" s="95" t="e">
        <f ca="1">IF(市町村抽出表!AP125="－","－",IF(市町村抽出表!AP125=0,"0人",IF(市町村抽出表!AP125&lt;1,"1人未満",TEXT(ROUND(市町村抽出表!AP125,0),"###,###")&amp;"人")))</f>
        <v>#REF!</v>
      </c>
      <c r="AE125" s="95" t="e">
        <f ca="1">IF(市町村抽出表!AQ125="－","－",IF(市町村抽出表!AQ125=0,"0人",IF(市町村抽出表!AQ125&lt;1,"1人未満",TEXT(ROUND(市町村抽出表!AQ125,0),"###,###")&amp;"人")))</f>
        <v>#REF!</v>
      </c>
      <c r="AF125" s="95" t="e">
        <f ca="1">IF(市町村抽出表!AR125="－","－",IF(市町村抽出表!AR125=0,"0人",IF(市町村抽出表!AR125&lt;1,"1人未満",TEXT(ROUND(市町村抽出表!AR125,0),"###,###")&amp;"人")))</f>
        <v>#REF!</v>
      </c>
      <c r="AG125" s="95" t="e">
        <f ca="1">IF(市町村抽出表!AS125="－","－",IF(市町村抽出表!AS125=0,"0箇所",IF(市町村抽出表!AS125&lt;1,"1箇所未満",TEXT(ROUND(市町村抽出表!AS125,0),"###,###")&amp;"箇所")))</f>
        <v>#REF!</v>
      </c>
      <c r="AH125" s="95" t="e">
        <f ca="1">IF(市町村抽出表!AT125="－","－",IF(市町村抽出表!AT125=0,"0世帯",IF(市町村抽出表!AT125&lt;1,"1世帯未満",TEXT(ROUND(市町村抽出表!AT125,0),"###,###")&amp;"世帯")))</f>
        <v>#REF!</v>
      </c>
      <c r="AI125" s="95" t="e">
        <f ca="1">IF(市町村抽出表!AU125="－","－",IF(市町村抽出表!AU125=0,"0人",IF(市町村抽出表!AU125&lt;1,"1人未満",TEXT(ROUND(市町村抽出表!AU125,0),"###,###")&amp;"人")))</f>
        <v>#REF!</v>
      </c>
      <c r="AJ125" s="95" t="e">
        <f ca="1">IF(市町村抽出表!AV125="－","－",IF(市町村抽出表!AV125=0,"0世帯",IF(市町村抽出表!AV125&lt;1,"1世帯未満",TEXT(ROUND(市町村抽出表!AV125,0),"###,###")&amp;"世帯")))</f>
        <v>#REF!</v>
      </c>
      <c r="AK125" s="95" t="e">
        <f ca="1">IF(市町村抽出表!AW125="－","－",IF(市町村抽出表!AW125=0,"0人",IF(市町村抽出表!AW125&lt;1,"1人未満",TEXT(ROUND(市町村抽出表!AW125,0),"###,###")&amp;"人")))</f>
        <v>#REF!</v>
      </c>
      <c r="AL125" s="95" t="e">
        <f ca="1">IF(市町村抽出表!AX125="－","－",IF(市町村抽出表!AX125=0,"0世帯",IF(市町村抽出表!AX125&lt;1,"1世帯未満",TEXT(ROUND(市町村抽出表!AX125,0),"###,###")&amp;"世帯")))</f>
        <v>#REF!</v>
      </c>
      <c r="AM125" s="95" t="e">
        <f ca="1">IF(市町村抽出表!AY125="－","－",IF(市町村抽出表!AY125=0,"0人",IF(市町村抽出表!AY125&lt;1,"1人未満",TEXT(ROUND(市町村抽出表!AY125,0),"###,###")&amp;"人")))</f>
        <v>#REF!</v>
      </c>
      <c r="AN125" s="95" t="s">
        <v>632</v>
      </c>
      <c r="AO125" s="95" t="s">
        <v>632</v>
      </c>
      <c r="AP125" s="95" t="e">
        <f ca="1">IF(市町村抽出表!BB125="－","－",IF(市町村抽出表!BB125=0,"0km",IF(市町村抽出表!BB125&lt;0.1,"0.1km未満",TEXT(ROUND(市町村抽出表!BB125,1),"###,##0.0")&amp;"km")))</f>
        <v>#REF!</v>
      </c>
      <c r="AQ125" s="95" t="e">
        <f ca="1">IF(市町村抽出表!BC125="－","－",IF(市町村抽出表!BC125=0,"0世帯",IF(市町村抽出表!BC125&lt;1,"1世帯未満",TEXT(ROUND(市町村抽出表!BC125,0),"###,###")&amp;"世帯")))</f>
        <v>#REF!</v>
      </c>
      <c r="AR125" s="95" t="e">
        <f ca="1">IF(市町村抽出表!BD125="－","－",IF(市町村抽出表!BD125=0,"0人",IF(市町村抽出表!BD125&lt;1,"1人未満",TEXT(ROUND(市町村抽出表!BD125,0),"###,###")&amp;"人")))</f>
        <v>#REF!</v>
      </c>
      <c r="AS125" s="95" t="s">
        <v>632</v>
      </c>
      <c r="AT125" s="95" t="s">
        <v>632</v>
      </c>
      <c r="AU125" s="95" t="e">
        <f ca="1">IF(市町村抽出表!BG125="－","－",IF(市町村抽出表!BG125=0,"0箇所",IF(市町村抽出表!BG125&lt;1,"1箇所未満",TEXT(ROUND(市町村抽出表!BG125,0),"###,###")&amp;"箇所")))</f>
        <v>#REF!</v>
      </c>
      <c r="AV125" s="95" t="e">
        <f ca="1">IF(市町村抽出表!BH125="－","－",IF(市町村抽出表!BH125=0,"0箇所",IF(市町村抽出表!BH125&lt;1,"1箇所未満",TEXT(ROUND(市町村抽出表!BH125,0),"###,###")&amp;"箇所")))</f>
        <v>#REF!</v>
      </c>
      <c r="AW125" s="95" t="e">
        <f ca="1">IF(市町村抽出表!BI125="－","－",IF(市町村抽出表!BI125=0,"0箇所",IF(市町村抽出表!BI125&lt;1,"1箇所未満",TEXT(ROUND(市町村抽出表!BI125,0),"###,###")&amp;"箇所")))</f>
        <v>#REF!</v>
      </c>
      <c r="AX125" s="95" t="e">
        <f ca="1">IF(市町村抽出表!BJ125="－","－",IF(市町村抽出表!BJ125=0,"0箇所",IF(市町村抽出表!BJ125&lt;1,"1箇所未満",TEXT(ROUND(市町村抽出表!BJ125,0),"###,###")&amp;"箇所")))</f>
        <v>#REF!</v>
      </c>
      <c r="AY125" s="95" t="e">
        <f ca="1">IF(市町村抽出表!BK125="－","－",IF(市町村抽出表!BK125=0,"0箇所",IF(市町村抽出表!BK125&lt;1,"1箇所未満",TEXT(ROUND(市町村抽出表!BK125,0),"###,###")&amp;"箇所")))</f>
        <v>#REF!</v>
      </c>
      <c r="AZ125" s="95" t="e">
        <f ca="1">IF(市町村抽出表!BL125="－","－",IF(市町村抽出表!BL125=0,"0箇所",IF(市町村抽出表!BL125&lt;1,"1箇所未満",TEXT(ROUND(市町村抽出表!BL125,0),"###,###")&amp;"箇所")))</f>
        <v>#REF!</v>
      </c>
      <c r="BH125" s="154"/>
      <c r="BI125" s="154"/>
      <c r="BJ125" s="154"/>
      <c r="BL125" s="155"/>
      <c r="BM125" s="154"/>
      <c r="BN125" s="154"/>
      <c r="BO125" s="154"/>
      <c r="BP125" s="154"/>
      <c r="BX125" s="155"/>
      <c r="BY125" s="154"/>
      <c r="BZ125" s="154"/>
      <c r="CA125" s="154"/>
      <c r="CB125" s="154"/>
      <c r="CN125" s="155"/>
      <c r="CO125" s="154"/>
      <c r="CP125" s="154"/>
      <c r="CQ125" s="154"/>
      <c r="CR125" s="154"/>
    </row>
    <row r="126" spans="1:96" x14ac:dyDescent="0.2">
      <c r="A126" s="83">
        <v>123</v>
      </c>
      <c r="B126" s="75" t="s">
        <v>587</v>
      </c>
      <c r="C126" s="94" t="e">
        <f ca="1">IF(市町村抽出表!D126="－","－",ROUND(市町村抽出表!D126,1))</f>
        <v>#REF!</v>
      </c>
      <c r="D126" s="159" t="e">
        <f ca="1">IF(市町村抽出表!F126="","※2",IF(市町村抽出表!F126="－","－",市町村抽出表!F126&amp;"箇所"))</f>
        <v>#REF!</v>
      </c>
      <c r="E126" s="160" t="e">
        <f ca="1">IF(市町村抽出表!G126="","※2",IF(市町村抽出表!G126="－","－",市町村抽出表!G126&amp;"箇所"))</f>
        <v>#REF!</v>
      </c>
      <c r="F126" s="161" t="e">
        <f ca="1">IF(市町村抽出表!H126="","※2",IF(市町村抽出表!H126="－","－",市町村抽出表!H126&amp;"箇所"))</f>
        <v>#REF!</v>
      </c>
      <c r="G126" s="95" t="e">
        <f ca="1">IF(市町村抽出表!I126="－","－",IF(市町村抽出表!I126=0,"0棟",IF(市町村抽出表!I126&lt;1,"1棟未満",TEXT(ROUND(市町村抽出表!I126,0),"###,###")&amp;"棟")))</f>
        <v>#REF!</v>
      </c>
      <c r="H126" s="95" t="e">
        <f ca="1">IF(市町村抽出表!J126="－","－",IF(市町村抽出表!J126=0,"0棟",IF(市町村抽出表!J126&lt;1,"1棟未満",TEXT(ROUND(市町村抽出表!J126,0),"###,###")&amp;"棟")))</f>
        <v>#REF!</v>
      </c>
      <c r="I126" s="95" t="e">
        <f ca="1">IF(市町村抽出表!O126="－","－",IF(市町村抽出表!O126=0,"0棟",IF(市町村抽出表!O126&lt;1,"1棟未満",TEXT(ROUND(市町村抽出表!O126,0),"###,###")&amp;"棟")))</f>
        <v>#REF!</v>
      </c>
      <c r="J126" s="95" t="e">
        <f ca="1">IF(市町村抽出表!P126="－","－",IF(市町村抽出表!P126=0,"0棟",IF(市町村抽出表!P126&lt;1,"1棟未満",TEXT(ROUND(市町村抽出表!P126,0),"###,###")&amp;"棟")))</f>
        <v>#REF!</v>
      </c>
      <c r="K126" s="148" t="e">
        <f ca="1">IF(市町村抽出表!U126="","※2",IF(市町村抽出表!U126="－","－",IF(市町村抽出表!U126=0,"0棟",IF(市町村抽出表!U126&lt;1,"1棟未満",TEXT(ROUND(市町村抽出表!U126,0),"###,###")&amp;"棟"))))</f>
        <v>#REF!</v>
      </c>
      <c r="L126" s="149" t="e">
        <f ca="1">IF(市町村抽出表!V126="","※2",IF(市町村抽出表!V126="－","－",IF(市町村抽出表!V126=0,"0棟",IF(市町村抽出表!V126&lt;1,"1棟未満",TEXT(ROUND(市町村抽出表!V126,0),"###,###")&amp;"棟"))))</f>
        <v>#REF!</v>
      </c>
      <c r="M126" s="95" t="e">
        <f ca="1">IF(市町村抽出表!W126="－","－",IF(市町村抽出表!W126=0,"0棟",IF(市町村抽出表!W126&lt;1,"1棟未満",TEXT(ROUND(市町村抽出表!W126,0),"###,###")&amp;"棟")))</f>
        <v>#REF!</v>
      </c>
      <c r="N126" s="95" t="e">
        <f ca="1">IF(市町村抽出表!X126="－","－",IF(市町村抽出表!X126=0,"0棟",IF(市町村抽出表!X126&lt;1,"1棟未満",TEXT(ROUND(市町村抽出表!X126,0),"###,###")&amp;"棟")))</f>
        <v>#REF!</v>
      </c>
      <c r="O126" s="95" t="e">
        <f ca="1">IF(市町村抽出表!Z126="－","－",IF(市町村抽出表!Z126=0,"0件",IF(市町村抽出表!Z126&lt;1,"1件未満",TEXT(ROUND(市町村抽出表!Z126,0),"###,###")&amp;"件")))</f>
        <v>#REF!</v>
      </c>
      <c r="P126" s="95" t="e">
        <f ca="1">IF(市町村抽出表!AA126="－","－",IF(市町村抽出表!AA126=0,"0件",IF(市町村抽出表!AA126&lt;1,"1件未満",TEXT(ROUND(市町村抽出表!AA126,0),"###,###")&amp;"件")))</f>
        <v>#REF!</v>
      </c>
      <c r="Q126" s="95" t="e">
        <f ca="1">IF(市町村抽出表!AB126="－","－",IF(市町村抽出表!AB126=0,"0棟",IF(市町村抽出表!AB126&lt;1,"1棟未満",TEXT(ROUND(市町村抽出表!AB126,0),"###,###")&amp;"棟")))</f>
        <v>#REF!</v>
      </c>
      <c r="R126" s="95" t="e">
        <f ca="1">IF(市町村抽出表!AC126="－","－",IF(市町村抽出表!AC126=0,"0人",IF(市町村抽出表!AC126&lt;1,"1人未満",TEXT(ROUND(市町村抽出表!AC126,0),"###,###")&amp;"人")))</f>
        <v>#REF!</v>
      </c>
      <c r="S126" s="95" t="e">
        <f ca="1">IF(市町村抽出表!AD126="－","－",IF(市町村抽出表!AD126=0,"0人",IF(市町村抽出表!AD126&lt;1,"1人未満",TEXT(ROUND(市町村抽出表!AD126,0),"###,###")&amp;"人")))</f>
        <v>#REF!</v>
      </c>
      <c r="T126" s="95" t="e">
        <f ca="1">IF(市町村抽出表!AE126="－","－",IF(市町村抽出表!AE126=0,"0人",IF(市町村抽出表!AE126&lt;1,"1人未満",TEXT(ROUND(市町村抽出表!AE126,0),"###,###")&amp;"人")))</f>
        <v>#REF!</v>
      </c>
      <c r="U126" s="150" t="e">
        <f ca="1">IF(市町村抽出表!AG126="","※2",IF(市町村抽出表!AG126="－","－",IF(市町村抽出表!AG126=0,"0人",IF(市町村抽出表!AG126&lt;1,"1人未満",TEXT(ROUND(市町村抽出表!AG126,0),"###,###")&amp;"人"))))</f>
        <v>#REF!</v>
      </c>
      <c r="V126" s="151" t="e">
        <f ca="1">IF(市町村抽出表!AH126="","※2",IF(市町村抽出表!AH126="－","－",IF(市町村抽出表!AH126=0,"0人",IF(市町村抽出表!AH126&lt;1,"1人未満",TEXT(ROUND(市町村抽出表!AH126,0),"###,###")&amp;"人"))))</f>
        <v>#REF!</v>
      </c>
      <c r="W126" s="152" t="e">
        <f ca="1">IF(市町村抽出表!AI126="","※2",IF(市町村抽出表!AI126="－","－",IF(市町村抽出表!AI126=0,"0人",IF(市町村抽出表!AI126&lt;1,"1人未満",TEXT(ROUND(市町村抽出表!AI126,0),"###,###")&amp;"人"))))</f>
        <v>#REF!</v>
      </c>
      <c r="X126" s="95" t="e">
        <f ca="1">IF(市町村抽出表!AJ126="－","－",IF(市町村抽出表!AJ126=0,"0人",IF(市町村抽出表!AJ126&lt;1,"1人未満",TEXT(ROUND(市町村抽出表!AJ126,0),"###,###")&amp;"人")))</f>
        <v>#REF!</v>
      </c>
      <c r="Y126" s="95" t="e">
        <f ca="1">IF(市町村抽出表!AK126="－","－",IF(市町村抽出表!AK126=0,"0人",IF(市町村抽出表!AK126&lt;1,"1人未満",TEXT(ROUND(市町村抽出表!AK126,0),"###,###")&amp;"人")))</f>
        <v>#REF!</v>
      </c>
      <c r="Z126" s="95" t="e">
        <f ca="1">IF(市町村抽出表!AL126="－","－",IF(市町村抽出表!AL126=0,"0人",IF(市町村抽出表!AL126&lt;1,"1人未満",TEXT(ROUND(市町村抽出表!AL126,0),"###,###")&amp;"人")))</f>
        <v>#REF!</v>
      </c>
      <c r="AA126" s="95" t="e">
        <f ca="1">IF(市町村抽出表!AM126="－","－",IF(市町村抽出表!AM126=0,"0人",IF(市町村抽出表!AM126&lt;1,"1人未満",TEXT(ROUND(市町村抽出表!AM126,0),"###,###")&amp;"人")))</f>
        <v>#REF!</v>
      </c>
      <c r="AB126" s="95" t="e">
        <f ca="1">IF(市町村抽出表!AN126="－","－",IF(市町村抽出表!AN126=0,"0人",IF(市町村抽出表!AN126&lt;1,"1人未満",TEXT(ROUND(市町村抽出表!AN126,0),"###,###")&amp;"人")))</f>
        <v>#REF!</v>
      </c>
      <c r="AC126" s="95" t="e">
        <f ca="1">IF(市町村抽出表!AO126="－","－",IF(市町村抽出表!AO126=0,"0人",IF(市町村抽出表!AO126&lt;1,"1人未満",TEXT(ROUND(市町村抽出表!AO126,0),"###,###")&amp;"人")))</f>
        <v>#REF!</v>
      </c>
      <c r="AD126" s="95" t="e">
        <f ca="1">IF(市町村抽出表!AP126="－","－",IF(市町村抽出表!AP126=0,"0人",IF(市町村抽出表!AP126&lt;1,"1人未満",TEXT(ROUND(市町村抽出表!AP126,0),"###,###")&amp;"人")))</f>
        <v>#REF!</v>
      </c>
      <c r="AE126" s="95" t="e">
        <f ca="1">IF(市町村抽出表!AQ126="－","－",IF(市町村抽出表!AQ126=0,"0人",IF(市町村抽出表!AQ126&lt;1,"1人未満",TEXT(ROUND(市町村抽出表!AQ126,0),"###,###")&amp;"人")))</f>
        <v>#REF!</v>
      </c>
      <c r="AF126" s="95" t="e">
        <f ca="1">IF(市町村抽出表!AR126="－","－",IF(市町村抽出表!AR126=0,"0人",IF(市町村抽出表!AR126&lt;1,"1人未満",TEXT(ROUND(市町村抽出表!AR126,0),"###,###")&amp;"人")))</f>
        <v>#REF!</v>
      </c>
      <c r="AG126" s="95" t="e">
        <f ca="1">IF(市町村抽出表!AS126="－","－",IF(市町村抽出表!AS126=0,"0箇所",IF(市町村抽出表!AS126&lt;1,"1箇所未満",TEXT(ROUND(市町村抽出表!AS126,0),"###,###")&amp;"箇所")))</f>
        <v>#REF!</v>
      </c>
      <c r="AH126" s="95" t="e">
        <f ca="1">IF(市町村抽出表!AT126="－","－",IF(市町村抽出表!AT126=0,"0世帯",IF(市町村抽出表!AT126&lt;1,"1世帯未満",TEXT(ROUND(市町村抽出表!AT126,0),"###,###")&amp;"世帯")))</f>
        <v>#REF!</v>
      </c>
      <c r="AI126" s="95" t="e">
        <f ca="1">IF(市町村抽出表!AU126="－","－",IF(市町村抽出表!AU126=0,"0人",IF(市町村抽出表!AU126&lt;1,"1人未満",TEXT(ROUND(市町村抽出表!AU126,0),"###,###")&amp;"人")))</f>
        <v>#REF!</v>
      </c>
      <c r="AJ126" s="95" t="e">
        <f ca="1">IF(市町村抽出表!AV126="－","－",IF(市町村抽出表!AV126=0,"0世帯",IF(市町村抽出表!AV126&lt;1,"1世帯未満",TEXT(ROUND(市町村抽出表!AV126,0),"###,###")&amp;"世帯")))</f>
        <v>#REF!</v>
      </c>
      <c r="AK126" s="95" t="e">
        <f ca="1">IF(市町村抽出表!AW126="－","－",IF(市町村抽出表!AW126=0,"0人",IF(市町村抽出表!AW126&lt;1,"1人未満",TEXT(ROUND(市町村抽出表!AW126,0),"###,###")&amp;"人")))</f>
        <v>#REF!</v>
      </c>
      <c r="AL126" s="95" t="e">
        <f ca="1">IF(市町村抽出表!AX126="－","－",IF(市町村抽出表!AX126=0,"0世帯",IF(市町村抽出表!AX126&lt;1,"1世帯未満",TEXT(ROUND(市町村抽出表!AX126,0),"###,###")&amp;"世帯")))</f>
        <v>#REF!</v>
      </c>
      <c r="AM126" s="95" t="e">
        <f ca="1">IF(市町村抽出表!AY126="－","－",IF(市町村抽出表!AY126=0,"0人",IF(市町村抽出表!AY126&lt;1,"1人未満",TEXT(ROUND(市町村抽出表!AY126,0),"###,###")&amp;"人")))</f>
        <v>#REF!</v>
      </c>
      <c r="AN126" s="95" t="s">
        <v>632</v>
      </c>
      <c r="AO126" s="95" t="s">
        <v>632</v>
      </c>
      <c r="AP126" s="95" t="e">
        <f ca="1">IF(市町村抽出表!BB126="－","－",IF(市町村抽出表!BB126=0,"0km",IF(市町村抽出表!BB126&lt;0.1,"0.1km未満",TEXT(ROUND(市町村抽出表!BB126,1),"###,##0.0")&amp;"km")))</f>
        <v>#REF!</v>
      </c>
      <c r="AQ126" s="95" t="e">
        <f ca="1">IF(市町村抽出表!BC126="－","－",IF(市町村抽出表!BC126=0,"0世帯",IF(市町村抽出表!BC126&lt;1,"1世帯未満",TEXT(ROUND(市町村抽出表!BC126,0),"###,###")&amp;"世帯")))</f>
        <v>#REF!</v>
      </c>
      <c r="AR126" s="95" t="e">
        <f ca="1">IF(市町村抽出表!BD126="－","－",IF(市町村抽出表!BD126=0,"0人",IF(市町村抽出表!BD126&lt;1,"1人未満",TEXT(ROUND(市町村抽出表!BD126,0),"###,###")&amp;"人")))</f>
        <v>#REF!</v>
      </c>
      <c r="AS126" s="95" t="s">
        <v>632</v>
      </c>
      <c r="AT126" s="95" t="s">
        <v>632</v>
      </c>
      <c r="AU126" s="95" t="e">
        <f ca="1">IF(市町村抽出表!BG126="－","－",IF(市町村抽出表!BG126=0,"0箇所",IF(市町村抽出表!BG126&lt;1,"1箇所未満",TEXT(ROUND(市町村抽出表!BG126,0),"###,###")&amp;"箇所")))</f>
        <v>#REF!</v>
      </c>
      <c r="AV126" s="95" t="e">
        <f ca="1">IF(市町村抽出表!BH126="－","－",IF(市町村抽出表!BH126=0,"0箇所",IF(市町村抽出表!BH126&lt;1,"1箇所未満",TEXT(ROUND(市町村抽出表!BH126,0),"###,###")&amp;"箇所")))</f>
        <v>#REF!</v>
      </c>
      <c r="AW126" s="95" t="e">
        <f ca="1">IF(市町村抽出表!BI126="－","－",IF(市町村抽出表!BI126=0,"0箇所",IF(市町村抽出表!BI126&lt;1,"1箇所未満",TEXT(ROUND(市町村抽出表!BI126,0),"###,###")&amp;"箇所")))</f>
        <v>#REF!</v>
      </c>
      <c r="AX126" s="95" t="e">
        <f ca="1">IF(市町村抽出表!BJ126="－","－",IF(市町村抽出表!BJ126=0,"0箇所",IF(市町村抽出表!BJ126&lt;1,"1箇所未満",TEXT(ROUND(市町村抽出表!BJ126,0),"###,###")&amp;"箇所")))</f>
        <v>#REF!</v>
      </c>
      <c r="AY126" s="95" t="e">
        <f ca="1">IF(市町村抽出表!BK126="－","－",IF(市町村抽出表!BK126=0,"0箇所",IF(市町村抽出表!BK126&lt;1,"1箇所未満",TEXT(ROUND(市町村抽出表!BK126,0),"###,###")&amp;"箇所")))</f>
        <v>#REF!</v>
      </c>
      <c r="AZ126" s="95" t="e">
        <f ca="1">IF(市町村抽出表!BL126="－","－",IF(市町村抽出表!BL126=0,"0箇所",IF(市町村抽出表!BL126&lt;1,"1箇所未満",TEXT(ROUND(市町村抽出表!BL126,0),"###,###")&amp;"箇所")))</f>
        <v>#REF!</v>
      </c>
      <c r="BH126" s="154"/>
      <c r="BI126" s="154"/>
      <c r="BJ126" s="154"/>
      <c r="BL126" s="155"/>
      <c r="BM126" s="154"/>
      <c r="BN126" s="154"/>
      <c r="BO126" s="154"/>
      <c r="BP126" s="154"/>
      <c r="BX126" s="155"/>
      <c r="BY126" s="154"/>
      <c r="BZ126" s="154"/>
      <c r="CA126" s="154"/>
      <c r="CB126" s="154"/>
      <c r="CN126" s="155"/>
      <c r="CO126" s="154"/>
      <c r="CP126" s="154"/>
      <c r="CQ126" s="154"/>
      <c r="CR126" s="154"/>
    </row>
    <row r="127" spans="1:96" x14ac:dyDescent="0.2">
      <c r="A127" s="83">
        <v>124</v>
      </c>
      <c r="B127" s="75" t="s">
        <v>588</v>
      </c>
      <c r="C127" s="94" t="e">
        <f ca="1">IF(市町村抽出表!D127="－","－",ROUND(市町村抽出表!D127,1))</f>
        <v>#REF!</v>
      </c>
      <c r="D127" s="159" t="e">
        <f ca="1">IF(市町村抽出表!F127="","※2",IF(市町村抽出表!F127="－","－",市町村抽出表!F127&amp;"箇所"))</f>
        <v>#REF!</v>
      </c>
      <c r="E127" s="160" t="e">
        <f ca="1">IF(市町村抽出表!G127="","※2",IF(市町村抽出表!G127="－","－",市町村抽出表!G127&amp;"箇所"))</f>
        <v>#REF!</v>
      </c>
      <c r="F127" s="161" t="e">
        <f ca="1">IF(市町村抽出表!H127="","※2",IF(市町村抽出表!H127="－","－",市町村抽出表!H127&amp;"箇所"))</f>
        <v>#REF!</v>
      </c>
      <c r="G127" s="95" t="e">
        <f ca="1">IF(市町村抽出表!I127="－","－",IF(市町村抽出表!I127=0,"0棟",IF(市町村抽出表!I127&lt;1,"1棟未満",TEXT(ROUND(市町村抽出表!I127,0),"###,###")&amp;"棟")))</f>
        <v>#REF!</v>
      </c>
      <c r="H127" s="95" t="e">
        <f ca="1">IF(市町村抽出表!J127="－","－",IF(市町村抽出表!J127=0,"0棟",IF(市町村抽出表!J127&lt;1,"1棟未満",TEXT(ROUND(市町村抽出表!J127,0),"###,###")&amp;"棟")))</f>
        <v>#REF!</v>
      </c>
      <c r="I127" s="95" t="e">
        <f ca="1">IF(市町村抽出表!O127="－","－",IF(市町村抽出表!O127=0,"0棟",IF(市町村抽出表!O127&lt;1,"1棟未満",TEXT(ROUND(市町村抽出表!O127,0),"###,###")&amp;"棟")))</f>
        <v>#REF!</v>
      </c>
      <c r="J127" s="95" t="e">
        <f ca="1">IF(市町村抽出表!P127="－","－",IF(市町村抽出表!P127=0,"0棟",IF(市町村抽出表!P127&lt;1,"1棟未満",TEXT(ROUND(市町村抽出表!P127,0),"###,###")&amp;"棟")))</f>
        <v>#REF!</v>
      </c>
      <c r="K127" s="148" t="e">
        <f ca="1">IF(市町村抽出表!U127="","※2",IF(市町村抽出表!U127="－","－",IF(市町村抽出表!U127=0,"0棟",IF(市町村抽出表!U127&lt;1,"1棟未満",TEXT(ROUND(市町村抽出表!U127,0),"###,###")&amp;"棟"))))</f>
        <v>#REF!</v>
      </c>
      <c r="L127" s="149" t="e">
        <f ca="1">IF(市町村抽出表!V127="","※2",IF(市町村抽出表!V127="－","－",IF(市町村抽出表!V127=0,"0棟",IF(市町村抽出表!V127&lt;1,"1棟未満",TEXT(ROUND(市町村抽出表!V127,0),"###,###")&amp;"棟"))))</f>
        <v>#REF!</v>
      </c>
      <c r="M127" s="95" t="e">
        <f ca="1">IF(市町村抽出表!W127="－","－",IF(市町村抽出表!W127=0,"0棟",IF(市町村抽出表!W127&lt;1,"1棟未満",TEXT(ROUND(市町村抽出表!W127,0),"###,###")&amp;"棟")))</f>
        <v>#REF!</v>
      </c>
      <c r="N127" s="95" t="e">
        <f ca="1">IF(市町村抽出表!X127="－","－",IF(市町村抽出表!X127=0,"0棟",IF(市町村抽出表!X127&lt;1,"1棟未満",TEXT(ROUND(市町村抽出表!X127,0),"###,###")&amp;"棟")))</f>
        <v>#REF!</v>
      </c>
      <c r="O127" s="95" t="e">
        <f ca="1">IF(市町村抽出表!Z127="－","－",IF(市町村抽出表!Z127=0,"0件",IF(市町村抽出表!Z127&lt;1,"1件未満",TEXT(ROUND(市町村抽出表!Z127,0),"###,###")&amp;"件")))</f>
        <v>#REF!</v>
      </c>
      <c r="P127" s="95" t="e">
        <f ca="1">IF(市町村抽出表!AA127="－","－",IF(市町村抽出表!AA127=0,"0件",IF(市町村抽出表!AA127&lt;1,"1件未満",TEXT(ROUND(市町村抽出表!AA127,0),"###,###")&amp;"件")))</f>
        <v>#REF!</v>
      </c>
      <c r="Q127" s="95" t="e">
        <f ca="1">IF(市町村抽出表!AB127="－","－",IF(市町村抽出表!AB127=0,"0棟",IF(市町村抽出表!AB127&lt;1,"1棟未満",TEXT(ROUND(市町村抽出表!AB127,0),"###,###")&amp;"棟")))</f>
        <v>#REF!</v>
      </c>
      <c r="R127" s="95" t="e">
        <f ca="1">IF(市町村抽出表!AC127="－","－",IF(市町村抽出表!AC127=0,"0人",IF(市町村抽出表!AC127&lt;1,"1人未満",TEXT(ROUND(市町村抽出表!AC127,0),"###,###")&amp;"人")))</f>
        <v>#REF!</v>
      </c>
      <c r="S127" s="95" t="e">
        <f ca="1">IF(市町村抽出表!AD127="－","－",IF(市町村抽出表!AD127=0,"0人",IF(市町村抽出表!AD127&lt;1,"1人未満",TEXT(ROUND(市町村抽出表!AD127,0),"###,###")&amp;"人")))</f>
        <v>#REF!</v>
      </c>
      <c r="T127" s="95" t="e">
        <f ca="1">IF(市町村抽出表!AE127="－","－",IF(市町村抽出表!AE127=0,"0人",IF(市町村抽出表!AE127&lt;1,"1人未満",TEXT(ROUND(市町村抽出表!AE127,0),"###,###")&amp;"人")))</f>
        <v>#REF!</v>
      </c>
      <c r="U127" s="150" t="e">
        <f ca="1">IF(市町村抽出表!AG127="","※2",IF(市町村抽出表!AG127="－","－",IF(市町村抽出表!AG127=0,"0人",IF(市町村抽出表!AG127&lt;1,"1人未満",TEXT(ROUND(市町村抽出表!AG127,0),"###,###")&amp;"人"))))</f>
        <v>#REF!</v>
      </c>
      <c r="V127" s="151" t="e">
        <f ca="1">IF(市町村抽出表!AH127="","※2",IF(市町村抽出表!AH127="－","－",IF(市町村抽出表!AH127=0,"0人",IF(市町村抽出表!AH127&lt;1,"1人未満",TEXT(ROUND(市町村抽出表!AH127,0),"###,###")&amp;"人"))))</f>
        <v>#REF!</v>
      </c>
      <c r="W127" s="152" t="e">
        <f ca="1">IF(市町村抽出表!AI127="","※2",IF(市町村抽出表!AI127="－","－",IF(市町村抽出表!AI127=0,"0人",IF(市町村抽出表!AI127&lt;1,"1人未満",TEXT(ROUND(市町村抽出表!AI127,0),"###,###")&amp;"人"))))</f>
        <v>#REF!</v>
      </c>
      <c r="X127" s="95" t="e">
        <f ca="1">IF(市町村抽出表!AJ127="－","－",IF(市町村抽出表!AJ127=0,"0人",IF(市町村抽出表!AJ127&lt;1,"1人未満",TEXT(ROUND(市町村抽出表!AJ127,0),"###,###")&amp;"人")))</f>
        <v>#REF!</v>
      </c>
      <c r="Y127" s="95" t="e">
        <f ca="1">IF(市町村抽出表!AK127="－","－",IF(市町村抽出表!AK127=0,"0人",IF(市町村抽出表!AK127&lt;1,"1人未満",TEXT(ROUND(市町村抽出表!AK127,0),"###,###")&amp;"人")))</f>
        <v>#REF!</v>
      </c>
      <c r="Z127" s="95" t="e">
        <f ca="1">IF(市町村抽出表!AL127="－","－",IF(市町村抽出表!AL127=0,"0人",IF(市町村抽出表!AL127&lt;1,"1人未満",TEXT(ROUND(市町村抽出表!AL127,0),"###,###")&amp;"人")))</f>
        <v>#REF!</v>
      </c>
      <c r="AA127" s="95" t="e">
        <f ca="1">IF(市町村抽出表!AM127="－","－",IF(市町村抽出表!AM127=0,"0人",IF(市町村抽出表!AM127&lt;1,"1人未満",TEXT(ROUND(市町村抽出表!AM127,0),"###,###")&amp;"人")))</f>
        <v>#REF!</v>
      </c>
      <c r="AB127" s="95" t="e">
        <f ca="1">IF(市町村抽出表!AN127="－","－",IF(市町村抽出表!AN127=0,"0人",IF(市町村抽出表!AN127&lt;1,"1人未満",TEXT(ROUND(市町村抽出表!AN127,0),"###,###")&amp;"人")))</f>
        <v>#REF!</v>
      </c>
      <c r="AC127" s="95" t="e">
        <f ca="1">IF(市町村抽出表!AO127="－","－",IF(市町村抽出表!AO127=0,"0人",IF(市町村抽出表!AO127&lt;1,"1人未満",TEXT(ROUND(市町村抽出表!AO127,0),"###,###")&amp;"人")))</f>
        <v>#REF!</v>
      </c>
      <c r="AD127" s="95" t="e">
        <f ca="1">IF(市町村抽出表!AP127="－","－",IF(市町村抽出表!AP127=0,"0人",IF(市町村抽出表!AP127&lt;1,"1人未満",TEXT(ROUND(市町村抽出表!AP127,0),"###,###")&amp;"人")))</f>
        <v>#REF!</v>
      </c>
      <c r="AE127" s="95" t="e">
        <f ca="1">IF(市町村抽出表!AQ127="－","－",IF(市町村抽出表!AQ127=0,"0人",IF(市町村抽出表!AQ127&lt;1,"1人未満",TEXT(ROUND(市町村抽出表!AQ127,0),"###,###")&amp;"人")))</f>
        <v>#REF!</v>
      </c>
      <c r="AF127" s="95" t="e">
        <f ca="1">IF(市町村抽出表!AR127="－","－",IF(市町村抽出表!AR127=0,"0人",IF(市町村抽出表!AR127&lt;1,"1人未満",TEXT(ROUND(市町村抽出表!AR127,0),"###,###")&amp;"人")))</f>
        <v>#REF!</v>
      </c>
      <c r="AG127" s="95" t="e">
        <f ca="1">IF(市町村抽出表!AS127="－","－",IF(市町村抽出表!AS127=0,"0箇所",IF(市町村抽出表!AS127&lt;1,"1箇所未満",TEXT(ROUND(市町村抽出表!AS127,0),"###,###")&amp;"箇所")))</f>
        <v>#REF!</v>
      </c>
      <c r="AH127" s="95" t="e">
        <f ca="1">IF(市町村抽出表!AT127="－","－",IF(市町村抽出表!AT127=0,"0世帯",IF(市町村抽出表!AT127&lt;1,"1世帯未満",TEXT(ROUND(市町村抽出表!AT127,0),"###,###")&amp;"世帯")))</f>
        <v>#REF!</v>
      </c>
      <c r="AI127" s="95" t="e">
        <f ca="1">IF(市町村抽出表!AU127="－","－",IF(市町村抽出表!AU127=0,"0人",IF(市町村抽出表!AU127&lt;1,"1人未満",TEXT(ROUND(市町村抽出表!AU127,0),"###,###")&amp;"人")))</f>
        <v>#REF!</v>
      </c>
      <c r="AJ127" s="95" t="e">
        <f ca="1">IF(市町村抽出表!AV127="－","－",IF(市町村抽出表!AV127=0,"0世帯",IF(市町村抽出表!AV127&lt;1,"1世帯未満",TEXT(ROUND(市町村抽出表!AV127,0),"###,###")&amp;"世帯")))</f>
        <v>#REF!</v>
      </c>
      <c r="AK127" s="95" t="e">
        <f ca="1">IF(市町村抽出表!AW127="－","－",IF(市町村抽出表!AW127=0,"0人",IF(市町村抽出表!AW127&lt;1,"1人未満",TEXT(ROUND(市町村抽出表!AW127,0),"###,###")&amp;"人")))</f>
        <v>#REF!</v>
      </c>
      <c r="AL127" s="95" t="e">
        <f ca="1">IF(市町村抽出表!AX127="－","－",IF(市町村抽出表!AX127=0,"0世帯",IF(市町村抽出表!AX127&lt;1,"1世帯未満",TEXT(ROUND(市町村抽出表!AX127,0),"###,###")&amp;"世帯")))</f>
        <v>#REF!</v>
      </c>
      <c r="AM127" s="95" t="e">
        <f ca="1">IF(市町村抽出表!AY127="－","－",IF(市町村抽出表!AY127=0,"0人",IF(市町村抽出表!AY127&lt;1,"1人未満",TEXT(ROUND(市町村抽出表!AY127,0),"###,###")&amp;"人")))</f>
        <v>#REF!</v>
      </c>
      <c r="AN127" s="95" t="s">
        <v>632</v>
      </c>
      <c r="AO127" s="95" t="s">
        <v>632</v>
      </c>
      <c r="AP127" s="95" t="e">
        <f ca="1">IF(市町村抽出表!BB127="－","－",IF(市町村抽出表!BB127=0,"0km",IF(市町村抽出表!BB127&lt;0.1,"0.1km未満",TEXT(ROUND(市町村抽出表!BB127,1),"###,##0.0")&amp;"km")))</f>
        <v>#REF!</v>
      </c>
      <c r="AQ127" s="95" t="e">
        <f ca="1">IF(市町村抽出表!BC127="－","－",IF(市町村抽出表!BC127=0,"0世帯",IF(市町村抽出表!BC127&lt;1,"1世帯未満",TEXT(ROUND(市町村抽出表!BC127,0),"###,###")&amp;"世帯")))</f>
        <v>#REF!</v>
      </c>
      <c r="AR127" s="95" t="e">
        <f ca="1">IF(市町村抽出表!BD127="－","－",IF(市町村抽出表!BD127=0,"0人",IF(市町村抽出表!BD127&lt;1,"1人未満",TEXT(ROUND(市町村抽出表!BD127,0),"###,###")&amp;"人")))</f>
        <v>#REF!</v>
      </c>
      <c r="AS127" s="95" t="s">
        <v>632</v>
      </c>
      <c r="AT127" s="95" t="s">
        <v>632</v>
      </c>
      <c r="AU127" s="95" t="e">
        <f ca="1">IF(市町村抽出表!BG127="－","－",IF(市町村抽出表!BG127=0,"0箇所",IF(市町村抽出表!BG127&lt;1,"1箇所未満",TEXT(ROUND(市町村抽出表!BG127,0),"###,###")&amp;"箇所")))</f>
        <v>#REF!</v>
      </c>
      <c r="AV127" s="95" t="e">
        <f ca="1">IF(市町村抽出表!BH127="－","－",IF(市町村抽出表!BH127=0,"0箇所",IF(市町村抽出表!BH127&lt;1,"1箇所未満",TEXT(ROUND(市町村抽出表!BH127,0),"###,###")&amp;"箇所")))</f>
        <v>#REF!</v>
      </c>
      <c r="AW127" s="95" t="e">
        <f ca="1">IF(市町村抽出表!BI127="－","－",IF(市町村抽出表!BI127=0,"0箇所",IF(市町村抽出表!BI127&lt;1,"1箇所未満",TEXT(ROUND(市町村抽出表!BI127,0),"###,###")&amp;"箇所")))</f>
        <v>#REF!</v>
      </c>
      <c r="AX127" s="95" t="e">
        <f ca="1">IF(市町村抽出表!BJ127="－","－",IF(市町村抽出表!BJ127=0,"0箇所",IF(市町村抽出表!BJ127&lt;1,"1箇所未満",TEXT(ROUND(市町村抽出表!BJ127,0),"###,###")&amp;"箇所")))</f>
        <v>#REF!</v>
      </c>
      <c r="AY127" s="95" t="e">
        <f ca="1">IF(市町村抽出表!BK127="－","－",IF(市町村抽出表!BK127=0,"0箇所",IF(市町村抽出表!BK127&lt;1,"1箇所未満",TEXT(ROUND(市町村抽出表!BK127,0),"###,###")&amp;"箇所")))</f>
        <v>#REF!</v>
      </c>
      <c r="AZ127" s="95" t="e">
        <f ca="1">IF(市町村抽出表!BL127="－","－",IF(市町村抽出表!BL127=0,"0箇所",IF(市町村抽出表!BL127&lt;1,"1箇所未満",TEXT(ROUND(市町村抽出表!BL127,0),"###,###")&amp;"箇所")))</f>
        <v>#REF!</v>
      </c>
      <c r="BH127" s="154"/>
      <c r="BI127" s="154"/>
      <c r="BJ127" s="154"/>
      <c r="BL127" s="155"/>
      <c r="BM127" s="154"/>
      <c r="BN127" s="154"/>
      <c r="BO127" s="154"/>
      <c r="BP127" s="154"/>
      <c r="BX127" s="155"/>
      <c r="BY127" s="154"/>
      <c r="BZ127" s="154"/>
      <c r="CA127" s="154"/>
      <c r="CB127" s="154"/>
      <c r="CN127" s="155"/>
      <c r="CO127" s="154"/>
      <c r="CP127" s="154"/>
      <c r="CQ127" s="154"/>
      <c r="CR127" s="154"/>
    </row>
    <row r="128" spans="1:96" x14ac:dyDescent="0.2">
      <c r="A128" s="83">
        <v>125</v>
      </c>
      <c r="B128" s="75" t="s">
        <v>589</v>
      </c>
      <c r="C128" s="94" t="e">
        <f ca="1">IF(市町村抽出表!D128="－","－",ROUND(市町村抽出表!D128,1))</f>
        <v>#REF!</v>
      </c>
      <c r="D128" s="159" t="e">
        <f ca="1">IF(市町村抽出表!F128="","※2",IF(市町村抽出表!F128="－","－",市町村抽出表!F128&amp;"箇所"))</f>
        <v>#REF!</v>
      </c>
      <c r="E128" s="160" t="e">
        <f ca="1">IF(市町村抽出表!G128="","※2",IF(市町村抽出表!G128="－","－",市町村抽出表!G128&amp;"箇所"))</f>
        <v>#REF!</v>
      </c>
      <c r="F128" s="161" t="e">
        <f ca="1">IF(市町村抽出表!H128="","※2",IF(市町村抽出表!H128="－","－",市町村抽出表!H128&amp;"箇所"))</f>
        <v>#REF!</v>
      </c>
      <c r="G128" s="95" t="e">
        <f ca="1">IF(市町村抽出表!I128="－","－",IF(市町村抽出表!I128=0,"0棟",IF(市町村抽出表!I128&lt;1,"1棟未満",TEXT(ROUND(市町村抽出表!I128,0),"###,###")&amp;"棟")))</f>
        <v>#REF!</v>
      </c>
      <c r="H128" s="95" t="e">
        <f ca="1">IF(市町村抽出表!J128="－","－",IF(市町村抽出表!J128=0,"0棟",IF(市町村抽出表!J128&lt;1,"1棟未満",TEXT(ROUND(市町村抽出表!J128,0),"###,###")&amp;"棟")))</f>
        <v>#REF!</v>
      </c>
      <c r="I128" s="95" t="e">
        <f ca="1">IF(市町村抽出表!O128="－","－",IF(市町村抽出表!O128=0,"0棟",IF(市町村抽出表!O128&lt;1,"1棟未満",TEXT(ROUND(市町村抽出表!O128,0),"###,###")&amp;"棟")))</f>
        <v>#REF!</v>
      </c>
      <c r="J128" s="95" t="e">
        <f ca="1">IF(市町村抽出表!P128="－","－",IF(市町村抽出表!P128=0,"0棟",IF(市町村抽出表!P128&lt;1,"1棟未満",TEXT(ROUND(市町村抽出表!P128,0),"###,###")&amp;"棟")))</f>
        <v>#REF!</v>
      </c>
      <c r="K128" s="148" t="e">
        <f ca="1">IF(市町村抽出表!U128="","※2",IF(市町村抽出表!U128="－","－",IF(市町村抽出表!U128=0,"0棟",IF(市町村抽出表!U128&lt;1,"1棟未満",TEXT(ROUND(市町村抽出表!U128,0),"###,###")&amp;"棟"))))</f>
        <v>#REF!</v>
      </c>
      <c r="L128" s="149" t="e">
        <f ca="1">IF(市町村抽出表!V128="","※2",IF(市町村抽出表!V128="－","－",IF(市町村抽出表!V128=0,"0棟",IF(市町村抽出表!V128&lt;1,"1棟未満",TEXT(ROUND(市町村抽出表!V128,0),"###,###")&amp;"棟"))))</f>
        <v>#REF!</v>
      </c>
      <c r="M128" s="95" t="e">
        <f ca="1">IF(市町村抽出表!W128="－","－",IF(市町村抽出表!W128=0,"0棟",IF(市町村抽出表!W128&lt;1,"1棟未満",TEXT(ROUND(市町村抽出表!W128,0),"###,###")&amp;"棟")))</f>
        <v>#REF!</v>
      </c>
      <c r="N128" s="95" t="e">
        <f ca="1">IF(市町村抽出表!X128="－","－",IF(市町村抽出表!X128=0,"0棟",IF(市町村抽出表!X128&lt;1,"1棟未満",TEXT(ROUND(市町村抽出表!X128,0),"###,###")&amp;"棟")))</f>
        <v>#REF!</v>
      </c>
      <c r="O128" s="95" t="e">
        <f ca="1">IF(市町村抽出表!Z128="－","－",IF(市町村抽出表!Z128=0,"0件",IF(市町村抽出表!Z128&lt;1,"1件未満",TEXT(ROUND(市町村抽出表!Z128,0),"###,###")&amp;"件")))</f>
        <v>#REF!</v>
      </c>
      <c r="P128" s="95" t="e">
        <f ca="1">IF(市町村抽出表!AA128="－","－",IF(市町村抽出表!AA128=0,"0件",IF(市町村抽出表!AA128&lt;1,"1件未満",TEXT(ROUND(市町村抽出表!AA128,0),"###,###")&amp;"件")))</f>
        <v>#REF!</v>
      </c>
      <c r="Q128" s="95" t="e">
        <f ca="1">IF(市町村抽出表!AB128="－","－",IF(市町村抽出表!AB128=0,"0棟",IF(市町村抽出表!AB128&lt;1,"1棟未満",TEXT(ROUND(市町村抽出表!AB128,0),"###,###")&amp;"棟")))</f>
        <v>#REF!</v>
      </c>
      <c r="R128" s="95" t="e">
        <f ca="1">IF(市町村抽出表!AC128="－","－",IF(市町村抽出表!AC128=0,"0人",IF(市町村抽出表!AC128&lt;1,"1人未満",TEXT(ROUND(市町村抽出表!AC128,0),"###,###")&amp;"人")))</f>
        <v>#REF!</v>
      </c>
      <c r="S128" s="95" t="e">
        <f ca="1">IF(市町村抽出表!AD128="－","－",IF(市町村抽出表!AD128=0,"0人",IF(市町村抽出表!AD128&lt;1,"1人未満",TEXT(ROUND(市町村抽出表!AD128,0),"###,###")&amp;"人")))</f>
        <v>#REF!</v>
      </c>
      <c r="T128" s="95" t="e">
        <f ca="1">IF(市町村抽出表!AE128="－","－",IF(市町村抽出表!AE128=0,"0人",IF(市町村抽出表!AE128&lt;1,"1人未満",TEXT(ROUND(市町村抽出表!AE128,0),"###,###")&amp;"人")))</f>
        <v>#REF!</v>
      </c>
      <c r="U128" s="150" t="e">
        <f ca="1">IF(市町村抽出表!AG128="","※2",IF(市町村抽出表!AG128="－","－",IF(市町村抽出表!AG128=0,"0人",IF(市町村抽出表!AG128&lt;1,"1人未満",TEXT(ROUND(市町村抽出表!AG128,0),"###,###")&amp;"人"))))</f>
        <v>#REF!</v>
      </c>
      <c r="V128" s="151" t="e">
        <f ca="1">IF(市町村抽出表!AH128="","※2",IF(市町村抽出表!AH128="－","－",IF(市町村抽出表!AH128=0,"0人",IF(市町村抽出表!AH128&lt;1,"1人未満",TEXT(ROUND(市町村抽出表!AH128,0),"###,###")&amp;"人"))))</f>
        <v>#REF!</v>
      </c>
      <c r="W128" s="152" t="e">
        <f ca="1">IF(市町村抽出表!AI128="","※2",IF(市町村抽出表!AI128="－","－",IF(市町村抽出表!AI128=0,"0人",IF(市町村抽出表!AI128&lt;1,"1人未満",TEXT(ROUND(市町村抽出表!AI128,0),"###,###")&amp;"人"))))</f>
        <v>#REF!</v>
      </c>
      <c r="X128" s="95" t="e">
        <f ca="1">IF(市町村抽出表!AJ128="－","－",IF(市町村抽出表!AJ128=0,"0人",IF(市町村抽出表!AJ128&lt;1,"1人未満",TEXT(ROUND(市町村抽出表!AJ128,0),"###,###")&amp;"人")))</f>
        <v>#REF!</v>
      </c>
      <c r="Y128" s="95" t="e">
        <f ca="1">IF(市町村抽出表!AK128="－","－",IF(市町村抽出表!AK128=0,"0人",IF(市町村抽出表!AK128&lt;1,"1人未満",TEXT(ROUND(市町村抽出表!AK128,0),"###,###")&amp;"人")))</f>
        <v>#REF!</v>
      </c>
      <c r="Z128" s="95" t="e">
        <f ca="1">IF(市町村抽出表!AL128="－","－",IF(市町村抽出表!AL128=0,"0人",IF(市町村抽出表!AL128&lt;1,"1人未満",TEXT(ROUND(市町村抽出表!AL128,0),"###,###")&amp;"人")))</f>
        <v>#REF!</v>
      </c>
      <c r="AA128" s="95" t="e">
        <f ca="1">IF(市町村抽出表!AM128="－","－",IF(市町村抽出表!AM128=0,"0人",IF(市町村抽出表!AM128&lt;1,"1人未満",TEXT(ROUND(市町村抽出表!AM128,0),"###,###")&amp;"人")))</f>
        <v>#REF!</v>
      </c>
      <c r="AB128" s="95" t="e">
        <f ca="1">IF(市町村抽出表!AN128="－","－",IF(市町村抽出表!AN128=0,"0人",IF(市町村抽出表!AN128&lt;1,"1人未満",TEXT(ROUND(市町村抽出表!AN128,0),"###,###")&amp;"人")))</f>
        <v>#REF!</v>
      </c>
      <c r="AC128" s="95" t="e">
        <f ca="1">IF(市町村抽出表!AO128="－","－",IF(市町村抽出表!AO128=0,"0人",IF(市町村抽出表!AO128&lt;1,"1人未満",TEXT(ROUND(市町村抽出表!AO128,0),"###,###")&amp;"人")))</f>
        <v>#REF!</v>
      </c>
      <c r="AD128" s="95" t="e">
        <f ca="1">IF(市町村抽出表!AP128="－","－",IF(市町村抽出表!AP128=0,"0人",IF(市町村抽出表!AP128&lt;1,"1人未満",TEXT(ROUND(市町村抽出表!AP128,0),"###,###")&amp;"人")))</f>
        <v>#REF!</v>
      </c>
      <c r="AE128" s="95" t="e">
        <f ca="1">IF(市町村抽出表!AQ128="－","－",IF(市町村抽出表!AQ128=0,"0人",IF(市町村抽出表!AQ128&lt;1,"1人未満",TEXT(ROUND(市町村抽出表!AQ128,0),"###,###")&amp;"人")))</f>
        <v>#REF!</v>
      </c>
      <c r="AF128" s="95" t="e">
        <f ca="1">IF(市町村抽出表!AR128="－","－",IF(市町村抽出表!AR128=0,"0人",IF(市町村抽出表!AR128&lt;1,"1人未満",TEXT(ROUND(市町村抽出表!AR128,0),"###,###")&amp;"人")))</f>
        <v>#REF!</v>
      </c>
      <c r="AG128" s="95" t="e">
        <f ca="1">IF(市町村抽出表!AS128="－","－",IF(市町村抽出表!AS128=0,"0箇所",IF(市町村抽出表!AS128&lt;1,"1箇所未満",TEXT(ROUND(市町村抽出表!AS128,0),"###,###")&amp;"箇所")))</f>
        <v>#REF!</v>
      </c>
      <c r="AH128" s="95" t="e">
        <f ca="1">IF(市町村抽出表!AT128="－","－",IF(市町村抽出表!AT128=0,"0世帯",IF(市町村抽出表!AT128&lt;1,"1世帯未満",TEXT(ROUND(市町村抽出表!AT128,0),"###,###")&amp;"世帯")))</f>
        <v>#REF!</v>
      </c>
      <c r="AI128" s="95" t="e">
        <f ca="1">IF(市町村抽出表!AU128="－","－",IF(市町村抽出表!AU128=0,"0人",IF(市町村抽出表!AU128&lt;1,"1人未満",TEXT(ROUND(市町村抽出表!AU128,0),"###,###")&amp;"人")))</f>
        <v>#REF!</v>
      </c>
      <c r="AJ128" s="95" t="e">
        <f ca="1">IF(市町村抽出表!AV128="－","－",IF(市町村抽出表!AV128=0,"0世帯",IF(市町村抽出表!AV128&lt;1,"1世帯未満",TEXT(ROUND(市町村抽出表!AV128,0),"###,###")&amp;"世帯")))</f>
        <v>#REF!</v>
      </c>
      <c r="AK128" s="95" t="e">
        <f ca="1">IF(市町村抽出表!AW128="－","－",IF(市町村抽出表!AW128=0,"0人",IF(市町村抽出表!AW128&lt;1,"1人未満",TEXT(ROUND(市町村抽出表!AW128,0),"###,###")&amp;"人")))</f>
        <v>#REF!</v>
      </c>
      <c r="AL128" s="95" t="e">
        <f ca="1">IF(市町村抽出表!AX128="－","－",IF(市町村抽出表!AX128=0,"0世帯",IF(市町村抽出表!AX128&lt;1,"1世帯未満",TEXT(ROUND(市町村抽出表!AX128,0),"###,###")&amp;"世帯")))</f>
        <v>#REF!</v>
      </c>
      <c r="AM128" s="95" t="e">
        <f ca="1">IF(市町村抽出表!AY128="－","－",IF(市町村抽出表!AY128=0,"0人",IF(市町村抽出表!AY128&lt;1,"1人未満",TEXT(ROUND(市町村抽出表!AY128,0),"###,###")&amp;"人")))</f>
        <v>#REF!</v>
      </c>
      <c r="AN128" s="95" t="s">
        <v>632</v>
      </c>
      <c r="AO128" s="95" t="s">
        <v>632</v>
      </c>
      <c r="AP128" s="95" t="e">
        <f ca="1">IF(市町村抽出表!BB128="－","－",IF(市町村抽出表!BB128=0,"0km",IF(市町村抽出表!BB128&lt;0.1,"0.1km未満",TEXT(ROUND(市町村抽出表!BB128,1),"###,##0.0")&amp;"km")))</f>
        <v>#REF!</v>
      </c>
      <c r="AQ128" s="95" t="e">
        <f ca="1">IF(市町村抽出表!BC128="－","－",IF(市町村抽出表!BC128=0,"0世帯",IF(市町村抽出表!BC128&lt;1,"1世帯未満",TEXT(ROUND(市町村抽出表!BC128,0),"###,###")&amp;"世帯")))</f>
        <v>#REF!</v>
      </c>
      <c r="AR128" s="95" t="e">
        <f ca="1">IF(市町村抽出表!BD128="－","－",IF(市町村抽出表!BD128=0,"0人",IF(市町村抽出表!BD128&lt;1,"1人未満",TEXT(ROUND(市町村抽出表!BD128,0),"###,###")&amp;"人")))</f>
        <v>#REF!</v>
      </c>
      <c r="AS128" s="95" t="s">
        <v>632</v>
      </c>
      <c r="AT128" s="95" t="s">
        <v>632</v>
      </c>
      <c r="AU128" s="95" t="e">
        <f ca="1">IF(市町村抽出表!BG128="－","－",IF(市町村抽出表!BG128=0,"0箇所",IF(市町村抽出表!BG128&lt;1,"1箇所未満",TEXT(ROUND(市町村抽出表!BG128,0),"###,###")&amp;"箇所")))</f>
        <v>#REF!</v>
      </c>
      <c r="AV128" s="95" t="e">
        <f ca="1">IF(市町村抽出表!BH128="－","－",IF(市町村抽出表!BH128=0,"0箇所",IF(市町村抽出表!BH128&lt;1,"1箇所未満",TEXT(ROUND(市町村抽出表!BH128,0),"###,###")&amp;"箇所")))</f>
        <v>#REF!</v>
      </c>
      <c r="AW128" s="95" t="e">
        <f ca="1">IF(市町村抽出表!BI128="－","－",IF(市町村抽出表!BI128=0,"0箇所",IF(市町村抽出表!BI128&lt;1,"1箇所未満",TEXT(ROUND(市町村抽出表!BI128,0),"###,###")&amp;"箇所")))</f>
        <v>#REF!</v>
      </c>
      <c r="AX128" s="95" t="e">
        <f ca="1">IF(市町村抽出表!BJ128="－","－",IF(市町村抽出表!BJ128=0,"0箇所",IF(市町村抽出表!BJ128&lt;1,"1箇所未満",TEXT(ROUND(市町村抽出表!BJ128,0),"###,###")&amp;"箇所")))</f>
        <v>#REF!</v>
      </c>
      <c r="AY128" s="95" t="e">
        <f ca="1">IF(市町村抽出表!BK128="－","－",IF(市町村抽出表!BK128=0,"0箇所",IF(市町村抽出表!BK128&lt;1,"1箇所未満",TEXT(ROUND(市町村抽出表!BK128,0),"###,###")&amp;"箇所")))</f>
        <v>#REF!</v>
      </c>
      <c r="AZ128" s="95" t="e">
        <f ca="1">IF(市町村抽出表!BL128="－","－",IF(市町村抽出表!BL128=0,"0箇所",IF(市町村抽出表!BL128&lt;1,"1箇所未満",TEXT(ROUND(市町村抽出表!BL128,0),"###,###")&amp;"箇所")))</f>
        <v>#REF!</v>
      </c>
      <c r="BH128" s="154"/>
      <c r="BI128" s="154"/>
      <c r="BJ128" s="154"/>
      <c r="BL128" s="155"/>
      <c r="BM128" s="154"/>
      <c r="BN128" s="154"/>
      <c r="BO128" s="154"/>
      <c r="BP128" s="154"/>
      <c r="BX128" s="155"/>
      <c r="BY128" s="154"/>
      <c r="BZ128" s="154"/>
      <c r="CA128" s="154"/>
      <c r="CB128" s="154"/>
      <c r="CN128" s="155"/>
      <c r="CO128" s="154"/>
      <c r="CP128" s="154"/>
      <c r="CQ128" s="154"/>
      <c r="CR128" s="154"/>
    </row>
    <row r="129" spans="1:96" x14ac:dyDescent="0.2">
      <c r="A129" s="83">
        <v>126</v>
      </c>
      <c r="B129" s="75" t="s">
        <v>590</v>
      </c>
      <c r="C129" s="94" t="e">
        <f ca="1">IF(市町村抽出表!D129="－","－",ROUND(市町村抽出表!D129,1))</f>
        <v>#REF!</v>
      </c>
      <c r="D129" s="159" t="e">
        <f ca="1">IF(市町村抽出表!F129="","※2",IF(市町村抽出表!F129="－","－",市町村抽出表!F129&amp;"箇所"))</f>
        <v>#REF!</v>
      </c>
      <c r="E129" s="160" t="e">
        <f ca="1">IF(市町村抽出表!G129="","※2",IF(市町村抽出表!G129="－","－",市町村抽出表!G129&amp;"箇所"))</f>
        <v>#REF!</v>
      </c>
      <c r="F129" s="161" t="e">
        <f ca="1">IF(市町村抽出表!H129="","※2",IF(市町村抽出表!H129="－","－",市町村抽出表!H129&amp;"箇所"))</f>
        <v>#REF!</v>
      </c>
      <c r="G129" s="95" t="e">
        <f ca="1">IF(市町村抽出表!I129="－","－",IF(市町村抽出表!I129=0,"0棟",IF(市町村抽出表!I129&lt;1,"1棟未満",TEXT(ROUND(市町村抽出表!I129,0),"###,###")&amp;"棟")))</f>
        <v>#REF!</v>
      </c>
      <c r="H129" s="95" t="e">
        <f ca="1">IF(市町村抽出表!J129="－","－",IF(市町村抽出表!J129=0,"0棟",IF(市町村抽出表!J129&lt;1,"1棟未満",TEXT(ROUND(市町村抽出表!J129,0),"###,###")&amp;"棟")))</f>
        <v>#REF!</v>
      </c>
      <c r="I129" s="95" t="e">
        <f ca="1">IF(市町村抽出表!O129="－","－",IF(市町村抽出表!O129=0,"0棟",IF(市町村抽出表!O129&lt;1,"1棟未満",TEXT(ROUND(市町村抽出表!O129,0),"###,###")&amp;"棟")))</f>
        <v>#REF!</v>
      </c>
      <c r="J129" s="95" t="e">
        <f ca="1">IF(市町村抽出表!P129="－","－",IF(市町村抽出表!P129=0,"0棟",IF(市町村抽出表!P129&lt;1,"1棟未満",TEXT(ROUND(市町村抽出表!P129,0),"###,###")&amp;"棟")))</f>
        <v>#REF!</v>
      </c>
      <c r="K129" s="148" t="e">
        <f ca="1">IF(市町村抽出表!U129="","※2",IF(市町村抽出表!U129="－","－",IF(市町村抽出表!U129=0,"0棟",IF(市町村抽出表!U129&lt;1,"1棟未満",TEXT(ROUND(市町村抽出表!U129,0),"###,###")&amp;"棟"))))</f>
        <v>#REF!</v>
      </c>
      <c r="L129" s="149" t="e">
        <f ca="1">IF(市町村抽出表!V129="","※2",IF(市町村抽出表!V129="－","－",IF(市町村抽出表!V129=0,"0棟",IF(市町村抽出表!V129&lt;1,"1棟未満",TEXT(ROUND(市町村抽出表!V129,0),"###,###")&amp;"棟"))))</f>
        <v>#REF!</v>
      </c>
      <c r="M129" s="95" t="e">
        <f ca="1">IF(市町村抽出表!W129="－","－",IF(市町村抽出表!W129=0,"0棟",IF(市町村抽出表!W129&lt;1,"1棟未満",TEXT(ROUND(市町村抽出表!W129,0),"###,###")&amp;"棟")))</f>
        <v>#REF!</v>
      </c>
      <c r="N129" s="95" t="e">
        <f ca="1">IF(市町村抽出表!X129="－","－",IF(市町村抽出表!X129=0,"0棟",IF(市町村抽出表!X129&lt;1,"1棟未満",TEXT(ROUND(市町村抽出表!X129,0),"###,###")&amp;"棟")))</f>
        <v>#REF!</v>
      </c>
      <c r="O129" s="95" t="e">
        <f ca="1">IF(市町村抽出表!Z129="－","－",IF(市町村抽出表!Z129=0,"0件",IF(市町村抽出表!Z129&lt;1,"1件未満",TEXT(ROUND(市町村抽出表!Z129,0),"###,###")&amp;"件")))</f>
        <v>#REF!</v>
      </c>
      <c r="P129" s="95" t="e">
        <f ca="1">IF(市町村抽出表!AA129="－","－",IF(市町村抽出表!AA129=0,"0件",IF(市町村抽出表!AA129&lt;1,"1件未満",TEXT(ROUND(市町村抽出表!AA129,0),"###,###")&amp;"件")))</f>
        <v>#REF!</v>
      </c>
      <c r="Q129" s="95" t="e">
        <f ca="1">IF(市町村抽出表!AB129="－","－",IF(市町村抽出表!AB129=0,"0棟",IF(市町村抽出表!AB129&lt;1,"1棟未満",TEXT(ROUND(市町村抽出表!AB129,0),"###,###")&amp;"棟")))</f>
        <v>#REF!</v>
      </c>
      <c r="R129" s="95" t="e">
        <f ca="1">IF(市町村抽出表!AC129="－","－",IF(市町村抽出表!AC129=0,"0人",IF(市町村抽出表!AC129&lt;1,"1人未満",TEXT(ROUND(市町村抽出表!AC129,0),"###,###")&amp;"人")))</f>
        <v>#REF!</v>
      </c>
      <c r="S129" s="95" t="e">
        <f ca="1">IF(市町村抽出表!AD129="－","－",IF(市町村抽出表!AD129=0,"0人",IF(市町村抽出表!AD129&lt;1,"1人未満",TEXT(ROUND(市町村抽出表!AD129,0),"###,###")&amp;"人")))</f>
        <v>#REF!</v>
      </c>
      <c r="T129" s="95" t="e">
        <f ca="1">IF(市町村抽出表!AE129="－","－",IF(市町村抽出表!AE129=0,"0人",IF(市町村抽出表!AE129&lt;1,"1人未満",TEXT(ROUND(市町村抽出表!AE129,0),"###,###")&amp;"人")))</f>
        <v>#REF!</v>
      </c>
      <c r="U129" s="150" t="e">
        <f ca="1">IF(市町村抽出表!AG129="","※2",IF(市町村抽出表!AG129="－","－",IF(市町村抽出表!AG129=0,"0人",IF(市町村抽出表!AG129&lt;1,"1人未満",TEXT(ROUND(市町村抽出表!AG129,0),"###,###")&amp;"人"))))</f>
        <v>#REF!</v>
      </c>
      <c r="V129" s="151" t="e">
        <f ca="1">IF(市町村抽出表!AH129="","※2",IF(市町村抽出表!AH129="－","－",IF(市町村抽出表!AH129=0,"0人",IF(市町村抽出表!AH129&lt;1,"1人未満",TEXT(ROUND(市町村抽出表!AH129,0),"###,###")&amp;"人"))))</f>
        <v>#REF!</v>
      </c>
      <c r="W129" s="152" t="e">
        <f ca="1">IF(市町村抽出表!AI129="","※2",IF(市町村抽出表!AI129="－","－",IF(市町村抽出表!AI129=0,"0人",IF(市町村抽出表!AI129&lt;1,"1人未満",TEXT(ROUND(市町村抽出表!AI129,0),"###,###")&amp;"人"))))</f>
        <v>#REF!</v>
      </c>
      <c r="X129" s="95" t="e">
        <f ca="1">IF(市町村抽出表!AJ129="－","－",IF(市町村抽出表!AJ129=0,"0人",IF(市町村抽出表!AJ129&lt;1,"1人未満",TEXT(ROUND(市町村抽出表!AJ129,0),"###,###")&amp;"人")))</f>
        <v>#REF!</v>
      </c>
      <c r="Y129" s="95" t="e">
        <f ca="1">IF(市町村抽出表!AK129="－","－",IF(市町村抽出表!AK129=0,"0人",IF(市町村抽出表!AK129&lt;1,"1人未満",TEXT(ROUND(市町村抽出表!AK129,0),"###,###")&amp;"人")))</f>
        <v>#REF!</v>
      </c>
      <c r="Z129" s="95" t="e">
        <f ca="1">IF(市町村抽出表!AL129="－","－",IF(市町村抽出表!AL129=0,"0人",IF(市町村抽出表!AL129&lt;1,"1人未満",TEXT(ROUND(市町村抽出表!AL129,0),"###,###")&amp;"人")))</f>
        <v>#REF!</v>
      </c>
      <c r="AA129" s="95" t="e">
        <f ca="1">IF(市町村抽出表!AM129="－","－",IF(市町村抽出表!AM129=0,"0人",IF(市町村抽出表!AM129&lt;1,"1人未満",TEXT(ROUND(市町村抽出表!AM129,0),"###,###")&amp;"人")))</f>
        <v>#REF!</v>
      </c>
      <c r="AB129" s="95" t="e">
        <f ca="1">IF(市町村抽出表!AN129="－","－",IF(市町村抽出表!AN129=0,"0人",IF(市町村抽出表!AN129&lt;1,"1人未満",TEXT(ROUND(市町村抽出表!AN129,0),"###,###")&amp;"人")))</f>
        <v>#REF!</v>
      </c>
      <c r="AC129" s="95" t="e">
        <f ca="1">IF(市町村抽出表!AO129="－","－",IF(市町村抽出表!AO129=0,"0人",IF(市町村抽出表!AO129&lt;1,"1人未満",TEXT(ROUND(市町村抽出表!AO129,0),"###,###")&amp;"人")))</f>
        <v>#REF!</v>
      </c>
      <c r="AD129" s="95" t="e">
        <f ca="1">IF(市町村抽出表!AP129="－","－",IF(市町村抽出表!AP129=0,"0人",IF(市町村抽出表!AP129&lt;1,"1人未満",TEXT(ROUND(市町村抽出表!AP129,0),"###,###")&amp;"人")))</f>
        <v>#REF!</v>
      </c>
      <c r="AE129" s="95" t="e">
        <f ca="1">IF(市町村抽出表!AQ129="－","－",IF(市町村抽出表!AQ129=0,"0人",IF(市町村抽出表!AQ129&lt;1,"1人未満",TEXT(ROUND(市町村抽出表!AQ129,0),"###,###")&amp;"人")))</f>
        <v>#REF!</v>
      </c>
      <c r="AF129" s="95" t="e">
        <f ca="1">IF(市町村抽出表!AR129="－","－",IF(市町村抽出表!AR129=0,"0人",IF(市町村抽出表!AR129&lt;1,"1人未満",TEXT(ROUND(市町村抽出表!AR129,0),"###,###")&amp;"人")))</f>
        <v>#REF!</v>
      </c>
      <c r="AG129" s="95" t="e">
        <f ca="1">IF(市町村抽出表!AS129="－","－",IF(市町村抽出表!AS129=0,"0箇所",IF(市町村抽出表!AS129&lt;1,"1箇所未満",TEXT(ROUND(市町村抽出表!AS129,0),"###,###")&amp;"箇所")))</f>
        <v>#REF!</v>
      </c>
      <c r="AH129" s="95" t="e">
        <f ca="1">IF(市町村抽出表!AT129="－","－",IF(市町村抽出表!AT129=0,"0世帯",IF(市町村抽出表!AT129&lt;1,"1世帯未満",TEXT(ROUND(市町村抽出表!AT129,0),"###,###")&amp;"世帯")))</f>
        <v>#REF!</v>
      </c>
      <c r="AI129" s="95" t="e">
        <f ca="1">IF(市町村抽出表!AU129="－","－",IF(市町村抽出表!AU129=0,"0人",IF(市町村抽出表!AU129&lt;1,"1人未満",TEXT(ROUND(市町村抽出表!AU129,0),"###,###")&amp;"人")))</f>
        <v>#REF!</v>
      </c>
      <c r="AJ129" s="95" t="e">
        <f ca="1">IF(市町村抽出表!AV129="－","－",IF(市町村抽出表!AV129=0,"0世帯",IF(市町村抽出表!AV129&lt;1,"1世帯未満",TEXT(ROUND(市町村抽出表!AV129,0),"###,###")&amp;"世帯")))</f>
        <v>#REF!</v>
      </c>
      <c r="AK129" s="95" t="e">
        <f ca="1">IF(市町村抽出表!AW129="－","－",IF(市町村抽出表!AW129=0,"0人",IF(市町村抽出表!AW129&lt;1,"1人未満",TEXT(ROUND(市町村抽出表!AW129,0),"###,###")&amp;"人")))</f>
        <v>#REF!</v>
      </c>
      <c r="AL129" s="95" t="e">
        <f ca="1">IF(市町村抽出表!AX129="－","－",IF(市町村抽出表!AX129=0,"0世帯",IF(市町村抽出表!AX129&lt;1,"1世帯未満",TEXT(ROUND(市町村抽出表!AX129,0),"###,###")&amp;"世帯")))</f>
        <v>#REF!</v>
      </c>
      <c r="AM129" s="95" t="e">
        <f ca="1">IF(市町村抽出表!AY129="－","－",IF(市町村抽出表!AY129=0,"0人",IF(市町村抽出表!AY129&lt;1,"1人未満",TEXT(ROUND(市町村抽出表!AY129,0),"###,###")&amp;"人")))</f>
        <v>#REF!</v>
      </c>
      <c r="AN129" s="95" t="s">
        <v>632</v>
      </c>
      <c r="AO129" s="95" t="s">
        <v>632</v>
      </c>
      <c r="AP129" s="95" t="e">
        <f ca="1">IF(市町村抽出表!BB129="－","－",IF(市町村抽出表!BB129=0,"0km",IF(市町村抽出表!BB129&lt;0.1,"0.1km未満",TEXT(ROUND(市町村抽出表!BB129,1),"###,##0.0")&amp;"km")))</f>
        <v>#REF!</v>
      </c>
      <c r="AQ129" s="95" t="e">
        <f ca="1">IF(市町村抽出表!BC129="－","－",IF(市町村抽出表!BC129=0,"0世帯",IF(市町村抽出表!BC129&lt;1,"1世帯未満",TEXT(ROUND(市町村抽出表!BC129,0),"###,###")&amp;"世帯")))</f>
        <v>#REF!</v>
      </c>
      <c r="AR129" s="95" t="e">
        <f ca="1">IF(市町村抽出表!BD129="－","－",IF(市町村抽出表!BD129=0,"0人",IF(市町村抽出表!BD129&lt;1,"1人未満",TEXT(ROUND(市町村抽出表!BD129,0),"###,###")&amp;"人")))</f>
        <v>#REF!</v>
      </c>
      <c r="AS129" s="95" t="s">
        <v>632</v>
      </c>
      <c r="AT129" s="95" t="s">
        <v>632</v>
      </c>
      <c r="AU129" s="95" t="e">
        <f ca="1">IF(市町村抽出表!BG129="－","－",IF(市町村抽出表!BG129=0,"0箇所",IF(市町村抽出表!BG129&lt;1,"1箇所未満",TEXT(ROUND(市町村抽出表!BG129,0),"###,###")&amp;"箇所")))</f>
        <v>#REF!</v>
      </c>
      <c r="AV129" s="95" t="e">
        <f ca="1">IF(市町村抽出表!BH129="－","－",IF(市町村抽出表!BH129=0,"0箇所",IF(市町村抽出表!BH129&lt;1,"1箇所未満",TEXT(ROUND(市町村抽出表!BH129,0),"###,###")&amp;"箇所")))</f>
        <v>#REF!</v>
      </c>
      <c r="AW129" s="95" t="e">
        <f ca="1">IF(市町村抽出表!BI129="－","－",IF(市町村抽出表!BI129=0,"0箇所",IF(市町村抽出表!BI129&lt;1,"1箇所未満",TEXT(ROUND(市町村抽出表!BI129,0),"###,###")&amp;"箇所")))</f>
        <v>#REF!</v>
      </c>
      <c r="AX129" s="95" t="e">
        <f ca="1">IF(市町村抽出表!BJ129="－","－",IF(市町村抽出表!BJ129=0,"0箇所",IF(市町村抽出表!BJ129&lt;1,"1箇所未満",TEXT(ROUND(市町村抽出表!BJ129,0),"###,###")&amp;"箇所")))</f>
        <v>#REF!</v>
      </c>
      <c r="AY129" s="95" t="e">
        <f ca="1">IF(市町村抽出表!BK129="－","－",IF(市町村抽出表!BK129=0,"0箇所",IF(市町村抽出表!BK129&lt;1,"1箇所未満",TEXT(ROUND(市町村抽出表!BK129,0),"###,###")&amp;"箇所")))</f>
        <v>#REF!</v>
      </c>
      <c r="AZ129" s="95" t="e">
        <f ca="1">IF(市町村抽出表!BL129="－","－",IF(市町村抽出表!BL129=0,"0箇所",IF(市町村抽出表!BL129&lt;1,"1箇所未満",TEXT(ROUND(市町村抽出表!BL129,0),"###,###")&amp;"箇所")))</f>
        <v>#REF!</v>
      </c>
      <c r="BH129" s="154"/>
      <c r="BI129" s="154"/>
      <c r="BJ129" s="154"/>
      <c r="BL129" s="155"/>
      <c r="BM129" s="154"/>
      <c r="BN129" s="154"/>
      <c r="BO129" s="154"/>
      <c r="BP129" s="154"/>
      <c r="BX129" s="155"/>
      <c r="BY129" s="154"/>
      <c r="BZ129" s="154"/>
      <c r="CA129" s="154"/>
      <c r="CB129" s="154"/>
      <c r="CN129" s="155"/>
      <c r="CO129" s="154"/>
      <c r="CP129" s="154"/>
      <c r="CQ129" s="154"/>
      <c r="CR129" s="154"/>
    </row>
    <row r="130" spans="1:96" x14ac:dyDescent="0.2">
      <c r="A130" s="83">
        <v>127</v>
      </c>
      <c r="B130" s="75" t="s">
        <v>591</v>
      </c>
      <c r="C130" s="94" t="e">
        <f ca="1">IF(市町村抽出表!D130="－","－",ROUND(市町村抽出表!D130,1))</f>
        <v>#REF!</v>
      </c>
      <c r="D130" s="159" t="e">
        <f ca="1">IF(市町村抽出表!F130="","※2",IF(市町村抽出表!F130="－","－",市町村抽出表!F130&amp;"箇所"))</f>
        <v>#REF!</v>
      </c>
      <c r="E130" s="160" t="e">
        <f ca="1">IF(市町村抽出表!G130="","※2",IF(市町村抽出表!G130="－","－",市町村抽出表!G130&amp;"箇所"))</f>
        <v>#REF!</v>
      </c>
      <c r="F130" s="161" t="e">
        <f ca="1">IF(市町村抽出表!H130="","※2",IF(市町村抽出表!H130="－","－",市町村抽出表!H130&amp;"箇所"))</f>
        <v>#REF!</v>
      </c>
      <c r="G130" s="95" t="e">
        <f ca="1">IF(市町村抽出表!I130="－","－",IF(市町村抽出表!I130=0,"0棟",IF(市町村抽出表!I130&lt;1,"1棟未満",TEXT(ROUND(市町村抽出表!I130,0),"###,###")&amp;"棟")))</f>
        <v>#REF!</v>
      </c>
      <c r="H130" s="95" t="e">
        <f ca="1">IF(市町村抽出表!J130="－","－",IF(市町村抽出表!J130=0,"0棟",IF(市町村抽出表!J130&lt;1,"1棟未満",TEXT(ROUND(市町村抽出表!J130,0),"###,###")&amp;"棟")))</f>
        <v>#REF!</v>
      </c>
      <c r="I130" s="95" t="e">
        <f ca="1">IF(市町村抽出表!O130="－","－",IF(市町村抽出表!O130=0,"0棟",IF(市町村抽出表!O130&lt;1,"1棟未満",TEXT(ROUND(市町村抽出表!O130,0),"###,###")&amp;"棟")))</f>
        <v>#REF!</v>
      </c>
      <c r="J130" s="95" t="e">
        <f ca="1">IF(市町村抽出表!P130="－","－",IF(市町村抽出表!P130=0,"0棟",IF(市町村抽出表!P130&lt;1,"1棟未満",TEXT(ROUND(市町村抽出表!P130,0),"###,###")&amp;"棟")))</f>
        <v>#REF!</v>
      </c>
      <c r="K130" s="148" t="e">
        <f ca="1">IF(市町村抽出表!U130="","※2",IF(市町村抽出表!U130="－","－",IF(市町村抽出表!U130=0,"0棟",IF(市町村抽出表!U130&lt;1,"1棟未満",TEXT(ROUND(市町村抽出表!U130,0),"###,###")&amp;"棟"))))</f>
        <v>#REF!</v>
      </c>
      <c r="L130" s="149" t="e">
        <f ca="1">IF(市町村抽出表!V130="","※2",IF(市町村抽出表!V130="－","－",IF(市町村抽出表!V130=0,"0棟",IF(市町村抽出表!V130&lt;1,"1棟未満",TEXT(ROUND(市町村抽出表!V130,0),"###,###")&amp;"棟"))))</f>
        <v>#REF!</v>
      </c>
      <c r="M130" s="95" t="e">
        <f ca="1">IF(市町村抽出表!W130="－","－",IF(市町村抽出表!W130=0,"0棟",IF(市町村抽出表!W130&lt;1,"1棟未満",TEXT(ROUND(市町村抽出表!W130,0),"###,###")&amp;"棟")))</f>
        <v>#REF!</v>
      </c>
      <c r="N130" s="95" t="e">
        <f ca="1">IF(市町村抽出表!X130="－","－",IF(市町村抽出表!X130=0,"0棟",IF(市町村抽出表!X130&lt;1,"1棟未満",TEXT(ROUND(市町村抽出表!X130,0),"###,###")&amp;"棟")))</f>
        <v>#REF!</v>
      </c>
      <c r="O130" s="95" t="e">
        <f ca="1">IF(市町村抽出表!Z130="－","－",IF(市町村抽出表!Z130=0,"0件",IF(市町村抽出表!Z130&lt;1,"1件未満",TEXT(ROUND(市町村抽出表!Z130,0),"###,###")&amp;"件")))</f>
        <v>#REF!</v>
      </c>
      <c r="P130" s="95" t="e">
        <f ca="1">IF(市町村抽出表!AA130="－","－",IF(市町村抽出表!AA130=0,"0件",IF(市町村抽出表!AA130&lt;1,"1件未満",TEXT(ROUND(市町村抽出表!AA130,0),"###,###")&amp;"件")))</f>
        <v>#REF!</v>
      </c>
      <c r="Q130" s="95" t="e">
        <f ca="1">IF(市町村抽出表!AB130="－","－",IF(市町村抽出表!AB130=0,"0棟",IF(市町村抽出表!AB130&lt;1,"1棟未満",TEXT(ROUND(市町村抽出表!AB130,0),"###,###")&amp;"棟")))</f>
        <v>#REF!</v>
      </c>
      <c r="R130" s="95" t="e">
        <f ca="1">IF(市町村抽出表!AC130="－","－",IF(市町村抽出表!AC130=0,"0人",IF(市町村抽出表!AC130&lt;1,"1人未満",TEXT(ROUND(市町村抽出表!AC130,0),"###,###")&amp;"人")))</f>
        <v>#REF!</v>
      </c>
      <c r="S130" s="95" t="e">
        <f ca="1">IF(市町村抽出表!AD130="－","－",IF(市町村抽出表!AD130=0,"0人",IF(市町村抽出表!AD130&lt;1,"1人未満",TEXT(ROUND(市町村抽出表!AD130,0),"###,###")&amp;"人")))</f>
        <v>#REF!</v>
      </c>
      <c r="T130" s="95" t="e">
        <f ca="1">IF(市町村抽出表!AE130="－","－",IF(市町村抽出表!AE130=0,"0人",IF(市町村抽出表!AE130&lt;1,"1人未満",TEXT(ROUND(市町村抽出表!AE130,0),"###,###")&amp;"人")))</f>
        <v>#REF!</v>
      </c>
      <c r="U130" s="150" t="e">
        <f ca="1">IF(市町村抽出表!AG130="","※2",IF(市町村抽出表!AG130="－","－",IF(市町村抽出表!AG130=0,"0人",IF(市町村抽出表!AG130&lt;1,"1人未満",TEXT(ROUND(市町村抽出表!AG130,0),"###,###")&amp;"人"))))</f>
        <v>#REF!</v>
      </c>
      <c r="V130" s="151" t="e">
        <f ca="1">IF(市町村抽出表!AH130="","※2",IF(市町村抽出表!AH130="－","－",IF(市町村抽出表!AH130=0,"0人",IF(市町村抽出表!AH130&lt;1,"1人未満",TEXT(ROUND(市町村抽出表!AH130,0),"###,###")&amp;"人"))))</f>
        <v>#REF!</v>
      </c>
      <c r="W130" s="152" t="e">
        <f ca="1">IF(市町村抽出表!AI130="","※2",IF(市町村抽出表!AI130="－","－",IF(市町村抽出表!AI130=0,"0人",IF(市町村抽出表!AI130&lt;1,"1人未満",TEXT(ROUND(市町村抽出表!AI130,0),"###,###")&amp;"人"))))</f>
        <v>#REF!</v>
      </c>
      <c r="X130" s="95" t="e">
        <f ca="1">IF(市町村抽出表!AJ130="－","－",IF(市町村抽出表!AJ130=0,"0人",IF(市町村抽出表!AJ130&lt;1,"1人未満",TEXT(ROUND(市町村抽出表!AJ130,0),"###,###")&amp;"人")))</f>
        <v>#REF!</v>
      </c>
      <c r="Y130" s="95" t="e">
        <f ca="1">IF(市町村抽出表!AK130="－","－",IF(市町村抽出表!AK130=0,"0人",IF(市町村抽出表!AK130&lt;1,"1人未満",TEXT(ROUND(市町村抽出表!AK130,0),"###,###")&amp;"人")))</f>
        <v>#REF!</v>
      </c>
      <c r="Z130" s="95" t="e">
        <f ca="1">IF(市町村抽出表!AL130="－","－",IF(市町村抽出表!AL130=0,"0人",IF(市町村抽出表!AL130&lt;1,"1人未満",TEXT(ROUND(市町村抽出表!AL130,0),"###,###")&amp;"人")))</f>
        <v>#REF!</v>
      </c>
      <c r="AA130" s="95" t="e">
        <f ca="1">IF(市町村抽出表!AM130="－","－",IF(市町村抽出表!AM130=0,"0人",IF(市町村抽出表!AM130&lt;1,"1人未満",TEXT(ROUND(市町村抽出表!AM130,0),"###,###")&amp;"人")))</f>
        <v>#REF!</v>
      </c>
      <c r="AB130" s="95" t="e">
        <f ca="1">IF(市町村抽出表!AN130="－","－",IF(市町村抽出表!AN130=0,"0人",IF(市町村抽出表!AN130&lt;1,"1人未満",TEXT(ROUND(市町村抽出表!AN130,0),"###,###")&amp;"人")))</f>
        <v>#REF!</v>
      </c>
      <c r="AC130" s="95" t="e">
        <f ca="1">IF(市町村抽出表!AO130="－","－",IF(市町村抽出表!AO130=0,"0人",IF(市町村抽出表!AO130&lt;1,"1人未満",TEXT(ROUND(市町村抽出表!AO130,0),"###,###")&amp;"人")))</f>
        <v>#REF!</v>
      </c>
      <c r="AD130" s="95" t="e">
        <f ca="1">IF(市町村抽出表!AP130="－","－",IF(市町村抽出表!AP130=0,"0人",IF(市町村抽出表!AP130&lt;1,"1人未満",TEXT(ROUND(市町村抽出表!AP130,0),"###,###")&amp;"人")))</f>
        <v>#REF!</v>
      </c>
      <c r="AE130" s="95" t="e">
        <f ca="1">IF(市町村抽出表!AQ130="－","－",IF(市町村抽出表!AQ130=0,"0人",IF(市町村抽出表!AQ130&lt;1,"1人未満",TEXT(ROUND(市町村抽出表!AQ130,0),"###,###")&amp;"人")))</f>
        <v>#REF!</v>
      </c>
      <c r="AF130" s="95" t="e">
        <f ca="1">IF(市町村抽出表!AR130="－","－",IF(市町村抽出表!AR130=0,"0人",IF(市町村抽出表!AR130&lt;1,"1人未満",TEXT(ROUND(市町村抽出表!AR130,0),"###,###")&amp;"人")))</f>
        <v>#REF!</v>
      </c>
      <c r="AG130" s="95" t="e">
        <f ca="1">IF(市町村抽出表!AS130="－","－",IF(市町村抽出表!AS130=0,"0箇所",IF(市町村抽出表!AS130&lt;1,"1箇所未満",TEXT(ROUND(市町村抽出表!AS130,0),"###,###")&amp;"箇所")))</f>
        <v>#REF!</v>
      </c>
      <c r="AH130" s="95" t="e">
        <f ca="1">IF(市町村抽出表!AT130="－","－",IF(市町村抽出表!AT130=0,"0世帯",IF(市町村抽出表!AT130&lt;1,"1世帯未満",TEXT(ROUND(市町村抽出表!AT130,0),"###,###")&amp;"世帯")))</f>
        <v>#REF!</v>
      </c>
      <c r="AI130" s="95" t="e">
        <f ca="1">IF(市町村抽出表!AU130="－","－",IF(市町村抽出表!AU130=0,"0人",IF(市町村抽出表!AU130&lt;1,"1人未満",TEXT(ROUND(市町村抽出表!AU130,0),"###,###")&amp;"人")))</f>
        <v>#REF!</v>
      </c>
      <c r="AJ130" s="95" t="e">
        <f ca="1">IF(市町村抽出表!AV130="－","－",IF(市町村抽出表!AV130=0,"0世帯",IF(市町村抽出表!AV130&lt;1,"1世帯未満",TEXT(ROUND(市町村抽出表!AV130,0),"###,###")&amp;"世帯")))</f>
        <v>#REF!</v>
      </c>
      <c r="AK130" s="95" t="e">
        <f ca="1">IF(市町村抽出表!AW130="－","－",IF(市町村抽出表!AW130=0,"0人",IF(市町村抽出表!AW130&lt;1,"1人未満",TEXT(ROUND(市町村抽出表!AW130,0),"###,###")&amp;"人")))</f>
        <v>#REF!</v>
      </c>
      <c r="AL130" s="95" t="e">
        <f ca="1">IF(市町村抽出表!AX130="－","－",IF(市町村抽出表!AX130=0,"0世帯",IF(市町村抽出表!AX130&lt;1,"1世帯未満",TEXT(ROUND(市町村抽出表!AX130,0),"###,###")&amp;"世帯")))</f>
        <v>#REF!</v>
      </c>
      <c r="AM130" s="95" t="e">
        <f ca="1">IF(市町村抽出表!AY130="－","－",IF(市町村抽出表!AY130=0,"0人",IF(市町村抽出表!AY130&lt;1,"1人未満",TEXT(ROUND(市町村抽出表!AY130,0),"###,###")&amp;"人")))</f>
        <v>#REF!</v>
      </c>
      <c r="AN130" s="95" t="s">
        <v>632</v>
      </c>
      <c r="AO130" s="95" t="s">
        <v>632</v>
      </c>
      <c r="AP130" s="95" t="e">
        <f ca="1">IF(市町村抽出表!BB130="－","－",IF(市町村抽出表!BB130=0,"0km",IF(市町村抽出表!BB130&lt;0.1,"0.1km未満",TEXT(ROUND(市町村抽出表!BB130,1),"###,##0.0")&amp;"km")))</f>
        <v>#REF!</v>
      </c>
      <c r="AQ130" s="95" t="e">
        <f ca="1">IF(市町村抽出表!BC130="－","－",IF(市町村抽出表!BC130=0,"0世帯",IF(市町村抽出表!BC130&lt;1,"1世帯未満",TEXT(ROUND(市町村抽出表!BC130,0),"###,###")&amp;"世帯")))</f>
        <v>#REF!</v>
      </c>
      <c r="AR130" s="95" t="e">
        <f ca="1">IF(市町村抽出表!BD130="－","－",IF(市町村抽出表!BD130=0,"0人",IF(市町村抽出表!BD130&lt;1,"1人未満",TEXT(ROUND(市町村抽出表!BD130,0),"###,###")&amp;"人")))</f>
        <v>#REF!</v>
      </c>
      <c r="AS130" s="95" t="s">
        <v>632</v>
      </c>
      <c r="AT130" s="95" t="s">
        <v>632</v>
      </c>
      <c r="AU130" s="95" t="e">
        <f ca="1">IF(市町村抽出表!BG130="－","－",IF(市町村抽出表!BG130=0,"0箇所",IF(市町村抽出表!BG130&lt;1,"1箇所未満",TEXT(ROUND(市町村抽出表!BG130,0),"###,###")&amp;"箇所")))</f>
        <v>#REF!</v>
      </c>
      <c r="AV130" s="95" t="e">
        <f ca="1">IF(市町村抽出表!BH130="－","－",IF(市町村抽出表!BH130=0,"0箇所",IF(市町村抽出表!BH130&lt;1,"1箇所未満",TEXT(ROUND(市町村抽出表!BH130,0),"###,###")&amp;"箇所")))</f>
        <v>#REF!</v>
      </c>
      <c r="AW130" s="95" t="e">
        <f ca="1">IF(市町村抽出表!BI130="－","－",IF(市町村抽出表!BI130=0,"0箇所",IF(市町村抽出表!BI130&lt;1,"1箇所未満",TEXT(ROUND(市町村抽出表!BI130,0),"###,###")&amp;"箇所")))</f>
        <v>#REF!</v>
      </c>
      <c r="AX130" s="95" t="e">
        <f ca="1">IF(市町村抽出表!BJ130="－","－",IF(市町村抽出表!BJ130=0,"0箇所",IF(市町村抽出表!BJ130&lt;1,"1箇所未満",TEXT(ROUND(市町村抽出表!BJ130,0),"###,###")&amp;"箇所")))</f>
        <v>#REF!</v>
      </c>
      <c r="AY130" s="95" t="e">
        <f ca="1">IF(市町村抽出表!BK130="－","－",IF(市町村抽出表!BK130=0,"0箇所",IF(市町村抽出表!BK130&lt;1,"1箇所未満",TEXT(ROUND(市町村抽出表!BK130,0),"###,###")&amp;"箇所")))</f>
        <v>#REF!</v>
      </c>
      <c r="AZ130" s="95" t="e">
        <f ca="1">IF(市町村抽出表!BL130="－","－",IF(市町村抽出表!BL130=0,"0箇所",IF(市町村抽出表!BL130&lt;1,"1箇所未満",TEXT(ROUND(市町村抽出表!BL130,0),"###,###")&amp;"箇所")))</f>
        <v>#REF!</v>
      </c>
      <c r="BH130" s="154"/>
      <c r="BI130" s="154"/>
      <c r="BJ130" s="154"/>
      <c r="BL130" s="155"/>
      <c r="BM130" s="154"/>
      <c r="BN130" s="154"/>
      <c r="BO130" s="154"/>
      <c r="BP130" s="154"/>
      <c r="BX130" s="155"/>
      <c r="BY130" s="154"/>
      <c r="BZ130" s="154"/>
      <c r="CA130" s="154"/>
      <c r="CB130" s="154"/>
      <c r="CN130" s="155"/>
      <c r="CO130" s="154"/>
      <c r="CP130" s="154"/>
      <c r="CQ130" s="154"/>
      <c r="CR130" s="154"/>
    </row>
    <row r="131" spans="1:96" x14ac:dyDescent="0.2">
      <c r="A131" s="83">
        <v>128</v>
      </c>
      <c r="B131" s="75" t="s">
        <v>592</v>
      </c>
      <c r="C131" s="94" t="e">
        <f ca="1">IF(市町村抽出表!D131="－","－",ROUND(市町村抽出表!D131,1))</f>
        <v>#REF!</v>
      </c>
      <c r="D131" s="159" t="e">
        <f ca="1">IF(市町村抽出表!F131="","※2",IF(市町村抽出表!F131="－","－",市町村抽出表!F131&amp;"箇所"))</f>
        <v>#REF!</v>
      </c>
      <c r="E131" s="160" t="e">
        <f ca="1">IF(市町村抽出表!G131="","※2",IF(市町村抽出表!G131="－","－",市町村抽出表!G131&amp;"箇所"))</f>
        <v>#REF!</v>
      </c>
      <c r="F131" s="161" t="e">
        <f ca="1">IF(市町村抽出表!H131="","※2",IF(市町村抽出表!H131="－","－",市町村抽出表!H131&amp;"箇所"))</f>
        <v>#REF!</v>
      </c>
      <c r="G131" s="95" t="e">
        <f ca="1">IF(市町村抽出表!I131="－","－",IF(市町村抽出表!I131=0,"0棟",IF(市町村抽出表!I131&lt;1,"1棟未満",TEXT(ROUND(市町村抽出表!I131,0),"###,###")&amp;"棟")))</f>
        <v>#REF!</v>
      </c>
      <c r="H131" s="95" t="e">
        <f ca="1">IF(市町村抽出表!J131="－","－",IF(市町村抽出表!J131=0,"0棟",IF(市町村抽出表!J131&lt;1,"1棟未満",TEXT(ROUND(市町村抽出表!J131,0),"###,###")&amp;"棟")))</f>
        <v>#REF!</v>
      </c>
      <c r="I131" s="95" t="e">
        <f ca="1">IF(市町村抽出表!O131="－","－",IF(市町村抽出表!O131=0,"0棟",IF(市町村抽出表!O131&lt;1,"1棟未満",TEXT(ROUND(市町村抽出表!O131,0),"###,###")&amp;"棟")))</f>
        <v>#REF!</v>
      </c>
      <c r="J131" s="95" t="e">
        <f ca="1">IF(市町村抽出表!P131="－","－",IF(市町村抽出表!P131=0,"0棟",IF(市町村抽出表!P131&lt;1,"1棟未満",TEXT(ROUND(市町村抽出表!P131,0),"###,###")&amp;"棟")))</f>
        <v>#REF!</v>
      </c>
      <c r="K131" s="148" t="e">
        <f ca="1">IF(市町村抽出表!U131="","※2",IF(市町村抽出表!U131="－","－",IF(市町村抽出表!U131=0,"0棟",IF(市町村抽出表!U131&lt;1,"1棟未満",TEXT(ROUND(市町村抽出表!U131,0),"###,###")&amp;"棟"))))</f>
        <v>#REF!</v>
      </c>
      <c r="L131" s="149" t="e">
        <f ca="1">IF(市町村抽出表!V131="","※2",IF(市町村抽出表!V131="－","－",IF(市町村抽出表!V131=0,"0棟",IF(市町村抽出表!V131&lt;1,"1棟未満",TEXT(ROUND(市町村抽出表!V131,0),"###,###")&amp;"棟"))))</f>
        <v>#REF!</v>
      </c>
      <c r="M131" s="95" t="e">
        <f ca="1">IF(市町村抽出表!W131="－","－",IF(市町村抽出表!W131=0,"0棟",IF(市町村抽出表!W131&lt;1,"1棟未満",TEXT(ROUND(市町村抽出表!W131,0),"###,###")&amp;"棟")))</f>
        <v>#REF!</v>
      </c>
      <c r="N131" s="95" t="e">
        <f ca="1">IF(市町村抽出表!X131="－","－",IF(市町村抽出表!X131=0,"0棟",IF(市町村抽出表!X131&lt;1,"1棟未満",TEXT(ROUND(市町村抽出表!X131,0),"###,###")&amp;"棟")))</f>
        <v>#REF!</v>
      </c>
      <c r="O131" s="95" t="e">
        <f ca="1">IF(市町村抽出表!Z131="－","－",IF(市町村抽出表!Z131=0,"0件",IF(市町村抽出表!Z131&lt;1,"1件未満",TEXT(ROUND(市町村抽出表!Z131,0),"###,###")&amp;"件")))</f>
        <v>#REF!</v>
      </c>
      <c r="P131" s="95" t="e">
        <f ca="1">IF(市町村抽出表!AA131="－","－",IF(市町村抽出表!AA131=0,"0件",IF(市町村抽出表!AA131&lt;1,"1件未満",TEXT(ROUND(市町村抽出表!AA131,0),"###,###")&amp;"件")))</f>
        <v>#REF!</v>
      </c>
      <c r="Q131" s="95" t="e">
        <f ca="1">IF(市町村抽出表!AB131="－","－",IF(市町村抽出表!AB131=0,"0棟",IF(市町村抽出表!AB131&lt;1,"1棟未満",TEXT(ROUND(市町村抽出表!AB131,0),"###,###")&amp;"棟")))</f>
        <v>#REF!</v>
      </c>
      <c r="R131" s="95" t="e">
        <f ca="1">IF(市町村抽出表!AC131="－","－",IF(市町村抽出表!AC131=0,"0人",IF(市町村抽出表!AC131&lt;1,"1人未満",TEXT(ROUND(市町村抽出表!AC131,0),"###,###")&amp;"人")))</f>
        <v>#REF!</v>
      </c>
      <c r="S131" s="95" t="e">
        <f ca="1">IF(市町村抽出表!AD131="－","－",IF(市町村抽出表!AD131=0,"0人",IF(市町村抽出表!AD131&lt;1,"1人未満",TEXT(ROUND(市町村抽出表!AD131,0),"###,###")&amp;"人")))</f>
        <v>#REF!</v>
      </c>
      <c r="T131" s="95" t="e">
        <f ca="1">IF(市町村抽出表!AE131="－","－",IF(市町村抽出表!AE131=0,"0人",IF(市町村抽出表!AE131&lt;1,"1人未満",TEXT(ROUND(市町村抽出表!AE131,0),"###,###")&amp;"人")))</f>
        <v>#REF!</v>
      </c>
      <c r="U131" s="150" t="e">
        <f ca="1">IF(市町村抽出表!AG131="","※2",IF(市町村抽出表!AG131="－","－",IF(市町村抽出表!AG131=0,"0人",IF(市町村抽出表!AG131&lt;1,"1人未満",TEXT(ROUND(市町村抽出表!AG131,0),"###,###")&amp;"人"))))</f>
        <v>#REF!</v>
      </c>
      <c r="V131" s="151" t="e">
        <f ca="1">IF(市町村抽出表!AH131="","※2",IF(市町村抽出表!AH131="－","－",IF(市町村抽出表!AH131=0,"0人",IF(市町村抽出表!AH131&lt;1,"1人未満",TEXT(ROUND(市町村抽出表!AH131,0),"###,###")&amp;"人"))))</f>
        <v>#REF!</v>
      </c>
      <c r="W131" s="152" t="e">
        <f ca="1">IF(市町村抽出表!AI131="","※2",IF(市町村抽出表!AI131="－","－",IF(市町村抽出表!AI131=0,"0人",IF(市町村抽出表!AI131&lt;1,"1人未満",TEXT(ROUND(市町村抽出表!AI131,0),"###,###")&amp;"人"))))</f>
        <v>#REF!</v>
      </c>
      <c r="X131" s="95" t="e">
        <f ca="1">IF(市町村抽出表!AJ131="－","－",IF(市町村抽出表!AJ131=0,"0人",IF(市町村抽出表!AJ131&lt;1,"1人未満",TEXT(ROUND(市町村抽出表!AJ131,0),"###,###")&amp;"人")))</f>
        <v>#REF!</v>
      </c>
      <c r="Y131" s="95" t="e">
        <f ca="1">IF(市町村抽出表!AK131="－","－",IF(市町村抽出表!AK131=0,"0人",IF(市町村抽出表!AK131&lt;1,"1人未満",TEXT(ROUND(市町村抽出表!AK131,0),"###,###")&amp;"人")))</f>
        <v>#REF!</v>
      </c>
      <c r="Z131" s="95" t="e">
        <f ca="1">IF(市町村抽出表!AL131="－","－",IF(市町村抽出表!AL131=0,"0人",IF(市町村抽出表!AL131&lt;1,"1人未満",TEXT(ROUND(市町村抽出表!AL131,0),"###,###")&amp;"人")))</f>
        <v>#REF!</v>
      </c>
      <c r="AA131" s="95" t="e">
        <f ca="1">IF(市町村抽出表!AM131="－","－",IF(市町村抽出表!AM131=0,"0人",IF(市町村抽出表!AM131&lt;1,"1人未満",TEXT(ROUND(市町村抽出表!AM131,0),"###,###")&amp;"人")))</f>
        <v>#REF!</v>
      </c>
      <c r="AB131" s="95" t="e">
        <f ca="1">IF(市町村抽出表!AN131="－","－",IF(市町村抽出表!AN131=0,"0人",IF(市町村抽出表!AN131&lt;1,"1人未満",TEXT(ROUND(市町村抽出表!AN131,0),"###,###")&amp;"人")))</f>
        <v>#REF!</v>
      </c>
      <c r="AC131" s="95" t="e">
        <f ca="1">IF(市町村抽出表!AO131="－","－",IF(市町村抽出表!AO131=0,"0人",IF(市町村抽出表!AO131&lt;1,"1人未満",TEXT(ROUND(市町村抽出表!AO131,0),"###,###")&amp;"人")))</f>
        <v>#REF!</v>
      </c>
      <c r="AD131" s="95" t="e">
        <f ca="1">IF(市町村抽出表!AP131="－","－",IF(市町村抽出表!AP131=0,"0人",IF(市町村抽出表!AP131&lt;1,"1人未満",TEXT(ROUND(市町村抽出表!AP131,0),"###,###")&amp;"人")))</f>
        <v>#REF!</v>
      </c>
      <c r="AE131" s="95" t="e">
        <f ca="1">IF(市町村抽出表!AQ131="－","－",IF(市町村抽出表!AQ131=0,"0人",IF(市町村抽出表!AQ131&lt;1,"1人未満",TEXT(ROUND(市町村抽出表!AQ131,0),"###,###")&amp;"人")))</f>
        <v>#REF!</v>
      </c>
      <c r="AF131" s="95" t="e">
        <f ca="1">IF(市町村抽出表!AR131="－","－",IF(市町村抽出表!AR131=0,"0人",IF(市町村抽出表!AR131&lt;1,"1人未満",TEXT(ROUND(市町村抽出表!AR131,0),"###,###")&amp;"人")))</f>
        <v>#REF!</v>
      </c>
      <c r="AG131" s="95" t="e">
        <f ca="1">IF(市町村抽出表!AS131="－","－",IF(市町村抽出表!AS131=0,"0箇所",IF(市町村抽出表!AS131&lt;1,"1箇所未満",TEXT(ROUND(市町村抽出表!AS131,0),"###,###")&amp;"箇所")))</f>
        <v>#REF!</v>
      </c>
      <c r="AH131" s="95" t="e">
        <f ca="1">IF(市町村抽出表!AT131="－","－",IF(市町村抽出表!AT131=0,"0世帯",IF(市町村抽出表!AT131&lt;1,"1世帯未満",TEXT(ROUND(市町村抽出表!AT131,0),"###,###")&amp;"世帯")))</f>
        <v>#REF!</v>
      </c>
      <c r="AI131" s="95" t="e">
        <f ca="1">IF(市町村抽出表!AU131="－","－",IF(市町村抽出表!AU131=0,"0人",IF(市町村抽出表!AU131&lt;1,"1人未満",TEXT(ROUND(市町村抽出表!AU131,0),"###,###")&amp;"人")))</f>
        <v>#REF!</v>
      </c>
      <c r="AJ131" s="95" t="e">
        <f ca="1">IF(市町村抽出表!AV131="－","－",IF(市町村抽出表!AV131=0,"0世帯",IF(市町村抽出表!AV131&lt;1,"1世帯未満",TEXT(ROUND(市町村抽出表!AV131,0),"###,###")&amp;"世帯")))</f>
        <v>#REF!</v>
      </c>
      <c r="AK131" s="95" t="e">
        <f ca="1">IF(市町村抽出表!AW131="－","－",IF(市町村抽出表!AW131=0,"0人",IF(市町村抽出表!AW131&lt;1,"1人未満",TEXT(ROUND(市町村抽出表!AW131,0),"###,###")&amp;"人")))</f>
        <v>#REF!</v>
      </c>
      <c r="AL131" s="95" t="e">
        <f ca="1">IF(市町村抽出表!AX131="－","－",IF(市町村抽出表!AX131=0,"0世帯",IF(市町村抽出表!AX131&lt;1,"1世帯未満",TEXT(ROUND(市町村抽出表!AX131,0),"###,###")&amp;"世帯")))</f>
        <v>#REF!</v>
      </c>
      <c r="AM131" s="95" t="e">
        <f ca="1">IF(市町村抽出表!AY131="－","－",IF(市町村抽出表!AY131=0,"0人",IF(市町村抽出表!AY131&lt;1,"1人未満",TEXT(ROUND(市町村抽出表!AY131,0),"###,###")&amp;"人")))</f>
        <v>#REF!</v>
      </c>
      <c r="AN131" s="95" t="s">
        <v>632</v>
      </c>
      <c r="AO131" s="95" t="s">
        <v>632</v>
      </c>
      <c r="AP131" s="95" t="e">
        <f ca="1">IF(市町村抽出表!BB131="－","－",IF(市町村抽出表!BB131=0,"0km",IF(市町村抽出表!BB131&lt;0.1,"0.1km未満",TEXT(ROUND(市町村抽出表!BB131,1),"###,##0.0")&amp;"km")))</f>
        <v>#REF!</v>
      </c>
      <c r="AQ131" s="95" t="e">
        <f ca="1">IF(市町村抽出表!BC131="－","－",IF(市町村抽出表!BC131=0,"0世帯",IF(市町村抽出表!BC131&lt;1,"1世帯未満",TEXT(ROUND(市町村抽出表!BC131,0),"###,###")&amp;"世帯")))</f>
        <v>#REF!</v>
      </c>
      <c r="AR131" s="95" t="e">
        <f ca="1">IF(市町村抽出表!BD131="－","－",IF(市町村抽出表!BD131=0,"0人",IF(市町村抽出表!BD131&lt;1,"1人未満",TEXT(ROUND(市町村抽出表!BD131,0),"###,###")&amp;"人")))</f>
        <v>#REF!</v>
      </c>
      <c r="AS131" s="95" t="s">
        <v>632</v>
      </c>
      <c r="AT131" s="95" t="s">
        <v>632</v>
      </c>
      <c r="AU131" s="95" t="e">
        <f ca="1">IF(市町村抽出表!BG131="－","－",IF(市町村抽出表!BG131=0,"0箇所",IF(市町村抽出表!BG131&lt;1,"1箇所未満",TEXT(ROUND(市町村抽出表!BG131,0),"###,###")&amp;"箇所")))</f>
        <v>#REF!</v>
      </c>
      <c r="AV131" s="95" t="e">
        <f ca="1">IF(市町村抽出表!BH131="－","－",IF(市町村抽出表!BH131=0,"0箇所",IF(市町村抽出表!BH131&lt;1,"1箇所未満",TEXT(ROUND(市町村抽出表!BH131,0),"###,###")&amp;"箇所")))</f>
        <v>#REF!</v>
      </c>
      <c r="AW131" s="95" t="e">
        <f ca="1">IF(市町村抽出表!BI131="－","－",IF(市町村抽出表!BI131=0,"0箇所",IF(市町村抽出表!BI131&lt;1,"1箇所未満",TEXT(ROUND(市町村抽出表!BI131,0),"###,###")&amp;"箇所")))</f>
        <v>#REF!</v>
      </c>
      <c r="AX131" s="95" t="e">
        <f ca="1">IF(市町村抽出表!BJ131="－","－",IF(市町村抽出表!BJ131=0,"0箇所",IF(市町村抽出表!BJ131&lt;1,"1箇所未満",TEXT(ROUND(市町村抽出表!BJ131,0),"###,###")&amp;"箇所")))</f>
        <v>#REF!</v>
      </c>
      <c r="AY131" s="95" t="e">
        <f ca="1">IF(市町村抽出表!BK131="－","－",IF(市町村抽出表!BK131=0,"0箇所",IF(市町村抽出表!BK131&lt;1,"1箇所未満",TEXT(ROUND(市町村抽出表!BK131,0),"###,###")&amp;"箇所")))</f>
        <v>#REF!</v>
      </c>
      <c r="AZ131" s="95" t="e">
        <f ca="1">IF(市町村抽出表!BL131="－","－",IF(市町村抽出表!BL131=0,"0箇所",IF(市町村抽出表!BL131&lt;1,"1箇所未満",TEXT(ROUND(市町村抽出表!BL131,0),"###,###")&amp;"箇所")))</f>
        <v>#REF!</v>
      </c>
      <c r="BH131" s="154"/>
      <c r="BI131" s="154"/>
      <c r="BJ131" s="154"/>
      <c r="BL131" s="155"/>
      <c r="BM131" s="154"/>
      <c r="BN131" s="154"/>
      <c r="BO131" s="154"/>
      <c r="BP131" s="154"/>
      <c r="BX131" s="155"/>
      <c r="BY131" s="154"/>
      <c r="BZ131" s="154"/>
      <c r="CA131" s="154"/>
      <c r="CB131" s="154"/>
      <c r="CN131" s="155"/>
      <c r="CO131" s="154"/>
      <c r="CP131" s="154"/>
      <c r="CQ131" s="154"/>
      <c r="CR131" s="154"/>
    </row>
    <row r="132" spans="1:96" x14ac:dyDescent="0.2">
      <c r="A132" s="83">
        <v>129</v>
      </c>
      <c r="B132" s="75" t="s">
        <v>593</v>
      </c>
      <c r="C132" s="94" t="e">
        <f ca="1">IF(市町村抽出表!D132="－","－",ROUND(市町村抽出表!D132,1))</f>
        <v>#REF!</v>
      </c>
      <c r="D132" s="159" t="e">
        <f ca="1">IF(市町村抽出表!F132="","※2",IF(市町村抽出表!F132="－","－",市町村抽出表!F132&amp;"箇所"))</f>
        <v>#REF!</v>
      </c>
      <c r="E132" s="160" t="e">
        <f ca="1">IF(市町村抽出表!G132="","※2",IF(市町村抽出表!G132="－","－",市町村抽出表!G132&amp;"箇所"))</f>
        <v>#REF!</v>
      </c>
      <c r="F132" s="161" t="e">
        <f ca="1">IF(市町村抽出表!H132="","※2",IF(市町村抽出表!H132="－","－",市町村抽出表!H132&amp;"箇所"))</f>
        <v>#REF!</v>
      </c>
      <c r="G132" s="95" t="e">
        <f ca="1">IF(市町村抽出表!I132="－","－",IF(市町村抽出表!I132=0,"0棟",IF(市町村抽出表!I132&lt;1,"1棟未満",TEXT(ROUND(市町村抽出表!I132,0),"###,###")&amp;"棟")))</f>
        <v>#REF!</v>
      </c>
      <c r="H132" s="95" t="e">
        <f ca="1">IF(市町村抽出表!J132="－","－",IF(市町村抽出表!J132=0,"0棟",IF(市町村抽出表!J132&lt;1,"1棟未満",TEXT(ROUND(市町村抽出表!J132,0),"###,###")&amp;"棟")))</f>
        <v>#REF!</v>
      </c>
      <c r="I132" s="95" t="e">
        <f ca="1">IF(市町村抽出表!O132="－","－",IF(市町村抽出表!O132=0,"0棟",IF(市町村抽出表!O132&lt;1,"1棟未満",TEXT(ROUND(市町村抽出表!O132,0),"###,###")&amp;"棟")))</f>
        <v>#REF!</v>
      </c>
      <c r="J132" s="95" t="e">
        <f ca="1">IF(市町村抽出表!P132="－","－",IF(市町村抽出表!P132=0,"0棟",IF(市町村抽出表!P132&lt;1,"1棟未満",TEXT(ROUND(市町村抽出表!P132,0),"###,###")&amp;"棟")))</f>
        <v>#REF!</v>
      </c>
      <c r="K132" s="148" t="e">
        <f ca="1">IF(市町村抽出表!U132="","※2",IF(市町村抽出表!U132="－","－",IF(市町村抽出表!U132=0,"0棟",IF(市町村抽出表!U132&lt;1,"1棟未満",TEXT(ROUND(市町村抽出表!U132,0),"###,###")&amp;"棟"))))</f>
        <v>#REF!</v>
      </c>
      <c r="L132" s="149" t="e">
        <f ca="1">IF(市町村抽出表!V132="","※2",IF(市町村抽出表!V132="－","－",IF(市町村抽出表!V132=0,"0棟",IF(市町村抽出表!V132&lt;1,"1棟未満",TEXT(ROUND(市町村抽出表!V132,0),"###,###")&amp;"棟"))))</f>
        <v>#REF!</v>
      </c>
      <c r="M132" s="95" t="e">
        <f ca="1">IF(市町村抽出表!W132="－","－",IF(市町村抽出表!W132=0,"0棟",IF(市町村抽出表!W132&lt;1,"1棟未満",TEXT(ROUND(市町村抽出表!W132,0),"###,###")&amp;"棟")))</f>
        <v>#REF!</v>
      </c>
      <c r="N132" s="95" t="e">
        <f ca="1">IF(市町村抽出表!X132="－","－",IF(市町村抽出表!X132=0,"0棟",IF(市町村抽出表!X132&lt;1,"1棟未満",TEXT(ROUND(市町村抽出表!X132,0),"###,###")&amp;"棟")))</f>
        <v>#REF!</v>
      </c>
      <c r="O132" s="95" t="e">
        <f ca="1">IF(市町村抽出表!Z132="－","－",IF(市町村抽出表!Z132=0,"0件",IF(市町村抽出表!Z132&lt;1,"1件未満",TEXT(ROUND(市町村抽出表!Z132,0),"###,###")&amp;"件")))</f>
        <v>#REF!</v>
      </c>
      <c r="P132" s="95" t="e">
        <f ca="1">IF(市町村抽出表!AA132="－","－",IF(市町村抽出表!AA132=0,"0件",IF(市町村抽出表!AA132&lt;1,"1件未満",TEXT(ROUND(市町村抽出表!AA132,0),"###,###")&amp;"件")))</f>
        <v>#REF!</v>
      </c>
      <c r="Q132" s="95" t="e">
        <f ca="1">IF(市町村抽出表!AB132="－","－",IF(市町村抽出表!AB132=0,"0棟",IF(市町村抽出表!AB132&lt;1,"1棟未満",TEXT(ROUND(市町村抽出表!AB132,0),"###,###")&amp;"棟")))</f>
        <v>#REF!</v>
      </c>
      <c r="R132" s="95" t="e">
        <f ca="1">IF(市町村抽出表!AC132="－","－",IF(市町村抽出表!AC132=0,"0人",IF(市町村抽出表!AC132&lt;1,"1人未満",TEXT(ROUND(市町村抽出表!AC132,0),"###,###")&amp;"人")))</f>
        <v>#REF!</v>
      </c>
      <c r="S132" s="95" t="e">
        <f ca="1">IF(市町村抽出表!AD132="－","－",IF(市町村抽出表!AD132=0,"0人",IF(市町村抽出表!AD132&lt;1,"1人未満",TEXT(ROUND(市町村抽出表!AD132,0),"###,###")&amp;"人")))</f>
        <v>#REF!</v>
      </c>
      <c r="T132" s="95" t="e">
        <f ca="1">IF(市町村抽出表!AE132="－","－",IF(市町村抽出表!AE132=0,"0人",IF(市町村抽出表!AE132&lt;1,"1人未満",TEXT(ROUND(市町村抽出表!AE132,0),"###,###")&amp;"人")))</f>
        <v>#REF!</v>
      </c>
      <c r="U132" s="150" t="e">
        <f ca="1">IF(市町村抽出表!AG132="","※2",IF(市町村抽出表!AG132="－","－",IF(市町村抽出表!AG132=0,"0人",IF(市町村抽出表!AG132&lt;1,"1人未満",TEXT(ROUND(市町村抽出表!AG132,0),"###,###")&amp;"人"))))</f>
        <v>#REF!</v>
      </c>
      <c r="V132" s="151" t="e">
        <f ca="1">IF(市町村抽出表!AH132="","※2",IF(市町村抽出表!AH132="－","－",IF(市町村抽出表!AH132=0,"0人",IF(市町村抽出表!AH132&lt;1,"1人未満",TEXT(ROUND(市町村抽出表!AH132,0),"###,###")&amp;"人"))))</f>
        <v>#REF!</v>
      </c>
      <c r="W132" s="152" t="e">
        <f ca="1">IF(市町村抽出表!AI132="","※2",IF(市町村抽出表!AI132="－","－",IF(市町村抽出表!AI132=0,"0人",IF(市町村抽出表!AI132&lt;1,"1人未満",TEXT(ROUND(市町村抽出表!AI132,0),"###,###")&amp;"人"))))</f>
        <v>#REF!</v>
      </c>
      <c r="X132" s="95" t="e">
        <f ca="1">IF(市町村抽出表!AJ132="－","－",IF(市町村抽出表!AJ132=0,"0人",IF(市町村抽出表!AJ132&lt;1,"1人未満",TEXT(ROUND(市町村抽出表!AJ132,0),"###,###")&amp;"人")))</f>
        <v>#REF!</v>
      </c>
      <c r="Y132" s="95" t="e">
        <f ca="1">IF(市町村抽出表!AK132="－","－",IF(市町村抽出表!AK132=0,"0人",IF(市町村抽出表!AK132&lt;1,"1人未満",TEXT(ROUND(市町村抽出表!AK132,0),"###,###")&amp;"人")))</f>
        <v>#REF!</v>
      </c>
      <c r="Z132" s="95" t="e">
        <f ca="1">IF(市町村抽出表!AL132="－","－",IF(市町村抽出表!AL132=0,"0人",IF(市町村抽出表!AL132&lt;1,"1人未満",TEXT(ROUND(市町村抽出表!AL132,0),"###,###")&amp;"人")))</f>
        <v>#REF!</v>
      </c>
      <c r="AA132" s="95" t="e">
        <f ca="1">IF(市町村抽出表!AM132="－","－",IF(市町村抽出表!AM132=0,"0人",IF(市町村抽出表!AM132&lt;1,"1人未満",TEXT(ROUND(市町村抽出表!AM132,0),"###,###")&amp;"人")))</f>
        <v>#REF!</v>
      </c>
      <c r="AB132" s="95" t="e">
        <f ca="1">IF(市町村抽出表!AN132="－","－",IF(市町村抽出表!AN132=0,"0人",IF(市町村抽出表!AN132&lt;1,"1人未満",TEXT(ROUND(市町村抽出表!AN132,0),"###,###")&amp;"人")))</f>
        <v>#REF!</v>
      </c>
      <c r="AC132" s="95" t="e">
        <f ca="1">IF(市町村抽出表!AO132="－","－",IF(市町村抽出表!AO132=0,"0人",IF(市町村抽出表!AO132&lt;1,"1人未満",TEXT(ROUND(市町村抽出表!AO132,0),"###,###")&amp;"人")))</f>
        <v>#REF!</v>
      </c>
      <c r="AD132" s="95" t="e">
        <f ca="1">IF(市町村抽出表!AP132="－","－",IF(市町村抽出表!AP132=0,"0人",IF(市町村抽出表!AP132&lt;1,"1人未満",TEXT(ROUND(市町村抽出表!AP132,0),"###,###")&amp;"人")))</f>
        <v>#REF!</v>
      </c>
      <c r="AE132" s="95" t="e">
        <f ca="1">IF(市町村抽出表!AQ132="－","－",IF(市町村抽出表!AQ132=0,"0人",IF(市町村抽出表!AQ132&lt;1,"1人未満",TEXT(ROUND(市町村抽出表!AQ132,0),"###,###")&amp;"人")))</f>
        <v>#REF!</v>
      </c>
      <c r="AF132" s="95" t="e">
        <f ca="1">IF(市町村抽出表!AR132="－","－",IF(市町村抽出表!AR132=0,"0人",IF(市町村抽出表!AR132&lt;1,"1人未満",TEXT(ROUND(市町村抽出表!AR132,0),"###,###")&amp;"人")))</f>
        <v>#REF!</v>
      </c>
      <c r="AG132" s="95" t="e">
        <f ca="1">IF(市町村抽出表!AS132="－","－",IF(市町村抽出表!AS132=0,"0箇所",IF(市町村抽出表!AS132&lt;1,"1箇所未満",TEXT(ROUND(市町村抽出表!AS132,0),"###,###")&amp;"箇所")))</f>
        <v>#REF!</v>
      </c>
      <c r="AH132" s="95" t="e">
        <f ca="1">IF(市町村抽出表!AT132="－","－",IF(市町村抽出表!AT132=0,"0世帯",IF(市町村抽出表!AT132&lt;1,"1世帯未満",TEXT(ROUND(市町村抽出表!AT132,0),"###,###")&amp;"世帯")))</f>
        <v>#REF!</v>
      </c>
      <c r="AI132" s="95" t="e">
        <f ca="1">IF(市町村抽出表!AU132="－","－",IF(市町村抽出表!AU132=0,"0人",IF(市町村抽出表!AU132&lt;1,"1人未満",TEXT(ROUND(市町村抽出表!AU132,0),"###,###")&amp;"人")))</f>
        <v>#REF!</v>
      </c>
      <c r="AJ132" s="95" t="e">
        <f ca="1">IF(市町村抽出表!AV132="－","－",IF(市町村抽出表!AV132=0,"0世帯",IF(市町村抽出表!AV132&lt;1,"1世帯未満",TEXT(ROUND(市町村抽出表!AV132,0),"###,###")&amp;"世帯")))</f>
        <v>#REF!</v>
      </c>
      <c r="AK132" s="95" t="e">
        <f ca="1">IF(市町村抽出表!AW132="－","－",IF(市町村抽出表!AW132=0,"0人",IF(市町村抽出表!AW132&lt;1,"1人未満",TEXT(ROUND(市町村抽出表!AW132,0),"###,###")&amp;"人")))</f>
        <v>#REF!</v>
      </c>
      <c r="AL132" s="95" t="e">
        <f ca="1">IF(市町村抽出表!AX132="－","－",IF(市町村抽出表!AX132=0,"0世帯",IF(市町村抽出表!AX132&lt;1,"1世帯未満",TEXT(ROUND(市町村抽出表!AX132,0),"###,###")&amp;"世帯")))</f>
        <v>#REF!</v>
      </c>
      <c r="AM132" s="95" t="e">
        <f ca="1">IF(市町村抽出表!AY132="－","－",IF(市町村抽出表!AY132=0,"0人",IF(市町村抽出表!AY132&lt;1,"1人未満",TEXT(ROUND(市町村抽出表!AY132,0),"###,###")&amp;"人")))</f>
        <v>#REF!</v>
      </c>
      <c r="AN132" s="95" t="s">
        <v>632</v>
      </c>
      <c r="AO132" s="95" t="s">
        <v>632</v>
      </c>
      <c r="AP132" s="95" t="e">
        <f ca="1">IF(市町村抽出表!BB132="－","－",IF(市町村抽出表!BB132=0,"0km",IF(市町村抽出表!BB132&lt;0.1,"0.1km未満",TEXT(ROUND(市町村抽出表!BB132,1),"###,##0.0")&amp;"km")))</f>
        <v>#REF!</v>
      </c>
      <c r="AQ132" s="95" t="e">
        <f ca="1">IF(市町村抽出表!BC132="－","－",IF(市町村抽出表!BC132=0,"0世帯",IF(市町村抽出表!BC132&lt;1,"1世帯未満",TEXT(ROUND(市町村抽出表!BC132,0),"###,###")&amp;"世帯")))</f>
        <v>#REF!</v>
      </c>
      <c r="AR132" s="95" t="e">
        <f ca="1">IF(市町村抽出表!BD132="－","－",IF(市町村抽出表!BD132=0,"0人",IF(市町村抽出表!BD132&lt;1,"1人未満",TEXT(ROUND(市町村抽出表!BD132,0),"###,###")&amp;"人")))</f>
        <v>#REF!</v>
      </c>
      <c r="AS132" s="95" t="s">
        <v>632</v>
      </c>
      <c r="AT132" s="95" t="s">
        <v>632</v>
      </c>
      <c r="AU132" s="95" t="e">
        <f ca="1">IF(市町村抽出表!BG132="－","－",IF(市町村抽出表!BG132=0,"0箇所",IF(市町村抽出表!BG132&lt;1,"1箇所未満",TEXT(ROUND(市町村抽出表!BG132,0),"###,###")&amp;"箇所")))</f>
        <v>#REF!</v>
      </c>
      <c r="AV132" s="95" t="e">
        <f ca="1">IF(市町村抽出表!BH132="－","－",IF(市町村抽出表!BH132=0,"0箇所",IF(市町村抽出表!BH132&lt;1,"1箇所未満",TEXT(ROUND(市町村抽出表!BH132,0),"###,###")&amp;"箇所")))</f>
        <v>#REF!</v>
      </c>
      <c r="AW132" s="95" t="e">
        <f ca="1">IF(市町村抽出表!BI132="－","－",IF(市町村抽出表!BI132=0,"0箇所",IF(市町村抽出表!BI132&lt;1,"1箇所未満",TEXT(ROUND(市町村抽出表!BI132,0),"###,###")&amp;"箇所")))</f>
        <v>#REF!</v>
      </c>
      <c r="AX132" s="95" t="e">
        <f ca="1">IF(市町村抽出表!BJ132="－","－",IF(市町村抽出表!BJ132=0,"0箇所",IF(市町村抽出表!BJ132&lt;1,"1箇所未満",TEXT(ROUND(市町村抽出表!BJ132,0),"###,###")&amp;"箇所")))</f>
        <v>#REF!</v>
      </c>
      <c r="AY132" s="95" t="e">
        <f ca="1">IF(市町村抽出表!BK132="－","－",IF(市町村抽出表!BK132=0,"0箇所",IF(市町村抽出表!BK132&lt;1,"1箇所未満",TEXT(ROUND(市町村抽出表!BK132,0),"###,###")&amp;"箇所")))</f>
        <v>#REF!</v>
      </c>
      <c r="AZ132" s="95" t="e">
        <f ca="1">IF(市町村抽出表!BL132="－","－",IF(市町村抽出表!BL132=0,"0箇所",IF(市町村抽出表!BL132&lt;1,"1箇所未満",TEXT(ROUND(市町村抽出表!BL132,0),"###,###")&amp;"箇所")))</f>
        <v>#REF!</v>
      </c>
      <c r="BH132" s="154"/>
      <c r="BI132" s="154"/>
      <c r="BJ132" s="154"/>
      <c r="BL132" s="155"/>
      <c r="BM132" s="154"/>
      <c r="BN132" s="154"/>
      <c r="BO132" s="154"/>
      <c r="BP132" s="154"/>
      <c r="BX132" s="155"/>
      <c r="BY132" s="154"/>
      <c r="BZ132" s="154"/>
      <c r="CA132" s="154"/>
      <c r="CB132" s="154"/>
      <c r="CN132" s="155"/>
      <c r="CO132" s="154"/>
      <c r="CP132" s="154"/>
      <c r="CQ132" s="154"/>
      <c r="CR132" s="154"/>
    </row>
    <row r="133" spans="1:96" x14ac:dyDescent="0.2">
      <c r="A133" s="83">
        <v>130</v>
      </c>
      <c r="B133" s="75" t="s">
        <v>594</v>
      </c>
      <c r="C133" s="94" t="e">
        <f ca="1">IF(市町村抽出表!D133="－","－",ROUND(市町村抽出表!D133,1))</f>
        <v>#REF!</v>
      </c>
      <c r="D133" s="159" t="e">
        <f ca="1">IF(市町村抽出表!F133="","※2",IF(市町村抽出表!F133="－","－",市町村抽出表!F133&amp;"箇所"))</f>
        <v>#REF!</v>
      </c>
      <c r="E133" s="160" t="e">
        <f ca="1">IF(市町村抽出表!G133="","※2",IF(市町村抽出表!G133="－","－",市町村抽出表!G133&amp;"箇所"))</f>
        <v>#REF!</v>
      </c>
      <c r="F133" s="161" t="e">
        <f ca="1">IF(市町村抽出表!H133="","※2",IF(市町村抽出表!H133="－","－",市町村抽出表!H133&amp;"箇所"))</f>
        <v>#REF!</v>
      </c>
      <c r="G133" s="95" t="e">
        <f ca="1">IF(市町村抽出表!I133="－","－",IF(市町村抽出表!I133=0,"0棟",IF(市町村抽出表!I133&lt;1,"1棟未満",TEXT(ROUND(市町村抽出表!I133,0),"###,###")&amp;"棟")))</f>
        <v>#REF!</v>
      </c>
      <c r="H133" s="95" t="e">
        <f ca="1">IF(市町村抽出表!J133="－","－",IF(市町村抽出表!J133=0,"0棟",IF(市町村抽出表!J133&lt;1,"1棟未満",TEXT(ROUND(市町村抽出表!J133,0),"###,###")&amp;"棟")))</f>
        <v>#REF!</v>
      </c>
      <c r="I133" s="95" t="e">
        <f ca="1">IF(市町村抽出表!O133="－","－",IF(市町村抽出表!O133=0,"0棟",IF(市町村抽出表!O133&lt;1,"1棟未満",TEXT(ROUND(市町村抽出表!O133,0),"###,###")&amp;"棟")))</f>
        <v>#REF!</v>
      </c>
      <c r="J133" s="95" t="e">
        <f ca="1">IF(市町村抽出表!P133="－","－",IF(市町村抽出表!P133=0,"0棟",IF(市町村抽出表!P133&lt;1,"1棟未満",TEXT(ROUND(市町村抽出表!P133,0),"###,###")&amp;"棟")))</f>
        <v>#REF!</v>
      </c>
      <c r="K133" s="148" t="e">
        <f ca="1">IF(市町村抽出表!U133="","※2",IF(市町村抽出表!U133="－","－",IF(市町村抽出表!U133=0,"0棟",IF(市町村抽出表!U133&lt;1,"1棟未満",TEXT(ROUND(市町村抽出表!U133,0),"###,###")&amp;"棟"))))</f>
        <v>#REF!</v>
      </c>
      <c r="L133" s="149" t="e">
        <f ca="1">IF(市町村抽出表!V133="","※2",IF(市町村抽出表!V133="－","－",IF(市町村抽出表!V133=0,"0棟",IF(市町村抽出表!V133&lt;1,"1棟未満",TEXT(ROUND(市町村抽出表!V133,0),"###,###")&amp;"棟"))))</f>
        <v>#REF!</v>
      </c>
      <c r="M133" s="95" t="e">
        <f ca="1">IF(市町村抽出表!W133="－","－",IF(市町村抽出表!W133=0,"0棟",IF(市町村抽出表!W133&lt;1,"1棟未満",TEXT(ROUND(市町村抽出表!W133,0),"###,###")&amp;"棟")))</f>
        <v>#REF!</v>
      </c>
      <c r="N133" s="95" t="e">
        <f ca="1">IF(市町村抽出表!X133="－","－",IF(市町村抽出表!X133=0,"0棟",IF(市町村抽出表!X133&lt;1,"1棟未満",TEXT(ROUND(市町村抽出表!X133,0),"###,###")&amp;"棟")))</f>
        <v>#REF!</v>
      </c>
      <c r="O133" s="95" t="e">
        <f ca="1">IF(市町村抽出表!Z133="－","－",IF(市町村抽出表!Z133=0,"0件",IF(市町村抽出表!Z133&lt;1,"1件未満",TEXT(ROUND(市町村抽出表!Z133,0),"###,###")&amp;"件")))</f>
        <v>#REF!</v>
      </c>
      <c r="P133" s="95" t="e">
        <f ca="1">IF(市町村抽出表!AA133="－","－",IF(市町村抽出表!AA133=0,"0件",IF(市町村抽出表!AA133&lt;1,"1件未満",TEXT(ROUND(市町村抽出表!AA133,0),"###,###")&amp;"件")))</f>
        <v>#REF!</v>
      </c>
      <c r="Q133" s="95" t="e">
        <f ca="1">IF(市町村抽出表!AB133="－","－",IF(市町村抽出表!AB133=0,"0棟",IF(市町村抽出表!AB133&lt;1,"1棟未満",TEXT(ROUND(市町村抽出表!AB133,0),"###,###")&amp;"棟")))</f>
        <v>#REF!</v>
      </c>
      <c r="R133" s="95" t="e">
        <f ca="1">IF(市町村抽出表!AC133="－","－",IF(市町村抽出表!AC133=0,"0人",IF(市町村抽出表!AC133&lt;1,"1人未満",TEXT(ROUND(市町村抽出表!AC133,0),"###,###")&amp;"人")))</f>
        <v>#REF!</v>
      </c>
      <c r="S133" s="95" t="e">
        <f ca="1">IF(市町村抽出表!AD133="－","－",IF(市町村抽出表!AD133=0,"0人",IF(市町村抽出表!AD133&lt;1,"1人未満",TEXT(ROUND(市町村抽出表!AD133,0),"###,###")&amp;"人")))</f>
        <v>#REF!</v>
      </c>
      <c r="T133" s="95" t="e">
        <f ca="1">IF(市町村抽出表!AE133="－","－",IF(市町村抽出表!AE133=0,"0人",IF(市町村抽出表!AE133&lt;1,"1人未満",TEXT(ROUND(市町村抽出表!AE133,0),"###,###")&amp;"人")))</f>
        <v>#REF!</v>
      </c>
      <c r="U133" s="150" t="e">
        <f ca="1">IF(市町村抽出表!AG133="","※2",IF(市町村抽出表!AG133="－","－",IF(市町村抽出表!AG133=0,"0人",IF(市町村抽出表!AG133&lt;1,"1人未満",TEXT(ROUND(市町村抽出表!AG133,0),"###,###")&amp;"人"))))</f>
        <v>#REF!</v>
      </c>
      <c r="V133" s="151" t="e">
        <f ca="1">IF(市町村抽出表!AH133="","※2",IF(市町村抽出表!AH133="－","－",IF(市町村抽出表!AH133=0,"0人",IF(市町村抽出表!AH133&lt;1,"1人未満",TEXT(ROUND(市町村抽出表!AH133,0),"###,###")&amp;"人"))))</f>
        <v>#REF!</v>
      </c>
      <c r="W133" s="152" t="e">
        <f ca="1">IF(市町村抽出表!AI133="","※2",IF(市町村抽出表!AI133="－","－",IF(市町村抽出表!AI133=0,"0人",IF(市町村抽出表!AI133&lt;1,"1人未満",TEXT(ROUND(市町村抽出表!AI133,0),"###,###")&amp;"人"))))</f>
        <v>#REF!</v>
      </c>
      <c r="X133" s="95" t="e">
        <f ca="1">IF(市町村抽出表!AJ133="－","－",IF(市町村抽出表!AJ133=0,"0人",IF(市町村抽出表!AJ133&lt;1,"1人未満",TEXT(ROUND(市町村抽出表!AJ133,0),"###,###")&amp;"人")))</f>
        <v>#REF!</v>
      </c>
      <c r="Y133" s="95" t="e">
        <f ca="1">IF(市町村抽出表!AK133="－","－",IF(市町村抽出表!AK133=0,"0人",IF(市町村抽出表!AK133&lt;1,"1人未満",TEXT(ROUND(市町村抽出表!AK133,0),"###,###")&amp;"人")))</f>
        <v>#REF!</v>
      </c>
      <c r="Z133" s="95" t="e">
        <f ca="1">IF(市町村抽出表!AL133="－","－",IF(市町村抽出表!AL133=0,"0人",IF(市町村抽出表!AL133&lt;1,"1人未満",TEXT(ROUND(市町村抽出表!AL133,0),"###,###")&amp;"人")))</f>
        <v>#REF!</v>
      </c>
      <c r="AA133" s="95" t="e">
        <f ca="1">IF(市町村抽出表!AM133="－","－",IF(市町村抽出表!AM133=0,"0人",IF(市町村抽出表!AM133&lt;1,"1人未満",TEXT(ROUND(市町村抽出表!AM133,0),"###,###")&amp;"人")))</f>
        <v>#REF!</v>
      </c>
      <c r="AB133" s="95" t="e">
        <f ca="1">IF(市町村抽出表!AN133="－","－",IF(市町村抽出表!AN133=0,"0人",IF(市町村抽出表!AN133&lt;1,"1人未満",TEXT(ROUND(市町村抽出表!AN133,0),"###,###")&amp;"人")))</f>
        <v>#REF!</v>
      </c>
      <c r="AC133" s="95" t="e">
        <f ca="1">IF(市町村抽出表!AO133="－","－",IF(市町村抽出表!AO133=0,"0人",IF(市町村抽出表!AO133&lt;1,"1人未満",TEXT(ROUND(市町村抽出表!AO133,0),"###,###")&amp;"人")))</f>
        <v>#REF!</v>
      </c>
      <c r="AD133" s="95" t="e">
        <f ca="1">IF(市町村抽出表!AP133="－","－",IF(市町村抽出表!AP133=0,"0人",IF(市町村抽出表!AP133&lt;1,"1人未満",TEXT(ROUND(市町村抽出表!AP133,0),"###,###")&amp;"人")))</f>
        <v>#REF!</v>
      </c>
      <c r="AE133" s="95" t="e">
        <f ca="1">IF(市町村抽出表!AQ133="－","－",IF(市町村抽出表!AQ133=0,"0人",IF(市町村抽出表!AQ133&lt;1,"1人未満",TEXT(ROUND(市町村抽出表!AQ133,0),"###,###")&amp;"人")))</f>
        <v>#REF!</v>
      </c>
      <c r="AF133" s="95" t="e">
        <f ca="1">IF(市町村抽出表!AR133="－","－",IF(市町村抽出表!AR133=0,"0人",IF(市町村抽出表!AR133&lt;1,"1人未満",TEXT(ROUND(市町村抽出表!AR133,0),"###,###")&amp;"人")))</f>
        <v>#REF!</v>
      </c>
      <c r="AG133" s="95" t="e">
        <f ca="1">IF(市町村抽出表!AS133="－","－",IF(市町村抽出表!AS133=0,"0箇所",IF(市町村抽出表!AS133&lt;1,"1箇所未満",TEXT(ROUND(市町村抽出表!AS133,0),"###,###")&amp;"箇所")))</f>
        <v>#REF!</v>
      </c>
      <c r="AH133" s="95" t="e">
        <f ca="1">IF(市町村抽出表!AT133="－","－",IF(市町村抽出表!AT133=0,"0世帯",IF(市町村抽出表!AT133&lt;1,"1世帯未満",TEXT(ROUND(市町村抽出表!AT133,0),"###,###")&amp;"世帯")))</f>
        <v>#REF!</v>
      </c>
      <c r="AI133" s="95" t="e">
        <f ca="1">IF(市町村抽出表!AU133="－","－",IF(市町村抽出表!AU133=0,"0人",IF(市町村抽出表!AU133&lt;1,"1人未満",TEXT(ROUND(市町村抽出表!AU133,0),"###,###")&amp;"人")))</f>
        <v>#REF!</v>
      </c>
      <c r="AJ133" s="95" t="e">
        <f ca="1">IF(市町村抽出表!AV133="－","－",IF(市町村抽出表!AV133=0,"0世帯",IF(市町村抽出表!AV133&lt;1,"1世帯未満",TEXT(ROUND(市町村抽出表!AV133,0),"###,###")&amp;"世帯")))</f>
        <v>#REF!</v>
      </c>
      <c r="AK133" s="95" t="e">
        <f ca="1">IF(市町村抽出表!AW133="－","－",IF(市町村抽出表!AW133=0,"0人",IF(市町村抽出表!AW133&lt;1,"1人未満",TEXT(ROUND(市町村抽出表!AW133,0),"###,###")&amp;"人")))</f>
        <v>#REF!</v>
      </c>
      <c r="AL133" s="95" t="e">
        <f ca="1">IF(市町村抽出表!AX133="－","－",IF(市町村抽出表!AX133=0,"0世帯",IF(市町村抽出表!AX133&lt;1,"1世帯未満",TEXT(ROUND(市町村抽出表!AX133,0),"###,###")&amp;"世帯")))</f>
        <v>#REF!</v>
      </c>
      <c r="AM133" s="95" t="e">
        <f ca="1">IF(市町村抽出表!AY133="－","－",IF(市町村抽出表!AY133=0,"0人",IF(市町村抽出表!AY133&lt;1,"1人未満",TEXT(ROUND(市町村抽出表!AY133,0),"###,###")&amp;"人")))</f>
        <v>#REF!</v>
      </c>
      <c r="AN133" s="95" t="s">
        <v>632</v>
      </c>
      <c r="AO133" s="95" t="s">
        <v>632</v>
      </c>
      <c r="AP133" s="95" t="e">
        <f ca="1">IF(市町村抽出表!BB133="－","－",IF(市町村抽出表!BB133=0,"0km",IF(市町村抽出表!BB133&lt;0.1,"0.1km未満",TEXT(ROUND(市町村抽出表!BB133,1),"###,##0.0")&amp;"km")))</f>
        <v>#REF!</v>
      </c>
      <c r="AQ133" s="95" t="e">
        <f ca="1">IF(市町村抽出表!BC133="－","－",IF(市町村抽出表!BC133=0,"0世帯",IF(市町村抽出表!BC133&lt;1,"1世帯未満",TEXT(ROUND(市町村抽出表!BC133,0),"###,###")&amp;"世帯")))</f>
        <v>#REF!</v>
      </c>
      <c r="AR133" s="95" t="e">
        <f ca="1">IF(市町村抽出表!BD133="－","－",IF(市町村抽出表!BD133=0,"0人",IF(市町村抽出表!BD133&lt;1,"1人未満",TEXT(ROUND(市町村抽出表!BD133,0),"###,###")&amp;"人")))</f>
        <v>#REF!</v>
      </c>
      <c r="AS133" s="95" t="s">
        <v>632</v>
      </c>
      <c r="AT133" s="95" t="s">
        <v>632</v>
      </c>
      <c r="AU133" s="95" t="e">
        <f ca="1">IF(市町村抽出表!BG133="－","－",IF(市町村抽出表!BG133=0,"0箇所",IF(市町村抽出表!BG133&lt;1,"1箇所未満",TEXT(ROUND(市町村抽出表!BG133,0),"###,###")&amp;"箇所")))</f>
        <v>#REF!</v>
      </c>
      <c r="AV133" s="95" t="e">
        <f ca="1">IF(市町村抽出表!BH133="－","－",IF(市町村抽出表!BH133=0,"0箇所",IF(市町村抽出表!BH133&lt;1,"1箇所未満",TEXT(ROUND(市町村抽出表!BH133,0),"###,###")&amp;"箇所")))</f>
        <v>#REF!</v>
      </c>
      <c r="AW133" s="95" t="e">
        <f ca="1">IF(市町村抽出表!BI133="－","－",IF(市町村抽出表!BI133=0,"0箇所",IF(市町村抽出表!BI133&lt;1,"1箇所未満",TEXT(ROUND(市町村抽出表!BI133,0),"###,###")&amp;"箇所")))</f>
        <v>#REF!</v>
      </c>
      <c r="AX133" s="95" t="e">
        <f ca="1">IF(市町村抽出表!BJ133="－","－",IF(市町村抽出表!BJ133=0,"0箇所",IF(市町村抽出表!BJ133&lt;1,"1箇所未満",TEXT(ROUND(市町村抽出表!BJ133,0),"###,###")&amp;"箇所")))</f>
        <v>#REF!</v>
      </c>
      <c r="AY133" s="95" t="e">
        <f ca="1">IF(市町村抽出表!BK133="－","－",IF(市町村抽出表!BK133=0,"0箇所",IF(市町村抽出表!BK133&lt;1,"1箇所未満",TEXT(ROUND(市町村抽出表!BK133,0),"###,###")&amp;"箇所")))</f>
        <v>#REF!</v>
      </c>
      <c r="AZ133" s="95" t="e">
        <f ca="1">IF(市町村抽出表!BL133="－","－",IF(市町村抽出表!BL133=0,"0箇所",IF(市町村抽出表!BL133&lt;1,"1箇所未満",TEXT(ROUND(市町村抽出表!BL133,0),"###,###")&amp;"箇所")))</f>
        <v>#REF!</v>
      </c>
      <c r="BH133" s="154"/>
      <c r="BI133" s="154"/>
      <c r="BJ133" s="154"/>
      <c r="BL133" s="155"/>
      <c r="BM133" s="154"/>
      <c r="BN133" s="154"/>
      <c r="BO133" s="154"/>
      <c r="BP133" s="154"/>
      <c r="BX133" s="155"/>
      <c r="BY133" s="154"/>
      <c r="BZ133" s="154"/>
      <c r="CA133" s="154"/>
      <c r="CB133" s="154"/>
      <c r="CN133" s="155"/>
      <c r="CO133" s="154"/>
      <c r="CP133" s="154"/>
      <c r="CQ133" s="154"/>
      <c r="CR133" s="154"/>
    </row>
    <row r="134" spans="1:96" x14ac:dyDescent="0.2">
      <c r="A134" s="83">
        <v>131</v>
      </c>
      <c r="B134" s="75" t="s">
        <v>595</v>
      </c>
      <c r="C134" s="94" t="e">
        <f ca="1">IF(市町村抽出表!D134="－","－",ROUND(市町村抽出表!D134,1))</f>
        <v>#REF!</v>
      </c>
      <c r="D134" s="159" t="e">
        <f ca="1">IF(市町村抽出表!F134="","※2",IF(市町村抽出表!F134="－","－",市町村抽出表!F134&amp;"箇所"))</f>
        <v>#REF!</v>
      </c>
      <c r="E134" s="160" t="e">
        <f ca="1">IF(市町村抽出表!G134="","※2",IF(市町村抽出表!G134="－","－",市町村抽出表!G134&amp;"箇所"))</f>
        <v>#REF!</v>
      </c>
      <c r="F134" s="161" t="e">
        <f ca="1">IF(市町村抽出表!H134="","※2",IF(市町村抽出表!H134="－","－",市町村抽出表!H134&amp;"箇所"))</f>
        <v>#REF!</v>
      </c>
      <c r="G134" s="95" t="e">
        <f ca="1">IF(市町村抽出表!I134="－","－",IF(市町村抽出表!I134=0,"0棟",IF(市町村抽出表!I134&lt;1,"1棟未満",TEXT(ROUND(市町村抽出表!I134,0),"###,###")&amp;"棟")))</f>
        <v>#REF!</v>
      </c>
      <c r="H134" s="95" t="e">
        <f ca="1">IF(市町村抽出表!J134="－","－",IF(市町村抽出表!J134=0,"0棟",IF(市町村抽出表!J134&lt;1,"1棟未満",TEXT(ROUND(市町村抽出表!J134,0),"###,###")&amp;"棟")))</f>
        <v>#REF!</v>
      </c>
      <c r="I134" s="95" t="e">
        <f ca="1">IF(市町村抽出表!O134="－","－",IF(市町村抽出表!O134=0,"0棟",IF(市町村抽出表!O134&lt;1,"1棟未満",TEXT(ROUND(市町村抽出表!O134,0),"###,###")&amp;"棟")))</f>
        <v>#REF!</v>
      </c>
      <c r="J134" s="95" t="e">
        <f ca="1">IF(市町村抽出表!P134="－","－",IF(市町村抽出表!P134=0,"0棟",IF(市町村抽出表!P134&lt;1,"1棟未満",TEXT(ROUND(市町村抽出表!P134,0),"###,###")&amp;"棟")))</f>
        <v>#REF!</v>
      </c>
      <c r="K134" s="148" t="e">
        <f ca="1">IF(市町村抽出表!U134="","※2",IF(市町村抽出表!U134="－","－",IF(市町村抽出表!U134=0,"0棟",IF(市町村抽出表!U134&lt;1,"1棟未満",TEXT(ROUND(市町村抽出表!U134,0),"###,###")&amp;"棟"))))</f>
        <v>#REF!</v>
      </c>
      <c r="L134" s="149" t="e">
        <f ca="1">IF(市町村抽出表!V134="","※2",IF(市町村抽出表!V134="－","－",IF(市町村抽出表!V134=0,"0棟",IF(市町村抽出表!V134&lt;1,"1棟未満",TEXT(ROUND(市町村抽出表!V134,0),"###,###")&amp;"棟"))))</f>
        <v>#REF!</v>
      </c>
      <c r="M134" s="95" t="e">
        <f ca="1">IF(市町村抽出表!W134="－","－",IF(市町村抽出表!W134=0,"0棟",IF(市町村抽出表!W134&lt;1,"1棟未満",TEXT(ROUND(市町村抽出表!W134,0),"###,###")&amp;"棟")))</f>
        <v>#REF!</v>
      </c>
      <c r="N134" s="95" t="e">
        <f ca="1">IF(市町村抽出表!X134="－","－",IF(市町村抽出表!X134=0,"0棟",IF(市町村抽出表!X134&lt;1,"1棟未満",TEXT(ROUND(市町村抽出表!X134,0),"###,###")&amp;"棟")))</f>
        <v>#REF!</v>
      </c>
      <c r="O134" s="95" t="e">
        <f ca="1">IF(市町村抽出表!Z134="－","－",IF(市町村抽出表!Z134=0,"0件",IF(市町村抽出表!Z134&lt;1,"1件未満",TEXT(ROUND(市町村抽出表!Z134,0),"###,###")&amp;"件")))</f>
        <v>#REF!</v>
      </c>
      <c r="P134" s="95" t="e">
        <f ca="1">IF(市町村抽出表!AA134="－","－",IF(市町村抽出表!AA134=0,"0件",IF(市町村抽出表!AA134&lt;1,"1件未満",TEXT(ROUND(市町村抽出表!AA134,0),"###,###")&amp;"件")))</f>
        <v>#REF!</v>
      </c>
      <c r="Q134" s="95" t="e">
        <f ca="1">IF(市町村抽出表!AB134="－","－",IF(市町村抽出表!AB134=0,"0棟",IF(市町村抽出表!AB134&lt;1,"1棟未満",TEXT(ROUND(市町村抽出表!AB134,0),"###,###")&amp;"棟")))</f>
        <v>#REF!</v>
      </c>
      <c r="R134" s="95" t="e">
        <f ca="1">IF(市町村抽出表!AC134="－","－",IF(市町村抽出表!AC134=0,"0人",IF(市町村抽出表!AC134&lt;1,"1人未満",TEXT(ROUND(市町村抽出表!AC134,0),"###,###")&amp;"人")))</f>
        <v>#REF!</v>
      </c>
      <c r="S134" s="95" t="e">
        <f ca="1">IF(市町村抽出表!AD134="－","－",IF(市町村抽出表!AD134=0,"0人",IF(市町村抽出表!AD134&lt;1,"1人未満",TEXT(ROUND(市町村抽出表!AD134,0),"###,###")&amp;"人")))</f>
        <v>#REF!</v>
      </c>
      <c r="T134" s="95" t="e">
        <f ca="1">IF(市町村抽出表!AE134="－","－",IF(市町村抽出表!AE134=0,"0人",IF(市町村抽出表!AE134&lt;1,"1人未満",TEXT(ROUND(市町村抽出表!AE134,0),"###,###")&amp;"人")))</f>
        <v>#REF!</v>
      </c>
      <c r="U134" s="150" t="e">
        <f ca="1">IF(市町村抽出表!AG134="","※2",IF(市町村抽出表!AG134="－","－",IF(市町村抽出表!AG134=0,"0人",IF(市町村抽出表!AG134&lt;1,"1人未満",TEXT(ROUND(市町村抽出表!AG134,0),"###,###")&amp;"人"))))</f>
        <v>#REF!</v>
      </c>
      <c r="V134" s="151" t="e">
        <f ca="1">IF(市町村抽出表!AH134="","※2",IF(市町村抽出表!AH134="－","－",IF(市町村抽出表!AH134=0,"0人",IF(市町村抽出表!AH134&lt;1,"1人未満",TEXT(ROUND(市町村抽出表!AH134,0),"###,###")&amp;"人"))))</f>
        <v>#REF!</v>
      </c>
      <c r="W134" s="152" t="e">
        <f ca="1">IF(市町村抽出表!AI134="","※2",IF(市町村抽出表!AI134="－","－",IF(市町村抽出表!AI134=0,"0人",IF(市町村抽出表!AI134&lt;1,"1人未満",TEXT(ROUND(市町村抽出表!AI134,0),"###,###")&amp;"人"))))</f>
        <v>#REF!</v>
      </c>
      <c r="X134" s="95" t="e">
        <f ca="1">IF(市町村抽出表!AJ134="－","－",IF(市町村抽出表!AJ134=0,"0人",IF(市町村抽出表!AJ134&lt;1,"1人未満",TEXT(ROUND(市町村抽出表!AJ134,0),"###,###")&amp;"人")))</f>
        <v>#REF!</v>
      </c>
      <c r="Y134" s="95" t="e">
        <f ca="1">IF(市町村抽出表!AK134="－","－",IF(市町村抽出表!AK134=0,"0人",IF(市町村抽出表!AK134&lt;1,"1人未満",TEXT(ROUND(市町村抽出表!AK134,0),"###,###")&amp;"人")))</f>
        <v>#REF!</v>
      </c>
      <c r="Z134" s="95" t="e">
        <f ca="1">IF(市町村抽出表!AL134="－","－",IF(市町村抽出表!AL134=0,"0人",IF(市町村抽出表!AL134&lt;1,"1人未満",TEXT(ROUND(市町村抽出表!AL134,0),"###,###")&amp;"人")))</f>
        <v>#REF!</v>
      </c>
      <c r="AA134" s="95" t="e">
        <f ca="1">IF(市町村抽出表!AM134="－","－",IF(市町村抽出表!AM134=0,"0人",IF(市町村抽出表!AM134&lt;1,"1人未満",TEXT(ROUND(市町村抽出表!AM134,0),"###,###")&amp;"人")))</f>
        <v>#REF!</v>
      </c>
      <c r="AB134" s="95" t="e">
        <f ca="1">IF(市町村抽出表!AN134="－","－",IF(市町村抽出表!AN134=0,"0人",IF(市町村抽出表!AN134&lt;1,"1人未満",TEXT(ROUND(市町村抽出表!AN134,0),"###,###")&amp;"人")))</f>
        <v>#REF!</v>
      </c>
      <c r="AC134" s="95" t="e">
        <f ca="1">IF(市町村抽出表!AO134="－","－",IF(市町村抽出表!AO134=0,"0人",IF(市町村抽出表!AO134&lt;1,"1人未満",TEXT(ROUND(市町村抽出表!AO134,0),"###,###")&amp;"人")))</f>
        <v>#REF!</v>
      </c>
      <c r="AD134" s="95" t="e">
        <f ca="1">IF(市町村抽出表!AP134="－","－",IF(市町村抽出表!AP134=0,"0人",IF(市町村抽出表!AP134&lt;1,"1人未満",TEXT(ROUND(市町村抽出表!AP134,0),"###,###")&amp;"人")))</f>
        <v>#REF!</v>
      </c>
      <c r="AE134" s="95" t="e">
        <f ca="1">IF(市町村抽出表!AQ134="－","－",IF(市町村抽出表!AQ134=0,"0人",IF(市町村抽出表!AQ134&lt;1,"1人未満",TEXT(ROUND(市町村抽出表!AQ134,0),"###,###")&amp;"人")))</f>
        <v>#REF!</v>
      </c>
      <c r="AF134" s="95" t="e">
        <f ca="1">IF(市町村抽出表!AR134="－","－",IF(市町村抽出表!AR134=0,"0人",IF(市町村抽出表!AR134&lt;1,"1人未満",TEXT(ROUND(市町村抽出表!AR134,0),"###,###")&amp;"人")))</f>
        <v>#REF!</v>
      </c>
      <c r="AG134" s="95" t="e">
        <f ca="1">IF(市町村抽出表!AS134="－","－",IF(市町村抽出表!AS134=0,"0箇所",IF(市町村抽出表!AS134&lt;1,"1箇所未満",TEXT(ROUND(市町村抽出表!AS134,0),"###,###")&amp;"箇所")))</f>
        <v>#REF!</v>
      </c>
      <c r="AH134" s="95" t="e">
        <f ca="1">IF(市町村抽出表!AT134="－","－",IF(市町村抽出表!AT134=0,"0世帯",IF(市町村抽出表!AT134&lt;1,"1世帯未満",TEXT(ROUND(市町村抽出表!AT134,0),"###,###")&amp;"世帯")))</f>
        <v>#REF!</v>
      </c>
      <c r="AI134" s="95" t="e">
        <f ca="1">IF(市町村抽出表!AU134="－","－",IF(市町村抽出表!AU134=0,"0人",IF(市町村抽出表!AU134&lt;1,"1人未満",TEXT(ROUND(市町村抽出表!AU134,0),"###,###")&amp;"人")))</f>
        <v>#REF!</v>
      </c>
      <c r="AJ134" s="95" t="e">
        <f ca="1">IF(市町村抽出表!AV134="－","－",IF(市町村抽出表!AV134=0,"0世帯",IF(市町村抽出表!AV134&lt;1,"1世帯未満",TEXT(ROUND(市町村抽出表!AV134,0),"###,###")&amp;"世帯")))</f>
        <v>#REF!</v>
      </c>
      <c r="AK134" s="95" t="e">
        <f ca="1">IF(市町村抽出表!AW134="－","－",IF(市町村抽出表!AW134=0,"0人",IF(市町村抽出表!AW134&lt;1,"1人未満",TEXT(ROUND(市町村抽出表!AW134,0),"###,###")&amp;"人")))</f>
        <v>#REF!</v>
      </c>
      <c r="AL134" s="95" t="e">
        <f ca="1">IF(市町村抽出表!AX134="－","－",IF(市町村抽出表!AX134=0,"0世帯",IF(市町村抽出表!AX134&lt;1,"1世帯未満",TEXT(ROUND(市町村抽出表!AX134,0),"###,###")&amp;"世帯")))</f>
        <v>#REF!</v>
      </c>
      <c r="AM134" s="95" t="e">
        <f ca="1">IF(市町村抽出表!AY134="－","－",IF(市町村抽出表!AY134=0,"0人",IF(市町村抽出表!AY134&lt;1,"1人未満",TEXT(ROUND(市町村抽出表!AY134,0),"###,###")&amp;"人")))</f>
        <v>#REF!</v>
      </c>
      <c r="AN134" s="95" t="s">
        <v>632</v>
      </c>
      <c r="AO134" s="95" t="s">
        <v>632</v>
      </c>
      <c r="AP134" s="95" t="e">
        <f ca="1">IF(市町村抽出表!BB134="－","－",IF(市町村抽出表!BB134=0,"0km",IF(市町村抽出表!BB134&lt;0.1,"0.1km未満",TEXT(ROUND(市町村抽出表!BB134,1),"###,##0.0")&amp;"km")))</f>
        <v>#REF!</v>
      </c>
      <c r="AQ134" s="95" t="e">
        <f ca="1">IF(市町村抽出表!BC134="－","－",IF(市町村抽出表!BC134=0,"0世帯",IF(市町村抽出表!BC134&lt;1,"1世帯未満",TEXT(ROUND(市町村抽出表!BC134,0),"###,###")&amp;"世帯")))</f>
        <v>#REF!</v>
      </c>
      <c r="AR134" s="95" t="e">
        <f ca="1">IF(市町村抽出表!BD134="－","－",IF(市町村抽出表!BD134=0,"0人",IF(市町村抽出表!BD134&lt;1,"1人未満",TEXT(ROUND(市町村抽出表!BD134,0),"###,###")&amp;"人")))</f>
        <v>#REF!</v>
      </c>
      <c r="AS134" s="95" t="s">
        <v>632</v>
      </c>
      <c r="AT134" s="95" t="s">
        <v>632</v>
      </c>
      <c r="AU134" s="95" t="e">
        <f ca="1">IF(市町村抽出表!BG134="－","－",IF(市町村抽出表!BG134=0,"0箇所",IF(市町村抽出表!BG134&lt;1,"1箇所未満",TEXT(ROUND(市町村抽出表!BG134,0),"###,###")&amp;"箇所")))</f>
        <v>#REF!</v>
      </c>
      <c r="AV134" s="95" t="e">
        <f ca="1">IF(市町村抽出表!BH134="－","－",IF(市町村抽出表!BH134=0,"0箇所",IF(市町村抽出表!BH134&lt;1,"1箇所未満",TEXT(ROUND(市町村抽出表!BH134,0),"###,###")&amp;"箇所")))</f>
        <v>#REF!</v>
      </c>
      <c r="AW134" s="95" t="e">
        <f ca="1">IF(市町村抽出表!BI134="－","－",IF(市町村抽出表!BI134=0,"0箇所",IF(市町村抽出表!BI134&lt;1,"1箇所未満",TEXT(ROUND(市町村抽出表!BI134,0),"###,###")&amp;"箇所")))</f>
        <v>#REF!</v>
      </c>
      <c r="AX134" s="95" t="e">
        <f ca="1">IF(市町村抽出表!BJ134="－","－",IF(市町村抽出表!BJ134=0,"0箇所",IF(市町村抽出表!BJ134&lt;1,"1箇所未満",TEXT(ROUND(市町村抽出表!BJ134,0),"###,###")&amp;"箇所")))</f>
        <v>#REF!</v>
      </c>
      <c r="AY134" s="95" t="e">
        <f ca="1">IF(市町村抽出表!BK134="－","－",IF(市町村抽出表!BK134=0,"0箇所",IF(市町村抽出表!BK134&lt;1,"1箇所未満",TEXT(ROUND(市町村抽出表!BK134,0),"###,###")&amp;"箇所")))</f>
        <v>#REF!</v>
      </c>
      <c r="AZ134" s="95" t="e">
        <f ca="1">IF(市町村抽出表!BL134="－","－",IF(市町村抽出表!BL134=0,"0箇所",IF(市町村抽出表!BL134&lt;1,"1箇所未満",TEXT(ROUND(市町村抽出表!BL134,0),"###,###")&amp;"箇所")))</f>
        <v>#REF!</v>
      </c>
      <c r="BH134" s="154"/>
      <c r="BI134" s="154"/>
      <c r="BJ134" s="154"/>
      <c r="BL134" s="155"/>
      <c r="BM134" s="154"/>
      <c r="BN134" s="154"/>
      <c r="BO134" s="154"/>
      <c r="BP134" s="154"/>
      <c r="BX134" s="155"/>
      <c r="BY134" s="154"/>
      <c r="BZ134" s="154"/>
      <c r="CA134" s="154"/>
      <c r="CB134" s="154"/>
      <c r="CN134" s="155"/>
      <c r="CO134" s="154"/>
      <c r="CP134" s="154"/>
      <c r="CQ134" s="154"/>
      <c r="CR134" s="154"/>
    </row>
    <row r="135" spans="1:96" x14ac:dyDescent="0.2">
      <c r="A135" s="83">
        <v>132</v>
      </c>
      <c r="B135" s="75" t="s">
        <v>596</v>
      </c>
      <c r="C135" s="94" t="e">
        <f ca="1">IF(市町村抽出表!D135="－","－",ROUND(市町村抽出表!D135,1))</f>
        <v>#REF!</v>
      </c>
      <c r="D135" s="159" t="e">
        <f ca="1">IF(市町村抽出表!F135="","※2",IF(市町村抽出表!F135="－","－",市町村抽出表!F135&amp;"箇所"))</f>
        <v>#REF!</v>
      </c>
      <c r="E135" s="160" t="e">
        <f ca="1">IF(市町村抽出表!G135="","※2",IF(市町村抽出表!G135="－","－",市町村抽出表!G135&amp;"箇所"))</f>
        <v>#REF!</v>
      </c>
      <c r="F135" s="161" t="e">
        <f ca="1">IF(市町村抽出表!H135="","※2",IF(市町村抽出表!H135="－","－",市町村抽出表!H135&amp;"箇所"))</f>
        <v>#REF!</v>
      </c>
      <c r="G135" s="95" t="e">
        <f ca="1">IF(市町村抽出表!I135="－","－",IF(市町村抽出表!I135=0,"0棟",IF(市町村抽出表!I135&lt;1,"1棟未満",TEXT(ROUND(市町村抽出表!I135,0),"###,###")&amp;"棟")))</f>
        <v>#REF!</v>
      </c>
      <c r="H135" s="95" t="e">
        <f ca="1">IF(市町村抽出表!J135="－","－",IF(市町村抽出表!J135=0,"0棟",IF(市町村抽出表!J135&lt;1,"1棟未満",TEXT(ROUND(市町村抽出表!J135,0),"###,###")&amp;"棟")))</f>
        <v>#REF!</v>
      </c>
      <c r="I135" s="95" t="e">
        <f ca="1">IF(市町村抽出表!O135="－","－",IF(市町村抽出表!O135=0,"0棟",IF(市町村抽出表!O135&lt;1,"1棟未満",TEXT(ROUND(市町村抽出表!O135,0),"###,###")&amp;"棟")))</f>
        <v>#REF!</v>
      </c>
      <c r="J135" s="95" t="e">
        <f ca="1">IF(市町村抽出表!P135="－","－",IF(市町村抽出表!P135=0,"0棟",IF(市町村抽出表!P135&lt;1,"1棟未満",TEXT(ROUND(市町村抽出表!P135,0),"###,###")&amp;"棟")))</f>
        <v>#REF!</v>
      </c>
      <c r="K135" s="148" t="e">
        <f ca="1">IF(市町村抽出表!U135="","※2",IF(市町村抽出表!U135="－","－",IF(市町村抽出表!U135=0,"0棟",IF(市町村抽出表!U135&lt;1,"1棟未満",TEXT(ROUND(市町村抽出表!U135,0),"###,###")&amp;"棟"))))</f>
        <v>#REF!</v>
      </c>
      <c r="L135" s="149" t="e">
        <f ca="1">IF(市町村抽出表!V135="","※2",IF(市町村抽出表!V135="－","－",IF(市町村抽出表!V135=0,"0棟",IF(市町村抽出表!V135&lt;1,"1棟未満",TEXT(ROUND(市町村抽出表!V135,0),"###,###")&amp;"棟"))))</f>
        <v>#REF!</v>
      </c>
      <c r="M135" s="95" t="e">
        <f ca="1">IF(市町村抽出表!W135="－","－",IF(市町村抽出表!W135=0,"0棟",IF(市町村抽出表!W135&lt;1,"1棟未満",TEXT(ROUND(市町村抽出表!W135,0),"###,###")&amp;"棟")))</f>
        <v>#REF!</v>
      </c>
      <c r="N135" s="95" t="e">
        <f ca="1">IF(市町村抽出表!X135="－","－",IF(市町村抽出表!X135=0,"0棟",IF(市町村抽出表!X135&lt;1,"1棟未満",TEXT(ROUND(市町村抽出表!X135,0),"###,###")&amp;"棟")))</f>
        <v>#REF!</v>
      </c>
      <c r="O135" s="95" t="e">
        <f ca="1">IF(市町村抽出表!Z135="－","－",IF(市町村抽出表!Z135=0,"0件",IF(市町村抽出表!Z135&lt;1,"1件未満",TEXT(ROUND(市町村抽出表!Z135,0),"###,###")&amp;"件")))</f>
        <v>#REF!</v>
      </c>
      <c r="P135" s="95" t="e">
        <f ca="1">IF(市町村抽出表!AA135="－","－",IF(市町村抽出表!AA135=0,"0件",IF(市町村抽出表!AA135&lt;1,"1件未満",TEXT(ROUND(市町村抽出表!AA135,0),"###,###")&amp;"件")))</f>
        <v>#REF!</v>
      </c>
      <c r="Q135" s="95" t="e">
        <f ca="1">IF(市町村抽出表!AB135="－","－",IF(市町村抽出表!AB135=0,"0棟",IF(市町村抽出表!AB135&lt;1,"1棟未満",TEXT(ROUND(市町村抽出表!AB135,0),"###,###")&amp;"棟")))</f>
        <v>#REF!</v>
      </c>
      <c r="R135" s="95" t="e">
        <f ca="1">IF(市町村抽出表!AC135="－","－",IF(市町村抽出表!AC135=0,"0人",IF(市町村抽出表!AC135&lt;1,"1人未満",TEXT(ROUND(市町村抽出表!AC135,0),"###,###")&amp;"人")))</f>
        <v>#REF!</v>
      </c>
      <c r="S135" s="95" t="e">
        <f ca="1">IF(市町村抽出表!AD135="－","－",IF(市町村抽出表!AD135=0,"0人",IF(市町村抽出表!AD135&lt;1,"1人未満",TEXT(ROUND(市町村抽出表!AD135,0),"###,###")&amp;"人")))</f>
        <v>#REF!</v>
      </c>
      <c r="T135" s="95" t="e">
        <f ca="1">IF(市町村抽出表!AE135="－","－",IF(市町村抽出表!AE135=0,"0人",IF(市町村抽出表!AE135&lt;1,"1人未満",TEXT(ROUND(市町村抽出表!AE135,0),"###,###")&amp;"人")))</f>
        <v>#REF!</v>
      </c>
      <c r="U135" s="150" t="e">
        <f ca="1">IF(市町村抽出表!AG135="","※2",IF(市町村抽出表!AG135="－","－",IF(市町村抽出表!AG135=0,"0人",IF(市町村抽出表!AG135&lt;1,"1人未満",TEXT(ROUND(市町村抽出表!AG135,0),"###,###")&amp;"人"))))</f>
        <v>#REF!</v>
      </c>
      <c r="V135" s="151" t="e">
        <f ca="1">IF(市町村抽出表!AH135="","※2",IF(市町村抽出表!AH135="－","－",IF(市町村抽出表!AH135=0,"0人",IF(市町村抽出表!AH135&lt;1,"1人未満",TEXT(ROUND(市町村抽出表!AH135,0),"###,###")&amp;"人"))))</f>
        <v>#REF!</v>
      </c>
      <c r="W135" s="152" t="e">
        <f ca="1">IF(市町村抽出表!AI135="","※2",IF(市町村抽出表!AI135="－","－",IF(市町村抽出表!AI135=0,"0人",IF(市町村抽出表!AI135&lt;1,"1人未満",TEXT(ROUND(市町村抽出表!AI135,0),"###,###")&amp;"人"))))</f>
        <v>#REF!</v>
      </c>
      <c r="X135" s="95" t="e">
        <f ca="1">IF(市町村抽出表!AJ135="－","－",IF(市町村抽出表!AJ135=0,"0人",IF(市町村抽出表!AJ135&lt;1,"1人未満",TEXT(ROUND(市町村抽出表!AJ135,0),"###,###")&amp;"人")))</f>
        <v>#REF!</v>
      </c>
      <c r="Y135" s="95" t="e">
        <f ca="1">IF(市町村抽出表!AK135="－","－",IF(市町村抽出表!AK135=0,"0人",IF(市町村抽出表!AK135&lt;1,"1人未満",TEXT(ROUND(市町村抽出表!AK135,0),"###,###")&amp;"人")))</f>
        <v>#REF!</v>
      </c>
      <c r="Z135" s="95" t="e">
        <f ca="1">IF(市町村抽出表!AL135="－","－",IF(市町村抽出表!AL135=0,"0人",IF(市町村抽出表!AL135&lt;1,"1人未満",TEXT(ROUND(市町村抽出表!AL135,0),"###,###")&amp;"人")))</f>
        <v>#REF!</v>
      </c>
      <c r="AA135" s="95" t="e">
        <f ca="1">IF(市町村抽出表!AM135="－","－",IF(市町村抽出表!AM135=0,"0人",IF(市町村抽出表!AM135&lt;1,"1人未満",TEXT(ROUND(市町村抽出表!AM135,0),"###,###")&amp;"人")))</f>
        <v>#REF!</v>
      </c>
      <c r="AB135" s="95" t="e">
        <f ca="1">IF(市町村抽出表!AN135="－","－",IF(市町村抽出表!AN135=0,"0人",IF(市町村抽出表!AN135&lt;1,"1人未満",TEXT(ROUND(市町村抽出表!AN135,0),"###,###")&amp;"人")))</f>
        <v>#REF!</v>
      </c>
      <c r="AC135" s="95" t="e">
        <f ca="1">IF(市町村抽出表!AO135="－","－",IF(市町村抽出表!AO135=0,"0人",IF(市町村抽出表!AO135&lt;1,"1人未満",TEXT(ROUND(市町村抽出表!AO135,0),"###,###")&amp;"人")))</f>
        <v>#REF!</v>
      </c>
      <c r="AD135" s="95" t="e">
        <f ca="1">IF(市町村抽出表!AP135="－","－",IF(市町村抽出表!AP135=0,"0人",IF(市町村抽出表!AP135&lt;1,"1人未満",TEXT(ROUND(市町村抽出表!AP135,0),"###,###")&amp;"人")))</f>
        <v>#REF!</v>
      </c>
      <c r="AE135" s="95" t="e">
        <f ca="1">IF(市町村抽出表!AQ135="－","－",IF(市町村抽出表!AQ135=0,"0人",IF(市町村抽出表!AQ135&lt;1,"1人未満",TEXT(ROUND(市町村抽出表!AQ135,0),"###,###")&amp;"人")))</f>
        <v>#REF!</v>
      </c>
      <c r="AF135" s="95" t="e">
        <f ca="1">IF(市町村抽出表!AR135="－","－",IF(市町村抽出表!AR135=0,"0人",IF(市町村抽出表!AR135&lt;1,"1人未満",TEXT(ROUND(市町村抽出表!AR135,0),"###,###")&amp;"人")))</f>
        <v>#REF!</v>
      </c>
      <c r="AG135" s="95" t="e">
        <f ca="1">IF(市町村抽出表!AS135="－","－",IF(市町村抽出表!AS135=0,"0箇所",IF(市町村抽出表!AS135&lt;1,"1箇所未満",TEXT(ROUND(市町村抽出表!AS135,0),"###,###")&amp;"箇所")))</f>
        <v>#REF!</v>
      </c>
      <c r="AH135" s="95" t="e">
        <f ca="1">IF(市町村抽出表!AT135="－","－",IF(市町村抽出表!AT135=0,"0世帯",IF(市町村抽出表!AT135&lt;1,"1世帯未満",TEXT(ROUND(市町村抽出表!AT135,0),"###,###")&amp;"世帯")))</f>
        <v>#REF!</v>
      </c>
      <c r="AI135" s="95" t="e">
        <f ca="1">IF(市町村抽出表!AU135="－","－",IF(市町村抽出表!AU135=0,"0人",IF(市町村抽出表!AU135&lt;1,"1人未満",TEXT(ROUND(市町村抽出表!AU135,0),"###,###")&amp;"人")))</f>
        <v>#REF!</v>
      </c>
      <c r="AJ135" s="95" t="e">
        <f ca="1">IF(市町村抽出表!AV135="－","－",IF(市町村抽出表!AV135=0,"0世帯",IF(市町村抽出表!AV135&lt;1,"1世帯未満",TEXT(ROUND(市町村抽出表!AV135,0),"###,###")&amp;"世帯")))</f>
        <v>#REF!</v>
      </c>
      <c r="AK135" s="95" t="e">
        <f ca="1">IF(市町村抽出表!AW135="－","－",IF(市町村抽出表!AW135=0,"0人",IF(市町村抽出表!AW135&lt;1,"1人未満",TEXT(ROUND(市町村抽出表!AW135,0),"###,###")&amp;"人")))</f>
        <v>#REF!</v>
      </c>
      <c r="AL135" s="95" t="e">
        <f ca="1">IF(市町村抽出表!AX135="－","－",IF(市町村抽出表!AX135=0,"0世帯",IF(市町村抽出表!AX135&lt;1,"1世帯未満",TEXT(ROUND(市町村抽出表!AX135,0),"###,###")&amp;"世帯")))</f>
        <v>#REF!</v>
      </c>
      <c r="AM135" s="95" t="e">
        <f ca="1">IF(市町村抽出表!AY135="－","－",IF(市町村抽出表!AY135=0,"0人",IF(市町村抽出表!AY135&lt;1,"1人未満",TEXT(ROUND(市町村抽出表!AY135,0),"###,###")&amp;"人")))</f>
        <v>#REF!</v>
      </c>
      <c r="AN135" s="95" t="s">
        <v>632</v>
      </c>
      <c r="AO135" s="95" t="s">
        <v>632</v>
      </c>
      <c r="AP135" s="95" t="e">
        <f ca="1">IF(市町村抽出表!BB135="－","－",IF(市町村抽出表!BB135=0,"0km",IF(市町村抽出表!BB135&lt;0.1,"0.1km未満",TEXT(ROUND(市町村抽出表!BB135,1),"###,##0.0")&amp;"km")))</f>
        <v>#REF!</v>
      </c>
      <c r="AQ135" s="95" t="e">
        <f ca="1">IF(市町村抽出表!BC135="－","－",IF(市町村抽出表!BC135=0,"0世帯",IF(市町村抽出表!BC135&lt;1,"1世帯未満",TEXT(ROUND(市町村抽出表!BC135,0),"###,###")&amp;"世帯")))</f>
        <v>#REF!</v>
      </c>
      <c r="AR135" s="95" t="e">
        <f ca="1">IF(市町村抽出表!BD135="－","－",IF(市町村抽出表!BD135=0,"0人",IF(市町村抽出表!BD135&lt;1,"1人未満",TEXT(ROUND(市町村抽出表!BD135,0),"###,###")&amp;"人")))</f>
        <v>#REF!</v>
      </c>
      <c r="AS135" s="95" t="s">
        <v>632</v>
      </c>
      <c r="AT135" s="95" t="s">
        <v>632</v>
      </c>
      <c r="AU135" s="95" t="e">
        <f ca="1">IF(市町村抽出表!BG135="－","－",IF(市町村抽出表!BG135=0,"0箇所",IF(市町村抽出表!BG135&lt;1,"1箇所未満",TEXT(ROUND(市町村抽出表!BG135,0),"###,###")&amp;"箇所")))</f>
        <v>#REF!</v>
      </c>
      <c r="AV135" s="95" t="e">
        <f ca="1">IF(市町村抽出表!BH135="－","－",IF(市町村抽出表!BH135=0,"0箇所",IF(市町村抽出表!BH135&lt;1,"1箇所未満",TEXT(ROUND(市町村抽出表!BH135,0),"###,###")&amp;"箇所")))</f>
        <v>#REF!</v>
      </c>
      <c r="AW135" s="95" t="e">
        <f ca="1">IF(市町村抽出表!BI135="－","－",IF(市町村抽出表!BI135=0,"0箇所",IF(市町村抽出表!BI135&lt;1,"1箇所未満",TEXT(ROUND(市町村抽出表!BI135,0),"###,###")&amp;"箇所")))</f>
        <v>#REF!</v>
      </c>
      <c r="AX135" s="95" t="e">
        <f ca="1">IF(市町村抽出表!BJ135="－","－",IF(市町村抽出表!BJ135=0,"0箇所",IF(市町村抽出表!BJ135&lt;1,"1箇所未満",TEXT(ROUND(市町村抽出表!BJ135,0),"###,###")&amp;"箇所")))</f>
        <v>#REF!</v>
      </c>
      <c r="AY135" s="95" t="e">
        <f ca="1">IF(市町村抽出表!BK135="－","－",IF(市町村抽出表!BK135=0,"0箇所",IF(市町村抽出表!BK135&lt;1,"1箇所未満",TEXT(ROUND(市町村抽出表!BK135,0),"###,###")&amp;"箇所")))</f>
        <v>#REF!</v>
      </c>
      <c r="AZ135" s="95" t="e">
        <f ca="1">IF(市町村抽出表!BL135="－","－",IF(市町村抽出表!BL135=0,"0箇所",IF(市町村抽出表!BL135&lt;1,"1箇所未満",TEXT(ROUND(市町村抽出表!BL135,0),"###,###")&amp;"箇所")))</f>
        <v>#REF!</v>
      </c>
      <c r="BH135" s="154"/>
      <c r="BI135" s="154"/>
      <c r="BJ135" s="154"/>
      <c r="BL135" s="155"/>
      <c r="BM135" s="154"/>
      <c r="BN135" s="154"/>
      <c r="BO135" s="154"/>
      <c r="BP135" s="154"/>
      <c r="BX135" s="155"/>
      <c r="BY135" s="154"/>
      <c r="BZ135" s="154"/>
      <c r="CA135" s="154"/>
      <c r="CB135" s="154"/>
      <c r="CN135" s="155"/>
      <c r="CO135" s="154"/>
      <c r="CP135" s="154"/>
      <c r="CQ135" s="154"/>
      <c r="CR135" s="154"/>
    </row>
    <row r="136" spans="1:96" x14ac:dyDescent="0.2">
      <c r="A136" s="83">
        <v>133</v>
      </c>
      <c r="B136" s="75" t="s">
        <v>597</v>
      </c>
      <c r="C136" s="94" t="e">
        <f ca="1">IF(市町村抽出表!D136="－","－",ROUND(市町村抽出表!D136,1))</f>
        <v>#REF!</v>
      </c>
      <c r="D136" s="159" t="e">
        <f ca="1">IF(市町村抽出表!F136="","※2",IF(市町村抽出表!F136="－","－",市町村抽出表!F136&amp;"箇所"))</f>
        <v>#REF!</v>
      </c>
      <c r="E136" s="160" t="e">
        <f ca="1">IF(市町村抽出表!G136="","※2",IF(市町村抽出表!G136="－","－",市町村抽出表!G136&amp;"箇所"))</f>
        <v>#REF!</v>
      </c>
      <c r="F136" s="161" t="e">
        <f ca="1">IF(市町村抽出表!H136="","※2",IF(市町村抽出表!H136="－","－",市町村抽出表!H136&amp;"箇所"))</f>
        <v>#REF!</v>
      </c>
      <c r="G136" s="95" t="e">
        <f ca="1">IF(市町村抽出表!I136="－","－",IF(市町村抽出表!I136=0,"0棟",IF(市町村抽出表!I136&lt;1,"1棟未満",TEXT(ROUND(市町村抽出表!I136,0),"###,###")&amp;"棟")))</f>
        <v>#REF!</v>
      </c>
      <c r="H136" s="95" t="e">
        <f ca="1">IF(市町村抽出表!J136="－","－",IF(市町村抽出表!J136=0,"0棟",IF(市町村抽出表!J136&lt;1,"1棟未満",TEXT(ROUND(市町村抽出表!J136,0),"###,###")&amp;"棟")))</f>
        <v>#REF!</v>
      </c>
      <c r="I136" s="95" t="e">
        <f ca="1">IF(市町村抽出表!O136="－","－",IF(市町村抽出表!O136=0,"0棟",IF(市町村抽出表!O136&lt;1,"1棟未満",TEXT(ROUND(市町村抽出表!O136,0),"###,###")&amp;"棟")))</f>
        <v>#REF!</v>
      </c>
      <c r="J136" s="95" t="e">
        <f ca="1">IF(市町村抽出表!P136="－","－",IF(市町村抽出表!P136=0,"0棟",IF(市町村抽出表!P136&lt;1,"1棟未満",TEXT(ROUND(市町村抽出表!P136,0),"###,###")&amp;"棟")))</f>
        <v>#REF!</v>
      </c>
      <c r="K136" s="148" t="e">
        <f ca="1">IF(市町村抽出表!U136="","※2",IF(市町村抽出表!U136="－","－",IF(市町村抽出表!U136=0,"0棟",IF(市町村抽出表!U136&lt;1,"1棟未満",TEXT(ROUND(市町村抽出表!U136,0),"###,###")&amp;"棟"))))</f>
        <v>#REF!</v>
      </c>
      <c r="L136" s="149" t="e">
        <f ca="1">IF(市町村抽出表!V136="","※2",IF(市町村抽出表!V136="－","－",IF(市町村抽出表!V136=0,"0棟",IF(市町村抽出表!V136&lt;1,"1棟未満",TEXT(ROUND(市町村抽出表!V136,0),"###,###")&amp;"棟"))))</f>
        <v>#REF!</v>
      </c>
      <c r="M136" s="95" t="e">
        <f ca="1">IF(市町村抽出表!W136="－","－",IF(市町村抽出表!W136=0,"0棟",IF(市町村抽出表!W136&lt;1,"1棟未満",TEXT(ROUND(市町村抽出表!W136,0),"###,###")&amp;"棟")))</f>
        <v>#REF!</v>
      </c>
      <c r="N136" s="95" t="e">
        <f ca="1">IF(市町村抽出表!X136="－","－",IF(市町村抽出表!X136=0,"0棟",IF(市町村抽出表!X136&lt;1,"1棟未満",TEXT(ROUND(市町村抽出表!X136,0),"###,###")&amp;"棟")))</f>
        <v>#REF!</v>
      </c>
      <c r="O136" s="95" t="e">
        <f ca="1">IF(市町村抽出表!Z136="－","－",IF(市町村抽出表!Z136=0,"0件",IF(市町村抽出表!Z136&lt;1,"1件未満",TEXT(ROUND(市町村抽出表!Z136,0),"###,###")&amp;"件")))</f>
        <v>#REF!</v>
      </c>
      <c r="P136" s="95" t="e">
        <f ca="1">IF(市町村抽出表!AA136="－","－",IF(市町村抽出表!AA136=0,"0件",IF(市町村抽出表!AA136&lt;1,"1件未満",TEXT(ROUND(市町村抽出表!AA136,0),"###,###")&amp;"件")))</f>
        <v>#REF!</v>
      </c>
      <c r="Q136" s="95" t="e">
        <f ca="1">IF(市町村抽出表!AB136="－","－",IF(市町村抽出表!AB136=0,"0棟",IF(市町村抽出表!AB136&lt;1,"1棟未満",TEXT(ROUND(市町村抽出表!AB136,0),"###,###")&amp;"棟")))</f>
        <v>#REF!</v>
      </c>
      <c r="R136" s="95" t="e">
        <f ca="1">IF(市町村抽出表!AC136="－","－",IF(市町村抽出表!AC136=0,"0人",IF(市町村抽出表!AC136&lt;1,"1人未満",TEXT(ROUND(市町村抽出表!AC136,0),"###,###")&amp;"人")))</f>
        <v>#REF!</v>
      </c>
      <c r="S136" s="95" t="e">
        <f ca="1">IF(市町村抽出表!AD136="－","－",IF(市町村抽出表!AD136=0,"0人",IF(市町村抽出表!AD136&lt;1,"1人未満",TEXT(ROUND(市町村抽出表!AD136,0),"###,###")&amp;"人")))</f>
        <v>#REF!</v>
      </c>
      <c r="T136" s="95" t="e">
        <f ca="1">IF(市町村抽出表!AE136="－","－",IF(市町村抽出表!AE136=0,"0人",IF(市町村抽出表!AE136&lt;1,"1人未満",TEXT(ROUND(市町村抽出表!AE136,0),"###,###")&amp;"人")))</f>
        <v>#REF!</v>
      </c>
      <c r="U136" s="150" t="e">
        <f ca="1">IF(市町村抽出表!AG136="","※2",IF(市町村抽出表!AG136="－","－",IF(市町村抽出表!AG136=0,"0人",IF(市町村抽出表!AG136&lt;1,"1人未満",TEXT(ROUND(市町村抽出表!AG136,0),"###,###")&amp;"人"))))</f>
        <v>#REF!</v>
      </c>
      <c r="V136" s="151" t="e">
        <f ca="1">IF(市町村抽出表!AH136="","※2",IF(市町村抽出表!AH136="－","－",IF(市町村抽出表!AH136=0,"0人",IF(市町村抽出表!AH136&lt;1,"1人未満",TEXT(ROUND(市町村抽出表!AH136,0),"###,###")&amp;"人"))))</f>
        <v>#REF!</v>
      </c>
      <c r="W136" s="152" t="e">
        <f ca="1">IF(市町村抽出表!AI136="","※2",IF(市町村抽出表!AI136="－","－",IF(市町村抽出表!AI136=0,"0人",IF(市町村抽出表!AI136&lt;1,"1人未満",TEXT(ROUND(市町村抽出表!AI136,0),"###,###")&amp;"人"))))</f>
        <v>#REF!</v>
      </c>
      <c r="X136" s="95" t="e">
        <f ca="1">IF(市町村抽出表!AJ136="－","－",IF(市町村抽出表!AJ136=0,"0人",IF(市町村抽出表!AJ136&lt;1,"1人未満",TEXT(ROUND(市町村抽出表!AJ136,0),"###,###")&amp;"人")))</f>
        <v>#REF!</v>
      </c>
      <c r="Y136" s="95" t="e">
        <f ca="1">IF(市町村抽出表!AK136="－","－",IF(市町村抽出表!AK136=0,"0人",IF(市町村抽出表!AK136&lt;1,"1人未満",TEXT(ROUND(市町村抽出表!AK136,0),"###,###")&amp;"人")))</f>
        <v>#REF!</v>
      </c>
      <c r="Z136" s="95" t="e">
        <f ca="1">IF(市町村抽出表!AL136="－","－",IF(市町村抽出表!AL136=0,"0人",IF(市町村抽出表!AL136&lt;1,"1人未満",TEXT(ROUND(市町村抽出表!AL136,0),"###,###")&amp;"人")))</f>
        <v>#REF!</v>
      </c>
      <c r="AA136" s="95" t="e">
        <f ca="1">IF(市町村抽出表!AM136="－","－",IF(市町村抽出表!AM136=0,"0人",IF(市町村抽出表!AM136&lt;1,"1人未満",TEXT(ROUND(市町村抽出表!AM136,0),"###,###")&amp;"人")))</f>
        <v>#REF!</v>
      </c>
      <c r="AB136" s="95" t="e">
        <f ca="1">IF(市町村抽出表!AN136="－","－",IF(市町村抽出表!AN136=0,"0人",IF(市町村抽出表!AN136&lt;1,"1人未満",TEXT(ROUND(市町村抽出表!AN136,0),"###,###")&amp;"人")))</f>
        <v>#REF!</v>
      </c>
      <c r="AC136" s="95" t="e">
        <f ca="1">IF(市町村抽出表!AO136="－","－",IF(市町村抽出表!AO136=0,"0人",IF(市町村抽出表!AO136&lt;1,"1人未満",TEXT(ROUND(市町村抽出表!AO136,0),"###,###")&amp;"人")))</f>
        <v>#REF!</v>
      </c>
      <c r="AD136" s="95" t="e">
        <f ca="1">IF(市町村抽出表!AP136="－","－",IF(市町村抽出表!AP136=0,"0人",IF(市町村抽出表!AP136&lt;1,"1人未満",TEXT(ROUND(市町村抽出表!AP136,0),"###,###")&amp;"人")))</f>
        <v>#REF!</v>
      </c>
      <c r="AE136" s="95" t="e">
        <f ca="1">IF(市町村抽出表!AQ136="－","－",IF(市町村抽出表!AQ136=0,"0人",IF(市町村抽出表!AQ136&lt;1,"1人未満",TEXT(ROUND(市町村抽出表!AQ136,0),"###,###")&amp;"人")))</f>
        <v>#REF!</v>
      </c>
      <c r="AF136" s="95" t="e">
        <f ca="1">IF(市町村抽出表!AR136="－","－",IF(市町村抽出表!AR136=0,"0人",IF(市町村抽出表!AR136&lt;1,"1人未満",TEXT(ROUND(市町村抽出表!AR136,0),"###,###")&amp;"人")))</f>
        <v>#REF!</v>
      </c>
      <c r="AG136" s="95" t="e">
        <f ca="1">IF(市町村抽出表!AS136="－","－",IF(市町村抽出表!AS136=0,"0箇所",IF(市町村抽出表!AS136&lt;1,"1箇所未満",TEXT(ROUND(市町村抽出表!AS136,0),"###,###")&amp;"箇所")))</f>
        <v>#REF!</v>
      </c>
      <c r="AH136" s="95" t="e">
        <f ca="1">IF(市町村抽出表!AT136="－","－",IF(市町村抽出表!AT136=0,"0世帯",IF(市町村抽出表!AT136&lt;1,"1世帯未満",TEXT(ROUND(市町村抽出表!AT136,0),"###,###")&amp;"世帯")))</f>
        <v>#REF!</v>
      </c>
      <c r="AI136" s="95" t="e">
        <f ca="1">IF(市町村抽出表!AU136="－","－",IF(市町村抽出表!AU136=0,"0人",IF(市町村抽出表!AU136&lt;1,"1人未満",TEXT(ROUND(市町村抽出表!AU136,0),"###,###")&amp;"人")))</f>
        <v>#REF!</v>
      </c>
      <c r="AJ136" s="95" t="e">
        <f ca="1">IF(市町村抽出表!AV136="－","－",IF(市町村抽出表!AV136=0,"0世帯",IF(市町村抽出表!AV136&lt;1,"1世帯未満",TEXT(ROUND(市町村抽出表!AV136,0),"###,###")&amp;"世帯")))</f>
        <v>#REF!</v>
      </c>
      <c r="AK136" s="95" t="e">
        <f ca="1">IF(市町村抽出表!AW136="－","－",IF(市町村抽出表!AW136=0,"0人",IF(市町村抽出表!AW136&lt;1,"1人未満",TEXT(ROUND(市町村抽出表!AW136,0),"###,###")&amp;"人")))</f>
        <v>#REF!</v>
      </c>
      <c r="AL136" s="95" t="e">
        <f ca="1">IF(市町村抽出表!AX136="－","－",IF(市町村抽出表!AX136=0,"0世帯",IF(市町村抽出表!AX136&lt;1,"1世帯未満",TEXT(ROUND(市町村抽出表!AX136,0),"###,###")&amp;"世帯")))</f>
        <v>#REF!</v>
      </c>
      <c r="AM136" s="95" t="e">
        <f ca="1">IF(市町村抽出表!AY136="－","－",IF(市町村抽出表!AY136=0,"0人",IF(市町村抽出表!AY136&lt;1,"1人未満",TEXT(ROUND(市町村抽出表!AY136,0),"###,###")&amp;"人")))</f>
        <v>#REF!</v>
      </c>
      <c r="AN136" s="95" t="s">
        <v>632</v>
      </c>
      <c r="AO136" s="95" t="s">
        <v>632</v>
      </c>
      <c r="AP136" s="95" t="e">
        <f ca="1">IF(市町村抽出表!BB136="－","－",IF(市町村抽出表!BB136=0,"0km",IF(市町村抽出表!BB136&lt;0.1,"0.1km未満",TEXT(ROUND(市町村抽出表!BB136,1),"###,##0.0")&amp;"km")))</f>
        <v>#REF!</v>
      </c>
      <c r="AQ136" s="95" t="e">
        <f ca="1">IF(市町村抽出表!BC136="－","－",IF(市町村抽出表!BC136=0,"0世帯",IF(市町村抽出表!BC136&lt;1,"1世帯未満",TEXT(ROUND(市町村抽出表!BC136,0),"###,###")&amp;"世帯")))</f>
        <v>#REF!</v>
      </c>
      <c r="AR136" s="95" t="e">
        <f ca="1">IF(市町村抽出表!BD136="－","－",IF(市町村抽出表!BD136=0,"0人",IF(市町村抽出表!BD136&lt;1,"1人未満",TEXT(ROUND(市町村抽出表!BD136,0),"###,###")&amp;"人")))</f>
        <v>#REF!</v>
      </c>
      <c r="AS136" s="95" t="s">
        <v>632</v>
      </c>
      <c r="AT136" s="95" t="s">
        <v>632</v>
      </c>
      <c r="AU136" s="95" t="e">
        <f ca="1">IF(市町村抽出表!BG136="－","－",IF(市町村抽出表!BG136=0,"0箇所",IF(市町村抽出表!BG136&lt;1,"1箇所未満",TEXT(ROUND(市町村抽出表!BG136,0),"###,###")&amp;"箇所")))</f>
        <v>#REF!</v>
      </c>
      <c r="AV136" s="95" t="e">
        <f ca="1">IF(市町村抽出表!BH136="－","－",IF(市町村抽出表!BH136=0,"0箇所",IF(市町村抽出表!BH136&lt;1,"1箇所未満",TEXT(ROUND(市町村抽出表!BH136,0),"###,###")&amp;"箇所")))</f>
        <v>#REF!</v>
      </c>
      <c r="AW136" s="95" t="e">
        <f ca="1">IF(市町村抽出表!BI136="－","－",IF(市町村抽出表!BI136=0,"0箇所",IF(市町村抽出表!BI136&lt;1,"1箇所未満",TEXT(ROUND(市町村抽出表!BI136,0),"###,###")&amp;"箇所")))</f>
        <v>#REF!</v>
      </c>
      <c r="AX136" s="95" t="e">
        <f ca="1">IF(市町村抽出表!BJ136="－","－",IF(市町村抽出表!BJ136=0,"0箇所",IF(市町村抽出表!BJ136&lt;1,"1箇所未満",TEXT(ROUND(市町村抽出表!BJ136,0),"###,###")&amp;"箇所")))</f>
        <v>#REF!</v>
      </c>
      <c r="AY136" s="95" t="e">
        <f ca="1">IF(市町村抽出表!BK136="－","－",IF(市町村抽出表!BK136=0,"0箇所",IF(市町村抽出表!BK136&lt;1,"1箇所未満",TEXT(ROUND(市町村抽出表!BK136,0),"###,###")&amp;"箇所")))</f>
        <v>#REF!</v>
      </c>
      <c r="AZ136" s="95" t="e">
        <f ca="1">IF(市町村抽出表!BL136="－","－",IF(市町村抽出表!BL136=0,"0箇所",IF(市町村抽出表!BL136&lt;1,"1箇所未満",TEXT(ROUND(市町村抽出表!BL136,0),"###,###")&amp;"箇所")))</f>
        <v>#REF!</v>
      </c>
      <c r="BH136" s="154"/>
      <c r="BI136" s="154"/>
      <c r="BJ136" s="154"/>
      <c r="BL136" s="155"/>
      <c r="BM136" s="154"/>
      <c r="BN136" s="154"/>
      <c r="BO136" s="154"/>
      <c r="BP136" s="154"/>
      <c r="BX136" s="155"/>
      <c r="BY136" s="154"/>
      <c r="BZ136" s="154"/>
      <c r="CA136" s="154"/>
      <c r="CB136" s="154"/>
      <c r="CN136" s="155"/>
      <c r="CO136" s="154"/>
      <c r="CP136" s="154"/>
      <c r="CQ136" s="154"/>
      <c r="CR136" s="154"/>
    </row>
    <row r="137" spans="1:96" x14ac:dyDescent="0.2">
      <c r="A137" s="83">
        <v>134</v>
      </c>
      <c r="B137" s="75" t="s">
        <v>598</v>
      </c>
      <c r="C137" s="94" t="e">
        <f ca="1">IF(市町村抽出表!D137="－","－",ROUND(市町村抽出表!D137,1))</f>
        <v>#REF!</v>
      </c>
      <c r="D137" s="159" t="e">
        <f ca="1">IF(市町村抽出表!F137="","※2",IF(市町村抽出表!F137="－","－",市町村抽出表!F137&amp;"箇所"))</f>
        <v>#REF!</v>
      </c>
      <c r="E137" s="160" t="e">
        <f ca="1">IF(市町村抽出表!G137="","※2",IF(市町村抽出表!G137="－","－",市町村抽出表!G137&amp;"箇所"))</f>
        <v>#REF!</v>
      </c>
      <c r="F137" s="161" t="e">
        <f ca="1">IF(市町村抽出表!H137="","※2",IF(市町村抽出表!H137="－","－",市町村抽出表!H137&amp;"箇所"))</f>
        <v>#REF!</v>
      </c>
      <c r="G137" s="95" t="e">
        <f ca="1">IF(市町村抽出表!I137="－","－",IF(市町村抽出表!I137=0,"0棟",IF(市町村抽出表!I137&lt;1,"1棟未満",TEXT(ROUND(市町村抽出表!I137,0),"###,###")&amp;"棟")))</f>
        <v>#REF!</v>
      </c>
      <c r="H137" s="95" t="e">
        <f ca="1">IF(市町村抽出表!J137="－","－",IF(市町村抽出表!J137=0,"0棟",IF(市町村抽出表!J137&lt;1,"1棟未満",TEXT(ROUND(市町村抽出表!J137,0),"###,###")&amp;"棟")))</f>
        <v>#REF!</v>
      </c>
      <c r="I137" s="95" t="e">
        <f ca="1">IF(市町村抽出表!O137="－","－",IF(市町村抽出表!O137=0,"0棟",IF(市町村抽出表!O137&lt;1,"1棟未満",TEXT(ROUND(市町村抽出表!O137,0),"###,###")&amp;"棟")))</f>
        <v>#REF!</v>
      </c>
      <c r="J137" s="95" t="e">
        <f ca="1">IF(市町村抽出表!P137="－","－",IF(市町村抽出表!P137=0,"0棟",IF(市町村抽出表!P137&lt;1,"1棟未満",TEXT(ROUND(市町村抽出表!P137,0),"###,###")&amp;"棟")))</f>
        <v>#REF!</v>
      </c>
      <c r="K137" s="148" t="e">
        <f ca="1">IF(市町村抽出表!U137="","※2",IF(市町村抽出表!U137="－","－",IF(市町村抽出表!U137=0,"0棟",IF(市町村抽出表!U137&lt;1,"1棟未満",TEXT(ROUND(市町村抽出表!U137,0),"###,###")&amp;"棟"))))</f>
        <v>#REF!</v>
      </c>
      <c r="L137" s="149" t="e">
        <f ca="1">IF(市町村抽出表!V137="","※2",IF(市町村抽出表!V137="－","－",IF(市町村抽出表!V137=0,"0棟",IF(市町村抽出表!V137&lt;1,"1棟未満",TEXT(ROUND(市町村抽出表!V137,0),"###,###")&amp;"棟"))))</f>
        <v>#REF!</v>
      </c>
      <c r="M137" s="95" t="e">
        <f ca="1">IF(市町村抽出表!W137="－","－",IF(市町村抽出表!W137=0,"0棟",IF(市町村抽出表!W137&lt;1,"1棟未満",TEXT(ROUND(市町村抽出表!W137,0),"###,###")&amp;"棟")))</f>
        <v>#REF!</v>
      </c>
      <c r="N137" s="95" t="e">
        <f ca="1">IF(市町村抽出表!X137="－","－",IF(市町村抽出表!X137=0,"0棟",IF(市町村抽出表!X137&lt;1,"1棟未満",TEXT(ROUND(市町村抽出表!X137,0),"###,###")&amp;"棟")))</f>
        <v>#REF!</v>
      </c>
      <c r="O137" s="95" t="e">
        <f ca="1">IF(市町村抽出表!Z137="－","－",IF(市町村抽出表!Z137=0,"0件",IF(市町村抽出表!Z137&lt;1,"1件未満",TEXT(ROUND(市町村抽出表!Z137,0),"###,###")&amp;"件")))</f>
        <v>#REF!</v>
      </c>
      <c r="P137" s="95" t="e">
        <f ca="1">IF(市町村抽出表!AA137="－","－",IF(市町村抽出表!AA137=0,"0件",IF(市町村抽出表!AA137&lt;1,"1件未満",TEXT(ROUND(市町村抽出表!AA137,0),"###,###")&amp;"件")))</f>
        <v>#REF!</v>
      </c>
      <c r="Q137" s="95" t="e">
        <f ca="1">IF(市町村抽出表!AB137="－","－",IF(市町村抽出表!AB137=0,"0棟",IF(市町村抽出表!AB137&lt;1,"1棟未満",TEXT(ROUND(市町村抽出表!AB137,0),"###,###")&amp;"棟")))</f>
        <v>#REF!</v>
      </c>
      <c r="R137" s="95" t="e">
        <f ca="1">IF(市町村抽出表!AC137="－","－",IF(市町村抽出表!AC137=0,"0人",IF(市町村抽出表!AC137&lt;1,"1人未満",TEXT(ROUND(市町村抽出表!AC137,0),"###,###")&amp;"人")))</f>
        <v>#REF!</v>
      </c>
      <c r="S137" s="95" t="e">
        <f ca="1">IF(市町村抽出表!AD137="－","－",IF(市町村抽出表!AD137=0,"0人",IF(市町村抽出表!AD137&lt;1,"1人未満",TEXT(ROUND(市町村抽出表!AD137,0),"###,###")&amp;"人")))</f>
        <v>#REF!</v>
      </c>
      <c r="T137" s="95" t="e">
        <f ca="1">IF(市町村抽出表!AE137="－","－",IF(市町村抽出表!AE137=0,"0人",IF(市町村抽出表!AE137&lt;1,"1人未満",TEXT(ROUND(市町村抽出表!AE137,0),"###,###")&amp;"人")))</f>
        <v>#REF!</v>
      </c>
      <c r="U137" s="150" t="e">
        <f ca="1">IF(市町村抽出表!AG137="","※2",IF(市町村抽出表!AG137="－","－",IF(市町村抽出表!AG137=0,"0人",IF(市町村抽出表!AG137&lt;1,"1人未満",TEXT(ROUND(市町村抽出表!AG137,0),"###,###")&amp;"人"))))</f>
        <v>#REF!</v>
      </c>
      <c r="V137" s="151" t="e">
        <f ca="1">IF(市町村抽出表!AH137="","※2",IF(市町村抽出表!AH137="－","－",IF(市町村抽出表!AH137=0,"0人",IF(市町村抽出表!AH137&lt;1,"1人未満",TEXT(ROUND(市町村抽出表!AH137,0),"###,###")&amp;"人"))))</f>
        <v>#REF!</v>
      </c>
      <c r="W137" s="152" t="e">
        <f ca="1">IF(市町村抽出表!AI137="","※2",IF(市町村抽出表!AI137="－","－",IF(市町村抽出表!AI137=0,"0人",IF(市町村抽出表!AI137&lt;1,"1人未満",TEXT(ROUND(市町村抽出表!AI137,0),"###,###")&amp;"人"))))</f>
        <v>#REF!</v>
      </c>
      <c r="X137" s="95" t="e">
        <f ca="1">IF(市町村抽出表!AJ137="－","－",IF(市町村抽出表!AJ137=0,"0人",IF(市町村抽出表!AJ137&lt;1,"1人未満",TEXT(ROUND(市町村抽出表!AJ137,0),"###,###")&amp;"人")))</f>
        <v>#REF!</v>
      </c>
      <c r="Y137" s="95" t="e">
        <f ca="1">IF(市町村抽出表!AK137="－","－",IF(市町村抽出表!AK137=0,"0人",IF(市町村抽出表!AK137&lt;1,"1人未満",TEXT(ROUND(市町村抽出表!AK137,0),"###,###")&amp;"人")))</f>
        <v>#REF!</v>
      </c>
      <c r="Z137" s="95" t="e">
        <f ca="1">IF(市町村抽出表!AL137="－","－",IF(市町村抽出表!AL137=0,"0人",IF(市町村抽出表!AL137&lt;1,"1人未満",TEXT(ROUND(市町村抽出表!AL137,0),"###,###")&amp;"人")))</f>
        <v>#REF!</v>
      </c>
      <c r="AA137" s="95" t="e">
        <f ca="1">IF(市町村抽出表!AM137="－","－",IF(市町村抽出表!AM137=0,"0人",IF(市町村抽出表!AM137&lt;1,"1人未満",TEXT(ROUND(市町村抽出表!AM137,0),"###,###")&amp;"人")))</f>
        <v>#REF!</v>
      </c>
      <c r="AB137" s="95" t="e">
        <f ca="1">IF(市町村抽出表!AN137="－","－",IF(市町村抽出表!AN137=0,"0人",IF(市町村抽出表!AN137&lt;1,"1人未満",TEXT(ROUND(市町村抽出表!AN137,0),"###,###")&amp;"人")))</f>
        <v>#REF!</v>
      </c>
      <c r="AC137" s="95" t="e">
        <f ca="1">IF(市町村抽出表!AO137="－","－",IF(市町村抽出表!AO137=0,"0人",IF(市町村抽出表!AO137&lt;1,"1人未満",TEXT(ROUND(市町村抽出表!AO137,0),"###,###")&amp;"人")))</f>
        <v>#REF!</v>
      </c>
      <c r="AD137" s="95" t="e">
        <f ca="1">IF(市町村抽出表!AP137="－","－",IF(市町村抽出表!AP137=0,"0人",IF(市町村抽出表!AP137&lt;1,"1人未満",TEXT(ROUND(市町村抽出表!AP137,0),"###,###")&amp;"人")))</f>
        <v>#REF!</v>
      </c>
      <c r="AE137" s="95" t="e">
        <f ca="1">IF(市町村抽出表!AQ137="－","－",IF(市町村抽出表!AQ137=0,"0人",IF(市町村抽出表!AQ137&lt;1,"1人未満",TEXT(ROUND(市町村抽出表!AQ137,0),"###,###")&amp;"人")))</f>
        <v>#REF!</v>
      </c>
      <c r="AF137" s="95" t="e">
        <f ca="1">IF(市町村抽出表!AR137="－","－",IF(市町村抽出表!AR137=0,"0人",IF(市町村抽出表!AR137&lt;1,"1人未満",TEXT(ROUND(市町村抽出表!AR137,0),"###,###")&amp;"人")))</f>
        <v>#REF!</v>
      </c>
      <c r="AG137" s="95" t="e">
        <f ca="1">IF(市町村抽出表!AS137="－","－",IF(市町村抽出表!AS137=0,"0箇所",IF(市町村抽出表!AS137&lt;1,"1箇所未満",TEXT(ROUND(市町村抽出表!AS137,0),"###,###")&amp;"箇所")))</f>
        <v>#REF!</v>
      </c>
      <c r="AH137" s="95" t="e">
        <f ca="1">IF(市町村抽出表!AT137="－","－",IF(市町村抽出表!AT137=0,"0世帯",IF(市町村抽出表!AT137&lt;1,"1世帯未満",TEXT(ROUND(市町村抽出表!AT137,0),"###,###")&amp;"世帯")))</f>
        <v>#REF!</v>
      </c>
      <c r="AI137" s="95" t="e">
        <f ca="1">IF(市町村抽出表!AU137="－","－",IF(市町村抽出表!AU137=0,"0人",IF(市町村抽出表!AU137&lt;1,"1人未満",TEXT(ROUND(市町村抽出表!AU137,0),"###,###")&amp;"人")))</f>
        <v>#REF!</v>
      </c>
      <c r="AJ137" s="95" t="e">
        <f ca="1">IF(市町村抽出表!AV137="－","－",IF(市町村抽出表!AV137=0,"0世帯",IF(市町村抽出表!AV137&lt;1,"1世帯未満",TEXT(ROUND(市町村抽出表!AV137,0),"###,###")&amp;"世帯")))</f>
        <v>#REF!</v>
      </c>
      <c r="AK137" s="95" t="e">
        <f ca="1">IF(市町村抽出表!AW137="－","－",IF(市町村抽出表!AW137=0,"0人",IF(市町村抽出表!AW137&lt;1,"1人未満",TEXT(ROUND(市町村抽出表!AW137,0),"###,###")&amp;"人")))</f>
        <v>#REF!</v>
      </c>
      <c r="AL137" s="95" t="e">
        <f ca="1">IF(市町村抽出表!AX137="－","－",IF(市町村抽出表!AX137=0,"0世帯",IF(市町村抽出表!AX137&lt;1,"1世帯未満",TEXT(ROUND(市町村抽出表!AX137,0),"###,###")&amp;"世帯")))</f>
        <v>#REF!</v>
      </c>
      <c r="AM137" s="95" t="e">
        <f ca="1">IF(市町村抽出表!AY137="－","－",IF(市町村抽出表!AY137=0,"0人",IF(市町村抽出表!AY137&lt;1,"1人未満",TEXT(ROUND(市町村抽出表!AY137,0),"###,###")&amp;"人")))</f>
        <v>#REF!</v>
      </c>
      <c r="AN137" s="95" t="s">
        <v>632</v>
      </c>
      <c r="AO137" s="95" t="s">
        <v>632</v>
      </c>
      <c r="AP137" s="95" t="e">
        <f ca="1">IF(市町村抽出表!BB137="－","－",IF(市町村抽出表!BB137=0,"0km",IF(市町村抽出表!BB137&lt;0.1,"0.1km未満",TEXT(ROUND(市町村抽出表!BB137,1),"###,##0.0")&amp;"km")))</f>
        <v>#REF!</v>
      </c>
      <c r="AQ137" s="95" t="e">
        <f ca="1">IF(市町村抽出表!BC137="－","－",IF(市町村抽出表!BC137=0,"0世帯",IF(市町村抽出表!BC137&lt;1,"1世帯未満",TEXT(ROUND(市町村抽出表!BC137,0),"###,###")&amp;"世帯")))</f>
        <v>#REF!</v>
      </c>
      <c r="AR137" s="95" t="e">
        <f ca="1">IF(市町村抽出表!BD137="－","－",IF(市町村抽出表!BD137=0,"0人",IF(市町村抽出表!BD137&lt;1,"1人未満",TEXT(ROUND(市町村抽出表!BD137,0),"###,###")&amp;"人")))</f>
        <v>#REF!</v>
      </c>
      <c r="AS137" s="95" t="s">
        <v>632</v>
      </c>
      <c r="AT137" s="95" t="s">
        <v>632</v>
      </c>
      <c r="AU137" s="95" t="e">
        <f ca="1">IF(市町村抽出表!BG137="－","－",IF(市町村抽出表!BG137=0,"0箇所",IF(市町村抽出表!BG137&lt;1,"1箇所未満",TEXT(ROUND(市町村抽出表!BG137,0),"###,###")&amp;"箇所")))</f>
        <v>#REF!</v>
      </c>
      <c r="AV137" s="95" t="e">
        <f ca="1">IF(市町村抽出表!BH137="－","－",IF(市町村抽出表!BH137=0,"0箇所",IF(市町村抽出表!BH137&lt;1,"1箇所未満",TEXT(ROUND(市町村抽出表!BH137,0),"###,###")&amp;"箇所")))</f>
        <v>#REF!</v>
      </c>
      <c r="AW137" s="95" t="e">
        <f ca="1">IF(市町村抽出表!BI137="－","－",IF(市町村抽出表!BI137=0,"0箇所",IF(市町村抽出表!BI137&lt;1,"1箇所未満",TEXT(ROUND(市町村抽出表!BI137,0),"###,###")&amp;"箇所")))</f>
        <v>#REF!</v>
      </c>
      <c r="AX137" s="95" t="e">
        <f ca="1">IF(市町村抽出表!BJ137="－","－",IF(市町村抽出表!BJ137=0,"0箇所",IF(市町村抽出表!BJ137&lt;1,"1箇所未満",TEXT(ROUND(市町村抽出表!BJ137,0),"###,###")&amp;"箇所")))</f>
        <v>#REF!</v>
      </c>
      <c r="AY137" s="95" t="e">
        <f ca="1">IF(市町村抽出表!BK137="－","－",IF(市町村抽出表!BK137=0,"0箇所",IF(市町村抽出表!BK137&lt;1,"1箇所未満",TEXT(ROUND(市町村抽出表!BK137,0),"###,###")&amp;"箇所")))</f>
        <v>#REF!</v>
      </c>
      <c r="AZ137" s="95" t="e">
        <f ca="1">IF(市町村抽出表!BL137="－","－",IF(市町村抽出表!BL137=0,"0箇所",IF(市町村抽出表!BL137&lt;1,"1箇所未満",TEXT(ROUND(市町村抽出表!BL137,0),"###,###")&amp;"箇所")))</f>
        <v>#REF!</v>
      </c>
      <c r="BH137" s="154"/>
      <c r="BI137" s="154"/>
      <c r="BJ137" s="154"/>
      <c r="BL137" s="155"/>
      <c r="BM137" s="154"/>
      <c r="BN137" s="154"/>
      <c r="BO137" s="154"/>
      <c r="BP137" s="154"/>
      <c r="BX137" s="155"/>
      <c r="BY137" s="154"/>
      <c r="BZ137" s="154"/>
      <c r="CA137" s="154"/>
      <c r="CB137" s="154"/>
      <c r="CN137" s="155"/>
      <c r="CO137" s="154"/>
      <c r="CP137" s="154"/>
      <c r="CQ137" s="154"/>
      <c r="CR137" s="154"/>
    </row>
    <row r="138" spans="1:96" x14ac:dyDescent="0.2">
      <c r="A138" s="83">
        <v>135</v>
      </c>
      <c r="B138" s="75" t="s">
        <v>599</v>
      </c>
      <c r="C138" s="94" t="e">
        <f ca="1">IF(市町村抽出表!D138="－","－",ROUND(市町村抽出表!D138,1))</f>
        <v>#REF!</v>
      </c>
      <c r="D138" s="159" t="e">
        <f ca="1">IF(市町村抽出表!F138="","※2",IF(市町村抽出表!F138="－","－",市町村抽出表!F138&amp;"箇所"))</f>
        <v>#REF!</v>
      </c>
      <c r="E138" s="160" t="e">
        <f ca="1">IF(市町村抽出表!G138="","※2",IF(市町村抽出表!G138="－","－",市町村抽出表!G138&amp;"箇所"))</f>
        <v>#REF!</v>
      </c>
      <c r="F138" s="161" t="e">
        <f ca="1">IF(市町村抽出表!H138="","※2",IF(市町村抽出表!H138="－","－",市町村抽出表!H138&amp;"箇所"))</f>
        <v>#REF!</v>
      </c>
      <c r="G138" s="95" t="e">
        <f ca="1">IF(市町村抽出表!I138="－","－",IF(市町村抽出表!I138=0,"0棟",IF(市町村抽出表!I138&lt;1,"1棟未満",TEXT(ROUND(市町村抽出表!I138,0),"###,###")&amp;"棟")))</f>
        <v>#REF!</v>
      </c>
      <c r="H138" s="95" t="e">
        <f ca="1">IF(市町村抽出表!J138="－","－",IF(市町村抽出表!J138=0,"0棟",IF(市町村抽出表!J138&lt;1,"1棟未満",TEXT(ROUND(市町村抽出表!J138,0),"###,###")&amp;"棟")))</f>
        <v>#REF!</v>
      </c>
      <c r="I138" s="95" t="e">
        <f ca="1">IF(市町村抽出表!O138="－","－",IF(市町村抽出表!O138=0,"0棟",IF(市町村抽出表!O138&lt;1,"1棟未満",TEXT(ROUND(市町村抽出表!O138,0),"###,###")&amp;"棟")))</f>
        <v>#REF!</v>
      </c>
      <c r="J138" s="95" t="e">
        <f ca="1">IF(市町村抽出表!P138="－","－",IF(市町村抽出表!P138=0,"0棟",IF(市町村抽出表!P138&lt;1,"1棟未満",TEXT(ROUND(市町村抽出表!P138,0),"###,###")&amp;"棟")))</f>
        <v>#REF!</v>
      </c>
      <c r="K138" s="148" t="e">
        <f ca="1">IF(市町村抽出表!U138="","※2",IF(市町村抽出表!U138="－","－",IF(市町村抽出表!U138=0,"0棟",IF(市町村抽出表!U138&lt;1,"1棟未満",TEXT(ROUND(市町村抽出表!U138,0),"###,###")&amp;"棟"))))</f>
        <v>#REF!</v>
      </c>
      <c r="L138" s="149" t="e">
        <f ca="1">IF(市町村抽出表!V138="","※2",IF(市町村抽出表!V138="－","－",IF(市町村抽出表!V138=0,"0棟",IF(市町村抽出表!V138&lt;1,"1棟未満",TEXT(ROUND(市町村抽出表!V138,0),"###,###")&amp;"棟"))))</f>
        <v>#REF!</v>
      </c>
      <c r="M138" s="95" t="e">
        <f ca="1">IF(市町村抽出表!W138="－","－",IF(市町村抽出表!W138=0,"0棟",IF(市町村抽出表!W138&lt;1,"1棟未満",TEXT(ROUND(市町村抽出表!W138,0),"###,###")&amp;"棟")))</f>
        <v>#REF!</v>
      </c>
      <c r="N138" s="95" t="e">
        <f ca="1">IF(市町村抽出表!X138="－","－",IF(市町村抽出表!X138=0,"0棟",IF(市町村抽出表!X138&lt;1,"1棟未満",TEXT(ROUND(市町村抽出表!X138,0),"###,###")&amp;"棟")))</f>
        <v>#REF!</v>
      </c>
      <c r="O138" s="95" t="e">
        <f ca="1">IF(市町村抽出表!Z138="－","－",IF(市町村抽出表!Z138=0,"0件",IF(市町村抽出表!Z138&lt;1,"1件未満",TEXT(ROUND(市町村抽出表!Z138,0),"###,###")&amp;"件")))</f>
        <v>#REF!</v>
      </c>
      <c r="P138" s="95" t="e">
        <f ca="1">IF(市町村抽出表!AA138="－","－",IF(市町村抽出表!AA138=0,"0件",IF(市町村抽出表!AA138&lt;1,"1件未満",TEXT(ROUND(市町村抽出表!AA138,0),"###,###")&amp;"件")))</f>
        <v>#REF!</v>
      </c>
      <c r="Q138" s="95" t="e">
        <f ca="1">IF(市町村抽出表!AB138="－","－",IF(市町村抽出表!AB138=0,"0棟",IF(市町村抽出表!AB138&lt;1,"1棟未満",TEXT(ROUND(市町村抽出表!AB138,0),"###,###")&amp;"棟")))</f>
        <v>#REF!</v>
      </c>
      <c r="R138" s="95" t="e">
        <f ca="1">IF(市町村抽出表!AC138="－","－",IF(市町村抽出表!AC138=0,"0人",IF(市町村抽出表!AC138&lt;1,"1人未満",TEXT(ROUND(市町村抽出表!AC138,0),"###,###")&amp;"人")))</f>
        <v>#REF!</v>
      </c>
      <c r="S138" s="95" t="e">
        <f ca="1">IF(市町村抽出表!AD138="－","－",IF(市町村抽出表!AD138=0,"0人",IF(市町村抽出表!AD138&lt;1,"1人未満",TEXT(ROUND(市町村抽出表!AD138,0),"###,###")&amp;"人")))</f>
        <v>#REF!</v>
      </c>
      <c r="T138" s="95" t="e">
        <f ca="1">IF(市町村抽出表!AE138="－","－",IF(市町村抽出表!AE138=0,"0人",IF(市町村抽出表!AE138&lt;1,"1人未満",TEXT(ROUND(市町村抽出表!AE138,0),"###,###")&amp;"人")))</f>
        <v>#REF!</v>
      </c>
      <c r="U138" s="150" t="e">
        <f ca="1">IF(市町村抽出表!AG138="","※2",IF(市町村抽出表!AG138="－","－",IF(市町村抽出表!AG138=0,"0人",IF(市町村抽出表!AG138&lt;1,"1人未満",TEXT(ROUND(市町村抽出表!AG138,0),"###,###")&amp;"人"))))</f>
        <v>#REF!</v>
      </c>
      <c r="V138" s="151" t="e">
        <f ca="1">IF(市町村抽出表!AH138="","※2",IF(市町村抽出表!AH138="－","－",IF(市町村抽出表!AH138=0,"0人",IF(市町村抽出表!AH138&lt;1,"1人未満",TEXT(ROUND(市町村抽出表!AH138,0),"###,###")&amp;"人"))))</f>
        <v>#REF!</v>
      </c>
      <c r="W138" s="152" t="e">
        <f ca="1">IF(市町村抽出表!AI138="","※2",IF(市町村抽出表!AI138="－","－",IF(市町村抽出表!AI138=0,"0人",IF(市町村抽出表!AI138&lt;1,"1人未満",TEXT(ROUND(市町村抽出表!AI138,0),"###,###")&amp;"人"))))</f>
        <v>#REF!</v>
      </c>
      <c r="X138" s="95" t="e">
        <f ca="1">IF(市町村抽出表!AJ138="－","－",IF(市町村抽出表!AJ138=0,"0人",IF(市町村抽出表!AJ138&lt;1,"1人未満",TEXT(ROUND(市町村抽出表!AJ138,0),"###,###")&amp;"人")))</f>
        <v>#REF!</v>
      </c>
      <c r="Y138" s="95" t="e">
        <f ca="1">IF(市町村抽出表!AK138="－","－",IF(市町村抽出表!AK138=0,"0人",IF(市町村抽出表!AK138&lt;1,"1人未満",TEXT(ROUND(市町村抽出表!AK138,0),"###,###")&amp;"人")))</f>
        <v>#REF!</v>
      </c>
      <c r="Z138" s="95" t="e">
        <f ca="1">IF(市町村抽出表!AL138="－","－",IF(市町村抽出表!AL138=0,"0人",IF(市町村抽出表!AL138&lt;1,"1人未満",TEXT(ROUND(市町村抽出表!AL138,0),"###,###")&amp;"人")))</f>
        <v>#REF!</v>
      </c>
      <c r="AA138" s="95" t="e">
        <f ca="1">IF(市町村抽出表!AM138="－","－",IF(市町村抽出表!AM138=0,"0人",IF(市町村抽出表!AM138&lt;1,"1人未満",TEXT(ROUND(市町村抽出表!AM138,0),"###,###")&amp;"人")))</f>
        <v>#REF!</v>
      </c>
      <c r="AB138" s="95" t="e">
        <f ca="1">IF(市町村抽出表!AN138="－","－",IF(市町村抽出表!AN138=0,"0人",IF(市町村抽出表!AN138&lt;1,"1人未満",TEXT(ROUND(市町村抽出表!AN138,0),"###,###")&amp;"人")))</f>
        <v>#REF!</v>
      </c>
      <c r="AC138" s="95" t="e">
        <f ca="1">IF(市町村抽出表!AO138="－","－",IF(市町村抽出表!AO138=0,"0人",IF(市町村抽出表!AO138&lt;1,"1人未満",TEXT(ROUND(市町村抽出表!AO138,0),"###,###")&amp;"人")))</f>
        <v>#REF!</v>
      </c>
      <c r="AD138" s="95" t="e">
        <f ca="1">IF(市町村抽出表!AP138="－","－",IF(市町村抽出表!AP138=0,"0人",IF(市町村抽出表!AP138&lt;1,"1人未満",TEXT(ROUND(市町村抽出表!AP138,0),"###,###")&amp;"人")))</f>
        <v>#REF!</v>
      </c>
      <c r="AE138" s="95" t="e">
        <f ca="1">IF(市町村抽出表!AQ138="－","－",IF(市町村抽出表!AQ138=0,"0人",IF(市町村抽出表!AQ138&lt;1,"1人未満",TEXT(ROUND(市町村抽出表!AQ138,0),"###,###")&amp;"人")))</f>
        <v>#REF!</v>
      </c>
      <c r="AF138" s="95" t="e">
        <f ca="1">IF(市町村抽出表!AR138="－","－",IF(市町村抽出表!AR138=0,"0人",IF(市町村抽出表!AR138&lt;1,"1人未満",TEXT(ROUND(市町村抽出表!AR138,0),"###,###")&amp;"人")))</f>
        <v>#REF!</v>
      </c>
      <c r="AG138" s="95" t="e">
        <f ca="1">IF(市町村抽出表!AS138="－","－",IF(市町村抽出表!AS138=0,"0箇所",IF(市町村抽出表!AS138&lt;1,"1箇所未満",TEXT(ROUND(市町村抽出表!AS138,0),"###,###")&amp;"箇所")))</f>
        <v>#REF!</v>
      </c>
      <c r="AH138" s="95" t="e">
        <f ca="1">IF(市町村抽出表!AT138="－","－",IF(市町村抽出表!AT138=0,"0世帯",IF(市町村抽出表!AT138&lt;1,"1世帯未満",TEXT(ROUND(市町村抽出表!AT138,0),"###,###")&amp;"世帯")))</f>
        <v>#REF!</v>
      </c>
      <c r="AI138" s="95" t="e">
        <f ca="1">IF(市町村抽出表!AU138="－","－",IF(市町村抽出表!AU138=0,"0人",IF(市町村抽出表!AU138&lt;1,"1人未満",TEXT(ROUND(市町村抽出表!AU138,0),"###,###")&amp;"人")))</f>
        <v>#REF!</v>
      </c>
      <c r="AJ138" s="95" t="e">
        <f ca="1">IF(市町村抽出表!AV138="－","－",IF(市町村抽出表!AV138=0,"0世帯",IF(市町村抽出表!AV138&lt;1,"1世帯未満",TEXT(ROUND(市町村抽出表!AV138,0),"###,###")&amp;"世帯")))</f>
        <v>#REF!</v>
      </c>
      <c r="AK138" s="95" t="e">
        <f ca="1">IF(市町村抽出表!AW138="－","－",IF(市町村抽出表!AW138=0,"0人",IF(市町村抽出表!AW138&lt;1,"1人未満",TEXT(ROUND(市町村抽出表!AW138,0),"###,###")&amp;"人")))</f>
        <v>#REF!</v>
      </c>
      <c r="AL138" s="95" t="e">
        <f ca="1">IF(市町村抽出表!AX138="－","－",IF(市町村抽出表!AX138=0,"0世帯",IF(市町村抽出表!AX138&lt;1,"1世帯未満",TEXT(ROUND(市町村抽出表!AX138,0),"###,###")&amp;"世帯")))</f>
        <v>#REF!</v>
      </c>
      <c r="AM138" s="95" t="e">
        <f ca="1">IF(市町村抽出表!AY138="－","－",IF(市町村抽出表!AY138=0,"0人",IF(市町村抽出表!AY138&lt;1,"1人未満",TEXT(ROUND(市町村抽出表!AY138,0),"###,###")&amp;"人")))</f>
        <v>#REF!</v>
      </c>
      <c r="AN138" s="95" t="s">
        <v>632</v>
      </c>
      <c r="AO138" s="95" t="s">
        <v>632</v>
      </c>
      <c r="AP138" s="95" t="e">
        <f ca="1">IF(市町村抽出表!BB138="－","－",IF(市町村抽出表!BB138=0,"0km",IF(市町村抽出表!BB138&lt;0.1,"0.1km未満",TEXT(ROUND(市町村抽出表!BB138,1),"###,##0.0")&amp;"km")))</f>
        <v>#REF!</v>
      </c>
      <c r="AQ138" s="95" t="e">
        <f ca="1">IF(市町村抽出表!BC138="－","－",IF(市町村抽出表!BC138=0,"0世帯",IF(市町村抽出表!BC138&lt;1,"1世帯未満",TEXT(ROUND(市町村抽出表!BC138,0),"###,###")&amp;"世帯")))</f>
        <v>#REF!</v>
      </c>
      <c r="AR138" s="95" t="e">
        <f ca="1">IF(市町村抽出表!BD138="－","－",IF(市町村抽出表!BD138=0,"0人",IF(市町村抽出表!BD138&lt;1,"1人未満",TEXT(ROUND(市町村抽出表!BD138,0),"###,###")&amp;"人")))</f>
        <v>#REF!</v>
      </c>
      <c r="AS138" s="95" t="s">
        <v>632</v>
      </c>
      <c r="AT138" s="95" t="s">
        <v>632</v>
      </c>
      <c r="AU138" s="95" t="e">
        <f ca="1">IF(市町村抽出表!BG138="－","－",IF(市町村抽出表!BG138=0,"0箇所",IF(市町村抽出表!BG138&lt;1,"1箇所未満",TEXT(ROUND(市町村抽出表!BG138,0),"###,###")&amp;"箇所")))</f>
        <v>#REF!</v>
      </c>
      <c r="AV138" s="95" t="e">
        <f ca="1">IF(市町村抽出表!BH138="－","－",IF(市町村抽出表!BH138=0,"0箇所",IF(市町村抽出表!BH138&lt;1,"1箇所未満",TEXT(ROUND(市町村抽出表!BH138,0),"###,###")&amp;"箇所")))</f>
        <v>#REF!</v>
      </c>
      <c r="AW138" s="95" t="e">
        <f ca="1">IF(市町村抽出表!BI138="－","－",IF(市町村抽出表!BI138=0,"0箇所",IF(市町村抽出表!BI138&lt;1,"1箇所未満",TEXT(ROUND(市町村抽出表!BI138,0),"###,###")&amp;"箇所")))</f>
        <v>#REF!</v>
      </c>
      <c r="AX138" s="95" t="e">
        <f ca="1">IF(市町村抽出表!BJ138="－","－",IF(市町村抽出表!BJ138=0,"0箇所",IF(市町村抽出表!BJ138&lt;1,"1箇所未満",TEXT(ROUND(市町村抽出表!BJ138,0),"###,###")&amp;"箇所")))</f>
        <v>#REF!</v>
      </c>
      <c r="AY138" s="95" t="e">
        <f ca="1">IF(市町村抽出表!BK138="－","－",IF(市町村抽出表!BK138=0,"0箇所",IF(市町村抽出表!BK138&lt;1,"1箇所未満",TEXT(ROUND(市町村抽出表!BK138,0),"###,###")&amp;"箇所")))</f>
        <v>#REF!</v>
      </c>
      <c r="AZ138" s="95" t="e">
        <f ca="1">IF(市町村抽出表!BL138="－","－",IF(市町村抽出表!BL138=0,"0箇所",IF(市町村抽出表!BL138&lt;1,"1箇所未満",TEXT(ROUND(市町村抽出表!BL138,0),"###,###")&amp;"箇所")))</f>
        <v>#REF!</v>
      </c>
      <c r="BH138" s="154"/>
      <c r="BI138" s="154"/>
      <c r="BJ138" s="154"/>
      <c r="BL138" s="155"/>
      <c r="BM138" s="154"/>
      <c r="BN138" s="154"/>
      <c r="BO138" s="154"/>
      <c r="BP138" s="154"/>
      <c r="BX138" s="155"/>
      <c r="BY138" s="154"/>
      <c r="BZ138" s="154"/>
      <c r="CA138" s="154"/>
      <c r="CB138" s="154"/>
      <c r="CN138" s="155"/>
      <c r="CO138" s="154"/>
      <c r="CP138" s="154"/>
      <c r="CQ138" s="154"/>
      <c r="CR138" s="154"/>
    </row>
    <row r="139" spans="1:96" x14ac:dyDescent="0.2">
      <c r="A139" s="83">
        <v>136</v>
      </c>
      <c r="B139" s="75" t="s">
        <v>600</v>
      </c>
      <c r="C139" s="94" t="e">
        <f ca="1">IF(市町村抽出表!D139="－","－",ROUND(市町村抽出表!D139,1))</f>
        <v>#REF!</v>
      </c>
      <c r="D139" s="159" t="e">
        <f ca="1">IF(市町村抽出表!F139="","※2",IF(市町村抽出表!F139="－","－",市町村抽出表!F139&amp;"箇所"))</f>
        <v>#REF!</v>
      </c>
      <c r="E139" s="160" t="e">
        <f ca="1">IF(市町村抽出表!G139="","※2",IF(市町村抽出表!G139="－","－",市町村抽出表!G139&amp;"箇所"))</f>
        <v>#REF!</v>
      </c>
      <c r="F139" s="161" t="e">
        <f ca="1">IF(市町村抽出表!H139="","※2",IF(市町村抽出表!H139="－","－",市町村抽出表!H139&amp;"箇所"))</f>
        <v>#REF!</v>
      </c>
      <c r="G139" s="95" t="e">
        <f ca="1">IF(市町村抽出表!I139="－","－",IF(市町村抽出表!I139=0,"0棟",IF(市町村抽出表!I139&lt;1,"1棟未満",TEXT(ROUND(市町村抽出表!I139,0),"###,###")&amp;"棟")))</f>
        <v>#REF!</v>
      </c>
      <c r="H139" s="95" t="e">
        <f ca="1">IF(市町村抽出表!J139="－","－",IF(市町村抽出表!J139=0,"0棟",IF(市町村抽出表!J139&lt;1,"1棟未満",TEXT(ROUND(市町村抽出表!J139,0),"###,###")&amp;"棟")))</f>
        <v>#REF!</v>
      </c>
      <c r="I139" s="95" t="e">
        <f ca="1">IF(市町村抽出表!O139="－","－",IF(市町村抽出表!O139=0,"0棟",IF(市町村抽出表!O139&lt;1,"1棟未満",TEXT(ROUND(市町村抽出表!O139,0),"###,###")&amp;"棟")))</f>
        <v>#REF!</v>
      </c>
      <c r="J139" s="95" t="e">
        <f ca="1">IF(市町村抽出表!P139="－","－",IF(市町村抽出表!P139=0,"0棟",IF(市町村抽出表!P139&lt;1,"1棟未満",TEXT(ROUND(市町村抽出表!P139,0),"###,###")&amp;"棟")))</f>
        <v>#REF!</v>
      </c>
      <c r="K139" s="148" t="e">
        <f ca="1">IF(市町村抽出表!U139="","※2",IF(市町村抽出表!U139="－","－",IF(市町村抽出表!U139=0,"0棟",IF(市町村抽出表!U139&lt;1,"1棟未満",TEXT(ROUND(市町村抽出表!U139,0),"###,###")&amp;"棟"))))</f>
        <v>#REF!</v>
      </c>
      <c r="L139" s="149" t="e">
        <f ca="1">IF(市町村抽出表!V139="","※2",IF(市町村抽出表!V139="－","－",IF(市町村抽出表!V139=0,"0棟",IF(市町村抽出表!V139&lt;1,"1棟未満",TEXT(ROUND(市町村抽出表!V139,0),"###,###")&amp;"棟"))))</f>
        <v>#REF!</v>
      </c>
      <c r="M139" s="95" t="e">
        <f ca="1">IF(市町村抽出表!W139="－","－",IF(市町村抽出表!W139=0,"0棟",IF(市町村抽出表!W139&lt;1,"1棟未満",TEXT(ROUND(市町村抽出表!W139,0),"###,###")&amp;"棟")))</f>
        <v>#REF!</v>
      </c>
      <c r="N139" s="95" t="e">
        <f ca="1">IF(市町村抽出表!X139="－","－",IF(市町村抽出表!X139=0,"0棟",IF(市町村抽出表!X139&lt;1,"1棟未満",TEXT(ROUND(市町村抽出表!X139,0),"###,###")&amp;"棟")))</f>
        <v>#REF!</v>
      </c>
      <c r="O139" s="95" t="e">
        <f ca="1">IF(市町村抽出表!Z139="－","－",IF(市町村抽出表!Z139=0,"0件",IF(市町村抽出表!Z139&lt;1,"1件未満",TEXT(ROUND(市町村抽出表!Z139,0),"###,###")&amp;"件")))</f>
        <v>#REF!</v>
      </c>
      <c r="P139" s="95" t="e">
        <f ca="1">IF(市町村抽出表!AA139="－","－",IF(市町村抽出表!AA139=0,"0件",IF(市町村抽出表!AA139&lt;1,"1件未満",TEXT(ROUND(市町村抽出表!AA139,0),"###,###")&amp;"件")))</f>
        <v>#REF!</v>
      </c>
      <c r="Q139" s="95" t="e">
        <f ca="1">IF(市町村抽出表!AB139="－","－",IF(市町村抽出表!AB139=0,"0棟",IF(市町村抽出表!AB139&lt;1,"1棟未満",TEXT(ROUND(市町村抽出表!AB139,0),"###,###")&amp;"棟")))</f>
        <v>#REF!</v>
      </c>
      <c r="R139" s="95" t="e">
        <f ca="1">IF(市町村抽出表!AC139="－","－",IF(市町村抽出表!AC139=0,"0人",IF(市町村抽出表!AC139&lt;1,"1人未満",TEXT(ROUND(市町村抽出表!AC139,0),"###,###")&amp;"人")))</f>
        <v>#REF!</v>
      </c>
      <c r="S139" s="95" t="e">
        <f ca="1">IF(市町村抽出表!AD139="－","－",IF(市町村抽出表!AD139=0,"0人",IF(市町村抽出表!AD139&lt;1,"1人未満",TEXT(ROUND(市町村抽出表!AD139,0),"###,###")&amp;"人")))</f>
        <v>#REF!</v>
      </c>
      <c r="T139" s="95" t="e">
        <f ca="1">IF(市町村抽出表!AE139="－","－",IF(市町村抽出表!AE139=0,"0人",IF(市町村抽出表!AE139&lt;1,"1人未満",TEXT(ROUND(市町村抽出表!AE139,0),"###,###")&amp;"人")))</f>
        <v>#REF!</v>
      </c>
      <c r="U139" s="150" t="e">
        <f ca="1">IF(市町村抽出表!AG139="","※2",IF(市町村抽出表!AG139="－","－",IF(市町村抽出表!AG139=0,"0人",IF(市町村抽出表!AG139&lt;1,"1人未満",TEXT(ROUND(市町村抽出表!AG139,0),"###,###")&amp;"人"))))</f>
        <v>#REF!</v>
      </c>
      <c r="V139" s="151" t="e">
        <f ca="1">IF(市町村抽出表!AH139="","※2",IF(市町村抽出表!AH139="－","－",IF(市町村抽出表!AH139=0,"0人",IF(市町村抽出表!AH139&lt;1,"1人未満",TEXT(ROUND(市町村抽出表!AH139,0),"###,###")&amp;"人"))))</f>
        <v>#REF!</v>
      </c>
      <c r="W139" s="152" t="e">
        <f ca="1">IF(市町村抽出表!AI139="","※2",IF(市町村抽出表!AI139="－","－",IF(市町村抽出表!AI139=0,"0人",IF(市町村抽出表!AI139&lt;1,"1人未満",TEXT(ROUND(市町村抽出表!AI139,0),"###,###")&amp;"人"))))</f>
        <v>#REF!</v>
      </c>
      <c r="X139" s="95" t="e">
        <f ca="1">IF(市町村抽出表!AJ139="－","－",IF(市町村抽出表!AJ139=0,"0人",IF(市町村抽出表!AJ139&lt;1,"1人未満",TEXT(ROUND(市町村抽出表!AJ139,0),"###,###")&amp;"人")))</f>
        <v>#REF!</v>
      </c>
      <c r="Y139" s="95" t="e">
        <f ca="1">IF(市町村抽出表!AK139="－","－",IF(市町村抽出表!AK139=0,"0人",IF(市町村抽出表!AK139&lt;1,"1人未満",TEXT(ROUND(市町村抽出表!AK139,0),"###,###")&amp;"人")))</f>
        <v>#REF!</v>
      </c>
      <c r="Z139" s="95" t="e">
        <f ca="1">IF(市町村抽出表!AL139="－","－",IF(市町村抽出表!AL139=0,"0人",IF(市町村抽出表!AL139&lt;1,"1人未満",TEXT(ROUND(市町村抽出表!AL139,0),"###,###")&amp;"人")))</f>
        <v>#REF!</v>
      </c>
      <c r="AA139" s="95" t="e">
        <f ca="1">IF(市町村抽出表!AM139="－","－",IF(市町村抽出表!AM139=0,"0人",IF(市町村抽出表!AM139&lt;1,"1人未満",TEXT(ROUND(市町村抽出表!AM139,0),"###,###")&amp;"人")))</f>
        <v>#REF!</v>
      </c>
      <c r="AB139" s="95" t="e">
        <f ca="1">IF(市町村抽出表!AN139="－","－",IF(市町村抽出表!AN139=0,"0人",IF(市町村抽出表!AN139&lt;1,"1人未満",TEXT(ROUND(市町村抽出表!AN139,0),"###,###")&amp;"人")))</f>
        <v>#REF!</v>
      </c>
      <c r="AC139" s="95" t="e">
        <f ca="1">IF(市町村抽出表!AO139="－","－",IF(市町村抽出表!AO139=0,"0人",IF(市町村抽出表!AO139&lt;1,"1人未満",TEXT(ROUND(市町村抽出表!AO139,0),"###,###")&amp;"人")))</f>
        <v>#REF!</v>
      </c>
      <c r="AD139" s="95" t="e">
        <f ca="1">IF(市町村抽出表!AP139="－","－",IF(市町村抽出表!AP139=0,"0人",IF(市町村抽出表!AP139&lt;1,"1人未満",TEXT(ROUND(市町村抽出表!AP139,0),"###,###")&amp;"人")))</f>
        <v>#REF!</v>
      </c>
      <c r="AE139" s="95" t="e">
        <f ca="1">IF(市町村抽出表!AQ139="－","－",IF(市町村抽出表!AQ139=0,"0人",IF(市町村抽出表!AQ139&lt;1,"1人未満",TEXT(ROUND(市町村抽出表!AQ139,0),"###,###")&amp;"人")))</f>
        <v>#REF!</v>
      </c>
      <c r="AF139" s="95" t="e">
        <f ca="1">IF(市町村抽出表!AR139="－","－",IF(市町村抽出表!AR139=0,"0人",IF(市町村抽出表!AR139&lt;1,"1人未満",TEXT(ROUND(市町村抽出表!AR139,0),"###,###")&amp;"人")))</f>
        <v>#REF!</v>
      </c>
      <c r="AG139" s="95" t="e">
        <f ca="1">IF(市町村抽出表!AS139="－","－",IF(市町村抽出表!AS139=0,"0箇所",IF(市町村抽出表!AS139&lt;1,"1箇所未満",TEXT(ROUND(市町村抽出表!AS139,0),"###,###")&amp;"箇所")))</f>
        <v>#REF!</v>
      </c>
      <c r="AH139" s="95" t="e">
        <f ca="1">IF(市町村抽出表!AT139="－","－",IF(市町村抽出表!AT139=0,"0世帯",IF(市町村抽出表!AT139&lt;1,"1世帯未満",TEXT(ROUND(市町村抽出表!AT139,0),"###,###")&amp;"世帯")))</f>
        <v>#REF!</v>
      </c>
      <c r="AI139" s="95" t="e">
        <f ca="1">IF(市町村抽出表!AU139="－","－",IF(市町村抽出表!AU139=0,"0人",IF(市町村抽出表!AU139&lt;1,"1人未満",TEXT(ROUND(市町村抽出表!AU139,0),"###,###")&amp;"人")))</f>
        <v>#REF!</v>
      </c>
      <c r="AJ139" s="95" t="e">
        <f ca="1">IF(市町村抽出表!AV139="－","－",IF(市町村抽出表!AV139=0,"0世帯",IF(市町村抽出表!AV139&lt;1,"1世帯未満",TEXT(ROUND(市町村抽出表!AV139,0),"###,###")&amp;"世帯")))</f>
        <v>#REF!</v>
      </c>
      <c r="AK139" s="95" t="e">
        <f ca="1">IF(市町村抽出表!AW139="－","－",IF(市町村抽出表!AW139=0,"0人",IF(市町村抽出表!AW139&lt;1,"1人未満",TEXT(ROUND(市町村抽出表!AW139,0),"###,###")&amp;"人")))</f>
        <v>#REF!</v>
      </c>
      <c r="AL139" s="95" t="e">
        <f ca="1">IF(市町村抽出表!AX139="－","－",IF(市町村抽出表!AX139=0,"0世帯",IF(市町村抽出表!AX139&lt;1,"1世帯未満",TEXT(ROUND(市町村抽出表!AX139,0),"###,###")&amp;"世帯")))</f>
        <v>#REF!</v>
      </c>
      <c r="AM139" s="95" t="e">
        <f ca="1">IF(市町村抽出表!AY139="－","－",IF(市町村抽出表!AY139=0,"0人",IF(市町村抽出表!AY139&lt;1,"1人未満",TEXT(ROUND(市町村抽出表!AY139,0),"###,###")&amp;"人")))</f>
        <v>#REF!</v>
      </c>
      <c r="AN139" s="95" t="s">
        <v>632</v>
      </c>
      <c r="AO139" s="95" t="s">
        <v>632</v>
      </c>
      <c r="AP139" s="95" t="e">
        <f ca="1">IF(市町村抽出表!BB139="－","－",IF(市町村抽出表!BB139=0,"0km",IF(市町村抽出表!BB139&lt;0.1,"0.1km未満",TEXT(ROUND(市町村抽出表!BB139,1),"###,##0.0")&amp;"km")))</f>
        <v>#REF!</v>
      </c>
      <c r="AQ139" s="95" t="e">
        <f ca="1">IF(市町村抽出表!BC139="－","－",IF(市町村抽出表!BC139=0,"0世帯",IF(市町村抽出表!BC139&lt;1,"1世帯未満",TEXT(ROUND(市町村抽出表!BC139,0),"###,###")&amp;"世帯")))</f>
        <v>#REF!</v>
      </c>
      <c r="AR139" s="95" t="e">
        <f ca="1">IF(市町村抽出表!BD139="－","－",IF(市町村抽出表!BD139=0,"0人",IF(市町村抽出表!BD139&lt;1,"1人未満",TEXT(ROUND(市町村抽出表!BD139,0),"###,###")&amp;"人")))</f>
        <v>#REF!</v>
      </c>
      <c r="AS139" s="95" t="s">
        <v>632</v>
      </c>
      <c r="AT139" s="95" t="s">
        <v>632</v>
      </c>
      <c r="AU139" s="95" t="e">
        <f ca="1">IF(市町村抽出表!BG139="－","－",IF(市町村抽出表!BG139=0,"0箇所",IF(市町村抽出表!BG139&lt;1,"1箇所未満",TEXT(ROUND(市町村抽出表!BG139,0),"###,###")&amp;"箇所")))</f>
        <v>#REF!</v>
      </c>
      <c r="AV139" s="95" t="e">
        <f ca="1">IF(市町村抽出表!BH139="－","－",IF(市町村抽出表!BH139=0,"0箇所",IF(市町村抽出表!BH139&lt;1,"1箇所未満",TEXT(ROUND(市町村抽出表!BH139,0),"###,###")&amp;"箇所")))</f>
        <v>#REF!</v>
      </c>
      <c r="AW139" s="95" t="e">
        <f ca="1">IF(市町村抽出表!BI139="－","－",IF(市町村抽出表!BI139=0,"0箇所",IF(市町村抽出表!BI139&lt;1,"1箇所未満",TEXT(ROUND(市町村抽出表!BI139,0),"###,###")&amp;"箇所")))</f>
        <v>#REF!</v>
      </c>
      <c r="AX139" s="95" t="e">
        <f ca="1">IF(市町村抽出表!BJ139="－","－",IF(市町村抽出表!BJ139=0,"0箇所",IF(市町村抽出表!BJ139&lt;1,"1箇所未満",TEXT(ROUND(市町村抽出表!BJ139,0),"###,###")&amp;"箇所")))</f>
        <v>#REF!</v>
      </c>
      <c r="AY139" s="95" t="e">
        <f ca="1">IF(市町村抽出表!BK139="－","－",IF(市町村抽出表!BK139=0,"0箇所",IF(市町村抽出表!BK139&lt;1,"1箇所未満",TEXT(ROUND(市町村抽出表!BK139,0),"###,###")&amp;"箇所")))</f>
        <v>#REF!</v>
      </c>
      <c r="AZ139" s="95" t="e">
        <f ca="1">IF(市町村抽出表!BL139="－","－",IF(市町村抽出表!BL139=0,"0箇所",IF(市町村抽出表!BL139&lt;1,"1箇所未満",TEXT(ROUND(市町村抽出表!BL139,0),"###,###")&amp;"箇所")))</f>
        <v>#REF!</v>
      </c>
      <c r="BH139" s="154"/>
      <c r="BI139" s="154"/>
      <c r="BJ139" s="154"/>
      <c r="BL139" s="155"/>
      <c r="BM139" s="154"/>
      <c r="BN139" s="154"/>
      <c r="BO139" s="154"/>
      <c r="BP139" s="154"/>
      <c r="BX139" s="155"/>
      <c r="BY139" s="154"/>
      <c r="BZ139" s="154"/>
      <c r="CA139" s="154"/>
      <c r="CB139" s="154"/>
      <c r="CN139" s="155"/>
      <c r="CO139" s="154"/>
      <c r="CP139" s="154"/>
      <c r="CQ139" s="154"/>
      <c r="CR139" s="154"/>
    </row>
    <row r="140" spans="1:96" x14ac:dyDescent="0.2">
      <c r="A140" s="83">
        <v>137</v>
      </c>
      <c r="B140" s="75" t="s">
        <v>601</v>
      </c>
      <c r="C140" s="94" t="e">
        <f ca="1">IF(市町村抽出表!D140="－","－",ROUND(市町村抽出表!D140,1))</f>
        <v>#REF!</v>
      </c>
      <c r="D140" s="159" t="e">
        <f ca="1">IF(市町村抽出表!F140="","※2",IF(市町村抽出表!F140="－","－",市町村抽出表!F140&amp;"箇所"))</f>
        <v>#REF!</v>
      </c>
      <c r="E140" s="160" t="e">
        <f ca="1">IF(市町村抽出表!G140="","※2",IF(市町村抽出表!G140="－","－",市町村抽出表!G140&amp;"箇所"))</f>
        <v>#REF!</v>
      </c>
      <c r="F140" s="161" t="e">
        <f ca="1">IF(市町村抽出表!H140="","※2",IF(市町村抽出表!H140="－","－",市町村抽出表!H140&amp;"箇所"))</f>
        <v>#REF!</v>
      </c>
      <c r="G140" s="95" t="e">
        <f ca="1">IF(市町村抽出表!I140="－","－",IF(市町村抽出表!I140=0,"0棟",IF(市町村抽出表!I140&lt;1,"1棟未満",TEXT(ROUND(市町村抽出表!I140,0),"###,###")&amp;"棟")))</f>
        <v>#REF!</v>
      </c>
      <c r="H140" s="95" t="e">
        <f ca="1">IF(市町村抽出表!J140="－","－",IF(市町村抽出表!J140=0,"0棟",IF(市町村抽出表!J140&lt;1,"1棟未満",TEXT(ROUND(市町村抽出表!J140,0),"###,###")&amp;"棟")))</f>
        <v>#REF!</v>
      </c>
      <c r="I140" s="95" t="e">
        <f ca="1">IF(市町村抽出表!O140="－","－",IF(市町村抽出表!O140=0,"0棟",IF(市町村抽出表!O140&lt;1,"1棟未満",TEXT(ROUND(市町村抽出表!O140,0),"###,###")&amp;"棟")))</f>
        <v>#REF!</v>
      </c>
      <c r="J140" s="95" t="e">
        <f ca="1">IF(市町村抽出表!P140="－","－",IF(市町村抽出表!P140=0,"0棟",IF(市町村抽出表!P140&lt;1,"1棟未満",TEXT(ROUND(市町村抽出表!P140,0),"###,###")&amp;"棟")))</f>
        <v>#REF!</v>
      </c>
      <c r="K140" s="148" t="e">
        <f ca="1">IF(市町村抽出表!U140="","※2",IF(市町村抽出表!U140="－","－",IF(市町村抽出表!U140=0,"0棟",IF(市町村抽出表!U140&lt;1,"1棟未満",TEXT(ROUND(市町村抽出表!U140,0),"###,###")&amp;"棟"))))</f>
        <v>#REF!</v>
      </c>
      <c r="L140" s="149" t="e">
        <f ca="1">IF(市町村抽出表!V140="","※2",IF(市町村抽出表!V140="－","－",IF(市町村抽出表!V140=0,"0棟",IF(市町村抽出表!V140&lt;1,"1棟未満",TEXT(ROUND(市町村抽出表!V140,0),"###,###")&amp;"棟"))))</f>
        <v>#REF!</v>
      </c>
      <c r="M140" s="95" t="e">
        <f ca="1">IF(市町村抽出表!W140="－","－",IF(市町村抽出表!W140=0,"0棟",IF(市町村抽出表!W140&lt;1,"1棟未満",TEXT(ROUND(市町村抽出表!W140,0),"###,###")&amp;"棟")))</f>
        <v>#REF!</v>
      </c>
      <c r="N140" s="95" t="e">
        <f ca="1">IF(市町村抽出表!X140="－","－",IF(市町村抽出表!X140=0,"0棟",IF(市町村抽出表!X140&lt;1,"1棟未満",TEXT(ROUND(市町村抽出表!X140,0),"###,###")&amp;"棟")))</f>
        <v>#REF!</v>
      </c>
      <c r="O140" s="95" t="e">
        <f ca="1">IF(市町村抽出表!Z140="－","－",IF(市町村抽出表!Z140=0,"0件",IF(市町村抽出表!Z140&lt;1,"1件未満",TEXT(ROUND(市町村抽出表!Z140,0),"###,###")&amp;"件")))</f>
        <v>#REF!</v>
      </c>
      <c r="P140" s="95" t="e">
        <f ca="1">IF(市町村抽出表!AA140="－","－",IF(市町村抽出表!AA140=0,"0件",IF(市町村抽出表!AA140&lt;1,"1件未満",TEXT(ROUND(市町村抽出表!AA140,0),"###,###")&amp;"件")))</f>
        <v>#REF!</v>
      </c>
      <c r="Q140" s="95" t="e">
        <f ca="1">IF(市町村抽出表!AB140="－","－",IF(市町村抽出表!AB140=0,"0棟",IF(市町村抽出表!AB140&lt;1,"1棟未満",TEXT(ROUND(市町村抽出表!AB140,0),"###,###")&amp;"棟")))</f>
        <v>#REF!</v>
      </c>
      <c r="R140" s="95" t="e">
        <f ca="1">IF(市町村抽出表!AC140="－","－",IF(市町村抽出表!AC140=0,"0人",IF(市町村抽出表!AC140&lt;1,"1人未満",TEXT(ROUND(市町村抽出表!AC140,0),"###,###")&amp;"人")))</f>
        <v>#REF!</v>
      </c>
      <c r="S140" s="95" t="e">
        <f ca="1">IF(市町村抽出表!AD140="－","－",IF(市町村抽出表!AD140=0,"0人",IF(市町村抽出表!AD140&lt;1,"1人未満",TEXT(ROUND(市町村抽出表!AD140,0),"###,###")&amp;"人")))</f>
        <v>#REF!</v>
      </c>
      <c r="T140" s="95" t="e">
        <f ca="1">IF(市町村抽出表!AE140="－","－",IF(市町村抽出表!AE140=0,"0人",IF(市町村抽出表!AE140&lt;1,"1人未満",TEXT(ROUND(市町村抽出表!AE140,0),"###,###")&amp;"人")))</f>
        <v>#REF!</v>
      </c>
      <c r="U140" s="150" t="e">
        <f ca="1">IF(市町村抽出表!AG140="","※2",IF(市町村抽出表!AG140="－","－",IF(市町村抽出表!AG140=0,"0人",IF(市町村抽出表!AG140&lt;1,"1人未満",TEXT(ROUND(市町村抽出表!AG140,0),"###,###")&amp;"人"))))</f>
        <v>#REF!</v>
      </c>
      <c r="V140" s="151" t="e">
        <f ca="1">IF(市町村抽出表!AH140="","※2",IF(市町村抽出表!AH140="－","－",IF(市町村抽出表!AH140=0,"0人",IF(市町村抽出表!AH140&lt;1,"1人未満",TEXT(ROUND(市町村抽出表!AH140,0),"###,###")&amp;"人"))))</f>
        <v>#REF!</v>
      </c>
      <c r="W140" s="152" t="e">
        <f ca="1">IF(市町村抽出表!AI140="","※2",IF(市町村抽出表!AI140="－","－",IF(市町村抽出表!AI140=0,"0人",IF(市町村抽出表!AI140&lt;1,"1人未満",TEXT(ROUND(市町村抽出表!AI140,0),"###,###")&amp;"人"))))</f>
        <v>#REF!</v>
      </c>
      <c r="X140" s="95" t="e">
        <f ca="1">IF(市町村抽出表!AJ140="－","－",IF(市町村抽出表!AJ140=0,"0人",IF(市町村抽出表!AJ140&lt;1,"1人未満",TEXT(ROUND(市町村抽出表!AJ140,0),"###,###")&amp;"人")))</f>
        <v>#REF!</v>
      </c>
      <c r="Y140" s="95" t="e">
        <f ca="1">IF(市町村抽出表!AK140="－","－",IF(市町村抽出表!AK140=0,"0人",IF(市町村抽出表!AK140&lt;1,"1人未満",TEXT(ROUND(市町村抽出表!AK140,0),"###,###")&amp;"人")))</f>
        <v>#REF!</v>
      </c>
      <c r="Z140" s="95" t="e">
        <f ca="1">IF(市町村抽出表!AL140="－","－",IF(市町村抽出表!AL140=0,"0人",IF(市町村抽出表!AL140&lt;1,"1人未満",TEXT(ROUND(市町村抽出表!AL140,0),"###,###")&amp;"人")))</f>
        <v>#REF!</v>
      </c>
      <c r="AA140" s="95" t="e">
        <f ca="1">IF(市町村抽出表!AM140="－","－",IF(市町村抽出表!AM140=0,"0人",IF(市町村抽出表!AM140&lt;1,"1人未満",TEXT(ROUND(市町村抽出表!AM140,0),"###,###")&amp;"人")))</f>
        <v>#REF!</v>
      </c>
      <c r="AB140" s="95" t="e">
        <f ca="1">IF(市町村抽出表!AN140="－","－",IF(市町村抽出表!AN140=0,"0人",IF(市町村抽出表!AN140&lt;1,"1人未満",TEXT(ROUND(市町村抽出表!AN140,0),"###,###")&amp;"人")))</f>
        <v>#REF!</v>
      </c>
      <c r="AC140" s="95" t="e">
        <f ca="1">IF(市町村抽出表!AO140="－","－",IF(市町村抽出表!AO140=0,"0人",IF(市町村抽出表!AO140&lt;1,"1人未満",TEXT(ROUND(市町村抽出表!AO140,0),"###,###")&amp;"人")))</f>
        <v>#REF!</v>
      </c>
      <c r="AD140" s="95" t="e">
        <f ca="1">IF(市町村抽出表!AP140="－","－",IF(市町村抽出表!AP140=0,"0人",IF(市町村抽出表!AP140&lt;1,"1人未満",TEXT(ROUND(市町村抽出表!AP140,0),"###,###")&amp;"人")))</f>
        <v>#REF!</v>
      </c>
      <c r="AE140" s="95" t="e">
        <f ca="1">IF(市町村抽出表!AQ140="－","－",IF(市町村抽出表!AQ140=0,"0人",IF(市町村抽出表!AQ140&lt;1,"1人未満",TEXT(ROUND(市町村抽出表!AQ140,0),"###,###")&amp;"人")))</f>
        <v>#REF!</v>
      </c>
      <c r="AF140" s="95" t="e">
        <f ca="1">IF(市町村抽出表!AR140="－","－",IF(市町村抽出表!AR140=0,"0人",IF(市町村抽出表!AR140&lt;1,"1人未満",TEXT(ROUND(市町村抽出表!AR140,0),"###,###")&amp;"人")))</f>
        <v>#REF!</v>
      </c>
      <c r="AG140" s="95" t="e">
        <f ca="1">IF(市町村抽出表!AS140="－","－",IF(市町村抽出表!AS140=0,"0箇所",IF(市町村抽出表!AS140&lt;1,"1箇所未満",TEXT(ROUND(市町村抽出表!AS140,0),"###,###")&amp;"箇所")))</f>
        <v>#REF!</v>
      </c>
      <c r="AH140" s="95" t="e">
        <f ca="1">IF(市町村抽出表!AT140="－","－",IF(市町村抽出表!AT140=0,"0世帯",IF(市町村抽出表!AT140&lt;1,"1世帯未満",TEXT(ROUND(市町村抽出表!AT140,0),"###,###")&amp;"世帯")))</f>
        <v>#REF!</v>
      </c>
      <c r="AI140" s="95" t="e">
        <f ca="1">IF(市町村抽出表!AU140="－","－",IF(市町村抽出表!AU140=0,"0人",IF(市町村抽出表!AU140&lt;1,"1人未満",TEXT(ROUND(市町村抽出表!AU140,0),"###,###")&amp;"人")))</f>
        <v>#REF!</v>
      </c>
      <c r="AJ140" s="95" t="e">
        <f ca="1">IF(市町村抽出表!AV140="－","－",IF(市町村抽出表!AV140=0,"0世帯",IF(市町村抽出表!AV140&lt;1,"1世帯未満",TEXT(ROUND(市町村抽出表!AV140,0),"###,###")&amp;"世帯")))</f>
        <v>#REF!</v>
      </c>
      <c r="AK140" s="95" t="e">
        <f ca="1">IF(市町村抽出表!AW140="－","－",IF(市町村抽出表!AW140=0,"0人",IF(市町村抽出表!AW140&lt;1,"1人未満",TEXT(ROUND(市町村抽出表!AW140,0),"###,###")&amp;"人")))</f>
        <v>#REF!</v>
      </c>
      <c r="AL140" s="95" t="e">
        <f ca="1">IF(市町村抽出表!AX140="－","－",IF(市町村抽出表!AX140=0,"0世帯",IF(市町村抽出表!AX140&lt;1,"1世帯未満",TEXT(ROUND(市町村抽出表!AX140,0),"###,###")&amp;"世帯")))</f>
        <v>#REF!</v>
      </c>
      <c r="AM140" s="95" t="e">
        <f ca="1">IF(市町村抽出表!AY140="－","－",IF(市町村抽出表!AY140=0,"0人",IF(市町村抽出表!AY140&lt;1,"1人未満",TEXT(ROUND(市町村抽出表!AY140,0),"###,###")&amp;"人")))</f>
        <v>#REF!</v>
      </c>
      <c r="AN140" s="95" t="s">
        <v>632</v>
      </c>
      <c r="AO140" s="95" t="s">
        <v>632</v>
      </c>
      <c r="AP140" s="95" t="e">
        <f ca="1">IF(市町村抽出表!BB140="－","－",IF(市町村抽出表!BB140=0,"0km",IF(市町村抽出表!BB140&lt;0.1,"0.1km未満",TEXT(ROUND(市町村抽出表!BB140,1),"###,##0.0")&amp;"km")))</f>
        <v>#REF!</v>
      </c>
      <c r="AQ140" s="95" t="e">
        <f ca="1">IF(市町村抽出表!BC140="－","－",IF(市町村抽出表!BC140=0,"0世帯",IF(市町村抽出表!BC140&lt;1,"1世帯未満",TEXT(ROUND(市町村抽出表!BC140,0),"###,###")&amp;"世帯")))</f>
        <v>#REF!</v>
      </c>
      <c r="AR140" s="95" t="e">
        <f ca="1">IF(市町村抽出表!BD140="－","－",IF(市町村抽出表!BD140=0,"0人",IF(市町村抽出表!BD140&lt;1,"1人未満",TEXT(ROUND(市町村抽出表!BD140,0),"###,###")&amp;"人")))</f>
        <v>#REF!</v>
      </c>
      <c r="AS140" s="95" t="s">
        <v>632</v>
      </c>
      <c r="AT140" s="95" t="s">
        <v>632</v>
      </c>
      <c r="AU140" s="95" t="e">
        <f ca="1">IF(市町村抽出表!BG140="－","－",IF(市町村抽出表!BG140=0,"0箇所",IF(市町村抽出表!BG140&lt;1,"1箇所未満",TEXT(ROUND(市町村抽出表!BG140,0),"###,###")&amp;"箇所")))</f>
        <v>#REF!</v>
      </c>
      <c r="AV140" s="95" t="e">
        <f ca="1">IF(市町村抽出表!BH140="－","－",IF(市町村抽出表!BH140=0,"0箇所",IF(市町村抽出表!BH140&lt;1,"1箇所未満",TEXT(ROUND(市町村抽出表!BH140,0),"###,###")&amp;"箇所")))</f>
        <v>#REF!</v>
      </c>
      <c r="AW140" s="95" t="e">
        <f ca="1">IF(市町村抽出表!BI140="－","－",IF(市町村抽出表!BI140=0,"0箇所",IF(市町村抽出表!BI140&lt;1,"1箇所未満",TEXT(ROUND(市町村抽出表!BI140,0),"###,###")&amp;"箇所")))</f>
        <v>#REF!</v>
      </c>
      <c r="AX140" s="95" t="e">
        <f ca="1">IF(市町村抽出表!BJ140="－","－",IF(市町村抽出表!BJ140=0,"0箇所",IF(市町村抽出表!BJ140&lt;1,"1箇所未満",TEXT(ROUND(市町村抽出表!BJ140,0),"###,###")&amp;"箇所")))</f>
        <v>#REF!</v>
      </c>
      <c r="AY140" s="95" t="e">
        <f ca="1">IF(市町村抽出表!BK140="－","－",IF(市町村抽出表!BK140=0,"0箇所",IF(市町村抽出表!BK140&lt;1,"1箇所未満",TEXT(ROUND(市町村抽出表!BK140,0),"###,###")&amp;"箇所")))</f>
        <v>#REF!</v>
      </c>
      <c r="AZ140" s="95" t="e">
        <f ca="1">IF(市町村抽出表!BL140="－","－",IF(市町村抽出表!BL140=0,"0箇所",IF(市町村抽出表!BL140&lt;1,"1箇所未満",TEXT(ROUND(市町村抽出表!BL140,0),"###,###")&amp;"箇所")))</f>
        <v>#REF!</v>
      </c>
      <c r="BH140" s="154"/>
      <c r="BI140" s="154"/>
      <c r="BJ140" s="154"/>
      <c r="BL140" s="155"/>
      <c r="BM140" s="154"/>
      <c r="BN140" s="154"/>
      <c r="BO140" s="154"/>
      <c r="BP140" s="154"/>
      <c r="BX140" s="155"/>
      <c r="BY140" s="154"/>
      <c r="BZ140" s="154"/>
      <c r="CA140" s="154"/>
      <c r="CB140" s="154"/>
      <c r="CN140" s="155"/>
      <c r="CO140" s="154"/>
      <c r="CP140" s="154"/>
      <c r="CQ140" s="154"/>
      <c r="CR140" s="154"/>
    </row>
    <row r="141" spans="1:96" x14ac:dyDescent="0.2">
      <c r="A141" s="83">
        <v>138</v>
      </c>
      <c r="B141" s="75" t="s">
        <v>602</v>
      </c>
      <c r="C141" s="94" t="e">
        <f ca="1">IF(市町村抽出表!D141="－","－",ROUND(市町村抽出表!D141,1))</f>
        <v>#REF!</v>
      </c>
      <c r="D141" s="159" t="e">
        <f ca="1">IF(市町村抽出表!F141="","※2",IF(市町村抽出表!F141="－","－",市町村抽出表!F141&amp;"箇所"))</f>
        <v>#REF!</v>
      </c>
      <c r="E141" s="160" t="e">
        <f ca="1">IF(市町村抽出表!G141="","※2",IF(市町村抽出表!G141="－","－",市町村抽出表!G141&amp;"箇所"))</f>
        <v>#REF!</v>
      </c>
      <c r="F141" s="161" t="e">
        <f ca="1">IF(市町村抽出表!H141="","※2",IF(市町村抽出表!H141="－","－",市町村抽出表!H141&amp;"箇所"))</f>
        <v>#REF!</v>
      </c>
      <c r="G141" s="95" t="e">
        <f ca="1">IF(市町村抽出表!I141="－","－",IF(市町村抽出表!I141=0,"0棟",IF(市町村抽出表!I141&lt;1,"1棟未満",TEXT(ROUND(市町村抽出表!I141,0),"###,###")&amp;"棟")))</f>
        <v>#REF!</v>
      </c>
      <c r="H141" s="95" t="e">
        <f ca="1">IF(市町村抽出表!J141="－","－",IF(市町村抽出表!J141=0,"0棟",IF(市町村抽出表!J141&lt;1,"1棟未満",TEXT(ROUND(市町村抽出表!J141,0),"###,###")&amp;"棟")))</f>
        <v>#REF!</v>
      </c>
      <c r="I141" s="95" t="e">
        <f ca="1">IF(市町村抽出表!O141="－","－",IF(市町村抽出表!O141=0,"0棟",IF(市町村抽出表!O141&lt;1,"1棟未満",TEXT(ROUND(市町村抽出表!O141,0),"###,###")&amp;"棟")))</f>
        <v>#REF!</v>
      </c>
      <c r="J141" s="95" t="e">
        <f ca="1">IF(市町村抽出表!P141="－","－",IF(市町村抽出表!P141=0,"0棟",IF(市町村抽出表!P141&lt;1,"1棟未満",TEXT(ROUND(市町村抽出表!P141,0),"###,###")&amp;"棟")))</f>
        <v>#REF!</v>
      </c>
      <c r="K141" s="148" t="e">
        <f ca="1">IF(市町村抽出表!U141="","※2",IF(市町村抽出表!U141="－","－",IF(市町村抽出表!U141=0,"0棟",IF(市町村抽出表!U141&lt;1,"1棟未満",TEXT(ROUND(市町村抽出表!U141,0),"###,###")&amp;"棟"))))</f>
        <v>#REF!</v>
      </c>
      <c r="L141" s="149" t="e">
        <f ca="1">IF(市町村抽出表!V141="","※2",IF(市町村抽出表!V141="－","－",IF(市町村抽出表!V141=0,"0棟",IF(市町村抽出表!V141&lt;1,"1棟未満",TEXT(ROUND(市町村抽出表!V141,0),"###,###")&amp;"棟"))))</f>
        <v>#REF!</v>
      </c>
      <c r="M141" s="95" t="e">
        <f ca="1">IF(市町村抽出表!W141="－","－",IF(市町村抽出表!W141=0,"0棟",IF(市町村抽出表!W141&lt;1,"1棟未満",TEXT(ROUND(市町村抽出表!W141,0),"###,###")&amp;"棟")))</f>
        <v>#REF!</v>
      </c>
      <c r="N141" s="95" t="e">
        <f ca="1">IF(市町村抽出表!X141="－","－",IF(市町村抽出表!X141=0,"0棟",IF(市町村抽出表!X141&lt;1,"1棟未満",TEXT(ROUND(市町村抽出表!X141,0),"###,###")&amp;"棟")))</f>
        <v>#REF!</v>
      </c>
      <c r="O141" s="95" t="e">
        <f ca="1">IF(市町村抽出表!Z141="－","－",IF(市町村抽出表!Z141=0,"0件",IF(市町村抽出表!Z141&lt;1,"1件未満",TEXT(ROUND(市町村抽出表!Z141,0),"###,###")&amp;"件")))</f>
        <v>#REF!</v>
      </c>
      <c r="P141" s="95" t="e">
        <f ca="1">IF(市町村抽出表!AA141="－","－",IF(市町村抽出表!AA141=0,"0件",IF(市町村抽出表!AA141&lt;1,"1件未満",TEXT(ROUND(市町村抽出表!AA141,0),"###,###")&amp;"件")))</f>
        <v>#REF!</v>
      </c>
      <c r="Q141" s="95" t="e">
        <f ca="1">IF(市町村抽出表!AB141="－","－",IF(市町村抽出表!AB141=0,"0棟",IF(市町村抽出表!AB141&lt;1,"1棟未満",TEXT(ROUND(市町村抽出表!AB141,0),"###,###")&amp;"棟")))</f>
        <v>#REF!</v>
      </c>
      <c r="R141" s="95" t="e">
        <f ca="1">IF(市町村抽出表!AC141="－","－",IF(市町村抽出表!AC141=0,"0人",IF(市町村抽出表!AC141&lt;1,"1人未満",TEXT(ROUND(市町村抽出表!AC141,0),"###,###")&amp;"人")))</f>
        <v>#REF!</v>
      </c>
      <c r="S141" s="95" t="e">
        <f ca="1">IF(市町村抽出表!AD141="－","－",IF(市町村抽出表!AD141=0,"0人",IF(市町村抽出表!AD141&lt;1,"1人未満",TEXT(ROUND(市町村抽出表!AD141,0),"###,###")&amp;"人")))</f>
        <v>#REF!</v>
      </c>
      <c r="T141" s="95" t="e">
        <f ca="1">IF(市町村抽出表!AE141="－","－",IF(市町村抽出表!AE141=0,"0人",IF(市町村抽出表!AE141&lt;1,"1人未満",TEXT(ROUND(市町村抽出表!AE141,0),"###,###")&amp;"人")))</f>
        <v>#REF!</v>
      </c>
      <c r="U141" s="150" t="e">
        <f ca="1">IF(市町村抽出表!AG141="","※2",IF(市町村抽出表!AG141="－","－",IF(市町村抽出表!AG141=0,"0人",IF(市町村抽出表!AG141&lt;1,"1人未満",TEXT(ROUND(市町村抽出表!AG141,0),"###,###")&amp;"人"))))</f>
        <v>#REF!</v>
      </c>
      <c r="V141" s="151" t="e">
        <f ca="1">IF(市町村抽出表!AH141="","※2",IF(市町村抽出表!AH141="－","－",IF(市町村抽出表!AH141=0,"0人",IF(市町村抽出表!AH141&lt;1,"1人未満",TEXT(ROUND(市町村抽出表!AH141,0),"###,###")&amp;"人"))))</f>
        <v>#REF!</v>
      </c>
      <c r="W141" s="152" t="e">
        <f ca="1">IF(市町村抽出表!AI141="","※2",IF(市町村抽出表!AI141="－","－",IF(市町村抽出表!AI141=0,"0人",IF(市町村抽出表!AI141&lt;1,"1人未満",TEXT(ROUND(市町村抽出表!AI141,0),"###,###")&amp;"人"))))</f>
        <v>#REF!</v>
      </c>
      <c r="X141" s="95" t="e">
        <f ca="1">IF(市町村抽出表!AJ141="－","－",IF(市町村抽出表!AJ141=0,"0人",IF(市町村抽出表!AJ141&lt;1,"1人未満",TEXT(ROUND(市町村抽出表!AJ141,0),"###,###")&amp;"人")))</f>
        <v>#REF!</v>
      </c>
      <c r="Y141" s="95" t="e">
        <f ca="1">IF(市町村抽出表!AK141="－","－",IF(市町村抽出表!AK141=0,"0人",IF(市町村抽出表!AK141&lt;1,"1人未満",TEXT(ROUND(市町村抽出表!AK141,0),"###,###")&amp;"人")))</f>
        <v>#REF!</v>
      </c>
      <c r="Z141" s="95" t="e">
        <f ca="1">IF(市町村抽出表!AL141="－","－",IF(市町村抽出表!AL141=0,"0人",IF(市町村抽出表!AL141&lt;1,"1人未満",TEXT(ROUND(市町村抽出表!AL141,0),"###,###")&amp;"人")))</f>
        <v>#REF!</v>
      </c>
      <c r="AA141" s="95" t="e">
        <f ca="1">IF(市町村抽出表!AM141="－","－",IF(市町村抽出表!AM141=0,"0人",IF(市町村抽出表!AM141&lt;1,"1人未満",TEXT(ROUND(市町村抽出表!AM141,0),"###,###")&amp;"人")))</f>
        <v>#REF!</v>
      </c>
      <c r="AB141" s="95" t="e">
        <f ca="1">IF(市町村抽出表!AN141="－","－",IF(市町村抽出表!AN141=0,"0人",IF(市町村抽出表!AN141&lt;1,"1人未満",TEXT(ROUND(市町村抽出表!AN141,0),"###,###")&amp;"人")))</f>
        <v>#REF!</v>
      </c>
      <c r="AC141" s="95" t="e">
        <f ca="1">IF(市町村抽出表!AO141="－","－",IF(市町村抽出表!AO141=0,"0人",IF(市町村抽出表!AO141&lt;1,"1人未満",TEXT(ROUND(市町村抽出表!AO141,0),"###,###")&amp;"人")))</f>
        <v>#REF!</v>
      </c>
      <c r="AD141" s="95" t="e">
        <f ca="1">IF(市町村抽出表!AP141="－","－",IF(市町村抽出表!AP141=0,"0人",IF(市町村抽出表!AP141&lt;1,"1人未満",TEXT(ROUND(市町村抽出表!AP141,0),"###,###")&amp;"人")))</f>
        <v>#REF!</v>
      </c>
      <c r="AE141" s="95" t="e">
        <f ca="1">IF(市町村抽出表!AQ141="－","－",IF(市町村抽出表!AQ141=0,"0人",IF(市町村抽出表!AQ141&lt;1,"1人未満",TEXT(ROUND(市町村抽出表!AQ141,0),"###,###")&amp;"人")))</f>
        <v>#REF!</v>
      </c>
      <c r="AF141" s="95" t="e">
        <f ca="1">IF(市町村抽出表!AR141="－","－",IF(市町村抽出表!AR141=0,"0人",IF(市町村抽出表!AR141&lt;1,"1人未満",TEXT(ROUND(市町村抽出表!AR141,0),"###,###")&amp;"人")))</f>
        <v>#REF!</v>
      </c>
      <c r="AG141" s="95" t="e">
        <f ca="1">IF(市町村抽出表!AS141="－","－",IF(市町村抽出表!AS141=0,"0箇所",IF(市町村抽出表!AS141&lt;1,"1箇所未満",TEXT(ROUND(市町村抽出表!AS141,0),"###,###")&amp;"箇所")))</f>
        <v>#REF!</v>
      </c>
      <c r="AH141" s="95" t="e">
        <f ca="1">IF(市町村抽出表!AT141="－","－",IF(市町村抽出表!AT141=0,"0世帯",IF(市町村抽出表!AT141&lt;1,"1世帯未満",TEXT(ROUND(市町村抽出表!AT141,0),"###,###")&amp;"世帯")))</f>
        <v>#REF!</v>
      </c>
      <c r="AI141" s="95" t="e">
        <f ca="1">IF(市町村抽出表!AU141="－","－",IF(市町村抽出表!AU141=0,"0人",IF(市町村抽出表!AU141&lt;1,"1人未満",TEXT(ROUND(市町村抽出表!AU141,0),"###,###")&amp;"人")))</f>
        <v>#REF!</v>
      </c>
      <c r="AJ141" s="95" t="e">
        <f ca="1">IF(市町村抽出表!AV141="－","－",IF(市町村抽出表!AV141=0,"0世帯",IF(市町村抽出表!AV141&lt;1,"1世帯未満",TEXT(ROUND(市町村抽出表!AV141,0),"###,###")&amp;"世帯")))</f>
        <v>#REF!</v>
      </c>
      <c r="AK141" s="95" t="e">
        <f ca="1">IF(市町村抽出表!AW141="－","－",IF(市町村抽出表!AW141=0,"0人",IF(市町村抽出表!AW141&lt;1,"1人未満",TEXT(ROUND(市町村抽出表!AW141,0),"###,###")&amp;"人")))</f>
        <v>#REF!</v>
      </c>
      <c r="AL141" s="95" t="e">
        <f ca="1">IF(市町村抽出表!AX141="－","－",IF(市町村抽出表!AX141=0,"0世帯",IF(市町村抽出表!AX141&lt;1,"1世帯未満",TEXT(ROUND(市町村抽出表!AX141,0),"###,###")&amp;"世帯")))</f>
        <v>#REF!</v>
      </c>
      <c r="AM141" s="95" t="e">
        <f ca="1">IF(市町村抽出表!AY141="－","－",IF(市町村抽出表!AY141=0,"0人",IF(市町村抽出表!AY141&lt;1,"1人未満",TEXT(ROUND(市町村抽出表!AY141,0),"###,###")&amp;"人")))</f>
        <v>#REF!</v>
      </c>
      <c r="AN141" s="95" t="s">
        <v>632</v>
      </c>
      <c r="AO141" s="95" t="s">
        <v>632</v>
      </c>
      <c r="AP141" s="95" t="e">
        <f ca="1">IF(市町村抽出表!BB141="－","－",IF(市町村抽出表!BB141=0,"0km",IF(市町村抽出表!BB141&lt;0.1,"0.1km未満",TEXT(ROUND(市町村抽出表!BB141,1),"###,##0.0")&amp;"km")))</f>
        <v>#REF!</v>
      </c>
      <c r="AQ141" s="95" t="e">
        <f ca="1">IF(市町村抽出表!BC141="－","－",IF(市町村抽出表!BC141=0,"0世帯",IF(市町村抽出表!BC141&lt;1,"1世帯未満",TEXT(ROUND(市町村抽出表!BC141,0),"###,###")&amp;"世帯")))</f>
        <v>#REF!</v>
      </c>
      <c r="AR141" s="95" t="e">
        <f ca="1">IF(市町村抽出表!BD141="－","－",IF(市町村抽出表!BD141=0,"0人",IF(市町村抽出表!BD141&lt;1,"1人未満",TEXT(ROUND(市町村抽出表!BD141,0),"###,###")&amp;"人")))</f>
        <v>#REF!</v>
      </c>
      <c r="AS141" s="95" t="s">
        <v>632</v>
      </c>
      <c r="AT141" s="95" t="s">
        <v>632</v>
      </c>
      <c r="AU141" s="95" t="e">
        <f ca="1">IF(市町村抽出表!BG141="－","－",IF(市町村抽出表!BG141=0,"0箇所",IF(市町村抽出表!BG141&lt;1,"1箇所未満",TEXT(ROUND(市町村抽出表!BG141,0),"###,###")&amp;"箇所")))</f>
        <v>#REF!</v>
      </c>
      <c r="AV141" s="95" t="e">
        <f ca="1">IF(市町村抽出表!BH141="－","－",IF(市町村抽出表!BH141=0,"0箇所",IF(市町村抽出表!BH141&lt;1,"1箇所未満",TEXT(ROUND(市町村抽出表!BH141,0),"###,###")&amp;"箇所")))</f>
        <v>#REF!</v>
      </c>
      <c r="AW141" s="95" t="e">
        <f ca="1">IF(市町村抽出表!BI141="－","－",IF(市町村抽出表!BI141=0,"0箇所",IF(市町村抽出表!BI141&lt;1,"1箇所未満",TEXT(ROUND(市町村抽出表!BI141,0),"###,###")&amp;"箇所")))</f>
        <v>#REF!</v>
      </c>
      <c r="AX141" s="95" t="e">
        <f ca="1">IF(市町村抽出表!BJ141="－","－",IF(市町村抽出表!BJ141=0,"0箇所",IF(市町村抽出表!BJ141&lt;1,"1箇所未満",TEXT(ROUND(市町村抽出表!BJ141,0),"###,###")&amp;"箇所")))</f>
        <v>#REF!</v>
      </c>
      <c r="AY141" s="95" t="e">
        <f ca="1">IF(市町村抽出表!BK141="－","－",IF(市町村抽出表!BK141=0,"0箇所",IF(市町村抽出表!BK141&lt;1,"1箇所未満",TEXT(ROUND(市町村抽出表!BK141,0),"###,###")&amp;"箇所")))</f>
        <v>#REF!</v>
      </c>
      <c r="AZ141" s="95" t="e">
        <f ca="1">IF(市町村抽出表!BL141="－","－",IF(市町村抽出表!BL141=0,"0箇所",IF(市町村抽出表!BL141&lt;1,"1箇所未満",TEXT(ROUND(市町村抽出表!BL141,0),"###,###")&amp;"箇所")))</f>
        <v>#REF!</v>
      </c>
      <c r="BH141" s="154"/>
      <c r="BI141" s="154"/>
      <c r="BJ141" s="154"/>
      <c r="BL141" s="155"/>
      <c r="BM141" s="154"/>
      <c r="BN141" s="154"/>
      <c r="BO141" s="154"/>
      <c r="BP141" s="154"/>
      <c r="BX141" s="155"/>
      <c r="BY141" s="154"/>
      <c r="BZ141" s="154"/>
      <c r="CA141" s="154"/>
      <c r="CB141" s="154"/>
      <c r="CN141" s="155"/>
      <c r="CO141" s="154"/>
      <c r="CP141" s="154"/>
      <c r="CQ141" s="154"/>
      <c r="CR141" s="154"/>
    </row>
    <row r="142" spans="1:96" x14ac:dyDescent="0.2">
      <c r="A142" s="83">
        <v>139</v>
      </c>
      <c r="B142" s="75" t="s">
        <v>603</v>
      </c>
      <c r="C142" s="94" t="e">
        <f ca="1">IF(市町村抽出表!D142="－","－",ROUND(市町村抽出表!D142,1))</f>
        <v>#REF!</v>
      </c>
      <c r="D142" s="159" t="e">
        <f ca="1">IF(市町村抽出表!F142="","※2",IF(市町村抽出表!F142="－","－",市町村抽出表!F142&amp;"箇所"))</f>
        <v>#REF!</v>
      </c>
      <c r="E142" s="160" t="e">
        <f ca="1">IF(市町村抽出表!G142="","※2",IF(市町村抽出表!G142="－","－",市町村抽出表!G142&amp;"箇所"))</f>
        <v>#REF!</v>
      </c>
      <c r="F142" s="161" t="e">
        <f ca="1">IF(市町村抽出表!H142="","※2",IF(市町村抽出表!H142="－","－",市町村抽出表!H142&amp;"箇所"))</f>
        <v>#REF!</v>
      </c>
      <c r="G142" s="95" t="e">
        <f ca="1">IF(市町村抽出表!I142="－","－",IF(市町村抽出表!I142=0,"0棟",IF(市町村抽出表!I142&lt;1,"1棟未満",TEXT(ROUND(市町村抽出表!I142,0),"###,###")&amp;"棟")))</f>
        <v>#REF!</v>
      </c>
      <c r="H142" s="95" t="e">
        <f ca="1">IF(市町村抽出表!J142="－","－",IF(市町村抽出表!J142=0,"0棟",IF(市町村抽出表!J142&lt;1,"1棟未満",TEXT(ROUND(市町村抽出表!J142,0),"###,###")&amp;"棟")))</f>
        <v>#REF!</v>
      </c>
      <c r="I142" s="95" t="e">
        <f ca="1">IF(市町村抽出表!O142="－","－",IF(市町村抽出表!O142=0,"0棟",IF(市町村抽出表!O142&lt;1,"1棟未満",TEXT(ROUND(市町村抽出表!O142,0),"###,###")&amp;"棟")))</f>
        <v>#REF!</v>
      </c>
      <c r="J142" s="95" t="e">
        <f ca="1">IF(市町村抽出表!P142="－","－",IF(市町村抽出表!P142=0,"0棟",IF(市町村抽出表!P142&lt;1,"1棟未満",TEXT(ROUND(市町村抽出表!P142,0),"###,###")&amp;"棟")))</f>
        <v>#REF!</v>
      </c>
      <c r="K142" s="148" t="e">
        <f ca="1">IF(市町村抽出表!U142="","※2",IF(市町村抽出表!U142="－","－",IF(市町村抽出表!U142=0,"0棟",IF(市町村抽出表!U142&lt;1,"1棟未満",TEXT(ROUND(市町村抽出表!U142,0),"###,###")&amp;"棟"))))</f>
        <v>#REF!</v>
      </c>
      <c r="L142" s="149" t="e">
        <f ca="1">IF(市町村抽出表!V142="","※2",IF(市町村抽出表!V142="－","－",IF(市町村抽出表!V142=0,"0棟",IF(市町村抽出表!V142&lt;1,"1棟未満",TEXT(ROUND(市町村抽出表!V142,0),"###,###")&amp;"棟"))))</f>
        <v>#REF!</v>
      </c>
      <c r="M142" s="95" t="e">
        <f ca="1">IF(市町村抽出表!W142="－","－",IF(市町村抽出表!W142=0,"0棟",IF(市町村抽出表!W142&lt;1,"1棟未満",TEXT(ROUND(市町村抽出表!W142,0),"###,###")&amp;"棟")))</f>
        <v>#REF!</v>
      </c>
      <c r="N142" s="95" t="e">
        <f ca="1">IF(市町村抽出表!X142="－","－",IF(市町村抽出表!X142=0,"0棟",IF(市町村抽出表!X142&lt;1,"1棟未満",TEXT(ROUND(市町村抽出表!X142,0),"###,###")&amp;"棟")))</f>
        <v>#REF!</v>
      </c>
      <c r="O142" s="95" t="e">
        <f ca="1">IF(市町村抽出表!Z142="－","－",IF(市町村抽出表!Z142=0,"0件",IF(市町村抽出表!Z142&lt;1,"1件未満",TEXT(ROUND(市町村抽出表!Z142,0),"###,###")&amp;"件")))</f>
        <v>#REF!</v>
      </c>
      <c r="P142" s="95" t="e">
        <f ca="1">IF(市町村抽出表!AA142="－","－",IF(市町村抽出表!AA142=0,"0件",IF(市町村抽出表!AA142&lt;1,"1件未満",TEXT(ROUND(市町村抽出表!AA142,0),"###,###")&amp;"件")))</f>
        <v>#REF!</v>
      </c>
      <c r="Q142" s="95" t="e">
        <f ca="1">IF(市町村抽出表!AB142="－","－",IF(市町村抽出表!AB142=0,"0棟",IF(市町村抽出表!AB142&lt;1,"1棟未満",TEXT(ROUND(市町村抽出表!AB142,0),"###,###")&amp;"棟")))</f>
        <v>#REF!</v>
      </c>
      <c r="R142" s="95" t="e">
        <f ca="1">IF(市町村抽出表!AC142="－","－",IF(市町村抽出表!AC142=0,"0人",IF(市町村抽出表!AC142&lt;1,"1人未満",TEXT(ROUND(市町村抽出表!AC142,0),"###,###")&amp;"人")))</f>
        <v>#REF!</v>
      </c>
      <c r="S142" s="95" t="e">
        <f ca="1">IF(市町村抽出表!AD142="－","－",IF(市町村抽出表!AD142=0,"0人",IF(市町村抽出表!AD142&lt;1,"1人未満",TEXT(ROUND(市町村抽出表!AD142,0),"###,###")&amp;"人")))</f>
        <v>#REF!</v>
      </c>
      <c r="T142" s="95" t="e">
        <f ca="1">IF(市町村抽出表!AE142="－","－",IF(市町村抽出表!AE142=0,"0人",IF(市町村抽出表!AE142&lt;1,"1人未満",TEXT(ROUND(市町村抽出表!AE142,0),"###,###")&amp;"人")))</f>
        <v>#REF!</v>
      </c>
      <c r="U142" s="150" t="e">
        <f ca="1">IF(市町村抽出表!AG142="","※2",IF(市町村抽出表!AG142="－","－",IF(市町村抽出表!AG142=0,"0人",IF(市町村抽出表!AG142&lt;1,"1人未満",TEXT(ROUND(市町村抽出表!AG142,0),"###,###")&amp;"人"))))</f>
        <v>#REF!</v>
      </c>
      <c r="V142" s="151" t="e">
        <f ca="1">IF(市町村抽出表!AH142="","※2",IF(市町村抽出表!AH142="－","－",IF(市町村抽出表!AH142=0,"0人",IF(市町村抽出表!AH142&lt;1,"1人未満",TEXT(ROUND(市町村抽出表!AH142,0),"###,###")&amp;"人"))))</f>
        <v>#REF!</v>
      </c>
      <c r="W142" s="152" t="e">
        <f ca="1">IF(市町村抽出表!AI142="","※2",IF(市町村抽出表!AI142="－","－",IF(市町村抽出表!AI142=0,"0人",IF(市町村抽出表!AI142&lt;1,"1人未満",TEXT(ROUND(市町村抽出表!AI142,0),"###,###")&amp;"人"))))</f>
        <v>#REF!</v>
      </c>
      <c r="X142" s="95" t="e">
        <f ca="1">IF(市町村抽出表!AJ142="－","－",IF(市町村抽出表!AJ142=0,"0人",IF(市町村抽出表!AJ142&lt;1,"1人未満",TEXT(ROUND(市町村抽出表!AJ142,0),"###,###")&amp;"人")))</f>
        <v>#REF!</v>
      </c>
      <c r="Y142" s="95" t="e">
        <f ca="1">IF(市町村抽出表!AK142="－","－",IF(市町村抽出表!AK142=0,"0人",IF(市町村抽出表!AK142&lt;1,"1人未満",TEXT(ROUND(市町村抽出表!AK142,0),"###,###")&amp;"人")))</f>
        <v>#REF!</v>
      </c>
      <c r="Z142" s="95" t="e">
        <f ca="1">IF(市町村抽出表!AL142="－","－",IF(市町村抽出表!AL142=0,"0人",IF(市町村抽出表!AL142&lt;1,"1人未満",TEXT(ROUND(市町村抽出表!AL142,0),"###,###")&amp;"人")))</f>
        <v>#REF!</v>
      </c>
      <c r="AA142" s="95" t="e">
        <f ca="1">IF(市町村抽出表!AM142="－","－",IF(市町村抽出表!AM142=0,"0人",IF(市町村抽出表!AM142&lt;1,"1人未満",TEXT(ROUND(市町村抽出表!AM142,0),"###,###")&amp;"人")))</f>
        <v>#REF!</v>
      </c>
      <c r="AB142" s="95" t="e">
        <f ca="1">IF(市町村抽出表!AN142="－","－",IF(市町村抽出表!AN142=0,"0人",IF(市町村抽出表!AN142&lt;1,"1人未満",TEXT(ROUND(市町村抽出表!AN142,0),"###,###")&amp;"人")))</f>
        <v>#REF!</v>
      </c>
      <c r="AC142" s="95" t="e">
        <f ca="1">IF(市町村抽出表!AO142="－","－",IF(市町村抽出表!AO142=0,"0人",IF(市町村抽出表!AO142&lt;1,"1人未満",TEXT(ROUND(市町村抽出表!AO142,0),"###,###")&amp;"人")))</f>
        <v>#REF!</v>
      </c>
      <c r="AD142" s="95" t="e">
        <f ca="1">IF(市町村抽出表!AP142="－","－",IF(市町村抽出表!AP142=0,"0人",IF(市町村抽出表!AP142&lt;1,"1人未満",TEXT(ROUND(市町村抽出表!AP142,0),"###,###")&amp;"人")))</f>
        <v>#REF!</v>
      </c>
      <c r="AE142" s="95" t="e">
        <f ca="1">IF(市町村抽出表!AQ142="－","－",IF(市町村抽出表!AQ142=0,"0人",IF(市町村抽出表!AQ142&lt;1,"1人未満",TEXT(ROUND(市町村抽出表!AQ142,0),"###,###")&amp;"人")))</f>
        <v>#REF!</v>
      </c>
      <c r="AF142" s="95" t="e">
        <f ca="1">IF(市町村抽出表!AR142="－","－",IF(市町村抽出表!AR142=0,"0人",IF(市町村抽出表!AR142&lt;1,"1人未満",TEXT(ROUND(市町村抽出表!AR142,0),"###,###")&amp;"人")))</f>
        <v>#REF!</v>
      </c>
      <c r="AG142" s="95" t="e">
        <f ca="1">IF(市町村抽出表!AS142="－","－",IF(市町村抽出表!AS142=0,"0箇所",IF(市町村抽出表!AS142&lt;1,"1箇所未満",TEXT(ROUND(市町村抽出表!AS142,0),"###,###")&amp;"箇所")))</f>
        <v>#REF!</v>
      </c>
      <c r="AH142" s="95" t="e">
        <f ca="1">IF(市町村抽出表!AT142="－","－",IF(市町村抽出表!AT142=0,"0世帯",IF(市町村抽出表!AT142&lt;1,"1世帯未満",TEXT(ROUND(市町村抽出表!AT142,0),"###,###")&amp;"世帯")))</f>
        <v>#REF!</v>
      </c>
      <c r="AI142" s="95" t="e">
        <f ca="1">IF(市町村抽出表!AU142="－","－",IF(市町村抽出表!AU142=0,"0人",IF(市町村抽出表!AU142&lt;1,"1人未満",TEXT(ROUND(市町村抽出表!AU142,0),"###,###")&amp;"人")))</f>
        <v>#REF!</v>
      </c>
      <c r="AJ142" s="95" t="e">
        <f ca="1">IF(市町村抽出表!AV142="－","－",IF(市町村抽出表!AV142=0,"0世帯",IF(市町村抽出表!AV142&lt;1,"1世帯未満",TEXT(ROUND(市町村抽出表!AV142,0),"###,###")&amp;"世帯")))</f>
        <v>#REF!</v>
      </c>
      <c r="AK142" s="95" t="e">
        <f ca="1">IF(市町村抽出表!AW142="－","－",IF(市町村抽出表!AW142=0,"0人",IF(市町村抽出表!AW142&lt;1,"1人未満",TEXT(ROUND(市町村抽出表!AW142,0),"###,###")&amp;"人")))</f>
        <v>#REF!</v>
      </c>
      <c r="AL142" s="95" t="e">
        <f ca="1">IF(市町村抽出表!AX142="－","－",IF(市町村抽出表!AX142=0,"0世帯",IF(市町村抽出表!AX142&lt;1,"1世帯未満",TEXT(ROUND(市町村抽出表!AX142,0),"###,###")&amp;"世帯")))</f>
        <v>#REF!</v>
      </c>
      <c r="AM142" s="95" t="e">
        <f ca="1">IF(市町村抽出表!AY142="－","－",IF(市町村抽出表!AY142=0,"0人",IF(市町村抽出表!AY142&lt;1,"1人未満",TEXT(ROUND(市町村抽出表!AY142,0),"###,###")&amp;"人")))</f>
        <v>#REF!</v>
      </c>
      <c r="AN142" s="95" t="s">
        <v>632</v>
      </c>
      <c r="AO142" s="95" t="s">
        <v>632</v>
      </c>
      <c r="AP142" s="95" t="e">
        <f ca="1">IF(市町村抽出表!BB142="－","－",IF(市町村抽出表!BB142=0,"0km",IF(市町村抽出表!BB142&lt;0.1,"0.1km未満",TEXT(ROUND(市町村抽出表!BB142,1),"###,##0.0")&amp;"km")))</f>
        <v>#REF!</v>
      </c>
      <c r="AQ142" s="95" t="e">
        <f ca="1">IF(市町村抽出表!BC142="－","－",IF(市町村抽出表!BC142=0,"0世帯",IF(市町村抽出表!BC142&lt;1,"1世帯未満",TEXT(ROUND(市町村抽出表!BC142,0),"###,###")&amp;"世帯")))</f>
        <v>#REF!</v>
      </c>
      <c r="AR142" s="95" t="e">
        <f ca="1">IF(市町村抽出表!BD142="－","－",IF(市町村抽出表!BD142=0,"0人",IF(市町村抽出表!BD142&lt;1,"1人未満",TEXT(ROUND(市町村抽出表!BD142,0),"###,###")&amp;"人")))</f>
        <v>#REF!</v>
      </c>
      <c r="AS142" s="95" t="s">
        <v>632</v>
      </c>
      <c r="AT142" s="95" t="s">
        <v>632</v>
      </c>
      <c r="AU142" s="95" t="e">
        <f ca="1">IF(市町村抽出表!BG142="－","－",IF(市町村抽出表!BG142=0,"0箇所",IF(市町村抽出表!BG142&lt;1,"1箇所未満",TEXT(ROUND(市町村抽出表!BG142,0),"###,###")&amp;"箇所")))</f>
        <v>#REF!</v>
      </c>
      <c r="AV142" s="95" t="e">
        <f ca="1">IF(市町村抽出表!BH142="－","－",IF(市町村抽出表!BH142=0,"0箇所",IF(市町村抽出表!BH142&lt;1,"1箇所未満",TEXT(ROUND(市町村抽出表!BH142,0),"###,###")&amp;"箇所")))</f>
        <v>#REF!</v>
      </c>
      <c r="AW142" s="95" t="e">
        <f ca="1">IF(市町村抽出表!BI142="－","－",IF(市町村抽出表!BI142=0,"0箇所",IF(市町村抽出表!BI142&lt;1,"1箇所未満",TEXT(ROUND(市町村抽出表!BI142,0),"###,###")&amp;"箇所")))</f>
        <v>#REF!</v>
      </c>
      <c r="AX142" s="95" t="e">
        <f ca="1">IF(市町村抽出表!BJ142="－","－",IF(市町村抽出表!BJ142=0,"0箇所",IF(市町村抽出表!BJ142&lt;1,"1箇所未満",TEXT(ROUND(市町村抽出表!BJ142,0),"###,###")&amp;"箇所")))</f>
        <v>#REF!</v>
      </c>
      <c r="AY142" s="95" t="e">
        <f ca="1">IF(市町村抽出表!BK142="－","－",IF(市町村抽出表!BK142=0,"0箇所",IF(市町村抽出表!BK142&lt;1,"1箇所未満",TEXT(ROUND(市町村抽出表!BK142,0),"###,###")&amp;"箇所")))</f>
        <v>#REF!</v>
      </c>
      <c r="AZ142" s="95" t="e">
        <f ca="1">IF(市町村抽出表!BL142="－","－",IF(市町村抽出表!BL142=0,"0箇所",IF(市町村抽出表!BL142&lt;1,"1箇所未満",TEXT(ROUND(市町村抽出表!BL142,0),"###,###")&amp;"箇所")))</f>
        <v>#REF!</v>
      </c>
      <c r="BH142" s="154"/>
      <c r="BI142" s="154"/>
      <c r="BJ142" s="154"/>
      <c r="BL142" s="155"/>
      <c r="BM142" s="154"/>
      <c r="BN142" s="154"/>
      <c r="BO142" s="154"/>
      <c r="BP142" s="154"/>
      <c r="BX142" s="155"/>
      <c r="BY142" s="154"/>
      <c r="BZ142" s="154"/>
      <c r="CA142" s="154"/>
      <c r="CB142" s="154"/>
      <c r="CN142" s="155"/>
      <c r="CO142" s="154"/>
      <c r="CP142" s="154"/>
      <c r="CQ142" s="154"/>
      <c r="CR142" s="154"/>
    </row>
    <row r="143" spans="1:96" x14ac:dyDescent="0.2">
      <c r="A143" s="83">
        <v>140</v>
      </c>
      <c r="B143" s="75" t="s">
        <v>604</v>
      </c>
      <c r="C143" s="94" t="e">
        <f ca="1">IF(市町村抽出表!D143="－","－",ROUND(市町村抽出表!D143,1))</f>
        <v>#REF!</v>
      </c>
      <c r="D143" s="159" t="e">
        <f ca="1">IF(市町村抽出表!F143="","※2",IF(市町村抽出表!F143="－","－",市町村抽出表!F143&amp;"箇所"))</f>
        <v>#REF!</v>
      </c>
      <c r="E143" s="160" t="e">
        <f ca="1">IF(市町村抽出表!G143="","※2",IF(市町村抽出表!G143="－","－",市町村抽出表!G143&amp;"箇所"))</f>
        <v>#REF!</v>
      </c>
      <c r="F143" s="161" t="e">
        <f ca="1">IF(市町村抽出表!H143="","※2",IF(市町村抽出表!H143="－","－",市町村抽出表!H143&amp;"箇所"))</f>
        <v>#REF!</v>
      </c>
      <c r="G143" s="95" t="e">
        <f ca="1">IF(市町村抽出表!I143="－","－",IF(市町村抽出表!I143=0,"0棟",IF(市町村抽出表!I143&lt;1,"1棟未満",TEXT(ROUND(市町村抽出表!I143,0),"###,###")&amp;"棟")))</f>
        <v>#REF!</v>
      </c>
      <c r="H143" s="95" t="e">
        <f ca="1">IF(市町村抽出表!J143="－","－",IF(市町村抽出表!J143=0,"0棟",IF(市町村抽出表!J143&lt;1,"1棟未満",TEXT(ROUND(市町村抽出表!J143,0),"###,###")&amp;"棟")))</f>
        <v>#REF!</v>
      </c>
      <c r="I143" s="95" t="e">
        <f ca="1">IF(市町村抽出表!O143="－","－",IF(市町村抽出表!O143=0,"0棟",IF(市町村抽出表!O143&lt;1,"1棟未満",TEXT(ROUND(市町村抽出表!O143,0),"###,###")&amp;"棟")))</f>
        <v>#REF!</v>
      </c>
      <c r="J143" s="95" t="e">
        <f ca="1">IF(市町村抽出表!P143="－","－",IF(市町村抽出表!P143=0,"0棟",IF(市町村抽出表!P143&lt;1,"1棟未満",TEXT(ROUND(市町村抽出表!P143,0),"###,###")&amp;"棟")))</f>
        <v>#REF!</v>
      </c>
      <c r="K143" s="148" t="e">
        <f ca="1">IF(市町村抽出表!U143="","※2",IF(市町村抽出表!U143="－","－",IF(市町村抽出表!U143=0,"0棟",IF(市町村抽出表!U143&lt;1,"1棟未満",TEXT(ROUND(市町村抽出表!U143,0),"###,###")&amp;"棟"))))</f>
        <v>#REF!</v>
      </c>
      <c r="L143" s="149" t="e">
        <f ca="1">IF(市町村抽出表!V143="","※2",IF(市町村抽出表!V143="－","－",IF(市町村抽出表!V143=0,"0棟",IF(市町村抽出表!V143&lt;1,"1棟未満",TEXT(ROUND(市町村抽出表!V143,0),"###,###")&amp;"棟"))))</f>
        <v>#REF!</v>
      </c>
      <c r="M143" s="95" t="e">
        <f ca="1">IF(市町村抽出表!W143="－","－",IF(市町村抽出表!W143=0,"0棟",IF(市町村抽出表!W143&lt;1,"1棟未満",TEXT(ROUND(市町村抽出表!W143,0),"###,###")&amp;"棟")))</f>
        <v>#REF!</v>
      </c>
      <c r="N143" s="95" t="e">
        <f ca="1">IF(市町村抽出表!X143="－","－",IF(市町村抽出表!X143=0,"0棟",IF(市町村抽出表!X143&lt;1,"1棟未満",TEXT(ROUND(市町村抽出表!X143,0),"###,###")&amp;"棟")))</f>
        <v>#REF!</v>
      </c>
      <c r="O143" s="95" t="e">
        <f ca="1">IF(市町村抽出表!Z143="－","－",IF(市町村抽出表!Z143=0,"0件",IF(市町村抽出表!Z143&lt;1,"1件未満",TEXT(ROUND(市町村抽出表!Z143,0),"###,###")&amp;"件")))</f>
        <v>#REF!</v>
      </c>
      <c r="P143" s="95" t="e">
        <f ca="1">IF(市町村抽出表!AA143="－","－",IF(市町村抽出表!AA143=0,"0件",IF(市町村抽出表!AA143&lt;1,"1件未満",TEXT(ROUND(市町村抽出表!AA143,0),"###,###")&amp;"件")))</f>
        <v>#REF!</v>
      </c>
      <c r="Q143" s="95" t="e">
        <f ca="1">IF(市町村抽出表!AB143="－","－",IF(市町村抽出表!AB143=0,"0棟",IF(市町村抽出表!AB143&lt;1,"1棟未満",TEXT(ROUND(市町村抽出表!AB143,0),"###,###")&amp;"棟")))</f>
        <v>#REF!</v>
      </c>
      <c r="R143" s="95" t="e">
        <f ca="1">IF(市町村抽出表!AC143="－","－",IF(市町村抽出表!AC143=0,"0人",IF(市町村抽出表!AC143&lt;1,"1人未満",TEXT(ROUND(市町村抽出表!AC143,0),"###,###")&amp;"人")))</f>
        <v>#REF!</v>
      </c>
      <c r="S143" s="95" t="e">
        <f ca="1">IF(市町村抽出表!AD143="－","－",IF(市町村抽出表!AD143=0,"0人",IF(市町村抽出表!AD143&lt;1,"1人未満",TEXT(ROUND(市町村抽出表!AD143,0),"###,###")&amp;"人")))</f>
        <v>#REF!</v>
      </c>
      <c r="T143" s="95" t="e">
        <f ca="1">IF(市町村抽出表!AE143="－","－",IF(市町村抽出表!AE143=0,"0人",IF(市町村抽出表!AE143&lt;1,"1人未満",TEXT(ROUND(市町村抽出表!AE143,0),"###,###")&amp;"人")))</f>
        <v>#REF!</v>
      </c>
      <c r="U143" s="150" t="e">
        <f ca="1">IF(市町村抽出表!AG143="","※2",IF(市町村抽出表!AG143="－","－",IF(市町村抽出表!AG143=0,"0人",IF(市町村抽出表!AG143&lt;1,"1人未満",TEXT(ROUND(市町村抽出表!AG143,0),"###,###")&amp;"人"))))</f>
        <v>#REF!</v>
      </c>
      <c r="V143" s="151" t="e">
        <f ca="1">IF(市町村抽出表!AH143="","※2",IF(市町村抽出表!AH143="－","－",IF(市町村抽出表!AH143=0,"0人",IF(市町村抽出表!AH143&lt;1,"1人未満",TEXT(ROUND(市町村抽出表!AH143,0),"###,###")&amp;"人"))))</f>
        <v>#REF!</v>
      </c>
      <c r="W143" s="152" t="e">
        <f ca="1">IF(市町村抽出表!AI143="","※2",IF(市町村抽出表!AI143="－","－",IF(市町村抽出表!AI143=0,"0人",IF(市町村抽出表!AI143&lt;1,"1人未満",TEXT(ROUND(市町村抽出表!AI143,0),"###,###")&amp;"人"))))</f>
        <v>#REF!</v>
      </c>
      <c r="X143" s="95" t="e">
        <f ca="1">IF(市町村抽出表!AJ143="－","－",IF(市町村抽出表!AJ143=0,"0人",IF(市町村抽出表!AJ143&lt;1,"1人未満",TEXT(ROUND(市町村抽出表!AJ143,0),"###,###")&amp;"人")))</f>
        <v>#REF!</v>
      </c>
      <c r="Y143" s="95" t="e">
        <f ca="1">IF(市町村抽出表!AK143="－","－",IF(市町村抽出表!AK143=0,"0人",IF(市町村抽出表!AK143&lt;1,"1人未満",TEXT(ROUND(市町村抽出表!AK143,0),"###,###")&amp;"人")))</f>
        <v>#REF!</v>
      </c>
      <c r="Z143" s="95" t="e">
        <f ca="1">IF(市町村抽出表!AL143="－","－",IF(市町村抽出表!AL143=0,"0人",IF(市町村抽出表!AL143&lt;1,"1人未満",TEXT(ROUND(市町村抽出表!AL143,0),"###,###")&amp;"人")))</f>
        <v>#REF!</v>
      </c>
      <c r="AA143" s="95" t="e">
        <f ca="1">IF(市町村抽出表!AM143="－","－",IF(市町村抽出表!AM143=0,"0人",IF(市町村抽出表!AM143&lt;1,"1人未満",TEXT(ROUND(市町村抽出表!AM143,0),"###,###")&amp;"人")))</f>
        <v>#REF!</v>
      </c>
      <c r="AB143" s="95" t="e">
        <f ca="1">IF(市町村抽出表!AN143="－","－",IF(市町村抽出表!AN143=0,"0人",IF(市町村抽出表!AN143&lt;1,"1人未満",TEXT(ROUND(市町村抽出表!AN143,0),"###,###")&amp;"人")))</f>
        <v>#REF!</v>
      </c>
      <c r="AC143" s="95" t="e">
        <f ca="1">IF(市町村抽出表!AO143="－","－",IF(市町村抽出表!AO143=0,"0人",IF(市町村抽出表!AO143&lt;1,"1人未満",TEXT(ROUND(市町村抽出表!AO143,0),"###,###")&amp;"人")))</f>
        <v>#REF!</v>
      </c>
      <c r="AD143" s="95" t="e">
        <f ca="1">IF(市町村抽出表!AP143="－","－",IF(市町村抽出表!AP143=0,"0人",IF(市町村抽出表!AP143&lt;1,"1人未満",TEXT(ROUND(市町村抽出表!AP143,0),"###,###")&amp;"人")))</f>
        <v>#REF!</v>
      </c>
      <c r="AE143" s="95" t="e">
        <f ca="1">IF(市町村抽出表!AQ143="－","－",IF(市町村抽出表!AQ143=0,"0人",IF(市町村抽出表!AQ143&lt;1,"1人未満",TEXT(ROUND(市町村抽出表!AQ143,0),"###,###")&amp;"人")))</f>
        <v>#REF!</v>
      </c>
      <c r="AF143" s="95" t="e">
        <f ca="1">IF(市町村抽出表!AR143="－","－",IF(市町村抽出表!AR143=0,"0人",IF(市町村抽出表!AR143&lt;1,"1人未満",TEXT(ROUND(市町村抽出表!AR143,0),"###,###")&amp;"人")))</f>
        <v>#REF!</v>
      </c>
      <c r="AG143" s="95" t="e">
        <f ca="1">IF(市町村抽出表!AS143="－","－",IF(市町村抽出表!AS143=0,"0箇所",IF(市町村抽出表!AS143&lt;1,"1箇所未満",TEXT(ROUND(市町村抽出表!AS143,0),"###,###")&amp;"箇所")))</f>
        <v>#REF!</v>
      </c>
      <c r="AH143" s="95" t="e">
        <f ca="1">IF(市町村抽出表!AT143="－","－",IF(市町村抽出表!AT143=0,"0世帯",IF(市町村抽出表!AT143&lt;1,"1世帯未満",TEXT(ROUND(市町村抽出表!AT143,0),"###,###")&amp;"世帯")))</f>
        <v>#REF!</v>
      </c>
      <c r="AI143" s="95" t="e">
        <f ca="1">IF(市町村抽出表!AU143="－","－",IF(市町村抽出表!AU143=0,"0人",IF(市町村抽出表!AU143&lt;1,"1人未満",TEXT(ROUND(市町村抽出表!AU143,0),"###,###")&amp;"人")))</f>
        <v>#REF!</v>
      </c>
      <c r="AJ143" s="95" t="e">
        <f ca="1">IF(市町村抽出表!AV143="－","－",IF(市町村抽出表!AV143=0,"0世帯",IF(市町村抽出表!AV143&lt;1,"1世帯未満",TEXT(ROUND(市町村抽出表!AV143,0),"###,###")&amp;"世帯")))</f>
        <v>#REF!</v>
      </c>
      <c r="AK143" s="95" t="e">
        <f ca="1">IF(市町村抽出表!AW143="－","－",IF(市町村抽出表!AW143=0,"0人",IF(市町村抽出表!AW143&lt;1,"1人未満",TEXT(ROUND(市町村抽出表!AW143,0),"###,###")&amp;"人")))</f>
        <v>#REF!</v>
      </c>
      <c r="AL143" s="95" t="e">
        <f ca="1">IF(市町村抽出表!AX143="－","－",IF(市町村抽出表!AX143=0,"0世帯",IF(市町村抽出表!AX143&lt;1,"1世帯未満",TEXT(ROUND(市町村抽出表!AX143,0),"###,###")&amp;"世帯")))</f>
        <v>#REF!</v>
      </c>
      <c r="AM143" s="95" t="e">
        <f ca="1">IF(市町村抽出表!AY143="－","－",IF(市町村抽出表!AY143=0,"0人",IF(市町村抽出表!AY143&lt;1,"1人未満",TEXT(ROUND(市町村抽出表!AY143,0),"###,###")&amp;"人")))</f>
        <v>#REF!</v>
      </c>
      <c r="AN143" s="95" t="s">
        <v>632</v>
      </c>
      <c r="AO143" s="95" t="s">
        <v>632</v>
      </c>
      <c r="AP143" s="95" t="e">
        <f ca="1">IF(市町村抽出表!BB143="－","－",IF(市町村抽出表!BB143=0,"0km",IF(市町村抽出表!BB143&lt;0.1,"0.1km未満",TEXT(ROUND(市町村抽出表!BB143,1),"###,##0.0")&amp;"km")))</f>
        <v>#REF!</v>
      </c>
      <c r="AQ143" s="95" t="e">
        <f ca="1">IF(市町村抽出表!BC143="－","－",IF(市町村抽出表!BC143=0,"0世帯",IF(市町村抽出表!BC143&lt;1,"1世帯未満",TEXT(ROUND(市町村抽出表!BC143,0),"###,###")&amp;"世帯")))</f>
        <v>#REF!</v>
      </c>
      <c r="AR143" s="95" t="e">
        <f ca="1">IF(市町村抽出表!BD143="－","－",IF(市町村抽出表!BD143=0,"0人",IF(市町村抽出表!BD143&lt;1,"1人未満",TEXT(ROUND(市町村抽出表!BD143,0),"###,###")&amp;"人")))</f>
        <v>#REF!</v>
      </c>
      <c r="AS143" s="95" t="s">
        <v>632</v>
      </c>
      <c r="AT143" s="95" t="s">
        <v>632</v>
      </c>
      <c r="AU143" s="95" t="e">
        <f ca="1">IF(市町村抽出表!BG143="－","－",IF(市町村抽出表!BG143=0,"0箇所",IF(市町村抽出表!BG143&lt;1,"1箇所未満",TEXT(ROUND(市町村抽出表!BG143,0),"###,###")&amp;"箇所")))</f>
        <v>#REF!</v>
      </c>
      <c r="AV143" s="95" t="e">
        <f ca="1">IF(市町村抽出表!BH143="－","－",IF(市町村抽出表!BH143=0,"0箇所",IF(市町村抽出表!BH143&lt;1,"1箇所未満",TEXT(ROUND(市町村抽出表!BH143,0),"###,###")&amp;"箇所")))</f>
        <v>#REF!</v>
      </c>
      <c r="AW143" s="95" t="e">
        <f ca="1">IF(市町村抽出表!BI143="－","－",IF(市町村抽出表!BI143=0,"0箇所",IF(市町村抽出表!BI143&lt;1,"1箇所未満",TEXT(ROUND(市町村抽出表!BI143,0),"###,###")&amp;"箇所")))</f>
        <v>#REF!</v>
      </c>
      <c r="AX143" s="95" t="e">
        <f ca="1">IF(市町村抽出表!BJ143="－","－",IF(市町村抽出表!BJ143=0,"0箇所",IF(市町村抽出表!BJ143&lt;1,"1箇所未満",TEXT(ROUND(市町村抽出表!BJ143,0),"###,###")&amp;"箇所")))</f>
        <v>#REF!</v>
      </c>
      <c r="AY143" s="95" t="e">
        <f ca="1">IF(市町村抽出表!BK143="－","－",IF(市町村抽出表!BK143=0,"0箇所",IF(市町村抽出表!BK143&lt;1,"1箇所未満",TEXT(ROUND(市町村抽出表!BK143,0),"###,###")&amp;"箇所")))</f>
        <v>#REF!</v>
      </c>
      <c r="AZ143" s="95" t="e">
        <f ca="1">IF(市町村抽出表!BL143="－","－",IF(市町村抽出表!BL143=0,"0箇所",IF(市町村抽出表!BL143&lt;1,"1箇所未満",TEXT(ROUND(市町村抽出表!BL143,0),"###,###")&amp;"箇所")))</f>
        <v>#REF!</v>
      </c>
      <c r="BH143" s="154"/>
      <c r="BI143" s="154"/>
      <c r="BJ143" s="154"/>
      <c r="BL143" s="155"/>
      <c r="BM143" s="154"/>
      <c r="BN143" s="154"/>
      <c r="BO143" s="154"/>
      <c r="BP143" s="154"/>
      <c r="BX143" s="155"/>
      <c r="BY143" s="154"/>
      <c r="BZ143" s="154"/>
      <c r="CA143" s="154"/>
      <c r="CB143" s="154"/>
      <c r="CN143" s="155"/>
      <c r="CO143" s="154"/>
      <c r="CP143" s="154"/>
      <c r="CQ143" s="154"/>
      <c r="CR143" s="154"/>
    </row>
    <row r="144" spans="1:96" x14ac:dyDescent="0.2">
      <c r="A144" s="83">
        <v>141</v>
      </c>
      <c r="B144" s="75" t="s">
        <v>605</v>
      </c>
      <c r="C144" s="94" t="e">
        <f ca="1">IF(市町村抽出表!D144="－","－",ROUND(市町村抽出表!D144,1))</f>
        <v>#REF!</v>
      </c>
      <c r="D144" s="159" t="e">
        <f ca="1">IF(市町村抽出表!F144="","※2",IF(市町村抽出表!F144="－","－",市町村抽出表!F144&amp;"箇所"))</f>
        <v>#REF!</v>
      </c>
      <c r="E144" s="160" t="e">
        <f ca="1">IF(市町村抽出表!G144="","※2",IF(市町村抽出表!G144="－","－",市町村抽出表!G144&amp;"箇所"))</f>
        <v>#REF!</v>
      </c>
      <c r="F144" s="161" t="e">
        <f ca="1">IF(市町村抽出表!H144="","※2",IF(市町村抽出表!H144="－","－",市町村抽出表!H144&amp;"箇所"))</f>
        <v>#REF!</v>
      </c>
      <c r="G144" s="95" t="e">
        <f ca="1">IF(市町村抽出表!I144="－","－",IF(市町村抽出表!I144=0,"0棟",IF(市町村抽出表!I144&lt;1,"1棟未満",TEXT(ROUND(市町村抽出表!I144,0),"###,###")&amp;"棟")))</f>
        <v>#REF!</v>
      </c>
      <c r="H144" s="95" t="e">
        <f ca="1">IF(市町村抽出表!J144="－","－",IF(市町村抽出表!J144=0,"0棟",IF(市町村抽出表!J144&lt;1,"1棟未満",TEXT(ROUND(市町村抽出表!J144,0),"###,###")&amp;"棟")))</f>
        <v>#REF!</v>
      </c>
      <c r="I144" s="95" t="e">
        <f ca="1">IF(市町村抽出表!O144="－","－",IF(市町村抽出表!O144=0,"0棟",IF(市町村抽出表!O144&lt;1,"1棟未満",TEXT(ROUND(市町村抽出表!O144,0),"###,###")&amp;"棟")))</f>
        <v>#REF!</v>
      </c>
      <c r="J144" s="95" t="e">
        <f ca="1">IF(市町村抽出表!P144="－","－",IF(市町村抽出表!P144=0,"0棟",IF(市町村抽出表!P144&lt;1,"1棟未満",TEXT(ROUND(市町村抽出表!P144,0),"###,###")&amp;"棟")))</f>
        <v>#REF!</v>
      </c>
      <c r="K144" s="148" t="e">
        <f ca="1">IF(市町村抽出表!U144="","※2",IF(市町村抽出表!U144="－","－",IF(市町村抽出表!U144=0,"0棟",IF(市町村抽出表!U144&lt;1,"1棟未満",TEXT(ROUND(市町村抽出表!U144,0),"###,###")&amp;"棟"))))</f>
        <v>#REF!</v>
      </c>
      <c r="L144" s="149" t="e">
        <f ca="1">IF(市町村抽出表!V144="","※2",IF(市町村抽出表!V144="－","－",IF(市町村抽出表!V144=0,"0棟",IF(市町村抽出表!V144&lt;1,"1棟未満",TEXT(ROUND(市町村抽出表!V144,0),"###,###")&amp;"棟"))))</f>
        <v>#REF!</v>
      </c>
      <c r="M144" s="95" t="e">
        <f ca="1">IF(市町村抽出表!W144="－","－",IF(市町村抽出表!W144=0,"0棟",IF(市町村抽出表!W144&lt;1,"1棟未満",TEXT(ROUND(市町村抽出表!W144,0),"###,###")&amp;"棟")))</f>
        <v>#REF!</v>
      </c>
      <c r="N144" s="95" t="e">
        <f ca="1">IF(市町村抽出表!X144="－","－",IF(市町村抽出表!X144=0,"0棟",IF(市町村抽出表!X144&lt;1,"1棟未満",TEXT(ROUND(市町村抽出表!X144,0),"###,###")&amp;"棟")))</f>
        <v>#REF!</v>
      </c>
      <c r="O144" s="95" t="e">
        <f ca="1">IF(市町村抽出表!Z144="－","－",IF(市町村抽出表!Z144=0,"0件",IF(市町村抽出表!Z144&lt;1,"1件未満",TEXT(ROUND(市町村抽出表!Z144,0),"###,###")&amp;"件")))</f>
        <v>#REF!</v>
      </c>
      <c r="P144" s="95" t="e">
        <f ca="1">IF(市町村抽出表!AA144="－","－",IF(市町村抽出表!AA144=0,"0件",IF(市町村抽出表!AA144&lt;1,"1件未満",TEXT(ROUND(市町村抽出表!AA144,0),"###,###")&amp;"件")))</f>
        <v>#REF!</v>
      </c>
      <c r="Q144" s="95" t="e">
        <f ca="1">IF(市町村抽出表!AB144="－","－",IF(市町村抽出表!AB144=0,"0棟",IF(市町村抽出表!AB144&lt;1,"1棟未満",TEXT(ROUND(市町村抽出表!AB144,0),"###,###")&amp;"棟")))</f>
        <v>#REF!</v>
      </c>
      <c r="R144" s="95" t="e">
        <f ca="1">IF(市町村抽出表!AC144="－","－",IF(市町村抽出表!AC144=0,"0人",IF(市町村抽出表!AC144&lt;1,"1人未満",TEXT(ROUND(市町村抽出表!AC144,0),"###,###")&amp;"人")))</f>
        <v>#REF!</v>
      </c>
      <c r="S144" s="95" t="e">
        <f ca="1">IF(市町村抽出表!AD144="－","－",IF(市町村抽出表!AD144=0,"0人",IF(市町村抽出表!AD144&lt;1,"1人未満",TEXT(ROUND(市町村抽出表!AD144,0),"###,###")&amp;"人")))</f>
        <v>#REF!</v>
      </c>
      <c r="T144" s="95" t="e">
        <f ca="1">IF(市町村抽出表!AE144="－","－",IF(市町村抽出表!AE144=0,"0人",IF(市町村抽出表!AE144&lt;1,"1人未満",TEXT(ROUND(市町村抽出表!AE144,0),"###,###")&amp;"人")))</f>
        <v>#REF!</v>
      </c>
      <c r="U144" s="150" t="e">
        <f ca="1">IF(市町村抽出表!AG144="","※2",IF(市町村抽出表!AG144="－","－",IF(市町村抽出表!AG144=0,"0人",IF(市町村抽出表!AG144&lt;1,"1人未満",TEXT(ROUND(市町村抽出表!AG144,0),"###,###")&amp;"人"))))</f>
        <v>#REF!</v>
      </c>
      <c r="V144" s="151" t="e">
        <f ca="1">IF(市町村抽出表!AH144="","※2",IF(市町村抽出表!AH144="－","－",IF(市町村抽出表!AH144=0,"0人",IF(市町村抽出表!AH144&lt;1,"1人未満",TEXT(ROUND(市町村抽出表!AH144,0),"###,###")&amp;"人"))))</f>
        <v>#REF!</v>
      </c>
      <c r="W144" s="152" t="e">
        <f ca="1">IF(市町村抽出表!AI144="","※2",IF(市町村抽出表!AI144="－","－",IF(市町村抽出表!AI144=0,"0人",IF(市町村抽出表!AI144&lt;1,"1人未満",TEXT(ROUND(市町村抽出表!AI144,0),"###,###")&amp;"人"))))</f>
        <v>#REF!</v>
      </c>
      <c r="X144" s="95" t="e">
        <f ca="1">IF(市町村抽出表!AJ144="－","－",IF(市町村抽出表!AJ144=0,"0人",IF(市町村抽出表!AJ144&lt;1,"1人未満",TEXT(ROUND(市町村抽出表!AJ144,0),"###,###")&amp;"人")))</f>
        <v>#REF!</v>
      </c>
      <c r="Y144" s="95" t="e">
        <f ca="1">IF(市町村抽出表!AK144="－","－",IF(市町村抽出表!AK144=0,"0人",IF(市町村抽出表!AK144&lt;1,"1人未満",TEXT(ROUND(市町村抽出表!AK144,0),"###,###")&amp;"人")))</f>
        <v>#REF!</v>
      </c>
      <c r="Z144" s="95" t="e">
        <f ca="1">IF(市町村抽出表!AL144="－","－",IF(市町村抽出表!AL144=0,"0人",IF(市町村抽出表!AL144&lt;1,"1人未満",TEXT(ROUND(市町村抽出表!AL144,0),"###,###")&amp;"人")))</f>
        <v>#REF!</v>
      </c>
      <c r="AA144" s="95" t="e">
        <f ca="1">IF(市町村抽出表!AM144="－","－",IF(市町村抽出表!AM144=0,"0人",IF(市町村抽出表!AM144&lt;1,"1人未満",TEXT(ROUND(市町村抽出表!AM144,0),"###,###")&amp;"人")))</f>
        <v>#REF!</v>
      </c>
      <c r="AB144" s="95" t="e">
        <f ca="1">IF(市町村抽出表!AN144="－","－",IF(市町村抽出表!AN144=0,"0人",IF(市町村抽出表!AN144&lt;1,"1人未満",TEXT(ROUND(市町村抽出表!AN144,0),"###,###")&amp;"人")))</f>
        <v>#REF!</v>
      </c>
      <c r="AC144" s="95" t="e">
        <f ca="1">IF(市町村抽出表!AO144="－","－",IF(市町村抽出表!AO144=0,"0人",IF(市町村抽出表!AO144&lt;1,"1人未満",TEXT(ROUND(市町村抽出表!AO144,0),"###,###")&amp;"人")))</f>
        <v>#REF!</v>
      </c>
      <c r="AD144" s="95" t="e">
        <f ca="1">IF(市町村抽出表!AP144="－","－",IF(市町村抽出表!AP144=0,"0人",IF(市町村抽出表!AP144&lt;1,"1人未満",TEXT(ROUND(市町村抽出表!AP144,0),"###,###")&amp;"人")))</f>
        <v>#REF!</v>
      </c>
      <c r="AE144" s="95" t="e">
        <f ca="1">IF(市町村抽出表!AQ144="－","－",IF(市町村抽出表!AQ144=0,"0人",IF(市町村抽出表!AQ144&lt;1,"1人未満",TEXT(ROUND(市町村抽出表!AQ144,0),"###,###")&amp;"人")))</f>
        <v>#REF!</v>
      </c>
      <c r="AF144" s="95" t="e">
        <f ca="1">IF(市町村抽出表!AR144="－","－",IF(市町村抽出表!AR144=0,"0人",IF(市町村抽出表!AR144&lt;1,"1人未満",TEXT(ROUND(市町村抽出表!AR144,0),"###,###")&amp;"人")))</f>
        <v>#REF!</v>
      </c>
      <c r="AG144" s="95" t="e">
        <f ca="1">IF(市町村抽出表!AS144="－","－",IF(市町村抽出表!AS144=0,"0箇所",IF(市町村抽出表!AS144&lt;1,"1箇所未満",TEXT(ROUND(市町村抽出表!AS144,0),"###,###")&amp;"箇所")))</f>
        <v>#REF!</v>
      </c>
      <c r="AH144" s="95" t="e">
        <f ca="1">IF(市町村抽出表!AT144="－","－",IF(市町村抽出表!AT144=0,"0世帯",IF(市町村抽出表!AT144&lt;1,"1世帯未満",TEXT(ROUND(市町村抽出表!AT144,0),"###,###")&amp;"世帯")))</f>
        <v>#REF!</v>
      </c>
      <c r="AI144" s="95" t="e">
        <f ca="1">IF(市町村抽出表!AU144="－","－",IF(市町村抽出表!AU144=0,"0人",IF(市町村抽出表!AU144&lt;1,"1人未満",TEXT(ROUND(市町村抽出表!AU144,0),"###,###")&amp;"人")))</f>
        <v>#REF!</v>
      </c>
      <c r="AJ144" s="95" t="e">
        <f ca="1">IF(市町村抽出表!AV144="－","－",IF(市町村抽出表!AV144=0,"0世帯",IF(市町村抽出表!AV144&lt;1,"1世帯未満",TEXT(ROUND(市町村抽出表!AV144,0),"###,###")&amp;"世帯")))</f>
        <v>#REF!</v>
      </c>
      <c r="AK144" s="95" t="e">
        <f ca="1">IF(市町村抽出表!AW144="－","－",IF(市町村抽出表!AW144=0,"0人",IF(市町村抽出表!AW144&lt;1,"1人未満",TEXT(ROUND(市町村抽出表!AW144,0),"###,###")&amp;"人")))</f>
        <v>#REF!</v>
      </c>
      <c r="AL144" s="95" t="e">
        <f ca="1">IF(市町村抽出表!AX144="－","－",IF(市町村抽出表!AX144=0,"0世帯",IF(市町村抽出表!AX144&lt;1,"1世帯未満",TEXT(ROUND(市町村抽出表!AX144,0),"###,###")&amp;"世帯")))</f>
        <v>#REF!</v>
      </c>
      <c r="AM144" s="95" t="e">
        <f ca="1">IF(市町村抽出表!AY144="－","－",IF(市町村抽出表!AY144=0,"0人",IF(市町村抽出表!AY144&lt;1,"1人未満",TEXT(ROUND(市町村抽出表!AY144,0),"###,###")&amp;"人")))</f>
        <v>#REF!</v>
      </c>
      <c r="AN144" s="95" t="s">
        <v>632</v>
      </c>
      <c r="AO144" s="95" t="s">
        <v>632</v>
      </c>
      <c r="AP144" s="95" t="e">
        <f ca="1">IF(市町村抽出表!BB144="－","－",IF(市町村抽出表!BB144=0,"0km",IF(市町村抽出表!BB144&lt;0.1,"0.1km未満",TEXT(ROUND(市町村抽出表!BB144,1),"###,##0.0")&amp;"km")))</f>
        <v>#REF!</v>
      </c>
      <c r="AQ144" s="95" t="e">
        <f ca="1">IF(市町村抽出表!BC144="－","－",IF(市町村抽出表!BC144=0,"0世帯",IF(市町村抽出表!BC144&lt;1,"1世帯未満",TEXT(ROUND(市町村抽出表!BC144,0),"###,###")&amp;"世帯")))</f>
        <v>#REF!</v>
      </c>
      <c r="AR144" s="95" t="e">
        <f ca="1">IF(市町村抽出表!BD144="－","－",IF(市町村抽出表!BD144=0,"0人",IF(市町村抽出表!BD144&lt;1,"1人未満",TEXT(ROUND(市町村抽出表!BD144,0),"###,###")&amp;"人")))</f>
        <v>#REF!</v>
      </c>
      <c r="AS144" s="95" t="s">
        <v>632</v>
      </c>
      <c r="AT144" s="95" t="s">
        <v>632</v>
      </c>
      <c r="AU144" s="95" t="e">
        <f ca="1">IF(市町村抽出表!BG144="－","－",IF(市町村抽出表!BG144=0,"0箇所",IF(市町村抽出表!BG144&lt;1,"1箇所未満",TEXT(ROUND(市町村抽出表!BG144,0),"###,###")&amp;"箇所")))</f>
        <v>#REF!</v>
      </c>
      <c r="AV144" s="95" t="e">
        <f ca="1">IF(市町村抽出表!BH144="－","－",IF(市町村抽出表!BH144=0,"0箇所",IF(市町村抽出表!BH144&lt;1,"1箇所未満",TEXT(ROUND(市町村抽出表!BH144,0),"###,###")&amp;"箇所")))</f>
        <v>#REF!</v>
      </c>
      <c r="AW144" s="95" t="e">
        <f ca="1">IF(市町村抽出表!BI144="－","－",IF(市町村抽出表!BI144=0,"0箇所",IF(市町村抽出表!BI144&lt;1,"1箇所未満",TEXT(ROUND(市町村抽出表!BI144,0),"###,###")&amp;"箇所")))</f>
        <v>#REF!</v>
      </c>
      <c r="AX144" s="95" t="e">
        <f ca="1">IF(市町村抽出表!BJ144="－","－",IF(市町村抽出表!BJ144=0,"0箇所",IF(市町村抽出表!BJ144&lt;1,"1箇所未満",TEXT(ROUND(市町村抽出表!BJ144,0),"###,###")&amp;"箇所")))</f>
        <v>#REF!</v>
      </c>
      <c r="AY144" s="95" t="e">
        <f ca="1">IF(市町村抽出表!BK144="－","－",IF(市町村抽出表!BK144=0,"0箇所",IF(市町村抽出表!BK144&lt;1,"1箇所未満",TEXT(ROUND(市町村抽出表!BK144,0),"###,###")&amp;"箇所")))</f>
        <v>#REF!</v>
      </c>
      <c r="AZ144" s="95" t="e">
        <f ca="1">IF(市町村抽出表!BL144="－","－",IF(市町村抽出表!BL144=0,"0箇所",IF(市町村抽出表!BL144&lt;1,"1箇所未満",TEXT(ROUND(市町村抽出表!BL144,0),"###,###")&amp;"箇所")))</f>
        <v>#REF!</v>
      </c>
      <c r="BH144" s="154"/>
      <c r="BI144" s="154"/>
      <c r="BJ144" s="154"/>
      <c r="BL144" s="155"/>
      <c r="BM144" s="154"/>
      <c r="BN144" s="154"/>
      <c r="BO144" s="154"/>
      <c r="BP144" s="154"/>
      <c r="BX144" s="155"/>
      <c r="BY144" s="154"/>
      <c r="BZ144" s="154"/>
      <c r="CA144" s="154"/>
      <c r="CB144" s="154"/>
      <c r="CN144" s="155"/>
      <c r="CO144" s="154"/>
      <c r="CP144" s="154"/>
      <c r="CQ144" s="154"/>
      <c r="CR144" s="154"/>
    </row>
    <row r="145" spans="1:96" x14ac:dyDescent="0.2">
      <c r="A145" s="83">
        <v>142</v>
      </c>
      <c r="B145" s="75" t="s">
        <v>606</v>
      </c>
      <c r="C145" s="94" t="e">
        <f ca="1">IF(市町村抽出表!D145="－","－",ROUND(市町村抽出表!D145,1))</f>
        <v>#REF!</v>
      </c>
      <c r="D145" s="159" t="e">
        <f ca="1">IF(市町村抽出表!F145="","※2",IF(市町村抽出表!F145="－","－",市町村抽出表!F145&amp;"箇所"))</f>
        <v>#REF!</v>
      </c>
      <c r="E145" s="160" t="e">
        <f ca="1">IF(市町村抽出表!G145="","※2",IF(市町村抽出表!G145="－","－",市町村抽出表!G145&amp;"箇所"))</f>
        <v>#REF!</v>
      </c>
      <c r="F145" s="161" t="e">
        <f ca="1">IF(市町村抽出表!H145="","※2",IF(市町村抽出表!H145="－","－",市町村抽出表!H145&amp;"箇所"))</f>
        <v>#REF!</v>
      </c>
      <c r="G145" s="95" t="e">
        <f ca="1">IF(市町村抽出表!I145="－","－",IF(市町村抽出表!I145=0,"0棟",IF(市町村抽出表!I145&lt;1,"1棟未満",TEXT(ROUND(市町村抽出表!I145,0),"###,###")&amp;"棟")))</f>
        <v>#REF!</v>
      </c>
      <c r="H145" s="95" t="e">
        <f ca="1">IF(市町村抽出表!J145="－","－",IF(市町村抽出表!J145=0,"0棟",IF(市町村抽出表!J145&lt;1,"1棟未満",TEXT(ROUND(市町村抽出表!J145,0),"###,###")&amp;"棟")))</f>
        <v>#REF!</v>
      </c>
      <c r="I145" s="95" t="e">
        <f ca="1">IF(市町村抽出表!O145="－","－",IF(市町村抽出表!O145=0,"0棟",IF(市町村抽出表!O145&lt;1,"1棟未満",TEXT(ROUND(市町村抽出表!O145,0),"###,###")&amp;"棟")))</f>
        <v>#REF!</v>
      </c>
      <c r="J145" s="95" t="e">
        <f ca="1">IF(市町村抽出表!P145="－","－",IF(市町村抽出表!P145=0,"0棟",IF(市町村抽出表!P145&lt;1,"1棟未満",TEXT(ROUND(市町村抽出表!P145,0),"###,###")&amp;"棟")))</f>
        <v>#REF!</v>
      </c>
      <c r="K145" s="148" t="e">
        <f ca="1">IF(市町村抽出表!U145="","※2",IF(市町村抽出表!U145="－","－",IF(市町村抽出表!U145=0,"0棟",IF(市町村抽出表!U145&lt;1,"1棟未満",TEXT(ROUND(市町村抽出表!U145,0),"###,###")&amp;"棟"))))</f>
        <v>#REF!</v>
      </c>
      <c r="L145" s="149" t="e">
        <f ca="1">IF(市町村抽出表!V145="","※2",IF(市町村抽出表!V145="－","－",IF(市町村抽出表!V145=0,"0棟",IF(市町村抽出表!V145&lt;1,"1棟未満",TEXT(ROUND(市町村抽出表!V145,0),"###,###")&amp;"棟"))))</f>
        <v>#REF!</v>
      </c>
      <c r="M145" s="95" t="e">
        <f ca="1">IF(市町村抽出表!W145="－","－",IF(市町村抽出表!W145=0,"0棟",IF(市町村抽出表!W145&lt;1,"1棟未満",TEXT(ROUND(市町村抽出表!W145,0),"###,###")&amp;"棟")))</f>
        <v>#REF!</v>
      </c>
      <c r="N145" s="95" t="e">
        <f ca="1">IF(市町村抽出表!X145="－","－",IF(市町村抽出表!X145=0,"0棟",IF(市町村抽出表!X145&lt;1,"1棟未満",TEXT(ROUND(市町村抽出表!X145,0),"###,###")&amp;"棟")))</f>
        <v>#REF!</v>
      </c>
      <c r="O145" s="95" t="e">
        <f ca="1">IF(市町村抽出表!Z145="－","－",IF(市町村抽出表!Z145=0,"0件",IF(市町村抽出表!Z145&lt;1,"1件未満",TEXT(ROUND(市町村抽出表!Z145,0),"###,###")&amp;"件")))</f>
        <v>#REF!</v>
      </c>
      <c r="P145" s="95" t="e">
        <f ca="1">IF(市町村抽出表!AA145="－","－",IF(市町村抽出表!AA145=0,"0件",IF(市町村抽出表!AA145&lt;1,"1件未満",TEXT(ROUND(市町村抽出表!AA145,0),"###,###")&amp;"件")))</f>
        <v>#REF!</v>
      </c>
      <c r="Q145" s="95" t="e">
        <f ca="1">IF(市町村抽出表!AB145="－","－",IF(市町村抽出表!AB145=0,"0棟",IF(市町村抽出表!AB145&lt;1,"1棟未満",TEXT(ROUND(市町村抽出表!AB145,0),"###,###")&amp;"棟")))</f>
        <v>#REF!</v>
      </c>
      <c r="R145" s="95" t="e">
        <f ca="1">IF(市町村抽出表!AC145="－","－",IF(市町村抽出表!AC145=0,"0人",IF(市町村抽出表!AC145&lt;1,"1人未満",TEXT(ROUND(市町村抽出表!AC145,0),"###,###")&amp;"人")))</f>
        <v>#REF!</v>
      </c>
      <c r="S145" s="95" t="e">
        <f ca="1">IF(市町村抽出表!AD145="－","－",IF(市町村抽出表!AD145=0,"0人",IF(市町村抽出表!AD145&lt;1,"1人未満",TEXT(ROUND(市町村抽出表!AD145,0),"###,###")&amp;"人")))</f>
        <v>#REF!</v>
      </c>
      <c r="T145" s="95" t="e">
        <f ca="1">IF(市町村抽出表!AE145="－","－",IF(市町村抽出表!AE145=0,"0人",IF(市町村抽出表!AE145&lt;1,"1人未満",TEXT(ROUND(市町村抽出表!AE145,0),"###,###")&amp;"人")))</f>
        <v>#REF!</v>
      </c>
      <c r="U145" s="150" t="e">
        <f ca="1">IF(市町村抽出表!AG145="","※2",IF(市町村抽出表!AG145="－","－",IF(市町村抽出表!AG145=0,"0人",IF(市町村抽出表!AG145&lt;1,"1人未満",TEXT(ROUND(市町村抽出表!AG145,0),"###,###")&amp;"人"))))</f>
        <v>#REF!</v>
      </c>
      <c r="V145" s="151" t="e">
        <f ca="1">IF(市町村抽出表!AH145="","※2",IF(市町村抽出表!AH145="－","－",IF(市町村抽出表!AH145=0,"0人",IF(市町村抽出表!AH145&lt;1,"1人未満",TEXT(ROUND(市町村抽出表!AH145,0),"###,###")&amp;"人"))))</f>
        <v>#REF!</v>
      </c>
      <c r="W145" s="152" t="e">
        <f ca="1">IF(市町村抽出表!AI145="","※2",IF(市町村抽出表!AI145="－","－",IF(市町村抽出表!AI145=0,"0人",IF(市町村抽出表!AI145&lt;1,"1人未満",TEXT(ROUND(市町村抽出表!AI145,0),"###,###")&amp;"人"))))</f>
        <v>#REF!</v>
      </c>
      <c r="X145" s="95" t="e">
        <f ca="1">IF(市町村抽出表!AJ145="－","－",IF(市町村抽出表!AJ145=0,"0人",IF(市町村抽出表!AJ145&lt;1,"1人未満",TEXT(ROUND(市町村抽出表!AJ145,0),"###,###")&amp;"人")))</f>
        <v>#REF!</v>
      </c>
      <c r="Y145" s="95" t="e">
        <f ca="1">IF(市町村抽出表!AK145="－","－",IF(市町村抽出表!AK145=0,"0人",IF(市町村抽出表!AK145&lt;1,"1人未満",TEXT(ROUND(市町村抽出表!AK145,0),"###,###")&amp;"人")))</f>
        <v>#REF!</v>
      </c>
      <c r="Z145" s="95" t="e">
        <f ca="1">IF(市町村抽出表!AL145="－","－",IF(市町村抽出表!AL145=0,"0人",IF(市町村抽出表!AL145&lt;1,"1人未満",TEXT(ROUND(市町村抽出表!AL145,0),"###,###")&amp;"人")))</f>
        <v>#REF!</v>
      </c>
      <c r="AA145" s="95" t="e">
        <f ca="1">IF(市町村抽出表!AM145="－","－",IF(市町村抽出表!AM145=0,"0人",IF(市町村抽出表!AM145&lt;1,"1人未満",TEXT(ROUND(市町村抽出表!AM145,0),"###,###")&amp;"人")))</f>
        <v>#REF!</v>
      </c>
      <c r="AB145" s="95" t="e">
        <f ca="1">IF(市町村抽出表!AN145="－","－",IF(市町村抽出表!AN145=0,"0人",IF(市町村抽出表!AN145&lt;1,"1人未満",TEXT(ROUND(市町村抽出表!AN145,0),"###,###")&amp;"人")))</f>
        <v>#REF!</v>
      </c>
      <c r="AC145" s="95" t="e">
        <f ca="1">IF(市町村抽出表!AO145="－","－",IF(市町村抽出表!AO145=0,"0人",IF(市町村抽出表!AO145&lt;1,"1人未満",TEXT(ROUND(市町村抽出表!AO145,0),"###,###")&amp;"人")))</f>
        <v>#REF!</v>
      </c>
      <c r="AD145" s="95" t="e">
        <f ca="1">IF(市町村抽出表!AP145="－","－",IF(市町村抽出表!AP145=0,"0人",IF(市町村抽出表!AP145&lt;1,"1人未満",TEXT(ROUND(市町村抽出表!AP145,0),"###,###")&amp;"人")))</f>
        <v>#REF!</v>
      </c>
      <c r="AE145" s="95" t="e">
        <f ca="1">IF(市町村抽出表!AQ145="－","－",IF(市町村抽出表!AQ145=0,"0人",IF(市町村抽出表!AQ145&lt;1,"1人未満",TEXT(ROUND(市町村抽出表!AQ145,0),"###,###")&amp;"人")))</f>
        <v>#REF!</v>
      </c>
      <c r="AF145" s="95" t="e">
        <f ca="1">IF(市町村抽出表!AR145="－","－",IF(市町村抽出表!AR145=0,"0人",IF(市町村抽出表!AR145&lt;1,"1人未満",TEXT(ROUND(市町村抽出表!AR145,0),"###,###")&amp;"人")))</f>
        <v>#REF!</v>
      </c>
      <c r="AG145" s="95" t="e">
        <f ca="1">IF(市町村抽出表!AS145="－","－",IF(市町村抽出表!AS145=0,"0箇所",IF(市町村抽出表!AS145&lt;1,"1箇所未満",TEXT(ROUND(市町村抽出表!AS145,0),"###,###")&amp;"箇所")))</f>
        <v>#REF!</v>
      </c>
      <c r="AH145" s="95" t="e">
        <f ca="1">IF(市町村抽出表!AT145="－","－",IF(市町村抽出表!AT145=0,"0世帯",IF(市町村抽出表!AT145&lt;1,"1世帯未満",TEXT(ROUND(市町村抽出表!AT145,0),"###,###")&amp;"世帯")))</f>
        <v>#REF!</v>
      </c>
      <c r="AI145" s="95" t="e">
        <f ca="1">IF(市町村抽出表!AU145="－","－",IF(市町村抽出表!AU145=0,"0人",IF(市町村抽出表!AU145&lt;1,"1人未満",TEXT(ROUND(市町村抽出表!AU145,0),"###,###")&amp;"人")))</f>
        <v>#REF!</v>
      </c>
      <c r="AJ145" s="95" t="e">
        <f ca="1">IF(市町村抽出表!AV145="－","－",IF(市町村抽出表!AV145=0,"0世帯",IF(市町村抽出表!AV145&lt;1,"1世帯未満",TEXT(ROUND(市町村抽出表!AV145,0),"###,###")&amp;"世帯")))</f>
        <v>#REF!</v>
      </c>
      <c r="AK145" s="95" t="e">
        <f ca="1">IF(市町村抽出表!AW145="－","－",IF(市町村抽出表!AW145=0,"0人",IF(市町村抽出表!AW145&lt;1,"1人未満",TEXT(ROUND(市町村抽出表!AW145,0),"###,###")&amp;"人")))</f>
        <v>#REF!</v>
      </c>
      <c r="AL145" s="95" t="e">
        <f ca="1">IF(市町村抽出表!AX145="－","－",IF(市町村抽出表!AX145=0,"0世帯",IF(市町村抽出表!AX145&lt;1,"1世帯未満",TEXT(ROUND(市町村抽出表!AX145,0),"###,###")&amp;"世帯")))</f>
        <v>#REF!</v>
      </c>
      <c r="AM145" s="95" t="e">
        <f ca="1">IF(市町村抽出表!AY145="－","－",IF(市町村抽出表!AY145=0,"0人",IF(市町村抽出表!AY145&lt;1,"1人未満",TEXT(ROUND(市町村抽出表!AY145,0),"###,###")&amp;"人")))</f>
        <v>#REF!</v>
      </c>
      <c r="AN145" s="95" t="s">
        <v>632</v>
      </c>
      <c r="AO145" s="95" t="s">
        <v>632</v>
      </c>
      <c r="AP145" s="95" t="e">
        <f ca="1">IF(市町村抽出表!BB145="－","－",IF(市町村抽出表!BB145=0,"0km",IF(市町村抽出表!BB145&lt;0.1,"0.1km未満",TEXT(ROUND(市町村抽出表!BB145,1),"###,##0.0")&amp;"km")))</f>
        <v>#REF!</v>
      </c>
      <c r="AQ145" s="95" t="e">
        <f ca="1">IF(市町村抽出表!BC145="－","－",IF(市町村抽出表!BC145=0,"0世帯",IF(市町村抽出表!BC145&lt;1,"1世帯未満",TEXT(ROUND(市町村抽出表!BC145,0),"###,###")&amp;"世帯")))</f>
        <v>#REF!</v>
      </c>
      <c r="AR145" s="95" t="e">
        <f ca="1">IF(市町村抽出表!BD145="－","－",IF(市町村抽出表!BD145=0,"0人",IF(市町村抽出表!BD145&lt;1,"1人未満",TEXT(ROUND(市町村抽出表!BD145,0),"###,###")&amp;"人")))</f>
        <v>#REF!</v>
      </c>
      <c r="AS145" s="95" t="s">
        <v>632</v>
      </c>
      <c r="AT145" s="95" t="s">
        <v>632</v>
      </c>
      <c r="AU145" s="95" t="e">
        <f ca="1">IF(市町村抽出表!BG145="－","－",IF(市町村抽出表!BG145=0,"0箇所",IF(市町村抽出表!BG145&lt;1,"1箇所未満",TEXT(ROUND(市町村抽出表!BG145,0),"###,###")&amp;"箇所")))</f>
        <v>#REF!</v>
      </c>
      <c r="AV145" s="95" t="e">
        <f ca="1">IF(市町村抽出表!BH145="－","－",IF(市町村抽出表!BH145=0,"0箇所",IF(市町村抽出表!BH145&lt;1,"1箇所未満",TEXT(ROUND(市町村抽出表!BH145,0),"###,###")&amp;"箇所")))</f>
        <v>#REF!</v>
      </c>
      <c r="AW145" s="95" t="e">
        <f ca="1">IF(市町村抽出表!BI145="－","－",IF(市町村抽出表!BI145=0,"0箇所",IF(市町村抽出表!BI145&lt;1,"1箇所未満",TEXT(ROUND(市町村抽出表!BI145,0),"###,###")&amp;"箇所")))</f>
        <v>#REF!</v>
      </c>
      <c r="AX145" s="95" t="e">
        <f ca="1">IF(市町村抽出表!BJ145="－","－",IF(市町村抽出表!BJ145=0,"0箇所",IF(市町村抽出表!BJ145&lt;1,"1箇所未満",TEXT(ROUND(市町村抽出表!BJ145,0),"###,###")&amp;"箇所")))</f>
        <v>#REF!</v>
      </c>
      <c r="AY145" s="95" t="e">
        <f ca="1">IF(市町村抽出表!BK145="－","－",IF(市町村抽出表!BK145=0,"0箇所",IF(市町村抽出表!BK145&lt;1,"1箇所未満",TEXT(ROUND(市町村抽出表!BK145,0),"###,###")&amp;"箇所")))</f>
        <v>#REF!</v>
      </c>
      <c r="AZ145" s="95" t="e">
        <f ca="1">IF(市町村抽出表!BL145="－","－",IF(市町村抽出表!BL145=0,"0箇所",IF(市町村抽出表!BL145&lt;1,"1箇所未満",TEXT(ROUND(市町村抽出表!BL145,0),"###,###")&amp;"箇所")))</f>
        <v>#REF!</v>
      </c>
      <c r="BH145" s="154"/>
      <c r="BI145" s="154"/>
      <c r="BJ145" s="154"/>
      <c r="BL145" s="155"/>
      <c r="BM145" s="154"/>
      <c r="BN145" s="154"/>
      <c r="BO145" s="154"/>
      <c r="BP145" s="154"/>
      <c r="BX145" s="155"/>
      <c r="BY145" s="154"/>
      <c r="BZ145" s="154"/>
      <c r="CA145" s="154"/>
      <c r="CB145" s="154"/>
      <c r="CN145" s="155"/>
      <c r="CO145" s="154"/>
      <c r="CP145" s="154"/>
      <c r="CQ145" s="154"/>
      <c r="CR145" s="154"/>
    </row>
    <row r="146" spans="1:96" x14ac:dyDescent="0.2">
      <c r="A146" s="83">
        <v>143</v>
      </c>
      <c r="B146" s="75" t="s">
        <v>607</v>
      </c>
      <c r="C146" s="94" t="e">
        <f ca="1">IF(市町村抽出表!D146="－","－",ROUND(市町村抽出表!D146,1))</f>
        <v>#REF!</v>
      </c>
      <c r="D146" s="159" t="e">
        <f ca="1">IF(市町村抽出表!F146="","※2",IF(市町村抽出表!F146="－","－",市町村抽出表!F146&amp;"箇所"))</f>
        <v>#REF!</v>
      </c>
      <c r="E146" s="160" t="e">
        <f ca="1">IF(市町村抽出表!G146="","※2",IF(市町村抽出表!G146="－","－",市町村抽出表!G146&amp;"箇所"))</f>
        <v>#REF!</v>
      </c>
      <c r="F146" s="161" t="e">
        <f ca="1">IF(市町村抽出表!H146="","※2",IF(市町村抽出表!H146="－","－",市町村抽出表!H146&amp;"箇所"))</f>
        <v>#REF!</v>
      </c>
      <c r="G146" s="95" t="e">
        <f ca="1">IF(市町村抽出表!I146="－","－",IF(市町村抽出表!I146=0,"0棟",IF(市町村抽出表!I146&lt;1,"1棟未満",TEXT(ROUND(市町村抽出表!I146,0),"###,###")&amp;"棟")))</f>
        <v>#REF!</v>
      </c>
      <c r="H146" s="95" t="e">
        <f ca="1">IF(市町村抽出表!J146="－","－",IF(市町村抽出表!J146=0,"0棟",IF(市町村抽出表!J146&lt;1,"1棟未満",TEXT(ROUND(市町村抽出表!J146,0),"###,###")&amp;"棟")))</f>
        <v>#REF!</v>
      </c>
      <c r="I146" s="95" t="e">
        <f ca="1">IF(市町村抽出表!O146="－","－",IF(市町村抽出表!O146=0,"0棟",IF(市町村抽出表!O146&lt;1,"1棟未満",TEXT(ROUND(市町村抽出表!O146,0),"###,###")&amp;"棟")))</f>
        <v>#REF!</v>
      </c>
      <c r="J146" s="95" t="e">
        <f ca="1">IF(市町村抽出表!P146="－","－",IF(市町村抽出表!P146=0,"0棟",IF(市町村抽出表!P146&lt;1,"1棟未満",TEXT(ROUND(市町村抽出表!P146,0),"###,###")&amp;"棟")))</f>
        <v>#REF!</v>
      </c>
      <c r="K146" s="148" t="e">
        <f ca="1">IF(市町村抽出表!U146="","※2",IF(市町村抽出表!U146="－","－",IF(市町村抽出表!U146=0,"0棟",IF(市町村抽出表!U146&lt;1,"1棟未満",TEXT(ROUND(市町村抽出表!U146,0),"###,###")&amp;"棟"))))</f>
        <v>#REF!</v>
      </c>
      <c r="L146" s="149" t="e">
        <f ca="1">IF(市町村抽出表!V146="","※2",IF(市町村抽出表!V146="－","－",IF(市町村抽出表!V146=0,"0棟",IF(市町村抽出表!V146&lt;1,"1棟未満",TEXT(ROUND(市町村抽出表!V146,0),"###,###")&amp;"棟"))))</f>
        <v>#REF!</v>
      </c>
      <c r="M146" s="95" t="e">
        <f ca="1">IF(市町村抽出表!W146="－","－",IF(市町村抽出表!W146=0,"0棟",IF(市町村抽出表!W146&lt;1,"1棟未満",TEXT(ROUND(市町村抽出表!W146,0),"###,###")&amp;"棟")))</f>
        <v>#REF!</v>
      </c>
      <c r="N146" s="95" t="e">
        <f ca="1">IF(市町村抽出表!X146="－","－",IF(市町村抽出表!X146=0,"0棟",IF(市町村抽出表!X146&lt;1,"1棟未満",TEXT(ROUND(市町村抽出表!X146,0),"###,###")&amp;"棟")))</f>
        <v>#REF!</v>
      </c>
      <c r="O146" s="95" t="e">
        <f ca="1">IF(市町村抽出表!Z146="－","－",IF(市町村抽出表!Z146=0,"0件",IF(市町村抽出表!Z146&lt;1,"1件未満",TEXT(ROUND(市町村抽出表!Z146,0),"###,###")&amp;"件")))</f>
        <v>#REF!</v>
      </c>
      <c r="P146" s="95" t="e">
        <f ca="1">IF(市町村抽出表!AA146="－","－",IF(市町村抽出表!AA146=0,"0件",IF(市町村抽出表!AA146&lt;1,"1件未満",TEXT(ROUND(市町村抽出表!AA146,0),"###,###")&amp;"件")))</f>
        <v>#REF!</v>
      </c>
      <c r="Q146" s="95" t="e">
        <f ca="1">IF(市町村抽出表!AB146="－","－",IF(市町村抽出表!AB146=0,"0棟",IF(市町村抽出表!AB146&lt;1,"1棟未満",TEXT(ROUND(市町村抽出表!AB146,0),"###,###")&amp;"棟")))</f>
        <v>#REF!</v>
      </c>
      <c r="R146" s="95" t="e">
        <f ca="1">IF(市町村抽出表!AC146="－","－",IF(市町村抽出表!AC146=0,"0人",IF(市町村抽出表!AC146&lt;1,"1人未満",TEXT(ROUND(市町村抽出表!AC146,0),"###,###")&amp;"人")))</f>
        <v>#REF!</v>
      </c>
      <c r="S146" s="95" t="e">
        <f ca="1">IF(市町村抽出表!AD146="－","－",IF(市町村抽出表!AD146=0,"0人",IF(市町村抽出表!AD146&lt;1,"1人未満",TEXT(ROUND(市町村抽出表!AD146,0),"###,###")&amp;"人")))</f>
        <v>#REF!</v>
      </c>
      <c r="T146" s="95" t="e">
        <f ca="1">IF(市町村抽出表!AE146="－","－",IF(市町村抽出表!AE146=0,"0人",IF(市町村抽出表!AE146&lt;1,"1人未満",TEXT(ROUND(市町村抽出表!AE146,0),"###,###")&amp;"人")))</f>
        <v>#REF!</v>
      </c>
      <c r="U146" s="150" t="e">
        <f ca="1">IF(市町村抽出表!AG146="","※2",IF(市町村抽出表!AG146="－","－",IF(市町村抽出表!AG146=0,"0人",IF(市町村抽出表!AG146&lt;1,"1人未満",TEXT(ROUND(市町村抽出表!AG146,0),"###,###")&amp;"人"))))</f>
        <v>#REF!</v>
      </c>
      <c r="V146" s="151" t="e">
        <f ca="1">IF(市町村抽出表!AH146="","※2",IF(市町村抽出表!AH146="－","－",IF(市町村抽出表!AH146=0,"0人",IF(市町村抽出表!AH146&lt;1,"1人未満",TEXT(ROUND(市町村抽出表!AH146,0),"###,###")&amp;"人"))))</f>
        <v>#REF!</v>
      </c>
      <c r="W146" s="152" t="e">
        <f ca="1">IF(市町村抽出表!AI146="","※2",IF(市町村抽出表!AI146="－","－",IF(市町村抽出表!AI146=0,"0人",IF(市町村抽出表!AI146&lt;1,"1人未満",TEXT(ROUND(市町村抽出表!AI146,0),"###,###")&amp;"人"))))</f>
        <v>#REF!</v>
      </c>
      <c r="X146" s="95" t="e">
        <f ca="1">IF(市町村抽出表!AJ146="－","－",IF(市町村抽出表!AJ146=0,"0人",IF(市町村抽出表!AJ146&lt;1,"1人未満",TEXT(ROUND(市町村抽出表!AJ146,0),"###,###")&amp;"人")))</f>
        <v>#REF!</v>
      </c>
      <c r="Y146" s="95" t="e">
        <f ca="1">IF(市町村抽出表!AK146="－","－",IF(市町村抽出表!AK146=0,"0人",IF(市町村抽出表!AK146&lt;1,"1人未満",TEXT(ROUND(市町村抽出表!AK146,0),"###,###")&amp;"人")))</f>
        <v>#REF!</v>
      </c>
      <c r="Z146" s="95" t="e">
        <f ca="1">IF(市町村抽出表!AL146="－","－",IF(市町村抽出表!AL146=0,"0人",IF(市町村抽出表!AL146&lt;1,"1人未満",TEXT(ROUND(市町村抽出表!AL146,0),"###,###")&amp;"人")))</f>
        <v>#REF!</v>
      </c>
      <c r="AA146" s="95" t="e">
        <f ca="1">IF(市町村抽出表!AM146="－","－",IF(市町村抽出表!AM146=0,"0人",IF(市町村抽出表!AM146&lt;1,"1人未満",TEXT(ROUND(市町村抽出表!AM146,0),"###,###")&amp;"人")))</f>
        <v>#REF!</v>
      </c>
      <c r="AB146" s="95" t="e">
        <f ca="1">IF(市町村抽出表!AN146="－","－",IF(市町村抽出表!AN146=0,"0人",IF(市町村抽出表!AN146&lt;1,"1人未満",TEXT(ROUND(市町村抽出表!AN146,0),"###,###")&amp;"人")))</f>
        <v>#REF!</v>
      </c>
      <c r="AC146" s="95" t="e">
        <f ca="1">IF(市町村抽出表!AO146="－","－",IF(市町村抽出表!AO146=0,"0人",IF(市町村抽出表!AO146&lt;1,"1人未満",TEXT(ROUND(市町村抽出表!AO146,0),"###,###")&amp;"人")))</f>
        <v>#REF!</v>
      </c>
      <c r="AD146" s="95" t="e">
        <f ca="1">IF(市町村抽出表!AP146="－","－",IF(市町村抽出表!AP146=0,"0人",IF(市町村抽出表!AP146&lt;1,"1人未満",TEXT(ROUND(市町村抽出表!AP146,0),"###,###")&amp;"人")))</f>
        <v>#REF!</v>
      </c>
      <c r="AE146" s="95" t="e">
        <f ca="1">IF(市町村抽出表!AQ146="－","－",IF(市町村抽出表!AQ146=0,"0人",IF(市町村抽出表!AQ146&lt;1,"1人未満",TEXT(ROUND(市町村抽出表!AQ146,0),"###,###")&amp;"人")))</f>
        <v>#REF!</v>
      </c>
      <c r="AF146" s="95" t="e">
        <f ca="1">IF(市町村抽出表!AR146="－","－",IF(市町村抽出表!AR146=0,"0人",IF(市町村抽出表!AR146&lt;1,"1人未満",TEXT(ROUND(市町村抽出表!AR146,0),"###,###")&amp;"人")))</f>
        <v>#REF!</v>
      </c>
      <c r="AG146" s="95" t="e">
        <f ca="1">IF(市町村抽出表!AS146="－","－",IF(市町村抽出表!AS146=0,"0箇所",IF(市町村抽出表!AS146&lt;1,"1箇所未満",TEXT(ROUND(市町村抽出表!AS146,0),"###,###")&amp;"箇所")))</f>
        <v>#REF!</v>
      </c>
      <c r="AH146" s="95" t="e">
        <f ca="1">IF(市町村抽出表!AT146="－","－",IF(市町村抽出表!AT146=0,"0世帯",IF(市町村抽出表!AT146&lt;1,"1世帯未満",TEXT(ROUND(市町村抽出表!AT146,0),"###,###")&amp;"世帯")))</f>
        <v>#REF!</v>
      </c>
      <c r="AI146" s="95" t="e">
        <f ca="1">IF(市町村抽出表!AU146="－","－",IF(市町村抽出表!AU146=0,"0人",IF(市町村抽出表!AU146&lt;1,"1人未満",TEXT(ROUND(市町村抽出表!AU146,0),"###,###")&amp;"人")))</f>
        <v>#REF!</v>
      </c>
      <c r="AJ146" s="95" t="e">
        <f ca="1">IF(市町村抽出表!AV146="－","－",IF(市町村抽出表!AV146=0,"0世帯",IF(市町村抽出表!AV146&lt;1,"1世帯未満",TEXT(ROUND(市町村抽出表!AV146,0),"###,###")&amp;"世帯")))</f>
        <v>#REF!</v>
      </c>
      <c r="AK146" s="95" t="e">
        <f ca="1">IF(市町村抽出表!AW146="－","－",IF(市町村抽出表!AW146=0,"0人",IF(市町村抽出表!AW146&lt;1,"1人未満",TEXT(ROUND(市町村抽出表!AW146,0),"###,###")&amp;"人")))</f>
        <v>#REF!</v>
      </c>
      <c r="AL146" s="95" t="e">
        <f ca="1">IF(市町村抽出表!AX146="－","－",IF(市町村抽出表!AX146=0,"0世帯",IF(市町村抽出表!AX146&lt;1,"1世帯未満",TEXT(ROUND(市町村抽出表!AX146,0),"###,###")&amp;"世帯")))</f>
        <v>#REF!</v>
      </c>
      <c r="AM146" s="95" t="e">
        <f ca="1">IF(市町村抽出表!AY146="－","－",IF(市町村抽出表!AY146=0,"0人",IF(市町村抽出表!AY146&lt;1,"1人未満",TEXT(ROUND(市町村抽出表!AY146,0),"###,###")&amp;"人")))</f>
        <v>#REF!</v>
      </c>
      <c r="AN146" s="95" t="s">
        <v>632</v>
      </c>
      <c r="AO146" s="95" t="s">
        <v>632</v>
      </c>
      <c r="AP146" s="95" t="e">
        <f ca="1">IF(市町村抽出表!BB146="－","－",IF(市町村抽出表!BB146=0,"0km",IF(市町村抽出表!BB146&lt;0.1,"0.1km未満",TEXT(ROUND(市町村抽出表!BB146,1),"###,##0.0")&amp;"km")))</f>
        <v>#REF!</v>
      </c>
      <c r="AQ146" s="95" t="e">
        <f ca="1">IF(市町村抽出表!BC146="－","－",IF(市町村抽出表!BC146=0,"0世帯",IF(市町村抽出表!BC146&lt;1,"1世帯未満",TEXT(ROUND(市町村抽出表!BC146,0),"###,###")&amp;"世帯")))</f>
        <v>#REF!</v>
      </c>
      <c r="AR146" s="95" t="e">
        <f ca="1">IF(市町村抽出表!BD146="－","－",IF(市町村抽出表!BD146=0,"0人",IF(市町村抽出表!BD146&lt;1,"1人未満",TEXT(ROUND(市町村抽出表!BD146,0),"###,###")&amp;"人")))</f>
        <v>#REF!</v>
      </c>
      <c r="AS146" s="95" t="s">
        <v>632</v>
      </c>
      <c r="AT146" s="95" t="s">
        <v>632</v>
      </c>
      <c r="AU146" s="95" t="e">
        <f ca="1">IF(市町村抽出表!BG146="－","－",IF(市町村抽出表!BG146=0,"0箇所",IF(市町村抽出表!BG146&lt;1,"1箇所未満",TEXT(ROUND(市町村抽出表!BG146,0),"###,###")&amp;"箇所")))</f>
        <v>#REF!</v>
      </c>
      <c r="AV146" s="95" t="e">
        <f ca="1">IF(市町村抽出表!BH146="－","－",IF(市町村抽出表!BH146=0,"0箇所",IF(市町村抽出表!BH146&lt;1,"1箇所未満",TEXT(ROUND(市町村抽出表!BH146,0),"###,###")&amp;"箇所")))</f>
        <v>#REF!</v>
      </c>
      <c r="AW146" s="95" t="e">
        <f ca="1">IF(市町村抽出表!BI146="－","－",IF(市町村抽出表!BI146=0,"0箇所",IF(市町村抽出表!BI146&lt;1,"1箇所未満",TEXT(ROUND(市町村抽出表!BI146,0),"###,###")&amp;"箇所")))</f>
        <v>#REF!</v>
      </c>
      <c r="AX146" s="95" t="e">
        <f ca="1">IF(市町村抽出表!BJ146="－","－",IF(市町村抽出表!BJ146=0,"0箇所",IF(市町村抽出表!BJ146&lt;1,"1箇所未満",TEXT(ROUND(市町村抽出表!BJ146,0),"###,###")&amp;"箇所")))</f>
        <v>#REF!</v>
      </c>
      <c r="AY146" s="95" t="e">
        <f ca="1">IF(市町村抽出表!BK146="－","－",IF(市町村抽出表!BK146=0,"0箇所",IF(市町村抽出表!BK146&lt;1,"1箇所未満",TEXT(ROUND(市町村抽出表!BK146,0),"###,###")&amp;"箇所")))</f>
        <v>#REF!</v>
      </c>
      <c r="AZ146" s="95" t="e">
        <f ca="1">IF(市町村抽出表!BL146="－","－",IF(市町村抽出表!BL146=0,"0箇所",IF(市町村抽出表!BL146&lt;1,"1箇所未満",TEXT(ROUND(市町村抽出表!BL146,0),"###,###")&amp;"箇所")))</f>
        <v>#REF!</v>
      </c>
      <c r="BH146" s="154"/>
      <c r="BI146" s="154"/>
      <c r="BJ146" s="154"/>
      <c r="BL146" s="155"/>
      <c r="BM146" s="154"/>
      <c r="BN146" s="154"/>
      <c r="BO146" s="154"/>
      <c r="BP146" s="154"/>
      <c r="BX146" s="155"/>
      <c r="BY146" s="154"/>
      <c r="BZ146" s="154"/>
      <c r="CA146" s="154"/>
      <c r="CB146" s="154"/>
      <c r="CN146" s="155"/>
      <c r="CO146" s="154"/>
      <c r="CP146" s="154"/>
      <c r="CQ146" s="154"/>
      <c r="CR146" s="154"/>
    </row>
    <row r="147" spans="1:96" x14ac:dyDescent="0.2">
      <c r="A147" s="83">
        <v>144</v>
      </c>
      <c r="B147" s="75" t="s">
        <v>608</v>
      </c>
      <c r="C147" s="94" t="e">
        <f ca="1">IF(市町村抽出表!D147="－","－",ROUND(市町村抽出表!D147,1))</f>
        <v>#REF!</v>
      </c>
      <c r="D147" s="159" t="e">
        <f ca="1">IF(市町村抽出表!F147="","※2",IF(市町村抽出表!F147="－","－",市町村抽出表!F147&amp;"箇所"))</f>
        <v>#REF!</v>
      </c>
      <c r="E147" s="160" t="e">
        <f ca="1">IF(市町村抽出表!G147="","※2",IF(市町村抽出表!G147="－","－",市町村抽出表!G147&amp;"箇所"))</f>
        <v>#REF!</v>
      </c>
      <c r="F147" s="161" t="e">
        <f ca="1">IF(市町村抽出表!H147="","※2",IF(市町村抽出表!H147="－","－",市町村抽出表!H147&amp;"箇所"))</f>
        <v>#REF!</v>
      </c>
      <c r="G147" s="95" t="e">
        <f ca="1">IF(市町村抽出表!I147="－","－",IF(市町村抽出表!I147=0,"0棟",IF(市町村抽出表!I147&lt;1,"1棟未満",TEXT(ROUND(市町村抽出表!I147,0),"###,###")&amp;"棟")))</f>
        <v>#REF!</v>
      </c>
      <c r="H147" s="95" t="e">
        <f ca="1">IF(市町村抽出表!J147="－","－",IF(市町村抽出表!J147=0,"0棟",IF(市町村抽出表!J147&lt;1,"1棟未満",TEXT(ROUND(市町村抽出表!J147,0),"###,###")&amp;"棟")))</f>
        <v>#REF!</v>
      </c>
      <c r="I147" s="95" t="e">
        <f ca="1">IF(市町村抽出表!O147="－","－",IF(市町村抽出表!O147=0,"0棟",IF(市町村抽出表!O147&lt;1,"1棟未満",TEXT(ROUND(市町村抽出表!O147,0),"###,###")&amp;"棟")))</f>
        <v>#REF!</v>
      </c>
      <c r="J147" s="95" t="e">
        <f ca="1">IF(市町村抽出表!P147="－","－",IF(市町村抽出表!P147=0,"0棟",IF(市町村抽出表!P147&lt;1,"1棟未満",TEXT(ROUND(市町村抽出表!P147,0),"###,###")&amp;"棟")))</f>
        <v>#REF!</v>
      </c>
      <c r="K147" s="148" t="e">
        <f ca="1">IF(市町村抽出表!U147="","※2",IF(市町村抽出表!U147="－","－",IF(市町村抽出表!U147=0,"0棟",IF(市町村抽出表!U147&lt;1,"1棟未満",TEXT(ROUND(市町村抽出表!U147,0),"###,###")&amp;"棟"))))</f>
        <v>#REF!</v>
      </c>
      <c r="L147" s="149" t="e">
        <f ca="1">IF(市町村抽出表!V147="","※2",IF(市町村抽出表!V147="－","－",IF(市町村抽出表!V147=0,"0棟",IF(市町村抽出表!V147&lt;1,"1棟未満",TEXT(ROUND(市町村抽出表!V147,0),"###,###")&amp;"棟"))))</f>
        <v>#REF!</v>
      </c>
      <c r="M147" s="95" t="e">
        <f ca="1">IF(市町村抽出表!W147="－","－",IF(市町村抽出表!W147=0,"0棟",IF(市町村抽出表!W147&lt;1,"1棟未満",TEXT(ROUND(市町村抽出表!W147,0),"###,###")&amp;"棟")))</f>
        <v>#REF!</v>
      </c>
      <c r="N147" s="95" t="e">
        <f ca="1">IF(市町村抽出表!X147="－","－",IF(市町村抽出表!X147=0,"0棟",IF(市町村抽出表!X147&lt;1,"1棟未満",TEXT(ROUND(市町村抽出表!X147,0),"###,###")&amp;"棟")))</f>
        <v>#REF!</v>
      </c>
      <c r="O147" s="95" t="e">
        <f ca="1">IF(市町村抽出表!Z147="－","－",IF(市町村抽出表!Z147=0,"0件",IF(市町村抽出表!Z147&lt;1,"1件未満",TEXT(ROUND(市町村抽出表!Z147,0),"###,###")&amp;"件")))</f>
        <v>#REF!</v>
      </c>
      <c r="P147" s="95" t="e">
        <f ca="1">IF(市町村抽出表!AA147="－","－",IF(市町村抽出表!AA147=0,"0件",IF(市町村抽出表!AA147&lt;1,"1件未満",TEXT(ROUND(市町村抽出表!AA147,0),"###,###")&amp;"件")))</f>
        <v>#REF!</v>
      </c>
      <c r="Q147" s="95" t="e">
        <f ca="1">IF(市町村抽出表!AB147="－","－",IF(市町村抽出表!AB147=0,"0棟",IF(市町村抽出表!AB147&lt;1,"1棟未満",TEXT(ROUND(市町村抽出表!AB147,0),"###,###")&amp;"棟")))</f>
        <v>#REF!</v>
      </c>
      <c r="R147" s="95" t="e">
        <f ca="1">IF(市町村抽出表!AC147="－","－",IF(市町村抽出表!AC147=0,"0人",IF(市町村抽出表!AC147&lt;1,"1人未満",TEXT(ROUND(市町村抽出表!AC147,0),"###,###")&amp;"人")))</f>
        <v>#REF!</v>
      </c>
      <c r="S147" s="95" t="e">
        <f ca="1">IF(市町村抽出表!AD147="－","－",IF(市町村抽出表!AD147=0,"0人",IF(市町村抽出表!AD147&lt;1,"1人未満",TEXT(ROUND(市町村抽出表!AD147,0),"###,###")&amp;"人")))</f>
        <v>#REF!</v>
      </c>
      <c r="T147" s="95" t="e">
        <f ca="1">IF(市町村抽出表!AE147="－","－",IF(市町村抽出表!AE147=0,"0人",IF(市町村抽出表!AE147&lt;1,"1人未満",TEXT(ROUND(市町村抽出表!AE147,0),"###,###")&amp;"人")))</f>
        <v>#REF!</v>
      </c>
      <c r="U147" s="150" t="e">
        <f ca="1">IF(市町村抽出表!AG147="","※2",IF(市町村抽出表!AG147="－","－",IF(市町村抽出表!AG147=0,"0人",IF(市町村抽出表!AG147&lt;1,"1人未満",TEXT(ROUND(市町村抽出表!AG147,0),"###,###")&amp;"人"))))</f>
        <v>#REF!</v>
      </c>
      <c r="V147" s="151" t="e">
        <f ca="1">IF(市町村抽出表!AH147="","※2",IF(市町村抽出表!AH147="－","－",IF(市町村抽出表!AH147=0,"0人",IF(市町村抽出表!AH147&lt;1,"1人未満",TEXT(ROUND(市町村抽出表!AH147,0),"###,###")&amp;"人"))))</f>
        <v>#REF!</v>
      </c>
      <c r="W147" s="152" t="e">
        <f ca="1">IF(市町村抽出表!AI147="","※2",IF(市町村抽出表!AI147="－","－",IF(市町村抽出表!AI147=0,"0人",IF(市町村抽出表!AI147&lt;1,"1人未満",TEXT(ROUND(市町村抽出表!AI147,0),"###,###")&amp;"人"))))</f>
        <v>#REF!</v>
      </c>
      <c r="X147" s="95" t="e">
        <f ca="1">IF(市町村抽出表!AJ147="－","－",IF(市町村抽出表!AJ147=0,"0人",IF(市町村抽出表!AJ147&lt;1,"1人未満",TEXT(ROUND(市町村抽出表!AJ147,0),"###,###")&amp;"人")))</f>
        <v>#REF!</v>
      </c>
      <c r="Y147" s="95" t="e">
        <f ca="1">IF(市町村抽出表!AK147="－","－",IF(市町村抽出表!AK147=0,"0人",IF(市町村抽出表!AK147&lt;1,"1人未満",TEXT(ROUND(市町村抽出表!AK147,0),"###,###")&amp;"人")))</f>
        <v>#REF!</v>
      </c>
      <c r="Z147" s="95" t="e">
        <f ca="1">IF(市町村抽出表!AL147="－","－",IF(市町村抽出表!AL147=0,"0人",IF(市町村抽出表!AL147&lt;1,"1人未満",TEXT(ROUND(市町村抽出表!AL147,0),"###,###")&amp;"人")))</f>
        <v>#REF!</v>
      </c>
      <c r="AA147" s="95" t="e">
        <f ca="1">IF(市町村抽出表!AM147="－","－",IF(市町村抽出表!AM147=0,"0人",IF(市町村抽出表!AM147&lt;1,"1人未満",TEXT(ROUND(市町村抽出表!AM147,0),"###,###")&amp;"人")))</f>
        <v>#REF!</v>
      </c>
      <c r="AB147" s="95" t="e">
        <f ca="1">IF(市町村抽出表!AN147="－","－",IF(市町村抽出表!AN147=0,"0人",IF(市町村抽出表!AN147&lt;1,"1人未満",TEXT(ROUND(市町村抽出表!AN147,0),"###,###")&amp;"人")))</f>
        <v>#REF!</v>
      </c>
      <c r="AC147" s="95" t="e">
        <f ca="1">IF(市町村抽出表!AO147="－","－",IF(市町村抽出表!AO147=0,"0人",IF(市町村抽出表!AO147&lt;1,"1人未満",TEXT(ROUND(市町村抽出表!AO147,0),"###,###")&amp;"人")))</f>
        <v>#REF!</v>
      </c>
      <c r="AD147" s="95" t="e">
        <f ca="1">IF(市町村抽出表!AP147="－","－",IF(市町村抽出表!AP147=0,"0人",IF(市町村抽出表!AP147&lt;1,"1人未満",TEXT(ROUND(市町村抽出表!AP147,0),"###,###")&amp;"人")))</f>
        <v>#REF!</v>
      </c>
      <c r="AE147" s="95" t="e">
        <f ca="1">IF(市町村抽出表!AQ147="－","－",IF(市町村抽出表!AQ147=0,"0人",IF(市町村抽出表!AQ147&lt;1,"1人未満",TEXT(ROUND(市町村抽出表!AQ147,0),"###,###")&amp;"人")))</f>
        <v>#REF!</v>
      </c>
      <c r="AF147" s="95" t="e">
        <f ca="1">IF(市町村抽出表!AR147="－","－",IF(市町村抽出表!AR147=0,"0人",IF(市町村抽出表!AR147&lt;1,"1人未満",TEXT(ROUND(市町村抽出表!AR147,0),"###,###")&amp;"人")))</f>
        <v>#REF!</v>
      </c>
      <c r="AG147" s="95" t="e">
        <f ca="1">IF(市町村抽出表!AS147="－","－",IF(市町村抽出表!AS147=0,"0箇所",IF(市町村抽出表!AS147&lt;1,"1箇所未満",TEXT(ROUND(市町村抽出表!AS147,0),"###,###")&amp;"箇所")))</f>
        <v>#REF!</v>
      </c>
      <c r="AH147" s="95" t="e">
        <f ca="1">IF(市町村抽出表!AT147="－","－",IF(市町村抽出表!AT147=0,"0世帯",IF(市町村抽出表!AT147&lt;1,"1世帯未満",TEXT(ROUND(市町村抽出表!AT147,0),"###,###")&amp;"世帯")))</f>
        <v>#REF!</v>
      </c>
      <c r="AI147" s="95" t="e">
        <f ca="1">IF(市町村抽出表!AU147="－","－",IF(市町村抽出表!AU147=0,"0人",IF(市町村抽出表!AU147&lt;1,"1人未満",TEXT(ROUND(市町村抽出表!AU147,0),"###,###")&amp;"人")))</f>
        <v>#REF!</v>
      </c>
      <c r="AJ147" s="95" t="e">
        <f ca="1">IF(市町村抽出表!AV147="－","－",IF(市町村抽出表!AV147=0,"0世帯",IF(市町村抽出表!AV147&lt;1,"1世帯未満",TEXT(ROUND(市町村抽出表!AV147,0),"###,###")&amp;"世帯")))</f>
        <v>#REF!</v>
      </c>
      <c r="AK147" s="95" t="e">
        <f ca="1">IF(市町村抽出表!AW147="－","－",IF(市町村抽出表!AW147=0,"0人",IF(市町村抽出表!AW147&lt;1,"1人未満",TEXT(ROUND(市町村抽出表!AW147,0),"###,###")&amp;"人")))</f>
        <v>#REF!</v>
      </c>
      <c r="AL147" s="95" t="e">
        <f ca="1">IF(市町村抽出表!AX147="－","－",IF(市町村抽出表!AX147=0,"0世帯",IF(市町村抽出表!AX147&lt;1,"1世帯未満",TEXT(ROUND(市町村抽出表!AX147,0),"###,###")&amp;"世帯")))</f>
        <v>#REF!</v>
      </c>
      <c r="AM147" s="95" t="e">
        <f ca="1">IF(市町村抽出表!AY147="－","－",IF(市町村抽出表!AY147=0,"0人",IF(市町村抽出表!AY147&lt;1,"1人未満",TEXT(ROUND(市町村抽出表!AY147,0),"###,###")&amp;"人")))</f>
        <v>#REF!</v>
      </c>
      <c r="AN147" s="95" t="s">
        <v>632</v>
      </c>
      <c r="AO147" s="95" t="s">
        <v>632</v>
      </c>
      <c r="AP147" s="95" t="e">
        <f ca="1">IF(市町村抽出表!BB147="－","－",IF(市町村抽出表!BB147=0,"0km",IF(市町村抽出表!BB147&lt;0.1,"0.1km未満",TEXT(ROUND(市町村抽出表!BB147,1),"###,##0.0")&amp;"km")))</f>
        <v>#REF!</v>
      </c>
      <c r="AQ147" s="95" t="e">
        <f ca="1">IF(市町村抽出表!BC147="－","－",IF(市町村抽出表!BC147=0,"0世帯",IF(市町村抽出表!BC147&lt;1,"1世帯未満",TEXT(ROUND(市町村抽出表!BC147,0),"###,###")&amp;"世帯")))</f>
        <v>#REF!</v>
      </c>
      <c r="AR147" s="95" t="e">
        <f ca="1">IF(市町村抽出表!BD147="－","－",IF(市町村抽出表!BD147=0,"0人",IF(市町村抽出表!BD147&lt;1,"1人未満",TEXT(ROUND(市町村抽出表!BD147,0),"###,###")&amp;"人")))</f>
        <v>#REF!</v>
      </c>
      <c r="AS147" s="95" t="s">
        <v>632</v>
      </c>
      <c r="AT147" s="95" t="s">
        <v>632</v>
      </c>
      <c r="AU147" s="95" t="e">
        <f ca="1">IF(市町村抽出表!BG147="－","－",IF(市町村抽出表!BG147=0,"0箇所",IF(市町村抽出表!BG147&lt;1,"1箇所未満",TEXT(ROUND(市町村抽出表!BG147,0),"###,###")&amp;"箇所")))</f>
        <v>#REF!</v>
      </c>
      <c r="AV147" s="95" t="e">
        <f ca="1">IF(市町村抽出表!BH147="－","－",IF(市町村抽出表!BH147=0,"0箇所",IF(市町村抽出表!BH147&lt;1,"1箇所未満",TEXT(ROUND(市町村抽出表!BH147,0),"###,###")&amp;"箇所")))</f>
        <v>#REF!</v>
      </c>
      <c r="AW147" s="95" t="e">
        <f ca="1">IF(市町村抽出表!BI147="－","－",IF(市町村抽出表!BI147=0,"0箇所",IF(市町村抽出表!BI147&lt;1,"1箇所未満",TEXT(ROUND(市町村抽出表!BI147,0),"###,###")&amp;"箇所")))</f>
        <v>#REF!</v>
      </c>
      <c r="AX147" s="95" t="e">
        <f ca="1">IF(市町村抽出表!BJ147="－","－",IF(市町村抽出表!BJ147=0,"0箇所",IF(市町村抽出表!BJ147&lt;1,"1箇所未満",TEXT(ROUND(市町村抽出表!BJ147,0),"###,###")&amp;"箇所")))</f>
        <v>#REF!</v>
      </c>
      <c r="AY147" s="95" t="e">
        <f ca="1">IF(市町村抽出表!BK147="－","－",IF(市町村抽出表!BK147=0,"0箇所",IF(市町村抽出表!BK147&lt;1,"1箇所未満",TEXT(ROUND(市町村抽出表!BK147,0),"###,###")&amp;"箇所")))</f>
        <v>#REF!</v>
      </c>
      <c r="AZ147" s="95" t="e">
        <f ca="1">IF(市町村抽出表!BL147="－","－",IF(市町村抽出表!BL147=0,"0箇所",IF(市町村抽出表!BL147&lt;1,"1箇所未満",TEXT(ROUND(市町村抽出表!BL147,0),"###,###")&amp;"箇所")))</f>
        <v>#REF!</v>
      </c>
      <c r="BH147" s="154"/>
      <c r="BI147" s="154"/>
      <c r="BJ147" s="154"/>
      <c r="BL147" s="155"/>
      <c r="BM147" s="154"/>
      <c r="BN147" s="154"/>
      <c r="BO147" s="154"/>
      <c r="BP147" s="154"/>
      <c r="BX147" s="155"/>
      <c r="BY147" s="154"/>
      <c r="BZ147" s="154"/>
      <c r="CA147" s="154"/>
      <c r="CB147" s="154"/>
      <c r="CN147" s="155"/>
      <c r="CO147" s="154"/>
      <c r="CP147" s="154"/>
      <c r="CQ147" s="154"/>
      <c r="CR147" s="154"/>
    </row>
    <row r="148" spans="1:96" x14ac:dyDescent="0.2">
      <c r="A148" s="83">
        <v>145</v>
      </c>
      <c r="B148" s="75" t="s">
        <v>609</v>
      </c>
      <c r="C148" s="94" t="e">
        <f ca="1">IF(市町村抽出表!D148="－","－",ROUND(市町村抽出表!D148,1))</f>
        <v>#REF!</v>
      </c>
      <c r="D148" s="159" t="e">
        <f ca="1">IF(市町村抽出表!F148="","※2",IF(市町村抽出表!F148="－","－",市町村抽出表!F148&amp;"箇所"))</f>
        <v>#REF!</v>
      </c>
      <c r="E148" s="160" t="e">
        <f ca="1">IF(市町村抽出表!G148="","※2",IF(市町村抽出表!G148="－","－",市町村抽出表!G148&amp;"箇所"))</f>
        <v>#REF!</v>
      </c>
      <c r="F148" s="161" t="e">
        <f ca="1">IF(市町村抽出表!H148="","※2",IF(市町村抽出表!H148="－","－",市町村抽出表!H148&amp;"箇所"))</f>
        <v>#REF!</v>
      </c>
      <c r="G148" s="95" t="e">
        <f ca="1">IF(市町村抽出表!I148="－","－",IF(市町村抽出表!I148=0,"0棟",IF(市町村抽出表!I148&lt;1,"1棟未満",TEXT(ROUND(市町村抽出表!I148,0),"###,###")&amp;"棟")))</f>
        <v>#REF!</v>
      </c>
      <c r="H148" s="95" t="e">
        <f ca="1">IF(市町村抽出表!J148="－","－",IF(市町村抽出表!J148=0,"0棟",IF(市町村抽出表!J148&lt;1,"1棟未満",TEXT(ROUND(市町村抽出表!J148,0),"###,###")&amp;"棟")))</f>
        <v>#REF!</v>
      </c>
      <c r="I148" s="95" t="e">
        <f ca="1">IF(市町村抽出表!O148="－","－",IF(市町村抽出表!O148=0,"0棟",IF(市町村抽出表!O148&lt;1,"1棟未満",TEXT(ROUND(市町村抽出表!O148,0),"###,###")&amp;"棟")))</f>
        <v>#REF!</v>
      </c>
      <c r="J148" s="95" t="e">
        <f ca="1">IF(市町村抽出表!P148="－","－",IF(市町村抽出表!P148=0,"0棟",IF(市町村抽出表!P148&lt;1,"1棟未満",TEXT(ROUND(市町村抽出表!P148,0),"###,###")&amp;"棟")))</f>
        <v>#REF!</v>
      </c>
      <c r="K148" s="148" t="e">
        <f ca="1">IF(市町村抽出表!U148="","※2",IF(市町村抽出表!U148="－","－",IF(市町村抽出表!U148=0,"0棟",IF(市町村抽出表!U148&lt;1,"1棟未満",TEXT(ROUND(市町村抽出表!U148,0),"###,###")&amp;"棟"))))</f>
        <v>#REF!</v>
      </c>
      <c r="L148" s="149" t="e">
        <f ca="1">IF(市町村抽出表!V148="","※2",IF(市町村抽出表!V148="－","－",IF(市町村抽出表!V148=0,"0棟",IF(市町村抽出表!V148&lt;1,"1棟未満",TEXT(ROUND(市町村抽出表!V148,0),"###,###")&amp;"棟"))))</f>
        <v>#REF!</v>
      </c>
      <c r="M148" s="95" t="e">
        <f ca="1">IF(市町村抽出表!W148="－","－",IF(市町村抽出表!W148=0,"0棟",IF(市町村抽出表!W148&lt;1,"1棟未満",TEXT(ROUND(市町村抽出表!W148,0),"###,###")&amp;"棟")))</f>
        <v>#REF!</v>
      </c>
      <c r="N148" s="95" t="e">
        <f ca="1">IF(市町村抽出表!X148="－","－",IF(市町村抽出表!X148=0,"0棟",IF(市町村抽出表!X148&lt;1,"1棟未満",TEXT(ROUND(市町村抽出表!X148,0),"###,###")&amp;"棟")))</f>
        <v>#REF!</v>
      </c>
      <c r="O148" s="95" t="e">
        <f ca="1">IF(市町村抽出表!Z148="－","－",IF(市町村抽出表!Z148=0,"0件",IF(市町村抽出表!Z148&lt;1,"1件未満",TEXT(ROUND(市町村抽出表!Z148,0),"###,###")&amp;"件")))</f>
        <v>#REF!</v>
      </c>
      <c r="P148" s="95" t="e">
        <f ca="1">IF(市町村抽出表!AA148="－","－",IF(市町村抽出表!AA148=0,"0件",IF(市町村抽出表!AA148&lt;1,"1件未満",TEXT(ROUND(市町村抽出表!AA148,0),"###,###")&amp;"件")))</f>
        <v>#REF!</v>
      </c>
      <c r="Q148" s="95" t="e">
        <f ca="1">IF(市町村抽出表!AB148="－","－",IF(市町村抽出表!AB148=0,"0棟",IF(市町村抽出表!AB148&lt;1,"1棟未満",TEXT(ROUND(市町村抽出表!AB148,0),"###,###")&amp;"棟")))</f>
        <v>#REF!</v>
      </c>
      <c r="R148" s="95" t="e">
        <f ca="1">IF(市町村抽出表!AC148="－","－",IF(市町村抽出表!AC148=0,"0人",IF(市町村抽出表!AC148&lt;1,"1人未満",TEXT(ROUND(市町村抽出表!AC148,0),"###,###")&amp;"人")))</f>
        <v>#REF!</v>
      </c>
      <c r="S148" s="95" t="e">
        <f ca="1">IF(市町村抽出表!AD148="－","－",IF(市町村抽出表!AD148=0,"0人",IF(市町村抽出表!AD148&lt;1,"1人未満",TEXT(ROUND(市町村抽出表!AD148,0),"###,###")&amp;"人")))</f>
        <v>#REF!</v>
      </c>
      <c r="T148" s="95" t="e">
        <f ca="1">IF(市町村抽出表!AE148="－","－",IF(市町村抽出表!AE148=0,"0人",IF(市町村抽出表!AE148&lt;1,"1人未満",TEXT(ROUND(市町村抽出表!AE148,0),"###,###")&amp;"人")))</f>
        <v>#REF!</v>
      </c>
      <c r="U148" s="150" t="e">
        <f ca="1">IF(市町村抽出表!AG148="","※2",IF(市町村抽出表!AG148="－","－",IF(市町村抽出表!AG148=0,"0人",IF(市町村抽出表!AG148&lt;1,"1人未満",TEXT(ROUND(市町村抽出表!AG148,0),"###,###")&amp;"人"))))</f>
        <v>#REF!</v>
      </c>
      <c r="V148" s="151" t="e">
        <f ca="1">IF(市町村抽出表!AH148="","※2",IF(市町村抽出表!AH148="－","－",IF(市町村抽出表!AH148=0,"0人",IF(市町村抽出表!AH148&lt;1,"1人未満",TEXT(ROUND(市町村抽出表!AH148,0),"###,###")&amp;"人"))))</f>
        <v>#REF!</v>
      </c>
      <c r="W148" s="152" t="e">
        <f ca="1">IF(市町村抽出表!AI148="","※2",IF(市町村抽出表!AI148="－","－",IF(市町村抽出表!AI148=0,"0人",IF(市町村抽出表!AI148&lt;1,"1人未満",TEXT(ROUND(市町村抽出表!AI148,0),"###,###")&amp;"人"))))</f>
        <v>#REF!</v>
      </c>
      <c r="X148" s="95" t="e">
        <f ca="1">IF(市町村抽出表!AJ148="－","－",IF(市町村抽出表!AJ148=0,"0人",IF(市町村抽出表!AJ148&lt;1,"1人未満",TEXT(ROUND(市町村抽出表!AJ148,0),"###,###")&amp;"人")))</f>
        <v>#REF!</v>
      </c>
      <c r="Y148" s="95" t="e">
        <f ca="1">IF(市町村抽出表!AK148="－","－",IF(市町村抽出表!AK148=0,"0人",IF(市町村抽出表!AK148&lt;1,"1人未満",TEXT(ROUND(市町村抽出表!AK148,0),"###,###")&amp;"人")))</f>
        <v>#REF!</v>
      </c>
      <c r="Z148" s="95" t="e">
        <f ca="1">IF(市町村抽出表!AL148="－","－",IF(市町村抽出表!AL148=0,"0人",IF(市町村抽出表!AL148&lt;1,"1人未満",TEXT(ROUND(市町村抽出表!AL148,0),"###,###")&amp;"人")))</f>
        <v>#REF!</v>
      </c>
      <c r="AA148" s="95" t="e">
        <f ca="1">IF(市町村抽出表!AM148="－","－",IF(市町村抽出表!AM148=0,"0人",IF(市町村抽出表!AM148&lt;1,"1人未満",TEXT(ROUND(市町村抽出表!AM148,0),"###,###")&amp;"人")))</f>
        <v>#REF!</v>
      </c>
      <c r="AB148" s="95" t="e">
        <f ca="1">IF(市町村抽出表!AN148="－","－",IF(市町村抽出表!AN148=0,"0人",IF(市町村抽出表!AN148&lt;1,"1人未満",TEXT(ROUND(市町村抽出表!AN148,0),"###,###")&amp;"人")))</f>
        <v>#REF!</v>
      </c>
      <c r="AC148" s="95" t="e">
        <f ca="1">IF(市町村抽出表!AO148="－","－",IF(市町村抽出表!AO148=0,"0人",IF(市町村抽出表!AO148&lt;1,"1人未満",TEXT(ROUND(市町村抽出表!AO148,0),"###,###")&amp;"人")))</f>
        <v>#REF!</v>
      </c>
      <c r="AD148" s="95" t="e">
        <f ca="1">IF(市町村抽出表!AP148="－","－",IF(市町村抽出表!AP148=0,"0人",IF(市町村抽出表!AP148&lt;1,"1人未満",TEXT(ROUND(市町村抽出表!AP148,0),"###,###")&amp;"人")))</f>
        <v>#REF!</v>
      </c>
      <c r="AE148" s="95" t="e">
        <f ca="1">IF(市町村抽出表!AQ148="－","－",IF(市町村抽出表!AQ148=0,"0人",IF(市町村抽出表!AQ148&lt;1,"1人未満",TEXT(ROUND(市町村抽出表!AQ148,0),"###,###")&amp;"人")))</f>
        <v>#REF!</v>
      </c>
      <c r="AF148" s="95" t="e">
        <f ca="1">IF(市町村抽出表!AR148="－","－",IF(市町村抽出表!AR148=0,"0人",IF(市町村抽出表!AR148&lt;1,"1人未満",TEXT(ROUND(市町村抽出表!AR148,0),"###,###")&amp;"人")))</f>
        <v>#REF!</v>
      </c>
      <c r="AG148" s="95" t="e">
        <f ca="1">IF(市町村抽出表!AS148="－","－",IF(市町村抽出表!AS148=0,"0箇所",IF(市町村抽出表!AS148&lt;1,"1箇所未満",TEXT(ROUND(市町村抽出表!AS148,0),"###,###")&amp;"箇所")))</f>
        <v>#REF!</v>
      </c>
      <c r="AH148" s="95" t="e">
        <f ca="1">IF(市町村抽出表!AT148="－","－",IF(市町村抽出表!AT148=0,"0世帯",IF(市町村抽出表!AT148&lt;1,"1世帯未満",TEXT(ROUND(市町村抽出表!AT148,0),"###,###")&amp;"世帯")))</f>
        <v>#REF!</v>
      </c>
      <c r="AI148" s="95" t="e">
        <f ca="1">IF(市町村抽出表!AU148="－","－",IF(市町村抽出表!AU148=0,"0人",IF(市町村抽出表!AU148&lt;1,"1人未満",TEXT(ROUND(市町村抽出表!AU148,0),"###,###")&amp;"人")))</f>
        <v>#REF!</v>
      </c>
      <c r="AJ148" s="95" t="e">
        <f ca="1">IF(市町村抽出表!AV148="－","－",IF(市町村抽出表!AV148=0,"0世帯",IF(市町村抽出表!AV148&lt;1,"1世帯未満",TEXT(ROUND(市町村抽出表!AV148,0),"###,###")&amp;"世帯")))</f>
        <v>#REF!</v>
      </c>
      <c r="AK148" s="95" t="e">
        <f ca="1">IF(市町村抽出表!AW148="－","－",IF(市町村抽出表!AW148=0,"0人",IF(市町村抽出表!AW148&lt;1,"1人未満",TEXT(ROUND(市町村抽出表!AW148,0),"###,###")&amp;"人")))</f>
        <v>#REF!</v>
      </c>
      <c r="AL148" s="95" t="e">
        <f ca="1">IF(市町村抽出表!AX148="－","－",IF(市町村抽出表!AX148=0,"0世帯",IF(市町村抽出表!AX148&lt;1,"1世帯未満",TEXT(ROUND(市町村抽出表!AX148,0),"###,###")&amp;"世帯")))</f>
        <v>#REF!</v>
      </c>
      <c r="AM148" s="95" t="e">
        <f ca="1">IF(市町村抽出表!AY148="－","－",IF(市町村抽出表!AY148=0,"0人",IF(市町村抽出表!AY148&lt;1,"1人未満",TEXT(ROUND(市町村抽出表!AY148,0),"###,###")&amp;"人")))</f>
        <v>#REF!</v>
      </c>
      <c r="AN148" s="95" t="s">
        <v>632</v>
      </c>
      <c r="AO148" s="95" t="s">
        <v>632</v>
      </c>
      <c r="AP148" s="95" t="e">
        <f ca="1">IF(市町村抽出表!BB148="－","－",IF(市町村抽出表!BB148=0,"0km",IF(市町村抽出表!BB148&lt;0.1,"0.1km未満",TEXT(ROUND(市町村抽出表!BB148,1),"###,##0.0")&amp;"km")))</f>
        <v>#REF!</v>
      </c>
      <c r="AQ148" s="95" t="e">
        <f ca="1">IF(市町村抽出表!BC148="－","－",IF(市町村抽出表!BC148=0,"0世帯",IF(市町村抽出表!BC148&lt;1,"1世帯未満",TEXT(ROUND(市町村抽出表!BC148,0),"###,###")&amp;"世帯")))</f>
        <v>#REF!</v>
      </c>
      <c r="AR148" s="95" t="e">
        <f ca="1">IF(市町村抽出表!BD148="－","－",IF(市町村抽出表!BD148=0,"0人",IF(市町村抽出表!BD148&lt;1,"1人未満",TEXT(ROUND(市町村抽出表!BD148,0),"###,###")&amp;"人")))</f>
        <v>#REF!</v>
      </c>
      <c r="AS148" s="95" t="s">
        <v>632</v>
      </c>
      <c r="AT148" s="95" t="s">
        <v>632</v>
      </c>
      <c r="AU148" s="95" t="e">
        <f ca="1">IF(市町村抽出表!BG148="－","－",IF(市町村抽出表!BG148=0,"0箇所",IF(市町村抽出表!BG148&lt;1,"1箇所未満",TEXT(ROUND(市町村抽出表!BG148,0),"###,###")&amp;"箇所")))</f>
        <v>#REF!</v>
      </c>
      <c r="AV148" s="95" t="e">
        <f ca="1">IF(市町村抽出表!BH148="－","－",IF(市町村抽出表!BH148=0,"0箇所",IF(市町村抽出表!BH148&lt;1,"1箇所未満",TEXT(ROUND(市町村抽出表!BH148,0),"###,###")&amp;"箇所")))</f>
        <v>#REF!</v>
      </c>
      <c r="AW148" s="95" t="e">
        <f ca="1">IF(市町村抽出表!BI148="－","－",IF(市町村抽出表!BI148=0,"0箇所",IF(市町村抽出表!BI148&lt;1,"1箇所未満",TEXT(ROUND(市町村抽出表!BI148,0),"###,###")&amp;"箇所")))</f>
        <v>#REF!</v>
      </c>
      <c r="AX148" s="95" t="e">
        <f ca="1">IF(市町村抽出表!BJ148="－","－",IF(市町村抽出表!BJ148=0,"0箇所",IF(市町村抽出表!BJ148&lt;1,"1箇所未満",TEXT(ROUND(市町村抽出表!BJ148,0),"###,###")&amp;"箇所")))</f>
        <v>#REF!</v>
      </c>
      <c r="AY148" s="95" t="e">
        <f ca="1">IF(市町村抽出表!BK148="－","－",IF(市町村抽出表!BK148=0,"0箇所",IF(市町村抽出表!BK148&lt;1,"1箇所未満",TEXT(ROUND(市町村抽出表!BK148,0),"###,###")&amp;"箇所")))</f>
        <v>#REF!</v>
      </c>
      <c r="AZ148" s="95" t="e">
        <f ca="1">IF(市町村抽出表!BL148="－","－",IF(市町村抽出表!BL148=0,"0箇所",IF(市町村抽出表!BL148&lt;1,"1箇所未満",TEXT(ROUND(市町村抽出表!BL148,0),"###,###")&amp;"箇所")))</f>
        <v>#REF!</v>
      </c>
      <c r="BH148" s="154"/>
      <c r="BI148" s="154"/>
      <c r="BJ148" s="154"/>
      <c r="BL148" s="155"/>
      <c r="BM148" s="154"/>
      <c r="BN148" s="154"/>
      <c r="BO148" s="154"/>
      <c r="BP148" s="154"/>
      <c r="BX148" s="155"/>
      <c r="BY148" s="154"/>
      <c r="BZ148" s="154"/>
      <c r="CA148" s="154"/>
      <c r="CB148" s="154"/>
      <c r="CN148" s="155"/>
      <c r="CO148" s="154"/>
      <c r="CP148" s="154"/>
      <c r="CQ148" s="154"/>
      <c r="CR148" s="154"/>
    </row>
    <row r="149" spans="1:96" x14ac:dyDescent="0.2">
      <c r="A149" s="83">
        <v>146</v>
      </c>
      <c r="B149" s="75" t="s">
        <v>610</v>
      </c>
      <c r="C149" s="94" t="e">
        <f ca="1">IF(市町村抽出表!D149="－","－",ROUND(市町村抽出表!D149,1))</f>
        <v>#REF!</v>
      </c>
      <c r="D149" s="159" t="e">
        <f ca="1">IF(市町村抽出表!F149="","※2",IF(市町村抽出表!F149="－","－",市町村抽出表!F149&amp;"箇所"))</f>
        <v>#REF!</v>
      </c>
      <c r="E149" s="160" t="e">
        <f ca="1">IF(市町村抽出表!G149="","※2",IF(市町村抽出表!G149="－","－",市町村抽出表!G149&amp;"箇所"))</f>
        <v>#REF!</v>
      </c>
      <c r="F149" s="161" t="e">
        <f ca="1">IF(市町村抽出表!H149="","※2",IF(市町村抽出表!H149="－","－",市町村抽出表!H149&amp;"箇所"))</f>
        <v>#REF!</v>
      </c>
      <c r="G149" s="95" t="e">
        <f ca="1">IF(市町村抽出表!I149="－","－",IF(市町村抽出表!I149=0,"0棟",IF(市町村抽出表!I149&lt;1,"1棟未満",TEXT(ROUND(市町村抽出表!I149,0),"###,###")&amp;"棟")))</f>
        <v>#REF!</v>
      </c>
      <c r="H149" s="95" t="e">
        <f ca="1">IF(市町村抽出表!J149="－","－",IF(市町村抽出表!J149=0,"0棟",IF(市町村抽出表!J149&lt;1,"1棟未満",TEXT(ROUND(市町村抽出表!J149,0),"###,###")&amp;"棟")))</f>
        <v>#REF!</v>
      </c>
      <c r="I149" s="95" t="e">
        <f ca="1">IF(市町村抽出表!O149="－","－",IF(市町村抽出表!O149=0,"0棟",IF(市町村抽出表!O149&lt;1,"1棟未満",TEXT(ROUND(市町村抽出表!O149,0),"###,###")&amp;"棟")))</f>
        <v>#REF!</v>
      </c>
      <c r="J149" s="95" t="e">
        <f ca="1">IF(市町村抽出表!P149="－","－",IF(市町村抽出表!P149=0,"0棟",IF(市町村抽出表!P149&lt;1,"1棟未満",TEXT(ROUND(市町村抽出表!P149,0),"###,###")&amp;"棟")))</f>
        <v>#REF!</v>
      </c>
      <c r="K149" s="148" t="e">
        <f ca="1">IF(市町村抽出表!U149="","※2",IF(市町村抽出表!U149="－","－",IF(市町村抽出表!U149=0,"0棟",IF(市町村抽出表!U149&lt;1,"1棟未満",TEXT(ROUND(市町村抽出表!U149,0),"###,###")&amp;"棟"))))</f>
        <v>#REF!</v>
      </c>
      <c r="L149" s="149" t="e">
        <f ca="1">IF(市町村抽出表!V149="","※2",IF(市町村抽出表!V149="－","－",IF(市町村抽出表!V149=0,"0棟",IF(市町村抽出表!V149&lt;1,"1棟未満",TEXT(ROUND(市町村抽出表!V149,0),"###,###")&amp;"棟"))))</f>
        <v>#REF!</v>
      </c>
      <c r="M149" s="95" t="e">
        <f ca="1">IF(市町村抽出表!W149="－","－",IF(市町村抽出表!W149=0,"0棟",IF(市町村抽出表!W149&lt;1,"1棟未満",TEXT(ROUND(市町村抽出表!W149,0),"###,###")&amp;"棟")))</f>
        <v>#REF!</v>
      </c>
      <c r="N149" s="95" t="e">
        <f ca="1">IF(市町村抽出表!X149="－","－",IF(市町村抽出表!X149=0,"0棟",IF(市町村抽出表!X149&lt;1,"1棟未満",TEXT(ROUND(市町村抽出表!X149,0),"###,###")&amp;"棟")))</f>
        <v>#REF!</v>
      </c>
      <c r="O149" s="95" t="e">
        <f ca="1">IF(市町村抽出表!Z149="－","－",IF(市町村抽出表!Z149=0,"0件",IF(市町村抽出表!Z149&lt;1,"1件未満",TEXT(ROUND(市町村抽出表!Z149,0),"###,###")&amp;"件")))</f>
        <v>#REF!</v>
      </c>
      <c r="P149" s="95" t="e">
        <f ca="1">IF(市町村抽出表!AA149="－","－",IF(市町村抽出表!AA149=0,"0件",IF(市町村抽出表!AA149&lt;1,"1件未満",TEXT(ROUND(市町村抽出表!AA149,0),"###,###")&amp;"件")))</f>
        <v>#REF!</v>
      </c>
      <c r="Q149" s="95" t="e">
        <f ca="1">IF(市町村抽出表!AB149="－","－",IF(市町村抽出表!AB149=0,"0棟",IF(市町村抽出表!AB149&lt;1,"1棟未満",TEXT(ROUND(市町村抽出表!AB149,0),"###,###")&amp;"棟")))</f>
        <v>#REF!</v>
      </c>
      <c r="R149" s="95" t="e">
        <f ca="1">IF(市町村抽出表!AC149="－","－",IF(市町村抽出表!AC149=0,"0人",IF(市町村抽出表!AC149&lt;1,"1人未満",TEXT(ROUND(市町村抽出表!AC149,0),"###,###")&amp;"人")))</f>
        <v>#REF!</v>
      </c>
      <c r="S149" s="95" t="e">
        <f ca="1">IF(市町村抽出表!AD149="－","－",IF(市町村抽出表!AD149=0,"0人",IF(市町村抽出表!AD149&lt;1,"1人未満",TEXT(ROUND(市町村抽出表!AD149,0),"###,###")&amp;"人")))</f>
        <v>#REF!</v>
      </c>
      <c r="T149" s="95" t="e">
        <f ca="1">IF(市町村抽出表!AE149="－","－",IF(市町村抽出表!AE149=0,"0人",IF(市町村抽出表!AE149&lt;1,"1人未満",TEXT(ROUND(市町村抽出表!AE149,0),"###,###")&amp;"人")))</f>
        <v>#REF!</v>
      </c>
      <c r="U149" s="150" t="e">
        <f ca="1">IF(市町村抽出表!AG149="","※2",IF(市町村抽出表!AG149="－","－",IF(市町村抽出表!AG149=0,"0人",IF(市町村抽出表!AG149&lt;1,"1人未満",TEXT(ROUND(市町村抽出表!AG149,0),"###,###")&amp;"人"))))</f>
        <v>#REF!</v>
      </c>
      <c r="V149" s="151" t="e">
        <f ca="1">IF(市町村抽出表!AH149="","※2",IF(市町村抽出表!AH149="－","－",IF(市町村抽出表!AH149=0,"0人",IF(市町村抽出表!AH149&lt;1,"1人未満",TEXT(ROUND(市町村抽出表!AH149,0),"###,###")&amp;"人"))))</f>
        <v>#REF!</v>
      </c>
      <c r="W149" s="152" t="e">
        <f ca="1">IF(市町村抽出表!AI149="","※2",IF(市町村抽出表!AI149="－","－",IF(市町村抽出表!AI149=0,"0人",IF(市町村抽出表!AI149&lt;1,"1人未満",TEXT(ROUND(市町村抽出表!AI149,0),"###,###")&amp;"人"))))</f>
        <v>#REF!</v>
      </c>
      <c r="X149" s="95" t="e">
        <f ca="1">IF(市町村抽出表!AJ149="－","－",IF(市町村抽出表!AJ149=0,"0人",IF(市町村抽出表!AJ149&lt;1,"1人未満",TEXT(ROUND(市町村抽出表!AJ149,0),"###,###")&amp;"人")))</f>
        <v>#REF!</v>
      </c>
      <c r="Y149" s="95" t="e">
        <f ca="1">IF(市町村抽出表!AK149="－","－",IF(市町村抽出表!AK149=0,"0人",IF(市町村抽出表!AK149&lt;1,"1人未満",TEXT(ROUND(市町村抽出表!AK149,0),"###,###")&amp;"人")))</f>
        <v>#REF!</v>
      </c>
      <c r="Z149" s="95" t="e">
        <f ca="1">IF(市町村抽出表!AL149="－","－",IF(市町村抽出表!AL149=0,"0人",IF(市町村抽出表!AL149&lt;1,"1人未満",TEXT(ROUND(市町村抽出表!AL149,0),"###,###")&amp;"人")))</f>
        <v>#REF!</v>
      </c>
      <c r="AA149" s="95" t="e">
        <f ca="1">IF(市町村抽出表!AM149="－","－",IF(市町村抽出表!AM149=0,"0人",IF(市町村抽出表!AM149&lt;1,"1人未満",TEXT(ROUND(市町村抽出表!AM149,0),"###,###")&amp;"人")))</f>
        <v>#REF!</v>
      </c>
      <c r="AB149" s="95" t="e">
        <f ca="1">IF(市町村抽出表!AN149="－","－",IF(市町村抽出表!AN149=0,"0人",IF(市町村抽出表!AN149&lt;1,"1人未満",TEXT(ROUND(市町村抽出表!AN149,0),"###,###")&amp;"人")))</f>
        <v>#REF!</v>
      </c>
      <c r="AC149" s="95" t="e">
        <f ca="1">IF(市町村抽出表!AO149="－","－",IF(市町村抽出表!AO149=0,"0人",IF(市町村抽出表!AO149&lt;1,"1人未満",TEXT(ROUND(市町村抽出表!AO149,0),"###,###")&amp;"人")))</f>
        <v>#REF!</v>
      </c>
      <c r="AD149" s="95" t="e">
        <f ca="1">IF(市町村抽出表!AP149="－","－",IF(市町村抽出表!AP149=0,"0人",IF(市町村抽出表!AP149&lt;1,"1人未満",TEXT(ROUND(市町村抽出表!AP149,0),"###,###")&amp;"人")))</f>
        <v>#REF!</v>
      </c>
      <c r="AE149" s="95" t="e">
        <f ca="1">IF(市町村抽出表!AQ149="－","－",IF(市町村抽出表!AQ149=0,"0人",IF(市町村抽出表!AQ149&lt;1,"1人未満",TEXT(ROUND(市町村抽出表!AQ149,0),"###,###")&amp;"人")))</f>
        <v>#REF!</v>
      </c>
      <c r="AF149" s="95" t="e">
        <f ca="1">IF(市町村抽出表!AR149="－","－",IF(市町村抽出表!AR149=0,"0人",IF(市町村抽出表!AR149&lt;1,"1人未満",TEXT(ROUND(市町村抽出表!AR149,0),"###,###")&amp;"人")))</f>
        <v>#REF!</v>
      </c>
      <c r="AG149" s="95" t="e">
        <f ca="1">IF(市町村抽出表!AS149="－","－",IF(市町村抽出表!AS149=0,"0箇所",IF(市町村抽出表!AS149&lt;1,"1箇所未満",TEXT(ROUND(市町村抽出表!AS149,0),"###,###")&amp;"箇所")))</f>
        <v>#REF!</v>
      </c>
      <c r="AH149" s="95" t="e">
        <f ca="1">IF(市町村抽出表!AT149="－","－",IF(市町村抽出表!AT149=0,"0世帯",IF(市町村抽出表!AT149&lt;1,"1世帯未満",TEXT(ROUND(市町村抽出表!AT149,0),"###,###")&amp;"世帯")))</f>
        <v>#REF!</v>
      </c>
      <c r="AI149" s="95" t="e">
        <f ca="1">IF(市町村抽出表!AU149="－","－",IF(市町村抽出表!AU149=0,"0人",IF(市町村抽出表!AU149&lt;1,"1人未満",TEXT(ROUND(市町村抽出表!AU149,0),"###,###")&amp;"人")))</f>
        <v>#REF!</v>
      </c>
      <c r="AJ149" s="95" t="e">
        <f ca="1">IF(市町村抽出表!AV149="－","－",IF(市町村抽出表!AV149=0,"0世帯",IF(市町村抽出表!AV149&lt;1,"1世帯未満",TEXT(ROUND(市町村抽出表!AV149,0),"###,###")&amp;"世帯")))</f>
        <v>#REF!</v>
      </c>
      <c r="AK149" s="95" t="e">
        <f ca="1">IF(市町村抽出表!AW149="－","－",IF(市町村抽出表!AW149=0,"0人",IF(市町村抽出表!AW149&lt;1,"1人未満",TEXT(ROUND(市町村抽出表!AW149,0),"###,###")&amp;"人")))</f>
        <v>#REF!</v>
      </c>
      <c r="AL149" s="95" t="e">
        <f ca="1">IF(市町村抽出表!AX149="－","－",IF(市町村抽出表!AX149=0,"0世帯",IF(市町村抽出表!AX149&lt;1,"1世帯未満",TEXT(ROUND(市町村抽出表!AX149,0),"###,###")&amp;"世帯")))</f>
        <v>#REF!</v>
      </c>
      <c r="AM149" s="95" t="e">
        <f ca="1">IF(市町村抽出表!AY149="－","－",IF(市町村抽出表!AY149=0,"0人",IF(市町村抽出表!AY149&lt;1,"1人未満",TEXT(ROUND(市町村抽出表!AY149,0),"###,###")&amp;"人")))</f>
        <v>#REF!</v>
      </c>
      <c r="AN149" s="95" t="s">
        <v>632</v>
      </c>
      <c r="AO149" s="95" t="s">
        <v>632</v>
      </c>
      <c r="AP149" s="95" t="e">
        <f ca="1">IF(市町村抽出表!BB149="－","－",IF(市町村抽出表!BB149=0,"0km",IF(市町村抽出表!BB149&lt;0.1,"0.1km未満",TEXT(ROUND(市町村抽出表!BB149,1),"###,##0.0")&amp;"km")))</f>
        <v>#REF!</v>
      </c>
      <c r="AQ149" s="95" t="e">
        <f ca="1">IF(市町村抽出表!BC149="－","－",IF(市町村抽出表!BC149=0,"0世帯",IF(市町村抽出表!BC149&lt;1,"1世帯未満",TEXT(ROUND(市町村抽出表!BC149,0),"###,###")&amp;"世帯")))</f>
        <v>#REF!</v>
      </c>
      <c r="AR149" s="95" t="e">
        <f ca="1">IF(市町村抽出表!BD149="－","－",IF(市町村抽出表!BD149=0,"0人",IF(市町村抽出表!BD149&lt;1,"1人未満",TEXT(ROUND(市町村抽出表!BD149,0),"###,###")&amp;"人")))</f>
        <v>#REF!</v>
      </c>
      <c r="AS149" s="95" t="s">
        <v>632</v>
      </c>
      <c r="AT149" s="95" t="s">
        <v>632</v>
      </c>
      <c r="AU149" s="95" t="e">
        <f ca="1">IF(市町村抽出表!BG149="－","－",IF(市町村抽出表!BG149=0,"0箇所",IF(市町村抽出表!BG149&lt;1,"1箇所未満",TEXT(ROUND(市町村抽出表!BG149,0),"###,###")&amp;"箇所")))</f>
        <v>#REF!</v>
      </c>
      <c r="AV149" s="95" t="e">
        <f ca="1">IF(市町村抽出表!BH149="－","－",IF(市町村抽出表!BH149=0,"0箇所",IF(市町村抽出表!BH149&lt;1,"1箇所未満",TEXT(ROUND(市町村抽出表!BH149,0),"###,###")&amp;"箇所")))</f>
        <v>#REF!</v>
      </c>
      <c r="AW149" s="95" t="e">
        <f ca="1">IF(市町村抽出表!BI149="－","－",IF(市町村抽出表!BI149=0,"0箇所",IF(市町村抽出表!BI149&lt;1,"1箇所未満",TEXT(ROUND(市町村抽出表!BI149,0),"###,###")&amp;"箇所")))</f>
        <v>#REF!</v>
      </c>
      <c r="AX149" s="95" t="e">
        <f ca="1">IF(市町村抽出表!BJ149="－","－",IF(市町村抽出表!BJ149=0,"0箇所",IF(市町村抽出表!BJ149&lt;1,"1箇所未満",TEXT(ROUND(市町村抽出表!BJ149,0),"###,###")&amp;"箇所")))</f>
        <v>#REF!</v>
      </c>
      <c r="AY149" s="95" t="e">
        <f ca="1">IF(市町村抽出表!BK149="－","－",IF(市町村抽出表!BK149=0,"0箇所",IF(市町村抽出表!BK149&lt;1,"1箇所未満",TEXT(ROUND(市町村抽出表!BK149,0),"###,###")&amp;"箇所")))</f>
        <v>#REF!</v>
      </c>
      <c r="AZ149" s="95" t="e">
        <f ca="1">IF(市町村抽出表!BL149="－","－",IF(市町村抽出表!BL149=0,"0箇所",IF(市町村抽出表!BL149&lt;1,"1箇所未満",TEXT(ROUND(市町村抽出表!BL149,0),"###,###")&amp;"箇所")))</f>
        <v>#REF!</v>
      </c>
      <c r="BH149" s="154"/>
      <c r="BI149" s="154"/>
      <c r="BJ149" s="154"/>
      <c r="BL149" s="155"/>
      <c r="BM149" s="154"/>
      <c r="BN149" s="154"/>
      <c r="BO149" s="154"/>
      <c r="BP149" s="154"/>
      <c r="BX149" s="155"/>
      <c r="BY149" s="154"/>
      <c r="BZ149" s="154"/>
      <c r="CA149" s="154"/>
      <c r="CB149" s="154"/>
      <c r="CN149" s="155"/>
      <c r="CO149" s="154"/>
      <c r="CP149" s="154"/>
      <c r="CQ149" s="154"/>
      <c r="CR149" s="154"/>
    </row>
    <row r="150" spans="1:96" x14ac:dyDescent="0.2">
      <c r="A150" s="83">
        <v>147</v>
      </c>
      <c r="B150" s="75" t="s">
        <v>611</v>
      </c>
      <c r="C150" s="94" t="e">
        <f ca="1">IF(市町村抽出表!D150="－","－",ROUND(市町村抽出表!D150,1))</f>
        <v>#REF!</v>
      </c>
      <c r="D150" s="159" t="e">
        <f ca="1">IF(市町村抽出表!F150="","※2",IF(市町村抽出表!F150="－","－",市町村抽出表!F150&amp;"箇所"))</f>
        <v>#REF!</v>
      </c>
      <c r="E150" s="160" t="e">
        <f ca="1">IF(市町村抽出表!G150="","※2",IF(市町村抽出表!G150="－","－",市町村抽出表!G150&amp;"箇所"))</f>
        <v>#REF!</v>
      </c>
      <c r="F150" s="161" t="e">
        <f ca="1">IF(市町村抽出表!H150="","※2",IF(市町村抽出表!H150="－","－",市町村抽出表!H150&amp;"箇所"))</f>
        <v>#REF!</v>
      </c>
      <c r="G150" s="95" t="e">
        <f ca="1">IF(市町村抽出表!I150="－","－",IF(市町村抽出表!I150=0,"0棟",IF(市町村抽出表!I150&lt;1,"1棟未満",TEXT(ROUND(市町村抽出表!I150,0),"###,###")&amp;"棟")))</f>
        <v>#REF!</v>
      </c>
      <c r="H150" s="95" t="e">
        <f ca="1">IF(市町村抽出表!J150="－","－",IF(市町村抽出表!J150=0,"0棟",IF(市町村抽出表!J150&lt;1,"1棟未満",TEXT(ROUND(市町村抽出表!J150,0),"###,###")&amp;"棟")))</f>
        <v>#REF!</v>
      </c>
      <c r="I150" s="95" t="e">
        <f ca="1">IF(市町村抽出表!O150="－","－",IF(市町村抽出表!O150=0,"0棟",IF(市町村抽出表!O150&lt;1,"1棟未満",TEXT(ROUND(市町村抽出表!O150,0),"###,###")&amp;"棟")))</f>
        <v>#REF!</v>
      </c>
      <c r="J150" s="95" t="e">
        <f ca="1">IF(市町村抽出表!P150="－","－",IF(市町村抽出表!P150=0,"0棟",IF(市町村抽出表!P150&lt;1,"1棟未満",TEXT(ROUND(市町村抽出表!P150,0),"###,###")&amp;"棟")))</f>
        <v>#REF!</v>
      </c>
      <c r="K150" s="148" t="e">
        <f ca="1">IF(市町村抽出表!U150="","※2",IF(市町村抽出表!U150="－","－",IF(市町村抽出表!U150=0,"0棟",IF(市町村抽出表!U150&lt;1,"1棟未満",TEXT(ROUND(市町村抽出表!U150,0),"###,###")&amp;"棟"))))</f>
        <v>#REF!</v>
      </c>
      <c r="L150" s="149" t="e">
        <f ca="1">IF(市町村抽出表!V150="","※2",IF(市町村抽出表!V150="－","－",IF(市町村抽出表!V150=0,"0棟",IF(市町村抽出表!V150&lt;1,"1棟未満",TEXT(ROUND(市町村抽出表!V150,0),"###,###")&amp;"棟"))))</f>
        <v>#REF!</v>
      </c>
      <c r="M150" s="95" t="e">
        <f ca="1">IF(市町村抽出表!W150="－","－",IF(市町村抽出表!W150=0,"0棟",IF(市町村抽出表!W150&lt;1,"1棟未満",TEXT(ROUND(市町村抽出表!W150,0),"###,###")&amp;"棟")))</f>
        <v>#REF!</v>
      </c>
      <c r="N150" s="95" t="e">
        <f ca="1">IF(市町村抽出表!X150="－","－",IF(市町村抽出表!X150=0,"0棟",IF(市町村抽出表!X150&lt;1,"1棟未満",TEXT(ROUND(市町村抽出表!X150,0),"###,###")&amp;"棟")))</f>
        <v>#REF!</v>
      </c>
      <c r="O150" s="95" t="e">
        <f ca="1">IF(市町村抽出表!Z150="－","－",IF(市町村抽出表!Z150=0,"0件",IF(市町村抽出表!Z150&lt;1,"1件未満",TEXT(ROUND(市町村抽出表!Z150,0),"###,###")&amp;"件")))</f>
        <v>#REF!</v>
      </c>
      <c r="P150" s="95" t="e">
        <f ca="1">IF(市町村抽出表!AA150="－","－",IF(市町村抽出表!AA150=0,"0件",IF(市町村抽出表!AA150&lt;1,"1件未満",TEXT(ROUND(市町村抽出表!AA150,0),"###,###")&amp;"件")))</f>
        <v>#REF!</v>
      </c>
      <c r="Q150" s="95" t="e">
        <f ca="1">IF(市町村抽出表!AB150="－","－",IF(市町村抽出表!AB150=0,"0棟",IF(市町村抽出表!AB150&lt;1,"1棟未満",TEXT(ROUND(市町村抽出表!AB150,0),"###,###")&amp;"棟")))</f>
        <v>#REF!</v>
      </c>
      <c r="R150" s="95" t="e">
        <f ca="1">IF(市町村抽出表!AC150="－","－",IF(市町村抽出表!AC150=0,"0人",IF(市町村抽出表!AC150&lt;1,"1人未満",TEXT(ROUND(市町村抽出表!AC150,0),"###,###")&amp;"人")))</f>
        <v>#REF!</v>
      </c>
      <c r="S150" s="95" t="e">
        <f ca="1">IF(市町村抽出表!AD150="－","－",IF(市町村抽出表!AD150=0,"0人",IF(市町村抽出表!AD150&lt;1,"1人未満",TEXT(ROUND(市町村抽出表!AD150,0),"###,###")&amp;"人")))</f>
        <v>#REF!</v>
      </c>
      <c r="T150" s="95" t="e">
        <f ca="1">IF(市町村抽出表!AE150="－","－",IF(市町村抽出表!AE150=0,"0人",IF(市町村抽出表!AE150&lt;1,"1人未満",TEXT(ROUND(市町村抽出表!AE150,0),"###,###")&amp;"人")))</f>
        <v>#REF!</v>
      </c>
      <c r="U150" s="150" t="e">
        <f ca="1">IF(市町村抽出表!AG150="","※2",IF(市町村抽出表!AG150="－","－",IF(市町村抽出表!AG150=0,"0人",IF(市町村抽出表!AG150&lt;1,"1人未満",TEXT(ROUND(市町村抽出表!AG150,0),"###,###")&amp;"人"))))</f>
        <v>#REF!</v>
      </c>
      <c r="V150" s="151" t="e">
        <f ca="1">IF(市町村抽出表!AH150="","※2",IF(市町村抽出表!AH150="－","－",IF(市町村抽出表!AH150=0,"0人",IF(市町村抽出表!AH150&lt;1,"1人未満",TEXT(ROUND(市町村抽出表!AH150,0),"###,###")&amp;"人"))))</f>
        <v>#REF!</v>
      </c>
      <c r="W150" s="152" t="e">
        <f ca="1">IF(市町村抽出表!AI150="","※2",IF(市町村抽出表!AI150="－","－",IF(市町村抽出表!AI150=0,"0人",IF(市町村抽出表!AI150&lt;1,"1人未満",TEXT(ROUND(市町村抽出表!AI150,0),"###,###")&amp;"人"))))</f>
        <v>#REF!</v>
      </c>
      <c r="X150" s="95" t="e">
        <f ca="1">IF(市町村抽出表!AJ150="－","－",IF(市町村抽出表!AJ150=0,"0人",IF(市町村抽出表!AJ150&lt;1,"1人未満",TEXT(ROUND(市町村抽出表!AJ150,0),"###,###")&amp;"人")))</f>
        <v>#REF!</v>
      </c>
      <c r="Y150" s="95" t="e">
        <f ca="1">IF(市町村抽出表!AK150="－","－",IF(市町村抽出表!AK150=0,"0人",IF(市町村抽出表!AK150&lt;1,"1人未満",TEXT(ROUND(市町村抽出表!AK150,0),"###,###")&amp;"人")))</f>
        <v>#REF!</v>
      </c>
      <c r="Z150" s="95" t="e">
        <f ca="1">IF(市町村抽出表!AL150="－","－",IF(市町村抽出表!AL150=0,"0人",IF(市町村抽出表!AL150&lt;1,"1人未満",TEXT(ROUND(市町村抽出表!AL150,0),"###,###")&amp;"人")))</f>
        <v>#REF!</v>
      </c>
      <c r="AA150" s="95" t="e">
        <f ca="1">IF(市町村抽出表!AM150="－","－",IF(市町村抽出表!AM150=0,"0人",IF(市町村抽出表!AM150&lt;1,"1人未満",TEXT(ROUND(市町村抽出表!AM150,0),"###,###")&amp;"人")))</f>
        <v>#REF!</v>
      </c>
      <c r="AB150" s="95" t="e">
        <f ca="1">IF(市町村抽出表!AN150="－","－",IF(市町村抽出表!AN150=0,"0人",IF(市町村抽出表!AN150&lt;1,"1人未満",TEXT(ROUND(市町村抽出表!AN150,0),"###,###")&amp;"人")))</f>
        <v>#REF!</v>
      </c>
      <c r="AC150" s="95" t="e">
        <f ca="1">IF(市町村抽出表!AO150="－","－",IF(市町村抽出表!AO150=0,"0人",IF(市町村抽出表!AO150&lt;1,"1人未満",TEXT(ROUND(市町村抽出表!AO150,0),"###,###")&amp;"人")))</f>
        <v>#REF!</v>
      </c>
      <c r="AD150" s="95" t="e">
        <f ca="1">IF(市町村抽出表!AP150="－","－",IF(市町村抽出表!AP150=0,"0人",IF(市町村抽出表!AP150&lt;1,"1人未満",TEXT(ROUND(市町村抽出表!AP150,0),"###,###")&amp;"人")))</f>
        <v>#REF!</v>
      </c>
      <c r="AE150" s="95" t="e">
        <f ca="1">IF(市町村抽出表!AQ150="－","－",IF(市町村抽出表!AQ150=0,"0人",IF(市町村抽出表!AQ150&lt;1,"1人未満",TEXT(ROUND(市町村抽出表!AQ150,0),"###,###")&amp;"人")))</f>
        <v>#REF!</v>
      </c>
      <c r="AF150" s="95" t="e">
        <f ca="1">IF(市町村抽出表!AR150="－","－",IF(市町村抽出表!AR150=0,"0人",IF(市町村抽出表!AR150&lt;1,"1人未満",TEXT(ROUND(市町村抽出表!AR150,0),"###,###")&amp;"人")))</f>
        <v>#REF!</v>
      </c>
      <c r="AG150" s="95" t="e">
        <f ca="1">IF(市町村抽出表!AS150="－","－",IF(市町村抽出表!AS150=0,"0箇所",IF(市町村抽出表!AS150&lt;1,"1箇所未満",TEXT(ROUND(市町村抽出表!AS150,0),"###,###")&amp;"箇所")))</f>
        <v>#REF!</v>
      </c>
      <c r="AH150" s="95" t="e">
        <f ca="1">IF(市町村抽出表!AT150="－","－",IF(市町村抽出表!AT150=0,"0世帯",IF(市町村抽出表!AT150&lt;1,"1世帯未満",TEXT(ROUND(市町村抽出表!AT150,0),"###,###")&amp;"世帯")))</f>
        <v>#REF!</v>
      </c>
      <c r="AI150" s="95" t="e">
        <f ca="1">IF(市町村抽出表!AU150="－","－",IF(市町村抽出表!AU150=0,"0人",IF(市町村抽出表!AU150&lt;1,"1人未満",TEXT(ROUND(市町村抽出表!AU150,0),"###,###")&amp;"人")))</f>
        <v>#REF!</v>
      </c>
      <c r="AJ150" s="95" t="e">
        <f ca="1">IF(市町村抽出表!AV150="－","－",IF(市町村抽出表!AV150=0,"0世帯",IF(市町村抽出表!AV150&lt;1,"1世帯未満",TEXT(ROUND(市町村抽出表!AV150,0),"###,###")&amp;"世帯")))</f>
        <v>#REF!</v>
      </c>
      <c r="AK150" s="95" t="e">
        <f ca="1">IF(市町村抽出表!AW150="－","－",IF(市町村抽出表!AW150=0,"0人",IF(市町村抽出表!AW150&lt;1,"1人未満",TEXT(ROUND(市町村抽出表!AW150,0),"###,###")&amp;"人")))</f>
        <v>#REF!</v>
      </c>
      <c r="AL150" s="95" t="e">
        <f ca="1">IF(市町村抽出表!AX150="－","－",IF(市町村抽出表!AX150=0,"0世帯",IF(市町村抽出表!AX150&lt;1,"1世帯未満",TEXT(ROUND(市町村抽出表!AX150,0),"###,###")&amp;"世帯")))</f>
        <v>#REF!</v>
      </c>
      <c r="AM150" s="95" t="e">
        <f ca="1">IF(市町村抽出表!AY150="－","－",IF(市町村抽出表!AY150=0,"0人",IF(市町村抽出表!AY150&lt;1,"1人未満",TEXT(ROUND(市町村抽出表!AY150,0),"###,###")&amp;"人")))</f>
        <v>#REF!</v>
      </c>
      <c r="AN150" s="95" t="s">
        <v>632</v>
      </c>
      <c r="AO150" s="95" t="s">
        <v>632</v>
      </c>
      <c r="AP150" s="95" t="e">
        <f ca="1">IF(市町村抽出表!BB150="－","－",IF(市町村抽出表!BB150=0,"0km",IF(市町村抽出表!BB150&lt;0.1,"0.1km未満",TEXT(ROUND(市町村抽出表!BB150,1),"###,##0.0")&amp;"km")))</f>
        <v>#REF!</v>
      </c>
      <c r="AQ150" s="95" t="e">
        <f ca="1">IF(市町村抽出表!BC150="－","－",IF(市町村抽出表!BC150=0,"0世帯",IF(市町村抽出表!BC150&lt;1,"1世帯未満",TEXT(ROUND(市町村抽出表!BC150,0),"###,###")&amp;"世帯")))</f>
        <v>#REF!</v>
      </c>
      <c r="AR150" s="95" t="e">
        <f ca="1">IF(市町村抽出表!BD150="－","－",IF(市町村抽出表!BD150=0,"0人",IF(市町村抽出表!BD150&lt;1,"1人未満",TEXT(ROUND(市町村抽出表!BD150,0),"###,###")&amp;"人")))</f>
        <v>#REF!</v>
      </c>
      <c r="AS150" s="95" t="s">
        <v>632</v>
      </c>
      <c r="AT150" s="95" t="s">
        <v>632</v>
      </c>
      <c r="AU150" s="95" t="e">
        <f ca="1">IF(市町村抽出表!BG150="－","－",IF(市町村抽出表!BG150=0,"0箇所",IF(市町村抽出表!BG150&lt;1,"1箇所未満",TEXT(ROUND(市町村抽出表!BG150,0),"###,###")&amp;"箇所")))</f>
        <v>#REF!</v>
      </c>
      <c r="AV150" s="95" t="e">
        <f ca="1">IF(市町村抽出表!BH150="－","－",IF(市町村抽出表!BH150=0,"0箇所",IF(市町村抽出表!BH150&lt;1,"1箇所未満",TEXT(ROUND(市町村抽出表!BH150,0),"###,###")&amp;"箇所")))</f>
        <v>#REF!</v>
      </c>
      <c r="AW150" s="95" t="e">
        <f ca="1">IF(市町村抽出表!BI150="－","－",IF(市町村抽出表!BI150=0,"0箇所",IF(市町村抽出表!BI150&lt;1,"1箇所未満",TEXT(ROUND(市町村抽出表!BI150,0),"###,###")&amp;"箇所")))</f>
        <v>#REF!</v>
      </c>
      <c r="AX150" s="95" t="e">
        <f ca="1">IF(市町村抽出表!BJ150="－","－",IF(市町村抽出表!BJ150=0,"0箇所",IF(市町村抽出表!BJ150&lt;1,"1箇所未満",TEXT(ROUND(市町村抽出表!BJ150,0),"###,###")&amp;"箇所")))</f>
        <v>#REF!</v>
      </c>
      <c r="AY150" s="95" t="e">
        <f ca="1">IF(市町村抽出表!BK150="－","－",IF(市町村抽出表!BK150=0,"0箇所",IF(市町村抽出表!BK150&lt;1,"1箇所未満",TEXT(ROUND(市町村抽出表!BK150,0),"###,###")&amp;"箇所")))</f>
        <v>#REF!</v>
      </c>
      <c r="AZ150" s="95" t="e">
        <f ca="1">IF(市町村抽出表!BL150="－","－",IF(市町村抽出表!BL150=0,"0箇所",IF(市町村抽出表!BL150&lt;1,"1箇所未満",TEXT(ROUND(市町村抽出表!BL150,0),"###,###")&amp;"箇所")))</f>
        <v>#REF!</v>
      </c>
      <c r="BH150" s="154"/>
      <c r="BI150" s="154"/>
      <c r="BJ150" s="154"/>
      <c r="BL150" s="155"/>
      <c r="BM150" s="154"/>
      <c r="BN150" s="154"/>
      <c r="BO150" s="154"/>
      <c r="BP150" s="154"/>
      <c r="BX150" s="155"/>
      <c r="BY150" s="154"/>
      <c r="BZ150" s="154"/>
      <c r="CA150" s="154"/>
      <c r="CB150" s="154"/>
      <c r="CN150" s="155"/>
      <c r="CO150" s="154"/>
      <c r="CP150" s="154"/>
      <c r="CQ150" s="154"/>
      <c r="CR150" s="154"/>
    </row>
    <row r="151" spans="1:96" x14ac:dyDescent="0.2">
      <c r="A151" s="83">
        <v>148</v>
      </c>
      <c r="B151" s="75" t="s">
        <v>612</v>
      </c>
      <c r="C151" s="94" t="e">
        <f ca="1">IF(市町村抽出表!D151="－","－",ROUND(市町村抽出表!D151,1))</f>
        <v>#REF!</v>
      </c>
      <c r="D151" s="159" t="e">
        <f ca="1">IF(市町村抽出表!F151="","※2",IF(市町村抽出表!F151="－","－",市町村抽出表!F151&amp;"箇所"))</f>
        <v>#REF!</v>
      </c>
      <c r="E151" s="160" t="e">
        <f ca="1">IF(市町村抽出表!G151="","※2",IF(市町村抽出表!G151="－","－",市町村抽出表!G151&amp;"箇所"))</f>
        <v>#REF!</v>
      </c>
      <c r="F151" s="161" t="e">
        <f ca="1">IF(市町村抽出表!H151="","※2",IF(市町村抽出表!H151="－","－",市町村抽出表!H151&amp;"箇所"))</f>
        <v>#REF!</v>
      </c>
      <c r="G151" s="95" t="e">
        <f ca="1">IF(市町村抽出表!I151="－","－",IF(市町村抽出表!I151=0,"0棟",IF(市町村抽出表!I151&lt;1,"1棟未満",TEXT(ROUND(市町村抽出表!I151,0),"###,###")&amp;"棟")))</f>
        <v>#REF!</v>
      </c>
      <c r="H151" s="95" t="e">
        <f ca="1">IF(市町村抽出表!J151="－","－",IF(市町村抽出表!J151=0,"0棟",IF(市町村抽出表!J151&lt;1,"1棟未満",TEXT(ROUND(市町村抽出表!J151,0),"###,###")&amp;"棟")))</f>
        <v>#REF!</v>
      </c>
      <c r="I151" s="95" t="e">
        <f ca="1">IF(市町村抽出表!O151="－","－",IF(市町村抽出表!O151=0,"0棟",IF(市町村抽出表!O151&lt;1,"1棟未満",TEXT(ROUND(市町村抽出表!O151,0),"###,###")&amp;"棟")))</f>
        <v>#REF!</v>
      </c>
      <c r="J151" s="95" t="e">
        <f ca="1">IF(市町村抽出表!P151="－","－",IF(市町村抽出表!P151=0,"0棟",IF(市町村抽出表!P151&lt;1,"1棟未満",TEXT(ROUND(市町村抽出表!P151,0),"###,###")&amp;"棟")))</f>
        <v>#REF!</v>
      </c>
      <c r="K151" s="148" t="e">
        <f ca="1">IF(市町村抽出表!U151="","※2",IF(市町村抽出表!U151="－","－",IF(市町村抽出表!U151=0,"0棟",IF(市町村抽出表!U151&lt;1,"1棟未満",TEXT(ROUND(市町村抽出表!U151,0),"###,###")&amp;"棟"))))</f>
        <v>#REF!</v>
      </c>
      <c r="L151" s="149" t="e">
        <f ca="1">IF(市町村抽出表!V151="","※2",IF(市町村抽出表!V151="－","－",IF(市町村抽出表!V151=0,"0棟",IF(市町村抽出表!V151&lt;1,"1棟未満",TEXT(ROUND(市町村抽出表!V151,0),"###,###")&amp;"棟"))))</f>
        <v>#REF!</v>
      </c>
      <c r="M151" s="95" t="e">
        <f ca="1">IF(市町村抽出表!W151="－","－",IF(市町村抽出表!W151=0,"0棟",IF(市町村抽出表!W151&lt;1,"1棟未満",TEXT(ROUND(市町村抽出表!W151,0),"###,###")&amp;"棟")))</f>
        <v>#REF!</v>
      </c>
      <c r="N151" s="95" t="e">
        <f ca="1">IF(市町村抽出表!X151="－","－",IF(市町村抽出表!X151=0,"0棟",IF(市町村抽出表!X151&lt;1,"1棟未満",TEXT(ROUND(市町村抽出表!X151,0),"###,###")&amp;"棟")))</f>
        <v>#REF!</v>
      </c>
      <c r="O151" s="95" t="e">
        <f ca="1">IF(市町村抽出表!Z151="－","－",IF(市町村抽出表!Z151=0,"0件",IF(市町村抽出表!Z151&lt;1,"1件未満",TEXT(ROUND(市町村抽出表!Z151,0),"###,###")&amp;"件")))</f>
        <v>#REF!</v>
      </c>
      <c r="P151" s="95" t="e">
        <f ca="1">IF(市町村抽出表!AA151="－","－",IF(市町村抽出表!AA151=0,"0件",IF(市町村抽出表!AA151&lt;1,"1件未満",TEXT(ROUND(市町村抽出表!AA151,0),"###,###")&amp;"件")))</f>
        <v>#REF!</v>
      </c>
      <c r="Q151" s="95" t="e">
        <f ca="1">IF(市町村抽出表!AB151="－","－",IF(市町村抽出表!AB151=0,"0棟",IF(市町村抽出表!AB151&lt;1,"1棟未満",TEXT(ROUND(市町村抽出表!AB151,0),"###,###")&amp;"棟")))</f>
        <v>#REF!</v>
      </c>
      <c r="R151" s="95" t="e">
        <f ca="1">IF(市町村抽出表!AC151="－","－",IF(市町村抽出表!AC151=0,"0人",IF(市町村抽出表!AC151&lt;1,"1人未満",TEXT(ROUND(市町村抽出表!AC151,0),"###,###")&amp;"人")))</f>
        <v>#REF!</v>
      </c>
      <c r="S151" s="95" t="e">
        <f ca="1">IF(市町村抽出表!AD151="－","－",IF(市町村抽出表!AD151=0,"0人",IF(市町村抽出表!AD151&lt;1,"1人未満",TEXT(ROUND(市町村抽出表!AD151,0),"###,###")&amp;"人")))</f>
        <v>#REF!</v>
      </c>
      <c r="T151" s="95" t="e">
        <f ca="1">IF(市町村抽出表!AE151="－","－",IF(市町村抽出表!AE151=0,"0人",IF(市町村抽出表!AE151&lt;1,"1人未満",TEXT(ROUND(市町村抽出表!AE151,0),"###,###")&amp;"人")))</f>
        <v>#REF!</v>
      </c>
      <c r="U151" s="150" t="e">
        <f ca="1">IF(市町村抽出表!AG151="","※2",IF(市町村抽出表!AG151="－","－",IF(市町村抽出表!AG151=0,"0人",IF(市町村抽出表!AG151&lt;1,"1人未満",TEXT(ROUND(市町村抽出表!AG151,0),"###,###")&amp;"人"))))</f>
        <v>#REF!</v>
      </c>
      <c r="V151" s="151" t="e">
        <f ca="1">IF(市町村抽出表!AH151="","※2",IF(市町村抽出表!AH151="－","－",IF(市町村抽出表!AH151=0,"0人",IF(市町村抽出表!AH151&lt;1,"1人未満",TEXT(ROUND(市町村抽出表!AH151,0),"###,###")&amp;"人"))))</f>
        <v>#REF!</v>
      </c>
      <c r="W151" s="152" t="e">
        <f ca="1">IF(市町村抽出表!AI151="","※2",IF(市町村抽出表!AI151="－","－",IF(市町村抽出表!AI151=0,"0人",IF(市町村抽出表!AI151&lt;1,"1人未満",TEXT(ROUND(市町村抽出表!AI151,0),"###,###")&amp;"人"))))</f>
        <v>#REF!</v>
      </c>
      <c r="X151" s="95" t="e">
        <f ca="1">IF(市町村抽出表!AJ151="－","－",IF(市町村抽出表!AJ151=0,"0人",IF(市町村抽出表!AJ151&lt;1,"1人未満",TEXT(ROUND(市町村抽出表!AJ151,0),"###,###")&amp;"人")))</f>
        <v>#REF!</v>
      </c>
      <c r="Y151" s="95" t="e">
        <f ca="1">IF(市町村抽出表!AK151="－","－",IF(市町村抽出表!AK151=0,"0人",IF(市町村抽出表!AK151&lt;1,"1人未満",TEXT(ROUND(市町村抽出表!AK151,0),"###,###")&amp;"人")))</f>
        <v>#REF!</v>
      </c>
      <c r="Z151" s="95" t="e">
        <f ca="1">IF(市町村抽出表!AL151="－","－",IF(市町村抽出表!AL151=0,"0人",IF(市町村抽出表!AL151&lt;1,"1人未満",TEXT(ROUND(市町村抽出表!AL151,0),"###,###")&amp;"人")))</f>
        <v>#REF!</v>
      </c>
      <c r="AA151" s="95" t="e">
        <f ca="1">IF(市町村抽出表!AM151="－","－",IF(市町村抽出表!AM151=0,"0人",IF(市町村抽出表!AM151&lt;1,"1人未満",TEXT(ROUND(市町村抽出表!AM151,0),"###,###")&amp;"人")))</f>
        <v>#REF!</v>
      </c>
      <c r="AB151" s="95" t="e">
        <f ca="1">IF(市町村抽出表!AN151="－","－",IF(市町村抽出表!AN151=0,"0人",IF(市町村抽出表!AN151&lt;1,"1人未満",TEXT(ROUND(市町村抽出表!AN151,0),"###,###")&amp;"人")))</f>
        <v>#REF!</v>
      </c>
      <c r="AC151" s="95" t="e">
        <f ca="1">IF(市町村抽出表!AO151="－","－",IF(市町村抽出表!AO151=0,"0人",IF(市町村抽出表!AO151&lt;1,"1人未満",TEXT(ROUND(市町村抽出表!AO151,0),"###,###")&amp;"人")))</f>
        <v>#REF!</v>
      </c>
      <c r="AD151" s="95" t="e">
        <f ca="1">IF(市町村抽出表!AP151="－","－",IF(市町村抽出表!AP151=0,"0人",IF(市町村抽出表!AP151&lt;1,"1人未満",TEXT(ROUND(市町村抽出表!AP151,0),"###,###")&amp;"人")))</f>
        <v>#REF!</v>
      </c>
      <c r="AE151" s="95" t="e">
        <f ca="1">IF(市町村抽出表!AQ151="－","－",IF(市町村抽出表!AQ151=0,"0人",IF(市町村抽出表!AQ151&lt;1,"1人未満",TEXT(ROUND(市町村抽出表!AQ151,0),"###,###")&amp;"人")))</f>
        <v>#REF!</v>
      </c>
      <c r="AF151" s="95" t="e">
        <f ca="1">IF(市町村抽出表!AR151="－","－",IF(市町村抽出表!AR151=0,"0人",IF(市町村抽出表!AR151&lt;1,"1人未満",TEXT(ROUND(市町村抽出表!AR151,0),"###,###")&amp;"人")))</f>
        <v>#REF!</v>
      </c>
      <c r="AG151" s="95" t="e">
        <f ca="1">IF(市町村抽出表!AS151="－","－",IF(市町村抽出表!AS151=0,"0箇所",IF(市町村抽出表!AS151&lt;1,"1箇所未満",TEXT(ROUND(市町村抽出表!AS151,0),"###,###")&amp;"箇所")))</f>
        <v>#REF!</v>
      </c>
      <c r="AH151" s="95" t="e">
        <f ca="1">IF(市町村抽出表!AT151="－","－",IF(市町村抽出表!AT151=0,"0世帯",IF(市町村抽出表!AT151&lt;1,"1世帯未満",TEXT(ROUND(市町村抽出表!AT151,0),"###,###")&amp;"世帯")))</f>
        <v>#REF!</v>
      </c>
      <c r="AI151" s="95" t="e">
        <f ca="1">IF(市町村抽出表!AU151="－","－",IF(市町村抽出表!AU151=0,"0人",IF(市町村抽出表!AU151&lt;1,"1人未満",TEXT(ROUND(市町村抽出表!AU151,0),"###,###")&amp;"人")))</f>
        <v>#REF!</v>
      </c>
      <c r="AJ151" s="95" t="e">
        <f ca="1">IF(市町村抽出表!AV151="－","－",IF(市町村抽出表!AV151=0,"0世帯",IF(市町村抽出表!AV151&lt;1,"1世帯未満",TEXT(ROUND(市町村抽出表!AV151,0),"###,###")&amp;"世帯")))</f>
        <v>#REF!</v>
      </c>
      <c r="AK151" s="95" t="e">
        <f ca="1">IF(市町村抽出表!AW151="－","－",IF(市町村抽出表!AW151=0,"0人",IF(市町村抽出表!AW151&lt;1,"1人未満",TEXT(ROUND(市町村抽出表!AW151,0),"###,###")&amp;"人")))</f>
        <v>#REF!</v>
      </c>
      <c r="AL151" s="95" t="e">
        <f ca="1">IF(市町村抽出表!AX151="－","－",IF(市町村抽出表!AX151=0,"0世帯",IF(市町村抽出表!AX151&lt;1,"1世帯未満",TEXT(ROUND(市町村抽出表!AX151,0),"###,###")&amp;"世帯")))</f>
        <v>#REF!</v>
      </c>
      <c r="AM151" s="95" t="e">
        <f ca="1">IF(市町村抽出表!AY151="－","－",IF(市町村抽出表!AY151=0,"0人",IF(市町村抽出表!AY151&lt;1,"1人未満",TEXT(ROUND(市町村抽出表!AY151,0),"###,###")&amp;"人")))</f>
        <v>#REF!</v>
      </c>
      <c r="AN151" s="95" t="s">
        <v>632</v>
      </c>
      <c r="AO151" s="95" t="s">
        <v>632</v>
      </c>
      <c r="AP151" s="95" t="e">
        <f ca="1">IF(市町村抽出表!BB151="－","－",IF(市町村抽出表!BB151=0,"0km",IF(市町村抽出表!BB151&lt;0.1,"0.1km未満",TEXT(ROUND(市町村抽出表!BB151,1),"###,##0.0")&amp;"km")))</f>
        <v>#REF!</v>
      </c>
      <c r="AQ151" s="95" t="e">
        <f ca="1">IF(市町村抽出表!BC151="－","－",IF(市町村抽出表!BC151=0,"0世帯",IF(市町村抽出表!BC151&lt;1,"1世帯未満",TEXT(ROUND(市町村抽出表!BC151,0),"###,###")&amp;"世帯")))</f>
        <v>#REF!</v>
      </c>
      <c r="AR151" s="95" t="e">
        <f ca="1">IF(市町村抽出表!BD151="－","－",IF(市町村抽出表!BD151=0,"0人",IF(市町村抽出表!BD151&lt;1,"1人未満",TEXT(ROUND(市町村抽出表!BD151,0),"###,###")&amp;"人")))</f>
        <v>#REF!</v>
      </c>
      <c r="AS151" s="95" t="s">
        <v>632</v>
      </c>
      <c r="AT151" s="95" t="s">
        <v>632</v>
      </c>
      <c r="AU151" s="95" t="e">
        <f ca="1">IF(市町村抽出表!BG151="－","－",IF(市町村抽出表!BG151=0,"0箇所",IF(市町村抽出表!BG151&lt;1,"1箇所未満",TEXT(ROUND(市町村抽出表!BG151,0),"###,###")&amp;"箇所")))</f>
        <v>#REF!</v>
      </c>
      <c r="AV151" s="95" t="e">
        <f ca="1">IF(市町村抽出表!BH151="－","－",IF(市町村抽出表!BH151=0,"0箇所",IF(市町村抽出表!BH151&lt;1,"1箇所未満",TEXT(ROUND(市町村抽出表!BH151,0),"###,###")&amp;"箇所")))</f>
        <v>#REF!</v>
      </c>
      <c r="AW151" s="95" t="e">
        <f ca="1">IF(市町村抽出表!BI151="－","－",IF(市町村抽出表!BI151=0,"0箇所",IF(市町村抽出表!BI151&lt;1,"1箇所未満",TEXT(ROUND(市町村抽出表!BI151,0),"###,###")&amp;"箇所")))</f>
        <v>#REF!</v>
      </c>
      <c r="AX151" s="95" t="e">
        <f ca="1">IF(市町村抽出表!BJ151="－","－",IF(市町村抽出表!BJ151=0,"0箇所",IF(市町村抽出表!BJ151&lt;1,"1箇所未満",TEXT(ROUND(市町村抽出表!BJ151,0),"###,###")&amp;"箇所")))</f>
        <v>#REF!</v>
      </c>
      <c r="AY151" s="95" t="e">
        <f ca="1">IF(市町村抽出表!BK151="－","－",IF(市町村抽出表!BK151=0,"0箇所",IF(市町村抽出表!BK151&lt;1,"1箇所未満",TEXT(ROUND(市町村抽出表!BK151,0),"###,###")&amp;"箇所")))</f>
        <v>#REF!</v>
      </c>
      <c r="AZ151" s="95" t="e">
        <f ca="1">IF(市町村抽出表!BL151="－","－",IF(市町村抽出表!BL151=0,"0箇所",IF(市町村抽出表!BL151&lt;1,"1箇所未満",TEXT(ROUND(市町村抽出表!BL151,0),"###,###")&amp;"箇所")))</f>
        <v>#REF!</v>
      </c>
      <c r="BH151" s="154"/>
      <c r="BI151" s="154"/>
      <c r="BJ151" s="154"/>
      <c r="BL151" s="155"/>
      <c r="BM151" s="154"/>
      <c r="BN151" s="154"/>
      <c r="BO151" s="154"/>
      <c r="BP151" s="154"/>
      <c r="BX151" s="155"/>
      <c r="BY151" s="154"/>
      <c r="BZ151" s="154"/>
      <c r="CA151" s="154"/>
      <c r="CB151" s="154"/>
      <c r="CN151" s="155"/>
      <c r="CO151" s="154"/>
      <c r="CP151" s="154"/>
      <c r="CQ151" s="154"/>
      <c r="CR151" s="154"/>
    </row>
    <row r="152" spans="1:96" x14ac:dyDescent="0.2">
      <c r="A152" s="83">
        <v>149</v>
      </c>
      <c r="B152" s="75" t="s">
        <v>613</v>
      </c>
      <c r="C152" s="94" t="e">
        <f ca="1">IF(市町村抽出表!D152="－","－",ROUND(市町村抽出表!D152,1))</f>
        <v>#REF!</v>
      </c>
      <c r="D152" s="159" t="e">
        <f ca="1">IF(市町村抽出表!F152="","※2",IF(市町村抽出表!F152="－","－",市町村抽出表!F152&amp;"箇所"))</f>
        <v>#REF!</v>
      </c>
      <c r="E152" s="160" t="e">
        <f ca="1">IF(市町村抽出表!G152="","※2",IF(市町村抽出表!G152="－","－",市町村抽出表!G152&amp;"箇所"))</f>
        <v>#REF!</v>
      </c>
      <c r="F152" s="161" t="e">
        <f ca="1">IF(市町村抽出表!H152="","※2",IF(市町村抽出表!H152="－","－",市町村抽出表!H152&amp;"箇所"))</f>
        <v>#REF!</v>
      </c>
      <c r="G152" s="95" t="e">
        <f ca="1">IF(市町村抽出表!I152="－","－",IF(市町村抽出表!I152=0,"0棟",IF(市町村抽出表!I152&lt;1,"1棟未満",TEXT(ROUND(市町村抽出表!I152,0),"###,###")&amp;"棟")))</f>
        <v>#REF!</v>
      </c>
      <c r="H152" s="95" t="e">
        <f ca="1">IF(市町村抽出表!J152="－","－",IF(市町村抽出表!J152=0,"0棟",IF(市町村抽出表!J152&lt;1,"1棟未満",TEXT(ROUND(市町村抽出表!J152,0),"###,###")&amp;"棟")))</f>
        <v>#REF!</v>
      </c>
      <c r="I152" s="95" t="e">
        <f ca="1">IF(市町村抽出表!O152="－","－",IF(市町村抽出表!O152=0,"0棟",IF(市町村抽出表!O152&lt;1,"1棟未満",TEXT(ROUND(市町村抽出表!O152,0),"###,###")&amp;"棟")))</f>
        <v>#REF!</v>
      </c>
      <c r="J152" s="95" t="e">
        <f ca="1">IF(市町村抽出表!P152="－","－",IF(市町村抽出表!P152=0,"0棟",IF(市町村抽出表!P152&lt;1,"1棟未満",TEXT(ROUND(市町村抽出表!P152,0),"###,###")&amp;"棟")))</f>
        <v>#REF!</v>
      </c>
      <c r="K152" s="148" t="e">
        <f ca="1">IF(市町村抽出表!U152="","※2",IF(市町村抽出表!U152="－","－",IF(市町村抽出表!U152=0,"0棟",IF(市町村抽出表!U152&lt;1,"1棟未満",TEXT(ROUND(市町村抽出表!U152,0),"###,###")&amp;"棟"))))</f>
        <v>#REF!</v>
      </c>
      <c r="L152" s="149" t="e">
        <f ca="1">IF(市町村抽出表!V152="","※2",IF(市町村抽出表!V152="－","－",IF(市町村抽出表!V152=0,"0棟",IF(市町村抽出表!V152&lt;1,"1棟未満",TEXT(ROUND(市町村抽出表!V152,0),"###,###")&amp;"棟"))))</f>
        <v>#REF!</v>
      </c>
      <c r="M152" s="95" t="e">
        <f ca="1">IF(市町村抽出表!W152="－","－",IF(市町村抽出表!W152=0,"0棟",IF(市町村抽出表!W152&lt;1,"1棟未満",TEXT(ROUND(市町村抽出表!W152,0),"###,###")&amp;"棟")))</f>
        <v>#REF!</v>
      </c>
      <c r="N152" s="95" t="e">
        <f ca="1">IF(市町村抽出表!X152="－","－",IF(市町村抽出表!X152=0,"0棟",IF(市町村抽出表!X152&lt;1,"1棟未満",TEXT(ROUND(市町村抽出表!X152,0),"###,###")&amp;"棟")))</f>
        <v>#REF!</v>
      </c>
      <c r="O152" s="95" t="e">
        <f ca="1">IF(市町村抽出表!Z152="－","－",IF(市町村抽出表!Z152=0,"0件",IF(市町村抽出表!Z152&lt;1,"1件未満",TEXT(ROUND(市町村抽出表!Z152,0),"###,###")&amp;"件")))</f>
        <v>#REF!</v>
      </c>
      <c r="P152" s="95" t="e">
        <f ca="1">IF(市町村抽出表!AA152="－","－",IF(市町村抽出表!AA152=0,"0件",IF(市町村抽出表!AA152&lt;1,"1件未満",TEXT(ROUND(市町村抽出表!AA152,0),"###,###")&amp;"件")))</f>
        <v>#REF!</v>
      </c>
      <c r="Q152" s="95" t="e">
        <f ca="1">IF(市町村抽出表!AB152="－","－",IF(市町村抽出表!AB152=0,"0棟",IF(市町村抽出表!AB152&lt;1,"1棟未満",TEXT(ROUND(市町村抽出表!AB152,0),"###,###")&amp;"棟")))</f>
        <v>#REF!</v>
      </c>
      <c r="R152" s="95" t="e">
        <f ca="1">IF(市町村抽出表!AC152="－","－",IF(市町村抽出表!AC152=0,"0人",IF(市町村抽出表!AC152&lt;1,"1人未満",TEXT(ROUND(市町村抽出表!AC152,0),"###,###")&amp;"人")))</f>
        <v>#REF!</v>
      </c>
      <c r="S152" s="95" t="e">
        <f ca="1">IF(市町村抽出表!AD152="－","－",IF(市町村抽出表!AD152=0,"0人",IF(市町村抽出表!AD152&lt;1,"1人未満",TEXT(ROUND(市町村抽出表!AD152,0),"###,###")&amp;"人")))</f>
        <v>#REF!</v>
      </c>
      <c r="T152" s="95" t="e">
        <f ca="1">IF(市町村抽出表!AE152="－","－",IF(市町村抽出表!AE152=0,"0人",IF(市町村抽出表!AE152&lt;1,"1人未満",TEXT(ROUND(市町村抽出表!AE152,0),"###,###")&amp;"人")))</f>
        <v>#REF!</v>
      </c>
      <c r="U152" s="150" t="e">
        <f ca="1">IF(市町村抽出表!AG152="","※2",IF(市町村抽出表!AG152="－","－",IF(市町村抽出表!AG152=0,"0人",IF(市町村抽出表!AG152&lt;1,"1人未満",TEXT(ROUND(市町村抽出表!AG152,0),"###,###")&amp;"人"))))</f>
        <v>#REF!</v>
      </c>
      <c r="V152" s="151" t="e">
        <f ca="1">IF(市町村抽出表!AH152="","※2",IF(市町村抽出表!AH152="－","－",IF(市町村抽出表!AH152=0,"0人",IF(市町村抽出表!AH152&lt;1,"1人未満",TEXT(ROUND(市町村抽出表!AH152,0),"###,###")&amp;"人"))))</f>
        <v>#REF!</v>
      </c>
      <c r="W152" s="152" t="e">
        <f ca="1">IF(市町村抽出表!AI152="","※2",IF(市町村抽出表!AI152="－","－",IF(市町村抽出表!AI152=0,"0人",IF(市町村抽出表!AI152&lt;1,"1人未満",TEXT(ROUND(市町村抽出表!AI152,0),"###,###")&amp;"人"))))</f>
        <v>#REF!</v>
      </c>
      <c r="X152" s="95" t="e">
        <f ca="1">IF(市町村抽出表!AJ152="－","－",IF(市町村抽出表!AJ152=0,"0人",IF(市町村抽出表!AJ152&lt;1,"1人未満",TEXT(ROUND(市町村抽出表!AJ152,0),"###,###")&amp;"人")))</f>
        <v>#REF!</v>
      </c>
      <c r="Y152" s="95" t="e">
        <f ca="1">IF(市町村抽出表!AK152="－","－",IF(市町村抽出表!AK152=0,"0人",IF(市町村抽出表!AK152&lt;1,"1人未満",TEXT(ROUND(市町村抽出表!AK152,0),"###,###")&amp;"人")))</f>
        <v>#REF!</v>
      </c>
      <c r="Z152" s="95" t="e">
        <f ca="1">IF(市町村抽出表!AL152="－","－",IF(市町村抽出表!AL152=0,"0人",IF(市町村抽出表!AL152&lt;1,"1人未満",TEXT(ROUND(市町村抽出表!AL152,0),"###,###")&amp;"人")))</f>
        <v>#REF!</v>
      </c>
      <c r="AA152" s="95" t="e">
        <f ca="1">IF(市町村抽出表!AM152="－","－",IF(市町村抽出表!AM152=0,"0人",IF(市町村抽出表!AM152&lt;1,"1人未満",TEXT(ROUND(市町村抽出表!AM152,0),"###,###")&amp;"人")))</f>
        <v>#REF!</v>
      </c>
      <c r="AB152" s="95" t="e">
        <f ca="1">IF(市町村抽出表!AN152="－","－",IF(市町村抽出表!AN152=0,"0人",IF(市町村抽出表!AN152&lt;1,"1人未満",TEXT(ROUND(市町村抽出表!AN152,0),"###,###")&amp;"人")))</f>
        <v>#REF!</v>
      </c>
      <c r="AC152" s="95" t="e">
        <f ca="1">IF(市町村抽出表!AO152="－","－",IF(市町村抽出表!AO152=0,"0人",IF(市町村抽出表!AO152&lt;1,"1人未満",TEXT(ROUND(市町村抽出表!AO152,0),"###,###")&amp;"人")))</f>
        <v>#REF!</v>
      </c>
      <c r="AD152" s="95" t="e">
        <f ca="1">IF(市町村抽出表!AP152="－","－",IF(市町村抽出表!AP152=0,"0人",IF(市町村抽出表!AP152&lt;1,"1人未満",TEXT(ROUND(市町村抽出表!AP152,0),"###,###")&amp;"人")))</f>
        <v>#REF!</v>
      </c>
      <c r="AE152" s="95" t="e">
        <f ca="1">IF(市町村抽出表!AQ152="－","－",IF(市町村抽出表!AQ152=0,"0人",IF(市町村抽出表!AQ152&lt;1,"1人未満",TEXT(ROUND(市町村抽出表!AQ152,0),"###,###")&amp;"人")))</f>
        <v>#REF!</v>
      </c>
      <c r="AF152" s="95" t="e">
        <f ca="1">IF(市町村抽出表!AR152="－","－",IF(市町村抽出表!AR152=0,"0人",IF(市町村抽出表!AR152&lt;1,"1人未満",TEXT(ROUND(市町村抽出表!AR152,0),"###,###")&amp;"人")))</f>
        <v>#REF!</v>
      </c>
      <c r="AG152" s="95" t="e">
        <f ca="1">IF(市町村抽出表!AS152="－","－",IF(市町村抽出表!AS152=0,"0箇所",IF(市町村抽出表!AS152&lt;1,"1箇所未満",TEXT(ROUND(市町村抽出表!AS152,0),"###,###")&amp;"箇所")))</f>
        <v>#REF!</v>
      </c>
      <c r="AH152" s="95" t="e">
        <f ca="1">IF(市町村抽出表!AT152="－","－",IF(市町村抽出表!AT152=0,"0世帯",IF(市町村抽出表!AT152&lt;1,"1世帯未満",TEXT(ROUND(市町村抽出表!AT152,0),"###,###")&amp;"世帯")))</f>
        <v>#REF!</v>
      </c>
      <c r="AI152" s="95" t="e">
        <f ca="1">IF(市町村抽出表!AU152="－","－",IF(市町村抽出表!AU152=0,"0人",IF(市町村抽出表!AU152&lt;1,"1人未満",TEXT(ROUND(市町村抽出表!AU152,0),"###,###")&amp;"人")))</f>
        <v>#REF!</v>
      </c>
      <c r="AJ152" s="95" t="e">
        <f ca="1">IF(市町村抽出表!AV152="－","－",IF(市町村抽出表!AV152=0,"0世帯",IF(市町村抽出表!AV152&lt;1,"1世帯未満",TEXT(ROUND(市町村抽出表!AV152,0),"###,###")&amp;"世帯")))</f>
        <v>#REF!</v>
      </c>
      <c r="AK152" s="95" t="e">
        <f ca="1">IF(市町村抽出表!AW152="－","－",IF(市町村抽出表!AW152=0,"0人",IF(市町村抽出表!AW152&lt;1,"1人未満",TEXT(ROUND(市町村抽出表!AW152,0),"###,###")&amp;"人")))</f>
        <v>#REF!</v>
      </c>
      <c r="AL152" s="95" t="e">
        <f ca="1">IF(市町村抽出表!AX152="－","－",IF(市町村抽出表!AX152=0,"0世帯",IF(市町村抽出表!AX152&lt;1,"1世帯未満",TEXT(ROUND(市町村抽出表!AX152,0),"###,###")&amp;"世帯")))</f>
        <v>#REF!</v>
      </c>
      <c r="AM152" s="95" t="e">
        <f ca="1">IF(市町村抽出表!AY152="－","－",IF(市町村抽出表!AY152=0,"0人",IF(市町村抽出表!AY152&lt;1,"1人未満",TEXT(ROUND(市町村抽出表!AY152,0),"###,###")&amp;"人")))</f>
        <v>#REF!</v>
      </c>
      <c r="AN152" s="95" t="s">
        <v>632</v>
      </c>
      <c r="AO152" s="95" t="s">
        <v>632</v>
      </c>
      <c r="AP152" s="95" t="e">
        <f ca="1">IF(市町村抽出表!BB152="－","－",IF(市町村抽出表!BB152=0,"0km",IF(市町村抽出表!BB152&lt;0.1,"0.1km未満",TEXT(ROUND(市町村抽出表!BB152,1),"###,##0.0")&amp;"km")))</f>
        <v>#REF!</v>
      </c>
      <c r="AQ152" s="95" t="e">
        <f ca="1">IF(市町村抽出表!BC152="－","－",IF(市町村抽出表!BC152=0,"0世帯",IF(市町村抽出表!BC152&lt;1,"1世帯未満",TEXT(ROUND(市町村抽出表!BC152,0),"###,###")&amp;"世帯")))</f>
        <v>#REF!</v>
      </c>
      <c r="AR152" s="95" t="e">
        <f ca="1">IF(市町村抽出表!BD152="－","－",IF(市町村抽出表!BD152=0,"0人",IF(市町村抽出表!BD152&lt;1,"1人未満",TEXT(ROUND(市町村抽出表!BD152,0),"###,###")&amp;"人")))</f>
        <v>#REF!</v>
      </c>
      <c r="AS152" s="95" t="s">
        <v>632</v>
      </c>
      <c r="AT152" s="95" t="s">
        <v>632</v>
      </c>
      <c r="AU152" s="95" t="e">
        <f ca="1">IF(市町村抽出表!BG152="－","－",IF(市町村抽出表!BG152=0,"0箇所",IF(市町村抽出表!BG152&lt;1,"1箇所未満",TEXT(ROUND(市町村抽出表!BG152,0),"###,###")&amp;"箇所")))</f>
        <v>#REF!</v>
      </c>
      <c r="AV152" s="95" t="e">
        <f ca="1">IF(市町村抽出表!BH152="－","－",IF(市町村抽出表!BH152=0,"0箇所",IF(市町村抽出表!BH152&lt;1,"1箇所未満",TEXT(ROUND(市町村抽出表!BH152,0),"###,###")&amp;"箇所")))</f>
        <v>#REF!</v>
      </c>
      <c r="AW152" s="95" t="e">
        <f ca="1">IF(市町村抽出表!BI152="－","－",IF(市町村抽出表!BI152=0,"0箇所",IF(市町村抽出表!BI152&lt;1,"1箇所未満",TEXT(ROUND(市町村抽出表!BI152,0),"###,###")&amp;"箇所")))</f>
        <v>#REF!</v>
      </c>
      <c r="AX152" s="95" t="e">
        <f ca="1">IF(市町村抽出表!BJ152="－","－",IF(市町村抽出表!BJ152=0,"0箇所",IF(市町村抽出表!BJ152&lt;1,"1箇所未満",TEXT(ROUND(市町村抽出表!BJ152,0),"###,###")&amp;"箇所")))</f>
        <v>#REF!</v>
      </c>
      <c r="AY152" s="95" t="e">
        <f ca="1">IF(市町村抽出表!BK152="－","－",IF(市町村抽出表!BK152=0,"0箇所",IF(市町村抽出表!BK152&lt;1,"1箇所未満",TEXT(ROUND(市町村抽出表!BK152,0),"###,###")&amp;"箇所")))</f>
        <v>#REF!</v>
      </c>
      <c r="AZ152" s="95" t="e">
        <f ca="1">IF(市町村抽出表!BL152="－","－",IF(市町村抽出表!BL152=0,"0箇所",IF(市町村抽出表!BL152&lt;1,"1箇所未満",TEXT(ROUND(市町村抽出表!BL152,0),"###,###")&amp;"箇所")))</f>
        <v>#REF!</v>
      </c>
      <c r="BH152" s="154"/>
      <c r="BI152" s="154"/>
      <c r="BJ152" s="154"/>
      <c r="BL152" s="155"/>
      <c r="BM152" s="154"/>
      <c r="BN152" s="154"/>
      <c r="BO152" s="154"/>
      <c r="BP152" s="154"/>
      <c r="BX152" s="155"/>
      <c r="BY152" s="154"/>
      <c r="BZ152" s="154"/>
      <c r="CA152" s="154"/>
      <c r="CB152" s="154"/>
      <c r="CN152" s="155"/>
      <c r="CO152" s="154"/>
      <c r="CP152" s="154"/>
      <c r="CQ152" s="154"/>
      <c r="CR152" s="154"/>
    </row>
    <row r="153" spans="1:96" x14ac:dyDescent="0.2">
      <c r="A153" s="83">
        <v>150</v>
      </c>
      <c r="B153" s="75" t="s">
        <v>614</v>
      </c>
      <c r="C153" s="94" t="e">
        <f ca="1">IF(市町村抽出表!D153="－","－",ROUND(市町村抽出表!D153,1))</f>
        <v>#REF!</v>
      </c>
      <c r="D153" s="159" t="e">
        <f ca="1">IF(市町村抽出表!F153="","※2",IF(市町村抽出表!F153="－","－",市町村抽出表!F153&amp;"箇所"))</f>
        <v>#REF!</v>
      </c>
      <c r="E153" s="160" t="e">
        <f ca="1">IF(市町村抽出表!G153="","※2",IF(市町村抽出表!G153="－","－",市町村抽出表!G153&amp;"箇所"))</f>
        <v>#REF!</v>
      </c>
      <c r="F153" s="161" t="e">
        <f ca="1">IF(市町村抽出表!H153="","※2",IF(市町村抽出表!H153="－","－",市町村抽出表!H153&amp;"箇所"))</f>
        <v>#REF!</v>
      </c>
      <c r="G153" s="95" t="e">
        <f ca="1">IF(市町村抽出表!I153="－","－",IF(市町村抽出表!I153=0,"0棟",IF(市町村抽出表!I153&lt;1,"1棟未満",TEXT(ROUND(市町村抽出表!I153,0),"###,###")&amp;"棟")))</f>
        <v>#REF!</v>
      </c>
      <c r="H153" s="95" t="e">
        <f ca="1">IF(市町村抽出表!J153="－","－",IF(市町村抽出表!J153=0,"0棟",IF(市町村抽出表!J153&lt;1,"1棟未満",TEXT(ROUND(市町村抽出表!J153,0),"###,###")&amp;"棟")))</f>
        <v>#REF!</v>
      </c>
      <c r="I153" s="95" t="e">
        <f ca="1">IF(市町村抽出表!O153="－","－",IF(市町村抽出表!O153=0,"0棟",IF(市町村抽出表!O153&lt;1,"1棟未満",TEXT(ROUND(市町村抽出表!O153,0),"###,###")&amp;"棟")))</f>
        <v>#REF!</v>
      </c>
      <c r="J153" s="95" t="e">
        <f ca="1">IF(市町村抽出表!P153="－","－",IF(市町村抽出表!P153=0,"0棟",IF(市町村抽出表!P153&lt;1,"1棟未満",TEXT(ROUND(市町村抽出表!P153,0),"###,###")&amp;"棟")))</f>
        <v>#REF!</v>
      </c>
      <c r="K153" s="148" t="e">
        <f ca="1">IF(市町村抽出表!U153="","※2",IF(市町村抽出表!U153="－","－",IF(市町村抽出表!U153=0,"0棟",IF(市町村抽出表!U153&lt;1,"1棟未満",TEXT(ROUND(市町村抽出表!U153,0),"###,###")&amp;"棟"))))</f>
        <v>#REF!</v>
      </c>
      <c r="L153" s="149" t="e">
        <f ca="1">IF(市町村抽出表!V153="","※2",IF(市町村抽出表!V153="－","－",IF(市町村抽出表!V153=0,"0棟",IF(市町村抽出表!V153&lt;1,"1棟未満",TEXT(ROUND(市町村抽出表!V153,0),"###,###")&amp;"棟"))))</f>
        <v>#REF!</v>
      </c>
      <c r="M153" s="95" t="e">
        <f ca="1">IF(市町村抽出表!W153="－","－",IF(市町村抽出表!W153=0,"0棟",IF(市町村抽出表!W153&lt;1,"1棟未満",TEXT(ROUND(市町村抽出表!W153,0),"###,###")&amp;"棟")))</f>
        <v>#REF!</v>
      </c>
      <c r="N153" s="95" t="e">
        <f ca="1">IF(市町村抽出表!X153="－","－",IF(市町村抽出表!X153=0,"0棟",IF(市町村抽出表!X153&lt;1,"1棟未満",TEXT(ROUND(市町村抽出表!X153,0),"###,###")&amp;"棟")))</f>
        <v>#REF!</v>
      </c>
      <c r="O153" s="95" t="e">
        <f ca="1">IF(市町村抽出表!Z153="－","－",IF(市町村抽出表!Z153=0,"0件",IF(市町村抽出表!Z153&lt;1,"1件未満",TEXT(ROUND(市町村抽出表!Z153,0),"###,###")&amp;"件")))</f>
        <v>#REF!</v>
      </c>
      <c r="P153" s="95" t="e">
        <f ca="1">IF(市町村抽出表!AA153="－","－",IF(市町村抽出表!AA153=0,"0件",IF(市町村抽出表!AA153&lt;1,"1件未満",TEXT(ROUND(市町村抽出表!AA153,0),"###,###")&amp;"件")))</f>
        <v>#REF!</v>
      </c>
      <c r="Q153" s="95" t="e">
        <f ca="1">IF(市町村抽出表!AB153="－","－",IF(市町村抽出表!AB153=0,"0棟",IF(市町村抽出表!AB153&lt;1,"1棟未満",TEXT(ROUND(市町村抽出表!AB153,0),"###,###")&amp;"棟")))</f>
        <v>#REF!</v>
      </c>
      <c r="R153" s="95" t="e">
        <f ca="1">IF(市町村抽出表!AC153="－","－",IF(市町村抽出表!AC153=0,"0人",IF(市町村抽出表!AC153&lt;1,"1人未満",TEXT(ROUND(市町村抽出表!AC153,0),"###,###")&amp;"人")))</f>
        <v>#REF!</v>
      </c>
      <c r="S153" s="95" t="e">
        <f ca="1">IF(市町村抽出表!AD153="－","－",IF(市町村抽出表!AD153=0,"0人",IF(市町村抽出表!AD153&lt;1,"1人未満",TEXT(ROUND(市町村抽出表!AD153,0),"###,###")&amp;"人")))</f>
        <v>#REF!</v>
      </c>
      <c r="T153" s="95" t="e">
        <f ca="1">IF(市町村抽出表!AE153="－","－",IF(市町村抽出表!AE153=0,"0人",IF(市町村抽出表!AE153&lt;1,"1人未満",TEXT(ROUND(市町村抽出表!AE153,0),"###,###")&amp;"人")))</f>
        <v>#REF!</v>
      </c>
      <c r="U153" s="150" t="e">
        <f ca="1">IF(市町村抽出表!AG153="","※2",IF(市町村抽出表!AG153="－","－",IF(市町村抽出表!AG153=0,"0人",IF(市町村抽出表!AG153&lt;1,"1人未満",TEXT(ROUND(市町村抽出表!AG153,0),"###,###")&amp;"人"))))</f>
        <v>#REF!</v>
      </c>
      <c r="V153" s="151" t="e">
        <f ca="1">IF(市町村抽出表!AH153="","※2",IF(市町村抽出表!AH153="－","－",IF(市町村抽出表!AH153=0,"0人",IF(市町村抽出表!AH153&lt;1,"1人未満",TEXT(ROUND(市町村抽出表!AH153,0),"###,###")&amp;"人"))))</f>
        <v>#REF!</v>
      </c>
      <c r="W153" s="152" t="e">
        <f ca="1">IF(市町村抽出表!AI153="","※2",IF(市町村抽出表!AI153="－","－",IF(市町村抽出表!AI153=0,"0人",IF(市町村抽出表!AI153&lt;1,"1人未満",TEXT(ROUND(市町村抽出表!AI153,0),"###,###")&amp;"人"))))</f>
        <v>#REF!</v>
      </c>
      <c r="X153" s="95" t="e">
        <f ca="1">IF(市町村抽出表!AJ153="－","－",IF(市町村抽出表!AJ153=0,"0人",IF(市町村抽出表!AJ153&lt;1,"1人未満",TEXT(ROUND(市町村抽出表!AJ153,0),"###,###")&amp;"人")))</f>
        <v>#REF!</v>
      </c>
      <c r="Y153" s="95" t="e">
        <f ca="1">IF(市町村抽出表!AK153="－","－",IF(市町村抽出表!AK153=0,"0人",IF(市町村抽出表!AK153&lt;1,"1人未満",TEXT(ROUND(市町村抽出表!AK153,0),"###,###")&amp;"人")))</f>
        <v>#REF!</v>
      </c>
      <c r="Z153" s="95" t="e">
        <f ca="1">IF(市町村抽出表!AL153="－","－",IF(市町村抽出表!AL153=0,"0人",IF(市町村抽出表!AL153&lt;1,"1人未満",TEXT(ROUND(市町村抽出表!AL153,0),"###,###")&amp;"人")))</f>
        <v>#REF!</v>
      </c>
      <c r="AA153" s="95" t="e">
        <f ca="1">IF(市町村抽出表!AM153="－","－",IF(市町村抽出表!AM153=0,"0人",IF(市町村抽出表!AM153&lt;1,"1人未満",TEXT(ROUND(市町村抽出表!AM153,0),"###,###")&amp;"人")))</f>
        <v>#REF!</v>
      </c>
      <c r="AB153" s="95" t="e">
        <f ca="1">IF(市町村抽出表!AN153="－","－",IF(市町村抽出表!AN153=0,"0人",IF(市町村抽出表!AN153&lt;1,"1人未満",TEXT(ROUND(市町村抽出表!AN153,0),"###,###")&amp;"人")))</f>
        <v>#REF!</v>
      </c>
      <c r="AC153" s="95" t="e">
        <f ca="1">IF(市町村抽出表!AO153="－","－",IF(市町村抽出表!AO153=0,"0人",IF(市町村抽出表!AO153&lt;1,"1人未満",TEXT(ROUND(市町村抽出表!AO153,0),"###,###")&amp;"人")))</f>
        <v>#REF!</v>
      </c>
      <c r="AD153" s="95" t="e">
        <f ca="1">IF(市町村抽出表!AP153="－","－",IF(市町村抽出表!AP153=0,"0人",IF(市町村抽出表!AP153&lt;1,"1人未満",TEXT(ROUND(市町村抽出表!AP153,0),"###,###")&amp;"人")))</f>
        <v>#REF!</v>
      </c>
      <c r="AE153" s="95" t="e">
        <f ca="1">IF(市町村抽出表!AQ153="－","－",IF(市町村抽出表!AQ153=0,"0人",IF(市町村抽出表!AQ153&lt;1,"1人未満",TEXT(ROUND(市町村抽出表!AQ153,0),"###,###")&amp;"人")))</f>
        <v>#REF!</v>
      </c>
      <c r="AF153" s="95" t="e">
        <f ca="1">IF(市町村抽出表!AR153="－","－",IF(市町村抽出表!AR153=0,"0人",IF(市町村抽出表!AR153&lt;1,"1人未満",TEXT(ROUND(市町村抽出表!AR153,0),"###,###")&amp;"人")))</f>
        <v>#REF!</v>
      </c>
      <c r="AG153" s="95" t="e">
        <f ca="1">IF(市町村抽出表!AS153="－","－",IF(市町村抽出表!AS153=0,"0箇所",IF(市町村抽出表!AS153&lt;1,"1箇所未満",TEXT(ROUND(市町村抽出表!AS153,0),"###,###")&amp;"箇所")))</f>
        <v>#REF!</v>
      </c>
      <c r="AH153" s="95" t="e">
        <f ca="1">IF(市町村抽出表!AT153="－","－",IF(市町村抽出表!AT153=0,"0世帯",IF(市町村抽出表!AT153&lt;1,"1世帯未満",TEXT(ROUND(市町村抽出表!AT153,0),"###,###")&amp;"世帯")))</f>
        <v>#REF!</v>
      </c>
      <c r="AI153" s="95" t="e">
        <f ca="1">IF(市町村抽出表!AU153="－","－",IF(市町村抽出表!AU153=0,"0人",IF(市町村抽出表!AU153&lt;1,"1人未満",TEXT(ROUND(市町村抽出表!AU153,0),"###,###")&amp;"人")))</f>
        <v>#REF!</v>
      </c>
      <c r="AJ153" s="95" t="e">
        <f ca="1">IF(市町村抽出表!AV153="－","－",IF(市町村抽出表!AV153=0,"0世帯",IF(市町村抽出表!AV153&lt;1,"1世帯未満",TEXT(ROUND(市町村抽出表!AV153,0),"###,###")&amp;"世帯")))</f>
        <v>#REF!</v>
      </c>
      <c r="AK153" s="95" t="e">
        <f ca="1">IF(市町村抽出表!AW153="－","－",IF(市町村抽出表!AW153=0,"0人",IF(市町村抽出表!AW153&lt;1,"1人未満",TEXT(ROUND(市町村抽出表!AW153,0),"###,###")&amp;"人")))</f>
        <v>#REF!</v>
      </c>
      <c r="AL153" s="95" t="e">
        <f ca="1">IF(市町村抽出表!AX153="－","－",IF(市町村抽出表!AX153=0,"0世帯",IF(市町村抽出表!AX153&lt;1,"1世帯未満",TEXT(ROUND(市町村抽出表!AX153,0),"###,###")&amp;"世帯")))</f>
        <v>#REF!</v>
      </c>
      <c r="AM153" s="95" t="e">
        <f ca="1">IF(市町村抽出表!AY153="－","－",IF(市町村抽出表!AY153=0,"0人",IF(市町村抽出表!AY153&lt;1,"1人未満",TEXT(ROUND(市町村抽出表!AY153,0),"###,###")&amp;"人")))</f>
        <v>#REF!</v>
      </c>
      <c r="AN153" s="95" t="s">
        <v>632</v>
      </c>
      <c r="AO153" s="95" t="s">
        <v>632</v>
      </c>
      <c r="AP153" s="95" t="e">
        <f ca="1">IF(市町村抽出表!BB153="－","－",IF(市町村抽出表!BB153=0,"0km",IF(市町村抽出表!BB153&lt;0.1,"0.1km未満",TEXT(ROUND(市町村抽出表!BB153,1),"###,##0.0")&amp;"km")))</f>
        <v>#REF!</v>
      </c>
      <c r="AQ153" s="95" t="e">
        <f ca="1">IF(市町村抽出表!BC153="－","－",IF(市町村抽出表!BC153=0,"0世帯",IF(市町村抽出表!BC153&lt;1,"1世帯未満",TEXT(ROUND(市町村抽出表!BC153,0),"###,###")&amp;"世帯")))</f>
        <v>#REF!</v>
      </c>
      <c r="AR153" s="95" t="e">
        <f ca="1">IF(市町村抽出表!BD153="－","－",IF(市町村抽出表!BD153=0,"0人",IF(市町村抽出表!BD153&lt;1,"1人未満",TEXT(ROUND(市町村抽出表!BD153,0),"###,###")&amp;"人")))</f>
        <v>#REF!</v>
      </c>
      <c r="AS153" s="95" t="s">
        <v>632</v>
      </c>
      <c r="AT153" s="95" t="s">
        <v>632</v>
      </c>
      <c r="AU153" s="95" t="e">
        <f ca="1">IF(市町村抽出表!BG153="－","－",IF(市町村抽出表!BG153=0,"0箇所",IF(市町村抽出表!BG153&lt;1,"1箇所未満",TEXT(ROUND(市町村抽出表!BG153,0),"###,###")&amp;"箇所")))</f>
        <v>#REF!</v>
      </c>
      <c r="AV153" s="95" t="e">
        <f ca="1">IF(市町村抽出表!BH153="－","－",IF(市町村抽出表!BH153=0,"0箇所",IF(市町村抽出表!BH153&lt;1,"1箇所未満",TEXT(ROUND(市町村抽出表!BH153,0),"###,###")&amp;"箇所")))</f>
        <v>#REF!</v>
      </c>
      <c r="AW153" s="95" t="e">
        <f ca="1">IF(市町村抽出表!BI153="－","－",IF(市町村抽出表!BI153=0,"0箇所",IF(市町村抽出表!BI153&lt;1,"1箇所未満",TEXT(ROUND(市町村抽出表!BI153,0),"###,###")&amp;"箇所")))</f>
        <v>#REF!</v>
      </c>
      <c r="AX153" s="95" t="e">
        <f ca="1">IF(市町村抽出表!BJ153="－","－",IF(市町村抽出表!BJ153=0,"0箇所",IF(市町村抽出表!BJ153&lt;1,"1箇所未満",TEXT(ROUND(市町村抽出表!BJ153,0),"###,###")&amp;"箇所")))</f>
        <v>#REF!</v>
      </c>
      <c r="AY153" s="95" t="e">
        <f ca="1">IF(市町村抽出表!BK153="－","－",IF(市町村抽出表!BK153=0,"0箇所",IF(市町村抽出表!BK153&lt;1,"1箇所未満",TEXT(ROUND(市町村抽出表!BK153,0),"###,###")&amp;"箇所")))</f>
        <v>#REF!</v>
      </c>
      <c r="AZ153" s="95" t="e">
        <f ca="1">IF(市町村抽出表!BL153="－","－",IF(市町村抽出表!BL153=0,"0箇所",IF(市町村抽出表!BL153&lt;1,"1箇所未満",TEXT(ROUND(市町村抽出表!BL153,0),"###,###")&amp;"箇所")))</f>
        <v>#REF!</v>
      </c>
      <c r="BH153" s="154"/>
      <c r="BI153" s="154"/>
      <c r="BJ153" s="154"/>
      <c r="BL153" s="155"/>
      <c r="BM153" s="154"/>
      <c r="BN153" s="154"/>
      <c r="BO153" s="154"/>
      <c r="BP153" s="154"/>
      <c r="BX153" s="155"/>
      <c r="BY153" s="154"/>
      <c r="BZ153" s="154"/>
      <c r="CA153" s="154"/>
      <c r="CB153" s="154"/>
      <c r="CN153" s="155"/>
      <c r="CO153" s="154"/>
      <c r="CP153" s="154"/>
      <c r="CQ153" s="154"/>
      <c r="CR153" s="154"/>
    </row>
    <row r="154" spans="1:96" x14ac:dyDescent="0.2">
      <c r="A154" s="83">
        <v>151</v>
      </c>
      <c r="B154" s="75" t="s">
        <v>615</v>
      </c>
      <c r="C154" s="94" t="e">
        <f ca="1">IF(市町村抽出表!D154="－","－",ROUND(市町村抽出表!D154,1))</f>
        <v>#REF!</v>
      </c>
      <c r="D154" s="159" t="e">
        <f ca="1">IF(市町村抽出表!F154="","※2",IF(市町村抽出表!F154="－","－",市町村抽出表!F154&amp;"箇所"))</f>
        <v>#REF!</v>
      </c>
      <c r="E154" s="160" t="e">
        <f ca="1">IF(市町村抽出表!G154="","※2",IF(市町村抽出表!G154="－","－",市町村抽出表!G154&amp;"箇所"))</f>
        <v>#REF!</v>
      </c>
      <c r="F154" s="161" t="e">
        <f ca="1">IF(市町村抽出表!H154="","※2",IF(市町村抽出表!H154="－","－",市町村抽出表!H154&amp;"箇所"))</f>
        <v>#REF!</v>
      </c>
      <c r="G154" s="95" t="e">
        <f ca="1">IF(市町村抽出表!I154="－","－",IF(市町村抽出表!I154=0,"0棟",IF(市町村抽出表!I154&lt;1,"1棟未満",TEXT(ROUND(市町村抽出表!I154,0),"###,###")&amp;"棟")))</f>
        <v>#REF!</v>
      </c>
      <c r="H154" s="95" t="e">
        <f ca="1">IF(市町村抽出表!J154="－","－",IF(市町村抽出表!J154=0,"0棟",IF(市町村抽出表!J154&lt;1,"1棟未満",TEXT(ROUND(市町村抽出表!J154,0),"###,###")&amp;"棟")))</f>
        <v>#REF!</v>
      </c>
      <c r="I154" s="95" t="e">
        <f ca="1">IF(市町村抽出表!O154="－","－",IF(市町村抽出表!O154=0,"0棟",IF(市町村抽出表!O154&lt;1,"1棟未満",TEXT(ROUND(市町村抽出表!O154,0),"###,###")&amp;"棟")))</f>
        <v>#REF!</v>
      </c>
      <c r="J154" s="95" t="e">
        <f ca="1">IF(市町村抽出表!P154="－","－",IF(市町村抽出表!P154=0,"0棟",IF(市町村抽出表!P154&lt;1,"1棟未満",TEXT(ROUND(市町村抽出表!P154,0),"###,###")&amp;"棟")))</f>
        <v>#REF!</v>
      </c>
      <c r="K154" s="148" t="e">
        <f ca="1">IF(市町村抽出表!U154="","※2",IF(市町村抽出表!U154="－","－",IF(市町村抽出表!U154=0,"0棟",IF(市町村抽出表!U154&lt;1,"1棟未満",TEXT(ROUND(市町村抽出表!U154,0),"###,###")&amp;"棟"))))</f>
        <v>#REF!</v>
      </c>
      <c r="L154" s="149" t="e">
        <f ca="1">IF(市町村抽出表!V154="","※2",IF(市町村抽出表!V154="－","－",IF(市町村抽出表!V154=0,"0棟",IF(市町村抽出表!V154&lt;1,"1棟未満",TEXT(ROUND(市町村抽出表!V154,0),"###,###")&amp;"棟"))))</f>
        <v>#REF!</v>
      </c>
      <c r="M154" s="95" t="e">
        <f ca="1">IF(市町村抽出表!W154="－","－",IF(市町村抽出表!W154=0,"0棟",IF(市町村抽出表!W154&lt;1,"1棟未満",TEXT(ROUND(市町村抽出表!W154,0),"###,###")&amp;"棟")))</f>
        <v>#REF!</v>
      </c>
      <c r="N154" s="95" t="e">
        <f ca="1">IF(市町村抽出表!X154="－","－",IF(市町村抽出表!X154=0,"0棟",IF(市町村抽出表!X154&lt;1,"1棟未満",TEXT(ROUND(市町村抽出表!X154,0),"###,###")&amp;"棟")))</f>
        <v>#REF!</v>
      </c>
      <c r="O154" s="95" t="e">
        <f ca="1">IF(市町村抽出表!Z154="－","－",IF(市町村抽出表!Z154=0,"0件",IF(市町村抽出表!Z154&lt;1,"1件未満",TEXT(ROUND(市町村抽出表!Z154,0),"###,###")&amp;"件")))</f>
        <v>#REF!</v>
      </c>
      <c r="P154" s="95" t="e">
        <f ca="1">IF(市町村抽出表!AA154="－","－",IF(市町村抽出表!AA154=0,"0件",IF(市町村抽出表!AA154&lt;1,"1件未満",TEXT(ROUND(市町村抽出表!AA154,0),"###,###")&amp;"件")))</f>
        <v>#REF!</v>
      </c>
      <c r="Q154" s="95" t="e">
        <f ca="1">IF(市町村抽出表!AB154="－","－",IF(市町村抽出表!AB154=0,"0棟",IF(市町村抽出表!AB154&lt;1,"1棟未満",TEXT(ROUND(市町村抽出表!AB154,0),"###,###")&amp;"棟")))</f>
        <v>#REF!</v>
      </c>
      <c r="R154" s="95" t="e">
        <f ca="1">IF(市町村抽出表!AC154="－","－",IF(市町村抽出表!AC154=0,"0人",IF(市町村抽出表!AC154&lt;1,"1人未満",TEXT(ROUND(市町村抽出表!AC154,0),"###,###")&amp;"人")))</f>
        <v>#REF!</v>
      </c>
      <c r="S154" s="95" t="e">
        <f ca="1">IF(市町村抽出表!AD154="－","－",IF(市町村抽出表!AD154=0,"0人",IF(市町村抽出表!AD154&lt;1,"1人未満",TEXT(ROUND(市町村抽出表!AD154,0),"###,###")&amp;"人")))</f>
        <v>#REF!</v>
      </c>
      <c r="T154" s="95" t="e">
        <f ca="1">IF(市町村抽出表!AE154="－","－",IF(市町村抽出表!AE154=0,"0人",IF(市町村抽出表!AE154&lt;1,"1人未満",TEXT(ROUND(市町村抽出表!AE154,0),"###,###")&amp;"人")))</f>
        <v>#REF!</v>
      </c>
      <c r="U154" s="150" t="e">
        <f ca="1">IF(市町村抽出表!AG154="","※2",IF(市町村抽出表!AG154="－","－",IF(市町村抽出表!AG154=0,"0人",IF(市町村抽出表!AG154&lt;1,"1人未満",TEXT(ROUND(市町村抽出表!AG154,0),"###,###")&amp;"人"))))</f>
        <v>#REF!</v>
      </c>
      <c r="V154" s="151" t="e">
        <f ca="1">IF(市町村抽出表!AH154="","※2",IF(市町村抽出表!AH154="－","－",IF(市町村抽出表!AH154=0,"0人",IF(市町村抽出表!AH154&lt;1,"1人未満",TEXT(ROUND(市町村抽出表!AH154,0),"###,###")&amp;"人"))))</f>
        <v>#REF!</v>
      </c>
      <c r="W154" s="152" t="e">
        <f ca="1">IF(市町村抽出表!AI154="","※2",IF(市町村抽出表!AI154="－","－",IF(市町村抽出表!AI154=0,"0人",IF(市町村抽出表!AI154&lt;1,"1人未満",TEXT(ROUND(市町村抽出表!AI154,0),"###,###")&amp;"人"))))</f>
        <v>#REF!</v>
      </c>
      <c r="X154" s="95" t="e">
        <f ca="1">IF(市町村抽出表!AJ154="－","－",IF(市町村抽出表!AJ154=0,"0人",IF(市町村抽出表!AJ154&lt;1,"1人未満",TEXT(ROUND(市町村抽出表!AJ154,0),"###,###")&amp;"人")))</f>
        <v>#REF!</v>
      </c>
      <c r="Y154" s="95" t="e">
        <f ca="1">IF(市町村抽出表!AK154="－","－",IF(市町村抽出表!AK154=0,"0人",IF(市町村抽出表!AK154&lt;1,"1人未満",TEXT(ROUND(市町村抽出表!AK154,0),"###,###")&amp;"人")))</f>
        <v>#REF!</v>
      </c>
      <c r="Z154" s="95" t="e">
        <f ca="1">IF(市町村抽出表!AL154="－","－",IF(市町村抽出表!AL154=0,"0人",IF(市町村抽出表!AL154&lt;1,"1人未満",TEXT(ROUND(市町村抽出表!AL154,0),"###,###")&amp;"人")))</f>
        <v>#REF!</v>
      </c>
      <c r="AA154" s="95" t="e">
        <f ca="1">IF(市町村抽出表!AM154="－","－",IF(市町村抽出表!AM154=0,"0人",IF(市町村抽出表!AM154&lt;1,"1人未満",TEXT(ROUND(市町村抽出表!AM154,0),"###,###")&amp;"人")))</f>
        <v>#REF!</v>
      </c>
      <c r="AB154" s="95" t="e">
        <f ca="1">IF(市町村抽出表!AN154="－","－",IF(市町村抽出表!AN154=0,"0人",IF(市町村抽出表!AN154&lt;1,"1人未満",TEXT(ROUND(市町村抽出表!AN154,0),"###,###")&amp;"人")))</f>
        <v>#REF!</v>
      </c>
      <c r="AC154" s="95" t="e">
        <f ca="1">IF(市町村抽出表!AO154="－","－",IF(市町村抽出表!AO154=0,"0人",IF(市町村抽出表!AO154&lt;1,"1人未満",TEXT(ROUND(市町村抽出表!AO154,0),"###,###")&amp;"人")))</f>
        <v>#REF!</v>
      </c>
      <c r="AD154" s="95" t="e">
        <f ca="1">IF(市町村抽出表!AP154="－","－",IF(市町村抽出表!AP154=0,"0人",IF(市町村抽出表!AP154&lt;1,"1人未満",TEXT(ROUND(市町村抽出表!AP154,0),"###,###")&amp;"人")))</f>
        <v>#REF!</v>
      </c>
      <c r="AE154" s="95" t="e">
        <f ca="1">IF(市町村抽出表!AQ154="－","－",IF(市町村抽出表!AQ154=0,"0人",IF(市町村抽出表!AQ154&lt;1,"1人未満",TEXT(ROUND(市町村抽出表!AQ154,0),"###,###")&amp;"人")))</f>
        <v>#REF!</v>
      </c>
      <c r="AF154" s="95" t="e">
        <f ca="1">IF(市町村抽出表!AR154="－","－",IF(市町村抽出表!AR154=0,"0人",IF(市町村抽出表!AR154&lt;1,"1人未満",TEXT(ROUND(市町村抽出表!AR154,0),"###,###")&amp;"人")))</f>
        <v>#REF!</v>
      </c>
      <c r="AG154" s="95" t="e">
        <f ca="1">IF(市町村抽出表!AS154="－","－",IF(市町村抽出表!AS154=0,"0箇所",IF(市町村抽出表!AS154&lt;1,"1箇所未満",TEXT(ROUND(市町村抽出表!AS154,0),"###,###")&amp;"箇所")))</f>
        <v>#REF!</v>
      </c>
      <c r="AH154" s="95" t="e">
        <f ca="1">IF(市町村抽出表!AT154="－","－",IF(市町村抽出表!AT154=0,"0世帯",IF(市町村抽出表!AT154&lt;1,"1世帯未満",TEXT(ROUND(市町村抽出表!AT154,0),"###,###")&amp;"世帯")))</f>
        <v>#REF!</v>
      </c>
      <c r="AI154" s="95" t="e">
        <f ca="1">IF(市町村抽出表!AU154="－","－",IF(市町村抽出表!AU154=0,"0人",IF(市町村抽出表!AU154&lt;1,"1人未満",TEXT(ROUND(市町村抽出表!AU154,0),"###,###")&amp;"人")))</f>
        <v>#REF!</v>
      </c>
      <c r="AJ154" s="95" t="e">
        <f ca="1">IF(市町村抽出表!AV154="－","－",IF(市町村抽出表!AV154=0,"0世帯",IF(市町村抽出表!AV154&lt;1,"1世帯未満",TEXT(ROUND(市町村抽出表!AV154,0),"###,###")&amp;"世帯")))</f>
        <v>#REF!</v>
      </c>
      <c r="AK154" s="95" t="e">
        <f ca="1">IF(市町村抽出表!AW154="－","－",IF(市町村抽出表!AW154=0,"0人",IF(市町村抽出表!AW154&lt;1,"1人未満",TEXT(ROUND(市町村抽出表!AW154,0),"###,###")&amp;"人")))</f>
        <v>#REF!</v>
      </c>
      <c r="AL154" s="95" t="e">
        <f ca="1">IF(市町村抽出表!AX154="－","－",IF(市町村抽出表!AX154=0,"0世帯",IF(市町村抽出表!AX154&lt;1,"1世帯未満",TEXT(ROUND(市町村抽出表!AX154,0),"###,###")&amp;"世帯")))</f>
        <v>#REF!</v>
      </c>
      <c r="AM154" s="95" t="e">
        <f ca="1">IF(市町村抽出表!AY154="－","－",IF(市町村抽出表!AY154=0,"0人",IF(市町村抽出表!AY154&lt;1,"1人未満",TEXT(ROUND(市町村抽出表!AY154,0),"###,###")&amp;"人")))</f>
        <v>#REF!</v>
      </c>
      <c r="AN154" s="95" t="s">
        <v>632</v>
      </c>
      <c r="AO154" s="95" t="s">
        <v>632</v>
      </c>
      <c r="AP154" s="95" t="e">
        <f ca="1">IF(市町村抽出表!BB154="－","－",IF(市町村抽出表!BB154=0,"0km",IF(市町村抽出表!BB154&lt;0.1,"0.1km未満",TEXT(ROUND(市町村抽出表!BB154,1),"###,##0.0")&amp;"km")))</f>
        <v>#REF!</v>
      </c>
      <c r="AQ154" s="95" t="e">
        <f ca="1">IF(市町村抽出表!BC154="－","－",IF(市町村抽出表!BC154=0,"0世帯",IF(市町村抽出表!BC154&lt;1,"1世帯未満",TEXT(ROUND(市町村抽出表!BC154,0),"###,###")&amp;"世帯")))</f>
        <v>#REF!</v>
      </c>
      <c r="AR154" s="95" t="e">
        <f ca="1">IF(市町村抽出表!BD154="－","－",IF(市町村抽出表!BD154=0,"0人",IF(市町村抽出表!BD154&lt;1,"1人未満",TEXT(ROUND(市町村抽出表!BD154,0),"###,###")&amp;"人")))</f>
        <v>#REF!</v>
      </c>
      <c r="AS154" s="95" t="s">
        <v>632</v>
      </c>
      <c r="AT154" s="95" t="s">
        <v>632</v>
      </c>
      <c r="AU154" s="95" t="e">
        <f ca="1">IF(市町村抽出表!BG154="－","－",IF(市町村抽出表!BG154=0,"0箇所",IF(市町村抽出表!BG154&lt;1,"1箇所未満",TEXT(ROUND(市町村抽出表!BG154,0),"###,###")&amp;"箇所")))</f>
        <v>#REF!</v>
      </c>
      <c r="AV154" s="95" t="e">
        <f ca="1">IF(市町村抽出表!BH154="－","－",IF(市町村抽出表!BH154=0,"0箇所",IF(市町村抽出表!BH154&lt;1,"1箇所未満",TEXT(ROUND(市町村抽出表!BH154,0),"###,###")&amp;"箇所")))</f>
        <v>#REF!</v>
      </c>
      <c r="AW154" s="95" t="e">
        <f ca="1">IF(市町村抽出表!BI154="－","－",IF(市町村抽出表!BI154=0,"0箇所",IF(市町村抽出表!BI154&lt;1,"1箇所未満",TEXT(ROUND(市町村抽出表!BI154,0),"###,###")&amp;"箇所")))</f>
        <v>#REF!</v>
      </c>
      <c r="AX154" s="95" t="e">
        <f ca="1">IF(市町村抽出表!BJ154="－","－",IF(市町村抽出表!BJ154=0,"0箇所",IF(市町村抽出表!BJ154&lt;1,"1箇所未満",TEXT(ROUND(市町村抽出表!BJ154,0),"###,###")&amp;"箇所")))</f>
        <v>#REF!</v>
      </c>
      <c r="AY154" s="95" t="e">
        <f ca="1">IF(市町村抽出表!BK154="－","－",IF(市町村抽出表!BK154=0,"0箇所",IF(市町村抽出表!BK154&lt;1,"1箇所未満",TEXT(ROUND(市町村抽出表!BK154,0),"###,###")&amp;"箇所")))</f>
        <v>#REF!</v>
      </c>
      <c r="AZ154" s="95" t="e">
        <f ca="1">IF(市町村抽出表!BL154="－","－",IF(市町村抽出表!BL154=0,"0箇所",IF(市町村抽出表!BL154&lt;1,"1箇所未満",TEXT(ROUND(市町村抽出表!BL154,0),"###,###")&amp;"箇所")))</f>
        <v>#REF!</v>
      </c>
      <c r="BH154" s="154"/>
      <c r="BI154" s="154"/>
      <c r="BJ154" s="154"/>
      <c r="BL154" s="155"/>
      <c r="BM154" s="154"/>
      <c r="BN154" s="154"/>
      <c r="BO154" s="154"/>
      <c r="BP154" s="154"/>
      <c r="BX154" s="155"/>
      <c r="BY154" s="154"/>
      <c r="BZ154" s="154"/>
      <c r="CA154" s="154"/>
      <c r="CB154" s="154"/>
      <c r="CN154" s="155"/>
      <c r="CO154" s="154"/>
      <c r="CP154" s="154"/>
      <c r="CQ154" s="154"/>
      <c r="CR154" s="154"/>
    </row>
    <row r="155" spans="1:96" x14ac:dyDescent="0.2">
      <c r="A155" s="83">
        <v>152</v>
      </c>
      <c r="B155" s="75" t="s">
        <v>616</v>
      </c>
      <c r="C155" s="94" t="e">
        <f ca="1">IF(市町村抽出表!D155="－","－",ROUND(市町村抽出表!D155,1))</f>
        <v>#REF!</v>
      </c>
      <c r="D155" s="159" t="e">
        <f ca="1">IF(市町村抽出表!F155="","※2",IF(市町村抽出表!F155="－","－",市町村抽出表!F155&amp;"箇所"))</f>
        <v>#REF!</v>
      </c>
      <c r="E155" s="160" t="e">
        <f ca="1">IF(市町村抽出表!G155="","※2",IF(市町村抽出表!G155="－","－",市町村抽出表!G155&amp;"箇所"))</f>
        <v>#REF!</v>
      </c>
      <c r="F155" s="161" t="e">
        <f ca="1">IF(市町村抽出表!H155="","※2",IF(市町村抽出表!H155="－","－",市町村抽出表!H155&amp;"箇所"))</f>
        <v>#REF!</v>
      </c>
      <c r="G155" s="95" t="e">
        <f ca="1">IF(市町村抽出表!I155="－","－",IF(市町村抽出表!I155=0,"0棟",IF(市町村抽出表!I155&lt;1,"1棟未満",TEXT(ROUND(市町村抽出表!I155,0),"###,###")&amp;"棟")))</f>
        <v>#REF!</v>
      </c>
      <c r="H155" s="95" t="e">
        <f ca="1">IF(市町村抽出表!J155="－","－",IF(市町村抽出表!J155=0,"0棟",IF(市町村抽出表!J155&lt;1,"1棟未満",TEXT(ROUND(市町村抽出表!J155,0),"###,###")&amp;"棟")))</f>
        <v>#REF!</v>
      </c>
      <c r="I155" s="95" t="e">
        <f ca="1">IF(市町村抽出表!O155="－","－",IF(市町村抽出表!O155=0,"0棟",IF(市町村抽出表!O155&lt;1,"1棟未満",TEXT(ROUND(市町村抽出表!O155,0),"###,###")&amp;"棟")))</f>
        <v>#REF!</v>
      </c>
      <c r="J155" s="95" t="e">
        <f ca="1">IF(市町村抽出表!P155="－","－",IF(市町村抽出表!P155=0,"0棟",IF(市町村抽出表!P155&lt;1,"1棟未満",TEXT(ROUND(市町村抽出表!P155,0),"###,###")&amp;"棟")))</f>
        <v>#REF!</v>
      </c>
      <c r="K155" s="148" t="e">
        <f ca="1">IF(市町村抽出表!U155="","※2",IF(市町村抽出表!U155="－","－",IF(市町村抽出表!U155=0,"0棟",IF(市町村抽出表!U155&lt;1,"1棟未満",TEXT(ROUND(市町村抽出表!U155,0),"###,###")&amp;"棟"))))</f>
        <v>#REF!</v>
      </c>
      <c r="L155" s="149" t="e">
        <f ca="1">IF(市町村抽出表!V155="","※2",IF(市町村抽出表!V155="－","－",IF(市町村抽出表!V155=0,"0棟",IF(市町村抽出表!V155&lt;1,"1棟未満",TEXT(ROUND(市町村抽出表!V155,0),"###,###")&amp;"棟"))))</f>
        <v>#REF!</v>
      </c>
      <c r="M155" s="95" t="e">
        <f ca="1">IF(市町村抽出表!W155="－","－",IF(市町村抽出表!W155=0,"0棟",IF(市町村抽出表!W155&lt;1,"1棟未満",TEXT(ROUND(市町村抽出表!W155,0),"###,###")&amp;"棟")))</f>
        <v>#REF!</v>
      </c>
      <c r="N155" s="95" t="e">
        <f ca="1">IF(市町村抽出表!X155="－","－",IF(市町村抽出表!X155=0,"0棟",IF(市町村抽出表!X155&lt;1,"1棟未満",TEXT(ROUND(市町村抽出表!X155,0),"###,###")&amp;"棟")))</f>
        <v>#REF!</v>
      </c>
      <c r="O155" s="95" t="e">
        <f ca="1">IF(市町村抽出表!Z155="－","－",IF(市町村抽出表!Z155=0,"0件",IF(市町村抽出表!Z155&lt;1,"1件未満",TEXT(ROUND(市町村抽出表!Z155,0),"###,###")&amp;"件")))</f>
        <v>#REF!</v>
      </c>
      <c r="P155" s="95" t="e">
        <f ca="1">IF(市町村抽出表!AA155="－","－",IF(市町村抽出表!AA155=0,"0件",IF(市町村抽出表!AA155&lt;1,"1件未満",TEXT(ROUND(市町村抽出表!AA155,0),"###,###")&amp;"件")))</f>
        <v>#REF!</v>
      </c>
      <c r="Q155" s="95" t="e">
        <f ca="1">IF(市町村抽出表!AB155="－","－",IF(市町村抽出表!AB155=0,"0棟",IF(市町村抽出表!AB155&lt;1,"1棟未満",TEXT(ROUND(市町村抽出表!AB155,0),"###,###")&amp;"棟")))</f>
        <v>#REF!</v>
      </c>
      <c r="R155" s="95" t="e">
        <f ca="1">IF(市町村抽出表!AC155="－","－",IF(市町村抽出表!AC155=0,"0人",IF(市町村抽出表!AC155&lt;1,"1人未満",TEXT(ROUND(市町村抽出表!AC155,0),"###,###")&amp;"人")))</f>
        <v>#REF!</v>
      </c>
      <c r="S155" s="95" t="e">
        <f ca="1">IF(市町村抽出表!AD155="－","－",IF(市町村抽出表!AD155=0,"0人",IF(市町村抽出表!AD155&lt;1,"1人未満",TEXT(ROUND(市町村抽出表!AD155,0),"###,###")&amp;"人")))</f>
        <v>#REF!</v>
      </c>
      <c r="T155" s="95" t="e">
        <f ca="1">IF(市町村抽出表!AE155="－","－",IF(市町村抽出表!AE155=0,"0人",IF(市町村抽出表!AE155&lt;1,"1人未満",TEXT(ROUND(市町村抽出表!AE155,0),"###,###")&amp;"人")))</f>
        <v>#REF!</v>
      </c>
      <c r="U155" s="150" t="e">
        <f ca="1">IF(市町村抽出表!AG155="","※2",IF(市町村抽出表!AG155="－","－",IF(市町村抽出表!AG155=0,"0人",IF(市町村抽出表!AG155&lt;1,"1人未満",TEXT(ROUND(市町村抽出表!AG155,0),"###,###")&amp;"人"))))</f>
        <v>#REF!</v>
      </c>
      <c r="V155" s="151" t="e">
        <f ca="1">IF(市町村抽出表!AH155="","※2",IF(市町村抽出表!AH155="－","－",IF(市町村抽出表!AH155=0,"0人",IF(市町村抽出表!AH155&lt;1,"1人未満",TEXT(ROUND(市町村抽出表!AH155,0),"###,###")&amp;"人"))))</f>
        <v>#REF!</v>
      </c>
      <c r="W155" s="152" t="e">
        <f ca="1">IF(市町村抽出表!AI155="","※2",IF(市町村抽出表!AI155="－","－",IF(市町村抽出表!AI155=0,"0人",IF(市町村抽出表!AI155&lt;1,"1人未満",TEXT(ROUND(市町村抽出表!AI155,0),"###,###")&amp;"人"))))</f>
        <v>#REF!</v>
      </c>
      <c r="X155" s="95" t="e">
        <f ca="1">IF(市町村抽出表!AJ155="－","－",IF(市町村抽出表!AJ155=0,"0人",IF(市町村抽出表!AJ155&lt;1,"1人未満",TEXT(ROUND(市町村抽出表!AJ155,0),"###,###")&amp;"人")))</f>
        <v>#REF!</v>
      </c>
      <c r="Y155" s="95" t="e">
        <f ca="1">IF(市町村抽出表!AK155="－","－",IF(市町村抽出表!AK155=0,"0人",IF(市町村抽出表!AK155&lt;1,"1人未満",TEXT(ROUND(市町村抽出表!AK155,0),"###,###")&amp;"人")))</f>
        <v>#REF!</v>
      </c>
      <c r="Z155" s="95" t="e">
        <f ca="1">IF(市町村抽出表!AL155="－","－",IF(市町村抽出表!AL155=0,"0人",IF(市町村抽出表!AL155&lt;1,"1人未満",TEXT(ROUND(市町村抽出表!AL155,0),"###,###")&amp;"人")))</f>
        <v>#REF!</v>
      </c>
      <c r="AA155" s="95" t="e">
        <f ca="1">IF(市町村抽出表!AM155="－","－",IF(市町村抽出表!AM155=0,"0人",IF(市町村抽出表!AM155&lt;1,"1人未満",TEXT(ROUND(市町村抽出表!AM155,0),"###,###")&amp;"人")))</f>
        <v>#REF!</v>
      </c>
      <c r="AB155" s="95" t="e">
        <f ca="1">IF(市町村抽出表!AN155="－","－",IF(市町村抽出表!AN155=0,"0人",IF(市町村抽出表!AN155&lt;1,"1人未満",TEXT(ROUND(市町村抽出表!AN155,0),"###,###")&amp;"人")))</f>
        <v>#REF!</v>
      </c>
      <c r="AC155" s="95" t="e">
        <f ca="1">IF(市町村抽出表!AO155="－","－",IF(市町村抽出表!AO155=0,"0人",IF(市町村抽出表!AO155&lt;1,"1人未満",TEXT(ROUND(市町村抽出表!AO155,0),"###,###")&amp;"人")))</f>
        <v>#REF!</v>
      </c>
      <c r="AD155" s="95" t="e">
        <f ca="1">IF(市町村抽出表!AP155="－","－",IF(市町村抽出表!AP155=0,"0人",IF(市町村抽出表!AP155&lt;1,"1人未満",TEXT(ROUND(市町村抽出表!AP155,0),"###,###")&amp;"人")))</f>
        <v>#REF!</v>
      </c>
      <c r="AE155" s="95" t="e">
        <f ca="1">IF(市町村抽出表!AQ155="－","－",IF(市町村抽出表!AQ155=0,"0人",IF(市町村抽出表!AQ155&lt;1,"1人未満",TEXT(ROUND(市町村抽出表!AQ155,0),"###,###")&amp;"人")))</f>
        <v>#REF!</v>
      </c>
      <c r="AF155" s="95" t="e">
        <f ca="1">IF(市町村抽出表!AR155="－","－",IF(市町村抽出表!AR155=0,"0人",IF(市町村抽出表!AR155&lt;1,"1人未満",TEXT(ROUND(市町村抽出表!AR155,0),"###,###")&amp;"人")))</f>
        <v>#REF!</v>
      </c>
      <c r="AG155" s="95" t="e">
        <f ca="1">IF(市町村抽出表!AS155="－","－",IF(市町村抽出表!AS155=0,"0箇所",IF(市町村抽出表!AS155&lt;1,"1箇所未満",TEXT(ROUND(市町村抽出表!AS155,0),"###,###")&amp;"箇所")))</f>
        <v>#REF!</v>
      </c>
      <c r="AH155" s="95" t="e">
        <f ca="1">IF(市町村抽出表!AT155="－","－",IF(市町村抽出表!AT155=0,"0世帯",IF(市町村抽出表!AT155&lt;1,"1世帯未満",TEXT(ROUND(市町村抽出表!AT155,0),"###,###")&amp;"世帯")))</f>
        <v>#REF!</v>
      </c>
      <c r="AI155" s="95" t="e">
        <f ca="1">IF(市町村抽出表!AU155="－","－",IF(市町村抽出表!AU155=0,"0人",IF(市町村抽出表!AU155&lt;1,"1人未満",TEXT(ROUND(市町村抽出表!AU155,0),"###,###")&amp;"人")))</f>
        <v>#REF!</v>
      </c>
      <c r="AJ155" s="95" t="e">
        <f ca="1">IF(市町村抽出表!AV155="－","－",IF(市町村抽出表!AV155=0,"0世帯",IF(市町村抽出表!AV155&lt;1,"1世帯未満",TEXT(ROUND(市町村抽出表!AV155,0),"###,###")&amp;"世帯")))</f>
        <v>#REF!</v>
      </c>
      <c r="AK155" s="95" t="e">
        <f ca="1">IF(市町村抽出表!AW155="－","－",IF(市町村抽出表!AW155=0,"0人",IF(市町村抽出表!AW155&lt;1,"1人未満",TEXT(ROUND(市町村抽出表!AW155,0),"###,###")&amp;"人")))</f>
        <v>#REF!</v>
      </c>
      <c r="AL155" s="95" t="e">
        <f ca="1">IF(市町村抽出表!AX155="－","－",IF(市町村抽出表!AX155=0,"0世帯",IF(市町村抽出表!AX155&lt;1,"1世帯未満",TEXT(ROUND(市町村抽出表!AX155,0),"###,###")&amp;"世帯")))</f>
        <v>#REF!</v>
      </c>
      <c r="AM155" s="95" t="e">
        <f ca="1">IF(市町村抽出表!AY155="－","－",IF(市町村抽出表!AY155=0,"0人",IF(市町村抽出表!AY155&lt;1,"1人未満",TEXT(ROUND(市町村抽出表!AY155,0),"###,###")&amp;"人")))</f>
        <v>#REF!</v>
      </c>
      <c r="AN155" s="95" t="s">
        <v>632</v>
      </c>
      <c r="AO155" s="95" t="s">
        <v>632</v>
      </c>
      <c r="AP155" s="95" t="e">
        <f ca="1">IF(市町村抽出表!BB155="－","－",IF(市町村抽出表!BB155=0,"0km",IF(市町村抽出表!BB155&lt;0.1,"0.1km未満",TEXT(ROUND(市町村抽出表!BB155,1),"###,##0.0")&amp;"km")))</f>
        <v>#REF!</v>
      </c>
      <c r="AQ155" s="95" t="e">
        <f ca="1">IF(市町村抽出表!BC155="－","－",IF(市町村抽出表!BC155=0,"0世帯",IF(市町村抽出表!BC155&lt;1,"1世帯未満",TEXT(ROUND(市町村抽出表!BC155,0),"###,###")&amp;"世帯")))</f>
        <v>#REF!</v>
      </c>
      <c r="AR155" s="95" t="e">
        <f ca="1">IF(市町村抽出表!BD155="－","－",IF(市町村抽出表!BD155=0,"0人",IF(市町村抽出表!BD155&lt;1,"1人未満",TEXT(ROUND(市町村抽出表!BD155,0),"###,###")&amp;"人")))</f>
        <v>#REF!</v>
      </c>
      <c r="AS155" s="95" t="s">
        <v>632</v>
      </c>
      <c r="AT155" s="95" t="s">
        <v>632</v>
      </c>
      <c r="AU155" s="95" t="e">
        <f ca="1">IF(市町村抽出表!BG155="－","－",IF(市町村抽出表!BG155=0,"0箇所",IF(市町村抽出表!BG155&lt;1,"1箇所未満",TEXT(ROUND(市町村抽出表!BG155,0),"###,###")&amp;"箇所")))</f>
        <v>#REF!</v>
      </c>
      <c r="AV155" s="95" t="e">
        <f ca="1">IF(市町村抽出表!BH155="－","－",IF(市町村抽出表!BH155=0,"0箇所",IF(市町村抽出表!BH155&lt;1,"1箇所未満",TEXT(ROUND(市町村抽出表!BH155,0),"###,###")&amp;"箇所")))</f>
        <v>#REF!</v>
      </c>
      <c r="AW155" s="95" t="e">
        <f ca="1">IF(市町村抽出表!BI155="－","－",IF(市町村抽出表!BI155=0,"0箇所",IF(市町村抽出表!BI155&lt;1,"1箇所未満",TEXT(ROUND(市町村抽出表!BI155,0),"###,###")&amp;"箇所")))</f>
        <v>#REF!</v>
      </c>
      <c r="AX155" s="95" t="e">
        <f ca="1">IF(市町村抽出表!BJ155="－","－",IF(市町村抽出表!BJ155=0,"0箇所",IF(市町村抽出表!BJ155&lt;1,"1箇所未満",TEXT(ROUND(市町村抽出表!BJ155,0),"###,###")&amp;"箇所")))</f>
        <v>#REF!</v>
      </c>
      <c r="AY155" s="95" t="e">
        <f ca="1">IF(市町村抽出表!BK155="－","－",IF(市町村抽出表!BK155=0,"0箇所",IF(市町村抽出表!BK155&lt;1,"1箇所未満",TEXT(ROUND(市町村抽出表!BK155,0),"###,###")&amp;"箇所")))</f>
        <v>#REF!</v>
      </c>
      <c r="AZ155" s="95" t="e">
        <f ca="1">IF(市町村抽出表!BL155="－","－",IF(市町村抽出表!BL155=0,"0箇所",IF(市町村抽出表!BL155&lt;1,"1箇所未満",TEXT(ROUND(市町村抽出表!BL155,0),"###,###")&amp;"箇所")))</f>
        <v>#REF!</v>
      </c>
      <c r="BH155" s="154"/>
      <c r="BI155" s="154"/>
      <c r="BJ155" s="154"/>
      <c r="BL155" s="155"/>
      <c r="BM155" s="154"/>
      <c r="BN155" s="154"/>
      <c r="BO155" s="154"/>
      <c r="BP155" s="154"/>
      <c r="BX155" s="155"/>
      <c r="BY155" s="154"/>
      <c r="BZ155" s="154"/>
      <c r="CA155" s="154"/>
      <c r="CB155" s="154"/>
      <c r="CN155" s="155"/>
      <c r="CO155" s="154"/>
      <c r="CP155" s="154"/>
      <c r="CQ155" s="154"/>
      <c r="CR155" s="154"/>
    </row>
    <row r="156" spans="1:96" x14ac:dyDescent="0.2">
      <c r="A156" s="83">
        <v>153</v>
      </c>
      <c r="B156" s="75" t="s">
        <v>617</v>
      </c>
      <c r="C156" s="94" t="e">
        <f ca="1">IF(市町村抽出表!D156="－","－",ROUND(市町村抽出表!D156,1))</f>
        <v>#REF!</v>
      </c>
      <c r="D156" s="159" t="e">
        <f ca="1">IF(市町村抽出表!F156="","※2",IF(市町村抽出表!F156="－","－",市町村抽出表!F156&amp;"箇所"))</f>
        <v>#REF!</v>
      </c>
      <c r="E156" s="160" t="e">
        <f ca="1">IF(市町村抽出表!G156="","※2",IF(市町村抽出表!G156="－","－",市町村抽出表!G156&amp;"箇所"))</f>
        <v>#REF!</v>
      </c>
      <c r="F156" s="161" t="e">
        <f ca="1">IF(市町村抽出表!H156="","※2",IF(市町村抽出表!H156="－","－",市町村抽出表!H156&amp;"箇所"))</f>
        <v>#REF!</v>
      </c>
      <c r="G156" s="95" t="e">
        <f ca="1">IF(市町村抽出表!I156="－","－",IF(市町村抽出表!I156=0,"0棟",IF(市町村抽出表!I156&lt;1,"1棟未満",TEXT(ROUND(市町村抽出表!I156,0),"###,###")&amp;"棟")))</f>
        <v>#REF!</v>
      </c>
      <c r="H156" s="95" t="e">
        <f ca="1">IF(市町村抽出表!J156="－","－",IF(市町村抽出表!J156=0,"0棟",IF(市町村抽出表!J156&lt;1,"1棟未満",TEXT(ROUND(市町村抽出表!J156,0),"###,###")&amp;"棟")))</f>
        <v>#REF!</v>
      </c>
      <c r="I156" s="95" t="e">
        <f ca="1">IF(市町村抽出表!O156="－","－",IF(市町村抽出表!O156=0,"0棟",IF(市町村抽出表!O156&lt;1,"1棟未満",TEXT(ROUND(市町村抽出表!O156,0),"###,###")&amp;"棟")))</f>
        <v>#REF!</v>
      </c>
      <c r="J156" s="95" t="e">
        <f ca="1">IF(市町村抽出表!P156="－","－",IF(市町村抽出表!P156=0,"0棟",IF(市町村抽出表!P156&lt;1,"1棟未満",TEXT(ROUND(市町村抽出表!P156,0),"###,###")&amp;"棟")))</f>
        <v>#REF!</v>
      </c>
      <c r="K156" s="148" t="e">
        <f ca="1">IF(市町村抽出表!U156="","※2",IF(市町村抽出表!U156="－","－",IF(市町村抽出表!U156=0,"0棟",IF(市町村抽出表!U156&lt;1,"1棟未満",TEXT(ROUND(市町村抽出表!U156,0),"###,###")&amp;"棟"))))</f>
        <v>#REF!</v>
      </c>
      <c r="L156" s="149" t="e">
        <f ca="1">IF(市町村抽出表!V156="","※2",IF(市町村抽出表!V156="－","－",IF(市町村抽出表!V156=0,"0棟",IF(市町村抽出表!V156&lt;1,"1棟未満",TEXT(ROUND(市町村抽出表!V156,0),"###,###")&amp;"棟"))))</f>
        <v>#REF!</v>
      </c>
      <c r="M156" s="95" t="e">
        <f ca="1">IF(市町村抽出表!W156="－","－",IF(市町村抽出表!W156=0,"0棟",IF(市町村抽出表!W156&lt;1,"1棟未満",TEXT(ROUND(市町村抽出表!W156,0),"###,###")&amp;"棟")))</f>
        <v>#REF!</v>
      </c>
      <c r="N156" s="95" t="e">
        <f ca="1">IF(市町村抽出表!X156="－","－",IF(市町村抽出表!X156=0,"0棟",IF(市町村抽出表!X156&lt;1,"1棟未満",TEXT(ROUND(市町村抽出表!X156,0),"###,###")&amp;"棟")))</f>
        <v>#REF!</v>
      </c>
      <c r="O156" s="95" t="e">
        <f ca="1">IF(市町村抽出表!Z156="－","－",IF(市町村抽出表!Z156=0,"0件",IF(市町村抽出表!Z156&lt;1,"1件未満",TEXT(ROUND(市町村抽出表!Z156,0),"###,###")&amp;"件")))</f>
        <v>#REF!</v>
      </c>
      <c r="P156" s="95" t="e">
        <f ca="1">IF(市町村抽出表!AA156="－","－",IF(市町村抽出表!AA156=0,"0件",IF(市町村抽出表!AA156&lt;1,"1件未満",TEXT(ROUND(市町村抽出表!AA156,0),"###,###")&amp;"件")))</f>
        <v>#REF!</v>
      </c>
      <c r="Q156" s="95" t="e">
        <f ca="1">IF(市町村抽出表!AB156="－","－",IF(市町村抽出表!AB156=0,"0棟",IF(市町村抽出表!AB156&lt;1,"1棟未満",TEXT(ROUND(市町村抽出表!AB156,0),"###,###")&amp;"棟")))</f>
        <v>#REF!</v>
      </c>
      <c r="R156" s="95" t="e">
        <f ca="1">IF(市町村抽出表!AC156="－","－",IF(市町村抽出表!AC156=0,"0人",IF(市町村抽出表!AC156&lt;1,"1人未満",TEXT(ROUND(市町村抽出表!AC156,0),"###,###")&amp;"人")))</f>
        <v>#REF!</v>
      </c>
      <c r="S156" s="95" t="e">
        <f ca="1">IF(市町村抽出表!AD156="－","－",IF(市町村抽出表!AD156=0,"0人",IF(市町村抽出表!AD156&lt;1,"1人未満",TEXT(ROUND(市町村抽出表!AD156,0),"###,###")&amp;"人")))</f>
        <v>#REF!</v>
      </c>
      <c r="T156" s="95" t="e">
        <f ca="1">IF(市町村抽出表!AE156="－","－",IF(市町村抽出表!AE156=0,"0人",IF(市町村抽出表!AE156&lt;1,"1人未満",TEXT(ROUND(市町村抽出表!AE156,0),"###,###")&amp;"人")))</f>
        <v>#REF!</v>
      </c>
      <c r="U156" s="150" t="e">
        <f ca="1">IF(市町村抽出表!AG156="","※2",IF(市町村抽出表!AG156="－","－",IF(市町村抽出表!AG156=0,"0人",IF(市町村抽出表!AG156&lt;1,"1人未満",TEXT(ROUND(市町村抽出表!AG156,0),"###,###")&amp;"人"))))</f>
        <v>#REF!</v>
      </c>
      <c r="V156" s="151" t="e">
        <f ca="1">IF(市町村抽出表!AH156="","※2",IF(市町村抽出表!AH156="－","－",IF(市町村抽出表!AH156=0,"0人",IF(市町村抽出表!AH156&lt;1,"1人未満",TEXT(ROUND(市町村抽出表!AH156,0),"###,###")&amp;"人"))))</f>
        <v>#REF!</v>
      </c>
      <c r="W156" s="152" t="e">
        <f ca="1">IF(市町村抽出表!AI156="","※2",IF(市町村抽出表!AI156="－","－",IF(市町村抽出表!AI156=0,"0人",IF(市町村抽出表!AI156&lt;1,"1人未満",TEXT(ROUND(市町村抽出表!AI156,0),"###,###")&amp;"人"))))</f>
        <v>#REF!</v>
      </c>
      <c r="X156" s="95" t="e">
        <f ca="1">IF(市町村抽出表!AJ156="－","－",IF(市町村抽出表!AJ156=0,"0人",IF(市町村抽出表!AJ156&lt;1,"1人未満",TEXT(ROUND(市町村抽出表!AJ156,0),"###,###")&amp;"人")))</f>
        <v>#REF!</v>
      </c>
      <c r="Y156" s="95" t="e">
        <f ca="1">IF(市町村抽出表!AK156="－","－",IF(市町村抽出表!AK156=0,"0人",IF(市町村抽出表!AK156&lt;1,"1人未満",TEXT(ROUND(市町村抽出表!AK156,0),"###,###")&amp;"人")))</f>
        <v>#REF!</v>
      </c>
      <c r="Z156" s="95" t="e">
        <f ca="1">IF(市町村抽出表!AL156="－","－",IF(市町村抽出表!AL156=0,"0人",IF(市町村抽出表!AL156&lt;1,"1人未満",TEXT(ROUND(市町村抽出表!AL156,0),"###,###")&amp;"人")))</f>
        <v>#REF!</v>
      </c>
      <c r="AA156" s="95" t="e">
        <f ca="1">IF(市町村抽出表!AM156="－","－",IF(市町村抽出表!AM156=0,"0人",IF(市町村抽出表!AM156&lt;1,"1人未満",TEXT(ROUND(市町村抽出表!AM156,0),"###,###")&amp;"人")))</f>
        <v>#REF!</v>
      </c>
      <c r="AB156" s="95" t="e">
        <f ca="1">IF(市町村抽出表!AN156="－","－",IF(市町村抽出表!AN156=0,"0人",IF(市町村抽出表!AN156&lt;1,"1人未満",TEXT(ROUND(市町村抽出表!AN156,0),"###,###")&amp;"人")))</f>
        <v>#REF!</v>
      </c>
      <c r="AC156" s="95" t="e">
        <f ca="1">IF(市町村抽出表!AO156="－","－",IF(市町村抽出表!AO156=0,"0人",IF(市町村抽出表!AO156&lt;1,"1人未満",TEXT(ROUND(市町村抽出表!AO156,0),"###,###")&amp;"人")))</f>
        <v>#REF!</v>
      </c>
      <c r="AD156" s="95" t="e">
        <f ca="1">IF(市町村抽出表!AP156="－","－",IF(市町村抽出表!AP156=0,"0人",IF(市町村抽出表!AP156&lt;1,"1人未満",TEXT(ROUND(市町村抽出表!AP156,0),"###,###")&amp;"人")))</f>
        <v>#REF!</v>
      </c>
      <c r="AE156" s="95" t="e">
        <f ca="1">IF(市町村抽出表!AQ156="－","－",IF(市町村抽出表!AQ156=0,"0人",IF(市町村抽出表!AQ156&lt;1,"1人未満",TEXT(ROUND(市町村抽出表!AQ156,0),"###,###")&amp;"人")))</f>
        <v>#REF!</v>
      </c>
      <c r="AF156" s="95" t="e">
        <f ca="1">IF(市町村抽出表!AR156="－","－",IF(市町村抽出表!AR156=0,"0人",IF(市町村抽出表!AR156&lt;1,"1人未満",TEXT(ROUND(市町村抽出表!AR156,0),"###,###")&amp;"人")))</f>
        <v>#REF!</v>
      </c>
      <c r="AG156" s="95" t="e">
        <f ca="1">IF(市町村抽出表!AS156="－","－",IF(市町村抽出表!AS156=0,"0箇所",IF(市町村抽出表!AS156&lt;1,"1箇所未満",TEXT(ROUND(市町村抽出表!AS156,0),"###,###")&amp;"箇所")))</f>
        <v>#REF!</v>
      </c>
      <c r="AH156" s="95" t="e">
        <f ca="1">IF(市町村抽出表!AT156="－","－",IF(市町村抽出表!AT156=0,"0世帯",IF(市町村抽出表!AT156&lt;1,"1世帯未満",TEXT(ROUND(市町村抽出表!AT156,0),"###,###")&amp;"世帯")))</f>
        <v>#REF!</v>
      </c>
      <c r="AI156" s="95" t="e">
        <f ca="1">IF(市町村抽出表!AU156="－","－",IF(市町村抽出表!AU156=0,"0人",IF(市町村抽出表!AU156&lt;1,"1人未満",TEXT(ROUND(市町村抽出表!AU156,0),"###,###")&amp;"人")))</f>
        <v>#REF!</v>
      </c>
      <c r="AJ156" s="95" t="e">
        <f ca="1">IF(市町村抽出表!AV156="－","－",IF(市町村抽出表!AV156=0,"0世帯",IF(市町村抽出表!AV156&lt;1,"1世帯未満",TEXT(ROUND(市町村抽出表!AV156,0),"###,###")&amp;"世帯")))</f>
        <v>#REF!</v>
      </c>
      <c r="AK156" s="95" t="e">
        <f ca="1">IF(市町村抽出表!AW156="－","－",IF(市町村抽出表!AW156=0,"0人",IF(市町村抽出表!AW156&lt;1,"1人未満",TEXT(ROUND(市町村抽出表!AW156,0),"###,###")&amp;"人")))</f>
        <v>#REF!</v>
      </c>
      <c r="AL156" s="95" t="e">
        <f ca="1">IF(市町村抽出表!AX156="－","－",IF(市町村抽出表!AX156=0,"0世帯",IF(市町村抽出表!AX156&lt;1,"1世帯未満",TEXT(ROUND(市町村抽出表!AX156,0),"###,###")&amp;"世帯")))</f>
        <v>#REF!</v>
      </c>
      <c r="AM156" s="95" t="e">
        <f ca="1">IF(市町村抽出表!AY156="－","－",IF(市町村抽出表!AY156=0,"0人",IF(市町村抽出表!AY156&lt;1,"1人未満",TEXT(ROUND(市町村抽出表!AY156,0),"###,###")&amp;"人")))</f>
        <v>#REF!</v>
      </c>
      <c r="AN156" s="95" t="s">
        <v>632</v>
      </c>
      <c r="AO156" s="95" t="s">
        <v>632</v>
      </c>
      <c r="AP156" s="95" t="e">
        <f ca="1">IF(市町村抽出表!BB156="－","－",IF(市町村抽出表!BB156=0,"0km",IF(市町村抽出表!BB156&lt;0.1,"0.1km未満",TEXT(ROUND(市町村抽出表!BB156,1),"###,##0.0")&amp;"km")))</f>
        <v>#REF!</v>
      </c>
      <c r="AQ156" s="95" t="e">
        <f ca="1">IF(市町村抽出表!BC156="－","－",IF(市町村抽出表!BC156=0,"0世帯",IF(市町村抽出表!BC156&lt;1,"1世帯未満",TEXT(ROUND(市町村抽出表!BC156,0),"###,###")&amp;"世帯")))</f>
        <v>#REF!</v>
      </c>
      <c r="AR156" s="95" t="e">
        <f ca="1">IF(市町村抽出表!BD156="－","－",IF(市町村抽出表!BD156=0,"0人",IF(市町村抽出表!BD156&lt;1,"1人未満",TEXT(ROUND(市町村抽出表!BD156,0),"###,###")&amp;"人")))</f>
        <v>#REF!</v>
      </c>
      <c r="AS156" s="95" t="s">
        <v>632</v>
      </c>
      <c r="AT156" s="95" t="s">
        <v>632</v>
      </c>
      <c r="AU156" s="95" t="e">
        <f ca="1">IF(市町村抽出表!BG156="－","－",IF(市町村抽出表!BG156=0,"0箇所",IF(市町村抽出表!BG156&lt;1,"1箇所未満",TEXT(ROUND(市町村抽出表!BG156,0),"###,###")&amp;"箇所")))</f>
        <v>#REF!</v>
      </c>
      <c r="AV156" s="95" t="e">
        <f ca="1">IF(市町村抽出表!BH156="－","－",IF(市町村抽出表!BH156=0,"0箇所",IF(市町村抽出表!BH156&lt;1,"1箇所未満",TEXT(ROUND(市町村抽出表!BH156,0),"###,###")&amp;"箇所")))</f>
        <v>#REF!</v>
      </c>
      <c r="AW156" s="95" t="e">
        <f ca="1">IF(市町村抽出表!BI156="－","－",IF(市町村抽出表!BI156=0,"0箇所",IF(市町村抽出表!BI156&lt;1,"1箇所未満",TEXT(ROUND(市町村抽出表!BI156,0),"###,###")&amp;"箇所")))</f>
        <v>#REF!</v>
      </c>
      <c r="AX156" s="95" t="e">
        <f ca="1">IF(市町村抽出表!BJ156="－","－",IF(市町村抽出表!BJ156=0,"0箇所",IF(市町村抽出表!BJ156&lt;1,"1箇所未満",TEXT(ROUND(市町村抽出表!BJ156,0),"###,###")&amp;"箇所")))</f>
        <v>#REF!</v>
      </c>
      <c r="AY156" s="95" t="e">
        <f ca="1">IF(市町村抽出表!BK156="－","－",IF(市町村抽出表!BK156=0,"0箇所",IF(市町村抽出表!BK156&lt;1,"1箇所未満",TEXT(ROUND(市町村抽出表!BK156,0),"###,###")&amp;"箇所")))</f>
        <v>#REF!</v>
      </c>
      <c r="AZ156" s="95" t="e">
        <f ca="1">IF(市町村抽出表!BL156="－","－",IF(市町村抽出表!BL156=0,"0箇所",IF(市町村抽出表!BL156&lt;1,"1箇所未満",TEXT(ROUND(市町村抽出表!BL156,0),"###,###")&amp;"箇所")))</f>
        <v>#REF!</v>
      </c>
      <c r="BH156" s="154"/>
      <c r="BI156" s="154"/>
      <c r="BJ156" s="154"/>
      <c r="BL156" s="155"/>
      <c r="BM156" s="154"/>
      <c r="BN156" s="154"/>
      <c r="BO156" s="154"/>
      <c r="BP156" s="154"/>
      <c r="BX156" s="155"/>
      <c r="BY156" s="154"/>
      <c r="BZ156" s="154"/>
      <c r="CA156" s="154"/>
      <c r="CB156" s="154"/>
      <c r="CN156" s="155"/>
      <c r="CO156" s="154"/>
      <c r="CP156" s="154"/>
      <c r="CQ156" s="154"/>
      <c r="CR156" s="154"/>
    </row>
    <row r="157" spans="1:96" x14ac:dyDescent="0.2">
      <c r="A157" s="83">
        <v>154</v>
      </c>
      <c r="B157" s="75" t="s">
        <v>618</v>
      </c>
      <c r="C157" s="94" t="e">
        <f ca="1">IF(市町村抽出表!D157="－","－",ROUND(市町村抽出表!D157,1))</f>
        <v>#REF!</v>
      </c>
      <c r="D157" s="159" t="e">
        <f ca="1">IF(市町村抽出表!F157="","※2",IF(市町村抽出表!F157="－","－",市町村抽出表!F157&amp;"箇所"))</f>
        <v>#REF!</v>
      </c>
      <c r="E157" s="160" t="e">
        <f ca="1">IF(市町村抽出表!G157="","※2",IF(市町村抽出表!G157="－","－",市町村抽出表!G157&amp;"箇所"))</f>
        <v>#REF!</v>
      </c>
      <c r="F157" s="161" t="e">
        <f ca="1">IF(市町村抽出表!H157="","※2",IF(市町村抽出表!H157="－","－",市町村抽出表!H157&amp;"箇所"))</f>
        <v>#REF!</v>
      </c>
      <c r="G157" s="95" t="e">
        <f ca="1">IF(市町村抽出表!I157="－","－",IF(市町村抽出表!I157=0,"0棟",IF(市町村抽出表!I157&lt;1,"1棟未満",TEXT(ROUND(市町村抽出表!I157,0),"###,###")&amp;"棟")))</f>
        <v>#REF!</v>
      </c>
      <c r="H157" s="95" t="e">
        <f ca="1">IF(市町村抽出表!J157="－","－",IF(市町村抽出表!J157=0,"0棟",IF(市町村抽出表!J157&lt;1,"1棟未満",TEXT(ROUND(市町村抽出表!J157,0),"###,###")&amp;"棟")))</f>
        <v>#REF!</v>
      </c>
      <c r="I157" s="95" t="e">
        <f ca="1">IF(市町村抽出表!O157="－","－",IF(市町村抽出表!O157=0,"0棟",IF(市町村抽出表!O157&lt;1,"1棟未満",TEXT(ROUND(市町村抽出表!O157,0),"###,###")&amp;"棟")))</f>
        <v>#REF!</v>
      </c>
      <c r="J157" s="95" t="e">
        <f ca="1">IF(市町村抽出表!P157="－","－",IF(市町村抽出表!P157=0,"0棟",IF(市町村抽出表!P157&lt;1,"1棟未満",TEXT(ROUND(市町村抽出表!P157,0),"###,###")&amp;"棟")))</f>
        <v>#REF!</v>
      </c>
      <c r="K157" s="148" t="e">
        <f ca="1">IF(市町村抽出表!U157="","※2",IF(市町村抽出表!U157="－","－",IF(市町村抽出表!U157=0,"0棟",IF(市町村抽出表!U157&lt;1,"1棟未満",TEXT(ROUND(市町村抽出表!U157,0),"###,###")&amp;"棟"))))</f>
        <v>#REF!</v>
      </c>
      <c r="L157" s="149" t="e">
        <f ca="1">IF(市町村抽出表!V157="","※2",IF(市町村抽出表!V157="－","－",IF(市町村抽出表!V157=0,"0棟",IF(市町村抽出表!V157&lt;1,"1棟未満",TEXT(ROUND(市町村抽出表!V157,0),"###,###")&amp;"棟"))))</f>
        <v>#REF!</v>
      </c>
      <c r="M157" s="95" t="e">
        <f ca="1">IF(市町村抽出表!W157="－","－",IF(市町村抽出表!W157=0,"0棟",IF(市町村抽出表!W157&lt;1,"1棟未満",TEXT(ROUND(市町村抽出表!W157,0),"###,###")&amp;"棟")))</f>
        <v>#REF!</v>
      </c>
      <c r="N157" s="95" t="e">
        <f ca="1">IF(市町村抽出表!X157="－","－",IF(市町村抽出表!X157=0,"0棟",IF(市町村抽出表!X157&lt;1,"1棟未満",TEXT(ROUND(市町村抽出表!X157,0),"###,###")&amp;"棟")))</f>
        <v>#REF!</v>
      </c>
      <c r="O157" s="95" t="e">
        <f ca="1">IF(市町村抽出表!Z157="－","－",IF(市町村抽出表!Z157=0,"0件",IF(市町村抽出表!Z157&lt;1,"1件未満",TEXT(ROUND(市町村抽出表!Z157,0),"###,###")&amp;"件")))</f>
        <v>#REF!</v>
      </c>
      <c r="P157" s="95" t="e">
        <f ca="1">IF(市町村抽出表!AA157="－","－",IF(市町村抽出表!AA157=0,"0件",IF(市町村抽出表!AA157&lt;1,"1件未満",TEXT(ROUND(市町村抽出表!AA157,0),"###,###")&amp;"件")))</f>
        <v>#REF!</v>
      </c>
      <c r="Q157" s="95" t="e">
        <f ca="1">IF(市町村抽出表!AB157="－","－",IF(市町村抽出表!AB157=0,"0棟",IF(市町村抽出表!AB157&lt;1,"1棟未満",TEXT(ROUND(市町村抽出表!AB157,0),"###,###")&amp;"棟")))</f>
        <v>#REF!</v>
      </c>
      <c r="R157" s="95" t="e">
        <f ca="1">IF(市町村抽出表!AC157="－","－",IF(市町村抽出表!AC157=0,"0人",IF(市町村抽出表!AC157&lt;1,"1人未満",TEXT(ROUND(市町村抽出表!AC157,0),"###,###")&amp;"人")))</f>
        <v>#REF!</v>
      </c>
      <c r="S157" s="95" t="e">
        <f ca="1">IF(市町村抽出表!AD157="－","－",IF(市町村抽出表!AD157=0,"0人",IF(市町村抽出表!AD157&lt;1,"1人未満",TEXT(ROUND(市町村抽出表!AD157,0),"###,###")&amp;"人")))</f>
        <v>#REF!</v>
      </c>
      <c r="T157" s="95" t="e">
        <f ca="1">IF(市町村抽出表!AE157="－","－",IF(市町村抽出表!AE157=0,"0人",IF(市町村抽出表!AE157&lt;1,"1人未満",TEXT(ROUND(市町村抽出表!AE157,0),"###,###")&amp;"人")))</f>
        <v>#REF!</v>
      </c>
      <c r="U157" s="150" t="e">
        <f ca="1">IF(市町村抽出表!AG157="","※2",IF(市町村抽出表!AG157="－","－",IF(市町村抽出表!AG157=0,"0人",IF(市町村抽出表!AG157&lt;1,"1人未満",TEXT(ROUND(市町村抽出表!AG157,0),"###,###")&amp;"人"))))</f>
        <v>#REF!</v>
      </c>
      <c r="V157" s="151" t="e">
        <f ca="1">IF(市町村抽出表!AH157="","※2",IF(市町村抽出表!AH157="－","－",IF(市町村抽出表!AH157=0,"0人",IF(市町村抽出表!AH157&lt;1,"1人未満",TEXT(ROUND(市町村抽出表!AH157,0),"###,###")&amp;"人"))))</f>
        <v>#REF!</v>
      </c>
      <c r="W157" s="152" t="e">
        <f ca="1">IF(市町村抽出表!AI157="","※2",IF(市町村抽出表!AI157="－","－",IF(市町村抽出表!AI157=0,"0人",IF(市町村抽出表!AI157&lt;1,"1人未満",TEXT(ROUND(市町村抽出表!AI157,0),"###,###")&amp;"人"))))</f>
        <v>#REF!</v>
      </c>
      <c r="X157" s="95" t="e">
        <f ca="1">IF(市町村抽出表!AJ157="－","－",IF(市町村抽出表!AJ157=0,"0人",IF(市町村抽出表!AJ157&lt;1,"1人未満",TEXT(ROUND(市町村抽出表!AJ157,0),"###,###")&amp;"人")))</f>
        <v>#REF!</v>
      </c>
      <c r="Y157" s="95" t="e">
        <f ca="1">IF(市町村抽出表!AK157="－","－",IF(市町村抽出表!AK157=0,"0人",IF(市町村抽出表!AK157&lt;1,"1人未満",TEXT(ROUND(市町村抽出表!AK157,0),"###,###")&amp;"人")))</f>
        <v>#REF!</v>
      </c>
      <c r="Z157" s="95" t="e">
        <f ca="1">IF(市町村抽出表!AL157="－","－",IF(市町村抽出表!AL157=0,"0人",IF(市町村抽出表!AL157&lt;1,"1人未満",TEXT(ROUND(市町村抽出表!AL157,0),"###,###")&amp;"人")))</f>
        <v>#REF!</v>
      </c>
      <c r="AA157" s="95" t="e">
        <f ca="1">IF(市町村抽出表!AM157="－","－",IF(市町村抽出表!AM157=0,"0人",IF(市町村抽出表!AM157&lt;1,"1人未満",TEXT(ROUND(市町村抽出表!AM157,0),"###,###")&amp;"人")))</f>
        <v>#REF!</v>
      </c>
      <c r="AB157" s="95" t="e">
        <f ca="1">IF(市町村抽出表!AN157="－","－",IF(市町村抽出表!AN157=0,"0人",IF(市町村抽出表!AN157&lt;1,"1人未満",TEXT(ROUND(市町村抽出表!AN157,0),"###,###")&amp;"人")))</f>
        <v>#REF!</v>
      </c>
      <c r="AC157" s="95" t="e">
        <f ca="1">IF(市町村抽出表!AO157="－","－",IF(市町村抽出表!AO157=0,"0人",IF(市町村抽出表!AO157&lt;1,"1人未満",TEXT(ROUND(市町村抽出表!AO157,0),"###,###")&amp;"人")))</f>
        <v>#REF!</v>
      </c>
      <c r="AD157" s="95" t="e">
        <f ca="1">IF(市町村抽出表!AP157="－","－",IF(市町村抽出表!AP157=0,"0人",IF(市町村抽出表!AP157&lt;1,"1人未満",TEXT(ROUND(市町村抽出表!AP157,0),"###,###")&amp;"人")))</f>
        <v>#REF!</v>
      </c>
      <c r="AE157" s="95" t="e">
        <f ca="1">IF(市町村抽出表!AQ157="－","－",IF(市町村抽出表!AQ157=0,"0人",IF(市町村抽出表!AQ157&lt;1,"1人未満",TEXT(ROUND(市町村抽出表!AQ157,0),"###,###")&amp;"人")))</f>
        <v>#REF!</v>
      </c>
      <c r="AF157" s="95" t="e">
        <f ca="1">IF(市町村抽出表!AR157="－","－",IF(市町村抽出表!AR157=0,"0人",IF(市町村抽出表!AR157&lt;1,"1人未満",TEXT(ROUND(市町村抽出表!AR157,0),"###,###")&amp;"人")))</f>
        <v>#REF!</v>
      </c>
      <c r="AG157" s="95" t="e">
        <f ca="1">IF(市町村抽出表!AS157="－","－",IF(市町村抽出表!AS157=0,"0箇所",IF(市町村抽出表!AS157&lt;1,"1箇所未満",TEXT(ROUND(市町村抽出表!AS157,0),"###,###")&amp;"箇所")))</f>
        <v>#REF!</v>
      </c>
      <c r="AH157" s="95" t="e">
        <f ca="1">IF(市町村抽出表!AT157="－","－",IF(市町村抽出表!AT157=0,"0世帯",IF(市町村抽出表!AT157&lt;1,"1世帯未満",TEXT(ROUND(市町村抽出表!AT157,0),"###,###")&amp;"世帯")))</f>
        <v>#REF!</v>
      </c>
      <c r="AI157" s="95" t="e">
        <f ca="1">IF(市町村抽出表!AU157="－","－",IF(市町村抽出表!AU157=0,"0人",IF(市町村抽出表!AU157&lt;1,"1人未満",TEXT(ROUND(市町村抽出表!AU157,0),"###,###")&amp;"人")))</f>
        <v>#REF!</v>
      </c>
      <c r="AJ157" s="95" t="e">
        <f ca="1">IF(市町村抽出表!AV157="－","－",IF(市町村抽出表!AV157=0,"0世帯",IF(市町村抽出表!AV157&lt;1,"1世帯未満",TEXT(ROUND(市町村抽出表!AV157,0),"###,###")&amp;"世帯")))</f>
        <v>#REF!</v>
      </c>
      <c r="AK157" s="95" t="e">
        <f ca="1">IF(市町村抽出表!AW157="－","－",IF(市町村抽出表!AW157=0,"0人",IF(市町村抽出表!AW157&lt;1,"1人未満",TEXT(ROUND(市町村抽出表!AW157,0),"###,###")&amp;"人")))</f>
        <v>#REF!</v>
      </c>
      <c r="AL157" s="95" t="e">
        <f ca="1">IF(市町村抽出表!AX157="－","－",IF(市町村抽出表!AX157=0,"0世帯",IF(市町村抽出表!AX157&lt;1,"1世帯未満",TEXT(ROUND(市町村抽出表!AX157,0),"###,###")&amp;"世帯")))</f>
        <v>#REF!</v>
      </c>
      <c r="AM157" s="95" t="e">
        <f ca="1">IF(市町村抽出表!AY157="－","－",IF(市町村抽出表!AY157=0,"0人",IF(市町村抽出表!AY157&lt;1,"1人未満",TEXT(ROUND(市町村抽出表!AY157,0),"###,###")&amp;"人")))</f>
        <v>#REF!</v>
      </c>
      <c r="AN157" s="95" t="s">
        <v>632</v>
      </c>
      <c r="AO157" s="95" t="s">
        <v>632</v>
      </c>
      <c r="AP157" s="95" t="e">
        <f ca="1">IF(市町村抽出表!BB157="－","－",IF(市町村抽出表!BB157=0,"0km",IF(市町村抽出表!BB157&lt;0.1,"0.1km未満",TEXT(ROUND(市町村抽出表!BB157,1),"###,##0.0")&amp;"km")))</f>
        <v>#REF!</v>
      </c>
      <c r="AQ157" s="95" t="e">
        <f ca="1">IF(市町村抽出表!BC157="－","－",IF(市町村抽出表!BC157=0,"0世帯",IF(市町村抽出表!BC157&lt;1,"1世帯未満",TEXT(ROUND(市町村抽出表!BC157,0),"###,###")&amp;"世帯")))</f>
        <v>#REF!</v>
      </c>
      <c r="AR157" s="95" t="e">
        <f ca="1">IF(市町村抽出表!BD157="－","－",IF(市町村抽出表!BD157=0,"0人",IF(市町村抽出表!BD157&lt;1,"1人未満",TEXT(ROUND(市町村抽出表!BD157,0),"###,###")&amp;"人")))</f>
        <v>#REF!</v>
      </c>
      <c r="AS157" s="95" t="s">
        <v>632</v>
      </c>
      <c r="AT157" s="95" t="s">
        <v>632</v>
      </c>
      <c r="AU157" s="95" t="e">
        <f ca="1">IF(市町村抽出表!BG157="－","－",IF(市町村抽出表!BG157=0,"0箇所",IF(市町村抽出表!BG157&lt;1,"1箇所未満",TEXT(ROUND(市町村抽出表!BG157,0),"###,###")&amp;"箇所")))</f>
        <v>#REF!</v>
      </c>
      <c r="AV157" s="95" t="e">
        <f ca="1">IF(市町村抽出表!BH157="－","－",IF(市町村抽出表!BH157=0,"0箇所",IF(市町村抽出表!BH157&lt;1,"1箇所未満",TEXT(ROUND(市町村抽出表!BH157,0),"###,###")&amp;"箇所")))</f>
        <v>#REF!</v>
      </c>
      <c r="AW157" s="95" t="e">
        <f ca="1">IF(市町村抽出表!BI157="－","－",IF(市町村抽出表!BI157=0,"0箇所",IF(市町村抽出表!BI157&lt;1,"1箇所未満",TEXT(ROUND(市町村抽出表!BI157,0),"###,###")&amp;"箇所")))</f>
        <v>#REF!</v>
      </c>
      <c r="AX157" s="95" t="e">
        <f ca="1">IF(市町村抽出表!BJ157="－","－",IF(市町村抽出表!BJ157=0,"0箇所",IF(市町村抽出表!BJ157&lt;1,"1箇所未満",TEXT(ROUND(市町村抽出表!BJ157,0),"###,###")&amp;"箇所")))</f>
        <v>#REF!</v>
      </c>
      <c r="AY157" s="95" t="e">
        <f ca="1">IF(市町村抽出表!BK157="－","－",IF(市町村抽出表!BK157=0,"0箇所",IF(市町村抽出表!BK157&lt;1,"1箇所未満",TEXT(ROUND(市町村抽出表!BK157,0),"###,###")&amp;"箇所")))</f>
        <v>#REF!</v>
      </c>
      <c r="AZ157" s="95" t="e">
        <f ca="1">IF(市町村抽出表!BL157="－","－",IF(市町村抽出表!BL157=0,"0箇所",IF(市町村抽出表!BL157&lt;1,"1箇所未満",TEXT(ROUND(市町村抽出表!BL157,0),"###,###")&amp;"箇所")))</f>
        <v>#REF!</v>
      </c>
      <c r="BH157" s="154"/>
      <c r="BI157" s="154"/>
      <c r="BJ157" s="154"/>
      <c r="BL157" s="155"/>
      <c r="BM157" s="154"/>
      <c r="BN157" s="154"/>
      <c r="BO157" s="154"/>
      <c r="BP157" s="154"/>
      <c r="BX157" s="155"/>
      <c r="BY157" s="154"/>
      <c r="BZ157" s="154"/>
      <c r="CA157" s="154"/>
      <c r="CB157" s="154"/>
      <c r="CN157" s="155"/>
      <c r="CO157" s="154"/>
      <c r="CP157" s="154"/>
      <c r="CQ157" s="154"/>
      <c r="CR157" s="154"/>
    </row>
    <row r="158" spans="1:96" x14ac:dyDescent="0.2">
      <c r="A158" s="83">
        <v>155</v>
      </c>
      <c r="B158" s="75" t="s">
        <v>619</v>
      </c>
      <c r="C158" s="94" t="e">
        <f ca="1">IF(市町村抽出表!D158="－","－",ROUND(市町村抽出表!D158,1))</f>
        <v>#REF!</v>
      </c>
      <c r="D158" s="159" t="e">
        <f ca="1">IF(市町村抽出表!F158="","※2",IF(市町村抽出表!F158="－","－",市町村抽出表!F158&amp;"箇所"))</f>
        <v>#REF!</v>
      </c>
      <c r="E158" s="160" t="e">
        <f ca="1">IF(市町村抽出表!G158="","※2",IF(市町村抽出表!G158="－","－",市町村抽出表!G158&amp;"箇所"))</f>
        <v>#REF!</v>
      </c>
      <c r="F158" s="161" t="e">
        <f ca="1">IF(市町村抽出表!H158="","※2",IF(市町村抽出表!H158="－","－",市町村抽出表!H158&amp;"箇所"))</f>
        <v>#REF!</v>
      </c>
      <c r="G158" s="95" t="e">
        <f ca="1">IF(市町村抽出表!I158="－","－",IF(市町村抽出表!I158=0,"0棟",IF(市町村抽出表!I158&lt;1,"1棟未満",TEXT(ROUND(市町村抽出表!I158,0),"###,###")&amp;"棟")))</f>
        <v>#REF!</v>
      </c>
      <c r="H158" s="95" t="e">
        <f ca="1">IF(市町村抽出表!J158="－","－",IF(市町村抽出表!J158=0,"0棟",IF(市町村抽出表!J158&lt;1,"1棟未満",TEXT(ROUND(市町村抽出表!J158,0),"###,###")&amp;"棟")))</f>
        <v>#REF!</v>
      </c>
      <c r="I158" s="95" t="e">
        <f ca="1">IF(市町村抽出表!O158="－","－",IF(市町村抽出表!O158=0,"0棟",IF(市町村抽出表!O158&lt;1,"1棟未満",TEXT(ROUND(市町村抽出表!O158,0),"###,###")&amp;"棟")))</f>
        <v>#REF!</v>
      </c>
      <c r="J158" s="95" t="e">
        <f ca="1">IF(市町村抽出表!P158="－","－",IF(市町村抽出表!P158=0,"0棟",IF(市町村抽出表!P158&lt;1,"1棟未満",TEXT(ROUND(市町村抽出表!P158,0),"###,###")&amp;"棟")))</f>
        <v>#REF!</v>
      </c>
      <c r="K158" s="148" t="e">
        <f ca="1">IF(市町村抽出表!U158="","※2",IF(市町村抽出表!U158="－","－",IF(市町村抽出表!U158=0,"0棟",IF(市町村抽出表!U158&lt;1,"1棟未満",TEXT(ROUND(市町村抽出表!U158,0),"###,###")&amp;"棟"))))</f>
        <v>#REF!</v>
      </c>
      <c r="L158" s="149" t="e">
        <f ca="1">IF(市町村抽出表!V158="","※2",IF(市町村抽出表!V158="－","－",IF(市町村抽出表!V158=0,"0棟",IF(市町村抽出表!V158&lt;1,"1棟未満",TEXT(ROUND(市町村抽出表!V158,0),"###,###")&amp;"棟"))))</f>
        <v>#REF!</v>
      </c>
      <c r="M158" s="95" t="e">
        <f ca="1">IF(市町村抽出表!W158="－","－",IF(市町村抽出表!W158=0,"0棟",IF(市町村抽出表!W158&lt;1,"1棟未満",TEXT(ROUND(市町村抽出表!W158,0),"###,###")&amp;"棟")))</f>
        <v>#REF!</v>
      </c>
      <c r="N158" s="95" t="e">
        <f ca="1">IF(市町村抽出表!X158="－","－",IF(市町村抽出表!X158=0,"0棟",IF(市町村抽出表!X158&lt;1,"1棟未満",TEXT(ROUND(市町村抽出表!X158,0),"###,###")&amp;"棟")))</f>
        <v>#REF!</v>
      </c>
      <c r="O158" s="95" t="e">
        <f ca="1">IF(市町村抽出表!Z158="－","－",IF(市町村抽出表!Z158=0,"0件",IF(市町村抽出表!Z158&lt;1,"1件未満",TEXT(ROUND(市町村抽出表!Z158,0),"###,###")&amp;"件")))</f>
        <v>#REF!</v>
      </c>
      <c r="P158" s="95" t="e">
        <f ca="1">IF(市町村抽出表!AA158="－","－",IF(市町村抽出表!AA158=0,"0件",IF(市町村抽出表!AA158&lt;1,"1件未満",TEXT(ROUND(市町村抽出表!AA158,0),"###,###")&amp;"件")))</f>
        <v>#REF!</v>
      </c>
      <c r="Q158" s="95" t="e">
        <f ca="1">IF(市町村抽出表!AB158="－","－",IF(市町村抽出表!AB158=0,"0棟",IF(市町村抽出表!AB158&lt;1,"1棟未満",TEXT(ROUND(市町村抽出表!AB158,0),"###,###")&amp;"棟")))</f>
        <v>#REF!</v>
      </c>
      <c r="R158" s="95" t="e">
        <f ca="1">IF(市町村抽出表!AC158="－","－",IF(市町村抽出表!AC158=0,"0人",IF(市町村抽出表!AC158&lt;1,"1人未満",TEXT(ROUND(市町村抽出表!AC158,0),"###,###")&amp;"人")))</f>
        <v>#REF!</v>
      </c>
      <c r="S158" s="95" t="e">
        <f ca="1">IF(市町村抽出表!AD158="－","－",IF(市町村抽出表!AD158=0,"0人",IF(市町村抽出表!AD158&lt;1,"1人未満",TEXT(ROUND(市町村抽出表!AD158,0),"###,###")&amp;"人")))</f>
        <v>#REF!</v>
      </c>
      <c r="T158" s="95" t="e">
        <f ca="1">IF(市町村抽出表!AE158="－","－",IF(市町村抽出表!AE158=0,"0人",IF(市町村抽出表!AE158&lt;1,"1人未満",TEXT(ROUND(市町村抽出表!AE158,0),"###,###")&amp;"人")))</f>
        <v>#REF!</v>
      </c>
      <c r="U158" s="150" t="e">
        <f ca="1">IF(市町村抽出表!AG158="","※2",IF(市町村抽出表!AG158="－","－",IF(市町村抽出表!AG158=0,"0人",IF(市町村抽出表!AG158&lt;1,"1人未満",TEXT(ROUND(市町村抽出表!AG158,0),"###,###")&amp;"人"))))</f>
        <v>#REF!</v>
      </c>
      <c r="V158" s="151" t="e">
        <f ca="1">IF(市町村抽出表!AH158="","※2",IF(市町村抽出表!AH158="－","－",IF(市町村抽出表!AH158=0,"0人",IF(市町村抽出表!AH158&lt;1,"1人未満",TEXT(ROUND(市町村抽出表!AH158,0),"###,###")&amp;"人"))))</f>
        <v>#REF!</v>
      </c>
      <c r="W158" s="152" t="e">
        <f ca="1">IF(市町村抽出表!AI158="","※2",IF(市町村抽出表!AI158="－","－",IF(市町村抽出表!AI158=0,"0人",IF(市町村抽出表!AI158&lt;1,"1人未満",TEXT(ROUND(市町村抽出表!AI158,0),"###,###")&amp;"人"))))</f>
        <v>#REF!</v>
      </c>
      <c r="X158" s="95" t="e">
        <f ca="1">IF(市町村抽出表!AJ158="－","－",IF(市町村抽出表!AJ158=0,"0人",IF(市町村抽出表!AJ158&lt;1,"1人未満",TEXT(ROUND(市町村抽出表!AJ158,0),"###,###")&amp;"人")))</f>
        <v>#REF!</v>
      </c>
      <c r="Y158" s="95" t="e">
        <f ca="1">IF(市町村抽出表!AK158="－","－",IF(市町村抽出表!AK158=0,"0人",IF(市町村抽出表!AK158&lt;1,"1人未満",TEXT(ROUND(市町村抽出表!AK158,0),"###,###")&amp;"人")))</f>
        <v>#REF!</v>
      </c>
      <c r="Z158" s="95" t="e">
        <f ca="1">IF(市町村抽出表!AL158="－","－",IF(市町村抽出表!AL158=0,"0人",IF(市町村抽出表!AL158&lt;1,"1人未満",TEXT(ROUND(市町村抽出表!AL158,0),"###,###")&amp;"人")))</f>
        <v>#REF!</v>
      </c>
      <c r="AA158" s="95" t="e">
        <f ca="1">IF(市町村抽出表!AM158="－","－",IF(市町村抽出表!AM158=0,"0人",IF(市町村抽出表!AM158&lt;1,"1人未満",TEXT(ROUND(市町村抽出表!AM158,0),"###,###")&amp;"人")))</f>
        <v>#REF!</v>
      </c>
      <c r="AB158" s="95" t="e">
        <f ca="1">IF(市町村抽出表!AN158="－","－",IF(市町村抽出表!AN158=0,"0人",IF(市町村抽出表!AN158&lt;1,"1人未満",TEXT(ROUND(市町村抽出表!AN158,0),"###,###")&amp;"人")))</f>
        <v>#REF!</v>
      </c>
      <c r="AC158" s="95" t="e">
        <f ca="1">IF(市町村抽出表!AO158="－","－",IF(市町村抽出表!AO158=0,"0人",IF(市町村抽出表!AO158&lt;1,"1人未満",TEXT(ROUND(市町村抽出表!AO158,0),"###,###")&amp;"人")))</f>
        <v>#REF!</v>
      </c>
      <c r="AD158" s="95" t="e">
        <f ca="1">IF(市町村抽出表!AP158="－","－",IF(市町村抽出表!AP158=0,"0人",IF(市町村抽出表!AP158&lt;1,"1人未満",TEXT(ROUND(市町村抽出表!AP158,0),"###,###")&amp;"人")))</f>
        <v>#REF!</v>
      </c>
      <c r="AE158" s="95" t="e">
        <f ca="1">IF(市町村抽出表!AQ158="－","－",IF(市町村抽出表!AQ158=0,"0人",IF(市町村抽出表!AQ158&lt;1,"1人未満",TEXT(ROUND(市町村抽出表!AQ158,0),"###,###")&amp;"人")))</f>
        <v>#REF!</v>
      </c>
      <c r="AF158" s="95" t="e">
        <f ca="1">IF(市町村抽出表!AR158="－","－",IF(市町村抽出表!AR158=0,"0人",IF(市町村抽出表!AR158&lt;1,"1人未満",TEXT(ROUND(市町村抽出表!AR158,0),"###,###")&amp;"人")))</f>
        <v>#REF!</v>
      </c>
      <c r="AG158" s="95" t="e">
        <f ca="1">IF(市町村抽出表!AS158="－","－",IF(市町村抽出表!AS158=0,"0箇所",IF(市町村抽出表!AS158&lt;1,"1箇所未満",TEXT(ROUND(市町村抽出表!AS158,0),"###,###")&amp;"箇所")))</f>
        <v>#REF!</v>
      </c>
      <c r="AH158" s="95" t="e">
        <f ca="1">IF(市町村抽出表!AT158="－","－",IF(市町村抽出表!AT158=0,"0世帯",IF(市町村抽出表!AT158&lt;1,"1世帯未満",TEXT(ROUND(市町村抽出表!AT158,0),"###,###")&amp;"世帯")))</f>
        <v>#REF!</v>
      </c>
      <c r="AI158" s="95" t="e">
        <f ca="1">IF(市町村抽出表!AU158="－","－",IF(市町村抽出表!AU158=0,"0人",IF(市町村抽出表!AU158&lt;1,"1人未満",TEXT(ROUND(市町村抽出表!AU158,0),"###,###")&amp;"人")))</f>
        <v>#REF!</v>
      </c>
      <c r="AJ158" s="95" t="e">
        <f ca="1">IF(市町村抽出表!AV158="－","－",IF(市町村抽出表!AV158=0,"0世帯",IF(市町村抽出表!AV158&lt;1,"1世帯未満",TEXT(ROUND(市町村抽出表!AV158,0),"###,###")&amp;"世帯")))</f>
        <v>#REF!</v>
      </c>
      <c r="AK158" s="95" t="e">
        <f ca="1">IF(市町村抽出表!AW158="－","－",IF(市町村抽出表!AW158=0,"0人",IF(市町村抽出表!AW158&lt;1,"1人未満",TEXT(ROUND(市町村抽出表!AW158,0),"###,###")&amp;"人")))</f>
        <v>#REF!</v>
      </c>
      <c r="AL158" s="95" t="e">
        <f ca="1">IF(市町村抽出表!AX158="－","－",IF(市町村抽出表!AX158=0,"0世帯",IF(市町村抽出表!AX158&lt;1,"1世帯未満",TEXT(ROUND(市町村抽出表!AX158,0),"###,###")&amp;"世帯")))</f>
        <v>#REF!</v>
      </c>
      <c r="AM158" s="95" t="e">
        <f ca="1">IF(市町村抽出表!AY158="－","－",IF(市町村抽出表!AY158=0,"0人",IF(市町村抽出表!AY158&lt;1,"1人未満",TEXT(ROUND(市町村抽出表!AY158,0),"###,###")&amp;"人")))</f>
        <v>#REF!</v>
      </c>
      <c r="AN158" s="95" t="s">
        <v>632</v>
      </c>
      <c r="AO158" s="95" t="s">
        <v>632</v>
      </c>
      <c r="AP158" s="95" t="e">
        <f ca="1">IF(市町村抽出表!BB158="－","－",IF(市町村抽出表!BB158=0,"0km",IF(市町村抽出表!BB158&lt;0.1,"0.1km未満",TEXT(ROUND(市町村抽出表!BB158,1),"###,##0.0")&amp;"km")))</f>
        <v>#REF!</v>
      </c>
      <c r="AQ158" s="95" t="e">
        <f ca="1">IF(市町村抽出表!BC158="－","－",IF(市町村抽出表!BC158=0,"0世帯",IF(市町村抽出表!BC158&lt;1,"1世帯未満",TEXT(ROUND(市町村抽出表!BC158,0),"###,###")&amp;"世帯")))</f>
        <v>#REF!</v>
      </c>
      <c r="AR158" s="95" t="e">
        <f ca="1">IF(市町村抽出表!BD158="－","－",IF(市町村抽出表!BD158=0,"0人",IF(市町村抽出表!BD158&lt;1,"1人未満",TEXT(ROUND(市町村抽出表!BD158,0),"###,###")&amp;"人")))</f>
        <v>#REF!</v>
      </c>
      <c r="AS158" s="95" t="s">
        <v>632</v>
      </c>
      <c r="AT158" s="95" t="s">
        <v>632</v>
      </c>
      <c r="AU158" s="95" t="e">
        <f ca="1">IF(市町村抽出表!BG158="－","－",IF(市町村抽出表!BG158=0,"0箇所",IF(市町村抽出表!BG158&lt;1,"1箇所未満",TEXT(ROUND(市町村抽出表!BG158,0),"###,###")&amp;"箇所")))</f>
        <v>#REF!</v>
      </c>
      <c r="AV158" s="95" t="e">
        <f ca="1">IF(市町村抽出表!BH158="－","－",IF(市町村抽出表!BH158=0,"0箇所",IF(市町村抽出表!BH158&lt;1,"1箇所未満",TEXT(ROUND(市町村抽出表!BH158,0),"###,###")&amp;"箇所")))</f>
        <v>#REF!</v>
      </c>
      <c r="AW158" s="95" t="e">
        <f ca="1">IF(市町村抽出表!BI158="－","－",IF(市町村抽出表!BI158=0,"0箇所",IF(市町村抽出表!BI158&lt;1,"1箇所未満",TEXT(ROUND(市町村抽出表!BI158,0),"###,###")&amp;"箇所")))</f>
        <v>#REF!</v>
      </c>
      <c r="AX158" s="95" t="e">
        <f ca="1">IF(市町村抽出表!BJ158="－","－",IF(市町村抽出表!BJ158=0,"0箇所",IF(市町村抽出表!BJ158&lt;1,"1箇所未満",TEXT(ROUND(市町村抽出表!BJ158,0),"###,###")&amp;"箇所")))</f>
        <v>#REF!</v>
      </c>
      <c r="AY158" s="95" t="e">
        <f ca="1">IF(市町村抽出表!BK158="－","－",IF(市町村抽出表!BK158=0,"0箇所",IF(市町村抽出表!BK158&lt;1,"1箇所未満",TEXT(ROUND(市町村抽出表!BK158,0),"###,###")&amp;"箇所")))</f>
        <v>#REF!</v>
      </c>
      <c r="AZ158" s="95" t="e">
        <f ca="1">IF(市町村抽出表!BL158="－","－",IF(市町村抽出表!BL158=0,"0箇所",IF(市町村抽出表!BL158&lt;1,"1箇所未満",TEXT(ROUND(市町村抽出表!BL158,0),"###,###")&amp;"箇所")))</f>
        <v>#REF!</v>
      </c>
      <c r="BH158" s="154"/>
      <c r="BI158" s="154"/>
      <c r="BJ158" s="154"/>
      <c r="BL158" s="155"/>
      <c r="BM158" s="154"/>
      <c r="BN158" s="154"/>
      <c r="BO158" s="154"/>
      <c r="BP158" s="154"/>
      <c r="BX158" s="155"/>
      <c r="BY158" s="154"/>
      <c r="BZ158" s="154"/>
      <c r="CA158" s="154"/>
      <c r="CB158" s="154"/>
      <c r="CN158" s="155"/>
      <c r="CO158" s="154"/>
      <c r="CP158" s="154"/>
      <c r="CQ158" s="154"/>
      <c r="CR158" s="154"/>
    </row>
    <row r="159" spans="1:96" x14ac:dyDescent="0.2">
      <c r="A159" s="83">
        <v>156</v>
      </c>
      <c r="B159" s="75" t="s">
        <v>620</v>
      </c>
      <c r="C159" s="94" t="e">
        <f ca="1">IF(市町村抽出表!D159="－","－",ROUND(市町村抽出表!D159,1))</f>
        <v>#REF!</v>
      </c>
      <c r="D159" s="159" t="e">
        <f ca="1">IF(市町村抽出表!F159="","※2",IF(市町村抽出表!F159="－","－",市町村抽出表!F159&amp;"箇所"))</f>
        <v>#REF!</v>
      </c>
      <c r="E159" s="160" t="e">
        <f ca="1">IF(市町村抽出表!G159="","※2",IF(市町村抽出表!G159="－","－",市町村抽出表!G159&amp;"箇所"))</f>
        <v>#REF!</v>
      </c>
      <c r="F159" s="161" t="e">
        <f ca="1">IF(市町村抽出表!H159="","※2",IF(市町村抽出表!H159="－","－",市町村抽出表!H159&amp;"箇所"))</f>
        <v>#REF!</v>
      </c>
      <c r="G159" s="95" t="e">
        <f ca="1">IF(市町村抽出表!I159="－","－",IF(市町村抽出表!I159=0,"0棟",IF(市町村抽出表!I159&lt;1,"1棟未満",TEXT(ROUND(市町村抽出表!I159,0),"###,###")&amp;"棟")))</f>
        <v>#REF!</v>
      </c>
      <c r="H159" s="95" t="e">
        <f ca="1">IF(市町村抽出表!J159="－","－",IF(市町村抽出表!J159=0,"0棟",IF(市町村抽出表!J159&lt;1,"1棟未満",TEXT(ROUND(市町村抽出表!J159,0),"###,###")&amp;"棟")))</f>
        <v>#REF!</v>
      </c>
      <c r="I159" s="95" t="e">
        <f ca="1">IF(市町村抽出表!O159="－","－",IF(市町村抽出表!O159=0,"0棟",IF(市町村抽出表!O159&lt;1,"1棟未満",TEXT(ROUND(市町村抽出表!O159,0),"###,###")&amp;"棟")))</f>
        <v>#REF!</v>
      </c>
      <c r="J159" s="95" t="e">
        <f ca="1">IF(市町村抽出表!P159="－","－",IF(市町村抽出表!P159=0,"0棟",IF(市町村抽出表!P159&lt;1,"1棟未満",TEXT(ROUND(市町村抽出表!P159,0),"###,###")&amp;"棟")))</f>
        <v>#REF!</v>
      </c>
      <c r="K159" s="148" t="e">
        <f ca="1">IF(市町村抽出表!U159="","※2",IF(市町村抽出表!U159="－","－",IF(市町村抽出表!U159=0,"0棟",IF(市町村抽出表!U159&lt;1,"1棟未満",TEXT(ROUND(市町村抽出表!U159,0),"###,###")&amp;"棟"))))</f>
        <v>#REF!</v>
      </c>
      <c r="L159" s="149" t="e">
        <f ca="1">IF(市町村抽出表!V159="","※2",IF(市町村抽出表!V159="－","－",IF(市町村抽出表!V159=0,"0棟",IF(市町村抽出表!V159&lt;1,"1棟未満",TEXT(ROUND(市町村抽出表!V159,0),"###,###")&amp;"棟"))))</f>
        <v>#REF!</v>
      </c>
      <c r="M159" s="95" t="e">
        <f ca="1">IF(市町村抽出表!W159="－","－",IF(市町村抽出表!W159=0,"0棟",IF(市町村抽出表!W159&lt;1,"1棟未満",TEXT(ROUND(市町村抽出表!W159,0),"###,###")&amp;"棟")))</f>
        <v>#REF!</v>
      </c>
      <c r="N159" s="95" t="e">
        <f ca="1">IF(市町村抽出表!X159="－","－",IF(市町村抽出表!X159=0,"0棟",IF(市町村抽出表!X159&lt;1,"1棟未満",TEXT(ROUND(市町村抽出表!X159,0),"###,###")&amp;"棟")))</f>
        <v>#REF!</v>
      </c>
      <c r="O159" s="95" t="e">
        <f ca="1">IF(市町村抽出表!Z159="－","－",IF(市町村抽出表!Z159=0,"0件",IF(市町村抽出表!Z159&lt;1,"1件未満",TEXT(ROUND(市町村抽出表!Z159,0),"###,###")&amp;"件")))</f>
        <v>#REF!</v>
      </c>
      <c r="P159" s="95" t="e">
        <f ca="1">IF(市町村抽出表!AA159="－","－",IF(市町村抽出表!AA159=0,"0件",IF(市町村抽出表!AA159&lt;1,"1件未満",TEXT(ROUND(市町村抽出表!AA159,0),"###,###")&amp;"件")))</f>
        <v>#REF!</v>
      </c>
      <c r="Q159" s="95" t="e">
        <f ca="1">IF(市町村抽出表!AB159="－","－",IF(市町村抽出表!AB159=0,"0棟",IF(市町村抽出表!AB159&lt;1,"1棟未満",TEXT(ROUND(市町村抽出表!AB159,0),"###,###")&amp;"棟")))</f>
        <v>#REF!</v>
      </c>
      <c r="R159" s="95" t="e">
        <f ca="1">IF(市町村抽出表!AC159="－","－",IF(市町村抽出表!AC159=0,"0人",IF(市町村抽出表!AC159&lt;1,"1人未満",TEXT(ROUND(市町村抽出表!AC159,0),"###,###")&amp;"人")))</f>
        <v>#REF!</v>
      </c>
      <c r="S159" s="95" t="e">
        <f ca="1">IF(市町村抽出表!AD159="－","－",IF(市町村抽出表!AD159=0,"0人",IF(市町村抽出表!AD159&lt;1,"1人未満",TEXT(ROUND(市町村抽出表!AD159,0),"###,###")&amp;"人")))</f>
        <v>#REF!</v>
      </c>
      <c r="T159" s="95" t="e">
        <f ca="1">IF(市町村抽出表!AE159="－","－",IF(市町村抽出表!AE159=0,"0人",IF(市町村抽出表!AE159&lt;1,"1人未満",TEXT(ROUND(市町村抽出表!AE159,0),"###,###")&amp;"人")))</f>
        <v>#REF!</v>
      </c>
      <c r="U159" s="150" t="e">
        <f ca="1">IF(市町村抽出表!AG159="","※2",IF(市町村抽出表!AG159="－","－",IF(市町村抽出表!AG159=0,"0人",IF(市町村抽出表!AG159&lt;1,"1人未満",TEXT(ROUND(市町村抽出表!AG159,0),"###,###")&amp;"人"))))</f>
        <v>#REF!</v>
      </c>
      <c r="V159" s="151" t="e">
        <f ca="1">IF(市町村抽出表!AH159="","※2",IF(市町村抽出表!AH159="－","－",IF(市町村抽出表!AH159=0,"0人",IF(市町村抽出表!AH159&lt;1,"1人未満",TEXT(ROUND(市町村抽出表!AH159,0),"###,###")&amp;"人"))))</f>
        <v>#REF!</v>
      </c>
      <c r="W159" s="152" t="e">
        <f ca="1">IF(市町村抽出表!AI159="","※2",IF(市町村抽出表!AI159="－","－",IF(市町村抽出表!AI159=0,"0人",IF(市町村抽出表!AI159&lt;1,"1人未満",TEXT(ROUND(市町村抽出表!AI159,0),"###,###")&amp;"人"))))</f>
        <v>#REF!</v>
      </c>
      <c r="X159" s="95" t="e">
        <f ca="1">IF(市町村抽出表!AJ159="－","－",IF(市町村抽出表!AJ159=0,"0人",IF(市町村抽出表!AJ159&lt;1,"1人未満",TEXT(ROUND(市町村抽出表!AJ159,0),"###,###")&amp;"人")))</f>
        <v>#REF!</v>
      </c>
      <c r="Y159" s="95" t="e">
        <f ca="1">IF(市町村抽出表!AK159="－","－",IF(市町村抽出表!AK159=0,"0人",IF(市町村抽出表!AK159&lt;1,"1人未満",TEXT(ROUND(市町村抽出表!AK159,0),"###,###")&amp;"人")))</f>
        <v>#REF!</v>
      </c>
      <c r="Z159" s="95" t="e">
        <f ca="1">IF(市町村抽出表!AL159="－","－",IF(市町村抽出表!AL159=0,"0人",IF(市町村抽出表!AL159&lt;1,"1人未満",TEXT(ROUND(市町村抽出表!AL159,0),"###,###")&amp;"人")))</f>
        <v>#REF!</v>
      </c>
      <c r="AA159" s="95" t="e">
        <f ca="1">IF(市町村抽出表!AM159="－","－",IF(市町村抽出表!AM159=0,"0人",IF(市町村抽出表!AM159&lt;1,"1人未満",TEXT(ROUND(市町村抽出表!AM159,0),"###,###")&amp;"人")))</f>
        <v>#REF!</v>
      </c>
      <c r="AB159" s="95" t="e">
        <f ca="1">IF(市町村抽出表!AN159="－","－",IF(市町村抽出表!AN159=0,"0人",IF(市町村抽出表!AN159&lt;1,"1人未満",TEXT(ROUND(市町村抽出表!AN159,0),"###,###")&amp;"人")))</f>
        <v>#REF!</v>
      </c>
      <c r="AC159" s="95" t="e">
        <f ca="1">IF(市町村抽出表!AO159="－","－",IF(市町村抽出表!AO159=0,"0人",IF(市町村抽出表!AO159&lt;1,"1人未満",TEXT(ROUND(市町村抽出表!AO159,0),"###,###")&amp;"人")))</f>
        <v>#REF!</v>
      </c>
      <c r="AD159" s="95" t="e">
        <f ca="1">IF(市町村抽出表!AP159="－","－",IF(市町村抽出表!AP159=0,"0人",IF(市町村抽出表!AP159&lt;1,"1人未満",TEXT(ROUND(市町村抽出表!AP159,0),"###,###")&amp;"人")))</f>
        <v>#REF!</v>
      </c>
      <c r="AE159" s="95" t="e">
        <f ca="1">IF(市町村抽出表!AQ159="－","－",IF(市町村抽出表!AQ159=0,"0人",IF(市町村抽出表!AQ159&lt;1,"1人未満",TEXT(ROUND(市町村抽出表!AQ159,0),"###,###")&amp;"人")))</f>
        <v>#REF!</v>
      </c>
      <c r="AF159" s="95" t="e">
        <f ca="1">IF(市町村抽出表!AR159="－","－",IF(市町村抽出表!AR159=0,"0人",IF(市町村抽出表!AR159&lt;1,"1人未満",TEXT(ROUND(市町村抽出表!AR159,0),"###,###")&amp;"人")))</f>
        <v>#REF!</v>
      </c>
      <c r="AG159" s="95" t="e">
        <f ca="1">IF(市町村抽出表!AS159="－","－",IF(市町村抽出表!AS159=0,"0箇所",IF(市町村抽出表!AS159&lt;1,"1箇所未満",TEXT(ROUND(市町村抽出表!AS159,0),"###,###")&amp;"箇所")))</f>
        <v>#REF!</v>
      </c>
      <c r="AH159" s="95" t="e">
        <f ca="1">IF(市町村抽出表!AT159="－","－",IF(市町村抽出表!AT159=0,"0世帯",IF(市町村抽出表!AT159&lt;1,"1世帯未満",TEXT(ROUND(市町村抽出表!AT159,0),"###,###")&amp;"世帯")))</f>
        <v>#REF!</v>
      </c>
      <c r="AI159" s="95" t="e">
        <f ca="1">IF(市町村抽出表!AU159="－","－",IF(市町村抽出表!AU159=0,"0人",IF(市町村抽出表!AU159&lt;1,"1人未満",TEXT(ROUND(市町村抽出表!AU159,0),"###,###")&amp;"人")))</f>
        <v>#REF!</v>
      </c>
      <c r="AJ159" s="95" t="e">
        <f ca="1">IF(市町村抽出表!AV159="－","－",IF(市町村抽出表!AV159=0,"0世帯",IF(市町村抽出表!AV159&lt;1,"1世帯未満",TEXT(ROUND(市町村抽出表!AV159,0),"###,###")&amp;"世帯")))</f>
        <v>#REF!</v>
      </c>
      <c r="AK159" s="95" t="e">
        <f ca="1">IF(市町村抽出表!AW159="－","－",IF(市町村抽出表!AW159=0,"0人",IF(市町村抽出表!AW159&lt;1,"1人未満",TEXT(ROUND(市町村抽出表!AW159,0),"###,###")&amp;"人")))</f>
        <v>#REF!</v>
      </c>
      <c r="AL159" s="95" t="e">
        <f ca="1">IF(市町村抽出表!AX159="－","－",IF(市町村抽出表!AX159=0,"0世帯",IF(市町村抽出表!AX159&lt;1,"1世帯未満",TEXT(ROUND(市町村抽出表!AX159,0),"###,###")&amp;"世帯")))</f>
        <v>#REF!</v>
      </c>
      <c r="AM159" s="95" t="e">
        <f ca="1">IF(市町村抽出表!AY159="－","－",IF(市町村抽出表!AY159=0,"0人",IF(市町村抽出表!AY159&lt;1,"1人未満",TEXT(ROUND(市町村抽出表!AY159,0),"###,###")&amp;"人")))</f>
        <v>#REF!</v>
      </c>
      <c r="AN159" s="95" t="s">
        <v>632</v>
      </c>
      <c r="AO159" s="95" t="s">
        <v>632</v>
      </c>
      <c r="AP159" s="95" t="e">
        <f ca="1">IF(市町村抽出表!BB159="－","－",IF(市町村抽出表!BB159=0,"0km",IF(市町村抽出表!BB159&lt;0.1,"0.1km未満",TEXT(ROUND(市町村抽出表!BB159,1),"###,##0.0")&amp;"km")))</f>
        <v>#REF!</v>
      </c>
      <c r="AQ159" s="95" t="e">
        <f ca="1">IF(市町村抽出表!BC159="－","－",IF(市町村抽出表!BC159=0,"0世帯",IF(市町村抽出表!BC159&lt;1,"1世帯未満",TEXT(ROUND(市町村抽出表!BC159,0),"###,###")&amp;"世帯")))</f>
        <v>#REF!</v>
      </c>
      <c r="AR159" s="95" t="e">
        <f ca="1">IF(市町村抽出表!BD159="－","－",IF(市町村抽出表!BD159=0,"0人",IF(市町村抽出表!BD159&lt;1,"1人未満",TEXT(ROUND(市町村抽出表!BD159,0),"###,###")&amp;"人")))</f>
        <v>#REF!</v>
      </c>
      <c r="AS159" s="95" t="s">
        <v>632</v>
      </c>
      <c r="AT159" s="95" t="s">
        <v>632</v>
      </c>
      <c r="AU159" s="95" t="e">
        <f ca="1">IF(市町村抽出表!BG159="－","－",IF(市町村抽出表!BG159=0,"0箇所",IF(市町村抽出表!BG159&lt;1,"1箇所未満",TEXT(ROUND(市町村抽出表!BG159,0),"###,###")&amp;"箇所")))</f>
        <v>#REF!</v>
      </c>
      <c r="AV159" s="95" t="e">
        <f ca="1">IF(市町村抽出表!BH159="－","－",IF(市町村抽出表!BH159=0,"0箇所",IF(市町村抽出表!BH159&lt;1,"1箇所未満",TEXT(ROUND(市町村抽出表!BH159,0),"###,###")&amp;"箇所")))</f>
        <v>#REF!</v>
      </c>
      <c r="AW159" s="95" t="e">
        <f ca="1">IF(市町村抽出表!BI159="－","－",IF(市町村抽出表!BI159=0,"0箇所",IF(市町村抽出表!BI159&lt;1,"1箇所未満",TEXT(ROUND(市町村抽出表!BI159,0),"###,###")&amp;"箇所")))</f>
        <v>#REF!</v>
      </c>
      <c r="AX159" s="95" t="e">
        <f ca="1">IF(市町村抽出表!BJ159="－","－",IF(市町村抽出表!BJ159=0,"0箇所",IF(市町村抽出表!BJ159&lt;1,"1箇所未満",TEXT(ROUND(市町村抽出表!BJ159,0),"###,###")&amp;"箇所")))</f>
        <v>#REF!</v>
      </c>
      <c r="AY159" s="95" t="e">
        <f ca="1">IF(市町村抽出表!BK159="－","－",IF(市町村抽出表!BK159=0,"0箇所",IF(市町村抽出表!BK159&lt;1,"1箇所未満",TEXT(ROUND(市町村抽出表!BK159,0),"###,###")&amp;"箇所")))</f>
        <v>#REF!</v>
      </c>
      <c r="AZ159" s="95" t="e">
        <f ca="1">IF(市町村抽出表!BL159="－","－",IF(市町村抽出表!BL159=0,"0箇所",IF(市町村抽出表!BL159&lt;1,"1箇所未満",TEXT(ROUND(市町村抽出表!BL159,0),"###,###")&amp;"箇所")))</f>
        <v>#REF!</v>
      </c>
      <c r="BH159" s="154"/>
      <c r="BI159" s="154"/>
      <c r="BJ159" s="154"/>
      <c r="BL159" s="155"/>
      <c r="BM159" s="154"/>
      <c r="BN159" s="154"/>
      <c r="BO159" s="154"/>
      <c r="BP159" s="154"/>
      <c r="BX159" s="155"/>
      <c r="BY159" s="154"/>
      <c r="BZ159" s="154"/>
      <c r="CA159" s="154"/>
      <c r="CB159" s="154"/>
      <c r="CN159" s="155"/>
      <c r="CO159" s="154"/>
      <c r="CP159" s="154"/>
      <c r="CQ159" s="154"/>
      <c r="CR159" s="154"/>
    </row>
    <row r="160" spans="1:96" x14ac:dyDescent="0.2">
      <c r="A160" s="83">
        <v>157</v>
      </c>
      <c r="B160" s="75" t="s">
        <v>621</v>
      </c>
      <c r="C160" s="94" t="e">
        <f ca="1">IF(市町村抽出表!D160="－","－",ROUND(市町村抽出表!D160,1))</f>
        <v>#REF!</v>
      </c>
      <c r="D160" s="159" t="e">
        <f ca="1">IF(市町村抽出表!F160="","※2",IF(市町村抽出表!F160="－","－",市町村抽出表!F160&amp;"箇所"))</f>
        <v>#REF!</v>
      </c>
      <c r="E160" s="160" t="e">
        <f ca="1">IF(市町村抽出表!G160="","※2",IF(市町村抽出表!G160="－","－",市町村抽出表!G160&amp;"箇所"))</f>
        <v>#REF!</v>
      </c>
      <c r="F160" s="161" t="e">
        <f ca="1">IF(市町村抽出表!H160="","※2",IF(市町村抽出表!H160="－","－",市町村抽出表!H160&amp;"箇所"))</f>
        <v>#REF!</v>
      </c>
      <c r="G160" s="95" t="e">
        <f ca="1">IF(市町村抽出表!I160="－","－",IF(市町村抽出表!I160=0,"0棟",IF(市町村抽出表!I160&lt;1,"1棟未満",TEXT(ROUND(市町村抽出表!I160,0),"###,###")&amp;"棟")))</f>
        <v>#REF!</v>
      </c>
      <c r="H160" s="95" t="e">
        <f ca="1">IF(市町村抽出表!J160="－","－",IF(市町村抽出表!J160=0,"0棟",IF(市町村抽出表!J160&lt;1,"1棟未満",TEXT(ROUND(市町村抽出表!J160,0),"###,###")&amp;"棟")))</f>
        <v>#REF!</v>
      </c>
      <c r="I160" s="95" t="e">
        <f ca="1">IF(市町村抽出表!O160="－","－",IF(市町村抽出表!O160=0,"0棟",IF(市町村抽出表!O160&lt;1,"1棟未満",TEXT(ROUND(市町村抽出表!O160,0),"###,###")&amp;"棟")))</f>
        <v>#REF!</v>
      </c>
      <c r="J160" s="95" t="e">
        <f ca="1">IF(市町村抽出表!P160="－","－",IF(市町村抽出表!P160=0,"0棟",IF(市町村抽出表!P160&lt;1,"1棟未満",TEXT(ROUND(市町村抽出表!P160,0),"###,###")&amp;"棟")))</f>
        <v>#REF!</v>
      </c>
      <c r="K160" s="148" t="e">
        <f ca="1">IF(市町村抽出表!U160="","※2",IF(市町村抽出表!U160="－","－",IF(市町村抽出表!U160=0,"0棟",IF(市町村抽出表!U160&lt;1,"1棟未満",TEXT(ROUND(市町村抽出表!U160,0),"###,###")&amp;"棟"))))</f>
        <v>#REF!</v>
      </c>
      <c r="L160" s="149" t="e">
        <f ca="1">IF(市町村抽出表!V160="","※2",IF(市町村抽出表!V160="－","－",IF(市町村抽出表!V160=0,"0棟",IF(市町村抽出表!V160&lt;1,"1棟未満",TEXT(ROUND(市町村抽出表!V160,0),"###,###")&amp;"棟"))))</f>
        <v>#REF!</v>
      </c>
      <c r="M160" s="95" t="e">
        <f ca="1">IF(市町村抽出表!W160="－","－",IF(市町村抽出表!W160=0,"0棟",IF(市町村抽出表!W160&lt;1,"1棟未満",TEXT(ROUND(市町村抽出表!W160,0),"###,###")&amp;"棟")))</f>
        <v>#REF!</v>
      </c>
      <c r="N160" s="95" t="e">
        <f ca="1">IF(市町村抽出表!X160="－","－",IF(市町村抽出表!X160=0,"0棟",IF(市町村抽出表!X160&lt;1,"1棟未満",TEXT(ROUND(市町村抽出表!X160,0),"###,###")&amp;"棟")))</f>
        <v>#REF!</v>
      </c>
      <c r="O160" s="95" t="e">
        <f ca="1">IF(市町村抽出表!Z160="－","－",IF(市町村抽出表!Z160=0,"0件",IF(市町村抽出表!Z160&lt;1,"1件未満",TEXT(ROUND(市町村抽出表!Z160,0),"###,###")&amp;"件")))</f>
        <v>#REF!</v>
      </c>
      <c r="P160" s="95" t="e">
        <f ca="1">IF(市町村抽出表!AA160="－","－",IF(市町村抽出表!AA160=0,"0件",IF(市町村抽出表!AA160&lt;1,"1件未満",TEXT(ROUND(市町村抽出表!AA160,0),"###,###")&amp;"件")))</f>
        <v>#REF!</v>
      </c>
      <c r="Q160" s="95" t="e">
        <f ca="1">IF(市町村抽出表!AB160="－","－",IF(市町村抽出表!AB160=0,"0棟",IF(市町村抽出表!AB160&lt;1,"1棟未満",TEXT(ROUND(市町村抽出表!AB160,0),"###,###")&amp;"棟")))</f>
        <v>#REF!</v>
      </c>
      <c r="R160" s="95" t="e">
        <f ca="1">IF(市町村抽出表!AC160="－","－",IF(市町村抽出表!AC160=0,"0人",IF(市町村抽出表!AC160&lt;1,"1人未満",TEXT(ROUND(市町村抽出表!AC160,0),"###,###")&amp;"人")))</f>
        <v>#REF!</v>
      </c>
      <c r="S160" s="95" t="e">
        <f ca="1">IF(市町村抽出表!AD160="－","－",IF(市町村抽出表!AD160=0,"0人",IF(市町村抽出表!AD160&lt;1,"1人未満",TEXT(ROUND(市町村抽出表!AD160,0),"###,###")&amp;"人")))</f>
        <v>#REF!</v>
      </c>
      <c r="T160" s="95" t="e">
        <f ca="1">IF(市町村抽出表!AE160="－","－",IF(市町村抽出表!AE160=0,"0人",IF(市町村抽出表!AE160&lt;1,"1人未満",TEXT(ROUND(市町村抽出表!AE160,0),"###,###")&amp;"人")))</f>
        <v>#REF!</v>
      </c>
      <c r="U160" s="150" t="e">
        <f ca="1">IF(市町村抽出表!AG160="","※2",IF(市町村抽出表!AG160="－","－",IF(市町村抽出表!AG160=0,"0人",IF(市町村抽出表!AG160&lt;1,"1人未満",TEXT(ROUND(市町村抽出表!AG160,0),"###,###")&amp;"人"))))</f>
        <v>#REF!</v>
      </c>
      <c r="V160" s="151" t="e">
        <f ca="1">IF(市町村抽出表!AH160="","※2",IF(市町村抽出表!AH160="－","－",IF(市町村抽出表!AH160=0,"0人",IF(市町村抽出表!AH160&lt;1,"1人未満",TEXT(ROUND(市町村抽出表!AH160,0),"###,###")&amp;"人"))))</f>
        <v>#REF!</v>
      </c>
      <c r="W160" s="152" t="e">
        <f ca="1">IF(市町村抽出表!AI160="","※2",IF(市町村抽出表!AI160="－","－",IF(市町村抽出表!AI160=0,"0人",IF(市町村抽出表!AI160&lt;1,"1人未満",TEXT(ROUND(市町村抽出表!AI160,0),"###,###")&amp;"人"))))</f>
        <v>#REF!</v>
      </c>
      <c r="X160" s="95" t="e">
        <f ca="1">IF(市町村抽出表!AJ160="－","－",IF(市町村抽出表!AJ160=0,"0人",IF(市町村抽出表!AJ160&lt;1,"1人未満",TEXT(ROUND(市町村抽出表!AJ160,0),"###,###")&amp;"人")))</f>
        <v>#REF!</v>
      </c>
      <c r="Y160" s="95" t="e">
        <f ca="1">IF(市町村抽出表!AK160="－","－",IF(市町村抽出表!AK160=0,"0人",IF(市町村抽出表!AK160&lt;1,"1人未満",TEXT(ROUND(市町村抽出表!AK160,0),"###,###")&amp;"人")))</f>
        <v>#REF!</v>
      </c>
      <c r="Z160" s="95" t="e">
        <f ca="1">IF(市町村抽出表!AL160="－","－",IF(市町村抽出表!AL160=0,"0人",IF(市町村抽出表!AL160&lt;1,"1人未満",TEXT(ROUND(市町村抽出表!AL160,0),"###,###")&amp;"人")))</f>
        <v>#REF!</v>
      </c>
      <c r="AA160" s="95" t="e">
        <f ca="1">IF(市町村抽出表!AM160="－","－",IF(市町村抽出表!AM160=0,"0人",IF(市町村抽出表!AM160&lt;1,"1人未満",TEXT(ROUND(市町村抽出表!AM160,0),"###,###")&amp;"人")))</f>
        <v>#REF!</v>
      </c>
      <c r="AB160" s="95" t="e">
        <f ca="1">IF(市町村抽出表!AN160="－","－",IF(市町村抽出表!AN160=0,"0人",IF(市町村抽出表!AN160&lt;1,"1人未満",TEXT(ROUND(市町村抽出表!AN160,0),"###,###")&amp;"人")))</f>
        <v>#REF!</v>
      </c>
      <c r="AC160" s="95" t="e">
        <f ca="1">IF(市町村抽出表!AO160="－","－",IF(市町村抽出表!AO160=0,"0人",IF(市町村抽出表!AO160&lt;1,"1人未満",TEXT(ROUND(市町村抽出表!AO160,0),"###,###")&amp;"人")))</f>
        <v>#REF!</v>
      </c>
      <c r="AD160" s="95" t="e">
        <f ca="1">IF(市町村抽出表!AP160="－","－",IF(市町村抽出表!AP160=0,"0人",IF(市町村抽出表!AP160&lt;1,"1人未満",TEXT(ROUND(市町村抽出表!AP160,0),"###,###")&amp;"人")))</f>
        <v>#REF!</v>
      </c>
      <c r="AE160" s="95" t="e">
        <f ca="1">IF(市町村抽出表!AQ160="－","－",IF(市町村抽出表!AQ160=0,"0人",IF(市町村抽出表!AQ160&lt;1,"1人未満",TEXT(ROUND(市町村抽出表!AQ160,0),"###,###")&amp;"人")))</f>
        <v>#REF!</v>
      </c>
      <c r="AF160" s="95" t="e">
        <f ca="1">IF(市町村抽出表!AR160="－","－",IF(市町村抽出表!AR160=0,"0人",IF(市町村抽出表!AR160&lt;1,"1人未満",TEXT(ROUND(市町村抽出表!AR160,0),"###,###")&amp;"人")))</f>
        <v>#REF!</v>
      </c>
      <c r="AG160" s="95" t="e">
        <f ca="1">IF(市町村抽出表!AS160="－","－",IF(市町村抽出表!AS160=0,"0箇所",IF(市町村抽出表!AS160&lt;1,"1箇所未満",TEXT(ROUND(市町村抽出表!AS160,0),"###,###")&amp;"箇所")))</f>
        <v>#REF!</v>
      </c>
      <c r="AH160" s="95" t="e">
        <f ca="1">IF(市町村抽出表!AT160="－","－",IF(市町村抽出表!AT160=0,"0世帯",IF(市町村抽出表!AT160&lt;1,"1世帯未満",TEXT(ROUND(市町村抽出表!AT160,0),"###,###")&amp;"世帯")))</f>
        <v>#REF!</v>
      </c>
      <c r="AI160" s="95" t="e">
        <f ca="1">IF(市町村抽出表!AU160="－","－",IF(市町村抽出表!AU160=0,"0人",IF(市町村抽出表!AU160&lt;1,"1人未満",TEXT(ROUND(市町村抽出表!AU160,0),"###,###")&amp;"人")))</f>
        <v>#REF!</v>
      </c>
      <c r="AJ160" s="95" t="e">
        <f ca="1">IF(市町村抽出表!AV160="－","－",IF(市町村抽出表!AV160=0,"0世帯",IF(市町村抽出表!AV160&lt;1,"1世帯未満",TEXT(ROUND(市町村抽出表!AV160,0),"###,###")&amp;"世帯")))</f>
        <v>#REF!</v>
      </c>
      <c r="AK160" s="95" t="e">
        <f ca="1">IF(市町村抽出表!AW160="－","－",IF(市町村抽出表!AW160=0,"0人",IF(市町村抽出表!AW160&lt;1,"1人未満",TEXT(ROUND(市町村抽出表!AW160,0),"###,###")&amp;"人")))</f>
        <v>#REF!</v>
      </c>
      <c r="AL160" s="95" t="e">
        <f ca="1">IF(市町村抽出表!AX160="－","－",IF(市町村抽出表!AX160=0,"0世帯",IF(市町村抽出表!AX160&lt;1,"1世帯未満",TEXT(ROUND(市町村抽出表!AX160,0),"###,###")&amp;"世帯")))</f>
        <v>#REF!</v>
      </c>
      <c r="AM160" s="95" t="e">
        <f ca="1">IF(市町村抽出表!AY160="－","－",IF(市町村抽出表!AY160=0,"0人",IF(市町村抽出表!AY160&lt;1,"1人未満",TEXT(ROUND(市町村抽出表!AY160,0),"###,###")&amp;"人")))</f>
        <v>#REF!</v>
      </c>
      <c r="AN160" s="95" t="s">
        <v>632</v>
      </c>
      <c r="AO160" s="95" t="s">
        <v>632</v>
      </c>
      <c r="AP160" s="95" t="e">
        <f ca="1">IF(市町村抽出表!BB160="－","－",IF(市町村抽出表!BB160=0,"0km",IF(市町村抽出表!BB160&lt;0.1,"0.1km未満",TEXT(ROUND(市町村抽出表!BB160,1),"###,##0.0")&amp;"km")))</f>
        <v>#REF!</v>
      </c>
      <c r="AQ160" s="95" t="e">
        <f ca="1">IF(市町村抽出表!BC160="－","－",IF(市町村抽出表!BC160=0,"0世帯",IF(市町村抽出表!BC160&lt;1,"1世帯未満",TEXT(ROUND(市町村抽出表!BC160,0),"###,###")&amp;"世帯")))</f>
        <v>#REF!</v>
      </c>
      <c r="AR160" s="95" t="e">
        <f ca="1">IF(市町村抽出表!BD160="－","－",IF(市町村抽出表!BD160=0,"0人",IF(市町村抽出表!BD160&lt;1,"1人未満",TEXT(ROUND(市町村抽出表!BD160,0),"###,###")&amp;"人")))</f>
        <v>#REF!</v>
      </c>
      <c r="AS160" s="95" t="s">
        <v>632</v>
      </c>
      <c r="AT160" s="95" t="s">
        <v>632</v>
      </c>
      <c r="AU160" s="95" t="e">
        <f ca="1">IF(市町村抽出表!BG160="－","－",IF(市町村抽出表!BG160=0,"0箇所",IF(市町村抽出表!BG160&lt;1,"1箇所未満",TEXT(ROUND(市町村抽出表!BG160,0),"###,###")&amp;"箇所")))</f>
        <v>#REF!</v>
      </c>
      <c r="AV160" s="95" t="e">
        <f ca="1">IF(市町村抽出表!BH160="－","－",IF(市町村抽出表!BH160=0,"0箇所",IF(市町村抽出表!BH160&lt;1,"1箇所未満",TEXT(ROUND(市町村抽出表!BH160,0),"###,###")&amp;"箇所")))</f>
        <v>#REF!</v>
      </c>
      <c r="AW160" s="95" t="e">
        <f ca="1">IF(市町村抽出表!BI160="－","－",IF(市町村抽出表!BI160=0,"0箇所",IF(市町村抽出表!BI160&lt;1,"1箇所未満",TEXT(ROUND(市町村抽出表!BI160,0),"###,###")&amp;"箇所")))</f>
        <v>#REF!</v>
      </c>
      <c r="AX160" s="95" t="e">
        <f ca="1">IF(市町村抽出表!BJ160="－","－",IF(市町村抽出表!BJ160=0,"0箇所",IF(市町村抽出表!BJ160&lt;1,"1箇所未満",TEXT(ROUND(市町村抽出表!BJ160,0),"###,###")&amp;"箇所")))</f>
        <v>#REF!</v>
      </c>
      <c r="AY160" s="95" t="e">
        <f ca="1">IF(市町村抽出表!BK160="－","－",IF(市町村抽出表!BK160=0,"0箇所",IF(市町村抽出表!BK160&lt;1,"1箇所未満",TEXT(ROUND(市町村抽出表!BK160,0),"###,###")&amp;"箇所")))</f>
        <v>#REF!</v>
      </c>
      <c r="AZ160" s="95" t="e">
        <f ca="1">IF(市町村抽出表!BL160="－","－",IF(市町村抽出表!BL160=0,"0箇所",IF(市町村抽出表!BL160&lt;1,"1箇所未満",TEXT(ROUND(市町村抽出表!BL160,0),"###,###")&amp;"箇所")))</f>
        <v>#REF!</v>
      </c>
      <c r="BH160" s="154"/>
      <c r="BI160" s="154"/>
      <c r="BJ160" s="154"/>
      <c r="BL160" s="155"/>
      <c r="BM160" s="154"/>
      <c r="BN160" s="154"/>
      <c r="BO160" s="154"/>
      <c r="BP160" s="154"/>
      <c r="BX160" s="155"/>
      <c r="BY160" s="154"/>
      <c r="BZ160" s="154"/>
      <c r="CA160" s="154"/>
      <c r="CB160" s="154"/>
      <c r="CN160" s="155"/>
      <c r="CO160" s="154"/>
      <c r="CP160" s="154"/>
      <c r="CQ160" s="154"/>
      <c r="CR160" s="154"/>
    </row>
    <row r="161" spans="1:96" x14ac:dyDescent="0.2">
      <c r="A161" s="83">
        <v>158</v>
      </c>
      <c r="B161" s="75" t="s">
        <v>622</v>
      </c>
      <c r="C161" s="94" t="e">
        <f ca="1">IF(市町村抽出表!D161="－","－",ROUND(市町村抽出表!D161,1))</f>
        <v>#REF!</v>
      </c>
      <c r="D161" s="159" t="e">
        <f ca="1">IF(市町村抽出表!F161="","※2",IF(市町村抽出表!F161="－","－",市町村抽出表!F161&amp;"箇所"))</f>
        <v>#REF!</v>
      </c>
      <c r="E161" s="160" t="e">
        <f ca="1">IF(市町村抽出表!G161="","※2",IF(市町村抽出表!G161="－","－",市町村抽出表!G161&amp;"箇所"))</f>
        <v>#REF!</v>
      </c>
      <c r="F161" s="161" t="e">
        <f ca="1">IF(市町村抽出表!H161="","※2",IF(市町村抽出表!H161="－","－",市町村抽出表!H161&amp;"箇所"))</f>
        <v>#REF!</v>
      </c>
      <c r="G161" s="95" t="e">
        <f ca="1">IF(市町村抽出表!I161="－","－",IF(市町村抽出表!I161=0,"0棟",IF(市町村抽出表!I161&lt;1,"1棟未満",TEXT(ROUND(市町村抽出表!I161,0),"###,###")&amp;"棟")))</f>
        <v>#REF!</v>
      </c>
      <c r="H161" s="95" t="e">
        <f ca="1">IF(市町村抽出表!J161="－","－",IF(市町村抽出表!J161=0,"0棟",IF(市町村抽出表!J161&lt;1,"1棟未満",TEXT(ROUND(市町村抽出表!J161,0),"###,###")&amp;"棟")))</f>
        <v>#REF!</v>
      </c>
      <c r="I161" s="95" t="e">
        <f ca="1">IF(市町村抽出表!O161="－","－",IF(市町村抽出表!O161=0,"0棟",IF(市町村抽出表!O161&lt;1,"1棟未満",TEXT(ROUND(市町村抽出表!O161,0),"###,###")&amp;"棟")))</f>
        <v>#REF!</v>
      </c>
      <c r="J161" s="95" t="e">
        <f ca="1">IF(市町村抽出表!P161="－","－",IF(市町村抽出表!P161=0,"0棟",IF(市町村抽出表!P161&lt;1,"1棟未満",TEXT(ROUND(市町村抽出表!P161,0),"###,###")&amp;"棟")))</f>
        <v>#REF!</v>
      </c>
      <c r="K161" s="148" t="e">
        <f ca="1">IF(市町村抽出表!U161="","※2",IF(市町村抽出表!U161="－","－",IF(市町村抽出表!U161=0,"0棟",IF(市町村抽出表!U161&lt;1,"1棟未満",TEXT(ROUND(市町村抽出表!U161,0),"###,###")&amp;"棟"))))</f>
        <v>#REF!</v>
      </c>
      <c r="L161" s="149" t="e">
        <f ca="1">IF(市町村抽出表!V161="","※2",IF(市町村抽出表!V161="－","－",IF(市町村抽出表!V161=0,"0棟",IF(市町村抽出表!V161&lt;1,"1棟未満",TEXT(ROUND(市町村抽出表!V161,0),"###,###")&amp;"棟"))))</f>
        <v>#REF!</v>
      </c>
      <c r="M161" s="95" t="e">
        <f ca="1">IF(市町村抽出表!W161="－","－",IF(市町村抽出表!W161=0,"0棟",IF(市町村抽出表!W161&lt;1,"1棟未満",TEXT(ROUND(市町村抽出表!W161,0),"###,###")&amp;"棟")))</f>
        <v>#REF!</v>
      </c>
      <c r="N161" s="95" t="e">
        <f ca="1">IF(市町村抽出表!X161="－","－",IF(市町村抽出表!X161=0,"0棟",IF(市町村抽出表!X161&lt;1,"1棟未満",TEXT(ROUND(市町村抽出表!X161,0),"###,###")&amp;"棟")))</f>
        <v>#REF!</v>
      </c>
      <c r="O161" s="95" t="e">
        <f ca="1">IF(市町村抽出表!Z161="－","－",IF(市町村抽出表!Z161=0,"0件",IF(市町村抽出表!Z161&lt;1,"1件未満",TEXT(ROUND(市町村抽出表!Z161,0),"###,###")&amp;"件")))</f>
        <v>#REF!</v>
      </c>
      <c r="P161" s="95" t="e">
        <f ca="1">IF(市町村抽出表!AA161="－","－",IF(市町村抽出表!AA161=0,"0件",IF(市町村抽出表!AA161&lt;1,"1件未満",TEXT(ROUND(市町村抽出表!AA161,0),"###,###")&amp;"件")))</f>
        <v>#REF!</v>
      </c>
      <c r="Q161" s="95" t="e">
        <f ca="1">IF(市町村抽出表!AB161="－","－",IF(市町村抽出表!AB161=0,"0棟",IF(市町村抽出表!AB161&lt;1,"1棟未満",TEXT(ROUND(市町村抽出表!AB161,0),"###,###")&amp;"棟")))</f>
        <v>#REF!</v>
      </c>
      <c r="R161" s="95" t="e">
        <f ca="1">IF(市町村抽出表!AC161="－","－",IF(市町村抽出表!AC161=0,"0人",IF(市町村抽出表!AC161&lt;1,"1人未満",TEXT(ROUND(市町村抽出表!AC161,0),"###,###")&amp;"人")))</f>
        <v>#REF!</v>
      </c>
      <c r="S161" s="95" t="e">
        <f ca="1">IF(市町村抽出表!AD161="－","－",IF(市町村抽出表!AD161=0,"0人",IF(市町村抽出表!AD161&lt;1,"1人未満",TEXT(ROUND(市町村抽出表!AD161,0),"###,###")&amp;"人")))</f>
        <v>#REF!</v>
      </c>
      <c r="T161" s="95" t="e">
        <f ca="1">IF(市町村抽出表!AE161="－","－",IF(市町村抽出表!AE161=0,"0人",IF(市町村抽出表!AE161&lt;1,"1人未満",TEXT(ROUND(市町村抽出表!AE161,0),"###,###")&amp;"人")))</f>
        <v>#REF!</v>
      </c>
      <c r="U161" s="150" t="e">
        <f ca="1">IF(市町村抽出表!AG161="","※2",IF(市町村抽出表!AG161="－","－",IF(市町村抽出表!AG161=0,"0人",IF(市町村抽出表!AG161&lt;1,"1人未満",TEXT(ROUND(市町村抽出表!AG161,0),"###,###")&amp;"人"))))</f>
        <v>#REF!</v>
      </c>
      <c r="V161" s="151" t="e">
        <f ca="1">IF(市町村抽出表!AH161="","※2",IF(市町村抽出表!AH161="－","－",IF(市町村抽出表!AH161=0,"0人",IF(市町村抽出表!AH161&lt;1,"1人未満",TEXT(ROUND(市町村抽出表!AH161,0),"###,###")&amp;"人"))))</f>
        <v>#REF!</v>
      </c>
      <c r="W161" s="152" t="e">
        <f ca="1">IF(市町村抽出表!AI161="","※2",IF(市町村抽出表!AI161="－","－",IF(市町村抽出表!AI161=0,"0人",IF(市町村抽出表!AI161&lt;1,"1人未満",TEXT(ROUND(市町村抽出表!AI161,0),"###,###")&amp;"人"))))</f>
        <v>#REF!</v>
      </c>
      <c r="X161" s="95" t="e">
        <f ca="1">IF(市町村抽出表!AJ161="－","－",IF(市町村抽出表!AJ161=0,"0人",IF(市町村抽出表!AJ161&lt;1,"1人未満",TEXT(ROUND(市町村抽出表!AJ161,0),"###,###")&amp;"人")))</f>
        <v>#REF!</v>
      </c>
      <c r="Y161" s="95" t="e">
        <f ca="1">IF(市町村抽出表!AK161="－","－",IF(市町村抽出表!AK161=0,"0人",IF(市町村抽出表!AK161&lt;1,"1人未満",TEXT(ROUND(市町村抽出表!AK161,0),"###,###")&amp;"人")))</f>
        <v>#REF!</v>
      </c>
      <c r="Z161" s="95" t="e">
        <f ca="1">IF(市町村抽出表!AL161="－","－",IF(市町村抽出表!AL161=0,"0人",IF(市町村抽出表!AL161&lt;1,"1人未満",TEXT(ROUND(市町村抽出表!AL161,0),"###,###")&amp;"人")))</f>
        <v>#REF!</v>
      </c>
      <c r="AA161" s="95" t="e">
        <f ca="1">IF(市町村抽出表!AM161="－","－",IF(市町村抽出表!AM161=0,"0人",IF(市町村抽出表!AM161&lt;1,"1人未満",TEXT(ROUND(市町村抽出表!AM161,0),"###,###")&amp;"人")))</f>
        <v>#REF!</v>
      </c>
      <c r="AB161" s="95" t="e">
        <f ca="1">IF(市町村抽出表!AN161="－","－",IF(市町村抽出表!AN161=0,"0人",IF(市町村抽出表!AN161&lt;1,"1人未満",TEXT(ROUND(市町村抽出表!AN161,0),"###,###")&amp;"人")))</f>
        <v>#REF!</v>
      </c>
      <c r="AC161" s="95" t="e">
        <f ca="1">IF(市町村抽出表!AO161="－","－",IF(市町村抽出表!AO161=0,"0人",IF(市町村抽出表!AO161&lt;1,"1人未満",TEXT(ROUND(市町村抽出表!AO161,0),"###,###")&amp;"人")))</f>
        <v>#REF!</v>
      </c>
      <c r="AD161" s="95" t="e">
        <f ca="1">IF(市町村抽出表!AP161="－","－",IF(市町村抽出表!AP161=0,"0人",IF(市町村抽出表!AP161&lt;1,"1人未満",TEXT(ROUND(市町村抽出表!AP161,0),"###,###")&amp;"人")))</f>
        <v>#REF!</v>
      </c>
      <c r="AE161" s="95" t="e">
        <f ca="1">IF(市町村抽出表!AQ161="－","－",IF(市町村抽出表!AQ161=0,"0人",IF(市町村抽出表!AQ161&lt;1,"1人未満",TEXT(ROUND(市町村抽出表!AQ161,0),"###,###")&amp;"人")))</f>
        <v>#REF!</v>
      </c>
      <c r="AF161" s="95" t="e">
        <f ca="1">IF(市町村抽出表!AR161="－","－",IF(市町村抽出表!AR161=0,"0人",IF(市町村抽出表!AR161&lt;1,"1人未満",TEXT(ROUND(市町村抽出表!AR161,0),"###,###")&amp;"人")))</f>
        <v>#REF!</v>
      </c>
      <c r="AG161" s="95" t="e">
        <f ca="1">IF(市町村抽出表!AS161="－","－",IF(市町村抽出表!AS161=0,"0箇所",IF(市町村抽出表!AS161&lt;1,"1箇所未満",TEXT(ROUND(市町村抽出表!AS161,0),"###,###")&amp;"箇所")))</f>
        <v>#REF!</v>
      </c>
      <c r="AH161" s="95" t="e">
        <f ca="1">IF(市町村抽出表!AT161="－","－",IF(市町村抽出表!AT161=0,"0世帯",IF(市町村抽出表!AT161&lt;1,"1世帯未満",TEXT(ROUND(市町村抽出表!AT161,0),"###,###")&amp;"世帯")))</f>
        <v>#REF!</v>
      </c>
      <c r="AI161" s="95" t="e">
        <f ca="1">IF(市町村抽出表!AU161="－","－",IF(市町村抽出表!AU161=0,"0人",IF(市町村抽出表!AU161&lt;1,"1人未満",TEXT(ROUND(市町村抽出表!AU161,0),"###,###")&amp;"人")))</f>
        <v>#REF!</v>
      </c>
      <c r="AJ161" s="95" t="e">
        <f ca="1">IF(市町村抽出表!AV161="－","－",IF(市町村抽出表!AV161=0,"0世帯",IF(市町村抽出表!AV161&lt;1,"1世帯未満",TEXT(ROUND(市町村抽出表!AV161,0),"###,###")&amp;"世帯")))</f>
        <v>#REF!</v>
      </c>
      <c r="AK161" s="95" t="e">
        <f ca="1">IF(市町村抽出表!AW161="－","－",IF(市町村抽出表!AW161=0,"0人",IF(市町村抽出表!AW161&lt;1,"1人未満",TEXT(ROUND(市町村抽出表!AW161,0),"###,###")&amp;"人")))</f>
        <v>#REF!</v>
      </c>
      <c r="AL161" s="95" t="e">
        <f ca="1">IF(市町村抽出表!AX161="－","－",IF(市町村抽出表!AX161=0,"0世帯",IF(市町村抽出表!AX161&lt;1,"1世帯未満",TEXT(ROUND(市町村抽出表!AX161,0),"###,###")&amp;"世帯")))</f>
        <v>#REF!</v>
      </c>
      <c r="AM161" s="95" t="e">
        <f ca="1">IF(市町村抽出表!AY161="－","－",IF(市町村抽出表!AY161=0,"0人",IF(市町村抽出表!AY161&lt;1,"1人未満",TEXT(ROUND(市町村抽出表!AY161,0),"###,###")&amp;"人")))</f>
        <v>#REF!</v>
      </c>
      <c r="AN161" s="95" t="s">
        <v>632</v>
      </c>
      <c r="AO161" s="95" t="s">
        <v>632</v>
      </c>
      <c r="AP161" s="95" t="e">
        <f ca="1">IF(市町村抽出表!BB161="－","－",IF(市町村抽出表!BB161=0,"0km",IF(市町村抽出表!BB161&lt;0.1,"0.1km未満",TEXT(ROUND(市町村抽出表!BB161,1),"###,##0.0")&amp;"km")))</f>
        <v>#REF!</v>
      </c>
      <c r="AQ161" s="95" t="e">
        <f ca="1">IF(市町村抽出表!BC161="－","－",IF(市町村抽出表!BC161=0,"0世帯",IF(市町村抽出表!BC161&lt;1,"1世帯未満",TEXT(ROUND(市町村抽出表!BC161,0),"###,###")&amp;"世帯")))</f>
        <v>#REF!</v>
      </c>
      <c r="AR161" s="95" t="e">
        <f ca="1">IF(市町村抽出表!BD161="－","－",IF(市町村抽出表!BD161=0,"0人",IF(市町村抽出表!BD161&lt;1,"1人未満",TEXT(ROUND(市町村抽出表!BD161,0),"###,###")&amp;"人")))</f>
        <v>#REF!</v>
      </c>
      <c r="AS161" s="95" t="s">
        <v>632</v>
      </c>
      <c r="AT161" s="95" t="s">
        <v>632</v>
      </c>
      <c r="AU161" s="95" t="e">
        <f ca="1">IF(市町村抽出表!BG161="－","－",IF(市町村抽出表!BG161=0,"0箇所",IF(市町村抽出表!BG161&lt;1,"1箇所未満",TEXT(ROUND(市町村抽出表!BG161,0),"###,###")&amp;"箇所")))</f>
        <v>#REF!</v>
      </c>
      <c r="AV161" s="95" t="e">
        <f ca="1">IF(市町村抽出表!BH161="－","－",IF(市町村抽出表!BH161=0,"0箇所",IF(市町村抽出表!BH161&lt;1,"1箇所未満",TEXT(ROUND(市町村抽出表!BH161,0),"###,###")&amp;"箇所")))</f>
        <v>#REF!</v>
      </c>
      <c r="AW161" s="95" t="e">
        <f ca="1">IF(市町村抽出表!BI161="－","－",IF(市町村抽出表!BI161=0,"0箇所",IF(市町村抽出表!BI161&lt;1,"1箇所未満",TEXT(ROUND(市町村抽出表!BI161,0),"###,###")&amp;"箇所")))</f>
        <v>#REF!</v>
      </c>
      <c r="AX161" s="95" t="e">
        <f ca="1">IF(市町村抽出表!BJ161="－","－",IF(市町村抽出表!BJ161=0,"0箇所",IF(市町村抽出表!BJ161&lt;1,"1箇所未満",TEXT(ROUND(市町村抽出表!BJ161,0),"###,###")&amp;"箇所")))</f>
        <v>#REF!</v>
      </c>
      <c r="AY161" s="95" t="e">
        <f ca="1">IF(市町村抽出表!BK161="－","－",IF(市町村抽出表!BK161=0,"0箇所",IF(市町村抽出表!BK161&lt;1,"1箇所未満",TEXT(ROUND(市町村抽出表!BK161,0),"###,###")&amp;"箇所")))</f>
        <v>#REF!</v>
      </c>
      <c r="AZ161" s="95" t="e">
        <f ca="1">IF(市町村抽出表!BL161="－","－",IF(市町村抽出表!BL161=0,"0箇所",IF(市町村抽出表!BL161&lt;1,"1箇所未満",TEXT(ROUND(市町村抽出表!BL161,0),"###,###")&amp;"箇所")))</f>
        <v>#REF!</v>
      </c>
      <c r="BH161" s="154"/>
      <c r="BI161" s="154"/>
      <c r="BJ161" s="154"/>
      <c r="BL161" s="155"/>
      <c r="BM161" s="154"/>
      <c r="BN161" s="154"/>
      <c r="BO161" s="154"/>
      <c r="BP161" s="154"/>
      <c r="BX161" s="155"/>
      <c r="BY161" s="154"/>
      <c r="BZ161" s="154"/>
      <c r="CA161" s="154"/>
      <c r="CB161" s="154"/>
      <c r="CN161" s="155"/>
      <c r="CO161" s="154"/>
      <c r="CP161" s="154"/>
      <c r="CQ161" s="154"/>
      <c r="CR161" s="154"/>
    </row>
    <row r="162" spans="1:96" x14ac:dyDescent="0.2">
      <c r="A162" s="83">
        <v>159</v>
      </c>
      <c r="B162" s="75" t="s">
        <v>623</v>
      </c>
      <c r="C162" s="94" t="e">
        <f ca="1">IF(市町村抽出表!D162="－","－",ROUND(市町村抽出表!D162,1))</f>
        <v>#REF!</v>
      </c>
      <c r="D162" s="159" t="e">
        <f ca="1">IF(市町村抽出表!F162="","※2",IF(市町村抽出表!F162="－","－",市町村抽出表!F162&amp;"箇所"))</f>
        <v>#REF!</v>
      </c>
      <c r="E162" s="160" t="e">
        <f ca="1">IF(市町村抽出表!G162="","※2",IF(市町村抽出表!G162="－","－",市町村抽出表!G162&amp;"箇所"))</f>
        <v>#REF!</v>
      </c>
      <c r="F162" s="161" t="e">
        <f ca="1">IF(市町村抽出表!H162="","※2",IF(市町村抽出表!H162="－","－",市町村抽出表!H162&amp;"箇所"))</f>
        <v>#REF!</v>
      </c>
      <c r="G162" s="95" t="e">
        <f ca="1">IF(市町村抽出表!I162="－","－",IF(市町村抽出表!I162=0,"0棟",IF(市町村抽出表!I162&lt;1,"1棟未満",TEXT(ROUND(市町村抽出表!I162,0),"###,###")&amp;"棟")))</f>
        <v>#REF!</v>
      </c>
      <c r="H162" s="95" t="e">
        <f ca="1">IF(市町村抽出表!J162="－","－",IF(市町村抽出表!J162=0,"0棟",IF(市町村抽出表!J162&lt;1,"1棟未満",TEXT(ROUND(市町村抽出表!J162,0),"###,###")&amp;"棟")))</f>
        <v>#REF!</v>
      </c>
      <c r="I162" s="95" t="e">
        <f ca="1">IF(市町村抽出表!O162="－","－",IF(市町村抽出表!O162=0,"0棟",IF(市町村抽出表!O162&lt;1,"1棟未満",TEXT(ROUND(市町村抽出表!O162,0),"###,###")&amp;"棟")))</f>
        <v>#REF!</v>
      </c>
      <c r="J162" s="95" t="e">
        <f ca="1">IF(市町村抽出表!P162="－","－",IF(市町村抽出表!P162=0,"0棟",IF(市町村抽出表!P162&lt;1,"1棟未満",TEXT(ROUND(市町村抽出表!P162,0),"###,###")&amp;"棟")))</f>
        <v>#REF!</v>
      </c>
      <c r="K162" s="148" t="e">
        <f ca="1">IF(市町村抽出表!U162="","※2",IF(市町村抽出表!U162="－","－",IF(市町村抽出表!U162=0,"0棟",IF(市町村抽出表!U162&lt;1,"1棟未満",TEXT(ROUND(市町村抽出表!U162,0),"###,###")&amp;"棟"))))</f>
        <v>#REF!</v>
      </c>
      <c r="L162" s="149" t="e">
        <f ca="1">IF(市町村抽出表!V162="","※2",IF(市町村抽出表!V162="－","－",IF(市町村抽出表!V162=0,"0棟",IF(市町村抽出表!V162&lt;1,"1棟未満",TEXT(ROUND(市町村抽出表!V162,0),"###,###")&amp;"棟"))))</f>
        <v>#REF!</v>
      </c>
      <c r="M162" s="95" t="e">
        <f ca="1">IF(市町村抽出表!W162="－","－",IF(市町村抽出表!W162=0,"0棟",IF(市町村抽出表!W162&lt;1,"1棟未満",TEXT(ROUND(市町村抽出表!W162,0),"###,###")&amp;"棟")))</f>
        <v>#REF!</v>
      </c>
      <c r="N162" s="95" t="e">
        <f ca="1">IF(市町村抽出表!X162="－","－",IF(市町村抽出表!X162=0,"0棟",IF(市町村抽出表!X162&lt;1,"1棟未満",TEXT(ROUND(市町村抽出表!X162,0),"###,###")&amp;"棟")))</f>
        <v>#REF!</v>
      </c>
      <c r="O162" s="95" t="e">
        <f ca="1">IF(市町村抽出表!Z162="－","－",IF(市町村抽出表!Z162=0,"0件",IF(市町村抽出表!Z162&lt;1,"1件未満",TEXT(ROUND(市町村抽出表!Z162,0),"###,###")&amp;"件")))</f>
        <v>#REF!</v>
      </c>
      <c r="P162" s="95" t="e">
        <f ca="1">IF(市町村抽出表!AA162="－","－",IF(市町村抽出表!AA162=0,"0件",IF(市町村抽出表!AA162&lt;1,"1件未満",TEXT(ROUND(市町村抽出表!AA162,0),"###,###")&amp;"件")))</f>
        <v>#REF!</v>
      </c>
      <c r="Q162" s="95" t="e">
        <f ca="1">IF(市町村抽出表!AB162="－","－",IF(市町村抽出表!AB162=0,"0棟",IF(市町村抽出表!AB162&lt;1,"1棟未満",TEXT(ROUND(市町村抽出表!AB162,0),"###,###")&amp;"棟")))</f>
        <v>#REF!</v>
      </c>
      <c r="R162" s="95" t="e">
        <f ca="1">IF(市町村抽出表!AC162="－","－",IF(市町村抽出表!AC162=0,"0人",IF(市町村抽出表!AC162&lt;1,"1人未満",TEXT(ROUND(市町村抽出表!AC162,0),"###,###")&amp;"人")))</f>
        <v>#REF!</v>
      </c>
      <c r="S162" s="95" t="e">
        <f ca="1">IF(市町村抽出表!AD162="－","－",IF(市町村抽出表!AD162=0,"0人",IF(市町村抽出表!AD162&lt;1,"1人未満",TEXT(ROUND(市町村抽出表!AD162,0),"###,###")&amp;"人")))</f>
        <v>#REF!</v>
      </c>
      <c r="T162" s="95" t="e">
        <f ca="1">IF(市町村抽出表!AE162="－","－",IF(市町村抽出表!AE162=0,"0人",IF(市町村抽出表!AE162&lt;1,"1人未満",TEXT(ROUND(市町村抽出表!AE162,0),"###,###")&amp;"人")))</f>
        <v>#REF!</v>
      </c>
      <c r="U162" s="150" t="e">
        <f ca="1">IF(市町村抽出表!AG162="","※2",IF(市町村抽出表!AG162="－","－",IF(市町村抽出表!AG162=0,"0人",IF(市町村抽出表!AG162&lt;1,"1人未満",TEXT(ROUND(市町村抽出表!AG162,0),"###,###")&amp;"人"))))</f>
        <v>#REF!</v>
      </c>
      <c r="V162" s="151" t="e">
        <f ca="1">IF(市町村抽出表!AH162="","※2",IF(市町村抽出表!AH162="－","－",IF(市町村抽出表!AH162=0,"0人",IF(市町村抽出表!AH162&lt;1,"1人未満",TEXT(ROUND(市町村抽出表!AH162,0),"###,###")&amp;"人"))))</f>
        <v>#REF!</v>
      </c>
      <c r="W162" s="152" t="e">
        <f ca="1">IF(市町村抽出表!AI162="","※2",IF(市町村抽出表!AI162="－","－",IF(市町村抽出表!AI162=0,"0人",IF(市町村抽出表!AI162&lt;1,"1人未満",TEXT(ROUND(市町村抽出表!AI162,0),"###,###")&amp;"人"))))</f>
        <v>#REF!</v>
      </c>
      <c r="X162" s="95" t="e">
        <f ca="1">IF(市町村抽出表!AJ162="－","－",IF(市町村抽出表!AJ162=0,"0人",IF(市町村抽出表!AJ162&lt;1,"1人未満",TEXT(ROUND(市町村抽出表!AJ162,0),"###,###")&amp;"人")))</f>
        <v>#REF!</v>
      </c>
      <c r="Y162" s="95" t="e">
        <f ca="1">IF(市町村抽出表!AK162="－","－",IF(市町村抽出表!AK162=0,"0人",IF(市町村抽出表!AK162&lt;1,"1人未満",TEXT(ROUND(市町村抽出表!AK162,0),"###,###")&amp;"人")))</f>
        <v>#REF!</v>
      </c>
      <c r="Z162" s="95" t="e">
        <f ca="1">IF(市町村抽出表!AL162="－","－",IF(市町村抽出表!AL162=0,"0人",IF(市町村抽出表!AL162&lt;1,"1人未満",TEXT(ROUND(市町村抽出表!AL162,0),"###,###")&amp;"人")))</f>
        <v>#REF!</v>
      </c>
      <c r="AA162" s="95" t="e">
        <f ca="1">IF(市町村抽出表!AM162="－","－",IF(市町村抽出表!AM162=0,"0人",IF(市町村抽出表!AM162&lt;1,"1人未満",TEXT(ROUND(市町村抽出表!AM162,0),"###,###")&amp;"人")))</f>
        <v>#REF!</v>
      </c>
      <c r="AB162" s="95" t="e">
        <f ca="1">IF(市町村抽出表!AN162="－","－",IF(市町村抽出表!AN162=0,"0人",IF(市町村抽出表!AN162&lt;1,"1人未満",TEXT(ROUND(市町村抽出表!AN162,0),"###,###")&amp;"人")))</f>
        <v>#REF!</v>
      </c>
      <c r="AC162" s="95" t="e">
        <f ca="1">IF(市町村抽出表!AO162="－","－",IF(市町村抽出表!AO162=0,"0人",IF(市町村抽出表!AO162&lt;1,"1人未満",TEXT(ROUND(市町村抽出表!AO162,0),"###,###")&amp;"人")))</f>
        <v>#REF!</v>
      </c>
      <c r="AD162" s="95" t="e">
        <f ca="1">IF(市町村抽出表!AP162="－","－",IF(市町村抽出表!AP162=0,"0人",IF(市町村抽出表!AP162&lt;1,"1人未満",TEXT(ROUND(市町村抽出表!AP162,0),"###,###")&amp;"人")))</f>
        <v>#REF!</v>
      </c>
      <c r="AE162" s="95" t="e">
        <f ca="1">IF(市町村抽出表!AQ162="－","－",IF(市町村抽出表!AQ162=0,"0人",IF(市町村抽出表!AQ162&lt;1,"1人未満",TEXT(ROUND(市町村抽出表!AQ162,0),"###,###")&amp;"人")))</f>
        <v>#REF!</v>
      </c>
      <c r="AF162" s="95" t="e">
        <f ca="1">IF(市町村抽出表!AR162="－","－",IF(市町村抽出表!AR162=0,"0人",IF(市町村抽出表!AR162&lt;1,"1人未満",TEXT(ROUND(市町村抽出表!AR162,0),"###,###")&amp;"人")))</f>
        <v>#REF!</v>
      </c>
      <c r="AG162" s="95" t="e">
        <f ca="1">IF(市町村抽出表!AS162="－","－",IF(市町村抽出表!AS162=0,"0箇所",IF(市町村抽出表!AS162&lt;1,"1箇所未満",TEXT(ROUND(市町村抽出表!AS162,0),"###,###")&amp;"箇所")))</f>
        <v>#REF!</v>
      </c>
      <c r="AH162" s="95" t="e">
        <f ca="1">IF(市町村抽出表!AT162="－","－",IF(市町村抽出表!AT162=0,"0世帯",IF(市町村抽出表!AT162&lt;1,"1世帯未満",TEXT(ROUND(市町村抽出表!AT162,0),"###,###")&amp;"世帯")))</f>
        <v>#REF!</v>
      </c>
      <c r="AI162" s="95" t="e">
        <f ca="1">IF(市町村抽出表!AU162="－","－",IF(市町村抽出表!AU162=0,"0人",IF(市町村抽出表!AU162&lt;1,"1人未満",TEXT(ROUND(市町村抽出表!AU162,0),"###,###")&amp;"人")))</f>
        <v>#REF!</v>
      </c>
      <c r="AJ162" s="95" t="e">
        <f ca="1">IF(市町村抽出表!AV162="－","－",IF(市町村抽出表!AV162=0,"0世帯",IF(市町村抽出表!AV162&lt;1,"1世帯未満",TEXT(ROUND(市町村抽出表!AV162,0),"###,###")&amp;"世帯")))</f>
        <v>#REF!</v>
      </c>
      <c r="AK162" s="95" t="e">
        <f ca="1">IF(市町村抽出表!AW162="－","－",IF(市町村抽出表!AW162=0,"0人",IF(市町村抽出表!AW162&lt;1,"1人未満",TEXT(ROUND(市町村抽出表!AW162,0),"###,###")&amp;"人")))</f>
        <v>#REF!</v>
      </c>
      <c r="AL162" s="95" t="e">
        <f ca="1">IF(市町村抽出表!AX162="－","－",IF(市町村抽出表!AX162=0,"0世帯",IF(市町村抽出表!AX162&lt;1,"1世帯未満",TEXT(ROUND(市町村抽出表!AX162,0),"###,###")&amp;"世帯")))</f>
        <v>#REF!</v>
      </c>
      <c r="AM162" s="95" t="e">
        <f ca="1">IF(市町村抽出表!AY162="－","－",IF(市町村抽出表!AY162=0,"0人",IF(市町村抽出表!AY162&lt;1,"1人未満",TEXT(ROUND(市町村抽出表!AY162,0),"###,###")&amp;"人")))</f>
        <v>#REF!</v>
      </c>
      <c r="AN162" s="95" t="s">
        <v>632</v>
      </c>
      <c r="AO162" s="95" t="s">
        <v>632</v>
      </c>
      <c r="AP162" s="95" t="e">
        <f ca="1">IF(市町村抽出表!BB162="－","－",IF(市町村抽出表!BB162=0,"0km",IF(市町村抽出表!BB162&lt;0.1,"0.1km未満",TEXT(ROUND(市町村抽出表!BB162,1),"###,##0.0")&amp;"km")))</f>
        <v>#REF!</v>
      </c>
      <c r="AQ162" s="95" t="e">
        <f ca="1">IF(市町村抽出表!BC162="－","－",IF(市町村抽出表!BC162=0,"0世帯",IF(市町村抽出表!BC162&lt;1,"1世帯未満",TEXT(ROUND(市町村抽出表!BC162,0),"###,###")&amp;"世帯")))</f>
        <v>#REF!</v>
      </c>
      <c r="AR162" s="95" t="e">
        <f ca="1">IF(市町村抽出表!BD162="－","－",IF(市町村抽出表!BD162=0,"0人",IF(市町村抽出表!BD162&lt;1,"1人未満",TEXT(ROUND(市町村抽出表!BD162,0),"###,###")&amp;"人")))</f>
        <v>#REF!</v>
      </c>
      <c r="AS162" s="95" t="s">
        <v>632</v>
      </c>
      <c r="AT162" s="95" t="s">
        <v>632</v>
      </c>
      <c r="AU162" s="95" t="e">
        <f ca="1">IF(市町村抽出表!BG162="－","－",IF(市町村抽出表!BG162=0,"0箇所",IF(市町村抽出表!BG162&lt;1,"1箇所未満",TEXT(ROUND(市町村抽出表!BG162,0),"###,###")&amp;"箇所")))</f>
        <v>#REF!</v>
      </c>
      <c r="AV162" s="95" t="e">
        <f ca="1">IF(市町村抽出表!BH162="－","－",IF(市町村抽出表!BH162=0,"0箇所",IF(市町村抽出表!BH162&lt;1,"1箇所未満",TEXT(ROUND(市町村抽出表!BH162,0),"###,###")&amp;"箇所")))</f>
        <v>#REF!</v>
      </c>
      <c r="AW162" s="95" t="e">
        <f ca="1">IF(市町村抽出表!BI162="－","－",IF(市町村抽出表!BI162=0,"0箇所",IF(市町村抽出表!BI162&lt;1,"1箇所未満",TEXT(ROUND(市町村抽出表!BI162,0),"###,###")&amp;"箇所")))</f>
        <v>#REF!</v>
      </c>
      <c r="AX162" s="95" t="e">
        <f ca="1">IF(市町村抽出表!BJ162="－","－",IF(市町村抽出表!BJ162=0,"0箇所",IF(市町村抽出表!BJ162&lt;1,"1箇所未満",TEXT(ROUND(市町村抽出表!BJ162,0),"###,###")&amp;"箇所")))</f>
        <v>#REF!</v>
      </c>
      <c r="AY162" s="95" t="e">
        <f ca="1">IF(市町村抽出表!BK162="－","－",IF(市町村抽出表!BK162=0,"0箇所",IF(市町村抽出表!BK162&lt;1,"1箇所未満",TEXT(ROUND(市町村抽出表!BK162,0),"###,###")&amp;"箇所")))</f>
        <v>#REF!</v>
      </c>
      <c r="AZ162" s="95" t="e">
        <f ca="1">IF(市町村抽出表!BL162="－","－",IF(市町村抽出表!BL162=0,"0箇所",IF(市町村抽出表!BL162&lt;1,"1箇所未満",TEXT(ROUND(市町村抽出表!BL162,0),"###,###")&amp;"箇所")))</f>
        <v>#REF!</v>
      </c>
      <c r="BH162" s="154"/>
      <c r="BI162" s="154"/>
      <c r="BJ162" s="154"/>
      <c r="BL162" s="155"/>
      <c r="BM162" s="154"/>
      <c r="BN162" s="154"/>
      <c r="BO162" s="154"/>
      <c r="BP162" s="154"/>
      <c r="BX162" s="155"/>
      <c r="BY162" s="154"/>
      <c r="BZ162" s="154"/>
      <c r="CA162" s="154"/>
      <c r="CB162" s="154"/>
      <c r="CN162" s="155"/>
      <c r="CO162" s="154"/>
      <c r="CP162" s="154"/>
      <c r="CQ162" s="154"/>
      <c r="CR162" s="154"/>
    </row>
    <row r="163" spans="1:96" x14ac:dyDescent="0.2">
      <c r="A163" s="83">
        <v>160</v>
      </c>
      <c r="B163" s="75" t="s">
        <v>624</v>
      </c>
      <c r="C163" s="94" t="e">
        <f ca="1">IF(市町村抽出表!D163="－","－",ROUND(市町村抽出表!D163,1))</f>
        <v>#REF!</v>
      </c>
      <c r="D163" s="159" t="e">
        <f ca="1">IF(市町村抽出表!F163="","※2",IF(市町村抽出表!F163="－","－",市町村抽出表!F163&amp;"箇所"))</f>
        <v>#REF!</v>
      </c>
      <c r="E163" s="160" t="e">
        <f ca="1">IF(市町村抽出表!G163="","※2",IF(市町村抽出表!G163="－","－",市町村抽出表!G163&amp;"箇所"))</f>
        <v>#REF!</v>
      </c>
      <c r="F163" s="161" t="e">
        <f ca="1">IF(市町村抽出表!H163="","※2",IF(市町村抽出表!H163="－","－",市町村抽出表!H163&amp;"箇所"))</f>
        <v>#REF!</v>
      </c>
      <c r="G163" s="95" t="e">
        <f ca="1">IF(市町村抽出表!I163="－","－",IF(市町村抽出表!I163=0,"0棟",IF(市町村抽出表!I163&lt;1,"1棟未満",TEXT(ROUND(市町村抽出表!I163,0),"###,###")&amp;"棟")))</f>
        <v>#REF!</v>
      </c>
      <c r="H163" s="95" t="e">
        <f ca="1">IF(市町村抽出表!J163="－","－",IF(市町村抽出表!J163=0,"0棟",IF(市町村抽出表!J163&lt;1,"1棟未満",TEXT(ROUND(市町村抽出表!J163,0),"###,###")&amp;"棟")))</f>
        <v>#REF!</v>
      </c>
      <c r="I163" s="95" t="e">
        <f ca="1">IF(市町村抽出表!O163="－","－",IF(市町村抽出表!O163=0,"0棟",IF(市町村抽出表!O163&lt;1,"1棟未満",TEXT(ROUND(市町村抽出表!O163,0),"###,###")&amp;"棟")))</f>
        <v>#REF!</v>
      </c>
      <c r="J163" s="95" t="e">
        <f ca="1">IF(市町村抽出表!P163="－","－",IF(市町村抽出表!P163=0,"0棟",IF(市町村抽出表!P163&lt;1,"1棟未満",TEXT(ROUND(市町村抽出表!P163,0),"###,###")&amp;"棟")))</f>
        <v>#REF!</v>
      </c>
      <c r="K163" s="148" t="e">
        <f ca="1">IF(市町村抽出表!U163="","※2",IF(市町村抽出表!U163="－","－",IF(市町村抽出表!U163=0,"0棟",IF(市町村抽出表!U163&lt;1,"1棟未満",TEXT(ROUND(市町村抽出表!U163,0),"###,###")&amp;"棟"))))</f>
        <v>#REF!</v>
      </c>
      <c r="L163" s="149" t="e">
        <f ca="1">IF(市町村抽出表!V163="","※2",IF(市町村抽出表!V163="－","－",IF(市町村抽出表!V163=0,"0棟",IF(市町村抽出表!V163&lt;1,"1棟未満",TEXT(ROUND(市町村抽出表!V163,0),"###,###")&amp;"棟"))))</f>
        <v>#REF!</v>
      </c>
      <c r="M163" s="95" t="e">
        <f ca="1">IF(市町村抽出表!W163="－","－",IF(市町村抽出表!W163=0,"0棟",IF(市町村抽出表!W163&lt;1,"1棟未満",TEXT(ROUND(市町村抽出表!W163,0),"###,###")&amp;"棟")))</f>
        <v>#REF!</v>
      </c>
      <c r="N163" s="95" t="e">
        <f ca="1">IF(市町村抽出表!X163="－","－",IF(市町村抽出表!X163=0,"0棟",IF(市町村抽出表!X163&lt;1,"1棟未満",TEXT(ROUND(市町村抽出表!X163,0),"###,###")&amp;"棟")))</f>
        <v>#REF!</v>
      </c>
      <c r="O163" s="95" t="e">
        <f ca="1">IF(市町村抽出表!Z163="－","－",IF(市町村抽出表!Z163=0,"0件",IF(市町村抽出表!Z163&lt;1,"1件未満",TEXT(ROUND(市町村抽出表!Z163,0),"###,###")&amp;"件")))</f>
        <v>#REF!</v>
      </c>
      <c r="P163" s="95" t="e">
        <f ca="1">IF(市町村抽出表!AA163="－","－",IF(市町村抽出表!AA163=0,"0件",IF(市町村抽出表!AA163&lt;1,"1件未満",TEXT(ROUND(市町村抽出表!AA163,0),"###,###")&amp;"件")))</f>
        <v>#REF!</v>
      </c>
      <c r="Q163" s="95" t="e">
        <f ca="1">IF(市町村抽出表!AB163="－","－",IF(市町村抽出表!AB163=0,"0棟",IF(市町村抽出表!AB163&lt;1,"1棟未満",TEXT(ROUND(市町村抽出表!AB163,0),"###,###")&amp;"棟")))</f>
        <v>#REF!</v>
      </c>
      <c r="R163" s="95" t="e">
        <f ca="1">IF(市町村抽出表!AC163="－","－",IF(市町村抽出表!AC163=0,"0人",IF(市町村抽出表!AC163&lt;1,"1人未満",TEXT(ROUND(市町村抽出表!AC163,0),"###,###")&amp;"人")))</f>
        <v>#REF!</v>
      </c>
      <c r="S163" s="95" t="e">
        <f ca="1">IF(市町村抽出表!AD163="－","－",IF(市町村抽出表!AD163=0,"0人",IF(市町村抽出表!AD163&lt;1,"1人未満",TEXT(ROUND(市町村抽出表!AD163,0),"###,###")&amp;"人")))</f>
        <v>#REF!</v>
      </c>
      <c r="T163" s="95" t="e">
        <f ca="1">IF(市町村抽出表!AE163="－","－",IF(市町村抽出表!AE163=0,"0人",IF(市町村抽出表!AE163&lt;1,"1人未満",TEXT(ROUND(市町村抽出表!AE163,0),"###,###")&amp;"人")))</f>
        <v>#REF!</v>
      </c>
      <c r="U163" s="150" t="e">
        <f ca="1">IF(市町村抽出表!AG163="","※2",IF(市町村抽出表!AG163="－","－",IF(市町村抽出表!AG163=0,"0人",IF(市町村抽出表!AG163&lt;1,"1人未満",TEXT(ROUND(市町村抽出表!AG163,0),"###,###")&amp;"人"))))</f>
        <v>#REF!</v>
      </c>
      <c r="V163" s="151" t="e">
        <f ca="1">IF(市町村抽出表!AH163="","※2",IF(市町村抽出表!AH163="－","－",IF(市町村抽出表!AH163=0,"0人",IF(市町村抽出表!AH163&lt;1,"1人未満",TEXT(ROUND(市町村抽出表!AH163,0),"###,###")&amp;"人"))))</f>
        <v>#REF!</v>
      </c>
      <c r="W163" s="152" t="e">
        <f ca="1">IF(市町村抽出表!AI163="","※2",IF(市町村抽出表!AI163="－","－",IF(市町村抽出表!AI163=0,"0人",IF(市町村抽出表!AI163&lt;1,"1人未満",TEXT(ROUND(市町村抽出表!AI163,0),"###,###")&amp;"人"))))</f>
        <v>#REF!</v>
      </c>
      <c r="X163" s="95" t="e">
        <f ca="1">IF(市町村抽出表!AJ163="－","－",IF(市町村抽出表!AJ163=0,"0人",IF(市町村抽出表!AJ163&lt;1,"1人未満",TEXT(ROUND(市町村抽出表!AJ163,0),"###,###")&amp;"人")))</f>
        <v>#REF!</v>
      </c>
      <c r="Y163" s="95" t="e">
        <f ca="1">IF(市町村抽出表!AK163="－","－",IF(市町村抽出表!AK163=0,"0人",IF(市町村抽出表!AK163&lt;1,"1人未満",TEXT(ROUND(市町村抽出表!AK163,0),"###,###")&amp;"人")))</f>
        <v>#REF!</v>
      </c>
      <c r="Z163" s="95" t="e">
        <f ca="1">IF(市町村抽出表!AL163="－","－",IF(市町村抽出表!AL163=0,"0人",IF(市町村抽出表!AL163&lt;1,"1人未満",TEXT(ROUND(市町村抽出表!AL163,0),"###,###")&amp;"人")))</f>
        <v>#REF!</v>
      </c>
      <c r="AA163" s="95" t="e">
        <f ca="1">IF(市町村抽出表!AM163="－","－",IF(市町村抽出表!AM163=0,"0人",IF(市町村抽出表!AM163&lt;1,"1人未満",TEXT(ROUND(市町村抽出表!AM163,0),"###,###")&amp;"人")))</f>
        <v>#REF!</v>
      </c>
      <c r="AB163" s="95" t="e">
        <f ca="1">IF(市町村抽出表!AN163="－","－",IF(市町村抽出表!AN163=0,"0人",IF(市町村抽出表!AN163&lt;1,"1人未満",TEXT(ROUND(市町村抽出表!AN163,0),"###,###")&amp;"人")))</f>
        <v>#REF!</v>
      </c>
      <c r="AC163" s="95" t="e">
        <f ca="1">IF(市町村抽出表!AO163="－","－",IF(市町村抽出表!AO163=0,"0人",IF(市町村抽出表!AO163&lt;1,"1人未満",TEXT(ROUND(市町村抽出表!AO163,0),"###,###")&amp;"人")))</f>
        <v>#REF!</v>
      </c>
      <c r="AD163" s="95" t="e">
        <f ca="1">IF(市町村抽出表!AP163="－","－",IF(市町村抽出表!AP163=0,"0人",IF(市町村抽出表!AP163&lt;1,"1人未満",TEXT(ROUND(市町村抽出表!AP163,0),"###,###")&amp;"人")))</f>
        <v>#REF!</v>
      </c>
      <c r="AE163" s="95" t="e">
        <f ca="1">IF(市町村抽出表!AQ163="－","－",IF(市町村抽出表!AQ163=0,"0人",IF(市町村抽出表!AQ163&lt;1,"1人未満",TEXT(ROUND(市町村抽出表!AQ163,0),"###,###")&amp;"人")))</f>
        <v>#REF!</v>
      </c>
      <c r="AF163" s="95" t="e">
        <f ca="1">IF(市町村抽出表!AR163="－","－",IF(市町村抽出表!AR163=0,"0人",IF(市町村抽出表!AR163&lt;1,"1人未満",TEXT(ROUND(市町村抽出表!AR163,0),"###,###")&amp;"人")))</f>
        <v>#REF!</v>
      </c>
      <c r="AG163" s="95" t="e">
        <f ca="1">IF(市町村抽出表!AS163="－","－",IF(市町村抽出表!AS163=0,"0箇所",IF(市町村抽出表!AS163&lt;1,"1箇所未満",TEXT(ROUND(市町村抽出表!AS163,0),"###,###")&amp;"箇所")))</f>
        <v>#REF!</v>
      </c>
      <c r="AH163" s="95" t="e">
        <f ca="1">IF(市町村抽出表!AT163="－","－",IF(市町村抽出表!AT163=0,"0世帯",IF(市町村抽出表!AT163&lt;1,"1世帯未満",TEXT(ROUND(市町村抽出表!AT163,0),"###,###")&amp;"世帯")))</f>
        <v>#REF!</v>
      </c>
      <c r="AI163" s="95" t="e">
        <f ca="1">IF(市町村抽出表!AU163="－","－",IF(市町村抽出表!AU163=0,"0人",IF(市町村抽出表!AU163&lt;1,"1人未満",TEXT(ROUND(市町村抽出表!AU163,0),"###,###")&amp;"人")))</f>
        <v>#REF!</v>
      </c>
      <c r="AJ163" s="95" t="e">
        <f ca="1">IF(市町村抽出表!AV163="－","－",IF(市町村抽出表!AV163=0,"0世帯",IF(市町村抽出表!AV163&lt;1,"1世帯未満",TEXT(ROUND(市町村抽出表!AV163,0),"###,###")&amp;"世帯")))</f>
        <v>#REF!</v>
      </c>
      <c r="AK163" s="95" t="e">
        <f ca="1">IF(市町村抽出表!AW163="－","－",IF(市町村抽出表!AW163=0,"0人",IF(市町村抽出表!AW163&lt;1,"1人未満",TEXT(ROUND(市町村抽出表!AW163,0),"###,###")&amp;"人")))</f>
        <v>#REF!</v>
      </c>
      <c r="AL163" s="95" t="e">
        <f ca="1">IF(市町村抽出表!AX163="－","－",IF(市町村抽出表!AX163=0,"0世帯",IF(市町村抽出表!AX163&lt;1,"1世帯未満",TEXT(ROUND(市町村抽出表!AX163,0),"###,###")&amp;"世帯")))</f>
        <v>#REF!</v>
      </c>
      <c r="AM163" s="95" t="e">
        <f ca="1">IF(市町村抽出表!AY163="－","－",IF(市町村抽出表!AY163=0,"0人",IF(市町村抽出表!AY163&lt;1,"1人未満",TEXT(ROUND(市町村抽出表!AY163,0),"###,###")&amp;"人")))</f>
        <v>#REF!</v>
      </c>
      <c r="AN163" s="95" t="s">
        <v>632</v>
      </c>
      <c r="AO163" s="95" t="s">
        <v>632</v>
      </c>
      <c r="AP163" s="95" t="e">
        <f ca="1">IF(市町村抽出表!BB163="－","－",IF(市町村抽出表!BB163=0,"0km",IF(市町村抽出表!BB163&lt;0.1,"0.1km未満",TEXT(ROUND(市町村抽出表!BB163,1),"###,##0.0")&amp;"km")))</f>
        <v>#REF!</v>
      </c>
      <c r="AQ163" s="95" t="e">
        <f ca="1">IF(市町村抽出表!BC163="－","－",IF(市町村抽出表!BC163=0,"0世帯",IF(市町村抽出表!BC163&lt;1,"1世帯未満",TEXT(ROUND(市町村抽出表!BC163,0),"###,###")&amp;"世帯")))</f>
        <v>#REF!</v>
      </c>
      <c r="AR163" s="95" t="e">
        <f ca="1">IF(市町村抽出表!BD163="－","－",IF(市町村抽出表!BD163=0,"0人",IF(市町村抽出表!BD163&lt;1,"1人未満",TEXT(ROUND(市町村抽出表!BD163,0),"###,###")&amp;"人")))</f>
        <v>#REF!</v>
      </c>
      <c r="AS163" s="95" t="s">
        <v>632</v>
      </c>
      <c r="AT163" s="95" t="s">
        <v>632</v>
      </c>
      <c r="AU163" s="95" t="e">
        <f ca="1">IF(市町村抽出表!BG163="－","－",IF(市町村抽出表!BG163=0,"0箇所",IF(市町村抽出表!BG163&lt;1,"1箇所未満",TEXT(ROUND(市町村抽出表!BG163,0),"###,###")&amp;"箇所")))</f>
        <v>#REF!</v>
      </c>
      <c r="AV163" s="95" t="e">
        <f ca="1">IF(市町村抽出表!BH163="－","－",IF(市町村抽出表!BH163=0,"0箇所",IF(市町村抽出表!BH163&lt;1,"1箇所未満",TEXT(ROUND(市町村抽出表!BH163,0),"###,###")&amp;"箇所")))</f>
        <v>#REF!</v>
      </c>
      <c r="AW163" s="95" t="e">
        <f ca="1">IF(市町村抽出表!BI163="－","－",IF(市町村抽出表!BI163=0,"0箇所",IF(市町村抽出表!BI163&lt;1,"1箇所未満",TEXT(ROUND(市町村抽出表!BI163,0),"###,###")&amp;"箇所")))</f>
        <v>#REF!</v>
      </c>
      <c r="AX163" s="95" t="e">
        <f ca="1">IF(市町村抽出表!BJ163="－","－",IF(市町村抽出表!BJ163=0,"0箇所",IF(市町村抽出表!BJ163&lt;1,"1箇所未満",TEXT(ROUND(市町村抽出表!BJ163,0),"###,###")&amp;"箇所")))</f>
        <v>#REF!</v>
      </c>
      <c r="AY163" s="95" t="e">
        <f ca="1">IF(市町村抽出表!BK163="－","－",IF(市町村抽出表!BK163=0,"0箇所",IF(市町村抽出表!BK163&lt;1,"1箇所未満",TEXT(ROUND(市町村抽出表!BK163,0),"###,###")&amp;"箇所")))</f>
        <v>#REF!</v>
      </c>
      <c r="AZ163" s="95" t="e">
        <f ca="1">IF(市町村抽出表!BL163="－","－",IF(市町村抽出表!BL163=0,"0箇所",IF(市町村抽出表!BL163&lt;1,"1箇所未満",TEXT(ROUND(市町村抽出表!BL163,0),"###,###")&amp;"箇所")))</f>
        <v>#REF!</v>
      </c>
      <c r="BH163" s="154"/>
      <c r="BI163" s="154"/>
      <c r="BJ163" s="154"/>
      <c r="BL163" s="155"/>
      <c r="BM163" s="154"/>
      <c r="BN163" s="154"/>
      <c r="BO163" s="154"/>
      <c r="BP163" s="154"/>
      <c r="BX163" s="155"/>
      <c r="BY163" s="154"/>
      <c r="BZ163" s="154"/>
      <c r="CA163" s="154"/>
      <c r="CB163" s="154"/>
      <c r="CN163" s="155"/>
      <c r="CO163" s="154"/>
      <c r="CP163" s="154"/>
      <c r="CQ163" s="154"/>
      <c r="CR163" s="154"/>
    </row>
    <row r="164" spans="1:96" x14ac:dyDescent="0.2">
      <c r="A164" s="83">
        <v>161</v>
      </c>
      <c r="B164" s="75" t="s">
        <v>625</v>
      </c>
      <c r="C164" s="94" t="e">
        <f ca="1">IF(市町村抽出表!D164="－","－",ROUND(市町村抽出表!D164,1))</f>
        <v>#REF!</v>
      </c>
      <c r="D164" s="159" t="e">
        <f ca="1">IF(市町村抽出表!F164="","※2",IF(市町村抽出表!F164="－","－",市町村抽出表!F164&amp;"箇所"))</f>
        <v>#REF!</v>
      </c>
      <c r="E164" s="160" t="e">
        <f ca="1">IF(市町村抽出表!G164="","※2",IF(市町村抽出表!G164="－","－",市町村抽出表!G164&amp;"箇所"))</f>
        <v>#REF!</v>
      </c>
      <c r="F164" s="161" t="e">
        <f ca="1">IF(市町村抽出表!H164="","※2",IF(市町村抽出表!H164="－","－",市町村抽出表!H164&amp;"箇所"))</f>
        <v>#REF!</v>
      </c>
      <c r="G164" s="95" t="e">
        <f ca="1">IF(市町村抽出表!I164="－","－",IF(市町村抽出表!I164=0,"0棟",IF(市町村抽出表!I164&lt;1,"1棟未満",TEXT(ROUND(市町村抽出表!I164,0),"###,###")&amp;"棟")))</f>
        <v>#REF!</v>
      </c>
      <c r="H164" s="95" t="e">
        <f ca="1">IF(市町村抽出表!J164="－","－",IF(市町村抽出表!J164=0,"0棟",IF(市町村抽出表!J164&lt;1,"1棟未満",TEXT(ROUND(市町村抽出表!J164,0),"###,###")&amp;"棟")))</f>
        <v>#REF!</v>
      </c>
      <c r="I164" s="95" t="e">
        <f ca="1">IF(市町村抽出表!O164="－","－",IF(市町村抽出表!O164=0,"0棟",IF(市町村抽出表!O164&lt;1,"1棟未満",TEXT(ROUND(市町村抽出表!O164,0),"###,###")&amp;"棟")))</f>
        <v>#REF!</v>
      </c>
      <c r="J164" s="95" t="e">
        <f ca="1">IF(市町村抽出表!P164="－","－",IF(市町村抽出表!P164=0,"0棟",IF(市町村抽出表!P164&lt;1,"1棟未満",TEXT(ROUND(市町村抽出表!P164,0),"###,###")&amp;"棟")))</f>
        <v>#REF!</v>
      </c>
      <c r="K164" s="148" t="e">
        <f ca="1">IF(市町村抽出表!U164="","※2",IF(市町村抽出表!U164="－","－",IF(市町村抽出表!U164=0,"0棟",IF(市町村抽出表!U164&lt;1,"1棟未満",TEXT(ROUND(市町村抽出表!U164,0),"###,###")&amp;"棟"))))</f>
        <v>#REF!</v>
      </c>
      <c r="L164" s="149" t="e">
        <f ca="1">IF(市町村抽出表!V164="","※2",IF(市町村抽出表!V164="－","－",IF(市町村抽出表!V164=0,"0棟",IF(市町村抽出表!V164&lt;1,"1棟未満",TEXT(ROUND(市町村抽出表!V164,0),"###,###")&amp;"棟"))))</f>
        <v>#REF!</v>
      </c>
      <c r="M164" s="95" t="e">
        <f ca="1">IF(市町村抽出表!W164="－","－",IF(市町村抽出表!W164=0,"0棟",IF(市町村抽出表!W164&lt;1,"1棟未満",TEXT(ROUND(市町村抽出表!W164,0),"###,###")&amp;"棟")))</f>
        <v>#REF!</v>
      </c>
      <c r="N164" s="95" t="e">
        <f ca="1">IF(市町村抽出表!X164="－","－",IF(市町村抽出表!X164=0,"0棟",IF(市町村抽出表!X164&lt;1,"1棟未満",TEXT(ROUND(市町村抽出表!X164,0),"###,###")&amp;"棟")))</f>
        <v>#REF!</v>
      </c>
      <c r="O164" s="95" t="e">
        <f ca="1">IF(市町村抽出表!Z164="－","－",IF(市町村抽出表!Z164=0,"0件",IF(市町村抽出表!Z164&lt;1,"1件未満",TEXT(ROUND(市町村抽出表!Z164,0),"###,###")&amp;"件")))</f>
        <v>#REF!</v>
      </c>
      <c r="P164" s="95" t="e">
        <f ca="1">IF(市町村抽出表!AA164="－","－",IF(市町村抽出表!AA164=0,"0件",IF(市町村抽出表!AA164&lt;1,"1件未満",TEXT(ROUND(市町村抽出表!AA164,0),"###,###")&amp;"件")))</f>
        <v>#REF!</v>
      </c>
      <c r="Q164" s="95" t="e">
        <f ca="1">IF(市町村抽出表!AB164="－","－",IF(市町村抽出表!AB164=0,"0棟",IF(市町村抽出表!AB164&lt;1,"1棟未満",TEXT(ROUND(市町村抽出表!AB164,0),"###,###")&amp;"棟")))</f>
        <v>#REF!</v>
      </c>
      <c r="R164" s="95" t="e">
        <f ca="1">IF(市町村抽出表!AC164="－","－",IF(市町村抽出表!AC164=0,"0人",IF(市町村抽出表!AC164&lt;1,"1人未満",TEXT(ROUND(市町村抽出表!AC164,0),"###,###")&amp;"人")))</f>
        <v>#REF!</v>
      </c>
      <c r="S164" s="95" t="e">
        <f ca="1">IF(市町村抽出表!AD164="－","－",IF(市町村抽出表!AD164=0,"0人",IF(市町村抽出表!AD164&lt;1,"1人未満",TEXT(ROUND(市町村抽出表!AD164,0),"###,###")&amp;"人")))</f>
        <v>#REF!</v>
      </c>
      <c r="T164" s="95" t="e">
        <f ca="1">IF(市町村抽出表!AE164="－","－",IF(市町村抽出表!AE164=0,"0人",IF(市町村抽出表!AE164&lt;1,"1人未満",TEXT(ROUND(市町村抽出表!AE164,0),"###,###")&amp;"人")))</f>
        <v>#REF!</v>
      </c>
      <c r="U164" s="150" t="e">
        <f ca="1">IF(市町村抽出表!AG164="","※2",IF(市町村抽出表!AG164="－","－",IF(市町村抽出表!AG164=0,"0人",IF(市町村抽出表!AG164&lt;1,"1人未満",TEXT(ROUND(市町村抽出表!AG164,0),"###,###")&amp;"人"))))</f>
        <v>#REF!</v>
      </c>
      <c r="V164" s="151" t="e">
        <f ca="1">IF(市町村抽出表!AH164="","※2",IF(市町村抽出表!AH164="－","－",IF(市町村抽出表!AH164=0,"0人",IF(市町村抽出表!AH164&lt;1,"1人未満",TEXT(ROUND(市町村抽出表!AH164,0),"###,###")&amp;"人"))))</f>
        <v>#REF!</v>
      </c>
      <c r="W164" s="152" t="e">
        <f ca="1">IF(市町村抽出表!AI164="","※2",IF(市町村抽出表!AI164="－","－",IF(市町村抽出表!AI164=0,"0人",IF(市町村抽出表!AI164&lt;1,"1人未満",TEXT(ROUND(市町村抽出表!AI164,0),"###,###")&amp;"人"))))</f>
        <v>#REF!</v>
      </c>
      <c r="X164" s="95" t="e">
        <f ca="1">IF(市町村抽出表!AJ164="－","－",IF(市町村抽出表!AJ164=0,"0人",IF(市町村抽出表!AJ164&lt;1,"1人未満",TEXT(ROUND(市町村抽出表!AJ164,0),"###,###")&amp;"人")))</f>
        <v>#REF!</v>
      </c>
      <c r="Y164" s="95" t="e">
        <f ca="1">IF(市町村抽出表!AK164="－","－",IF(市町村抽出表!AK164=0,"0人",IF(市町村抽出表!AK164&lt;1,"1人未満",TEXT(ROUND(市町村抽出表!AK164,0),"###,###")&amp;"人")))</f>
        <v>#REF!</v>
      </c>
      <c r="Z164" s="95" t="e">
        <f ca="1">IF(市町村抽出表!AL164="－","－",IF(市町村抽出表!AL164=0,"0人",IF(市町村抽出表!AL164&lt;1,"1人未満",TEXT(ROUND(市町村抽出表!AL164,0),"###,###")&amp;"人")))</f>
        <v>#REF!</v>
      </c>
      <c r="AA164" s="95" t="e">
        <f ca="1">IF(市町村抽出表!AM164="－","－",IF(市町村抽出表!AM164=0,"0人",IF(市町村抽出表!AM164&lt;1,"1人未満",TEXT(ROUND(市町村抽出表!AM164,0),"###,###")&amp;"人")))</f>
        <v>#REF!</v>
      </c>
      <c r="AB164" s="95" t="e">
        <f ca="1">IF(市町村抽出表!AN164="－","－",IF(市町村抽出表!AN164=0,"0人",IF(市町村抽出表!AN164&lt;1,"1人未満",TEXT(ROUND(市町村抽出表!AN164,0),"###,###")&amp;"人")))</f>
        <v>#REF!</v>
      </c>
      <c r="AC164" s="95" t="e">
        <f ca="1">IF(市町村抽出表!AO164="－","－",IF(市町村抽出表!AO164=0,"0人",IF(市町村抽出表!AO164&lt;1,"1人未満",TEXT(ROUND(市町村抽出表!AO164,0),"###,###")&amp;"人")))</f>
        <v>#REF!</v>
      </c>
      <c r="AD164" s="95" t="e">
        <f ca="1">IF(市町村抽出表!AP164="－","－",IF(市町村抽出表!AP164=0,"0人",IF(市町村抽出表!AP164&lt;1,"1人未満",TEXT(ROUND(市町村抽出表!AP164,0),"###,###")&amp;"人")))</f>
        <v>#REF!</v>
      </c>
      <c r="AE164" s="95" t="e">
        <f ca="1">IF(市町村抽出表!AQ164="－","－",IF(市町村抽出表!AQ164=0,"0人",IF(市町村抽出表!AQ164&lt;1,"1人未満",TEXT(ROUND(市町村抽出表!AQ164,0),"###,###")&amp;"人")))</f>
        <v>#REF!</v>
      </c>
      <c r="AF164" s="95" t="e">
        <f ca="1">IF(市町村抽出表!AR164="－","－",IF(市町村抽出表!AR164=0,"0人",IF(市町村抽出表!AR164&lt;1,"1人未満",TEXT(ROUND(市町村抽出表!AR164,0),"###,###")&amp;"人")))</f>
        <v>#REF!</v>
      </c>
      <c r="AG164" s="95" t="e">
        <f ca="1">IF(市町村抽出表!AS164="－","－",IF(市町村抽出表!AS164=0,"0箇所",IF(市町村抽出表!AS164&lt;1,"1箇所未満",TEXT(ROUND(市町村抽出表!AS164,0),"###,###")&amp;"箇所")))</f>
        <v>#REF!</v>
      </c>
      <c r="AH164" s="95" t="e">
        <f ca="1">IF(市町村抽出表!AT164="－","－",IF(市町村抽出表!AT164=0,"0世帯",IF(市町村抽出表!AT164&lt;1,"1世帯未満",TEXT(ROUND(市町村抽出表!AT164,0),"###,###")&amp;"世帯")))</f>
        <v>#REF!</v>
      </c>
      <c r="AI164" s="95" t="e">
        <f ca="1">IF(市町村抽出表!AU164="－","－",IF(市町村抽出表!AU164=0,"0人",IF(市町村抽出表!AU164&lt;1,"1人未満",TEXT(ROUND(市町村抽出表!AU164,0),"###,###")&amp;"人")))</f>
        <v>#REF!</v>
      </c>
      <c r="AJ164" s="95" t="e">
        <f ca="1">IF(市町村抽出表!AV164="－","－",IF(市町村抽出表!AV164=0,"0世帯",IF(市町村抽出表!AV164&lt;1,"1世帯未満",TEXT(ROUND(市町村抽出表!AV164,0),"###,###")&amp;"世帯")))</f>
        <v>#REF!</v>
      </c>
      <c r="AK164" s="95" t="e">
        <f ca="1">IF(市町村抽出表!AW164="－","－",IF(市町村抽出表!AW164=0,"0人",IF(市町村抽出表!AW164&lt;1,"1人未満",TEXT(ROUND(市町村抽出表!AW164,0),"###,###")&amp;"人")))</f>
        <v>#REF!</v>
      </c>
      <c r="AL164" s="95" t="e">
        <f ca="1">IF(市町村抽出表!AX164="－","－",IF(市町村抽出表!AX164=0,"0世帯",IF(市町村抽出表!AX164&lt;1,"1世帯未満",TEXT(ROUND(市町村抽出表!AX164,0),"###,###")&amp;"世帯")))</f>
        <v>#REF!</v>
      </c>
      <c r="AM164" s="95" t="e">
        <f ca="1">IF(市町村抽出表!AY164="－","－",IF(市町村抽出表!AY164=0,"0人",IF(市町村抽出表!AY164&lt;1,"1人未満",TEXT(ROUND(市町村抽出表!AY164,0),"###,###")&amp;"人")))</f>
        <v>#REF!</v>
      </c>
      <c r="AN164" s="95" t="s">
        <v>632</v>
      </c>
      <c r="AO164" s="95" t="s">
        <v>632</v>
      </c>
      <c r="AP164" s="95" t="e">
        <f ca="1">IF(市町村抽出表!BB164="－","－",IF(市町村抽出表!BB164=0,"0km",IF(市町村抽出表!BB164&lt;0.1,"0.1km未満",TEXT(ROUND(市町村抽出表!BB164,1),"###,##0.0")&amp;"km")))</f>
        <v>#REF!</v>
      </c>
      <c r="AQ164" s="95" t="e">
        <f ca="1">IF(市町村抽出表!BC164="－","－",IF(市町村抽出表!BC164=0,"0世帯",IF(市町村抽出表!BC164&lt;1,"1世帯未満",TEXT(ROUND(市町村抽出表!BC164,0),"###,###")&amp;"世帯")))</f>
        <v>#REF!</v>
      </c>
      <c r="AR164" s="95" t="e">
        <f ca="1">IF(市町村抽出表!BD164="－","－",IF(市町村抽出表!BD164=0,"0人",IF(市町村抽出表!BD164&lt;1,"1人未満",TEXT(ROUND(市町村抽出表!BD164,0),"###,###")&amp;"人")))</f>
        <v>#REF!</v>
      </c>
      <c r="AS164" s="95" t="s">
        <v>632</v>
      </c>
      <c r="AT164" s="95" t="s">
        <v>632</v>
      </c>
      <c r="AU164" s="95" t="e">
        <f ca="1">IF(市町村抽出表!BG164="－","－",IF(市町村抽出表!BG164=0,"0箇所",IF(市町村抽出表!BG164&lt;1,"1箇所未満",TEXT(ROUND(市町村抽出表!BG164,0),"###,###")&amp;"箇所")))</f>
        <v>#REF!</v>
      </c>
      <c r="AV164" s="95" t="e">
        <f ca="1">IF(市町村抽出表!BH164="－","－",IF(市町村抽出表!BH164=0,"0箇所",IF(市町村抽出表!BH164&lt;1,"1箇所未満",TEXT(ROUND(市町村抽出表!BH164,0),"###,###")&amp;"箇所")))</f>
        <v>#REF!</v>
      </c>
      <c r="AW164" s="95" t="e">
        <f ca="1">IF(市町村抽出表!BI164="－","－",IF(市町村抽出表!BI164=0,"0箇所",IF(市町村抽出表!BI164&lt;1,"1箇所未満",TEXT(ROUND(市町村抽出表!BI164,0),"###,###")&amp;"箇所")))</f>
        <v>#REF!</v>
      </c>
      <c r="AX164" s="95" t="e">
        <f ca="1">IF(市町村抽出表!BJ164="－","－",IF(市町村抽出表!BJ164=0,"0箇所",IF(市町村抽出表!BJ164&lt;1,"1箇所未満",TEXT(ROUND(市町村抽出表!BJ164,0),"###,###")&amp;"箇所")))</f>
        <v>#REF!</v>
      </c>
      <c r="AY164" s="95" t="e">
        <f ca="1">IF(市町村抽出表!BK164="－","－",IF(市町村抽出表!BK164=0,"0箇所",IF(市町村抽出表!BK164&lt;1,"1箇所未満",TEXT(ROUND(市町村抽出表!BK164,0),"###,###")&amp;"箇所")))</f>
        <v>#REF!</v>
      </c>
      <c r="AZ164" s="95" t="e">
        <f ca="1">IF(市町村抽出表!BL164="－","－",IF(市町村抽出表!BL164=0,"0箇所",IF(市町村抽出表!BL164&lt;1,"1箇所未満",TEXT(ROUND(市町村抽出表!BL164,0),"###,###")&amp;"箇所")))</f>
        <v>#REF!</v>
      </c>
      <c r="BH164" s="154"/>
      <c r="BI164" s="154"/>
      <c r="BJ164" s="154"/>
      <c r="BL164" s="155"/>
      <c r="BM164" s="154"/>
      <c r="BN164" s="154"/>
      <c r="BO164" s="154"/>
      <c r="BP164" s="154"/>
      <c r="BX164" s="155"/>
      <c r="BY164" s="154"/>
      <c r="BZ164" s="154"/>
      <c r="CA164" s="154"/>
      <c r="CB164" s="154"/>
      <c r="CN164" s="155"/>
      <c r="CO164" s="154"/>
      <c r="CP164" s="154"/>
      <c r="CQ164" s="154"/>
      <c r="CR164" s="154"/>
    </row>
    <row r="165" spans="1:96" x14ac:dyDescent="0.2">
      <c r="A165" s="83">
        <v>162</v>
      </c>
      <c r="B165" s="75" t="s">
        <v>626</v>
      </c>
      <c r="C165" s="94" t="e">
        <f ca="1">IF(市町村抽出表!D165="－","－",ROUND(市町村抽出表!D165,1))</f>
        <v>#REF!</v>
      </c>
      <c r="D165" s="159" t="e">
        <f ca="1">IF(市町村抽出表!F165="","※2",IF(市町村抽出表!F165="－","－",市町村抽出表!F165&amp;"箇所"))</f>
        <v>#REF!</v>
      </c>
      <c r="E165" s="160" t="e">
        <f ca="1">IF(市町村抽出表!G165="","※2",IF(市町村抽出表!G165="－","－",市町村抽出表!G165&amp;"箇所"))</f>
        <v>#REF!</v>
      </c>
      <c r="F165" s="161" t="e">
        <f ca="1">IF(市町村抽出表!H165="","※2",IF(市町村抽出表!H165="－","－",市町村抽出表!H165&amp;"箇所"))</f>
        <v>#REF!</v>
      </c>
      <c r="G165" s="95" t="e">
        <f ca="1">IF(市町村抽出表!I165="－","－",IF(市町村抽出表!I165=0,"0棟",IF(市町村抽出表!I165&lt;1,"1棟未満",TEXT(ROUND(市町村抽出表!I165,0),"###,###")&amp;"棟")))</f>
        <v>#REF!</v>
      </c>
      <c r="H165" s="95" t="e">
        <f ca="1">IF(市町村抽出表!J165="－","－",IF(市町村抽出表!J165=0,"0棟",IF(市町村抽出表!J165&lt;1,"1棟未満",TEXT(ROUND(市町村抽出表!J165,0),"###,###")&amp;"棟")))</f>
        <v>#REF!</v>
      </c>
      <c r="I165" s="95" t="e">
        <f ca="1">IF(市町村抽出表!O165="－","－",IF(市町村抽出表!O165=0,"0棟",IF(市町村抽出表!O165&lt;1,"1棟未満",TEXT(ROUND(市町村抽出表!O165,0),"###,###")&amp;"棟")))</f>
        <v>#REF!</v>
      </c>
      <c r="J165" s="95" t="e">
        <f ca="1">IF(市町村抽出表!P165="－","－",IF(市町村抽出表!P165=0,"0棟",IF(市町村抽出表!P165&lt;1,"1棟未満",TEXT(ROUND(市町村抽出表!P165,0),"###,###")&amp;"棟")))</f>
        <v>#REF!</v>
      </c>
      <c r="K165" s="148" t="e">
        <f ca="1">IF(市町村抽出表!U165="","※2",IF(市町村抽出表!U165="－","－",IF(市町村抽出表!U165=0,"0棟",IF(市町村抽出表!U165&lt;1,"1棟未満",TEXT(ROUND(市町村抽出表!U165,0),"###,###")&amp;"棟"))))</f>
        <v>#REF!</v>
      </c>
      <c r="L165" s="149" t="e">
        <f ca="1">IF(市町村抽出表!V165="","※2",IF(市町村抽出表!V165="－","－",IF(市町村抽出表!V165=0,"0棟",IF(市町村抽出表!V165&lt;1,"1棟未満",TEXT(ROUND(市町村抽出表!V165,0),"###,###")&amp;"棟"))))</f>
        <v>#REF!</v>
      </c>
      <c r="M165" s="95" t="e">
        <f ca="1">IF(市町村抽出表!W165="－","－",IF(市町村抽出表!W165=0,"0棟",IF(市町村抽出表!W165&lt;1,"1棟未満",TEXT(ROUND(市町村抽出表!W165,0),"###,###")&amp;"棟")))</f>
        <v>#REF!</v>
      </c>
      <c r="N165" s="95" t="e">
        <f ca="1">IF(市町村抽出表!X165="－","－",IF(市町村抽出表!X165=0,"0棟",IF(市町村抽出表!X165&lt;1,"1棟未満",TEXT(ROUND(市町村抽出表!X165,0),"###,###")&amp;"棟")))</f>
        <v>#REF!</v>
      </c>
      <c r="O165" s="95" t="e">
        <f ca="1">IF(市町村抽出表!Z165="－","－",IF(市町村抽出表!Z165=0,"0件",IF(市町村抽出表!Z165&lt;1,"1件未満",TEXT(ROUND(市町村抽出表!Z165,0),"###,###")&amp;"件")))</f>
        <v>#REF!</v>
      </c>
      <c r="P165" s="95" t="e">
        <f ca="1">IF(市町村抽出表!AA165="－","－",IF(市町村抽出表!AA165=0,"0件",IF(市町村抽出表!AA165&lt;1,"1件未満",TEXT(ROUND(市町村抽出表!AA165,0),"###,###")&amp;"件")))</f>
        <v>#REF!</v>
      </c>
      <c r="Q165" s="95" t="e">
        <f ca="1">IF(市町村抽出表!AB165="－","－",IF(市町村抽出表!AB165=0,"0棟",IF(市町村抽出表!AB165&lt;1,"1棟未満",TEXT(ROUND(市町村抽出表!AB165,0),"###,###")&amp;"棟")))</f>
        <v>#REF!</v>
      </c>
      <c r="R165" s="95" t="e">
        <f ca="1">IF(市町村抽出表!AC165="－","－",IF(市町村抽出表!AC165=0,"0人",IF(市町村抽出表!AC165&lt;1,"1人未満",TEXT(ROUND(市町村抽出表!AC165,0),"###,###")&amp;"人")))</f>
        <v>#REF!</v>
      </c>
      <c r="S165" s="95" t="e">
        <f ca="1">IF(市町村抽出表!AD165="－","－",IF(市町村抽出表!AD165=0,"0人",IF(市町村抽出表!AD165&lt;1,"1人未満",TEXT(ROUND(市町村抽出表!AD165,0),"###,###")&amp;"人")))</f>
        <v>#REF!</v>
      </c>
      <c r="T165" s="95" t="e">
        <f ca="1">IF(市町村抽出表!AE165="－","－",IF(市町村抽出表!AE165=0,"0人",IF(市町村抽出表!AE165&lt;1,"1人未満",TEXT(ROUND(市町村抽出表!AE165,0),"###,###")&amp;"人")))</f>
        <v>#REF!</v>
      </c>
      <c r="U165" s="150" t="e">
        <f ca="1">IF(市町村抽出表!AG165="","※2",IF(市町村抽出表!AG165="－","－",IF(市町村抽出表!AG165=0,"0人",IF(市町村抽出表!AG165&lt;1,"1人未満",TEXT(ROUND(市町村抽出表!AG165,0),"###,###")&amp;"人"))))</f>
        <v>#REF!</v>
      </c>
      <c r="V165" s="151" t="e">
        <f ca="1">IF(市町村抽出表!AH165="","※2",IF(市町村抽出表!AH165="－","－",IF(市町村抽出表!AH165=0,"0人",IF(市町村抽出表!AH165&lt;1,"1人未満",TEXT(ROUND(市町村抽出表!AH165,0),"###,###")&amp;"人"))))</f>
        <v>#REF!</v>
      </c>
      <c r="W165" s="152" t="e">
        <f ca="1">IF(市町村抽出表!AI165="","※2",IF(市町村抽出表!AI165="－","－",IF(市町村抽出表!AI165=0,"0人",IF(市町村抽出表!AI165&lt;1,"1人未満",TEXT(ROUND(市町村抽出表!AI165,0),"###,###")&amp;"人"))))</f>
        <v>#REF!</v>
      </c>
      <c r="X165" s="95" t="e">
        <f ca="1">IF(市町村抽出表!AJ165="－","－",IF(市町村抽出表!AJ165=0,"0人",IF(市町村抽出表!AJ165&lt;1,"1人未満",TEXT(ROUND(市町村抽出表!AJ165,0),"###,###")&amp;"人")))</f>
        <v>#REF!</v>
      </c>
      <c r="Y165" s="95" t="e">
        <f ca="1">IF(市町村抽出表!AK165="－","－",IF(市町村抽出表!AK165=0,"0人",IF(市町村抽出表!AK165&lt;1,"1人未満",TEXT(ROUND(市町村抽出表!AK165,0),"###,###")&amp;"人")))</f>
        <v>#REF!</v>
      </c>
      <c r="Z165" s="95" t="e">
        <f ca="1">IF(市町村抽出表!AL165="－","－",IF(市町村抽出表!AL165=0,"0人",IF(市町村抽出表!AL165&lt;1,"1人未満",TEXT(ROUND(市町村抽出表!AL165,0),"###,###")&amp;"人")))</f>
        <v>#REF!</v>
      </c>
      <c r="AA165" s="95" t="e">
        <f ca="1">IF(市町村抽出表!AM165="－","－",IF(市町村抽出表!AM165=0,"0人",IF(市町村抽出表!AM165&lt;1,"1人未満",TEXT(ROUND(市町村抽出表!AM165,0),"###,###")&amp;"人")))</f>
        <v>#REF!</v>
      </c>
      <c r="AB165" s="95" t="e">
        <f ca="1">IF(市町村抽出表!AN165="－","－",IF(市町村抽出表!AN165=0,"0人",IF(市町村抽出表!AN165&lt;1,"1人未満",TEXT(ROUND(市町村抽出表!AN165,0),"###,###")&amp;"人")))</f>
        <v>#REF!</v>
      </c>
      <c r="AC165" s="95" t="e">
        <f ca="1">IF(市町村抽出表!AO165="－","－",IF(市町村抽出表!AO165=0,"0人",IF(市町村抽出表!AO165&lt;1,"1人未満",TEXT(ROUND(市町村抽出表!AO165,0),"###,###")&amp;"人")))</f>
        <v>#REF!</v>
      </c>
      <c r="AD165" s="95" t="e">
        <f ca="1">IF(市町村抽出表!AP165="－","－",IF(市町村抽出表!AP165=0,"0人",IF(市町村抽出表!AP165&lt;1,"1人未満",TEXT(ROUND(市町村抽出表!AP165,0),"###,###")&amp;"人")))</f>
        <v>#REF!</v>
      </c>
      <c r="AE165" s="95" t="e">
        <f ca="1">IF(市町村抽出表!AQ165="－","－",IF(市町村抽出表!AQ165=0,"0人",IF(市町村抽出表!AQ165&lt;1,"1人未満",TEXT(ROUND(市町村抽出表!AQ165,0),"###,###")&amp;"人")))</f>
        <v>#REF!</v>
      </c>
      <c r="AF165" s="95" t="e">
        <f ca="1">IF(市町村抽出表!AR165="－","－",IF(市町村抽出表!AR165=0,"0人",IF(市町村抽出表!AR165&lt;1,"1人未満",TEXT(ROUND(市町村抽出表!AR165,0),"###,###")&amp;"人")))</f>
        <v>#REF!</v>
      </c>
      <c r="AG165" s="95" t="e">
        <f ca="1">IF(市町村抽出表!AS165="－","－",IF(市町村抽出表!AS165=0,"0箇所",IF(市町村抽出表!AS165&lt;1,"1箇所未満",TEXT(ROUND(市町村抽出表!AS165,0),"###,###")&amp;"箇所")))</f>
        <v>#REF!</v>
      </c>
      <c r="AH165" s="95" t="e">
        <f ca="1">IF(市町村抽出表!AT165="－","－",IF(市町村抽出表!AT165=0,"0世帯",IF(市町村抽出表!AT165&lt;1,"1世帯未満",TEXT(ROUND(市町村抽出表!AT165,0),"###,###")&amp;"世帯")))</f>
        <v>#REF!</v>
      </c>
      <c r="AI165" s="95" t="e">
        <f ca="1">IF(市町村抽出表!AU165="－","－",IF(市町村抽出表!AU165=0,"0人",IF(市町村抽出表!AU165&lt;1,"1人未満",TEXT(ROUND(市町村抽出表!AU165,0),"###,###")&amp;"人")))</f>
        <v>#REF!</v>
      </c>
      <c r="AJ165" s="95" t="e">
        <f ca="1">IF(市町村抽出表!AV165="－","－",IF(市町村抽出表!AV165=0,"0世帯",IF(市町村抽出表!AV165&lt;1,"1世帯未満",TEXT(ROUND(市町村抽出表!AV165,0),"###,###")&amp;"世帯")))</f>
        <v>#REF!</v>
      </c>
      <c r="AK165" s="95" t="e">
        <f ca="1">IF(市町村抽出表!AW165="－","－",IF(市町村抽出表!AW165=0,"0人",IF(市町村抽出表!AW165&lt;1,"1人未満",TEXT(ROUND(市町村抽出表!AW165,0),"###,###")&amp;"人")))</f>
        <v>#REF!</v>
      </c>
      <c r="AL165" s="95" t="e">
        <f ca="1">IF(市町村抽出表!AX165="－","－",IF(市町村抽出表!AX165=0,"0世帯",IF(市町村抽出表!AX165&lt;1,"1世帯未満",TEXT(ROUND(市町村抽出表!AX165,0),"###,###")&amp;"世帯")))</f>
        <v>#REF!</v>
      </c>
      <c r="AM165" s="95" t="e">
        <f ca="1">IF(市町村抽出表!AY165="－","－",IF(市町村抽出表!AY165=0,"0人",IF(市町村抽出表!AY165&lt;1,"1人未満",TEXT(ROUND(市町村抽出表!AY165,0),"###,###")&amp;"人")))</f>
        <v>#REF!</v>
      </c>
      <c r="AN165" s="95" t="s">
        <v>632</v>
      </c>
      <c r="AO165" s="95" t="s">
        <v>632</v>
      </c>
      <c r="AP165" s="95" t="e">
        <f ca="1">IF(市町村抽出表!BB165="－","－",IF(市町村抽出表!BB165=0,"0km",IF(市町村抽出表!BB165&lt;0.1,"0.1km未満",TEXT(ROUND(市町村抽出表!BB165,1),"###,##0.0")&amp;"km")))</f>
        <v>#REF!</v>
      </c>
      <c r="AQ165" s="95" t="e">
        <f ca="1">IF(市町村抽出表!BC165="－","－",IF(市町村抽出表!BC165=0,"0世帯",IF(市町村抽出表!BC165&lt;1,"1世帯未満",TEXT(ROUND(市町村抽出表!BC165,0),"###,###")&amp;"世帯")))</f>
        <v>#REF!</v>
      </c>
      <c r="AR165" s="95" t="e">
        <f ca="1">IF(市町村抽出表!BD165="－","－",IF(市町村抽出表!BD165=0,"0人",IF(市町村抽出表!BD165&lt;1,"1人未満",TEXT(ROUND(市町村抽出表!BD165,0),"###,###")&amp;"人")))</f>
        <v>#REF!</v>
      </c>
      <c r="AS165" s="95" t="s">
        <v>632</v>
      </c>
      <c r="AT165" s="95" t="s">
        <v>632</v>
      </c>
      <c r="AU165" s="95" t="e">
        <f ca="1">IF(市町村抽出表!BG165="－","－",IF(市町村抽出表!BG165=0,"0箇所",IF(市町村抽出表!BG165&lt;1,"1箇所未満",TEXT(ROUND(市町村抽出表!BG165,0),"###,###")&amp;"箇所")))</f>
        <v>#REF!</v>
      </c>
      <c r="AV165" s="95" t="e">
        <f ca="1">IF(市町村抽出表!BH165="－","－",IF(市町村抽出表!BH165=0,"0箇所",IF(市町村抽出表!BH165&lt;1,"1箇所未満",TEXT(ROUND(市町村抽出表!BH165,0),"###,###")&amp;"箇所")))</f>
        <v>#REF!</v>
      </c>
      <c r="AW165" s="95" t="e">
        <f ca="1">IF(市町村抽出表!BI165="－","－",IF(市町村抽出表!BI165=0,"0箇所",IF(市町村抽出表!BI165&lt;1,"1箇所未満",TEXT(ROUND(市町村抽出表!BI165,0),"###,###")&amp;"箇所")))</f>
        <v>#REF!</v>
      </c>
      <c r="AX165" s="95" t="e">
        <f ca="1">IF(市町村抽出表!BJ165="－","－",IF(市町村抽出表!BJ165=0,"0箇所",IF(市町村抽出表!BJ165&lt;1,"1箇所未満",TEXT(ROUND(市町村抽出表!BJ165,0),"###,###")&amp;"箇所")))</f>
        <v>#REF!</v>
      </c>
      <c r="AY165" s="95" t="e">
        <f ca="1">IF(市町村抽出表!BK165="－","－",IF(市町村抽出表!BK165=0,"0箇所",IF(市町村抽出表!BK165&lt;1,"1箇所未満",TEXT(ROUND(市町村抽出表!BK165,0),"###,###")&amp;"箇所")))</f>
        <v>#REF!</v>
      </c>
      <c r="AZ165" s="95" t="e">
        <f ca="1">IF(市町村抽出表!BL165="－","－",IF(市町村抽出表!BL165=0,"0箇所",IF(市町村抽出表!BL165&lt;1,"1箇所未満",TEXT(ROUND(市町村抽出表!BL165,0),"###,###")&amp;"箇所")))</f>
        <v>#REF!</v>
      </c>
      <c r="BH165" s="154"/>
      <c r="BI165" s="154"/>
      <c r="BJ165" s="154"/>
      <c r="BL165" s="155"/>
      <c r="BM165" s="154"/>
      <c r="BN165" s="154"/>
      <c r="BO165" s="154"/>
      <c r="BP165" s="154"/>
      <c r="BX165" s="155"/>
      <c r="BY165" s="154"/>
      <c r="BZ165" s="154"/>
      <c r="CA165" s="154"/>
      <c r="CB165" s="154"/>
      <c r="CN165" s="155"/>
      <c r="CO165" s="154"/>
      <c r="CP165" s="154"/>
      <c r="CQ165" s="154"/>
      <c r="CR165" s="154"/>
    </row>
    <row r="167" spans="1:96" x14ac:dyDescent="0.2">
      <c r="A167" s="91"/>
      <c r="B167" s="91"/>
    </row>
  </sheetData>
  <mergeCells count="1">
    <mergeCell ref="C1:C2"/>
  </mergeCells>
  <phoneticPr fontId="4"/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/>
  <dimension ref="A1:BL442"/>
  <sheetViews>
    <sheetView workbookViewId="0">
      <pane xSplit="3" ySplit="3" topLeftCell="D4" activePane="bottomRight" state="frozen"/>
      <selection pane="topRight" activeCell="E1" sqref="E1"/>
      <selection pane="bottomLeft" activeCell="A4" sqref="A4"/>
      <selection pane="bottomRight"/>
    </sheetView>
  </sheetViews>
  <sheetFormatPr defaultColWidth="9" defaultRowHeight="11" x14ac:dyDescent="0.2"/>
  <cols>
    <col min="1" max="1" width="6.453125" style="7" customWidth="1"/>
    <col min="2" max="2" width="14.36328125" style="7" customWidth="1"/>
    <col min="3" max="3" width="13.453125" style="7" customWidth="1"/>
    <col min="4" max="4" width="11.6328125" style="42" customWidth="1"/>
    <col min="5" max="8" width="9" style="37"/>
    <col min="9" max="16384" width="9" style="48"/>
  </cols>
  <sheetData>
    <row r="1" spans="1:64" s="3" customFormat="1" x14ac:dyDescent="0.2">
      <c r="A1" s="1" t="s">
        <v>269</v>
      </c>
      <c r="B1" s="1" t="s">
        <v>1</v>
      </c>
      <c r="C1" s="2" t="s">
        <v>2</v>
      </c>
      <c r="D1" s="164" t="s">
        <v>328</v>
      </c>
      <c r="E1" s="9" t="s">
        <v>329</v>
      </c>
      <c r="F1" s="10"/>
      <c r="G1" s="10"/>
      <c r="H1" s="11"/>
      <c r="I1" s="9" t="s">
        <v>33</v>
      </c>
      <c r="J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9" t="s">
        <v>34</v>
      </c>
      <c r="AA1" s="10"/>
      <c r="AB1" s="11"/>
      <c r="AC1" s="12" t="s">
        <v>35</v>
      </c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  <c r="AR1" s="14"/>
      <c r="AS1" s="12" t="s">
        <v>36</v>
      </c>
      <c r="AT1" s="13"/>
      <c r="AU1" s="13"/>
      <c r="AV1" s="13"/>
      <c r="AW1" s="13"/>
      <c r="AX1" s="13"/>
      <c r="AY1" s="13"/>
      <c r="AZ1" s="13"/>
      <c r="BA1" s="13"/>
      <c r="BB1" s="12"/>
      <c r="BC1" s="13"/>
      <c r="BD1" s="13"/>
      <c r="BE1" s="13"/>
      <c r="BF1" s="13"/>
      <c r="BG1" s="12" t="s">
        <v>37</v>
      </c>
      <c r="BH1" s="13"/>
      <c r="BI1" s="13"/>
      <c r="BJ1" s="13"/>
      <c r="BK1" s="13"/>
      <c r="BL1" s="14"/>
    </row>
    <row r="2" spans="1:64" s="5" customFormat="1" x14ac:dyDescent="0.2">
      <c r="B2" s="4"/>
      <c r="C2" s="4"/>
      <c r="D2" s="189"/>
      <c r="E2" s="12" t="s">
        <v>330</v>
      </c>
      <c r="F2" s="13"/>
      <c r="G2" s="13"/>
      <c r="H2" s="14"/>
      <c r="I2" s="12" t="s">
        <v>38</v>
      </c>
      <c r="J2" s="14"/>
      <c r="O2" s="12" t="s">
        <v>39</v>
      </c>
      <c r="P2" s="13"/>
      <c r="Q2" s="15"/>
      <c r="R2" s="15"/>
      <c r="S2" s="15"/>
      <c r="T2" s="15"/>
      <c r="U2" s="12" t="s">
        <v>40</v>
      </c>
      <c r="V2" s="14"/>
      <c r="W2" s="12" t="s">
        <v>32</v>
      </c>
      <c r="X2" s="14"/>
      <c r="Y2" s="13"/>
      <c r="Z2" s="16"/>
      <c r="AA2" s="15"/>
      <c r="AB2" s="17"/>
      <c r="AC2" s="12" t="s">
        <v>41</v>
      </c>
      <c r="AD2" s="13"/>
      <c r="AE2" s="14"/>
      <c r="AF2" s="13"/>
      <c r="AG2" s="12" t="s">
        <v>42</v>
      </c>
      <c r="AH2" s="13"/>
      <c r="AI2" s="14"/>
      <c r="AJ2" s="12" t="s">
        <v>43</v>
      </c>
      <c r="AK2" s="13"/>
      <c r="AL2" s="14"/>
      <c r="AM2" s="12" t="s">
        <v>32</v>
      </c>
      <c r="AN2" s="13"/>
      <c r="AO2" s="14"/>
      <c r="AP2" s="12" t="s">
        <v>44</v>
      </c>
      <c r="AQ2" s="13"/>
      <c r="AR2" s="13"/>
      <c r="AS2" s="12" t="s">
        <v>45</v>
      </c>
      <c r="AT2" s="13"/>
      <c r="AU2" s="13"/>
      <c r="AV2" s="13"/>
      <c r="AW2" s="13"/>
      <c r="AX2" s="13"/>
      <c r="AY2" s="13"/>
      <c r="AZ2" s="13"/>
      <c r="BA2" s="13"/>
      <c r="BB2" s="12" t="s">
        <v>46</v>
      </c>
      <c r="BC2" s="13"/>
      <c r="BD2" s="13"/>
      <c r="BE2" s="13"/>
      <c r="BF2" s="13"/>
      <c r="BG2" s="12" t="s">
        <v>47</v>
      </c>
      <c r="BH2" s="12" t="s">
        <v>48</v>
      </c>
      <c r="BI2" s="12" t="s">
        <v>49</v>
      </c>
      <c r="BJ2" s="14"/>
      <c r="BK2" s="12" t="s">
        <v>50</v>
      </c>
      <c r="BL2" s="14"/>
    </row>
    <row r="3" spans="1:64" s="7" customFormat="1" ht="44" x14ac:dyDescent="0.2">
      <c r="B3" s="32"/>
      <c r="C3" s="33"/>
      <c r="D3" s="40" t="s">
        <v>51</v>
      </c>
      <c r="E3" s="18" t="s">
        <v>56</v>
      </c>
      <c r="F3" s="18" t="s">
        <v>57</v>
      </c>
      <c r="G3" s="18" t="s">
        <v>58</v>
      </c>
      <c r="H3" s="18" t="s">
        <v>59</v>
      </c>
      <c r="I3" s="39" t="s">
        <v>60</v>
      </c>
      <c r="J3" s="43" t="s">
        <v>61</v>
      </c>
      <c r="K3" s="44" t="s">
        <v>52</v>
      </c>
      <c r="L3" s="44" t="s">
        <v>53</v>
      </c>
      <c r="M3" s="44" t="s">
        <v>54</v>
      </c>
      <c r="N3" s="44" t="s">
        <v>55</v>
      </c>
      <c r="O3" s="19" t="s">
        <v>66</v>
      </c>
      <c r="P3" s="19" t="s">
        <v>67</v>
      </c>
      <c r="Q3" s="45" t="s">
        <v>62</v>
      </c>
      <c r="R3" s="46" t="s">
        <v>63</v>
      </c>
      <c r="S3" s="46" t="s">
        <v>64</v>
      </c>
      <c r="T3" s="47" t="s">
        <v>65</v>
      </c>
      <c r="U3" s="20" t="s">
        <v>68</v>
      </c>
      <c r="V3" s="20" t="s">
        <v>69</v>
      </c>
      <c r="W3" s="21" t="s">
        <v>70</v>
      </c>
      <c r="X3" s="21" t="s">
        <v>72</v>
      </c>
      <c r="Y3" s="21" t="s">
        <v>71</v>
      </c>
      <c r="Z3" s="22" t="s">
        <v>73</v>
      </c>
      <c r="AA3" s="22" t="s">
        <v>74</v>
      </c>
      <c r="AB3" s="23" t="s">
        <v>75</v>
      </c>
      <c r="AC3" s="24" t="s">
        <v>76</v>
      </c>
      <c r="AD3" s="25" t="s">
        <v>78</v>
      </c>
      <c r="AE3" s="25" t="s">
        <v>79</v>
      </c>
      <c r="AF3" s="25" t="s">
        <v>77</v>
      </c>
      <c r="AG3" s="49" t="s">
        <v>80</v>
      </c>
      <c r="AH3" s="26" t="s">
        <v>81</v>
      </c>
      <c r="AI3" s="26" t="s">
        <v>82</v>
      </c>
      <c r="AJ3" s="27" t="s">
        <v>83</v>
      </c>
      <c r="AK3" s="27" t="s">
        <v>84</v>
      </c>
      <c r="AL3" s="27" t="s">
        <v>85</v>
      </c>
      <c r="AM3" s="28" t="s">
        <v>86</v>
      </c>
      <c r="AN3" s="28" t="s">
        <v>87</v>
      </c>
      <c r="AO3" s="28" t="s">
        <v>88</v>
      </c>
      <c r="AP3" s="27" t="s">
        <v>89</v>
      </c>
      <c r="AQ3" s="27" t="s">
        <v>90</v>
      </c>
      <c r="AR3" s="50" t="s">
        <v>44</v>
      </c>
      <c r="AS3" s="29" t="s">
        <v>91</v>
      </c>
      <c r="AT3" s="29" t="s">
        <v>92</v>
      </c>
      <c r="AU3" s="29" t="s">
        <v>93</v>
      </c>
      <c r="AV3" s="29" t="s">
        <v>94</v>
      </c>
      <c r="AW3" s="29" t="s">
        <v>95</v>
      </c>
      <c r="AX3" s="29" t="s">
        <v>96</v>
      </c>
      <c r="AY3" s="29" t="s">
        <v>97</v>
      </c>
      <c r="AZ3" s="29" t="s">
        <v>98</v>
      </c>
      <c r="BA3" s="29" t="s">
        <v>99</v>
      </c>
      <c r="BB3" s="51" t="s">
        <v>100</v>
      </c>
      <c r="BC3" s="30" t="s">
        <v>101</v>
      </c>
      <c r="BD3" s="30" t="s">
        <v>102</v>
      </c>
      <c r="BE3" s="30" t="s">
        <v>98</v>
      </c>
      <c r="BF3" s="30" t="s">
        <v>99</v>
      </c>
      <c r="BG3" s="31" t="s">
        <v>91</v>
      </c>
      <c r="BH3" s="31" t="s">
        <v>91</v>
      </c>
      <c r="BI3" s="27" t="s">
        <v>103</v>
      </c>
      <c r="BJ3" s="27" t="s">
        <v>104</v>
      </c>
      <c r="BK3" s="27" t="s">
        <v>103</v>
      </c>
      <c r="BL3" s="27" t="s">
        <v>104</v>
      </c>
    </row>
    <row r="4" spans="1:64" s="37" customFormat="1" x14ac:dyDescent="0.2">
      <c r="A4" s="6">
        <v>1</v>
      </c>
      <c r="B4" s="34" t="s">
        <v>106</v>
      </c>
      <c r="C4" s="34" t="s">
        <v>105</v>
      </c>
      <c r="D4" s="41">
        <v>4.7094083639999997</v>
      </c>
      <c r="E4" s="36">
        <v>191</v>
      </c>
      <c r="F4" s="36">
        <v>0</v>
      </c>
      <c r="G4" s="36">
        <v>5</v>
      </c>
      <c r="H4" s="36">
        <v>186</v>
      </c>
      <c r="I4" s="36">
        <v>0</v>
      </c>
      <c r="J4" s="36">
        <v>0</v>
      </c>
      <c r="K4" s="36">
        <v>0</v>
      </c>
      <c r="L4" s="36">
        <v>0</v>
      </c>
      <c r="M4" s="36">
        <v>0</v>
      </c>
      <c r="N4" s="36">
        <v>0</v>
      </c>
      <c r="O4" s="36">
        <v>0</v>
      </c>
      <c r="P4" s="36">
        <v>0</v>
      </c>
      <c r="Q4" s="36">
        <v>0</v>
      </c>
      <c r="R4" s="36">
        <v>0</v>
      </c>
      <c r="S4" s="36">
        <v>0</v>
      </c>
      <c r="T4" s="36">
        <v>0</v>
      </c>
      <c r="U4" s="36">
        <v>0.15000000000000002</v>
      </c>
      <c r="V4" s="36">
        <v>0.36</v>
      </c>
      <c r="W4" s="36">
        <v>0.15000000000000002</v>
      </c>
      <c r="X4" s="36">
        <v>0.36</v>
      </c>
      <c r="Y4" s="36">
        <v>0.51</v>
      </c>
      <c r="Z4" s="36">
        <v>0</v>
      </c>
      <c r="AA4" s="36">
        <v>0</v>
      </c>
      <c r="AB4" s="36">
        <v>0</v>
      </c>
      <c r="AC4" s="36">
        <v>0</v>
      </c>
      <c r="AD4" s="36">
        <v>0</v>
      </c>
      <c r="AE4" s="36">
        <v>0</v>
      </c>
      <c r="AF4" s="36">
        <v>0</v>
      </c>
      <c r="AG4" s="36">
        <v>9.0172179533313038E-3</v>
      </c>
      <c r="AH4" s="36">
        <v>1.533963513900038E-2</v>
      </c>
      <c r="AI4" s="36">
        <v>4.912829091814986E-2</v>
      </c>
      <c r="AJ4" s="36">
        <v>0</v>
      </c>
      <c r="AK4" s="36">
        <v>0</v>
      </c>
      <c r="AL4" s="36">
        <v>0</v>
      </c>
      <c r="AM4" s="36">
        <v>9.0172179533313038E-3</v>
      </c>
      <c r="AN4" s="36">
        <v>1.533963513900038E-2</v>
      </c>
      <c r="AO4" s="36">
        <v>4.912829091814986E-2</v>
      </c>
      <c r="AP4" s="36">
        <v>0.57096876799999996</v>
      </c>
      <c r="AQ4" s="36">
        <v>0.30744472099999998</v>
      </c>
      <c r="AR4" s="36">
        <v>0.87841348899999994</v>
      </c>
      <c r="AS4" s="36">
        <v>0</v>
      </c>
      <c r="AT4" s="36">
        <v>0</v>
      </c>
      <c r="AU4" s="36">
        <v>0</v>
      </c>
      <c r="AV4" s="36">
        <v>0</v>
      </c>
      <c r="AW4" s="36">
        <v>0</v>
      </c>
      <c r="AX4" s="36">
        <v>0</v>
      </c>
      <c r="AY4" s="36">
        <v>0</v>
      </c>
      <c r="AZ4" s="36">
        <v>0</v>
      </c>
      <c r="BA4" s="36">
        <v>0</v>
      </c>
      <c r="BB4" s="36">
        <v>9.5106459999999993E-3</v>
      </c>
      <c r="BC4" s="36">
        <v>0.32891422300000001</v>
      </c>
      <c r="BD4" s="36">
        <v>0.63518491200000005</v>
      </c>
      <c r="BE4" s="36">
        <v>5.6387199999999998E-4</v>
      </c>
      <c r="BF4" s="36">
        <v>1.127744E-3</v>
      </c>
      <c r="BG4" s="36">
        <v>8.4135132000000001E-2</v>
      </c>
      <c r="BH4" s="36">
        <v>0.17186911599999999</v>
      </c>
      <c r="BI4" s="36">
        <v>0</v>
      </c>
      <c r="BJ4" s="36">
        <v>0</v>
      </c>
      <c r="BK4" s="36">
        <v>0</v>
      </c>
      <c r="BL4" s="36">
        <v>0</v>
      </c>
    </row>
    <row r="5" spans="1:64" s="37" customFormat="1" x14ac:dyDescent="0.2">
      <c r="A5" s="35">
        <v>2</v>
      </c>
      <c r="B5" s="34" t="s">
        <v>106</v>
      </c>
      <c r="C5" s="34" t="s">
        <v>107</v>
      </c>
      <c r="D5" s="41">
        <v>5.597369187</v>
      </c>
      <c r="E5" s="36">
        <v>19</v>
      </c>
      <c r="F5" s="36">
        <v>1</v>
      </c>
      <c r="G5" s="36">
        <v>7</v>
      </c>
      <c r="H5" s="36">
        <v>11</v>
      </c>
      <c r="I5" s="36">
        <v>0.62260557866162536</v>
      </c>
      <c r="J5" s="36">
        <v>29.425661754024645</v>
      </c>
      <c r="K5" s="36">
        <v>4.3008578669163251E-2</v>
      </c>
      <c r="L5" s="36">
        <v>0.57959699999246206</v>
      </c>
      <c r="M5" s="36">
        <v>2.6494983326676</v>
      </c>
      <c r="N5" s="36">
        <v>27.398769000018671</v>
      </c>
      <c r="O5" s="36">
        <v>0.699009031</v>
      </c>
      <c r="P5" s="36">
        <v>1.2378394779999997</v>
      </c>
      <c r="Q5" s="36">
        <v>0.64253518899999995</v>
      </c>
      <c r="R5" s="36">
        <v>5.6473842000000003E-2</v>
      </c>
      <c r="S5" s="36">
        <v>1.1641779439999997</v>
      </c>
      <c r="T5" s="36">
        <v>7.3661533999999987E-2</v>
      </c>
      <c r="U5" s="36">
        <v>0.1399</v>
      </c>
      <c r="V5" s="36">
        <v>0.33339999999999997</v>
      </c>
      <c r="W5" s="36">
        <v>1.4615146096616254</v>
      </c>
      <c r="X5" s="36">
        <v>30.996901232024644</v>
      </c>
      <c r="Y5" s="36">
        <v>32.458415841686268</v>
      </c>
      <c r="Z5" s="36">
        <v>4.0416291779898994E-3</v>
      </c>
      <c r="AA5" s="36">
        <v>1.3550021710828414E-3</v>
      </c>
      <c r="AB5" s="36">
        <v>1.3550023699999999E-3</v>
      </c>
      <c r="AC5" s="36">
        <v>4.1506579974317278E-4</v>
      </c>
      <c r="AD5" s="36">
        <v>0.3374503302473757</v>
      </c>
      <c r="AE5" s="36">
        <v>3.0370529722263804</v>
      </c>
      <c r="AF5" s="36">
        <v>3.3745033024737556</v>
      </c>
      <c r="AG5" s="36">
        <v>1.0617268491310901E-2</v>
      </c>
      <c r="AH5" s="36">
        <v>1.8061560192115095E-2</v>
      </c>
      <c r="AI5" s="36">
        <v>5.7845807642314562E-2</v>
      </c>
      <c r="AJ5" s="36">
        <v>5.6456552211790051E-5</v>
      </c>
      <c r="AK5" s="36">
        <v>6.822449584712176E-5</v>
      </c>
      <c r="AL5" s="36">
        <v>1.7063501617423451E-4</v>
      </c>
      <c r="AM5" s="36">
        <v>1.1088790843265865E-2</v>
      </c>
      <c r="AN5" s="36">
        <v>0.35558011493533792</v>
      </c>
      <c r="AO5" s="36">
        <v>3.0950694148848692</v>
      </c>
      <c r="AP5" s="36">
        <v>866.306312091</v>
      </c>
      <c r="AQ5" s="36">
        <v>466.47262958699997</v>
      </c>
      <c r="AR5" s="36">
        <v>1332.7789416779999</v>
      </c>
      <c r="AS5" s="36">
        <v>41.975495868000003</v>
      </c>
      <c r="AT5" s="36">
        <v>2748.383396617</v>
      </c>
      <c r="AU5" s="36">
        <v>6518.9064877279998</v>
      </c>
      <c r="AV5" s="36">
        <v>1739.065197373</v>
      </c>
      <c r="AW5" s="36">
        <v>4124.8988084029997</v>
      </c>
      <c r="AX5" s="36">
        <v>1633.4647836290001</v>
      </c>
      <c r="AY5" s="36">
        <v>3874.4245757650001</v>
      </c>
      <c r="AZ5" s="36">
        <v>0.79662605200000003</v>
      </c>
      <c r="BA5" s="36">
        <v>1.5932521049999999</v>
      </c>
      <c r="BB5" s="36">
        <v>8.1403466590000004</v>
      </c>
      <c r="BC5" s="36">
        <v>568.04747668200002</v>
      </c>
      <c r="BD5" s="36">
        <v>1347.3550981420001</v>
      </c>
      <c r="BE5" s="36">
        <v>0.48262924800000001</v>
      </c>
      <c r="BF5" s="36">
        <v>0.96525849699999999</v>
      </c>
      <c r="BG5" s="36">
        <v>15.53041801</v>
      </c>
      <c r="BH5" s="36">
        <v>128.750641116</v>
      </c>
      <c r="BI5" s="36">
        <v>0.42000000000000015</v>
      </c>
      <c r="BJ5" s="36">
        <v>0.42000000000000015</v>
      </c>
      <c r="BK5" s="36">
        <v>0.39000000000000012</v>
      </c>
      <c r="BL5" s="36">
        <v>0.39000000000000012</v>
      </c>
    </row>
    <row r="6" spans="1:64" s="37" customFormat="1" x14ac:dyDescent="0.2">
      <c r="A6" s="6">
        <v>3</v>
      </c>
      <c r="B6" s="34" t="s">
        <v>106</v>
      </c>
      <c r="C6" s="34" t="s">
        <v>108</v>
      </c>
      <c r="D6" s="41">
        <v>5.7541801640000001</v>
      </c>
      <c r="E6" s="36">
        <v>8</v>
      </c>
      <c r="F6" s="36">
        <v>2</v>
      </c>
      <c r="G6" s="36">
        <v>1</v>
      </c>
      <c r="H6" s="36">
        <v>5</v>
      </c>
      <c r="I6" s="36">
        <v>2.2582244435017431</v>
      </c>
      <c r="J6" s="36">
        <v>23.558252158847832</v>
      </c>
      <c r="K6" s="36">
        <v>0.28187567832344901</v>
      </c>
      <c r="L6" s="36">
        <v>1.9763487651782943</v>
      </c>
      <c r="M6" s="36">
        <v>8.1447443302368097</v>
      </c>
      <c r="N6" s="36">
        <v>17.671732272112763</v>
      </c>
      <c r="O6" s="36">
        <v>0.25859382199999997</v>
      </c>
      <c r="P6" s="36">
        <v>0.37096393800000005</v>
      </c>
      <c r="Q6" s="36">
        <v>0.23119264099999998</v>
      </c>
      <c r="R6" s="36">
        <v>2.7401181E-2</v>
      </c>
      <c r="S6" s="36">
        <v>0.33522326600000002</v>
      </c>
      <c r="T6" s="36">
        <v>3.5740672000000001E-2</v>
      </c>
      <c r="U6" s="36">
        <v>6.7900000000000002E-2</v>
      </c>
      <c r="V6" s="36">
        <v>0.16060000000000002</v>
      </c>
      <c r="W6" s="36">
        <v>2.5847182655017429</v>
      </c>
      <c r="X6" s="36">
        <v>24.08981609684783</v>
      </c>
      <c r="Y6" s="36">
        <v>26.674534362349572</v>
      </c>
      <c r="Z6" s="36">
        <v>1.2335186749678428E-2</v>
      </c>
      <c r="AA6" s="36">
        <v>5.8749557523107765E-3</v>
      </c>
      <c r="AB6" s="36">
        <v>5.8749559999999998E-3</v>
      </c>
      <c r="AC6" s="36">
        <v>1.1231948858946743E-3</v>
      </c>
      <c r="AD6" s="36">
        <v>9.8424432685236624E-2</v>
      </c>
      <c r="AE6" s="36">
        <v>0.88581989416712936</v>
      </c>
      <c r="AF6" s="36">
        <v>0.98424432685236574</v>
      </c>
      <c r="AG6" s="36">
        <v>4.8693293073284079E-3</v>
      </c>
      <c r="AH6" s="36">
        <v>8.283456752696601E-3</v>
      </c>
      <c r="AI6" s="36">
        <v>2.6529449329582358E-2</v>
      </c>
      <c r="AJ6" s="36">
        <v>2.3030589926309979E-4</v>
      </c>
      <c r="AK6" s="36">
        <v>2.7831143156685913E-4</v>
      </c>
      <c r="AL6" s="36">
        <v>6.9607953913358017E-4</v>
      </c>
      <c r="AM6" s="36">
        <v>6.2228300924861823E-3</v>
      </c>
      <c r="AN6" s="36">
        <v>0.10698620086950007</v>
      </c>
      <c r="AO6" s="36">
        <v>0.91304542303584524</v>
      </c>
      <c r="AP6" s="36">
        <v>602.24714072100005</v>
      </c>
      <c r="AQ6" s="36">
        <v>324.28692192599999</v>
      </c>
      <c r="AR6" s="36">
        <v>926.53406264700004</v>
      </c>
      <c r="AS6" s="36">
        <v>36.638386064000002</v>
      </c>
      <c r="AT6" s="36">
        <v>1143.127754959</v>
      </c>
      <c r="AU6" s="36">
        <v>2582.664620995</v>
      </c>
      <c r="AV6" s="36">
        <v>660.87509607799996</v>
      </c>
      <c r="AW6" s="36">
        <v>1493.1128407409999</v>
      </c>
      <c r="AX6" s="36">
        <v>630.79106265799999</v>
      </c>
      <c r="AY6" s="36">
        <v>1425.1440870900001</v>
      </c>
      <c r="AZ6" s="36">
        <v>0.51619018500000002</v>
      </c>
      <c r="BA6" s="36">
        <v>1.03238037</v>
      </c>
      <c r="BB6" s="36">
        <v>3.801677239</v>
      </c>
      <c r="BC6" s="36">
        <v>175.951872944</v>
      </c>
      <c r="BD6" s="36">
        <v>397.52746381999998</v>
      </c>
      <c r="BE6" s="36">
        <v>0.22539588299999999</v>
      </c>
      <c r="BF6" s="36">
        <v>0.45079176700000001</v>
      </c>
      <c r="BG6" s="36">
        <v>9.148402978</v>
      </c>
      <c r="BH6" s="36">
        <v>67.275617510999993</v>
      </c>
      <c r="BI6" s="36">
        <v>0.72000000000000042</v>
      </c>
      <c r="BJ6" s="36">
        <v>0.72000000000000042</v>
      </c>
      <c r="BK6" s="36">
        <v>1.0500000000000007</v>
      </c>
      <c r="BL6" s="36">
        <v>1.0500000000000007</v>
      </c>
    </row>
    <row r="7" spans="1:64" s="37" customFormat="1" x14ac:dyDescent="0.2">
      <c r="A7" s="6">
        <v>4</v>
      </c>
      <c r="B7" s="34" t="s">
        <v>106</v>
      </c>
      <c r="C7" s="34" t="s">
        <v>109</v>
      </c>
      <c r="D7" s="41">
        <v>5.9094892220000004</v>
      </c>
      <c r="E7" s="36">
        <v>38</v>
      </c>
      <c r="F7" s="36">
        <v>11</v>
      </c>
      <c r="G7" s="36">
        <v>24</v>
      </c>
      <c r="H7" s="36">
        <v>3</v>
      </c>
      <c r="I7" s="36">
        <v>0.40947175141806236</v>
      </c>
      <c r="J7" s="36">
        <v>12.486713396559837</v>
      </c>
      <c r="K7" s="36">
        <v>5.5118751432660894E-2</v>
      </c>
      <c r="L7" s="36">
        <v>0.35435299998540148</v>
      </c>
      <c r="M7" s="36">
        <v>2.6739341479905767</v>
      </c>
      <c r="N7" s="36">
        <v>10.222250999987322</v>
      </c>
      <c r="O7" s="36">
        <v>4.3939019000000003E-2</v>
      </c>
      <c r="P7" s="36">
        <v>7.2043306000000001E-2</v>
      </c>
      <c r="Q7" s="36">
        <v>4.0729143000000002E-2</v>
      </c>
      <c r="R7" s="36">
        <v>3.209876E-3</v>
      </c>
      <c r="S7" s="36">
        <v>6.7856509999999995E-2</v>
      </c>
      <c r="T7" s="36">
        <v>4.1867959999999996E-3</v>
      </c>
      <c r="U7" s="36">
        <v>1.1214000000000002</v>
      </c>
      <c r="V7" s="36">
        <v>2.6537000000000006</v>
      </c>
      <c r="W7" s="36">
        <v>1.5748107704180625</v>
      </c>
      <c r="X7" s="36">
        <v>15.212456702559837</v>
      </c>
      <c r="Y7" s="36">
        <v>16.787267472977899</v>
      </c>
      <c r="Z7" s="36">
        <v>3.1579732773968131E-3</v>
      </c>
      <c r="AA7" s="36">
        <v>9.4069852746402505E-4</v>
      </c>
      <c r="AB7" s="36">
        <v>9.4069900000000003E-4</v>
      </c>
      <c r="AC7" s="36">
        <v>4.2273062332440773E-4</v>
      </c>
      <c r="AD7" s="36">
        <v>0.1480761622486873</v>
      </c>
      <c r="AE7" s="36">
        <v>1.3326854602381857</v>
      </c>
      <c r="AF7" s="36">
        <v>1.4807616224868732</v>
      </c>
      <c r="AG7" s="36">
        <v>7.5045217967524558E-2</v>
      </c>
      <c r="AH7" s="36">
        <v>0.12766312941601882</v>
      </c>
      <c r="AI7" s="36">
        <v>0.40886704961616799</v>
      </c>
      <c r="AJ7" s="36">
        <v>3.6876621565391453E-5</v>
      </c>
      <c r="AK7" s="36">
        <v>4.4563275940026241E-5</v>
      </c>
      <c r="AL7" s="36">
        <v>1.1145637965346802E-4</v>
      </c>
      <c r="AM7" s="36">
        <v>7.5504825212414348E-2</v>
      </c>
      <c r="AN7" s="36">
        <v>0.27578385494064617</v>
      </c>
      <c r="AO7" s="36">
        <v>1.741663966234007</v>
      </c>
      <c r="AP7" s="36">
        <v>345.408937197</v>
      </c>
      <c r="AQ7" s="36">
        <v>185.989427721</v>
      </c>
      <c r="AR7" s="36">
        <v>531.39836491799997</v>
      </c>
      <c r="AS7" s="36">
        <v>18.978836494999999</v>
      </c>
      <c r="AT7" s="36">
        <v>1472.0977403490001</v>
      </c>
      <c r="AU7" s="36">
        <v>3136.8743177350002</v>
      </c>
      <c r="AV7" s="36">
        <v>820.31052881100004</v>
      </c>
      <c r="AW7" s="36">
        <v>1747.9892536110001</v>
      </c>
      <c r="AX7" s="36">
        <v>779.30212273899997</v>
      </c>
      <c r="AY7" s="36">
        <v>1660.6049636339999</v>
      </c>
      <c r="AZ7" s="36">
        <v>0.240148637</v>
      </c>
      <c r="BA7" s="36">
        <v>0.480297274</v>
      </c>
      <c r="BB7" s="36">
        <v>2.6799665519999998</v>
      </c>
      <c r="BC7" s="36">
        <v>109.86253053599999</v>
      </c>
      <c r="BD7" s="36">
        <v>234.104666474</v>
      </c>
      <c r="BE7" s="36">
        <v>0.15889129699999999</v>
      </c>
      <c r="BF7" s="36">
        <v>0.317782595</v>
      </c>
      <c r="BG7" s="36">
        <v>5.9645920720000003</v>
      </c>
      <c r="BH7" s="36">
        <v>24.76367977</v>
      </c>
      <c r="BI7" s="36">
        <v>0.18</v>
      </c>
      <c r="BJ7" s="36">
        <v>0.18</v>
      </c>
      <c r="BK7" s="36">
        <v>0.15</v>
      </c>
      <c r="BL7" s="36">
        <v>0.15</v>
      </c>
    </row>
    <row r="8" spans="1:64" s="37" customFormat="1" x14ac:dyDescent="0.2">
      <c r="A8" s="6">
        <v>5</v>
      </c>
      <c r="B8" s="34" t="s">
        <v>106</v>
      </c>
      <c r="C8" s="34" t="s">
        <v>110</v>
      </c>
      <c r="D8" s="41">
        <v>6.6720956219999996</v>
      </c>
      <c r="E8" s="36">
        <v>56</v>
      </c>
      <c r="F8" s="36">
        <v>36</v>
      </c>
      <c r="G8" s="36">
        <v>20</v>
      </c>
      <c r="H8" s="36">
        <v>0</v>
      </c>
      <c r="I8" s="36">
        <v>72.586378984855401</v>
      </c>
      <c r="J8" s="36">
        <v>247.90471162436813</v>
      </c>
      <c r="K8" s="36">
        <v>46.549579984827773</v>
      </c>
      <c r="L8" s="36">
        <v>26.036799000027635</v>
      </c>
      <c r="M8" s="36">
        <v>216.89030460922527</v>
      </c>
      <c r="N8" s="36">
        <v>103.60078599999827</v>
      </c>
      <c r="O8" s="36">
        <v>0.62045380299999997</v>
      </c>
      <c r="P8" s="36">
        <v>1.002829483</v>
      </c>
      <c r="Q8" s="36">
        <v>0.57424068699999997</v>
      </c>
      <c r="R8" s="36">
        <v>4.6213115999999999E-2</v>
      </c>
      <c r="S8" s="36">
        <v>0.94255150399999998</v>
      </c>
      <c r="T8" s="36">
        <v>6.0277979000000002E-2</v>
      </c>
      <c r="U8" s="36">
        <v>5.8477999999999986</v>
      </c>
      <c r="V8" s="36">
        <v>13.834</v>
      </c>
      <c r="W8" s="36">
        <v>79.054632787855397</v>
      </c>
      <c r="X8" s="36">
        <v>262.74154110736811</v>
      </c>
      <c r="Y8" s="36">
        <v>341.79617389522349</v>
      </c>
      <c r="Z8" s="36">
        <v>0.15487604856197956</v>
      </c>
      <c r="AA8" s="36">
        <v>7.465025540687413E-2</v>
      </c>
      <c r="AB8" s="36">
        <v>7.4650254999999999E-2</v>
      </c>
      <c r="AC8" s="36">
        <v>0.44146453039468991</v>
      </c>
      <c r="AD8" s="36">
        <v>2.2103779944668593</v>
      </c>
      <c r="AE8" s="36">
        <v>21.424250494374171</v>
      </c>
      <c r="AF8" s="36">
        <v>23.634628488841042</v>
      </c>
      <c r="AG8" s="36">
        <v>0.40068619849845039</v>
      </c>
      <c r="AH8" s="36">
        <v>0.68162709629621432</v>
      </c>
      <c r="AI8" s="36">
        <v>2.1830489435432798</v>
      </c>
      <c r="AJ8" s="36">
        <v>2.9263871175149148E-3</v>
      </c>
      <c r="AK8" s="36">
        <v>3.5363702019012709E-3</v>
      </c>
      <c r="AL8" s="36">
        <v>8.8447496622279798E-3</v>
      </c>
      <c r="AM8" s="36">
        <v>0.84507711601065516</v>
      </c>
      <c r="AN8" s="36">
        <v>2.8955414609649748</v>
      </c>
      <c r="AO8" s="36">
        <v>23.616144187579678</v>
      </c>
      <c r="AP8" s="36">
        <v>1485.672153728</v>
      </c>
      <c r="AQ8" s="36">
        <v>799.977313546</v>
      </c>
      <c r="AR8" s="36">
        <v>2285.649467274</v>
      </c>
      <c r="AS8" s="36">
        <v>81.874212592000006</v>
      </c>
      <c r="AT8" s="36">
        <v>4498.4125147750001</v>
      </c>
      <c r="AU8" s="36">
        <v>9421.7828209759991</v>
      </c>
      <c r="AV8" s="36">
        <v>3267.4329284290002</v>
      </c>
      <c r="AW8" s="36">
        <v>6843.5349876549999</v>
      </c>
      <c r="AX8" s="36">
        <v>3219.3311680920001</v>
      </c>
      <c r="AY8" s="36">
        <v>6742.7873710869999</v>
      </c>
      <c r="AZ8" s="36">
        <v>1.1504673700000001</v>
      </c>
      <c r="BA8" s="36">
        <v>2.3009347400000002</v>
      </c>
      <c r="BB8" s="36">
        <v>8.5247140389999991</v>
      </c>
      <c r="BC8" s="36">
        <v>419.67258608899999</v>
      </c>
      <c r="BD8" s="36">
        <v>878.99096604900001</v>
      </c>
      <c r="BE8" s="36">
        <v>0.50541782800000001</v>
      </c>
      <c r="BF8" s="36">
        <v>1.010835656</v>
      </c>
      <c r="BG8" s="36">
        <v>2.046601302</v>
      </c>
      <c r="BH8" s="36">
        <v>22.204240259999999</v>
      </c>
      <c r="BI8" s="36">
        <v>0.4900000000000001</v>
      </c>
      <c r="BJ8" s="36">
        <v>0.79000000000000026</v>
      </c>
      <c r="BK8" s="36">
        <v>1.5600000000000003</v>
      </c>
      <c r="BL8" s="36">
        <v>1.74</v>
      </c>
    </row>
    <row r="9" spans="1:64" s="37" customFormat="1" x14ac:dyDescent="0.2">
      <c r="A9" s="6">
        <v>6</v>
      </c>
      <c r="B9" s="34" t="s">
        <v>106</v>
      </c>
      <c r="C9" s="34" t="s">
        <v>111</v>
      </c>
      <c r="D9" s="41">
        <v>5.4465928100000003</v>
      </c>
      <c r="E9" s="36">
        <v>40</v>
      </c>
      <c r="F9" s="36">
        <v>0</v>
      </c>
      <c r="G9" s="36">
        <v>16</v>
      </c>
      <c r="H9" s="36">
        <v>24</v>
      </c>
      <c r="I9" s="36">
        <v>5.0878188065037565E-5</v>
      </c>
      <c r="J9" s="36">
        <v>0.17705464406149443</v>
      </c>
      <c r="K9" s="36">
        <v>5.0878188065037565E-5</v>
      </c>
      <c r="L9" s="36">
        <v>0</v>
      </c>
      <c r="M9" s="36">
        <v>4.8415222478099974E-3</v>
      </c>
      <c r="N9" s="36">
        <v>0.17226400000174946</v>
      </c>
      <c r="O9" s="36">
        <v>3.5336174999999997E-2</v>
      </c>
      <c r="P9" s="36">
        <v>6.3066308000000001E-2</v>
      </c>
      <c r="Q9" s="36">
        <v>3.2923702999999999E-2</v>
      </c>
      <c r="R9" s="36">
        <v>2.4124720000000001E-3</v>
      </c>
      <c r="S9" s="36">
        <v>5.9919605000000001E-2</v>
      </c>
      <c r="T9" s="36">
        <v>3.1467029999999998E-3</v>
      </c>
      <c r="U9" s="36">
        <v>0.13200000000000001</v>
      </c>
      <c r="V9" s="36">
        <v>0.31679999999999997</v>
      </c>
      <c r="W9" s="36">
        <v>0.16738705318806504</v>
      </c>
      <c r="X9" s="36">
        <v>0.55692095206149439</v>
      </c>
      <c r="Y9" s="36">
        <v>0.72430800524955941</v>
      </c>
      <c r="Z9" s="36">
        <v>2.5290861228269425E-6</v>
      </c>
      <c r="AA9" s="36">
        <v>5.4122443028496571E-7</v>
      </c>
      <c r="AB9" s="36">
        <v>5.4122400000000003E-7</v>
      </c>
      <c r="AC9" s="36">
        <v>1.0348957861088804E-6</v>
      </c>
      <c r="AD9" s="36">
        <v>4.2081983743363412E-3</v>
      </c>
      <c r="AE9" s="36">
        <v>3.7873785369027066E-2</v>
      </c>
      <c r="AF9" s="36">
        <v>4.2081983743363409E-2</v>
      </c>
      <c r="AG9" s="36">
        <v>8.6417297294163128E-3</v>
      </c>
      <c r="AH9" s="36">
        <v>1.4700873562685221E-2</v>
      </c>
      <c r="AI9" s="36">
        <v>4.7082527491302657E-2</v>
      </c>
      <c r="AJ9" s="36">
        <v>2.1216683157990037E-8</v>
      </c>
      <c r="AK9" s="36">
        <v>2.5639141167753728E-8</v>
      </c>
      <c r="AL9" s="36">
        <v>6.4125578555487548E-8</v>
      </c>
      <c r="AM9" s="36">
        <v>8.6427858418855804E-3</v>
      </c>
      <c r="AN9" s="36">
        <v>1.8909097576162732E-2</v>
      </c>
      <c r="AO9" s="36">
        <v>8.4956376985908286E-2</v>
      </c>
      <c r="AP9" s="36">
        <v>2.6284949869999998</v>
      </c>
      <c r="AQ9" s="36">
        <v>1.4153434540000001</v>
      </c>
      <c r="AR9" s="36">
        <v>4.0438384410000001</v>
      </c>
      <c r="AS9" s="36">
        <v>0.26837482099999999</v>
      </c>
      <c r="AT9" s="36">
        <v>12.635145102999999</v>
      </c>
      <c r="AU9" s="36">
        <v>26.015718669999998</v>
      </c>
      <c r="AV9" s="36">
        <v>12.513218498000001</v>
      </c>
      <c r="AW9" s="36">
        <v>25.764672225999998</v>
      </c>
      <c r="AX9" s="36">
        <v>11.557777072</v>
      </c>
      <c r="AY9" s="36">
        <v>23.797421740000001</v>
      </c>
      <c r="AZ9" s="36">
        <v>9.541295E-3</v>
      </c>
      <c r="BA9" s="36">
        <v>1.9082590999999999E-2</v>
      </c>
      <c r="BB9" s="36">
        <v>0.98692369599999996</v>
      </c>
      <c r="BC9" s="36">
        <v>48.115462647999998</v>
      </c>
      <c r="BD9" s="36">
        <v>99.069565859999997</v>
      </c>
      <c r="BE9" s="36">
        <v>5.8513262000000003E-2</v>
      </c>
      <c r="BF9" s="36">
        <v>0.11702652500000001</v>
      </c>
      <c r="BG9" s="36">
        <v>3.4447899930000001</v>
      </c>
      <c r="BH9" s="36">
        <v>10.215799393999999</v>
      </c>
      <c r="BI9" s="36">
        <v>0</v>
      </c>
      <c r="BJ9" s="36">
        <v>0</v>
      </c>
      <c r="BK9" s="36">
        <v>0</v>
      </c>
      <c r="BL9" s="36">
        <v>0</v>
      </c>
    </row>
    <row r="10" spans="1:64" s="37" customFormat="1" x14ac:dyDescent="0.2">
      <c r="A10" s="6">
        <v>7</v>
      </c>
      <c r="B10" s="34" t="s">
        <v>106</v>
      </c>
      <c r="C10" s="34" t="s">
        <v>112</v>
      </c>
      <c r="D10" s="41">
        <v>6.9656052969999998</v>
      </c>
      <c r="E10" s="36">
        <v>0</v>
      </c>
      <c r="F10" s="36" t="s">
        <v>340</v>
      </c>
      <c r="G10" s="36" t="s">
        <v>340</v>
      </c>
      <c r="H10" s="36" t="s">
        <v>340</v>
      </c>
      <c r="I10" s="36">
        <v>1067.635375072543</v>
      </c>
      <c r="J10" s="36">
        <v>1952.2749902376299</v>
      </c>
      <c r="K10" s="36">
        <v>724.73786257260872</v>
      </c>
      <c r="L10" s="36">
        <v>342.89751249993435</v>
      </c>
      <c r="M10" s="36">
        <v>2131.5537683102034</v>
      </c>
      <c r="N10" s="36">
        <v>888.35659699996972</v>
      </c>
      <c r="O10" s="36">
        <v>8.5251755510000002</v>
      </c>
      <c r="P10" s="36">
        <v>14.007471152999999</v>
      </c>
      <c r="Q10" s="36">
        <v>7.7781460659999997</v>
      </c>
      <c r="R10" s="36">
        <v>0.74702948499999999</v>
      </c>
      <c r="S10" s="36">
        <v>13.033084868</v>
      </c>
      <c r="T10" s="36">
        <v>0.97438628500000002</v>
      </c>
      <c r="U10" s="36" t="s">
        <v>340</v>
      </c>
      <c r="V10" s="36" t="s">
        <v>340</v>
      </c>
      <c r="W10" s="36">
        <v>1076.160550623543</v>
      </c>
      <c r="X10" s="36">
        <v>1966.28246139063</v>
      </c>
      <c r="Y10" s="36">
        <v>3042.4430120141733</v>
      </c>
      <c r="Z10" s="36">
        <v>1.6677590844232215</v>
      </c>
      <c r="AA10" s="36">
        <v>0.86653515824583338</v>
      </c>
      <c r="AB10" s="36">
        <v>0.86653515800000003</v>
      </c>
      <c r="AC10" s="36">
        <v>8.6954557121811984</v>
      </c>
      <c r="AD10" s="36">
        <v>21.564942853364723</v>
      </c>
      <c r="AE10" s="36">
        <v>266.20551869690712</v>
      </c>
      <c r="AF10" s="36">
        <v>287.77046155027182</v>
      </c>
      <c r="AG10" s="36" t="s">
        <v>340</v>
      </c>
      <c r="AH10" s="36" t="s">
        <v>340</v>
      </c>
      <c r="AI10" s="36" t="s">
        <v>340</v>
      </c>
      <c r="AJ10" s="36">
        <v>3.3969379932815499E-2</v>
      </c>
      <c r="AK10" s="36">
        <v>4.1049948344463266E-2</v>
      </c>
      <c r="AL10" s="36">
        <v>0.10266926142488288</v>
      </c>
      <c r="AM10" s="36">
        <v>8.7294250921140133</v>
      </c>
      <c r="AN10" s="36">
        <v>21.605992801709185</v>
      </c>
      <c r="AO10" s="36">
        <v>266.30818795833198</v>
      </c>
      <c r="AP10" s="36">
        <v>8423.2074862940008</v>
      </c>
      <c r="AQ10" s="36">
        <v>4535.5732618499997</v>
      </c>
      <c r="AR10" s="36">
        <v>12958.780748144</v>
      </c>
      <c r="AS10" s="36">
        <v>1139.8470807040001</v>
      </c>
      <c r="AT10" s="36">
        <v>18604.344611460001</v>
      </c>
      <c r="AU10" s="36">
        <v>41008.846965249999</v>
      </c>
      <c r="AV10" s="36">
        <v>16399.605515634001</v>
      </c>
      <c r="AW10" s="36">
        <v>36149.024699684996</v>
      </c>
      <c r="AX10" s="36">
        <v>16326.305025838001</v>
      </c>
      <c r="AY10" s="36">
        <v>35987.451226858</v>
      </c>
      <c r="AZ10" s="36">
        <v>17.525789774</v>
      </c>
      <c r="BA10" s="36">
        <v>35.051579547999999</v>
      </c>
      <c r="BB10" s="36">
        <v>41.895456908</v>
      </c>
      <c r="BC10" s="36">
        <v>2595.3751053830001</v>
      </c>
      <c r="BD10" s="36">
        <v>5720.8863164430004</v>
      </c>
      <c r="BE10" s="36">
        <v>2.4839203699999999</v>
      </c>
      <c r="BF10" s="36">
        <v>4.9678407399999998</v>
      </c>
      <c r="BG10" s="36">
        <v>8.0397091780000007</v>
      </c>
      <c r="BH10" s="36">
        <v>75.686161955000003</v>
      </c>
      <c r="BI10" s="36">
        <v>1.5800000000000005</v>
      </c>
      <c r="BJ10" s="36">
        <v>2.3600000000000012</v>
      </c>
      <c r="BK10" s="36">
        <v>7.4799999999999924</v>
      </c>
      <c r="BL10" s="36">
        <v>8.6499999999999932</v>
      </c>
    </row>
    <row r="11" spans="1:64" s="37" customFormat="1" x14ac:dyDescent="0.2">
      <c r="A11" s="6">
        <v>8</v>
      </c>
      <c r="B11" s="34" t="s">
        <v>106</v>
      </c>
      <c r="C11" s="34" t="s">
        <v>113</v>
      </c>
      <c r="D11" s="41">
        <v>6.928359103</v>
      </c>
      <c r="E11" s="36">
        <v>8</v>
      </c>
      <c r="F11" s="36">
        <v>4</v>
      </c>
      <c r="G11" s="36">
        <v>4</v>
      </c>
      <c r="H11" s="36">
        <v>0</v>
      </c>
      <c r="I11" s="36">
        <v>108.45614249725743</v>
      </c>
      <c r="J11" s="36">
        <v>335.84440303352613</v>
      </c>
      <c r="K11" s="36">
        <v>46.807154997226853</v>
      </c>
      <c r="L11" s="36">
        <v>61.648987500030579</v>
      </c>
      <c r="M11" s="36">
        <v>216.18911053080748</v>
      </c>
      <c r="N11" s="36">
        <v>228.1114349999761</v>
      </c>
      <c r="O11" s="36">
        <v>1.3368098579999999</v>
      </c>
      <c r="P11" s="36">
        <v>2.1653742029999998</v>
      </c>
      <c r="Q11" s="36">
        <v>1.1181098039999999</v>
      </c>
      <c r="R11" s="36">
        <v>0.21870005399999998</v>
      </c>
      <c r="S11" s="36">
        <v>1.8801132620000001</v>
      </c>
      <c r="T11" s="36">
        <v>0.28526094099999999</v>
      </c>
      <c r="U11" s="36">
        <v>0.57399999999999995</v>
      </c>
      <c r="V11" s="36">
        <v>1.3621999999999999</v>
      </c>
      <c r="W11" s="36">
        <v>110.36695235525742</v>
      </c>
      <c r="X11" s="36">
        <v>339.37197723652611</v>
      </c>
      <c r="Y11" s="36">
        <v>449.73892959178352</v>
      </c>
      <c r="Z11" s="36">
        <v>0.22650751922938087</v>
      </c>
      <c r="AA11" s="36">
        <v>0.11060176732368787</v>
      </c>
      <c r="AB11" s="36">
        <v>0.110601767</v>
      </c>
      <c r="AC11" s="36">
        <v>0.8079776943977458</v>
      </c>
      <c r="AD11" s="36">
        <v>4.1676756222596456</v>
      </c>
      <c r="AE11" s="36">
        <v>41.83742620134138</v>
      </c>
      <c r="AF11" s="36">
        <v>46.005101823601038</v>
      </c>
      <c r="AG11" s="36">
        <v>5.4435708257892318E-2</v>
      </c>
      <c r="AH11" s="36">
        <v>9.2603273818023718E-2</v>
      </c>
      <c r="AI11" s="36">
        <v>0.29658075533610295</v>
      </c>
      <c r="AJ11" s="36">
        <v>4.3357334738985762E-3</v>
      </c>
      <c r="AK11" s="36">
        <v>5.2394836842342652E-3</v>
      </c>
      <c r="AL11" s="36">
        <v>1.3104375079697554E-2</v>
      </c>
      <c r="AM11" s="36">
        <v>0.86674913612953675</v>
      </c>
      <c r="AN11" s="36">
        <v>4.2655183797619038</v>
      </c>
      <c r="AO11" s="36">
        <v>42.147111331757181</v>
      </c>
      <c r="AP11" s="36">
        <v>2034.0321130560001</v>
      </c>
      <c r="AQ11" s="36">
        <v>1095.248060876</v>
      </c>
      <c r="AR11" s="36">
        <v>3129.2801739320003</v>
      </c>
      <c r="AS11" s="36">
        <v>95.575369629999997</v>
      </c>
      <c r="AT11" s="36">
        <v>5431.7136617980004</v>
      </c>
      <c r="AU11" s="36">
        <v>11932.555283481999</v>
      </c>
      <c r="AV11" s="36">
        <v>3366.6721698060001</v>
      </c>
      <c r="AW11" s="36">
        <v>7396.0087532070002</v>
      </c>
      <c r="AX11" s="36">
        <v>3279.0343499529999</v>
      </c>
      <c r="AY11" s="36">
        <v>7203.4833007560001</v>
      </c>
      <c r="AZ11" s="36">
        <v>8.1024178239999998</v>
      </c>
      <c r="BA11" s="36">
        <v>16.204835648</v>
      </c>
      <c r="BB11" s="36">
        <v>11.265641929999999</v>
      </c>
      <c r="BC11" s="36">
        <v>541.77294150499995</v>
      </c>
      <c r="BD11" s="36">
        <v>1190.1834261009999</v>
      </c>
      <c r="BE11" s="36">
        <v>0.66792343399999998</v>
      </c>
      <c r="BF11" s="36">
        <v>1.335846869</v>
      </c>
      <c r="BG11" s="36">
        <v>4.8266134569999997</v>
      </c>
      <c r="BH11" s="36">
        <v>38.812745047999996</v>
      </c>
      <c r="BI11" s="36">
        <v>2.2100000000000009</v>
      </c>
      <c r="BJ11" s="36">
        <v>3.09</v>
      </c>
      <c r="BK11" s="36">
        <v>0.38</v>
      </c>
      <c r="BL11" s="36">
        <v>0.70000000000000018</v>
      </c>
    </row>
    <row r="12" spans="1:64" s="37" customFormat="1" x14ac:dyDescent="0.2">
      <c r="A12" s="6">
        <v>9</v>
      </c>
      <c r="B12" s="34" t="s">
        <v>106</v>
      </c>
      <c r="C12" s="34" t="s">
        <v>114</v>
      </c>
      <c r="D12" s="41">
        <v>6.0546342490000002</v>
      </c>
      <c r="E12" s="36">
        <v>115</v>
      </c>
      <c r="F12" s="36">
        <v>39</v>
      </c>
      <c r="G12" s="36">
        <v>76</v>
      </c>
      <c r="H12" s="36">
        <v>0</v>
      </c>
      <c r="I12" s="36">
        <v>2.6579526712203201</v>
      </c>
      <c r="J12" s="36">
        <v>21.069659276182755</v>
      </c>
      <c r="K12" s="36">
        <v>0.50807017121937514</v>
      </c>
      <c r="L12" s="36">
        <v>2.1498825000009449</v>
      </c>
      <c r="M12" s="36">
        <v>9.6457194474075614</v>
      </c>
      <c r="N12" s="36">
        <v>14.081892499995512</v>
      </c>
      <c r="O12" s="36">
        <v>3.8500516999999998E-2</v>
      </c>
      <c r="P12" s="36">
        <v>6.2967257999999998E-2</v>
      </c>
      <c r="Q12" s="36">
        <v>3.4973194999999999E-2</v>
      </c>
      <c r="R12" s="36">
        <v>3.5273219999999998E-3</v>
      </c>
      <c r="S12" s="36">
        <v>5.8366402000000005E-2</v>
      </c>
      <c r="T12" s="36">
        <v>4.6008559999999995E-3</v>
      </c>
      <c r="U12" s="36">
        <v>21.007800000000003</v>
      </c>
      <c r="V12" s="36">
        <v>49.82079999999997</v>
      </c>
      <c r="W12" s="36">
        <v>23.704253188220324</v>
      </c>
      <c r="X12" s="36">
        <v>70.953426534182725</v>
      </c>
      <c r="Y12" s="36">
        <v>94.657679722403046</v>
      </c>
      <c r="Z12" s="36">
        <v>1.1268060270228348E-2</v>
      </c>
      <c r="AA12" s="36">
        <v>5.4312050502500634E-3</v>
      </c>
      <c r="AB12" s="36">
        <v>5.4312049999999997E-3</v>
      </c>
      <c r="AC12" s="36">
        <v>1.0173854688461173E-2</v>
      </c>
      <c r="AD12" s="36">
        <v>0.24146925160632848</v>
      </c>
      <c r="AE12" s="36">
        <v>2.1732232644569565</v>
      </c>
      <c r="AF12" s="36">
        <v>2.4146925160632851</v>
      </c>
      <c r="AG12" s="36">
        <v>1.3978644414279469</v>
      </c>
      <c r="AH12" s="36">
        <v>2.377976291164785</v>
      </c>
      <c r="AI12" s="36">
        <v>7.6159510946764071</v>
      </c>
      <c r="AJ12" s="36">
        <v>2.1291028496515626E-4</v>
      </c>
      <c r="AK12" s="36">
        <v>2.5728983139330458E-4</v>
      </c>
      <c r="AL12" s="36">
        <v>6.4350280637676214E-4</v>
      </c>
      <c r="AM12" s="36">
        <v>1.408251206401373</v>
      </c>
      <c r="AN12" s="36">
        <v>2.6197028326025071</v>
      </c>
      <c r="AO12" s="36">
        <v>9.7898178619397402</v>
      </c>
      <c r="AP12" s="36">
        <v>336.65939823899998</v>
      </c>
      <c r="AQ12" s="36">
        <v>181.27813751299999</v>
      </c>
      <c r="AR12" s="36">
        <v>517.93753575200003</v>
      </c>
      <c r="AS12" s="36">
        <v>15.562682988000001</v>
      </c>
      <c r="AT12" s="36">
        <v>1286.6413534860001</v>
      </c>
      <c r="AU12" s="36">
        <v>2627.4842483940001</v>
      </c>
      <c r="AV12" s="36">
        <v>732.34694328299997</v>
      </c>
      <c r="AW12" s="36">
        <v>1495.545011532</v>
      </c>
      <c r="AX12" s="36">
        <v>709.52524429499999</v>
      </c>
      <c r="AY12" s="36">
        <v>1448.940218013</v>
      </c>
      <c r="AZ12" s="36">
        <v>0.16697559200000001</v>
      </c>
      <c r="BA12" s="36">
        <v>0.33395118400000001</v>
      </c>
      <c r="BB12" s="36">
        <v>3.0314357099999998</v>
      </c>
      <c r="BC12" s="36">
        <v>120.86634452600001</v>
      </c>
      <c r="BD12" s="36">
        <v>246.82435050199999</v>
      </c>
      <c r="BE12" s="36">
        <v>0.17972938899999999</v>
      </c>
      <c r="BF12" s="36">
        <v>0.35945877900000001</v>
      </c>
      <c r="BG12" s="36">
        <v>1.630342731</v>
      </c>
      <c r="BH12" s="36">
        <v>7.2220397040000002</v>
      </c>
      <c r="BI12" s="36">
        <v>0.06</v>
      </c>
      <c r="BJ12" s="36">
        <v>0.18</v>
      </c>
      <c r="BK12" s="36">
        <v>0.39</v>
      </c>
      <c r="BL12" s="36">
        <v>0.4</v>
      </c>
    </row>
    <row r="13" spans="1:64" s="37" customFormat="1" x14ac:dyDescent="0.2">
      <c r="A13" s="6">
        <v>10</v>
      </c>
      <c r="B13" s="34" t="s">
        <v>106</v>
      </c>
      <c r="C13" s="34" t="s">
        <v>115</v>
      </c>
      <c r="D13" s="41">
        <v>6.8646453730000001</v>
      </c>
      <c r="E13" s="36">
        <v>1</v>
      </c>
      <c r="F13" s="36">
        <v>1</v>
      </c>
      <c r="G13" s="36">
        <v>0</v>
      </c>
      <c r="H13" s="36">
        <v>0</v>
      </c>
      <c r="I13" s="36">
        <v>836.83527879387634</v>
      </c>
      <c r="J13" s="36">
        <v>1778.970691068718</v>
      </c>
      <c r="K13" s="36">
        <v>526.79461079378382</v>
      </c>
      <c r="L13" s="36">
        <v>310.04066800009258</v>
      </c>
      <c r="M13" s="36">
        <v>1685.9531868625695</v>
      </c>
      <c r="N13" s="36">
        <v>929.85278300002483</v>
      </c>
      <c r="O13" s="36">
        <v>6.0554400729999998</v>
      </c>
      <c r="P13" s="36">
        <v>9.9041953990000007</v>
      </c>
      <c r="Q13" s="36">
        <v>5.2791367349999998</v>
      </c>
      <c r="R13" s="36">
        <v>0.77630333799999995</v>
      </c>
      <c r="S13" s="36">
        <v>8.8916258270000004</v>
      </c>
      <c r="T13" s="36">
        <v>1.0125695720000001</v>
      </c>
      <c r="U13" s="36">
        <v>4.7199999999999999E-2</v>
      </c>
      <c r="V13" s="36">
        <v>0.11209999999999999</v>
      </c>
      <c r="W13" s="36">
        <v>842.93791886687632</v>
      </c>
      <c r="X13" s="36">
        <v>1788.986986467718</v>
      </c>
      <c r="Y13" s="36">
        <v>2631.9249053345943</v>
      </c>
      <c r="Z13" s="36">
        <v>1.4223090501840221</v>
      </c>
      <c r="AA13" s="36">
        <v>0.72694559118818958</v>
      </c>
      <c r="AB13" s="36">
        <v>0.726945591</v>
      </c>
      <c r="AC13" s="36">
        <v>5.3472527186941612</v>
      </c>
      <c r="AD13" s="36">
        <v>12.323383054869531</v>
      </c>
      <c r="AE13" s="36">
        <v>135.29119619987577</v>
      </c>
      <c r="AF13" s="36">
        <v>147.61457925474525</v>
      </c>
      <c r="AG13" s="36">
        <v>3.3645454539984764E-3</v>
      </c>
      <c r="AH13" s="36">
        <v>5.7235945654226959E-3</v>
      </c>
      <c r="AI13" s="36">
        <v>1.8330971783853768E-2</v>
      </c>
      <c r="AJ13" s="36">
        <v>2.8497225258909006E-2</v>
      </c>
      <c r="AK13" s="36">
        <v>3.4437239717612603E-2</v>
      </c>
      <c r="AL13" s="36">
        <v>8.6130339011639939E-2</v>
      </c>
      <c r="AM13" s="36">
        <v>5.379114489407069</v>
      </c>
      <c r="AN13" s="36">
        <v>12.363543889152567</v>
      </c>
      <c r="AO13" s="36">
        <v>135.39565751067127</v>
      </c>
      <c r="AP13" s="36">
        <v>4215.7813221400002</v>
      </c>
      <c r="AQ13" s="36">
        <v>2270.036096537</v>
      </c>
      <c r="AR13" s="36">
        <v>6485.8174186770002</v>
      </c>
      <c r="AS13" s="36">
        <v>685.50407982499996</v>
      </c>
      <c r="AT13" s="36">
        <v>9677.2086594119992</v>
      </c>
      <c r="AU13" s="36">
        <v>21526.146229409002</v>
      </c>
      <c r="AV13" s="36">
        <v>8657.2320734770001</v>
      </c>
      <c r="AW13" s="36">
        <v>19257.293101182</v>
      </c>
      <c r="AX13" s="36">
        <v>8624.0596399620008</v>
      </c>
      <c r="AY13" s="36">
        <v>19183.503780341001</v>
      </c>
      <c r="AZ13" s="36">
        <v>7.7473184350000004</v>
      </c>
      <c r="BA13" s="36">
        <v>15.494636871000001</v>
      </c>
      <c r="BB13" s="36">
        <v>27.820808373999999</v>
      </c>
      <c r="BC13" s="36">
        <v>1581.0295254390001</v>
      </c>
      <c r="BD13" s="36">
        <v>3516.8687537300002</v>
      </c>
      <c r="BE13" s="36">
        <v>1.649455041</v>
      </c>
      <c r="BF13" s="36">
        <v>3.298910083</v>
      </c>
      <c r="BG13" s="36">
        <v>26.376922313000001</v>
      </c>
      <c r="BH13" s="36">
        <v>126.109165534</v>
      </c>
      <c r="BI13" s="36">
        <v>4.1400000000000023</v>
      </c>
      <c r="BJ13" s="36">
        <v>5.4799999999999978</v>
      </c>
      <c r="BK13" s="36">
        <v>8.2399999999999913</v>
      </c>
      <c r="BL13" s="36">
        <v>10.149999999999975</v>
      </c>
    </row>
    <row r="14" spans="1:64" s="37" customFormat="1" x14ac:dyDescent="0.2">
      <c r="A14" s="6">
        <v>11</v>
      </c>
      <c r="B14" s="34" t="s">
        <v>106</v>
      </c>
      <c r="C14" s="34" t="s">
        <v>116</v>
      </c>
      <c r="D14" s="41">
        <v>5.3622929959999999</v>
      </c>
      <c r="E14" s="36">
        <v>0</v>
      </c>
      <c r="F14" s="36" t="s">
        <v>340</v>
      </c>
      <c r="G14" s="36" t="s">
        <v>340</v>
      </c>
      <c r="H14" s="36" t="s">
        <v>340</v>
      </c>
      <c r="I14" s="36">
        <v>9.208348260961259E-4</v>
      </c>
      <c r="J14" s="36">
        <v>4.4155711249587482</v>
      </c>
      <c r="K14" s="36">
        <v>9.208348260961259E-4</v>
      </c>
      <c r="L14" s="36">
        <v>0</v>
      </c>
      <c r="M14" s="36">
        <v>0.138568959778953</v>
      </c>
      <c r="N14" s="36">
        <v>4.2779230000058908</v>
      </c>
      <c r="O14" s="36">
        <v>5.0552457000000009E-2</v>
      </c>
      <c r="P14" s="36">
        <v>8.0919458999999999E-2</v>
      </c>
      <c r="Q14" s="36">
        <v>4.0908491000000005E-2</v>
      </c>
      <c r="R14" s="36">
        <v>9.6439660000000003E-3</v>
      </c>
      <c r="S14" s="36">
        <v>6.8340372999999996E-2</v>
      </c>
      <c r="T14" s="36">
        <v>1.2579086E-2</v>
      </c>
      <c r="U14" s="36" t="s">
        <v>340</v>
      </c>
      <c r="V14" s="36" t="s">
        <v>340</v>
      </c>
      <c r="W14" s="36">
        <v>5.1473291826096133E-2</v>
      </c>
      <c r="X14" s="36">
        <v>4.4964905839587486</v>
      </c>
      <c r="Y14" s="36">
        <v>4.5479638757848448</v>
      </c>
      <c r="Z14" s="36">
        <v>4.470432049783633E-5</v>
      </c>
      <c r="AA14" s="36">
        <v>9.5667245865369734E-6</v>
      </c>
      <c r="AB14" s="36">
        <v>9.5667200000000008E-6</v>
      </c>
      <c r="AC14" s="36">
        <v>3.4723351270706369E-6</v>
      </c>
      <c r="AD14" s="36">
        <v>1.3398487083973138E-2</v>
      </c>
      <c r="AE14" s="36">
        <v>0.1205863837557582</v>
      </c>
      <c r="AF14" s="36">
        <v>0.13398487083973135</v>
      </c>
      <c r="AG14" s="36" t="s">
        <v>340</v>
      </c>
      <c r="AH14" s="36" t="s">
        <v>340</v>
      </c>
      <c r="AI14" s="36" t="s">
        <v>340</v>
      </c>
      <c r="AJ14" s="36">
        <v>3.7502783893767911E-7</v>
      </c>
      <c r="AK14" s="36">
        <v>4.5319957095837022E-7</v>
      </c>
      <c r="AL14" s="36">
        <v>1.1334890080232099E-6</v>
      </c>
      <c r="AM14" s="36">
        <v>3.8473629660083157E-6</v>
      </c>
      <c r="AN14" s="36">
        <v>1.3398940283544096E-2</v>
      </c>
      <c r="AO14" s="36">
        <v>0.12058751724476623</v>
      </c>
      <c r="AP14" s="36">
        <v>29.008531824999999</v>
      </c>
      <c r="AQ14" s="36">
        <v>15.619978675</v>
      </c>
      <c r="AR14" s="36">
        <v>44.628510499999997</v>
      </c>
      <c r="AS14" s="36">
        <v>2.662139415</v>
      </c>
      <c r="AT14" s="36">
        <v>67.668747533000001</v>
      </c>
      <c r="AU14" s="36">
        <v>188.14348332399999</v>
      </c>
      <c r="AV14" s="36">
        <v>64.339194543000005</v>
      </c>
      <c r="AW14" s="36">
        <v>178.886127155</v>
      </c>
      <c r="AX14" s="36">
        <v>59.518782080999998</v>
      </c>
      <c r="AY14" s="36">
        <v>165.483644846</v>
      </c>
      <c r="AZ14" s="36">
        <v>7.8480313999999995E-2</v>
      </c>
      <c r="BA14" s="36">
        <v>0.15696062899999999</v>
      </c>
      <c r="BB14" s="36">
        <v>1.3080215399999999</v>
      </c>
      <c r="BC14" s="36">
        <v>58.476958439999997</v>
      </c>
      <c r="BD14" s="36">
        <v>162.58699999999999</v>
      </c>
      <c r="BE14" s="36">
        <v>7.7550683999999995E-2</v>
      </c>
      <c r="BF14" s="36">
        <v>0.15510136799999999</v>
      </c>
      <c r="BG14" s="36">
        <v>1.167718037</v>
      </c>
      <c r="BH14" s="36">
        <v>35.323173503</v>
      </c>
      <c r="BI14" s="36">
        <v>0</v>
      </c>
      <c r="BJ14" s="36">
        <v>0</v>
      </c>
      <c r="BK14" s="36">
        <v>0</v>
      </c>
      <c r="BL14" s="36">
        <v>0</v>
      </c>
    </row>
    <row r="15" spans="1:64" s="37" customFormat="1" x14ac:dyDescent="0.2">
      <c r="A15" s="6">
        <v>12</v>
      </c>
      <c r="B15" s="34" t="s">
        <v>106</v>
      </c>
      <c r="C15" s="34" t="s">
        <v>117</v>
      </c>
      <c r="D15" s="41">
        <v>6.2090156969999999</v>
      </c>
      <c r="E15" s="36">
        <v>2</v>
      </c>
      <c r="F15" s="36">
        <v>1</v>
      </c>
      <c r="G15" s="36">
        <v>0</v>
      </c>
      <c r="H15" s="36">
        <v>1</v>
      </c>
      <c r="I15" s="36">
        <v>7.9349296134281202</v>
      </c>
      <c r="J15" s="36">
        <v>43.696570448240415</v>
      </c>
      <c r="K15" s="36">
        <v>0.9702126134140725</v>
      </c>
      <c r="L15" s="36">
        <v>6.9647170000140477</v>
      </c>
      <c r="M15" s="36">
        <v>13.473022061667917</v>
      </c>
      <c r="N15" s="36">
        <v>38.158478000000613</v>
      </c>
      <c r="O15" s="36">
        <v>0.20199460200000002</v>
      </c>
      <c r="P15" s="36">
        <v>0.33258695199999999</v>
      </c>
      <c r="Q15" s="36">
        <v>0.15704227000000001</v>
      </c>
      <c r="R15" s="36">
        <v>4.4952331999999998E-2</v>
      </c>
      <c r="S15" s="36">
        <v>0.27395347599999997</v>
      </c>
      <c r="T15" s="36">
        <v>5.8633475999999997E-2</v>
      </c>
      <c r="U15" s="36">
        <v>0</v>
      </c>
      <c r="V15" s="36">
        <v>0</v>
      </c>
      <c r="W15" s="36">
        <v>8.1369242154281203</v>
      </c>
      <c r="X15" s="36">
        <v>44.029157400240415</v>
      </c>
      <c r="Y15" s="36">
        <v>52.166081615668531</v>
      </c>
      <c r="Z15" s="36">
        <v>2.5877485781120407E-2</v>
      </c>
      <c r="AA15" s="36">
        <v>1.2441929348996558E-2</v>
      </c>
      <c r="AB15" s="36">
        <v>1.2441928999999999E-2</v>
      </c>
      <c r="AC15" s="36">
        <v>1.8933967844770232E-2</v>
      </c>
      <c r="AD15" s="36">
        <v>0.49128849909973493</v>
      </c>
      <c r="AE15" s="36">
        <v>4.4245626715148179</v>
      </c>
      <c r="AF15" s="36">
        <v>4.9158511706145518</v>
      </c>
      <c r="AG15" s="36">
        <v>0</v>
      </c>
      <c r="AH15" s="36">
        <v>0</v>
      </c>
      <c r="AI15" s="36">
        <v>0</v>
      </c>
      <c r="AJ15" s="36">
        <v>4.8773976670640176E-4</v>
      </c>
      <c r="AK15" s="36">
        <v>5.894054477077309E-4</v>
      </c>
      <c r="AL15" s="36">
        <v>1.4741509901100068E-3</v>
      </c>
      <c r="AM15" s="36">
        <v>1.9421707611476633E-2</v>
      </c>
      <c r="AN15" s="36">
        <v>0.49187790454744268</v>
      </c>
      <c r="AO15" s="36">
        <v>4.426036822504928</v>
      </c>
      <c r="AP15" s="36">
        <v>485.90153915299999</v>
      </c>
      <c r="AQ15" s="36">
        <v>261.639290313</v>
      </c>
      <c r="AR15" s="36">
        <v>747.54082946599999</v>
      </c>
      <c r="AS15" s="36">
        <v>42.240346209999998</v>
      </c>
      <c r="AT15" s="36">
        <v>1791.8683902830001</v>
      </c>
      <c r="AU15" s="36">
        <v>4048.3460875000001</v>
      </c>
      <c r="AV15" s="36">
        <v>1176.504440317</v>
      </c>
      <c r="AW15" s="36">
        <v>2658.0619278240001</v>
      </c>
      <c r="AX15" s="36">
        <v>1150.767501021</v>
      </c>
      <c r="AY15" s="36">
        <v>2599.9147792570002</v>
      </c>
      <c r="AZ15" s="36">
        <v>1.0103558539999999</v>
      </c>
      <c r="BA15" s="36">
        <v>2.0207117079999999</v>
      </c>
      <c r="BB15" s="36">
        <v>3.5580706590000002</v>
      </c>
      <c r="BC15" s="36">
        <v>101.79373099999999</v>
      </c>
      <c r="BD15" s="36">
        <v>229.98131719</v>
      </c>
      <c r="BE15" s="36">
        <v>0.21095280499999999</v>
      </c>
      <c r="BF15" s="36">
        <v>0.42190561100000001</v>
      </c>
      <c r="BG15" s="36">
        <v>4.3571368000000001</v>
      </c>
      <c r="BH15" s="36">
        <v>22.526121754999998</v>
      </c>
      <c r="BI15" s="36">
        <v>0.42000000000000015</v>
      </c>
      <c r="BJ15" s="36">
        <v>0.51000000000000023</v>
      </c>
      <c r="BK15" s="36">
        <v>0.3</v>
      </c>
      <c r="BL15" s="36">
        <v>0.35</v>
      </c>
    </row>
    <row r="16" spans="1:64" s="37" customFormat="1" x14ac:dyDescent="0.2">
      <c r="A16" s="6">
        <v>13</v>
      </c>
      <c r="B16" s="34" t="s">
        <v>106</v>
      </c>
      <c r="C16" s="34" t="s">
        <v>118</v>
      </c>
      <c r="D16" s="41">
        <v>5.8846489699999998</v>
      </c>
      <c r="E16" s="36">
        <v>45</v>
      </c>
      <c r="F16" s="36">
        <v>23</v>
      </c>
      <c r="G16" s="36">
        <v>19</v>
      </c>
      <c r="H16" s="36">
        <v>3</v>
      </c>
      <c r="I16" s="36">
        <v>1.0613413504736078</v>
      </c>
      <c r="J16" s="36">
        <v>11.234203922817288</v>
      </c>
      <c r="K16" s="36">
        <v>0.16282085049337144</v>
      </c>
      <c r="L16" s="36">
        <v>0.89852049998023631</v>
      </c>
      <c r="M16" s="36">
        <v>5.6947377732814015</v>
      </c>
      <c r="N16" s="36">
        <v>6.6008075000094948</v>
      </c>
      <c r="O16" s="36">
        <v>3.7172809000000001E-2</v>
      </c>
      <c r="P16" s="36">
        <v>5.1939489999999998E-2</v>
      </c>
      <c r="Q16" s="36">
        <v>3.5059736000000001E-2</v>
      </c>
      <c r="R16" s="36">
        <v>2.113073E-3</v>
      </c>
      <c r="S16" s="36">
        <v>4.9183306999999996E-2</v>
      </c>
      <c r="T16" s="36">
        <v>2.7561830000000002E-3</v>
      </c>
      <c r="U16" s="36">
        <v>11.372600000000004</v>
      </c>
      <c r="V16" s="36">
        <v>27.009700000000002</v>
      </c>
      <c r="W16" s="36">
        <v>12.471114159473611</v>
      </c>
      <c r="X16" s="36">
        <v>38.295843412817291</v>
      </c>
      <c r="Y16" s="36">
        <v>50.766957572290906</v>
      </c>
      <c r="Z16" s="36">
        <v>5.9905296623960075E-3</v>
      </c>
      <c r="AA16" s="36">
        <v>2.8752099733604939E-3</v>
      </c>
      <c r="AB16" s="36">
        <v>2.87521E-3</v>
      </c>
      <c r="AC16" s="36">
        <v>3.8615432229850057E-3</v>
      </c>
      <c r="AD16" s="36">
        <v>0.10121766031002395</v>
      </c>
      <c r="AE16" s="36">
        <v>0.9109589427902155</v>
      </c>
      <c r="AF16" s="36">
        <v>1.0121766031002395</v>
      </c>
      <c r="AG16" s="36">
        <v>0.70715784322651742</v>
      </c>
      <c r="AH16" s="36">
        <v>1.202981158592237</v>
      </c>
      <c r="AI16" s="36">
        <v>3.8527910079237855</v>
      </c>
      <c r="AJ16" s="36">
        <v>1.1271196326757744E-4</v>
      </c>
      <c r="AK16" s="36">
        <v>1.3620592412187413E-4</v>
      </c>
      <c r="AL16" s="36">
        <v>3.4066210056930829E-4</v>
      </c>
      <c r="AM16" s="36">
        <v>0.71113209841277003</v>
      </c>
      <c r="AN16" s="36">
        <v>1.3043350248263827</v>
      </c>
      <c r="AO16" s="36">
        <v>4.7640906128145701</v>
      </c>
      <c r="AP16" s="36">
        <v>268.50696928399998</v>
      </c>
      <c r="AQ16" s="36">
        <v>144.58067576799999</v>
      </c>
      <c r="AR16" s="36">
        <v>413.08764505199997</v>
      </c>
      <c r="AS16" s="36">
        <v>10.523902589</v>
      </c>
      <c r="AT16" s="36">
        <v>1188.3826825599999</v>
      </c>
      <c r="AU16" s="36">
        <v>2412.1121320369998</v>
      </c>
      <c r="AV16" s="36">
        <v>684.18365321099998</v>
      </c>
      <c r="AW16" s="36">
        <v>1388.717384283</v>
      </c>
      <c r="AX16" s="36">
        <v>663.40703560999998</v>
      </c>
      <c r="AY16" s="36">
        <v>1346.5461778920001</v>
      </c>
      <c r="AZ16" s="36">
        <v>0.33042555499999998</v>
      </c>
      <c r="BA16" s="36">
        <v>0.66085111100000005</v>
      </c>
      <c r="BB16" s="36">
        <v>1.3668515320000001</v>
      </c>
      <c r="BC16" s="36">
        <v>81.501707487999994</v>
      </c>
      <c r="BD16" s="36">
        <v>165.427568323</v>
      </c>
      <c r="BE16" s="36">
        <v>8.1038628000000001E-2</v>
      </c>
      <c r="BF16" s="36">
        <v>0.162077256</v>
      </c>
      <c r="BG16" s="36">
        <v>0.790882168</v>
      </c>
      <c r="BH16" s="36">
        <v>2.820434112</v>
      </c>
      <c r="BI16" s="36">
        <v>0.21</v>
      </c>
      <c r="BJ16" s="36">
        <v>0.21</v>
      </c>
      <c r="BK16" s="36">
        <v>0</v>
      </c>
      <c r="BL16" s="36">
        <v>0</v>
      </c>
    </row>
    <row r="17" spans="1:64" s="37" customFormat="1" x14ac:dyDescent="0.2">
      <c r="A17" s="6">
        <v>14</v>
      </c>
      <c r="B17" s="34" t="s">
        <v>106</v>
      </c>
      <c r="C17" s="34" t="s">
        <v>119</v>
      </c>
      <c r="D17" s="41">
        <v>5.1107464450000002</v>
      </c>
      <c r="E17" s="36">
        <v>3</v>
      </c>
      <c r="F17" s="36">
        <v>0</v>
      </c>
      <c r="G17" s="36">
        <v>0</v>
      </c>
      <c r="H17" s="36">
        <v>3</v>
      </c>
      <c r="I17" s="36">
        <v>0</v>
      </c>
      <c r="J17" s="36">
        <v>0</v>
      </c>
      <c r="K17" s="36">
        <v>0</v>
      </c>
      <c r="L17" s="36">
        <v>0</v>
      </c>
      <c r="M17" s="36">
        <v>0</v>
      </c>
      <c r="N17" s="36">
        <v>0</v>
      </c>
      <c r="O17" s="36">
        <v>6.707406E-3</v>
      </c>
      <c r="P17" s="36">
        <v>1.0133596E-2</v>
      </c>
      <c r="Q17" s="36">
        <v>5.8122369999999996E-3</v>
      </c>
      <c r="R17" s="36">
        <v>8.9516900000000002E-4</v>
      </c>
      <c r="S17" s="36">
        <v>8.9659839999999998E-3</v>
      </c>
      <c r="T17" s="36">
        <v>1.1676119999999999E-3</v>
      </c>
      <c r="U17" s="36">
        <v>0</v>
      </c>
      <c r="V17" s="36">
        <v>0</v>
      </c>
      <c r="W17" s="36">
        <v>6.707406E-3</v>
      </c>
      <c r="X17" s="36">
        <v>1.0133596E-2</v>
      </c>
      <c r="Y17" s="36">
        <v>1.6841002000000001E-2</v>
      </c>
      <c r="Z17" s="36">
        <v>0</v>
      </c>
      <c r="AA17" s="36">
        <v>0</v>
      </c>
      <c r="AB17" s="36">
        <v>0</v>
      </c>
      <c r="AC17" s="36">
        <v>0</v>
      </c>
      <c r="AD17" s="36">
        <v>0</v>
      </c>
      <c r="AE17" s="36">
        <v>0</v>
      </c>
      <c r="AF17" s="36">
        <v>0</v>
      </c>
      <c r="AG17" s="36">
        <v>0</v>
      </c>
      <c r="AH17" s="36">
        <v>0</v>
      </c>
      <c r="AI17" s="36">
        <v>0</v>
      </c>
      <c r="AJ17" s="36">
        <v>0</v>
      </c>
      <c r="AK17" s="36">
        <v>0</v>
      </c>
      <c r="AL17" s="36">
        <v>0</v>
      </c>
      <c r="AM17" s="36">
        <v>0</v>
      </c>
      <c r="AN17" s="36">
        <v>0</v>
      </c>
      <c r="AO17" s="36">
        <v>0</v>
      </c>
      <c r="AP17" s="36">
        <v>3.1749855E-2</v>
      </c>
      <c r="AQ17" s="36">
        <v>1.7096074999999999E-2</v>
      </c>
      <c r="AR17" s="36">
        <v>4.8845929999999996E-2</v>
      </c>
      <c r="AS17" s="36">
        <v>8.048319E-3</v>
      </c>
      <c r="AT17" s="36">
        <v>1.4974352E-2</v>
      </c>
      <c r="AU17" s="36">
        <v>3.8542505999999997E-2</v>
      </c>
      <c r="AV17" s="36">
        <v>6.4016703999999994E-2</v>
      </c>
      <c r="AW17" s="36">
        <v>0.164772689</v>
      </c>
      <c r="AX17" s="36">
        <v>5.7059445E-2</v>
      </c>
      <c r="AY17" s="36">
        <v>0.14686538900000001</v>
      </c>
      <c r="AZ17" s="36">
        <v>4.9353E-5</v>
      </c>
      <c r="BA17" s="36">
        <v>9.8706E-5</v>
      </c>
      <c r="BB17" s="36">
        <v>0.36277546500000002</v>
      </c>
      <c r="BC17" s="36">
        <v>15.451689452</v>
      </c>
      <c r="BD17" s="36">
        <v>39.771126113999998</v>
      </c>
      <c r="BE17" s="36">
        <v>2.1508426000000001E-2</v>
      </c>
      <c r="BF17" s="36">
        <v>4.3016853000000001E-2</v>
      </c>
      <c r="BG17" s="36">
        <v>1.1114932019999999</v>
      </c>
      <c r="BH17" s="36">
        <v>6.6533395750000004</v>
      </c>
      <c r="BI17" s="36">
        <v>0</v>
      </c>
      <c r="BJ17" s="36">
        <v>0</v>
      </c>
      <c r="BK17" s="36">
        <v>0</v>
      </c>
      <c r="BL17" s="36">
        <v>0</v>
      </c>
    </row>
    <row r="18" spans="1:64" s="37" customFormat="1" x14ac:dyDescent="0.2">
      <c r="A18" s="6">
        <v>15</v>
      </c>
      <c r="B18" s="34" t="s">
        <v>106</v>
      </c>
      <c r="C18" s="34" t="s">
        <v>120</v>
      </c>
      <c r="D18" s="41">
        <v>5.2314785290000003</v>
      </c>
      <c r="E18" s="36">
        <v>1</v>
      </c>
      <c r="F18" s="36">
        <v>0</v>
      </c>
      <c r="G18" s="36">
        <v>0</v>
      </c>
      <c r="H18" s="36">
        <v>1</v>
      </c>
      <c r="I18" s="36">
        <v>2.1119835679001597E-4</v>
      </c>
      <c r="J18" s="36">
        <v>0.76063746633949869</v>
      </c>
      <c r="K18" s="36">
        <v>2.1119835679001597E-4</v>
      </c>
      <c r="L18" s="36">
        <v>0</v>
      </c>
      <c r="M18" s="36">
        <v>4.2503664696285345E-2</v>
      </c>
      <c r="N18" s="36">
        <v>0.71834500000000345</v>
      </c>
      <c r="O18" s="36">
        <v>4.7904610999999993E-2</v>
      </c>
      <c r="P18" s="36">
        <v>8.1563928999999993E-2</v>
      </c>
      <c r="Q18" s="36">
        <v>4.4200146999999995E-2</v>
      </c>
      <c r="R18" s="36">
        <v>3.7044640000000002E-3</v>
      </c>
      <c r="S18" s="36">
        <v>7.6732017999999999E-2</v>
      </c>
      <c r="T18" s="36">
        <v>4.8319109999999995E-3</v>
      </c>
      <c r="U18" s="36">
        <v>0</v>
      </c>
      <c r="V18" s="36">
        <v>0</v>
      </c>
      <c r="W18" s="36">
        <v>4.811580935679001E-2</v>
      </c>
      <c r="X18" s="36">
        <v>0.84220139533949867</v>
      </c>
      <c r="Y18" s="36">
        <v>0.89031720469628872</v>
      </c>
      <c r="Z18" s="36">
        <v>1.2373502349842302E-5</v>
      </c>
      <c r="AA18" s="36">
        <v>2.6479295028662527E-6</v>
      </c>
      <c r="AB18" s="36">
        <v>2.6479300000000001E-6</v>
      </c>
      <c r="AC18" s="36">
        <v>1.3912396365491714E-6</v>
      </c>
      <c r="AD18" s="36">
        <v>8.8782620131286592E-3</v>
      </c>
      <c r="AE18" s="36">
        <v>7.9904358118157937E-2</v>
      </c>
      <c r="AF18" s="36">
        <v>8.8782620131286585E-2</v>
      </c>
      <c r="AG18" s="36">
        <v>0</v>
      </c>
      <c r="AH18" s="36">
        <v>0</v>
      </c>
      <c r="AI18" s="36">
        <v>0</v>
      </c>
      <c r="AJ18" s="36">
        <v>1.0380229227553944E-7</v>
      </c>
      <c r="AK18" s="36">
        <v>1.2543909928667267E-7</v>
      </c>
      <c r="AL18" s="36">
        <v>3.1373339545997978E-7</v>
      </c>
      <c r="AM18" s="36">
        <v>1.4950419288247108E-6</v>
      </c>
      <c r="AN18" s="36">
        <v>8.8783874522279458E-3</v>
      </c>
      <c r="AO18" s="36">
        <v>7.9904671851553394E-2</v>
      </c>
      <c r="AP18" s="36">
        <v>5.3336393429999998</v>
      </c>
      <c r="AQ18" s="36">
        <v>2.8719596460000001</v>
      </c>
      <c r="AR18" s="36">
        <v>8.2055989890000003</v>
      </c>
      <c r="AS18" s="36">
        <v>0.68659124199999999</v>
      </c>
      <c r="AT18" s="36">
        <v>5.2807654399999997</v>
      </c>
      <c r="AU18" s="36">
        <v>13.830751267</v>
      </c>
      <c r="AV18" s="36">
        <v>9.5687121269999995</v>
      </c>
      <c r="AW18" s="36">
        <v>25.061230022</v>
      </c>
      <c r="AX18" s="36">
        <v>8.7031744349999993</v>
      </c>
      <c r="AY18" s="36">
        <v>22.794316888000001</v>
      </c>
      <c r="AZ18" s="36">
        <v>1.4070910000000001E-2</v>
      </c>
      <c r="BA18" s="36">
        <v>2.8141820000000001E-2</v>
      </c>
      <c r="BB18" s="36">
        <v>1.1118176790000001</v>
      </c>
      <c r="BC18" s="36">
        <v>65.072116254999997</v>
      </c>
      <c r="BD18" s="36">
        <v>170.429128991</v>
      </c>
      <c r="BE18" s="36">
        <v>6.5918043999999995E-2</v>
      </c>
      <c r="BF18" s="36">
        <v>0.13183608799999999</v>
      </c>
      <c r="BG18" s="36">
        <v>4.7848090900000004</v>
      </c>
      <c r="BH18" s="36">
        <v>45.538624054000003</v>
      </c>
      <c r="BI18" s="36">
        <v>0</v>
      </c>
      <c r="BJ18" s="36">
        <v>0</v>
      </c>
      <c r="BK18" s="36">
        <v>0</v>
      </c>
      <c r="BL18" s="36">
        <v>0</v>
      </c>
    </row>
    <row r="19" spans="1:64" s="37" customFormat="1" x14ac:dyDescent="0.2">
      <c r="A19" s="6">
        <v>16</v>
      </c>
      <c r="B19" s="34" t="s">
        <v>106</v>
      </c>
      <c r="C19" s="34" t="s">
        <v>121</v>
      </c>
      <c r="D19" s="41">
        <v>5.1515329950000002</v>
      </c>
      <c r="E19" s="36">
        <v>6</v>
      </c>
      <c r="F19" s="36">
        <v>0</v>
      </c>
      <c r="G19" s="36">
        <v>0</v>
      </c>
      <c r="H19" s="36">
        <v>6</v>
      </c>
      <c r="I19" s="36">
        <v>2.6649046192967483E-5</v>
      </c>
      <c r="J19" s="36">
        <v>0.1623625742644387</v>
      </c>
      <c r="K19" s="36">
        <v>2.6649046192967483E-5</v>
      </c>
      <c r="L19" s="36">
        <v>0</v>
      </c>
      <c r="M19" s="36">
        <v>6.094223310638189E-3</v>
      </c>
      <c r="N19" s="36">
        <v>0.15629499999999347</v>
      </c>
      <c r="O19" s="36">
        <v>0.124583237</v>
      </c>
      <c r="P19" s="36">
        <v>0.211331564</v>
      </c>
      <c r="Q19" s="36">
        <v>0.115824274</v>
      </c>
      <c r="R19" s="36">
        <v>8.7589629999999998E-3</v>
      </c>
      <c r="S19" s="36">
        <v>0.19990683000000001</v>
      </c>
      <c r="T19" s="36">
        <v>1.1424733999999999E-2</v>
      </c>
      <c r="U19" s="36">
        <v>0</v>
      </c>
      <c r="V19" s="36">
        <v>0</v>
      </c>
      <c r="W19" s="36">
        <v>0.12460988604619297</v>
      </c>
      <c r="X19" s="36">
        <v>0.3736941382644387</v>
      </c>
      <c r="Y19" s="36">
        <v>0.4983040243106317</v>
      </c>
      <c r="Z19" s="36">
        <v>2.1493997059100677E-6</v>
      </c>
      <c r="AA19" s="36">
        <v>4.5997153706475448E-7</v>
      </c>
      <c r="AB19" s="36">
        <v>4.5997200000000001E-7</v>
      </c>
      <c r="AC19" s="36">
        <v>2.1580770098567678E-7</v>
      </c>
      <c r="AD19" s="36">
        <v>1.6178099562837609E-3</v>
      </c>
      <c r="AE19" s="36">
        <v>1.4560289606553846E-2</v>
      </c>
      <c r="AF19" s="36">
        <v>1.6178099562837604E-2</v>
      </c>
      <c r="AG19" s="36">
        <v>0</v>
      </c>
      <c r="AH19" s="36">
        <v>0</v>
      </c>
      <c r="AI19" s="36">
        <v>0</v>
      </c>
      <c r="AJ19" s="36">
        <v>1.8031499315527384E-8</v>
      </c>
      <c r="AK19" s="36">
        <v>2.1790029712677221E-8</v>
      </c>
      <c r="AL19" s="36">
        <v>5.4498637568409225E-8</v>
      </c>
      <c r="AM19" s="36">
        <v>2.3383920030120417E-7</v>
      </c>
      <c r="AN19" s="36">
        <v>1.6178317463134736E-3</v>
      </c>
      <c r="AO19" s="36">
        <v>1.4560344105191414E-2</v>
      </c>
      <c r="AP19" s="36">
        <v>2.29886159</v>
      </c>
      <c r="AQ19" s="36">
        <v>1.2378485480000001</v>
      </c>
      <c r="AR19" s="36">
        <v>3.5367101380000001</v>
      </c>
      <c r="AS19" s="36">
        <v>0.244314749</v>
      </c>
      <c r="AT19" s="36">
        <v>2.8654413779999999</v>
      </c>
      <c r="AU19" s="36">
        <v>6.7492754030000004</v>
      </c>
      <c r="AV19" s="36">
        <v>5.5777733600000001</v>
      </c>
      <c r="AW19" s="36">
        <v>13.137916143</v>
      </c>
      <c r="AX19" s="36">
        <v>5.0629087720000001</v>
      </c>
      <c r="AY19" s="36">
        <v>11.925201438</v>
      </c>
      <c r="AZ19" s="36">
        <v>3.3648990000000002E-3</v>
      </c>
      <c r="BA19" s="36">
        <v>6.7297989999999999E-3</v>
      </c>
      <c r="BB19" s="36">
        <v>0.96847930699999996</v>
      </c>
      <c r="BC19" s="36">
        <v>53.529469902000002</v>
      </c>
      <c r="BD19" s="36">
        <v>126.083589524</v>
      </c>
      <c r="BE19" s="36">
        <v>5.7419721E-2</v>
      </c>
      <c r="BF19" s="36">
        <v>0.114839443</v>
      </c>
      <c r="BG19" s="36">
        <v>1.4368822809999999</v>
      </c>
      <c r="BH19" s="36">
        <v>20.009259733</v>
      </c>
      <c r="BI19" s="36">
        <v>0</v>
      </c>
      <c r="BJ19" s="36">
        <v>0</v>
      </c>
      <c r="BK19" s="36">
        <v>0</v>
      </c>
      <c r="BL19" s="36">
        <v>0</v>
      </c>
    </row>
    <row r="20" spans="1:64" s="37" customFormat="1" x14ac:dyDescent="0.2">
      <c r="A20" s="6">
        <v>17</v>
      </c>
      <c r="B20" s="34" t="s">
        <v>106</v>
      </c>
      <c r="C20" s="34" t="s">
        <v>122</v>
      </c>
      <c r="D20" s="41">
        <v>5.6677168949999999</v>
      </c>
      <c r="E20" s="36">
        <v>0</v>
      </c>
      <c r="F20" s="36" t="s">
        <v>340</v>
      </c>
      <c r="G20" s="36" t="s">
        <v>340</v>
      </c>
      <c r="H20" s="36" t="s">
        <v>340</v>
      </c>
      <c r="I20" s="36">
        <v>0.14398746245056906</v>
      </c>
      <c r="J20" s="36">
        <v>3.2043151996787791</v>
      </c>
      <c r="K20" s="36">
        <v>2.028046245192729E-2</v>
      </c>
      <c r="L20" s="36">
        <v>0.12370699999864176</v>
      </c>
      <c r="M20" s="36">
        <v>0.89715866212866158</v>
      </c>
      <c r="N20" s="36">
        <v>2.4511440000006868</v>
      </c>
      <c r="O20" s="36">
        <v>0.110984453</v>
      </c>
      <c r="P20" s="36">
        <v>0.170931044</v>
      </c>
      <c r="Q20" s="36">
        <v>0.105144688</v>
      </c>
      <c r="R20" s="36">
        <v>5.8397650000000002E-3</v>
      </c>
      <c r="S20" s="36">
        <v>0.16331395900000001</v>
      </c>
      <c r="T20" s="36">
        <v>7.617085E-3</v>
      </c>
      <c r="U20" s="36" t="s">
        <v>340</v>
      </c>
      <c r="V20" s="36" t="s">
        <v>340</v>
      </c>
      <c r="W20" s="36">
        <v>0.25497191545056908</v>
      </c>
      <c r="X20" s="36">
        <v>3.3752462436787791</v>
      </c>
      <c r="Y20" s="36">
        <v>3.6302181591293481</v>
      </c>
      <c r="Z20" s="36">
        <v>1.0185686342248919E-3</v>
      </c>
      <c r="AA20" s="36">
        <v>4.0019915672949202E-4</v>
      </c>
      <c r="AB20" s="36">
        <v>4.0019900000000001E-4</v>
      </c>
      <c r="AC20" s="36">
        <v>5.4993587841806774E-5</v>
      </c>
      <c r="AD20" s="36">
        <v>1.1312876747566022E-2</v>
      </c>
      <c r="AE20" s="36">
        <v>0.10181589072809422</v>
      </c>
      <c r="AF20" s="36">
        <v>0.11312876747566022</v>
      </c>
      <c r="AG20" s="36" t="s">
        <v>340</v>
      </c>
      <c r="AH20" s="36" t="s">
        <v>340</v>
      </c>
      <c r="AI20" s="36" t="s">
        <v>340</v>
      </c>
      <c r="AJ20" s="36">
        <v>1.5688320146859174E-5</v>
      </c>
      <c r="AK20" s="36">
        <v>1.8958432471941143E-5</v>
      </c>
      <c r="AL20" s="36">
        <v>4.7416582435973936E-5</v>
      </c>
      <c r="AM20" s="36">
        <v>7.0681907988665954E-5</v>
      </c>
      <c r="AN20" s="36">
        <v>1.1331835180037964E-2</v>
      </c>
      <c r="AO20" s="36">
        <v>0.10186330731053019</v>
      </c>
      <c r="AP20" s="36">
        <v>40.728790445000001</v>
      </c>
      <c r="AQ20" s="36">
        <v>21.930887162000001</v>
      </c>
      <c r="AR20" s="36">
        <v>62.659677607000006</v>
      </c>
      <c r="AS20" s="36">
        <v>2.8925427520000002</v>
      </c>
      <c r="AT20" s="36">
        <v>137.064919936</v>
      </c>
      <c r="AU20" s="36">
        <v>316.05449127899999</v>
      </c>
      <c r="AV20" s="36">
        <v>87.885679232000001</v>
      </c>
      <c r="AW20" s="36">
        <v>202.65333867800001</v>
      </c>
      <c r="AX20" s="36">
        <v>82.618278688999993</v>
      </c>
      <c r="AY20" s="36">
        <v>190.50737456100001</v>
      </c>
      <c r="AZ20" s="36">
        <v>4.0609531999999997E-2</v>
      </c>
      <c r="BA20" s="36">
        <v>8.1219063999999994E-2</v>
      </c>
      <c r="BB20" s="36">
        <v>0.51819043300000001</v>
      </c>
      <c r="BC20" s="36">
        <v>29.858266242999999</v>
      </c>
      <c r="BD20" s="36">
        <v>68.849412032999993</v>
      </c>
      <c r="BE20" s="36">
        <v>3.0722751999999999E-2</v>
      </c>
      <c r="BF20" s="36">
        <v>6.1445504999999997E-2</v>
      </c>
      <c r="BG20" s="36">
        <v>2.3226884480000001</v>
      </c>
      <c r="BH20" s="36">
        <v>15.305522494</v>
      </c>
      <c r="BI20" s="36">
        <v>0.03</v>
      </c>
      <c r="BJ20" s="36">
        <v>0.03</v>
      </c>
      <c r="BK20" s="36">
        <v>0.06</v>
      </c>
      <c r="BL20" s="36">
        <v>0.06</v>
      </c>
    </row>
    <row r="21" spans="1:64" s="37" customFormat="1" x14ac:dyDescent="0.2">
      <c r="A21" s="6">
        <v>18</v>
      </c>
      <c r="B21" s="34" t="s">
        <v>106</v>
      </c>
      <c r="C21" s="34" t="s">
        <v>123</v>
      </c>
      <c r="D21" s="41">
        <v>6.2386843709999997</v>
      </c>
      <c r="E21" s="36">
        <v>3</v>
      </c>
      <c r="F21" s="36">
        <v>0</v>
      </c>
      <c r="G21" s="36">
        <v>2</v>
      </c>
      <c r="H21" s="36">
        <v>1</v>
      </c>
      <c r="I21" s="36">
        <v>0.76037126909498964</v>
      </c>
      <c r="J21" s="36">
        <v>7.4237684596371443</v>
      </c>
      <c r="K21" s="36">
        <v>6.9466769090654634E-2</v>
      </c>
      <c r="L21" s="36">
        <v>0.69090450000433501</v>
      </c>
      <c r="M21" s="36">
        <v>1.8197017287350066</v>
      </c>
      <c r="N21" s="36">
        <v>6.3644379999971283</v>
      </c>
      <c r="O21" s="36">
        <v>0.23953878200000001</v>
      </c>
      <c r="P21" s="36">
        <v>0.37668300499999996</v>
      </c>
      <c r="Q21" s="36">
        <v>0.20781876599999999</v>
      </c>
      <c r="R21" s="36">
        <v>3.1720016000000004E-2</v>
      </c>
      <c r="S21" s="36">
        <v>0.33530906999999999</v>
      </c>
      <c r="T21" s="36">
        <v>4.1373935000000001E-2</v>
      </c>
      <c r="U21" s="36">
        <v>1.32E-2</v>
      </c>
      <c r="V21" s="36">
        <v>3.1199999999999999E-2</v>
      </c>
      <c r="W21" s="36">
        <v>1.0131100510949897</v>
      </c>
      <c r="X21" s="36">
        <v>7.8316514646371447</v>
      </c>
      <c r="Y21" s="36">
        <v>8.8447615157321344</v>
      </c>
      <c r="Z21" s="36">
        <v>3.9875584646435931E-3</v>
      </c>
      <c r="AA21" s="36">
        <v>1.5318371089025873E-3</v>
      </c>
      <c r="AB21" s="36">
        <v>1.5318370000000001E-3</v>
      </c>
      <c r="AC21" s="36">
        <v>3.4575343227485943E-4</v>
      </c>
      <c r="AD21" s="36">
        <v>6.3609114216794438E-2</v>
      </c>
      <c r="AE21" s="36">
        <v>0.57248202795114989</v>
      </c>
      <c r="AF21" s="36">
        <v>0.63609114216794438</v>
      </c>
      <c r="AG21" s="36">
        <v>9.5789832107023398E-4</v>
      </c>
      <c r="AH21" s="36">
        <v>1.6295281783723519E-3</v>
      </c>
      <c r="AI21" s="36">
        <v>5.2188943010033437E-3</v>
      </c>
      <c r="AJ21" s="36">
        <v>6.0049998314822526E-5</v>
      </c>
      <c r="AK21" s="36">
        <v>7.256696873935445E-5</v>
      </c>
      <c r="AL21" s="36">
        <v>1.8149589426504068E-4</v>
      </c>
      <c r="AM21" s="36">
        <v>1.3637017516599159E-3</v>
      </c>
      <c r="AN21" s="36">
        <v>6.5311209363906136E-2</v>
      </c>
      <c r="AO21" s="36">
        <v>0.57788241814641828</v>
      </c>
      <c r="AP21" s="36">
        <v>113.158243326</v>
      </c>
      <c r="AQ21" s="36">
        <v>60.931361791</v>
      </c>
      <c r="AR21" s="36">
        <v>174.08960511700002</v>
      </c>
      <c r="AS21" s="36">
        <v>14.77788855</v>
      </c>
      <c r="AT21" s="36">
        <v>477.667546555</v>
      </c>
      <c r="AU21" s="36">
        <v>1127.5659840789999</v>
      </c>
      <c r="AV21" s="36">
        <v>257.46547951600002</v>
      </c>
      <c r="AW21" s="36">
        <v>607.76437267100005</v>
      </c>
      <c r="AX21" s="36">
        <v>247.63223464699999</v>
      </c>
      <c r="AY21" s="36">
        <v>584.55234474899999</v>
      </c>
      <c r="AZ21" s="36">
        <v>0.44198643900000001</v>
      </c>
      <c r="BA21" s="36">
        <v>0.88397287899999999</v>
      </c>
      <c r="BB21" s="36">
        <v>1.0293271719999999</v>
      </c>
      <c r="BC21" s="36">
        <v>26.648843722999999</v>
      </c>
      <c r="BD21" s="36">
        <v>62.906366392999999</v>
      </c>
      <c r="BE21" s="36">
        <v>6.1027301999999999E-2</v>
      </c>
      <c r="BF21" s="36">
        <v>0.122054605</v>
      </c>
      <c r="BG21" s="36">
        <v>1.237867217</v>
      </c>
      <c r="BH21" s="36">
        <v>20.556508913999998</v>
      </c>
      <c r="BI21" s="36">
        <v>0.32999999999999996</v>
      </c>
      <c r="BJ21" s="36">
        <v>0.37</v>
      </c>
      <c r="BK21" s="36">
        <v>0.39</v>
      </c>
      <c r="BL21" s="36">
        <v>0.42000000000000004</v>
      </c>
    </row>
    <row r="22" spans="1:64" s="37" customFormat="1" x14ac:dyDescent="0.2">
      <c r="A22" s="6">
        <v>19</v>
      </c>
      <c r="B22" s="34" t="s">
        <v>106</v>
      </c>
      <c r="C22" s="34" t="s">
        <v>124</v>
      </c>
      <c r="D22" s="41">
        <v>6.6765016240000001</v>
      </c>
      <c r="E22" s="36">
        <v>2</v>
      </c>
      <c r="F22" s="36">
        <v>1</v>
      </c>
      <c r="G22" s="36">
        <v>0</v>
      </c>
      <c r="H22" s="36">
        <v>1</v>
      </c>
      <c r="I22" s="36">
        <v>83.304571394332527</v>
      </c>
      <c r="J22" s="36">
        <v>222.7783506553788</v>
      </c>
      <c r="K22" s="36">
        <v>42.718783894320779</v>
      </c>
      <c r="L22" s="36">
        <v>40.585787500011747</v>
      </c>
      <c r="M22" s="36">
        <v>180.33174504972044</v>
      </c>
      <c r="N22" s="36">
        <v>125.75117699999092</v>
      </c>
      <c r="O22" s="36">
        <v>2.2589645979999999</v>
      </c>
      <c r="P22" s="36">
        <v>3.927778719</v>
      </c>
      <c r="Q22" s="36">
        <v>2.038458914</v>
      </c>
      <c r="R22" s="36">
        <v>0.22050568399999998</v>
      </c>
      <c r="S22" s="36">
        <v>3.6401626089999999</v>
      </c>
      <c r="T22" s="36">
        <v>0.28761610999999998</v>
      </c>
      <c r="U22" s="36">
        <v>4.7199999999999999E-2</v>
      </c>
      <c r="V22" s="36">
        <v>0.11209999999999999</v>
      </c>
      <c r="W22" s="36">
        <v>85.610735992332536</v>
      </c>
      <c r="X22" s="36">
        <v>226.8182293743788</v>
      </c>
      <c r="Y22" s="36">
        <v>312.42896536671134</v>
      </c>
      <c r="Z22" s="36">
        <v>0.16431573506732933</v>
      </c>
      <c r="AA22" s="36">
        <v>7.9199952318366532E-2</v>
      </c>
      <c r="AB22" s="36">
        <v>7.9199952000000004E-2</v>
      </c>
      <c r="AC22" s="36">
        <v>0.55422404010960025</v>
      </c>
      <c r="AD22" s="36">
        <v>3.0801604971274261</v>
      </c>
      <c r="AE22" s="36">
        <v>33.883609549349501</v>
      </c>
      <c r="AF22" s="36">
        <v>36.963770046476938</v>
      </c>
      <c r="AG22" s="36">
        <v>3.8566927848209692E-3</v>
      </c>
      <c r="AH22" s="36">
        <v>6.5608107144080859E-3</v>
      </c>
      <c r="AI22" s="36">
        <v>2.1012326206955628E-2</v>
      </c>
      <c r="AJ22" s="36">
        <v>3.1047423297303179E-3</v>
      </c>
      <c r="AK22" s="36">
        <v>3.7519007837925138E-3</v>
      </c>
      <c r="AL22" s="36">
        <v>9.3838091872622837E-3</v>
      </c>
      <c r="AM22" s="36">
        <v>0.56118547522415152</v>
      </c>
      <c r="AN22" s="36">
        <v>3.0904732086256268</v>
      </c>
      <c r="AO22" s="36">
        <v>33.914005684743721</v>
      </c>
      <c r="AP22" s="36">
        <v>1135.5235077350001</v>
      </c>
      <c r="AQ22" s="36">
        <v>611.43573493400004</v>
      </c>
      <c r="AR22" s="36">
        <v>1746.9592426690001</v>
      </c>
      <c r="AS22" s="36">
        <v>254.865068084</v>
      </c>
      <c r="AT22" s="36">
        <v>2574.5392125140002</v>
      </c>
      <c r="AU22" s="36">
        <v>6574.2697748869996</v>
      </c>
      <c r="AV22" s="36">
        <v>2232.4863240979998</v>
      </c>
      <c r="AW22" s="36">
        <v>5700.8132919569998</v>
      </c>
      <c r="AX22" s="36">
        <v>2220.6497600100001</v>
      </c>
      <c r="AY22" s="36">
        <v>5670.5877800899998</v>
      </c>
      <c r="AZ22" s="36">
        <v>8.4603465670000002</v>
      </c>
      <c r="BA22" s="36">
        <v>16.920693134</v>
      </c>
      <c r="BB22" s="36">
        <v>8.5188672400000005</v>
      </c>
      <c r="BC22" s="36">
        <v>386.12554243199997</v>
      </c>
      <c r="BD22" s="36">
        <v>985.99915300700002</v>
      </c>
      <c r="BE22" s="36">
        <v>0.50507117999999995</v>
      </c>
      <c r="BF22" s="36">
        <v>1.0101423599999999</v>
      </c>
      <c r="BG22" s="36">
        <v>5.7569428399999998</v>
      </c>
      <c r="BH22" s="36">
        <v>51.915433356000001</v>
      </c>
      <c r="BI22" s="36">
        <v>1.4100000000000001</v>
      </c>
      <c r="BJ22" s="36">
        <v>1.85</v>
      </c>
      <c r="BK22" s="36">
        <v>2.0700000000000007</v>
      </c>
      <c r="BL22" s="36">
        <v>2.9599999999999982</v>
      </c>
    </row>
    <row r="23" spans="1:64" s="37" customFormat="1" x14ac:dyDescent="0.2">
      <c r="A23" s="6">
        <v>20</v>
      </c>
      <c r="B23" s="34" t="s">
        <v>106</v>
      </c>
      <c r="C23" s="34" t="s">
        <v>125</v>
      </c>
      <c r="D23" s="41">
        <v>6.8379557630000001</v>
      </c>
      <c r="E23" s="36">
        <v>0</v>
      </c>
      <c r="F23" s="36" t="s">
        <v>340</v>
      </c>
      <c r="G23" s="36" t="s">
        <v>340</v>
      </c>
      <c r="H23" s="36" t="s">
        <v>340</v>
      </c>
      <c r="I23" s="36">
        <v>352.6621106909335</v>
      </c>
      <c r="J23" s="36">
        <v>498.21844043837308</v>
      </c>
      <c r="K23" s="36">
        <v>274.02450969093741</v>
      </c>
      <c r="L23" s="36">
        <v>78.637600999996096</v>
      </c>
      <c r="M23" s="36">
        <v>648.62782412931961</v>
      </c>
      <c r="N23" s="36">
        <v>202.25272699998695</v>
      </c>
      <c r="O23" s="36">
        <v>1.748328127</v>
      </c>
      <c r="P23" s="36">
        <v>2.6924504239999996</v>
      </c>
      <c r="Q23" s="36">
        <v>1.560473177</v>
      </c>
      <c r="R23" s="36">
        <v>0.18785494999999999</v>
      </c>
      <c r="S23" s="36">
        <v>2.4474222269999997</v>
      </c>
      <c r="T23" s="36">
        <v>0.245028197</v>
      </c>
      <c r="U23" s="36" t="s">
        <v>340</v>
      </c>
      <c r="V23" s="36" t="s">
        <v>340</v>
      </c>
      <c r="W23" s="36">
        <v>354.41043881793348</v>
      </c>
      <c r="X23" s="36">
        <v>500.91089086237309</v>
      </c>
      <c r="Y23" s="36">
        <v>855.32132968030658</v>
      </c>
      <c r="Z23" s="36">
        <v>0.48244662642079561</v>
      </c>
      <c r="AA23" s="36">
        <v>0.26798404564307132</v>
      </c>
      <c r="AB23" s="36">
        <v>0.26798404599999998</v>
      </c>
      <c r="AC23" s="36">
        <v>2.5923331819062794</v>
      </c>
      <c r="AD23" s="36">
        <v>2.2055450845954305</v>
      </c>
      <c r="AE23" s="36">
        <v>39.52515949816803</v>
      </c>
      <c r="AF23" s="36">
        <v>41.730704582763451</v>
      </c>
      <c r="AG23" s="36" t="s">
        <v>340</v>
      </c>
      <c r="AH23" s="36" t="s">
        <v>340</v>
      </c>
      <c r="AI23" s="36" t="s">
        <v>340</v>
      </c>
      <c r="AJ23" s="36">
        <v>1.0505363327367361E-2</v>
      </c>
      <c r="AK23" s="36">
        <v>1.2695077797916959E-2</v>
      </c>
      <c r="AL23" s="36">
        <v>3.1751422688924336E-2</v>
      </c>
      <c r="AM23" s="36">
        <v>2.6028385452336469</v>
      </c>
      <c r="AN23" s="36">
        <v>2.2182401623933474</v>
      </c>
      <c r="AO23" s="36">
        <v>39.556910920856957</v>
      </c>
      <c r="AP23" s="36">
        <v>813.64282792500001</v>
      </c>
      <c r="AQ23" s="36">
        <v>438.11536888199998</v>
      </c>
      <c r="AR23" s="36">
        <v>1251.7581968069999</v>
      </c>
      <c r="AS23" s="36">
        <v>420.11295869399999</v>
      </c>
      <c r="AT23" s="36">
        <v>1280.147596473</v>
      </c>
      <c r="AU23" s="36">
        <v>3223.7921547659998</v>
      </c>
      <c r="AV23" s="36">
        <v>1211.2707014760001</v>
      </c>
      <c r="AW23" s="36">
        <v>3050.3396604230002</v>
      </c>
      <c r="AX23" s="36">
        <v>1209.485425245</v>
      </c>
      <c r="AY23" s="36">
        <v>3045.843804225</v>
      </c>
      <c r="AZ23" s="36">
        <v>4.1885823999999996</v>
      </c>
      <c r="BA23" s="36">
        <v>8.3771647999999992</v>
      </c>
      <c r="BB23" s="36">
        <v>4.3033110849999998</v>
      </c>
      <c r="BC23" s="36">
        <v>233.54085316800001</v>
      </c>
      <c r="BD23" s="36">
        <v>588.12528519099999</v>
      </c>
      <c r="BE23" s="36">
        <v>0.25513701999999999</v>
      </c>
      <c r="BF23" s="36">
        <v>0.51027404099999996</v>
      </c>
      <c r="BG23" s="36">
        <v>3.376453245</v>
      </c>
      <c r="BH23" s="36">
        <v>41.544974899000003</v>
      </c>
      <c r="BI23" s="36">
        <v>1.08</v>
      </c>
      <c r="BJ23" s="36">
        <v>1.4100000000000006</v>
      </c>
      <c r="BK23" s="36">
        <v>2.7200000000000015</v>
      </c>
      <c r="BL23" s="36">
        <v>3.7200000000000011</v>
      </c>
    </row>
    <row r="24" spans="1:64" s="37" customFormat="1" x14ac:dyDescent="0.2">
      <c r="A24" s="6">
        <v>21</v>
      </c>
      <c r="B24" s="34" t="s">
        <v>106</v>
      </c>
      <c r="C24" s="34" t="s">
        <v>126</v>
      </c>
      <c r="D24" s="41">
        <v>6.6105817990000002</v>
      </c>
      <c r="E24" s="36">
        <v>0</v>
      </c>
      <c r="F24" s="36" t="s">
        <v>340</v>
      </c>
      <c r="G24" s="36" t="s">
        <v>340</v>
      </c>
      <c r="H24" s="36" t="s">
        <v>340</v>
      </c>
      <c r="I24" s="36">
        <v>86.098265307881348</v>
      </c>
      <c r="J24" s="36">
        <v>224.64209092353602</v>
      </c>
      <c r="K24" s="36">
        <v>55.542424807897675</v>
      </c>
      <c r="L24" s="36">
        <v>30.55584049998367</v>
      </c>
      <c r="M24" s="36">
        <v>214.46795973142406</v>
      </c>
      <c r="N24" s="36">
        <v>96.272396499993306</v>
      </c>
      <c r="O24" s="36">
        <v>2.3777370819999999</v>
      </c>
      <c r="P24" s="36">
        <v>3.6594921630000004</v>
      </c>
      <c r="Q24" s="36">
        <v>2.116512985</v>
      </c>
      <c r="R24" s="36">
        <v>0.26122409699999999</v>
      </c>
      <c r="S24" s="36">
        <v>3.3187650790000003</v>
      </c>
      <c r="T24" s="36">
        <v>0.34072708400000001</v>
      </c>
      <c r="U24" s="36" t="s">
        <v>340</v>
      </c>
      <c r="V24" s="36" t="s">
        <v>340</v>
      </c>
      <c r="W24" s="36">
        <v>88.476002389881344</v>
      </c>
      <c r="X24" s="36">
        <v>228.30158308653603</v>
      </c>
      <c r="Y24" s="36">
        <v>316.77758547641736</v>
      </c>
      <c r="Z24" s="36">
        <v>0.15667938047384536</v>
      </c>
      <c r="AA24" s="36">
        <v>7.5519461388393452E-2</v>
      </c>
      <c r="AB24" s="36">
        <v>7.5519460999999996E-2</v>
      </c>
      <c r="AC24" s="36">
        <v>0.46633648783455867</v>
      </c>
      <c r="AD24" s="36">
        <v>1.3847045301456302</v>
      </c>
      <c r="AE24" s="36">
        <v>14.225375758310093</v>
      </c>
      <c r="AF24" s="36">
        <v>15.610080288455727</v>
      </c>
      <c r="AG24" s="36" t="s">
        <v>340</v>
      </c>
      <c r="AH24" s="36" t="s">
        <v>340</v>
      </c>
      <c r="AI24" s="36" t="s">
        <v>340</v>
      </c>
      <c r="AJ24" s="36">
        <v>2.9604625450013015E-3</v>
      </c>
      <c r="AK24" s="36">
        <v>3.5775466747440467E-3</v>
      </c>
      <c r="AL24" s="36">
        <v>8.9477353717196152E-3</v>
      </c>
      <c r="AM24" s="36">
        <v>0.46929695037955999</v>
      </c>
      <c r="AN24" s="36">
        <v>1.3882820768203743</v>
      </c>
      <c r="AO24" s="36">
        <v>14.234323493681813</v>
      </c>
      <c r="AP24" s="36">
        <v>499.35017133299999</v>
      </c>
      <c r="AQ24" s="36">
        <v>268.880861487</v>
      </c>
      <c r="AR24" s="36">
        <v>768.23103282</v>
      </c>
      <c r="AS24" s="36">
        <v>220.306927245</v>
      </c>
      <c r="AT24" s="36">
        <v>1020.366284588</v>
      </c>
      <c r="AU24" s="36">
        <v>2577.9225188519999</v>
      </c>
      <c r="AV24" s="36">
        <v>921.59940840199999</v>
      </c>
      <c r="AW24" s="36">
        <v>2328.3911906610001</v>
      </c>
      <c r="AX24" s="36">
        <v>918.50656764099995</v>
      </c>
      <c r="AY24" s="36">
        <v>2320.5772281979998</v>
      </c>
      <c r="AZ24" s="36">
        <v>1.6956331849999999</v>
      </c>
      <c r="BA24" s="36">
        <v>3.3912663709999999</v>
      </c>
      <c r="BB24" s="36">
        <v>1.518151743</v>
      </c>
      <c r="BC24" s="36">
        <v>107.08420300500001</v>
      </c>
      <c r="BD24" s="36">
        <v>270.54478623</v>
      </c>
      <c r="BE24" s="36">
        <v>9.0008995999999994E-2</v>
      </c>
      <c r="BF24" s="36">
        <v>0.18001799299999999</v>
      </c>
      <c r="BG24" s="36">
        <v>4.1927435219999998</v>
      </c>
      <c r="BH24" s="36">
        <v>25.993800256</v>
      </c>
      <c r="BI24" s="36">
        <v>0.98</v>
      </c>
      <c r="BJ24" s="36">
        <v>1.7000000000000002</v>
      </c>
      <c r="BK24" s="36">
        <v>1.4100000000000001</v>
      </c>
      <c r="BL24" s="36">
        <v>2.0700000000000003</v>
      </c>
    </row>
    <row r="25" spans="1:64" s="37" customFormat="1" x14ac:dyDescent="0.2">
      <c r="A25" s="6">
        <v>22</v>
      </c>
      <c r="B25" s="34" t="s">
        <v>106</v>
      </c>
      <c r="C25" s="34" t="s">
        <v>127</v>
      </c>
      <c r="D25" s="41">
        <v>6.8265746729999996</v>
      </c>
      <c r="E25" s="36">
        <v>1</v>
      </c>
      <c r="F25" s="36">
        <v>1</v>
      </c>
      <c r="G25" s="36">
        <v>0</v>
      </c>
      <c r="H25" s="36">
        <v>0</v>
      </c>
      <c r="I25" s="36">
        <v>20.968372097042383</v>
      </c>
      <c r="J25" s="36">
        <v>63.344865191735757</v>
      </c>
      <c r="K25" s="36">
        <v>14.181661097032634</v>
      </c>
      <c r="L25" s="36">
        <v>6.7867110000097473</v>
      </c>
      <c r="M25" s="36">
        <v>60.966159288780425</v>
      </c>
      <c r="N25" s="36">
        <v>23.347077999997722</v>
      </c>
      <c r="O25" s="36">
        <v>0.97951406699999999</v>
      </c>
      <c r="P25" s="36">
        <v>1.6114700350000002</v>
      </c>
      <c r="Q25" s="36">
        <v>0.917880205</v>
      </c>
      <c r="R25" s="36">
        <v>6.1633861999999998E-2</v>
      </c>
      <c r="S25" s="36">
        <v>1.5310780400000001</v>
      </c>
      <c r="T25" s="36">
        <v>8.0391995000000008E-2</v>
      </c>
      <c r="U25" s="36">
        <v>4.7199999999999999E-2</v>
      </c>
      <c r="V25" s="36">
        <v>0.11209999999999999</v>
      </c>
      <c r="W25" s="36">
        <v>21.995086164042384</v>
      </c>
      <c r="X25" s="36">
        <v>65.068435226735758</v>
      </c>
      <c r="Y25" s="36">
        <v>87.063521390778135</v>
      </c>
      <c r="Z25" s="36">
        <v>4.2611241276492358E-2</v>
      </c>
      <c r="AA25" s="36">
        <v>2.1222465655064984E-2</v>
      </c>
      <c r="AB25" s="36">
        <v>2.1222465999999999E-2</v>
      </c>
      <c r="AC25" s="36">
        <v>0.16487692119834768</v>
      </c>
      <c r="AD25" s="36">
        <v>0.82598046363318156</v>
      </c>
      <c r="AE25" s="36">
        <v>8.4952025409746597</v>
      </c>
      <c r="AF25" s="36">
        <v>9.3211830046078425</v>
      </c>
      <c r="AG25" s="36">
        <v>4.0956943774781915E-3</v>
      </c>
      <c r="AH25" s="36">
        <v>6.9673881363996821E-3</v>
      </c>
      <c r="AI25" s="36">
        <v>2.231447281522601E-2</v>
      </c>
      <c r="AJ25" s="36">
        <v>8.3194840655615538E-4</v>
      </c>
      <c r="AK25" s="36">
        <v>1.0053615539995524E-3</v>
      </c>
      <c r="AL25" s="36">
        <v>2.5144910621557122E-3</v>
      </c>
      <c r="AM25" s="36">
        <v>0.16980456398238203</v>
      </c>
      <c r="AN25" s="36">
        <v>0.83395321332358074</v>
      </c>
      <c r="AO25" s="36">
        <v>8.5200315048520423</v>
      </c>
      <c r="AP25" s="36">
        <v>438.84433574299999</v>
      </c>
      <c r="AQ25" s="36">
        <v>236.30079616899999</v>
      </c>
      <c r="AR25" s="36">
        <v>675.14513191200001</v>
      </c>
      <c r="AS25" s="36">
        <v>141.421034378</v>
      </c>
      <c r="AT25" s="36">
        <v>996.13093275300002</v>
      </c>
      <c r="AU25" s="36">
        <v>2517.084854621</v>
      </c>
      <c r="AV25" s="36">
        <v>791.24145672300006</v>
      </c>
      <c r="AW25" s="36">
        <v>1999.357535822</v>
      </c>
      <c r="AX25" s="36">
        <v>783.65907862100005</v>
      </c>
      <c r="AY25" s="36">
        <v>1980.197916885</v>
      </c>
      <c r="AZ25" s="36">
        <v>4.0126091810000002</v>
      </c>
      <c r="BA25" s="36">
        <v>8.0252183630000005</v>
      </c>
      <c r="BB25" s="36">
        <v>2.2017149030000001</v>
      </c>
      <c r="BC25" s="36">
        <v>110.594234891</v>
      </c>
      <c r="BD25" s="36">
        <v>279.456308906</v>
      </c>
      <c r="BE25" s="36">
        <v>0.130536456</v>
      </c>
      <c r="BF25" s="36">
        <v>0.26107291300000002</v>
      </c>
      <c r="BG25" s="36">
        <v>1.778075555</v>
      </c>
      <c r="BH25" s="36">
        <v>22.255783245</v>
      </c>
      <c r="BI25" s="36">
        <v>0.22</v>
      </c>
      <c r="BJ25" s="36">
        <v>0.35000000000000003</v>
      </c>
      <c r="BK25" s="36">
        <v>0.62000000000000011</v>
      </c>
      <c r="BL25" s="36">
        <v>0.71000000000000019</v>
      </c>
    </row>
    <row r="26" spans="1:64" s="37" customFormat="1" x14ac:dyDescent="0.2">
      <c r="A26" s="6">
        <v>23</v>
      </c>
      <c r="B26" s="34" t="s">
        <v>106</v>
      </c>
      <c r="C26" s="34" t="s">
        <v>128</v>
      </c>
      <c r="D26" s="41">
        <v>6.3969670220000001</v>
      </c>
      <c r="E26" s="36">
        <v>0</v>
      </c>
      <c r="F26" s="36" t="s">
        <v>340</v>
      </c>
      <c r="G26" s="36" t="s">
        <v>340</v>
      </c>
      <c r="H26" s="36" t="s">
        <v>340</v>
      </c>
      <c r="I26" s="36">
        <v>38.138613246304914</v>
      </c>
      <c r="J26" s="36">
        <v>133.4460489390159</v>
      </c>
      <c r="K26" s="36">
        <v>22.76146824631104</v>
      </c>
      <c r="L26" s="36">
        <v>15.37714499999387</v>
      </c>
      <c r="M26" s="36">
        <v>114.22755018532516</v>
      </c>
      <c r="N26" s="36">
        <v>57.357111999995652</v>
      </c>
      <c r="O26" s="36">
        <v>0.54129349000000004</v>
      </c>
      <c r="P26" s="36">
        <v>0.78683739099999994</v>
      </c>
      <c r="Q26" s="36">
        <v>0.48014898500000003</v>
      </c>
      <c r="R26" s="36">
        <v>6.1144505000000002E-2</v>
      </c>
      <c r="S26" s="36">
        <v>0.70708368799999999</v>
      </c>
      <c r="T26" s="36">
        <v>7.9753703000000009E-2</v>
      </c>
      <c r="U26" s="36" t="s">
        <v>340</v>
      </c>
      <c r="V26" s="36" t="s">
        <v>340</v>
      </c>
      <c r="W26" s="36">
        <v>38.679906736304915</v>
      </c>
      <c r="X26" s="36">
        <v>134.2328863300159</v>
      </c>
      <c r="Y26" s="36">
        <v>172.91279306632083</v>
      </c>
      <c r="Z26" s="36">
        <v>8.3106561859780256E-2</v>
      </c>
      <c r="AA26" s="36">
        <v>4.005625720421567E-2</v>
      </c>
      <c r="AB26" s="36">
        <v>4.0056256999999998E-2</v>
      </c>
      <c r="AC26" s="36">
        <v>0.21990703511033027</v>
      </c>
      <c r="AD26" s="36">
        <v>0.77714702032897498</v>
      </c>
      <c r="AE26" s="36">
        <v>7.0387064669686641</v>
      </c>
      <c r="AF26" s="36">
        <v>7.8158534872976375</v>
      </c>
      <c r="AG26" s="36" t="s">
        <v>340</v>
      </c>
      <c r="AH26" s="36" t="s">
        <v>340</v>
      </c>
      <c r="AI26" s="36" t="s">
        <v>340</v>
      </c>
      <c r="AJ26" s="36">
        <v>1.5702573725480307E-3</v>
      </c>
      <c r="AK26" s="36">
        <v>1.8975655696621423E-3</v>
      </c>
      <c r="AL26" s="36">
        <v>4.7459659122512992E-3</v>
      </c>
      <c r="AM26" s="36">
        <v>0.22147729248287831</v>
      </c>
      <c r="AN26" s="36">
        <v>0.77904458589863712</v>
      </c>
      <c r="AO26" s="36">
        <v>7.0434524328809154</v>
      </c>
      <c r="AP26" s="36">
        <v>308.83195609799998</v>
      </c>
      <c r="AQ26" s="36">
        <v>166.29413020600001</v>
      </c>
      <c r="AR26" s="36">
        <v>475.12608630399995</v>
      </c>
      <c r="AS26" s="36">
        <v>58.716293778999997</v>
      </c>
      <c r="AT26" s="36">
        <v>741.77714157299999</v>
      </c>
      <c r="AU26" s="36">
        <v>1948.438334386</v>
      </c>
      <c r="AV26" s="36">
        <v>619.16039592899995</v>
      </c>
      <c r="AW26" s="36">
        <v>1626.3588926509999</v>
      </c>
      <c r="AX26" s="36">
        <v>614.78594335000003</v>
      </c>
      <c r="AY26" s="36">
        <v>1614.8684454260001</v>
      </c>
      <c r="AZ26" s="36">
        <v>0.56557800899999999</v>
      </c>
      <c r="BA26" s="36">
        <v>1.131156018</v>
      </c>
      <c r="BB26" s="36">
        <v>1.623012656</v>
      </c>
      <c r="BC26" s="36">
        <v>67.463960553000007</v>
      </c>
      <c r="BD26" s="36">
        <v>177.208705372</v>
      </c>
      <c r="BE26" s="36">
        <v>9.6226045999999996E-2</v>
      </c>
      <c r="BF26" s="36">
        <v>0.19245209299999999</v>
      </c>
      <c r="BG26" s="36">
        <v>7.047525695</v>
      </c>
      <c r="BH26" s="36">
        <v>21.635432134999999</v>
      </c>
      <c r="BI26" s="36">
        <v>0.42</v>
      </c>
      <c r="BJ26" s="36">
        <v>0.67000000000000015</v>
      </c>
      <c r="BK26" s="36">
        <v>0.84000000000000019</v>
      </c>
      <c r="BL26" s="36">
        <v>1.0500000000000003</v>
      </c>
    </row>
    <row r="27" spans="1:64" s="37" customFormat="1" x14ac:dyDescent="0.2">
      <c r="A27" s="6">
        <v>24</v>
      </c>
      <c r="B27" s="34" t="s">
        <v>106</v>
      </c>
      <c r="C27" s="34" t="s">
        <v>129</v>
      </c>
      <c r="D27" s="41">
        <v>6.4921783739999999</v>
      </c>
      <c r="E27" s="36">
        <v>0</v>
      </c>
      <c r="F27" s="36" t="s">
        <v>340</v>
      </c>
      <c r="G27" s="36" t="s">
        <v>340</v>
      </c>
      <c r="H27" s="36" t="s">
        <v>340</v>
      </c>
      <c r="I27" s="36">
        <v>9.3071545074181969</v>
      </c>
      <c r="J27" s="36">
        <v>46.687062531288788</v>
      </c>
      <c r="K27" s="36">
        <v>4.8532800074144538</v>
      </c>
      <c r="L27" s="36">
        <v>4.4538745000037423</v>
      </c>
      <c r="M27" s="36">
        <v>36.428680538709116</v>
      </c>
      <c r="N27" s="36">
        <v>19.565536499997869</v>
      </c>
      <c r="O27" s="36">
        <v>0.47253050199999996</v>
      </c>
      <c r="P27" s="36">
        <v>0.79253972100000003</v>
      </c>
      <c r="Q27" s="36">
        <v>0.43817223099999997</v>
      </c>
      <c r="R27" s="36">
        <v>3.4358271000000003E-2</v>
      </c>
      <c r="S27" s="36">
        <v>0.74772458500000005</v>
      </c>
      <c r="T27" s="36">
        <v>4.4815136000000005E-2</v>
      </c>
      <c r="U27" s="36" t="s">
        <v>340</v>
      </c>
      <c r="V27" s="36" t="s">
        <v>340</v>
      </c>
      <c r="W27" s="36">
        <v>9.7796850094181966</v>
      </c>
      <c r="X27" s="36">
        <v>47.479602252288785</v>
      </c>
      <c r="Y27" s="36">
        <v>57.25928726170698</v>
      </c>
      <c r="Z27" s="36">
        <v>2.6246587555752026E-2</v>
      </c>
      <c r="AA27" s="36">
        <v>1.265085520187248E-2</v>
      </c>
      <c r="AB27" s="36">
        <v>1.2650855000000001E-2</v>
      </c>
      <c r="AC27" s="36">
        <v>5.3610382138412037E-2</v>
      </c>
      <c r="AD27" s="36">
        <v>0.58178425214821339</v>
      </c>
      <c r="AE27" s="36">
        <v>5.323936623477497</v>
      </c>
      <c r="AF27" s="36">
        <v>5.9057208756257102</v>
      </c>
      <c r="AG27" s="36" t="s">
        <v>340</v>
      </c>
      <c r="AH27" s="36" t="s">
        <v>340</v>
      </c>
      <c r="AI27" s="36" t="s">
        <v>340</v>
      </c>
      <c r="AJ27" s="36">
        <v>4.9592995307419941E-4</v>
      </c>
      <c r="AK27" s="36">
        <v>5.9930279743282465E-4</v>
      </c>
      <c r="AL27" s="36">
        <v>1.498905067211695E-3</v>
      </c>
      <c r="AM27" s="36">
        <v>5.4106312091486239E-2</v>
      </c>
      <c r="AN27" s="36">
        <v>0.5823835549456462</v>
      </c>
      <c r="AO27" s="36">
        <v>5.325435528544709</v>
      </c>
      <c r="AP27" s="36">
        <v>406.259077918</v>
      </c>
      <c r="AQ27" s="36">
        <v>218.75488810900001</v>
      </c>
      <c r="AR27" s="36">
        <v>625.01396602700004</v>
      </c>
      <c r="AS27" s="36">
        <v>93.776570389</v>
      </c>
      <c r="AT27" s="36">
        <v>1181.788566318</v>
      </c>
      <c r="AU27" s="36">
        <v>2828.176562013</v>
      </c>
      <c r="AV27" s="36">
        <v>822.11327432999997</v>
      </c>
      <c r="AW27" s="36">
        <v>1967.425950841</v>
      </c>
      <c r="AX27" s="36">
        <v>808.11987313700001</v>
      </c>
      <c r="AY27" s="36">
        <v>1933.937888421</v>
      </c>
      <c r="AZ27" s="36">
        <v>1.3701234040000001</v>
      </c>
      <c r="BA27" s="36">
        <v>2.7402468080000002</v>
      </c>
      <c r="BB27" s="36">
        <v>1.897023041</v>
      </c>
      <c r="BC27" s="36">
        <v>83.815892606000006</v>
      </c>
      <c r="BD27" s="36">
        <v>200.58253206099999</v>
      </c>
      <c r="BE27" s="36">
        <v>0.112471721</v>
      </c>
      <c r="BF27" s="36">
        <v>0.22494344299999999</v>
      </c>
      <c r="BG27" s="36">
        <v>3.4185730190000001</v>
      </c>
      <c r="BH27" s="36">
        <v>28.370889009999999</v>
      </c>
      <c r="BI27" s="36">
        <v>0.66000000000000014</v>
      </c>
      <c r="BJ27" s="36">
        <v>0.94000000000000017</v>
      </c>
      <c r="BK27" s="36">
        <v>2.1000000000000005</v>
      </c>
      <c r="BL27" s="36">
        <v>2.4399999999999991</v>
      </c>
    </row>
    <row r="28" spans="1:64" s="37" customFormat="1" x14ac:dyDescent="0.2">
      <c r="A28" s="6">
        <v>25</v>
      </c>
      <c r="B28" s="34" t="s">
        <v>131</v>
      </c>
      <c r="C28" s="34" t="s">
        <v>130</v>
      </c>
      <c r="D28" s="163">
        <v>5.3327070880000003</v>
      </c>
      <c r="E28" s="36">
        <v>519</v>
      </c>
      <c r="F28" s="36">
        <v>0</v>
      </c>
      <c r="G28" s="36">
        <v>10</v>
      </c>
      <c r="H28" s="36">
        <v>509</v>
      </c>
      <c r="I28" s="36">
        <v>1.698483711580143E-2</v>
      </c>
      <c r="J28" s="36">
        <v>29.521424931491776</v>
      </c>
      <c r="K28" s="36">
        <v>1.698483711580143E-2</v>
      </c>
      <c r="L28" s="36">
        <v>0</v>
      </c>
      <c r="M28" s="36">
        <v>2.5504757685735244</v>
      </c>
      <c r="N28" s="36">
        <v>26.987934000034052</v>
      </c>
      <c r="O28" s="36">
        <v>1.1831852810000001</v>
      </c>
      <c r="P28" s="36">
        <v>2.1251914050000003</v>
      </c>
      <c r="Q28" s="36">
        <v>1.115118558</v>
      </c>
      <c r="R28" s="36">
        <v>6.8066722999999996E-2</v>
      </c>
      <c r="S28" s="36">
        <v>2.0364087230000001</v>
      </c>
      <c r="T28" s="36">
        <v>8.8782682000000002E-2</v>
      </c>
      <c r="U28" s="36">
        <v>0.114</v>
      </c>
      <c r="V28" s="36">
        <v>0.27359999999999995</v>
      </c>
      <c r="W28" s="36">
        <v>1.3141701181158016</v>
      </c>
      <c r="X28" s="36">
        <v>31.920216336491773</v>
      </c>
      <c r="Y28" s="36">
        <v>33.234386454607574</v>
      </c>
      <c r="Z28" s="36">
        <v>9.0303615234602053E-4</v>
      </c>
      <c r="AA28" s="36">
        <v>1.9324973660204818E-4</v>
      </c>
      <c r="AB28" s="36">
        <v>1.9325000000000001E-4</v>
      </c>
      <c r="AC28" s="36">
        <v>2.7166631266836434E-4</v>
      </c>
      <c r="AD28" s="36">
        <v>0.84388524169444712</v>
      </c>
      <c r="AE28" s="36">
        <v>7.5949671752500212</v>
      </c>
      <c r="AF28" s="36">
        <v>8.4388524169444636</v>
      </c>
      <c r="AG28" s="36">
        <v>7.2011996237648212E-3</v>
      </c>
      <c r="AH28" s="36">
        <v>1.2250316601347056E-2</v>
      </c>
      <c r="AI28" s="36">
        <v>3.9234122088097997E-2</v>
      </c>
      <c r="AJ28" s="36">
        <v>7.057268843338454E-6</v>
      </c>
      <c r="AK28" s="36">
        <v>8.5283034480817615E-6</v>
      </c>
      <c r="AL28" s="36">
        <v>2.1329980950875791E-5</v>
      </c>
      <c r="AM28" s="36">
        <v>7.4799232052765244E-3</v>
      </c>
      <c r="AN28" s="36">
        <v>0.85614408659924224</v>
      </c>
      <c r="AO28" s="36">
        <v>7.6342226273190708</v>
      </c>
      <c r="AP28" s="36">
        <v>539.40651356700005</v>
      </c>
      <c r="AQ28" s="36">
        <v>290.44966115099999</v>
      </c>
      <c r="AR28" s="36">
        <v>829.85617471800003</v>
      </c>
      <c r="AS28" s="36">
        <v>7.1722805059999999</v>
      </c>
      <c r="AT28" s="36">
        <v>999.151777068</v>
      </c>
      <c r="AU28" s="36">
        <v>2112.143051089</v>
      </c>
      <c r="AV28" s="36">
        <v>1584.854057348</v>
      </c>
      <c r="AW28" s="36">
        <v>3350.280268772</v>
      </c>
      <c r="AX28" s="36">
        <v>1446.318321751</v>
      </c>
      <c r="AY28" s="36">
        <v>3057.4245705829999</v>
      </c>
      <c r="AZ28" s="36">
        <v>2.3026820999999999E-2</v>
      </c>
      <c r="BA28" s="36">
        <v>4.6053641999999999E-2</v>
      </c>
      <c r="BB28" s="36">
        <v>35.796526104999998</v>
      </c>
      <c r="BC28" s="36">
        <v>5820.1474349139999</v>
      </c>
      <c r="BD28" s="36">
        <v>12303.420003957999</v>
      </c>
      <c r="BE28" s="36">
        <v>0.22151315599999999</v>
      </c>
      <c r="BF28" s="36">
        <v>0.443026313</v>
      </c>
      <c r="BG28" s="36">
        <v>26.353687937</v>
      </c>
      <c r="BH28" s="36">
        <v>412.37219396099999</v>
      </c>
      <c r="BI28" s="36">
        <v>0</v>
      </c>
      <c r="BJ28" s="36">
        <v>0</v>
      </c>
      <c r="BK28" s="36">
        <v>0</v>
      </c>
      <c r="BL28" s="36">
        <v>0</v>
      </c>
    </row>
    <row r="29" spans="1:64" s="37" customFormat="1" x14ac:dyDescent="0.2">
      <c r="A29" s="6">
        <v>26</v>
      </c>
      <c r="B29" s="34" t="s">
        <v>131</v>
      </c>
      <c r="C29" s="34" t="s">
        <v>132</v>
      </c>
      <c r="D29" s="163">
        <v>5.3715927040000002</v>
      </c>
      <c r="E29" s="36">
        <v>2</v>
      </c>
      <c r="F29" s="36">
        <v>0</v>
      </c>
      <c r="G29" s="36">
        <v>1</v>
      </c>
      <c r="H29" s="36">
        <v>1</v>
      </c>
      <c r="I29" s="36">
        <v>5.0985425163230748E-3</v>
      </c>
      <c r="J29" s="36">
        <v>10.855021260698113</v>
      </c>
      <c r="K29" s="36">
        <v>5.0985425163230748E-3</v>
      </c>
      <c r="L29" s="36">
        <v>0</v>
      </c>
      <c r="M29" s="36">
        <v>0.47016580318007051</v>
      </c>
      <c r="N29" s="36">
        <v>10.389954000034367</v>
      </c>
      <c r="O29" s="36">
        <v>0.275221453</v>
      </c>
      <c r="P29" s="36">
        <v>0.46574651499999997</v>
      </c>
      <c r="Q29" s="36">
        <v>0.230787416</v>
      </c>
      <c r="R29" s="36">
        <v>4.4434037000000003E-2</v>
      </c>
      <c r="S29" s="36">
        <v>0.407789075</v>
      </c>
      <c r="T29" s="36">
        <v>5.7957439999999999E-2</v>
      </c>
      <c r="U29" s="36">
        <v>6.0000000000000001E-3</v>
      </c>
      <c r="V29" s="36">
        <v>1.44E-2</v>
      </c>
      <c r="W29" s="36">
        <v>0.28631999551632309</v>
      </c>
      <c r="X29" s="36">
        <v>11.335167775698112</v>
      </c>
      <c r="Y29" s="36">
        <v>11.621487771214435</v>
      </c>
      <c r="Z29" s="36">
        <v>1.6835916765038693E-4</v>
      </c>
      <c r="AA29" s="36">
        <v>3.6028861877182797E-5</v>
      </c>
      <c r="AB29" s="36">
        <v>3.6028900000000003E-5</v>
      </c>
      <c r="AC29" s="36">
        <v>2.4808848203098955E-5</v>
      </c>
      <c r="AD29" s="36">
        <v>6.5866824362692422E-2</v>
      </c>
      <c r="AE29" s="36">
        <v>0.59280141926423213</v>
      </c>
      <c r="AF29" s="36">
        <v>0.65866824362692433</v>
      </c>
      <c r="AG29" s="36">
        <v>4.3034472305988588E-4</v>
      </c>
      <c r="AH29" s="36">
        <v>7.3208067830877132E-4</v>
      </c>
      <c r="AI29" s="36">
        <v>2.3446367670159297E-3</v>
      </c>
      <c r="AJ29" s="36">
        <v>1.3660302184822235E-6</v>
      </c>
      <c r="AK29" s="36">
        <v>1.6507689420762966E-6</v>
      </c>
      <c r="AL29" s="36">
        <v>4.1287074625263989E-6</v>
      </c>
      <c r="AM29" s="36">
        <v>4.5651960148146707E-4</v>
      </c>
      <c r="AN29" s="36">
        <v>6.6600555809943271E-2</v>
      </c>
      <c r="AO29" s="36">
        <v>0.59515018473871062</v>
      </c>
      <c r="AP29" s="36">
        <v>378.561711984</v>
      </c>
      <c r="AQ29" s="36">
        <v>203.840921837</v>
      </c>
      <c r="AR29" s="36">
        <v>582.40263382099999</v>
      </c>
      <c r="AS29" s="36">
        <v>10.434927700999999</v>
      </c>
      <c r="AT29" s="36">
        <v>936.62853559500002</v>
      </c>
      <c r="AU29" s="36">
        <v>2223.800921255</v>
      </c>
      <c r="AV29" s="36">
        <v>666.81691695999996</v>
      </c>
      <c r="AW29" s="36">
        <v>1583.1976262630001</v>
      </c>
      <c r="AX29" s="36">
        <v>622.60848050799996</v>
      </c>
      <c r="AY29" s="36">
        <v>1478.23524473</v>
      </c>
      <c r="AZ29" s="36">
        <v>9.8430449999999999E-3</v>
      </c>
      <c r="BA29" s="36">
        <v>1.968609E-2</v>
      </c>
      <c r="BB29" s="36">
        <v>6.307790164</v>
      </c>
      <c r="BC29" s="36">
        <v>551.38745151399996</v>
      </c>
      <c r="BD29" s="36">
        <v>1309.137909051</v>
      </c>
      <c r="BE29" s="36">
        <v>3.9033353999999999E-2</v>
      </c>
      <c r="BF29" s="36">
        <v>7.8066708999999998E-2</v>
      </c>
      <c r="BG29" s="36">
        <v>14.342285736999999</v>
      </c>
      <c r="BH29" s="36">
        <v>71.85706854</v>
      </c>
      <c r="BI29" s="36">
        <v>0</v>
      </c>
      <c r="BJ29" s="36">
        <v>0</v>
      </c>
      <c r="BK29" s="36">
        <v>0</v>
      </c>
      <c r="BL29" s="36">
        <v>0</v>
      </c>
    </row>
    <row r="30" spans="1:64" s="37" customFormat="1" x14ac:dyDescent="0.2">
      <c r="A30" s="6">
        <v>27</v>
      </c>
      <c r="B30" s="34" t="s">
        <v>131</v>
      </c>
      <c r="C30" s="34" t="s">
        <v>133</v>
      </c>
      <c r="D30" s="163">
        <v>5.0070108680000001</v>
      </c>
      <c r="E30" s="36">
        <v>16</v>
      </c>
      <c r="F30" s="36">
        <v>0</v>
      </c>
      <c r="G30" s="36">
        <v>2</v>
      </c>
      <c r="H30" s="36">
        <v>14</v>
      </c>
      <c r="I30" s="36">
        <v>0</v>
      </c>
      <c r="J30" s="36">
        <v>0</v>
      </c>
      <c r="K30" s="36">
        <v>0</v>
      </c>
      <c r="L30" s="36">
        <v>0</v>
      </c>
      <c r="M30" s="36">
        <v>0</v>
      </c>
      <c r="N30" s="36">
        <v>0</v>
      </c>
      <c r="O30" s="36">
        <v>4.0171400000000001E-4</v>
      </c>
      <c r="P30" s="36">
        <v>6.6145400000000001E-4</v>
      </c>
      <c r="Q30" s="36">
        <v>3.3961400000000002E-4</v>
      </c>
      <c r="R30" s="36">
        <v>6.2099999999999992E-5</v>
      </c>
      <c r="S30" s="36">
        <v>5.8045299999999998E-4</v>
      </c>
      <c r="T30" s="36">
        <v>8.1001000000000006E-5</v>
      </c>
      <c r="U30" s="36">
        <v>1.8000000000000002E-2</v>
      </c>
      <c r="V30" s="36">
        <v>4.3200000000000002E-2</v>
      </c>
      <c r="W30" s="36">
        <v>1.8401714000000003E-2</v>
      </c>
      <c r="X30" s="36">
        <v>4.3861454000000001E-2</v>
      </c>
      <c r="Y30" s="36">
        <v>6.2263168000000008E-2</v>
      </c>
      <c r="Z30" s="36">
        <v>0</v>
      </c>
      <c r="AA30" s="36">
        <v>0</v>
      </c>
      <c r="AB30" s="36">
        <v>0</v>
      </c>
      <c r="AC30" s="36">
        <v>0</v>
      </c>
      <c r="AD30" s="36">
        <v>0</v>
      </c>
      <c r="AE30" s="36">
        <v>0</v>
      </c>
      <c r="AF30" s="36">
        <v>0</v>
      </c>
      <c r="AG30" s="36">
        <v>1.425758444174336E-3</v>
      </c>
      <c r="AH30" s="36">
        <v>2.4254281579057673E-3</v>
      </c>
      <c r="AI30" s="36">
        <v>7.7679253165360389E-3</v>
      </c>
      <c r="AJ30" s="36">
        <v>0</v>
      </c>
      <c r="AK30" s="36">
        <v>0</v>
      </c>
      <c r="AL30" s="36">
        <v>0</v>
      </c>
      <c r="AM30" s="36">
        <v>1.425758444174336E-3</v>
      </c>
      <c r="AN30" s="36">
        <v>2.4254281579057673E-3</v>
      </c>
      <c r="AO30" s="36">
        <v>7.7679253165360389E-3</v>
      </c>
      <c r="AP30" s="36">
        <v>0.10200435300000001</v>
      </c>
      <c r="AQ30" s="36">
        <v>5.4925421000000002E-2</v>
      </c>
      <c r="AR30" s="36">
        <v>0.15692977400000002</v>
      </c>
      <c r="AS30" s="36">
        <v>0</v>
      </c>
      <c r="AT30" s="36">
        <v>0</v>
      </c>
      <c r="AU30" s="36">
        <v>0</v>
      </c>
      <c r="AV30" s="36">
        <v>0</v>
      </c>
      <c r="AW30" s="36">
        <v>0</v>
      </c>
      <c r="AX30" s="36">
        <v>0</v>
      </c>
      <c r="AY30" s="36">
        <v>0</v>
      </c>
      <c r="AZ30" s="36">
        <v>0</v>
      </c>
      <c r="BA30" s="36">
        <v>0</v>
      </c>
      <c r="BB30" s="36">
        <v>3.150509848</v>
      </c>
      <c r="BC30" s="36">
        <v>273.80686466399999</v>
      </c>
      <c r="BD30" s="36">
        <v>635.84070283699998</v>
      </c>
      <c r="BE30" s="36">
        <v>1.9495729E-2</v>
      </c>
      <c r="BF30" s="36">
        <v>3.8991458E-2</v>
      </c>
      <c r="BG30" s="36">
        <v>3.5433010770000002</v>
      </c>
      <c r="BH30" s="36">
        <v>19.573916765</v>
      </c>
      <c r="BI30" s="36">
        <v>0</v>
      </c>
      <c r="BJ30" s="36">
        <v>0</v>
      </c>
      <c r="BK30" s="36">
        <v>0</v>
      </c>
      <c r="BL30" s="36">
        <v>0</v>
      </c>
    </row>
    <row r="31" spans="1:64" s="37" customFormat="1" x14ac:dyDescent="0.2">
      <c r="A31" s="6">
        <v>28</v>
      </c>
      <c r="B31" s="34" t="s">
        <v>131</v>
      </c>
      <c r="C31" s="34" t="s">
        <v>134</v>
      </c>
      <c r="D31" s="163">
        <v>5.1101667910000002</v>
      </c>
      <c r="E31" s="36">
        <v>10</v>
      </c>
      <c r="F31" s="36">
        <v>0</v>
      </c>
      <c r="G31" s="36">
        <v>1</v>
      </c>
      <c r="H31" s="36">
        <v>9</v>
      </c>
      <c r="I31" s="36">
        <v>8.1532331448533172E-6</v>
      </c>
      <c r="J31" s="36">
        <v>0.15228016164006716</v>
      </c>
      <c r="K31" s="36">
        <v>8.1532331448533172E-6</v>
      </c>
      <c r="L31" s="36">
        <v>0</v>
      </c>
      <c r="M31" s="36">
        <v>2.1283148732161674E-3</v>
      </c>
      <c r="N31" s="36">
        <v>0.15015999999999585</v>
      </c>
      <c r="O31" s="36">
        <v>6.3795959999999995E-3</v>
      </c>
      <c r="P31" s="36">
        <v>9.2469590000000008E-3</v>
      </c>
      <c r="Q31" s="36">
        <v>4.4036869999999999E-3</v>
      </c>
      <c r="R31" s="36">
        <v>1.9759090000000001E-3</v>
      </c>
      <c r="S31" s="36">
        <v>6.6696870000000005E-3</v>
      </c>
      <c r="T31" s="36">
        <v>2.5772720000000002E-3</v>
      </c>
      <c r="U31" s="36">
        <v>3.0000000000000001E-3</v>
      </c>
      <c r="V31" s="36">
        <v>7.1999999999999998E-3</v>
      </c>
      <c r="W31" s="36">
        <v>9.3877492331448532E-3</v>
      </c>
      <c r="X31" s="36">
        <v>0.16872712064006717</v>
      </c>
      <c r="Y31" s="36">
        <v>0.17811486987321204</v>
      </c>
      <c r="Z31" s="36">
        <v>6.794903211988439E-7</v>
      </c>
      <c r="AA31" s="36">
        <v>1.4541092873655257E-7</v>
      </c>
      <c r="AB31" s="36">
        <v>1.45411E-7</v>
      </c>
      <c r="AC31" s="36">
        <v>2.0648725378352068E-8</v>
      </c>
      <c r="AD31" s="36">
        <v>5.0073159922921706E-4</v>
      </c>
      <c r="AE31" s="36">
        <v>4.506584393062953E-3</v>
      </c>
      <c r="AF31" s="36">
        <v>5.0073159922921703E-3</v>
      </c>
      <c r="AG31" s="36">
        <v>2.4566249202487463E-4</v>
      </c>
      <c r="AH31" s="36">
        <v>4.1790860712277527E-4</v>
      </c>
      <c r="AI31" s="36">
        <v>1.3384370255148342E-3</v>
      </c>
      <c r="AJ31" s="36">
        <v>6.058589929746265E-9</v>
      </c>
      <c r="AK31" s="36">
        <v>7.3214574271378016E-9</v>
      </c>
      <c r="AL31" s="36">
        <v>1.8311560840230572E-8</v>
      </c>
      <c r="AM31" s="36">
        <v>2.4568919934018276E-4</v>
      </c>
      <c r="AN31" s="36">
        <v>9.1864752780941941E-4</v>
      </c>
      <c r="AO31" s="36">
        <v>5.8450397301386282E-3</v>
      </c>
      <c r="AP31" s="36">
        <v>0.89180905899999996</v>
      </c>
      <c r="AQ31" s="36">
        <v>0.480204878</v>
      </c>
      <c r="AR31" s="36">
        <v>1.372013937</v>
      </c>
      <c r="AS31" s="36">
        <v>5.1728626E-2</v>
      </c>
      <c r="AT31" s="36">
        <v>0.108313804</v>
      </c>
      <c r="AU31" s="36">
        <v>0.26324273100000001</v>
      </c>
      <c r="AV31" s="36">
        <v>0.250381191</v>
      </c>
      <c r="AW31" s="36">
        <v>0.60851918900000002</v>
      </c>
      <c r="AX31" s="36">
        <v>0.226475278</v>
      </c>
      <c r="AY31" s="36">
        <v>0.55041895299999999</v>
      </c>
      <c r="AZ31" s="36">
        <v>5.5976000000000001E-5</v>
      </c>
      <c r="BA31" s="36">
        <v>1.11952E-4</v>
      </c>
      <c r="BB31" s="36">
        <v>3.2446249169999999</v>
      </c>
      <c r="BC31" s="36">
        <v>261.642834032</v>
      </c>
      <c r="BD31" s="36">
        <v>635.88916032300006</v>
      </c>
      <c r="BE31" s="36">
        <v>2.0078123999999999E-2</v>
      </c>
      <c r="BF31" s="36">
        <v>4.0156247999999999E-2</v>
      </c>
      <c r="BG31" s="36">
        <v>2.5662714470000001</v>
      </c>
      <c r="BH31" s="36">
        <v>23.153441179000001</v>
      </c>
      <c r="BI31" s="36">
        <v>0</v>
      </c>
      <c r="BJ31" s="36">
        <v>0</v>
      </c>
      <c r="BK31" s="36">
        <v>0</v>
      </c>
      <c r="BL31" s="36">
        <v>0</v>
      </c>
    </row>
    <row r="32" spans="1:64" s="37" customFormat="1" x14ac:dyDescent="0.2">
      <c r="A32" s="6">
        <v>29</v>
      </c>
      <c r="B32" s="34" t="s">
        <v>131</v>
      </c>
      <c r="C32" s="34" t="s">
        <v>135</v>
      </c>
      <c r="D32" s="163">
        <v>5.1415953759999997</v>
      </c>
      <c r="E32" s="36">
        <v>18</v>
      </c>
      <c r="F32" s="36">
        <v>0</v>
      </c>
      <c r="G32" s="36">
        <v>3</v>
      </c>
      <c r="H32" s="36">
        <v>15</v>
      </c>
      <c r="I32" s="36">
        <v>4.9809571400112039E-6</v>
      </c>
      <c r="J32" s="36">
        <v>1.5713826523135719E-2</v>
      </c>
      <c r="K32" s="36">
        <v>4.9809571400112039E-6</v>
      </c>
      <c r="L32" s="36">
        <v>0</v>
      </c>
      <c r="M32" s="36">
        <v>1.1588074802760468E-3</v>
      </c>
      <c r="N32" s="36">
        <v>1.4559999999999684E-2</v>
      </c>
      <c r="O32" s="36">
        <v>1.2965250000000001E-2</v>
      </c>
      <c r="P32" s="36">
        <v>2.3678632999999998E-2</v>
      </c>
      <c r="Q32" s="36">
        <v>1.2099781E-2</v>
      </c>
      <c r="R32" s="36">
        <v>8.65469E-4</v>
      </c>
      <c r="S32" s="36">
        <v>2.2549759999999999E-2</v>
      </c>
      <c r="T32" s="36">
        <v>1.1288730000000001E-3</v>
      </c>
      <c r="U32" s="36">
        <v>6.0000000000000001E-3</v>
      </c>
      <c r="V32" s="36">
        <v>1.44E-2</v>
      </c>
      <c r="W32" s="36">
        <v>1.8970230957140011E-2</v>
      </c>
      <c r="X32" s="36">
        <v>5.3792459523135716E-2</v>
      </c>
      <c r="Y32" s="36">
        <v>7.2762690480275727E-2</v>
      </c>
      <c r="Z32" s="36">
        <v>7.2696616309143293E-7</v>
      </c>
      <c r="AA32" s="36">
        <v>1.5557075890156663E-7</v>
      </c>
      <c r="AB32" s="36">
        <v>1.5557100000000001E-7</v>
      </c>
      <c r="AC32" s="36">
        <v>3.8110805940824347E-8</v>
      </c>
      <c r="AD32" s="36">
        <v>3.7367454010971271E-4</v>
      </c>
      <c r="AE32" s="36">
        <v>3.3630708609874143E-3</v>
      </c>
      <c r="AF32" s="36">
        <v>3.7367454010971274E-3</v>
      </c>
      <c r="AG32" s="36">
        <v>5.1368190776993007E-4</v>
      </c>
      <c r="AH32" s="36">
        <v>8.7384968218332925E-4</v>
      </c>
      <c r="AI32" s="36">
        <v>2.7986807388844463E-3</v>
      </c>
      <c r="AJ32" s="36">
        <v>6.4819091675358548E-9</v>
      </c>
      <c r="AK32" s="36">
        <v>7.8330143757848792E-9</v>
      </c>
      <c r="AL32" s="36">
        <v>1.9591006398934815E-8</v>
      </c>
      <c r="AM32" s="36">
        <v>5.1372650048503844E-4</v>
      </c>
      <c r="AN32" s="36">
        <v>1.2475320553074177E-3</v>
      </c>
      <c r="AO32" s="36">
        <v>6.1617711908782593E-3</v>
      </c>
      <c r="AP32" s="36">
        <v>2.3483802699999998</v>
      </c>
      <c r="AQ32" s="36">
        <v>1.264512453</v>
      </c>
      <c r="AR32" s="36">
        <v>3.6128927229999999</v>
      </c>
      <c r="AS32" s="36">
        <v>0.12029656</v>
      </c>
      <c r="AT32" s="36">
        <v>5.6095389180000002</v>
      </c>
      <c r="AU32" s="36">
        <v>14.285361697000001</v>
      </c>
      <c r="AV32" s="36">
        <v>10.543750897000001</v>
      </c>
      <c r="AW32" s="36">
        <v>26.850922580999999</v>
      </c>
      <c r="AX32" s="36">
        <v>9.5833997269999998</v>
      </c>
      <c r="AY32" s="36">
        <v>24.405273478000002</v>
      </c>
      <c r="AZ32" s="36">
        <v>1.371E-4</v>
      </c>
      <c r="BA32" s="36">
        <v>2.7420100000000001E-4</v>
      </c>
      <c r="BB32" s="36">
        <v>2.2071076829999998</v>
      </c>
      <c r="BC32" s="36">
        <v>177.06591888599999</v>
      </c>
      <c r="BD32" s="36">
        <v>450.91953765</v>
      </c>
      <c r="BE32" s="36">
        <v>1.3657844000000001E-2</v>
      </c>
      <c r="BF32" s="36">
        <v>2.7315689000000001E-2</v>
      </c>
      <c r="BG32" s="36">
        <v>2.2839795180000002</v>
      </c>
      <c r="BH32" s="36">
        <v>16.304608181999999</v>
      </c>
      <c r="BI32" s="36">
        <v>0</v>
      </c>
      <c r="BJ32" s="36">
        <v>0</v>
      </c>
      <c r="BK32" s="36">
        <v>0</v>
      </c>
      <c r="BL32" s="36">
        <v>0</v>
      </c>
    </row>
    <row r="33" spans="1:64" s="37" customFormat="1" x14ac:dyDescent="0.2">
      <c r="A33" s="6">
        <v>30</v>
      </c>
      <c r="B33" s="34" t="s">
        <v>131</v>
      </c>
      <c r="C33" s="34" t="s">
        <v>136</v>
      </c>
      <c r="D33" s="163">
        <v>5.5540398959999999</v>
      </c>
      <c r="E33" s="36">
        <v>24</v>
      </c>
      <c r="F33" s="36">
        <v>0</v>
      </c>
      <c r="G33" s="36">
        <v>3</v>
      </c>
      <c r="H33" s="36">
        <v>21</v>
      </c>
      <c r="I33" s="36">
        <v>8.6502128841023634E-4</v>
      </c>
      <c r="J33" s="36">
        <v>1.6896950534090669</v>
      </c>
      <c r="K33" s="36">
        <v>8.6502128841023634E-4</v>
      </c>
      <c r="L33" s="36">
        <v>0</v>
      </c>
      <c r="M33" s="36">
        <v>6.1699074693316563E-2</v>
      </c>
      <c r="N33" s="36">
        <v>1.6288610000041606</v>
      </c>
      <c r="O33" s="36">
        <v>0.14702572100000003</v>
      </c>
      <c r="P33" s="36">
        <v>0.2523087</v>
      </c>
      <c r="Q33" s="36">
        <v>0.12612388200000002</v>
      </c>
      <c r="R33" s="36">
        <v>2.0901838999999998E-2</v>
      </c>
      <c r="S33" s="36">
        <v>0.22504543200000002</v>
      </c>
      <c r="T33" s="36">
        <v>2.7263268E-2</v>
      </c>
      <c r="U33" s="36">
        <v>1.2E-2</v>
      </c>
      <c r="V33" s="36">
        <v>2.8799999999999999E-2</v>
      </c>
      <c r="W33" s="36">
        <v>0.15989074228841027</v>
      </c>
      <c r="X33" s="36">
        <v>1.9708037534090668</v>
      </c>
      <c r="Y33" s="36">
        <v>2.1306944956974769</v>
      </c>
      <c r="Z33" s="36">
        <v>2.5737076418436498E-5</v>
      </c>
      <c r="AA33" s="36">
        <v>5.507734353545409E-6</v>
      </c>
      <c r="AB33" s="36">
        <v>5.5077399999999992E-6</v>
      </c>
      <c r="AC33" s="36">
        <v>6.1186156721754411E-6</v>
      </c>
      <c r="AD33" s="36">
        <v>1.0863093371538898E-2</v>
      </c>
      <c r="AE33" s="36">
        <v>9.7767840343850054E-2</v>
      </c>
      <c r="AF33" s="36">
        <v>0.10863093371538898</v>
      </c>
      <c r="AG33" s="36">
        <v>9.8147023669424419E-4</v>
      </c>
      <c r="AH33" s="36">
        <v>1.6696275290890592E-3</v>
      </c>
      <c r="AI33" s="36">
        <v>5.3473205999203643E-3</v>
      </c>
      <c r="AJ33" s="36">
        <v>2.294815254668539E-7</v>
      </c>
      <c r="AK33" s="36">
        <v>2.7731522326195371E-7</v>
      </c>
      <c r="AL33" s="36">
        <v>6.9358794109229366E-7</v>
      </c>
      <c r="AM33" s="36">
        <v>9.8781833389188648E-4</v>
      </c>
      <c r="AN33" s="36">
        <v>1.2532998215851219E-2</v>
      </c>
      <c r="AO33" s="36">
        <v>0.10311585453171151</v>
      </c>
      <c r="AP33" s="36">
        <v>52.059851488</v>
      </c>
      <c r="AQ33" s="36">
        <v>28.032227723999998</v>
      </c>
      <c r="AR33" s="36">
        <v>80.092079212000002</v>
      </c>
      <c r="AS33" s="36">
        <v>2.7250758259999999</v>
      </c>
      <c r="AT33" s="36">
        <v>131.17426408399999</v>
      </c>
      <c r="AU33" s="36">
        <v>338.57432207199997</v>
      </c>
      <c r="AV33" s="36">
        <v>102.90304369499999</v>
      </c>
      <c r="AW33" s="36">
        <v>265.603382657</v>
      </c>
      <c r="AX33" s="36">
        <v>95.988078172000002</v>
      </c>
      <c r="AY33" s="36">
        <v>247.75514252900001</v>
      </c>
      <c r="AZ33" s="36">
        <v>2.9573830000000001E-3</v>
      </c>
      <c r="BA33" s="36">
        <v>5.9147669999999996E-3</v>
      </c>
      <c r="BB33" s="36">
        <v>3.4910918479999999</v>
      </c>
      <c r="BC33" s="36">
        <v>264.01272913999998</v>
      </c>
      <c r="BD33" s="36">
        <v>681.44411871800003</v>
      </c>
      <c r="BE33" s="36">
        <v>2.1603291E-2</v>
      </c>
      <c r="BF33" s="36">
        <v>4.3206582E-2</v>
      </c>
      <c r="BG33" s="36">
        <v>8.1943604850000007</v>
      </c>
      <c r="BH33" s="36">
        <v>50.572739003000002</v>
      </c>
      <c r="BI33" s="36">
        <v>0</v>
      </c>
      <c r="BJ33" s="36">
        <v>0</v>
      </c>
      <c r="BK33" s="36">
        <v>0.06</v>
      </c>
      <c r="BL33" s="36">
        <v>0.06</v>
      </c>
    </row>
    <row r="34" spans="1:64" s="37" customFormat="1" x14ac:dyDescent="0.2">
      <c r="A34" s="6">
        <v>31</v>
      </c>
      <c r="B34" s="34" t="s">
        <v>131</v>
      </c>
      <c r="C34" s="34" t="s">
        <v>137</v>
      </c>
      <c r="D34" s="163">
        <v>5.4710608130000002</v>
      </c>
      <c r="E34" s="36">
        <v>38</v>
      </c>
      <c r="F34" s="36">
        <v>1</v>
      </c>
      <c r="G34" s="36">
        <v>7</v>
      </c>
      <c r="H34" s="36">
        <v>30</v>
      </c>
      <c r="I34" s="36">
        <v>4.6038436550182235E-3</v>
      </c>
      <c r="J34" s="36">
        <v>6.7064442971097042</v>
      </c>
      <c r="K34" s="36">
        <v>4.6038436550182235E-3</v>
      </c>
      <c r="L34" s="36">
        <v>0</v>
      </c>
      <c r="M34" s="36">
        <v>0.41905164075858214</v>
      </c>
      <c r="N34" s="36">
        <v>6.2919965000061406</v>
      </c>
      <c r="O34" s="36">
        <v>0.22637147499999999</v>
      </c>
      <c r="P34" s="36">
        <v>0.38584819000000004</v>
      </c>
      <c r="Q34" s="36">
        <v>0.207210477</v>
      </c>
      <c r="R34" s="36">
        <v>1.9160997999999999E-2</v>
      </c>
      <c r="S34" s="36">
        <v>0.36085558200000001</v>
      </c>
      <c r="T34" s="36">
        <v>2.4992607999999999E-2</v>
      </c>
      <c r="U34" s="36">
        <v>7.0250000000000007E-2</v>
      </c>
      <c r="V34" s="36">
        <v>0.16670000000000004</v>
      </c>
      <c r="W34" s="36">
        <v>0.30122531865501823</v>
      </c>
      <c r="X34" s="36">
        <v>7.2589924871097038</v>
      </c>
      <c r="Y34" s="36">
        <v>7.5602178057647222</v>
      </c>
      <c r="Z34" s="36">
        <v>1.5256779910303444E-4</v>
      </c>
      <c r="AA34" s="36">
        <v>3.2649509008049365E-5</v>
      </c>
      <c r="AB34" s="36">
        <v>3.26495E-5</v>
      </c>
      <c r="AC34" s="36">
        <v>3.4301547636806883E-5</v>
      </c>
      <c r="AD34" s="36">
        <v>5.7994299742773078E-2</v>
      </c>
      <c r="AE34" s="36">
        <v>0.52194869768495777</v>
      </c>
      <c r="AF34" s="36">
        <v>0.57994299742773081</v>
      </c>
      <c r="AG34" s="36">
        <v>5.406490777304227E-3</v>
      </c>
      <c r="AH34" s="36">
        <v>9.1972486786324782E-3</v>
      </c>
      <c r="AI34" s="36">
        <v>2.9456053200485097E-2</v>
      </c>
      <c r="AJ34" s="36">
        <v>1.2799027699562407E-6</v>
      </c>
      <c r="AK34" s="36">
        <v>1.5466888747664098E-6</v>
      </c>
      <c r="AL34" s="36">
        <v>3.868394744223076E-6</v>
      </c>
      <c r="AM34" s="36">
        <v>5.4420722277109899E-3</v>
      </c>
      <c r="AN34" s="36">
        <v>6.7193095110280321E-2</v>
      </c>
      <c r="AO34" s="36">
        <v>0.55140861928018703</v>
      </c>
      <c r="AP34" s="36">
        <v>162.393060257</v>
      </c>
      <c r="AQ34" s="36">
        <v>87.442417061</v>
      </c>
      <c r="AR34" s="36">
        <v>249.83547731800002</v>
      </c>
      <c r="AS34" s="36">
        <v>8.8516607700000005</v>
      </c>
      <c r="AT34" s="36">
        <v>660.14915304099998</v>
      </c>
      <c r="AU34" s="36">
        <v>1640.094362073</v>
      </c>
      <c r="AV34" s="36">
        <v>432.65329996600002</v>
      </c>
      <c r="AW34" s="36">
        <v>1074.8968392039999</v>
      </c>
      <c r="AX34" s="36">
        <v>405.37635620200001</v>
      </c>
      <c r="AY34" s="36">
        <v>1007.129181735</v>
      </c>
      <c r="AZ34" s="36">
        <v>2.2931176000000001E-2</v>
      </c>
      <c r="BA34" s="36">
        <v>4.5862352000000002E-2</v>
      </c>
      <c r="BB34" s="36">
        <v>2.3819288049999998</v>
      </c>
      <c r="BC34" s="36">
        <v>139.49023266699999</v>
      </c>
      <c r="BD34" s="36">
        <v>346.55371912200002</v>
      </c>
      <c r="BE34" s="36">
        <v>1.4739657999999999E-2</v>
      </c>
      <c r="BF34" s="36">
        <v>2.9479315999999998E-2</v>
      </c>
      <c r="BG34" s="36">
        <v>11.191358575000001</v>
      </c>
      <c r="BH34" s="36">
        <v>52.765114341</v>
      </c>
      <c r="BI34" s="36">
        <v>0</v>
      </c>
      <c r="BJ34" s="36">
        <v>0</v>
      </c>
      <c r="BK34" s="36">
        <v>0</v>
      </c>
      <c r="BL34" s="36">
        <v>0</v>
      </c>
    </row>
    <row r="35" spans="1:64" s="37" customFormat="1" x14ac:dyDescent="0.2">
      <c r="A35" s="6">
        <v>32</v>
      </c>
      <c r="B35" s="34" t="s">
        <v>131</v>
      </c>
      <c r="C35" s="34" t="s">
        <v>138</v>
      </c>
      <c r="D35" s="163">
        <v>5.4826850660000002</v>
      </c>
      <c r="E35" s="36">
        <v>0</v>
      </c>
      <c r="F35" s="36" t="s">
        <v>340</v>
      </c>
      <c r="G35" s="36" t="s">
        <v>340</v>
      </c>
      <c r="H35" s="36" t="s">
        <v>340</v>
      </c>
      <c r="I35" s="36">
        <v>4.3270503031713925E-2</v>
      </c>
      <c r="J35" s="36">
        <v>5.2413811772969954</v>
      </c>
      <c r="K35" s="36">
        <v>1.1190503034207374E-2</v>
      </c>
      <c r="L35" s="36">
        <v>3.2079999997506548E-2</v>
      </c>
      <c r="M35" s="36">
        <v>0.68848518032125494</v>
      </c>
      <c r="N35" s="36">
        <v>4.5961665000074543</v>
      </c>
      <c r="O35" s="36">
        <v>0.13323980199999999</v>
      </c>
      <c r="P35" s="36">
        <v>0.21730646599999998</v>
      </c>
      <c r="Q35" s="36">
        <v>0.120158926</v>
      </c>
      <c r="R35" s="36">
        <v>1.3080876E-2</v>
      </c>
      <c r="S35" s="36">
        <v>0.20024445299999999</v>
      </c>
      <c r="T35" s="36">
        <v>1.7062013000000001E-2</v>
      </c>
      <c r="U35" s="36" t="s">
        <v>340</v>
      </c>
      <c r="V35" s="36" t="s">
        <v>340</v>
      </c>
      <c r="W35" s="36">
        <v>0.17651030503171392</v>
      </c>
      <c r="X35" s="36">
        <v>5.4586876432969955</v>
      </c>
      <c r="Y35" s="36">
        <v>5.6351979483287096</v>
      </c>
      <c r="Z35" s="36">
        <v>4.4685308591694016E-4</v>
      </c>
      <c r="AA35" s="36">
        <v>9.5626560386225198E-5</v>
      </c>
      <c r="AB35" s="36">
        <v>9.5626599999999997E-5</v>
      </c>
      <c r="AC35" s="36">
        <v>3.9812256450304031E-5</v>
      </c>
      <c r="AD35" s="36">
        <v>1.2127422832793954E-2</v>
      </c>
      <c r="AE35" s="36">
        <v>0.10914680549514558</v>
      </c>
      <c r="AF35" s="36">
        <v>0.12127422832793953</v>
      </c>
      <c r="AG35" s="36" t="s">
        <v>340</v>
      </c>
      <c r="AH35" s="36" t="s">
        <v>340</v>
      </c>
      <c r="AI35" s="36" t="s">
        <v>340</v>
      </c>
      <c r="AJ35" s="36">
        <v>3.7486868166901233E-6</v>
      </c>
      <c r="AK35" s="36">
        <v>4.5300723855415108E-6</v>
      </c>
      <c r="AL35" s="36">
        <v>1.1330079690283845E-5</v>
      </c>
      <c r="AM35" s="36">
        <v>4.3560943266994152E-5</v>
      </c>
      <c r="AN35" s="36">
        <v>1.2131952905179495E-2</v>
      </c>
      <c r="AO35" s="36">
        <v>0.10915813557483586</v>
      </c>
      <c r="AP35" s="36">
        <v>43.112207765000001</v>
      </c>
      <c r="AQ35" s="36">
        <v>23.21426572</v>
      </c>
      <c r="AR35" s="36">
        <v>66.326473485000008</v>
      </c>
      <c r="AS35" s="36">
        <v>4.6049664379999999</v>
      </c>
      <c r="AT35" s="36">
        <v>144.99048382300001</v>
      </c>
      <c r="AU35" s="36">
        <v>413.62150137999998</v>
      </c>
      <c r="AV35" s="36">
        <v>90.307798675000001</v>
      </c>
      <c r="AW35" s="36">
        <v>257.625509545</v>
      </c>
      <c r="AX35" s="36">
        <v>84.855381374000004</v>
      </c>
      <c r="AY35" s="36">
        <v>242.07112990300001</v>
      </c>
      <c r="AZ35" s="36">
        <v>6.7404250000000004E-3</v>
      </c>
      <c r="BA35" s="36">
        <v>1.3480850000000001E-2</v>
      </c>
      <c r="BB35" s="36">
        <v>0.27093424500000002</v>
      </c>
      <c r="BC35" s="36">
        <v>14.222069911</v>
      </c>
      <c r="BD35" s="36">
        <v>40.572000000000003</v>
      </c>
      <c r="BE35" s="36">
        <v>1.676573E-3</v>
      </c>
      <c r="BF35" s="36">
        <v>3.353146E-3</v>
      </c>
      <c r="BG35" s="36">
        <v>2.3715941210000002</v>
      </c>
      <c r="BH35" s="36">
        <v>25.364095181</v>
      </c>
      <c r="BI35" s="36">
        <v>0</v>
      </c>
      <c r="BJ35" s="36">
        <v>0</v>
      </c>
      <c r="BK35" s="36">
        <v>0</v>
      </c>
      <c r="BL35" s="36">
        <v>0</v>
      </c>
    </row>
    <row r="36" spans="1:64" s="37" customFormat="1" x14ac:dyDescent="0.2">
      <c r="A36" s="6">
        <v>33</v>
      </c>
      <c r="B36" s="34" t="s">
        <v>140</v>
      </c>
      <c r="C36" s="34" t="s">
        <v>139</v>
      </c>
      <c r="D36" s="41">
        <v>5.0437524399999996</v>
      </c>
      <c r="E36" s="36">
        <v>401</v>
      </c>
      <c r="F36" s="36">
        <v>0</v>
      </c>
      <c r="G36" s="36">
        <v>10</v>
      </c>
      <c r="H36" s="36">
        <v>391</v>
      </c>
      <c r="I36" s="36">
        <v>0</v>
      </c>
      <c r="J36" s="36">
        <v>0</v>
      </c>
      <c r="K36" s="36">
        <v>0</v>
      </c>
      <c r="L36" s="36">
        <v>0</v>
      </c>
      <c r="M36" s="36">
        <v>0</v>
      </c>
      <c r="N36" s="36">
        <v>0</v>
      </c>
      <c r="O36" s="36">
        <v>3.596822E-3</v>
      </c>
      <c r="P36" s="36">
        <v>5.1183840000000001E-3</v>
      </c>
      <c r="Q36" s="36">
        <v>2.716876E-3</v>
      </c>
      <c r="R36" s="36">
        <v>8.7994600000000005E-4</v>
      </c>
      <c r="S36" s="36">
        <v>3.9706289999999998E-3</v>
      </c>
      <c r="T36" s="36">
        <v>1.1477549999999999E-3</v>
      </c>
      <c r="U36" s="36">
        <v>0.20399999999999999</v>
      </c>
      <c r="V36" s="36">
        <v>0.48959999999999998</v>
      </c>
      <c r="W36" s="36">
        <v>0.20759682199999999</v>
      </c>
      <c r="X36" s="36">
        <v>0.49471838399999996</v>
      </c>
      <c r="Y36" s="36">
        <v>0.70231520599999997</v>
      </c>
      <c r="Z36" s="36">
        <v>0</v>
      </c>
      <c r="AA36" s="36">
        <v>0</v>
      </c>
      <c r="AB36" s="36">
        <v>0</v>
      </c>
      <c r="AC36" s="36">
        <v>0</v>
      </c>
      <c r="AD36" s="36">
        <v>0</v>
      </c>
      <c r="AE36" s="36">
        <v>0</v>
      </c>
      <c r="AF36" s="36">
        <v>0</v>
      </c>
      <c r="AG36" s="36">
        <v>1.3833824540795446E-2</v>
      </c>
      <c r="AH36" s="36">
        <v>2.35334026671003E-2</v>
      </c>
      <c r="AI36" s="36">
        <v>7.5370492325713134E-2</v>
      </c>
      <c r="AJ36" s="36">
        <v>0</v>
      </c>
      <c r="AK36" s="36">
        <v>0</v>
      </c>
      <c r="AL36" s="36">
        <v>0</v>
      </c>
      <c r="AM36" s="36">
        <v>1.3833824540795446E-2</v>
      </c>
      <c r="AN36" s="36">
        <v>2.35334026671003E-2</v>
      </c>
      <c r="AO36" s="36">
        <v>7.5370492325713134E-2</v>
      </c>
      <c r="AP36" s="36">
        <v>0.72461526200000004</v>
      </c>
      <c r="AQ36" s="36">
        <v>0.39017744900000001</v>
      </c>
      <c r="AR36" s="36">
        <v>1.114792711</v>
      </c>
      <c r="AS36" s="36">
        <v>0</v>
      </c>
      <c r="AT36" s="36">
        <v>0</v>
      </c>
      <c r="AU36" s="36">
        <v>0</v>
      </c>
      <c r="AV36" s="36">
        <v>0</v>
      </c>
      <c r="AW36" s="36">
        <v>0</v>
      </c>
      <c r="AX36" s="36">
        <v>0</v>
      </c>
      <c r="AY36" s="36">
        <v>0</v>
      </c>
      <c r="AZ36" s="36">
        <v>0</v>
      </c>
      <c r="BA36" s="36">
        <v>0</v>
      </c>
      <c r="BB36" s="36">
        <v>0.46823622500000001</v>
      </c>
      <c r="BC36" s="36">
        <v>25.031753962</v>
      </c>
      <c r="BD36" s="36">
        <v>55.284255080999998</v>
      </c>
      <c r="BE36" s="36">
        <v>3.5880170000000003E-2</v>
      </c>
      <c r="BF36" s="36">
        <v>7.1760340000000006E-2</v>
      </c>
      <c r="BG36" s="36">
        <v>0.72905374999999994</v>
      </c>
      <c r="BH36" s="36">
        <v>5.7895996439999999</v>
      </c>
      <c r="BI36" s="36">
        <v>0</v>
      </c>
      <c r="BJ36" s="36">
        <v>0</v>
      </c>
      <c r="BK36" s="36">
        <v>0</v>
      </c>
      <c r="BL36" s="36">
        <v>0</v>
      </c>
    </row>
    <row r="37" spans="1:64" s="37" customFormat="1" x14ac:dyDescent="0.2">
      <c r="A37" s="6">
        <v>34</v>
      </c>
      <c r="B37" s="34" t="s">
        <v>140</v>
      </c>
      <c r="C37" s="34" t="s">
        <v>141</v>
      </c>
      <c r="D37" s="41">
        <v>4.0130903040000003</v>
      </c>
      <c r="E37" s="36">
        <v>49</v>
      </c>
      <c r="F37" s="36">
        <v>0</v>
      </c>
      <c r="G37" s="36">
        <v>0</v>
      </c>
      <c r="H37" s="36">
        <v>49</v>
      </c>
      <c r="I37" s="36">
        <v>0</v>
      </c>
      <c r="J37" s="36">
        <v>0</v>
      </c>
      <c r="K37" s="36">
        <v>0</v>
      </c>
      <c r="L37" s="36">
        <v>0</v>
      </c>
      <c r="M37" s="36">
        <v>0</v>
      </c>
      <c r="N37" s="36">
        <v>0</v>
      </c>
      <c r="O37" s="36">
        <v>0</v>
      </c>
      <c r="P37" s="36">
        <v>0</v>
      </c>
      <c r="Q37" s="36">
        <v>0</v>
      </c>
      <c r="R37" s="36">
        <v>0</v>
      </c>
      <c r="S37" s="36">
        <v>0</v>
      </c>
      <c r="T37" s="36">
        <v>0</v>
      </c>
      <c r="U37" s="36">
        <v>0</v>
      </c>
      <c r="V37" s="36">
        <v>0</v>
      </c>
      <c r="W37" s="36">
        <v>0</v>
      </c>
      <c r="X37" s="36">
        <v>0</v>
      </c>
      <c r="Y37" s="36">
        <v>0</v>
      </c>
      <c r="Z37" s="36">
        <v>0</v>
      </c>
      <c r="AA37" s="36">
        <v>0</v>
      </c>
      <c r="AB37" s="36">
        <v>0</v>
      </c>
      <c r="AC37" s="36">
        <v>0</v>
      </c>
      <c r="AD37" s="36">
        <v>0</v>
      </c>
      <c r="AE37" s="36">
        <v>0</v>
      </c>
      <c r="AF37" s="36">
        <v>0</v>
      </c>
      <c r="AG37" s="36">
        <v>0</v>
      </c>
      <c r="AH37" s="36">
        <v>0</v>
      </c>
      <c r="AI37" s="36">
        <v>0</v>
      </c>
      <c r="AJ37" s="36">
        <v>0</v>
      </c>
      <c r="AK37" s="36">
        <v>0</v>
      </c>
      <c r="AL37" s="36">
        <v>0</v>
      </c>
      <c r="AM37" s="36">
        <v>0</v>
      </c>
      <c r="AN37" s="36">
        <v>0</v>
      </c>
      <c r="AO37" s="36">
        <v>0</v>
      </c>
      <c r="AP37" s="36">
        <v>0</v>
      </c>
      <c r="AQ37" s="36">
        <v>0</v>
      </c>
      <c r="AR37" s="36">
        <v>0</v>
      </c>
      <c r="AS37" s="36">
        <v>0</v>
      </c>
      <c r="AT37" s="36">
        <v>0</v>
      </c>
      <c r="AU37" s="36">
        <v>0</v>
      </c>
      <c r="AV37" s="36">
        <v>0</v>
      </c>
      <c r="AW37" s="36">
        <v>0</v>
      </c>
      <c r="AX37" s="36">
        <v>0</v>
      </c>
      <c r="AY37" s="36">
        <v>0</v>
      </c>
      <c r="AZ37" s="36">
        <v>0</v>
      </c>
      <c r="BA37" s="36">
        <v>0</v>
      </c>
      <c r="BB37" s="36">
        <v>0</v>
      </c>
      <c r="BC37" s="36">
        <v>0</v>
      </c>
      <c r="BD37" s="36">
        <v>0</v>
      </c>
      <c r="BE37" s="36">
        <v>0</v>
      </c>
      <c r="BF37" s="36">
        <v>0</v>
      </c>
      <c r="BG37" s="36">
        <v>0</v>
      </c>
      <c r="BH37" s="36">
        <v>0</v>
      </c>
      <c r="BI37" s="36">
        <v>0</v>
      </c>
      <c r="BJ37" s="36">
        <v>0</v>
      </c>
      <c r="BK37" s="36">
        <v>0</v>
      </c>
      <c r="BL37" s="36">
        <v>0</v>
      </c>
    </row>
    <row r="38" spans="1:64" s="37" customFormat="1" x14ac:dyDescent="0.2">
      <c r="A38" s="6">
        <v>35</v>
      </c>
      <c r="B38" s="34" t="s">
        <v>140</v>
      </c>
      <c r="C38" s="34" t="s">
        <v>142</v>
      </c>
      <c r="D38" s="41">
        <v>4.4241437030000004</v>
      </c>
      <c r="E38" s="36">
        <v>46</v>
      </c>
      <c r="F38" s="36">
        <v>0</v>
      </c>
      <c r="G38" s="36">
        <v>0</v>
      </c>
      <c r="H38" s="36">
        <v>46</v>
      </c>
      <c r="I38" s="36">
        <v>0</v>
      </c>
      <c r="J38" s="36">
        <v>0</v>
      </c>
      <c r="K38" s="36">
        <v>0</v>
      </c>
      <c r="L38" s="36">
        <v>0</v>
      </c>
      <c r="M38" s="36">
        <v>0</v>
      </c>
      <c r="N38" s="36">
        <v>0</v>
      </c>
      <c r="O38" s="36">
        <v>0</v>
      </c>
      <c r="P38" s="36">
        <v>0</v>
      </c>
      <c r="Q38" s="36">
        <v>0</v>
      </c>
      <c r="R38" s="36">
        <v>0</v>
      </c>
      <c r="S38" s="36">
        <v>0</v>
      </c>
      <c r="T38" s="36">
        <v>0</v>
      </c>
      <c r="U38" s="36">
        <v>0</v>
      </c>
      <c r="V38" s="36">
        <v>0</v>
      </c>
      <c r="W38" s="36">
        <v>0</v>
      </c>
      <c r="X38" s="36">
        <v>0</v>
      </c>
      <c r="Y38" s="36">
        <v>0</v>
      </c>
      <c r="Z38" s="36">
        <v>0</v>
      </c>
      <c r="AA38" s="36">
        <v>0</v>
      </c>
      <c r="AB38" s="36">
        <v>0</v>
      </c>
      <c r="AC38" s="36">
        <v>0</v>
      </c>
      <c r="AD38" s="36">
        <v>0</v>
      </c>
      <c r="AE38" s="36">
        <v>0</v>
      </c>
      <c r="AF38" s="36">
        <v>0</v>
      </c>
      <c r="AG38" s="36">
        <v>0</v>
      </c>
      <c r="AH38" s="36">
        <v>0</v>
      </c>
      <c r="AI38" s="36">
        <v>0</v>
      </c>
      <c r="AJ38" s="36">
        <v>0</v>
      </c>
      <c r="AK38" s="36">
        <v>0</v>
      </c>
      <c r="AL38" s="36">
        <v>0</v>
      </c>
      <c r="AM38" s="36">
        <v>0</v>
      </c>
      <c r="AN38" s="36">
        <v>0</v>
      </c>
      <c r="AO38" s="36">
        <v>0</v>
      </c>
      <c r="AP38" s="36">
        <v>0</v>
      </c>
      <c r="AQ38" s="36">
        <v>0</v>
      </c>
      <c r="AR38" s="36">
        <v>0</v>
      </c>
      <c r="AS38" s="36">
        <v>0</v>
      </c>
      <c r="AT38" s="36">
        <v>0</v>
      </c>
      <c r="AU38" s="36">
        <v>0</v>
      </c>
      <c r="AV38" s="36">
        <v>0</v>
      </c>
      <c r="AW38" s="36">
        <v>0</v>
      </c>
      <c r="AX38" s="36">
        <v>0</v>
      </c>
      <c r="AY38" s="36">
        <v>0</v>
      </c>
      <c r="AZ38" s="36">
        <v>0</v>
      </c>
      <c r="BA38" s="36">
        <v>0</v>
      </c>
      <c r="BB38" s="36">
        <v>0</v>
      </c>
      <c r="BC38" s="36">
        <v>0</v>
      </c>
      <c r="BD38" s="36">
        <v>0</v>
      </c>
      <c r="BE38" s="36">
        <v>0</v>
      </c>
      <c r="BF38" s="36">
        <v>0</v>
      </c>
      <c r="BG38" s="36">
        <v>0</v>
      </c>
      <c r="BH38" s="36">
        <v>0</v>
      </c>
      <c r="BI38" s="36">
        <v>0</v>
      </c>
      <c r="BJ38" s="36">
        <v>0</v>
      </c>
      <c r="BK38" s="36">
        <v>0</v>
      </c>
      <c r="BL38" s="36">
        <v>0</v>
      </c>
    </row>
    <row r="39" spans="1:64" s="37" customFormat="1" x14ac:dyDescent="0.2">
      <c r="A39" s="6">
        <v>36</v>
      </c>
      <c r="B39" s="34" t="s">
        <v>140</v>
      </c>
      <c r="C39" s="34" t="s">
        <v>143</v>
      </c>
      <c r="D39" s="41">
        <v>4.4172766760000002</v>
      </c>
      <c r="E39" s="36">
        <v>2</v>
      </c>
      <c r="F39" s="36">
        <v>0</v>
      </c>
      <c r="G39" s="36">
        <v>0</v>
      </c>
      <c r="H39" s="36">
        <v>2</v>
      </c>
      <c r="I39" s="36">
        <v>0</v>
      </c>
      <c r="J39" s="36">
        <v>0</v>
      </c>
      <c r="K39" s="36">
        <v>0</v>
      </c>
      <c r="L39" s="36">
        <v>0</v>
      </c>
      <c r="M39" s="36">
        <v>0</v>
      </c>
      <c r="N39" s="36">
        <v>0</v>
      </c>
      <c r="O39" s="36">
        <v>0</v>
      </c>
      <c r="P39" s="36">
        <v>0</v>
      </c>
      <c r="Q39" s="36">
        <v>0</v>
      </c>
      <c r="R39" s="36">
        <v>0</v>
      </c>
      <c r="S39" s="36">
        <v>0</v>
      </c>
      <c r="T39" s="36">
        <v>0</v>
      </c>
      <c r="U39" s="36">
        <v>0</v>
      </c>
      <c r="V39" s="36">
        <v>0</v>
      </c>
      <c r="W39" s="36">
        <v>0</v>
      </c>
      <c r="X39" s="36">
        <v>0</v>
      </c>
      <c r="Y39" s="36">
        <v>0</v>
      </c>
      <c r="Z39" s="36">
        <v>0</v>
      </c>
      <c r="AA39" s="36">
        <v>0</v>
      </c>
      <c r="AB39" s="36">
        <v>0</v>
      </c>
      <c r="AC39" s="36">
        <v>0</v>
      </c>
      <c r="AD39" s="36">
        <v>0</v>
      </c>
      <c r="AE39" s="36">
        <v>0</v>
      </c>
      <c r="AF39" s="36">
        <v>0</v>
      </c>
      <c r="AG39" s="36">
        <v>0</v>
      </c>
      <c r="AH39" s="36">
        <v>0</v>
      </c>
      <c r="AI39" s="36">
        <v>0</v>
      </c>
      <c r="AJ39" s="36">
        <v>0</v>
      </c>
      <c r="AK39" s="36">
        <v>0</v>
      </c>
      <c r="AL39" s="36">
        <v>0</v>
      </c>
      <c r="AM39" s="36">
        <v>0</v>
      </c>
      <c r="AN39" s="36">
        <v>0</v>
      </c>
      <c r="AO39" s="36">
        <v>0</v>
      </c>
      <c r="AP39" s="36">
        <v>0</v>
      </c>
      <c r="AQ39" s="36">
        <v>0</v>
      </c>
      <c r="AR39" s="36">
        <v>0</v>
      </c>
      <c r="AS39" s="36">
        <v>0</v>
      </c>
      <c r="AT39" s="36">
        <v>0</v>
      </c>
      <c r="AU39" s="36">
        <v>0</v>
      </c>
      <c r="AV39" s="36">
        <v>0</v>
      </c>
      <c r="AW39" s="36">
        <v>0</v>
      </c>
      <c r="AX39" s="36">
        <v>0</v>
      </c>
      <c r="AY39" s="36">
        <v>0</v>
      </c>
      <c r="AZ39" s="36">
        <v>0</v>
      </c>
      <c r="BA39" s="36">
        <v>0</v>
      </c>
      <c r="BB39" s="36">
        <v>0</v>
      </c>
      <c r="BC39" s="36">
        <v>0</v>
      </c>
      <c r="BD39" s="36">
        <v>0</v>
      </c>
      <c r="BE39" s="36">
        <v>0</v>
      </c>
      <c r="BF39" s="36">
        <v>0</v>
      </c>
      <c r="BG39" s="36">
        <v>0</v>
      </c>
      <c r="BH39" s="36">
        <v>0</v>
      </c>
      <c r="BI39" s="36">
        <v>0</v>
      </c>
      <c r="BJ39" s="36">
        <v>0</v>
      </c>
      <c r="BK39" s="36">
        <v>0</v>
      </c>
      <c r="BL39" s="36">
        <v>0</v>
      </c>
    </row>
    <row r="40" spans="1:64" s="37" customFormat="1" x14ac:dyDescent="0.2">
      <c r="A40" s="6">
        <v>37</v>
      </c>
      <c r="B40" s="34" t="s">
        <v>140</v>
      </c>
      <c r="C40" s="34" t="s">
        <v>144</v>
      </c>
      <c r="D40" s="41">
        <v>4.5396796549999996</v>
      </c>
      <c r="E40" s="36">
        <v>16</v>
      </c>
      <c r="F40" s="36">
        <v>0</v>
      </c>
      <c r="G40" s="36">
        <v>1</v>
      </c>
      <c r="H40" s="36">
        <v>15</v>
      </c>
      <c r="I40" s="36">
        <v>0</v>
      </c>
      <c r="J40" s="36">
        <v>0</v>
      </c>
      <c r="K40" s="36">
        <v>0</v>
      </c>
      <c r="L40" s="36">
        <v>0</v>
      </c>
      <c r="M40" s="36">
        <v>0</v>
      </c>
      <c r="N40" s="36">
        <v>0</v>
      </c>
      <c r="O40" s="36">
        <v>0</v>
      </c>
      <c r="P40" s="36">
        <v>0</v>
      </c>
      <c r="Q40" s="36">
        <v>0</v>
      </c>
      <c r="R40" s="36">
        <v>0</v>
      </c>
      <c r="S40" s="36">
        <v>0</v>
      </c>
      <c r="T40" s="36">
        <v>0</v>
      </c>
      <c r="U40" s="36">
        <v>3.0000000000000001E-3</v>
      </c>
      <c r="V40" s="36">
        <v>7.1999999999999998E-3</v>
      </c>
      <c r="W40" s="36">
        <v>3.0000000000000001E-3</v>
      </c>
      <c r="X40" s="36">
        <v>7.1999999999999998E-3</v>
      </c>
      <c r="Y40" s="36">
        <v>1.0200000000000001E-2</v>
      </c>
      <c r="Z40" s="36">
        <v>0</v>
      </c>
      <c r="AA40" s="36">
        <v>0</v>
      </c>
      <c r="AB40" s="36">
        <v>0</v>
      </c>
      <c r="AC40" s="36">
        <v>0</v>
      </c>
      <c r="AD40" s="36">
        <v>0</v>
      </c>
      <c r="AE40" s="36">
        <v>0</v>
      </c>
      <c r="AF40" s="36">
        <v>0</v>
      </c>
      <c r="AG40" s="36">
        <v>2.2811986559236912E-4</v>
      </c>
      <c r="AH40" s="36">
        <v>3.8806597824908768E-4</v>
      </c>
      <c r="AI40" s="36">
        <v>1.2428599573653214E-3</v>
      </c>
      <c r="AJ40" s="36">
        <v>0</v>
      </c>
      <c r="AK40" s="36">
        <v>0</v>
      </c>
      <c r="AL40" s="36">
        <v>0</v>
      </c>
      <c r="AM40" s="36">
        <v>2.2811986559236912E-4</v>
      </c>
      <c r="AN40" s="36">
        <v>3.8806597824908768E-4</v>
      </c>
      <c r="AO40" s="36">
        <v>1.2428599573653214E-3</v>
      </c>
      <c r="AP40" s="36">
        <v>8.1849980000000006E-3</v>
      </c>
      <c r="AQ40" s="36">
        <v>4.4073059999999997E-3</v>
      </c>
      <c r="AR40" s="36">
        <v>1.2592304E-2</v>
      </c>
      <c r="AS40" s="36">
        <v>0</v>
      </c>
      <c r="AT40" s="36">
        <v>0</v>
      </c>
      <c r="AU40" s="36">
        <v>0</v>
      </c>
      <c r="AV40" s="36">
        <v>0</v>
      </c>
      <c r="AW40" s="36">
        <v>0</v>
      </c>
      <c r="AX40" s="36">
        <v>0</v>
      </c>
      <c r="AY40" s="36">
        <v>0</v>
      </c>
      <c r="AZ40" s="36">
        <v>0</v>
      </c>
      <c r="BA40" s="36">
        <v>0</v>
      </c>
      <c r="BB40" s="36">
        <v>0</v>
      </c>
      <c r="BC40" s="36">
        <v>0</v>
      </c>
      <c r="BD40" s="36">
        <v>0</v>
      </c>
      <c r="BE40" s="36">
        <v>0</v>
      </c>
      <c r="BF40" s="36">
        <v>0</v>
      </c>
      <c r="BG40" s="36">
        <v>0</v>
      </c>
      <c r="BH40" s="36">
        <v>0.47932676499999999</v>
      </c>
      <c r="BI40" s="36">
        <v>0</v>
      </c>
      <c r="BJ40" s="36">
        <v>0</v>
      </c>
      <c r="BK40" s="36">
        <v>0</v>
      </c>
      <c r="BL40" s="36">
        <v>0</v>
      </c>
    </row>
    <row r="41" spans="1:64" s="37" customFormat="1" x14ac:dyDescent="0.2">
      <c r="A41" s="6">
        <v>38</v>
      </c>
      <c r="B41" s="34" t="s">
        <v>140</v>
      </c>
      <c r="C41" s="34" t="s">
        <v>145</v>
      </c>
      <c r="D41" s="41">
        <v>4.1816095039999999</v>
      </c>
      <c r="E41" s="36">
        <v>8</v>
      </c>
      <c r="F41" s="36">
        <v>0</v>
      </c>
      <c r="G41" s="36">
        <v>0</v>
      </c>
      <c r="H41" s="36">
        <v>8</v>
      </c>
      <c r="I41" s="36">
        <v>0</v>
      </c>
      <c r="J41" s="36">
        <v>0</v>
      </c>
      <c r="K41" s="36">
        <v>0</v>
      </c>
      <c r="L41" s="36">
        <v>0</v>
      </c>
      <c r="M41" s="36">
        <v>0</v>
      </c>
      <c r="N41" s="36">
        <v>0</v>
      </c>
      <c r="O41" s="36">
        <v>0</v>
      </c>
      <c r="P41" s="36">
        <v>0</v>
      </c>
      <c r="Q41" s="36">
        <v>0</v>
      </c>
      <c r="R41" s="36">
        <v>0</v>
      </c>
      <c r="S41" s="36">
        <v>0</v>
      </c>
      <c r="T41" s="36">
        <v>0</v>
      </c>
      <c r="U41" s="36">
        <v>0</v>
      </c>
      <c r="V41" s="36">
        <v>0</v>
      </c>
      <c r="W41" s="36">
        <v>0</v>
      </c>
      <c r="X41" s="36">
        <v>0</v>
      </c>
      <c r="Y41" s="36">
        <v>0</v>
      </c>
      <c r="Z41" s="36">
        <v>0</v>
      </c>
      <c r="AA41" s="36">
        <v>0</v>
      </c>
      <c r="AB41" s="36">
        <v>0</v>
      </c>
      <c r="AC41" s="36">
        <v>0</v>
      </c>
      <c r="AD41" s="36">
        <v>0</v>
      </c>
      <c r="AE41" s="36">
        <v>0</v>
      </c>
      <c r="AF41" s="36">
        <v>0</v>
      </c>
      <c r="AG41" s="36">
        <v>0</v>
      </c>
      <c r="AH41" s="36">
        <v>0</v>
      </c>
      <c r="AI41" s="36">
        <v>0</v>
      </c>
      <c r="AJ41" s="36">
        <v>0</v>
      </c>
      <c r="AK41" s="36">
        <v>0</v>
      </c>
      <c r="AL41" s="36">
        <v>0</v>
      </c>
      <c r="AM41" s="36">
        <v>0</v>
      </c>
      <c r="AN41" s="36">
        <v>0</v>
      </c>
      <c r="AO41" s="36">
        <v>0</v>
      </c>
      <c r="AP41" s="36">
        <v>0</v>
      </c>
      <c r="AQ41" s="36">
        <v>0</v>
      </c>
      <c r="AR41" s="36">
        <v>0</v>
      </c>
      <c r="AS41" s="36">
        <v>0</v>
      </c>
      <c r="AT41" s="36">
        <v>0</v>
      </c>
      <c r="AU41" s="36">
        <v>0</v>
      </c>
      <c r="AV41" s="36">
        <v>0</v>
      </c>
      <c r="AW41" s="36">
        <v>0</v>
      </c>
      <c r="AX41" s="36">
        <v>0</v>
      </c>
      <c r="AY41" s="36">
        <v>0</v>
      </c>
      <c r="AZ41" s="36">
        <v>0</v>
      </c>
      <c r="BA41" s="36">
        <v>0</v>
      </c>
      <c r="BB41" s="36">
        <v>0</v>
      </c>
      <c r="BC41" s="36">
        <v>0</v>
      </c>
      <c r="BD41" s="36">
        <v>0</v>
      </c>
      <c r="BE41" s="36">
        <v>0</v>
      </c>
      <c r="BF41" s="36">
        <v>0</v>
      </c>
      <c r="BG41" s="36">
        <v>0</v>
      </c>
      <c r="BH41" s="36">
        <v>0</v>
      </c>
      <c r="BI41" s="36">
        <v>0</v>
      </c>
      <c r="BJ41" s="36">
        <v>0</v>
      </c>
      <c r="BK41" s="36">
        <v>0</v>
      </c>
      <c r="BL41" s="36">
        <v>0</v>
      </c>
    </row>
    <row r="42" spans="1:64" s="37" customFormat="1" x14ac:dyDescent="0.2">
      <c r="A42" s="6">
        <v>39</v>
      </c>
      <c r="B42" s="34" t="s">
        <v>140</v>
      </c>
      <c r="C42" s="34" t="s">
        <v>146</v>
      </c>
      <c r="D42" s="41">
        <v>4.1794053880000002</v>
      </c>
      <c r="E42" s="36">
        <v>2</v>
      </c>
      <c r="F42" s="36">
        <v>0</v>
      </c>
      <c r="G42" s="36">
        <v>0</v>
      </c>
      <c r="H42" s="36">
        <v>2</v>
      </c>
      <c r="I42" s="36">
        <v>0</v>
      </c>
      <c r="J42" s="36">
        <v>0</v>
      </c>
      <c r="K42" s="36">
        <v>0</v>
      </c>
      <c r="L42" s="36">
        <v>0</v>
      </c>
      <c r="M42" s="36">
        <v>0</v>
      </c>
      <c r="N42" s="36">
        <v>0</v>
      </c>
      <c r="O42" s="36">
        <v>0</v>
      </c>
      <c r="P42" s="36">
        <v>0</v>
      </c>
      <c r="Q42" s="36">
        <v>0</v>
      </c>
      <c r="R42" s="36">
        <v>0</v>
      </c>
      <c r="S42" s="36">
        <v>0</v>
      </c>
      <c r="T42" s="36">
        <v>0</v>
      </c>
      <c r="U42" s="36">
        <v>0</v>
      </c>
      <c r="V42" s="36">
        <v>0</v>
      </c>
      <c r="W42" s="36">
        <v>0</v>
      </c>
      <c r="X42" s="36">
        <v>0</v>
      </c>
      <c r="Y42" s="36">
        <v>0</v>
      </c>
      <c r="Z42" s="36">
        <v>0</v>
      </c>
      <c r="AA42" s="36">
        <v>0</v>
      </c>
      <c r="AB42" s="36">
        <v>0</v>
      </c>
      <c r="AC42" s="36">
        <v>0</v>
      </c>
      <c r="AD42" s="36">
        <v>0</v>
      </c>
      <c r="AE42" s="36">
        <v>0</v>
      </c>
      <c r="AF42" s="36">
        <v>0</v>
      </c>
      <c r="AG42" s="36">
        <v>0</v>
      </c>
      <c r="AH42" s="36">
        <v>0</v>
      </c>
      <c r="AI42" s="36">
        <v>0</v>
      </c>
      <c r="AJ42" s="36">
        <v>0</v>
      </c>
      <c r="AK42" s="36">
        <v>0</v>
      </c>
      <c r="AL42" s="36">
        <v>0</v>
      </c>
      <c r="AM42" s="36">
        <v>0</v>
      </c>
      <c r="AN42" s="36">
        <v>0</v>
      </c>
      <c r="AO42" s="36">
        <v>0</v>
      </c>
      <c r="AP42" s="36">
        <v>0</v>
      </c>
      <c r="AQ42" s="36">
        <v>0</v>
      </c>
      <c r="AR42" s="36">
        <v>0</v>
      </c>
      <c r="AS42" s="36">
        <v>0</v>
      </c>
      <c r="AT42" s="36">
        <v>0</v>
      </c>
      <c r="AU42" s="36">
        <v>0</v>
      </c>
      <c r="AV42" s="36">
        <v>0</v>
      </c>
      <c r="AW42" s="36">
        <v>0</v>
      </c>
      <c r="AX42" s="36">
        <v>0</v>
      </c>
      <c r="AY42" s="36">
        <v>0</v>
      </c>
      <c r="AZ42" s="36">
        <v>0</v>
      </c>
      <c r="BA42" s="36">
        <v>0</v>
      </c>
      <c r="BB42" s="36">
        <v>0</v>
      </c>
      <c r="BC42" s="36">
        <v>0</v>
      </c>
      <c r="BD42" s="36">
        <v>0</v>
      </c>
      <c r="BE42" s="36">
        <v>0</v>
      </c>
      <c r="BF42" s="36">
        <v>0</v>
      </c>
      <c r="BG42" s="36">
        <v>0</v>
      </c>
      <c r="BH42" s="36">
        <v>0</v>
      </c>
      <c r="BI42" s="36">
        <v>0</v>
      </c>
      <c r="BJ42" s="36">
        <v>0</v>
      </c>
      <c r="BK42" s="36">
        <v>0</v>
      </c>
      <c r="BL42" s="36">
        <v>0</v>
      </c>
    </row>
    <row r="43" spans="1:64" s="37" customFormat="1" x14ac:dyDescent="0.2">
      <c r="A43" s="34">
        <v>40</v>
      </c>
      <c r="B43" s="34" t="s">
        <v>140</v>
      </c>
      <c r="C43" s="34" t="s">
        <v>147</v>
      </c>
      <c r="D43" s="41">
        <v>4.2313384330000003</v>
      </c>
      <c r="E43" s="36">
        <v>0</v>
      </c>
      <c r="F43" s="36" t="s">
        <v>340</v>
      </c>
      <c r="G43" s="36" t="s">
        <v>340</v>
      </c>
      <c r="H43" s="36" t="s">
        <v>340</v>
      </c>
      <c r="I43" s="36">
        <v>0</v>
      </c>
      <c r="J43" s="36">
        <v>0</v>
      </c>
      <c r="K43" s="36">
        <v>0</v>
      </c>
      <c r="L43" s="36">
        <v>0</v>
      </c>
      <c r="M43" s="36">
        <v>0</v>
      </c>
      <c r="N43" s="36">
        <v>0</v>
      </c>
      <c r="O43" s="36">
        <v>0</v>
      </c>
      <c r="P43" s="36">
        <v>0</v>
      </c>
      <c r="Q43" s="36">
        <v>0</v>
      </c>
      <c r="R43" s="36">
        <v>0</v>
      </c>
      <c r="S43" s="36">
        <v>0</v>
      </c>
      <c r="T43" s="36">
        <v>0</v>
      </c>
      <c r="U43" s="36" t="s">
        <v>340</v>
      </c>
      <c r="V43" s="36" t="s">
        <v>340</v>
      </c>
      <c r="W43" s="36">
        <v>0</v>
      </c>
      <c r="X43" s="36">
        <v>0</v>
      </c>
      <c r="Y43" s="36">
        <v>0</v>
      </c>
      <c r="Z43" s="36">
        <v>0</v>
      </c>
      <c r="AA43" s="36">
        <v>0</v>
      </c>
      <c r="AB43" s="36">
        <v>0</v>
      </c>
      <c r="AC43" s="36">
        <v>0</v>
      </c>
      <c r="AD43" s="36">
        <v>0</v>
      </c>
      <c r="AE43" s="36">
        <v>0</v>
      </c>
      <c r="AF43" s="36">
        <v>0</v>
      </c>
      <c r="AG43" s="36" t="s">
        <v>340</v>
      </c>
      <c r="AH43" s="36" t="s">
        <v>340</v>
      </c>
      <c r="AI43" s="36" t="s">
        <v>340</v>
      </c>
      <c r="AJ43" s="36">
        <v>0</v>
      </c>
      <c r="AK43" s="36">
        <v>0</v>
      </c>
      <c r="AL43" s="36">
        <v>0</v>
      </c>
      <c r="AM43" s="36">
        <v>0</v>
      </c>
      <c r="AN43" s="36">
        <v>0</v>
      </c>
      <c r="AO43" s="36">
        <v>0</v>
      </c>
      <c r="AP43" s="36">
        <v>0</v>
      </c>
      <c r="AQ43" s="36">
        <v>0</v>
      </c>
      <c r="AR43" s="36">
        <v>0</v>
      </c>
      <c r="AS43" s="36">
        <v>0</v>
      </c>
      <c r="AT43" s="36">
        <v>0</v>
      </c>
      <c r="AU43" s="36">
        <v>0</v>
      </c>
      <c r="AV43" s="36">
        <v>0</v>
      </c>
      <c r="AW43" s="36">
        <v>0</v>
      </c>
      <c r="AX43" s="36">
        <v>0</v>
      </c>
      <c r="AY43" s="36">
        <v>0</v>
      </c>
      <c r="AZ43" s="36">
        <v>0</v>
      </c>
      <c r="BA43" s="36">
        <v>0</v>
      </c>
      <c r="BB43" s="36">
        <v>0</v>
      </c>
      <c r="BC43" s="36">
        <v>0</v>
      </c>
      <c r="BD43" s="36">
        <v>0</v>
      </c>
      <c r="BE43" s="36">
        <v>0</v>
      </c>
      <c r="BF43" s="36">
        <v>0</v>
      </c>
      <c r="BG43" s="36">
        <v>0</v>
      </c>
      <c r="BH43" s="36">
        <v>0</v>
      </c>
      <c r="BI43" s="36">
        <v>0</v>
      </c>
      <c r="BJ43" s="36">
        <v>0</v>
      </c>
      <c r="BK43" s="36">
        <v>0</v>
      </c>
      <c r="BL43" s="36">
        <v>0</v>
      </c>
    </row>
    <row r="44" spans="1:64" s="37" customFormat="1" x14ac:dyDescent="0.2">
      <c r="A44" s="8">
        <v>41</v>
      </c>
      <c r="B44" s="34" t="s">
        <v>140</v>
      </c>
      <c r="C44" s="34" t="s">
        <v>148</v>
      </c>
      <c r="D44" s="41">
        <v>4.2241766470000002</v>
      </c>
      <c r="E44" s="36">
        <v>11</v>
      </c>
      <c r="F44" s="36">
        <v>0</v>
      </c>
      <c r="G44" s="36">
        <v>0</v>
      </c>
      <c r="H44" s="36">
        <v>11</v>
      </c>
      <c r="I44" s="36">
        <v>0</v>
      </c>
      <c r="J44" s="36">
        <v>0</v>
      </c>
      <c r="K44" s="36">
        <v>0</v>
      </c>
      <c r="L44" s="36">
        <v>0</v>
      </c>
      <c r="M44" s="36">
        <v>0</v>
      </c>
      <c r="N44" s="36">
        <v>0</v>
      </c>
      <c r="O44" s="36">
        <v>0</v>
      </c>
      <c r="P44" s="36">
        <v>0</v>
      </c>
      <c r="Q44" s="36">
        <v>0</v>
      </c>
      <c r="R44" s="36">
        <v>0</v>
      </c>
      <c r="S44" s="36">
        <v>0</v>
      </c>
      <c r="T44" s="36">
        <v>0</v>
      </c>
      <c r="U44" s="36">
        <v>0</v>
      </c>
      <c r="V44" s="36">
        <v>0</v>
      </c>
      <c r="W44" s="36">
        <v>0</v>
      </c>
      <c r="X44" s="36">
        <v>0</v>
      </c>
      <c r="Y44" s="36">
        <v>0</v>
      </c>
      <c r="Z44" s="36">
        <v>0</v>
      </c>
      <c r="AA44" s="36">
        <v>0</v>
      </c>
      <c r="AB44" s="36">
        <v>0</v>
      </c>
      <c r="AC44" s="36">
        <v>0</v>
      </c>
      <c r="AD44" s="36">
        <v>0</v>
      </c>
      <c r="AE44" s="36">
        <v>0</v>
      </c>
      <c r="AF44" s="36">
        <v>0</v>
      </c>
      <c r="AG44" s="36">
        <v>0</v>
      </c>
      <c r="AH44" s="36">
        <v>0</v>
      </c>
      <c r="AI44" s="36">
        <v>0</v>
      </c>
      <c r="AJ44" s="36">
        <v>0</v>
      </c>
      <c r="AK44" s="36">
        <v>0</v>
      </c>
      <c r="AL44" s="36">
        <v>0</v>
      </c>
      <c r="AM44" s="36">
        <v>0</v>
      </c>
      <c r="AN44" s="36">
        <v>0</v>
      </c>
      <c r="AO44" s="36">
        <v>0</v>
      </c>
      <c r="AP44" s="36">
        <v>0</v>
      </c>
      <c r="AQ44" s="36">
        <v>0</v>
      </c>
      <c r="AR44" s="36">
        <v>0</v>
      </c>
      <c r="AS44" s="36">
        <v>0</v>
      </c>
      <c r="AT44" s="36">
        <v>0</v>
      </c>
      <c r="AU44" s="36">
        <v>0</v>
      </c>
      <c r="AV44" s="36">
        <v>0</v>
      </c>
      <c r="AW44" s="36">
        <v>0</v>
      </c>
      <c r="AX44" s="36">
        <v>0</v>
      </c>
      <c r="AY44" s="36">
        <v>0</v>
      </c>
      <c r="AZ44" s="36">
        <v>0</v>
      </c>
      <c r="BA44" s="36">
        <v>0</v>
      </c>
      <c r="BB44" s="36">
        <v>0</v>
      </c>
      <c r="BC44" s="36">
        <v>0</v>
      </c>
      <c r="BD44" s="36">
        <v>0</v>
      </c>
      <c r="BE44" s="36">
        <v>0</v>
      </c>
      <c r="BF44" s="36">
        <v>0</v>
      </c>
      <c r="BG44" s="36">
        <v>0</v>
      </c>
      <c r="BH44" s="36">
        <v>0</v>
      </c>
      <c r="BI44" s="36">
        <v>0</v>
      </c>
      <c r="BJ44" s="36">
        <v>0</v>
      </c>
      <c r="BK44" s="36">
        <v>0</v>
      </c>
      <c r="BL44" s="36">
        <v>0</v>
      </c>
    </row>
    <row r="45" spans="1:64" s="37" customFormat="1" x14ac:dyDescent="0.2">
      <c r="A45" s="8">
        <v>42</v>
      </c>
      <c r="B45" s="34" t="s">
        <v>140</v>
      </c>
      <c r="C45" s="34" t="s">
        <v>149</v>
      </c>
      <c r="D45" s="41">
        <v>4.6304955650000004</v>
      </c>
      <c r="E45" s="36">
        <v>3</v>
      </c>
      <c r="F45" s="36">
        <v>0</v>
      </c>
      <c r="G45" s="36">
        <v>0</v>
      </c>
      <c r="H45" s="36">
        <v>3</v>
      </c>
      <c r="I45" s="36">
        <v>0</v>
      </c>
      <c r="J45" s="36">
        <v>0</v>
      </c>
      <c r="K45" s="36">
        <v>0</v>
      </c>
      <c r="L45" s="36">
        <v>0</v>
      </c>
      <c r="M45" s="36">
        <v>0</v>
      </c>
      <c r="N45" s="36">
        <v>0</v>
      </c>
      <c r="O45" s="36">
        <v>0</v>
      </c>
      <c r="P45" s="36">
        <v>0</v>
      </c>
      <c r="Q45" s="36">
        <v>0</v>
      </c>
      <c r="R45" s="36">
        <v>0</v>
      </c>
      <c r="S45" s="36">
        <v>0</v>
      </c>
      <c r="T45" s="36">
        <v>0</v>
      </c>
      <c r="U45" s="36">
        <v>0</v>
      </c>
      <c r="V45" s="36">
        <v>0</v>
      </c>
      <c r="W45" s="36">
        <v>0</v>
      </c>
      <c r="X45" s="36">
        <v>0</v>
      </c>
      <c r="Y45" s="36">
        <v>0</v>
      </c>
      <c r="Z45" s="36">
        <v>0</v>
      </c>
      <c r="AA45" s="36">
        <v>0</v>
      </c>
      <c r="AB45" s="36">
        <v>0</v>
      </c>
      <c r="AC45" s="36">
        <v>0</v>
      </c>
      <c r="AD45" s="36">
        <v>0</v>
      </c>
      <c r="AE45" s="36">
        <v>0</v>
      </c>
      <c r="AF45" s="36">
        <v>0</v>
      </c>
      <c r="AG45" s="36">
        <v>0</v>
      </c>
      <c r="AH45" s="36">
        <v>0</v>
      </c>
      <c r="AI45" s="36">
        <v>0</v>
      </c>
      <c r="AJ45" s="36">
        <v>0</v>
      </c>
      <c r="AK45" s="36">
        <v>0</v>
      </c>
      <c r="AL45" s="36">
        <v>0</v>
      </c>
      <c r="AM45" s="36">
        <v>0</v>
      </c>
      <c r="AN45" s="36">
        <v>0</v>
      </c>
      <c r="AO45" s="36">
        <v>0</v>
      </c>
      <c r="AP45" s="36">
        <v>0</v>
      </c>
      <c r="AQ45" s="36">
        <v>0</v>
      </c>
      <c r="AR45" s="36">
        <v>0</v>
      </c>
      <c r="AS45" s="36">
        <v>0</v>
      </c>
      <c r="AT45" s="36">
        <v>0</v>
      </c>
      <c r="AU45" s="36">
        <v>0</v>
      </c>
      <c r="AV45" s="36">
        <v>0</v>
      </c>
      <c r="AW45" s="36">
        <v>0</v>
      </c>
      <c r="AX45" s="36">
        <v>0</v>
      </c>
      <c r="AY45" s="36">
        <v>0</v>
      </c>
      <c r="AZ45" s="36">
        <v>0</v>
      </c>
      <c r="BA45" s="36">
        <v>0</v>
      </c>
      <c r="BB45" s="36">
        <v>0</v>
      </c>
      <c r="BC45" s="36">
        <v>0</v>
      </c>
      <c r="BD45" s="36">
        <v>0</v>
      </c>
      <c r="BE45" s="36">
        <v>0</v>
      </c>
      <c r="BF45" s="36">
        <v>0</v>
      </c>
      <c r="BG45" s="36">
        <v>8.2416E-4</v>
      </c>
      <c r="BH45" s="36">
        <v>0.11037836099999999</v>
      </c>
      <c r="BI45" s="36">
        <v>0</v>
      </c>
      <c r="BJ45" s="36">
        <v>0</v>
      </c>
      <c r="BK45" s="36">
        <v>0</v>
      </c>
      <c r="BL45" s="36">
        <v>0</v>
      </c>
    </row>
    <row r="46" spans="1:64" s="37" customFormat="1" x14ac:dyDescent="0.2">
      <c r="A46" s="8">
        <v>43</v>
      </c>
      <c r="B46" s="34" t="s">
        <v>140</v>
      </c>
      <c r="C46" s="34" t="s">
        <v>150</v>
      </c>
      <c r="D46" s="41">
        <v>4.6306824750000004</v>
      </c>
      <c r="E46" s="36">
        <v>6</v>
      </c>
      <c r="F46" s="36">
        <v>0</v>
      </c>
      <c r="G46" s="36">
        <v>0</v>
      </c>
      <c r="H46" s="36">
        <v>6</v>
      </c>
      <c r="I46" s="36">
        <v>0</v>
      </c>
      <c r="J46" s="36">
        <v>0</v>
      </c>
      <c r="K46" s="36">
        <v>0</v>
      </c>
      <c r="L46" s="36">
        <v>0</v>
      </c>
      <c r="M46" s="36">
        <v>0</v>
      </c>
      <c r="N46" s="36">
        <v>0</v>
      </c>
      <c r="O46" s="36">
        <v>0</v>
      </c>
      <c r="P46" s="36">
        <v>0</v>
      </c>
      <c r="Q46" s="36">
        <v>0</v>
      </c>
      <c r="R46" s="36">
        <v>0</v>
      </c>
      <c r="S46" s="36">
        <v>0</v>
      </c>
      <c r="T46" s="36">
        <v>0</v>
      </c>
      <c r="U46" s="36">
        <v>0</v>
      </c>
      <c r="V46" s="36">
        <v>0</v>
      </c>
      <c r="W46" s="36">
        <v>0</v>
      </c>
      <c r="X46" s="36">
        <v>0</v>
      </c>
      <c r="Y46" s="36">
        <v>0</v>
      </c>
      <c r="Z46" s="36">
        <v>0</v>
      </c>
      <c r="AA46" s="36">
        <v>0</v>
      </c>
      <c r="AB46" s="36">
        <v>0</v>
      </c>
      <c r="AC46" s="36">
        <v>0</v>
      </c>
      <c r="AD46" s="36">
        <v>0</v>
      </c>
      <c r="AE46" s="36">
        <v>0</v>
      </c>
      <c r="AF46" s="36">
        <v>0</v>
      </c>
      <c r="AG46" s="36">
        <v>0</v>
      </c>
      <c r="AH46" s="36">
        <v>0</v>
      </c>
      <c r="AI46" s="36">
        <v>0</v>
      </c>
      <c r="AJ46" s="36">
        <v>0</v>
      </c>
      <c r="AK46" s="36">
        <v>0</v>
      </c>
      <c r="AL46" s="36">
        <v>0</v>
      </c>
      <c r="AM46" s="36">
        <v>0</v>
      </c>
      <c r="AN46" s="36">
        <v>0</v>
      </c>
      <c r="AO46" s="36">
        <v>0</v>
      </c>
      <c r="AP46" s="36">
        <v>0</v>
      </c>
      <c r="AQ46" s="36">
        <v>0</v>
      </c>
      <c r="AR46" s="36">
        <v>0</v>
      </c>
      <c r="AS46" s="36">
        <v>0</v>
      </c>
      <c r="AT46" s="36">
        <v>0</v>
      </c>
      <c r="AU46" s="36">
        <v>0</v>
      </c>
      <c r="AV46" s="36">
        <v>0</v>
      </c>
      <c r="AW46" s="36">
        <v>0</v>
      </c>
      <c r="AX46" s="36">
        <v>0</v>
      </c>
      <c r="AY46" s="36">
        <v>0</v>
      </c>
      <c r="AZ46" s="36">
        <v>0</v>
      </c>
      <c r="BA46" s="36">
        <v>0</v>
      </c>
      <c r="BB46" s="36">
        <v>0.56813847399999995</v>
      </c>
      <c r="BC46" s="36">
        <v>51.911308677000001</v>
      </c>
      <c r="BD46" s="36">
        <v>111.108672259</v>
      </c>
      <c r="BE46" s="36">
        <v>4.3535514999999997E-2</v>
      </c>
      <c r="BF46" s="36">
        <v>8.7071029999999994E-2</v>
      </c>
      <c r="BG46" s="36">
        <v>0.862550971</v>
      </c>
      <c r="BH46" s="36">
        <v>5.7543914599999999</v>
      </c>
      <c r="BI46" s="36">
        <v>0</v>
      </c>
      <c r="BJ46" s="36">
        <v>0</v>
      </c>
      <c r="BK46" s="36">
        <v>0</v>
      </c>
      <c r="BL46" s="36">
        <v>0</v>
      </c>
    </row>
    <row r="47" spans="1:64" s="37" customFormat="1" x14ac:dyDescent="0.2">
      <c r="A47" s="34">
        <v>44</v>
      </c>
      <c r="B47" s="34" t="s">
        <v>140</v>
      </c>
      <c r="C47" s="34" t="s">
        <v>151</v>
      </c>
      <c r="D47" s="41">
        <v>4.7006150719999997</v>
      </c>
      <c r="E47" s="36">
        <v>6</v>
      </c>
      <c r="F47" s="36">
        <v>0</v>
      </c>
      <c r="G47" s="36">
        <v>0</v>
      </c>
      <c r="H47" s="36">
        <v>6</v>
      </c>
      <c r="I47" s="36">
        <v>0</v>
      </c>
      <c r="J47" s="36">
        <v>0</v>
      </c>
      <c r="K47" s="36">
        <v>0</v>
      </c>
      <c r="L47" s="36">
        <v>0</v>
      </c>
      <c r="M47" s="36">
        <v>0</v>
      </c>
      <c r="N47" s="36">
        <v>0</v>
      </c>
      <c r="O47" s="36">
        <v>0</v>
      </c>
      <c r="P47" s="36">
        <v>0</v>
      </c>
      <c r="Q47" s="36">
        <v>0</v>
      </c>
      <c r="R47" s="36">
        <v>0</v>
      </c>
      <c r="S47" s="36">
        <v>0</v>
      </c>
      <c r="T47" s="36">
        <v>0</v>
      </c>
      <c r="U47" s="36">
        <v>0</v>
      </c>
      <c r="V47" s="36">
        <v>0</v>
      </c>
      <c r="W47" s="36">
        <v>0</v>
      </c>
      <c r="X47" s="36">
        <v>0</v>
      </c>
      <c r="Y47" s="36">
        <v>0</v>
      </c>
      <c r="Z47" s="36">
        <v>0</v>
      </c>
      <c r="AA47" s="36">
        <v>0</v>
      </c>
      <c r="AB47" s="36">
        <v>0</v>
      </c>
      <c r="AC47" s="36">
        <v>0</v>
      </c>
      <c r="AD47" s="36">
        <v>0</v>
      </c>
      <c r="AE47" s="36">
        <v>0</v>
      </c>
      <c r="AF47" s="36">
        <v>0</v>
      </c>
      <c r="AG47" s="36">
        <v>0</v>
      </c>
      <c r="AH47" s="36">
        <v>0</v>
      </c>
      <c r="AI47" s="36">
        <v>0</v>
      </c>
      <c r="AJ47" s="36">
        <v>0</v>
      </c>
      <c r="AK47" s="36">
        <v>0</v>
      </c>
      <c r="AL47" s="36">
        <v>0</v>
      </c>
      <c r="AM47" s="36">
        <v>0</v>
      </c>
      <c r="AN47" s="36">
        <v>0</v>
      </c>
      <c r="AO47" s="36">
        <v>0</v>
      </c>
      <c r="AP47" s="36">
        <v>0</v>
      </c>
      <c r="AQ47" s="36">
        <v>0</v>
      </c>
      <c r="AR47" s="36">
        <v>0</v>
      </c>
      <c r="AS47" s="36">
        <v>0</v>
      </c>
      <c r="AT47" s="36">
        <v>0</v>
      </c>
      <c r="AU47" s="36">
        <v>0</v>
      </c>
      <c r="AV47" s="36">
        <v>0</v>
      </c>
      <c r="AW47" s="36">
        <v>0</v>
      </c>
      <c r="AX47" s="36">
        <v>0</v>
      </c>
      <c r="AY47" s="36">
        <v>0</v>
      </c>
      <c r="AZ47" s="36">
        <v>0</v>
      </c>
      <c r="BA47" s="36">
        <v>0</v>
      </c>
      <c r="BB47" s="36">
        <v>0.11955961700000001</v>
      </c>
      <c r="BC47" s="36">
        <v>6.1529996249999996</v>
      </c>
      <c r="BD47" s="36">
        <v>14.555482983999999</v>
      </c>
      <c r="BE47" s="36">
        <v>9.1616560000000007E-3</v>
      </c>
      <c r="BF47" s="36">
        <v>1.8323312000000001E-2</v>
      </c>
      <c r="BG47" s="36">
        <v>0.85936955699999995</v>
      </c>
      <c r="BH47" s="36">
        <v>4.6728902249999997</v>
      </c>
      <c r="BI47" s="36">
        <v>0</v>
      </c>
      <c r="BJ47" s="36">
        <v>0</v>
      </c>
      <c r="BK47" s="36">
        <v>0</v>
      </c>
      <c r="BL47" s="36">
        <v>0</v>
      </c>
    </row>
    <row r="48" spans="1:64" s="37" customFormat="1" x14ac:dyDescent="0.2">
      <c r="A48" s="34">
        <v>45</v>
      </c>
      <c r="B48" s="34" t="s">
        <v>140</v>
      </c>
      <c r="C48" s="34" t="s">
        <v>152</v>
      </c>
      <c r="D48" s="41">
        <v>4.6470145780000003</v>
      </c>
      <c r="E48" s="36">
        <v>13</v>
      </c>
      <c r="F48" s="36">
        <v>0</v>
      </c>
      <c r="G48" s="36">
        <v>0</v>
      </c>
      <c r="H48" s="36">
        <v>13</v>
      </c>
      <c r="I48" s="36">
        <v>0</v>
      </c>
      <c r="J48" s="36">
        <v>0</v>
      </c>
      <c r="K48" s="36">
        <v>0</v>
      </c>
      <c r="L48" s="36">
        <v>0</v>
      </c>
      <c r="M48" s="36">
        <v>0</v>
      </c>
      <c r="N48" s="36">
        <v>0</v>
      </c>
      <c r="O48" s="36">
        <v>0</v>
      </c>
      <c r="P48" s="36">
        <v>0</v>
      </c>
      <c r="Q48" s="36">
        <v>0</v>
      </c>
      <c r="R48" s="36">
        <v>0</v>
      </c>
      <c r="S48" s="36">
        <v>0</v>
      </c>
      <c r="T48" s="36">
        <v>0</v>
      </c>
      <c r="U48" s="36">
        <v>0</v>
      </c>
      <c r="V48" s="36">
        <v>0</v>
      </c>
      <c r="W48" s="36">
        <v>0</v>
      </c>
      <c r="X48" s="36">
        <v>0</v>
      </c>
      <c r="Y48" s="36">
        <v>0</v>
      </c>
      <c r="Z48" s="36">
        <v>0</v>
      </c>
      <c r="AA48" s="36">
        <v>0</v>
      </c>
      <c r="AB48" s="36">
        <v>0</v>
      </c>
      <c r="AC48" s="36">
        <v>0</v>
      </c>
      <c r="AD48" s="36">
        <v>0</v>
      </c>
      <c r="AE48" s="36">
        <v>0</v>
      </c>
      <c r="AF48" s="36">
        <v>0</v>
      </c>
      <c r="AG48" s="36">
        <v>0</v>
      </c>
      <c r="AH48" s="36">
        <v>0</v>
      </c>
      <c r="AI48" s="36">
        <v>0</v>
      </c>
      <c r="AJ48" s="36">
        <v>0</v>
      </c>
      <c r="AK48" s="36">
        <v>0</v>
      </c>
      <c r="AL48" s="36">
        <v>0</v>
      </c>
      <c r="AM48" s="36">
        <v>0</v>
      </c>
      <c r="AN48" s="36">
        <v>0</v>
      </c>
      <c r="AO48" s="36">
        <v>0</v>
      </c>
      <c r="AP48" s="36">
        <v>0</v>
      </c>
      <c r="AQ48" s="36">
        <v>0</v>
      </c>
      <c r="AR48" s="36">
        <v>0</v>
      </c>
      <c r="AS48" s="36">
        <v>0</v>
      </c>
      <c r="AT48" s="36">
        <v>0</v>
      </c>
      <c r="AU48" s="36">
        <v>0</v>
      </c>
      <c r="AV48" s="36">
        <v>0</v>
      </c>
      <c r="AW48" s="36">
        <v>0</v>
      </c>
      <c r="AX48" s="36">
        <v>0</v>
      </c>
      <c r="AY48" s="36">
        <v>0</v>
      </c>
      <c r="AZ48" s="36">
        <v>0</v>
      </c>
      <c r="BA48" s="36">
        <v>0</v>
      </c>
      <c r="BB48" s="36">
        <v>4.9842113E-2</v>
      </c>
      <c r="BC48" s="36">
        <v>6.3725314239999999</v>
      </c>
      <c r="BD48" s="36">
        <v>13.733836814</v>
      </c>
      <c r="BE48" s="36">
        <v>3.8193189999999998E-3</v>
      </c>
      <c r="BF48" s="36">
        <v>7.6386379999999997E-3</v>
      </c>
      <c r="BG48" s="36">
        <v>0</v>
      </c>
      <c r="BH48" s="36">
        <v>0.26035708299999999</v>
      </c>
      <c r="BI48" s="36">
        <v>0</v>
      </c>
      <c r="BJ48" s="36">
        <v>0</v>
      </c>
      <c r="BK48" s="36">
        <v>0</v>
      </c>
      <c r="BL48" s="36">
        <v>0</v>
      </c>
    </row>
    <row r="49" spans="1:64" s="37" customFormat="1" x14ac:dyDescent="0.2">
      <c r="A49" s="34">
        <v>46</v>
      </c>
      <c r="B49" s="34" t="s">
        <v>140</v>
      </c>
      <c r="C49" s="34" t="s">
        <v>153</v>
      </c>
      <c r="D49" s="41">
        <v>4.5631867440000002</v>
      </c>
      <c r="E49" s="36">
        <v>57</v>
      </c>
      <c r="F49" s="36">
        <v>0</v>
      </c>
      <c r="G49" s="36">
        <v>2</v>
      </c>
      <c r="H49" s="36">
        <v>55</v>
      </c>
      <c r="I49" s="36">
        <v>0</v>
      </c>
      <c r="J49" s="36">
        <v>0</v>
      </c>
      <c r="K49" s="36">
        <v>0</v>
      </c>
      <c r="L49" s="36">
        <v>0</v>
      </c>
      <c r="M49" s="36">
        <v>0</v>
      </c>
      <c r="N49" s="36">
        <v>0</v>
      </c>
      <c r="O49" s="36">
        <v>0</v>
      </c>
      <c r="P49" s="36">
        <v>0</v>
      </c>
      <c r="Q49" s="36">
        <v>0</v>
      </c>
      <c r="R49" s="36">
        <v>0</v>
      </c>
      <c r="S49" s="36">
        <v>0</v>
      </c>
      <c r="T49" s="36">
        <v>0</v>
      </c>
      <c r="U49" s="36">
        <v>2.4E-2</v>
      </c>
      <c r="V49" s="36">
        <v>5.7599999999999998E-2</v>
      </c>
      <c r="W49" s="36">
        <v>2.4E-2</v>
      </c>
      <c r="X49" s="36">
        <v>5.7599999999999998E-2</v>
      </c>
      <c r="Y49" s="36">
        <v>8.1600000000000006E-2</v>
      </c>
      <c r="Z49" s="36">
        <v>0</v>
      </c>
      <c r="AA49" s="36">
        <v>0</v>
      </c>
      <c r="AB49" s="36">
        <v>0</v>
      </c>
      <c r="AC49" s="36">
        <v>0</v>
      </c>
      <c r="AD49" s="36">
        <v>0</v>
      </c>
      <c r="AE49" s="36">
        <v>0</v>
      </c>
      <c r="AF49" s="36">
        <v>0</v>
      </c>
      <c r="AG49" s="36">
        <v>1.616937097615834E-3</v>
      </c>
      <c r="AH49" s="36">
        <v>2.750651614334982E-3</v>
      </c>
      <c r="AI49" s="36">
        <v>8.8095193594242005E-3</v>
      </c>
      <c r="AJ49" s="36">
        <v>0</v>
      </c>
      <c r="AK49" s="36">
        <v>0</v>
      </c>
      <c r="AL49" s="36">
        <v>0</v>
      </c>
      <c r="AM49" s="36">
        <v>1.616937097615834E-3</v>
      </c>
      <c r="AN49" s="36">
        <v>2.750651614334982E-3</v>
      </c>
      <c r="AO49" s="36">
        <v>8.8095193594242005E-3</v>
      </c>
      <c r="AP49" s="36">
        <v>7.5767737000000002E-2</v>
      </c>
      <c r="AQ49" s="36">
        <v>4.0798012000000002E-2</v>
      </c>
      <c r="AR49" s="36">
        <v>0.116565749</v>
      </c>
      <c r="AS49" s="36">
        <v>0</v>
      </c>
      <c r="AT49" s="36">
        <v>0</v>
      </c>
      <c r="AU49" s="36">
        <v>0</v>
      </c>
      <c r="AV49" s="36">
        <v>0</v>
      </c>
      <c r="AW49" s="36">
        <v>0</v>
      </c>
      <c r="AX49" s="36">
        <v>0</v>
      </c>
      <c r="AY49" s="36">
        <v>0</v>
      </c>
      <c r="AZ49" s="36">
        <v>0</v>
      </c>
      <c r="BA49" s="36">
        <v>0</v>
      </c>
      <c r="BB49" s="36">
        <v>3.308966E-3</v>
      </c>
      <c r="BC49" s="36">
        <v>0.15276498299999999</v>
      </c>
      <c r="BD49" s="36">
        <v>0.31989095099999998</v>
      </c>
      <c r="BE49" s="36">
        <v>2.5356000000000001E-4</v>
      </c>
      <c r="BF49" s="36">
        <v>5.0712100000000003E-4</v>
      </c>
      <c r="BG49" s="36">
        <v>1.3675440000000001E-2</v>
      </c>
      <c r="BH49" s="36">
        <v>2.1899199999999999E-4</v>
      </c>
      <c r="BI49" s="36">
        <v>0</v>
      </c>
      <c r="BJ49" s="36">
        <v>0</v>
      </c>
      <c r="BK49" s="36">
        <v>0</v>
      </c>
      <c r="BL49" s="36">
        <v>0</v>
      </c>
    </row>
    <row r="50" spans="1:64" s="37" customFormat="1" x14ac:dyDescent="0.2">
      <c r="A50" s="34">
        <v>47</v>
      </c>
      <c r="B50" s="34" t="s">
        <v>140</v>
      </c>
      <c r="C50" s="34" t="s">
        <v>154</v>
      </c>
      <c r="D50" s="41">
        <v>4.2969921830000004</v>
      </c>
      <c r="E50" s="36">
        <v>40</v>
      </c>
      <c r="F50" s="36">
        <v>0</v>
      </c>
      <c r="G50" s="36">
        <v>0</v>
      </c>
      <c r="H50" s="36">
        <v>40</v>
      </c>
      <c r="I50" s="36">
        <v>0</v>
      </c>
      <c r="J50" s="36">
        <v>0</v>
      </c>
      <c r="K50" s="36">
        <v>0</v>
      </c>
      <c r="L50" s="36">
        <v>0</v>
      </c>
      <c r="M50" s="36">
        <v>0</v>
      </c>
      <c r="N50" s="36">
        <v>0</v>
      </c>
      <c r="O50" s="36">
        <v>0</v>
      </c>
      <c r="P50" s="36">
        <v>0</v>
      </c>
      <c r="Q50" s="36">
        <v>0</v>
      </c>
      <c r="R50" s="36">
        <v>0</v>
      </c>
      <c r="S50" s="36">
        <v>0</v>
      </c>
      <c r="T50" s="36">
        <v>0</v>
      </c>
      <c r="U50" s="36">
        <v>0</v>
      </c>
      <c r="V50" s="36">
        <v>0</v>
      </c>
      <c r="W50" s="36">
        <v>0</v>
      </c>
      <c r="X50" s="36">
        <v>0</v>
      </c>
      <c r="Y50" s="36">
        <v>0</v>
      </c>
      <c r="Z50" s="36">
        <v>0</v>
      </c>
      <c r="AA50" s="36">
        <v>0</v>
      </c>
      <c r="AB50" s="36">
        <v>0</v>
      </c>
      <c r="AC50" s="36">
        <v>0</v>
      </c>
      <c r="AD50" s="36">
        <v>0</v>
      </c>
      <c r="AE50" s="36">
        <v>0</v>
      </c>
      <c r="AF50" s="36">
        <v>0</v>
      </c>
      <c r="AG50" s="36">
        <v>0</v>
      </c>
      <c r="AH50" s="36">
        <v>0</v>
      </c>
      <c r="AI50" s="36">
        <v>0</v>
      </c>
      <c r="AJ50" s="36">
        <v>0</v>
      </c>
      <c r="AK50" s="36">
        <v>0</v>
      </c>
      <c r="AL50" s="36">
        <v>0</v>
      </c>
      <c r="AM50" s="36">
        <v>0</v>
      </c>
      <c r="AN50" s="36">
        <v>0</v>
      </c>
      <c r="AO50" s="36">
        <v>0</v>
      </c>
      <c r="AP50" s="36">
        <v>0</v>
      </c>
      <c r="AQ50" s="36">
        <v>0</v>
      </c>
      <c r="AR50" s="36">
        <v>0</v>
      </c>
      <c r="AS50" s="36">
        <v>0</v>
      </c>
      <c r="AT50" s="36">
        <v>0</v>
      </c>
      <c r="AU50" s="36">
        <v>0</v>
      </c>
      <c r="AV50" s="36">
        <v>0</v>
      </c>
      <c r="AW50" s="36">
        <v>0</v>
      </c>
      <c r="AX50" s="36">
        <v>0</v>
      </c>
      <c r="AY50" s="36">
        <v>0</v>
      </c>
      <c r="AZ50" s="36">
        <v>0</v>
      </c>
      <c r="BA50" s="36">
        <v>0</v>
      </c>
      <c r="BB50" s="36">
        <v>0</v>
      </c>
      <c r="BC50" s="36">
        <v>0</v>
      </c>
      <c r="BD50" s="36">
        <v>0</v>
      </c>
      <c r="BE50" s="36">
        <v>0</v>
      </c>
      <c r="BF50" s="36">
        <v>0</v>
      </c>
      <c r="BG50" s="36">
        <v>0</v>
      </c>
      <c r="BH50" s="36">
        <v>0</v>
      </c>
      <c r="BI50" s="36">
        <v>0</v>
      </c>
      <c r="BJ50" s="36">
        <v>0</v>
      </c>
      <c r="BK50" s="36">
        <v>0</v>
      </c>
      <c r="BL50" s="36">
        <v>0</v>
      </c>
    </row>
    <row r="51" spans="1:64" s="37" customFormat="1" x14ac:dyDescent="0.2">
      <c r="A51" s="34">
        <v>48</v>
      </c>
      <c r="B51" s="34" t="s">
        <v>140</v>
      </c>
      <c r="C51" s="34" t="s">
        <v>155</v>
      </c>
      <c r="D51" s="41">
        <v>4.7157785170000004</v>
      </c>
      <c r="E51" s="36">
        <v>55</v>
      </c>
      <c r="F51" s="36">
        <v>0</v>
      </c>
      <c r="G51" s="36">
        <v>1</v>
      </c>
      <c r="H51" s="36">
        <v>54</v>
      </c>
      <c r="I51" s="36">
        <v>0</v>
      </c>
      <c r="J51" s="36">
        <v>0</v>
      </c>
      <c r="K51" s="36">
        <v>0</v>
      </c>
      <c r="L51" s="36">
        <v>0</v>
      </c>
      <c r="M51" s="36">
        <v>0</v>
      </c>
      <c r="N51" s="36">
        <v>0</v>
      </c>
      <c r="O51" s="36">
        <v>0</v>
      </c>
      <c r="P51" s="36">
        <v>0</v>
      </c>
      <c r="Q51" s="36">
        <v>0</v>
      </c>
      <c r="R51" s="36">
        <v>0</v>
      </c>
      <c r="S51" s="36">
        <v>0</v>
      </c>
      <c r="T51" s="36">
        <v>0</v>
      </c>
      <c r="U51" s="36">
        <v>0</v>
      </c>
      <c r="V51" s="36">
        <v>0</v>
      </c>
      <c r="W51" s="36">
        <v>0</v>
      </c>
      <c r="X51" s="36">
        <v>0</v>
      </c>
      <c r="Y51" s="36">
        <v>0</v>
      </c>
      <c r="Z51" s="36">
        <v>0</v>
      </c>
      <c r="AA51" s="36">
        <v>0</v>
      </c>
      <c r="AB51" s="36">
        <v>0</v>
      </c>
      <c r="AC51" s="36">
        <v>0</v>
      </c>
      <c r="AD51" s="36">
        <v>0</v>
      </c>
      <c r="AE51" s="36">
        <v>0</v>
      </c>
      <c r="AF51" s="36">
        <v>0</v>
      </c>
      <c r="AG51" s="36">
        <v>0</v>
      </c>
      <c r="AH51" s="36">
        <v>0</v>
      </c>
      <c r="AI51" s="36">
        <v>0</v>
      </c>
      <c r="AJ51" s="36">
        <v>0</v>
      </c>
      <c r="AK51" s="36">
        <v>0</v>
      </c>
      <c r="AL51" s="36">
        <v>0</v>
      </c>
      <c r="AM51" s="36">
        <v>0</v>
      </c>
      <c r="AN51" s="36">
        <v>0</v>
      </c>
      <c r="AO51" s="36">
        <v>0</v>
      </c>
      <c r="AP51" s="36">
        <v>0</v>
      </c>
      <c r="AQ51" s="36">
        <v>0</v>
      </c>
      <c r="AR51" s="36">
        <v>0</v>
      </c>
      <c r="AS51" s="36">
        <v>0</v>
      </c>
      <c r="AT51" s="36">
        <v>0</v>
      </c>
      <c r="AU51" s="36">
        <v>0</v>
      </c>
      <c r="AV51" s="36">
        <v>0</v>
      </c>
      <c r="AW51" s="36">
        <v>0</v>
      </c>
      <c r="AX51" s="36">
        <v>0</v>
      </c>
      <c r="AY51" s="36">
        <v>0</v>
      </c>
      <c r="AZ51" s="36">
        <v>0</v>
      </c>
      <c r="BA51" s="36">
        <v>0</v>
      </c>
      <c r="BB51" s="36">
        <v>5.7180979999999996E-3</v>
      </c>
      <c r="BC51" s="36">
        <v>0.29033904999999999</v>
      </c>
      <c r="BD51" s="36">
        <v>0.62</v>
      </c>
      <c r="BE51" s="36">
        <v>4.3816800000000001E-4</v>
      </c>
      <c r="BF51" s="36">
        <v>8.7633600000000002E-4</v>
      </c>
      <c r="BG51" s="36">
        <v>5.9495027999999998E-2</v>
      </c>
      <c r="BH51" s="36">
        <v>0.214891998</v>
      </c>
      <c r="BI51" s="36">
        <v>0</v>
      </c>
      <c r="BJ51" s="36">
        <v>0</v>
      </c>
      <c r="BK51" s="36">
        <v>0</v>
      </c>
      <c r="BL51" s="36">
        <v>0</v>
      </c>
    </row>
    <row r="52" spans="1:64" s="37" customFormat="1" x14ac:dyDescent="0.2">
      <c r="A52" s="34">
        <v>49</v>
      </c>
      <c r="B52" s="34" t="s">
        <v>140</v>
      </c>
      <c r="C52" s="34" t="s">
        <v>156</v>
      </c>
      <c r="D52" s="41">
        <v>4.7748259229999999</v>
      </c>
      <c r="E52" s="36">
        <v>23</v>
      </c>
      <c r="F52" s="36">
        <v>0</v>
      </c>
      <c r="G52" s="36">
        <v>0</v>
      </c>
      <c r="H52" s="36">
        <v>23</v>
      </c>
      <c r="I52" s="36">
        <v>0</v>
      </c>
      <c r="J52" s="36">
        <v>0</v>
      </c>
      <c r="K52" s="36">
        <v>0</v>
      </c>
      <c r="L52" s="36">
        <v>0</v>
      </c>
      <c r="M52" s="36">
        <v>0</v>
      </c>
      <c r="N52" s="36">
        <v>0</v>
      </c>
      <c r="O52" s="36">
        <v>7.0759000000000005E-5</v>
      </c>
      <c r="P52" s="36">
        <v>1.2285400000000001E-4</v>
      </c>
      <c r="Q52" s="36">
        <v>7.0207000000000001E-5</v>
      </c>
      <c r="R52" s="36">
        <v>5.5199999999999997E-7</v>
      </c>
      <c r="S52" s="36">
        <v>1.2213400000000001E-4</v>
      </c>
      <c r="T52" s="36">
        <v>7.1999999999999999E-7</v>
      </c>
      <c r="U52" s="36">
        <v>0</v>
      </c>
      <c r="V52" s="36">
        <v>0</v>
      </c>
      <c r="W52" s="36">
        <v>7.0759000000000005E-5</v>
      </c>
      <c r="X52" s="36">
        <v>1.2285400000000001E-4</v>
      </c>
      <c r="Y52" s="36">
        <v>1.9361300000000003E-4</v>
      </c>
      <c r="Z52" s="36">
        <v>0</v>
      </c>
      <c r="AA52" s="36">
        <v>0</v>
      </c>
      <c r="AB52" s="36">
        <v>0</v>
      </c>
      <c r="AC52" s="36">
        <v>0</v>
      </c>
      <c r="AD52" s="36">
        <v>0</v>
      </c>
      <c r="AE52" s="36">
        <v>0</v>
      </c>
      <c r="AF52" s="36">
        <v>0</v>
      </c>
      <c r="AG52" s="36">
        <v>0</v>
      </c>
      <c r="AH52" s="36">
        <v>0</v>
      </c>
      <c r="AI52" s="36">
        <v>0</v>
      </c>
      <c r="AJ52" s="36">
        <v>0</v>
      </c>
      <c r="AK52" s="36">
        <v>0</v>
      </c>
      <c r="AL52" s="36">
        <v>0</v>
      </c>
      <c r="AM52" s="36">
        <v>0</v>
      </c>
      <c r="AN52" s="36">
        <v>0</v>
      </c>
      <c r="AO52" s="36">
        <v>0</v>
      </c>
      <c r="AP52" s="36">
        <v>1.55186E-4</v>
      </c>
      <c r="AQ52" s="36">
        <v>8.3561999999999997E-5</v>
      </c>
      <c r="AR52" s="36">
        <v>2.38748E-4</v>
      </c>
      <c r="AS52" s="36">
        <v>0</v>
      </c>
      <c r="AT52" s="36">
        <v>0</v>
      </c>
      <c r="AU52" s="36">
        <v>0</v>
      </c>
      <c r="AV52" s="36">
        <v>0</v>
      </c>
      <c r="AW52" s="36">
        <v>0</v>
      </c>
      <c r="AX52" s="36">
        <v>0</v>
      </c>
      <c r="AY52" s="36">
        <v>0</v>
      </c>
      <c r="AZ52" s="36">
        <v>0</v>
      </c>
      <c r="BA52" s="36">
        <v>0</v>
      </c>
      <c r="BB52" s="36">
        <v>8.0082516000000006E-2</v>
      </c>
      <c r="BC52" s="36">
        <v>4.4211618450000003</v>
      </c>
      <c r="BD52" s="36">
        <v>9.7242503689999999</v>
      </c>
      <c r="BE52" s="36">
        <v>6.1365910000000003E-3</v>
      </c>
      <c r="BF52" s="36">
        <v>1.2273182000000001E-2</v>
      </c>
      <c r="BG52" s="36">
        <v>4.0003311E-2</v>
      </c>
      <c r="BH52" s="36">
        <v>0.52843375199999998</v>
      </c>
      <c r="BI52" s="36">
        <v>0</v>
      </c>
      <c r="BJ52" s="36">
        <v>0</v>
      </c>
      <c r="BK52" s="36">
        <v>0</v>
      </c>
      <c r="BL52" s="36">
        <v>0</v>
      </c>
    </row>
    <row r="53" spans="1:64" s="37" customFormat="1" x14ac:dyDescent="0.2">
      <c r="A53" s="34">
        <v>50</v>
      </c>
      <c r="B53" s="34" t="s">
        <v>140</v>
      </c>
      <c r="C53" s="34" t="s">
        <v>157</v>
      </c>
      <c r="D53" s="41">
        <v>4.867625189</v>
      </c>
      <c r="E53" s="36">
        <v>3</v>
      </c>
      <c r="F53" s="36">
        <v>0</v>
      </c>
      <c r="G53" s="36">
        <v>0</v>
      </c>
      <c r="H53" s="36">
        <v>3</v>
      </c>
      <c r="I53" s="36">
        <v>0</v>
      </c>
      <c r="J53" s="36">
        <v>0</v>
      </c>
      <c r="K53" s="36">
        <v>0</v>
      </c>
      <c r="L53" s="36">
        <v>0</v>
      </c>
      <c r="M53" s="36">
        <v>0</v>
      </c>
      <c r="N53" s="36">
        <v>0</v>
      </c>
      <c r="O53" s="36">
        <v>9.9449400000000006E-4</v>
      </c>
      <c r="P53" s="36">
        <v>1.5484440000000002E-3</v>
      </c>
      <c r="Q53" s="36">
        <v>8.9338500000000001E-4</v>
      </c>
      <c r="R53" s="36">
        <v>1.01109E-4</v>
      </c>
      <c r="S53" s="36">
        <v>1.4165620000000001E-3</v>
      </c>
      <c r="T53" s="36">
        <v>1.31882E-4</v>
      </c>
      <c r="U53" s="36">
        <v>0</v>
      </c>
      <c r="V53" s="36">
        <v>0</v>
      </c>
      <c r="W53" s="36">
        <v>9.9449400000000006E-4</v>
      </c>
      <c r="X53" s="36">
        <v>1.5484440000000002E-3</v>
      </c>
      <c r="Y53" s="36">
        <v>2.5429380000000002E-3</v>
      </c>
      <c r="Z53" s="36">
        <v>0</v>
      </c>
      <c r="AA53" s="36">
        <v>0</v>
      </c>
      <c r="AB53" s="36">
        <v>0</v>
      </c>
      <c r="AC53" s="36">
        <v>0</v>
      </c>
      <c r="AD53" s="36">
        <v>0</v>
      </c>
      <c r="AE53" s="36">
        <v>0</v>
      </c>
      <c r="AF53" s="36">
        <v>0</v>
      </c>
      <c r="AG53" s="36">
        <v>0</v>
      </c>
      <c r="AH53" s="36">
        <v>0</v>
      </c>
      <c r="AI53" s="36">
        <v>0</v>
      </c>
      <c r="AJ53" s="36">
        <v>0</v>
      </c>
      <c r="AK53" s="36">
        <v>0</v>
      </c>
      <c r="AL53" s="36">
        <v>0</v>
      </c>
      <c r="AM53" s="36">
        <v>0</v>
      </c>
      <c r="AN53" s="36">
        <v>0</v>
      </c>
      <c r="AO53" s="36">
        <v>0</v>
      </c>
      <c r="AP53" s="36">
        <v>1.294733E-3</v>
      </c>
      <c r="AQ53" s="36">
        <v>6.9716400000000001E-4</v>
      </c>
      <c r="AR53" s="36">
        <v>1.9918969999999999E-3</v>
      </c>
      <c r="AS53" s="36">
        <v>0</v>
      </c>
      <c r="AT53" s="36">
        <v>0</v>
      </c>
      <c r="AU53" s="36">
        <v>0</v>
      </c>
      <c r="AV53" s="36">
        <v>0</v>
      </c>
      <c r="AW53" s="36">
        <v>0</v>
      </c>
      <c r="AX53" s="36">
        <v>0</v>
      </c>
      <c r="AY53" s="36">
        <v>0</v>
      </c>
      <c r="AZ53" s="36">
        <v>0</v>
      </c>
      <c r="BA53" s="36">
        <v>0</v>
      </c>
      <c r="BB53" s="36">
        <v>0</v>
      </c>
      <c r="BC53" s="36">
        <v>0</v>
      </c>
      <c r="BD53" s="36">
        <v>0</v>
      </c>
      <c r="BE53" s="36">
        <v>0</v>
      </c>
      <c r="BF53" s="36">
        <v>0</v>
      </c>
      <c r="BG53" s="36">
        <v>0.10066439200000001</v>
      </c>
      <c r="BH53" s="36">
        <v>0.69266408700000004</v>
      </c>
      <c r="BI53" s="36">
        <v>0</v>
      </c>
      <c r="BJ53" s="36">
        <v>0</v>
      </c>
      <c r="BK53" s="36">
        <v>0</v>
      </c>
      <c r="BL53" s="36">
        <v>0</v>
      </c>
    </row>
    <row r="54" spans="1:64" s="37" customFormat="1" x14ac:dyDescent="0.2">
      <c r="A54" s="34">
        <v>51</v>
      </c>
      <c r="B54" s="34" t="s">
        <v>140</v>
      </c>
      <c r="C54" s="34" t="s">
        <v>158</v>
      </c>
      <c r="D54" s="41">
        <v>4.8804028129999999</v>
      </c>
      <c r="E54" s="36">
        <v>31</v>
      </c>
      <c r="F54" s="36">
        <v>0</v>
      </c>
      <c r="G54" s="36">
        <v>1</v>
      </c>
      <c r="H54" s="36">
        <v>30</v>
      </c>
      <c r="I54" s="36">
        <v>0</v>
      </c>
      <c r="J54" s="36">
        <v>0</v>
      </c>
      <c r="K54" s="36">
        <v>0</v>
      </c>
      <c r="L54" s="36">
        <v>0</v>
      </c>
      <c r="M54" s="36">
        <v>0</v>
      </c>
      <c r="N54" s="36">
        <v>0</v>
      </c>
      <c r="O54" s="36">
        <v>7.3859000000000008E-3</v>
      </c>
      <c r="P54" s="36">
        <v>1.1497375000000001E-2</v>
      </c>
      <c r="Q54" s="36">
        <v>6.6998480000000004E-3</v>
      </c>
      <c r="R54" s="36">
        <v>6.8605199999999993E-4</v>
      </c>
      <c r="S54" s="36">
        <v>1.0602524E-2</v>
      </c>
      <c r="T54" s="36">
        <v>8.94851E-4</v>
      </c>
      <c r="U54" s="36">
        <v>6.0000000000000001E-3</v>
      </c>
      <c r="V54" s="36">
        <v>1.44E-2</v>
      </c>
      <c r="W54" s="36">
        <v>1.3385900000000001E-2</v>
      </c>
      <c r="X54" s="36">
        <v>2.5897375E-2</v>
      </c>
      <c r="Y54" s="36">
        <v>3.9283274999999999E-2</v>
      </c>
      <c r="Z54" s="36">
        <v>0</v>
      </c>
      <c r="AA54" s="36">
        <v>0</v>
      </c>
      <c r="AB54" s="36">
        <v>0</v>
      </c>
      <c r="AC54" s="36">
        <v>0</v>
      </c>
      <c r="AD54" s="36">
        <v>0</v>
      </c>
      <c r="AE54" s="36">
        <v>0</v>
      </c>
      <c r="AF54" s="36">
        <v>0</v>
      </c>
      <c r="AG54" s="36">
        <v>4.3109676754799728E-4</v>
      </c>
      <c r="AH54" s="36">
        <v>7.3336001835751263E-4</v>
      </c>
      <c r="AI54" s="36">
        <v>2.3487341128477094E-3</v>
      </c>
      <c r="AJ54" s="36">
        <v>0</v>
      </c>
      <c r="AK54" s="36">
        <v>0</v>
      </c>
      <c r="AL54" s="36">
        <v>0</v>
      </c>
      <c r="AM54" s="36">
        <v>4.3109676754799728E-4</v>
      </c>
      <c r="AN54" s="36">
        <v>7.3336001835751263E-4</v>
      </c>
      <c r="AO54" s="36">
        <v>2.3487341128477094E-3</v>
      </c>
      <c r="AP54" s="36">
        <v>3.0707297000000001E-2</v>
      </c>
      <c r="AQ54" s="36">
        <v>1.6534698E-2</v>
      </c>
      <c r="AR54" s="36">
        <v>4.7241995000000002E-2</v>
      </c>
      <c r="AS54" s="36">
        <v>0</v>
      </c>
      <c r="AT54" s="36">
        <v>0</v>
      </c>
      <c r="AU54" s="36">
        <v>0</v>
      </c>
      <c r="AV54" s="36">
        <v>0</v>
      </c>
      <c r="AW54" s="36">
        <v>0</v>
      </c>
      <c r="AX54" s="36">
        <v>0</v>
      </c>
      <c r="AY54" s="36">
        <v>0</v>
      </c>
      <c r="AZ54" s="36">
        <v>0</v>
      </c>
      <c r="BA54" s="36">
        <v>0</v>
      </c>
      <c r="BB54" s="36">
        <v>0.89295126000000002</v>
      </c>
      <c r="BC54" s="36">
        <v>64.717935202000007</v>
      </c>
      <c r="BD54" s="36">
        <v>147.14572440500001</v>
      </c>
      <c r="BE54" s="36">
        <v>6.8425383000000006E-2</v>
      </c>
      <c r="BF54" s="36">
        <v>0.13685076700000001</v>
      </c>
      <c r="BG54" s="36">
        <v>0.48953938400000002</v>
      </c>
      <c r="BH54" s="36">
        <v>6.1818868629999999</v>
      </c>
      <c r="BI54" s="36">
        <v>0</v>
      </c>
      <c r="BJ54" s="36">
        <v>0</v>
      </c>
      <c r="BK54" s="36">
        <v>0</v>
      </c>
      <c r="BL54" s="36">
        <v>0</v>
      </c>
    </row>
    <row r="55" spans="1:64" s="37" customFormat="1" x14ac:dyDescent="0.2">
      <c r="A55" s="34">
        <v>52</v>
      </c>
      <c r="B55" s="34" t="s">
        <v>140</v>
      </c>
      <c r="C55" s="34" t="s">
        <v>159</v>
      </c>
      <c r="D55" s="41">
        <v>4.5048556870000001</v>
      </c>
      <c r="E55" s="36">
        <v>4</v>
      </c>
      <c r="F55" s="36">
        <v>0</v>
      </c>
      <c r="G55" s="36">
        <v>0</v>
      </c>
      <c r="H55" s="36">
        <v>4</v>
      </c>
      <c r="I55" s="36">
        <v>0</v>
      </c>
      <c r="J55" s="36">
        <v>0</v>
      </c>
      <c r="K55" s="36">
        <v>0</v>
      </c>
      <c r="L55" s="36">
        <v>0</v>
      </c>
      <c r="M55" s="36">
        <v>0</v>
      </c>
      <c r="N55" s="36">
        <v>0</v>
      </c>
      <c r="O55" s="36">
        <v>0</v>
      </c>
      <c r="P55" s="36">
        <v>0</v>
      </c>
      <c r="Q55" s="36">
        <v>0</v>
      </c>
      <c r="R55" s="36">
        <v>0</v>
      </c>
      <c r="S55" s="36">
        <v>0</v>
      </c>
      <c r="T55" s="36">
        <v>0</v>
      </c>
      <c r="U55" s="36">
        <v>0</v>
      </c>
      <c r="V55" s="36">
        <v>0</v>
      </c>
      <c r="W55" s="36">
        <v>0</v>
      </c>
      <c r="X55" s="36">
        <v>0</v>
      </c>
      <c r="Y55" s="36">
        <v>0</v>
      </c>
      <c r="Z55" s="36">
        <v>0</v>
      </c>
      <c r="AA55" s="36">
        <v>0</v>
      </c>
      <c r="AB55" s="36">
        <v>0</v>
      </c>
      <c r="AC55" s="36">
        <v>0</v>
      </c>
      <c r="AD55" s="36">
        <v>0</v>
      </c>
      <c r="AE55" s="36">
        <v>0</v>
      </c>
      <c r="AF55" s="36">
        <v>0</v>
      </c>
      <c r="AG55" s="36">
        <v>0</v>
      </c>
      <c r="AH55" s="36">
        <v>0</v>
      </c>
      <c r="AI55" s="36">
        <v>0</v>
      </c>
      <c r="AJ55" s="36">
        <v>0</v>
      </c>
      <c r="AK55" s="36">
        <v>0</v>
      </c>
      <c r="AL55" s="36">
        <v>0</v>
      </c>
      <c r="AM55" s="36">
        <v>0</v>
      </c>
      <c r="AN55" s="36">
        <v>0</v>
      </c>
      <c r="AO55" s="36">
        <v>0</v>
      </c>
      <c r="AP55" s="36">
        <v>0</v>
      </c>
      <c r="AQ55" s="36">
        <v>0</v>
      </c>
      <c r="AR55" s="36">
        <v>0</v>
      </c>
      <c r="AS55" s="36">
        <v>0</v>
      </c>
      <c r="AT55" s="36">
        <v>0</v>
      </c>
      <c r="AU55" s="36">
        <v>0</v>
      </c>
      <c r="AV55" s="36">
        <v>0</v>
      </c>
      <c r="AW55" s="36">
        <v>0</v>
      </c>
      <c r="AX55" s="36">
        <v>0</v>
      </c>
      <c r="AY55" s="36">
        <v>0</v>
      </c>
      <c r="AZ55" s="36">
        <v>0</v>
      </c>
      <c r="BA55" s="36">
        <v>0</v>
      </c>
      <c r="BB55" s="36">
        <v>5.3830229999999998E-3</v>
      </c>
      <c r="BC55" s="36">
        <v>0.16136305500000001</v>
      </c>
      <c r="BD55" s="36">
        <v>0.32559826800000002</v>
      </c>
      <c r="BE55" s="36">
        <v>4.1249199999999998E-4</v>
      </c>
      <c r="BF55" s="36">
        <v>8.2498399999999996E-4</v>
      </c>
      <c r="BG55" s="36">
        <v>0</v>
      </c>
      <c r="BH55" s="36">
        <v>1.6694948000000001E-2</v>
      </c>
      <c r="BI55" s="36">
        <v>0</v>
      </c>
      <c r="BJ55" s="36">
        <v>0</v>
      </c>
      <c r="BK55" s="36">
        <v>0</v>
      </c>
      <c r="BL55" s="36">
        <v>0</v>
      </c>
    </row>
    <row r="56" spans="1:64" s="37" customFormat="1" x14ac:dyDescent="0.2">
      <c r="A56" s="34">
        <v>53</v>
      </c>
      <c r="B56" s="34" t="s">
        <v>161</v>
      </c>
      <c r="C56" s="34" t="s">
        <v>160</v>
      </c>
      <c r="D56" s="41">
        <v>4.3653595899999997</v>
      </c>
      <c r="E56" s="36">
        <v>318</v>
      </c>
      <c r="F56" s="36">
        <v>0</v>
      </c>
      <c r="G56" s="36">
        <v>0</v>
      </c>
      <c r="H56" s="36">
        <v>318</v>
      </c>
      <c r="I56" s="36">
        <v>0</v>
      </c>
      <c r="J56" s="36">
        <v>0</v>
      </c>
      <c r="K56" s="36">
        <v>0</v>
      </c>
      <c r="L56" s="36">
        <v>0</v>
      </c>
      <c r="M56" s="36">
        <v>0</v>
      </c>
      <c r="N56" s="36">
        <v>0</v>
      </c>
      <c r="O56" s="36">
        <v>0</v>
      </c>
      <c r="P56" s="36">
        <v>0</v>
      </c>
      <c r="Q56" s="36">
        <v>0</v>
      </c>
      <c r="R56" s="36">
        <v>0</v>
      </c>
      <c r="S56" s="36">
        <v>0</v>
      </c>
      <c r="T56" s="36">
        <v>0</v>
      </c>
      <c r="U56" s="36">
        <v>0</v>
      </c>
      <c r="V56" s="36">
        <v>0</v>
      </c>
      <c r="W56" s="36">
        <v>0</v>
      </c>
      <c r="X56" s="36">
        <v>0</v>
      </c>
      <c r="Y56" s="36">
        <v>0</v>
      </c>
      <c r="Z56" s="36">
        <v>0</v>
      </c>
      <c r="AA56" s="36">
        <v>0</v>
      </c>
      <c r="AB56" s="36">
        <v>0</v>
      </c>
      <c r="AC56" s="36">
        <v>0</v>
      </c>
      <c r="AD56" s="36">
        <v>0</v>
      </c>
      <c r="AE56" s="36">
        <v>0</v>
      </c>
      <c r="AF56" s="36">
        <v>0</v>
      </c>
      <c r="AG56" s="36">
        <v>0</v>
      </c>
      <c r="AH56" s="36">
        <v>0</v>
      </c>
      <c r="AI56" s="36">
        <v>0</v>
      </c>
      <c r="AJ56" s="36">
        <v>0</v>
      </c>
      <c r="AK56" s="36">
        <v>0</v>
      </c>
      <c r="AL56" s="36">
        <v>0</v>
      </c>
      <c r="AM56" s="36">
        <v>0</v>
      </c>
      <c r="AN56" s="36">
        <v>0</v>
      </c>
      <c r="AO56" s="36">
        <v>0</v>
      </c>
      <c r="AP56" s="36">
        <v>0</v>
      </c>
      <c r="AQ56" s="36">
        <v>0</v>
      </c>
      <c r="AR56" s="36">
        <v>0</v>
      </c>
      <c r="AS56" s="36">
        <v>0</v>
      </c>
      <c r="AT56" s="36">
        <v>0</v>
      </c>
      <c r="AU56" s="36">
        <v>0</v>
      </c>
      <c r="AV56" s="36">
        <v>0</v>
      </c>
      <c r="AW56" s="36">
        <v>0</v>
      </c>
      <c r="AX56" s="36">
        <v>0</v>
      </c>
      <c r="AY56" s="36">
        <v>0</v>
      </c>
      <c r="AZ56" s="36">
        <v>0</v>
      </c>
      <c r="BA56" s="36">
        <v>0</v>
      </c>
      <c r="BB56" s="36">
        <v>0</v>
      </c>
      <c r="BC56" s="36">
        <v>0</v>
      </c>
      <c r="BD56" s="36">
        <v>0</v>
      </c>
      <c r="BE56" s="36">
        <v>0</v>
      </c>
      <c r="BF56" s="36">
        <v>0</v>
      </c>
      <c r="BG56" s="36">
        <v>0</v>
      </c>
      <c r="BH56" s="36">
        <v>0</v>
      </c>
      <c r="BI56" s="36">
        <v>0</v>
      </c>
      <c r="BJ56" s="36">
        <v>0</v>
      </c>
      <c r="BK56" s="36">
        <v>0</v>
      </c>
      <c r="BL56" s="36">
        <v>0</v>
      </c>
    </row>
    <row r="57" spans="1:64" s="37" customFormat="1" x14ac:dyDescent="0.2">
      <c r="A57" s="34">
        <v>54</v>
      </c>
      <c r="B57" s="34" t="s">
        <v>161</v>
      </c>
      <c r="C57" s="34" t="s">
        <v>162</v>
      </c>
      <c r="D57" s="41">
        <v>4.8327974469999999</v>
      </c>
      <c r="E57" s="36">
        <v>22</v>
      </c>
      <c r="F57" s="36">
        <v>0</v>
      </c>
      <c r="G57" s="36">
        <v>1</v>
      </c>
      <c r="H57" s="36">
        <v>21</v>
      </c>
      <c r="I57" s="36">
        <v>0</v>
      </c>
      <c r="J57" s="36">
        <v>0</v>
      </c>
      <c r="K57" s="36">
        <v>0</v>
      </c>
      <c r="L57" s="36">
        <v>0</v>
      </c>
      <c r="M57" s="36">
        <v>0</v>
      </c>
      <c r="N57" s="36">
        <v>0</v>
      </c>
      <c r="O57" s="36">
        <v>5.8881810000000001E-3</v>
      </c>
      <c r="P57" s="36">
        <v>1.0796086E-2</v>
      </c>
      <c r="Q57" s="36">
        <v>5.486154E-3</v>
      </c>
      <c r="R57" s="36">
        <v>4.0202700000000001E-4</v>
      </c>
      <c r="S57" s="36">
        <v>1.0271702000000001E-2</v>
      </c>
      <c r="T57" s="36">
        <v>5.2438400000000003E-4</v>
      </c>
      <c r="U57" s="36">
        <v>3.0000000000000001E-3</v>
      </c>
      <c r="V57" s="36">
        <v>7.1999999999999998E-3</v>
      </c>
      <c r="W57" s="36">
        <v>8.8881810000000002E-3</v>
      </c>
      <c r="X57" s="36">
        <v>1.7996086000000001E-2</v>
      </c>
      <c r="Y57" s="36">
        <v>2.6884267000000003E-2</v>
      </c>
      <c r="Z57" s="36">
        <v>0</v>
      </c>
      <c r="AA57" s="36">
        <v>0</v>
      </c>
      <c r="AB57" s="36">
        <v>0</v>
      </c>
      <c r="AC57" s="36">
        <v>0</v>
      </c>
      <c r="AD57" s="36">
        <v>0</v>
      </c>
      <c r="AE57" s="36">
        <v>0</v>
      </c>
      <c r="AF57" s="36">
        <v>0</v>
      </c>
      <c r="AG57" s="36">
        <v>2.0218164678108313E-4</v>
      </c>
      <c r="AH57" s="36">
        <v>3.4394119222529087E-4</v>
      </c>
      <c r="AI57" s="36">
        <v>1.1015413859107289E-3</v>
      </c>
      <c r="AJ57" s="36">
        <v>0</v>
      </c>
      <c r="AK57" s="36">
        <v>0</v>
      </c>
      <c r="AL57" s="36">
        <v>0</v>
      </c>
      <c r="AM57" s="36">
        <v>2.0218164678108313E-4</v>
      </c>
      <c r="AN57" s="36">
        <v>3.4394119222529087E-4</v>
      </c>
      <c r="AO57" s="36">
        <v>1.1015413859107289E-3</v>
      </c>
      <c r="AP57" s="36">
        <v>3.8947747999999997E-2</v>
      </c>
      <c r="AQ57" s="36">
        <v>2.0971864E-2</v>
      </c>
      <c r="AR57" s="36">
        <v>5.9919611999999997E-2</v>
      </c>
      <c r="AS57" s="36">
        <v>0</v>
      </c>
      <c r="AT57" s="36">
        <v>0</v>
      </c>
      <c r="AU57" s="36">
        <v>0</v>
      </c>
      <c r="AV57" s="36">
        <v>0</v>
      </c>
      <c r="AW57" s="36">
        <v>0</v>
      </c>
      <c r="AX57" s="36">
        <v>0</v>
      </c>
      <c r="AY57" s="36">
        <v>0</v>
      </c>
      <c r="AZ57" s="36">
        <v>0</v>
      </c>
      <c r="BA57" s="36">
        <v>0</v>
      </c>
      <c r="BB57" s="36">
        <v>6.4065367159999997</v>
      </c>
      <c r="BC57" s="36">
        <v>312.49862686099999</v>
      </c>
      <c r="BD57" s="36">
        <v>694.39215932900004</v>
      </c>
      <c r="BE57" s="36">
        <v>0.20263163000000001</v>
      </c>
      <c r="BF57" s="36">
        <v>0.40526326000000001</v>
      </c>
      <c r="BG57" s="36">
        <v>6.7618010850000001</v>
      </c>
      <c r="BH57" s="36">
        <v>48.80141382</v>
      </c>
      <c r="BI57" s="36">
        <v>0</v>
      </c>
      <c r="BJ57" s="36">
        <v>0</v>
      </c>
      <c r="BK57" s="36">
        <v>0</v>
      </c>
      <c r="BL57" s="36">
        <v>0</v>
      </c>
    </row>
    <row r="58" spans="1:64" s="37" customFormat="1" x14ac:dyDescent="0.2">
      <c r="A58" s="34">
        <v>55</v>
      </c>
      <c r="B58" s="34" t="s">
        <v>161</v>
      </c>
      <c r="C58" s="34" t="s">
        <v>163</v>
      </c>
      <c r="D58" s="41">
        <v>4.432870715</v>
      </c>
      <c r="E58" s="36">
        <v>61</v>
      </c>
      <c r="F58" s="36">
        <v>0</v>
      </c>
      <c r="G58" s="36">
        <v>0</v>
      </c>
      <c r="H58" s="36">
        <v>61</v>
      </c>
      <c r="I58" s="36">
        <v>0</v>
      </c>
      <c r="J58" s="36">
        <v>0</v>
      </c>
      <c r="K58" s="36">
        <v>0</v>
      </c>
      <c r="L58" s="36">
        <v>0</v>
      </c>
      <c r="M58" s="36">
        <v>0</v>
      </c>
      <c r="N58" s="36">
        <v>0</v>
      </c>
      <c r="O58" s="36">
        <v>0</v>
      </c>
      <c r="P58" s="36">
        <v>0</v>
      </c>
      <c r="Q58" s="36">
        <v>0</v>
      </c>
      <c r="R58" s="36">
        <v>0</v>
      </c>
      <c r="S58" s="36">
        <v>0</v>
      </c>
      <c r="T58" s="36">
        <v>0</v>
      </c>
      <c r="U58" s="36">
        <v>0</v>
      </c>
      <c r="V58" s="36">
        <v>0</v>
      </c>
      <c r="W58" s="36">
        <v>0</v>
      </c>
      <c r="X58" s="36">
        <v>0</v>
      </c>
      <c r="Y58" s="36">
        <v>0</v>
      </c>
      <c r="Z58" s="36">
        <v>0</v>
      </c>
      <c r="AA58" s="36">
        <v>0</v>
      </c>
      <c r="AB58" s="36">
        <v>0</v>
      </c>
      <c r="AC58" s="36">
        <v>0</v>
      </c>
      <c r="AD58" s="36">
        <v>0</v>
      </c>
      <c r="AE58" s="36">
        <v>0</v>
      </c>
      <c r="AF58" s="36">
        <v>0</v>
      </c>
      <c r="AG58" s="36">
        <v>0</v>
      </c>
      <c r="AH58" s="36">
        <v>0</v>
      </c>
      <c r="AI58" s="36">
        <v>0</v>
      </c>
      <c r="AJ58" s="36">
        <v>0</v>
      </c>
      <c r="AK58" s="36">
        <v>0</v>
      </c>
      <c r="AL58" s="36">
        <v>0</v>
      </c>
      <c r="AM58" s="36">
        <v>0</v>
      </c>
      <c r="AN58" s="36">
        <v>0</v>
      </c>
      <c r="AO58" s="36">
        <v>0</v>
      </c>
      <c r="AP58" s="36">
        <v>0</v>
      </c>
      <c r="AQ58" s="36">
        <v>0</v>
      </c>
      <c r="AR58" s="36">
        <v>0</v>
      </c>
      <c r="AS58" s="36">
        <v>0</v>
      </c>
      <c r="AT58" s="36">
        <v>0</v>
      </c>
      <c r="AU58" s="36">
        <v>0</v>
      </c>
      <c r="AV58" s="36">
        <v>0</v>
      </c>
      <c r="AW58" s="36">
        <v>0</v>
      </c>
      <c r="AX58" s="36">
        <v>0</v>
      </c>
      <c r="AY58" s="36">
        <v>0</v>
      </c>
      <c r="AZ58" s="36">
        <v>0</v>
      </c>
      <c r="BA58" s="36">
        <v>0</v>
      </c>
      <c r="BB58" s="36">
        <v>0</v>
      </c>
      <c r="BC58" s="36">
        <v>0</v>
      </c>
      <c r="BD58" s="36">
        <v>0</v>
      </c>
      <c r="BE58" s="36">
        <v>0</v>
      </c>
      <c r="BF58" s="36">
        <v>0</v>
      </c>
      <c r="BG58" s="36">
        <v>0</v>
      </c>
      <c r="BH58" s="36">
        <v>0</v>
      </c>
      <c r="BI58" s="36">
        <v>0</v>
      </c>
      <c r="BJ58" s="36">
        <v>0</v>
      </c>
      <c r="BK58" s="36">
        <v>0</v>
      </c>
      <c r="BL58" s="36">
        <v>0</v>
      </c>
    </row>
    <row r="59" spans="1:64" s="37" customFormat="1" x14ac:dyDescent="0.2">
      <c r="A59" s="34">
        <v>56</v>
      </c>
      <c r="B59" s="34" t="s">
        <v>161</v>
      </c>
      <c r="C59" s="34" t="s">
        <v>164</v>
      </c>
      <c r="D59" s="41">
        <v>4.4719033389999998</v>
      </c>
      <c r="E59" s="36">
        <v>58</v>
      </c>
      <c r="F59" s="36">
        <v>0</v>
      </c>
      <c r="G59" s="36">
        <v>0</v>
      </c>
      <c r="H59" s="36">
        <v>58</v>
      </c>
      <c r="I59" s="36">
        <v>0</v>
      </c>
      <c r="J59" s="36">
        <v>0</v>
      </c>
      <c r="K59" s="36">
        <v>0</v>
      </c>
      <c r="L59" s="36">
        <v>0</v>
      </c>
      <c r="M59" s="36">
        <v>0</v>
      </c>
      <c r="N59" s="36">
        <v>0</v>
      </c>
      <c r="O59" s="36">
        <v>0</v>
      </c>
      <c r="P59" s="36">
        <v>0</v>
      </c>
      <c r="Q59" s="36">
        <v>0</v>
      </c>
      <c r="R59" s="36">
        <v>0</v>
      </c>
      <c r="S59" s="36">
        <v>0</v>
      </c>
      <c r="T59" s="36">
        <v>0</v>
      </c>
      <c r="U59" s="36">
        <v>0</v>
      </c>
      <c r="V59" s="36">
        <v>0</v>
      </c>
      <c r="W59" s="36">
        <v>0</v>
      </c>
      <c r="X59" s="36">
        <v>0</v>
      </c>
      <c r="Y59" s="36">
        <v>0</v>
      </c>
      <c r="Z59" s="36">
        <v>0</v>
      </c>
      <c r="AA59" s="36">
        <v>0</v>
      </c>
      <c r="AB59" s="36">
        <v>0</v>
      </c>
      <c r="AC59" s="36">
        <v>0</v>
      </c>
      <c r="AD59" s="36">
        <v>0</v>
      </c>
      <c r="AE59" s="36">
        <v>0</v>
      </c>
      <c r="AF59" s="36">
        <v>0</v>
      </c>
      <c r="AG59" s="36">
        <v>0</v>
      </c>
      <c r="AH59" s="36">
        <v>0</v>
      </c>
      <c r="AI59" s="36">
        <v>0</v>
      </c>
      <c r="AJ59" s="36">
        <v>0</v>
      </c>
      <c r="AK59" s="36">
        <v>0</v>
      </c>
      <c r="AL59" s="36">
        <v>0</v>
      </c>
      <c r="AM59" s="36">
        <v>0</v>
      </c>
      <c r="AN59" s="36">
        <v>0</v>
      </c>
      <c r="AO59" s="36">
        <v>0</v>
      </c>
      <c r="AP59" s="36">
        <v>0</v>
      </c>
      <c r="AQ59" s="36">
        <v>0</v>
      </c>
      <c r="AR59" s="36">
        <v>0</v>
      </c>
      <c r="AS59" s="36">
        <v>0</v>
      </c>
      <c r="AT59" s="36">
        <v>0</v>
      </c>
      <c r="AU59" s="36">
        <v>0</v>
      </c>
      <c r="AV59" s="36">
        <v>0</v>
      </c>
      <c r="AW59" s="36">
        <v>0</v>
      </c>
      <c r="AX59" s="36">
        <v>0</v>
      </c>
      <c r="AY59" s="36">
        <v>0</v>
      </c>
      <c r="AZ59" s="36">
        <v>0</v>
      </c>
      <c r="BA59" s="36">
        <v>0</v>
      </c>
      <c r="BB59" s="36">
        <v>0</v>
      </c>
      <c r="BC59" s="36">
        <v>0</v>
      </c>
      <c r="BD59" s="36">
        <v>0</v>
      </c>
      <c r="BE59" s="36">
        <v>0</v>
      </c>
      <c r="BF59" s="36">
        <v>0</v>
      </c>
      <c r="BG59" s="36">
        <v>0</v>
      </c>
      <c r="BH59" s="36">
        <v>0</v>
      </c>
      <c r="BI59" s="36">
        <v>0</v>
      </c>
      <c r="BJ59" s="36">
        <v>0</v>
      </c>
      <c r="BK59" s="36">
        <v>0</v>
      </c>
      <c r="BL59" s="36">
        <v>0</v>
      </c>
    </row>
    <row r="60" spans="1:64" s="37" customFormat="1" x14ac:dyDescent="0.2">
      <c r="A60" s="34">
        <v>57</v>
      </c>
      <c r="B60" s="34" t="s">
        <v>161</v>
      </c>
      <c r="C60" s="34" t="s">
        <v>165</v>
      </c>
      <c r="D60" s="41">
        <v>4.4135978439999999</v>
      </c>
      <c r="E60" s="36">
        <v>18</v>
      </c>
      <c r="F60" s="36">
        <v>0</v>
      </c>
      <c r="G60" s="36">
        <v>0</v>
      </c>
      <c r="H60" s="36">
        <v>18</v>
      </c>
      <c r="I60" s="36">
        <v>0</v>
      </c>
      <c r="J60" s="36">
        <v>0</v>
      </c>
      <c r="K60" s="36">
        <v>0</v>
      </c>
      <c r="L60" s="36">
        <v>0</v>
      </c>
      <c r="M60" s="36">
        <v>0</v>
      </c>
      <c r="N60" s="36">
        <v>0</v>
      </c>
      <c r="O60" s="36">
        <v>0</v>
      </c>
      <c r="P60" s="36">
        <v>0</v>
      </c>
      <c r="Q60" s="36">
        <v>0</v>
      </c>
      <c r="R60" s="36">
        <v>0</v>
      </c>
      <c r="S60" s="36">
        <v>0</v>
      </c>
      <c r="T60" s="36">
        <v>0</v>
      </c>
      <c r="U60" s="36">
        <v>0</v>
      </c>
      <c r="V60" s="36">
        <v>0</v>
      </c>
      <c r="W60" s="36">
        <v>0</v>
      </c>
      <c r="X60" s="36">
        <v>0</v>
      </c>
      <c r="Y60" s="36">
        <v>0</v>
      </c>
      <c r="Z60" s="36">
        <v>0</v>
      </c>
      <c r="AA60" s="36">
        <v>0</v>
      </c>
      <c r="AB60" s="36">
        <v>0</v>
      </c>
      <c r="AC60" s="36">
        <v>0</v>
      </c>
      <c r="AD60" s="36">
        <v>0</v>
      </c>
      <c r="AE60" s="36">
        <v>0</v>
      </c>
      <c r="AF60" s="36">
        <v>0</v>
      </c>
      <c r="AG60" s="36">
        <v>0</v>
      </c>
      <c r="AH60" s="36">
        <v>0</v>
      </c>
      <c r="AI60" s="36">
        <v>0</v>
      </c>
      <c r="AJ60" s="36">
        <v>0</v>
      </c>
      <c r="AK60" s="36">
        <v>0</v>
      </c>
      <c r="AL60" s="36">
        <v>0</v>
      </c>
      <c r="AM60" s="36">
        <v>0</v>
      </c>
      <c r="AN60" s="36">
        <v>0</v>
      </c>
      <c r="AO60" s="36">
        <v>0</v>
      </c>
      <c r="AP60" s="36">
        <v>0</v>
      </c>
      <c r="AQ60" s="36">
        <v>0</v>
      </c>
      <c r="AR60" s="36">
        <v>0</v>
      </c>
      <c r="AS60" s="36">
        <v>0</v>
      </c>
      <c r="AT60" s="36">
        <v>0</v>
      </c>
      <c r="AU60" s="36">
        <v>0</v>
      </c>
      <c r="AV60" s="36">
        <v>0</v>
      </c>
      <c r="AW60" s="36">
        <v>0</v>
      </c>
      <c r="AX60" s="36">
        <v>0</v>
      </c>
      <c r="AY60" s="36">
        <v>0</v>
      </c>
      <c r="AZ60" s="36">
        <v>0</v>
      </c>
      <c r="BA60" s="36">
        <v>0</v>
      </c>
      <c r="BB60" s="36">
        <v>0</v>
      </c>
      <c r="BC60" s="36">
        <v>0</v>
      </c>
      <c r="BD60" s="36">
        <v>0</v>
      </c>
      <c r="BE60" s="36">
        <v>0</v>
      </c>
      <c r="BF60" s="36">
        <v>0</v>
      </c>
      <c r="BG60" s="36">
        <v>0</v>
      </c>
      <c r="BH60" s="36">
        <v>0</v>
      </c>
      <c r="BI60" s="36">
        <v>0</v>
      </c>
      <c r="BJ60" s="36">
        <v>0</v>
      </c>
      <c r="BK60" s="36">
        <v>0</v>
      </c>
      <c r="BL60" s="36">
        <v>0</v>
      </c>
    </row>
    <row r="61" spans="1:64" s="37" customFormat="1" x14ac:dyDescent="0.2">
      <c r="A61" s="34">
        <v>58</v>
      </c>
      <c r="B61" s="34" t="s">
        <v>161</v>
      </c>
      <c r="C61" s="34" t="s">
        <v>166</v>
      </c>
      <c r="D61" s="41">
        <v>4.3806652250000004</v>
      </c>
      <c r="E61" s="36">
        <v>8</v>
      </c>
      <c r="F61" s="36">
        <v>0</v>
      </c>
      <c r="G61" s="36">
        <v>0</v>
      </c>
      <c r="H61" s="36">
        <v>8</v>
      </c>
      <c r="I61" s="36">
        <v>0</v>
      </c>
      <c r="J61" s="36">
        <v>0</v>
      </c>
      <c r="K61" s="36">
        <v>0</v>
      </c>
      <c r="L61" s="36">
        <v>0</v>
      </c>
      <c r="M61" s="36">
        <v>0</v>
      </c>
      <c r="N61" s="36">
        <v>0</v>
      </c>
      <c r="O61" s="36">
        <v>0</v>
      </c>
      <c r="P61" s="36">
        <v>0</v>
      </c>
      <c r="Q61" s="36">
        <v>0</v>
      </c>
      <c r="R61" s="36">
        <v>0</v>
      </c>
      <c r="S61" s="36">
        <v>0</v>
      </c>
      <c r="T61" s="36">
        <v>0</v>
      </c>
      <c r="U61" s="36">
        <v>0</v>
      </c>
      <c r="V61" s="36">
        <v>0</v>
      </c>
      <c r="W61" s="36">
        <v>0</v>
      </c>
      <c r="X61" s="36">
        <v>0</v>
      </c>
      <c r="Y61" s="36">
        <v>0</v>
      </c>
      <c r="Z61" s="36">
        <v>0</v>
      </c>
      <c r="AA61" s="36">
        <v>0</v>
      </c>
      <c r="AB61" s="36">
        <v>0</v>
      </c>
      <c r="AC61" s="36">
        <v>0</v>
      </c>
      <c r="AD61" s="36">
        <v>0</v>
      </c>
      <c r="AE61" s="36">
        <v>0</v>
      </c>
      <c r="AF61" s="36">
        <v>0</v>
      </c>
      <c r="AG61" s="36">
        <v>0</v>
      </c>
      <c r="AH61" s="36">
        <v>0</v>
      </c>
      <c r="AI61" s="36">
        <v>0</v>
      </c>
      <c r="AJ61" s="36">
        <v>0</v>
      </c>
      <c r="AK61" s="36">
        <v>0</v>
      </c>
      <c r="AL61" s="36">
        <v>0</v>
      </c>
      <c r="AM61" s="36">
        <v>0</v>
      </c>
      <c r="AN61" s="36">
        <v>0</v>
      </c>
      <c r="AO61" s="36">
        <v>0</v>
      </c>
      <c r="AP61" s="36">
        <v>0</v>
      </c>
      <c r="AQ61" s="36">
        <v>0</v>
      </c>
      <c r="AR61" s="36">
        <v>0</v>
      </c>
      <c r="AS61" s="36">
        <v>0</v>
      </c>
      <c r="AT61" s="36">
        <v>0</v>
      </c>
      <c r="AU61" s="36">
        <v>0</v>
      </c>
      <c r="AV61" s="36">
        <v>0</v>
      </c>
      <c r="AW61" s="36">
        <v>0</v>
      </c>
      <c r="AX61" s="36">
        <v>0</v>
      </c>
      <c r="AY61" s="36">
        <v>0</v>
      </c>
      <c r="AZ61" s="36">
        <v>0</v>
      </c>
      <c r="BA61" s="36">
        <v>0</v>
      </c>
      <c r="BB61" s="36">
        <v>0</v>
      </c>
      <c r="BC61" s="36">
        <v>0</v>
      </c>
      <c r="BD61" s="36">
        <v>0</v>
      </c>
      <c r="BE61" s="36">
        <v>0</v>
      </c>
      <c r="BF61" s="36">
        <v>0</v>
      </c>
      <c r="BG61" s="36">
        <v>0</v>
      </c>
      <c r="BH61" s="36">
        <v>0</v>
      </c>
      <c r="BI61" s="36">
        <v>0</v>
      </c>
      <c r="BJ61" s="36">
        <v>0</v>
      </c>
      <c r="BK61" s="36">
        <v>0</v>
      </c>
      <c r="BL61" s="36">
        <v>0</v>
      </c>
    </row>
    <row r="62" spans="1:64" s="37" customFormat="1" x14ac:dyDescent="0.2">
      <c r="A62" s="34">
        <v>59</v>
      </c>
      <c r="B62" s="34" t="s">
        <v>161</v>
      </c>
      <c r="C62" s="34" t="s">
        <v>167</v>
      </c>
      <c r="D62" s="41">
        <v>4.6246389490000004</v>
      </c>
      <c r="E62" s="36">
        <v>35</v>
      </c>
      <c r="F62" s="36">
        <v>0</v>
      </c>
      <c r="G62" s="36">
        <v>1</v>
      </c>
      <c r="H62" s="36">
        <v>34</v>
      </c>
      <c r="I62" s="36">
        <v>0</v>
      </c>
      <c r="J62" s="36">
        <v>0</v>
      </c>
      <c r="K62" s="36">
        <v>0</v>
      </c>
      <c r="L62" s="36">
        <v>0</v>
      </c>
      <c r="M62" s="36">
        <v>0</v>
      </c>
      <c r="N62" s="36">
        <v>0</v>
      </c>
      <c r="O62" s="36">
        <v>0</v>
      </c>
      <c r="P62" s="36">
        <v>0</v>
      </c>
      <c r="Q62" s="36">
        <v>0</v>
      </c>
      <c r="R62" s="36">
        <v>0</v>
      </c>
      <c r="S62" s="36">
        <v>0</v>
      </c>
      <c r="T62" s="36">
        <v>0</v>
      </c>
      <c r="U62" s="36">
        <v>1.2E-2</v>
      </c>
      <c r="V62" s="36">
        <v>2.8799999999999999E-2</v>
      </c>
      <c r="W62" s="36">
        <v>1.2E-2</v>
      </c>
      <c r="X62" s="36">
        <v>2.8799999999999999E-2</v>
      </c>
      <c r="Y62" s="36">
        <v>4.0800000000000003E-2</v>
      </c>
      <c r="Z62" s="36">
        <v>0</v>
      </c>
      <c r="AA62" s="36">
        <v>0</v>
      </c>
      <c r="AB62" s="36">
        <v>0</v>
      </c>
      <c r="AC62" s="36">
        <v>0</v>
      </c>
      <c r="AD62" s="36">
        <v>0</v>
      </c>
      <c r="AE62" s="36">
        <v>0</v>
      </c>
      <c r="AF62" s="36">
        <v>0</v>
      </c>
      <c r="AG62" s="36">
        <v>8.4555874611361072E-4</v>
      </c>
      <c r="AH62" s="36">
        <v>1.4384217749978665E-3</v>
      </c>
      <c r="AI62" s="36">
        <v>4.6068373064120857E-3</v>
      </c>
      <c r="AJ62" s="36">
        <v>0</v>
      </c>
      <c r="AK62" s="36">
        <v>0</v>
      </c>
      <c r="AL62" s="36">
        <v>0</v>
      </c>
      <c r="AM62" s="36">
        <v>8.4555874611361072E-4</v>
      </c>
      <c r="AN62" s="36">
        <v>1.4384217749978665E-3</v>
      </c>
      <c r="AO62" s="36">
        <v>4.6068373064120857E-3</v>
      </c>
      <c r="AP62" s="36">
        <v>3.4142867E-2</v>
      </c>
      <c r="AQ62" s="36">
        <v>1.8384620000000001E-2</v>
      </c>
      <c r="AR62" s="36">
        <v>5.2527486999999998E-2</v>
      </c>
      <c r="AS62" s="36">
        <v>0</v>
      </c>
      <c r="AT62" s="36">
        <v>0</v>
      </c>
      <c r="AU62" s="36">
        <v>0</v>
      </c>
      <c r="AV62" s="36">
        <v>0</v>
      </c>
      <c r="AW62" s="36">
        <v>0</v>
      </c>
      <c r="AX62" s="36">
        <v>0</v>
      </c>
      <c r="AY62" s="36">
        <v>0</v>
      </c>
      <c r="AZ62" s="36">
        <v>0</v>
      </c>
      <c r="BA62" s="36">
        <v>0</v>
      </c>
      <c r="BB62" s="36">
        <v>0.28290252599999999</v>
      </c>
      <c r="BC62" s="36">
        <v>15.772522618</v>
      </c>
      <c r="BD62" s="36">
        <v>34.729664362999998</v>
      </c>
      <c r="BE62" s="36">
        <v>8.9478920000000007E-3</v>
      </c>
      <c r="BF62" s="36">
        <v>1.7895784000000001E-2</v>
      </c>
      <c r="BG62" s="36">
        <v>1.3143003440000001</v>
      </c>
      <c r="BH62" s="36">
        <v>6.3084876640000003</v>
      </c>
      <c r="BI62" s="36">
        <v>0</v>
      </c>
      <c r="BJ62" s="36">
        <v>0</v>
      </c>
      <c r="BK62" s="36">
        <v>0</v>
      </c>
      <c r="BL62" s="36">
        <v>0</v>
      </c>
    </row>
    <row r="63" spans="1:64" s="37" customFormat="1" x14ac:dyDescent="0.2">
      <c r="A63" s="34">
        <v>60</v>
      </c>
      <c r="B63" s="34" t="s">
        <v>161</v>
      </c>
      <c r="C63" s="34" t="s">
        <v>168</v>
      </c>
      <c r="D63" s="41">
        <v>4.749181943</v>
      </c>
      <c r="E63" s="36">
        <v>28</v>
      </c>
      <c r="F63" s="36">
        <v>0</v>
      </c>
      <c r="G63" s="36">
        <v>0</v>
      </c>
      <c r="H63" s="36">
        <v>28</v>
      </c>
      <c r="I63" s="36">
        <v>0</v>
      </c>
      <c r="J63" s="36">
        <v>0</v>
      </c>
      <c r="K63" s="36">
        <v>0</v>
      </c>
      <c r="L63" s="36">
        <v>0</v>
      </c>
      <c r="M63" s="36">
        <v>0</v>
      </c>
      <c r="N63" s="36">
        <v>0</v>
      </c>
      <c r="O63" s="36">
        <v>0</v>
      </c>
      <c r="P63" s="36">
        <v>0</v>
      </c>
      <c r="Q63" s="36">
        <v>0</v>
      </c>
      <c r="R63" s="36">
        <v>0</v>
      </c>
      <c r="S63" s="36">
        <v>0</v>
      </c>
      <c r="T63" s="36">
        <v>0</v>
      </c>
      <c r="U63" s="36">
        <v>0</v>
      </c>
      <c r="V63" s="36">
        <v>0</v>
      </c>
      <c r="W63" s="36">
        <v>0</v>
      </c>
      <c r="X63" s="36">
        <v>0</v>
      </c>
      <c r="Y63" s="36">
        <v>0</v>
      </c>
      <c r="Z63" s="36">
        <v>0</v>
      </c>
      <c r="AA63" s="36">
        <v>0</v>
      </c>
      <c r="AB63" s="36">
        <v>0</v>
      </c>
      <c r="AC63" s="36">
        <v>0</v>
      </c>
      <c r="AD63" s="36">
        <v>0</v>
      </c>
      <c r="AE63" s="36">
        <v>0</v>
      </c>
      <c r="AF63" s="36">
        <v>0</v>
      </c>
      <c r="AG63" s="36">
        <v>0</v>
      </c>
      <c r="AH63" s="36">
        <v>0</v>
      </c>
      <c r="AI63" s="36">
        <v>0</v>
      </c>
      <c r="AJ63" s="36">
        <v>0</v>
      </c>
      <c r="AK63" s="36">
        <v>0</v>
      </c>
      <c r="AL63" s="36">
        <v>0</v>
      </c>
      <c r="AM63" s="36">
        <v>0</v>
      </c>
      <c r="AN63" s="36">
        <v>0</v>
      </c>
      <c r="AO63" s="36">
        <v>0</v>
      </c>
      <c r="AP63" s="36">
        <v>0</v>
      </c>
      <c r="AQ63" s="36">
        <v>0</v>
      </c>
      <c r="AR63" s="36">
        <v>0</v>
      </c>
      <c r="AS63" s="36">
        <v>0</v>
      </c>
      <c r="AT63" s="36">
        <v>0</v>
      </c>
      <c r="AU63" s="36">
        <v>0</v>
      </c>
      <c r="AV63" s="36">
        <v>0</v>
      </c>
      <c r="AW63" s="36">
        <v>0</v>
      </c>
      <c r="AX63" s="36">
        <v>0</v>
      </c>
      <c r="AY63" s="36">
        <v>0</v>
      </c>
      <c r="AZ63" s="36">
        <v>0</v>
      </c>
      <c r="BA63" s="36">
        <v>0</v>
      </c>
      <c r="BB63" s="36">
        <v>0.174914721</v>
      </c>
      <c r="BC63" s="36">
        <v>6.7869439460000001</v>
      </c>
      <c r="BD63" s="36">
        <v>16.367294699999999</v>
      </c>
      <c r="BE63" s="36">
        <v>5.5323580000000002E-3</v>
      </c>
      <c r="BF63" s="36">
        <v>1.1064716E-2</v>
      </c>
      <c r="BG63" s="36">
        <v>1.557137698</v>
      </c>
      <c r="BH63" s="36">
        <v>9.7385763710000006</v>
      </c>
      <c r="BI63" s="36">
        <v>0</v>
      </c>
      <c r="BJ63" s="36">
        <v>0</v>
      </c>
      <c r="BK63" s="36">
        <v>0</v>
      </c>
      <c r="BL63" s="36">
        <v>0</v>
      </c>
    </row>
    <row r="64" spans="1:64" s="37" customFormat="1" x14ac:dyDescent="0.2">
      <c r="A64" s="34">
        <v>61</v>
      </c>
      <c r="B64" s="34" t="s">
        <v>161</v>
      </c>
      <c r="C64" s="34" t="s">
        <v>169</v>
      </c>
      <c r="D64" s="41">
        <v>4.4239638149999996</v>
      </c>
      <c r="E64" s="36">
        <v>16</v>
      </c>
      <c r="F64" s="36">
        <v>0</v>
      </c>
      <c r="G64" s="36">
        <v>0</v>
      </c>
      <c r="H64" s="36">
        <v>16</v>
      </c>
      <c r="I64" s="36">
        <v>0</v>
      </c>
      <c r="J64" s="36">
        <v>0</v>
      </c>
      <c r="K64" s="36">
        <v>0</v>
      </c>
      <c r="L64" s="36">
        <v>0</v>
      </c>
      <c r="M64" s="36">
        <v>0</v>
      </c>
      <c r="N64" s="36">
        <v>0</v>
      </c>
      <c r="O64" s="36">
        <v>0</v>
      </c>
      <c r="P64" s="36">
        <v>0</v>
      </c>
      <c r="Q64" s="36">
        <v>0</v>
      </c>
      <c r="R64" s="36">
        <v>0</v>
      </c>
      <c r="S64" s="36">
        <v>0</v>
      </c>
      <c r="T64" s="36">
        <v>0</v>
      </c>
      <c r="U64" s="36">
        <v>0</v>
      </c>
      <c r="V64" s="36">
        <v>0</v>
      </c>
      <c r="W64" s="36">
        <v>0</v>
      </c>
      <c r="X64" s="36">
        <v>0</v>
      </c>
      <c r="Y64" s="36">
        <v>0</v>
      </c>
      <c r="Z64" s="36">
        <v>0</v>
      </c>
      <c r="AA64" s="36">
        <v>0</v>
      </c>
      <c r="AB64" s="36">
        <v>0</v>
      </c>
      <c r="AC64" s="36">
        <v>0</v>
      </c>
      <c r="AD64" s="36">
        <v>0</v>
      </c>
      <c r="AE64" s="36">
        <v>0</v>
      </c>
      <c r="AF64" s="36">
        <v>0</v>
      </c>
      <c r="AG64" s="36">
        <v>0</v>
      </c>
      <c r="AH64" s="36">
        <v>0</v>
      </c>
      <c r="AI64" s="36">
        <v>0</v>
      </c>
      <c r="AJ64" s="36">
        <v>0</v>
      </c>
      <c r="AK64" s="36">
        <v>0</v>
      </c>
      <c r="AL64" s="36">
        <v>0</v>
      </c>
      <c r="AM64" s="36">
        <v>0</v>
      </c>
      <c r="AN64" s="36">
        <v>0</v>
      </c>
      <c r="AO64" s="36">
        <v>0</v>
      </c>
      <c r="AP64" s="36">
        <v>0</v>
      </c>
      <c r="AQ64" s="36">
        <v>0</v>
      </c>
      <c r="AR64" s="36">
        <v>0</v>
      </c>
      <c r="AS64" s="36">
        <v>0</v>
      </c>
      <c r="AT64" s="36">
        <v>0</v>
      </c>
      <c r="AU64" s="36">
        <v>0</v>
      </c>
      <c r="AV64" s="36">
        <v>0</v>
      </c>
      <c r="AW64" s="36">
        <v>0</v>
      </c>
      <c r="AX64" s="36">
        <v>0</v>
      </c>
      <c r="AY64" s="36">
        <v>0</v>
      </c>
      <c r="AZ64" s="36">
        <v>0</v>
      </c>
      <c r="BA64" s="36">
        <v>0</v>
      </c>
      <c r="BB64" s="36">
        <v>0</v>
      </c>
      <c r="BC64" s="36">
        <v>0</v>
      </c>
      <c r="BD64" s="36">
        <v>0</v>
      </c>
      <c r="BE64" s="36">
        <v>0</v>
      </c>
      <c r="BF64" s="36">
        <v>0</v>
      </c>
      <c r="BG64" s="36">
        <v>0</v>
      </c>
      <c r="BH64" s="36">
        <v>0</v>
      </c>
      <c r="BI64" s="36">
        <v>0</v>
      </c>
      <c r="BJ64" s="36">
        <v>0</v>
      </c>
      <c r="BK64" s="36">
        <v>0</v>
      </c>
      <c r="BL64" s="36">
        <v>0</v>
      </c>
    </row>
    <row r="65" spans="1:64" s="37" customFormat="1" x14ac:dyDescent="0.2">
      <c r="A65" s="34">
        <v>62</v>
      </c>
      <c r="B65" s="34" t="s">
        <v>161</v>
      </c>
      <c r="C65" s="34" t="s">
        <v>170</v>
      </c>
      <c r="D65" s="41">
        <v>4.7732382930000004</v>
      </c>
      <c r="E65" s="36">
        <v>5</v>
      </c>
      <c r="F65" s="36">
        <v>0</v>
      </c>
      <c r="G65" s="36">
        <v>0</v>
      </c>
      <c r="H65" s="36">
        <v>5</v>
      </c>
      <c r="I65" s="36">
        <v>0</v>
      </c>
      <c r="J65" s="36">
        <v>0</v>
      </c>
      <c r="K65" s="36">
        <v>0</v>
      </c>
      <c r="L65" s="36">
        <v>0</v>
      </c>
      <c r="M65" s="36">
        <v>0</v>
      </c>
      <c r="N65" s="36">
        <v>0</v>
      </c>
      <c r="O65" s="36">
        <v>0</v>
      </c>
      <c r="P65" s="36">
        <v>0</v>
      </c>
      <c r="Q65" s="36">
        <v>0</v>
      </c>
      <c r="R65" s="36">
        <v>0</v>
      </c>
      <c r="S65" s="36">
        <v>0</v>
      </c>
      <c r="T65" s="36">
        <v>0</v>
      </c>
      <c r="U65" s="36">
        <v>0</v>
      </c>
      <c r="V65" s="36">
        <v>0</v>
      </c>
      <c r="W65" s="36">
        <v>0</v>
      </c>
      <c r="X65" s="36">
        <v>0</v>
      </c>
      <c r="Y65" s="36">
        <v>0</v>
      </c>
      <c r="Z65" s="36">
        <v>0</v>
      </c>
      <c r="AA65" s="36">
        <v>0</v>
      </c>
      <c r="AB65" s="36">
        <v>0</v>
      </c>
      <c r="AC65" s="36">
        <v>0</v>
      </c>
      <c r="AD65" s="36">
        <v>0</v>
      </c>
      <c r="AE65" s="36">
        <v>0</v>
      </c>
      <c r="AF65" s="36">
        <v>0</v>
      </c>
      <c r="AG65" s="36">
        <v>0</v>
      </c>
      <c r="AH65" s="36">
        <v>0</v>
      </c>
      <c r="AI65" s="36">
        <v>0</v>
      </c>
      <c r="AJ65" s="36">
        <v>0</v>
      </c>
      <c r="AK65" s="36">
        <v>0</v>
      </c>
      <c r="AL65" s="36">
        <v>0</v>
      </c>
      <c r="AM65" s="36">
        <v>0</v>
      </c>
      <c r="AN65" s="36">
        <v>0</v>
      </c>
      <c r="AO65" s="36">
        <v>0</v>
      </c>
      <c r="AP65" s="36">
        <v>0</v>
      </c>
      <c r="AQ65" s="36">
        <v>0</v>
      </c>
      <c r="AR65" s="36">
        <v>0</v>
      </c>
      <c r="AS65" s="36">
        <v>0</v>
      </c>
      <c r="AT65" s="36">
        <v>0</v>
      </c>
      <c r="AU65" s="36">
        <v>0</v>
      </c>
      <c r="AV65" s="36">
        <v>0</v>
      </c>
      <c r="AW65" s="36">
        <v>0</v>
      </c>
      <c r="AX65" s="36">
        <v>0</v>
      </c>
      <c r="AY65" s="36">
        <v>0</v>
      </c>
      <c r="AZ65" s="36">
        <v>0</v>
      </c>
      <c r="BA65" s="36">
        <v>0</v>
      </c>
      <c r="BB65" s="36">
        <v>0.10137492100000001</v>
      </c>
      <c r="BC65" s="36">
        <v>5.836572372</v>
      </c>
      <c r="BD65" s="36">
        <v>13.146333065</v>
      </c>
      <c r="BE65" s="36">
        <v>3.2063759999999999E-3</v>
      </c>
      <c r="BF65" s="36">
        <v>6.4127519999999999E-3</v>
      </c>
      <c r="BG65" s="36">
        <v>0.39430462799999999</v>
      </c>
      <c r="BH65" s="36">
        <v>2.4701901479999999</v>
      </c>
      <c r="BI65" s="36">
        <v>0</v>
      </c>
      <c r="BJ65" s="36">
        <v>0</v>
      </c>
      <c r="BK65" s="36">
        <v>0</v>
      </c>
      <c r="BL65" s="36">
        <v>0</v>
      </c>
    </row>
    <row r="66" spans="1:64" s="37" customFormat="1" x14ac:dyDescent="0.2">
      <c r="A66" s="34">
        <v>63</v>
      </c>
      <c r="B66" s="34" t="s">
        <v>161</v>
      </c>
      <c r="C66" s="34" t="s">
        <v>171</v>
      </c>
      <c r="D66" s="41">
        <v>4.7107896199999999</v>
      </c>
      <c r="E66" s="36">
        <v>21</v>
      </c>
      <c r="F66" s="36">
        <v>0</v>
      </c>
      <c r="G66" s="36">
        <v>1</v>
      </c>
      <c r="H66" s="36">
        <v>20</v>
      </c>
      <c r="I66" s="36">
        <v>0</v>
      </c>
      <c r="J66" s="36">
        <v>0</v>
      </c>
      <c r="K66" s="36">
        <v>0</v>
      </c>
      <c r="L66" s="36">
        <v>0</v>
      </c>
      <c r="M66" s="36">
        <v>0</v>
      </c>
      <c r="N66" s="36">
        <v>0</v>
      </c>
      <c r="O66" s="36">
        <v>0</v>
      </c>
      <c r="P66" s="36">
        <v>0</v>
      </c>
      <c r="Q66" s="36">
        <v>0</v>
      </c>
      <c r="R66" s="36">
        <v>0</v>
      </c>
      <c r="S66" s="36">
        <v>0</v>
      </c>
      <c r="T66" s="36">
        <v>0</v>
      </c>
      <c r="U66" s="36">
        <v>3.0000000000000001E-3</v>
      </c>
      <c r="V66" s="36">
        <v>7.1999999999999998E-3</v>
      </c>
      <c r="W66" s="36">
        <v>3.0000000000000001E-3</v>
      </c>
      <c r="X66" s="36">
        <v>7.1999999999999998E-3</v>
      </c>
      <c r="Y66" s="36">
        <v>1.0200000000000001E-2</v>
      </c>
      <c r="Z66" s="36">
        <v>0</v>
      </c>
      <c r="AA66" s="36">
        <v>0</v>
      </c>
      <c r="AB66" s="36">
        <v>0</v>
      </c>
      <c r="AC66" s="36">
        <v>0</v>
      </c>
      <c r="AD66" s="36">
        <v>0</v>
      </c>
      <c r="AE66" s="36">
        <v>0</v>
      </c>
      <c r="AF66" s="36">
        <v>0</v>
      </c>
      <c r="AG66" s="36">
        <v>2.1672592794169727E-4</v>
      </c>
      <c r="AH66" s="36">
        <v>3.6868318776288734E-4</v>
      </c>
      <c r="AI66" s="36">
        <v>1.1807826418892473E-3</v>
      </c>
      <c r="AJ66" s="36">
        <v>0</v>
      </c>
      <c r="AK66" s="36">
        <v>0</v>
      </c>
      <c r="AL66" s="36">
        <v>0</v>
      </c>
      <c r="AM66" s="36">
        <v>2.1672592794169727E-4</v>
      </c>
      <c r="AN66" s="36">
        <v>3.6868318776288734E-4</v>
      </c>
      <c r="AO66" s="36">
        <v>1.1807826418892473E-3</v>
      </c>
      <c r="AP66" s="36">
        <v>1.1137429000000001E-2</v>
      </c>
      <c r="AQ66" s="36">
        <v>5.997077E-3</v>
      </c>
      <c r="AR66" s="36">
        <v>1.7134506000000001E-2</v>
      </c>
      <c r="AS66" s="36">
        <v>0</v>
      </c>
      <c r="AT66" s="36">
        <v>0</v>
      </c>
      <c r="AU66" s="36">
        <v>0</v>
      </c>
      <c r="AV66" s="36">
        <v>0</v>
      </c>
      <c r="AW66" s="36">
        <v>0</v>
      </c>
      <c r="AX66" s="36">
        <v>0</v>
      </c>
      <c r="AY66" s="36">
        <v>0</v>
      </c>
      <c r="AZ66" s="36">
        <v>0</v>
      </c>
      <c r="BA66" s="36">
        <v>0</v>
      </c>
      <c r="BB66" s="36">
        <v>0.33232235500000001</v>
      </c>
      <c r="BC66" s="36">
        <v>17.107220743999999</v>
      </c>
      <c r="BD66" s="36">
        <v>39.240219523999997</v>
      </c>
      <c r="BE66" s="36">
        <v>1.0510986E-2</v>
      </c>
      <c r="BF66" s="36">
        <v>2.1021972E-2</v>
      </c>
      <c r="BG66" s="36">
        <v>1.78651943</v>
      </c>
      <c r="BH66" s="36">
        <v>10.78170583</v>
      </c>
      <c r="BI66" s="36">
        <v>0</v>
      </c>
      <c r="BJ66" s="36">
        <v>0</v>
      </c>
      <c r="BK66" s="36">
        <v>0</v>
      </c>
      <c r="BL66" s="36">
        <v>0</v>
      </c>
    </row>
    <row r="67" spans="1:64" s="37" customFormat="1" x14ac:dyDescent="0.2">
      <c r="A67" s="34">
        <v>64</v>
      </c>
      <c r="B67" s="34" t="s">
        <v>173</v>
      </c>
      <c r="C67" s="34" t="s">
        <v>172</v>
      </c>
      <c r="D67" s="41">
        <v>4.6448611550000001</v>
      </c>
      <c r="E67" s="36">
        <v>33</v>
      </c>
      <c r="F67" s="36">
        <v>0</v>
      </c>
      <c r="G67" s="36">
        <v>0</v>
      </c>
      <c r="H67" s="36">
        <v>33</v>
      </c>
      <c r="I67" s="36">
        <v>0</v>
      </c>
      <c r="J67" s="36">
        <v>0</v>
      </c>
      <c r="K67" s="36">
        <v>0</v>
      </c>
      <c r="L67" s="36">
        <v>0</v>
      </c>
      <c r="M67" s="36">
        <v>0</v>
      </c>
      <c r="N67" s="36">
        <v>0</v>
      </c>
      <c r="O67" s="36">
        <v>0</v>
      </c>
      <c r="P67" s="36">
        <v>0</v>
      </c>
      <c r="Q67" s="36">
        <v>0</v>
      </c>
      <c r="R67" s="36">
        <v>0</v>
      </c>
      <c r="S67" s="36">
        <v>0</v>
      </c>
      <c r="T67" s="36">
        <v>0</v>
      </c>
      <c r="U67" s="36">
        <v>0</v>
      </c>
      <c r="V67" s="36">
        <v>0</v>
      </c>
      <c r="W67" s="36">
        <v>0</v>
      </c>
      <c r="X67" s="36">
        <v>0</v>
      </c>
      <c r="Y67" s="36">
        <v>0</v>
      </c>
      <c r="Z67" s="36">
        <v>0</v>
      </c>
      <c r="AA67" s="36">
        <v>0</v>
      </c>
      <c r="AB67" s="36">
        <v>0</v>
      </c>
      <c r="AC67" s="36">
        <v>0</v>
      </c>
      <c r="AD67" s="36">
        <v>0</v>
      </c>
      <c r="AE67" s="36">
        <v>0</v>
      </c>
      <c r="AF67" s="36">
        <v>0</v>
      </c>
      <c r="AG67" s="36">
        <v>0</v>
      </c>
      <c r="AH67" s="36">
        <v>0</v>
      </c>
      <c r="AI67" s="36">
        <v>0</v>
      </c>
      <c r="AJ67" s="36">
        <v>0</v>
      </c>
      <c r="AK67" s="36">
        <v>0</v>
      </c>
      <c r="AL67" s="36">
        <v>0</v>
      </c>
      <c r="AM67" s="36">
        <v>0</v>
      </c>
      <c r="AN67" s="36">
        <v>0</v>
      </c>
      <c r="AO67" s="36">
        <v>0</v>
      </c>
      <c r="AP67" s="36">
        <v>0</v>
      </c>
      <c r="AQ67" s="36">
        <v>0</v>
      </c>
      <c r="AR67" s="36">
        <v>0</v>
      </c>
      <c r="AS67" s="36">
        <v>0</v>
      </c>
      <c r="AT67" s="36">
        <v>0</v>
      </c>
      <c r="AU67" s="36">
        <v>0</v>
      </c>
      <c r="AV67" s="36">
        <v>0</v>
      </c>
      <c r="AW67" s="36">
        <v>0</v>
      </c>
      <c r="AX67" s="36">
        <v>0</v>
      </c>
      <c r="AY67" s="36">
        <v>0</v>
      </c>
      <c r="AZ67" s="36">
        <v>0</v>
      </c>
      <c r="BA67" s="36">
        <v>0</v>
      </c>
      <c r="BB67" s="36">
        <v>2.2019219999999999E-2</v>
      </c>
      <c r="BC67" s="36">
        <v>1.284922348</v>
      </c>
      <c r="BD67" s="36">
        <v>2.8015204150000002</v>
      </c>
      <c r="BE67" s="36">
        <v>5.5981060000000003E-3</v>
      </c>
      <c r="BF67" s="36">
        <v>1.1196213E-2</v>
      </c>
      <c r="BG67" s="36">
        <v>1.4684466E-2</v>
      </c>
      <c r="BH67" s="36">
        <v>0.46457776899999997</v>
      </c>
      <c r="BI67" s="36">
        <v>0</v>
      </c>
      <c r="BJ67" s="36">
        <v>0</v>
      </c>
      <c r="BK67" s="36">
        <v>0</v>
      </c>
      <c r="BL67" s="36">
        <v>0</v>
      </c>
    </row>
    <row r="68" spans="1:64" s="37" customFormat="1" x14ac:dyDescent="0.2">
      <c r="A68" s="34">
        <v>65</v>
      </c>
      <c r="B68" s="34" t="s">
        <v>173</v>
      </c>
      <c r="C68" s="34" t="s">
        <v>174</v>
      </c>
      <c r="D68" s="41">
        <v>4.6107081760000002</v>
      </c>
      <c r="E68" s="36">
        <v>19</v>
      </c>
      <c r="F68" s="36">
        <v>0</v>
      </c>
      <c r="G68" s="36">
        <v>0</v>
      </c>
      <c r="H68" s="36">
        <v>19</v>
      </c>
      <c r="I68" s="36">
        <v>0</v>
      </c>
      <c r="J68" s="36">
        <v>0</v>
      </c>
      <c r="K68" s="36">
        <v>0</v>
      </c>
      <c r="L68" s="36">
        <v>0</v>
      </c>
      <c r="M68" s="36">
        <v>0</v>
      </c>
      <c r="N68" s="36">
        <v>0</v>
      </c>
      <c r="O68" s="36">
        <v>0</v>
      </c>
      <c r="P68" s="36">
        <v>0</v>
      </c>
      <c r="Q68" s="36">
        <v>0</v>
      </c>
      <c r="R68" s="36">
        <v>0</v>
      </c>
      <c r="S68" s="36">
        <v>0</v>
      </c>
      <c r="T68" s="36">
        <v>0</v>
      </c>
      <c r="U68" s="36">
        <v>0</v>
      </c>
      <c r="V68" s="36">
        <v>0</v>
      </c>
      <c r="W68" s="36">
        <v>0</v>
      </c>
      <c r="X68" s="36">
        <v>0</v>
      </c>
      <c r="Y68" s="36">
        <v>0</v>
      </c>
      <c r="Z68" s="36">
        <v>0</v>
      </c>
      <c r="AA68" s="36">
        <v>0</v>
      </c>
      <c r="AB68" s="36">
        <v>0</v>
      </c>
      <c r="AC68" s="36">
        <v>0</v>
      </c>
      <c r="AD68" s="36">
        <v>0</v>
      </c>
      <c r="AE68" s="36">
        <v>0</v>
      </c>
      <c r="AF68" s="36">
        <v>0</v>
      </c>
      <c r="AG68" s="36">
        <v>0</v>
      </c>
      <c r="AH68" s="36">
        <v>0</v>
      </c>
      <c r="AI68" s="36">
        <v>0</v>
      </c>
      <c r="AJ68" s="36">
        <v>0</v>
      </c>
      <c r="AK68" s="36">
        <v>0</v>
      </c>
      <c r="AL68" s="36">
        <v>0</v>
      </c>
      <c r="AM68" s="36">
        <v>0</v>
      </c>
      <c r="AN68" s="36">
        <v>0</v>
      </c>
      <c r="AO68" s="36">
        <v>0</v>
      </c>
      <c r="AP68" s="36">
        <v>0</v>
      </c>
      <c r="AQ68" s="36">
        <v>0</v>
      </c>
      <c r="AR68" s="36">
        <v>0</v>
      </c>
      <c r="AS68" s="36">
        <v>0</v>
      </c>
      <c r="AT68" s="36">
        <v>0</v>
      </c>
      <c r="AU68" s="36">
        <v>0</v>
      </c>
      <c r="AV68" s="36">
        <v>0</v>
      </c>
      <c r="AW68" s="36">
        <v>0</v>
      </c>
      <c r="AX68" s="36">
        <v>0</v>
      </c>
      <c r="AY68" s="36">
        <v>0</v>
      </c>
      <c r="AZ68" s="36">
        <v>0</v>
      </c>
      <c r="BA68" s="36">
        <v>0</v>
      </c>
      <c r="BB68" s="36">
        <v>1.4681399999999999E-4</v>
      </c>
      <c r="BC68" s="36">
        <v>5.3555740000000001E-3</v>
      </c>
      <c r="BD68" s="36">
        <v>1.1962492E-2</v>
      </c>
      <c r="BE68" s="36">
        <v>3.7324999999999999E-5</v>
      </c>
      <c r="BF68" s="36">
        <v>7.4651000000000001E-5</v>
      </c>
      <c r="BG68" s="36">
        <v>0</v>
      </c>
      <c r="BH68" s="36">
        <v>9.4074389999999994E-2</v>
      </c>
      <c r="BI68" s="36">
        <v>0</v>
      </c>
      <c r="BJ68" s="36">
        <v>0</v>
      </c>
      <c r="BK68" s="36">
        <v>0</v>
      </c>
      <c r="BL68" s="36">
        <v>0</v>
      </c>
    </row>
    <row r="69" spans="1:64" s="37" customFormat="1" x14ac:dyDescent="0.2">
      <c r="A69" s="34">
        <v>66</v>
      </c>
      <c r="B69" s="34" t="s">
        <v>173</v>
      </c>
      <c r="C69" s="34" t="s">
        <v>175</v>
      </c>
      <c r="D69" s="41">
        <v>4.4034182599999996</v>
      </c>
      <c r="E69" s="36">
        <v>20</v>
      </c>
      <c r="F69" s="36">
        <v>0</v>
      </c>
      <c r="G69" s="36">
        <v>0</v>
      </c>
      <c r="H69" s="36">
        <v>20</v>
      </c>
      <c r="I69" s="36">
        <v>0</v>
      </c>
      <c r="J69" s="36">
        <v>0</v>
      </c>
      <c r="K69" s="36">
        <v>0</v>
      </c>
      <c r="L69" s="36">
        <v>0</v>
      </c>
      <c r="M69" s="36">
        <v>0</v>
      </c>
      <c r="N69" s="36">
        <v>0</v>
      </c>
      <c r="O69" s="36">
        <v>0</v>
      </c>
      <c r="P69" s="36">
        <v>0</v>
      </c>
      <c r="Q69" s="36">
        <v>0</v>
      </c>
      <c r="R69" s="36">
        <v>0</v>
      </c>
      <c r="S69" s="36">
        <v>0</v>
      </c>
      <c r="T69" s="36">
        <v>0</v>
      </c>
      <c r="U69" s="36">
        <v>0</v>
      </c>
      <c r="V69" s="36">
        <v>0</v>
      </c>
      <c r="W69" s="36">
        <v>0</v>
      </c>
      <c r="X69" s="36">
        <v>0</v>
      </c>
      <c r="Y69" s="36">
        <v>0</v>
      </c>
      <c r="Z69" s="36">
        <v>0</v>
      </c>
      <c r="AA69" s="36">
        <v>0</v>
      </c>
      <c r="AB69" s="36">
        <v>0</v>
      </c>
      <c r="AC69" s="36">
        <v>0</v>
      </c>
      <c r="AD69" s="36">
        <v>0</v>
      </c>
      <c r="AE69" s="36">
        <v>0</v>
      </c>
      <c r="AF69" s="36">
        <v>0</v>
      </c>
      <c r="AG69" s="36">
        <v>0</v>
      </c>
      <c r="AH69" s="36">
        <v>0</v>
      </c>
      <c r="AI69" s="36">
        <v>0</v>
      </c>
      <c r="AJ69" s="36">
        <v>0</v>
      </c>
      <c r="AK69" s="36">
        <v>0</v>
      </c>
      <c r="AL69" s="36">
        <v>0</v>
      </c>
      <c r="AM69" s="36">
        <v>0</v>
      </c>
      <c r="AN69" s="36">
        <v>0</v>
      </c>
      <c r="AO69" s="36">
        <v>0</v>
      </c>
      <c r="AP69" s="36">
        <v>0</v>
      </c>
      <c r="AQ69" s="36">
        <v>0</v>
      </c>
      <c r="AR69" s="36">
        <v>0</v>
      </c>
      <c r="AS69" s="36">
        <v>0</v>
      </c>
      <c r="AT69" s="36">
        <v>0</v>
      </c>
      <c r="AU69" s="36">
        <v>0</v>
      </c>
      <c r="AV69" s="36">
        <v>0</v>
      </c>
      <c r="AW69" s="36">
        <v>0</v>
      </c>
      <c r="AX69" s="36">
        <v>0</v>
      </c>
      <c r="AY69" s="36">
        <v>0</v>
      </c>
      <c r="AZ69" s="36">
        <v>0</v>
      </c>
      <c r="BA69" s="36">
        <v>0</v>
      </c>
      <c r="BB69" s="36">
        <v>0</v>
      </c>
      <c r="BC69" s="36">
        <v>0</v>
      </c>
      <c r="BD69" s="36">
        <v>0</v>
      </c>
      <c r="BE69" s="36">
        <v>0</v>
      </c>
      <c r="BF69" s="36">
        <v>0</v>
      </c>
      <c r="BG69" s="36">
        <v>0</v>
      </c>
      <c r="BH69" s="36">
        <v>0</v>
      </c>
      <c r="BI69" s="36">
        <v>0</v>
      </c>
      <c r="BJ69" s="36">
        <v>0</v>
      </c>
      <c r="BK69" s="36">
        <v>0</v>
      </c>
      <c r="BL69" s="36">
        <v>0</v>
      </c>
    </row>
    <row r="70" spans="1:64" s="37" customFormat="1" x14ac:dyDescent="0.2">
      <c r="A70" s="34">
        <v>67</v>
      </c>
      <c r="B70" s="34" t="s">
        <v>173</v>
      </c>
      <c r="C70" s="34" t="s">
        <v>176</v>
      </c>
      <c r="D70" s="41">
        <v>4.2511288389999997</v>
      </c>
      <c r="E70" s="36">
        <v>77</v>
      </c>
      <c r="F70" s="36">
        <v>0</v>
      </c>
      <c r="G70" s="36">
        <v>0</v>
      </c>
      <c r="H70" s="36">
        <v>77</v>
      </c>
      <c r="I70" s="36">
        <v>0</v>
      </c>
      <c r="J70" s="36">
        <v>0</v>
      </c>
      <c r="K70" s="36">
        <v>0</v>
      </c>
      <c r="L70" s="36">
        <v>0</v>
      </c>
      <c r="M70" s="36">
        <v>0</v>
      </c>
      <c r="N70" s="36">
        <v>0</v>
      </c>
      <c r="O70" s="36">
        <v>0</v>
      </c>
      <c r="P70" s="36">
        <v>0</v>
      </c>
      <c r="Q70" s="36">
        <v>0</v>
      </c>
      <c r="R70" s="36">
        <v>0</v>
      </c>
      <c r="S70" s="36">
        <v>0</v>
      </c>
      <c r="T70" s="36">
        <v>0</v>
      </c>
      <c r="U70" s="36">
        <v>0</v>
      </c>
      <c r="V70" s="36">
        <v>0</v>
      </c>
      <c r="W70" s="36">
        <v>0</v>
      </c>
      <c r="X70" s="36">
        <v>0</v>
      </c>
      <c r="Y70" s="36">
        <v>0</v>
      </c>
      <c r="Z70" s="36">
        <v>0</v>
      </c>
      <c r="AA70" s="36">
        <v>0</v>
      </c>
      <c r="AB70" s="36">
        <v>0</v>
      </c>
      <c r="AC70" s="36">
        <v>0</v>
      </c>
      <c r="AD70" s="36">
        <v>0</v>
      </c>
      <c r="AE70" s="36">
        <v>0</v>
      </c>
      <c r="AF70" s="36">
        <v>0</v>
      </c>
      <c r="AG70" s="36">
        <v>0</v>
      </c>
      <c r="AH70" s="36">
        <v>0</v>
      </c>
      <c r="AI70" s="36">
        <v>0</v>
      </c>
      <c r="AJ70" s="36">
        <v>0</v>
      </c>
      <c r="AK70" s="36">
        <v>0</v>
      </c>
      <c r="AL70" s="36">
        <v>0</v>
      </c>
      <c r="AM70" s="36">
        <v>0</v>
      </c>
      <c r="AN70" s="36">
        <v>0</v>
      </c>
      <c r="AO70" s="36">
        <v>0</v>
      </c>
      <c r="AP70" s="36">
        <v>0</v>
      </c>
      <c r="AQ70" s="36">
        <v>0</v>
      </c>
      <c r="AR70" s="36">
        <v>0</v>
      </c>
      <c r="AS70" s="36">
        <v>0</v>
      </c>
      <c r="AT70" s="36">
        <v>0</v>
      </c>
      <c r="AU70" s="36">
        <v>0</v>
      </c>
      <c r="AV70" s="36">
        <v>0</v>
      </c>
      <c r="AW70" s="36">
        <v>0</v>
      </c>
      <c r="AX70" s="36">
        <v>0</v>
      </c>
      <c r="AY70" s="36">
        <v>0</v>
      </c>
      <c r="AZ70" s="36">
        <v>0</v>
      </c>
      <c r="BA70" s="36">
        <v>0</v>
      </c>
      <c r="BB70" s="36">
        <v>0</v>
      </c>
      <c r="BC70" s="36">
        <v>0</v>
      </c>
      <c r="BD70" s="36">
        <v>0</v>
      </c>
      <c r="BE70" s="36">
        <v>0</v>
      </c>
      <c r="BF70" s="36">
        <v>0</v>
      </c>
      <c r="BG70" s="36">
        <v>0</v>
      </c>
      <c r="BH70" s="36">
        <v>0</v>
      </c>
      <c r="BI70" s="36">
        <v>0</v>
      </c>
      <c r="BJ70" s="36">
        <v>0</v>
      </c>
      <c r="BK70" s="36">
        <v>0</v>
      </c>
      <c r="BL70" s="36">
        <v>0</v>
      </c>
    </row>
    <row r="71" spans="1:64" s="37" customFormat="1" x14ac:dyDescent="0.2">
      <c r="A71" s="34">
        <v>68</v>
      </c>
      <c r="B71" s="34" t="s">
        <v>173</v>
      </c>
      <c r="C71" s="34" t="s">
        <v>177</v>
      </c>
      <c r="D71" s="41">
        <v>3.9606992079999999</v>
      </c>
      <c r="E71" s="36">
        <v>32</v>
      </c>
      <c r="F71" s="36">
        <v>0</v>
      </c>
      <c r="G71" s="36">
        <v>0</v>
      </c>
      <c r="H71" s="36">
        <v>32</v>
      </c>
      <c r="I71" s="36">
        <v>0</v>
      </c>
      <c r="J71" s="36">
        <v>0</v>
      </c>
      <c r="K71" s="36">
        <v>0</v>
      </c>
      <c r="L71" s="36">
        <v>0</v>
      </c>
      <c r="M71" s="36">
        <v>0</v>
      </c>
      <c r="N71" s="36">
        <v>0</v>
      </c>
      <c r="O71" s="36">
        <v>0</v>
      </c>
      <c r="P71" s="36">
        <v>0</v>
      </c>
      <c r="Q71" s="36">
        <v>0</v>
      </c>
      <c r="R71" s="36">
        <v>0</v>
      </c>
      <c r="S71" s="36">
        <v>0</v>
      </c>
      <c r="T71" s="36">
        <v>0</v>
      </c>
      <c r="U71" s="36">
        <v>0</v>
      </c>
      <c r="V71" s="36">
        <v>0</v>
      </c>
      <c r="W71" s="36">
        <v>0</v>
      </c>
      <c r="X71" s="36">
        <v>0</v>
      </c>
      <c r="Y71" s="36">
        <v>0</v>
      </c>
      <c r="Z71" s="36">
        <v>0</v>
      </c>
      <c r="AA71" s="36">
        <v>0</v>
      </c>
      <c r="AB71" s="36">
        <v>0</v>
      </c>
      <c r="AC71" s="36">
        <v>0</v>
      </c>
      <c r="AD71" s="36">
        <v>0</v>
      </c>
      <c r="AE71" s="36">
        <v>0</v>
      </c>
      <c r="AF71" s="36">
        <v>0</v>
      </c>
      <c r="AG71" s="36">
        <v>0</v>
      </c>
      <c r="AH71" s="36">
        <v>0</v>
      </c>
      <c r="AI71" s="36">
        <v>0</v>
      </c>
      <c r="AJ71" s="36">
        <v>0</v>
      </c>
      <c r="AK71" s="36">
        <v>0</v>
      </c>
      <c r="AL71" s="36">
        <v>0</v>
      </c>
      <c r="AM71" s="36">
        <v>0</v>
      </c>
      <c r="AN71" s="36">
        <v>0</v>
      </c>
      <c r="AO71" s="36">
        <v>0</v>
      </c>
      <c r="AP71" s="36">
        <v>0</v>
      </c>
      <c r="AQ71" s="36">
        <v>0</v>
      </c>
      <c r="AR71" s="36">
        <v>0</v>
      </c>
      <c r="AS71" s="36">
        <v>0</v>
      </c>
      <c r="AT71" s="36">
        <v>0</v>
      </c>
      <c r="AU71" s="36">
        <v>0</v>
      </c>
      <c r="AV71" s="36">
        <v>0</v>
      </c>
      <c r="AW71" s="36">
        <v>0</v>
      </c>
      <c r="AX71" s="36">
        <v>0</v>
      </c>
      <c r="AY71" s="36">
        <v>0</v>
      </c>
      <c r="AZ71" s="36">
        <v>0</v>
      </c>
      <c r="BA71" s="36">
        <v>0</v>
      </c>
      <c r="BB71" s="36">
        <v>0</v>
      </c>
      <c r="BC71" s="36">
        <v>0</v>
      </c>
      <c r="BD71" s="36">
        <v>0</v>
      </c>
      <c r="BE71" s="36">
        <v>0</v>
      </c>
      <c r="BF71" s="36">
        <v>0</v>
      </c>
      <c r="BG71" s="36">
        <v>0</v>
      </c>
      <c r="BH71" s="36">
        <v>0</v>
      </c>
      <c r="BI71" s="36">
        <v>0</v>
      </c>
      <c r="BJ71" s="36">
        <v>0</v>
      </c>
      <c r="BK71" s="36">
        <v>0</v>
      </c>
      <c r="BL71" s="36">
        <v>0</v>
      </c>
    </row>
    <row r="72" spans="1:64" s="37" customFormat="1" x14ac:dyDescent="0.2">
      <c r="A72" s="34">
        <v>69</v>
      </c>
      <c r="B72" s="34" t="s">
        <v>173</v>
      </c>
      <c r="C72" s="34" t="s">
        <v>178</v>
      </c>
      <c r="D72" s="41">
        <v>4.0305437980000001</v>
      </c>
      <c r="E72" s="36">
        <v>49</v>
      </c>
      <c r="F72" s="36">
        <v>0</v>
      </c>
      <c r="G72" s="36">
        <v>0</v>
      </c>
      <c r="H72" s="36">
        <v>49</v>
      </c>
      <c r="I72" s="36">
        <v>0</v>
      </c>
      <c r="J72" s="36">
        <v>0</v>
      </c>
      <c r="K72" s="36">
        <v>0</v>
      </c>
      <c r="L72" s="36">
        <v>0</v>
      </c>
      <c r="M72" s="36">
        <v>0</v>
      </c>
      <c r="N72" s="36">
        <v>0</v>
      </c>
      <c r="O72" s="36">
        <v>0</v>
      </c>
      <c r="P72" s="36">
        <v>0</v>
      </c>
      <c r="Q72" s="36">
        <v>0</v>
      </c>
      <c r="R72" s="36">
        <v>0</v>
      </c>
      <c r="S72" s="36">
        <v>0</v>
      </c>
      <c r="T72" s="36">
        <v>0</v>
      </c>
      <c r="U72" s="36">
        <v>0</v>
      </c>
      <c r="V72" s="36">
        <v>0</v>
      </c>
      <c r="W72" s="36">
        <v>0</v>
      </c>
      <c r="X72" s="36">
        <v>0</v>
      </c>
      <c r="Y72" s="36">
        <v>0</v>
      </c>
      <c r="Z72" s="36">
        <v>0</v>
      </c>
      <c r="AA72" s="36">
        <v>0</v>
      </c>
      <c r="AB72" s="36">
        <v>0</v>
      </c>
      <c r="AC72" s="36">
        <v>0</v>
      </c>
      <c r="AD72" s="36">
        <v>0</v>
      </c>
      <c r="AE72" s="36">
        <v>0</v>
      </c>
      <c r="AF72" s="36">
        <v>0</v>
      </c>
      <c r="AG72" s="36">
        <v>0</v>
      </c>
      <c r="AH72" s="36">
        <v>0</v>
      </c>
      <c r="AI72" s="36">
        <v>0</v>
      </c>
      <c r="AJ72" s="36">
        <v>0</v>
      </c>
      <c r="AK72" s="36">
        <v>0</v>
      </c>
      <c r="AL72" s="36">
        <v>0</v>
      </c>
      <c r="AM72" s="36">
        <v>0</v>
      </c>
      <c r="AN72" s="36">
        <v>0</v>
      </c>
      <c r="AO72" s="36">
        <v>0</v>
      </c>
      <c r="AP72" s="36">
        <v>0</v>
      </c>
      <c r="AQ72" s="36">
        <v>0</v>
      </c>
      <c r="AR72" s="36">
        <v>0</v>
      </c>
      <c r="AS72" s="36">
        <v>0</v>
      </c>
      <c r="AT72" s="36">
        <v>0</v>
      </c>
      <c r="AU72" s="36">
        <v>0</v>
      </c>
      <c r="AV72" s="36">
        <v>0</v>
      </c>
      <c r="AW72" s="36">
        <v>0</v>
      </c>
      <c r="AX72" s="36">
        <v>0</v>
      </c>
      <c r="AY72" s="36">
        <v>0</v>
      </c>
      <c r="AZ72" s="36">
        <v>0</v>
      </c>
      <c r="BA72" s="36">
        <v>0</v>
      </c>
      <c r="BB72" s="36">
        <v>0</v>
      </c>
      <c r="BC72" s="36">
        <v>0</v>
      </c>
      <c r="BD72" s="36">
        <v>0</v>
      </c>
      <c r="BE72" s="36">
        <v>0</v>
      </c>
      <c r="BF72" s="36">
        <v>0</v>
      </c>
      <c r="BG72" s="36">
        <v>0</v>
      </c>
      <c r="BH72" s="36">
        <v>0</v>
      </c>
      <c r="BI72" s="36">
        <v>0</v>
      </c>
      <c r="BJ72" s="36">
        <v>0</v>
      </c>
      <c r="BK72" s="36">
        <v>0</v>
      </c>
      <c r="BL72" s="36">
        <v>0</v>
      </c>
    </row>
    <row r="73" spans="1:64" s="37" customFormat="1" x14ac:dyDescent="0.2">
      <c r="A73" s="34">
        <v>70</v>
      </c>
      <c r="B73" s="34" t="s">
        <v>173</v>
      </c>
      <c r="C73" s="34" t="s">
        <v>179</v>
      </c>
      <c r="D73" s="41">
        <v>4.3685062559999999</v>
      </c>
      <c r="E73" s="36">
        <v>72</v>
      </c>
      <c r="F73" s="36">
        <v>0</v>
      </c>
      <c r="G73" s="36">
        <v>0</v>
      </c>
      <c r="H73" s="36">
        <v>72</v>
      </c>
      <c r="I73" s="36">
        <v>0</v>
      </c>
      <c r="J73" s="36">
        <v>0</v>
      </c>
      <c r="K73" s="36">
        <v>0</v>
      </c>
      <c r="L73" s="36">
        <v>0</v>
      </c>
      <c r="M73" s="36">
        <v>0</v>
      </c>
      <c r="N73" s="36">
        <v>0</v>
      </c>
      <c r="O73" s="36">
        <v>0</v>
      </c>
      <c r="P73" s="36">
        <v>0</v>
      </c>
      <c r="Q73" s="36">
        <v>0</v>
      </c>
      <c r="R73" s="36">
        <v>0</v>
      </c>
      <c r="S73" s="36">
        <v>0</v>
      </c>
      <c r="T73" s="36">
        <v>0</v>
      </c>
      <c r="U73" s="36">
        <v>0</v>
      </c>
      <c r="V73" s="36">
        <v>0</v>
      </c>
      <c r="W73" s="36">
        <v>0</v>
      </c>
      <c r="X73" s="36">
        <v>0</v>
      </c>
      <c r="Y73" s="36">
        <v>0</v>
      </c>
      <c r="Z73" s="36">
        <v>0</v>
      </c>
      <c r="AA73" s="36">
        <v>0</v>
      </c>
      <c r="AB73" s="36">
        <v>0</v>
      </c>
      <c r="AC73" s="36">
        <v>0</v>
      </c>
      <c r="AD73" s="36">
        <v>0</v>
      </c>
      <c r="AE73" s="36">
        <v>0</v>
      </c>
      <c r="AF73" s="36">
        <v>0</v>
      </c>
      <c r="AG73" s="36">
        <v>0</v>
      </c>
      <c r="AH73" s="36">
        <v>0</v>
      </c>
      <c r="AI73" s="36">
        <v>0</v>
      </c>
      <c r="AJ73" s="36">
        <v>0</v>
      </c>
      <c r="AK73" s="36">
        <v>0</v>
      </c>
      <c r="AL73" s="36">
        <v>0</v>
      </c>
      <c r="AM73" s="36">
        <v>0</v>
      </c>
      <c r="AN73" s="36">
        <v>0</v>
      </c>
      <c r="AO73" s="36">
        <v>0</v>
      </c>
      <c r="AP73" s="36">
        <v>0</v>
      </c>
      <c r="AQ73" s="36">
        <v>0</v>
      </c>
      <c r="AR73" s="36">
        <v>0</v>
      </c>
      <c r="AS73" s="36">
        <v>0</v>
      </c>
      <c r="AT73" s="36">
        <v>0</v>
      </c>
      <c r="AU73" s="36">
        <v>0</v>
      </c>
      <c r="AV73" s="36">
        <v>0</v>
      </c>
      <c r="AW73" s="36">
        <v>0</v>
      </c>
      <c r="AX73" s="36">
        <v>0</v>
      </c>
      <c r="AY73" s="36">
        <v>0</v>
      </c>
      <c r="AZ73" s="36">
        <v>0</v>
      </c>
      <c r="BA73" s="36">
        <v>0</v>
      </c>
      <c r="BB73" s="36">
        <v>0</v>
      </c>
      <c r="BC73" s="36">
        <v>0</v>
      </c>
      <c r="BD73" s="36">
        <v>0</v>
      </c>
      <c r="BE73" s="36">
        <v>0</v>
      </c>
      <c r="BF73" s="36">
        <v>0</v>
      </c>
      <c r="BG73" s="36">
        <v>0</v>
      </c>
      <c r="BH73" s="36">
        <v>0</v>
      </c>
      <c r="BI73" s="36">
        <v>0</v>
      </c>
      <c r="BJ73" s="36">
        <v>0</v>
      </c>
      <c r="BK73" s="36">
        <v>0</v>
      </c>
      <c r="BL73" s="36">
        <v>0</v>
      </c>
    </row>
    <row r="74" spans="1:64" s="37" customFormat="1" x14ac:dyDescent="0.2">
      <c r="A74" s="34">
        <v>71</v>
      </c>
      <c r="B74" s="34" t="s">
        <v>181</v>
      </c>
      <c r="C74" s="34" t="s">
        <v>180</v>
      </c>
      <c r="D74" s="41" t="s">
        <v>339</v>
      </c>
      <c r="E74" s="36" t="s">
        <v>339</v>
      </c>
      <c r="F74" s="36" t="s">
        <v>339</v>
      </c>
      <c r="G74" s="36" t="s">
        <v>339</v>
      </c>
      <c r="H74" s="36" t="s">
        <v>339</v>
      </c>
      <c r="I74" s="36" t="s">
        <v>339</v>
      </c>
      <c r="J74" s="36" t="s">
        <v>339</v>
      </c>
      <c r="K74" s="36" t="s">
        <v>339</v>
      </c>
      <c r="L74" s="36" t="s">
        <v>339</v>
      </c>
      <c r="M74" s="36" t="s">
        <v>339</v>
      </c>
      <c r="N74" s="36" t="s">
        <v>339</v>
      </c>
      <c r="O74" s="36" t="s">
        <v>339</v>
      </c>
      <c r="P74" s="36" t="s">
        <v>339</v>
      </c>
      <c r="Q74" s="36" t="s">
        <v>339</v>
      </c>
      <c r="R74" s="36" t="s">
        <v>339</v>
      </c>
      <c r="S74" s="36" t="s">
        <v>339</v>
      </c>
      <c r="T74" s="36" t="s">
        <v>339</v>
      </c>
      <c r="U74" s="36" t="s">
        <v>339</v>
      </c>
      <c r="V74" s="36" t="s">
        <v>339</v>
      </c>
      <c r="W74" s="36" t="s">
        <v>339</v>
      </c>
      <c r="X74" s="36" t="s">
        <v>339</v>
      </c>
      <c r="Y74" s="36" t="s">
        <v>339</v>
      </c>
      <c r="Z74" s="36" t="s">
        <v>339</v>
      </c>
      <c r="AA74" s="36" t="s">
        <v>339</v>
      </c>
      <c r="AB74" s="36" t="s">
        <v>339</v>
      </c>
      <c r="AC74" s="36" t="s">
        <v>339</v>
      </c>
      <c r="AD74" s="36" t="s">
        <v>339</v>
      </c>
      <c r="AE74" s="36" t="s">
        <v>339</v>
      </c>
      <c r="AF74" s="36" t="s">
        <v>339</v>
      </c>
      <c r="AG74" s="36" t="s">
        <v>339</v>
      </c>
      <c r="AH74" s="36" t="s">
        <v>339</v>
      </c>
      <c r="AI74" s="36" t="s">
        <v>339</v>
      </c>
      <c r="AJ74" s="36" t="s">
        <v>339</v>
      </c>
      <c r="AK74" s="36" t="s">
        <v>339</v>
      </c>
      <c r="AL74" s="36" t="s">
        <v>339</v>
      </c>
      <c r="AM74" s="36" t="s">
        <v>339</v>
      </c>
      <c r="AN74" s="36" t="s">
        <v>339</v>
      </c>
      <c r="AO74" s="36" t="s">
        <v>339</v>
      </c>
      <c r="AP74" s="36" t="s">
        <v>339</v>
      </c>
      <c r="AQ74" s="36" t="s">
        <v>339</v>
      </c>
      <c r="AR74" s="36" t="s">
        <v>339</v>
      </c>
      <c r="AS74" s="36" t="s">
        <v>339</v>
      </c>
      <c r="AT74" s="36" t="s">
        <v>339</v>
      </c>
      <c r="AU74" s="36" t="s">
        <v>339</v>
      </c>
      <c r="AV74" s="36" t="s">
        <v>339</v>
      </c>
      <c r="AW74" s="36" t="s">
        <v>339</v>
      </c>
      <c r="AX74" s="36" t="s">
        <v>339</v>
      </c>
      <c r="AY74" s="36" t="s">
        <v>339</v>
      </c>
      <c r="AZ74" s="36" t="s">
        <v>339</v>
      </c>
      <c r="BA74" s="36" t="s">
        <v>339</v>
      </c>
      <c r="BB74" s="36" t="s">
        <v>339</v>
      </c>
      <c r="BC74" s="36" t="s">
        <v>339</v>
      </c>
      <c r="BD74" s="36" t="s">
        <v>339</v>
      </c>
      <c r="BE74" s="36" t="s">
        <v>339</v>
      </c>
      <c r="BF74" s="36" t="s">
        <v>339</v>
      </c>
      <c r="BG74" s="36" t="s">
        <v>339</v>
      </c>
      <c r="BH74" s="36" t="s">
        <v>339</v>
      </c>
      <c r="BI74" s="36" t="s">
        <v>339</v>
      </c>
      <c r="BJ74" s="36" t="s">
        <v>339</v>
      </c>
      <c r="BK74" s="36" t="s">
        <v>339</v>
      </c>
      <c r="BL74" s="36" t="s">
        <v>339</v>
      </c>
    </row>
    <row r="75" spans="1:64" s="37" customFormat="1" x14ac:dyDescent="0.2">
      <c r="A75" s="34">
        <v>72</v>
      </c>
      <c r="B75" s="34" t="s">
        <v>181</v>
      </c>
      <c r="C75" s="34" t="s">
        <v>182</v>
      </c>
      <c r="D75" s="41" t="s">
        <v>339</v>
      </c>
      <c r="E75" s="36" t="s">
        <v>339</v>
      </c>
      <c r="F75" s="36" t="s">
        <v>339</v>
      </c>
      <c r="G75" s="36" t="s">
        <v>339</v>
      </c>
      <c r="H75" s="36" t="s">
        <v>339</v>
      </c>
      <c r="I75" s="36" t="s">
        <v>339</v>
      </c>
      <c r="J75" s="36" t="s">
        <v>339</v>
      </c>
      <c r="K75" s="36" t="s">
        <v>339</v>
      </c>
      <c r="L75" s="36" t="s">
        <v>339</v>
      </c>
      <c r="M75" s="36" t="s">
        <v>339</v>
      </c>
      <c r="N75" s="36" t="s">
        <v>339</v>
      </c>
      <c r="O75" s="36" t="s">
        <v>339</v>
      </c>
      <c r="P75" s="36" t="s">
        <v>339</v>
      </c>
      <c r="Q75" s="36" t="s">
        <v>339</v>
      </c>
      <c r="R75" s="36" t="s">
        <v>339</v>
      </c>
      <c r="S75" s="36" t="s">
        <v>339</v>
      </c>
      <c r="T75" s="36" t="s">
        <v>339</v>
      </c>
      <c r="U75" s="36" t="s">
        <v>339</v>
      </c>
      <c r="V75" s="36" t="s">
        <v>339</v>
      </c>
      <c r="W75" s="36" t="s">
        <v>339</v>
      </c>
      <c r="X75" s="36" t="s">
        <v>339</v>
      </c>
      <c r="Y75" s="36" t="s">
        <v>339</v>
      </c>
      <c r="Z75" s="36" t="s">
        <v>339</v>
      </c>
      <c r="AA75" s="36" t="s">
        <v>339</v>
      </c>
      <c r="AB75" s="36" t="s">
        <v>339</v>
      </c>
      <c r="AC75" s="36" t="s">
        <v>339</v>
      </c>
      <c r="AD75" s="36" t="s">
        <v>339</v>
      </c>
      <c r="AE75" s="36" t="s">
        <v>339</v>
      </c>
      <c r="AF75" s="36" t="s">
        <v>339</v>
      </c>
      <c r="AG75" s="36" t="s">
        <v>339</v>
      </c>
      <c r="AH75" s="36" t="s">
        <v>339</v>
      </c>
      <c r="AI75" s="36" t="s">
        <v>339</v>
      </c>
      <c r="AJ75" s="36" t="s">
        <v>339</v>
      </c>
      <c r="AK75" s="36" t="s">
        <v>339</v>
      </c>
      <c r="AL75" s="36" t="s">
        <v>339</v>
      </c>
      <c r="AM75" s="36" t="s">
        <v>339</v>
      </c>
      <c r="AN75" s="36" t="s">
        <v>339</v>
      </c>
      <c r="AO75" s="36" t="s">
        <v>339</v>
      </c>
      <c r="AP75" s="36" t="s">
        <v>339</v>
      </c>
      <c r="AQ75" s="36" t="s">
        <v>339</v>
      </c>
      <c r="AR75" s="36" t="s">
        <v>339</v>
      </c>
      <c r="AS75" s="36" t="s">
        <v>339</v>
      </c>
      <c r="AT75" s="36" t="s">
        <v>339</v>
      </c>
      <c r="AU75" s="36" t="s">
        <v>339</v>
      </c>
      <c r="AV75" s="36" t="s">
        <v>339</v>
      </c>
      <c r="AW75" s="36" t="s">
        <v>339</v>
      </c>
      <c r="AX75" s="36" t="s">
        <v>339</v>
      </c>
      <c r="AY75" s="36" t="s">
        <v>339</v>
      </c>
      <c r="AZ75" s="36" t="s">
        <v>339</v>
      </c>
      <c r="BA75" s="36" t="s">
        <v>339</v>
      </c>
      <c r="BB75" s="36" t="s">
        <v>339</v>
      </c>
      <c r="BC75" s="36" t="s">
        <v>339</v>
      </c>
      <c r="BD75" s="36" t="s">
        <v>339</v>
      </c>
      <c r="BE75" s="36" t="s">
        <v>339</v>
      </c>
      <c r="BF75" s="36" t="s">
        <v>339</v>
      </c>
      <c r="BG75" s="36" t="s">
        <v>339</v>
      </c>
      <c r="BH75" s="36" t="s">
        <v>339</v>
      </c>
      <c r="BI75" s="36" t="s">
        <v>339</v>
      </c>
      <c r="BJ75" s="36" t="s">
        <v>339</v>
      </c>
      <c r="BK75" s="36" t="s">
        <v>339</v>
      </c>
      <c r="BL75" s="36" t="s">
        <v>339</v>
      </c>
    </row>
    <row r="76" spans="1:64" s="37" customFormat="1" x14ac:dyDescent="0.2">
      <c r="A76" s="34">
        <v>73</v>
      </c>
      <c r="B76" s="34" t="s">
        <v>181</v>
      </c>
      <c r="C76" s="34" t="s">
        <v>183</v>
      </c>
      <c r="D76" s="41" t="s">
        <v>339</v>
      </c>
      <c r="E76" s="36" t="s">
        <v>339</v>
      </c>
      <c r="F76" s="36" t="s">
        <v>339</v>
      </c>
      <c r="G76" s="36" t="s">
        <v>339</v>
      </c>
      <c r="H76" s="36" t="s">
        <v>339</v>
      </c>
      <c r="I76" s="36" t="s">
        <v>339</v>
      </c>
      <c r="J76" s="36" t="s">
        <v>339</v>
      </c>
      <c r="K76" s="36" t="s">
        <v>339</v>
      </c>
      <c r="L76" s="36" t="s">
        <v>339</v>
      </c>
      <c r="M76" s="36" t="s">
        <v>339</v>
      </c>
      <c r="N76" s="36" t="s">
        <v>339</v>
      </c>
      <c r="O76" s="36" t="s">
        <v>339</v>
      </c>
      <c r="P76" s="36" t="s">
        <v>339</v>
      </c>
      <c r="Q76" s="36" t="s">
        <v>339</v>
      </c>
      <c r="R76" s="36" t="s">
        <v>339</v>
      </c>
      <c r="S76" s="36" t="s">
        <v>339</v>
      </c>
      <c r="T76" s="36" t="s">
        <v>339</v>
      </c>
      <c r="U76" s="36" t="s">
        <v>339</v>
      </c>
      <c r="V76" s="36" t="s">
        <v>339</v>
      </c>
      <c r="W76" s="36" t="s">
        <v>339</v>
      </c>
      <c r="X76" s="36" t="s">
        <v>339</v>
      </c>
      <c r="Y76" s="36" t="s">
        <v>339</v>
      </c>
      <c r="Z76" s="36" t="s">
        <v>339</v>
      </c>
      <c r="AA76" s="36" t="s">
        <v>339</v>
      </c>
      <c r="AB76" s="36" t="s">
        <v>339</v>
      </c>
      <c r="AC76" s="36" t="s">
        <v>339</v>
      </c>
      <c r="AD76" s="36" t="s">
        <v>339</v>
      </c>
      <c r="AE76" s="36" t="s">
        <v>339</v>
      </c>
      <c r="AF76" s="36" t="s">
        <v>339</v>
      </c>
      <c r="AG76" s="36" t="s">
        <v>339</v>
      </c>
      <c r="AH76" s="36" t="s">
        <v>339</v>
      </c>
      <c r="AI76" s="36" t="s">
        <v>339</v>
      </c>
      <c r="AJ76" s="36" t="s">
        <v>339</v>
      </c>
      <c r="AK76" s="36" t="s">
        <v>339</v>
      </c>
      <c r="AL76" s="36" t="s">
        <v>339</v>
      </c>
      <c r="AM76" s="36" t="s">
        <v>339</v>
      </c>
      <c r="AN76" s="36" t="s">
        <v>339</v>
      </c>
      <c r="AO76" s="36" t="s">
        <v>339</v>
      </c>
      <c r="AP76" s="36" t="s">
        <v>339</v>
      </c>
      <c r="AQ76" s="36" t="s">
        <v>339</v>
      </c>
      <c r="AR76" s="36" t="s">
        <v>339</v>
      </c>
      <c r="AS76" s="36" t="s">
        <v>339</v>
      </c>
      <c r="AT76" s="36" t="s">
        <v>339</v>
      </c>
      <c r="AU76" s="36" t="s">
        <v>339</v>
      </c>
      <c r="AV76" s="36" t="s">
        <v>339</v>
      </c>
      <c r="AW76" s="36" t="s">
        <v>339</v>
      </c>
      <c r="AX76" s="36" t="s">
        <v>339</v>
      </c>
      <c r="AY76" s="36" t="s">
        <v>339</v>
      </c>
      <c r="AZ76" s="36" t="s">
        <v>339</v>
      </c>
      <c r="BA76" s="36" t="s">
        <v>339</v>
      </c>
      <c r="BB76" s="36" t="s">
        <v>339</v>
      </c>
      <c r="BC76" s="36" t="s">
        <v>339</v>
      </c>
      <c r="BD76" s="36" t="s">
        <v>339</v>
      </c>
      <c r="BE76" s="36" t="s">
        <v>339</v>
      </c>
      <c r="BF76" s="36" t="s">
        <v>339</v>
      </c>
      <c r="BG76" s="36" t="s">
        <v>339</v>
      </c>
      <c r="BH76" s="36" t="s">
        <v>339</v>
      </c>
      <c r="BI76" s="36" t="s">
        <v>339</v>
      </c>
      <c r="BJ76" s="36" t="s">
        <v>339</v>
      </c>
      <c r="BK76" s="36" t="s">
        <v>339</v>
      </c>
      <c r="BL76" s="36" t="s">
        <v>339</v>
      </c>
    </row>
    <row r="77" spans="1:64" s="37" customFormat="1" x14ac:dyDescent="0.2">
      <c r="A77" s="34">
        <v>74</v>
      </c>
      <c r="B77" s="34" t="s">
        <v>181</v>
      </c>
      <c r="C77" s="34" t="s">
        <v>184</v>
      </c>
      <c r="D77" s="41" t="s">
        <v>339</v>
      </c>
      <c r="E77" s="36" t="s">
        <v>339</v>
      </c>
      <c r="F77" s="36" t="s">
        <v>339</v>
      </c>
      <c r="G77" s="36" t="s">
        <v>339</v>
      </c>
      <c r="H77" s="36" t="s">
        <v>339</v>
      </c>
      <c r="I77" s="36" t="s">
        <v>339</v>
      </c>
      <c r="J77" s="36" t="s">
        <v>339</v>
      </c>
      <c r="K77" s="36" t="s">
        <v>339</v>
      </c>
      <c r="L77" s="36" t="s">
        <v>339</v>
      </c>
      <c r="M77" s="36" t="s">
        <v>339</v>
      </c>
      <c r="N77" s="36" t="s">
        <v>339</v>
      </c>
      <c r="O77" s="36" t="s">
        <v>339</v>
      </c>
      <c r="P77" s="36" t="s">
        <v>339</v>
      </c>
      <c r="Q77" s="36" t="s">
        <v>339</v>
      </c>
      <c r="R77" s="36" t="s">
        <v>339</v>
      </c>
      <c r="S77" s="36" t="s">
        <v>339</v>
      </c>
      <c r="T77" s="36" t="s">
        <v>339</v>
      </c>
      <c r="U77" s="36" t="s">
        <v>339</v>
      </c>
      <c r="V77" s="36" t="s">
        <v>339</v>
      </c>
      <c r="W77" s="36" t="s">
        <v>339</v>
      </c>
      <c r="X77" s="36" t="s">
        <v>339</v>
      </c>
      <c r="Y77" s="36" t="s">
        <v>339</v>
      </c>
      <c r="Z77" s="36" t="s">
        <v>339</v>
      </c>
      <c r="AA77" s="36" t="s">
        <v>339</v>
      </c>
      <c r="AB77" s="36" t="s">
        <v>339</v>
      </c>
      <c r="AC77" s="36" t="s">
        <v>339</v>
      </c>
      <c r="AD77" s="36" t="s">
        <v>339</v>
      </c>
      <c r="AE77" s="36" t="s">
        <v>339</v>
      </c>
      <c r="AF77" s="36" t="s">
        <v>339</v>
      </c>
      <c r="AG77" s="36" t="s">
        <v>339</v>
      </c>
      <c r="AH77" s="36" t="s">
        <v>339</v>
      </c>
      <c r="AI77" s="36" t="s">
        <v>339</v>
      </c>
      <c r="AJ77" s="36" t="s">
        <v>339</v>
      </c>
      <c r="AK77" s="36" t="s">
        <v>339</v>
      </c>
      <c r="AL77" s="36" t="s">
        <v>339</v>
      </c>
      <c r="AM77" s="36" t="s">
        <v>339</v>
      </c>
      <c r="AN77" s="36" t="s">
        <v>339</v>
      </c>
      <c r="AO77" s="36" t="s">
        <v>339</v>
      </c>
      <c r="AP77" s="36" t="s">
        <v>339</v>
      </c>
      <c r="AQ77" s="36" t="s">
        <v>339</v>
      </c>
      <c r="AR77" s="36" t="s">
        <v>339</v>
      </c>
      <c r="AS77" s="36" t="s">
        <v>339</v>
      </c>
      <c r="AT77" s="36" t="s">
        <v>339</v>
      </c>
      <c r="AU77" s="36" t="s">
        <v>339</v>
      </c>
      <c r="AV77" s="36" t="s">
        <v>339</v>
      </c>
      <c r="AW77" s="36" t="s">
        <v>339</v>
      </c>
      <c r="AX77" s="36" t="s">
        <v>339</v>
      </c>
      <c r="AY77" s="36" t="s">
        <v>339</v>
      </c>
      <c r="AZ77" s="36" t="s">
        <v>339</v>
      </c>
      <c r="BA77" s="36" t="s">
        <v>339</v>
      </c>
      <c r="BB77" s="36" t="s">
        <v>339</v>
      </c>
      <c r="BC77" s="36" t="s">
        <v>339</v>
      </c>
      <c r="BD77" s="36" t="s">
        <v>339</v>
      </c>
      <c r="BE77" s="36" t="s">
        <v>339</v>
      </c>
      <c r="BF77" s="36" t="s">
        <v>339</v>
      </c>
      <c r="BG77" s="36" t="s">
        <v>339</v>
      </c>
      <c r="BH77" s="36" t="s">
        <v>339</v>
      </c>
      <c r="BI77" s="36" t="s">
        <v>339</v>
      </c>
      <c r="BJ77" s="36" t="s">
        <v>339</v>
      </c>
      <c r="BK77" s="36" t="s">
        <v>339</v>
      </c>
      <c r="BL77" s="36" t="s">
        <v>339</v>
      </c>
    </row>
    <row r="78" spans="1:64" s="37" customFormat="1" x14ac:dyDescent="0.2">
      <c r="A78" s="34">
        <v>75</v>
      </c>
      <c r="B78" s="34" t="s">
        <v>181</v>
      </c>
      <c r="C78" s="34" t="s">
        <v>185</v>
      </c>
      <c r="D78" s="41" t="s">
        <v>339</v>
      </c>
      <c r="E78" s="36" t="s">
        <v>339</v>
      </c>
      <c r="F78" s="36" t="s">
        <v>339</v>
      </c>
      <c r="G78" s="36" t="s">
        <v>339</v>
      </c>
      <c r="H78" s="36" t="s">
        <v>339</v>
      </c>
      <c r="I78" s="36" t="s">
        <v>339</v>
      </c>
      <c r="J78" s="36" t="s">
        <v>339</v>
      </c>
      <c r="K78" s="36" t="s">
        <v>339</v>
      </c>
      <c r="L78" s="36" t="s">
        <v>339</v>
      </c>
      <c r="M78" s="36" t="s">
        <v>339</v>
      </c>
      <c r="N78" s="36" t="s">
        <v>339</v>
      </c>
      <c r="O78" s="36" t="s">
        <v>339</v>
      </c>
      <c r="P78" s="36" t="s">
        <v>339</v>
      </c>
      <c r="Q78" s="36" t="s">
        <v>339</v>
      </c>
      <c r="R78" s="36" t="s">
        <v>339</v>
      </c>
      <c r="S78" s="36" t="s">
        <v>339</v>
      </c>
      <c r="T78" s="36" t="s">
        <v>339</v>
      </c>
      <c r="U78" s="36" t="s">
        <v>339</v>
      </c>
      <c r="V78" s="36" t="s">
        <v>339</v>
      </c>
      <c r="W78" s="36" t="s">
        <v>339</v>
      </c>
      <c r="X78" s="36" t="s">
        <v>339</v>
      </c>
      <c r="Y78" s="36" t="s">
        <v>339</v>
      </c>
      <c r="Z78" s="36" t="s">
        <v>339</v>
      </c>
      <c r="AA78" s="36" t="s">
        <v>339</v>
      </c>
      <c r="AB78" s="36" t="s">
        <v>339</v>
      </c>
      <c r="AC78" s="36" t="s">
        <v>339</v>
      </c>
      <c r="AD78" s="36" t="s">
        <v>339</v>
      </c>
      <c r="AE78" s="36" t="s">
        <v>339</v>
      </c>
      <c r="AF78" s="36" t="s">
        <v>339</v>
      </c>
      <c r="AG78" s="36" t="s">
        <v>339</v>
      </c>
      <c r="AH78" s="36" t="s">
        <v>339</v>
      </c>
      <c r="AI78" s="36" t="s">
        <v>339</v>
      </c>
      <c r="AJ78" s="36" t="s">
        <v>339</v>
      </c>
      <c r="AK78" s="36" t="s">
        <v>339</v>
      </c>
      <c r="AL78" s="36" t="s">
        <v>339</v>
      </c>
      <c r="AM78" s="36" t="s">
        <v>339</v>
      </c>
      <c r="AN78" s="36" t="s">
        <v>339</v>
      </c>
      <c r="AO78" s="36" t="s">
        <v>339</v>
      </c>
      <c r="AP78" s="36" t="s">
        <v>339</v>
      </c>
      <c r="AQ78" s="36" t="s">
        <v>339</v>
      </c>
      <c r="AR78" s="36" t="s">
        <v>339</v>
      </c>
      <c r="AS78" s="36" t="s">
        <v>339</v>
      </c>
      <c r="AT78" s="36" t="s">
        <v>339</v>
      </c>
      <c r="AU78" s="36" t="s">
        <v>339</v>
      </c>
      <c r="AV78" s="36" t="s">
        <v>339</v>
      </c>
      <c r="AW78" s="36" t="s">
        <v>339</v>
      </c>
      <c r="AX78" s="36" t="s">
        <v>339</v>
      </c>
      <c r="AY78" s="36" t="s">
        <v>339</v>
      </c>
      <c r="AZ78" s="36" t="s">
        <v>339</v>
      </c>
      <c r="BA78" s="36" t="s">
        <v>339</v>
      </c>
      <c r="BB78" s="36" t="s">
        <v>339</v>
      </c>
      <c r="BC78" s="36" t="s">
        <v>339</v>
      </c>
      <c r="BD78" s="36" t="s">
        <v>339</v>
      </c>
      <c r="BE78" s="36" t="s">
        <v>339</v>
      </c>
      <c r="BF78" s="36" t="s">
        <v>339</v>
      </c>
      <c r="BG78" s="36" t="s">
        <v>339</v>
      </c>
      <c r="BH78" s="36" t="s">
        <v>339</v>
      </c>
      <c r="BI78" s="36" t="s">
        <v>339</v>
      </c>
      <c r="BJ78" s="36" t="s">
        <v>339</v>
      </c>
      <c r="BK78" s="36" t="s">
        <v>339</v>
      </c>
      <c r="BL78" s="36" t="s">
        <v>339</v>
      </c>
    </row>
    <row r="79" spans="1:64" s="37" customFormat="1" x14ac:dyDescent="0.2">
      <c r="A79" s="34">
        <v>76</v>
      </c>
      <c r="B79" s="34" t="s">
        <v>181</v>
      </c>
      <c r="C79" s="34" t="s">
        <v>186</v>
      </c>
      <c r="D79" s="41" t="s">
        <v>339</v>
      </c>
      <c r="E79" s="36" t="s">
        <v>339</v>
      </c>
      <c r="F79" s="36" t="s">
        <v>339</v>
      </c>
      <c r="G79" s="36" t="s">
        <v>339</v>
      </c>
      <c r="H79" s="36" t="s">
        <v>339</v>
      </c>
      <c r="I79" s="36" t="s">
        <v>339</v>
      </c>
      <c r="J79" s="36" t="s">
        <v>339</v>
      </c>
      <c r="K79" s="36" t="s">
        <v>339</v>
      </c>
      <c r="L79" s="36" t="s">
        <v>339</v>
      </c>
      <c r="M79" s="36" t="s">
        <v>339</v>
      </c>
      <c r="N79" s="36" t="s">
        <v>339</v>
      </c>
      <c r="O79" s="36" t="s">
        <v>339</v>
      </c>
      <c r="P79" s="36" t="s">
        <v>339</v>
      </c>
      <c r="Q79" s="36" t="s">
        <v>339</v>
      </c>
      <c r="R79" s="36" t="s">
        <v>339</v>
      </c>
      <c r="S79" s="36" t="s">
        <v>339</v>
      </c>
      <c r="T79" s="36" t="s">
        <v>339</v>
      </c>
      <c r="U79" s="36" t="s">
        <v>339</v>
      </c>
      <c r="V79" s="36" t="s">
        <v>339</v>
      </c>
      <c r="W79" s="36" t="s">
        <v>339</v>
      </c>
      <c r="X79" s="36" t="s">
        <v>339</v>
      </c>
      <c r="Y79" s="36" t="s">
        <v>339</v>
      </c>
      <c r="Z79" s="36" t="s">
        <v>339</v>
      </c>
      <c r="AA79" s="36" t="s">
        <v>339</v>
      </c>
      <c r="AB79" s="36" t="s">
        <v>339</v>
      </c>
      <c r="AC79" s="36" t="s">
        <v>339</v>
      </c>
      <c r="AD79" s="36" t="s">
        <v>339</v>
      </c>
      <c r="AE79" s="36" t="s">
        <v>339</v>
      </c>
      <c r="AF79" s="36" t="s">
        <v>339</v>
      </c>
      <c r="AG79" s="36" t="s">
        <v>339</v>
      </c>
      <c r="AH79" s="36" t="s">
        <v>339</v>
      </c>
      <c r="AI79" s="36" t="s">
        <v>339</v>
      </c>
      <c r="AJ79" s="36" t="s">
        <v>339</v>
      </c>
      <c r="AK79" s="36" t="s">
        <v>339</v>
      </c>
      <c r="AL79" s="36" t="s">
        <v>339</v>
      </c>
      <c r="AM79" s="36" t="s">
        <v>339</v>
      </c>
      <c r="AN79" s="36" t="s">
        <v>339</v>
      </c>
      <c r="AO79" s="36" t="s">
        <v>339</v>
      </c>
      <c r="AP79" s="36" t="s">
        <v>339</v>
      </c>
      <c r="AQ79" s="36" t="s">
        <v>339</v>
      </c>
      <c r="AR79" s="36" t="s">
        <v>339</v>
      </c>
      <c r="AS79" s="36" t="s">
        <v>339</v>
      </c>
      <c r="AT79" s="36" t="s">
        <v>339</v>
      </c>
      <c r="AU79" s="36" t="s">
        <v>339</v>
      </c>
      <c r="AV79" s="36" t="s">
        <v>339</v>
      </c>
      <c r="AW79" s="36" t="s">
        <v>339</v>
      </c>
      <c r="AX79" s="36" t="s">
        <v>339</v>
      </c>
      <c r="AY79" s="36" t="s">
        <v>339</v>
      </c>
      <c r="AZ79" s="36" t="s">
        <v>339</v>
      </c>
      <c r="BA79" s="36" t="s">
        <v>339</v>
      </c>
      <c r="BB79" s="36" t="s">
        <v>339</v>
      </c>
      <c r="BC79" s="36" t="s">
        <v>339</v>
      </c>
      <c r="BD79" s="36" t="s">
        <v>339</v>
      </c>
      <c r="BE79" s="36" t="s">
        <v>339</v>
      </c>
      <c r="BF79" s="36" t="s">
        <v>339</v>
      </c>
      <c r="BG79" s="36" t="s">
        <v>339</v>
      </c>
      <c r="BH79" s="36" t="s">
        <v>339</v>
      </c>
      <c r="BI79" s="36" t="s">
        <v>339</v>
      </c>
      <c r="BJ79" s="36" t="s">
        <v>339</v>
      </c>
      <c r="BK79" s="36" t="s">
        <v>339</v>
      </c>
      <c r="BL79" s="36" t="s">
        <v>339</v>
      </c>
    </row>
    <row r="80" spans="1:64" s="37" customFormat="1" x14ac:dyDescent="0.2">
      <c r="A80" s="34">
        <v>77</v>
      </c>
      <c r="B80" s="34" t="s">
        <v>181</v>
      </c>
      <c r="C80" s="34" t="s">
        <v>187</v>
      </c>
      <c r="D80" s="41" t="s">
        <v>339</v>
      </c>
      <c r="E80" s="36" t="s">
        <v>339</v>
      </c>
      <c r="F80" s="36" t="s">
        <v>339</v>
      </c>
      <c r="G80" s="36" t="s">
        <v>339</v>
      </c>
      <c r="H80" s="36" t="s">
        <v>339</v>
      </c>
      <c r="I80" s="36" t="s">
        <v>339</v>
      </c>
      <c r="J80" s="36" t="s">
        <v>339</v>
      </c>
      <c r="K80" s="36" t="s">
        <v>339</v>
      </c>
      <c r="L80" s="36" t="s">
        <v>339</v>
      </c>
      <c r="M80" s="36" t="s">
        <v>339</v>
      </c>
      <c r="N80" s="36" t="s">
        <v>339</v>
      </c>
      <c r="O80" s="36" t="s">
        <v>339</v>
      </c>
      <c r="P80" s="36" t="s">
        <v>339</v>
      </c>
      <c r="Q80" s="36" t="s">
        <v>339</v>
      </c>
      <c r="R80" s="36" t="s">
        <v>339</v>
      </c>
      <c r="S80" s="36" t="s">
        <v>339</v>
      </c>
      <c r="T80" s="36" t="s">
        <v>339</v>
      </c>
      <c r="U80" s="36" t="s">
        <v>339</v>
      </c>
      <c r="V80" s="36" t="s">
        <v>339</v>
      </c>
      <c r="W80" s="36" t="s">
        <v>339</v>
      </c>
      <c r="X80" s="36" t="s">
        <v>339</v>
      </c>
      <c r="Y80" s="36" t="s">
        <v>339</v>
      </c>
      <c r="Z80" s="36" t="s">
        <v>339</v>
      </c>
      <c r="AA80" s="36" t="s">
        <v>339</v>
      </c>
      <c r="AB80" s="36" t="s">
        <v>339</v>
      </c>
      <c r="AC80" s="36" t="s">
        <v>339</v>
      </c>
      <c r="AD80" s="36" t="s">
        <v>339</v>
      </c>
      <c r="AE80" s="36" t="s">
        <v>339</v>
      </c>
      <c r="AF80" s="36" t="s">
        <v>339</v>
      </c>
      <c r="AG80" s="36" t="s">
        <v>339</v>
      </c>
      <c r="AH80" s="36" t="s">
        <v>339</v>
      </c>
      <c r="AI80" s="36" t="s">
        <v>339</v>
      </c>
      <c r="AJ80" s="36" t="s">
        <v>339</v>
      </c>
      <c r="AK80" s="36" t="s">
        <v>339</v>
      </c>
      <c r="AL80" s="36" t="s">
        <v>339</v>
      </c>
      <c r="AM80" s="36" t="s">
        <v>339</v>
      </c>
      <c r="AN80" s="36" t="s">
        <v>339</v>
      </c>
      <c r="AO80" s="36" t="s">
        <v>339</v>
      </c>
      <c r="AP80" s="36" t="s">
        <v>339</v>
      </c>
      <c r="AQ80" s="36" t="s">
        <v>339</v>
      </c>
      <c r="AR80" s="36" t="s">
        <v>339</v>
      </c>
      <c r="AS80" s="36" t="s">
        <v>339</v>
      </c>
      <c r="AT80" s="36" t="s">
        <v>339</v>
      </c>
      <c r="AU80" s="36" t="s">
        <v>339</v>
      </c>
      <c r="AV80" s="36" t="s">
        <v>339</v>
      </c>
      <c r="AW80" s="36" t="s">
        <v>339</v>
      </c>
      <c r="AX80" s="36" t="s">
        <v>339</v>
      </c>
      <c r="AY80" s="36" t="s">
        <v>339</v>
      </c>
      <c r="AZ80" s="36" t="s">
        <v>339</v>
      </c>
      <c r="BA80" s="36" t="s">
        <v>339</v>
      </c>
      <c r="BB80" s="36" t="s">
        <v>339</v>
      </c>
      <c r="BC80" s="36" t="s">
        <v>339</v>
      </c>
      <c r="BD80" s="36" t="s">
        <v>339</v>
      </c>
      <c r="BE80" s="36" t="s">
        <v>339</v>
      </c>
      <c r="BF80" s="36" t="s">
        <v>339</v>
      </c>
      <c r="BG80" s="36" t="s">
        <v>339</v>
      </c>
      <c r="BH80" s="36" t="s">
        <v>339</v>
      </c>
      <c r="BI80" s="36" t="s">
        <v>339</v>
      </c>
      <c r="BJ80" s="36" t="s">
        <v>339</v>
      </c>
      <c r="BK80" s="36" t="s">
        <v>339</v>
      </c>
      <c r="BL80" s="36" t="s">
        <v>339</v>
      </c>
    </row>
    <row r="81" spans="1:64" s="37" customFormat="1" x14ac:dyDescent="0.2">
      <c r="A81" s="34">
        <v>78</v>
      </c>
      <c r="B81" s="34" t="s">
        <v>181</v>
      </c>
      <c r="C81" s="34" t="s">
        <v>188</v>
      </c>
      <c r="D81" s="41" t="s">
        <v>339</v>
      </c>
      <c r="E81" s="36" t="s">
        <v>339</v>
      </c>
      <c r="F81" s="36" t="s">
        <v>339</v>
      </c>
      <c r="G81" s="36" t="s">
        <v>339</v>
      </c>
      <c r="H81" s="36" t="s">
        <v>339</v>
      </c>
      <c r="I81" s="36" t="s">
        <v>339</v>
      </c>
      <c r="J81" s="36" t="s">
        <v>339</v>
      </c>
      <c r="K81" s="36" t="s">
        <v>339</v>
      </c>
      <c r="L81" s="36" t="s">
        <v>339</v>
      </c>
      <c r="M81" s="36" t="s">
        <v>339</v>
      </c>
      <c r="N81" s="36" t="s">
        <v>339</v>
      </c>
      <c r="O81" s="36" t="s">
        <v>339</v>
      </c>
      <c r="P81" s="36" t="s">
        <v>339</v>
      </c>
      <c r="Q81" s="36" t="s">
        <v>339</v>
      </c>
      <c r="R81" s="36" t="s">
        <v>339</v>
      </c>
      <c r="S81" s="36" t="s">
        <v>339</v>
      </c>
      <c r="T81" s="36" t="s">
        <v>339</v>
      </c>
      <c r="U81" s="36" t="s">
        <v>339</v>
      </c>
      <c r="V81" s="36" t="s">
        <v>339</v>
      </c>
      <c r="W81" s="36" t="s">
        <v>339</v>
      </c>
      <c r="X81" s="36" t="s">
        <v>339</v>
      </c>
      <c r="Y81" s="36" t="s">
        <v>339</v>
      </c>
      <c r="Z81" s="36" t="s">
        <v>339</v>
      </c>
      <c r="AA81" s="36" t="s">
        <v>339</v>
      </c>
      <c r="AB81" s="36" t="s">
        <v>339</v>
      </c>
      <c r="AC81" s="36" t="s">
        <v>339</v>
      </c>
      <c r="AD81" s="36" t="s">
        <v>339</v>
      </c>
      <c r="AE81" s="36" t="s">
        <v>339</v>
      </c>
      <c r="AF81" s="36" t="s">
        <v>339</v>
      </c>
      <c r="AG81" s="36" t="s">
        <v>339</v>
      </c>
      <c r="AH81" s="36" t="s">
        <v>339</v>
      </c>
      <c r="AI81" s="36" t="s">
        <v>339</v>
      </c>
      <c r="AJ81" s="36" t="s">
        <v>339</v>
      </c>
      <c r="AK81" s="36" t="s">
        <v>339</v>
      </c>
      <c r="AL81" s="36" t="s">
        <v>339</v>
      </c>
      <c r="AM81" s="36" t="s">
        <v>339</v>
      </c>
      <c r="AN81" s="36" t="s">
        <v>339</v>
      </c>
      <c r="AO81" s="36" t="s">
        <v>339</v>
      </c>
      <c r="AP81" s="36" t="s">
        <v>339</v>
      </c>
      <c r="AQ81" s="36" t="s">
        <v>339</v>
      </c>
      <c r="AR81" s="36" t="s">
        <v>339</v>
      </c>
      <c r="AS81" s="36" t="s">
        <v>339</v>
      </c>
      <c r="AT81" s="36" t="s">
        <v>339</v>
      </c>
      <c r="AU81" s="36" t="s">
        <v>339</v>
      </c>
      <c r="AV81" s="36" t="s">
        <v>339</v>
      </c>
      <c r="AW81" s="36" t="s">
        <v>339</v>
      </c>
      <c r="AX81" s="36" t="s">
        <v>339</v>
      </c>
      <c r="AY81" s="36" t="s">
        <v>339</v>
      </c>
      <c r="AZ81" s="36" t="s">
        <v>339</v>
      </c>
      <c r="BA81" s="36" t="s">
        <v>339</v>
      </c>
      <c r="BB81" s="36" t="s">
        <v>339</v>
      </c>
      <c r="BC81" s="36" t="s">
        <v>339</v>
      </c>
      <c r="BD81" s="36" t="s">
        <v>339</v>
      </c>
      <c r="BE81" s="36" t="s">
        <v>339</v>
      </c>
      <c r="BF81" s="36" t="s">
        <v>339</v>
      </c>
      <c r="BG81" s="36" t="s">
        <v>339</v>
      </c>
      <c r="BH81" s="36" t="s">
        <v>339</v>
      </c>
      <c r="BI81" s="36" t="s">
        <v>339</v>
      </c>
      <c r="BJ81" s="36" t="s">
        <v>339</v>
      </c>
      <c r="BK81" s="36" t="s">
        <v>339</v>
      </c>
      <c r="BL81" s="36" t="s">
        <v>339</v>
      </c>
    </row>
    <row r="82" spans="1:64" s="37" customFormat="1" x14ac:dyDescent="0.2">
      <c r="A82" s="34">
        <v>79</v>
      </c>
      <c r="B82" s="34" t="s">
        <v>181</v>
      </c>
      <c r="C82" s="34" t="s">
        <v>189</v>
      </c>
      <c r="D82" s="41" t="s">
        <v>339</v>
      </c>
      <c r="E82" s="36" t="s">
        <v>339</v>
      </c>
      <c r="F82" s="36" t="s">
        <v>339</v>
      </c>
      <c r="G82" s="36" t="s">
        <v>339</v>
      </c>
      <c r="H82" s="36" t="s">
        <v>339</v>
      </c>
      <c r="I82" s="36" t="s">
        <v>339</v>
      </c>
      <c r="J82" s="36" t="s">
        <v>339</v>
      </c>
      <c r="K82" s="36" t="s">
        <v>339</v>
      </c>
      <c r="L82" s="36" t="s">
        <v>339</v>
      </c>
      <c r="M82" s="36" t="s">
        <v>339</v>
      </c>
      <c r="N82" s="36" t="s">
        <v>339</v>
      </c>
      <c r="O82" s="36" t="s">
        <v>339</v>
      </c>
      <c r="P82" s="36" t="s">
        <v>339</v>
      </c>
      <c r="Q82" s="36" t="s">
        <v>339</v>
      </c>
      <c r="R82" s="36" t="s">
        <v>339</v>
      </c>
      <c r="S82" s="36" t="s">
        <v>339</v>
      </c>
      <c r="T82" s="36" t="s">
        <v>339</v>
      </c>
      <c r="U82" s="36" t="s">
        <v>339</v>
      </c>
      <c r="V82" s="36" t="s">
        <v>339</v>
      </c>
      <c r="W82" s="36" t="s">
        <v>339</v>
      </c>
      <c r="X82" s="36" t="s">
        <v>339</v>
      </c>
      <c r="Y82" s="36" t="s">
        <v>339</v>
      </c>
      <c r="Z82" s="36" t="s">
        <v>339</v>
      </c>
      <c r="AA82" s="36" t="s">
        <v>339</v>
      </c>
      <c r="AB82" s="36" t="s">
        <v>339</v>
      </c>
      <c r="AC82" s="36" t="s">
        <v>339</v>
      </c>
      <c r="AD82" s="36" t="s">
        <v>339</v>
      </c>
      <c r="AE82" s="36" t="s">
        <v>339</v>
      </c>
      <c r="AF82" s="36" t="s">
        <v>339</v>
      </c>
      <c r="AG82" s="36" t="s">
        <v>339</v>
      </c>
      <c r="AH82" s="36" t="s">
        <v>339</v>
      </c>
      <c r="AI82" s="36" t="s">
        <v>339</v>
      </c>
      <c r="AJ82" s="36" t="s">
        <v>339</v>
      </c>
      <c r="AK82" s="36" t="s">
        <v>339</v>
      </c>
      <c r="AL82" s="36" t="s">
        <v>339</v>
      </c>
      <c r="AM82" s="36" t="s">
        <v>339</v>
      </c>
      <c r="AN82" s="36" t="s">
        <v>339</v>
      </c>
      <c r="AO82" s="36" t="s">
        <v>339</v>
      </c>
      <c r="AP82" s="36" t="s">
        <v>339</v>
      </c>
      <c r="AQ82" s="36" t="s">
        <v>339</v>
      </c>
      <c r="AR82" s="36" t="s">
        <v>339</v>
      </c>
      <c r="AS82" s="36" t="s">
        <v>339</v>
      </c>
      <c r="AT82" s="36" t="s">
        <v>339</v>
      </c>
      <c r="AU82" s="36" t="s">
        <v>339</v>
      </c>
      <c r="AV82" s="36" t="s">
        <v>339</v>
      </c>
      <c r="AW82" s="36" t="s">
        <v>339</v>
      </c>
      <c r="AX82" s="36" t="s">
        <v>339</v>
      </c>
      <c r="AY82" s="36" t="s">
        <v>339</v>
      </c>
      <c r="AZ82" s="36" t="s">
        <v>339</v>
      </c>
      <c r="BA82" s="36" t="s">
        <v>339</v>
      </c>
      <c r="BB82" s="36" t="s">
        <v>339</v>
      </c>
      <c r="BC82" s="36" t="s">
        <v>339</v>
      </c>
      <c r="BD82" s="36" t="s">
        <v>339</v>
      </c>
      <c r="BE82" s="36" t="s">
        <v>339</v>
      </c>
      <c r="BF82" s="36" t="s">
        <v>339</v>
      </c>
      <c r="BG82" s="36" t="s">
        <v>339</v>
      </c>
      <c r="BH82" s="36" t="s">
        <v>339</v>
      </c>
      <c r="BI82" s="36" t="s">
        <v>339</v>
      </c>
      <c r="BJ82" s="36" t="s">
        <v>339</v>
      </c>
      <c r="BK82" s="36" t="s">
        <v>339</v>
      </c>
      <c r="BL82" s="36" t="s">
        <v>339</v>
      </c>
    </row>
    <row r="83" spans="1:64" s="37" customFormat="1" x14ac:dyDescent="0.2">
      <c r="A83" s="34">
        <v>80</v>
      </c>
      <c r="B83" s="34" t="s">
        <v>181</v>
      </c>
      <c r="C83" s="34" t="s">
        <v>190</v>
      </c>
      <c r="D83" s="41" t="s">
        <v>339</v>
      </c>
      <c r="E83" s="36" t="s">
        <v>339</v>
      </c>
      <c r="F83" s="36" t="s">
        <v>339</v>
      </c>
      <c r="G83" s="36" t="s">
        <v>339</v>
      </c>
      <c r="H83" s="36" t="s">
        <v>339</v>
      </c>
      <c r="I83" s="36" t="s">
        <v>339</v>
      </c>
      <c r="J83" s="36" t="s">
        <v>339</v>
      </c>
      <c r="K83" s="36" t="s">
        <v>339</v>
      </c>
      <c r="L83" s="36" t="s">
        <v>339</v>
      </c>
      <c r="M83" s="36" t="s">
        <v>339</v>
      </c>
      <c r="N83" s="36" t="s">
        <v>339</v>
      </c>
      <c r="O83" s="36" t="s">
        <v>339</v>
      </c>
      <c r="P83" s="36" t="s">
        <v>339</v>
      </c>
      <c r="Q83" s="36" t="s">
        <v>339</v>
      </c>
      <c r="R83" s="36" t="s">
        <v>339</v>
      </c>
      <c r="S83" s="36" t="s">
        <v>339</v>
      </c>
      <c r="T83" s="36" t="s">
        <v>339</v>
      </c>
      <c r="U83" s="36" t="s">
        <v>339</v>
      </c>
      <c r="V83" s="36" t="s">
        <v>339</v>
      </c>
      <c r="W83" s="36" t="s">
        <v>339</v>
      </c>
      <c r="X83" s="36" t="s">
        <v>339</v>
      </c>
      <c r="Y83" s="36" t="s">
        <v>339</v>
      </c>
      <c r="Z83" s="36" t="s">
        <v>339</v>
      </c>
      <c r="AA83" s="36" t="s">
        <v>339</v>
      </c>
      <c r="AB83" s="36" t="s">
        <v>339</v>
      </c>
      <c r="AC83" s="36" t="s">
        <v>339</v>
      </c>
      <c r="AD83" s="36" t="s">
        <v>339</v>
      </c>
      <c r="AE83" s="36" t="s">
        <v>339</v>
      </c>
      <c r="AF83" s="36" t="s">
        <v>339</v>
      </c>
      <c r="AG83" s="36" t="s">
        <v>339</v>
      </c>
      <c r="AH83" s="36" t="s">
        <v>339</v>
      </c>
      <c r="AI83" s="36" t="s">
        <v>339</v>
      </c>
      <c r="AJ83" s="36" t="s">
        <v>339</v>
      </c>
      <c r="AK83" s="36" t="s">
        <v>339</v>
      </c>
      <c r="AL83" s="36" t="s">
        <v>339</v>
      </c>
      <c r="AM83" s="36" t="s">
        <v>339</v>
      </c>
      <c r="AN83" s="36" t="s">
        <v>339</v>
      </c>
      <c r="AO83" s="36" t="s">
        <v>339</v>
      </c>
      <c r="AP83" s="36" t="s">
        <v>339</v>
      </c>
      <c r="AQ83" s="36" t="s">
        <v>339</v>
      </c>
      <c r="AR83" s="36" t="s">
        <v>339</v>
      </c>
      <c r="AS83" s="36" t="s">
        <v>339</v>
      </c>
      <c r="AT83" s="36" t="s">
        <v>339</v>
      </c>
      <c r="AU83" s="36" t="s">
        <v>339</v>
      </c>
      <c r="AV83" s="36" t="s">
        <v>339</v>
      </c>
      <c r="AW83" s="36" t="s">
        <v>339</v>
      </c>
      <c r="AX83" s="36" t="s">
        <v>339</v>
      </c>
      <c r="AY83" s="36" t="s">
        <v>339</v>
      </c>
      <c r="AZ83" s="36" t="s">
        <v>339</v>
      </c>
      <c r="BA83" s="36" t="s">
        <v>339</v>
      </c>
      <c r="BB83" s="36" t="s">
        <v>339</v>
      </c>
      <c r="BC83" s="36" t="s">
        <v>339</v>
      </c>
      <c r="BD83" s="36" t="s">
        <v>339</v>
      </c>
      <c r="BE83" s="36" t="s">
        <v>339</v>
      </c>
      <c r="BF83" s="36" t="s">
        <v>339</v>
      </c>
      <c r="BG83" s="36" t="s">
        <v>339</v>
      </c>
      <c r="BH83" s="36" t="s">
        <v>339</v>
      </c>
      <c r="BI83" s="36" t="s">
        <v>339</v>
      </c>
      <c r="BJ83" s="36" t="s">
        <v>339</v>
      </c>
      <c r="BK83" s="36" t="s">
        <v>339</v>
      </c>
      <c r="BL83" s="36" t="s">
        <v>339</v>
      </c>
    </row>
    <row r="84" spans="1:64" s="37" customFormat="1" x14ac:dyDescent="0.2">
      <c r="A84" s="34">
        <v>81</v>
      </c>
      <c r="B84" s="34" t="s">
        <v>181</v>
      </c>
      <c r="C84" s="34" t="s">
        <v>191</v>
      </c>
      <c r="D84" s="41" t="s">
        <v>339</v>
      </c>
      <c r="E84" s="36" t="s">
        <v>339</v>
      </c>
      <c r="F84" s="36" t="s">
        <v>339</v>
      </c>
      <c r="G84" s="36" t="s">
        <v>339</v>
      </c>
      <c r="H84" s="36" t="s">
        <v>339</v>
      </c>
      <c r="I84" s="36" t="s">
        <v>339</v>
      </c>
      <c r="J84" s="36" t="s">
        <v>339</v>
      </c>
      <c r="K84" s="36" t="s">
        <v>339</v>
      </c>
      <c r="L84" s="36" t="s">
        <v>339</v>
      </c>
      <c r="M84" s="36" t="s">
        <v>339</v>
      </c>
      <c r="N84" s="36" t="s">
        <v>339</v>
      </c>
      <c r="O84" s="36" t="s">
        <v>339</v>
      </c>
      <c r="P84" s="36" t="s">
        <v>339</v>
      </c>
      <c r="Q84" s="36" t="s">
        <v>339</v>
      </c>
      <c r="R84" s="36" t="s">
        <v>339</v>
      </c>
      <c r="S84" s="36" t="s">
        <v>339</v>
      </c>
      <c r="T84" s="36" t="s">
        <v>339</v>
      </c>
      <c r="U84" s="36" t="s">
        <v>339</v>
      </c>
      <c r="V84" s="36" t="s">
        <v>339</v>
      </c>
      <c r="W84" s="36" t="s">
        <v>339</v>
      </c>
      <c r="X84" s="36" t="s">
        <v>339</v>
      </c>
      <c r="Y84" s="36" t="s">
        <v>339</v>
      </c>
      <c r="Z84" s="36" t="s">
        <v>339</v>
      </c>
      <c r="AA84" s="36" t="s">
        <v>339</v>
      </c>
      <c r="AB84" s="36" t="s">
        <v>339</v>
      </c>
      <c r="AC84" s="36" t="s">
        <v>339</v>
      </c>
      <c r="AD84" s="36" t="s">
        <v>339</v>
      </c>
      <c r="AE84" s="36" t="s">
        <v>339</v>
      </c>
      <c r="AF84" s="36" t="s">
        <v>339</v>
      </c>
      <c r="AG84" s="36" t="s">
        <v>339</v>
      </c>
      <c r="AH84" s="36" t="s">
        <v>339</v>
      </c>
      <c r="AI84" s="36" t="s">
        <v>339</v>
      </c>
      <c r="AJ84" s="36" t="s">
        <v>339</v>
      </c>
      <c r="AK84" s="36" t="s">
        <v>339</v>
      </c>
      <c r="AL84" s="36" t="s">
        <v>339</v>
      </c>
      <c r="AM84" s="36" t="s">
        <v>339</v>
      </c>
      <c r="AN84" s="36" t="s">
        <v>339</v>
      </c>
      <c r="AO84" s="36" t="s">
        <v>339</v>
      </c>
      <c r="AP84" s="36" t="s">
        <v>339</v>
      </c>
      <c r="AQ84" s="36" t="s">
        <v>339</v>
      </c>
      <c r="AR84" s="36" t="s">
        <v>339</v>
      </c>
      <c r="AS84" s="36" t="s">
        <v>339</v>
      </c>
      <c r="AT84" s="36" t="s">
        <v>339</v>
      </c>
      <c r="AU84" s="36" t="s">
        <v>339</v>
      </c>
      <c r="AV84" s="36" t="s">
        <v>339</v>
      </c>
      <c r="AW84" s="36" t="s">
        <v>339</v>
      </c>
      <c r="AX84" s="36" t="s">
        <v>339</v>
      </c>
      <c r="AY84" s="36" t="s">
        <v>339</v>
      </c>
      <c r="AZ84" s="36" t="s">
        <v>339</v>
      </c>
      <c r="BA84" s="36" t="s">
        <v>339</v>
      </c>
      <c r="BB84" s="36" t="s">
        <v>339</v>
      </c>
      <c r="BC84" s="36" t="s">
        <v>339</v>
      </c>
      <c r="BD84" s="36" t="s">
        <v>339</v>
      </c>
      <c r="BE84" s="36" t="s">
        <v>339</v>
      </c>
      <c r="BF84" s="36" t="s">
        <v>339</v>
      </c>
      <c r="BG84" s="36" t="s">
        <v>339</v>
      </c>
      <c r="BH84" s="36" t="s">
        <v>339</v>
      </c>
      <c r="BI84" s="36" t="s">
        <v>339</v>
      </c>
      <c r="BJ84" s="36" t="s">
        <v>339</v>
      </c>
      <c r="BK84" s="36" t="s">
        <v>339</v>
      </c>
      <c r="BL84" s="36" t="s">
        <v>339</v>
      </c>
    </row>
    <row r="85" spans="1:64" s="37" customFormat="1" x14ac:dyDescent="0.2">
      <c r="A85" s="34">
        <v>82</v>
      </c>
      <c r="B85" s="34" t="s">
        <v>193</v>
      </c>
      <c r="C85" s="34" t="s">
        <v>192</v>
      </c>
      <c r="D85" s="41" t="s">
        <v>339</v>
      </c>
      <c r="E85" s="36" t="s">
        <v>339</v>
      </c>
      <c r="F85" s="36" t="s">
        <v>339</v>
      </c>
      <c r="G85" s="36" t="s">
        <v>339</v>
      </c>
      <c r="H85" s="36" t="s">
        <v>339</v>
      </c>
      <c r="I85" s="36" t="s">
        <v>339</v>
      </c>
      <c r="J85" s="36" t="s">
        <v>339</v>
      </c>
      <c r="K85" s="36" t="s">
        <v>339</v>
      </c>
      <c r="L85" s="36" t="s">
        <v>339</v>
      </c>
      <c r="M85" s="36" t="s">
        <v>339</v>
      </c>
      <c r="N85" s="36" t="s">
        <v>339</v>
      </c>
      <c r="O85" s="36" t="s">
        <v>339</v>
      </c>
      <c r="P85" s="36" t="s">
        <v>339</v>
      </c>
      <c r="Q85" s="36" t="s">
        <v>339</v>
      </c>
      <c r="R85" s="36" t="s">
        <v>339</v>
      </c>
      <c r="S85" s="36" t="s">
        <v>339</v>
      </c>
      <c r="T85" s="36" t="s">
        <v>339</v>
      </c>
      <c r="U85" s="36" t="s">
        <v>339</v>
      </c>
      <c r="V85" s="36" t="s">
        <v>339</v>
      </c>
      <c r="W85" s="36" t="s">
        <v>339</v>
      </c>
      <c r="X85" s="36" t="s">
        <v>339</v>
      </c>
      <c r="Y85" s="36" t="s">
        <v>339</v>
      </c>
      <c r="Z85" s="36" t="s">
        <v>339</v>
      </c>
      <c r="AA85" s="36" t="s">
        <v>339</v>
      </c>
      <c r="AB85" s="36" t="s">
        <v>339</v>
      </c>
      <c r="AC85" s="36" t="s">
        <v>339</v>
      </c>
      <c r="AD85" s="36" t="s">
        <v>339</v>
      </c>
      <c r="AE85" s="36" t="s">
        <v>339</v>
      </c>
      <c r="AF85" s="36" t="s">
        <v>339</v>
      </c>
      <c r="AG85" s="36" t="s">
        <v>339</v>
      </c>
      <c r="AH85" s="36" t="s">
        <v>339</v>
      </c>
      <c r="AI85" s="36" t="s">
        <v>339</v>
      </c>
      <c r="AJ85" s="36" t="s">
        <v>339</v>
      </c>
      <c r="AK85" s="36" t="s">
        <v>339</v>
      </c>
      <c r="AL85" s="36" t="s">
        <v>339</v>
      </c>
      <c r="AM85" s="36" t="s">
        <v>339</v>
      </c>
      <c r="AN85" s="36" t="s">
        <v>339</v>
      </c>
      <c r="AO85" s="36" t="s">
        <v>339</v>
      </c>
      <c r="AP85" s="36" t="s">
        <v>339</v>
      </c>
      <c r="AQ85" s="36" t="s">
        <v>339</v>
      </c>
      <c r="AR85" s="36" t="s">
        <v>339</v>
      </c>
      <c r="AS85" s="36" t="s">
        <v>339</v>
      </c>
      <c r="AT85" s="36" t="s">
        <v>339</v>
      </c>
      <c r="AU85" s="36" t="s">
        <v>339</v>
      </c>
      <c r="AV85" s="36" t="s">
        <v>339</v>
      </c>
      <c r="AW85" s="36" t="s">
        <v>339</v>
      </c>
      <c r="AX85" s="36" t="s">
        <v>339</v>
      </c>
      <c r="AY85" s="36" t="s">
        <v>339</v>
      </c>
      <c r="AZ85" s="36" t="s">
        <v>339</v>
      </c>
      <c r="BA85" s="36" t="s">
        <v>339</v>
      </c>
      <c r="BB85" s="36" t="s">
        <v>339</v>
      </c>
      <c r="BC85" s="36" t="s">
        <v>339</v>
      </c>
      <c r="BD85" s="36" t="s">
        <v>339</v>
      </c>
      <c r="BE85" s="36" t="s">
        <v>339</v>
      </c>
      <c r="BF85" s="36" t="s">
        <v>339</v>
      </c>
      <c r="BG85" s="36" t="s">
        <v>339</v>
      </c>
      <c r="BH85" s="36" t="s">
        <v>339</v>
      </c>
      <c r="BI85" s="36" t="s">
        <v>339</v>
      </c>
      <c r="BJ85" s="36" t="s">
        <v>339</v>
      </c>
      <c r="BK85" s="36" t="s">
        <v>339</v>
      </c>
      <c r="BL85" s="36" t="s">
        <v>339</v>
      </c>
    </row>
    <row r="86" spans="1:64" s="37" customFormat="1" x14ac:dyDescent="0.2">
      <c r="A86" s="34">
        <v>83</v>
      </c>
      <c r="B86" s="34" t="s">
        <v>193</v>
      </c>
      <c r="C86" s="34" t="s">
        <v>194</v>
      </c>
      <c r="D86" s="41" t="s">
        <v>339</v>
      </c>
      <c r="E86" s="36" t="s">
        <v>339</v>
      </c>
      <c r="F86" s="36" t="s">
        <v>339</v>
      </c>
      <c r="G86" s="36" t="s">
        <v>339</v>
      </c>
      <c r="H86" s="36" t="s">
        <v>339</v>
      </c>
      <c r="I86" s="36" t="s">
        <v>339</v>
      </c>
      <c r="J86" s="36" t="s">
        <v>339</v>
      </c>
      <c r="K86" s="36" t="s">
        <v>339</v>
      </c>
      <c r="L86" s="36" t="s">
        <v>339</v>
      </c>
      <c r="M86" s="36" t="s">
        <v>339</v>
      </c>
      <c r="N86" s="36" t="s">
        <v>339</v>
      </c>
      <c r="O86" s="36" t="s">
        <v>339</v>
      </c>
      <c r="P86" s="36" t="s">
        <v>339</v>
      </c>
      <c r="Q86" s="36" t="s">
        <v>339</v>
      </c>
      <c r="R86" s="36" t="s">
        <v>339</v>
      </c>
      <c r="S86" s="36" t="s">
        <v>339</v>
      </c>
      <c r="T86" s="36" t="s">
        <v>339</v>
      </c>
      <c r="U86" s="36" t="s">
        <v>339</v>
      </c>
      <c r="V86" s="36" t="s">
        <v>339</v>
      </c>
      <c r="W86" s="36" t="s">
        <v>339</v>
      </c>
      <c r="X86" s="36" t="s">
        <v>339</v>
      </c>
      <c r="Y86" s="36" t="s">
        <v>339</v>
      </c>
      <c r="Z86" s="36" t="s">
        <v>339</v>
      </c>
      <c r="AA86" s="36" t="s">
        <v>339</v>
      </c>
      <c r="AB86" s="36" t="s">
        <v>339</v>
      </c>
      <c r="AC86" s="36" t="s">
        <v>339</v>
      </c>
      <c r="AD86" s="36" t="s">
        <v>339</v>
      </c>
      <c r="AE86" s="36" t="s">
        <v>339</v>
      </c>
      <c r="AF86" s="36" t="s">
        <v>339</v>
      </c>
      <c r="AG86" s="36" t="s">
        <v>339</v>
      </c>
      <c r="AH86" s="36" t="s">
        <v>339</v>
      </c>
      <c r="AI86" s="36" t="s">
        <v>339</v>
      </c>
      <c r="AJ86" s="36" t="s">
        <v>339</v>
      </c>
      <c r="AK86" s="36" t="s">
        <v>339</v>
      </c>
      <c r="AL86" s="36" t="s">
        <v>339</v>
      </c>
      <c r="AM86" s="36" t="s">
        <v>339</v>
      </c>
      <c r="AN86" s="36" t="s">
        <v>339</v>
      </c>
      <c r="AO86" s="36" t="s">
        <v>339</v>
      </c>
      <c r="AP86" s="36" t="s">
        <v>339</v>
      </c>
      <c r="AQ86" s="36" t="s">
        <v>339</v>
      </c>
      <c r="AR86" s="36" t="s">
        <v>339</v>
      </c>
      <c r="AS86" s="36" t="s">
        <v>339</v>
      </c>
      <c r="AT86" s="36" t="s">
        <v>339</v>
      </c>
      <c r="AU86" s="36" t="s">
        <v>339</v>
      </c>
      <c r="AV86" s="36" t="s">
        <v>339</v>
      </c>
      <c r="AW86" s="36" t="s">
        <v>339</v>
      </c>
      <c r="AX86" s="36" t="s">
        <v>339</v>
      </c>
      <c r="AY86" s="36" t="s">
        <v>339</v>
      </c>
      <c r="AZ86" s="36" t="s">
        <v>339</v>
      </c>
      <c r="BA86" s="36" t="s">
        <v>339</v>
      </c>
      <c r="BB86" s="36" t="s">
        <v>339</v>
      </c>
      <c r="BC86" s="36" t="s">
        <v>339</v>
      </c>
      <c r="BD86" s="36" t="s">
        <v>339</v>
      </c>
      <c r="BE86" s="36" t="s">
        <v>339</v>
      </c>
      <c r="BF86" s="36" t="s">
        <v>339</v>
      </c>
      <c r="BG86" s="36" t="s">
        <v>339</v>
      </c>
      <c r="BH86" s="36" t="s">
        <v>339</v>
      </c>
      <c r="BI86" s="36" t="s">
        <v>339</v>
      </c>
      <c r="BJ86" s="36" t="s">
        <v>339</v>
      </c>
      <c r="BK86" s="36" t="s">
        <v>339</v>
      </c>
      <c r="BL86" s="36" t="s">
        <v>339</v>
      </c>
    </row>
    <row r="87" spans="1:64" s="37" customFormat="1" x14ac:dyDescent="0.2">
      <c r="A87" s="34">
        <v>84</v>
      </c>
      <c r="B87" s="34" t="s">
        <v>193</v>
      </c>
      <c r="C87" s="34" t="s">
        <v>195</v>
      </c>
      <c r="D87" s="41" t="s">
        <v>339</v>
      </c>
      <c r="E87" s="36" t="s">
        <v>339</v>
      </c>
      <c r="F87" s="36" t="s">
        <v>339</v>
      </c>
      <c r="G87" s="36" t="s">
        <v>339</v>
      </c>
      <c r="H87" s="36" t="s">
        <v>339</v>
      </c>
      <c r="I87" s="36" t="s">
        <v>339</v>
      </c>
      <c r="J87" s="36" t="s">
        <v>339</v>
      </c>
      <c r="K87" s="36" t="s">
        <v>339</v>
      </c>
      <c r="L87" s="36" t="s">
        <v>339</v>
      </c>
      <c r="M87" s="36" t="s">
        <v>339</v>
      </c>
      <c r="N87" s="36" t="s">
        <v>339</v>
      </c>
      <c r="O87" s="36" t="s">
        <v>339</v>
      </c>
      <c r="P87" s="36" t="s">
        <v>339</v>
      </c>
      <c r="Q87" s="36" t="s">
        <v>339</v>
      </c>
      <c r="R87" s="36" t="s">
        <v>339</v>
      </c>
      <c r="S87" s="36" t="s">
        <v>339</v>
      </c>
      <c r="T87" s="36" t="s">
        <v>339</v>
      </c>
      <c r="U87" s="36" t="s">
        <v>339</v>
      </c>
      <c r="V87" s="36" t="s">
        <v>339</v>
      </c>
      <c r="W87" s="36" t="s">
        <v>339</v>
      </c>
      <c r="X87" s="36" t="s">
        <v>339</v>
      </c>
      <c r="Y87" s="36" t="s">
        <v>339</v>
      </c>
      <c r="Z87" s="36" t="s">
        <v>339</v>
      </c>
      <c r="AA87" s="36" t="s">
        <v>339</v>
      </c>
      <c r="AB87" s="36" t="s">
        <v>339</v>
      </c>
      <c r="AC87" s="36" t="s">
        <v>339</v>
      </c>
      <c r="AD87" s="36" t="s">
        <v>339</v>
      </c>
      <c r="AE87" s="36" t="s">
        <v>339</v>
      </c>
      <c r="AF87" s="36" t="s">
        <v>339</v>
      </c>
      <c r="AG87" s="36" t="s">
        <v>339</v>
      </c>
      <c r="AH87" s="36" t="s">
        <v>339</v>
      </c>
      <c r="AI87" s="36" t="s">
        <v>339</v>
      </c>
      <c r="AJ87" s="36" t="s">
        <v>339</v>
      </c>
      <c r="AK87" s="36" t="s">
        <v>339</v>
      </c>
      <c r="AL87" s="36" t="s">
        <v>339</v>
      </c>
      <c r="AM87" s="36" t="s">
        <v>339</v>
      </c>
      <c r="AN87" s="36" t="s">
        <v>339</v>
      </c>
      <c r="AO87" s="36" t="s">
        <v>339</v>
      </c>
      <c r="AP87" s="36" t="s">
        <v>339</v>
      </c>
      <c r="AQ87" s="36" t="s">
        <v>339</v>
      </c>
      <c r="AR87" s="36" t="s">
        <v>339</v>
      </c>
      <c r="AS87" s="36" t="s">
        <v>339</v>
      </c>
      <c r="AT87" s="36" t="s">
        <v>339</v>
      </c>
      <c r="AU87" s="36" t="s">
        <v>339</v>
      </c>
      <c r="AV87" s="36" t="s">
        <v>339</v>
      </c>
      <c r="AW87" s="36" t="s">
        <v>339</v>
      </c>
      <c r="AX87" s="36" t="s">
        <v>339</v>
      </c>
      <c r="AY87" s="36" t="s">
        <v>339</v>
      </c>
      <c r="AZ87" s="36" t="s">
        <v>339</v>
      </c>
      <c r="BA87" s="36" t="s">
        <v>339</v>
      </c>
      <c r="BB87" s="36" t="s">
        <v>339</v>
      </c>
      <c r="BC87" s="36" t="s">
        <v>339</v>
      </c>
      <c r="BD87" s="36" t="s">
        <v>339</v>
      </c>
      <c r="BE87" s="36" t="s">
        <v>339</v>
      </c>
      <c r="BF87" s="36" t="s">
        <v>339</v>
      </c>
      <c r="BG87" s="36" t="s">
        <v>339</v>
      </c>
      <c r="BH87" s="36" t="s">
        <v>339</v>
      </c>
      <c r="BI87" s="36" t="s">
        <v>339</v>
      </c>
      <c r="BJ87" s="36" t="s">
        <v>339</v>
      </c>
      <c r="BK87" s="36" t="s">
        <v>339</v>
      </c>
      <c r="BL87" s="36" t="s">
        <v>339</v>
      </c>
    </row>
    <row r="88" spans="1:64" s="37" customFormat="1" x14ac:dyDescent="0.2">
      <c r="A88" s="34">
        <v>85</v>
      </c>
      <c r="B88" s="34" t="s">
        <v>193</v>
      </c>
      <c r="C88" s="34" t="s">
        <v>196</v>
      </c>
      <c r="D88" s="41" t="s">
        <v>339</v>
      </c>
      <c r="E88" s="36" t="s">
        <v>339</v>
      </c>
      <c r="F88" s="36" t="s">
        <v>339</v>
      </c>
      <c r="G88" s="36" t="s">
        <v>339</v>
      </c>
      <c r="H88" s="36" t="s">
        <v>339</v>
      </c>
      <c r="I88" s="36" t="s">
        <v>339</v>
      </c>
      <c r="J88" s="36" t="s">
        <v>339</v>
      </c>
      <c r="K88" s="36" t="s">
        <v>339</v>
      </c>
      <c r="L88" s="36" t="s">
        <v>339</v>
      </c>
      <c r="M88" s="36" t="s">
        <v>339</v>
      </c>
      <c r="N88" s="36" t="s">
        <v>339</v>
      </c>
      <c r="O88" s="36" t="s">
        <v>339</v>
      </c>
      <c r="P88" s="36" t="s">
        <v>339</v>
      </c>
      <c r="Q88" s="36" t="s">
        <v>339</v>
      </c>
      <c r="R88" s="36" t="s">
        <v>339</v>
      </c>
      <c r="S88" s="36" t="s">
        <v>339</v>
      </c>
      <c r="T88" s="36" t="s">
        <v>339</v>
      </c>
      <c r="U88" s="36" t="s">
        <v>339</v>
      </c>
      <c r="V88" s="36" t="s">
        <v>339</v>
      </c>
      <c r="W88" s="36" t="s">
        <v>339</v>
      </c>
      <c r="X88" s="36" t="s">
        <v>339</v>
      </c>
      <c r="Y88" s="36" t="s">
        <v>339</v>
      </c>
      <c r="Z88" s="36" t="s">
        <v>339</v>
      </c>
      <c r="AA88" s="36" t="s">
        <v>339</v>
      </c>
      <c r="AB88" s="36" t="s">
        <v>339</v>
      </c>
      <c r="AC88" s="36" t="s">
        <v>339</v>
      </c>
      <c r="AD88" s="36" t="s">
        <v>339</v>
      </c>
      <c r="AE88" s="36" t="s">
        <v>339</v>
      </c>
      <c r="AF88" s="36" t="s">
        <v>339</v>
      </c>
      <c r="AG88" s="36" t="s">
        <v>339</v>
      </c>
      <c r="AH88" s="36" t="s">
        <v>339</v>
      </c>
      <c r="AI88" s="36" t="s">
        <v>339</v>
      </c>
      <c r="AJ88" s="36" t="s">
        <v>339</v>
      </c>
      <c r="AK88" s="36" t="s">
        <v>339</v>
      </c>
      <c r="AL88" s="36" t="s">
        <v>339</v>
      </c>
      <c r="AM88" s="36" t="s">
        <v>339</v>
      </c>
      <c r="AN88" s="36" t="s">
        <v>339</v>
      </c>
      <c r="AO88" s="36" t="s">
        <v>339</v>
      </c>
      <c r="AP88" s="36" t="s">
        <v>339</v>
      </c>
      <c r="AQ88" s="36" t="s">
        <v>339</v>
      </c>
      <c r="AR88" s="36" t="s">
        <v>339</v>
      </c>
      <c r="AS88" s="36" t="s">
        <v>339</v>
      </c>
      <c r="AT88" s="36" t="s">
        <v>339</v>
      </c>
      <c r="AU88" s="36" t="s">
        <v>339</v>
      </c>
      <c r="AV88" s="36" t="s">
        <v>339</v>
      </c>
      <c r="AW88" s="36" t="s">
        <v>339</v>
      </c>
      <c r="AX88" s="36" t="s">
        <v>339</v>
      </c>
      <c r="AY88" s="36" t="s">
        <v>339</v>
      </c>
      <c r="AZ88" s="36" t="s">
        <v>339</v>
      </c>
      <c r="BA88" s="36" t="s">
        <v>339</v>
      </c>
      <c r="BB88" s="36" t="s">
        <v>339</v>
      </c>
      <c r="BC88" s="36" t="s">
        <v>339</v>
      </c>
      <c r="BD88" s="36" t="s">
        <v>339</v>
      </c>
      <c r="BE88" s="36" t="s">
        <v>339</v>
      </c>
      <c r="BF88" s="36" t="s">
        <v>339</v>
      </c>
      <c r="BG88" s="36" t="s">
        <v>339</v>
      </c>
      <c r="BH88" s="36" t="s">
        <v>339</v>
      </c>
      <c r="BI88" s="36" t="s">
        <v>339</v>
      </c>
      <c r="BJ88" s="36" t="s">
        <v>339</v>
      </c>
      <c r="BK88" s="36" t="s">
        <v>339</v>
      </c>
      <c r="BL88" s="36" t="s">
        <v>339</v>
      </c>
    </row>
    <row r="89" spans="1:64" s="37" customFormat="1" x14ac:dyDescent="0.2">
      <c r="A89" s="34">
        <v>86</v>
      </c>
      <c r="B89" s="34" t="s">
        <v>193</v>
      </c>
      <c r="C89" s="34" t="s">
        <v>197</v>
      </c>
      <c r="D89" s="41" t="s">
        <v>339</v>
      </c>
      <c r="E89" s="36" t="s">
        <v>339</v>
      </c>
      <c r="F89" s="36" t="s">
        <v>339</v>
      </c>
      <c r="G89" s="36" t="s">
        <v>339</v>
      </c>
      <c r="H89" s="36" t="s">
        <v>339</v>
      </c>
      <c r="I89" s="36" t="s">
        <v>339</v>
      </c>
      <c r="J89" s="36" t="s">
        <v>339</v>
      </c>
      <c r="K89" s="36" t="s">
        <v>339</v>
      </c>
      <c r="L89" s="36" t="s">
        <v>339</v>
      </c>
      <c r="M89" s="36" t="s">
        <v>339</v>
      </c>
      <c r="N89" s="36" t="s">
        <v>339</v>
      </c>
      <c r="O89" s="36" t="s">
        <v>339</v>
      </c>
      <c r="P89" s="36" t="s">
        <v>339</v>
      </c>
      <c r="Q89" s="36" t="s">
        <v>339</v>
      </c>
      <c r="R89" s="36" t="s">
        <v>339</v>
      </c>
      <c r="S89" s="36" t="s">
        <v>339</v>
      </c>
      <c r="T89" s="36" t="s">
        <v>339</v>
      </c>
      <c r="U89" s="36" t="s">
        <v>339</v>
      </c>
      <c r="V89" s="36" t="s">
        <v>339</v>
      </c>
      <c r="W89" s="36" t="s">
        <v>339</v>
      </c>
      <c r="X89" s="36" t="s">
        <v>339</v>
      </c>
      <c r="Y89" s="36" t="s">
        <v>339</v>
      </c>
      <c r="Z89" s="36" t="s">
        <v>339</v>
      </c>
      <c r="AA89" s="36" t="s">
        <v>339</v>
      </c>
      <c r="AB89" s="36" t="s">
        <v>339</v>
      </c>
      <c r="AC89" s="36" t="s">
        <v>339</v>
      </c>
      <c r="AD89" s="36" t="s">
        <v>339</v>
      </c>
      <c r="AE89" s="36" t="s">
        <v>339</v>
      </c>
      <c r="AF89" s="36" t="s">
        <v>339</v>
      </c>
      <c r="AG89" s="36" t="s">
        <v>339</v>
      </c>
      <c r="AH89" s="36" t="s">
        <v>339</v>
      </c>
      <c r="AI89" s="36" t="s">
        <v>339</v>
      </c>
      <c r="AJ89" s="36" t="s">
        <v>339</v>
      </c>
      <c r="AK89" s="36" t="s">
        <v>339</v>
      </c>
      <c r="AL89" s="36" t="s">
        <v>339</v>
      </c>
      <c r="AM89" s="36" t="s">
        <v>339</v>
      </c>
      <c r="AN89" s="36" t="s">
        <v>339</v>
      </c>
      <c r="AO89" s="36" t="s">
        <v>339</v>
      </c>
      <c r="AP89" s="36" t="s">
        <v>339</v>
      </c>
      <c r="AQ89" s="36" t="s">
        <v>339</v>
      </c>
      <c r="AR89" s="36" t="s">
        <v>339</v>
      </c>
      <c r="AS89" s="36" t="s">
        <v>339</v>
      </c>
      <c r="AT89" s="36" t="s">
        <v>339</v>
      </c>
      <c r="AU89" s="36" t="s">
        <v>339</v>
      </c>
      <c r="AV89" s="36" t="s">
        <v>339</v>
      </c>
      <c r="AW89" s="36" t="s">
        <v>339</v>
      </c>
      <c r="AX89" s="36" t="s">
        <v>339</v>
      </c>
      <c r="AY89" s="36" t="s">
        <v>339</v>
      </c>
      <c r="AZ89" s="36" t="s">
        <v>339</v>
      </c>
      <c r="BA89" s="36" t="s">
        <v>339</v>
      </c>
      <c r="BB89" s="36" t="s">
        <v>339</v>
      </c>
      <c r="BC89" s="36" t="s">
        <v>339</v>
      </c>
      <c r="BD89" s="36" t="s">
        <v>339</v>
      </c>
      <c r="BE89" s="36" t="s">
        <v>339</v>
      </c>
      <c r="BF89" s="36" t="s">
        <v>339</v>
      </c>
      <c r="BG89" s="36" t="s">
        <v>339</v>
      </c>
      <c r="BH89" s="36" t="s">
        <v>339</v>
      </c>
      <c r="BI89" s="36" t="s">
        <v>339</v>
      </c>
      <c r="BJ89" s="36" t="s">
        <v>339</v>
      </c>
      <c r="BK89" s="36" t="s">
        <v>339</v>
      </c>
      <c r="BL89" s="36" t="s">
        <v>339</v>
      </c>
    </row>
    <row r="90" spans="1:64" s="37" customFormat="1" x14ac:dyDescent="0.2">
      <c r="A90" s="34">
        <v>87</v>
      </c>
      <c r="B90" s="34" t="s">
        <v>193</v>
      </c>
      <c r="C90" s="34" t="s">
        <v>198</v>
      </c>
      <c r="D90" s="41" t="s">
        <v>339</v>
      </c>
      <c r="E90" s="36" t="s">
        <v>339</v>
      </c>
      <c r="F90" s="36" t="s">
        <v>339</v>
      </c>
      <c r="G90" s="36" t="s">
        <v>339</v>
      </c>
      <c r="H90" s="36" t="s">
        <v>339</v>
      </c>
      <c r="I90" s="36" t="s">
        <v>339</v>
      </c>
      <c r="J90" s="36" t="s">
        <v>339</v>
      </c>
      <c r="K90" s="36" t="s">
        <v>339</v>
      </c>
      <c r="L90" s="36" t="s">
        <v>339</v>
      </c>
      <c r="M90" s="36" t="s">
        <v>339</v>
      </c>
      <c r="N90" s="36" t="s">
        <v>339</v>
      </c>
      <c r="O90" s="36" t="s">
        <v>339</v>
      </c>
      <c r="P90" s="36" t="s">
        <v>339</v>
      </c>
      <c r="Q90" s="36" t="s">
        <v>339</v>
      </c>
      <c r="R90" s="36" t="s">
        <v>339</v>
      </c>
      <c r="S90" s="36" t="s">
        <v>339</v>
      </c>
      <c r="T90" s="36" t="s">
        <v>339</v>
      </c>
      <c r="U90" s="36" t="s">
        <v>339</v>
      </c>
      <c r="V90" s="36" t="s">
        <v>339</v>
      </c>
      <c r="W90" s="36" t="s">
        <v>339</v>
      </c>
      <c r="X90" s="36" t="s">
        <v>339</v>
      </c>
      <c r="Y90" s="36" t="s">
        <v>339</v>
      </c>
      <c r="Z90" s="36" t="s">
        <v>339</v>
      </c>
      <c r="AA90" s="36" t="s">
        <v>339</v>
      </c>
      <c r="AB90" s="36" t="s">
        <v>339</v>
      </c>
      <c r="AC90" s="36" t="s">
        <v>339</v>
      </c>
      <c r="AD90" s="36" t="s">
        <v>339</v>
      </c>
      <c r="AE90" s="36" t="s">
        <v>339</v>
      </c>
      <c r="AF90" s="36" t="s">
        <v>339</v>
      </c>
      <c r="AG90" s="36" t="s">
        <v>339</v>
      </c>
      <c r="AH90" s="36" t="s">
        <v>339</v>
      </c>
      <c r="AI90" s="36" t="s">
        <v>339</v>
      </c>
      <c r="AJ90" s="36" t="s">
        <v>339</v>
      </c>
      <c r="AK90" s="36" t="s">
        <v>339</v>
      </c>
      <c r="AL90" s="36" t="s">
        <v>339</v>
      </c>
      <c r="AM90" s="36" t="s">
        <v>339</v>
      </c>
      <c r="AN90" s="36" t="s">
        <v>339</v>
      </c>
      <c r="AO90" s="36" t="s">
        <v>339</v>
      </c>
      <c r="AP90" s="36" t="s">
        <v>339</v>
      </c>
      <c r="AQ90" s="36" t="s">
        <v>339</v>
      </c>
      <c r="AR90" s="36" t="s">
        <v>339</v>
      </c>
      <c r="AS90" s="36" t="s">
        <v>339</v>
      </c>
      <c r="AT90" s="36" t="s">
        <v>339</v>
      </c>
      <c r="AU90" s="36" t="s">
        <v>339</v>
      </c>
      <c r="AV90" s="36" t="s">
        <v>339</v>
      </c>
      <c r="AW90" s="36" t="s">
        <v>339</v>
      </c>
      <c r="AX90" s="36" t="s">
        <v>339</v>
      </c>
      <c r="AY90" s="36" t="s">
        <v>339</v>
      </c>
      <c r="AZ90" s="36" t="s">
        <v>339</v>
      </c>
      <c r="BA90" s="36" t="s">
        <v>339</v>
      </c>
      <c r="BB90" s="36" t="s">
        <v>339</v>
      </c>
      <c r="BC90" s="36" t="s">
        <v>339</v>
      </c>
      <c r="BD90" s="36" t="s">
        <v>339</v>
      </c>
      <c r="BE90" s="36" t="s">
        <v>339</v>
      </c>
      <c r="BF90" s="36" t="s">
        <v>339</v>
      </c>
      <c r="BG90" s="36" t="s">
        <v>339</v>
      </c>
      <c r="BH90" s="36" t="s">
        <v>339</v>
      </c>
      <c r="BI90" s="36" t="s">
        <v>339</v>
      </c>
      <c r="BJ90" s="36" t="s">
        <v>339</v>
      </c>
      <c r="BK90" s="36" t="s">
        <v>339</v>
      </c>
      <c r="BL90" s="36" t="s">
        <v>339</v>
      </c>
    </row>
    <row r="91" spans="1:64" s="37" customFormat="1" x14ac:dyDescent="0.2">
      <c r="A91" s="34">
        <v>88</v>
      </c>
      <c r="B91" s="34" t="s">
        <v>193</v>
      </c>
      <c r="C91" s="34" t="s">
        <v>199</v>
      </c>
      <c r="D91" s="41" t="s">
        <v>339</v>
      </c>
      <c r="E91" s="36" t="s">
        <v>339</v>
      </c>
      <c r="F91" s="36" t="s">
        <v>339</v>
      </c>
      <c r="G91" s="36" t="s">
        <v>339</v>
      </c>
      <c r="H91" s="36" t="s">
        <v>339</v>
      </c>
      <c r="I91" s="36" t="s">
        <v>339</v>
      </c>
      <c r="J91" s="36" t="s">
        <v>339</v>
      </c>
      <c r="K91" s="36" t="s">
        <v>339</v>
      </c>
      <c r="L91" s="36" t="s">
        <v>339</v>
      </c>
      <c r="M91" s="36" t="s">
        <v>339</v>
      </c>
      <c r="N91" s="36" t="s">
        <v>339</v>
      </c>
      <c r="O91" s="36" t="s">
        <v>339</v>
      </c>
      <c r="P91" s="36" t="s">
        <v>339</v>
      </c>
      <c r="Q91" s="36" t="s">
        <v>339</v>
      </c>
      <c r="R91" s="36" t="s">
        <v>339</v>
      </c>
      <c r="S91" s="36" t="s">
        <v>339</v>
      </c>
      <c r="T91" s="36" t="s">
        <v>339</v>
      </c>
      <c r="U91" s="36" t="s">
        <v>339</v>
      </c>
      <c r="V91" s="36" t="s">
        <v>339</v>
      </c>
      <c r="W91" s="36" t="s">
        <v>339</v>
      </c>
      <c r="X91" s="36" t="s">
        <v>339</v>
      </c>
      <c r="Y91" s="36" t="s">
        <v>339</v>
      </c>
      <c r="Z91" s="36" t="s">
        <v>339</v>
      </c>
      <c r="AA91" s="36" t="s">
        <v>339</v>
      </c>
      <c r="AB91" s="36" t="s">
        <v>339</v>
      </c>
      <c r="AC91" s="36" t="s">
        <v>339</v>
      </c>
      <c r="AD91" s="36" t="s">
        <v>339</v>
      </c>
      <c r="AE91" s="36" t="s">
        <v>339</v>
      </c>
      <c r="AF91" s="36" t="s">
        <v>339</v>
      </c>
      <c r="AG91" s="36" t="s">
        <v>339</v>
      </c>
      <c r="AH91" s="36" t="s">
        <v>339</v>
      </c>
      <c r="AI91" s="36" t="s">
        <v>339</v>
      </c>
      <c r="AJ91" s="36" t="s">
        <v>339</v>
      </c>
      <c r="AK91" s="36" t="s">
        <v>339</v>
      </c>
      <c r="AL91" s="36" t="s">
        <v>339</v>
      </c>
      <c r="AM91" s="36" t="s">
        <v>339</v>
      </c>
      <c r="AN91" s="36" t="s">
        <v>339</v>
      </c>
      <c r="AO91" s="36" t="s">
        <v>339</v>
      </c>
      <c r="AP91" s="36" t="s">
        <v>339</v>
      </c>
      <c r="AQ91" s="36" t="s">
        <v>339</v>
      </c>
      <c r="AR91" s="36" t="s">
        <v>339</v>
      </c>
      <c r="AS91" s="36" t="s">
        <v>339</v>
      </c>
      <c r="AT91" s="36" t="s">
        <v>339</v>
      </c>
      <c r="AU91" s="36" t="s">
        <v>339</v>
      </c>
      <c r="AV91" s="36" t="s">
        <v>339</v>
      </c>
      <c r="AW91" s="36" t="s">
        <v>339</v>
      </c>
      <c r="AX91" s="36" t="s">
        <v>339</v>
      </c>
      <c r="AY91" s="36" t="s">
        <v>339</v>
      </c>
      <c r="AZ91" s="36" t="s">
        <v>339</v>
      </c>
      <c r="BA91" s="36" t="s">
        <v>339</v>
      </c>
      <c r="BB91" s="36" t="s">
        <v>339</v>
      </c>
      <c r="BC91" s="36" t="s">
        <v>339</v>
      </c>
      <c r="BD91" s="36" t="s">
        <v>339</v>
      </c>
      <c r="BE91" s="36" t="s">
        <v>339</v>
      </c>
      <c r="BF91" s="36" t="s">
        <v>339</v>
      </c>
      <c r="BG91" s="36" t="s">
        <v>339</v>
      </c>
      <c r="BH91" s="36" t="s">
        <v>339</v>
      </c>
      <c r="BI91" s="36" t="s">
        <v>339</v>
      </c>
      <c r="BJ91" s="36" t="s">
        <v>339</v>
      </c>
      <c r="BK91" s="36" t="s">
        <v>339</v>
      </c>
      <c r="BL91" s="36" t="s">
        <v>339</v>
      </c>
    </row>
    <row r="92" spans="1:64" s="37" customFormat="1" x14ac:dyDescent="0.2">
      <c r="A92" s="34">
        <v>89</v>
      </c>
      <c r="B92" s="34" t="s">
        <v>201</v>
      </c>
      <c r="C92" s="34" t="s">
        <v>200</v>
      </c>
      <c r="D92" s="41">
        <v>6.3363959520000002</v>
      </c>
      <c r="E92" s="36">
        <v>49</v>
      </c>
      <c r="F92" s="36">
        <v>26</v>
      </c>
      <c r="G92" s="36">
        <v>21</v>
      </c>
      <c r="H92" s="36">
        <v>2</v>
      </c>
      <c r="I92" s="36">
        <v>35.860006956297262</v>
      </c>
      <c r="J92" s="36">
        <v>356.36568102743843</v>
      </c>
      <c r="K92" s="36">
        <v>3.4527549564581457</v>
      </c>
      <c r="L92" s="36">
        <v>32.407251999839119</v>
      </c>
      <c r="M92" s="36">
        <v>111.52705948357539</v>
      </c>
      <c r="N92" s="36">
        <v>280.69862850016028</v>
      </c>
      <c r="O92" s="36">
        <v>2.9136689520000001</v>
      </c>
      <c r="P92" s="36">
        <v>5.1936951309999992</v>
      </c>
      <c r="Q92" s="36">
        <v>2.75240091</v>
      </c>
      <c r="R92" s="36">
        <v>0.161268042</v>
      </c>
      <c r="S92" s="36">
        <v>4.9833455099999995</v>
      </c>
      <c r="T92" s="36">
        <v>0.21034962099999999</v>
      </c>
      <c r="U92" s="36">
        <v>6.4388000000000005</v>
      </c>
      <c r="V92" s="36">
        <v>15.290299999999997</v>
      </c>
      <c r="W92" s="36">
        <v>45.212475908297264</v>
      </c>
      <c r="X92" s="36">
        <v>376.84967615843846</v>
      </c>
      <c r="Y92" s="36">
        <v>422.06215206673573</v>
      </c>
      <c r="Z92" s="36">
        <v>0.20920407789835288</v>
      </c>
      <c r="AA92" s="36">
        <v>9.6975349502098435E-2</v>
      </c>
      <c r="AB92" s="36">
        <v>9.6975350000000002E-2</v>
      </c>
      <c r="AC92" s="36">
        <v>4.0788407602425254E-2</v>
      </c>
      <c r="AD92" s="36">
        <v>7.9838034849119932</v>
      </c>
      <c r="AE92" s="36">
        <v>71.854231364208005</v>
      </c>
      <c r="AF92" s="36">
        <v>79.838034849120035</v>
      </c>
      <c r="AG92" s="36">
        <v>0.4097683456903381</v>
      </c>
      <c r="AH92" s="36">
        <v>0.69707718577206956</v>
      </c>
      <c r="AI92" s="36">
        <v>2.2325309868645999</v>
      </c>
      <c r="AJ92" s="36">
        <v>3.5414288033906076E-3</v>
      </c>
      <c r="AK92" s="36">
        <v>4.2796129975882832E-3</v>
      </c>
      <c r="AL92" s="36">
        <v>1.0703660378807309E-2</v>
      </c>
      <c r="AM92" s="36">
        <v>0.45409818209615394</v>
      </c>
      <c r="AN92" s="36">
        <v>8.6851602836816522</v>
      </c>
      <c r="AO92" s="36">
        <v>74.097466011451417</v>
      </c>
      <c r="AP92" s="36">
        <v>12777.203590278001</v>
      </c>
      <c r="AQ92" s="36">
        <v>6880.0327024569997</v>
      </c>
      <c r="AR92" s="36">
        <v>19657.236292735</v>
      </c>
      <c r="AS92" s="36">
        <v>261.45548835199997</v>
      </c>
      <c r="AT92" s="36">
        <v>63252.403220405002</v>
      </c>
      <c r="AU92" s="36">
        <v>138167.72050113001</v>
      </c>
      <c r="AV92" s="36">
        <v>34080.227250301999</v>
      </c>
      <c r="AW92" s="36">
        <v>74444.401692166997</v>
      </c>
      <c r="AX92" s="36">
        <v>32593.513666568</v>
      </c>
      <c r="AY92" s="36">
        <v>71196.844027255996</v>
      </c>
      <c r="AZ92" s="36">
        <v>1.83191981</v>
      </c>
      <c r="BA92" s="36">
        <v>3.6638396210000002</v>
      </c>
      <c r="BB92" s="36">
        <v>60.210320007999997</v>
      </c>
      <c r="BC92" s="36">
        <v>6145.5959627980001</v>
      </c>
      <c r="BD92" s="36">
        <v>13424.359266508</v>
      </c>
      <c r="BE92" s="36">
        <v>1.756256295</v>
      </c>
      <c r="BF92" s="36">
        <v>3.5125125910000001</v>
      </c>
      <c r="BG92" s="36">
        <v>22.370951308999999</v>
      </c>
      <c r="BH92" s="36">
        <v>400.96764077199998</v>
      </c>
      <c r="BI92" s="36">
        <v>0.99000000000000066</v>
      </c>
      <c r="BJ92" s="36">
        <v>1.0100000000000007</v>
      </c>
      <c r="BK92" s="36">
        <v>3.7499999999999902</v>
      </c>
      <c r="BL92" s="36">
        <v>3.7499999999999902</v>
      </c>
    </row>
    <row r="93" spans="1:64" s="37" customFormat="1" x14ac:dyDescent="0.2">
      <c r="A93" s="34">
        <v>90</v>
      </c>
      <c r="B93" s="34" t="s">
        <v>201</v>
      </c>
      <c r="C93" s="34" t="s">
        <v>202</v>
      </c>
      <c r="D93" s="41">
        <v>5.476155565</v>
      </c>
      <c r="E93" s="36">
        <v>6</v>
      </c>
      <c r="F93" s="36">
        <v>0</v>
      </c>
      <c r="G93" s="36">
        <v>3</v>
      </c>
      <c r="H93" s="36">
        <v>3</v>
      </c>
      <c r="I93" s="36">
        <v>0.1527369861202737</v>
      </c>
      <c r="J93" s="36">
        <v>14.431616196510973</v>
      </c>
      <c r="K93" s="36">
        <v>3.1933986144408635E-2</v>
      </c>
      <c r="L93" s="36">
        <v>0.12080299997586508</v>
      </c>
      <c r="M93" s="36">
        <v>2.1081911826365491</v>
      </c>
      <c r="N93" s="36">
        <v>12.476161999994698</v>
      </c>
      <c r="O93" s="36">
        <v>0.199348204</v>
      </c>
      <c r="P93" s="36">
        <v>0.33817654399999997</v>
      </c>
      <c r="Q93" s="36">
        <v>0.18171646599999999</v>
      </c>
      <c r="R93" s="36">
        <v>1.7631738000000001E-2</v>
      </c>
      <c r="S93" s="36">
        <v>0.31517862299999999</v>
      </c>
      <c r="T93" s="36">
        <v>2.2997921000000001E-2</v>
      </c>
      <c r="U93" s="36">
        <v>0</v>
      </c>
      <c r="V93" s="36">
        <v>0</v>
      </c>
      <c r="W93" s="36">
        <v>0.35208519012027373</v>
      </c>
      <c r="X93" s="36">
        <v>14.769792740510972</v>
      </c>
      <c r="Y93" s="36">
        <v>15.121877930631246</v>
      </c>
      <c r="Z93" s="36">
        <v>1.8241049520249996E-3</v>
      </c>
      <c r="AA93" s="36">
        <v>3.9035845973334969E-4</v>
      </c>
      <c r="AB93" s="36">
        <v>3.9035799999999999E-4</v>
      </c>
      <c r="AC93" s="36">
        <v>2.1083438512595675E-4</v>
      </c>
      <c r="AD93" s="36">
        <v>9.8587990660280247E-2</v>
      </c>
      <c r="AE93" s="36">
        <v>0.8872919159425221</v>
      </c>
      <c r="AF93" s="36">
        <v>0.98587990660280256</v>
      </c>
      <c r="AG93" s="36">
        <v>0</v>
      </c>
      <c r="AH93" s="36">
        <v>0</v>
      </c>
      <c r="AI93" s="36">
        <v>0</v>
      </c>
      <c r="AJ93" s="36">
        <v>1.5302540175947927E-5</v>
      </c>
      <c r="AK93" s="36">
        <v>1.8492239568019914E-5</v>
      </c>
      <c r="AL93" s="36">
        <v>4.6250596044822486E-5</v>
      </c>
      <c r="AM93" s="36">
        <v>2.261369253019047E-4</v>
      </c>
      <c r="AN93" s="36">
        <v>9.8606482899848261E-2</v>
      </c>
      <c r="AO93" s="36">
        <v>0.8873381665385669</v>
      </c>
      <c r="AP93" s="36">
        <v>280.70688959199998</v>
      </c>
      <c r="AQ93" s="36">
        <v>151.14986362600001</v>
      </c>
      <c r="AR93" s="36">
        <v>431.85675321799999</v>
      </c>
      <c r="AS93" s="36">
        <v>8.0100521699999998</v>
      </c>
      <c r="AT93" s="36">
        <v>1301.6419209579999</v>
      </c>
      <c r="AU93" s="36">
        <v>3045.9109194890002</v>
      </c>
      <c r="AV93" s="36">
        <v>727.41118305500004</v>
      </c>
      <c r="AW93" s="36">
        <v>1702.180630289</v>
      </c>
      <c r="AX93" s="36">
        <v>688.63350195800001</v>
      </c>
      <c r="AY93" s="36">
        <v>1611.4388061469999</v>
      </c>
      <c r="AZ93" s="36">
        <v>5.7651020999999997E-2</v>
      </c>
      <c r="BA93" s="36">
        <v>0.11530204199999999</v>
      </c>
      <c r="BB93" s="36">
        <v>3.1203673269999999</v>
      </c>
      <c r="BC93" s="36">
        <v>165.275868597</v>
      </c>
      <c r="BD93" s="36">
        <v>386.754271496</v>
      </c>
      <c r="BE93" s="36">
        <v>9.1017033999999997E-2</v>
      </c>
      <c r="BF93" s="36">
        <v>0.18203406799999999</v>
      </c>
      <c r="BG93" s="36">
        <v>5.4493271310000004</v>
      </c>
      <c r="BH93" s="36">
        <v>57.468082359</v>
      </c>
      <c r="BI93" s="36">
        <v>0</v>
      </c>
      <c r="BJ93" s="36">
        <v>0</v>
      </c>
      <c r="BK93" s="36">
        <v>0</v>
      </c>
      <c r="BL93" s="36">
        <v>0</v>
      </c>
    </row>
    <row r="94" spans="1:64" s="37" customFormat="1" x14ac:dyDescent="0.2">
      <c r="A94" s="34">
        <v>91</v>
      </c>
      <c r="B94" s="34" t="s">
        <v>201</v>
      </c>
      <c r="C94" s="34" t="s">
        <v>203</v>
      </c>
      <c r="D94" s="41">
        <v>5.3157157770000003</v>
      </c>
      <c r="E94" s="36">
        <v>3</v>
      </c>
      <c r="F94" s="36">
        <v>0</v>
      </c>
      <c r="G94" s="36">
        <v>1</v>
      </c>
      <c r="H94" s="36">
        <v>2</v>
      </c>
      <c r="I94" s="36">
        <v>4.0958970507322449E-4</v>
      </c>
      <c r="J94" s="36">
        <v>0.63015568212968964</v>
      </c>
      <c r="K94" s="36">
        <v>4.0958970507322449E-4</v>
      </c>
      <c r="L94" s="36">
        <v>0</v>
      </c>
      <c r="M94" s="36">
        <v>5.9899271833629614E-2</v>
      </c>
      <c r="N94" s="36">
        <v>0.57066600000113321</v>
      </c>
      <c r="O94" s="36">
        <v>2.1953390999999999E-2</v>
      </c>
      <c r="P94" s="36">
        <v>3.5580109999999998E-2</v>
      </c>
      <c r="Q94" s="36">
        <v>1.8543162999999998E-2</v>
      </c>
      <c r="R94" s="36">
        <v>3.410228E-3</v>
      </c>
      <c r="S94" s="36">
        <v>3.1131987E-2</v>
      </c>
      <c r="T94" s="36">
        <v>4.448123E-3</v>
      </c>
      <c r="U94" s="36">
        <v>3.0000000000000001E-3</v>
      </c>
      <c r="V94" s="36">
        <v>7.1999999999999998E-3</v>
      </c>
      <c r="W94" s="36">
        <v>2.5362980705073222E-2</v>
      </c>
      <c r="X94" s="36">
        <v>0.67293579212968957</v>
      </c>
      <c r="Y94" s="36">
        <v>0.69829877283476283</v>
      </c>
      <c r="Z94" s="36">
        <v>1.4897177474175785E-5</v>
      </c>
      <c r="AA94" s="36">
        <v>3.1879959794736178E-6</v>
      </c>
      <c r="AB94" s="36">
        <v>3.187999E-6</v>
      </c>
      <c r="AC94" s="36">
        <v>2.6624916890897408E-6</v>
      </c>
      <c r="AD94" s="36">
        <v>8.6217562572601606E-3</v>
      </c>
      <c r="AE94" s="36">
        <v>7.7595806315341423E-2</v>
      </c>
      <c r="AF94" s="36">
        <v>8.6217562572601603E-2</v>
      </c>
      <c r="AG94" s="36">
        <v>2.103276691408681E-4</v>
      </c>
      <c r="AH94" s="36">
        <v>3.5779879348101699E-4</v>
      </c>
      <c r="AI94" s="36">
        <v>1.1459231629054193E-3</v>
      </c>
      <c r="AJ94" s="36">
        <v>1.2497369793466121E-7</v>
      </c>
      <c r="AK94" s="36">
        <v>1.51023525201502E-7</v>
      </c>
      <c r="AL94" s="36">
        <v>3.7772212671521536E-7</v>
      </c>
      <c r="AM94" s="36">
        <v>2.1311513452789251E-4</v>
      </c>
      <c r="AN94" s="36">
        <v>8.9797060742663783E-3</v>
      </c>
      <c r="AO94" s="36">
        <v>7.8742107200373557E-2</v>
      </c>
      <c r="AP94" s="36">
        <v>39.652476254</v>
      </c>
      <c r="AQ94" s="36">
        <v>21.351333366999999</v>
      </c>
      <c r="AR94" s="36">
        <v>61.003809621000002</v>
      </c>
      <c r="AS94" s="36">
        <v>1.6073004420000001</v>
      </c>
      <c r="AT94" s="36">
        <v>85.152403089000003</v>
      </c>
      <c r="AU94" s="36">
        <v>187.46854765</v>
      </c>
      <c r="AV94" s="36">
        <v>59.207149379999997</v>
      </c>
      <c r="AW94" s="36">
        <v>130.34838597699999</v>
      </c>
      <c r="AX94" s="36">
        <v>55.341530874999997</v>
      </c>
      <c r="AY94" s="36">
        <v>121.837975696</v>
      </c>
      <c r="AZ94" s="36">
        <v>0.13928325899999999</v>
      </c>
      <c r="BA94" s="36">
        <v>0.27856651900000001</v>
      </c>
      <c r="BB94" s="36">
        <v>1.9015777380000001</v>
      </c>
      <c r="BC94" s="36">
        <v>129.48332148599999</v>
      </c>
      <c r="BD94" s="36">
        <v>285.065944629</v>
      </c>
      <c r="BE94" s="36">
        <v>5.5466534999999997E-2</v>
      </c>
      <c r="BF94" s="36">
        <v>0.11093307099999999</v>
      </c>
      <c r="BG94" s="36">
        <v>4.4665948049999997</v>
      </c>
      <c r="BH94" s="36">
        <v>46.230722784999998</v>
      </c>
      <c r="BI94" s="36">
        <v>0</v>
      </c>
      <c r="BJ94" s="36">
        <v>0</v>
      </c>
      <c r="BK94" s="36">
        <v>0</v>
      </c>
      <c r="BL94" s="36">
        <v>0</v>
      </c>
    </row>
    <row r="95" spans="1:64" s="37" customFormat="1" x14ac:dyDescent="0.2">
      <c r="A95" s="34">
        <v>92</v>
      </c>
      <c r="B95" s="34" t="s">
        <v>201</v>
      </c>
      <c r="C95" s="34" t="s">
        <v>204</v>
      </c>
      <c r="D95" s="41">
        <v>5.6567539370000004</v>
      </c>
      <c r="E95" s="36">
        <v>8</v>
      </c>
      <c r="F95" s="36">
        <v>2</v>
      </c>
      <c r="G95" s="36">
        <v>2</v>
      </c>
      <c r="H95" s="36">
        <v>4</v>
      </c>
      <c r="I95" s="36">
        <v>0.49662099437449581</v>
      </c>
      <c r="J95" s="36">
        <v>9.7860461601982003</v>
      </c>
      <c r="K95" s="36">
        <v>2.328349437444446E-2</v>
      </c>
      <c r="L95" s="36">
        <v>0.47333750000005137</v>
      </c>
      <c r="M95" s="36">
        <v>1.3142546545629239</v>
      </c>
      <c r="N95" s="36">
        <v>8.968412500009773</v>
      </c>
      <c r="O95" s="36">
        <v>0.61996344199999998</v>
      </c>
      <c r="P95" s="36">
        <v>1.0756169690000001</v>
      </c>
      <c r="Q95" s="36">
        <v>0.57868728400000002</v>
      </c>
      <c r="R95" s="36">
        <v>4.1276158E-2</v>
      </c>
      <c r="S95" s="36">
        <v>1.0217785020000001</v>
      </c>
      <c r="T95" s="36">
        <v>5.3838467000000001E-2</v>
      </c>
      <c r="U95" s="36">
        <v>4.4450000000000003E-2</v>
      </c>
      <c r="V95" s="36">
        <v>0.1055</v>
      </c>
      <c r="W95" s="36">
        <v>1.1610344363744958</v>
      </c>
      <c r="X95" s="36">
        <v>10.9671631291982</v>
      </c>
      <c r="Y95" s="36">
        <v>12.128197565572696</v>
      </c>
      <c r="Z95" s="36">
        <v>3.2647065787699101E-3</v>
      </c>
      <c r="AA95" s="36">
        <v>1.2213532214031947E-3</v>
      </c>
      <c r="AB95" s="36">
        <v>1.2213529999999999E-3</v>
      </c>
      <c r="AC95" s="36">
        <v>2.1205523589021746E-4</v>
      </c>
      <c r="AD95" s="36">
        <v>0.15583186063012022</v>
      </c>
      <c r="AE95" s="36">
        <v>1.4024867456710826</v>
      </c>
      <c r="AF95" s="36">
        <v>1.5583186063012027</v>
      </c>
      <c r="AG95" s="36">
        <v>3.2488987666778658E-3</v>
      </c>
      <c r="AH95" s="36">
        <v>5.5268622697508523E-3</v>
      </c>
      <c r="AI95" s="36">
        <v>1.7700896728796649E-2</v>
      </c>
      <c r="AJ95" s="36">
        <v>4.7878622576191641E-5</v>
      </c>
      <c r="AK95" s="36">
        <v>5.7858561303008583E-5</v>
      </c>
      <c r="AL95" s="36">
        <v>1.4470897030708239E-4</v>
      </c>
      <c r="AM95" s="36">
        <v>3.5088326251442748E-3</v>
      </c>
      <c r="AN95" s="36">
        <v>0.16141658146117407</v>
      </c>
      <c r="AO95" s="36">
        <v>1.4203323513701862</v>
      </c>
      <c r="AP95" s="36">
        <v>376.20843699099999</v>
      </c>
      <c r="AQ95" s="36">
        <v>202.57377376400001</v>
      </c>
      <c r="AR95" s="36">
        <v>578.78221075500005</v>
      </c>
      <c r="AS95" s="36">
        <v>13.156023929</v>
      </c>
      <c r="AT95" s="36">
        <v>2463.6717934140001</v>
      </c>
      <c r="AU95" s="36">
        <v>5757.9416572509999</v>
      </c>
      <c r="AV95" s="36">
        <v>1342.1838343019999</v>
      </c>
      <c r="AW95" s="36">
        <v>3136.8692176770001</v>
      </c>
      <c r="AX95" s="36">
        <v>1281.4813968000001</v>
      </c>
      <c r="AY95" s="36">
        <v>2994.9992273130001</v>
      </c>
      <c r="AZ95" s="36">
        <v>0.101841348</v>
      </c>
      <c r="BA95" s="36">
        <v>0.203682697</v>
      </c>
      <c r="BB95" s="36">
        <v>2.919443936</v>
      </c>
      <c r="BC95" s="36">
        <v>249.18379896299999</v>
      </c>
      <c r="BD95" s="36">
        <v>582.37699526400002</v>
      </c>
      <c r="BE95" s="36">
        <v>8.5156361E-2</v>
      </c>
      <c r="BF95" s="36">
        <v>0.170312723</v>
      </c>
      <c r="BG95" s="36">
        <v>2.8624033899999999</v>
      </c>
      <c r="BH95" s="36">
        <v>52.206604859000002</v>
      </c>
      <c r="BI95" s="36">
        <v>0.09</v>
      </c>
      <c r="BJ95" s="36">
        <v>0.09</v>
      </c>
      <c r="BK95" s="36">
        <v>0.4800000000000002</v>
      </c>
      <c r="BL95" s="36">
        <v>0.4800000000000002</v>
      </c>
    </row>
    <row r="96" spans="1:64" s="37" customFormat="1" x14ac:dyDescent="0.2">
      <c r="A96" s="34">
        <v>93</v>
      </c>
      <c r="B96" s="34" t="s">
        <v>201</v>
      </c>
      <c r="C96" s="34" t="s">
        <v>205</v>
      </c>
      <c r="D96" s="41">
        <v>6.0778656069999997</v>
      </c>
      <c r="E96" s="36">
        <v>3</v>
      </c>
      <c r="F96" s="36">
        <v>3</v>
      </c>
      <c r="G96" s="36">
        <v>0</v>
      </c>
      <c r="H96" s="36">
        <v>0</v>
      </c>
      <c r="I96" s="36">
        <v>3.3702475371967768</v>
      </c>
      <c r="J96" s="36">
        <v>30.551727946547132</v>
      </c>
      <c r="K96" s="36">
        <v>0.16449453723723942</v>
      </c>
      <c r="L96" s="36">
        <v>3.2057529999595373</v>
      </c>
      <c r="M96" s="36">
        <v>5.4894134837169881</v>
      </c>
      <c r="N96" s="36">
        <v>28.43256200002692</v>
      </c>
      <c r="O96" s="36">
        <v>0.16032225</v>
      </c>
      <c r="P96" s="36">
        <v>0.26069323700000002</v>
      </c>
      <c r="Q96" s="36">
        <v>0.13441943100000001</v>
      </c>
      <c r="R96" s="36">
        <v>2.5902819000000001E-2</v>
      </c>
      <c r="S96" s="36">
        <v>0.22690695100000002</v>
      </c>
      <c r="T96" s="36">
        <v>3.3786285999999999E-2</v>
      </c>
      <c r="U96" s="36">
        <v>9.7350000000000006E-2</v>
      </c>
      <c r="V96" s="36">
        <v>0.2301</v>
      </c>
      <c r="W96" s="36">
        <v>3.627919787196777</v>
      </c>
      <c r="X96" s="36">
        <v>31.042521183547134</v>
      </c>
      <c r="Y96" s="36">
        <v>34.670440970743911</v>
      </c>
      <c r="Z96" s="36">
        <v>1.8568863010152783E-2</v>
      </c>
      <c r="AA96" s="36">
        <v>8.4866857151605479E-3</v>
      </c>
      <c r="AB96" s="36">
        <v>8.4866860000000002E-3</v>
      </c>
      <c r="AC96" s="36">
        <v>4.4132661941840765E-4</v>
      </c>
      <c r="AD96" s="36">
        <v>0.12091146005836725</v>
      </c>
      <c r="AE96" s="36">
        <v>1.0882031405253054</v>
      </c>
      <c r="AF96" s="36">
        <v>1.2091146005836728</v>
      </c>
      <c r="AG96" s="36">
        <v>1.8780983335590969E-2</v>
      </c>
      <c r="AH96" s="36">
        <v>3.1949259007671996E-2</v>
      </c>
      <c r="AI96" s="36">
        <v>0.10232397817321978</v>
      </c>
      <c r="AJ96" s="36">
        <v>3.326891046040252E-4</v>
      </c>
      <c r="AK96" s="36">
        <v>4.0203564587010037E-4</v>
      </c>
      <c r="AL96" s="36">
        <v>1.0055238676938869E-3</v>
      </c>
      <c r="AM96" s="36">
        <v>1.9554999059613401E-2</v>
      </c>
      <c r="AN96" s="36">
        <v>0.15326275471190937</v>
      </c>
      <c r="AO96" s="36">
        <v>1.1915326425662189</v>
      </c>
      <c r="AP96" s="36">
        <v>296.53947469500002</v>
      </c>
      <c r="AQ96" s="36">
        <v>159.675101759</v>
      </c>
      <c r="AR96" s="36">
        <v>456.21457645400005</v>
      </c>
      <c r="AS96" s="36">
        <v>20.833255285</v>
      </c>
      <c r="AT96" s="36">
        <v>1040.9624374560001</v>
      </c>
      <c r="AU96" s="36">
        <v>2736.5389187820001</v>
      </c>
      <c r="AV96" s="36">
        <v>582.31805256200005</v>
      </c>
      <c r="AW96" s="36">
        <v>1530.829506049</v>
      </c>
      <c r="AX96" s="36">
        <v>558.12887066600001</v>
      </c>
      <c r="AY96" s="36">
        <v>1467.239663332</v>
      </c>
      <c r="AZ96" s="36">
        <v>0.16602023499999999</v>
      </c>
      <c r="BA96" s="36">
        <v>0.33204046999999998</v>
      </c>
      <c r="BB96" s="36">
        <v>2.1441017809999998</v>
      </c>
      <c r="BC96" s="36">
        <v>132.972404708</v>
      </c>
      <c r="BD96" s="36">
        <v>349.56512119400003</v>
      </c>
      <c r="BE96" s="36">
        <v>6.2540645000000006E-2</v>
      </c>
      <c r="BF96" s="36">
        <v>0.12508129000000001</v>
      </c>
      <c r="BG96" s="36">
        <v>3.4829232669999999</v>
      </c>
      <c r="BH96" s="36">
        <v>27.956635549000001</v>
      </c>
      <c r="BI96" s="36">
        <v>0.6000000000000002</v>
      </c>
      <c r="BJ96" s="36">
        <v>0.64000000000000024</v>
      </c>
      <c r="BK96" s="36">
        <v>1.1400000000000008</v>
      </c>
      <c r="BL96" s="36">
        <v>1.1800000000000008</v>
      </c>
    </row>
    <row r="97" spans="1:64" s="37" customFormat="1" x14ac:dyDescent="0.2">
      <c r="A97" s="34">
        <v>94</v>
      </c>
      <c r="B97" s="34" t="s">
        <v>201</v>
      </c>
      <c r="C97" s="34" t="s">
        <v>206</v>
      </c>
      <c r="D97" s="41">
        <v>5.6127913139999999</v>
      </c>
      <c r="E97" s="36">
        <v>3</v>
      </c>
      <c r="F97" s="36">
        <v>2</v>
      </c>
      <c r="G97" s="36">
        <v>1</v>
      </c>
      <c r="H97" s="36">
        <v>0</v>
      </c>
      <c r="I97" s="36">
        <v>1.011895086625672</v>
      </c>
      <c r="J97" s="36">
        <v>15.598085012282979</v>
      </c>
      <c r="K97" s="36">
        <v>3.9513086651300211E-2</v>
      </c>
      <c r="L97" s="36">
        <v>0.9723819999743718</v>
      </c>
      <c r="M97" s="36">
        <v>1.8408305989115892</v>
      </c>
      <c r="N97" s="36">
        <v>14.769149499997059</v>
      </c>
      <c r="O97" s="36">
        <v>0.10927509200000002</v>
      </c>
      <c r="P97" s="36">
        <v>0.18305171000000001</v>
      </c>
      <c r="Q97" s="36">
        <v>9.3190870000000009E-2</v>
      </c>
      <c r="R97" s="36">
        <v>1.6084222000000002E-2</v>
      </c>
      <c r="S97" s="36">
        <v>0.16207228900000001</v>
      </c>
      <c r="T97" s="36">
        <v>2.0979421000000002E-2</v>
      </c>
      <c r="U97" s="36">
        <v>5.2249999999999998E-2</v>
      </c>
      <c r="V97" s="36">
        <v>0.1235</v>
      </c>
      <c r="W97" s="36">
        <v>1.1734201786256719</v>
      </c>
      <c r="X97" s="36">
        <v>15.90463672228298</v>
      </c>
      <c r="Y97" s="36">
        <v>17.078056900908653</v>
      </c>
      <c r="Z97" s="36">
        <v>7.055003882345927E-3</v>
      </c>
      <c r="AA97" s="36">
        <v>2.6852680963528339E-3</v>
      </c>
      <c r="AB97" s="36">
        <v>2.6852680000000002E-3</v>
      </c>
      <c r="AC97" s="36">
        <v>1.5807771773700271E-4</v>
      </c>
      <c r="AD97" s="36">
        <v>8.7122619320174746E-2</v>
      </c>
      <c r="AE97" s="36">
        <v>0.78410357388157292</v>
      </c>
      <c r="AF97" s="36">
        <v>0.87122619320174755</v>
      </c>
      <c r="AG97" s="36">
        <v>4.4660892533707423E-3</v>
      </c>
      <c r="AH97" s="36">
        <v>7.5974851666536763E-3</v>
      </c>
      <c r="AI97" s="36">
        <v>2.4332486276985425E-2</v>
      </c>
      <c r="AJ97" s="36">
        <v>1.0526599033247083E-4</v>
      </c>
      <c r="AK97" s="36">
        <v>1.2720789419030148E-4</v>
      </c>
      <c r="AL97" s="36">
        <v>3.1815729545721719E-4</v>
      </c>
      <c r="AM97" s="36">
        <v>4.7294329614402161E-3</v>
      </c>
      <c r="AN97" s="36">
        <v>9.484731238101872E-2</v>
      </c>
      <c r="AO97" s="36">
        <v>0.80875421745401566</v>
      </c>
      <c r="AP97" s="36">
        <v>556.65560727399998</v>
      </c>
      <c r="AQ97" s="36">
        <v>299.73763468599998</v>
      </c>
      <c r="AR97" s="36">
        <v>856.39324195999995</v>
      </c>
      <c r="AS97" s="36">
        <v>9.1968281110000003</v>
      </c>
      <c r="AT97" s="36">
        <v>1828.6855582220001</v>
      </c>
      <c r="AU97" s="36">
        <v>5011.8911017480004</v>
      </c>
      <c r="AV97" s="36">
        <v>982.37181992499995</v>
      </c>
      <c r="AW97" s="36">
        <v>2692.393211482</v>
      </c>
      <c r="AX97" s="36">
        <v>944.82989171099996</v>
      </c>
      <c r="AY97" s="36">
        <v>2589.5017903110001</v>
      </c>
      <c r="AZ97" s="36">
        <v>9.7823733999999996E-2</v>
      </c>
      <c r="BA97" s="36">
        <v>0.19564746799999999</v>
      </c>
      <c r="BB97" s="36">
        <v>1.9105700450000001</v>
      </c>
      <c r="BC97" s="36">
        <v>135.43347253100001</v>
      </c>
      <c r="BD97" s="36">
        <v>371.18345076100002</v>
      </c>
      <c r="BE97" s="36">
        <v>5.5728829000000001E-2</v>
      </c>
      <c r="BF97" s="36">
        <v>0.111457659</v>
      </c>
      <c r="BG97" s="36">
        <v>0.44806643299999999</v>
      </c>
      <c r="BH97" s="36">
        <v>20.317827336000001</v>
      </c>
      <c r="BI97" s="36">
        <v>0.03</v>
      </c>
      <c r="BJ97" s="36">
        <v>0.03</v>
      </c>
      <c r="BK97" s="36">
        <v>0.24</v>
      </c>
      <c r="BL97" s="36">
        <v>0.24</v>
      </c>
    </row>
    <row r="98" spans="1:64" s="37" customFormat="1" x14ac:dyDescent="0.2">
      <c r="A98" s="34">
        <v>95</v>
      </c>
      <c r="B98" s="34" t="s">
        <v>201</v>
      </c>
      <c r="C98" s="34" t="s">
        <v>207</v>
      </c>
      <c r="D98" s="41">
        <v>5.7654122179999998</v>
      </c>
      <c r="E98" s="36">
        <v>2</v>
      </c>
      <c r="F98" s="36">
        <v>0</v>
      </c>
      <c r="G98" s="36">
        <v>1</v>
      </c>
      <c r="H98" s="36">
        <v>1</v>
      </c>
      <c r="I98" s="36">
        <v>4.3506450331286459E-3</v>
      </c>
      <c r="J98" s="36">
        <v>4.5514464078578287</v>
      </c>
      <c r="K98" s="36">
        <v>4.3506450331286459E-3</v>
      </c>
      <c r="L98" s="36">
        <v>0</v>
      </c>
      <c r="M98" s="36">
        <v>0.44194005288501842</v>
      </c>
      <c r="N98" s="36">
        <v>4.1138570000059387</v>
      </c>
      <c r="O98" s="36">
        <v>3.7252294000000005E-2</v>
      </c>
      <c r="P98" s="36">
        <v>6.4302939000000003E-2</v>
      </c>
      <c r="Q98" s="36">
        <v>3.3952530000000002E-2</v>
      </c>
      <c r="R98" s="36">
        <v>3.2997640000000002E-3</v>
      </c>
      <c r="S98" s="36">
        <v>5.9998899000000001E-2</v>
      </c>
      <c r="T98" s="36">
        <v>4.3040400000000003E-3</v>
      </c>
      <c r="U98" s="36">
        <v>0</v>
      </c>
      <c r="V98" s="36">
        <v>0</v>
      </c>
      <c r="W98" s="36">
        <v>4.1602939033128651E-2</v>
      </c>
      <c r="X98" s="36">
        <v>4.6157493468578288</v>
      </c>
      <c r="Y98" s="36">
        <v>4.6573522858909575</v>
      </c>
      <c r="Z98" s="36">
        <v>1.2745164290677106E-4</v>
      </c>
      <c r="AA98" s="36">
        <v>2.7274651582048991E-5</v>
      </c>
      <c r="AB98" s="36">
        <v>2.7274700000000002E-5</v>
      </c>
      <c r="AC98" s="36">
        <v>3.1925823110344786E-5</v>
      </c>
      <c r="AD98" s="36">
        <v>4.2228255862999928E-2</v>
      </c>
      <c r="AE98" s="36">
        <v>0.38005430276699925</v>
      </c>
      <c r="AF98" s="36">
        <v>0.42228255862999914</v>
      </c>
      <c r="AG98" s="36">
        <v>0</v>
      </c>
      <c r="AH98" s="36">
        <v>0</v>
      </c>
      <c r="AI98" s="36">
        <v>0</v>
      </c>
      <c r="AJ98" s="36">
        <v>1.069203634963034E-6</v>
      </c>
      <c r="AK98" s="36">
        <v>1.2920710899888635E-6</v>
      </c>
      <c r="AL98" s="36">
        <v>3.2315749438815647E-6</v>
      </c>
      <c r="AM98" s="36">
        <v>3.2995026745307817E-5</v>
      </c>
      <c r="AN98" s="36">
        <v>4.2229547934089916E-2</v>
      </c>
      <c r="AO98" s="36">
        <v>0.38005753434194312</v>
      </c>
      <c r="AP98" s="36">
        <v>98.402050219000003</v>
      </c>
      <c r="AQ98" s="36">
        <v>52.985719349</v>
      </c>
      <c r="AR98" s="36">
        <v>151.38776956800001</v>
      </c>
      <c r="AS98" s="36">
        <v>10.44259884</v>
      </c>
      <c r="AT98" s="36">
        <v>510.55118385499998</v>
      </c>
      <c r="AU98" s="36">
        <v>1283.0000155709999</v>
      </c>
      <c r="AV98" s="36">
        <v>291.931505894</v>
      </c>
      <c r="AW98" s="36">
        <v>733.61523477499998</v>
      </c>
      <c r="AX98" s="36">
        <v>275.64371294300003</v>
      </c>
      <c r="AY98" s="36">
        <v>692.684493116</v>
      </c>
      <c r="AZ98" s="36">
        <v>5.4121777000000003E-2</v>
      </c>
      <c r="BA98" s="36">
        <v>0.10824355500000001</v>
      </c>
      <c r="BB98" s="36">
        <v>0.59350998799999999</v>
      </c>
      <c r="BC98" s="36">
        <v>44.303659138</v>
      </c>
      <c r="BD98" s="36">
        <v>111.333784274</v>
      </c>
      <c r="BE98" s="36">
        <v>1.731191E-2</v>
      </c>
      <c r="BF98" s="36">
        <v>3.462382E-2</v>
      </c>
      <c r="BG98" s="36">
        <v>1.706466837</v>
      </c>
      <c r="BH98" s="36">
        <v>21.242235336</v>
      </c>
      <c r="BI98" s="36">
        <v>0</v>
      </c>
      <c r="BJ98" s="36">
        <v>0</v>
      </c>
      <c r="BK98" s="36">
        <v>0</v>
      </c>
      <c r="BL98" s="36">
        <v>0</v>
      </c>
    </row>
    <row r="99" spans="1:64" s="37" customFormat="1" x14ac:dyDescent="0.2">
      <c r="A99" s="34">
        <v>96</v>
      </c>
      <c r="B99" s="34" t="s">
        <v>201</v>
      </c>
      <c r="C99" s="34" t="s">
        <v>208</v>
      </c>
      <c r="D99" s="41">
        <v>5.4090632190000001</v>
      </c>
      <c r="E99" s="36">
        <v>0</v>
      </c>
      <c r="F99" s="36" t="s">
        <v>340</v>
      </c>
      <c r="G99" s="36" t="s">
        <v>340</v>
      </c>
      <c r="H99" s="36" t="s">
        <v>340</v>
      </c>
      <c r="I99" s="36">
        <v>2.2262769121263303E-3</v>
      </c>
      <c r="J99" s="36">
        <v>2.0453351041930059</v>
      </c>
      <c r="K99" s="36">
        <v>2.2262769121263303E-3</v>
      </c>
      <c r="L99" s="36">
        <v>0</v>
      </c>
      <c r="M99" s="36">
        <v>0.1772138811081731</v>
      </c>
      <c r="N99" s="36">
        <v>1.8703474999969594</v>
      </c>
      <c r="O99" s="36">
        <v>1.8016461000000001E-2</v>
      </c>
      <c r="P99" s="36">
        <v>3.1258932000000003E-2</v>
      </c>
      <c r="Q99" s="36">
        <v>1.6180158E-2</v>
      </c>
      <c r="R99" s="36">
        <v>1.8363030000000001E-3</v>
      </c>
      <c r="S99" s="36">
        <v>2.8863754000000002E-2</v>
      </c>
      <c r="T99" s="36">
        <v>2.395178E-3</v>
      </c>
      <c r="U99" s="36" t="s">
        <v>340</v>
      </c>
      <c r="V99" s="36" t="s">
        <v>340</v>
      </c>
      <c r="W99" s="36">
        <v>2.024273791212633E-2</v>
      </c>
      <c r="X99" s="36">
        <v>2.076594036193006</v>
      </c>
      <c r="Y99" s="36">
        <v>2.0968367741051321</v>
      </c>
      <c r="Z99" s="36">
        <v>6.3318674174649056E-5</v>
      </c>
      <c r="AA99" s="36">
        <v>1.3550196273374893E-5</v>
      </c>
      <c r="AB99" s="36">
        <v>1.3550199999999999E-5</v>
      </c>
      <c r="AC99" s="36">
        <v>1.2746184362879602E-5</v>
      </c>
      <c r="AD99" s="36">
        <v>2.0343545633851282E-2</v>
      </c>
      <c r="AE99" s="36">
        <v>0.18309191070466155</v>
      </c>
      <c r="AF99" s="36">
        <v>0.20343545633851284</v>
      </c>
      <c r="AG99" s="36" t="s">
        <v>340</v>
      </c>
      <c r="AH99" s="36" t="s">
        <v>340</v>
      </c>
      <c r="AI99" s="36" t="s">
        <v>340</v>
      </c>
      <c r="AJ99" s="36">
        <v>5.3118542438509385E-7</v>
      </c>
      <c r="AK99" s="36">
        <v>6.4190703045559068E-7</v>
      </c>
      <c r="AL99" s="36">
        <v>1.6054617211035861E-6</v>
      </c>
      <c r="AM99" s="36">
        <v>1.3277369787264696E-5</v>
      </c>
      <c r="AN99" s="36">
        <v>2.0344187540881738E-2</v>
      </c>
      <c r="AO99" s="36">
        <v>0.18309351616638264</v>
      </c>
      <c r="AP99" s="36">
        <v>69.187017194000006</v>
      </c>
      <c r="AQ99" s="36">
        <v>37.254547719000001</v>
      </c>
      <c r="AR99" s="36">
        <v>106.44156491300001</v>
      </c>
      <c r="AS99" s="36">
        <v>7.4015848059999998</v>
      </c>
      <c r="AT99" s="36">
        <v>325.108384247</v>
      </c>
      <c r="AU99" s="36">
        <v>790.31543042400006</v>
      </c>
      <c r="AV99" s="36">
        <v>185.596864829</v>
      </c>
      <c r="AW99" s="36">
        <v>451.17281872900003</v>
      </c>
      <c r="AX99" s="36">
        <v>175.14900125</v>
      </c>
      <c r="AY99" s="36">
        <v>425.77480317099997</v>
      </c>
      <c r="AZ99" s="36">
        <v>6.8577974E-2</v>
      </c>
      <c r="BA99" s="36">
        <v>0.137155949</v>
      </c>
      <c r="BB99" s="36">
        <v>0.42525475600000001</v>
      </c>
      <c r="BC99" s="36">
        <v>26.816657290999999</v>
      </c>
      <c r="BD99" s="36">
        <v>65.189392451000003</v>
      </c>
      <c r="BE99" s="36">
        <v>1.2404125E-2</v>
      </c>
      <c r="BF99" s="36">
        <v>2.480825E-2</v>
      </c>
      <c r="BG99" s="36">
        <v>3.351565941</v>
      </c>
      <c r="BH99" s="36">
        <v>12.218396657</v>
      </c>
      <c r="BI99" s="36">
        <v>0</v>
      </c>
      <c r="BJ99" s="36">
        <v>0</v>
      </c>
      <c r="BK99" s="36">
        <v>0</v>
      </c>
      <c r="BL99" s="36">
        <v>0</v>
      </c>
    </row>
    <row r="100" spans="1:64" s="37" customFormat="1" x14ac:dyDescent="0.2">
      <c r="A100" s="34">
        <v>97</v>
      </c>
      <c r="B100" s="34" t="s">
        <v>201</v>
      </c>
      <c r="C100" s="34" t="s">
        <v>209</v>
      </c>
      <c r="D100" s="41">
        <v>5.6414268170000001</v>
      </c>
      <c r="E100" s="36">
        <v>5</v>
      </c>
      <c r="F100" s="36">
        <v>2</v>
      </c>
      <c r="G100" s="36">
        <v>1</v>
      </c>
      <c r="H100" s="36">
        <v>2</v>
      </c>
      <c r="I100" s="36">
        <v>7.7062763825648553E-5</v>
      </c>
      <c r="J100" s="36">
        <v>0.56784377068702996</v>
      </c>
      <c r="K100" s="36">
        <v>7.7062763825648553E-5</v>
      </c>
      <c r="L100" s="36">
        <v>0</v>
      </c>
      <c r="M100" s="36">
        <v>1.6980833450838319E-2</v>
      </c>
      <c r="N100" s="36">
        <v>0.5509400000000173</v>
      </c>
      <c r="O100" s="36">
        <v>3.6800390000000004E-3</v>
      </c>
      <c r="P100" s="36">
        <v>6.2122449999999999E-3</v>
      </c>
      <c r="Q100" s="36">
        <v>3.2083860000000001E-3</v>
      </c>
      <c r="R100" s="36">
        <v>4.7165300000000005E-4</v>
      </c>
      <c r="S100" s="36">
        <v>5.5970450000000001E-3</v>
      </c>
      <c r="T100" s="36">
        <v>6.1519999999999999E-4</v>
      </c>
      <c r="U100" s="36">
        <v>7.1499999999999994E-2</v>
      </c>
      <c r="V100" s="36">
        <v>0.16900000000000001</v>
      </c>
      <c r="W100" s="36">
        <v>7.5257101763825648E-2</v>
      </c>
      <c r="X100" s="36">
        <v>0.74305601568702995</v>
      </c>
      <c r="Y100" s="36">
        <v>0.81831311745085555</v>
      </c>
      <c r="Z100" s="36">
        <v>4.6775729837921264E-6</v>
      </c>
      <c r="AA100" s="36">
        <v>1.0010006185315148E-6</v>
      </c>
      <c r="AB100" s="36">
        <v>1.001E-6</v>
      </c>
      <c r="AC100" s="36">
        <v>6.4234033372315127E-7</v>
      </c>
      <c r="AD100" s="36">
        <v>6.997071616691785E-3</v>
      </c>
      <c r="AE100" s="36">
        <v>6.2973644550226068E-2</v>
      </c>
      <c r="AF100" s="36">
        <v>6.9970716166917857E-2</v>
      </c>
      <c r="AG100" s="36">
        <v>5.4064592592592588E-3</v>
      </c>
      <c r="AH100" s="36">
        <v>9.197195061728395E-3</v>
      </c>
      <c r="AI100" s="36">
        <v>2.9455881481481479E-2</v>
      </c>
      <c r="AJ100" s="36">
        <v>3.9240499019164017E-8</v>
      </c>
      <c r="AK100" s="36">
        <v>4.7419885867813481E-8</v>
      </c>
      <c r="AL100" s="36">
        <v>1.1860099355173278E-7</v>
      </c>
      <c r="AM100" s="36">
        <v>5.4071408400920016E-3</v>
      </c>
      <c r="AN100" s="36">
        <v>1.6194314098306049E-2</v>
      </c>
      <c r="AO100" s="36">
        <v>9.2429644632701105E-2</v>
      </c>
      <c r="AP100" s="36">
        <v>2.9941327969999998</v>
      </c>
      <c r="AQ100" s="36">
        <v>1.6122253520000001</v>
      </c>
      <c r="AR100" s="36">
        <v>4.6063581490000001</v>
      </c>
      <c r="AS100" s="36">
        <v>0.36869671999999998</v>
      </c>
      <c r="AT100" s="36">
        <v>7.84879266</v>
      </c>
      <c r="AU100" s="36">
        <v>19.078239991</v>
      </c>
      <c r="AV100" s="36">
        <v>6.9553448409999996</v>
      </c>
      <c r="AW100" s="36">
        <v>16.906515924000001</v>
      </c>
      <c r="AX100" s="36">
        <v>6.4424453880000003</v>
      </c>
      <c r="AY100" s="36">
        <v>15.659799482</v>
      </c>
      <c r="AZ100" s="36">
        <v>2.5615820000000002E-3</v>
      </c>
      <c r="BA100" s="36">
        <v>5.1231649999999998E-3</v>
      </c>
      <c r="BB100" s="36">
        <v>0.32092090000000001</v>
      </c>
      <c r="BC100" s="36">
        <v>12.745901031000001</v>
      </c>
      <c r="BD100" s="36">
        <v>30.981753411</v>
      </c>
      <c r="BE100" s="36">
        <v>9.3608430000000006E-3</v>
      </c>
      <c r="BF100" s="36">
        <v>1.8721686000000001E-2</v>
      </c>
      <c r="BG100" s="36">
        <v>3.301231407</v>
      </c>
      <c r="BH100" s="36">
        <v>14.989259886999999</v>
      </c>
      <c r="BI100" s="36">
        <v>0</v>
      </c>
      <c r="BJ100" s="36">
        <v>0</v>
      </c>
      <c r="BK100" s="36">
        <v>0</v>
      </c>
      <c r="BL100" s="36">
        <v>0</v>
      </c>
    </row>
    <row r="101" spans="1:64" s="37" customFormat="1" x14ac:dyDescent="0.2">
      <c r="A101" s="34">
        <v>98</v>
      </c>
      <c r="B101" s="34" t="s">
        <v>201</v>
      </c>
      <c r="C101" s="34" t="s">
        <v>210</v>
      </c>
      <c r="D101" s="41">
        <v>5.4103490970000001</v>
      </c>
      <c r="E101" s="36">
        <v>28</v>
      </c>
      <c r="F101" s="36">
        <v>0</v>
      </c>
      <c r="G101" s="36">
        <v>12</v>
      </c>
      <c r="H101" s="36">
        <v>16</v>
      </c>
      <c r="I101" s="36">
        <v>8.0957248311181842E-6</v>
      </c>
      <c r="J101" s="36">
        <v>5.4406017175098943E-2</v>
      </c>
      <c r="K101" s="36">
        <v>8.0957248311181842E-6</v>
      </c>
      <c r="L101" s="36">
        <v>0</v>
      </c>
      <c r="M101" s="36">
        <v>3.5291128999338059E-3</v>
      </c>
      <c r="N101" s="36">
        <v>5.0884999999996253E-2</v>
      </c>
      <c r="O101" s="36">
        <v>6.4594400000000008E-4</v>
      </c>
      <c r="P101" s="36">
        <v>1.0281189999999999E-3</v>
      </c>
      <c r="Q101" s="36">
        <v>6.0863400000000004E-4</v>
      </c>
      <c r="R101" s="36">
        <v>3.7309999999999993E-5</v>
      </c>
      <c r="S101" s="36">
        <v>9.7945499999999995E-4</v>
      </c>
      <c r="T101" s="36">
        <v>4.8664E-5</v>
      </c>
      <c r="U101" s="36">
        <v>0.20520000000000002</v>
      </c>
      <c r="V101" s="36">
        <v>0.49200000000000005</v>
      </c>
      <c r="W101" s="36">
        <v>0.20585403972483113</v>
      </c>
      <c r="X101" s="36">
        <v>0.54743413617509895</v>
      </c>
      <c r="Y101" s="36">
        <v>0.75328817589993013</v>
      </c>
      <c r="Z101" s="36">
        <v>6.2480272233853457E-7</v>
      </c>
      <c r="AA101" s="36">
        <v>1.3370778258044637E-7</v>
      </c>
      <c r="AB101" s="36">
        <v>1.33708E-7</v>
      </c>
      <c r="AC101" s="36">
        <v>1.2469184164948655E-8</v>
      </c>
      <c r="AD101" s="36">
        <v>8.7947863239986305E-5</v>
      </c>
      <c r="AE101" s="36">
        <v>7.9153076915987656E-4</v>
      </c>
      <c r="AF101" s="36">
        <v>8.79478632399863E-4</v>
      </c>
      <c r="AG101" s="36">
        <v>1.2344460173018471E-2</v>
      </c>
      <c r="AH101" s="36">
        <v>2.0999771328813033E-2</v>
      </c>
      <c r="AI101" s="36">
        <v>6.7256024390928218E-2</v>
      </c>
      <c r="AJ101" s="36">
        <v>5.2415271157386436E-9</v>
      </c>
      <c r="AK101" s="36">
        <v>6.3340840155980068E-9</v>
      </c>
      <c r="AL101" s="36">
        <v>1.5842059586228859E-8</v>
      </c>
      <c r="AM101" s="36">
        <v>1.234447788372975E-2</v>
      </c>
      <c r="AN101" s="36">
        <v>2.1087725526137035E-2</v>
      </c>
      <c r="AO101" s="36">
        <v>6.8047571002147672E-2</v>
      </c>
      <c r="AP101" s="36">
        <v>0.42193245000000001</v>
      </c>
      <c r="AQ101" s="36">
        <v>0.22719439599999999</v>
      </c>
      <c r="AR101" s="36">
        <v>0.64912684600000004</v>
      </c>
      <c r="AS101" s="36">
        <v>0</v>
      </c>
      <c r="AT101" s="36">
        <v>0</v>
      </c>
      <c r="AU101" s="36">
        <v>0</v>
      </c>
      <c r="AV101" s="36">
        <v>0</v>
      </c>
      <c r="AW101" s="36">
        <v>0</v>
      </c>
      <c r="AX101" s="36">
        <v>0</v>
      </c>
      <c r="AY101" s="36">
        <v>0</v>
      </c>
      <c r="AZ101" s="36">
        <v>0</v>
      </c>
      <c r="BA101" s="36">
        <v>0</v>
      </c>
      <c r="BB101" s="36">
        <v>0.28582358099999999</v>
      </c>
      <c r="BC101" s="36">
        <v>18.371189961999999</v>
      </c>
      <c r="BD101" s="36">
        <v>35.534696126</v>
      </c>
      <c r="BE101" s="36">
        <v>8.3371000000000001E-3</v>
      </c>
      <c r="BF101" s="36">
        <v>1.66742E-2</v>
      </c>
      <c r="BG101" s="36">
        <v>3.0883764770000002</v>
      </c>
      <c r="BH101" s="36">
        <v>10.001082477000001</v>
      </c>
      <c r="BI101" s="36">
        <v>0</v>
      </c>
      <c r="BJ101" s="36">
        <v>0</v>
      </c>
      <c r="BK101" s="36">
        <v>0</v>
      </c>
      <c r="BL101" s="36">
        <v>0</v>
      </c>
    </row>
    <row r="102" spans="1:64" s="37" customFormat="1" x14ac:dyDescent="0.2">
      <c r="A102" s="34">
        <v>99</v>
      </c>
      <c r="B102" s="34" t="s">
        <v>201</v>
      </c>
      <c r="C102" s="34" t="s">
        <v>211</v>
      </c>
      <c r="D102" s="41">
        <v>5.4394253350000001</v>
      </c>
      <c r="E102" s="36">
        <v>7</v>
      </c>
      <c r="F102" s="36">
        <v>2</v>
      </c>
      <c r="G102" s="36">
        <v>4</v>
      </c>
      <c r="H102" s="36">
        <v>1</v>
      </c>
      <c r="I102" s="36">
        <v>1.3968391393795569E-2</v>
      </c>
      <c r="J102" s="36">
        <v>3.1141339645144468</v>
      </c>
      <c r="K102" s="36">
        <v>5.8063913951895635E-3</v>
      </c>
      <c r="L102" s="36">
        <v>8.1619999986060066E-3</v>
      </c>
      <c r="M102" s="36">
        <v>0.40260385590483472</v>
      </c>
      <c r="N102" s="36">
        <v>2.7254985000034075</v>
      </c>
      <c r="O102" s="36">
        <v>3.9405938000000001E-2</v>
      </c>
      <c r="P102" s="36">
        <v>6.8701389000000002E-2</v>
      </c>
      <c r="Q102" s="36">
        <v>3.6705335999999998E-2</v>
      </c>
      <c r="R102" s="36">
        <v>2.7006019999999999E-3</v>
      </c>
      <c r="S102" s="36">
        <v>6.5178864000000003E-2</v>
      </c>
      <c r="T102" s="36">
        <v>3.5225250000000003E-3</v>
      </c>
      <c r="U102" s="36">
        <v>1.20065</v>
      </c>
      <c r="V102" s="36">
        <v>2.8378999999999999</v>
      </c>
      <c r="W102" s="36">
        <v>1.2540243293937956</v>
      </c>
      <c r="X102" s="36">
        <v>6.0207353535144463</v>
      </c>
      <c r="Y102" s="36">
        <v>7.2747596829082415</v>
      </c>
      <c r="Z102" s="36">
        <v>2.1255934751937075E-4</v>
      </c>
      <c r="AA102" s="36">
        <v>4.5487700369145349E-5</v>
      </c>
      <c r="AB102" s="36">
        <v>4.5487700000000002E-5</v>
      </c>
      <c r="AC102" s="36">
        <v>5.9439305237642126E-5</v>
      </c>
      <c r="AD102" s="36">
        <v>4.1112976966635073E-2</v>
      </c>
      <c r="AE102" s="36">
        <v>0.3700167926997156</v>
      </c>
      <c r="AF102" s="36">
        <v>0.41112976966635062</v>
      </c>
      <c r="AG102" s="36">
        <v>9.5732248773004291E-2</v>
      </c>
      <c r="AH102" s="36">
        <v>0.16285485998166246</v>
      </c>
      <c r="AI102" s="36">
        <v>0.52157570021154065</v>
      </c>
      <c r="AJ102" s="36">
        <v>1.7831768703637311E-6</v>
      </c>
      <c r="AK102" s="36">
        <v>2.1548666757136259E-6</v>
      </c>
      <c r="AL102" s="36">
        <v>5.3894969174656898E-6</v>
      </c>
      <c r="AM102" s="36">
        <v>9.5793471255112284E-2</v>
      </c>
      <c r="AN102" s="36">
        <v>0.20396999181497324</v>
      </c>
      <c r="AO102" s="36">
        <v>0.89159788240817361</v>
      </c>
      <c r="AP102" s="36">
        <v>6.3611868100000004</v>
      </c>
      <c r="AQ102" s="36">
        <v>3.4252544359999999</v>
      </c>
      <c r="AR102" s="36">
        <v>9.7864412460000008</v>
      </c>
      <c r="AS102" s="36">
        <v>0</v>
      </c>
      <c r="AT102" s="36">
        <v>6.028505998</v>
      </c>
      <c r="AU102" s="36">
        <v>15.208507544</v>
      </c>
      <c r="AV102" s="36">
        <v>3.144253113</v>
      </c>
      <c r="AW102" s="36">
        <v>7.9322135879999998</v>
      </c>
      <c r="AX102" s="36">
        <v>3.001443257</v>
      </c>
      <c r="AY102" s="36">
        <v>7.5719377970000004</v>
      </c>
      <c r="AZ102" s="36">
        <v>0</v>
      </c>
      <c r="BA102" s="36">
        <v>0</v>
      </c>
      <c r="BB102" s="36">
        <v>0.82358437399999995</v>
      </c>
      <c r="BC102" s="36">
        <v>45.707252418000003</v>
      </c>
      <c r="BD102" s="36">
        <v>115.308684013</v>
      </c>
      <c r="BE102" s="36">
        <v>2.4022879E-2</v>
      </c>
      <c r="BF102" s="36">
        <v>4.8045758000000001E-2</v>
      </c>
      <c r="BG102" s="36">
        <v>0</v>
      </c>
      <c r="BH102" s="36">
        <v>19.870186113999999</v>
      </c>
      <c r="BI102" s="36">
        <v>0</v>
      </c>
      <c r="BJ102" s="36">
        <v>0</v>
      </c>
      <c r="BK102" s="36">
        <v>0</v>
      </c>
      <c r="BL102" s="36">
        <v>0</v>
      </c>
    </row>
    <row r="103" spans="1:64" s="37" customFormat="1" x14ac:dyDescent="0.2">
      <c r="A103" s="34">
        <v>100</v>
      </c>
      <c r="B103" s="34" t="s">
        <v>201</v>
      </c>
      <c r="C103" s="34" t="s">
        <v>212</v>
      </c>
      <c r="D103" s="41">
        <v>5.5478199359999998</v>
      </c>
      <c r="E103" s="36">
        <v>7</v>
      </c>
      <c r="F103" s="36">
        <v>1</v>
      </c>
      <c r="G103" s="36">
        <v>5</v>
      </c>
      <c r="H103" s="36">
        <v>1</v>
      </c>
      <c r="I103" s="36">
        <v>1.2916550533683995E-2</v>
      </c>
      <c r="J103" s="36">
        <v>3.554498040404082</v>
      </c>
      <c r="K103" s="36">
        <v>6.196550533938399E-3</v>
      </c>
      <c r="L103" s="36">
        <v>6.7199999997455961E-3</v>
      </c>
      <c r="M103" s="36">
        <v>0.59444159093362758</v>
      </c>
      <c r="N103" s="36">
        <v>2.9729730000041386</v>
      </c>
      <c r="O103" s="36">
        <v>3.3104398E-2</v>
      </c>
      <c r="P103" s="36">
        <v>5.8669884000000005E-2</v>
      </c>
      <c r="Q103" s="36">
        <v>3.1513073000000003E-2</v>
      </c>
      <c r="R103" s="36">
        <v>1.591325E-3</v>
      </c>
      <c r="S103" s="36">
        <v>5.6594243000000002E-2</v>
      </c>
      <c r="T103" s="36">
        <v>2.075641E-3</v>
      </c>
      <c r="U103" s="36">
        <v>1.9799999999999998E-2</v>
      </c>
      <c r="V103" s="36">
        <v>4.6799999999999994E-2</v>
      </c>
      <c r="W103" s="36">
        <v>6.582094853368399E-2</v>
      </c>
      <c r="X103" s="36">
        <v>3.6599679244040821</v>
      </c>
      <c r="Y103" s="36">
        <v>3.7257888729377662</v>
      </c>
      <c r="Z103" s="36">
        <v>2.2877821692835821E-4</v>
      </c>
      <c r="AA103" s="36">
        <v>4.8958538422668647E-5</v>
      </c>
      <c r="AB103" s="36">
        <v>4.8958500000000002E-5</v>
      </c>
      <c r="AC103" s="36">
        <v>5.1017195960499241E-5</v>
      </c>
      <c r="AD103" s="36">
        <v>5.4603779919003087E-2</v>
      </c>
      <c r="AE103" s="36">
        <v>0.49143401927102781</v>
      </c>
      <c r="AF103" s="36">
        <v>0.54603779919003093</v>
      </c>
      <c r="AG103" s="36">
        <v>1.5264253551052524E-3</v>
      </c>
      <c r="AH103" s="36">
        <v>2.5966776155813488E-3</v>
      </c>
      <c r="AI103" s="36">
        <v>8.3163864174699946E-3</v>
      </c>
      <c r="AJ103" s="36">
        <v>1.9192367344952858E-6</v>
      </c>
      <c r="AK103" s="36">
        <v>2.319287195064282E-6</v>
      </c>
      <c r="AL103" s="36">
        <v>5.8007260167857236E-6</v>
      </c>
      <c r="AM103" s="36">
        <v>1.579361787800247E-3</v>
      </c>
      <c r="AN103" s="36">
        <v>5.7202776821779502E-2</v>
      </c>
      <c r="AO103" s="36">
        <v>0.49975620641451463</v>
      </c>
      <c r="AP103" s="36">
        <v>179.127649956</v>
      </c>
      <c r="AQ103" s="36">
        <v>96.453349975999998</v>
      </c>
      <c r="AR103" s="36">
        <v>275.580999932</v>
      </c>
      <c r="AS103" s="36">
        <v>15.145644988000001</v>
      </c>
      <c r="AT103" s="36">
        <v>744.177361056</v>
      </c>
      <c r="AU103" s="36">
        <v>1867.6439996050001</v>
      </c>
      <c r="AV103" s="36">
        <v>431.76747232100001</v>
      </c>
      <c r="AW103" s="36">
        <v>1083.5964262089999</v>
      </c>
      <c r="AX103" s="36">
        <v>407.19559009900001</v>
      </c>
      <c r="AY103" s="36">
        <v>1021.928965208</v>
      </c>
      <c r="AZ103" s="36">
        <v>7.9688092000000002E-2</v>
      </c>
      <c r="BA103" s="36">
        <v>0.159376184</v>
      </c>
      <c r="BB103" s="36">
        <v>1.531310626</v>
      </c>
      <c r="BC103" s="36">
        <v>76.432155934999997</v>
      </c>
      <c r="BD103" s="36">
        <v>191.81994089</v>
      </c>
      <c r="BE103" s="36">
        <v>4.4666327999999998E-2</v>
      </c>
      <c r="BF103" s="36">
        <v>8.9332655999999996E-2</v>
      </c>
      <c r="BG103" s="36">
        <v>2.5345478639999999</v>
      </c>
      <c r="BH103" s="36">
        <v>49.384660765</v>
      </c>
      <c r="BI103" s="36">
        <v>0</v>
      </c>
      <c r="BJ103" s="36">
        <v>0</v>
      </c>
      <c r="BK103" s="36">
        <v>0.06</v>
      </c>
      <c r="BL103" s="36">
        <v>0.06</v>
      </c>
    </row>
    <row r="104" spans="1:64" s="37" customFormat="1" x14ac:dyDescent="0.2">
      <c r="A104" s="34">
        <v>101</v>
      </c>
      <c r="B104" s="34" t="s">
        <v>201</v>
      </c>
      <c r="C104" s="34" t="s">
        <v>213</v>
      </c>
      <c r="D104" s="41">
        <v>5.7382425850000001</v>
      </c>
      <c r="E104" s="36">
        <v>7</v>
      </c>
      <c r="F104" s="36">
        <v>1</v>
      </c>
      <c r="G104" s="36">
        <v>5</v>
      </c>
      <c r="H104" s="36">
        <v>1</v>
      </c>
      <c r="I104" s="36">
        <v>6.040917388705621E-2</v>
      </c>
      <c r="J104" s="36">
        <v>4.4616652342151388</v>
      </c>
      <c r="K104" s="36">
        <v>8.0171738878588791E-3</v>
      </c>
      <c r="L104" s="36">
        <v>5.2391999999197331E-2</v>
      </c>
      <c r="M104" s="36">
        <v>0.6734034080963005</v>
      </c>
      <c r="N104" s="36">
        <v>3.8486710000058943</v>
      </c>
      <c r="O104" s="36">
        <v>0.209168461</v>
      </c>
      <c r="P104" s="36">
        <v>0.35244115200000004</v>
      </c>
      <c r="Q104" s="36">
        <v>0.19843228099999999</v>
      </c>
      <c r="R104" s="36">
        <v>1.073618E-2</v>
      </c>
      <c r="S104" s="36">
        <v>0.33843743900000001</v>
      </c>
      <c r="T104" s="36">
        <v>1.4003713000000001E-2</v>
      </c>
      <c r="U104" s="36">
        <v>6.5450000000000008E-2</v>
      </c>
      <c r="V104" s="36">
        <v>0.1547</v>
      </c>
      <c r="W104" s="36">
        <v>0.33502763488705622</v>
      </c>
      <c r="X104" s="36">
        <v>4.9688063862151388</v>
      </c>
      <c r="Y104" s="36">
        <v>5.3038340211021948</v>
      </c>
      <c r="Z104" s="36">
        <v>5.0783791893629026E-4</v>
      </c>
      <c r="AA104" s="36">
        <v>1.745644820874873E-4</v>
      </c>
      <c r="AB104" s="36">
        <v>1.7456399999999999E-4</v>
      </c>
      <c r="AC104" s="36">
        <v>7.3568274968314676E-5</v>
      </c>
      <c r="AD104" s="36">
        <v>2.7005596060934129E-2</v>
      </c>
      <c r="AE104" s="36">
        <v>0.24305036454840706</v>
      </c>
      <c r="AF104" s="36">
        <v>0.27005596060934128</v>
      </c>
      <c r="AG104" s="36">
        <v>5.1784802412846061E-3</v>
      </c>
      <c r="AH104" s="36">
        <v>8.8093686863232375E-3</v>
      </c>
      <c r="AI104" s="36">
        <v>2.8213788900791993E-2</v>
      </c>
      <c r="AJ104" s="36">
        <v>6.8431353354464996E-6</v>
      </c>
      <c r="AK104" s="36">
        <v>8.2695354212077838E-6</v>
      </c>
      <c r="AL104" s="36">
        <v>2.0682781057307375E-5</v>
      </c>
      <c r="AM104" s="36">
        <v>5.2588916515883674E-3</v>
      </c>
      <c r="AN104" s="36">
        <v>3.582323428267857E-2</v>
      </c>
      <c r="AO104" s="36">
        <v>0.2712848362302564</v>
      </c>
      <c r="AP104" s="36">
        <v>110.28968897199999</v>
      </c>
      <c r="AQ104" s="36">
        <v>59.386755600000001</v>
      </c>
      <c r="AR104" s="36">
        <v>169.67644457199998</v>
      </c>
      <c r="AS104" s="36">
        <v>7.113591338</v>
      </c>
      <c r="AT104" s="36">
        <v>418.45523503599998</v>
      </c>
      <c r="AU104" s="36">
        <v>1039.777568018</v>
      </c>
      <c r="AV104" s="36">
        <v>273.29675749099999</v>
      </c>
      <c r="AW104" s="36">
        <v>679.08778301300003</v>
      </c>
      <c r="AX104" s="36">
        <v>257.87524728599999</v>
      </c>
      <c r="AY104" s="36">
        <v>640.76841445599996</v>
      </c>
      <c r="AZ104" s="36">
        <v>3.1919257999999999E-2</v>
      </c>
      <c r="BA104" s="36">
        <v>6.3838516999999997E-2</v>
      </c>
      <c r="BB104" s="36">
        <v>1.277372137</v>
      </c>
      <c r="BC104" s="36">
        <v>91.147361594000003</v>
      </c>
      <c r="BD104" s="36">
        <v>226.48296408900001</v>
      </c>
      <c r="BE104" s="36">
        <v>3.7259274000000002E-2</v>
      </c>
      <c r="BF104" s="36">
        <v>7.4518549000000003E-2</v>
      </c>
      <c r="BG104" s="36">
        <v>1.196777457</v>
      </c>
      <c r="BH104" s="36">
        <v>28.890049482999999</v>
      </c>
      <c r="BI104" s="36">
        <v>0</v>
      </c>
      <c r="BJ104" s="36">
        <v>0</v>
      </c>
      <c r="BK104" s="36">
        <v>0</v>
      </c>
      <c r="BL104" s="36">
        <v>0</v>
      </c>
    </row>
    <row r="105" spans="1:64" s="37" customFormat="1" x14ac:dyDescent="0.2">
      <c r="A105" s="34">
        <v>102</v>
      </c>
      <c r="B105" s="34" t="s">
        <v>201</v>
      </c>
      <c r="C105" s="34" t="s">
        <v>214</v>
      </c>
      <c r="D105" s="41">
        <v>5.7055234400000003</v>
      </c>
      <c r="E105" s="36">
        <v>0</v>
      </c>
      <c r="F105" s="36" t="s">
        <v>340</v>
      </c>
      <c r="G105" s="36" t="s">
        <v>340</v>
      </c>
      <c r="H105" s="36" t="s">
        <v>340</v>
      </c>
      <c r="I105" s="36">
        <v>8.837244104995412E-2</v>
      </c>
      <c r="J105" s="36">
        <v>3.0442631362376233</v>
      </c>
      <c r="K105" s="36">
        <v>2.33904410554816E-2</v>
      </c>
      <c r="L105" s="36">
        <v>6.4981999994472517E-2</v>
      </c>
      <c r="M105" s="36">
        <v>0.90061357729164238</v>
      </c>
      <c r="N105" s="36">
        <v>2.232021999995935</v>
      </c>
      <c r="O105" s="36">
        <v>0.23211767300000002</v>
      </c>
      <c r="P105" s="36">
        <v>0.39094210400000001</v>
      </c>
      <c r="Q105" s="36">
        <v>0.21861967300000001</v>
      </c>
      <c r="R105" s="36">
        <v>1.3498E-2</v>
      </c>
      <c r="S105" s="36">
        <v>0.37333601799999999</v>
      </c>
      <c r="T105" s="36">
        <v>1.7606086E-2</v>
      </c>
      <c r="U105" s="36" t="s">
        <v>340</v>
      </c>
      <c r="V105" s="36" t="s">
        <v>340</v>
      </c>
      <c r="W105" s="36">
        <v>0.32049011404995414</v>
      </c>
      <c r="X105" s="36">
        <v>3.4352052402376234</v>
      </c>
      <c r="Y105" s="36">
        <v>3.7556953542875777</v>
      </c>
      <c r="Z105" s="36">
        <v>9.1837411389282466E-4</v>
      </c>
      <c r="AA105" s="36">
        <v>2.136975836653646E-4</v>
      </c>
      <c r="AB105" s="36">
        <v>2.1369800000000001E-4</v>
      </c>
      <c r="AC105" s="36">
        <v>2.038139227780487E-4</v>
      </c>
      <c r="AD105" s="36">
        <v>4.7886860354017305E-2</v>
      </c>
      <c r="AE105" s="36">
        <v>0.43098174318615573</v>
      </c>
      <c r="AF105" s="36">
        <v>0.47886860354017302</v>
      </c>
      <c r="AG105" s="36" t="s">
        <v>340</v>
      </c>
      <c r="AH105" s="36" t="s">
        <v>340</v>
      </c>
      <c r="AI105" s="36" t="s">
        <v>340</v>
      </c>
      <c r="AJ105" s="36">
        <v>8.3772389205021886E-6</v>
      </c>
      <c r="AK105" s="36">
        <v>1.0123411358821185E-5</v>
      </c>
      <c r="AL105" s="36">
        <v>2.5319475644373822E-5</v>
      </c>
      <c r="AM105" s="36">
        <v>2.121911616985509E-4</v>
      </c>
      <c r="AN105" s="36">
        <v>4.7896983765376128E-2</v>
      </c>
      <c r="AO105" s="36">
        <v>0.43100706266180011</v>
      </c>
      <c r="AP105" s="36">
        <v>310.95928558000003</v>
      </c>
      <c r="AQ105" s="36">
        <v>167.439615312</v>
      </c>
      <c r="AR105" s="36">
        <v>478.39890089200003</v>
      </c>
      <c r="AS105" s="36">
        <v>28.572656546000001</v>
      </c>
      <c r="AT105" s="36">
        <v>937.51190425699997</v>
      </c>
      <c r="AU105" s="36">
        <v>2528.44119636</v>
      </c>
      <c r="AV105" s="36">
        <v>507.53427921799999</v>
      </c>
      <c r="AW105" s="36">
        <v>1368.8045712410001</v>
      </c>
      <c r="AX105" s="36">
        <v>487.83005870400001</v>
      </c>
      <c r="AY105" s="36">
        <v>1315.6628856120001</v>
      </c>
      <c r="AZ105" s="36">
        <v>9.9819541999999997E-2</v>
      </c>
      <c r="BA105" s="36">
        <v>0.19963908499999999</v>
      </c>
      <c r="BB105" s="36">
        <v>0.57368916400000003</v>
      </c>
      <c r="BC105" s="36">
        <v>52.196312378999998</v>
      </c>
      <c r="BD105" s="36">
        <v>140.77187278299999</v>
      </c>
      <c r="BE105" s="36">
        <v>1.6733761999999999E-2</v>
      </c>
      <c r="BF105" s="36">
        <v>3.3467524999999998E-2</v>
      </c>
      <c r="BG105" s="36">
        <v>1.1805160219999999</v>
      </c>
      <c r="BH105" s="36">
        <v>32.825824156000003</v>
      </c>
      <c r="BI105" s="36">
        <v>0.27</v>
      </c>
      <c r="BJ105" s="36">
        <v>0.27</v>
      </c>
      <c r="BK105" s="36">
        <v>0.06</v>
      </c>
      <c r="BL105" s="36">
        <v>0.06</v>
      </c>
    </row>
    <row r="106" spans="1:64" s="37" customFormat="1" x14ac:dyDescent="0.2">
      <c r="A106" s="34">
        <v>103</v>
      </c>
      <c r="B106" s="34" t="s">
        <v>201</v>
      </c>
      <c r="C106" s="34" t="s">
        <v>215</v>
      </c>
      <c r="D106" s="41">
        <v>5.0921415689999998</v>
      </c>
      <c r="E106" s="36">
        <v>17</v>
      </c>
      <c r="F106" s="36">
        <v>0</v>
      </c>
      <c r="G106" s="36">
        <v>0</v>
      </c>
      <c r="H106" s="36">
        <v>17</v>
      </c>
      <c r="I106" s="36">
        <v>0</v>
      </c>
      <c r="J106" s="36">
        <v>0</v>
      </c>
      <c r="K106" s="36">
        <v>0</v>
      </c>
      <c r="L106" s="36">
        <v>0</v>
      </c>
      <c r="M106" s="36">
        <v>0</v>
      </c>
      <c r="N106" s="36">
        <v>0</v>
      </c>
      <c r="O106" s="36">
        <v>0</v>
      </c>
      <c r="P106" s="36">
        <v>0</v>
      </c>
      <c r="Q106" s="36">
        <v>0</v>
      </c>
      <c r="R106" s="36">
        <v>0</v>
      </c>
      <c r="S106" s="36">
        <v>0</v>
      </c>
      <c r="T106" s="36">
        <v>0</v>
      </c>
      <c r="U106" s="36">
        <v>0</v>
      </c>
      <c r="V106" s="36">
        <v>0</v>
      </c>
      <c r="W106" s="36">
        <v>0</v>
      </c>
      <c r="X106" s="36">
        <v>0</v>
      </c>
      <c r="Y106" s="36">
        <v>0</v>
      </c>
      <c r="Z106" s="36">
        <v>0</v>
      </c>
      <c r="AA106" s="36">
        <v>0</v>
      </c>
      <c r="AB106" s="36">
        <v>0</v>
      </c>
      <c r="AC106" s="36">
        <v>0</v>
      </c>
      <c r="AD106" s="36">
        <v>0</v>
      </c>
      <c r="AE106" s="36">
        <v>0</v>
      </c>
      <c r="AF106" s="36">
        <v>0</v>
      </c>
      <c r="AG106" s="36">
        <v>0</v>
      </c>
      <c r="AH106" s="36">
        <v>0</v>
      </c>
      <c r="AI106" s="36">
        <v>0</v>
      </c>
      <c r="AJ106" s="36">
        <v>0</v>
      </c>
      <c r="AK106" s="36">
        <v>0</v>
      </c>
      <c r="AL106" s="36">
        <v>0</v>
      </c>
      <c r="AM106" s="36">
        <v>0</v>
      </c>
      <c r="AN106" s="36">
        <v>0</v>
      </c>
      <c r="AO106" s="36">
        <v>0</v>
      </c>
      <c r="AP106" s="36">
        <v>0</v>
      </c>
      <c r="AQ106" s="36">
        <v>0</v>
      </c>
      <c r="AR106" s="36">
        <v>0</v>
      </c>
      <c r="AS106" s="36">
        <v>0</v>
      </c>
      <c r="AT106" s="36">
        <v>0</v>
      </c>
      <c r="AU106" s="36">
        <v>0</v>
      </c>
      <c r="AV106" s="36">
        <v>0</v>
      </c>
      <c r="AW106" s="36">
        <v>0</v>
      </c>
      <c r="AX106" s="36">
        <v>0</v>
      </c>
      <c r="AY106" s="36">
        <v>0</v>
      </c>
      <c r="AZ106" s="36">
        <v>0</v>
      </c>
      <c r="BA106" s="36">
        <v>0</v>
      </c>
      <c r="BB106" s="36">
        <v>1.8454485E-2</v>
      </c>
      <c r="BC106" s="36">
        <v>3.6418646999999998E-2</v>
      </c>
      <c r="BD106" s="36">
        <v>7.7807658000000002E-2</v>
      </c>
      <c r="BE106" s="36">
        <v>5.3829300000000002E-4</v>
      </c>
      <c r="BF106" s="36">
        <v>1.076586E-3</v>
      </c>
      <c r="BG106" s="36">
        <v>0.106499924</v>
      </c>
      <c r="BH106" s="36">
        <v>3.0817279590000002</v>
      </c>
      <c r="BI106" s="36">
        <v>0</v>
      </c>
      <c r="BJ106" s="36">
        <v>0</v>
      </c>
      <c r="BK106" s="36">
        <v>0</v>
      </c>
      <c r="BL106" s="36">
        <v>0</v>
      </c>
    </row>
    <row r="107" spans="1:64" s="37" customFormat="1" x14ac:dyDescent="0.2">
      <c r="A107" s="34">
        <v>104</v>
      </c>
      <c r="B107" s="34" t="s">
        <v>201</v>
      </c>
      <c r="C107" s="34" t="s">
        <v>216</v>
      </c>
      <c r="D107" s="41">
        <v>4.4706484900000003</v>
      </c>
      <c r="E107" s="36">
        <v>5</v>
      </c>
      <c r="F107" s="36">
        <v>0</v>
      </c>
      <c r="G107" s="36">
        <v>0</v>
      </c>
      <c r="H107" s="36">
        <v>5</v>
      </c>
      <c r="I107" s="36">
        <v>0</v>
      </c>
      <c r="J107" s="36">
        <v>0</v>
      </c>
      <c r="K107" s="36">
        <v>0</v>
      </c>
      <c r="L107" s="36">
        <v>0</v>
      </c>
      <c r="M107" s="36">
        <v>0</v>
      </c>
      <c r="N107" s="36">
        <v>0</v>
      </c>
      <c r="O107" s="36">
        <v>0</v>
      </c>
      <c r="P107" s="36">
        <v>0</v>
      </c>
      <c r="Q107" s="36">
        <v>0</v>
      </c>
      <c r="R107" s="36">
        <v>0</v>
      </c>
      <c r="S107" s="36">
        <v>0</v>
      </c>
      <c r="T107" s="36">
        <v>0</v>
      </c>
      <c r="U107" s="36">
        <v>0</v>
      </c>
      <c r="V107" s="36">
        <v>0</v>
      </c>
      <c r="W107" s="36">
        <v>0</v>
      </c>
      <c r="X107" s="36">
        <v>0</v>
      </c>
      <c r="Y107" s="36">
        <v>0</v>
      </c>
      <c r="Z107" s="36">
        <v>0</v>
      </c>
      <c r="AA107" s="36">
        <v>0</v>
      </c>
      <c r="AB107" s="36">
        <v>0</v>
      </c>
      <c r="AC107" s="36">
        <v>0</v>
      </c>
      <c r="AD107" s="36">
        <v>0</v>
      </c>
      <c r="AE107" s="36">
        <v>0</v>
      </c>
      <c r="AF107" s="36">
        <v>0</v>
      </c>
      <c r="AG107" s="36">
        <v>0</v>
      </c>
      <c r="AH107" s="36">
        <v>0</v>
      </c>
      <c r="AI107" s="36">
        <v>0</v>
      </c>
      <c r="AJ107" s="36">
        <v>0</v>
      </c>
      <c r="AK107" s="36">
        <v>0</v>
      </c>
      <c r="AL107" s="36">
        <v>0</v>
      </c>
      <c r="AM107" s="36">
        <v>0</v>
      </c>
      <c r="AN107" s="36">
        <v>0</v>
      </c>
      <c r="AO107" s="36">
        <v>0</v>
      </c>
      <c r="AP107" s="36">
        <v>0</v>
      </c>
      <c r="AQ107" s="36">
        <v>0</v>
      </c>
      <c r="AR107" s="36">
        <v>0</v>
      </c>
      <c r="AS107" s="36">
        <v>0</v>
      </c>
      <c r="AT107" s="36">
        <v>0</v>
      </c>
      <c r="AU107" s="36">
        <v>0</v>
      </c>
      <c r="AV107" s="36">
        <v>0</v>
      </c>
      <c r="AW107" s="36">
        <v>0</v>
      </c>
      <c r="AX107" s="36">
        <v>0</v>
      </c>
      <c r="AY107" s="36">
        <v>0</v>
      </c>
      <c r="AZ107" s="36">
        <v>0</v>
      </c>
      <c r="BA107" s="36">
        <v>0</v>
      </c>
      <c r="BB107" s="36">
        <v>0</v>
      </c>
      <c r="BC107" s="36">
        <v>0</v>
      </c>
      <c r="BD107" s="36">
        <v>0</v>
      </c>
      <c r="BE107" s="36">
        <v>0</v>
      </c>
      <c r="BF107" s="36">
        <v>0</v>
      </c>
      <c r="BG107" s="36">
        <v>0</v>
      </c>
      <c r="BH107" s="36">
        <v>0</v>
      </c>
      <c r="BI107" s="36">
        <v>0</v>
      </c>
      <c r="BJ107" s="36">
        <v>0</v>
      </c>
      <c r="BK107" s="36">
        <v>0</v>
      </c>
      <c r="BL107" s="36">
        <v>0</v>
      </c>
    </row>
    <row r="108" spans="1:64" s="37" customFormat="1" x14ac:dyDescent="0.2">
      <c r="A108" s="34">
        <v>105</v>
      </c>
      <c r="B108" s="34" t="s">
        <v>201</v>
      </c>
      <c r="C108" s="34" t="s">
        <v>217</v>
      </c>
      <c r="D108" s="41">
        <v>5.6749205629999997</v>
      </c>
      <c r="E108" s="36">
        <v>0</v>
      </c>
      <c r="F108" s="36" t="s">
        <v>340</v>
      </c>
      <c r="G108" s="36" t="s">
        <v>340</v>
      </c>
      <c r="H108" s="36" t="s">
        <v>340</v>
      </c>
      <c r="I108" s="36">
        <v>7.5774588017335651E-2</v>
      </c>
      <c r="J108" s="36">
        <v>2.9722678711518014</v>
      </c>
      <c r="K108" s="36">
        <v>9.5755880202759852E-3</v>
      </c>
      <c r="L108" s="36">
        <v>6.6198999997059665E-2</v>
      </c>
      <c r="M108" s="36">
        <v>0.56636045915956479</v>
      </c>
      <c r="N108" s="36">
        <v>2.4816820000095721</v>
      </c>
      <c r="O108" s="36">
        <v>2.1859475E-2</v>
      </c>
      <c r="P108" s="36">
        <v>3.4468514999999998E-2</v>
      </c>
      <c r="Q108" s="36">
        <v>1.9851210000000001E-2</v>
      </c>
      <c r="R108" s="36">
        <v>2.008265E-3</v>
      </c>
      <c r="S108" s="36">
        <v>3.1849038999999996E-2</v>
      </c>
      <c r="T108" s="36">
        <v>2.6194759999999999E-3</v>
      </c>
      <c r="U108" s="36" t="s">
        <v>340</v>
      </c>
      <c r="V108" s="36" t="s">
        <v>340</v>
      </c>
      <c r="W108" s="36">
        <v>9.7634063017335654E-2</v>
      </c>
      <c r="X108" s="36">
        <v>3.0067363861518013</v>
      </c>
      <c r="Y108" s="36">
        <v>3.1043704491691368</v>
      </c>
      <c r="Z108" s="36">
        <v>5.3952313222016123E-4</v>
      </c>
      <c r="AA108" s="36">
        <v>2.1490647940352489E-4</v>
      </c>
      <c r="AB108" s="36">
        <v>2.1490600000000001E-4</v>
      </c>
      <c r="AC108" s="36">
        <v>3.141880194610119E-5</v>
      </c>
      <c r="AD108" s="36">
        <v>1.1809807650664941E-2</v>
      </c>
      <c r="AE108" s="36">
        <v>0.10628826885598443</v>
      </c>
      <c r="AF108" s="36">
        <v>0.11809807650664939</v>
      </c>
      <c r="AG108" s="36" t="s">
        <v>340</v>
      </c>
      <c r="AH108" s="36" t="s">
        <v>340</v>
      </c>
      <c r="AI108" s="36" t="s">
        <v>340</v>
      </c>
      <c r="AJ108" s="36">
        <v>8.4245940881276702E-6</v>
      </c>
      <c r="AK108" s="36">
        <v>1.018063735495337E-5</v>
      </c>
      <c r="AL108" s="36">
        <v>2.5462602517710977E-5</v>
      </c>
      <c r="AM108" s="36">
        <v>3.984339603422886E-5</v>
      </c>
      <c r="AN108" s="36">
        <v>1.1819988288019894E-2</v>
      </c>
      <c r="AO108" s="36">
        <v>0.10631373145850213</v>
      </c>
      <c r="AP108" s="36">
        <v>117.68773603299999</v>
      </c>
      <c r="AQ108" s="36">
        <v>63.370319402</v>
      </c>
      <c r="AR108" s="36">
        <v>181.058055435</v>
      </c>
      <c r="AS108" s="36">
        <v>9.5572509140000008</v>
      </c>
      <c r="AT108" s="36">
        <v>245.05108490999999</v>
      </c>
      <c r="AU108" s="36">
        <v>568.77000872899998</v>
      </c>
      <c r="AV108" s="36">
        <v>146.327872426</v>
      </c>
      <c r="AW108" s="36">
        <v>339.63083782299998</v>
      </c>
      <c r="AX108" s="36">
        <v>138.594307302</v>
      </c>
      <c r="AY108" s="36">
        <v>321.68102990900002</v>
      </c>
      <c r="AZ108" s="36">
        <v>6.4223462999999995E-2</v>
      </c>
      <c r="BA108" s="36">
        <v>0.12844692699999999</v>
      </c>
      <c r="BB108" s="36">
        <v>0.44395653800000001</v>
      </c>
      <c r="BC108" s="36">
        <v>22.988514122000002</v>
      </c>
      <c r="BD108" s="36">
        <v>53.356945482</v>
      </c>
      <c r="BE108" s="36">
        <v>1.2949631E-2</v>
      </c>
      <c r="BF108" s="36">
        <v>2.5899262999999999E-2</v>
      </c>
      <c r="BG108" s="36">
        <v>4.9520742469999997</v>
      </c>
      <c r="BH108" s="36">
        <v>27.846402297000001</v>
      </c>
      <c r="BI108" s="36">
        <v>0.33000000000000007</v>
      </c>
      <c r="BJ108" s="36">
        <v>0.33000000000000007</v>
      </c>
      <c r="BK108" s="36">
        <v>0.39000000000000012</v>
      </c>
      <c r="BL108" s="36">
        <v>0.39000000000000012</v>
      </c>
    </row>
    <row r="109" spans="1:64" s="37" customFormat="1" x14ac:dyDescent="0.2">
      <c r="A109" s="34">
        <v>106</v>
      </c>
      <c r="B109" s="34" t="s">
        <v>201</v>
      </c>
      <c r="C109" s="34" t="s">
        <v>218</v>
      </c>
      <c r="D109" s="41">
        <v>5.5951736629999997</v>
      </c>
      <c r="E109" s="36">
        <v>0</v>
      </c>
      <c r="F109" s="36" t="s">
        <v>340</v>
      </c>
      <c r="G109" s="36" t="s">
        <v>340</v>
      </c>
      <c r="H109" s="36" t="s">
        <v>340</v>
      </c>
      <c r="I109" s="36">
        <v>0.2161171050391977</v>
      </c>
      <c r="J109" s="36">
        <v>2.7883566036315801</v>
      </c>
      <c r="K109" s="36">
        <v>7.8491050332623255E-3</v>
      </c>
      <c r="L109" s="36">
        <v>0.20826800000593537</v>
      </c>
      <c r="M109" s="36">
        <v>0.37245670866228958</v>
      </c>
      <c r="N109" s="36">
        <v>2.6320170000084886</v>
      </c>
      <c r="O109" s="36">
        <v>2.1832617999999998E-2</v>
      </c>
      <c r="P109" s="36">
        <v>3.6831237000000003E-2</v>
      </c>
      <c r="Q109" s="36">
        <v>1.949418E-2</v>
      </c>
      <c r="R109" s="36">
        <v>2.338438E-3</v>
      </c>
      <c r="S109" s="36">
        <v>3.3781101000000001E-2</v>
      </c>
      <c r="T109" s="36">
        <v>3.0501360000000002E-3</v>
      </c>
      <c r="U109" s="36" t="s">
        <v>340</v>
      </c>
      <c r="V109" s="36" t="s">
        <v>340</v>
      </c>
      <c r="W109" s="36">
        <v>0.2379497230391977</v>
      </c>
      <c r="X109" s="36">
        <v>2.82518784063158</v>
      </c>
      <c r="Y109" s="36">
        <v>3.0631375636707778</v>
      </c>
      <c r="Z109" s="36">
        <v>1.3347211132867375E-3</v>
      </c>
      <c r="AA109" s="36">
        <v>6.3753148011247429E-4</v>
      </c>
      <c r="AB109" s="36">
        <v>6.3753099999999999E-4</v>
      </c>
      <c r="AC109" s="36">
        <v>7.4886266725331411E-5</v>
      </c>
      <c r="AD109" s="36">
        <v>4.7114391545069925E-2</v>
      </c>
      <c r="AE109" s="36">
        <v>0.42402952390562931</v>
      </c>
      <c r="AF109" s="36">
        <v>0.47114391545069922</v>
      </c>
      <c r="AG109" s="36" t="s">
        <v>340</v>
      </c>
      <c r="AH109" s="36" t="s">
        <v>340</v>
      </c>
      <c r="AI109" s="36" t="s">
        <v>340</v>
      </c>
      <c r="AJ109" s="36">
        <v>2.4992042538821584E-5</v>
      </c>
      <c r="AK109" s="36">
        <v>3.0201445811381613E-5</v>
      </c>
      <c r="AL109" s="36">
        <v>7.553627374628347E-5</v>
      </c>
      <c r="AM109" s="36">
        <v>9.9878309264152991E-5</v>
      </c>
      <c r="AN109" s="36">
        <v>4.7144592990881307E-2</v>
      </c>
      <c r="AO109" s="36">
        <v>0.4241050601793756</v>
      </c>
      <c r="AP109" s="36">
        <v>109.06285541299999</v>
      </c>
      <c r="AQ109" s="36">
        <v>58.726152913999996</v>
      </c>
      <c r="AR109" s="36">
        <v>167.78900832699998</v>
      </c>
      <c r="AS109" s="36">
        <v>6.4571461379999997</v>
      </c>
      <c r="AT109" s="36">
        <v>496.45308173400002</v>
      </c>
      <c r="AU109" s="36">
        <v>1267.3710991360001</v>
      </c>
      <c r="AV109" s="36">
        <v>271.110287669</v>
      </c>
      <c r="AW109" s="36">
        <v>692.10436174699998</v>
      </c>
      <c r="AX109" s="36">
        <v>259.71884141599998</v>
      </c>
      <c r="AY109" s="36">
        <v>663.02368868799999</v>
      </c>
      <c r="AZ109" s="36">
        <v>3.8362393000000002E-2</v>
      </c>
      <c r="BA109" s="36">
        <v>7.6724786000000003E-2</v>
      </c>
      <c r="BB109" s="36">
        <v>0.73250374699999998</v>
      </c>
      <c r="BC109" s="36">
        <v>35.701165742000001</v>
      </c>
      <c r="BD109" s="36">
        <v>91.139782050999997</v>
      </c>
      <c r="BE109" s="36">
        <v>2.1366176000000001E-2</v>
      </c>
      <c r="BF109" s="36">
        <v>4.2732352000000001E-2</v>
      </c>
      <c r="BG109" s="36">
        <v>1.369276524</v>
      </c>
      <c r="BH109" s="36">
        <v>28.229986330999999</v>
      </c>
      <c r="BI109" s="36">
        <v>0.27</v>
      </c>
      <c r="BJ109" s="36">
        <v>0.27</v>
      </c>
      <c r="BK109" s="36">
        <v>0.63000000000000034</v>
      </c>
      <c r="BL109" s="36">
        <v>0.63000000000000034</v>
      </c>
    </row>
    <row r="110" spans="1:64" s="37" customFormat="1" x14ac:dyDescent="0.2">
      <c r="A110" s="34">
        <v>107</v>
      </c>
      <c r="B110" s="34" t="s">
        <v>201</v>
      </c>
      <c r="C110" s="34" t="s">
        <v>219</v>
      </c>
      <c r="D110" s="41">
        <v>4.7078791420000003</v>
      </c>
      <c r="E110" s="36">
        <v>1</v>
      </c>
      <c r="F110" s="36">
        <v>0</v>
      </c>
      <c r="G110" s="36">
        <v>0</v>
      </c>
      <c r="H110" s="36">
        <v>1</v>
      </c>
      <c r="I110" s="36">
        <v>0</v>
      </c>
      <c r="J110" s="36">
        <v>0</v>
      </c>
      <c r="K110" s="36">
        <v>0</v>
      </c>
      <c r="L110" s="36">
        <v>0</v>
      </c>
      <c r="M110" s="36">
        <v>0</v>
      </c>
      <c r="N110" s="36">
        <v>0</v>
      </c>
      <c r="O110" s="36">
        <v>0</v>
      </c>
      <c r="P110" s="36">
        <v>0</v>
      </c>
      <c r="Q110" s="36">
        <v>0</v>
      </c>
      <c r="R110" s="36">
        <v>0</v>
      </c>
      <c r="S110" s="36">
        <v>0</v>
      </c>
      <c r="T110" s="36">
        <v>0</v>
      </c>
      <c r="U110" s="36">
        <v>0</v>
      </c>
      <c r="V110" s="36">
        <v>0</v>
      </c>
      <c r="W110" s="36">
        <v>0</v>
      </c>
      <c r="X110" s="36">
        <v>0</v>
      </c>
      <c r="Y110" s="36">
        <v>0</v>
      </c>
      <c r="Z110" s="36">
        <v>0</v>
      </c>
      <c r="AA110" s="36">
        <v>0</v>
      </c>
      <c r="AB110" s="36">
        <v>0</v>
      </c>
      <c r="AC110" s="36">
        <v>0</v>
      </c>
      <c r="AD110" s="36">
        <v>0</v>
      </c>
      <c r="AE110" s="36">
        <v>0</v>
      </c>
      <c r="AF110" s="36">
        <v>0</v>
      </c>
      <c r="AG110" s="36">
        <v>0</v>
      </c>
      <c r="AH110" s="36">
        <v>0</v>
      </c>
      <c r="AI110" s="36">
        <v>0</v>
      </c>
      <c r="AJ110" s="36">
        <v>0</v>
      </c>
      <c r="AK110" s="36">
        <v>0</v>
      </c>
      <c r="AL110" s="36">
        <v>0</v>
      </c>
      <c r="AM110" s="36">
        <v>0</v>
      </c>
      <c r="AN110" s="36">
        <v>0</v>
      </c>
      <c r="AO110" s="36">
        <v>0</v>
      </c>
      <c r="AP110" s="36">
        <v>0</v>
      </c>
      <c r="AQ110" s="36">
        <v>0</v>
      </c>
      <c r="AR110" s="36">
        <v>0</v>
      </c>
      <c r="AS110" s="36">
        <v>0</v>
      </c>
      <c r="AT110" s="36">
        <v>0</v>
      </c>
      <c r="AU110" s="36">
        <v>0</v>
      </c>
      <c r="AV110" s="36">
        <v>0</v>
      </c>
      <c r="AW110" s="36">
        <v>0</v>
      </c>
      <c r="AX110" s="36">
        <v>0</v>
      </c>
      <c r="AY110" s="36">
        <v>0</v>
      </c>
      <c r="AZ110" s="36">
        <v>0</v>
      </c>
      <c r="BA110" s="36">
        <v>0</v>
      </c>
      <c r="BB110" s="36">
        <v>0.26957438299999997</v>
      </c>
      <c r="BC110" s="36">
        <v>12.479559734</v>
      </c>
      <c r="BD110" s="36">
        <v>27.140013403000001</v>
      </c>
      <c r="BE110" s="36">
        <v>7.8631320000000001E-3</v>
      </c>
      <c r="BF110" s="36">
        <v>1.5726264E-2</v>
      </c>
      <c r="BG110" s="36">
        <v>1.7720661559999999</v>
      </c>
      <c r="BH110" s="36">
        <v>7.7233925689999996</v>
      </c>
      <c r="BI110" s="36">
        <v>0</v>
      </c>
      <c r="BJ110" s="36">
        <v>0</v>
      </c>
      <c r="BK110" s="36">
        <v>0</v>
      </c>
      <c r="BL110" s="36">
        <v>0</v>
      </c>
    </row>
    <row r="111" spans="1:64" s="37" customFormat="1" x14ac:dyDescent="0.2">
      <c r="A111" s="34">
        <v>108</v>
      </c>
      <c r="B111" s="34" t="s">
        <v>201</v>
      </c>
      <c r="C111" s="34" t="s">
        <v>220</v>
      </c>
      <c r="D111" s="41">
        <v>5.1115067989999998</v>
      </c>
      <c r="E111" s="36">
        <v>0</v>
      </c>
      <c r="F111" s="36" t="s">
        <v>340</v>
      </c>
      <c r="G111" s="36" t="s">
        <v>340</v>
      </c>
      <c r="H111" s="36" t="s">
        <v>340</v>
      </c>
      <c r="I111" s="36">
        <v>0</v>
      </c>
      <c r="J111" s="36">
        <v>0</v>
      </c>
      <c r="K111" s="36">
        <v>0</v>
      </c>
      <c r="L111" s="36">
        <v>0</v>
      </c>
      <c r="M111" s="36">
        <v>0</v>
      </c>
      <c r="N111" s="36">
        <v>0</v>
      </c>
      <c r="O111" s="36">
        <v>9.9819800000000005E-4</v>
      </c>
      <c r="P111" s="36">
        <v>1.6087600000000001E-3</v>
      </c>
      <c r="Q111" s="36">
        <v>8.1913400000000001E-4</v>
      </c>
      <c r="R111" s="36">
        <v>1.7906400000000002E-4</v>
      </c>
      <c r="S111" s="36">
        <v>1.375198E-3</v>
      </c>
      <c r="T111" s="36">
        <v>2.3356200000000001E-4</v>
      </c>
      <c r="U111" s="36" t="s">
        <v>340</v>
      </c>
      <c r="V111" s="36" t="s">
        <v>340</v>
      </c>
      <c r="W111" s="36">
        <v>9.9819800000000005E-4</v>
      </c>
      <c r="X111" s="36">
        <v>1.6087600000000001E-3</v>
      </c>
      <c r="Y111" s="36">
        <v>2.6069580000000004E-3</v>
      </c>
      <c r="Z111" s="36">
        <v>0</v>
      </c>
      <c r="AA111" s="36">
        <v>0</v>
      </c>
      <c r="AB111" s="36">
        <v>0</v>
      </c>
      <c r="AC111" s="36">
        <v>0</v>
      </c>
      <c r="AD111" s="36">
        <v>0</v>
      </c>
      <c r="AE111" s="36">
        <v>0</v>
      </c>
      <c r="AF111" s="36">
        <v>0</v>
      </c>
      <c r="AG111" s="36" t="s">
        <v>340</v>
      </c>
      <c r="AH111" s="36" t="s">
        <v>340</v>
      </c>
      <c r="AI111" s="36" t="s">
        <v>340</v>
      </c>
      <c r="AJ111" s="36">
        <v>0</v>
      </c>
      <c r="AK111" s="36">
        <v>0</v>
      </c>
      <c r="AL111" s="36">
        <v>0</v>
      </c>
      <c r="AM111" s="36">
        <v>0</v>
      </c>
      <c r="AN111" s="36">
        <v>0</v>
      </c>
      <c r="AO111" s="36">
        <v>0</v>
      </c>
      <c r="AP111" s="36">
        <v>8.0308280000000003E-3</v>
      </c>
      <c r="AQ111" s="36">
        <v>4.3242920000000004E-3</v>
      </c>
      <c r="AR111" s="36">
        <v>1.2355120000000001E-2</v>
      </c>
      <c r="AS111" s="36">
        <v>2.3874339999999999E-3</v>
      </c>
      <c r="AT111" s="36">
        <v>2.0794609999999999E-3</v>
      </c>
      <c r="AU111" s="36">
        <v>4.5824630000000002E-3</v>
      </c>
      <c r="AV111" s="36">
        <v>1.7863490999999999E-2</v>
      </c>
      <c r="AW111" s="36">
        <v>3.9365386000000002E-2</v>
      </c>
      <c r="AX111" s="36">
        <v>1.5690211999999999E-2</v>
      </c>
      <c r="AY111" s="36">
        <v>3.4576178999999999E-2</v>
      </c>
      <c r="AZ111" s="36">
        <v>4.352E-6</v>
      </c>
      <c r="BA111" s="36">
        <v>8.704E-6</v>
      </c>
      <c r="BB111" s="36">
        <v>0.29444595000000001</v>
      </c>
      <c r="BC111" s="36">
        <v>18.056293337</v>
      </c>
      <c r="BD111" s="36">
        <v>39.790259294999998</v>
      </c>
      <c r="BE111" s="36">
        <v>8.5886030000000002E-3</v>
      </c>
      <c r="BF111" s="36">
        <v>1.7177206E-2</v>
      </c>
      <c r="BG111" s="36">
        <v>1.4162539249999999</v>
      </c>
      <c r="BH111" s="36">
        <v>4.9462680370000003</v>
      </c>
      <c r="BI111" s="36">
        <v>0</v>
      </c>
      <c r="BJ111" s="36">
        <v>0</v>
      </c>
      <c r="BK111" s="36">
        <v>0</v>
      </c>
      <c r="BL111" s="36">
        <v>0</v>
      </c>
    </row>
    <row r="112" spans="1:64" s="37" customFormat="1" x14ac:dyDescent="0.2">
      <c r="A112" s="34">
        <v>109</v>
      </c>
      <c r="B112" s="34" t="s">
        <v>201</v>
      </c>
      <c r="C112" s="34" t="s">
        <v>221</v>
      </c>
      <c r="D112" s="41">
        <v>4.4994887800000001</v>
      </c>
      <c r="E112" s="36">
        <v>0</v>
      </c>
      <c r="F112" s="36" t="s">
        <v>340</v>
      </c>
      <c r="G112" s="36" t="s">
        <v>340</v>
      </c>
      <c r="H112" s="36" t="s">
        <v>340</v>
      </c>
      <c r="I112" s="36">
        <v>0</v>
      </c>
      <c r="J112" s="36">
        <v>0</v>
      </c>
      <c r="K112" s="36">
        <v>0</v>
      </c>
      <c r="L112" s="36">
        <v>0</v>
      </c>
      <c r="M112" s="36">
        <v>0</v>
      </c>
      <c r="N112" s="36">
        <v>0</v>
      </c>
      <c r="O112" s="36">
        <v>0</v>
      </c>
      <c r="P112" s="36">
        <v>0</v>
      </c>
      <c r="Q112" s="36">
        <v>0</v>
      </c>
      <c r="R112" s="36">
        <v>0</v>
      </c>
      <c r="S112" s="36">
        <v>0</v>
      </c>
      <c r="T112" s="36">
        <v>0</v>
      </c>
      <c r="U112" s="36" t="s">
        <v>340</v>
      </c>
      <c r="V112" s="36" t="s">
        <v>340</v>
      </c>
      <c r="W112" s="36">
        <v>0</v>
      </c>
      <c r="X112" s="36">
        <v>0</v>
      </c>
      <c r="Y112" s="36">
        <v>0</v>
      </c>
      <c r="Z112" s="36">
        <v>0</v>
      </c>
      <c r="AA112" s="36">
        <v>0</v>
      </c>
      <c r="AB112" s="36">
        <v>0</v>
      </c>
      <c r="AC112" s="36">
        <v>0</v>
      </c>
      <c r="AD112" s="36">
        <v>0</v>
      </c>
      <c r="AE112" s="36">
        <v>0</v>
      </c>
      <c r="AF112" s="36">
        <v>0</v>
      </c>
      <c r="AG112" s="36" t="s">
        <v>340</v>
      </c>
      <c r="AH112" s="36" t="s">
        <v>340</v>
      </c>
      <c r="AI112" s="36" t="s">
        <v>340</v>
      </c>
      <c r="AJ112" s="36">
        <v>0</v>
      </c>
      <c r="AK112" s="36">
        <v>0</v>
      </c>
      <c r="AL112" s="36">
        <v>0</v>
      </c>
      <c r="AM112" s="36">
        <v>0</v>
      </c>
      <c r="AN112" s="36">
        <v>0</v>
      </c>
      <c r="AO112" s="36">
        <v>0</v>
      </c>
      <c r="AP112" s="36">
        <v>0</v>
      </c>
      <c r="AQ112" s="36">
        <v>0</v>
      </c>
      <c r="AR112" s="36">
        <v>0</v>
      </c>
      <c r="AS112" s="36">
        <v>0</v>
      </c>
      <c r="AT112" s="36">
        <v>0</v>
      </c>
      <c r="AU112" s="36">
        <v>0</v>
      </c>
      <c r="AV112" s="36">
        <v>0</v>
      </c>
      <c r="AW112" s="36">
        <v>0</v>
      </c>
      <c r="AX112" s="36">
        <v>0</v>
      </c>
      <c r="AY112" s="36">
        <v>0</v>
      </c>
      <c r="AZ112" s="36">
        <v>0</v>
      </c>
      <c r="BA112" s="36">
        <v>0</v>
      </c>
      <c r="BB112" s="36">
        <v>0</v>
      </c>
      <c r="BC112" s="36">
        <v>0</v>
      </c>
      <c r="BD112" s="36">
        <v>0</v>
      </c>
      <c r="BE112" s="36">
        <v>0</v>
      </c>
      <c r="BF112" s="36">
        <v>0</v>
      </c>
      <c r="BG112" s="36">
        <v>0</v>
      </c>
      <c r="BH112" s="36">
        <v>0</v>
      </c>
      <c r="BI112" s="36">
        <v>0</v>
      </c>
      <c r="BJ112" s="36">
        <v>0</v>
      </c>
      <c r="BK112" s="36">
        <v>0</v>
      </c>
      <c r="BL112" s="36">
        <v>0</v>
      </c>
    </row>
    <row r="113" spans="1:64" s="37" customFormat="1" x14ac:dyDescent="0.2">
      <c r="A113" s="34">
        <v>110</v>
      </c>
      <c r="B113" s="34" t="s">
        <v>201</v>
      </c>
      <c r="C113" s="34" t="s">
        <v>222</v>
      </c>
      <c r="D113" s="41">
        <v>4.8929786149999996</v>
      </c>
      <c r="E113" s="36">
        <v>3</v>
      </c>
      <c r="F113" s="36">
        <v>0</v>
      </c>
      <c r="G113" s="36">
        <v>0</v>
      </c>
      <c r="H113" s="36">
        <v>3</v>
      </c>
      <c r="I113" s="36">
        <v>0</v>
      </c>
      <c r="J113" s="36">
        <v>0</v>
      </c>
      <c r="K113" s="36">
        <v>0</v>
      </c>
      <c r="L113" s="36">
        <v>0</v>
      </c>
      <c r="M113" s="36">
        <v>0</v>
      </c>
      <c r="N113" s="36">
        <v>0</v>
      </c>
      <c r="O113" s="36">
        <v>2.2088470000000003E-3</v>
      </c>
      <c r="P113" s="36">
        <v>3.1947099999999999E-3</v>
      </c>
      <c r="Q113" s="36">
        <v>1.9772000000000001E-3</v>
      </c>
      <c r="R113" s="36">
        <v>2.31647E-4</v>
      </c>
      <c r="S113" s="36">
        <v>2.892562E-3</v>
      </c>
      <c r="T113" s="36">
        <v>3.0214800000000002E-4</v>
      </c>
      <c r="U113" s="36">
        <v>0</v>
      </c>
      <c r="V113" s="36">
        <v>0</v>
      </c>
      <c r="W113" s="36">
        <v>2.2088470000000003E-3</v>
      </c>
      <c r="X113" s="36">
        <v>3.1947099999999999E-3</v>
      </c>
      <c r="Y113" s="36">
        <v>5.4035569999999998E-3</v>
      </c>
      <c r="Z113" s="36">
        <v>0</v>
      </c>
      <c r="AA113" s="36">
        <v>0</v>
      </c>
      <c r="AB113" s="36">
        <v>0</v>
      </c>
      <c r="AC113" s="36">
        <v>0</v>
      </c>
      <c r="AD113" s="36">
        <v>0</v>
      </c>
      <c r="AE113" s="36">
        <v>0</v>
      </c>
      <c r="AF113" s="36">
        <v>0</v>
      </c>
      <c r="AG113" s="36">
        <v>0</v>
      </c>
      <c r="AH113" s="36">
        <v>0</v>
      </c>
      <c r="AI113" s="36">
        <v>0</v>
      </c>
      <c r="AJ113" s="36">
        <v>0</v>
      </c>
      <c r="AK113" s="36">
        <v>0</v>
      </c>
      <c r="AL113" s="36">
        <v>0</v>
      </c>
      <c r="AM113" s="36">
        <v>0</v>
      </c>
      <c r="AN113" s="36">
        <v>0</v>
      </c>
      <c r="AO113" s="36">
        <v>0</v>
      </c>
      <c r="AP113" s="36">
        <v>3.0801539999999999E-3</v>
      </c>
      <c r="AQ113" s="36">
        <v>1.6585440000000001E-3</v>
      </c>
      <c r="AR113" s="36">
        <v>4.7386979999999995E-3</v>
      </c>
      <c r="AS113" s="36">
        <v>0</v>
      </c>
      <c r="AT113" s="36">
        <v>0</v>
      </c>
      <c r="AU113" s="36">
        <v>0</v>
      </c>
      <c r="AV113" s="36">
        <v>0</v>
      </c>
      <c r="AW113" s="36">
        <v>0</v>
      </c>
      <c r="AX113" s="36">
        <v>0</v>
      </c>
      <c r="AY113" s="36">
        <v>0</v>
      </c>
      <c r="AZ113" s="36">
        <v>0</v>
      </c>
      <c r="BA113" s="36">
        <v>0</v>
      </c>
      <c r="BB113" s="36">
        <v>0.13431394199999999</v>
      </c>
      <c r="BC113" s="36">
        <v>6.3196292930000002</v>
      </c>
      <c r="BD113" s="36">
        <v>12.715482185000001</v>
      </c>
      <c r="BE113" s="36">
        <v>3.917762E-3</v>
      </c>
      <c r="BF113" s="36">
        <v>7.835524E-3</v>
      </c>
      <c r="BG113" s="36">
        <v>1.1145714579999999</v>
      </c>
      <c r="BH113" s="36">
        <v>7.8240065550000004</v>
      </c>
      <c r="BI113" s="36">
        <v>0</v>
      </c>
      <c r="BJ113" s="36">
        <v>0</v>
      </c>
      <c r="BK113" s="36">
        <v>0</v>
      </c>
      <c r="BL113" s="36">
        <v>0</v>
      </c>
    </row>
    <row r="114" spans="1:64" s="37" customFormat="1" x14ac:dyDescent="0.2">
      <c r="A114" s="34">
        <v>111</v>
      </c>
      <c r="B114" s="34" t="s">
        <v>201</v>
      </c>
      <c r="C114" s="34" t="s">
        <v>223</v>
      </c>
      <c r="D114" s="41">
        <v>5.709649518</v>
      </c>
      <c r="E114" s="36">
        <v>5</v>
      </c>
      <c r="F114" s="36">
        <v>0</v>
      </c>
      <c r="G114" s="36">
        <v>0</v>
      </c>
      <c r="H114" s="36">
        <v>5</v>
      </c>
      <c r="I114" s="36">
        <v>0.12087846065912936</v>
      </c>
      <c r="J114" s="36">
        <v>1.5852855920520974</v>
      </c>
      <c r="K114" s="36">
        <v>2.6841460662159401E-2</v>
      </c>
      <c r="L114" s="36">
        <v>9.4036999996969947E-2</v>
      </c>
      <c r="M114" s="36">
        <v>0.84401905270956457</v>
      </c>
      <c r="N114" s="36">
        <v>0.86214500000166217</v>
      </c>
      <c r="O114" s="36">
        <v>1.9804854999999996E-2</v>
      </c>
      <c r="P114" s="36">
        <v>3.1020620999999998E-2</v>
      </c>
      <c r="Q114" s="36">
        <v>1.8895561999999998E-2</v>
      </c>
      <c r="R114" s="36">
        <v>9.0929300000000004E-4</v>
      </c>
      <c r="S114" s="36">
        <v>2.9834586999999999E-2</v>
      </c>
      <c r="T114" s="36">
        <v>1.1860340000000001E-3</v>
      </c>
      <c r="U114" s="36">
        <v>0</v>
      </c>
      <c r="V114" s="36">
        <v>0</v>
      </c>
      <c r="W114" s="36">
        <v>0.14068331565912934</v>
      </c>
      <c r="X114" s="36">
        <v>1.6163062130520973</v>
      </c>
      <c r="Y114" s="36">
        <v>1.7569895287112267</v>
      </c>
      <c r="Z114" s="36">
        <v>8.5785385814543514E-4</v>
      </c>
      <c r="AA114" s="36">
        <v>3.9616843951314356E-4</v>
      </c>
      <c r="AB114" s="36">
        <v>3.9616800000000002E-4</v>
      </c>
      <c r="AC114" s="36">
        <v>2.7217327732858773E-4</v>
      </c>
      <c r="AD114" s="36">
        <v>1.7469872559848998E-2</v>
      </c>
      <c r="AE114" s="36">
        <v>0.15722885303864098</v>
      </c>
      <c r="AF114" s="36">
        <v>0.17469872559848998</v>
      </c>
      <c r="AG114" s="36">
        <v>0</v>
      </c>
      <c r="AH114" s="36">
        <v>0</v>
      </c>
      <c r="AI114" s="36">
        <v>0</v>
      </c>
      <c r="AJ114" s="36">
        <v>1.5530299715913209E-5</v>
      </c>
      <c r="AK114" s="36">
        <v>1.8767473870609322E-5</v>
      </c>
      <c r="AL114" s="36">
        <v>4.6938979433968909E-5</v>
      </c>
      <c r="AM114" s="36">
        <v>2.8770357704450093E-4</v>
      </c>
      <c r="AN114" s="36">
        <v>1.7488640033719607E-2</v>
      </c>
      <c r="AO114" s="36">
        <v>0.15727579201807496</v>
      </c>
      <c r="AP114" s="36">
        <v>41.200621286999997</v>
      </c>
      <c r="AQ114" s="36">
        <v>22.184949924000001</v>
      </c>
      <c r="AR114" s="36">
        <v>63.385571210999998</v>
      </c>
      <c r="AS114" s="36">
        <v>7.3858582740000003</v>
      </c>
      <c r="AT114" s="36">
        <v>360.57039168099999</v>
      </c>
      <c r="AU114" s="36">
        <v>762.95951434100004</v>
      </c>
      <c r="AV114" s="36">
        <v>200.87237288899999</v>
      </c>
      <c r="AW114" s="36">
        <v>425.04179932599999</v>
      </c>
      <c r="AX114" s="36">
        <v>194.015975922</v>
      </c>
      <c r="AY114" s="36">
        <v>410.53380471499997</v>
      </c>
      <c r="AZ114" s="36">
        <v>5.5446435000000002E-2</v>
      </c>
      <c r="BA114" s="36">
        <v>0.110892871</v>
      </c>
      <c r="BB114" s="36">
        <v>0.42255209399999999</v>
      </c>
      <c r="BC114" s="36">
        <v>25.88382979</v>
      </c>
      <c r="BD114" s="36">
        <v>54.769650149</v>
      </c>
      <c r="BE114" s="36">
        <v>1.2325292E-2</v>
      </c>
      <c r="BF114" s="36">
        <v>2.4650584E-2</v>
      </c>
      <c r="BG114" s="36">
        <v>5.7454542630000001</v>
      </c>
      <c r="BH114" s="36">
        <v>18.006419811000001</v>
      </c>
      <c r="BI114" s="36">
        <v>0.12</v>
      </c>
      <c r="BJ114" s="36">
        <v>0.12</v>
      </c>
      <c r="BK114" s="36">
        <v>0.39000000000000012</v>
      </c>
      <c r="BL114" s="36">
        <v>0.39000000000000012</v>
      </c>
    </row>
    <row r="115" spans="1:64" s="37" customFormat="1" x14ac:dyDescent="0.2">
      <c r="A115" s="34">
        <v>112</v>
      </c>
      <c r="B115" s="34" t="s">
        <v>225</v>
      </c>
      <c r="C115" s="34" t="s">
        <v>224</v>
      </c>
      <c r="D115" s="41">
        <v>5.8119445750000001</v>
      </c>
      <c r="E115" s="36">
        <v>102</v>
      </c>
      <c r="F115" s="36">
        <v>6</v>
      </c>
      <c r="G115" s="36">
        <v>35</v>
      </c>
      <c r="H115" s="36">
        <v>61</v>
      </c>
      <c r="I115" s="36">
        <v>9.717534707788851E-2</v>
      </c>
      <c r="J115" s="36">
        <v>6.0117107649310126</v>
      </c>
      <c r="K115" s="36">
        <v>2.1947347081545068E-2</v>
      </c>
      <c r="L115" s="36">
        <v>7.5227999996343442E-2</v>
      </c>
      <c r="M115" s="36">
        <v>1.2716951120141424</v>
      </c>
      <c r="N115" s="36">
        <v>4.8371909999947587</v>
      </c>
      <c r="O115" s="36">
        <v>0.13169972299999999</v>
      </c>
      <c r="P115" s="36">
        <v>0.214697097</v>
      </c>
      <c r="Q115" s="36">
        <v>0.123908881</v>
      </c>
      <c r="R115" s="36">
        <v>7.7908420000000001E-3</v>
      </c>
      <c r="S115" s="36">
        <v>0.20453512900000001</v>
      </c>
      <c r="T115" s="36">
        <v>1.0161968E-2</v>
      </c>
      <c r="U115" s="36">
        <v>0.88360000000000027</v>
      </c>
      <c r="V115" s="36">
        <v>2.0907999999999998</v>
      </c>
      <c r="W115" s="36">
        <v>1.1124750700778887</v>
      </c>
      <c r="X115" s="36">
        <v>8.3172078619310135</v>
      </c>
      <c r="Y115" s="36">
        <v>9.4296829320089017</v>
      </c>
      <c r="Z115" s="36">
        <v>9.6754796484796988E-4</v>
      </c>
      <c r="AA115" s="36">
        <v>2.070552644774655E-4</v>
      </c>
      <c r="AB115" s="36">
        <v>2.0705499999999999E-4</v>
      </c>
      <c r="AC115" s="36">
        <v>2.5277639573257336E-4</v>
      </c>
      <c r="AD115" s="36">
        <v>8.2686310216826403E-2</v>
      </c>
      <c r="AE115" s="36">
        <v>0.74417679195143793</v>
      </c>
      <c r="AF115" s="36">
        <v>0.8268631021682642</v>
      </c>
      <c r="AG115" s="36">
        <v>5.9264540185922955E-2</v>
      </c>
      <c r="AH115" s="36">
        <v>0.10081783847720233</v>
      </c>
      <c r="AI115" s="36">
        <v>0.32288956377158029</v>
      </c>
      <c r="AJ115" s="36">
        <v>8.1168246997147042E-6</v>
      </c>
      <c r="AK115" s="36">
        <v>9.8087157526075108E-6</v>
      </c>
      <c r="AL115" s="36">
        <v>2.45323963235305E-5</v>
      </c>
      <c r="AM115" s="36">
        <v>5.9525433406355244E-2</v>
      </c>
      <c r="AN115" s="36">
        <v>0.18351395740978133</v>
      </c>
      <c r="AO115" s="36">
        <v>1.0670908881193417</v>
      </c>
      <c r="AP115" s="36">
        <v>284.65570093299999</v>
      </c>
      <c r="AQ115" s="36">
        <v>153.27614665600001</v>
      </c>
      <c r="AR115" s="36">
        <v>437.93184758899997</v>
      </c>
      <c r="AS115" s="36">
        <v>6.5421540719999998</v>
      </c>
      <c r="AT115" s="36">
        <v>1372.2673006529999</v>
      </c>
      <c r="AU115" s="36">
        <v>2937.9924007149998</v>
      </c>
      <c r="AV115" s="36">
        <v>792.175435601</v>
      </c>
      <c r="AW115" s="36">
        <v>1696.029198336</v>
      </c>
      <c r="AX115" s="36">
        <v>748.36086083099997</v>
      </c>
      <c r="AY115" s="36">
        <v>1602.2232119559999</v>
      </c>
      <c r="AZ115" s="36">
        <v>0.70935517299999995</v>
      </c>
      <c r="BA115" s="36">
        <v>1.4187103459999999</v>
      </c>
      <c r="BB115" s="36">
        <v>1.74460948</v>
      </c>
      <c r="BC115" s="36">
        <v>161.950723576</v>
      </c>
      <c r="BD115" s="36">
        <v>346.73273562000003</v>
      </c>
      <c r="BE115" s="36">
        <v>0.79300430899999996</v>
      </c>
      <c r="BF115" s="36">
        <v>1.5860086179999999</v>
      </c>
      <c r="BG115" s="36">
        <v>6.1368657190000002</v>
      </c>
      <c r="BH115" s="36">
        <v>24.173539387000002</v>
      </c>
      <c r="BI115" s="36">
        <v>0.03</v>
      </c>
      <c r="BJ115" s="36">
        <v>0.03</v>
      </c>
      <c r="BK115" s="36">
        <v>0</v>
      </c>
      <c r="BL115" s="36">
        <v>0</v>
      </c>
    </row>
    <row r="116" spans="1:64" s="37" customFormat="1" x14ac:dyDescent="0.2">
      <c r="A116" s="34">
        <v>113</v>
      </c>
      <c r="B116" s="34" t="s">
        <v>225</v>
      </c>
      <c r="C116" s="34" t="s">
        <v>226</v>
      </c>
      <c r="D116" s="41">
        <v>5.5174409359999999</v>
      </c>
      <c r="E116" s="36">
        <v>36</v>
      </c>
      <c r="F116" s="36">
        <v>0</v>
      </c>
      <c r="G116" s="36">
        <v>6</v>
      </c>
      <c r="H116" s="36">
        <v>30</v>
      </c>
      <c r="I116" s="36">
        <v>2.8165220157760694E-3</v>
      </c>
      <c r="J116" s="36">
        <v>0.90685730804701348</v>
      </c>
      <c r="K116" s="36">
        <v>2.8165220157760694E-3</v>
      </c>
      <c r="L116" s="36">
        <v>0</v>
      </c>
      <c r="M116" s="36">
        <v>0.32584483006209664</v>
      </c>
      <c r="N116" s="36">
        <v>0.58382900000069293</v>
      </c>
      <c r="O116" s="36">
        <v>5.3940758999999998E-2</v>
      </c>
      <c r="P116" s="36">
        <v>7.6559949000000002E-2</v>
      </c>
      <c r="Q116" s="36">
        <v>5.1011215999999998E-2</v>
      </c>
      <c r="R116" s="36">
        <v>2.9295430000000002E-3</v>
      </c>
      <c r="S116" s="36">
        <v>7.2738806000000003E-2</v>
      </c>
      <c r="T116" s="36">
        <v>3.8211429999999999E-3</v>
      </c>
      <c r="U116" s="36">
        <v>0.10619999999999999</v>
      </c>
      <c r="V116" s="36">
        <v>0.252</v>
      </c>
      <c r="W116" s="36">
        <v>0.16295728101577606</v>
      </c>
      <c r="X116" s="36">
        <v>1.2354172570470134</v>
      </c>
      <c r="Y116" s="36">
        <v>1.3983745380627894</v>
      </c>
      <c r="Z116" s="36">
        <v>9.1174454675317E-5</v>
      </c>
      <c r="AA116" s="36">
        <v>1.9511333300517838E-5</v>
      </c>
      <c r="AB116" s="36">
        <v>1.9511300000000001E-5</v>
      </c>
      <c r="AC116" s="36">
        <v>1.2935548768959637E-5</v>
      </c>
      <c r="AD116" s="36">
        <v>4.560433719840537E-3</v>
      </c>
      <c r="AE116" s="36">
        <v>4.1043903478564833E-2</v>
      </c>
      <c r="AF116" s="36">
        <v>4.5604337198405377E-2</v>
      </c>
      <c r="AG116" s="36">
        <v>7.412043683110367E-3</v>
      </c>
      <c r="AH116" s="36">
        <v>1.2608993851727982E-2</v>
      </c>
      <c r="AI116" s="36">
        <v>4.0382858687290968E-2</v>
      </c>
      <c r="AJ116" s="36">
        <v>7.6486828023238285E-7</v>
      </c>
      <c r="AK116" s="36">
        <v>9.2429931981285628E-7</v>
      </c>
      <c r="AL116" s="36">
        <v>2.311747817668256E-6</v>
      </c>
      <c r="AM116" s="36">
        <v>7.4257441001595592E-3</v>
      </c>
      <c r="AN116" s="36">
        <v>1.7170351870888331E-2</v>
      </c>
      <c r="AO116" s="36">
        <v>8.1429073913673475E-2</v>
      </c>
      <c r="AP116" s="36">
        <v>24.717086317</v>
      </c>
      <c r="AQ116" s="36">
        <v>13.309200324000001</v>
      </c>
      <c r="AR116" s="36">
        <v>38.026286640999999</v>
      </c>
      <c r="AS116" s="36">
        <v>1.8179784859999999</v>
      </c>
      <c r="AT116" s="36">
        <v>74.659903471999996</v>
      </c>
      <c r="AU116" s="36">
        <v>166.78907104800001</v>
      </c>
      <c r="AV116" s="36">
        <v>62.223916617</v>
      </c>
      <c r="AW116" s="36">
        <v>139.00726852</v>
      </c>
      <c r="AX116" s="36">
        <v>57.787845644999997</v>
      </c>
      <c r="AY116" s="36">
        <v>129.09715449300001</v>
      </c>
      <c r="AZ116" s="36">
        <v>0.253503806</v>
      </c>
      <c r="BA116" s="36">
        <v>0.50700761299999997</v>
      </c>
      <c r="BB116" s="36">
        <v>0.455124639</v>
      </c>
      <c r="BC116" s="36">
        <v>33.662209214000001</v>
      </c>
      <c r="BD116" s="36">
        <v>75.200855387999994</v>
      </c>
      <c r="BE116" s="36">
        <v>0.20687483600000001</v>
      </c>
      <c r="BF116" s="36">
        <v>0.41374967200000001</v>
      </c>
      <c r="BG116" s="36">
        <v>2.6484624999999999</v>
      </c>
      <c r="BH116" s="36">
        <v>10.163810443999999</v>
      </c>
      <c r="BI116" s="36">
        <v>0</v>
      </c>
      <c r="BJ116" s="36">
        <v>0</v>
      </c>
      <c r="BK116" s="36">
        <v>0</v>
      </c>
      <c r="BL116" s="36">
        <v>0</v>
      </c>
    </row>
    <row r="117" spans="1:64" s="37" customFormat="1" x14ac:dyDescent="0.2">
      <c r="A117" s="34">
        <v>114</v>
      </c>
      <c r="B117" s="34" t="s">
        <v>225</v>
      </c>
      <c r="C117" s="34" t="s">
        <v>227</v>
      </c>
      <c r="D117" s="41">
        <v>5.5547678359999999</v>
      </c>
      <c r="E117" s="36">
        <v>55</v>
      </c>
      <c r="F117" s="36">
        <v>0</v>
      </c>
      <c r="G117" s="36">
        <v>5</v>
      </c>
      <c r="H117" s="36">
        <v>50</v>
      </c>
      <c r="I117" s="36">
        <v>4.8968600360437659E-4</v>
      </c>
      <c r="J117" s="36">
        <v>0.33824109337861663</v>
      </c>
      <c r="K117" s="36">
        <v>4.8968600360437659E-4</v>
      </c>
      <c r="L117" s="36">
        <v>0</v>
      </c>
      <c r="M117" s="36">
        <v>6.612777938218363E-2</v>
      </c>
      <c r="N117" s="36">
        <v>0.2726030000000374</v>
      </c>
      <c r="O117" s="36">
        <v>2.0333816000000001E-2</v>
      </c>
      <c r="P117" s="36">
        <v>3.3409991999999999E-2</v>
      </c>
      <c r="Q117" s="36">
        <v>1.9329180000000001E-2</v>
      </c>
      <c r="R117" s="36">
        <v>1.0046359999999999E-3</v>
      </c>
      <c r="S117" s="36">
        <v>3.2099597000000001E-2</v>
      </c>
      <c r="T117" s="36">
        <v>1.310395E-3</v>
      </c>
      <c r="U117" s="36">
        <v>2.2799999999999997E-2</v>
      </c>
      <c r="V117" s="36">
        <v>5.3999999999999992E-2</v>
      </c>
      <c r="W117" s="36">
        <v>4.3623502003604375E-2</v>
      </c>
      <c r="X117" s="36">
        <v>0.42565108537861662</v>
      </c>
      <c r="Y117" s="36">
        <v>0.469274587382221</v>
      </c>
      <c r="Z117" s="36">
        <v>1.9458547584184853E-5</v>
      </c>
      <c r="AA117" s="36">
        <v>4.1641291830155585E-6</v>
      </c>
      <c r="AB117" s="36">
        <v>4.1641300000000001E-6</v>
      </c>
      <c r="AC117" s="36">
        <v>1.8575942870481724E-6</v>
      </c>
      <c r="AD117" s="36">
        <v>2.5346017822226678E-3</v>
      </c>
      <c r="AE117" s="36">
        <v>2.2811416040004008E-2</v>
      </c>
      <c r="AF117" s="36">
        <v>2.5346017822226674E-2</v>
      </c>
      <c r="AG117" s="36">
        <v>1.6987158974358972E-3</v>
      </c>
      <c r="AH117" s="36">
        <v>2.8897695726495722E-3</v>
      </c>
      <c r="AI117" s="36">
        <v>9.2550728205128205E-3</v>
      </c>
      <c r="AJ117" s="36">
        <v>1.6323929988079067E-7</v>
      </c>
      <c r="AK117" s="36">
        <v>1.9726530403470345E-7</v>
      </c>
      <c r="AL117" s="36">
        <v>4.9337657869987713E-7</v>
      </c>
      <c r="AM117" s="36">
        <v>1.7007367310228263E-3</v>
      </c>
      <c r="AN117" s="36">
        <v>5.4245686201762743E-3</v>
      </c>
      <c r="AO117" s="36">
        <v>3.2066982237095532E-2</v>
      </c>
      <c r="AP117" s="36">
        <v>18.720609066000002</v>
      </c>
      <c r="AQ117" s="36">
        <v>10.080327958</v>
      </c>
      <c r="AR117" s="36">
        <v>28.800937024</v>
      </c>
      <c r="AS117" s="36">
        <v>2.5719725979999999</v>
      </c>
      <c r="AT117" s="36">
        <v>165.53056817699999</v>
      </c>
      <c r="AU117" s="36">
        <v>383.13567921600003</v>
      </c>
      <c r="AV117" s="36">
        <v>95.640369602999996</v>
      </c>
      <c r="AW117" s="36">
        <v>221.36840567900001</v>
      </c>
      <c r="AX117" s="36">
        <v>90.241437724999997</v>
      </c>
      <c r="AY117" s="36">
        <v>208.87208276300001</v>
      </c>
      <c r="AZ117" s="36">
        <v>0.39933281399999998</v>
      </c>
      <c r="BA117" s="36">
        <v>0.79866562799999996</v>
      </c>
      <c r="BB117" s="36">
        <v>0.48591378899999998</v>
      </c>
      <c r="BC117" s="36">
        <v>21.437274191</v>
      </c>
      <c r="BD117" s="36">
        <v>49.618536915999996</v>
      </c>
      <c r="BE117" s="36">
        <v>0.22086990400000001</v>
      </c>
      <c r="BF117" s="36">
        <v>0.44173980800000001</v>
      </c>
      <c r="BG117" s="36">
        <v>3.8060624070000002</v>
      </c>
      <c r="BH117" s="36">
        <v>19.070200003</v>
      </c>
      <c r="BI117" s="36">
        <v>0</v>
      </c>
      <c r="BJ117" s="36">
        <v>0</v>
      </c>
      <c r="BK117" s="36">
        <v>0</v>
      </c>
      <c r="BL117" s="36">
        <v>0</v>
      </c>
    </row>
    <row r="118" spans="1:64" s="37" customFormat="1" x14ac:dyDescent="0.2">
      <c r="A118" s="34">
        <v>115</v>
      </c>
      <c r="B118" s="34" t="s">
        <v>225</v>
      </c>
      <c r="C118" s="34" t="s">
        <v>228</v>
      </c>
      <c r="D118" s="41">
        <v>5.3250124879999996</v>
      </c>
      <c r="E118" s="36">
        <v>46</v>
      </c>
      <c r="F118" s="36">
        <v>0</v>
      </c>
      <c r="G118" s="36">
        <v>5</v>
      </c>
      <c r="H118" s="36">
        <v>41</v>
      </c>
      <c r="I118" s="36">
        <v>0</v>
      </c>
      <c r="J118" s="36">
        <v>0</v>
      </c>
      <c r="K118" s="36">
        <v>0</v>
      </c>
      <c r="L118" s="36">
        <v>0</v>
      </c>
      <c r="M118" s="36">
        <v>0</v>
      </c>
      <c r="N118" s="36">
        <v>0</v>
      </c>
      <c r="O118" s="36">
        <v>7.5700979999999999E-3</v>
      </c>
      <c r="P118" s="36">
        <v>1.1177975999999999E-2</v>
      </c>
      <c r="Q118" s="36">
        <v>6.7843169999999998E-3</v>
      </c>
      <c r="R118" s="36">
        <v>7.8578100000000004E-4</v>
      </c>
      <c r="S118" s="36">
        <v>1.0153044E-2</v>
      </c>
      <c r="T118" s="36">
        <v>1.0249320000000001E-3</v>
      </c>
      <c r="U118" s="36">
        <v>6.6000000000000003E-2</v>
      </c>
      <c r="V118" s="36">
        <v>0.15839999999999999</v>
      </c>
      <c r="W118" s="36">
        <v>7.3570098E-2</v>
      </c>
      <c r="X118" s="36">
        <v>0.16957797599999999</v>
      </c>
      <c r="Y118" s="36">
        <v>0.24314807399999999</v>
      </c>
      <c r="Z118" s="36">
        <v>0</v>
      </c>
      <c r="AA118" s="36">
        <v>0</v>
      </c>
      <c r="AB118" s="36">
        <v>0</v>
      </c>
      <c r="AC118" s="36">
        <v>0</v>
      </c>
      <c r="AD118" s="36">
        <v>0</v>
      </c>
      <c r="AE118" s="36">
        <v>0</v>
      </c>
      <c r="AF118" s="36">
        <v>0</v>
      </c>
      <c r="AG118" s="36">
        <v>4.856285522267207E-3</v>
      </c>
      <c r="AH118" s="36">
        <v>8.2612673252361671E-3</v>
      </c>
      <c r="AI118" s="36">
        <v>2.6458383190283402E-2</v>
      </c>
      <c r="AJ118" s="36">
        <v>0</v>
      </c>
      <c r="AK118" s="36">
        <v>0</v>
      </c>
      <c r="AL118" s="36">
        <v>0</v>
      </c>
      <c r="AM118" s="36">
        <v>4.856285522267207E-3</v>
      </c>
      <c r="AN118" s="36">
        <v>8.2612673252361671E-3</v>
      </c>
      <c r="AO118" s="36">
        <v>2.6458383190283402E-2</v>
      </c>
      <c r="AP118" s="36">
        <v>0.81820890099999999</v>
      </c>
      <c r="AQ118" s="36">
        <v>0.44057402400000001</v>
      </c>
      <c r="AR118" s="36">
        <v>1.258782925</v>
      </c>
      <c r="AS118" s="36">
        <v>0.149851816</v>
      </c>
      <c r="AT118" s="36">
        <v>0.43973821600000002</v>
      </c>
      <c r="AU118" s="36">
        <v>1.0409360139999999</v>
      </c>
      <c r="AV118" s="36">
        <v>0.68177858000000002</v>
      </c>
      <c r="AW118" s="36">
        <v>1.613887201</v>
      </c>
      <c r="AX118" s="36">
        <v>0.62290284799999995</v>
      </c>
      <c r="AY118" s="36">
        <v>1.4745182130000001</v>
      </c>
      <c r="AZ118" s="36">
        <v>1.4976166000000001E-2</v>
      </c>
      <c r="BA118" s="36">
        <v>2.9952333000000001E-2</v>
      </c>
      <c r="BB118" s="36">
        <v>0.34159761100000002</v>
      </c>
      <c r="BC118" s="36">
        <v>11.881461755</v>
      </c>
      <c r="BD118" s="36">
        <v>28.125464181000002</v>
      </c>
      <c r="BE118" s="36">
        <v>0.15527164099999999</v>
      </c>
      <c r="BF118" s="36">
        <v>0.310543283</v>
      </c>
      <c r="BG118" s="36">
        <v>2.1423664260000002</v>
      </c>
      <c r="BH118" s="36">
        <v>12.102250029</v>
      </c>
      <c r="BI118" s="36">
        <v>0</v>
      </c>
      <c r="BJ118" s="36">
        <v>0</v>
      </c>
      <c r="BK118" s="36">
        <v>0</v>
      </c>
      <c r="BL118" s="36">
        <v>0</v>
      </c>
    </row>
    <row r="119" spans="1:64" s="37" customFormat="1" x14ac:dyDescent="0.2">
      <c r="A119" s="34">
        <v>116</v>
      </c>
      <c r="B119" s="34" t="s">
        <v>225</v>
      </c>
      <c r="C119" s="34" t="s">
        <v>229</v>
      </c>
      <c r="D119" s="41">
        <v>5.1512139780000004</v>
      </c>
      <c r="E119" s="36">
        <v>11</v>
      </c>
      <c r="F119" s="36">
        <v>0</v>
      </c>
      <c r="G119" s="36">
        <v>0</v>
      </c>
      <c r="H119" s="36">
        <v>11</v>
      </c>
      <c r="I119" s="36">
        <v>5.1782727618855346E-6</v>
      </c>
      <c r="J119" s="36">
        <v>1.4286193828533319E-2</v>
      </c>
      <c r="K119" s="36">
        <v>5.1782727618855346E-6</v>
      </c>
      <c r="L119" s="36">
        <v>0</v>
      </c>
      <c r="M119" s="36">
        <v>1.0513721012957999E-3</v>
      </c>
      <c r="N119" s="36">
        <v>1.3239999999999405E-2</v>
      </c>
      <c r="O119" s="36">
        <v>5.6956139999999999E-3</v>
      </c>
      <c r="P119" s="36">
        <v>1.0123951000000001E-2</v>
      </c>
      <c r="Q119" s="36">
        <v>5.4152589999999995E-3</v>
      </c>
      <c r="R119" s="36">
        <v>2.8035500000000004E-4</v>
      </c>
      <c r="S119" s="36">
        <v>9.7582710000000007E-3</v>
      </c>
      <c r="T119" s="36">
        <v>3.6567999999999995E-4</v>
      </c>
      <c r="U119" s="36">
        <v>0</v>
      </c>
      <c r="V119" s="36">
        <v>0</v>
      </c>
      <c r="W119" s="36">
        <v>5.7007922727618857E-3</v>
      </c>
      <c r="X119" s="36">
        <v>2.441014482853332E-2</v>
      </c>
      <c r="Y119" s="36">
        <v>3.0110937101295206E-2</v>
      </c>
      <c r="Z119" s="36">
        <v>4.0303367436118275E-7</v>
      </c>
      <c r="AA119" s="36">
        <v>8.6249206313293095E-8</v>
      </c>
      <c r="AB119" s="36">
        <v>8.6249200000000004E-8</v>
      </c>
      <c r="AC119" s="36">
        <v>2.7682433717344095E-8</v>
      </c>
      <c r="AD119" s="36">
        <v>7.4382080301173175E-5</v>
      </c>
      <c r="AE119" s="36">
        <v>6.6943872271055856E-4</v>
      </c>
      <c r="AF119" s="36">
        <v>7.4382080301173162E-4</v>
      </c>
      <c r="AG119" s="36">
        <v>0</v>
      </c>
      <c r="AH119" s="36">
        <v>0</v>
      </c>
      <c r="AI119" s="36">
        <v>0</v>
      </c>
      <c r="AJ119" s="36">
        <v>3.381080567436245E-9</v>
      </c>
      <c r="AK119" s="36">
        <v>4.0858413788114072E-9</v>
      </c>
      <c r="AL119" s="36">
        <v>1.0219021791250862E-8</v>
      </c>
      <c r="AM119" s="36">
        <v>3.1063514284780342E-8</v>
      </c>
      <c r="AN119" s="36">
        <v>7.4386166142551989E-5</v>
      </c>
      <c r="AO119" s="36">
        <v>6.6944894173234977E-4</v>
      </c>
      <c r="AP119" s="36">
        <v>1.1023300999999999E-2</v>
      </c>
      <c r="AQ119" s="36">
        <v>5.9356239999999996E-3</v>
      </c>
      <c r="AR119" s="36">
        <v>1.6958925E-2</v>
      </c>
      <c r="AS119" s="36">
        <v>1.4208E-5</v>
      </c>
      <c r="AT119" s="36">
        <v>1.3880000000000001E-6</v>
      </c>
      <c r="AU119" s="36">
        <v>3.0599999999999999E-6</v>
      </c>
      <c r="AV119" s="36">
        <v>7.6975000000000001E-5</v>
      </c>
      <c r="AW119" s="36">
        <v>1.6972100000000001E-4</v>
      </c>
      <c r="AX119" s="36">
        <v>6.4791999999999999E-5</v>
      </c>
      <c r="AY119" s="36">
        <v>1.4285799999999999E-4</v>
      </c>
      <c r="AZ119" s="36">
        <v>1.279E-6</v>
      </c>
      <c r="BA119" s="36">
        <v>2.5579999999999999E-6</v>
      </c>
      <c r="BB119" s="36">
        <v>0.573301061</v>
      </c>
      <c r="BC119" s="36">
        <v>30.484263738999999</v>
      </c>
      <c r="BD119" s="36">
        <v>67.213957539999996</v>
      </c>
      <c r="BE119" s="36">
        <v>0.26059139100000001</v>
      </c>
      <c r="BF119" s="36">
        <v>0.52118278299999998</v>
      </c>
      <c r="BG119" s="36">
        <v>0.458214328</v>
      </c>
      <c r="BH119" s="36">
        <v>11.724835866999999</v>
      </c>
      <c r="BI119" s="36">
        <v>0</v>
      </c>
      <c r="BJ119" s="36">
        <v>0</v>
      </c>
      <c r="BK119" s="36">
        <v>0</v>
      </c>
      <c r="BL119" s="36">
        <v>0</v>
      </c>
    </row>
    <row r="120" spans="1:64" s="37" customFormat="1" x14ac:dyDescent="0.2">
      <c r="A120" s="34">
        <v>117</v>
      </c>
      <c r="B120" s="34" t="s">
        <v>225</v>
      </c>
      <c r="C120" s="34" t="s">
        <v>230</v>
      </c>
      <c r="D120" s="41">
        <v>5.0937126289999997</v>
      </c>
      <c r="E120" s="36">
        <v>14</v>
      </c>
      <c r="F120" s="36">
        <v>0</v>
      </c>
      <c r="G120" s="36">
        <v>1</v>
      </c>
      <c r="H120" s="36">
        <v>13</v>
      </c>
      <c r="I120" s="36">
        <v>0</v>
      </c>
      <c r="J120" s="36">
        <v>0</v>
      </c>
      <c r="K120" s="36">
        <v>0</v>
      </c>
      <c r="L120" s="36">
        <v>0</v>
      </c>
      <c r="M120" s="36">
        <v>0</v>
      </c>
      <c r="N120" s="36">
        <v>0</v>
      </c>
      <c r="O120" s="36">
        <v>4.1846400000000001E-4</v>
      </c>
      <c r="P120" s="36">
        <v>6.7913599999999989E-4</v>
      </c>
      <c r="Q120" s="36">
        <v>3.8474899999999999E-4</v>
      </c>
      <c r="R120" s="36">
        <v>3.3714999999999998E-5</v>
      </c>
      <c r="S120" s="36">
        <v>6.3515899999999994E-4</v>
      </c>
      <c r="T120" s="36">
        <v>4.3977000000000003E-5</v>
      </c>
      <c r="U120" s="36">
        <v>3.0000000000000001E-3</v>
      </c>
      <c r="V120" s="36">
        <v>7.1999999999999998E-3</v>
      </c>
      <c r="W120" s="36">
        <v>3.418464E-3</v>
      </c>
      <c r="X120" s="36">
        <v>7.8791360000000001E-3</v>
      </c>
      <c r="Y120" s="36">
        <v>1.12976E-2</v>
      </c>
      <c r="Z120" s="36">
        <v>0</v>
      </c>
      <c r="AA120" s="36">
        <v>0</v>
      </c>
      <c r="AB120" s="36">
        <v>0</v>
      </c>
      <c r="AC120" s="36">
        <v>0</v>
      </c>
      <c r="AD120" s="36">
        <v>0</v>
      </c>
      <c r="AE120" s="36">
        <v>0</v>
      </c>
      <c r="AF120" s="36">
        <v>0</v>
      </c>
      <c r="AG120" s="36">
        <v>2.1699204729639965E-4</v>
      </c>
      <c r="AH120" s="36">
        <v>3.6913589655019707E-4</v>
      </c>
      <c r="AI120" s="36">
        <v>1.1822325335459015E-3</v>
      </c>
      <c r="AJ120" s="36">
        <v>0</v>
      </c>
      <c r="AK120" s="36">
        <v>0</v>
      </c>
      <c r="AL120" s="36">
        <v>0</v>
      </c>
      <c r="AM120" s="36">
        <v>2.1699204729639965E-4</v>
      </c>
      <c r="AN120" s="36">
        <v>3.6913589655019707E-4</v>
      </c>
      <c r="AO120" s="36">
        <v>1.1822325335459015E-3</v>
      </c>
      <c r="AP120" s="36">
        <v>1.0864637999999999E-2</v>
      </c>
      <c r="AQ120" s="36">
        <v>5.8501899999999999E-3</v>
      </c>
      <c r="AR120" s="36">
        <v>1.6714828000000001E-2</v>
      </c>
      <c r="AS120" s="36">
        <v>0</v>
      </c>
      <c r="AT120" s="36">
        <v>0</v>
      </c>
      <c r="AU120" s="36">
        <v>0</v>
      </c>
      <c r="AV120" s="36">
        <v>0</v>
      </c>
      <c r="AW120" s="36">
        <v>0</v>
      </c>
      <c r="AX120" s="36">
        <v>0</v>
      </c>
      <c r="AY120" s="36">
        <v>0</v>
      </c>
      <c r="AZ120" s="36">
        <v>0</v>
      </c>
      <c r="BA120" s="36">
        <v>0</v>
      </c>
      <c r="BB120" s="36">
        <v>9.8294772000000002E-2</v>
      </c>
      <c r="BC120" s="36">
        <v>3.7034410580000001</v>
      </c>
      <c r="BD120" s="36">
        <v>8.1875726530000001</v>
      </c>
      <c r="BE120" s="36">
        <v>4.4679442E-2</v>
      </c>
      <c r="BF120" s="36">
        <v>8.9358884E-2</v>
      </c>
      <c r="BG120" s="36">
        <v>0.56368215399999999</v>
      </c>
      <c r="BH120" s="36">
        <v>3.6586830109999999</v>
      </c>
      <c r="BI120" s="36">
        <v>0</v>
      </c>
      <c r="BJ120" s="36">
        <v>0</v>
      </c>
      <c r="BK120" s="36">
        <v>0</v>
      </c>
      <c r="BL120" s="36">
        <v>0</v>
      </c>
    </row>
    <row r="121" spans="1:64" s="37" customFormat="1" x14ac:dyDescent="0.2">
      <c r="A121" s="34">
        <v>118</v>
      </c>
      <c r="B121" s="34" t="s">
        <v>225</v>
      </c>
      <c r="C121" s="34" t="s">
        <v>231</v>
      </c>
      <c r="D121" s="41">
        <v>5.0170770449999997</v>
      </c>
      <c r="E121" s="36">
        <v>0</v>
      </c>
      <c r="F121" s="36" t="s">
        <v>340</v>
      </c>
      <c r="G121" s="36" t="s">
        <v>340</v>
      </c>
      <c r="H121" s="36" t="s">
        <v>340</v>
      </c>
      <c r="I121" s="36">
        <v>0</v>
      </c>
      <c r="J121" s="36">
        <v>0</v>
      </c>
      <c r="K121" s="36">
        <v>0</v>
      </c>
      <c r="L121" s="36">
        <v>0</v>
      </c>
      <c r="M121" s="36">
        <v>0</v>
      </c>
      <c r="N121" s="36">
        <v>0</v>
      </c>
      <c r="O121" s="36">
        <v>1.6902229999999998E-3</v>
      </c>
      <c r="P121" s="36">
        <v>2.8614870000000002E-3</v>
      </c>
      <c r="Q121" s="36">
        <v>1.5503369999999999E-3</v>
      </c>
      <c r="R121" s="36">
        <v>1.3988599999999998E-4</v>
      </c>
      <c r="S121" s="36">
        <v>2.6790270000000001E-3</v>
      </c>
      <c r="T121" s="36">
        <v>1.8246000000000001E-4</v>
      </c>
      <c r="U121" s="36" t="s">
        <v>340</v>
      </c>
      <c r="V121" s="36" t="s">
        <v>340</v>
      </c>
      <c r="W121" s="36">
        <v>1.6902229999999998E-3</v>
      </c>
      <c r="X121" s="36">
        <v>2.8614870000000002E-3</v>
      </c>
      <c r="Y121" s="36">
        <v>4.5517100000000005E-3</v>
      </c>
      <c r="Z121" s="36">
        <v>0</v>
      </c>
      <c r="AA121" s="36">
        <v>0</v>
      </c>
      <c r="AB121" s="36">
        <v>0</v>
      </c>
      <c r="AC121" s="36">
        <v>0</v>
      </c>
      <c r="AD121" s="36">
        <v>0</v>
      </c>
      <c r="AE121" s="36">
        <v>0</v>
      </c>
      <c r="AF121" s="36">
        <v>0</v>
      </c>
      <c r="AG121" s="36" t="s">
        <v>340</v>
      </c>
      <c r="AH121" s="36" t="s">
        <v>340</v>
      </c>
      <c r="AI121" s="36" t="s">
        <v>340</v>
      </c>
      <c r="AJ121" s="36">
        <v>0</v>
      </c>
      <c r="AK121" s="36">
        <v>0</v>
      </c>
      <c r="AL121" s="36">
        <v>0</v>
      </c>
      <c r="AM121" s="36">
        <v>0</v>
      </c>
      <c r="AN121" s="36">
        <v>0</v>
      </c>
      <c r="AO121" s="36">
        <v>0</v>
      </c>
      <c r="AP121" s="36">
        <v>3.45511E-3</v>
      </c>
      <c r="AQ121" s="36">
        <v>1.8604439999999999E-3</v>
      </c>
      <c r="AR121" s="36">
        <v>5.3155540000000001E-3</v>
      </c>
      <c r="AS121" s="36">
        <v>0</v>
      </c>
      <c r="AT121" s="36">
        <v>0</v>
      </c>
      <c r="AU121" s="36">
        <v>0</v>
      </c>
      <c r="AV121" s="36">
        <v>0</v>
      </c>
      <c r="AW121" s="36">
        <v>0</v>
      </c>
      <c r="AX121" s="36">
        <v>0</v>
      </c>
      <c r="AY121" s="36">
        <v>0</v>
      </c>
      <c r="AZ121" s="36">
        <v>0</v>
      </c>
      <c r="BA121" s="36">
        <v>0</v>
      </c>
      <c r="BB121" s="36">
        <v>0.15893860700000001</v>
      </c>
      <c r="BC121" s="36">
        <v>10.788780487</v>
      </c>
      <c r="BD121" s="36">
        <v>24.82</v>
      </c>
      <c r="BE121" s="36">
        <v>7.2244821000000001E-2</v>
      </c>
      <c r="BF121" s="36">
        <v>0.144489643</v>
      </c>
      <c r="BG121" s="36">
        <v>0.92842884999999997</v>
      </c>
      <c r="BH121" s="36">
        <v>5.2186737939999999</v>
      </c>
      <c r="BI121" s="36">
        <v>0</v>
      </c>
      <c r="BJ121" s="36">
        <v>0</v>
      </c>
      <c r="BK121" s="36">
        <v>0</v>
      </c>
      <c r="BL121" s="36">
        <v>0</v>
      </c>
    </row>
    <row r="122" spans="1:64" s="37" customFormat="1" x14ac:dyDescent="0.2">
      <c r="A122" s="34">
        <v>119</v>
      </c>
      <c r="B122" s="34" t="s">
        <v>225</v>
      </c>
      <c r="C122" s="34" t="s">
        <v>232</v>
      </c>
      <c r="D122" s="41">
        <v>4.8860411920000004</v>
      </c>
      <c r="E122" s="36">
        <v>0</v>
      </c>
      <c r="F122" s="36" t="s">
        <v>340</v>
      </c>
      <c r="G122" s="36" t="s">
        <v>340</v>
      </c>
      <c r="H122" s="36" t="s">
        <v>340</v>
      </c>
      <c r="I122" s="36">
        <v>0</v>
      </c>
      <c r="J122" s="36">
        <v>0</v>
      </c>
      <c r="K122" s="36">
        <v>0</v>
      </c>
      <c r="L122" s="36">
        <v>0</v>
      </c>
      <c r="M122" s="36">
        <v>0</v>
      </c>
      <c r="N122" s="36">
        <v>0</v>
      </c>
      <c r="O122" s="36">
        <v>1.3122380000000001E-3</v>
      </c>
      <c r="P122" s="36">
        <v>2.138343E-3</v>
      </c>
      <c r="Q122" s="36">
        <v>1.0902260000000001E-3</v>
      </c>
      <c r="R122" s="36">
        <v>2.22012E-4</v>
      </c>
      <c r="S122" s="36">
        <v>1.8487619999999999E-3</v>
      </c>
      <c r="T122" s="36">
        <v>2.8958099999999996E-4</v>
      </c>
      <c r="U122" s="36" t="s">
        <v>340</v>
      </c>
      <c r="V122" s="36" t="s">
        <v>340</v>
      </c>
      <c r="W122" s="36">
        <v>1.3122380000000001E-3</v>
      </c>
      <c r="X122" s="36">
        <v>2.138343E-3</v>
      </c>
      <c r="Y122" s="36">
        <v>3.4505810000000003E-3</v>
      </c>
      <c r="Z122" s="36">
        <v>0</v>
      </c>
      <c r="AA122" s="36">
        <v>0</v>
      </c>
      <c r="AB122" s="36">
        <v>0</v>
      </c>
      <c r="AC122" s="36">
        <v>0</v>
      </c>
      <c r="AD122" s="36">
        <v>0</v>
      </c>
      <c r="AE122" s="36">
        <v>0</v>
      </c>
      <c r="AF122" s="36">
        <v>0</v>
      </c>
      <c r="AG122" s="36" t="s">
        <v>340</v>
      </c>
      <c r="AH122" s="36" t="s">
        <v>340</v>
      </c>
      <c r="AI122" s="36" t="s">
        <v>340</v>
      </c>
      <c r="AJ122" s="36">
        <v>0</v>
      </c>
      <c r="AK122" s="36">
        <v>0</v>
      </c>
      <c r="AL122" s="36">
        <v>0</v>
      </c>
      <c r="AM122" s="36">
        <v>0</v>
      </c>
      <c r="AN122" s="36">
        <v>0</v>
      </c>
      <c r="AO122" s="36">
        <v>0</v>
      </c>
      <c r="AP122" s="36">
        <v>1.610193E-3</v>
      </c>
      <c r="AQ122" s="36">
        <v>8.6702700000000003E-4</v>
      </c>
      <c r="AR122" s="36">
        <v>2.47722E-3</v>
      </c>
      <c r="AS122" s="36">
        <v>0</v>
      </c>
      <c r="AT122" s="36">
        <v>0</v>
      </c>
      <c r="AU122" s="36">
        <v>0</v>
      </c>
      <c r="AV122" s="36">
        <v>0</v>
      </c>
      <c r="AW122" s="36">
        <v>0</v>
      </c>
      <c r="AX122" s="36">
        <v>0</v>
      </c>
      <c r="AY122" s="36">
        <v>0</v>
      </c>
      <c r="AZ122" s="36">
        <v>0</v>
      </c>
      <c r="BA122" s="36">
        <v>0</v>
      </c>
      <c r="BB122" s="36">
        <v>0.13486567099999999</v>
      </c>
      <c r="BC122" s="36">
        <v>6.0478827380000002</v>
      </c>
      <c r="BD122" s="36">
        <v>13.863028407</v>
      </c>
      <c r="BE122" s="36">
        <v>6.1302576999999997E-2</v>
      </c>
      <c r="BF122" s="36">
        <v>0.12260515499999999</v>
      </c>
      <c r="BG122" s="36">
        <v>2.4209696460000001</v>
      </c>
      <c r="BH122" s="36">
        <v>9.6197683749999996</v>
      </c>
      <c r="BI122" s="36">
        <v>0</v>
      </c>
      <c r="BJ122" s="36">
        <v>0</v>
      </c>
      <c r="BK122" s="36">
        <v>0</v>
      </c>
      <c r="BL122" s="36">
        <v>0</v>
      </c>
    </row>
    <row r="123" spans="1:64" s="37" customFormat="1" x14ac:dyDescent="0.2">
      <c r="A123" s="34">
        <v>120</v>
      </c>
      <c r="B123" s="34" t="s">
        <v>3</v>
      </c>
      <c r="C123" s="34" t="s">
        <v>5</v>
      </c>
      <c r="D123" s="41">
        <v>4.5969290210000002</v>
      </c>
      <c r="E123" s="36">
        <v>101</v>
      </c>
      <c r="F123" s="36">
        <v>0</v>
      </c>
      <c r="G123" s="36">
        <v>0</v>
      </c>
      <c r="H123" s="36">
        <v>101</v>
      </c>
      <c r="I123" s="36">
        <v>0</v>
      </c>
      <c r="J123" s="36">
        <v>0</v>
      </c>
      <c r="K123" s="36">
        <v>0</v>
      </c>
      <c r="L123" s="36">
        <v>0</v>
      </c>
      <c r="M123" s="36">
        <v>0</v>
      </c>
      <c r="N123" s="36">
        <v>0</v>
      </c>
      <c r="O123" s="36">
        <v>0</v>
      </c>
      <c r="P123" s="36">
        <v>0</v>
      </c>
      <c r="Q123" s="36">
        <v>0</v>
      </c>
      <c r="R123" s="36">
        <v>0</v>
      </c>
      <c r="S123" s="36">
        <v>0</v>
      </c>
      <c r="T123" s="36">
        <v>0</v>
      </c>
      <c r="U123" s="36">
        <v>0</v>
      </c>
      <c r="V123" s="36">
        <v>0</v>
      </c>
      <c r="W123" s="36">
        <v>0</v>
      </c>
      <c r="X123" s="36">
        <v>0</v>
      </c>
      <c r="Y123" s="36">
        <v>0</v>
      </c>
      <c r="Z123" s="36">
        <v>0</v>
      </c>
      <c r="AA123" s="36">
        <v>0</v>
      </c>
      <c r="AB123" s="36">
        <v>0</v>
      </c>
      <c r="AC123" s="36">
        <v>0</v>
      </c>
      <c r="AD123" s="36">
        <v>0</v>
      </c>
      <c r="AE123" s="36">
        <v>0</v>
      </c>
      <c r="AF123" s="36">
        <v>0</v>
      </c>
      <c r="AG123" s="36">
        <v>0</v>
      </c>
      <c r="AH123" s="36">
        <v>0</v>
      </c>
      <c r="AI123" s="36">
        <v>0</v>
      </c>
      <c r="AJ123" s="36">
        <v>0</v>
      </c>
      <c r="AK123" s="36">
        <v>0</v>
      </c>
      <c r="AL123" s="36">
        <v>0</v>
      </c>
      <c r="AM123" s="36">
        <v>0</v>
      </c>
      <c r="AN123" s="36">
        <v>0</v>
      </c>
      <c r="AO123" s="36">
        <v>0</v>
      </c>
      <c r="AP123" s="36">
        <v>0</v>
      </c>
      <c r="AQ123" s="36">
        <v>0</v>
      </c>
      <c r="AR123" s="36">
        <v>0</v>
      </c>
      <c r="AS123" s="36">
        <v>0</v>
      </c>
      <c r="AT123" s="36">
        <v>0</v>
      </c>
      <c r="AU123" s="36">
        <v>0</v>
      </c>
      <c r="AV123" s="36">
        <v>0</v>
      </c>
      <c r="AW123" s="36">
        <v>0</v>
      </c>
      <c r="AX123" s="36">
        <v>0</v>
      </c>
      <c r="AY123" s="36">
        <v>0</v>
      </c>
      <c r="AZ123" s="36">
        <v>0</v>
      </c>
      <c r="BA123" s="36">
        <v>0</v>
      </c>
      <c r="BB123" s="36">
        <v>0.140823797</v>
      </c>
      <c r="BC123" s="36">
        <v>10.659105519000001</v>
      </c>
      <c r="BD123" s="36">
        <v>23.888338993000001</v>
      </c>
      <c r="BE123" s="36">
        <v>3.1294176999999999E-2</v>
      </c>
      <c r="BF123" s="36">
        <v>6.2588353999999999E-2</v>
      </c>
      <c r="BG123" s="36">
        <v>1.4286157390000001</v>
      </c>
      <c r="BH123" s="36">
        <v>5.4384240510000001</v>
      </c>
      <c r="BI123" s="36">
        <v>0</v>
      </c>
      <c r="BJ123" s="36">
        <v>0</v>
      </c>
      <c r="BK123" s="36">
        <v>0</v>
      </c>
      <c r="BL123" s="36">
        <v>0</v>
      </c>
    </row>
    <row r="124" spans="1:64" s="37" customFormat="1" x14ac:dyDescent="0.2">
      <c r="A124" s="34">
        <v>121</v>
      </c>
      <c r="B124" s="34" t="s">
        <v>3</v>
      </c>
      <c r="C124" s="34" t="s">
        <v>6</v>
      </c>
      <c r="D124" s="41">
        <v>4.7050220329999997</v>
      </c>
      <c r="E124" s="36">
        <v>3</v>
      </c>
      <c r="F124" s="36">
        <v>0</v>
      </c>
      <c r="G124" s="36">
        <v>0</v>
      </c>
      <c r="H124" s="36">
        <v>3</v>
      </c>
      <c r="I124" s="36">
        <v>0</v>
      </c>
      <c r="J124" s="36">
        <v>0</v>
      </c>
      <c r="K124" s="36">
        <v>0</v>
      </c>
      <c r="L124" s="36">
        <v>0</v>
      </c>
      <c r="M124" s="36">
        <v>0</v>
      </c>
      <c r="N124" s="36">
        <v>0</v>
      </c>
      <c r="O124" s="36">
        <v>0</v>
      </c>
      <c r="P124" s="36">
        <v>0</v>
      </c>
      <c r="Q124" s="36">
        <v>0</v>
      </c>
      <c r="R124" s="36">
        <v>0</v>
      </c>
      <c r="S124" s="36">
        <v>0</v>
      </c>
      <c r="T124" s="36">
        <v>0</v>
      </c>
      <c r="U124" s="36">
        <v>0</v>
      </c>
      <c r="V124" s="36">
        <v>0</v>
      </c>
      <c r="W124" s="36">
        <v>0</v>
      </c>
      <c r="X124" s="36">
        <v>0</v>
      </c>
      <c r="Y124" s="36">
        <v>0</v>
      </c>
      <c r="Z124" s="36">
        <v>0</v>
      </c>
      <c r="AA124" s="36">
        <v>0</v>
      </c>
      <c r="AB124" s="36">
        <v>0</v>
      </c>
      <c r="AC124" s="36">
        <v>0</v>
      </c>
      <c r="AD124" s="36">
        <v>0</v>
      </c>
      <c r="AE124" s="36">
        <v>0</v>
      </c>
      <c r="AF124" s="36">
        <v>0</v>
      </c>
      <c r="AG124" s="36">
        <v>0</v>
      </c>
      <c r="AH124" s="36">
        <v>0</v>
      </c>
      <c r="AI124" s="36">
        <v>0</v>
      </c>
      <c r="AJ124" s="36">
        <v>0</v>
      </c>
      <c r="AK124" s="36">
        <v>0</v>
      </c>
      <c r="AL124" s="36">
        <v>0</v>
      </c>
      <c r="AM124" s="36">
        <v>0</v>
      </c>
      <c r="AN124" s="36">
        <v>0</v>
      </c>
      <c r="AO124" s="36">
        <v>0</v>
      </c>
      <c r="AP124" s="36">
        <v>0</v>
      </c>
      <c r="AQ124" s="36">
        <v>0</v>
      </c>
      <c r="AR124" s="36">
        <v>0</v>
      </c>
      <c r="AS124" s="36">
        <v>0</v>
      </c>
      <c r="AT124" s="36">
        <v>0</v>
      </c>
      <c r="AU124" s="36">
        <v>0</v>
      </c>
      <c r="AV124" s="36">
        <v>0</v>
      </c>
      <c r="AW124" s="36">
        <v>0</v>
      </c>
      <c r="AX124" s="36">
        <v>0</v>
      </c>
      <c r="AY124" s="36">
        <v>0</v>
      </c>
      <c r="AZ124" s="36">
        <v>0</v>
      </c>
      <c r="BA124" s="36">
        <v>0</v>
      </c>
      <c r="BB124" s="36">
        <v>2.4097071000000001E-2</v>
      </c>
      <c r="BC124" s="36">
        <v>1.2905996980000001</v>
      </c>
      <c r="BD124" s="36">
        <v>2.9541805910000001</v>
      </c>
      <c r="BE124" s="36">
        <v>5.3549039999999997E-3</v>
      </c>
      <c r="BF124" s="36">
        <v>1.0709809000000001E-2</v>
      </c>
      <c r="BG124" s="36">
        <v>0.52881407199999997</v>
      </c>
      <c r="BH124" s="36">
        <v>5.4134959540000001</v>
      </c>
      <c r="BI124" s="36">
        <v>0</v>
      </c>
      <c r="BJ124" s="36">
        <v>0</v>
      </c>
      <c r="BK124" s="36">
        <v>0</v>
      </c>
      <c r="BL124" s="36">
        <v>0</v>
      </c>
    </row>
    <row r="125" spans="1:64" s="37" customFormat="1" x14ac:dyDescent="0.2">
      <c r="A125" s="34">
        <v>122</v>
      </c>
      <c r="B125" s="34" t="s">
        <v>3</v>
      </c>
      <c r="C125" s="34" t="s">
        <v>7</v>
      </c>
      <c r="D125" s="41">
        <v>4.7502788980000004</v>
      </c>
      <c r="E125" s="36">
        <v>0</v>
      </c>
      <c r="F125" s="36" t="s">
        <v>340</v>
      </c>
      <c r="G125" s="36" t="s">
        <v>340</v>
      </c>
      <c r="H125" s="36" t="s">
        <v>340</v>
      </c>
      <c r="I125" s="36">
        <v>0</v>
      </c>
      <c r="J125" s="36">
        <v>0</v>
      </c>
      <c r="K125" s="36">
        <v>0</v>
      </c>
      <c r="L125" s="36">
        <v>0</v>
      </c>
      <c r="M125" s="36">
        <v>0</v>
      </c>
      <c r="N125" s="36">
        <v>0</v>
      </c>
      <c r="O125" s="36">
        <v>0</v>
      </c>
      <c r="P125" s="36">
        <v>0</v>
      </c>
      <c r="Q125" s="36">
        <v>0</v>
      </c>
      <c r="R125" s="36">
        <v>0</v>
      </c>
      <c r="S125" s="36">
        <v>0</v>
      </c>
      <c r="T125" s="36">
        <v>0</v>
      </c>
      <c r="U125" s="36" t="s">
        <v>340</v>
      </c>
      <c r="V125" s="36" t="s">
        <v>340</v>
      </c>
      <c r="W125" s="36">
        <v>0</v>
      </c>
      <c r="X125" s="36">
        <v>0</v>
      </c>
      <c r="Y125" s="36">
        <v>0</v>
      </c>
      <c r="Z125" s="36">
        <v>0</v>
      </c>
      <c r="AA125" s="36">
        <v>0</v>
      </c>
      <c r="AB125" s="36">
        <v>0</v>
      </c>
      <c r="AC125" s="36">
        <v>0</v>
      </c>
      <c r="AD125" s="36">
        <v>0</v>
      </c>
      <c r="AE125" s="36">
        <v>0</v>
      </c>
      <c r="AF125" s="36">
        <v>0</v>
      </c>
      <c r="AG125" s="36" t="s">
        <v>340</v>
      </c>
      <c r="AH125" s="36" t="s">
        <v>340</v>
      </c>
      <c r="AI125" s="36" t="s">
        <v>340</v>
      </c>
      <c r="AJ125" s="36">
        <v>0</v>
      </c>
      <c r="AK125" s="36">
        <v>0</v>
      </c>
      <c r="AL125" s="36">
        <v>0</v>
      </c>
      <c r="AM125" s="36">
        <v>0</v>
      </c>
      <c r="AN125" s="36">
        <v>0</v>
      </c>
      <c r="AO125" s="36">
        <v>0</v>
      </c>
      <c r="AP125" s="36">
        <v>0</v>
      </c>
      <c r="AQ125" s="36">
        <v>0</v>
      </c>
      <c r="AR125" s="36">
        <v>0</v>
      </c>
      <c r="AS125" s="36">
        <v>0</v>
      </c>
      <c r="AT125" s="36">
        <v>0</v>
      </c>
      <c r="AU125" s="36">
        <v>0</v>
      </c>
      <c r="AV125" s="36">
        <v>0</v>
      </c>
      <c r="AW125" s="36">
        <v>0</v>
      </c>
      <c r="AX125" s="36">
        <v>0</v>
      </c>
      <c r="AY125" s="36">
        <v>0</v>
      </c>
      <c r="AZ125" s="36">
        <v>0</v>
      </c>
      <c r="BA125" s="36">
        <v>0</v>
      </c>
      <c r="BB125" s="36">
        <v>0.12839646900000001</v>
      </c>
      <c r="BC125" s="36">
        <v>3.296478349</v>
      </c>
      <c r="BD125" s="36">
        <v>7.1202516789999999</v>
      </c>
      <c r="BE125" s="36">
        <v>2.8532548000000001E-2</v>
      </c>
      <c r="BF125" s="36">
        <v>5.7065097000000002E-2</v>
      </c>
      <c r="BG125" s="36">
        <v>1.0059001400000001</v>
      </c>
      <c r="BH125" s="36">
        <v>6.1441589710000004</v>
      </c>
      <c r="BI125" s="36">
        <v>0</v>
      </c>
      <c r="BJ125" s="36">
        <v>0</v>
      </c>
      <c r="BK125" s="36">
        <v>0</v>
      </c>
      <c r="BL125" s="36">
        <v>0</v>
      </c>
    </row>
    <row r="126" spans="1:64" s="37" customFormat="1" x14ac:dyDescent="0.2">
      <c r="A126" s="34">
        <v>123</v>
      </c>
      <c r="B126" s="34" t="s">
        <v>3</v>
      </c>
      <c r="C126" s="34" t="s">
        <v>8</v>
      </c>
      <c r="D126" s="41">
        <v>4.2852674520000003</v>
      </c>
      <c r="E126" s="36">
        <v>1</v>
      </c>
      <c r="F126" s="36">
        <v>0</v>
      </c>
      <c r="G126" s="36">
        <v>0</v>
      </c>
      <c r="H126" s="36">
        <v>1</v>
      </c>
      <c r="I126" s="36">
        <v>0</v>
      </c>
      <c r="J126" s="36">
        <v>0</v>
      </c>
      <c r="K126" s="36">
        <v>0</v>
      </c>
      <c r="L126" s="36">
        <v>0</v>
      </c>
      <c r="M126" s="36">
        <v>0</v>
      </c>
      <c r="N126" s="36">
        <v>0</v>
      </c>
      <c r="O126" s="36">
        <v>0</v>
      </c>
      <c r="P126" s="36">
        <v>0</v>
      </c>
      <c r="Q126" s="36">
        <v>0</v>
      </c>
      <c r="R126" s="36">
        <v>0</v>
      </c>
      <c r="S126" s="36">
        <v>0</v>
      </c>
      <c r="T126" s="36">
        <v>0</v>
      </c>
      <c r="U126" s="36">
        <v>0</v>
      </c>
      <c r="V126" s="36">
        <v>0</v>
      </c>
      <c r="W126" s="36">
        <v>0</v>
      </c>
      <c r="X126" s="36">
        <v>0</v>
      </c>
      <c r="Y126" s="36">
        <v>0</v>
      </c>
      <c r="Z126" s="36">
        <v>0</v>
      </c>
      <c r="AA126" s="36">
        <v>0</v>
      </c>
      <c r="AB126" s="36">
        <v>0</v>
      </c>
      <c r="AC126" s="36">
        <v>0</v>
      </c>
      <c r="AD126" s="36">
        <v>0</v>
      </c>
      <c r="AE126" s="36">
        <v>0</v>
      </c>
      <c r="AF126" s="36">
        <v>0</v>
      </c>
      <c r="AG126" s="36">
        <v>0</v>
      </c>
      <c r="AH126" s="36">
        <v>0</v>
      </c>
      <c r="AI126" s="36">
        <v>0</v>
      </c>
      <c r="AJ126" s="36">
        <v>0</v>
      </c>
      <c r="AK126" s="36">
        <v>0</v>
      </c>
      <c r="AL126" s="36">
        <v>0</v>
      </c>
      <c r="AM126" s="36">
        <v>0</v>
      </c>
      <c r="AN126" s="36">
        <v>0</v>
      </c>
      <c r="AO126" s="36">
        <v>0</v>
      </c>
      <c r="AP126" s="36">
        <v>0</v>
      </c>
      <c r="AQ126" s="36">
        <v>0</v>
      </c>
      <c r="AR126" s="36">
        <v>0</v>
      </c>
      <c r="AS126" s="36">
        <v>0</v>
      </c>
      <c r="AT126" s="36">
        <v>0</v>
      </c>
      <c r="AU126" s="36">
        <v>0</v>
      </c>
      <c r="AV126" s="36">
        <v>0</v>
      </c>
      <c r="AW126" s="36">
        <v>0</v>
      </c>
      <c r="AX126" s="36">
        <v>0</v>
      </c>
      <c r="AY126" s="36">
        <v>0</v>
      </c>
      <c r="AZ126" s="36">
        <v>0</v>
      </c>
      <c r="BA126" s="36">
        <v>0</v>
      </c>
      <c r="BB126" s="36">
        <v>0</v>
      </c>
      <c r="BC126" s="36">
        <v>0</v>
      </c>
      <c r="BD126" s="36">
        <v>0</v>
      </c>
      <c r="BE126" s="36">
        <v>0</v>
      </c>
      <c r="BF126" s="36">
        <v>0</v>
      </c>
      <c r="BG126" s="36">
        <v>0</v>
      </c>
      <c r="BH126" s="36">
        <v>0</v>
      </c>
      <c r="BI126" s="36">
        <v>0</v>
      </c>
      <c r="BJ126" s="36">
        <v>0</v>
      </c>
      <c r="BK126" s="36">
        <v>0</v>
      </c>
      <c r="BL126" s="36">
        <v>0</v>
      </c>
    </row>
    <row r="127" spans="1:64" s="37" customFormat="1" x14ac:dyDescent="0.2">
      <c r="A127" s="34">
        <v>124</v>
      </c>
      <c r="B127" s="34" t="s">
        <v>3</v>
      </c>
      <c r="C127" s="34" t="s">
        <v>9</v>
      </c>
      <c r="D127" s="41">
        <v>4.8815999149999998</v>
      </c>
      <c r="E127" s="36">
        <v>2</v>
      </c>
      <c r="F127" s="36">
        <v>0</v>
      </c>
      <c r="G127" s="36">
        <v>0</v>
      </c>
      <c r="H127" s="36">
        <v>2</v>
      </c>
      <c r="I127" s="36">
        <v>0</v>
      </c>
      <c r="J127" s="36">
        <v>0</v>
      </c>
      <c r="K127" s="36">
        <v>0</v>
      </c>
      <c r="L127" s="36">
        <v>0</v>
      </c>
      <c r="M127" s="36">
        <v>0</v>
      </c>
      <c r="N127" s="36">
        <v>0</v>
      </c>
      <c r="O127" s="36">
        <v>2.6204000000000002E-5</v>
      </c>
      <c r="P127" s="36">
        <v>4.4903E-5</v>
      </c>
      <c r="Q127" s="36">
        <v>2.0573000000000001E-5</v>
      </c>
      <c r="R127" s="36">
        <v>5.631E-6</v>
      </c>
      <c r="S127" s="36">
        <v>3.7558000000000002E-5</v>
      </c>
      <c r="T127" s="36">
        <v>7.345E-6</v>
      </c>
      <c r="U127" s="36">
        <v>0</v>
      </c>
      <c r="V127" s="36">
        <v>0</v>
      </c>
      <c r="W127" s="36">
        <v>2.6204000000000002E-5</v>
      </c>
      <c r="X127" s="36">
        <v>4.4903E-5</v>
      </c>
      <c r="Y127" s="36">
        <v>7.1106999999999995E-5</v>
      </c>
      <c r="Z127" s="36">
        <v>0</v>
      </c>
      <c r="AA127" s="36">
        <v>0</v>
      </c>
      <c r="AB127" s="36">
        <v>0</v>
      </c>
      <c r="AC127" s="36">
        <v>0</v>
      </c>
      <c r="AD127" s="36">
        <v>0</v>
      </c>
      <c r="AE127" s="36">
        <v>0</v>
      </c>
      <c r="AF127" s="36">
        <v>0</v>
      </c>
      <c r="AG127" s="36">
        <v>0</v>
      </c>
      <c r="AH127" s="36">
        <v>0</v>
      </c>
      <c r="AI127" s="36">
        <v>0</v>
      </c>
      <c r="AJ127" s="36">
        <v>0</v>
      </c>
      <c r="AK127" s="36">
        <v>0</v>
      </c>
      <c r="AL127" s="36">
        <v>0</v>
      </c>
      <c r="AM127" s="36">
        <v>0</v>
      </c>
      <c r="AN127" s="36">
        <v>0</v>
      </c>
      <c r="AO127" s="36">
        <v>0</v>
      </c>
      <c r="AP127" s="36">
        <v>5.3649000000000001E-5</v>
      </c>
      <c r="AQ127" s="36">
        <v>2.8887999999999999E-5</v>
      </c>
      <c r="AR127" s="36">
        <v>8.2536999999999999E-5</v>
      </c>
      <c r="AS127" s="36">
        <v>0</v>
      </c>
      <c r="AT127" s="36">
        <v>0</v>
      </c>
      <c r="AU127" s="36">
        <v>0</v>
      </c>
      <c r="AV127" s="36">
        <v>0</v>
      </c>
      <c r="AW127" s="36">
        <v>0</v>
      </c>
      <c r="AX127" s="36">
        <v>0</v>
      </c>
      <c r="AY127" s="36">
        <v>0</v>
      </c>
      <c r="AZ127" s="36">
        <v>0</v>
      </c>
      <c r="BA127" s="36">
        <v>0</v>
      </c>
      <c r="BB127" s="36">
        <v>1.1831504E-2</v>
      </c>
      <c r="BC127" s="36">
        <v>0.43979133799999998</v>
      </c>
      <c r="BD127" s="36">
        <v>0.99869515099999995</v>
      </c>
      <c r="BE127" s="36">
        <v>2.629223E-3</v>
      </c>
      <c r="BF127" s="36">
        <v>5.258446E-3</v>
      </c>
      <c r="BG127" s="36">
        <v>0.472122504</v>
      </c>
      <c r="BH127" s="36">
        <v>1.1628037</v>
      </c>
      <c r="BI127" s="36">
        <v>0</v>
      </c>
      <c r="BJ127" s="36">
        <v>0</v>
      </c>
      <c r="BK127" s="36">
        <v>0</v>
      </c>
      <c r="BL127" s="36">
        <v>0</v>
      </c>
    </row>
    <row r="128" spans="1:64" s="37" customFormat="1" x14ac:dyDescent="0.2">
      <c r="A128" s="34">
        <v>125</v>
      </c>
      <c r="B128" s="34" t="s">
        <v>3</v>
      </c>
      <c r="C128" s="34" t="s">
        <v>10</v>
      </c>
      <c r="D128" s="41">
        <v>4.770808723</v>
      </c>
      <c r="E128" s="36">
        <v>7</v>
      </c>
      <c r="F128" s="36">
        <v>0</v>
      </c>
      <c r="G128" s="36">
        <v>1</v>
      </c>
      <c r="H128" s="36">
        <v>6</v>
      </c>
      <c r="I128" s="36">
        <v>0</v>
      </c>
      <c r="J128" s="36">
        <v>0</v>
      </c>
      <c r="K128" s="36">
        <v>0</v>
      </c>
      <c r="L128" s="36">
        <v>0</v>
      </c>
      <c r="M128" s="36">
        <v>0</v>
      </c>
      <c r="N128" s="36">
        <v>0</v>
      </c>
      <c r="O128" s="36">
        <v>0</v>
      </c>
      <c r="P128" s="36">
        <v>0</v>
      </c>
      <c r="Q128" s="36">
        <v>0</v>
      </c>
      <c r="R128" s="36">
        <v>0</v>
      </c>
      <c r="S128" s="36">
        <v>0</v>
      </c>
      <c r="T128" s="36">
        <v>0</v>
      </c>
      <c r="U128" s="36">
        <v>3.0000000000000001E-3</v>
      </c>
      <c r="V128" s="36">
        <v>7.1999999999999998E-3</v>
      </c>
      <c r="W128" s="36">
        <v>3.0000000000000001E-3</v>
      </c>
      <c r="X128" s="36">
        <v>7.1999999999999998E-3</v>
      </c>
      <c r="Y128" s="36">
        <v>1.0200000000000001E-2</v>
      </c>
      <c r="Z128" s="36">
        <v>0</v>
      </c>
      <c r="AA128" s="36">
        <v>0</v>
      </c>
      <c r="AB128" s="36">
        <v>0</v>
      </c>
      <c r="AC128" s="36">
        <v>0</v>
      </c>
      <c r="AD128" s="36">
        <v>0</v>
      </c>
      <c r="AE128" s="36">
        <v>0</v>
      </c>
      <c r="AF128" s="36">
        <v>0</v>
      </c>
      <c r="AG128" s="36">
        <v>2.1671299809144468E-4</v>
      </c>
      <c r="AH128" s="36">
        <v>3.686611921555611E-4</v>
      </c>
      <c r="AI128" s="36">
        <v>1.1807121964982159E-3</v>
      </c>
      <c r="AJ128" s="36">
        <v>0</v>
      </c>
      <c r="AK128" s="36">
        <v>0</v>
      </c>
      <c r="AL128" s="36">
        <v>0</v>
      </c>
      <c r="AM128" s="36">
        <v>2.1671299809144468E-4</v>
      </c>
      <c r="AN128" s="36">
        <v>3.686611921555611E-4</v>
      </c>
      <c r="AO128" s="36">
        <v>1.1807121964982159E-3</v>
      </c>
      <c r="AP128" s="36">
        <v>1.1125436000000001E-2</v>
      </c>
      <c r="AQ128" s="36">
        <v>5.990619E-3</v>
      </c>
      <c r="AR128" s="36">
        <v>1.7116055000000002E-2</v>
      </c>
      <c r="AS128" s="36">
        <v>0</v>
      </c>
      <c r="AT128" s="36">
        <v>0</v>
      </c>
      <c r="AU128" s="36">
        <v>0</v>
      </c>
      <c r="AV128" s="36">
        <v>0</v>
      </c>
      <c r="AW128" s="36">
        <v>0</v>
      </c>
      <c r="AX128" s="36">
        <v>0</v>
      </c>
      <c r="AY128" s="36">
        <v>0</v>
      </c>
      <c r="AZ128" s="36">
        <v>0</v>
      </c>
      <c r="BA128" s="36">
        <v>0</v>
      </c>
      <c r="BB128" s="36">
        <v>0.182823453</v>
      </c>
      <c r="BC128" s="36">
        <v>9.4040344279999992</v>
      </c>
      <c r="BD128" s="36">
        <v>21.573363306000001</v>
      </c>
      <c r="BE128" s="36">
        <v>4.0627433999999997E-2</v>
      </c>
      <c r="BF128" s="36">
        <v>8.1254867999999994E-2</v>
      </c>
      <c r="BG128" s="36">
        <v>0.71662703900000002</v>
      </c>
      <c r="BH128" s="36">
        <v>11.392923134</v>
      </c>
      <c r="BI128" s="36">
        <v>0</v>
      </c>
      <c r="BJ128" s="36">
        <v>0</v>
      </c>
      <c r="BK128" s="36">
        <v>0</v>
      </c>
      <c r="BL128" s="36">
        <v>0</v>
      </c>
    </row>
    <row r="129" spans="1:64" s="37" customFormat="1" x14ac:dyDescent="0.2">
      <c r="A129" s="34">
        <v>126</v>
      </c>
      <c r="B129" s="34" t="s">
        <v>3</v>
      </c>
      <c r="C129" s="34" t="s">
        <v>11</v>
      </c>
      <c r="D129" s="41">
        <v>4.2619067849999999</v>
      </c>
      <c r="E129" s="36">
        <v>162</v>
      </c>
      <c r="F129" s="36">
        <v>0</v>
      </c>
      <c r="G129" s="36">
        <v>0</v>
      </c>
      <c r="H129" s="36">
        <v>162</v>
      </c>
      <c r="I129" s="36">
        <v>0</v>
      </c>
      <c r="J129" s="36">
        <v>0</v>
      </c>
      <c r="K129" s="36">
        <v>0</v>
      </c>
      <c r="L129" s="36">
        <v>0</v>
      </c>
      <c r="M129" s="36">
        <v>0</v>
      </c>
      <c r="N129" s="36">
        <v>0</v>
      </c>
      <c r="O129" s="36">
        <v>0</v>
      </c>
      <c r="P129" s="36">
        <v>0</v>
      </c>
      <c r="Q129" s="36">
        <v>0</v>
      </c>
      <c r="R129" s="36">
        <v>0</v>
      </c>
      <c r="S129" s="36">
        <v>0</v>
      </c>
      <c r="T129" s="36">
        <v>0</v>
      </c>
      <c r="U129" s="36">
        <v>0</v>
      </c>
      <c r="V129" s="36">
        <v>0</v>
      </c>
      <c r="W129" s="36">
        <v>0</v>
      </c>
      <c r="X129" s="36">
        <v>0</v>
      </c>
      <c r="Y129" s="36">
        <v>0</v>
      </c>
      <c r="Z129" s="36">
        <v>0</v>
      </c>
      <c r="AA129" s="36">
        <v>0</v>
      </c>
      <c r="AB129" s="36">
        <v>0</v>
      </c>
      <c r="AC129" s="36">
        <v>0</v>
      </c>
      <c r="AD129" s="36">
        <v>0</v>
      </c>
      <c r="AE129" s="36">
        <v>0</v>
      </c>
      <c r="AF129" s="36">
        <v>0</v>
      </c>
      <c r="AG129" s="36">
        <v>0</v>
      </c>
      <c r="AH129" s="36">
        <v>0</v>
      </c>
      <c r="AI129" s="36">
        <v>0</v>
      </c>
      <c r="AJ129" s="36">
        <v>0</v>
      </c>
      <c r="AK129" s="36">
        <v>0</v>
      </c>
      <c r="AL129" s="36">
        <v>0</v>
      </c>
      <c r="AM129" s="36">
        <v>0</v>
      </c>
      <c r="AN129" s="36">
        <v>0</v>
      </c>
      <c r="AO129" s="36">
        <v>0</v>
      </c>
      <c r="AP129" s="36">
        <v>0</v>
      </c>
      <c r="AQ129" s="36">
        <v>0</v>
      </c>
      <c r="AR129" s="36">
        <v>0</v>
      </c>
      <c r="AS129" s="36">
        <v>0</v>
      </c>
      <c r="AT129" s="36">
        <v>0</v>
      </c>
      <c r="AU129" s="36">
        <v>0</v>
      </c>
      <c r="AV129" s="36">
        <v>0</v>
      </c>
      <c r="AW129" s="36">
        <v>0</v>
      </c>
      <c r="AX129" s="36">
        <v>0</v>
      </c>
      <c r="AY129" s="36">
        <v>0</v>
      </c>
      <c r="AZ129" s="36">
        <v>0</v>
      </c>
      <c r="BA129" s="36">
        <v>0</v>
      </c>
      <c r="BB129" s="36">
        <v>0</v>
      </c>
      <c r="BC129" s="36">
        <v>0</v>
      </c>
      <c r="BD129" s="36">
        <v>0</v>
      </c>
      <c r="BE129" s="36">
        <v>0</v>
      </c>
      <c r="BF129" s="36">
        <v>0</v>
      </c>
      <c r="BG129" s="36">
        <v>0</v>
      </c>
      <c r="BH129" s="36">
        <v>0</v>
      </c>
      <c r="BI129" s="36">
        <v>0</v>
      </c>
      <c r="BJ129" s="36">
        <v>0</v>
      </c>
      <c r="BK129" s="36">
        <v>0</v>
      </c>
      <c r="BL129" s="36">
        <v>0</v>
      </c>
    </row>
    <row r="130" spans="1:64" s="37" customFormat="1" x14ac:dyDescent="0.2">
      <c r="A130" s="34">
        <v>127</v>
      </c>
      <c r="B130" s="34" t="s">
        <v>3</v>
      </c>
      <c r="C130" s="34" t="s">
        <v>12</v>
      </c>
      <c r="D130" s="41">
        <v>4.4539428599999997</v>
      </c>
      <c r="E130" s="36">
        <v>24</v>
      </c>
      <c r="F130" s="36">
        <v>0</v>
      </c>
      <c r="G130" s="36">
        <v>0</v>
      </c>
      <c r="H130" s="36">
        <v>24</v>
      </c>
      <c r="I130" s="36">
        <v>0</v>
      </c>
      <c r="J130" s="36">
        <v>0</v>
      </c>
      <c r="K130" s="36">
        <v>0</v>
      </c>
      <c r="L130" s="36">
        <v>0</v>
      </c>
      <c r="M130" s="36">
        <v>0</v>
      </c>
      <c r="N130" s="36">
        <v>0</v>
      </c>
      <c r="O130" s="36">
        <v>0</v>
      </c>
      <c r="P130" s="36">
        <v>0</v>
      </c>
      <c r="Q130" s="36">
        <v>0</v>
      </c>
      <c r="R130" s="36">
        <v>0</v>
      </c>
      <c r="S130" s="36">
        <v>0</v>
      </c>
      <c r="T130" s="36">
        <v>0</v>
      </c>
      <c r="U130" s="36">
        <v>0</v>
      </c>
      <c r="V130" s="36">
        <v>0</v>
      </c>
      <c r="W130" s="36">
        <v>0</v>
      </c>
      <c r="X130" s="36">
        <v>0</v>
      </c>
      <c r="Y130" s="36">
        <v>0</v>
      </c>
      <c r="Z130" s="36">
        <v>0</v>
      </c>
      <c r="AA130" s="36">
        <v>0</v>
      </c>
      <c r="AB130" s="36">
        <v>0</v>
      </c>
      <c r="AC130" s="36">
        <v>0</v>
      </c>
      <c r="AD130" s="36">
        <v>0</v>
      </c>
      <c r="AE130" s="36">
        <v>0</v>
      </c>
      <c r="AF130" s="36">
        <v>0</v>
      </c>
      <c r="AG130" s="36">
        <v>0</v>
      </c>
      <c r="AH130" s="36">
        <v>0</v>
      </c>
      <c r="AI130" s="36">
        <v>0</v>
      </c>
      <c r="AJ130" s="36">
        <v>0</v>
      </c>
      <c r="AK130" s="36">
        <v>0</v>
      </c>
      <c r="AL130" s="36">
        <v>0</v>
      </c>
      <c r="AM130" s="36">
        <v>0</v>
      </c>
      <c r="AN130" s="36">
        <v>0</v>
      </c>
      <c r="AO130" s="36">
        <v>0</v>
      </c>
      <c r="AP130" s="36">
        <v>0</v>
      </c>
      <c r="AQ130" s="36">
        <v>0</v>
      </c>
      <c r="AR130" s="36">
        <v>0</v>
      </c>
      <c r="AS130" s="36">
        <v>0</v>
      </c>
      <c r="AT130" s="36">
        <v>0</v>
      </c>
      <c r="AU130" s="36">
        <v>0</v>
      </c>
      <c r="AV130" s="36">
        <v>0</v>
      </c>
      <c r="AW130" s="36">
        <v>0</v>
      </c>
      <c r="AX130" s="36">
        <v>0</v>
      </c>
      <c r="AY130" s="36">
        <v>0</v>
      </c>
      <c r="AZ130" s="36">
        <v>0</v>
      </c>
      <c r="BA130" s="36">
        <v>0</v>
      </c>
      <c r="BB130" s="36">
        <v>0</v>
      </c>
      <c r="BC130" s="36">
        <v>0</v>
      </c>
      <c r="BD130" s="36">
        <v>0</v>
      </c>
      <c r="BE130" s="36">
        <v>0</v>
      </c>
      <c r="BF130" s="36">
        <v>0</v>
      </c>
      <c r="BG130" s="36">
        <v>0</v>
      </c>
      <c r="BH130" s="36">
        <v>0</v>
      </c>
      <c r="BI130" s="36">
        <v>0</v>
      </c>
      <c r="BJ130" s="36">
        <v>0</v>
      </c>
      <c r="BK130" s="36">
        <v>0</v>
      </c>
      <c r="BL130" s="36">
        <v>0</v>
      </c>
    </row>
    <row r="131" spans="1:64" s="37" customFormat="1" x14ac:dyDescent="0.2">
      <c r="A131" s="34">
        <v>128</v>
      </c>
      <c r="B131" s="34" t="s">
        <v>3</v>
      </c>
      <c r="C131" s="34" t="s">
        <v>13</v>
      </c>
      <c r="D131" s="41">
        <v>4.7477018319999997</v>
      </c>
      <c r="E131" s="36">
        <v>22</v>
      </c>
      <c r="F131" s="36">
        <v>0</v>
      </c>
      <c r="G131" s="36">
        <v>0</v>
      </c>
      <c r="H131" s="36">
        <v>22</v>
      </c>
      <c r="I131" s="36">
        <v>0</v>
      </c>
      <c r="J131" s="36">
        <v>0</v>
      </c>
      <c r="K131" s="36">
        <v>0</v>
      </c>
      <c r="L131" s="36">
        <v>0</v>
      </c>
      <c r="M131" s="36">
        <v>0</v>
      </c>
      <c r="N131" s="36">
        <v>0</v>
      </c>
      <c r="O131" s="36">
        <v>0</v>
      </c>
      <c r="P131" s="36">
        <v>0</v>
      </c>
      <c r="Q131" s="36">
        <v>0</v>
      </c>
      <c r="R131" s="36">
        <v>0</v>
      </c>
      <c r="S131" s="36">
        <v>0</v>
      </c>
      <c r="T131" s="36">
        <v>0</v>
      </c>
      <c r="U131" s="36">
        <v>0</v>
      </c>
      <c r="V131" s="36">
        <v>0</v>
      </c>
      <c r="W131" s="36">
        <v>0</v>
      </c>
      <c r="X131" s="36">
        <v>0</v>
      </c>
      <c r="Y131" s="36">
        <v>0</v>
      </c>
      <c r="Z131" s="36">
        <v>0</v>
      </c>
      <c r="AA131" s="36">
        <v>0</v>
      </c>
      <c r="AB131" s="36">
        <v>0</v>
      </c>
      <c r="AC131" s="36">
        <v>0</v>
      </c>
      <c r="AD131" s="36">
        <v>0</v>
      </c>
      <c r="AE131" s="36">
        <v>0</v>
      </c>
      <c r="AF131" s="36">
        <v>0</v>
      </c>
      <c r="AG131" s="36">
        <v>0</v>
      </c>
      <c r="AH131" s="36">
        <v>0</v>
      </c>
      <c r="AI131" s="36">
        <v>0</v>
      </c>
      <c r="AJ131" s="36">
        <v>0</v>
      </c>
      <c r="AK131" s="36">
        <v>0</v>
      </c>
      <c r="AL131" s="36">
        <v>0</v>
      </c>
      <c r="AM131" s="36">
        <v>0</v>
      </c>
      <c r="AN131" s="36">
        <v>0</v>
      </c>
      <c r="AO131" s="36">
        <v>0</v>
      </c>
      <c r="AP131" s="36">
        <v>0</v>
      </c>
      <c r="AQ131" s="36">
        <v>0</v>
      </c>
      <c r="AR131" s="36">
        <v>0</v>
      </c>
      <c r="AS131" s="36">
        <v>0</v>
      </c>
      <c r="AT131" s="36">
        <v>0</v>
      </c>
      <c r="AU131" s="36">
        <v>0</v>
      </c>
      <c r="AV131" s="36">
        <v>0</v>
      </c>
      <c r="AW131" s="36">
        <v>0</v>
      </c>
      <c r="AX131" s="36">
        <v>0</v>
      </c>
      <c r="AY131" s="36">
        <v>0</v>
      </c>
      <c r="AZ131" s="36">
        <v>0</v>
      </c>
      <c r="BA131" s="36">
        <v>0</v>
      </c>
      <c r="BB131" s="36">
        <v>0</v>
      </c>
      <c r="BC131" s="36">
        <v>0</v>
      </c>
      <c r="BD131" s="36">
        <v>0</v>
      </c>
      <c r="BE131" s="36">
        <v>0</v>
      </c>
      <c r="BF131" s="36">
        <v>0</v>
      </c>
      <c r="BG131" s="36">
        <v>3.6706259999999998E-2</v>
      </c>
      <c r="BH131" s="36">
        <v>5.5605474000000002E-2</v>
      </c>
      <c r="BI131" s="36">
        <v>0</v>
      </c>
      <c r="BJ131" s="36">
        <v>0</v>
      </c>
      <c r="BK131" s="36">
        <v>0</v>
      </c>
      <c r="BL131" s="36">
        <v>0</v>
      </c>
    </row>
    <row r="132" spans="1:64" s="37" customFormat="1" x14ac:dyDescent="0.2">
      <c r="A132" s="34">
        <v>129</v>
      </c>
      <c r="B132" s="34" t="s">
        <v>3</v>
      </c>
      <c r="C132" s="34" t="s">
        <v>4</v>
      </c>
      <c r="D132" s="41">
        <v>4.8347701440000002</v>
      </c>
      <c r="E132" s="36">
        <v>7</v>
      </c>
      <c r="F132" s="36">
        <v>0</v>
      </c>
      <c r="G132" s="36">
        <v>0</v>
      </c>
      <c r="H132" s="36">
        <v>7</v>
      </c>
      <c r="I132" s="36">
        <v>0</v>
      </c>
      <c r="J132" s="36">
        <v>0</v>
      </c>
      <c r="K132" s="36">
        <v>0</v>
      </c>
      <c r="L132" s="36">
        <v>0</v>
      </c>
      <c r="M132" s="36">
        <v>0</v>
      </c>
      <c r="N132" s="36">
        <v>0</v>
      </c>
      <c r="O132" s="36">
        <v>1.7835300000000002E-4</v>
      </c>
      <c r="P132" s="36">
        <v>2.72685E-4</v>
      </c>
      <c r="Q132" s="36">
        <v>1.3477700000000001E-4</v>
      </c>
      <c r="R132" s="36">
        <v>4.3575999999999997E-5</v>
      </c>
      <c r="S132" s="36">
        <v>2.1584600000000001E-4</v>
      </c>
      <c r="T132" s="36">
        <v>5.6839000000000002E-5</v>
      </c>
      <c r="U132" s="36">
        <v>0</v>
      </c>
      <c r="V132" s="36">
        <v>0</v>
      </c>
      <c r="W132" s="36">
        <v>1.7835300000000002E-4</v>
      </c>
      <c r="X132" s="36">
        <v>2.72685E-4</v>
      </c>
      <c r="Y132" s="36">
        <v>4.5103800000000001E-4</v>
      </c>
      <c r="Z132" s="36">
        <v>0</v>
      </c>
      <c r="AA132" s="36">
        <v>0</v>
      </c>
      <c r="AB132" s="36">
        <v>0</v>
      </c>
      <c r="AC132" s="36">
        <v>0</v>
      </c>
      <c r="AD132" s="36">
        <v>0</v>
      </c>
      <c r="AE132" s="36">
        <v>0</v>
      </c>
      <c r="AF132" s="36">
        <v>0</v>
      </c>
      <c r="AG132" s="36">
        <v>0</v>
      </c>
      <c r="AH132" s="36">
        <v>0</v>
      </c>
      <c r="AI132" s="36">
        <v>0</v>
      </c>
      <c r="AJ132" s="36">
        <v>0</v>
      </c>
      <c r="AK132" s="36">
        <v>0</v>
      </c>
      <c r="AL132" s="36">
        <v>0</v>
      </c>
      <c r="AM132" s="36">
        <v>0</v>
      </c>
      <c r="AN132" s="36">
        <v>0</v>
      </c>
      <c r="AO132" s="36">
        <v>0</v>
      </c>
      <c r="AP132" s="36">
        <v>2.5813499999999999E-4</v>
      </c>
      <c r="AQ132" s="36">
        <v>1.3899499999999999E-4</v>
      </c>
      <c r="AR132" s="36">
        <v>3.9712999999999999E-4</v>
      </c>
      <c r="AS132" s="36">
        <v>0</v>
      </c>
      <c r="AT132" s="36">
        <v>0</v>
      </c>
      <c r="AU132" s="36">
        <v>0</v>
      </c>
      <c r="AV132" s="36">
        <v>0</v>
      </c>
      <c r="AW132" s="36">
        <v>0</v>
      </c>
      <c r="AX132" s="36">
        <v>0</v>
      </c>
      <c r="AY132" s="36">
        <v>0</v>
      </c>
      <c r="AZ132" s="36">
        <v>0</v>
      </c>
      <c r="BA132" s="36">
        <v>0</v>
      </c>
      <c r="BB132" s="36">
        <v>0.125713717</v>
      </c>
      <c r="BC132" s="36">
        <v>6.7735404749999999</v>
      </c>
      <c r="BD132" s="36">
        <v>14.234663499</v>
      </c>
      <c r="BE132" s="36">
        <v>2.7936381E-2</v>
      </c>
      <c r="BF132" s="36">
        <v>5.5872762999999999E-2</v>
      </c>
      <c r="BG132" s="36">
        <v>1.050282511</v>
      </c>
      <c r="BH132" s="36">
        <v>9.4311918630000005</v>
      </c>
      <c r="BI132" s="36">
        <v>0</v>
      </c>
      <c r="BJ132" s="36">
        <v>0</v>
      </c>
      <c r="BK132" s="36">
        <v>0</v>
      </c>
      <c r="BL132" s="36">
        <v>0</v>
      </c>
    </row>
    <row r="133" spans="1:64" s="37" customFormat="1" x14ac:dyDescent="0.2">
      <c r="A133" s="34">
        <v>130</v>
      </c>
      <c r="B133" s="34" t="s">
        <v>14</v>
      </c>
      <c r="C133" s="34" t="s">
        <v>15</v>
      </c>
      <c r="D133" s="41">
        <v>4.6755352730000004</v>
      </c>
      <c r="E133" s="36">
        <v>88</v>
      </c>
      <c r="F133" s="36">
        <v>0</v>
      </c>
      <c r="G133" s="36">
        <v>0</v>
      </c>
      <c r="H133" s="36">
        <v>88</v>
      </c>
      <c r="I133" s="36">
        <v>0</v>
      </c>
      <c r="J133" s="36">
        <v>0</v>
      </c>
      <c r="K133" s="36">
        <v>0</v>
      </c>
      <c r="L133" s="36">
        <v>0</v>
      </c>
      <c r="M133" s="36">
        <v>0</v>
      </c>
      <c r="N133" s="36">
        <v>0</v>
      </c>
      <c r="O133" s="36">
        <v>0</v>
      </c>
      <c r="P133" s="36">
        <v>0</v>
      </c>
      <c r="Q133" s="36">
        <v>0</v>
      </c>
      <c r="R133" s="36">
        <v>0</v>
      </c>
      <c r="S133" s="36">
        <v>0</v>
      </c>
      <c r="T133" s="36">
        <v>0</v>
      </c>
      <c r="U133" s="36">
        <v>0</v>
      </c>
      <c r="V133" s="36">
        <v>0</v>
      </c>
      <c r="W133" s="36">
        <v>0</v>
      </c>
      <c r="X133" s="36">
        <v>0</v>
      </c>
      <c r="Y133" s="36">
        <v>0</v>
      </c>
      <c r="Z133" s="36">
        <v>0</v>
      </c>
      <c r="AA133" s="36">
        <v>0</v>
      </c>
      <c r="AB133" s="36">
        <v>0</v>
      </c>
      <c r="AC133" s="36">
        <v>0</v>
      </c>
      <c r="AD133" s="36">
        <v>0</v>
      </c>
      <c r="AE133" s="36">
        <v>0</v>
      </c>
      <c r="AF133" s="36">
        <v>0</v>
      </c>
      <c r="AG133" s="36">
        <v>0</v>
      </c>
      <c r="AH133" s="36">
        <v>0</v>
      </c>
      <c r="AI133" s="36">
        <v>0</v>
      </c>
      <c r="AJ133" s="36">
        <v>0</v>
      </c>
      <c r="AK133" s="36">
        <v>0</v>
      </c>
      <c r="AL133" s="36">
        <v>0</v>
      </c>
      <c r="AM133" s="36">
        <v>0</v>
      </c>
      <c r="AN133" s="36">
        <v>0</v>
      </c>
      <c r="AO133" s="36">
        <v>0</v>
      </c>
      <c r="AP133" s="36">
        <v>0</v>
      </c>
      <c r="AQ133" s="36">
        <v>0</v>
      </c>
      <c r="AR133" s="36">
        <v>0</v>
      </c>
      <c r="AS133" s="36">
        <v>0</v>
      </c>
      <c r="AT133" s="36">
        <v>0</v>
      </c>
      <c r="AU133" s="36">
        <v>0</v>
      </c>
      <c r="AV133" s="36">
        <v>0</v>
      </c>
      <c r="AW133" s="36">
        <v>0</v>
      </c>
      <c r="AX133" s="36">
        <v>0</v>
      </c>
      <c r="AY133" s="36">
        <v>0</v>
      </c>
      <c r="AZ133" s="36">
        <v>0</v>
      </c>
      <c r="BA133" s="36">
        <v>0</v>
      </c>
      <c r="BB133" s="36">
        <v>1.7402771000000001E-2</v>
      </c>
      <c r="BC133" s="36">
        <v>4.9881453120000003</v>
      </c>
      <c r="BD133" s="36">
        <v>10.943983853000001</v>
      </c>
      <c r="BE133" s="36">
        <v>8.7671299999999999E-4</v>
      </c>
      <c r="BF133" s="36">
        <v>1.7534269999999999E-3</v>
      </c>
      <c r="BG133" s="36">
        <v>0.59779671899999998</v>
      </c>
      <c r="BH133" s="36">
        <v>5.2496786120000003</v>
      </c>
      <c r="BI133" s="36">
        <v>0</v>
      </c>
      <c r="BJ133" s="36">
        <v>0</v>
      </c>
      <c r="BK133" s="36">
        <v>0</v>
      </c>
      <c r="BL133" s="36">
        <v>0</v>
      </c>
    </row>
    <row r="134" spans="1:64" s="37" customFormat="1" x14ac:dyDescent="0.2">
      <c r="A134" s="34">
        <v>131</v>
      </c>
      <c r="B134" s="34" t="s">
        <v>14</v>
      </c>
      <c r="C134" s="34" t="s">
        <v>16</v>
      </c>
      <c r="D134" s="41">
        <v>4.5818620409999999</v>
      </c>
      <c r="E134" s="36">
        <v>95</v>
      </c>
      <c r="F134" s="36">
        <v>0</v>
      </c>
      <c r="G134" s="36">
        <v>0</v>
      </c>
      <c r="H134" s="36">
        <v>95</v>
      </c>
      <c r="I134" s="36">
        <v>0</v>
      </c>
      <c r="J134" s="36">
        <v>0</v>
      </c>
      <c r="K134" s="36">
        <v>0</v>
      </c>
      <c r="L134" s="36">
        <v>0</v>
      </c>
      <c r="M134" s="36">
        <v>0</v>
      </c>
      <c r="N134" s="36">
        <v>0</v>
      </c>
      <c r="O134" s="36">
        <v>0</v>
      </c>
      <c r="P134" s="36">
        <v>0</v>
      </c>
      <c r="Q134" s="36">
        <v>0</v>
      </c>
      <c r="R134" s="36">
        <v>0</v>
      </c>
      <c r="S134" s="36">
        <v>0</v>
      </c>
      <c r="T134" s="36">
        <v>0</v>
      </c>
      <c r="U134" s="36">
        <v>0</v>
      </c>
      <c r="V134" s="36">
        <v>0</v>
      </c>
      <c r="W134" s="36">
        <v>0</v>
      </c>
      <c r="X134" s="36">
        <v>0</v>
      </c>
      <c r="Y134" s="36">
        <v>0</v>
      </c>
      <c r="Z134" s="36">
        <v>0</v>
      </c>
      <c r="AA134" s="36">
        <v>0</v>
      </c>
      <c r="AB134" s="36">
        <v>0</v>
      </c>
      <c r="AC134" s="36">
        <v>0</v>
      </c>
      <c r="AD134" s="36">
        <v>0</v>
      </c>
      <c r="AE134" s="36">
        <v>0</v>
      </c>
      <c r="AF134" s="36">
        <v>0</v>
      </c>
      <c r="AG134" s="36">
        <v>0</v>
      </c>
      <c r="AH134" s="36">
        <v>0</v>
      </c>
      <c r="AI134" s="36">
        <v>0</v>
      </c>
      <c r="AJ134" s="36">
        <v>0</v>
      </c>
      <c r="AK134" s="36">
        <v>0</v>
      </c>
      <c r="AL134" s="36">
        <v>0</v>
      </c>
      <c r="AM134" s="36">
        <v>0</v>
      </c>
      <c r="AN134" s="36">
        <v>0</v>
      </c>
      <c r="AO134" s="36">
        <v>0</v>
      </c>
      <c r="AP134" s="36">
        <v>0</v>
      </c>
      <c r="AQ134" s="36">
        <v>0</v>
      </c>
      <c r="AR134" s="36">
        <v>0</v>
      </c>
      <c r="AS134" s="36">
        <v>0</v>
      </c>
      <c r="AT134" s="36">
        <v>0</v>
      </c>
      <c r="AU134" s="36">
        <v>0</v>
      </c>
      <c r="AV134" s="36">
        <v>0</v>
      </c>
      <c r="AW134" s="36">
        <v>0</v>
      </c>
      <c r="AX134" s="36">
        <v>0</v>
      </c>
      <c r="AY134" s="36">
        <v>0</v>
      </c>
      <c r="AZ134" s="36">
        <v>0</v>
      </c>
      <c r="BA134" s="36">
        <v>0</v>
      </c>
      <c r="BB134" s="36">
        <v>3.9316709999999998E-2</v>
      </c>
      <c r="BC134" s="36">
        <v>0.26622727400000001</v>
      </c>
      <c r="BD134" s="36">
        <v>0.57491473299999996</v>
      </c>
      <c r="BE134" s="36">
        <v>1.9806899999999998E-3</v>
      </c>
      <c r="BF134" s="36">
        <v>3.9613809999999999E-3</v>
      </c>
      <c r="BG134" s="36">
        <v>0.29957478900000001</v>
      </c>
      <c r="BH134" s="36">
        <v>0.62747923999999999</v>
      </c>
      <c r="BI134" s="36">
        <v>0</v>
      </c>
      <c r="BJ134" s="36">
        <v>0</v>
      </c>
      <c r="BK134" s="36">
        <v>0</v>
      </c>
      <c r="BL134" s="36">
        <v>0</v>
      </c>
    </row>
    <row r="135" spans="1:64" s="37" customFormat="1" x14ac:dyDescent="0.2">
      <c r="A135" s="34">
        <v>132</v>
      </c>
      <c r="B135" s="34" t="s">
        <v>14</v>
      </c>
      <c r="C135" s="34" t="s">
        <v>17</v>
      </c>
      <c r="D135" s="41">
        <v>4.9914198589999996</v>
      </c>
      <c r="E135" s="36">
        <v>3</v>
      </c>
      <c r="F135" s="36">
        <v>0</v>
      </c>
      <c r="G135" s="36">
        <v>0</v>
      </c>
      <c r="H135" s="36">
        <v>3</v>
      </c>
      <c r="I135" s="36">
        <v>0</v>
      </c>
      <c r="J135" s="36">
        <v>0</v>
      </c>
      <c r="K135" s="36">
        <v>0</v>
      </c>
      <c r="L135" s="36">
        <v>0</v>
      </c>
      <c r="M135" s="36">
        <v>0</v>
      </c>
      <c r="N135" s="36">
        <v>0</v>
      </c>
      <c r="O135" s="36">
        <v>3.3270779999999998E-3</v>
      </c>
      <c r="P135" s="36">
        <v>5.7682829999999999E-3</v>
      </c>
      <c r="Q135" s="36">
        <v>3.1338049999999999E-3</v>
      </c>
      <c r="R135" s="36">
        <v>1.9327299999999999E-4</v>
      </c>
      <c r="S135" s="36">
        <v>5.516188E-3</v>
      </c>
      <c r="T135" s="36">
        <v>2.5209499999999998E-4</v>
      </c>
      <c r="U135" s="36">
        <v>0</v>
      </c>
      <c r="V135" s="36">
        <v>0</v>
      </c>
      <c r="W135" s="36">
        <v>3.3270779999999998E-3</v>
      </c>
      <c r="X135" s="36">
        <v>5.7682829999999999E-3</v>
      </c>
      <c r="Y135" s="36">
        <v>9.0953609999999997E-3</v>
      </c>
      <c r="Z135" s="36">
        <v>0</v>
      </c>
      <c r="AA135" s="36">
        <v>0</v>
      </c>
      <c r="AB135" s="36">
        <v>0</v>
      </c>
      <c r="AC135" s="36">
        <v>0</v>
      </c>
      <c r="AD135" s="36">
        <v>0</v>
      </c>
      <c r="AE135" s="36">
        <v>0</v>
      </c>
      <c r="AF135" s="36">
        <v>0</v>
      </c>
      <c r="AG135" s="36">
        <v>0</v>
      </c>
      <c r="AH135" s="36">
        <v>0</v>
      </c>
      <c r="AI135" s="36">
        <v>0</v>
      </c>
      <c r="AJ135" s="36">
        <v>0</v>
      </c>
      <c r="AK135" s="36">
        <v>0</v>
      </c>
      <c r="AL135" s="36">
        <v>0</v>
      </c>
      <c r="AM135" s="36">
        <v>0</v>
      </c>
      <c r="AN135" s="36">
        <v>0</v>
      </c>
      <c r="AO135" s="36">
        <v>0</v>
      </c>
      <c r="AP135" s="36">
        <v>8.5018309999999996E-3</v>
      </c>
      <c r="AQ135" s="36">
        <v>4.5779089999999998E-3</v>
      </c>
      <c r="AR135" s="36">
        <v>1.3079739999999999E-2</v>
      </c>
      <c r="AS135" s="36">
        <v>0</v>
      </c>
      <c r="AT135" s="36">
        <v>0</v>
      </c>
      <c r="AU135" s="36">
        <v>0</v>
      </c>
      <c r="AV135" s="36">
        <v>0</v>
      </c>
      <c r="AW135" s="36">
        <v>0</v>
      </c>
      <c r="AX135" s="36">
        <v>0</v>
      </c>
      <c r="AY135" s="36">
        <v>0</v>
      </c>
      <c r="AZ135" s="36">
        <v>0</v>
      </c>
      <c r="BA135" s="36">
        <v>0</v>
      </c>
      <c r="BB135" s="36">
        <v>0.39304285999999999</v>
      </c>
      <c r="BC135" s="36">
        <v>18.293803908000001</v>
      </c>
      <c r="BD135" s="36">
        <v>38.726074852000004</v>
      </c>
      <c r="BE135" s="36">
        <v>1.9800647000000001E-2</v>
      </c>
      <c r="BF135" s="36">
        <v>3.9601295000000002E-2</v>
      </c>
      <c r="BG135" s="36">
        <v>1.205173665</v>
      </c>
      <c r="BH135" s="36">
        <v>5.444293042</v>
      </c>
      <c r="BI135" s="36">
        <v>0</v>
      </c>
      <c r="BJ135" s="36">
        <v>0</v>
      </c>
      <c r="BK135" s="36">
        <v>0</v>
      </c>
      <c r="BL135" s="36">
        <v>0</v>
      </c>
    </row>
    <row r="136" spans="1:64" s="37" customFormat="1" x14ac:dyDescent="0.2">
      <c r="A136" s="34">
        <v>133</v>
      </c>
      <c r="B136" s="34" t="s">
        <v>14</v>
      </c>
      <c r="C136" s="34" t="s">
        <v>18</v>
      </c>
      <c r="D136" s="41">
        <v>4.5021272469999998</v>
      </c>
      <c r="E136" s="36">
        <v>13</v>
      </c>
      <c r="F136" s="36">
        <v>0</v>
      </c>
      <c r="G136" s="36">
        <v>0</v>
      </c>
      <c r="H136" s="36">
        <v>13</v>
      </c>
      <c r="I136" s="36">
        <v>0</v>
      </c>
      <c r="J136" s="36">
        <v>0</v>
      </c>
      <c r="K136" s="36">
        <v>0</v>
      </c>
      <c r="L136" s="36">
        <v>0</v>
      </c>
      <c r="M136" s="36">
        <v>0</v>
      </c>
      <c r="N136" s="36">
        <v>0</v>
      </c>
      <c r="O136" s="36">
        <v>0</v>
      </c>
      <c r="P136" s="36">
        <v>0</v>
      </c>
      <c r="Q136" s="36">
        <v>0</v>
      </c>
      <c r="R136" s="36">
        <v>0</v>
      </c>
      <c r="S136" s="36">
        <v>0</v>
      </c>
      <c r="T136" s="36">
        <v>0</v>
      </c>
      <c r="U136" s="36">
        <v>0</v>
      </c>
      <c r="V136" s="36">
        <v>0</v>
      </c>
      <c r="W136" s="36">
        <v>0</v>
      </c>
      <c r="X136" s="36">
        <v>0</v>
      </c>
      <c r="Y136" s="36">
        <v>0</v>
      </c>
      <c r="Z136" s="36">
        <v>0</v>
      </c>
      <c r="AA136" s="36">
        <v>0</v>
      </c>
      <c r="AB136" s="36">
        <v>0</v>
      </c>
      <c r="AC136" s="36">
        <v>0</v>
      </c>
      <c r="AD136" s="36">
        <v>0</v>
      </c>
      <c r="AE136" s="36">
        <v>0</v>
      </c>
      <c r="AF136" s="36">
        <v>0</v>
      </c>
      <c r="AG136" s="36">
        <v>0</v>
      </c>
      <c r="AH136" s="36">
        <v>0</v>
      </c>
      <c r="AI136" s="36">
        <v>0</v>
      </c>
      <c r="AJ136" s="36">
        <v>0</v>
      </c>
      <c r="AK136" s="36">
        <v>0</v>
      </c>
      <c r="AL136" s="36">
        <v>0</v>
      </c>
      <c r="AM136" s="36">
        <v>0</v>
      </c>
      <c r="AN136" s="36">
        <v>0</v>
      </c>
      <c r="AO136" s="36">
        <v>0</v>
      </c>
      <c r="AP136" s="36">
        <v>0</v>
      </c>
      <c r="AQ136" s="36">
        <v>0</v>
      </c>
      <c r="AR136" s="36">
        <v>0</v>
      </c>
      <c r="AS136" s="36">
        <v>0</v>
      </c>
      <c r="AT136" s="36">
        <v>0</v>
      </c>
      <c r="AU136" s="36">
        <v>0</v>
      </c>
      <c r="AV136" s="36">
        <v>0</v>
      </c>
      <c r="AW136" s="36">
        <v>0</v>
      </c>
      <c r="AX136" s="36">
        <v>0</v>
      </c>
      <c r="AY136" s="36">
        <v>0</v>
      </c>
      <c r="AZ136" s="36">
        <v>0</v>
      </c>
      <c r="BA136" s="36">
        <v>0</v>
      </c>
      <c r="BB136" s="36">
        <v>0</v>
      </c>
      <c r="BC136" s="36">
        <v>0</v>
      </c>
      <c r="BD136" s="36">
        <v>0</v>
      </c>
      <c r="BE136" s="36">
        <v>0</v>
      </c>
      <c r="BF136" s="36">
        <v>0</v>
      </c>
      <c r="BG136" s="36">
        <v>2.6314299999999999E-2</v>
      </c>
      <c r="BH136" s="36">
        <v>5.1306779999999996E-3</v>
      </c>
      <c r="BI136" s="36">
        <v>0</v>
      </c>
      <c r="BJ136" s="36">
        <v>0</v>
      </c>
      <c r="BK136" s="36">
        <v>0</v>
      </c>
      <c r="BL136" s="36">
        <v>0</v>
      </c>
    </row>
    <row r="137" spans="1:64" s="37" customFormat="1" x14ac:dyDescent="0.2">
      <c r="A137" s="34">
        <v>134</v>
      </c>
      <c r="B137" s="34" t="s">
        <v>14</v>
      </c>
      <c r="C137" s="34" t="s">
        <v>19</v>
      </c>
      <c r="D137" s="41">
        <v>4.0762537050000001</v>
      </c>
      <c r="E137" s="36">
        <v>7</v>
      </c>
      <c r="F137" s="36">
        <v>0</v>
      </c>
      <c r="G137" s="36">
        <v>0</v>
      </c>
      <c r="H137" s="36">
        <v>7</v>
      </c>
      <c r="I137" s="36">
        <v>0</v>
      </c>
      <c r="J137" s="36">
        <v>0</v>
      </c>
      <c r="K137" s="36">
        <v>0</v>
      </c>
      <c r="L137" s="36">
        <v>0</v>
      </c>
      <c r="M137" s="36">
        <v>0</v>
      </c>
      <c r="N137" s="36">
        <v>0</v>
      </c>
      <c r="O137" s="36">
        <v>0</v>
      </c>
      <c r="P137" s="36">
        <v>0</v>
      </c>
      <c r="Q137" s="36">
        <v>0</v>
      </c>
      <c r="R137" s="36">
        <v>0</v>
      </c>
      <c r="S137" s="36">
        <v>0</v>
      </c>
      <c r="T137" s="36">
        <v>0</v>
      </c>
      <c r="U137" s="36">
        <v>0</v>
      </c>
      <c r="V137" s="36">
        <v>0</v>
      </c>
      <c r="W137" s="36">
        <v>0</v>
      </c>
      <c r="X137" s="36">
        <v>0</v>
      </c>
      <c r="Y137" s="36">
        <v>0</v>
      </c>
      <c r="Z137" s="36">
        <v>0</v>
      </c>
      <c r="AA137" s="36">
        <v>0</v>
      </c>
      <c r="AB137" s="36">
        <v>0</v>
      </c>
      <c r="AC137" s="36">
        <v>0</v>
      </c>
      <c r="AD137" s="36">
        <v>0</v>
      </c>
      <c r="AE137" s="36">
        <v>0</v>
      </c>
      <c r="AF137" s="36">
        <v>0</v>
      </c>
      <c r="AG137" s="36">
        <v>0</v>
      </c>
      <c r="AH137" s="36">
        <v>0</v>
      </c>
      <c r="AI137" s="36">
        <v>0</v>
      </c>
      <c r="AJ137" s="36">
        <v>0</v>
      </c>
      <c r="AK137" s="36">
        <v>0</v>
      </c>
      <c r="AL137" s="36">
        <v>0</v>
      </c>
      <c r="AM137" s="36">
        <v>0</v>
      </c>
      <c r="AN137" s="36">
        <v>0</v>
      </c>
      <c r="AO137" s="36">
        <v>0</v>
      </c>
      <c r="AP137" s="36">
        <v>0</v>
      </c>
      <c r="AQ137" s="36">
        <v>0</v>
      </c>
      <c r="AR137" s="36">
        <v>0</v>
      </c>
      <c r="AS137" s="36">
        <v>0</v>
      </c>
      <c r="AT137" s="36">
        <v>0</v>
      </c>
      <c r="AU137" s="36">
        <v>0</v>
      </c>
      <c r="AV137" s="36">
        <v>0</v>
      </c>
      <c r="AW137" s="36">
        <v>0</v>
      </c>
      <c r="AX137" s="36">
        <v>0</v>
      </c>
      <c r="AY137" s="36">
        <v>0</v>
      </c>
      <c r="AZ137" s="36">
        <v>0</v>
      </c>
      <c r="BA137" s="36">
        <v>0</v>
      </c>
      <c r="BB137" s="36">
        <v>0</v>
      </c>
      <c r="BC137" s="36">
        <v>0</v>
      </c>
      <c r="BD137" s="36">
        <v>0</v>
      </c>
      <c r="BE137" s="36">
        <v>0</v>
      </c>
      <c r="BF137" s="36">
        <v>0</v>
      </c>
      <c r="BG137" s="36">
        <v>0</v>
      </c>
      <c r="BH137" s="36">
        <v>0</v>
      </c>
      <c r="BI137" s="36">
        <v>0</v>
      </c>
      <c r="BJ137" s="36">
        <v>0</v>
      </c>
      <c r="BK137" s="36">
        <v>0</v>
      </c>
      <c r="BL137" s="36">
        <v>0</v>
      </c>
    </row>
    <row r="138" spans="1:64" s="37" customFormat="1" x14ac:dyDescent="0.2">
      <c r="A138" s="34">
        <v>135</v>
      </c>
      <c r="B138" s="34" t="s">
        <v>14</v>
      </c>
      <c r="C138" s="34" t="s">
        <v>20</v>
      </c>
      <c r="D138" s="41">
        <v>4.3327730469999999</v>
      </c>
      <c r="E138" s="36">
        <v>20</v>
      </c>
      <c r="F138" s="36">
        <v>0</v>
      </c>
      <c r="G138" s="36">
        <v>0</v>
      </c>
      <c r="H138" s="36">
        <v>20</v>
      </c>
      <c r="I138" s="36">
        <v>0</v>
      </c>
      <c r="J138" s="36">
        <v>0</v>
      </c>
      <c r="K138" s="36">
        <v>0</v>
      </c>
      <c r="L138" s="36">
        <v>0</v>
      </c>
      <c r="M138" s="36">
        <v>0</v>
      </c>
      <c r="N138" s="36">
        <v>0</v>
      </c>
      <c r="O138" s="36">
        <v>0</v>
      </c>
      <c r="P138" s="36">
        <v>0</v>
      </c>
      <c r="Q138" s="36">
        <v>0</v>
      </c>
      <c r="R138" s="36">
        <v>0</v>
      </c>
      <c r="S138" s="36">
        <v>0</v>
      </c>
      <c r="T138" s="36">
        <v>0</v>
      </c>
      <c r="U138" s="36">
        <v>0</v>
      </c>
      <c r="V138" s="36">
        <v>0</v>
      </c>
      <c r="W138" s="36">
        <v>0</v>
      </c>
      <c r="X138" s="36">
        <v>0</v>
      </c>
      <c r="Y138" s="36">
        <v>0</v>
      </c>
      <c r="Z138" s="36">
        <v>0</v>
      </c>
      <c r="AA138" s="36">
        <v>0</v>
      </c>
      <c r="AB138" s="36">
        <v>0</v>
      </c>
      <c r="AC138" s="36">
        <v>0</v>
      </c>
      <c r="AD138" s="36">
        <v>0</v>
      </c>
      <c r="AE138" s="36">
        <v>0</v>
      </c>
      <c r="AF138" s="36">
        <v>0</v>
      </c>
      <c r="AG138" s="36">
        <v>0</v>
      </c>
      <c r="AH138" s="36">
        <v>0</v>
      </c>
      <c r="AI138" s="36">
        <v>0</v>
      </c>
      <c r="AJ138" s="36">
        <v>0</v>
      </c>
      <c r="AK138" s="36">
        <v>0</v>
      </c>
      <c r="AL138" s="36">
        <v>0</v>
      </c>
      <c r="AM138" s="36">
        <v>0</v>
      </c>
      <c r="AN138" s="36">
        <v>0</v>
      </c>
      <c r="AO138" s="36">
        <v>0</v>
      </c>
      <c r="AP138" s="36">
        <v>0</v>
      </c>
      <c r="AQ138" s="36">
        <v>0</v>
      </c>
      <c r="AR138" s="36">
        <v>0</v>
      </c>
      <c r="AS138" s="36">
        <v>0</v>
      </c>
      <c r="AT138" s="36">
        <v>0</v>
      </c>
      <c r="AU138" s="36">
        <v>0</v>
      </c>
      <c r="AV138" s="36">
        <v>0</v>
      </c>
      <c r="AW138" s="36">
        <v>0</v>
      </c>
      <c r="AX138" s="36">
        <v>0</v>
      </c>
      <c r="AY138" s="36">
        <v>0</v>
      </c>
      <c r="AZ138" s="36">
        <v>0</v>
      </c>
      <c r="BA138" s="36">
        <v>0</v>
      </c>
      <c r="BB138" s="36">
        <v>0</v>
      </c>
      <c r="BC138" s="36">
        <v>0</v>
      </c>
      <c r="BD138" s="36">
        <v>0</v>
      </c>
      <c r="BE138" s="36">
        <v>0</v>
      </c>
      <c r="BF138" s="36">
        <v>0</v>
      </c>
      <c r="BG138" s="36">
        <v>0</v>
      </c>
      <c r="BH138" s="36">
        <v>0</v>
      </c>
      <c r="BI138" s="36">
        <v>0</v>
      </c>
      <c r="BJ138" s="36">
        <v>0</v>
      </c>
      <c r="BK138" s="36">
        <v>0</v>
      </c>
      <c r="BL138" s="36">
        <v>0</v>
      </c>
    </row>
    <row r="139" spans="1:64" s="37" customFormat="1" x14ac:dyDescent="0.2">
      <c r="A139" s="34">
        <v>136</v>
      </c>
      <c r="B139" s="34" t="s">
        <v>14</v>
      </c>
      <c r="C139" s="34" t="s">
        <v>21</v>
      </c>
      <c r="D139" s="41">
        <v>4.2546844479999999</v>
      </c>
      <c r="E139" s="36">
        <v>1</v>
      </c>
      <c r="F139" s="36">
        <v>0</v>
      </c>
      <c r="G139" s="36">
        <v>0</v>
      </c>
      <c r="H139" s="36">
        <v>1</v>
      </c>
      <c r="I139" s="36">
        <v>0</v>
      </c>
      <c r="J139" s="36">
        <v>0</v>
      </c>
      <c r="K139" s="36">
        <v>0</v>
      </c>
      <c r="L139" s="36">
        <v>0</v>
      </c>
      <c r="M139" s="36">
        <v>0</v>
      </c>
      <c r="N139" s="36">
        <v>0</v>
      </c>
      <c r="O139" s="36">
        <v>0</v>
      </c>
      <c r="P139" s="36">
        <v>0</v>
      </c>
      <c r="Q139" s="36">
        <v>0</v>
      </c>
      <c r="R139" s="36">
        <v>0</v>
      </c>
      <c r="S139" s="36">
        <v>0</v>
      </c>
      <c r="T139" s="36">
        <v>0</v>
      </c>
      <c r="U139" s="36">
        <v>0</v>
      </c>
      <c r="V139" s="36">
        <v>0</v>
      </c>
      <c r="W139" s="36">
        <v>0</v>
      </c>
      <c r="X139" s="36">
        <v>0</v>
      </c>
      <c r="Y139" s="36">
        <v>0</v>
      </c>
      <c r="Z139" s="36">
        <v>0</v>
      </c>
      <c r="AA139" s="36">
        <v>0</v>
      </c>
      <c r="AB139" s="36">
        <v>0</v>
      </c>
      <c r="AC139" s="36">
        <v>0</v>
      </c>
      <c r="AD139" s="36">
        <v>0</v>
      </c>
      <c r="AE139" s="36">
        <v>0</v>
      </c>
      <c r="AF139" s="36">
        <v>0</v>
      </c>
      <c r="AG139" s="36">
        <v>0</v>
      </c>
      <c r="AH139" s="36">
        <v>0</v>
      </c>
      <c r="AI139" s="36">
        <v>0</v>
      </c>
      <c r="AJ139" s="36">
        <v>0</v>
      </c>
      <c r="AK139" s="36">
        <v>0</v>
      </c>
      <c r="AL139" s="36">
        <v>0</v>
      </c>
      <c r="AM139" s="36">
        <v>0</v>
      </c>
      <c r="AN139" s="36">
        <v>0</v>
      </c>
      <c r="AO139" s="36">
        <v>0</v>
      </c>
      <c r="AP139" s="36">
        <v>0</v>
      </c>
      <c r="AQ139" s="36">
        <v>0</v>
      </c>
      <c r="AR139" s="36">
        <v>0</v>
      </c>
      <c r="AS139" s="36">
        <v>0</v>
      </c>
      <c r="AT139" s="36">
        <v>0</v>
      </c>
      <c r="AU139" s="36">
        <v>0</v>
      </c>
      <c r="AV139" s="36">
        <v>0</v>
      </c>
      <c r="AW139" s="36">
        <v>0</v>
      </c>
      <c r="AX139" s="36">
        <v>0</v>
      </c>
      <c r="AY139" s="36">
        <v>0</v>
      </c>
      <c r="AZ139" s="36">
        <v>0</v>
      </c>
      <c r="BA139" s="36">
        <v>0</v>
      </c>
      <c r="BB139" s="36">
        <v>0</v>
      </c>
      <c r="BC139" s="36">
        <v>0</v>
      </c>
      <c r="BD139" s="36">
        <v>0</v>
      </c>
      <c r="BE139" s="36">
        <v>0</v>
      </c>
      <c r="BF139" s="36">
        <v>0</v>
      </c>
      <c r="BG139" s="36">
        <v>0</v>
      </c>
      <c r="BH139" s="36">
        <v>0</v>
      </c>
      <c r="BI139" s="36">
        <v>0</v>
      </c>
      <c r="BJ139" s="36">
        <v>0</v>
      </c>
      <c r="BK139" s="36">
        <v>0</v>
      </c>
      <c r="BL139" s="36">
        <v>0</v>
      </c>
    </row>
    <row r="140" spans="1:64" s="37" customFormat="1" x14ac:dyDescent="0.2">
      <c r="A140" s="34">
        <v>137</v>
      </c>
      <c r="B140" s="34" t="s">
        <v>14</v>
      </c>
      <c r="C140" s="34" t="s">
        <v>22</v>
      </c>
      <c r="D140" s="41">
        <v>4.4548473599999996</v>
      </c>
      <c r="E140" s="36">
        <v>3</v>
      </c>
      <c r="F140" s="36">
        <v>0</v>
      </c>
      <c r="G140" s="36">
        <v>0</v>
      </c>
      <c r="H140" s="36">
        <v>3</v>
      </c>
      <c r="I140" s="36">
        <v>0</v>
      </c>
      <c r="J140" s="36">
        <v>0</v>
      </c>
      <c r="K140" s="36">
        <v>0</v>
      </c>
      <c r="L140" s="36">
        <v>0</v>
      </c>
      <c r="M140" s="36">
        <v>0</v>
      </c>
      <c r="N140" s="36">
        <v>0</v>
      </c>
      <c r="O140" s="36">
        <v>0</v>
      </c>
      <c r="P140" s="36">
        <v>0</v>
      </c>
      <c r="Q140" s="36">
        <v>0</v>
      </c>
      <c r="R140" s="36">
        <v>0</v>
      </c>
      <c r="S140" s="36">
        <v>0</v>
      </c>
      <c r="T140" s="36">
        <v>0</v>
      </c>
      <c r="U140" s="36">
        <v>0</v>
      </c>
      <c r="V140" s="36">
        <v>0</v>
      </c>
      <c r="W140" s="36">
        <v>0</v>
      </c>
      <c r="X140" s="36">
        <v>0</v>
      </c>
      <c r="Y140" s="36">
        <v>0</v>
      </c>
      <c r="Z140" s="36">
        <v>0</v>
      </c>
      <c r="AA140" s="36">
        <v>0</v>
      </c>
      <c r="AB140" s="36">
        <v>0</v>
      </c>
      <c r="AC140" s="36">
        <v>0</v>
      </c>
      <c r="AD140" s="36">
        <v>0</v>
      </c>
      <c r="AE140" s="36">
        <v>0</v>
      </c>
      <c r="AF140" s="36">
        <v>0</v>
      </c>
      <c r="AG140" s="36">
        <v>0</v>
      </c>
      <c r="AH140" s="36">
        <v>0</v>
      </c>
      <c r="AI140" s="36">
        <v>0</v>
      </c>
      <c r="AJ140" s="36">
        <v>0</v>
      </c>
      <c r="AK140" s="36">
        <v>0</v>
      </c>
      <c r="AL140" s="36">
        <v>0</v>
      </c>
      <c r="AM140" s="36">
        <v>0</v>
      </c>
      <c r="AN140" s="36">
        <v>0</v>
      </c>
      <c r="AO140" s="36">
        <v>0</v>
      </c>
      <c r="AP140" s="36">
        <v>0</v>
      </c>
      <c r="AQ140" s="36">
        <v>0</v>
      </c>
      <c r="AR140" s="36">
        <v>0</v>
      </c>
      <c r="AS140" s="36">
        <v>0</v>
      </c>
      <c r="AT140" s="36">
        <v>0</v>
      </c>
      <c r="AU140" s="36">
        <v>0</v>
      </c>
      <c r="AV140" s="36">
        <v>0</v>
      </c>
      <c r="AW140" s="36">
        <v>0</v>
      </c>
      <c r="AX140" s="36">
        <v>0</v>
      </c>
      <c r="AY140" s="36">
        <v>0</v>
      </c>
      <c r="AZ140" s="36">
        <v>0</v>
      </c>
      <c r="BA140" s="36">
        <v>0</v>
      </c>
      <c r="BB140" s="36">
        <v>0</v>
      </c>
      <c r="BC140" s="36">
        <v>0</v>
      </c>
      <c r="BD140" s="36">
        <v>0</v>
      </c>
      <c r="BE140" s="36">
        <v>0</v>
      </c>
      <c r="BF140" s="36">
        <v>0</v>
      </c>
      <c r="BG140" s="36">
        <v>0</v>
      </c>
      <c r="BH140" s="36">
        <v>0</v>
      </c>
      <c r="BI140" s="36">
        <v>0</v>
      </c>
      <c r="BJ140" s="36">
        <v>0</v>
      </c>
      <c r="BK140" s="36">
        <v>0</v>
      </c>
      <c r="BL140" s="36">
        <v>0</v>
      </c>
    </row>
    <row r="141" spans="1:64" s="37" customFormat="1" x14ac:dyDescent="0.2">
      <c r="A141" s="34">
        <v>138</v>
      </c>
      <c r="B141" s="34" t="s">
        <v>14</v>
      </c>
      <c r="C141" s="34" t="s">
        <v>23</v>
      </c>
      <c r="D141" s="41">
        <v>4.2073535440000001</v>
      </c>
      <c r="E141" s="36">
        <v>3</v>
      </c>
      <c r="F141" s="36">
        <v>0</v>
      </c>
      <c r="G141" s="36">
        <v>0</v>
      </c>
      <c r="H141" s="36">
        <v>3</v>
      </c>
      <c r="I141" s="36">
        <v>0</v>
      </c>
      <c r="J141" s="36">
        <v>0</v>
      </c>
      <c r="K141" s="36">
        <v>0</v>
      </c>
      <c r="L141" s="36">
        <v>0</v>
      </c>
      <c r="M141" s="36">
        <v>0</v>
      </c>
      <c r="N141" s="36">
        <v>0</v>
      </c>
      <c r="O141" s="36">
        <v>0</v>
      </c>
      <c r="P141" s="36">
        <v>0</v>
      </c>
      <c r="Q141" s="36">
        <v>0</v>
      </c>
      <c r="R141" s="36">
        <v>0</v>
      </c>
      <c r="S141" s="36">
        <v>0</v>
      </c>
      <c r="T141" s="36">
        <v>0</v>
      </c>
      <c r="U141" s="36">
        <v>0</v>
      </c>
      <c r="V141" s="36">
        <v>0</v>
      </c>
      <c r="W141" s="36">
        <v>0</v>
      </c>
      <c r="X141" s="36">
        <v>0</v>
      </c>
      <c r="Y141" s="36">
        <v>0</v>
      </c>
      <c r="Z141" s="36">
        <v>0</v>
      </c>
      <c r="AA141" s="36">
        <v>0</v>
      </c>
      <c r="AB141" s="36">
        <v>0</v>
      </c>
      <c r="AC141" s="36">
        <v>0</v>
      </c>
      <c r="AD141" s="36">
        <v>0</v>
      </c>
      <c r="AE141" s="36">
        <v>0</v>
      </c>
      <c r="AF141" s="36">
        <v>0</v>
      </c>
      <c r="AG141" s="36">
        <v>0</v>
      </c>
      <c r="AH141" s="36">
        <v>0</v>
      </c>
      <c r="AI141" s="36">
        <v>0</v>
      </c>
      <c r="AJ141" s="36">
        <v>0</v>
      </c>
      <c r="AK141" s="36">
        <v>0</v>
      </c>
      <c r="AL141" s="36">
        <v>0</v>
      </c>
      <c r="AM141" s="36">
        <v>0</v>
      </c>
      <c r="AN141" s="36">
        <v>0</v>
      </c>
      <c r="AO141" s="36">
        <v>0</v>
      </c>
      <c r="AP141" s="36">
        <v>0</v>
      </c>
      <c r="AQ141" s="36">
        <v>0</v>
      </c>
      <c r="AR141" s="36">
        <v>0</v>
      </c>
      <c r="AS141" s="36">
        <v>0</v>
      </c>
      <c r="AT141" s="36">
        <v>0</v>
      </c>
      <c r="AU141" s="36">
        <v>0</v>
      </c>
      <c r="AV141" s="36">
        <v>0</v>
      </c>
      <c r="AW141" s="36">
        <v>0</v>
      </c>
      <c r="AX141" s="36">
        <v>0</v>
      </c>
      <c r="AY141" s="36">
        <v>0</v>
      </c>
      <c r="AZ141" s="36">
        <v>0</v>
      </c>
      <c r="BA141" s="36">
        <v>0</v>
      </c>
      <c r="BB141" s="36">
        <v>0</v>
      </c>
      <c r="BC141" s="36">
        <v>0</v>
      </c>
      <c r="BD141" s="36">
        <v>0</v>
      </c>
      <c r="BE141" s="36">
        <v>0</v>
      </c>
      <c r="BF141" s="36">
        <v>0</v>
      </c>
      <c r="BG141" s="36">
        <v>0</v>
      </c>
      <c r="BH141" s="36">
        <v>0</v>
      </c>
      <c r="BI141" s="36">
        <v>0</v>
      </c>
      <c r="BJ141" s="36">
        <v>0</v>
      </c>
      <c r="BK141" s="36">
        <v>0</v>
      </c>
      <c r="BL141" s="36">
        <v>0</v>
      </c>
    </row>
    <row r="142" spans="1:64" s="37" customFormat="1" x14ac:dyDescent="0.2">
      <c r="A142" s="34">
        <v>139</v>
      </c>
      <c r="B142" s="34" t="s">
        <v>14</v>
      </c>
      <c r="C142" s="34" t="s">
        <v>24</v>
      </c>
      <c r="D142" s="41">
        <v>4.4353719920000003</v>
      </c>
      <c r="E142" s="36">
        <v>6</v>
      </c>
      <c r="F142" s="36">
        <v>0</v>
      </c>
      <c r="G142" s="36">
        <v>0</v>
      </c>
      <c r="H142" s="36">
        <v>6</v>
      </c>
      <c r="I142" s="36">
        <v>0</v>
      </c>
      <c r="J142" s="36">
        <v>0</v>
      </c>
      <c r="K142" s="36">
        <v>0</v>
      </c>
      <c r="L142" s="36">
        <v>0</v>
      </c>
      <c r="M142" s="36">
        <v>0</v>
      </c>
      <c r="N142" s="36">
        <v>0</v>
      </c>
      <c r="O142" s="36">
        <v>0</v>
      </c>
      <c r="P142" s="36">
        <v>0</v>
      </c>
      <c r="Q142" s="36">
        <v>0</v>
      </c>
      <c r="R142" s="36">
        <v>0</v>
      </c>
      <c r="S142" s="36">
        <v>0</v>
      </c>
      <c r="T142" s="36">
        <v>0</v>
      </c>
      <c r="U142" s="36">
        <v>0</v>
      </c>
      <c r="V142" s="36">
        <v>0</v>
      </c>
      <c r="W142" s="36">
        <v>0</v>
      </c>
      <c r="X142" s="36">
        <v>0</v>
      </c>
      <c r="Y142" s="36">
        <v>0</v>
      </c>
      <c r="Z142" s="36">
        <v>0</v>
      </c>
      <c r="AA142" s="36">
        <v>0</v>
      </c>
      <c r="AB142" s="36">
        <v>0</v>
      </c>
      <c r="AC142" s="36">
        <v>0</v>
      </c>
      <c r="AD142" s="36">
        <v>0</v>
      </c>
      <c r="AE142" s="36">
        <v>0</v>
      </c>
      <c r="AF142" s="36">
        <v>0</v>
      </c>
      <c r="AG142" s="36">
        <v>0</v>
      </c>
      <c r="AH142" s="36">
        <v>0</v>
      </c>
      <c r="AI142" s="36">
        <v>0</v>
      </c>
      <c r="AJ142" s="36">
        <v>0</v>
      </c>
      <c r="AK142" s="36">
        <v>0</v>
      </c>
      <c r="AL142" s="36">
        <v>0</v>
      </c>
      <c r="AM142" s="36">
        <v>0</v>
      </c>
      <c r="AN142" s="36">
        <v>0</v>
      </c>
      <c r="AO142" s="36">
        <v>0</v>
      </c>
      <c r="AP142" s="36">
        <v>0</v>
      </c>
      <c r="AQ142" s="36">
        <v>0</v>
      </c>
      <c r="AR142" s="36">
        <v>0</v>
      </c>
      <c r="AS142" s="36">
        <v>0</v>
      </c>
      <c r="AT142" s="36">
        <v>0</v>
      </c>
      <c r="AU142" s="36">
        <v>0</v>
      </c>
      <c r="AV142" s="36">
        <v>0</v>
      </c>
      <c r="AW142" s="36">
        <v>0</v>
      </c>
      <c r="AX142" s="36">
        <v>0</v>
      </c>
      <c r="AY142" s="36">
        <v>0</v>
      </c>
      <c r="AZ142" s="36">
        <v>0</v>
      </c>
      <c r="BA142" s="36">
        <v>0</v>
      </c>
      <c r="BB142" s="36">
        <v>0</v>
      </c>
      <c r="BC142" s="36">
        <v>0</v>
      </c>
      <c r="BD142" s="36">
        <v>0</v>
      </c>
      <c r="BE142" s="36">
        <v>0</v>
      </c>
      <c r="BF142" s="36">
        <v>0</v>
      </c>
      <c r="BG142" s="36">
        <v>0</v>
      </c>
      <c r="BH142" s="36">
        <v>0</v>
      </c>
      <c r="BI142" s="36">
        <v>0</v>
      </c>
      <c r="BJ142" s="36">
        <v>0</v>
      </c>
      <c r="BK142" s="36">
        <v>0</v>
      </c>
      <c r="BL142" s="36">
        <v>0</v>
      </c>
    </row>
    <row r="143" spans="1:64" s="37" customFormat="1" x14ac:dyDescent="0.2">
      <c r="A143" s="34">
        <v>140</v>
      </c>
      <c r="B143" s="34" t="s">
        <v>14</v>
      </c>
      <c r="C143" s="34" t="s">
        <v>25</v>
      </c>
      <c r="D143" s="41">
        <v>4.7280993609999999</v>
      </c>
      <c r="E143" s="36">
        <v>2</v>
      </c>
      <c r="F143" s="36">
        <v>0</v>
      </c>
      <c r="G143" s="36">
        <v>0</v>
      </c>
      <c r="H143" s="36">
        <v>2</v>
      </c>
      <c r="I143" s="36">
        <v>0</v>
      </c>
      <c r="J143" s="36">
        <v>0</v>
      </c>
      <c r="K143" s="36">
        <v>0</v>
      </c>
      <c r="L143" s="36">
        <v>0</v>
      </c>
      <c r="M143" s="36">
        <v>0</v>
      </c>
      <c r="N143" s="36">
        <v>0</v>
      </c>
      <c r="O143" s="36">
        <v>0</v>
      </c>
      <c r="P143" s="36">
        <v>0</v>
      </c>
      <c r="Q143" s="36">
        <v>0</v>
      </c>
      <c r="R143" s="36">
        <v>0</v>
      </c>
      <c r="S143" s="36">
        <v>0</v>
      </c>
      <c r="T143" s="36">
        <v>0</v>
      </c>
      <c r="U143" s="36">
        <v>0</v>
      </c>
      <c r="V143" s="36">
        <v>0</v>
      </c>
      <c r="W143" s="36">
        <v>0</v>
      </c>
      <c r="X143" s="36">
        <v>0</v>
      </c>
      <c r="Y143" s="36">
        <v>0</v>
      </c>
      <c r="Z143" s="36">
        <v>0</v>
      </c>
      <c r="AA143" s="36">
        <v>0</v>
      </c>
      <c r="AB143" s="36">
        <v>0</v>
      </c>
      <c r="AC143" s="36">
        <v>0</v>
      </c>
      <c r="AD143" s="36">
        <v>0</v>
      </c>
      <c r="AE143" s="36">
        <v>0</v>
      </c>
      <c r="AF143" s="36">
        <v>0</v>
      </c>
      <c r="AG143" s="36">
        <v>0</v>
      </c>
      <c r="AH143" s="36">
        <v>0</v>
      </c>
      <c r="AI143" s="36">
        <v>0</v>
      </c>
      <c r="AJ143" s="36">
        <v>0</v>
      </c>
      <c r="AK143" s="36">
        <v>0</v>
      </c>
      <c r="AL143" s="36">
        <v>0</v>
      </c>
      <c r="AM143" s="36">
        <v>0</v>
      </c>
      <c r="AN143" s="36">
        <v>0</v>
      </c>
      <c r="AO143" s="36">
        <v>0</v>
      </c>
      <c r="AP143" s="36">
        <v>0</v>
      </c>
      <c r="AQ143" s="36">
        <v>0</v>
      </c>
      <c r="AR143" s="36">
        <v>0</v>
      </c>
      <c r="AS143" s="36">
        <v>0</v>
      </c>
      <c r="AT143" s="36">
        <v>0</v>
      </c>
      <c r="AU143" s="36">
        <v>0</v>
      </c>
      <c r="AV143" s="36">
        <v>0</v>
      </c>
      <c r="AW143" s="36">
        <v>0</v>
      </c>
      <c r="AX143" s="36">
        <v>0</v>
      </c>
      <c r="AY143" s="36">
        <v>0</v>
      </c>
      <c r="AZ143" s="36">
        <v>0</v>
      </c>
      <c r="BA143" s="36">
        <v>0</v>
      </c>
      <c r="BB143" s="36">
        <v>3.278998E-3</v>
      </c>
      <c r="BC143" s="36">
        <v>0.209433389</v>
      </c>
      <c r="BD143" s="36">
        <v>0.49621878600000002</v>
      </c>
      <c r="BE143" s="36">
        <v>1.65188E-4</v>
      </c>
      <c r="BF143" s="36">
        <v>3.3037700000000003E-4</v>
      </c>
      <c r="BG143" s="36">
        <v>1.5056058000000001E-2</v>
      </c>
      <c r="BH143" s="36">
        <v>6.0548352E-2</v>
      </c>
      <c r="BI143" s="36">
        <v>0</v>
      </c>
      <c r="BJ143" s="36">
        <v>0</v>
      </c>
      <c r="BK143" s="36">
        <v>0</v>
      </c>
      <c r="BL143" s="36">
        <v>0</v>
      </c>
    </row>
    <row r="144" spans="1:64" s="37" customFormat="1" x14ac:dyDescent="0.2">
      <c r="A144" s="34">
        <v>141</v>
      </c>
      <c r="B144" s="34" t="s">
        <v>14</v>
      </c>
      <c r="C144" s="34" t="s">
        <v>26</v>
      </c>
      <c r="D144" s="41">
        <v>4.8190577860000001</v>
      </c>
      <c r="E144" s="36">
        <v>22</v>
      </c>
      <c r="F144" s="36">
        <v>0</v>
      </c>
      <c r="G144" s="36">
        <v>0</v>
      </c>
      <c r="H144" s="36">
        <v>22</v>
      </c>
      <c r="I144" s="36">
        <v>0</v>
      </c>
      <c r="J144" s="36">
        <v>0</v>
      </c>
      <c r="K144" s="36">
        <v>0</v>
      </c>
      <c r="L144" s="36">
        <v>0</v>
      </c>
      <c r="M144" s="36">
        <v>0</v>
      </c>
      <c r="N144" s="36">
        <v>0</v>
      </c>
      <c r="O144" s="36">
        <v>0</v>
      </c>
      <c r="P144" s="36">
        <v>0</v>
      </c>
      <c r="Q144" s="36">
        <v>0</v>
      </c>
      <c r="R144" s="36">
        <v>0</v>
      </c>
      <c r="S144" s="36">
        <v>0</v>
      </c>
      <c r="T144" s="36">
        <v>0</v>
      </c>
      <c r="U144" s="36">
        <v>0</v>
      </c>
      <c r="V144" s="36">
        <v>0</v>
      </c>
      <c r="W144" s="36">
        <v>0</v>
      </c>
      <c r="X144" s="36">
        <v>0</v>
      </c>
      <c r="Y144" s="36">
        <v>0</v>
      </c>
      <c r="Z144" s="36">
        <v>0</v>
      </c>
      <c r="AA144" s="36">
        <v>0</v>
      </c>
      <c r="AB144" s="36">
        <v>0</v>
      </c>
      <c r="AC144" s="36">
        <v>0</v>
      </c>
      <c r="AD144" s="36">
        <v>0</v>
      </c>
      <c r="AE144" s="36">
        <v>0</v>
      </c>
      <c r="AF144" s="36">
        <v>0</v>
      </c>
      <c r="AG144" s="36">
        <v>0</v>
      </c>
      <c r="AH144" s="36">
        <v>0</v>
      </c>
      <c r="AI144" s="36">
        <v>0</v>
      </c>
      <c r="AJ144" s="36">
        <v>0</v>
      </c>
      <c r="AK144" s="36">
        <v>0</v>
      </c>
      <c r="AL144" s="36">
        <v>0</v>
      </c>
      <c r="AM144" s="36">
        <v>0</v>
      </c>
      <c r="AN144" s="36">
        <v>0</v>
      </c>
      <c r="AO144" s="36">
        <v>0</v>
      </c>
      <c r="AP144" s="36">
        <v>0</v>
      </c>
      <c r="AQ144" s="36">
        <v>0</v>
      </c>
      <c r="AR144" s="36">
        <v>0</v>
      </c>
      <c r="AS144" s="36">
        <v>0</v>
      </c>
      <c r="AT144" s="36">
        <v>0</v>
      </c>
      <c r="AU144" s="36">
        <v>0</v>
      </c>
      <c r="AV144" s="36">
        <v>0</v>
      </c>
      <c r="AW144" s="36">
        <v>0</v>
      </c>
      <c r="AX144" s="36">
        <v>0</v>
      </c>
      <c r="AY144" s="36">
        <v>0</v>
      </c>
      <c r="AZ144" s="36">
        <v>0</v>
      </c>
      <c r="BA144" s="36">
        <v>0</v>
      </c>
      <c r="BB144" s="36">
        <v>0</v>
      </c>
      <c r="BC144" s="36">
        <v>0</v>
      </c>
      <c r="BD144" s="36">
        <v>0</v>
      </c>
      <c r="BE144" s="36">
        <v>0</v>
      </c>
      <c r="BF144" s="36">
        <v>0</v>
      </c>
      <c r="BG144" s="36">
        <v>0.83110283699999998</v>
      </c>
      <c r="BH144" s="36">
        <v>1.633271578</v>
      </c>
      <c r="BI144" s="36">
        <v>0</v>
      </c>
      <c r="BJ144" s="36">
        <v>0</v>
      </c>
      <c r="BK144" s="36">
        <v>0</v>
      </c>
      <c r="BL144" s="36">
        <v>0</v>
      </c>
    </row>
    <row r="145" spans="1:64" s="37" customFormat="1" x14ac:dyDescent="0.2">
      <c r="A145" s="34">
        <v>142</v>
      </c>
      <c r="B145" s="34" t="s">
        <v>14</v>
      </c>
      <c r="C145" s="34" t="s">
        <v>27</v>
      </c>
      <c r="D145" s="41">
        <v>4.9276829849999997</v>
      </c>
      <c r="E145" s="36">
        <v>1</v>
      </c>
      <c r="F145" s="36">
        <v>0</v>
      </c>
      <c r="G145" s="36">
        <v>0</v>
      </c>
      <c r="H145" s="36">
        <v>1</v>
      </c>
      <c r="I145" s="36">
        <v>0</v>
      </c>
      <c r="J145" s="36">
        <v>0</v>
      </c>
      <c r="K145" s="36">
        <v>0</v>
      </c>
      <c r="L145" s="36">
        <v>0</v>
      </c>
      <c r="M145" s="36">
        <v>0</v>
      </c>
      <c r="N145" s="36">
        <v>0</v>
      </c>
      <c r="O145" s="36">
        <v>2.3563849999999999E-3</v>
      </c>
      <c r="P145" s="36">
        <v>3.9013980000000004E-3</v>
      </c>
      <c r="Q145" s="36">
        <v>2.0268589999999998E-3</v>
      </c>
      <c r="R145" s="36">
        <v>3.2952600000000002E-4</v>
      </c>
      <c r="S145" s="36">
        <v>3.4715800000000002E-3</v>
      </c>
      <c r="T145" s="36">
        <v>4.29818E-4</v>
      </c>
      <c r="U145" s="36">
        <v>0</v>
      </c>
      <c r="V145" s="36">
        <v>0</v>
      </c>
      <c r="W145" s="36">
        <v>2.3563849999999999E-3</v>
      </c>
      <c r="X145" s="36">
        <v>3.9013980000000004E-3</v>
      </c>
      <c r="Y145" s="36">
        <v>6.2577830000000003E-3</v>
      </c>
      <c r="Z145" s="36">
        <v>0</v>
      </c>
      <c r="AA145" s="36">
        <v>0</v>
      </c>
      <c r="AB145" s="36">
        <v>0</v>
      </c>
      <c r="AC145" s="36">
        <v>0</v>
      </c>
      <c r="AD145" s="36">
        <v>0</v>
      </c>
      <c r="AE145" s="36">
        <v>0</v>
      </c>
      <c r="AF145" s="36">
        <v>0</v>
      </c>
      <c r="AG145" s="36">
        <v>0</v>
      </c>
      <c r="AH145" s="36">
        <v>0</v>
      </c>
      <c r="AI145" s="36">
        <v>0</v>
      </c>
      <c r="AJ145" s="36">
        <v>0</v>
      </c>
      <c r="AK145" s="36">
        <v>0</v>
      </c>
      <c r="AL145" s="36">
        <v>0</v>
      </c>
      <c r="AM145" s="36">
        <v>0</v>
      </c>
      <c r="AN145" s="36">
        <v>0</v>
      </c>
      <c r="AO145" s="36">
        <v>0</v>
      </c>
      <c r="AP145" s="36">
        <v>4.1236090000000003E-3</v>
      </c>
      <c r="AQ145" s="36">
        <v>2.2204049999999999E-3</v>
      </c>
      <c r="AR145" s="36">
        <v>6.3440140000000003E-3</v>
      </c>
      <c r="AS145" s="36">
        <v>0</v>
      </c>
      <c r="AT145" s="36">
        <v>0</v>
      </c>
      <c r="AU145" s="36">
        <v>0</v>
      </c>
      <c r="AV145" s="36">
        <v>0</v>
      </c>
      <c r="AW145" s="36">
        <v>0</v>
      </c>
      <c r="AX145" s="36">
        <v>0</v>
      </c>
      <c r="AY145" s="36">
        <v>0</v>
      </c>
      <c r="AZ145" s="36">
        <v>0</v>
      </c>
      <c r="BA145" s="36">
        <v>0</v>
      </c>
      <c r="BB145" s="36">
        <v>0.22861377799999999</v>
      </c>
      <c r="BC145" s="36">
        <v>11.816752565</v>
      </c>
      <c r="BD145" s="36">
        <v>29.03966943</v>
      </c>
      <c r="BE145" s="36">
        <v>1.1517065999999999E-2</v>
      </c>
      <c r="BF145" s="36">
        <v>2.3034132999999998E-2</v>
      </c>
      <c r="BG145" s="36">
        <v>0.55524193499999996</v>
      </c>
      <c r="BH145" s="36">
        <v>5.9846023559999999</v>
      </c>
      <c r="BI145" s="36">
        <v>0</v>
      </c>
      <c r="BJ145" s="36">
        <v>0</v>
      </c>
      <c r="BK145" s="36">
        <v>0</v>
      </c>
      <c r="BL145" s="36">
        <v>0</v>
      </c>
    </row>
    <row r="146" spans="1:64" s="37" customFormat="1" x14ac:dyDescent="0.2">
      <c r="A146" s="34">
        <v>143</v>
      </c>
      <c r="B146" s="34" t="s">
        <v>14</v>
      </c>
      <c r="C146" s="34" t="s">
        <v>28</v>
      </c>
      <c r="D146" s="41">
        <v>4.7332132839999996</v>
      </c>
      <c r="E146" s="36">
        <v>19</v>
      </c>
      <c r="F146" s="36">
        <v>0</v>
      </c>
      <c r="G146" s="36">
        <v>0</v>
      </c>
      <c r="H146" s="36">
        <v>19</v>
      </c>
      <c r="I146" s="36">
        <v>0</v>
      </c>
      <c r="J146" s="36">
        <v>0</v>
      </c>
      <c r="K146" s="36">
        <v>0</v>
      </c>
      <c r="L146" s="36">
        <v>0</v>
      </c>
      <c r="M146" s="36">
        <v>0</v>
      </c>
      <c r="N146" s="36">
        <v>0</v>
      </c>
      <c r="O146" s="36">
        <v>0</v>
      </c>
      <c r="P146" s="36">
        <v>0</v>
      </c>
      <c r="Q146" s="36">
        <v>0</v>
      </c>
      <c r="R146" s="36">
        <v>0</v>
      </c>
      <c r="S146" s="36">
        <v>0</v>
      </c>
      <c r="T146" s="36">
        <v>0</v>
      </c>
      <c r="U146" s="36">
        <v>0</v>
      </c>
      <c r="V146" s="36">
        <v>0</v>
      </c>
      <c r="W146" s="36">
        <v>0</v>
      </c>
      <c r="X146" s="36">
        <v>0</v>
      </c>
      <c r="Y146" s="36">
        <v>0</v>
      </c>
      <c r="Z146" s="36">
        <v>0</v>
      </c>
      <c r="AA146" s="36">
        <v>0</v>
      </c>
      <c r="AB146" s="36">
        <v>0</v>
      </c>
      <c r="AC146" s="36">
        <v>0</v>
      </c>
      <c r="AD146" s="36">
        <v>0</v>
      </c>
      <c r="AE146" s="36">
        <v>0</v>
      </c>
      <c r="AF146" s="36">
        <v>0</v>
      </c>
      <c r="AG146" s="36">
        <v>0</v>
      </c>
      <c r="AH146" s="36">
        <v>0</v>
      </c>
      <c r="AI146" s="36">
        <v>0</v>
      </c>
      <c r="AJ146" s="36">
        <v>0</v>
      </c>
      <c r="AK146" s="36">
        <v>0</v>
      </c>
      <c r="AL146" s="36">
        <v>0</v>
      </c>
      <c r="AM146" s="36">
        <v>0</v>
      </c>
      <c r="AN146" s="36">
        <v>0</v>
      </c>
      <c r="AO146" s="36">
        <v>0</v>
      </c>
      <c r="AP146" s="36">
        <v>0</v>
      </c>
      <c r="AQ146" s="36">
        <v>0</v>
      </c>
      <c r="AR146" s="36">
        <v>0</v>
      </c>
      <c r="AS146" s="36">
        <v>0</v>
      </c>
      <c r="AT146" s="36">
        <v>0</v>
      </c>
      <c r="AU146" s="36">
        <v>0</v>
      </c>
      <c r="AV146" s="36">
        <v>0</v>
      </c>
      <c r="AW146" s="36">
        <v>0</v>
      </c>
      <c r="AX146" s="36">
        <v>0</v>
      </c>
      <c r="AY146" s="36">
        <v>0</v>
      </c>
      <c r="AZ146" s="36">
        <v>0</v>
      </c>
      <c r="BA146" s="36">
        <v>0</v>
      </c>
      <c r="BB146" s="36">
        <v>0</v>
      </c>
      <c r="BC146" s="36">
        <v>0</v>
      </c>
      <c r="BD146" s="36">
        <v>0</v>
      </c>
      <c r="BE146" s="36">
        <v>0</v>
      </c>
      <c r="BF146" s="36">
        <v>0</v>
      </c>
      <c r="BG146" s="36">
        <v>0.221018826</v>
      </c>
      <c r="BH146" s="36">
        <v>0.37713143799999999</v>
      </c>
      <c r="BI146" s="36">
        <v>0</v>
      </c>
      <c r="BJ146" s="36">
        <v>0</v>
      </c>
      <c r="BK146" s="36">
        <v>0</v>
      </c>
      <c r="BL146" s="36">
        <v>0</v>
      </c>
    </row>
    <row r="147" spans="1:64" s="37" customFormat="1" x14ac:dyDescent="0.2">
      <c r="A147" s="34">
        <v>144</v>
      </c>
      <c r="B147" s="34" t="s">
        <v>14</v>
      </c>
      <c r="C147" s="34" t="s">
        <v>29</v>
      </c>
      <c r="D147" s="41">
        <v>4.7523105719999998</v>
      </c>
      <c r="E147" s="36">
        <v>5</v>
      </c>
      <c r="F147" s="36">
        <v>0</v>
      </c>
      <c r="G147" s="36">
        <v>0</v>
      </c>
      <c r="H147" s="36">
        <v>5</v>
      </c>
      <c r="I147" s="36">
        <v>0</v>
      </c>
      <c r="J147" s="36">
        <v>0</v>
      </c>
      <c r="K147" s="36">
        <v>0</v>
      </c>
      <c r="L147" s="36">
        <v>0</v>
      </c>
      <c r="M147" s="36">
        <v>0</v>
      </c>
      <c r="N147" s="36">
        <v>0</v>
      </c>
      <c r="O147" s="36">
        <v>0</v>
      </c>
      <c r="P147" s="36">
        <v>0</v>
      </c>
      <c r="Q147" s="36">
        <v>0</v>
      </c>
      <c r="R147" s="36">
        <v>0</v>
      </c>
      <c r="S147" s="36">
        <v>0</v>
      </c>
      <c r="T147" s="36">
        <v>0</v>
      </c>
      <c r="U147" s="36">
        <v>0</v>
      </c>
      <c r="V147" s="36">
        <v>0</v>
      </c>
      <c r="W147" s="36">
        <v>0</v>
      </c>
      <c r="X147" s="36">
        <v>0</v>
      </c>
      <c r="Y147" s="36">
        <v>0</v>
      </c>
      <c r="Z147" s="36">
        <v>0</v>
      </c>
      <c r="AA147" s="36">
        <v>0</v>
      </c>
      <c r="AB147" s="36">
        <v>0</v>
      </c>
      <c r="AC147" s="36">
        <v>0</v>
      </c>
      <c r="AD147" s="36">
        <v>0</v>
      </c>
      <c r="AE147" s="36">
        <v>0</v>
      </c>
      <c r="AF147" s="36">
        <v>0</v>
      </c>
      <c r="AG147" s="36">
        <v>0</v>
      </c>
      <c r="AH147" s="36">
        <v>0</v>
      </c>
      <c r="AI147" s="36">
        <v>0</v>
      </c>
      <c r="AJ147" s="36">
        <v>0</v>
      </c>
      <c r="AK147" s="36">
        <v>0</v>
      </c>
      <c r="AL147" s="36">
        <v>0</v>
      </c>
      <c r="AM147" s="36">
        <v>0</v>
      </c>
      <c r="AN147" s="36">
        <v>0</v>
      </c>
      <c r="AO147" s="36">
        <v>0</v>
      </c>
      <c r="AP147" s="36">
        <v>0</v>
      </c>
      <c r="AQ147" s="36">
        <v>0</v>
      </c>
      <c r="AR147" s="36">
        <v>0</v>
      </c>
      <c r="AS147" s="36">
        <v>0</v>
      </c>
      <c r="AT147" s="36">
        <v>0</v>
      </c>
      <c r="AU147" s="36">
        <v>0</v>
      </c>
      <c r="AV147" s="36">
        <v>0</v>
      </c>
      <c r="AW147" s="36">
        <v>0</v>
      </c>
      <c r="AX147" s="36">
        <v>0</v>
      </c>
      <c r="AY147" s="36">
        <v>0</v>
      </c>
      <c r="AZ147" s="36">
        <v>0</v>
      </c>
      <c r="BA147" s="36">
        <v>0</v>
      </c>
      <c r="BB147" s="36">
        <v>0.21774882800000001</v>
      </c>
      <c r="BC147" s="36">
        <v>10.166719472</v>
      </c>
      <c r="BD147" s="36">
        <v>23.100743870999999</v>
      </c>
      <c r="BE147" s="36">
        <v>1.0969714E-2</v>
      </c>
      <c r="BF147" s="36">
        <v>2.1939428E-2</v>
      </c>
      <c r="BG147" s="36">
        <v>0.76604673000000001</v>
      </c>
      <c r="BH147" s="36">
        <v>3.4180434659999999</v>
      </c>
      <c r="BI147" s="36">
        <v>0</v>
      </c>
      <c r="BJ147" s="36">
        <v>0</v>
      </c>
      <c r="BK147" s="36">
        <v>0</v>
      </c>
      <c r="BL147" s="36">
        <v>0</v>
      </c>
    </row>
    <row r="148" spans="1:64" s="37" customFormat="1" x14ac:dyDescent="0.2">
      <c r="A148" s="34">
        <v>145</v>
      </c>
      <c r="B148" s="34" t="s">
        <v>14</v>
      </c>
      <c r="C148" s="34" t="s">
        <v>30</v>
      </c>
      <c r="D148" s="41">
        <v>4.5111357649999997</v>
      </c>
      <c r="E148" s="36">
        <v>2</v>
      </c>
      <c r="F148" s="36">
        <v>0</v>
      </c>
      <c r="G148" s="36">
        <v>0</v>
      </c>
      <c r="H148" s="36">
        <v>2</v>
      </c>
      <c r="I148" s="36">
        <v>0</v>
      </c>
      <c r="J148" s="36">
        <v>0</v>
      </c>
      <c r="K148" s="36">
        <v>0</v>
      </c>
      <c r="L148" s="36">
        <v>0</v>
      </c>
      <c r="M148" s="36">
        <v>0</v>
      </c>
      <c r="N148" s="36">
        <v>0</v>
      </c>
      <c r="O148" s="36">
        <v>0</v>
      </c>
      <c r="P148" s="36">
        <v>0</v>
      </c>
      <c r="Q148" s="36">
        <v>0</v>
      </c>
      <c r="R148" s="36">
        <v>0</v>
      </c>
      <c r="S148" s="36">
        <v>0</v>
      </c>
      <c r="T148" s="36">
        <v>0</v>
      </c>
      <c r="U148" s="36">
        <v>0</v>
      </c>
      <c r="V148" s="36">
        <v>0</v>
      </c>
      <c r="W148" s="36">
        <v>0</v>
      </c>
      <c r="X148" s="36">
        <v>0</v>
      </c>
      <c r="Y148" s="36">
        <v>0</v>
      </c>
      <c r="Z148" s="36">
        <v>0</v>
      </c>
      <c r="AA148" s="36">
        <v>0</v>
      </c>
      <c r="AB148" s="36">
        <v>0</v>
      </c>
      <c r="AC148" s="36">
        <v>0</v>
      </c>
      <c r="AD148" s="36">
        <v>0</v>
      </c>
      <c r="AE148" s="36">
        <v>0</v>
      </c>
      <c r="AF148" s="36">
        <v>0</v>
      </c>
      <c r="AG148" s="36">
        <v>0</v>
      </c>
      <c r="AH148" s="36">
        <v>0</v>
      </c>
      <c r="AI148" s="36">
        <v>0</v>
      </c>
      <c r="AJ148" s="36">
        <v>0</v>
      </c>
      <c r="AK148" s="36">
        <v>0</v>
      </c>
      <c r="AL148" s="36">
        <v>0</v>
      </c>
      <c r="AM148" s="36">
        <v>0</v>
      </c>
      <c r="AN148" s="36">
        <v>0</v>
      </c>
      <c r="AO148" s="36">
        <v>0</v>
      </c>
      <c r="AP148" s="36">
        <v>0</v>
      </c>
      <c r="AQ148" s="36">
        <v>0</v>
      </c>
      <c r="AR148" s="36">
        <v>0</v>
      </c>
      <c r="AS148" s="36">
        <v>0</v>
      </c>
      <c r="AT148" s="36">
        <v>0</v>
      </c>
      <c r="AU148" s="36">
        <v>0</v>
      </c>
      <c r="AV148" s="36">
        <v>0</v>
      </c>
      <c r="AW148" s="36">
        <v>0</v>
      </c>
      <c r="AX148" s="36">
        <v>0</v>
      </c>
      <c r="AY148" s="36">
        <v>0</v>
      </c>
      <c r="AZ148" s="36">
        <v>0</v>
      </c>
      <c r="BA148" s="36">
        <v>0</v>
      </c>
      <c r="BB148" s="36">
        <v>0</v>
      </c>
      <c r="BC148" s="36">
        <v>0</v>
      </c>
      <c r="BD148" s="36">
        <v>0</v>
      </c>
      <c r="BE148" s="36">
        <v>0</v>
      </c>
      <c r="BF148" s="36">
        <v>0</v>
      </c>
      <c r="BG148" s="36">
        <v>4.4444699999999998E-3</v>
      </c>
      <c r="BH148" s="36">
        <v>9.9389864999999994E-2</v>
      </c>
      <c r="BI148" s="36">
        <v>0</v>
      </c>
      <c r="BJ148" s="36">
        <v>0</v>
      </c>
      <c r="BK148" s="36">
        <v>0</v>
      </c>
      <c r="BL148" s="36">
        <v>0</v>
      </c>
    </row>
    <row r="149" spans="1:64" s="37" customFormat="1" x14ac:dyDescent="0.2">
      <c r="A149" s="34">
        <v>146</v>
      </c>
      <c r="B149" s="34" t="s">
        <v>14</v>
      </c>
      <c r="C149" s="34" t="s">
        <v>31</v>
      </c>
      <c r="D149" s="41">
        <v>4.9956890070000002</v>
      </c>
      <c r="E149" s="36">
        <v>12</v>
      </c>
      <c r="F149" s="36">
        <v>0</v>
      </c>
      <c r="G149" s="36">
        <v>0</v>
      </c>
      <c r="H149" s="36">
        <v>12</v>
      </c>
      <c r="I149" s="36">
        <v>0</v>
      </c>
      <c r="J149" s="36">
        <v>0</v>
      </c>
      <c r="K149" s="36">
        <v>0</v>
      </c>
      <c r="L149" s="36">
        <v>0</v>
      </c>
      <c r="M149" s="36">
        <v>0</v>
      </c>
      <c r="N149" s="36">
        <v>0</v>
      </c>
      <c r="O149" s="36">
        <v>1.9315349999999998E-3</v>
      </c>
      <c r="P149" s="36">
        <v>3.2997440000000003E-3</v>
      </c>
      <c r="Q149" s="36">
        <v>1.6474459999999999E-3</v>
      </c>
      <c r="R149" s="36">
        <v>2.8408900000000001E-4</v>
      </c>
      <c r="S149" s="36">
        <v>2.9291930000000001E-3</v>
      </c>
      <c r="T149" s="36">
        <v>3.70551E-4</v>
      </c>
      <c r="U149" s="36">
        <v>0</v>
      </c>
      <c r="V149" s="36">
        <v>0</v>
      </c>
      <c r="W149" s="36">
        <v>1.9315349999999998E-3</v>
      </c>
      <c r="X149" s="36">
        <v>3.2997440000000003E-3</v>
      </c>
      <c r="Y149" s="36">
        <v>5.2312790000000001E-3</v>
      </c>
      <c r="Z149" s="36">
        <v>0</v>
      </c>
      <c r="AA149" s="36">
        <v>0</v>
      </c>
      <c r="AB149" s="36">
        <v>0</v>
      </c>
      <c r="AC149" s="36">
        <v>0</v>
      </c>
      <c r="AD149" s="36">
        <v>0</v>
      </c>
      <c r="AE149" s="36">
        <v>0</v>
      </c>
      <c r="AF149" s="36">
        <v>0</v>
      </c>
      <c r="AG149" s="36">
        <v>0</v>
      </c>
      <c r="AH149" s="36">
        <v>0</v>
      </c>
      <c r="AI149" s="36">
        <v>0</v>
      </c>
      <c r="AJ149" s="36">
        <v>0</v>
      </c>
      <c r="AK149" s="36">
        <v>0</v>
      </c>
      <c r="AL149" s="36">
        <v>0</v>
      </c>
      <c r="AM149" s="36">
        <v>0</v>
      </c>
      <c r="AN149" s="36">
        <v>0</v>
      </c>
      <c r="AO149" s="36">
        <v>0</v>
      </c>
      <c r="AP149" s="36">
        <v>3.349313E-3</v>
      </c>
      <c r="AQ149" s="36">
        <v>1.803476E-3</v>
      </c>
      <c r="AR149" s="36">
        <v>5.1527889999999996E-3</v>
      </c>
      <c r="AS149" s="36">
        <v>0</v>
      </c>
      <c r="AT149" s="36">
        <v>0</v>
      </c>
      <c r="AU149" s="36">
        <v>0</v>
      </c>
      <c r="AV149" s="36">
        <v>0</v>
      </c>
      <c r="AW149" s="36">
        <v>0</v>
      </c>
      <c r="AX149" s="36">
        <v>0</v>
      </c>
      <c r="AY149" s="36">
        <v>0</v>
      </c>
      <c r="AZ149" s="36">
        <v>0</v>
      </c>
      <c r="BA149" s="36">
        <v>0</v>
      </c>
      <c r="BB149" s="36">
        <v>4.9752734E-2</v>
      </c>
      <c r="BC149" s="36">
        <v>1.9730942199999999</v>
      </c>
      <c r="BD149" s="36">
        <v>4.3096065140000004</v>
      </c>
      <c r="BE149" s="36">
        <v>2.5064340000000001E-3</v>
      </c>
      <c r="BF149" s="36">
        <v>5.0128689999999997E-3</v>
      </c>
      <c r="BG149" s="36">
        <v>0.51650335400000003</v>
      </c>
      <c r="BH149" s="36">
        <v>1.0345564949999999</v>
      </c>
      <c r="BI149" s="36">
        <v>0</v>
      </c>
      <c r="BJ149" s="36">
        <v>0</v>
      </c>
      <c r="BK149" s="36">
        <v>0</v>
      </c>
      <c r="BL149" s="36">
        <v>0</v>
      </c>
    </row>
    <row r="150" spans="1:64" s="37" customFormat="1" x14ac:dyDescent="0.2">
      <c r="A150" s="34">
        <v>147</v>
      </c>
      <c r="B150" s="34" t="s">
        <v>14</v>
      </c>
      <c r="C150" s="34" t="s">
        <v>233</v>
      </c>
      <c r="D150" s="41">
        <v>4.5364624859999996</v>
      </c>
      <c r="E150" s="36">
        <v>12</v>
      </c>
      <c r="F150" s="36">
        <v>0</v>
      </c>
      <c r="G150" s="36">
        <v>0</v>
      </c>
      <c r="H150" s="36">
        <v>12</v>
      </c>
      <c r="I150" s="36">
        <v>0</v>
      </c>
      <c r="J150" s="36">
        <v>0</v>
      </c>
      <c r="K150" s="36">
        <v>0</v>
      </c>
      <c r="L150" s="36">
        <v>0</v>
      </c>
      <c r="M150" s="36">
        <v>0</v>
      </c>
      <c r="N150" s="36">
        <v>0</v>
      </c>
      <c r="O150" s="36">
        <v>0</v>
      </c>
      <c r="P150" s="36">
        <v>0</v>
      </c>
      <c r="Q150" s="36">
        <v>0</v>
      </c>
      <c r="R150" s="36">
        <v>0</v>
      </c>
      <c r="S150" s="36">
        <v>0</v>
      </c>
      <c r="T150" s="36">
        <v>0</v>
      </c>
      <c r="U150" s="36">
        <v>0</v>
      </c>
      <c r="V150" s="36">
        <v>0</v>
      </c>
      <c r="W150" s="36">
        <v>0</v>
      </c>
      <c r="X150" s="36">
        <v>0</v>
      </c>
      <c r="Y150" s="36">
        <v>0</v>
      </c>
      <c r="Z150" s="36">
        <v>0</v>
      </c>
      <c r="AA150" s="36">
        <v>0</v>
      </c>
      <c r="AB150" s="36">
        <v>0</v>
      </c>
      <c r="AC150" s="36">
        <v>0</v>
      </c>
      <c r="AD150" s="36">
        <v>0</v>
      </c>
      <c r="AE150" s="36">
        <v>0</v>
      </c>
      <c r="AF150" s="36">
        <v>0</v>
      </c>
      <c r="AG150" s="36">
        <v>0</v>
      </c>
      <c r="AH150" s="36">
        <v>0</v>
      </c>
      <c r="AI150" s="36">
        <v>0</v>
      </c>
      <c r="AJ150" s="36">
        <v>0</v>
      </c>
      <c r="AK150" s="36">
        <v>0</v>
      </c>
      <c r="AL150" s="36">
        <v>0</v>
      </c>
      <c r="AM150" s="36">
        <v>0</v>
      </c>
      <c r="AN150" s="36">
        <v>0</v>
      </c>
      <c r="AO150" s="36">
        <v>0</v>
      </c>
      <c r="AP150" s="36">
        <v>0</v>
      </c>
      <c r="AQ150" s="36">
        <v>0</v>
      </c>
      <c r="AR150" s="36">
        <v>0</v>
      </c>
      <c r="AS150" s="36">
        <v>0</v>
      </c>
      <c r="AT150" s="36">
        <v>0</v>
      </c>
      <c r="AU150" s="36">
        <v>0</v>
      </c>
      <c r="AV150" s="36">
        <v>0</v>
      </c>
      <c r="AW150" s="36">
        <v>0</v>
      </c>
      <c r="AX150" s="36">
        <v>0</v>
      </c>
      <c r="AY150" s="36">
        <v>0</v>
      </c>
      <c r="AZ150" s="36">
        <v>0</v>
      </c>
      <c r="BA150" s="36">
        <v>0</v>
      </c>
      <c r="BB150" s="36">
        <v>0</v>
      </c>
      <c r="BC150" s="36">
        <v>0</v>
      </c>
      <c r="BD150" s="36">
        <v>0</v>
      </c>
      <c r="BE150" s="36">
        <v>0</v>
      </c>
      <c r="BF150" s="36">
        <v>0</v>
      </c>
      <c r="BG150" s="36">
        <v>0.10381006299999999</v>
      </c>
      <c r="BH150" s="36">
        <v>1.3059012000000001</v>
      </c>
      <c r="BI150" s="36">
        <v>0</v>
      </c>
      <c r="BJ150" s="36">
        <v>0</v>
      </c>
      <c r="BK150" s="36">
        <v>0</v>
      </c>
      <c r="BL150" s="36">
        <v>0</v>
      </c>
    </row>
    <row r="151" spans="1:64" s="37" customFormat="1" x14ac:dyDescent="0.2">
      <c r="A151" s="34">
        <v>148</v>
      </c>
      <c r="B151" s="34" t="s">
        <v>235</v>
      </c>
      <c r="C151" s="34" t="s">
        <v>234</v>
      </c>
      <c r="D151" s="41">
        <v>4.6537234420000004</v>
      </c>
      <c r="E151" s="36">
        <v>5</v>
      </c>
      <c r="F151" s="36">
        <v>0</v>
      </c>
      <c r="G151" s="36">
        <v>0</v>
      </c>
      <c r="H151" s="36">
        <v>5</v>
      </c>
      <c r="I151" s="36">
        <v>0</v>
      </c>
      <c r="J151" s="36">
        <v>0</v>
      </c>
      <c r="K151" s="36">
        <v>0</v>
      </c>
      <c r="L151" s="36">
        <v>0</v>
      </c>
      <c r="M151" s="36">
        <v>0</v>
      </c>
      <c r="N151" s="36">
        <v>0</v>
      </c>
      <c r="O151" s="36">
        <v>0</v>
      </c>
      <c r="P151" s="36">
        <v>0</v>
      </c>
      <c r="Q151" s="36">
        <v>0</v>
      </c>
      <c r="R151" s="36">
        <v>0</v>
      </c>
      <c r="S151" s="36">
        <v>0</v>
      </c>
      <c r="T151" s="36">
        <v>0</v>
      </c>
      <c r="U151" s="36">
        <v>0</v>
      </c>
      <c r="V151" s="36">
        <v>0</v>
      </c>
      <c r="W151" s="36">
        <v>0</v>
      </c>
      <c r="X151" s="36">
        <v>0</v>
      </c>
      <c r="Y151" s="36">
        <v>0</v>
      </c>
      <c r="Z151" s="36">
        <v>0</v>
      </c>
      <c r="AA151" s="36">
        <v>0</v>
      </c>
      <c r="AB151" s="36">
        <v>0</v>
      </c>
      <c r="AC151" s="36">
        <v>0</v>
      </c>
      <c r="AD151" s="36">
        <v>0</v>
      </c>
      <c r="AE151" s="36">
        <v>0</v>
      </c>
      <c r="AF151" s="36">
        <v>0</v>
      </c>
      <c r="AG151" s="36">
        <v>0</v>
      </c>
      <c r="AH151" s="36">
        <v>0</v>
      </c>
      <c r="AI151" s="36">
        <v>0</v>
      </c>
      <c r="AJ151" s="36">
        <v>0</v>
      </c>
      <c r="AK151" s="36">
        <v>0</v>
      </c>
      <c r="AL151" s="36">
        <v>0</v>
      </c>
      <c r="AM151" s="36">
        <v>0</v>
      </c>
      <c r="AN151" s="36">
        <v>0</v>
      </c>
      <c r="AO151" s="36">
        <v>0</v>
      </c>
      <c r="AP151" s="36">
        <v>0</v>
      </c>
      <c r="AQ151" s="36">
        <v>0</v>
      </c>
      <c r="AR151" s="36">
        <v>0</v>
      </c>
      <c r="AS151" s="36">
        <v>0</v>
      </c>
      <c r="AT151" s="36">
        <v>0</v>
      </c>
      <c r="AU151" s="36">
        <v>0</v>
      </c>
      <c r="AV151" s="36">
        <v>0</v>
      </c>
      <c r="AW151" s="36">
        <v>0</v>
      </c>
      <c r="AX151" s="36">
        <v>0</v>
      </c>
      <c r="AY151" s="36">
        <v>0</v>
      </c>
      <c r="AZ151" s="36">
        <v>0</v>
      </c>
      <c r="BA151" s="36">
        <v>0</v>
      </c>
      <c r="BB151" s="36">
        <v>2.4064669999999998E-3</v>
      </c>
      <c r="BC151" s="36">
        <v>3.8885529999999999E-3</v>
      </c>
      <c r="BD151" s="36">
        <v>8.434914E-3</v>
      </c>
      <c r="BE151" s="36">
        <v>1.19033E-4</v>
      </c>
      <c r="BF151" s="36">
        <v>2.3806700000000001E-4</v>
      </c>
      <c r="BG151" s="36">
        <v>6.1531628999999997E-2</v>
      </c>
      <c r="BH151" s="36">
        <v>0.39061009000000002</v>
      </c>
      <c r="BI151" s="36">
        <v>0</v>
      </c>
      <c r="BJ151" s="36">
        <v>0</v>
      </c>
      <c r="BK151" s="36">
        <v>0</v>
      </c>
      <c r="BL151" s="36">
        <v>0</v>
      </c>
    </row>
    <row r="152" spans="1:64" s="37" customFormat="1" x14ac:dyDescent="0.2">
      <c r="A152" s="34">
        <v>149</v>
      </c>
      <c r="B152" s="34" t="s">
        <v>235</v>
      </c>
      <c r="C152" s="34" t="s">
        <v>236</v>
      </c>
      <c r="D152" s="41">
        <v>4.6652207140000002</v>
      </c>
      <c r="E152" s="36">
        <v>31</v>
      </c>
      <c r="F152" s="36">
        <v>0</v>
      </c>
      <c r="G152" s="36">
        <v>0</v>
      </c>
      <c r="H152" s="36">
        <v>31</v>
      </c>
      <c r="I152" s="36">
        <v>0</v>
      </c>
      <c r="J152" s="36">
        <v>0</v>
      </c>
      <c r="K152" s="36">
        <v>0</v>
      </c>
      <c r="L152" s="36">
        <v>0</v>
      </c>
      <c r="M152" s="36">
        <v>0</v>
      </c>
      <c r="N152" s="36">
        <v>0</v>
      </c>
      <c r="O152" s="36">
        <v>0</v>
      </c>
      <c r="P152" s="36">
        <v>0</v>
      </c>
      <c r="Q152" s="36">
        <v>0</v>
      </c>
      <c r="R152" s="36">
        <v>0</v>
      </c>
      <c r="S152" s="36">
        <v>0</v>
      </c>
      <c r="T152" s="36">
        <v>0</v>
      </c>
      <c r="U152" s="36">
        <v>0</v>
      </c>
      <c r="V152" s="36">
        <v>0</v>
      </c>
      <c r="W152" s="36">
        <v>0</v>
      </c>
      <c r="X152" s="36">
        <v>0</v>
      </c>
      <c r="Y152" s="36">
        <v>0</v>
      </c>
      <c r="Z152" s="36">
        <v>0</v>
      </c>
      <c r="AA152" s="36">
        <v>0</v>
      </c>
      <c r="AB152" s="36">
        <v>0</v>
      </c>
      <c r="AC152" s="36">
        <v>0</v>
      </c>
      <c r="AD152" s="36">
        <v>0</v>
      </c>
      <c r="AE152" s="36">
        <v>0</v>
      </c>
      <c r="AF152" s="36">
        <v>0</v>
      </c>
      <c r="AG152" s="36">
        <v>0</v>
      </c>
      <c r="AH152" s="36">
        <v>0</v>
      </c>
      <c r="AI152" s="36">
        <v>0</v>
      </c>
      <c r="AJ152" s="36">
        <v>0</v>
      </c>
      <c r="AK152" s="36">
        <v>0</v>
      </c>
      <c r="AL152" s="36">
        <v>0</v>
      </c>
      <c r="AM152" s="36">
        <v>0</v>
      </c>
      <c r="AN152" s="36">
        <v>0</v>
      </c>
      <c r="AO152" s="36">
        <v>0</v>
      </c>
      <c r="AP152" s="36">
        <v>0</v>
      </c>
      <c r="AQ152" s="36">
        <v>0</v>
      </c>
      <c r="AR152" s="36">
        <v>0</v>
      </c>
      <c r="AS152" s="36">
        <v>0</v>
      </c>
      <c r="AT152" s="36">
        <v>0</v>
      </c>
      <c r="AU152" s="36">
        <v>0</v>
      </c>
      <c r="AV152" s="36">
        <v>0</v>
      </c>
      <c r="AW152" s="36">
        <v>0</v>
      </c>
      <c r="AX152" s="36">
        <v>0</v>
      </c>
      <c r="AY152" s="36">
        <v>0</v>
      </c>
      <c r="AZ152" s="36">
        <v>0</v>
      </c>
      <c r="BA152" s="36">
        <v>0</v>
      </c>
      <c r="BB152" s="36">
        <v>9.1592740000000002E-3</v>
      </c>
      <c r="BC152" s="36">
        <v>0.67381352699999997</v>
      </c>
      <c r="BD152" s="36">
        <v>1.6778993120000001</v>
      </c>
      <c r="BE152" s="36">
        <v>4.5305500000000001E-4</v>
      </c>
      <c r="BF152" s="36">
        <v>9.0611100000000003E-4</v>
      </c>
      <c r="BG152" s="36">
        <v>5.3171269E-2</v>
      </c>
      <c r="BH152" s="36">
        <v>0.524056894</v>
      </c>
      <c r="BI152" s="36">
        <v>0</v>
      </c>
      <c r="BJ152" s="36">
        <v>0</v>
      </c>
      <c r="BK152" s="36">
        <v>0</v>
      </c>
      <c r="BL152" s="36">
        <v>0</v>
      </c>
    </row>
    <row r="153" spans="1:64" s="37" customFormat="1" x14ac:dyDescent="0.2">
      <c r="A153" s="34">
        <v>150</v>
      </c>
      <c r="B153" s="34" t="s">
        <v>235</v>
      </c>
      <c r="C153" s="34" t="s">
        <v>237</v>
      </c>
      <c r="D153" s="41">
        <v>4.534496399</v>
      </c>
      <c r="E153" s="36">
        <v>0</v>
      </c>
      <c r="F153" s="36" t="s">
        <v>340</v>
      </c>
      <c r="G153" s="36" t="s">
        <v>340</v>
      </c>
      <c r="H153" s="36" t="s">
        <v>340</v>
      </c>
      <c r="I153" s="36">
        <v>0</v>
      </c>
      <c r="J153" s="36">
        <v>0</v>
      </c>
      <c r="K153" s="36">
        <v>0</v>
      </c>
      <c r="L153" s="36">
        <v>0</v>
      </c>
      <c r="M153" s="36">
        <v>0</v>
      </c>
      <c r="N153" s="36">
        <v>0</v>
      </c>
      <c r="O153" s="36">
        <v>0</v>
      </c>
      <c r="P153" s="36">
        <v>0</v>
      </c>
      <c r="Q153" s="36">
        <v>0</v>
      </c>
      <c r="R153" s="36">
        <v>0</v>
      </c>
      <c r="S153" s="36">
        <v>0</v>
      </c>
      <c r="T153" s="36">
        <v>0</v>
      </c>
      <c r="U153" s="36" t="s">
        <v>340</v>
      </c>
      <c r="V153" s="36" t="s">
        <v>340</v>
      </c>
      <c r="W153" s="36">
        <v>0</v>
      </c>
      <c r="X153" s="36">
        <v>0</v>
      </c>
      <c r="Y153" s="36">
        <v>0</v>
      </c>
      <c r="Z153" s="36">
        <v>0</v>
      </c>
      <c r="AA153" s="36">
        <v>0</v>
      </c>
      <c r="AB153" s="36">
        <v>0</v>
      </c>
      <c r="AC153" s="36">
        <v>0</v>
      </c>
      <c r="AD153" s="36">
        <v>0</v>
      </c>
      <c r="AE153" s="36">
        <v>0</v>
      </c>
      <c r="AF153" s="36">
        <v>0</v>
      </c>
      <c r="AG153" s="36" t="s">
        <v>340</v>
      </c>
      <c r="AH153" s="36" t="s">
        <v>340</v>
      </c>
      <c r="AI153" s="36" t="s">
        <v>340</v>
      </c>
      <c r="AJ153" s="36">
        <v>0</v>
      </c>
      <c r="AK153" s="36">
        <v>0</v>
      </c>
      <c r="AL153" s="36">
        <v>0</v>
      </c>
      <c r="AM153" s="36">
        <v>0</v>
      </c>
      <c r="AN153" s="36">
        <v>0</v>
      </c>
      <c r="AO153" s="36">
        <v>0</v>
      </c>
      <c r="AP153" s="36">
        <v>0</v>
      </c>
      <c r="AQ153" s="36">
        <v>0</v>
      </c>
      <c r="AR153" s="36">
        <v>0</v>
      </c>
      <c r="AS153" s="36">
        <v>0</v>
      </c>
      <c r="AT153" s="36">
        <v>0</v>
      </c>
      <c r="AU153" s="36">
        <v>0</v>
      </c>
      <c r="AV153" s="36">
        <v>0</v>
      </c>
      <c r="AW153" s="36">
        <v>0</v>
      </c>
      <c r="AX153" s="36">
        <v>0</v>
      </c>
      <c r="AY153" s="36">
        <v>0</v>
      </c>
      <c r="AZ153" s="36">
        <v>0</v>
      </c>
      <c r="BA153" s="36">
        <v>0</v>
      </c>
      <c r="BB153" s="36">
        <v>0</v>
      </c>
      <c r="BC153" s="36">
        <v>0</v>
      </c>
      <c r="BD153" s="36">
        <v>0</v>
      </c>
      <c r="BE153" s="36">
        <v>0</v>
      </c>
      <c r="BF153" s="36">
        <v>0</v>
      </c>
      <c r="BG153" s="36">
        <v>4.1156500000000002E-4</v>
      </c>
      <c r="BH153" s="36">
        <v>0.45515457300000001</v>
      </c>
      <c r="BI153" s="36">
        <v>0</v>
      </c>
      <c r="BJ153" s="36">
        <v>0</v>
      </c>
      <c r="BK153" s="36">
        <v>0</v>
      </c>
      <c r="BL153" s="36">
        <v>0</v>
      </c>
    </row>
    <row r="154" spans="1:64" s="37" customFormat="1" x14ac:dyDescent="0.2">
      <c r="A154" s="34">
        <v>151</v>
      </c>
      <c r="B154" s="34" t="s">
        <v>235</v>
      </c>
      <c r="C154" s="34" t="s">
        <v>238</v>
      </c>
      <c r="D154" s="41">
        <v>4.5123052299999999</v>
      </c>
      <c r="E154" s="36">
        <v>4</v>
      </c>
      <c r="F154" s="36">
        <v>0</v>
      </c>
      <c r="G154" s="36">
        <v>0</v>
      </c>
      <c r="H154" s="36">
        <v>4</v>
      </c>
      <c r="I154" s="36">
        <v>0</v>
      </c>
      <c r="J154" s="36">
        <v>0</v>
      </c>
      <c r="K154" s="36">
        <v>0</v>
      </c>
      <c r="L154" s="36">
        <v>0</v>
      </c>
      <c r="M154" s="36">
        <v>0</v>
      </c>
      <c r="N154" s="36">
        <v>0</v>
      </c>
      <c r="O154" s="36">
        <v>0</v>
      </c>
      <c r="P154" s="36">
        <v>0</v>
      </c>
      <c r="Q154" s="36">
        <v>0</v>
      </c>
      <c r="R154" s="36">
        <v>0</v>
      </c>
      <c r="S154" s="36">
        <v>0</v>
      </c>
      <c r="T154" s="36">
        <v>0</v>
      </c>
      <c r="U154" s="36">
        <v>0</v>
      </c>
      <c r="V154" s="36">
        <v>0</v>
      </c>
      <c r="W154" s="36">
        <v>0</v>
      </c>
      <c r="X154" s="36">
        <v>0</v>
      </c>
      <c r="Y154" s="36">
        <v>0</v>
      </c>
      <c r="Z154" s="36">
        <v>0</v>
      </c>
      <c r="AA154" s="36">
        <v>0</v>
      </c>
      <c r="AB154" s="36">
        <v>0</v>
      </c>
      <c r="AC154" s="36">
        <v>0</v>
      </c>
      <c r="AD154" s="36">
        <v>0</v>
      </c>
      <c r="AE154" s="36">
        <v>0</v>
      </c>
      <c r="AF154" s="36">
        <v>0</v>
      </c>
      <c r="AG154" s="36">
        <v>0</v>
      </c>
      <c r="AH154" s="36">
        <v>0</v>
      </c>
      <c r="AI154" s="36">
        <v>0</v>
      </c>
      <c r="AJ154" s="36">
        <v>0</v>
      </c>
      <c r="AK154" s="36">
        <v>0</v>
      </c>
      <c r="AL154" s="36">
        <v>0</v>
      </c>
      <c r="AM154" s="36">
        <v>0</v>
      </c>
      <c r="AN154" s="36">
        <v>0</v>
      </c>
      <c r="AO154" s="36">
        <v>0</v>
      </c>
      <c r="AP154" s="36">
        <v>0</v>
      </c>
      <c r="AQ154" s="36">
        <v>0</v>
      </c>
      <c r="AR154" s="36">
        <v>0</v>
      </c>
      <c r="AS154" s="36">
        <v>0</v>
      </c>
      <c r="AT154" s="36">
        <v>0</v>
      </c>
      <c r="AU154" s="36">
        <v>0</v>
      </c>
      <c r="AV154" s="36">
        <v>0</v>
      </c>
      <c r="AW154" s="36">
        <v>0</v>
      </c>
      <c r="AX154" s="36">
        <v>0</v>
      </c>
      <c r="AY154" s="36">
        <v>0</v>
      </c>
      <c r="AZ154" s="36">
        <v>0</v>
      </c>
      <c r="BA154" s="36">
        <v>0</v>
      </c>
      <c r="BB154" s="36">
        <v>0</v>
      </c>
      <c r="BC154" s="36">
        <v>0</v>
      </c>
      <c r="BD154" s="36">
        <v>0</v>
      </c>
      <c r="BE154" s="36">
        <v>0</v>
      </c>
      <c r="BF154" s="36">
        <v>0</v>
      </c>
      <c r="BG154" s="36">
        <v>0</v>
      </c>
      <c r="BH154" s="36">
        <v>0</v>
      </c>
      <c r="BI154" s="36">
        <v>0</v>
      </c>
      <c r="BJ154" s="36">
        <v>0</v>
      </c>
      <c r="BK154" s="36">
        <v>0</v>
      </c>
      <c r="BL154" s="36">
        <v>0</v>
      </c>
    </row>
    <row r="155" spans="1:64" s="37" customFormat="1" x14ac:dyDescent="0.2">
      <c r="A155" s="34">
        <v>152</v>
      </c>
      <c r="B155" s="34" t="s">
        <v>235</v>
      </c>
      <c r="C155" s="34" t="s">
        <v>239</v>
      </c>
      <c r="D155" s="41">
        <v>4.604410755</v>
      </c>
      <c r="E155" s="36">
        <v>2</v>
      </c>
      <c r="F155" s="36">
        <v>0</v>
      </c>
      <c r="G155" s="36">
        <v>0</v>
      </c>
      <c r="H155" s="36">
        <v>2</v>
      </c>
      <c r="I155" s="36">
        <v>0</v>
      </c>
      <c r="J155" s="36">
        <v>0</v>
      </c>
      <c r="K155" s="36">
        <v>0</v>
      </c>
      <c r="L155" s="36">
        <v>0</v>
      </c>
      <c r="M155" s="36">
        <v>0</v>
      </c>
      <c r="N155" s="36">
        <v>0</v>
      </c>
      <c r="O155" s="36">
        <v>0</v>
      </c>
      <c r="P155" s="36">
        <v>0</v>
      </c>
      <c r="Q155" s="36">
        <v>0</v>
      </c>
      <c r="R155" s="36">
        <v>0</v>
      </c>
      <c r="S155" s="36">
        <v>0</v>
      </c>
      <c r="T155" s="36">
        <v>0</v>
      </c>
      <c r="U155" s="36">
        <v>0</v>
      </c>
      <c r="V155" s="36">
        <v>0</v>
      </c>
      <c r="W155" s="36">
        <v>0</v>
      </c>
      <c r="X155" s="36">
        <v>0</v>
      </c>
      <c r="Y155" s="36">
        <v>0</v>
      </c>
      <c r="Z155" s="36">
        <v>0</v>
      </c>
      <c r="AA155" s="36">
        <v>0</v>
      </c>
      <c r="AB155" s="36">
        <v>0</v>
      </c>
      <c r="AC155" s="36">
        <v>0</v>
      </c>
      <c r="AD155" s="36">
        <v>0</v>
      </c>
      <c r="AE155" s="36">
        <v>0</v>
      </c>
      <c r="AF155" s="36">
        <v>0</v>
      </c>
      <c r="AG155" s="36">
        <v>0</v>
      </c>
      <c r="AH155" s="36">
        <v>0</v>
      </c>
      <c r="AI155" s="36">
        <v>0</v>
      </c>
      <c r="AJ155" s="36">
        <v>0</v>
      </c>
      <c r="AK155" s="36">
        <v>0</v>
      </c>
      <c r="AL155" s="36">
        <v>0</v>
      </c>
      <c r="AM155" s="36">
        <v>0</v>
      </c>
      <c r="AN155" s="36">
        <v>0</v>
      </c>
      <c r="AO155" s="36">
        <v>0</v>
      </c>
      <c r="AP155" s="36">
        <v>0</v>
      </c>
      <c r="AQ155" s="36">
        <v>0</v>
      </c>
      <c r="AR155" s="36">
        <v>0</v>
      </c>
      <c r="AS155" s="36">
        <v>0</v>
      </c>
      <c r="AT155" s="36">
        <v>0</v>
      </c>
      <c r="AU155" s="36">
        <v>0</v>
      </c>
      <c r="AV155" s="36">
        <v>0</v>
      </c>
      <c r="AW155" s="36">
        <v>0</v>
      </c>
      <c r="AX155" s="36">
        <v>0</v>
      </c>
      <c r="AY155" s="36">
        <v>0</v>
      </c>
      <c r="AZ155" s="36">
        <v>0</v>
      </c>
      <c r="BA155" s="36">
        <v>0</v>
      </c>
      <c r="BB155" s="36">
        <v>0</v>
      </c>
      <c r="BC155" s="36">
        <v>0</v>
      </c>
      <c r="BD155" s="36">
        <v>0</v>
      </c>
      <c r="BE155" s="36">
        <v>0</v>
      </c>
      <c r="BF155" s="36">
        <v>0</v>
      </c>
      <c r="BG155" s="36">
        <v>0.29257385299999999</v>
      </c>
      <c r="BH155" s="36">
        <v>1.5685189390000001</v>
      </c>
      <c r="BI155" s="36">
        <v>0</v>
      </c>
      <c r="BJ155" s="36">
        <v>0</v>
      </c>
      <c r="BK155" s="36">
        <v>0</v>
      </c>
      <c r="BL155" s="36">
        <v>0</v>
      </c>
    </row>
    <row r="156" spans="1:64" s="37" customFormat="1" x14ac:dyDescent="0.2">
      <c r="A156" s="34">
        <v>153</v>
      </c>
      <c r="B156" s="34" t="s">
        <v>235</v>
      </c>
      <c r="C156" s="34" t="s">
        <v>240</v>
      </c>
      <c r="D156" s="41">
        <v>5.3301117400000004</v>
      </c>
      <c r="E156" s="36">
        <v>10</v>
      </c>
      <c r="F156" s="36">
        <v>0</v>
      </c>
      <c r="G156" s="36">
        <v>0</v>
      </c>
      <c r="H156" s="36">
        <v>10</v>
      </c>
      <c r="I156" s="36">
        <v>0</v>
      </c>
      <c r="J156" s="36">
        <v>0</v>
      </c>
      <c r="K156" s="36">
        <v>0</v>
      </c>
      <c r="L156" s="36">
        <v>0</v>
      </c>
      <c r="M156" s="36">
        <v>0</v>
      </c>
      <c r="N156" s="36">
        <v>0</v>
      </c>
      <c r="O156" s="36">
        <v>0</v>
      </c>
      <c r="P156" s="36">
        <v>0</v>
      </c>
      <c r="Q156" s="36">
        <v>0</v>
      </c>
      <c r="R156" s="36">
        <v>0</v>
      </c>
      <c r="S156" s="36">
        <v>0</v>
      </c>
      <c r="T156" s="36">
        <v>0</v>
      </c>
      <c r="U156" s="36">
        <v>0</v>
      </c>
      <c r="V156" s="36">
        <v>0</v>
      </c>
      <c r="W156" s="36">
        <v>0</v>
      </c>
      <c r="X156" s="36">
        <v>0</v>
      </c>
      <c r="Y156" s="36">
        <v>0</v>
      </c>
      <c r="Z156" s="36">
        <v>0</v>
      </c>
      <c r="AA156" s="36">
        <v>0</v>
      </c>
      <c r="AB156" s="36">
        <v>0</v>
      </c>
      <c r="AC156" s="36">
        <v>0</v>
      </c>
      <c r="AD156" s="36">
        <v>0</v>
      </c>
      <c r="AE156" s="36">
        <v>0</v>
      </c>
      <c r="AF156" s="36">
        <v>0</v>
      </c>
      <c r="AG156" s="36">
        <v>0</v>
      </c>
      <c r="AH156" s="36">
        <v>0</v>
      </c>
      <c r="AI156" s="36">
        <v>0</v>
      </c>
      <c r="AJ156" s="36">
        <v>0</v>
      </c>
      <c r="AK156" s="36">
        <v>0</v>
      </c>
      <c r="AL156" s="36">
        <v>0</v>
      </c>
      <c r="AM156" s="36">
        <v>0</v>
      </c>
      <c r="AN156" s="36">
        <v>0</v>
      </c>
      <c r="AO156" s="36">
        <v>0</v>
      </c>
      <c r="AP156" s="36">
        <v>0</v>
      </c>
      <c r="AQ156" s="36">
        <v>0</v>
      </c>
      <c r="AR156" s="36">
        <v>0</v>
      </c>
      <c r="AS156" s="36">
        <v>0</v>
      </c>
      <c r="AT156" s="36">
        <v>0</v>
      </c>
      <c r="AU156" s="36">
        <v>0</v>
      </c>
      <c r="AV156" s="36">
        <v>0</v>
      </c>
      <c r="AW156" s="36">
        <v>0</v>
      </c>
      <c r="AX156" s="36">
        <v>0</v>
      </c>
      <c r="AY156" s="36">
        <v>0</v>
      </c>
      <c r="AZ156" s="36">
        <v>0</v>
      </c>
      <c r="BA156" s="36">
        <v>0</v>
      </c>
      <c r="BB156" s="36">
        <v>8.4136453E-2</v>
      </c>
      <c r="BC156" s="36">
        <v>5.685690363</v>
      </c>
      <c r="BD156" s="36">
        <v>11.694911766000001</v>
      </c>
      <c r="BE156" s="36">
        <v>4.1617370000000004E-3</v>
      </c>
      <c r="BF156" s="36">
        <v>8.3234740000000008E-3</v>
      </c>
      <c r="BG156" s="36">
        <v>5.6632378999999997E-2</v>
      </c>
      <c r="BH156" s="36">
        <v>5.4239747190000003</v>
      </c>
      <c r="BI156" s="36">
        <v>0</v>
      </c>
      <c r="BJ156" s="36">
        <v>0</v>
      </c>
      <c r="BK156" s="36">
        <v>0</v>
      </c>
      <c r="BL156" s="36">
        <v>0</v>
      </c>
    </row>
    <row r="157" spans="1:64" s="37" customFormat="1" x14ac:dyDescent="0.2">
      <c r="A157" s="34">
        <v>154</v>
      </c>
      <c r="B157" s="34" t="s">
        <v>235</v>
      </c>
      <c r="C157" s="34" t="s">
        <v>241</v>
      </c>
      <c r="D157" s="41">
        <v>4.5342814300000001</v>
      </c>
      <c r="E157" s="36">
        <v>0</v>
      </c>
      <c r="F157" s="36" t="s">
        <v>340</v>
      </c>
      <c r="G157" s="36" t="s">
        <v>340</v>
      </c>
      <c r="H157" s="36" t="s">
        <v>340</v>
      </c>
      <c r="I157" s="36">
        <v>0</v>
      </c>
      <c r="J157" s="36">
        <v>0</v>
      </c>
      <c r="K157" s="36">
        <v>0</v>
      </c>
      <c r="L157" s="36">
        <v>0</v>
      </c>
      <c r="M157" s="36">
        <v>0</v>
      </c>
      <c r="N157" s="36">
        <v>0</v>
      </c>
      <c r="O157" s="36">
        <v>0</v>
      </c>
      <c r="P157" s="36">
        <v>0</v>
      </c>
      <c r="Q157" s="36">
        <v>0</v>
      </c>
      <c r="R157" s="36">
        <v>0</v>
      </c>
      <c r="S157" s="36">
        <v>0</v>
      </c>
      <c r="T157" s="36">
        <v>0</v>
      </c>
      <c r="U157" s="36" t="s">
        <v>340</v>
      </c>
      <c r="V157" s="36" t="s">
        <v>340</v>
      </c>
      <c r="W157" s="36">
        <v>0</v>
      </c>
      <c r="X157" s="36">
        <v>0</v>
      </c>
      <c r="Y157" s="36">
        <v>0</v>
      </c>
      <c r="Z157" s="36">
        <v>0</v>
      </c>
      <c r="AA157" s="36">
        <v>0</v>
      </c>
      <c r="AB157" s="36">
        <v>0</v>
      </c>
      <c r="AC157" s="36">
        <v>0</v>
      </c>
      <c r="AD157" s="36">
        <v>0</v>
      </c>
      <c r="AE157" s="36">
        <v>0</v>
      </c>
      <c r="AF157" s="36">
        <v>0</v>
      </c>
      <c r="AG157" s="36" t="s">
        <v>340</v>
      </c>
      <c r="AH157" s="36" t="s">
        <v>340</v>
      </c>
      <c r="AI157" s="36" t="s">
        <v>340</v>
      </c>
      <c r="AJ157" s="36">
        <v>0</v>
      </c>
      <c r="AK157" s="36">
        <v>0</v>
      </c>
      <c r="AL157" s="36">
        <v>0</v>
      </c>
      <c r="AM157" s="36">
        <v>0</v>
      </c>
      <c r="AN157" s="36">
        <v>0</v>
      </c>
      <c r="AO157" s="36">
        <v>0</v>
      </c>
      <c r="AP157" s="36">
        <v>0</v>
      </c>
      <c r="AQ157" s="36">
        <v>0</v>
      </c>
      <c r="AR157" s="36">
        <v>0</v>
      </c>
      <c r="AS157" s="36">
        <v>0</v>
      </c>
      <c r="AT157" s="36">
        <v>0</v>
      </c>
      <c r="AU157" s="36">
        <v>0</v>
      </c>
      <c r="AV157" s="36">
        <v>0</v>
      </c>
      <c r="AW157" s="36">
        <v>0</v>
      </c>
      <c r="AX157" s="36">
        <v>0</v>
      </c>
      <c r="AY157" s="36">
        <v>0</v>
      </c>
      <c r="AZ157" s="36">
        <v>0</v>
      </c>
      <c r="BA157" s="36">
        <v>0</v>
      </c>
      <c r="BB157" s="36">
        <v>0</v>
      </c>
      <c r="BC157" s="36">
        <v>0</v>
      </c>
      <c r="BD157" s="36">
        <v>0</v>
      </c>
      <c r="BE157" s="36">
        <v>0</v>
      </c>
      <c r="BF157" s="36">
        <v>0</v>
      </c>
      <c r="BG157" s="36">
        <v>0</v>
      </c>
      <c r="BH157" s="36">
        <v>7.9591695000000004E-2</v>
      </c>
      <c r="BI157" s="36">
        <v>0</v>
      </c>
      <c r="BJ157" s="36">
        <v>0</v>
      </c>
      <c r="BK157" s="36">
        <v>0</v>
      </c>
      <c r="BL157" s="36">
        <v>0</v>
      </c>
    </row>
    <row r="158" spans="1:64" s="37" customFormat="1" x14ac:dyDescent="0.2">
      <c r="A158" s="34">
        <v>155</v>
      </c>
      <c r="B158" s="34" t="s">
        <v>235</v>
      </c>
      <c r="C158" s="34" t="s">
        <v>242</v>
      </c>
      <c r="D158" s="41">
        <v>4.6875484370000002</v>
      </c>
      <c r="E158" s="36">
        <v>2</v>
      </c>
      <c r="F158" s="36">
        <v>0</v>
      </c>
      <c r="G158" s="36">
        <v>0</v>
      </c>
      <c r="H158" s="36">
        <v>2</v>
      </c>
      <c r="I158" s="36">
        <v>0</v>
      </c>
      <c r="J158" s="36">
        <v>0</v>
      </c>
      <c r="K158" s="36">
        <v>0</v>
      </c>
      <c r="L158" s="36">
        <v>0</v>
      </c>
      <c r="M158" s="36">
        <v>0</v>
      </c>
      <c r="N158" s="36">
        <v>0</v>
      </c>
      <c r="O158" s="36">
        <v>0</v>
      </c>
      <c r="P158" s="36">
        <v>0</v>
      </c>
      <c r="Q158" s="36">
        <v>0</v>
      </c>
      <c r="R158" s="36">
        <v>0</v>
      </c>
      <c r="S158" s="36">
        <v>0</v>
      </c>
      <c r="T158" s="36">
        <v>0</v>
      </c>
      <c r="U158" s="36">
        <v>0</v>
      </c>
      <c r="V158" s="36">
        <v>0</v>
      </c>
      <c r="W158" s="36">
        <v>0</v>
      </c>
      <c r="X158" s="36">
        <v>0</v>
      </c>
      <c r="Y158" s="36">
        <v>0</v>
      </c>
      <c r="Z158" s="36">
        <v>0</v>
      </c>
      <c r="AA158" s="36">
        <v>0</v>
      </c>
      <c r="AB158" s="36">
        <v>0</v>
      </c>
      <c r="AC158" s="36">
        <v>0</v>
      </c>
      <c r="AD158" s="36">
        <v>0</v>
      </c>
      <c r="AE158" s="36">
        <v>0</v>
      </c>
      <c r="AF158" s="36">
        <v>0</v>
      </c>
      <c r="AG158" s="36">
        <v>0</v>
      </c>
      <c r="AH158" s="36">
        <v>0</v>
      </c>
      <c r="AI158" s="36">
        <v>0</v>
      </c>
      <c r="AJ158" s="36">
        <v>0</v>
      </c>
      <c r="AK158" s="36">
        <v>0</v>
      </c>
      <c r="AL158" s="36">
        <v>0</v>
      </c>
      <c r="AM158" s="36">
        <v>0</v>
      </c>
      <c r="AN158" s="36">
        <v>0</v>
      </c>
      <c r="AO158" s="36">
        <v>0</v>
      </c>
      <c r="AP158" s="36">
        <v>0</v>
      </c>
      <c r="AQ158" s="36">
        <v>0</v>
      </c>
      <c r="AR158" s="36">
        <v>0</v>
      </c>
      <c r="AS158" s="36">
        <v>0</v>
      </c>
      <c r="AT158" s="36">
        <v>0</v>
      </c>
      <c r="AU158" s="36">
        <v>0</v>
      </c>
      <c r="AV158" s="36">
        <v>0</v>
      </c>
      <c r="AW158" s="36">
        <v>0</v>
      </c>
      <c r="AX158" s="36">
        <v>0</v>
      </c>
      <c r="AY158" s="36">
        <v>0</v>
      </c>
      <c r="AZ158" s="36">
        <v>0</v>
      </c>
      <c r="BA158" s="36">
        <v>0</v>
      </c>
      <c r="BB158" s="36">
        <v>0</v>
      </c>
      <c r="BC158" s="36">
        <v>0</v>
      </c>
      <c r="BD158" s="36">
        <v>0</v>
      </c>
      <c r="BE158" s="36">
        <v>0</v>
      </c>
      <c r="BF158" s="36">
        <v>0</v>
      </c>
      <c r="BG158" s="36">
        <v>0.114126872</v>
      </c>
      <c r="BH158" s="36">
        <v>0.174755562</v>
      </c>
      <c r="BI158" s="36">
        <v>0</v>
      </c>
      <c r="BJ158" s="36">
        <v>0</v>
      </c>
      <c r="BK158" s="36">
        <v>0</v>
      </c>
      <c r="BL158" s="36">
        <v>0</v>
      </c>
    </row>
    <row r="159" spans="1:64" s="37" customFormat="1" x14ac:dyDescent="0.2">
      <c r="A159" s="34">
        <v>156</v>
      </c>
      <c r="B159" s="34" t="s">
        <v>235</v>
      </c>
      <c r="C159" s="34" t="s">
        <v>243</v>
      </c>
      <c r="D159" s="41">
        <v>4.076383935</v>
      </c>
      <c r="E159" s="36">
        <v>0</v>
      </c>
      <c r="F159" s="36" t="s">
        <v>340</v>
      </c>
      <c r="G159" s="36" t="s">
        <v>340</v>
      </c>
      <c r="H159" s="36" t="s">
        <v>340</v>
      </c>
      <c r="I159" s="36">
        <v>0</v>
      </c>
      <c r="J159" s="36">
        <v>0</v>
      </c>
      <c r="K159" s="36">
        <v>0</v>
      </c>
      <c r="L159" s="36">
        <v>0</v>
      </c>
      <c r="M159" s="36">
        <v>0</v>
      </c>
      <c r="N159" s="36">
        <v>0</v>
      </c>
      <c r="O159" s="36">
        <v>0</v>
      </c>
      <c r="P159" s="36">
        <v>0</v>
      </c>
      <c r="Q159" s="36">
        <v>0</v>
      </c>
      <c r="R159" s="36">
        <v>0</v>
      </c>
      <c r="S159" s="36">
        <v>0</v>
      </c>
      <c r="T159" s="36">
        <v>0</v>
      </c>
      <c r="U159" s="36" t="s">
        <v>340</v>
      </c>
      <c r="V159" s="36" t="s">
        <v>340</v>
      </c>
      <c r="W159" s="36">
        <v>0</v>
      </c>
      <c r="X159" s="36">
        <v>0</v>
      </c>
      <c r="Y159" s="36">
        <v>0</v>
      </c>
      <c r="Z159" s="36">
        <v>0</v>
      </c>
      <c r="AA159" s="36">
        <v>0</v>
      </c>
      <c r="AB159" s="36">
        <v>0</v>
      </c>
      <c r="AC159" s="36">
        <v>0</v>
      </c>
      <c r="AD159" s="36">
        <v>0</v>
      </c>
      <c r="AE159" s="36">
        <v>0</v>
      </c>
      <c r="AF159" s="36">
        <v>0</v>
      </c>
      <c r="AG159" s="36" t="s">
        <v>340</v>
      </c>
      <c r="AH159" s="36" t="s">
        <v>340</v>
      </c>
      <c r="AI159" s="36" t="s">
        <v>340</v>
      </c>
      <c r="AJ159" s="36">
        <v>0</v>
      </c>
      <c r="AK159" s="36">
        <v>0</v>
      </c>
      <c r="AL159" s="36">
        <v>0</v>
      </c>
      <c r="AM159" s="36">
        <v>0</v>
      </c>
      <c r="AN159" s="36">
        <v>0</v>
      </c>
      <c r="AO159" s="36">
        <v>0</v>
      </c>
      <c r="AP159" s="36">
        <v>0</v>
      </c>
      <c r="AQ159" s="36">
        <v>0</v>
      </c>
      <c r="AR159" s="36">
        <v>0</v>
      </c>
      <c r="AS159" s="36">
        <v>0</v>
      </c>
      <c r="AT159" s="36">
        <v>0</v>
      </c>
      <c r="AU159" s="36">
        <v>0</v>
      </c>
      <c r="AV159" s="36">
        <v>0</v>
      </c>
      <c r="AW159" s="36">
        <v>0</v>
      </c>
      <c r="AX159" s="36">
        <v>0</v>
      </c>
      <c r="AY159" s="36">
        <v>0</v>
      </c>
      <c r="AZ159" s="36">
        <v>0</v>
      </c>
      <c r="BA159" s="36">
        <v>0</v>
      </c>
      <c r="BB159" s="36">
        <v>0</v>
      </c>
      <c r="BC159" s="36">
        <v>0</v>
      </c>
      <c r="BD159" s="36">
        <v>0</v>
      </c>
      <c r="BE159" s="36">
        <v>0</v>
      </c>
      <c r="BF159" s="36">
        <v>0</v>
      </c>
      <c r="BG159" s="36">
        <v>0</v>
      </c>
      <c r="BH159" s="36">
        <v>0</v>
      </c>
      <c r="BI159" s="36">
        <v>0</v>
      </c>
      <c r="BJ159" s="36">
        <v>0</v>
      </c>
      <c r="BK159" s="36">
        <v>0</v>
      </c>
      <c r="BL159" s="36">
        <v>0</v>
      </c>
    </row>
    <row r="160" spans="1:64" s="37" customFormat="1" x14ac:dyDescent="0.2">
      <c r="A160" s="34">
        <v>157</v>
      </c>
      <c r="B160" s="34" t="s">
        <v>235</v>
      </c>
      <c r="C160" s="34" t="s">
        <v>244</v>
      </c>
      <c r="D160" s="41">
        <v>3.9891122380000001</v>
      </c>
      <c r="E160" s="36">
        <v>0</v>
      </c>
      <c r="F160" s="36" t="s">
        <v>340</v>
      </c>
      <c r="G160" s="36" t="s">
        <v>340</v>
      </c>
      <c r="H160" s="36" t="s">
        <v>340</v>
      </c>
      <c r="I160" s="36">
        <v>0</v>
      </c>
      <c r="J160" s="36">
        <v>0</v>
      </c>
      <c r="K160" s="36">
        <v>0</v>
      </c>
      <c r="L160" s="36">
        <v>0</v>
      </c>
      <c r="M160" s="36">
        <v>0</v>
      </c>
      <c r="N160" s="36">
        <v>0</v>
      </c>
      <c r="O160" s="36">
        <v>0</v>
      </c>
      <c r="P160" s="36">
        <v>0</v>
      </c>
      <c r="Q160" s="36">
        <v>0</v>
      </c>
      <c r="R160" s="36">
        <v>0</v>
      </c>
      <c r="S160" s="36">
        <v>0</v>
      </c>
      <c r="T160" s="36">
        <v>0</v>
      </c>
      <c r="U160" s="36" t="s">
        <v>340</v>
      </c>
      <c r="V160" s="36" t="s">
        <v>340</v>
      </c>
      <c r="W160" s="36">
        <v>0</v>
      </c>
      <c r="X160" s="36">
        <v>0</v>
      </c>
      <c r="Y160" s="36">
        <v>0</v>
      </c>
      <c r="Z160" s="36">
        <v>0</v>
      </c>
      <c r="AA160" s="36">
        <v>0</v>
      </c>
      <c r="AB160" s="36">
        <v>0</v>
      </c>
      <c r="AC160" s="36">
        <v>0</v>
      </c>
      <c r="AD160" s="36">
        <v>0</v>
      </c>
      <c r="AE160" s="36">
        <v>0</v>
      </c>
      <c r="AF160" s="36">
        <v>0</v>
      </c>
      <c r="AG160" s="36" t="s">
        <v>340</v>
      </c>
      <c r="AH160" s="36" t="s">
        <v>340</v>
      </c>
      <c r="AI160" s="36" t="s">
        <v>340</v>
      </c>
      <c r="AJ160" s="36">
        <v>0</v>
      </c>
      <c r="AK160" s="36">
        <v>0</v>
      </c>
      <c r="AL160" s="36">
        <v>0</v>
      </c>
      <c r="AM160" s="36">
        <v>0</v>
      </c>
      <c r="AN160" s="36">
        <v>0</v>
      </c>
      <c r="AO160" s="36">
        <v>0</v>
      </c>
      <c r="AP160" s="36">
        <v>0</v>
      </c>
      <c r="AQ160" s="36">
        <v>0</v>
      </c>
      <c r="AR160" s="36">
        <v>0</v>
      </c>
      <c r="AS160" s="36">
        <v>0</v>
      </c>
      <c r="AT160" s="36">
        <v>0</v>
      </c>
      <c r="AU160" s="36">
        <v>0</v>
      </c>
      <c r="AV160" s="36">
        <v>0</v>
      </c>
      <c r="AW160" s="36">
        <v>0</v>
      </c>
      <c r="AX160" s="36">
        <v>0</v>
      </c>
      <c r="AY160" s="36">
        <v>0</v>
      </c>
      <c r="AZ160" s="36">
        <v>0</v>
      </c>
      <c r="BA160" s="36">
        <v>0</v>
      </c>
      <c r="BB160" s="36">
        <v>0</v>
      </c>
      <c r="BC160" s="36">
        <v>0</v>
      </c>
      <c r="BD160" s="36">
        <v>0</v>
      </c>
      <c r="BE160" s="36">
        <v>0</v>
      </c>
      <c r="BF160" s="36">
        <v>0</v>
      </c>
      <c r="BG160" s="36">
        <v>0</v>
      </c>
      <c r="BH160" s="36">
        <v>0</v>
      </c>
      <c r="BI160" s="36">
        <v>0</v>
      </c>
      <c r="BJ160" s="36">
        <v>0</v>
      </c>
      <c r="BK160" s="36">
        <v>0</v>
      </c>
      <c r="BL160" s="36">
        <v>0</v>
      </c>
    </row>
    <row r="161" spans="1:64" s="37" customFormat="1" x14ac:dyDescent="0.2">
      <c r="A161" s="34">
        <v>158</v>
      </c>
      <c r="B161" s="34" t="s">
        <v>235</v>
      </c>
      <c r="C161" s="34" t="s">
        <v>245</v>
      </c>
      <c r="D161" s="41">
        <v>4.3479007699999999</v>
      </c>
      <c r="E161" s="36">
        <v>2</v>
      </c>
      <c r="F161" s="36">
        <v>0</v>
      </c>
      <c r="G161" s="36">
        <v>0</v>
      </c>
      <c r="H161" s="36">
        <v>2</v>
      </c>
      <c r="I161" s="36">
        <v>0</v>
      </c>
      <c r="J161" s="36">
        <v>0</v>
      </c>
      <c r="K161" s="36">
        <v>0</v>
      </c>
      <c r="L161" s="36">
        <v>0</v>
      </c>
      <c r="M161" s="36">
        <v>0</v>
      </c>
      <c r="N161" s="36">
        <v>0</v>
      </c>
      <c r="O161" s="36">
        <v>0</v>
      </c>
      <c r="P161" s="36">
        <v>0</v>
      </c>
      <c r="Q161" s="36">
        <v>0</v>
      </c>
      <c r="R161" s="36">
        <v>0</v>
      </c>
      <c r="S161" s="36">
        <v>0</v>
      </c>
      <c r="T161" s="36">
        <v>0</v>
      </c>
      <c r="U161" s="36">
        <v>0</v>
      </c>
      <c r="V161" s="36">
        <v>0</v>
      </c>
      <c r="W161" s="36">
        <v>0</v>
      </c>
      <c r="X161" s="36">
        <v>0</v>
      </c>
      <c r="Y161" s="36">
        <v>0</v>
      </c>
      <c r="Z161" s="36">
        <v>0</v>
      </c>
      <c r="AA161" s="36">
        <v>0</v>
      </c>
      <c r="AB161" s="36">
        <v>0</v>
      </c>
      <c r="AC161" s="36">
        <v>0</v>
      </c>
      <c r="AD161" s="36">
        <v>0</v>
      </c>
      <c r="AE161" s="36">
        <v>0</v>
      </c>
      <c r="AF161" s="36">
        <v>0</v>
      </c>
      <c r="AG161" s="36">
        <v>0</v>
      </c>
      <c r="AH161" s="36">
        <v>0</v>
      </c>
      <c r="AI161" s="36">
        <v>0</v>
      </c>
      <c r="AJ161" s="36">
        <v>0</v>
      </c>
      <c r="AK161" s="36">
        <v>0</v>
      </c>
      <c r="AL161" s="36">
        <v>0</v>
      </c>
      <c r="AM161" s="36">
        <v>0</v>
      </c>
      <c r="AN161" s="36">
        <v>0</v>
      </c>
      <c r="AO161" s="36">
        <v>0</v>
      </c>
      <c r="AP161" s="36">
        <v>0</v>
      </c>
      <c r="AQ161" s="36">
        <v>0</v>
      </c>
      <c r="AR161" s="36">
        <v>0</v>
      </c>
      <c r="AS161" s="36">
        <v>0</v>
      </c>
      <c r="AT161" s="36">
        <v>0</v>
      </c>
      <c r="AU161" s="36">
        <v>0</v>
      </c>
      <c r="AV161" s="36">
        <v>0</v>
      </c>
      <c r="AW161" s="36">
        <v>0</v>
      </c>
      <c r="AX161" s="36">
        <v>0</v>
      </c>
      <c r="AY161" s="36">
        <v>0</v>
      </c>
      <c r="AZ161" s="36">
        <v>0</v>
      </c>
      <c r="BA161" s="36">
        <v>0</v>
      </c>
      <c r="BB161" s="36">
        <v>0</v>
      </c>
      <c r="BC161" s="36">
        <v>0</v>
      </c>
      <c r="BD161" s="36">
        <v>0</v>
      </c>
      <c r="BE161" s="36">
        <v>0</v>
      </c>
      <c r="BF161" s="36">
        <v>0</v>
      </c>
      <c r="BG161" s="36">
        <v>0</v>
      </c>
      <c r="BH161" s="36">
        <v>0</v>
      </c>
      <c r="BI161" s="36">
        <v>0</v>
      </c>
      <c r="BJ161" s="36">
        <v>0</v>
      </c>
      <c r="BK161" s="36">
        <v>0</v>
      </c>
      <c r="BL161" s="36">
        <v>0</v>
      </c>
    </row>
    <row r="162" spans="1:64" s="37" customFormat="1" x14ac:dyDescent="0.2">
      <c r="A162" s="34">
        <v>159</v>
      </c>
      <c r="B162" s="34" t="s">
        <v>235</v>
      </c>
      <c r="C162" s="34" t="s">
        <v>246</v>
      </c>
      <c r="D162" s="41">
        <v>3.9682761110000002</v>
      </c>
      <c r="E162" s="36">
        <v>37</v>
      </c>
      <c r="F162" s="36">
        <v>0</v>
      </c>
      <c r="G162" s="36">
        <v>0</v>
      </c>
      <c r="H162" s="36">
        <v>37</v>
      </c>
      <c r="I162" s="36">
        <v>0</v>
      </c>
      <c r="J162" s="36">
        <v>0</v>
      </c>
      <c r="K162" s="36">
        <v>0</v>
      </c>
      <c r="L162" s="36">
        <v>0</v>
      </c>
      <c r="M162" s="36">
        <v>0</v>
      </c>
      <c r="N162" s="36">
        <v>0</v>
      </c>
      <c r="O162" s="36">
        <v>0</v>
      </c>
      <c r="P162" s="36">
        <v>0</v>
      </c>
      <c r="Q162" s="36">
        <v>0</v>
      </c>
      <c r="R162" s="36">
        <v>0</v>
      </c>
      <c r="S162" s="36">
        <v>0</v>
      </c>
      <c r="T162" s="36">
        <v>0</v>
      </c>
      <c r="U162" s="36">
        <v>0</v>
      </c>
      <c r="V162" s="36">
        <v>0</v>
      </c>
      <c r="W162" s="36">
        <v>0</v>
      </c>
      <c r="X162" s="36">
        <v>0</v>
      </c>
      <c r="Y162" s="36">
        <v>0</v>
      </c>
      <c r="Z162" s="36">
        <v>0</v>
      </c>
      <c r="AA162" s="36">
        <v>0</v>
      </c>
      <c r="AB162" s="36">
        <v>0</v>
      </c>
      <c r="AC162" s="36">
        <v>0</v>
      </c>
      <c r="AD162" s="36">
        <v>0</v>
      </c>
      <c r="AE162" s="36">
        <v>0</v>
      </c>
      <c r="AF162" s="36">
        <v>0</v>
      </c>
      <c r="AG162" s="36">
        <v>0</v>
      </c>
      <c r="AH162" s="36">
        <v>0</v>
      </c>
      <c r="AI162" s="36">
        <v>0</v>
      </c>
      <c r="AJ162" s="36">
        <v>0</v>
      </c>
      <c r="AK162" s="36">
        <v>0</v>
      </c>
      <c r="AL162" s="36">
        <v>0</v>
      </c>
      <c r="AM162" s="36">
        <v>0</v>
      </c>
      <c r="AN162" s="36">
        <v>0</v>
      </c>
      <c r="AO162" s="36">
        <v>0</v>
      </c>
      <c r="AP162" s="36">
        <v>0</v>
      </c>
      <c r="AQ162" s="36">
        <v>0</v>
      </c>
      <c r="AR162" s="36">
        <v>0</v>
      </c>
      <c r="AS162" s="36">
        <v>0</v>
      </c>
      <c r="AT162" s="36">
        <v>0</v>
      </c>
      <c r="AU162" s="36">
        <v>0</v>
      </c>
      <c r="AV162" s="36">
        <v>0</v>
      </c>
      <c r="AW162" s="36">
        <v>0</v>
      </c>
      <c r="AX162" s="36">
        <v>0</v>
      </c>
      <c r="AY162" s="36">
        <v>0</v>
      </c>
      <c r="AZ162" s="36">
        <v>0</v>
      </c>
      <c r="BA162" s="36">
        <v>0</v>
      </c>
      <c r="BB162" s="36">
        <v>0</v>
      </c>
      <c r="BC162" s="36">
        <v>0</v>
      </c>
      <c r="BD162" s="36">
        <v>0</v>
      </c>
      <c r="BE162" s="36">
        <v>0</v>
      </c>
      <c r="BF162" s="36">
        <v>0</v>
      </c>
      <c r="BG162" s="36">
        <v>0</v>
      </c>
      <c r="BH162" s="36">
        <v>0</v>
      </c>
      <c r="BI162" s="36">
        <v>0</v>
      </c>
      <c r="BJ162" s="36">
        <v>0</v>
      </c>
      <c r="BK162" s="36">
        <v>0</v>
      </c>
      <c r="BL162" s="36">
        <v>0</v>
      </c>
    </row>
    <row r="163" spans="1:64" s="37" customFormat="1" x14ac:dyDescent="0.2">
      <c r="A163" s="34">
        <v>160</v>
      </c>
      <c r="B163" s="34" t="s">
        <v>235</v>
      </c>
      <c r="C163" s="34" t="s">
        <v>247</v>
      </c>
      <c r="D163" s="41">
        <v>4.6458104049999998</v>
      </c>
      <c r="E163" s="36">
        <v>16</v>
      </c>
      <c r="F163" s="36">
        <v>0</v>
      </c>
      <c r="G163" s="36">
        <v>2</v>
      </c>
      <c r="H163" s="36">
        <v>14</v>
      </c>
      <c r="I163" s="36">
        <v>0</v>
      </c>
      <c r="J163" s="36">
        <v>0</v>
      </c>
      <c r="K163" s="36">
        <v>0</v>
      </c>
      <c r="L163" s="36">
        <v>0</v>
      </c>
      <c r="M163" s="36">
        <v>0</v>
      </c>
      <c r="N163" s="36">
        <v>0</v>
      </c>
      <c r="O163" s="36">
        <v>0</v>
      </c>
      <c r="P163" s="36">
        <v>0</v>
      </c>
      <c r="Q163" s="36">
        <v>0</v>
      </c>
      <c r="R163" s="36">
        <v>0</v>
      </c>
      <c r="S163" s="36">
        <v>0</v>
      </c>
      <c r="T163" s="36">
        <v>0</v>
      </c>
      <c r="U163" s="36">
        <v>9.0000000000000011E-3</v>
      </c>
      <c r="V163" s="36">
        <v>2.1600000000000001E-2</v>
      </c>
      <c r="W163" s="36">
        <v>9.0000000000000011E-3</v>
      </c>
      <c r="X163" s="36">
        <v>2.1600000000000001E-2</v>
      </c>
      <c r="Y163" s="36">
        <v>3.0600000000000002E-2</v>
      </c>
      <c r="Z163" s="36">
        <v>0</v>
      </c>
      <c r="AA163" s="36">
        <v>0</v>
      </c>
      <c r="AB163" s="36">
        <v>0</v>
      </c>
      <c r="AC163" s="36">
        <v>0</v>
      </c>
      <c r="AD163" s="36">
        <v>0</v>
      </c>
      <c r="AE163" s="36">
        <v>0</v>
      </c>
      <c r="AF163" s="36">
        <v>0</v>
      </c>
      <c r="AG163" s="36">
        <v>7.0556625943995186E-4</v>
      </c>
      <c r="AH163" s="36">
        <v>1.2002736367484239E-3</v>
      </c>
      <c r="AI163" s="36">
        <v>3.844119620396979E-3</v>
      </c>
      <c r="AJ163" s="36">
        <v>0</v>
      </c>
      <c r="AK163" s="36">
        <v>0</v>
      </c>
      <c r="AL163" s="36">
        <v>0</v>
      </c>
      <c r="AM163" s="36">
        <v>7.0556625943995186E-4</v>
      </c>
      <c r="AN163" s="36">
        <v>1.2002736367484239E-3</v>
      </c>
      <c r="AO163" s="36">
        <v>3.844119620396979E-3</v>
      </c>
      <c r="AP163" s="36">
        <v>3.8823707999999998E-2</v>
      </c>
      <c r="AQ163" s="36">
        <v>2.0905073E-2</v>
      </c>
      <c r="AR163" s="36">
        <v>5.9728780999999995E-2</v>
      </c>
      <c r="AS163" s="36">
        <v>0</v>
      </c>
      <c r="AT163" s="36">
        <v>0</v>
      </c>
      <c r="AU163" s="36">
        <v>0</v>
      </c>
      <c r="AV163" s="36">
        <v>0</v>
      </c>
      <c r="AW163" s="36">
        <v>0</v>
      </c>
      <c r="AX163" s="36">
        <v>0</v>
      </c>
      <c r="AY163" s="36">
        <v>0</v>
      </c>
      <c r="AZ163" s="36">
        <v>0</v>
      </c>
      <c r="BA163" s="36">
        <v>0</v>
      </c>
      <c r="BB163" s="36">
        <v>0.382610014</v>
      </c>
      <c r="BC163" s="36">
        <v>26.348329759999999</v>
      </c>
      <c r="BD163" s="36">
        <v>66.444057256999997</v>
      </c>
      <c r="BE163" s="36">
        <v>1.8925474000000001E-2</v>
      </c>
      <c r="BF163" s="36">
        <v>3.7850949000000002E-2</v>
      </c>
      <c r="BG163" s="36">
        <v>1.0332737860000001</v>
      </c>
      <c r="BH163" s="36">
        <v>12.087252785</v>
      </c>
      <c r="BI163" s="36">
        <v>0</v>
      </c>
      <c r="BJ163" s="36">
        <v>0</v>
      </c>
      <c r="BK163" s="36">
        <v>0</v>
      </c>
      <c r="BL163" s="36">
        <v>0</v>
      </c>
    </row>
    <row r="164" spans="1:64" s="37" customFormat="1" x14ac:dyDescent="0.2">
      <c r="A164" s="34">
        <v>161</v>
      </c>
      <c r="B164" s="34" t="s">
        <v>235</v>
      </c>
      <c r="C164" s="34" t="s">
        <v>248</v>
      </c>
      <c r="D164" s="41">
        <v>4.5833082200000002</v>
      </c>
      <c r="E164" s="36">
        <v>1</v>
      </c>
      <c r="F164" s="36">
        <v>0</v>
      </c>
      <c r="G164" s="36">
        <v>0</v>
      </c>
      <c r="H164" s="36">
        <v>1</v>
      </c>
      <c r="I164" s="36">
        <v>0</v>
      </c>
      <c r="J164" s="36">
        <v>0</v>
      </c>
      <c r="K164" s="36">
        <v>0</v>
      </c>
      <c r="L164" s="36">
        <v>0</v>
      </c>
      <c r="M164" s="36">
        <v>0</v>
      </c>
      <c r="N164" s="36">
        <v>0</v>
      </c>
      <c r="O164" s="36">
        <v>0</v>
      </c>
      <c r="P164" s="36">
        <v>0</v>
      </c>
      <c r="Q164" s="36">
        <v>0</v>
      </c>
      <c r="R164" s="36">
        <v>0</v>
      </c>
      <c r="S164" s="36">
        <v>0</v>
      </c>
      <c r="T164" s="36">
        <v>0</v>
      </c>
      <c r="U164" s="36">
        <v>0</v>
      </c>
      <c r="V164" s="36">
        <v>0</v>
      </c>
      <c r="W164" s="36">
        <v>0</v>
      </c>
      <c r="X164" s="36">
        <v>0</v>
      </c>
      <c r="Y164" s="36">
        <v>0</v>
      </c>
      <c r="Z164" s="36">
        <v>0</v>
      </c>
      <c r="AA164" s="36">
        <v>0</v>
      </c>
      <c r="AB164" s="36">
        <v>0</v>
      </c>
      <c r="AC164" s="36">
        <v>0</v>
      </c>
      <c r="AD164" s="36">
        <v>0</v>
      </c>
      <c r="AE164" s="36">
        <v>0</v>
      </c>
      <c r="AF164" s="36">
        <v>0</v>
      </c>
      <c r="AG164" s="36">
        <v>0</v>
      </c>
      <c r="AH164" s="36">
        <v>0</v>
      </c>
      <c r="AI164" s="36">
        <v>0</v>
      </c>
      <c r="AJ164" s="36">
        <v>0</v>
      </c>
      <c r="AK164" s="36">
        <v>0</v>
      </c>
      <c r="AL164" s="36">
        <v>0</v>
      </c>
      <c r="AM164" s="36">
        <v>0</v>
      </c>
      <c r="AN164" s="36">
        <v>0</v>
      </c>
      <c r="AO164" s="36">
        <v>0</v>
      </c>
      <c r="AP164" s="36">
        <v>0</v>
      </c>
      <c r="AQ164" s="36">
        <v>0</v>
      </c>
      <c r="AR164" s="36">
        <v>0</v>
      </c>
      <c r="AS164" s="36">
        <v>0</v>
      </c>
      <c r="AT164" s="36">
        <v>0</v>
      </c>
      <c r="AU164" s="36">
        <v>0</v>
      </c>
      <c r="AV164" s="36">
        <v>0</v>
      </c>
      <c r="AW164" s="36">
        <v>0</v>
      </c>
      <c r="AX164" s="36">
        <v>0</v>
      </c>
      <c r="AY164" s="36">
        <v>0</v>
      </c>
      <c r="AZ164" s="36">
        <v>0</v>
      </c>
      <c r="BA164" s="36">
        <v>0</v>
      </c>
      <c r="BB164" s="36">
        <v>0.30788962199999997</v>
      </c>
      <c r="BC164" s="36">
        <v>13.771079958</v>
      </c>
      <c r="BD164" s="36">
        <v>32.139783129999998</v>
      </c>
      <c r="BE164" s="36">
        <v>1.5229494E-2</v>
      </c>
      <c r="BF164" s="36">
        <v>3.0458988999999999E-2</v>
      </c>
      <c r="BG164" s="36">
        <v>0.89140271800000004</v>
      </c>
      <c r="BH164" s="36">
        <v>6.1257241200000001</v>
      </c>
      <c r="BI164" s="36">
        <v>0</v>
      </c>
      <c r="BJ164" s="36">
        <v>0</v>
      </c>
      <c r="BK164" s="36">
        <v>0</v>
      </c>
      <c r="BL164" s="36">
        <v>0</v>
      </c>
    </row>
    <row r="165" spans="1:64" s="37" customFormat="1" x14ac:dyDescent="0.2">
      <c r="A165" s="34">
        <v>162</v>
      </c>
      <c r="B165" s="34" t="s">
        <v>235</v>
      </c>
      <c r="C165" s="34" t="s">
        <v>249</v>
      </c>
      <c r="D165" s="41">
        <v>4.5338108229999996</v>
      </c>
      <c r="E165" s="36">
        <v>8</v>
      </c>
      <c r="F165" s="36">
        <v>0</v>
      </c>
      <c r="G165" s="36">
        <v>0</v>
      </c>
      <c r="H165" s="36">
        <v>8</v>
      </c>
      <c r="I165" s="36">
        <v>0</v>
      </c>
      <c r="J165" s="36">
        <v>0</v>
      </c>
      <c r="K165" s="36">
        <v>0</v>
      </c>
      <c r="L165" s="36">
        <v>0</v>
      </c>
      <c r="M165" s="36">
        <v>0</v>
      </c>
      <c r="N165" s="36">
        <v>0</v>
      </c>
      <c r="O165" s="36">
        <v>0</v>
      </c>
      <c r="P165" s="36">
        <v>0</v>
      </c>
      <c r="Q165" s="36">
        <v>0</v>
      </c>
      <c r="R165" s="36">
        <v>0</v>
      </c>
      <c r="S165" s="36">
        <v>0</v>
      </c>
      <c r="T165" s="36">
        <v>0</v>
      </c>
      <c r="U165" s="36">
        <v>0</v>
      </c>
      <c r="V165" s="36">
        <v>0</v>
      </c>
      <c r="W165" s="36">
        <v>0</v>
      </c>
      <c r="X165" s="36">
        <v>0</v>
      </c>
      <c r="Y165" s="36">
        <v>0</v>
      </c>
      <c r="Z165" s="36">
        <v>0</v>
      </c>
      <c r="AA165" s="36">
        <v>0</v>
      </c>
      <c r="AB165" s="36">
        <v>0</v>
      </c>
      <c r="AC165" s="36">
        <v>0</v>
      </c>
      <c r="AD165" s="36">
        <v>0</v>
      </c>
      <c r="AE165" s="36">
        <v>0</v>
      </c>
      <c r="AF165" s="36">
        <v>0</v>
      </c>
      <c r="AG165" s="36">
        <v>0</v>
      </c>
      <c r="AH165" s="36">
        <v>0</v>
      </c>
      <c r="AI165" s="36">
        <v>0</v>
      </c>
      <c r="AJ165" s="36">
        <v>0</v>
      </c>
      <c r="AK165" s="36">
        <v>0</v>
      </c>
      <c r="AL165" s="36">
        <v>0</v>
      </c>
      <c r="AM165" s="36">
        <v>0</v>
      </c>
      <c r="AN165" s="36">
        <v>0</v>
      </c>
      <c r="AO165" s="36">
        <v>0</v>
      </c>
      <c r="AP165" s="36">
        <v>0</v>
      </c>
      <c r="AQ165" s="36">
        <v>0</v>
      </c>
      <c r="AR165" s="36">
        <v>0</v>
      </c>
      <c r="AS165" s="36">
        <v>0</v>
      </c>
      <c r="AT165" s="36">
        <v>0</v>
      </c>
      <c r="AU165" s="36">
        <v>0</v>
      </c>
      <c r="AV165" s="36">
        <v>0</v>
      </c>
      <c r="AW165" s="36">
        <v>0</v>
      </c>
      <c r="AX165" s="36">
        <v>0</v>
      </c>
      <c r="AY165" s="36">
        <v>0</v>
      </c>
      <c r="AZ165" s="36">
        <v>0</v>
      </c>
      <c r="BA165" s="36">
        <v>0</v>
      </c>
      <c r="BB165" s="36">
        <v>0</v>
      </c>
      <c r="BC165" s="36">
        <v>0</v>
      </c>
      <c r="BD165" s="36">
        <v>0</v>
      </c>
      <c r="BE165" s="36">
        <v>0</v>
      </c>
      <c r="BF165" s="36">
        <v>0</v>
      </c>
      <c r="BG165" s="36">
        <v>0.134213412</v>
      </c>
      <c r="BH165" s="36">
        <v>1.4195090459999999</v>
      </c>
      <c r="BI165" s="36">
        <v>0</v>
      </c>
      <c r="BJ165" s="36">
        <v>0</v>
      </c>
      <c r="BK165" s="36">
        <v>0</v>
      </c>
      <c r="BL165" s="36">
        <v>0</v>
      </c>
    </row>
    <row r="166" spans="1:64" s="37" customFormat="1" x14ac:dyDescent="0.2">
      <c r="A166" s="34">
        <v>163</v>
      </c>
      <c r="B166" s="34" t="s">
        <v>235</v>
      </c>
      <c r="C166" s="34" t="s">
        <v>250</v>
      </c>
      <c r="D166" s="41">
        <v>4.5372985970000004</v>
      </c>
      <c r="E166" s="36">
        <v>22</v>
      </c>
      <c r="F166" s="36">
        <v>0</v>
      </c>
      <c r="G166" s="36">
        <v>0</v>
      </c>
      <c r="H166" s="36">
        <v>22</v>
      </c>
      <c r="I166" s="36">
        <v>0</v>
      </c>
      <c r="J166" s="36">
        <v>0</v>
      </c>
      <c r="K166" s="36">
        <v>0</v>
      </c>
      <c r="L166" s="36">
        <v>0</v>
      </c>
      <c r="M166" s="36">
        <v>0</v>
      </c>
      <c r="N166" s="36">
        <v>0</v>
      </c>
      <c r="O166" s="36">
        <v>0</v>
      </c>
      <c r="P166" s="36">
        <v>0</v>
      </c>
      <c r="Q166" s="36">
        <v>0</v>
      </c>
      <c r="R166" s="36">
        <v>0</v>
      </c>
      <c r="S166" s="36">
        <v>0</v>
      </c>
      <c r="T166" s="36">
        <v>0</v>
      </c>
      <c r="U166" s="36">
        <v>0</v>
      </c>
      <c r="V166" s="36">
        <v>0</v>
      </c>
      <c r="W166" s="36">
        <v>0</v>
      </c>
      <c r="X166" s="36">
        <v>0</v>
      </c>
      <c r="Y166" s="36">
        <v>0</v>
      </c>
      <c r="Z166" s="36">
        <v>0</v>
      </c>
      <c r="AA166" s="36">
        <v>0</v>
      </c>
      <c r="AB166" s="36">
        <v>0</v>
      </c>
      <c r="AC166" s="36">
        <v>0</v>
      </c>
      <c r="AD166" s="36">
        <v>0</v>
      </c>
      <c r="AE166" s="36">
        <v>0</v>
      </c>
      <c r="AF166" s="36">
        <v>0</v>
      </c>
      <c r="AG166" s="36">
        <v>0</v>
      </c>
      <c r="AH166" s="36">
        <v>0</v>
      </c>
      <c r="AI166" s="36">
        <v>0</v>
      </c>
      <c r="AJ166" s="36">
        <v>0</v>
      </c>
      <c r="AK166" s="36">
        <v>0</v>
      </c>
      <c r="AL166" s="36">
        <v>0</v>
      </c>
      <c r="AM166" s="36">
        <v>0</v>
      </c>
      <c r="AN166" s="36">
        <v>0</v>
      </c>
      <c r="AO166" s="36">
        <v>0</v>
      </c>
      <c r="AP166" s="36">
        <v>0</v>
      </c>
      <c r="AQ166" s="36">
        <v>0</v>
      </c>
      <c r="AR166" s="36">
        <v>0</v>
      </c>
      <c r="AS166" s="36">
        <v>0</v>
      </c>
      <c r="AT166" s="36">
        <v>0</v>
      </c>
      <c r="AU166" s="36">
        <v>0</v>
      </c>
      <c r="AV166" s="36">
        <v>0</v>
      </c>
      <c r="AW166" s="36">
        <v>0</v>
      </c>
      <c r="AX166" s="36">
        <v>0</v>
      </c>
      <c r="AY166" s="36">
        <v>0</v>
      </c>
      <c r="AZ166" s="36">
        <v>0</v>
      </c>
      <c r="BA166" s="36">
        <v>0</v>
      </c>
      <c r="BB166" s="36">
        <v>0</v>
      </c>
      <c r="BC166" s="36">
        <v>0</v>
      </c>
      <c r="BD166" s="36">
        <v>0</v>
      </c>
      <c r="BE166" s="36">
        <v>0</v>
      </c>
      <c r="BF166" s="36">
        <v>0</v>
      </c>
      <c r="BG166" s="36">
        <v>0</v>
      </c>
      <c r="BH166" s="36">
        <v>0</v>
      </c>
      <c r="BI166" s="36">
        <v>0</v>
      </c>
      <c r="BJ166" s="36">
        <v>0</v>
      </c>
      <c r="BK166" s="36">
        <v>0</v>
      </c>
      <c r="BL166" s="36">
        <v>0</v>
      </c>
    </row>
    <row r="167" spans="1:64" s="37" customFormat="1" x14ac:dyDescent="0.2">
      <c r="A167" s="34">
        <v>164</v>
      </c>
      <c r="B167" s="34" t="s">
        <v>235</v>
      </c>
      <c r="C167" s="34" t="s">
        <v>251</v>
      </c>
      <c r="D167" s="41">
        <v>4.6286210309999998</v>
      </c>
      <c r="E167" s="36">
        <v>18</v>
      </c>
      <c r="F167" s="36">
        <v>0</v>
      </c>
      <c r="G167" s="36">
        <v>0</v>
      </c>
      <c r="H167" s="36">
        <v>18</v>
      </c>
      <c r="I167" s="36">
        <v>0</v>
      </c>
      <c r="J167" s="36">
        <v>0</v>
      </c>
      <c r="K167" s="36">
        <v>0</v>
      </c>
      <c r="L167" s="36">
        <v>0</v>
      </c>
      <c r="M167" s="36">
        <v>0</v>
      </c>
      <c r="N167" s="36">
        <v>0</v>
      </c>
      <c r="O167" s="36">
        <v>0</v>
      </c>
      <c r="P167" s="36">
        <v>0</v>
      </c>
      <c r="Q167" s="36">
        <v>0</v>
      </c>
      <c r="R167" s="36">
        <v>0</v>
      </c>
      <c r="S167" s="36">
        <v>0</v>
      </c>
      <c r="T167" s="36">
        <v>0</v>
      </c>
      <c r="U167" s="36">
        <v>0</v>
      </c>
      <c r="V167" s="36">
        <v>0</v>
      </c>
      <c r="W167" s="36">
        <v>0</v>
      </c>
      <c r="X167" s="36">
        <v>0</v>
      </c>
      <c r="Y167" s="36">
        <v>0</v>
      </c>
      <c r="Z167" s="36">
        <v>0</v>
      </c>
      <c r="AA167" s="36">
        <v>0</v>
      </c>
      <c r="AB167" s="36">
        <v>0</v>
      </c>
      <c r="AC167" s="36">
        <v>0</v>
      </c>
      <c r="AD167" s="36">
        <v>0</v>
      </c>
      <c r="AE167" s="36">
        <v>0</v>
      </c>
      <c r="AF167" s="36">
        <v>0</v>
      </c>
      <c r="AG167" s="36">
        <v>0</v>
      </c>
      <c r="AH167" s="36">
        <v>0</v>
      </c>
      <c r="AI167" s="36">
        <v>0</v>
      </c>
      <c r="AJ167" s="36">
        <v>0</v>
      </c>
      <c r="AK167" s="36">
        <v>0</v>
      </c>
      <c r="AL167" s="36">
        <v>0</v>
      </c>
      <c r="AM167" s="36">
        <v>0</v>
      </c>
      <c r="AN167" s="36">
        <v>0</v>
      </c>
      <c r="AO167" s="36">
        <v>0</v>
      </c>
      <c r="AP167" s="36">
        <v>0</v>
      </c>
      <c r="AQ167" s="36">
        <v>0</v>
      </c>
      <c r="AR167" s="36">
        <v>0</v>
      </c>
      <c r="AS167" s="36">
        <v>0</v>
      </c>
      <c r="AT167" s="36">
        <v>0</v>
      </c>
      <c r="AU167" s="36">
        <v>0</v>
      </c>
      <c r="AV167" s="36">
        <v>0</v>
      </c>
      <c r="AW167" s="36">
        <v>0</v>
      </c>
      <c r="AX167" s="36">
        <v>0</v>
      </c>
      <c r="AY167" s="36">
        <v>0</v>
      </c>
      <c r="AZ167" s="36">
        <v>0</v>
      </c>
      <c r="BA167" s="36">
        <v>0</v>
      </c>
      <c r="BB167" s="36">
        <v>0</v>
      </c>
      <c r="BC167" s="36">
        <v>0</v>
      </c>
      <c r="BD167" s="36">
        <v>0</v>
      </c>
      <c r="BE167" s="36">
        <v>0</v>
      </c>
      <c r="BF167" s="36">
        <v>0</v>
      </c>
      <c r="BG167" s="36">
        <v>0</v>
      </c>
      <c r="BH167" s="36">
        <v>6.0210623999999997E-2</v>
      </c>
      <c r="BI167" s="36">
        <v>0</v>
      </c>
      <c r="BJ167" s="36">
        <v>0</v>
      </c>
      <c r="BK167" s="36">
        <v>0</v>
      </c>
      <c r="BL167" s="36">
        <v>0</v>
      </c>
    </row>
    <row r="168" spans="1:64" s="37" customFormat="1" x14ac:dyDescent="0.2">
      <c r="A168" s="34">
        <v>165</v>
      </c>
      <c r="B168" s="34" t="s">
        <v>235</v>
      </c>
      <c r="C168" s="34" t="s">
        <v>252</v>
      </c>
      <c r="D168" s="41">
        <v>4.1052282890000003</v>
      </c>
      <c r="E168" s="36">
        <v>10</v>
      </c>
      <c r="F168" s="36">
        <v>0</v>
      </c>
      <c r="G168" s="36">
        <v>0</v>
      </c>
      <c r="H168" s="36">
        <v>10</v>
      </c>
      <c r="I168" s="36">
        <v>0</v>
      </c>
      <c r="J168" s="36">
        <v>0</v>
      </c>
      <c r="K168" s="36">
        <v>0</v>
      </c>
      <c r="L168" s="36">
        <v>0</v>
      </c>
      <c r="M168" s="36">
        <v>0</v>
      </c>
      <c r="N168" s="36">
        <v>0</v>
      </c>
      <c r="O168" s="36">
        <v>0</v>
      </c>
      <c r="P168" s="36">
        <v>0</v>
      </c>
      <c r="Q168" s="36">
        <v>0</v>
      </c>
      <c r="R168" s="36">
        <v>0</v>
      </c>
      <c r="S168" s="36">
        <v>0</v>
      </c>
      <c r="T168" s="36">
        <v>0</v>
      </c>
      <c r="U168" s="36">
        <v>0</v>
      </c>
      <c r="V168" s="36">
        <v>0</v>
      </c>
      <c r="W168" s="36">
        <v>0</v>
      </c>
      <c r="X168" s="36">
        <v>0</v>
      </c>
      <c r="Y168" s="36">
        <v>0</v>
      </c>
      <c r="Z168" s="36">
        <v>0</v>
      </c>
      <c r="AA168" s="36">
        <v>0</v>
      </c>
      <c r="AB168" s="36">
        <v>0</v>
      </c>
      <c r="AC168" s="36">
        <v>0</v>
      </c>
      <c r="AD168" s="36">
        <v>0</v>
      </c>
      <c r="AE168" s="36">
        <v>0</v>
      </c>
      <c r="AF168" s="36">
        <v>0</v>
      </c>
      <c r="AG168" s="36">
        <v>0</v>
      </c>
      <c r="AH168" s="36">
        <v>0</v>
      </c>
      <c r="AI168" s="36">
        <v>0</v>
      </c>
      <c r="AJ168" s="36">
        <v>0</v>
      </c>
      <c r="AK168" s="36">
        <v>0</v>
      </c>
      <c r="AL168" s="36">
        <v>0</v>
      </c>
      <c r="AM168" s="36">
        <v>0</v>
      </c>
      <c r="AN168" s="36">
        <v>0</v>
      </c>
      <c r="AO168" s="36">
        <v>0</v>
      </c>
      <c r="AP168" s="36">
        <v>0</v>
      </c>
      <c r="AQ168" s="36">
        <v>0</v>
      </c>
      <c r="AR168" s="36">
        <v>0</v>
      </c>
      <c r="AS168" s="36">
        <v>0</v>
      </c>
      <c r="AT168" s="36">
        <v>0</v>
      </c>
      <c r="AU168" s="36">
        <v>0</v>
      </c>
      <c r="AV168" s="36">
        <v>0</v>
      </c>
      <c r="AW168" s="36">
        <v>0</v>
      </c>
      <c r="AX168" s="36">
        <v>0</v>
      </c>
      <c r="AY168" s="36">
        <v>0</v>
      </c>
      <c r="AZ168" s="36">
        <v>0</v>
      </c>
      <c r="BA168" s="36">
        <v>0</v>
      </c>
      <c r="BB168" s="36">
        <v>0</v>
      </c>
      <c r="BC168" s="36">
        <v>0</v>
      </c>
      <c r="BD168" s="36">
        <v>0</v>
      </c>
      <c r="BE168" s="36">
        <v>0</v>
      </c>
      <c r="BF168" s="36">
        <v>0</v>
      </c>
      <c r="BG168" s="36">
        <v>0</v>
      </c>
      <c r="BH168" s="36">
        <v>0</v>
      </c>
      <c r="BI168" s="36">
        <v>0</v>
      </c>
      <c r="BJ168" s="36">
        <v>0</v>
      </c>
      <c r="BK168" s="36">
        <v>0</v>
      </c>
      <c r="BL168" s="36">
        <v>0</v>
      </c>
    </row>
    <row r="169" spans="1:64" s="37" customFormat="1" x14ac:dyDescent="0.2">
      <c r="A169" s="34">
        <v>166</v>
      </c>
      <c r="B169" s="34" t="s">
        <v>235</v>
      </c>
      <c r="C169" s="34" t="s">
        <v>253</v>
      </c>
      <c r="D169" s="41">
        <v>4.4351034379999996</v>
      </c>
      <c r="E169" s="36">
        <v>11</v>
      </c>
      <c r="F169" s="36">
        <v>0</v>
      </c>
      <c r="G169" s="36">
        <v>0</v>
      </c>
      <c r="H169" s="36">
        <v>11</v>
      </c>
      <c r="I169" s="36">
        <v>0</v>
      </c>
      <c r="J169" s="36">
        <v>0</v>
      </c>
      <c r="K169" s="36">
        <v>0</v>
      </c>
      <c r="L169" s="36">
        <v>0</v>
      </c>
      <c r="M169" s="36">
        <v>0</v>
      </c>
      <c r="N169" s="36">
        <v>0</v>
      </c>
      <c r="O169" s="36">
        <v>0</v>
      </c>
      <c r="P169" s="36">
        <v>0</v>
      </c>
      <c r="Q169" s="36">
        <v>0</v>
      </c>
      <c r="R169" s="36">
        <v>0</v>
      </c>
      <c r="S169" s="36">
        <v>0</v>
      </c>
      <c r="T169" s="36">
        <v>0</v>
      </c>
      <c r="U169" s="36">
        <v>0</v>
      </c>
      <c r="V169" s="36">
        <v>0</v>
      </c>
      <c r="W169" s="36">
        <v>0</v>
      </c>
      <c r="X169" s="36">
        <v>0</v>
      </c>
      <c r="Y169" s="36">
        <v>0</v>
      </c>
      <c r="Z169" s="36">
        <v>0</v>
      </c>
      <c r="AA169" s="36">
        <v>0</v>
      </c>
      <c r="AB169" s="36">
        <v>0</v>
      </c>
      <c r="AC169" s="36">
        <v>0</v>
      </c>
      <c r="AD169" s="36">
        <v>0</v>
      </c>
      <c r="AE169" s="36">
        <v>0</v>
      </c>
      <c r="AF169" s="36">
        <v>0</v>
      </c>
      <c r="AG169" s="36">
        <v>0</v>
      </c>
      <c r="AH169" s="36">
        <v>0</v>
      </c>
      <c r="AI169" s="36">
        <v>0</v>
      </c>
      <c r="AJ169" s="36">
        <v>0</v>
      </c>
      <c r="AK169" s="36">
        <v>0</v>
      </c>
      <c r="AL169" s="36">
        <v>0</v>
      </c>
      <c r="AM169" s="36">
        <v>0</v>
      </c>
      <c r="AN169" s="36">
        <v>0</v>
      </c>
      <c r="AO169" s="36">
        <v>0</v>
      </c>
      <c r="AP169" s="36">
        <v>0</v>
      </c>
      <c r="AQ169" s="36">
        <v>0</v>
      </c>
      <c r="AR169" s="36">
        <v>0</v>
      </c>
      <c r="AS169" s="36">
        <v>0</v>
      </c>
      <c r="AT169" s="36">
        <v>0</v>
      </c>
      <c r="AU169" s="36">
        <v>0</v>
      </c>
      <c r="AV169" s="36">
        <v>0</v>
      </c>
      <c r="AW169" s="36">
        <v>0</v>
      </c>
      <c r="AX169" s="36">
        <v>0</v>
      </c>
      <c r="AY169" s="36">
        <v>0</v>
      </c>
      <c r="AZ169" s="36">
        <v>0</v>
      </c>
      <c r="BA169" s="36">
        <v>0</v>
      </c>
      <c r="BB169" s="36">
        <v>0</v>
      </c>
      <c r="BC169" s="36">
        <v>0</v>
      </c>
      <c r="BD169" s="36">
        <v>0</v>
      </c>
      <c r="BE169" s="36">
        <v>0</v>
      </c>
      <c r="BF169" s="36">
        <v>0</v>
      </c>
      <c r="BG169" s="36">
        <v>0</v>
      </c>
      <c r="BH169" s="36">
        <v>0</v>
      </c>
      <c r="BI169" s="36">
        <v>0</v>
      </c>
      <c r="BJ169" s="36">
        <v>0</v>
      </c>
      <c r="BK169" s="36">
        <v>0</v>
      </c>
      <c r="BL169" s="36">
        <v>0</v>
      </c>
    </row>
    <row r="170" spans="1:64" s="37" customFormat="1" x14ac:dyDescent="0.2">
      <c r="A170" s="34">
        <v>167</v>
      </c>
      <c r="B170" s="34" t="s">
        <v>255</v>
      </c>
      <c r="C170" s="34" t="s">
        <v>254</v>
      </c>
      <c r="D170" s="41" t="s">
        <v>339</v>
      </c>
      <c r="E170" s="36" t="s">
        <v>339</v>
      </c>
      <c r="F170" s="36" t="s">
        <v>339</v>
      </c>
      <c r="G170" s="36" t="s">
        <v>339</v>
      </c>
      <c r="H170" s="36" t="s">
        <v>339</v>
      </c>
      <c r="I170" s="36" t="s">
        <v>339</v>
      </c>
      <c r="J170" s="36" t="s">
        <v>339</v>
      </c>
      <c r="K170" s="36" t="s">
        <v>339</v>
      </c>
      <c r="L170" s="36" t="s">
        <v>339</v>
      </c>
      <c r="M170" s="36" t="s">
        <v>339</v>
      </c>
      <c r="N170" s="36" t="s">
        <v>339</v>
      </c>
      <c r="O170" s="36" t="s">
        <v>339</v>
      </c>
      <c r="P170" s="36" t="s">
        <v>339</v>
      </c>
      <c r="Q170" s="36" t="s">
        <v>339</v>
      </c>
      <c r="R170" s="36" t="s">
        <v>339</v>
      </c>
      <c r="S170" s="36" t="s">
        <v>339</v>
      </c>
      <c r="T170" s="36" t="s">
        <v>339</v>
      </c>
      <c r="U170" s="36" t="s">
        <v>339</v>
      </c>
      <c r="V170" s="36" t="s">
        <v>339</v>
      </c>
      <c r="W170" s="36" t="s">
        <v>339</v>
      </c>
      <c r="X170" s="36" t="s">
        <v>339</v>
      </c>
      <c r="Y170" s="36" t="s">
        <v>339</v>
      </c>
      <c r="Z170" s="36" t="s">
        <v>339</v>
      </c>
      <c r="AA170" s="36" t="s">
        <v>339</v>
      </c>
      <c r="AB170" s="36" t="s">
        <v>339</v>
      </c>
      <c r="AC170" s="36" t="s">
        <v>339</v>
      </c>
      <c r="AD170" s="36" t="s">
        <v>339</v>
      </c>
      <c r="AE170" s="36" t="s">
        <v>339</v>
      </c>
      <c r="AF170" s="36" t="s">
        <v>339</v>
      </c>
      <c r="AG170" s="36" t="s">
        <v>339</v>
      </c>
      <c r="AH170" s="36" t="s">
        <v>339</v>
      </c>
      <c r="AI170" s="36" t="s">
        <v>339</v>
      </c>
      <c r="AJ170" s="36" t="s">
        <v>339</v>
      </c>
      <c r="AK170" s="36" t="s">
        <v>339</v>
      </c>
      <c r="AL170" s="36" t="s">
        <v>339</v>
      </c>
      <c r="AM170" s="36" t="s">
        <v>339</v>
      </c>
      <c r="AN170" s="36" t="s">
        <v>339</v>
      </c>
      <c r="AO170" s="36" t="s">
        <v>339</v>
      </c>
      <c r="AP170" s="36" t="s">
        <v>339</v>
      </c>
      <c r="AQ170" s="36" t="s">
        <v>339</v>
      </c>
      <c r="AR170" s="36" t="s">
        <v>339</v>
      </c>
      <c r="AS170" s="36" t="s">
        <v>339</v>
      </c>
      <c r="AT170" s="36" t="s">
        <v>339</v>
      </c>
      <c r="AU170" s="36" t="s">
        <v>339</v>
      </c>
      <c r="AV170" s="36" t="s">
        <v>339</v>
      </c>
      <c r="AW170" s="36" t="s">
        <v>339</v>
      </c>
      <c r="AX170" s="36" t="s">
        <v>339</v>
      </c>
      <c r="AY170" s="36" t="s">
        <v>339</v>
      </c>
      <c r="AZ170" s="36" t="s">
        <v>339</v>
      </c>
      <c r="BA170" s="36" t="s">
        <v>339</v>
      </c>
      <c r="BB170" s="36" t="s">
        <v>339</v>
      </c>
      <c r="BC170" s="36" t="s">
        <v>339</v>
      </c>
      <c r="BD170" s="36" t="s">
        <v>339</v>
      </c>
      <c r="BE170" s="36" t="s">
        <v>339</v>
      </c>
      <c r="BF170" s="36" t="s">
        <v>339</v>
      </c>
      <c r="BG170" s="36" t="s">
        <v>339</v>
      </c>
      <c r="BH170" s="36" t="s">
        <v>339</v>
      </c>
      <c r="BI170" s="36" t="s">
        <v>339</v>
      </c>
      <c r="BJ170" s="36" t="s">
        <v>339</v>
      </c>
      <c r="BK170" s="36" t="s">
        <v>339</v>
      </c>
      <c r="BL170" s="36" t="s">
        <v>339</v>
      </c>
    </row>
    <row r="171" spans="1:64" s="37" customFormat="1" x14ac:dyDescent="0.2">
      <c r="A171" s="34">
        <v>168</v>
      </c>
      <c r="B171" s="34" t="s">
        <v>255</v>
      </c>
      <c r="C171" s="34" t="s">
        <v>256</v>
      </c>
      <c r="D171" s="41" t="s">
        <v>339</v>
      </c>
      <c r="E171" s="36" t="s">
        <v>339</v>
      </c>
      <c r="F171" s="36" t="s">
        <v>339</v>
      </c>
      <c r="G171" s="36" t="s">
        <v>339</v>
      </c>
      <c r="H171" s="36" t="s">
        <v>339</v>
      </c>
      <c r="I171" s="36" t="s">
        <v>339</v>
      </c>
      <c r="J171" s="36" t="s">
        <v>339</v>
      </c>
      <c r="K171" s="36" t="s">
        <v>339</v>
      </c>
      <c r="L171" s="36" t="s">
        <v>339</v>
      </c>
      <c r="M171" s="36" t="s">
        <v>339</v>
      </c>
      <c r="N171" s="36" t="s">
        <v>339</v>
      </c>
      <c r="O171" s="36" t="s">
        <v>339</v>
      </c>
      <c r="P171" s="36" t="s">
        <v>339</v>
      </c>
      <c r="Q171" s="36" t="s">
        <v>339</v>
      </c>
      <c r="R171" s="36" t="s">
        <v>339</v>
      </c>
      <c r="S171" s="36" t="s">
        <v>339</v>
      </c>
      <c r="T171" s="36" t="s">
        <v>339</v>
      </c>
      <c r="U171" s="36" t="s">
        <v>339</v>
      </c>
      <c r="V171" s="36" t="s">
        <v>339</v>
      </c>
      <c r="W171" s="36" t="s">
        <v>339</v>
      </c>
      <c r="X171" s="36" t="s">
        <v>339</v>
      </c>
      <c r="Y171" s="36" t="s">
        <v>339</v>
      </c>
      <c r="Z171" s="36" t="s">
        <v>339</v>
      </c>
      <c r="AA171" s="36" t="s">
        <v>339</v>
      </c>
      <c r="AB171" s="36" t="s">
        <v>339</v>
      </c>
      <c r="AC171" s="36" t="s">
        <v>339</v>
      </c>
      <c r="AD171" s="36" t="s">
        <v>339</v>
      </c>
      <c r="AE171" s="36" t="s">
        <v>339</v>
      </c>
      <c r="AF171" s="36" t="s">
        <v>339</v>
      </c>
      <c r="AG171" s="36" t="s">
        <v>339</v>
      </c>
      <c r="AH171" s="36" t="s">
        <v>339</v>
      </c>
      <c r="AI171" s="36" t="s">
        <v>339</v>
      </c>
      <c r="AJ171" s="36" t="s">
        <v>339</v>
      </c>
      <c r="AK171" s="36" t="s">
        <v>339</v>
      </c>
      <c r="AL171" s="36" t="s">
        <v>339</v>
      </c>
      <c r="AM171" s="36" t="s">
        <v>339</v>
      </c>
      <c r="AN171" s="36" t="s">
        <v>339</v>
      </c>
      <c r="AO171" s="36" t="s">
        <v>339</v>
      </c>
      <c r="AP171" s="36" t="s">
        <v>339</v>
      </c>
      <c r="AQ171" s="36" t="s">
        <v>339</v>
      </c>
      <c r="AR171" s="36" t="s">
        <v>339</v>
      </c>
      <c r="AS171" s="36" t="s">
        <v>339</v>
      </c>
      <c r="AT171" s="36" t="s">
        <v>339</v>
      </c>
      <c r="AU171" s="36" t="s">
        <v>339</v>
      </c>
      <c r="AV171" s="36" t="s">
        <v>339</v>
      </c>
      <c r="AW171" s="36" t="s">
        <v>339</v>
      </c>
      <c r="AX171" s="36" t="s">
        <v>339</v>
      </c>
      <c r="AY171" s="36" t="s">
        <v>339</v>
      </c>
      <c r="AZ171" s="36" t="s">
        <v>339</v>
      </c>
      <c r="BA171" s="36" t="s">
        <v>339</v>
      </c>
      <c r="BB171" s="36" t="s">
        <v>339</v>
      </c>
      <c r="BC171" s="36" t="s">
        <v>339</v>
      </c>
      <c r="BD171" s="36" t="s">
        <v>339</v>
      </c>
      <c r="BE171" s="36" t="s">
        <v>339</v>
      </c>
      <c r="BF171" s="36" t="s">
        <v>339</v>
      </c>
      <c r="BG171" s="36" t="s">
        <v>339</v>
      </c>
      <c r="BH171" s="36" t="s">
        <v>339</v>
      </c>
      <c r="BI171" s="36" t="s">
        <v>339</v>
      </c>
      <c r="BJ171" s="36" t="s">
        <v>339</v>
      </c>
      <c r="BK171" s="36" t="s">
        <v>339</v>
      </c>
      <c r="BL171" s="36" t="s">
        <v>339</v>
      </c>
    </row>
    <row r="172" spans="1:64" s="37" customFormat="1" x14ac:dyDescent="0.2">
      <c r="A172" s="34">
        <v>169</v>
      </c>
      <c r="B172" s="34" t="s">
        <v>255</v>
      </c>
      <c r="C172" s="34" t="s">
        <v>257</v>
      </c>
      <c r="D172" s="41" t="s">
        <v>339</v>
      </c>
      <c r="E172" s="36" t="s">
        <v>339</v>
      </c>
      <c r="F172" s="36" t="s">
        <v>339</v>
      </c>
      <c r="G172" s="36" t="s">
        <v>339</v>
      </c>
      <c r="H172" s="36" t="s">
        <v>339</v>
      </c>
      <c r="I172" s="36" t="s">
        <v>339</v>
      </c>
      <c r="J172" s="36" t="s">
        <v>339</v>
      </c>
      <c r="K172" s="36" t="s">
        <v>339</v>
      </c>
      <c r="L172" s="36" t="s">
        <v>339</v>
      </c>
      <c r="M172" s="36" t="s">
        <v>339</v>
      </c>
      <c r="N172" s="36" t="s">
        <v>339</v>
      </c>
      <c r="O172" s="36" t="s">
        <v>339</v>
      </c>
      <c r="P172" s="36" t="s">
        <v>339</v>
      </c>
      <c r="Q172" s="36" t="s">
        <v>339</v>
      </c>
      <c r="R172" s="36" t="s">
        <v>339</v>
      </c>
      <c r="S172" s="36" t="s">
        <v>339</v>
      </c>
      <c r="T172" s="36" t="s">
        <v>339</v>
      </c>
      <c r="U172" s="36" t="s">
        <v>339</v>
      </c>
      <c r="V172" s="36" t="s">
        <v>339</v>
      </c>
      <c r="W172" s="36" t="s">
        <v>339</v>
      </c>
      <c r="X172" s="36" t="s">
        <v>339</v>
      </c>
      <c r="Y172" s="36" t="s">
        <v>339</v>
      </c>
      <c r="Z172" s="36" t="s">
        <v>339</v>
      </c>
      <c r="AA172" s="36" t="s">
        <v>339</v>
      </c>
      <c r="AB172" s="36" t="s">
        <v>339</v>
      </c>
      <c r="AC172" s="36" t="s">
        <v>339</v>
      </c>
      <c r="AD172" s="36" t="s">
        <v>339</v>
      </c>
      <c r="AE172" s="36" t="s">
        <v>339</v>
      </c>
      <c r="AF172" s="36" t="s">
        <v>339</v>
      </c>
      <c r="AG172" s="36" t="s">
        <v>339</v>
      </c>
      <c r="AH172" s="36" t="s">
        <v>339</v>
      </c>
      <c r="AI172" s="36" t="s">
        <v>339</v>
      </c>
      <c r="AJ172" s="36" t="s">
        <v>339</v>
      </c>
      <c r="AK172" s="36" t="s">
        <v>339</v>
      </c>
      <c r="AL172" s="36" t="s">
        <v>339</v>
      </c>
      <c r="AM172" s="36" t="s">
        <v>339</v>
      </c>
      <c r="AN172" s="36" t="s">
        <v>339</v>
      </c>
      <c r="AO172" s="36" t="s">
        <v>339</v>
      </c>
      <c r="AP172" s="36" t="s">
        <v>339</v>
      </c>
      <c r="AQ172" s="36" t="s">
        <v>339</v>
      </c>
      <c r="AR172" s="36" t="s">
        <v>339</v>
      </c>
      <c r="AS172" s="36" t="s">
        <v>339</v>
      </c>
      <c r="AT172" s="36" t="s">
        <v>339</v>
      </c>
      <c r="AU172" s="36" t="s">
        <v>339</v>
      </c>
      <c r="AV172" s="36" t="s">
        <v>339</v>
      </c>
      <c r="AW172" s="36" t="s">
        <v>339</v>
      </c>
      <c r="AX172" s="36" t="s">
        <v>339</v>
      </c>
      <c r="AY172" s="36" t="s">
        <v>339</v>
      </c>
      <c r="AZ172" s="36" t="s">
        <v>339</v>
      </c>
      <c r="BA172" s="36" t="s">
        <v>339</v>
      </c>
      <c r="BB172" s="36" t="s">
        <v>339</v>
      </c>
      <c r="BC172" s="36" t="s">
        <v>339</v>
      </c>
      <c r="BD172" s="36" t="s">
        <v>339</v>
      </c>
      <c r="BE172" s="36" t="s">
        <v>339</v>
      </c>
      <c r="BF172" s="36" t="s">
        <v>339</v>
      </c>
      <c r="BG172" s="36" t="s">
        <v>339</v>
      </c>
      <c r="BH172" s="36" t="s">
        <v>339</v>
      </c>
      <c r="BI172" s="36" t="s">
        <v>339</v>
      </c>
      <c r="BJ172" s="36" t="s">
        <v>339</v>
      </c>
      <c r="BK172" s="36" t="s">
        <v>339</v>
      </c>
      <c r="BL172" s="36" t="s">
        <v>339</v>
      </c>
    </row>
    <row r="173" spans="1:64" s="37" customFormat="1" x14ac:dyDescent="0.2">
      <c r="A173" s="34">
        <v>170</v>
      </c>
      <c r="B173" s="34" t="s">
        <v>255</v>
      </c>
      <c r="C173" s="34" t="s">
        <v>258</v>
      </c>
      <c r="D173" s="41" t="s">
        <v>339</v>
      </c>
      <c r="E173" s="36" t="s">
        <v>339</v>
      </c>
      <c r="F173" s="36" t="s">
        <v>339</v>
      </c>
      <c r="G173" s="36" t="s">
        <v>339</v>
      </c>
      <c r="H173" s="36" t="s">
        <v>339</v>
      </c>
      <c r="I173" s="36" t="s">
        <v>339</v>
      </c>
      <c r="J173" s="36" t="s">
        <v>339</v>
      </c>
      <c r="K173" s="36" t="s">
        <v>339</v>
      </c>
      <c r="L173" s="36" t="s">
        <v>339</v>
      </c>
      <c r="M173" s="36" t="s">
        <v>339</v>
      </c>
      <c r="N173" s="36" t="s">
        <v>339</v>
      </c>
      <c r="O173" s="36" t="s">
        <v>339</v>
      </c>
      <c r="P173" s="36" t="s">
        <v>339</v>
      </c>
      <c r="Q173" s="36" t="s">
        <v>339</v>
      </c>
      <c r="R173" s="36" t="s">
        <v>339</v>
      </c>
      <c r="S173" s="36" t="s">
        <v>339</v>
      </c>
      <c r="T173" s="36" t="s">
        <v>339</v>
      </c>
      <c r="U173" s="36" t="s">
        <v>339</v>
      </c>
      <c r="V173" s="36" t="s">
        <v>339</v>
      </c>
      <c r="W173" s="36" t="s">
        <v>339</v>
      </c>
      <c r="X173" s="36" t="s">
        <v>339</v>
      </c>
      <c r="Y173" s="36" t="s">
        <v>339</v>
      </c>
      <c r="Z173" s="36" t="s">
        <v>339</v>
      </c>
      <c r="AA173" s="36" t="s">
        <v>339</v>
      </c>
      <c r="AB173" s="36" t="s">
        <v>339</v>
      </c>
      <c r="AC173" s="36" t="s">
        <v>339</v>
      </c>
      <c r="AD173" s="36" t="s">
        <v>339</v>
      </c>
      <c r="AE173" s="36" t="s">
        <v>339</v>
      </c>
      <c r="AF173" s="36" t="s">
        <v>339</v>
      </c>
      <c r="AG173" s="36" t="s">
        <v>339</v>
      </c>
      <c r="AH173" s="36" t="s">
        <v>339</v>
      </c>
      <c r="AI173" s="36" t="s">
        <v>339</v>
      </c>
      <c r="AJ173" s="36" t="s">
        <v>339</v>
      </c>
      <c r="AK173" s="36" t="s">
        <v>339</v>
      </c>
      <c r="AL173" s="36" t="s">
        <v>339</v>
      </c>
      <c r="AM173" s="36" t="s">
        <v>339</v>
      </c>
      <c r="AN173" s="36" t="s">
        <v>339</v>
      </c>
      <c r="AO173" s="36" t="s">
        <v>339</v>
      </c>
      <c r="AP173" s="36" t="s">
        <v>339</v>
      </c>
      <c r="AQ173" s="36" t="s">
        <v>339</v>
      </c>
      <c r="AR173" s="36" t="s">
        <v>339</v>
      </c>
      <c r="AS173" s="36" t="s">
        <v>339</v>
      </c>
      <c r="AT173" s="36" t="s">
        <v>339</v>
      </c>
      <c r="AU173" s="36" t="s">
        <v>339</v>
      </c>
      <c r="AV173" s="36" t="s">
        <v>339</v>
      </c>
      <c r="AW173" s="36" t="s">
        <v>339</v>
      </c>
      <c r="AX173" s="36" t="s">
        <v>339</v>
      </c>
      <c r="AY173" s="36" t="s">
        <v>339</v>
      </c>
      <c r="AZ173" s="36" t="s">
        <v>339</v>
      </c>
      <c r="BA173" s="36" t="s">
        <v>339</v>
      </c>
      <c r="BB173" s="36" t="s">
        <v>339</v>
      </c>
      <c r="BC173" s="36" t="s">
        <v>339</v>
      </c>
      <c r="BD173" s="36" t="s">
        <v>339</v>
      </c>
      <c r="BE173" s="36" t="s">
        <v>339</v>
      </c>
      <c r="BF173" s="36" t="s">
        <v>339</v>
      </c>
      <c r="BG173" s="36" t="s">
        <v>339</v>
      </c>
      <c r="BH173" s="36" t="s">
        <v>339</v>
      </c>
      <c r="BI173" s="36" t="s">
        <v>339</v>
      </c>
      <c r="BJ173" s="36" t="s">
        <v>339</v>
      </c>
      <c r="BK173" s="36" t="s">
        <v>339</v>
      </c>
      <c r="BL173" s="36" t="s">
        <v>339</v>
      </c>
    </row>
    <row r="174" spans="1:64" s="37" customFormat="1" x14ac:dyDescent="0.2">
      <c r="A174" s="34">
        <v>171</v>
      </c>
      <c r="B174" s="34" t="s">
        <v>255</v>
      </c>
      <c r="C174" s="34" t="s">
        <v>259</v>
      </c>
      <c r="D174" s="41" t="s">
        <v>339</v>
      </c>
      <c r="E174" s="36" t="s">
        <v>339</v>
      </c>
      <c r="F174" s="36" t="s">
        <v>339</v>
      </c>
      <c r="G174" s="36" t="s">
        <v>339</v>
      </c>
      <c r="H174" s="36" t="s">
        <v>339</v>
      </c>
      <c r="I174" s="36" t="s">
        <v>339</v>
      </c>
      <c r="J174" s="36" t="s">
        <v>339</v>
      </c>
      <c r="K174" s="36" t="s">
        <v>339</v>
      </c>
      <c r="L174" s="36" t="s">
        <v>339</v>
      </c>
      <c r="M174" s="36" t="s">
        <v>339</v>
      </c>
      <c r="N174" s="36" t="s">
        <v>339</v>
      </c>
      <c r="O174" s="36" t="s">
        <v>339</v>
      </c>
      <c r="P174" s="36" t="s">
        <v>339</v>
      </c>
      <c r="Q174" s="36" t="s">
        <v>339</v>
      </c>
      <c r="R174" s="36" t="s">
        <v>339</v>
      </c>
      <c r="S174" s="36" t="s">
        <v>339</v>
      </c>
      <c r="T174" s="36" t="s">
        <v>339</v>
      </c>
      <c r="U174" s="36" t="s">
        <v>339</v>
      </c>
      <c r="V174" s="36" t="s">
        <v>339</v>
      </c>
      <c r="W174" s="36" t="s">
        <v>339</v>
      </c>
      <c r="X174" s="36" t="s">
        <v>339</v>
      </c>
      <c r="Y174" s="36" t="s">
        <v>339</v>
      </c>
      <c r="Z174" s="36" t="s">
        <v>339</v>
      </c>
      <c r="AA174" s="36" t="s">
        <v>339</v>
      </c>
      <c r="AB174" s="36" t="s">
        <v>339</v>
      </c>
      <c r="AC174" s="36" t="s">
        <v>339</v>
      </c>
      <c r="AD174" s="36" t="s">
        <v>339</v>
      </c>
      <c r="AE174" s="36" t="s">
        <v>339</v>
      </c>
      <c r="AF174" s="36" t="s">
        <v>339</v>
      </c>
      <c r="AG174" s="36" t="s">
        <v>339</v>
      </c>
      <c r="AH174" s="36" t="s">
        <v>339</v>
      </c>
      <c r="AI174" s="36" t="s">
        <v>339</v>
      </c>
      <c r="AJ174" s="36" t="s">
        <v>339</v>
      </c>
      <c r="AK174" s="36" t="s">
        <v>339</v>
      </c>
      <c r="AL174" s="36" t="s">
        <v>339</v>
      </c>
      <c r="AM174" s="36" t="s">
        <v>339</v>
      </c>
      <c r="AN174" s="36" t="s">
        <v>339</v>
      </c>
      <c r="AO174" s="36" t="s">
        <v>339</v>
      </c>
      <c r="AP174" s="36" t="s">
        <v>339</v>
      </c>
      <c r="AQ174" s="36" t="s">
        <v>339</v>
      </c>
      <c r="AR174" s="36" t="s">
        <v>339</v>
      </c>
      <c r="AS174" s="36" t="s">
        <v>339</v>
      </c>
      <c r="AT174" s="36" t="s">
        <v>339</v>
      </c>
      <c r="AU174" s="36" t="s">
        <v>339</v>
      </c>
      <c r="AV174" s="36" t="s">
        <v>339</v>
      </c>
      <c r="AW174" s="36" t="s">
        <v>339</v>
      </c>
      <c r="AX174" s="36" t="s">
        <v>339</v>
      </c>
      <c r="AY174" s="36" t="s">
        <v>339</v>
      </c>
      <c r="AZ174" s="36" t="s">
        <v>339</v>
      </c>
      <c r="BA174" s="36" t="s">
        <v>339</v>
      </c>
      <c r="BB174" s="36" t="s">
        <v>339</v>
      </c>
      <c r="BC174" s="36" t="s">
        <v>339</v>
      </c>
      <c r="BD174" s="36" t="s">
        <v>339</v>
      </c>
      <c r="BE174" s="36" t="s">
        <v>339</v>
      </c>
      <c r="BF174" s="36" t="s">
        <v>339</v>
      </c>
      <c r="BG174" s="36" t="s">
        <v>339</v>
      </c>
      <c r="BH174" s="36" t="s">
        <v>339</v>
      </c>
      <c r="BI174" s="36" t="s">
        <v>339</v>
      </c>
      <c r="BJ174" s="36" t="s">
        <v>339</v>
      </c>
      <c r="BK174" s="36" t="s">
        <v>339</v>
      </c>
      <c r="BL174" s="36" t="s">
        <v>339</v>
      </c>
    </row>
    <row r="175" spans="1:64" s="37" customFormat="1" x14ac:dyDescent="0.2">
      <c r="A175" s="34">
        <v>172</v>
      </c>
      <c r="B175" s="34" t="s">
        <v>255</v>
      </c>
      <c r="C175" s="34" t="s">
        <v>260</v>
      </c>
      <c r="D175" s="41" t="s">
        <v>339</v>
      </c>
      <c r="E175" s="36" t="s">
        <v>339</v>
      </c>
      <c r="F175" s="36" t="s">
        <v>339</v>
      </c>
      <c r="G175" s="36" t="s">
        <v>339</v>
      </c>
      <c r="H175" s="36" t="s">
        <v>339</v>
      </c>
      <c r="I175" s="36" t="s">
        <v>339</v>
      </c>
      <c r="J175" s="36" t="s">
        <v>339</v>
      </c>
      <c r="K175" s="36" t="s">
        <v>339</v>
      </c>
      <c r="L175" s="36" t="s">
        <v>339</v>
      </c>
      <c r="M175" s="36" t="s">
        <v>339</v>
      </c>
      <c r="N175" s="36" t="s">
        <v>339</v>
      </c>
      <c r="O175" s="36" t="s">
        <v>339</v>
      </c>
      <c r="P175" s="36" t="s">
        <v>339</v>
      </c>
      <c r="Q175" s="36" t="s">
        <v>339</v>
      </c>
      <c r="R175" s="36" t="s">
        <v>339</v>
      </c>
      <c r="S175" s="36" t="s">
        <v>339</v>
      </c>
      <c r="T175" s="36" t="s">
        <v>339</v>
      </c>
      <c r="U175" s="36" t="s">
        <v>339</v>
      </c>
      <c r="V175" s="36" t="s">
        <v>339</v>
      </c>
      <c r="W175" s="36" t="s">
        <v>339</v>
      </c>
      <c r="X175" s="36" t="s">
        <v>339</v>
      </c>
      <c r="Y175" s="36" t="s">
        <v>339</v>
      </c>
      <c r="Z175" s="36" t="s">
        <v>339</v>
      </c>
      <c r="AA175" s="36" t="s">
        <v>339</v>
      </c>
      <c r="AB175" s="36" t="s">
        <v>339</v>
      </c>
      <c r="AC175" s="36" t="s">
        <v>339</v>
      </c>
      <c r="AD175" s="36" t="s">
        <v>339</v>
      </c>
      <c r="AE175" s="36" t="s">
        <v>339</v>
      </c>
      <c r="AF175" s="36" t="s">
        <v>339</v>
      </c>
      <c r="AG175" s="36" t="s">
        <v>339</v>
      </c>
      <c r="AH175" s="36" t="s">
        <v>339</v>
      </c>
      <c r="AI175" s="36" t="s">
        <v>339</v>
      </c>
      <c r="AJ175" s="36" t="s">
        <v>339</v>
      </c>
      <c r="AK175" s="36" t="s">
        <v>339</v>
      </c>
      <c r="AL175" s="36" t="s">
        <v>339</v>
      </c>
      <c r="AM175" s="36" t="s">
        <v>339</v>
      </c>
      <c r="AN175" s="36" t="s">
        <v>339</v>
      </c>
      <c r="AO175" s="36" t="s">
        <v>339</v>
      </c>
      <c r="AP175" s="36" t="s">
        <v>339</v>
      </c>
      <c r="AQ175" s="36" t="s">
        <v>339</v>
      </c>
      <c r="AR175" s="36" t="s">
        <v>339</v>
      </c>
      <c r="AS175" s="36" t="s">
        <v>339</v>
      </c>
      <c r="AT175" s="36" t="s">
        <v>339</v>
      </c>
      <c r="AU175" s="36" t="s">
        <v>339</v>
      </c>
      <c r="AV175" s="36" t="s">
        <v>339</v>
      </c>
      <c r="AW175" s="36" t="s">
        <v>339</v>
      </c>
      <c r="AX175" s="36" t="s">
        <v>339</v>
      </c>
      <c r="AY175" s="36" t="s">
        <v>339</v>
      </c>
      <c r="AZ175" s="36" t="s">
        <v>339</v>
      </c>
      <c r="BA175" s="36" t="s">
        <v>339</v>
      </c>
      <c r="BB175" s="36" t="s">
        <v>339</v>
      </c>
      <c r="BC175" s="36" t="s">
        <v>339</v>
      </c>
      <c r="BD175" s="36" t="s">
        <v>339</v>
      </c>
      <c r="BE175" s="36" t="s">
        <v>339</v>
      </c>
      <c r="BF175" s="36" t="s">
        <v>339</v>
      </c>
      <c r="BG175" s="36" t="s">
        <v>339</v>
      </c>
      <c r="BH175" s="36" t="s">
        <v>339</v>
      </c>
      <c r="BI175" s="36" t="s">
        <v>339</v>
      </c>
      <c r="BJ175" s="36" t="s">
        <v>339</v>
      </c>
      <c r="BK175" s="36" t="s">
        <v>339</v>
      </c>
      <c r="BL175" s="36" t="s">
        <v>339</v>
      </c>
    </row>
    <row r="176" spans="1:64" s="37" customFormat="1" x14ac:dyDescent="0.2">
      <c r="A176" s="34">
        <v>173</v>
      </c>
      <c r="B176" s="34" t="s">
        <v>255</v>
      </c>
      <c r="C176" s="34" t="s">
        <v>261</v>
      </c>
      <c r="D176" s="41" t="s">
        <v>339</v>
      </c>
      <c r="E176" s="36" t="s">
        <v>339</v>
      </c>
      <c r="F176" s="36" t="s">
        <v>339</v>
      </c>
      <c r="G176" s="36" t="s">
        <v>339</v>
      </c>
      <c r="H176" s="36" t="s">
        <v>339</v>
      </c>
      <c r="I176" s="36" t="s">
        <v>339</v>
      </c>
      <c r="J176" s="36" t="s">
        <v>339</v>
      </c>
      <c r="K176" s="36" t="s">
        <v>339</v>
      </c>
      <c r="L176" s="36" t="s">
        <v>339</v>
      </c>
      <c r="M176" s="36" t="s">
        <v>339</v>
      </c>
      <c r="N176" s="36" t="s">
        <v>339</v>
      </c>
      <c r="O176" s="36" t="s">
        <v>339</v>
      </c>
      <c r="P176" s="36" t="s">
        <v>339</v>
      </c>
      <c r="Q176" s="36" t="s">
        <v>339</v>
      </c>
      <c r="R176" s="36" t="s">
        <v>339</v>
      </c>
      <c r="S176" s="36" t="s">
        <v>339</v>
      </c>
      <c r="T176" s="36" t="s">
        <v>339</v>
      </c>
      <c r="U176" s="36" t="s">
        <v>339</v>
      </c>
      <c r="V176" s="36" t="s">
        <v>339</v>
      </c>
      <c r="W176" s="36" t="s">
        <v>339</v>
      </c>
      <c r="X176" s="36" t="s">
        <v>339</v>
      </c>
      <c r="Y176" s="36" t="s">
        <v>339</v>
      </c>
      <c r="Z176" s="36" t="s">
        <v>339</v>
      </c>
      <c r="AA176" s="36" t="s">
        <v>339</v>
      </c>
      <c r="AB176" s="36" t="s">
        <v>339</v>
      </c>
      <c r="AC176" s="36" t="s">
        <v>339</v>
      </c>
      <c r="AD176" s="36" t="s">
        <v>339</v>
      </c>
      <c r="AE176" s="36" t="s">
        <v>339</v>
      </c>
      <c r="AF176" s="36" t="s">
        <v>339</v>
      </c>
      <c r="AG176" s="36" t="s">
        <v>339</v>
      </c>
      <c r="AH176" s="36" t="s">
        <v>339</v>
      </c>
      <c r="AI176" s="36" t="s">
        <v>339</v>
      </c>
      <c r="AJ176" s="36" t="s">
        <v>339</v>
      </c>
      <c r="AK176" s="36" t="s">
        <v>339</v>
      </c>
      <c r="AL176" s="36" t="s">
        <v>339</v>
      </c>
      <c r="AM176" s="36" t="s">
        <v>339</v>
      </c>
      <c r="AN176" s="36" t="s">
        <v>339</v>
      </c>
      <c r="AO176" s="36" t="s">
        <v>339</v>
      </c>
      <c r="AP176" s="36" t="s">
        <v>339</v>
      </c>
      <c r="AQ176" s="36" t="s">
        <v>339</v>
      </c>
      <c r="AR176" s="36" t="s">
        <v>339</v>
      </c>
      <c r="AS176" s="36" t="s">
        <v>339</v>
      </c>
      <c r="AT176" s="36" t="s">
        <v>339</v>
      </c>
      <c r="AU176" s="36" t="s">
        <v>339</v>
      </c>
      <c r="AV176" s="36" t="s">
        <v>339</v>
      </c>
      <c r="AW176" s="36" t="s">
        <v>339</v>
      </c>
      <c r="AX176" s="36" t="s">
        <v>339</v>
      </c>
      <c r="AY176" s="36" t="s">
        <v>339</v>
      </c>
      <c r="AZ176" s="36" t="s">
        <v>339</v>
      </c>
      <c r="BA176" s="36" t="s">
        <v>339</v>
      </c>
      <c r="BB176" s="36" t="s">
        <v>339</v>
      </c>
      <c r="BC176" s="36" t="s">
        <v>339</v>
      </c>
      <c r="BD176" s="36" t="s">
        <v>339</v>
      </c>
      <c r="BE176" s="36" t="s">
        <v>339</v>
      </c>
      <c r="BF176" s="36" t="s">
        <v>339</v>
      </c>
      <c r="BG176" s="36" t="s">
        <v>339</v>
      </c>
      <c r="BH176" s="36" t="s">
        <v>339</v>
      </c>
      <c r="BI176" s="36" t="s">
        <v>339</v>
      </c>
      <c r="BJ176" s="36" t="s">
        <v>339</v>
      </c>
      <c r="BK176" s="36" t="s">
        <v>339</v>
      </c>
      <c r="BL176" s="36" t="s">
        <v>339</v>
      </c>
    </row>
    <row r="177" spans="1:64" s="37" customFormat="1" x14ac:dyDescent="0.2">
      <c r="A177" s="34">
        <v>174</v>
      </c>
      <c r="B177" s="34" t="s">
        <v>255</v>
      </c>
      <c r="C177" s="34" t="s">
        <v>262</v>
      </c>
      <c r="D177" s="41" t="s">
        <v>339</v>
      </c>
      <c r="E177" s="36" t="s">
        <v>339</v>
      </c>
      <c r="F177" s="36" t="s">
        <v>339</v>
      </c>
      <c r="G177" s="36" t="s">
        <v>339</v>
      </c>
      <c r="H177" s="36" t="s">
        <v>339</v>
      </c>
      <c r="I177" s="36" t="s">
        <v>339</v>
      </c>
      <c r="J177" s="36" t="s">
        <v>339</v>
      </c>
      <c r="K177" s="36" t="s">
        <v>339</v>
      </c>
      <c r="L177" s="36" t="s">
        <v>339</v>
      </c>
      <c r="M177" s="36" t="s">
        <v>339</v>
      </c>
      <c r="N177" s="36" t="s">
        <v>339</v>
      </c>
      <c r="O177" s="36" t="s">
        <v>339</v>
      </c>
      <c r="P177" s="36" t="s">
        <v>339</v>
      </c>
      <c r="Q177" s="36" t="s">
        <v>339</v>
      </c>
      <c r="R177" s="36" t="s">
        <v>339</v>
      </c>
      <c r="S177" s="36" t="s">
        <v>339</v>
      </c>
      <c r="T177" s="36" t="s">
        <v>339</v>
      </c>
      <c r="U177" s="36" t="s">
        <v>339</v>
      </c>
      <c r="V177" s="36" t="s">
        <v>339</v>
      </c>
      <c r="W177" s="36" t="s">
        <v>339</v>
      </c>
      <c r="X177" s="36" t="s">
        <v>339</v>
      </c>
      <c r="Y177" s="36" t="s">
        <v>339</v>
      </c>
      <c r="Z177" s="36" t="s">
        <v>339</v>
      </c>
      <c r="AA177" s="36" t="s">
        <v>339</v>
      </c>
      <c r="AB177" s="36" t="s">
        <v>339</v>
      </c>
      <c r="AC177" s="36" t="s">
        <v>339</v>
      </c>
      <c r="AD177" s="36" t="s">
        <v>339</v>
      </c>
      <c r="AE177" s="36" t="s">
        <v>339</v>
      </c>
      <c r="AF177" s="36" t="s">
        <v>339</v>
      </c>
      <c r="AG177" s="36" t="s">
        <v>339</v>
      </c>
      <c r="AH177" s="36" t="s">
        <v>339</v>
      </c>
      <c r="AI177" s="36" t="s">
        <v>339</v>
      </c>
      <c r="AJ177" s="36" t="s">
        <v>339</v>
      </c>
      <c r="AK177" s="36" t="s">
        <v>339</v>
      </c>
      <c r="AL177" s="36" t="s">
        <v>339</v>
      </c>
      <c r="AM177" s="36" t="s">
        <v>339</v>
      </c>
      <c r="AN177" s="36" t="s">
        <v>339</v>
      </c>
      <c r="AO177" s="36" t="s">
        <v>339</v>
      </c>
      <c r="AP177" s="36" t="s">
        <v>339</v>
      </c>
      <c r="AQ177" s="36" t="s">
        <v>339</v>
      </c>
      <c r="AR177" s="36" t="s">
        <v>339</v>
      </c>
      <c r="AS177" s="36" t="s">
        <v>339</v>
      </c>
      <c r="AT177" s="36" t="s">
        <v>339</v>
      </c>
      <c r="AU177" s="36" t="s">
        <v>339</v>
      </c>
      <c r="AV177" s="36" t="s">
        <v>339</v>
      </c>
      <c r="AW177" s="36" t="s">
        <v>339</v>
      </c>
      <c r="AX177" s="36" t="s">
        <v>339</v>
      </c>
      <c r="AY177" s="36" t="s">
        <v>339</v>
      </c>
      <c r="AZ177" s="36" t="s">
        <v>339</v>
      </c>
      <c r="BA177" s="36" t="s">
        <v>339</v>
      </c>
      <c r="BB177" s="36" t="s">
        <v>339</v>
      </c>
      <c r="BC177" s="36" t="s">
        <v>339</v>
      </c>
      <c r="BD177" s="36" t="s">
        <v>339</v>
      </c>
      <c r="BE177" s="36" t="s">
        <v>339</v>
      </c>
      <c r="BF177" s="36" t="s">
        <v>339</v>
      </c>
      <c r="BG177" s="36" t="s">
        <v>339</v>
      </c>
      <c r="BH177" s="36" t="s">
        <v>339</v>
      </c>
      <c r="BI177" s="36" t="s">
        <v>339</v>
      </c>
      <c r="BJ177" s="36" t="s">
        <v>339</v>
      </c>
      <c r="BK177" s="36" t="s">
        <v>339</v>
      </c>
      <c r="BL177" s="36" t="s">
        <v>339</v>
      </c>
    </row>
    <row r="178" spans="1:64" s="37" customFormat="1" x14ac:dyDescent="0.2">
      <c r="A178" s="34">
        <v>175</v>
      </c>
      <c r="B178" s="34" t="s">
        <v>264</v>
      </c>
      <c r="C178" s="34" t="s">
        <v>263</v>
      </c>
      <c r="D178" s="41" t="s">
        <v>339</v>
      </c>
      <c r="E178" s="36" t="s">
        <v>339</v>
      </c>
      <c r="F178" s="36" t="s">
        <v>339</v>
      </c>
      <c r="G178" s="36" t="s">
        <v>339</v>
      </c>
      <c r="H178" s="36" t="s">
        <v>339</v>
      </c>
      <c r="I178" s="36" t="s">
        <v>339</v>
      </c>
      <c r="J178" s="36" t="s">
        <v>339</v>
      </c>
      <c r="K178" s="36" t="s">
        <v>339</v>
      </c>
      <c r="L178" s="36" t="s">
        <v>339</v>
      </c>
      <c r="M178" s="36" t="s">
        <v>339</v>
      </c>
      <c r="N178" s="36" t="s">
        <v>339</v>
      </c>
      <c r="O178" s="36" t="s">
        <v>339</v>
      </c>
      <c r="P178" s="36" t="s">
        <v>339</v>
      </c>
      <c r="Q178" s="36" t="s">
        <v>339</v>
      </c>
      <c r="R178" s="36" t="s">
        <v>339</v>
      </c>
      <c r="S178" s="36" t="s">
        <v>339</v>
      </c>
      <c r="T178" s="36" t="s">
        <v>339</v>
      </c>
      <c r="U178" s="36" t="s">
        <v>339</v>
      </c>
      <c r="V178" s="36" t="s">
        <v>339</v>
      </c>
      <c r="W178" s="36" t="s">
        <v>339</v>
      </c>
      <c r="X178" s="36" t="s">
        <v>339</v>
      </c>
      <c r="Y178" s="36" t="s">
        <v>339</v>
      </c>
      <c r="Z178" s="36" t="s">
        <v>339</v>
      </c>
      <c r="AA178" s="36" t="s">
        <v>339</v>
      </c>
      <c r="AB178" s="36" t="s">
        <v>339</v>
      </c>
      <c r="AC178" s="36" t="s">
        <v>339</v>
      </c>
      <c r="AD178" s="36" t="s">
        <v>339</v>
      </c>
      <c r="AE178" s="36" t="s">
        <v>339</v>
      </c>
      <c r="AF178" s="36" t="s">
        <v>339</v>
      </c>
      <c r="AG178" s="36" t="s">
        <v>339</v>
      </c>
      <c r="AH178" s="36" t="s">
        <v>339</v>
      </c>
      <c r="AI178" s="36" t="s">
        <v>339</v>
      </c>
      <c r="AJ178" s="36" t="s">
        <v>339</v>
      </c>
      <c r="AK178" s="36" t="s">
        <v>339</v>
      </c>
      <c r="AL178" s="36" t="s">
        <v>339</v>
      </c>
      <c r="AM178" s="36" t="s">
        <v>339</v>
      </c>
      <c r="AN178" s="36" t="s">
        <v>339</v>
      </c>
      <c r="AO178" s="36" t="s">
        <v>339</v>
      </c>
      <c r="AP178" s="36" t="s">
        <v>339</v>
      </c>
      <c r="AQ178" s="36" t="s">
        <v>339</v>
      </c>
      <c r="AR178" s="36" t="s">
        <v>339</v>
      </c>
      <c r="AS178" s="36" t="s">
        <v>339</v>
      </c>
      <c r="AT178" s="36" t="s">
        <v>339</v>
      </c>
      <c r="AU178" s="36" t="s">
        <v>339</v>
      </c>
      <c r="AV178" s="36" t="s">
        <v>339</v>
      </c>
      <c r="AW178" s="36" t="s">
        <v>339</v>
      </c>
      <c r="AX178" s="36" t="s">
        <v>339</v>
      </c>
      <c r="AY178" s="36" t="s">
        <v>339</v>
      </c>
      <c r="AZ178" s="36" t="s">
        <v>339</v>
      </c>
      <c r="BA178" s="36" t="s">
        <v>339</v>
      </c>
      <c r="BB178" s="36" t="s">
        <v>339</v>
      </c>
      <c r="BC178" s="36" t="s">
        <v>339</v>
      </c>
      <c r="BD178" s="36" t="s">
        <v>339</v>
      </c>
      <c r="BE178" s="36" t="s">
        <v>339</v>
      </c>
      <c r="BF178" s="36" t="s">
        <v>339</v>
      </c>
      <c r="BG178" s="36" t="s">
        <v>339</v>
      </c>
      <c r="BH178" s="36" t="s">
        <v>339</v>
      </c>
      <c r="BI178" s="36" t="s">
        <v>339</v>
      </c>
      <c r="BJ178" s="36" t="s">
        <v>339</v>
      </c>
      <c r="BK178" s="36" t="s">
        <v>339</v>
      </c>
      <c r="BL178" s="36" t="s">
        <v>339</v>
      </c>
    </row>
    <row r="179" spans="1:64" s="37" customFormat="1" x14ac:dyDescent="0.2">
      <c r="A179" s="34">
        <v>176</v>
      </c>
      <c r="B179" s="34" t="s">
        <v>264</v>
      </c>
      <c r="C179" s="34" t="s">
        <v>265</v>
      </c>
      <c r="D179" s="41" t="s">
        <v>339</v>
      </c>
      <c r="E179" s="36" t="s">
        <v>339</v>
      </c>
      <c r="F179" s="36" t="s">
        <v>339</v>
      </c>
      <c r="G179" s="36" t="s">
        <v>339</v>
      </c>
      <c r="H179" s="36" t="s">
        <v>339</v>
      </c>
      <c r="I179" s="36" t="s">
        <v>339</v>
      </c>
      <c r="J179" s="36" t="s">
        <v>339</v>
      </c>
      <c r="K179" s="36" t="s">
        <v>339</v>
      </c>
      <c r="L179" s="36" t="s">
        <v>339</v>
      </c>
      <c r="M179" s="36" t="s">
        <v>339</v>
      </c>
      <c r="N179" s="36" t="s">
        <v>339</v>
      </c>
      <c r="O179" s="36" t="s">
        <v>339</v>
      </c>
      <c r="P179" s="36" t="s">
        <v>339</v>
      </c>
      <c r="Q179" s="36" t="s">
        <v>339</v>
      </c>
      <c r="R179" s="36" t="s">
        <v>339</v>
      </c>
      <c r="S179" s="36" t="s">
        <v>339</v>
      </c>
      <c r="T179" s="36" t="s">
        <v>339</v>
      </c>
      <c r="U179" s="36" t="s">
        <v>339</v>
      </c>
      <c r="V179" s="36" t="s">
        <v>339</v>
      </c>
      <c r="W179" s="36" t="s">
        <v>339</v>
      </c>
      <c r="X179" s="36" t="s">
        <v>339</v>
      </c>
      <c r="Y179" s="36" t="s">
        <v>339</v>
      </c>
      <c r="Z179" s="36" t="s">
        <v>339</v>
      </c>
      <c r="AA179" s="36" t="s">
        <v>339</v>
      </c>
      <c r="AB179" s="36" t="s">
        <v>339</v>
      </c>
      <c r="AC179" s="36" t="s">
        <v>339</v>
      </c>
      <c r="AD179" s="36" t="s">
        <v>339</v>
      </c>
      <c r="AE179" s="36" t="s">
        <v>339</v>
      </c>
      <c r="AF179" s="36" t="s">
        <v>339</v>
      </c>
      <c r="AG179" s="36" t="s">
        <v>339</v>
      </c>
      <c r="AH179" s="36" t="s">
        <v>339</v>
      </c>
      <c r="AI179" s="36" t="s">
        <v>339</v>
      </c>
      <c r="AJ179" s="36" t="s">
        <v>339</v>
      </c>
      <c r="AK179" s="36" t="s">
        <v>339</v>
      </c>
      <c r="AL179" s="36" t="s">
        <v>339</v>
      </c>
      <c r="AM179" s="36" t="s">
        <v>339</v>
      </c>
      <c r="AN179" s="36" t="s">
        <v>339</v>
      </c>
      <c r="AO179" s="36" t="s">
        <v>339</v>
      </c>
      <c r="AP179" s="36" t="s">
        <v>339</v>
      </c>
      <c r="AQ179" s="36" t="s">
        <v>339</v>
      </c>
      <c r="AR179" s="36" t="s">
        <v>339</v>
      </c>
      <c r="AS179" s="36" t="s">
        <v>339</v>
      </c>
      <c r="AT179" s="36" t="s">
        <v>339</v>
      </c>
      <c r="AU179" s="36" t="s">
        <v>339</v>
      </c>
      <c r="AV179" s="36" t="s">
        <v>339</v>
      </c>
      <c r="AW179" s="36" t="s">
        <v>339</v>
      </c>
      <c r="AX179" s="36" t="s">
        <v>339</v>
      </c>
      <c r="AY179" s="36" t="s">
        <v>339</v>
      </c>
      <c r="AZ179" s="36" t="s">
        <v>339</v>
      </c>
      <c r="BA179" s="36" t="s">
        <v>339</v>
      </c>
      <c r="BB179" s="36" t="s">
        <v>339</v>
      </c>
      <c r="BC179" s="36" t="s">
        <v>339</v>
      </c>
      <c r="BD179" s="36" t="s">
        <v>339</v>
      </c>
      <c r="BE179" s="36" t="s">
        <v>339</v>
      </c>
      <c r="BF179" s="36" t="s">
        <v>339</v>
      </c>
      <c r="BG179" s="36" t="s">
        <v>339</v>
      </c>
      <c r="BH179" s="36" t="s">
        <v>339</v>
      </c>
      <c r="BI179" s="36" t="s">
        <v>339</v>
      </c>
      <c r="BJ179" s="36" t="s">
        <v>339</v>
      </c>
      <c r="BK179" s="36" t="s">
        <v>339</v>
      </c>
      <c r="BL179" s="36" t="s">
        <v>339</v>
      </c>
    </row>
    <row r="180" spans="1:64" s="37" customFormat="1" x14ac:dyDescent="0.2">
      <c r="A180" s="34">
        <v>177</v>
      </c>
      <c r="B180" s="34" t="s">
        <v>264</v>
      </c>
      <c r="C180" s="34" t="s">
        <v>266</v>
      </c>
      <c r="D180" s="41" t="s">
        <v>339</v>
      </c>
      <c r="E180" s="36" t="s">
        <v>339</v>
      </c>
      <c r="F180" s="36" t="s">
        <v>339</v>
      </c>
      <c r="G180" s="36" t="s">
        <v>339</v>
      </c>
      <c r="H180" s="36" t="s">
        <v>339</v>
      </c>
      <c r="I180" s="36" t="s">
        <v>339</v>
      </c>
      <c r="J180" s="36" t="s">
        <v>339</v>
      </c>
      <c r="K180" s="36" t="s">
        <v>339</v>
      </c>
      <c r="L180" s="36" t="s">
        <v>339</v>
      </c>
      <c r="M180" s="36" t="s">
        <v>339</v>
      </c>
      <c r="N180" s="36" t="s">
        <v>339</v>
      </c>
      <c r="O180" s="36" t="s">
        <v>339</v>
      </c>
      <c r="P180" s="36" t="s">
        <v>339</v>
      </c>
      <c r="Q180" s="36" t="s">
        <v>339</v>
      </c>
      <c r="R180" s="36" t="s">
        <v>339</v>
      </c>
      <c r="S180" s="36" t="s">
        <v>339</v>
      </c>
      <c r="T180" s="36" t="s">
        <v>339</v>
      </c>
      <c r="U180" s="36" t="s">
        <v>339</v>
      </c>
      <c r="V180" s="36" t="s">
        <v>339</v>
      </c>
      <c r="W180" s="36" t="s">
        <v>339</v>
      </c>
      <c r="X180" s="36" t="s">
        <v>339</v>
      </c>
      <c r="Y180" s="36" t="s">
        <v>339</v>
      </c>
      <c r="Z180" s="36" t="s">
        <v>339</v>
      </c>
      <c r="AA180" s="36" t="s">
        <v>339</v>
      </c>
      <c r="AB180" s="36" t="s">
        <v>339</v>
      </c>
      <c r="AC180" s="36" t="s">
        <v>339</v>
      </c>
      <c r="AD180" s="36" t="s">
        <v>339</v>
      </c>
      <c r="AE180" s="36" t="s">
        <v>339</v>
      </c>
      <c r="AF180" s="36" t="s">
        <v>339</v>
      </c>
      <c r="AG180" s="36" t="s">
        <v>339</v>
      </c>
      <c r="AH180" s="36" t="s">
        <v>339</v>
      </c>
      <c r="AI180" s="36" t="s">
        <v>339</v>
      </c>
      <c r="AJ180" s="36" t="s">
        <v>339</v>
      </c>
      <c r="AK180" s="36" t="s">
        <v>339</v>
      </c>
      <c r="AL180" s="36" t="s">
        <v>339</v>
      </c>
      <c r="AM180" s="36" t="s">
        <v>339</v>
      </c>
      <c r="AN180" s="36" t="s">
        <v>339</v>
      </c>
      <c r="AO180" s="36" t="s">
        <v>339</v>
      </c>
      <c r="AP180" s="36" t="s">
        <v>339</v>
      </c>
      <c r="AQ180" s="36" t="s">
        <v>339</v>
      </c>
      <c r="AR180" s="36" t="s">
        <v>339</v>
      </c>
      <c r="AS180" s="36" t="s">
        <v>339</v>
      </c>
      <c r="AT180" s="36" t="s">
        <v>339</v>
      </c>
      <c r="AU180" s="36" t="s">
        <v>339</v>
      </c>
      <c r="AV180" s="36" t="s">
        <v>339</v>
      </c>
      <c r="AW180" s="36" t="s">
        <v>339</v>
      </c>
      <c r="AX180" s="36" t="s">
        <v>339</v>
      </c>
      <c r="AY180" s="36" t="s">
        <v>339</v>
      </c>
      <c r="AZ180" s="36" t="s">
        <v>339</v>
      </c>
      <c r="BA180" s="36" t="s">
        <v>339</v>
      </c>
      <c r="BB180" s="36" t="s">
        <v>339</v>
      </c>
      <c r="BC180" s="36" t="s">
        <v>339</v>
      </c>
      <c r="BD180" s="36" t="s">
        <v>339</v>
      </c>
      <c r="BE180" s="36" t="s">
        <v>339</v>
      </c>
      <c r="BF180" s="36" t="s">
        <v>339</v>
      </c>
      <c r="BG180" s="36" t="s">
        <v>339</v>
      </c>
      <c r="BH180" s="36" t="s">
        <v>339</v>
      </c>
      <c r="BI180" s="36" t="s">
        <v>339</v>
      </c>
      <c r="BJ180" s="36" t="s">
        <v>339</v>
      </c>
      <c r="BK180" s="36" t="s">
        <v>339</v>
      </c>
      <c r="BL180" s="36" t="s">
        <v>339</v>
      </c>
    </row>
    <row r="181" spans="1:64" s="37" customFormat="1" x14ac:dyDescent="0.2">
      <c r="A181" s="34">
        <v>178</v>
      </c>
      <c r="B181" s="34" t="s">
        <v>264</v>
      </c>
      <c r="C181" s="34" t="s">
        <v>267</v>
      </c>
      <c r="D181" s="41" t="s">
        <v>339</v>
      </c>
      <c r="E181" s="36" t="s">
        <v>339</v>
      </c>
      <c r="F181" s="36" t="s">
        <v>339</v>
      </c>
      <c r="G181" s="36" t="s">
        <v>339</v>
      </c>
      <c r="H181" s="36" t="s">
        <v>339</v>
      </c>
      <c r="I181" s="36" t="s">
        <v>339</v>
      </c>
      <c r="J181" s="36" t="s">
        <v>339</v>
      </c>
      <c r="K181" s="36" t="s">
        <v>339</v>
      </c>
      <c r="L181" s="36" t="s">
        <v>339</v>
      </c>
      <c r="M181" s="36" t="s">
        <v>339</v>
      </c>
      <c r="N181" s="36" t="s">
        <v>339</v>
      </c>
      <c r="O181" s="36" t="s">
        <v>339</v>
      </c>
      <c r="P181" s="36" t="s">
        <v>339</v>
      </c>
      <c r="Q181" s="36" t="s">
        <v>339</v>
      </c>
      <c r="R181" s="36" t="s">
        <v>339</v>
      </c>
      <c r="S181" s="36" t="s">
        <v>339</v>
      </c>
      <c r="T181" s="36" t="s">
        <v>339</v>
      </c>
      <c r="U181" s="36" t="s">
        <v>339</v>
      </c>
      <c r="V181" s="36" t="s">
        <v>339</v>
      </c>
      <c r="W181" s="36" t="s">
        <v>339</v>
      </c>
      <c r="X181" s="36" t="s">
        <v>339</v>
      </c>
      <c r="Y181" s="36" t="s">
        <v>339</v>
      </c>
      <c r="Z181" s="36" t="s">
        <v>339</v>
      </c>
      <c r="AA181" s="36" t="s">
        <v>339</v>
      </c>
      <c r="AB181" s="36" t="s">
        <v>339</v>
      </c>
      <c r="AC181" s="36" t="s">
        <v>339</v>
      </c>
      <c r="AD181" s="36" t="s">
        <v>339</v>
      </c>
      <c r="AE181" s="36" t="s">
        <v>339</v>
      </c>
      <c r="AF181" s="36" t="s">
        <v>339</v>
      </c>
      <c r="AG181" s="36" t="s">
        <v>339</v>
      </c>
      <c r="AH181" s="36" t="s">
        <v>339</v>
      </c>
      <c r="AI181" s="36" t="s">
        <v>339</v>
      </c>
      <c r="AJ181" s="36" t="s">
        <v>339</v>
      </c>
      <c r="AK181" s="36" t="s">
        <v>339</v>
      </c>
      <c r="AL181" s="36" t="s">
        <v>339</v>
      </c>
      <c r="AM181" s="36" t="s">
        <v>339</v>
      </c>
      <c r="AN181" s="36" t="s">
        <v>339</v>
      </c>
      <c r="AO181" s="36" t="s">
        <v>339</v>
      </c>
      <c r="AP181" s="36" t="s">
        <v>339</v>
      </c>
      <c r="AQ181" s="36" t="s">
        <v>339</v>
      </c>
      <c r="AR181" s="36" t="s">
        <v>339</v>
      </c>
      <c r="AS181" s="36" t="s">
        <v>339</v>
      </c>
      <c r="AT181" s="36" t="s">
        <v>339</v>
      </c>
      <c r="AU181" s="36" t="s">
        <v>339</v>
      </c>
      <c r="AV181" s="36" t="s">
        <v>339</v>
      </c>
      <c r="AW181" s="36" t="s">
        <v>339</v>
      </c>
      <c r="AX181" s="36" t="s">
        <v>339</v>
      </c>
      <c r="AY181" s="36" t="s">
        <v>339</v>
      </c>
      <c r="AZ181" s="36" t="s">
        <v>339</v>
      </c>
      <c r="BA181" s="36" t="s">
        <v>339</v>
      </c>
      <c r="BB181" s="36" t="s">
        <v>339</v>
      </c>
      <c r="BC181" s="36" t="s">
        <v>339</v>
      </c>
      <c r="BD181" s="36" t="s">
        <v>339</v>
      </c>
      <c r="BE181" s="36" t="s">
        <v>339</v>
      </c>
      <c r="BF181" s="36" t="s">
        <v>339</v>
      </c>
      <c r="BG181" s="36" t="s">
        <v>339</v>
      </c>
      <c r="BH181" s="36" t="s">
        <v>339</v>
      </c>
      <c r="BI181" s="36" t="s">
        <v>339</v>
      </c>
      <c r="BJ181" s="36" t="s">
        <v>339</v>
      </c>
      <c r="BK181" s="36" t="s">
        <v>339</v>
      </c>
      <c r="BL181" s="36" t="s">
        <v>339</v>
      </c>
    </row>
    <row r="182" spans="1:64" s="37" customFormat="1" x14ac:dyDescent="0.2">
      <c r="A182" s="34">
        <v>179</v>
      </c>
      <c r="B182" s="34" t="s">
        <v>264</v>
      </c>
      <c r="C182" s="34" t="s">
        <v>268</v>
      </c>
      <c r="D182" s="41" t="s">
        <v>339</v>
      </c>
      <c r="E182" s="36" t="s">
        <v>339</v>
      </c>
      <c r="F182" s="36" t="s">
        <v>339</v>
      </c>
      <c r="G182" s="36" t="s">
        <v>339</v>
      </c>
      <c r="H182" s="36" t="s">
        <v>339</v>
      </c>
      <c r="I182" s="36" t="s">
        <v>339</v>
      </c>
      <c r="J182" s="36" t="s">
        <v>339</v>
      </c>
      <c r="K182" s="36" t="s">
        <v>339</v>
      </c>
      <c r="L182" s="36" t="s">
        <v>339</v>
      </c>
      <c r="M182" s="36" t="s">
        <v>339</v>
      </c>
      <c r="N182" s="36" t="s">
        <v>339</v>
      </c>
      <c r="O182" s="36" t="s">
        <v>339</v>
      </c>
      <c r="P182" s="36" t="s">
        <v>339</v>
      </c>
      <c r="Q182" s="36" t="s">
        <v>339</v>
      </c>
      <c r="R182" s="36" t="s">
        <v>339</v>
      </c>
      <c r="S182" s="36" t="s">
        <v>339</v>
      </c>
      <c r="T182" s="36" t="s">
        <v>339</v>
      </c>
      <c r="U182" s="36" t="s">
        <v>339</v>
      </c>
      <c r="V182" s="36" t="s">
        <v>339</v>
      </c>
      <c r="W182" s="36" t="s">
        <v>339</v>
      </c>
      <c r="X182" s="36" t="s">
        <v>339</v>
      </c>
      <c r="Y182" s="36" t="s">
        <v>339</v>
      </c>
      <c r="Z182" s="36" t="s">
        <v>339</v>
      </c>
      <c r="AA182" s="36" t="s">
        <v>339</v>
      </c>
      <c r="AB182" s="36" t="s">
        <v>339</v>
      </c>
      <c r="AC182" s="36" t="s">
        <v>339</v>
      </c>
      <c r="AD182" s="36" t="s">
        <v>339</v>
      </c>
      <c r="AE182" s="36" t="s">
        <v>339</v>
      </c>
      <c r="AF182" s="36" t="s">
        <v>339</v>
      </c>
      <c r="AG182" s="36" t="s">
        <v>339</v>
      </c>
      <c r="AH182" s="36" t="s">
        <v>339</v>
      </c>
      <c r="AI182" s="36" t="s">
        <v>339</v>
      </c>
      <c r="AJ182" s="36" t="s">
        <v>339</v>
      </c>
      <c r="AK182" s="36" t="s">
        <v>339</v>
      </c>
      <c r="AL182" s="36" t="s">
        <v>339</v>
      </c>
      <c r="AM182" s="36" t="s">
        <v>339</v>
      </c>
      <c r="AN182" s="36" t="s">
        <v>339</v>
      </c>
      <c r="AO182" s="36" t="s">
        <v>339</v>
      </c>
      <c r="AP182" s="36" t="s">
        <v>339</v>
      </c>
      <c r="AQ182" s="36" t="s">
        <v>339</v>
      </c>
      <c r="AR182" s="36" t="s">
        <v>339</v>
      </c>
      <c r="AS182" s="36" t="s">
        <v>339</v>
      </c>
      <c r="AT182" s="36" t="s">
        <v>339</v>
      </c>
      <c r="AU182" s="36" t="s">
        <v>339</v>
      </c>
      <c r="AV182" s="36" t="s">
        <v>339</v>
      </c>
      <c r="AW182" s="36" t="s">
        <v>339</v>
      </c>
      <c r="AX182" s="36" t="s">
        <v>339</v>
      </c>
      <c r="AY182" s="36" t="s">
        <v>339</v>
      </c>
      <c r="AZ182" s="36" t="s">
        <v>339</v>
      </c>
      <c r="BA182" s="36" t="s">
        <v>339</v>
      </c>
      <c r="BB182" s="36" t="s">
        <v>339</v>
      </c>
      <c r="BC182" s="36" t="s">
        <v>339</v>
      </c>
      <c r="BD182" s="36" t="s">
        <v>339</v>
      </c>
      <c r="BE182" s="36" t="s">
        <v>339</v>
      </c>
      <c r="BF182" s="36" t="s">
        <v>339</v>
      </c>
      <c r="BG182" s="36" t="s">
        <v>339</v>
      </c>
      <c r="BH182" s="36" t="s">
        <v>339</v>
      </c>
      <c r="BI182" s="36" t="s">
        <v>339</v>
      </c>
      <c r="BJ182" s="36" t="s">
        <v>339</v>
      </c>
      <c r="BK182" s="36" t="s">
        <v>339</v>
      </c>
      <c r="BL182" s="36" t="s">
        <v>339</v>
      </c>
    </row>
    <row r="183" spans="1:64" s="37" customFormat="1" x14ac:dyDescent="0.2">
      <c r="A183" s="7"/>
      <c r="B183" s="7"/>
      <c r="C183" s="7"/>
      <c r="D183" s="42"/>
    </row>
    <row r="184" spans="1:64" s="37" customFormat="1" x14ac:dyDescent="0.2">
      <c r="A184" s="7"/>
      <c r="B184" s="36" t="s">
        <v>337</v>
      </c>
      <c r="C184" s="36" t="s">
        <v>1</v>
      </c>
      <c r="D184" s="41"/>
      <c r="E184" s="36"/>
      <c r="F184" s="36"/>
      <c r="G184" s="36"/>
      <c r="H184" s="36"/>
      <c r="I184" s="36"/>
      <c r="J184" s="36"/>
      <c r="K184" s="36"/>
      <c r="L184" s="36"/>
      <c r="M184" s="36"/>
      <c r="N184" s="36"/>
      <c r="O184" s="36"/>
      <c r="P184" s="36"/>
      <c r="Q184" s="36"/>
      <c r="R184" s="36"/>
      <c r="S184" s="36"/>
      <c r="T184" s="36"/>
      <c r="U184" s="36"/>
      <c r="V184" s="36"/>
      <c r="W184" s="36"/>
      <c r="X184" s="36"/>
      <c r="Y184" s="36"/>
      <c r="Z184" s="36"/>
      <c r="AA184" s="36"/>
      <c r="AB184" s="36"/>
      <c r="AC184" s="36"/>
      <c r="AD184" s="36"/>
      <c r="AE184" s="36"/>
      <c r="AF184" s="36"/>
      <c r="AG184" s="36"/>
      <c r="AH184" s="36"/>
      <c r="AI184" s="36"/>
      <c r="AJ184" s="36"/>
      <c r="AK184" s="36"/>
      <c r="AL184" s="36"/>
      <c r="AM184" s="36"/>
      <c r="AN184" s="36"/>
      <c r="AO184" s="36"/>
      <c r="AP184" s="36"/>
      <c r="AQ184" s="36"/>
      <c r="AR184" s="36"/>
      <c r="AS184" s="36"/>
      <c r="AT184" s="36"/>
      <c r="AU184" s="36"/>
      <c r="AV184" s="36"/>
      <c r="AW184" s="36"/>
      <c r="AX184" s="36"/>
      <c r="AY184" s="36"/>
      <c r="AZ184" s="36"/>
      <c r="BA184" s="36"/>
      <c r="BB184" s="36"/>
      <c r="BC184" s="36"/>
      <c r="BD184" s="36"/>
      <c r="BE184" s="36"/>
      <c r="BF184" s="36"/>
      <c r="BG184" s="36"/>
      <c r="BH184" s="36"/>
      <c r="BI184" s="36"/>
      <c r="BJ184" s="36"/>
      <c r="BK184" s="36"/>
      <c r="BL184" s="36"/>
    </row>
    <row r="185" spans="1:64" s="37" customFormat="1" x14ac:dyDescent="0.2">
      <c r="A185" s="7"/>
      <c r="B185" s="36">
        <v>1</v>
      </c>
      <c r="C185" s="34" t="s">
        <v>106</v>
      </c>
      <c r="D185" s="41">
        <f>IF(D4="－","－",MAX(D4:D27))</f>
        <v>6.9656052969999998</v>
      </c>
      <c r="E185" s="41">
        <f>IF(E4="－","－",SUM(E4:E27))</f>
        <v>539</v>
      </c>
      <c r="F185" s="41">
        <f t="shared" ref="F185:BL185" si="0">IF(F4="－","－",SUM(F4:F27))</f>
        <v>120</v>
      </c>
      <c r="G185" s="41">
        <f t="shared" si="0"/>
        <v>174</v>
      </c>
      <c r="H185" s="41">
        <f t="shared" si="0"/>
        <v>245</v>
      </c>
      <c r="I185" s="41">
        <f t="shared" si="0"/>
        <v>2691.8423562931102</v>
      </c>
      <c r="J185" s="41">
        <f t="shared" si="0"/>
        <v>5661.7264250691824</v>
      </c>
      <c r="K185" s="41">
        <f t="shared" si="0"/>
        <v>1761.0833995278731</v>
      </c>
      <c r="L185" s="41">
        <f t="shared" si="0"/>
        <v>930.75895676523839</v>
      </c>
      <c r="M185" s="41">
        <f t="shared" si="0"/>
        <v>5550.8268140902337</v>
      </c>
      <c r="N185" s="41">
        <f t="shared" si="0"/>
        <v>2802.7419672720612</v>
      </c>
      <c r="O185" s="41">
        <f t="shared" si="0"/>
        <v>26.811064072000001</v>
      </c>
      <c r="P185" s="41">
        <f t="shared" si="0"/>
        <v>43.673408018000003</v>
      </c>
      <c r="Q185" s="41">
        <f t="shared" si="0"/>
        <v>23.995444268999993</v>
      </c>
      <c r="R185" s="41">
        <f t="shared" si="0"/>
        <v>2.8156198030000001</v>
      </c>
      <c r="S185" s="41">
        <f t="shared" si="0"/>
        <v>40.000860433</v>
      </c>
      <c r="T185" s="41">
        <f t="shared" si="0"/>
        <v>3.6725475850000007</v>
      </c>
      <c r="U185" s="41">
        <f t="shared" si="0"/>
        <v>40.568199999999997</v>
      </c>
      <c r="V185" s="41">
        <f t="shared" si="0"/>
        <v>96.21869999999997</v>
      </c>
      <c r="W185" s="41">
        <f t="shared" si="0"/>
        <v>2759.2216203651101</v>
      </c>
      <c r="X185" s="41">
        <f t="shared" si="0"/>
        <v>5801.6185330871822</v>
      </c>
      <c r="Y185" s="41">
        <f t="shared" si="0"/>
        <v>8560.8401534522964</v>
      </c>
      <c r="Z185" s="41">
        <f t="shared" si="0"/>
        <v>4.4945965833789527</v>
      </c>
      <c r="AA185" s="41">
        <f t="shared" si="0"/>
        <v>2.3062300625147225</v>
      </c>
      <c r="AB185" s="41">
        <f t="shared" si="0"/>
        <v>2.3062300612159996</v>
      </c>
      <c r="AC185" s="41">
        <f t="shared" si="0"/>
        <v>19.378775922328874</v>
      </c>
      <c r="AD185" s="41">
        <f t="shared" si="0"/>
        <v>50.642652457529095</v>
      </c>
      <c r="AE185" s="41">
        <f t="shared" si="0"/>
        <v>586.94190797066926</v>
      </c>
      <c r="AF185" s="41">
        <f t="shared" si="0"/>
        <v>637.58456042819842</v>
      </c>
      <c r="AG185" s="41">
        <f t="shared" si="0"/>
        <v>2.6806097857970861</v>
      </c>
      <c r="AH185" s="41">
        <f t="shared" si="0"/>
        <v>4.5601177965283792</v>
      </c>
      <c r="AI185" s="41">
        <f t="shared" si="0"/>
        <v>14.604701591584133</v>
      </c>
      <c r="AJ185" s="41">
        <f t="shared" si="0"/>
        <v>9.0410687202170145E-2</v>
      </c>
      <c r="AK185" s="41">
        <f t="shared" si="0"/>
        <v>0.10925594900138878</v>
      </c>
      <c r="AL185" s="41">
        <f t="shared" si="0"/>
        <v>0.2732580196233112</v>
      </c>
      <c r="AM185" s="41">
        <f t="shared" si="0"/>
        <v>22.149796395328121</v>
      </c>
      <c r="AN185" s="41">
        <f t="shared" si="0"/>
        <v>55.312026203058856</v>
      </c>
      <c r="AO185" s="41">
        <f t="shared" si="0"/>
        <v>601.81986758187679</v>
      </c>
      <c r="AP185" s="41">
        <f t="shared" si="0"/>
        <v>22859.934528794001</v>
      </c>
      <c r="AQ185" s="41">
        <f t="shared" si="0"/>
        <v>12309.195515496</v>
      </c>
      <c r="AR185" s="41">
        <f t="shared" si="0"/>
        <v>35169.130044289996</v>
      </c>
      <c r="AS185" s="41">
        <f t="shared" si="0"/>
        <v>3379.4591453819999</v>
      </c>
      <c r="AT185" s="41">
        <f t="shared" si="0"/>
        <v>56340.128040215008</v>
      </c>
      <c r="AU185" s="41">
        <f t="shared" si="0"/>
        <v>126563.80163955901</v>
      </c>
      <c r="AV185" s="41">
        <f t="shared" si="0"/>
        <v>44539.514181357001</v>
      </c>
      <c r="AW185" s="41">
        <f t="shared" si="0"/>
        <v>100280.305720062</v>
      </c>
      <c r="AX185" s="41">
        <f t="shared" si="0"/>
        <v>43986.344796941994</v>
      </c>
      <c r="AY185" s="41">
        <f t="shared" si="0"/>
        <v>99038.02071354902</v>
      </c>
      <c r="AZ185" s="41">
        <f t="shared" si="0"/>
        <v>58.46769076599999</v>
      </c>
      <c r="BA185" s="41">
        <f t="shared" si="0"/>
        <v>116.93538154099998</v>
      </c>
      <c r="BB185" s="41">
        <f t="shared" si="0"/>
        <v>138.44209620799998</v>
      </c>
      <c r="BC185" s="41">
        <f t="shared" si="0"/>
        <v>7581.9802291329997</v>
      </c>
      <c r="BD185" s="41">
        <f t="shared" si="0"/>
        <v>17160.398071367992</v>
      </c>
      <c r="BE185" s="41">
        <f t="shared" si="0"/>
        <v>8.2080294049999996</v>
      </c>
      <c r="BF185" s="41">
        <f t="shared" si="0"/>
        <v>16.416058827000001</v>
      </c>
      <c r="BG185" s="41">
        <f t="shared" si="0"/>
        <v>119.87231828499998</v>
      </c>
      <c r="BH185" s="41">
        <f t="shared" si="0"/>
        <v>861.66125644900001</v>
      </c>
      <c r="BI185" s="41">
        <f t="shared" si="0"/>
        <v>15.560000000000006</v>
      </c>
      <c r="BJ185" s="41">
        <f t="shared" si="0"/>
        <v>21.26</v>
      </c>
      <c r="BK185" s="41">
        <f t="shared" si="0"/>
        <v>30.149999999999991</v>
      </c>
      <c r="BL185" s="41">
        <f t="shared" si="0"/>
        <v>37.00999999999997</v>
      </c>
    </row>
    <row r="186" spans="1:64" s="37" customFormat="1" x14ac:dyDescent="0.2">
      <c r="A186" s="7"/>
      <c r="B186" s="36">
        <v>2</v>
      </c>
      <c r="C186" s="34" t="s">
        <v>131</v>
      </c>
      <c r="D186" s="41">
        <f>IF(D28="－","－",MAX(D28:D35))</f>
        <v>5.5540398959999999</v>
      </c>
      <c r="E186" s="41">
        <f>IF(E28="－","－",SUM(E28:E35))</f>
        <v>627</v>
      </c>
      <c r="F186" s="41">
        <f t="shared" ref="F186:BL186" si="1">IF(F28="－","－",SUM(F28:F35))</f>
        <v>1</v>
      </c>
      <c r="G186" s="41">
        <f t="shared" si="1"/>
        <v>27</v>
      </c>
      <c r="H186" s="41">
        <f t="shared" si="1"/>
        <v>599</v>
      </c>
      <c r="I186" s="41">
        <f t="shared" si="1"/>
        <v>7.0835881797551764E-2</v>
      </c>
      <c r="J186" s="41">
        <f t="shared" si="1"/>
        <v>54.181960708168852</v>
      </c>
      <c r="K186" s="41">
        <f t="shared" si="1"/>
        <v>3.8755881800045203E-2</v>
      </c>
      <c r="L186" s="41">
        <f t="shared" si="1"/>
        <v>3.2079999997506548E-2</v>
      </c>
      <c r="M186" s="41">
        <f t="shared" si="1"/>
        <v>4.193164589880241</v>
      </c>
      <c r="N186" s="41">
        <f t="shared" si="1"/>
        <v>50.059632000086168</v>
      </c>
      <c r="O186" s="41">
        <f t="shared" si="1"/>
        <v>1.9847902920000002</v>
      </c>
      <c r="P186" s="41">
        <f t="shared" si="1"/>
        <v>3.4799883219999996</v>
      </c>
      <c r="Q186" s="41">
        <f t="shared" si="1"/>
        <v>1.8162423410000001</v>
      </c>
      <c r="R186" s="41">
        <f t="shared" si="1"/>
        <v>0.168547951</v>
      </c>
      <c r="S186" s="41">
        <f t="shared" si="1"/>
        <v>3.2601431650000001</v>
      </c>
      <c r="T186" s="41">
        <f t="shared" si="1"/>
        <v>0.21984515700000001</v>
      </c>
      <c r="U186" s="41">
        <f t="shared" si="1"/>
        <v>0.22925000000000004</v>
      </c>
      <c r="V186" s="41">
        <f t="shared" si="1"/>
        <v>0.54830000000000001</v>
      </c>
      <c r="W186" s="41">
        <f t="shared" si="1"/>
        <v>2.284876173797552</v>
      </c>
      <c r="X186" s="41">
        <f t="shared" si="1"/>
        <v>58.210249030168853</v>
      </c>
      <c r="Y186" s="41">
        <f t="shared" si="1"/>
        <v>60.495125203966403</v>
      </c>
      <c r="Z186" s="41">
        <f t="shared" si="1"/>
        <v>1.697959737919109E-3</v>
      </c>
      <c r="AA186" s="41">
        <f t="shared" si="1"/>
        <v>3.6336338391468906E-4</v>
      </c>
      <c r="AB186" s="41">
        <f t="shared" si="1"/>
        <v>3.63363722E-4</v>
      </c>
      <c r="AC186" s="41">
        <f t="shared" si="1"/>
        <v>3.7676634016206887E-4</v>
      </c>
      <c r="AD186" s="41">
        <f t="shared" si="1"/>
        <v>0.99161128814358446</v>
      </c>
      <c r="AE186" s="41">
        <f t="shared" si="1"/>
        <v>8.9245015932922556</v>
      </c>
      <c r="AF186" s="41">
        <f t="shared" si="1"/>
        <v>9.9161128814358364</v>
      </c>
      <c r="AG186" s="41">
        <f t="shared" si="1"/>
        <v>1.6204608204792317E-2</v>
      </c>
      <c r="AH186" s="41">
        <f t="shared" si="1"/>
        <v>2.7566459934589237E-2</v>
      </c>
      <c r="AI186" s="41">
        <f t="shared" si="1"/>
        <v>8.8287175736454698E-2</v>
      </c>
      <c r="AJ186" s="41">
        <f t="shared" si="1"/>
        <v>1.3693910673031177E-5</v>
      </c>
      <c r="AK186" s="41">
        <f t="shared" si="1"/>
        <v>1.6548303345530855E-5</v>
      </c>
      <c r="AL186" s="41">
        <f t="shared" si="1"/>
        <v>4.1388653356240567E-5</v>
      </c>
      <c r="AM186" s="41">
        <f t="shared" si="1"/>
        <v>1.6595068455627419E-2</v>
      </c>
      <c r="AN186" s="41">
        <f t="shared" si="1"/>
        <v>1.0191942963815193</v>
      </c>
      <c r="AO186" s="41">
        <f t="shared" si="1"/>
        <v>9.0128301576820675</v>
      </c>
      <c r="AP186" s="41">
        <f t="shared" si="1"/>
        <v>1178.8755387430001</v>
      </c>
      <c r="AQ186" s="41">
        <f t="shared" si="1"/>
        <v>634.77913624500002</v>
      </c>
      <c r="AR186" s="41">
        <f t="shared" si="1"/>
        <v>1813.6546749879999</v>
      </c>
      <c r="AS186" s="41">
        <f t="shared" si="1"/>
        <v>33.960936427</v>
      </c>
      <c r="AT186" s="41">
        <f t="shared" si="1"/>
        <v>2877.8120663330001</v>
      </c>
      <c r="AU186" s="41">
        <f t="shared" si="1"/>
        <v>6742.782762296999</v>
      </c>
      <c r="AV186" s="41">
        <f t="shared" si="1"/>
        <v>2888.329248732</v>
      </c>
      <c r="AW186" s="41">
        <f t="shared" si="1"/>
        <v>6559.0630682109995</v>
      </c>
      <c r="AX186" s="41">
        <f t="shared" si="1"/>
        <v>2664.956493012</v>
      </c>
      <c r="AY186" s="41">
        <f t="shared" si="1"/>
        <v>6057.5709619110003</v>
      </c>
      <c r="AZ186" s="41">
        <f t="shared" si="1"/>
        <v>6.5691925999999998E-2</v>
      </c>
      <c r="BA186" s="41">
        <f t="shared" si="1"/>
        <v>0.13138385399999999</v>
      </c>
      <c r="BB186" s="41">
        <f t="shared" si="1"/>
        <v>56.85051361499999</v>
      </c>
      <c r="BC186" s="41">
        <f t="shared" si="1"/>
        <v>7501.7755357280002</v>
      </c>
      <c r="BD186" s="41">
        <f t="shared" si="1"/>
        <v>16403.777151658996</v>
      </c>
      <c r="BE186" s="41">
        <f t="shared" si="1"/>
        <v>0.351797729</v>
      </c>
      <c r="BF186" s="41">
        <f t="shared" si="1"/>
        <v>0.70359546100000003</v>
      </c>
      <c r="BG186" s="41">
        <f t="shared" si="1"/>
        <v>70.846838896999998</v>
      </c>
      <c r="BH186" s="41">
        <f t="shared" si="1"/>
        <v>671.96317715200007</v>
      </c>
      <c r="BI186" s="41">
        <f t="shared" si="1"/>
        <v>0</v>
      </c>
      <c r="BJ186" s="41">
        <f t="shared" si="1"/>
        <v>0</v>
      </c>
      <c r="BK186" s="41">
        <f t="shared" si="1"/>
        <v>0.06</v>
      </c>
      <c r="BL186" s="41">
        <f t="shared" si="1"/>
        <v>0.06</v>
      </c>
    </row>
    <row r="187" spans="1:64" s="37" customFormat="1" x14ac:dyDescent="0.2">
      <c r="A187" s="7"/>
      <c r="B187" s="36">
        <v>3</v>
      </c>
      <c r="C187" s="34" t="s">
        <v>140</v>
      </c>
      <c r="D187" s="41">
        <f>IF(D36="－","－",MAX(D36:D55))</f>
        <v>5.0437524399999996</v>
      </c>
      <c r="E187" s="41">
        <f>IF(E36="－","－",SUM(E36:E55))</f>
        <v>776</v>
      </c>
      <c r="F187" s="41">
        <f t="shared" ref="F187:BL187" si="2">IF(F36="－","－",SUM(F36:F55))</f>
        <v>0</v>
      </c>
      <c r="G187" s="41">
        <f t="shared" si="2"/>
        <v>15</v>
      </c>
      <c r="H187" s="41">
        <f t="shared" si="2"/>
        <v>761</v>
      </c>
      <c r="I187" s="41">
        <f t="shared" si="2"/>
        <v>0</v>
      </c>
      <c r="J187" s="41">
        <f t="shared" si="2"/>
        <v>0</v>
      </c>
      <c r="K187" s="41">
        <f t="shared" si="2"/>
        <v>0</v>
      </c>
      <c r="L187" s="41">
        <f t="shared" si="2"/>
        <v>0</v>
      </c>
      <c r="M187" s="41">
        <f t="shared" si="2"/>
        <v>0</v>
      </c>
      <c r="N187" s="41">
        <f t="shared" si="2"/>
        <v>0</v>
      </c>
      <c r="O187" s="41">
        <f t="shared" si="2"/>
        <v>1.2047975000000001E-2</v>
      </c>
      <c r="P187" s="41">
        <f t="shared" si="2"/>
        <v>1.8287057000000002E-2</v>
      </c>
      <c r="Q187" s="41">
        <f t="shared" si="2"/>
        <v>1.0380316000000001E-2</v>
      </c>
      <c r="R187" s="41">
        <f t="shared" si="2"/>
        <v>1.6676589999999999E-3</v>
      </c>
      <c r="S187" s="41">
        <f t="shared" si="2"/>
        <v>1.6111849000000001E-2</v>
      </c>
      <c r="T187" s="41">
        <f t="shared" si="2"/>
        <v>2.1752080000000001E-3</v>
      </c>
      <c r="U187" s="41">
        <f t="shared" si="2"/>
        <v>0.23699999999999999</v>
      </c>
      <c r="V187" s="41">
        <f t="shared" si="2"/>
        <v>0.56879999999999997</v>
      </c>
      <c r="W187" s="41">
        <f t="shared" si="2"/>
        <v>0.249047975</v>
      </c>
      <c r="X187" s="41">
        <f t="shared" si="2"/>
        <v>0.58708705699999997</v>
      </c>
      <c r="Y187" s="41">
        <f t="shared" si="2"/>
        <v>0.83613503199999994</v>
      </c>
      <c r="Z187" s="41">
        <f t="shared" si="2"/>
        <v>0</v>
      </c>
      <c r="AA187" s="41">
        <f t="shared" si="2"/>
        <v>0</v>
      </c>
      <c r="AB187" s="41">
        <f t="shared" si="2"/>
        <v>0</v>
      </c>
      <c r="AC187" s="41">
        <f t="shared" si="2"/>
        <v>0</v>
      </c>
      <c r="AD187" s="41">
        <f t="shared" si="2"/>
        <v>0</v>
      </c>
      <c r="AE187" s="41">
        <f t="shared" si="2"/>
        <v>0</v>
      </c>
      <c r="AF187" s="41">
        <f t="shared" si="2"/>
        <v>0</v>
      </c>
      <c r="AG187" s="41">
        <f t="shared" si="2"/>
        <v>1.6109978271551646E-2</v>
      </c>
      <c r="AH187" s="41">
        <f t="shared" si="2"/>
        <v>2.7405480278041884E-2</v>
      </c>
      <c r="AI187" s="41">
        <f t="shared" si="2"/>
        <v>8.7771605755350368E-2</v>
      </c>
      <c r="AJ187" s="41">
        <f t="shared" si="2"/>
        <v>0</v>
      </c>
      <c r="AK187" s="41">
        <f t="shared" si="2"/>
        <v>0</v>
      </c>
      <c r="AL187" s="41">
        <f t="shared" si="2"/>
        <v>0</v>
      </c>
      <c r="AM187" s="41">
        <f t="shared" si="2"/>
        <v>1.6109978271551646E-2</v>
      </c>
      <c r="AN187" s="41">
        <f t="shared" si="2"/>
        <v>2.7405480278041884E-2</v>
      </c>
      <c r="AO187" s="41">
        <f t="shared" si="2"/>
        <v>8.7771605755350368E-2</v>
      </c>
      <c r="AP187" s="41">
        <f t="shared" si="2"/>
        <v>0.84072521300000014</v>
      </c>
      <c r="AQ187" s="41">
        <f t="shared" si="2"/>
        <v>0.45269819099999997</v>
      </c>
      <c r="AR187" s="41">
        <f t="shared" si="2"/>
        <v>1.2934234039999999</v>
      </c>
      <c r="AS187" s="41">
        <f t="shared" si="2"/>
        <v>0</v>
      </c>
      <c r="AT187" s="41">
        <f t="shared" si="2"/>
        <v>0</v>
      </c>
      <c r="AU187" s="41">
        <f t="shared" si="2"/>
        <v>0</v>
      </c>
      <c r="AV187" s="41">
        <f t="shared" si="2"/>
        <v>0</v>
      </c>
      <c r="AW187" s="41">
        <f t="shared" si="2"/>
        <v>0</v>
      </c>
      <c r="AX187" s="41">
        <f t="shared" si="2"/>
        <v>0</v>
      </c>
      <c r="AY187" s="41">
        <f t="shared" si="2"/>
        <v>0</v>
      </c>
      <c r="AZ187" s="41">
        <f t="shared" si="2"/>
        <v>0</v>
      </c>
      <c r="BA187" s="41">
        <f t="shared" si="2"/>
        <v>0</v>
      </c>
      <c r="BB187" s="41">
        <f t="shared" si="2"/>
        <v>2.1932202919999999</v>
      </c>
      <c r="BC187" s="41">
        <f t="shared" si="2"/>
        <v>159.21215782300001</v>
      </c>
      <c r="BD187" s="41">
        <f t="shared" si="2"/>
        <v>352.81771113100001</v>
      </c>
      <c r="BE187" s="41">
        <f t="shared" si="2"/>
        <v>0.16806285399999998</v>
      </c>
      <c r="BF187" s="41">
        <f t="shared" si="2"/>
        <v>0.33612571000000002</v>
      </c>
      <c r="BG187" s="41">
        <f t="shared" si="2"/>
        <v>3.1551759930000003</v>
      </c>
      <c r="BH187" s="41">
        <f t="shared" si="2"/>
        <v>24.701734178000002</v>
      </c>
      <c r="BI187" s="41">
        <f t="shared" si="2"/>
        <v>0</v>
      </c>
      <c r="BJ187" s="41">
        <f t="shared" si="2"/>
        <v>0</v>
      </c>
      <c r="BK187" s="41">
        <f t="shared" si="2"/>
        <v>0</v>
      </c>
      <c r="BL187" s="41">
        <f t="shared" si="2"/>
        <v>0</v>
      </c>
    </row>
    <row r="188" spans="1:64" s="37" customFormat="1" x14ac:dyDescent="0.2">
      <c r="A188" s="7"/>
      <c r="B188" s="36">
        <v>4</v>
      </c>
      <c r="C188" s="34" t="s">
        <v>161</v>
      </c>
      <c r="D188" s="41">
        <f>IF(D56="－","－",MAX(D56:D66))</f>
        <v>4.8327974469999999</v>
      </c>
      <c r="E188" s="41">
        <f>IF(E56="－","－",SUM(E56:E66))</f>
        <v>590</v>
      </c>
      <c r="F188" s="41">
        <f t="shared" ref="F188:BL188" si="3">IF(F56="－","－",SUM(F56:F66))</f>
        <v>0</v>
      </c>
      <c r="G188" s="41">
        <f t="shared" si="3"/>
        <v>3</v>
      </c>
      <c r="H188" s="41">
        <f t="shared" si="3"/>
        <v>587</v>
      </c>
      <c r="I188" s="41">
        <f t="shared" si="3"/>
        <v>0</v>
      </c>
      <c r="J188" s="41">
        <f t="shared" si="3"/>
        <v>0</v>
      </c>
      <c r="K188" s="41">
        <f t="shared" si="3"/>
        <v>0</v>
      </c>
      <c r="L188" s="41">
        <f t="shared" si="3"/>
        <v>0</v>
      </c>
      <c r="M188" s="41">
        <f t="shared" si="3"/>
        <v>0</v>
      </c>
      <c r="N188" s="41">
        <f t="shared" si="3"/>
        <v>0</v>
      </c>
      <c r="O188" s="41">
        <f t="shared" si="3"/>
        <v>5.8881810000000001E-3</v>
      </c>
      <c r="P188" s="41">
        <f t="shared" si="3"/>
        <v>1.0796086E-2</v>
      </c>
      <c r="Q188" s="41">
        <f t="shared" si="3"/>
        <v>5.486154E-3</v>
      </c>
      <c r="R188" s="41">
        <f t="shared" si="3"/>
        <v>4.0202700000000001E-4</v>
      </c>
      <c r="S188" s="41">
        <f t="shared" si="3"/>
        <v>1.0271702000000001E-2</v>
      </c>
      <c r="T188" s="41">
        <f t="shared" si="3"/>
        <v>5.2438400000000003E-4</v>
      </c>
      <c r="U188" s="41">
        <f t="shared" si="3"/>
        <v>1.7999999999999999E-2</v>
      </c>
      <c r="V188" s="41">
        <f t="shared" si="3"/>
        <v>4.3199999999999995E-2</v>
      </c>
      <c r="W188" s="41">
        <f t="shared" si="3"/>
        <v>2.3888180999999998E-2</v>
      </c>
      <c r="X188" s="41">
        <f t="shared" si="3"/>
        <v>5.3996085999999999E-2</v>
      </c>
      <c r="Y188" s="41">
        <f t="shared" si="3"/>
        <v>7.7884267000000007E-2</v>
      </c>
      <c r="Z188" s="41">
        <f t="shared" si="3"/>
        <v>0</v>
      </c>
      <c r="AA188" s="41">
        <f t="shared" si="3"/>
        <v>0</v>
      </c>
      <c r="AB188" s="41">
        <f t="shared" si="3"/>
        <v>0</v>
      </c>
      <c r="AC188" s="41">
        <f t="shared" si="3"/>
        <v>0</v>
      </c>
      <c r="AD188" s="41">
        <f t="shared" si="3"/>
        <v>0</v>
      </c>
      <c r="AE188" s="41">
        <f t="shared" si="3"/>
        <v>0</v>
      </c>
      <c r="AF188" s="41">
        <f t="shared" si="3"/>
        <v>0</v>
      </c>
      <c r="AG188" s="41">
        <f t="shared" si="3"/>
        <v>1.2644663208363912E-3</v>
      </c>
      <c r="AH188" s="41">
        <f t="shared" si="3"/>
        <v>2.151046154986045E-3</v>
      </c>
      <c r="AI188" s="41">
        <f t="shared" si="3"/>
        <v>6.8891613342120621E-3</v>
      </c>
      <c r="AJ188" s="41">
        <f t="shared" si="3"/>
        <v>0</v>
      </c>
      <c r="AK188" s="41">
        <f t="shared" si="3"/>
        <v>0</v>
      </c>
      <c r="AL188" s="41">
        <f t="shared" si="3"/>
        <v>0</v>
      </c>
      <c r="AM188" s="41">
        <f t="shared" si="3"/>
        <v>1.2644663208363912E-3</v>
      </c>
      <c r="AN188" s="41">
        <f t="shared" si="3"/>
        <v>2.151046154986045E-3</v>
      </c>
      <c r="AO188" s="41">
        <f t="shared" si="3"/>
        <v>6.8891613342120621E-3</v>
      </c>
      <c r="AP188" s="41">
        <f t="shared" si="3"/>
        <v>8.4228044000000002E-2</v>
      </c>
      <c r="AQ188" s="41">
        <f t="shared" si="3"/>
        <v>4.5353561000000001E-2</v>
      </c>
      <c r="AR188" s="41">
        <f t="shared" si="3"/>
        <v>0.12958160499999999</v>
      </c>
      <c r="AS188" s="41">
        <f t="shared" si="3"/>
        <v>0</v>
      </c>
      <c r="AT188" s="41">
        <f t="shared" si="3"/>
        <v>0</v>
      </c>
      <c r="AU188" s="41">
        <f t="shared" si="3"/>
        <v>0</v>
      </c>
      <c r="AV188" s="41">
        <f t="shared" si="3"/>
        <v>0</v>
      </c>
      <c r="AW188" s="41">
        <f t="shared" si="3"/>
        <v>0</v>
      </c>
      <c r="AX188" s="41">
        <f t="shared" si="3"/>
        <v>0</v>
      </c>
      <c r="AY188" s="41">
        <f t="shared" si="3"/>
        <v>0</v>
      </c>
      <c r="AZ188" s="41">
        <f t="shared" si="3"/>
        <v>0</v>
      </c>
      <c r="BA188" s="41">
        <f t="shared" si="3"/>
        <v>0</v>
      </c>
      <c r="BB188" s="41">
        <f t="shared" si="3"/>
        <v>7.2980512389999994</v>
      </c>
      <c r="BC188" s="41">
        <f t="shared" si="3"/>
        <v>358.00188654099998</v>
      </c>
      <c r="BD188" s="41">
        <f t="shared" si="3"/>
        <v>797.87567098099998</v>
      </c>
      <c r="BE188" s="41">
        <f t="shared" si="3"/>
        <v>0.23082924200000002</v>
      </c>
      <c r="BF188" s="41">
        <f t="shared" si="3"/>
        <v>0.46165848400000004</v>
      </c>
      <c r="BG188" s="41">
        <f t="shared" si="3"/>
        <v>11.814063185</v>
      </c>
      <c r="BH188" s="41">
        <f t="shared" si="3"/>
        <v>78.100373832999992</v>
      </c>
      <c r="BI188" s="41">
        <f t="shared" si="3"/>
        <v>0</v>
      </c>
      <c r="BJ188" s="41">
        <f t="shared" si="3"/>
        <v>0</v>
      </c>
      <c r="BK188" s="41">
        <f t="shared" si="3"/>
        <v>0</v>
      </c>
      <c r="BL188" s="41">
        <f t="shared" si="3"/>
        <v>0</v>
      </c>
    </row>
    <row r="189" spans="1:64" s="37" customFormat="1" x14ac:dyDescent="0.2">
      <c r="A189" s="7"/>
      <c r="B189" s="36">
        <v>5</v>
      </c>
      <c r="C189" s="34" t="s">
        <v>173</v>
      </c>
      <c r="D189" s="41">
        <f>IF(D67="－","－",MAX(D67:D73))</f>
        <v>4.6448611550000001</v>
      </c>
      <c r="E189" s="41">
        <f>IF(E67="－","－",SUM(E67:E73))</f>
        <v>302</v>
      </c>
      <c r="F189" s="41">
        <f t="shared" ref="F189:BL189" si="4">IF(F67="－","－",SUM(F67:F73))</f>
        <v>0</v>
      </c>
      <c r="G189" s="41">
        <f t="shared" si="4"/>
        <v>0</v>
      </c>
      <c r="H189" s="41">
        <f t="shared" si="4"/>
        <v>302</v>
      </c>
      <c r="I189" s="41">
        <f t="shared" si="4"/>
        <v>0</v>
      </c>
      <c r="J189" s="41">
        <f t="shared" si="4"/>
        <v>0</v>
      </c>
      <c r="K189" s="41">
        <f t="shared" si="4"/>
        <v>0</v>
      </c>
      <c r="L189" s="41">
        <f t="shared" si="4"/>
        <v>0</v>
      </c>
      <c r="M189" s="41">
        <f t="shared" si="4"/>
        <v>0</v>
      </c>
      <c r="N189" s="41">
        <f t="shared" si="4"/>
        <v>0</v>
      </c>
      <c r="O189" s="41">
        <f t="shared" si="4"/>
        <v>0</v>
      </c>
      <c r="P189" s="41">
        <f t="shared" si="4"/>
        <v>0</v>
      </c>
      <c r="Q189" s="41">
        <f t="shared" si="4"/>
        <v>0</v>
      </c>
      <c r="R189" s="41">
        <f t="shared" si="4"/>
        <v>0</v>
      </c>
      <c r="S189" s="41">
        <f t="shared" si="4"/>
        <v>0</v>
      </c>
      <c r="T189" s="41">
        <f t="shared" si="4"/>
        <v>0</v>
      </c>
      <c r="U189" s="41">
        <f t="shared" si="4"/>
        <v>0</v>
      </c>
      <c r="V189" s="41">
        <f t="shared" si="4"/>
        <v>0</v>
      </c>
      <c r="W189" s="41">
        <f t="shared" si="4"/>
        <v>0</v>
      </c>
      <c r="X189" s="41">
        <f t="shared" si="4"/>
        <v>0</v>
      </c>
      <c r="Y189" s="41">
        <f t="shared" si="4"/>
        <v>0</v>
      </c>
      <c r="Z189" s="41">
        <f t="shared" si="4"/>
        <v>0</v>
      </c>
      <c r="AA189" s="41">
        <f t="shared" si="4"/>
        <v>0</v>
      </c>
      <c r="AB189" s="41">
        <f t="shared" si="4"/>
        <v>0</v>
      </c>
      <c r="AC189" s="41">
        <f t="shared" si="4"/>
        <v>0</v>
      </c>
      <c r="AD189" s="41">
        <f t="shared" si="4"/>
        <v>0</v>
      </c>
      <c r="AE189" s="41">
        <f t="shared" si="4"/>
        <v>0</v>
      </c>
      <c r="AF189" s="41">
        <f t="shared" si="4"/>
        <v>0</v>
      </c>
      <c r="AG189" s="41">
        <f t="shared" si="4"/>
        <v>0</v>
      </c>
      <c r="AH189" s="41">
        <f t="shared" si="4"/>
        <v>0</v>
      </c>
      <c r="AI189" s="41">
        <f t="shared" si="4"/>
        <v>0</v>
      </c>
      <c r="AJ189" s="41">
        <f t="shared" si="4"/>
        <v>0</v>
      </c>
      <c r="AK189" s="41">
        <f t="shared" si="4"/>
        <v>0</v>
      </c>
      <c r="AL189" s="41">
        <f t="shared" si="4"/>
        <v>0</v>
      </c>
      <c r="AM189" s="41">
        <f t="shared" si="4"/>
        <v>0</v>
      </c>
      <c r="AN189" s="41">
        <f t="shared" si="4"/>
        <v>0</v>
      </c>
      <c r="AO189" s="41">
        <f t="shared" si="4"/>
        <v>0</v>
      </c>
      <c r="AP189" s="41">
        <f t="shared" si="4"/>
        <v>0</v>
      </c>
      <c r="AQ189" s="41">
        <f t="shared" si="4"/>
        <v>0</v>
      </c>
      <c r="AR189" s="41">
        <f t="shared" si="4"/>
        <v>0</v>
      </c>
      <c r="AS189" s="41">
        <f t="shared" si="4"/>
        <v>0</v>
      </c>
      <c r="AT189" s="41">
        <f t="shared" si="4"/>
        <v>0</v>
      </c>
      <c r="AU189" s="41">
        <f t="shared" si="4"/>
        <v>0</v>
      </c>
      <c r="AV189" s="41">
        <f t="shared" si="4"/>
        <v>0</v>
      </c>
      <c r="AW189" s="41">
        <f t="shared" si="4"/>
        <v>0</v>
      </c>
      <c r="AX189" s="41">
        <f t="shared" si="4"/>
        <v>0</v>
      </c>
      <c r="AY189" s="41">
        <f t="shared" si="4"/>
        <v>0</v>
      </c>
      <c r="AZ189" s="41">
        <f t="shared" si="4"/>
        <v>0</v>
      </c>
      <c r="BA189" s="41">
        <f t="shared" si="4"/>
        <v>0</v>
      </c>
      <c r="BB189" s="41">
        <f t="shared" si="4"/>
        <v>2.2166033999999998E-2</v>
      </c>
      <c r="BC189" s="41">
        <f t="shared" si="4"/>
        <v>1.290277922</v>
      </c>
      <c r="BD189" s="41">
        <f t="shared" si="4"/>
        <v>2.813482907</v>
      </c>
      <c r="BE189" s="41">
        <f t="shared" si="4"/>
        <v>5.6354310000000006E-3</v>
      </c>
      <c r="BF189" s="41">
        <f t="shared" si="4"/>
        <v>1.1270864E-2</v>
      </c>
      <c r="BG189" s="41">
        <f t="shared" si="4"/>
        <v>1.4684466E-2</v>
      </c>
      <c r="BH189" s="41">
        <f t="shared" si="4"/>
        <v>0.55865215899999998</v>
      </c>
      <c r="BI189" s="41">
        <f t="shared" si="4"/>
        <v>0</v>
      </c>
      <c r="BJ189" s="41">
        <f t="shared" si="4"/>
        <v>0</v>
      </c>
      <c r="BK189" s="41">
        <f t="shared" si="4"/>
        <v>0</v>
      </c>
      <c r="BL189" s="41">
        <f t="shared" si="4"/>
        <v>0</v>
      </c>
    </row>
    <row r="190" spans="1:64" s="37" customFormat="1" x14ac:dyDescent="0.2">
      <c r="A190" s="7"/>
      <c r="B190" s="36">
        <v>6</v>
      </c>
      <c r="C190" s="34" t="s">
        <v>181</v>
      </c>
      <c r="D190" s="41" t="str">
        <f>IF(D74="－","－",MAX(D74:D84))</f>
        <v>－</v>
      </c>
      <c r="E190" s="41" t="str">
        <f>IF(E74="－","－",SUM(E74:E84))</f>
        <v>－</v>
      </c>
      <c r="F190" s="41" t="str">
        <f t="shared" ref="F190:BL190" si="5">IF(F74="－","－",SUM(F74:F84))</f>
        <v>－</v>
      </c>
      <c r="G190" s="41" t="str">
        <f t="shared" si="5"/>
        <v>－</v>
      </c>
      <c r="H190" s="41" t="str">
        <f t="shared" si="5"/>
        <v>－</v>
      </c>
      <c r="I190" s="41" t="str">
        <f t="shared" si="5"/>
        <v>－</v>
      </c>
      <c r="J190" s="41" t="str">
        <f t="shared" si="5"/>
        <v>－</v>
      </c>
      <c r="K190" s="41" t="str">
        <f t="shared" si="5"/>
        <v>－</v>
      </c>
      <c r="L190" s="41" t="str">
        <f t="shared" si="5"/>
        <v>－</v>
      </c>
      <c r="M190" s="41" t="str">
        <f t="shared" si="5"/>
        <v>－</v>
      </c>
      <c r="N190" s="41" t="str">
        <f t="shared" si="5"/>
        <v>－</v>
      </c>
      <c r="O190" s="41" t="str">
        <f t="shared" si="5"/>
        <v>－</v>
      </c>
      <c r="P190" s="41" t="str">
        <f t="shared" si="5"/>
        <v>－</v>
      </c>
      <c r="Q190" s="41" t="str">
        <f t="shared" si="5"/>
        <v>－</v>
      </c>
      <c r="R190" s="41" t="str">
        <f t="shared" si="5"/>
        <v>－</v>
      </c>
      <c r="S190" s="41" t="str">
        <f t="shared" si="5"/>
        <v>－</v>
      </c>
      <c r="T190" s="41" t="str">
        <f t="shared" si="5"/>
        <v>－</v>
      </c>
      <c r="U190" s="41" t="str">
        <f t="shared" si="5"/>
        <v>－</v>
      </c>
      <c r="V190" s="41" t="str">
        <f t="shared" si="5"/>
        <v>－</v>
      </c>
      <c r="W190" s="41" t="str">
        <f t="shared" si="5"/>
        <v>－</v>
      </c>
      <c r="X190" s="41" t="str">
        <f t="shared" si="5"/>
        <v>－</v>
      </c>
      <c r="Y190" s="41" t="str">
        <f t="shared" si="5"/>
        <v>－</v>
      </c>
      <c r="Z190" s="41" t="str">
        <f t="shared" si="5"/>
        <v>－</v>
      </c>
      <c r="AA190" s="41" t="str">
        <f t="shared" si="5"/>
        <v>－</v>
      </c>
      <c r="AB190" s="41" t="str">
        <f t="shared" si="5"/>
        <v>－</v>
      </c>
      <c r="AC190" s="41" t="str">
        <f t="shared" si="5"/>
        <v>－</v>
      </c>
      <c r="AD190" s="41" t="str">
        <f t="shared" si="5"/>
        <v>－</v>
      </c>
      <c r="AE190" s="41" t="str">
        <f t="shared" si="5"/>
        <v>－</v>
      </c>
      <c r="AF190" s="41" t="str">
        <f t="shared" si="5"/>
        <v>－</v>
      </c>
      <c r="AG190" s="41" t="str">
        <f t="shared" si="5"/>
        <v>－</v>
      </c>
      <c r="AH190" s="41" t="str">
        <f t="shared" si="5"/>
        <v>－</v>
      </c>
      <c r="AI190" s="41" t="str">
        <f t="shared" si="5"/>
        <v>－</v>
      </c>
      <c r="AJ190" s="41" t="str">
        <f t="shared" si="5"/>
        <v>－</v>
      </c>
      <c r="AK190" s="41" t="str">
        <f t="shared" si="5"/>
        <v>－</v>
      </c>
      <c r="AL190" s="41" t="str">
        <f t="shared" si="5"/>
        <v>－</v>
      </c>
      <c r="AM190" s="41" t="str">
        <f t="shared" si="5"/>
        <v>－</v>
      </c>
      <c r="AN190" s="41" t="str">
        <f t="shared" si="5"/>
        <v>－</v>
      </c>
      <c r="AO190" s="41" t="str">
        <f t="shared" si="5"/>
        <v>－</v>
      </c>
      <c r="AP190" s="41" t="str">
        <f t="shared" si="5"/>
        <v>－</v>
      </c>
      <c r="AQ190" s="41" t="str">
        <f t="shared" si="5"/>
        <v>－</v>
      </c>
      <c r="AR190" s="41" t="str">
        <f t="shared" si="5"/>
        <v>－</v>
      </c>
      <c r="AS190" s="41" t="str">
        <f t="shared" si="5"/>
        <v>－</v>
      </c>
      <c r="AT190" s="41" t="str">
        <f t="shared" si="5"/>
        <v>－</v>
      </c>
      <c r="AU190" s="41" t="str">
        <f t="shared" si="5"/>
        <v>－</v>
      </c>
      <c r="AV190" s="41" t="str">
        <f t="shared" si="5"/>
        <v>－</v>
      </c>
      <c r="AW190" s="41" t="str">
        <f t="shared" si="5"/>
        <v>－</v>
      </c>
      <c r="AX190" s="41" t="str">
        <f t="shared" si="5"/>
        <v>－</v>
      </c>
      <c r="AY190" s="41" t="str">
        <f t="shared" si="5"/>
        <v>－</v>
      </c>
      <c r="AZ190" s="41" t="str">
        <f t="shared" si="5"/>
        <v>－</v>
      </c>
      <c r="BA190" s="41" t="str">
        <f t="shared" si="5"/>
        <v>－</v>
      </c>
      <c r="BB190" s="41" t="str">
        <f t="shared" si="5"/>
        <v>－</v>
      </c>
      <c r="BC190" s="41" t="str">
        <f t="shared" si="5"/>
        <v>－</v>
      </c>
      <c r="BD190" s="41" t="str">
        <f t="shared" si="5"/>
        <v>－</v>
      </c>
      <c r="BE190" s="41" t="str">
        <f t="shared" si="5"/>
        <v>－</v>
      </c>
      <c r="BF190" s="41" t="str">
        <f t="shared" si="5"/>
        <v>－</v>
      </c>
      <c r="BG190" s="41" t="str">
        <f t="shared" si="5"/>
        <v>－</v>
      </c>
      <c r="BH190" s="41" t="str">
        <f t="shared" si="5"/>
        <v>－</v>
      </c>
      <c r="BI190" s="41" t="str">
        <f t="shared" si="5"/>
        <v>－</v>
      </c>
      <c r="BJ190" s="41" t="str">
        <f t="shared" si="5"/>
        <v>－</v>
      </c>
      <c r="BK190" s="41" t="str">
        <f t="shared" si="5"/>
        <v>－</v>
      </c>
      <c r="BL190" s="41" t="str">
        <f t="shared" si="5"/>
        <v>－</v>
      </c>
    </row>
    <row r="191" spans="1:64" s="37" customFormat="1" x14ac:dyDescent="0.2">
      <c r="A191" s="7"/>
      <c r="B191" s="36">
        <v>7</v>
      </c>
      <c r="C191" s="34" t="s">
        <v>193</v>
      </c>
      <c r="D191" s="41" t="str">
        <f>IF(D85="－","－",MAX(D85:D91))</f>
        <v>－</v>
      </c>
      <c r="E191" s="41" t="str">
        <f>IF(E85="－","－",SUM(E85:E91))</f>
        <v>－</v>
      </c>
      <c r="F191" s="41" t="str">
        <f t="shared" ref="F191:BL191" si="6">IF(F85="－","－",SUM(F85:F91))</f>
        <v>－</v>
      </c>
      <c r="G191" s="41" t="str">
        <f t="shared" si="6"/>
        <v>－</v>
      </c>
      <c r="H191" s="41" t="str">
        <f t="shared" si="6"/>
        <v>－</v>
      </c>
      <c r="I191" s="41" t="str">
        <f t="shared" si="6"/>
        <v>－</v>
      </c>
      <c r="J191" s="41" t="str">
        <f t="shared" si="6"/>
        <v>－</v>
      </c>
      <c r="K191" s="41" t="str">
        <f t="shared" si="6"/>
        <v>－</v>
      </c>
      <c r="L191" s="41" t="str">
        <f t="shared" si="6"/>
        <v>－</v>
      </c>
      <c r="M191" s="41" t="str">
        <f t="shared" si="6"/>
        <v>－</v>
      </c>
      <c r="N191" s="41" t="str">
        <f t="shared" si="6"/>
        <v>－</v>
      </c>
      <c r="O191" s="41" t="str">
        <f t="shared" si="6"/>
        <v>－</v>
      </c>
      <c r="P191" s="41" t="str">
        <f t="shared" si="6"/>
        <v>－</v>
      </c>
      <c r="Q191" s="41" t="str">
        <f t="shared" si="6"/>
        <v>－</v>
      </c>
      <c r="R191" s="41" t="str">
        <f t="shared" si="6"/>
        <v>－</v>
      </c>
      <c r="S191" s="41" t="str">
        <f t="shared" si="6"/>
        <v>－</v>
      </c>
      <c r="T191" s="41" t="str">
        <f t="shared" si="6"/>
        <v>－</v>
      </c>
      <c r="U191" s="41" t="str">
        <f t="shared" si="6"/>
        <v>－</v>
      </c>
      <c r="V191" s="41" t="str">
        <f t="shared" si="6"/>
        <v>－</v>
      </c>
      <c r="W191" s="41" t="str">
        <f t="shared" si="6"/>
        <v>－</v>
      </c>
      <c r="X191" s="41" t="str">
        <f t="shared" si="6"/>
        <v>－</v>
      </c>
      <c r="Y191" s="41" t="str">
        <f t="shared" si="6"/>
        <v>－</v>
      </c>
      <c r="Z191" s="41" t="str">
        <f t="shared" si="6"/>
        <v>－</v>
      </c>
      <c r="AA191" s="41" t="str">
        <f t="shared" si="6"/>
        <v>－</v>
      </c>
      <c r="AB191" s="41" t="str">
        <f t="shared" si="6"/>
        <v>－</v>
      </c>
      <c r="AC191" s="41" t="str">
        <f t="shared" si="6"/>
        <v>－</v>
      </c>
      <c r="AD191" s="41" t="str">
        <f t="shared" si="6"/>
        <v>－</v>
      </c>
      <c r="AE191" s="41" t="str">
        <f t="shared" si="6"/>
        <v>－</v>
      </c>
      <c r="AF191" s="41" t="str">
        <f t="shared" si="6"/>
        <v>－</v>
      </c>
      <c r="AG191" s="41" t="str">
        <f t="shared" si="6"/>
        <v>－</v>
      </c>
      <c r="AH191" s="41" t="str">
        <f t="shared" si="6"/>
        <v>－</v>
      </c>
      <c r="AI191" s="41" t="str">
        <f t="shared" si="6"/>
        <v>－</v>
      </c>
      <c r="AJ191" s="41" t="str">
        <f t="shared" si="6"/>
        <v>－</v>
      </c>
      <c r="AK191" s="41" t="str">
        <f t="shared" si="6"/>
        <v>－</v>
      </c>
      <c r="AL191" s="41" t="str">
        <f t="shared" si="6"/>
        <v>－</v>
      </c>
      <c r="AM191" s="41" t="str">
        <f t="shared" si="6"/>
        <v>－</v>
      </c>
      <c r="AN191" s="41" t="str">
        <f t="shared" si="6"/>
        <v>－</v>
      </c>
      <c r="AO191" s="41" t="str">
        <f t="shared" si="6"/>
        <v>－</v>
      </c>
      <c r="AP191" s="41" t="str">
        <f t="shared" si="6"/>
        <v>－</v>
      </c>
      <c r="AQ191" s="41" t="str">
        <f t="shared" si="6"/>
        <v>－</v>
      </c>
      <c r="AR191" s="41" t="str">
        <f t="shared" si="6"/>
        <v>－</v>
      </c>
      <c r="AS191" s="41" t="str">
        <f t="shared" si="6"/>
        <v>－</v>
      </c>
      <c r="AT191" s="41" t="str">
        <f t="shared" si="6"/>
        <v>－</v>
      </c>
      <c r="AU191" s="41" t="str">
        <f t="shared" si="6"/>
        <v>－</v>
      </c>
      <c r="AV191" s="41" t="str">
        <f t="shared" si="6"/>
        <v>－</v>
      </c>
      <c r="AW191" s="41" t="str">
        <f t="shared" si="6"/>
        <v>－</v>
      </c>
      <c r="AX191" s="41" t="str">
        <f t="shared" si="6"/>
        <v>－</v>
      </c>
      <c r="AY191" s="41" t="str">
        <f t="shared" si="6"/>
        <v>－</v>
      </c>
      <c r="AZ191" s="41" t="str">
        <f t="shared" si="6"/>
        <v>－</v>
      </c>
      <c r="BA191" s="41" t="str">
        <f t="shared" si="6"/>
        <v>－</v>
      </c>
      <c r="BB191" s="41" t="str">
        <f t="shared" si="6"/>
        <v>－</v>
      </c>
      <c r="BC191" s="41" t="str">
        <f t="shared" si="6"/>
        <v>－</v>
      </c>
      <c r="BD191" s="41" t="str">
        <f t="shared" si="6"/>
        <v>－</v>
      </c>
      <c r="BE191" s="41" t="str">
        <f t="shared" si="6"/>
        <v>－</v>
      </c>
      <c r="BF191" s="41" t="str">
        <f t="shared" si="6"/>
        <v>－</v>
      </c>
      <c r="BG191" s="41" t="str">
        <f t="shared" si="6"/>
        <v>－</v>
      </c>
      <c r="BH191" s="41" t="str">
        <f t="shared" si="6"/>
        <v>－</v>
      </c>
      <c r="BI191" s="41" t="str">
        <f t="shared" si="6"/>
        <v>－</v>
      </c>
      <c r="BJ191" s="41" t="str">
        <f t="shared" si="6"/>
        <v>－</v>
      </c>
      <c r="BK191" s="41" t="str">
        <f t="shared" si="6"/>
        <v>－</v>
      </c>
      <c r="BL191" s="41" t="str">
        <f t="shared" si="6"/>
        <v>－</v>
      </c>
    </row>
    <row r="192" spans="1:64" s="37" customFormat="1" x14ac:dyDescent="0.2">
      <c r="A192" s="7"/>
      <c r="B192" s="36">
        <v>8</v>
      </c>
      <c r="C192" s="34" t="s">
        <v>201</v>
      </c>
      <c r="D192" s="41">
        <f>IF(D92="－","－",MAX(D92:D114))</f>
        <v>6.3363959520000002</v>
      </c>
      <c r="E192" s="41">
        <f>IF(E92="－","－",SUM(E92:E114))</f>
        <v>159</v>
      </c>
      <c r="F192" s="41">
        <f t="shared" ref="F192:BL192" si="7">IF(F92="－","－",SUM(F92:F114))</f>
        <v>39</v>
      </c>
      <c r="G192" s="41">
        <f t="shared" si="7"/>
        <v>56</v>
      </c>
      <c r="H192" s="41">
        <f t="shared" si="7"/>
        <v>64</v>
      </c>
      <c r="I192" s="41">
        <f t="shared" si="7"/>
        <v>41.487015941333617</v>
      </c>
      <c r="J192" s="41">
        <f t="shared" si="7"/>
        <v>456.10281376722725</v>
      </c>
      <c r="K192" s="41">
        <f t="shared" si="7"/>
        <v>3.8067284415926896</v>
      </c>
      <c r="L192" s="41">
        <f t="shared" si="7"/>
        <v>37.680287499740935</v>
      </c>
      <c r="M192" s="41">
        <f t="shared" si="7"/>
        <v>127.33321120833887</v>
      </c>
      <c r="N192" s="41">
        <f t="shared" si="7"/>
        <v>370.25661850022192</v>
      </c>
      <c r="O192" s="41">
        <f t="shared" si="7"/>
        <v>4.6646265320000015</v>
      </c>
      <c r="P192" s="41">
        <f t="shared" si="7"/>
        <v>8.1674943080000002</v>
      </c>
      <c r="Q192" s="41">
        <f t="shared" si="7"/>
        <v>4.3592154809999997</v>
      </c>
      <c r="R192" s="41">
        <f t="shared" si="7"/>
        <v>0.30541105099999993</v>
      </c>
      <c r="S192" s="41">
        <f t="shared" si="7"/>
        <v>7.7691320659999992</v>
      </c>
      <c r="T192" s="41">
        <f t="shared" si="7"/>
        <v>0.39836224199999998</v>
      </c>
      <c r="U192" s="41">
        <f t="shared" si="7"/>
        <v>8.1984500000000011</v>
      </c>
      <c r="V192" s="41">
        <f t="shared" si="7"/>
        <v>19.456999999999997</v>
      </c>
      <c r="W192" s="41">
        <f t="shared" si="7"/>
        <v>54.350092473333611</v>
      </c>
      <c r="X192" s="41">
        <f t="shared" si="7"/>
        <v>483.72730807522731</v>
      </c>
      <c r="Y192" s="41">
        <f t="shared" si="7"/>
        <v>538.07740054856072</v>
      </c>
      <c r="Z192" s="41">
        <f t="shared" si="7"/>
        <v>0.24472737389283739</v>
      </c>
      <c r="AA192" s="41">
        <f t="shared" si="7"/>
        <v>0.11153547725055819</v>
      </c>
      <c r="AB192" s="41">
        <f t="shared" si="7"/>
        <v>0.11153547580699999</v>
      </c>
      <c r="AC192" s="41">
        <f t="shared" si="7"/>
        <v>4.2625007914221566E-2</v>
      </c>
      <c r="AD192" s="41">
        <f t="shared" si="7"/>
        <v>8.7715392778711543</v>
      </c>
      <c r="AE192" s="41">
        <f t="shared" si="7"/>
        <v>78.943853500840447</v>
      </c>
      <c r="AF192" s="41">
        <f t="shared" si="7"/>
        <v>87.715392778711632</v>
      </c>
      <c r="AG192" s="41">
        <f t="shared" si="7"/>
        <v>0.5566627185167905</v>
      </c>
      <c r="AH192" s="41">
        <f t="shared" si="7"/>
        <v>0.9469664636837356</v>
      </c>
      <c r="AI192" s="41">
        <f t="shared" si="7"/>
        <v>3.0328520526087197</v>
      </c>
      <c r="AJ192" s="41">
        <f t="shared" si="7"/>
        <v>4.1122046300663311E-3</v>
      </c>
      <c r="AK192" s="41">
        <f t="shared" si="7"/>
        <v>4.9693627518229951E-3</v>
      </c>
      <c r="AL192" s="41">
        <f t="shared" si="7"/>
        <v>1.2428780645489051E-2</v>
      </c>
      <c r="AM192" s="41">
        <f t="shared" si="7"/>
        <v>0.60339993106107837</v>
      </c>
      <c r="AN192" s="41">
        <f t="shared" si="7"/>
        <v>9.7234751043067096</v>
      </c>
      <c r="AO192" s="41">
        <f t="shared" si="7"/>
        <v>81.989134334094643</v>
      </c>
      <c r="AP192" s="41">
        <f t="shared" si="7"/>
        <v>15372.671742777002</v>
      </c>
      <c r="AQ192" s="41">
        <f t="shared" si="7"/>
        <v>8277.5924768749992</v>
      </c>
      <c r="AR192" s="41">
        <f t="shared" si="7"/>
        <v>23650.264219652003</v>
      </c>
      <c r="AS192" s="41">
        <f t="shared" si="7"/>
        <v>406.70636428700004</v>
      </c>
      <c r="AT192" s="41">
        <f t="shared" si="7"/>
        <v>74024.275338438994</v>
      </c>
      <c r="AU192" s="41">
        <f t="shared" si="7"/>
        <v>165050.04180823208</v>
      </c>
      <c r="AV192" s="41">
        <f t="shared" si="7"/>
        <v>40092.274163708003</v>
      </c>
      <c r="AW192" s="41">
        <f t="shared" si="7"/>
        <v>89434.954571402021</v>
      </c>
      <c r="AX192" s="41">
        <f t="shared" si="7"/>
        <v>38327.411172356988</v>
      </c>
      <c r="AY192" s="41">
        <f t="shared" si="7"/>
        <v>85497.185888388005</v>
      </c>
      <c r="AZ192" s="41">
        <f t="shared" si="7"/>
        <v>2.8892642749999995</v>
      </c>
      <c r="BA192" s="41">
        <f t="shared" si="7"/>
        <v>5.7785285599999989</v>
      </c>
      <c r="BB192" s="41">
        <f t="shared" si="7"/>
        <v>80.353647500000008</v>
      </c>
      <c r="BC192" s="41">
        <f t="shared" si="7"/>
        <v>7447.1307294960015</v>
      </c>
      <c r="BD192" s="41">
        <f t="shared" si="7"/>
        <v>16595.718078112004</v>
      </c>
      <c r="BE192" s="41">
        <f t="shared" si="7"/>
        <v>2.3438108090000003</v>
      </c>
      <c r="BF192" s="41">
        <f t="shared" si="7"/>
        <v>4.6876216250000011</v>
      </c>
      <c r="BG192" s="41">
        <f t="shared" si="7"/>
        <v>71.915944836999984</v>
      </c>
      <c r="BH192" s="41">
        <f t="shared" si="7"/>
        <v>892.22741209399999</v>
      </c>
      <c r="BI192" s="41">
        <f t="shared" si="7"/>
        <v>2.7000000000000015</v>
      </c>
      <c r="BJ192" s="41">
        <f t="shared" si="7"/>
        <v>2.7600000000000011</v>
      </c>
      <c r="BK192" s="41">
        <f t="shared" si="7"/>
        <v>7.1399999999999917</v>
      </c>
      <c r="BL192" s="41">
        <f t="shared" si="7"/>
        <v>7.1799999999999926</v>
      </c>
    </row>
    <row r="193" spans="1:64" s="37" customFormat="1" x14ac:dyDescent="0.2">
      <c r="A193" s="7"/>
      <c r="B193" s="36">
        <v>9</v>
      </c>
      <c r="C193" s="34" t="s">
        <v>225</v>
      </c>
      <c r="D193" s="41">
        <f>IF(D115="－","－",MAX(D115:D122))</f>
        <v>5.8119445750000001</v>
      </c>
      <c r="E193" s="41">
        <f>IF(E115="－","－",SUM(E115:E122))</f>
        <v>264</v>
      </c>
      <c r="F193" s="41">
        <f t="shared" ref="F193:BL193" si="8">IF(F115="－","－",SUM(F115:F122))</f>
        <v>6</v>
      </c>
      <c r="G193" s="41">
        <f t="shared" si="8"/>
        <v>52</v>
      </c>
      <c r="H193" s="41">
        <f t="shared" si="8"/>
        <v>206</v>
      </c>
      <c r="I193" s="41">
        <f t="shared" si="8"/>
        <v>0.10048673337003083</v>
      </c>
      <c r="J193" s="41">
        <f t="shared" si="8"/>
        <v>7.2710953601851758</v>
      </c>
      <c r="K193" s="41">
        <f t="shared" si="8"/>
        <v>2.5258733373687399E-2</v>
      </c>
      <c r="L193" s="41">
        <f t="shared" si="8"/>
        <v>7.5227999996343442E-2</v>
      </c>
      <c r="M193" s="41">
        <f t="shared" si="8"/>
        <v>1.6647190935597185</v>
      </c>
      <c r="N193" s="41">
        <f t="shared" si="8"/>
        <v>5.7068629999954883</v>
      </c>
      <c r="O193" s="41">
        <f t="shared" si="8"/>
        <v>0.22266093499999998</v>
      </c>
      <c r="P193" s="41">
        <f t="shared" si="8"/>
        <v>0.35164793100000002</v>
      </c>
      <c r="Q193" s="41">
        <f t="shared" si="8"/>
        <v>0.20947416500000002</v>
      </c>
      <c r="R193" s="41">
        <f t="shared" si="8"/>
        <v>1.318677E-2</v>
      </c>
      <c r="S193" s="41">
        <f t="shared" si="8"/>
        <v>0.33444779499999999</v>
      </c>
      <c r="T193" s="41">
        <f t="shared" si="8"/>
        <v>1.7200136000000001E-2</v>
      </c>
      <c r="U193" s="41">
        <f t="shared" si="8"/>
        <v>1.0816000000000001</v>
      </c>
      <c r="V193" s="41">
        <f t="shared" si="8"/>
        <v>2.5623999999999993</v>
      </c>
      <c r="W193" s="41">
        <f t="shared" si="8"/>
        <v>1.4047476683700308</v>
      </c>
      <c r="X193" s="41">
        <f t="shared" si="8"/>
        <v>10.185143291185176</v>
      </c>
      <c r="Y193" s="41">
        <f t="shared" si="8"/>
        <v>11.589890959555207</v>
      </c>
      <c r="Z193" s="41">
        <f t="shared" si="8"/>
        <v>1.078584000781833E-3</v>
      </c>
      <c r="AA193" s="41">
        <f t="shared" si="8"/>
        <v>2.3081697616731219E-4</v>
      </c>
      <c r="AB193" s="41">
        <f t="shared" si="8"/>
        <v>2.3081667919999996E-4</v>
      </c>
      <c r="AC193" s="41">
        <f t="shared" si="8"/>
        <v>2.6759722122229852E-4</v>
      </c>
      <c r="AD193" s="41">
        <f t="shared" si="8"/>
        <v>8.9855727799190779E-2</v>
      </c>
      <c r="AE193" s="41">
        <f t="shared" si="8"/>
        <v>0.80870155019271728</v>
      </c>
      <c r="AF193" s="41">
        <f t="shared" si="8"/>
        <v>0.89855727799190799</v>
      </c>
      <c r="AG193" s="41">
        <f t="shared" si="8"/>
        <v>7.3448577336032828E-2</v>
      </c>
      <c r="AH193" s="41">
        <f t="shared" si="8"/>
        <v>0.12494700512336625</v>
      </c>
      <c r="AI193" s="41">
        <f t="shared" si="8"/>
        <v>0.40016811100321337</v>
      </c>
      <c r="AJ193" s="41">
        <f t="shared" si="8"/>
        <v>9.0483133603953141E-6</v>
      </c>
      <c r="AK193" s="41">
        <f t="shared" si="8"/>
        <v>1.0934366217833882E-5</v>
      </c>
      <c r="AL193" s="41">
        <f t="shared" si="8"/>
        <v>2.7347739741689885E-5</v>
      </c>
      <c r="AM193" s="41">
        <f t="shared" si="8"/>
        <v>7.3725222870615517E-2</v>
      </c>
      <c r="AN193" s="41">
        <f t="shared" si="8"/>
        <v>0.21481366728877482</v>
      </c>
      <c r="AO193" s="41">
        <f t="shared" si="8"/>
        <v>1.2088970089356723</v>
      </c>
      <c r="AP193" s="41">
        <f t="shared" si="8"/>
        <v>328.93855845899998</v>
      </c>
      <c r="AQ193" s="41">
        <f t="shared" si="8"/>
        <v>177.12076224699996</v>
      </c>
      <c r="AR193" s="41">
        <f t="shared" si="8"/>
        <v>506.05932070599994</v>
      </c>
      <c r="AS193" s="41">
        <f t="shared" si="8"/>
        <v>11.08197118</v>
      </c>
      <c r="AT193" s="41">
        <f t="shared" si="8"/>
        <v>1612.8975119060001</v>
      </c>
      <c r="AU193" s="41">
        <f t="shared" si="8"/>
        <v>3488.958090053</v>
      </c>
      <c r="AV193" s="41">
        <f t="shared" si="8"/>
        <v>950.72157737599991</v>
      </c>
      <c r="AW193" s="41">
        <f t="shared" si="8"/>
        <v>2058.018929457</v>
      </c>
      <c r="AX193" s="41">
        <f t="shared" si="8"/>
        <v>897.01311184099984</v>
      </c>
      <c r="AY193" s="41">
        <f t="shared" si="8"/>
        <v>1941.6671102829998</v>
      </c>
      <c r="AZ193" s="41">
        <f t="shared" si="8"/>
        <v>1.377169238</v>
      </c>
      <c r="BA193" s="41">
        <f t="shared" si="8"/>
        <v>2.7543384780000002</v>
      </c>
      <c r="BB193" s="41">
        <f t="shared" si="8"/>
        <v>3.9926456300000002</v>
      </c>
      <c r="BC193" s="41">
        <f t="shared" si="8"/>
        <v>279.95603675799998</v>
      </c>
      <c r="BD193" s="41">
        <f t="shared" si="8"/>
        <v>613.76215070499995</v>
      </c>
      <c r="BE193" s="41">
        <f t="shared" si="8"/>
        <v>1.8148389209999998</v>
      </c>
      <c r="BF193" s="41">
        <f t="shared" si="8"/>
        <v>3.6296778459999999</v>
      </c>
      <c r="BG193" s="41">
        <f t="shared" si="8"/>
        <v>19.105052030000003</v>
      </c>
      <c r="BH193" s="41">
        <f t="shared" si="8"/>
        <v>95.731760909999991</v>
      </c>
      <c r="BI193" s="41">
        <f t="shared" si="8"/>
        <v>0.03</v>
      </c>
      <c r="BJ193" s="41">
        <f t="shared" si="8"/>
        <v>0.03</v>
      </c>
      <c r="BK193" s="41">
        <f t="shared" si="8"/>
        <v>0</v>
      </c>
      <c r="BL193" s="41">
        <f t="shared" si="8"/>
        <v>0</v>
      </c>
    </row>
    <row r="194" spans="1:64" s="37" customFormat="1" x14ac:dyDescent="0.2">
      <c r="A194" s="7"/>
      <c r="B194" s="36">
        <v>10</v>
      </c>
      <c r="C194" s="34" t="s">
        <v>3</v>
      </c>
      <c r="D194" s="41">
        <f>IF(D123="－","－",MAX(D123:D132))</f>
        <v>4.8815999149999998</v>
      </c>
      <c r="E194" s="41">
        <f>IF(E123="－","－",SUM(E123:E132))</f>
        <v>329</v>
      </c>
      <c r="F194" s="41">
        <f t="shared" ref="F194:BL194" si="9">IF(F123="－","－",SUM(F123:F132))</f>
        <v>0</v>
      </c>
      <c r="G194" s="41">
        <f t="shared" si="9"/>
        <v>1</v>
      </c>
      <c r="H194" s="41">
        <f t="shared" si="9"/>
        <v>328</v>
      </c>
      <c r="I194" s="41">
        <f t="shared" si="9"/>
        <v>0</v>
      </c>
      <c r="J194" s="41">
        <f t="shared" si="9"/>
        <v>0</v>
      </c>
      <c r="K194" s="41">
        <f t="shared" si="9"/>
        <v>0</v>
      </c>
      <c r="L194" s="41">
        <f t="shared" si="9"/>
        <v>0</v>
      </c>
      <c r="M194" s="41">
        <f t="shared" si="9"/>
        <v>0</v>
      </c>
      <c r="N194" s="41">
        <f t="shared" si="9"/>
        <v>0</v>
      </c>
      <c r="O194" s="41">
        <f t="shared" si="9"/>
        <v>2.0455700000000001E-4</v>
      </c>
      <c r="P194" s="41">
        <f t="shared" si="9"/>
        <v>3.17588E-4</v>
      </c>
      <c r="Q194" s="41">
        <f t="shared" si="9"/>
        <v>1.5535000000000001E-4</v>
      </c>
      <c r="R194" s="41">
        <f t="shared" si="9"/>
        <v>4.9206999999999998E-5</v>
      </c>
      <c r="S194" s="41">
        <f t="shared" si="9"/>
        <v>2.5340399999999999E-4</v>
      </c>
      <c r="T194" s="41">
        <f t="shared" si="9"/>
        <v>6.4184000000000008E-5</v>
      </c>
      <c r="U194" s="41">
        <f t="shared" si="9"/>
        <v>3.0000000000000001E-3</v>
      </c>
      <c r="V194" s="41">
        <f t="shared" si="9"/>
        <v>7.1999999999999998E-3</v>
      </c>
      <c r="W194" s="41">
        <f t="shared" si="9"/>
        <v>3.2045570000000002E-3</v>
      </c>
      <c r="X194" s="41">
        <f t="shared" si="9"/>
        <v>7.5175879999999995E-3</v>
      </c>
      <c r="Y194" s="41">
        <f t="shared" si="9"/>
        <v>1.0722145000000002E-2</v>
      </c>
      <c r="Z194" s="41">
        <f t="shared" si="9"/>
        <v>0</v>
      </c>
      <c r="AA194" s="41">
        <f t="shared" si="9"/>
        <v>0</v>
      </c>
      <c r="AB194" s="41">
        <f t="shared" si="9"/>
        <v>0</v>
      </c>
      <c r="AC194" s="41">
        <f t="shared" si="9"/>
        <v>0</v>
      </c>
      <c r="AD194" s="41">
        <f t="shared" si="9"/>
        <v>0</v>
      </c>
      <c r="AE194" s="41">
        <f t="shared" si="9"/>
        <v>0</v>
      </c>
      <c r="AF194" s="41">
        <f t="shared" si="9"/>
        <v>0</v>
      </c>
      <c r="AG194" s="41">
        <f t="shared" si="9"/>
        <v>2.1671299809144468E-4</v>
      </c>
      <c r="AH194" s="41">
        <f t="shared" si="9"/>
        <v>3.686611921555611E-4</v>
      </c>
      <c r="AI194" s="41">
        <f t="shared" si="9"/>
        <v>1.1807121964982159E-3</v>
      </c>
      <c r="AJ194" s="41">
        <f t="shared" si="9"/>
        <v>0</v>
      </c>
      <c r="AK194" s="41">
        <f t="shared" si="9"/>
        <v>0</v>
      </c>
      <c r="AL194" s="41">
        <f t="shared" si="9"/>
        <v>0</v>
      </c>
      <c r="AM194" s="41">
        <f t="shared" si="9"/>
        <v>2.1671299809144468E-4</v>
      </c>
      <c r="AN194" s="41">
        <f t="shared" si="9"/>
        <v>3.686611921555611E-4</v>
      </c>
      <c r="AO194" s="41">
        <f t="shared" si="9"/>
        <v>1.1807121964982159E-3</v>
      </c>
      <c r="AP194" s="41">
        <f t="shared" si="9"/>
        <v>1.143722E-2</v>
      </c>
      <c r="AQ194" s="41">
        <f t="shared" si="9"/>
        <v>6.1585020000000006E-3</v>
      </c>
      <c r="AR194" s="41">
        <f t="shared" si="9"/>
        <v>1.7595722000000001E-2</v>
      </c>
      <c r="AS194" s="41">
        <f t="shared" si="9"/>
        <v>0</v>
      </c>
      <c r="AT194" s="41">
        <f t="shared" si="9"/>
        <v>0</v>
      </c>
      <c r="AU194" s="41">
        <f t="shared" si="9"/>
        <v>0</v>
      </c>
      <c r="AV194" s="41">
        <f t="shared" si="9"/>
        <v>0</v>
      </c>
      <c r="AW194" s="41">
        <f t="shared" si="9"/>
        <v>0</v>
      </c>
      <c r="AX194" s="41">
        <f t="shared" si="9"/>
        <v>0</v>
      </c>
      <c r="AY194" s="41">
        <f t="shared" si="9"/>
        <v>0</v>
      </c>
      <c r="AZ194" s="41">
        <f t="shared" si="9"/>
        <v>0</v>
      </c>
      <c r="BA194" s="41">
        <f t="shared" si="9"/>
        <v>0</v>
      </c>
      <c r="BB194" s="41">
        <f t="shared" si="9"/>
        <v>0.61368601099999998</v>
      </c>
      <c r="BC194" s="41">
        <f t="shared" si="9"/>
        <v>31.863549806999998</v>
      </c>
      <c r="BD194" s="41">
        <f t="shared" si="9"/>
        <v>70.769493218999997</v>
      </c>
      <c r="BE194" s="41">
        <f t="shared" si="9"/>
        <v>0.136374667</v>
      </c>
      <c r="BF194" s="41">
        <f t="shared" si="9"/>
        <v>0.27274933699999998</v>
      </c>
      <c r="BG194" s="41">
        <f t="shared" si="9"/>
        <v>5.2390682650000002</v>
      </c>
      <c r="BH194" s="41">
        <f t="shared" si="9"/>
        <v>39.038603147000003</v>
      </c>
      <c r="BI194" s="41">
        <f t="shared" si="9"/>
        <v>0</v>
      </c>
      <c r="BJ194" s="41">
        <f t="shared" si="9"/>
        <v>0</v>
      </c>
      <c r="BK194" s="41">
        <f t="shared" si="9"/>
        <v>0</v>
      </c>
      <c r="BL194" s="41">
        <f t="shared" si="9"/>
        <v>0</v>
      </c>
    </row>
    <row r="195" spans="1:64" s="37" customFormat="1" x14ac:dyDescent="0.2">
      <c r="A195" s="7"/>
      <c r="B195" s="36">
        <v>11</v>
      </c>
      <c r="C195" s="34" t="s">
        <v>14</v>
      </c>
      <c r="D195" s="41">
        <f>IF(D133="－","－",MAX(D133:D150))</f>
        <v>4.9956890070000002</v>
      </c>
      <c r="E195" s="41">
        <f>IF(E133="－","－",SUM(E133:E150))</f>
        <v>314</v>
      </c>
      <c r="F195" s="41">
        <f t="shared" ref="F195:BL195" si="10">IF(F133="－","－",SUM(F133:F150))</f>
        <v>0</v>
      </c>
      <c r="G195" s="41">
        <f t="shared" si="10"/>
        <v>0</v>
      </c>
      <c r="H195" s="41">
        <f t="shared" si="10"/>
        <v>314</v>
      </c>
      <c r="I195" s="41">
        <f t="shared" si="10"/>
        <v>0</v>
      </c>
      <c r="J195" s="41">
        <f t="shared" si="10"/>
        <v>0</v>
      </c>
      <c r="K195" s="41">
        <f t="shared" si="10"/>
        <v>0</v>
      </c>
      <c r="L195" s="41">
        <f t="shared" si="10"/>
        <v>0</v>
      </c>
      <c r="M195" s="41">
        <f t="shared" si="10"/>
        <v>0</v>
      </c>
      <c r="N195" s="41">
        <f t="shared" si="10"/>
        <v>0</v>
      </c>
      <c r="O195" s="41">
        <f t="shared" si="10"/>
        <v>7.6149979999999996E-3</v>
      </c>
      <c r="P195" s="41">
        <f t="shared" si="10"/>
        <v>1.2969425E-2</v>
      </c>
      <c r="Q195" s="41">
        <f t="shared" si="10"/>
        <v>6.8081099999999992E-3</v>
      </c>
      <c r="R195" s="41">
        <f t="shared" si="10"/>
        <v>8.0688799999999996E-4</v>
      </c>
      <c r="S195" s="41">
        <f t="shared" si="10"/>
        <v>1.1916961E-2</v>
      </c>
      <c r="T195" s="41">
        <f t="shared" si="10"/>
        <v>1.0524639999999999E-3</v>
      </c>
      <c r="U195" s="41">
        <f t="shared" si="10"/>
        <v>0</v>
      </c>
      <c r="V195" s="41">
        <f t="shared" si="10"/>
        <v>0</v>
      </c>
      <c r="W195" s="41">
        <f t="shared" si="10"/>
        <v>7.6149979999999996E-3</v>
      </c>
      <c r="X195" s="41">
        <f t="shared" si="10"/>
        <v>1.2969425E-2</v>
      </c>
      <c r="Y195" s="41">
        <f t="shared" si="10"/>
        <v>2.0584422999999998E-2</v>
      </c>
      <c r="Z195" s="41">
        <f t="shared" si="10"/>
        <v>0</v>
      </c>
      <c r="AA195" s="41">
        <f t="shared" si="10"/>
        <v>0</v>
      </c>
      <c r="AB195" s="41">
        <f t="shared" si="10"/>
        <v>0</v>
      </c>
      <c r="AC195" s="41">
        <f t="shared" si="10"/>
        <v>0</v>
      </c>
      <c r="AD195" s="41">
        <f t="shared" si="10"/>
        <v>0</v>
      </c>
      <c r="AE195" s="41">
        <f t="shared" si="10"/>
        <v>0</v>
      </c>
      <c r="AF195" s="41">
        <f t="shared" si="10"/>
        <v>0</v>
      </c>
      <c r="AG195" s="41">
        <f t="shared" si="10"/>
        <v>0</v>
      </c>
      <c r="AH195" s="41">
        <f t="shared" si="10"/>
        <v>0</v>
      </c>
      <c r="AI195" s="41">
        <f t="shared" si="10"/>
        <v>0</v>
      </c>
      <c r="AJ195" s="41">
        <f t="shared" si="10"/>
        <v>0</v>
      </c>
      <c r="AK195" s="41">
        <f t="shared" si="10"/>
        <v>0</v>
      </c>
      <c r="AL195" s="41">
        <f t="shared" si="10"/>
        <v>0</v>
      </c>
      <c r="AM195" s="41">
        <f t="shared" si="10"/>
        <v>0</v>
      </c>
      <c r="AN195" s="41">
        <f t="shared" si="10"/>
        <v>0</v>
      </c>
      <c r="AO195" s="41">
        <f t="shared" si="10"/>
        <v>0</v>
      </c>
      <c r="AP195" s="41">
        <f t="shared" si="10"/>
        <v>1.5974753000000001E-2</v>
      </c>
      <c r="AQ195" s="41">
        <f t="shared" si="10"/>
        <v>8.6017899999999998E-3</v>
      </c>
      <c r="AR195" s="41">
        <f t="shared" si="10"/>
        <v>2.4576542999999999E-2</v>
      </c>
      <c r="AS195" s="41">
        <f t="shared" si="10"/>
        <v>0</v>
      </c>
      <c r="AT195" s="41">
        <f t="shared" si="10"/>
        <v>0</v>
      </c>
      <c r="AU195" s="41">
        <f t="shared" si="10"/>
        <v>0</v>
      </c>
      <c r="AV195" s="41">
        <f t="shared" si="10"/>
        <v>0</v>
      </c>
      <c r="AW195" s="41">
        <f t="shared" si="10"/>
        <v>0</v>
      </c>
      <c r="AX195" s="41">
        <f t="shared" si="10"/>
        <v>0</v>
      </c>
      <c r="AY195" s="41">
        <f t="shared" si="10"/>
        <v>0</v>
      </c>
      <c r="AZ195" s="41">
        <f t="shared" si="10"/>
        <v>0</v>
      </c>
      <c r="BA195" s="41">
        <f t="shared" si="10"/>
        <v>0</v>
      </c>
      <c r="BB195" s="41">
        <f t="shared" si="10"/>
        <v>0.949156679</v>
      </c>
      <c r="BC195" s="41">
        <f t="shared" si="10"/>
        <v>47.714176139999999</v>
      </c>
      <c r="BD195" s="41">
        <f t="shared" si="10"/>
        <v>107.19121203899999</v>
      </c>
      <c r="BE195" s="41">
        <f t="shared" si="10"/>
        <v>4.7816452000000002E-2</v>
      </c>
      <c r="BF195" s="41">
        <f t="shared" si="10"/>
        <v>9.5632910000000002E-2</v>
      </c>
      <c r="BG195" s="41">
        <f t="shared" si="10"/>
        <v>5.1420837460000008</v>
      </c>
      <c r="BH195" s="41">
        <f t="shared" si="10"/>
        <v>25.240026322000002</v>
      </c>
      <c r="BI195" s="41">
        <f t="shared" si="10"/>
        <v>0</v>
      </c>
      <c r="BJ195" s="41">
        <f t="shared" si="10"/>
        <v>0</v>
      </c>
      <c r="BK195" s="41">
        <f t="shared" si="10"/>
        <v>0</v>
      </c>
      <c r="BL195" s="41">
        <f t="shared" si="10"/>
        <v>0</v>
      </c>
    </row>
    <row r="196" spans="1:64" s="37" customFormat="1" x14ac:dyDescent="0.2">
      <c r="A196" s="7"/>
      <c r="B196" s="36">
        <v>12</v>
      </c>
      <c r="C196" s="34" t="s">
        <v>235</v>
      </c>
      <c r="D196" s="41">
        <f>IF(D151="－","－",MAX(D151:D169))</f>
        <v>5.3301117400000004</v>
      </c>
      <c r="E196" s="41">
        <f>IF(E151="－","－",SUM(E151:E169))</f>
        <v>179</v>
      </c>
      <c r="F196" s="41">
        <f t="shared" ref="F196:BL196" si="11">IF(F151="－","－",SUM(F151:F169))</f>
        <v>0</v>
      </c>
      <c r="G196" s="41">
        <f t="shared" si="11"/>
        <v>2</v>
      </c>
      <c r="H196" s="41">
        <f t="shared" si="11"/>
        <v>177</v>
      </c>
      <c r="I196" s="41">
        <f t="shared" si="11"/>
        <v>0</v>
      </c>
      <c r="J196" s="41">
        <f t="shared" si="11"/>
        <v>0</v>
      </c>
      <c r="K196" s="41">
        <f t="shared" si="11"/>
        <v>0</v>
      </c>
      <c r="L196" s="41">
        <f t="shared" si="11"/>
        <v>0</v>
      </c>
      <c r="M196" s="41">
        <f t="shared" si="11"/>
        <v>0</v>
      </c>
      <c r="N196" s="41">
        <f t="shared" si="11"/>
        <v>0</v>
      </c>
      <c r="O196" s="41">
        <f t="shared" si="11"/>
        <v>0</v>
      </c>
      <c r="P196" s="41">
        <f t="shared" si="11"/>
        <v>0</v>
      </c>
      <c r="Q196" s="41">
        <f t="shared" si="11"/>
        <v>0</v>
      </c>
      <c r="R196" s="41">
        <f t="shared" si="11"/>
        <v>0</v>
      </c>
      <c r="S196" s="41">
        <f t="shared" si="11"/>
        <v>0</v>
      </c>
      <c r="T196" s="41">
        <f t="shared" si="11"/>
        <v>0</v>
      </c>
      <c r="U196" s="41">
        <f t="shared" si="11"/>
        <v>9.0000000000000011E-3</v>
      </c>
      <c r="V196" s="41">
        <f t="shared" si="11"/>
        <v>2.1600000000000001E-2</v>
      </c>
      <c r="W196" s="41">
        <f t="shared" si="11"/>
        <v>9.0000000000000011E-3</v>
      </c>
      <c r="X196" s="41">
        <f t="shared" si="11"/>
        <v>2.1600000000000001E-2</v>
      </c>
      <c r="Y196" s="41">
        <f t="shared" si="11"/>
        <v>3.0600000000000002E-2</v>
      </c>
      <c r="Z196" s="41">
        <f t="shared" si="11"/>
        <v>0</v>
      </c>
      <c r="AA196" s="41">
        <f t="shared" si="11"/>
        <v>0</v>
      </c>
      <c r="AB196" s="41">
        <f t="shared" si="11"/>
        <v>0</v>
      </c>
      <c r="AC196" s="41">
        <f t="shared" si="11"/>
        <v>0</v>
      </c>
      <c r="AD196" s="41">
        <f t="shared" si="11"/>
        <v>0</v>
      </c>
      <c r="AE196" s="41">
        <f t="shared" si="11"/>
        <v>0</v>
      </c>
      <c r="AF196" s="41">
        <f t="shared" si="11"/>
        <v>0</v>
      </c>
      <c r="AG196" s="41">
        <f t="shared" si="11"/>
        <v>7.0556625943995186E-4</v>
      </c>
      <c r="AH196" s="41">
        <f t="shared" si="11"/>
        <v>1.2002736367484239E-3</v>
      </c>
      <c r="AI196" s="41">
        <f t="shared" si="11"/>
        <v>3.844119620396979E-3</v>
      </c>
      <c r="AJ196" s="41">
        <f t="shared" si="11"/>
        <v>0</v>
      </c>
      <c r="AK196" s="41">
        <f t="shared" si="11"/>
        <v>0</v>
      </c>
      <c r="AL196" s="41">
        <f t="shared" si="11"/>
        <v>0</v>
      </c>
      <c r="AM196" s="41">
        <f t="shared" si="11"/>
        <v>7.0556625943995186E-4</v>
      </c>
      <c r="AN196" s="41">
        <f t="shared" si="11"/>
        <v>1.2002736367484239E-3</v>
      </c>
      <c r="AO196" s="41">
        <f t="shared" si="11"/>
        <v>3.844119620396979E-3</v>
      </c>
      <c r="AP196" s="41">
        <f t="shared" si="11"/>
        <v>3.8823707999999998E-2</v>
      </c>
      <c r="AQ196" s="41">
        <f t="shared" si="11"/>
        <v>2.0905073E-2</v>
      </c>
      <c r="AR196" s="41">
        <f t="shared" si="11"/>
        <v>5.9728780999999995E-2</v>
      </c>
      <c r="AS196" s="41">
        <f t="shared" si="11"/>
        <v>0</v>
      </c>
      <c r="AT196" s="41">
        <f t="shared" si="11"/>
        <v>0</v>
      </c>
      <c r="AU196" s="41">
        <f t="shared" si="11"/>
        <v>0</v>
      </c>
      <c r="AV196" s="41">
        <f t="shared" si="11"/>
        <v>0</v>
      </c>
      <c r="AW196" s="41">
        <f t="shared" si="11"/>
        <v>0</v>
      </c>
      <c r="AX196" s="41">
        <f t="shared" si="11"/>
        <v>0</v>
      </c>
      <c r="AY196" s="41">
        <f t="shared" si="11"/>
        <v>0</v>
      </c>
      <c r="AZ196" s="41">
        <f t="shared" si="11"/>
        <v>0</v>
      </c>
      <c r="BA196" s="41">
        <f t="shared" si="11"/>
        <v>0</v>
      </c>
      <c r="BB196" s="41">
        <f t="shared" si="11"/>
        <v>0.78620182999999999</v>
      </c>
      <c r="BC196" s="41">
        <f t="shared" si="11"/>
        <v>46.482802161000002</v>
      </c>
      <c r="BD196" s="41">
        <f t="shared" si="11"/>
        <v>111.965086379</v>
      </c>
      <c r="BE196" s="41">
        <f t="shared" si="11"/>
        <v>3.8888793000000005E-2</v>
      </c>
      <c r="BF196" s="41">
        <f t="shared" si="11"/>
        <v>7.7777590000000008E-2</v>
      </c>
      <c r="BG196" s="41">
        <f t="shared" si="11"/>
        <v>2.637337483</v>
      </c>
      <c r="BH196" s="41">
        <f t="shared" si="11"/>
        <v>28.309359047000001</v>
      </c>
      <c r="BI196" s="41">
        <f t="shared" si="11"/>
        <v>0</v>
      </c>
      <c r="BJ196" s="41">
        <f t="shared" si="11"/>
        <v>0</v>
      </c>
      <c r="BK196" s="41">
        <f t="shared" si="11"/>
        <v>0</v>
      </c>
      <c r="BL196" s="41">
        <f t="shared" si="11"/>
        <v>0</v>
      </c>
    </row>
    <row r="197" spans="1:64" s="37" customFormat="1" x14ac:dyDescent="0.2">
      <c r="A197" s="7"/>
      <c r="B197" s="36">
        <v>13</v>
      </c>
      <c r="C197" s="34" t="s">
        <v>255</v>
      </c>
      <c r="D197" s="41" t="str">
        <f>IF(D170="－","－",MAX(D170:D177))</f>
        <v>－</v>
      </c>
      <c r="E197" s="41" t="str">
        <f>IF(E170="－","－",SUM(E170:E177))</f>
        <v>－</v>
      </c>
      <c r="F197" s="41" t="str">
        <f t="shared" ref="F197:BL197" si="12">IF(F170="－","－",SUM(F170:F177))</f>
        <v>－</v>
      </c>
      <c r="G197" s="41" t="str">
        <f t="shared" si="12"/>
        <v>－</v>
      </c>
      <c r="H197" s="41" t="str">
        <f t="shared" si="12"/>
        <v>－</v>
      </c>
      <c r="I197" s="41" t="str">
        <f t="shared" si="12"/>
        <v>－</v>
      </c>
      <c r="J197" s="41" t="str">
        <f t="shared" si="12"/>
        <v>－</v>
      </c>
      <c r="K197" s="41" t="str">
        <f t="shared" si="12"/>
        <v>－</v>
      </c>
      <c r="L197" s="41" t="str">
        <f t="shared" si="12"/>
        <v>－</v>
      </c>
      <c r="M197" s="41" t="str">
        <f t="shared" si="12"/>
        <v>－</v>
      </c>
      <c r="N197" s="41" t="str">
        <f t="shared" si="12"/>
        <v>－</v>
      </c>
      <c r="O197" s="41" t="str">
        <f t="shared" si="12"/>
        <v>－</v>
      </c>
      <c r="P197" s="41" t="str">
        <f t="shared" si="12"/>
        <v>－</v>
      </c>
      <c r="Q197" s="41" t="str">
        <f t="shared" si="12"/>
        <v>－</v>
      </c>
      <c r="R197" s="41" t="str">
        <f t="shared" si="12"/>
        <v>－</v>
      </c>
      <c r="S197" s="41" t="str">
        <f t="shared" si="12"/>
        <v>－</v>
      </c>
      <c r="T197" s="41" t="str">
        <f t="shared" si="12"/>
        <v>－</v>
      </c>
      <c r="U197" s="41" t="str">
        <f t="shared" si="12"/>
        <v>－</v>
      </c>
      <c r="V197" s="41" t="str">
        <f t="shared" si="12"/>
        <v>－</v>
      </c>
      <c r="W197" s="41" t="str">
        <f t="shared" si="12"/>
        <v>－</v>
      </c>
      <c r="X197" s="41" t="str">
        <f t="shared" si="12"/>
        <v>－</v>
      </c>
      <c r="Y197" s="41" t="str">
        <f t="shared" si="12"/>
        <v>－</v>
      </c>
      <c r="Z197" s="41" t="str">
        <f t="shared" si="12"/>
        <v>－</v>
      </c>
      <c r="AA197" s="41" t="str">
        <f t="shared" si="12"/>
        <v>－</v>
      </c>
      <c r="AB197" s="41" t="str">
        <f t="shared" si="12"/>
        <v>－</v>
      </c>
      <c r="AC197" s="41" t="str">
        <f t="shared" si="12"/>
        <v>－</v>
      </c>
      <c r="AD197" s="41" t="str">
        <f t="shared" si="12"/>
        <v>－</v>
      </c>
      <c r="AE197" s="41" t="str">
        <f t="shared" si="12"/>
        <v>－</v>
      </c>
      <c r="AF197" s="41" t="str">
        <f t="shared" si="12"/>
        <v>－</v>
      </c>
      <c r="AG197" s="41" t="str">
        <f t="shared" si="12"/>
        <v>－</v>
      </c>
      <c r="AH197" s="41" t="str">
        <f t="shared" si="12"/>
        <v>－</v>
      </c>
      <c r="AI197" s="41" t="str">
        <f t="shared" si="12"/>
        <v>－</v>
      </c>
      <c r="AJ197" s="41" t="str">
        <f t="shared" si="12"/>
        <v>－</v>
      </c>
      <c r="AK197" s="41" t="str">
        <f t="shared" si="12"/>
        <v>－</v>
      </c>
      <c r="AL197" s="41" t="str">
        <f t="shared" si="12"/>
        <v>－</v>
      </c>
      <c r="AM197" s="41" t="str">
        <f t="shared" si="12"/>
        <v>－</v>
      </c>
      <c r="AN197" s="41" t="str">
        <f t="shared" si="12"/>
        <v>－</v>
      </c>
      <c r="AO197" s="41" t="str">
        <f t="shared" si="12"/>
        <v>－</v>
      </c>
      <c r="AP197" s="41" t="str">
        <f t="shared" si="12"/>
        <v>－</v>
      </c>
      <c r="AQ197" s="41" t="str">
        <f t="shared" si="12"/>
        <v>－</v>
      </c>
      <c r="AR197" s="41" t="str">
        <f t="shared" si="12"/>
        <v>－</v>
      </c>
      <c r="AS197" s="41" t="str">
        <f t="shared" si="12"/>
        <v>－</v>
      </c>
      <c r="AT197" s="41" t="str">
        <f t="shared" si="12"/>
        <v>－</v>
      </c>
      <c r="AU197" s="41" t="str">
        <f t="shared" si="12"/>
        <v>－</v>
      </c>
      <c r="AV197" s="41" t="str">
        <f t="shared" si="12"/>
        <v>－</v>
      </c>
      <c r="AW197" s="41" t="str">
        <f t="shared" si="12"/>
        <v>－</v>
      </c>
      <c r="AX197" s="41" t="str">
        <f t="shared" si="12"/>
        <v>－</v>
      </c>
      <c r="AY197" s="41" t="str">
        <f t="shared" si="12"/>
        <v>－</v>
      </c>
      <c r="AZ197" s="41" t="str">
        <f t="shared" si="12"/>
        <v>－</v>
      </c>
      <c r="BA197" s="41" t="str">
        <f t="shared" si="12"/>
        <v>－</v>
      </c>
      <c r="BB197" s="41" t="str">
        <f t="shared" si="12"/>
        <v>－</v>
      </c>
      <c r="BC197" s="41" t="str">
        <f t="shared" si="12"/>
        <v>－</v>
      </c>
      <c r="BD197" s="41" t="str">
        <f t="shared" si="12"/>
        <v>－</v>
      </c>
      <c r="BE197" s="41" t="str">
        <f t="shared" si="12"/>
        <v>－</v>
      </c>
      <c r="BF197" s="41" t="str">
        <f t="shared" si="12"/>
        <v>－</v>
      </c>
      <c r="BG197" s="41" t="str">
        <f t="shared" si="12"/>
        <v>－</v>
      </c>
      <c r="BH197" s="41" t="str">
        <f t="shared" si="12"/>
        <v>－</v>
      </c>
      <c r="BI197" s="41" t="str">
        <f t="shared" si="12"/>
        <v>－</v>
      </c>
      <c r="BJ197" s="41" t="str">
        <f t="shared" si="12"/>
        <v>－</v>
      </c>
      <c r="BK197" s="41" t="str">
        <f t="shared" si="12"/>
        <v>－</v>
      </c>
      <c r="BL197" s="41" t="str">
        <f t="shared" si="12"/>
        <v>－</v>
      </c>
    </row>
    <row r="198" spans="1:64" s="37" customFormat="1" x14ac:dyDescent="0.2">
      <c r="A198" s="7"/>
      <c r="B198" s="36">
        <v>14</v>
      </c>
      <c r="C198" s="34" t="s">
        <v>264</v>
      </c>
      <c r="D198" s="41" t="str">
        <f>IF(D178="－","－",MAX(D178:D182))</f>
        <v>－</v>
      </c>
      <c r="E198" s="41" t="str">
        <f>IF(E178="－","－",SUM(E178:E182))</f>
        <v>－</v>
      </c>
      <c r="F198" s="41" t="str">
        <f t="shared" ref="F198:BL198" si="13">IF(F178="－","－",SUM(F178:F182))</f>
        <v>－</v>
      </c>
      <c r="G198" s="41" t="str">
        <f t="shared" si="13"/>
        <v>－</v>
      </c>
      <c r="H198" s="41" t="str">
        <f t="shared" si="13"/>
        <v>－</v>
      </c>
      <c r="I198" s="41" t="str">
        <f t="shared" si="13"/>
        <v>－</v>
      </c>
      <c r="J198" s="41" t="str">
        <f t="shared" si="13"/>
        <v>－</v>
      </c>
      <c r="K198" s="41" t="str">
        <f t="shared" si="13"/>
        <v>－</v>
      </c>
      <c r="L198" s="41" t="str">
        <f t="shared" si="13"/>
        <v>－</v>
      </c>
      <c r="M198" s="41" t="str">
        <f t="shared" si="13"/>
        <v>－</v>
      </c>
      <c r="N198" s="41" t="str">
        <f t="shared" si="13"/>
        <v>－</v>
      </c>
      <c r="O198" s="41" t="str">
        <f t="shared" si="13"/>
        <v>－</v>
      </c>
      <c r="P198" s="41" t="str">
        <f t="shared" si="13"/>
        <v>－</v>
      </c>
      <c r="Q198" s="41" t="str">
        <f t="shared" si="13"/>
        <v>－</v>
      </c>
      <c r="R198" s="41" t="str">
        <f t="shared" si="13"/>
        <v>－</v>
      </c>
      <c r="S198" s="41" t="str">
        <f t="shared" si="13"/>
        <v>－</v>
      </c>
      <c r="T198" s="41" t="str">
        <f t="shared" si="13"/>
        <v>－</v>
      </c>
      <c r="U198" s="41" t="str">
        <f t="shared" si="13"/>
        <v>－</v>
      </c>
      <c r="V198" s="41" t="str">
        <f t="shared" si="13"/>
        <v>－</v>
      </c>
      <c r="W198" s="41" t="str">
        <f t="shared" si="13"/>
        <v>－</v>
      </c>
      <c r="X198" s="41" t="str">
        <f t="shared" si="13"/>
        <v>－</v>
      </c>
      <c r="Y198" s="41" t="str">
        <f t="shared" si="13"/>
        <v>－</v>
      </c>
      <c r="Z198" s="41" t="str">
        <f t="shared" si="13"/>
        <v>－</v>
      </c>
      <c r="AA198" s="41" t="str">
        <f t="shared" si="13"/>
        <v>－</v>
      </c>
      <c r="AB198" s="41" t="str">
        <f t="shared" si="13"/>
        <v>－</v>
      </c>
      <c r="AC198" s="41" t="str">
        <f t="shared" si="13"/>
        <v>－</v>
      </c>
      <c r="AD198" s="41" t="str">
        <f t="shared" si="13"/>
        <v>－</v>
      </c>
      <c r="AE198" s="41" t="str">
        <f t="shared" si="13"/>
        <v>－</v>
      </c>
      <c r="AF198" s="41" t="str">
        <f t="shared" si="13"/>
        <v>－</v>
      </c>
      <c r="AG198" s="41" t="str">
        <f t="shared" si="13"/>
        <v>－</v>
      </c>
      <c r="AH198" s="41" t="str">
        <f t="shared" si="13"/>
        <v>－</v>
      </c>
      <c r="AI198" s="41" t="str">
        <f t="shared" si="13"/>
        <v>－</v>
      </c>
      <c r="AJ198" s="41" t="str">
        <f t="shared" si="13"/>
        <v>－</v>
      </c>
      <c r="AK198" s="41" t="str">
        <f t="shared" si="13"/>
        <v>－</v>
      </c>
      <c r="AL198" s="41" t="str">
        <f t="shared" si="13"/>
        <v>－</v>
      </c>
      <c r="AM198" s="41" t="str">
        <f t="shared" si="13"/>
        <v>－</v>
      </c>
      <c r="AN198" s="41" t="str">
        <f t="shared" si="13"/>
        <v>－</v>
      </c>
      <c r="AO198" s="41" t="str">
        <f t="shared" si="13"/>
        <v>－</v>
      </c>
      <c r="AP198" s="41" t="str">
        <f t="shared" si="13"/>
        <v>－</v>
      </c>
      <c r="AQ198" s="41" t="str">
        <f t="shared" si="13"/>
        <v>－</v>
      </c>
      <c r="AR198" s="41" t="str">
        <f t="shared" si="13"/>
        <v>－</v>
      </c>
      <c r="AS198" s="41" t="str">
        <f t="shared" si="13"/>
        <v>－</v>
      </c>
      <c r="AT198" s="41" t="str">
        <f t="shared" si="13"/>
        <v>－</v>
      </c>
      <c r="AU198" s="41" t="str">
        <f t="shared" si="13"/>
        <v>－</v>
      </c>
      <c r="AV198" s="41" t="str">
        <f t="shared" si="13"/>
        <v>－</v>
      </c>
      <c r="AW198" s="41" t="str">
        <f t="shared" si="13"/>
        <v>－</v>
      </c>
      <c r="AX198" s="41" t="str">
        <f t="shared" si="13"/>
        <v>－</v>
      </c>
      <c r="AY198" s="41" t="str">
        <f t="shared" si="13"/>
        <v>－</v>
      </c>
      <c r="AZ198" s="41" t="str">
        <f t="shared" si="13"/>
        <v>－</v>
      </c>
      <c r="BA198" s="41" t="str">
        <f t="shared" si="13"/>
        <v>－</v>
      </c>
      <c r="BB198" s="41" t="str">
        <f t="shared" si="13"/>
        <v>－</v>
      </c>
      <c r="BC198" s="41" t="str">
        <f t="shared" si="13"/>
        <v>－</v>
      </c>
      <c r="BD198" s="41" t="str">
        <f t="shared" si="13"/>
        <v>－</v>
      </c>
      <c r="BE198" s="41" t="str">
        <f t="shared" si="13"/>
        <v>－</v>
      </c>
      <c r="BF198" s="41" t="str">
        <f t="shared" si="13"/>
        <v>－</v>
      </c>
      <c r="BG198" s="41" t="str">
        <f t="shared" si="13"/>
        <v>－</v>
      </c>
      <c r="BH198" s="41" t="str">
        <f t="shared" si="13"/>
        <v>－</v>
      </c>
      <c r="BI198" s="41" t="str">
        <f t="shared" si="13"/>
        <v>－</v>
      </c>
      <c r="BJ198" s="41" t="str">
        <f t="shared" si="13"/>
        <v>－</v>
      </c>
      <c r="BK198" s="41" t="str">
        <f t="shared" si="13"/>
        <v>－</v>
      </c>
      <c r="BL198" s="41" t="str">
        <f t="shared" si="13"/>
        <v>－</v>
      </c>
    </row>
    <row r="199" spans="1:64" s="37" customFormat="1" x14ac:dyDescent="0.2">
      <c r="A199" s="7"/>
      <c r="B199" s="34"/>
      <c r="C199" s="34" t="s">
        <v>338</v>
      </c>
      <c r="D199" s="52">
        <f>MAX(D185:D198)</f>
        <v>6.9656052969999998</v>
      </c>
      <c r="E199" s="41">
        <f>SUM(E185:E198)</f>
        <v>4079</v>
      </c>
      <c r="F199" s="41">
        <f t="shared" ref="F199:AY199" si="14">SUM(F185:F198)</f>
        <v>166</v>
      </c>
      <c r="G199" s="41">
        <f t="shared" si="14"/>
        <v>330</v>
      </c>
      <c r="H199" s="41">
        <f t="shared" si="14"/>
        <v>3583</v>
      </c>
      <c r="I199" s="41">
        <f t="shared" si="14"/>
        <v>2733.5006948496111</v>
      </c>
      <c r="J199" s="41">
        <f t="shared" si="14"/>
        <v>6179.2822949047641</v>
      </c>
      <c r="K199" s="41">
        <f t="shared" si="14"/>
        <v>1764.9541425846394</v>
      </c>
      <c r="L199" s="41">
        <f t="shared" si="14"/>
        <v>968.54655226497334</v>
      </c>
      <c r="M199" s="41">
        <f t="shared" si="14"/>
        <v>5684.0179089820131</v>
      </c>
      <c r="N199" s="41">
        <f t="shared" si="14"/>
        <v>3228.7650807723649</v>
      </c>
      <c r="O199" s="41">
        <f t="shared" si="14"/>
        <v>33.70889754200001</v>
      </c>
      <c r="P199" s="41">
        <f t="shared" si="14"/>
        <v>55.714908735000009</v>
      </c>
      <c r="Q199" s="41">
        <f t="shared" si="14"/>
        <v>30.403206185999991</v>
      </c>
      <c r="R199" s="41">
        <f t="shared" si="14"/>
        <v>3.3056913560000001</v>
      </c>
      <c r="S199" s="41">
        <f t="shared" si="14"/>
        <v>51.403137374999993</v>
      </c>
      <c r="T199" s="41">
        <f t="shared" si="14"/>
        <v>4.3117713600000007</v>
      </c>
      <c r="U199" s="41">
        <f t="shared" si="14"/>
        <v>50.344500000000004</v>
      </c>
      <c r="V199" s="41">
        <f t="shared" si="14"/>
        <v>119.42719999999996</v>
      </c>
      <c r="W199" s="41">
        <f t="shared" si="14"/>
        <v>2817.554092391611</v>
      </c>
      <c r="X199" s="41">
        <f t="shared" si="14"/>
        <v>6354.4244036397631</v>
      </c>
      <c r="Y199" s="41">
        <f t="shared" si="14"/>
        <v>9171.9784960313773</v>
      </c>
      <c r="Z199" s="41">
        <f t="shared" si="14"/>
        <v>4.7421005010104915</v>
      </c>
      <c r="AA199" s="41">
        <f t="shared" si="14"/>
        <v>2.4183597201253626</v>
      </c>
      <c r="AB199" s="41">
        <f t="shared" si="14"/>
        <v>2.4183597174241998</v>
      </c>
      <c r="AC199" s="41">
        <f t="shared" si="14"/>
        <v>19.422045293804477</v>
      </c>
      <c r="AD199" s="41">
        <f t="shared" si="14"/>
        <v>60.495658751343029</v>
      </c>
      <c r="AE199" s="41">
        <f t="shared" si="14"/>
        <v>675.61896461499464</v>
      </c>
      <c r="AF199" s="41">
        <f t="shared" si="14"/>
        <v>736.11462336633781</v>
      </c>
      <c r="AG199" s="41">
        <f t="shared" si="14"/>
        <v>3.3452224137046209</v>
      </c>
      <c r="AH199" s="41">
        <f t="shared" si="14"/>
        <v>5.6907231865320025</v>
      </c>
      <c r="AI199" s="41">
        <f t="shared" si="14"/>
        <v>18.225694529838979</v>
      </c>
      <c r="AJ199" s="41">
        <f t="shared" si="14"/>
        <v>9.4545634056269895E-2</v>
      </c>
      <c r="AK199" s="41">
        <f t="shared" si="14"/>
        <v>0.11425279442277515</v>
      </c>
      <c r="AL199" s="41">
        <f t="shared" si="14"/>
        <v>0.28575553666189812</v>
      </c>
      <c r="AM199" s="41">
        <f t="shared" si="14"/>
        <v>22.861813341565359</v>
      </c>
      <c r="AN199" s="41">
        <f t="shared" si="14"/>
        <v>66.300634732297809</v>
      </c>
      <c r="AO199" s="41">
        <f t="shared" si="14"/>
        <v>694.13041468149572</v>
      </c>
      <c r="AP199" s="41">
        <f t="shared" si="14"/>
        <v>39741.411557710991</v>
      </c>
      <c r="AQ199" s="41">
        <f t="shared" si="14"/>
        <v>21399.221607980002</v>
      </c>
      <c r="AR199" s="41">
        <f t="shared" si="14"/>
        <v>61140.633165690997</v>
      </c>
      <c r="AS199" s="41">
        <f t="shared" si="14"/>
        <v>3831.2084172760001</v>
      </c>
      <c r="AT199" s="41">
        <f t="shared" si="14"/>
        <v>134855.11295689299</v>
      </c>
      <c r="AU199" s="41">
        <f t="shared" si="14"/>
        <v>301845.58430014108</v>
      </c>
      <c r="AV199" s="41">
        <f t="shared" si="14"/>
        <v>88470.839171173007</v>
      </c>
      <c r="AW199" s="41">
        <f t="shared" si="14"/>
        <v>198332.34228913201</v>
      </c>
      <c r="AX199" s="41">
        <f t="shared" si="14"/>
        <v>85875.725574151991</v>
      </c>
      <c r="AY199" s="41">
        <f t="shared" si="14"/>
        <v>192534.44467413099</v>
      </c>
      <c r="AZ199" s="52">
        <f>MAX(AZ185:AZ198)</f>
        <v>58.46769076599999</v>
      </c>
      <c r="BA199" s="52">
        <f>MAX(BA185:BA198)</f>
        <v>116.93538154099998</v>
      </c>
      <c r="BB199" s="41">
        <f t="shared" ref="BB199:BD199" si="15">SUM(BB185:BB198)</f>
        <v>291.50138503800002</v>
      </c>
      <c r="BC199" s="41">
        <f t="shared" si="15"/>
        <v>23455.407381509005</v>
      </c>
      <c r="BD199" s="41">
        <f t="shared" si="15"/>
        <v>52217.088108499986</v>
      </c>
      <c r="BE199" s="52">
        <f>MAX(BE185:BE198)</f>
        <v>8.2080294049999996</v>
      </c>
      <c r="BF199" s="52">
        <f>MAX(BF185:BF198)</f>
        <v>16.416058827000001</v>
      </c>
      <c r="BG199" s="41">
        <f t="shared" ref="BG199:BL199" si="16">SUM(BG185:BG198)</f>
        <v>309.74256718700008</v>
      </c>
      <c r="BH199" s="41">
        <f t="shared" si="16"/>
        <v>2717.5323552909999</v>
      </c>
      <c r="BI199" s="41">
        <f t="shared" si="16"/>
        <v>18.29000000000001</v>
      </c>
      <c r="BJ199" s="41">
        <f t="shared" si="16"/>
        <v>24.050000000000004</v>
      </c>
      <c r="BK199" s="41">
        <f t="shared" si="16"/>
        <v>37.34999999999998</v>
      </c>
      <c r="BL199" s="41">
        <f t="shared" si="16"/>
        <v>44.249999999999964</v>
      </c>
    </row>
    <row r="200" spans="1:64" s="37" customFormat="1" x14ac:dyDescent="0.2">
      <c r="A200" s="7"/>
      <c r="B200" s="7"/>
      <c r="C200" s="7"/>
      <c r="D200" s="42"/>
    </row>
    <row r="201" spans="1:64" s="37" customFormat="1" x14ac:dyDescent="0.2">
      <c r="A201" s="7"/>
      <c r="B201" s="7"/>
      <c r="C201" s="7"/>
      <c r="D201" s="42"/>
    </row>
    <row r="202" spans="1:64" s="37" customFormat="1" x14ac:dyDescent="0.2">
      <c r="A202" s="7"/>
      <c r="B202" s="7" t="s">
        <v>326</v>
      </c>
      <c r="C202" s="7" t="s">
        <v>327</v>
      </c>
      <c r="D202" s="42" t="s">
        <v>331</v>
      </c>
    </row>
    <row r="203" spans="1:64" s="37" customFormat="1" x14ac:dyDescent="0.2">
      <c r="A203" s="7"/>
      <c r="B203" s="37" t="str">
        <f ca="1">MID(CELL("filename",A2),FIND("]",CELL("filename",A2))+1,LEN(CELL("filename",A2))-FIND("]",CELL("filename",A2))-5)</f>
        <v>沼田砂川45_3</v>
      </c>
      <c r="C203" s="7" t="str">
        <f ca="1">LEFT(RIGHT(CELL("filename",A2),4),3)</f>
        <v>PT2</v>
      </c>
      <c r="D203" s="42" t="str">
        <f ca="1">RIGHT(CELL("filename",A2),LEN(CELL("filename",A2))-FIND("]",CELL("filename",A2)))</f>
        <v>沼田砂川45_3（PT2）</v>
      </c>
    </row>
    <row r="204" spans="1:64" s="37" customFormat="1" x14ac:dyDescent="0.2">
      <c r="A204" s="7" t="s">
        <v>332</v>
      </c>
      <c r="B204" s="37">
        <f ca="1">VLOOKUP(B203,$B$207:$C$260,2,0)</f>
        <v>20</v>
      </c>
      <c r="C204" s="7"/>
      <c r="D204" s="42"/>
    </row>
    <row r="206" spans="1:64" x14ac:dyDescent="0.2">
      <c r="A206" s="7" t="s">
        <v>0</v>
      </c>
      <c r="B206" s="7" t="s">
        <v>270</v>
      </c>
      <c r="C206" s="7" t="s">
        <v>325</v>
      </c>
    </row>
    <row r="207" spans="1:64" x14ac:dyDescent="0.2">
      <c r="A207" s="7">
        <v>1</v>
      </c>
      <c r="B207" s="7" t="s">
        <v>271</v>
      </c>
      <c r="C207" s="7">
        <v>2</v>
      </c>
      <c r="I207" s="5"/>
    </row>
    <row r="208" spans="1:64" x14ac:dyDescent="0.2">
      <c r="A208" s="7">
        <v>2</v>
      </c>
      <c r="B208" s="7" t="s">
        <v>272</v>
      </c>
      <c r="C208" s="7">
        <v>3</v>
      </c>
      <c r="I208" s="5"/>
    </row>
    <row r="209" spans="1:9" x14ac:dyDescent="0.2">
      <c r="A209" s="7">
        <v>3</v>
      </c>
      <c r="B209" s="7" t="s">
        <v>273</v>
      </c>
      <c r="C209" s="7">
        <v>4</v>
      </c>
      <c r="F209" s="38"/>
      <c r="I209" s="5"/>
    </row>
    <row r="210" spans="1:9" x14ac:dyDescent="0.2">
      <c r="A210" s="7">
        <v>4</v>
      </c>
      <c r="B210" s="7" t="s">
        <v>274</v>
      </c>
      <c r="C210" s="7">
        <v>5</v>
      </c>
      <c r="I210" s="5"/>
    </row>
    <row r="211" spans="1:9" x14ac:dyDescent="0.2">
      <c r="A211" s="7">
        <v>5</v>
      </c>
      <c r="B211" s="7" t="s">
        <v>275</v>
      </c>
      <c r="C211" s="7">
        <v>6</v>
      </c>
      <c r="I211" s="5"/>
    </row>
    <row r="212" spans="1:9" x14ac:dyDescent="0.2">
      <c r="A212" s="7">
        <v>6</v>
      </c>
      <c r="B212" s="7" t="s">
        <v>276</v>
      </c>
      <c r="C212" s="7">
        <v>7</v>
      </c>
      <c r="I212" s="5"/>
    </row>
    <row r="213" spans="1:9" x14ac:dyDescent="0.2">
      <c r="A213" s="7">
        <v>7</v>
      </c>
      <c r="B213" s="7" t="s">
        <v>277</v>
      </c>
      <c r="C213" s="7">
        <v>8</v>
      </c>
      <c r="I213" s="5"/>
    </row>
    <row r="214" spans="1:9" x14ac:dyDescent="0.2">
      <c r="A214" s="7">
        <v>8</v>
      </c>
      <c r="B214" s="7" t="s">
        <v>278</v>
      </c>
      <c r="C214" s="7">
        <v>9</v>
      </c>
      <c r="I214" s="5"/>
    </row>
    <row r="215" spans="1:9" x14ac:dyDescent="0.2">
      <c r="A215" s="7">
        <v>9</v>
      </c>
      <c r="B215" s="7" t="s">
        <v>279</v>
      </c>
      <c r="C215" s="7">
        <v>10</v>
      </c>
      <c r="I215" s="5"/>
    </row>
    <row r="216" spans="1:9" x14ac:dyDescent="0.2">
      <c r="A216" s="7">
        <v>10</v>
      </c>
      <c r="B216" s="7" t="s">
        <v>280</v>
      </c>
      <c r="C216" s="7">
        <v>11</v>
      </c>
      <c r="I216" s="5"/>
    </row>
    <row r="217" spans="1:9" x14ac:dyDescent="0.2">
      <c r="A217" s="7">
        <v>11</v>
      </c>
      <c r="B217" s="7" t="s">
        <v>281</v>
      </c>
      <c r="C217" s="7">
        <v>12</v>
      </c>
      <c r="I217" s="5"/>
    </row>
    <row r="218" spans="1:9" x14ac:dyDescent="0.2">
      <c r="A218" s="7">
        <v>12</v>
      </c>
      <c r="B218" s="7" t="s">
        <v>282</v>
      </c>
      <c r="C218" s="7">
        <v>13</v>
      </c>
      <c r="I218" s="5"/>
    </row>
    <row r="219" spans="1:9" x14ac:dyDescent="0.2">
      <c r="A219" s="7">
        <v>13</v>
      </c>
      <c r="B219" s="7" t="s">
        <v>283</v>
      </c>
      <c r="C219" s="7">
        <v>14</v>
      </c>
      <c r="I219" s="5"/>
    </row>
    <row r="220" spans="1:9" x14ac:dyDescent="0.2">
      <c r="A220" s="7">
        <v>14</v>
      </c>
      <c r="B220" s="7" t="s">
        <v>284</v>
      </c>
      <c r="C220" s="7">
        <v>15</v>
      </c>
      <c r="I220" s="5"/>
    </row>
    <row r="221" spans="1:9" x14ac:dyDescent="0.2">
      <c r="A221" s="7">
        <v>15</v>
      </c>
      <c r="B221" s="7" t="s">
        <v>285</v>
      </c>
      <c r="C221" s="7">
        <v>16</v>
      </c>
      <c r="I221" s="5"/>
    </row>
    <row r="222" spans="1:9" x14ac:dyDescent="0.2">
      <c r="A222" s="7">
        <v>16</v>
      </c>
      <c r="B222" s="7" t="s">
        <v>286</v>
      </c>
      <c r="C222" s="7">
        <v>17</v>
      </c>
      <c r="I222" s="5"/>
    </row>
    <row r="223" spans="1:9" x14ac:dyDescent="0.2">
      <c r="A223" s="7">
        <v>17</v>
      </c>
      <c r="B223" s="7" t="s">
        <v>287</v>
      </c>
      <c r="C223" s="7">
        <v>18</v>
      </c>
      <c r="I223" s="5"/>
    </row>
    <row r="224" spans="1:9" x14ac:dyDescent="0.2">
      <c r="A224" s="7">
        <v>18</v>
      </c>
      <c r="B224" s="7" t="s">
        <v>288</v>
      </c>
      <c r="C224" s="7">
        <v>19</v>
      </c>
      <c r="I224" s="5"/>
    </row>
    <row r="225" spans="1:9" x14ac:dyDescent="0.2">
      <c r="A225" s="7">
        <v>19</v>
      </c>
      <c r="B225" s="7" t="s">
        <v>289</v>
      </c>
      <c r="C225" s="7">
        <v>20</v>
      </c>
      <c r="I225" s="5"/>
    </row>
    <row r="226" spans="1:9" x14ac:dyDescent="0.2">
      <c r="A226" s="7">
        <v>20</v>
      </c>
      <c r="B226" s="7" t="s">
        <v>290</v>
      </c>
      <c r="C226" s="7">
        <v>21</v>
      </c>
      <c r="I226" s="5"/>
    </row>
    <row r="227" spans="1:9" x14ac:dyDescent="0.2">
      <c r="A227" s="7">
        <v>21</v>
      </c>
      <c r="B227" s="7" t="s">
        <v>291</v>
      </c>
      <c r="C227" s="7">
        <v>22</v>
      </c>
      <c r="I227" s="5"/>
    </row>
    <row r="228" spans="1:9" x14ac:dyDescent="0.2">
      <c r="A228" s="7">
        <v>22</v>
      </c>
      <c r="B228" s="7" t="s">
        <v>292</v>
      </c>
      <c r="C228" s="7">
        <v>23</v>
      </c>
      <c r="I228" s="5"/>
    </row>
    <row r="229" spans="1:9" x14ac:dyDescent="0.2">
      <c r="A229" s="7">
        <v>23</v>
      </c>
      <c r="B229" s="7" t="s">
        <v>293</v>
      </c>
      <c r="C229" s="7">
        <v>24</v>
      </c>
      <c r="I229" s="5"/>
    </row>
    <row r="230" spans="1:9" x14ac:dyDescent="0.2">
      <c r="A230" s="7">
        <v>24</v>
      </c>
      <c r="B230" s="7" t="s">
        <v>294</v>
      </c>
      <c r="C230" s="7">
        <v>25</v>
      </c>
      <c r="I230" s="5"/>
    </row>
    <row r="231" spans="1:9" x14ac:dyDescent="0.2">
      <c r="A231" s="7">
        <v>25</v>
      </c>
      <c r="B231" s="7" t="s">
        <v>295</v>
      </c>
      <c r="C231" s="7">
        <v>26</v>
      </c>
      <c r="I231" s="5"/>
    </row>
    <row r="232" spans="1:9" x14ac:dyDescent="0.2">
      <c r="A232" s="7">
        <v>26</v>
      </c>
      <c r="B232" s="7" t="s">
        <v>296</v>
      </c>
      <c r="C232" s="7">
        <v>27</v>
      </c>
      <c r="I232" s="5"/>
    </row>
    <row r="233" spans="1:9" x14ac:dyDescent="0.2">
      <c r="A233" s="7">
        <v>27</v>
      </c>
      <c r="B233" s="7" t="s">
        <v>297</v>
      </c>
      <c r="C233" s="7">
        <v>28</v>
      </c>
      <c r="I233" s="5"/>
    </row>
    <row r="234" spans="1:9" x14ac:dyDescent="0.2">
      <c r="A234" s="7">
        <v>28</v>
      </c>
      <c r="B234" s="7" t="s">
        <v>298</v>
      </c>
      <c r="C234" s="7">
        <v>29</v>
      </c>
      <c r="I234" s="5"/>
    </row>
    <row r="235" spans="1:9" x14ac:dyDescent="0.2">
      <c r="A235" s="7">
        <v>29</v>
      </c>
      <c r="B235" s="7" t="s">
        <v>299</v>
      </c>
      <c r="C235" s="7">
        <v>30</v>
      </c>
      <c r="I235" s="5"/>
    </row>
    <row r="236" spans="1:9" x14ac:dyDescent="0.2">
      <c r="A236" s="7">
        <v>30</v>
      </c>
      <c r="B236" s="7" t="s">
        <v>300</v>
      </c>
      <c r="C236" s="7">
        <v>31</v>
      </c>
      <c r="I236" s="5"/>
    </row>
    <row r="237" spans="1:9" x14ac:dyDescent="0.2">
      <c r="A237" s="7">
        <v>31</v>
      </c>
      <c r="B237" s="7" t="s">
        <v>301</v>
      </c>
      <c r="C237" s="7">
        <v>32</v>
      </c>
      <c r="I237" s="5"/>
    </row>
    <row r="238" spans="1:9" x14ac:dyDescent="0.2">
      <c r="A238" s="7">
        <v>32</v>
      </c>
      <c r="B238" s="7" t="s">
        <v>302</v>
      </c>
      <c r="C238" s="7">
        <v>33</v>
      </c>
      <c r="I238" s="5"/>
    </row>
    <row r="239" spans="1:9" x14ac:dyDescent="0.2">
      <c r="A239" s="7">
        <v>33</v>
      </c>
      <c r="B239" s="7" t="s">
        <v>303</v>
      </c>
      <c r="C239" s="7">
        <v>34</v>
      </c>
      <c r="I239" s="5"/>
    </row>
    <row r="240" spans="1:9" x14ac:dyDescent="0.2">
      <c r="A240" s="7">
        <v>34</v>
      </c>
      <c r="B240" s="7" t="s">
        <v>304</v>
      </c>
      <c r="C240" s="7">
        <v>35</v>
      </c>
      <c r="I240" s="5"/>
    </row>
    <row r="241" spans="1:9" x14ac:dyDescent="0.2">
      <c r="A241" s="7">
        <v>35</v>
      </c>
      <c r="B241" s="7" t="s">
        <v>305</v>
      </c>
      <c r="C241" s="7">
        <v>36</v>
      </c>
      <c r="I241" s="5"/>
    </row>
    <row r="242" spans="1:9" x14ac:dyDescent="0.2">
      <c r="A242" s="7">
        <v>36</v>
      </c>
      <c r="B242" s="7" t="s">
        <v>306</v>
      </c>
      <c r="C242" s="7">
        <v>37</v>
      </c>
      <c r="I242" s="5"/>
    </row>
    <row r="243" spans="1:9" x14ac:dyDescent="0.2">
      <c r="A243" s="7">
        <v>37</v>
      </c>
      <c r="B243" s="7" t="s">
        <v>307</v>
      </c>
      <c r="C243" s="7">
        <v>38</v>
      </c>
      <c r="I243" s="5"/>
    </row>
    <row r="244" spans="1:9" x14ac:dyDescent="0.2">
      <c r="A244" s="7">
        <v>38</v>
      </c>
      <c r="B244" s="7" t="s">
        <v>308</v>
      </c>
      <c r="C244" s="7">
        <v>39</v>
      </c>
      <c r="I244" s="5"/>
    </row>
    <row r="245" spans="1:9" x14ac:dyDescent="0.2">
      <c r="A245" s="7">
        <v>39</v>
      </c>
      <c r="B245" s="7" t="s">
        <v>309</v>
      </c>
      <c r="C245" s="7">
        <v>40</v>
      </c>
      <c r="I245" s="5"/>
    </row>
    <row r="246" spans="1:9" x14ac:dyDescent="0.2">
      <c r="A246" s="7">
        <v>40</v>
      </c>
      <c r="B246" s="7" t="s">
        <v>310</v>
      </c>
      <c r="C246" s="7">
        <v>41</v>
      </c>
      <c r="I246" s="5"/>
    </row>
    <row r="247" spans="1:9" x14ac:dyDescent="0.2">
      <c r="A247" s="7">
        <v>41</v>
      </c>
      <c r="B247" s="7" t="s">
        <v>311</v>
      </c>
      <c r="C247" s="7">
        <v>42</v>
      </c>
      <c r="I247" s="5"/>
    </row>
    <row r="248" spans="1:9" x14ac:dyDescent="0.2">
      <c r="A248" s="7">
        <v>42</v>
      </c>
      <c r="B248" s="7" t="s">
        <v>312</v>
      </c>
      <c r="C248" s="7">
        <v>43</v>
      </c>
      <c r="I248" s="5"/>
    </row>
    <row r="249" spans="1:9" x14ac:dyDescent="0.2">
      <c r="A249" s="7">
        <v>43</v>
      </c>
      <c r="B249" s="7" t="s">
        <v>313</v>
      </c>
      <c r="C249" s="7">
        <v>44</v>
      </c>
      <c r="I249" s="5"/>
    </row>
    <row r="250" spans="1:9" x14ac:dyDescent="0.2">
      <c r="A250" s="7">
        <v>44</v>
      </c>
      <c r="B250" s="7" t="s">
        <v>314</v>
      </c>
      <c r="C250" s="7">
        <v>45</v>
      </c>
      <c r="I250" s="5"/>
    </row>
    <row r="251" spans="1:9" x14ac:dyDescent="0.2">
      <c r="A251" s="7">
        <v>45</v>
      </c>
      <c r="B251" s="7" t="s">
        <v>315</v>
      </c>
      <c r="C251" s="7">
        <v>46</v>
      </c>
      <c r="I251" s="5"/>
    </row>
    <row r="252" spans="1:9" x14ac:dyDescent="0.2">
      <c r="A252" s="7">
        <v>46</v>
      </c>
      <c r="B252" s="7" t="s">
        <v>316</v>
      </c>
      <c r="C252" s="7">
        <v>47</v>
      </c>
      <c r="I252" s="5"/>
    </row>
    <row r="253" spans="1:9" x14ac:dyDescent="0.2">
      <c r="A253" s="7">
        <v>47</v>
      </c>
      <c r="B253" s="7" t="s">
        <v>317</v>
      </c>
      <c r="C253" s="7">
        <v>48</v>
      </c>
      <c r="I253" s="5"/>
    </row>
    <row r="254" spans="1:9" x14ac:dyDescent="0.2">
      <c r="A254" s="7">
        <v>48</v>
      </c>
      <c r="B254" s="7" t="s">
        <v>318</v>
      </c>
      <c r="C254" s="7">
        <v>49</v>
      </c>
      <c r="I254" s="5"/>
    </row>
    <row r="255" spans="1:9" x14ac:dyDescent="0.2">
      <c r="A255" s="7">
        <v>49</v>
      </c>
      <c r="B255" s="7" t="s">
        <v>319</v>
      </c>
      <c r="C255" s="7">
        <v>50</v>
      </c>
      <c r="I255" s="5"/>
    </row>
    <row r="256" spans="1:9" x14ac:dyDescent="0.2">
      <c r="A256" s="7">
        <v>50</v>
      </c>
      <c r="B256" s="7" t="s">
        <v>320</v>
      </c>
      <c r="C256" s="7">
        <v>51</v>
      </c>
      <c r="I256" s="5"/>
    </row>
    <row r="257" spans="1:9" x14ac:dyDescent="0.2">
      <c r="A257" s="7">
        <v>51</v>
      </c>
      <c r="B257" s="7" t="s">
        <v>321</v>
      </c>
      <c r="C257" s="7">
        <v>52</v>
      </c>
      <c r="I257" s="5"/>
    </row>
    <row r="258" spans="1:9" x14ac:dyDescent="0.2">
      <c r="A258" s="7">
        <v>52</v>
      </c>
      <c r="B258" s="7" t="s">
        <v>322</v>
      </c>
      <c r="C258" s="7">
        <v>53</v>
      </c>
      <c r="I258" s="5"/>
    </row>
    <row r="259" spans="1:9" x14ac:dyDescent="0.2">
      <c r="A259" s="7">
        <v>53</v>
      </c>
      <c r="B259" s="7" t="s">
        <v>323</v>
      </c>
      <c r="C259" s="7">
        <v>54</v>
      </c>
      <c r="I259" s="5"/>
    </row>
    <row r="260" spans="1:9" x14ac:dyDescent="0.2">
      <c r="A260" s="7">
        <v>54</v>
      </c>
      <c r="B260" s="7" t="s">
        <v>324</v>
      </c>
      <c r="C260" s="7">
        <v>55</v>
      </c>
      <c r="I260" s="5"/>
    </row>
    <row r="261" spans="1:9" x14ac:dyDescent="0.2">
      <c r="I261" s="5"/>
    </row>
    <row r="262" spans="1:9" x14ac:dyDescent="0.2">
      <c r="I262" s="5"/>
    </row>
    <row r="263" spans="1:9" x14ac:dyDescent="0.2">
      <c r="B263" s="48"/>
      <c r="C263" s="48"/>
      <c r="D263" s="48"/>
      <c r="E263" s="48"/>
      <c r="F263" s="48"/>
      <c r="I263" s="5"/>
    </row>
    <row r="264" spans="1:9" x14ac:dyDescent="0.2">
      <c r="B264" s="48"/>
      <c r="C264" s="48"/>
      <c r="D264" s="48"/>
      <c r="E264" s="48"/>
      <c r="F264" s="48"/>
      <c r="I264" s="5"/>
    </row>
    <row r="265" spans="1:9" x14ac:dyDescent="0.2">
      <c r="B265" s="48"/>
      <c r="C265" s="48"/>
      <c r="D265" s="48"/>
      <c r="E265" s="48"/>
      <c r="F265" s="48"/>
      <c r="I265" s="5"/>
    </row>
    <row r="266" spans="1:9" x14ac:dyDescent="0.2">
      <c r="B266" s="48"/>
      <c r="C266" s="48"/>
      <c r="D266" s="48"/>
      <c r="E266" s="48"/>
      <c r="F266" s="48"/>
      <c r="I266" s="5"/>
    </row>
    <row r="267" spans="1:9" x14ac:dyDescent="0.2">
      <c r="B267" s="48"/>
      <c r="C267" s="48"/>
      <c r="D267" s="48"/>
      <c r="E267" s="48"/>
      <c r="F267" s="48"/>
      <c r="I267" s="5"/>
    </row>
    <row r="268" spans="1:9" x14ac:dyDescent="0.2">
      <c r="B268" s="48"/>
      <c r="C268" s="48"/>
      <c r="D268" s="48"/>
      <c r="E268" s="48"/>
      <c r="F268" s="48"/>
      <c r="I268" s="5"/>
    </row>
    <row r="269" spans="1:9" x14ac:dyDescent="0.2">
      <c r="B269" s="48"/>
      <c r="C269" s="48"/>
      <c r="D269" s="48"/>
      <c r="E269" s="48"/>
      <c r="F269" s="48"/>
      <c r="I269" s="5"/>
    </row>
    <row r="270" spans="1:9" x14ac:dyDescent="0.2">
      <c r="B270" s="48"/>
      <c r="C270" s="48"/>
      <c r="D270" s="48"/>
      <c r="E270" s="48"/>
      <c r="F270" s="48"/>
      <c r="I270" s="5"/>
    </row>
    <row r="271" spans="1:9" x14ac:dyDescent="0.2">
      <c r="B271" s="48"/>
      <c r="C271" s="48"/>
      <c r="D271" s="48"/>
      <c r="E271" s="48"/>
      <c r="F271" s="48"/>
      <c r="I271" s="5"/>
    </row>
    <row r="272" spans="1:9" x14ac:dyDescent="0.2">
      <c r="B272" s="48"/>
      <c r="C272" s="48"/>
      <c r="D272" s="48"/>
      <c r="E272" s="48"/>
      <c r="F272" s="48"/>
      <c r="I272" s="5"/>
    </row>
    <row r="273" spans="2:9" x14ac:dyDescent="0.2">
      <c r="B273" s="48"/>
      <c r="C273" s="48"/>
      <c r="D273" s="48"/>
      <c r="E273" s="48"/>
      <c r="F273" s="48"/>
      <c r="I273" s="5"/>
    </row>
    <row r="274" spans="2:9" x14ac:dyDescent="0.2">
      <c r="B274" s="48"/>
      <c r="C274" s="48"/>
      <c r="D274" s="48"/>
      <c r="E274" s="48"/>
      <c r="F274" s="48"/>
      <c r="I274" s="5"/>
    </row>
    <row r="275" spans="2:9" x14ac:dyDescent="0.2">
      <c r="B275" s="48"/>
      <c r="C275" s="48"/>
      <c r="D275" s="48"/>
      <c r="E275" s="48"/>
      <c r="F275" s="48"/>
      <c r="I275" s="5"/>
    </row>
    <row r="276" spans="2:9" x14ac:dyDescent="0.2">
      <c r="B276" s="48"/>
      <c r="C276" s="48"/>
      <c r="D276" s="48"/>
      <c r="E276" s="48"/>
      <c r="F276" s="48"/>
      <c r="I276" s="5"/>
    </row>
    <row r="277" spans="2:9" x14ac:dyDescent="0.2">
      <c r="B277" s="48"/>
      <c r="C277" s="48"/>
      <c r="D277" s="48"/>
      <c r="E277" s="48"/>
      <c r="F277" s="48"/>
      <c r="I277" s="5"/>
    </row>
    <row r="278" spans="2:9" x14ac:dyDescent="0.2">
      <c r="B278" s="48"/>
      <c r="C278" s="48"/>
      <c r="D278" s="48"/>
      <c r="E278" s="48"/>
      <c r="F278" s="48"/>
      <c r="I278" s="5"/>
    </row>
    <row r="279" spans="2:9" x14ac:dyDescent="0.2">
      <c r="B279" s="48"/>
      <c r="C279" s="48"/>
      <c r="D279" s="48"/>
      <c r="E279" s="48"/>
      <c r="F279" s="48"/>
      <c r="I279" s="5"/>
    </row>
    <row r="280" spans="2:9" x14ac:dyDescent="0.2">
      <c r="B280" s="48"/>
      <c r="C280" s="48"/>
      <c r="D280" s="48"/>
      <c r="E280" s="48"/>
      <c r="F280" s="48"/>
      <c r="I280" s="5"/>
    </row>
    <row r="281" spans="2:9" x14ac:dyDescent="0.2">
      <c r="B281" s="48"/>
      <c r="C281" s="48"/>
      <c r="D281" s="48"/>
      <c r="E281" s="48"/>
      <c r="F281" s="48"/>
      <c r="I281" s="5"/>
    </row>
    <row r="282" spans="2:9" x14ac:dyDescent="0.2">
      <c r="B282" s="48"/>
      <c r="C282" s="48"/>
      <c r="D282" s="48"/>
      <c r="E282" s="48"/>
      <c r="F282" s="48"/>
      <c r="I282" s="5"/>
    </row>
    <row r="283" spans="2:9" x14ac:dyDescent="0.2">
      <c r="B283" s="48"/>
      <c r="C283" s="48"/>
      <c r="D283" s="48"/>
      <c r="E283" s="48"/>
      <c r="F283" s="48"/>
      <c r="I283" s="5"/>
    </row>
    <row r="284" spans="2:9" x14ac:dyDescent="0.2">
      <c r="B284" s="48"/>
      <c r="C284" s="48"/>
      <c r="D284" s="48"/>
      <c r="E284" s="48"/>
      <c r="F284" s="48"/>
      <c r="I284" s="5"/>
    </row>
    <row r="285" spans="2:9" x14ac:dyDescent="0.2">
      <c r="B285" s="48"/>
      <c r="C285" s="48"/>
      <c r="D285" s="48"/>
      <c r="E285" s="48"/>
      <c r="F285" s="48"/>
      <c r="I285" s="5"/>
    </row>
    <row r="286" spans="2:9" x14ac:dyDescent="0.2">
      <c r="B286" s="48"/>
      <c r="C286" s="48"/>
      <c r="D286" s="48"/>
      <c r="E286" s="48"/>
      <c r="F286" s="48"/>
      <c r="I286" s="5"/>
    </row>
    <row r="287" spans="2:9" x14ac:dyDescent="0.2">
      <c r="B287" s="48"/>
      <c r="C287" s="48"/>
      <c r="D287" s="48"/>
      <c r="E287" s="48"/>
      <c r="F287" s="48"/>
      <c r="I287" s="5"/>
    </row>
    <row r="288" spans="2:9" x14ac:dyDescent="0.2">
      <c r="B288" s="48"/>
      <c r="C288" s="48"/>
      <c r="D288" s="48"/>
      <c r="E288" s="48"/>
      <c r="F288" s="48"/>
      <c r="I288" s="5"/>
    </row>
    <row r="289" spans="2:9" x14ac:dyDescent="0.2">
      <c r="B289" s="48"/>
      <c r="C289" s="48"/>
      <c r="D289" s="48"/>
      <c r="E289" s="48"/>
      <c r="F289" s="48"/>
      <c r="I289" s="5"/>
    </row>
    <row r="290" spans="2:9" x14ac:dyDescent="0.2">
      <c r="B290" s="48"/>
      <c r="C290" s="48"/>
      <c r="D290" s="48"/>
      <c r="E290" s="48"/>
      <c r="F290" s="48"/>
      <c r="I290" s="5"/>
    </row>
    <row r="291" spans="2:9" x14ac:dyDescent="0.2">
      <c r="B291" s="48"/>
      <c r="C291" s="48"/>
      <c r="D291" s="48"/>
      <c r="E291" s="48"/>
      <c r="F291" s="48"/>
      <c r="I291" s="5"/>
    </row>
    <row r="292" spans="2:9" x14ac:dyDescent="0.2">
      <c r="B292" s="48"/>
      <c r="C292" s="48"/>
      <c r="D292" s="48"/>
      <c r="E292" s="48"/>
      <c r="F292" s="48"/>
      <c r="I292" s="5"/>
    </row>
    <row r="293" spans="2:9" x14ac:dyDescent="0.2">
      <c r="B293" s="48"/>
      <c r="C293" s="48"/>
      <c r="D293" s="48"/>
      <c r="E293" s="48"/>
      <c r="F293" s="48"/>
      <c r="I293" s="5"/>
    </row>
    <row r="294" spans="2:9" x14ac:dyDescent="0.2">
      <c r="B294" s="48"/>
      <c r="C294" s="48"/>
      <c r="D294" s="48"/>
      <c r="E294" s="48"/>
      <c r="F294" s="48"/>
      <c r="I294" s="5"/>
    </row>
    <row r="295" spans="2:9" x14ac:dyDescent="0.2">
      <c r="B295" s="48"/>
      <c r="C295" s="48"/>
      <c r="D295" s="48"/>
      <c r="E295" s="48"/>
      <c r="F295" s="48"/>
      <c r="I295" s="5"/>
    </row>
    <row r="296" spans="2:9" x14ac:dyDescent="0.2">
      <c r="B296" s="48"/>
      <c r="C296" s="48"/>
      <c r="D296" s="48"/>
      <c r="E296" s="48"/>
      <c r="F296" s="48"/>
      <c r="I296" s="5"/>
    </row>
    <row r="297" spans="2:9" x14ac:dyDescent="0.2">
      <c r="B297" s="48"/>
      <c r="C297" s="48"/>
      <c r="D297" s="48"/>
      <c r="E297" s="48"/>
      <c r="F297" s="48"/>
      <c r="I297" s="5"/>
    </row>
    <row r="298" spans="2:9" x14ac:dyDescent="0.2">
      <c r="B298" s="48"/>
      <c r="C298" s="48"/>
      <c r="D298" s="48"/>
      <c r="E298" s="48"/>
      <c r="F298" s="48"/>
      <c r="I298" s="5"/>
    </row>
    <row r="299" spans="2:9" x14ac:dyDescent="0.2">
      <c r="B299" s="48"/>
      <c r="C299" s="48"/>
      <c r="D299" s="48"/>
      <c r="E299" s="48"/>
      <c r="F299" s="48"/>
      <c r="I299" s="5"/>
    </row>
    <row r="300" spans="2:9" x14ac:dyDescent="0.2">
      <c r="B300" s="48"/>
      <c r="C300" s="48"/>
      <c r="D300" s="48"/>
      <c r="E300" s="48"/>
      <c r="F300" s="48"/>
      <c r="I300" s="5"/>
    </row>
    <row r="301" spans="2:9" x14ac:dyDescent="0.2">
      <c r="B301" s="48"/>
      <c r="C301" s="48"/>
      <c r="D301" s="48"/>
      <c r="E301" s="48"/>
      <c r="F301" s="48"/>
      <c r="I301" s="5"/>
    </row>
    <row r="302" spans="2:9" x14ac:dyDescent="0.2">
      <c r="B302" s="48"/>
      <c r="C302" s="48"/>
      <c r="D302" s="48"/>
      <c r="E302" s="48"/>
      <c r="F302" s="48"/>
      <c r="I302" s="5"/>
    </row>
    <row r="303" spans="2:9" x14ac:dyDescent="0.2">
      <c r="B303" s="48"/>
      <c r="C303" s="48"/>
      <c r="D303" s="48"/>
      <c r="E303" s="48"/>
      <c r="F303" s="48"/>
      <c r="I303" s="5"/>
    </row>
    <row r="304" spans="2:9" x14ac:dyDescent="0.2">
      <c r="B304" s="48"/>
      <c r="C304" s="48"/>
      <c r="D304" s="48"/>
      <c r="E304" s="48"/>
      <c r="F304" s="48"/>
      <c r="I304" s="5"/>
    </row>
    <row r="305" spans="2:9" x14ac:dyDescent="0.2">
      <c r="B305" s="48"/>
      <c r="C305" s="48"/>
      <c r="D305" s="48"/>
      <c r="E305" s="48"/>
      <c r="F305" s="48"/>
      <c r="I305" s="5"/>
    </row>
    <row r="306" spans="2:9" x14ac:dyDescent="0.2">
      <c r="B306" s="48"/>
      <c r="C306" s="48"/>
      <c r="D306" s="48"/>
      <c r="E306" s="48"/>
      <c r="F306" s="48"/>
      <c r="I306" s="5"/>
    </row>
    <row r="307" spans="2:9" x14ac:dyDescent="0.2">
      <c r="B307" s="48"/>
      <c r="C307" s="48"/>
      <c r="D307" s="48"/>
      <c r="E307" s="48"/>
      <c r="F307" s="48"/>
      <c r="I307" s="5"/>
    </row>
    <row r="308" spans="2:9" x14ac:dyDescent="0.2">
      <c r="B308" s="48"/>
      <c r="C308" s="48"/>
      <c r="D308" s="48"/>
      <c r="E308" s="48"/>
      <c r="F308" s="48"/>
      <c r="I308" s="5"/>
    </row>
    <row r="309" spans="2:9" x14ac:dyDescent="0.2">
      <c r="B309" s="48"/>
      <c r="C309" s="48"/>
      <c r="D309" s="48"/>
      <c r="E309" s="48"/>
      <c r="F309" s="48"/>
      <c r="I309" s="5"/>
    </row>
    <row r="310" spans="2:9" x14ac:dyDescent="0.2">
      <c r="B310" s="48"/>
      <c r="C310" s="48"/>
      <c r="D310" s="48"/>
      <c r="E310" s="48"/>
      <c r="F310" s="48"/>
      <c r="I310" s="5"/>
    </row>
    <row r="311" spans="2:9" x14ac:dyDescent="0.2">
      <c r="B311" s="48"/>
      <c r="C311" s="48"/>
      <c r="D311" s="48"/>
      <c r="E311" s="48"/>
      <c r="F311" s="48"/>
      <c r="I311" s="5"/>
    </row>
    <row r="312" spans="2:9" x14ac:dyDescent="0.2">
      <c r="B312" s="48"/>
      <c r="C312" s="48"/>
      <c r="D312" s="48"/>
      <c r="E312" s="48"/>
      <c r="F312" s="48"/>
      <c r="I312" s="5"/>
    </row>
    <row r="313" spans="2:9" x14ac:dyDescent="0.2">
      <c r="B313" s="48"/>
      <c r="C313" s="48"/>
      <c r="D313" s="48"/>
      <c r="E313" s="48"/>
      <c r="F313" s="48"/>
      <c r="I313" s="5"/>
    </row>
    <row r="314" spans="2:9" x14ac:dyDescent="0.2">
      <c r="B314" s="48"/>
      <c r="C314" s="48"/>
      <c r="D314" s="48"/>
      <c r="E314" s="48"/>
      <c r="F314" s="48"/>
      <c r="I314" s="5"/>
    </row>
    <row r="315" spans="2:9" x14ac:dyDescent="0.2">
      <c r="B315" s="48"/>
      <c r="C315" s="48"/>
      <c r="D315" s="48"/>
      <c r="E315" s="48"/>
      <c r="F315" s="48"/>
      <c r="I315" s="5"/>
    </row>
    <row r="316" spans="2:9" x14ac:dyDescent="0.2">
      <c r="B316" s="48"/>
      <c r="C316" s="48"/>
      <c r="D316" s="48"/>
      <c r="E316" s="48"/>
      <c r="F316" s="48"/>
      <c r="I316" s="5"/>
    </row>
    <row r="317" spans="2:9" x14ac:dyDescent="0.2">
      <c r="B317" s="48"/>
      <c r="C317" s="48"/>
      <c r="D317" s="48"/>
      <c r="E317" s="48"/>
      <c r="F317" s="48"/>
      <c r="I317" s="5"/>
    </row>
    <row r="318" spans="2:9" x14ac:dyDescent="0.2">
      <c r="B318" s="48"/>
      <c r="C318" s="48"/>
      <c r="D318" s="48"/>
      <c r="E318" s="48"/>
      <c r="F318" s="48"/>
      <c r="I318" s="5"/>
    </row>
    <row r="319" spans="2:9" x14ac:dyDescent="0.2">
      <c r="B319" s="48"/>
      <c r="C319" s="48"/>
      <c r="D319" s="48"/>
      <c r="E319" s="48"/>
      <c r="F319" s="48"/>
      <c r="I319" s="5"/>
    </row>
    <row r="320" spans="2:9" x14ac:dyDescent="0.2">
      <c r="B320" s="48"/>
      <c r="C320" s="48"/>
      <c r="D320" s="48"/>
      <c r="E320" s="48"/>
      <c r="F320" s="48"/>
      <c r="I320" s="5"/>
    </row>
    <row r="321" spans="2:9" x14ac:dyDescent="0.2">
      <c r="B321" s="48"/>
      <c r="C321" s="48"/>
      <c r="D321" s="48"/>
      <c r="E321" s="48"/>
      <c r="F321" s="48"/>
      <c r="I321" s="5"/>
    </row>
    <row r="322" spans="2:9" x14ac:dyDescent="0.2">
      <c r="B322" s="48"/>
      <c r="C322" s="48"/>
      <c r="D322" s="48"/>
      <c r="E322" s="48"/>
      <c r="F322" s="48"/>
      <c r="I322" s="5"/>
    </row>
    <row r="323" spans="2:9" x14ac:dyDescent="0.2">
      <c r="B323" s="48"/>
      <c r="C323" s="48"/>
      <c r="D323" s="48"/>
      <c r="E323" s="48"/>
      <c r="F323" s="48"/>
      <c r="I323" s="5"/>
    </row>
    <row r="324" spans="2:9" x14ac:dyDescent="0.2">
      <c r="B324" s="48"/>
      <c r="C324" s="48"/>
      <c r="D324" s="48"/>
      <c r="E324" s="48"/>
      <c r="F324" s="48"/>
      <c r="I324" s="5"/>
    </row>
    <row r="325" spans="2:9" x14ac:dyDescent="0.2">
      <c r="B325" s="48"/>
      <c r="C325" s="48"/>
      <c r="D325" s="48"/>
      <c r="E325" s="48"/>
      <c r="F325" s="48"/>
      <c r="I325" s="5"/>
    </row>
    <row r="326" spans="2:9" x14ac:dyDescent="0.2">
      <c r="B326" s="48"/>
      <c r="C326" s="48"/>
      <c r="D326" s="48"/>
      <c r="E326" s="48"/>
      <c r="F326" s="48"/>
      <c r="I326" s="5"/>
    </row>
    <row r="327" spans="2:9" x14ac:dyDescent="0.2">
      <c r="B327" s="48"/>
      <c r="C327" s="48"/>
      <c r="D327" s="48"/>
      <c r="E327" s="48"/>
      <c r="F327" s="48"/>
      <c r="I327" s="5"/>
    </row>
    <row r="328" spans="2:9" x14ac:dyDescent="0.2">
      <c r="B328" s="48"/>
      <c r="C328" s="48"/>
      <c r="D328" s="48"/>
      <c r="E328" s="48"/>
      <c r="F328" s="48"/>
      <c r="I328" s="5"/>
    </row>
    <row r="329" spans="2:9" x14ac:dyDescent="0.2">
      <c r="B329" s="48"/>
      <c r="C329" s="48"/>
      <c r="D329" s="48"/>
      <c r="E329" s="48"/>
      <c r="F329" s="48"/>
      <c r="I329" s="5"/>
    </row>
    <row r="330" spans="2:9" x14ac:dyDescent="0.2">
      <c r="B330" s="48"/>
      <c r="C330" s="48"/>
      <c r="D330" s="48"/>
      <c r="E330" s="48"/>
      <c r="F330" s="48"/>
      <c r="I330" s="5"/>
    </row>
    <row r="331" spans="2:9" x14ac:dyDescent="0.2">
      <c r="B331" s="48"/>
      <c r="C331" s="48"/>
      <c r="D331" s="48"/>
      <c r="E331" s="48"/>
      <c r="F331" s="48"/>
      <c r="I331" s="5"/>
    </row>
    <row r="332" spans="2:9" x14ac:dyDescent="0.2">
      <c r="B332" s="48"/>
      <c r="C332" s="48"/>
      <c r="D332" s="48"/>
      <c r="E332" s="48"/>
      <c r="F332" s="48"/>
      <c r="I332" s="5"/>
    </row>
    <row r="333" spans="2:9" x14ac:dyDescent="0.2">
      <c r="B333" s="48"/>
      <c r="C333" s="48"/>
      <c r="D333" s="48"/>
      <c r="E333" s="48"/>
      <c r="F333" s="48"/>
      <c r="I333" s="5"/>
    </row>
    <row r="334" spans="2:9" x14ac:dyDescent="0.2">
      <c r="B334" s="48"/>
      <c r="C334" s="48"/>
      <c r="D334" s="48"/>
      <c r="E334" s="48"/>
      <c r="F334" s="48"/>
      <c r="I334" s="5"/>
    </row>
    <row r="335" spans="2:9" x14ac:dyDescent="0.2">
      <c r="B335" s="48"/>
      <c r="C335" s="48"/>
      <c r="D335" s="48"/>
      <c r="E335" s="48"/>
      <c r="F335" s="48"/>
      <c r="I335" s="5"/>
    </row>
    <row r="336" spans="2:9" x14ac:dyDescent="0.2">
      <c r="B336" s="48"/>
      <c r="C336" s="48"/>
      <c r="D336" s="48"/>
      <c r="E336" s="48"/>
      <c r="F336" s="48"/>
      <c r="I336" s="5"/>
    </row>
    <row r="337" spans="2:9" x14ac:dyDescent="0.2">
      <c r="B337" s="48"/>
      <c r="C337" s="48"/>
      <c r="D337" s="48"/>
      <c r="E337" s="48"/>
      <c r="F337" s="48"/>
      <c r="I337" s="5"/>
    </row>
    <row r="338" spans="2:9" x14ac:dyDescent="0.2">
      <c r="B338" s="48"/>
      <c r="C338" s="48"/>
      <c r="D338" s="48"/>
      <c r="E338" s="48"/>
      <c r="F338" s="48"/>
      <c r="I338" s="5"/>
    </row>
    <row r="339" spans="2:9" x14ac:dyDescent="0.2">
      <c r="B339" s="48"/>
      <c r="C339" s="48"/>
      <c r="D339" s="48"/>
      <c r="E339" s="48"/>
      <c r="F339" s="48"/>
      <c r="I339" s="5"/>
    </row>
    <row r="340" spans="2:9" x14ac:dyDescent="0.2">
      <c r="B340" s="48"/>
      <c r="C340" s="48"/>
      <c r="D340" s="48"/>
      <c r="E340" s="48"/>
      <c r="F340" s="48"/>
      <c r="I340" s="5"/>
    </row>
    <row r="341" spans="2:9" x14ac:dyDescent="0.2">
      <c r="B341" s="48"/>
      <c r="C341" s="48"/>
      <c r="D341" s="48"/>
      <c r="E341" s="48"/>
      <c r="F341" s="48"/>
      <c r="I341" s="5"/>
    </row>
    <row r="342" spans="2:9" x14ac:dyDescent="0.2">
      <c r="B342" s="48"/>
      <c r="C342" s="48"/>
      <c r="D342" s="48"/>
      <c r="E342" s="48"/>
      <c r="F342" s="48"/>
      <c r="I342" s="5"/>
    </row>
    <row r="343" spans="2:9" x14ac:dyDescent="0.2">
      <c r="B343" s="48"/>
      <c r="C343" s="48"/>
      <c r="D343" s="48"/>
      <c r="E343" s="48"/>
      <c r="F343" s="48"/>
      <c r="I343" s="5"/>
    </row>
    <row r="344" spans="2:9" x14ac:dyDescent="0.2">
      <c r="B344" s="48"/>
      <c r="C344" s="48"/>
      <c r="D344" s="48"/>
      <c r="E344" s="48"/>
      <c r="F344" s="48"/>
      <c r="I344" s="5"/>
    </row>
    <row r="345" spans="2:9" x14ac:dyDescent="0.2">
      <c r="B345" s="48"/>
      <c r="C345" s="48"/>
      <c r="D345" s="48"/>
      <c r="E345" s="48"/>
      <c r="F345" s="48"/>
      <c r="I345" s="5"/>
    </row>
    <row r="346" spans="2:9" x14ac:dyDescent="0.2">
      <c r="B346" s="48"/>
      <c r="C346" s="48"/>
      <c r="D346" s="48"/>
      <c r="E346" s="48"/>
      <c r="F346" s="48"/>
      <c r="I346" s="5"/>
    </row>
    <row r="347" spans="2:9" x14ac:dyDescent="0.2">
      <c r="B347" s="48"/>
      <c r="C347" s="48"/>
      <c r="D347" s="48"/>
      <c r="E347" s="48"/>
      <c r="F347" s="48"/>
      <c r="I347" s="5"/>
    </row>
    <row r="348" spans="2:9" x14ac:dyDescent="0.2">
      <c r="B348" s="48"/>
      <c r="C348" s="48"/>
      <c r="D348" s="48"/>
      <c r="E348" s="48"/>
      <c r="F348" s="48"/>
      <c r="I348" s="5"/>
    </row>
    <row r="349" spans="2:9" x14ac:dyDescent="0.2">
      <c r="B349" s="48"/>
      <c r="C349" s="48"/>
      <c r="D349" s="48"/>
      <c r="E349" s="48"/>
      <c r="F349" s="48"/>
      <c r="I349" s="5"/>
    </row>
    <row r="350" spans="2:9" x14ac:dyDescent="0.2">
      <c r="B350" s="48"/>
      <c r="C350" s="48"/>
      <c r="D350" s="48"/>
      <c r="E350" s="48"/>
      <c r="F350" s="48"/>
      <c r="I350" s="5"/>
    </row>
    <row r="351" spans="2:9" x14ac:dyDescent="0.2">
      <c r="B351" s="48"/>
      <c r="C351" s="48"/>
      <c r="D351" s="48"/>
      <c r="E351" s="48"/>
      <c r="F351" s="48"/>
      <c r="I351" s="5"/>
    </row>
    <row r="352" spans="2:9" x14ac:dyDescent="0.2">
      <c r="B352" s="48"/>
      <c r="C352" s="48"/>
      <c r="D352" s="48"/>
      <c r="E352" s="48"/>
      <c r="F352" s="48"/>
      <c r="I352" s="5"/>
    </row>
    <row r="353" spans="2:9" x14ac:dyDescent="0.2">
      <c r="B353" s="48"/>
      <c r="C353" s="48"/>
      <c r="D353" s="48"/>
      <c r="E353" s="48"/>
      <c r="F353" s="48"/>
      <c r="I353" s="5"/>
    </row>
    <row r="354" spans="2:9" x14ac:dyDescent="0.2">
      <c r="B354" s="48"/>
      <c r="C354" s="48"/>
      <c r="D354" s="48"/>
      <c r="E354" s="48"/>
      <c r="F354" s="48"/>
      <c r="I354" s="5"/>
    </row>
    <row r="355" spans="2:9" x14ac:dyDescent="0.2">
      <c r="B355" s="48"/>
      <c r="C355" s="48"/>
      <c r="D355" s="48"/>
      <c r="E355" s="48"/>
      <c r="F355" s="48"/>
      <c r="I355" s="5"/>
    </row>
    <row r="356" spans="2:9" x14ac:dyDescent="0.2">
      <c r="B356" s="48"/>
      <c r="C356" s="48"/>
      <c r="D356" s="48"/>
      <c r="E356" s="48"/>
      <c r="F356" s="48"/>
      <c r="I356" s="5"/>
    </row>
    <row r="357" spans="2:9" x14ac:dyDescent="0.2">
      <c r="B357" s="48"/>
      <c r="C357" s="48"/>
      <c r="D357" s="48"/>
      <c r="E357" s="48"/>
      <c r="F357" s="48"/>
      <c r="I357" s="5"/>
    </row>
    <row r="358" spans="2:9" x14ac:dyDescent="0.2">
      <c r="B358" s="48"/>
      <c r="C358" s="48"/>
      <c r="D358" s="48"/>
      <c r="E358" s="48"/>
      <c r="F358" s="48"/>
      <c r="I358" s="5"/>
    </row>
    <row r="359" spans="2:9" x14ac:dyDescent="0.2">
      <c r="B359" s="48"/>
      <c r="C359" s="48"/>
      <c r="D359" s="48"/>
      <c r="E359" s="48"/>
      <c r="F359" s="48"/>
      <c r="I359" s="5"/>
    </row>
    <row r="360" spans="2:9" x14ac:dyDescent="0.2">
      <c r="B360" s="48"/>
      <c r="C360" s="48"/>
      <c r="D360" s="48"/>
      <c r="E360" s="48"/>
      <c r="F360" s="48"/>
      <c r="I360" s="5"/>
    </row>
    <row r="361" spans="2:9" x14ac:dyDescent="0.2">
      <c r="B361" s="48"/>
      <c r="C361" s="48"/>
      <c r="D361" s="48"/>
      <c r="E361" s="48"/>
      <c r="F361" s="48"/>
      <c r="I361" s="5"/>
    </row>
    <row r="362" spans="2:9" x14ac:dyDescent="0.2">
      <c r="B362" s="48"/>
      <c r="C362" s="48"/>
      <c r="D362" s="48"/>
      <c r="E362" s="48"/>
      <c r="F362" s="48"/>
      <c r="I362" s="5"/>
    </row>
    <row r="363" spans="2:9" x14ac:dyDescent="0.2">
      <c r="B363" s="48"/>
      <c r="C363" s="48"/>
      <c r="D363" s="48"/>
      <c r="E363" s="48"/>
      <c r="F363" s="48"/>
      <c r="I363" s="5"/>
    </row>
    <row r="364" spans="2:9" x14ac:dyDescent="0.2">
      <c r="B364" s="48"/>
      <c r="C364" s="48"/>
      <c r="D364" s="48"/>
      <c r="E364" s="48"/>
      <c r="F364" s="48"/>
      <c r="I364" s="5"/>
    </row>
    <row r="365" spans="2:9" x14ac:dyDescent="0.2">
      <c r="B365" s="48"/>
      <c r="C365" s="48"/>
      <c r="D365" s="48"/>
      <c r="E365" s="48"/>
      <c r="F365" s="48"/>
      <c r="I365" s="5"/>
    </row>
    <row r="366" spans="2:9" x14ac:dyDescent="0.2">
      <c r="B366" s="48"/>
      <c r="C366" s="48"/>
      <c r="D366" s="48"/>
      <c r="E366" s="48"/>
      <c r="F366" s="48"/>
      <c r="I366" s="5"/>
    </row>
    <row r="367" spans="2:9" x14ac:dyDescent="0.2">
      <c r="B367" s="48"/>
      <c r="C367" s="48"/>
      <c r="D367" s="48"/>
      <c r="E367" s="48"/>
      <c r="F367" s="48"/>
      <c r="I367" s="5"/>
    </row>
    <row r="368" spans="2:9" x14ac:dyDescent="0.2">
      <c r="B368" s="48"/>
      <c r="C368" s="48"/>
      <c r="D368" s="48"/>
      <c r="E368" s="48"/>
      <c r="F368" s="48"/>
      <c r="I368" s="5"/>
    </row>
    <row r="369" spans="2:9" x14ac:dyDescent="0.2">
      <c r="B369" s="48"/>
      <c r="C369" s="48"/>
      <c r="D369" s="48"/>
      <c r="E369" s="48"/>
      <c r="F369" s="48"/>
      <c r="I369" s="5"/>
    </row>
    <row r="370" spans="2:9" x14ac:dyDescent="0.2">
      <c r="B370" s="48"/>
      <c r="C370" s="48"/>
      <c r="D370" s="48"/>
      <c r="E370" s="48"/>
      <c r="F370" s="48"/>
      <c r="I370" s="5"/>
    </row>
    <row r="371" spans="2:9" x14ac:dyDescent="0.2">
      <c r="B371" s="48"/>
      <c r="C371" s="48"/>
      <c r="D371" s="48"/>
      <c r="E371" s="48"/>
      <c r="F371" s="48"/>
      <c r="I371" s="5"/>
    </row>
    <row r="372" spans="2:9" x14ac:dyDescent="0.2">
      <c r="B372" s="48"/>
      <c r="C372" s="48"/>
      <c r="D372" s="48"/>
      <c r="E372" s="48"/>
      <c r="F372" s="48"/>
      <c r="I372" s="5"/>
    </row>
    <row r="373" spans="2:9" x14ac:dyDescent="0.2">
      <c r="B373" s="48"/>
      <c r="C373" s="48"/>
      <c r="D373" s="48"/>
      <c r="E373" s="48"/>
      <c r="F373" s="48"/>
      <c r="I373" s="5"/>
    </row>
    <row r="374" spans="2:9" x14ac:dyDescent="0.2">
      <c r="B374" s="48"/>
      <c r="C374" s="48"/>
      <c r="D374" s="48"/>
      <c r="E374" s="48"/>
      <c r="F374" s="48"/>
      <c r="I374" s="5"/>
    </row>
    <row r="375" spans="2:9" x14ac:dyDescent="0.2">
      <c r="B375" s="48"/>
      <c r="C375" s="48"/>
      <c r="D375" s="48"/>
      <c r="E375" s="48"/>
      <c r="F375" s="48"/>
      <c r="I375" s="5"/>
    </row>
    <row r="376" spans="2:9" x14ac:dyDescent="0.2">
      <c r="B376" s="48"/>
      <c r="C376" s="48"/>
      <c r="D376" s="48"/>
      <c r="E376" s="48"/>
      <c r="F376" s="48"/>
      <c r="I376" s="5"/>
    </row>
    <row r="377" spans="2:9" x14ac:dyDescent="0.2">
      <c r="B377" s="48"/>
      <c r="C377" s="48"/>
      <c r="D377" s="48"/>
      <c r="E377" s="48"/>
      <c r="F377" s="48"/>
      <c r="I377" s="5"/>
    </row>
    <row r="378" spans="2:9" x14ac:dyDescent="0.2">
      <c r="B378" s="48"/>
      <c r="C378" s="48"/>
      <c r="D378" s="48"/>
      <c r="E378" s="48"/>
      <c r="F378" s="48"/>
      <c r="I378" s="5"/>
    </row>
    <row r="379" spans="2:9" x14ac:dyDescent="0.2">
      <c r="B379" s="48"/>
      <c r="C379" s="48"/>
      <c r="D379" s="48"/>
      <c r="E379" s="48"/>
      <c r="F379" s="48"/>
      <c r="I379" s="5"/>
    </row>
    <row r="380" spans="2:9" x14ac:dyDescent="0.2">
      <c r="B380" s="48"/>
      <c r="C380" s="48"/>
      <c r="D380" s="48"/>
      <c r="E380" s="48"/>
      <c r="F380" s="48"/>
      <c r="I380" s="5"/>
    </row>
    <row r="381" spans="2:9" x14ac:dyDescent="0.2">
      <c r="B381" s="48"/>
      <c r="C381" s="48"/>
      <c r="D381" s="48"/>
      <c r="E381" s="48"/>
      <c r="F381" s="48"/>
      <c r="I381" s="5"/>
    </row>
    <row r="382" spans="2:9" x14ac:dyDescent="0.2">
      <c r="B382" s="48"/>
      <c r="C382" s="48"/>
      <c r="D382" s="48"/>
      <c r="E382" s="48"/>
      <c r="F382" s="48"/>
      <c r="I382" s="5"/>
    </row>
    <row r="383" spans="2:9" x14ac:dyDescent="0.2">
      <c r="B383" s="48"/>
      <c r="C383" s="48"/>
      <c r="D383" s="48"/>
      <c r="E383" s="48"/>
      <c r="F383" s="48"/>
      <c r="I383" s="5"/>
    </row>
    <row r="384" spans="2:9" x14ac:dyDescent="0.2">
      <c r="B384" s="48"/>
      <c r="C384" s="48"/>
      <c r="D384" s="48"/>
      <c r="E384" s="48"/>
      <c r="F384" s="48"/>
      <c r="I384" s="5"/>
    </row>
    <row r="385" spans="2:9" x14ac:dyDescent="0.2">
      <c r="B385" s="48"/>
      <c r="C385" s="48"/>
      <c r="D385" s="48"/>
      <c r="E385" s="48"/>
      <c r="F385" s="48"/>
      <c r="I385" s="5"/>
    </row>
    <row r="386" spans="2:9" x14ac:dyDescent="0.2">
      <c r="B386" s="48"/>
      <c r="C386" s="48"/>
      <c r="D386" s="48"/>
      <c r="E386" s="48"/>
      <c r="F386" s="48"/>
    </row>
    <row r="387" spans="2:9" x14ac:dyDescent="0.2">
      <c r="B387" s="48"/>
      <c r="C387" s="48"/>
      <c r="D387" s="48"/>
      <c r="E387" s="48"/>
      <c r="F387" s="48"/>
    </row>
    <row r="388" spans="2:9" x14ac:dyDescent="0.2">
      <c r="B388" s="48"/>
      <c r="C388" s="48"/>
      <c r="D388" s="48"/>
      <c r="E388" s="48"/>
      <c r="F388" s="48"/>
    </row>
    <row r="389" spans="2:9" x14ac:dyDescent="0.2">
      <c r="B389" s="48"/>
      <c r="C389" s="48"/>
      <c r="D389" s="48"/>
      <c r="E389" s="48"/>
      <c r="F389" s="48"/>
    </row>
    <row r="390" spans="2:9" x14ac:dyDescent="0.2">
      <c r="B390" s="48"/>
      <c r="C390" s="48"/>
      <c r="D390" s="48"/>
      <c r="E390" s="48"/>
      <c r="F390" s="48"/>
    </row>
    <row r="391" spans="2:9" x14ac:dyDescent="0.2">
      <c r="B391" s="48"/>
      <c r="C391" s="48"/>
      <c r="D391" s="48"/>
      <c r="E391" s="48"/>
      <c r="F391" s="48"/>
    </row>
    <row r="392" spans="2:9" x14ac:dyDescent="0.2">
      <c r="B392" s="48"/>
      <c r="C392" s="48"/>
      <c r="D392" s="48"/>
      <c r="E392" s="48"/>
      <c r="F392" s="48"/>
    </row>
    <row r="393" spans="2:9" x14ac:dyDescent="0.2">
      <c r="B393" s="48"/>
      <c r="C393" s="48"/>
      <c r="D393" s="48"/>
      <c r="E393" s="48"/>
      <c r="F393" s="48"/>
    </row>
    <row r="394" spans="2:9" x14ac:dyDescent="0.2">
      <c r="B394" s="48"/>
      <c r="C394" s="48"/>
      <c r="D394" s="48"/>
      <c r="E394" s="48"/>
      <c r="F394" s="48"/>
    </row>
    <row r="395" spans="2:9" x14ac:dyDescent="0.2">
      <c r="B395" s="48"/>
      <c r="C395" s="48"/>
      <c r="D395" s="48"/>
      <c r="E395" s="48"/>
      <c r="F395" s="48"/>
    </row>
    <row r="396" spans="2:9" x14ac:dyDescent="0.2">
      <c r="B396" s="48"/>
      <c r="C396" s="48"/>
      <c r="D396" s="48"/>
      <c r="E396" s="48"/>
      <c r="F396" s="48"/>
    </row>
    <row r="397" spans="2:9" x14ac:dyDescent="0.2">
      <c r="B397" s="48"/>
      <c r="C397" s="48"/>
      <c r="D397" s="48"/>
      <c r="E397" s="48"/>
      <c r="F397" s="48"/>
    </row>
    <row r="398" spans="2:9" x14ac:dyDescent="0.2">
      <c r="B398" s="48"/>
      <c r="C398" s="48"/>
      <c r="D398" s="48"/>
      <c r="E398" s="48"/>
      <c r="F398" s="48"/>
    </row>
    <row r="399" spans="2:9" x14ac:dyDescent="0.2">
      <c r="B399" s="48"/>
      <c r="C399" s="48"/>
      <c r="D399" s="48"/>
      <c r="E399" s="48"/>
      <c r="F399" s="48"/>
    </row>
    <row r="400" spans="2:9" x14ac:dyDescent="0.2">
      <c r="B400" s="48"/>
      <c r="C400" s="48"/>
      <c r="D400" s="48"/>
      <c r="E400" s="48"/>
      <c r="F400" s="48"/>
    </row>
    <row r="401" spans="2:6" x14ac:dyDescent="0.2">
      <c r="B401" s="48"/>
      <c r="C401" s="48"/>
      <c r="D401" s="48"/>
      <c r="E401" s="48"/>
      <c r="F401" s="48"/>
    </row>
    <row r="402" spans="2:6" x14ac:dyDescent="0.2">
      <c r="B402" s="48"/>
      <c r="C402" s="48"/>
      <c r="D402" s="48"/>
      <c r="E402" s="48"/>
      <c r="F402" s="48"/>
    </row>
    <row r="403" spans="2:6" x14ac:dyDescent="0.2">
      <c r="B403" s="48"/>
      <c r="C403" s="48"/>
      <c r="D403" s="48"/>
      <c r="E403" s="48"/>
      <c r="F403" s="48"/>
    </row>
    <row r="404" spans="2:6" x14ac:dyDescent="0.2">
      <c r="B404" s="48"/>
      <c r="C404" s="48"/>
      <c r="D404" s="48"/>
      <c r="E404" s="48"/>
      <c r="F404" s="48"/>
    </row>
    <row r="405" spans="2:6" x14ac:dyDescent="0.2">
      <c r="B405" s="48"/>
      <c r="C405" s="48"/>
      <c r="D405" s="48"/>
      <c r="E405" s="48"/>
      <c r="F405" s="48"/>
    </row>
    <row r="406" spans="2:6" x14ac:dyDescent="0.2">
      <c r="B406" s="48"/>
      <c r="C406" s="48"/>
      <c r="D406" s="48"/>
      <c r="E406" s="48"/>
      <c r="F406" s="48"/>
    </row>
    <row r="407" spans="2:6" x14ac:dyDescent="0.2">
      <c r="B407" s="48"/>
      <c r="C407" s="48"/>
      <c r="D407" s="48"/>
      <c r="E407" s="48"/>
      <c r="F407" s="48"/>
    </row>
    <row r="408" spans="2:6" x14ac:dyDescent="0.2">
      <c r="B408" s="48"/>
      <c r="C408" s="48"/>
      <c r="D408" s="48"/>
      <c r="E408" s="48"/>
      <c r="F408" s="48"/>
    </row>
    <row r="409" spans="2:6" x14ac:dyDescent="0.2">
      <c r="B409" s="48"/>
      <c r="C409" s="48"/>
      <c r="D409" s="48"/>
      <c r="E409" s="48"/>
      <c r="F409" s="48"/>
    </row>
    <row r="410" spans="2:6" x14ac:dyDescent="0.2">
      <c r="B410" s="48"/>
      <c r="C410" s="48"/>
      <c r="D410" s="48"/>
      <c r="E410" s="48"/>
      <c r="F410" s="48"/>
    </row>
    <row r="411" spans="2:6" x14ac:dyDescent="0.2">
      <c r="B411" s="48"/>
      <c r="C411" s="48"/>
      <c r="D411" s="48"/>
      <c r="E411" s="48"/>
      <c r="F411" s="48"/>
    </row>
    <row r="412" spans="2:6" x14ac:dyDescent="0.2">
      <c r="B412" s="48"/>
      <c r="C412" s="48"/>
      <c r="D412" s="48"/>
      <c r="E412" s="48"/>
      <c r="F412" s="48"/>
    </row>
    <row r="413" spans="2:6" x14ac:dyDescent="0.2">
      <c r="B413" s="48"/>
      <c r="C413" s="48"/>
      <c r="D413" s="48"/>
      <c r="E413" s="48"/>
      <c r="F413" s="48"/>
    </row>
    <row r="414" spans="2:6" x14ac:dyDescent="0.2">
      <c r="B414" s="48"/>
      <c r="C414" s="48"/>
      <c r="D414" s="48"/>
      <c r="E414" s="48"/>
      <c r="F414" s="48"/>
    </row>
    <row r="415" spans="2:6" x14ac:dyDescent="0.2">
      <c r="B415" s="48"/>
      <c r="C415" s="48"/>
      <c r="D415" s="48"/>
      <c r="E415" s="48"/>
      <c r="F415" s="48"/>
    </row>
    <row r="416" spans="2:6" x14ac:dyDescent="0.2">
      <c r="B416" s="48"/>
      <c r="C416" s="48"/>
      <c r="D416" s="48"/>
      <c r="E416" s="48"/>
      <c r="F416" s="48"/>
    </row>
    <row r="417" spans="2:6" x14ac:dyDescent="0.2">
      <c r="B417" s="48"/>
      <c r="C417" s="48"/>
      <c r="D417" s="48"/>
      <c r="E417" s="48"/>
      <c r="F417" s="48"/>
    </row>
    <row r="418" spans="2:6" x14ac:dyDescent="0.2">
      <c r="B418" s="48"/>
      <c r="C418" s="48"/>
      <c r="D418" s="48"/>
      <c r="E418" s="48"/>
      <c r="F418" s="48"/>
    </row>
    <row r="419" spans="2:6" x14ac:dyDescent="0.2">
      <c r="B419" s="48"/>
      <c r="C419" s="48"/>
      <c r="D419" s="48"/>
      <c r="E419" s="48"/>
      <c r="F419" s="48"/>
    </row>
    <row r="420" spans="2:6" x14ac:dyDescent="0.2">
      <c r="B420" s="48"/>
      <c r="C420" s="48"/>
      <c r="D420" s="48"/>
      <c r="E420" s="48"/>
      <c r="F420" s="48"/>
    </row>
    <row r="421" spans="2:6" x14ac:dyDescent="0.2">
      <c r="B421" s="48"/>
      <c r="C421" s="48"/>
      <c r="D421" s="48"/>
      <c r="E421" s="48"/>
      <c r="F421" s="48"/>
    </row>
    <row r="422" spans="2:6" x14ac:dyDescent="0.2">
      <c r="B422" s="48"/>
      <c r="C422" s="48"/>
      <c r="D422" s="48"/>
      <c r="E422" s="48"/>
      <c r="F422" s="48"/>
    </row>
    <row r="423" spans="2:6" x14ac:dyDescent="0.2">
      <c r="B423" s="48"/>
      <c r="C423" s="48"/>
      <c r="D423" s="48"/>
      <c r="E423" s="48"/>
      <c r="F423" s="48"/>
    </row>
    <row r="424" spans="2:6" x14ac:dyDescent="0.2">
      <c r="B424" s="48"/>
      <c r="C424" s="48"/>
      <c r="D424" s="48"/>
      <c r="E424" s="48"/>
      <c r="F424" s="48"/>
    </row>
    <row r="425" spans="2:6" x14ac:dyDescent="0.2">
      <c r="B425" s="48"/>
      <c r="C425" s="48"/>
      <c r="D425" s="48"/>
      <c r="E425" s="48"/>
      <c r="F425" s="48"/>
    </row>
    <row r="426" spans="2:6" x14ac:dyDescent="0.2">
      <c r="B426" s="48"/>
      <c r="C426" s="48"/>
      <c r="D426" s="48"/>
      <c r="E426" s="48"/>
      <c r="F426" s="48"/>
    </row>
    <row r="427" spans="2:6" x14ac:dyDescent="0.2">
      <c r="B427" s="48"/>
      <c r="C427" s="48"/>
      <c r="D427" s="48"/>
      <c r="E427" s="48"/>
      <c r="F427" s="48"/>
    </row>
    <row r="428" spans="2:6" x14ac:dyDescent="0.2">
      <c r="B428" s="48"/>
      <c r="C428" s="48"/>
      <c r="D428" s="48"/>
      <c r="E428" s="48"/>
      <c r="F428" s="48"/>
    </row>
    <row r="429" spans="2:6" x14ac:dyDescent="0.2">
      <c r="B429" s="48"/>
      <c r="C429" s="48"/>
      <c r="D429" s="48"/>
      <c r="E429" s="48"/>
      <c r="F429" s="48"/>
    </row>
    <row r="430" spans="2:6" x14ac:dyDescent="0.2">
      <c r="B430" s="48"/>
      <c r="C430" s="48"/>
      <c r="D430" s="48"/>
      <c r="E430" s="48"/>
      <c r="F430" s="48"/>
    </row>
    <row r="431" spans="2:6" x14ac:dyDescent="0.2">
      <c r="B431" s="48"/>
      <c r="C431" s="48"/>
      <c r="D431" s="48"/>
      <c r="E431" s="48"/>
      <c r="F431" s="48"/>
    </row>
    <row r="432" spans="2:6" x14ac:dyDescent="0.2">
      <c r="B432" s="48"/>
      <c r="C432" s="48"/>
      <c r="D432" s="48"/>
      <c r="E432" s="48"/>
      <c r="F432" s="48"/>
    </row>
    <row r="433" spans="2:6" x14ac:dyDescent="0.2">
      <c r="B433" s="48"/>
      <c r="C433" s="48"/>
      <c r="D433" s="48"/>
      <c r="E433" s="48"/>
      <c r="F433" s="48"/>
    </row>
    <row r="434" spans="2:6" x14ac:dyDescent="0.2">
      <c r="B434" s="48"/>
      <c r="C434" s="48"/>
      <c r="D434" s="48"/>
      <c r="E434" s="48"/>
      <c r="F434" s="48"/>
    </row>
    <row r="435" spans="2:6" x14ac:dyDescent="0.2">
      <c r="B435" s="48"/>
      <c r="C435" s="48"/>
      <c r="D435" s="48"/>
      <c r="E435" s="48"/>
      <c r="F435" s="48"/>
    </row>
    <row r="436" spans="2:6" x14ac:dyDescent="0.2">
      <c r="B436" s="48"/>
      <c r="C436" s="48"/>
      <c r="D436" s="48"/>
      <c r="E436" s="48"/>
      <c r="F436" s="48"/>
    </row>
    <row r="437" spans="2:6" x14ac:dyDescent="0.2">
      <c r="B437" s="48"/>
      <c r="C437" s="48"/>
      <c r="D437" s="48"/>
      <c r="E437" s="48"/>
      <c r="F437" s="48"/>
    </row>
    <row r="438" spans="2:6" x14ac:dyDescent="0.2">
      <c r="B438" s="48"/>
      <c r="C438" s="48"/>
      <c r="D438" s="48"/>
      <c r="E438" s="48"/>
      <c r="F438" s="48"/>
    </row>
    <row r="439" spans="2:6" x14ac:dyDescent="0.2">
      <c r="B439" s="48"/>
      <c r="C439" s="48"/>
      <c r="D439" s="48"/>
      <c r="E439" s="48"/>
      <c r="F439" s="48"/>
    </row>
    <row r="440" spans="2:6" x14ac:dyDescent="0.2">
      <c r="B440" s="48"/>
      <c r="C440" s="48"/>
      <c r="D440" s="48"/>
      <c r="E440" s="48"/>
      <c r="F440" s="48"/>
    </row>
    <row r="441" spans="2:6" x14ac:dyDescent="0.2">
      <c r="B441" s="48"/>
      <c r="C441" s="48"/>
      <c r="D441" s="48"/>
      <c r="E441" s="48"/>
      <c r="F441" s="48"/>
    </row>
    <row r="442" spans="2:6" x14ac:dyDescent="0.2">
      <c r="B442" s="48"/>
      <c r="C442" s="48"/>
      <c r="D442" s="48"/>
      <c r="E442" s="48"/>
      <c r="F442" s="48"/>
    </row>
  </sheetData>
  <mergeCells count="1">
    <mergeCell ref="D1:D2"/>
  </mergeCells>
  <phoneticPr fontId="4"/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/>
  <dimension ref="A1:BL442"/>
  <sheetViews>
    <sheetView workbookViewId="0">
      <pane xSplit="3" ySplit="3" topLeftCell="D4" activePane="bottomRight" state="frozen"/>
      <selection pane="topRight" activeCell="E1" sqref="E1"/>
      <selection pane="bottomLeft" activeCell="A4" sqref="A4"/>
      <selection pane="bottomRight"/>
    </sheetView>
  </sheetViews>
  <sheetFormatPr defaultColWidth="9" defaultRowHeight="11" x14ac:dyDescent="0.2"/>
  <cols>
    <col min="1" max="1" width="6.453125" style="7" customWidth="1"/>
    <col min="2" max="2" width="14.36328125" style="7" customWidth="1"/>
    <col min="3" max="3" width="13.453125" style="7" customWidth="1"/>
    <col min="4" max="4" width="11.6328125" style="42" customWidth="1"/>
    <col min="5" max="8" width="9" style="37"/>
    <col min="9" max="16384" width="9" style="48"/>
  </cols>
  <sheetData>
    <row r="1" spans="1:64" s="3" customFormat="1" x14ac:dyDescent="0.2">
      <c r="A1" s="1" t="s">
        <v>269</v>
      </c>
      <c r="B1" s="1" t="s">
        <v>1</v>
      </c>
      <c r="C1" s="2" t="s">
        <v>2</v>
      </c>
      <c r="D1" s="164" t="s">
        <v>328</v>
      </c>
      <c r="E1" s="9" t="s">
        <v>329</v>
      </c>
      <c r="F1" s="10"/>
      <c r="G1" s="10"/>
      <c r="H1" s="11"/>
      <c r="I1" s="9" t="s">
        <v>33</v>
      </c>
      <c r="J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9" t="s">
        <v>34</v>
      </c>
      <c r="AA1" s="10"/>
      <c r="AB1" s="11"/>
      <c r="AC1" s="12" t="s">
        <v>35</v>
      </c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  <c r="AR1" s="14"/>
      <c r="AS1" s="12" t="s">
        <v>36</v>
      </c>
      <c r="AT1" s="13"/>
      <c r="AU1" s="13"/>
      <c r="AV1" s="13"/>
      <c r="AW1" s="13"/>
      <c r="AX1" s="13"/>
      <c r="AY1" s="13"/>
      <c r="AZ1" s="13"/>
      <c r="BA1" s="13"/>
      <c r="BB1" s="12"/>
      <c r="BC1" s="13"/>
      <c r="BD1" s="13"/>
      <c r="BE1" s="13"/>
      <c r="BF1" s="13"/>
      <c r="BG1" s="12" t="s">
        <v>37</v>
      </c>
      <c r="BH1" s="13"/>
      <c r="BI1" s="13"/>
      <c r="BJ1" s="13"/>
      <c r="BK1" s="13"/>
      <c r="BL1" s="14"/>
    </row>
    <row r="2" spans="1:64" s="5" customFormat="1" x14ac:dyDescent="0.2">
      <c r="B2" s="4"/>
      <c r="C2" s="4"/>
      <c r="D2" s="189"/>
      <c r="E2" s="12" t="s">
        <v>330</v>
      </c>
      <c r="F2" s="13"/>
      <c r="G2" s="13"/>
      <c r="H2" s="14"/>
      <c r="I2" s="12" t="s">
        <v>38</v>
      </c>
      <c r="J2" s="14"/>
      <c r="O2" s="12" t="s">
        <v>39</v>
      </c>
      <c r="P2" s="13"/>
      <c r="Q2" s="15"/>
      <c r="R2" s="15"/>
      <c r="S2" s="15"/>
      <c r="T2" s="15"/>
      <c r="U2" s="12" t="s">
        <v>40</v>
      </c>
      <c r="V2" s="14"/>
      <c r="W2" s="12" t="s">
        <v>32</v>
      </c>
      <c r="X2" s="14"/>
      <c r="Y2" s="13"/>
      <c r="Z2" s="16"/>
      <c r="AA2" s="15"/>
      <c r="AB2" s="17"/>
      <c r="AC2" s="12" t="s">
        <v>41</v>
      </c>
      <c r="AD2" s="13"/>
      <c r="AE2" s="14"/>
      <c r="AF2" s="13"/>
      <c r="AG2" s="12" t="s">
        <v>42</v>
      </c>
      <c r="AH2" s="13"/>
      <c r="AI2" s="14"/>
      <c r="AJ2" s="12" t="s">
        <v>43</v>
      </c>
      <c r="AK2" s="13"/>
      <c r="AL2" s="14"/>
      <c r="AM2" s="12" t="s">
        <v>32</v>
      </c>
      <c r="AN2" s="13"/>
      <c r="AO2" s="14"/>
      <c r="AP2" s="12" t="s">
        <v>44</v>
      </c>
      <c r="AQ2" s="13"/>
      <c r="AR2" s="13"/>
      <c r="AS2" s="12" t="s">
        <v>45</v>
      </c>
      <c r="AT2" s="13"/>
      <c r="AU2" s="13"/>
      <c r="AV2" s="13"/>
      <c r="AW2" s="13"/>
      <c r="AX2" s="13"/>
      <c r="AY2" s="13"/>
      <c r="AZ2" s="13"/>
      <c r="BA2" s="13"/>
      <c r="BB2" s="12" t="s">
        <v>46</v>
      </c>
      <c r="BC2" s="13"/>
      <c r="BD2" s="13"/>
      <c r="BE2" s="13"/>
      <c r="BF2" s="13"/>
      <c r="BG2" s="12" t="s">
        <v>47</v>
      </c>
      <c r="BH2" s="12" t="s">
        <v>48</v>
      </c>
      <c r="BI2" s="12" t="s">
        <v>49</v>
      </c>
      <c r="BJ2" s="14"/>
      <c r="BK2" s="12" t="s">
        <v>50</v>
      </c>
      <c r="BL2" s="14"/>
    </row>
    <row r="3" spans="1:64" s="7" customFormat="1" ht="44" x14ac:dyDescent="0.2">
      <c r="B3" s="32"/>
      <c r="C3" s="33"/>
      <c r="D3" s="40" t="s">
        <v>51</v>
      </c>
      <c r="E3" s="18" t="s">
        <v>56</v>
      </c>
      <c r="F3" s="18" t="s">
        <v>57</v>
      </c>
      <c r="G3" s="18" t="s">
        <v>58</v>
      </c>
      <c r="H3" s="18" t="s">
        <v>59</v>
      </c>
      <c r="I3" s="39" t="s">
        <v>60</v>
      </c>
      <c r="J3" s="43" t="s">
        <v>61</v>
      </c>
      <c r="K3" s="44" t="s">
        <v>52</v>
      </c>
      <c r="L3" s="44" t="s">
        <v>53</v>
      </c>
      <c r="M3" s="44" t="s">
        <v>54</v>
      </c>
      <c r="N3" s="44" t="s">
        <v>55</v>
      </c>
      <c r="O3" s="19" t="s">
        <v>66</v>
      </c>
      <c r="P3" s="19" t="s">
        <v>67</v>
      </c>
      <c r="Q3" s="45" t="s">
        <v>62</v>
      </c>
      <c r="R3" s="46" t="s">
        <v>63</v>
      </c>
      <c r="S3" s="46" t="s">
        <v>64</v>
      </c>
      <c r="T3" s="47" t="s">
        <v>65</v>
      </c>
      <c r="U3" s="20" t="s">
        <v>68</v>
      </c>
      <c r="V3" s="20" t="s">
        <v>69</v>
      </c>
      <c r="W3" s="21" t="s">
        <v>70</v>
      </c>
      <c r="X3" s="21" t="s">
        <v>72</v>
      </c>
      <c r="Y3" s="21" t="s">
        <v>71</v>
      </c>
      <c r="Z3" s="22" t="s">
        <v>73</v>
      </c>
      <c r="AA3" s="22" t="s">
        <v>74</v>
      </c>
      <c r="AB3" s="23" t="s">
        <v>75</v>
      </c>
      <c r="AC3" s="24" t="s">
        <v>76</v>
      </c>
      <c r="AD3" s="25" t="s">
        <v>78</v>
      </c>
      <c r="AE3" s="25" t="s">
        <v>79</v>
      </c>
      <c r="AF3" s="25" t="s">
        <v>77</v>
      </c>
      <c r="AG3" s="49" t="s">
        <v>80</v>
      </c>
      <c r="AH3" s="26" t="s">
        <v>81</v>
      </c>
      <c r="AI3" s="26" t="s">
        <v>82</v>
      </c>
      <c r="AJ3" s="27" t="s">
        <v>83</v>
      </c>
      <c r="AK3" s="27" t="s">
        <v>84</v>
      </c>
      <c r="AL3" s="27" t="s">
        <v>85</v>
      </c>
      <c r="AM3" s="28" t="s">
        <v>86</v>
      </c>
      <c r="AN3" s="28" t="s">
        <v>87</v>
      </c>
      <c r="AO3" s="28" t="s">
        <v>88</v>
      </c>
      <c r="AP3" s="27" t="s">
        <v>89</v>
      </c>
      <c r="AQ3" s="27" t="s">
        <v>90</v>
      </c>
      <c r="AR3" s="50" t="s">
        <v>44</v>
      </c>
      <c r="AS3" s="29" t="s">
        <v>91</v>
      </c>
      <c r="AT3" s="29" t="s">
        <v>92</v>
      </c>
      <c r="AU3" s="29" t="s">
        <v>93</v>
      </c>
      <c r="AV3" s="29" t="s">
        <v>94</v>
      </c>
      <c r="AW3" s="29" t="s">
        <v>95</v>
      </c>
      <c r="AX3" s="29" t="s">
        <v>96</v>
      </c>
      <c r="AY3" s="29" t="s">
        <v>97</v>
      </c>
      <c r="AZ3" s="29" t="s">
        <v>98</v>
      </c>
      <c r="BA3" s="29" t="s">
        <v>99</v>
      </c>
      <c r="BB3" s="51" t="s">
        <v>100</v>
      </c>
      <c r="BC3" s="30" t="s">
        <v>101</v>
      </c>
      <c r="BD3" s="30" t="s">
        <v>102</v>
      </c>
      <c r="BE3" s="30" t="s">
        <v>98</v>
      </c>
      <c r="BF3" s="30" t="s">
        <v>99</v>
      </c>
      <c r="BG3" s="31" t="s">
        <v>91</v>
      </c>
      <c r="BH3" s="31" t="s">
        <v>91</v>
      </c>
      <c r="BI3" s="27" t="s">
        <v>103</v>
      </c>
      <c r="BJ3" s="27" t="s">
        <v>104</v>
      </c>
      <c r="BK3" s="27" t="s">
        <v>103</v>
      </c>
      <c r="BL3" s="27" t="s">
        <v>104</v>
      </c>
    </row>
    <row r="4" spans="1:64" s="37" customFormat="1" x14ac:dyDescent="0.2">
      <c r="A4" s="6">
        <v>1</v>
      </c>
      <c r="B4" s="34" t="s">
        <v>106</v>
      </c>
      <c r="C4" s="34" t="s">
        <v>105</v>
      </c>
      <c r="D4" s="41">
        <v>4.7094083639999997</v>
      </c>
      <c r="E4" s="36">
        <v>191</v>
      </c>
      <c r="F4" s="36">
        <v>0</v>
      </c>
      <c r="G4" s="36">
        <v>5</v>
      </c>
      <c r="H4" s="36">
        <v>186</v>
      </c>
      <c r="I4" s="36">
        <v>0</v>
      </c>
      <c r="J4" s="36">
        <v>0</v>
      </c>
      <c r="K4" s="36">
        <v>0</v>
      </c>
      <c r="L4" s="36">
        <v>0</v>
      </c>
      <c r="M4" s="36">
        <v>0</v>
      </c>
      <c r="N4" s="36">
        <v>0</v>
      </c>
      <c r="O4" s="36">
        <v>0</v>
      </c>
      <c r="P4" s="36">
        <v>0</v>
      </c>
      <c r="Q4" s="36">
        <v>0</v>
      </c>
      <c r="R4" s="36">
        <v>0</v>
      </c>
      <c r="S4" s="36">
        <v>0</v>
      </c>
      <c r="T4" s="36">
        <v>0</v>
      </c>
      <c r="U4" s="36">
        <v>0.15000000000000002</v>
      </c>
      <c r="V4" s="36">
        <v>0.36</v>
      </c>
      <c r="W4" s="36">
        <v>0.15000000000000002</v>
      </c>
      <c r="X4" s="36">
        <v>0.36</v>
      </c>
      <c r="Y4" s="36">
        <v>0.51</v>
      </c>
      <c r="Z4" s="36">
        <v>0</v>
      </c>
      <c r="AA4" s="36">
        <v>0</v>
      </c>
      <c r="AB4" s="36">
        <v>0</v>
      </c>
      <c r="AC4" s="36">
        <v>0</v>
      </c>
      <c r="AD4" s="36">
        <v>0</v>
      </c>
      <c r="AE4" s="36">
        <v>0</v>
      </c>
      <c r="AF4" s="36">
        <v>0</v>
      </c>
      <c r="AG4" s="36">
        <v>1.3115953386663715E-2</v>
      </c>
      <c r="AH4" s="36">
        <v>2.2312196565818739E-2</v>
      </c>
      <c r="AI4" s="36">
        <v>7.1459332244581619E-2</v>
      </c>
      <c r="AJ4" s="36">
        <v>0</v>
      </c>
      <c r="AK4" s="36">
        <v>0</v>
      </c>
      <c r="AL4" s="36">
        <v>0</v>
      </c>
      <c r="AM4" s="36">
        <v>1.3115953386663715E-2</v>
      </c>
      <c r="AN4" s="36">
        <v>2.2312196565818739E-2</v>
      </c>
      <c r="AO4" s="36">
        <v>7.1459332244581619E-2</v>
      </c>
      <c r="AP4" s="36">
        <v>0.57096876799999996</v>
      </c>
      <c r="AQ4" s="36">
        <v>0.30744472099999998</v>
      </c>
      <c r="AR4" s="36">
        <v>0.87841348899999994</v>
      </c>
      <c r="AS4" s="36">
        <v>0</v>
      </c>
      <c r="AT4" s="36">
        <v>0</v>
      </c>
      <c r="AU4" s="36">
        <v>0</v>
      </c>
      <c r="AV4" s="36">
        <v>0</v>
      </c>
      <c r="AW4" s="36">
        <v>0</v>
      </c>
      <c r="AX4" s="36">
        <v>0</v>
      </c>
      <c r="AY4" s="36">
        <v>0</v>
      </c>
      <c r="AZ4" s="36">
        <v>0</v>
      </c>
      <c r="BA4" s="36">
        <v>0</v>
      </c>
      <c r="BB4" s="36">
        <v>9.5106459999999993E-3</v>
      </c>
      <c r="BC4" s="36">
        <v>0.32891422300000001</v>
      </c>
      <c r="BD4" s="36">
        <v>0.63518491200000005</v>
      </c>
      <c r="BE4" s="36">
        <v>8.0553142857142863E-4</v>
      </c>
      <c r="BF4" s="36">
        <v>1.6110628571428573E-3</v>
      </c>
      <c r="BG4" s="36">
        <v>8.4135132000000001E-2</v>
      </c>
      <c r="BH4" s="36">
        <v>0.17186911599999999</v>
      </c>
      <c r="BI4" s="36">
        <v>0</v>
      </c>
      <c r="BJ4" s="36">
        <v>0</v>
      </c>
      <c r="BK4" s="36">
        <v>0</v>
      </c>
      <c r="BL4" s="36">
        <v>0</v>
      </c>
    </row>
    <row r="5" spans="1:64" s="37" customFormat="1" x14ac:dyDescent="0.2">
      <c r="A5" s="35">
        <v>2</v>
      </c>
      <c r="B5" s="34" t="s">
        <v>106</v>
      </c>
      <c r="C5" s="34" t="s">
        <v>107</v>
      </c>
      <c r="D5" s="41">
        <v>5.597369187</v>
      </c>
      <c r="E5" s="36">
        <v>19</v>
      </c>
      <c r="F5" s="36">
        <v>1</v>
      </c>
      <c r="G5" s="36">
        <v>7</v>
      </c>
      <c r="H5" s="36">
        <v>11</v>
      </c>
      <c r="I5" s="36">
        <v>1.1990275436982101</v>
      </c>
      <c r="J5" s="36">
        <v>52.009410381138117</v>
      </c>
      <c r="K5" s="36">
        <v>0.61943054370574802</v>
      </c>
      <c r="L5" s="36">
        <v>0.57959699999246206</v>
      </c>
      <c r="M5" s="36">
        <v>25.809668924817654</v>
      </c>
      <c r="N5" s="36">
        <v>27.398769000018671</v>
      </c>
      <c r="O5" s="36">
        <v>0.699009031</v>
      </c>
      <c r="P5" s="36">
        <v>1.2378394779999997</v>
      </c>
      <c r="Q5" s="36">
        <v>0.64253518899999995</v>
      </c>
      <c r="R5" s="36">
        <v>5.6473842000000003E-2</v>
      </c>
      <c r="S5" s="36">
        <v>1.1641779439999997</v>
      </c>
      <c r="T5" s="36">
        <v>7.3661533999999987E-2</v>
      </c>
      <c r="U5" s="36">
        <v>0.1399</v>
      </c>
      <c r="V5" s="36">
        <v>0.33339999999999997</v>
      </c>
      <c r="W5" s="36">
        <v>2.0379365746982101</v>
      </c>
      <c r="X5" s="36">
        <v>53.580649859138113</v>
      </c>
      <c r="Y5" s="36">
        <v>55.61858643383632</v>
      </c>
      <c r="Z5" s="36">
        <v>0.25566091236300875</v>
      </c>
      <c r="AA5" s="36">
        <v>7.0468800284541777E-2</v>
      </c>
      <c r="AB5" s="36">
        <v>7.0468800999999998E-2</v>
      </c>
      <c r="AC5" s="36">
        <v>7.8847945881662055E-3</v>
      </c>
      <c r="AD5" s="36">
        <v>0.56658842046306779</v>
      </c>
      <c r="AE5" s="36">
        <v>5.0992957841676105</v>
      </c>
      <c r="AF5" s="36">
        <v>5.6658842046306788</v>
      </c>
      <c r="AG5" s="36">
        <v>1.5382480259768735E-2</v>
      </c>
      <c r="AH5" s="36">
        <v>2.6167897453399688E-2</v>
      </c>
      <c r="AI5" s="36">
        <v>8.3807995898050353E-2</v>
      </c>
      <c r="AJ5" s="36">
        <v>4.224171346095729E-3</v>
      </c>
      <c r="AK5" s="36">
        <v>5.1046680881826258E-3</v>
      </c>
      <c r="AL5" s="36">
        <v>1.2767190302775807E-2</v>
      </c>
      <c r="AM5" s="36">
        <v>2.7491446194030669E-2</v>
      </c>
      <c r="AN5" s="36">
        <v>0.5978609860046501</v>
      </c>
      <c r="AO5" s="36">
        <v>5.1958709703684365</v>
      </c>
      <c r="AP5" s="36">
        <v>887.90019741100002</v>
      </c>
      <c r="AQ5" s="36">
        <v>478.10010629800001</v>
      </c>
      <c r="AR5" s="36">
        <v>1366.000303709</v>
      </c>
      <c r="AS5" s="36">
        <v>41.975495868000003</v>
      </c>
      <c r="AT5" s="36">
        <v>2748.383396617</v>
      </c>
      <c r="AU5" s="36">
        <v>6518.9064877279998</v>
      </c>
      <c r="AV5" s="36">
        <v>1739.065197373</v>
      </c>
      <c r="AW5" s="36">
        <v>4124.8988084029997</v>
      </c>
      <c r="AX5" s="36">
        <v>1633.4647836290001</v>
      </c>
      <c r="AY5" s="36">
        <v>3874.4245757650001</v>
      </c>
      <c r="AZ5" s="36">
        <v>1.1380372171428572</v>
      </c>
      <c r="BA5" s="36">
        <v>2.2760744357142859</v>
      </c>
      <c r="BB5" s="36">
        <v>8.1403466590000004</v>
      </c>
      <c r="BC5" s="36">
        <v>568.04747668200002</v>
      </c>
      <c r="BD5" s="36">
        <v>1347.3550981420001</v>
      </c>
      <c r="BE5" s="36">
        <v>0.68947035428571435</v>
      </c>
      <c r="BF5" s="36">
        <v>1.3789407100000002</v>
      </c>
      <c r="BG5" s="36">
        <v>15.53041801</v>
      </c>
      <c r="BH5" s="36">
        <v>128.750641116</v>
      </c>
      <c r="BI5" s="36">
        <v>0.42000000000000015</v>
      </c>
      <c r="BJ5" s="36">
        <v>0.42000000000000015</v>
      </c>
      <c r="BK5" s="36">
        <v>0.39000000000000012</v>
      </c>
      <c r="BL5" s="36">
        <v>0.39000000000000012</v>
      </c>
    </row>
    <row r="6" spans="1:64" s="37" customFormat="1" x14ac:dyDescent="0.2">
      <c r="A6" s="6">
        <v>3</v>
      </c>
      <c r="B6" s="34" t="s">
        <v>106</v>
      </c>
      <c r="C6" s="34" t="s">
        <v>108</v>
      </c>
      <c r="D6" s="41">
        <v>5.7541801640000001</v>
      </c>
      <c r="E6" s="36">
        <v>8</v>
      </c>
      <c r="F6" s="36">
        <v>2</v>
      </c>
      <c r="G6" s="36">
        <v>1</v>
      </c>
      <c r="H6" s="36">
        <v>5</v>
      </c>
      <c r="I6" s="36">
        <v>3.8215490721684708</v>
      </c>
      <c r="J6" s="36">
        <v>56.127424662639669</v>
      </c>
      <c r="K6" s="36">
        <v>1.8452003069901766</v>
      </c>
      <c r="L6" s="36">
        <v>1.9763487651782943</v>
      </c>
      <c r="M6" s="36">
        <v>42.277241462695379</v>
      </c>
      <c r="N6" s="36">
        <v>17.671732272112763</v>
      </c>
      <c r="O6" s="36">
        <v>0.25859382199999997</v>
      </c>
      <c r="P6" s="36">
        <v>0.37096393800000005</v>
      </c>
      <c r="Q6" s="36">
        <v>0.23119264099999998</v>
      </c>
      <c r="R6" s="36">
        <v>2.7401181E-2</v>
      </c>
      <c r="S6" s="36">
        <v>0.33522326600000002</v>
      </c>
      <c r="T6" s="36">
        <v>3.5740672000000001E-2</v>
      </c>
      <c r="U6" s="36">
        <v>6.7900000000000002E-2</v>
      </c>
      <c r="V6" s="36">
        <v>0.16060000000000002</v>
      </c>
      <c r="W6" s="36">
        <v>4.1480428941684711</v>
      </c>
      <c r="X6" s="36">
        <v>56.658988600639674</v>
      </c>
      <c r="Y6" s="36">
        <v>60.807031494808143</v>
      </c>
      <c r="Z6" s="36">
        <v>0.48855829119859406</v>
      </c>
      <c r="AA6" s="36">
        <v>0.22894214909933749</v>
      </c>
      <c r="AB6" s="36">
        <v>0.22894214900000001</v>
      </c>
      <c r="AC6" s="36">
        <v>1.234061770348464E-2</v>
      </c>
      <c r="AD6" s="36">
        <v>0.28976331679392786</v>
      </c>
      <c r="AE6" s="36">
        <v>2.6078698511453515</v>
      </c>
      <c r="AF6" s="36">
        <v>2.8976331679392793</v>
      </c>
      <c r="AG6" s="36">
        <v>7.0826608106595024E-3</v>
      </c>
      <c r="AH6" s="36">
        <v>1.2048664367558694E-2</v>
      </c>
      <c r="AI6" s="36">
        <v>3.858828993393798E-2</v>
      </c>
      <c r="AJ6" s="36">
        <v>1.3124166341271934E-2</v>
      </c>
      <c r="AK6" s="36">
        <v>1.5859800062966698E-2</v>
      </c>
      <c r="AL6" s="36">
        <v>3.9666650616643852E-2</v>
      </c>
      <c r="AM6" s="36">
        <v>3.254744485541608E-2</v>
      </c>
      <c r="AN6" s="36">
        <v>0.31767178122445328</v>
      </c>
      <c r="AO6" s="36">
        <v>2.6861247916959332</v>
      </c>
      <c r="AP6" s="36">
        <v>614.85310683800003</v>
      </c>
      <c r="AQ6" s="36">
        <v>331.07474983600002</v>
      </c>
      <c r="AR6" s="36">
        <v>945.92785667400005</v>
      </c>
      <c r="AS6" s="36">
        <v>36.638386064000002</v>
      </c>
      <c r="AT6" s="36">
        <v>1143.127754959</v>
      </c>
      <c r="AU6" s="36">
        <v>2582.664620995</v>
      </c>
      <c r="AV6" s="36">
        <v>660.87509607799996</v>
      </c>
      <c r="AW6" s="36">
        <v>1493.1128407409999</v>
      </c>
      <c r="AX6" s="36">
        <v>630.79106265799999</v>
      </c>
      <c r="AY6" s="36">
        <v>1425.1440870900001</v>
      </c>
      <c r="AZ6" s="36">
        <v>0.73741455000000011</v>
      </c>
      <c r="BA6" s="36">
        <v>1.4748291000000002</v>
      </c>
      <c r="BB6" s="36">
        <v>3.801677239</v>
      </c>
      <c r="BC6" s="36">
        <v>175.951872944</v>
      </c>
      <c r="BD6" s="36">
        <v>397.52746381999998</v>
      </c>
      <c r="BE6" s="36">
        <v>0.32199411857142857</v>
      </c>
      <c r="BF6" s="36">
        <v>0.64398823857142862</v>
      </c>
      <c r="BG6" s="36">
        <v>9.148402978</v>
      </c>
      <c r="BH6" s="36">
        <v>67.275617510999993</v>
      </c>
      <c r="BI6" s="36">
        <v>0.72000000000000042</v>
      </c>
      <c r="BJ6" s="36">
        <v>0.72000000000000042</v>
      </c>
      <c r="BK6" s="36">
        <v>1.0500000000000007</v>
      </c>
      <c r="BL6" s="36">
        <v>1.0500000000000007</v>
      </c>
    </row>
    <row r="7" spans="1:64" s="37" customFormat="1" x14ac:dyDescent="0.2">
      <c r="A7" s="6">
        <v>4</v>
      </c>
      <c r="B7" s="34" t="s">
        <v>106</v>
      </c>
      <c r="C7" s="34" t="s">
        <v>109</v>
      </c>
      <c r="D7" s="41">
        <v>5.9094892220000004</v>
      </c>
      <c r="E7" s="36">
        <v>38</v>
      </c>
      <c r="F7" s="36">
        <v>11</v>
      </c>
      <c r="G7" s="36">
        <v>24</v>
      </c>
      <c r="H7" s="36">
        <v>3</v>
      </c>
      <c r="I7" s="36">
        <v>0.8428462490814862</v>
      </c>
      <c r="J7" s="36">
        <v>27.193964874055293</v>
      </c>
      <c r="K7" s="36">
        <v>0.48849324909608471</v>
      </c>
      <c r="L7" s="36">
        <v>0.35435299998540148</v>
      </c>
      <c r="M7" s="36">
        <v>17.814560123149455</v>
      </c>
      <c r="N7" s="36">
        <v>10.222250999987322</v>
      </c>
      <c r="O7" s="36">
        <v>4.3939019000000003E-2</v>
      </c>
      <c r="P7" s="36">
        <v>7.2043306000000001E-2</v>
      </c>
      <c r="Q7" s="36">
        <v>4.0729143000000002E-2</v>
      </c>
      <c r="R7" s="36">
        <v>3.209876E-3</v>
      </c>
      <c r="S7" s="36">
        <v>6.7856509999999995E-2</v>
      </c>
      <c r="T7" s="36">
        <v>4.1867959999999996E-3</v>
      </c>
      <c r="U7" s="36">
        <v>1.1214000000000002</v>
      </c>
      <c r="V7" s="36">
        <v>2.6537000000000006</v>
      </c>
      <c r="W7" s="36">
        <v>2.0081852680814865</v>
      </c>
      <c r="X7" s="36">
        <v>29.919708180055295</v>
      </c>
      <c r="Y7" s="36">
        <v>31.927893448136782</v>
      </c>
      <c r="Z7" s="36">
        <v>0.16018795339293679</v>
      </c>
      <c r="AA7" s="36">
        <v>4.7003957427412507E-2</v>
      </c>
      <c r="AB7" s="36">
        <v>4.7003956999999999E-2</v>
      </c>
      <c r="AC7" s="36">
        <v>4.1855953497451784E-3</v>
      </c>
      <c r="AD7" s="36">
        <v>0.23283787538954037</v>
      </c>
      <c r="AE7" s="36">
        <v>2.0955408785058642</v>
      </c>
      <c r="AF7" s="36">
        <v>2.3283787538954046</v>
      </c>
      <c r="AG7" s="36">
        <v>0.1091566806800357</v>
      </c>
      <c r="AH7" s="36">
        <v>0.18569182460511824</v>
      </c>
      <c r="AI7" s="36">
        <v>0.59471570853260824</v>
      </c>
      <c r="AJ7" s="36">
        <v>2.6945136668505834E-3</v>
      </c>
      <c r="AK7" s="36">
        <v>3.2561647710762243E-3</v>
      </c>
      <c r="AL7" s="36">
        <v>8.1439330768173709E-3</v>
      </c>
      <c r="AM7" s="36">
        <v>0.11603678969663146</v>
      </c>
      <c r="AN7" s="36">
        <v>0.42178586476573482</v>
      </c>
      <c r="AO7" s="36">
        <v>2.6984005201152899</v>
      </c>
      <c r="AP7" s="36">
        <v>353.623337779</v>
      </c>
      <c r="AQ7" s="36">
        <v>190.41256649600001</v>
      </c>
      <c r="AR7" s="36">
        <v>544.03590427500001</v>
      </c>
      <c r="AS7" s="36">
        <v>18.978836494999999</v>
      </c>
      <c r="AT7" s="36">
        <v>1472.0977403490001</v>
      </c>
      <c r="AU7" s="36">
        <v>3136.8743177350002</v>
      </c>
      <c r="AV7" s="36">
        <v>820.31052881100004</v>
      </c>
      <c r="AW7" s="36">
        <v>1747.9892536110001</v>
      </c>
      <c r="AX7" s="36">
        <v>779.30212273899997</v>
      </c>
      <c r="AY7" s="36">
        <v>1660.6049636339999</v>
      </c>
      <c r="AZ7" s="36">
        <v>0.34306948142857147</v>
      </c>
      <c r="BA7" s="36">
        <v>0.68613896285714293</v>
      </c>
      <c r="BB7" s="36">
        <v>2.6799665519999998</v>
      </c>
      <c r="BC7" s="36">
        <v>109.86253053599999</v>
      </c>
      <c r="BD7" s="36">
        <v>234.104666474</v>
      </c>
      <c r="BE7" s="36">
        <v>0.22698756714285714</v>
      </c>
      <c r="BF7" s="36">
        <v>0.45397513571428577</v>
      </c>
      <c r="BG7" s="36">
        <v>5.9645920720000003</v>
      </c>
      <c r="BH7" s="36">
        <v>24.76367977</v>
      </c>
      <c r="BI7" s="36">
        <v>0.18</v>
      </c>
      <c r="BJ7" s="36">
        <v>0.18</v>
      </c>
      <c r="BK7" s="36">
        <v>0.15</v>
      </c>
      <c r="BL7" s="36">
        <v>0.15</v>
      </c>
    </row>
    <row r="8" spans="1:64" s="37" customFormat="1" x14ac:dyDescent="0.2">
      <c r="A8" s="6">
        <v>5</v>
      </c>
      <c r="B8" s="34" t="s">
        <v>106</v>
      </c>
      <c r="C8" s="34" t="s">
        <v>110</v>
      </c>
      <c r="D8" s="41">
        <v>6.6720956219999996</v>
      </c>
      <c r="E8" s="36">
        <v>56</v>
      </c>
      <c r="F8" s="36">
        <v>36</v>
      </c>
      <c r="G8" s="36">
        <v>20</v>
      </c>
      <c r="H8" s="36">
        <v>0</v>
      </c>
      <c r="I8" s="36">
        <v>197.38454019535004</v>
      </c>
      <c r="J8" s="36">
        <v>522.74521559057519</v>
      </c>
      <c r="K8" s="36">
        <v>171.34774119532241</v>
      </c>
      <c r="L8" s="36">
        <v>26.036799000027635</v>
      </c>
      <c r="M8" s="36">
        <v>616.52896978592696</v>
      </c>
      <c r="N8" s="36">
        <v>103.60078599999827</v>
      </c>
      <c r="O8" s="36">
        <v>0.62045380299999997</v>
      </c>
      <c r="P8" s="36">
        <v>1.002829483</v>
      </c>
      <c r="Q8" s="36">
        <v>0.57424068699999997</v>
      </c>
      <c r="R8" s="36">
        <v>4.6213115999999999E-2</v>
      </c>
      <c r="S8" s="36">
        <v>0.94255150399999998</v>
      </c>
      <c r="T8" s="36">
        <v>6.0277979000000002E-2</v>
      </c>
      <c r="U8" s="36">
        <v>5.8477999999999986</v>
      </c>
      <c r="V8" s="36">
        <v>13.834</v>
      </c>
      <c r="W8" s="36">
        <v>203.85279399835005</v>
      </c>
      <c r="X8" s="36">
        <v>537.58204507357516</v>
      </c>
      <c r="Y8" s="36">
        <v>741.43483907192524</v>
      </c>
      <c r="Z8" s="36">
        <v>8.3557422228883311</v>
      </c>
      <c r="AA8" s="36">
        <v>4.0274677514321784</v>
      </c>
      <c r="AB8" s="36">
        <v>4.0274677509999997</v>
      </c>
      <c r="AC8" s="36">
        <v>1.8458984080810774</v>
      </c>
      <c r="AD8" s="36">
        <v>4.7400060771480312</v>
      </c>
      <c r="AE8" s="36">
        <v>48.908160858662306</v>
      </c>
      <c r="AF8" s="36">
        <v>53.648166935810345</v>
      </c>
      <c r="AG8" s="36">
        <v>0.58281628872501934</v>
      </c>
      <c r="AH8" s="36">
        <v>0.9914575946126758</v>
      </c>
      <c r="AI8" s="36">
        <v>3.1753439178811398</v>
      </c>
      <c r="AJ8" s="36">
        <v>0.23087845310376925</v>
      </c>
      <c r="AK8" s="36">
        <v>0.27899988521076619</v>
      </c>
      <c r="AL8" s="36">
        <v>0.69780141772285609</v>
      </c>
      <c r="AM8" s="36">
        <v>2.659593149909866</v>
      </c>
      <c r="AN8" s="36">
        <v>6.0104635569714731</v>
      </c>
      <c r="AO8" s="36">
        <v>52.781306194266307</v>
      </c>
      <c r="AP8" s="36">
        <v>1725.6794883299999</v>
      </c>
      <c r="AQ8" s="36">
        <v>929.21203217799996</v>
      </c>
      <c r="AR8" s="36">
        <v>2654.8915205079998</v>
      </c>
      <c r="AS8" s="36">
        <v>81.874212592000006</v>
      </c>
      <c r="AT8" s="36">
        <v>4498.4125147750001</v>
      </c>
      <c r="AU8" s="36">
        <v>9421.7828209759991</v>
      </c>
      <c r="AV8" s="36">
        <v>3267.4329284290002</v>
      </c>
      <c r="AW8" s="36">
        <v>6843.5349876549999</v>
      </c>
      <c r="AX8" s="36">
        <v>3219.3311680920001</v>
      </c>
      <c r="AY8" s="36">
        <v>6742.7873710869999</v>
      </c>
      <c r="AZ8" s="36">
        <v>1.6435248142857146</v>
      </c>
      <c r="BA8" s="36">
        <v>3.2870496285714292</v>
      </c>
      <c r="BB8" s="36">
        <v>8.5247140389999991</v>
      </c>
      <c r="BC8" s="36">
        <v>419.67258608899999</v>
      </c>
      <c r="BD8" s="36">
        <v>878.99096604900001</v>
      </c>
      <c r="BE8" s="36">
        <v>0.72202546857142869</v>
      </c>
      <c r="BF8" s="36">
        <v>1.4440509371428574</v>
      </c>
      <c r="BG8" s="36">
        <v>2.046601302</v>
      </c>
      <c r="BH8" s="36">
        <v>22.204240259999999</v>
      </c>
      <c r="BI8" s="36">
        <v>0.4900000000000001</v>
      </c>
      <c r="BJ8" s="36">
        <v>0.79000000000000026</v>
      </c>
      <c r="BK8" s="36">
        <v>1.5600000000000003</v>
      </c>
      <c r="BL8" s="36">
        <v>1.74</v>
      </c>
    </row>
    <row r="9" spans="1:64" s="37" customFormat="1" x14ac:dyDescent="0.2">
      <c r="A9" s="6">
        <v>6</v>
      </c>
      <c r="B9" s="34" t="s">
        <v>106</v>
      </c>
      <c r="C9" s="34" t="s">
        <v>111</v>
      </c>
      <c r="D9" s="41">
        <v>5.4465928100000003</v>
      </c>
      <c r="E9" s="36">
        <v>40</v>
      </c>
      <c r="F9" s="36">
        <v>0</v>
      </c>
      <c r="G9" s="36">
        <v>16</v>
      </c>
      <c r="H9" s="36">
        <v>24</v>
      </c>
      <c r="I9" s="36">
        <v>7.0997915597712489E-4</v>
      </c>
      <c r="J9" s="36">
        <v>0.21842807123539701</v>
      </c>
      <c r="K9" s="36">
        <v>7.0997915597712489E-4</v>
      </c>
      <c r="L9" s="36">
        <v>0</v>
      </c>
      <c r="M9" s="36">
        <v>4.6874050389624652E-2</v>
      </c>
      <c r="N9" s="36">
        <v>0.17226400000174946</v>
      </c>
      <c r="O9" s="36">
        <v>3.5336174999999997E-2</v>
      </c>
      <c r="P9" s="36">
        <v>6.3066308000000001E-2</v>
      </c>
      <c r="Q9" s="36">
        <v>3.2923702999999999E-2</v>
      </c>
      <c r="R9" s="36">
        <v>2.4124720000000001E-3</v>
      </c>
      <c r="S9" s="36">
        <v>5.9919605000000001E-2</v>
      </c>
      <c r="T9" s="36">
        <v>3.1467029999999998E-3</v>
      </c>
      <c r="U9" s="36">
        <v>0.13200000000000001</v>
      </c>
      <c r="V9" s="36">
        <v>0.31679999999999997</v>
      </c>
      <c r="W9" s="36">
        <v>0.16804615415597712</v>
      </c>
      <c r="X9" s="36">
        <v>0.59829437923539697</v>
      </c>
      <c r="Y9" s="36">
        <v>0.76634053339137409</v>
      </c>
      <c r="Z9" s="36">
        <v>4.5796232302735895E-4</v>
      </c>
      <c r="AA9" s="36">
        <v>9.8003937127854812E-5</v>
      </c>
      <c r="AB9" s="36">
        <v>9.8003899999999999E-5</v>
      </c>
      <c r="AC9" s="36">
        <v>1.0566310257690228E-5</v>
      </c>
      <c r="AD9" s="36">
        <v>2.9771051912220996E-3</v>
      </c>
      <c r="AE9" s="36">
        <v>2.6793946720998892E-2</v>
      </c>
      <c r="AF9" s="36">
        <v>2.9771051912220993E-2</v>
      </c>
      <c r="AG9" s="36">
        <v>1.256978869733282E-2</v>
      </c>
      <c r="AH9" s="36">
        <v>2.1383088818451239E-2</v>
      </c>
      <c r="AI9" s="36">
        <v>6.8483676350985678E-2</v>
      </c>
      <c r="AJ9" s="36">
        <v>5.6180982350120263E-6</v>
      </c>
      <c r="AK9" s="36">
        <v>6.7891485520692906E-6</v>
      </c>
      <c r="AL9" s="36">
        <v>1.6980213024769425E-5</v>
      </c>
      <c r="AM9" s="36">
        <v>1.2585973105825522E-2</v>
      </c>
      <c r="AN9" s="36">
        <v>2.436698315822541E-2</v>
      </c>
      <c r="AO9" s="36">
        <v>9.5294603285009327E-2</v>
      </c>
      <c r="AP9" s="36">
        <v>2.6630051840000002</v>
      </c>
      <c r="AQ9" s="36">
        <v>1.433925868</v>
      </c>
      <c r="AR9" s="36">
        <v>4.0969310520000004</v>
      </c>
      <c r="AS9" s="36">
        <v>0.26837482099999999</v>
      </c>
      <c r="AT9" s="36">
        <v>12.635145102999999</v>
      </c>
      <c r="AU9" s="36">
        <v>26.015718669999998</v>
      </c>
      <c r="AV9" s="36">
        <v>12.513218498000001</v>
      </c>
      <c r="AW9" s="36">
        <v>25.764672225999998</v>
      </c>
      <c r="AX9" s="36">
        <v>11.557777072</v>
      </c>
      <c r="AY9" s="36">
        <v>23.797421740000001</v>
      </c>
      <c r="AZ9" s="36">
        <v>1.3630421428571429E-2</v>
      </c>
      <c r="BA9" s="36">
        <v>2.7260844285714285E-2</v>
      </c>
      <c r="BB9" s="36">
        <v>0.98692369599999996</v>
      </c>
      <c r="BC9" s="36">
        <v>48.115462647999998</v>
      </c>
      <c r="BD9" s="36">
        <v>99.069565859999997</v>
      </c>
      <c r="BE9" s="36">
        <v>8.3590374285714295E-2</v>
      </c>
      <c r="BF9" s="36">
        <v>0.16718075000000002</v>
      </c>
      <c r="BG9" s="36">
        <v>3.4447899930000001</v>
      </c>
      <c r="BH9" s="36">
        <v>10.215799393999999</v>
      </c>
      <c r="BI9" s="36">
        <v>0</v>
      </c>
      <c r="BJ9" s="36">
        <v>0</v>
      </c>
      <c r="BK9" s="36">
        <v>0</v>
      </c>
      <c r="BL9" s="36">
        <v>0</v>
      </c>
    </row>
    <row r="10" spans="1:64" s="37" customFormat="1" x14ac:dyDescent="0.2">
      <c r="A10" s="6">
        <v>7</v>
      </c>
      <c r="B10" s="34" t="s">
        <v>106</v>
      </c>
      <c r="C10" s="34" t="s">
        <v>112</v>
      </c>
      <c r="D10" s="41">
        <v>6.9656052969999998</v>
      </c>
      <c r="E10" s="36">
        <v>0</v>
      </c>
      <c r="F10" s="36" t="s">
        <v>340</v>
      </c>
      <c r="G10" s="36" t="s">
        <v>340</v>
      </c>
      <c r="H10" s="36" t="s">
        <v>340</v>
      </c>
      <c r="I10" s="36">
        <v>2485.3522277599855</v>
      </c>
      <c r="J10" s="36">
        <v>3075.4477267623183</v>
      </c>
      <c r="K10" s="36">
        <v>2142.4547152600512</v>
      </c>
      <c r="L10" s="36">
        <v>342.89751249993435</v>
      </c>
      <c r="M10" s="36">
        <v>4672.4433575223338</v>
      </c>
      <c r="N10" s="36">
        <v>888.35659699996972</v>
      </c>
      <c r="O10" s="36">
        <v>8.5251755510000002</v>
      </c>
      <c r="P10" s="36">
        <v>14.007471152999999</v>
      </c>
      <c r="Q10" s="36">
        <v>7.7781460659999997</v>
      </c>
      <c r="R10" s="36">
        <v>0.74702948499999999</v>
      </c>
      <c r="S10" s="36">
        <v>13.033084868</v>
      </c>
      <c r="T10" s="36">
        <v>0.97438628500000002</v>
      </c>
      <c r="U10" s="36" t="s">
        <v>340</v>
      </c>
      <c r="V10" s="36" t="s">
        <v>340</v>
      </c>
      <c r="W10" s="36">
        <v>2493.8774033109853</v>
      </c>
      <c r="X10" s="36">
        <v>3089.4551979153184</v>
      </c>
      <c r="Y10" s="36">
        <v>5583.3326012263042</v>
      </c>
      <c r="Z10" s="36">
        <v>80.524528414859674</v>
      </c>
      <c r="AA10" s="36">
        <v>41.503009813259055</v>
      </c>
      <c r="AB10" s="36">
        <v>162.07205919541951</v>
      </c>
      <c r="AC10" s="36">
        <v>45.965390600619031</v>
      </c>
      <c r="AD10" s="36">
        <v>34.215775819830675</v>
      </c>
      <c r="AE10" s="36">
        <v>525.68433652816736</v>
      </c>
      <c r="AF10" s="36">
        <v>559.90011234799806</v>
      </c>
      <c r="AG10" s="36" t="s">
        <v>340</v>
      </c>
      <c r="AH10" s="36" t="s">
        <v>340</v>
      </c>
      <c r="AI10" s="36" t="s">
        <v>340</v>
      </c>
      <c r="AJ10" s="36">
        <v>4.6038555261102099</v>
      </c>
      <c r="AK10" s="36">
        <v>3.5817917085701279</v>
      </c>
      <c r="AL10" s="36">
        <v>9.0175912529027844</v>
      </c>
      <c r="AM10" s="36">
        <v>50.56924612672924</v>
      </c>
      <c r="AN10" s="36">
        <v>37.797567528400805</v>
      </c>
      <c r="AO10" s="36">
        <v>534.70192778107014</v>
      </c>
      <c r="AP10" s="36">
        <v>10887.822279747001</v>
      </c>
      <c r="AQ10" s="36">
        <v>5862.673535248</v>
      </c>
      <c r="AR10" s="36">
        <v>16750.495814995</v>
      </c>
      <c r="AS10" s="36">
        <v>1139.8470807040001</v>
      </c>
      <c r="AT10" s="36">
        <v>18604.344611460001</v>
      </c>
      <c r="AU10" s="36">
        <v>41008.846965249999</v>
      </c>
      <c r="AV10" s="36">
        <v>16399.605515634001</v>
      </c>
      <c r="AW10" s="36">
        <v>36149.024699684996</v>
      </c>
      <c r="AX10" s="36">
        <v>16326.305025838001</v>
      </c>
      <c r="AY10" s="36">
        <v>35987.451226858</v>
      </c>
      <c r="AZ10" s="36">
        <v>25.036842534285714</v>
      </c>
      <c r="BA10" s="36">
        <v>50.073685068571429</v>
      </c>
      <c r="BB10" s="36">
        <v>41.895456908</v>
      </c>
      <c r="BC10" s="36">
        <v>2595.3751053830001</v>
      </c>
      <c r="BD10" s="36">
        <v>5720.8863164430004</v>
      </c>
      <c r="BE10" s="36">
        <v>3.5484576714285714</v>
      </c>
      <c r="BF10" s="36">
        <v>7.0969153428571428</v>
      </c>
      <c r="BG10" s="36">
        <v>8.0397091780000007</v>
      </c>
      <c r="BH10" s="36">
        <v>75.686161955000003</v>
      </c>
      <c r="BI10" s="36">
        <v>1.5800000000000005</v>
      </c>
      <c r="BJ10" s="36">
        <v>2.3600000000000012</v>
      </c>
      <c r="BK10" s="36">
        <v>7.4799999999999924</v>
      </c>
      <c r="BL10" s="36">
        <v>8.6499999999999932</v>
      </c>
    </row>
    <row r="11" spans="1:64" s="37" customFormat="1" x14ac:dyDescent="0.2">
      <c r="A11" s="6">
        <v>8</v>
      </c>
      <c r="B11" s="34" t="s">
        <v>106</v>
      </c>
      <c r="C11" s="34" t="s">
        <v>113</v>
      </c>
      <c r="D11" s="41">
        <v>6.928359103</v>
      </c>
      <c r="E11" s="36">
        <v>8</v>
      </c>
      <c r="F11" s="36">
        <v>4</v>
      </c>
      <c r="G11" s="36">
        <v>4</v>
      </c>
      <c r="H11" s="36">
        <v>0</v>
      </c>
      <c r="I11" s="36">
        <v>241.45449008385188</v>
      </c>
      <c r="J11" s="36">
        <v>615.65431630700004</v>
      </c>
      <c r="K11" s="36">
        <v>179.80550258382129</v>
      </c>
      <c r="L11" s="36">
        <v>61.648987500030579</v>
      </c>
      <c r="M11" s="36">
        <v>628.99737139087574</v>
      </c>
      <c r="N11" s="36">
        <v>228.1114349999761</v>
      </c>
      <c r="O11" s="36">
        <v>1.3368098579999999</v>
      </c>
      <c r="P11" s="36">
        <v>2.1653742029999998</v>
      </c>
      <c r="Q11" s="36">
        <v>1.1181098039999999</v>
      </c>
      <c r="R11" s="36">
        <v>0.21870005399999998</v>
      </c>
      <c r="S11" s="36">
        <v>1.8801132620000001</v>
      </c>
      <c r="T11" s="36">
        <v>0.28526094099999999</v>
      </c>
      <c r="U11" s="36">
        <v>0.57399999999999995</v>
      </c>
      <c r="V11" s="36">
        <v>1.3621999999999999</v>
      </c>
      <c r="W11" s="36">
        <v>243.3652999418519</v>
      </c>
      <c r="X11" s="36">
        <v>619.18189051000013</v>
      </c>
      <c r="Y11" s="36">
        <v>862.54719045185198</v>
      </c>
      <c r="Z11" s="36">
        <v>10.489570538844864</v>
      </c>
      <c r="AA11" s="36">
        <v>5.1128168002313821</v>
      </c>
      <c r="AB11" s="36">
        <v>26.056648816840266</v>
      </c>
      <c r="AC11" s="36">
        <v>2.6513482825548533</v>
      </c>
      <c r="AD11" s="36">
        <v>6.6659320251632419</v>
      </c>
      <c r="AE11" s="36">
        <v>71.822169544508895</v>
      </c>
      <c r="AF11" s="36">
        <v>78.488101569672182</v>
      </c>
      <c r="AG11" s="36">
        <v>7.9179212011479733E-2</v>
      </c>
      <c r="AH11" s="36">
        <v>0.13469567100803448</v>
      </c>
      <c r="AI11" s="36">
        <v>0.43139018957978614</v>
      </c>
      <c r="AJ11" s="36">
        <v>0.67915450653264409</v>
      </c>
      <c r="AK11" s="36">
        <v>0.47694640888404416</v>
      </c>
      <c r="AL11" s="36">
        <v>1.2031720309282783</v>
      </c>
      <c r="AM11" s="36">
        <v>3.409682001098977</v>
      </c>
      <c r="AN11" s="36">
        <v>7.2775741050553204</v>
      </c>
      <c r="AO11" s="36">
        <v>73.456731765016954</v>
      </c>
      <c r="AP11" s="36">
        <v>2440.8646969490001</v>
      </c>
      <c r="AQ11" s="36">
        <v>1314.311759895</v>
      </c>
      <c r="AR11" s="36">
        <v>3755.1764568440003</v>
      </c>
      <c r="AS11" s="36">
        <v>95.575369629999997</v>
      </c>
      <c r="AT11" s="36">
        <v>5431.7136617980004</v>
      </c>
      <c r="AU11" s="36">
        <v>11932.555283481999</v>
      </c>
      <c r="AV11" s="36">
        <v>3366.6721698060001</v>
      </c>
      <c r="AW11" s="36">
        <v>7396.0087532070002</v>
      </c>
      <c r="AX11" s="36">
        <v>3279.0343499529999</v>
      </c>
      <c r="AY11" s="36">
        <v>7203.4833007560001</v>
      </c>
      <c r="AZ11" s="36">
        <v>11.574882605714286</v>
      </c>
      <c r="BA11" s="36">
        <v>23.149765211428573</v>
      </c>
      <c r="BB11" s="36">
        <v>11.265641929999999</v>
      </c>
      <c r="BC11" s="36">
        <v>541.77294150499995</v>
      </c>
      <c r="BD11" s="36">
        <v>1190.1834261009999</v>
      </c>
      <c r="BE11" s="36">
        <v>0.95417633428571436</v>
      </c>
      <c r="BF11" s="36">
        <v>1.9083526700000002</v>
      </c>
      <c r="BG11" s="36">
        <v>4.8266134569999997</v>
      </c>
      <c r="BH11" s="36">
        <v>38.812745047999996</v>
      </c>
      <c r="BI11" s="36">
        <v>2.2100000000000009</v>
      </c>
      <c r="BJ11" s="36">
        <v>3.09</v>
      </c>
      <c r="BK11" s="36">
        <v>0.38</v>
      </c>
      <c r="BL11" s="36">
        <v>0.70000000000000018</v>
      </c>
    </row>
    <row r="12" spans="1:64" s="37" customFormat="1" x14ac:dyDescent="0.2">
      <c r="A12" s="6">
        <v>9</v>
      </c>
      <c r="B12" s="34" t="s">
        <v>106</v>
      </c>
      <c r="C12" s="34" t="s">
        <v>114</v>
      </c>
      <c r="D12" s="41">
        <v>6.0546342490000002</v>
      </c>
      <c r="E12" s="36">
        <v>115</v>
      </c>
      <c r="F12" s="36">
        <v>39</v>
      </c>
      <c r="G12" s="36">
        <v>76</v>
      </c>
      <c r="H12" s="36">
        <v>0</v>
      </c>
      <c r="I12" s="36">
        <v>5.1323241722738144</v>
      </c>
      <c r="J12" s="36">
        <v>50.162528306819333</v>
      </c>
      <c r="K12" s="36">
        <v>2.9824416722728695</v>
      </c>
      <c r="L12" s="36">
        <v>2.1498825000009449</v>
      </c>
      <c r="M12" s="36">
        <v>41.212959979097633</v>
      </c>
      <c r="N12" s="36">
        <v>14.081892499995512</v>
      </c>
      <c r="O12" s="36">
        <v>3.8500516999999998E-2</v>
      </c>
      <c r="P12" s="36">
        <v>6.2967257999999998E-2</v>
      </c>
      <c r="Q12" s="36">
        <v>3.4973194999999999E-2</v>
      </c>
      <c r="R12" s="36">
        <v>3.5273219999999998E-3</v>
      </c>
      <c r="S12" s="36">
        <v>5.8366402000000005E-2</v>
      </c>
      <c r="T12" s="36">
        <v>4.6008559999999995E-3</v>
      </c>
      <c r="U12" s="36">
        <v>21.007800000000003</v>
      </c>
      <c r="V12" s="36">
        <v>49.82079999999997</v>
      </c>
      <c r="W12" s="36">
        <v>26.178624689273818</v>
      </c>
      <c r="X12" s="36">
        <v>100.0462955648193</v>
      </c>
      <c r="Y12" s="36">
        <v>126.22492025409312</v>
      </c>
      <c r="Z12" s="36">
        <v>0.47551268992725082</v>
      </c>
      <c r="AA12" s="36">
        <v>0.22919711654493494</v>
      </c>
      <c r="AB12" s="36">
        <v>0.22919711700000001</v>
      </c>
      <c r="AC12" s="36">
        <v>3.8884027258832152E-2</v>
      </c>
      <c r="AD12" s="36">
        <v>0.55061225490542531</v>
      </c>
      <c r="AE12" s="36">
        <v>4.9555102941488265</v>
      </c>
      <c r="AF12" s="36">
        <v>5.5061225490542522</v>
      </c>
      <c r="AG12" s="36">
        <v>2.0332573693497444</v>
      </c>
      <c r="AH12" s="36">
        <v>3.4588746053305965</v>
      </c>
      <c r="AI12" s="36">
        <v>11.077747046802042</v>
      </c>
      <c r="AJ12" s="36">
        <v>1.313878631267691E-2</v>
      </c>
      <c r="AK12" s="36">
        <v>1.5877462784838214E-2</v>
      </c>
      <c r="AL12" s="36">
        <v>3.9710826521424172E-2</v>
      </c>
      <c r="AM12" s="36">
        <v>2.0852801829212533</v>
      </c>
      <c r="AN12" s="36">
        <v>4.0253643230208604</v>
      </c>
      <c r="AO12" s="36">
        <v>16.072968167472293</v>
      </c>
      <c r="AP12" s="36">
        <v>360.03175496</v>
      </c>
      <c r="AQ12" s="36">
        <v>193.863252671</v>
      </c>
      <c r="AR12" s="36">
        <v>553.895007631</v>
      </c>
      <c r="AS12" s="36">
        <v>15.562682988000001</v>
      </c>
      <c r="AT12" s="36">
        <v>1286.6413534860001</v>
      </c>
      <c r="AU12" s="36">
        <v>2627.4842483940001</v>
      </c>
      <c r="AV12" s="36">
        <v>732.34694328299997</v>
      </c>
      <c r="AW12" s="36">
        <v>1495.545011532</v>
      </c>
      <c r="AX12" s="36">
        <v>709.52524429499999</v>
      </c>
      <c r="AY12" s="36">
        <v>1448.940218013</v>
      </c>
      <c r="AZ12" s="36">
        <v>0.23853656000000004</v>
      </c>
      <c r="BA12" s="36">
        <v>0.47707312000000007</v>
      </c>
      <c r="BB12" s="36">
        <v>3.0314357099999998</v>
      </c>
      <c r="BC12" s="36">
        <v>120.86634452600001</v>
      </c>
      <c r="BD12" s="36">
        <v>246.82435050199999</v>
      </c>
      <c r="BE12" s="36">
        <v>0.25675627000000001</v>
      </c>
      <c r="BF12" s="36">
        <v>0.5135125414285715</v>
      </c>
      <c r="BG12" s="36">
        <v>1.630342731</v>
      </c>
      <c r="BH12" s="36">
        <v>7.2220397040000002</v>
      </c>
      <c r="BI12" s="36">
        <v>0.06</v>
      </c>
      <c r="BJ12" s="36">
        <v>0.18</v>
      </c>
      <c r="BK12" s="36">
        <v>0.39</v>
      </c>
      <c r="BL12" s="36">
        <v>0.4</v>
      </c>
    </row>
    <row r="13" spans="1:64" s="37" customFormat="1" x14ac:dyDescent="0.2">
      <c r="A13" s="6">
        <v>10</v>
      </c>
      <c r="B13" s="34" t="s">
        <v>106</v>
      </c>
      <c r="C13" s="34" t="s">
        <v>115</v>
      </c>
      <c r="D13" s="41">
        <v>6.8646453730000001</v>
      </c>
      <c r="E13" s="36">
        <v>1</v>
      </c>
      <c r="F13" s="36">
        <v>1</v>
      </c>
      <c r="G13" s="36">
        <v>0</v>
      </c>
      <c r="H13" s="36">
        <v>0</v>
      </c>
      <c r="I13" s="36">
        <v>1921.1124671684147</v>
      </c>
      <c r="J13" s="36">
        <v>2844.0610492950264</v>
      </c>
      <c r="K13" s="36">
        <v>1611.0717991683221</v>
      </c>
      <c r="L13" s="36">
        <v>310.04066800009258</v>
      </c>
      <c r="M13" s="36">
        <v>3835.3207334634162</v>
      </c>
      <c r="N13" s="36">
        <v>929.85278300002483</v>
      </c>
      <c r="O13" s="36">
        <v>6.0554400729999998</v>
      </c>
      <c r="P13" s="36">
        <v>9.9041953990000007</v>
      </c>
      <c r="Q13" s="36">
        <v>5.2791367349999998</v>
      </c>
      <c r="R13" s="36">
        <v>0.77630333799999995</v>
      </c>
      <c r="S13" s="36">
        <v>8.8916258270000004</v>
      </c>
      <c r="T13" s="36">
        <v>1.0125695720000001</v>
      </c>
      <c r="U13" s="36">
        <v>4.7199999999999999E-2</v>
      </c>
      <c r="V13" s="36">
        <v>0.11209999999999999</v>
      </c>
      <c r="W13" s="36">
        <v>1927.2151072414147</v>
      </c>
      <c r="X13" s="36">
        <v>2854.0773446940261</v>
      </c>
      <c r="Y13" s="36">
        <v>4781.292451935441</v>
      </c>
      <c r="Z13" s="36">
        <v>66.938426565885123</v>
      </c>
      <c r="AA13" s="36">
        <v>34.078819183203557</v>
      </c>
      <c r="AB13" s="36">
        <v>94.491388501050196</v>
      </c>
      <c r="AC13" s="36">
        <v>23.442596543965223</v>
      </c>
      <c r="AD13" s="36">
        <v>17.201545949011674</v>
      </c>
      <c r="AE13" s="36">
        <v>264.97802483897607</v>
      </c>
      <c r="AF13" s="36">
        <v>282.17957078798781</v>
      </c>
      <c r="AG13" s="36">
        <v>4.8938842967250571E-3</v>
      </c>
      <c r="AH13" s="36">
        <v>8.3252284587966487E-3</v>
      </c>
      <c r="AI13" s="36">
        <v>2.6663231685605485E-2</v>
      </c>
      <c r="AJ13" s="36">
        <v>3.0674032509041256</v>
      </c>
      <c r="AK13" s="36">
        <v>2.7148863294400569</v>
      </c>
      <c r="AL13" s="36">
        <v>6.8198339101490433</v>
      </c>
      <c r="AM13" s="36">
        <v>26.514893679166072</v>
      </c>
      <c r="AN13" s="36">
        <v>19.924757506910527</v>
      </c>
      <c r="AO13" s="36">
        <v>271.82452198081074</v>
      </c>
      <c r="AP13" s="36">
        <v>5423.0813414300001</v>
      </c>
      <c r="AQ13" s="36">
        <v>2920.120722308</v>
      </c>
      <c r="AR13" s="36">
        <v>8343.202063738001</v>
      </c>
      <c r="AS13" s="36">
        <v>685.50407982499996</v>
      </c>
      <c r="AT13" s="36">
        <v>9677.2086594119992</v>
      </c>
      <c r="AU13" s="36">
        <v>21526.146229409002</v>
      </c>
      <c r="AV13" s="36">
        <v>8657.2320734770001</v>
      </c>
      <c r="AW13" s="36">
        <v>19257.293101182</v>
      </c>
      <c r="AX13" s="36">
        <v>8624.0596399620008</v>
      </c>
      <c r="AY13" s="36">
        <v>19183.503780341001</v>
      </c>
      <c r="AZ13" s="36">
        <v>11.067597764285715</v>
      </c>
      <c r="BA13" s="36">
        <v>22.135195530000004</v>
      </c>
      <c r="BB13" s="36">
        <v>27.820808373999999</v>
      </c>
      <c r="BC13" s="36">
        <v>1581.0295254390001</v>
      </c>
      <c r="BD13" s="36">
        <v>3516.8687537300002</v>
      </c>
      <c r="BE13" s="36">
        <v>2.3563643442857143</v>
      </c>
      <c r="BF13" s="36">
        <v>4.7127286900000005</v>
      </c>
      <c r="BG13" s="36">
        <v>26.376922313000001</v>
      </c>
      <c r="BH13" s="36">
        <v>126.109165534</v>
      </c>
      <c r="BI13" s="36">
        <v>4.1400000000000023</v>
      </c>
      <c r="BJ13" s="36">
        <v>5.4799999999999978</v>
      </c>
      <c r="BK13" s="36">
        <v>8.2399999999999913</v>
      </c>
      <c r="BL13" s="36">
        <v>10.149999999999975</v>
      </c>
    </row>
    <row r="14" spans="1:64" s="37" customFormat="1" x14ac:dyDescent="0.2">
      <c r="A14" s="6">
        <v>11</v>
      </c>
      <c r="B14" s="34" t="s">
        <v>106</v>
      </c>
      <c r="C14" s="34" t="s">
        <v>116</v>
      </c>
      <c r="D14" s="41">
        <v>5.3622929959999999</v>
      </c>
      <c r="E14" s="36">
        <v>0</v>
      </c>
      <c r="F14" s="36" t="s">
        <v>340</v>
      </c>
      <c r="G14" s="36" t="s">
        <v>340</v>
      </c>
      <c r="H14" s="36" t="s">
        <v>340</v>
      </c>
      <c r="I14" s="36">
        <v>1.1271945112522188E-2</v>
      </c>
      <c r="J14" s="36">
        <v>5.4642437201967384</v>
      </c>
      <c r="K14" s="36">
        <v>1.1271945112522188E-2</v>
      </c>
      <c r="L14" s="36">
        <v>0</v>
      </c>
      <c r="M14" s="36">
        <v>1.1975926653033699</v>
      </c>
      <c r="N14" s="36">
        <v>4.2779230000058908</v>
      </c>
      <c r="O14" s="36">
        <v>5.0552457000000009E-2</v>
      </c>
      <c r="P14" s="36">
        <v>8.0919458999999999E-2</v>
      </c>
      <c r="Q14" s="36">
        <v>4.0908491000000005E-2</v>
      </c>
      <c r="R14" s="36">
        <v>9.6439660000000003E-3</v>
      </c>
      <c r="S14" s="36">
        <v>6.8340372999999996E-2</v>
      </c>
      <c r="T14" s="36">
        <v>1.2579086E-2</v>
      </c>
      <c r="U14" s="36" t="s">
        <v>340</v>
      </c>
      <c r="V14" s="36" t="s">
        <v>340</v>
      </c>
      <c r="W14" s="36">
        <v>6.18244021125222E-2</v>
      </c>
      <c r="X14" s="36">
        <v>5.5451631791967388</v>
      </c>
      <c r="Y14" s="36">
        <v>5.6069875813092613</v>
      </c>
      <c r="Z14" s="36">
        <v>7.1504319946370971E-3</v>
      </c>
      <c r="AA14" s="36">
        <v>1.5301924468523391E-3</v>
      </c>
      <c r="AB14" s="36">
        <v>1.5301920000000001E-3</v>
      </c>
      <c r="AC14" s="36">
        <v>6.232903305188258E-5</v>
      </c>
      <c r="AD14" s="36">
        <v>2.1989503680503147E-2</v>
      </c>
      <c r="AE14" s="36">
        <v>0.19790553312452824</v>
      </c>
      <c r="AF14" s="36">
        <v>0.21989503680503139</v>
      </c>
      <c r="AG14" s="36" t="s">
        <v>340</v>
      </c>
      <c r="AH14" s="36" t="s">
        <v>340</v>
      </c>
      <c r="AI14" s="36" t="s">
        <v>340</v>
      </c>
      <c r="AJ14" s="36">
        <v>8.7718641548248881E-5</v>
      </c>
      <c r="AK14" s="36">
        <v>1.0600293254848035E-4</v>
      </c>
      <c r="AL14" s="36">
        <v>2.6512196074643943E-4</v>
      </c>
      <c r="AM14" s="36">
        <v>1.5004767460013145E-4</v>
      </c>
      <c r="AN14" s="36">
        <v>2.2095506613051628E-2</v>
      </c>
      <c r="AO14" s="36">
        <v>0.19817065508527468</v>
      </c>
      <c r="AP14" s="36">
        <v>29.441816281000001</v>
      </c>
      <c r="AQ14" s="36">
        <v>15.853285689</v>
      </c>
      <c r="AR14" s="36">
        <v>45.295101970000005</v>
      </c>
      <c r="AS14" s="36">
        <v>2.662139415</v>
      </c>
      <c r="AT14" s="36">
        <v>67.668747533000001</v>
      </c>
      <c r="AU14" s="36">
        <v>188.14348332399999</v>
      </c>
      <c r="AV14" s="36">
        <v>64.339194543000005</v>
      </c>
      <c r="AW14" s="36">
        <v>178.886127155</v>
      </c>
      <c r="AX14" s="36">
        <v>59.518782080999998</v>
      </c>
      <c r="AY14" s="36">
        <v>165.483644846</v>
      </c>
      <c r="AZ14" s="36">
        <v>0.11211473428571429</v>
      </c>
      <c r="BA14" s="36">
        <v>0.22422947000000001</v>
      </c>
      <c r="BB14" s="36">
        <v>1.3080215399999999</v>
      </c>
      <c r="BC14" s="36">
        <v>58.476958439999997</v>
      </c>
      <c r="BD14" s="36">
        <v>162.58699999999999</v>
      </c>
      <c r="BE14" s="36">
        <v>0.11078669142857143</v>
      </c>
      <c r="BF14" s="36">
        <v>0.22157338285714287</v>
      </c>
      <c r="BG14" s="36">
        <v>1.167718037</v>
      </c>
      <c r="BH14" s="36">
        <v>35.323173503</v>
      </c>
      <c r="BI14" s="36">
        <v>0</v>
      </c>
      <c r="BJ14" s="36">
        <v>0</v>
      </c>
      <c r="BK14" s="36">
        <v>0</v>
      </c>
      <c r="BL14" s="36">
        <v>0</v>
      </c>
    </row>
    <row r="15" spans="1:64" s="37" customFormat="1" x14ac:dyDescent="0.2">
      <c r="A15" s="6">
        <v>12</v>
      </c>
      <c r="B15" s="34" t="s">
        <v>106</v>
      </c>
      <c r="C15" s="34" t="s">
        <v>117</v>
      </c>
      <c r="D15" s="41">
        <v>6.2090156969999999</v>
      </c>
      <c r="E15" s="36">
        <v>2</v>
      </c>
      <c r="F15" s="36">
        <v>1</v>
      </c>
      <c r="G15" s="36">
        <v>0</v>
      </c>
      <c r="H15" s="36">
        <v>1</v>
      </c>
      <c r="I15" s="36">
        <v>14.510467691379715</v>
      </c>
      <c r="J15" s="36">
        <v>89.530677210381029</v>
      </c>
      <c r="K15" s="36">
        <v>7.5457506913656669</v>
      </c>
      <c r="L15" s="36">
        <v>6.9647170000140477</v>
      </c>
      <c r="M15" s="36">
        <v>65.882666901760132</v>
      </c>
      <c r="N15" s="36">
        <v>38.158478000000613</v>
      </c>
      <c r="O15" s="36">
        <v>0.20199460200000002</v>
      </c>
      <c r="P15" s="36">
        <v>0.33258695199999999</v>
      </c>
      <c r="Q15" s="36">
        <v>0.15704227000000001</v>
      </c>
      <c r="R15" s="36">
        <v>4.4952331999999998E-2</v>
      </c>
      <c r="S15" s="36">
        <v>0.27395347599999997</v>
      </c>
      <c r="T15" s="36">
        <v>5.8633475999999997E-2</v>
      </c>
      <c r="U15" s="36">
        <v>0</v>
      </c>
      <c r="V15" s="36">
        <v>0</v>
      </c>
      <c r="W15" s="36">
        <v>14.712462293379714</v>
      </c>
      <c r="X15" s="36">
        <v>89.863264162381029</v>
      </c>
      <c r="Y15" s="36">
        <v>104.57572645576074</v>
      </c>
      <c r="Z15" s="36">
        <v>1.0682779067436297</v>
      </c>
      <c r="AA15" s="36">
        <v>0.51331171299846901</v>
      </c>
      <c r="AB15" s="36">
        <v>0.513311713</v>
      </c>
      <c r="AC15" s="36">
        <v>9.7246262460504093E-2</v>
      </c>
      <c r="AD15" s="36">
        <v>1.0441890512041965</v>
      </c>
      <c r="AE15" s="36">
        <v>9.417231242070077</v>
      </c>
      <c r="AF15" s="36">
        <v>10.461420293274273</v>
      </c>
      <c r="AG15" s="36">
        <v>0</v>
      </c>
      <c r="AH15" s="36">
        <v>0</v>
      </c>
      <c r="AI15" s="36">
        <v>0</v>
      </c>
      <c r="AJ15" s="36">
        <v>2.942574020917739E-2</v>
      </c>
      <c r="AK15" s="36">
        <v>3.5559293794166939E-2</v>
      </c>
      <c r="AL15" s="36">
        <v>8.8936687569059023E-2</v>
      </c>
      <c r="AM15" s="36">
        <v>0.12667200266968148</v>
      </c>
      <c r="AN15" s="36">
        <v>1.0797483449983634</v>
      </c>
      <c r="AO15" s="36">
        <v>9.5061679296391368</v>
      </c>
      <c r="AP15" s="36">
        <v>524.73045252700001</v>
      </c>
      <c r="AQ15" s="36">
        <v>282.54716674500003</v>
      </c>
      <c r="AR15" s="36">
        <v>807.27761927200004</v>
      </c>
      <c r="AS15" s="36">
        <v>42.240346209999998</v>
      </c>
      <c r="AT15" s="36">
        <v>1791.8683902830001</v>
      </c>
      <c r="AU15" s="36">
        <v>4048.3460875000001</v>
      </c>
      <c r="AV15" s="36">
        <v>1176.504440317</v>
      </c>
      <c r="AW15" s="36">
        <v>2658.0619278240001</v>
      </c>
      <c r="AX15" s="36">
        <v>1150.767501021</v>
      </c>
      <c r="AY15" s="36">
        <v>2599.9147792570002</v>
      </c>
      <c r="AZ15" s="36">
        <v>1.4433655057142858</v>
      </c>
      <c r="BA15" s="36">
        <v>2.8867310114285716</v>
      </c>
      <c r="BB15" s="36">
        <v>3.5580706590000002</v>
      </c>
      <c r="BC15" s="36">
        <v>101.79373099999999</v>
      </c>
      <c r="BD15" s="36">
        <v>229.98131719</v>
      </c>
      <c r="BE15" s="36">
        <v>0.30136115000000002</v>
      </c>
      <c r="BF15" s="36">
        <v>0.60272230142857153</v>
      </c>
      <c r="BG15" s="36">
        <v>4.3571368000000001</v>
      </c>
      <c r="BH15" s="36">
        <v>22.526121754999998</v>
      </c>
      <c r="BI15" s="36">
        <v>0.42000000000000015</v>
      </c>
      <c r="BJ15" s="36">
        <v>0.51000000000000023</v>
      </c>
      <c r="BK15" s="36">
        <v>0.3</v>
      </c>
      <c r="BL15" s="36">
        <v>0.35</v>
      </c>
    </row>
    <row r="16" spans="1:64" s="37" customFormat="1" x14ac:dyDescent="0.2">
      <c r="A16" s="6">
        <v>13</v>
      </c>
      <c r="B16" s="34" t="s">
        <v>106</v>
      </c>
      <c r="C16" s="34" t="s">
        <v>118</v>
      </c>
      <c r="D16" s="41">
        <v>5.8846489699999998</v>
      </c>
      <c r="E16" s="36">
        <v>45</v>
      </c>
      <c r="F16" s="36">
        <v>23</v>
      </c>
      <c r="G16" s="36">
        <v>19</v>
      </c>
      <c r="H16" s="36">
        <v>3</v>
      </c>
      <c r="I16" s="36">
        <v>2.082075523719757</v>
      </c>
      <c r="J16" s="36">
        <v>32.85343671429623</v>
      </c>
      <c r="K16" s="36">
        <v>1.1835550237395207</v>
      </c>
      <c r="L16" s="36">
        <v>0.89852049998023631</v>
      </c>
      <c r="M16" s="36">
        <v>28.334704738006497</v>
      </c>
      <c r="N16" s="36">
        <v>6.6008075000094948</v>
      </c>
      <c r="O16" s="36">
        <v>3.7172809000000001E-2</v>
      </c>
      <c r="P16" s="36">
        <v>5.1939489999999998E-2</v>
      </c>
      <c r="Q16" s="36">
        <v>3.5059736000000001E-2</v>
      </c>
      <c r="R16" s="36">
        <v>2.113073E-3</v>
      </c>
      <c r="S16" s="36">
        <v>4.9183306999999996E-2</v>
      </c>
      <c r="T16" s="36">
        <v>2.7561830000000002E-3</v>
      </c>
      <c r="U16" s="36">
        <v>11.372600000000004</v>
      </c>
      <c r="V16" s="36">
        <v>27.009700000000002</v>
      </c>
      <c r="W16" s="36">
        <v>13.49184833271976</v>
      </c>
      <c r="X16" s="36">
        <v>59.915076204296234</v>
      </c>
      <c r="Y16" s="36">
        <v>73.406924537015996</v>
      </c>
      <c r="Z16" s="36">
        <v>0.25726999787930577</v>
      </c>
      <c r="AA16" s="36">
        <v>0.12343232750421484</v>
      </c>
      <c r="AB16" s="36">
        <v>0.12343232799999999</v>
      </c>
      <c r="AC16" s="36">
        <v>1.4736769686750934E-2</v>
      </c>
      <c r="AD16" s="36">
        <v>0.26982260953219145</v>
      </c>
      <c r="AE16" s="36">
        <v>2.428403485789723</v>
      </c>
      <c r="AF16" s="36">
        <v>2.6982260953219148</v>
      </c>
      <c r="AG16" s="36">
        <v>1.0285932265112985</v>
      </c>
      <c r="AH16" s="36">
        <v>1.7497907761341625</v>
      </c>
      <c r="AI16" s="36">
        <v>5.6040596478891445</v>
      </c>
      <c r="AJ16" s="36">
        <v>7.0757895131457159E-3</v>
      </c>
      <c r="AK16" s="36">
        <v>8.5506843188867167E-3</v>
      </c>
      <c r="AL16" s="36">
        <v>2.1385957330098206E-2</v>
      </c>
      <c r="AM16" s="36">
        <v>1.050405785711195</v>
      </c>
      <c r="AN16" s="36">
        <v>2.0281640699852406</v>
      </c>
      <c r="AO16" s="36">
        <v>8.0538490910089653</v>
      </c>
      <c r="AP16" s="36">
        <v>280.48536923900002</v>
      </c>
      <c r="AQ16" s="36">
        <v>151.030583436</v>
      </c>
      <c r="AR16" s="36">
        <v>431.51595267499999</v>
      </c>
      <c r="AS16" s="36">
        <v>10.523902589</v>
      </c>
      <c r="AT16" s="36">
        <v>1188.3826825599999</v>
      </c>
      <c r="AU16" s="36">
        <v>2412.1121320369998</v>
      </c>
      <c r="AV16" s="36">
        <v>684.18365321099998</v>
      </c>
      <c r="AW16" s="36">
        <v>1388.717384283</v>
      </c>
      <c r="AX16" s="36">
        <v>663.40703560999998</v>
      </c>
      <c r="AY16" s="36">
        <v>1346.5461778920001</v>
      </c>
      <c r="AZ16" s="36">
        <v>0.47203650714285716</v>
      </c>
      <c r="BA16" s="36">
        <v>0.94407301571428581</v>
      </c>
      <c r="BB16" s="36">
        <v>1.3668515320000001</v>
      </c>
      <c r="BC16" s="36">
        <v>81.501707487999994</v>
      </c>
      <c r="BD16" s="36">
        <v>165.427568323</v>
      </c>
      <c r="BE16" s="36">
        <v>0.11576946857142859</v>
      </c>
      <c r="BF16" s="36">
        <v>0.23153893714285717</v>
      </c>
      <c r="BG16" s="36">
        <v>0.790882168</v>
      </c>
      <c r="BH16" s="36">
        <v>2.820434112</v>
      </c>
      <c r="BI16" s="36">
        <v>0.21</v>
      </c>
      <c r="BJ16" s="36">
        <v>0.21</v>
      </c>
      <c r="BK16" s="36">
        <v>0</v>
      </c>
      <c r="BL16" s="36">
        <v>0</v>
      </c>
    </row>
    <row r="17" spans="1:64" s="37" customFormat="1" x14ac:dyDescent="0.2">
      <c r="A17" s="6">
        <v>14</v>
      </c>
      <c r="B17" s="34" t="s">
        <v>106</v>
      </c>
      <c r="C17" s="34" t="s">
        <v>119</v>
      </c>
      <c r="D17" s="41">
        <v>5.1107464450000002</v>
      </c>
      <c r="E17" s="36">
        <v>3</v>
      </c>
      <c r="F17" s="36">
        <v>0</v>
      </c>
      <c r="G17" s="36">
        <v>0</v>
      </c>
      <c r="H17" s="36">
        <v>3</v>
      </c>
      <c r="I17" s="36">
        <v>0</v>
      </c>
      <c r="J17" s="36">
        <v>0</v>
      </c>
      <c r="K17" s="36">
        <v>0</v>
      </c>
      <c r="L17" s="36">
        <v>0</v>
      </c>
      <c r="M17" s="36">
        <v>0</v>
      </c>
      <c r="N17" s="36">
        <v>0</v>
      </c>
      <c r="O17" s="36">
        <v>6.707406E-3</v>
      </c>
      <c r="P17" s="36">
        <v>1.0133596E-2</v>
      </c>
      <c r="Q17" s="36">
        <v>5.8122369999999996E-3</v>
      </c>
      <c r="R17" s="36">
        <v>8.9516900000000002E-4</v>
      </c>
      <c r="S17" s="36">
        <v>8.9659839999999998E-3</v>
      </c>
      <c r="T17" s="36">
        <v>1.1676119999999999E-3</v>
      </c>
      <c r="U17" s="36">
        <v>0</v>
      </c>
      <c r="V17" s="36">
        <v>0</v>
      </c>
      <c r="W17" s="36">
        <v>6.707406E-3</v>
      </c>
      <c r="X17" s="36">
        <v>1.0133596E-2</v>
      </c>
      <c r="Y17" s="36">
        <v>1.6841002000000001E-2</v>
      </c>
      <c r="Z17" s="36">
        <v>0</v>
      </c>
      <c r="AA17" s="36">
        <v>0</v>
      </c>
      <c r="AB17" s="36">
        <v>0</v>
      </c>
      <c r="AC17" s="36">
        <v>0</v>
      </c>
      <c r="AD17" s="36">
        <v>0</v>
      </c>
      <c r="AE17" s="36">
        <v>0</v>
      </c>
      <c r="AF17" s="36">
        <v>0</v>
      </c>
      <c r="AG17" s="36">
        <v>0</v>
      </c>
      <c r="AH17" s="36">
        <v>0</v>
      </c>
      <c r="AI17" s="36">
        <v>0</v>
      </c>
      <c r="AJ17" s="36">
        <v>0</v>
      </c>
      <c r="AK17" s="36">
        <v>0</v>
      </c>
      <c r="AL17" s="36">
        <v>0</v>
      </c>
      <c r="AM17" s="36">
        <v>0</v>
      </c>
      <c r="AN17" s="36">
        <v>0</v>
      </c>
      <c r="AO17" s="36">
        <v>0</v>
      </c>
      <c r="AP17" s="36">
        <v>3.1749855E-2</v>
      </c>
      <c r="AQ17" s="36">
        <v>1.7096074999999999E-2</v>
      </c>
      <c r="AR17" s="36">
        <v>4.8845929999999996E-2</v>
      </c>
      <c r="AS17" s="36">
        <v>8.048319E-3</v>
      </c>
      <c r="AT17" s="36">
        <v>1.4974352E-2</v>
      </c>
      <c r="AU17" s="36">
        <v>3.8542505999999997E-2</v>
      </c>
      <c r="AV17" s="36">
        <v>6.4016703999999994E-2</v>
      </c>
      <c r="AW17" s="36">
        <v>0.164772689</v>
      </c>
      <c r="AX17" s="36">
        <v>5.7059445E-2</v>
      </c>
      <c r="AY17" s="36">
        <v>0.14686538900000001</v>
      </c>
      <c r="AZ17" s="36">
        <v>7.0504285714285714E-5</v>
      </c>
      <c r="BA17" s="36">
        <v>1.4100857142857143E-4</v>
      </c>
      <c r="BB17" s="36">
        <v>0.36277546500000002</v>
      </c>
      <c r="BC17" s="36">
        <v>15.451689452</v>
      </c>
      <c r="BD17" s="36">
        <v>39.771126113999998</v>
      </c>
      <c r="BE17" s="36">
        <v>3.0726322857142861E-2</v>
      </c>
      <c r="BF17" s="36">
        <v>6.1452647142857149E-2</v>
      </c>
      <c r="BG17" s="36">
        <v>1.1114932019999999</v>
      </c>
      <c r="BH17" s="36">
        <v>6.6533395750000004</v>
      </c>
      <c r="BI17" s="36">
        <v>0</v>
      </c>
      <c r="BJ17" s="36">
        <v>0</v>
      </c>
      <c r="BK17" s="36">
        <v>0</v>
      </c>
      <c r="BL17" s="36">
        <v>0</v>
      </c>
    </row>
    <row r="18" spans="1:64" s="37" customFormat="1" x14ac:dyDescent="0.2">
      <c r="A18" s="6">
        <v>15</v>
      </c>
      <c r="B18" s="34" t="s">
        <v>106</v>
      </c>
      <c r="C18" s="34" t="s">
        <v>120</v>
      </c>
      <c r="D18" s="41">
        <v>5.2314785290000003</v>
      </c>
      <c r="E18" s="36">
        <v>1</v>
      </c>
      <c r="F18" s="36">
        <v>0</v>
      </c>
      <c r="G18" s="36">
        <v>0</v>
      </c>
      <c r="H18" s="36">
        <v>1</v>
      </c>
      <c r="I18" s="36">
        <v>3.176719925734442E-3</v>
      </c>
      <c r="J18" s="36">
        <v>1.1353923663844254</v>
      </c>
      <c r="K18" s="36">
        <v>3.176719925734442E-3</v>
      </c>
      <c r="L18" s="36">
        <v>0</v>
      </c>
      <c r="M18" s="36">
        <v>0.42022408631015629</v>
      </c>
      <c r="N18" s="36">
        <v>0.71834500000000345</v>
      </c>
      <c r="O18" s="36">
        <v>4.7904610999999993E-2</v>
      </c>
      <c r="P18" s="36">
        <v>8.1563928999999993E-2</v>
      </c>
      <c r="Q18" s="36">
        <v>4.4200146999999995E-2</v>
      </c>
      <c r="R18" s="36">
        <v>3.7044640000000002E-3</v>
      </c>
      <c r="S18" s="36">
        <v>7.6732017999999999E-2</v>
      </c>
      <c r="T18" s="36">
        <v>4.8319109999999995E-3</v>
      </c>
      <c r="U18" s="36">
        <v>0</v>
      </c>
      <c r="V18" s="36">
        <v>0</v>
      </c>
      <c r="W18" s="36">
        <v>5.1081330925734435E-2</v>
      </c>
      <c r="X18" s="36">
        <v>1.2169562953844255</v>
      </c>
      <c r="Y18" s="36">
        <v>1.26803762631016</v>
      </c>
      <c r="Z18" s="36">
        <v>2.4039782874365938E-3</v>
      </c>
      <c r="AA18" s="36">
        <v>5.1445135351143125E-4</v>
      </c>
      <c r="AB18" s="36">
        <v>5.1445099999999997E-4</v>
      </c>
      <c r="AC18" s="36">
        <v>3.2670872129368815E-5</v>
      </c>
      <c r="AD18" s="36">
        <v>1.6338994260163116E-2</v>
      </c>
      <c r="AE18" s="36">
        <v>0.14705094834146804</v>
      </c>
      <c r="AF18" s="36">
        <v>0.1633899426016312</v>
      </c>
      <c r="AG18" s="36">
        <v>0</v>
      </c>
      <c r="AH18" s="36">
        <v>0</v>
      </c>
      <c r="AI18" s="36">
        <v>0</v>
      </c>
      <c r="AJ18" s="36">
        <v>2.9491033061952772E-5</v>
      </c>
      <c r="AK18" s="36">
        <v>3.5638217068510532E-5</v>
      </c>
      <c r="AL18" s="36">
        <v>8.9134081100911852E-5</v>
      </c>
      <c r="AM18" s="36">
        <v>6.2161905191321587E-5</v>
      </c>
      <c r="AN18" s="36">
        <v>1.6374632477231626E-2</v>
      </c>
      <c r="AO18" s="36">
        <v>0.14714008242256896</v>
      </c>
      <c r="AP18" s="36">
        <v>5.6669127340000003</v>
      </c>
      <c r="AQ18" s="36">
        <v>3.051414549</v>
      </c>
      <c r="AR18" s="36">
        <v>8.7183272830000007</v>
      </c>
      <c r="AS18" s="36">
        <v>0.68659124199999999</v>
      </c>
      <c r="AT18" s="36">
        <v>5.2807654399999997</v>
      </c>
      <c r="AU18" s="36">
        <v>13.830751267</v>
      </c>
      <c r="AV18" s="36">
        <v>9.5687121269999995</v>
      </c>
      <c r="AW18" s="36">
        <v>25.061230022</v>
      </c>
      <c r="AX18" s="36">
        <v>8.7031744349999993</v>
      </c>
      <c r="AY18" s="36">
        <v>22.794316888000001</v>
      </c>
      <c r="AZ18" s="36">
        <v>2.0101300000000002E-2</v>
      </c>
      <c r="BA18" s="36">
        <v>4.0202600000000005E-2</v>
      </c>
      <c r="BB18" s="36">
        <v>1.1118176790000001</v>
      </c>
      <c r="BC18" s="36">
        <v>65.072116254999997</v>
      </c>
      <c r="BD18" s="36">
        <v>170.429128991</v>
      </c>
      <c r="BE18" s="36">
        <v>9.4168634285714287E-2</v>
      </c>
      <c r="BF18" s="36">
        <v>0.18833726857142857</v>
      </c>
      <c r="BG18" s="36">
        <v>4.7848090900000004</v>
      </c>
      <c r="BH18" s="36">
        <v>45.538624054000003</v>
      </c>
      <c r="BI18" s="36">
        <v>0</v>
      </c>
      <c r="BJ18" s="36">
        <v>0</v>
      </c>
      <c r="BK18" s="36">
        <v>0</v>
      </c>
      <c r="BL18" s="36">
        <v>0</v>
      </c>
    </row>
    <row r="19" spans="1:64" s="37" customFormat="1" x14ac:dyDescent="0.2">
      <c r="A19" s="6">
        <v>16</v>
      </c>
      <c r="B19" s="34" t="s">
        <v>106</v>
      </c>
      <c r="C19" s="34" t="s">
        <v>121</v>
      </c>
      <c r="D19" s="41">
        <v>5.1515329950000002</v>
      </c>
      <c r="E19" s="36">
        <v>6</v>
      </c>
      <c r="F19" s="36">
        <v>0</v>
      </c>
      <c r="G19" s="36">
        <v>0</v>
      </c>
      <c r="H19" s="36">
        <v>6</v>
      </c>
      <c r="I19" s="36">
        <v>4.0635961340501739E-4</v>
      </c>
      <c r="J19" s="36">
        <v>0.23413664204801168</v>
      </c>
      <c r="K19" s="36">
        <v>4.0635961340501739E-4</v>
      </c>
      <c r="L19" s="36">
        <v>0</v>
      </c>
      <c r="M19" s="36">
        <v>7.8248001661423233E-2</v>
      </c>
      <c r="N19" s="36">
        <v>0.15629499999999347</v>
      </c>
      <c r="O19" s="36">
        <v>0.124583237</v>
      </c>
      <c r="P19" s="36">
        <v>0.211331564</v>
      </c>
      <c r="Q19" s="36">
        <v>0.115824274</v>
      </c>
      <c r="R19" s="36">
        <v>8.7589629999999998E-3</v>
      </c>
      <c r="S19" s="36">
        <v>0.19990683000000001</v>
      </c>
      <c r="T19" s="36">
        <v>1.1424733999999999E-2</v>
      </c>
      <c r="U19" s="36">
        <v>0</v>
      </c>
      <c r="V19" s="36">
        <v>0</v>
      </c>
      <c r="W19" s="36">
        <v>0.12498959661340502</v>
      </c>
      <c r="X19" s="36">
        <v>0.44546820604801168</v>
      </c>
      <c r="Y19" s="36">
        <v>0.57045780266141666</v>
      </c>
      <c r="Z19" s="36">
        <v>4.1124973083299257E-4</v>
      </c>
      <c r="AA19" s="36">
        <v>8.8007442398260413E-5</v>
      </c>
      <c r="AB19" s="36">
        <v>8.80074E-5</v>
      </c>
      <c r="AC19" s="36">
        <v>4.839539533955505E-6</v>
      </c>
      <c r="AD19" s="36">
        <v>2.7901747744292385E-3</v>
      </c>
      <c r="AE19" s="36">
        <v>2.5111572969863143E-2</v>
      </c>
      <c r="AF19" s="36">
        <v>2.7901747744292382E-2</v>
      </c>
      <c r="AG19" s="36">
        <v>0</v>
      </c>
      <c r="AH19" s="36">
        <v>0</v>
      </c>
      <c r="AI19" s="36">
        <v>0</v>
      </c>
      <c r="AJ19" s="36">
        <v>5.0450463564000638E-6</v>
      </c>
      <c r="AK19" s="36">
        <v>6.0966483199279109E-6</v>
      </c>
      <c r="AL19" s="36">
        <v>1.5248213589011177E-5</v>
      </c>
      <c r="AM19" s="36">
        <v>9.884585890355568E-6</v>
      </c>
      <c r="AN19" s="36">
        <v>2.7962714227491663E-3</v>
      </c>
      <c r="AO19" s="36">
        <v>2.5126821183452153E-2</v>
      </c>
      <c r="AP19" s="36">
        <v>2.3523663479999999</v>
      </c>
      <c r="AQ19" s="36">
        <v>1.266658802</v>
      </c>
      <c r="AR19" s="36">
        <v>3.6190251499999997</v>
      </c>
      <c r="AS19" s="36">
        <v>0.244314749</v>
      </c>
      <c r="AT19" s="36">
        <v>2.8654413779999999</v>
      </c>
      <c r="AU19" s="36">
        <v>6.7492754030000004</v>
      </c>
      <c r="AV19" s="36">
        <v>5.5777733600000001</v>
      </c>
      <c r="AW19" s="36">
        <v>13.137916143</v>
      </c>
      <c r="AX19" s="36">
        <v>5.0629087720000001</v>
      </c>
      <c r="AY19" s="36">
        <v>11.925201438</v>
      </c>
      <c r="AZ19" s="36">
        <v>4.8069985714285718E-3</v>
      </c>
      <c r="BA19" s="36">
        <v>9.6139985714285715E-3</v>
      </c>
      <c r="BB19" s="36">
        <v>0.96847930699999996</v>
      </c>
      <c r="BC19" s="36">
        <v>53.529469902000002</v>
      </c>
      <c r="BD19" s="36">
        <v>126.083589524</v>
      </c>
      <c r="BE19" s="36">
        <v>8.2028172857142867E-2</v>
      </c>
      <c r="BF19" s="36">
        <v>0.16405634714285716</v>
      </c>
      <c r="BG19" s="36">
        <v>1.4368822809999999</v>
      </c>
      <c r="BH19" s="36">
        <v>20.009259733</v>
      </c>
      <c r="BI19" s="36">
        <v>0</v>
      </c>
      <c r="BJ19" s="36">
        <v>0</v>
      </c>
      <c r="BK19" s="36">
        <v>0</v>
      </c>
      <c r="BL19" s="36">
        <v>0</v>
      </c>
    </row>
    <row r="20" spans="1:64" s="37" customFormat="1" x14ac:dyDescent="0.2">
      <c r="A20" s="6">
        <v>17</v>
      </c>
      <c r="B20" s="34" t="s">
        <v>106</v>
      </c>
      <c r="C20" s="34" t="s">
        <v>122</v>
      </c>
      <c r="D20" s="41">
        <v>5.6677168949999999</v>
      </c>
      <c r="E20" s="36">
        <v>0</v>
      </c>
      <c r="F20" s="36" t="s">
        <v>340</v>
      </c>
      <c r="G20" s="36" t="s">
        <v>340</v>
      </c>
      <c r="H20" s="36" t="s">
        <v>340</v>
      </c>
      <c r="I20" s="36">
        <v>0.25915342141589315</v>
      </c>
      <c r="J20" s="36">
        <v>7.0945036505111903</v>
      </c>
      <c r="K20" s="36">
        <v>0.13544642141725138</v>
      </c>
      <c r="L20" s="36">
        <v>0.12370699999864176</v>
      </c>
      <c r="M20" s="36">
        <v>4.9025130719263963</v>
      </c>
      <c r="N20" s="36">
        <v>2.4511440000006868</v>
      </c>
      <c r="O20" s="36">
        <v>0.110984453</v>
      </c>
      <c r="P20" s="36">
        <v>0.170931044</v>
      </c>
      <c r="Q20" s="36">
        <v>0.105144688</v>
      </c>
      <c r="R20" s="36">
        <v>5.8397650000000002E-3</v>
      </c>
      <c r="S20" s="36">
        <v>0.16331395900000001</v>
      </c>
      <c r="T20" s="36">
        <v>7.617085E-3</v>
      </c>
      <c r="U20" s="36" t="s">
        <v>340</v>
      </c>
      <c r="V20" s="36" t="s">
        <v>340</v>
      </c>
      <c r="W20" s="36">
        <v>0.37013787441589313</v>
      </c>
      <c r="X20" s="36">
        <v>7.2654346945111898</v>
      </c>
      <c r="Y20" s="36">
        <v>7.635572568927083</v>
      </c>
      <c r="Z20" s="36">
        <v>4.6060626085178906E-2</v>
      </c>
      <c r="AA20" s="36">
        <v>1.6852026231970858E-2</v>
      </c>
      <c r="AB20" s="36">
        <v>1.6852025999999999E-2</v>
      </c>
      <c r="AC20" s="36">
        <v>6.8305212904282695E-4</v>
      </c>
      <c r="AD20" s="36">
        <v>3.0756991321644302E-2</v>
      </c>
      <c r="AE20" s="36">
        <v>0.27681292189479872</v>
      </c>
      <c r="AF20" s="36">
        <v>0.307569913216443</v>
      </c>
      <c r="AG20" s="36" t="s">
        <v>340</v>
      </c>
      <c r="AH20" s="36" t="s">
        <v>340</v>
      </c>
      <c r="AI20" s="36" t="s">
        <v>340</v>
      </c>
      <c r="AJ20" s="36">
        <v>9.6604663225899638E-4</v>
      </c>
      <c r="AK20" s="36">
        <v>1.167411785830299E-3</v>
      </c>
      <c r="AL20" s="36">
        <v>2.9197918794961523E-3</v>
      </c>
      <c r="AM20" s="36">
        <v>1.6490987613018233E-3</v>
      </c>
      <c r="AN20" s="36">
        <v>3.1924403107474603E-2</v>
      </c>
      <c r="AO20" s="36">
        <v>0.27973271377429487</v>
      </c>
      <c r="AP20" s="36">
        <v>42.187001688000002</v>
      </c>
      <c r="AQ20" s="36">
        <v>22.716077832</v>
      </c>
      <c r="AR20" s="36">
        <v>64.903079520000006</v>
      </c>
      <c r="AS20" s="36">
        <v>2.8925427520000002</v>
      </c>
      <c r="AT20" s="36">
        <v>137.064919936</v>
      </c>
      <c r="AU20" s="36">
        <v>316.05449127899999</v>
      </c>
      <c r="AV20" s="36">
        <v>87.885679232000001</v>
      </c>
      <c r="AW20" s="36">
        <v>202.65333867800001</v>
      </c>
      <c r="AX20" s="36">
        <v>82.618278688999993</v>
      </c>
      <c r="AY20" s="36">
        <v>190.50737456100001</v>
      </c>
      <c r="AZ20" s="36">
        <v>5.8013617142857139E-2</v>
      </c>
      <c r="BA20" s="36">
        <v>0.11602723428571428</v>
      </c>
      <c r="BB20" s="36">
        <v>0.51819043300000001</v>
      </c>
      <c r="BC20" s="36">
        <v>29.858266242999999</v>
      </c>
      <c r="BD20" s="36">
        <v>68.849412032999993</v>
      </c>
      <c r="BE20" s="36">
        <v>4.3889645714285719E-2</v>
      </c>
      <c r="BF20" s="36">
        <v>8.7779292857142865E-2</v>
      </c>
      <c r="BG20" s="36">
        <v>2.3226884480000001</v>
      </c>
      <c r="BH20" s="36">
        <v>15.305522494</v>
      </c>
      <c r="BI20" s="36">
        <v>0.03</v>
      </c>
      <c r="BJ20" s="36">
        <v>0.03</v>
      </c>
      <c r="BK20" s="36">
        <v>0.06</v>
      </c>
      <c r="BL20" s="36">
        <v>0.06</v>
      </c>
    </row>
    <row r="21" spans="1:64" s="37" customFormat="1" x14ac:dyDescent="0.2">
      <c r="A21" s="6">
        <v>18</v>
      </c>
      <c r="B21" s="34" t="s">
        <v>106</v>
      </c>
      <c r="C21" s="34" t="s">
        <v>123</v>
      </c>
      <c r="D21" s="41">
        <v>6.2386843709999997</v>
      </c>
      <c r="E21" s="36">
        <v>3</v>
      </c>
      <c r="F21" s="36">
        <v>0</v>
      </c>
      <c r="G21" s="36">
        <v>2</v>
      </c>
      <c r="H21" s="36">
        <v>1</v>
      </c>
      <c r="I21" s="36">
        <v>1.2026835384927259</v>
      </c>
      <c r="J21" s="36">
        <v>14.48139078855351</v>
      </c>
      <c r="K21" s="36">
        <v>0.51177903848839101</v>
      </c>
      <c r="L21" s="36">
        <v>0.69090450000433501</v>
      </c>
      <c r="M21" s="36">
        <v>9.3196363270491087</v>
      </c>
      <c r="N21" s="36">
        <v>6.3644379999971283</v>
      </c>
      <c r="O21" s="36">
        <v>0.23953878200000001</v>
      </c>
      <c r="P21" s="36">
        <v>0.37668300499999996</v>
      </c>
      <c r="Q21" s="36">
        <v>0.20781876599999999</v>
      </c>
      <c r="R21" s="36">
        <v>3.1720016000000004E-2</v>
      </c>
      <c r="S21" s="36">
        <v>0.33530906999999999</v>
      </c>
      <c r="T21" s="36">
        <v>4.1373935000000001E-2</v>
      </c>
      <c r="U21" s="36">
        <v>1.32E-2</v>
      </c>
      <c r="V21" s="36">
        <v>3.1199999999999999E-2</v>
      </c>
      <c r="W21" s="36">
        <v>1.4554223204927259</v>
      </c>
      <c r="X21" s="36">
        <v>14.88927379355351</v>
      </c>
      <c r="Y21" s="36">
        <v>16.344696114046236</v>
      </c>
      <c r="Z21" s="36">
        <v>0.1422727868434272</v>
      </c>
      <c r="AA21" s="36">
        <v>5.594681841449993E-2</v>
      </c>
      <c r="AB21" s="36">
        <v>5.5946818000000002E-2</v>
      </c>
      <c r="AC21" s="36">
        <v>3.7709078225067485E-3</v>
      </c>
      <c r="AD21" s="36">
        <v>0.12539966787026263</v>
      </c>
      <c r="AE21" s="36">
        <v>1.1285970108323635</v>
      </c>
      <c r="AF21" s="36">
        <v>1.2539966787026264</v>
      </c>
      <c r="AG21" s="36">
        <v>1.3933066488294313E-3</v>
      </c>
      <c r="AH21" s="36">
        <v>2.3702228049052396E-3</v>
      </c>
      <c r="AI21" s="36">
        <v>7.5911189832775922E-3</v>
      </c>
      <c r="AJ21" s="36">
        <v>3.2071654763862556E-3</v>
      </c>
      <c r="AK21" s="36">
        <v>3.8756749314831774E-3</v>
      </c>
      <c r="AL21" s="36">
        <v>9.6933784032880773E-3</v>
      </c>
      <c r="AM21" s="36">
        <v>8.3713799477224352E-3</v>
      </c>
      <c r="AN21" s="36">
        <v>0.13164556560665103</v>
      </c>
      <c r="AO21" s="36">
        <v>1.1458815082189291</v>
      </c>
      <c r="AP21" s="36">
        <v>117.485201597</v>
      </c>
      <c r="AQ21" s="36">
        <v>63.261262398</v>
      </c>
      <c r="AR21" s="36">
        <v>180.746463995</v>
      </c>
      <c r="AS21" s="36">
        <v>14.77788855</v>
      </c>
      <c r="AT21" s="36">
        <v>477.667546555</v>
      </c>
      <c r="AU21" s="36">
        <v>1127.5659840789999</v>
      </c>
      <c r="AV21" s="36">
        <v>257.46547951600002</v>
      </c>
      <c r="AW21" s="36">
        <v>607.76437267100005</v>
      </c>
      <c r="AX21" s="36">
        <v>247.63223464699999</v>
      </c>
      <c r="AY21" s="36">
        <v>584.55234474899999</v>
      </c>
      <c r="AZ21" s="36">
        <v>0.63140919857142863</v>
      </c>
      <c r="BA21" s="36">
        <v>1.2628183985714287</v>
      </c>
      <c r="BB21" s="36">
        <v>1.0293271719999999</v>
      </c>
      <c r="BC21" s="36">
        <v>26.648843722999999</v>
      </c>
      <c r="BD21" s="36">
        <v>62.906366392999999</v>
      </c>
      <c r="BE21" s="36">
        <v>8.718186E-2</v>
      </c>
      <c r="BF21" s="36">
        <v>0.17436372142857143</v>
      </c>
      <c r="BG21" s="36">
        <v>1.237867217</v>
      </c>
      <c r="BH21" s="36">
        <v>20.556508913999998</v>
      </c>
      <c r="BI21" s="36">
        <v>0.32999999999999996</v>
      </c>
      <c r="BJ21" s="36">
        <v>0.37</v>
      </c>
      <c r="BK21" s="36">
        <v>0.39</v>
      </c>
      <c r="BL21" s="36">
        <v>0.42000000000000004</v>
      </c>
    </row>
    <row r="22" spans="1:64" s="37" customFormat="1" x14ac:dyDescent="0.2">
      <c r="A22" s="6">
        <v>19</v>
      </c>
      <c r="B22" s="34" t="s">
        <v>106</v>
      </c>
      <c r="C22" s="34" t="s">
        <v>124</v>
      </c>
      <c r="D22" s="41">
        <v>6.6765016240000001</v>
      </c>
      <c r="E22" s="36">
        <v>2</v>
      </c>
      <c r="F22" s="36">
        <v>1</v>
      </c>
      <c r="G22" s="36">
        <v>0</v>
      </c>
      <c r="H22" s="36">
        <v>1</v>
      </c>
      <c r="I22" s="36">
        <v>216.98702132735841</v>
      </c>
      <c r="J22" s="36">
        <v>401.19328420532986</v>
      </c>
      <c r="K22" s="36">
        <v>176.40123382734666</v>
      </c>
      <c r="L22" s="36">
        <v>40.585787500011747</v>
      </c>
      <c r="M22" s="36">
        <v>492.42912853269735</v>
      </c>
      <c r="N22" s="36">
        <v>125.75117699999092</v>
      </c>
      <c r="O22" s="36">
        <v>2.2589645979999999</v>
      </c>
      <c r="P22" s="36">
        <v>3.927778719</v>
      </c>
      <c r="Q22" s="36">
        <v>2.038458914</v>
      </c>
      <c r="R22" s="36">
        <v>0.22050568399999998</v>
      </c>
      <c r="S22" s="36">
        <v>3.6401626089999999</v>
      </c>
      <c r="T22" s="36">
        <v>0.28761610999999998</v>
      </c>
      <c r="U22" s="36">
        <v>4.7199999999999999E-2</v>
      </c>
      <c r="V22" s="36">
        <v>0.11209999999999999</v>
      </c>
      <c r="W22" s="36">
        <v>219.29318592535842</v>
      </c>
      <c r="X22" s="36">
        <v>405.23316292432986</v>
      </c>
      <c r="Y22" s="36">
        <v>624.52634884968825</v>
      </c>
      <c r="Z22" s="36">
        <v>8.4039461465811023</v>
      </c>
      <c r="AA22" s="36">
        <v>4.0506713913200585</v>
      </c>
      <c r="AB22" s="36">
        <v>4.0506713909999998</v>
      </c>
      <c r="AC22" s="36">
        <v>3.2551058294213346</v>
      </c>
      <c r="AD22" s="36">
        <v>5.6851507749390695</v>
      </c>
      <c r="AE22" s="36">
        <v>79.919839870927163</v>
      </c>
      <c r="AF22" s="36">
        <v>85.604990645866252</v>
      </c>
      <c r="AG22" s="36">
        <v>5.6097349597395924E-3</v>
      </c>
      <c r="AH22" s="36">
        <v>9.5429974027753991E-3</v>
      </c>
      <c r="AI22" s="36">
        <v>3.0563383573753641E-2</v>
      </c>
      <c r="AJ22" s="36">
        <v>0.23222002341019823</v>
      </c>
      <c r="AK22" s="36">
        <v>0.28060730041474014</v>
      </c>
      <c r="AL22" s="36">
        <v>0.70182169395829219</v>
      </c>
      <c r="AM22" s="36">
        <v>3.4929355877912722</v>
      </c>
      <c r="AN22" s="36">
        <v>5.9753010727565847</v>
      </c>
      <c r="AO22" s="36">
        <v>80.652224948459207</v>
      </c>
      <c r="AP22" s="36">
        <v>1428.8358692740001</v>
      </c>
      <c r="AQ22" s="36">
        <v>769.37316037799997</v>
      </c>
      <c r="AR22" s="36">
        <v>2198.209029652</v>
      </c>
      <c r="AS22" s="36">
        <v>254.865068084</v>
      </c>
      <c r="AT22" s="36">
        <v>2574.5392125140002</v>
      </c>
      <c r="AU22" s="36">
        <v>6574.2697748869996</v>
      </c>
      <c r="AV22" s="36">
        <v>2232.4863240979998</v>
      </c>
      <c r="AW22" s="36">
        <v>5700.8132919569998</v>
      </c>
      <c r="AX22" s="36">
        <v>2220.6497600100001</v>
      </c>
      <c r="AY22" s="36">
        <v>5670.5877800899998</v>
      </c>
      <c r="AZ22" s="36">
        <v>12.086209381428572</v>
      </c>
      <c r="BA22" s="36">
        <v>24.172418762857145</v>
      </c>
      <c r="BB22" s="36">
        <v>8.5188672400000005</v>
      </c>
      <c r="BC22" s="36">
        <v>386.12554243199997</v>
      </c>
      <c r="BD22" s="36">
        <v>985.99915300700002</v>
      </c>
      <c r="BE22" s="36">
        <v>0.72153025714285712</v>
      </c>
      <c r="BF22" s="36">
        <v>1.4430605142857142</v>
      </c>
      <c r="BG22" s="36">
        <v>5.7569428399999998</v>
      </c>
      <c r="BH22" s="36">
        <v>51.915433356000001</v>
      </c>
      <c r="BI22" s="36">
        <v>1.4100000000000001</v>
      </c>
      <c r="BJ22" s="36">
        <v>1.85</v>
      </c>
      <c r="BK22" s="36">
        <v>2.0700000000000007</v>
      </c>
      <c r="BL22" s="36">
        <v>2.9599999999999982</v>
      </c>
    </row>
    <row r="23" spans="1:64" s="37" customFormat="1" x14ac:dyDescent="0.2">
      <c r="A23" s="6">
        <v>20</v>
      </c>
      <c r="B23" s="34" t="s">
        <v>106</v>
      </c>
      <c r="C23" s="34" t="s">
        <v>125</v>
      </c>
      <c r="D23" s="41">
        <v>6.8379557630000001</v>
      </c>
      <c r="E23" s="36">
        <v>0</v>
      </c>
      <c r="F23" s="36" t="s">
        <v>340</v>
      </c>
      <c r="G23" s="36" t="s">
        <v>340</v>
      </c>
      <c r="H23" s="36" t="s">
        <v>340</v>
      </c>
      <c r="I23" s="36">
        <v>747.62773936996882</v>
      </c>
      <c r="J23" s="36">
        <v>621.58432825712316</v>
      </c>
      <c r="K23" s="36">
        <v>668.99013836997278</v>
      </c>
      <c r="L23" s="36">
        <v>78.637600999996096</v>
      </c>
      <c r="M23" s="36">
        <v>1166.9593406271051</v>
      </c>
      <c r="N23" s="36">
        <v>202.25272699998695</v>
      </c>
      <c r="O23" s="36">
        <v>1.748328127</v>
      </c>
      <c r="P23" s="36">
        <v>2.6924504239999996</v>
      </c>
      <c r="Q23" s="36">
        <v>1.560473177</v>
      </c>
      <c r="R23" s="36">
        <v>0.18785494999999999</v>
      </c>
      <c r="S23" s="36">
        <v>2.4474222269999997</v>
      </c>
      <c r="T23" s="36">
        <v>0.245028197</v>
      </c>
      <c r="U23" s="36" t="s">
        <v>340</v>
      </c>
      <c r="V23" s="36" t="s">
        <v>340</v>
      </c>
      <c r="W23" s="36">
        <v>749.37606749696886</v>
      </c>
      <c r="X23" s="36">
        <v>624.27677868112312</v>
      </c>
      <c r="Y23" s="36">
        <v>1373.652846178092</v>
      </c>
      <c r="Z23" s="36">
        <v>21.271500245199299</v>
      </c>
      <c r="AA23" s="36">
        <v>11.800203218045684</v>
      </c>
      <c r="AB23" s="36">
        <v>11.80020322</v>
      </c>
      <c r="AC23" s="36">
        <v>12.704006482997787</v>
      </c>
      <c r="AD23" s="36">
        <v>1.7572287764154209</v>
      </c>
      <c r="AE23" s="36">
        <v>31.628787810798649</v>
      </c>
      <c r="AF23" s="36">
        <v>33.386016587214066</v>
      </c>
      <c r="AG23" s="36" t="s">
        <v>340</v>
      </c>
      <c r="AH23" s="36" t="s">
        <v>340</v>
      </c>
      <c r="AI23" s="36" t="s">
        <v>340</v>
      </c>
      <c r="AJ23" s="36">
        <v>0.6766957956930133</v>
      </c>
      <c r="AK23" s="36">
        <v>0.81745045457564847</v>
      </c>
      <c r="AL23" s="36">
        <v>2.0445101104259127</v>
      </c>
      <c r="AM23" s="36">
        <v>13.380702278690801</v>
      </c>
      <c r="AN23" s="36">
        <v>2.5746792309910695</v>
      </c>
      <c r="AO23" s="36">
        <v>33.67329792122456</v>
      </c>
      <c r="AP23" s="36">
        <v>1121.811729731</v>
      </c>
      <c r="AQ23" s="36">
        <v>604.05246985500003</v>
      </c>
      <c r="AR23" s="36">
        <v>1725.864199586</v>
      </c>
      <c r="AS23" s="36">
        <v>420.11295869399999</v>
      </c>
      <c r="AT23" s="36">
        <v>1280.147596473</v>
      </c>
      <c r="AU23" s="36">
        <v>3223.7921547659998</v>
      </c>
      <c r="AV23" s="36">
        <v>1211.2707014760001</v>
      </c>
      <c r="AW23" s="36">
        <v>3050.3396604230002</v>
      </c>
      <c r="AX23" s="36">
        <v>1209.485425245</v>
      </c>
      <c r="AY23" s="36">
        <v>3045.843804225</v>
      </c>
      <c r="AZ23" s="36">
        <v>5.983689142857143</v>
      </c>
      <c r="BA23" s="36">
        <v>11.967378285714286</v>
      </c>
      <c r="BB23" s="36">
        <v>4.3033110849999998</v>
      </c>
      <c r="BC23" s="36">
        <v>233.54085316800001</v>
      </c>
      <c r="BD23" s="36">
        <v>588.12528519099999</v>
      </c>
      <c r="BE23" s="36">
        <v>0.36448145714285718</v>
      </c>
      <c r="BF23" s="36">
        <v>0.72896291571428573</v>
      </c>
      <c r="BG23" s="36">
        <v>3.376453245</v>
      </c>
      <c r="BH23" s="36">
        <v>41.544974899000003</v>
      </c>
      <c r="BI23" s="36">
        <v>1.08</v>
      </c>
      <c r="BJ23" s="36">
        <v>1.4100000000000006</v>
      </c>
      <c r="BK23" s="36">
        <v>2.7200000000000015</v>
      </c>
      <c r="BL23" s="36">
        <v>3.7200000000000011</v>
      </c>
    </row>
    <row r="24" spans="1:64" s="37" customFormat="1" x14ac:dyDescent="0.2">
      <c r="A24" s="6">
        <v>21</v>
      </c>
      <c r="B24" s="34" t="s">
        <v>106</v>
      </c>
      <c r="C24" s="34" t="s">
        <v>126</v>
      </c>
      <c r="D24" s="41">
        <v>6.6105817990000002</v>
      </c>
      <c r="E24" s="36">
        <v>0</v>
      </c>
      <c r="F24" s="36" t="s">
        <v>340</v>
      </c>
      <c r="G24" s="36" t="s">
        <v>340</v>
      </c>
      <c r="H24" s="36" t="s">
        <v>340</v>
      </c>
      <c r="I24" s="36">
        <v>218.95632893557934</v>
      </c>
      <c r="J24" s="36">
        <v>387.52438654766604</v>
      </c>
      <c r="K24" s="36">
        <v>188.40048843559566</v>
      </c>
      <c r="L24" s="36">
        <v>30.55584049998367</v>
      </c>
      <c r="M24" s="36">
        <v>510.20831898325207</v>
      </c>
      <c r="N24" s="36">
        <v>96.272396499993306</v>
      </c>
      <c r="O24" s="36">
        <v>2.3777370819999999</v>
      </c>
      <c r="P24" s="36">
        <v>3.6594921630000004</v>
      </c>
      <c r="Q24" s="36">
        <v>2.116512985</v>
      </c>
      <c r="R24" s="36">
        <v>0.26122409699999999</v>
      </c>
      <c r="S24" s="36">
        <v>3.3187650790000003</v>
      </c>
      <c r="T24" s="36">
        <v>0.34072708400000001</v>
      </c>
      <c r="U24" s="36" t="s">
        <v>340</v>
      </c>
      <c r="V24" s="36" t="s">
        <v>340</v>
      </c>
      <c r="W24" s="36">
        <v>221.33406601757935</v>
      </c>
      <c r="X24" s="36">
        <v>391.18387871066602</v>
      </c>
      <c r="Y24" s="36">
        <v>612.51794472824531</v>
      </c>
      <c r="Z24" s="36">
        <v>7.9068887086673509</v>
      </c>
      <c r="AA24" s="36">
        <v>3.8111203575776638</v>
      </c>
      <c r="AB24" s="36">
        <v>3.8111203580000002</v>
      </c>
      <c r="AC24" s="36">
        <v>2.0503525030368714</v>
      </c>
      <c r="AD24" s="36">
        <v>2.2919826159346686</v>
      </c>
      <c r="AE24" s="36">
        <v>35.403040313904469</v>
      </c>
      <c r="AF24" s="36">
        <v>37.695022929839141</v>
      </c>
      <c r="AG24" s="36" t="s">
        <v>340</v>
      </c>
      <c r="AH24" s="36" t="s">
        <v>340</v>
      </c>
      <c r="AI24" s="36" t="s">
        <v>340</v>
      </c>
      <c r="AJ24" s="36">
        <v>0.2184892558304635</v>
      </c>
      <c r="AK24" s="36">
        <v>0.26401257766555714</v>
      </c>
      <c r="AL24" s="36">
        <v>0.66031694189594003</v>
      </c>
      <c r="AM24" s="36">
        <v>2.2688417588673349</v>
      </c>
      <c r="AN24" s="36">
        <v>2.5559951936002259</v>
      </c>
      <c r="AO24" s="36">
        <v>36.063357255800412</v>
      </c>
      <c r="AP24" s="36">
        <v>636.91412090999995</v>
      </c>
      <c r="AQ24" s="36">
        <v>342.95375741300001</v>
      </c>
      <c r="AR24" s="36">
        <v>979.86787832300001</v>
      </c>
      <c r="AS24" s="36">
        <v>220.306927245</v>
      </c>
      <c r="AT24" s="36">
        <v>1020.366284588</v>
      </c>
      <c r="AU24" s="36">
        <v>2577.9225188519999</v>
      </c>
      <c r="AV24" s="36">
        <v>921.59940840199999</v>
      </c>
      <c r="AW24" s="36">
        <v>2328.3911906610001</v>
      </c>
      <c r="AX24" s="36">
        <v>918.50656764099995</v>
      </c>
      <c r="AY24" s="36">
        <v>2320.5772281979998</v>
      </c>
      <c r="AZ24" s="36">
        <v>2.4223331214285713</v>
      </c>
      <c r="BA24" s="36">
        <v>4.8446662442857145</v>
      </c>
      <c r="BB24" s="36">
        <v>1.518151743</v>
      </c>
      <c r="BC24" s="36">
        <v>107.08420300500001</v>
      </c>
      <c r="BD24" s="36">
        <v>270.54478623</v>
      </c>
      <c r="BE24" s="36">
        <v>0.12858428</v>
      </c>
      <c r="BF24" s="36">
        <v>0.25716856142857142</v>
      </c>
      <c r="BG24" s="36">
        <v>4.1927435219999998</v>
      </c>
      <c r="BH24" s="36">
        <v>25.993800256</v>
      </c>
      <c r="BI24" s="36">
        <v>0.98</v>
      </c>
      <c r="BJ24" s="36">
        <v>1.7000000000000002</v>
      </c>
      <c r="BK24" s="36">
        <v>1.4100000000000001</v>
      </c>
      <c r="BL24" s="36">
        <v>2.0700000000000003</v>
      </c>
    </row>
    <row r="25" spans="1:64" s="37" customFormat="1" x14ac:dyDescent="0.2">
      <c r="A25" s="6">
        <v>22</v>
      </c>
      <c r="B25" s="34" t="s">
        <v>106</v>
      </c>
      <c r="C25" s="34" t="s">
        <v>127</v>
      </c>
      <c r="D25" s="41">
        <v>6.8265746729999996</v>
      </c>
      <c r="E25" s="36">
        <v>1</v>
      </c>
      <c r="F25" s="36">
        <v>1</v>
      </c>
      <c r="G25" s="36">
        <v>0</v>
      </c>
      <c r="H25" s="36">
        <v>0</v>
      </c>
      <c r="I25" s="36">
        <v>58.718032924463898</v>
      </c>
      <c r="J25" s="36">
        <v>132.92846633560401</v>
      </c>
      <c r="K25" s="36">
        <v>51.931321924454153</v>
      </c>
      <c r="L25" s="36">
        <v>6.7867110000097473</v>
      </c>
      <c r="M25" s="36">
        <v>168.29942126007018</v>
      </c>
      <c r="N25" s="36">
        <v>23.347077999997722</v>
      </c>
      <c r="O25" s="36">
        <v>0.97951406699999999</v>
      </c>
      <c r="P25" s="36">
        <v>1.6114700350000002</v>
      </c>
      <c r="Q25" s="36">
        <v>0.917880205</v>
      </c>
      <c r="R25" s="36">
        <v>6.1633861999999998E-2</v>
      </c>
      <c r="S25" s="36">
        <v>1.5310780400000001</v>
      </c>
      <c r="T25" s="36">
        <v>8.0391995000000008E-2</v>
      </c>
      <c r="U25" s="36">
        <v>4.7199999999999999E-2</v>
      </c>
      <c r="V25" s="36">
        <v>0.11209999999999999</v>
      </c>
      <c r="W25" s="36">
        <v>59.744746991463892</v>
      </c>
      <c r="X25" s="36">
        <v>134.65203637060401</v>
      </c>
      <c r="Y25" s="36">
        <v>194.39678336206791</v>
      </c>
      <c r="Z25" s="36">
        <v>2.3533169668970491</v>
      </c>
      <c r="AA25" s="36">
        <v>1.1669292149405308</v>
      </c>
      <c r="AB25" s="36">
        <v>1.1669292149999999</v>
      </c>
      <c r="AC25" s="36">
        <v>0.80725083484080096</v>
      </c>
      <c r="AD25" s="36">
        <v>1.550996925122117</v>
      </c>
      <c r="AE25" s="36">
        <v>17.638673365022481</v>
      </c>
      <c r="AF25" s="36">
        <v>19.189670290144598</v>
      </c>
      <c r="AG25" s="36">
        <v>5.9573736399682799E-3</v>
      </c>
      <c r="AH25" s="36">
        <v>1.0134382743854085E-2</v>
      </c>
      <c r="AI25" s="36">
        <v>3.2457415003965109E-2</v>
      </c>
      <c r="AJ25" s="36">
        <v>6.6896968645424312E-2</v>
      </c>
      <c r="AK25" s="36">
        <v>8.0838168587011372E-2</v>
      </c>
      <c r="AL25" s="36">
        <v>0.2021828381883472</v>
      </c>
      <c r="AM25" s="36">
        <v>0.88010517712619352</v>
      </c>
      <c r="AN25" s="36">
        <v>1.6419694764529824</v>
      </c>
      <c r="AO25" s="36">
        <v>17.873313618214791</v>
      </c>
      <c r="AP25" s="36">
        <v>520.46180437400005</v>
      </c>
      <c r="AQ25" s="36">
        <v>280.248663894</v>
      </c>
      <c r="AR25" s="36">
        <v>800.71046826800011</v>
      </c>
      <c r="AS25" s="36">
        <v>141.421034378</v>
      </c>
      <c r="AT25" s="36">
        <v>996.13093275300002</v>
      </c>
      <c r="AU25" s="36">
        <v>2517.084854621</v>
      </c>
      <c r="AV25" s="36">
        <v>791.24145672300006</v>
      </c>
      <c r="AW25" s="36">
        <v>1999.357535822</v>
      </c>
      <c r="AX25" s="36">
        <v>783.65907862100005</v>
      </c>
      <c r="AY25" s="36">
        <v>1980.197916885</v>
      </c>
      <c r="AZ25" s="36">
        <v>5.7322988300000004</v>
      </c>
      <c r="BA25" s="36">
        <v>11.464597661428574</v>
      </c>
      <c r="BB25" s="36">
        <v>2.2017149030000001</v>
      </c>
      <c r="BC25" s="36">
        <v>110.594234891</v>
      </c>
      <c r="BD25" s="36">
        <v>279.456308906</v>
      </c>
      <c r="BE25" s="36">
        <v>0.18648065142857143</v>
      </c>
      <c r="BF25" s="36">
        <v>0.37296130428571433</v>
      </c>
      <c r="BG25" s="36">
        <v>1.778075555</v>
      </c>
      <c r="BH25" s="36">
        <v>22.255783245</v>
      </c>
      <c r="BI25" s="36">
        <v>0.22</v>
      </c>
      <c r="BJ25" s="36">
        <v>0.35000000000000003</v>
      </c>
      <c r="BK25" s="36">
        <v>0.62000000000000011</v>
      </c>
      <c r="BL25" s="36">
        <v>0.71000000000000019</v>
      </c>
    </row>
    <row r="26" spans="1:64" s="37" customFormat="1" x14ac:dyDescent="0.2">
      <c r="A26" s="6">
        <v>23</v>
      </c>
      <c r="B26" s="34" t="s">
        <v>106</v>
      </c>
      <c r="C26" s="34" t="s">
        <v>128</v>
      </c>
      <c r="D26" s="41">
        <v>6.3969670220000001</v>
      </c>
      <c r="E26" s="36">
        <v>0</v>
      </c>
      <c r="F26" s="36" t="s">
        <v>340</v>
      </c>
      <c r="G26" s="36" t="s">
        <v>340</v>
      </c>
      <c r="H26" s="36" t="s">
        <v>340</v>
      </c>
      <c r="I26" s="36">
        <v>104.99435763105734</v>
      </c>
      <c r="J26" s="36">
        <v>272.67892130335929</v>
      </c>
      <c r="K26" s="36">
        <v>89.617212631063467</v>
      </c>
      <c r="L26" s="36">
        <v>15.37714499999387</v>
      </c>
      <c r="M26" s="36">
        <v>320.31616693442101</v>
      </c>
      <c r="N26" s="36">
        <v>57.357111999995652</v>
      </c>
      <c r="O26" s="36">
        <v>0.54129349000000004</v>
      </c>
      <c r="P26" s="36">
        <v>0.78683739099999994</v>
      </c>
      <c r="Q26" s="36">
        <v>0.48014898500000003</v>
      </c>
      <c r="R26" s="36">
        <v>6.1144505000000002E-2</v>
      </c>
      <c r="S26" s="36">
        <v>0.70708368799999999</v>
      </c>
      <c r="T26" s="36">
        <v>7.9753703000000009E-2</v>
      </c>
      <c r="U26" s="36" t="s">
        <v>340</v>
      </c>
      <c r="V26" s="36" t="s">
        <v>340</v>
      </c>
      <c r="W26" s="36">
        <v>105.53565112105734</v>
      </c>
      <c r="X26" s="36">
        <v>273.46575869435929</v>
      </c>
      <c r="Y26" s="36">
        <v>379.00140981541665</v>
      </c>
      <c r="Z26" s="36">
        <v>4.4596221972213375</v>
      </c>
      <c r="AA26" s="36">
        <v>2.1493813974438312</v>
      </c>
      <c r="AB26" s="36">
        <v>2.149381397</v>
      </c>
      <c r="AC26" s="36">
        <v>0.82578646340088502</v>
      </c>
      <c r="AD26" s="36">
        <v>1.3946638386839176</v>
      </c>
      <c r="AE26" s="36">
        <v>17.637832752083369</v>
      </c>
      <c r="AF26" s="36">
        <v>19.032496590767284</v>
      </c>
      <c r="AG26" s="36" t="s">
        <v>340</v>
      </c>
      <c r="AH26" s="36" t="s">
        <v>340</v>
      </c>
      <c r="AI26" s="36" t="s">
        <v>340</v>
      </c>
      <c r="AJ26" s="36">
        <v>0.12321517747043503</v>
      </c>
      <c r="AK26" s="36">
        <v>0.14889682552722106</v>
      </c>
      <c r="AL26" s="36">
        <v>0.37240307776054316</v>
      </c>
      <c r="AM26" s="36">
        <v>0.94900164087132</v>
      </c>
      <c r="AN26" s="36">
        <v>1.5435606642111388</v>
      </c>
      <c r="AO26" s="36">
        <v>18.010235829843914</v>
      </c>
      <c r="AP26" s="36">
        <v>380.78876800799998</v>
      </c>
      <c r="AQ26" s="36">
        <v>205.04010585</v>
      </c>
      <c r="AR26" s="36">
        <v>585.82887385799995</v>
      </c>
      <c r="AS26" s="36">
        <v>58.716293778999997</v>
      </c>
      <c r="AT26" s="36">
        <v>741.77714157299999</v>
      </c>
      <c r="AU26" s="36">
        <v>1948.438334386</v>
      </c>
      <c r="AV26" s="36">
        <v>619.16039592899995</v>
      </c>
      <c r="AW26" s="36">
        <v>1626.3588926509999</v>
      </c>
      <c r="AX26" s="36">
        <v>614.78594335000003</v>
      </c>
      <c r="AY26" s="36">
        <v>1614.8684454260001</v>
      </c>
      <c r="AZ26" s="36">
        <v>0.80796858428571428</v>
      </c>
      <c r="BA26" s="36">
        <v>1.6159371685714286</v>
      </c>
      <c r="BB26" s="36">
        <v>1.623012656</v>
      </c>
      <c r="BC26" s="36">
        <v>67.463960553000007</v>
      </c>
      <c r="BD26" s="36">
        <v>177.208705372</v>
      </c>
      <c r="BE26" s="36">
        <v>0.13746578000000001</v>
      </c>
      <c r="BF26" s="36">
        <v>0.27493156142857145</v>
      </c>
      <c r="BG26" s="36">
        <v>7.047525695</v>
      </c>
      <c r="BH26" s="36">
        <v>21.635432134999999</v>
      </c>
      <c r="BI26" s="36">
        <v>0.42</v>
      </c>
      <c r="BJ26" s="36">
        <v>0.67000000000000015</v>
      </c>
      <c r="BK26" s="36">
        <v>0.84000000000000019</v>
      </c>
      <c r="BL26" s="36">
        <v>1.0500000000000003</v>
      </c>
    </row>
    <row r="27" spans="1:64" s="37" customFormat="1" x14ac:dyDescent="0.2">
      <c r="A27" s="6">
        <v>24</v>
      </c>
      <c r="B27" s="34" t="s">
        <v>106</v>
      </c>
      <c r="C27" s="34" t="s">
        <v>129</v>
      </c>
      <c r="D27" s="41">
        <v>6.4921783739999999</v>
      </c>
      <c r="E27" s="36">
        <v>0</v>
      </c>
      <c r="F27" s="36" t="s">
        <v>340</v>
      </c>
      <c r="G27" s="36" t="s">
        <v>340</v>
      </c>
      <c r="H27" s="36" t="s">
        <v>340</v>
      </c>
      <c r="I27" s="36">
        <v>30.357710403961445</v>
      </c>
      <c r="J27" s="36">
        <v>117.57624217920738</v>
      </c>
      <c r="K27" s="36">
        <v>25.903835903957702</v>
      </c>
      <c r="L27" s="36">
        <v>4.4538745000037423</v>
      </c>
      <c r="M27" s="36">
        <v>128.36841608317096</v>
      </c>
      <c r="N27" s="36">
        <v>19.565536499997869</v>
      </c>
      <c r="O27" s="36">
        <v>0.47253050199999996</v>
      </c>
      <c r="P27" s="36">
        <v>0.79253972100000003</v>
      </c>
      <c r="Q27" s="36">
        <v>0.43817223099999997</v>
      </c>
      <c r="R27" s="36">
        <v>3.4358271000000003E-2</v>
      </c>
      <c r="S27" s="36">
        <v>0.74772458500000005</v>
      </c>
      <c r="T27" s="36">
        <v>4.4815136000000005E-2</v>
      </c>
      <c r="U27" s="36" t="s">
        <v>340</v>
      </c>
      <c r="V27" s="36" t="s">
        <v>340</v>
      </c>
      <c r="W27" s="36">
        <v>30.830240905961446</v>
      </c>
      <c r="X27" s="36">
        <v>118.36878190020738</v>
      </c>
      <c r="Y27" s="36">
        <v>149.19902280616884</v>
      </c>
      <c r="Z27" s="36">
        <v>1.5806078823422913</v>
      </c>
      <c r="AA27" s="36">
        <v>0.76185299928898431</v>
      </c>
      <c r="AB27" s="36">
        <v>0.76185299900000003</v>
      </c>
      <c r="AC27" s="36">
        <v>0.35225580559532343</v>
      </c>
      <c r="AD27" s="36">
        <v>1.444606498652425</v>
      </c>
      <c r="AE27" s="36">
        <v>14.365381825571589</v>
      </c>
      <c r="AF27" s="36">
        <v>15.809988324224015</v>
      </c>
      <c r="AG27" s="36" t="s">
        <v>340</v>
      </c>
      <c r="AH27" s="36" t="s">
        <v>340</v>
      </c>
      <c r="AI27" s="36" t="s">
        <v>340</v>
      </c>
      <c r="AJ27" s="36">
        <v>4.3673757228671749E-2</v>
      </c>
      <c r="AK27" s="36">
        <v>5.2776809749923194E-2</v>
      </c>
      <c r="AL27" s="36">
        <v>0.13199909612351599</v>
      </c>
      <c r="AM27" s="36">
        <v>0.39592956282399516</v>
      </c>
      <c r="AN27" s="36">
        <v>1.4973833084023482</v>
      </c>
      <c r="AO27" s="36">
        <v>14.497380921695106</v>
      </c>
      <c r="AP27" s="36">
        <v>476.592894742</v>
      </c>
      <c r="AQ27" s="36">
        <v>256.62694332199999</v>
      </c>
      <c r="AR27" s="36">
        <v>733.21983806399999</v>
      </c>
      <c r="AS27" s="36">
        <v>93.776570389</v>
      </c>
      <c r="AT27" s="36">
        <v>1181.788566318</v>
      </c>
      <c r="AU27" s="36">
        <v>2828.176562013</v>
      </c>
      <c r="AV27" s="36">
        <v>822.11327432999997</v>
      </c>
      <c r="AW27" s="36">
        <v>1967.425950841</v>
      </c>
      <c r="AX27" s="36">
        <v>808.11987313700001</v>
      </c>
      <c r="AY27" s="36">
        <v>1933.937888421</v>
      </c>
      <c r="AZ27" s="36">
        <v>1.9573191485714287</v>
      </c>
      <c r="BA27" s="36">
        <v>3.9146382971428575</v>
      </c>
      <c r="BB27" s="36">
        <v>1.897023041</v>
      </c>
      <c r="BC27" s="36">
        <v>83.815892606000006</v>
      </c>
      <c r="BD27" s="36">
        <v>200.58253206099999</v>
      </c>
      <c r="BE27" s="36">
        <v>0.16067388714285716</v>
      </c>
      <c r="BF27" s="36">
        <v>0.32134777571428574</v>
      </c>
      <c r="BG27" s="36">
        <v>3.4185730190000001</v>
      </c>
      <c r="BH27" s="36">
        <v>28.370889009999999</v>
      </c>
      <c r="BI27" s="36">
        <v>0.66000000000000014</v>
      </c>
      <c r="BJ27" s="36">
        <v>0.94000000000000017</v>
      </c>
      <c r="BK27" s="36">
        <v>2.1000000000000005</v>
      </c>
      <c r="BL27" s="36">
        <v>2.4399999999999991</v>
      </c>
    </row>
    <row r="28" spans="1:64" s="37" customFormat="1" x14ac:dyDescent="0.2">
      <c r="A28" s="6">
        <v>25</v>
      </c>
      <c r="B28" s="34" t="s">
        <v>131</v>
      </c>
      <c r="C28" s="34" t="s">
        <v>130</v>
      </c>
      <c r="D28" s="163">
        <v>5.3327070880000003</v>
      </c>
      <c r="E28" s="36">
        <v>519</v>
      </c>
      <c r="F28" s="36">
        <v>0</v>
      </c>
      <c r="G28" s="36">
        <v>10</v>
      </c>
      <c r="H28" s="36">
        <v>509</v>
      </c>
      <c r="I28" s="36">
        <v>0.35965022603781288</v>
      </c>
      <c r="J28" s="36">
        <v>60.344878134565583</v>
      </c>
      <c r="K28" s="36">
        <v>0.35965022603781288</v>
      </c>
      <c r="L28" s="36">
        <v>0</v>
      </c>
      <c r="M28" s="36">
        <v>33.716594360569346</v>
      </c>
      <c r="N28" s="36">
        <v>26.987934000034052</v>
      </c>
      <c r="O28" s="36">
        <v>1.1831852810000001</v>
      </c>
      <c r="P28" s="36">
        <v>2.1251914050000003</v>
      </c>
      <c r="Q28" s="36">
        <v>1.115118558</v>
      </c>
      <c r="R28" s="36">
        <v>6.8066722999999996E-2</v>
      </c>
      <c r="S28" s="36">
        <v>2.0364087230000001</v>
      </c>
      <c r="T28" s="36">
        <v>8.8782682000000002E-2</v>
      </c>
      <c r="U28" s="36">
        <v>0.114</v>
      </c>
      <c r="V28" s="36">
        <v>0.27359999999999995</v>
      </c>
      <c r="W28" s="36">
        <v>1.6568355070378131</v>
      </c>
      <c r="X28" s="36">
        <v>62.743669539565587</v>
      </c>
      <c r="Y28" s="36">
        <v>64.400505046603399</v>
      </c>
      <c r="Z28" s="36">
        <v>0.21806195561113612</v>
      </c>
      <c r="AA28" s="36">
        <v>4.6665258500783215E-2</v>
      </c>
      <c r="AB28" s="36">
        <v>4.6665259000000001E-2</v>
      </c>
      <c r="AC28" s="36">
        <v>7.4615250958406827E-3</v>
      </c>
      <c r="AD28" s="36">
        <v>1.5835456254443669</v>
      </c>
      <c r="AE28" s="36">
        <v>14.251910628999308</v>
      </c>
      <c r="AF28" s="36">
        <v>15.835456254443669</v>
      </c>
      <c r="AG28" s="36">
        <v>1.1247983274007303E-2</v>
      </c>
      <c r="AH28" s="36">
        <v>1.913450028221932E-2</v>
      </c>
      <c r="AI28" s="36">
        <v>6.1282115768729446E-2</v>
      </c>
      <c r="AJ28" s="36">
        <v>2.6755180177449015E-3</v>
      </c>
      <c r="AK28" s="36">
        <v>3.2332096229653108E-3</v>
      </c>
      <c r="AL28" s="36">
        <v>8.0865203833184688E-3</v>
      </c>
      <c r="AM28" s="36">
        <v>2.1385026387592886E-2</v>
      </c>
      <c r="AN28" s="36">
        <v>1.6059133353495516</v>
      </c>
      <c r="AO28" s="36">
        <v>14.321279265151357</v>
      </c>
      <c r="AP28" s="36">
        <v>592.23244434799994</v>
      </c>
      <c r="AQ28" s="36">
        <v>318.89439311000001</v>
      </c>
      <c r="AR28" s="36">
        <v>911.12683745799995</v>
      </c>
      <c r="AS28" s="36">
        <v>7.1722805059999999</v>
      </c>
      <c r="AT28" s="36">
        <v>999.151777068</v>
      </c>
      <c r="AU28" s="36">
        <v>2112.143051089</v>
      </c>
      <c r="AV28" s="36">
        <v>1584.854057348</v>
      </c>
      <c r="AW28" s="36">
        <v>3350.280268772</v>
      </c>
      <c r="AX28" s="36">
        <v>1446.318321751</v>
      </c>
      <c r="AY28" s="36">
        <v>3057.4245705829999</v>
      </c>
      <c r="AZ28" s="36">
        <v>3.2895458571428574E-2</v>
      </c>
      <c r="BA28" s="36">
        <v>6.5790917142857147E-2</v>
      </c>
      <c r="BB28" s="36">
        <v>35.796526104999998</v>
      </c>
      <c r="BC28" s="36">
        <v>5820.1474349139999</v>
      </c>
      <c r="BD28" s="36">
        <v>12303.420003957999</v>
      </c>
      <c r="BE28" s="36">
        <v>0.31644736571428572</v>
      </c>
      <c r="BF28" s="36">
        <v>0.63289473285714293</v>
      </c>
      <c r="BG28" s="36">
        <v>26.353687937</v>
      </c>
      <c r="BH28" s="36">
        <v>412.37219396099999</v>
      </c>
      <c r="BI28" s="36">
        <v>0</v>
      </c>
      <c r="BJ28" s="36">
        <v>0</v>
      </c>
      <c r="BK28" s="36">
        <v>0</v>
      </c>
      <c r="BL28" s="36">
        <v>0</v>
      </c>
    </row>
    <row r="29" spans="1:64" s="37" customFormat="1" x14ac:dyDescent="0.2">
      <c r="A29" s="6">
        <v>26</v>
      </c>
      <c r="B29" s="34" t="s">
        <v>131</v>
      </c>
      <c r="C29" s="34" t="s">
        <v>132</v>
      </c>
      <c r="D29" s="163">
        <v>5.3715927040000002</v>
      </c>
      <c r="E29" s="36">
        <v>2</v>
      </c>
      <c r="F29" s="36">
        <v>0</v>
      </c>
      <c r="G29" s="36">
        <v>1</v>
      </c>
      <c r="H29" s="36">
        <v>1</v>
      </c>
      <c r="I29" s="36">
        <v>5.9496036066074606E-2</v>
      </c>
      <c r="J29" s="36">
        <v>14.570421411083284</v>
      </c>
      <c r="K29" s="36">
        <v>5.9496036066074606E-2</v>
      </c>
      <c r="L29" s="36">
        <v>0</v>
      </c>
      <c r="M29" s="36">
        <v>4.2399634471149916</v>
      </c>
      <c r="N29" s="36">
        <v>10.389954000034367</v>
      </c>
      <c r="O29" s="36">
        <v>0.275221453</v>
      </c>
      <c r="P29" s="36">
        <v>0.46574651499999997</v>
      </c>
      <c r="Q29" s="36">
        <v>0.230787416</v>
      </c>
      <c r="R29" s="36">
        <v>4.4434037000000003E-2</v>
      </c>
      <c r="S29" s="36">
        <v>0.407789075</v>
      </c>
      <c r="T29" s="36">
        <v>5.7957439999999999E-2</v>
      </c>
      <c r="U29" s="36">
        <v>6.0000000000000001E-3</v>
      </c>
      <c r="V29" s="36">
        <v>1.44E-2</v>
      </c>
      <c r="W29" s="36">
        <v>0.34071748906607463</v>
      </c>
      <c r="X29" s="36">
        <v>15.050567926083284</v>
      </c>
      <c r="Y29" s="36">
        <v>15.391285415149358</v>
      </c>
      <c r="Z29" s="36">
        <v>2.8314031902000603E-2</v>
      </c>
      <c r="AA29" s="36">
        <v>6.059202827028127E-3</v>
      </c>
      <c r="AB29" s="36">
        <v>6.059203E-3</v>
      </c>
      <c r="AC29" s="36">
        <v>5.8872542596642837E-4</v>
      </c>
      <c r="AD29" s="36">
        <v>0.11410470400519218</v>
      </c>
      <c r="AE29" s="36">
        <v>1.0269423360467298</v>
      </c>
      <c r="AF29" s="36">
        <v>1.1410470400519221</v>
      </c>
      <c r="AG29" s="36">
        <v>6.6141049765738142E-4</v>
      </c>
      <c r="AH29" s="36">
        <v>1.1251580879688789E-3</v>
      </c>
      <c r="AI29" s="36">
        <v>3.6035468493057338E-3</v>
      </c>
      <c r="AJ29" s="36">
        <v>3.5496012802000733E-4</v>
      </c>
      <c r="AK29" s="36">
        <v>4.2894889665167745E-4</v>
      </c>
      <c r="AL29" s="36">
        <v>1.0728360980796741E-3</v>
      </c>
      <c r="AM29" s="36">
        <v>1.6050960516438171E-3</v>
      </c>
      <c r="AN29" s="36">
        <v>0.11565881098981275</v>
      </c>
      <c r="AO29" s="36">
        <v>1.0316187189941151</v>
      </c>
      <c r="AP29" s="36">
        <v>381.850573844</v>
      </c>
      <c r="AQ29" s="36">
        <v>205.61184745400001</v>
      </c>
      <c r="AR29" s="36">
        <v>587.46242129799998</v>
      </c>
      <c r="AS29" s="36">
        <v>10.434927700999999</v>
      </c>
      <c r="AT29" s="36">
        <v>936.62853559500002</v>
      </c>
      <c r="AU29" s="36">
        <v>2223.800921255</v>
      </c>
      <c r="AV29" s="36">
        <v>666.81691695999996</v>
      </c>
      <c r="AW29" s="36">
        <v>1583.1976262630001</v>
      </c>
      <c r="AX29" s="36">
        <v>622.60848050799996</v>
      </c>
      <c r="AY29" s="36">
        <v>1478.23524473</v>
      </c>
      <c r="AZ29" s="36">
        <v>1.4061492857142859E-2</v>
      </c>
      <c r="BA29" s="36">
        <v>2.8122985714285717E-2</v>
      </c>
      <c r="BB29" s="36">
        <v>6.307790164</v>
      </c>
      <c r="BC29" s="36">
        <v>551.38745151399996</v>
      </c>
      <c r="BD29" s="36">
        <v>1309.137909051</v>
      </c>
      <c r="BE29" s="36">
        <v>5.5761934285714292E-2</v>
      </c>
      <c r="BF29" s="36">
        <v>0.11152387000000001</v>
      </c>
      <c r="BG29" s="36">
        <v>14.342285736999999</v>
      </c>
      <c r="BH29" s="36">
        <v>71.85706854</v>
      </c>
      <c r="BI29" s="36">
        <v>0</v>
      </c>
      <c r="BJ29" s="36">
        <v>0</v>
      </c>
      <c r="BK29" s="36">
        <v>0</v>
      </c>
      <c r="BL29" s="36">
        <v>0</v>
      </c>
    </row>
    <row r="30" spans="1:64" s="37" customFormat="1" x14ac:dyDescent="0.2">
      <c r="A30" s="6">
        <v>27</v>
      </c>
      <c r="B30" s="34" t="s">
        <v>131</v>
      </c>
      <c r="C30" s="34" t="s">
        <v>133</v>
      </c>
      <c r="D30" s="163">
        <v>5.0070108680000001</v>
      </c>
      <c r="E30" s="36">
        <v>16</v>
      </c>
      <c r="F30" s="36">
        <v>0</v>
      </c>
      <c r="G30" s="36">
        <v>2</v>
      </c>
      <c r="H30" s="36">
        <v>14</v>
      </c>
      <c r="I30" s="36">
        <v>0</v>
      </c>
      <c r="J30" s="36">
        <v>0</v>
      </c>
      <c r="K30" s="36">
        <v>0</v>
      </c>
      <c r="L30" s="36">
        <v>0</v>
      </c>
      <c r="M30" s="36">
        <v>0</v>
      </c>
      <c r="N30" s="36">
        <v>0</v>
      </c>
      <c r="O30" s="36">
        <v>4.0171400000000001E-4</v>
      </c>
      <c r="P30" s="36">
        <v>6.6145400000000001E-4</v>
      </c>
      <c r="Q30" s="36">
        <v>3.3961400000000002E-4</v>
      </c>
      <c r="R30" s="36">
        <v>6.2099999999999992E-5</v>
      </c>
      <c r="S30" s="36">
        <v>5.8045299999999998E-4</v>
      </c>
      <c r="T30" s="36">
        <v>8.1001000000000006E-5</v>
      </c>
      <c r="U30" s="36">
        <v>1.8000000000000002E-2</v>
      </c>
      <c r="V30" s="36">
        <v>4.3200000000000002E-2</v>
      </c>
      <c r="W30" s="36">
        <v>1.8401714000000003E-2</v>
      </c>
      <c r="X30" s="36">
        <v>4.3861454000000001E-2</v>
      </c>
      <c r="Y30" s="36">
        <v>6.2263168000000008E-2</v>
      </c>
      <c r="Z30" s="36">
        <v>0</v>
      </c>
      <c r="AA30" s="36">
        <v>0</v>
      </c>
      <c r="AB30" s="36">
        <v>0</v>
      </c>
      <c r="AC30" s="36">
        <v>0</v>
      </c>
      <c r="AD30" s="36">
        <v>0</v>
      </c>
      <c r="AE30" s="36">
        <v>0</v>
      </c>
      <c r="AF30" s="36">
        <v>0</v>
      </c>
      <c r="AG30" s="36">
        <v>2.0410082120738554E-3</v>
      </c>
      <c r="AH30" s="36">
        <v>3.472059946976214E-3</v>
      </c>
      <c r="AI30" s="36">
        <v>1.1119975776126523E-2</v>
      </c>
      <c r="AJ30" s="36">
        <v>0</v>
      </c>
      <c r="AK30" s="36">
        <v>0</v>
      </c>
      <c r="AL30" s="36">
        <v>0</v>
      </c>
      <c r="AM30" s="36">
        <v>2.0410082120738554E-3</v>
      </c>
      <c r="AN30" s="36">
        <v>3.472059946976214E-3</v>
      </c>
      <c r="AO30" s="36">
        <v>1.1119975776126523E-2</v>
      </c>
      <c r="AP30" s="36">
        <v>0.10200435300000001</v>
      </c>
      <c r="AQ30" s="36">
        <v>5.4925421000000002E-2</v>
      </c>
      <c r="AR30" s="36">
        <v>0.15692977400000002</v>
      </c>
      <c r="AS30" s="36">
        <v>0</v>
      </c>
      <c r="AT30" s="36">
        <v>0</v>
      </c>
      <c r="AU30" s="36">
        <v>0</v>
      </c>
      <c r="AV30" s="36">
        <v>0</v>
      </c>
      <c r="AW30" s="36">
        <v>0</v>
      </c>
      <c r="AX30" s="36">
        <v>0</v>
      </c>
      <c r="AY30" s="36">
        <v>0</v>
      </c>
      <c r="AZ30" s="36">
        <v>0</v>
      </c>
      <c r="BA30" s="36">
        <v>0</v>
      </c>
      <c r="BB30" s="36">
        <v>3.150509848</v>
      </c>
      <c r="BC30" s="36">
        <v>273.80686466399999</v>
      </c>
      <c r="BD30" s="36">
        <v>635.84070283699998</v>
      </c>
      <c r="BE30" s="36">
        <v>2.7851041428571432E-2</v>
      </c>
      <c r="BF30" s="36">
        <v>5.5702082857142864E-2</v>
      </c>
      <c r="BG30" s="36">
        <v>3.5433010770000002</v>
      </c>
      <c r="BH30" s="36">
        <v>19.573916765</v>
      </c>
      <c r="BI30" s="36">
        <v>0</v>
      </c>
      <c r="BJ30" s="36">
        <v>0</v>
      </c>
      <c r="BK30" s="36">
        <v>0</v>
      </c>
      <c r="BL30" s="36">
        <v>0</v>
      </c>
    </row>
    <row r="31" spans="1:64" s="37" customFormat="1" x14ac:dyDescent="0.2">
      <c r="A31" s="6">
        <v>28</v>
      </c>
      <c r="B31" s="34" t="s">
        <v>131</v>
      </c>
      <c r="C31" s="34" t="s">
        <v>134</v>
      </c>
      <c r="D31" s="163">
        <v>5.1101667910000002</v>
      </c>
      <c r="E31" s="36">
        <v>10</v>
      </c>
      <c r="F31" s="36">
        <v>0</v>
      </c>
      <c r="G31" s="36">
        <v>1</v>
      </c>
      <c r="H31" s="36">
        <v>9</v>
      </c>
      <c r="I31" s="36">
        <v>8.1532331448533172E-6</v>
      </c>
      <c r="J31" s="36">
        <v>0.15228016164006716</v>
      </c>
      <c r="K31" s="36">
        <v>8.1532331448533172E-6</v>
      </c>
      <c r="L31" s="36">
        <v>0</v>
      </c>
      <c r="M31" s="36">
        <v>2.1283148732161674E-3</v>
      </c>
      <c r="N31" s="36">
        <v>0.15015999999999585</v>
      </c>
      <c r="O31" s="36">
        <v>6.3795959999999995E-3</v>
      </c>
      <c r="P31" s="36">
        <v>9.2469590000000008E-3</v>
      </c>
      <c r="Q31" s="36">
        <v>4.4036869999999999E-3</v>
      </c>
      <c r="R31" s="36">
        <v>1.9759090000000001E-3</v>
      </c>
      <c r="S31" s="36">
        <v>6.6696870000000005E-3</v>
      </c>
      <c r="T31" s="36">
        <v>2.5772720000000002E-3</v>
      </c>
      <c r="U31" s="36">
        <v>3.0000000000000001E-3</v>
      </c>
      <c r="V31" s="36">
        <v>7.1999999999999998E-3</v>
      </c>
      <c r="W31" s="36">
        <v>9.3877492331448532E-3</v>
      </c>
      <c r="X31" s="36">
        <v>0.16872712064006717</v>
      </c>
      <c r="Y31" s="36">
        <v>0.17811486987321204</v>
      </c>
      <c r="Z31" s="36">
        <v>1.7309580361821833E-5</v>
      </c>
      <c r="AA31" s="36">
        <v>3.7042501974298717E-6</v>
      </c>
      <c r="AB31" s="36">
        <v>3.7042500000000002E-6</v>
      </c>
      <c r="AC31" s="36">
        <v>2.8794057068815499E-8</v>
      </c>
      <c r="AD31" s="36">
        <v>8.4721872195114574E-4</v>
      </c>
      <c r="AE31" s="36">
        <v>7.62496849756031E-3</v>
      </c>
      <c r="AF31" s="36">
        <v>8.4721872195114567E-3</v>
      </c>
      <c r="AG31" s="36">
        <v>3.516718878082185E-4</v>
      </c>
      <c r="AH31" s="36">
        <v>5.9824642983467055E-4</v>
      </c>
      <c r="AI31" s="36">
        <v>1.9160054577137423E-3</v>
      </c>
      <c r="AJ31" s="36">
        <v>2.220470120948711E-7</v>
      </c>
      <c r="AK31" s="36">
        <v>2.6833104150091177E-7</v>
      </c>
      <c r="AL31" s="36">
        <v>6.711177713816542E-7</v>
      </c>
      <c r="AM31" s="36">
        <v>3.5192272887738218E-4</v>
      </c>
      <c r="AN31" s="36">
        <v>1.4457334828273172E-3</v>
      </c>
      <c r="AO31" s="36">
        <v>9.5416450730454339E-3</v>
      </c>
      <c r="AP31" s="36">
        <v>0.89181385099999999</v>
      </c>
      <c r="AQ31" s="36">
        <v>0.48020745799999998</v>
      </c>
      <c r="AR31" s="36">
        <v>1.372021309</v>
      </c>
      <c r="AS31" s="36">
        <v>5.1728626E-2</v>
      </c>
      <c r="AT31" s="36">
        <v>0.108313804</v>
      </c>
      <c r="AU31" s="36">
        <v>0.26324273100000001</v>
      </c>
      <c r="AV31" s="36">
        <v>0.250381191</v>
      </c>
      <c r="AW31" s="36">
        <v>0.60851918900000002</v>
      </c>
      <c r="AX31" s="36">
        <v>0.226475278</v>
      </c>
      <c r="AY31" s="36">
        <v>0.55041895299999999</v>
      </c>
      <c r="AZ31" s="36">
        <v>7.9965714285714287E-5</v>
      </c>
      <c r="BA31" s="36">
        <v>1.5993142857142857E-4</v>
      </c>
      <c r="BB31" s="36">
        <v>3.2446249169999999</v>
      </c>
      <c r="BC31" s="36">
        <v>261.642834032</v>
      </c>
      <c r="BD31" s="36">
        <v>635.88916032300006</v>
      </c>
      <c r="BE31" s="36">
        <v>2.8683034285714285E-2</v>
      </c>
      <c r="BF31" s="36">
        <v>5.736606857142857E-2</v>
      </c>
      <c r="BG31" s="36">
        <v>2.5662714470000001</v>
      </c>
      <c r="BH31" s="36">
        <v>23.153441179000001</v>
      </c>
      <c r="BI31" s="36">
        <v>0</v>
      </c>
      <c r="BJ31" s="36">
        <v>0</v>
      </c>
      <c r="BK31" s="36">
        <v>0</v>
      </c>
      <c r="BL31" s="36">
        <v>0</v>
      </c>
    </row>
    <row r="32" spans="1:64" s="37" customFormat="1" x14ac:dyDescent="0.2">
      <c r="A32" s="6">
        <v>29</v>
      </c>
      <c r="B32" s="34" t="s">
        <v>131</v>
      </c>
      <c r="C32" s="34" t="s">
        <v>135</v>
      </c>
      <c r="D32" s="163">
        <v>5.1415953759999997</v>
      </c>
      <c r="E32" s="36">
        <v>18</v>
      </c>
      <c r="F32" s="36">
        <v>0</v>
      </c>
      <c r="G32" s="36">
        <v>3</v>
      </c>
      <c r="H32" s="36">
        <v>15</v>
      </c>
      <c r="I32" s="36">
        <v>7.0416896779276707E-4</v>
      </c>
      <c r="J32" s="36">
        <v>6.9668066566126591E-2</v>
      </c>
      <c r="K32" s="36">
        <v>7.0416896779276707E-4</v>
      </c>
      <c r="L32" s="36">
        <v>0</v>
      </c>
      <c r="M32" s="36">
        <v>5.5812235533919681E-2</v>
      </c>
      <c r="N32" s="36">
        <v>1.4559999999999684E-2</v>
      </c>
      <c r="O32" s="36">
        <v>1.2965250000000001E-2</v>
      </c>
      <c r="P32" s="36">
        <v>2.3678632999999998E-2</v>
      </c>
      <c r="Q32" s="36">
        <v>1.2099781E-2</v>
      </c>
      <c r="R32" s="36">
        <v>8.65469E-4</v>
      </c>
      <c r="S32" s="36">
        <v>2.2549759999999999E-2</v>
      </c>
      <c r="T32" s="36">
        <v>1.1288730000000001E-3</v>
      </c>
      <c r="U32" s="36">
        <v>6.0000000000000001E-3</v>
      </c>
      <c r="V32" s="36">
        <v>1.44E-2</v>
      </c>
      <c r="W32" s="36">
        <v>1.9669418967792771E-2</v>
      </c>
      <c r="X32" s="36">
        <v>0.10774669956612659</v>
      </c>
      <c r="Y32" s="36">
        <v>0.12741611853391938</v>
      </c>
      <c r="Z32" s="36">
        <v>6.1288219662231373E-4</v>
      </c>
      <c r="AA32" s="36">
        <v>1.3115679007717513E-4</v>
      </c>
      <c r="AB32" s="36">
        <v>1.3115699999999999E-4</v>
      </c>
      <c r="AC32" s="36">
        <v>1.039004784671611E-5</v>
      </c>
      <c r="AD32" s="36">
        <v>1.3046693400898784E-3</v>
      </c>
      <c r="AE32" s="36">
        <v>1.1742024060808903E-2</v>
      </c>
      <c r="AF32" s="36">
        <v>1.3046693400898783E-2</v>
      </c>
      <c r="AG32" s="36">
        <v>7.3534826073524886E-4</v>
      </c>
      <c r="AH32" s="36">
        <v>1.2509372711358257E-3</v>
      </c>
      <c r="AI32" s="36">
        <v>4.0063801791782525E-3</v>
      </c>
      <c r="AJ32" s="36">
        <v>7.8620557374170252E-6</v>
      </c>
      <c r="AK32" s="36">
        <v>9.5008421165242834E-6</v>
      </c>
      <c r="AL32" s="36">
        <v>2.3762379305150464E-5</v>
      </c>
      <c r="AM32" s="36">
        <v>7.5360036431938206E-4</v>
      </c>
      <c r="AN32" s="36">
        <v>2.5651074533422284E-3</v>
      </c>
      <c r="AO32" s="36">
        <v>1.5772166619292306E-2</v>
      </c>
      <c r="AP32" s="36">
        <v>2.4104543550000002</v>
      </c>
      <c r="AQ32" s="36">
        <v>1.2979369599999999</v>
      </c>
      <c r="AR32" s="36">
        <v>3.7083913150000001</v>
      </c>
      <c r="AS32" s="36">
        <v>0.12029656</v>
      </c>
      <c r="AT32" s="36">
        <v>5.6095389180000002</v>
      </c>
      <c r="AU32" s="36">
        <v>14.285361697000001</v>
      </c>
      <c r="AV32" s="36">
        <v>10.543750897000001</v>
      </c>
      <c r="AW32" s="36">
        <v>26.850922580999999</v>
      </c>
      <c r="AX32" s="36">
        <v>9.5833997269999998</v>
      </c>
      <c r="AY32" s="36">
        <v>24.405273478000002</v>
      </c>
      <c r="AZ32" s="36">
        <v>1.9585714285714286E-4</v>
      </c>
      <c r="BA32" s="36">
        <v>3.9171571428571434E-4</v>
      </c>
      <c r="BB32" s="36">
        <v>2.2071076829999998</v>
      </c>
      <c r="BC32" s="36">
        <v>177.06591888599999</v>
      </c>
      <c r="BD32" s="36">
        <v>450.91953765</v>
      </c>
      <c r="BE32" s="36">
        <v>1.9511205714285718E-2</v>
      </c>
      <c r="BF32" s="36">
        <v>3.9022412857142863E-2</v>
      </c>
      <c r="BG32" s="36">
        <v>2.2839795180000002</v>
      </c>
      <c r="BH32" s="36">
        <v>16.304608181999999</v>
      </c>
      <c r="BI32" s="36">
        <v>0</v>
      </c>
      <c r="BJ32" s="36">
        <v>0</v>
      </c>
      <c r="BK32" s="36">
        <v>0</v>
      </c>
      <c r="BL32" s="36">
        <v>0</v>
      </c>
    </row>
    <row r="33" spans="1:64" s="37" customFormat="1" x14ac:dyDescent="0.2">
      <c r="A33" s="6">
        <v>30</v>
      </c>
      <c r="B33" s="34" t="s">
        <v>131</v>
      </c>
      <c r="C33" s="34" t="s">
        <v>136</v>
      </c>
      <c r="D33" s="163">
        <v>5.5540398959999999</v>
      </c>
      <c r="E33" s="36">
        <v>24</v>
      </c>
      <c r="F33" s="36">
        <v>0</v>
      </c>
      <c r="G33" s="36">
        <v>3</v>
      </c>
      <c r="H33" s="36">
        <v>21</v>
      </c>
      <c r="I33" s="36">
        <v>7.2114322482801849E-3</v>
      </c>
      <c r="J33" s="36">
        <v>2.1083397653532301</v>
      </c>
      <c r="K33" s="36">
        <v>7.2114322482801849E-3</v>
      </c>
      <c r="L33" s="36">
        <v>0</v>
      </c>
      <c r="M33" s="36">
        <v>0.48669019759734955</v>
      </c>
      <c r="N33" s="36">
        <v>1.6288610000041606</v>
      </c>
      <c r="O33" s="36">
        <v>0.14702572100000003</v>
      </c>
      <c r="P33" s="36">
        <v>0.2523087</v>
      </c>
      <c r="Q33" s="36">
        <v>0.12612388200000002</v>
      </c>
      <c r="R33" s="36">
        <v>2.0901838999999998E-2</v>
      </c>
      <c r="S33" s="36">
        <v>0.22504543200000002</v>
      </c>
      <c r="T33" s="36">
        <v>2.7263268E-2</v>
      </c>
      <c r="U33" s="36">
        <v>1.2E-2</v>
      </c>
      <c r="V33" s="36">
        <v>2.8799999999999999E-2</v>
      </c>
      <c r="W33" s="36">
        <v>0.16623715324828023</v>
      </c>
      <c r="X33" s="36">
        <v>2.38944846535323</v>
      </c>
      <c r="Y33" s="36">
        <v>2.55568561860151</v>
      </c>
      <c r="Z33" s="36">
        <v>3.6831236900989224E-3</v>
      </c>
      <c r="AA33" s="36">
        <v>7.8818846968116917E-4</v>
      </c>
      <c r="AB33" s="36">
        <v>7.8818900000000001E-4</v>
      </c>
      <c r="AC33" s="36">
        <v>6.9540587259613024E-5</v>
      </c>
      <c r="AD33" s="36">
        <v>2.0775244865164438E-2</v>
      </c>
      <c r="AE33" s="36">
        <v>0.18697720378647992</v>
      </c>
      <c r="AF33" s="36">
        <v>0.20775244865164436</v>
      </c>
      <c r="AG33" s="36">
        <v>1.4216689471899012E-3</v>
      </c>
      <c r="AH33" s="36">
        <v>2.4184713124609809E-3</v>
      </c>
      <c r="AI33" s="36">
        <v>7.7456446088277368E-3</v>
      </c>
      <c r="AJ33" s="36">
        <v>4.7247084407382143E-5</v>
      </c>
      <c r="AK33" s="36">
        <v>5.7095383753678108E-5</v>
      </c>
      <c r="AL33" s="36">
        <v>1.428002011493648E-4</v>
      </c>
      <c r="AM33" s="36">
        <v>1.5384566188568964E-3</v>
      </c>
      <c r="AN33" s="36">
        <v>2.3250811561379096E-2</v>
      </c>
      <c r="AO33" s="36">
        <v>0.19486564859645703</v>
      </c>
      <c r="AP33" s="36">
        <v>52.423132612000003</v>
      </c>
      <c r="AQ33" s="36">
        <v>28.227840637</v>
      </c>
      <c r="AR33" s="36">
        <v>80.650973249000003</v>
      </c>
      <c r="AS33" s="36">
        <v>2.7250758259999999</v>
      </c>
      <c r="AT33" s="36">
        <v>131.17426408399999</v>
      </c>
      <c r="AU33" s="36">
        <v>338.57432207199997</v>
      </c>
      <c r="AV33" s="36">
        <v>102.90304369499999</v>
      </c>
      <c r="AW33" s="36">
        <v>265.603382657</v>
      </c>
      <c r="AX33" s="36">
        <v>95.988078172000002</v>
      </c>
      <c r="AY33" s="36">
        <v>247.75514252900001</v>
      </c>
      <c r="AZ33" s="36">
        <v>4.2248328571428571E-3</v>
      </c>
      <c r="BA33" s="36">
        <v>8.449667142857142E-3</v>
      </c>
      <c r="BB33" s="36">
        <v>3.4910918479999999</v>
      </c>
      <c r="BC33" s="36">
        <v>264.01272913999998</v>
      </c>
      <c r="BD33" s="36">
        <v>681.44411871800003</v>
      </c>
      <c r="BE33" s="36">
        <v>3.0861844285714288E-2</v>
      </c>
      <c r="BF33" s="36">
        <v>6.1723688571428577E-2</v>
      </c>
      <c r="BG33" s="36">
        <v>8.1943604850000007</v>
      </c>
      <c r="BH33" s="36">
        <v>50.572739003000002</v>
      </c>
      <c r="BI33" s="36">
        <v>0</v>
      </c>
      <c r="BJ33" s="36">
        <v>0</v>
      </c>
      <c r="BK33" s="36">
        <v>0.06</v>
      </c>
      <c r="BL33" s="36">
        <v>0.06</v>
      </c>
    </row>
    <row r="34" spans="1:64" s="37" customFormat="1" x14ac:dyDescent="0.2">
      <c r="A34" s="6">
        <v>31</v>
      </c>
      <c r="B34" s="34" t="s">
        <v>131</v>
      </c>
      <c r="C34" s="34" t="s">
        <v>137</v>
      </c>
      <c r="D34" s="163">
        <v>5.4710608130000002</v>
      </c>
      <c r="E34" s="36">
        <v>38</v>
      </c>
      <c r="F34" s="36">
        <v>1</v>
      </c>
      <c r="G34" s="36">
        <v>7</v>
      </c>
      <c r="H34" s="36">
        <v>30</v>
      </c>
      <c r="I34" s="36">
        <v>5.1366414045280723E-2</v>
      </c>
      <c r="J34" s="36">
        <v>9.5715944435619438</v>
      </c>
      <c r="K34" s="36">
        <v>5.1366414045280723E-2</v>
      </c>
      <c r="L34" s="36">
        <v>0</v>
      </c>
      <c r="M34" s="36">
        <v>3.3309643576010841</v>
      </c>
      <c r="N34" s="36">
        <v>6.2919965000061406</v>
      </c>
      <c r="O34" s="36">
        <v>0.22637147499999999</v>
      </c>
      <c r="P34" s="36">
        <v>0.38584819000000004</v>
      </c>
      <c r="Q34" s="36">
        <v>0.207210477</v>
      </c>
      <c r="R34" s="36">
        <v>1.9160997999999999E-2</v>
      </c>
      <c r="S34" s="36">
        <v>0.36085558200000001</v>
      </c>
      <c r="T34" s="36">
        <v>2.4992607999999999E-2</v>
      </c>
      <c r="U34" s="36">
        <v>7.0250000000000007E-2</v>
      </c>
      <c r="V34" s="36">
        <v>0.16670000000000004</v>
      </c>
      <c r="W34" s="36">
        <v>0.34798788904528077</v>
      </c>
      <c r="X34" s="36">
        <v>10.124142633561945</v>
      </c>
      <c r="Y34" s="36">
        <v>10.472130522607227</v>
      </c>
      <c r="Z34" s="36">
        <v>2.3928799696672318E-2</v>
      </c>
      <c r="AA34" s="36">
        <v>5.1207631350878762E-3</v>
      </c>
      <c r="AB34" s="36">
        <v>5.1207630000000004E-3</v>
      </c>
      <c r="AC34" s="36">
        <v>6.3654455390940094E-4</v>
      </c>
      <c r="AD34" s="36">
        <v>0.10017423123618088</v>
      </c>
      <c r="AE34" s="36">
        <v>0.90156808112562814</v>
      </c>
      <c r="AF34" s="36">
        <v>1.001742312361809</v>
      </c>
      <c r="AG34" s="36">
        <v>7.8639865851697858E-3</v>
      </c>
      <c r="AH34" s="36">
        <v>1.337781625982906E-2</v>
      </c>
      <c r="AI34" s="36">
        <v>4.2845168291614694E-2</v>
      </c>
      <c r="AJ34" s="36">
        <v>2.9354902786795381E-4</v>
      </c>
      <c r="AK34" s="36">
        <v>3.5473711461421438E-4</v>
      </c>
      <c r="AL34" s="36">
        <v>8.8722639190233607E-4</v>
      </c>
      <c r="AM34" s="36">
        <v>8.7940801669471394E-3</v>
      </c>
      <c r="AN34" s="36">
        <v>0.11390678461062416</v>
      </c>
      <c r="AO34" s="36">
        <v>0.94530047580914511</v>
      </c>
      <c r="AP34" s="36">
        <v>164.24777414600001</v>
      </c>
      <c r="AQ34" s="36">
        <v>88.441109155000007</v>
      </c>
      <c r="AR34" s="36">
        <v>252.68888330100003</v>
      </c>
      <c r="AS34" s="36">
        <v>8.8516607700000005</v>
      </c>
      <c r="AT34" s="36">
        <v>660.14915304099998</v>
      </c>
      <c r="AU34" s="36">
        <v>1640.094362073</v>
      </c>
      <c r="AV34" s="36">
        <v>432.65329996600002</v>
      </c>
      <c r="AW34" s="36">
        <v>1074.8968392039999</v>
      </c>
      <c r="AX34" s="36">
        <v>405.37635620200001</v>
      </c>
      <c r="AY34" s="36">
        <v>1007.129181735</v>
      </c>
      <c r="AZ34" s="36">
        <v>3.2758822857142864E-2</v>
      </c>
      <c r="BA34" s="36">
        <v>6.5517645714285727E-2</v>
      </c>
      <c r="BB34" s="36">
        <v>2.3819288049999998</v>
      </c>
      <c r="BC34" s="36">
        <v>139.49023266699999</v>
      </c>
      <c r="BD34" s="36">
        <v>346.55371912200002</v>
      </c>
      <c r="BE34" s="36">
        <v>2.1056654285714287E-2</v>
      </c>
      <c r="BF34" s="36">
        <v>4.2113308571428573E-2</v>
      </c>
      <c r="BG34" s="36">
        <v>11.191358575000001</v>
      </c>
      <c r="BH34" s="36">
        <v>52.765114341</v>
      </c>
      <c r="BI34" s="36">
        <v>0</v>
      </c>
      <c r="BJ34" s="36">
        <v>0</v>
      </c>
      <c r="BK34" s="36">
        <v>0</v>
      </c>
      <c r="BL34" s="36">
        <v>0</v>
      </c>
    </row>
    <row r="35" spans="1:64" s="37" customFormat="1" x14ac:dyDescent="0.2">
      <c r="A35" s="6">
        <v>32</v>
      </c>
      <c r="B35" s="34" t="s">
        <v>131</v>
      </c>
      <c r="C35" s="34" t="s">
        <v>138</v>
      </c>
      <c r="D35" s="163">
        <v>5.4826850660000002</v>
      </c>
      <c r="E35" s="36">
        <v>0</v>
      </c>
      <c r="F35" s="36" t="s">
        <v>340</v>
      </c>
      <c r="G35" s="36" t="s">
        <v>340</v>
      </c>
      <c r="H35" s="36" t="s">
        <v>340</v>
      </c>
      <c r="I35" s="36">
        <v>0.12236203162327144</v>
      </c>
      <c r="J35" s="36">
        <v>8.8201758291071073</v>
      </c>
      <c r="K35" s="36">
        <v>9.0282031625764897E-2</v>
      </c>
      <c r="L35" s="36">
        <v>3.2079999997506548E-2</v>
      </c>
      <c r="M35" s="36">
        <v>4.3463713607229248</v>
      </c>
      <c r="N35" s="36">
        <v>4.5961665000074543</v>
      </c>
      <c r="O35" s="36">
        <v>0.13323980199999999</v>
      </c>
      <c r="P35" s="36">
        <v>0.21730646599999998</v>
      </c>
      <c r="Q35" s="36">
        <v>0.120158926</v>
      </c>
      <c r="R35" s="36">
        <v>1.3080876E-2</v>
      </c>
      <c r="S35" s="36">
        <v>0.20024445299999999</v>
      </c>
      <c r="T35" s="36">
        <v>1.7062013000000001E-2</v>
      </c>
      <c r="U35" s="36" t="s">
        <v>340</v>
      </c>
      <c r="V35" s="36" t="s">
        <v>340</v>
      </c>
      <c r="W35" s="36">
        <v>0.25560183362327143</v>
      </c>
      <c r="X35" s="36">
        <v>9.0374822951071074</v>
      </c>
      <c r="Y35" s="36">
        <v>9.2930841287303796</v>
      </c>
      <c r="Z35" s="36">
        <v>3.1548530234768724E-2</v>
      </c>
      <c r="AA35" s="36">
        <v>6.7513854702405058E-3</v>
      </c>
      <c r="AB35" s="36">
        <v>6.7513850000000004E-3</v>
      </c>
      <c r="AC35" s="36">
        <v>7.0294683150727176E-4</v>
      </c>
      <c r="AD35" s="36">
        <v>3.4697031244773552E-2</v>
      </c>
      <c r="AE35" s="36">
        <v>0.31227328120296194</v>
      </c>
      <c r="AF35" s="36">
        <v>0.34697031244773546</v>
      </c>
      <c r="AG35" s="36" t="s">
        <v>340</v>
      </c>
      <c r="AH35" s="36" t="s">
        <v>340</v>
      </c>
      <c r="AI35" s="36" t="s">
        <v>340</v>
      </c>
      <c r="AJ35" s="36">
        <v>3.8702484446076192E-4</v>
      </c>
      <c r="AK35" s="36">
        <v>4.6769726201929048E-4</v>
      </c>
      <c r="AL35" s="36">
        <v>1.1697489131782808E-3</v>
      </c>
      <c r="AM35" s="36">
        <v>1.0899716759680336E-3</v>
      </c>
      <c r="AN35" s="36">
        <v>3.5164728506792843E-2</v>
      </c>
      <c r="AO35" s="36">
        <v>0.31344303011614022</v>
      </c>
      <c r="AP35" s="36">
        <v>44.732643140999997</v>
      </c>
      <c r="AQ35" s="36">
        <v>24.086807844999999</v>
      </c>
      <c r="AR35" s="36">
        <v>68.819450985999993</v>
      </c>
      <c r="AS35" s="36">
        <v>4.6049664379999999</v>
      </c>
      <c r="AT35" s="36">
        <v>144.99048382300001</v>
      </c>
      <c r="AU35" s="36">
        <v>413.62150137999998</v>
      </c>
      <c r="AV35" s="36">
        <v>90.307798675000001</v>
      </c>
      <c r="AW35" s="36">
        <v>257.625509545</v>
      </c>
      <c r="AX35" s="36">
        <v>84.855381374000004</v>
      </c>
      <c r="AY35" s="36">
        <v>242.07112990300001</v>
      </c>
      <c r="AZ35" s="36">
        <v>9.6291785714285733E-3</v>
      </c>
      <c r="BA35" s="36">
        <v>1.9258357142857147E-2</v>
      </c>
      <c r="BB35" s="36">
        <v>0.27093424500000002</v>
      </c>
      <c r="BC35" s="36">
        <v>14.222069911</v>
      </c>
      <c r="BD35" s="36">
        <v>40.572000000000003</v>
      </c>
      <c r="BE35" s="36">
        <v>2.3951042857142859E-3</v>
      </c>
      <c r="BF35" s="36">
        <v>4.7902085714285718E-3</v>
      </c>
      <c r="BG35" s="36">
        <v>2.3715941210000002</v>
      </c>
      <c r="BH35" s="36">
        <v>25.364095181</v>
      </c>
      <c r="BI35" s="36">
        <v>0</v>
      </c>
      <c r="BJ35" s="36">
        <v>0</v>
      </c>
      <c r="BK35" s="36">
        <v>0</v>
      </c>
      <c r="BL35" s="36">
        <v>0</v>
      </c>
    </row>
    <row r="36" spans="1:64" s="37" customFormat="1" x14ac:dyDescent="0.2">
      <c r="A36" s="6">
        <v>33</v>
      </c>
      <c r="B36" s="34" t="s">
        <v>140</v>
      </c>
      <c r="C36" s="34" t="s">
        <v>139</v>
      </c>
      <c r="D36" s="41">
        <v>5.0437524399999996</v>
      </c>
      <c r="E36" s="36">
        <v>401</v>
      </c>
      <c r="F36" s="36">
        <v>0</v>
      </c>
      <c r="G36" s="36">
        <v>10</v>
      </c>
      <c r="H36" s="36">
        <v>391</v>
      </c>
      <c r="I36" s="36">
        <v>0</v>
      </c>
      <c r="J36" s="36">
        <v>0</v>
      </c>
      <c r="K36" s="36">
        <v>0</v>
      </c>
      <c r="L36" s="36">
        <v>0</v>
      </c>
      <c r="M36" s="36">
        <v>0</v>
      </c>
      <c r="N36" s="36">
        <v>0</v>
      </c>
      <c r="O36" s="36">
        <v>3.596822E-3</v>
      </c>
      <c r="P36" s="36">
        <v>5.1183840000000001E-3</v>
      </c>
      <c r="Q36" s="36">
        <v>2.716876E-3</v>
      </c>
      <c r="R36" s="36">
        <v>8.7994600000000005E-4</v>
      </c>
      <c r="S36" s="36">
        <v>3.9706289999999998E-3</v>
      </c>
      <c r="T36" s="36">
        <v>1.1477549999999999E-3</v>
      </c>
      <c r="U36" s="36">
        <v>0.20399999999999999</v>
      </c>
      <c r="V36" s="36">
        <v>0.48959999999999998</v>
      </c>
      <c r="W36" s="36">
        <v>0.20759682199999999</v>
      </c>
      <c r="X36" s="36">
        <v>0.49471838399999996</v>
      </c>
      <c r="Y36" s="36">
        <v>0.70231520599999997</v>
      </c>
      <c r="Z36" s="36">
        <v>0</v>
      </c>
      <c r="AA36" s="36">
        <v>0</v>
      </c>
      <c r="AB36" s="36">
        <v>0</v>
      </c>
      <c r="AC36" s="36">
        <v>0</v>
      </c>
      <c r="AD36" s="36">
        <v>0</v>
      </c>
      <c r="AE36" s="36">
        <v>0</v>
      </c>
      <c r="AF36" s="36">
        <v>0</v>
      </c>
      <c r="AG36" s="36">
        <v>2.1261645103893004E-2</v>
      </c>
      <c r="AH36" s="36">
        <v>3.6169235349151313E-2</v>
      </c>
      <c r="AI36" s="36">
        <v>0.11583930780741705</v>
      </c>
      <c r="AJ36" s="36">
        <v>0</v>
      </c>
      <c r="AK36" s="36">
        <v>0</v>
      </c>
      <c r="AL36" s="36">
        <v>0</v>
      </c>
      <c r="AM36" s="36">
        <v>2.1261645103893004E-2</v>
      </c>
      <c r="AN36" s="36">
        <v>3.6169235349151313E-2</v>
      </c>
      <c r="AO36" s="36">
        <v>0.11583930780741705</v>
      </c>
      <c r="AP36" s="36">
        <v>0.72461526200000004</v>
      </c>
      <c r="AQ36" s="36">
        <v>0.39017744900000001</v>
      </c>
      <c r="AR36" s="36">
        <v>1.114792711</v>
      </c>
      <c r="AS36" s="36">
        <v>0</v>
      </c>
      <c r="AT36" s="36">
        <v>0</v>
      </c>
      <c r="AU36" s="36">
        <v>0</v>
      </c>
      <c r="AV36" s="36">
        <v>0</v>
      </c>
      <c r="AW36" s="36">
        <v>0</v>
      </c>
      <c r="AX36" s="36">
        <v>0</v>
      </c>
      <c r="AY36" s="36">
        <v>0</v>
      </c>
      <c r="AZ36" s="36">
        <v>0</v>
      </c>
      <c r="BA36" s="36">
        <v>0</v>
      </c>
      <c r="BB36" s="36">
        <v>0.46823622500000001</v>
      </c>
      <c r="BC36" s="36">
        <v>25.031753962</v>
      </c>
      <c r="BD36" s="36">
        <v>55.284255080999998</v>
      </c>
      <c r="BE36" s="36">
        <v>5.1257385714285723E-2</v>
      </c>
      <c r="BF36" s="36">
        <v>0.10251477142857145</v>
      </c>
      <c r="BG36" s="36">
        <v>0.72905374999999994</v>
      </c>
      <c r="BH36" s="36">
        <v>5.7895996439999999</v>
      </c>
      <c r="BI36" s="36">
        <v>0</v>
      </c>
      <c r="BJ36" s="36">
        <v>0</v>
      </c>
      <c r="BK36" s="36">
        <v>0</v>
      </c>
      <c r="BL36" s="36">
        <v>0</v>
      </c>
    </row>
    <row r="37" spans="1:64" s="37" customFormat="1" x14ac:dyDescent="0.2">
      <c r="A37" s="6">
        <v>34</v>
      </c>
      <c r="B37" s="34" t="s">
        <v>140</v>
      </c>
      <c r="C37" s="34" t="s">
        <v>141</v>
      </c>
      <c r="D37" s="41">
        <v>4.0130903040000003</v>
      </c>
      <c r="E37" s="36">
        <v>49</v>
      </c>
      <c r="F37" s="36">
        <v>0</v>
      </c>
      <c r="G37" s="36">
        <v>0</v>
      </c>
      <c r="H37" s="36">
        <v>49</v>
      </c>
      <c r="I37" s="36">
        <v>0</v>
      </c>
      <c r="J37" s="36">
        <v>0</v>
      </c>
      <c r="K37" s="36">
        <v>0</v>
      </c>
      <c r="L37" s="36">
        <v>0</v>
      </c>
      <c r="M37" s="36">
        <v>0</v>
      </c>
      <c r="N37" s="36">
        <v>0</v>
      </c>
      <c r="O37" s="36">
        <v>0</v>
      </c>
      <c r="P37" s="36">
        <v>0</v>
      </c>
      <c r="Q37" s="36">
        <v>0</v>
      </c>
      <c r="R37" s="36">
        <v>0</v>
      </c>
      <c r="S37" s="36">
        <v>0</v>
      </c>
      <c r="T37" s="36">
        <v>0</v>
      </c>
      <c r="U37" s="36">
        <v>0</v>
      </c>
      <c r="V37" s="36">
        <v>0</v>
      </c>
      <c r="W37" s="36">
        <v>0</v>
      </c>
      <c r="X37" s="36">
        <v>0</v>
      </c>
      <c r="Y37" s="36">
        <v>0</v>
      </c>
      <c r="Z37" s="36">
        <v>0</v>
      </c>
      <c r="AA37" s="36">
        <v>0</v>
      </c>
      <c r="AB37" s="36">
        <v>0</v>
      </c>
      <c r="AC37" s="36">
        <v>0</v>
      </c>
      <c r="AD37" s="36">
        <v>0</v>
      </c>
      <c r="AE37" s="36">
        <v>0</v>
      </c>
      <c r="AF37" s="36">
        <v>0</v>
      </c>
      <c r="AG37" s="36">
        <v>0</v>
      </c>
      <c r="AH37" s="36">
        <v>0</v>
      </c>
      <c r="AI37" s="36">
        <v>0</v>
      </c>
      <c r="AJ37" s="36">
        <v>0</v>
      </c>
      <c r="AK37" s="36">
        <v>0</v>
      </c>
      <c r="AL37" s="36">
        <v>0</v>
      </c>
      <c r="AM37" s="36">
        <v>0</v>
      </c>
      <c r="AN37" s="36">
        <v>0</v>
      </c>
      <c r="AO37" s="36">
        <v>0</v>
      </c>
      <c r="AP37" s="36">
        <v>0</v>
      </c>
      <c r="AQ37" s="36">
        <v>0</v>
      </c>
      <c r="AR37" s="36">
        <v>0</v>
      </c>
      <c r="AS37" s="36">
        <v>0</v>
      </c>
      <c r="AT37" s="36">
        <v>0</v>
      </c>
      <c r="AU37" s="36">
        <v>0</v>
      </c>
      <c r="AV37" s="36">
        <v>0</v>
      </c>
      <c r="AW37" s="36">
        <v>0</v>
      </c>
      <c r="AX37" s="36">
        <v>0</v>
      </c>
      <c r="AY37" s="36">
        <v>0</v>
      </c>
      <c r="AZ37" s="36">
        <v>0</v>
      </c>
      <c r="BA37" s="36">
        <v>0</v>
      </c>
      <c r="BB37" s="36">
        <v>0</v>
      </c>
      <c r="BC37" s="36">
        <v>0</v>
      </c>
      <c r="BD37" s="36">
        <v>0</v>
      </c>
      <c r="BE37" s="36">
        <v>0</v>
      </c>
      <c r="BF37" s="36">
        <v>0</v>
      </c>
      <c r="BG37" s="36">
        <v>0</v>
      </c>
      <c r="BH37" s="36">
        <v>0</v>
      </c>
      <c r="BI37" s="36">
        <v>0</v>
      </c>
      <c r="BJ37" s="36">
        <v>0</v>
      </c>
      <c r="BK37" s="36">
        <v>0</v>
      </c>
      <c r="BL37" s="36">
        <v>0</v>
      </c>
    </row>
    <row r="38" spans="1:64" s="37" customFormat="1" x14ac:dyDescent="0.2">
      <c r="A38" s="6">
        <v>35</v>
      </c>
      <c r="B38" s="34" t="s">
        <v>140</v>
      </c>
      <c r="C38" s="34" t="s">
        <v>142</v>
      </c>
      <c r="D38" s="41">
        <v>4.4241437030000004</v>
      </c>
      <c r="E38" s="36">
        <v>46</v>
      </c>
      <c r="F38" s="36">
        <v>0</v>
      </c>
      <c r="G38" s="36">
        <v>0</v>
      </c>
      <c r="H38" s="36">
        <v>46</v>
      </c>
      <c r="I38" s="36">
        <v>0</v>
      </c>
      <c r="J38" s="36">
        <v>0</v>
      </c>
      <c r="K38" s="36">
        <v>0</v>
      </c>
      <c r="L38" s="36">
        <v>0</v>
      </c>
      <c r="M38" s="36">
        <v>0</v>
      </c>
      <c r="N38" s="36">
        <v>0</v>
      </c>
      <c r="O38" s="36">
        <v>0</v>
      </c>
      <c r="P38" s="36">
        <v>0</v>
      </c>
      <c r="Q38" s="36">
        <v>0</v>
      </c>
      <c r="R38" s="36">
        <v>0</v>
      </c>
      <c r="S38" s="36">
        <v>0</v>
      </c>
      <c r="T38" s="36">
        <v>0</v>
      </c>
      <c r="U38" s="36">
        <v>0</v>
      </c>
      <c r="V38" s="36">
        <v>0</v>
      </c>
      <c r="W38" s="36">
        <v>0</v>
      </c>
      <c r="X38" s="36">
        <v>0</v>
      </c>
      <c r="Y38" s="36">
        <v>0</v>
      </c>
      <c r="Z38" s="36">
        <v>0</v>
      </c>
      <c r="AA38" s="36">
        <v>0</v>
      </c>
      <c r="AB38" s="36">
        <v>0</v>
      </c>
      <c r="AC38" s="36">
        <v>0</v>
      </c>
      <c r="AD38" s="36">
        <v>0</v>
      </c>
      <c r="AE38" s="36">
        <v>0</v>
      </c>
      <c r="AF38" s="36">
        <v>0</v>
      </c>
      <c r="AG38" s="36">
        <v>0</v>
      </c>
      <c r="AH38" s="36">
        <v>0</v>
      </c>
      <c r="AI38" s="36">
        <v>0</v>
      </c>
      <c r="AJ38" s="36">
        <v>0</v>
      </c>
      <c r="AK38" s="36">
        <v>0</v>
      </c>
      <c r="AL38" s="36">
        <v>0</v>
      </c>
      <c r="AM38" s="36">
        <v>0</v>
      </c>
      <c r="AN38" s="36">
        <v>0</v>
      </c>
      <c r="AO38" s="36">
        <v>0</v>
      </c>
      <c r="AP38" s="36">
        <v>0</v>
      </c>
      <c r="AQ38" s="36">
        <v>0</v>
      </c>
      <c r="AR38" s="36">
        <v>0</v>
      </c>
      <c r="AS38" s="36">
        <v>0</v>
      </c>
      <c r="AT38" s="36">
        <v>0</v>
      </c>
      <c r="AU38" s="36">
        <v>0</v>
      </c>
      <c r="AV38" s="36">
        <v>0</v>
      </c>
      <c r="AW38" s="36">
        <v>0</v>
      </c>
      <c r="AX38" s="36">
        <v>0</v>
      </c>
      <c r="AY38" s="36">
        <v>0</v>
      </c>
      <c r="AZ38" s="36">
        <v>0</v>
      </c>
      <c r="BA38" s="36">
        <v>0</v>
      </c>
      <c r="BB38" s="36">
        <v>0</v>
      </c>
      <c r="BC38" s="36">
        <v>0</v>
      </c>
      <c r="BD38" s="36">
        <v>0</v>
      </c>
      <c r="BE38" s="36">
        <v>0</v>
      </c>
      <c r="BF38" s="36">
        <v>0</v>
      </c>
      <c r="BG38" s="36">
        <v>0</v>
      </c>
      <c r="BH38" s="36">
        <v>0</v>
      </c>
      <c r="BI38" s="36">
        <v>0</v>
      </c>
      <c r="BJ38" s="36">
        <v>0</v>
      </c>
      <c r="BK38" s="36">
        <v>0</v>
      </c>
      <c r="BL38" s="36">
        <v>0</v>
      </c>
    </row>
    <row r="39" spans="1:64" s="37" customFormat="1" x14ac:dyDescent="0.2">
      <c r="A39" s="6">
        <v>36</v>
      </c>
      <c r="B39" s="34" t="s">
        <v>140</v>
      </c>
      <c r="C39" s="34" t="s">
        <v>143</v>
      </c>
      <c r="D39" s="41">
        <v>4.4172766760000002</v>
      </c>
      <c r="E39" s="36">
        <v>2</v>
      </c>
      <c r="F39" s="36">
        <v>0</v>
      </c>
      <c r="G39" s="36">
        <v>0</v>
      </c>
      <c r="H39" s="36">
        <v>2</v>
      </c>
      <c r="I39" s="36">
        <v>0</v>
      </c>
      <c r="J39" s="36">
        <v>0</v>
      </c>
      <c r="K39" s="36">
        <v>0</v>
      </c>
      <c r="L39" s="36">
        <v>0</v>
      </c>
      <c r="M39" s="36">
        <v>0</v>
      </c>
      <c r="N39" s="36">
        <v>0</v>
      </c>
      <c r="O39" s="36">
        <v>0</v>
      </c>
      <c r="P39" s="36">
        <v>0</v>
      </c>
      <c r="Q39" s="36">
        <v>0</v>
      </c>
      <c r="R39" s="36">
        <v>0</v>
      </c>
      <c r="S39" s="36">
        <v>0</v>
      </c>
      <c r="T39" s="36">
        <v>0</v>
      </c>
      <c r="U39" s="36">
        <v>0</v>
      </c>
      <c r="V39" s="36">
        <v>0</v>
      </c>
      <c r="W39" s="36">
        <v>0</v>
      </c>
      <c r="X39" s="36">
        <v>0</v>
      </c>
      <c r="Y39" s="36">
        <v>0</v>
      </c>
      <c r="Z39" s="36">
        <v>0</v>
      </c>
      <c r="AA39" s="36">
        <v>0</v>
      </c>
      <c r="AB39" s="36">
        <v>0</v>
      </c>
      <c r="AC39" s="36">
        <v>0</v>
      </c>
      <c r="AD39" s="36">
        <v>0</v>
      </c>
      <c r="AE39" s="36">
        <v>0</v>
      </c>
      <c r="AF39" s="36">
        <v>0</v>
      </c>
      <c r="AG39" s="36">
        <v>0</v>
      </c>
      <c r="AH39" s="36">
        <v>0</v>
      </c>
      <c r="AI39" s="36">
        <v>0</v>
      </c>
      <c r="AJ39" s="36">
        <v>0</v>
      </c>
      <c r="AK39" s="36">
        <v>0</v>
      </c>
      <c r="AL39" s="36">
        <v>0</v>
      </c>
      <c r="AM39" s="36">
        <v>0</v>
      </c>
      <c r="AN39" s="36">
        <v>0</v>
      </c>
      <c r="AO39" s="36">
        <v>0</v>
      </c>
      <c r="AP39" s="36">
        <v>0</v>
      </c>
      <c r="AQ39" s="36">
        <v>0</v>
      </c>
      <c r="AR39" s="36">
        <v>0</v>
      </c>
      <c r="AS39" s="36">
        <v>0</v>
      </c>
      <c r="AT39" s="36">
        <v>0</v>
      </c>
      <c r="AU39" s="36">
        <v>0</v>
      </c>
      <c r="AV39" s="36">
        <v>0</v>
      </c>
      <c r="AW39" s="36">
        <v>0</v>
      </c>
      <c r="AX39" s="36">
        <v>0</v>
      </c>
      <c r="AY39" s="36">
        <v>0</v>
      </c>
      <c r="AZ39" s="36">
        <v>0</v>
      </c>
      <c r="BA39" s="36">
        <v>0</v>
      </c>
      <c r="BB39" s="36">
        <v>0</v>
      </c>
      <c r="BC39" s="36">
        <v>0</v>
      </c>
      <c r="BD39" s="36">
        <v>0</v>
      </c>
      <c r="BE39" s="36">
        <v>0</v>
      </c>
      <c r="BF39" s="36">
        <v>0</v>
      </c>
      <c r="BG39" s="36">
        <v>0</v>
      </c>
      <c r="BH39" s="36">
        <v>0</v>
      </c>
      <c r="BI39" s="36">
        <v>0</v>
      </c>
      <c r="BJ39" s="36">
        <v>0</v>
      </c>
      <c r="BK39" s="36">
        <v>0</v>
      </c>
      <c r="BL39" s="36">
        <v>0</v>
      </c>
    </row>
    <row r="40" spans="1:64" s="37" customFormat="1" x14ac:dyDescent="0.2">
      <c r="A40" s="6">
        <v>37</v>
      </c>
      <c r="B40" s="34" t="s">
        <v>140</v>
      </c>
      <c r="C40" s="34" t="s">
        <v>144</v>
      </c>
      <c r="D40" s="41">
        <v>4.5396796549999996</v>
      </c>
      <c r="E40" s="36">
        <v>16</v>
      </c>
      <c r="F40" s="36">
        <v>0</v>
      </c>
      <c r="G40" s="36">
        <v>1</v>
      </c>
      <c r="H40" s="36">
        <v>15</v>
      </c>
      <c r="I40" s="36">
        <v>0</v>
      </c>
      <c r="J40" s="36">
        <v>0</v>
      </c>
      <c r="K40" s="36">
        <v>0</v>
      </c>
      <c r="L40" s="36">
        <v>0</v>
      </c>
      <c r="M40" s="36">
        <v>0</v>
      </c>
      <c r="N40" s="36">
        <v>0</v>
      </c>
      <c r="O40" s="36">
        <v>0</v>
      </c>
      <c r="P40" s="36">
        <v>0</v>
      </c>
      <c r="Q40" s="36">
        <v>0</v>
      </c>
      <c r="R40" s="36">
        <v>0</v>
      </c>
      <c r="S40" s="36">
        <v>0</v>
      </c>
      <c r="T40" s="36">
        <v>0</v>
      </c>
      <c r="U40" s="36">
        <v>3.0000000000000001E-3</v>
      </c>
      <c r="V40" s="36">
        <v>7.1999999999999998E-3</v>
      </c>
      <c r="W40" s="36">
        <v>3.0000000000000001E-3</v>
      </c>
      <c r="X40" s="36">
        <v>7.1999999999999998E-3</v>
      </c>
      <c r="Y40" s="36">
        <v>1.0200000000000001E-2</v>
      </c>
      <c r="Z40" s="36">
        <v>0</v>
      </c>
      <c r="AA40" s="36">
        <v>0</v>
      </c>
      <c r="AB40" s="36">
        <v>0</v>
      </c>
      <c r="AC40" s="36">
        <v>0</v>
      </c>
      <c r="AD40" s="36">
        <v>0</v>
      </c>
      <c r="AE40" s="36">
        <v>0</v>
      </c>
      <c r="AF40" s="36">
        <v>0</v>
      </c>
      <c r="AG40" s="36">
        <v>3.3181071358890057E-4</v>
      </c>
      <c r="AH40" s="36">
        <v>5.6445960472594576E-4</v>
      </c>
      <c r="AI40" s="36">
        <v>1.8077963016222857E-3</v>
      </c>
      <c r="AJ40" s="36">
        <v>0</v>
      </c>
      <c r="AK40" s="36">
        <v>0</v>
      </c>
      <c r="AL40" s="36">
        <v>0</v>
      </c>
      <c r="AM40" s="36">
        <v>3.3181071358890057E-4</v>
      </c>
      <c r="AN40" s="36">
        <v>5.6445960472594576E-4</v>
      </c>
      <c r="AO40" s="36">
        <v>1.8077963016222857E-3</v>
      </c>
      <c r="AP40" s="36">
        <v>8.1849980000000006E-3</v>
      </c>
      <c r="AQ40" s="36">
        <v>4.4073059999999997E-3</v>
      </c>
      <c r="AR40" s="36">
        <v>1.2592304E-2</v>
      </c>
      <c r="AS40" s="36">
        <v>0</v>
      </c>
      <c r="AT40" s="36">
        <v>0</v>
      </c>
      <c r="AU40" s="36">
        <v>0</v>
      </c>
      <c r="AV40" s="36">
        <v>0</v>
      </c>
      <c r="AW40" s="36">
        <v>0</v>
      </c>
      <c r="AX40" s="36">
        <v>0</v>
      </c>
      <c r="AY40" s="36">
        <v>0</v>
      </c>
      <c r="AZ40" s="36">
        <v>0</v>
      </c>
      <c r="BA40" s="36">
        <v>0</v>
      </c>
      <c r="BB40" s="36">
        <v>0</v>
      </c>
      <c r="BC40" s="36">
        <v>0</v>
      </c>
      <c r="BD40" s="36">
        <v>0</v>
      </c>
      <c r="BE40" s="36">
        <v>0</v>
      </c>
      <c r="BF40" s="36">
        <v>0</v>
      </c>
      <c r="BG40" s="36">
        <v>0</v>
      </c>
      <c r="BH40" s="36">
        <v>0.47932676499999999</v>
      </c>
      <c r="BI40" s="36">
        <v>0</v>
      </c>
      <c r="BJ40" s="36">
        <v>0</v>
      </c>
      <c r="BK40" s="36">
        <v>0</v>
      </c>
      <c r="BL40" s="36">
        <v>0</v>
      </c>
    </row>
    <row r="41" spans="1:64" s="37" customFormat="1" x14ac:dyDescent="0.2">
      <c r="A41" s="6">
        <v>38</v>
      </c>
      <c r="B41" s="34" t="s">
        <v>140</v>
      </c>
      <c r="C41" s="34" t="s">
        <v>145</v>
      </c>
      <c r="D41" s="41">
        <v>4.1816095039999999</v>
      </c>
      <c r="E41" s="36">
        <v>8</v>
      </c>
      <c r="F41" s="36">
        <v>0</v>
      </c>
      <c r="G41" s="36">
        <v>0</v>
      </c>
      <c r="H41" s="36">
        <v>8</v>
      </c>
      <c r="I41" s="36">
        <v>0</v>
      </c>
      <c r="J41" s="36">
        <v>0</v>
      </c>
      <c r="K41" s="36">
        <v>0</v>
      </c>
      <c r="L41" s="36">
        <v>0</v>
      </c>
      <c r="M41" s="36">
        <v>0</v>
      </c>
      <c r="N41" s="36">
        <v>0</v>
      </c>
      <c r="O41" s="36">
        <v>0</v>
      </c>
      <c r="P41" s="36">
        <v>0</v>
      </c>
      <c r="Q41" s="36">
        <v>0</v>
      </c>
      <c r="R41" s="36">
        <v>0</v>
      </c>
      <c r="S41" s="36">
        <v>0</v>
      </c>
      <c r="T41" s="36">
        <v>0</v>
      </c>
      <c r="U41" s="36">
        <v>0</v>
      </c>
      <c r="V41" s="36">
        <v>0</v>
      </c>
      <c r="W41" s="36">
        <v>0</v>
      </c>
      <c r="X41" s="36">
        <v>0</v>
      </c>
      <c r="Y41" s="36">
        <v>0</v>
      </c>
      <c r="Z41" s="36">
        <v>0</v>
      </c>
      <c r="AA41" s="36">
        <v>0</v>
      </c>
      <c r="AB41" s="36">
        <v>0</v>
      </c>
      <c r="AC41" s="36">
        <v>0</v>
      </c>
      <c r="AD41" s="36">
        <v>0</v>
      </c>
      <c r="AE41" s="36">
        <v>0</v>
      </c>
      <c r="AF41" s="36">
        <v>0</v>
      </c>
      <c r="AG41" s="36">
        <v>0</v>
      </c>
      <c r="AH41" s="36">
        <v>0</v>
      </c>
      <c r="AI41" s="36">
        <v>0</v>
      </c>
      <c r="AJ41" s="36">
        <v>0</v>
      </c>
      <c r="AK41" s="36">
        <v>0</v>
      </c>
      <c r="AL41" s="36">
        <v>0</v>
      </c>
      <c r="AM41" s="36">
        <v>0</v>
      </c>
      <c r="AN41" s="36">
        <v>0</v>
      </c>
      <c r="AO41" s="36">
        <v>0</v>
      </c>
      <c r="AP41" s="36">
        <v>0</v>
      </c>
      <c r="AQ41" s="36">
        <v>0</v>
      </c>
      <c r="AR41" s="36">
        <v>0</v>
      </c>
      <c r="AS41" s="36">
        <v>0</v>
      </c>
      <c r="AT41" s="36">
        <v>0</v>
      </c>
      <c r="AU41" s="36">
        <v>0</v>
      </c>
      <c r="AV41" s="36">
        <v>0</v>
      </c>
      <c r="AW41" s="36">
        <v>0</v>
      </c>
      <c r="AX41" s="36">
        <v>0</v>
      </c>
      <c r="AY41" s="36">
        <v>0</v>
      </c>
      <c r="AZ41" s="36">
        <v>0</v>
      </c>
      <c r="BA41" s="36">
        <v>0</v>
      </c>
      <c r="BB41" s="36">
        <v>0</v>
      </c>
      <c r="BC41" s="36">
        <v>0</v>
      </c>
      <c r="BD41" s="36">
        <v>0</v>
      </c>
      <c r="BE41" s="36">
        <v>0</v>
      </c>
      <c r="BF41" s="36">
        <v>0</v>
      </c>
      <c r="BG41" s="36">
        <v>0</v>
      </c>
      <c r="BH41" s="36">
        <v>0</v>
      </c>
      <c r="BI41" s="36">
        <v>0</v>
      </c>
      <c r="BJ41" s="36">
        <v>0</v>
      </c>
      <c r="BK41" s="36">
        <v>0</v>
      </c>
      <c r="BL41" s="36">
        <v>0</v>
      </c>
    </row>
    <row r="42" spans="1:64" s="37" customFormat="1" x14ac:dyDescent="0.2">
      <c r="A42" s="6">
        <v>39</v>
      </c>
      <c r="B42" s="34" t="s">
        <v>140</v>
      </c>
      <c r="C42" s="34" t="s">
        <v>146</v>
      </c>
      <c r="D42" s="41">
        <v>4.1794053880000002</v>
      </c>
      <c r="E42" s="36">
        <v>2</v>
      </c>
      <c r="F42" s="36">
        <v>0</v>
      </c>
      <c r="G42" s="36">
        <v>0</v>
      </c>
      <c r="H42" s="36">
        <v>2</v>
      </c>
      <c r="I42" s="36">
        <v>0</v>
      </c>
      <c r="J42" s="36">
        <v>0</v>
      </c>
      <c r="K42" s="36">
        <v>0</v>
      </c>
      <c r="L42" s="36">
        <v>0</v>
      </c>
      <c r="M42" s="36">
        <v>0</v>
      </c>
      <c r="N42" s="36">
        <v>0</v>
      </c>
      <c r="O42" s="36">
        <v>0</v>
      </c>
      <c r="P42" s="36">
        <v>0</v>
      </c>
      <c r="Q42" s="36">
        <v>0</v>
      </c>
      <c r="R42" s="36">
        <v>0</v>
      </c>
      <c r="S42" s="36">
        <v>0</v>
      </c>
      <c r="T42" s="36">
        <v>0</v>
      </c>
      <c r="U42" s="36">
        <v>0</v>
      </c>
      <c r="V42" s="36">
        <v>0</v>
      </c>
      <c r="W42" s="36">
        <v>0</v>
      </c>
      <c r="X42" s="36">
        <v>0</v>
      </c>
      <c r="Y42" s="36">
        <v>0</v>
      </c>
      <c r="Z42" s="36">
        <v>0</v>
      </c>
      <c r="AA42" s="36">
        <v>0</v>
      </c>
      <c r="AB42" s="36">
        <v>0</v>
      </c>
      <c r="AC42" s="36">
        <v>0</v>
      </c>
      <c r="AD42" s="36">
        <v>0</v>
      </c>
      <c r="AE42" s="36">
        <v>0</v>
      </c>
      <c r="AF42" s="36">
        <v>0</v>
      </c>
      <c r="AG42" s="36">
        <v>0</v>
      </c>
      <c r="AH42" s="36">
        <v>0</v>
      </c>
      <c r="AI42" s="36">
        <v>0</v>
      </c>
      <c r="AJ42" s="36">
        <v>0</v>
      </c>
      <c r="AK42" s="36">
        <v>0</v>
      </c>
      <c r="AL42" s="36">
        <v>0</v>
      </c>
      <c r="AM42" s="36">
        <v>0</v>
      </c>
      <c r="AN42" s="36">
        <v>0</v>
      </c>
      <c r="AO42" s="36">
        <v>0</v>
      </c>
      <c r="AP42" s="36">
        <v>0</v>
      </c>
      <c r="AQ42" s="36">
        <v>0</v>
      </c>
      <c r="AR42" s="36">
        <v>0</v>
      </c>
      <c r="AS42" s="36">
        <v>0</v>
      </c>
      <c r="AT42" s="36">
        <v>0</v>
      </c>
      <c r="AU42" s="36">
        <v>0</v>
      </c>
      <c r="AV42" s="36">
        <v>0</v>
      </c>
      <c r="AW42" s="36">
        <v>0</v>
      </c>
      <c r="AX42" s="36">
        <v>0</v>
      </c>
      <c r="AY42" s="36">
        <v>0</v>
      </c>
      <c r="AZ42" s="36">
        <v>0</v>
      </c>
      <c r="BA42" s="36">
        <v>0</v>
      </c>
      <c r="BB42" s="36">
        <v>0</v>
      </c>
      <c r="BC42" s="36">
        <v>0</v>
      </c>
      <c r="BD42" s="36">
        <v>0</v>
      </c>
      <c r="BE42" s="36">
        <v>0</v>
      </c>
      <c r="BF42" s="36">
        <v>0</v>
      </c>
      <c r="BG42" s="36">
        <v>0</v>
      </c>
      <c r="BH42" s="36">
        <v>0</v>
      </c>
      <c r="BI42" s="36">
        <v>0</v>
      </c>
      <c r="BJ42" s="36">
        <v>0</v>
      </c>
      <c r="BK42" s="36">
        <v>0</v>
      </c>
      <c r="BL42" s="36">
        <v>0</v>
      </c>
    </row>
    <row r="43" spans="1:64" s="37" customFormat="1" x14ac:dyDescent="0.2">
      <c r="A43" s="34">
        <v>40</v>
      </c>
      <c r="B43" s="34" t="s">
        <v>140</v>
      </c>
      <c r="C43" s="34" t="s">
        <v>147</v>
      </c>
      <c r="D43" s="41">
        <v>4.2313384330000003</v>
      </c>
      <c r="E43" s="36">
        <v>0</v>
      </c>
      <c r="F43" s="36" t="s">
        <v>340</v>
      </c>
      <c r="G43" s="36" t="s">
        <v>340</v>
      </c>
      <c r="H43" s="36" t="s">
        <v>340</v>
      </c>
      <c r="I43" s="36">
        <v>0</v>
      </c>
      <c r="J43" s="36">
        <v>0</v>
      </c>
      <c r="K43" s="36">
        <v>0</v>
      </c>
      <c r="L43" s="36">
        <v>0</v>
      </c>
      <c r="M43" s="36">
        <v>0</v>
      </c>
      <c r="N43" s="36">
        <v>0</v>
      </c>
      <c r="O43" s="36">
        <v>0</v>
      </c>
      <c r="P43" s="36">
        <v>0</v>
      </c>
      <c r="Q43" s="36">
        <v>0</v>
      </c>
      <c r="R43" s="36">
        <v>0</v>
      </c>
      <c r="S43" s="36">
        <v>0</v>
      </c>
      <c r="T43" s="36">
        <v>0</v>
      </c>
      <c r="U43" s="36" t="s">
        <v>340</v>
      </c>
      <c r="V43" s="36" t="s">
        <v>340</v>
      </c>
      <c r="W43" s="36">
        <v>0</v>
      </c>
      <c r="X43" s="36">
        <v>0</v>
      </c>
      <c r="Y43" s="36">
        <v>0</v>
      </c>
      <c r="Z43" s="36">
        <v>0</v>
      </c>
      <c r="AA43" s="36">
        <v>0</v>
      </c>
      <c r="AB43" s="36">
        <v>0</v>
      </c>
      <c r="AC43" s="36">
        <v>0</v>
      </c>
      <c r="AD43" s="36">
        <v>0</v>
      </c>
      <c r="AE43" s="36">
        <v>0</v>
      </c>
      <c r="AF43" s="36">
        <v>0</v>
      </c>
      <c r="AG43" s="36" t="s">
        <v>340</v>
      </c>
      <c r="AH43" s="36" t="s">
        <v>340</v>
      </c>
      <c r="AI43" s="36" t="s">
        <v>340</v>
      </c>
      <c r="AJ43" s="36">
        <v>0</v>
      </c>
      <c r="AK43" s="36">
        <v>0</v>
      </c>
      <c r="AL43" s="36">
        <v>0</v>
      </c>
      <c r="AM43" s="36">
        <v>0</v>
      </c>
      <c r="AN43" s="36">
        <v>0</v>
      </c>
      <c r="AO43" s="36">
        <v>0</v>
      </c>
      <c r="AP43" s="36">
        <v>0</v>
      </c>
      <c r="AQ43" s="36">
        <v>0</v>
      </c>
      <c r="AR43" s="36">
        <v>0</v>
      </c>
      <c r="AS43" s="36">
        <v>0</v>
      </c>
      <c r="AT43" s="36">
        <v>0</v>
      </c>
      <c r="AU43" s="36">
        <v>0</v>
      </c>
      <c r="AV43" s="36">
        <v>0</v>
      </c>
      <c r="AW43" s="36">
        <v>0</v>
      </c>
      <c r="AX43" s="36">
        <v>0</v>
      </c>
      <c r="AY43" s="36">
        <v>0</v>
      </c>
      <c r="AZ43" s="36">
        <v>0</v>
      </c>
      <c r="BA43" s="36">
        <v>0</v>
      </c>
      <c r="BB43" s="36">
        <v>0</v>
      </c>
      <c r="BC43" s="36">
        <v>0</v>
      </c>
      <c r="BD43" s="36">
        <v>0</v>
      </c>
      <c r="BE43" s="36">
        <v>0</v>
      </c>
      <c r="BF43" s="36">
        <v>0</v>
      </c>
      <c r="BG43" s="36">
        <v>0</v>
      </c>
      <c r="BH43" s="36">
        <v>0</v>
      </c>
      <c r="BI43" s="36">
        <v>0</v>
      </c>
      <c r="BJ43" s="36">
        <v>0</v>
      </c>
      <c r="BK43" s="36">
        <v>0</v>
      </c>
      <c r="BL43" s="36">
        <v>0</v>
      </c>
    </row>
    <row r="44" spans="1:64" s="37" customFormat="1" x14ac:dyDescent="0.2">
      <c r="A44" s="8">
        <v>41</v>
      </c>
      <c r="B44" s="34" t="s">
        <v>140</v>
      </c>
      <c r="C44" s="34" t="s">
        <v>148</v>
      </c>
      <c r="D44" s="41">
        <v>4.2241766470000002</v>
      </c>
      <c r="E44" s="36">
        <v>11</v>
      </c>
      <c r="F44" s="36">
        <v>0</v>
      </c>
      <c r="G44" s="36">
        <v>0</v>
      </c>
      <c r="H44" s="36">
        <v>11</v>
      </c>
      <c r="I44" s="36">
        <v>0</v>
      </c>
      <c r="J44" s="36">
        <v>0</v>
      </c>
      <c r="K44" s="36">
        <v>0</v>
      </c>
      <c r="L44" s="36">
        <v>0</v>
      </c>
      <c r="M44" s="36">
        <v>0</v>
      </c>
      <c r="N44" s="36">
        <v>0</v>
      </c>
      <c r="O44" s="36">
        <v>0</v>
      </c>
      <c r="P44" s="36">
        <v>0</v>
      </c>
      <c r="Q44" s="36">
        <v>0</v>
      </c>
      <c r="R44" s="36">
        <v>0</v>
      </c>
      <c r="S44" s="36">
        <v>0</v>
      </c>
      <c r="T44" s="36">
        <v>0</v>
      </c>
      <c r="U44" s="36">
        <v>0</v>
      </c>
      <c r="V44" s="36">
        <v>0</v>
      </c>
      <c r="W44" s="36">
        <v>0</v>
      </c>
      <c r="X44" s="36">
        <v>0</v>
      </c>
      <c r="Y44" s="36">
        <v>0</v>
      </c>
      <c r="Z44" s="36">
        <v>0</v>
      </c>
      <c r="AA44" s="36">
        <v>0</v>
      </c>
      <c r="AB44" s="36">
        <v>0</v>
      </c>
      <c r="AC44" s="36">
        <v>0</v>
      </c>
      <c r="AD44" s="36">
        <v>0</v>
      </c>
      <c r="AE44" s="36">
        <v>0</v>
      </c>
      <c r="AF44" s="36">
        <v>0</v>
      </c>
      <c r="AG44" s="36">
        <v>0</v>
      </c>
      <c r="AH44" s="36">
        <v>0</v>
      </c>
      <c r="AI44" s="36">
        <v>0</v>
      </c>
      <c r="AJ44" s="36">
        <v>0</v>
      </c>
      <c r="AK44" s="36">
        <v>0</v>
      </c>
      <c r="AL44" s="36">
        <v>0</v>
      </c>
      <c r="AM44" s="36">
        <v>0</v>
      </c>
      <c r="AN44" s="36">
        <v>0</v>
      </c>
      <c r="AO44" s="36">
        <v>0</v>
      </c>
      <c r="AP44" s="36">
        <v>0</v>
      </c>
      <c r="AQ44" s="36">
        <v>0</v>
      </c>
      <c r="AR44" s="36">
        <v>0</v>
      </c>
      <c r="AS44" s="36">
        <v>0</v>
      </c>
      <c r="AT44" s="36">
        <v>0</v>
      </c>
      <c r="AU44" s="36">
        <v>0</v>
      </c>
      <c r="AV44" s="36">
        <v>0</v>
      </c>
      <c r="AW44" s="36">
        <v>0</v>
      </c>
      <c r="AX44" s="36">
        <v>0</v>
      </c>
      <c r="AY44" s="36">
        <v>0</v>
      </c>
      <c r="AZ44" s="36">
        <v>0</v>
      </c>
      <c r="BA44" s="36">
        <v>0</v>
      </c>
      <c r="BB44" s="36">
        <v>0</v>
      </c>
      <c r="BC44" s="36">
        <v>0</v>
      </c>
      <c r="BD44" s="36">
        <v>0</v>
      </c>
      <c r="BE44" s="36">
        <v>0</v>
      </c>
      <c r="BF44" s="36">
        <v>0</v>
      </c>
      <c r="BG44" s="36">
        <v>0</v>
      </c>
      <c r="BH44" s="36">
        <v>0</v>
      </c>
      <c r="BI44" s="36">
        <v>0</v>
      </c>
      <c r="BJ44" s="36">
        <v>0</v>
      </c>
      <c r="BK44" s="36">
        <v>0</v>
      </c>
      <c r="BL44" s="36">
        <v>0</v>
      </c>
    </row>
    <row r="45" spans="1:64" s="37" customFormat="1" x14ac:dyDescent="0.2">
      <c r="A45" s="8">
        <v>42</v>
      </c>
      <c r="B45" s="34" t="s">
        <v>140</v>
      </c>
      <c r="C45" s="34" t="s">
        <v>149</v>
      </c>
      <c r="D45" s="41">
        <v>4.6304955650000004</v>
      </c>
      <c r="E45" s="36">
        <v>3</v>
      </c>
      <c r="F45" s="36">
        <v>0</v>
      </c>
      <c r="G45" s="36">
        <v>0</v>
      </c>
      <c r="H45" s="36">
        <v>3</v>
      </c>
      <c r="I45" s="36">
        <v>0</v>
      </c>
      <c r="J45" s="36">
        <v>0</v>
      </c>
      <c r="K45" s="36">
        <v>0</v>
      </c>
      <c r="L45" s="36">
        <v>0</v>
      </c>
      <c r="M45" s="36">
        <v>0</v>
      </c>
      <c r="N45" s="36">
        <v>0</v>
      </c>
      <c r="O45" s="36">
        <v>0</v>
      </c>
      <c r="P45" s="36">
        <v>0</v>
      </c>
      <c r="Q45" s="36">
        <v>0</v>
      </c>
      <c r="R45" s="36">
        <v>0</v>
      </c>
      <c r="S45" s="36">
        <v>0</v>
      </c>
      <c r="T45" s="36">
        <v>0</v>
      </c>
      <c r="U45" s="36">
        <v>0</v>
      </c>
      <c r="V45" s="36">
        <v>0</v>
      </c>
      <c r="W45" s="36">
        <v>0</v>
      </c>
      <c r="X45" s="36">
        <v>0</v>
      </c>
      <c r="Y45" s="36">
        <v>0</v>
      </c>
      <c r="Z45" s="36">
        <v>0</v>
      </c>
      <c r="AA45" s="36">
        <v>0</v>
      </c>
      <c r="AB45" s="36">
        <v>0</v>
      </c>
      <c r="AC45" s="36">
        <v>0</v>
      </c>
      <c r="AD45" s="36">
        <v>0</v>
      </c>
      <c r="AE45" s="36">
        <v>0</v>
      </c>
      <c r="AF45" s="36">
        <v>0</v>
      </c>
      <c r="AG45" s="36">
        <v>0</v>
      </c>
      <c r="AH45" s="36">
        <v>0</v>
      </c>
      <c r="AI45" s="36">
        <v>0</v>
      </c>
      <c r="AJ45" s="36">
        <v>0</v>
      </c>
      <c r="AK45" s="36">
        <v>0</v>
      </c>
      <c r="AL45" s="36">
        <v>0</v>
      </c>
      <c r="AM45" s="36">
        <v>0</v>
      </c>
      <c r="AN45" s="36">
        <v>0</v>
      </c>
      <c r="AO45" s="36">
        <v>0</v>
      </c>
      <c r="AP45" s="36">
        <v>0</v>
      </c>
      <c r="AQ45" s="36">
        <v>0</v>
      </c>
      <c r="AR45" s="36">
        <v>0</v>
      </c>
      <c r="AS45" s="36">
        <v>0</v>
      </c>
      <c r="AT45" s="36">
        <v>0</v>
      </c>
      <c r="AU45" s="36">
        <v>0</v>
      </c>
      <c r="AV45" s="36">
        <v>0</v>
      </c>
      <c r="AW45" s="36">
        <v>0</v>
      </c>
      <c r="AX45" s="36">
        <v>0</v>
      </c>
      <c r="AY45" s="36">
        <v>0</v>
      </c>
      <c r="AZ45" s="36">
        <v>0</v>
      </c>
      <c r="BA45" s="36">
        <v>0</v>
      </c>
      <c r="BB45" s="36">
        <v>0</v>
      </c>
      <c r="BC45" s="36">
        <v>0</v>
      </c>
      <c r="BD45" s="36">
        <v>0</v>
      </c>
      <c r="BE45" s="36">
        <v>0</v>
      </c>
      <c r="BF45" s="36">
        <v>0</v>
      </c>
      <c r="BG45" s="36">
        <v>8.2416E-4</v>
      </c>
      <c r="BH45" s="36">
        <v>0.11037836099999999</v>
      </c>
      <c r="BI45" s="36">
        <v>0</v>
      </c>
      <c r="BJ45" s="36">
        <v>0</v>
      </c>
      <c r="BK45" s="36">
        <v>0</v>
      </c>
      <c r="BL45" s="36">
        <v>0</v>
      </c>
    </row>
    <row r="46" spans="1:64" s="37" customFormat="1" x14ac:dyDescent="0.2">
      <c r="A46" s="8">
        <v>43</v>
      </c>
      <c r="B46" s="34" t="s">
        <v>140</v>
      </c>
      <c r="C46" s="34" t="s">
        <v>150</v>
      </c>
      <c r="D46" s="41">
        <v>4.6306824750000004</v>
      </c>
      <c r="E46" s="36">
        <v>6</v>
      </c>
      <c r="F46" s="36">
        <v>0</v>
      </c>
      <c r="G46" s="36">
        <v>0</v>
      </c>
      <c r="H46" s="36">
        <v>6</v>
      </c>
      <c r="I46" s="36">
        <v>0</v>
      </c>
      <c r="J46" s="36">
        <v>0</v>
      </c>
      <c r="K46" s="36">
        <v>0</v>
      </c>
      <c r="L46" s="36">
        <v>0</v>
      </c>
      <c r="M46" s="36">
        <v>0</v>
      </c>
      <c r="N46" s="36">
        <v>0</v>
      </c>
      <c r="O46" s="36">
        <v>0</v>
      </c>
      <c r="P46" s="36">
        <v>0</v>
      </c>
      <c r="Q46" s="36">
        <v>0</v>
      </c>
      <c r="R46" s="36">
        <v>0</v>
      </c>
      <c r="S46" s="36">
        <v>0</v>
      </c>
      <c r="T46" s="36">
        <v>0</v>
      </c>
      <c r="U46" s="36">
        <v>0</v>
      </c>
      <c r="V46" s="36">
        <v>0</v>
      </c>
      <c r="W46" s="36">
        <v>0</v>
      </c>
      <c r="X46" s="36">
        <v>0</v>
      </c>
      <c r="Y46" s="36">
        <v>0</v>
      </c>
      <c r="Z46" s="36">
        <v>0</v>
      </c>
      <c r="AA46" s="36">
        <v>0</v>
      </c>
      <c r="AB46" s="36">
        <v>0</v>
      </c>
      <c r="AC46" s="36">
        <v>0</v>
      </c>
      <c r="AD46" s="36">
        <v>0</v>
      </c>
      <c r="AE46" s="36">
        <v>0</v>
      </c>
      <c r="AF46" s="36">
        <v>0</v>
      </c>
      <c r="AG46" s="36">
        <v>0</v>
      </c>
      <c r="AH46" s="36">
        <v>0</v>
      </c>
      <c r="AI46" s="36">
        <v>0</v>
      </c>
      <c r="AJ46" s="36">
        <v>0</v>
      </c>
      <c r="AK46" s="36">
        <v>0</v>
      </c>
      <c r="AL46" s="36">
        <v>0</v>
      </c>
      <c r="AM46" s="36">
        <v>0</v>
      </c>
      <c r="AN46" s="36">
        <v>0</v>
      </c>
      <c r="AO46" s="36">
        <v>0</v>
      </c>
      <c r="AP46" s="36">
        <v>0</v>
      </c>
      <c r="AQ46" s="36">
        <v>0</v>
      </c>
      <c r="AR46" s="36">
        <v>0</v>
      </c>
      <c r="AS46" s="36">
        <v>0</v>
      </c>
      <c r="AT46" s="36">
        <v>0</v>
      </c>
      <c r="AU46" s="36">
        <v>0</v>
      </c>
      <c r="AV46" s="36">
        <v>0</v>
      </c>
      <c r="AW46" s="36">
        <v>0</v>
      </c>
      <c r="AX46" s="36">
        <v>0</v>
      </c>
      <c r="AY46" s="36">
        <v>0</v>
      </c>
      <c r="AZ46" s="36">
        <v>0</v>
      </c>
      <c r="BA46" s="36">
        <v>0</v>
      </c>
      <c r="BB46" s="36">
        <v>0.56813847399999995</v>
      </c>
      <c r="BC46" s="36">
        <v>51.911308677000001</v>
      </c>
      <c r="BD46" s="36">
        <v>111.108672259</v>
      </c>
      <c r="BE46" s="36">
        <v>6.2193592857142856E-2</v>
      </c>
      <c r="BF46" s="36">
        <v>0.12438718571428571</v>
      </c>
      <c r="BG46" s="36">
        <v>0.862550971</v>
      </c>
      <c r="BH46" s="36">
        <v>5.7543914599999999</v>
      </c>
      <c r="BI46" s="36">
        <v>0</v>
      </c>
      <c r="BJ46" s="36">
        <v>0</v>
      </c>
      <c r="BK46" s="36">
        <v>0</v>
      </c>
      <c r="BL46" s="36">
        <v>0</v>
      </c>
    </row>
    <row r="47" spans="1:64" s="37" customFormat="1" x14ac:dyDescent="0.2">
      <c r="A47" s="34">
        <v>44</v>
      </c>
      <c r="B47" s="34" t="s">
        <v>140</v>
      </c>
      <c r="C47" s="34" t="s">
        <v>151</v>
      </c>
      <c r="D47" s="41">
        <v>4.7006150719999997</v>
      </c>
      <c r="E47" s="36">
        <v>6</v>
      </c>
      <c r="F47" s="36">
        <v>0</v>
      </c>
      <c r="G47" s="36">
        <v>0</v>
      </c>
      <c r="H47" s="36">
        <v>6</v>
      </c>
      <c r="I47" s="36">
        <v>0</v>
      </c>
      <c r="J47" s="36">
        <v>0</v>
      </c>
      <c r="K47" s="36">
        <v>0</v>
      </c>
      <c r="L47" s="36">
        <v>0</v>
      </c>
      <c r="M47" s="36">
        <v>0</v>
      </c>
      <c r="N47" s="36">
        <v>0</v>
      </c>
      <c r="O47" s="36">
        <v>0</v>
      </c>
      <c r="P47" s="36">
        <v>0</v>
      </c>
      <c r="Q47" s="36">
        <v>0</v>
      </c>
      <c r="R47" s="36">
        <v>0</v>
      </c>
      <c r="S47" s="36">
        <v>0</v>
      </c>
      <c r="T47" s="36">
        <v>0</v>
      </c>
      <c r="U47" s="36">
        <v>0</v>
      </c>
      <c r="V47" s="36">
        <v>0</v>
      </c>
      <c r="W47" s="36">
        <v>0</v>
      </c>
      <c r="X47" s="36">
        <v>0</v>
      </c>
      <c r="Y47" s="36">
        <v>0</v>
      </c>
      <c r="Z47" s="36">
        <v>0</v>
      </c>
      <c r="AA47" s="36">
        <v>0</v>
      </c>
      <c r="AB47" s="36">
        <v>0</v>
      </c>
      <c r="AC47" s="36">
        <v>0</v>
      </c>
      <c r="AD47" s="36">
        <v>0</v>
      </c>
      <c r="AE47" s="36">
        <v>0</v>
      </c>
      <c r="AF47" s="36">
        <v>0</v>
      </c>
      <c r="AG47" s="36">
        <v>0</v>
      </c>
      <c r="AH47" s="36">
        <v>0</v>
      </c>
      <c r="AI47" s="36">
        <v>0</v>
      </c>
      <c r="AJ47" s="36">
        <v>0</v>
      </c>
      <c r="AK47" s="36">
        <v>0</v>
      </c>
      <c r="AL47" s="36">
        <v>0</v>
      </c>
      <c r="AM47" s="36">
        <v>0</v>
      </c>
      <c r="AN47" s="36">
        <v>0</v>
      </c>
      <c r="AO47" s="36">
        <v>0</v>
      </c>
      <c r="AP47" s="36">
        <v>0</v>
      </c>
      <c r="AQ47" s="36">
        <v>0</v>
      </c>
      <c r="AR47" s="36">
        <v>0</v>
      </c>
      <c r="AS47" s="36">
        <v>0</v>
      </c>
      <c r="AT47" s="36">
        <v>0</v>
      </c>
      <c r="AU47" s="36">
        <v>0</v>
      </c>
      <c r="AV47" s="36">
        <v>0</v>
      </c>
      <c r="AW47" s="36">
        <v>0</v>
      </c>
      <c r="AX47" s="36">
        <v>0</v>
      </c>
      <c r="AY47" s="36">
        <v>0</v>
      </c>
      <c r="AZ47" s="36">
        <v>0</v>
      </c>
      <c r="BA47" s="36">
        <v>0</v>
      </c>
      <c r="BB47" s="36">
        <v>0.11955961700000001</v>
      </c>
      <c r="BC47" s="36">
        <v>6.1529996249999996</v>
      </c>
      <c r="BD47" s="36">
        <v>14.555482983999999</v>
      </c>
      <c r="BE47" s="36">
        <v>1.3088080000000002E-2</v>
      </c>
      <c r="BF47" s="36">
        <v>2.6176160000000004E-2</v>
      </c>
      <c r="BG47" s="36">
        <v>0.85936955699999995</v>
      </c>
      <c r="BH47" s="36">
        <v>4.6728902249999997</v>
      </c>
      <c r="BI47" s="36">
        <v>0</v>
      </c>
      <c r="BJ47" s="36">
        <v>0</v>
      </c>
      <c r="BK47" s="36">
        <v>0</v>
      </c>
      <c r="BL47" s="36">
        <v>0</v>
      </c>
    </row>
    <row r="48" spans="1:64" s="37" customFormat="1" x14ac:dyDescent="0.2">
      <c r="A48" s="34">
        <v>45</v>
      </c>
      <c r="B48" s="34" t="s">
        <v>140</v>
      </c>
      <c r="C48" s="34" t="s">
        <v>152</v>
      </c>
      <c r="D48" s="41">
        <v>4.6470145780000003</v>
      </c>
      <c r="E48" s="36">
        <v>13</v>
      </c>
      <c r="F48" s="36">
        <v>0</v>
      </c>
      <c r="G48" s="36">
        <v>0</v>
      </c>
      <c r="H48" s="36">
        <v>13</v>
      </c>
      <c r="I48" s="36">
        <v>0</v>
      </c>
      <c r="J48" s="36">
        <v>0</v>
      </c>
      <c r="K48" s="36">
        <v>0</v>
      </c>
      <c r="L48" s="36">
        <v>0</v>
      </c>
      <c r="M48" s="36">
        <v>0</v>
      </c>
      <c r="N48" s="36">
        <v>0</v>
      </c>
      <c r="O48" s="36">
        <v>0</v>
      </c>
      <c r="P48" s="36">
        <v>0</v>
      </c>
      <c r="Q48" s="36">
        <v>0</v>
      </c>
      <c r="R48" s="36">
        <v>0</v>
      </c>
      <c r="S48" s="36">
        <v>0</v>
      </c>
      <c r="T48" s="36">
        <v>0</v>
      </c>
      <c r="U48" s="36">
        <v>0</v>
      </c>
      <c r="V48" s="36">
        <v>0</v>
      </c>
      <c r="W48" s="36">
        <v>0</v>
      </c>
      <c r="X48" s="36">
        <v>0</v>
      </c>
      <c r="Y48" s="36">
        <v>0</v>
      </c>
      <c r="Z48" s="36">
        <v>0</v>
      </c>
      <c r="AA48" s="36">
        <v>0</v>
      </c>
      <c r="AB48" s="36">
        <v>0</v>
      </c>
      <c r="AC48" s="36">
        <v>0</v>
      </c>
      <c r="AD48" s="36">
        <v>0</v>
      </c>
      <c r="AE48" s="36">
        <v>0</v>
      </c>
      <c r="AF48" s="36">
        <v>0</v>
      </c>
      <c r="AG48" s="36">
        <v>0</v>
      </c>
      <c r="AH48" s="36">
        <v>0</v>
      </c>
      <c r="AI48" s="36">
        <v>0</v>
      </c>
      <c r="AJ48" s="36">
        <v>0</v>
      </c>
      <c r="AK48" s="36">
        <v>0</v>
      </c>
      <c r="AL48" s="36">
        <v>0</v>
      </c>
      <c r="AM48" s="36">
        <v>0</v>
      </c>
      <c r="AN48" s="36">
        <v>0</v>
      </c>
      <c r="AO48" s="36">
        <v>0</v>
      </c>
      <c r="AP48" s="36">
        <v>0</v>
      </c>
      <c r="AQ48" s="36">
        <v>0</v>
      </c>
      <c r="AR48" s="36">
        <v>0</v>
      </c>
      <c r="AS48" s="36">
        <v>0</v>
      </c>
      <c r="AT48" s="36">
        <v>0</v>
      </c>
      <c r="AU48" s="36">
        <v>0</v>
      </c>
      <c r="AV48" s="36">
        <v>0</v>
      </c>
      <c r="AW48" s="36">
        <v>0</v>
      </c>
      <c r="AX48" s="36">
        <v>0</v>
      </c>
      <c r="AY48" s="36">
        <v>0</v>
      </c>
      <c r="AZ48" s="36">
        <v>0</v>
      </c>
      <c r="BA48" s="36">
        <v>0</v>
      </c>
      <c r="BB48" s="36">
        <v>4.9842113E-2</v>
      </c>
      <c r="BC48" s="36">
        <v>6.3725314239999999</v>
      </c>
      <c r="BD48" s="36">
        <v>13.733836814</v>
      </c>
      <c r="BE48" s="36">
        <v>5.4561699999999998E-3</v>
      </c>
      <c r="BF48" s="36">
        <v>1.091234E-2</v>
      </c>
      <c r="BG48" s="36">
        <v>0</v>
      </c>
      <c r="BH48" s="36">
        <v>0.26035708299999999</v>
      </c>
      <c r="BI48" s="36">
        <v>0</v>
      </c>
      <c r="BJ48" s="36">
        <v>0</v>
      </c>
      <c r="BK48" s="36">
        <v>0</v>
      </c>
      <c r="BL48" s="36">
        <v>0</v>
      </c>
    </row>
    <row r="49" spans="1:64" s="37" customFormat="1" x14ac:dyDescent="0.2">
      <c r="A49" s="34">
        <v>46</v>
      </c>
      <c r="B49" s="34" t="s">
        <v>140</v>
      </c>
      <c r="C49" s="34" t="s">
        <v>153</v>
      </c>
      <c r="D49" s="41">
        <v>4.5631867440000002</v>
      </c>
      <c r="E49" s="36">
        <v>57</v>
      </c>
      <c r="F49" s="36">
        <v>0</v>
      </c>
      <c r="G49" s="36">
        <v>2</v>
      </c>
      <c r="H49" s="36">
        <v>55</v>
      </c>
      <c r="I49" s="36">
        <v>0</v>
      </c>
      <c r="J49" s="36">
        <v>0</v>
      </c>
      <c r="K49" s="36">
        <v>0</v>
      </c>
      <c r="L49" s="36">
        <v>0</v>
      </c>
      <c r="M49" s="36">
        <v>0</v>
      </c>
      <c r="N49" s="36">
        <v>0</v>
      </c>
      <c r="O49" s="36">
        <v>0</v>
      </c>
      <c r="P49" s="36">
        <v>0</v>
      </c>
      <c r="Q49" s="36">
        <v>0</v>
      </c>
      <c r="R49" s="36">
        <v>0</v>
      </c>
      <c r="S49" s="36">
        <v>0</v>
      </c>
      <c r="T49" s="36">
        <v>0</v>
      </c>
      <c r="U49" s="36">
        <v>2.4E-2</v>
      </c>
      <c r="V49" s="36">
        <v>5.7599999999999998E-2</v>
      </c>
      <c r="W49" s="36">
        <v>2.4E-2</v>
      </c>
      <c r="X49" s="36">
        <v>5.7599999999999998E-2</v>
      </c>
      <c r="Y49" s="36">
        <v>8.1600000000000006E-2</v>
      </c>
      <c r="Z49" s="36">
        <v>0</v>
      </c>
      <c r="AA49" s="36">
        <v>0</v>
      </c>
      <c r="AB49" s="36">
        <v>0</v>
      </c>
      <c r="AC49" s="36">
        <v>0</v>
      </c>
      <c r="AD49" s="36">
        <v>0</v>
      </c>
      <c r="AE49" s="36">
        <v>0</v>
      </c>
      <c r="AF49" s="36">
        <v>0</v>
      </c>
      <c r="AG49" s="36">
        <v>2.3519085056230319E-3</v>
      </c>
      <c r="AH49" s="36">
        <v>4.0009478026690661E-3</v>
      </c>
      <c r="AI49" s="36">
        <v>1.2813846340980657E-2</v>
      </c>
      <c r="AJ49" s="36">
        <v>0</v>
      </c>
      <c r="AK49" s="36">
        <v>0</v>
      </c>
      <c r="AL49" s="36">
        <v>0</v>
      </c>
      <c r="AM49" s="36">
        <v>2.3519085056230319E-3</v>
      </c>
      <c r="AN49" s="36">
        <v>4.0009478026690661E-3</v>
      </c>
      <c r="AO49" s="36">
        <v>1.2813846340980657E-2</v>
      </c>
      <c r="AP49" s="36">
        <v>7.5767737000000002E-2</v>
      </c>
      <c r="AQ49" s="36">
        <v>4.0798012000000002E-2</v>
      </c>
      <c r="AR49" s="36">
        <v>0.116565749</v>
      </c>
      <c r="AS49" s="36">
        <v>0</v>
      </c>
      <c r="AT49" s="36">
        <v>0</v>
      </c>
      <c r="AU49" s="36">
        <v>0</v>
      </c>
      <c r="AV49" s="36">
        <v>0</v>
      </c>
      <c r="AW49" s="36">
        <v>0</v>
      </c>
      <c r="AX49" s="36">
        <v>0</v>
      </c>
      <c r="AY49" s="36">
        <v>0</v>
      </c>
      <c r="AZ49" s="36">
        <v>0</v>
      </c>
      <c r="BA49" s="36">
        <v>0</v>
      </c>
      <c r="BB49" s="36">
        <v>3.308966E-3</v>
      </c>
      <c r="BC49" s="36">
        <v>0.15276498299999999</v>
      </c>
      <c r="BD49" s="36">
        <v>0.31989095099999998</v>
      </c>
      <c r="BE49" s="36">
        <v>3.6222857142857148E-4</v>
      </c>
      <c r="BF49" s="36">
        <v>7.2445857142857154E-4</v>
      </c>
      <c r="BG49" s="36">
        <v>1.3675440000000001E-2</v>
      </c>
      <c r="BH49" s="36">
        <v>2.1899199999999999E-4</v>
      </c>
      <c r="BI49" s="36">
        <v>0</v>
      </c>
      <c r="BJ49" s="36">
        <v>0</v>
      </c>
      <c r="BK49" s="36">
        <v>0</v>
      </c>
      <c r="BL49" s="36">
        <v>0</v>
      </c>
    </row>
    <row r="50" spans="1:64" s="37" customFormat="1" x14ac:dyDescent="0.2">
      <c r="A50" s="34">
        <v>47</v>
      </c>
      <c r="B50" s="34" t="s">
        <v>140</v>
      </c>
      <c r="C50" s="34" t="s">
        <v>154</v>
      </c>
      <c r="D50" s="41">
        <v>4.2969921830000004</v>
      </c>
      <c r="E50" s="36">
        <v>40</v>
      </c>
      <c r="F50" s="36">
        <v>0</v>
      </c>
      <c r="G50" s="36">
        <v>0</v>
      </c>
      <c r="H50" s="36">
        <v>40</v>
      </c>
      <c r="I50" s="36">
        <v>0</v>
      </c>
      <c r="J50" s="36">
        <v>0</v>
      </c>
      <c r="K50" s="36">
        <v>0</v>
      </c>
      <c r="L50" s="36">
        <v>0</v>
      </c>
      <c r="M50" s="36">
        <v>0</v>
      </c>
      <c r="N50" s="36">
        <v>0</v>
      </c>
      <c r="O50" s="36">
        <v>0</v>
      </c>
      <c r="P50" s="36">
        <v>0</v>
      </c>
      <c r="Q50" s="36">
        <v>0</v>
      </c>
      <c r="R50" s="36">
        <v>0</v>
      </c>
      <c r="S50" s="36">
        <v>0</v>
      </c>
      <c r="T50" s="36">
        <v>0</v>
      </c>
      <c r="U50" s="36">
        <v>0</v>
      </c>
      <c r="V50" s="36">
        <v>0</v>
      </c>
      <c r="W50" s="36">
        <v>0</v>
      </c>
      <c r="X50" s="36">
        <v>0</v>
      </c>
      <c r="Y50" s="36">
        <v>0</v>
      </c>
      <c r="Z50" s="36">
        <v>0</v>
      </c>
      <c r="AA50" s="36">
        <v>0</v>
      </c>
      <c r="AB50" s="36">
        <v>0</v>
      </c>
      <c r="AC50" s="36">
        <v>0</v>
      </c>
      <c r="AD50" s="36">
        <v>0</v>
      </c>
      <c r="AE50" s="36">
        <v>0</v>
      </c>
      <c r="AF50" s="36">
        <v>0</v>
      </c>
      <c r="AG50" s="36">
        <v>0</v>
      </c>
      <c r="AH50" s="36">
        <v>0</v>
      </c>
      <c r="AI50" s="36">
        <v>0</v>
      </c>
      <c r="AJ50" s="36">
        <v>0</v>
      </c>
      <c r="AK50" s="36">
        <v>0</v>
      </c>
      <c r="AL50" s="36">
        <v>0</v>
      </c>
      <c r="AM50" s="36">
        <v>0</v>
      </c>
      <c r="AN50" s="36">
        <v>0</v>
      </c>
      <c r="AO50" s="36">
        <v>0</v>
      </c>
      <c r="AP50" s="36">
        <v>0</v>
      </c>
      <c r="AQ50" s="36">
        <v>0</v>
      </c>
      <c r="AR50" s="36">
        <v>0</v>
      </c>
      <c r="AS50" s="36">
        <v>0</v>
      </c>
      <c r="AT50" s="36">
        <v>0</v>
      </c>
      <c r="AU50" s="36">
        <v>0</v>
      </c>
      <c r="AV50" s="36">
        <v>0</v>
      </c>
      <c r="AW50" s="36">
        <v>0</v>
      </c>
      <c r="AX50" s="36">
        <v>0</v>
      </c>
      <c r="AY50" s="36">
        <v>0</v>
      </c>
      <c r="AZ50" s="36">
        <v>0</v>
      </c>
      <c r="BA50" s="36">
        <v>0</v>
      </c>
      <c r="BB50" s="36">
        <v>0</v>
      </c>
      <c r="BC50" s="36">
        <v>0</v>
      </c>
      <c r="BD50" s="36">
        <v>0</v>
      </c>
      <c r="BE50" s="36">
        <v>0</v>
      </c>
      <c r="BF50" s="36">
        <v>0</v>
      </c>
      <c r="BG50" s="36">
        <v>0</v>
      </c>
      <c r="BH50" s="36">
        <v>0</v>
      </c>
      <c r="BI50" s="36">
        <v>0</v>
      </c>
      <c r="BJ50" s="36">
        <v>0</v>
      </c>
      <c r="BK50" s="36">
        <v>0</v>
      </c>
      <c r="BL50" s="36">
        <v>0</v>
      </c>
    </row>
    <row r="51" spans="1:64" s="37" customFormat="1" x14ac:dyDescent="0.2">
      <c r="A51" s="34">
        <v>48</v>
      </c>
      <c r="B51" s="34" t="s">
        <v>140</v>
      </c>
      <c r="C51" s="34" t="s">
        <v>155</v>
      </c>
      <c r="D51" s="41">
        <v>4.7157785170000004</v>
      </c>
      <c r="E51" s="36">
        <v>55</v>
      </c>
      <c r="F51" s="36">
        <v>0</v>
      </c>
      <c r="G51" s="36">
        <v>1</v>
      </c>
      <c r="H51" s="36">
        <v>54</v>
      </c>
      <c r="I51" s="36">
        <v>0</v>
      </c>
      <c r="J51" s="36">
        <v>0</v>
      </c>
      <c r="K51" s="36">
        <v>0</v>
      </c>
      <c r="L51" s="36">
        <v>0</v>
      </c>
      <c r="M51" s="36">
        <v>0</v>
      </c>
      <c r="N51" s="36">
        <v>0</v>
      </c>
      <c r="O51" s="36">
        <v>0</v>
      </c>
      <c r="P51" s="36">
        <v>0</v>
      </c>
      <c r="Q51" s="36">
        <v>0</v>
      </c>
      <c r="R51" s="36">
        <v>0</v>
      </c>
      <c r="S51" s="36">
        <v>0</v>
      </c>
      <c r="T51" s="36">
        <v>0</v>
      </c>
      <c r="U51" s="36">
        <v>0</v>
      </c>
      <c r="V51" s="36">
        <v>0</v>
      </c>
      <c r="W51" s="36">
        <v>0</v>
      </c>
      <c r="X51" s="36">
        <v>0</v>
      </c>
      <c r="Y51" s="36">
        <v>0</v>
      </c>
      <c r="Z51" s="36">
        <v>0</v>
      </c>
      <c r="AA51" s="36">
        <v>0</v>
      </c>
      <c r="AB51" s="36">
        <v>0</v>
      </c>
      <c r="AC51" s="36">
        <v>0</v>
      </c>
      <c r="AD51" s="36">
        <v>0</v>
      </c>
      <c r="AE51" s="36">
        <v>0</v>
      </c>
      <c r="AF51" s="36">
        <v>0</v>
      </c>
      <c r="AG51" s="36">
        <v>0</v>
      </c>
      <c r="AH51" s="36">
        <v>0</v>
      </c>
      <c r="AI51" s="36">
        <v>0</v>
      </c>
      <c r="AJ51" s="36">
        <v>0</v>
      </c>
      <c r="AK51" s="36">
        <v>0</v>
      </c>
      <c r="AL51" s="36">
        <v>0</v>
      </c>
      <c r="AM51" s="36">
        <v>0</v>
      </c>
      <c r="AN51" s="36">
        <v>0</v>
      </c>
      <c r="AO51" s="36">
        <v>0</v>
      </c>
      <c r="AP51" s="36">
        <v>0</v>
      </c>
      <c r="AQ51" s="36">
        <v>0</v>
      </c>
      <c r="AR51" s="36">
        <v>0</v>
      </c>
      <c r="AS51" s="36">
        <v>0</v>
      </c>
      <c r="AT51" s="36">
        <v>0</v>
      </c>
      <c r="AU51" s="36">
        <v>0</v>
      </c>
      <c r="AV51" s="36">
        <v>0</v>
      </c>
      <c r="AW51" s="36">
        <v>0</v>
      </c>
      <c r="AX51" s="36">
        <v>0</v>
      </c>
      <c r="AY51" s="36">
        <v>0</v>
      </c>
      <c r="AZ51" s="36">
        <v>0</v>
      </c>
      <c r="BA51" s="36">
        <v>0</v>
      </c>
      <c r="BB51" s="36">
        <v>5.7180979999999996E-3</v>
      </c>
      <c r="BC51" s="36">
        <v>0.29033904999999999</v>
      </c>
      <c r="BD51" s="36">
        <v>0.62</v>
      </c>
      <c r="BE51" s="36">
        <v>6.2595428571428574E-4</v>
      </c>
      <c r="BF51" s="36">
        <v>1.2519085714285715E-3</v>
      </c>
      <c r="BG51" s="36">
        <v>5.9495027999999998E-2</v>
      </c>
      <c r="BH51" s="36">
        <v>0.214891998</v>
      </c>
      <c r="BI51" s="36">
        <v>0</v>
      </c>
      <c r="BJ51" s="36">
        <v>0</v>
      </c>
      <c r="BK51" s="36">
        <v>0</v>
      </c>
      <c r="BL51" s="36">
        <v>0</v>
      </c>
    </row>
    <row r="52" spans="1:64" s="37" customFormat="1" x14ac:dyDescent="0.2">
      <c r="A52" s="34">
        <v>49</v>
      </c>
      <c r="B52" s="34" t="s">
        <v>140</v>
      </c>
      <c r="C52" s="34" t="s">
        <v>156</v>
      </c>
      <c r="D52" s="41">
        <v>4.7748259229999999</v>
      </c>
      <c r="E52" s="36">
        <v>23</v>
      </c>
      <c r="F52" s="36">
        <v>0</v>
      </c>
      <c r="G52" s="36">
        <v>0</v>
      </c>
      <c r="H52" s="36">
        <v>23</v>
      </c>
      <c r="I52" s="36">
        <v>0</v>
      </c>
      <c r="J52" s="36">
        <v>0</v>
      </c>
      <c r="K52" s="36">
        <v>0</v>
      </c>
      <c r="L52" s="36">
        <v>0</v>
      </c>
      <c r="M52" s="36">
        <v>0</v>
      </c>
      <c r="N52" s="36">
        <v>0</v>
      </c>
      <c r="O52" s="36">
        <v>7.0759000000000005E-5</v>
      </c>
      <c r="P52" s="36">
        <v>1.2285400000000001E-4</v>
      </c>
      <c r="Q52" s="36">
        <v>7.0207000000000001E-5</v>
      </c>
      <c r="R52" s="36">
        <v>5.5199999999999997E-7</v>
      </c>
      <c r="S52" s="36">
        <v>1.2213400000000001E-4</v>
      </c>
      <c r="T52" s="36">
        <v>7.1999999999999999E-7</v>
      </c>
      <c r="U52" s="36">
        <v>0</v>
      </c>
      <c r="V52" s="36">
        <v>0</v>
      </c>
      <c r="W52" s="36">
        <v>7.0759000000000005E-5</v>
      </c>
      <c r="X52" s="36">
        <v>1.2285400000000001E-4</v>
      </c>
      <c r="Y52" s="36">
        <v>1.9361300000000003E-4</v>
      </c>
      <c r="Z52" s="36">
        <v>0</v>
      </c>
      <c r="AA52" s="36">
        <v>0</v>
      </c>
      <c r="AB52" s="36">
        <v>0</v>
      </c>
      <c r="AC52" s="36">
        <v>0</v>
      </c>
      <c r="AD52" s="36">
        <v>0</v>
      </c>
      <c r="AE52" s="36">
        <v>0</v>
      </c>
      <c r="AF52" s="36">
        <v>0</v>
      </c>
      <c r="AG52" s="36">
        <v>0</v>
      </c>
      <c r="AH52" s="36">
        <v>0</v>
      </c>
      <c r="AI52" s="36">
        <v>0</v>
      </c>
      <c r="AJ52" s="36">
        <v>0</v>
      </c>
      <c r="AK52" s="36">
        <v>0</v>
      </c>
      <c r="AL52" s="36">
        <v>0</v>
      </c>
      <c r="AM52" s="36">
        <v>0</v>
      </c>
      <c r="AN52" s="36">
        <v>0</v>
      </c>
      <c r="AO52" s="36">
        <v>0</v>
      </c>
      <c r="AP52" s="36">
        <v>1.55186E-4</v>
      </c>
      <c r="AQ52" s="36">
        <v>8.3561999999999997E-5</v>
      </c>
      <c r="AR52" s="36">
        <v>2.38748E-4</v>
      </c>
      <c r="AS52" s="36">
        <v>0</v>
      </c>
      <c r="AT52" s="36">
        <v>0</v>
      </c>
      <c r="AU52" s="36">
        <v>0</v>
      </c>
      <c r="AV52" s="36">
        <v>0</v>
      </c>
      <c r="AW52" s="36">
        <v>0</v>
      </c>
      <c r="AX52" s="36">
        <v>0</v>
      </c>
      <c r="AY52" s="36">
        <v>0</v>
      </c>
      <c r="AZ52" s="36">
        <v>0</v>
      </c>
      <c r="BA52" s="36">
        <v>0</v>
      </c>
      <c r="BB52" s="36">
        <v>8.0082516000000006E-2</v>
      </c>
      <c r="BC52" s="36">
        <v>4.4211618450000003</v>
      </c>
      <c r="BD52" s="36">
        <v>9.7242503689999999</v>
      </c>
      <c r="BE52" s="36">
        <v>8.7665585714285718E-3</v>
      </c>
      <c r="BF52" s="36">
        <v>1.7533117142857144E-2</v>
      </c>
      <c r="BG52" s="36">
        <v>4.0003311E-2</v>
      </c>
      <c r="BH52" s="36">
        <v>0.52843375199999998</v>
      </c>
      <c r="BI52" s="36">
        <v>0</v>
      </c>
      <c r="BJ52" s="36">
        <v>0</v>
      </c>
      <c r="BK52" s="36">
        <v>0</v>
      </c>
      <c r="BL52" s="36">
        <v>0</v>
      </c>
    </row>
    <row r="53" spans="1:64" s="37" customFormat="1" x14ac:dyDescent="0.2">
      <c r="A53" s="34">
        <v>50</v>
      </c>
      <c r="B53" s="34" t="s">
        <v>140</v>
      </c>
      <c r="C53" s="34" t="s">
        <v>157</v>
      </c>
      <c r="D53" s="41">
        <v>4.867625189</v>
      </c>
      <c r="E53" s="36">
        <v>3</v>
      </c>
      <c r="F53" s="36">
        <v>0</v>
      </c>
      <c r="G53" s="36">
        <v>0</v>
      </c>
      <c r="H53" s="36">
        <v>3</v>
      </c>
      <c r="I53" s="36">
        <v>0</v>
      </c>
      <c r="J53" s="36">
        <v>0</v>
      </c>
      <c r="K53" s="36">
        <v>0</v>
      </c>
      <c r="L53" s="36">
        <v>0</v>
      </c>
      <c r="M53" s="36">
        <v>0</v>
      </c>
      <c r="N53" s="36">
        <v>0</v>
      </c>
      <c r="O53" s="36">
        <v>9.9449400000000006E-4</v>
      </c>
      <c r="P53" s="36">
        <v>1.5484440000000002E-3</v>
      </c>
      <c r="Q53" s="36">
        <v>8.9338500000000001E-4</v>
      </c>
      <c r="R53" s="36">
        <v>1.01109E-4</v>
      </c>
      <c r="S53" s="36">
        <v>1.4165620000000001E-3</v>
      </c>
      <c r="T53" s="36">
        <v>1.31882E-4</v>
      </c>
      <c r="U53" s="36">
        <v>0</v>
      </c>
      <c r="V53" s="36">
        <v>0</v>
      </c>
      <c r="W53" s="36">
        <v>9.9449400000000006E-4</v>
      </c>
      <c r="X53" s="36">
        <v>1.5484440000000002E-3</v>
      </c>
      <c r="Y53" s="36">
        <v>2.5429380000000002E-3</v>
      </c>
      <c r="Z53" s="36">
        <v>0</v>
      </c>
      <c r="AA53" s="36">
        <v>0</v>
      </c>
      <c r="AB53" s="36">
        <v>0</v>
      </c>
      <c r="AC53" s="36">
        <v>0</v>
      </c>
      <c r="AD53" s="36">
        <v>0</v>
      </c>
      <c r="AE53" s="36">
        <v>0</v>
      </c>
      <c r="AF53" s="36">
        <v>0</v>
      </c>
      <c r="AG53" s="36">
        <v>0</v>
      </c>
      <c r="AH53" s="36">
        <v>0</v>
      </c>
      <c r="AI53" s="36">
        <v>0</v>
      </c>
      <c r="AJ53" s="36">
        <v>0</v>
      </c>
      <c r="AK53" s="36">
        <v>0</v>
      </c>
      <c r="AL53" s="36">
        <v>0</v>
      </c>
      <c r="AM53" s="36">
        <v>0</v>
      </c>
      <c r="AN53" s="36">
        <v>0</v>
      </c>
      <c r="AO53" s="36">
        <v>0</v>
      </c>
      <c r="AP53" s="36">
        <v>1.294733E-3</v>
      </c>
      <c r="AQ53" s="36">
        <v>6.9716400000000001E-4</v>
      </c>
      <c r="AR53" s="36">
        <v>1.9918969999999999E-3</v>
      </c>
      <c r="AS53" s="36">
        <v>0</v>
      </c>
      <c r="AT53" s="36">
        <v>0</v>
      </c>
      <c r="AU53" s="36">
        <v>0</v>
      </c>
      <c r="AV53" s="36">
        <v>0</v>
      </c>
      <c r="AW53" s="36">
        <v>0</v>
      </c>
      <c r="AX53" s="36">
        <v>0</v>
      </c>
      <c r="AY53" s="36">
        <v>0</v>
      </c>
      <c r="AZ53" s="36">
        <v>0</v>
      </c>
      <c r="BA53" s="36">
        <v>0</v>
      </c>
      <c r="BB53" s="36">
        <v>0</v>
      </c>
      <c r="BC53" s="36">
        <v>0</v>
      </c>
      <c r="BD53" s="36">
        <v>0</v>
      </c>
      <c r="BE53" s="36">
        <v>0</v>
      </c>
      <c r="BF53" s="36">
        <v>0</v>
      </c>
      <c r="BG53" s="36">
        <v>0.10066439200000001</v>
      </c>
      <c r="BH53" s="36">
        <v>0.69266408700000004</v>
      </c>
      <c r="BI53" s="36">
        <v>0</v>
      </c>
      <c r="BJ53" s="36">
        <v>0</v>
      </c>
      <c r="BK53" s="36">
        <v>0</v>
      </c>
      <c r="BL53" s="36">
        <v>0</v>
      </c>
    </row>
    <row r="54" spans="1:64" s="37" customFormat="1" x14ac:dyDescent="0.2">
      <c r="A54" s="34">
        <v>51</v>
      </c>
      <c r="B54" s="34" t="s">
        <v>140</v>
      </c>
      <c r="C54" s="34" t="s">
        <v>158</v>
      </c>
      <c r="D54" s="41">
        <v>4.8804028129999999</v>
      </c>
      <c r="E54" s="36">
        <v>31</v>
      </c>
      <c r="F54" s="36">
        <v>0</v>
      </c>
      <c r="G54" s="36">
        <v>1</v>
      </c>
      <c r="H54" s="36">
        <v>30</v>
      </c>
      <c r="I54" s="36">
        <v>0</v>
      </c>
      <c r="J54" s="36">
        <v>0</v>
      </c>
      <c r="K54" s="36">
        <v>0</v>
      </c>
      <c r="L54" s="36">
        <v>0</v>
      </c>
      <c r="M54" s="36">
        <v>0</v>
      </c>
      <c r="N54" s="36">
        <v>0</v>
      </c>
      <c r="O54" s="36">
        <v>7.3859000000000008E-3</v>
      </c>
      <c r="P54" s="36">
        <v>1.1497375000000001E-2</v>
      </c>
      <c r="Q54" s="36">
        <v>6.6998480000000004E-3</v>
      </c>
      <c r="R54" s="36">
        <v>6.8605199999999993E-4</v>
      </c>
      <c r="S54" s="36">
        <v>1.0602524E-2</v>
      </c>
      <c r="T54" s="36">
        <v>8.94851E-4</v>
      </c>
      <c r="U54" s="36">
        <v>6.0000000000000001E-3</v>
      </c>
      <c r="V54" s="36">
        <v>1.44E-2</v>
      </c>
      <c r="W54" s="36">
        <v>1.3385900000000001E-2</v>
      </c>
      <c r="X54" s="36">
        <v>2.5897375E-2</v>
      </c>
      <c r="Y54" s="36">
        <v>3.9283274999999999E-2</v>
      </c>
      <c r="Z54" s="36">
        <v>0</v>
      </c>
      <c r="AA54" s="36">
        <v>0</v>
      </c>
      <c r="AB54" s="36">
        <v>0</v>
      </c>
      <c r="AC54" s="36">
        <v>0</v>
      </c>
      <c r="AD54" s="36">
        <v>0</v>
      </c>
      <c r="AE54" s="36">
        <v>0</v>
      </c>
      <c r="AF54" s="36">
        <v>0</v>
      </c>
      <c r="AG54" s="36">
        <v>6.2704984370617791E-4</v>
      </c>
      <c r="AH54" s="36">
        <v>1.0667054812472912E-3</v>
      </c>
      <c r="AI54" s="36">
        <v>3.4163405277784866E-3</v>
      </c>
      <c r="AJ54" s="36">
        <v>0</v>
      </c>
      <c r="AK54" s="36">
        <v>0</v>
      </c>
      <c r="AL54" s="36">
        <v>0</v>
      </c>
      <c r="AM54" s="36">
        <v>6.2704984370617791E-4</v>
      </c>
      <c r="AN54" s="36">
        <v>1.0667054812472912E-3</v>
      </c>
      <c r="AO54" s="36">
        <v>3.4163405277784866E-3</v>
      </c>
      <c r="AP54" s="36">
        <v>3.0707297000000001E-2</v>
      </c>
      <c r="AQ54" s="36">
        <v>1.6534698E-2</v>
      </c>
      <c r="AR54" s="36">
        <v>4.7241995000000002E-2</v>
      </c>
      <c r="AS54" s="36">
        <v>0</v>
      </c>
      <c r="AT54" s="36">
        <v>0</v>
      </c>
      <c r="AU54" s="36">
        <v>0</v>
      </c>
      <c r="AV54" s="36">
        <v>0</v>
      </c>
      <c r="AW54" s="36">
        <v>0</v>
      </c>
      <c r="AX54" s="36">
        <v>0</v>
      </c>
      <c r="AY54" s="36">
        <v>0</v>
      </c>
      <c r="AZ54" s="36">
        <v>0</v>
      </c>
      <c r="BA54" s="36">
        <v>0</v>
      </c>
      <c r="BB54" s="36">
        <v>0.89295126000000002</v>
      </c>
      <c r="BC54" s="36">
        <v>64.717935202000007</v>
      </c>
      <c r="BD54" s="36">
        <v>147.14572440500001</v>
      </c>
      <c r="BE54" s="36">
        <v>9.7750547142857164E-2</v>
      </c>
      <c r="BF54" s="36">
        <v>0.19550109571428576</v>
      </c>
      <c r="BG54" s="36">
        <v>0.48953938400000002</v>
      </c>
      <c r="BH54" s="36">
        <v>6.1818868629999999</v>
      </c>
      <c r="BI54" s="36">
        <v>0</v>
      </c>
      <c r="BJ54" s="36">
        <v>0</v>
      </c>
      <c r="BK54" s="36">
        <v>0</v>
      </c>
      <c r="BL54" s="36">
        <v>0</v>
      </c>
    </row>
    <row r="55" spans="1:64" s="37" customFormat="1" x14ac:dyDescent="0.2">
      <c r="A55" s="34">
        <v>52</v>
      </c>
      <c r="B55" s="34" t="s">
        <v>140</v>
      </c>
      <c r="C55" s="34" t="s">
        <v>159</v>
      </c>
      <c r="D55" s="41">
        <v>4.5048556870000001</v>
      </c>
      <c r="E55" s="36">
        <v>4</v>
      </c>
      <c r="F55" s="36">
        <v>0</v>
      </c>
      <c r="G55" s="36">
        <v>0</v>
      </c>
      <c r="H55" s="36">
        <v>4</v>
      </c>
      <c r="I55" s="36">
        <v>0</v>
      </c>
      <c r="J55" s="36">
        <v>0</v>
      </c>
      <c r="K55" s="36">
        <v>0</v>
      </c>
      <c r="L55" s="36">
        <v>0</v>
      </c>
      <c r="M55" s="36">
        <v>0</v>
      </c>
      <c r="N55" s="36">
        <v>0</v>
      </c>
      <c r="O55" s="36">
        <v>0</v>
      </c>
      <c r="P55" s="36">
        <v>0</v>
      </c>
      <c r="Q55" s="36">
        <v>0</v>
      </c>
      <c r="R55" s="36">
        <v>0</v>
      </c>
      <c r="S55" s="36">
        <v>0</v>
      </c>
      <c r="T55" s="36">
        <v>0</v>
      </c>
      <c r="U55" s="36">
        <v>0</v>
      </c>
      <c r="V55" s="36">
        <v>0</v>
      </c>
      <c r="W55" s="36">
        <v>0</v>
      </c>
      <c r="X55" s="36">
        <v>0</v>
      </c>
      <c r="Y55" s="36">
        <v>0</v>
      </c>
      <c r="Z55" s="36">
        <v>0</v>
      </c>
      <c r="AA55" s="36">
        <v>0</v>
      </c>
      <c r="AB55" s="36">
        <v>0</v>
      </c>
      <c r="AC55" s="36">
        <v>0</v>
      </c>
      <c r="AD55" s="36">
        <v>0</v>
      </c>
      <c r="AE55" s="36">
        <v>0</v>
      </c>
      <c r="AF55" s="36">
        <v>0</v>
      </c>
      <c r="AG55" s="36">
        <v>0</v>
      </c>
      <c r="AH55" s="36">
        <v>0</v>
      </c>
      <c r="AI55" s="36">
        <v>0</v>
      </c>
      <c r="AJ55" s="36">
        <v>0</v>
      </c>
      <c r="AK55" s="36">
        <v>0</v>
      </c>
      <c r="AL55" s="36">
        <v>0</v>
      </c>
      <c r="AM55" s="36">
        <v>0</v>
      </c>
      <c r="AN55" s="36">
        <v>0</v>
      </c>
      <c r="AO55" s="36">
        <v>0</v>
      </c>
      <c r="AP55" s="36">
        <v>0</v>
      </c>
      <c r="AQ55" s="36">
        <v>0</v>
      </c>
      <c r="AR55" s="36">
        <v>0</v>
      </c>
      <c r="AS55" s="36">
        <v>0</v>
      </c>
      <c r="AT55" s="36">
        <v>0</v>
      </c>
      <c r="AU55" s="36">
        <v>0</v>
      </c>
      <c r="AV55" s="36">
        <v>0</v>
      </c>
      <c r="AW55" s="36">
        <v>0</v>
      </c>
      <c r="AX55" s="36">
        <v>0</v>
      </c>
      <c r="AY55" s="36">
        <v>0</v>
      </c>
      <c r="AZ55" s="36">
        <v>0</v>
      </c>
      <c r="BA55" s="36">
        <v>0</v>
      </c>
      <c r="BB55" s="36">
        <v>5.3830229999999998E-3</v>
      </c>
      <c r="BC55" s="36">
        <v>0.16136305500000001</v>
      </c>
      <c r="BD55" s="36">
        <v>0.32559826800000002</v>
      </c>
      <c r="BE55" s="36">
        <v>5.8927428571428576E-4</v>
      </c>
      <c r="BF55" s="36">
        <v>1.1785485714285715E-3</v>
      </c>
      <c r="BG55" s="36">
        <v>0</v>
      </c>
      <c r="BH55" s="36">
        <v>1.6694948000000001E-2</v>
      </c>
      <c r="BI55" s="36">
        <v>0</v>
      </c>
      <c r="BJ55" s="36">
        <v>0</v>
      </c>
      <c r="BK55" s="36">
        <v>0</v>
      </c>
      <c r="BL55" s="36">
        <v>0</v>
      </c>
    </row>
    <row r="56" spans="1:64" s="37" customFormat="1" x14ac:dyDescent="0.2">
      <c r="A56" s="34">
        <v>53</v>
      </c>
      <c r="B56" s="34" t="s">
        <v>161</v>
      </c>
      <c r="C56" s="34" t="s">
        <v>160</v>
      </c>
      <c r="D56" s="41">
        <v>4.3653595899999997</v>
      </c>
      <c r="E56" s="36">
        <v>318</v>
      </c>
      <c r="F56" s="36">
        <v>0</v>
      </c>
      <c r="G56" s="36">
        <v>0</v>
      </c>
      <c r="H56" s="36">
        <v>318</v>
      </c>
      <c r="I56" s="36">
        <v>0</v>
      </c>
      <c r="J56" s="36">
        <v>0</v>
      </c>
      <c r="K56" s="36">
        <v>0</v>
      </c>
      <c r="L56" s="36">
        <v>0</v>
      </c>
      <c r="M56" s="36">
        <v>0</v>
      </c>
      <c r="N56" s="36">
        <v>0</v>
      </c>
      <c r="O56" s="36">
        <v>0</v>
      </c>
      <c r="P56" s="36">
        <v>0</v>
      </c>
      <c r="Q56" s="36">
        <v>0</v>
      </c>
      <c r="R56" s="36">
        <v>0</v>
      </c>
      <c r="S56" s="36">
        <v>0</v>
      </c>
      <c r="T56" s="36">
        <v>0</v>
      </c>
      <c r="U56" s="36">
        <v>0</v>
      </c>
      <c r="V56" s="36">
        <v>0</v>
      </c>
      <c r="W56" s="36">
        <v>0</v>
      </c>
      <c r="X56" s="36">
        <v>0</v>
      </c>
      <c r="Y56" s="36">
        <v>0</v>
      </c>
      <c r="Z56" s="36">
        <v>0</v>
      </c>
      <c r="AA56" s="36">
        <v>0</v>
      </c>
      <c r="AB56" s="36">
        <v>0</v>
      </c>
      <c r="AC56" s="36">
        <v>0</v>
      </c>
      <c r="AD56" s="36">
        <v>0</v>
      </c>
      <c r="AE56" s="36">
        <v>0</v>
      </c>
      <c r="AF56" s="36">
        <v>0</v>
      </c>
      <c r="AG56" s="36">
        <v>0</v>
      </c>
      <c r="AH56" s="36">
        <v>0</v>
      </c>
      <c r="AI56" s="36">
        <v>0</v>
      </c>
      <c r="AJ56" s="36">
        <v>0</v>
      </c>
      <c r="AK56" s="36">
        <v>0</v>
      </c>
      <c r="AL56" s="36">
        <v>0</v>
      </c>
      <c r="AM56" s="36">
        <v>0</v>
      </c>
      <c r="AN56" s="36">
        <v>0</v>
      </c>
      <c r="AO56" s="36">
        <v>0</v>
      </c>
      <c r="AP56" s="36">
        <v>0</v>
      </c>
      <c r="AQ56" s="36">
        <v>0</v>
      </c>
      <c r="AR56" s="36">
        <v>0</v>
      </c>
      <c r="AS56" s="36">
        <v>0</v>
      </c>
      <c r="AT56" s="36">
        <v>0</v>
      </c>
      <c r="AU56" s="36">
        <v>0</v>
      </c>
      <c r="AV56" s="36">
        <v>0</v>
      </c>
      <c r="AW56" s="36">
        <v>0</v>
      </c>
      <c r="AX56" s="36">
        <v>0</v>
      </c>
      <c r="AY56" s="36">
        <v>0</v>
      </c>
      <c r="AZ56" s="36">
        <v>0</v>
      </c>
      <c r="BA56" s="36">
        <v>0</v>
      </c>
      <c r="BB56" s="36">
        <v>0</v>
      </c>
      <c r="BC56" s="36">
        <v>0</v>
      </c>
      <c r="BD56" s="36">
        <v>0</v>
      </c>
      <c r="BE56" s="36">
        <v>0</v>
      </c>
      <c r="BF56" s="36">
        <v>0</v>
      </c>
      <c r="BG56" s="36">
        <v>0</v>
      </c>
      <c r="BH56" s="36">
        <v>0</v>
      </c>
      <c r="BI56" s="36">
        <v>0</v>
      </c>
      <c r="BJ56" s="36">
        <v>0</v>
      </c>
      <c r="BK56" s="36">
        <v>0</v>
      </c>
      <c r="BL56" s="36">
        <v>0</v>
      </c>
    </row>
    <row r="57" spans="1:64" s="37" customFormat="1" x14ac:dyDescent="0.2">
      <c r="A57" s="34">
        <v>54</v>
      </c>
      <c r="B57" s="34" t="s">
        <v>161</v>
      </c>
      <c r="C57" s="34" t="s">
        <v>162</v>
      </c>
      <c r="D57" s="41">
        <v>4.8327974469999999</v>
      </c>
      <c r="E57" s="36">
        <v>22</v>
      </c>
      <c r="F57" s="36">
        <v>0</v>
      </c>
      <c r="G57" s="36">
        <v>1</v>
      </c>
      <c r="H57" s="36">
        <v>21</v>
      </c>
      <c r="I57" s="36">
        <v>0</v>
      </c>
      <c r="J57" s="36">
        <v>0</v>
      </c>
      <c r="K57" s="36">
        <v>0</v>
      </c>
      <c r="L57" s="36">
        <v>0</v>
      </c>
      <c r="M57" s="36">
        <v>0</v>
      </c>
      <c r="N57" s="36">
        <v>0</v>
      </c>
      <c r="O57" s="36">
        <v>5.8881810000000001E-3</v>
      </c>
      <c r="P57" s="36">
        <v>1.0796086E-2</v>
      </c>
      <c r="Q57" s="36">
        <v>5.486154E-3</v>
      </c>
      <c r="R57" s="36">
        <v>4.0202700000000001E-4</v>
      </c>
      <c r="S57" s="36">
        <v>1.0271702000000001E-2</v>
      </c>
      <c r="T57" s="36">
        <v>5.2438400000000003E-4</v>
      </c>
      <c r="U57" s="36">
        <v>3.0000000000000001E-3</v>
      </c>
      <c r="V57" s="36">
        <v>7.1999999999999998E-3</v>
      </c>
      <c r="W57" s="36">
        <v>8.8881810000000002E-3</v>
      </c>
      <c r="X57" s="36">
        <v>1.7996086000000001E-2</v>
      </c>
      <c r="Y57" s="36">
        <v>2.6884267000000003E-2</v>
      </c>
      <c r="Z57" s="36">
        <v>0</v>
      </c>
      <c r="AA57" s="36">
        <v>0</v>
      </c>
      <c r="AB57" s="36">
        <v>0</v>
      </c>
      <c r="AC57" s="36">
        <v>0</v>
      </c>
      <c r="AD57" s="36">
        <v>0</v>
      </c>
      <c r="AE57" s="36">
        <v>0</v>
      </c>
      <c r="AF57" s="36">
        <v>0</v>
      </c>
      <c r="AG57" s="36">
        <v>3.1073940599024433E-4</v>
      </c>
      <c r="AH57" s="36">
        <v>5.2861416191443862E-4</v>
      </c>
      <c r="AI57" s="36">
        <v>1.6929940050502967E-3</v>
      </c>
      <c r="AJ57" s="36">
        <v>0</v>
      </c>
      <c r="AK57" s="36">
        <v>0</v>
      </c>
      <c r="AL57" s="36">
        <v>0</v>
      </c>
      <c r="AM57" s="36">
        <v>3.1073940599024433E-4</v>
      </c>
      <c r="AN57" s="36">
        <v>5.2861416191443862E-4</v>
      </c>
      <c r="AO57" s="36">
        <v>1.6929940050502967E-3</v>
      </c>
      <c r="AP57" s="36">
        <v>3.8947747999999997E-2</v>
      </c>
      <c r="AQ57" s="36">
        <v>2.0971864E-2</v>
      </c>
      <c r="AR57" s="36">
        <v>5.9919611999999997E-2</v>
      </c>
      <c r="AS57" s="36">
        <v>0</v>
      </c>
      <c r="AT57" s="36">
        <v>0</v>
      </c>
      <c r="AU57" s="36">
        <v>0</v>
      </c>
      <c r="AV57" s="36">
        <v>0</v>
      </c>
      <c r="AW57" s="36">
        <v>0</v>
      </c>
      <c r="AX57" s="36">
        <v>0</v>
      </c>
      <c r="AY57" s="36">
        <v>0</v>
      </c>
      <c r="AZ57" s="36">
        <v>0</v>
      </c>
      <c r="BA57" s="36">
        <v>0</v>
      </c>
      <c r="BB57" s="36">
        <v>6.4065367159999997</v>
      </c>
      <c r="BC57" s="36">
        <v>312.49862686099999</v>
      </c>
      <c r="BD57" s="36">
        <v>694.39215932900004</v>
      </c>
      <c r="BE57" s="36">
        <v>0.28947375714285717</v>
      </c>
      <c r="BF57" s="36">
        <v>0.57894751428571434</v>
      </c>
      <c r="BG57" s="36">
        <v>6.7618010850000001</v>
      </c>
      <c r="BH57" s="36">
        <v>48.80141382</v>
      </c>
      <c r="BI57" s="36">
        <v>0</v>
      </c>
      <c r="BJ57" s="36">
        <v>0</v>
      </c>
      <c r="BK57" s="36">
        <v>0</v>
      </c>
      <c r="BL57" s="36">
        <v>0</v>
      </c>
    </row>
    <row r="58" spans="1:64" s="37" customFormat="1" x14ac:dyDescent="0.2">
      <c r="A58" s="34">
        <v>55</v>
      </c>
      <c r="B58" s="34" t="s">
        <v>161</v>
      </c>
      <c r="C58" s="34" t="s">
        <v>163</v>
      </c>
      <c r="D58" s="41">
        <v>4.432870715</v>
      </c>
      <c r="E58" s="36">
        <v>61</v>
      </c>
      <c r="F58" s="36">
        <v>0</v>
      </c>
      <c r="G58" s="36">
        <v>0</v>
      </c>
      <c r="H58" s="36">
        <v>61</v>
      </c>
      <c r="I58" s="36">
        <v>0</v>
      </c>
      <c r="J58" s="36">
        <v>0</v>
      </c>
      <c r="K58" s="36">
        <v>0</v>
      </c>
      <c r="L58" s="36">
        <v>0</v>
      </c>
      <c r="M58" s="36">
        <v>0</v>
      </c>
      <c r="N58" s="36">
        <v>0</v>
      </c>
      <c r="O58" s="36">
        <v>0</v>
      </c>
      <c r="P58" s="36">
        <v>0</v>
      </c>
      <c r="Q58" s="36">
        <v>0</v>
      </c>
      <c r="R58" s="36">
        <v>0</v>
      </c>
      <c r="S58" s="36">
        <v>0</v>
      </c>
      <c r="T58" s="36">
        <v>0</v>
      </c>
      <c r="U58" s="36">
        <v>0</v>
      </c>
      <c r="V58" s="36">
        <v>0</v>
      </c>
      <c r="W58" s="36">
        <v>0</v>
      </c>
      <c r="X58" s="36">
        <v>0</v>
      </c>
      <c r="Y58" s="36">
        <v>0</v>
      </c>
      <c r="Z58" s="36">
        <v>0</v>
      </c>
      <c r="AA58" s="36">
        <v>0</v>
      </c>
      <c r="AB58" s="36">
        <v>0</v>
      </c>
      <c r="AC58" s="36">
        <v>0</v>
      </c>
      <c r="AD58" s="36">
        <v>0</v>
      </c>
      <c r="AE58" s="36">
        <v>0</v>
      </c>
      <c r="AF58" s="36">
        <v>0</v>
      </c>
      <c r="AG58" s="36">
        <v>0</v>
      </c>
      <c r="AH58" s="36">
        <v>0</v>
      </c>
      <c r="AI58" s="36">
        <v>0</v>
      </c>
      <c r="AJ58" s="36">
        <v>0</v>
      </c>
      <c r="AK58" s="36">
        <v>0</v>
      </c>
      <c r="AL58" s="36">
        <v>0</v>
      </c>
      <c r="AM58" s="36">
        <v>0</v>
      </c>
      <c r="AN58" s="36">
        <v>0</v>
      </c>
      <c r="AO58" s="36">
        <v>0</v>
      </c>
      <c r="AP58" s="36">
        <v>0</v>
      </c>
      <c r="AQ58" s="36">
        <v>0</v>
      </c>
      <c r="AR58" s="36">
        <v>0</v>
      </c>
      <c r="AS58" s="36">
        <v>0</v>
      </c>
      <c r="AT58" s="36">
        <v>0</v>
      </c>
      <c r="AU58" s="36">
        <v>0</v>
      </c>
      <c r="AV58" s="36">
        <v>0</v>
      </c>
      <c r="AW58" s="36">
        <v>0</v>
      </c>
      <c r="AX58" s="36">
        <v>0</v>
      </c>
      <c r="AY58" s="36">
        <v>0</v>
      </c>
      <c r="AZ58" s="36">
        <v>0</v>
      </c>
      <c r="BA58" s="36">
        <v>0</v>
      </c>
      <c r="BB58" s="36">
        <v>0</v>
      </c>
      <c r="BC58" s="36">
        <v>0</v>
      </c>
      <c r="BD58" s="36">
        <v>0</v>
      </c>
      <c r="BE58" s="36">
        <v>0</v>
      </c>
      <c r="BF58" s="36">
        <v>0</v>
      </c>
      <c r="BG58" s="36">
        <v>0</v>
      </c>
      <c r="BH58" s="36">
        <v>0</v>
      </c>
      <c r="BI58" s="36">
        <v>0</v>
      </c>
      <c r="BJ58" s="36">
        <v>0</v>
      </c>
      <c r="BK58" s="36">
        <v>0</v>
      </c>
      <c r="BL58" s="36">
        <v>0</v>
      </c>
    </row>
    <row r="59" spans="1:64" s="37" customFormat="1" x14ac:dyDescent="0.2">
      <c r="A59" s="34">
        <v>56</v>
      </c>
      <c r="B59" s="34" t="s">
        <v>161</v>
      </c>
      <c r="C59" s="34" t="s">
        <v>164</v>
      </c>
      <c r="D59" s="41">
        <v>4.4719033389999998</v>
      </c>
      <c r="E59" s="36">
        <v>58</v>
      </c>
      <c r="F59" s="36">
        <v>0</v>
      </c>
      <c r="G59" s="36">
        <v>0</v>
      </c>
      <c r="H59" s="36">
        <v>58</v>
      </c>
      <c r="I59" s="36">
        <v>0</v>
      </c>
      <c r="J59" s="36">
        <v>0</v>
      </c>
      <c r="K59" s="36">
        <v>0</v>
      </c>
      <c r="L59" s="36">
        <v>0</v>
      </c>
      <c r="M59" s="36">
        <v>0</v>
      </c>
      <c r="N59" s="36">
        <v>0</v>
      </c>
      <c r="O59" s="36">
        <v>0</v>
      </c>
      <c r="P59" s="36">
        <v>0</v>
      </c>
      <c r="Q59" s="36">
        <v>0</v>
      </c>
      <c r="R59" s="36">
        <v>0</v>
      </c>
      <c r="S59" s="36">
        <v>0</v>
      </c>
      <c r="T59" s="36">
        <v>0</v>
      </c>
      <c r="U59" s="36">
        <v>0</v>
      </c>
      <c r="V59" s="36">
        <v>0</v>
      </c>
      <c r="W59" s="36">
        <v>0</v>
      </c>
      <c r="X59" s="36">
        <v>0</v>
      </c>
      <c r="Y59" s="36">
        <v>0</v>
      </c>
      <c r="Z59" s="36">
        <v>0</v>
      </c>
      <c r="AA59" s="36">
        <v>0</v>
      </c>
      <c r="AB59" s="36">
        <v>0</v>
      </c>
      <c r="AC59" s="36">
        <v>0</v>
      </c>
      <c r="AD59" s="36">
        <v>0</v>
      </c>
      <c r="AE59" s="36">
        <v>0</v>
      </c>
      <c r="AF59" s="36">
        <v>0</v>
      </c>
      <c r="AG59" s="36">
        <v>0</v>
      </c>
      <c r="AH59" s="36">
        <v>0</v>
      </c>
      <c r="AI59" s="36">
        <v>0</v>
      </c>
      <c r="AJ59" s="36">
        <v>0</v>
      </c>
      <c r="AK59" s="36">
        <v>0</v>
      </c>
      <c r="AL59" s="36">
        <v>0</v>
      </c>
      <c r="AM59" s="36">
        <v>0</v>
      </c>
      <c r="AN59" s="36">
        <v>0</v>
      </c>
      <c r="AO59" s="36">
        <v>0</v>
      </c>
      <c r="AP59" s="36">
        <v>0</v>
      </c>
      <c r="AQ59" s="36">
        <v>0</v>
      </c>
      <c r="AR59" s="36">
        <v>0</v>
      </c>
      <c r="AS59" s="36">
        <v>0</v>
      </c>
      <c r="AT59" s="36">
        <v>0</v>
      </c>
      <c r="AU59" s="36">
        <v>0</v>
      </c>
      <c r="AV59" s="36">
        <v>0</v>
      </c>
      <c r="AW59" s="36">
        <v>0</v>
      </c>
      <c r="AX59" s="36">
        <v>0</v>
      </c>
      <c r="AY59" s="36">
        <v>0</v>
      </c>
      <c r="AZ59" s="36">
        <v>0</v>
      </c>
      <c r="BA59" s="36">
        <v>0</v>
      </c>
      <c r="BB59" s="36">
        <v>0</v>
      </c>
      <c r="BC59" s="36">
        <v>0</v>
      </c>
      <c r="BD59" s="36">
        <v>0</v>
      </c>
      <c r="BE59" s="36">
        <v>0</v>
      </c>
      <c r="BF59" s="36">
        <v>0</v>
      </c>
      <c r="BG59" s="36">
        <v>0</v>
      </c>
      <c r="BH59" s="36">
        <v>0</v>
      </c>
      <c r="BI59" s="36">
        <v>0</v>
      </c>
      <c r="BJ59" s="36">
        <v>0</v>
      </c>
      <c r="BK59" s="36">
        <v>0</v>
      </c>
      <c r="BL59" s="36">
        <v>0</v>
      </c>
    </row>
    <row r="60" spans="1:64" s="37" customFormat="1" x14ac:dyDescent="0.2">
      <c r="A60" s="34">
        <v>57</v>
      </c>
      <c r="B60" s="34" t="s">
        <v>161</v>
      </c>
      <c r="C60" s="34" t="s">
        <v>165</v>
      </c>
      <c r="D60" s="41">
        <v>4.4135978439999999</v>
      </c>
      <c r="E60" s="36">
        <v>18</v>
      </c>
      <c r="F60" s="36">
        <v>0</v>
      </c>
      <c r="G60" s="36">
        <v>0</v>
      </c>
      <c r="H60" s="36">
        <v>18</v>
      </c>
      <c r="I60" s="36">
        <v>0</v>
      </c>
      <c r="J60" s="36">
        <v>0</v>
      </c>
      <c r="K60" s="36">
        <v>0</v>
      </c>
      <c r="L60" s="36">
        <v>0</v>
      </c>
      <c r="M60" s="36">
        <v>0</v>
      </c>
      <c r="N60" s="36">
        <v>0</v>
      </c>
      <c r="O60" s="36">
        <v>0</v>
      </c>
      <c r="P60" s="36">
        <v>0</v>
      </c>
      <c r="Q60" s="36">
        <v>0</v>
      </c>
      <c r="R60" s="36">
        <v>0</v>
      </c>
      <c r="S60" s="36">
        <v>0</v>
      </c>
      <c r="T60" s="36">
        <v>0</v>
      </c>
      <c r="U60" s="36">
        <v>0</v>
      </c>
      <c r="V60" s="36">
        <v>0</v>
      </c>
      <c r="W60" s="36">
        <v>0</v>
      </c>
      <c r="X60" s="36">
        <v>0</v>
      </c>
      <c r="Y60" s="36">
        <v>0</v>
      </c>
      <c r="Z60" s="36">
        <v>0</v>
      </c>
      <c r="AA60" s="36">
        <v>0</v>
      </c>
      <c r="AB60" s="36">
        <v>0</v>
      </c>
      <c r="AC60" s="36">
        <v>0</v>
      </c>
      <c r="AD60" s="36">
        <v>0</v>
      </c>
      <c r="AE60" s="36">
        <v>0</v>
      </c>
      <c r="AF60" s="36">
        <v>0</v>
      </c>
      <c r="AG60" s="36">
        <v>0</v>
      </c>
      <c r="AH60" s="36">
        <v>0</v>
      </c>
      <c r="AI60" s="36">
        <v>0</v>
      </c>
      <c r="AJ60" s="36">
        <v>0</v>
      </c>
      <c r="AK60" s="36">
        <v>0</v>
      </c>
      <c r="AL60" s="36">
        <v>0</v>
      </c>
      <c r="AM60" s="36">
        <v>0</v>
      </c>
      <c r="AN60" s="36">
        <v>0</v>
      </c>
      <c r="AO60" s="36">
        <v>0</v>
      </c>
      <c r="AP60" s="36">
        <v>0</v>
      </c>
      <c r="AQ60" s="36">
        <v>0</v>
      </c>
      <c r="AR60" s="36">
        <v>0</v>
      </c>
      <c r="AS60" s="36">
        <v>0</v>
      </c>
      <c r="AT60" s="36">
        <v>0</v>
      </c>
      <c r="AU60" s="36">
        <v>0</v>
      </c>
      <c r="AV60" s="36">
        <v>0</v>
      </c>
      <c r="AW60" s="36">
        <v>0</v>
      </c>
      <c r="AX60" s="36">
        <v>0</v>
      </c>
      <c r="AY60" s="36">
        <v>0</v>
      </c>
      <c r="AZ60" s="36">
        <v>0</v>
      </c>
      <c r="BA60" s="36">
        <v>0</v>
      </c>
      <c r="BB60" s="36">
        <v>0</v>
      </c>
      <c r="BC60" s="36">
        <v>0</v>
      </c>
      <c r="BD60" s="36">
        <v>0</v>
      </c>
      <c r="BE60" s="36">
        <v>0</v>
      </c>
      <c r="BF60" s="36">
        <v>0</v>
      </c>
      <c r="BG60" s="36">
        <v>0</v>
      </c>
      <c r="BH60" s="36">
        <v>0</v>
      </c>
      <c r="BI60" s="36">
        <v>0</v>
      </c>
      <c r="BJ60" s="36">
        <v>0</v>
      </c>
      <c r="BK60" s="36">
        <v>0</v>
      </c>
      <c r="BL60" s="36">
        <v>0</v>
      </c>
    </row>
    <row r="61" spans="1:64" s="37" customFormat="1" x14ac:dyDescent="0.2">
      <c r="A61" s="34">
        <v>58</v>
      </c>
      <c r="B61" s="34" t="s">
        <v>161</v>
      </c>
      <c r="C61" s="34" t="s">
        <v>166</v>
      </c>
      <c r="D61" s="41">
        <v>4.3806652250000004</v>
      </c>
      <c r="E61" s="36">
        <v>8</v>
      </c>
      <c r="F61" s="36">
        <v>0</v>
      </c>
      <c r="G61" s="36">
        <v>0</v>
      </c>
      <c r="H61" s="36">
        <v>8</v>
      </c>
      <c r="I61" s="36">
        <v>0</v>
      </c>
      <c r="J61" s="36">
        <v>0</v>
      </c>
      <c r="K61" s="36">
        <v>0</v>
      </c>
      <c r="L61" s="36">
        <v>0</v>
      </c>
      <c r="M61" s="36">
        <v>0</v>
      </c>
      <c r="N61" s="36">
        <v>0</v>
      </c>
      <c r="O61" s="36">
        <v>0</v>
      </c>
      <c r="P61" s="36">
        <v>0</v>
      </c>
      <c r="Q61" s="36">
        <v>0</v>
      </c>
      <c r="R61" s="36">
        <v>0</v>
      </c>
      <c r="S61" s="36">
        <v>0</v>
      </c>
      <c r="T61" s="36">
        <v>0</v>
      </c>
      <c r="U61" s="36">
        <v>0</v>
      </c>
      <c r="V61" s="36">
        <v>0</v>
      </c>
      <c r="W61" s="36">
        <v>0</v>
      </c>
      <c r="X61" s="36">
        <v>0</v>
      </c>
      <c r="Y61" s="36">
        <v>0</v>
      </c>
      <c r="Z61" s="36">
        <v>0</v>
      </c>
      <c r="AA61" s="36">
        <v>0</v>
      </c>
      <c r="AB61" s="36">
        <v>0</v>
      </c>
      <c r="AC61" s="36">
        <v>0</v>
      </c>
      <c r="AD61" s="36">
        <v>0</v>
      </c>
      <c r="AE61" s="36">
        <v>0</v>
      </c>
      <c r="AF61" s="36">
        <v>0</v>
      </c>
      <c r="AG61" s="36">
        <v>0</v>
      </c>
      <c r="AH61" s="36">
        <v>0</v>
      </c>
      <c r="AI61" s="36">
        <v>0</v>
      </c>
      <c r="AJ61" s="36">
        <v>0</v>
      </c>
      <c r="AK61" s="36">
        <v>0</v>
      </c>
      <c r="AL61" s="36">
        <v>0</v>
      </c>
      <c r="AM61" s="36">
        <v>0</v>
      </c>
      <c r="AN61" s="36">
        <v>0</v>
      </c>
      <c r="AO61" s="36">
        <v>0</v>
      </c>
      <c r="AP61" s="36">
        <v>0</v>
      </c>
      <c r="AQ61" s="36">
        <v>0</v>
      </c>
      <c r="AR61" s="36">
        <v>0</v>
      </c>
      <c r="AS61" s="36">
        <v>0</v>
      </c>
      <c r="AT61" s="36">
        <v>0</v>
      </c>
      <c r="AU61" s="36">
        <v>0</v>
      </c>
      <c r="AV61" s="36">
        <v>0</v>
      </c>
      <c r="AW61" s="36">
        <v>0</v>
      </c>
      <c r="AX61" s="36">
        <v>0</v>
      </c>
      <c r="AY61" s="36">
        <v>0</v>
      </c>
      <c r="AZ61" s="36">
        <v>0</v>
      </c>
      <c r="BA61" s="36">
        <v>0</v>
      </c>
      <c r="BB61" s="36">
        <v>0</v>
      </c>
      <c r="BC61" s="36">
        <v>0</v>
      </c>
      <c r="BD61" s="36">
        <v>0</v>
      </c>
      <c r="BE61" s="36">
        <v>0</v>
      </c>
      <c r="BF61" s="36">
        <v>0</v>
      </c>
      <c r="BG61" s="36">
        <v>0</v>
      </c>
      <c r="BH61" s="36">
        <v>0</v>
      </c>
      <c r="BI61" s="36">
        <v>0</v>
      </c>
      <c r="BJ61" s="36">
        <v>0</v>
      </c>
      <c r="BK61" s="36">
        <v>0</v>
      </c>
      <c r="BL61" s="36">
        <v>0</v>
      </c>
    </row>
    <row r="62" spans="1:64" s="37" customFormat="1" x14ac:dyDescent="0.2">
      <c r="A62" s="34">
        <v>59</v>
      </c>
      <c r="B62" s="34" t="s">
        <v>161</v>
      </c>
      <c r="C62" s="34" t="s">
        <v>167</v>
      </c>
      <c r="D62" s="41">
        <v>4.6246389490000004</v>
      </c>
      <c r="E62" s="36">
        <v>35</v>
      </c>
      <c r="F62" s="36">
        <v>0</v>
      </c>
      <c r="G62" s="36">
        <v>1</v>
      </c>
      <c r="H62" s="36">
        <v>34</v>
      </c>
      <c r="I62" s="36">
        <v>0</v>
      </c>
      <c r="J62" s="36">
        <v>0</v>
      </c>
      <c r="K62" s="36">
        <v>0</v>
      </c>
      <c r="L62" s="36">
        <v>0</v>
      </c>
      <c r="M62" s="36">
        <v>0</v>
      </c>
      <c r="N62" s="36">
        <v>0</v>
      </c>
      <c r="O62" s="36">
        <v>0</v>
      </c>
      <c r="P62" s="36">
        <v>0</v>
      </c>
      <c r="Q62" s="36">
        <v>0</v>
      </c>
      <c r="R62" s="36">
        <v>0</v>
      </c>
      <c r="S62" s="36">
        <v>0</v>
      </c>
      <c r="T62" s="36">
        <v>0</v>
      </c>
      <c r="U62" s="36">
        <v>1.2E-2</v>
      </c>
      <c r="V62" s="36">
        <v>2.8799999999999999E-2</v>
      </c>
      <c r="W62" s="36">
        <v>1.2E-2</v>
      </c>
      <c r="X62" s="36">
        <v>2.8799999999999999E-2</v>
      </c>
      <c r="Y62" s="36">
        <v>4.0800000000000003E-2</v>
      </c>
      <c r="Z62" s="36">
        <v>0</v>
      </c>
      <c r="AA62" s="36">
        <v>0</v>
      </c>
      <c r="AB62" s="36">
        <v>0</v>
      </c>
      <c r="AC62" s="36">
        <v>0</v>
      </c>
      <c r="AD62" s="36">
        <v>0</v>
      </c>
      <c r="AE62" s="36">
        <v>0</v>
      </c>
      <c r="AF62" s="36">
        <v>0</v>
      </c>
      <c r="AG62" s="36">
        <v>1.2299036307107066E-3</v>
      </c>
      <c r="AH62" s="36">
        <v>2.0922498545423514E-3</v>
      </c>
      <c r="AI62" s="36">
        <v>6.7008542638721256E-3</v>
      </c>
      <c r="AJ62" s="36">
        <v>0</v>
      </c>
      <c r="AK62" s="36">
        <v>0</v>
      </c>
      <c r="AL62" s="36">
        <v>0</v>
      </c>
      <c r="AM62" s="36">
        <v>1.2299036307107066E-3</v>
      </c>
      <c r="AN62" s="36">
        <v>2.0922498545423514E-3</v>
      </c>
      <c r="AO62" s="36">
        <v>6.7008542638721256E-3</v>
      </c>
      <c r="AP62" s="36">
        <v>3.4142867E-2</v>
      </c>
      <c r="AQ62" s="36">
        <v>1.8384620000000001E-2</v>
      </c>
      <c r="AR62" s="36">
        <v>5.2527486999999998E-2</v>
      </c>
      <c r="AS62" s="36">
        <v>0</v>
      </c>
      <c r="AT62" s="36">
        <v>0</v>
      </c>
      <c r="AU62" s="36">
        <v>0</v>
      </c>
      <c r="AV62" s="36">
        <v>0</v>
      </c>
      <c r="AW62" s="36">
        <v>0</v>
      </c>
      <c r="AX62" s="36">
        <v>0</v>
      </c>
      <c r="AY62" s="36">
        <v>0</v>
      </c>
      <c r="AZ62" s="36">
        <v>0</v>
      </c>
      <c r="BA62" s="36">
        <v>0</v>
      </c>
      <c r="BB62" s="36">
        <v>0.28290252599999999</v>
      </c>
      <c r="BC62" s="36">
        <v>15.772522618</v>
      </c>
      <c r="BD62" s="36">
        <v>34.729664362999998</v>
      </c>
      <c r="BE62" s="36">
        <v>1.2782702857142858E-2</v>
      </c>
      <c r="BF62" s="36">
        <v>2.5565405714285717E-2</v>
      </c>
      <c r="BG62" s="36">
        <v>1.3143003440000001</v>
      </c>
      <c r="BH62" s="36">
        <v>6.3084876640000003</v>
      </c>
      <c r="BI62" s="36">
        <v>0</v>
      </c>
      <c r="BJ62" s="36">
        <v>0</v>
      </c>
      <c r="BK62" s="36">
        <v>0</v>
      </c>
      <c r="BL62" s="36">
        <v>0</v>
      </c>
    </row>
    <row r="63" spans="1:64" s="37" customFormat="1" x14ac:dyDescent="0.2">
      <c r="A63" s="34">
        <v>60</v>
      </c>
      <c r="B63" s="34" t="s">
        <v>161</v>
      </c>
      <c r="C63" s="34" t="s">
        <v>168</v>
      </c>
      <c r="D63" s="41">
        <v>4.749181943</v>
      </c>
      <c r="E63" s="36">
        <v>28</v>
      </c>
      <c r="F63" s="36">
        <v>0</v>
      </c>
      <c r="G63" s="36">
        <v>0</v>
      </c>
      <c r="H63" s="36">
        <v>28</v>
      </c>
      <c r="I63" s="36">
        <v>0</v>
      </c>
      <c r="J63" s="36">
        <v>0</v>
      </c>
      <c r="K63" s="36">
        <v>0</v>
      </c>
      <c r="L63" s="36">
        <v>0</v>
      </c>
      <c r="M63" s="36">
        <v>0</v>
      </c>
      <c r="N63" s="36">
        <v>0</v>
      </c>
      <c r="O63" s="36">
        <v>0</v>
      </c>
      <c r="P63" s="36">
        <v>0</v>
      </c>
      <c r="Q63" s="36">
        <v>0</v>
      </c>
      <c r="R63" s="36">
        <v>0</v>
      </c>
      <c r="S63" s="36">
        <v>0</v>
      </c>
      <c r="T63" s="36">
        <v>0</v>
      </c>
      <c r="U63" s="36">
        <v>0</v>
      </c>
      <c r="V63" s="36">
        <v>0</v>
      </c>
      <c r="W63" s="36">
        <v>0</v>
      </c>
      <c r="X63" s="36">
        <v>0</v>
      </c>
      <c r="Y63" s="36">
        <v>0</v>
      </c>
      <c r="Z63" s="36">
        <v>0</v>
      </c>
      <c r="AA63" s="36">
        <v>0</v>
      </c>
      <c r="AB63" s="36">
        <v>0</v>
      </c>
      <c r="AC63" s="36">
        <v>0</v>
      </c>
      <c r="AD63" s="36">
        <v>0</v>
      </c>
      <c r="AE63" s="36">
        <v>0</v>
      </c>
      <c r="AF63" s="36">
        <v>0</v>
      </c>
      <c r="AG63" s="36">
        <v>0</v>
      </c>
      <c r="AH63" s="36">
        <v>0</v>
      </c>
      <c r="AI63" s="36">
        <v>0</v>
      </c>
      <c r="AJ63" s="36">
        <v>0</v>
      </c>
      <c r="AK63" s="36">
        <v>0</v>
      </c>
      <c r="AL63" s="36">
        <v>0</v>
      </c>
      <c r="AM63" s="36">
        <v>0</v>
      </c>
      <c r="AN63" s="36">
        <v>0</v>
      </c>
      <c r="AO63" s="36">
        <v>0</v>
      </c>
      <c r="AP63" s="36">
        <v>0</v>
      </c>
      <c r="AQ63" s="36">
        <v>0</v>
      </c>
      <c r="AR63" s="36">
        <v>0</v>
      </c>
      <c r="AS63" s="36">
        <v>0</v>
      </c>
      <c r="AT63" s="36">
        <v>0</v>
      </c>
      <c r="AU63" s="36">
        <v>0</v>
      </c>
      <c r="AV63" s="36">
        <v>0</v>
      </c>
      <c r="AW63" s="36">
        <v>0</v>
      </c>
      <c r="AX63" s="36">
        <v>0</v>
      </c>
      <c r="AY63" s="36">
        <v>0</v>
      </c>
      <c r="AZ63" s="36">
        <v>0</v>
      </c>
      <c r="BA63" s="36">
        <v>0</v>
      </c>
      <c r="BB63" s="36">
        <v>0.174914721</v>
      </c>
      <c r="BC63" s="36">
        <v>6.7869439460000001</v>
      </c>
      <c r="BD63" s="36">
        <v>16.367294699999999</v>
      </c>
      <c r="BE63" s="36">
        <v>7.903368571428572E-3</v>
      </c>
      <c r="BF63" s="36">
        <v>1.5806737142857144E-2</v>
      </c>
      <c r="BG63" s="36">
        <v>1.557137698</v>
      </c>
      <c r="BH63" s="36">
        <v>9.7385763710000006</v>
      </c>
      <c r="BI63" s="36">
        <v>0</v>
      </c>
      <c r="BJ63" s="36">
        <v>0</v>
      </c>
      <c r="BK63" s="36">
        <v>0</v>
      </c>
      <c r="BL63" s="36">
        <v>0</v>
      </c>
    </row>
    <row r="64" spans="1:64" s="37" customFormat="1" x14ac:dyDescent="0.2">
      <c r="A64" s="34">
        <v>61</v>
      </c>
      <c r="B64" s="34" t="s">
        <v>161</v>
      </c>
      <c r="C64" s="34" t="s">
        <v>169</v>
      </c>
      <c r="D64" s="41">
        <v>4.4239638149999996</v>
      </c>
      <c r="E64" s="36">
        <v>16</v>
      </c>
      <c r="F64" s="36">
        <v>0</v>
      </c>
      <c r="G64" s="36">
        <v>0</v>
      </c>
      <c r="H64" s="36">
        <v>16</v>
      </c>
      <c r="I64" s="36">
        <v>0</v>
      </c>
      <c r="J64" s="36">
        <v>0</v>
      </c>
      <c r="K64" s="36">
        <v>0</v>
      </c>
      <c r="L64" s="36">
        <v>0</v>
      </c>
      <c r="M64" s="36">
        <v>0</v>
      </c>
      <c r="N64" s="36">
        <v>0</v>
      </c>
      <c r="O64" s="36">
        <v>0</v>
      </c>
      <c r="P64" s="36">
        <v>0</v>
      </c>
      <c r="Q64" s="36">
        <v>0</v>
      </c>
      <c r="R64" s="36">
        <v>0</v>
      </c>
      <c r="S64" s="36">
        <v>0</v>
      </c>
      <c r="T64" s="36">
        <v>0</v>
      </c>
      <c r="U64" s="36">
        <v>0</v>
      </c>
      <c r="V64" s="36">
        <v>0</v>
      </c>
      <c r="W64" s="36">
        <v>0</v>
      </c>
      <c r="X64" s="36">
        <v>0</v>
      </c>
      <c r="Y64" s="36">
        <v>0</v>
      </c>
      <c r="Z64" s="36">
        <v>0</v>
      </c>
      <c r="AA64" s="36">
        <v>0</v>
      </c>
      <c r="AB64" s="36">
        <v>0</v>
      </c>
      <c r="AC64" s="36">
        <v>0</v>
      </c>
      <c r="AD64" s="36">
        <v>0</v>
      </c>
      <c r="AE64" s="36">
        <v>0</v>
      </c>
      <c r="AF64" s="36">
        <v>0</v>
      </c>
      <c r="AG64" s="36">
        <v>0</v>
      </c>
      <c r="AH64" s="36">
        <v>0</v>
      </c>
      <c r="AI64" s="36">
        <v>0</v>
      </c>
      <c r="AJ64" s="36">
        <v>0</v>
      </c>
      <c r="AK64" s="36">
        <v>0</v>
      </c>
      <c r="AL64" s="36">
        <v>0</v>
      </c>
      <c r="AM64" s="36">
        <v>0</v>
      </c>
      <c r="AN64" s="36">
        <v>0</v>
      </c>
      <c r="AO64" s="36">
        <v>0</v>
      </c>
      <c r="AP64" s="36">
        <v>0</v>
      </c>
      <c r="AQ64" s="36">
        <v>0</v>
      </c>
      <c r="AR64" s="36">
        <v>0</v>
      </c>
      <c r="AS64" s="36">
        <v>0</v>
      </c>
      <c r="AT64" s="36">
        <v>0</v>
      </c>
      <c r="AU64" s="36">
        <v>0</v>
      </c>
      <c r="AV64" s="36">
        <v>0</v>
      </c>
      <c r="AW64" s="36">
        <v>0</v>
      </c>
      <c r="AX64" s="36">
        <v>0</v>
      </c>
      <c r="AY64" s="36">
        <v>0</v>
      </c>
      <c r="AZ64" s="36">
        <v>0</v>
      </c>
      <c r="BA64" s="36">
        <v>0</v>
      </c>
      <c r="BB64" s="36">
        <v>0</v>
      </c>
      <c r="BC64" s="36">
        <v>0</v>
      </c>
      <c r="BD64" s="36">
        <v>0</v>
      </c>
      <c r="BE64" s="36">
        <v>0</v>
      </c>
      <c r="BF64" s="36">
        <v>0</v>
      </c>
      <c r="BG64" s="36">
        <v>0</v>
      </c>
      <c r="BH64" s="36">
        <v>0</v>
      </c>
      <c r="BI64" s="36">
        <v>0</v>
      </c>
      <c r="BJ64" s="36">
        <v>0</v>
      </c>
      <c r="BK64" s="36">
        <v>0</v>
      </c>
      <c r="BL64" s="36">
        <v>0</v>
      </c>
    </row>
    <row r="65" spans="1:64" s="37" customFormat="1" x14ac:dyDescent="0.2">
      <c r="A65" s="34">
        <v>62</v>
      </c>
      <c r="B65" s="34" t="s">
        <v>161</v>
      </c>
      <c r="C65" s="34" t="s">
        <v>170</v>
      </c>
      <c r="D65" s="41">
        <v>4.7732382930000004</v>
      </c>
      <c r="E65" s="36">
        <v>5</v>
      </c>
      <c r="F65" s="36">
        <v>0</v>
      </c>
      <c r="G65" s="36">
        <v>0</v>
      </c>
      <c r="H65" s="36">
        <v>5</v>
      </c>
      <c r="I65" s="36">
        <v>0</v>
      </c>
      <c r="J65" s="36">
        <v>0</v>
      </c>
      <c r="K65" s="36">
        <v>0</v>
      </c>
      <c r="L65" s="36">
        <v>0</v>
      </c>
      <c r="M65" s="36">
        <v>0</v>
      </c>
      <c r="N65" s="36">
        <v>0</v>
      </c>
      <c r="O65" s="36">
        <v>0</v>
      </c>
      <c r="P65" s="36">
        <v>0</v>
      </c>
      <c r="Q65" s="36">
        <v>0</v>
      </c>
      <c r="R65" s="36">
        <v>0</v>
      </c>
      <c r="S65" s="36">
        <v>0</v>
      </c>
      <c r="T65" s="36">
        <v>0</v>
      </c>
      <c r="U65" s="36">
        <v>0</v>
      </c>
      <c r="V65" s="36">
        <v>0</v>
      </c>
      <c r="W65" s="36">
        <v>0</v>
      </c>
      <c r="X65" s="36">
        <v>0</v>
      </c>
      <c r="Y65" s="36">
        <v>0</v>
      </c>
      <c r="Z65" s="36">
        <v>0</v>
      </c>
      <c r="AA65" s="36">
        <v>0</v>
      </c>
      <c r="AB65" s="36">
        <v>0</v>
      </c>
      <c r="AC65" s="36">
        <v>0</v>
      </c>
      <c r="AD65" s="36">
        <v>0</v>
      </c>
      <c r="AE65" s="36">
        <v>0</v>
      </c>
      <c r="AF65" s="36">
        <v>0</v>
      </c>
      <c r="AG65" s="36">
        <v>0</v>
      </c>
      <c r="AH65" s="36">
        <v>0</v>
      </c>
      <c r="AI65" s="36">
        <v>0</v>
      </c>
      <c r="AJ65" s="36">
        <v>0</v>
      </c>
      <c r="AK65" s="36">
        <v>0</v>
      </c>
      <c r="AL65" s="36">
        <v>0</v>
      </c>
      <c r="AM65" s="36">
        <v>0</v>
      </c>
      <c r="AN65" s="36">
        <v>0</v>
      </c>
      <c r="AO65" s="36">
        <v>0</v>
      </c>
      <c r="AP65" s="36">
        <v>0</v>
      </c>
      <c r="AQ65" s="36">
        <v>0</v>
      </c>
      <c r="AR65" s="36">
        <v>0</v>
      </c>
      <c r="AS65" s="36">
        <v>0</v>
      </c>
      <c r="AT65" s="36">
        <v>0</v>
      </c>
      <c r="AU65" s="36">
        <v>0</v>
      </c>
      <c r="AV65" s="36">
        <v>0</v>
      </c>
      <c r="AW65" s="36">
        <v>0</v>
      </c>
      <c r="AX65" s="36">
        <v>0</v>
      </c>
      <c r="AY65" s="36">
        <v>0</v>
      </c>
      <c r="AZ65" s="36">
        <v>0</v>
      </c>
      <c r="BA65" s="36">
        <v>0</v>
      </c>
      <c r="BB65" s="36">
        <v>0.10137492100000001</v>
      </c>
      <c r="BC65" s="36">
        <v>5.836572372</v>
      </c>
      <c r="BD65" s="36">
        <v>13.146333065</v>
      </c>
      <c r="BE65" s="36">
        <v>4.5805371428571428E-3</v>
      </c>
      <c r="BF65" s="36">
        <v>9.1610742857142855E-3</v>
      </c>
      <c r="BG65" s="36">
        <v>0.39430462799999999</v>
      </c>
      <c r="BH65" s="36">
        <v>2.4701901479999999</v>
      </c>
      <c r="BI65" s="36">
        <v>0</v>
      </c>
      <c r="BJ65" s="36">
        <v>0</v>
      </c>
      <c r="BK65" s="36">
        <v>0</v>
      </c>
      <c r="BL65" s="36">
        <v>0</v>
      </c>
    </row>
    <row r="66" spans="1:64" s="37" customFormat="1" x14ac:dyDescent="0.2">
      <c r="A66" s="34">
        <v>63</v>
      </c>
      <c r="B66" s="34" t="s">
        <v>161</v>
      </c>
      <c r="C66" s="34" t="s">
        <v>171</v>
      </c>
      <c r="D66" s="41">
        <v>4.7107896199999999</v>
      </c>
      <c r="E66" s="36">
        <v>21</v>
      </c>
      <c r="F66" s="36">
        <v>0</v>
      </c>
      <c r="G66" s="36">
        <v>1</v>
      </c>
      <c r="H66" s="36">
        <v>20</v>
      </c>
      <c r="I66" s="36">
        <v>0</v>
      </c>
      <c r="J66" s="36">
        <v>0</v>
      </c>
      <c r="K66" s="36">
        <v>0</v>
      </c>
      <c r="L66" s="36">
        <v>0</v>
      </c>
      <c r="M66" s="36">
        <v>0</v>
      </c>
      <c r="N66" s="36">
        <v>0</v>
      </c>
      <c r="O66" s="36">
        <v>0</v>
      </c>
      <c r="P66" s="36">
        <v>0</v>
      </c>
      <c r="Q66" s="36">
        <v>0</v>
      </c>
      <c r="R66" s="36">
        <v>0</v>
      </c>
      <c r="S66" s="36">
        <v>0</v>
      </c>
      <c r="T66" s="36">
        <v>0</v>
      </c>
      <c r="U66" s="36">
        <v>3.0000000000000001E-3</v>
      </c>
      <c r="V66" s="36">
        <v>7.1999999999999998E-3</v>
      </c>
      <c r="W66" s="36">
        <v>3.0000000000000001E-3</v>
      </c>
      <c r="X66" s="36">
        <v>7.1999999999999998E-3</v>
      </c>
      <c r="Y66" s="36">
        <v>1.0200000000000001E-2</v>
      </c>
      <c r="Z66" s="36">
        <v>0</v>
      </c>
      <c r="AA66" s="36">
        <v>0</v>
      </c>
      <c r="AB66" s="36">
        <v>0</v>
      </c>
      <c r="AC66" s="36">
        <v>0</v>
      </c>
      <c r="AD66" s="36">
        <v>0</v>
      </c>
      <c r="AE66" s="36">
        <v>0</v>
      </c>
      <c r="AF66" s="36">
        <v>0</v>
      </c>
      <c r="AG66" s="36">
        <v>3.1523771336974148E-4</v>
      </c>
      <c r="AH66" s="36">
        <v>5.3626645492783616E-4</v>
      </c>
      <c r="AI66" s="36">
        <v>1.717502024566178E-3</v>
      </c>
      <c r="AJ66" s="36">
        <v>0</v>
      </c>
      <c r="AK66" s="36">
        <v>0</v>
      </c>
      <c r="AL66" s="36">
        <v>0</v>
      </c>
      <c r="AM66" s="36">
        <v>3.1523771336974148E-4</v>
      </c>
      <c r="AN66" s="36">
        <v>5.3626645492783616E-4</v>
      </c>
      <c r="AO66" s="36">
        <v>1.717502024566178E-3</v>
      </c>
      <c r="AP66" s="36">
        <v>1.1137429000000001E-2</v>
      </c>
      <c r="AQ66" s="36">
        <v>5.997077E-3</v>
      </c>
      <c r="AR66" s="36">
        <v>1.7134506000000001E-2</v>
      </c>
      <c r="AS66" s="36">
        <v>0</v>
      </c>
      <c r="AT66" s="36">
        <v>0</v>
      </c>
      <c r="AU66" s="36">
        <v>0</v>
      </c>
      <c r="AV66" s="36">
        <v>0</v>
      </c>
      <c r="AW66" s="36">
        <v>0</v>
      </c>
      <c r="AX66" s="36">
        <v>0</v>
      </c>
      <c r="AY66" s="36">
        <v>0</v>
      </c>
      <c r="AZ66" s="36">
        <v>0</v>
      </c>
      <c r="BA66" s="36">
        <v>0</v>
      </c>
      <c r="BB66" s="36">
        <v>0.33232235500000001</v>
      </c>
      <c r="BC66" s="36">
        <v>17.107220743999999</v>
      </c>
      <c r="BD66" s="36">
        <v>39.240219523999997</v>
      </c>
      <c r="BE66" s="36">
        <v>1.5015694285714287E-2</v>
      </c>
      <c r="BF66" s="36">
        <v>3.0031388571428574E-2</v>
      </c>
      <c r="BG66" s="36">
        <v>1.78651943</v>
      </c>
      <c r="BH66" s="36">
        <v>10.78170583</v>
      </c>
      <c r="BI66" s="36">
        <v>0</v>
      </c>
      <c r="BJ66" s="36">
        <v>0</v>
      </c>
      <c r="BK66" s="36">
        <v>0</v>
      </c>
      <c r="BL66" s="36">
        <v>0</v>
      </c>
    </row>
    <row r="67" spans="1:64" s="37" customFormat="1" x14ac:dyDescent="0.2">
      <c r="A67" s="34">
        <v>64</v>
      </c>
      <c r="B67" s="34" t="s">
        <v>173</v>
      </c>
      <c r="C67" s="34" t="s">
        <v>172</v>
      </c>
      <c r="D67" s="41">
        <v>4.6448611550000001</v>
      </c>
      <c r="E67" s="36">
        <v>33</v>
      </c>
      <c r="F67" s="36">
        <v>0</v>
      </c>
      <c r="G67" s="36">
        <v>0</v>
      </c>
      <c r="H67" s="36">
        <v>33</v>
      </c>
      <c r="I67" s="36">
        <v>0</v>
      </c>
      <c r="J67" s="36">
        <v>0</v>
      </c>
      <c r="K67" s="36">
        <v>0</v>
      </c>
      <c r="L67" s="36">
        <v>0</v>
      </c>
      <c r="M67" s="36">
        <v>0</v>
      </c>
      <c r="N67" s="36">
        <v>0</v>
      </c>
      <c r="O67" s="36">
        <v>0</v>
      </c>
      <c r="P67" s="36">
        <v>0</v>
      </c>
      <c r="Q67" s="36">
        <v>0</v>
      </c>
      <c r="R67" s="36">
        <v>0</v>
      </c>
      <c r="S67" s="36">
        <v>0</v>
      </c>
      <c r="T67" s="36">
        <v>0</v>
      </c>
      <c r="U67" s="36">
        <v>0</v>
      </c>
      <c r="V67" s="36">
        <v>0</v>
      </c>
      <c r="W67" s="36">
        <v>0</v>
      </c>
      <c r="X67" s="36">
        <v>0</v>
      </c>
      <c r="Y67" s="36">
        <v>0</v>
      </c>
      <c r="Z67" s="36">
        <v>0</v>
      </c>
      <c r="AA67" s="36">
        <v>0</v>
      </c>
      <c r="AB67" s="36">
        <v>0</v>
      </c>
      <c r="AC67" s="36">
        <v>0</v>
      </c>
      <c r="AD67" s="36">
        <v>0</v>
      </c>
      <c r="AE67" s="36">
        <v>0</v>
      </c>
      <c r="AF67" s="36">
        <v>0</v>
      </c>
      <c r="AG67" s="36">
        <v>0</v>
      </c>
      <c r="AH67" s="36">
        <v>0</v>
      </c>
      <c r="AI67" s="36">
        <v>0</v>
      </c>
      <c r="AJ67" s="36">
        <v>0</v>
      </c>
      <c r="AK67" s="36">
        <v>0</v>
      </c>
      <c r="AL67" s="36">
        <v>0</v>
      </c>
      <c r="AM67" s="36">
        <v>0</v>
      </c>
      <c r="AN67" s="36">
        <v>0</v>
      </c>
      <c r="AO67" s="36">
        <v>0</v>
      </c>
      <c r="AP67" s="36">
        <v>0</v>
      </c>
      <c r="AQ67" s="36">
        <v>0</v>
      </c>
      <c r="AR67" s="36">
        <v>0</v>
      </c>
      <c r="AS67" s="36">
        <v>0</v>
      </c>
      <c r="AT67" s="36">
        <v>0</v>
      </c>
      <c r="AU67" s="36">
        <v>0</v>
      </c>
      <c r="AV67" s="36">
        <v>0</v>
      </c>
      <c r="AW67" s="36">
        <v>0</v>
      </c>
      <c r="AX67" s="36">
        <v>0</v>
      </c>
      <c r="AY67" s="36">
        <v>0</v>
      </c>
      <c r="AZ67" s="36">
        <v>0</v>
      </c>
      <c r="BA67" s="36">
        <v>0</v>
      </c>
      <c r="BB67" s="36">
        <v>2.2019219999999999E-2</v>
      </c>
      <c r="BC67" s="36">
        <v>1.284922348</v>
      </c>
      <c r="BD67" s="36">
        <v>2.8015204150000002</v>
      </c>
      <c r="BE67" s="36">
        <v>7.9972942857142858E-3</v>
      </c>
      <c r="BF67" s="36">
        <v>1.599459E-2</v>
      </c>
      <c r="BG67" s="36">
        <v>1.4684466E-2</v>
      </c>
      <c r="BH67" s="36">
        <v>0.46457776899999997</v>
      </c>
      <c r="BI67" s="36">
        <v>0</v>
      </c>
      <c r="BJ67" s="36">
        <v>0</v>
      </c>
      <c r="BK67" s="36">
        <v>0</v>
      </c>
      <c r="BL67" s="36">
        <v>0</v>
      </c>
    </row>
    <row r="68" spans="1:64" s="37" customFormat="1" x14ac:dyDescent="0.2">
      <c r="A68" s="34">
        <v>65</v>
      </c>
      <c r="B68" s="34" t="s">
        <v>173</v>
      </c>
      <c r="C68" s="34" t="s">
        <v>174</v>
      </c>
      <c r="D68" s="41">
        <v>4.6107081760000002</v>
      </c>
      <c r="E68" s="36">
        <v>19</v>
      </c>
      <c r="F68" s="36">
        <v>0</v>
      </c>
      <c r="G68" s="36">
        <v>0</v>
      </c>
      <c r="H68" s="36">
        <v>19</v>
      </c>
      <c r="I68" s="36">
        <v>0</v>
      </c>
      <c r="J68" s="36">
        <v>0</v>
      </c>
      <c r="K68" s="36">
        <v>0</v>
      </c>
      <c r="L68" s="36">
        <v>0</v>
      </c>
      <c r="M68" s="36">
        <v>0</v>
      </c>
      <c r="N68" s="36">
        <v>0</v>
      </c>
      <c r="O68" s="36">
        <v>0</v>
      </c>
      <c r="P68" s="36">
        <v>0</v>
      </c>
      <c r="Q68" s="36">
        <v>0</v>
      </c>
      <c r="R68" s="36">
        <v>0</v>
      </c>
      <c r="S68" s="36">
        <v>0</v>
      </c>
      <c r="T68" s="36">
        <v>0</v>
      </c>
      <c r="U68" s="36">
        <v>0</v>
      </c>
      <c r="V68" s="36">
        <v>0</v>
      </c>
      <c r="W68" s="36">
        <v>0</v>
      </c>
      <c r="X68" s="36">
        <v>0</v>
      </c>
      <c r="Y68" s="36">
        <v>0</v>
      </c>
      <c r="Z68" s="36">
        <v>0</v>
      </c>
      <c r="AA68" s="36">
        <v>0</v>
      </c>
      <c r="AB68" s="36">
        <v>0</v>
      </c>
      <c r="AC68" s="36">
        <v>0</v>
      </c>
      <c r="AD68" s="36">
        <v>0</v>
      </c>
      <c r="AE68" s="36">
        <v>0</v>
      </c>
      <c r="AF68" s="36">
        <v>0</v>
      </c>
      <c r="AG68" s="36">
        <v>0</v>
      </c>
      <c r="AH68" s="36">
        <v>0</v>
      </c>
      <c r="AI68" s="36">
        <v>0</v>
      </c>
      <c r="AJ68" s="36">
        <v>0</v>
      </c>
      <c r="AK68" s="36">
        <v>0</v>
      </c>
      <c r="AL68" s="36">
        <v>0</v>
      </c>
      <c r="AM68" s="36">
        <v>0</v>
      </c>
      <c r="AN68" s="36">
        <v>0</v>
      </c>
      <c r="AO68" s="36">
        <v>0</v>
      </c>
      <c r="AP68" s="36">
        <v>0</v>
      </c>
      <c r="AQ68" s="36">
        <v>0</v>
      </c>
      <c r="AR68" s="36">
        <v>0</v>
      </c>
      <c r="AS68" s="36">
        <v>0</v>
      </c>
      <c r="AT68" s="36">
        <v>0</v>
      </c>
      <c r="AU68" s="36">
        <v>0</v>
      </c>
      <c r="AV68" s="36">
        <v>0</v>
      </c>
      <c r="AW68" s="36">
        <v>0</v>
      </c>
      <c r="AX68" s="36">
        <v>0</v>
      </c>
      <c r="AY68" s="36">
        <v>0</v>
      </c>
      <c r="AZ68" s="36">
        <v>0</v>
      </c>
      <c r="BA68" s="36">
        <v>0</v>
      </c>
      <c r="BB68" s="36">
        <v>1.4681399999999999E-4</v>
      </c>
      <c r="BC68" s="36">
        <v>5.3555740000000001E-3</v>
      </c>
      <c r="BD68" s="36">
        <v>1.1962492E-2</v>
      </c>
      <c r="BE68" s="36">
        <v>5.3321428571428576E-5</v>
      </c>
      <c r="BF68" s="36">
        <v>1.0664428571428572E-4</v>
      </c>
      <c r="BG68" s="36">
        <v>0</v>
      </c>
      <c r="BH68" s="36">
        <v>9.4074389999999994E-2</v>
      </c>
      <c r="BI68" s="36">
        <v>0</v>
      </c>
      <c r="BJ68" s="36">
        <v>0</v>
      </c>
      <c r="BK68" s="36">
        <v>0</v>
      </c>
      <c r="BL68" s="36">
        <v>0</v>
      </c>
    </row>
    <row r="69" spans="1:64" s="37" customFormat="1" x14ac:dyDescent="0.2">
      <c r="A69" s="34">
        <v>66</v>
      </c>
      <c r="B69" s="34" t="s">
        <v>173</v>
      </c>
      <c r="C69" s="34" t="s">
        <v>175</v>
      </c>
      <c r="D69" s="41">
        <v>4.4034182599999996</v>
      </c>
      <c r="E69" s="36">
        <v>20</v>
      </c>
      <c r="F69" s="36">
        <v>0</v>
      </c>
      <c r="G69" s="36">
        <v>0</v>
      </c>
      <c r="H69" s="36">
        <v>20</v>
      </c>
      <c r="I69" s="36">
        <v>0</v>
      </c>
      <c r="J69" s="36">
        <v>0</v>
      </c>
      <c r="K69" s="36">
        <v>0</v>
      </c>
      <c r="L69" s="36">
        <v>0</v>
      </c>
      <c r="M69" s="36">
        <v>0</v>
      </c>
      <c r="N69" s="36">
        <v>0</v>
      </c>
      <c r="O69" s="36">
        <v>0</v>
      </c>
      <c r="P69" s="36">
        <v>0</v>
      </c>
      <c r="Q69" s="36">
        <v>0</v>
      </c>
      <c r="R69" s="36">
        <v>0</v>
      </c>
      <c r="S69" s="36">
        <v>0</v>
      </c>
      <c r="T69" s="36">
        <v>0</v>
      </c>
      <c r="U69" s="36">
        <v>0</v>
      </c>
      <c r="V69" s="36">
        <v>0</v>
      </c>
      <c r="W69" s="36">
        <v>0</v>
      </c>
      <c r="X69" s="36">
        <v>0</v>
      </c>
      <c r="Y69" s="36">
        <v>0</v>
      </c>
      <c r="Z69" s="36">
        <v>0</v>
      </c>
      <c r="AA69" s="36">
        <v>0</v>
      </c>
      <c r="AB69" s="36">
        <v>0</v>
      </c>
      <c r="AC69" s="36">
        <v>0</v>
      </c>
      <c r="AD69" s="36">
        <v>0</v>
      </c>
      <c r="AE69" s="36">
        <v>0</v>
      </c>
      <c r="AF69" s="36">
        <v>0</v>
      </c>
      <c r="AG69" s="36">
        <v>0</v>
      </c>
      <c r="AH69" s="36">
        <v>0</v>
      </c>
      <c r="AI69" s="36">
        <v>0</v>
      </c>
      <c r="AJ69" s="36">
        <v>0</v>
      </c>
      <c r="AK69" s="36">
        <v>0</v>
      </c>
      <c r="AL69" s="36">
        <v>0</v>
      </c>
      <c r="AM69" s="36">
        <v>0</v>
      </c>
      <c r="AN69" s="36">
        <v>0</v>
      </c>
      <c r="AO69" s="36">
        <v>0</v>
      </c>
      <c r="AP69" s="36">
        <v>0</v>
      </c>
      <c r="AQ69" s="36">
        <v>0</v>
      </c>
      <c r="AR69" s="36">
        <v>0</v>
      </c>
      <c r="AS69" s="36">
        <v>0</v>
      </c>
      <c r="AT69" s="36">
        <v>0</v>
      </c>
      <c r="AU69" s="36">
        <v>0</v>
      </c>
      <c r="AV69" s="36">
        <v>0</v>
      </c>
      <c r="AW69" s="36">
        <v>0</v>
      </c>
      <c r="AX69" s="36">
        <v>0</v>
      </c>
      <c r="AY69" s="36">
        <v>0</v>
      </c>
      <c r="AZ69" s="36">
        <v>0</v>
      </c>
      <c r="BA69" s="36">
        <v>0</v>
      </c>
      <c r="BB69" s="36">
        <v>0</v>
      </c>
      <c r="BC69" s="36">
        <v>0</v>
      </c>
      <c r="BD69" s="36">
        <v>0</v>
      </c>
      <c r="BE69" s="36">
        <v>0</v>
      </c>
      <c r="BF69" s="36">
        <v>0</v>
      </c>
      <c r="BG69" s="36">
        <v>0</v>
      </c>
      <c r="BH69" s="36">
        <v>0</v>
      </c>
      <c r="BI69" s="36">
        <v>0</v>
      </c>
      <c r="BJ69" s="36">
        <v>0</v>
      </c>
      <c r="BK69" s="36">
        <v>0</v>
      </c>
      <c r="BL69" s="36">
        <v>0</v>
      </c>
    </row>
    <row r="70" spans="1:64" s="37" customFormat="1" x14ac:dyDescent="0.2">
      <c r="A70" s="34">
        <v>67</v>
      </c>
      <c r="B70" s="34" t="s">
        <v>173</v>
      </c>
      <c r="C70" s="34" t="s">
        <v>176</v>
      </c>
      <c r="D70" s="41">
        <v>4.2511288389999997</v>
      </c>
      <c r="E70" s="36">
        <v>77</v>
      </c>
      <c r="F70" s="36">
        <v>0</v>
      </c>
      <c r="G70" s="36">
        <v>0</v>
      </c>
      <c r="H70" s="36">
        <v>77</v>
      </c>
      <c r="I70" s="36">
        <v>0</v>
      </c>
      <c r="J70" s="36">
        <v>0</v>
      </c>
      <c r="K70" s="36">
        <v>0</v>
      </c>
      <c r="L70" s="36">
        <v>0</v>
      </c>
      <c r="M70" s="36">
        <v>0</v>
      </c>
      <c r="N70" s="36">
        <v>0</v>
      </c>
      <c r="O70" s="36">
        <v>0</v>
      </c>
      <c r="P70" s="36">
        <v>0</v>
      </c>
      <c r="Q70" s="36">
        <v>0</v>
      </c>
      <c r="R70" s="36">
        <v>0</v>
      </c>
      <c r="S70" s="36">
        <v>0</v>
      </c>
      <c r="T70" s="36">
        <v>0</v>
      </c>
      <c r="U70" s="36">
        <v>0</v>
      </c>
      <c r="V70" s="36">
        <v>0</v>
      </c>
      <c r="W70" s="36">
        <v>0</v>
      </c>
      <c r="X70" s="36">
        <v>0</v>
      </c>
      <c r="Y70" s="36">
        <v>0</v>
      </c>
      <c r="Z70" s="36">
        <v>0</v>
      </c>
      <c r="AA70" s="36">
        <v>0</v>
      </c>
      <c r="AB70" s="36">
        <v>0</v>
      </c>
      <c r="AC70" s="36">
        <v>0</v>
      </c>
      <c r="AD70" s="36">
        <v>0</v>
      </c>
      <c r="AE70" s="36">
        <v>0</v>
      </c>
      <c r="AF70" s="36">
        <v>0</v>
      </c>
      <c r="AG70" s="36">
        <v>0</v>
      </c>
      <c r="AH70" s="36">
        <v>0</v>
      </c>
      <c r="AI70" s="36">
        <v>0</v>
      </c>
      <c r="AJ70" s="36">
        <v>0</v>
      </c>
      <c r="AK70" s="36">
        <v>0</v>
      </c>
      <c r="AL70" s="36">
        <v>0</v>
      </c>
      <c r="AM70" s="36">
        <v>0</v>
      </c>
      <c r="AN70" s="36">
        <v>0</v>
      </c>
      <c r="AO70" s="36">
        <v>0</v>
      </c>
      <c r="AP70" s="36">
        <v>0</v>
      </c>
      <c r="AQ70" s="36">
        <v>0</v>
      </c>
      <c r="AR70" s="36">
        <v>0</v>
      </c>
      <c r="AS70" s="36">
        <v>0</v>
      </c>
      <c r="AT70" s="36">
        <v>0</v>
      </c>
      <c r="AU70" s="36">
        <v>0</v>
      </c>
      <c r="AV70" s="36">
        <v>0</v>
      </c>
      <c r="AW70" s="36">
        <v>0</v>
      </c>
      <c r="AX70" s="36">
        <v>0</v>
      </c>
      <c r="AY70" s="36">
        <v>0</v>
      </c>
      <c r="AZ70" s="36">
        <v>0</v>
      </c>
      <c r="BA70" s="36">
        <v>0</v>
      </c>
      <c r="BB70" s="36">
        <v>0</v>
      </c>
      <c r="BC70" s="36">
        <v>0</v>
      </c>
      <c r="BD70" s="36">
        <v>0</v>
      </c>
      <c r="BE70" s="36">
        <v>0</v>
      </c>
      <c r="BF70" s="36">
        <v>0</v>
      </c>
      <c r="BG70" s="36">
        <v>0</v>
      </c>
      <c r="BH70" s="36">
        <v>0</v>
      </c>
      <c r="BI70" s="36">
        <v>0</v>
      </c>
      <c r="BJ70" s="36">
        <v>0</v>
      </c>
      <c r="BK70" s="36">
        <v>0</v>
      </c>
      <c r="BL70" s="36">
        <v>0</v>
      </c>
    </row>
    <row r="71" spans="1:64" s="37" customFormat="1" x14ac:dyDescent="0.2">
      <c r="A71" s="34">
        <v>68</v>
      </c>
      <c r="B71" s="34" t="s">
        <v>173</v>
      </c>
      <c r="C71" s="34" t="s">
        <v>177</v>
      </c>
      <c r="D71" s="41">
        <v>3.9606992079999999</v>
      </c>
      <c r="E71" s="36">
        <v>32</v>
      </c>
      <c r="F71" s="36">
        <v>0</v>
      </c>
      <c r="G71" s="36">
        <v>0</v>
      </c>
      <c r="H71" s="36">
        <v>32</v>
      </c>
      <c r="I71" s="36">
        <v>0</v>
      </c>
      <c r="J71" s="36">
        <v>0</v>
      </c>
      <c r="K71" s="36">
        <v>0</v>
      </c>
      <c r="L71" s="36">
        <v>0</v>
      </c>
      <c r="M71" s="36">
        <v>0</v>
      </c>
      <c r="N71" s="36">
        <v>0</v>
      </c>
      <c r="O71" s="36">
        <v>0</v>
      </c>
      <c r="P71" s="36">
        <v>0</v>
      </c>
      <c r="Q71" s="36">
        <v>0</v>
      </c>
      <c r="R71" s="36">
        <v>0</v>
      </c>
      <c r="S71" s="36">
        <v>0</v>
      </c>
      <c r="T71" s="36">
        <v>0</v>
      </c>
      <c r="U71" s="36">
        <v>0</v>
      </c>
      <c r="V71" s="36">
        <v>0</v>
      </c>
      <c r="W71" s="36">
        <v>0</v>
      </c>
      <c r="X71" s="36">
        <v>0</v>
      </c>
      <c r="Y71" s="36">
        <v>0</v>
      </c>
      <c r="Z71" s="36">
        <v>0</v>
      </c>
      <c r="AA71" s="36">
        <v>0</v>
      </c>
      <c r="AB71" s="36">
        <v>0</v>
      </c>
      <c r="AC71" s="36">
        <v>0</v>
      </c>
      <c r="AD71" s="36">
        <v>0</v>
      </c>
      <c r="AE71" s="36">
        <v>0</v>
      </c>
      <c r="AF71" s="36">
        <v>0</v>
      </c>
      <c r="AG71" s="36">
        <v>0</v>
      </c>
      <c r="AH71" s="36">
        <v>0</v>
      </c>
      <c r="AI71" s="36">
        <v>0</v>
      </c>
      <c r="AJ71" s="36">
        <v>0</v>
      </c>
      <c r="AK71" s="36">
        <v>0</v>
      </c>
      <c r="AL71" s="36">
        <v>0</v>
      </c>
      <c r="AM71" s="36">
        <v>0</v>
      </c>
      <c r="AN71" s="36">
        <v>0</v>
      </c>
      <c r="AO71" s="36">
        <v>0</v>
      </c>
      <c r="AP71" s="36">
        <v>0</v>
      </c>
      <c r="AQ71" s="36">
        <v>0</v>
      </c>
      <c r="AR71" s="36">
        <v>0</v>
      </c>
      <c r="AS71" s="36">
        <v>0</v>
      </c>
      <c r="AT71" s="36">
        <v>0</v>
      </c>
      <c r="AU71" s="36">
        <v>0</v>
      </c>
      <c r="AV71" s="36">
        <v>0</v>
      </c>
      <c r="AW71" s="36">
        <v>0</v>
      </c>
      <c r="AX71" s="36">
        <v>0</v>
      </c>
      <c r="AY71" s="36">
        <v>0</v>
      </c>
      <c r="AZ71" s="36">
        <v>0</v>
      </c>
      <c r="BA71" s="36">
        <v>0</v>
      </c>
      <c r="BB71" s="36">
        <v>0</v>
      </c>
      <c r="BC71" s="36">
        <v>0</v>
      </c>
      <c r="BD71" s="36">
        <v>0</v>
      </c>
      <c r="BE71" s="36">
        <v>0</v>
      </c>
      <c r="BF71" s="36">
        <v>0</v>
      </c>
      <c r="BG71" s="36">
        <v>0</v>
      </c>
      <c r="BH71" s="36">
        <v>0</v>
      </c>
      <c r="BI71" s="36">
        <v>0</v>
      </c>
      <c r="BJ71" s="36">
        <v>0</v>
      </c>
      <c r="BK71" s="36">
        <v>0</v>
      </c>
      <c r="BL71" s="36">
        <v>0</v>
      </c>
    </row>
    <row r="72" spans="1:64" s="37" customFormat="1" x14ac:dyDescent="0.2">
      <c r="A72" s="34">
        <v>69</v>
      </c>
      <c r="B72" s="34" t="s">
        <v>173</v>
      </c>
      <c r="C72" s="34" t="s">
        <v>178</v>
      </c>
      <c r="D72" s="41">
        <v>4.0305437980000001</v>
      </c>
      <c r="E72" s="36">
        <v>49</v>
      </c>
      <c r="F72" s="36">
        <v>0</v>
      </c>
      <c r="G72" s="36">
        <v>0</v>
      </c>
      <c r="H72" s="36">
        <v>49</v>
      </c>
      <c r="I72" s="36">
        <v>0</v>
      </c>
      <c r="J72" s="36">
        <v>0</v>
      </c>
      <c r="K72" s="36">
        <v>0</v>
      </c>
      <c r="L72" s="36">
        <v>0</v>
      </c>
      <c r="M72" s="36">
        <v>0</v>
      </c>
      <c r="N72" s="36">
        <v>0</v>
      </c>
      <c r="O72" s="36">
        <v>0</v>
      </c>
      <c r="P72" s="36">
        <v>0</v>
      </c>
      <c r="Q72" s="36">
        <v>0</v>
      </c>
      <c r="R72" s="36">
        <v>0</v>
      </c>
      <c r="S72" s="36">
        <v>0</v>
      </c>
      <c r="T72" s="36">
        <v>0</v>
      </c>
      <c r="U72" s="36">
        <v>0</v>
      </c>
      <c r="V72" s="36">
        <v>0</v>
      </c>
      <c r="W72" s="36">
        <v>0</v>
      </c>
      <c r="X72" s="36">
        <v>0</v>
      </c>
      <c r="Y72" s="36">
        <v>0</v>
      </c>
      <c r="Z72" s="36">
        <v>0</v>
      </c>
      <c r="AA72" s="36">
        <v>0</v>
      </c>
      <c r="AB72" s="36">
        <v>0</v>
      </c>
      <c r="AC72" s="36">
        <v>0</v>
      </c>
      <c r="AD72" s="36">
        <v>0</v>
      </c>
      <c r="AE72" s="36">
        <v>0</v>
      </c>
      <c r="AF72" s="36">
        <v>0</v>
      </c>
      <c r="AG72" s="36">
        <v>0</v>
      </c>
      <c r="AH72" s="36">
        <v>0</v>
      </c>
      <c r="AI72" s="36">
        <v>0</v>
      </c>
      <c r="AJ72" s="36">
        <v>0</v>
      </c>
      <c r="AK72" s="36">
        <v>0</v>
      </c>
      <c r="AL72" s="36">
        <v>0</v>
      </c>
      <c r="AM72" s="36">
        <v>0</v>
      </c>
      <c r="AN72" s="36">
        <v>0</v>
      </c>
      <c r="AO72" s="36">
        <v>0</v>
      </c>
      <c r="AP72" s="36">
        <v>0</v>
      </c>
      <c r="AQ72" s="36">
        <v>0</v>
      </c>
      <c r="AR72" s="36">
        <v>0</v>
      </c>
      <c r="AS72" s="36">
        <v>0</v>
      </c>
      <c r="AT72" s="36">
        <v>0</v>
      </c>
      <c r="AU72" s="36">
        <v>0</v>
      </c>
      <c r="AV72" s="36">
        <v>0</v>
      </c>
      <c r="AW72" s="36">
        <v>0</v>
      </c>
      <c r="AX72" s="36">
        <v>0</v>
      </c>
      <c r="AY72" s="36">
        <v>0</v>
      </c>
      <c r="AZ72" s="36">
        <v>0</v>
      </c>
      <c r="BA72" s="36">
        <v>0</v>
      </c>
      <c r="BB72" s="36">
        <v>0</v>
      </c>
      <c r="BC72" s="36">
        <v>0</v>
      </c>
      <c r="BD72" s="36">
        <v>0</v>
      </c>
      <c r="BE72" s="36">
        <v>0</v>
      </c>
      <c r="BF72" s="36">
        <v>0</v>
      </c>
      <c r="BG72" s="36">
        <v>0</v>
      </c>
      <c r="BH72" s="36">
        <v>0</v>
      </c>
      <c r="BI72" s="36">
        <v>0</v>
      </c>
      <c r="BJ72" s="36">
        <v>0</v>
      </c>
      <c r="BK72" s="36">
        <v>0</v>
      </c>
      <c r="BL72" s="36">
        <v>0</v>
      </c>
    </row>
    <row r="73" spans="1:64" s="37" customFormat="1" x14ac:dyDescent="0.2">
      <c r="A73" s="34">
        <v>70</v>
      </c>
      <c r="B73" s="34" t="s">
        <v>173</v>
      </c>
      <c r="C73" s="34" t="s">
        <v>179</v>
      </c>
      <c r="D73" s="41">
        <v>4.3685062559999999</v>
      </c>
      <c r="E73" s="36">
        <v>72</v>
      </c>
      <c r="F73" s="36">
        <v>0</v>
      </c>
      <c r="G73" s="36">
        <v>0</v>
      </c>
      <c r="H73" s="36">
        <v>72</v>
      </c>
      <c r="I73" s="36">
        <v>0</v>
      </c>
      <c r="J73" s="36">
        <v>0</v>
      </c>
      <c r="K73" s="36">
        <v>0</v>
      </c>
      <c r="L73" s="36">
        <v>0</v>
      </c>
      <c r="M73" s="36">
        <v>0</v>
      </c>
      <c r="N73" s="36">
        <v>0</v>
      </c>
      <c r="O73" s="36">
        <v>0</v>
      </c>
      <c r="P73" s="36">
        <v>0</v>
      </c>
      <c r="Q73" s="36">
        <v>0</v>
      </c>
      <c r="R73" s="36">
        <v>0</v>
      </c>
      <c r="S73" s="36">
        <v>0</v>
      </c>
      <c r="T73" s="36">
        <v>0</v>
      </c>
      <c r="U73" s="36">
        <v>0</v>
      </c>
      <c r="V73" s="36">
        <v>0</v>
      </c>
      <c r="W73" s="36">
        <v>0</v>
      </c>
      <c r="X73" s="36">
        <v>0</v>
      </c>
      <c r="Y73" s="36">
        <v>0</v>
      </c>
      <c r="Z73" s="36">
        <v>0</v>
      </c>
      <c r="AA73" s="36">
        <v>0</v>
      </c>
      <c r="AB73" s="36">
        <v>0</v>
      </c>
      <c r="AC73" s="36">
        <v>0</v>
      </c>
      <c r="AD73" s="36">
        <v>0</v>
      </c>
      <c r="AE73" s="36">
        <v>0</v>
      </c>
      <c r="AF73" s="36">
        <v>0</v>
      </c>
      <c r="AG73" s="36">
        <v>0</v>
      </c>
      <c r="AH73" s="36">
        <v>0</v>
      </c>
      <c r="AI73" s="36">
        <v>0</v>
      </c>
      <c r="AJ73" s="36">
        <v>0</v>
      </c>
      <c r="AK73" s="36">
        <v>0</v>
      </c>
      <c r="AL73" s="36">
        <v>0</v>
      </c>
      <c r="AM73" s="36">
        <v>0</v>
      </c>
      <c r="AN73" s="36">
        <v>0</v>
      </c>
      <c r="AO73" s="36">
        <v>0</v>
      </c>
      <c r="AP73" s="36">
        <v>0</v>
      </c>
      <c r="AQ73" s="36">
        <v>0</v>
      </c>
      <c r="AR73" s="36">
        <v>0</v>
      </c>
      <c r="AS73" s="36">
        <v>0</v>
      </c>
      <c r="AT73" s="36">
        <v>0</v>
      </c>
      <c r="AU73" s="36">
        <v>0</v>
      </c>
      <c r="AV73" s="36">
        <v>0</v>
      </c>
      <c r="AW73" s="36">
        <v>0</v>
      </c>
      <c r="AX73" s="36">
        <v>0</v>
      </c>
      <c r="AY73" s="36">
        <v>0</v>
      </c>
      <c r="AZ73" s="36">
        <v>0</v>
      </c>
      <c r="BA73" s="36">
        <v>0</v>
      </c>
      <c r="BB73" s="36">
        <v>0</v>
      </c>
      <c r="BC73" s="36">
        <v>0</v>
      </c>
      <c r="BD73" s="36">
        <v>0</v>
      </c>
      <c r="BE73" s="36">
        <v>0</v>
      </c>
      <c r="BF73" s="36">
        <v>0</v>
      </c>
      <c r="BG73" s="36">
        <v>0</v>
      </c>
      <c r="BH73" s="36">
        <v>0</v>
      </c>
      <c r="BI73" s="36">
        <v>0</v>
      </c>
      <c r="BJ73" s="36">
        <v>0</v>
      </c>
      <c r="BK73" s="36">
        <v>0</v>
      </c>
      <c r="BL73" s="36">
        <v>0</v>
      </c>
    </row>
    <row r="74" spans="1:64" s="37" customFormat="1" x14ac:dyDescent="0.2">
      <c r="A74" s="34">
        <v>71</v>
      </c>
      <c r="B74" s="34" t="s">
        <v>181</v>
      </c>
      <c r="C74" s="34" t="s">
        <v>180</v>
      </c>
      <c r="D74" s="41" t="s">
        <v>339</v>
      </c>
      <c r="E74" s="36" t="s">
        <v>339</v>
      </c>
      <c r="F74" s="36" t="s">
        <v>339</v>
      </c>
      <c r="G74" s="36" t="s">
        <v>339</v>
      </c>
      <c r="H74" s="36" t="s">
        <v>339</v>
      </c>
      <c r="I74" s="36" t="s">
        <v>339</v>
      </c>
      <c r="J74" s="36" t="s">
        <v>339</v>
      </c>
      <c r="K74" s="36" t="s">
        <v>339</v>
      </c>
      <c r="L74" s="36" t="s">
        <v>339</v>
      </c>
      <c r="M74" s="36" t="s">
        <v>339</v>
      </c>
      <c r="N74" s="36" t="s">
        <v>339</v>
      </c>
      <c r="O74" s="36" t="s">
        <v>339</v>
      </c>
      <c r="P74" s="36" t="s">
        <v>339</v>
      </c>
      <c r="Q74" s="36" t="s">
        <v>339</v>
      </c>
      <c r="R74" s="36" t="s">
        <v>339</v>
      </c>
      <c r="S74" s="36" t="s">
        <v>339</v>
      </c>
      <c r="T74" s="36" t="s">
        <v>339</v>
      </c>
      <c r="U74" s="36" t="s">
        <v>339</v>
      </c>
      <c r="V74" s="36" t="s">
        <v>339</v>
      </c>
      <c r="W74" s="36" t="s">
        <v>339</v>
      </c>
      <c r="X74" s="36" t="s">
        <v>339</v>
      </c>
      <c r="Y74" s="36" t="s">
        <v>339</v>
      </c>
      <c r="Z74" s="36" t="s">
        <v>339</v>
      </c>
      <c r="AA74" s="36" t="s">
        <v>339</v>
      </c>
      <c r="AB74" s="36" t="s">
        <v>339</v>
      </c>
      <c r="AC74" s="36" t="s">
        <v>339</v>
      </c>
      <c r="AD74" s="36" t="s">
        <v>339</v>
      </c>
      <c r="AE74" s="36" t="s">
        <v>339</v>
      </c>
      <c r="AF74" s="36" t="s">
        <v>339</v>
      </c>
      <c r="AG74" s="36" t="s">
        <v>339</v>
      </c>
      <c r="AH74" s="36" t="s">
        <v>339</v>
      </c>
      <c r="AI74" s="36" t="s">
        <v>339</v>
      </c>
      <c r="AJ74" s="36" t="s">
        <v>339</v>
      </c>
      <c r="AK74" s="36" t="s">
        <v>339</v>
      </c>
      <c r="AL74" s="36" t="s">
        <v>339</v>
      </c>
      <c r="AM74" s="36" t="s">
        <v>339</v>
      </c>
      <c r="AN74" s="36" t="s">
        <v>339</v>
      </c>
      <c r="AO74" s="36" t="s">
        <v>339</v>
      </c>
      <c r="AP74" s="36" t="s">
        <v>339</v>
      </c>
      <c r="AQ74" s="36" t="s">
        <v>339</v>
      </c>
      <c r="AR74" s="36" t="s">
        <v>339</v>
      </c>
      <c r="AS74" s="36" t="s">
        <v>339</v>
      </c>
      <c r="AT74" s="36" t="s">
        <v>339</v>
      </c>
      <c r="AU74" s="36" t="s">
        <v>339</v>
      </c>
      <c r="AV74" s="36" t="s">
        <v>339</v>
      </c>
      <c r="AW74" s="36" t="s">
        <v>339</v>
      </c>
      <c r="AX74" s="36" t="s">
        <v>339</v>
      </c>
      <c r="AY74" s="36" t="s">
        <v>339</v>
      </c>
      <c r="AZ74" s="36" t="s">
        <v>339</v>
      </c>
      <c r="BA74" s="36" t="s">
        <v>339</v>
      </c>
      <c r="BB74" s="36" t="s">
        <v>339</v>
      </c>
      <c r="BC74" s="36" t="s">
        <v>339</v>
      </c>
      <c r="BD74" s="36" t="s">
        <v>339</v>
      </c>
      <c r="BE74" s="36" t="s">
        <v>339</v>
      </c>
      <c r="BF74" s="36" t="s">
        <v>339</v>
      </c>
      <c r="BG74" s="36" t="s">
        <v>339</v>
      </c>
      <c r="BH74" s="36" t="s">
        <v>339</v>
      </c>
      <c r="BI74" s="36" t="s">
        <v>339</v>
      </c>
      <c r="BJ74" s="36" t="s">
        <v>339</v>
      </c>
      <c r="BK74" s="36" t="s">
        <v>339</v>
      </c>
      <c r="BL74" s="36" t="s">
        <v>339</v>
      </c>
    </row>
    <row r="75" spans="1:64" s="37" customFormat="1" x14ac:dyDescent="0.2">
      <c r="A75" s="34">
        <v>72</v>
      </c>
      <c r="B75" s="34" t="s">
        <v>181</v>
      </c>
      <c r="C75" s="34" t="s">
        <v>182</v>
      </c>
      <c r="D75" s="41" t="s">
        <v>339</v>
      </c>
      <c r="E75" s="36" t="s">
        <v>339</v>
      </c>
      <c r="F75" s="36" t="s">
        <v>339</v>
      </c>
      <c r="G75" s="36" t="s">
        <v>339</v>
      </c>
      <c r="H75" s="36" t="s">
        <v>339</v>
      </c>
      <c r="I75" s="36" t="s">
        <v>339</v>
      </c>
      <c r="J75" s="36" t="s">
        <v>339</v>
      </c>
      <c r="K75" s="36" t="s">
        <v>339</v>
      </c>
      <c r="L75" s="36" t="s">
        <v>339</v>
      </c>
      <c r="M75" s="36" t="s">
        <v>339</v>
      </c>
      <c r="N75" s="36" t="s">
        <v>339</v>
      </c>
      <c r="O75" s="36" t="s">
        <v>339</v>
      </c>
      <c r="P75" s="36" t="s">
        <v>339</v>
      </c>
      <c r="Q75" s="36" t="s">
        <v>339</v>
      </c>
      <c r="R75" s="36" t="s">
        <v>339</v>
      </c>
      <c r="S75" s="36" t="s">
        <v>339</v>
      </c>
      <c r="T75" s="36" t="s">
        <v>339</v>
      </c>
      <c r="U75" s="36" t="s">
        <v>339</v>
      </c>
      <c r="V75" s="36" t="s">
        <v>339</v>
      </c>
      <c r="W75" s="36" t="s">
        <v>339</v>
      </c>
      <c r="X75" s="36" t="s">
        <v>339</v>
      </c>
      <c r="Y75" s="36" t="s">
        <v>339</v>
      </c>
      <c r="Z75" s="36" t="s">
        <v>339</v>
      </c>
      <c r="AA75" s="36" t="s">
        <v>339</v>
      </c>
      <c r="AB75" s="36" t="s">
        <v>339</v>
      </c>
      <c r="AC75" s="36" t="s">
        <v>339</v>
      </c>
      <c r="AD75" s="36" t="s">
        <v>339</v>
      </c>
      <c r="AE75" s="36" t="s">
        <v>339</v>
      </c>
      <c r="AF75" s="36" t="s">
        <v>339</v>
      </c>
      <c r="AG75" s="36" t="s">
        <v>339</v>
      </c>
      <c r="AH75" s="36" t="s">
        <v>339</v>
      </c>
      <c r="AI75" s="36" t="s">
        <v>339</v>
      </c>
      <c r="AJ75" s="36" t="s">
        <v>339</v>
      </c>
      <c r="AK75" s="36" t="s">
        <v>339</v>
      </c>
      <c r="AL75" s="36" t="s">
        <v>339</v>
      </c>
      <c r="AM75" s="36" t="s">
        <v>339</v>
      </c>
      <c r="AN75" s="36" t="s">
        <v>339</v>
      </c>
      <c r="AO75" s="36" t="s">
        <v>339</v>
      </c>
      <c r="AP75" s="36" t="s">
        <v>339</v>
      </c>
      <c r="AQ75" s="36" t="s">
        <v>339</v>
      </c>
      <c r="AR75" s="36" t="s">
        <v>339</v>
      </c>
      <c r="AS75" s="36" t="s">
        <v>339</v>
      </c>
      <c r="AT75" s="36" t="s">
        <v>339</v>
      </c>
      <c r="AU75" s="36" t="s">
        <v>339</v>
      </c>
      <c r="AV75" s="36" t="s">
        <v>339</v>
      </c>
      <c r="AW75" s="36" t="s">
        <v>339</v>
      </c>
      <c r="AX75" s="36" t="s">
        <v>339</v>
      </c>
      <c r="AY75" s="36" t="s">
        <v>339</v>
      </c>
      <c r="AZ75" s="36" t="s">
        <v>339</v>
      </c>
      <c r="BA75" s="36" t="s">
        <v>339</v>
      </c>
      <c r="BB75" s="36" t="s">
        <v>339</v>
      </c>
      <c r="BC75" s="36" t="s">
        <v>339</v>
      </c>
      <c r="BD75" s="36" t="s">
        <v>339</v>
      </c>
      <c r="BE75" s="36" t="s">
        <v>339</v>
      </c>
      <c r="BF75" s="36" t="s">
        <v>339</v>
      </c>
      <c r="BG75" s="36" t="s">
        <v>339</v>
      </c>
      <c r="BH75" s="36" t="s">
        <v>339</v>
      </c>
      <c r="BI75" s="36" t="s">
        <v>339</v>
      </c>
      <c r="BJ75" s="36" t="s">
        <v>339</v>
      </c>
      <c r="BK75" s="36" t="s">
        <v>339</v>
      </c>
      <c r="BL75" s="36" t="s">
        <v>339</v>
      </c>
    </row>
    <row r="76" spans="1:64" s="37" customFormat="1" x14ac:dyDescent="0.2">
      <c r="A76" s="34">
        <v>73</v>
      </c>
      <c r="B76" s="34" t="s">
        <v>181</v>
      </c>
      <c r="C76" s="34" t="s">
        <v>183</v>
      </c>
      <c r="D76" s="41" t="s">
        <v>339</v>
      </c>
      <c r="E76" s="36" t="s">
        <v>339</v>
      </c>
      <c r="F76" s="36" t="s">
        <v>339</v>
      </c>
      <c r="G76" s="36" t="s">
        <v>339</v>
      </c>
      <c r="H76" s="36" t="s">
        <v>339</v>
      </c>
      <c r="I76" s="36" t="s">
        <v>339</v>
      </c>
      <c r="J76" s="36" t="s">
        <v>339</v>
      </c>
      <c r="K76" s="36" t="s">
        <v>339</v>
      </c>
      <c r="L76" s="36" t="s">
        <v>339</v>
      </c>
      <c r="M76" s="36" t="s">
        <v>339</v>
      </c>
      <c r="N76" s="36" t="s">
        <v>339</v>
      </c>
      <c r="O76" s="36" t="s">
        <v>339</v>
      </c>
      <c r="P76" s="36" t="s">
        <v>339</v>
      </c>
      <c r="Q76" s="36" t="s">
        <v>339</v>
      </c>
      <c r="R76" s="36" t="s">
        <v>339</v>
      </c>
      <c r="S76" s="36" t="s">
        <v>339</v>
      </c>
      <c r="T76" s="36" t="s">
        <v>339</v>
      </c>
      <c r="U76" s="36" t="s">
        <v>339</v>
      </c>
      <c r="V76" s="36" t="s">
        <v>339</v>
      </c>
      <c r="W76" s="36" t="s">
        <v>339</v>
      </c>
      <c r="X76" s="36" t="s">
        <v>339</v>
      </c>
      <c r="Y76" s="36" t="s">
        <v>339</v>
      </c>
      <c r="Z76" s="36" t="s">
        <v>339</v>
      </c>
      <c r="AA76" s="36" t="s">
        <v>339</v>
      </c>
      <c r="AB76" s="36" t="s">
        <v>339</v>
      </c>
      <c r="AC76" s="36" t="s">
        <v>339</v>
      </c>
      <c r="AD76" s="36" t="s">
        <v>339</v>
      </c>
      <c r="AE76" s="36" t="s">
        <v>339</v>
      </c>
      <c r="AF76" s="36" t="s">
        <v>339</v>
      </c>
      <c r="AG76" s="36" t="s">
        <v>339</v>
      </c>
      <c r="AH76" s="36" t="s">
        <v>339</v>
      </c>
      <c r="AI76" s="36" t="s">
        <v>339</v>
      </c>
      <c r="AJ76" s="36" t="s">
        <v>339</v>
      </c>
      <c r="AK76" s="36" t="s">
        <v>339</v>
      </c>
      <c r="AL76" s="36" t="s">
        <v>339</v>
      </c>
      <c r="AM76" s="36" t="s">
        <v>339</v>
      </c>
      <c r="AN76" s="36" t="s">
        <v>339</v>
      </c>
      <c r="AO76" s="36" t="s">
        <v>339</v>
      </c>
      <c r="AP76" s="36" t="s">
        <v>339</v>
      </c>
      <c r="AQ76" s="36" t="s">
        <v>339</v>
      </c>
      <c r="AR76" s="36" t="s">
        <v>339</v>
      </c>
      <c r="AS76" s="36" t="s">
        <v>339</v>
      </c>
      <c r="AT76" s="36" t="s">
        <v>339</v>
      </c>
      <c r="AU76" s="36" t="s">
        <v>339</v>
      </c>
      <c r="AV76" s="36" t="s">
        <v>339</v>
      </c>
      <c r="AW76" s="36" t="s">
        <v>339</v>
      </c>
      <c r="AX76" s="36" t="s">
        <v>339</v>
      </c>
      <c r="AY76" s="36" t="s">
        <v>339</v>
      </c>
      <c r="AZ76" s="36" t="s">
        <v>339</v>
      </c>
      <c r="BA76" s="36" t="s">
        <v>339</v>
      </c>
      <c r="BB76" s="36" t="s">
        <v>339</v>
      </c>
      <c r="BC76" s="36" t="s">
        <v>339</v>
      </c>
      <c r="BD76" s="36" t="s">
        <v>339</v>
      </c>
      <c r="BE76" s="36" t="s">
        <v>339</v>
      </c>
      <c r="BF76" s="36" t="s">
        <v>339</v>
      </c>
      <c r="BG76" s="36" t="s">
        <v>339</v>
      </c>
      <c r="BH76" s="36" t="s">
        <v>339</v>
      </c>
      <c r="BI76" s="36" t="s">
        <v>339</v>
      </c>
      <c r="BJ76" s="36" t="s">
        <v>339</v>
      </c>
      <c r="BK76" s="36" t="s">
        <v>339</v>
      </c>
      <c r="BL76" s="36" t="s">
        <v>339</v>
      </c>
    </row>
    <row r="77" spans="1:64" s="37" customFormat="1" x14ac:dyDescent="0.2">
      <c r="A77" s="34">
        <v>74</v>
      </c>
      <c r="B77" s="34" t="s">
        <v>181</v>
      </c>
      <c r="C77" s="34" t="s">
        <v>184</v>
      </c>
      <c r="D77" s="41" t="s">
        <v>339</v>
      </c>
      <c r="E77" s="36" t="s">
        <v>339</v>
      </c>
      <c r="F77" s="36" t="s">
        <v>339</v>
      </c>
      <c r="G77" s="36" t="s">
        <v>339</v>
      </c>
      <c r="H77" s="36" t="s">
        <v>339</v>
      </c>
      <c r="I77" s="36" t="s">
        <v>339</v>
      </c>
      <c r="J77" s="36" t="s">
        <v>339</v>
      </c>
      <c r="K77" s="36" t="s">
        <v>339</v>
      </c>
      <c r="L77" s="36" t="s">
        <v>339</v>
      </c>
      <c r="M77" s="36" t="s">
        <v>339</v>
      </c>
      <c r="N77" s="36" t="s">
        <v>339</v>
      </c>
      <c r="O77" s="36" t="s">
        <v>339</v>
      </c>
      <c r="P77" s="36" t="s">
        <v>339</v>
      </c>
      <c r="Q77" s="36" t="s">
        <v>339</v>
      </c>
      <c r="R77" s="36" t="s">
        <v>339</v>
      </c>
      <c r="S77" s="36" t="s">
        <v>339</v>
      </c>
      <c r="T77" s="36" t="s">
        <v>339</v>
      </c>
      <c r="U77" s="36" t="s">
        <v>339</v>
      </c>
      <c r="V77" s="36" t="s">
        <v>339</v>
      </c>
      <c r="W77" s="36" t="s">
        <v>339</v>
      </c>
      <c r="X77" s="36" t="s">
        <v>339</v>
      </c>
      <c r="Y77" s="36" t="s">
        <v>339</v>
      </c>
      <c r="Z77" s="36" t="s">
        <v>339</v>
      </c>
      <c r="AA77" s="36" t="s">
        <v>339</v>
      </c>
      <c r="AB77" s="36" t="s">
        <v>339</v>
      </c>
      <c r="AC77" s="36" t="s">
        <v>339</v>
      </c>
      <c r="AD77" s="36" t="s">
        <v>339</v>
      </c>
      <c r="AE77" s="36" t="s">
        <v>339</v>
      </c>
      <c r="AF77" s="36" t="s">
        <v>339</v>
      </c>
      <c r="AG77" s="36" t="s">
        <v>339</v>
      </c>
      <c r="AH77" s="36" t="s">
        <v>339</v>
      </c>
      <c r="AI77" s="36" t="s">
        <v>339</v>
      </c>
      <c r="AJ77" s="36" t="s">
        <v>339</v>
      </c>
      <c r="AK77" s="36" t="s">
        <v>339</v>
      </c>
      <c r="AL77" s="36" t="s">
        <v>339</v>
      </c>
      <c r="AM77" s="36" t="s">
        <v>339</v>
      </c>
      <c r="AN77" s="36" t="s">
        <v>339</v>
      </c>
      <c r="AO77" s="36" t="s">
        <v>339</v>
      </c>
      <c r="AP77" s="36" t="s">
        <v>339</v>
      </c>
      <c r="AQ77" s="36" t="s">
        <v>339</v>
      </c>
      <c r="AR77" s="36" t="s">
        <v>339</v>
      </c>
      <c r="AS77" s="36" t="s">
        <v>339</v>
      </c>
      <c r="AT77" s="36" t="s">
        <v>339</v>
      </c>
      <c r="AU77" s="36" t="s">
        <v>339</v>
      </c>
      <c r="AV77" s="36" t="s">
        <v>339</v>
      </c>
      <c r="AW77" s="36" t="s">
        <v>339</v>
      </c>
      <c r="AX77" s="36" t="s">
        <v>339</v>
      </c>
      <c r="AY77" s="36" t="s">
        <v>339</v>
      </c>
      <c r="AZ77" s="36" t="s">
        <v>339</v>
      </c>
      <c r="BA77" s="36" t="s">
        <v>339</v>
      </c>
      <c r="BB77" s="36" t="s">
        <v>339</v>
      </c>
      <c r="BC77" s="36" t="s">
        <v>339</v>
      </c>
      <c r="BD77" s="36" t="s">
        <v>339</v>
      </c>
      <c r="BE77" s="36" t="s">
        <v>339</v>
      </c>
      <c r="BF77" s="36" t="s">
        <v>339</v>
      </c>
      <c r="BG77" s="36" t="s">
        <v>339</v>
      </c>
      <c r="BH77" s="36" t="s">
        <v>339</v>
      </c>
      <c r="BI77" s="36" t="s">
        <v>339</v>
      </c>
      <c r="BJ77" s="36" t="s">
        <v>339</v>
      </c>
      <c r="BK77" s="36" t="s">
        <v>339</v>
      </c>
      <c r="BL77" s="36" t="s">
        <v>339</v>
      </c>
    </row>
    <row r="78" spans="1:64" s="37" customFormat="1" x14ac:dyDescent="0.2">
      <c r="A78" s="34">
        <v>75</v>
      </c>
      <c r="B78" s="34" t="s">
        <v>181</v>
      </c>
      <c r="C78" s="34" t="s">
        <v>185</v>
      </c>
      <c r="D78" s="41" t="s">
        <v>339</v>
      </c>
      <c r="E78" s="36" t="s">
        <v>339</v>
      </c>
      <c r="F78" s="36" t="s">
        <v>339</v>
      </c>
      <c r="G78" s="36" t="s">
        <v>339</v>
      </c>
      <c r="H78" s="36" t="s">
        <v>339</v>
      </c>
      <c r="I78" s="36" t="s">
        <v>339</v>
      </c>
      <c r="J78" s="36" t="s">
        <v>339</v>
      </c>
      <c r="K78" s="36" t="s">
        <v>339</v>
      </c>
      <c r="L78" s="36" t="s">
        <v>339</v>
      </c>
      <c r="M78" s="36" t="s">
        <v>339</v>
      </c>
      <c r="N78" s="36" t="s">
        <v>339</v>
      </c>
      <c r="O78" s="36" t="s">
        <v>339</v>
      </c>
      <c r="P78" s="36" t="s">
        <v>339</v>
      </c>
      <c r="Q78" s="36" t="s">
        <v>339</v>
      </c>
      <c r="R78" s="36" t="s">
        <v>339</v>
      </c>
      <c r="S78" s="36" t="s">
        <v>339</v>
      </c>
      <c r="T78" s="36" t="s">
        <v>339</v>
      </c>
      <c r="U78" s="36" t="s">
        <v>339</v>
      </c>
      <c r="V78" s="36" t="s">
        <v>339</v>
      </c>
      <c r="W78" s="36" t="s">
        <v>339</v>
      </c>
      <c r="X78" s="36" t="s">
        <v>339</v>
      </c>
      <c r="Y78" s="36" t="s">
        <v>339</v>
      </c>
      <c r="Z78" s="36" t="s">
        <v>339</v>
      </c>
      <c r="AA78" s="36" t="s">
        <v>339</v>
      </c>
      <c r="AB78" s="36" t="s">
        <v>339</v>
      </c>
      <c r="AC78" s="36" t="s">
        <v>339</v>
      </c>
      <c r="AD78" s="36" t="s">
        <v>339</v>
      </c>
      <c r="AE78" s="36" t="s">
        <v>339</v>
      </c>
      <c r="AF78" s="36" t="s">
        <v>339</v>
      </c>
      <c r="AG78" s="36" t="s">
        <v>339</v>
      </c>
      <c r="AH78" s="36" t="s">
        <v>339</v>
      </c>
      <c r="AI78" s="36" t="s">
        <v>339</v>
      </c>
      <c r="AJ78" s="36" t="s">
        <v>339</v>
      </c>
      <c r="AK78" s="36" t="s">
        <v>339</v>
      </c>
      <c r="AL78" s="36" t="s">
        <v>339</v>
      </c>
      <c r="AM78" s="36" t="s">
        <v>339</v>
      </c>
      <c r="AN78" s="36" t="s">
        <v>339</v>
      </c>
      <c r="AO78" s="36" t="s">
        <v>339</v>
      </c>
      <c r="AP78" s="36" t="s">
        <v>339</v>
      </c>
      <c r="AQ78" s="36" t="s">
        <v>339</v>
      </c>
      <c r="AR78" s="36" t="s">
        <v>339</v>
      </c>
      <c r="AS78" s="36" t="s">
        <v>339</v>
      </c>
      <c r="AT78" s="36" t="s">
        <v>339</v>
      </c>
      <c r="AU78" s="36" t="s">
        <v>339</v>
      </c>
      <c r="AV78" s="36" t="s">
        <v>339</v>
      </c>
      <c r="AW78" s="36" t="s">
        <v>339</v>
      </c>
      <c r="AX78" s="36" t="s">
        <v>339</v>
      </c>
      <c r="AY78" s="36" t="s">
        <v>339</v>
      </c>
      <c r="AZ78" s="36" t="s">
        <v>339</v>
      </c>
      <c r="BA78" s="36" t="s">
        <v>339</v>
      </c>
      <c r="BB78" s="36" t="s">
        <v>339</v>
      </c>
      <c r="BC78" s="36" t="s">
        <v>339</v>
      </c>
      <c r="BD78" s="36" t="s">
        <v>339</v>
      </c>
      <c r="BE78" s="36" t="s">
        <v>339</v>
      </c>
      <c r="BF78" s="36" t="s">
        <v>339</v>
      </c>
      <c r="BG78" s="36" t="s">
        <v>339</v>
      </c>
      <c r="BH78" s="36" t="s">
        <v>339</v>
      </c>
      <c r="BI78" s="36" t="s">
        <v>339</v>
      </c>
      <c r="BJ78" s="36" t="s">
        <v>339</v>
      </c>
      <c r="BK78" s="36" t="s">
        <v>339</v>
      </c>
      <c r="BL78" s="36" t="s">
        <v>339</v>
      </c>
    </row>
    <row r="79" spans="1:64" s="37" customFormat="1" x14ac:dyDescent="0.2">
      <c r="A79" s="34">
        <v>76</v>
      </c>
      <c r="B79" s="34" t="s">
        <v>181</v>
      </c>
      <c r="C79" s="34" t="s">
        <v>186</v>
      </c>
      <c r="D79" s="41" t="s">
        <v>339</v>
      </c>
      <c r="E79" s="36" t="s">
        <v>339</v>
      </c>
      <c r="F79" s="36" t="s">
        <v>339</v>
      </c>
      <c r="G79" s="36" t="s">
        <v>339</v>
      </c>
      <c r="H79" s="36" t="s">
        <v>339</v>
      </c>
      <c r="I79" s="36" t="s">
        <v>339</v>
      </c>
      <c r="J79" s="36" t="s">
        <v>339</v>
      </c>
      <c r="K79" s="36" t="s">
        <v>339</v>
      </c>
      <c r="L79" s="36" t="s">
        <v>339</v>
      </c>
      <c r="M79" s="36" t="s">
        <v>339</v>
      </c>
      <c r="N79" s="36" t="s">
        <v>339</v>
      </c>
      <c r="O79" s="36" t="s">
        <v>339</v>
      </c>
      <c r="P79" s="36" t="s">
        <v>339</v>
      </c>
      <c r="Q79" s="36" t="s">
        <v>339</v>
      </c>
      <c r="R79" s="36" t="s">
        <v>339</v>
      </c>
      <c r="S79" s="36" t="s">
        <v>339</v>
      </c>
      <c r="T79" s="36" t="s">
        <v>339</v>
      </c>
      <c r="U79" s="36" t="s">
        <v>339</v>
      </c>
      <c r="V79" s="36" t="s">
        <v>339</v>
      </c>
      <c r="W79" s="36" t="s">
        <v>339</v>
      </c>
      <c r="X79" s="36" t="s">
        <v>339</v>
      </c>
      <c r="Y79" s="36" t="s">
        <v>339</v>
      </c>
      <c r="Z79" s="36" t="s">
        <v>339</v>
      </c>
      <c r="AA79" s="36" t="s">
        <v>339</v>
      </c>
      <c r="AB79" s="36" t="s">
        <v>339</v>
      </c>
      <c r="AC79" s="36" t="s">
        <v>339</v>
      </c>
      <c r="AD79" s="36" t="s">
        <v>339</v>
      </c>
      <c r="AE79" s="36" t="s">
        <v>339</v>
      </c>
      <c r="AF79" s="36" t="s">
        <v>339</v>
      </c>
      <c r="AG79" s="36" t="s">
        <v>339</v>
      </c>
      <c r="AH79" s="36" t="s">
        <v>339</v>
      </c>
      <c r="AI79" s="36" t="s">
        <v>339</v>
      </c>
      <c r="AJ79" s="36" t="s">
        <v>339</v>
      </c>
      <c r="AK79" s="36" t="s">
        <v>339</v>
      </c>
      <c r="AL79" s="36" t="s">
        <v>339</v>
      </c>
      <c r="AM79" s="36" t="s">
        <v>339</v>
      </c>
      <c r="AN79" s="36" t="s">
        <v>339</v>
      </c>
      <c r="AO79" s="36" t="s">
        <v>339</v>
      </c>
      <c r="AP79" s="36" t="s">
        <v>339</v>
      </c>
      <c r="AQ79" s="36" t="s">
        <v>339</v>
      </c>
      <c r="AR79" s="36" t="s">
        <v>339</v>
      </c>
      <c r="AS79" s="36" t="s">
        <v>339</v>
      </c>
      <c r="AT79" s="36" t="s">
        <v>339</v>
      </c>
      <c r="AU79" s="36" t="s">
        <v>339</v>
      </c>
      <c r="AV79" s="36" t="s">
        <v>339</v>
      </c>
      <c r="AW79" s="36" t="s">
        <v>339</v>
      </c>
      <c r="AX79" s="36" t="s">
        <v>339</v>
      </c>
      <c r="AY79" s="36" t="s">
        <v>339</v>
      </c>
      <c r="AZ79" s="36" t="s">
        <v>339</v>
      </c>
      <c r="BA79" s="36" t="s">
        <v>339</v>
      </c>
      <c r="BB79" s="36" t="s">
        <v>339</v>
      </c>
      <c r="BC79" s="36" t="s">
        <v>339</v>
      </c>
      <c r="BD79" s="36" t="s">
        <v>339</v>
      </c>
      <c r="BE79" s="36" t="s">
        <v>339</v>
      </c>
      <c r="BF79" s="36" t="s">
        <v>339</v>
      </c>
      <c r="BG79" s="36" t="s">
        <v>339</v>
      </c>
      <c r="BH79" s="36" t="s">
        <v>339</v>
      </c>
      <c r="BI79" s="36" t="s">
        <v>339</v>
      </c>
      <c r="BJ79" s="36" t="s">
        <v>339</v>
      </c>
      <c r="BK79" s="36" t="s">
        <v>339</v>
      </c>
      <c r="BL79" s="36" t="s">
        <v>339</v>
      </c>
    </row>
    <row r="80" spans="1:64" s="37" customFormat="1" x14ac:dyDescent="0.2">
      <c r="A80" s="34">
        <v>77</v>
      </c>
      <c r="B80" s="34" t="s">
        <v>181</v>
      </c>
      <c r="C80" s="34" t="s">
        <v>187</v>
      </c>
      <c r="D80" s="41" t="s">
        <v>339</v>
      </c>
      <c r="E80" s="36" t="s">
        <v>339</v>
      </c>
      <c r="F80" s="36" t="s">
        <v>339</v>
      </c>
      <c r="G80" s="36" t="s">
        <v>339</v>
      </c>
      <c r="H80" s="36" t="s">
        <v>339</v>
      </c>
      <c r="I80" s="36" t="s">
        <v>339</v>
      </c>
      <c r="J80" s="36" t="s">
        <v>339</v>
      </c>
      <c r="K80" s="36" t="s">
        <v>339</v>
      </c>
      <c r="L80" s="36" t="s">
        <v>339</v>
      </c>
      <c r="M80" s="36" t="s">
        <v>339</v>
      </c>
      <c r="N80" s="36" t="s">
        <v>339</v>
      </c>
      <c r="O80" s="36" t="s">
        <v>339</v>
      </c>
      <c r="P80" s="36" t="s">
        <v>339</v>
      </c>
      <c r="Q80" s="36" t="s">
        <v>339</v>
      </c>
      <c r="R80" s="36" t="s">
        <v>339</v>
      </c>
      <c r="S80" s="36" t="s">
        <v>339</v>
      </c>
      <c r="T80" s="36" t="s">
        <v>339</v>
      </c>
      <c r="U80" s="36" t="s">
        <v>339</v>
      </c>
      <c r="V80" s="36" t="s">
        <v>339</v>
      </c>
      <c r="W80" s="36" t="s">
        <v>339</v>
      </c>
      <c r="X80" s="36" t="s">
        <v>339</v>
      </c>
      <c r="Y80" s="36" t="s">
        <v>339</v>
      </c>
      <c r="Z80" s="36" t="s">
        <v>339</v>
      </c>
      <c r="AA80" s="36" t="s">
        <v>339</v>
      </c>
      <c r="AB80" s="36" t="s">
        <v>339</v>
      </c>
      <c r="AC80" s="36" t="s">
        <v>339</v>
      </c>
      <c r="AD80" s="36" t="s">
        <v>339</v>
      </c>
      <c r="AE80" s="36" t="s">
        <v>339</v>
      </c>
      <c r="AF80" s="36" t="s">
        <v>339</v>
      </c>
      <c r="AG80" s="36" t="s">
        <v>339</v>
      </c>
      <c r="AH80" s="36" t="s">
        <v>339</v>
      </c>
      <c r="AI80" s="36" t="s">
        <v>339</v>
      </c>
      <c r="AJ80" s="36" t="s">
        <v>339</v>
      </c>
      <c r="AK80" s="36" t="s">
        <v>339</v>
      </c>
      <c r="AL80" s="36" t="s">
        <v>339</v>
      </c>
      <c r="AM80" s="36" t="s">
        <v>339</v>
      </c>
      <c r="AN80" s="36" t="s">
        <v>339</v>
      </c>
      <c r="AO80" s="36" t="s">
        <v>339</v>
      </c>
      <c r="AP80" s="36" t="s">
        <v>339</v>
      </c>
      <c r="AQ80" s="36" t="s">
        <v>339</v>
      </c>
      <c r="AR80" s="36" t="s">
        <v>339</v>
      </c>
      <c r="AS80" s="36" t="s">
        <v>339</v>
      </c>
      <c r="AT80" s="36" t="s">
        <v>339</v>
      </c>
      <c r="AU80" s="36" t="s">
        <v>339</v>
      </c>
      <c r="AV80" s="36" t="s">
        <v>339</v>
      </c>
      <c r="AW80" s="36" t="s">
        <v>339</v>
      </c>
      <c r="AX80" s="36" t="s">
        <v>339</v>
      </c>
      <c r="AY80" s="36" t="s">
        <v>339</v>
      </c>
      <c r="AZ80" s="36" t="s">
        <v>339</v>
      </c>
      <c r="BA80" s="36" t="s">
        <v>339</v>
      </c>
      <c r="BB80" s="36" t="s">
        <v>339</v>
      </c>
      <c r="BC80" s="36" t="s">
        <v>339</v>
      </c>
      <c r="BD80" s="36" t="s">
        <v>339</v>
      </c>
      <c r="BE80" s="36" t="s">
        <v>339</v>
      </c>
      <c r="BF80" s="36" t="s">
        <v>339</v>
      </c>
      <c r="BG80" s="36" t="s">
        <v>339</v>
      </c>
      <c r="BH80" s="36" t="s">
        <v>339</v>
      </c>
      <c r="BI80" s="36" t="s">
        <v>339</v>
      </c>
      <c r="BJ80" s="36" t="s">
        <v>339</v>
      </c>
      <c r="BK80" s="36" t="s">
        <v>339</v>
      </c>
      <c r="BL80" s="36" t="s">
        <v>339</v>
      </c>
    </row>
    <row r="81" spans="1:64" s="37" customFormat="1" x14ac:dyDescent="0.2">
      <c r="A81" s="34">
        <v>78</v>
      </c>
      <c r="B81" s="34" t="s">
        <v>181</v>
      </c>
      <c r="C81" s="34" t="s">
        <v>188</v>
      </c>
      <c r="D81" s="41" t="s">
        <v>339</v>
      </c>
      <c r="E81" s="36" t="s">
        <v>339</v>
      </c>
      <c r="F81" s="36" t="s">
        <v>339</v>
      </c>
      <c r="G81" s="36" t="s">
        <v>339</v>
      </c>
      <c r="H81" s="36" t="s">
        <v>339</v>
      </c>
      <c r="I81" s="36" t="s">
        <v>339</v>
      </c>
      <c r="J81" s="36" t="s">
        <v>339</v>
      </c>
      <c r="K81" s="36" t="s">
        <v>339</v>
      </c>
      <c r="L81" s="36" t="s">
        <v>339</v>
      </c>
      <c r="M81" s="36" t="s">
        <v>339</v>
      </c>
      <c r="N81" s="36" t="s">
        <v>339</v>
      </c>
      <c r="O81" s="36" t="s">
        <v>339</v>
      </c>
      <c r="P81" s="36" t="s">
        <v>339</v>
      </c>
      <c r="Q81" s="36" t="s">
        <v>339</v>
      </c>
      <c r="R81" s="36" t="s">
        <v>339</v>
      </c>
      <c r="S81" s="36" t="s">
        <v>339</v>
      </c>
      <c r="T81" s="36" t="s">
        <v>339</v>
      </c>
      <c r="U81" s="36" t="s">
        <v>339</v>
      </c>
      <c r="V81" s="36" t="s">
        <v>339</v>
      </c>
      <c r="W81" s="36" t="s">
        <v>339</v>
      </c>
      <c r="X81" s="36" t="s">
        <v>339</v>
      </c>
      <c r="Y81" s="36" t="s">
        <v>339</v>
      </c>
      <c r="Z81" s="36" t="s">
        <v>339</v>
      </c>
      <c r="AA81" s="36" t="s">
        <v>339</v>
      </c>
      <c r="AB81" s="36" t="s">
        <v>339</v>
      </c>
      <c r="AC81" s="36" t="s">
        <v>339</v>
      </c>
      <c r="AD81" s="36" t="s">
        <v>339</v>
      </c>
      <c r="AE81" s="36" t="s">
        <v>339</v>
      </c>
      <c r="AF81" s="36" t="s">
        <v>339</v>
      </c>
      <c r="AG81" s="36" t="s">
        <v>339</v>
      </c>
      <c r="AH81" s="36" t="s">
        <v>339</v>
      </c>
      <c r="AI81" s="36" t="s">
        <v>339</v>
      </c>
      <c r="AJ81" s="36" t="s">
        <v>339</v>
      </c>
      <c r="AK81" s="36" t="s">
        <v>339</v>
      </c>
      <c r="AL81" s="36" t="s">
        <v>339</v>
      </c>
      <c r="AM81" s="36" t="s">
        <v>339</v>
      </c>
      <c r="AN81" s="36" t="s">
        <v>339</v>
      </c>
      <c r="AO81" s="36" t="s">
        <v>339</v>
      </c>
      <c r="AP81" s="36" t="s">
        <v>339</v>
      </c>
      <c r="AQ81" s="36" t="s">
        <v>339</v>
      </c>
      <c r="AR81" s="36" t="s">
        <v>339</v>
      </c>
      <c r="AS81" s="36" t="s">
        <v>339</v>
      </c>
      <c r="AT81" s="36" t="s">
        <v>339</v>
      </c>
      <c r="AU81" s="36" t="s">
        <v>339</v>
      </c>
      <c r="AV81" s="36" t="s">
        <v>339</v>
      </c>
      <c r="AW81" s="36" t="s">
        <v>339</v>
      </c>
      <c r="AX81" s="36" t="s">
        <v>339</v>
      </c>
      <c r="AY81" s="36" t="s">
        <v>339</v>
      </c>
      <c r="AZ81" s="36" t="s">
        <v>339</v>
      </c>
      <c r="BA81" s="36" t="s">
        <v>339</v>
      </c>
      <c r="BB81" s="36" t="s">
        <v>339</v>
      </c>
      <c r="BC81" s="36" t="s">
        <v>339</v>
      </c>
      <c r="BD81" s="36" t="s">
        <v>339</v>
      </c>
      <c r="BE81" s="36" t="s">
        <v>339</v>
      </c>
      <c r="BF81" s="36" t="s">
        <v>339</v>
      </c>
      <c r="BG81" s="36" t="s">
        <v>339</v>
      </c>
      <c r="BH81" s="36" t="s">
        <v>339</v>
      </c>
      <c r="BI81" s="36" t="s">
        <v>339</v>
      </c>
      <c r="BJ81" s="36" t="s">
        <v>339</v>
      </c>
      <c r="BK81" s="36" t="s">
        <v>339</v>
      </c>
      <c r="BL81" s="36" t="s">
        <v>339</v>
      </c>
    </row>
    <row r="82" spans="1:64" s="37" customFormat="1" x14ac:dyDescent="0.2">
      <c r="A82" s="34">
        <v>79</v>
      </c>
      <c r="B82" s="34" t="s">
        <v>181</v>
      </c>
      <c r="C82" s="34" t="s">
        <v>189</v>
      </c>
      <c r="D82" s="41" t="s">
        <v>339</v>
      </c>
      <c r="E82" s="36" t="s">
        <v>339</v>
      </c>
      <c r="F82" s="36" t="s">
        <v>339</v>
      </c>
      <c r="G82" s="36" t="s">
        <v>339</v>
      </c>
      <c r="H82" s="36" t="s">
        <v>339</v>
      </c>
      <c r="I82" s="36" t="s">
        <v>339</v>
      </c>
      <c r="J82" s="36" t="s">
        <v>339</v>
      </c>
      <c r="K82" s="36" t="s">
        <v>339</v>
      </c>
      <c r="L82" s="36" t="s">
        <v>339</v>
      </c>
      <c r="M82" s="36" t="s">
        <v>339</v>
      </c>
      <c r="N82" s="36" t="s">
        <v>339</v>
      </c>
      <c r="O82" s="36" t="s">
        <v>339</v>
      </c>
      <c r="P82" s="36" t="s">
        <v>339</v>
      </c>
      <c r="Q82" s="36" t="s">
        <v>339</v>
      </c>
      <c r="R82" s="36" t="s">
        <v>339</v>
      </c>
      <c r="S82" s="36" t="s">
        <v>339</v>
      </c>
      <c r="T82" s="36" t="s">
        <v>339</v>
      </c>
      <c r="U82" s="36" t="s">
        <v>339</v>
      </c>
      <c r="V82" s="36" t="s">
        <v>339</v>
      </c>
      <c r="W82" s="36" t="s">
        <v>339</v>
      </c>
      <c r="X82" s="36" t="s">
        <v>339</v>
      </c>
      <c r="Y82" s="36" t="s">
        <v>339</v>
      </c>
      <c r="Z82" s="36" t="s">
        <v>339</v>
      </c>
      <c r="AA82" s="36" t="s">
        <v>339</v>
      </c>
      <c r="AB82" s="36" t="s">
        <v>339</v>
      </c>
      <c r="AC82" s="36" t="s">
        <v>339</v>
      </c>
      <c r="AD82" s="36" t="s">
        <v>339</v>
      </c>
      <c r="AE82" s="36" t="s">
        <v>339</v>
      </c>
      <c r="AF82" s="36" t="s">
        <v>339</v>
      </c>
      <c r="AG82" s="36" t="s">
        <v>339</v>
      </c>
      <c r="AH82" s="36" t="s">
        <v>339</v>
      </c>
      <c r="AI82" s="36" t="s">
        <v>339</v>
      </c>
      <c r="AJ82" s="36" t="s">
        <v>339</v>
      </c>
      <c r="AK82" s="36" t="s">
        <v>339</v>
      </c>
      <c r="AL82" s="36" t="s">
        <v>339</v>
      </c>
      <c r="AM82" s="36" t="s">
        <v>339</v>
      </c>
      <c r="AN82" s="36" t="s">
        <v>339</v>
      </c>
      <c r="AO82" s="36" t="s">
        <v>339</v>
      </c>
      <c r="AP82" s="36" t="s">
        <v>339</v>
      </c>
      <c r="AQ82" s="36" t="s">
        <v>339</v>
      </c>
      <c r="AR82" s="36" t="s">
        <v>339</v>
      </c>
      <c r="AS82" s="36" t="s">
        <v>339</v>
      </c>
      <c r="AT82" s="36" t="s">
        <v>339</v>
      </c>
      <c r="AU82" s="36" t="s">
        <v>339</v>
      </c>
      <c r="AV82" s="36" t="s">
        <v>339</v>
      </c>
      <c r="AW82" s="36" t="s">
        <v>339</v>
      </c>
      <c r="AX82" s="36" t="s">
        <v>339</v>
      </c>
      <c r="AY82" s="36" t="s">
        <v>339</v>
      </c>
      <c r="AZ82" s="36" t="s">
        <v>339</v>
      </c>
      <c r="BA82" s="36" t="s">
        <v>339</v>
      </c>
      <c r="BB82" s="36" t="s">
        <v>339</v>
      </c>
      <c r="BC82" s="36" t="s">
        <v>339</v>
      </c>
      <c r="BD82" s="36" t="s">
        <v>339</v>
      </c>
      <c r="BE82" s="36" t="s">
        <v>339</v>
      </c>
      <c r="BF82" s="36" t="s">
        <v>339</v>
      </c>
      <c r="BG82" s="36" t="s">
        <v>339</v>
      </c>
      <c r="BH82" s="36" t="s">
        <v>339</v>
      </c>
      <c r="BI82" s="36" t="s">
        <v>339</v>
      </c>
      <c r="BJ82" s="36" t="s">
        <v>339</v>
      </c>
      <c r="BK82" s="36" t="s">
        <v>339</v>
      </c>
      <c r="BL82" s="36" t="s">
        <v>339</v>
      </c>
    </row>
    <row r="83" spans="1:64" s="37" customFormat="1" x14ac:dyDescent="0.2">
      <c r="A83" s="34">
        <v>80</v>
      </c>
      <c r="B83" s="34" t="s">
        <v>181</v>
      </c>
      <c r="C83" s="34" t="s">
        <v>190</v>
      </c>
      <c r="D83" s="41" t="s">
        <v>339</v>
      </c>
      <c r="E83" s="36" t="s">
        <v>339</v>
      </c>
      <c r="F83" s="36" t="s">
        <v>339</v>
      </c>
      <c r="G83" s="36" t="s">
        <v>339</v>
      </c>
      <c r="H83" s="36" t="s">
        <v>339</v>
      </c>
      <c r="I83" s="36" t="s">
        <v>339</v>
      </c>
      <c r="J83" s="36" t="s">
        <v>339</v>
      </c>
      <c r="K83" s="36" t="s">
        <v>339</v>
      </c>
      <c r="L83" s="36" t="s">
        <v>339</v>
      </c>
      <c r="M83" s="36" t="s">
        <v>339</v>
      </c>
      <c r="N83" s="36" t="s">
        <v>339</v>
      </c>
      <c r="O83" s="36" t="s">
        <v>339</v>
      </c>
      <c r="P83" s="36" t="s">
        <v>339</v>
      </c>
      <c r="Q83" s="36" t="s">
        <v>339</v>
      </c>
      <c r="R83" s="36" t="s">
        <v>339</v>
      </c>
      <c r="S83" s="36" t="s">
        <v>339</v>
      </c>
      <c r="T83" s="36" t="s">
        <v>339</v>
      </c>
      <c r="U83" s="36" t="s">
        <v>339</v>
      </c>
      <c r="V83" s="36" t="s">
        <v>339</v>
      </c>
      <c r="W83" s="36" t="s">
        <v>339</v>
      </c>
      <c r="X83" s="36" t="s">
        <v>339</v>
      </c>
      <c r="Y83" s="36" t="s">
        <v>339</v>
      </c>
      <c r="Z83" s="36" t="s">
        <v>339</v>
      </c>
      <c r="AA83" s="36" t="s">
        <v>339</v>
      </c>
      <c r="AB83" s="36" t="s">
        <v>339</v>
      </c>
      <c r="AC83" s="36" t="s">
        <v>339</v>
      </c>
      <c r="AD83" s="36" t="s">
        <v>339</v>
      </c>
      <c r="AE83" s="36" t="s">
        <v>339</v>
      </c>
      <c r="AF83" s="36" t="s">
        <v>339</v>
      </c>
      <c r="AG83" s="36" t="s">
        <v>339</v>
      </c>
      <c r="AH83" s="36" t="s">
        <v>339</v>
      </c>
      <c r="AI83" s="36" t="s">
        <v>339</v>
      </c>
      <c r="AJ83" s="36" t="s">
        <v>339</v>
      </c>
      <c r="AK83" s="36" t="s">
        <v>339</v>
      </c>
      <c r="AL83" s="36" t="s">
        <v>339</v>
      </c>
      <c r="AM83" s="36" t="s">
        <v>339</v>
      </c>
      <c r="AN83" s="36" t="s">
        <v>339</v>
      </c>
      <c r="AO83" s="36" t="s">
        <v>339</v>
      </c>
      <c r="AP83" s="36" t="s">
        <v>339</v>
      </c>
      <c r="AQ83" s="36" t="s">
        <v>339</v>
      </c>
      <c r="AR83" s="36" t="s">
        <v>339</v>
      </c>
      <c r="AS83" s="36" t="s">
        <v>339</v>
      </c>
      <c r="AT83" s="36" t="s">
        <v>339</v>
      </c>
      <c r="AU83" s="36" t="s">
        <v>339</v>
      </c>
      <c r="AV83" s="36" t="s">
        <v>339</v>
      </c>
      <c r="AW83" s="36" t="s">
        <v>339</v>
      </c>
      <c r="AX83" s="36" t="s">
        <v>339</v>
      </c>
      <c r="AY83" s="36" t="s">
        <v>339</v>
      </c>
      <c r="AZ83" s="36" t="s">
        <v>339</v>
      </c>
      <c r="BA83" s="36" t="s">
        <v>339</v>
      </c>
      <c r="BB83" s="36" t="s">
        <v>339</v>
      </c>
      <c r="BC83" s="36" t="s">
        <v>339</v>
      </c>
      <c r="BD83" s="36" t="s">
        <v>339</v>
      </c>
      <c r="BE83" s="36" t="s">
        <v>339</v>
      </c>
      <c r="BF83" s="36" t="s">
        <v>339</v>
      </c>
      <c r="BG83" s="36" t="s">
        <v>339</v>
      </c>
      <c r="BH83" s="36" t="s">
        <v>339</v>
      </c>
      <c r="BI83" s="36" t="s">
        <v>339</v>
      </c>
      <c r="BJ83" s="36" t="s">
        <v>339</v>
      </c>
      <c r="BK83" s="36" t="s">
        <v>339</v>
      </c>
      <c r="BL83" s="36" t="s">
        <v>339</v>
      </c>
    </row>
    <row r="84" spans="1:64" s="37" customFormat="1" x14ac:dyDescent="0.2">
      <c r="A84" s="34">
        <v>81</v>
      </c>
      <c r="B84" s="34" t="s">
        <v>181</v>
      </c>
      <c r="C84" s="34" t="s">
        <v>191</v>
      </c>
      <c r="D84" s="41" t="s">
        <v>339</v>
      </c>
      <c r="E84" s="36" t="s">
        <v>339</v>
      </c>
      <c r="F84" s="36" t="s">
        <v>339</v>
      </c>
      <c r="G84" s="36" t="s">
        <v>339</v>
      </c>
      <c r="H84" s="36" t="s">
        <v>339</v>
      </c>
      <c r="I84" s="36" t="s">
        <v>339</v>
      </c>
      <c r="J84" s="36" t="s">
        <v>339</v>
      </c>
      <c r="K84" s="36" t="s">
        <v>339</v>
      </c>
      <c r="L84" s="36" t="s">
        <v>339</v>
      </c>
      <c r="M84" s="36" t="s">
        <v>339</v>
      </c>
      <c r="N84" s="36" t="s">
        <v>339</v>
      </c>
      <c r="O84" s="36" t="s">
        <v>339</v>
      </c>
      <c r="P84" s="36" t="s">
        <v>339</v>
      </c>
      <c r="Q84" s="36" t="s">
        <v>339</v>
      </c>
      <c r="R84" s="36" t="s">
        <v>339</v>
      </c>
      <c r="S84" s="36" t="s">
        <v>339</v>
      </c>
      <c r="T84" s="36" t="s">
        <v>339</v>
      </c>
      <c r="U84" s="36" t="s">
        <v>339</v>
      </c>
      <c r="V84" s="36" t="s">
        <v>339</v>
      </c>
      <c r="W84" s="36" t="s">
        <v>339</v>
      </c>
      <c r="X84" s="36" t="s">
        <v>339</v>
      </c>
      <c r="Y84" s="36" t="s">
        <v>339</v>
      </c>
      <c r="Z84" s="36" t="s">
        <v>339</v>
      </c>
      <c r="AA84" s="36" t="s">
        <v>339</v>
      </c>
      <c r="AB84" s="36" t="s">
        <v>339</v>
      </c>
      <c r="AC84" s="36" t="s">
        <v>339</v>
      </c>
      <c r="AD84" s="36" t="s">
        <v>339</v>
      </c>
      <c r="AE84" s="36" t="s">
        <v>339</v>
      </c>
      <c r="AF84" s="36" t="s">
        <v>339</v>
      </c>
      <c r="AG84" s="36" t="s">
        <v>339</v>
      </c>
      <c r="AH84" s="36" t="s">
        <v>339</v>
      </c>
      <c r="AI84" s="36" t="s">
        <v>339</v>
      </c>
      <c r="AJ84" s="36" t="s">
        <v>339</v>
      </c>
      <c r="AK84" s="36" t="s">
        <v>339</v>
      </c>
      <c r="AL84" s="36" t="s">
        <v>339</v>
      </c>
      <c r="AM84" s="36" t="s">
        <v>339</v>
      </c>
      <c r="AN84" s="36" t="s">
        <v>339</v>
      </c>
      <c r="AO84" s="36" t="s">
        <v>339</v>
      </c>
      <c r="AP84" s="36" t="s">
        <v>339</v>
      </c>
      <c r="AQ84" s="36" t="s">
        <v>339</v>
      </c>
      <c r="AR84" s="36" t="s">
        <v>339</v>
      </c>
      <c r="AS84" s="36" t="s">
        <v>339</v>
      </c>
      <c r="AT84" s="36" t="s">
        <v>339</v>
      </c>
      <c r="AU84" s="36" t="s">
        <v>339</v>
      </c>
      <c r="AV84" s="36" t="s">
        <v>339</v>
      </c>
      <c r="AW84" s="36" t="s">
        <v>339</v>
      </c>
      <c r="AX84" s="36" t="s">
        <v>339</v>
      </c>
      <c r="AY84" s="36" t="s">
        <v>339</v>
      </c>
      <c r="AZ84" s="36" t="s">
        <v>339</v>
      </c>
      <c r="BA84" s="36" t="s">
        <v>339</v>
      </c>
      <c r="BB84" s="36" t="s">
        <v>339</v>
      </c>
      <c r="BC84" s="36" t="s">
        <v>339</v>
      </c>
      <c r="BD84" s="36" t="s">
        <v>339</v>
      </c>
      <c r="BE84" s="36" t="s">
        <v>339</v>
      </c>
      <c r="BF84" s="36" t="s">
        <v>339</v>
      </c>
      <c r="BG84" s="36" t="s">
        <v>339</v>
      </c>
      <c r="BH84" s="36" t="s">
        <v>339</v>
      </c>
      <c r="BI84" s="36" t="s">
        <v>339</v>
      </c>
      <c r="BJ84" s="36" t="s">
        <v>339</v>
      </c>
      <c r="BK84" s="36" t="s">
        <v>339</v>
      </c>
      <c r="BL84" s="36" t="s">
        <v>339</v>
      </c>
    </row>
    <row r="85" spans="1:64" s="37" customFormat="1" x14ac:dyDescent="0.2">
      <c r="A85" s="34">
        <v>82</v>
      </c>
      <c r="B85" s="34" t="s">
        <v>193</v>
      </c>
      <c r="C85" s="34" t="s">
        <v>192</v>
      </c>
      <c r="D85" s="41" t="s">
        <v>339</v>
      </c>
      <c r="E85" s="36" t="s">
        <v>339</v>
      </c>
      <c r="F85" s="36" t="s">
        <v>339</v>
      </c>
      <c r="G85" s="36" t="s">
        <v>339</v>
      </c>
      <c r="H85" s="36" t="s">
        <v>339</v>
      </c>
      <c r="I85" s="36" t="s">
        <v>339</v>
      </c>
      <c r="J85" s="36" t="s">
        <v>339</v>
      </c>
      <c r="K85" s="36" t="s">
        <v>339</v>
      </c>
      <c r="L85" s="36" t="s">
        <v>339</v>
      </c>
      <c r="M85" s="36" t="s">
        <v>339</v>
      </c>
      <c r="N85" s="36" t="s">
        <v>339</v>
      </c>
      <c r="O85" s="36" t="s">
        <v>339</v>
      </c>
      <c r="P85" s="36" t="s">
        <v>339</v>
      </c>
      <c r="Q85" s="36" t="s">
        <v>339</v>
      </c>
      <c r="R85" s="36" t="s">
        <v>339</v>
      </c>
      <c r="S85" s="36" t="s">
        <v>339</v>
      </c>
      <c r="T85" s="36" t="s">
        <v>339</v>
      </c>
      <c r="U85" s="36" t="s">
        <v>339</v>
      </c>
      <c r="V85" s="36" t="s">
        <v>339</v>
      </c>
      <c r="W85" s="36" t="s">
        <v>339</v>
      </c>
      <c r="X85" s="36" t="s">
        <v>339</v>
      </c>
      <c r="Y85" s="36" t="s">
        <v>339</v>
      </c>
      <c r="Z85" s="36" t="s">
        <v>339</v>
      </c>
      <c r="AA85" s="36" t="s">
        <v>339</v>
      </c>
      <c r="AB85" s="36" t="s">
        <v>339</v>
      </c>
      <c r="AC85" s="36" t="s">
        <v>339</v>
      </c>
      <c r="AD85" s="36" t="s">
        <v>339</v>
      </c>
      <c r="AE85" s="36" t="s">
        <v>339</v>
      </c>
      <c r="AF85" s="36" t="s">
        <v>339</v>
      </c>
      <c r="AG85" s="36" t="s">
        <v>339</v>
      </c>
      <c r="AH85" s="36" t="s">
        <v>339</v>
      </c>
      <c r="AI85" s="36" t="s">
        <v>339</v>
      </c>
      <c r="AJ85" s="36" t="s">
        <v>339</v>
      </c>
      <c r="AK85" s="36" t="s">
        <v>339</v>
      </c>
      <c r="AL85" s="36" t="s">
        <v>339</v>
      </c>
      <c r="AM85" s="36" t="s">
        <v>339</v>
      </c>
      <c r="AN85" s="36" t="s">
        <v>339</v>
      </c>
      <c r="AO85" s="36" t="s">
        <v>339</v>
      </c>
      <c r="AP85" s="36" t="s">
        <v>339</v>
      </c>
      <c r="AQ85" s="36" t="s">
        <v>339</v>
      </c>
      <c r="AR85" s="36" t="s">
        <v>339</v>
      </c>
      <c r="AS85" s="36" t="s">
        <v>339</v>
      </c>
      <c r="AT85" s="36" t="s">
        <v>339</v>
      </c>
      <c r="AU85" s="36" t="s">
        <v>339</v>
      </c>
      <c r="AV85" s="36" t="s">
        <v>339</v>
      </c>
      <c r="AW85" s="36" t="s">
        <v>339</v>
      </c>
      <c r="AX85" s="36" t="s">
        <v>339</v>
      </c>
      <c r="AY85" s="36" t="s">
        <v>339</v>
      </c>
      <c r="AZ85" s="36" t="s">
        <v>339</v>
      </c>
      <c r="BA85" s="36" t="s">
        <v>339</v>
      </c>
      <c r="BB85" s="36" t="s">
        <v>339</v>
      </c>
      <c r="BC85" s="36" t="s">
        <v>339</v>
      </c>
      <c r="BD85" s="36" t="s">
        <v>339</v>
      </c>
      <c r="BE85" s="36" t="s">
        <v>339</v>
      </c>
      <c r="BF85" s="36" t="s">
        <v>339</v>
      </c>
      <c r="BG85" s="36" t="s">
        <v>339</v>
      </c>
      <c r="BH85" s="36" t="s">
        <v>339</v>
      </c>
      <c r="BI85" s="36" t="s">
        <v>339</v>
      </c>
      <c r="BJ85" s="36" t="s">
        <v>339</v>
      </c>
      <c r="BK85" s="36" t="s">
        <v>339</v>
      </c>
      <c r="BL85" s="36" t="s">
        <v>339</v>
      </c>
    </row>
    <row r="86" spans="1:64" s="37" customFormat="1" x14ac:dyDescent="0.2">
      <c r="A86" s="34">
        <v>83</v>
      </c>
      <c r="B86" s="34" t="s">
        <v>193</v>
      </c>
      <c r="C86" s="34" t="s">
        <v>194</v>
      </c>
      <c r="D86" s="41" t="s">
        <v>339</v>
      </c>
      <c r="E86" s="36" t="s">
        <v>339</v>
      </c>
      <c r="F86" s="36" t="s">
        <v>339</v>
      </c>
      <c r="G86" s="36" t="s">
        <v>339</v>
      </c>
      <c r="H86" s="36" t="s">
        <v>339</v>
      </c>
      <c r="I86" s="36" t="s">
        <v>339</v>
      </c>
      <c r="J86" s="36" t="s">
        <v>339</v>
      </c>
      <c r="K86" s="36" t="s">
        <v>339</v>
      </c>
      <c r="L86" s="36" t="s">
        <v>339</v>
      </c>
      <c r="M86" s="36" t="s">
        <v>339</v>
      </c>
      <c r="N86" s="36" t="s">
        <v>339</v>
      </c>
      <c r="O86" s="36" t="s">
        <v>339</v>
      </c>
      <c r="P86" s="36" t="s">
        <v>339</v>
      </c>
      <c r="Q86" s="36" t="s">
        <v>339</v>
      </c>
      <c r="R86" s="36" t="s">
        <v>339</v>
      </c>
      <c r="S86" s="36" t="s">
        <v>339</v>
      </c>
      <c r="T86" s="36" t="s">
        <v>339</v>
      </c>
      <c r="U86" s="36" t="s">
        <v>339</v>
      </c>
      <c r="V86" s="36" t="s">
        <v>339</v>
      </c>
      <c r="W86" s="36" t="s">
        <v>339</v>
      </c>
      <c r="X86" s="36" t="s">
        <v>339</v>
      </c>
      <c r="Y86" s="36" t="s">
        <v>339</v>
      </c>
      <c r="Z86" s="36" t="s">
        <v>339</v>
      </c>
      <c r="AA86" s="36" t="s">
        <v>339</v>
      </c>
      <c r="AB86" s="36" t="s">
        <v>339</v>
      </c>
      <c r="AC86" s="36" t="s">
        <v>339</v>
      </c>
      <c r="AD86" s="36" t="s">
        <v>339</v>
      </c>
      <c r="AE86" s="36" t="s">
        <v>339</v>
      </c>
      <c r="AF86" s="36" t="s">
        <v>339</v>
      </c>
      <c r="AG86" s="36" t="s">
        <v>339</v>
      </c>
      <c r="AH86" s="36" t="s">
        <v>339</v>
      </c>
      <c r="AI86" s="36" t="s">
        <v>339</v>
      </c>
      <c r="AJ86" s="36" t="s">
        <v>339</v>
      </c>
      <c r="AK86" s="36" t="s">
        <v>339</v>
      </c>
      <c r="AL86" s="36" t="s">
        <v>339</v>
      </c>
      <c r="AM86" s="36" t="s">
        <v>339</v>
      </c>
      <c r="AN86" s="36" t="s">
        <v>339</v>
      </c>
      <c r="AO86" s="36" t="s">
        <v>339</v>
      </c>
      <c r="AP86" s="36" t="s">
        <v>339</v>
      </c>
      <c r="AQ86" s="36" t="s">
        <v>339</v>
      </c>
      <c r="AR86" s="36" t="s">
        <v>339</v>
      </c>
      <c r="AS86" s="36" t="s">
        <v>339</v>
      </c>
      <c r="AT86" s="36" t="s">
        <v>339</v>
      </c>
      <c r="AU86" s="36" t="s">
        <v>339</v>
      </c>
      <c r="AV86" s="36" t="s">
        <v>339</v>
      </c>
      <c r="AW86" s="36" t="s">
        <v>339</v>
      </c>
      <c r="AX86" s="36" t="s">
        <v>339</v>
      </c>
      <c r="AY86" s="36" t="s">
        <v>339</v>
      </c>
      <c r="AZ86" s="36" t="s">
        <v>339</v>
      </c>
      <c r="BA86" s="36" t="s">
        <v>339</v>
      </c>
      <c r="BB86" s="36" t="s">
        <v>339</v>
      </c>
      <c r="BC86" s="36" t="s">
        <v>339</v>
      </c>
      <c r="BD86" s="36" t="s">
        <v>339</v>
      </c>
      <c r="BE86" s="36" t="s">
        <v>339</v>
      </c>
      <c r="BF86" s="36" t="s">
        <v>339</v>
      </c>
      <c r="BG86" s="36" t="s">
        <v>339</v>
      </c>
      <c r="BH86" s="36" t="s">
        <v>339</v>
      </c>
      <c r="BI86" s="36" t="s">
        <v>339</v>
      </c>
      <c r="BJ86" s="36" t="s">
        <v>339</v>
      </c>
      <c r="BK86" s="36" t="s">
        <v>339</v>
      </c>
      <c r="BL86" s="36" t="s">
        <v>339</v>
      </c>
    </row>
    <row r="87" spans="1:64" s="37" customFormat="1" x14ac:dyDescent="0.2">
      <c r="A87" s="34">
        <v>84</v>
      </c>
      <c r="B87" s="34" t="s">
        <v>193</v>
      </c>
      <c r="C87" s="34" t="s">
        <v>195</v>
      </c>
      <c r="D87" s="41" t="s">
        <v>339</v>
      </c>
      <c r="E87" s="36" t="s">
        <v>339</v>
      </c>
      <c r="F87" s="36" t="s">
        <v>339</v>
      </c>
      <c r="G87" s="36" t="s">
        <v>339</v>
      </c>
      <c r="H87" s="36" t="s">
        <v>339</v>
      </c>
      <c r="I87" s="36" t="s">
        <v>339</v>
      </c>
      <c r="J87" s="36" t="s">
        <v>339</v>
      </c>
      <c r="K87" s="36" t="s">
        <v>339</v>
      </c>
      <c r="L87" s="36" t="s">
        <v>339</v>
      </c>
      <c r="M87" s="36" t="s">
        <v>339</v>
      </c>
      <c r="N87" s="36" t="s">
        <v>339</v>
      </c>
      <c r="O87" s="36" t="s">
        <v>339</v>
      </c>
      <c r="P87" s="36" t="s">
        <v>339</v>
      </c>
      <c r="Q87" s="36" t="s">
        <v>339</v>
      </c>
      <c r="R87" s="36" t="s">
        <v>339</v>
      </c>
      <c r="S87" s="36" t="s">
        <v>339</v>
      </c>
      <c r="T87" s="36" t="s">
        <v>339</v>
      </c>
      <c r="U87" s="36" t="s">
        <v>339</v>
      </c>
      <c r="V87" s="36" t="s">
        <v>339</v>
      </c>
      <c r="W87" s="36" t="s">
        <v>339</v>
      </c>
      <c r="X87" s="36" t="s">
        <v>339</v>
      </c>
      <c r="Y87" s="36" t="s">
        <v>339</v>
      </c>
      <c r="Z87" s="36" t="s">
        <v>339</v>
      </c>
      <c r="AA87" s="36" t="s">
        <v>339</v>
      </c>
      <c r="AB87" s="36" t="s">
        <v>339</v>
      </c>
      <c r="AC87" s="36" t="s">
        <v>339</v>
      </c>
      <c r="AD87" s="36" t="s">
        <v>339</v>
      </c>
      <c r="AE87" s="36" t="s">
        <v>339</v>
      </c>
      <c r="AF87" s="36" t="s">
        <v>339</v>
      </c>
      <c r="AG87" s="36" t="s">
        <v>339</v>
      </c>
      <c r="AH87" s="36" t="s">
        <v>339</v>
      </c>
      <c r="AI87" s="36" t="s">
        <v>339</v>
      </c>
      <c r="AJ87" s="36" t="s">
        <v>339</v>
      </c>
      <c r="AK87" s="36" t="s">
        <v>339</v>
      </c>
      <c r="AL87" s="36" t="s">
        <v>339</v>
      </c>
      <c r="AM87" s="36" t="s">
        <v>339</v>
      </c>
      <c r="AN87" s="36" t="s">
        <v>339</v>
      </c>
      <c r="AO87" s="36" t="s">
        <v>339</v>
      </c>
      <c r="AP87" s="36" t="s">
        <v>339</v>
      </c>
      <c r="AQ87" s="36" t="s">
        <v>339</v>
      </c>
      <c r="AR87" s="36" t="s">
        <v>339</v>
      </c>
      <c r="AS87" s="36" t="s">
        <v>339</v>
      </c>
      <c r="AT87" s="36" t="s">
        <v>339</v>
      </c>
      <c r="AU87" s="36" t="s">
        <v>339</v>
      </c>
      <c r="AV87" s="36" t="s">
        <v>339</v>
      </c>
      <c r="AW87" s="36" t="s">
        <v>339</v>
      </c>
      <c r="AX87" s="36" t="s">
        <v>339</v>
      </c>
      <c r="AY87" s="36" t="s">
        <v>339</v>
      </c>
      <c r="AZ87" s="36" t="s">
        <v>339</v>
      </c>
      <c r="BA87" s="36" t="s">
        <v>339</v>
      </c>
      <c r="BB87" s="36" t="s">
        <v>339</v>
      </c>
      <c r="BC87" s="36" t="s">
        <v>339</v>
      </c>
      <c r="BD87" s="36" t="s">
        <v>339</v>
      </c>
      <c r="BE87" s="36" t="s">
        <v>339</v>
      </c>
      <c r="BF87" s="36" t="s">
        <v>339</v>
      </c>
      <c r="BG87" s="36" t="s">
        <v>339</v>
      </c>
      <c r="BH87" s="36" t="s">
        <v>339</v>
      </c>
      <c r="BI87" s="36" t="s">
        <v>339</v>
      </c>
      <c r="BJ87" s="36" t="s">
        <v>339</v>
      </c>
      <c r="BK87" s="36" t="s">
        <v>339</v>
      </c>
      <c r="BL87" s="36" t="s">
        <v>339</v>
      </c>
    </row>
    <row r="88" spans="1:64" s="37" customFormat="1" x14ac:dyDescent="0.2">
      <c r="A88" s="34">
        <v>85</v>
      </c>
      <c r="B88" s="34" t="s">
        <v>193</v>
      </c>
      <c r="C88" s="34" t="s">
        <v>196</v>
      </c>
      <c r="D88" s="41" t="s">
        <v>339</v>
      </c>
      <c r="E88" s="36" t="s">
        <v>339</v>
      </c>
      <c r="F88" s="36" t="s">
        <v>339</v>
      </c>
      <c r="G88" s="36" t="s">
        <v>339</v>
      </c>
      <c r="H88" s="36" t="s">
        <v>339</v>
      </c>
      <c r="I88" s="36" t="s">
        <v>339</v>
      </c>
      <c r="J88" s="36" t="s">
        <v>339</v>
      </c>
      <c r="K88" s="36" t="s">
        <v>339</v>
      </c>
      <c r="L88" s="36" t="s">
        <v>339</v>
      </c>
      <c r="M88" s="36" t="s">
        <v>339</v>
      </c>
      <c r="N88" s="36" t="s">
        <v>339</v>
      </c>
      <c r="O88" s="36" t="s">
        <v>339</v>
      </c>
      <c r="P88" s="36" t="s">
        <v>339</v>
      </c>
      <c r="Q88" s="36" t="s">
        <v>339</v>
      </c>
      <c r="R88" s="36" t="s">
        <v>339</v>
      </c>
      <c r="S88" s="36" t="s">
        <v>339</v>
      </c>
      <c r="T88" s="36" t="s">
        <v>339</v>
      </c>
      <c r="U88" s="36" t="s">
        <v>339</v>
      </c>
      <c r="V88" s="36" t="s">
        <v>339</v>
      </c>
      <c r="W88" s="36" t="s">
        <v>339</v>
      </c>
      <c r="X88" s="36" t="s">
        <v>339</v>
      </c>
      <c r="Y88" s="36" t="s">
        <v>339</v>
      </c>
      <c r="Z88" s="36" t="s">
        <v>339</v>
      </c>
      <c r="AA88" s="36" t="s">
        <v>339</v>
      </c>
      <c r="AB88" s="36" t="s">
        <v>339</v>
      </c>
      <c r="AC88" s="36" t="s">
        <v>339</v>
      </c>
      <c r="AD88" s="36" t="s">
        <v>339</v>
      </c>
      <c r="AE88" s="36" t="s">
        <v>339</v>
      </c>
      <c r="AF88" s="36" t="s">
        <v>339</v>
      </c>
      <c r="AG88" s="36" t="s">
        <v>339</v>
      </c>
      <c r="AH88" s="36" t="s">
        <v>339</v>
      </c>
      <c r="AI88" s="36" t="s">
        <v>339</v>
      </c>
      <c r="AJ88" s="36" t="s">
        <v>339</v>
      </c>
      <c r="AK88" s="36" t="s">
        <v>339</v>
      </c>
      <c r="AL88" s="36" t="s">
        <v>339</v>
      </c>
      <c r="AM88" s="36" t="s">
        <v>339</v>
      </c>
      <c r="AN88" s="36" t="s">
        <v>339</v>
      </c>
      <c r="AO88" s="36" t="s">
        <v>339</v>
      </c>
      <c r="AP88" s="36" t="s">
        <v>339</v>
      </c>
      <c r="AQ88" s="36" t="s">
        <v>339</v>
      </c>
      <c r="AR88" s="36" t="s">
        <v>339</v>
      </c>
      <c r="AS88" s="36" t="s">
        <v>339</v>
      </c>
      <c r="AT88" s="36" t="s">
        <v>339</v>
      </c>
      <c r="AU88" s="36" t="s">
        <v>339</v>
      </c>
      <c r="AV88" s="36" t="s">
        <v>339</v>
      </c>
      <c r="AW88" s="36" t="s">
        <v>339</v>
      </c>
      <c r="AX88" s="36" t="s">
        <v>339</v>
      </c>
      <c r="AY88" s="36" t="s">
        <v>339</v>
      </c>
      <c r="AZ88" s="36" t="s">
        <v>339</v>
      </c>
      <c r="BA88" s="36" t="s">
        <v>339</v>
      </c>
      <c r="BB88" s="36" t="s">
        <v>339</v>
      </c>
      <c r="BC88" s="36" t="s">
        <v>339</v>
      </c>
      <c r="BD88" s="36" t="s">
        <v>339</v>
      </c>
      <c r="BE88" s="36" t="s">
        <v>339</v>
      </c>
      <c r="BF88" s="36" t="s">
        <v>339</v>
      </c>
      <c r="BG88" s="36" t="s">
        <v>339</v>
      </c>
      <c r="BH88" s="36" t="s">
        <v>339</v>
      </c>
      <c r="BI88" s="36" t="s">
        <v>339</v>
      </c>
      <c r="BJ88" s="36" t="s">
        <v>339</v>
      </c>
      <c r="BK88" s="36" t="s">
        <v>339</v>
      </c>
      <c r="BL88" s="36" t="s">
        <v>339</v>
      </c>
    </row>
    <row r="89" spans="1:64" s="37" customFormat="1" x14ac:dyDescent="0.2">
      <c r="A89" s="34">
        <v>86</v>
      </c>
      <c r="B89" s="34" t="s">
        <v>193</v>
      </c>
      <c r="C89" s="34" t="s">
        <v>197</v>
      </c>
      <c r="D89" s="41" t="s">
        <v>339</v>
      </c>
      <c r="E89" s="36" t="s">
        <v>339</v>
      </c>
      <c r="F89" s="36" t="s">
        <v>339</v>
      </c>
      <c r="G89" s="36" t="s">
        <v>339</v>
      </c>
      <c r="H89" s="36" t="s">
        <v>339</v>
      </c>
      <c r="I89" s="36" t="s">
        <v>339</v>
      </c>
      <c r="J89" s="36" t="s">
        <v>339</v>
      </c>
      <c r="K89" s="36" t="s">
        <v>339</v>
      </c>
      <c r="L89" s="36" t="s">
        <v>339</v>
      </c>
      <c r="M89" s="36" t="s">
        <v>339</v>
      </c>
      <c r="N89" s="36" t="s">
        <v>339</v>
      </c>
      <c r="O89" s="36" t="s">
        <v>339</v>
      </c>
      <c r="P89" s="36" t="s">
        <v>339</v>
      </c>
      <c r="Q89" s="36" t="s">
        <v>339</v>
      </c>
      <c r="R89" s="36" t="s">
        <v>339</v>
      </c>
      <c r="S89" s="36" t="s">
        <v>339</v>
      </c>
      <c r="T89" s="36" t="s">
        <v>339</v>
      </c>
      <c r="U89" s="36" t="s">
        <v>339</v>
      </c>
      <c r="V89" s="36" t="s">
        <v>339</v>
      </c>
      <c r="W89" s="36" t="s">
        <v>339</v>
      </c>
      <c r="X89" s="36" t="s">
        <v>339</v>
      </c>
      <c r="Y89" s="36" t="s">
        <v>339</v>
      </c>
      <c r="Z89" s="36" t="s">
        <v>339</v>
      </c>
      <c r="AA89" s="36" t="s">
        <v>339</v>
      </c>
      <c r="AB89" s="36" t="s">
        <v>339</v>
      </c>
      <c r="AC89" s="36" t="s">
        <v>339</v>
      </c>
      <c r="AD89" s="36" t="s">
        <v>339</v>
      </c>
      <c r="AE89" s="36" t="s">
        <v>339</v>
      </c>
      <c r="AF89" s="36" t="s">
        <v>339</v>
      </c>
      <c r="AG89" s="36" t="s">
        <v>339</v>
      </c>
      <c r="AH89" s="36" t="s">
        <v>339</v>
      </c>
      <c r="AI89" s="36" t="s">
        <v>339</v>
      </c>
      <c r="AJ89" s="36" t="s">
        <v>339</v>
      </c>
      <c r="AK89" s="36" t="s">
        <v>339</v>
      </c>
      <c r="AL89" s="36" t="s">
        <v>339</v>
      </c>
      <c r="AM89" s="36" t="s">
        <v>339</v>
      </c>
      <c r="AN89" s="36" t="s">
        <v>339</v>
      </c>
      <c r="AO89" s="36" t="s">
        <v>339</v>
      </c>
      <c r="AP89" s="36" t="s">
        <v>339</v>
      </c>
      <c r="AQ89" s="36" t="s">
        <v>339</v>
      </c>
      <c r="AR89" s="36" t="s">
        <v>339</v>
      </c>
      <c r="AS89" s="36" t="s">
        <v>339</v>
      </c>
      <c r="AT89" s="36" t="s">
        <v>339</v>
      </c>
      <c r="AU89" s="36" t="s">
        <v>339</v>
      </c>
      <c r="AV89" s="36" t="s">
        <v>339</v>
      </c>
      <c r="AW89" s="36" t="s">
        <v>339</v>
      </c>
      <c r="AX89" s="36" t="s">
        <v>339</v>
      </c>
      <c r="AY89" s="36" t="s">
        <v>339</v>
      </c>
      <c r="AZ89" s="36" t="s">
        <v>339</v>
      </c>
      <c r="BA89" s="36" t="s">
        <v>339</v>
      </c>
      <c r="BB89" s="36" t="s">
        <v>339</v>
      </c>
      <c r="BC89" s="36" t="s">
        <v>339</v>
      </c>
      <c r="BD89" s="36" t="s">
        <v>339</v>
      </c>
      <c r="BE89" s="36" t="s">
        <v>339</v>
      </c>
      <c r="BF89" s="36" t="s">
        <v>339</v>
      </c>
      <c r="BG89" s="36" t="s">
        <v>339</v>
      </c>
      <c r="BH89" s="36" t="s">
        <v>339</v>
      </c>
      <c r="BI89" s="36" t="s">
        <v>339</v>
      </c>
      <c r="BJ89" s="36" t="s">
        <v>339</v>
      </c>
      <c r="BK89" s="36" t="s">
        <v>339</v>
      </c>
      <c r="BL89" s="36" t="s">
        <v>339</v>
      </c>
    </row>
    <row r="90" spans="1:64" s="37" customFormat="1" x14ac:dyDescent="0.2">
      <c r="A90" s="34">
        <v>87</v>
      </c>
      <c r="B90" s="34" t="s">
        <v>193</v>
      </c>
      <c r="C90" s="34" t="s">
        <v>198</v>
      </c>
      <c r="D90" s="41" t="s">
        <v>339</v>
      </c>
      <c r="E90" s="36" t="s">
        <v>339</v>
      </c>
      <c r="F90" s="36" t="s">
        <v>339</v>
      </c>
      <c r="G90" s="36" t="s">
        <v>339</v>
      </c>
      <c r="H90" s="36" t="s">
        <v>339</v>
      </c>
      <c r="I90" s="36" t="s">
        <v>339</v>
      </c>
      <c r="J90" s="36" t="s">
        <v>339</v>
      </c>
      <c r="K90" s="36" t="s">
        <v>339</v>
      </c>
      <c r="L90" s="36" t="s">
        <v>339</v>
      </c>
      <c r="M90" s="36" t="s">
        <v>339</v>
      </c>
      <c r="N90" s="36" t="s">
        <v>339</v>
      </c>
      <c r="O90" s="36" t="s">
        <v>339</v>
      </c>
      <c r="P90" s="36" t="s">
        <v>339</v>
      </c>
      <c r="Q90" s="36" t="s">
        <v>339</v>
      </c>
      <c r="R90" s="36" t="s">
        <v>339</v>
      </c>
      <c r="S90" s="36" t="s">
        <v>339</v>
      </c>
      <c r="T90" s="36" t="s">
        <v>339</v>
      </c>
      <c r="U90" s="36" t="s">
        <v>339</v>
      </c>
      <c r="V90" s="36" t="s">
        <v>339</v>
      </c>
      <c r="W90" s="36" t="s">
        <v>339</v>
      </c>
      <c r="X90" s="36" t="s">
        <v>339</v>
      </c>
      <c r="Y90" s="36" t="s">
        <v>339</v>
      </c>
      <c r="Z90" s="36" t="s">
        <v>339</v>
      </c>
      <c r="AA90" s="36" t="s">
        <v>339</v>
      </c>
      <c r="AB90" s="36" t="s">
        <v>339</v>
      </c>
      <c r="AC90" s="36" t="s">
        <v>339</v>
      </c>
      <c r="AD90" s="36" t="s">
        <v>339</v>
      </c>
      <c r="AE90" s="36" t="s">
        <v>339</v>
      </c>
      <c r="AF90" s="36" t="s">
        <v>339</v>
      </c>
      <c r="AG90" s="36" t="s">
        <v>339</v>
      </c>
      <c r="AH90" s="36" t="s">
        <v>339</v>
      </c>
      <c r="AI90" s="36" t="s">
        <v>339</v>
      </c>
      <c r="AJ90" s="36" t="s">
        <v>339</v>
      </c>
      <c r="AK90" s="36" t="s">
        <v>339</v>
      </c>
      <c r="AL90" s="36" t="s">
        <v>339</v>
      </c>
      <c r="AM90" s="36" t="s">
        <v>339</v>
      </c>
      <c r="AN90" s="36" t="s">
        <v>339</v>
      </c>
      <c r="AO90" s="36" t="s">
        <v>339</v>
      </c>
      <c r="AP90" s="36" t="s">
        <v>339</v>
      </c>
      <c r="AQ90" s="36" t="s">
        <v>339</v>
      </c>
      <c r="AR90" s="36" t="s">
        <v>339</v>
      </c>
      <c r="AS90" s="36" t="s">
        <v>339</v>
      </c>
      <c r="AT90" s="36" t="s">
        <v>339</v>
      </c>
      <c r="AU90" s="36" t="s">
        <v>339</v>
      </c>
      <c r="AV90" s="36" t="s">
        <v>339</v>
      </c>
      <c r="AW90" s="36" t="s">
        <v>339</v>
      </c>
      <c r="AX90" s="36" t="s">
        <v>339</v>
      </c>
      <c r="AY90" s="36" t="s">
        <v>339</v>
      </c>
      <c r="AZ90" s="36" t="s">
        <v>339</v>
      </c>
      <c r="BA90" s="36" t="s">
        <v>339</v>
      </c>
      <c r="BB90" s="36" t="s">
        <v>339</v>
      </c>
      <c r="BC90" s="36" t="s">
        <v>339</v>
      </c>
      <c r="BD90" s="36" t="s">
        <v>339</v>
      </c>
      <c r="BE90" s="36" t="s">
        <v>339</v>
      </c>
      <c r="BF90" s="36" t="s">
        <v>339</v>
      </c>
      <c r="BG90" s="36" t="s">
        <v>339</v>
      </c>
      <c r="BH90" s="36" t="s">
        <v>339</v>
      </c>
      <c r="BI90" s="36" t="s">
        <v>339</v>
      </c>
      <c r="BJ90" s="36" t="s">
        <v>339</v>
      </c>
      <c r="BK90" s="36" t="s">
        <v>339</v>
      </c>
      <c r="BL90" s="36" t="s">
        <v>339</v>
      </c>
    </row>
    <row r="91" spans="1:64" s="37" customFormat="1" x14ac:dyDescent="0.2">
      <c r="A91" s="34">
        <v>88</v>
      </c>
      <c r="B91" s="34" t="s">
        <v>193</v>
      </c>
      <c r="C91" s="34" t="s">
        <v>199</v>
      </c>
      <c r="D91" s="41" t="s">
        <v>339</v>
      </c>
      <c r="E91" s="36" t="s">
        <v>339</v>
      </c>
      <c r="F91" s="36" t="s">
        <v>339</v>
      </c>
      <c r="G91" s="36" t="s">
        <v>339</v>
      </c>
      <c r="H91" s="36" t="s">
        <v>339</v>
      </c>
      <c r="I91" s="36" t="s">
        <v>339</v>
      </c>
      <c r="J91" s="36" t="s">
        <v>339</v>
      </c>
      <c r="K91" s="36" t="s">
        <v>339</v>
      </c>
      <c r="L91" s="36" t="s">
        <v>339</v>
      </c>
      <c r="M91" s="36" t="s">
        <v>339</v>
      </c>
      <c r="N91" s="36" t="s">
        <v>339</v>
      </c>
      <c r="O91" s="36" t="s">
        <v>339</v>
      </c>
      <c r="P91" s="36" t="s">
        <v>339</v>
      </c>
      <c r="Q91" s="36" t="s">
        <v>339</v>
      </c>
      <c r="R91" s="36" t="s">
        <v>339</v>
      </c>
      <c r="S91" s="36" t="s">
        <v>339</v>
      </c>
      <c r="T91" s="36" t="s">
        <v>339</v>
      </c>
      <c r="U91" s="36" t="s">
        <v>339</v>
      </c>
      <c r="V91" s="36" t="s">
        <v>339</v>
      </c>
      <c r="W91" s="36" t="s">
        <v>339</v>
      </c>
      <c r="X91" s="36" t="s">
        <v>339</v>
      </c>
      <c r="Y91" s="36" t="s">
        <v>339</v>
      </c>
      <c r="Z91" s="36" t="s">
        <v>339</v>
      </c>
      <c r="AA91" s="36" t="s">
        <v>339</v>
      </c>
      <c r="AB91" s="36" t="s">
        <v>339</v>
      </c>
      <c r="AC91" s="36" t="s">
        <v>339</v>
      </c>
      <c r="AD91" s="36" t="s">
        <v>339</v>
      </c>
      <c r="AE91" s="36" t="s">
        <v>339</v>
      </c>
      <c r="AF91" s="36" t="s">
        <v>339</v>
      </c>
      <c r="AG91" s="36" t="s">
        <v>339</v>
      </c>
      <c r="AH91" s="36" t="s">
        <v>339</v>
      </c>
      <c r="AI91" s="36" t="s">
        <v>339</v>
      </c>
      <c r="AJ91" s="36" t="s">
        <v>339</v>
      </c>
      <c r="AK91" s="36" t="s">
        <v>339</v>
      </c>
      <c r="AL91" s="36" t="s">
        <v>339</v>
      </c>
      <c r="AM91" s="36" t="s">
        <v>339</v>
      </c>
      <c r="AN91" s="36" t="s">
        <v>339</v>
      </c>
      <c r="AO91" s="36" t="s">
        <v>339</v>
      </c>
      <c r="AP91" s="36" t="s">
        <v>339</v>
      </c>
      <c r="AQ91" s="36" t="s">
        <v>339</v>
      </c>
      <c r="AR91" s="36" t="s">
        <v>339</v>
      </c>
      <c r="AS91" s="36" t="s">
        <v>339</v>
      </c>
      <c r="AT91" s="36" t="s">
        <v>339</v>
      </c>
      <c r="AU91" s="36" t="s">
        <v>339</v>
      </c>
      <c r="AV91" s="36" t="s">
        <v>339</v>
      </c>
      <c r="AW91" s="36" t="s">
        <v>339</v>
      </c>
      <c r="AX91" s="36" t="s">
        <v>339</v>
      </c>
      <c r="AY91" s="36" t="s">
        <v>339</v>
      </c>
      <c r="AZ91" s="36" t="s">
        <v>339</v>
      </c>
      <c r="BA91" s="36" t="s">
        <v>339</v>
      </c>
      <c r="BB91" s="36" t="s">
        <v>339</v>
      </c>
      <c r="BC91" s="36" t="s">
        <v>339</v>
      </c>
      <c r="BD91" s="36" t="s">
        <v>339</v>
      </c>
      <c r="BE91" s="36" t="s">
        <v>339</v>
      </c>
      <c r="BF91" s="36" t="s">
        <v>339</v>
      </c>
      <c r="BG91" s="36" t="s">
        <v>339</v>
      </c>
      <c r="BH91" s="36" t="s">
        <v>339</v>
      </c>
      <c r="BI91" s="36" t="s">
        <v>339</v>
      </c>
      <c r="BJ91" s="36" t="s">
        <v>339</v>
      </c>
      <c r="BK91" s="36" t="s">
        <v>339</v>
      </c>
      <c r="BL91" s="36" t="s">
        <v>339</v>
      </c>
    </row>
    <row r="92" spans="1:64" s="37" customFormat="1" x14ac:dyDescent="0.2">
      <c r="A92" s="34">
        <v>89</v>
      </c>
      <c r="B92" s="34" t="s">
        <v>201</v>
      </c>
      <c r="C92" s="34" t="s">
        <v>200</v>
      </c>
      <c r="D92" s="41">
        <v>6.3363959520000002</v>
      </c>
      <c r="E92" s="36">
        <v>49</v>
      </c>
      <c r="F92" s="36">
        <v>26</v>
      </c>
      <c r="G92" s="36">
        <v>21</v>
      </c>
      <c r="H92" s="36">
        <v>2</v>
      </c>
      <c r="I92" s="36">
        <v>71.282693682717138</v>
      </c>
      <c r="J92" s="36">
        <v>1024.7458041309951</v>
      </c>
      <c r="K92" s="36">
        <v>38.875441682878012</v>
      </c>
      <c r="L92" s="36">
        <v>32.407251999839119</v>
      </c>
      <c r="M92" s="36">
        <v>815.32986931355197</v>
      </c>
      <c r="N92" s="36">
        <v>280.69862850016028</v>
      </c>
      <c r="O92" s="36">
        <v>2.9136689520000001</v>
      </c>
      <c r="P92" s="36">
        <v>5.1936951309999992</v>
      </c>
      <c r="Q92" s="36">
        <v>2.75240091</v>
      </c>
      <c r="R92" s="36">
        <v>0.161268042</v>
      </c>
      <c r="S92" s="36">
        <v>4.9833455099999995</v>
      </c>
      <c r="T92" s="36">
        <v>0.21034962099999999</v>
      </c>
      <c r="U92" s="36">
        <v>6.4388000000000005</v>
      </c>
      <c r="V92" s="36">
        <v>15.290299999999997</v>
      </c>
      <c r="W92" s="36">
        <v>80.635162634717133</v>
      </c>
      <c r="X92" s="36">
        <v>1045.2297992619949</v>
      </c>
      <c r="Y92" s="36">
        <v>1125.864961896712</v>
      </c>
      <c r="Z92" s="36">
        <v>9.7182934227279159</v>
      </c>
      <c r="AA92" s="36">
        <v>4.5064351823307103</v>
      </c>
      <c r="AB92" s="36">
        <v>69.706370831040815</v>
      </c>
      <c r="AC92" s="36">
        <v>0.59128861926963772</v>
      </c>
      <c r="AD92" s="36">
        <v>15.782516697437881</v>
      </c>
      <c r="AE92" s="36">
        <v>142.04265027694106</v>
      </c>
      <c r="AF92" s="36">
        <v>157.82516697437899</v>
      </c>
      <c r="AG92" s="36">
        <v>0.64004162352784821</v>
      </c>
      <c r="AH92" s="36">
        <v>1.0888064400243846</v>
      </c>
      <c r="AI92" s="36">
        <v>3.4871233281862057</v>
      </c>
      <c r="AJ92" s="36">
        <v>1.4603280717154066</v>
      </c>
      <c r="AK92" s="36">
        <v>0.69445070524161656</v>
      </c>
      <c r="AL92" s="36">
        <v>1.7689171829813672</v>
      </c>
      <c r="AM92" s="36">
        <v>2.6916583145128925</v>
      </c>
      <c r="AN92" s="36">
        <v>17.565773842703884</v>
      </c>
      <c r="AO92" s="36">
        <v>147.29869078810864</v>
      </c>
      <c r="AP92" s="36">
        <v>13561.338242776001</v>
      </c>
      <c r="AQ92" s="36">
        <v>7302.2590538020004</v>
      </c>
      <c r="AR92" s="36">
        <v>20863.597296578002</v>
      </c>
      <c r="AS92" s="36">
        <v>261.45548835199997</v>
      </c>
      <c r="AT92" s="36">
        <v>63252.403220405002</v>
      </c>
      <c r="AU92" s="36">
        <v>138167.72050113001</v>
      </c>
      <c r="AV92" s="36">
        <v>34080.227250301999</v>
      </c>
      <c r="AW92" s="36">
        <v>74444.401692166997</v>
      </c>
      <c r="AX92" s="36">
        <v>32593.513666568</v>
      </c>
      <c r="AY92" s="36">
        <v>71196.844027255996</v>
      </c>
      <c r="AZ92" s="36">
        <v>2.6170283000000003</v>
      </c>
      <c r="BA92" s="36">
        <v>5.2340566014285717</v>
      </c>
      <c r="BB92" s="36">
        <v>60.210320007999997</v>
      </c>
      <c r="BC92" s="36">
        <v>6145.5959627980001</v>
      </c>
      <c r="BD92" s="36">
        <v>13424.359266508</v>
      </c>
      <c r="BE92" s="36">
        <v>2.5089375642857146</v>
      </c>
      <c r="BF92" s="36">
        <v>5.0178751300000002</v>
      </c>
      <c r="BG92" s="36">
        <v>22.370951308999999</v>
      </c>
      <c r="BH92" s="36">
        <v>400.96764077199998</v>
      </c>
      <c r="BI92" s="36">
        <v>0.99000000000000066</v>
      </c>
      <c r="BJ92" s="36">
        <v>1.0100000000000007</v>
      </c>
      <c r="BK92" s="36">
        <v>3.7499999999999902</v>
      </c>
      <c r="BL92" s="36">
        <v>3.7499999999999902</v>
      </c>
    </row>
    <row r="93" spans="1:64" s="37" customFormat="1" x14ac:dyDescent="0.2">
      <c r="A93" s="34">
        <v>90</v>
      </c>
      <c r="B93" s="34" t="s">
        <v>201</v>
      </c>
      <c r="C93" s="34" t="s">
        <v>202</v>
      </c>
      <c r="D93" s="41">
        <v>5.476155565</v>
      </c>
      <c r="E93" s="36">
        <v>6</v>
      </c>
      <c r="F93" s="36">
        <v>0</v>
      </c>
      <c r="G93" s="36">
        <v>3</v>
      </c>
      <c r="H93" s="36">
        <v>3</v>
      </c>
      <c r="I93" s="36">
        <v>0.55205648487558623</v>
      </c>
      <c r="J93" s="36">
        <v>30.283918088367507</v>
      </c>
      <c r="K93" s="36">
        <v>0.43125348489972115</v>
      </c>
      <c r="L93" s="36">
        <v>0.12080299997586508</v>
      </c>
      <c r="M93" s="36">
        <v>18.359812573248394</v>
      </c>
      <c r="N93" s="36">
        <v>12.476161999994698</v>
      </c>
      <c r="O93" s="36">
        <v>0.199348204</v>
      </c>
      <c r="P93" s="36">
        <v>0.33817654399999997</v>
      </c>
      <c r="Q93" s="36">
        <v>0.18171646599999999</v>
      </c>
      <c r="R93" s="36">
        <v>1.7631738000000001E-2</v>
      </c>
      <c r="S93" s="36">
        <v>0.31517862299999999</v>
      </c>
      <c r="T93" s="36">
        <v>2.2997921000000001E-2</v>
      </c>
      <c r="U93" s="36">
        <v>0</v>
      </c>
      <c r="V93" s="36">
        <v>0</v>
      </c>
      <c r="W93" s="36">
        <v>0.7514046888755862</v>
      </c>
      <c r="X93" s="36">
        <v>30.622094632367507</v>
      </c>
      <c r="Y93" s="36">
        <v>31.373499321243091</v>
      </c>
      <c r="Z93" s="36">
        <v>0.14154126981626536</v>
      </c>
      <c r="AA93" s="36">
        <v>3.0289831740680808E-2</v>
      </c>
      <c r="AB93" s="36">
        <v>3.0289831999999999E-2</v>
      </c>
      <c r="AC93" s="36">
        <v>3.9359034146145928E-3</v>
      </c>
      <c r="AD93" s="36">
        <v>0.21810190004068891</v>
      </c>
      <c r="AE93" s="36">
        <v>1.9629171003661998</v>
      </c>
      <c r="AF93" s="36">
        <v>2.1810190004068897</v>
      </c>
      <c r="AG93" s="36">
        <v>0</v>
      </c>
      <c r="AH93" s="36">
        <v>0</v>
      </c>
      <c r="AI93" s="36">
        <v>0</v>
      </c>
      <c r="AJ93" s="36">
        <v>1.7363722433625392E-3</v>
      </c>
      <c r="AK93" s="36">
        <v>2.0983059762440279E-3</v>
      </c>
      <c r="AL93" s="36">
        <v>5.2480340052230342E-3</v>
      </c>
      <c r="AM93" s="36">
        <v>5.672275657977132E-3</v>
      </c>
      <c r="AN93" s="36">
        <v>0.22020020601693294</v>
      </c>
      <c r="AO93" s="36">
        <v>1.9681651343714228</v>
      </c>
      <c r="AP93" s="36">
        <v>289.74563247899999</v>
      </c>
      <c r="AQ93" s="36">
        <v>156.01687902699999</v>
      </c>
      <c r="AR93" s="36">
        <v>445.76251150600001</v>
      </c>
      <c r="AS93" s="36">
        <v>8.0100521699999998</v>
      </c>
      <c r="AT93" s="36">
        <v>1301.6419209579999</v>
      </c>
      <c r="AU93" s="36">
        <v>3045.9109194890002</v>
      </c>
      <c r="AV93" s="36">
        <v>727.41118305500004</v>
      </c>
      <c r="AW93" s="36">
        <v>1702.180630289</v>
      </c>
      <c r="AX93" s="36">
        <v>688.63350195800001</v>
      </c>
      <c r="AY93" s="36">
        <v>1611.4388061469999</v>
      </c>
      <c r="AZ93" s="36">
        <v>8.2358601428571432E-2</v>
      </c>
      <c r="BA93" s="36">
        <v>0.16471720285714286</v>
      </c>
      <c r="BB93" s="36">
        <v>3.1203673269999999</v>
      </c>
      <c r="BC93" s="36">
        <v>165.275868597</v>
      </c>
      <c r="BD93" s="36">
        <v>386.754271496</v>
      </c>
      <c r="BE93" s="36">
        <v>0.13002433428571428</v>
      </c>
      <c r="BF93" s="36">
        <v>0.26004866857142855</v>
      </c>
      <c r="BG93" s="36">
        <v>5.4493271310000004</v>
      </c>
      <c r="BH93" s="36">
        <v>57.468082359</v>
      </c>
      <c r="BI93" s="36">
        <v>0</v>
      </c>
      <c r="BJ93" s="36">
        <v>0</v>
      </c>
      <c r="BK93" s="36">
        <v>0</v>
      </c>
      <c r="BL93" s="36">
        <v>0</v>
      </c>
    </row>
    <row r="94" spans="1:64" s="37" customFormat="1" x14ac:dyDescent="0.2">
      <c r="A94" s="34">
        <v>91</v>
      </c>
      <c r="B94" s="34" t="s">
        <v>201</v>
      </c>
      <c r="C94" s="34" t="s">
        <v>203</v>
      </c>
      <c r="D94" s="41">
        <v>5.3157157770000003</v>
      </c>
      <c r="E94" s="36">
        <v>3</v>
      </c>
      <c r="F94" s="36">
        <v>0</v>
      </c>
      <c r="G94" s="36">
        <v>1</v>
      </c>
      <c r="H94" s="36">
        <v>2</v>
      </c>
      <c r="I94" s="36">
        <v>4.7966268658825827E-3</v>
      </c>
      <c r="J94" s="36">
        <v>1.1008250593833089</v>
      </c>
      <c r="K94" s="36">
        <v>4.7966268658825827E-3</v>
      </c>
      <c r="L94" s="36">
        <v>0</v>
      </c>
      <c r="M94" s="36">
        <v>0.53495568624805812</v>
      </c>
      <c r="N94" s="36">
        <v>0.57066600000113321</v>
      </c>
      <c r="O94" s="36">
        <v>2.1953390999999999E-2</v>
      </c>
      <c r="P94" s="36">
        <v>3.5580109999999998E-2</v>
      </c>
      <c r="Q94" s="36">
        <v>1.8543162999999998E-2</v>
      </c>
      <c r="R94" s="36">
        <v>3.410228E-3</v>
      </c>
      <c r="S94" s="36">
        <v>3.1131987E-2</v>
      </c>
      <c r="T94" s="36">
        <v>4.448123E-3</v>
      </c>
      <c r="U94" s="36">
        <v>3.0000000000000001E-3</v>
      </c>
      <c r="V94" s="36">
        <v>7.1999999999999998E-3</v>
      </c>
      <c r="W94" s="36">
        <v>2.9750017865882581E-2</v>
      </c>
      <c r="X94" s="36">
        <v>1.1436051693833089</v>
      </c>
      <c r="Y94" s="36">
        <v>1.1733551872491914</v>
      </c>
      <c r="Z94" s="36">
        <v>2.4510782832639698E-3</v>
      </c>
      <c r="AA94" s="36">
        <v>5.2453075261848961E-4</v>
      </c>
      <c r="AB94" s="36">
        <v>5.2453099999999996E-4</v>
      </c>
      <c r="AC94" s="36">
        <v>5.0391242379227385E-5</v>
      </c>
      <c r="AD94" s="36">
        <v>1.2428123537585715E-2</v>
      </c>
      <c r="AE94" s="36">
        <v>0.11185311183827143</v>
      </c>
      <c r="AF94" s="36">
        <v>0.12428123537585715</v>
      </c>
      <c r="AG94" s="36">
        <v>3.0593115511399002E-4</v>
      </c>
      <c r="AH94" s="36">
        <v>5.2043460869966116E-4</v>
      </c>
      <c r="AI94" s="36">
        <v>1.6667973278624284E-3</v>
      </c>
      <c r="AJ94" s="36">
        <v>3.006887159908041E-5</v>
      </c>
      <c r="AK94" s="36">
        <v>3.6336501702130807E-5</v>
      </c>
      <c r="AL94" s="36">
        <v>9.0880547795499253E-5</v>
      </c>
      <c r="AM94" s="36">
        <v>3.863912690922978E-4</v>
      </c>
      <c r="AN94" s="36">
        <v>1.2984894647987506E-2</v>
      </c>
      <c r="AO94" s="36">
        <v>0.11361078971392936</v>
      </c>
      <c r="AP94" s="36">
        <v>40.070306129999999</v>
      </c>
      <c r="AQ94" s="36">
        <v>21.576318685</v>
      </c>
      <c r="AR94" s="36">
        <v>61.646624814999996</v>
      </c>
      <c r="AS94" s="36">
        <v>1.6073004420000001</v>
      </c>
      <c r="AT94" s="36">
        <v>85.152403089000003</v>
      </c>
      <c r="AU94" s="36">
        <v>187.46854765</v>
      </c>
      <c r="AV94" s="36">
        <v>59.207149379999997</v>
      </c>
      <c r="AW94" s="36">
        <v>130.34838597699999</v>
      </c>
      <c r="AX94" s="36">
        <v>55.341530874999997</v>
      </c>
      <c r="AY94" s="36">
        <v>121.837975696</v>
      </c>
      <c r="AZ94" s="36">
        <v>0.19897608428571428</v>
      </c>
      <c r="BA94" s="36">
        <v>0.39795217000000005</v>
      </c>
      <c r="BB94" s="36">
        <v>1.9015777380000001</v>
      </c>
      <c r="BC94" s="36">
        <v>129.48332148599999</v>
      </c>
      <c r="BD94" s="36">
        <v>285.065944629</v>
      </c>
      <c r="BE94" s="36">
        <v>7.9237907142857139E-2</v>
      </c>
      <c r="BF94" s="36">
        <v>0.15847581571428571</v>
      </c>
      <c r="BG94" s="36">
        <v>4.4665948049999997</v>
      </c>
      <c r="BH94" s="36">
        <v>46.230722784999998</v>
      </c>
      <c r="BI94" s="36">
        <v>0</v>
      </c>
      <c r="BJ94" s="36">
        <v>0</v>
      </c>
      <c r="BK94" s="36">
        <v>0</v>
      </c>
      <c r="BL94" s="36">
        <v>0</v>
      </c>
    </row>
    <row r="95" spans="1:64" s="37" customFormat="1" x14ac:dyDescent="0.2">
      <c r="A95" s="34">
        <v>92</v>
      </c>
      <c r="B95" s="34" t="s">
        <v>201</v>
      </c>
      <c r="C95" s="34" t="s">
        <v>204</v>
      </c>
      <c r="D95" s="41">
        <v>5.6567539370000004</v>
      </c>
      <c r="E95" s="36">
        <v>8</v>
      </c>
      <c r="F95" s="36">
        <v>2</v>
      </c>
      <c r="G95" s="36">
        <v>2</v>
      </c>
      <c r="H95" s="36">
        <v>4</v>
      </c>
      <c r="I95" s="36">
        <v>0.79871187531622501</v>
      </c>
      <c r="J95" s="36">
        <v>19.060106737386135</v>
      </c>
      <c r="K95" s="36">
        <v>0.32537437531617369</v>
      </c>
      <c r="L95" s="36">
        <v>0.47333750000005137</v>
      </c>
      <c r="M95" s="36">
        <v>10.890406112692588</v>
      </c>
      <c r="N95" s="36">
        <v>8.968412500009773</v>
      </c>
      <c r="O95" s="36">
        <v>0.61996344199999998</v>
      </c>
      <c r="P95" s="36">
        <v>1.0756169690000001</v>
      </c>
      <c r="Q95" s="36">
        <v>0.57868728400000002</v>
      </c>
      <c r="R95" s="36">
        <v>4.1276158E-2</v>
      </c>
      <c r="S95" s="36">
        <v>1.0217785020000001</v>
      </c>
      <c r="T95" s="36">
        <v>5.3838467000000001E-2</v>
      </c>
      <c r="U95" s="36">
        <v>4.4450000000000003E-2</v>
      </c>
      <c r="V95" s="36">
        <v>0.1055</v>
      </c>
      <c r="W95" s="36">
        <v>1.4631253173162251</v>
      </c>
      <c r="X95" s="36">
        <v>20.241223706386133</v>
      </c>
      <c r="Y95" s="36">
        <v>21.70434902370236</v>
      </c>
      <c r="Z95" s="36">
        <v>0.14225034777029716</v>
      </c>
      <c r="AA95" s="36">
        <v>4.8548688414350845E-2</v>
      </c>
      <c r="AB95" s="36">
        <v>4.8548688E-2</v>
      </c>
      <c r="AC95" s="36">
        <v>4.7062674617328994E-3</v>
      </c>
      <c r="AD95" s="36">
        <v>0.3096609129331187</v>
      </c>
      <c r="AE95" s="36">
        <v>2.7869482163980681</v>
      </c>
      <c r="AF95" s="36">
        <v>3.096609129331187</v>
      </c>
      <c r="AG95" s="36">
        <v>4.7256709333496237E-3</v>
      </c>
      <c r="AH95" s="36">
        <v>8.039072392364878E-3</v>
      </c>
      <c r="AI95" s="36">
        <v>2.5746758878249672E-2</v>
      </c>
      <c r="AJ95" s="36">
        <v>2.7830657600677322E-3</v>
      </c>
      <c r="AK95" s="36">
        <v>3.3631748822247256E-3</v>
      </c>
      <c r="AL95" s="36">
        <v>8.4115740732059342E-3</v>
      </c>
      <c r="AM95" s="36">
        <v>1.2215004155150255E-2</v>
      </c>
      <c r="AN95" s="36">
        <v>0.32106316020770831</v>
      </c>
      <c r="AO95" s="36">
        <v>2.821106549349524</v>
      </c>
      <c r="AP95" s="36">
        <v>384.94650124600003</v>
      </c>
      <c r="AQ95" s="36">
        <v>207.27888528599999</v>
      </c>
      <c r="AR95" s="36">
        <v>592.22538653200002</v>
      </c>
      <c r="AS95" s="36">
        <v>13.156023929</v>
      </c>
      <c r="AT95" s="36">
        <v>2463.6717934140001</v>
      </c>
      <c r="AU95" s="36">
        <v>5757.9416572509999</v>
      </c>
      <c r="AV95" s="36">
        <v>1342.1838343019999</v>
      </c>
      <c r="AW95" s="36">
        <v>3136.8692176770001</v>
      </c>
      <c r="AX95" s="36">
        <v>1281.4813968000001</v>
      </c>
      <c r="AY95" s="36">
        <v>2994.9992273130001</v>
      </c>
      <c r="AZ95" s="36">
        <v>0.14548764</v>
      </c>
      <c r="BA95" s="36">
        <v>0.29097528142857143</v>
      </c>
      <c r="BB95" s="36">
        <v>2.919443936</v>
      </c>
      <c r="BC95" s="36">
        <v>249.18379896299999</v>
      </c>
      <c r="BD95" s="36">
        <v>582.37699526400002</v>
      </c>
      <c r="BE95" s="36">
        <v>0.1216519442857143</v>
      </c>
      <c r="BF95" s="36">
        <v>0.24330389000000002</v>
      </c>
      <c r="BG95" s="36">
        <v>2.8624033899999999</v>
      </c>
      <c r="BH95" s="36">
        <v>52.206604859000002</v>
      </c>
      <c r="BI95" s="36">
        <v>0.09</v>
      </c>
      <c r="BJ95" s="36">
        <v>0.09</v>
      </c>
      <c r="BK95" s="36">
        <v>0.4800000000000002</v>
      </c>
      <c r="BL95" s="36">
        <v>0.4800000000000002</v>
      </c>
    </row>
    <row r="96" spans="1:64" s="37" customFormat="1" x14ac:dyDescent="0.2">
      <c r="A96" s="34">
        <v>93</v>
      </c>
      <c r="B96" s="34" t="s">
        <v>201</v>
      </c>
      <c r="C96" s="34" t="s">
        <v>205</v>
      </c>
      <c r="D96" s="41">
        <v>6.0778656069999997</v>
      </c>
      <c r="E96" s="36">
        <v>3</v>
      </c>
      <c r="F96" s="36">
        <v>3</v>
      </c>
      <c r="G96" s="36">
        <v>0</v>
      </c>
      <c r="H96" s="36">
        <v>0</v>
      </c>
      <c r="I96" s="36">
        <v>4.8687346918899284</v>
      </c>
      <c r="J96" s="36">
        <v>58.913794717986974</v>
      </c>
      <c r="K96" s="36">
        <v>1.6629816919303915</v>
      </c>
      <c r="L96" s="36">
        <v>3.2057529999595373</v>
      </c>
      <c r="M96" s="36">
        <v>35.349967409849981</v>
      </c>
      <c r="N96" s="36">
        <v>28.43256200002692</v>
      </c>
      <c r="O96" s="36">
        <v>0.16032225</v>
      </c>
      <c r="P96" s="36">
        <v>0.26069323700000002</v>
      </c>
      <c r="Q96" s="36">
        <v>0.13441943100000001</v>
      </c>
      <c r="R96" s="36">
        <v>2.5902819000000001E-2</v>
      </c>
      <c r="S96" s="36">
        <v>0.22690695100000002</v>
      </c>
      <c r="T96" s="36">
        <v>3.3786285999999999E-2</v>
      </c>
      <c r="U96" s="36">
        <v>9.7350000000000006E-2</v>
      </c>
      <c r="V96" s="36">
        <v>0.2301</v>
      </c>
      <c r="W96" s="36">
        <v>5.1264069418899281</v>
      </c>
      <c r="X96" s="36">
        <v>59.404587954986972</v>
      </c>
      <c r="Y96" s="36">
        <v>64.530994896876905</v>
      </c>
      <c r="Z96" s="36">
        <v>0.63690338307526106</v>
      </c>
      <c r="AA96" s="36">
        <v>0.2888615628348904</v>
      </c>
      <c r="AB96" s="36">
        <v>0.28886156299999999</v>
      </c>
      <c r="AC96" s="36">
        <v>9.756096424664058E-3</v>
      </c>
      <c r="AD96" s="36">
        <v>0.29349519227428772</v>
      </c>
      <c r="AE96" s="36">
        <v>2.641456730468589</v>
      </c>
      <c r="AF96" s="36">
        <v>2.9349519227428766</v>
      </c>
      <c r="AG96" s="36">
        <v>2.7317793942677776E-2</v>
      </c>
      <c r="AH96" s="36">
        <v>4.6471649465704722E-2</v>
      </c>
      <c r="AI96" s="36">
        <v>0.14883487734286513</v>
      </c>
      <c r="AJ96" s="36">
        <v>1.6559061926680819E-2</v>
      </c>
      <c r="AK96" s="36">
        <v>2.0010673679209934E-2</v>
      </c>
      <c r="AL96" s="36">
        <v>5.0048323325988596E-2</v>
      </c>
      <c r="AM96" s="36">
        <v>5.3632952294022651E-2</v>
      </c>
      <c r="AN96" s="36">
        <v>0.35997751541920237</v>
      </c>
      <c r="AO96" s="36">
        <v>2.8403399311374424</v>
      </c>
      <c r="AP96" s="36">
        <v>307.62348252200002</v>
      </c>
      <c r="AQ96" s="36">
        <v>165.643413665</v>
      </c>
      <c r="AR96" s="36">
        <v>473.26689618700004</v>
      </c>
      <c r="AS96" s="36">
        <v>20.833255285</v>
      </c>
      <c r="AT96" s="36">
        <v>1040.9624374560001</v>
      </c>
      <c r="AU96" s="36">
        <v>2736.5389187820001</v>
      </c>
      <c r="AV96" s="36">
        <v>582.31805256200005</v>
      </c>
      <c r="AW96" s="36">
        <v>1530.829506049</v>
      </c>
      <c r="AX96" s="36">
        <v>558.12887066600001</v>
      </c>
      <c r="AY96" s="36">
        <v>1467.239663332</v>
      </c>
      <c r="AZ96" s="36">
        <v>0.23717176428571429</v>
      </c>
      <c r="BA96" s="36">
        <v>0.47434352857142859</v>
      </c>
      <c r="BB96" s="36">
        <v>2.1441017809999998</v>
      </c>
      <c r="BC96" s="36">
        <v>132.972404708</v>
      </c>
      <c r="BD96" s="36">
        <v>349.56512119400003</v>
      </c>
      <c r="BE96" s="36">
        <v>8.9343778571428584E-2</v>
      </c>
      <c r="BF96" s="36">
        <v>0.17868755714285717</v>
      </c>
      <c r="BG96" s="36">
        <v>3.4829232669999999</v>
      </c>
      <c r="BH96" s="36">
        <v>27.956635549000001</v>
      </c>
      <c r="BI96" s="36">
        <v>0.6000000000000002</v>
      </c>
      <c r="BJ96" s="36">
        <v>0.64000000000000024</v>
      </c>
      <c r="BK96" s="36">
        <v>1.1400000000000008</v>
      </c>
      <c r="BL96" s="36">
        <v>1.1800000000000008</v>
      </c>
    </row>
    <row r="97" spans="1:64" s="37" customFormat="1" x14ac:dyDescent="0.2">
      <c r="A97" s="34">
        <v>94</v>
      </c>
      <c r="B97" s="34" t="s">
        <v>201</v>
      </c>
      <c r="C97" s="34" t="s">
        <v>206</v>
      </c>
      <c r="D97" s="41">
        <v>5.6127913139999999</v>
      </c>
      <c r="E97" s="36">
        <v>3</v>
      </c>
      <c r="F97" s="36">
        <v>2</v>
      </c>
      <c r="G97" s="36">
        <v>1</v>
      </c>
      <c r="H97" s="36">
        <v>0</v>
      </c>
      <c r="I97" s="36">
        <v>1.3033326127251579</v>
      </c>
      <c r="J97" s="36">
        <v>24.766721029860062</v>
      </c>
      <c r="K97" s="36">
        <v>0.33095061275078608</v>
      </c>
      <c r="L97" s="36">
        <v>0.9723819999743718</v>
      </c>
      <c r="M97" s="36">
        <v>11.300904142588159</v>
      </c>
      <c r="N97" s="36">
        <v>14.769149499997059</v>
      </c>
      <c r="O97" s="36">
        <v>0.10927509200000002</v>
      </c>
      <c r="P97" s="36">
        <v>0.18305171000000001</v>
      </c>
      <c r="Q97" s="36">
        <v>9.3190870000000009E-2</v>
      </c>
      <c r="R97" s="36">
        <v>1.6084222000000002E-2</v>
      </c>
      <c r="S97" s="36">
        <v>0.16207228900000001</v>
      </c>
      <c r="T97" s="36">
        <v>2.0979421000000002E-2</v>
      </c>
      <c r="U97" s="36">
        <v>5.2249999999999998E-2</v>
      </c>
      <c r="V97" s="36">
        <v>0.1235</v>
      </c>
      <c r="W97" s="36">
        <v>1.4648577047251579</v>
      </c>
      <c r="X97" s="36">
        <v>25.073272739860062</v>
      </c>
      <c r="Y97" s="36">
        <v>26.538130444585221</v>
      </c>
      <c r="Z97" s="36">
        <v>0.22710106893225485</v>
      </c>
      <c r="AA97" s="36">
        <v>8.251909090268382E-2</v>
      </c>
      <c r="AB97" s="36">
        <v>8.2519091000000003E-2</v>
      </c>
      <c r="AC97" s="36">
        <v>2.2015777440095325E-3</v>
      </c>
      <c r="AD97" s="36">
        <v>0.15000241012688106</v>
      </c>
      <c r="AE97" s="36">
        <v>1.3500216911419292</v>
      </c>
      <c r="AF97" s="36">
        <v>1.5000241012688109</v>
      </c>
      <c r="AG97" s="36">
        <v>6.4961298230847165E-3</v>
      </c>
      <c r="AH97" s="36">
        <v>1.1050887515132623E-2</v>
      </c>
      <c r="AI97" s="36">
        <v>3.5392707311978799E-2</v>
      </c>
      <c r="AJ97" s="36">
        <v>4.7304276662106862E-3</v>
      </c>
      <c r="AK97" s="36">
        <v>5.7164497247632392E-3</v>
      </c>
      <c r="AL97" s="36">
        <v>1.4297305962215109E-2</v>
      </c>
      <c r="AM97" s="36">
        <v>1.3428135233304935E-2</v>
      </c>
      <c r="AN97" s="36">
        <v>0.16676974736677691</v>
      </c>
      <c r="AO97" s="36">
        <v>1.3997117044161231</v>
      </c>
      <c r="AP97" s="36">
        <v>560.62691598000004</v>
      </c>
      <c r="AQ97" s="36">
        <v>301.87603168200002</v>
      </c>
      <c r="AR97" s="36">
        <v>862.502947662</v>
      </c>
      <c r="AS97" s="36">
        <v>9.1968281110000003</v>
      </c>
      <c r="AT97" s="36">
        <v>1828.6855582220001</v>
      </c>
      <c r="AU97" s="36">
        <v>5011.8911017480004</v>
      </c>
      <c r="AV97" s="36">
        <v>982.37181992499995</v>
      </c>
      <c r="AW97" s="36">
        <v>2692.393211482</v>
      </c>
      <c r="AX97" s="36">
        <v>944.82989171099996</v>
      </c>
      <c r="AY97" s="36">
        <v>2589.5017903110001</v>
      </c>
      <c r="AZ97" s="36">
        <v>0.13974819142857142</v>
      </c>
      <c r="BA97" s="36">
        <v>0.27949638285714284</v>
      </c>
      <c r="BB97" s="36">
        <v>1.9105700450000001</v>
      </c>
      <c r="BC97" s="36">
        <v>135.43347253100001</v>
      </c>
      <c r="BD97" s="36">
        <v>371.18345076100002</v>
      </c>
      <c r="BE97" s="36">
        <v>7.961261285714287E-2</v>
      </c>
      <c r="BF97" s="36">
        <v>0.15922522714285717</v>
      </c>
      <c r="BG97" s="36">
        <v>0.44806643299999999</v>
      </c>
      <c r="BH97" s="36">
        <v>20.317827336000001</v>
      </c>
      <c r="BI97" s="36">
        <v>0.03</v>
      </c>
      <c r="BJ97" s="36">
        <v>0.03</v>
      </c>
      <c r="BK97" s="36">
        <v>0.24</v>
      </c>
      <c r="BL97" s="36">
        <v>0.24</v>
      </c>
    </row>
    <row r="98" spans="1:64" s="37" customFormat="1" x14ac:dyDescent="0.2">
      <c r="A98" s="34">
        <v>95</v>
      </c>
      <c r="B98" s="34" t="s">
        <v>201</v>
      </c>
      <c r="C98" s="34" t="s">
        <v>207</v>
      </c>
      <c r="D98" s="41">
        <v>5.7654122179999998</v>
      </c>
      <c r="E98" s="36">
        <v>2</v>
      </c>
      <c r="F98" s="36">
        <v>0</v>
      </c>
      <c r="G98" s="36">
        <v>1</v>
      </c>
      <c r="H98" s="36">
        <v>1</v>
      </c>
      <c r="I98" s="36">
        <v>7.6456699213022589E-2</v>
      </c>
      <c r="J98" s="36">
        <v>8.2255953388053342</v>
      </c>
      <c r="K98" s="36">
        <v>7.6456699213022589E-2</v>
      </c>
      <c r="L98" s="36">
        <v>0</v>
      </c>
      <c r="M98" s="36">
        <v>4.1881950380124167</v>
      </c>
      <c r="N98" s="36">
        <v>4.1138570000059387</v>
      </c>
      <c r="O98" s="36">
        <v>3.7252294000000005E-2</v>
      </c>
      <c r="P98" s="36">
        <v>6.4302939000000003E-2</v>
      </c>
      <c r="Q98" s="36">
        <v>3.3952530000000002E-2</v>
      </c>
      <c r="R98" s="36">
        <v>3.2997640000000002E-3</v>
      </c>
      <c r="S98" s="36">
        <v>5.9998899000000001E-2</v>
      </c>
      <c r="T98" s="36">
        <v>4.3040400000000003E-3</v>
      </c>
      <c r="U98" s="36">
        <v>0</v>
      </c>
      <c r="V98" s="36">
        <v>0</v>
      </c>
      <c r="W98" s="36">
        <v>0.11370899321302259</v>
      </c>
      <c r="X98" s="36">
        <v>8.2898982778053334</v>
      </c>
      <c r="Y98" s="36">
        <v>8.4036072710183554</v>
      </c>
      <c r="Z98" s="36">
        <v>2.6057779306344883E-2</v>
      </c>
      <c r="AA98" s="36">
        <v>5.5763647715578023E-3</v>
      </c>
      <c r="AB98" s="36">
        <v>5.5763649999999998E-3</v>
      </c>
      <c r="AC98" s="36">
        <v>8.0970273613942452E-4</v>
      </c>
      <c r="AD98" s="36">
        <v>7.917358783876105E-2</v>
      </c>
      <c r="AE98" s="36">
        <v>0.71256229054884945</v>
      </c>
      <c r="AF98" s="36">
        <v>0.7917358783876105</v>
      </c>
      <c r="AG98" s="36">
        <v>0</v>
      </c>
      <c r="AH98" s="36">
        <v>0</v>
      </c>
      <c r="AI98" s="36">
        <v>0</v>
      </c>
      <c r="AJ98" s="36">
        <v>3.1966652719651835E-4</v>
      </c>
      <c r="AK98" s="36">
        <v>3.8629861021408204E-4</v>
      </c>
      <c r="AL98" s="36">
        <v>9.6616426084950024E-4</v>
      </c>
      <c r="AM98" s="36">
        <v>1.1293692633359428E-3</v>
      </c>
      <c r="AN98" s="36">
        <v>7.9559886448975131E-2</v>
      </c>
      <c r="AO98" s="36">
        <v>0.71352845480969895</v>
      </c>
      <c r="AP98" s="36">
        <v>101.002218681</v>
      </c>
      <c r="AQ98" s="36">
        <v>54.385810059000001</v>
      </c>
      <c r="AR98" s="36">
        <v>155.38802874000001</v>
      </c>
      <c r="AS98" s="36">
        <v>10.44259884</v>
      </c>
      <c r="AT98" s="36">
        <v>510.55118385499998</v>
      </c>
      <c r="AU98" s="36">
        <v>1283.0000155709999</v>
      </c>
      <c r="AV98" s="36">
        <v>291.931505894</v>
      </c>
      <c r="AW98" s="36">
        <v>733.61523477499998</v>
      </c>
      <c r="AX98" s="36">
        <v>275.64371294300003</v>
      </c>
      <c r="AY98" s="36">
        <v>692.684493116</v>
      </c>
      <c r="AZ98" s="36">
        <v>7.7316824285714292E-2</v>
      </c>
      <c r="BA98" s="36">
        <v>0.15463365000000001</v>
      </c>
      <c r="BB98" s="36">
        <v>0.59350998799999999</v>
      </c>
      <c r="BC98" s="36">
        <v>44.303659138</v>
      </c>
      <c r="BD98" s="36">
        <v>111.333784274</v>
      </c>
      <c r="BE98" s="36">
        <v>2.4731300000000001E-2</v>
      </c>
      <c r="BF98" s="36">
        <v>4.9462600000000002E-2</v>
      </c>
      <c r="BG98" s="36">
        <v>1.706466837</v>
      </c>
      <c r="BH98" s="36">
        <v>21.242235336</v>
      </c>
      <c r="BI98" s="36">
        <v>0</v>
      </c>
      <c r="BJ98" s="36">
        <v>0</v>
      </c>
      <c r="BK98" s="36">
        <v>0</v>
      </c>
      <c r="BL98" s="36">
        <v>0</v>
      </c>
    </row>
    <row r="99" spans="1:64" s="37" customFormat="1" x14ac:dyDescent="0.2">
      <c r="A99" s="34">
        <v>96</v>
      </c>
      <c r="B99" s="34" t="s">
        <v>201</v>
      </c>
      <c r="C99" s="34" t="s">
        <v>208</v>
      </c>
      <c r="D99" s="41">
        <v>5.4090632190000001</v>
      </c>
      <c r="E99" s="36">
        <v>0</v>
      </c>
      <c r="F99" s="36" t="s">
        <v>340</v>
      </c>
      <c r="G99" s="36" t="s">
        <v>340</v>
      </c>
      <c r="H99" s="36" t="s">
        <v>340</v>
      </c>
      <c r="I99" s="36">
        <v>3.2665958825849682E-2</v>
      </c>
      <c r="J99" s="36">
        <v>3.6274636074503022</v>
      </c>
      <c r="K99" s="36">
        <v>3.2665958825849682E-2</v>
      </c>
      <c r="L99" s="36">
        <v>0</v>
      </c>
      <c r="M99" s="36">
        <v>1.7897820662791921</v>
      </c>
      <c r="N99" s="36">
        <v>1.8703474999969594</v>
      </c>
      <c r="O99" s="36">
        <v>1.8016461000000001E-2</v>
      </c>
      <c r="P99" s="36">
        <v>3.1258932000000003E-2</v>
      </c>
      <c r="Q99" s="36">
        <v>1.6180158E-2</v>
      </c>
      <c r="R99" s="36">
        <v>1.8363030000000001E-3</v>
      </c>
      <c r="S99" s="36">
        <v>2.8863754000000002E-2</v>
      </c>
      <c r="T99" s="36">
        <v>2.395178E-3</v>
      </c>
      <c r="U99" s="36" t="s">
        <v>340</v>
      </c>
      <c r="V99" s="36" t="s">
        <v>340</v>
      </c>
      <c r="W99" s="36">
        <v>5.0682419825849687E-2</v>
      </c>
      <c r="X99" s="36">
        <v>3.6587225394503022</v>
      </c>
      <c r="Y99" s="36">
        <v>3.709404959276152</v>
      </c>
      <c r="Z99" s="36">
        <v>1.1664455795428921E-2</v>
      </c>
      <c r="AA99" s="36">
        <v>2.4961935402217882E-3</v>
      </c>
      <c r="AB99" s="36">
        <v>2.4961940000000002E-3</v>
      </c>
      <c r="AC99" s="36">
        <v>3.057529824452081E-4</v>
      </c>
      <c r="AD99" s="36">
        <v>4.2037050024763219E-2</v>
      </c>
      <c r="AE99" s="36">
        <v>0.37833345022286902</v>
      </c>
      <c r="AF99" s="36">
        <v>0.42037050024763217</v>
      </c>
      <c r="AG99" s="36" t="s">
        <v>340</v>
      </c>
      <c r="AH99" s="36" t="s">
        <v>340</v>
      </c>
      <c r="AI99" s="36" t="s">
        <v>340</v>
      </c>
      <c r="AJ99" s="36">
        <v>1.4309494934221202E-4</v>
      </c>
      <c r="AK99" s="36">
        <v>1.7292201515229551E-4</v>
      </c>
      <c r="AL99" s="36">
        <v>4.3249203216556988E-4</v>
      </c>
      <c r="AM99" s="36">
        <v>4.4884793178742011E-4</v>
      </c>
      <c r="AN99" s="36">
        <v>4.2209972039915514E-2</v>
      </c>
      <c r="AO99" s="36">
        <v>0.37876594225503457</v>
      </c>
      <c r="AP99" s="36">
        <v>70.427273865000004</v>
      </c>
      <c r="AQ99" s="36">
        <v>37.922378234999996</v>
      </c>
      <c r="AR99" s="36">
        <v>108.3496521</v>
      </c>
      <c r="AS99" s="36">
        <v>7.4015848059999998</v>
      </c>
      <c r="AT99" s="36">
        <v>325.108384247</v>
      </c>
      <c r="AU99" s="36">
        <v>790.31543042400006</v>
      </c>
      <c r="AV99" s="36">
        <v>185.596864829</v>
      </c>
      <c r="AW99" s="36">
        <v>451.17281872900003</v>
      </c>
      <c r="AX99" s="36">
        <v>175.14900125</v>
      </c>
      <c r="AY99" s="36">
        <v>425.77480317099997</v>
      </c>
      <c r="AZ99" s="36">
        <v>9.7968534285714295E-2</v>
      </c>
      <c r="BA99" s="36">
        <v>0.19593707000000002</v>
      </c>
      <c r="BB99" s="36">
        <v>0.42525475600000001</v>
      </c>
      <c r="BC99" s="36">
        <v>26.816657290999999</v>
      </c>
      <c r="BD99" s="36">
        <v>65.189392451000003</v>
      </c>
      <c r="BE99" s="36">
        <v>1.7720178571428574E-2</v>
      </c>
      <c r="BF99" s="36">
        <v>3.5440357142857148E-2</v>
      </c>
      <c r="BG99" s="36">
        <v>3.351565941</v>
      </c>
      <c r="BH99" s="36">
        <v>12.218396657</v>
      </c>
      <c r="BI99" s="36">
        <v>0</v>
      </c>
      <c r="BJ99" s="36">
        <v>0</v>
      </c>
      <c r="BK99" s="36">
        <v>0</v>
      </c>
      <c r="BL99" s="36">
        <v>0</v>
      </c>
    </row>
    <row r="100" spans="1:64" s="37" customFormat="1" x14ac:dyDescent="0.2">
      <c r="A100" s="34">
        <v>97</v>
      </c>
      <c r="B100" s="34" t="s">
        <v>201</v>
      </c>
      <c r="C100" s="34" t="s">
        <v>209</v>
      </c>
      <c r="D100" s="41">
        <v>5.6414268170000001</v>
      </c>
      <c r="E100" s="36">
        <v>5</v>
      </c>
      <c r="F100" s="36">
        <v>2</v>
      </c>
      <c r="G100" s="36">
        <v>1</v>
      </c>
      <c r="H100" s="36">
        <v>2</v>
      </c>
      <c r="I100" s="36">
        <v>1.1900109581130312E-3</v>
      </c>
      <c r="J100" s="36">
        <v>0.74534832397740347</v>
      </c>
      <c r="K100" s="36">
        <v>1.1900109581130312E-3</v>
      </c>
      <c r="L100" s="36">
        <v>0</v>
      </c>
      <c r="M100" s="36">
        <v>0.19559833493549914</v>
      </c>
      <c r="N100" s="36">
        <v>0.5509400000000173</v>
      </c>
      <c r="O100" s="36">
        <v>3.6800390000000004E-3</v>
      </c>
      <c r="P100" s="36">
        <v>6.2122449999999999E-3</v>
      </c>
      <c r="Q100" s="36">
        <v>3.2083860000000001E-3</v>
      </c>
      <c r="R100" s="36">
        <v>4.7165300000000005E-4</v>
      </c>
      <c r="S100" s="36">
        <v>5.5970450000000001E-3</v>
      </c>
      <c r="T100" s="36">
        <v>6.1519999999999999E-4</v>
      </c>
      <c r="U100" s="36">
        <v>7.1499999999999994E-2</v>
      </c>
      <c r="V100" s="36">
        <v>0.16900000000000001</v>
      </c>
      <c r="W100" s="36">
        <v>7.6370049958113029E-2</v>
      </c>
      <c r="X100" s="36">
        <v>0.92056056897740346</v>
      </c>
      <c r="Y100" s="36">
        <v>0.99693061893551649</v>
      </c>
      <c r="Z100" s="36">
        <v>8.9490875973842032E-4</v>
      </c>
      <c r="AA100" s="36">
        <v>1.9151047458402192E-4</v>
      </c>
      <c r="AB100" s="36">
        <v>1.9150999999999999E-4</v>
      </c>
      <c r="AC100" s="36">
        <v>7.5156776972351497E-6</v>
      </c>
      <c r="AD100" s="36">
        <v>5.9971867621670324E-3</v>
      </c>
      <c r="AE100" s="36">
        <v>5.3974680859503285E-2</v>
      </c>
      <c r="AF100" s="36">
        <v>5.9971867621670311E-2</v>
      </c>
      <c r="AG100" s="36">
        <v>7.8639407407407411E-3</v>
      </c>
      <c r="AH100" s="36">
        <v>1.337773827160494E-2</v>
      </c>
      <c r="AI100" s="36">
        <v>4.2844918518518522E-2</v>
      </c>
      <c r="AJ100" s="36">
        <v>1.0978358952931242E-5</v>
      </c>
      <c r="AK100" s="36">
        <v>1.3266715296093215E-5</v>
      </c>
      <c r="AL100" s="36">
        <v>3.3181134591313124E-5</v>
      </c>
      <c r="AM100" s="36">
        <v>7.8824347773909075E-3</v>
      </c>
      <c r="AN100" s="36">
        <v>1.9388191749068067E-2</v>
      </c>
      <c r="AO100" s="36">
        <v>9.6852780512613132E-2</v>
      </c>
      <c r="AP100" s="36">
        <v>3.1216033859999999</v>
      </c>
      <c r="AQ100" s="36">
        <v>1.680863362</v>
      </c>
      <c r="AR100" s="36">
        <v>4.8024667479999996</v>
      </c>
      <c r="AS100" s="36">
        <v>0.36869671999999998</v>
      </c>
      <c r="AT100" s="36">
        <v>7.84879266</v>
      </c>
      <c r="AU100" s="36">
        <v>19.078239991</v>
      </c>
      <c r="AV100" s="36">
        <v>6.9553448409999996</v>
      </c>
      <c r="AW100" s="36">
        <v>16.906515924000001</v>
      </c>
      <c r="AX100" s="36">
        <v>6.4424453880000003</v>
      </c>
      <c r="AY100" s="36">
        <v>15.659799482</v>
      </c>
      <c r="AZ100" s="36">
        <v>3.6594028571428575E-3</v>
      </c>
      <c r="BA100" s="36">
        <v>7.3188071428571429E-3</v>
      </c>
      <c r="BB100" s="36">
        <v>0.32092090000000001</v>
      </c>
      <c r="BC100" s="36">
        <v>12.745901031000001</v>
      </c>
      <c r="BD100" s="36">
        <v>30.981753411</v>
      </c>
      <c r="BE100" s="36">
        <v>1.3372632857142859E-2</v>
      </c>
      <c r="BF100" s="36">
        <v>2.6745265714285718E-2</v>
      </c>
      <c r="BG100" s="36">
        <v>3.301231407</v>
      </c>
      <c r="BH100" s="36">
        <v>14.989259886999999</v>
      </c>
      <c r="BI100" s="36">
        <v>0</v>
      </c>
      <c r="BJ100" s="36">
        <v>0</v>
      </c>
      <c r="BK100" s="36">
        <v>0</v>
      </c>
      <c r="BL100" s="36">
        <v>0</v>
      </c>
    </row>
    <row r="101" spans="1:64" s="37" customFormat="1" x14ac:dyDescent="0.2">
      <c r="A101" s="34">
        <v>98</v>
      </c>
      <c r="B101" s="34" t="s">
        <v>201</v>
      </c>
      <c r="C101" s="34" t="s">
        <v>210</v>
      </c>
      <c r="D101" s="41">
        <v>5.4103490970000001</v>
      </c>
      <c r="E101" s="36">
        <v>28</v>
      </c>
      <c r="F101" s="36">
        <v>0</v>
      </c>
      <c r="G101" s="36">
        <v>12</v>
      </c>
      <c r="H101" s="36">
        <v>16</v>
      </c>
      <c r="I101" s="36">
        <v>7.7232492241063389E-5</v>
      </c>
      <c r="J101" s="36">
        <v>7.7038467340072983E-2</v>
      </c>
      <c r="K101" s="36">
        <v>7.7232492241063389E-5</v>
      </c>
      <c r="L101" s="36">
        <v>0</v>
      </c>
      <c r="M101" s="36">
        <v>2.6230699832317798E-2</v>
      </c>
      <c r="N101" s="36">
        <v>5.0884999999996253E-2</v>
      </c>
      <c r="O101" s="36">
        <v>6.4594400000000008E-4</v>
      </c>
      <c r="P101" s="36">
        <v>1.0281189999999999E-3</v>
      </c>
      <c r="Q101" s="36">
        <v>6.0863400000000004E-4</v>
      </c>
      <c r="R101" s="36">
        <v>3.7309999999999993E-5</v>
      </c>
      <c r="S101" s="36">
        <v>9.7945499999999995E-4</v>
      </c>
      <c r="T101" s="36">
        <v>4.8664E-5</v>
      </c>
      <c r="U101" s="36">
        <v>0.20520000000000002</v>
      </c>
      <c r="V101" s="36">
        <v>0.49200000000000005</v>
      </c>
      <c r="W101" s="36">
        <v>0.20592317649224109</v>
      </c>
      <c r="X101" s="36">
        <v>0.57006658634007301</v>
      </c>
      <c r="Y101" s="36">
        <v>0.77598976283231413</v>
      </c>
      <c r="Z101" s="36">
        <v>8.3769778261602763E-5</v>
      </c>
      <c r="AA101" s="36">
        <v>1.7926732547982991E-5</v>
      </c>
      <c r="AB101" s="36">
        <v>1.7926699999999999E-5</v>
      </c>
      <c r="AC101" s="36">
        <v>1.722440118322382E-7</v>
      </c>
      <c r="AD101" s="36">
        <v>1.5327259888465742E-4</v>
      </c>
      <c r="AE101" s="36">
        <v>1.3794533899619166E-3</v>
      </c>
      <c r="AF101" s="36">
        <v>1.5327259888465743E-3</v>
      </c>
      <c r="AG101" s="36">
        <v>1.7955578433481414E-2</v>
      </c>
      <c r="AH101" s="36">
        <v>3.0545121932818959E-2</v>
      </c>
      <c r="AI101" s="36">
        <v>9.782694456862287E-2</v>
      </c>
      <c r="AJ101" s="36">
        <v>1.0276525896376551E-6</v>
      </c>
      <c r="AK101" s="36">
        <v>1.2418590418175254E-6</v>
      </c>
      <c r="AL101" s="36">
        <v>3.1059905251845488E-6</v>
      </c>
      <c r="AM101" s="36">
        <v>1.7956778330082884E-2</v>
      </c>
      <c r="AN101" s="36">
        <v>3.0699636390745431E-2</v>
      </c>
      <c r="AO101" s="36">
        <v>9.9209503949109962E-2</v>
      </c>
      <c r="AP101" s="36">
        <v>0.42887095400000003</v>
      </c>
      <c r="AQ101" s="36">
        <v>0.230930514</v>
      </c>
      <c r="AR101" s="36">
        <v>0.65980146800000006</v>
      </c>
      <c r="AS101" s="36">
        <v>0</v>
      </c>
      <c r="AT101" s="36">
        <v>0</v>
      </c>
      <c r="AU101" s="36">
        <v>0</v>
      </c>
      <c r="AV101" s="36">
        <v>0</v>
      </c>
      <c r="AW101" s="36">
        <v>0</v>
      </c>
      <c r="AX101" s="36">
        <v>0</v>
      </c>
      <c r="AY101" s="36">
        <v>0</v>
      </c>
      <c r="AZ101" s="36">
        <v>0</v>
      </c>
      <c r="BA101" s="36">
        <v>0</v>
      </c>
      <c r="BB101" s="36">
        <v>0.28582358099999999</v>
      </c>
      <c r="BC101" s="36">
        <v>18.371189961999999</v>
      </c>
      <c r="BD101" s="36">
        <v>35.534696126</v>
      </c>
      <c r="BE101" s="36">
        <v>1.1910142857142859E-2</v>
      </c>
      <c r="BF101" s="36">
        <v>2.3820285714285717E-2</v>
      </c>
      <c r="BG101" s="36">
        <v>3.0883764770000002</v>
      </c>
      <c r="BH101" s="36">
        <v>10.001082477000001</v>
      </c>
      <c r="BI101" s="36">
        <v>0</v>
      </c>
      <c r="BJ101" s="36">
        <v>0</v>
      </c>
      <c r="BK101" s="36">
        <v>0</v>
      </c>
      <c r="BL101" s="36">
        <v>0</v>
      </c>
    </row>
    <row r="102" spans="1:64" s="37" customFormat="1" x14ac:dyDescent="0.2">
      <c r="A102" s="34">
        <v>99</v>
      </c>
      <c r="B102" s="34" t="s">
        <v>201</v>
      </c>
      <c r="C102" s="34" t="s">
        <v>211</v>
      </c>
      <c r="D102" s="41">
        <v>5.4394253350000001</v>
      </c>
      <c r="E102" s="36">
        <v>7</v>
      </c>
      <c r="F102" s="36">
        <v>2</v>
      </c>
      <c r="G102" s="36">
        <v>4</v>
      </c>
      <c r="H102" s="36">
        <v>1</v>
      </c>
      <c r="I102" s="36">
        <v>8.2833125997021015E-2</v>
      </c>
      <c r="J102" s="36">
        <v>6.1215361569543507</v>
      </c>
      <c r="K102" s="36">
        <v>7.4671125998415008E-2</v>
      </c>
      <c r="L102" s="36">
        <v>8.1619999986060066E-3</v>
      </c>
      <c r="M102" s="36">
        <v>3.4788707829479639</v>
      </c>
      <c r="N102" s="36">
        <v>2.7254985000034075</v>
      </c>
      <c r="O102" s="36">
        <v>3.9405938000000001E-2</v>
      </c>
      <c r="P102" s="36">
        <v>6.8701389000000002E-2</v>
      </c>
      <c r="Q102" s="36">
        <v>3.6705335999999998E-2</v>
      </c>
      <c r="R102" s="36">
        <v>2.7006019999999999E-3</v>
      </c>
      <c r="S102" s="36">
        <v>6.5178864000000003E-2</v>
      </c>
      <c r="T102" s="36">
        <v>3.5225250000000003E-3</v>
      </c>
      <c r="U102" s="36">
        <v>1.20065</v>
      </c>
      <c r="V102" s="36">
        <v>2.8378999999999999</v>
      </c>
      <c r="W102" s="36">
        <v>1.322889063997021</v>
      </c>
      <c r="X102" s="36">
        <v>9.0281375459543511</v>
      </c>
      <c r="Y102" s="36">
        <v>10.351026609951372</v>
      </c>
      <c r="Z102" s="36">
        <v>2.6115843590498702E-2</v>
      </c>
      <c r="AA102" s="36">
        <v>5.5887905283667199E-3</v>
      </c>
      <c r="AB102" s="36">
        <v>5.5887910000000001E-3</v>
      </c>
      <c r="AC102" s="36">
        <v>1.0197508117457418E-3</v>
      </c>
      <c r="AD102" s="36">
        <v>7.7715875175160598E-2</v>
      </c>
      <c r="AE102" s="36">
        <v>0.69944287657644544</v>
      </c>
      <c r="AF102" s="36">
        <v>0.77715875175160609</v>
      </c>
      <c r="AG102" s="36">
        <v>0.13924690730618805</v>
      </c>
      <c r="AH102" s="36">
        <v>0.2368797963369636</v>
      </c>
      <c r="AI102" s="36">
        <v>0.75865556394405909</v>
      </c>
      <c r="AJ102" s="36">
        <v>3.2037885077858101E-4</v>
      </c>
      <c r="AK102" s="36">
        <v>3.8715941228326513E-4</v>
      </c>
      <c r="AL102" s="36">
        <v>9.6831719687598275E-4</v>
      </c>
      <c r="AM102" s="36">
        <v>0.14058703696871236</v>
      </c>
      <c r="AN102" s="36">
        <v>0.31498283092440749</v>
      </c>
      <c r="AO102" s="36">
        <v>1.4590667577173806</v>
      </c>
      <c r="AP102" s="36">
        <v>9.1669497040000003</v>
      </c>
      <c r="AQ102" s="36">
        <v>4.9360498399999999</v>
      </c>
      <c r="AR102" s="36">
        <v>14.102999543999999</v>
      </c>
      <c r="AS102" s="36">
        <v>0</v>
      </c>
      <c r="AT102" s="36">
        <v>6.028505998</v>
      </c>
      <c r="AU102" s="36">
        <v>15.208507544</v>
      </c>
      <c r="AV102" s="36">
        <v>3.144253113</v>
      </c>
      <c r="AW102" s="36">
        <v>7.9322135879999998</v>
      </c>
      <c r="AX102" s="36">
        <v>3.001443257</v>
      </c>
      <c r="AY102" s="36">
        <v>7.5719377970000004</v>
      </c>
      <c r="AZ102" s="36">
        <v>0</v>
      </c>
      <c r="BA102" s="36">
        <v>0</v>
      </c>
      <c r="BB102" s="36">
        <v>0.82358437399999995</v>
      </c>
      <c r="BC102" s="36">
        <v>45.707252418000003</v>
      </c>
      <c r="BD102" s="36">
        <v>115.308684013</v>
      </c>
      <c r="BE102" s="36">
        <v>3.4318398571428571E-2</v>
      </c>
      <c r="BF102" s="36">
        <v>6.8636797142857142E-2</v>
      </c>
      <c r="BG102" s="36">
        <v>0</v>
      </c>
      <c r="BH102" s="36">
        <v>19.870186113999999</v>
      </c>
      <c r="BI102" s="36">
        <v>0</v>
      </c>
      <c r="BJ102" s="36">
        <v>0</v>
      </c>
      <c r="BK102" s="36">
        <v>0</v>
      </c>
      <c r="BL102" s="36">
        <v>0</v>
      </c>
    </row>
    <row r="103" spans="1:64" s="37" customFormat="1" x14ac:dyDescent="0.2">
      <c r="A103" s="34">
        <v>100</v>
      </c>
      <c r="B103" s="34" t="s">
        <v>201</v>
      </c>
      <c r="C103" s="34" t="s">
        <v>212</v>
      </c>
      <c r="D103" s="41">
        <v>5.5478199359999998</v>
      </c>
      <c r="E103" s="36">
        <v>7</v>
      </c>
      <c r="F103" s="36">
        <v>1</v>
      </c>
      <c r="G103" s="36">
        <v>5</v>
      </c>
      <c r="H103" s="36">
        <v>1</v>
      </c>
      <c r="I103" s="36">
        <v>8.9938604184913062E-2</v>
      </c>
      <c r="J103" s="36">
        <v>7.8513575540480218</v>
      </c>
      <c r="K103" s="36">
        <v>8.3218604185167466E-2</v>
      </c>
      <c r="L103" s="36">
        <v>6.7199999997455961E-3</v>
      </c>
      <c r="M103" s="36">
        <v>4.9683231582287961</v>
      </c>
      <c r="N103" s="36">
        <v>2.9729730000041386</v>
      </c>
      <c r="O103" s="36">
        <v>3.3104398E-2</v>
      </c>
      <c r="P103" s="36">
        <v>5.8669884000000005E-2</v>
      </c>
      <c r="Q103" s="36">
        <v>3.1513073000000003E-2</v>
      </c>
      <c r="R103" s="36">
        <v>1.591325E-3</v>
      </c>
      <c r="S103" s="36">
        <v>5.6594243000000002E-2</v>
      </c>
      <c r="T103" s="36">
        <v>2.075641E-3</v>
      </c>
      <c r="U103" s="36">
        <v>1.9799999999999998E-2</v>
      </c>
      <c r="V103" s="36">
        <v>4.6799999999999994E-2</v>
      </c>
      <c r="W103" s="36">
        <v>0.14284300218491308</v>
      </c>
      <c r="X103" s="36">
        <v>7.9568274380480224</v>
      </c>
      <c r="Y103" s="36">
        <v>8.099670440232936</v>
      </c>
      <c r="Z103" s="36">
        <v>3.0438254003028353E-2</v>
      </c>
      <c r="AA103" s="36">
        <v>6.5137863566480676E-3</v>
      </c>
      <c r="AB103" s="36">
        <v>6.5137859999999997E-3</v>
      </c>
      <c r="AC103" s="36">
        <v>1.0856348825039647E-3</v>
      </c>
      <c r="AD103" s="36">
        <v>0.1123317522104282</v>
      </c>
      <c r="AE103" s="36">
        <v>1.0109857698938536</v>
      </c>
      <c r="AF103" s="36">
        <v>1.1233175221042817</v>
      </c>
      <c r="AG103" s="36">
        <v>2.220255061971277E-3</v>
      </c>
      <c r="AH103" s="36">
        <v>3.7769856226637808E-3</v>
      </c>
      <c r="AI103" s="36">
        <v>1.2096562061774542E-2</v>
      </c>
      <c r="AJ103" s="36">
        <v>3.7340442197243852E-4</v>
      </c>
      <c r="AK103" s="36">
        <v>4.5123776492965299E-4</v>
      </c>
      <c r="AL103" s="36">
        <v>1.1285823714950194E-3</v>
      </c>
      <c r="AM103" s="36">
        <v>3.6792943664476804E-3</v>
      </c>
      <c r="AN103" s="36">
        <v>0.11655997559802163</v>
      </c>
      <c r="AO103" s="36">
        <v>1.0242109143271232</v>
      </c>
      <c r="AP103" s="36">
        <v>182.62057407</v>
      </c>
      <c r="AQ103" s="36">
        <v>98.334155268000004</v>
      </c>
      <c r="AR103" s="36">
        <v>280.95472933799999</v>
      </c>
      <c r="AS103" s="36">
        <v>15.145644988000001</v>
      </c>
      <c r="AT103" s="36">
        <v>744.177361056</v>
      </c>
      <c r="AU103" s="36">
        <v>1867.6439996050001</v>
      </c>
      <c r="AV103" s="36">
        <v>431.76747232100001</v>
      </c>
      <c r="AW103" s="36">
        <v>1083.5964262089999</v>
      </c>
      <c r="AX103" s="36">
        <v>407.19559009900001</v>
      </c>
      <c r="AY103" s="36">
        <v>1021.928965208</v>
      </c>
      <c r="AZ103" s="36">
        <v>0.11384013142857144</v>
      </c>
      <c r="BA103" s="36">
        <v>0.22768026285714288</v>
      </c>
      <c r="BB103" s="36">
        <v>1.531310626</v>
      </c>
      <c r="BC103" s="36">
        <v>76.432155934999997</v>
      </c>
      <c r="BD103" s="36">
        <v>191.81994089</v>
      </c>
      <c r="BE103" s="36">
        <v>6.3809039999999997E-2</v>
      </c>
      <c r="BF103" s="36">
        <v>0.12761807999999999</v>
      </c>
      <c r="BG103" s="36">
        <v>2.5345478639999999</v>
      </c>
      <c r="BH103" s="36">
        <v>49.384660765</v>
      </c>
      <c r="BI103" s="36">
        <v>0</v>
      </c>
      <c r="BJ103" s="36">
        <v>0</v>
      </c>
      <c r="BK103" s="36">
        <v>0.06</v>
      </c>
      <c r="BL103" s="36">
        <v>0.06</v>
      </c>
    </row>
    <row r="104" spans="1:64" s="37" customFormat="1" x14ac:dyDescent="0.2">
      <c r="A104" s="34">
        <v>101</v>
      </c>
      <c r="B104" s="34" t="s">
        <v>201</v>
      </c>
      <c r="C104" s="34" t="s">
        <v>213</v>
      </c>
      <c r="D104" s="41">
        <v>5.7382425850000001</v>
      </c>
      <c r="E104" s="36">
        <v>7</v>
      </c>
      <c r="F104" s="36">
        <v>1</v>
      </c>
      <c r="G104" s="36">
        <v>5</v>
      </c>
      <c r="H104" s="36">
        <v>1</v>
      </c>
      <c r="I104" s="36">
        <v>0.13104799568464082</v>
      </c>
      <c r="J104" s="36">
        <v>8.2792913961282633</v>
      </c>
      <c r="K104" s="36">
        <v>7.8655995685443486E-2</v>
      </c>
      <c r="L104" s="36">
        <v>5.2391999999197331E-2</v>
      </c>
      <c r="M104" s="36">
        <v>4.56166839180701</v>
      </c>
      <c r="N104" s="36">
        <v>3.8486710000058943</v>
      </c>
      <c r="O104" s="36">
        <v>0.209168461</v>
      </c>
      <c r="P104" s="36">
        <v>0.35244115200000004</v>
      </c>
      <c r="Q104" s="36">
        <v>0.19843228099999999</v>
      </c>
      <c r="R104" s="36">
        <v>1.073618E-2</v>
      </c>
      <c r="S104" s="36">
        <v>0.33843743900000001</v>
      </c>
      <c r="T104" s="36">
        <v>1.4003713000000001E-2</v>
      </c>
      <c r="U104" s="36">
        <v>6.5450000000000008E-2</v>
      </c>
      <c r="V104" s="36">
        <v>0.1547</v>
      </c>
      <c r="W104" s="36">
        <v>0.40566645668464085</v>
      </c>
      <c r="X104" s="36">
        <v>8.7864325481282641</v>
      </c>
      <c r="Y104" s="36">
        <v>9.1920990048129045</v>
      </c>
      <c r="Z104" s="36">
        <v>3.3361217942570708E-2</v>
      </c>
      <c r="AA104" s="36">
        <v>1.008760334927112E-2</v>
      </c>
      <c r="AB104" s="36">
        <v>1.0087603000000001E-2</v>
      </c>
      <c r="AC104" s="36">
        <v>8.3961079444560063E-4</v>
      </c>
      <c r="AD104" s="36">
        <v>5.8553210804045054E-2</v>
      </c>
      <c r="AE104" s="36">
        <v>0.52697889723640556</v>
      </c>
      <c r="AF104" s="36">
        <v>0.58553210804045053</v>
      </c>
      <c r="AG104" s="36">
        <v>7.5323348964139725E-3</v>
      </c>
      <c r="AH104" s="36">
        <v>1.2813627180106531E-2</v>
      </c>
      <c r="AI104" s="36">
        <v>4.1038238401151991E-2</v>
      </c>
      <c r="AJ104" s="36">
        <v>5.7827438102385552E-4</v>
      </c>
      <c r="AK104" s="36">
        <v>6.9881132588907021E-4</v>
      </c>
      <c r="AL104" s="36">
        <v>1.7477839948135036E-3</v>
      </c>
      <c r="AM104" s="36">
        <v>8.9502200718834281E-3</v>
      </c>
      <c r="AN104" s="36">
        <v>7.2065649310040655E-2</v>
      </c>
      <c r="AO104" s="36">
        <v>0.56976491963237097</v>
      </c>
      <c r="AP104" s="36">
        <v>112.211939712</v>
      </c>
      <c r="AQ104" s="36">
        <v>60.421813690999997</v>
      </c>
      <c r="AR104" s="36">
        <v>172.63375340300001</v>
      </c>
      <c r="AS104" s="36">
        <v>7.113591338</v>
      </c>
      <c r="AT104" s="36">
        <v>418.45523503599998</v>
      </c>
      <c r="AU104" s="36">
        <v>1039.777568018</v>
      </c>
      <c r="AV104" s="36">
        <v>273.29675749099999</v>
      </c>
      <c r="AW104" s="36">
        <v>679.08778301300003</v>
      </c>
      <c r="AX104" s="36">
        <v>257.87524728599999</v>
      </c>
      <c r="AY104" s="36">
        <v>640.76841445599996</v>
      </c>
      <c r="AZ104" s="36">
        <v>4.5598940000000004E-2</v>
      </c>
      <c r="BA104" s="36">
        <v>9.1197881428571437E-2</v>
      </c>
      <c r="BB104" s="36">
        <v>1.277372137</v>
      </c>
      <c r="BC104" s="36">
        <v>91.147361594000003</v>
      </c>
      <c r="BD104" s="36">
        <v>226.48296408900001</v>
      </c>
      <c r="BE104" s="36">
        <v>5.3227534285714292E-2</v>
      </c>
      <c r="BF104" s="36">
        <v>0.10645507000000001</v>
      </c>
      <c r="BG104" s="36">
        <v>1.196777457</v>
      </c>
      <c r="BH104" s="36">
        <v>28.890049482999999</v>
      </c>
      <c r="BI104" s="36">
        <v>0</v>
      </c>
      <c r="BJ104" s="36">
        <v>0</v>
      </c>
      <c r="BK104" s="36">
        <v>0</v>
      </c>
      <c r="BL104" s="36">
        <v>0</v>
      </c>
    </row>
    <row r="105" spans="1:64" s="37" customFormat="1" x14ac:dyDescent="0.2">
      <c r="A105" s="34">
        <v>102</v>
      </c>
      <c r="B105" s="34" t="s">
        <v>201</v>
      </c>
      <c r="C105" s="34" t="s">
        <v>214</v>
      </c>
      <c r="D105" s="41">
        <v>5.7055234400000003</v>
      </c>
      <c r="E105" s="36">
        <v>0</v>
      </c>
      <c r="F105" s="36" t="s">
        <v>340</v>
      </c>
      <c r="G105" s="36" t="s">
        <v>340</v>
      </c>
      <c r="H105" s="36" t="s">
        <v>340</v>
      </c>
      <c r="I105" s="36">
        <v>0.26168868963688918</v>
      </c>
      <c r="J105" s="36">
        <v>7.6746893837953518</v>
      </c>
      <c r="K105" s="36">
        <v>0.19670668964241664</v>
      </c>
      <c r="L105" s="36">
        <v>6.4981999994472517E-2</v>
      </c>
      <c r="M105" s="36">
        <v>5.7043560734363066</v>
      </c>
      <c r="N105" s="36">
        <v>2.232021999995935</v>
      </c>
      <c r="O105" s="36">
        <v>0.23211767300000002</v>
      </c>
      <c r="P105" s="36">
        <v>0.39094210400000001</v>
      </c>
      <c r="Q105" s="36">
        <v>0.21861967300000001</v>
      </c>
      <c r="R105" s="36">
        <v>1.3498E-2</v>
      </c>
      <c r="S105" s="36">
        <v>0.37333601799999999</v>
      </c>
      <c r="T105" s="36">
        <v>1.7606086E-2</v>
      </c>
      <c r="U105" s="36" t="s">
        <v>340</v>
      </c>
      <c r="V105" s="36" t="s">
        <v>340</v>
      </c>
      <c r="W105" s="36">
        <v>0.49380636263688921</v>
      </c>
      <c r="X105" s="36">
        <v>8.0656314877953523</v>
      </c>
      <c r="Y105" s="36">
        <v>8.559437850432241</v>
      </c>
      <c r="Z105" s="36">
        <v>5.4632305175226256E-2</v>
      </c>
      <c r="AA105" s="36">
        <v>1.3177653904792844E-2</v>
      </c>
      <c r="AB105" s="36">
        <v>1.3177654E-2</v>
      </c>
      <c r="AC105" s="36">
        <v>2.4676607673640911E-3</v>
      </c>
      <c r="AD105" s="36">
        <v>0.10583746001825095</v>
      </c>
      <c r="AE105" s="36">
        <v>0.9525371401642585</v>
      </c>
      <c r="AF105" s="36">
        <v>1.0583746001825092</v>
      </c>
      <c r="AG105" s="36" t="s">
        <v>340</v>
      </c>
      <c r="AH105" s="36" t="s">
        <v>340</v>
      </c>
      <c r="AI105" s="36" t="s">
        <v>340</v>
      </c>
      <c r="AJ105" s="36">
        <v>7.5541233277361629E-4</v>
      </c>
      <c r="AK105" s="36">
        <v>9.128723507306353E-4</v>
      </c>
      <c r="AL105" s="36">
        <v>2.2831680380750656E-3</v>
      </c>
      <c r="AM105" s="36">
        <v>3.2230731001377075E-3</v>
      </c>
      <c r="AN105" s="36">
        <v>0.10675033236898158</v>
      </c>
      <c r="AO105" s="36">
        <v>0.95482030820233355</v>
      </c>
      <c r="AP105" s="36">
        <v>314.89241060000001</v>
      </c>
      <c r="AQ105" s="36">
        <v>169.557451861</v>
      </c>
      <c r="AR105" s="36">
        <v>484.44986246100001</v>
      </c>
      <c r="AS105" s="36">
        <v>28.572656546000001</v>
      </c>
      <c r="AT105" s="36">
        <v>937.51190425699997</v>
      </c>
      <c r="AU105" s="36">
        <v>2528.44119636</v>
      </c>
      <c r="AV105" s="36">
        <v>507.53427921799999</v>
      </c>
      <c r="AW105" s="36">
        <v>1368.8045712410001</v>
      </c>
      <c r="AX105" s="36">
        <v>487.83005870400001</v>
      </c>
      <c r="AY105" s="36">
        <v>1315.6628856120001</v>
      </c>
      <c r="AZ105" s="36">
        <v>0.14259934571428573</v>
      </c>
      <c r="BA105" s="36">
        <v>0.28519869285714289</v>
      </c>
      <c r="BB105" s="36">
        <v>0.57368916400000003</v>
      </c>
      <c r="BC105" s="36">
        <v>52.196312378999998</v>
      </c>
      <c r="BD105" s="36">
        <v>140.77187278299999</v>
      </c>
      <c r="BE105" s="36">
        <v>2.3905374285714286E-2</v>
      </c>
      <c r="BF105" s="36">
        <v>4.7810749999999999E-2</v>
      </c>
      <c r="BG105" s="36">
        <v>1.1805160219999999</v>
      </c>
      <c r="BH105" s="36">
        <v>32.825824156000003</v>
      </c>
      <c r="BI105" s="36">
        <v>0.27</v>
      </c>
      <c r="BJ105" s="36">
        <v>0.27</v>
      </c>
      <c r="BK105" s="36">
        <v>0.06</v>
      </c>
      <c r="BL105" s="36">
        <v>0.06</v>
      </c>
    </row>
    <row r="106" spans="1:64" s="37" customFormat="1" x14ac:dyDescent="0.2">
      <c r="A106" s="34">
        <v>103</v>
      </c>
      <c r="B106" s="34" t="s">
        <v>201</v>
      </c>
      <c r="C106" s="34" t="s">
        <v>215</v>
      </c>
      <c r="D106" s="41">
        <v>5.0921415689999998</v>
      </c>
      <c r="E106" s="36">
        <v>17</v>
      </c>
      <c r="F106" s="36">
        <v>0</v>
      </c>
      <c r="G106" s="36">
        <v>0</v>
      </c>
      <c r="H106" s="36">
        <v>17</v>
      </c>
      <c r="I106" s="36">
        <v>0</v>
      </c>
      <c r="J106" s="36">
        <v>0</v>
      </c>
      <c r="K106" s="36">
        <v>0</v>
      </c>
      <c r="L106" s="36">
        <v>0</v>
      </c>
      <c r="M106" s="36">
        <v>0</v>
      </c>
      <c r="N106" s="36">
        <v>0</v>
      </c>
      <c r="O106" s="36">
        <v>0</v>
      </c>
      <c r="P106" s="36">
        <v>0</v>
      </c>
      <c r="Q106" s="36">
        <v>0</v>
      </c>
      <c r="R106" s="36">
        <v>0</v>
      </c>
      <c r="S106" s="36">
        <v>0</v>
      </c>
      <c r="T106" s="36">
        <v>0</v>
      </c>
      <c r="U106" s="36">
        <v>0</v>
      </c>
      <c r="V106" s="36">
        <v>0</v>
      </c>
      <c r="W106" s="36">
        <v>0</v>
      </c>
      <c r="X106" s="36">
        <v>0</v>
      </c>
      <c r="Y106" s="36">
        <v>0</v>
      </c>
      <c r="Z106" s="36">
        <v>0</v>
      </c>
      <c r="AA106" s="36">
        <v>0</v>
      </c>
      <c r="AB106" s="36">
        <v>0</v>
      </c>
      <c r="AC106" s="36">
        <v>0</v>
      </c>
      <c r="AD106" s="36">
        <v>0</v>
      </c>
      <c r="AE106" s="36">
        <v>0</v>
      </c>
      <c r="AF106" s="36">
        <v>0</v>
      </c>
      <c r="AG106" s="36">
        <v>0</v>
      </c>
      <c r="AH106" s="36">
        <v>0</v>
      </c>
      <c r="AI106" s="36">
        <v>0</v>
      </c>
      <c r="AJ106" s="36">
        <v>0</v>
      </c>
      <c r="AK106" s="36">
        <v>0</v>
      </c>
      <c r="AL106" s="36">
        <v>0</v>
      </c>
      <c r="AM106" s="36">
        <v>0</v>
      </c>
      <c r="AN106" s="36">
        <v>0</v>
      </c>
      <c r="AO106" s="36">
        <v>0</v>
      </c>
      <c r="AP106" s="36">
        <v>0</v>
      </c>
      <c r="AQ106" s="36">
        <v>0</v>
      </c>
      <c r="AR106" s="36">
        <v>0</v>
      </c>
      <c r="AS106" s="36">
        <v>0</v>
      </c>
      <c r="AT106" s="36">
        <v>0</v>
      </c>
      <c r="AU106" s="36">
        <v>0</v>
      </c>
      <c r="AV106" s="36">
        <v>0</v>
      </c>
      <c r="AW106" s="36">
        <v>0</v>
      </c>
      <c r="AX106" s="36">
        <v>0</v>
      </c>
      <c r="AY106" s="36">
        <v>0</v>
      </c>
      <c r="AZ106" s="36">
        <v>0</v>
      </c>
      <c r="BA106" s="36">
        <v>0</v>
      </c>
      <c r="BB106" s="36">
        <v>1.8454485E-2</v>
      </c>
      <c r="BC106" s="36">
        <v>3.6418646999999998E-2</v>
      </c>
      <c r="BD106" s="36">
        <v>7.7807658000000002E-2</v>
      </c>
      <c r="BE106" s="36">
        <v>7.689900000000001E-4</v>
      </c>
      <c r="BF106" s="36">
        <v>1.5379800000000002E-3</v>
      </c>
      <c r="BG106" s="36">
        <v>0.106499924</v>
      </c>
      <c r="BH106" s="36">
        <v>3.0817279590000002</v>
      </c>
      <c r="BI106" s="36">
        <v>0</v>
      </c>
      <c r="BJ106" s="36">
        <v>0</v>
      </c>
      <c r="BK106" s="36">
        <v>0</v>
      </c>
      <c r="BL106" s="36">
        <v>0</v>
      </c>
    </row>
    <row r="107" spans="1:64" s="37" customFormat="1" x14ac:dyDescent="0.2">
      <c r="A107" s="34">
        <v>104</v>
      </c>
      <c r="B107" s="34" t="s">
        <v>201</v>
      </c>
      <c r="C107" s="34" t="s">
        <v>216</v>
      </c>
      <c r="D107" s="41">
        <v>4.4706484900000003</v>
      </c>
      <c r="E107" s="36">
        <v>5</v>
      </c>
      <c r="F107" s="36">
        <v>0</v>
      </c>
      <c r="G107" s="36">
        <v>0</v>
      </c>
      <c r="H107" s="36">
        <v>5</v>
      </c>
      <c r="I107" s="36">
        <v>0</v>
      </c>
      <c r="J107" s="36">
        <v>0</v>
      </c>
      <c r="K107" s="36">
        <v>0</v>
      </c>
      <c r="L107" s="36">
        <v>0</v>
      </c>
      <c r="M107" s="36">
        <v>0</v>
      </c>
      <c r="N107" s="36">
        <v>0</v>
      </c>
      <c r="O107" s="36">
        <v>0</v>
      </c>
      <c r="P107" s="36">
        <v>0</v>
      </c>
      <c r="Q107" s="36">
        <v>0</v>
      </c>
      <c r="R107" s="36">
        <v>0</v>
      </c>
      <c r="S107" s="36">
        <v>0</v>
      </c>
      <c r="T107" s="36">
        <v>0</v>
      </c>
      <c r="U107" s="36">
        <v>0</v>
      </c>
      <c r="V107" s="36">
        <v>0</v>
      </c>
      <c r="W107" s="36">
        <v>0</v>
      </c>
      <c r="X107" s="36">
        <v>0</v>
      </c>
      <c r="Y107" s="36">
        <v>0</v>
      </c>
      <c r="Z107" s="36">
        <v>0</v>
      </c>
      <c r="AA107" s="36">
        <v>0</v>
      </c>
      <c r="AB107" s="36">
        <v>0</v>
      </c>
      <c r="AC107" s="36">
        <v>0</v>
      </c>
      <c r="AD107" s="36">
        <v>0</v>
      </c>
      <c r="AE107" s="36">
        <v>0</v>
      </c>
      <c r="AF107" s="36">
        <v>0</v>
      </c>
      <c r="AG107" s="36">
        <v>0</v>
      </c>
      <c r="AH107" s="36">
        <v>0</v>
      </c>
      <c r="AI107" s="36">
        <v>0</v>
      </c>
      <c r="AJ107" s="36">
        <v>0</v>
      </c>
      <c r="AK107" s="36">
        <v>0</v>
      </c>
      <c r="AL107" s="36">
        <v>0</v>
      </c>
      <c r="AM107" s="36">
        <v>0</v>
      </c>
      <c r="AN107" s="36">
        <v>0</v>
      </c>
      <c r="AO107" s="36">
        <v>0</v>
      </c>
      <c r="AP107" s="36">
        <v>0</v>
      </c>
      <c r="AQ107" s="36">
        <v>0</v>
      </c>
      <c r="AR107" s="36">
        <v>0</v>
      </c>
      <c r="AS107" s="36">
        <v>0</v>
      </c>
      <c r="AT107" s="36">
        <v>0</v>
      </c>
      <c r="AU107" s="36">
        <v>0</v>
      </c>
      <c r="AV107" s="36">
        <v>0</v>
      </c>
      <c r="AW107" s="36">
        <v>0</v>
      </c>
      <c r="AX107" s="36">
        <v>0</v>
      </c>
      <c r="AY107" s="36">
        <v>0</v>
      </c>
      <c r="AZ107" s="36">
        <v>0</v>
      </c>
      <c r="BA107" s="36">
        <v>0</v>
      </c>
      <c r="BB107" s="36">
        <v>0</v>
      </c>
      <c r="BC107" s="36">
        <v>0</v>
      </c>
      <c r="BD107" s="36">
        <v>0</v>
      </c>
      <c r="BE107" s="36">
        <v>0</v>
      </c>
      <c r="BF107" s="36">
        <v>0</v>
      </c>
      <c r="BG107" s="36">
        <v>0</v>
      </c>
      <c r="BH107" s="36">
        <v>0</v>
      </c>
      <c r="BI107" s="36">
        <v>0</v>
      </c>
      <c r="BJ107" s="36">
        <v>0</v>
      </c>
      <c r="BK107" s="36">
        <v>0</v>
      </c>
      <c r="BL107" s="36">
        <v>0</v>
      </c>
    </row>
    <row r="108" spans="1:64" s="37" customFormat="1" x14ac:dyDescent="0.2">
      <c r="A108" s="34">
        <v>105</v>
      </c>
      <c r="B108" s="34" t="s">
        <v>201</v>
      </c>
      <c r="C108" s="34" t="s">
        <v>217</v>
      </c>
      <c r="D108" s="41">
        <v>5.6749205629999997</v>
      </c>
      <c r="E108" s="36">
        <v>0</v>
      </c>
      <c r="F108" s="36" t="s">
        <v>340</v>
      </c>
      <c r="G108" s="36" t="s">
        <v>340</v>
      </c>
      <c r="H108" s="36" t="s">
        <v>340</v>
      </c>
      <c r="I108" s="36">
        <v>0.16584307560155132</v>
      </c>
      <c r="J108" s="36">
        <v>6.0604563733688108</v>
      </c>
      <c r="K108" s="36">
        <v>9.9644075604491664E-2</v>
      </c>
      <c r="L108" s="36">
        <v>6.6198999997059665E-2</v>
      </c>
      <c r="M108" s="36">
        <v>3.7446174489607897</v>
      </c>
      <c r="N108" s="36">
        <v>2.4816820000095721</v>
      </c>
      <c r="O108" s="36">
        <v>2.1859475E-2</v>
      </c>
      <c r="P108" s="36">
        <v>3.4468514999999998E-2</v>
      </c>
      <c r="Q108" s="36">
        <v>1.9851210000000001E-2</v>
      </c>
      <c r="R108" s="36">
        <v>2.008265E-3</v>
      </c>
      <c r="S108" s="36">
        <v>3.1849038999999996E-2</v>
      </c>
      <c r="T108" s="36">
        <v>2.6194759999999999E-3</v>
      </c>
      <c r="U108" s="36" t="s">
        <v>340</v>
      </c>
      <c r="V108" s="36" t="s">
        <v>340</v>
      </c>
      <c r="W108" s="36">
        <v>0.1877025506015513</v>
      </c>
      <c r="X108" s="36">
        <v>6.0949248883688112</v>
      </c>
      <c r="Y108" s="36">
        <v>6.2826274389703629</v>
      </c>
      <c r="Z108" s="36">
        <v>3.1770299400190008E-2</v>
      </c>
      <c r="AA108" s="36">
        <v>1.086785760058432E-2</v>
      </c>
      <c r="AB108" s="36">
        <v>1.0867857999999999E-2</v>
      </c>
      <c r="AC108" s="36">
        <v>6.4415145106174311E-4</v>
      </c>
      <c r="AD108" s="36">
        <v>2.8928561426053406E-2</v>
      </c>
      <c r="AE108" s="36">
        <v>0.26035705283448063</v>
      </c>
      <c r="AF108" s="36">
        <v>0.28928561426053406</v>
      </c>
      <c r="AG108" s="36" t="s">
        <v>340</v>
      </c>
      <c r="AH108" s="36" t="s">
        <v>340</v>
      </c>
      <c r="AI108" s="36" t="s">
        <v>340</v>
      </c>
      <c r="AJ108" s="36">
        <v>6.2300269530939827E-4</v>
      </c>
      <c r="AK108" s="36">
        <v>7.5286292081023977E-4</v>
      </c>
      <c r="AL108" s="36">
        <v>1.8829714323914106E-3</v>
      </c>
      <c r="AM108" s="36">
        <v>1.2671541463711413E-3</v>
      </c>
      <c r="AN108" s="36">
        <v>2.9681424346863647E-2</v>
      </c>
      <c r="AO108" s="36">
        <v>0.26224002426687204</v>
      </c>
      <c r="AP108" s="36">
        <v>118.767232929</v>
      </c>
      <c r="AQ108" s="36">
        <v>63.951586960999997</v>
      </c>
      <c r="AR108" s="36">
        <v>182.71881988999999</v>
      </c>
      <c r="AS108" s="36">
        <v>9.5572509140000008</v>
      </c>
      <c r="AT108" s="36">
        <v>245.05108490999999</v>
      </c>
      <c r="AU108" s="36">
        <v>568.77000872899998</v>
      </c>
      <c r="AV108" s="36">
        <v>146.327872426</v>
      </c>
      <c r="AW108" s="36">
        <v>339.63083782299998</v>
      </c>
      <c r="AX108" s="36">
        <v>138.594307302</v>
      </c>
      <c r="AY108" s="36">
        <v>321.68102990900002</v>
      </c>
      <c r="AZ108" s="36">
        <v>9.1747804285714288E-2</v>
      </c>
      <c r="BA108" s="36">
        <v>0.18349561</v>
      </c>
      <c r="BB108" s="36">
        <v>0.44395653800000001</v>
      </c>
      <c r="BC108" s="36">
        <v>22.988514122000002</v>
      </c>
      <c r="BD108" s="36">
        <v>53.356945482</v>
      </c>
      <c r="BE108" s="36">
        <v>1.8499472857142856E-2</v>
      </c>
      <c r="BF108" s="36">
        <v>3.699894714285714E-2</v>
      </c>
      <c r="BG108" s="36">
        <v>4.9520742469999997</v>
      </c>
      <c r="BH108" s="36">
        <v>27.846402297000001</v>
      </c>
      <c r="BI108" s="36">
        <v>0.33000000000000007</v>
      </c>
      <c r="BJ108" s="36">
        <v>0.33000000000000007</v>
      </c>
      <c r="BK108" s="36">
        <v>0.39000000000000012</v>
      </c>
      <c r="BL108" s="36">
        <v>0.39000000000000012</v>
      </c>
    </row>
    <row r="109" spans="1:64" s="37" customFormat="1" x14ac:dyDescent="0.2">
      <c r="A109" s="34">
        <v>106</v>
      </c>
      <c r="B109" s="34" t="s">
        <v>201</v>
      </c>
      <c r="C109" s="34" t="s">
        <v>218</v>
      </c>
      <c r="D109" s="41">
        <v>5.5951736629999997</v>
      </c>
      <c r="E109" s="36">
        <v>0</v>
      </c>
      <c r="F109" s="36" t="s">
        <v>340</v>
      </c>
      <c r="G109" s="36" t="s">
        <v>340</v>
      </c>
      <c r="H109" s="36" t="s">
        <v>340</v>
      </c>
      <c r="I109" s="36">
        <v>0.28468477377624946</v>
      </c>
      <c r="J109" s="36">
        <v>4.8279534846807692</v>
      </c>
      <c r="K109" s="36">
        <v>7.6416773770314056E-2</v>
      </c>
      <c r="L109" s="36">
        <v>0.20826800000593537</v>
      </c>
      <c r="M109" s="36">
        <v>2.4806212584485303</v>
      </c>
      <c r="N109" s="36">
        <v>2.6320170000084886</v>
      </c>
      <c r="O109" s="36">
        <v>2.1832617999999998E-2</v>
      </c>
      <c r="P109" s="36">
        <v>3.6831237000000003E-2</v>
      </c>
      <c r="Q109" s="36">
        <v>1.949418E-2</v>
      </c>
      <c r="R109" s="36">
        <v>2.338438E-3</v>
      </c>
      <c r="S109" s="36">
        <v>3.3781101000000001E-2</v>
      </c>
      <c r="T109" s="36">
        <v>3.0501360000000002E-3</v>
      </c>
      <c r="U109" s="36" t="s">
        <v>340</v>
      </c>
      <c r="V109" s="36" t="s">
        <v>340</v>
      </c>
      <c r="W109" s="36">
        <v>0.30651739177624948</v>
      </c>
      <c r="X109" s="36">
        <v>4.8647847216807696</v>
      </c>
      <c r="Y109" s="36">
        <v>5.1713021134570187</v>
      </c>
      <c r="Z109" s="36">
        <v>4.4102463058539092E-2</v>
      </c>
      <c r="AA109" s="36">
        <v>2.0152466882016443E-2</v>
      </c>
      <c r="AB109" s="36">
        <v>2.0152467E-2</v>
      </c>
      <c r="AC109" s="36">
        <v>9.3324970396042287E-4</v>
      </c>
      <c r="AD109" s="36">
        <v>7.7678599408031623E-2</v>
      </c>
      <c r="AE109" s="36">
        <v>0.69910739467228478</v>
      </c>
      <c r="AF109" s="36">
        <v>0.77678599408031612</v>
      </c>
      <c r="AG109" s="36" t="s">
        <v>340</v>
      </c>
      <c r="AH109" s="36" t="s">
        <v>340</v>
      </c>
      <c r="AI109" s="36" t="s">
        <v>340</v>
      </c>
      <c r="AJ109" s="36">
        <v>1.155245245393548E-3</v>
      </c>
      <c r="AK109" s="36">
        <v>1.3960474241706113E-3</v>
      </c>
      <c r="AL109" s="36">
        <v>3.4916282171896834E-3</v>
      </c>
      <c r="AM109" s="36">
        <v>2.0884949493539711E-3</v>
      </c>
      <c r="AN109" s="36">
        <v>7.9074646832202236E-2</v>
      </c>
      <c r="AO109" s="36">
        <v>0.70259902288947451</v>
      </c>
      <c r="AP109" s="36">
        <v>110.69892862099999</v>
      </c>
      <c r="AQ109" s="36">
        <v>59.607115411000002</v>
      </c>
      <c r="AR109" s="36">
        <v>170.30604403199999</v>
      </c>
      <c r="AS109" s="36">
        <v>6.4571461379999997</v>
      </c>
      <c r="AT109" s="36">
        <v>496.45308173400002</v>
      </c>
      <c r="AU109" s="36">
        <v>1267.3710991360001</v>
      </c>
      <c r="AV109" s="36">
        <v>271.110287669</v>
      </c>
      <c r="AW109" s="36">
        <v>692.10436174699998</v>
      </c>
      <c r="AX109" s="36">
        <v>259.71884141599998</v>
      </c>
      <c r="AY109" s="36">
        <v>663.02368868799999</v>
      </c>
      <c r="AZ109" s="36">
        <v>5.4803418571428578E-2</v>
      </c>
      <c r="BA109" s="36">
        <v>0.10960683714285716</v>
      </c>
      <c r="BB109" s="36">
        <v>0.73250374699999998</v>
      </c>
      <c r="BC109" s="36">
        <v>35.701165742000001</v>
      </c>
      <c r="BD109" s="36">
        <v>91.139782050999997</v>
      </c>
      <c r="BE109" s="36">
        <v>3.0523108571428575E-2</v>
      </c>
      <c r="BF109" s="36">
        <v>6.104621714285715E-2</v>
      </c>
      <c r="BG109" s="36">
        <v>1.369276524</v>
      </c>
      <c r="BH109" s="36">
        <v>28.229986330999999</v>
      </c>
      <c r="BI109" s="36">
        <v>0.27</v>
      </c>
      <c r="BJ109" s="36">
        <v>0.27</v>
      </c>
      <c r="BK109" s="36">
        <v>0.63000000000000034</v>
      </c>
      <c r="BL109" s="36">
        <v>0.63000000000000034</v>
      </c>
    </row>
    <row r="110" spans="1:64" s="37" customFormat="1" x14ac:dyDescent="0.2">
      <c r="A110" s="34">
        <v>107</v>
      </c>
      <c r="B110" s="34" t="s">
        <v>201</v>
      </c>
      <c r="C110" s="34" t="s">
        <v>219</v>
      </c>
      <c r="D110" s="41">
        <v>4.7078791420000003</v>
      </c>
      <c r="E110" s="36">
        <v>1</v>
      </c>
      <c r="F110" s="36">
        <v>0</v>
      </c>
      <c r="G110" s="36">
        <v>0</v>
      </c>
      <c r="H110" s="36">
        <v>1</v>
      </c>
      <c r="I110" s="36">
        <v>0</v>
      </c>
      <c r="J110" s="36">
        <v>0</v>
      </c>
      <c r="K110" s="36">
        <v>0</v>
      </c>
      <c r="L110" s="36">
        <v>0</v>
      </c>
      <c r="M110" s="36">
        <v>0</v>
      </c>
      <c r="N110" s="36">
        <v>0</v>
      </c>
      <c r="O110" s="36">
        <v>0</v>
      </c>
      <c r="P110" s="36">
        <v>0</v>
      </c>
      <c r="Q110" s="36">
        <v>0</v>
      </c>
      <c r="R110" s="36">
        <v>0</v>
      </c>
      <c r="S110" s="36">
        <v>0</v>
      </c>
      <c r="T110" s="36">
        <v>0</v>
      </c>
      <c r="U110" s="36">
        <v>0</v>
      </c>
      <c r="V110" s="36">
        <v>0</v>
      </c>
      <c r="W110" s="36">
        <v>0</v>
      </c>
      <c r="X110" s="36">
        <v>0</v>
      </c>
      <c r="Y110" s="36">
        <v>0</v>
      </c>
      <c r="Z110" s="36">
        <v>0</v>
      </c>
      <c r="AA110" s="36">
        <v>0</v>
      </c>
      <c r="AB110" s="36">
        <v>0</v>
      </c>
      <c r="AC110" s="36">
        <v>0</v>
      </c>
      <c r="AD110" s="36">
        <v>0</v>
      </c>
      <c r="AE110" s="36">
        <v>0</v>
      </c>
      <c r="AF110" s="36">
        <v>0</v>
      </c>
      <c r="AG110" s="36">
        <v>0</v>
      </c>
      <c r="AH110" s="36">
        <v>0</v>
      </c>
      <c r="AI110" s="36">
        <v>0</v>
      </c>
      <c r="AJ110" s="36">
        <v>0</v>
      </c>
      <c r="AK110" s="36">
        <v>0</v>
      </c>
      <c r="AL110" s="36">
        <v>0</v>
      </c>
      <c r="AM110" s="36">
        <v>0</v>
      </c>
      <c r="AN110" s="36">
        <v>0</v>
      </c>
      <c r="AO110" s="36">
        <v>0</v>
      </c>
      <c r="AP110" s="36">
        <v>0</v>
      </c>
      <c r="AQ110" s="36">
        <v>0</v>
      </c>
      <c r="AR110" s="36">
        <v>0</v>
      </c>
      <c r="AS110" s="36">
        <v>0</v>
      </c>
      <c r="AT110" s="36">
        <v>0</v>
      </c>
      <c r="AU110" s="36">
        <v>0</v>
      </c>
      <c r="AV110" s="36">
        <v>0</v>
      </c>
      <c r="AW110" s="36">
        <v>0</v>
      </c>
      <c r="AX110" s="36">
        <v>0</v>
      </c>
      <c r="AY110" s="36">
        <v>0</v>
      </c>
      <c r="AZ110" s="36">
        <v>0</v>
      </c>
      <c r="BA110" s="36">
        <v>0</v>
      </c>
      <c r="BB110" s="36">
        <v>0.26957438299999997</v>
      </c>
      <c r="BC110" s="36">
        <v>12.479559734</v>
      </c>
      <c r="BD110" s="36">
        <v>27.140013403000001</v>
      </c>
      <c r="BE110" s="36">
        <v>1.1233045714285714E-2</v>
      </c>
      <c r="BF110" s="36">
        <v>2.2466091428571429E-2</v>
      </c>
      <c r="BG110" s="36">
        <v>1.7720661559999999</v>
      </c>
      <c r="BH110" s="36">
        <v>7.7233925689999996</v>
      </c>
      <c r="BI110" s="36">
        <v>0</v>
      </c>
      <c r="BJ110" s="36">
        <v>0</v>
      </c>
      <c r="BK110" s="36">
        <v>0</v>
      </c>
      <c r="BL110" s="36">
        <v>0</v>
      </c>
    </row>
    <row r="111" spans="1:64" s="37" customFormat="1" x14ac:dyDescent="0.2">
      <c r="A111" s="34">
        <v>108</v>
      </c>
      <c r="B111" s="34" t="s">
        <v>201</v>
      </c>
      <c r="C111" s="34" t="s">
        <v>220</v>
      </c>
      <c r="D111" s="41">
        <v>5.1115067989999998</v>
      </c>
      <c r="E111" s="36">
        <v>0</v>
      </c>
      <c r="F111" s="36" t="s">
        <v>340</v>
      </c>
      <c r="G111" s="36" t="s">
        <v>340</v>
      </c>
      <c r="H111" s="36" t="s">
        <v>340</v>
      </c>
      <c r="I111" s="36">
        <v>0</v>
      </c>
      <c r="J111" s="36">
        <v>0</v>
      </c>
      <c r="K111" s="36">
        <v>0</v>
      </c>
      <c r="L111" s="36">
        <v>0</v>
      </c>
      <c r="M111" s="36">
        <v>0</v>
      </c>
      <c r="N111" s="36">
        <v>0</v>
      </c>
      <c r="O111" s="36">
        <v>9.9819800000000005E-4</v>
      </c>
      <c r="P111" s="36">
        <v>1.6087600000000001E-3</v>
      </c>
      <c r="Q111" s="36">
        <v>8.1913400000000001E-4</v>
      </c>
      <c r="R111" s="36">
        <v>1.7906400000000002E-4</v>
      </c>
      <c r="S111" s="36">
        <v>1.375198E-3</v>
      </c>
      <c r="T111" s="36">
        <v>2.3356200000000001E-4</v>
      </c>
      <c r="U111" s="36" t="s">
        <v>340</v>
      </c>
      <c r="V111" s="36" t="s">
        <v>340</v>
      </c>
      <c r="W111" s="36">
        <v>9.9819800000000005E-4</v>
      </c>
      <c r="X111" s="36">
        <v>1.6087600000000001E-3</v>
      </c>
      <c r="Y111" s="36">
        <v>2.6069580000000004E-3</v>
      </c>
      <c r="Z111" s="36">
        <v>0</v>
      </c>
      <c r="AA111" s="36">
        <v>0</v>
      </c>
      <c r="AB111" s="36">
        <v>0</v>
      </c>
      <c r="AC111" s="36">
        <v>0</v>
      </c>
      <c r="AD111" s="36">
        <v>0</v>
      </c>
      <c r="AE111" s="36">
        <v>0</v>
      </c>
      <c r="AF111" s="36">
        <v>0</v>
      </c>
      <c r="AG111" s="36" t="s">
        <v>340</v>
      </c>
      <c r="AH111" s="36" t="s">
        <v>340</v>
      </c>
      <c r="AI111" s="36" t="s">
        <v>340</v>
      </c>
      <c r="AJ111" s="36">
        <v>0</v>
      </c>
      <c r="AK111" s="36">
        <v>0</v>
      </c>
      <c r="AL111" s="36">
        <v>0</v>
      </c>
      <c r="AM111" s="36">
        <v>0</v>
      </c>
      <c r="AN111" s="36">
        <v>0</v>
      </c>
      <c r="AO111" s="36">
        <v>0</v>
      </c>
      <c r="AP111" s="36">
        <v>8.0308280000000003E-3</v>
      </c>
      <c r="AQ111" s="36">
        <v>4.3242920000000004E-3</v>
      </c>
      <c r="AR111" s="36">
        <v>1.2355120000000001E-2</v>
      </c>
      <c r="AS111" s="36">
        <v>2.3874339999999999E-3</v>
      </c>
      <c r="AT111" s="36">
        <v>2.0794609999999999E-3</v>
      </c>
      <c r="AU111" s="36">
        <v>4.5824630000000002E-3</v>
      </c>
      <c r="AV111" s="36">
        <v>1.7863490999999999E-2</v>
      </c>
      <c r="AW111" s="36">
        <v>3.9365386000000002E-2</v>
      </c>
      <c r="AX111" s="36">
        <v>1.5690211999999999E-2</v>
      </c>
      <c r="AY111" s="36">
        <v>3.4576178999999999E-2</v>
      </c>
      <c r="AZ111" s="36">
        <v>6.2171428571428573E-6</v>
      </c>
      <c r="BA111" s="36">
        <v>1.2434285714285715E-5</v>
      </c>
      <c r="BB111" s="36">
        <v>0.29444595000000001</v>
      </c>
      <c r="BC111" s="36">
        <v>18.056293337</v>
      </c>
      <c r="BD111" s="36">
        <v>39.790259294999998</v>
      </c>
      <c r="BE111" s="36">
        <v>1.2269432857142859E-2</v>
      </c>
      <c r="BF111" s="36">
        <v>2.4538865714285717E-2</v>
      </c>
      <c r="BG111" s="36">
        <v>1.4162539249999999</v>
      </c>
      <c r="BH111" s="36">
        <v>4.9462680370000003</v>
      </c>
      <c r="BI111" s="36">
        <v>0</v>
      </c>
      <c r="BJ111" s="36">
        <v>0</v>
      </c>
      <c r="BK111" s="36">
        <v>0</v>
      </c>
      <c r="BL111" s="36">
        <v>0</v>
      </c>
    </row>
    <row r="112" spans="1:64" s="37" customFormat="1" x14ac:dyDescent="0.2">
      <c r="A112" s="34">
        <v>109</v>
      </c>
      <c r="B112" s="34" t="s">
        <v>201</v>
      </c>
      <c r="C112" s="34" t="s">
        <v>221</v>
      </c>
      <c r="D112" s="41">
        <v>4.4994887800000001</v>
      </c>
      <c r="E112" s="36">
        <v>0</v>
      </c>
      <c r="F112" s="36" t="s">
        <v>340</v>
      </c>
      <c r="G112" s="36" t="s">
        <v>340</v>
      </c>
      <c r="H112" s="36" t="s">
        <v>340</v>
      </c>
      <c r="I112" s="36">
        <v>0</v>
      </c>
      <c r="J112" s="36">
        <v>0</v>
      </c>
      <c r="K112" s="36">
        <v>0</v>
      </c>
      <c r="L112" s="36">
        <v>0</v>
      </c>
      <c r="M112" s="36">
        <v>0</v>
      </c>
      <c r="N112" s="36">
        <v>0</v>
      </c>
      <c r="O112" s="36">
        <v>0</v>
      </c>
      <c r="P112" s="36">
        <v>0</v>
      </c>
      <c r="Q112" s="36">
        <v>0</v>
      </c>
      <c r="R112" s="36">
        <v>0</v>
      </c>
      <c r="S112" s="36">
        <v>0</v>
      </c>
      <c r="T112" s="36">
        <v>0</v>
      </c>
      <c r="U112" s="36" t="s">
        <v>340</v>
      </c>
      <c r="V112" s="36" t="s">
        <v>340</v>
      </c>
      <c r="W112" s="36">
        <v>0</v>
      </c>
      <c r="X112" s="36">
        <v>0</v>
      </c>
      <c r="Y112" s="36">
        <v>0</v>
      </c>
      <c r="Z112" s="36">
        <v>0</v>
      </c>
      <c r="AA112" s="36">
        <v>0</v>
      </c>
      <c r="AB112" s="36">
        <v>0</v>
      </c>
      <c r="AC112" s="36">
        <v>0</v>
      </c>
      <c r="AD112" s="36">
        <v>0</v>
      </c>
      <c r="AE112" s="36">
        <v>0</v>
      </c>
      <c r="AF112" s="36">
        <v>0</v>
      </c>
      <c r="AG112" s="36" t="s">
        <v>340</v>
      </c>
      <c r="AH112" s="36" t="s">
        <v>340</v>
      </c>
      <c r="AI112" s="36" t="s">
        <v>340</v>
      </c>
      <c r="AJ112" s="36">
        <v>0</v>
      </c>
      <c r="AK112" s="36">
        <v>0</v>
      </c>
      <c r="AL112" s="36">
        <v>0</v>
      </c>
      <c r="AM112" s="36">
        <v>0</v>
      </c>
      <c r="AN112" s="36">
        <v>0</v>
      </c>
      <c r="AO112" s="36">
        <v>0</v>
      </c>
      <c r="AP112" s="36">
        <v>0</v>
      </c>
      <c r="AQ112" s="36">
        <v>0</v>
      </c>
      <c r="AR112" s="36">
        <v>0</v>
      </c>
      <c r="AS112" s="36">
        <v>0</v>
      </c>
      <c r="AT112" s="36">
        <v>0</v>
      </c>
      <c r="AU112" s="36">
        <v>0</v>
      </c>
      <c r="AV112" s="36">
        <v>0</v>
      </c>
      <c r="AW112" s="36">
        <v>0</v>
      </c>
      <c r="AX112" s="36">
        <v>0</v>
      </c>
      <c r="AY112" s="36">
        <v>0</v>
      </c>
      <c r="AZ112" s="36">
        <v>0</v>
      </c>
      <c r="BA112" s="36">
        <v>0</v>
      </c>
      <c r="BB112" s="36">
        <v>0</v>
      </c>
      <c r="BC112" s="36">
        <v>0</v>
      </c>
      <c r="BD112" s="36">
        <v>0</v>
      </c>
      <c r="BE112" s="36">
        <v>0</v>
      </c>
      <c r="BF112" s="36">
        <v>0</v>
      </c>
      <c r="BG112" s="36">
        <v>0</v>
      </c>
      <c r="BH112" s="36">
        <v>0</v>
      </c>
      <c r="BI112" s="36">
        <v>0</v>
      </c>
      <c r="BJ112" s="36">
        <v>0</v>
      </c>
      <c r="BK112" s="36">
        <v>0</v>
      </c>
      <c r="BL112" s="36">
        <v>0</v>
      </c>
    </row>
    <row r="113" spans="1:64" s="37" customFormat="1" x14ac:dyDescent="0.2">
      <c r="A113" s="34">
        <v>110</v>
      </c>
      <c r="B113" s="34" t="s">
        <v>201</v>
      </c>
      <c r="C113" s="34" t="s">
        <v>222</v>
      </c>
      <c r="D113" s="41">
        <v>4.8929786149999996</v>
      </c>
      <c r="E113" s="36">
        <v>3</v>
      </c>
      <c r="F113" s="36">
        <v>0</v>
      </c>
      <c r="G113" s="36">
        <v>0</v>
      </c>
      <c r="H113" s="36">
        <v>3</v>
      </c>
      <c r="I113" s="36">
        <v>0</v>
      </c>
      <c r="J113" s="36">
        <v>0</v>
      </c>
      <c r="K113" s="36">
        <v>0</v>
      </c>
      <c r="L113" s="36">
        <v>0</v>
      </c>
      <c r="M113" s="36">
        <v>0</v>
      </c>
      <c r="N113" s="36">
        <v>0</v>
      </c>
      <c r="O113" s="36">
        <v>2.2088470000000003E-3</v>
      </c>
      <c r="P113" s="36">
        <v>3.1947099999999999E-3</v>
      </c>
      <c r="Q113" s="36">
        <v>1.9772000000000001E-3</v>
      </c>
      <c r="R113" s="36">
        <v>2.31647E-4</v>
      </c>
      <c r="S113" s="36">
        <v>2.892562E-3</v>
      </c>
      <c r="T113" s="36">
        <v>3.0214800000000002E-4</v>
      </c>
      <c r="U113" s="36">
        <v>0</v>
      </c>
      <c r="V113" s="36">
        <v>0</v>
      </c>
      <c r="W113" s="36">
        <v>2.2088470000000003E-3</v>
      </c>
      <c r="X113" s="36">
        <v>3.1947099999999999E-3</v>
      </c>
      <c r="Y113" s="36">
        <v>5.4035569999999998E-3</v>
      </c>
      <c r="Z113" s="36">
        <v>0</v>
      </c>
      <c r="AA113" s="36">
        <v>0</v>
      </c>
      <c r="AB113" s="36">
        <v>0</v>
      </c>
      <c r="AC113" s="36">
        <v>0</v>
      </c>
      <c r="AD113" s="36">
        <v>0</v>
      </c>
      <c r="AE113" s="36">
        <v>0</v>
      </c>
      <c r="AF113" s="36">
        <v>0</v>
      </c>
      <c r="AG113" s="36">
        <v>0</v>
      </c>
      <c r="AH113" s="36">
        <v>0</v>
      </c>
      <c r="AI113" s="36">
        <v>0</v>
      </c>
      <c r="AJ113" s="36">
        <v>0</v>
      </c>
      <c r="AK113" s="36">
        <v>0</v>
      </c>
      <c r="AL113" s="36">
        <v>0</v>
      </c>
      <c r="AM113" s="36">
        <v>0</v>
      </c>
      <c r="AN113" s="36">
        <v>0</v>
      </c>
      <c r="AO113" s="36">
        <v>0</v>
      </c>
      <c r="AP113" s="36">
        <v>3.0801539999999999E-3</v>
      </c>
      <c r="AQ113" s="36">
        <v>1.6585440000000001E-3</v>
      </c>
      <c r="AR113" s="36">
        <v>4.7386979999999995E-3</v>
      </c>
      <c r="AS113" s="36">
        <v>0</v>
      </c>
      <c r="AT113" s="36">
        <v>0</v>
      </c>
      <c r="AU113" s="36">
        <v>0</v>
      </c>
      <c r="AV113" s="36">
        <v>0</v>
      </c>
      <c r="AW113" s="36">
        <v>0</v>
      </c>
      <c r="AX113" s="36">
        <v>0</v>
      </c>
      <c r="AY113" s="36">
        <v>0</v>
      </c>
      <c r="AZ113" s="36">
        <v>0</v>
      </c>
      <c r="BA113" s="36">
        <v>0</v>
      </c>
      <c r="BB113" s="36">
        <v>0.13431394199999999</v>
      </c>
      <c r="BC113" s="36">
        <v>6.3196292930000002</v>
      </c>
      <c r="BD113" s="36">
        <v>12.715482185000001</v>
      </c>
      <c r="BE113" s="36">
        <v>5.5968028571428572E-3</v>
      </c>
      <c r="BF113" s="36">
        <v>1.1193605714285714E-2</v>
      </c>
      <c r="BG113" s="36">
        <v>1.1145714579999999</v>
      </c>
      <c r="BH113" s="36">
        <v>7.8240065550000004</v>
      </c>
      <c r="BI113" s="36">
        <v>0</v>
      </c>
      <c r="BJ113" s="36">
        <v>0</v>
      </c>
      <c r="BK113" s="36">
        <v>0</v>
      </c>
      <c r="BL113" s="36">
        <v>0</v>
      </c>
    </row>
    <row r="114" spans="1:64" s="37" customFormat="1" x14ac:dyDescent="0.2">
      <c r="A114" s="34">
        <v>111</v>
      </c>
      <c r="B114" s="34" t="s">
        <v>201</v>
      </c>
      <c r="C114" s="34" t="s">
        <v>223</v>
      </c>
      <c r="D114" s="41">
        <v>5.709649518</v>
      </c>
      <c r="E114" s="36">
        <v>5</v>
      </c>
      <c r="F114" s="36">
        <v>0</v>
      </c>
      <c r="G114" s="36">
        <v>0</v>
      </c>
      <c r="H114" s="36">
        <v>5</v>
      </c>
      <c r="I114" s="36">
        <v>0.28305841760122774</v>
      </c>
      <c r="J114" s="36">
        <v>5.1694879704393548</v>
      </c>
      <c r="K114" s="36">
        <v>0.18902141760425781</v>
      </c>
      <c r="L114" s="36">
        <v>9.4036999996969947E-2</v>
      </c>
      <c r="M114" s="36">
        <v>4.5904013880389209</v>
      </c>
      <c r="N114" s="36">
        <v>0.86214500000166217</v>
      </c>
      <c r="O114" s="36">
        <v>1.9804854999999996E-2</v>
      </c>
      <c r="P114" s="36">
        <v>3.1020620999999998E-2</v>
      </c>
      <c r="Q114" s="36">
        <v>1.8895561999999998E-2</v>
      </c>
      <c r="R114" s="36">
        <v>9.0929300000000004E-4</v>
      </c>
      <c r="S114" s="36">
        <v>2.9834586999999999E-2</v>
      </c>
      <c r="T114" s="36">
        <v>1.1860340000000001E-3</v>
      </c>
      <c r="U114" s="36">
        <v>0</v>
      </c>
      <c r="V114" s="36">
        <v>0</v>
      </c>
      <c r="W114" s="36">
        <v>0.30286327260122775</v>
      </c>
      <c r="X114" s="36">
        <v>5.2005085914393545</v>
      </c>
      <c r="Y114" s="36">
        <v>5.5033718640405827</v>
      </c>
      <c r="Z114" s="36">
        <v>4.3566510926122341E-2</v>
      </c>
      <c r="AA114" s="36">
        <v>2.0165939952295736E-2</v>
      </c>
      <c r="AB114" s="36">
        <v>2.016594E-2</v>
      </c>
      <c r="AC114" s="36">
        <v>2.486364789972737E-3</v>
      </c>
      <c r="AD114" s="36">
        <v>5.2843816461360063E-2</v>
      </c>
      <c r="AE114" s="36">
        <v>0.47559434815224066</v>
      </c>
      <c r="AF114" s="36">
        <v>0.52843816461360071</v>
      </c>
      <c r="AG114" s="36">
        <v>0</v>
      </c>
      <c r="AH114" s="36">
        <v>0</v>
      </c>
      <c r="AI114" s="36">
        <v>0</v>
      </c>
      <c r="AJ114" s="36">
        <v>1.1560175880694166E-3</v>
      </c>
      <c r="AK114" s="36">
        <v>1.3969807563996555E-3</v>
      </c>
      <c r="AL114" s="36">
        <v>3.493962557048431E-3</v>
      </c>
      <c r="AM114" s="36">
        <v>3.6423823780421536E-3</v>
      </c>
      <c r="AN114" s="36">
        <v>5.424079721775972E-2</v>
      </c>
      <c r="AO114" s="36">
        <v>0.47908831070928909</v>
      </c>
      <c r="AP114" s="36">
        <v>43.107931424999997</v>
      </c>
      <c r="AQ114" s="36">
        <v>23.211963075</v>
      </c>
      <c r="AR114" s="36">
        <v>66.319894500000004</v>
      </c>
      <c r="AS114" s="36">
        <v>7.3858582740000003</v>
      </c>
      <c r="AT114" s="36">
        <v>360.57039168099999</v>
      </c>
      <c r="AU114" s="36">
        <v>762.95951434100004</v>
      </c>
      <c r="AV114" s="36">
        <v>200.87237288899999</v>
      </c>
      <c r="AW114" s="36">
        <v>425.04179932599999</v>
      </c>
      <c r="AX114" s="36">
        <v>194.015975922</v>
      </c>
      <c r="AY114" s="36">
        <v>410.53380471499997</v>
      </c>
      <c r="AZ114" s="36">
        <v>7.9209192857142868E-2</v>
      </c>
      <c r="BA114" s="36">
        <v>0.15841838714285716</v>
      </c>
      <c r="BB114" s="36">
        <v>0.42255209399999999</v>
      </c>
      <c r="BC114" s="36">
        <v>25.88382979</v>
      </c>
      <c r="BD114" s="36">
        <v>54.769650149</v>
      </c>
      <c r="BE114" s="36">
        <v>1.7607560000000001E-2</v>
      </c>
      <c r="BF114" s="36">
        <v>3.5215120000000003E-2</v>
      </c>
      <c r="BG114" s="36">
        <v>5.7454542630000001</v>
      </c>
      <c r="BH114" s="36">
        <v>18.006419811000001</v>
      </c>
      <c r="BI114" s="36">
        <v>0.12</v>
      </c>
      <c r="BJ114" s="36">
        <v>0.12</v>
      </c>
      <c r="BK114" s="36">
        <v>0.39000000000000012</v>
      </c>
      <c r="BL114" s="36">
        <v>0.39000000000000012</v>
      </c>
    </row>
    <row r="115" spans="1:64" s="37" customFormat="1" x14ac:dyDescent="0.2">
      <c r="A115" s="34">
        <v>112</v>
      </c>
      <c r="B115" s="34" t="s">
        <v>225</v>
      </c>
      <c r="C115" s="34" t="s">
        <v>224</v>
      </c>
      <c r="D115" s="41">
        <v>5.8119445750000001</v>
      </c>
      <c r="E115" s="36">
        <v>102</v>
      </c>
      <c r="F115" s="36">
        <v>6</v>
      </c>
      <c r="G115" s="36">
        <v>35</v>
      </c>
      <c r="H115" s="36">
        <v>61</v>
      </c>
      <c r="I115" s="36">
        <v>0.29266511668488093</v>
      </c>
      <c r="J115" s="36">
        <v>14.081338297264981</v>
      </c>
      <c r="K115" s="36">
        <v>0.21743711668853752</v>
      </c>
      <c r="L115" s="36">
        <v>7.5227999996343442E-2</v>
      </c>
      <c r="M115" s="36">
        <v>9.5368124139551043</v>
      </c>
      <c r="N115" s="36">
        <v>4.8371909999947587</v>
      </c>
      <c r="O115" s="36">
        <v>0.13169972299999999</v>
      </c>
      <c r="P115" s="36">
        <v>0.214697097</v>
      </c>
      <c r="Q115" s="36">
        <v>0.123908881</v>
      </c>
      <c r="R115" s="36">
        <v>7.7908420000000001E-3</v>
      </c>
      <c r="S115" s="36">
        <v>0.20453512900000001</v>
      </c>
      <c r="T115" s="36">
        <v>1.0161968E-2</v>
      </c>
      <c r="U115" s="36">
        <v>0.88360000000000027</v>
      </c>
      <c r="V115" s="36">
        <v>2.0907999999999998</v>
      </c>
      <c r="W115" s="36">
        <v>1.3079648396848813</v>
      </c>
      <c r="X115" s="36">
        <v>16.386835394264981</v>
      </c>
      <c r="Y115" s="36">
        <v>17.694800233949863</v>
      </c>
      <c r="Z115" s="36">
        <v>7.2695090708196353E-2</v>
      </c>
      <c r="AA115" s="36">
        <v>1.555674941155402E-2</v>
      </c>
      <c r="AB115" s="36">
        <v>1.5556749E-2</v>
      </c>
      <c r="AC115" s="36">
        <v>2.7869866332607199E-3</v>
      </c>
      <c r="AD115" s="36">
        <v>0.15008383267478001</v>
      </c>
      <c r="AE115" s="36">
        <v>1.3507544940730201</v>
      </c>
      <c r="AF115" s="36">
        <v>1.5008383267478</v>
      </c>
      <c r="AG115" s="36">
        <v>8.6202967543160661E-2</v>
      </c>
      <c r="AH115" s="36">
        <v>0.14664412869411245</v>
      </c>
      <c r="AI115" s="36">
        <v>0.4696575473041168</v>
      </c>
      <c r="AJ115" s="36">
        <v>8.9179455208280081E-4</v>
      </c>
      <c r="AK115" s="36">
        <v>1.0776824182329007E-3</v>
      </c>
      <c r="AL115" s="36">
        <v>2.6953714290234238E-3</v>
      </c>
      <c r="AM115" s="36">
        <v>8.9881748728504185E-2</v>
      </c>
      <c r="AN115" s="36">
        <v>0.29780564378712537</v>
      </c>
      <c r="AO115" s="36">
        <v>1.8231074128061604</v>
      </c>
      <c r="AP115" s="36">
        <v>291.581655383</v>
      </c>
      <c r="AQ115" s="36">
        <v>157.00550674499999</v>
      </c>
      <c r="AR115" s="36">
        <v>448.58716212799999</v>
      </c>
      <c r="AS115" s="36">
        <v>6.5421540719999998</v>
      </c>
      <c r="AT115" s="36">
        <v>1372.2673006529999</v>
      </c>
      <c r="AU115" s="36">
        <v>2937.9924007149998</v>
      </c>
      <c r="AV115" s="36">
        <v>792.175435601</v>
      </c>
      <c r="AW115" s="36">
        <v>1696.029198336</v>
      </c>
      <c r="AX115" s="36">
        <v>748.36086083099997</v>
      </c>
      <c r="AY115" s="36">
        <v>1602.2232119559999</v>
      </c>
      <c r="AZ115" s="36">
        <v>1.0133645328571428</v>
      </c>
      <c r="BA115" s="36">
        <v>2.0267290657142856</v>
      </c>
      <c r="BB115" s="36">
        <v>1.74460948</v>
      </c>
      <c r="BC115" s="36">
        <v>161.950723576</v>
      </c>
      <c r="BD115" s="36">
        <v>346.73273562000003</v>
      </c>
      <c r="BE115" s="36">
        <v>1.1328632985714286</v>
      </c>
      <c r="BF115" s="36">
        <v>2.2657265971428573</v>
      </c>
      <c r="BG115" s="36">
        <v>6.1368657190000002</v>
      </c>
      <c r="BH115" s="36">
        <v>24.173539387000002</v>
      </c>
      <c r="BI115" s="36">
        <v>0.03</v>
      </c>
      <c r="BJ115" s="36">
        <v>0.03</v>
      </c>
      <c r="BK115" s="36">
        <v>0</v>
      </c>
      <c r="BL115" s="36">
        <v>0</v>
      </c>
    </row>
    <row r="116" spans="1:64" s="37" customFormat="1" x14ac:dyDescent="0.2">
      <c r="A116" s="34">
        <v>113</v>
      </c>
      <c r="B116" s="34" t="s">
        <v>225</v>
      </c>
      <c r="C116" s="34" t="s">
        <v>226</v>
      </c>
      <c r="D116" s="41">
        <v>5.5174409359999999</v>
      </c>
      <c r="E116" s="36">
        <v>36</v>
      </c>
      <c r="F116" s="36">
        <v>0</v>
      </c>
      <c r="G116" s="36">
        <v>6</v>
      </c>
      <c r="H116" s="36">
        <v>30</v>
      </c>
      <c r="I116" s="36">
        <v>2.1826643979548747E-2</v>
      </c>
      <c r="J116" s="36">
        <v>2.6133721230053091</v>
      </c>
      <c r="K116" s="36">
        <v>2.1826643979548747E-2</v>
      </c>
      <c r="L116" s="36">
        <v>0</v>
      </c>
      <c r="M116" s="36">
        <v>2.0513697669841648</v>
      </c>
      <c r="N116" s="36">
        <v>0.58382900000069293</v>
      </c>
      <c r="O116" s="36">
        <v>5.3940758999999998E-2</v>
      </c>
      <c r="P116" s="36">
        <v>7.6559949000000002E-2</v>
      </c>
      <c r="Q116" s="36">
        <v>5.1011215999999998E-2</v>
      </c>
      <c r="R116" s="36">
        <v>2.9295430000000002E-3</v>
      </c>
      <c r="S116" s="36">
        <v>7.2738806000000003E-2</v>
      </c>
      <c r="T116" s="36">
        <v>3.8211429999999999E-3</v>
      </c>
      <c r="U116" s="36">
        <v>0.10619999999999999</v>
      </c>
      <c r="V116" s="36">
        <v>0.252</v>
      </c>
      <c r="W116" s="36">
        <v>0.18196740297954872</v>
      </c>
      <c r="X116" s="36">
        <v>2.9419320720053088</v>
      </c>
      <c r="Y116" s="36">
        <v>3.1238994749848574</v>
      </c>
      <c r="Z116" s="36">
        <v>1.0597513446538812E-2</v>
      </c>
      <c r="AA116" s="36">
        <v>2.2678678775593054E-3</v>
      </c>
      <c r="AB116" s="36">
        <v>2.2678680000000001E-3</v>
      </c>
      <c r="AC116" s="36">
        <v>1.3507132971447459E-4</v>
      </c>
      <c r="AD116" s="36">
        <v>1.201731529188837E-2</v>
      </c>
      <c r="AE116" s="36">
        <v>0.10815583762699535</v>
      </c>
      <c r="AF116" s="36">
        <v>0.12017315291888372</v>
      </c>
      <c r="AG116" s="36">
        <v>1.0781154448160534E-2</v>
      </c>
      <c r="AH116" s="36">
        <v>1.834035469342252E-2</v>
      </c>
      <c r="AI116" s="36">
        <v>5.8738703545150497E-2</v>
      </c>
      <c r="AJ116" s="36">
        <v>1.3000610392082876E-4</v>
      </c>
      <c r="AK116" s="36">
        <v>1.5710489836102726E-4</v>
      </c>
      <c r="AL116" s="36">
        <v>3.9293213588497794E-4</v>
      </c>
      <c r="AM116" s="36">
        <v>1.1046231881795838E-2</v>
      </c>
      <c r="AN116" s="36">
        <v>3.0514774883671918E-2</v>
      </c>
      <c r="AO116" s="36">
        <v>0.16728747330803084</v>
      </c>
      <c r="AP116" s="36">
        <v>25.252053064999998</v>
      </c>
      <c r="AQ116" s="36">
        <v>13.597259341999999</v>
      </c>
      <c r="AR116" s="36">
        <v>38.849312406999999</v>
      </c>
      <c r="AS116" s="36">
        <v>1.8179784859999999</v>
      </c>
      <c r="AT116" s="36">
        <v>74.659903471999996</v>
      </c>
      <c r="AU116" s="36">
        <v>166.78907104800001</v>
      </c>
      <c r="AV116" s="36">
        <v>62.223916617</v>
      </c>
      <c r="AW116" s="36">
        <v>139.00726852</v>
      </c>
      <c r="AX116" s="36">
        <v>57.787845644999997</v>
      </c>
      <c r="AY116" s="36">
        <v>129.09715449300001</v>
      </c>
      <c r="AZ116" s="36">
        <v>0.36214829428571432</v>
      </c>
      <c r="BA116" s="36">
        <v>0.72429659000000002</v>
      </c>
      <c r="BB116" s="36">
        <v>0.455124639</v>
      </c>
      <c r="BC116" s="36">
        <v>33.662209214000001</v>
      </c>
      <c r="BD116" s="36">
        <v>75.200855387999994</v>
      </c>
      <c r="BE116" s="36">
        <v>0.29553548000000002</v>
      </c>
      <c r="BF116" s="36">
        <v>0.59107096000000003</v>
      </c>
      <c r="BG116" s="36">
        <v>2.6484624999999999</v>
      </c>
      <c r="BH116" s="36">
        <v>10.163810443999999</v>
      </c>
      <c r="BI116" s="36">
        <v>0</v>
      </c>
      <c r="BJ116" s="36">
        <v>0</v>
      </c>
      <c r="BK116" s="36">
        <v>0</v>
      </c>
      <c r="BL116" s="36">
        <v>0</v>
      </c>
    </row>
    <row r="117" spans="1:64" s="37" customFormat="1" x14ac:dyDescent="0.2">
      <c r="A117" s="34">
        <v>114</v>
      </c>
      <c r="B117" s="34" t="s">
        <v>225</v>
      </c>
      <c r="C117" s="34" t="s">
        <v>227</v>
      </c>
      <c r="D117" s="41">
        <v>5.5547678359999999</v>
      </c>
      <c r="E117" s="36">
        <v>55</v>
      </c>
      <c r="F117" s="36">
        <v>0</v>
      </c>
      <c r="G117" s="36">
        <v>5</v>
      </c>
      <c r="H117" s="36">
        <v>50</v>
      </c>
      <c r="I117" s="36">
        <v>3.7944486968542286E-3</v>
      </c>
      <c r="J117" s="36">
        <v>0.76467966693141376</v>
      </c>
      <c r="K117" s="36">
        <v>3.7944486968542286E-3</v>
      </c>
      <c r="L117" s="36">
        <v>0</v>
      </c>
      <c r="M117" s="36">
        <v>0.49587111562823055</v>
      </c>
      <c r="N117" s="36">
        <v>0.2726030000000374</v>
      </c>
      <c r="O117" s="36">
        <v>2.0333816000000001E-2</v>
      </c>
      <c r="P117" s="36">
        <v>3.3409991999999999E-2</v>
      </c>
      <c r="Q117" s="36">
        <v>1.9329180000000001E-2</v>
      </c>
      <c r="R117" s="36">
        <v>1.0046359999999999E-3</v>
      </c>
      <c r="S117" s="36">
        <v>3.2099597000000001E-2</v>
      </c>
      <c r="T117" s="36">
        <v>1.310395E-3</v>
      </c>
      <c r="U117" s="36">
        <v>2.2799999999999997E-2</v>
      </c>
      <c r="V117" s="36">
        <v>5.3999999999999992E-2</v>
      </c>
      <c r="W117" s="36">
        <v>4.6928264696854224E-2</v>
      </c>
      <c r="X117" s="36">
        <v>0.85208965893141375</v>
      </c>
      <c r="Y117" s="36">
        <v>0.89901792362826793</v>
      </c>
      <c r="Z117" s="36">
        <v>2.2866980415219042E-3</v>
      </c>
      <c r="AA117" s="36">
        <v>4.8935338088568756E-4</v>
      </c>
      <c r="AB117" s="36">
        <v>4.8935299999999999E-4</v>
      </c>
      <c r="AC117" s="36">
        <v>2.5646041861750135E-5</v>
      </c>
      <c r="AD117" s="36">
        <v>5.1876263860190517E-3</v>
      </c>
      <c r="AE117" s="36">
        <v>4.6688637474171471E-2</v>
      </c>
      <c r="AF117" s="36">
        <v>5.1876263860190522E-2</v>
      </c>
      <c r="AG117" s="36">
        <v>2.4708594871794875E-3</v>
      </c>
      <c r="AH117" s="36">
        <v>4.2033011965811971E-3</v>
      </c>
      <c r="AI117" s="36">
        <v>1.3461924102564105E-2</v>
      </c>
      <c r="AJ117" s="36">
        <v>2.8052283894804399E-5</v>
      </c>
      <c r="AK117" s="36">
        <v>3.3899571459919087E-5</v>
      </c>
      <c r="AL117" s="36">
        <v>8.4785586944090928E-5</v>
      </c>
      <c r="AM117" s="36">
        <v>2.524557812936042E-3</v>
      </c>
      <c r="AN117" s="36">
        <v>9.4248271540601693E-3</v>
      </c>
      <c r="AO117" s="36">
        <v>6.0235347163679662E-2</v>
      </c>
      <c r="AP117" s="36">
        <v>18.888762053000001</v>
      </c>
      <c r="AQ117" s="36">
        <v>10.170871873999999</v>
      </c>
      <c r="AR117" s="36">
        <v>29.059633927</v>
      </c>
      <c r="AS117" s="36">
        <v>2.5719725979999999</v>
      </c>
      <c r="AT117" s="36">
        <v>165.53056817699999</v>
      </c>
      <c r="AU117" s="36">
        <v>383.13567921600003</v>
      </c>
      <c r="AV117" s="36">
        <v>95.640369602999996</v>
      </c>
      <c r="AW117" s="36">
        <v>221.36840567900001</v>
      </c>
      <c r="AX117" s="36">
        <v>90.241437724999997</v>
      </c>
      <c r="AY117" s="36">
        <v>208.87208276300001</v>
      </c>
      <c r="AZ117" s="36">
        <v>0.57047544857142862</v>
      </c>
      <c r="BA117" s="36">
        <v>1.1409508971428572</v>
      </c>
      <c r="BB117" s="36">
        <v>0.48591378899999998</v>
      </c>
      <c r="BC117" s="36">
        <v>21.437274191</v>
      </c>
      <c r="BD117" s="36">
        <v>49.618536915999996</v>
      </c>
      <c r="BE117" s="36">
        <v>0.31552843428571431</v>
      </c>
      <c r="BF117" s="36">
        <v>0.63105686857142862</v>
      </c>
      <c r="BG117" s="36">
        <v>3.8060624070000002</v>
      </c>
      <c r="BH117" s="36">
        <v>19.070200003</v>
      </c>
      <c r="BI117" s="36">
        <v>0</v>
      </c>
      <c r="BJ117" s="36">
        <v>0</v>
      </c>
      <c r="BK117" s="36">
        <v>0</v>
      </c>
      <c r="BL117" s="36">
        <v>0</v>
      </c>
    </row>
    <row r="118" spans="1:64" s="37" customFormat="1" x14ac:dyDescent="0.2">
      <c r="A118" s="34">
        <v>115</v>
      </c>
      <c r="B118" s="34" t="s">
        <v>225</v>
      </c>
      <c r="C118" s="34" t="s">
        <v>228</v>
      </c>
      <c r="D118" s="41">
        <v>5.3250124879999996</v>
      </c>
      <c r="E118" s="36">
        <v>46</v>
      </c>
      <c r="F118" s="36">
        <v>0</v>
      </c>
      <c r="G118" s="36">
        <v>5</v>
      </c>
      <c r="H118" s="36">
        <v>41</v>
      </c>
      <c r="I118" s="36">
        <v>0</v>
      </c>
      <c r="J118" s="36">
        <v>0</v>
      </c>
      <c r="K118" s="36">
        <v>0</v>
      </c>
      <c r="L118" s="36">
        <v>0</v>
      </c>
      <c r="M118" s="36">
        <v>0</v>
      </c>
      <c r="N118" s="36">
        <v>0</v>
      </c>
      <c r="O118" s="36">
        <v>7.5700979999999999E-3</v>
      </c>
      <c r="P118" s="36">
        <v>1.1177975999999999E-2</v>
      </c>
      <c r="Q118" s="36">
        <v>6.7843169999999998E-3</v>
      </c>
      <c r="R118" s="36">
        <v>7.8578100000000004E-4</v>
      </c>
      <c r="S118" s="36">
        <v>1.0153044E-2</v>
      </c>
      <c r="T118" s="36">
        <v>1.0249320000000001E-3</v>
      </c>
      <c r="U118" s="36">
        <v>6.6000000000000003E-2</v>
      </c>
      <c r="V118" s="36">
        <v>0.15839999999999999</v>
      </c>
      <c r="W118" s="36">
        <v>7.3570098E-2</v>
      </c>
      <c r="X118" s="36">
        <v>0.16957797599999999</v>
      </c>
      <c r="Y118" s="36">
        <v>0.24314807399999999</v>
      </c>
      <c r="Z118" s="36">
        <v>0</v>
      </c>
      <c r="AA118" s="36">
        <v>0</v>
      </c>
      <c r="AB118" s="36">
        <v>0</v>
      </c>
      <c r="AC118" s="36">
        <v>0</v>
      </c>
      <c r="AD118" s="36">
        <v>0</v>
      </c>
      <c r="AE118" s="36">
        <v>0</v>
      </c>
      <c r="AF118" s="36">
        <v>0</v>
      </c>
      <c r="AG118" s="36">
        <v>7.0636880323886649E-3</v>
      </c>
      <c r="AH118" s="36">
        <v>1.2016388836707154E-2</v>
      </c>
      <c r="AI118" s="36">
        <v>3.8484921004048586E-2</v>
      </c>
      <c r="AJ118" s="36">
        <v>0</v>
      </c>
      <c r="AK118" s="36">
        <v>0</v>
      </c>
      <c r="AL118" s="36">
        <v>0</v>
      </c>
      <c r="AM118" s="36">
        <v>7.0636880323886649E-3</v>
      </c>
      <c r="AN118" s="36">
        <v>1.2016388836707154E-2</v>
      </c>
      <c r="AO118" s="36">
        <v>3.8484921004048586E-2</v>
      </c>
      <c r="AP118" s="36">
        <v>0.81820890099999999</v>
      </c>
      <c r="AQ118" s="36">
        <v>0.44057402400000001</v>
      </c>
      <c r="AR118" s="36">
        <v>1.258782925</v>
      </c>
      <c r="AS118" s="36">
        <v>0.149851816</v>
      </c>
      <c r="AT118" s="36">
        <v>0.43973821600000002</v>
      </c>
      <c r="AU118" s="36">
        <v>1.0409360139999999</v>
      </c>
      <c r="AV118" s="36">
        <v>0.68177858000000002</v>
      </c>
      <c r="AW118" s="36">
        <v>1.613887201</v>
      </c>
      <c r="AX118" s="36">
        <v>0.62290284799999995</v>
      </c>
      <c r="AY118" s="36">
        <v>1.4745182130000001</v>
      </c>
      <c r="AZ118" s="36">
        <v>2.1394522857142859E-2</v>
      </c>
      <c r="BA118" s="36">
        <v>4.2789047142857146E-2</v>
      </c>
      <c r="BB118" s="36">
        <v>0.34159761100000002</v>
      </c>
      <c r="BC118" s="36">
        <v>11.881461755</v>
      </c>
      <c r="BD118" s="36">
        <v>28.125464181000002</v>
      </c>
      <c r="BE118" s="36">
        <v>0.22181662999999999</v>
      </c>
      <c r="BF118" s="36">
        <v>0.44363326142857146</v>
      </c>
      <c r="BG118" s="36">
        <v>2.1423664260000002</v>
      </c>
      <c r="BH118" s="36">
        <v>12.102250029</v>
      </c>
      <c r="BI118" s="36">
        <v>0</v>
      </c>
      <c r="BJ118" s="36">
        <v>0</v>
      </c>
      <c r="BK118" s="36">
        <v>0</v>
      </c>
      <c r="BL118" s="36">
        <v>0</v>
      </c>
    </row>
    <row r="119" spans="1:64" s="37" customFormat="1" x14ac:dyDescent="0.2">
      <c r="A119" s="34">
        <v>116</v>
      </c>
      <c r="B119" s="34" t="s">
        <v>225</v>
      </c>
      <c r="C119" s="34" t="s">
        <v>229</v>
      </c>
      <c r="D119" s="41">
        <v>5.1512139780000004</v>
      </c>
      <c r="E119" s="36">
        <v>11</v>
      </c>
      <c r="F119" s="36">
        <v>0</v>
      </c>
      <c r="G119" s="36">
        <v>0</v>
      </c>
      <c r="H119" s="36">
        <v>11</v>
      </c>
      <c r="I119" s="36">
        <v>5.050918139476006E-5</v>
      </c>
      <c r="J119" s="36">
        <v>2.1143122501500133E-2</v>
      </c>
      <c r="K119" s="36">
        <v>5.050918139476006E-5</v>
      </c>
      <c r="L119" s="36">
        <v>0</v>
      </c>
      <c r="M119" s="36">
        <v>7.9536316828954894E-3</v>
      </c>
      <c r="N119" s="36">
        <v>1.3239999999999405E-2</v>
      </c>
      <c r="O119" s="36">
        <v>5.6956139999999999E-3</v>
      </c>
      <c r="P119" s="36">
        <v>1.0123951000000001E-2</v>
      </c>
      <c r="Q119" s="36">
        <v>5.4152589999999995E-3</v>
      </c>
      <c r="R119" s="36">
        <v>2.8035500000000004E-4</v>
      </c>
      <c r="S119" s="36">
        <v>9.7582710000000007E-3</v>
      </c>
      <c r="T119" s="36">
        <v>3.6567999999999995E-4</v>
      </c>
      <c r="U119" s="36">
        <v>0</v>
      </c>
      <c r="V119" s="36">
        <v>0</v>
      </c>
      <c r="W119" s="36">
        <v>5.74612318139476E-3</v>
      </c>
      <c r="X119" s="36">
        <v>3.1267073501500132E-2</v>
      </c>
      <c r="Y119" s="36">
        <v>3.7013196682894892E-2</v>
      </c>
      <c r="Z119" s="36">
        <v>5.4271569044745443E-5</v>
      </c>
      <c r="AA119" s="36">
        <v>1.1614115775575522E-5</v>
      </c>
      <c r="AB119" s="36">
        <v>1.1614099999999999E-5</v>
      </c>
      <c r="AC119" s="36">
        <v>3.6545862997540926E-7</v>
      </c>
      <c r="AD119" s="36">
        <v>1.3020233406627754E-4</v>
      </c>
      <c r="AE119" s="36">
        <v>1.1718210065964976E-3</v>
      </c>
      <c r="AF119" s="36">
        <v>1.3020233406627754E-3</v>
      </c>
      <c r="AG119" s="36">
        <v>0</v>
      </c>
      <c r="AH119" s="36">
        <v>0</v>
      </c>
      <c r="AI119" s="36">
        <v>0</v>
      </c>
      <c r="AJ119" s="36">
        <v>6.657812057607195E-7</v>
      </c>
      <c r="AK119" s="36">
        <v>8.0455829001282555E-7</v>
      </c>
      <c r="AL119" s="36">
        <v>2.0122657576991791E-6</v>
      </c>
      <c r="AM119" s="36">
        <v>1.0312398357361288E-6</v>
      </c>
      <c r="AN119" s="36">
        <v>1.3100689235629037E-4</v>
      </c>
      <c r="AO119" s="36">
        <v>1.1738332723541967E-3</v>
      </c>
      <c r="AP119" s="36">
        <v>1.3515368E-2</v>
      </c>
      <c r="AQ119" s="36">
        <v>7.2775060000000004E-3</v>
      </c>
      <c r="AR119" s="36">
        <v>2.0792873999999999E-2</v>
      </c>
      <c r="AS119" s="36">
        <v>1.4208E-5</v>
      </c>
      <c r="AT119" s="36">
        <v>1.3880000000000001E-6</v>
      </c>
      <c r="AU119" s="36">
        <v>3.0599999999999999E-6</v>
      </c>
      <c r="AV119" s="36">
        <v>7.6975000000000001E-5</v>
      </c>
      <c r="AW119" s="36">
        <v>1.6972100000000001E-4</v>
      </c>
      <c r="AX119" s="36">
        <v>6.4791999999999999E-5</v>
      </c>
      <c r="AY119" s="36">
        <v>1.4285799999999999E-4</v>
      </c>
      <c r="AZ119" s="36">
        <v>1.8271428571428572E-6</v>
      </c>
      <c r="BA119" s="36">
        <v>3.6542857142857143E-6</v>
      </c>
      <c r="BB119" s="36">
        <v>0.573301061</v>
      </c>
      <c r="BC119" s="36">
        <v>30.484263738999999</v>
      </c>
      <c r="BD119" s="36">
        <v>67.213957539999996</v>
      </c>
      <c r="BE119" s="36">
        <v>0.37227341571428574</v>
      </c>
      <c r="BF119" s="36">
        <v>0.74454683285714285</v>
      </c>
      <c r="BG119" s="36">
        <v>0.458214328</v>
      </c>
      <c r="BH119" s="36">
        <v>11.724835866999999</v>
      </c>
      <c r="BI119" s="36">
        <v>0</v>
      </c>
      <c r="BJ119" s="36">
        <v>0</v>
      </c>
      <c r="BK119" s="36">
        <v>0</v>
      </c>
      <c r="BL119" s="36">
        <v>0</v>
      </c>
    </row>
    <row r="120" spans="1:64" s="37" customFormat="1" x14ac:dyDescent="0.2">
      <c r="A120" s="34">
        <v>117</v>
      </c>
      <c r="B120" s="34" t="s">
        <v>225</v>
      </c>
      <c r="C120" s="34" t="s">
        <v>230</v>
      </c>
      <c r="D120" s="41">
        <v>5.0937126289999997</v>
      </c>
      <c r="E120" s="36">
        <v>14</v>
      </c>
      <c r="F120" s="36">
        <v>0</v>
      </c>
      <c r="G120" s="36">
        <v>1</v>
      </c>
      <c r="H120" s="36">
        <v>13</v>
      </c>
      <c r="I120" s="36">
        <v>0</v>
      </c>
      <c r="J120" s="36">
        <v>0</v>
      </c>
      <c r="K120" s="36">
        <v>0</v>
      </c>
      <c r="L120" s="36">
        <v>0</v>
      </c>
      <c r="M120" s="36">
        <v>0</v>
      </c>
      <c r="N120" s="36">
        <v>0</v>
      </c>
      <c r="O120" s="36">
        <v>4.1846400000000001E-4</v>
      </c>
      <c r="P120" s="36">
        <v>6.7913599999999989E-4</v>
      </c>
      <c r="Q120" s="36">
        <v>3.8474899999999999E-4</v>
      </c>
      <c r="R120" s="36">
        <v>3.3714999999999998E-5</v>
      </c>
      <c r="S120" s="36">
        <v>6.3515899999999994E-4</v>
      </c>
      <c r="T120" s="36">
        <v>4.3977000000000003E-5</v>
      </c>
      <c r="U120" s="36">
        <v>3.0000000000000001E-3</v>
      </c>
      <c r="V120" s="36">
        <v>7.1999999999999998E-3</v>
      </c>
      <c r="W120" s="36">
        <v>3.418464E-3</v>
      </c>
      <c r="X120" s="36">
        <v>7.8791360000000001E-3</v>
      </c>
      <c r="Y120" s="36">
        <v>1.12976E-2</v>
      </c>
      <c r="Z120" s="36">
        <v>0</v>
      </c>
      <c r="AA120" s="36">
        <v>0</v>
      </c>
      <c r="AB120" s="36">
        <v>0</v>
      </c>
      <c r="AC120" s="36">
        <v>0</v>
      </c>
      <c r="AD120" s="36">
        <v>0</v>
      </c>
      <c r="AE120" s="36">
        <v>0</v>
      </c>
      <c r="AF120" s="36">
        <v>0</v>
      </c>
      <c r="AG120" s="36">
        <v>3.1562479606749038E-4</v>
      </c>
      <c r="AH120" s="36">
        <v>5.3692494043665036E-4</v>
      </c>
      <c r="AI120" s="36">
        <v>1.7196109578849477E-3</v>
      </c>
      <c r="AJ120" s="36">
        <v>0</v>
      </c>
      <c r="AK120" s="36">
        <v>0</v>
      </c>
      <c r="AL120" s="36">
        <v>0</v>
      </c>
      <c r="AM120" s="36">
        <v>3.1562479606749038E-4</v>
      </c>
      <c r="AN120" s="36">
        <v>5.3692494043665036E-4</v>
      </c>
      <c r="AO120" s="36">
        <v>1.7196109578849477E-3</v>
      </c>
      <c r="AP120" s="36">
        <v>1.0864637999999999E-2</v>
      </c>
      <c r="AQ120" s="36">
        <v>5.8501899999999999E-3</v>
      </c>
      <c r="AR120" s="36">
        <v>1.6714828000000001E-2</v>
      </c>
      <c r="AS120" s="36">
        <v>0</v>
      </c>
      <c r="AT120" s="36">
        <v>0</v>
      </c>
      <c r="AU120" s="36">
        <v>0</v>
      </c>
      <c r="AV120" s="36">
        <v>0</v>
      </c>
      <c r="AW120" s="36">
        <v>0</v>
      </c>
      <c r="AX120" s="36">
        <v>0</v>
      </c>
      <c r="AY120" s="36">
        <v>0</v>
      </c>
      <c r="AZ120" s="36">
        <v>0</v>
      </c>
      <c r="BA120" s="36">
        <v>0</v>
      </c>
      <c r="BB120" s="36">
        <v>9.8294772000000002E-2</v>
      </c>
      <c r="BC120" s="36">
        <v>3.7034410580000001</v>
      </c>
      <c r="BD120" s="36">
        <v>8.1875726530000001</v>
      </c>
      <c r="BE120" s="36">
        <v>6.3827774285714289E-2</v>
      </c>
      <c r="BF120" s="36">
        <v>0.12765554857142858</v>
      </c>
      <c r="BG120" s="36">
        <v>0.56368215399999999</v>
      </c>
      <c r="BH120" s="36">
        <v>3.6586830109999999</v>
      </c>
      <c r="BI120" s="36">
        <v>0</v>
      </c>
      <c r="BJ120" s="36">
        <v>0</v>
      </c>
      <c r="BK120" s="36">
        <v>0</v>
      </c>
      <c r="BL120" s="36">
        <v>0</v>
      </c>
    </row>
    <row r="121" spans="1:64" s="37" customFormat="1" x14ac:dyDescent="0.2">
      <c r="A121" s="34">
        <v>118</v>
      </c>
      <c r="B121" s="34" t="s">
        <v>225</v>
      </c>
      <c r="C121" s="34" t="s">
        <v>231</v>
      </c>
      <c r="D121" s="41">
        <v>5.0170770449999997</v>
      </c>
      <c r="E121" s="36">
        <v>0</v>
      </c>
      <c r="F121" s="36" t="s">
        <v>340</v>
      </c>
      <c r="G121" s="36" t="s">
        <v>340</v>
      </c>
      <c r="H121" s="36" t="s">
        <v>340</v>
      </c>
      <c r="I121" s="36">
        <v>0</v>
      </c>
      <c r="J121" s="36">
        <v>0</v>
      </c>
      <c r="K121" s="36">
        <v>0</v>
      </c>
      <c r="L121" s="36">
        <v>0</v>
      </c>
      <c r="M121" s="36">
        <v>0</v>
      </c>
      <c r="N121" s="36">
        <v>0</v>
      </c>
      <c r="O121" s="36">
        <v>1.6902229999999998E-3</v>
      </c>
      <c r="P121" s="36">
        <v>2.8614870000000002E-3</v>
      </c>
      <c r="Q121" s="36">
        <v>1.5503369999999999E-3</v>
      </c>
      <c r="R121" s="36">
        <v>1.3988599999999998E-4</v>
      </c>
      <c r="S121" s="36">
        <v>2.6790270000000001E-3</v>
      </c>
      <c r="T121" s="36">
        <v>1.8246000000000001E-4</v>
      </c>
      <c r="U121" s="36" t="s">
        <v>340</v>
      </c>
      <c r="V121" s="36" t="s">
        <v>340</v>
      </c>
      <c r="W121" s="36">
        <v>1.6902229999999998E-3</v>
      </c>
      <c r="X121" s="36">
        <v>2.8614870000000002E-3</v>
      </c>
      <c r="Y121" s="36">
        <v>4.5517100000000005E-3</v>
      </c>
      <c r="Z121" s="36">
        <v>0</v>
      </c>
      <c r="AA121" s="36">
        <v>0</v>
      </c>
      <c r="AB121" s="36">
        <v>0</v>
      </c>
      <c r="AC121" s="36">
        <v>0</v>
      </c>
      <c r="AD121" s="36">
        <v>0</v>
      </c>
      <c r="AE121" s="36">
        <v>0</v>
      </c>
      <c r="AF121" s="36">
        <v>0</v>
      </c>
      <c r="AG121" s="36" t="s">
        <v>340</v>
      </c>
      <c r="AH121" s="36" t="s">
        <v>340</v>
      </c>
      <c r="AI121" s="36" t="s">
        <v>340</v>
      </c>
      <c r="AJ121" s="36">
        <v>0</v>
      </c>
      <c r="AK121" s="36">
        <v>0</v>
      </c>
      <c r="AL121" s="36">
        <v>0</v>
      </c>
      <c r="AM121" s="36">
        <v>0</v>
      </c>
      <c r="AN121" s="36">
        <v>0</v>
      </c>
      <c r="AO121" s="36">
        <v>0</v>
      </c>
      <c r="AP121" s="36">
        <v>3.45511E-3</v>
      </c>
      <c r="AQ121" s="36">
        <v>1.8604439999999999E-3</v>
      </c>
      <c r="AR121" s="36">
        <v>5.3155540000000001E-3</v>
      </c>
      <c r="AS121" s="36">
        <v>0</v>
      </c>
      <c r="AT121" s="36">
        <v>0</v>
      </c>
      <c r="AU121" s="36">
        <v>0</v>
      </c>
      <c r="AV121" s="36">
        <v>0</v>
      </c>
      <c r="AW121" s="36">
        <v>0</v>
      </c>
      <c r="AX121" s="36">
        <v>0</v>
      </c>
      <c r="AY121" s="36">
        <v>0</v>
      </c>
      <c r="AZ121" s="36">
        <v>0</v>
      </c>
      <c r="BA121" s="36">
        <v>0</v>
      </c>
      <c r="BB121" s="36">
        <v>0.15893860700000001</v>
      </c>
      <c r="BC121" s="36">
        <v>10.788780487</v>
      </c>
      <c r="BD121" s="36">
        <v>24.82</v>
      </c>
      <c r="BE121" s="36">
        <v>0.10320688714285715</v>
      </c>
      <c r="BF121" s="36">
        <v>0.20641377571428574</v>
      </c>
      <c r="BG121" s="36">
        <v>0.92842884999999997</v>
      </c>
      <c r="BH121" s="36">
        <v>5.2186737939999999</v>
      </c>
      <c r="BI121" s="36">
        <v>0</v>
      </c>
      <c r="BJ121" s="36">
        <v>0</v>
      </c>
      <c r="BK121" s="36">
        <v>0</v>
      </c>
      <c r="BL121" s="36">
        <v>0</v>
      </c>
    </row>
    <row r="122" spans="1:64" s="37" customFormat="1" x14ac:dyDescent="0.2">
      <c r="A122" s="34">
        <v>119</v>
      </c>
      <c r="B122" s="34" t="s">
        <v>225</v>
      </c>
      <c r="C122" s="34" t="s">
        <v>232</v>
      </c>
      <c r="D122" s="41">
        <v>4.8860411920000004</v>
      </c>
      <c r="E122" s="36">
        <v>0</v>
      </c>
      <c r="F122" s="36" t="s">
        <v>340</v>
      </c>
      <c r="G122" s="36" t="s">
        <v>340</v>
      </c>
      <c r="H122" s="36" t="s">
        <v>340</v>
      </c>
      <c r="I122" s="36">
        <v>0</v>
      </c>
      <c r="J122" s="36">
        <v>0</v>
      </c>
      <c r="K122" s="36">
        <v>0</v>
      </c>
      <c r="L122" s="36">
        <v>0</v>
      </c>
      <c r="M122" s="36">
        <v>0</v>
      </c>
      <c r="N122" s="36">
        <v>0</v>
      </c>
      <c r="O122" s="36">
        <v>1.3122380000000001E-3</v>
      </c>
      <c r="P122" s="36">
        <v>2.138343E-3</v>
      </c>
      <c r="Q122" s="36">
        <v>1.0902260000000001E-3</v>
      </c>
      <c r="R122" s="36">
        <v>2.22012E-4</v>
      </c>
      <c r="S122" s="36">
        <v>1.8487619999999999E-3</v>
      </c>
      <c r="T122" s="36">
        <v>2.8958099999999996E-4</v>
      </c>
      <c r="U122" s="36" t="s">
        <v>340</v>
      </c>
      <c r="V122" s="36" t="s">
        <v>340</v>
      </c>
      <c r="W122" s="36">
        <v>1.3122380000000001E-3</v>
      </c>
      <c r="X122" s="36">
        <v>2.138343E-3</v>
      </c>
      <c r="Y122" s="36">
        <v>3.4505810000000003E-3</v>
      </c>
      <c r="Z122" s="36">
        <v>0</v>
      </c>
      <c r="AA122" s="36">
        <v>0</v>
      </c>
      <c r="AB122" s="36">
        <v>0</v>
      </c>
      <c r="AC122" s="36">
        <v>0</v>
      </c>
      <c r="AD122" s="36">
        <v>0</v>
      </c>
      <c r="AE122" s="36">
        <v>0</v>
      </c>
      <c r="AF122" s="36">
        <v>0</v>
      </c>
      <c r="AG122" s="36" t="s">
        <v>340</v>
      </c>
      <c r="AH122" s="36" t="s">
        <v>340</v>
      </c>
      <c r="AI122" s="36" t="s">
        <v>340</v>
      </c>
      <c r="AJ122" s="36">
        <v>0</v>
      </c>
      <c r="AK122" s="36">
        <v>0</v>
      </c>
      <c r="AL122" s="36">
        <v>0</v>
      </c>
      <c r="AM122" s="36">
        <v>0</v>
      </c>
      <c r="AN122" s="36">
        <v>0</v>
      </c>
      <c r="AO122" s="36">
        <v>0</v>
      </c>
      <c r="AP122" s="36">
        <v>1.610193E-3</v>
      </c>
      <c r="AQ122" s="36">
        <v>8.6702700000000003E-4</v>
      </c>
      <c r="AR122" s="36">
        <v>2.47722E-3</v>
      </c>
      <c r="AS122" s="36">
        <v>0</v>
      </c>
      <c r="AT122" s="36">
        <v>0</v>
      </c>
      <c r="AU122" s="36">
        <v>0</v>
      </c>
      <c r="AV122" s="36">
        <v>0</v>
      </c>
      <c r="AW122" s="36">
        <v>0</v>
      </c>
      <c r="AX122" s="36">
        <v>0</v>
      </c>
      <c r="AY122" s="36">
        <v>0</v>
      </c>
      <c r="AZ122" s="36">
        <v>0</v>
      </c>
      <c r="BA122" s="36">
        <v>0</v>
      </c>
      <c r="BB122" s="36">
        <v>0.13486567099999999</v>
      </c>
      <c r="BC122" s="36">
        <v>6.0478827380000002</v>
      </c>
      <c r="BD122" s="36">
        <v>13.863028407</v>
      </c>
      <c r="BE122" s="36">
        <v>8.7575109999999998E-2</v>
      </c>
      <c r="BF122" s="36">
        <v>0.17515022142857142</v>
      </c>
      <c r="BG122" s="36">
        <v>2.4209696460000001</v>
      </c>
      <c r="BH122" s="36">
        <v>9.6197683749999996</v>
      </c>
      <c r="BI122" s="36">
        <v>0</v>
      </c>
      <c r="BJ122" s="36">
        <v>0</v>
      </c>
      <c r="BK122" s="36">
        <v>0</v>
      </c>
      <c r="BL122" s="36">
        <v>0</v>
      </c>
    </row>
    <row r="123" spans="1:64" s="37" customFormat="1" x14ac:dyDescent="0.2">
      <c r="A123" s="34">
        <v>120</v>
      </c>
      <c r="B123" s="34" t="s">
        <v>3</v>
      </c>
      <c r="C123" s="34" t="s">
        <v>5</v>
      </c>
      <c r="D123" s="41">
        <v>4.5969290210000002</v>
      </c>
      <c r="E123" s="36">
        <v>101</v>
      </c>
      <c r="F123" s="36">
        <v>0</v>
      </c>
      <c r="G123" s="36">
        <v>0</v>
      </c>
      <c r="H123" s="36">
        <v>101</v>
      </c>
      <c r="I123" s="36">
        <v>0</v>
      </c>
      <c r="J123" s="36">
        <v>0</v>
      </c>
      <c r="K123" s="36">
        <v>0</v>
      </c>
      <c r="L123" s="36">
        <v>0</v>
      </c>
      <c r="M123" s="36">
        <v>0</v>
      </c>
      <c r="N123" s="36">
        <v>0</v>
      </c>
      <c r="O123" s="36">
        <v>0</v>
      </c>
      <c r="P123" s="36">
        <v>0</v>
      </c>
      <c r="Q123" s="36">
        <v>0</v>
      </c>
      <c r="R123" s="36">
        <v>0</v>
      </c>
      <c r="S123" s="36">
        <v>0</v>
      </c>
      <c r="T123" s="36">
        <v>0</v>
      </c>
      <c r="U123" s="36">
        <v>0</v>
      </c>
      <c r="V123" s="36">
        <v>0</v>
      </c>
      <c r="W123" s="36">
        <v>0</v>
      </c>
      <c r="X123" s="36">
        <v>0</v>
      </c>
      <c r="Y123" s="36">
        <v>0</v>
      </c>
      <c r="Z123" s="36">
        <v>0</v>
      </c>
      <c r="AA123" s="36">
        <v>0</v>
      </c>
      <c r="AB123" s="36">
        <v>0</v>
      </c>
      <c r="AC123" s="36">
        <v>0</v>
      </c>
      <c r="AD123" s="36">
        <v>0</v>
      </c>
      <c r="AE123" s="36">
        <v>0</v>
      </c>
      <c r="AF123" s="36">
        <v>0</v>
      </c>
      <c r="AG123" s="36">
        <v>0</v>
      </c>
      <c r="AH123" s="36">
        <v>0</v>
      </c>
      <c r="AI123" s="36">
        <v>0</v>
      </c>
      <c r="AJ123" s="36">
        <v>0</v>
      </c>
      <c r="AK123" s="36">
        <v>0</v>
      </c>
      <c r="AL123" s="36">
        <v>0</v>
      </c>
      <c r="AM123" s="36">
        <v>0</v>
      </c>
      <c r="AN123" s="36">
        <v>0</v>
      </c>
      <c r="AO123" s="36">
        <v>0</v>
      </c>
      <c r="AP123" s="36">
        <v>0</v>
      </c>
      <c r="AQ123" s="36">
        <v>0</v>
      </c>
      <c r="AR123" s="36">
        <v>0</v>
      </c>
      <c r="AS123" s="36">
        <v>0</v>
      </c>
      <c r="AT123" s="36">
        <v>0</v>
      </c>
      <c r="AU123" s="36">
        <v>0</v>
      </c>
      <c r="AV123" s="36">
        <v>0</v>
      </c>
      <c r="AW123" s="36">
        <v>0</v>
      </c>
      <c r="AX123" s="36">
        <v>0</v>
      </c>
      <c r="AY123" s="36">
        <v>0</v>
      </c>
      <c r="AZ123" s="36">
        <v>0</v>
      </c>
      <c r="BA123" s="36">
        <v>0</v>
      </c>
      <c r="BB123" s="36">
        <v>0.140823797</v>
      </c>
      <c r="BC123" s="36">
        <v>10.659105519000001</v>
      </c>
      <c r="BD123" s="36">
        <v>23.888338993000001</v>
      </c>
      <c r="BE123" s="36">
        <v>4.4705967142857142E-2</v>
      </c>
      <c r="BF123" s="36">
        <v>8.9411934285714284E-2</v>
      </c>
      <c r="BG123" s="36">
        <v>1.4286157390000001</v>
      </c>
      <c r="BH123" s="36">
        <v>5.4384240510000001</v>
      </c>
      <c r="BI123" s="36">
        <v>0</v>
      </c>
      <c r="BJ123" s="36">
        <v>0</v>
      </c>
      <c r="BK123" s="36">
        <v>0</v>
      </c>
      <c r="BL123" s="36">
        <v>0</v>
      </c>
    </row>
    <row r="124" spans="1:64" s="37" customFormat="1" x14ac:dyDescent="0.2">
      <c r="A124" s="34">
        <v>121</v>
      </c>
      <c r="B124" s="34" t="s">
        <v>3</v>
      </c>
      <c r="C124" s="34" t="s">
        <v>6</v>
      </c>
      <c r="D124" s="41">
        <v>4.7050220329999997</v>
      </c>
      <c r="E124" s="36">
        <v>3</v>
      </c>
      <c r="F124" s="36">
        <v>0</v>
      </c>
      <c r="G124" s="36">
        <v>0</v>
      </c>
      <c r="H124" s="36">
        <v>3</v>
      </c>
      <c r="I124" s="36">
        <v>0</v>
      </c>
      <c r="J124" s="36">
        <v>0</v>
      </c>
      <c r="K124" s="36">
        <v>0</v>
      </c>
      <c r="L124" s="36">
        <v>0</v>
      </c>
      <c r="M124" s="36">
        <v>0</v>
      </c>
      <c r="N124" s="36">
        <v>0</v>
      </c>
      <c r="O124" s="36">
        <v>0</v>
      </c>
      <c r="P124" s="36">
        <v>0</v>
      </c>
      <c r="Q124" s="36">
        <v>0</v>
      </c>
      <c r="R124" s="36">
        <v>0</v>
      </c>
      <c r="S124" s="36">
        <v>0</v>
      </c>
      <c r="T124" s="36">
        <v>0</v>
      </c>
      <c r="U124" s="36">
        <v>0</v>
      </c>
      <c r="V124" s="36">
        <v>0</v>
      </c>
      <c r="W124" s="36">
        <v>0</v>
      </c>
      <c r="X124" s="36">
        <v>0</v>
      </c>
      <c r="Y124" s="36">
        <v>0</v>
      </c>
      <c r="Z124" s="36">
        <v>0</v>
      </c>
      <c r="AA124" s="36">
        <v>0</v>
      </c>
      <c r="AB124" s="36">
        <v>0</v>
      </c>
      <c r="AC124" s="36">
        <v>0</v>
      </c>
      <c r="AD124" s="36">
        <v>0</v>
      </c>
      <c r="AE124" s="36">
        <v>0</v>
      </c>
      <c r="AF124" s="36">
        <v>0</v>
      </c>
      <c r="AG124" s="36">
        <v>0</v>
      </c>
      <c r="AH124" s="36">
        <v>0</v>
      </c>
      <c r="AI124" s="36">
        <v>0</v>
      </c>
      <c r="AJ124" s="36">
        <v>0</v>
      </c>
      <c r="AK124" s="36">
        <v>0</v>
      </c>
      <c r="AL124" s="36">
        <v>0</v>
      </c>
      <c r="AM124" s="36">
        <v>0</v>
      </c>
      <c r="AN124" s="36">
        <v>0</v>
      </c>
      <c r="AO124" s="36">
        <v>0</v>
      </c>
      <c r="AP124" s="36">
        <v>0</v>
      </c>
      <c r="AQ124" s="36">
        <v>0</v>
      </c>
      <c r="AR124" s="36">
        <v>0</v>
      </c>
      <c r="AS124" s="36">
        <v>0</v>
      </c>
      <c r="AT124" s="36">
        <v>0</v>
      </c>
      <c r="AU124" s="36">
        <v>0</v>
      </c>
      <c r="AV124" s="36">
        <v>0</v>
      </c>
      <c r="AW124" s="36">
        <v>0</v>
      </c>
      <c r="AX124" s="36">
        <v>0</v>
      </c>
      <c r="AY124" s="36">
        <v>0</v>
      </c>
      <c r="AZ124" s="36">
        <v>0</v>
      </c>
      <c r="BA124" s="36">
        <v>0</v>
      </c>
      <c r="BB124" s="36">
        <v>2.4097071000000001E-2</v>
      </c>
      <c r="BC124" s="36">
        <v>1.2905996980000001</v>
      </c>
      <c r="BD124" s="36">
        <v>2.9541805910000001</v>
      </c>
      <c r="BE124" s="36">
        <v>7.649862857142857E-3</v>
      </c>
      <c r="BF124" s="36">
        <v>1.5299727142857145E-2</v>
      </c>
      <c r="BG124" s="36">
        <v>0.52881407199999997</v>
      </c>
      <c r="BH124" s="36">
        <v>5.4134959540000001</v>
      </c>
      <c r="BI124" s="36">
        <v>0</v>
      </c>
      <c r="BJ124" s="36">
        <v>0</v>
      </c>
      <c r="BK124" s="36">
        <v>0</v>
      </c>
      <c r="BL124" s="36">
        <v>0</v>
      </c>
    </row>
    <row r="125" spans="1:64" s="37" customFormat="1" x14ac:dyDescent="0.2">
      <c r="A125" s="34">
        <v>122</v>
      </c>
      <c r="B125" s="34" t="s">
        <v>3</v>
      </c>
      <c r="C125" s="34" t="s">
        <v>7</v>
      </c>
      <c r="D125" s="41">
        <v>4.7502788980000004</v>
      </c>
      <c r="E125" s="36">
        <v>0</v>
      </c>
      <c r="F125" s="36" t="s">
        <v>340</v>
      </c>
      <c r="G125" s="36" t="s">
        <v>340</v>
      </c>
      <c r="H125" s="36" t="s">
        <v>340</v>
      </c>
      <c r="I125" s="36">
        <v>0</v>
      </c>
      <c r="J125" s="36">
        <v>0</v>
      </c>
      <c r="K125" s="36">
        <v>0</v>
      </c>
      <c r="L125" s="36">
        <v>0</v>
      </c>
      <c r="M125" s="36">
        <v>0</v>
      </c>
      <c r="N125" s="36">
        <v>0</v>
      </c>
      <c r="O125" s="36">
        <v>0</v>
      </c>
      <c r="P125" s="36">
        <v>0</v>
      </c>
      <c r="Q125" s="36">
        <v>0</v>
      </c>
      <c r="R125" s="36">
        <v>0</v>
      </c>
      <c r="S125" s="36">
        <v>0</v>
      </c>
      <c r="T125" s="36">
        <v>0</v>
      </c>
      <c r="U125" s="36" t="s">
        <v>340</v>
      </c>
      <c r="V125" s="36" t="s">
        <v>340</v>
      </c>
      <c r="W125" s="36">
        <v>0</v>
      </c>
      <c r="X125" s="36">
        <v>0</v>
      </c>
      <c r="Y125" s="36">
        <v>0</v>
      </c>
      <c r="Z125" s="36">
        <v>0</v>
      </c>
      <c r="AA125" s="36">
        <v>0</v>
      </c>
      <c r="AB125" s="36">
        <v>0</v>
      </c>
      <c r="AC125" s="36">
        <v>0</v>
      </c>
      <c r="AD125" s="36">
        <v>0</v>
      </c>
      <c r="AE125" s="36">
        <v>0</v>
      </c>
      <c r="AF125" s="36">
        <v>0</v>
      </c>
      <c r="AG125" s="36" t="s">
        <v>340</v>
      </c>
      <c r="AH125" s="36" t="s">
        <v>340</v>
      </c>
      <c r="AI125" s="36" t="s">
        <v>340</v>
      </c>
      <c r="AJ125" s="36">
        <v>0</v>
      </c>
      <c r="AK125" s="36">
        <v>0</v>
      </c>
      <c r="AL125" s="36">
        <v>0</v>
      </c>
      <c r="AM125" s="36">
        <v>0</v>
      </c>
      <c r="AN125" s="36">
        <v>0</v>
      </c>
      <c r="AO125" s="36">
        <v>0</v>
      </c>
      <c r="AP125" s="36">
        <v>0</v>
      </c>
      <c r="AQ125" s="36">
        <v>0</v>
      </c>
      <c r="AR125" s="36">
        <v>0</v>
      </c>
      <c r="AS125" s="36">
        <v>0</v>
      </c>
      <c r="AT125" s="36">
        <v>0</v>
      </c>
      <c r="AU125" s="36">
        <v>0</v>
      </c>
      <c r="AV125" s="36">
        <v>0</v>
      </c>
      <c r="AW125" s="36">
        <v>0</v>
      </c>
      <c r="AX125" s="36">
        <v>0</v>
      </c>
      <c r="AY125" s="36">
        <v>0</v>
      </c>
      <c r="AZ125" s="36">
        <v>0</v>
      </c>
      <c r="BA125" s="36">
        <v>0</v>
      </c>
      <c r="BB125" s="36">
        <v>0.12839646900000001</v>
      </c>
      <c r="BC125" s="36">
        <v>3.296478349</v>
      </c>
      <c r="BD125" s="36">
        <v>7.1202516789999999</v>
      </c>
      <c r="BE125" s="36">
        <v>4.0760782857142859E-2</v>
      </c>
      <c r="BF125" s="36">
        <v>8.1521567142857146E-2</v>
      </c>
      <c r="BG125" s="36">
        <v>1.0059001400000001</v>
      </c>
      <c r="BH125" s="36">
        <v>6.1441589710000004</v>
      </c>
      <c r="BI125" s="36">
        <v>0</v>
      </c>
      <c r="BJ125" s="36">
        <v>0</v>
      </c>
      <c r="BK125" s="36">
        <v>0</v>
      </c>
      <c r="BL125" s="36">
        <v>0</v>
      </c>
    </row>
    <row r="126" spans="1:64" s="37" customFormat="1" x14ac:dyDescent="0.2">
      <c r="A126" s="34">
        <v>123</v>
      </c>
      <c r="B126" s="34" t="s">
        <v>3</v>
      </c>
      <c r="C126" s="34" t="s">
        <v>8</v>
      </c>
      <c r="D126" s="41">
        <v>4.2852674520000003</v>
      </c>
      <c r="E126" s="36">
        <v>1</v>
      </c>
      <c r="F126" s="36">
        <v>0</v>
      </c>
      <c r="G126" s="36">
        <v>0</v>
      </c>
      <c r="H126" s="36">
        <v>1</v>
      </c>
      <c r="I126" s="36">
        <v>0</v>
      </c>
      <c r="J126" s="36">
        <v>0</v>
      </c>
      <c r="K126" s="36">
        <v>0</v>
      </c>
      <c r="L126" s="36">
        <v>0</v>
      </c>
      <c r="M126" s="36">
        <v>0</v>
      </c>
      <c r="N126" s="36">
        <v>0</v>
      </c>
      <c r="O126" s="36">
        <v>0</v>
      </c>
      <c r="P126" s="36">
        <v>0</v>
      </c>
      <c r="Q126" s="36">
        <v>0</v>
      </c>
      <c r="R126" s="36">
        <v>0</v>
      </c>
      <c r="S126" s="36">
        <v>0</v>
      </c>
      <c r="T126" s="36">
        <v>0</v>
      </c>
      <c r="U126" s="36">
        <v>0</v>
      </c>
      <c r="V126" s="36">
        <v>0</v>
      </c>
      <c r="W126" s="36">
        <v>0</v>
      </c>
      <c r="X126" s="36">
        <v>0</v>
      </c>
      <c r="Y126" s="36">
        <v>0</v>
      </c>
      <c r="Z126" s="36">
        <v>0</v>
      </c>
      <c r="AA126" s="36">
        <v>0</v>
      </c>
      <c r="AB126" s="36">
        <v>0</v>
      </c>
      <c r="AC126" s="36">
        <v>0</v>
      </c>
      <c r="AD126" s="36">
        <v>0</v>
      </c>
      <c r="AE126" s="36">
        <v>0</v>
      </c>
      <c r="AF126" s="36">
        <v>0</v>
      </c>
      <c r="AG126" s="36">
        <v>0</v>
      </c>
      <c r="AH126" s="36">
        <v>0</v>
      </c>
      <c r="AI126" s="36">
        <v>0</v>
      </c>
      <c r="AJ126" s="36">
        <v>0</v>
      </c>
      <c r="AK126" s="36">
        <v>0</v>
      </c>
      <c r="AL126" s="36">
        <v>0</v>
      </c>
      <c r="AM126" s="36">
        <v>0</v>
      </c>
      <c r="AN126" s="36">
        <v>0</v>
      </c>
      <c r="AO126" s="36">
        <v>0</v>
      </c>
      <c r="AP126" s="36">
        <v>0</v>
      </c>
      <c r="AQ126" s="36">
        <v>0</v>
      </c>
      <c r="AR126" s="36">
        <v>0</v>
      </c>
      <c r="AS126" s="36">
        <v>0</v>
      </c>
      <c r="AT126" s="36">
        <v>0</v>
      </c>
      <c r="AU126" s="36">
        <v>0</v>
      </c>
      <c r="AV126" s="36">
        <v>0</v>
      </c>
      <c r="AW126" s="36">
        <v>0</v>
      </c>
      <c r="AX126" s="36">
        <v>0</v>
      </c>
      <c r="AY126" s="36">
        <v>0</v>
      </c>
      <c r="AZ126" s="36">
        <v>0</v>
      </c>
      <c r="BA126" s="36">
        <v>0</v>
      </c>
      <c r="BB126" s="36">
        <v>0</v>
      </c>
      <c r="BC126" s="36">
        <v>0</v>
      </c>
      <c r="BD126" s="36">
        <v>0</v>
      </c>
      <c r="BE126" s="36">
        <v>0</v>
      </c>
      <c r="BF126" s="36">
        <v>0</v>
      </c>
      <c r="BG126" s="36">
        <v>0</v>
      </c>
      <c r="BH126" s="36">
        <v>0</v>
      </c>
      <c r="BI126" s="36">
        <v>0</v>
      </c>
      <c r="BJ126" s="36">
        <v>0</v>
      </c>
      <c r="BK126" s="36">
        <v>0</v>
      </c>
      <c r="BL126" s="36">
        <v>0</v>
      </c>
    </row>
    <row r="127" spans="1:64" s="37" customFormat="1" x14ac:dyDescent="0.2">
      <c r="A127" s="34">
        <v>124</v>
      </c>
      <c r="B127" s="34" t="s">
        <v>3</v>
      </c>
      <c r="C127" s="34" t="s">
        <v>9</v>
      </c>
      <c r="D127" s="41">
        <v>4.8815999149999998</v>
      </c>
      <c r="E127" s="36">
        <v>2</v>
      </c>
      <c r="F127" s="36">
        <v>0</v>
      </c>
      <c r="G127" s="36">
        <v>0</v>
      </c>
      <c r="H127" s="36">
        <v>2</v>
      </c>
      <c r="I127" s="36">
        <v>0</v>
      </c>
      <c r="J127" s="36">
        <v>0</v>
      </c>
      <c r="K127" s="36">
        <v>0</v>
      </c>
      <c r="L127" s="36">
        <v>0</v>
      </c>
      <c r="M127" s="36">
        <v>0</v>
      </c>
      <c r="N127" s="36">
        <v>0</v>
      </c>
      <c r="O127" s="36">
        <v>2.6204000000000002E-5</v>
      </c>
      <c r="P127" s="36">
        <v>4.4903E-5</v>
      </c>
      <c r="Q127" s="36">
        <v>2.0573000000000001E-5</v>
      </c>
      <c r="R127" s="36">
        <v>5.631E-6</v>
      </c>
      <c r="S127" s="36">
        <v>3.7558000000000002E-5</v>
      </c>
      <c r="T127" s="36">
        <v>7.345E-6</v>
      </c>
      <c r="U127" s="36">
        <v>0</v>
      </c>
      <c r="V127" s="36">
        <v>0</v>
      </c>
      <c r="W127" s="36">
        <v>2.6204000000000002E-5</v>
      </c>
      <c r="X127" s="36">
        <v>4.4903E-5</v>
      </c>
      <c r="Y127" s="36">
        <v>7.1106999999999995E-5</v>
      </c>
      <c r="Z127" s="36">
        <v>0</v>
      </c>
      <c r="AA127" s="36">
        <v>0</v>
      </c>
      <c r="AB127" s="36">
        <v>0</v>
      </c>
      <c r="AC127" s="36">
        <v>0</v>
      </c>
      <c r="AD127" s="36">
        <v>0</v>
      </c>
      <c r="AE127" s="36">
        <v>0</v>
      </c>
      <c r="AF127" s="36">
        <v>0</v>
      </c>
      <c r="AG127" s="36">
        <v>0</v>
      </c>
      <c r="AH127" s="36">
        <v>0</v>
      </c>
      <c r="AI127" s="36">
        <v>0</v>
      </c>
      <c r="AJ127" s="36">
        <v>0</v>
      </c>
      <c r="AK127" s="36">
        <v>0</v>
      </c>
      <c r="AL127" s="36">
        <v>0</v>
      </c>
      <c r="AM127" s="36">
        <v>0</v>
      </c>
      <c r="AN127" s="36">
        <v>0</v>
      </c>
      <c r="AO127" s="36">
        <v>0</v>
      </c>
      <c r="AP127" s="36">
        <v>5.3649000000000001E-5</v>
      </c>
      <c r="AQ127" s="36">
        <v>2.8887999999999999E-5</v>
      </c>
      <c r="AR127" s="36">
        <v>8.2536999999999999E-5</v>
      </c>
      <c r="AS127" s="36">
        <v>0</v>
      </c>
      <c r="AT127" s="36">
        <v>0</v>
      </c>
      <c r="AU127" s="36">
        <v>0</v>
      </c>
      <c r="AV127" s="36">
        <v>0</v>
      </c>
      <c r="AW127" s="36">
        <v>0</v>
      </c>
      <c r="AX127" s="36">
        <v>0</v>
      </c>
      <c r="AY127" s="36">
        <v>0</v>
      </c>
      <c r="AZ127" s="36">
        <v>0</v>
      </c>
      <c r="BA127" s="36">
        <v>0</v>
      </c>
      <c r="BB127" s="36">
        <v>1.1831504E-2</v>
      </c>
      <c r="BC127" s="36">
        <v>0.43979133799999998</v>
      </c>
      <c r="BD127" s="36">
        <v>0.99869515099999995</v>
      </c>
      <c r="BE127" s="36">
        <v>3.7560328571428574E-3</v>
      </c>
      <c r="BF127" s="36">
        <v>7.5120657142857148E-3</v>
      </c>
      <c r="BG127" s="36">
        <v>0.472122504</v>
      </c>
      <c r="BH127" s="36">
        <v>1.1628037</v>
      </c>
      <c r="BI127" s="36">
        <v>0</v>
      </c>
      <c r="BJ127" s="36">
        <v>0</v>
      </c>
      <c r="BK127" s="36">
        <v>0</v>
      </c>
      <c r="BL127" s="36">
        <v>0</v>
      </c>
    </row>
    <row r="128" spans="1:64" s="37" customFormat="1" x14ac:dyDescent="0.2">
      <c r="A128" s="34">
        <v>125</v>
      </c>
      <c r="B128" s="34" t="s">
        <v>3</v>
      </c>
      <c r="C128" s="34" t="s">
        <v>10</v>
      </c>
      <c r="D128" s="41">
        <v>4.770808723</v>
      </c>
      <c r="E128" s="36">
        <v>7</v>
      </c>
      <c r="F128" s="36">
        <v>0</v>
      </c>
      <c r="G128" s="36">
        <v>1</v>
      </c>
      <c r="H128" s="36">
        <v>6</v>
      </c>
      <c r="I128" s="36">
        <v>0</v>
      </c>
      <c r="J128" s="36">
        <v>0</v>
      </c>
      <c r="K128" s="36">
        <v>0</v>
      </c>
      <c r="L128" s="36">
        <v>0</v>
      </c>
      <c r="M128" s="36">
        <v>0</v>
      </c>
      <c r="N128" s="36">
        <v>0</v>
      </c>
      <c r="O128" s="36">
        <v>0</v>
      </c>
      <c r="P128" s="36">
        <v>0</v>
      </c>
      <c r="Q128" s="36">
        <v>0</v>
      </c>
      <c r="R128" s="36">
        <v>0</v>
      </c>
      <c r="S128" s="36">
        <v>0</v>
      </c>
      <c r="T128" s="36">
        <v>0</v>
      </c>
      <c r="U128" s="36">
        <v>3.0000000000000001E-3</v>
      </c>
      <c r="V128" s="36">
        <v>7.1999999999999998E-3</v>
      </c>
      <c r="W128" s="36">
        <v>3.0000000000000001E-3</v>
      </c>
      <c r="X128" s="36">
        <v>7.1999999999999998E-3</v>
      </c>
      <c r="Y128" s="36">
        <v>1.0200000000000001E-2</v>
      </c>
      <c r="Z128" s="36">
        <v>0</v>
      </c>
      <c r="AA128" s="36">
        <v>0</v>
      </c>
      <c r="AB128" s="36">
        <v>0</v>
      </c>
      <c r="AC128" s="36">
        <v>0</v>
      </c>
      <c r="AD128" s="36">
        <v>0</v>
      </c>
      <c r="AE128" s="36">
        <v>0</v>
      </c>
      <c r="AF128" s="36">
        <v>0</v>
      </c>
      <c r="AG128" s="36">
        <v>3.1521890631482866E-4</v>
      </c>
      <c r="AH128" s="36">
        <v>5.3623446131717989E-4</v>
      </c>
      <c r="AI128" s="36">
        <v>1.7173995585428598E-3</v>
      </c>
      <c r="AJ128" s="36">
        <v>0</v>
      </c>
      <c r="AK128" s="36">
        <v>0</v>
      </c>
      <c r="AL128" s="36">
        <v>0</v>
      </c>
      <c r="AM128" s="36">
        <v>3.1521890631482866E-4</v>
      </c>
      <c r="AN128" s="36">
        <v>5.3623446131717989E-4</v>
      </c>
      <c r="AO128" s="36">
        <v>1.7173995585428598E-3</v>
      </c>
      <c r="AP128" s="36">
        <v>1.1125436000000001E-2</v>
      </c>
      <c r="AQ128" s="36">
        <v>5.990619E-3</v>
      </c>
      <c r="AR128" s="36">
        <v>1.7116055000000002E-2</v>
      </c>
      <c r="AS128" s="36">
        <v>0</v>
      </c>
      <c r="AT128" s="36">
        <v>0</v>
      </c>
      <c r="AU128" s="36">
        <v>0</v>
      </c>
      <c r="AV128" s="36">
        <v>0</v>
      </c>
      <c r="AW128" s="36">
        <v>0</v>
      </c>
      <c r="AX128" s="36">
        <v>0</v>
      </c>
      <c r="AY128" s="36">
        <v>0</v>
      </c>
      <c r="AZ128" s="36">
        <v>0</v>
      </c>
      <c r="BA128" s="36">
        <v>0</v>
      </c>
      <c r="BB128" s="36">
        <v>0.182823453</v>
      </c>
      <c r="BC128" s="36">
        <v>9.4040344279999992</v>
      </c>
      <c r="BD128" s="36">
        <v>21.573363306000001</v>
      </c>
      <c r="BE128" s="36">
        <v>5.8039191428571425E-2</v>
      </c>
      <c r="BF128" s="36">
        <v>0.11607838285714285</v>
      </c>
      <c r="BG128" s="36">
        <v>0.71662703900000002</v>
      </c>
      <c r="BH128" s="36">
        <v>11.392923134</v>
      </c>
      <c r="BI128" s="36">
        <v>0</v>
      </c>
      <c r="BJ128" s="36">
        <v>0</v>
      </c>
      <c r="BK128" s="36">
        <v>0</v>
      </c>
      <c r="BL128" s="36">
        <v>0</v>
      </c>
    </row>
    <row r="129" spans="1:64" s="37" customFormat="1" x14ac:dyDescent="0.2">
      <c r="A129" s="34">
        <v>126</v>
      </c>
      <c r="B129" s="34" t="s">
        <v>3</v>
      </c>
      <c r="C129" s="34" t="s">
        <v>11</v>
      </c>
      <c r="D129" s="41">
        <v>4.2619067849999999</v>
      </c>
      <c r="E129" s="36">
        <v>162</v>
      </c>
      <c r="F129" s="36">
        <v>0</v>
      </c>
      <c r="G129" s="36">
        <v>0</v>
      </c>
      <c r="H129" s="36">
        <v>162</v>
      </c>
      <c r="I129" s="36">
        <v>0</v>
      </c>
      <c r="J129" s="36">
        <v>0</v>
      </c>
      <c r="K129" s="36">
        <v>0</v>
      </c>
      <c r="L129" s="36">
        <v>0</v>
      </c>
      <c r="M129" s="36">
        <v>0</v>
      </c>
      <c r="N129" s="36">
        <v>0</v>
      </c>
      <c r="O129" s="36">
        <v>0</v>
      </c>
      <c r="P129" s="36">
        <v>0</v>
      </c>
      <c r="Q129" s="36">
        <v>0</v>
      </c>
      <c r="R129" s="36">
        <v>0</v>
      </c>
      <c r="S129" s="36">
        <v>0</v>
      </c>
      <c r="T129" s="36">
        <v>0</v>
      </c>
      <c r="U129" s="36">
        <v>0</v>
      </c>
      <c r="V129" s="36">
        <v>0</v>
      </c>
      <c r="W129" s="36">
        <v>0</v>
      </c>
      <c r="X129" s="36">
        <v>0</v>
      </c>
      <c r="Y129" s="36">
        <v>0</v>
      </c>
      <c r="Z129" s="36">
        <v>0</v>
      </c>
      <c r="AA129" s="36">
        <v>0</v>
      </c>
      <c r="AB129" s="36">
        <v>0</v>
      </c>
      <c r="AC129" s="36">
        <v>0</v>
      </c>
      <c r="AD129" s="36">
        <v>0</v>
      </c>
      <c r="AE129" s="36">
        <v>0</v>
      </c>
      <c r="AF129" s="36">
        <v>0</v>
      </c>
      <c r="AG129" s="36">
        <v>0</v>
      </c>
      <c r="AH129" s="36">
        <v>0</v>
      </c>
      <c r="AI129" s="36">
        <v>0</v>
      </c>
      <c r="AJ129" s="36">
        <v>0</v>
      </c>
      <c r="AK129" s="36">
        <v>0</v>
      </c>
      <c r="AL129" s="36">
        <v>0</v>
      </c>
      <c r="AM129" s="36">
        <v>0</v>
      </c>
      <c r="AN129" s="36">
        <v>0</v>
      </c>
      <c r="AO129" s="36">
        <v>0</v>
      </c>
      <c r="AP129" s="36">
        <v>0</v>
      </c>
      <c r="AQ129" s="36">
        <v>0</v>
      </c>
      <c r="AR129" s="36">
        <v>0</v>
      </c>
      <c r="AS129" s="36">
        <v>0</v>
      </c>
      <c r="AT129" s="36">
        <v>0</v>
      </c>
      <c r="AU129" s="36">
        <v>0</v>
      </c>
      <c r="AV129" s="36">
        <v>0</v>
      </c>
      <c r="AW129" s="36">
        <v>0</v>
      </c>
      <c r="AX129" s="36">
        <v>0</v>
      </c>
      <c r="AY129" s="36">
        <v>0</v>
      </c>
      <c r="AZ129" s="36">
        <v>0</v>
      </c>
      <c r="BA129" s="36">
        <v>0</v>
      </c>
      <c r="BB129" s="36">
        <v>0</v>
      </c>
      <c r="BC129" s="36">
        <v>0</v>
      </c>
      <c r="BD129" s="36">
        <v>0</v>
      </c>
      <c r="BE129" s="36">
        <v>0</v>
      </c>
      <c r="BF129" s="36">
        <v>0</v>
      </c>
      <c r="BG129" s="36">
        <v>0</v>
      </c>
      <c r="BH129" s="36">
        <v>0</v>
      </c>
      <c r="BI129" s="36">
        <v>0</v>
      </c>
      <c r="BJ129" s="36">
        <v>0</v>
      </c>
      <c r="BK129" s="36">
        <v>0</v>
      </c>
      <c r="BL129" s="36">
        <v>0</v>
      </c>
    </row>
    <row r="130" spans="1:64" s="37" customFormat="1" x14ac:dyDescent="0.2">
      <c r="A130" s="34">
        <v>127</v>
      </c>
      <c r="B130" s="34" t="s">
        <v>3</v>
      </c>
      <c r="C130" s="34" t="s">
        <v>12</v>
      </c>
      <c r="D130" s="41">
        <v>4.4539428599999997</v>
      </c>
      <c r="E130" s="36">
        <v>24</v>
      </c>
      <c r="F130" s="36">
        <v>0</v>
      </c>
      <c r="G130" s="36">
        <v>0</v>
      </c>
      <c r="H130" s="36">
        <v>24</v>
      </c>
      <c r="I130" s="36">
        <v>0</v>
      </c>
      <c r="J130" s="36">
        <v>0</v>
      </c>
      <c r="K130" s="36">
        <v>0</v>
      </c>
      <c r="L130" s="36">
        <v>0</v>
      </c>
      <c r="M130" s="36">
        <v>0</v>
      </c>
      <c r="N130" s="36">
        <v>0</v>
      </c>
      <c r="O130" s="36">
        <v>0</v>
      </c>
      <c r="P130" s="36">
        <v>0</v>
      </c>
      <c r="Q130" s="36">
        <v>0</v>
      </c>
      <c r="R130" s="36">
        <v>0</v>
      </c>
      <c r="S130" s="36">
        <v>0</v>
      </c>
      <c r="T130" s="36">
        <v>0</v>
      </c>
      <c r="U130" s="36">
        <v>0</v>
      </c>
      <c r="V130" s="36">
        <v>0</v>
      </c>
      <c r="W130" s="36">
        <v>0</v>
      </c>
      <c r="X130" s="36">
        <v>0</v>
      </c>
      <c r="Y130" s="36">
        <v>0</v>
      </c>
      <c r="Z130" s="36">
        <v>0</v>
      </c>
      <c r="AA130" s="36">
        <v>0</v>
      </c>
      <c r="AB130" s="36">
        <v>0</v>
      </c>
      <c r="AC130" s="36">
        <v>0</v>
      </c>
      <c r="AD130" s="36">
        <v>0</v>
      </c>
      <c r="AE130" s="36">
        <v>0</v>
      </c>
      <c r="AF130" s="36">
        <v>0</v>
      </c>
      <c r="AG130" s="36">
        <v>0</v>
      </c>
      <c r="AH130" s="36">
        <v>0</v>
      </c>
      <c r="AI130" s="36">
        <v>0</v>
      </c>
      <c r="AJ130" s="36">
        <v>0</v>
      </c>
      <c r="AK130" s="36">
        <v>0</v>
      </c>
      <c r="AL130" s="36">
        <v>0</v>
      </c>
      <c r="AM130" s="36">
        <v>0</v>
      </c>
      <c r="AN130" s="36">
        <v>0</v>
      </c>
      <c r="AO130" s="36">
        <v>0</v>
      </c>
      <c r="AP130" s="36">
        <v>0</v>
      </c>
      <c r="AQ130" s="36">
        <v>0</v>
      </c>
      <c r="AR130" s="36">
        <v>0</v>
      </c>
      <c r="AS130" s="36">
        <v>0</v>
      </c>
      <c r="AT130" s="36">
        <v>0</v>
      </c>
      <c r="AU130" s="36">
        <v>0</v>
      </c>
      <c r="AV130" s="36">
        <v>0</v>
      </c>
      <c r="AW130" s="36">
        <v>0</v>
      </c>
      <c r="AX130" s="36">
        <v>0</v>
      </c>
      <c r="AY130" s="36">
        <v>0</v>
      </c>
      <c r="AZ130" s="36">
        <v>0</v>
      </c>
      <c r="BA130" s="36">
        <v>0</v>
      </c>
      <c r="BB130" s="36">
        <v>0</v>
      </c>
      <c r="BC130" s="36">
        <v>0</v>
      </c>
      <c r="BD130" s="36">
        <v>0</v>
      </c>
      <c r="BE130" s="36">
        <v>0</v>
      </c>
      <c r="BF130" s="36">
        <v>0</v>
      </c>
      <c r="BG130" s="36">
        <v>0</v>
      </c>
      <c r="BH130" s="36">
        <v>0</v>
      </c>
      <c r="BI130" s="36">
        <v>0</v>
      </c>
      <c r="BJ130" s="36">
        <v>0</v>
      </c>
      <c r="BK130" s="36">
        <v>0</v>
      </c>
      <c r="BL130" s="36">
        <v>0</v>
      </c>
    </row>
    <row r="131" spans="1:64" s="37" customFormat="1" x14ac:dyDescent="0.2">
      <c r="A131" s="34">
        <v>128</v>
      </c>
      <c r="B131" s="34" t="s">
        <v>3</v>
      </c>
      <c r="C131" s="34" t="s">
        <v>13</v>
      </c>
      <c r="D131" s="41">
        <v>4.7477018319999997</v>
      </c>
      <c r="E131" s="36">
        <v>22</v>
      </c>
      <c r="F131" s="36">
        <v>0</v>
      </c>
      <c r="G131" s="36">
        <v>0</v>
      </c>
      <c r="H131" s="36">
        <v>22</v>
      </c>
      <c r="I131" s="36">
        <v>0</v>
      </c>
      <c r="J131" s="36">
        <v>0</v>
      </c>
      <c r="K131" s="36">
        <v>0</v>
      </c>
      <c r="L131" s="36">
        <v>0</v>
      </c>
      <c r="M131" s="36">
        <v>0</v>
      </c>
      <c r="N131" s="36">
        <v>0</v>
      </c>
      <c r="O131" s="36">
        <v>0</v>
      </c>
      <c r="P131" s="36">
        <v>0</v>
      </c>
      <c r="Q131" s="36">
        <v>0</v>
      </c>
      <c r="R131" s="36">
        <v>0</v>
      </c>
      <c r="S131" s="36">
        <v>0</v>
      </c>
      <c r="T131" s="36">
        <v>0</v>
      </c>
      <c r="U131" s="36">
        <v>0</v>
      </c>
      <c r="V131" s="36">
        <v>0</v>
      </c>
      <c r="W131" s="36">
        <v>0</v>
      </c>
      <c r="X131" s="36">
        <v>0</v>
      </c>
      <c r="Y131" s="36">
        <v>0</v>
      </c>
      <c r="Z131" s="36">
        <v>0</v>
      </c>
      <c r="AA131" s="36">
        <v>0</v>
      </c>
      <c r="AB131" s="36">
        <v>0</v>
      </c>
      <c r="AC131" s="36">
        <v>0</v>
      </c>
      <c r="AD131" s="36">
        <v>0</v>
      </c>
      <c r="AE131" s="36">
        <v>0</v>
      </c>
      <c r="AF131" s="36">
        <v>0</v>
      </c>
      <c r="AG131" s="36">
        <v>0</v>
      </c>
      <c r="AH131" s="36">
        <v>0</v>
      </c>
      <c r="AI131" s="36">
        <v>0</v>
      </c>
      <c r="AJ131" s="36">
        <v>0</v>
      </c>
      <c r="AK131" s="36">
        <v>0</v>
      </c>
      <c r="AL131" s="36">
        <v>0</v>
      </c>
      <c r="AM131" s="36">
        <v>0</v>
      </c>
      <c r="AN131" s="36">
        <v>0</v>
      </c>
      <c r="AO131" s="36">
        <v>0</v>
      </c>
      <c r="AP131" s="36">
        <v>0</v>
      </c>
      <c r="AQ131" s="36">
        <v>0</v>
      </c>
      <c r="AR131" s="36">
        <v>0</v>
      </c>
      <c r="AS131" s="36">
        <v>0</v>
      </c>
      <c r="AT131" s="36">
        <v>0</v>
      </c>
      <c r="AU131" s="36">
        <v>0</v>
      </c>
      <c r="AV131" s="36">
        <v>0</v>
      </c>
      <c r="AW131" s="36">
        <v>0</v>
      </c>
      <c r="AX131" s="36">
        <v>0</v>
      </c>
      <c r="AY131" s="36">
        <v>0</v>
      </c>
      <c r="AZ131" s="36">
        <v>0</v>
      </c>
      <c r="BA131" s="36">
        <v>0</v>
      </c>
      <c r="BB131" s="36">
        <v>0</v>
      </c>
      <c r="BC131" s="36">
        <v>0</v>
      </c>
      <c r="BD131" s="36">
        <v>0</v>
      </c>
      <c r="BE131" s="36">
        <v>0</v>
      </c>
      <c r="BF131" s="36">
        <v>0</v>
      </c>
      <c r="BG131" s="36">
        <v>3.6706259999999998E-2</v>
      </c>
      <c r="BH131" s="36">
        <v>5.5605474000000002E-2</v>
      </c>
      <c r="BI131" s="36">
        <v>0</v>
      </c>
      <c r="BJ131" s="36">
        <v>0</v>
      </c>
      <c r="BK131" s="36">
        <v>0</v>
      </c>
      <c r="BL131" s="36">
        <v>0</v>
      </c>
    </row>
    <row r="132" spans="1:64" s="37" customFormat="1" x14ac:dyDescent="0.2">
      <c r="A132" s="34">
        <v>129</v>
      </c>
      <c r="B132" s="34" t="s">
        <v>3</v>
      </c>
      <c r="C132" s="34" t="s">
        <v>4</v>
      </c>
      <c r="D132" s="41">
        <v>4.8347701440000002</v>
      </c>
      <c r="E132" s="36">
        <v>7</v>
      </c>
      <c r="F132" s="36">
        <v>0</v>
      </c>
      <c r="G132" s="36">
        <v>0</v>
      </c>
      <c r="H132" s="36">
        <v>7</v>
      </c>
      <c r="I132" s="36">
        <v>0</v>
      </c>
      <c r="J132" s="36">
        <v>0</v>
      </c>
      <c r="K132" s="36">
        <v>0</v>
      </c>
      <c r="L132" s="36">
        <v>0</v>
      </c>
      <c r="M132" s="36">
        <v>0</v>
      </c>
      <c r="N132" s="36">
        <v>0</v>
      </c>
      <c r="O132" s="36">
        <v>1.7835300000000002E-4</v>
      </c>
      <c r="P132" s="36">
        <v>2.72685E-4</v>
      </c>
      <c r="Q132" s="36">
        <v>1.3477700000000001E-4</v>
      </c>
      <c r="R132" s="36">
        <v>4.3575999999999997E-5</v>
      </c>
      <c r="S132" s="36">
        <v>2.1584600000000001E-4</v>
      </c>
      <c r="T132" s="36">
        <v>5.6839000000000002E-5</v>
      </c>
      <c r="U132" s="36">
        <v>0</v>
      </c>
      <c r="V132" s="36">
        <v>0</v>
      </c>
      <c r="W132" s="36">
        <v>1.7835300000000002E-4</v>
      </c>
      <c r="X132" s="36">
        <v>2.72685E-4</v>
      </c>
      <c r="Y132" s="36">
        <v>4.5103800000000001E-4</v>
      </c>
      <c r="Z132" s="36">
        <v>0</v>
      </c>
      <c r="AA132" s="36">
        <v>0</v>
      </c>
      <c r="AB132" s="36">
        <v>0</v>
      </c>
      <c r="AC132" s="36">
        <v>0</v>
      </c>
      <c r="AD132" s="36">
        <v>0</v>
      </c>
      <c r="AE132" s="36">
        <v>0</v>
      </c>
      <c r="AF132" s="36">
        <v>0</v>
      </c>
      <c r="AG132" s="36">
        <v>0</v>
      </c>
      <c r="AH132" s="36">
        <v>0</v>
      </c>
      <c r="AI132" s="36">
        <v>0</v>
      </c>
      <c r="AJ132" s="36">
        <v>0</v>
      </c>
      <c r="AK132" s="36">
        <v>0</v>
      </c>
      <c r="AL132" s="36">
        <v>0</v>
      </c>
      <c r="AM132" s="36">
        <v>0</v>
      </c>
      <c r="AN132" s="36">
        <v>0</v>
      </c>
      <c r="AO132" s="36">
        <v>0</v>
      </c>
      <c r="AP132" s="36">
        <v>2.5813499999999999E-4</v>
      </c>
      <c r="AQ132" s="36">
        <v>1.3899499999999999E-4</v>
      </c>
      <c r="AR132" s="36">
        <v>3.9712999999999999E-4</v>
      </c>
      <c r="AS132" s="36">
        <v>0</v>
      </c>
      <c r="AT132" s="36">
        <v>0</v>
      </c>
      <c r="AU132" s="36">
        <v>0</v>
      </c>
      <c r="AV132" s="36">
        <v>0</v>
      </c>
      <c r="AW132" s="36">
        <v>0</v>
      </c>
      <c r="AX132" s="36">
        <v>0</v>
      </c>
      <c r="AY132" s="36">
        <v>0</v>
      </c>
      <c r="AZ132" s="36">
        <v>0</v>
      </c>
      <c r="BA132" s="36">
        <v>0</v>
      </c>
      <c r="BB132" s="36">
        <v>0.125713717</v>
      </c>
      <c r="BC132" s="36">
        <v>6.7735404749999999</v>
      </c>
      <c r="BD132" s="36">
        <v>14.234663499</v>
      </c>
      <c r="BE132" s="36">
        <v>3.9909115714285716E-2</v>
      </c>
      <c r="BF132" s="36">
        <v>7.981823285714286E-2</v>
      </c>
      <c r="BG132" s="36">
        <v>1.050282511</v>
      </c>
      <c r="BH132" s="36">
        <v>9.4311918630000005</v>
      </c>
      <c r="BI132" s="36">
        <v>0</v>
      </c>
      <c r="BJ132" s="36">
        <v>0</v>
      </c>
      <c r="BK132" s="36">
        <v>0</v>
      </c>
      <c r="BL132" s="36">
        <v>0</v>
      </c>
    </row>
    <row r="133" spans="1:64" s="37" customFormat="1" x14ac:dyDescent="0.2">
      <c r="A133" s="34">
        <v>130</v>
      </c>
      <c r="B133" s="34" t="s">
        <v>14</v>
      </c>
      <c r="C133" s="34" t="s">
        <v>15</v>
      </c>
      <c r="D133" s="41">
        <v>4.6755352730000004</v>
      </c>
      <c r="E133" s="36">
        <v>88</v>
      </c>
      <c r="F133" s="36">
        <v>0</v>
      </c>
      <c r="G133" s="36">
        <v>0</v>
      </c>
      <c r="H133" s="36">
        <v>88</v>
      </c>
      <c r="I133" s="36">
        <v>0</v>
      </c>
      <c r="J133" s="36">
        <v>0</v>
      </c>
      <c r="K133" s="36">
        <v>0</v>
      </c>
      <c r="L133" s="36">
        <v>0</v>
      </c>
      <c r="M133" s="36">
        <v>0</v>
      </c>
      <c r="N133" s="36">
        <v>0</v>
      </c>
      <c r="O133" s="36">
        <v>0</v>
      </c>
      <c r="P133" s="36">
        <v>0</v>
      </c>
      <c r="Q133" s="36">
        <v>0</v>
      </c>
      <c r="R133" s="36">
        <v>0</v>
      </c>
      <c r="S133" s="36">
        <v>0</v>
      </c>
      <c r="T133" s="36">
        <v>0</v>
      </c>
      <c r="U133" s="36">
        <v>0</v>
      </c>
      <c r="V133" s="36">
        <v>0</v>
      </c>
      <c r="W133" s="36">
        <v>0</v>
      </c>
      <c r="X133" s="36">
        <v>0</v>
      </c>
      <c r="Y133" s="36">
        <v>0</v>
      </c>
      <c r="Z133" s="36">
        <v>0</v>
      </c>
      <c r="AA133" s="36">
        <v>0</v>
      </c>
      <c r="AB133" s="36">
        <v>0</v>
      </c>
      <c r="AC133" s="36">
        <v>0</v>
      </c>
      <c r="AD133" s="36">
        <v>0</v>
      </c>
      <c r="AE133" s="36">
        <v>0</v>
      </c>
      <c r="AF133" s="36">
        <v>0</v>
      </c>
      <c r="AG133" s="36">
        <v>0</v>
      </c>
      <c r="AH133" s="36">
        <v>0</v>
      </c>
      <c r="AI133" s="36">
        <v>0</v>
      </c>
      <c r="AJ133" s="36">
        <v>0</v>
      </c>
      <c r="AK133" s="36">
        <v>0</v>
      </c>
      <c r="AL133" s="36">
        <v>0</v>
      </c>
      <c r="AM133" s="36">
        <v>0</v>
      </c>
      <c r="AN133" s="36">
        <v>0</v>
      </c>
      <c r="AO133" s="36">
        <v>0</v>
      </c>
      <c r="AP133" s="36">
        <v>0</v>
      </c>
      <c r="AQ133" s="36">
        <v>0</v>
      </c>
      <c r="AR133" s="36">
        <v>0</v>
      </c>
      <c r="AS133" s="36">
        <v>0</v>
      </c>
      <c r="AT133" s="36">
        <v>0</v>
      </c>
      <c r="AU133" s="36">
        <v>0</v>
      </c>
      <c r="AV133" s="36">
        <v>0</v>
      </c>
      <c r="AW133" s="36">
        <v>0</v>
      </c>
      <c r="AX133" s="36">
        <v>0</v>
      </c>
      <c r="AY133" s="36">
        <v>0</v>
      </c>
      <c r="AZ133" s="36">
        <v>0</v>
      </c>
      <c r="BA133" s="36">
        <v>0</v>
      </c>
      <c r="BB133" s="36">
        <v>1.7402771000000001E-2</v>
      </c>
      <c r="BC133" s="36">
        <v>4.9881453120000003</v>
      </c>
      <c r="BD133" s="36">
        <v>10.943983853000001</v>
      </c>
      <c r="BE133" s="36">
        <v>1.2524471428571428E-3</v>
      </c>
      <c r="BF133" s="36">
        <v>2.5048957142857144E-3</v>
      </c>
      <c r="BG133" s="36">
        <v>0.59779671899999998</v>
      </c>
      <c r="BH133" s="36">
        <v>5.2496786120000003</v>
      </c>
      <c r="BI133" s="36">
        <v>0</v>
      </c>
      <c r="BJ133" s="36">
        <v>0</v>
      </c>
      <c r="BK133" s="36">
        <v>0</v>
      </c>
      <c r="BL133" s="36">
        <v>0</v>
      </c>
    </row>
    <row r="134" spans="1:64" s="37" customFormat="1" x14ac:dyDescent="0.2">
      <c r="A134" s="34">
        <v>131</v>
      </c>
      <c r="B134" s="34" t="s">
        <v>14</v>
      </c>
      <c r="C134" s="34" t="s">
        <v>16</v>
      </c>
      <c r="D134" s="41">
        <v>4.5818620409999999</v>
      </c>
      <c r="E134" s="36">
        <v>95</v>
      </c>
      <c r="F134" s="36">
        <v>0</v>
      </c>
      <c r="G134" s="36">
        <v>0</v>
      </c>
      <c r="H134" s="36">
        <v>95</v>
      </c>
      <c r="I134" s="36">
        <v>0</v>
      </c>
      <c r="J134" s="36">
        <v>0</v>
      </c>
      <c r="K134" s="36">
        <v>0</v>
      </c>
      <c r="L134" s="36">
        <v>0</v>
      </c>
      <c r="M134" s="36">
        <v>0</v>
      </c>
      <c r="N134" s="36">
        <v>0</v>
      </c>
      <c r="O134" s="36">
        <v>0</v>
      </c>
      <c r="P134" s="36">
        <v>0</v>
      </c>
      <c r="Q134" s="36">
        <v>0</v>
      </c>
      <c r="R134" s="36">
        <v>0</v>
      </c>
      <c r="S134" s="36">
        <v>0</v>
      </c>
      <c r="T134" s="36">
        <v>0</v>
      </c>
      <c r="U134" s="36">
        <v>0</v>
      </c>
      <c r="V134" s="36">
        <v>0</v>
      </c>
      <c r="W134" s="36">
        <v>0</v>
      </c>
      <c r="X134" s="36">
        <v>0</v>
      </c>
      <c r="Y134" s="36">
        <v>0</v>
      </c>
      <c r="Z134" s="36">
        <v>0</v>
      </c>
      <c r="AA134" s="36">
        <v>0</v>
      </c>
      <c r="AB134" s="36">
        <v>0</v>
      </c>
      <c r="AC134" s="36">
        <v>0</v>
      </c>
      <c r="AD134" s="36">
        <v>0</v>
      </c>
      <c r="AE134" s="36">
        <v>0</v>
      </c>
      <c r="AF134" s="36">
        <v>0</v>
      </c>
      <c r="AG134" s="36">
        <v>0</v>
      </c>
      <c r="AH134" s="36">
        <v>0</v>
      </c>
      <c r="AI134" s="36">
        <v>0</v>
      </c>
      <c r="AJ134" s="36">
        <v>0</v>
      </c>
      <c r="AK134" s="36">
        <v>0</v>
      </c>
      <c r="AL134" s="36">
        <v>0</v>
      </c>
      <c r="AM134" s="36">
        <v>0</v>
      </c>
      <c r="AN134" s="36">
        <v>0</v>
      </c>
      <c r="AO134" s="36">
        <v>0</v>
      </c>
      <c r="AP134" s="36">
        <v>0</v>
      </c>
      <c r="AQ134" s="36">
        <v>0</v>
      </c>
      <c r="AR134" s="36">
        <v>0</v>
      </c>
      <c r="AS134" s="36">
        <v>0</v>
      </c>
      <c r="AT134" s="36">
        <v>0</v>
      </c>
      <c r="AU134" s="36">
        <v>0</v>
      </c>
      <c r="AV134" s="36">
        <v>0</v>
      </c>
      <c r="AW134" s="36">
        <v>0</v>
      </c>
      <c r="AX134" s="36">
        <v>0</v>
      </c>
      <c r="AY134" s="36">
        <v>0</v>
      </c>
      <c r="AZ134" s="36">
        <v>0</v>
      </c>
      <c r="BA134" s="36">
        <v>0</v>
      </c>
      <c r="BB134" s="36">
        <v>3.9316709999999998E-2</v>
      </c>
      <c r="BC134" s="36">
        <v>0.26622727400000001</v>
      </c>
      <c r="BD134" s="36">
        <v>0.57491473299999996</v>
      </c>
      <c r="BE134" s="36">
        <v>2.8295571428571427E-3</v>
      </c>
      <c r="BF134" s="36">
        <v>5.6591157142857149E-3</v>
      </c>
      <c r="BG134" s="36">
        <v>0.29957478900000001</v>
      </c>
      <c r="BH134" s="36">
        <v>0.62747923999999999</v>
      </c>
      <c r="BI134" s="36">
        <v>0</v>
      </c>
      <c r="BJ134" s="36">
        <v>0</v>
      </c>
      <c r="BK134" s="36">
        <v>0</v>
      </c>
      <c r="BL134" s="36">
        <v>0</v>
      </c>
    </row>
    <row r="135" spans="1:64" s="37" customFormat="1" x14ac:dyDescent="0.2">
      <c r="A135" s="34">
        <v>132</v>
      </c>
      <c r="B135" s="34" t="s">
        <v>14</v>
      </c>
      <c r="C135" s="34" t="s">
        <v>17</v>
      </c>
      <c r="D135" s="41">
        <v>4.9914198589999996</v>
      </c>
      <c r="E135" s="36">
        <v>3</v>
      </c>
      <c r="F135" s="36">
        <v>0</v>
      </c>
      <c r="G135" s="36">
        <v>0</v>
      </c>
      <c r="H135" s="36">
        <v>3</v>
      </c>
      <c r="I135" s="36">
        <v>0</v>
      </c>
      <c r="J135" s="36">
        <v>0</v>
      </c>
      <c r="K135" s="36">
        <v>0</v>
      </c>
      <c r="L135" s="36">
        <v>0</v>
      </c>
      <c r="M135" s="36">
        <v>0</v>
      </c>
      <c r="N135" s="36">
        <v>0</v>
      </c>
      <c r="O135" s="36">
        <v>3.3270779999999998E-3</v>
      </c>
      <c r="P135" s="36">
        <v>5.7682829999999999E-3</v>
      </c>
      <c r="Q135" s="36">
        <v>3.1338049999999999E-3</v>
      </c>
      <c r="R135" s="36">
        <v>1.9327299999999999E-4</v>
      </c>
      <c r="S135" s="36">
        <v>5.516188E-3</v>
      </c>
      <c r="T135" s="36">
        <v>2.5209499999999998E-4</v>
      </c>
      <c r="U135" s="36">
        <v>0</v>
      </c>
      <c r="V135" s="36">
        <v>0</v>
      </c>
      <c r="W135" s="36">
        <v>3.3270779999999998E-3</v>
      </c>
      <c r="X135" s="36">
        <v>5.7682829999999999E-3</v>
      </c>
      <c r="Y135" s="36">
        <v>9.0953609999999997E-3</v>
      </c>
      <c r="Z135" s="36">
        <v>0</v>
      </c>
      <c r="AA135" s="36">
        <v>0</v>
      </c>
      <c r="AB135" s="36">
        <v>0</v>
      </c>
      <c r="AC135" s="36">
        <v>0</v>
      </c>
      <c r="AD135" s="36">
        <v>0</v>
      </c>
      <c r="AE135" s="36">
        <v>0</v>
      </c>
      <c r="AF135" s="36">
        <v>0</v>
      </c>
      <c r="AG135" s="36">
        <v>0</v>
      </c>
      <c r="AH135" s="36">
        <v>0</v>
      </c>
      <c r="AI135" s="36">
        <v>0</v>
      </c>
      <c r="AJ135" s="36">
        <v>0</v>
      </c>
      <c r="AK135" s="36">
        <v>0</v>
      </c>
      <c r="AL135" s="36">
        <v>0</v>
      </c>
      <c r="AM135" s="36">
        <v>0</v>
      </c>
      <c r="AN135" s="36">
        <v>0</v>
      </c>
      <c r="AO135" s="36">
        <v>0</v>
      </c>
      <c r="AP135" s="36">
        <v>8.5018309999999996E-3</v>
      </c>
      <c r="AQ135" s="36">
        <v>4.5779089999999998E-3</v>
      </c>
      <c r="AR135" s="36">
        <v>1.3079739999999999E-2</v>
      </c>
      <c r="AS135" s="36">
        <v>0</v>
      </c>
      <c r="AT135" s="36">
        <v>0</v>
      </c>
      <c r="AU135" s="36">
        <v>0</v>
      </c>
      <c r="AV135" s="36">
        <v>0</v>
      </c>
      <c r="AW135" s="36">
        <v>0</v>
      </c>
      <c r="AX135" s="36">
        <v>0</v>
      </c>
      <c r="AY135" s="36">
        <v>0</v>
      </c>
      <c r="AZ135" s="36">
        <v>0</v>
      </c>
      <c r="BA135" s="36">
        <v>0</v>
      </c>
      <c r="BB135" s="36">
        <v>0.39304285999999999</v>
      </c>
      <c r="BC135" s="36">
        <v>18.293803908000001</v>
      </c>
      <c r="BD135" s="36">
        <v>38.726074852000004</v>
      </c>
      <c r="BE135" s="36">
        <v>2.8286638571428574E-2</v>
      </c>
      <c r="BF135" s="36">
        <v>5.6573278571428576E-2</v>
      </c>
      <c r="BG135" s="36">
        <v>1.205173665</v>
      </c>
      <c r="BH135" s="36">
        <v>5.444293042</v>
      </c>
      <c r="BI135" s="36">
        <v>0</v>
      </c>
      <c r="BJ135" s="36">
        <v>0</v>
      </c>
      <c r="BK135" s="36">
        <v>0</v>
      </c>
      <c r="BL135" s="36">
        <v>0</v>
      </c>
    </row>
    <row r="136" spans="1:64" s="37" customFormat="1" x14ac:dyDescent="0.2">
      <c r="A136" s="34">
        <v>133</v>
      </c>
      <c r="B136" s="34" t="s">
        <v>14</v>
      </c>
      <c r="C136" s="34" t="s">
        <v>18</v>
      </c>
      <c r="D136" s="41">
        <v>4.5021272469999998</v>
      </c>
      <c r="E136" s="36">
        <v>13</v>
      </c>
      <c r="F136" s="36">
        <v>0</v>
      </c>
      <c r="G136" s="36">
        <v>0</v>
      </c>
      <c r="H136" s="36">
        <v>13</v>
      </c>
      <c r="I136" s="36">
        <v>0</v>
      </c>
      <c r="J136" s="36">
        <v>0</v>
      </c>
      <c r="K136" s="36">
        <v>0</v>
      </c>
      <c r="L136" s="36">
        <v>0</v>
      </c>
      <c r="M136" s="36">
        <v>0</v>
      </c>
      <c r="N136" s="36">
        <v>0</v>
      </c>
      <c r="O136" s="36">
        <v>0</v>
      </c>
      <c r="P136" s="36">
        <v>0</v>
      </c>
      <c r="Q136" s="36">
        <v>0</v>
      </c>
      <c r="R136" s="36">
        <v>0</v>
      </c>
      <c r="S136" s="36">
        <v>0</v>
      </c>
      <c r="T136" s="36">
        <v>0</v>
      </c>
      <c r="U136" s="36">
        <v>0</v>
      </c>
      <c r="V136" s="36">
        <v>0</v>
      </c>
      <c r="W136" s="36">
        <v>0</v>
      </c>
      <c r="X136" s="36">
        <v>0</v>
      </c>
      <c r="Y136" s="36">
        <v>0</v>
      </c>
      <c r="Z136" s="36">
        <v>0</v>
      </c>
      <c r="AA136" s="36">
        <v>0</v>
      </c>
      <c r="AB136" s="36">
        <v>0</v>
      </c>
      <c r="AC136" s="36">
        <v>0</v>
      </c>
      <c r="AD136" s="36">
        <v>0</v>
      </c>
      <c r="AE136" s="36">
        <v>0</v>
      </c>
      <c r="AF136" s="36">
        <v>0</v>
      </c>
      <c r="AG136" s="36">
        <v>0</v>
      </c>
      <c r="AH136" s="36">
        <v>0</v>
      </c>
      <c r="AI136" s="36">
        <v>0</v>
      </c>
      <c r="AJ136" s="36">
        <v>0</v>
      </c>
      <c r="AK136" s="36">
        <v>0</v>
      </c>
      <c r="AL136" s="36">
        <v>0</v>
      </c>
      <c r="AM136" s="36">
        <v>0</v>
      </c>
      <c r="AN136" s="36">
        <v>0</v>
      </c>
      <c r="AO136" s="36">
        <v>0</v>
      </c>
      <c r="AP136" s="36">
        <v>0</v>
      </c>
      <c r="AQ136" s="36">
        <v>0</v>
      </c>
      <c r="AR136" s="36">
        <v>0</v>
      </c>
      <c r="AS136" s="36">
        <v>0</v>
      </c>
      <c r="AT136" s="36">
        <v>0</v>
      </c>
      <c r="AU136" s="36">
        <v>0</v>
      </c>
      <c r="AV136" s="36">
        <v>0</v>
      </c>
      <c r="AW136" s="36">
        <v>0</v>
      </c>
      <c r="AX136" s="36">
        <v>0</v>
      </c>
      <c r="AY136" s="36">
        <v>0</v>
      </c>
      <c r="AZ136" s="36">
        <v>0</v>
      </c>
      <c r="BA136" s="36">
        <v>0</v>
      </c>
      <c r="BB136" s="36">
        <v>0</v>
      </c>
      <c r="BC136" s="36">
        <v>0</v>
      </c>
      <c r="BD136" s="36">
        <v>0</v>
      </c>
      <c r="BE136" s="36">
        <v>0</v>
      </c>
      <c r="BF136" s="36">
        <v>0</v>
      </c>
      <c r="BG136" s="36">
        <v>2.6314299999999999E-2</v>
      </c>
      <c r="BH136" s="36">
        <v>5.1306779999999996E-3</v>
      </c>
      <c r="BI136" s="36">
        <v>0</v>
      </c>
      <c r="BJ136" s="36">
        <v>0</v>
      </c>
      <c r="BK136" s="36">
        <v>0</v>
      </c>
      <c r="BL136" s="36">
        <v>0</v>
      </c>
    </row>
    <row r="137" spans="1:64" s="37" customFormat="1" x14ac:dyDescent="0.2">
      <c r="A137" s="34">
        <v>134</v>
      </c>
      <c r="B137" s="34" t="s">
        <v>14</v>
      </c>
      <c r="C137" s="34" t="s">
        <v>19</v>
      </c>
      <c r="D137" s="41">
        <v>4.0762537050000001</v>
      </c>
      <c r="E137" s="36">
        <v>7</v>
      </c>
      <c r="F137" s="36">
        <v>0</v>
      </c>
      <c r="G137" s="36">
        <v>0</v>
      </c>
      <c r="H137" s="36">
        <v>7</v>
      </c>
      <c r="I137" s="36">
        <v>0</v>
      </c>
      <c r="J137" s="36">
        <v>0</v>
      </c>
      <c r="K137" s="36">
        <v>0</v>
      </c>
      <c r="L137" s="36">
        <v>0</v>
      </c>
      <c r="M137" s="36">
        <v>0</v>
      </c>
      <c r="N137" s="36">
        <v>0</v>
      </c>
      <c r="O137" s="36">
        <v>0</v>
      </c>
      <c r="P137" s="36">
        <v>0</v>
      </c>
      <c r="Q137" s="36">
        <v>0</v>
      </c>
      <c r="R137" s="36">
        <v>0</v>
      </c>
      <c r="S137" s="36">
        <v>0</v>
      </c>
      <c r="T137" s="36">
        <v>0</v>
      </c>
      <c r="U137" s="36">
        <v>0</v>
      </c>
      <c r="V137" s="36">
        <v>0</v>
      </c>
      <c r="W137" s="36">
        <v>0</v>
      </c>
      <c r="X137" s="36">
        <v>0</v>
      </c>
      <c r="Y137" s="36">
        <v>0</v>
      </c>
      <c r="Z137" s="36">
        <v>0</v>
      </c>
      <c r="AA137" s="36">
        <v>0</v>
      </c>
      <c r="AB137" s="36">
        <v>0</v>
      </c>
      <c r="AC137" s="36">
        <v>0</v>
      </c>
      <c r="AD137" s="36">
        <v>0</v>
      </c>
      <c r="AE137" s="36">
        <v>0</v>
      </c>
      <c r="AF137" s="36">
        <v>0</v>
      </c>
      <c r="AG137" s="36">
        <v>0</v>
      </c>
      <c r="AH137" s="36">
        <v>0</v>
      </c>
      <c r="AI137" s="36">
        <v>0</v>
      </c>
      <c r="AJ137" s="36">
        <v>0</v>
      </c>
      <c r="AK137" s="36">
        <v>0</v>
      </c>
      <c r="AL137" s="36">
        <v>0</v>
      </c>
      <c r="AM137" s="36">
        <v>0</v>
      </c>
      <c r="AN137" s="36">
        <v>0</v>
      </c>
      <c r="AO137" s="36">
        <v>0</v>
      </c>
      <c r="AP137" s="36">
        <v>0</v>
      </c>
      <c r="AQ137" s="36">
        <v>0</v>
      </c>
      <c r="AR137" s="36">
        <v>0</v>
      </c>
      <c r="AS137" s="36">
        <v>0</v>
      </c>
      <c r="AT137" s="36">
        <v>0</v>
      </c>
      <c r="AU137" s="36">
        <v>0</v>
      </c>
      <c r="AV137" s="36">
        <v>0</v>
      </c>
      <c r="AW137" s="36">
        <v>0</v>
      </c>
      <c r="AX137" s="36">
        <v>0</v>
      </c>
      <c r="AY137" s="36">
        <v>0</v>
      </c>
      <c r="AZ137" s="36">
        <v>0</v>
      </c>
      <c r="BA137" s="36">
        <v>0</v>
      </c>
      <c r="BB137" s="36">
        <v>0</v>
      </c>
      <c r="BC137" s="36">
        <v>0</v>
      </c>
      <c r="BD137" s="36">
        <v>0</v>
      </c>
      <c r="BE137" s="36">
        <v>0</v>
      </c>
      <c r="BF137" s="36">
        <v>0</v>
      </c>
      <c r="BG137" s="36">
        <v>0</v>
      </c>
      <c r="BH137" s="36">
        <v>0</v>
      </c>
      <c r="BI137" s="36">
        <v>0</v>
      </c>
      <c r="BJ137" s="36">
        <v>0</v>
      </c>
      <c r="BK137" s="36">
        <v>0</v>
      </c>
      <c r="BL137" s="36">
        <v>0</v>
      </c>
    </row>
    <row r="138" spans="1:64" s="37" customFormat="1" x14ac:dyDescent="0.2">
      <c r="A138" s="34">
        <v>135</v>
      </c>
      <c r="B138" s="34" t="s">
        <v>14</v>
      </c>
      <c r="C138" s="34" t="s">
        <v>20</v>
      </c>
      <c r="D138" s="41">
        <v>4.3327730469999999</v>
      </c>
      <c r="E138" s="36">
        <v>20</v>
      </c>
      <c r="F138" s="36">
        <v>0</v>
      </c>
      <c r="G138" s="36">
        <v>0</v>
      </c>
      <c r="H138" s="36">
        <v>20</v>
      </c>
      <c r="I138" s="36">
        <v>0</v>
      </c>
      <c r="J138" s="36">
        <v>0</v>
      </c>
      <c r="K138" s="36">
        <v>0</v>
      </c>
      <c r="L138" s="36">
        <v>0</v>
      </c>
      <c r="M138" s="36">
        <v>0</v>
      </c>
      <c r="N138" s="36">
        <v>0</v>
      </c>
      <c r="O138" s="36">
        <v>0</v>
      </c>
      <c r="P138" s="36">
        <v>0</v>
      </c>
      <c r="Q138" s="36">
        <v>0</v>
      </c>
      <c r="R138" s="36">
        <v>0</v>
      </c>
      <c r="S138" s="36">
        <v>0</v>
      </c>
      <c r="T138" s="36">
        <v>0</v>
      </c>
      <c r="U138" s="36">
        <v>0</v>
      </c>
      <c r="V138" s="36">
        <v>0</v>
      </c>
      <c r="W138" s="36">
        <v>0</v>
      </c>
      <c r="X138" s="36">
        <v>0</v>
      </c>
      <c r="Y138" s="36">
        <v>0</v>
      </c>
      <c r="Z138" s="36">
        <v>0</v>
      </c>
      <c r="AA138" s="36">
        <v>0</v>
      </c>
      <c r="AB138" s="36">
        <v>0</v>
      </c>
      <c r="AC138" s="36">
        <v>0</v>
      </c>
      <c r="AD138" s="36">
        <v>0</v>
      </c>
      <c r="AE138" s="36">
        <v>0</v>
      </c>
      <c r="AF138" s="36">
        <v>0</v>
      </c>
      <c r="AG138" s="36">
        <v>0</v>
      </c>
      <c r="AH138" s="36">
        <v>0</v>
      </c>
      <c r="AI138" s="36">
        <v>0</v>
      </c>
      <c r="AJ138" s="36">
        <v>0</v>
      </c>
      <c r="AK138" s="36">
        <v>0</v>
      </c>
      <c r="AL138" s="36">
        <v>0</v>
      </c>
      <c r="AM138" s="36">
        <v>0</v>
      </c>
      <c r="AN138" s="36">
        <v>0</v>
      </c>
      <c r="AO138" s="36">
        <v>0</v>
      </c>
      <c r="AP138" s="36">
        <v>0</v>
      </c>
      <c r="AQ138" s="36">
        <v>0</v>
      </c>
      <c r="AR138" s="36">
        <v>0</v>
      </c>
      <c r="AS138" s="36">
        <v>0</v>
      </c>
      <c r="AT138" s="36">
        <v>0</v>
      </c>
      <c r="AU138" s="36">
        <v>0</v>
      </c>
      <c r="AV138" s="36">
        <v>0</v>
      </c>
      <c r="AW138" s="36">
        <v>0</v>
      </c>
      <c r="AX138" s="36">
        <v>0</v>
      </c>
      <c r="AY138" s="36">
        <v>0</v>
      </c>
      <c r="AZ138" s="36">
        <v>0</v>
      </c>
      <c r="BA138" s="36">
        <v>0</v>
      </c>
      <c r="BB138" s="36">
        <v>0</v>
      </c>
      <c r="BC138" s="36">
        <v>0</v>
      </c>
      <c r="BD138" s="36">
        <v>0</v>
      </c>
      <c r="BE138" s="36">
        <v>0</v>
      </c>
      <c r="BF138" s="36">
        <v>0</v>
      </c>
      <c r="BG138" s="36">
        <v>0</v>
      </c>
      <c r="BH138" s="36">
        <v>0</v>
      </c>
      <c r="BI138" s="36">
        <v>0</v>
      </c>
      <c r="BJ138" s="36">
        <v>0</v>
      </c>
      <c r="BK138" s="36">
        <v>0</v>
      </c>
      <c r="BL138" s="36">
        <v>0</v>
      </c>
    </row>
    <row r="139" spans="1:64" s="37" customFormat="1" x14ac:dyDescent="0.2">
      <c r="A139" s="34">
        <v>136</v>
      </c>
      <c r="B139" s="34" t="s">
        <v>14</v>
      </c>
      <c r="C139" s="34" t="s">
        <v>21</v>
      </c>
      <c r="D139" s="41">
        <v>4.2546844479999999</v>
      </c>
      <c r="E139" s="36">
        <v>1</v>
      </c>
      <c r="F139" s="36">
        <v>0</v>
      </c>
      <c r="G139" s="36">
        <v>0</v>
      </c>
      <c r="H139" s="36">
        <v>1</v>
      </c>
      <c r="I139" s="36">
        <v>0</v>
      </c>
      <c r="J139" s="36">
        <v>0</v>
      </c>
      <c r="K139" s="36">
        <v>0</v>
      </c>
      <c r="L139" s="36">
        <v>0</v>
      </c>
      <c r="M139" s="36">
        <v>0</v>
      </c>
      <c r="N139" s="36">
        <v>0</v>
      </c>
      <c r="O139" s="36">
        <v>0</v>
      </c>
      <c r="P139" s="36">
        <v>0</v>
      </c>
      <c r="Q139" s="36">
        <v>0</v>
      </c>
      <c r="R139" s="36">
        <v>0</v>
      </c>
      <c r="S139" s="36">
        <v>0</v>
      </c>
      <c r="T139" s="36">
        <v>0</v>
      </c>
      <c r="U139" s="36">
        <v>0</v>
      </c>
      <c r="V139" s="36">
        <v>0</v>
      </c>
      <c r="W139" s="36">
        <v>0</v>
      </c>
      <c r="X139" s="36">
        <v>0</v>
      </c>
      <c r="Y139" s="36">
        <v>0</v>
      </c>
      <c r="Z139" s="36">
        <v>0</v>
      </c>
      <c r="AA139" s="36">
        <v>0</v>
      </c>
      <c r="AB139" s="36">
        <v>0</v>
      </c>
      <c r="AC139" s="36">
        <v>0</v>
      </c>
      <c r="AD139" s="36">
        <v>0</v>
      </c>
      <c r="AE139" s="36">
        <v>0</v>
      </c>
      <c r="AF139" s="36">
        <v>0</v>
      </c>
      <c r="AG139" s="36">
        <v>0</v>
      </c>
      <c r="AH139" s="36">
        <v>0</v>
      </c>
      <c r="AI139" s="36">
        <v>0</v>
      </c>
      <c r="AJ139" s="36">
        <v>0</v>
      </c>
      <c r="AK139" s="36">
        <v>0</v>
      </c>
      <c r="AL139" s="36">
        <v>0</v>
      </c>
      <c r="AM139" s="36">
        <v>0</v>
      </c>
      <c r="AN139" s="36">
        <v>0</v>
      </c>
      <c r="AO139" s="36">
        <v>0</v>
      </c>
      <c r="AP139" s="36">
        <v>0</v>
      </c>
      <c r="AQ139" s="36">
        <v>0</v>
      </c>
      <c r="AR139" s="36">
        <v>0</v>
      </c>
      <c r="AS139" s="36">
        <v>0</v>
      </c>
      <c r="AT139" s="36">
        <v>0</v>
      </c>
      <c r="AU139" s="36">
        <v>0</v>
      </c>
      <c r="AV139" s="36">
        <v>0</v>
      </c>
      <c r="AW139" s="36">
        <v>0</v>
      </c>
      <c r="AX139" s="36">
        <v>0</v>
      </c>
      <c r="AY139" s="36">
        <v>0</v>
      </c>
      <c r="AZ139" s="36">
        <v>0</v>
      </c>
      <c r="BA139" s="36">
        <v>0</v>
      </c>
      <c r="BB139" s="36">
        <v>0</v>
      </c>
      <c r="BC139" s="36">
        <v>0</v>
      </c>
      <c r="BD139" s="36">
        <v>0</v>
      </c>
      <c r="BE139" s="36">
        <v>0</v>
      </c>
      <c r="BF139" s="36">
        <v>0</v>
      </c>
      <c r="BG139" s="36">
        <v>0</v>
      </c>
      <c r="BH139" s="36">
        <v>0</v>
      </c>
      <c r="BI139" s="36">
        <v>0</v>
      </c>
      <c r="BJ139" s="36">
        <v>0</v>
      </c>
      <c r="BK139" s="36">
        <v>0</v>
      </c>
      <c r="BL139" s="36">
        <v>0</v>
      </c>
    </row>
    <row r="140" spans="1:64" s="37" customFormat="1" x14ac:dyDescent="0.2">
      <c r="A140" s="34">
        <v>137</v>
      </c>
      <c r="B140" s="34" t="s">
        <v>14</v>
      </c>
      <c r="C140" s="34" t="s">
        <v>22</v>
      </c>
      <c r="D140" s="41">
        <v>4.4548473599999996</v>
      </c>
      <c r="E140" s="36">
        <v>3</v>
      </c>
      <c r="F140" s="36">
        <v>0</v>
      </c>
      <c r="G140" s="36">
        <v>0</v>
      </c>
      <c r="H140" s="36">
        <v>3</v>
      </c>
      <c r="I140" s="36">
        <v>0</v>
      </c>
      <c r="J140" s="36">
        <v>0</v>
      </c>
      <c r="K140" s="36">
        <v>0</v>
      </c>
      <c r="L140" s="36">
        <v>0</v>
      </c>
      <c r="M140" s="36">
        <v>0</v>
      </c>
      <c r="N140" s="36">
        <v>0</v>
      </c>
      <c r="O140" s="36">
        <v>0</v>
      </c>
      <c r="P140" s="36">
        <v>0</v>
      </c>
      <c r="Q140" s="36">
        <v>0</v>
      </c>
      <c r="R140" s="36">
        <v>0</v>
      </c>
      <c r="S140" s="36">
        <v>0</v>
      </c>
      <c r="T140" s="36">
        <v>0</v>
      </c>
      <c r="U140" s="36">
        <v>0</v>
      </c>
      <c r="V140" s="36">
        <v>0</v>
      </c>
      <c r="W140" s="36">
        <v>0</v>
      </c>
      <c r="X140" s="36">
        <v>0</v>
      </c>
      <c r="Y140" s="36">
        <v>0</v>
      </c>
      <c r="Z140" s="36">
        <v>0</v>
      </c>
      <c r="AA140" s="36">
        <v>0</v>
      </c>
      <c r="AB140" s="36">
        <v>0</v>
      </c>
      <c r="AC140" s="36">
        <v>0</v>
      </c>
      <c r="AD140" s="36">
        <v>0</v>
      </c>
      <c r="AE140" s="36">
        <v>0</v>
      </c>
      <c r="AF140" s="36">
        <v>0</v>
      </c>
      <c r="AG140" s="36">
        <v>0</v>
      </c>
      <c r="AH140" s="36">
        <v>0</v>
      </c>
      <c r="AI140" s="36">
        <v>0</v>
      </c>
      <c r="AJ140" s="36">
        <v>0</v>
      </c>
      <c r="AK140" s="36">
        <v>0</v>
      </c>
      <c r="AL140" s="36">
        <v>0</v>
      </c>
      <c r="AM140" s="36">
        <v>0</v>
      </c>
      <c r="AN140" s="36">
        <v>0</v>
      </c>
      <c r="AO140" s="36">
        <v>0</v>
      </c>
      <c r="AP140" s="36">
        <v>0</v>
      </c>
      <c r="AQ140" s="36">
        <v>0</v>
      </c>
      <c r="AR140" s="36">
        <v>0</v>
      </c>
      <c r="AS140" s="36">
        <v>0</v>
      </c>
      <c r="AT140" s="36">
        <v>0</v>
      </c>
      <c r="AU140" s="36">
        <v>0</v>
      </c>
      <c r="AV140" s="36">
        <v>0</v>
      </c>
      <c r="AW140" s="36">
        <v>0</v>
      </c>
      <c r="AX140" s="36">
        <v>0</v>
      </c>
      <c r="AY140" s="36">
        <v>0</v>
      </c>
      <c r="AZ140" s="36">
        <v>0</v>
      </c>
      <c r="BA140" s="36">
        <v>0</v>
      </c>
      <c r="BB140" s="36">
        <v>0</v>
      </c>
      <c r="BC140" s="36">
        <v>0</v>
      </c>
      <c r="BD140" s="36">
        <v>0</v>
      </c>
      <c r="BE140" s="36">
        <v>0</v>
      </c>
      <c r="BF140" s="36">
        <v>0</v>
      </c>
      <c r="BG140" s="36">
        <v>0</v>
      </c>
      <c r="BH140" s="36">
        <v>0</v>
      </c>
      <c r="BI140" s="36">
        <v>0</v>
      </c>
      <c r="BJ140" s="36">
        <v>0</v>
      </c>
      <c r="BK140" s="36">
        <v>0</v>
      </c>
      <c r="BL140" s="36">
        <v>0</v>
      </c>
    </row>
    <row r="141" spans="1:64" s="37" customFormat="1" x14ac:dyDescent="0.2">
      <c r="A141" s="34">
        <v>138</v>
      </c>
      <c r="B141" s="34" t="s">
        <v>14</v>
      </c>
      <c r="C141" s="34" t="s">
        <v>23</v>
      </c>
      <c r="D141" s="41">
        <v>4.2073535440000001</v>
      </c>
      <c r="E141" s="36">
        <v>3</v>
      </c>
      <c r="F141" s="36">
        <v>0</v>
      </c>
      <c r="G141" s="36">
        <v>0</v>
      </c>
      <c r="H141" s="36">
        <v>3</v>
      </c>
      <c r="I141" s="36">
        <v>0</v>
      </c>
      <c r="J141" s="36">
        <v>0</v>
      </c>
      <c r="K141" s="36">
        <v>0</v>
      </c>
      <c r="L141" s="36">
        <v>0</v>
      </c>
      <c r="M141" s="36">
        <v>0</v>
      </c>
      <c r="N141" s="36">
        <v>0</v>
      </c>
      <c r="O141" s="36">
        <v>0</v>
      </c>
      <c r="P141" s="36">
        <v>0</v>
      </c>
      <c r="Q141" s="36">
        <v>0</v>
      </c>
      <c r="R141" s="36">
        <v>0</v>
      </c>
      <c r="S141" s="36">
        <v>0</v>
      </c>
      <c r="T141" s="36">
        <v>0</v>
      </c>
      <c r="U141" s="36">
        <v>0</v>
      </c>
      <c r="V141" s="36">
        <v>0</v>
      </c>
      <c r="W141" s="36">
        <v>0</v>
      </c>
      <c r="X141" s="36">
        <v>0</v>
      </c>
      <c r="Y141" s="36">
        <v>0</v>
      </c>
      <c r="Z141" s="36">
        <v>0</v>
      </c>
      <c r="AA141" s="36">
        <v>0</v>
      </c>
      <c r="AB141" s="36">
        <v>0</v>
      </c>
      <c r="AC141" s="36">
        <v>0</v>
      </c>
      <c r="AD141" s="36">
        <v>0</v>
      </c>
      <c r="AE141" s="36">
        <v>0</v>
      </c>
      <c r="AF141" s="36">
        <v>0</v>
      </c>
      <c r="AG141" s="36">
        <v>0</v>
      </c>
      <c r="AH141" s="36">
        <v>0</v>
      </c>
      <c r="AI141" s="36">
        <v>0</v>
      </c>
      <c r="AJ141" s="36">
        <v>0</v>
      </c>
      <c r="AK141" s="36">
        <v>0</v>
      </c>
      <c r="AL141" s="36">
        <v>0</v>
      </c>
      <c r="AM141" s="36">
        <v>0</v>
      </c>
      <c r="AN141" s="36">
        <v>0</v>
      </c>
      <c r="AO141" s="36">
        <v>0</v>
      </c>
      <c r="AP141" s="36">
        <v>0</v>
      </c>
      <c r="AQ141" s="36">
        <v>0</v>
      </c>
      <c r="AR141" s="36">
        <v>0</v>
      </c>
      <c r="AS141" s="36">
        <v>0</v>
      </c>
      <c r="AT141" s="36">
        <v>0</v>
      </c>
      <c r="AU141" s="36">
        <v>0</v>
      </c>
      <c r="AV141" s="36">
        <v>0</v>
      </c>
      <c r="AW141" s="36">
        <v>0</v>
      </c>
      <c r="AX141" s="36">
        <v>0</v>
      </c>
      <c r="AY141" s="36">
        <v>0</v>
      </c>
      <c r="AZ141" s="36">
        <v>0</v>
      </c>
      <c r="BA141" s="36">
        <v>0</v>
      </c>
      <c r="BB141" s="36">
        <v>0</v>
      </c>
      <c r="BC141" s="36">
        <v>0</v>
      </c>
      <c r="BD141" s="36">
        <v>0</v>
      </c>
      <c r="BE141" s="36">
        <v>0</v>
      </c>
      <c r="BF141" s="36">
        <v>0</v>
      </c>
      <c r="BG141" s="36">
        <v>0</v>
      </c>
      <c r="BH141" s="36">
        <v>0</v>
      </c>
      <c r="BI141" s="36">
        <v>0</v>
      </c>
      <c r="BJ141" s="36">
        <v>0</v>
      </c>
      <c r="BK141" s="36">
        <v>0</v>
      </c>
      <c r="BL141" s="36">
        <v>0</v>
      </c>
    </row>
    <row r="142" spans="1:64" s="37" customFormat="1" x14ac:dyDescent="0.2">
      <c r="A142" s="34">
        <v>139</v>
      </c>
      <c r="B142" s="34" t="s">
        <v>14</v>
      </c>
      <c r="C142" s="34" t="s">
        <v>24</v>
      </c>
      <c r="D142" s="41">
        <v>4.4353719920000003</v>
      </c>
      <c r="E142" s="36">
        <v>6</v>
      </c>
      <c r="F142" s="36">
        <v>0</v>
      </c>
      <c r="G142" s="36">
        <v>0</v>
      </c>
      <c r="H142" s="36">
        <v>6</v>
      </c>
      <c r="I142" s="36">
        <v>0</v>
      </c>
      <c r="J142" s="36">
        <v>0</v>
      </c>
      <c r="K142" s="36">
        <v>0</v>
      </c>
      <c r="L142" s="36">
        <v>0</v>
      </c>
      <c r="M142" s="36">
        <v>0</v>
      </c>
      <c r="N142" s="36">
        <v>0</v>
      </c>
      <c r="O142" s="36">
        <v>0</v>
      </c>
      <c r="P142" s="36">
        <v>0</v>
      </c>
      <c r="Q142" s="36">
        <v>0</v>
      </c>
      <c r="R142" s="36">
        <v>0</v>
      </c>
      <c r="S142" s="36">
        <v>0</v>
      </c>
      <c r="T142" s="36">
        <v>0</v>
      </c>
      <c r="U142" s="36">
        <v>0</v>
      </c>
      <c r="V142" s="36">
        <v>0</v>
      </c>
      <c r="W142" s="36">
        <v>0</v>
      </c>
      <c r="X142" s="36">
        <v>0</v>
      </c>
      <c r="Y142" s="36">
        <v>0</v>
      </c>
      <c r="Z142" s="36">
        <v>0</v>
      </c>
      <c r="AA142" s="36">
        <v>0</v>
      </c>
      <c r="AB142" s="36">
        <v>0</v>
      </c>
      <c r="AC142" s="36">
        <v>0</v>
      </c>
      <c r="AD142" s="36">
        <v>0</v>
      </c>
      <c r="AE142" s="36">
        <v>0</v>
      </c>
      <c r="AF142" s="36">
        <v>0</v>
      </c>
      <c r="AG142" s="36">
        <v>0</v>
      </c>
      <c r="AH142" s="36">
        <v>0</v>
      </c>
      <c r="AI142" s="36">
        <v>0</v>
      </c>
      <c r="AJ142" s="36">
        <v>0</v>
      </c>
      <c r="AK142" s="36">
        <v>0</v>
      </c>
      <c r="AL142" s="36">
        <v>0</v>
      </c>
      <c r="AM142" s="36">
        <v>0</v>
      </c>
      <c r="AN142" s="36">
        <v>0</v>
      </c>
      <c r="AO142" s="36">
        <v>0</v>
      </c>
      <c r="AP142" s="36">
        <v>0</v>
      </c>
      <c r="AQ142" s="36">
        <v>0</v>
      </c>
      <c r="AR142" s="36">
        <v>0</v>
      </c>
      <c r="AS142" s="36">
        <v>0</v>
      </c>
      <c r="AT142" s="36">
        <v>0</v>
      </c>
      <c r="AU142" s="36">
        <v>0</v>
      </c>
      <c r="AV142" s="36">
        <v>0</v>
      </c>
      <c r="AW142" s="36">
        <v>0</v>
      </c>
      <c r="AX142" s="36">
        <v>0</v>
      </c>
      <c r="AY142" s="36">
        <v>0</v>
      </c>
      <c r="AZ142" s="36">
        <v>0</v>
      </c>
      <c r="BA142" s="36">
        <v>0</v>
      </c>
      <c r="BB142" s="36">
        <v>0</v>
      </c>
      <c r="BC142" s="36">
        <v>0</v>
      </c>
      <c r="BD142" s="36">
        <v>0</v>
      </c>
      <c r="BE142" s="36">
        <v>0</v>
      </c>
      <c r="BF142" s="36">
        <v>0</v>
      </c>
      <c r="BG142" s="36">
        <v>0</v>
      </c>
      <c r="BH142" s="36">
        <v>0</v>
      </c>
      <c r="BI142" s="36">
        <v>0</v>
      </c>
      <c r="BJ142" s="36">
        <v>0</v>
      </c>
      <c r="BK142" s="36">
        <v>0</v>
      </c>
      <c r="BL142" s="36">
        <v>0</v>
      </c>
    </row>
    <row r="143" spans="1:64" s="37" customFormat="1" x14ac:dyDescent="0.2">
      <c r="A143" s="34">
        <v>140</v>
      </c>
      <c r="B143" s="34" t="s">
        <v>14</v>
      </c>
      <c r="C143" s="34" t="s">
        <v>25</v>
      </c>
      <c r="D143" s="41">
        <v>4.7280993609999999</v>
      </c>
      <c r="E143" s="36">
        <v>2</v>
      </c>
      <c r="F143" s="36">
        <v>0</v>
      </c>
      <c r="G143" s="36">
        <v>0</v>
      </c>
      <c r="H143" s="36">
        <v>2</v>
      </c>
      <c r="I143" s="36">
        <v>0</v>
      </c>
      <c r="J143" s="36">
        <v>0</v>
      </c>
      <c r="K143" s="36">
        <v>0</v>
      </c>
      <c r="L143" s="36">
        <v>0</v>
      </c>
      <c r="M143" s="36">
        <v>0</v>
      </c>
      <c r="N143" s="36">
        <v>0</v>
      </c>
      <c r="O143" s="36">
        <v>0</v>
      </c>
      <c r="P143" s="36">
        <v>0</v>
      </c>
      <c r="Q143" s="36">
        <v>0</v>
      </c>
      <c r="R143" s="36">
        <v>0</v>
      </c>
      <c r="S143" s="36">
        <v>0</v>
      </c>
      <c r="T143" s="36">
        <v>0</v>
      </c>
      <c r="U143" s="36">
        <v>0</v>
      </c>
      <c r="V143" s="36">
        <v>0</v>
      </c>
      <c r="W143" s="36">
        <v>0</v>
      </c>
      <c r="X143" s="36">
        <v>0</v>
      </c>
      <c r="Y143" s="36">
        <v>0</v>
      </c>
      <c r="Z143" s="36">
        <v>0</v>
      </c>
      <c r="AA143" s="36">
        <v>0</v>
      </c>
      <c r="AB143" s="36">
        <v>0</v>
      </c>
      <c r="AC143" s="36">
        <v>0</v>
      </c>
      <c r="AD143" s="36">
        <v>0</v>
      </c>
      <c r="AE143" s="36">
        <v>0</v>
      </c>
      <c r="AF143" s="36">
        <v>0</v>
      </c>
      <c r="AG143" s="36">
        <v>0</v>
      </c>
      <c r="AH143" s="36">
        <v>0</v>
      </c>
      <c r="AI143" s="36">
        <v>0</v>
      </c>
      <c r="AJ143" s="36">
        <v>0</v>
      </c>
      <c r="AK143" s="36">
        <v>0</v>
      </c>
      <c r="AL143" s="36">
        <v>0</v>
      </c>
      <c r="AM143" s="36">
        <v>0</v>
      </c>
      <c r="AN143" s="36">
        <v>0</v>
      </c>
      <c r="AO143" s="36">
        <v>0</v>
      </c>
      <c r="AP143" s="36">
        <v>0</v>
      </c>
      <c r="AQ143" s="36">
        <v>0</v>
      </c>
      <c r="AR143" s="36">
        <v>0</v>
      </c>
      <c r="AS143" s="36">
        <v>0</v>
      </c>
      <c r="AT143" s="36">
        <v>0</v>
      </c>
      <c r="AU143" s="36">
        <v>0</v>
      </c>
      <c r="AV143" s="36">
        <v>0</v>
      </c>
      <c r="AW143" s="36">
        <v>0</v>
      </c>
      <c r="AX143" s="36">
        <v>0</v>
      </c>
      <c r="AY143" s="36">
        <v>0</v>
      </c>
      <c r="AZ143" s="36">
        <v>0</v>
      </c>
      <c r="BA143" s="36">
        <v>0</v>
      </c>
      <c r="BB143" s="36">
        <v>3.278998E-3</v>
      </c>
      <c r="BC143" s="36">
        <v>0.209433389</v>
      </c>
      <c r="BD143" s="36">
        <v>0.49621878600000002</v>
      </c>
      <c r="BE143" s="36">
        <v>2.3598285714285716E-4</v>
      </c>
      <c r="BF143" s="36">
        <v>4.7196714285714295E-4</v>
      </c>
      <c r="BG143" s="36">
        <v>1.5056058000000001E-2</v>
      </c>
      <c r="BH143" s="36">
        <v>6.0548352E-2</v>
      </c>
      <c r="BI143" s="36">
        <v>0</v>
      </c>
      <c r="BJ143" s="36">
        <v>0</v>
      </c>
      <c r="BK143" s="36">
        <v>0</v>
      </c>
      <c r="BL143" s="36">
        <v>0</v>
      </c>
    </row>
    <row r="144" spans="1:64" s="37" customFormat="1" x14ac:dyDescent="0.2">
      <c r="A144" s="34">
        <v>141</v>
      </c>
      <c r="B144" s="34" t="s">
        <v>14</v>
      </c>
      <c r="C144" s="34" t="s">
        <v>26</v>
      </c>
      <c r="D144" s="41">
        <v>4.8190577860000001</v>
      </c>
      <c r="E144" s="36">
        <v>22</v>
      </c>
      <c r="F144" s="36">
        <v>0</v>
      </c>
      <c r="G144" s="36">
        <v>0</v>
      </c>
      <c r="H144" s="36">
        <v>22</v>
      </c>
      <c r="I144" s="36">
        <v>0</v>
      </c>
      <c r="J144" s="36">
        <v>0</v>
      </c>
      <c r="K144" s="36">
        <v>0</v>
      </c>
      <c r="L144" s="36">
        <v>0</v>
      </c>
      <c r="M144" s="36">
        <v>0</v>
      </c>
      <c r="N144" s="36">
        <v>0</v>
      </c>
      <c r="O144" s="36">
        <v>0</v>
      </c>
      <c r="P144" s="36">
        <v>0</v>
      </c>
      <c r="Q144" s="36">
        <v>0</v>
      </c>
      <c r="R144" s="36">
        <v>0</v>
      </c>
      <c r="S144" s="36">
        <v>0</v>
      </c>
      <c r="T144" s="36">
        <v>0</v>
      </c>
      <c r="U144" s="36">
        <v>0</v>
      </c>
      <c r="V144" s="36">
        <v>0</v>
      </c>
      <c r="W144" s="36">
        <v>0</v>
      </c>
      <c r="X144" s="36">
        <v>0</v>
      </c>
      <c r="Y144" s="36">
        <v>0</v>
      </c>
      <c r="Z144" s="36">
        <v>0</v>
      </c>
      <c r="AA144" s="36">
        <v>0</v>
      </c>
      <c r="AB144" s="36">
        <v>0</v>
      </c>
      <c r="AC144" s="36">
        <v>0</v>
      </c>
      <c r="AD144" s="36">
        <v>0</v>
      </c>
      <c r="AE144" s="36">
        <v>0</v>
      </c>
      <c r="AF144" s="36">
        <v>0</v>
      </c>
      <c r="AG144" s="36">
        <v>0</v>
      </c>
      <c r="AH144" s="36">
        <v>0</v>
      </c>
      <c r="AI144" s="36">
        <v>0</v>
      </c>
      <c r="AJ144" s="36">
        <v>0</v>
      </c>
      <c r="AK144" s="36">
        <v>0</v>
      </c>
      <c r="AL144" s="36">
        <v>0</v>
      </c>
      <c r="AM144" s="36">
        <v>0</v>
      </c>
      <c r="AN144" s="36">
        <v>0</v>
      </c>
      <c r="AO144" s="36">
        <v>0</v>
      </c>
      <c r="AP144" s="36">
        <v>0</v>
      </c>
      <c r="AQ144" s="36">
        <v>0</v>
      </c>
      <c r="AR144" s="36">
        <v>0</v>
      </c>
      <c r="AS144" s="36">
        <v>0</v>
      </c>
      <c r="AT144" s="36">
        <v>0</v>
      </c>
      <c r="AU144" s="36">
        <v>0</v>
      </c>
      <c r="AV144" s="36">
        <v>0</v>
      </c>
      <c r="AW144" s="36">
        <v>0</v>
      </c>
      <c r="AX144" s="36">
        <v>0</v>
      </c>
      <c r="AY144" s="36">
        <v>0</v>
      </c>
      <c r="AZ144" s="36">
        <v>0</v>
      </c>
      <c r="BA144" s="36">
        <v>0</v>
      </c>
      <c r="BB144" s="36">
        <v>0</v>
      </c>
      <c r="BC144" s="36">
        <v>0</v>
      </c>
      <c r="BD144" s="36">
        <v>0</v>
      </c>
      <c r="BE144" s="36">
        <v>0</v>
      </c>
      <c r="BF144" s="36">
        <v>0</v>
      </c>
      <c r="BG144" s="36">
        <v>0.83110283699999998</v>
      </c>
      <c r="BH144" s="36">
        <v>1.633271578</v>
      </c>
      <c r="BI144" s="36">
        <v>0</v>
      </c>
      <c r="BJ144" s="36">
        <v>0</v>
      </c>
      <c r="BK144" s="36">
        <v>0</v>
      </c>
      <c r="BL144" s="36">
        <v>0</v>
      </c>
    </row>
    <row r="145" spans="1:64" s="37" customFormat="1" x14ac:dyDescent="0.2">
      <c r="A145" s="34">
        <v>142</v>
      </c>
      <c r="B145" s="34" t="s">
        <v>14</v>
      </c>
      <c r="C145" s="34" t="s">
        <v>27</v>
      </c>
      <c r="D145" s="41">
        <v>4.9276829849999997</v>
      </c>
      <c r="E145" s="36">
        <v>1</v>
      </c>
      <c r="F145" s="36">
        <v>0</v>
      </c>
      <c r="G145" s="36">
        <v>0</v>
      </c>
      <c r="H145" s="36">
        <v>1</v>
      </c>
      <c r="I145" s="36">
        <v>0</v>
      </c>
      <c r="J145" s="36">
        <v>0</v>
      </c>
      <c r="K145" s="36">
        <v>0</v>
      </c>
      <c r="L145" s="36">
        <v>0</v>
      </c>
      <c r="M145" s="36">
        <v>0</v>
      </c>
      <c r="N145" s="36">
        <v>0</v>
      </c>
      <c r="O145" s="36">
        <v>2.3563849999999999E-3</v>
      </c>
      <c r="P145" s="36">
        <v>3.9013980000000004E-3</v>
      </c>
      <c r="Q145" s="36">
        <v>2.0268589999999998E-3</v>
      </c>
      <c r="R145" s="36">
        <v>3.2952600000000002E-4</v>
      </c>
      <c r="S145" s="36">
        <v>3.4715800000000002E-3</v>
      </c>
      <c r="T145" s="36">
        <v>4.29818E-4</v>
      </c>
      <c r="U145" s="36">
        <v>0</v>
      </c>
      <c r="V145" s="36">
        <v>0</v>
      </c>
      <c r="W145" s="36">
        <v>2.3563849999999999E-3</v>
      </c>
      <c r="X145" s="36">
        <v>3.9013980000000004E-3</v>
      </c>
      <c r="Y145" s="36">
        <v>6.2577830000000003E-3</v>
      </c>
      <c r="Z145" s="36">
        <v>0</v>
      </c>
      <c r="AA145" s="36">
        <v>0</v>
      </c>
      <c r="AB145" s="36">
        <v>0</v>
      </c>
      <c r="AC145" s="36">
        <v>0</v>
      </c>
      <c r="AD145" s="36">
        <v>0</v>
      </c>
      <c r="AE145" s="36">
        <v>0</v>
      </c>
      <c r="AF145" s="36">
        <v>0</v>
      </c>
      <c r="AG145" s="36">
        <v>0</v>
      </c>
      <c r="AH145" s="36">
        <v>0</v>
      </c>
      <c r="AI145" s="36">
        <v>0</v>
      </c>
      <c r="AJ145" s="36">
        <v>0</v>
      </c>
      <c r="AK145" s="36">
        <v>0</v>
      </c>
      <c r="AL145" s="36">
        <v>0</v>
      </c>
      <c r="AM145" s="36">
        <v>0</v>
      </c>
      <c r="AN145" s="36">
        <v>0</v>
      </c>
      <c r="AO145" s="36">
        <v>0</v>
      </c>
      <c r="AP145" s="36">
        <v>4.1236090000000003E-3</v>
      </c>
      <c r="AQ145" s="36">
        <v>2.2204049999999999E-3</v>
      </c>
      <c r="AR145" s="36">
        <v>6.3440140000000003E-3</v>
      </c>
      <c r="AS145" s="36">
        <v>0</v>
      </c>
      <c r="AT145" s="36">
        <v>0</v>
      </c>
      <c r="AU145" s="36">
        <v>0</v>
      </c>
      <c r="AV145" s="36">
        <v>0</v>
      </c>
      <c r="AW145" s="36">
        <v>0</v>
      </c>
      <c r="AX145" s="36">
        <v>0</v>
      </c>
      <c r="AY145" s="36">
        <v>0</v>
      </c>
      <c r="AZ145" s="36">
        <v>0</v>
      </c>
      <c r="BA145" s="36">
        <v>0</v>
      </c>
      <c r="BB145" s="36">
        <v>0.22861377799999999</v>
      </c>
      <c r="BC145" s="36">
        <v>11.816752565</v>
      </c>
      <c r="BD145" s="36">
        <v>29.03966943</v>
      </c>
      <c r="BE145" s="36">
        <v>1.6452951428571429E-2</v>
      </c>
      <c r="BF145" s="36">
        <v>3.2905904285714285E-2</v>
      </c>
      <c r="BG145" s="36">
        <v>0.55524193499999996</v>
      </c>
      <c r="BH145" s="36">
        <v>5.9846023559999999</v>
      </c>
      <c r="BI145" s="36">
        <v>0</v>
      </c>
      <c r="BJ145" s="36">
        <v>0</v>
      </c>
      <c r="BK145" s="36">
        <v>0</v>
      </c>
      <c r="BL145" s="36">
        <v>0</v>
      </c>
    </row>
    <row r="146" spans="1:64" s="37" customFormat="1" x14ac:dyDescent="0.2">
      <c r="A146" s="34">
        <v>143</v>
      </c>
      <c r="B146" s="34" t="s">
        <v>14</v>
      </c>
      <c r="C146" s="34" t="s">
        <v>28</v>
      </c>
      <c r="D146" s="41">
        <v>4.7332132839999996</v>
      </c>
      <c r="E146" s="36">
        <v>19</v>
      </c>
      <c r="F146" s="36">
        <v>0</v>
      </c>
      <c r="G146" s="36">
        <v>0</v>
      </c>
      <c r="H146" s="36">
        <v>19</v>
      </c>
      <c r="I146" s="36">
        <v>0</v>
      </c>
      <c r="J146" s="36">
        <v>0</v>
      </c>
      <c r="K146" s="36">
        <v>0</v>
      </c>
      <c r="L146" s="36">
        <v>0</v>
      </c>
      <c r="M146" s="36">
        <v>0</v>
      </c>
      <c r="N146" s="36">
        <v>0</v>
      </c>
      <c r="O146" s="36">
        <v>0</v>
      </c>
      <c r="P146" s="36">
        <v>0</v>
      </c>
      <c r="Q146" s="36">
        <v>0</v>
      </c>
      <c r="R146" s="36">
        <v>0</v>
      </c>
      <c r="S146" s="36">
        <v>0</v>
      </c>
      <c r="T146" s="36">
        <v>0</v>
      </c>
      <c r="U146" s="36">
        <v>0</v>
      </c>
      <c r="V146" s="36">
        <v>0</v>
      </c>
      <c r="W146" s="36">
        <v>0</v>
      </c>
      <c r="X146" s="36">
        <v>0</v>
      </c>
      <c r="Y146" s="36">
        <v>0</v>
      </c>
      <c r="Z146" s="36">
        <v>0</v>
      </c>
      <c r="AA146" s="36">
        <v>0</v>
      </c>
      <c r="AB146" s="36">
        <v>0</v>
      </c>
      <c r="AC146" s="36">
        <v>0</v>
      </c>
      <c r="AD146" s="36">
        <v>0</v>
      </c>
      <c r="AE146" s="36">
        <v>0</v>
      </c>
      <c r="AF146" s="36">
        <v>0</v>
      </c>
      <c r="AG146" s="36">
        <v>0</v>
      </c>
      <c r="AH146" s="36">
        <v>0</v>
      </c>
      <c r="AI146" s="36">
        <v>0</v>
      </c>
      <c r="AJ146" s="36">
        <v>0</v>
      </c>
      <c r="AK146" s="36">
        <v>0</v>
      </c>
      <c r="AL146" s="36">
        <v>0</v>
      </c>
      <c r="AM146" s="36">
        <v>0</v>
      </c>
      <c r="AN146" s="36">
        <v>0</v>
      </c>
      <c r="AO146" s="36">
        <v>0</v>
      </c>
      <c r="AP146" s="36">
        <v>0</v>
      </c>
      <c r="AQ146" s="36">
        <v>0</v>
      </c>
      <c r="AR146" s="36">
        <v>0</v>
      </c>
      <c r="AS146" s="36">
        <v>0</v>
      </c>
      <c r="AT146" s="36">
        <v>0</v>
      </c>
      <c r="AU146" s="36">
        <v>0</v>
      </c>
      <c r="AV146" s="36">
        <v>0</v>
      </c>
      <c r="AW146" s="36">
        <v>0</v>
      </c>
      <c r="AX146" s="36">
        <v>0</v>
      </c>
      <c r="AY146" s="36">
        <v>0</v>
      </c>
      <c r="AZ146" s="36">
        <v>0</v>
      </c>
      <c r="BA146" s="36">
        <v>0</v>
      </c>
      <c r="BB146" s="36">
        <v>0</v>
      </c>
      <c r="BC146" s="36">
        <v>0</v>
      </c>
      <c r="BD146" s="36">
        <v>0</v>
      </c>
      <c r="BE146" s="36">
        <v>0</v>
      </c>
      <c r="BF146" s="36">
        <v>0</v>
      </c>
      <c r="BG146" s="36">
        <v>0.221018826</v>
      </c>
      <c r="BH146" s="36">
        <v>0.37713143799999999</v>
      </c>
      <c r="BI146" s="36">
        <v>0</v>
      </c>
      <c r="BJ146" s="36">
        <v>0</v>
      </c>
      <c r="BK146" s="36">
        <v>0</v>
      </c>
      <c r="BL146" s="36">
        <v>0</v>
      </c>
    </row>
    <row r="147" spans="1:64" s="37" customFormat="1" x14ac:dyDescent="0.2">
      <c r="A147" s="34">
        <v>144</v>
      </c>
      <c r="B147" s="34" t="s">
        <v>14</v>
      </c>
      <c r="C147" s="34" t="s">
        <v>29</v>
      </c>
      <c r="D147" s="41">
        <v>4.7523105719999998</v>
      </c>
      <c r="E147" s="36">
        <v>5</v>
      </c>
      <c r="F147" s="36">
        <v>0</v>
      </c>
      <c r="G147" s="36">
        <v>0</v>
      </c>
      <c r="H147" s="36">
        <v>5</v>
      </c>
      <c r="I147" s="36">
        <v>0</v>
      </c>
      <c r="J147" s="36">
        <v>0</v>
      </c>
      <c r="K147" s="36">
        <v>0</v>
      </c>
      <c r="L147" s="36">
        <v>0</v>
      </c>
      <c r="M147" s="36">
        <v>0</v>
      </c>
      <c r="N147" s="36">
        <v>0</v>
      </c>
      <c r="O147" s="36">
        <v>0</v>
      </c>
      <c r="P147" s="36">
        <v>0</v>
      </c>
      <c r="Q147" s="36">
        <v>0</v>
      </c>
      <c r="R147" s="36">
        <v>0</v>
      </c>
      <c r="S147" s="36">
        <v>0</v>
      </c>
      <c r="T147" s="36">
        <v>0</v>
      </c>
      <c r="U147" s="36">
        <v>0</v>
      </c>
      <c r="V147" s="36">
        <v>0</v>
      </c>
      <c r="W147" s="36">
        <v>0</v>
      </c>
      <c r="X147" s="36">
        <v>0</v>
      </c>
      <c r="Y147" s="36">
        <v>0</v>
      </c>
      <c r="Z147" s="36">
        <v>0</v>
      </c>
      <c r="AA147" s="36">
        <v>0</v>
      </c>
      <c r="AB147" s="36">
        <v>0</v>
      </c>
      <c r="AC147" s="36">
        <v>0</v>
      </c>
      <c r="AD147" s="36">
        <v>0</v>
      </c>
      <c r="AE147" s="36">
        <v>0</v>
      </c>
      <c r="AF147" s="36">
        <v>0</v>
      </c>
      <c r="AG147" s="36">
        <v>0</v>
      </c>
      <c r="AH147" s="36">
        <v>0</v>
      </c>
      <c r="AI147" s="36">
        <v>0</v>
      </c>
      <c r="AJ147" s="36">
        <v>0</v>
      </c>
      <c r="AK147" s="36">
        <v>0</v>
      </c>
      <c r="AL147" s="36">
        <v>0</v>
      </c>
      <c r="AM147" s="36">
        <v>0</v>
      </c>
      <c r="AN147" s="36">
        <v>0</v>
      </c>
      <c r="AO147" s="36">
        <v>0</v>
      </c>
      <c r="AP147" s="36">
        <v>0</v>
      </c>
      <c r="AQ147" s="36">
        <v>0</v>
      </c>
      <c r="AR147" s="36">
        <v>0</v>
      </c>
      <c r="AS147" s="36">
        <v>0</v>
      </c>
      <c r="AT147" s="36">
        <v>0</v>
      </c>
      <c r="AU147" s="36">
        <v>0</v>
      </c>
      <c r="AV147" s="36">
        <v>0</v>
      </c>
      <c r="AW147" s="36">
        <v>0</v>
      </c>
      <c r="AX147" s="36">
        <v>0</v>
      </c>
      <c r="AY147" s="36">
        <v>0</v>
      </c>
      <c r="AZ147" s="36">
        <v>0</v>
      </c>
      <c r="BA147" s="36">
        <v>0</v>
      </c>
      <c r="BB147" s="36">
        <v>0.21774882800000001</v>
      </c>
      <c r="BC147" s="36">
        <v>10.166719472</v>
      </c>
      <c r="BD147" s="36">
        <v>23.100743870999999</v>
      </c>
      <c r="BE147" s="36">
        <v>1.5671020000000001E-2</v>
      </c>
      <c r="BF147" s="36">
        <v>3.1342040000000002E-2</v>
      </c>
      <c r="BG147" s="36">
        <v>0.76604673000000001</v>
      </c>
      <c r="BH147" s="36">
        <v>3.4180434659999999</v>
      </c>
      <c r="BI147" s="36">
        <v>0</v>
      </c>
      <c r="BJ147" s="36">
        <v>0</v>
      </c>
      <c r="BK147" s="36">
        <v>0</v>
      </c>
      <c r="BL147" s="36">
        <v>0</v>
      </c>
    </row>
    <row r="148" spans="1:64" s="37" customFormat="1" x14ac:dyDescent="0.2">
      <c r="A148" s="34">
        <v>145</v>
      </c>
      <c r="B148" s="34" t="s">
        <v>14</v>
      </c>
      <c r="C148" s="34" t="s">
        <v>30</v>
      </c>
      <c r="D148" s="41">
        <v>4.5111357649999997</v>
      </c>
      <c r="E148" s="36">
        <v>2</v>
      </c>
      <c r="F148" s="36">
        <v>0</v>
      </c>
      <c r="G148" s="36">
        <v>0</v>
      </c>
      <c r="H148" s="36">
        <v>2</v>
      </c>
      <c r="I148" s="36">
        <v>0</v>
      </c>
      <c r="J148" s="36">
        <v>0</v>
      </c>
      <c r="K148" s="36">
        <v>0</v>
      </c>
      <c r="L148" s="36">
        <v>0</v>
      </c>
      <c r="M148" s="36">
        <v>0</v>
      </c>
      <c r="N148" s="36">
        <v>0</v>
      </c>
      <c r="O148" s="36">
        <v>0</v>
      </c>
      <c r="P148" s="36">
        <v>0</v>
      </c>
      <c r="Q148" s="36">
        <v>0</v>
      </c>
      <c r="R148" s="36">
        <v>0</v>
      </c>
      <c r="S148" s="36">
        <v>0</v>
      </c>
      <c r="T148" s="36">
        <v>0</v>
      </c>
      <c r="U148" s="36">
        <v>0</v>
      </c>
      <c r="V148" s="36">
        <v>0</v>
      </c>
      <c r="W148" s="36">
        <v>0</v>
      </c>
      <c r="X148" s="36">
        <v>0</v>
      </c>
      <c r="Y148" s="36">
        <v>0</v>
      </c>
      <c r="Z148" s="36">
        <v>0</v>
      </c>
      <c r="AA148" s="36">
        <v>0</v>
      </c>
      <c r="AB148" s="36">
        <v>0</v>
      </c>
      <c r="AC148" s="36">
        <v>0</v>
      </c>
      <c r="AD148" s="36">
        <v>0</v>
      </c>
      <c r="AE148" s="36">
        <v>0</v>
      </c>
      <c r="AF148" s="36">
        <v>0</v>
      </c>
      <c r="AG148" s="36">
        <v>0</v>
      </c>
      <c r="AH148" s="36">
        <v>0</v>
      </c>
      <c r="AI148" s="36">
        <v>0</v>
      </c>
      <c r="AJ148" s="36">
        <v>0</v>
      </c>
      <c r="AK148" s="36">
        <v>0</v>
      </c>
      <c r="AL148" s="36">
        <v>0</v>
      </c>
      <c r="AM148" s="36">
        <v>0</v>
      </c>
      <c r="AN148" s="36">
        <v>0</v>
      </c>
      <c r="AO148" s="36">
        <v>0</v>
      </c>
      <c r="AP148" s="36">
        <v>0</v>
      </c>
      <c r="AQ148" s="36">
        <v>0</v>
      </c>
      <c r="AR148" s="36">
        <v>0</v>
      </c>
      <c r="AS148" s="36">
        <v>0</v>
      </c>
      <c r="AT148" s="36">
        <v>0</v>
      </c>
      <c r="AU148" s="36">
        <v>0</v>
      </c>
      <c r="AV148" s="36">
        <v>0</v>
      </c>
      <c r="AW148" s="36">
        <v>0</v>
      </c>
      <c r="AX148" s="36">
        <v>0</v>
      </c>
      <c r="AY148" s="36">
        <v>0</v>
      </c>
      <c r="AZ148" s="36">
        <v>0</v>
      </c>
      <c r="BA148" s="36">
        <v>0</v>
      </c>
      <c r="BB148" s="36">
        <v>0</v>
      </c>
      <c r="BC148" s="36">
        <v>0</v>
      </c>
      <c r="BD148" s="36">
        <v>0</v>
      </c>
      <c r="BE148" s="36">
        <v>0</v>
      </c>
      <c r="BF148" s="36">
        <v>0</v>
      </c>
      <c r="BG148" s="36">
        <v>4.4444699999999998E-3</v>
      </c>
      <c r="BH148" s="36">
        <v>9.9389864999999994E-2</v>
      </c>
      <c r="BI148" s="36">
        <v>0</v>
      </c>
      <c r="BJ148" s="36">
        <v>0</v>
      </c>
      <c r="BK148" s="36">
        <v>0</v>
      </c>
      <c r="BL148" s="36">
        <v>0</v>
      </c>
    </row>
    <row r="149" spans="1:64" s="37" customFormat="1" x14ac:dyDescent="0.2">
      <c r="A149" s="34">
        <v>146</v>
      </c>
      <c r="B149" s="34" t="s">
        <v>14</v>
      </c>
      <c r="C149" s="34" t="s">
        <v>31</v>
      </c>
      <c r="D149" s="41">
        <v>4.9956890070000002</v>
      </c>
      <c r="E149" s="36">
        <v>12</v>
      </c>
      <c r="F149" s="36">
        <v>0</v>
      </c>
      <c r="G149" s="36">
        <v>0</v>
      </c>
      <c r="H149" s="36">
        <v>12</v>
      </c>
      <c r="I149" s="36">
        <v>0</v>
      </c>
      <c r="J149" s="36">
        <v>0</v>
      </c>
      <c r="K149" s="36">
        <v>0</v>
      </c>
      <c r="L149" s="36">
        <v>0</v>
      </c>
      <c r="M149" s="36">
        <v>0</v>
      </c>
      <c r="N149" s="36">
        <v>0</v>
      </c>
      <c r="O149" s="36">
        <v>1.9315349999999998E-3</v>
      </c>
      <c r="P149" s="36">
        <v>3.2997440000000003E-3</v>
      </c>
      <c r="Q149" s="36">
        <v>1.6474459999999999E-3</v>
      </c>
      <c r="R149" s="36">
        <v>2.8408900000000001E-4</v>
      </c>
      <c r="S149" s="36">
        <v>2.9291930000000001E-3</v>
      </c>
      <c r="T149" s="36">
        <v>3.70551E-4</v>
      </c>
      <c r="U149" s="36">
        <v>0</v>
      </c>
      <c r="V149" s="36">
        <v>0</v>
      </c>
      <c r="W149" s="36">
        <v>1.9315349999999998E-3</v>
      </c>
      <c r="X149" s="36">
        <v>3.2997440000000003E-3</v>
      </c>
      <c r="Y149" s="36">
        <v>5.2312790000000001E-3</v>
      </c>
      <c r="Z149" s="36">
        <v>0</v>
      </c>
      <c r="AA149" s="36">
        <v>0</v>
      </c>
      <c r="AB149" s="36">
        <v>0</v>
      </c>
      <c r="AC149" s="36">
        <v>0</v>
      </c>
      <c r="AD149" s="36">
        <v>0</v>
      </c>
      <c r="AE149" s="36">
        <v>0</v>
      </c>
      <c r="AF149" s="36">
        <v>0</v>
      </c>
      <c r="AG149" s="36">
        <v>0</v>
      </c>
      <c r="AH149" s="36">
        <v>0</v>
      </c>
      <c r="AI149" s="36">
        <v>0</v>
      </c>
      <c r="AJ149" s="36">
        <v>0</v>
      </c>
      <c r="AK149" s="36">
        <v>0</v>
      </c>
      <c r="AL149" s="36">
        <v>0</v>
      </c>
      <c r="AM149" s="36">
        <v>0</v>
      </c>
      <c r="AN149" s="36">
        <v>0</v>
      </c>
      <c r="AO149" s="36">
        <v>0</v>
      </c>
      <c r="AP149" s="36">
        <v>3.349313E-3</v>
      </c>
      <c r="AQ149" s="36">
        <v>1.803476E-3</v>
      </c>
      <c r="AR149" s="36">
        <v>5.1527889999999996E-3</v>
      </c>
      <c r="AS149" s="36">
        <v>0</v>
      </c>
      <c r="AT149" s="36">
        <v>0</v>
      </c>
      <c r="AU149" s="36">
        <v>0</v>
      </c>
      <c r="AV149" s="36">
        <v>0</v>
      </c>
      <c r="AW149" s="36">
        <v>0</v>
      </c>
      <c r="AX149" s="36">
        <v>0</v>
      </c>
      <c r="AY149" s="36">
        <v>0</v>
      </c>
      <c r="AZ149" s="36">
        <v>0</v>
      </c>
      <c r="BA149" s="36">
        <v>0</v>
      </c>
      <c r="BB149" s="36">
        <v>4.9752734E-2</v>
      </c>
      <c r="BC149" s="36">
        <v>1.9730942199999999</v>
      </c>
      <c r="BD149" s="36">
        <v>4.3096065140000004</v>
      </c>
      <c r="BE149" s="36">
        <v>3.5806200000000005E-3</v>
      </c>
      <c r="BF149" s="36">
        <v>7.1612414285714288E-3</v>
      </c>
      <c r="BG149" s="36">
        <v>0.51650335400000003</v>
      </c>
      <c r="BH149" s="36">
        <v>1.0345564949999999</v>
      </c>
      <c r="BI149" s="36">
        <v>0</v>
      </c>
      <c r="BJ149" s="36">
        <v>0</v>
      </c>
      <c r="BK149" s="36">
        <v>0</v>
      </c>
      <c r="BL149" s="36">
        <v>0</v>
      </c>
    </row>
    <row r="150" spans="1:64" s="37" customFormat="1" x14ac:dyDescent="0.2">
      <c r="A150" s="34">
        <v>147</v>
      </c>
      <c r="B150" s="34" t="s">
        <v>14</v>
      </c>
      <c r="C150" s="34" t="s">
        <v>233</v>
      </c>
      <c r="D150" s="41">
        <v>4.5364624859999996</v>
      </c>
      <c r="E150" s="36">
        <v>12</v>
      </c>
      <c r="F150" s="36">
        <v>0</v>
      </c>
      <c r="G150" s="36">
        <v>0</v>
      </c>
      <c r="H150" s="36">
        <v>12</v>
      </c>
      <c r="I150" s="36">
        <v>0</v>
      </c>
      <c r="J150" s="36">
        <v>0</v>
      </c>
      <c r="K150" s="36">
        <v>0</v>
      </c>
      <c r="L150" s="36">
        <v>0</v>
      </c>
      <c r="M150" s="36">
        <v>0</v>
      </c>
      <c r="N150" s="36">
        <v>0</v>
      </c>
      <c r="O150" s="36">
        <v>0</v>
      </c>
      <c r="P150" s="36">
        <v>0</v>
      </c>
      <c r="Q150" s="36">
        <v>0</v>
      </c>
      <c r="R150" s="36">
        <v>0</v>
      </c>
      <c r="S150" s="36">
        <v>0</v>
      </c>
      <c r="T150" s="36">
        <v>0</v>
      </c>
      <c r="U150" s="36">
        <v>0</v>
      </c>
      <c r="V150" s="36">
        <v>0</v>
      </c>
      <c r="W150" s="36">
        <v>0</v>
      </c>
      <c r="X150" s="36">
        <v>0</v>
      </c>
      <c r="Y150" s="36">
        <v>0</v>
      </c>
      <c r="Z150" s="36">
        <v>0</v>
      </c>
      <c r="AA150" s="36">
        <v>0</v>
      </c>
      <c r="AB150" s="36">
        <v>0</v>
      </c>
      <c r="AC150" s="36">
        <v>0</v>
      </c>
      <c r="AD150" s="36">
        <v>0</v>
      </c>
      <c r="AE150" s="36">
        <v>0</v>
      </c>
      <c r="AF150" s="36">
        <v>0</v>
      </c>
      <c r="AG150" s="36">
        <v>0</v>
      </c>
      <c r="AH150" s="36">
        <v>0</v>
      </c>
      <c r="AI150" s="36">
        <v>0</v>
      </c>
      <c r="AJ150" s="36">
        <v>0</v>
      </c>
      <c r="AK150" s="36">
        <v>0</v>
      </c>
      <c r="AL150" s="36">
        <v>0</v>
      </c>
      <c r="AM150" s="36">
        <v>0</v>
      </c>
      <c r="AN150" s="36">
        <v>0</v>
      </c>
      <c r="AO150" s="36">
        <v>0</v>
      </c>
      <c r="AP150" s="36">
        <v>0</v>
      </c>
      <c r="AQ150" s="36">
        <v>0</v>
      </c>
      <c r="AR150" s="36">
        <v>0</v>
      </c>
      <c r="AS150" s="36">
        <v>0</v>
      </c>
      <c r="AT150" s="36">
        <v>0</v>
      </c>
      <c r="AU150" s="36">
        <v>0</v>
      </c>
      <c r="AV150" s="36">
        <v>0</v>
      </c>
      <c r="AW150" s="36">
        <v>0</v>
      </c>
      <c r="AX150" s="36">
        <v>0</v>
      </c>
      <c r="AY150" s="36">
        <v>0</v>
      </c>
      <c r="AZ150" s="36">
        <v>0</v>
      </c>
      <c r="BA150" s="36">
        <v>0</v>
      </c>
      <c r="BB150" s="36">
        <v>0</v>
      </c>
      <c r="BC150" s="36">
        <v>0</v>
      </c>
      <c r="BD150" s="36">
        <v>0</v>
      </c>
      <c r="BE150" s="36">
        <v>0</v>
      </c>
      <c r="BF150" s="36">
        <v>0</v>
      </c>
      <c r="BG150" s="36">
        <v>0.10381006299999999</v>
      </c>
      <c r="BH150" s="36">
        <v>1.3059012000000001</v>
      </c>
      <c r="BI150" s="36">
        <v>0</v>
      </c>
      <c r="BJ150" s="36">
        <v>0</v>
      </c>
      <c r="BK150" s="36">
        <v>0</v>
      </c>
      <c r="BL150" s="36">
        <v>0</v>
      </c>
    </row>
    <row r="151" spans="1:64" s="37" customFormat="1" x14ac:dyDescent="0.2">
      <c r="A151" s="34">
        <v>148</v>
      </c>
      <c r="B151" s="34" t="s">
        <v>235</v>
      </c>
      <c r="C151" s="34" t="s">
        <v>234</v>
      </c>
      <c r="D151" s="41">
        <v>4.6537234420000004</v>
      </c>
      <c r="E151" s="36">
        <v>5</v>
      </c>
      <c r="F151" s="36">
        <v>0</v>
      </c>
      <c r="G151" s="36">
        <v>0</v>
      </c>
      <c r="H151" s="36">
        <v>5</v>
      </c>
      <c r="I151" s="36">
        <v>0</v>
      </c>
      <c r="J151" s="36">
        <v>0</v>
      </c>
      <c r="K151" s="36">
        <v>0</v>
      </c>
      <c r="L151" s="36">
        <v>0</v>
      </c>
      <c r="M151" s="36">
        <v>0</v>
      </c>
      <c r="N151" s="36">
        <v>0</v>
      </c>
      <c r="O151" s="36">
        <v>0</v>
      </c>
      <c r="P151" s="36">
        <v>0</v>
      </c>
      <c r="Q151" s="36">
        <v>0</v>
      </c>
      <c r="R151" s="36">
        <v>0</v>
      </c>
      <c r="S151" s="36">
        <v>0</v>
      </c>
      <c r="T151" s="36">
        <v>0</v>
      </c>
      <c r="U151" s="36">
        <v>0</v>
      </c>
      <c r="V151" s="36">
        <v>0</v>
      </c>
      <c r="W151" s="36">
        <v>0</v>
      </c>
      <c r="X151" s="36">
        <v>0</v>
      </c>
      <c r="Y151" s="36">
        <v>0</v>
      </c>
      <c r="Z151" s="36">
        <v>0</v>
      </c>
      <c r="AA151" s="36">
        <v>0</v>
      </c>
      <c r="AB151" s="36">
        <v>0</v>
      </c>
      <c r="AC151" s="36">
        <v>0</v>
      </c>
      <c r="AD151" s="36">
        <v>0</v>
      </c>
      <c r="AE151" s="36">
        <v>0</v>
      </c>
      <c r="AF151" s="36">
        <v>0</v>
      </c>
      <c r="AG151" s="36">
        <v>0</v>
      </c>
      <c r="AH151" s="36">
        <v>0</v>
      </c>
      <c r="AI151" s="36">
        <v>0</v>
      </c>
      <c r="AJ151" s="36">
        <v>0</v>
      </c>
      <c r="AK151" s="36">
        <v>0</v>
      </c>
      <c r="AL151" s="36">
        <v>0</v>
      </c>
      <c r="AM151" s="36">
        <v>0</v>
      </c>
      <c r="AN151" s="36">
        <v>0</v>
      </c>
      <c r="AO151" s="36">
        <v>0</v>
      </c>
      <c r="AP151" s="36">
        <v>0</v>
      </c>
      <c r="AQ151" s="36">
        <v>0</v>
      </c>
      <c r="AR151" s="36">
        <v>0</v>
      </c>
      <c r="AS151" s="36">
        <v>0</v>
      </c>
      <c r="AT151" s="36">
        <v>0</v>
      </c>
      <c r="AU151" s="36">
        <v>0</v>
      </c>
      <c r="AV151" s="36">
        <v>0</v>
      </c>
      <c r="AW151" s="36">
        <v>0</v>
      </c>
      <c r="AX151" s="36">
        <v>0</v>
      </c>
      <c r="AY151" s="36">
        <v>0</v>
      </c>
      <c r="AZ151" s="36">
        <v>0</v>
      </c>
      <c r="BA151" s="36">
        <v>0</v>
      </c>
      <c r="BB151" s="36">
        <v>2.4064669999999998E-3</v>
      </c>
      <c r="BC151" s="36">
        <v>3.8885529999999999E-3</v>
      </c>
      <c r="BD151" s="36">
        <v>8.434914E-3</v>
      </c>
      <c r="BE151" s="36">
        <v>1.7004714285714286E-4</v>
      </c>
      <c r="BF151" s="36">
        <v>3.4009571428571435E-4</v>
      </c>
      <c r="BG151" s="36">
        <v>6.1531628999999997E-2</v>
      </c>
      <c r="BH151" s="36">
        <v>0.39061009000000002</v>
      </c>
      <c r="BI151" s="36">
        <v>0</v>
      </c>
      <c r="BJ151" s="36">
        <v>0</v>
      </c>
      <c r="BK151" s="36">
        <v>0</v>
      </c>
      <c r="BL151" s="36">
        <v>0</v>
      </c>
    </row>
    <row r="152" spans="1:64" s="37" customFormat="1" x14ac:dyDescent="0.2">
      <c r="A152" s="34">
        <v>149</v>
      </c>
      <c r="B152" s="34" t="s">
        <v>235</v>
      </c>
      <c r="C152" s="34" t="s">
        <v>236</v>
      </c>
      <c r="D152" s="41">
        <v>4.6652207140000002</v>
      </c>
      <c r="E152" s="36">
        <v>31</v>
      </c>
      <c r="F152" s="36">
        <v>0</v>
      </c>
      <c r="G152" s="36">
        <v>0</v>
      </c>
      <c r="H152" s="36">
        <v>31</v>
      </c>
      <c r="I152" s="36">
        <v>0</v>
      </c>
      <c r="J152" s="36">
        <v>0</v>
      </c>
      <c r="K152" s="36">
        <v>0</v>
      </c>
      <c r="L152" s="36">
        <v>0</v>
      </c>
      <c r="M152" s="36">
        <v>0</v>
      </c>
      <c r="N152" s="36">
        <v>0</v>
      </c>
      <c r="O152" s="36">
        <v>0</v>
      </c>
      <c r="P152" s="36">
        <v>0</v>
      </c>
      <c r="Q152" s="36">
        <v>0</v>
      </c>
      <c r="R152" s="36">
        <v>0</v>
      </c>
      <c r="S152" s="36">
        <v>0</v>
      </c>
      <c r="T152" s="36">
        <v>0</v>
      </c>
      <c r="U152" s="36">
        <v>0</v>
      </c>
      <c r="V152" s="36">
        <v>0</v>
      </c>
      <c r="W152" s="36">
        <v>0</v>
      </c>
      <c r="X152" s="36">
        <v>0</v>
      </c>
      <c r="Y152" s="36">
        <v>0</v>
      </c>
      <c r="Z152" s="36">
        <v>0</v>
      </c>
      <c r="AA152" s="36">
        <v>0</v>
      </c>
      <c r="AB152" s="36">
        <v>0</v>
      </c>
      <c r="AC152" s="36">
        <v>0</v>
      </c>
      <c r="AD152" s="36">
        <v>0</v>
      </c>
      <c r="AE152" s="36">
        <v>0</v>
      </c>
      <c r="AF152" s="36">
        <v>0</v>
      </c>
      <c r="AG152" s="36">
        <v>0</v>
      </c>
      <c r="AH152" s="36">
        <v>0</v>
      </c>
      <c r="AI152" s="36">
        <v>0</v>
      </c>
      <c r="AJ152" s="36">
        <v>0</v>
      </c>
      <c r="AK152" s="36">
        <v>0</v>
      </c>
      <c r="AL152" s="36">
        <v>0</v>
      </c>
      <c r="AM152" s="36">
        <v>0</v>
      </c>
      <c r="AN152" s="36">
        <v>0</v>
      </c>
      <c r="AO152" s="36">
        <v>0</v>
      </c>
      <c r="AP152" s="36">
        <v>0</v>
      </c>
      <c r="AQ152" s="36">
        <v>0</v>
      </c>
      <c r="AR152" s="36">
        <v>0</v>
      </c>
      <c r="AS152" s="36">
        <v>0</v>
      </c>
      <c r="AT152" s="36">
        <v>0</v>
      </c>
      <c r="AU152" s="36">
        <v>0</v>
      </c>
      <c r="AV152" s="36">
        <v>0</v>
      </c>
      <c r="AW152" s="36">
        <v>0</v>
      </c>
      <c r="AX152" s="36">
        <v>0</v>
      </c>
      <c r="AY152" s="36">
        <v>0</v>
      </c>
      <c r="AZ152" s="36">
        <v>0</v>
      </c>
      <c r="BA152" s="36">
        <v>0</v>
      </c>
      <c r="BB152" s="36">
        <v>9.1592740000000002E-3</v>
      </c>
      <c r="BC152" s="36">
        <v>0.67381352699999997</v>
      </c>
      <c r="BD152" s="36">
        <v>1.6778993120000001</v>
      </c>
      <c r="BE152" s="36">
        <v>6.4722142857142858E-4</v>
      </c>
      <c r="BF152" s="36">
        <v>1.2944442857142858E-3</v>
      </c>
      <c r="BG152" s="36">
        <v>5.3171269E-2</v>
      </c>
      <c r="BH152" s="36">
        <v>0.524056894</v>
      </c>
      <c r="BI152" s="36">
        <v>0</v>
      </c>
      <c r="BJ152" s="36">
        <v>0</v>
      </c>
      <c r="BK152" s="36">
        <v>0</v>
      </c>
      <c r="BL152" s="36">
        <v>0</v>
      </c>
    </row>
    <row r="153" spans="1:64" s="37" customFormat="1" x14ac:dyDescent="0.2">
      <c r="A153" s="34">
        <v>150</v>
      </c>
      <c r="B153" s="34" t="s">
        <v>235</v>
      </c>
      <c r="C153" s="34" t="s">
        <v>237</v>
      </c>
      <c r="D153" s="41">
        <v>4.534496399</v>
      </c>
      <c r="E153" s="36">
        <v>0</v>
      </c>
      <c r="F153" s="36" t="s">
        <v>340</v>
      </c>
      <c r="G153" s="36" t="s">
        <v>340</v>
      </c>
      <c r="H153" s="36" t="s">
        <v>340</v>
      </c>
      <c r="I153" s="36">
        <v>0</v>
      </c>
      <c r="J153" s="36">
        <v>0</v>
      </c>
      <c r="K153" s="36">
        <v>0</v>
      </c>
      <c r="L153" s="36">
        <v>0</v>
      </c>
      <c r="M153" s="36">
        <v>0</v>
      </c>
      <c r="N153" s="36">
        <v>0</v>
      </c>
      <c r="O153" s="36">
        <v>0</v>
      </c>
      <c r="P153" s="36">
        <v>0</v>
      </c>
      <c r="Q153" s="36">
        <v>0</v>
      </c>
      <c r="R153" s="36">
        <v>0</v>
      </c>
      <c r="S153" s="36">
        <v>0</v>
      </c>
      <c r="T153" s="36">
        <v>0</v>
      </c>
      <c r="U153" s="36" t="s">
        <v>340</v>
      </c>
      <c r="V153" s="36" t="s">
        <v>340</v>
      </c>
      <c r="W153" s="36">
        <v>0</v>
      </c>
      <c r="X153" s="36">
        <v>0</v>
      </c>
      <c r="Y153" s="36">
        <v>0</v>
      </c>
      <c r="Z153" s="36">
        <v>0</v>
      </c>
      <c r="AA153" s="36">
        <v>0</v>
      </c>
      <c r="AB153" s="36">
        <v>0</v>
      </c>
      <c r="AC153" s="36">
        <v>0</v>
      </c>
      <c r="AD153" s="36">
        <v>0</v>
      </c>
      <c r="AE153" s="36">
        <v>0</v>
      </c>
      <c r="AF153" s="36">
        <v>0</v>
      </c>
      <c r="AG153" s="36" t="s">
        <v>340</v>
      </c>
      <c r="AH153" s="36" t="s">
        <v>340</v>
      </c>
      <c r="AI153" s="36" t="s">
        <v>340</v>
      </c>
      <c r="AJ153" s="36">
        <v>0</v>
      </c>
      <c r="AK153" s="36">
        <v>0</v>
      </c>
      <c r="AL153" s="36">
        <v>0</v>
      </c>
      <c r="AM153" s="36">
        <v>0</v>
      </c>
      <c r="AN153" s="36">
        <v>0</v>
      </c>
      <c r="AO153" s="36">
        <v>0</v>
      </c>
      <c r="AP153" s="36">
        <v>0</v>
      </c>
      <c r="AQ153" s="36">
        <v>0</v>
      </c>
      <c r="AR153" s="36">
        <v>0</v>
      </c>
      <c r="AS153" s="36">
        <v>0</v>
      </c>
      <c r="AT153" s="36">
        <v>0</v>
      </c>
      <c r="AU153" s="36">
        <v>0</v>
      </c>
      <c r="AV153" s="36">
        <v>0</v>
      </c>
      <c r="AW153" s="36">
        <v>0</v>
      </c>
      <c r="AX153" s="36">
        <v>0</v>
      </c>
      <c r="AY153" s="36">
        <v>0</v>
      </c>
      <c r="AZ153" s="36">
        <v>0</v>
      </c>
      <c r="BA153" s="36">
        <v>0</v>
      </c>
      <c r="BB153" s="36">
        <v>0</v>
      </c>
      <c r="BC153" s="36">
        <v>0</v>
      </c>
      <c r="BD153" s="36">
        <v>0</v>
      </c>
      <c r="BE153" s="36">
        <v>0</v>
      </c>
      <c r="BF153" s="36">
        <v>0</v>
      </c>
      <c r="BG153" s="36">
        <v>4.1156500000000002E-4</v>
      </c>
      <c r="BH153" s="36">
        <v>0.45515457300000001</v>
      </c>
      <c r="BI153" s="36">
        <v>0</v>
      </c>
      <c r="BJ153" s="36">
        <v>0</v>
      </c>
      <c r="BK153" s="36">
        <v>0</v>
      </c>
      <c r="BL153" s="36">
        <v>0</v>
      </c>
    </row>
    <row r="154" spans="1:64" s="37" customFormat="1" x14ac:dyDescent="0.2">
      <c r="A154" s="34">
        <v>151</v>
      </c>
      <c r="B154" s="34" t="s">
        <v>235</v>
      </c>
      <c r="C154" s="34" t="s">
        <v>238</v>
      </c>
      <c r="D154" s="41">
        <v>4.5123052299999999</v>
      </c>
      <c r="E154" s="36">
        <v>4</v>
      </c>
      <c r="F154" s="36">
        <v>0</v>
      </c>
      <c r="G154" s="36">
        <v>0</v>
      </c>
      <c r="H154" s="36">
        <v>4</v>
      </c>
      <c r="I154" s="36">
        <v>0</v>
      </c>
      <c r="J154" s="36">
        <v>0</v>
      </c>
      <c r="K154" s="36">
        <v>0</v>
      </c>
      <c r="L154" s="36">
        <v>0</v>
      </c>
      <c r="M154" s="36">
        <v>0</v>
      </c>
      <c r="N154" s="36">
        <v>0</v>
      </c>
      <c r="O154" s="36">
        <v>0</v>
      </c>
      <c r="P154" s="36">
        <v>0</v>
      </c>
      <c r="Q154" s="36">
        <v>0</v>
      </c>
      <c r="R154" s="36">
        <v>0</v>
      </c>
      <c r="S154" s="36">
        <v>0</v>
      </c>
      <c r="T154" s="36">
        <v>0</v>
      </c>
      <c r="U154" s="36">
        <v>0</v>
      </c>
      <c r="V154" s="36">
        <v>0</v>
      </c>
      <c r="W154" s="36">
        <v>0</v>
      </c>
      <c r="X154" s="36">
        <v>0</v>
      </c>
      <c r="Y154" s="36">
        <v>0</v>
      </c>
      <c r="Z154" s="36">
        <v>0</v>
      </c>
      <c r="AA154" s="36">
        <v>0</v>
      </c>
      <c r="AB154" s="36">
        <v>0</v>
      </c>
      <c r="AC154" s="36">
        <v>0</v>
      </c>
      <c r="AD154" s="36">
        <v>0</v>
      </c>
      <c r="AE154" s="36">
        <v>0</v>
      </c>
      <c r="AF154" s="36">
        <v>0</v>
      </c>
      <c r="AG154" s="36">
        <v>0</v>
      </c>
      <c r="AH154" s="36">
        <v>0</v>
      </c>
      <c r="AI154" s="36">
        <v>0</v>
      </c>
      <c r="AJ154" s="36">
        <v>0</v>
      </c>
      <c r="AK154" s="36">
        <v>0</v>
      </c>
      <c r="AL154" s="36">
        <v>0</v>
      </c>
      <c r="AM154" s="36">
        <v>0</v>
      </c>
      <c r="AN154" s="36">
        <v>0</v>
      </c>
      <c r="AO154" s="36">
        <v>0</v>
      </c>
      <c r="AP154" s="36">
        <v>0</v>
      </c>
      <c r="AQ154" s="36">
        <v>0</v>
      </c>
      <c r="AR154" s="36">
        <v>0</v>
      </c>
      <c r="AS154" s="36">
        <v>0</v>
      </c>
      <c r="AT154" s="36">
        <v>0</v>
      </c>
      <c r="AU154" s="36">
        <v>0</v>
      </c>
      <c r="AV154" s="36">
        <v>0</v>
      </c>
      <c r="AW154" s="36">
        <v>0</v>
      </c>
      <c r="AX154" s="36">
        <v>0</v>
      </c>
      <c r="AY154" s="36">
        <v>0</v>
      </c>
      <c r="AZ154" s="36">
        <v>0</v>
      </c>
      <c r="BA154" s="36">
        <v>0</v>
      </c>
      <c r="BB154" s="36">
        <v>0</v>
      </c>
      <c r="BC154" s="36">
        <v>0</v>
      </c>
      <c r="BD154" s="36">
        <v>0</v>
      </c>
      <c r="BE154" s="36">
        <v>0</v>
      </c>
      <c r="BF154" s="36">
        <v>0</v>
      </c>
      <c r="BG154" s="36">
        <v>0</v>
      </c>
      <c r="BH154" s="36">
        <v>0</v>
      </c>
      <c r="BI154" s="36">
        <v>0</v>
      </c>
      <c r="BJ154" s="36">
        <v>0</v>
      </c>
      <c r="BK154" s="36">
        <v>0</v>
      </c>
      <c r="BL154" s="36">
        <v>0</v>
      </c>
    </row>
    <row r="155" spans="1:64" s="37" customFormat="1" x14ac:dyDescent="0.2">
      <c r="A155" s="34">
        <v>152</v>
      </c>
      <c r="B155" s="34" t="s">
        <v>235</v>
      </c>
      <c r="C155" s="34" t="s">
        <v>239</v>
      </c>
      <c r="D155" s="41">
        <v>4.604410755</v>
      </c>
      <c r="E155" s="36">
        <v>2</v>
      </c>
      <c r="F155" s="36">
        <v>0</v>
      </c>
      <c r="G155" s="36">
        <v>0</v>
      </c>
      <c r="H155" s="36">
        <v>2</v>
      </c>
      <c r="I155" s="36">
        <v>0</v>
      </c>
      <c r="J155" s="36">
        <v>0</v>
      </c>
      <c r="K155" s="36">
        <v>0</v>
      </c>
      <c r="L155" s="36">
        <v>0</v>
      </c>
      <c r="M155" s="36">
        <v>0</v>
      </c>
      <c r="N155" s="36">
        <v>0</v>
      </c>
      <c r="O155" s="36">
        <v>0</v>
      </c>
      <c r="P155" s="36">
        <v>0</v>
      </c>
      <c r="Q155" s="36">
        <v>0</v>
      </c>
      <c r="R155" s="36">
        <v>0</v>
      </c>
      <c r="S155" s="36">
        <v>0</v>
      </c>
      <c r="T155" s="36">
        <v>0</v>
      </c>
      <c r="U155" s="36">
        <v>0</v>
      </c>
      <c r="V155" s="36">
        <v>0</v>
      </c>
      <c r="W155" s="36">
        <v>0</v>
      </c>
      <c r="X155" s="36">
        <v>0</v>
      </c>
      <c r="Y155" s="36">
        <v>0</v>
      </c>
      <c r="Z155" s="36">
        <v>0</v>
      </c>
      <c r="AA155" s="36">
        <v>0</v>
      </c>
      <c r="AB155" s="36">
        <v>0</v>
      </c>
      <c r="AC155" s="36">
        <v>0</v>
      </c>
      <c r="AD155" s="36">
        <v>0</v>
      </c>
      <c r="AE155" s="36">
        <v>0</v>
      </c>
      <c r="AF155" s="36">
        <v>0</v>
      </c>
      <c r="AG155" s="36">
        <v>0</v>
      </c>
      <c r="AH155" s="36">
        <v>0</v>
      </c>
      <c r="AI155" s="36">
        <v>0</v>
      </c>
      <c r="AJ155" s="36">
        <v>0</v>
      </c>
      <c r="AK155" s="36">
        <v>0</v>
      </c>
      <c r="AL155" s="36">
        <v>0</v>
      </c>
      <c r="AM155" s="36">
        <v>0</v>
      </c>
      <c r="AN155" s="36">
        <v>0</v>
      </c>
      <c r="AO155" s="36">
        <v>0</v>
      </c>
      <c r="AP155" s="36">
        <v>0</v>
      </c>
      <c r="AQ155" s="36">
        <v>0</v>
      </c>
      <c r="AR155" s="36">
        <v>0</v>
      </c>
      <c r="AS155" s="36">
        <v>0</v>
      </c>
      <c r="AT155" s="36">
        <v>0</v>
      </c>
      <c r="AU155" s="36">
        <v>0</v>
      </c>
      <c r="AV155" s="36">
        <v>0</v>
      </c>
      <c r="AW155" s="36">
        <v>0</v>
      </c>
      <c r="AX155" s="36">
        <v>0</v>
      </c>
      <c r="AY155" s="36">
        <v>0</v>
      </c>
      <c r="AZ155" s="36">
        <v>0</v>
      </c>
      <c r="BA155" s="36">
        <v>0</v>
      </c>
      <c r="BB155" s="36">
        <v>0</v>
      </c>
      <c r="BC155" s="36">
        <v>0</v>
      </c>
      <c r="BD155" s="36">
        <v>0</v>
      </c>
      <c r="BE155" s="36">
        <v>0</v>
      </c>
      <c r="BF155" s="36">
        <v>0</v>
      </c>
      <c r="BG155" s="36">
        <v>0.29257385299999999</v>
      </c>
      <c r="BH155" s="36">
        <v>1.5685189390000001</v>
      </c>
      <c r="BI155" s="36">
        <v>0</v>
      </c>
      <c r="BJ155" s="36">
        <v>0</v>
      </c>
      <c r="BK155" s="36">
        <v>0</v>
      </c>
      <c r="BL155" s="36">
        <v>0</v>
      </c>
    </row>
    <row r="156" spans="1:64" s="37" customFormat="1" x14ac:dyDescent="0.2">
      <c r="A156" s="34">
        <v>153</v>
      </c>
      <c r="B156" s="34" t="s">
        <v>235</v>
      </c>
      <c r="C156" s="34" t="s">
        <v>240</v>
      </c>
      <c r="D156" s="41">
        <v>5.3301117400000004</v>
      </c>
      <c r="E156" s="36">
        <v>10</v>
      </c>
      <c r="F156" s="36">
        <v>0</v>
      </c>
      <c r="G156" s="36">
        <v>0</v>
      </c>
      <c r="H156" s="36">
        <v>10</v>
      </c>
      <c r="I156" s="36">
        <v>0</v>
      </c>
      <c r="J156" s="36">
        <v>0</v>
      </c>
      <c r="K156" s="36">
        <v>0</v>
      </c>
      <c r="L156" s="36">
        <v>0</v>
      </c>
      <c r="M156" s="36">
        <v>0</v>
      </c>
      <c r="N156" s="36">
        <v>0</v>
      </c>
      <c r="O156" s="36">
        <v>0</v>
      </c>
      <c r="P156" s="36">
        <v>0</v>
      </c>
      <c r="Q156" s="36">
        <v>0</v>
      </c>
      <c r="R156" s="36">
        <v>0</v>
      </c>
      <c r="S156" s="36">
        <v>0</v>
      </c>
      <c r="T156" s="36">
        <v>0</v>
      </c>
      <c r="U156" s="36">
        <v>0</v>
      </c>
      <c r="V156" s="36">
        <v>0</v>
      </c>
      <c r="W156" s="36">
        <v>0</v>
      </c>
      <c r="X156" s="36">
        <v>0</v>
      </c>
      <c r="Y156" s="36">
        <v>0</v>
      </c>
      <c r="Z156" s="36">
        <v>0</v>
      </c>
      <c r="AA156" s="36">
        <v>0</v>
      </c>
      <c r="AB156" s="36">
        <v>0</v>
      </c>
      <c r="AC156" s="36">
        <v>0</v>
      </c>
      <c r="AD156" s="36">
        <v>0</v>
      </c>
      <c r="AE156" s="36">
        <v>0</v>
      </c>
      <c r="AF156" s="36">
        <v>0</v>
      </c>
      <c r="AG156" s="36">
        <v>0</v>
      </c>
      <c r="AH156" s="36">
        <v>0</v>
      </c>
      <c r="AI156" s="36">
        <v>0</v>
      </c>
      <c r="AJ156" s="36">
        <v>0</v>
      </c>
      <c r="AK156" s="36">
        <v>0</v>
      </c>
      <c r="AL156" s="36">
        <v>0</v>
      </c>
      <c r="AM156" s="36">
        <v>0</v>
      </c>
      <c r="AN156" s="36">
        <v>0</v>
      </c>
      <c r="AO156" s="36">
        <v>0</v>
      </c>
      <c r="AP156" s="36">
        <v>0</v>
      </c>
      <c r="AQ156" s="36">
        <v>0</v>
      </c>
      <c r="AR156" s="36">
        <v>0</v>
      </c>
      <c r="AS156" s="36">
        <v>0</v>
      </c>
      <c r="AT156" s="36">
        <v>0</v>
      </c>
      <c r="AU156" s="36">
        <v>0</v>
      </c>
      <c r="AV156" s="36">
        <v>0</v>
      </c>
      <c r="AW156" s="36">
        <v>0</v>
      </c>
      <c r="AX156" s="36">
        <v>0</v>
      </c>
      <c r="AY156" s="36">
        <v>0</v>
      </c>
      <c r="AZ156" s="36">
        <v>0</v>
      </c>
      <c r="BA156" s="36">
        <v>0</v>
      </c>
      <c r="BB156" s="36">
        <v>8.4136453E-2</v>
      </c>
      <c r="BC156" s="36">
        <v>5.685690363</v>
      </c>
      <c r="BD156" s="36">
        <v>11.694911766000001</v>
      </c>
      <c r="BE156" s="36">
        <v>5.9453385714285725E-3</v>
      </c>
      <c r="BF156" s="36">
        <v>1.1890677142857145E-2</v>
      </c>
      <c r="BG156" s="36">
        <v>5.6632378999999997E-2</v>
      </c>
      <c r="BH156" s="36">
        <v>5.4239747190000003</v>
      </c>
      <c r="BI156" s="36">
        <v>0</v>
      </c>
      <c r="BJ156" s="36">
        <v>0</v>
      </c>
      <c r="BK156" s="36">
        <v>0</v>
      </c>
      <c r="BL156" s="36">
        <v>0</v>
      </c>
    </row>
    <row r="157" spans="1:64" s="37" customFormat="1" x14ac:dyDescent="0.2">
      <c r="A157" s="34">
        <v>154</v>
      </c>
      <c r="B157" s="34" t="s">
        <v>235</v>
      </c>
      <c r="C157" s="34" t="s">
        <v>241</v>
      </c>
      <c r="D157" s="41">
        <v>4.5342814300000001</v>
      </c>
      <c r="E157" s="36">
        <v>0</v>
      </c>
      <c r="F157" s="36" t="s">
        <v>340</v>
      </c>
      <c r="G157" s="36" t="s">
        <v>340</v>
      </c>
      <c r="H157" s="36" t="s">
        <v>340</v>
      </c>
      <c r="I157" s="36">
        <v>0</v>
      </c>
      <c r="J157" s="36">
        <v>0</v>
      </c>
      <c r="K157" s="36">
        <v>0</v>
      </c>
      <c r="L157" s="36">
        <v>0</v>
      </c>
      <c r="M157" s="36">
        <v>0</v>
      </c>
      <c r="N157" s="36">
        <v>0</v>
      </c>
      <c r="O157" s="36">
        <v>0</v>
      </c>
      <c r="P157" s="36">
        <v>0</v>
      </c>
      <c r="Q157" s="36">
        <v>0</v>
      </c>
      <c r="R157" s="36">
        <v>0</v>
      </c>
      <c r="S157" s="36">
        <v>0</v>
      </c>
      <c r="T157" s="36">
        <v>0</v>
      </c>
      <c r="U157" s="36" t="s">
        <v>340</v>
      </c>
      <c r="V157" s="36" t="s">
        <v>340</v>
      </c>
      <c r="W157" s="36">
        <v>0</v>
      </c>
      <c r="X157" s="36">
        <v>0</v>
      </c>
      <c r="Y157" s="36">
        <v>0</v>
      </c>
      <c r="Z157" s="36">
        <v>0</v>
      </c>
      <c r="AA157" s="36">
        <v>0</v>
      </c>
      <c r="AB157" s="36">
        <v>0</v>
      </c>
      <c r="AC157" s="36">
        <v>0</v>
      </c>
      <c r="AD157" s="36">
        <v>0</v>
      </c>
      <c r="AE157" s="36">
        <v>0</v>
      </c>
      <c r="AF157" s="36">
        <v>0</v>
      </c>
      <c r="AG157" s="36" t="s">
        <v>340</v>
      </c>
      <c r="AH157" s="36" t="s">
        <v>340</v>
      </c>
      <c r="AI157" s="36" t="s">
        <v>340</v>
      </c>
      <c r="AJ157" s="36">
        <v>0</v>
      </c>
      <c r="AK157" s="36">
        <v>0</v>
      </c>
      <c r="AL157" s="36">
        <v>0</v>
      </c>
      <c r="AM157" s="36">
        <v>0</v>
      </c>
      <c r="AN157" s="36">
        <v>0</v>
      </c>
      <c r="AO157" s="36">
        <v>0</v>
      </c>
      <c r="AP157" s="36">
        <v>0</v>
      </c>
      <c r="AQ157" s="36">
        <v>0</v>
      </c>
      <c r="AR157" s="36">
        <v>0</v>
      </c>
      <c r="AS157" s="36">
        <v>0</v>
      </c>
      <c r="AT157" s="36">
        <v>0</v>
      </c>
      <c r="AU157" s="36">
        <v>0</v>
      </c>
      <c r="AV157" s="36">
        <v>0</v>
      </c>
      <c r="AW157" s="36">
        <v>0</v>
      </c>
      <c r="AX157" s="36">
        <v>0</v>
      </c>
      <c r="AY157" s="36">
        <v>0</v>
      </c>
      <c r="AZ157" s="36">
        <v>0</v>
      </c>
      <c r="BA157" s="36">
        <v>0</v>
      </c>
      <c r="BB157" s="36">
        <v>0</v>
      </c>
      <c r="BC157" s="36">
        <v>0</v>
      </c>
      <c r="BD157" s="36">
        <v>0</v>
      </c>
      <c r="BE157" s="36">
        <v>0</v>
      </c>
      <c r="BF157" s="36">
        <v>0</v>
      </c>
      <c r="BG157" s="36">
        <v>0</v>
      </c>
      <c r="BH157" s="36">
        <v>7.9591695000000004E-2</v>
      </c>
      <c r="BI157" s="36">
        <v>0</v>
      </c>
      <c r="BJ157" s="36">
        <v>0</v>
      </c>
      <c r="BK157" s="36">
        <v>0</v>
      </c>
      <c r="BL157" s="36">
        <v>0</v>
      </c>
    </row>
    <row r="158" spans="1:64" s="37" customFormat="1" x14ac:dyDescent="0.2">
      <c r="A158" s="34">
        <v>155</v>
      </c>
      <c r="B158" s="34" t="s">
        <v>235</v>
      </c>
      <c r="C158" s="34" t="s">
        <v>242</v>
      </c>
      <c r="D158" s="41">
        <v>4.6875484370000002</v>
      </c>
      <c r="E158" s="36">
        <v>2</v>
      </c>
      <c r="F158" s="36">
        <v>0</v>
      </c>
      <c r="G158" s="36">
        <v>0</v>
      </c>
      <c r="H158" s="36">
        <v>2</v>
      </c>
      <c r="I158" s="36">
        <v>0</v>
      </c>
      <c r="J158" s="36">
        <v>0</v>
      </c>
      <c r="K158" s="36">
        <v>0</v>
      </c>
      <c r="L158" s="36">
        <v>0</v>
      </c>
      <c r="M158" s="36">
        <v>0</v>
      </c>
      <c r="N158" s="36">
        <v>0</v>
      </c>
      <c r="O158" s="36">
        <v>0</v>
      </c>
      <c r="P158" s="36">
        <v>0</v>
      </c>
      <c r="Q158" s="36">
        <v>0</v>
      </c>
      <c r="R158" s="36">
        <v>0</v>
      </c>
      <c r="S158" s="36">
        <v>0</v>
      </c>
      <c r="T158" s="36">
        <v>0</v>
      </c>
      <c r="U158" s="36">
        <v>0</v>
      </c>
      <c r="V158" s="36">
        <v>0</v>
      </c>
      <c r="W158" s="36">
        <v>0</v>
      </c>
      <c r="X158" s="36">
        <v>0</v>
      </c>
      <c r="Y158" s="36">
        <v>0</v>
      </c>
      <c r="Z158" s="36">
        <v>0</v>
      </c>
      <c r="AA158" s="36">
        <v>0</v>
      </c>
      <c r="AB158" s="36">
        <v>0</v>
      </c>
      <c r="AC158" s="36">
        <v>0</v>
      </c>
      <c r="AD158" s="36">
        <v>0</v>
      </c>
      <c r="AE158" s="36">
        <v>0</v>
      </c>
      <c r="AF158" s="36">
        <v>0</v>
      </c>
      <c r="AG158" s="36">
        <v>0</v>
      </c>
      <c r="AH158" s="36">
        <v>0</v>
      </c>
      <c r="AI158" s="36">
        <v>0</v>
      </c>
      <c r="AJ158" s="36">
        <v>0</v>
      </c>
      <c r="AK158" s="36">
        <v>0</v>
      </c>
      <c r="AL158" s="36">
        <v>0</v>
      </c>
      <c r="AM158" s="36">
        <v>0</v>
      </c>
      <c r="AN158" s="36">
        <v>0</v>
      </c>
      <c r="AO158" s="36">
        <v>0</v>
      </c>
      <c r="AP158" s="36">
        <v>0</v>
      </c>
      <c r="AQ158" s="36">
        <v>0</v>
      </c>
      <c r="AR158" s="36">
        <v>0</v>
      </c>
      <c r="AS158" s="36">
        <v>0</v>
      </c>
      <c r="AT158" s="36">
        <v>0</v>
      </c>
      <c r="AU158" s="36">
        <v>0</v>
      </c>
      <c r="AV158" s="36">
        <v>0</v>
      </c>
      <c r="AW158" s="36">
        <v>0</v>
      </c>
      <c r="AX158" s="36">
        <v>0</v>
      </c>
      <c r="AY158" s="36">
        <v>0</v>
      </c>
      <c r="AZ158" s="36">
        <v>0</v>
      </c>
      <c r="BA158" s="36">
        <v>0</v>
      </c>
      <c r="BB158" s="36">
        <v>0</v>
      </c>
      <c r="BC158" s="36">
        <v>0</v>
      </c>
      <c r="BD158" s="36">
        <v>0</v>
      </c>
      <c r="BE158" s="36">
        <v>0</v>
      </c>
      <c r="BF158" s="36">
        <v>0</v>
      </c>
      <c r="BG158" s="36">
        <v>0.114126872</v>
      </c>
      <c r="BH158" s="36">
        <v>0.174755562</v>
      </c>
      <c r="BI158" s="36">
        <v>0</v>
      </c>
      <c r="BJ158" s="36">
        <v>0</v>
      </c>
      <c r="BK158" s="36">
        <v>0</v>
      </c>
      <c r="BL158" s="36">
        <v>0</v>
      </c>
    </row>
    <row r="159" spans="1:64" s="37" customFormat="1" x14ac:dyDescent="0.2">
      <c r="A159" s="34">
        <v>156</v>
      </c>
      <c r="B159" s="34" t="s">
        <v>235</v>
      </c>
      <c r="C159" s="34" t="s">
        <v>243</v>
      </c>
      <c r="D159" s="41">
        <v>4.076383935</v>
      </c>
      <c r="E159" s="36">
        <v>0</v>
      </c>
      <c r="F159" s="36" t="s">
        <v>340</v>
      </c>
      <c r="G159" s="36" t="s">
        <v>340</v>
      </c>
      <c r="H159" s="36" t="s">
        <v>340</v>
      </c>
      <c r="I159" s="36">
        <v>0</v>
      </c>
      <c r="J159" s="36">
        <v>0</v>
      </c>
      <c r="K159" s="36">
        <v>0</v>
      </c>
      <c r="L159" s="36">
        <v>0</v>
      </c>
      <c r="M159" s="36">
        <v>0</v>
      </c>
      <c r="N159" s="36">
        <v>0</v>
      </c>
      <c r="O159" s="36">
        <v>0</v>
      </c>
      <c r="P159" s="36">
        <v>0</v>
      </c>
      <c r="Q159" s="36">
        <v>0</v>
      </c>
      <c r="R159" s="36">
        <v>0</v>
      </c>
      <c r="S159" s="36">
        <v>0</v>
      </c>
      <c r="T159" s="36">
        <v>0</v>
      </c>
      <c r="U159" s="36" t="s">
        <v>340</v>
      </c>
      <c r="V159" s="36" t="s">
        <v>340</v>
      </c>
      <c r="W159" s="36">
        <v>0</v>
      </c>
      <c r="X159" s="36">
        <v>0</v>
      </c>
      <c r="Y159" s="36">
        <v>0</v>
      </c>
      <c r="Z159" s="36">
        <v>0</v>
      </c>
      <c r="AA159" s="36">
        <v>0</v>
      </c>
      <c r="AB159" s="36">
        <v>0</v>
      </c>
      <c r="AC159" s="36">
        <v>0</v>
      </c>
      <c r="AD159" s="36">
        <v>0</v>
      </c>
      <c r="AE159" s="36">
        <v>0</v>
      </c>
      <c r="AF159" s="36">
        <v>0</v>
      </c>
      <c r="AG159" s="36" t="s">
        <v>340</v>
      </c>
      <c r="AH159" s="36" t="s">
        <v>340</v>
      </c>
      <c r="AI159" s="36" t="s">
        <v>340</v>
      </c>
      <c r="AJ159" s="36">
        <v>0</v>
      </c>
      <c r="AK159" s="36">
        <v>0</v>
      </c>
      <c r="AL159" s="36">
        <v>0</v>
      </c>
      <c r="AM159" s="36">
        <v>0</v>
      </c>
      <c r="AN159" s="36">
        <v>0</v>
      </c>
      <c r="AO159" s="36">
        <v>0</v>
      </c>
      <c r="AP159" s="36">
        <v>0</v>
      </c>
      <c r="AQ159" s="36">
        <v>0</v>
      </c>
      <c r="AR159" s="36">
        <v>0</v>
      </c>
      <c r="AS159" s="36">
        <v>0</v>
      </c>
      <c r="AT159" s="36">
        <v>0</v>
      </c>
      <c r="AU159" s="36">
        <v>0</v>
      </c>
      <c r="AV159" s="36">
        <v>0</v>
      </c>
      <c r="AW159" s="36">
        <v>0</v>
      </c>
      <c r="AX159" s="36">
        <v>0</v>
      </c>
      <c r="AY159" s="36">
        <v>0</v>
      </c>
      <c r="AZ159" s="36">
        <v>0</v>
      </c>
      <c r="BA159" s="36">
        <v>0</v>
      </c>
      <c r="BB159" s="36">
        <v>0</v>
      </c>
      <c r="BC159" s="36">
        <v>0</v>
      </c>
      <c r="BD159" s="36">
        <v>0</v>
      </c>
      <c r="BE159" s="36">
        <v>0</v>
      </c>
      <c r="BF159" s="36">
        <v>0</v>
      </c>
      <c r="BG159" s="36">
        <v>0</v>
      </c>
      <c r="BH159" s="36">
        <v>0</v>
      </c>
      <c r="BI159" s="36">
        <v>0</v>
      </c>
      <c r="BJ159" s="36">
        <v>0</v>
      </c>
      <c r="BK159" s="36">
        <v>0</v>
      </c>
      <c r="BL159" s="36">
        <v>0</v>
      </c>
    </row>
    <row r="160" spans="1:64" s="37" customFormat="1" x14ac:dyDescent="0.2">
      <c r="A160" s="34">
        <v>157</v>
      </c>
      <c r="B160" s="34" t="s">
        <v>235</v>
      </c>
      <c r="C160" s="34" t="s">
        <v>244</v>
      </c>
      <c r="D160" s="41">
        <v>3.9891122380000001</v>
      </c>
      <c r="E160" s="36">
        <v>0</v>
      </c>
      <c r="F160" s="36" t="s">
        <v>340</v>
      </c>
      <c r="G160" s="36" t="s">
        <v>340</v>
      </c>
      <c r="H160" s="36" t="s">
        <v>340</v>
      </c>
      <c r="I160" s="36">
        <v>0</v>
      </c>
      <c r="J160" s="36">
        <v>0</v>
      </c>
      <c r="K160" s="36">
        <v>0</v>
      </c>
      <c r="L160" s="36">
        <v>0</v>
      </c>
      <c r="M160" s="36">
        <v>0</v>
      </c>
      <c r="N160" s="36">
        <v>0</v>
      </c>
      <c r="O160" s="36">
        <v>0</v>
      </c>
      <c r="P160" s="36">
        <v>0</v>
      </c>
      <c r="Q160" s="36">
        <v>0</v>
      </c>
      <c r="R160" s="36">
        <v>0</v>
      </c>
      <c r="S160" s="36">
        <v>0</v>
      </c>
      <c r="T160" s="36">
        <v>0</v>
      </c>
      <c r="U160" s="36" t="s">
        <v>340</v>
      </c>
      <c r="V160" s="36" t="s">
        <v>340</v>
      </c>
      <c r="W160" s="36">
        <v>0</v>
      </c>
      <c r="X160" s="36">
        <v>0</v>
      </c>
      <c r="Y160" s="36">
        <v>0</v>
      </c>
      <c r="Z160" s="36">
        <v>0</v>
      </c>
      <c r="AA160" s="36">
        <v>0</v>
      </c>
      <c r="AB160" s="36">
        <v>0</v>
      </c>
      <c r="AC160" s="36">
        <v>0</v>
      </c>
      <c r="AD160" s="36">
        <v>0</v>
      </c>
      <c r="AE160" s="36">
        <v>0</v>
      </c>
      <c r="AF160" s="36">
        <v>0</v>
      </c>
      <c r="AG160" s="36" t="s">
        <v>340</v>
      </c>
      <c r="AH160" s="36" t="s">
        <v>340</v>
      </c>
      <c r="AI160" s="36" t="s">
        <v>340</v>
      </c>
      <c r="AJ160" s="36">
        <v>0</v>
      </c>
      <c r="AK160" s="36">
        <v>0</v>
      </c>
      <c r="AL160" s="36">
        <v>0</v>
      </c>
      <c r="AM160" s="36">
        <v>0</v>
      </c>
      <c r="AN160" s="36">
        <v>0</v>
      </c>
      <c r="AO160" s="36">
        <v>0</v>
      </c>
      <c r="AP160" s="36">
        <v>0</v>
      </c>
      <c r="AQ160" s="36">
        <v>0</v>
      </c>
      <c r="AR160" s="36">
        <v>0</v>
      </c>
      <c r="AS160" s="36">
        <v>0</v>
      </c>
      <c r="AT160" s="36">
        <v>0</v>
      </c>
      <c r="AU160" s="36">
        <v>0</v>
      </c>
      <c r="AV160" s="36">
        <v>0</v>
      </c>
      <c r="AW160" s="36">
        <v>0</v>
      </c>
      <c r="AX160" s="36">
        <v>0</v>
      </c>
      <c r="AY160" s="36">
        <v>0</v>
      </c>
      <c r="AZ160" s="36">
        <v>0</v>
      </c>
      <c r="BA160" s="36">
        <v>0</v>
      </c>
      <c r="BB160" s="36">
        <v>0</v>
      </c>
      <c r="BC160" s="36">
        <v>0</v>
      </c>
      <c r="BD160" s="36">
        <v>0</v>
      </c>
      <c r="BE160" s="36">
        <v>0</v>
      </c>
      <c r="BF160" s="36">
        <v>0</v>
      </c>
      <c r="BG160" s="36">
        <v>0</v>
      </c>
      <c r="BH160" s="36">
        <v>0</v>
      </c>
      <c r="BI160" s="36">
        <v>0</v>
      </c>
      <c r="BJ160" s="36">
        <v>0</v>
      </c>
      <c r="BK160" s="36">
        <v>0</v>
      </c>
      <c r="BL160" s="36">
        <v>0</v>
      </c>
    </row>
    <row r="161" spans="1:64" s="37" customFormat="1" x14ac:dyDescent="0.2">
      <c r="A161" s="34">
        <v>158</v>
      </c>
      <c r="B161" s="34" t="s">
        <v>235</v>
      </c>
      <c r="C161" s="34" t="s">
        <v>245</v>
      </c>
      <c r="D161" s="41">
        <v>4.3479007699999999</v>
      </c>
      <c r="E161" s="36">
        <v>2</v>
      </c>
      <c r="F161" s="36">
        <v>0</v>
      </c>
      <c r="G161" s="36">
        <v>0</v>
      </c>
      <c r="H161" s="36">
        <v>2</v>
      </c>
      <c r="I161" s="36">
        <v>0</v>
      </c>
      <c r="J161" s="36">
        <v>0</v>
      </c>
      <c r="K161" s="36">
        <v>0</v>
      </c>
      <c r="L161" s="36">
        <v>0</v>
      </c>
      <c r="M161" s="36">
        <v>0</v>
      </c>
      <c r="N161" s="36">
        <v>0</v>
      </c>
      <c r="O161" s="36">
        <v>0</v>
      </c>
      <c r="P161" s="36">
        <v>0</v>
      </c>
      <c r="Q161" s="36">
        <v>0</v>
      </c>
      <c r="R161" s="36">
        <v>0</v>
      </c>
      <c r="S161" s="36">
        <v>0</v>
      </c>
      <c r="T161" s="36">
        <v>0</v>
      </c>
      <c r="U161" s="36">
        <v>0</v>
      </c>
      <c r="V161" s="36">
        <v>0</v>
      </c>
      <c r="W161" s="36">
        <v>0</v>
      </c>
      <c r="X161" s="36">
        <v>0</v>
      </c>
      <c r="Y161" s="36">
        <v>0</v>
      </c>
      <c r="Z161" s="36">
        <v>0</v>
      </c>
      <c r="AA161" s="36">
        <v>0</v>
      </c>
      <c r="AB161" s="36">
        <v>0</v>
      </c>
      <c r="AC161" s="36">
        <v>0</v>
      </c>
      <c r="AD161" s="36">
        <v>0</v>
      </c>
      <c r="AE161" s="36">
        <v>0</v>
      </c>
      <c r="AF161" s="36">
        <v>0</v>
      </c>
      <c r="AG161" s="36">
        <v>0</v>
      </c>
      <c r="AH161" s="36">
        <v>0</v>
      </c>
      <c r="AI161" s="36">
        <v>0</v>
      </c>
      <c r="AJ161" s="36">
        <v>0</v>
      </c>
      <c r="AK161" s="36">
        <v>0</v>
      </c>
      <c r="AL161" s="36">
        <v>0</v>
      </c>
      <c r="AM161" s="36">
        <v>0</v>
      </c>
      <c r="AN161" s="36">
        <v>0</v>
      </c>
      <c r="AO161" s="36">
        <v>0</v>
      </c>
      <c r="AP161" s="36">
        <v>0</v>
      </c>
      <c r="AQ161" s="36">
        <v>0</v>
      </c>
      <c r="AR161" s="36">
        <v>0</v>
      </c>
      <c r="AS161" s="36">
        <v>0</v>
      </c>
      <c r="AT161" s="36">
        <v>0</v>
      </c>
      <c r="AU161" s="36">
        <v>0</v>
      </c>
      <c r="AV161" s="36">
        <v>0</v>
      </c>
      <c r="AW161" s="36">
        <v>0</v>
      </c>
      <c r="AX161" s="36">
        <v>0</v>
      </c>
      <c r="AY161" s="36">
        <v>0</v>
      </c>
      <c r="AZ161" s="36">
        <v>0</v>
      </c>
      <c r="BA161" s="36">
        <v>0</v>
      </c>
      <c r="BB161" s="36">
        <v>0</v>
      </c>
      <c r="BC161" s="36">
        <v>0</v>
      </c>
      <c r="BD161" s="36">
        <v>0</v>
      </c>
      <c r="BE161" s="36">
        <v>0</v>
      </c>
      <c r="BF161" s="36">
        <v>0</v>
      </c>
      <c r="BG161" s="36">
        <v>0</v>
      </c>
      <c r="BH161" s="36">
        <v>0</v>
      </c>
      <c r="BI161" s="36">
        <v>0</v>
      </c>
      <c r="BJ161" s="36">
        <v>0</v>
      </c>
      <c r="BK161" s="36">
        <v>0</v>
      </c>
      <c r="BL161" s="36">
        <v>0</v>
      </c>
    </row>
    <row r="162" spans="1:64" s="37" customFormat="1" x14ac:dyDescent="0.2">
      <c r="A162" s="34">
        <v>159</v>
      </c>
      <c r="B162" s="34" t="s">
        <v>235</v>
      </c>
      <c r="C162" s="34" t="s">
        <v>246</v>
      </c>
      <c r="D162" s="41">
        <v>3.9682761110000002</v>
      </c>
      <c r="E162" s="36">
        <v>37</v>
      </c>
      <c r="F162" s="36">
        <v>0</v>
      </c>
      <c r="G162" s="36">
        <v>0</v>
      </c>
      <c r="H162" s="36">
        <v>37</v>
      </c>
      <c r="I162" s="36">
        <v>0</v>
      </c>
      <c r="J162" s="36">
        <v>0</v>
      </c>
      <c r="K162" s="36">
        <v>0</v>
      </c>
      <c r="L162" s="36">
        <v>0</v>
      </c>
      <c r="M162" s="36">
        <v>0</v>
      </c>
      <c r="N162" s="36">
        <v>0</v>
      </c>
      <c r="O162" s="36">
        <v>0</v>
      </c>
      <c r="P162" s="36">
        <v>0</v>
      </c>
      <c r="Q162" s="36">
        <v>0</v>
      </c>
      <c r="R162" s="36">
        <v>0</v>
      </c>
      <c r="S162" s="36">
        <v>0</v>
      </c>
      <c r="T162" s="36">
        <v>0</v>
      </c>
      <c r="U162" s="36">
        <v>0</v>
      </c>
      <c r="V162" s="36">
        <v>0</v>
      </c>
      <c r="W162" s="36">
        <v>0</v>
      </c>
      <c r="X162" s="36">
        <v>0</v>
      </c>
      <c r="Y162" s="36">
        <v>0</v>
      </c>
      <c r="Z162" s="36">
        <v>0</v>
      </c>
      <c r="AA162" s="36">
        <v>0</v>
      </c>
      <c r="AB162" s="36">
        <v>0</v>
      </c>
      <c r="AC162" s="36">
        <v>0</v>
      </c>
      <c r="AD162" s="36">
        <v>0</v>
      </c>
      <c r="AE162" s="36">
        <v>0</v>
      </c>
      <c r="AF162" s="36">
        <v>0</v>
      </c>
      <c r="AG162" s="36">
        <v>0</v>
      </c>
      <c r="AH162" s="36">
        <v>0</v>
      </c>
      <c r="AI162" s="36">
        <v>0</v>
      </c>
      <c r="AJ162" s="36">
        <v>0</v>
      </c>
      <c r="AK162" s="36">
        <v>0</v>
      </c>
      <c r="AL162" s="36">
        <v>0</v>
      </c>
      <c r="AM162" s="36">
        <v>0</v>
      </c>
      <c r="AN162" s="36">
        <v>0</v>
      </c>
      <c r="AO162" s="36">
        <v>0</v>
      </c>
      <c r="AP162" s="36">
        <v>0</v>
      </c>
      <c r="AQ162" s="36">
        <v>0</v>
      </c>
      <c r="AR162" s="36">
        <v>0</v>
      </c>
      <c r="AS162" s="36">
        <v>0</v>
      </c>
      <c r="AT162" s="36">
        <v>0</v>
      </c>
      <c r="AU162" s="36">
        <v>0</v>
      </c>
      <c r="AV162" s="36">
        <v>0</v>
      </c>
      <c r="AW162" s="36">
        <v>0</v>
      </c>
      <c r="AX162" s="36">
        <v>0</v>
      </c>
      <c r="AY162" s="36">
        <v>0</v>
      </c>
      <c r="AZ162" s="36">
        <v>0</v>
      </c>
      <c r="BA162" s="36">
        <v>0</v>
      </c>
      <c r="BB162" s="36">
        <v>0</v>
      </c>
      <c r="BC162" s="36">
        <v>0</v>
      </c>
      <c r="BD162" s="36">
        <v>0</v>
      </c>
      <c r="BE162" s="36">
        <v>0</v>
      </c>
      <c r="BF162" s="36">
        <v>0</v>
      </c>
      <c r="BG162" s="36">
        <v>0</v>
      </c>
      <c r="BH162" s="36">
        <v>0</v>
      </c>
      <c r="BI162" s="36">
        <v>0</v>
      </c>
      <c r="BJ162" s="36">
        <v>0</v>
      </c>
      <c r="BK162" s="36">
        <v>0</v>
      </c>
      <c r="BL162" s="36">
        <v>0</v>
      </c>
    </row>
    <row r="163" spans="1:64" s="37" customFormat="1" x14ac:dyDescent="0.2">
      <c r="A163" s="34">
        <v>160</v>
      </c>
      <c r="B163" s="34" t="s">
        <v>235</v>
      </c>
      <c r="C163" s="34" t="s">
        <v>247</v>
      </c>
      <c r="D163" s="41">
        <v>4.6458104049999998</v>
      </c>
      <c r="E163" s="36">
        <v>16</v>
      </c>
      <c r="F163" s="36">
        <v>0</v>
      </c>
      <c r="G163" s="36">
        <v>2</v>
      </c>
      <c r="H163" s="36">
        <v>14</v>
      </c>
      <c r="I163" s="36">
        <v>0</v>
      </c>
      <c r="J163" s="36">
        <v>0</v>
      </c>
      <c r="K163" s="36">
        <v>0</v>
      </c>
      <c r="L163" s="36">
        <v>0</v>
      </c>
      <c r="M163" s="36">
        <v>0</v>
      </c>
      <c r="N163" s="36">
        <v>0</v>
      </c>
      <c r="O163" s="36">
        <v>0</v>
      </c>
      <c r="P163" s="36">
        <v>0</v>
      </c>
      <c r="Q163" s="36">
        <v>0</v>
      </c>
      <c r="R163" s="36">
        <v>0</v>
      </c>
      <c r="S163" s="36">
        <v>0</v>
      </c>
      <c r="T163" s="36">
        <v>0</v>
      </c>
      <c r="U163" s="36">
        <v>9.0000000000000011E-3</v>
      </c>
      <c r="V163" s="36">
        <v>2.1600000000000001E-2</v>
      </c>
      <c r="W163" s="36">
        <v>9.0000000000000011E-3</v>
      </c>
      <c r="X163" s="36">
        <v>2.1600000000000001E-2</v>
      </c>
      <c r="Y163" s="36">
        <v>3.0600000000000002E-2</v>
      </c>
      <c r="Z163" s="36">
        <v>0</v>
      </c>
      <c r="AA163" s="36">
        <v>0</v>
      </c>
      <c r="AB163" s="36">
        <v>0</v>
      </c>
      <c r="AC163" s="36">
        <v>0</v>
      </c>
      <c r="AD163" s="36">
        <v>0</v>
      </c>
      <c r="AE163" s="36">
        <v>0</v>
      </c>
      <c r="AF163" s="36">
        <v>0</v>
      </c>
      <c r="AG163" s="36">
        <v>1.0262781955490208E-3</v>
      </c>
      <c r="AH163" s="36">
        <v>1.7458525625431622E-3</v>
      </c>
      <c r="AI163" s="36">
        <v>5.5914467205774249E-3</v>
      </c>
      <c r="AJ163" s="36">
        <v>0</v>
      </c>
      <c r="AK163" s="36">
        <v>0</v>
      </c>
      <c r="AL163" s="36">
        <v>0</v>
      </c>
      <c r="AM163" s="36">
        <v>1.0262781955490208E-3</v>
      </c>
      <c r="AN163" s="36">
        <v>1.7458525625431622E-3</v>
      </c>
      <c r="AO163" s="36">
        <v>5.5914467205774249E-3</v>
      </c>
      <c r="AP163" s="36">
        <v>3.8823707999999998E-2</v>
      </c>
      <c r="AQ163" s="36">
        <v>2.0905073E-2</v>
      </c>
      <c r="AR163" s="36">
        <v>5.9728780999999995E-2</v>
      </c>
      <c r="AS163" s="36">
        <v>0</v>
      </c>
      <c r="AT163" s="36">
        <v>0</v>
      </c>
      <c r="AU163" s="36">
        <v>0</v>
      </c>
      <c r="AV163" s="36">
        <v>0</v>
      </c>
      <c r="AW163" s="36">
        <v>0</v>
      </c>
      <c r="AX163" s="36">
        <v>0</v>
      </c>
      <c r="AY163" s="36">
        <v>0</v>
      </c>
      <c r="AZ163" s="36">
        <v>0</v>
      </c>
      <c r="BA163" s="36">
        <v>0</v>
      </c>
      <c r="BB163" s="36">
        <v>0.382610014</v>
      </c>
      <c r="BC163" s="36">
        <v>26.348329759999999</v>
      </c>
      <c r="BD163" s="36">
        <v>66.444057256999997</v>
      </c>
      <c r="BE163" s="36">
        <v>2.7036391428571432E-2</v>
      </c>
      <c r="BF163" s="36">
        <v>5.4072784285714291E-2</v>
      </c>
      <c r="BG163" s="36">
        <v>1.0332737860000001</v>
      </c>
      <c r="BH163" s="36">
        <v>12.087252785</v>
      </c>
      <c r="BI163" s="36">
        <v>0</v>
      </c>
      <c r="BJ163" s="36">
        <v>0</v>
      </c>
      <c r="BK163" s="36">
        <v>0</v>
      </c>
      <c r="BL163" s="36">
        <v>0</v>
      </c>
    </row>
    <row r="164" spans="1:64" s="37" customFormat="1" x14ac:dyDescent="0.2">
      <c r="A164" s="34">
        <v>161</v>
      </c>
      <c r="B164" s="34" t="s">
        <v>235</v>
      </c>
      <c r="C164" s="34" t="s">
        <v>248</v>
      </c>
      <c r="D164" s="41">
        <v>4.5833082200000002</v>
      </c>
      <c r="E164" s="36">
        <v>1</v>
      </c>
      <c r="F164" s="36">
        <v>0</v>
      </c>
      <c r="G164" s="36">
        <v>0</v>
      </c>
      <c r="H164" s="36">
        <v>1</v>
      </c>
      <c r="I164" s="36">
        <v>0</v>
      </c>
      <c r="J164" s="36">
        <v>0</v>
      </c>
      <c r="K164" s="36">
        <v>0</v>
      </c>
      <c r="L164" s="36">
        <v>0</v>
      </c>
      <c r="M164" s="36">
        <v>0</v>
      </c>
      <c r="N164" s="36">
        <v>0</v>
      </c>
      <c r="O164" s="36">
        <v>0</v>
      </c>
      <c r="P164" s="36">
        <v>0</v>
      </c>
      <c r="Q164" s="36">
        <v>0</v>
      </c>
      <c r="R164" s="36">
        <v>0</v>
      </c>
      <c r="S164" s="36">
        <v>0</v>
      </c>
      <c r="T164" s="36">
        <v>0</v>
      </c>
      <c r="U164" s="36">
        <v>0</v>
      </c>
      <c r="V164" s="36">
        <v>0</v>
      </c>
      <c r="W164" s="36">
        <v>0</v>
      </c>
      <c r="X164" s="36">
        <v>0</v>
      </c>
      <c r="Y164" s="36">
        <v>0</v>
      </c>
      <c r="Z164" s="36">
        <v>0</v>
      </c>
      <c r="AA164" s="36">
        <v>0</v>
      </c>
      <c r="AB164" s="36">
        <v>0</v>
      </c>
      <c r="AC164" s="36">
        <v>0</v>
      </c>
      <c r="AD164" s="36">
        <v>0</v>
      </c>
      <c r="AE164" s="36">
        <v>0</v>
      </c>
      <c r="AF164" s="36">
        <v>0</v>
      </c>
      <c r="AG164" s="36">
        <v>0</v>
      </c>
      <c r="AH164" s="36">
        <v>0</v>
      </c>
      <c r="AI164" s="36">
        <v>0</v>
      </c>
      <c r="AJ164" s="36">
        <v>0</v>
      </c>
      <c r="AK164" s="36">
        <v>0</v>
      </c>
      <c r="AL164" s="36">
        <v>0</v>
      </c>
      <c r="AM164" s="36">
        <v>0</v>
      </c>
      <c r="AN164" s="36">
        <v>0</v>
      </c>
      <c r="AO164" s="36">
        <v>0</v>
      </c>
      <c r="AP164" s="36">
        <v>0</v>
      </c>
      <c r="AQ164" s="36">
        <v>0</v>
      </c>
      <c r="AR164" s="36">
        <v>0</v>
      </c>
      <c r="AS164" s="36">
        <v>0</v>
      </c>
      <c r="AT164" s="36">
        <v>0</v>
      </c>
      <c r="AU164" s="36">
        <v>0</v>
      </c>
      <c r="AV164" s="36">
        <v>0</v>
      </c>
      <c r="AW164" s="36">
        <v>0</v>
      </c>
      <c r="AX164" s="36">
        <v>0</v>
      </c>
      <c r="AY164" s="36">
        <v>0</v>
      </c>
      <c r="AZ164" s="36">
        <v>0</v>
      </c>
      <c r="BA164" s="36">
        <v>0</v>
      </c>
      <c r="BB164" s="36">
        <v>0.30788962199999997</v>
      </c>
      <c r="BC164" s="36">
        <v>13.771079958</v>
      </c>
      <c r="BD164" s="36">
        <v>32.139783129999998</v>
      </c>
      <c r="BE164" s="36">
        <v>2.1756420000000002E-2</v>
      </c>
      <c r="BF164" s="36">
        <v>4.3512841428571432E-2</v>
      </c>
      <c r="BG164" s="36">
        <v>0.89140271800000004</v>
      </c>
      <c r="BH164" s="36">
        <v>6.1257241200000001</v>
      </c>
      <c r="BI164" s="36">
        <v>0</v>
      </c>
      <c r="BJ164" s="36">
        <v>0</v>
      </c>
      <c r="BK164" s="36">
        <v>0</v>
      </c>
      <c r="BL164" s="36">
        <v>0</v>
      </c>
    </row>
    <row r="165" spans="1:64" s="37" customFormat="1" x14ac:dyDescent="0.2">
      <c r="A165" s="34">
        <v>162</v>
      </c>
      <c r="B165" s="34" t="s">
        <v>235</v>
      </c>
      <c r="C165" s="34" t="s">
        <v>249</v>
      </c>
      <c r="D165" s="41">
        <v>4.5338108229999996</v>
      </c>
      <c r="E165" s="36">
        <v>8</v>
      </c>
      <c r="F165" s="36">
        <v>0</v>
      </c>
      <c r="G165" s="36">
        <v>0</v>
      </c>
      <c r="H165" s="36">
        <v>8</v>
      </c>
      <c r="I165" s="36">
        <v>0</v>
      </c>
      <c r="J165" s="36">
        <v>0</v>
      </c>
      <c r="K165" s="36">
        <v>0</v>
      </c>
      <c r="L165" s="36">
        <v>0</v>
      </c>
      <c r="M165" s="36">
        <v>0</v>
      </c>
      <c r="N165" s="36">
        <v>0</v>
      </c>
      <c r="O165" s="36">
        <v>0</v>
      </c>
      <c r="P165" s="36">
        <v>0</v>
      </c>
      <c r="Q165" s="36">
        <v>0</v>
      </c>
      <c r="R165" s="36">
        <v>0</v>
      </c>
      <c r="S165" s="36">
        <v>0</v>
      </c>
      <c r="T165" s="36">
        <v>0</v>
      </c>
      <c r="U165" s="36">
        <v>0</v>
      </c>
      <c r="V165" s="36">
        <v>0</v>
      </c>
      <c r="W165" s="36">
        <v>0</v>
      </c>
      <c r="X165" s="36">
        <v>0</v>
      </c>
      <c r="Y165" s="36">
        <v>0</v>
      </c>
      <c r="Z165" s="36">
        <v>0</v>
      </c>
      <c r="AA165" s="36">
        <v>0</v>
      </c>
      <c r="AB165" s="36">
        <v>0</v>
      </c>
      <c r="AC165" s="36">
        <v>0</v>
      </c>
      <c r="AD165" s="36">
        <v>0</v>
      </c>
      <c r="AE165" s="36">
        <v>0</v>
      </c>
      <c r="AF165" s="36">
        <v>0</v>
      </c>
      <c r="AG165" s="36">
        <v>0</v>
      </c>
      <c r="AH165" s="36">
        <v>0</v>
      </c>
      <c r="AI165" s="36">
        <v>0</v>
      </c>
      <c r="AJ165" s="36">
        <v>0</v>
      </c>
      <c r="AK165" s="36">
        <v>0</v>
      </c>
      <c r="AL165" s="36">
        <v>0</v>
      </c>
      <c r="AM165" s="36">
        <v>0</v>
      </c>
      <c r="AN165" s="36">
        <v>0</v>
      </c>
      <c r="AO165" s="36">
        <v>0</v>
      </c>
      <c r="AP165" s="36">
        <v>0</v>
      </c>
      <c r="AQ165" s="36">
        <v>0</v>
      </c>
      <c r="AR165" s="36">
        <v>0</v>
      </c>
      <c r="AS165" s="36">
        <v>0</v>
      </c>
      <c r="AT165" s="36">
        <v>0</v>
      </c>
      <c r="AU165" s="36">
        <v>0</v>
      </c>
      <c r="AV165" s="36">
        <v>0</v>
      </c>
      <c r="AW165" s="36">
        <v>0</v>
      </c>
      <c r="AX165" s="36">
        <v>0</v>
      </c>
      <c r="AY165" s="36">
        <v>0</v>
      </c>
      <c r="AZ165" s="36">
        <v>0</v>
      </c>
      <c r="BA165" s="36">
        <v>0</v>
      </c>
      <c r="BB165" s="36">
        <v>0</v>
      </c>
      <c r="BC165" s="36">
        <v>0</v>
      </c>
      <c r="BD165" s="36">
        <v>0</v>
      </c>
      <c r="BE165" s="36">
        <v>0</v>
      </c>
      <c r="BF165" s="36">
        <v>0</v>
      </c>
      <c r="BG165" s="36">
        <v>0.134213412</v>
      </c>
      <c r="BH165" s="36">
        <v>1.4195090459999999</v>
      </c>
      <c r="BI165" s="36">
        <v>0</v>
      </c>
      <c r="BJ165" s="36">
        <v>0</v>
      </c>
      <c r="BK165" s="36">
        <v>0</v>
      </c>
      <c r="BL165" s="36">
        <v>0</v>
      </c>
    </row>
    <row r="166" spans="1:64" s="37" customFormat="1" x14ac:dyDescent="0.2">
      <c r="A166" s="34">
        <v>163</v>
      </c>
      <c r="B166" s="34" t="s">
        <v>235</v>
      </c>
      <c r="C166" s="34" t="s">
        <v>250</v>
      </c>
      <c r="D166" s="41">
        <v>4.5372985970000004</v>
      </c>
      <c r="E166" s="36">
        <v>22</v>
      </c>
      <c r="F166" s="36">
        <v>0</v>
      </c>
      <c r="G166" s="36">
        <v>0</v>
      </c>
      <c r="H166" s="36">
        <v>22</v>
      </c>
      <c r="I166" s="36">
        <v>0</v>
      </c>
      <c r="J166" s="36">
        <v>0</v>
      </c>
      <c r="K166" s="36">
        <v>0</v>
      </c>
      <c r="L166" s="36">
        <v>0</v>
      </c>
      <c r="M166" s="36">
        <v>0</v>
      </c>
      <c r="N166" s="36">
        <v>0</v>
      </c>
      <c r="O166" s="36">
        <v>0</v>
      </c>
      <c r="P166" s="36">
        <v>0</v>
      </c>
      <c r="Q166" s="36">
        <v>0</v>
      </c>
      <c r="R166" s="36">
        <v>0</v>
      </c>
      <c r="S166" s="36">
        <v>0</v>
      </c>
      <c r="T166" s="36">
        <v>0</v>
      </c>
      <c r="U166" s="36">
        <v>0</v>
      </c>
      <c r="V166" s="36">
        <v>0</v>
      </c>
      <c r="W166" s="36">
        <v>0</v>
      </c>
      <c r="X166" s="36">
        <v>0</v>
      </c>
      <c r="Y166" s="36">
        <v>0</v>
      </c>
      <c r="Z166" s="36">
        <v>0</v>
      </c>
      <c r="AA166" s="36">
        <v>0</v>
      </c>
      <c r="AB166" s="36">
        <v>0</v>
      </c>
      <c r="AC166" s="36">
        <v>0</v>
      </c>
      <c r="AD166" s="36">
        <v>0</v>
      </c>
      <c r="AE166" s="36">
        <v>0</v>
      </c>
      <c r="AF166" s="36">
        <v>0</v>
      </c>
      <c r="AG166" s="36">
        <v>0</v>
      </c>
      <c r="AH166" s="36">
        <v>0</v>
      </c>
      <c r="AI166" s="36">
        <v>0</v>
      </c>
      <c r="AJ166" s="36">
        <v>0</v>
      </c>
      <c r="AK166" s="36">
        <v>0</v>
      </c>
      <c r="AL166" s="36">
        <v>0</v>
      </c>
      <c r="AM166" s="36">
        <v>0</v>
      </c>
      <c r="AN166" s="36">
        <v>0</v>
      </c>
      <c r="AO166" s="36">
        <v>0</v>
      </c>
      <c r="AP166" s="36">
        <v>0</v>
      </c>
      <c r="AQ166" s="36">
        <v>0</v>
      </c>
      <c r="AR166" s="36">
        <v>0</v>
      </c>
      <c r="AS166" s="36">
        <v>0</v>
      </c>
      <c r="AT166" s="36">
        <v>0</v>
      </c>
      <c r="AU166" s="36">
        <v>0</v>
      </c>
      <c r="AV166" s="36">
        <v>0</v>
      </c>
      <c r="AW166" s="36">
        <v>0</v>
      </c>
      <c r="AX166" s="36">
        <v>0</v>
      </c>
      <c r="AY166" s="36">
        <v>0</v>
      </c>
      <c r="AZ166" s="36">
        <v>0</v>
      </c>
      <c r="BA166" s="36">
        <v>0</v>
      </c>
      <c r="BB166" s="36">
        <v>0</v>
      </c>
      <c r="BC166" s="36">
        <v>0</v>
      </c>
      <c r="BD166" s="36">
        <v>0</v>
      </c>
      <c r="BE166" s="36">
        <v>0</v>
      </c>
      <c r="BF166" s="36">
        <v>0</v>
      </c>
      <c r="BG166" s="36">
        <v>0</v>
      </c>
      <c r="BH166" s="36">
        <v>0</v>
      </c>
      <c r="BI166" s="36">
        <v>0</v>
      </c>
      <c r="BJ166" s="36">
        <v>0</v>
      </c>
      <c r="BK166" s="36">
        <v>0</v>
      </c>
      <c r="BL166" s="36">
        <v>0</v>
      </c>
    </row>
    <row r="167" spans="1:64" s="37" customFormat="1" x14ac:dyDescent="0.2">
      <c r="A167" s="34">
        <v>164</v>
      </c>
      <c r="B167" s="34" t="s">
        <v>235</v>
      </c>
      <c r="C167" s="34" t="s">
        <v>251</v>
      </c>
      <c r="D167" s="41">
        <v>4.6286210309999998</v>
      </c>
      <c r="E167" s="36">
        <v>18</v>
      </c>
      <c r="F167" s="36">
        <v>0</v>
      </c>
      <c r="G167" s="36">
        <v>0</v>
      </c>
      <c r="H167" s="36">
        <v>18</v>
      </c>
      <c r="I167" s="36">
        <v>0</v>
      </c>
      <c r="J167" s="36">
        <v>0</v>
      </c>
      <c r="K167" s="36">
        <v>0</v>
      </c>
      <c r="L167" s="36">
        <v>0</v>
      </c>
      <c r="M167" s="36">
        <v>0</v>
      </c>
      <c r="N167" s="36">
        <v>0</v>
      </c>
      <c r="O167" s="36">
        <v>0</v>
      </c>
      <c r="P167" s="36">
        <v>0</v>
      </c>
      <c r="Q167" s="36">
        <v>0</v>
      </c>
      <c r="R167" s="36">
        <v>0</v>
      </c>
      <c r="S167" s="36">
        <v>0</v>
      </c>
      <c r="T167" s="36">
        <v>0</v>
      </c>
      <c r="U167" s="36">
        <v>0</v>
      </c>
      <c r="V167" s="36">
        <v>0</v>
      </c>
      <c r="W167" s="36">
        <v>0</v>
      </c>
      <c r="X167" s="36">
        <v>0</v>
      </c>
      <c r="Y167" s="36">
        <v>0</v>
      </c>
      <c r="Z167" s="36">
        <v>0</v>
      </c>
      <c r="AA167" s="36">
        <v>0</v>
      </c>
      <c r="AB167" s="36">
        <v>0</v>
      </c>
      <c r="AC167" s="36">
        <v>0</v>
      </c>
      <c r="AD167" s="36">
        <v>0</v>
      </c>
      <c r="AE167" s="36">
        <v>0</v>
      </c>
      <c r="AF167" s="36">
        <v>0</v>
      </c>
      <c r="AG167" s="36">
        <v>0</v>
      </c>
      <c r="AH167" s="36">
        <v>0</v>
      </c>
      <c r="AI167" s="36">
        <v>0</v>
      </c>
      <c r="AJ167" s="36">
        <v>0</v>
      </c>
      <c r="AK167" s="36">
        <v>0</v>
      </c>
      <c r="AL167" s="36">
        <v>0</v>
      </c>
      <c r="AM167" s="36">
        <v>0</v>
      </c>
      <c r="AN167" s="36">
        <v>0</v>
      </c>
      <c r="AO167" s="36">
        <v>0</v>
      </c>
      <c r="AP167" s="36">
        <v>0</v>
      </c>
      <c r="AQ167" s="36">
        <v>0</v>
      </c>
      <c r="AR167" s="36">
        <v>0</v>
      </c>
      <c r="AS167" s="36">
        <v>0</v>
      </c>
      <c r="AT167" s="36">
        <v>0</v>
      </c>
      <c r="AU167" s="36">
        <v>0</v>
      </c>
      <c r="AV167" s="36">
        <v>0</v>
      </c>
      <c r="AW167" s="36">
        <v>0</v>
      </c>
      <c r="AX167" s="36">
        <v>0</v>
      </c>
      <c r="AY167" s="36">
        <v>0</v>
      </c>
      <c r="AZ167" s="36">
        <v>0</v>
      </c>
      <c r="BA167" s="36">
        <v>0</v>
      </c>
      <c r="BB167" s="36">
        <v>0</v>
      </c>
      <c r="BC167" s="36">
        <v>0</v>
      </c>
      <c r="BD167" s="36">
        <v>0</v>
      </c>
      <c r="BE167" s="36">
        <v>0</v>
      </c>
      <c r="BF167" s="36">
        <v>0</v>
      </c>
      <c r="BG167" s="36">
        <v>0</v>
      </c>
      <c r="BH167" s="36">
        <v>6.0210623999999997E-2</v>
      </c>
      <c r="BI167" s="36">
        <v>0</v>
      </c>
      <c r="BJ167" s="36">
        <v>0</v>
      </c>
      <c r="BK167" s="36">
        <v>0</v>
      </c>
      <c r="BL167" s="36">
        <v>0</v>
      </c>
    </row>
    <row r="168" spans="1:64" s="37" customFormat="1" x14ac:dyDescent="0.2">
      <c r="A168" s="34">
        <v>165</v>
      </c>
      <c r="B168" s="34" t="s">
        <v>235</v>
      </c>
      <c r="C168" s="34" t="s">
        <v>252</v>
      </c>
      <c r="D168" s="41">
        <v>4.1052282890000003</v>
      </c>
      <c r="E168" s="36">
        <v>10</v>
      </c>
      <c r="F168" s="36">
        <v>0</v>
      </c>
      <c r="G168" s="36">
        <v>0</v>
      </c>
      <c r="H168" s="36">
        <v>10</v>
      </c>
      <c r="I168" s="36">
        <v>0</v>
      </c>
      <c r="J168" s="36">
        <v>0</v>
      </c>
      <c r="K168" s="36">
        <v>0</v>
      </c>
      <c r="L168" s="36">
        <v>0</v>
      </c>
      <c r="M168" s="36">
        <v>0</v>
      </c>
      <c r="N168" s="36">
        <v>0</v>
      </c>
      <c r="O168" s="36">
        <v>0</v>
      </c>
      <c r="P168" s="36">
        <v>0</v>
      </c>
      <c r="Q168" s="36">
        <v>0</v>
      </c>
      <c r="R168" s="36">
        <v>0</v>
      </c>
      <c r="S168" s="36">
        <v>0</v>
      </c>
      <c r="T168" s="36">
        <v>0</v>
      </c>
      <c r="U168" s="36">
        <v>0</v>
      </c>
      <c r="V168" s="36">
        <v>0</v>
      </c>
      <c r="W168" s="36">
        <v>0</v>
      </c>
      <c r="X168" s="36">
        <v>0</v>
      </c>
      <c r="Y168" s="36">
        <v>0</v>
      </c>
      <c r="Z168" s="36">
        <v>0</v>
      </c>
      <c r="AA168" s="36">
        <v>0</v>
      </c>
      <c r="AB168" s="36">
        <v>0</v>
      </c>
      <c r="AC168" s="36">
        <v>0</v>
      </c>
      <c r="AD168" s="36">
        <v>0</v>
      </c>
      <c r="AE168" s="36">
        <v>0</v>
      </c>
      <c r="AF168" s="36">
        <v>0</v>
      </c>
      <c r="AG168" s="36">
        <v>0</v>
      </c>
      <c r="AH168" s="36">
        <v>0</v>
      </c>
      <c r="AI168" s="36">
        <v>0</v>
      </c>
      <c r="AJ168" s="36">
        <v>0</v>
      </c>
      <c r="AK168" s="36">
        <v>0</v>
      </c>
      <c r="AL168" s="36">
        <v>0</v>
      </c>
      <c r="AM168" s="36">
        <v>0</v>
      </c>
      <c r="AN168" s="36">
        <v>0</v>
      </c>
      <c r="AO168" s="36">
        <v>0</v>
      </c>
      <c r="AP168" s="36">
        <v>0</v>
      </c>
      <c r="AQ168" s="36">
        <v>0</v>
      </c>
      <c r="AR168" s="36">
        <v>0</v>
      </c>
      <c r="AS168" s="36">
        <v>0</v>
      </c>
      <c r="AT168" s="36">
        <v>0</v>
      </c>
      <c r="AU168" s="36">
        <v>0</v>
      </c>
      <c r="AV168" s="36">
        <v>0</v>
      </c>
      <c r="AW168" s="36">
        <v>0</v>
      </c>
      <c r="AX168" s="36">
        <v>0</v>
      </c>
      <c r="AY168" s="36">
        <v>0</v>
      </c>
      <c r="AZ168" s="36">
        <v>0</v>
      </c>
      <c r="BA168" s="36">
        <v>0</v>
      </c>
      <c r="BB168" s="36">
        <v>0</v>
      </c>
      <c r="BC168" s="36">
        <v>0</v>
      </c>
      <c r="BD168" s="36">
        <v>0</v>
      </c>
      <c r="BE168" s="36">
        <v>0</v>
      </c>
      <c r="BF168" s="36">
        <v>0</v>
      </c>
      <c r="BG168" s="36">
        <v>0</v>
      </c>
      <c r="BH168" s="36">
        <v>0</v>
      </c>
      <c r="BI168" s="36">
        <v>0</v>
      </c>
      <c r="BJ168" s="36">
        <v>0</v>
      </c>
      <c r="BK168" s="36">
        <v>0</v>
      </c>
      <c r="BL168" s="36">
        <v>0</v>
      </c>
    </row>
    <row r="169" spans="1:64" s="37" customFormat="1" x14ac:dyDescent="0.2">
      <c r="A169" s="34">
        <v>166</v>
      </c>
      <c r="B169" s="34" t="s">
        <v>235</v>
      </c>
      <c r="C169" s="34" t="s">
        <v>253</v>
      </c>
      <c r="D169" s="41">
        <v>4.4351034379999996</v>
      </c>
      <c r="E169" s="36">
        <v>11</v>
      </c>
      <c r="F169" s="36">
        <v>0</v>
      </c>
      <c r="G169" s="36">
        <v>0</v>
      </c>
      <c r="H169" s="36">
        <v>11</v>
      </c>
      <c r="I169" s="36">
        <v>0</v>
      </c>
      <c r="J169" s="36">
        <v>0</v>
      </c>
      <c r="K169" s="36">
        <v>0</v>
      </c>
      <c r="L169" s="36">
        <v>0</v>
      </c>
      <c r="M169" s="36">
        <v>0</v>
      </c>
      <c r="N169" s="36">
        <v>0</v>
      </c>
      <c r="O169" s="36">
        <v>0</v>
      </c>
      <c r="P169" s="36">
        <v>0</v>
      </c>
      <c r="Q169" s="36">
        <v>0</v>
      </c>
      <c r="R169" s="36">
        <v>0</v>
      </c>
      <c r="S169" s="36">
        <v>0</v>
      </c>
      <c r="T169" s="36">
        <v>0</v>
      </c>
      <c r="U169" s="36">
        <v>0</v>
      </c>
      <c r="V169" s="36">
        <v>0</v>
      </c>
      <c r="W169" s="36">
        <v>0</v>
      </c>
      <c r="X169" s="36">
        <v>0</v>
      </c>
      <c r="Y169" s="36">
        <v>0</v>
      </c>
      <c r="Z169" s="36">
        <v>0</v>
      </c>
      <c r="AA169" s="36">
        <v>0</v>
      </c>
      <c r="AB169" s="36">
        <v>0</v>
      </c>
      <c r="AC169" s="36">
        <v>0</v>
      </c>
      <c r="AD169" s="36">
        <v>0</v>
      </c>
      <c r="AE169" s="36">
        <v>0</v>
      </c>
      <c r="AF169" s="36">
        <v>0</v>
      </c>
      <c r="AG169" s="36">
        <v>0</v>
      </c>
      <c r="AH169" s="36">
        <v>0</v>
      </c>
      <c r="AI169" s="36">
        <v>0</v>
      </c>
      <c r="AJ169" s="36">
        <v>0</v>
      </c>
      <c r="AK169" s="36">
        <v>0</v>
      </c>
      <c r="AL169" s="36">
        <v>0</v>
      </c>
      <c r="AM169" s="36">
        <v>0</v>
      </c>
      <c r="AN169" s="36">
        <v>0</v>
      </c>
      <c r="AO169" s="36">
        <v>0</v>
      </c>
      <c r="AP169" s="36">
        <v>0</v>
      </c>
      <c r="AQ169" s="36">
        <v>0</v>
      </c>
      <c r="AR169" s="36">
        <v>0</v>
      </c>
      <c r="AS169" s="36">
        <v>0</v>
      </c>
      <c r="AT169" s="36">
        <v>0</v>
      </c>
      <c r="AU169" s="36">
        <v>0</v>
      </c>
      <c r="AV169" s="36">
        <v>0</v>
      </c>
      <c r="AW169" s="36">
        <v>0</v>
      </c>
      <c r="AX169" s="36">
        <v>0</v>
      </c>
      <c r="AY169" s="36">
        <v>0</v>
      </c>
      <c r="AZ169" s="36">
        <v>0</v>
      </c>
      <c r="BA169" s="36">
        <v>0</v>
      </c>
      <c r="BB169" s="36">
        <v>0</v>
      </c>
      <c r="BC169" s="36">
        <v>0</v>
      </c>
      <c r="BD169" s="36">
        <v>0</v>
      </c>
      <c r="BE169" s="36">
        <v>0</v>
      </c>
      <c r="BF169" s="36">
        <v>0</v>
      </c>
      <c r="BG169" s="36">
        <v>0</v>
      </c>
      <c r="BH169" s="36">
        <v>0</v>
      </c>
      <c r="BI169" s="36">
        <v>0</v>
      </c>
      <c r="BJ169" s="36">
        <v>0</v>
      </c>
      <c r="BK169" s="36">
        <v>0</v>
      </c>
      <c r="BL169" s="36">
        <v>0</v>
      </c>
    </row>
    <row r="170" spans="1:64" s="37" customFormat="1" x14ac:dyDescent="0.2">
      <c r="A170" s="34">
        <v>167</v>
      </c>
      <c r="B170" s="34" t="s">
        <v>255</v>
      </c>
      <c r="C170" s="34" t="s">
        <v>254</v>
      </c>
      <c r="D170" s="41" t="s">
        <v>339</v>
      </c>
      <c r="E170" s="36" t="s">
        <v>339</v>
      </c>
      <c r="F170" s="36" t="s">
        <v>339</v>
      </c>
      <c r="G170" s="36" t="s">
        <v>339</v>
      </c>
      <c r="H170" s="36" t="s">
        <v>339</v>
      </c>
      <c r="I170" s="36" t="s">
        <v>339</v>
      </c>
      <c r="J170" s="36" t="s">
        <v>339</v>
      </c>
      <c r="K170" s="36" t="s">
        <v>339</v>
      </c>
      <c r="L170" s="36" t="s">
        <v>339</v>
      </c>
      <c r="M170" s="36" t="s">
        <v>339</v>
      </c>
      <c r="N170" s="36" t="s">
        <v>339</v>
      </c>
      <c r="O170" s="36" t="s">
        <v>339</v>
      </c>
      <c r="P170" s="36" t="s">
        <v>339</v>
      </c>
      <c r="Q170" s="36" t="s">
        <v>339</v>
      </c>
      <c r="R170" s="36" t="s">
        <v>339</v>
      </c>
      <c r="S170" s="36" t="s">
        <v>339</v>
      </c>
      <c r="T170" s="36" t="s">
        <v>339</v>
      </c>
      <c r="U170" s="36" t="s">
        <v>339</v>
      </c>
      <c r="V170" s="36" t="s">
        <v>339</v>
      </c>
      <c r="W170" s="36" t="s">
        <v>339</v>
      </c>
      <c r="X170" s="36" t="s">
        <v>339</v>
      </c>
      <c r="Y170" s="36" t="s">
        <v>339</v>
      </c>
      <c r="Z170" s="36" t="s">
        <v>339</v>
      </c>
      <c r="AA170" s="36" t="s">
        <v>339</v>
      </c>
      <c r="AB170" s="36" t="s">
        <v>339</v>
      </c>
      <c r="AC170" s="36" t="s">
        <v>339</v>
      </c>
      <c r="AD170" s="36" t="s">
        <v>339</v>
      </c>
      <c r="AE170" s="36" t="s">
        <v>339</v>
      </c>
      <c r="AF170" s="36" t="s">
        <v>339</v>
      </c>
      <c r="AG170" s="36" t="s">
        <v>339</v>
      </c>
      <c r="AH170" s="36" t="s">
        <v>339</v>
      </c>
      <c r="AI170" s="36" t="s">
        <v>339</v>
      </c>
      <c r="AJ170" s="36" t="s">
        <v>339</v>
      </c>
      <c r="AK170" s="36" t="s">
        <v>339</v>
      </c>
      <c r="AL170" s="36" t="s">
        <v>339</v>
      </c>
      <c r="AM170" s="36" t="s">
        <v>339</v>
      </c>
      <c r="AN170" s="36" t="s">
        <v>339</v>
      </c>
      <c r="AO170" s="36" t="s">
        <v>339</v>
      </c>
      <c r="AP170" s="36" t="s">
        <v>339</v>
      </c>
      <c r="AQ170" s="36" t="s">
        <v>339</v>
      </c>
      <c r="AR170" s="36" t="s">
        <v>339</v>
      </c>
      <c r="AS170" s="36" t="s">
        <v>339</v>
      </c>
      <c r="AT170" s="36" t="s">
        <v>339</v>
      </c>
      <c r="AU170" s="36" t="s">
        <v>339</v>
      </c>
      <c r="AV170" s="36" t="s">
        <v>339</v>
      </c>
      <c r="AW170" s="36" t="s">
        <v>339</v>
      </c>
      <c r="AX170" s="36" t="s">
        <v>339</v>
      </c>
      <c r="AY170" s="36" t="s">
        <v>339</v>
      </c>
      <c r="AZ170" s="36" t="s">
        <v>339</v>
      </c>
      <c r="BA170" s="36" t="s">
        <v>339</v>
      </c>
      <c r="BB170" s="36" t="s">
        <v>339</v>
      </c>
      <c r="BC170" s="36" t="s">
        <v>339</v>
      </c>
      <c r="BD170" s="36" t="s">
        <v>339</v>
      </c>
      <c r="BE170" s="36" t="s">
        <v>339</v>
      </c>
      <c r="BF170" s="36" t="s">
        <v>339</v>
      </c>
      <c r="BG170" s="36" t="s">
        <v>339</v>
      </c>
      <c r="BH170" s="36" t="s">
        <v>339</v>
      </c>
      <c r="BI170" s="36" t="s">
        <v>339</v>
      </c>
      <c r="BJ170" s="36" t="s">
        <v>339</v>
      </c>
      <c r="BK170" s="36" t="s">
        <v>339</v>
      </c>
      <c r="BL170" s="36" t="s">
        <v>339</v>
      </c>
    </row>
    <row r="171" spans="1:64" s="37" customFormat="1" x14ac:dyDescent="0.2">
      <c r="A171" s="34">
        <v>168</v>
      </c>
      <c r="B171" s="34" t="s">
        <v>255</v>
      </c>
      <c r="C171" s="34" t="s">
        <v>256</v>
      </c>
      <c r="D171" s="41" t="s">
        <v>339</v>
      </c>
      <c r="E171" s="36" t="s">
        <v>339</v>
      </c>
      <c r="F171" s="36" t="s">
        <v>339</v>
      </c>
      <c r="G171" s="36" t="s">
        <v>339</v>
      </c>
      <c r="H171" s="36" t="s">
        <v>339</v>
      </c>
      <c r="I171" s="36" t="s">
        <v>339</v>
      </c>
      <c r="J171" s="36" t="s">
        <v>339</v>
      </c>
      <c r="K171" s="36" t="s">
        <v>339</v>
      </c>
      <c r="L171" s="36" t="s">
        <v>339</v>
      </c>
      <c r="M171" s="36" t="s">
        <v>339</v>
      </c>
      <c r="N171" s="36" t="s">
        <v>339</v>
      </c>
      <c r="O171" s="36" t="s">
        <v>339</v>
      </c>
      <c r="P171" s="36" t="s">
        <v>339</v>
      </c>
      <c r="Q171" s="36" t="s">
        <v>339</v>
      </c>
      <c r="R171" s="36" t="s">
        <v>339</v>
      </c>
      <c r="S171" s="36" t="s">
        <v>339</v>
      </c>
      <c r="T171" s="36" t="s">
        <v>339</v>
      </c>
      <c r="U171" s="36" t="s">
        <v>339</v>
      </c>
      <c r="V171" s="36" t="s">
        <v>339</v>
      </c>
      <c r="W171" s="36" t="s">
        <v>339</v>
      </c>
      <c r="X171" s="36" t="s">
        <v>339</v>
      </c>
      <c r="Y171" s="36" t="s">
        <v>339</v>
      </c>
      <c r="Z171" s="36" t="s">
        <v>339</v>
      </c>
      <c r="AA171" s="36" t="s">
        <v>339</v>
      </c>
      <c r="AB171" s="36" t="s">
        <v>339</v>
      </c>
      <c r="AC171" s="36" t="s">
        <v>339</v>
      </c>
      <c r="AD171" s="36" t="s">
        <v>339</v>
      </c>
      <c r="AE171" s="36" t="s">
        <v>339</v>
      </c>
      <c r="AF171" s="36" t="s">
        <v>339</v>
      </c>
      <c r="AG171" s="36" t="s">
        <v>339</v>
      </c>
      <c r="AH171" s="36" t="s">
        <v>339</v>
      </c>
      <c r="AI171" s="36" t="s">
        <v>339</v>
      </c>
      <c r="AJ171" s="36" t="s">
        <v>339</v>
      </c>
      <c r="AK171" s="36" t="s">
        <v>339</v>
      </c>
      <c r="AL171" s="36" t="s">
        <v>339</v>
      </c>
      <c r="AM171" s="36" t="s">
        <v>339</v>
      </c>
      <c r="AN171" s="36" t="s">
        <v>339</v>
      </c>
      <c r="AO171" s="36" t="s">
        <v>339</v>
      </c>
      <c r="AP171" s="36" t="s">
        <v>339</v>
      </c>
      <c r="AQ171" s="36" t="s">
        <v>339</v>
      </c>
      <c r="AR171" s="36" t="s">
        <v>339</v>
      </c>
      <c r="AS171" s="36" t="s">
        <v>339</v>
      </c>
      <c r="AT171" s="36" t="s">
        <v>339</v>
      </c>
      <c r="AU171" s="36" t="s">
        <v>339</v>
      </c>
      <c r="AV171" s="36" t="s">
        <v>339</v>
      </c>
      <c r="AW171" s="36" t="s">
        <v>339</v>
      </c>
      <c r="AX171" s="36" t="s">
        <v>339</v>
      </c>
      <c r="AY171" s="36" t="s">
        <v>339</v>
      </c>
      <c r="AZ171" s="36" t="s">
        <v>339</v>
      </c>
      <c r="BA171" s="36" t="s">
        <v>339</v>
      </c>
      <c r="BB171" s="36" t="s">
        <v>339</v>
      </c>
      <c r="BC171" s="36" t="s">
        <v>339</v>
      </c>
      <c r="BD171" s="36" t="s">
        <v>339</v>
      </c>
      <c r="BE171" s="36" t="s">
        <v>339</v>
      </c>
      <c r="BF171" s="36" t="s">
        <v>339</v>
      </c>
      <c r="BG171" s="36" t="s">
        <v>339</v>
      </c>
      <c r="BH171" s="36" t="s">
        <v>339</v>
      </c>
      <c r="BI171" s="36" t="s">
        <v>339</v>
      </c>
      <c r="BJ171" s="36" t="s">
        <v>339</v>
      </c>
      <c r="BK171" s="36" t="s">
        <v>339</v>
      </c>
      <c r="BL171" s="36" t="s">
        <v>339</v>
      </c>
    </row>
    <row r="172" spans="1:64" s="37" customFormat="1" x14ac:dyDescent="0.2">
      <c r="A172" s="34">
        <v>169</v>
      </c>
      <c r="B172" s="34" t="s">
        <v>255</v>
      </c>
      <c r="C172" s="34" t="s">
        <v>257</v>
      </c>
      <c r="D172" s="41" t="s">
        <v>339</v>
      </c>
      <c r="E172" s="36" t="s">
        <v>339</v>
      </c>
      <c r="F172" s="36" t="s">
        <v>339</v>
      </c>
      <c r="G172" s="36" t="s">
        <v>339</v>
      </c>
      <c r="H172" s="36" t="s">
        <v>339</v>
      </c>
      <c r="I172" s="36" t="s">
        <v>339</v>
      </c>
      <c r="J172" s="36" t="s">
        <v>339</v>
      </c>
      <c r="K172" s="36" t="s">
        <v>339</v>
      </c>
      <c r="L172" s="36" t="s">
        <v>339</v>
      </c>
      <c r="M172" s="36" t="s">
        <v>339</v>
      </c>
      <c r="N172" s="36" t="s">
        <v>339</v>
      </c>
      <c r="O172" s="36" t="s">
        <v>339</v>
      </c>
      <c r="P172" s="36" t="s">
        <v>339</v>
      </c>
      <c r="Q172" s="36" t="s">
        <v>339</v>
      </c>
      <c r="R172" s="36" t="s">
        <v>339</v>
      </c>
      <c r="S172" s="36" t="s">
        <v>339</v>
      </c>
      <c r="T172" s="36" t="s">
        <v>339</v>
      </c>
      <c r="U172" s="36" t="s">
        <v>339</v>
      </c>
      <c r="V172" s="36" t="s">
        <v>339</v>
      </c>
      <c r="W172" s="36" t="s">
        <v>339</v>
      </c>
      <c r="X172" s="36" t="s">
        <v>339</v>
      </c>
      <c r="Y172" s="36" t="s">
        <v>339</v>
      </c>
      <c r="Z172" s="36" t="s">
        <v>339</v>
      </c>
      <c r="AA172" s="36" t="s">
        <v>339</v>
      </c>
      <c r="AB172" s="36" t="s">
        <v>339</v>
      </c>
      <c r="AC172" s="36" t="s">
        <v>339</v>
      </c>
      <c r="AD172" s="36" t="s">
        <v>339</v>
      </c>
      <c r="AE172" s="36" t="s">
        <v>339</v>
      </c>
      <c r="AF172" s="36" t="s">
        <v>339</v>
      </c>
      <c r="AG172" s="36" t="s">
        <v>339</v>
      </c>
      <c r="AH172" s="36" t="s">
        <v>339</v>
      </c>
      <c r="AI172" s="36" t="s">
        <v>339</v>
      </c>
      <c r="AJ172" s="36" t="s">
        <v>339</v>
      </c>
      <c r="AK172" s="36" t="s">
        <v>339</v>
      </c>
      <c r="AL172" s="36" t="s">
        <v>339</v>
      </c>
      <c r="AM172" s="36" t="s">
        <v>339</v>
      </c>
      <c r="AN172" s="36" t="s">
        <v>339</v>
      </c>
      <c r="AO172" s="36" t="s">
        <v>339</v>
      </c>
      <c r="AP172" s="36" t="s">
        <v>339</v>
      </c>
      <c r="AQ172" s="36" t="s">
        <v>339</v>
      </c>
      <c r="AR172" s="36" t="s">
        <v>339</v>
      </c>
      <c r="AS172" s="36" t="s">
        <v>339</v>
      </c>
      <c r="AT172" s="36" t="s">
        <v>339</v>
      </c>
      <c r="AU172" s="36" t="s">
        <v>339</v>
      </c>
      <c r="AV172" s="36" t="s">
        <v>339</v>
      </c>
      <c r="AW172" s="36" t="s">
        <v>339</v>
      </c>
      <c r="AX172" s="36" t="s">
        <v>339</v>
      </c>
      <c r="AY172" s="36" t="s">
        <v>339</v>
      </c>
      <c r="AZ172" s="36" t="s">
        <v>339</v>
      </c>
      <c r="BA172" s="36" t="s">
        <v>339</v>
      </c>
      <c r="BB172" s="36" t="s">
        <v>339</v>
      </c>
      <c r="BC172" s="36" t="s">
        <v>339</v>
      </c>
      <c r="BD172" s="36" t="s">
        <v>339</v>
      </c>
      <c r="BE172" s="36" t="s">
        <v>339</v>
      </c>
      <c r="BF172" s="36" t="s">
        <v>339</v>
      </c>
      <c r="BG172" s="36" t="s">
        <v>339</v>
      </c>
      <c r="BH172" s="36" t="s">
        <v>339</v>
      </c>
      <c r="BI172" s="36" t="s">
        <v>339</v>
      </c>
      <c r="BJ172" s="36" t="s">
        <v>339</v>
      </c>
      <c r="BK172" s="36" t="s">
        <v>339</v>
      </c>
      <c r="BL172" s="36" t="s">
        <v>339</v>
      </c>
    </row>
    <row r="173" spans="1:64" s="37" customFormat="1" x14ac:dyDescent="0.2">
      <c r="A173" s="34">
        <v>170</v>
      </c>
      <c r="B173" s="34" t="s">
        <v>255</v>
      </c>
      <c r="C173" s="34" t="s">
        <v>258</v>
      </c>
      <c r="D173" s="41" t="s">
        <v>339</v>
      </c>
      <c r="E173" s="36" t="s">
        <v>339</v>
      </c>
      <c r="F173" s="36" t="s">
        <v>339</v>
      </c>
      <c r="G173" s="36" t="s">
        <v>339</v>
      </c>
      <c r="H173" s="36" t="s">
        <v>339</v>
      </c>
      <c r="I173" s="36" t="s">
        <v>339</v>
      </c>
      <c r="J173" s="36" t="s">
        <v>339</v>
      </c>
      <c r="K173" s="36" t="s">
        <v>339</v>
      </c>
      <c r="L173" s="36" t="s">
        <v>339</v>
      </c>
      <c r="M173" s="36" t="s">
        <v>339</v>
      </c>
      <c r="N173" s="36" t="s">
        <v>339</v>
      </c>
      <c r="O173" s="36" t="s">
        <v>339</v>
      </c>
      <c r="P173" s="36" t="s">
        <v>339</v>
      </c>
      <c r="Q173" s="36" t="s">
        <v>339</v>
      </c>
      <c r="R173" s="36" t="s">
        <v>339</v>
      </c>
      <c r="S173" s="36" t="s">
        <v>339</v>
      </c>
      <c r="T173" s="36" t="s">
        <v>339</v>
      </c>
      <c r="U173" s="36" t="s">
        <v>339</v>
      </c>
      <c r="V173" s="36" t="s">
        <v>339</v>
      </c>
      <c r="W173" s="36" t="s">
        <v>339</v>
      </c>
      <c r="X173" s="36" t="s">
        <v>339</v>
      </c>
      <c r="Y173" s="36" t="s">
        <v>339</v>
      </c>
      <c r="Z173" s="36" t="s">
        <v>339</v>
      </c>
      <c r="AA173" s="36" t="s">
        <v>339</v>
      </c>
      <c r="AB173" s="36" t="s">
        <v>339</v>
      </c>
      <c r="AC173" s="36" t="s">
        <v>339</v>
      </c>
      <c r="AD173" s="36" t="s">
        <v>339</v>
      </c>
      <c r="AE173" s="36" t="s">
        <v>339</v>
      </c>
      <c r="AF173" s="36" t="s">
        <v>339</v>
      </c>
      <c r="AG173" s="36" t="s">
        <v>339</v>
      </c>
      <c r="AH173" s="36" t="s">
        <v>339</v>
      </c>
      <c r="AI173" s="36" t="s">
        <v>339</v>
      </c>
      <c r="AJ173" s="36" t="s">
        <v>339</v>
      </c>
      <c r="AK173" s="36" t="s">
        <v>339</v>
      </c>
      <c r="AL173" s="36" t="s">
        <v>339</v>
      </c>
      <c r="AM173" s="36" t="s">
        <v>339</v>
      </c>
      <c r="AN173" s="36" t="s">
        <v>339</v>
      </c>
      <c r="AO173" s="36" t="s">
        <v>339</v>
      </c>
      <c r="AP173" s="36" t="s">
        <v>339</v>
      </c>
      <c r="AQ173" s="36" t="s">
        <v>339</v>
      </c>
      <c r="AR173" s="36" t="s">
        <v>339</v>
      </c>
      <c r="AS173" s="36" t="s">
        <v>339</v>
      </c>
      <c r="AT173" s="36" t="s">
        <v>339</v>
      </c>
      <c r="AU173" s="36" t="s">
        <v>339</v>
      </c>
      <c r="AV173" s="36" t="s">
        <v>339</v>
      </c>
      <c r="AW173" s="36" t="s">
        <v>339</v>
      </c>
      <c r="AX173" s="36" t="s">
        <v>339</v>
      </c>
      <c r="AY173" s="36" t="s">
        <v>339</v>
      </c>
      <c r="AZ173" s="36" t="s">
        <v>339</v>
      </c>
      <c r="BA173" s="36" t="s">
        <v>339</v>
      </c>
      <c r="BB173" s="36" t="s">
        <v>339</v>
      </c>
      <c r="BC173" s="36" t="s">
        <v>339</v>
      </c>
      <c r="BD173" s="36" t="s">
        <v>339</v>
      </c>
      <c r="BE173" s="36" t="s">
        <v>339</v>
      </c>
      <c r="BF173" s="36" t="s">
        <v>339</v>
      </c>
      <c r="BG173" s="36" t="s">
        <v>339</v>
      </c>
      <c r="BH173" s="36" t="s">
        <v>339</v>
      </c>
      <c r="BI173" s="36" t="s">
        <v>339</v>
      </c>
      <c r="BJ173" s="36" t="s">
        <v>339</v>
      </c>
      <c r="BK173" s="36" t="s">
        <v>339</v>
      </c>
      <c r="BL173" s="36" t="s">
        <v>339</v>
      </c>
    </row>
    <row r="174" spans="1:64" s="37" customFormat="1" x14ac:dyDescent="0.2">
      <c r="A174" s="34">
        <v>171</v>
      </c>
      <c r="B174" s="34" t="s">
        <v>255</v>
      </c>
      <c r="C174" s="34" t="s">
        <v>259</v>
      </c>
      <c r="D174" s="41" t="s">
        <v>339</v>
      </c>
      <c r="E174" s="36" t="s">
        <v>339</v>
      </c>
      <c r="F174" s="36" t="s">
        <v>339</v>
      </c>
      <c r="G174" s="36" t="s">
        <v>339</v>
      </c>
      <c r="H174" s="36" t="s">
        <v>339</v>
      </c>
      <c r="I174" s="36" t="s">
        <v>339</v>
      </c>
      <c r="J174" s="36" t="s">
        <v>339</v>
      </c>
      <c r="K174" s="36" t="s">
        <v>339</v>
      </c>
      <c r="L174" s="36" t="s">
        <v>339</v>
      </c>
      <c r="M174" s="36" t="s">
        <v>339</v>
      </c>
      <c r="N174" s="36" t="s">
        <v>339</v>
      </c>
      <c r="O174" s="36" t="s">
        <v>339</v>
      </c>
      <c r="P174" s="36" t="s">
        <v>339</v>
      </c>
      <c r="Q174" s="36" t="s">
        <v>339</v>
      </c>
      <c r="R174" s="36" t="s">
        <v>339</v>
      </c>
      <c r="S174" s="36" t="s">
        <v>339</v>
      </c>
      <c r="T174" s="36" t="s">
        <v>339</v>
      </c>
      <c r="U174" s="36" t="s">
        <v>339</v>
      </c>
      <c r="V174" s="36" t="s">
        <v>339</v>
      </c>
      <c r="W174" s="36" t="s">
        <v>339</v>
      </c>
      <c r="X174" s="36" t="s">
        <v>339</v>
      </c>
      <c r="Y174" s="36" t="s">
        <v>339</v>
      </c>
      <c r="Z174" s="36" t="s">
        <v>339</v>
      </c>
      <c r="AA174" s="36" t="s">
        <v>339</v>
      </c>
      <c r="AB174" s="36" t="s">
        <v>339</v>
      </c>
      <c r="AC174" s="36" t="s">
        <v>339</v>
      </c>
      <c r="AD174" s="36" t="s">
        <v>339</v>
      </c>
      <c r="AE174" s="36" t="s">
        <v>339</v>
      </c>
      <c r="AF174" s="36" t="s">
        <v>339</v>
      </c>
      <c r="AG174" s="36" t="s">
        <v>339</v>
      </c>
      <c r="AH174" s="36" t="s">
        <v>339</v>
      </c>
      <c r="AI174" s="36" t="s">
        <v>339</v>
      </c>
      <c r="AJ174" s="36" t="s">
        <v>339</v>
      </c>
      <c r="AK174" s="36" t="s">
        <v>339</v>
      </c>
      <c r="AL174" s="36" t="s">
        <v>339</v>
      </c>
      <c r="AM174" s="36" t="s">
        <v>339</v>
      </c>
      <c r="AN174" s="36" t="s">
        <v>339</v>
      </c>
      <c r="AO174" s="36" t="s">
        <v>339</v>
      </c>
      <c r="AP174" s="36" t="s">
        <v>339</v>
      </c>
      <c r="AQ174" s="36" t="s">
        <v>339</v>
      </c>
      <c r="AR174" s="36" t="s">
        <v>339</v>
      </c>
      <c r="AS174" s="36" t="s">
        <v>339</v>
      </c>
      <c r="AT174" s="36" t="s">
        <v>339</v>
      </c>
      <c r="AU174" s="36" t="s">
        <v>339</v>
      </c>
      <c r="AV174" s="36" t="s">
        <v>339</v>
      </c>
      <c r="AW174" s="36" t="s">
        <v>339</v>
      </c>
      <c r="AX174" s="36" t="s">
        <v>339</v>
      </c>
      <c r="AY174" s="36" t="s">
        <v>339</v>
      </c>
      <c r="AZ174" s="36" t="s">
        <v>339</v>
      </c>
      <c r="BA174" s="36" t="s">
        <v>339</v>
      </c>
      <c r="BB174" s="36" t="s">
        <v>339</v>
      </c>
      <c r="BC174" s="36" t="s">
        <v>339</v>
      </c>
      <c r="BD174" s="36" t="s">
        <v>339</v>
      </c>
      <c r="BE174" s="36" t="s">
        <v>339</v>
      </c>
      <c r="BF174" s="36" t="s">
        <v>339</v>
      </c>
      <c r="BG174" s="36" t="s">
        <v>339</v>
      </c>
      <c r="BH174" s="36" t="s">
        <v>339</v>
      </c>
      <c r="BI174" s="36" t="s">
        <v>339</v>
      </c>
      <c r="BJ174" s="36" t="s">
        <v>339</v>
      </c>
      <c r="BK174" s="36" t="s">
        <v>339</v>
      </c>
      <c r="BL174" s="36" t="s">
        <v>339</v>
      </c>
    </row>
    <row r="175" spans="1:64" s="37" customFormat="1" x14ac:dyDescent="0.2">
      <c r="A175" s="34">
        <v>172</v>
      </c>
      <c r="B175" s="34" t="s">
        <v>255</v>
      </c>
      <c r="C175" s="34" t="s">
        <v>260</v>
      </c>
      <c r="D175" s="41" t="s">
        <v>339</v>
      </c>
      <c r="E175" s="36" t="s">
        <v>339</v>
      </c>
      <c r="F175" s="36" t="s">
        <v>339</v>
      </c>
      <c r="G175" s="36" t="s">
        <v>339</v>
      </c>
      <c r="H175" s="36" t="s">
        <v>339</v>
      </c>
      <c r="I175" s="36" t="s">
        <v>339</v>
      </c>
      <c r="J175" s="36" t="s">
        <v>339</v>
      </c>
      <c r="K175" s="36" t="s">
        <v>339</v>
      </c>
      <c r="L175" s="36" t="s">
        <v>339</v>
      </c>
      <c r="M175" s="36" t="s">
        <v>339</v>
      </c>
      <c r="N175" s="36" t="s">
        <v>339</v>
      </c>
      <c r="O175" s="36" t="s">
        <v>339</v>
      </c>
      <c r="P175" s="36" t="s">
        <v>339</v>
      </c>
      <c r="Q175" s="36" t="s">
        <v>339</v>
      </c>
      <c r="R175" s="36" t="s">
        <v>339</v>
      </c>
      <c r="S175" s="36" t="s">
        <v>339</v>
      </c>
      <c r="T175" s="36" t="s">
        <v>339</v>
      </c>
      <c r="U175" s="36" t="s">
        <v>339</v>
      </c>
      <c r="V175" s="36" t="s">
        <v>339</v>
      </c>
      <c r="W175" s="36" t="s">
        <v>339</v>
      </c>
      <c r="X175" s="36" t="s">
        <v>339</v>
      </c>
      <c r="Y175" s="36" t="s">
        <v>339</v>
      </c>
      <c r="Z175" s="36" t="s">
        <v>339</v>
      </c>
      <c r="AA175" s="36" t="s">
        <v>339</v>
      </c>
      <c r="AB175" s="36" t="s">
        <v>339</v>
      </c>
      <c r="AC175" s="36" t="s">
        <v>339</v>
      </c>
      <c r="AD175" s="36" t="s">
        <v>339</v>
      </c>
      <c r="AE175" s="36" t="s">
        <v>339</v>
      </c>
      <c r="AF175" s="36" t="s">
        <v>339</v>
      </c>
      <c r="AG175" s="36" t="s">
        <v>339</v>
      </c>
      <c r="AH175" s="36" t="s">
        <v>339</v>
      </c>
      <c r="AI175" s="36" t="s">
        <v>339</v>
      </c>
      <c r="AJ175" s="36" t="s">
        <v>339</v>
      </c>
      <c r="AK175" s="36" t="s">
        <v>339</v>
      </c>
      <c r="AL175" s="36" t="s">
        <v>339</v>
      </c>
      <c r="AM175" s="36" t="s">
        <v>339</v>
      </c>
      <c r="AN175" s="36" t="s">
        <v>339</v>
      </c>
      <c r="AO175" s="36" t="s">
        <v>339</v>
      </c>
      <c r="AP175" s="36" t="s">
        <v>339</v>
      </c>
      <c r="AQ175" s="36" t="s">
        <v>339</v>
      </c>
      <c r="AR175" s="36" t="s">
        <v>339</v>
      </c>
      <c r="AS175" s="36" t="s">
        <v>339</v>
      </c>
      <c r="AT175" s="36" t="s">
        <v>339</v>
      </c>
      <c r="AU175" s="36" t="s">
        <v>339</v>
      </c>
      <c r="AV175" s="36" t="s">
        <v>339</v>
      </c>
      <c r="AW175" s="36" t="s">
        <v>339</v>
      </c>
      <c r="AX175" s="36" t="s">
        <v>339</v>
      </c>
      <c r="AY175" s="36" t="s">
        <v>339</v>
      </c>
      <c r="AZ175" s="36" t="s">
        <v>339</v>
      </c>
      <c r="BA175" s="36" t="s">
        <v>339</v>
      </c>
      <c r="BB175" s="36" t="s">
        <v>339</v>
      </c>
      <c r="BC175" s="36" t="s">
        <v>339</v>
      </c>
      <c r="BD175" s="36" t="s">
        <v>339</v>
      </c>
      <c r="BE175" s="36" t="s">
        <v>339</v>
      </c>
      <c r="BF175" s="36" t="s">
        <v>339</v>
      </c>
      <c r="BG175" s="36" t="s">
        <v>339</v>
      </c>
      <c r="BH175" s="36" t="s">
        <v>339</v>
      </c>
      <c r="BI175" s="36" t="s">
        <v>339</v>
      </c>
      <c r="BJ175" s="36" t="s">
        <v>339</v>
      </c>
      <c r="BK175" s="36" t="s">
        <v>339</v>
      </c>
      <c r="BL175" s="36" t="s">
        <v>339</v>
      </c>
    </row>
    <row r="176" spans="1:64" s="37" customFormat="1" x14ac:dyDescent="0.2">
      <c r="A176" s="34">
        <v>173</v>
      </c>
      <c r="B176" s="34" t="s">
        <v>255</v>
      </c>
      <c r="C176" s="34" t="s">
        <v>261</v>
      </c>
      <c r="D176" s="41" t="s">
        <v>339</v>
      </c>
      <c r="E176" s="36" t="s">
        <v>339</v>
      </c>
      <c r="F176" s="36" t="s">
        <v>339</v>
      </c>
      <c r="G176" s="36" t="s">
        <v>339</v>
      </c>
      <c r="H176" s="36" t="s">
        <v>339</v>
      </c>
      <c r="I176" s="36" t="s">
        <v>339</v>
      </c>
      <c r="J176" s="36" t="s">
        <v>339</v>
      </c>
      <c r="K176" s="36" t="s">
        <v>339</v>
      </c>
      <c r="L176" s="36" t="s">
        <v>339</v>
      </c>
      <c r="M176" s="36" t="s">
        <v>339</v>
      </c>
      <c r="N176" s="36" t="s">
        <v>339</v>
      </c>
      <c r="O176" s="36" t="s">
        <v>339</v>
      </c>
      <c r="P176" s="36" t="s">
        <v>339</v>
      </c>
      <c r="Q176" s="36" t="s">
        <v>339</v>
      </c>
      <c r="R176" s="36" t="s">
        <v>339</v>
      </c>
      <c r="S176" s="36" t="s">
        <v>339</v>
      </c>
      <c r="T176" s="36" t="s">
        <v>339</v>
      </c>
      <c r="U176" s="36" t="s">
        <v>339</v>
      </c>
      <c r="V176" s="36" t="s">
        <v>339</v>
      </c>
      <c r="W176" s="36" t="s">
        <v>339</v>
      </c>
      <c r="X176" s="36" t="s">
        <v>339</v>
      </c>
      <c r="Y176" s="36" t="s">
        <v>339</v>
      </c>
      <c r="Z176" s="36" t="s">
        <v>339</v>
      </c>
      <c r="AA176" s="36" t="s">
        <v>339</v>
      </c>
      <c r="AB176" s="36" t="s">
        <v>339</v>
      </c>
      <c r="AC176" s="36" t="s">
        <v>339</v>
      </c>
      <c r="AD176" s="36" t="s">
        <v>339</v>
      </c>
      <c r="AE176" s="36" t="s">
        <v>339</v>
      </c>
      <c r="AF176" s="36" t="s">
        <v>339</v>
      </c>
      <c r="AG176" s="36" t="s">
        <v>339</v>
      </c>
      <c r="AH176" s="36" t="s">
        <v>339</v>
      </c>
      <c r="AI176" s="36" t="s">
        <v>339</v>
      </c>
      <c r="AJ176" s="36" t="s">
        <v>339</v>
      </c>
      <c r="AK176" s="36" t="s">
        <v>339</v>
      </c>
      <c r="AL176" s="36" t="s">
        <v>339</v>
      </c>
      <c r="AM176" s="36" t="s">
        <v>339</v>
      </c>
      <c r="AN176" s="36" t="s">
        <v>339</v>
      </c>
      <c r="AO176" s="36" t="s">
        <v>339</v>
      </c>
      <c r="AP176" s="36" t="s">
        <v>339</v>
      </c>
      <c r="AQ176" s="36" t="s">
        <v>339</v>
      </c>
      <c r="AR176" s="36" t="s">
        <v>339</v>
      </c>
      <c r="AS176" s="36" t="s">
        <v>339</v>
      </c>
      <c r="AT176" s="36" t="s">
        <v>339</v>
      </c>
      <c r="AU176" s="36" t="s">
        <v>339</v>
      </c>
      <c r="AV176" s="36" t="s">
        <v>339</v>
      </c>
      <c r="AW176" s="36" t="s">
        <v>339</v>
      </c>
      <c r="AX176" s="36" t="s">
        <v>339</v>
      </c>
      <c r="AY176" s="36" t="s">
        <v>339</v>
      </c>
      <c r="AZ176" s="36" t="s">
        <v>339</v>
      </c>
      <c r="BA176" s="36" t="s">
        <v>339</v>
      </c>
      <c r="BB176" s="36" t="s">
        <v>339</v>
      </c>
      <c r="BC176" s="36" t="s">
        <v>339</v>
      </c>
      <c r="BD176" s="36" t="s">
        <v>339</v>
      </c>
      <c r="BE176" s="36" t="s">
        <v>339</v>
      </c>
      <c r="BF176" s="36" t="s">
        <v>339</v>
      </c>
      <c r="BG176" s="36" t="s">
        <v>339</v>
      </c>
      <c r="BH176" s="36" t="s">
        <v>339</v>
      </c>
      <c r="BI176" s="36" t="s">
        <v>339</v>
      </c>
      <c r="BJ176" s="36" t="s">
        <v>339</v>
      </c>
      <c r="BK176" s="36" t="s">
        <v>339</v>
      </c>
      <c r="BL176" s="36" t="s">
        <v>339</v>
      </c>
    </row>
    <row r="177" spans="1:64" s="37" customFormat="1" x14ac:dyDescent="0.2">
      <c r="A177" s="34">
        <v>174</v>
      </c>
      <c r="B177" s="34" t="s">
        <v>255</v>
      </c>
      <c r="C177" s="34" t="s">
        <v>262</v>
      </c>
      <c r="D177" s="41" t="s">
        <v>339</v>
      </c>
      <c r="E177" s="36" t="s">
        <v>339</v>
      </c>
      <c r="F177" s="36" t="s">
        <v>339</v>
      </c>
      <c r="G177" s="36" t="s">
        <v>339</v>
      </c>
      <c r="H177" s="36" t="s">
        <v>339</v>
      </c>
      <c r="I177" s="36" t="s">
        <v>339</v>
      </c>
      <c r="J177" s="36" t="s">
        <v>339</v>
      </c>
      <c r="K177" s="36" t="s">
        <v>339</v>
      </c>
      <c r="L177" s="36" t="s">
        <v>339</v>
      </c>
      <c r="M177" s="36" t="s">
        <v>339</v>
      </c>
      <c r="N177" s="36" t="s">
        <v>339</v>
      </c>
      <c r="O177" s="36" t="s">
        <v>339</v>
      </c>
      <c r="P177" s="36" t="s">
        <v>339</v>
      </c>
      <c r="Q177" s="36" t="s">
        <v>339</v>
      </c>
      <c r="R177" s="36" t="s">
        <v>339</v>
      </c>
      <c r="S177" s="36" t="s">
        <v>339</v>
      </c>
      <c r="T177" s="36" t="s">
        <v>339</v>
      </c>
      <c r="U177" s="36" t="s">
        <v>339</v>
      </c>
      <c r="V177" s="36" t="s">
        <v>339</v>
      </c>
      <c r="W177" s="36" t="s">
        <v>339</v>
      </c>
      <c r="X177" s="36" t="s">
        <v>339</v>
      </c>
      <c r="Y177" s="36" t="s">
        <v>339</v>
      </c>
      <c r="Z177" s="36" t="s">
        <v>339</v>
      </c>
      <c r="AA177" s="36" t="s">
        <v>339</v>
      </c>
      <c r="AB177" s="36" t="s">
        <v>339</v>
      </c>
      <c r="AC177" s="36" t="s">
        <v>339</v>
      </c>
      <c r="AD177" s="36" t="s">
        <v>339</v>
      </c>
      <c r="AE177" s="36" t="s">
        <v>339</v>
      </c>
      <c r="AF177" s="36" t="s">
        <v>339</v>
      </c>
      <c r="AG177" s="36" t="s">
        <v>339</v>
      </c>
      <c r="AH177" s="36" t="s">
        <v>339</v>
      </c>
      <c r="AI177" s="36" t="s">
        <v>339</v>
      </c>
      <c r="AJ177" s="36" t="s">
        <v>339</v>
      </c>
      <c r="AK177" s="36" t="s">
        <v>339</v>
      </c>
      <c r="AL177" s="36" t="s">
        <v>339</v>
      </c>
      <c r="AM177" s="36" t="s">
        <v>339</v>
      </c>
      <c r="AN177" s="36" t="s">
        <v>339</v>
      </c>
      <c r="AO177" s="36" t="s">
        <v>339</v>
      </c>
      <c r="AP177" s="36" t="s">
        <v>339</v>
      </c>
      <c r="AQ177" s="36" t="s">
        <v>339</v>
      </c>
      <c r="AR177" s="36" t="s">
        <v>339</v>
      </c>
      <c r="AS177" s="36" t="s">
        <v>339</v>
      </c>
      <c r="AT177" s="36" t="s">
        <v>339</v>
      </c>
      <c r="AU177" s="36" t="s">
        <v>339</v>
      </c>
      <c r="AV177" s="36" t="s">
        <v>339</v>
      </c>
      <c r="AW177" s="36" t="s">
        <v>339</v>
      </c>
      <c r="AX177" s="36" t="s">
        <v>339</v>
      </c>
      <c r="AY177" s="36" t="s">
        <v>339</v>
      </c>
      <c r="AZ177" s="36" t="s">
        <v>339</v>
      </c>
      <c r="BA177" s="36" t="s">
        <v>339</v>
      </c>
      <c r="BB177" s="36" t="s">
        <v>339</v>
      </c>
      <c r="BC177" s="36" t="s">
        <v>339</v>
      </c>
      <c r="BD177" s="36" t="s">
        <v>339</v>
      </c>
      <c r="BE177" s="36" t="s">
        <v>339</v>
      </c>
      <c r="BF177" s="36" t="s">
        <v>339</v>
      </c>
      <c r="BG177" s="36" t="s">
        <v>339</v>
      </c>
      <c r="BH177" s="36" t="s">
        <v>339</v>
      </c>
      <c r="BI177" s="36" t="s">
        <v>339</v>
      </c>
      <c r="BJ177" s="36" t="s">
        <v>339</v>
      </c>
      <c r="BK177" s="36" t="s">
        <v>339</v>
      </c>
      <c r="BL177" s="36" t="s">
        <v>339</v>
      </c>
    </row>
    <row r="178" spans="1:64" s="37" customFormat="1" x14ac:dyDescent="0.2">
      <c r="A178" s="34">
        <v>175</v>
      </c>
      <c r="B178" s="34" t="s">
        <v>264</v>
      </c>
      <c r="C178" s="34" t="s">
        <v>263</v>
      </c>
      <c r="D178" s="41" t="s">
        <v>339</v>
      </c>
      <c r="E178" s="36" t="s">
        <v>339</v>
      </c>
      <c r="F178" s="36" t="s">
        <v>339</v>
      </c>
      <c r="G178" s="36" t="s">
        <v>339</v>
      </c>
      <c r="H178" s="36" t="s">
        <v>339</v>
      </c>
      <c r="I178" s="36" t="s">
        <v>339</v>
      </c>
      <c r="J178" s="36" t="s">
        <v>339</v>
      </c>
      <c r="K178" s="36" t="s">
        <v>339</v>
      </c>
      <c r="L178" s="36" t="s">
        <v>339</v>
      </c>
      <c r="M178" s="36" t="s">
        <v>339</v>
      </c>
      <c r="N178" s="36" t="s">
        <v>339</v>
      </c>
      <c r="O178" s="36" t="s">
        <v>339</v>
      </c>
      <c r="P178" s="36" t="s">
        <v>339</v>
      </c>
      <c r="Q178" s="36" t="s">
        <v>339</v>
      </c>
      <c r="R178" s="36" t="s">
        <v>339</v>
      </c>
      <c r="S178" s="36" t="s">
        <v>339</v>
      </c>
      <c r="T178" s="36" t="s">
        <v>339</v>
      </c>
      <c r="U178" s="36" t="s">
        <v>339</v>
      </c>
      <c r="V178" s="36" t="s">
        <v>339</v>
      </c>
      <c r="W178" s="36" t="s">
        <v>339</v>
      </c>
      <c r="X178" s="36" t="s">
        <v>339</v>
      </c>
      <c r="Y178" s="36" t="s">
        <v>339</v>
      </c>
      <c r="Z178" s="36" t="s">
        <v>339</v>
      </c>
      <c r="AA178" s="36" t="s">
        <v>339</v>
      </c>
      <c r="AB178" s="36" t="s">
        <v>339</v>
      </c>
      <c r="AC178" s="36" t="s">
        <v>339</v>
      </c>
      <c r="AD178" s="36" t="s">
        <v>339</v>
      </c>
      <c r="AE178" s="36" t="s">
        <v>339</v>
      </c>
      <c r="AF178" s="36" t="s">
        <v>339</v>
      </c>
      <c r="AG178" s="36" t="s">
        <v>339</v>
      </c>
      <c r="AH178" s="36" t="s">
        <v>339</v>
      </c>
      <c r="AI178" s="36" t="s">
        <v>339</v>
      </c>
      <c r="AJ178" s="36" t="s">
        <v>339</v>
      </c>
      <c r="AK178" s="36" t="s">
        <v>339</v>
      </c>
      <c r="AL178" s="36" t="s">
        <v>339</v>
      </c>
      <c r="AM178" s="36" t="s">
        <v>339</v>
      </c>
      <c r="AN178" s="36" t="s">
        <v>339</v>
      </c>
      <c r="AO178" s="36" t="s">
        <v>339</v>
      </c>
      <c r="AP178" s="36" t="s">
        <v>339</v>
      </c>
      <c r="AQ178" s="36" t="s">
        <v>339</v>
      </c>
      <c r="AR178" s="36" t="s">
        <v>339</v>
      </c>
      <c r="AS178" s="36" t="s">
        <v>339</v>
      </c>
      <c r="AT178" s="36" t="s">
        <v>339</v>
      </c>
      <c r="AU178" s="36" t="s">
        <v>339</v>
      </c>
      <c r="AV178" s="36" t="s">
        <v>339</v>
      </c>
      <c r="AW178" s="36" t="s">
        <v>339</v>
      </c>
      <c r="AX178" s="36" t="s">
        <v>339</v>
      </c>
      <c r="AY178" s="36" t="s">
        <v>339</v>
      </c>
      <c r="AZ178" s="36" t="s">
        <v>339</v>
      </c>
      <c r="BA178" s="36" t="s">
        <v>339</v>
      </c>
      <c r="BB178" s="36" t="s">
        <v>339</v>
      </c>
      <c r="BC178" s="36" t="s">
        <v>339</v>
      </c>
      <c r="BD178" s="36" t="s">
        <v>339</v>
      </c>
      <c r="BE178" s="36" t="s">
        <v>339</v>
      </c>
      <c r="BF178" s="36" t="s">
        <v>339</v>
      </c>
      <c r="BG178" s="36" t="s">
        <v>339</v>
      </c>
      <c r="BH178" s="36" t="s">
        <v>339</v>
      </c>
      <c r="BI178" s="36" t="s">
        <v>339</v>
      </c>
      <c r="BJ178" s="36" t="s">
        <v>339</v>
      </c>
      <c r="BK178" s="36" t="s">
        <v>339</v>
      </c>
      <c r="BL178" s="36" t="s">
        <v>339</v>
      </c>
    </row>
    <row r="179" spans="1:64" s="37" customFormat="1" x14ac:dyDescent="0.2">
      <c r="A179" s="34">
        <v>176</v>
      </c>
      <c r="B179" s="34" t="s">
        <v>264</v>
      </c>
      <c r="C179" s="34" t="s">
        <v>265</v>
      </c>
      <c r="D179" s="41" t="s">
        <v>339</v>
      </c>
      <c r="E179" s="36" t="s">
        <v>339</v>
      </c>
      <c r="F179" s="36" t="s">
        <v>339</v>
      </c>
      <c r="G179" s="36" t="s">
        <v>339</v>
      </c>
      <c r="H179" s="36" t="s">
        <v>339</v>
      </c>
      <c r="I179" s="36" t="s">
        <v>339</v>
      </c>
      <c r="J179" s="36" t="s">
        <v>339</v>
      </c>
      <c r="K179" s="36" t="s">
        <v>339</v>
      </c>
      <c r="L179" s="36" t="s">
        <v>339</v>
      </c>
      <c r="M179" s="36" t="s">
        <v>339</v>
      </c>
      <c r="N179" s="36" t="s">
        <v>339</v>
      </c>
      <c r="O179" s="36" t="s">
        <v>339</v>
      </c>
      <c r="P179" s="36" t="s">
        <v>339</v>
      </c>
      <c r="Q179" s="36" t="s">
        <v>339</v>
      </c>
      <c r="R179" s="36" t="s">
        <v>339</v>
      </c>
      <c r="S179" s="36" t="s">
        <v>339</v>
      </c>
      <c r="T179" s="36" t="s">
        <v>339</v>
      </c>
      <c r="U179" s="36" t="s">
        <v>339</v>
      </c>
      <c r="V179" s="36" t="s">
        <v>339</v>
      </c>
      <c r="W179" s="36" t="s">
        <v>339</v>
      </c>
      <c r="X179" s="36" t="s">
        <v>339</v>
      </c>
      <c r="Y179" s="36" t="s">
        <v>339</v>
      </c>
      <c r="Z179" s="36" t="s">
        <v>339</v>
      </c>
      <c r="AA179" s="36" t="s">
        <v>339</v>
      </c>
      <c r="AB179" s="36" t="s">
        <v>339</v>
      </c>
      <c r="AC179" s="36" t="s">
        <v>339</v>
      </c>
      <c r="AD179" s="36" t="s">
        <v>339</v>
      </c>
      <c r="AE179" s="36" t="s">
        <v>339</v>
      </c>
      <c r="AF179" s="36" t="s">
        <v>339</v>
      </c>
      <c r="AG179" s="36" t="s">
        <v>339</v>
      </c>
      <c r="AH179" s="36" t="s">
        <v>339</v>
      </c>
      <c r="AI179" s="36" t="s">
        <v>339</v>
      </c>
      <c r="AJ179" s="36" t="s">
        <v>339</v>
      </c>
      <c r="AK179" s="36" t="s">
        <v>339</v>
      </c>
      <c r="AL179" s="36" t="s">
        <v>339</v>
      </c>
      <c r="AM179" s="36" t="s">
        <v>339</v>
      </c>
      <c r="AN179" s="36" t="s">
        <v>339</v>
      </c>
      <c r="AO179" s="36" t="s">
        <v>339</v>
      </c>
      <c r="AP179" s="36" t="s">
        <v>339</v>
      </c>
      <c r="AQ179" s="36" t="s">
        <v>339</v>
      </c>
      <c r="AR179" s="36" t="s">
        <v>339</v>
      </c>
      <c r="AS179" s="36" t="s">
        <v>339</v>
      </c>
      <c r="AT179" s="36" t="s">
        <v>339</v>
      </c>
      <c r="AU179" s="36" t="s">
        <v>339</v>
      </c>
      <c r="AV179" s="36" t="s">
        <v>339</v>
      </c>
      <c r="AW179" s="36" t="s">
        <v>339</v>
      </c>
      <c r="AX179" s="36" t="s">
        <v>339</v>
      </c>
      <c r="AY179" s="36" t="s">
        <v>339</v>
      </c>
      <c r="AZ179" s="36" t="s">
        <v>339</v>
      </c>
      <c r="BA179" s="36" t="s">
        <v>339</v>
      </c>
      <c r="BB179" s="36" t="s">
        <v>339</v>
      </c>
      <c r="BC179" s="36" t="s">
        <v>339</v>
      </c>
      <c r="BD179" s="36" t="s">
        <v>339</v>
      </c>
      <c r="BE179" s="36" t="s">
        <v>339</v>
      </c>
      <c r="BF179" s="36" t="s">
        <v>339</v>
      </c>
      <c r="BG179" s="36" t="s">
        <v>339</v>
      </c>
      <c r="BH179" s="36" t="s">
        <v>339</v>
      </c>
      <c r="BI179" s="36" t="s">
        <v>339</v>
      </c>
      <c r="BJ179" s="36" t="s">
        <v>339</v>
      </c>
      <c r="BK179" s="36" t="s">
        <v>339</v>
      </c>
      <c r="BL179" s="36" t="s">
        <v>339</v>
      </c>
    </row>
    <row r="180" spans="1:64" s="37" customFormat="1" x14ac:dyDescent="0.2">
      <c r="A180" s="34">
        <v>177</v>
      </c>
      <c r="B180" s="34" t="s">
        <v>264</v>
      </c>
      <c r="C180" s="34" t="s">
        <v>266</v>
      </c>
      <c r="D180" s="41" t="s">
        <v>339</v>
      </c>
      <c r="E180" s="36" t="s">
        <v>339</v>
      </c>
      <c r="F180" s="36" t="s">
        <v>339</v>
      </c>
      <c r="G180" s="36" t="s">
        <v>339</v>
      </c>
      <c r="H180" s="36" t="s">
        <v>339</v>
      </c>
      <c r="I180" s="36" t="s">
        <v>339</v>
      </c>
      <c r="J180" s="36" t="s">
        <v>339</v>
      </c>
      <c r="K180" s="36" t="s">
        <v>339</v>
      </c>
      <c r="L180" s="36" t="s">
        <v>339</v>
      </c>
      <c r="M180" s="36" t="s">
        <v>339</v>
      </c>
      <c r="N180" s="36" t="s">
        <v>339</v>
      </c>
      <c r="O180" s="36" t="s">
        <v>339</v>
      </c>
      <c r="P180" s="36" t="s">
        <v>339</v>
      </c>
      <c r="Q180" s="36" t="s">
        <v>339</v>
      </c>
      <c r="R180" s="36" t="s">
        <v>339</v>
      </c>
      <c r="S180" s="36" t="s">
        <v>339</v>
      </c>
      <c r="T180" s="36" t="s">
        <v>339</v>
      </c>
      <c r="U180" s="36" t="s">
        <v>339</v>
      </c>
      <c r="V180" s="36" t="s">
        <v>339</v>
      </c>
      <c r="W180" s="36" t="s">
        <v>339</v>
      </c>
      <c r="X180" s="36" t="s">
        <v>339</v>
      </c>
      <c r="Y180" s="36" t="s">
        <v>339</v>
      </c>
      <c r="Z180" s="36" t="s">
        <v>339</v>
      </c>
      <c r="AA180" s="36" t="s">
        <v>339</v>
      </c>
      <c r="AB180" s="36" t="s">
        <v>339</v>
      </c>
      <c r="AC180" s="36" t="s">
        <v>339</v>
      </c>
      <c r="AD180" s="36" t="s">
        <v>339</v>
      </c>
      <c r="AE180" s="36" t="s">
        <v>339</v>
      </c>
      <c r="AF180" s="36" t="s">
        <v>339</v>
      </c>
      <c r="AG180" s="36" t="s">
        <v>339</v>
      </c>
      <c r="AH180" s="36" t="s">
        <v>339</v>
      </c>
      <c r="AI180" s="36" t="s">
        <v>339</v>
      </c>
      <c r="AJ180" s="36" t="s">
        <v>339</v>
      </c>
      <c r="AK180" s="36" t="s">
        <v>339</v>
      </c>
      <c r="AL180" s="36" t="s">
        <v>339</v>
      </c>
      <c r="AM180" s="36" t="s">
        <v>339</v>
      </c>
      <c r="AN180" s="36" t="s">
        <v>339</v>
      </c>
      <c r="AO180" s="36" t="s">
        <v>339</v>
      </c>
      <c r="AP180" s="36" t="s">
        <v>339</v>
      </c>
      <c r="AQ180" s="36" t="s">
        <v>339</v>
      </c>
      <c r="AR180" s="36" t="s">
        <v>339</v>
      </c>
      <c r="AS180" s="36" t="s">
        <v>339</v>
      </c>
      <c r="AT180" s="36" t="s">
        <v>339</v>
      </c>
      <c r="AU180" s="36" t="s">
        <v>339</v>
      </c>
      <c r="AV180" s="36" t="s">
        <v>339</v>
      </c>
      <c r="AW180" s="36" t="s">
        <v>339</v>
      </c>
      <c r="AX180" s="36" t="s">
        <v>339</v>
      </c>
      <c r="AY180" s="36" t="s">
        <v>339</v>
      </c>
      <c r="AZ180" s="36" t="s">
        <v>339</v>
      </c>
      <c r="BA180" s="36" t="s">
        <v>339</v>
      </c>
      <c r="BB180" s="36" t="s">
        <v>339</v>
      </c>
      <c r="BC180" s="36" t="s">
        <v>339</v>
      </c>
      <c r="BD180" s="36" t="s">
        <v>339</v>
      </c>
      <c r="BE180" s="36" t="s">
        <v>339</v>
      </c>
      <c r="BF180" s="36" t="s">
        <v>339</v>
      </c>
      <c r="BG180" s="36" t="s">
        <v>339</v>
      </c>
      <c r="BH180" s="36" t="s">
        <v>339</v>
      </c>
      <c r="BI180" s="36" t="s">
        <v>339</v>
      </c>
      <c r="BJ180" s="36" t="s">
        <v>339</v>
      </c>
      <c r="BK180" s="36" t="s">
        <v>339</v>
      </c>
      <c r="BL180" s="36" t="s">
        <v>339</v>
      </c>
    </row>
    <row r="181" spans="1:64" s="37" customFormat="1" x14ac:dyDescent="0.2">
      <c r="A181" s="34">
        <v>178</v>
      </c>
      <c r="B181" s="34" t="s">
        <v>264</v>
      </c>
      <c r="C181" s="34" t="s">
        <v>267</v>
      </c>
      <c r="D181" s="41" t="s">
        <v>339</v>
      </c>
      <c r="E181" s="36" t="s">
        <v>339</v>
      </c>
      <c r="F181" s="36" t="s">
        <v>339</v>
      </c>
      <c r="G181" s="36" t="s">
        <v>339</v>
      </c>
      <c r="H181" s="36" t="s">
        <v>339</v>
      </c>
      <c r="I181" s="36" t="s">
        <v>339</v>
      </c>
      <c r="J181" s="36" t="s">
        <v>339</v>
      </c>
      <c r="K181" s="36" t="s">
        <v>339</v>
      </c>
      <c r="L181" s="36" t="s">
        <v>339</v>
      </c>
      <c r="M181" s="36" t="s">
        <v>339</v>
      </c>
      <c r="N181" s="36" t="s">
        <v>339</v>
      </c>
      <c r="O181" s="36" t="s">
        <v>339</v>
      </c>
      <c r="P181" s="36" t="s">
        <v>339</v>
      </c>
      <c r="Q181" s="36" t="s">
        <v>339</v>
      </c>
      <c r="R181" s="36" t="s">
        <v>339</v>
      </c>
      <c r="S181" s="36" t="s">
        <v>339</v>
      </c>
      <c r="T181" s="36" t="s">
        <v>339</v>
      </c>
      <c r="U181" s="36" t="s">
        <v>339</v>
      </c>
      <c r="V181" s="36" t="s">
        <v>339</v>
      </c>
      <c r="W181" s="36" t="s">
        <v>339</v>
      </c>
      <c r="X181" s="36" t="s">
        <v>339</v>
      </c>
      <c r="Y181" s="36" t="s">
        <v>339</v>
      </c>
      <c r="Z181" s="36" t="s">
        <v>339</v>
      </c>
      <c r="AA181" s="36" t="s">
        <v>339</v>
      </c>
      <c r="AB181" s="36" t="s">
        <v>339</v>
      </c>
      <c r="AC181" s="36" t="s">
        <v>339</v>
      </c>
      <c r="AD181" s="36" t="s">
        <v>339</v>
      </c>
      <c r="AE181" s="36" t="s">
        <v>339</v>
      </c>
      <c r="AF181" s="36" t="s">
        <v>339</v>
      </c>
      <c r="AG181" s="36" t="s">
        <v>339</v>
      </c>
      <c r="AH181" s="36" t="s">
        <v>339</v>
      </c>
      <c r="AI181" s="36" t="s">
        <v>339</v>
      </c>
      <c r="AJ181" s="36" t="s">
        <v>339</v>
      </c>
      <c r="AK181" s="36" t="s">
        <v>339</v>
      </c>
      <c r="AL181" s="36" t="s">
        <v>339</v>
      </c>
      <c r="AM181" s="36" t="s">
        <v>339</v>
      </c>
      <c r="AN181" s="36" t="s">
        <v>339</v>
      </c>
      <c r="AO181" s="36" t="s">
        <v>339</v>
      </c>
      <c r="AP181" s="36" t="s">
        <v>339</v>
      </c>
      <c r="AQ181" s="36" t="s">
        <v>339</v>
      </c>
      <c r="AR181" s="36" t="s">
        <v>339</v>
      </c>
      <c r="AS181" s="36" t="s">
        <v>339</v>
      </c>
      <c r="AT181" s="36" t="s">
        <v>339</v>
      </c>
      <c r="AU181" s="36" t="s">
        <v>339</v>
      </c>
      <c r="AV181" s="36" t="s">
        <v>339</v>
      </c>
      <c r="AW181" s="36" t="s">
        <v>339</v>
      </c>
      <c r="AX181" s="36" t="s">
        <v>339</v>
      </c>
      <c r="AY181" s="36" t="s">
        <v>339</v>
      </c>
      <c r="AZ181" s="36" t="s">
        <v>339</v>
      </c>
      <c r="BA181" s="36" t="s">
        <v>339</v>
      </c>
      <c r="BB181" s="36" t="s">
        <v>339</v>
      </c>
      <c r="BC181" s="36" t="s">
        <v>339</v>
      </c>
      <c r="BD181" s="36" t="s">
        <v>339</v>
      </c>
      <c r="BE181" s="36" t="s">
        <v>339</v>
      </c>
      <c r="BF181" s="36" t="s">
        <v>339</v>
      </c>
      <c r="BG181" s="36" t="s">
        <v>339</v>
      </c>
      <c r="BH181" s="36" t="s">
        <v>339</v>
      </c>
      <c r="BI181" s="36" t="s">
        <v>339</v>
      </c>
      <c r="BJ181" s="36" t="s">
        <v>339</v>
      </c>
      <c r="BK181" s="36" t="s">
        <v>339</v>
      </c>
      <c r="BL181" s="36" t="s">
        <v>339</v>
      </c>
    </row>
    <row r="182" spans="1:64" s="37" customFormat="1" x14ac:dyDescent="0.2">
      <c r="A182" s="34">
        <v>179</v>
      </c>
      <c r="B182" s="34" t="s">
        <v>264</v>
      </c>
      <c r="C182" s="34" t="s">
        <v>268</v>
      </c>
      <c r="D182" s="41" t="s">
        <v>339</v>
      </c>
      <c r="E182" s="36" t="s">
        <v>339</v>
      </c>
      <c r="F182" s="36" t="s">
        <v>339</v>
      </c>
      <c r="G182" s="36" t="s">
        <v>339</v>
      </c>
      <c r="H182" s="36" t="s">
        <v>339</v>
      </c>
      <c r="I182" s="36" t="s">
        <v>339</v>
      </c>
      <c r="J182" s="36" t="s">
        <v>339</v>
      </c>
      <c r="K182" s="36" t="s">
        <v>339</v>
      </c>
      <c r="L182" s="36" t="s">
        <v>339</v>
      </c>
      <c r="M182" s="36" t="s">
        <v>339</v>
      </c>
      <c r="N182" s="36" t="s">
        <v>339</v>
      </c>
      <c r="O182" s="36" t="s">
        <v>339</v>
      </c>
      <c r="P182" s="36" t="s">
        <v>339</v>
      </c>
      <c r="Q182" s="36" t="s">
        <v>339</v>
      </c>
      <c r="R182" s="36" t="s">
        <v>339</v>
      </c>
      <c r="S182" s="36" t="s">
        <v>339</v>
      </c>
      <c r="T182" s="36" t="s">
        <v>339</v>
      </c>
      <c r="U182" s="36" t="s">
        <v>339</v>
      </c>
      <c r="V182" s="36" t="s">
        <v>339</v>
      </c>
      <c r="W182" s="36" t="s">
        <v>339</v>
      </c>
      <c r="X182" s="36" t="s">
        <v>339</v>
      </c>
      <c r="Y182" s="36" t="s">
        <v>339</v>
      </c>
      <c r="Z182" s="36" t="s">
        <v>339</v>
      </c>
      <c r="AA182" s="36" t="s">
        <v>339</v>
      </c>
      <c r="AB182" s="36" t="s">
        <v>339</v>
      </c>
      <c r="AC182" s="36" t="s">
        <v>339</v>
      </c>
      <c r="AD182" s="36" t="s">
        <v>339</v>
      </c>
      <c r="AE182" s="36" t="s">
        <v>339</v>
      </c>
      <c r="AF182" s="36" t="s">
        <v>339</v>
      </c>
      <c r="AG182" s="36" t="s">
        <v>339</v>
      </c>
      <c r="AH182" s="36" t="s">
        <v>339</v>
      </c>
      <c r="AI182" s="36" t="s">
        <v>339</v>
      </c>
      <c r="AJ182" s="36" t="s">
        <v>339</v>
      </c>
      <c r="AK182" s="36" t="s">
        <v>339</v>
      </c>
      <c r="AL182" s="36" t="s">
        <v>339</v>
      </c>
      <c r="AM182" s="36" t="s">
        <v>339</v>
      </c>
      <c r="AN182" s="36" t="s">
        <v>339</v>
      </c>
      <c r="AO182" s="36" t="s">
        <v>339</v>
      </c>
      <c r="AP182" s="36" t="s">
        <v>339</v>
      </c>
      <c r="AQ182" s="36" t="s">
        <v>339</v>
      </c>
      <c r="AR182" s="36" t="s">
        <v>339</v>
      </c>
      <c r="AS182" s="36" t="s">
        <v>339</v>
      </c>
      <c r="AT182" s="36" t="s">
        <v>339</v>
      </c>
      <c r="AU182" s="36" t="s">
        <v>339</v>
      </c>
      <c r="AV182" s="36" t="s">
        <v>339</v>
      </c>
      <c r="AW182" s="36" t="s">
        <v>339</v>
      </c>
      <c r="AX182" s="36" t="s">
        <v>339</v>
      </c>
      <c r="AY182" s="36" t="s">
        <v>339</v>
      </c>
      <c r="AZ182" s="36" t="s">
        <v>339</v>
      </c>
      <c r="BA182" s="36" t="s">
        <v>339</v>
      </c>
      <c r="BB182" s="36" t="s">
        <v>339</v>
      </c>
      <c r="BC182" s="36" t="s">
        <v>339</v>
      </c>
      <c r="BD182" s="36" t="s">
        <v>339</v>
      </c>
      <c r="BE182" s="36" t="s">
        <v>339</v>
      </c>
      <c r="BF182" s="36" t="s">
        <v>339</v>
      </c>
      <c r="BG182" s="36" t="s">
        <v>339</v>
      </c>
      <c r="BH182" s="36" t="s">
        <v>339</v>
      </c>
      <c r="BI182" s="36" t="s">
        <v>339</v>
      </c>
      <c r="BJ182" s="36" t="s">
        <v>339</v>
      </c>
      <c r="BK182" s="36" t="s">
        <v>339</v>
      </c>
      <c r="BL182" s="36" t="s">
        <v>339</v>
      </c>
    </row>
    <row r="183" spans="1:64" s="37" customFormat="1" x14ac:dyDescent="0.2">
      <c r="A183" s="7"/>
      <c r="B183" s="7"/>
      <c r="C183" s="7"/>
      <c r="D183" s="42"/>
    </row>
    <row r="184" spans="1:64" s="37" customFormat="1" x14ac:dyDescent="0.2">
      <c r="A184" s="7"/>
      <c r="B184" s="36" t="s">
        <v>337</v>
      </c>
      <c r="C184" s="36" t="s">
        <v>1</v>
      </c>
      <c r="D184" s="41"/>
      <c r="E184" s="36"/>
      <c r="F184" s="36"/>
      <c r="G184" s="36"/>
      <c r="H184" s="36"/>
      <c r="I184" s="36"/>
      <c r="J184" s="36"/>
      <c r="K184" s="36"/>
      <c r="L184" s="36"/>
      <c r="M184" s="36"/>
      <c r="N184" s="36"/>
      <c r="O184" s="36"/>
      <c r="P184" s="36"/>
      <c r="Q184" s="36"/>
      <c r="R184" s="36"/>
      <c r="S184" s="36"/>
      <c r="T184" s="36"/>
      <c r="U184" s="36"/>
      <c r="V184" s="36"/>
      <c r="W184" s="36"/>
      <c r="X184" s="36"/>
      <c r="Y184" s="36"/>
      <c r="Z184" s="36"/>
      <c r="AA184" s="36"/>
      <c r="AB184" s="36"/>
      <c r="AC184" s="36"/>
      <c r="AD184" s="36"/>
      <c r="AE184" s="36"/>
      <c r="AF184" s="36"/>
      <c r="AG184" s="36"/>
      <c r="AH184" s="36"/>
      <c r="AI184" s="36"/>
      <c r="AJ184" s="36"/>
      <c r="AK184" s="36"/>
      <c r="AL184" s="36"/>
      <c r="AM184" s="36"/>
      <c r="AN184" s="36"/>
      <c r="AO184" s="36"/>
      <c r="AP184" s="36"/>
      <c r="AQ184" s="36"/>
      <c r="AR184" s="36"/>
      <c r="AS184" s="36"/>
      <c r="AT184" s="36"/>
      <c r="AU184" s="36"/>
      <c r="AV184" s="36"/>
      <c r="AW184" s="36"/>
      <c r="AX184" s="36"/>
      <c r="AY184" s="36"/>
      <c r="AZ184" s="36"/>
      <c r="BA184" s="36"/>
      <c r="BB184" s="36"/>
      <c r="BC184" s="36"/>
      <c r="BD184" s="36"/>
      <c r="BE184" s="36"/>
      <c r="BF184" s="36"/>
      <c r="BG184" s="36"/>
      <c r="BH184" s="36"/>
      <c r="BI184" s="36"/>
      <c r="BJ184" s="36"/>
      <c r="BK184" s="36"/>
      <c r="BL184" s="36"/>
    </row>
    <row r="185" spans="1:64" s="37" customFormat="1" x14ac:dyDescent="0.2">
      <c r="A185" s="7"/>
      <c r="B185" s="36">
        <v>1</v>
      </c>
      <c r="C185" s="34" t="s">
        <v>106</v>
      </c>
      <c r="D185" s="41">
        <f>IF(D4="－","－",MAX(D4:D27))</f>
        <v>6.9656052969999998</v>
      </c>
      <c r="E185" s="41">
        <f>IF(E4="－","－",SUM(E4:E27))</f>
        <v>539</v>
      </c>
      <c r="F185" s="41">
        <f t="shared" ref="F185:BL185" si="0">IF(F4="－","－",SUM(F4:F27))</f>
        <v>120</v>
      </c>
      <c r="G185" s="41">
        <f t="shared" si="0"/>
        <v>174</v>
      </c>
      <c r="H185" s="41">
        <f t="shared" si="0"/>
        <v>245</v>
      </c>
      <c r="I185" s="41">
        <f t="shared" si="0"/>
        <v>6252.0106080160303</v>
      </c>
      <c r="J185" s="41">
        <f t="shared" si="0"/>
        <v>9327.8994741714705</v>
      </c>
      <c r="K185" s="41">
        <f t="shared" si="0"/>
        <v>5321.2516512507909</v>
      </c>
      <c r="L185" s="41">
        <f t="shared" si="0"/>
        <v>930.75895676523839</v>
      </c>
      <c r="M185" s="41">
        <f t="shared" si="0"/>
        <v>12777.168114915436</v>
      </c>
      <c r="N185" s="41">
        <f t="shared" si="0"/>
        <v>2802.7419672720612</v>
      </c>
      <c r="O185" s="41">
        <f t="shared" si="0"/>
        <v>26.811064072000001</v>
      </c>
      <c r="P185" s="41">
        <f t="shared" si="0"/>
        <v>43.673408018000003</v>
      </c>
      <c r="Q185" s="41">
        <f t="shared" si="0"/>
        <v>23.995444268999993</v>
      </c>
      <c r="R185" s="41">
        <f t="shared" si="0"/>
        <v>2.8156198030000001</v>
      </c>
      <c r="S185" s="41">
        <f t="shared" si="0"/>
        <v>40.000860433</v>
      </c>
      <c r="T185" s="41">
        <f t="shared" si="0"/>
        <v>3.6725475850000007</v>
      </c>
      <c r="U185" s="41">
        <f t="shared" si="0"/>
        <v>40.568199999999997</v>
      </c>
      <c r="V185" s="41">
        <f t="shared" si="0"/>
        <v>96.21869999999997</v>
      </c>
      <c r="W185" s="41">
        <f t="shared" si="0"/>
        <v>6319.3898720880288</v>
      </c>
      <c r="X185" s="41">
        <f t="shared" si="0"/>
        <v>9467.7915821894694</v>
      </c>
      <c r="Y185" s="41">
        <f t="shared" si="0"/>
        <v>15787.181454277501</v>
      </c>
      <c r="Z185" s="41">
        <f t="shared" si="0"/>
        <v>215.18837467615563</v>
      </c>
      <c r="AA185" s="41">
        <f t="shared" si="0"/>
        <v>109.74965769042819</v>
      </c>
      <c r="AB185" s="41">
        <f t="shared" si="0"/>
        <v>311.67510840760991</v>
      </c>
      <c r="AC185" s="41">
        <f t="shared" si="0"/>
        <v>94.07983418726721</v>
      </c>
      <c r="AD185" s="41">
        <f t="shared" si="0"/>
        <v>80.101955266287817</v>
      </c>
      <c r="AE185" s="41">
        <f t="shared" si="0"/>
        <v>1136.3923711783339</v>
      </c>
      <c r="AF185" s="41">
        <f t="shared" si="0"/>
        <v>1216.4943264446217</v>
      </c>
      <c r="AG185" s="41">
        <f t="shared" si="0"/>
        <v>3.8990079599772649</v>
      </c>
      <c r="AH185" s="41">
        <f t="shared" si="0"/>
        <v>6.6327951503061469</v>
      </c>
      <c r="AI185" s="41">
        <f t="shared" si="0"/>
        <v>21.242870954358878</v>
      </c>
      <c r="AJ185" s="41">
        <f t="shared" si="0"/>
        <v>10.016466967246021</v>
      </c>
      <c r="AK185" s="41">
        <f t="shared" si="0"/>
        <v>8.7866121561090154</v>
      </c>
      <c r="AL185" s="41">
        <f t="shared" si="0"/>
        <v>22.075243270223574</v>
      </c>
      <c r="AM185" s="41">
        <f t="shared" si="0"/>
        <v>107.99530911449047</v>
      </c>
      <c r="AN185" s="41">
        <f t="shared" si="0"/>
        <v>95.521362572702998</v>
      </c>
      <c r="AO185" s="41">
        <f t="shared" si="0"/>
        <v>1179.7104854029158</v>
      </c>
      <c r="AP185" s="41">
        <f t="shared" si="0"/>
        <v>28264.876234703996</v>
      </c>
      <c r="AQ185" s="41">
        <f t="shared" si="0"/>
        <v>15219.548741757002</v>
      </c>
      <c r="AR185" s="41">
        <f t="shared" si="0"/>
        <v>43484.424976461007</v>
      </c>
      <c r="AS185" s="41">
        <f t="shared" si="0"/>
        <v>3379.4591453819999</v>
      </c>
      <c r="AT185" s="41">
        <f t="shared" si="0"/>
        <v>56340.128040215008</v>
      </c>
      <c r="AU185" s="41">
        <f t="shared" si="0"/>
        <v>126563.80163955901</v>
      </c>
      <c r="AV185" s="41">
        <f t="shared" si="0"/>
        <v>44539.514181357001</v>
      </c>
      <c r="AW185" s="41">
        <f t="shared" si="0"/>
        <v>100280.305720062</v>
      </c>
      <c r="AX185" s="41">
        <f t="shared" si="0"/>
        <v>43986.344796941994</v>
      </c>
      <c r="AY185" s="41">
        <f t="shared" si="0"/>
        <v>99038.02071354902</v>
      </c>
      <c r="AZ185" s="41">
        <f t="shared" si="0"/>
        <v>83.525272522857151</v>
      </c>
      <c r="BA185" s="41">
        <f t="shared" si="0"/>
        <v>167.05054505857143</v>
      </c>
      <c r="BB185" s="41">
        <f t="shared" si="0"/>
        <v>138.44209620799998</v>
      </c>
      <c r="BC185" s="41">
        <f t="shared" si="0"/>
        <v>7581.9802291329997</v>
      </c>
      <c r="BD185" s="41">
        <f t="shared" si="0"/>
        <v>17160.398071367992</v>
      </c>
      <c r="BE185" s="41">
        <f t="shared" si="0"/>
        <v>11.725756292857143</v>
      </c>
      <c r="BF185" s="41">
        <f t="shared" si="0"/>
        <v>23.451512609999998</v>
      </c>
      <c r="BG185" s="41">
        <f t="shared" si="0"/>
        <v>119.87231828499998</v>
      </c>
      <c r="BH185" s="41">
        <f t="shared" si="0"/>
        <v>861.66125644900001</v>
      </c>
      <c r="BI185" s="41">
        <f t="shared" si="0"/>
        <v>15.560000000000006</v>
      </c>
      <c r="BJ185" s="41">
        <f t="shared" si="0"/>
        <v>21.26</v>
      </c>
      <c r="BK185" s="41">
        <f t="shared" si="0"/>
        <v>30.149999999999991</v>
      </c>
      <c r="BL185" s="41">
        <f t="shared" si="0"/>
        <v>37.00999999999997</v>
      </c>
    </row>
    <row r="186" spans="1:64" s="37" customFormat="1" x14ac:dyDescent="0.2">
      <c r="A186" s="7"/>
      <c r="B186" s="36">
        <v>2</v>
      </c>
      <c r="C186" s="34" t="s">
        <v>131</v>
      </c>
      <c r="D186" s="41">
        <f>IF(D28="－","－",MAX(D28:D35))</f>
        <v>5.5540398959999999</v>
      </c>
      <c r="E186" s="41">
        <f>IF(E28="－","－",SUM(E28:E35))</f>
        <v>627</v>
      </c>
      <c r="F186" s="41">
        <f t="shared" ref="F186:BL186" si="1">IF(F28="－","－",SUM(F28:F35))</f>
        <v>1</v>
      </c>
      <c r="G186" s="41">
        <f t="shared" si="1"/>
        <v>27</v>
      </c>
      <c r="H186" s="41">
        <f t="shared" si="1"/>
        <v>599</v>
      </c>
      <c r="I186" s="41">
        <f t="shared" si="1"/>
        <v>0.60079846222165745</v>
      </c>
      <c r="J186" s="41">
        <f t="shared" si="1"/>
        <v>95.637357811877337</v>
      </c>
      <c r="K186" s="41">
        <f t="shared" si="1"/>
        <v>0.5687184622241509</v>
      </c>
      <c r="L186" s="41">
        <f t="shared" si="1"/>
        <v>3.2079999997506548E-2</v>
      </c>
      <c r="M186" s="41">
        <f t="shared" si="1"/>
        <v>46.17852427401283</v>
      </c>
      <c r="N186" s="41">
        <f t="shared" si="1"/>
        <v>50.059632000086168</v>
      </c>
      <c r="O186" s="41">
        <f t="shared" si="1"/>
        <v>1.9847902920000002</v>
      </c>
      <c r="P186" s="41">
        <f t="shared" si="1"/>
        <v>3.4799883219999996</v>
      </c>
      <c r="Q186" s="41">
        <f t="shared" si="1"/>
        <v>1.8162423410000001</v>
      </c>
      <c r="R186" s="41">
        <f t="shared" si="1"/>
        <v>0.168547951</v>
      </c>
      <c r="S186" s="41">
        <f t="shared" si="1"/>
        <v>3.2601431650000001</v>
      </c>
      <c r="T186" s="41">
        <f t="shared" si="1"/>
        <v>0.21984515700000001</v>
      </c>
      <c r="U186" s="41">
        <f t="shared" si="1"/>
        <v>0.22925000000000004</v>
      </c>
      <c r="V186" s="41">
        <f t="shared" si="1"/>
        <v>0.54830000000000001</v>
      </c>
      <c r="W186" s="41">
        <f t="shared" si="1"/>
        <v>2.8148387542216575</v>
      </c>
      <c r="X186" s="41">
        <f t="shared" si="1"/>
        <v>99.665646133877345</v>
      </c>
      <c r="Y186" s="41">
        <f t="shared" si="1"/>
        <v>102.48048488809901</v>
      </c>
      <c r="Z186" s="41">
        <f t="shared" si="1"/>
        <v>0.30616663291166085</v>
      </c>
      <c r="AA186" s="41">
        <f t="shared" si="1"/>
        <v>6.5519659443095513E-2</v>
      </c>
      <c r="AB186" s="41">
        <f t="shared" si="1"/>
        <v>6.551966025E-2</v>
      </c>
      <c r="AC186" s="41">
        <f t="shared" si="1"/>
        <v>9.4697013363871825E-3</v>
      </c>
      <c r="AD186" s="41">
        <f t="shared" si="1"/>
        <v>1.8554487248577187</v>
      </c>
      <c r="AE186" s="41">
        <f t="shared" si="1"/>
        <v>16.69903852371948</v>
      </c>
      <c r="AF186" s="41">
        <f t="shared" si="1"/>
        <v>18.554487248577185</v>
      </c>
      <c r="AG186" s="41">
        <f t="shared" si="1"/>
        <v>2.4323077664641694E-2</v>
      </c>
      <c r="AH186" s="41">
        <f t="shared" si="1"/>
        <v>4.1377189590424954E-2</v>
      </c>
      <c r="AI186" s="41">
        <f t="shared" si="1"/>
        <v>0.13251883693149613</v>
      </c>
      <c r="AJ186" s="41">
        <f t="shared" si="1"/>
        <v>3.7663832052505183E-3</v>
      </c>
      <c r="AK186" s="41">
        <f t="shared" si="1"/>
        <v>4.5514574531621971E-3</v>
      </c>
      <c r="AL186" s="41">
        <f t="shared" si="1"/>
        <v>1.1383565484704657E-2</v>
      </c>
      <c r="AM186" s="41">
        <f t="shared" si="1"/>
        <v>3.7559162206279396E-2</v>
      </c>
      <c r="AN186" s="41">
        <f t="shared" si="1"/>
        <v>1.9013773719013061</v>
      </c>
      <c r="AO186" s="41">
        <f t="shared" si="1"/>
        <v>16.842940926135682</v>
      </c>
      <c r="AP186" s="41">
        <f t="shared" si="1"/>
        <v>1238.8908406499997</v>
      </c>
      <c r="AQ186" s="41">
        <f t="shared" si="1"/>
        <v>667.09506804</v>
      </c>
      <c r="AR186" s="41">
        <f t="shared" si="1"/>
        <v>1905.9859086899999</v>
      </c>
      <c r="AS186" s="41">
        <f t="shared" si="1"/>
        <v>33.960936427</v>
      </c>
      <c r="AT186" s="41">
        <f t="shared" si="1"/>
        <v>2877.8120663330001</v>
      </c>
      <c r="AU186" s="41">
        <f t="shared" si="1"/>
        <v>6742.782762296999</v>
      </c>
      <c r="AV186" s="41">
        <f t="shared" si="1"/>
        <v>2888.329248732</v>
      </c>
      <c r="AW186" s="41">
        <f t="shared" si="1"/>
        <v>6559.0630682109995</v>
      </c>
      <c r="AX186" s="41">
        <f t="shared" si="1"/>
        <v>2664.956493012</v>
      </c>
      <c r="AY186" s="41">
        <f t="shared" si="1"/>
        <v>6057.5709619110003</v>
      </c>
      <c r="AZ186" s="41">
        <f t="shared" si="1"/>
        <v>9.3845608571428582E-2</v>
      </c>
      <c r="BA186" s="41">
        <f t="shared" si="1"/>
        <v>0.18769122000000002</v>
      </c>
      <c r="BB186" s="41">
        <f t="shared" si="1"/>
        <v>56.85051361499999</v>
      </c>
      <c r="BC186" s="41">
        <f t="shared" si="1"/>
        <v>7501.7755357280002</v>
      </c>
      <c r="BD186" s="41">
        <f t="shared" si="1"/>
        <v>16403.777151658996</v>
      </c>
      <c r="BE186" s="41">
        <f t="shared" si="1"/>
        <v>0.50256818428571437</v>
      </c>
      <c r="BF186" s="41">
        <f t="shared" si="1"/>
        <v>1.005136372857143</v>
      </c>
      <c r="BG186" s="41">
        <f t="shared" si="1"/>
        <v>70.846838896999998</v>
      </c>
      <c r="BH186" s="41">
        <f t="shared" si="1"/>
        <v>671.96317715200007</v>
      </c>
      <c r="BI186" s="41">
        <f t="shared" si="1"/>
        <v>0</v>
      </c>
      <c r="BJ186" s="41">
        <f t="shared" si="1"/>
        <v>0</v>
      </c>
      <c r="BK186" s="41">
        <f t="shared" si="1"/>
        <v>0.06</v>
      </c>
      <c r="BL186" s="41">
        <f t="shared" si="1"/>
        <v>0.06</v>
      </c>
    </row>
    <row r="187" spans="1:64" s="37" customFormat="1" x14ac:dyDescent="0.2">
      <c r="A187" s="7"/>
      <c r="B187" s="36">
        <v>3</v>
      </c>
      <c r="C187" s="34" t="s">
        <v>140</v>
      </c>
      <c r="D187" s="41">
        <f>IF(D36="－","－",MAX(D36:D55))</f>
        <v>5.0437524399999996</v>
      </c>
      <c r="E187" s="41">
        <f>IF(E36="－","－",SUM(E36:E55))</f>
        <v>776</v>
      </c>
      <c r="F187" s="41">
        <f t="shared" ref="F187:BL187" si="2">IF(F36="－","－",SUM(F36:F55))</f>
        <v>0</v>
      </c>
      <c r="G187" s="41">
        <f t="shared" si="2"/>
        <v>15</v>
      </c>
      <c r="H187" s="41">
        <f t="shared" si="2"/>
        <v>761</v>
      </c>
      <c r="I187" s="41">
        <f t="shared" si="2"/>
        <v>0</v>
      </c>
      <c r="J187" s="41">
        <f t="shared" si="2"/>
        <v>0</v>
      </c>
      <c r="K187" s="41">
        <f t="shared" si="2"/>
        <v>0</v>
      </c>
      <c r="L187" s="41">
        <f t="shared" si="2"/>
        <v>0</v>
      </c>
      <c r="M187" s="41">
        <f t="shared" si="2"/>
        <v>0</v>
      </c>
      <c r="N187" s="41">
        <f t="shared" si="2"/>
        <v>0</v>
      </c>
      <c r="O187" s="41">
        <f t="shared" si="2"/>
        <v>1.2047975000000001E-2</v>
      </c>
      <c r="P187" s="41">
        <f t="shared" si="2"/>
        <v>1.8287057000000002E-2</v>
      </c>
      <c r="Q187" s="41">
        <f t="shared" si="2"/>
        <v>1.0380316000000001E-2</v>
      </c>
      <c r="R187" s="41">
        <f t="shared" si="2"/>
        <v>1.6676589999999999E-3</v>
      </c>
      <c r="S187" s="41">
        <f t="shared" si="2"/>
        <v>1.6111849000000001E-2</v>
      </c>
      <c r="T187" s="41">
        <f t="shared" si="2"/>
        <v>2.1752080000000001E-3</v>
      </c>
      <c r="U187" s="41">
        <f t="shared" si="2"/>
        <v>0.23699999999999999</v>
      </c>
      <c r="V187" s="41">
        <f t="shared" si="2"/>
        <v>0.56879999999999997</v>
      </c>
      <c r="W187" s="41">
        <f t="shared" si="2"/>
        <v>0.249047975</v>
      </c>
      <c r="X187" s="41">
        <f t="shared" si="2"/>
        <v>0.58708705699999997</v>
      </c>
      <c r="Y187" s="41">
        <f t="shared" si="2"/>
        <v>0.83613503199999994</v>
      </c>
      <c r="Z187" s="41">
        <f t="shared" si="2"/>
        <v>0</v>
      </c>
      <c r="AA187" s="41">
        <f t="shared" si="2"/>
        <v>0</v>
      </c>
      <c r="AB187" s="41">
        <f t="shared" si="2"/>
        <v>0</v>
      </c>
      <c r="AC187" s="41">
        <f t="shared" si="2"/>
        <v>0</v>
      </c>
      <c r="AD187" s="41">
        <f t="shared" si="2"/>
        <v>0</v>
      </c>
      <c r="AE187" s="41">
        <f t="shared" si="2"/>
        <v>0</v>
      </c>
      <c r="AF187" s="41">
        <f t="shared" si="2"/>
        <v>0</v>
      </c>
      <c r="AG187" s="41">
        <f t="shared" si="2"/>
        <v>2.4572414166811118E-2</v>
      </c>
      <c r="AH187" s="41">
        <f t="shared" si="2"/>
        <v>4.180134823779362E-2</v>
      </c>
      <c r="AI187" s="41">
        <f t="shared" si="2"/>
        <v>0.13387729097779846</v>
      </c>
      <c r="AJ187" s="41">
        <f t="shared" si="2"/>
        <v>0</v>
      </c>
      <c r="AK187" s="41">
        <f t="shared" si="2"/>
        <v>0</v>
      </c>
      <c r="AL187" s="41">
        <f t="shared" si="2"/>
        <v>0</v>
      </c>
      <c r="AM187" s="41">
        <f t="shared" si="2"/>
        <v>2.4572414166811118E-2</v>
      </c>
      <c r="AN187" s="41">
        <f t="shared" si="2"/>
        <v>4.180134823779362E-2</v>
      </c>
      <c r="AO187" s="41">
        <f t="shared" si="2"/>
        <v>0.13387729097779846</v>
      </c>
      <c r="AP187" s="41">
        <f t="shared" si="2"/>
        <v>0.84072521300000014</v>
      </c>
      <c r="AQ187" s="41">
        <f t="shared" si="2"/>
        <v>0.45269819099999997</v>
      </c>
      <c r="AR187" s="41">
        <f t="shared" si="2"/>
        <v>1.2934234039999999</v>
      </c>
      <c r="AS187" s="41">
        <f t="shared" si="2"/>
        <v>0</v>
      </c>
      <c r="AT187" s="41">
        <f t="shared" si="2"/>
        <v>0</v>
      </c>
      <c r="AU187" s="41">
        <f t="shared" si="2"/>
        <v>0</v>
      </c>
      <c r="AV187" s="41">
        <f t="shared" si="2"/>
        <v>0</v>
      </c>
      <c r="AW187" s="41">
        <f t="shared" si="2"/>
        <v>0</v>
      </c>
      <c r="AX187" s="41">
        <f t="shared" si="2"/>
        <v>0</v>
      </c>
      <c r="AY187" s="41">
        <f t="shared" si="2"/>
        <v>0</v>
      </c>
      <c r="AZ187" s="41">
        <f t="shared" si="2"/>
        <v>0</v>
      </c>
      <c r="BA187" s="41">
        <f t="shared" si="2"/>
        <v>0</v>
      </c>
      <c r="BB187" s="41">
        <f t="shared" si="2"/>
        <v>2.1932202919999999</v>
      </c>
      <c r="BC187" s="41">
        <f t="shared" si="2"/>
        <v>159.21215782300001</v>
      </c>
      <c r="BD187" s="41">
        <f t="shared" si="2"/>
        <v>352.81771113100001</v>
      </c>
      <c r="BE187" s="41">
        <f t="shared" si="2"/>
        <v>0.24008979142857148</v>
      </c>
      <c r="BF187" s="41">
        <f t="shared" si="2"/>
        <v>0.48017958571428582</v>
      </c>
      <c r="BG187" s="41">
        <f t="shared" si="2"/>
        <v>3.1551759930000003</v>
      </c>
      <c r="BH187" s="41">
        <f t="shared" si="2"/>
        <v>24.701734178000002</v>
      </c>
      <c r="BI187" s="41">
        <f t="shared" si="2"/>
        <v>0</v>
      </c>
      <c r="BJ187" s="41">
        <f t="shared" si="2"/>
        <v>0</v>
      </c>
      <c r="BK187" s="41">
        <f t="shared" si="2"/>
        <v>0</v>
      </c>
      <c r="BL187" s="41">
        <f t="shared" si="2"/>
        <v>0</v>
      </c>
    </row>
    <row r="188" spans="1:64" s="37" customFormat="1" x14ac:dyDescent="0.2">
      <c r="A188" s="7"/>
      <c r="B188" s="36">
        <v>4</v>
      </c>
      <c r="C188" s="34" t="s">
        <v>161</v>
      </c>
      <c r="D188" s="41">
        <f>IF(D56="－","－",MAX(D56:D66))</f>
        <v>4.8327974469999999</v>
      </c>
      <c r="E188" s="41">
        <f>IF(E56="－","－",SUM(E56:E66))</f>
        <v>590</v>
      </c>
      <c r="F188" s="41">
        <f t="shared" ref="F188:BL188" si="3">IF(F56="－","－",SUM(F56:F66))</f>
        <v>0</v>
      </c>
      <c r="G188" s="41">
        <f t="shared" si="3"/>
        <v>3</v>
      </c>
      <c r="H188" s="41">
        <f t="shared" si="3"/>
        <v>587</v>
      </c>
      <c r="I188" s="41">
        <f t="shared" si="3"/>
        <v>0</v>
      </c>
      <c r="J188" s="41">
        <f t="shared" si="3"/>
        <v>0</v>
      </c>
      <c r="K188" s="41">
        <f t="shared" si="3"/>
        <v>0</v>
      </c>
      <c r="L188" s="41">
        <f t="shared" si="3"/>
        <v>0</v>
      </c>
      <c r="M188" s="41">
        <f t="shared" si="3"/>
        <v>0</v>
      </c>
      <c r="N188" s="41">
        <f t="shared" si="3"/>
        <v>0</v>
      </c>
      <c r="O188" s="41">
        <f t="shared" si="3"/>
        <v>5.8881810000000001E-3</v>
      </c>
      <c r="P188" s="41">
        <f t="shared" si="3"/>
        <v>1.0796086E-2</v>
      </c>
      <c r="Q188" s="41">
        <f t="shared" si="3"/>
        <v>5.486154E-3</v>
      </c>
      <c r="R188" s="41">
        <f t="shared" si="3"/>
        <v>4.0202700000000001E-4</v>
      </c>
      <c r="S188" s="41">
        <f t="shared" si="3"/>
        <v>1.0271702000000001E-2</v>
      </c>
      <c r="T188" s="41">
        <f t="shared" si="3"/>
        <v>5.2438400000000003E-4</v>
      </c>
      <c r="U188" s="41">
        <f t="shared" si="3"/>
        <v>1.7999999999999999E-2</v>
      </c>
      <c r="V188" s="41">
        <f t="shared" si="3"/>
        <v>4.3199999999999995E-2</v>
      </c>
      <c r="W188" s="41">
        <f t="shared" si="3"/>
        <v>2.3888180999999998E-2</v>
      </c>
      <c r="X188" s="41">
        <f t="shared" si="3"/>
        <v>5.3996085999999999E-2</v>
      </c>
      <c r="Y188" s="41">
        <f t="shared" si="3"/>
        <v>7.7884267000000007E-2</v>
      </c>
      <c r="Z188" s="41">
        <f t="shared" si="3"/>
        <v>0</v>
      </c>
      <c r="AA188" s="41">
        <f t="shared" si="3"/>
        <v>0</v>
      </c>
      <c r="AB188" s="41">
        <f t="shared" si="3"/>
        <v>0</v>
      </c>
      <c r="AC188" s="41">
        <f t="shared" si="3"/>
        <v>0</v>
      </c>
      <c r="AD188" s="41">
        <f t="shared" si="3"/>
        <v>0</v>
      </c>
      <c r="AE188" s="41">
        <f t="shared" si="3"/>
        <v>0</v>
      </c>
      <c r="AF188" s="41">
        <f t="shared" si="3"/>
        <v>0</v>
      </c>
      <c r="AG188" s="41">
        <f t="shared" si="3"/>
        <v>1.8558807500706923E-3</v>
      </c>
      <c r="AH188" s="41">
        <f t="shared" si="3"/>
        <v>3.157130471384626E-3</v>
      </c>
      <c r="AI188" s="41">
        <f t="shared" si="3"/>
        <v>1.01113502934886E-2</v>
      </c>
      <c r="AJ188" s="41">
        <f t="shared" si="3"/>
        <v>0</v>
      </c>
      <c r="AK188" s="41">
        <f t="shared" si="3"/>
        <v>0</v>
      </c>
      <c r="AL188" s="41">
        <f t="shared" si="3"/>
        <v>0</v>
      </c>
      <c r="AM188" s="41">
        <f t="shared" si="3"/>
        <v>1.8558807500706923E-3</v>
      </c>
      <c r="AN188" s="41">
        <f t="shared" si="3"/>
        <v>3.157130471384626E-3</v>
      </c>
      <c r="AO188" s="41">
        <f t="shared" si="3"/>
        <v>1.01113502934886E-2</v>
      </c>
      <c r="AP188" s="41">
        <f t="shared" si="3"/>
        <v>8.4228044000000002E-2</v>
      </c>
      <c r="AQ188" s="41">
        <f t="shared" si="3"/>
        <v>4.5353561000000001E-2</v>
      </c>
      <c r="AR188" s="41">
        <f t="shared" si="3"/>
        <v>0.12958160499999999</v>
      </c>
      <c r="AS188" s="41">
        <f t="shared" si="3"/>
        <v>0</v>
      </c>
      <c r="AT188" s="41">
        <f t="shared" si="3"/>
        <v>0</v>
      </c>
      <c r="AU188" s="41">
        <f t="shared" si="3"/>
        <v>0</v>
      </c>
      <c r="AV188" s="41">
        <f t="shared" si="3"/>
        <v>0</v>
      </c>
      <c r="AW188" s="41">
        <f t="shared" si="3"/>
        <v>0</v>
      </c>
      <c r="AX188" s="41">
        <f t="shared" si="3"/>
        <v>0</v>
      </c>
      <c r="AY188" s="41">
        <f t="shared" si="3"/>
        <v>0</v>
      </c>
      <c r="AZ188" s="41">
        <f t="shared" si="3"/>
        <v>0</v>
      </c>
      <c r="BA188" s="41">
        <f t="shared" si="3"/>
        <v>0</v>
      </c>
      <c r="BB188" s="41">
        <f t="shared" si="3"/>
        <v>7.2980512389999994</v>
      </c>
      <c r="BC188" s="41">
        <f t="shared" si="3"/>
        <v>358.00188654099998</v>
      </c>
      <c r="BD188" s="41">
        <f t="shared" si="3"/>
        <v>797.87567098099998</v>
      </c>
      <c r="BE188" s="41">
        <f t="shared" si="3"/>
        <v>0.32975606000000007</v>
      </c>
      <c r="BF188" s="41">
        <f t="shared" si="3"/>
        <v>0.65951212000000015</v>
      </c>
      <c r="BG188" s="41">
        <f t="shared" si="3"/>
        <v>11.814063185</v>
      </c>
      <c r="BH188" s="41">
        <f t="shared" si="3"/>
        <v>78.100373832999992</v>
      </c>
      <c r="BI188" s="41">
        <f t="shared" si="3"/>
        <v>0</v>
      </c>
      <c r="BJ188" s="41">
        <f t="shared" si="3"/>
        <v>0</v>
      </c>
      <c r="BK188" s="41">
        <f t="shared" si="3"/>
        <v>0</v>
      </c>
      <c r="BL188" s="41">
        <f t="shared" si="3"/>
        <v>0</v>
      </c>
    </row>
    <row r="189" spans="1:64" s="37" customFormat="1" x14ac:dyDescent="0.2">
      <c r="A189" s="7"/>
      <c r="B189" s="36">
        <v>5</v>
      </c>
      <c r="C189" s="34" t="s">
        <v>173</v>
      </c>
      <c r="D189" s="41">
        <f>IF(D67="－","－",MAX(D67:D73))</f>
        <v>4.6448611550000001</v>
      </c>
      <c r="E189" s="41">
        <f>IF(E67="－","－",SUM(E67:E73))</f>
        <v>302</v>
      </c>
      <c r="F189" s="41">
        <f t="shared" ref="F189:BL189" si="4">IF(F67="－","－",SUM(F67:F73))</f>
        <v>0</v>
      </c>
      <c r="G189" s="41">
        <f t="shared" si="4"/>
        <v>0</v>
      </c>
      <c r="H189" s="41">
        <f t="shared" si="4"/>
        <v>302</v>
      </c>
      <c r="I189" s="41">
        <f t="shared" si="4"/>
        <v>0</v>
      </c>
      <c r="J189" s="41">
        <f t="shared" si="4"/>
        <v>0</v>
      </c>
      <c r="K189" s="41">
        <f t="shared" si="4"/>
        <v>0</v>
      </c>
      <c r="L189" s="41">
        <f t="shared" si="4"/>
        <v>0</v>
      </c>
      <c r="M189" s="41">
        <f t="shared" si="4"/>
        <v>0</v>
      </c>
      <c r="N189" s="41">
        <f t="shared" si="4"/>
        <v>0</v>
      </c>
      <c r="O189" s="41">
        <f t="shared" si="4"/>
        <v>0</v>
      </c>
      <c r="P189" s="41">
        <f t="shared" si="4"/>
        <v>0</v>
      </c>
      <c r="Q189" s="41">
        <f t="shared" si="4"/>
        <v>0</v>
      </c>
      <c r="R189" s="41">
        <f t="shared" si="4"/>
        <v>0</v>
      </c>
      <c r="S189" s="41">
        <f t="shared" si="4"/>
        <v>0</v>
      </c>
      <c r="T189" s="41">
        <f t="shared" si="4"/>
        <v>0</v>
      </c>
      <c r="U189" s="41">
        <f t="shared" si="4"/>
        <v>0</v>
      </c>
      <c r="V189" s="41">
        <f t="shared" si="4"/>
        <v>0</v>
      </c>
      <c r="W189" s="41">
        <f t="shared" si="4"/>
        <v>0</v>
      </c>
      <c r="X189" s="41">
        <f t="shared" si="4"/>
        <v>0</v>
      </c>
      <c r="Y189" s="41">
        <f t="shared" si="4"/>
        <v>0</v>
      </c>
      <c r="Z189" s="41">
        <f t="shared" si="4"/>
        <v>0</v>
      </c>
      <c r="AA189" s="41">
        <f t="shared" si="4"/>
        <v>0</v>
      </c>
      <c r="AB189" s="41">
        <f t="shared" si="4"/>
        <v>0</v>
      </c>
      <c r="AC189" s="41">
        <f t="shared" si="4"/>
        <v>0</v>
      </c>
      <c r="AD189" s="41">
        <f t="shared" si="4"/>
        <v>0</v>
      </c>
      <c r="AE189" s="41">
        <f t="shared" si="4"/>
        <v>0</v>
      </c>
      <c r="AF189" s="41">
        <f t="shared" si="4"/>
        <v>0</v>
      </c>
      <c r="AG189" s="41">
        <f t="shared" si="4"/>
        <v>0</v>
      </c>
      <c r="AH189" s="41">
        <f t="shared" si="4"/>
        <v>0</v>
      </c>
      <c r="AI189" s="41">
        <f t="shared" si="4"/>
        <v>0</v>
      </c>
      <c r="AJ189" s="41">
        <f t="shared" si="4"/>
        <v>0</v>
      </c>
      <c r="AK189" s="41">
        <f t="shared" si="4"/>
        <v>0</v>
      </c>
      <c r="AL189" s="41">
        <f t="shared" si="4"/>
        <v>0</v>
      </c>
      <c r="AM189" s="41">
        <f t="shared" si="4"/>
        <v>0</v>
      </c>
      <c r="AN189" s="41">
        <f t="shared" si="4"/>
        <v>0</v>
      </c>
      <c r="AO189" s="41">
        <f t="shared" si="4"/>
        <v>0</v>
      </c>
      <c r="AP189" s="41">
        <f t="shared" si="4"/>
        <v>0</v>
      </c>
      <c r="AQ189" s="41">
        <f t="shared" si="4"/>
        <v>0</v>
      </c>
      <c r="AR189" s="41">
        <f t="shared" si="4"/>
        <v>0</v>
      </c>
      <c r="AS189" s="41">
        <f t="shared" si="4"/>
        <v>0</v>
      </c>
      <c r="AT189" s="41">
        <f t="shared" si="4"/>
        <v>0</v>
      </c>
      <c r="AU189" s="41">
        <f t="shared" si="4"/>
        <v>0</v>
      </c>
      <c r="AV189" s="41">
        <f t="shared" si="4"/>
        <v>0</v>
      </c>
      <c r="AW189" s="41">
        <f t="shared" si="4"/>
        <v>0</v>
      </c>
      <c r="AX189" s="41">
        <f t="shared" si="4"/>
        <v>0</v>
      </c>
      <c r="AY189" s="41">
        <f t="shared" si="4"/>
        <v>0</v>
      </c>
      <c r="AZ189" s="41">
        <f t="shared" si="4"/>
        <v>0</v>
      </c>
      <c r="BA189" s="41">
        <f t="shared" si="4"/>
        <v>0</v>
      </c>
      <c r="BB189" s="41">
        <f t="shared" si="4"/>
        <v>2.2166033999999998E-2</v>
      </c>
      <c r="BC189" s="41">
        <f t="shared" si="4"/>
        <v>1.290277922</v>
      </c>
      <c r="BD189" s="41">
        <f t="shared" si="4"/>
        <v>2.813482907</v>
      </c>
      <c r="BE189" s="41">
        <f t="shared" si="4"/>
        <v>8.0506157142857145E-3</v>
      </c>
      <c r="BF189" s="41">
        <f t="shared" si="4"/>
        <v>1.6101234285714285E-2</v>
      </c>
      <c r="BG189" s="41">
        <f t="shared" si="4"/>
        <v>1.4684466E-2</v>
      </c>
      <c r="BH189" s="41">
        <f t="shared" si="4"/>
        <v>0.55865215899999998</v>
      </c>
      <c r="BI189" s="41">
        <f t="shared" si="4"/>
        <v>0</v>
      </c>
      <c r="BJ189" s="41">
        <f t="shared" si="4"/>
        <v>0</v>
      </c>
      <c r="BK189" s="41">
        <f t="shared" si="4"/>
        <v>0</v>
      </c>
      <c r="BL189" s="41">
        <f t="shared" si="4"/>
        <v>0</v>
      </c>
    </row>
    <row r="190" spans="1:64" s="37" customFormat="1" x14ac:dyDescent="0.2">
      <c r="A190" s="7"/>
      <c r="B190" s="36">
        <v>6</v>
      </c>
      <c r="C190" s="34" t="s">
        <v>181</v>
      </c>
      <c r="D190" s="41" t="str">
        <f>IF(D74="－","－",MAX(D74:D84))</f>
        <v>－</v>
      </c>
      <c r="E190" s="41" t="str">
        <f>IF(E74="－","－",SUM(E74:E84))</f>
        <v>－</v>
      </c>
      <c r="F190" s="41" t="str">
        <f t="shared" ref="F190:BL190" si="5">IF(F74="－","－",SUM(F74:F84))</f>
        <v>－</v>
      </c>
      <c r="G190" s="41" t="str">
        <f t="shared" si="5"/>
        <v>－</v>
      </c>
      <c r="H190" s="41" t="str">
        <f t="shared" si="5"/>
        <v>－</v>
      </c>
      <c r="I190" s="41" t="str">
        <f t="shared" si="5"/>
        <v>－</v>
      </c>
      <c r="J190" s="41" t="str">
        <f t="shared" si="5"/>
        <v>－</v>
      </c>
      <c r="K190" s="41" t="str">
        <f t="shared" si="5"/>
        <v>－</v>
      </c>
      <c r="L190" s="41" t="str">
        <f t="shared" si="5"/>
        <v>－</v>
      </c>
      <c r="M190" s="41" t="str">
        <f t="shared" si="5"/>
        <v>－</v>
      </c>
      <c r="N190" s="41" t="str">
        <f t="shared" si="5"/>
        <v>－</v>
      </c>
      <c r="O190" s="41" t="str">
        <f t="shared" si="5"/>
        <v>－</v>
      </c>
      <c r="P190" s="41" t="str">
        <f t="shared" si="5"/>
        <v>－</v>
      </c>
      <c r="Q190" s="41" t="str">
        <f t="shared" si="5"/>
        <v>－</v>
      </c>
      <c r="R190" s="41" t="str">
        <f t="shared" si="5"/>
        <v>－</v>
      </c>
      <c r="S190" s="41" t="str">
        <f t="shared" si="5"/>
        <v>－</v>
      </c>
      <c r="T190" s="41" t="str">
        <f t="shared" si="5"/>
        <v>－</v>
      </c>
      <c r="U190" s="41" t="str">
        <f t="shared" si="5"/>
        <v>－</v>
      </c>
      <c r="V190" s="41" t="str">
        <f t="shared" si="5"/>
        <v>－</v>
      </c>
      <c r="W190" s="41" t="str">
        <f t="shared" si="5"/>
        <v>－</v>
      </c>
      <c r="X190" s="41" t="str">
        <f t="shared" si="5"/>
        <v>－</v>
      </c>
      <c r="Y190" s="41" t="str">
        <f t="shared" si="5"/>
        <v>－</v>
      </c>
      <c r="Z190" s="41" t="str">
        <f t="shared" si="5"/>
        <v>－</v>
      </c>
      <c r="AA190" s="41" t="str">
        <f t="shared" si="5"/>
        <v>－</v>
      </c>
      <c r="AB190" s="41" t="str">
        <f t="shared" si="5"/>
        <v>－</v>
      </c>
      <c r="AC190" s="41" t="str">
        <f t="shared" si="5"/>
        <v>－</v>
      </c>
      <c r="AD190" s="41" t="str">
        <f t="shared" si="5"/>
        <v>－</v>
      </c>
      <c r="AE190" s="41" t="str">
        <f t="shared" si="5"/>
        <v>－</v>
      </c>
      <c r="AF190" s="41" t="str">
        <f t="shared" si="5"/>
        <v>－</v>
      </c>
      <c r="AG190" s="41" t="str">
        <f t="shared" si="5"/>
        <v>－</v>
      </c>
      <c r="AH190" s="41" t="str">
        <f t="shared" si="5"/>
        <v>－</v>
      </c>
      <c r="AI190" s="41" t="str">
        <f t="shared" si="5"/>
        <v>－</v>
      </c>
      <c r="AJ190" s="41" t="str">
        <f t="shared" si="5"/>
        <v>－</v>
      </c>
      <c r="AK190" s="41" t="str">
        <f t="shared" si="5"/>
        <v>－</v>
      </c>
      <c r="AL190" s="41" t="str">
        <f t="shared" si="5"/>
        <v>－</v>
      </c>
      <c r="AM190" s="41" t="str">
        <f t="shared" si="5"/>
        <v>－</v>
      </c>
      <c r="AN190" s="41" t="str">
        <f t="shared" si="5"/>
        <v>－</v>
      </c>
      <c r="AO190" s="41" t="str">
        <f t="shared" si="5"/>
        <v>－</v>
      </c>
      <c r="AP190" s="41" t="str">
        <f t="shared" si="5"/>
        <v>－</v>
      </c>
      <c r="AQ190" s="41" t="str">
        <f t="shared" si="5"/>
        <v>－</v>
      </c>
      <c r="AR190" s="41" t="str">
        <f t="shared" si="5"/>
        <v>－</v>
      </c>
      <c r="AS190" s="41" t="str">
        <f t="shared" si="5"/>
        <v>－</v>
      </c>
      <c r="AT190" s="41" t="str">
        <f t="shared" si="5"/>
        <v>－</v>
      </c>
      <c r="AU190" s="41" t="str">
        <f t="shared" si="5"/>
        <v>－</v>
      </c>
      <c r="AV190" s="41" t="str">
        <f t="shared" si="5"/>
        <v>－</v>
      </c>
      <c r="AW190" s="41" t="str">
        <f t="shared" si="5"/>
        <v>－</v>
      </c>
      <c r="AX190" s="41" t="str">
        <f t="shared" si="5"/>
        <v>－</v>
      </c>
      <c r="AY190" s="41" t="str">
        <f t="shared" si="5"/>
        <v>－</v>
      </c>
      <c r="AZ190" s="41" t="str">
        <f t="shared" si="5"/>
        <v>－</v>
      </c>
      <c r="BA190" s="41" t="str">
        <f t="shared" si="5"/>
        <v>－</v>
      </c>
      <c r="BB190" s="41" t="str">
        <f t="shared" si="5"/>
        <v>－</v>
      </c>
      <c r="BC190" s="41" t="str">
        <f t="shared" si="5"/>
        <v>－</v>
      </c>
      <c r="BD190" s="41" t="str">
        <f t="shared" si="5"/>
        <v>－</v>
      </c>
      <c r="BE190" s="41" t="str">
        <f t="shared" si="5"/>
        <v>－</v>
      </c>
      <c r="BF190" s="41" t="str">
        <f t="shared" si="5"/>
        <v>－</v>
      </c>
      <c r="BG190" s="41" t="str">
        <f t="shared" si="5"/>
        <v>－</v>
      </c>
      <c r="BH190" s="41" t="str">
        <f t="shared" si="5"/>
        <v>－</v>
      </c>
      <c r="BI190" s="41" t="str">
        <f t="shared" si="5"/>
        <v>－</v>
      </c>
      <c r="BJ190" s="41" t="str">
        <f t="shared" si="5"/>
        <v>－</v>
      </c>
      <c r="BK190" s="41" t="str">
        <f t="shared" si="5"/>
        <v>－</v>
      </c>
      <c r="BL190" s="41" t="str">
        <f t="shared" si="5"/>
        <v>－</v>
      </c>
    </row>
    <row r="191" spans="1:64" s="37" customFormat="1" x14ac:dyDescent="0.2">
      <c r="A191" s="7"/>
      <c r="B191" s="36">
        <v>7</v>
      </c>
      <c r="C191" s="34" t="s">
        <v>193</v>
      </c>
      <c r="D191" s="41" t="str">
        <f>IF(D85="－","－",MAX(D85:D91))</f>
        <v>－</v>
      </c>
      <c r="E191" s="41" t="str">
        <f>IF(E85="－","－",SUM(E85:E91))</f>
        <v>－</v>
      </c>
      <c r="F191" s="41" t="str">
        <f t="shared" ref="F191:BL191" si="6">IF(F85="－","－",SUM(F85:F91))</f>
        <v>－</v>
      </c>
      <c r="G191" s="41" t="str">
        <f t="shared" si="6"/>
        <v>－</v>
      </c>
      <c r="H191" s="41" t="str">
        <f t="shared" si="6"/>
        <v>－</v>
      </c>
      <c r="I191" s="41" t="str">
        <f t="shared" si="6"/>
        <v>－</v>
      </c>
      <c r="J191" s="41" t="str">
        <f t="shared" si="6"/>
        <v>－</v>
      </c>
      <c r="K191" s="41" t="str">
        <f t="shared" si="6"/>
        <v>－</v>
      </c>
      <c r="L191" s="41" t="str">
        <f t="shared" si="6"/>
        <v>－</v>
      </c>
      <c r="M191" s="41" t="str">
        <f t="shared" si="6"/>
        <v>－</v>
      </c>
      <c r="N191" s="41" t="str">
        <f t="shared" si="6"/>
        <v>－</v>
      </c>
      <c r="O191" s="41" t="str">
        <f t="shared" si="6"/>
        <v>－</v>
      </c>
      <c r="P191" s="41" t="str">
        <f t="shared" si="6"/>
        <v>－</v>
      </c>
      <c r="Q191" s="41" t="str">
        <f t="shared" si="6"/>
        <v>－</v>
      </c>
      <c r="R191" s="41" t="str">
        <f t="shared" si="6"/>
        <v>－</v>
      </c>
      <c r="S191" s="41" t="str">
        <f t="shared" si="6"/>
        <v>－</v>
      </c>
      <c r="T191" s="41" t="str">
        <f t="shared" si="6"/>
        <v>－</v>
      </c>
      <c r="U191" s="41" t="str">
        <f t="shared" si="6"/>
        <v>－</v>
      </c>
      <c r="V191" s="41" t="str">
        <f t="shared" si="6"/>
        <v>－</v>
      </c>
      <c r="W191" s="41" t="str">
        <f t="shared" si="6"/>
        <v>－</v>
      </c>
      <c r="X191" s="41" t="str">
        <f t="shared" si="6"/>
        <v>－</v>
      </c>
      <c r="Y191" s="41" t="str">
        <f t="shared" si="6"/>
        <v>－</v>
      </c>
      <c r="Z191" s="41" t="str">
        <f t="shared" si="6"/>
        <v>－</v>
      </c>
      <c r="AA191" s="41" t="str">
        <f t="shared" si="6"/>
        <v>－</v>
      </c>
      <c r="AB191" s="41" t="str">
        <f t="shared" si="6"/>
        <v>－</v>
      </c>
      <c r="AC191" s="41" t="str">
        <f t="shared" si="6"/>
        <v>－</v>
      </c>
      <c r="AD191" s="41" t="str">
        <f t="shared" si="6"/>
        <v>－</v>
      </c>
      <c r="AE191" s="41" t="str">
        <f t="shared" si="6"/>
        <v>－</v>
      </c>
      <c r="AF191" s="41" t="str">
        <f t="shared" si="6"/>
        <v>－</v>
      </c>
      <c r="AG191" s="41" t="str">
        <f t="shared" si="6"/>
        <v>－</v>
      </c>
      <c r="AH191" s="41" t="str">
        <f t="shared" si="6"/>
        <v>－</v>
      </c>
      <c r="AI191" s="41" t="str">
        <f t="shared" si="6"/>
        <v>－</v>
      </c>
      <c r="AJ191" s="41" t="str">
        <f t="shared" si="6"/>
        <v>－</v>
      </c>
      <c r="AK191" s="41" t="str">
        <f t="shared" si="6"/>
        <v>－</v>
      </c>
      <c r="AL191" s="41" t="str">
        <f t="shared" si="6"/>
        <v>－</v>
      </c>
      <c r="AM191" s="41" t="str">
        <f t="shared" si="6"/>
        <v>－</v>
      </c>
      <c r="AN191" s="41" t="str">
        <f t="shared" si="6"/>
        <v>－</v>
      </c>
      <c r="AO191" s="41" t="str">
        <f t="shared" si="6"/>
        <v>－</v>
      </c>
      <c r="AP191" s="41" t="str">
        <f t="shared" si="6"/>
        <v>－</v>
      </c>
      <c r="AQ191" s="41" t="str">
        <f t="shared" si="6"/>
        <v>－</v>
      </c>
      <c r="AR191" s="41" t="str">
        <f t="shared" si="6"/>
        <v>－</v>
      </c>
      <c r="AS191" s="41" t="str">
        <f t="shared" si="6"/>
        <v>－</v>
      </c>
      <c r="AT191" s="41" t="str">
        <f t="shared" si="6"/>
        <v>－</v>
      </c>
      <c r="AU191" s="41" t="str">
        <f t="shared" si="6"/>
        <v>－</v>
      </c>
      <c r="AV191" s="41" t="str">
        <f t="shared" si="6"/>
        <v>－</v>
      </c>
      <c r="AW191" s="41" t="str">
        <f t="shared" si="6"/>
        <v>－</v>
      </c>
      <c r="AX191" s="41" t="str">
        <f t="shared" si="6"/>
        <v>－</v>
      </c>
      <c r="AY191" s="41" t="str">
        <f t="shared" si="6"/>
        <v>－</v>
      </c>
      <c r="AZ191" s="41" t="str">
        <f t="shared" si="6"/>
        <v>－</v>
      </c>
      <c r="BA191" s="41" t="str">
        <f t="shared" si="6"/>
        <v>－</v>
      </c>
      <c r="BB191" s="41" t="str">
        <f t="shared" si="6"/>
        <v>－</v>
      </c>
      <c r="BC191" s="41" t="str">
        <f t="shared" si="6"/>
        <v>－</v>
      </c>
      <c r="BD191" s="41" t="str">
        <f t="shared" si="6"/>
        <v>－</v>
      </c>
      <c r="BE191" s="41" t="str">
        <f t="shared" si="6"/>
        <v>－</v>
      </c>
      <c r="BF191" s="41" t="str">
        <f t="shared" si="6"/>
        <v>－</v>
      </c>
      <c r="BG191" s="41" t="str">
        <f t="shared" si="6"/>
        <v>－</v>
      </c>
      <c r="BH191" s="41" t="str">
        <f t="shared" si="6"/>
        <v>－</v>
      </c>
      <c r="BI191" s="41" t="str">
        <f t="shared" si="6"/>
        <v>－</v>
      </c>
      <c r="BJ191" s="41" t="str">
        <f t="shared" si="6"/>
        <v>－</v>
      </c>
      <c r="BK191" s="41" t="str">
        <f t="shared" si="6"/>
        <v>－</v>
      </c>
      <c r="BL191" s="41" t="str">
        <f t="shared" si="6"/>
        <v>－</v>
      </c>
    </row>
    <row r="192" spans="1:64" s="37" customFormat="1" x14ac:dyDescent="0.2">
      <c r="A192" s="7"/>
      <c r="B192" s="36">
        <v>8</v>
      </c>
      <c r="C192" s="34" t="s">
        <v>201</v>
      </c>
      <c r="D192" s="41">
        <f>IF(D92="－","－",MAX(D92:D114))</f>
        <v>6.3363959520000002</v>
      </c>
      <c r="E192" s="41">
        <f>IF(E92="－","－",SUM(E92:E114))</f>
        <v>159</v>
      </c>
      <c r="F192" s="41">
        <f t="shared" ref="F192:BL192" si="7">IF(F92="－","－",SUM(F92:F114))</f>
        <v>39</v>
      </c>
      <c r="G192" s="41">
        <f t="shared" si="7"/>
        <v>56</v>
      </c>
      <c r="H192" s="41">
        <f t="shared" si="7"/>
        <v>64</v>
      </c>
      <c r="I192" s="41">
        <f t="shared" si="7"/>
        <v>80.219810558361644</v>
      </c>
      <c r="J192" s="41">
        <f t="shared" si="7"/>
        <v>1217.5313878209674</v>
      </c>
      <c r="K192" s="41">
        <f t="shared" si="7"/>
        <v>42.539523058620702</v>
      </c>
      <c r="L192" s="41">
        <f t="shared" si="7"/>
        <v>37.680287499740935</v>
      </c>
      <c r="M192" s="41">
        <f t="shared" si="7"/>
        <v>927.49457987910694</v>
      </c>
      <c r="N192" s="41">
        <f t="shared" si="7"/>
        <v>370.25661850022192</v>
      </c>
      <c r="O192" s="41">
        <f t="shared" si="7"/>
        <v>4.6646265320000015</v>
      </c>
      <c r="P192" s="41">
        <f t="shared" si="7"/>
        <v>8.1674943080000002</v>
      </c>
      <c r="Q192" s="41">
        <f t="shared" si="7"/>
        <v>4.3592154809999997</v>
      </c>
      <c r="R192" s="41">
        <f t="shared" si="7"/>
        <v>0.30541105099999993</v>
      </c>
      <c r="S192" s="41">
        <f t="shared" si="7"/>
        <v>7.7691320659999992</v>
      </c>
      <c r="T192" s="41">
        <f t="shared" si="7"/>
        <v>0.39836224199999998</v>
      </c>
      <c r="U192" s="41">
        <f t="shared" si="7"/>
        <v>8.1984500000000011</v>
      </c>
      <c r="V192" s="41">
        <f t="shared" si="7"/>
        <v>19.456999999999997</v>
      </c>
      <c r="W192" s="41">
        <f t="shared" si="7"/>
        <v>93.082887090361652</v>
      </c>
      <c r="X192" s="41">
        <f t="shared" si="7"/>
        <v>1245.1558821289668</v>
      </c>
      <c r="Y192" s="41">
        <f t="shared" si="7"/>
        <v>1338.2387692193283</v>
      </c>
      <c r="Z192" s="41">
        <f t="shared" si="7"/>
        <v>11.171228378341208</v>
      </c>
      <c r="AA192" s="41">
        <f t="shared" si="7"/>
        <v>5.0520149810688224</v>
      </c>
      <c r="AB192" s="41">
        <f t="shared" si="7"/>
        <v>70.25195063074078</v>
      </c>
      <c r="AC192" s="41">
        <f t="shared" si="7"/>
        <v>0.62253842239838608</v>
      </c>
      <c r="AD192" s="41">
        <f t="shared" si="7"/>
        <v>17.407455609078347</v>
      </c>
      <c r="AE192" s="41">
        <f t="shared" si="7"/>
        <v>156.66710048170529</v>
      </c>
      <c r="AF192" s="41">
        <f t="shared" si="7"/>
        <v>174.07455609078366</v>
      </c>
      <c r="AG192" s="41">
        <f t="shared" si="7"/>
        <v>0.85370616582086978</v>
      </c>
      <c r="AH192" s="41">
        <f t="shared" si="7"/>
        <v>1.4522817533504444</v>
      </c>
      <c r="AI192" s="41">
        <f t="shared" si="7"/>
        <v>4.6512266965412881</v>
      </c>
      <c r="AJ192" s="41">
        <f t="shared" si="7"/>
        <v>1.4916035711867299</v>
      </c>
      <c r="AK192" s="41">
        <f t="shared" si="7"/>
        <v>0.73224534716067813</v>
      </c>
      <c r="AL192" s="41">
        <f t="shared" si="7"/>
        <v>1.863444658121816</v>
      </c>
      <c r="AM192" s="41">
        <f t="shared" si="7"/>
        <v>2.9678481594059858</v>
      </c>
      <c r="AN192" s="41">
        <f t="shared" si="7"/>
        <v>19.59198270958948</v>
      </c>
      <c r="AO192" s="41">
        <f t="shared" si="7"/>
        <v>163.1817718363684</v>
      </c>
      <c r="AP192" s="41">
        <f t="shared" si="7"/>
        <v>16210.808126061998</v>
      </c>
      <c r="AQ192" s="41">
        <f t="shared" si="7"/>
        <v>8728.8966832600017</v>
      </c>
      <c r="AR192" s="41">
        <f t="shared" si="7"/>
        <v>24939.704809322</v>
      </c>
      <c r="AS192" s="41">
        <f t="shared" si="7"/>
        <v>406.70636428700004</v>
      </c>
      <c r="AT192" s="41">
        <f t="shared" si="7"/>
        <v>74024.275338438994</v>
      </c>
      <c r="AU192" s="41">
        <f t="shared" si="7"/>
        <v>165050.04180823208</v>
      </c>
      <c r="AV192" s="41">
        <f t="shared" si="7"/>
        <v>40092.274163708003</v>
      </c>
      <c r="AW192" s="41">
        <f t="shared" si="7"/>
        <v>89434.954571402021</v>
      </c>
      <c r="AX192" s="41">
        <f t="shared" si="7"/>
        <v>38327.411172356988</v>
      </c>
      <c r="AY192" s="41">
        <f t="shared" si="7"/>
        <v>85497.185888388005</v>
      </c>
      <c r="AZ192" s="41">
        <f t="shared" si="7"/>
        <v>4.1275203928571438</v>
      </c>
      <c r="BA192" s="41">
        <f t="shared" si="7"/>
        <v>8.2550407999999997</v>
      </c>
      <c r="BB192" s="41">
        <f t="shared" si="7"/>
        <v>80.353647500000008</v>
      </c>
      <c r="BC192" s="41">
        <f t="shared" si="7"/>
        <v>7447.1307294960015</v>
      </c>
      <c r="BD192" s="41">
        <f t="shared" si="7"/>
        <v>16595.718078112004</v>
      </c>
      <c r="BE192" s="41">
        <f t="shared" si="7"/>
        <v>3.348301155714287</v>
      </c>
      <c r="BF192" s="41">
        <f t="shared" si="7"/>
        <v>6.6966023214285721</v>
      </c>
      <c r="BG192" s="41">
        <f t="shared" si="7"/>
        <v>71.915944836999984</v>
      </c>
      <c r="BH192" s="41">
        <f t="shared" si="7"/>
        <v>892.22741209399999</v>
      </c>
      <c r="BI192" s="41">
        <f t="shared" si="7"/>
        <v>2.7000000000000015</v>
      </c>
      <c r="BJ192" s="41">
        <f t="shared" si="7"/>
        <v>2.7600000000000011</v>
      </c>
      <c r="BK192" s="41">
        <f t="shared" si="7"/>
        <v>7.1399999999999917</v>
      </c>
      <c r="BL192" s="41">
        <f t="shared" si="7"/>
        <v>7.1799999999999926</v>
      </c>
    </row>
    <row r="193" spans="1:64" s="37" customFormat="1" x14ac:dyDescent="0.2">
      <c r="A193" s="7"/>
      <c r="B193" s="36">
        <v>9</v>
      </c>
      <c r="C193" s="34" t="s">
        <v>225</v>
      </c>
      <c r="D193" s="41">
        <f>IF(D115="－","－",MAX(D115:D122))</f>
        <v>5.8119445750000001</v>
      </c>
      <c r="E193" s="41">
        <f>IF(E115="－","－",SUM(E115:E122))</f>
        <v>264</v>
      </c>
      <c r="F193" s="41">
        <f t="shared" ref="F193:BL193" si="8">IF(F115="－","－",SUM(F115:F122))</f>
        <v>6</v>
      </c>
      <c r="G193" s="41">
        <f t="shared" si="8"/>
        <v>52</v>
      </c>
      <c r="H193" s="41">
        <f t="shared" si="8"/>
        <v>206</v>
      </c>
      <c r="I193" s="41">
        <f t="shared" si="8"/>
        <v>0.3183367185426787</v>
      </c>
      <c r="J193" s="41">
        <f t="shared" si="8"/>
        <v>17.480533209703204</v>
      </c>
      <c r="K193" s="41">
        <f t="shared" si="8"/>
        <v>0.24310871854633526</v>
      </c>
      <c r="L193" s="41">
        <f t="shared" si="8"/>
        <v>7.5227999996343442E-2</v>
      </c>
      <c r="M193" s="41">
        <f t="shared" si="8"/>
        <v>12.092006928250393</v>
      </c>
      <c r="N193" s="41">
        <f t="shared" si="8"/>
        <v>5.7068629999954883</v>
      </c>
      <c r="O193" s="41">
        <f t="shared" si="8"/>
        <v>0.22266093499999998</v>
      </c>
      <c r="P193" s="41">
        <f t="shared" si="8"/>
        <v>0.35164793100000002</v>
      </c>
      <c r="Q193" s="41">
        <f t="shared" si="8"/>
        <v>0.20947416500000002</v>
      </c>
      <c r="R193" s="41">
        <f t="shared" si="8"/>
        <v>1.318677E-2</v>
      </c>
      <c r="S193" s="41">
        <f t="shared" si="8"/>
        <v>0.33444779499999999</v>
      </c>
      <c r="T193" s="41">
        <f t="shared" si="8"/>
        <v>1.7200136000000001E-2</v>
      </c>
      <c r="U193" s="41">
        <f t="shared" si="8"/>
        <v>1.0816000000000001</v>
      </c>
      <c r="V193" s="41">
        <f t="shared" si="8"/>
        <v>2.5623999999999993</v>
      </c>
      <c r="W193" s="41">
        <f t="shared" si="8"/>
        <v>1.6225976535426787</v>
      </c>
      <c r="X193" s="41">
        <f t="shared" si="8"/>
        <v>20.394581140703202</v>
      </c>
      <c r="Y193" s="41">
        <f t="shared" si="8"/>
        <v>22.017178794245883</v>
      </c>
      <c r="Z193" s="41">
        <f t="shared" si="8"/>
        <v>8.5633573765301813E-2</v>
      </c>
      <c r="AA193" s="41">
        <f t="shared" si="8"/>
        <v>1.832558478577459E-2</v>
      </c>
      <c r="AB193" s="41">
        <f t="shared" si="8"/>
        <v>1.8325584100000004E-2</v>
      </c>
      <c r="AC193" s="41">
        <f t="shared" si="8"/>
        <v>2.94806946346692E-3</v>
      </c>
      <c r="AD193" s="41">
        <f t="shared" si="8"/>
        <v>0.16741897668675371</v>
      </c>
      <c r="AE193" s="41">
        <f t="shared" si="8"/>
        <v>1.5067707901807834</v>
      </c>
      <c r="AF193" s="41">
        <f t="shared" si="8"/>
        <v>1.6741897668675372</v>
      </c>
      <c r="AG193" s="41">
        <f t="shared" si="8"/>
        <v>0.10683429430695683</v>
      </c>
      <c r="AH193" s="41">
        <f t="shared" si="8"/>
        <v>0.18174109836125996</v>
      </c>
      <c r="AI193" s="41">
        <f t="shared" si="8"/>
        <v>0.58206270691376494</v>
      </c>
      <c r="AJ193" s="41">
        <f t="shared" si="8"/>
        <v>1.0505187211041947E-3</v>
      </c>
      <c r="AK193" s="41">
        <f t="shared" si="8"/>
        <v>1.2694914463438599E-3</v>
      </c>
      <c r="AL193" s="41">
        <f t="shared" si="8"/>
        <v>3.1751014176101921E-3</v>
      </c>
      <c r="AM193" s="41">
        <f t="shared" si="8"/>
        <v>0.11083288249152795</v>
      </c>
      <c r="AN193" s="41">
        <f t="shared" si="8"/>
        <v>0.35042956649435758</v>
      </c>
      <c r="AO193" s="41">
        <f t="shared" si="8"/>
        <v>2.0920085985121584</v>
      </c>
      <c r="AP193" s="41">
        <f t="shared" si="8"/>
        <v>336.57012471099995</v>
      </c>
      <c r="AQ193" s="41">
        <f t="shared" si="8"/>
        <v>181.23006715199998</v>
      </c>
      <c r="AR193" s="41">
        <f t="shared" si="8"/>
        <v>517.80019186300001</v>
      </c>
      <c r="AS193" s="41">
        <f t="shared" si="8"/>
        <v>11.08197118</v>
      </c>
      <c r="AT193" s="41">
        <f t="shared" si="8"/>
        <v>1612.8975119060001</v>
      </c>
      <c r="AU193" s="41">
        <f t="shared" si="8"/>
        <v>3488.958090053</v>
      </c>
      <c r="AV193" s="41">
        <f t="shared" si="8"/>
        <v>950.72157737599991</v>
      </c>
      <c r="AW193" s="41">
        <f t="shared" si="8"/>
        <v>2058.018929457</v>
      </c>
      <c r="AX193" s="41">
        <f t="shared" si="8"/>
        <v>897.01311184099984</v>
      </c>
      <c r="AY193" s="41">
        <f t="shared" si="8"/>
        <v>1941.6671102829998</v>
      </c>
      <c r="AZ193" s="41">
        <f t="shared" si="8"/>
        <v>1.967384625714286</v>
      </c>
      <c r="BA193" s="41">
        <f t="shared" si="8"/>
        <v>3.9347692542857144</v>
      </c>
      <c r="BB193" s="41">
        <f t="shared" si="8"/>
        <v>3.9926456300000002</v>
      </c>
      <c r="BC193" s="41">
        <f t="shared" si="8"/>
        <v>279.95603675799998</v>
      </c>
      <c r="BD193" s="41">
        <f t="shared" si="8"/>
        <v>613.76215070499995</v>
      </c>
      <c r="BE193" s="41">
        <f t="shared" si="8"/>
        <v>2.5926270300000005</v>
      </c>
      <c r="BF193" s="41">
        <f t="shared" si="8"/>
        <v>5.1852540657142869</v>
      </c>
      <c r="BG193" s="41">
        <f t="shared" si="8"/>
        <v>19.105052030000003</v>
      </c>
      <c r="BH193" s="41">
        <f t="shared" si="8"/>
        <v>95.731760909999991</v>
      </c>
      <c r="BI193" s="41">
        <f t="shared" si="8"/>
        <v>0.03</v>
      </c>
      <c r="BJ193" s="41">
        <f t="shared" si="8"/>
        <v>0.03</v>
      </c>
      <c r="BK193" s="41">
        <f t="shared" si="8"/>
        <v>0</v>
      </c>
      <c r="BL193" s="41">
        <f t="shared" si="8"/>
        <v>0</v>
      </c>
    </row>
    <row r="194" spans="1:64" s="37" customFormat="1" x14ac:dyDescent="0.2">
      <c r="A194" s="7"/>
      <c r="B194" s="36">
        <v>10</v>
      </c>
      <c r="C194" s="34" t="s">
        <v>3</v>
      </c>
      <c r="D194" s="41">
        <f>IF(D123="－","－",MAX(D123:D132))</f>
        <v>4.8815999149999998</v>
      </c>
      <c r="E194" s="41">
        <f>IF(E123="－","－",SUM(E123:E132))</f>
        <v>329</v>
      </c>
      <c r="F194" s="41">
        <f t="shared" ref="F194:BL194" si="9">IF(F123="－","－",SUM(F123:F132))</f>
        <v>0</v>
      </c>
      <c r="G194" s="41">
        <f t="shared" si="9"/>
        <v>1</v>
      </c>
      <c r="H194" s="41">
        <f t="shared" si="9"/>
        <v>328</v>
      </c>
      <c r="I194" s="41">
        <f t="shared" si="9"/>
        <v>0</v>
      </c>
      <c r="J194" s="41">
        <f t="shared" si="9"/>
        <v>0</v>
      </c>
      <c r="K194" s="41">
        <f t="shared" si="9"/>
        <v>0</v>
      </c>
      <c r="L194" s="41">
        <f t="shared" si="9"/>
        <v>0</v>
      </c>
      <c r="M194" s="41">
        <f t="shared" si="9"/>
        <v>0</v>
      </c>
      <c r="N194" s="41">
        <f t="shared" si="9"/>
        <v>0</v>
      </c>
      <c r="O194" s="41">
        <f t="shared" si="9"/>
        <v>2.0455700000000001E-4</v>
      </c>
      <c r="P194" s="41">
        <f t="shared" si="9"/>
        <v>3.17588E-4</v>
      </c>
      <c r="Q194" s="41">
        <f t="shared" si="9"/>
        <v>1.5535000000000001E-4</v>
      </c>
      <c r="R194" s="41">
        <f t="shared" si="9"/>
        <v>4.9206999999999998E-5</v>
      </c>
      <c r="S194" s="41">
        <f t="shared" si="9"/>
        <v>2.5340399999999999E-4</v>
      </c>
      <c r="T194" s="41">
        <f t="shared" si="9"/>
        <v>6.4184000000000008E-5</v>
      </c>
      <c r="U194" s="41">
        <f t="shared" si="9"/>
        <v>3.0000000000000001E-3</v>
      </c>
      <c r="V194" s="41">
        <f t="shared" si="9"/>
        <v>7.1999999999999998E-3</v>
      </c>
      <c r="W194" s="41">
        <f t="shared" si="9"/>
        <v>3.2045570000000002E-3</v>
      </c>
      <c r="X194" s="41">
        <f t="shared" si="9"/>
        <v>7.5175879999999995E-3</v>
      </c>
      <c r="Y194" s="41">
        <f t="shared" si="9"/>
        <v>1.0722145000000002E-2</v>
      </c>
      <c r="Z194" s="41">
        <f t="shared" si="9"/>
        <v>0</v>
      </c>
      <c r="AA194" s="41">
        <f t="shared" si="9"/>
        <v>0</v>
      </c>
      <c r="AB194" s="41">
        <f t="shared" si="9"/>
        <v>0</v>
      </c>
      <c r="AC194" s="41">
        <f t="shared" si="9"/>
        <v>0</v>
      </c>
      <c r="AD194" s="41">
        <f t="shared" si="9"/>
        <v>0</v>
      </c>
      <c r="AE194" s="41">
        <f t="shared" si="9"/>
        <v>0</v>
      </c>
      <c r="AF194" s="41">
        <f t="shared" si="9"/>
        <v>0</v>
      </c>
      <c r="AG194" s="41">
        <f t="shared" si="9"/>
        <v>3.1521890631482866E-4</v>
      </c>
      <c r="AH194" s="41">
        <f t="shared" si="9"/>
        <v>5.3623446131717989E-4</v>
      </c>
      <c r="AI194" s="41">
        <f t="shared" si="9"/>
        <v>1.7173995585428598E-3</v>
      </c>
      <c r="AJ194" s="41">
        <f t="shared" si="9"/>
        <v>0</v>
      </c>
      <c r="AK194" s="41">
        <f t="shared" si="9"/>
        <v>0</v>
      </c>
      <c r="AL194" s="41">
        <f t="shared" si="9"/>
        <v>0</v>
      </c>
      <c r="AM194" s="41">
        <f t="shared" si="9"/>
        <v>3.1521890631482866E-4</v>
      </c>
      <c r="AN194" s="41">
        <f t="shared" si="9"/>
        <v>5.3623446131717989E-4</v>
      </c>
      <c r="AO194" s="41">
        <f t="shared" si="9"/>
        <v>1.7173995585428598E-3</v>
      </c>
      <c r="AP194" s="41">
        <f t="shared" si="9"/>
        <v>1.143722E-2</v>
      </c>
      <c r="AQ194" s="41">
        <f t="shared" si="9"/>
        <v>6.1585020000000006E-3</v>
      </c>
      <c r="AR194" s="41">
        <f t="shared" si="9"/>
        <v>1.7595722000000001E-2</v>
      </c>
      <c r="AS194" s="41">
        <f t="shared" si="9"/>
        <v>0</v>
      </c>
      <c r="AT194" s="41">
        <f t="shared" si="9"/>
        <v>0</v>
      </c>
      <c r="AU194" s="41">
        <f t="shared" si="9"/>
        <v>0</v>
      </c>
      <c r="AV194" s="41">
        <f t="shared" si="9"/>
        <v>0</v>
      </c>
      <c r="AW194" s="41">
        <f t="shared" si="9"/>
        <v>0</v>
      </c>
      <c r="AX194" s="41">
        <f t="shared" si="9"/>
        <v>0</v>
      </c>
      <c r="AY194" s="41">
        <f t="shared" si="9"/>
        <v>0</v>
      </c>
      <c r="AZ194" s="41">
        <f t="shared" si="9"/>
        <v>0</v>
      </c>
      <c r="BA194" s="41">
        <f t="shared" si="9"/>
        <v>0</v>
      </c>
      <c r="BB194" s="41">
        <f t="shared" si="9"/>
        <v>0.61368601099999998</v>
      </c>
      <c r="BC194" s="41">
        <f t="shared" si="9"/>
        <v>31.863549806999998</v>
      </c>
      <c r="BD194" s="41">
        <f t="shared" si="9"/>
        <v>70.769493218999997</v>
      </c>
      <c r="BE194" s="41">
        <f t="shared" si="9"/>
        <v>0.19482095285714285</v>
      </c>
      <c r="BF194" s="41">
        <f t="shared" si="9"/>
        <v>0.38964190999999998</v>
      </c>
      <c r="BG194" s="41">
        <f t="shared" si="9"/>
        <v>5.2390682650000002</v>
      </c>
      <c r="BH194" s="41">
        <f t="shared" si="9"/>
        <v>39.038603147000003</v>
      </c>
      <c r="BI194" s="41">
        <f t="shared" si="9"/>
        <v>0</v>
      </c>
      <c r="BJ194" s="41">
        <f t="shared" si="9"/>
        <v>0</v>
      </c>
      <c r="BK194" s="41">
        <f t="shared" si="9"/>
        <v>0</v>
      </c>
      <c r="BL194" s="41">
        <f t="shared" si="9"/>
        <v>0</v>
      </c>
    </row>
    <row r="195" spans="1:64" s="37" customFormat="1" x14ac:dyDescent="0.2">
      <c r="A195" s="7"/>
      <c r="B195" s="36">
        <v>11</v>
      </c>
      <c r="C195" s="34" t="s">
        <v>14</v>
      </c>
      <c r="D195" s="41">
        <f>IF(D133="－","－",MAX(D133:D150))</f>
        <v>4.9956890070000002</v>
      </c>
      <c r="E195" s="41">
        <f>IF(E133="－","－",SUM(E133:E150))</f>
        <v>314</v>
      </c>
      <c r="F195" s="41">
        <f t="shared" ref="F195:BL195" si="10">IF(F133="－","－",SUM(F133:F150))</f>
        <v>0</v>
      </c>
      <c r="G195" s="41">
        <f t="shared" si="10"/>
        <v>0</v>
      </c>
      <c r="H195" s="41">
        <f t="shared" si="10"/>
        <v>314</v>
      </c>
      <c r="I195" s="41">
        <f t="shared" si="10"/>
        <v>0</v>
      </c>
      <c r="J195" s="41">
        <f t="shared" si="10"/>
        <v>0</v>
      </c>
      <c r="K195" s="41">
        <f t="shared" si="10"/>
        <v>0</v>
      </c>
      <c r="L195" s="41">
        <f t="shared" si="10"/>
        <v>0</v>
      </c>
      <c r="M195" s="41">
        <f t="shared" si="10"/>
        <v>0</v>
      </c>
      <c r="N195" s="41">
        <f t="shared" si="10"/>
        <v>0</v>
      </c>
      <c r="O195" s="41">
        <f t="shared" si="10"/>
        <v>7.6149979999999996E-3</v>
      </c>
      <c r="P195" s="41">
        <f t="shared" si="10"/>
        <v>1.2969425E-2</v>
      </c>
      <c r="Q195" s="41">
        <f t="shared" si="10"/>
        <v>6.8081099999999992E-3</v>
      </c>
      <c r="R195" s="41">
        <f t="shared" si="10"/>
        <v>8.0688799999999996E-4</v>
      </c>
      <c r="S195" s="41">
        <f t="shared" si="10"/>
        <v>1.1916961E-2</v>
      </c>
      <c r="T195" s="41">
        <f t="shared" si="10"/>
        <v>1.0524639999999999E-3</v>
      </c>
      <c r="U195" s="41">
        <f t="shared" si="10"/>
        <v>0</v>
      </c>
      <c r="V195" s="41">
        <f t="shared" si="10"/>
        <v>0</v>
      </c>
      <c r="W195" s="41">
        <f t="shared" si="10"/>
        <v>7.6149979999999996E-3</v>
      </c>
      <c r="X195" s="41">
        <f t="shared" si="10"/>
        <v>1.2969425E-2</v>
      </c>
      <c r="Y195" s="41">
        <f t="shared" si="10"/>
        <v>2.0584422999999998E-2</v>
      </c>
      <c r="Z195" s="41">
        <f t="shared" si="10"/>
        <v>0</v>
      </c>
      <c r="AA195" s="41">
        <f t="shared" si="10"/>
        <v>0</v>
      </c>
      <c r="AB195" s="41">
        <f t="shared" si="10"/>
        <v>0</v>
      </c>
      <c r="AC195" s="41">
        <f t="shared" si="10"/>
        <v>0</v>
      </c>
      <c r="AD195" s="41">
        <f t="shared" si="10"/>
        <v>0</v>
      </c>
      <c r="AE195" s="41">
        <f t="shared" si="10"/>
        <v>0</v>
      </c>
      <c r="AF195" s="41">
        <f t="shared" si="10"/>
        <v>0</v>
      </c>
      <c r="AG195" s="41">
        <f t="shared" si="10"/>
        <v>0</v>
      </c>
      <c r="AH195" s="41">
        <f t="shared" si="10"/>
        <v>0</v>
      </c>
      <c r="AI195" s="41">
        <f t="shared" si="10"/>
        <v>0</v>
      </c>
      <c r="AJ195" s="41">
        <f t="shared" si="10"/>
        <v>0</v>
      </c>
      <c r="AK195" s="41">
        <f t="shared" si="10"/>
        <v>0</v>
      </c>
      <c r="AL195" s="41">
        <f t="shared" si="10"/>
        <v>0</v>
      </c>
      <c r="AM195" s="41">
        <f t="shared" si="10"/>
        <v>0</v>
      </c>
      <c r="AN195" s="41">
        <f t="shared" si="10"/>
        <v>0</v>
      </c>
      <c r="AO195" s="41">
        <f t="shared" si="10"/>
        <v>0</v>
      </c>
      <c r="AP195" s="41">
        <f t="shared" si="10"/>
        <v>1.5974753000000001E-2</v>
      </c>
      <c r="AQ195" s="41">
        <f t="shared" si="10"/>
        <v>8.6017899999999998E-3</v>
      </c>
      <c r="AR195" s="41">
        <f t="shared" si="10"/>
        <v>2.4576542999999999E-2</v>
      </c>
      <c r="AS195" s="41">
        <f t="shared" si="10"/>
        <v>0</v>
      </c>
      <c r="AT195" s="41">
        <f t="shared" si="10"/>
        <v>0</v>
      </c>
      <c r="AU195" s="41">
        <f t="shared" si="10"/>
        <v>0</v>
      </c>
      <c r="AV195" s="41">
        <f t="shared" si="10"/>
        <v>0</v>
      </c>
      <c r="AW195" s="41">
        <f t="shared" si="10"/>
        <v>0</v>
      </c>
      <c r="AX195" s="41">
        <f t="shared" si="10"/>
        <v>0</v>
      </c>
      <c r="AY195" s="41">
        <f t="shared" si="10"/>
        <v>0</v>
      </c>
      <c r="AZ195" s="41">
        <f t="shared" si="10"/>
        <v>0</v>
      </c>
      <c r="BA195" s="41">
        <f t="shared" si="10"/>
        <v>0</v>
      </c>
      <c r="BB195" s="41">
        <f t="shared" si="10"/>
        <v>0.949156679</v>
      </c>
      <c r="BC195" s="41">
        <f t="shared" si="10"/>
        <v>47.714176139999999</v>
      </c>
      <c r="BD195" s="41">
        <f t="shared" si="10"/>
        <v>107.19121203899999</v>
      </c>
      <c r="BE195" s="41">
        <f t="shared" si="10"/>
        <v>6.8309217142857148E-2</v>
      </c>
      <c r="BF195" s="41">
        <f t="shared" si="10"/>
        <v>0.13661844285714286</v>
      </c>
      <c r="BG195" s="41">
        <f t="shared" si="10"/>
        <v>5.1420837460000008</v>
      </c>
      <c r="BH195" s="41">
        <f t="shared" si="10"/>
        <v>25.240026322000002</v>
      </c>
      <c r="BI195" s="41">
        <f t="shared" si="10"/>
        <v>0</v>
      </c>
      <c r="BJ195" s="41">
        <f t="shared" si="10"/>
        <v>0</v>
      </c>
      <c r="BK195" s="41">
        <f t="shared" si="10"/>
        <v>0</v>
      </c>
      <c r="BL195" s="41">
        <f t="shared" si="10"/>
        <v>0</v>
      </c>
    </row>
    <row r="196" spans="1:64" s="37" customFormat="1" x14ac:dyDescent="0.2">
      <c r="A196" s="7"/>
      <c r="B196" s="36">
        <v>12</v>
      </c>
      <c r="C196" s="34" t="s">
        <v>235</v>
      </c>
      <c r="D196" s="41">
        <f>IF(D151="－","－",MAX(D151:D169))</f>
        <v>5.3301117400000004</v>
      </c>
      <c r="E196" s="41">
        <f>IF(E151="－","－",SUM(E151:E169))</f>
        <v>179</v>
      </c>
      <c r="F196" s="41">
        <f t="shared" ref="F196:BL196" si="11">IF(F151="－","－",SUM(F151:F169))</f>
        <v>0</v>
      </c>
      <c r="G196" s="41">
        <f t="shared" si="11"/>
        <v>2</v>
      </c>
      <c r="H196" s="41">
        <f t="shared" si="11"/>
        <v>177</v>
      </c>
      <c r="I196" s="41">
        <f t="shared" si="11"/>
        <v>0</v>
      </c>
      <c r="J196" s="41">
        <f t="shared" si="11"/>
        <v>0</v>
      </c>
      <c r="K196" s="41">
        <f t="shared" si="11"/>
        <v>0</v>
      </c>
      <c r="L196" s="41">
        <f t="shared" si="11"/>
        <v>0</v>
      </c>
      <c r="M196" s="41">
        <f t="shared" si="11"/>
        <v>0</v>
      </c>
      <c r="N196" s="41">
        <f t="shared" si="11"/>
        <v>0</v>
      </c>
      <c r="O196" s="41">
        <f t="shared" si="11"/>
        <v>0</v>
      </c>
      <c r="P196" s="41">
        <f t="shared" si="11"/>
        <v>0</v>
      </c>
      <c r="Q196" s="41">
        <f t="shared" si="11"/>
        <v>0</v>
      </c>
      <c r="R196" s="41">
        <f t="shared" si="11"/>
        <v>0</v>
      </c>
      <c r="S196" s="41">
        <f t="shared" si="11"/>
        <v>0</v>
      </c>
      <c r="T196" s="41">
        <f t="shared" si="11"/>
        <v>0</v>
      </c>
      <c r="U196" s="41">
        <f t="shared" si="11"/>
        <v>9.0000000000000011E-3</v>
      </c>
      <c r="V196" s="41">
        <f t="shared" si="11"/>
        <v>2.1600000000000001E-2</v>
      </c>
      <c r="W196" s="41">
        <f t="shared" si="11"/>
        <v>9.0000000000000011E-3</v>
      </c>
      <c r="X196" s="41">
        <f t="shared" si="11"/>
        <v>2.1600000000000001E-2</v>
      </c>
      <c r="Y196" s="41">
        <f t="shared" si="11"/>
        <v>3.0600000000000002E-2</v>
      </c>
      <c r="Z196" s="41">
        <f t="shared" si="11"/>
        <v>0</v>
      </c>
      <c r="AA196" s="41">
        <f t="shared" si="11"/>
        <v>0</v>
      </c>
      <c r="AB196" s="41">
        <f t="shared" si="11"/>
        <v>0</v>
      </c>
      <c r="AC196" s="41">
        <f t="shared" si="11"/>
        <v>0</v>
      </c>
      <c r="AD196" s="41">
        <f t="shared" si="11"/>
        <v>0</v>
      </c>
      <c r="AE196" s="41">
        <f t="shared" si="11"/>
        <v>0</v>
      </c>
      <c r="AF196" s="41">
        <f t="shared" si="11"/>
        <v>0</v>
      </c>
      <c r="AG196" s="41">
        <f t="shared" si="11"/>
        <v>1.0262781955490208E-3</v>
      </c>
      <c r="AH196" s="41">
        <f t="shared" si="11"/>
        <v>1.7458525625431622E-3</v>
      </c>
      <c r="AI196" s="41">
        <f t="shared" si="11"/>
        <v>5.5914467205774249E-3</v>
      </c>
      <c r="AJ196" s="41">
        <f t="shared" si="11"/>
        <v>0</v>
      </c>
      <c r="AK196" s="41">
        <f t="shared" si="11"/>
        <v>0</v>
      </c>
      <c r="AL196" s="41">
        <f t="shared" si="11"/>
        <v>0</v>
      </c>
      <c r="AM196" s="41">
        <f t="shared" si="11"/>
        <v>1.0262781955490208E-3</v>
      </c>
      <c r="AN196" s="41">
        <f t="shared" si="11"/>
        <v>1.7458525625431622E-3</v>
      </c>
      <c r="AO196" s="41">
        <f t="shared" si="11"/>
        <v>5.5914467205774249E-3</v>
      </c>
      <c r="AP196" s="41">
        <f t="shared" si="11"/>
        <v>3.8823707999999998E-2</v>
      </c>
      <c r="AQ196" s="41">
        <f t="shared" si="11"/>
        <v>2.0905073E-2</v>
      </c>
      <c r="AR196" s="41">
        <f t="shared" si="11"/>
        <v>5.9728780999999995E-2</v>
      </c>
      <c r="AS196" s="41">
        <f t="shared" si="11"/>
        <v>0</v>
      </c>
      <c r="AT196" s="41">
        <f t="shared" si="11"/>
        <v>0</v>
      </c>
      <c r="AU196" s="41">
        <f t="shared" si="11"/>
        <v>0</v>
      </c>
      <c r="AV196" s="41">
        <f t="shared" si="11"/>
        <v>0</v>
      </c>
      <c r="AW196" s="41">
        <f t="shared" si="11"/>
        <v>0</v>
      </c>
      <c r="AX196" s="41">
        <f t="shared" si="11"/>
        <v>0</v>
      </c>
      <c r="AY196" s="41">
        <f t="shared" si="11"/>
        <v>0</v>
      </c>
      <c r="AZ196" s="41">
        <f t="shared" si="11"/>
        <v>0</v>
      </c>
      <c r="BA196" s="41">
        <f t="shared" si="11"/>
        <v>0</v>
      </c>
      <c r="BB196" s="41">
        <f t="shared" si="11"/>
        <v>0.78620182999999999</v>
      </c>
      <c r="BC196" s="41">
        <f t="shared" si="11"/>
        <v>46.482802161000002</v>
      </c>
      <c r="BD196" s="41">
        <f t="shared" si="11"/>
        <v>111.965086379</v>
      </c>
      <c r="BE196" s="41">
        <f t="shared" si="11"/>
        <v>5.555541857142858E-2</v>
      </c>
      <c r="BF196" s="41">
        <f t="shared" si="11"/>
        <v>0.11111084285714287</v>
      </c>
      <c r="BG196" s="41">
        <f t="shared" si="11"/>
        <v>2.637337483</v>
      </c>
      <c r="BH196" s="41">
        <f t="shared" si="11"/>
        <v>28.309359047000001</v>
      </c>
      <c r="BI196" s="41">
        <f t="shared" si="11"/>
        <v>0</v>
      </c>
      <c r="BJ196" s="41">
        <f t="shared" si="11"/>
        <v>0</v>
      </c>
      <c r="BK196" s="41">
        <f t="shared" si="11"/>
        <v>0</v>
      </c>
      <c r="BL196" s="41">
        <f t="shared" si="11"/>
        <v>0</v>
      </c>
    </row>
    <row r="197" spans="1:64" s="37" customFormat="1" x14ac:dyDescent="0.2">
      <c r="A197" s="7"/>
      <c r="B197" s="36">
        <v>13</v>
      </c>
      <c r="C197" s="34" t="s">
        <v>255</v>
      </c>
      <c r="D197" s="41" t="str">
        <f>IF(D170="－","－",MAX(D170:D177))</f>
        <v>－</v>
      </c>
      <c r="E197" s="41" t="str">
        <f>IF(E170="－","－",SUM(E170:E177))</f>
        <v>－</v>
      </c>
      <c r="F197" s="41" t="str">
        <f t="shared" ref="F197:BL197" si="12">IF(F170="－","－",SUM(F170:F177))</f>
        <v>－</v>
      </c>
      <c r="G197" s="41" t="str">
        <f t="shared" si="12"/>
        <v>－</v>
      </c>
      <c r="H197" s="41" t="str">
        <f t="shared" si="12"/>
        <v>－</v>
      </c>
      <c r="I197" s="41" t="str">
        <f t="shared" si="12"/>
        <v>－</v>
      </c>
      <c r="J197" s="41" t="str">
        <f t="shared" si="12"/>
        <v>－</v>
      </c>
      <c r="K197" s="41" t="str">
        <f t="shared" si="12"/>
        <v>－</v>
      </c>
      <c r="L197" s="41" t="str">
        <f t="shared" si="12"/>
        <v>－</v>
      </c>
      <c r="M197" s="41" t="str">
        <f t="shared" si="12"/>
        <v>－</v>
      </c>
      <c r="N197" s="41" t="str">
        <f t="shared" si="12"/>
        <v>－</v>
      </c>
      <c r="O197" s="41" t="str">
        <f t="shared" si="12"/>
        <v>－</v>
      </c>
      <c r="P197" s="41" t="str">
        <f t="shared" si="12"/>
        <v>－</v>
      </c>
      <c r="Q197" s="41" t="str">
        <f t="shared" si="12"/>
        <v>－</v>
      </c>
      <c r="R197" s="41" t="str">
        <f t="shared" si="12"/>
        <v>－</v>
      </c>
      <c r="S197" s="41" t="str">
        <f t="shared" si="12"/>
        <v>－</v>
      </c>
      <c r="T197" s="41" t="str">
        <f t="shared" si="12"/>
        <v>－</v>
      </c>
      <c r="U197" s="41" t="str">
        <f t="shared" si="12"/>
        <v>－</v>
      </c>
      <c r="V197" s="41" t="str">
        <f t="shared" si="12"/>
        <v>－</v>
      </c>
      <c r="W197" s="41" t="str">
        <f t="shared" si="12"/>
        <v>－</v>
      </c>
      <c r="X197" s="41" t="str">
        <f t="shared" si="12"/>
        <v>－</v>
      </c>
      <c r="Y197" s="41" t="str">
        <f t="shared" si="12"/>
        <v>－</v>
      </c>
      <c r="Z197" s="41" t="str">
        <f t="shared" si="12"/>
        <v>－</v>
      </c>
      <c r="AA197" s="41" t="str">
        <f t="shared" si="12"/>
        <v>－</v>
      </c>
      <c r="AB197" s="41" t="str">
        <f t="shared" si="12"/>
        <v>－</v>
      </c>
      <c r="AC197" s="41" t="str">
        <f t="shared" si="12"/>
        <v>－</v>
      </c>
      <c r="AD197" s="41" t="str">
        <f t="shared" si="12"/>
        <v>－</v>
      </c>
      <c r="AE197" s="41" t="str">
        <f t="shared" si="12"/>
        <v>－</v>
      </c>
      <c r="AF197" s="41" t="str">
        <f t="shared" si="12"/>
        <v>－</v>
      </c>
      <c r="AG197" s="41" t="str">
        <f t="shared" si="12"/>
        <v>－</v>
      </c>
      <c r="AH197" s="41" t="str">
        <f t="shared" si="12"/>
        <v>－</v>
      </c>
      <c r="AI197" s="41" t="str">
        <f t="shared" si="12"/>
        <v>－</v>
      </c>
      <c r="AJ197" s="41" t="str">
        <f t="shared" si="12"/>
        <v>－</v>
      </c>
      <c r="AK197" s="41" t="str">
        <f t="shared" si="12"/>
        <v>－</v>
      </c>
      <c r="AL197" s="41" t="str">
        <f t="shared" si="12"/>
        <v>－</v>
      </c>
      <c r="AM197" s="41" t="str">
        <f t="shared" si="12"/>
        <v>－</v>
      </c>
      <c r="AN197" s="41" t="str">
        <f t="shared" si="12"/>
        <v>－</v>
      </c>
      <c r="AO197" s="41" t="str">
        <f t="shared" si="12"/>
        <v>－</v>
      </c>
      <c r="AP197" s="41" t="str">
        <f t="shared" si="12"/>
        <v>－</v>
      </c>
      <c r="AQ197" s="41" t="str">
        <f t="shared" si="12"/>
        <v>－</v>
      </c>
      <c r="AR197" s="41" t="str">
        <f t="shared" si="12"/>
        <v>－</v>
      </c>
      <c r="AS197" s="41" t="str">
        <f t="shared" si="12"/>
        <v>－</v>
      </c>
      <c r="AT197" s="41" t="str">
        <f t="shared" si="12"/>
        <v>－</v>
      </c>
      <c r="AU197" s="41" t="str">
        <f t="shared" si="12"/>
        <v>－</v>
      </c>
      <c r="AV197" s="41" t="str">
        <f t="shared" si="12"/>
        <v>－</v>
      </c>
      <c r="AW197" s="41" t="str">
        <f t="shared" si="12"/>
        <v>－</v>
      </c>
      <c r="AX197" s="41" t="str">
        <f t="shared" si="12"/>
        <v>－</v>
      </c>
      <c r="AY197" s="41" t="str">
        <f t="shared" si="12"/>
        <v>－</v>
      </c>
      <c r="AZ197" s="41" t="str">
        <f t="shared" si="12"/>
        <v>－</v>
      </c>
      <c r="BA197" s="41" t="str">
        <f t="shared" si="12"/>
        <v>－</v>
      </c>
      <c r="BB197" s="41" t="str">
        <f t="shared" si="12"/>
        <v>－</v>
      </c>
      <c r="BC197" s="41" t="str">
        <f t="shared" si="12"/>
        <v>－</v>
      </c>
      <c r="BD197" s="41" t="str">
        <f t="shared" si="12"/>
        <v>－</v>
      </c>
      <c r="BE197" s="41" t="str">
        <f t="shared" si="12"/>
        <v>－</v>
      </c>
      <c r="BF197" s="41" t="str">
        <f t="shared" si="12"/>
        <v>－</v>
      </c>
      <c r="BG197" s="41" t="str">
        <f t="shared" si="12"/>
        <v>－</v>
      </c>
      <c r="BH197" s="41" t="str">
        <f t="shared" si="12"/>
        <v>－</v>
      </c>
      <c r="BI197" s="41" t="str">
        <f t="shared" si="12"/>
        <v>－</v>
      </c>
      <c r="BJ197" s="41" t="str">
        <f t="shared" si="12"/>
        <v>－</v>
      </c>
      <c r="BK197" s="41" t="str">
        <f t="shared" si="12"/>
        <v>－</v>
      </c>
      <c r="BL197" s="41" t="str">
        <f t="shared" si="12"/>
        <v>－</v>
      </c>
    </row>
    <row r="198" spans="1:64" s="37" customFormat="1" x14ac:dyDescent="0.2">
      <c r="A198" s="7"/>
      <c r="B198" s="36">
        <v>14</v>
      </c>
      <c r="C198" s="34" t="s">
        <v>264</v>
      </c>
      <c r="D198" s="41" t="str">
        <f>IF(D178="－","－",MAX(D178:D182))</f>
        <v>－</v>
      </c>
      <c r="E198" s="41" t="str">
        <f>IF(E178="－","－",SUM(E178:E182))</f>
        <v>－</v>
      </c>
      <c r="F198" s="41" t="str">
        <f t="shared" ref="F198:BL198" si="13">IF(F178="－","－",SUM(F178:F182))</f>
        <v>－</v>
      </c>
      <c r="G198" s="41" t="str">
        <f t="shared" si="13"/>
        <v>－</v>
      </c>
      <c r="H198" s="41" t="str">
        <f t="shared" si="13"/>
        <v>－</v>
      </c>
      <c r="I198" s="41" t="str">
        <f t="shared" si="13"/>
        <v>－</v>
      </c>
      <c r="J198" s="41" t="str">
        <f t="shared" si="13"/>
        <v>－</v>
      </c>
      <c r="K198" s="41" t="str">
        <f t="shared" si="13"/>
        <v>－</v>
      </c>
      <c r="L198" s="41" t="str">
        <f t="shared" si="13"/>
        <v>－</v>
      </c>
      <c r="M198" s="41" t="str">
        <f t="shared" si="13"/>
        <v>－</v>
      </c>
      <c r="N198" s="41" t="str">
        <f t="shared" si="13"/>
        <v>－</v>
      </c>
      <c r="O198" s="41" t="str">
        <f t="shared" si="13"/>
        <v>－</v>
      </c>
      <c r="P198" s="41" t="str">
        <f t="shared" si="13"/>
        <v>－</v>
      </c>
      <c r="Q198" s="41" t="str">
        <f t="shared" si="13"/>
        <v>－</v>
      </c>
      <c r="R198" s="41" t="str">
        <f t="shared" si="13"/>
        <v>－</v>
      </c>
      <c r="S198" s="41" t="str">
        <f t="shared" si="13"/>
        <v>－</v>
      </c>
      <c r="T198" s="41" t="str">
        <f t="shared" si="13"/>
        <v>－</v>
      </c>
      <c r="U198" s="41" t="str">
        <f t="shared" si="13"/>
        <v>－</v>
      </c>
      <c r="V198" s="41" t="str">
        <f t="shared" si="13"/>
        <v>－</v>
      </c>
      <c r="W198" s="41" t="str">
        <f t="shared" si="13"/>
        <v>－</v>
      </c>
      <c r="X198" s="41" t="str">
        <f t="shared" si="13"/>
        <v>－</v>
      </c>
      <c r="Y198" s="41" t="str">
        <f t="shared" si="13"/>
        <v>－</v>
      </c>
      <c r="Z198" s="41" t="str">
        <f t="shared" si="13"/>
        <v>－</v>
      </c>
      <c r="AA198" s="41" t="str">
        <f t="shared" si="13"/>
        <v>－</v>
      </c>
      <c r="AB198" s="41" t="str">
        <f t="shared" si="13"/>
        <v>－</v>
      </c>
      <c r="AC198" s="41" t="str">
        <f t="shared" si="13"/>
        <v>－</v>
      </c>
      <c r="AD198" s="41" t="str">
        <f t="shared" si="13"/>
        <v>－</v>
      </c>
      <c r="AE198" s="41" t="str">
        <f t="shared" si="13"/>
        <v>－</v>
      </c>
      <c r="AF198" s="41" t="str">
        <f t="shared" si="13"/>
        <v>－</v>
      </c>
      <c r="AG198" s="41" t="str">
        <f t="shared" si="13"/>
        <v>－</v>
      </c>
      <c r="AH198" s="41" t="str">
        <f t="shared" si="13"/>
        <v>－</v>
      </c>
      <c r="AI198" s="41" t="str">
        <f t="shared" si="13"/>
        <v>－</v>
      </c>
      <c r="AJ198" s="41" t="str">
        <f t="shared" si="13"/>
        <v>－</v>
      </c>
      <c r="AK198" s="41" t="str">
        <f t="shared" si="13"/>
        <v>－</v>
      </c>
      <c r="AL198" s="41" t="str">
        <f t="shared" si="13"/>
        <v>－</v>
      </c>
      <c r="AM198" s="41" t="str">
        <f t="shared" si="13"/>
        <v>－</v>
      </c>
      <c r="AN198" s="41" t="str">
        <f t="shared" si="13"/>
        <v>－</v>
      </c>
      <c r="AO198" s="41" t="str">
        <f t="shared" si="13"/>
        <v>－</v>
      </c>
      <c r="AP198" s="41" t="str">
        <f t="shared" si="13"/>
        <v>－</v>
      </c>
      <c r="AQ198" s="41" t="str">
        <f t="shared" si="13"/>
        <v>－</v>
      </c>
      <c r="AR198" s="41" t="str">
        <f t="shared" si="13"/>
        <v>－</v>
      </c>
      <c r="AS198" s="41" t="str">
        <f t="shared" si="13"/>
        <v>－</v>
      </c>
      <c r="AT198" s="41" t="str">
        <f t="shared" si="13"/>
        <v>－</v>
      </c>
      <c r="AU198" s="41" t="str">
        <f t="shared" si="13"/>
        <v>－</v>
      </c>
      <c r="AV198" s="41" t="str">
        <f t="shared" si="13"/>
        <v>－</v>
      </c>
      <c r="AW198" s="41" t="str">
        <f t="shared" si="13"/>
        <v>－</v>
      </c>
      <c r="AX198" s="41" t="str">
        <f t="shared" si="13"/>
        <v>－</v>
      </c>
      <c r="AY198" s="41" t="str">
        <f t="shared" si="13"/>
        <v>－</v>
      </c>
      <c r="AZ198" s="41" t="str">
        <f t="shared" si="13"/>
        <v>－</v>
      </c>
      <c r="BA198" s="41" t="str">
        <f t="shared" si="13"/>
        <v>－</v>
      </c>
      <c r="BB198" s="41" t="str">
        <f t="shared" si="13"/>
        <v>－</v>
      </c>
      <c r="BC198" s="41" t="str">
        <f t="shared" si="13"/>
        <v>－</v>
      </c>
      <c r="BD198" s="41" t="str">
        <f t="shared" si="13"/>
        <v>－</v>
      </c>
      <c r="BE198" s="41" t="str">
        <f t="shared" si="13"/>
        <v>－</v>
      </c>
      <c r="BF198" s="41" t="str">
        <f t="shared" si="13"/>
        <v>－</v>
      </c>
      <c r="BG198" s="41" t="str">
        <f t="shared" si="13"/>
        <v>－</v>
      </c>
      <c r="BH198" s="41" t="str">
        <f t="shared" si="13"/>
        <v>－</v>
      </c>
      <c r="BI198" s="41" t="str">
        <f t="shared" si="13"/>
        <v>－</v>
      </c>
      <c r="BJ198" s="41" t="str">
        <f t="shared" si="13"/>
        <v>－</v>
      </c>
      <c r="BK198" s="41" t="str">
        <f t="shared" si="13"/>
        <v>－</v>
      </c>
      <c r="BL198" s="41" t="str">
        <f t="shared" si="13"/>
        <v>－</v>
      </c>
    </row>
    <row r="199" spans="1:64" s="37" customFormat="1" x14ac:dyDescent="0.2">
      <c r="A199" s="7"/>
      <c r="B199" s="34"/>
      <c r="C199" s="34" t="s">
        <v>338</v>
      </c>
      <c r="D199" s="52">
        <f>MAX(D185:D198)</f>
        <v>6.9656052969999998</v>
      </c>
      <c r="E199" s="41">
        <f>SUM(E185:E198)</f>
        <v>4079</v>
      </c>
      <c r="F199" s="41">
        <f t="shared" ref="F199:AY199" si="14">SUM(F185:F198)</f>
        <v>166</v>
      </c>
      <c r="G199" s="41">
        <f t="shared" si="14"/>
        <v>330</v>
      </c>
      <c r="H199" s="41">
        <f t="shared" si="14"/>
        <v>3583</v>
      </c>
      <c r="I199" s="41">
        <f t="shared" si="14"/>
        <v>6333.1495537551573</v>
      </c>
      <c r="J199" s="41">
        <f t="shared" si="14"/>
        <v>10658.548753014018</v>
      </c>
      <c r="K199" s="41">
        <f t="shared" si="14"/>
        <v>5364.6030014901817</v>
      </c>
      <c r="L199" s="41">
        <f t="shared" si="14"/>
        <v>968.54655226497334</v>
      </c>
      <c r="M199" s="41">
        <f t="shared" si="14"/>
        <v>13762.933225996807</v>
      </c>
      <c r="N199" s="41">
        <f t="shared" si="14"/>
        <v>3228.7650807723649</v>
      </c>
      <c r="O199" s="41">
        <f t="shared" si="14"/>
        <v>33.70889754200001</v>
      </c>
      <c r="P199" s="41">
        <f t="shared" si="14"/>
        <v>55.714908735000009</v>
      </c>
      <c r="Q199" s="41">
        <f t="shared" si="14"/>
        <v>30.403206185999991</v>
      </c>
      <c r="R199" s="41">
        <f t="shared" si="14"/>
        <v>3.3056913560000001</v>
      </c>
      <c r="S199" s="41">
        <f t="shared" si="14"/>
        <v>51.403137374999993</v>
      </c>
      <c r="T199" s="41">
        <f t="shared" si="14"/>
        <v>4.3117713600000007</v>
      </c>
      <c r="U199" s="41">
        <f t="shared" si="14"/>
        <v>50.344500000000004</v>
      </c>
      <c r="V199" s="41">
        <f t="shared" si="14"/>
        <v>119.42719999999996</v>
      </c>
      <c r="W199" s="41">
        <f t="shared" si="14"/>
        <v>6417.202951297154</v>
      </c>
      <c r="X199" s="41">
        <f t="shared" si="14"/>
        <v>10833.690861749017</v>
      </c>
      <c r="Y199" s="41">
        <f t="shared" si="14"/>
        <v>17250.893813046176</v>
      </c>
      <c r="Z199" s="41">
        <f t="shared" si="14"/>
        <v>226.75140326117381</v>
      </c>
      <c r="AA199" s="41">
        <f t="shared" si="14"/>
        <v>114.88551791572588</v>
      </c>
      <c r="AB199" s="41">
        <f t="shared" si="14"/>
        <v>382.01090428270072</v>
      </c>
      <c r="AC199" s="41">
        <f t="shared" si="14"/>
        <v>94.714790380465459</v>
      </c>
      <c r="AD199" s="41">
        <f t="shared" si="14"/>
        <v>99.532278576910642</v>
      </c>
      <c r="AE199" s="41">
        <f t="shared" si="14"/>
        <v>1311.2652809739395</v>
      </c>
      <c r="AF199" s="41">
        <f t="shared" si="14"/>
        <v>1410.7975595508503</v>
      </c>
      <c r="AG199" s="41">
        <f t="shared" si="14"/>
        <v>4.9116412897884789</v>
      </c>
      <c r="AH199" s="41">
        <f t="shared" si="14"/>
        <v>8.3554357573413132</v>
      </c>
      <c r="AI199" s="41">
        <f t="shared" si="14"/>
        <v>26.759976682295836</v>
      </c>
      <c r="AJ199" s="41">
        <f t="shared" si="14"/>
        <v>11.512887440359107</v>
      </c>
      <c r="AK199" s="41">
        <f t="shared" si="14"/>
        <v>9.5246784521691996</v>
      </c>
      <c r="AL199" s="41">
        <f t="shared" si="14"/>
        <v>23.953246595247705</v>
      </c>
      <c r="AM199" s="41">
        <f t="shared" si="14"/>
        <v>111.139319110613</v>
      </c>
      <c r="AN199" s="41">
        <f t="shared" si="14"/>
        <v>117.41239278642119</v>
      </c>
      <c r="AO199" s="41">
        <f t="shared" si="14"/>
        <v>1361.9785042514825</v>
      </c>
      <c r="AP199" s="41">
        <f t="shared" si="14"/>
        <v>46052.13651506498</v>
      </c>
      <c r="AQ199" s="41">
        <f t="shared" si="14"/>
        <v>24797.304277326002</v>
      </c>
      <c r="AR199" s="41">
        <f t="shared" si="14"/>
        <v>70849.440792391018</v>
      </c>
      <c r="AS199" s="41">
        <f t="shared" si="14"/>
        <v>3831.2084172760001</v>
      </c>
      <c r="AT199" s="41">
        <f t="shared" si="14"/>
        <v>134855.11295689299</v>
      </c>
      <c r="AU199" s="41">
        <f t="shared" si="14"/>
        <v>301845.58430014108</v>
      </c>
      <c r="AV199" s="41">
        <f t="shared" si="14"/>
        <v>88470.839171173007</v>
      </c>
      <c r="AW199" s="41">
        <f t="shared" si="14"/>
        <v>198332.34228913201</v>
      </c>
      <c r="AX199" s="41">
        <f t="shared" si="14"/>
        <v>85875.725574151991</v>
      </c>
      <c r="AY199" s="41">
        <f t="shared" si="14"/>
        <v>192534.44467413099</v>
      </c>
      <c r="AZ199" s="52">
        <f>MAX(AZ185:AZ198)</f>
        <v>83.525272522857151</v>
      </c>
      <c r="BA199" s="52">
        <f>MAX(BA185:BA198)</f>
        <v>167.05054505857143</v>
      </c>
      <c r="BB199" s="41">
        <f t="shared" ref="BB199:BD199" si="15">SUM(BB185:BB198)</f>
        <v>291.50138503800002</v>
      </c>
      <c r="BC199" s="41">
        <f t="shared" si="15"/>
        <v>23455.407381509005</v>
      </c>
      <c r="BD199" s="41">
        <f t="shared" si="15"/>
        <v>52217.088108499986</v>
      </c>
      <c r="BE199" s="52">
        <f>MAX(BE185:BE198)</f>
        <v>11.725756292857143</v>
      </c>
      <c r="BF199" s="52">
        <f>MAX(BF185:BF198)</f>
        <v>23.451512609999998</v>
      </c>
      <c r="BG199" s="41">
        <f t="shared" ref="BG199:BL199" si="16">SUM(BG185:BG198)</f>
        <v>309.74256718700008</v>
      </c>
      <c r="BH199" s="41">
        <f t="shared" si="16"/>
        <v>2717.5323552909999</v>
      </c>
      <c r="BI199" s="41">
        <f t="shared" si="16"/>
        <v>18.29000000000001</v>
      </c>
      <c r="BJ199" s="41">
        <f t="shared" si="16"/>
        <v>24.050000000000004</v>
      </c>
      <c r="BK199" s="41">
        <f t="shared" si="16"/>
        <v>37.34999999999998</v>
      </c>
      <c r="BL199" s="41">
        <f t="shared" si="16"/>
        <v>44.249999999999964</v>
      </c>
    </row>
    <row r="200" spans="1:64" s="37" customFormat="1" x14ac:dyDescent="0.2">
      <c r="A200" s="7"/>
      <c r="B200" s="7"/>
      <c r="C200" s="7"/>
      <c r="D200" s="42"/>
    </row>
    <row r="201" spans="1:64" s="37" customFormat="1" x14ac:dyDescent="0.2">
      <c r="A201" s="7"/>
      <c r="B201" s="7"/>
      <c r="C201" s="7"/>
      <c r="D201" s="42"/>
    </row>
    <row r="202" spans="1:64" s="37" customFormat="1" x14ac:dyDescent="0.2">
      <c r="A202" s="7"/>
      <c r="B202" s="7" t="s">
        <v>326</v>
      </c>
      <c r="C202" s="7" t="s">
        <v>327</v>
      </c>
      <c r="D202" s="42" t="s">
        <v>331</v>
      </c>
    </row>
    <row r="203" spans="1:64" s="37" customFormat="1" x14ac:dyDescent="0.2">
      <c r="A203" s="7"/>
      <c r="B203" s="37" t="str">
        <f ca="1">MID(CELL("filename",A2),FIND("]",CELL("filename",A2))+1,LEN(CELL("filename",A2))-FIND("]",CELL("filename",A2))-5)</f>
        <v>沼田砂川45_3</v>
      </c>
      <c r="C203" s="7" t="str">
        <f ca="1">LEFT(RIGHT(CELL("filename",A2),4),3)</f>
        <v>PT3</v>
      </c>
      <c r="D203" s="42" t="str">
        <f ca="1">RIGHT(CELL("filename",A2),LEN(CELL("filename",A2))-FIND("]",CELL("filename",A2)))</f>
        <v>沼田砂川45_3（PT3）</v>
      </c>
    </row>
    <row r="204" spans="1:64" s="37" customFormat="1" x14ac:dyDescent="0.2">
      <c r="A204" s="7" t="s">
        <v>332</v>
      </c>
      <c r="B204" s="37">
        <f ca="1">VLOOKUP(B203,$B$207:$C$260,2,0)</f>
        <v>20</v>
      </c>
      <c r="C204" s="7"/>
      <c r="D204" s="42"/>
    </row>
    <row r="206" spans="1:64" x14ac:dyDescent="0.2">
      <c r="A206" s="7" t="s">
        <v>0</v>
      </c>
      <c r="B206" s="7" t="s">
        <v>270</v>
      </c>
      <c r="C206" s="7" t="s">
        <v>325</v>
      </c>
    </row>
    <row r="207" spans="1:64" x14ac:dyDescent="0.2">
      <c r="A207" s="7">
        <v>1</v>
      </c>
      <c r="B207" s="7" t="s">
        <v>271</v>
      </c>
      <c r="C207" s="7">
        <v>2</v>
      </c>
      <c r="I207" s="5"/>
    </row>
    <row r="208" spans="1:64" x14ac:dyDescent="0.2">
      <c r="A208" s="7">
        <v>2</v>
      </c>
      <c r="B208" s="7" t="s">
        <v>272</v>
      </c>
      <c r="C208" s="7">
        <v>3</v>
      </c>
      <c r="I208" s="5"/>
    </row>
    <row r="209" spans="1:9" x14ac:dyDescent="0.2">
      <c r="A209" s="7">
        <v>3</v>
      </c>
      <c r="B209" s="7" t="s">
        <v>273</v>
      </c>
      <c r="C209" s="7">
        <v>4</v>
      </c>
      <c r="F209" s="38"/>
      <c r="I209" s="5"/>
    </row>
    <row r="210" spans="1:9" x14ac:dyDescent="0.2">
      <c r="A210" s="7">
        <v>4</v>
      </c>
      <c r="B210" s="7" t="s">
        <v>274</v>
      </c>
      <c r="C210" s="7">
        <v>5</v>
      </c>
      <c r="I210" s="5"/>
    </row>
    <row r="211" spans="1:9" x14ac:dyDescent="0.2">
      <c r="A211" s="7">
        <v>5</v>
      </c>
      <c r="B211" s="7" t="s">
        <v>275</v>
      </c>
      <c r="C211" s="7">
        <v>6</v>
      </c>
      <c r="I211" s="5"/>
    </row>
    <row r="212" spans="1:9" x14ac:dyDescent="0.2">
      <c r="A212" s="7">
        <v>6</v>
      </c>
      <c r="B212" s="7" t="s">
        <v>276</v>
      </c>
      <c r="C212" s="7">
        <v>7</v>
      </c>
      <c r="I212" s="5"/>
    </row>
    <row r="213" spans="1:9" x14ac:dyDescent="0.2">
      <c r="A213" s="7">
        <v>7</v>
      </c>
      <c r="B213" s="7" t="s">
        <v>277</v>
      </c>
      <c r="C213" s="7">
        <v>8</v>
      </c>
      <c r="I213" s="5"/>
    </row>
    <row r="214" spans="1:9" x14ac:dyDescent="0.2">
      <c r="A214" s="7">
        <v>8</v>
      </c>
      <c r="B214" s="7" t="s">
        <v>278</v>
      </c>
      <c r="C214" s="7">
        <v>9</v>
      </c>
      <c r="I214" s="5"/>
    </row>
    <row r="215" spans="1:9" x14ac:dyDescent="0.2">
      <c r="A215" s="7">
        <v>9</v>
      </c>
      <c r="B215" s="7" t="s">
        <v>279</v>
      </c>
      <c r="C215" s="7">
        <v>10</v>
      </c>
      <c r="I215" s="5"/>
    </row>
    <row r="216" spans="1:9" x14ac:dyDescent="0.2">
      <c r="A216" s="7">
        <v>10</v>
      </c>
      <c r="B216" s="7" t="s">
        <v>280</v>
      </c>
      <c r="C216" s="7">
        <v>11</v>
      </c>
      <c r="I216" s="5"/>
    </row>
    <row r="217" spans="1:9" x14ac:dyDescent="0.2">
      <c r="A217" s="7">
        <v>11</v>
      </c>
      <c r="B217" s="7" t="s">
        <v>281</v>
      </c>
      <c r="C217" s="7">
        <v>12</v>
      </c>
      <c r="I217" s="5"/>
    </row>
    <row r="218" spans="1:9" x14ac:dyDescent="0.2">
      <c r="A218" s="7">
        <v>12</v>
      </c>
      <c r="B218" s="7" t="s">
        <v>282</v>
      </c>
      <c r="C218" s="7">
        <v>13</v>
      </c>
      <c r="I218" s="5"/>
    </row>
    <row r="219" spans="1:9" x14ac:dyDescent="0.2">
      <c r="A219" s="7">
        <v>13</v>
      </c>
      <c r="B219" s="7" t="s">
        <v>283</v>
      </c>
      <c r="C219" s="7">
        <v>14</v>
      </c>
      <c r="I219" s="5"/>
    </row>
    <row r="220" spans="1:9" x14ac:dyDescent="0.2">
      <c r="A220" s="7">
        <v>14</v>
      </c>
      <c r="B220" s="7" t="s">
        <v>284</v>
      </c>
      <c r="C220" s="7">
        <v>15</v>
      </c>
      <c r="I220" s="5"/>
    </row>
    <row r="221" spans="1:9" x14ac:dyDescent="0.2">
      <c r="A221" s="7">
        <v>15</v>
      </c>
      <c r="B221" s="7" t="s">
        <v>285</v>
      </c>
      <c r="C221" s="7">
        <v>16</v>
      </c>
      <c r="I221" s="5"/>
    </row>
    <row r="222" spans="1:9" x14ac:dyDescent="0.2">
      <c r="A222" s="7">
        <v>16</v>
      </c>
      <c r="B222" s="7" t="s">
        <v>286</v>
      </c>
      <c r="C222" s="7">
        <v>17</v>
      </c>
      <c r="I222" s="5"/>
    </row>
    <row r="223" spans="1:9" x14ac:dyDescent="0.2">
      <c r="A223" s="7">
        <v>17</v>
      </c>
      <c r="B223" s="7" t="s">
        <v>287</v>
      </c>
      <c r="C223" s="7">
        <v>18</v>
      </c>
      <c r="I223" s="5"/>
    </row>
    <row r="224" spans="1:9" x14ac:dyDescent="0.2">
      <c r="A224" s="7">
        <v>18</v>
      </c>
      <c r="B224" s="7" t="s">
        <v>288</v>
      </c>
      <c r="C224" s="7">
        <v>19</v>
      </c>
      <c r="I224" s="5"/>
    </row>
    <row r="225" spans="1:9" x14ac:dyDescent="0.2">
      <c r="A225" s="7">
        <v>19</v>
      </c>
      <c r="B225" s="7" t="s">
        <v>289</v>
      </c>
      <c r="C225" s="7">
        <v>20</v>
      </c>
      <c r="I225" s="5"/>
    </row>
    <row r="226" spans="1:9" x14ac:dyDescent="0.2">
      <c r="A226" s="7">
        <v>20</v>
      </c>
      <c r="B226" s="7" t="s">
        <v>290</v>
      </c>
      <c r="C226" s="7">
        <v>21</v>
      </c>
      <c r="I226" s="5"/>
    </row>
    <row r="227" spans="1:9" x14ac:dyDescent="0.2">
      <c r="A227" s="7">
        <v>21</v>
      </c>
      <c r="B227" s="7" t="s">
        <v>291</v>
      </c>
      <c r="C227" s="7">
        <v>22</v>
      </c>
      <c r="I227" s="5"/>
    </row>
    <row r="228" spans="1:9" x14ac:dyDescent="0.2">
      <c r="A228" s="7">
        <v>22</v>
      </c>
      <c r="B228" s="7" t="s">
        <v>292</v>
      </c>
      <c r="C228" s="7">
        <v>23</v>
      </c>
      <c r="I228" s="5"/>
    </row>
    <row r="229" spans="1:9" x14ac:dyDescent="0.2">
      <c r="A229" s="7">
        <v>23</v>
      </c>
      <c r="B229" s="7" t="s">
        <v>293</v>
      </c>
      <c r="C229" s="7">
        <v>24</v>
      </c>
      <c r="I229" s="5"/>
    </row>
    <row r="230" spans="1:9" x14ac:dyDescent="0.2">
      <c r="A230" s="7">
        <v>24</v>
      </c>
      <c r="B230" s="7" t="s">
        <v>294</v>
      </c>
      <c r="C230" s="7">
        <v>25</v>
      </c>
      <c r="I230" s="5"/>
    </row>
    <row r="231" spans="1:9" x14ac:dyDescent="0.2">
      <c r="A231" s="7">
        <v>25</v>
      </c>
      <c r="B231" s="7" t="s">
        <v>295</v>
      </c>
      <c r="C231" s="7">
        <v>26</v>
      </c>
      <c r="I231" s="5"/>
    </row>
    <row r="232" spans="1:9" x14ac:dyDescent="0.2">
      <c r="A232" s="7">
        <v>26</v>
      </c>
      <c r="B232" s="7" t="s">
        <v>296</v>
      </c>
      <c r="C232" s="7">
        <v>27</v>
      </c>
      <c r="I232" s="5"/>
    </row>
    <row r="233" spans="1:9" x14ac:dyDescent="0.2">
      <c r="A233" s="7">
        <v>27</v>
      </c>
      <c r="B233" s="7" t="s">
        <v>297</v>
      </c>
      <c r="C233" s="7">
        <v>28</v>
      </c>
      <c r="I233" s="5"/>
    </row>
    <row r="234" spans="1:9" x14ac:dyDescent="0.2">
      <c r="A234" s="7">
        <v>28</v>
      </c>
      <c r="B234" s="7" t="s">
        <v>298</v>
      </c>
      <c r="C234" s="7">
        <v>29</v>
      </c>
      <c r="I234" s="5"/>
    </row>
    <row r="235" spans="1:9" x14ac:dyDescent="0.2">
      <c r="A235" s="7">
        <v>29</v>
      </c>
      <c r="B235" s="7" t="s">
        <v>299</v>
      </c>
      <c r="C235" s="7">
        <v>30</v>
      </c>
      <c r="I235" s="5"/>
    </row>
    <row r="236" spans="1:9" x14ac:dyDescent="0.2">
      <c r="A236" s="7">
        <v>30</v>
      </c>
      <c r="B236" s="7" t="s">
        <v>300</v>
      </c>
      <c r="C236" s="7">
        <v>31</v>
      </c>
      <c r="I236" s="5"/>
    </row>
    <row r="237" spans="1:9" x14ac:dyDescent="0.2">
      <c r="A237" s="7">
        <v>31</v>
      </c>
      <c r="B237" s="7" t="s">
        <v>301</v>
      </c>
      <c r="C237" s="7">
        <v>32</v>
      </c>
      <c r="I237" s="5"/>
    </row>
    <row r="238" spans="1:9" x14ac:dyDescent="0.2">
      <c r="A238" s="7">
        <v>32</v>
      </c>
      <c r="B238" s="7" t="s">
        <v>302</v>
      </c>
      <c r="C238" s="7">
        <v>33</v>
      </c>
      <c r="I238" s="5"/>
    </row>
    <row r="239" spans="1:9" x14ac:dyDescent="0.2">
      <c r="A239" s="7">
        <v>33</v>
      </c>
      <c r="B239" s="7" t="s">
        <v>303</v>
      </c>
      <c r="C239" s="7">
        <v>34</v>
      </c>
      <c r="I239" s="5"/>
    </row>
    <row r="240" spans="1:9" x14ac:dyDescent="0.2">
      <c r="A240" s="7">
        <v>34</v>
      </c>
      <c r="B240" s="7" t="s">
        <v>304</v>
      </c>
      <c r="C240" s="7">
        <v>35</v>
      </c>
      <c r="I240" s="5"/>
    </row>
    <row r="241" spans="1:9" x14ac:dyDescent="0.2">
      <c r="A241" s="7">
        <v>35</v>
      </c>
      <c r="B241" s="7" t="s">
        <v>305</v>
      </c>
      <c r="C241" s="7">
        <v>36</v>
      </c>
      <c r="I241" s="5"/>
    </row>
    <row r="242" spans="1:9" x14ac:dyDescent="0.2">
      <c r="A242" s="7">
        <v>36</v>
      </c>
      <c r="B242" s="7" t="s">
        <v>306</v>
      </c>
      <c r="C242" s="7">
        <v>37</v>
      </c>
      <c r="I242" s="5"/>
    </row>
    <row r="243" spans="1:9" x14ac:dyDescent="0.2">
      <c r="A243" s="7">
        <v>37</v>
      </c>
      <c r="B243" s="7" t="s">
        <v>307</v>
      </c>
      <c r="C243" s="7">
        <v>38</v>
      </c>
      <c r="I243" s="5"/>
    </row>
    <row r="244" spans="1:9" x14ac:dyDescent="0.2">
      <c r="A244" s="7">
        <v>38</v>
      </c>
      <c r="B244" s="7" t="s">
        <v>308</v>
      </c>
      <c r="C244" s="7">
        <v>39</v>
      </c>
      <c r="I244" s="5"/>
    </row>
    <row r="245" spans="1:9" x14ac:dyDescent="0.2">
      <c r="A245" s="7">
        <v>39</v>
      </c>
      <c r="B245" s="7" t="s">
        <v>309</v>
      </c>
      <c r="C245" s="7">
        <v>40</v>
      </c>
      <c r="I245" s="5"/>
    </row>
    <row r="246" spans="1:9" x14ac:dyDescent="0.2">
      <c r="A246" s="7">
        <v>40</v>
      </c>
      <c r="B246" s="7" t="s">
        <v>310</v>
      </c>
      <c r="C246" s="7">
        <v>41</v>
      </c>
      <c r="I246" s="5"/>
    </row>
    <row r="247" spans="1:9" x14ac:dyDescent="0.2">
      <c r="A247" s="7">
        <v>41</v>
      </c>
      <c r="B247" s="7" t="s">
        <v>311</v>
      </c>
      <c r="C247" s="7">
        <v>42</v>
      </c>
      <c r="I247" s="5"/>
    </row>
    <row r="248" spans="1:9" x14ac:dyDescent="0.2">
      <c r="A248" s="7">
        <v>42</v>
      </c>
      <c r="B248" s="7" t="s">
        <v>312</v>
      </c>
      <c r="C248" s="7">
        <v>43</v>
      </c>
      <c r="I248" s="5"/>
    </row>
    <row r="249" spans="1:9" x14ac:dyDescent="0.2">
      <c r="A249" s="7">
        <v>43</v>
      </c>
      <c r="B249" s="7" t="s">
        <v>313</v>
      </c>
      <c r="C249" s="7">
        <v>44</v>
      </c>
      <c r="I249" s="5"/>
    </row>
    <row r="250" spans="1:9" x14ac:dyDescent="0.2">
      <c r="A250" s="7">
        <v>44</v>
      </c>
      <c r="B250" s="7" t="s">
        <v>314</v>
      </c>
      <c r="C250" s="7">
        <v>45</v>
      </c>
      <c r="I250" s="5"/>
    </row>
    <row r="251" spans="1:9" x14ac:dyDescent="0.2">
      <c r="A251" s="7">
        <v>45</v>
      </c>
      <c r="B251" s="7" t="s">
        <v>315</v>
      </c>
      <c r="C251" s="7">
        <v>46</v>
      </c>
      <c r="I251" s="5"/>
    </row>
    <row r="252" spans="1:9" x14ac:dyDescent="0.2">
      <c r="A252" s="7">
        <v>46</v>
      </c>
      <c r="B252" s="7" t="s">
        <v>316</v>
      </c>
      <c r="C252" s="7">
        <v>47</v>
      </c>
      <c r="I252" s="5"/>
    </row>
    <row r="253" spans="1:9" x14ac:dyDescent="0.2">
      <c r="A253" s="7">
        <v>47</v>
      </c>
      <c r="B253" s="7" t="s">
        <v>317</v>
      </c>
      <c r="C253" s="7">
        <v>48</v>
      </c>
      <c r="I253" s="5"/>
    </row>
    <row r="254" spans="1:9" x14ac:dyDescent="0.2">
      <c r="A254" s="7">
        <v>48</v>
      </c>
      <c r="B254" s="7" t="s">
        <v>318</v>
      </c>
      <c r="C254" s="7">
        <v>49</v>
      </c>
      <c r="I254" s="5"/>
    </row>
    <row r="255" spans="1:9" x14ac:dyDescent="0.2">
      <c r="A255" s="7">
        <v>49</v>
      </c>
      <c r="B255" s="7" t="s">
        <v>319</v>
      </c>
      <c r="C255" s="7">
        <v>50</v>
      </c>
      <c r="I255" s="5"/>
    </row>
    <row r="256" spans="1:9" x14ac:dyDescent="0.2">
      <c r="A256" s="7">
        <v>50</v>
      </c>
      <c r="B256" s="7" t="s">
        <v>320</v>
      </c>
      <c r="C256" s="7">
        <v>51</v>
      </c>
      <c r="I256" s="5"/>
    </row>
    <row r="257" spans="1:9" x14ac:dyDescent="0.2">
      <c r="A257" s="7">
        <v>51</v>
      </c>
      <c r="B257" s="7" t="s">
        <v>321</v>
      </c>
      <c r="C257" s="7">
        <v>52</v>
      </c>
      <c r="I257" s="5"/>
    </row>
    <row r="258" spans="1:9" x14ac:dyDescent="0.2">
      <c r="A258" s="7">
        <v>52</v>
      </c>
      <c r="B258" s="7" t="s">
        <v>322</v>
      </c>
      <c r="C258" s="7">
        <v>53</v>
      </c>
      <c r="I258" s="5"/>
    </row>
    <row r="259" spans="1:9" x14ac:dyDescent="0.2">
      <c r="A259" s="7">
        <v>53</v>
      </c>
      <c r="B259" s="7" t="s">
        <v>323</v>
      </c>
      <c r="C259" s="7">
        <v>54</v>
      </c>
      <c r="I259" s="5"/>
    </row>
    <row r="260" spans="1:9" x14ac:dyDescent="0.2">
      <c r="A260" s="7">
        <v>54</v>
      </c>
      <c r="B260" s="7" t="s">
        <v>324</v>
      </c>
      <c r="C260" s="7">
        <v>55</v>
      </c>
      <c r="I260" s="5"/>
    </row>
    <row r="261" spans="1:9" x14ac:dyDescent="0.2">
      <c r="I261" s="5"/>
    </row>
    <row r="262" spans="1:9" x14ac:dyDescent="0.2">
      <c r="I262" s="5"/>
    </row>
    <row r="263" spans="1:9" x14ac:dyDescent="0.2">
      <c r="B263" s="48"/>
      <c r="C263" s="48"/>
      <c r="D263" s="48"/>
      <c r="E263" s="48"/>
      <c r="F263" s="48"/>
      <c r="I263" s="5"/>
    </row>
    <row r="264" spans="1:9" x14ac:dyDescent="0.2">
      <c r="B264" s="48"/>
      <c r="C264" s="48"/>
      <c r="D264" s="48"/>
      <c r="E264" s="48"/>
      <c r="F264" s="48"/>
      <c r="I264" s="5"/>
    </row>
    <row r="265" spans="1:9" x14ac:dyDescent="0.2">
      <c r="B265" s="48"/>
      <c r="C265" s="48"/>
      <c r="D265" s="48"/>
      <c r="E265" s="48"/>
      <c r="F265" s="48"/>
      <c r="I265" s="5"/>
    </row>
    <row r="266" spans="1:9" x14ac:dyDescent="0.2">
      <c r="B266" s="48"/>
      <c r="C266" s="48"/>
      <c r="D266" s="48"/>
      <c r="E266" s="48"/>
      <c r="F266" s="48"/>
      <c r="I266" s="5"/>
    </row>
    <row r="267" spans="1:9" x14ac:dyDescent="0.2">
      <c r="B267" s="48"/>
      <c r="C267" s="48"/>
      <c r="D267" s="48"/>
      <c r="E267" s="48"/>
      <c r="F267" s="48"/>
      <c r="I267" s="5"/>
    </row>
    <row r="268" spans="1:9" x14ac:dyDescent="0.2">
      <c r="B268" s="48"/>
      <c r="C268" s="48"/>
      <c r="D268" s="48"/>
      <c r="E268" s="48"/>
      <c r="F268" s="48"/>
      <c r="I268" s="5"/>
    </row>
    <row r="269" spans="1:9" x14ac:dyDescent="0.2">
      <c r="B269" s="48"/>
      <c r="C269" s="48"/>
      <c r="D269" s="48"/>
      <c r="E269" s="48"/>
      <c r="F269" s="48"/>
      <c r="I269" s="5"/>
    </row>
    <row r="270" spans="1:9" x14ac:dyDescent="0.2">
      <c r="B270" s="48"/>
      <c r="C270" s="48"/>
      <c r="D270" s="48"/>
      <c r="E270" s="48"/>
      <c r="F270" s="48"/>
      <c r="I270" s="5"/>
    </row>
    <row r="271" spans="1:9" x14ac:dyDescent="0.2">
      <c r="B271" s="48"/>
      <c r="C271" s="48"/>
      <c r="D271" s="48"/>
      <c r="E271" s="48"/>
      <c r="F271" s="48"/>
      <c r="I271" s="5"/>
    </row>
    <row r="272" spans="1:9" x14ac:dyDescent="0.2">
      <c r="B272" s="48"/>
      <c r="C272" s="48"/>
      <c r="D272" s="48"/>
      <c r="E272" s="48"/>
      <c r="F272" s="48"/>
      <c r="I272" s="5"/>
    </row>
    <row r="273" spans="2:9" x14ac:dyDescent="0.2">
      <c r="B273" s="48"/>
      <c r="C273" s="48"/>
      <c r="D273" s="48"/>
      <c r="E273" s="48"/>
      <c r="F273" s="48"/>
      <c r="I273" s="5"/>
    </row>
    <row r="274" spans="2:9" x14ac:dyDescent="0.2">
      <c r="B274" s="48"/>
      <c r="C274" s="48"/>
      <c r="D274" s="48"/>
      <c r="E274" s="48"/>
      <c r="F274" s="48"/>
      <c r="I274" s="5"/>
    </row>
    <row r="275" spans="2:9" x14ac:dyDescent="0.2">
      <c r="B275" s="48"/>
      <c r="C275" s="48"/>
      <c r="D275" s="48"/>
      <c r="E275" s="48"/>
      <c r="F275" s="48"/>
      <c r="I275" s="5"/>
    </row>
    <row r="276" spans="2:9" x14ac:dyDescent="0.2">
      <c r="B276" s="48"/>
      <c r="C276" s="48"/>
      <c r="D276" s="48"/>
      <c r="E276" s="48"/>
      <c r="F276" s="48"/>
      <c r="I276" s="5"/>
    </row>
    <row r="277" spans="2:9" x14ac:dyDescent="0.2">
      <c r="B277" s="48"/>
      <c r="C277" s="48"/>
      <c r="D277" s="48"/>
      <c r="E277" s="48"/>
      <c r="F277" s="48"/>
      <c r="I277" s="5"/>
    </row>
    <row r="278" spans="2:9" x14ac:dyDescent="0.2">
      <c r="B278" s="48"/>
      <c r="C278" s="48"/>
      <c r="D278" s="48"/>
      <c r="E278" s="48"/>
      <c r="F278" s="48"/>
      <c r="I278" s="5"/>
    </row>
    <row r="279" spans="2:9" x14ac:dyDescent="0.2">
      <c r="B279" s="48"/>
      <c r="C279" s="48"/>
      <c r="D279" s="48"/>
      <c r="E279" s="48"/>
      <c r="F279" s="48"/>
      <c r="I279" s="5"/>
    </row>
    <row r="280" spans="2:9" x14ac:dyDescent="0.2">
      <c r="B280" s="48"/>
      <c r="C280" s="48"/>
      <c r="D280" s="48"/>
      <c r="E280" s="48"/>
      <c r="F280" s="48"/>
      <c r="I280" s="5"/>
    </row>
    <row r="281" spans="2:9" x14ac:dyDescent="0.2">
      <c r="B281" s="48"/>
      <c r="C281" s="48"/>
      <c r="D281" s="48"/>
      <c r="E281" s="48"/>
      <c r="F281" s="48"/>
      <c r="I281" s="5"/>
    </row>
    <row r="282" spans="2:9" x14ac:dyDescent="0.2">
      <c r="B282" s="48"/>
      <c r="C282" s="48"/>
      <c r="D282" s="48"/>
      <c r="E282" s="48"/>
      <c r="F282" s="48"/>
      <c r="I282" s="5"/>
    </row>
    <row r="283" spans="2:9" x14ac:dyDescent="0.2">
      <c r="B283" s="48"/>
      <c r="C283" s="48"/>
      <c r="D283" s="48"/>
      <c r="E283" s="48"/>
      <c r="F283" s="48"/>
      <c r="I283" s="5"/>
    </row>
    <row r="284" spans="2:9" x14ac:dyDescent="0.2">
      <c r="B284" s="48"/>
      <c r="C284" s="48"/>
      <c r="D284" s="48"/>
      <c r="E284" s="48"/>
      <c r="F284" s="48"/>
      <c r="I284" s="5"/>
    </row>
    <row r="285" spans="2:9" x14ac:dyDescent="0.2">
      <c r="B285" s="48"/>
      <c r="C285" s="48"/>
      <c r="D285" s="48"/>
      <c r="E285" s="48"/>
      <c r="F285" s="48"/>
      <c r="I285" s="5"/>
    </row>
    <row r="286" spans="2:9" x14ac:dyDescent="0.2">
      <c r="B286" s="48"/>
      <c r="C286" s="48"/>
      <c r="D286" s="48"/>
      <c r="E286" s="48"/>
      <c r="F286" s="48"/>
      <c r="I286" s="5"/>
    </row>
    <row r="287" spans="2:9" x14ac:dyDescent="0.2">
      <c r="B287" s="48"/>
      <c r="C287" s="48"/>
      <c r="D287" s="48"/>
      <c r="E287" s="48"/>
      <c r="F287" s="48"/>
      <c r="I287" s="5"/>
    </row>
    <row r="288" spans="2:9" x14ac:dyDescent="0.2">
      <c r="B288" s="48"/>
      <c r="C288" s="48"/>
      <c r="D288" s="48"/>
      <c r="E288" s="48"/>
      <c r="F288" s="48"/>
      <c r="I288" s="5"/>
    </row>
    <row r="289" spans="2:9" x14ac:dyDescent="0.2">
      <c r="B289" s="48"/>
      <c r="C289" s="48"/>
      <c r="D289" s="48"/>
      <c r="E289" s="48"/>
      <c r="F289" s="48"/>
      <c r="I289" s="5"/>
    </row>
    <row r="290" spans="2:9" x14ac:dyDescent="0.2">
      <c r="B290" s="48"/>
      <c r="C290" s="48"/>
      <c r="D290" s="48"/>
      <c r="E290" s="48"/>
      <c r="F290" s="48"/>
      <c r="I290" s="5"/>
    </row>
    <row r="291" spans="2:9" x14ac:dyDescent="0.2">
      <c r="B291" s="48"/>
      <c r="C291" s="48"/>
      <c r="D291" s="48"/>
      <c r="E291" s="48"/>
      <c r="F291" s="48"/>
      <c r="I291" s="5"/>
    </row>
    <row r="292" spans="2:9" x14ac:dyDescent="0.2">
      <c r="B292" s="48"/>
      <c r="C292" s="48"/>
      <c r="D292" s="48"/>
      <c r="E292" s="48"/>
      <c r="F292" s="48"/>
      <c r="I292" s="5"/>
    </row>
    <row r="293" spans="2:9" x14ac:dyDescent="0.2">
      <c r="B293" s="48"/>
      <c r="C293" s="48"/>
      <c r="D293" s="48"/>
      <c r="E293" s="48"/>
      <c r="F293" s="48"/>
      <c r="I293" s="5"/>
    </row>
    <row r="294" spans="2:9" x14ac:dyDescent="0.2">
      <c r="B294" s="48"/>
      <c r="C294" s="48"/>
      <c r="D294" s="48"/>
      <c r="E294" s="48"/>
      <c r="F294" s="48"/>
      <c r="I294" s="5"/>
    </row>
    <row r="295" spans="2:9" x14ac:dyDescent="0.2">
      <c r="B295" s="48"/>
      <c r="C295" s="48"/>
      <c r="D295" s="48"/>
      <c r="E295" s="48"/>
      <c r="F295" s="48"/>
      <c r="I295" s="5"/>
    </row>
    <row r="296" spans="2:9" x14ac:dyDescent="0.2">
      <c r="B296" s="48"/>
      <c r="C296" s="48"/>
      <c r="D296" s="48"/>
      <c r="E296" s="48"/>
      <c r="F296" s="48"/>
      <c r="I296" s="5"/>
    </row>
    <row r="297" spans="2:9" x14ac:dyDescent="0.2">
      <c r="B297" s="48"/>
      <c r="C297" s="48"/>
      <c r="D297" s="48"/>
      <c r="E297" s="48"/>
      <c r="F297" s="48"/>
      <c r="I297" s="5"/>
    </row>
    <row r="298" spans="2:9" x14ac:dyDescent="0.2">
      <c r="B298" s="48"/>
      <c r="C298" s="48"/>
      <c r="D298" s="48"/>
      <c r="E298" s="48"/>
      <c r="F298" s="48"/>
      <c r="I298" s="5"/>
    </row>
    <row r="299" spans="2:9" x14ac:dyDescent="0.2">
      <c r="B299" s="48"/>
      <c r="C299" s="48"/>
      <c r="D299" s="48"/>
      <c r="E299" s="48"/>
      <c r="F299" s="48"/>
      <c r="I299" s="5"/>
    </row>
    <row r="300" spans="2:9" x14ac:dyDescent="0.2">
      <c r="B300" s="48"/>
      <c r="C300" s="48"/>
      <c r="D300" s="48"/>
      <c r="E300" s="48"/>
      <c r="F300" s="48"/>
      <c r="I300" s="5"/>
    </row>
    <row r="301" spans="2:9" x14ac:dyDescent="0.2">
      <c r="B301" s="48"/>
      <c r="C301" s="48"/>
      <c r="D301" s="48"/>
      <c r="E301" s="48"/>
      <c r="F301" s="48"/>
      <c r="I301" s="5"/>
    </row>
    <row r="302" spans="2:9" x14ac:dyDescent="0.2">
      <c r="B302" s="48"/>
      <c r="C302" s="48"/>
      <c r="D302" s="48"/>
      <c r="E302" s="48"/>
      <c r="F302" s="48"/>
      <c r="I302" s="5"/>
    </row>
    <row r="303" spans="2:9" x14ac:dyDescent="0.2">
      <c r="B303" s="48"/>
      <c r="C303" s="48"/>
      <c r="D303" s="48"/>
      <c r="E303" s="48"/>
      <c r="F303" s="48"/>
      <c r="I303" s="5"/>
    </row>
    <row r="304" spans="2:9" x14ac:dyDescent="0.2">
      <c r="B304" s="48"/>
      <c r="C304" s="48"/>
      <c r="D304" s="48"/>
      <c r="E304" s="48"/>
      <c r="F304" s="48"/>
      <c r="I304" s="5"/>
    </row>
    <row r="305" spans="2:9" x14ac:dyDescent="0.2">
      <c r="B305" s="48"/>
      <c r="C305" s="48"/>
      <c r="D305" s="48"/>
      <c r="E305" s="48"/>
      <c r="F305" s="48"/>
      <c r="I305" s="5"/>
    </row>
    <row r="306" spans="2:9" x14ac:dyDescent="0.2">
      <c r="B306" s="48"/>
      <c r="C306" s="48"/>
      <c r="D306" s="48"/>
      <c r="E306" s="48"/>
      <c r="F306" s="48"/>
      <c r="I306" s="5"/>
    </row>
    <row r="307" spans="2:9" x14ac:dyDescent="0.2">
      <c r="B307" s="48"/>
      <c r="C307" s="48"/>
      <c r="D307" s="48"/>
      <c r="E307" s="48"/>
      <c r="F307" s="48"/>
      <c r="I307" s="5"/>
    </row>
    <row r="308" spans="2:9" x14ac:dyDescent="0.2">
      <c r="B308" s="48"/>
      <c r="C308" s="48"/>
      <c r="D308" s="48"/>
      <c r="E308" s="48"/>
      <c r="F308" s="48"/>
      <c r="I308" s="5"/>
    </row>
    <row r="309" spans="2:9" x14ac:dyDescent="0.2">
      <c r="B309" s="48"/>
      <c r="C309" s="48"/>
      <c r="D309" s="48"/>
      <c r="E309" s="48"/>
      <c r="F309" s="48"/>
      <c r="I309" s="5"/>
    </row>
    <row r="310" spans="2:9" x14ac:dyDescent="0.2">
      <c r="B310" s="48"/>
      <c r="C310" s="48"/>
      <c r="D310" s="48"/>
      <c r="E310" s="48"/>
      <c r="F310" s="48"/>
      <c r="I310" s="5"/>
    </row>
    <row r="311" spans="2:9" x14ac:dyDescent="0.2">
      <c r="B311" s="48"/>
      <c r="C311" s="48"/>
      <c r="D311" s="48"/>
      <c r="E311" s="48"/>
      <c r="F311" s="48"/>
      <c r="I311" s="5"/>
    </row>
    <row r="312" spans="2:9" x14ac:dyDescent="0.2">
      <c r="B312" s="48"/>
      <c r="C312" s="48"/>
      <c r="D312" s="48"/>
      <c r="E312" s="48"/>
      <c r="F312" s="48"/>
      <c r="I312" s="5"/>
    </row>
    <row r="313" spans="2:9" x14ac:dyDescent="0.2">
      <c r="B313" s="48"/>
      <c r="C313" s="48"/>
      <c r="D313" s="48"/>
      <c r="E313" s="48"/>
      <c r="F313" s="48"/>
      <c r="I313" s="5"/>
    </row>
    <row r="314" spans="2:9" x14ac:dyDescent="0.2">
      <c r="B314" s="48"/>
      <c r="C314" s="48"/>
      <c r="D314" s="48"/>
      <c r="E314" s="48"/>
      <c r="F314" s="48"/>
      <c r="I314" s="5"/>
    </row>
    <row r="315" spans="2:9" x14ac:dyDescent="0.2">
      <c r="B315" s="48"/>
      <c r="C315" s="48"/>
      <c r="D315" s="48"/>
      <c r="E315" s="48"/>
      <c r="F315" s="48"/>
      <c r="I315" s="5"/>
    </row>
    <row r="316" spans="2:9" x14ac:dyDescent="0.2">
      <c r="B316" s="48"/>
      <c r="C316" s="48"/>
      <c r="D316" s="48"/>
      <c r="E316" s="48"/>
      <c r="F316" s="48"/>
      <c r="I316" s="5"/>
    </row>
    <row r="317" spans="2:9" x14ac:dyDescent="0.2">
      <c r="B317" s="48"/>
      <c r="C317" s="48"/>
      <c r="D317" s="48"/>
      <c r="E317" s="48"/>
      <c r="F317" s="48"/>
      <c r="I317" s="5"/>
    </row>
    <row r="318" spans="2:9" x14ac:dyDescent="0.2">
      <c r="B318" s="48"/>
      <c r="C318" s="48"/>
      <c r="D318" s="48"/>
      <c r="E318" s="48"/>
      <c r="F318" s="48"/>
      <c r="I318" s="5"/>
    </row>
    <row r="319" spans="2:9" x14ac:dyDescent="0.2">
      <c r="B319" s="48"/>
      <c r="C319" s="48"/>
      <c r="D319" s="48"/>
      <c r="E319" s="48"/>
      <c r="F319" s="48"/>
      <c r="I319" s="5"/>
    </row>
    <row r="320" spans="2:9" x14ac:dyDescent="0.2">
      <c r="B320" s="48"/>
      <c r="C320" s="48"/>
      <c r="D320" s="48"/>
      <c r="E320" s="48"/>
      <c r="F320" s="48"/>
      <c r="I320" s="5"/>
    </row>
    <row r="321" spans="2:9" x14ac:dyDescent="0.2">
      <c r="B321" s="48"/>
      <c r="C321" s="48"/>
      <c r="D321" s="48"/>
      <c r="E321" s="48"/>
      <c r="F321" s="48"/>
      <c r="I321" s="5"/>
    </row>
    <row r="322" spans="2:9" x14ac:dyDescent="0.2">
      <c r="B322" s="48"/>
      <c r="C322" s="48"/>
      <c r="D322" s="48"/>
      <c r="E322" s="48"/>
      <c r="F322" s="48"/>
      <c r="I322" s="5"/>
    </row>
    <row r="323" spans="2:9" x14ac:dyDescent="0.2">
      <c r="B323" s="48"/>
      <c r="C323" s="48"/>
      <c r="D323" s="48"/>
      <c r="E323" s="48"/>
      <c r="F323" s="48"/>
      <c r="I323" s="5"/>
    </row>
    <row r="324" spans="2:9" x14ac:dyDescent="0.2">
      <c r="B324" s="48"/>
      <c r="C324" s="48"/>
      <c r="D324" s="48"/>
      <c r="E324" s="48"/>
      <c r="F324" s="48"/>
      <c r="I324" s="5"/>
    </row>
    <row r="325" spans="2:9" x14ac:dyDescent="0.2">
      <c r="B325" s="48"/>
      <c r="C325" s="48"/>
      <c r="D325" s="48"/>
      <c r="E325" s="48"/>
      <c r="F325" s="48"/>
      <c r="I325" s="5"/>
    </row>
    <row r="326" spans="2:9" x14ac:dyDescent="0.2">
      <c r="B326" s="48"/>
      <c r="C326" s="48"/>
      <c r="D326" s="48"/>
      <c r="E326" s="48"/>
      <c r="F326" s="48"/>
      <c r="I326" s="5"/>
    </row>
    <row r="327" spans="2:9" x14ac:dyDescent="0.2">
      <c r="B327" s="48"/>
      <c r="C327" s="48"/>
      <c r="D327" s="48"/>
      <c r="E327" s="48"/>
      <c r="F327" s="48"/>
      <c r="I327" s="5"/>
    </row>
    <row r="328" spans="2:9" x14ac:dyDescent="0.2">
      <c r="B328" s="48"/>
      <c r="C328" s="48"/>
      <c r="D328" s="48"/>
      <c r="E328" s="48"/>
      <c r="F328" s="48"/>
      <c r="I328" s="5"/>
    </row>
    <row r="329" spans="2:9" x14ac:dyDescent="0.2">
      <c r="B329" s="48"/>
      <c r="C329" s="48"/>
      <c r="D329" s="48"/>
      <c r="E329" s="48"/>
      <c r="F329" s="48"/>
      <c r="I329" s="5"/>
    </row>
    <row r="330" spans="2:9" x14ac:dyDescent="0.2">
      <c r="B330" s="48"/>
      <c r="C330" s="48"/>
      <c r="D330" s="48"/>
      <c r="E330" s="48"/>
      <c r="F330" s="48"/>
      <c r="I330" s="5"/>
    </row>
    <row r="331" spans="2:9" x14ac:dyDescent="0.2">
      <c r="B331" s="48"/>
      <c r="C331" s="48"/>
      <c r="D331" s="48"/>
      <c r="E331" s="48"/>
      <c r="F331" s="48"/>
      <c r="I331" s="5"/>
    </row>
    <row r="332" spans="2:9" x14ac:dyDescent="0.2">
      <c r="B332" s="48"/>
      <c r="C332" s="48"/>
      <c r="D332" s="48"/>
      <c r="E332" s="48"/>
      <c r="F332" s="48"/>
      <c r="I332" s="5"/>
    </row>
    <row r="333" spans="2:9" x14ac:dyDescent="0.2">
      <c r="B333" s="48"/>
      <c r="C333" s="48"/>
      <c r="D333" s="48"/>
      <c r="E333" s="48"/>
      <c r="F333" s="48"/>
      <c r="I333" s="5"/>
    </row>
    <row r="334" spans="2:9" x14ac:dyDescent="0.2">
      <c r="B334" s="48"/>
      <c r="C334" s="48"/>
      <c r="D334" s="48"/>
      <c r="E334" s="48"/>
      <c r="F334" s="48"/>
      <c r="I334" s="5"/>
    </row>
    <row r="335" spans="2:9" x14ac:dyDescent="0.2">
      <c r="B335" s="48"/>
      <c r="C335" s="48"/>
      <c r="D335" s="48"/>
      <c r="E335" s="48"/>
      <c r="F335" s="48"/>
      <c r="I335" s="5"/>
    </row>
    <row r="336" spans="2:9" x14ac:dyDescent="0.2">
      <c r="B336" s="48"/>
      <c r="C336" s="48"/>
      <c r="D336" s="48"/>
      <c r="E336" s="48"/>
      <c r="F336" s="48"/>
      <c r="I336" s="5"/>
    </row>
    <row r="337" spans="2:9" x14ac:dyDescent="0.2">
      <c r="B337" s="48"/>
      <c r="C337" s="48"/>
      <c r="D337" s="48"/>
      <c r="E337" s="48"/>
      <c r="F337" s="48"/>
      <c r="I337" s="5"/>
    </row>
    <row r="338" spans="2:9" x14ac:dyDescent="0.2">
      <c r="B338" s="48"/>
      <c r="C338" s="48"/>
      <c r="D338" s="48"/>
      <c r="E338" s="48"/>
      <c r="F338" s="48"/>
      <c r="I338" s="5"/>
    </row>
    <row r="339" spans="2:9" x14ac:dyDescent="0.2">
      <c r="B339" s="48"/>
      <c r="C339" s="48"/>
      <c r="D339" s="48"/>
      <c r="E339" s="48"/>
      <c r="F339" s="48"/>
      <c r="I339" s="5"/>
    </row>
    <row r="340" spans="2:9" x14ac:dyDescent="0.2">
      <c r="B340" s="48"/>
      <c r="C340" s="48"/>
      <c r="D340" s="48"/>
      <c r="E340" s="48"/>
      <c r="F340" s="48"/>
      <c r="I340" s="5"/>
    </row>
    <row r="341" spans="2:9" x14ac:dyDescent="0.2">
      <c r="B341" s="48"/>
      <c r="C341" s="48"/>
      <c r="D341" s="48"/>
      <c r="E341" s="48"/>
      <c r="F341" s="48"/>
      <c r="I341" s="5"/>
    </row>
    <row r="342" spans="2:9" x14ac:dyDescent="0.2">
      <c r="B342" s="48"/>
      <c r="C342" s="48"/>
      <c r="D342" s="48"/>
      <c r="E342" s="48"/>
      <c r="F342" s="48"/>
      <c r="I342" s="5"/>
    </row>
    <row r="343" spans="2:9" x14ac:dyDescent="0.2">
      <c r="B343" s="48"/>
      <c r="C343" s="48"/>
      <c r="D343" s="48"/>
      <c r="E343" s="48"/>
      <c r="F343" s="48"/>
      <c r="I343" s="5"/>
    </row>
    <row r="344" spans="2:9" x14ac:dyDescent="0.2">
      <c r="B344" s="48"/>
      <c r="C344" s="48"/>
      <c r="D344" s="48"/>
      <c r="E344" s="48"/>
      <c r="F344" s="48"/>
      <c r="I344" s="5"/>
    </row>
    <row r="345" spans="2:9" x14ac:dyDescent="0.2">
      <c r="B345" s="48"/>
      <c r="C345" s="48"/>
      <c r="D345" s="48"/>
      <c r="E345" s="48"/>
      <c r="F345" s="48"/>
      <c r="I345" s="5"/>
    </row>
    <row r="346" spans="2:9" x14ac:dyDescent="0.2">
      <c r="B346" s="48"/>
      <c r="C346" s="48"/>
      <c r="D346" s="48"/>
      <c r="E346" s="48"/>
      <c r="F346" s="48"/>
      <c r="I346" s="5"/>
    </row>
    <row r="347" spans="2:9" x14ac:dyDescent="0.2">
      <c r="B347" s="48"/>
      <c r="C347" s="48"/>
      <c r="D347" s="48"/>
      <c r="E347" s="48"/>
      <c r="F347" s="48"/>
      <c r="I347" s="5"/>
    </row>
    <row r="348" spans="2:9" x14ac:dyDescent="0.2">
      <c r="B348" s="48"/>
      <c r="C348" s="48"/>
      <c r="D348" s="48"/>
      <c r="E348" s="48"/>
      <c r="F348" s="48"/>
      <c r="I348" s="5"/>
    </row>
    <row r="349" spans="2:9" x14ac:dyDescent="0.2">
      <c r="B349" s="48"/>
      <c r="C349" s="48"/>
      <c r="D349" s="48"/>
      <c r="E349" s="48"/>
      <c r="F349" s="48"/>
      <c r="I349" s="5"/>
    </row>
    <row r="350" spans="2:9" x14ac:dyDescent="0.2">
      <c r="B350" s="48"/>
      <c r="C350" s="48"/>
      <c r="D350" s="48"/>
      <c r="E350" s="48"/>
      <c r="F350" s="48"/>
      <c r="I350" s="5"/>
    </row>
    <row r="351" spans="2:9" x14ac:dyDescent="0.2">
      <c r="B351" s="48"/>
      <c r="C351" s="48"/>
      <c r="D351" s="48"/>
      <c r="E351" s="48"/>
      <c r="F351" s="48"/>
      <c r="I351" s="5"/>
    </row>
    <row r="352" spans="2:9" x14ac:dyDescent="0.2">
      <c r="B352" s="48"/>
      <c r="C352" s="48"/>
      <c r="D352" s="48"/>
      <c r="E352" s="48"/>
      <c r="F352" s="48"/>
      <c r="I352" s="5"/>
    </row>
    <row r="353" spans="2:9" x14ac:dyDescent="0.2">
      <c r="B353" s="48"/>
      <c r="C353" s="48"/>
      <c r="D353" s="48"/>
      <c r="E353" s="48"/>
      <c r="F353" s="48"/>
      <c r="I353" s="5"/>
    </row>
    <row r="354" spans="2:9" x14ac:dyDescent="0.2">
      <c r="B354" s="48"/>
      <c r="C354" s="48"/>
      <c r="D354" s="48"/>
      <c r="E354" s="48"/>
      <c r="F354" s="48"/>
      <c r="I354" s="5"/>
    </row>
    <row r="355" spans="2:9" x14ac:dyDescent="0.2">
      <c r="B355" s="48"/>
      <c r="C355" s="48"/>
      <c r="D355" s="48"/>
      <c r="E355" s="48"/>
      <c r="F355" s="48"/>
      <c r="I355" s="5"/>
    </row>
    <row r="356" spans="2:9" x14ac:dyDescent="0.2">
      <c r="B356" s="48"/>
      <c r="C356" s="48"/>
      <c r="D356" s="48"/>
      <c r="E356" s="48"/>
      <c r="F356" s="48"/>
      <c r="I356" s="5"/>
    </row>
    <row r="357" spans="2:9" x14ac:dyDescent="0.2">
      <c r="B357" s="48"/>
      <c r="C357" s="48"/>
      <c r="D357" s="48"/>
      <c r="E357" s="48"/>
      <c r="F357" s="48"/>
      <c r="I357" s="5"/>
    </row>
    <row r="358" spans="2:9" x14ac:dyDescent="0.2">
      <c r="B358" s="48"/>
      <c r="C358" s="48"/>
      <c r="D358" s="48"/>
      <c r="E358" s="48"/>
      <c r="F358" s="48"/>
      <c r="I358" s="5"/>
    </row>
    <row r="359" spans="2:9" x14ac:dyDescent="0.2">
      <c r="B359" s="48"/>
      <c r="C359" s="48"/>
      <c r="D359" s="48"/>
      <c r="E359" s="48"/>
      <c r="F359" s="48"/>
      <c r="I359" s="5"/>
    </row>
    <row r="360" spans="2:9" x14ac:dyDescent="0.2">
      <c r="B360" s="48"/>
      <c r="C360" s="48"/>
      <c r="D360" s="48"/>
      <c r="E360" s="48"/>
      <c r="F360" s="48"/>
      <c r="I360" s="5"/>
    </row>
    <row r="361" spans="2:9" x14ac:dyDescent="0.2">
      <c r="B361" s="48"/>
      <c r="C361" s="48"/>
      <c r="D361" s="48"/>
      <c r="E361" s="48"/>
      <c r="F361" s="48"/>
      <c r="I361" s="5"/>
    </row>
    <row r="362" spans="2:9" x14ac:dyDescent="0.2">
      <c r="B362" s="48"/>
      <c r="C362" s="48"/>
      <c r="D362" s="48"/>
      <c r="E362" s="48"/>
      <c r="F362" s="48"/>
      <c r="I362" s="5"/>
    </row>
    <row r="363" spans="2:9" x14ac:dyDescent="0.2">
      <c r="B363" s="48"/>
      <c r="C363" s="48"/>
      <c r="D363" s="48"/>
      <c r="E363" s="48"/>
      <c r="F363" s="48"/>
      <c r="I363" s="5"/>
    </row>
    <row r="364" spans="2:9" x14ac:dyDescent="0.2">
      <c r="B364" s="48"/>
      <c r="C364" s="48"/>
      <c r="D364" s="48"/>
      <c r="E364" s="48"/>
      <c r="F364" s="48"/>
      <c r="I364" s="5"/>
    </row>
    <row r="365" spans="2:9" x14ac:dyDescent="0.2">
      <c r="B365" s="48"/>
      <c r="C365" s="48"/>
      <c r="D365" s="48"/>
      <c r="E365" s="48"/>
      <c r="F365" s="48"/>
      <c r="I365" s="5"/>
    </row>
    <row r="366" spans="2:9" x14ac:dyDescent="0.2">
      <c r="B366" s="48"/>
      <c r="C366" s="48"/>
      <c r="D366" s="48"/>
      <c r="E366" s="48"/>
      <c r="F366" s="48"/>
      <c r="I366" s="5"/>
    </row>
    <row r="367" spans="2:9" x14ac:dyDescent="0.2">
      <c r="B367" s="48"/>
      <c r="C367" s="48"/>
      <c r="D367" s="48"/>
      <c r="E367" s="48"/>
      <c r="F367" s="48"/>
      <c r="I367" s="5"/>
    </row>
    <row r="368" spans="2:9" x14ac:dyDescent="0.2">
      <c r="B368" s="48"/>
      <c r="C368" s="48"/>
      <c r="D368" s="48"/>
      <c r="E368" s="48"/>
      <c r="F368" s="48"/>
      <c r="I368" s="5"/>
    </row>
    <row r="369" spans="2:9" x14ac:dyDescent="0.2">
      <c r="B369" s="48"/>
      <c r="C369" s="48"/>
      <c r="D369" s="48"/>
      <c r="E369" s="48"/>
      <c r="F369" s="48"/>
      <c r="I369" s="5"/>
    </row>
    <row r="370" spans="2:9" x14ac:dyDescent="0.2">
      <c r="B370" s="48"/>
      <c r="C370" s="48"/>
      <c r="D370" s="48"/>
      <c r="E370" s="48"/>
      <c r="F370" s="48"/>
      <c r="I370" s="5"/>
    </row>
    <row r="371" spans="2:9" x14ac:dyDescent="0.2">
      <c r="B371" s="48"/>
      <c r="C371" s="48"/>
      <c r="D371" s="48"/>
      <c r="E371" s="48"/>
      <c r="F371" s="48"/>
      <c r="I371" s="5"/>
    </row>
    <row r="372" spans="2:9" x14ac:dyDescent="0.2">
      <c r="B372" s="48"/>
      <c r="C372" s="48"/>
      <c r="D372" s="48"/>
      <c r="E372" s="48"/>
      <c r="F372" s="48"/>
      <c r="I372" s="5"/>
    </row>
    <row r="373" spans="2:9" x14ac:dyDescent="0.2">
      <c r="B373" s="48"/>
      <c r="C373" s="48"/>
      <c r="D373" s="48"/>
      <c r="E373" s="48"/>
      <c r="F373" s="48"/>
      <c r="I373" s="5"/>
    </row>
    <row r="374" spans="2:9" x14ac:dyDescent="0.2">
      <c r="B374" s="48"/>
      <c r="C374" s="48"/>
      <c r="D374" s="48"/>
      <c r="E374" s="48"/>
      <c r="F374" s="48"/>
      <c r="I374" s="5"/>
    </row>
    <row r="375" spans="2:9" x14ac:dyDescent="0.2">
      <c r="B375" s="48"/>
      <c r="C375" s="48"/>
      <c r="D375" s="48"/>
      <c r="E375" s="48"/>
      <c r="F375" s="48"/>
      <c r="I375" s="5"/>
    </row>
    <row r="376" spans="2:9" x14ac:dyDescent="0.2">
      <c r="B376" s="48"/>
      <c r="C376" s="48"/>
      <c r="D376" s="48"/>
      <c r="E376" s="48"/>
      <c r="F376" s="48"/>
      <c r="I376" s="5"/>
    </row>
    <row r="377" spans="2:9" x14ac:dyDescent="0.2">
      <c r="B377" s="48"/>
      <c r="C377" s="48"/>
      <c r="D377" s="48"/>
      <c r="E377" s="48"/>
      <c r="F377" s="48"/>
      <c r="I377" s="5"/>
    </row>
    <row r="378" spans="2:9" x14ac:dyDescent="0.2">
      <c r="B378" s="48"/>
      <c r="C378" s="48"/>
      <c r="D378" s="48"/>
      <c r="E378" s="48"/>
      <c r="F378" s="48"/>
      <c r="I378" s="5"/>
    </row>
    <row r="379" spans="2:9" x14ac:dyDescent="0.2">
      <c r="B379" s="48"/>
      <c r="C379" s="48"/>
      <c r="D379" s="48"/>
      <c r="E379" s="48"/>
      <c r="F379" s="48"/>
      <c r="I379" s="5"/>
    </row>
    <row r="380" spans="2:9" x14ac:dyDescent="0.2">
      <c r="B380" s="48"/>
      <c r="C380" s="48"/>
      <c r="D380" s="48"/>
      <c r="E380" s="48"/>
      <c r="F380" s="48"/>
      <c r="I380" s="5"/>
    </row>
    <row r="381" spans="2:9" x14ac:dyDescent="0.2">
      <c r="B381" s="48"/>
      <c r="C381" s="48"/>
      <c r="D381" s="48"/>
      <c r="E381" s="48"/>
      <c r="F381" s="48"/>
      <c r="I381" s="5"/>
    </row>
    <row r="382" spans="2:9" x14ac:dyDescent="0.2">
      <c r="B382" s="48"/>
      <c r="C382" s="48"/>
      <c r="D382" s="48"/>
      <c r="E382" s="48"/>
      <c r="F382" s="48"/>
      <c r="I382" s="5"/>
    </row>
    <row r="383" spans="2:9" x14ac:dyDescent="0.2">
      <c r="B383" s="48"/>
      <c r="C383" s="48"/>
      <c r="D383" s="48"/>
      <c r="E383" s="48"/>
      <c r="F383" s="48"/>
      <c r="I383" s="5"/>
    </row>
    <row r="384" spans="2:9" x14ac:dyDescent="0.2">
      <c r="B384" s="48"/>
      <c r="C384" s="48"/>
      <c r="D384" s="48"/>
      <c r="E384" s="48"/>
      <c r="F384" s="48"/>
      <c r="I384" s="5"/>
    </row>
    <row r="385" spans="2:9" x14ac:dyDescent="0.2">
      <c r="B385" s="48"/>
      <c r="C385" s="48"/>
      <c r="D385" s="48"/>
      <c r="E385" s="48"/>
      <c r="F385" s="48"/>
      <c r="I385" s="5"/>
    </row>
    <row r="386" spans="2:9" x14ac:dyDescent="0.2">
      <c r="B386" s="48"/>
      <c r="C386" s="48"/>
      <c r="D386" s="48"/>
      <c r="E386" s="48"/>
      <c r="F386" s="48"/>
    </row>
    <row r="387" spans="2:9" x14ac:dyDescent="0.2">
      <c r="B387" s="48"/>
      <c r="C387" s="48"/>
      <c r="D387" s="48"/>
      <c r="E387" s="48"/>
      <c r="F387" s="48"/>
    </row>
    <row r="388" spans="2:9" x14ac:dyDescent="0.2">
      <c r="B388" s="48"/>
      <c r="C388" s="48"/>
      <c r="D388" s="48"/>
      <c r="E388" s="48"/>
      <c r="F388" s="48"/>
    </row>
    <row r="389" spans="2:9" x14ac:dyDescent="0.2">
      <c r="B389" s="48"/>
      <c r="C389" s="48"/>
      <c r="D389" s="48"/>
      <c r="E389" s="48"/>
      <c r="F389" s="48"/>
    </row>
    <row r="390" spans="2:9" x14ac:dyDescent="0.2">
      <c r="B390" s="48"/>
      <c r="C390" s="48"/>
      <c r="D390" s="48"/>
      <c r="E390" s="48"/>
      <c r="F390" s="48"/>
    </row>
    <row r="391" spans="2:9" x14ac:dyDescent="0.2">
      <c r="B391" s="48"/>
      <c r="C391" s="48"/>
      <c r="D391" s="48"/>
      <c r="E391" s="48"/>
      <c r="F391" s="48"/>
    </row>
    <row r="392" spans="2:9" x14ac:dyDescent="0.2">
      <c r="B392" s="48"/>
      <c r="C392" s="48"/>
      <c r="D392" s="48"/>
      <c r="E392" s="48"/>
      <c r="F392" s="48"/>
    </row>
    <row r="393" spans="2:9" x14ac:dyDescent="0.2">
      <c r="B393" s="48"/>
      <c r="C393" s="48"/>
      <c r="D393" s="48"/>
      <c r="E393" s="48"/>
      <c r="F393" s="48"/>
    </row>
    <row r="394" spans="2:9" x14ac:dyDescent="0.2">
      <c r="B394" s="48"/>
      <c r="C394" s="48"/>
      <c r="D394" s="48"/>
      <c r="E394" s="48"/>
      <c r="F394" s="48"/>
    </row>
    <row r="395" spans="2:9" x14ac:dyDescent="0.2">
      <c r="B395" s="48"/>
      <c r="C395" s="48"/>
      <c r="D395" s="48"/>
      <c r="E395" s="48"/>
      <c r="F395" s="48"/>
    </row>
    <row r="396" spans="2:9" x14ac:dyDescent="0.2">
      <c r="B396" s="48"/>
      <c r="C396" s="48"/>
      <c r="D396" s="48"/>
      <c r="E396" s="48"/>
      <c r="F396" s="48"/>
    </row>
    <row r="397" spans="2:9" x14ac:dyDescent="0.2">
      <c r="B397" s="48"/>
      <c r="C397" s="48"/>
      <c r="D397" s="48"/>
      <c r="E397" s="48"/>
      <c r="F397" s="48"/>
    </row>
    <row r="398" spans="2:9" x14ac:dyDescent="0.2">
      <c r="B398" s="48"/>
      <c r="C398" s="48"/>
      <c r="D398" s="48"/>
      <c r="E398" s="48"/>
      <c r="F398" s="48"/>
    </row>
    <row r="399" spans="2:9" x14ac:dyDescent="0.2">
      <c r="B399" s="48"/>
      <c r="C399" s="48"/>
      <c r="D399" s="48"/>
      <c r="E399" s="48"/>
      <c r="F399" s="48"/>
    </row>
    <row r="400" spans="2:9" x14ac:dyDescent="0.2">
      <c r="B400" s="48"/>
      <c r="C400" s="48"/>
      <c r="D400" s="48"/>
      <c r="E400" s="48"/>
      <c r="F400" s="48"/>
    </row>
    <row r="401" spans="2:6" x14ac:dyDescent="0.2">
      <c r="B401" s="48"/>
      <c r="C401" s="48"/>
      <c r="D401" s="48"/>
      <c r="E401" s="48"/>
      <c r="F401" s="48"/>
    </row>
    <row r="402" spans="2:6" x14ac:dyDescent="0.2">
      <c r="B402" s="48"/>
      <c r="C402" s="48"/>
      <c r="D402" s="48"/>
      <c r="E402" s="48"/>
      <c r="F402" s="48"/>
    </row>
    <row r="403" spans="2:6" x14ac:dyDescent="0.2">
      <c r="B403" s="48"/>
      <c r="C403" s="48"/>
      <c r="D403" s="48"/>
      <c r="E403" s="48"/>
      <c r="F403" s="48"/>
    </row>
    <row r="404" spans="2:6" x14ac:dyDescent="0.2">
      <c r="B404" s="48"/>
      <c r="C404" s="48"/>
      <c r="D404" s="48"/>
      <c r="E404" s="48"/>
      <c r="F404" s="48"/>
    </row>
    <row r="405" spans="2:6" x14ac:dyDescent="0.2">
      <c r="B405" s="48"/>
      <c r="C405" s="48"/>
      <c r="D405" s="48"/>
      <c r="E405" s="48"/>
      <c r="F405" s="48"/>
    </row>
    <row r="406" spans="2:6" x14ac:dyDescent="0.2">
      <c r="B406" s="48"/>
      <c r="C406" s="48"/>
      <c r="D406" s="48"/>
      <c r="E406" s="48"/>
      <c r="F406" s="48"/>
    </row>
    <row r="407" spans="2:6" x14ac:dyDescent="0.2">
      <c r="B407" s="48"/>
      <c r="C407" s="48"/>
      <c r="D407" s="48"/>
      <c r="E407" s="48"/>
      <c r="F407" s="48"/>
    </row>
    <row r="408" spans="2:6" x14ac:dyDescent="0.2">
      <c r="B408" s="48"/>
      <c r="C408" s="48"/>
      <c r="D408" s="48"/>
      <c r="E408" s="48"/>
      <c r="F408" s="48"/>
    </row>
    <row r="409" spans="2:6" x14ac:dyDescent="0.2">
      <c r="B409" s="48"/>
      <c r="C409" s="48"/>
      <c r="D409" s="48"/>
      <c r="E409" s="48"/>
      <c r="F409" s="48"/>
    </row>
    <row r="410" spans="2:6" x14ac:dyDescent="0.2">
      <c r="B410" s="48"/>
      <c r="C410" s="48"/>
      <c r="D410" s="48"/>
      <c r="E410" s="48"/>
      <c r="F410" s="48"/>
    </row>
    <row r="411" spans="2:6" x14ac:dyDescent="0.2">
      <c r="B411" s="48"/>
      <c r="C411" s="48"/>
      <c r="D411" s="48"/>
      <c r="E411" s="48"/>
      <c r="F411" s="48"/>
    </row>
    <row r="412" spans="2:6" x14ac:dyDescent="0.2">
      <c r="B412" s="48"/>
      <c r="C412" s="48"/>
      <c r="D412" s="48"/>
      <c r="E412" s="48"/>
      <c r="F412" s="48"/>
    </row>
    <row r="413" spans="2:6" x14ac:dyDescent="0.2">
      <c r="B413" s="48"/>
      <c r="C413" s="48"/>
      <c r="D413" s="48"/>
      <c r="E413" s="48"/>
      <c r="F413" s="48"/>
    </row>
    <row r="414" spans="2:6" x14ac:dyDescent="0.2">
      <c r="B414" s="48"/>
      <c r="C414" s="48"/>
      <c r="D414" s="48"/>
      <c r="E414" s="48"/>
      <c r="F414" s="48"/>
    </row>
    <row r="415" spans="2:6" x14ac:dyDescent="0.2">
      <c r="B415" s="48"/>
      <c r="C415" s="48"/>
      <c r="D415" s="48"/>
      <c r="E415" s="48"/>
      <c r="F415" s="48"/>
    </row>
    <row r="416" spans="2:6" x14ac:dyDescent="0.2">
      <c r="B416" s="48"/>
      <c r="C416" s="48"/>
      <c r="D416" s="48"/>
      <c r="E416" s="48"/>
      <c r="F416" s="48"/>
    </row>
    <row r="417" spans="2:6" x14ac:dyDescent="0.2">
      <c r="B417" s="48"/>
      <c r="C417" s="48"/>
      <c r="D417" s="48"/>
      <c r="E417" s="48"/>
      <c r="F417" s="48"/>
    </row>
    <row r="418" spans="2:6" x14ac:dyDescent="0.2">
      <c r="B418" s="48"/>
      <c r="C418" s="48"/>
      <c r="D418" s="48"/>
      <c r="E418" s="48"/>
      <c r="F418" s="48"/>
    </row>
    <row r="419" spans="2:6" x14ac:dyDescent="0.2">
      <c r="B419" s="48"/>
      <c r="C419" s="48"/>
      <c r="D419" s="48"/>
      <c r="E419" s="48"/>
      <c r="F419" s="48"/>
    </row>
    <row r="420" spans="2:6" x14ac:dyDescent="0.2">
      <c r="B420" s="48"/>
      <c r="C420" s="48"/>
      <c r="D420" s="48"/>
      <c r="E420" s="48"/>
      <c r="F420" s="48"/>
    </row>
    <row r="421" spans="2:6" x14ac:dyDescent="0.2">
      <c r="B421" s="48"/>
      <c r="C421" s="48"/>
      <c r="D421" s="48"/>
      <c r="E421" s="48"/>
      <c r="F421" s="48"/>
    </row>
    <row r="422" spans="2:6" x14ac:dyDescent="0.2">
      <c r="B422" s="48"/>
      <c r="C422" s="48"/>
      <c r="D422" s="48"/>
      <c r="E422" s="48"/>
      <c r="F422" s="48"/>
    </row>
    <row r="423" spans="2:6" x14ac:dyDescent="0.2">
      <c r="B423" s="48"/>
      <c r="C423" s="48"/>
      <c r="D423" s="48"/>
      <c r="E423" s="48"/>
      <c r="F423" s="48"/>
    </row>
    <row r="424" spans="2:6" x14ac:dyDescent="0.2">
      <c r="B424" s="48"/>
      <c r="C424" s="48"/>
      <c r="D424" s="48"/>
      <c r="E424" s="48"/>
      <c r="F424" s="48"/>
    </row>
    <row r="425" spans="2:6" x14ac:dyDescent="0.2">
      <c r="B425" s="48"/>
      <c r="C425" s="48"/>
      <c r="D425" s="48"/>
      <c r="E425" s="48"/>
      <c r="F425" s="48"/>
    </row>
    <row r="426" spans="2:6" x14ac:dyDescent="0.2">
      <c r="B426" s="48"/>
      <c r="C426" s="48"/>
      <c r="D426" s="48"/>
      <c r="E426" s="48"/>
      <c r="F426" s="48"/>
    </row>
    <row r="427" spans="2:6" x14ac:dyDescent="0.2">
      <c r="B427" s="48"/>
      <c r="C427" s="48"/>
      <c r="D427" s="48"/>
      <c r="E427" s="48"/>
      <c r="F427" s="48"/>
    </row>
    <row r="428" spans="2:6" x14ac:dyDescent="0.2">
      <c r="B428" s="48"/>
      <c r="C428" s="48"/>
      <c r="D428" s="48"/>
      <c r="E428" s="48"/>
      <c r="F428" s="48"/>
    </row>
    <row r="429" spans="2:6" x14ac:dyDescent="0.2">
      <c r="B429" s="48"/>
      <c r="C429" s="48"/>
      <c r="D429" s="48"/>
      <c r="E429" s="48"/>
      <c r="F429" s="48"/>
    </row>
    <row r="430" spans="2:6" x14ac:dyDescent="0.2">
      <c r="B430" s="48"/>
      <c r="C430" s="48"/>
      <c r="D430" s="48"/>
      <c r="E430" s="48"/>
      <c r="F430" s="48"/>
    </row>
    <row r="431" spans="2:6" x14ac:dyDescent="0.2">
      <c r="B431" s="48"/>
      <c r="C431" s="48"/>
      <c r="D431" s="48"/>
      <c r="E431" s="48"/>
      <c r="F431" s="48"/>
    </row>
    <row r="432" spans="2:6" x14ac:dyDescent="0.2">
      <c r="B432" s="48"/>
      <c r="C432" s="48"/>
      <c r="D432" s="48"/>
      <c r="E432" s="48"/>
      <c r="F432" s="48"/>
    </row>
    <row r="433" spans="2:6" x14ac:dyDescent="0.2">
      <c r="B433" s="48"/>
      <c r="C433" s="48"/>
      <c r="D433" s="48"/>
      <c r="E433" s="48"/>
      <c r="F433" s="48"/>
    </row>
    <row r="434" spans="2:6" x14ac:dyDescent="0.2">
      <c r="B434" s="48"/>
      <c r="C434" s="48"/>
      <c r="D434" s="48"/>
      <c r="E434" s="48"/>
      <c r="F434" s="48"/>
    </row>
    <row r="435" spans="2:6" x14ac:dyDescent="0.2">
      <c r="B435" s="48"/>
      <c r="C435" s="48"/>
      <c r="D435" s="48"/>
      <c r="E435" s="48"/>
      <c r="F435" s="48"/>
    </row>
    <row r="436" spans="2:6" x14ac:dyDescent="0.2">
      <c r="B436" s="48"/>
      <c r="C436" s="48"/>
      <c r="D436" s="48"/>
      <c r="E436" s="48"/>
      <c r="F436" s="48"/>
    </row>
    <row r="437" spans="2:6" x14ac:dyDescent="0.2">
      <c r="B437" s="48"/>
      <c r="C437" s="48"/>
      <c r="D437" s="48"/>
      <c r="E437" s="48"/>
      <c r="F437" s="48"/>
    </row>
    <row r="438" spans="2:6" x14ac:dyDescent="0.2">
      <c r="B438" s="48"/>
      <c r="C438" s="48"/>
      <c r="D438" s="48"/>
      <c r="E438" s="48"/>
      <c r="F438" s="48"/>
    </row>
    <row r="439" spans="2:6" x14ac:dyDescent="0.2">
      <c r="B439" s="48"/>
      <c r="C439" s="48"/>
      <c r="D439" s="48"/>
      <c r="E439" s="48"/>
      <c r="F439" s="48"/>
    </row>
    <row r="440" spans="2:6" x14ac:dyDescent="0.2">
      <c r="B440" s="48"/>
      <c r="C440" s="48"/>
      <c r="D440" s="48"/>
      <c r="E440" s="48"/>
      <c r="F440" s="48"/>
    </row>
    <row r="441" spans="2:6" x14ac:dyDescent="0.2">
      <c r="B441" s="48"/>
      <c r="C441" s="48"/>
      <c r="D441" s="48"/>
      <c r="E441" s="48"/>
      <c r="F441" s="48"/>
    </row>
    <row r="442" spans="2:6" x14ac:dyDescent="0.2">
      <c r="B442" s="48"/>
      <c r="C442" s="48"/>
      <c r="D442" s="48"/>
      <c r="E442" s="48"/>
      <c r="F442" s="48"/>
    </row>
  </sheetData>
  <mergeCells count="1">
    <mergeCell ref="D1:D2"/>
  </mergeCells>
  <phoneticPr fontId="4"/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/>
  <dimension ref="A1:BL442"/>
  <sheetViews>
    <sheetView workbookViewId="0">
      <pane xSplit="3" ySplit="3" topLeftCell="D4" activePane="bottomRight" state="frozen"/>
      <selection pane="topRight" activeCell="E1" sqref="E1"/>
      <selection pane="bottomLeft" activeCell="A4" sqref="A4"/>
      <selection pane="bottomRight"/>
    </sheetView>
  </sheetViews>
  <sheetFormatPr defaultColWidth="9" defaultRowHeight="11" x14ac:dyDescent="0.2"/>
  <cols>
    <col min="1" max="1" width="6.453125" style="7" customWidth="1"/>
    <col min="2" max="2" width="14.36328125" style="7" customWidth="1"/>
    <col min="3" max="3" width="13.453125" style="7" customWidth="1"/>
    <col min="4" max="4" width="11.6328125" style="42" customWidth="1"/>
    <col min="5" max="8" width="9" style="37"/>
    <col min="9" max="16384" width="9" style="48"/>
  </cols>
  <sheetData>
    <row r="1" spans="1:64" s="3" customFormat="1" x14ac:dyDescent="0.2">
      <c r="A1" s="1" t="s">
        <v>269</v>
      </c>
      <c r="B1" s="1" t="s">
        <v>1</v>
      </c>
      <c r="C1" s="2" t="s">
        <v>2</v>
      </c>
      <c r="D1" s="164" t="s">
        <v>328</v>
      </c>
      <c r="E1" s="9" t="s">
        <v>329</v>
      </c>
      <c r="F1" s="10"/>
      <c r="G1" s="10"/>
      <c r="H1" s="11"/>
      <c r="I1" s="9" t="s">
        <v>33</v>
      </c>
      <c r="J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9" t="s">
        <v>34</v>
      </c>
      <c r="AA1" s="10"/>
      <c r="AB1" s="11"/>
      <c r="AC1" s="12" t="s">
        <v>35</v>
      </c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  <c r="AR1" s="14"/>
      <c r="AS1" s="12" t="s">
        <v>36</v>
      </c>
      <c r="AT1" s="13"/>
      <c r="AU1" s="13"/>
      <c r="AV1" s="13"/>
      <c r="AW1" s="13"/>
      <c r="AX1" s="13"/>
      <c r="AY1" s="13"/>
      <c r="AZ1" s="13"/>
      <c r="BA1" s="13"/>
      <c r="BB1" s="12"/>
      <c r="BC1" s="13"/>
      <c r="BD1" s="13"/>
      <c r="BE1" s="13"/>
      <c r="BF1" s="13"/>
      <c r="BG1" s="12" t="s">
        <v>37</v>
      </c>
      <c r="BH1" s="13"/>
      <c r="BI1" s="13"/>
      <c r="BJ1" s="13"/>
      <c r="BK1" s="13"/>
      <c r="BL1" s="14"/>
    </row>
    <row r="2" spans="1:64" s="5" customFormat="1" x14ac:dyDescent="0.2">
      <c r="B2" s="4"/>
      <c r="C2" s="4"/>
      <c r="D2" s="189"/>
      <c r="E2" s="12" t="s">
        <v>330</v>
      </c>
      <c r="F2" s="13"/>
      <c r="G2" s="13"/>
      <c r="H2" s="14"/>
      <c r="I2" s="12" t="s">
        <v>38</v>
      </c>
      <c r="J2" s="14"/>
      <c r="O2" s="12" t="s">
        <v>39</v>
      </c>
      <c r="P2" s="13"/>
      <c r="Q2" s="15"/>
      <c r="R2" s="15"/>
      <c r="S2" s="15"/>
      <c r="T2" s="15"/>
      <c r="U2" s="12" t="s">
        <v>40</v>
      </c>
      <c r="V2" s="14"/>
      <c r="W2" s="12" t="s">
        <v>32</v>
      </c>
      <c r="X2" s="14"/>
      <c r="Y2" s="13"/>
      <c r="Z2" s="16"/>
      <c r="AA2" s="15"/>
      <c r="AB2" s="17"/>
      <c r="AC2" s="12" t="s">
        <v>41</v>
      </c>
      <c r="AD2" s="13"/>
      <c r="AE2" s="14"/>
      <c r="AF2" s="13"/>
      <c r="AG2" s="12" t="s">
        <v>42</v>
      </c>
      <c r="AH2" s="13"/>
      <c r="AI2" s="14"/>
      <c r="AJ2" s="12" t="s">
        <v>43</v>
      </c>
      <c r="AK2" s="13"/>
      <c r="AL2" s="14"/>
      <c r="AM2" s="12" t="s">
        <v>32</v>
      </c>
      <c r="AN2" s="13"/>
      <c r="AO2" s="14"/>
      <c r="AP2" s="12" t="s">
        <v>44</v>
      </c>
      <c r="AQ2" s="13"/>
      <c r="AR2" s="13"/>
      <c r="AS2" s="12" t="s">
        <v>45</v>
      </c>
      <c r="AT2" s="13"/>
      <c r="AU2" s="13"/>
      <c r="AV2" s="13"/>
      <c r="AW2" s="13"/>
      <c r="AX2" s="13"/>
      <c r="AY2" s="13"/>
      <c r="AZ2" s="13"/>
      <c r="BA2" s="13"/>
      <c r="BB2" s="12" t="s">
        <v>46</v>
      </c>
      <c r="BC2" s="13"/>
      <c r="BD2" s="13"/>
      <c r="BE2" s="13"/>
      <c r="BF2" s="13"/>
      <c r="BG2" s="12" t="s">
        <v>47</v>
      </c>
      <c r="BH2" s="12" t="s">
        <v>48</v>
      </c>
      <c r="BI2" s="12" t="s">
        <v>49</v>
      </c>
      <c r="BJ2" s="14"/>
      <c r="BK2" s="12" t="s">
        <v>50</v>
      </c>
      <c r="BL2" s="14"/>
    </row>
    <row r="3" spans="1:64" s="7" customFormat="1" ht="44" x14ac:dyDescent="0.2">
      <c r="B3" s="32"/>
      <c r="C3" s="33"/>
      <c r="D3" s="40" t="s">
        <v>51</v>
      </c>
      <c r="E3" s="18" t="s">
        <v>56</v>
      </c>
      <c r="F3" s="18" t="s">
        <v>57</v>
      </c>
      <c r="G3" s="18" t="s">
        <v>58</v>
      </c>
      <c r="H3" s="18" t="s">
        <v>59</v>
      </c>
      <c r="I3" s="39" t="s">
        <v>60</v>
      </c>
      <c r="J3" s="43" t="s">
        <v>61</v>
      </c>
      <c r="K3" s="44" t="s">
        <v>52</v>
      </c>
      <c r="L3" s="44" t="s">
        <v>53</v>
      </c>
      <c r="M3" s="44" t="s">
        <v>54</v>
      </c>
      <c r="N3" s="44" t="s">
        <v>55</v>
      </c>
      <c r="O3" s="19" t="s">
        <v>66</v>
      </c>
      <c r="P3" s="19" t="s">
        <v>67</v>
      </c>
      <c r="Q3" s="45" t="s">
        <v>62</v>
      </c>
      <c r="R3" s="46" t="s">
        <v>63</v>
      </c>
      <c r="S3" s="46" t="s">
        <v>64</v>
      </c>
      <c r="T3" s="47" t="s">
        <v>65</v>
      </c>
      <c r="U3" s="20" t="s">
        <v>68</v>
      </c>
      <c r="V3" s="20" t="s">
        <v>69</v>
      </c>
      <c r="W3" s="21" t="s">
        <v>70</v>
      </c>
      <c r="X3" s="21" t="s">
        <v>72</v>
      </c>
      <c r="Y3" s="21" t="s">
        <v>71</v>
      </c>
      <c r="Z3" s="22" t="s">
        <v>73</v>
      </c>
      <c r="AA3" s="22" t="s">
        <v>74</v>
      </c>
      <c r="AB3" s="23" t="s">
        <v>75</v>
      </c>
      <c r="AC3" s="24" t="s">
        <v>76</v>
      </c>
      <c r="AD3" s="25" t="s">
        <v>78</v>
      </c>
      <c r="AE3" s="25" t="s">
        <v>79</v>
      </c>
      <c r="AF3" s="25" t="s">
        <v>77</v>
      </c>
      <c r="AG3" s="49" t="s">
        <v>80</v>
      </c>
      <c r="AH3" s="26" t="s">
        <v>81</v>
      </c>
      <c r="AI3" s="26" t="s">
        <v>82</v>
      </c>
      <c r="AJ3" s="27" t="s">
        <v>83</v>
      </c>
      <c r="AK3" s="27" t="s">
        <v>84</v>
      </c>
      <c r="AL3" s="27" t="s">
        <v>85</v>
      </c>
      <c r="AM3" s="28" t="s">
        <v>86</v>
      </c>
      <c r="AN3" s="28" t="s">
        <v>87</v>
      </c>
      <c r="AO3" s="28" t="s">
        <v>88</v>
      </c>
      <c r="AP3" s="27" t="s">
        <v>89</v>
      </c>
      <c r="AQ3" s="27" t="s">
        <v>90</v>
      </c>
      <c r="AR3" s="50" t="s">
        <v>44</v>
      </c>
      <c r="AS3" s="29" t="s">
        <v>91</v>
      </c>
      <c r="AT3" s="29" t="s">
        <v>92</v>
      </c>
      <c r="AU3" s="29" t="s">
        <v>93</v>
      </c>
      <c r="AV3" s="29" t="s">
        <v>94</v>
      </c>
      <c r="AW3" s="29" t="s">
        <v>95</v>
      </c>
      <c r="AX3" s="29" t="s">
        <v>96</v>
      </c>
      <c r="AY3" s="29" t="s">
        <v>97</v>
      </c>
      <c r="AZ3" s="29" t="s">
        <v>98</v>
      </c>
      <c r="BA3" s="29" t="s">
        <v>99</v>
      </c>
      <c r="BB3" s="51" t="s">
        <v>100</v>
      </c>
      <c r="BC3" s="30" t="s">
        <v>101</v>
      </c>
      <c r="BD3" s="30" t="s">
        <v>102</v>
      </c>
      <c r="BE3" s="30" t="s">
        <v>98</v>
      </c>
      <c r="BF3" s="30" t="s">
        <v>99</v>
      </c>
      <c r="BG3" s="31" t="s">
        <v>91</v>
      </c>
      <c r="BH3" s="31" t="s">
        <v>91</v>
      </c>
      <c r="BI3" s="27" t="s">
        <v>103</v>
      </c>
      <c r="BJ3" s="27" t="s">
        <v>104</v>
      </c>
      <c r="BK3" s="27" t="s">
        <v>103</v>
      </c>
      <c r="BL3" s="27" t="s">
        <v>104</v>
      </c>
    </row>
    <row r="4" spans="1:64" s="37" customFormat="1" x14ac:dyDescent="0.2">
      <c r="A4" s="6">
        <v>1</v>
      </c>
      <c r="B4" s="34" t="s">
        <v>106</v>
      </c>
      <c r="C4" s="34" t="s">
        <v>105</v>
      </c>
      <c r="D4" s="41">
        <v>4.8685656550000003</v>
      </c>
      <c r="E4" s="36">
        <v>191</v>
      </c>
      <c r="F4" s="36">
        <v>0</v>
      </c>
      <c r="G4" s="36">
        <v>11</v>
      </c>
      <c r="H4" s="36">
        <v>180</v>
      </c>
      <c r="I4" s="36">
        <v>0</v>
      </c>
      <c r="J4" s="36">
        <v>0</v>
      </c>
      <c r="K4" s="36">
        <v>0</v>
      </c>
      <c r="L4" s="36">
        <v>0</v>
      </c>
      <c r="M4" s="36">
        <v>0</v>
      </c>
      <c r="N4" s="36">
        <v>0</v>
      </c>
      <c r="O4" s="36">
        <v>0</v>
      </c>
      <c r="P4" s="36">
        <v>0</v>
      </c>
      <c r="Q4" s="36">
        <v>0</v>
      </c>
      <c r="R4" s="36">
        <v>0</v>
      </c>
      <c r="S4" s="36">
        <v>0</v>
      </c>
      <c r="T4" s="36">
        <v>0</v>
      </c>
      <c r="U4" s="36">
        <v>0.18900000000000003</v>
      </c>
      <c r="V4" s="36">
        <v>0.4536</v>
      </c>
      <c r="W4" s="36">
        <v>0.18900000000000003</v>
      </c>
      <c r="X4" s="36">
        <v>0.4536</v>
      </c>
      <c r="Y4" s="36">
        <v>0.64260000000000006</v>
      </c>
      <c r="Z4" s="36">
        <v>0</v>
      </c>
      <c r="AA4" s="36">
        <v>0</v>
      </c>
      <c r="AB4" s="36">
        <v>0</v>
      </c>
      <c r="AC4" s="36">
        <v>0</v>
      </c>
      <c r="AD4" s="36">
        <v>0</v>
      </c>
      <c r="AE4" s="36">
        <v>0</v>
      </c>
      <c r="AF4" s="36">
        <v>0</v>
      </c>
      <c r="AG4" s="36">
        <v>2.9734462507266034E-2</v>
      </c>
      <c r="AH4" s="36">
        <v>5.0582763805464052E-2</v>
      </c>
      <c r="AI4" s="36">
        <v>0.16200155434993216</v>
      </c>
      <c r="AJ4" s="36">
        <v>0</v>
      </c>
      <c r="AK4" s="36">
        <v>0</v>
      </c>
      <c r="AL4" s="36">
        <v>0</v>
      </c>
      <c r="AM4" s="36">
        <v>2.9734462507266034E-2</v>
      </c>
      <c r="AN4" s="36">
        <v>5.0582763805464052E-2</v>
      </c>
      <c r="AO4" s="36">
        <v>0.16200155434993216</v>
      </c>
      <c r="AP4" s="36">
        <v>0.71942064800000005</v>
      </c>
      <c r="AQ4" s="36">
        <v>0.38738034900000001</v>
      </c>
      <c r="AR4" s="36">
        <v>1.1068009970000001</v>
      </c>
      <c r="AS4" s="36">
        <v>0</v>
      </c>
      <c r="AT4" s="36">
        <v>0</v>
      </c>
      <c r="AU4" s="36">
        <v>0</v>
      </c>
      <c r="AV4" s="36">
        <v>0</v>
      </c>
      <c r="AW4" s="36">
        <v>0</v>
      </c>
      <c r="AX4" s="36">
        <v>0</v>
      </c>
      <c r="AY4" s="36">
        <v>0</v>
      </c>
      <c r="AZ4" s="36">
        <v>0</v>
      </c>
      <c r="BA4" s="36">
        <v>0</v>
      </c>
      <c r="BB4" s="36">
        <v>0.10259333700000001</v>
      </c>
      <c r="BC4" s="36">
        <v>3.444827708</v>
      </c>
      <c r="BD4" s="36">
        <v>6.6525021659999997</v>
      </c>
      <c r="BE4" s="36">
        <v>8.6894399999999997E-3</v>
      </c>
      <c r="BF4" s="36">
        <v>1.7378881428571431E-2</v>
      </c>
      <c r="BG4" s="36">
        <v>0.514020649</v>
      </c>
      <c r="BH4" s="36">
        <v>1.4078417889999999</v>
      </c>
      <c r="BI4" s="36">
        <v>0</v>
      </c>
      <c r="BJ4" s="36">
        <v>0</v>
      </c>
      <c r="BK4" s="36">
        <v>0</v>
      </c>
      <c r="BL4" s="36">
        <v>0</v>
      </c>
    </row>
    <row r="5" spans="1:64" s="37" customFormat="1" x14ac:dyDescent="0.2">
      <c r="A5" s="35">
        <v>2</v>
      </c>
      <c r="B5" s="34" t="s">
        <v>106</v>
      </c>
      <c r="C5" s="34" t="s">
        <v>107</v>
      </c>
      <c r="D5" s="41">
        <v>5.6068883610000002</v>
      </c>
      <c r="E5" s="36">
        <v>19</v>
      </c>
      <c r="F5" s="36">
        <v>1</v>
      </c>
      <c r="G5" s="36">
        <v>8</v>
      </c>
      <c r="H5" s="36">
        <v>10</v>
      </c>
      <c r="I5" s="36">
        <v>2.1528946424925546</v>
      </c>
      <c r="J5" s="36">
        <v>72.903077601073548</v>
      </c>
      <c r="K5" s="36">
        <v>1.0186961425325427</v>
      </c>
      <c r="L5" s="36">
        <v>1.1341984999600119</v>
      </c>
      <c r="M5" s="36">
        <v>38.957405743588623</v>
      </c>
      <c r="N5" s="36">
        <v>36.09856649997748</v>
      </c>
      <c r="O5" s="36">
        <v>0.85522729100000006</v>
      </c>
      <c r="P5" s="36">
        <v>1.515050601</v>
      </c>
      <c r="Q5" s="36">
        <v>0.78674432000000005</v>
      </c>
      <c r="R5" s="36">
        <v>6.8482971000000004E-2</v>
      </c>
      <c r="S5" s="36">
        <v>1.425724988</v>
      </c>
      <c r="T5" s="36">
        <v>8.9325612999999998E-2</v>
      </c>
      <c r="U5" s="36">
        <v>0.1429</v>
      </c>
      <c r="V5" s="36">
        <v>0.34059999999999996</v>
      </c>
      <c r="W5" s="36">
        <v>3.1510219334925544</v>
      </c>
      <c r="X5" s="36">
        <v>74.758728202073542</v>
      </c>
      <c r="Y5" s="36">
        <v>77.9097501355661</v>
      </c>
      <c r="Z5" s="36">
        <v>4.6486236139112264E-2</v>
      </c>
      <c r="AA5" s="36">
        <v>1.3977057696119167E-2</v>
      </c>
      <c r="AB5" s="36">
        <v>1.3977058000000001E-2</v>
      </c>
      <c r="AC5" s="36">
        <v>2.1096740871581306E-2</v>
      </c>
      <c r="AD5" s="36">
        <v>0.96359190188510468</v>
      </c>
      <c r="AE5" s="36">
        <v>8.6723271169659419</v>
      </c>
      <c r="AF5" s="36">
        <v>9.6359190188510428</v>
      </c>
      <c r="AG5" s="36">
        <v>2.7830979886333145E-2</v>
      </c>
      <c r="AH5" s="36">
        <v>4.7344655438819591E-2</v>
      </c>
      <c r="AI5" s="36">
        <v>0.15163085593243575</v>
      </c>
      <c r="AJ5" s="36">
        <v>1.3972710216241658E-3</v>
      </c>
      <c r="AK5" s="36">
        <v>1.6885216556045861E-3</v>
      </c>
      <c r="AL5" s="36">
        <v>4.2231300713494241E-3</v>
      </c>
      <c r="AM5" s="36">
        <v>5.0324991779538614E-2</v>
      </c>
      <c r="AN5" s="36">
        <v>1.0126250789795288</v>
      </c>
      <c r="AO5" s="36">
        <v>8.8281811029697259</v>
      </c>
      <c r="AP5" s="36">
        <v>1239.2953123489999</v>
      </c>
      <c r="AQ5" s="36">
        <v>667.312860495</v>
      </c>
      <c r="AR5" s="36">
        <v>1906.6081728439999</v>
      </c>
      <c r="AS5" s="36">
        <v>56.927800611999999</v>
      </c>
      <c r="AT5" s="36">
        <v>4256.6501204400001</v>
      </c>
      <c r="AU5" s="36">
        <v>10096.373060718</v>
      </c>
      <c r="AV5" s="36">
        <v>2494.1483357410002</v>
      </c>
      <c r="AW5" s="36">
        <v>5915.8848751710002</v>
      </c>
      <c r="AX5" s="36">
        <v>2353.8228470190002</v>
      </c>
      <c r="AY5" s="36">
        <v>5583.046036185</v>
      </c>
      <c r="AZ5" s="36">
        <v>1.5409477442857142</v>
      </c>
      <c r="BA5" s="36">
        <v>3.08189549</v>
      </c>
      <c r="BB5" s="36">
        <v>8.4481305669999998</v>
      </c>
      <c r="BC5" s="36">
        <v>587.87500645</v>
      </c>
      <c r="BD5" s="36">
        <v>1394.3841307719999</v>
      </c>
      <c r="BE5" s="36">
        <v>0.7155390085714286</v>
      </c>
      <c r="BF5" s="36">
        <v>1.4310780171428572</v>
      </c>
      <c r="BG5" s="36">
        <v>16.120318876999999</v>
      </c>
      <c r="BH5" s="36">
        <v>132.73363493599999</v>
      </c>
      <c r="BI5" s="36">
        <v>0.4800000000000002</v>
      </c>
      <c r="BJ5" s="36">
        <v>0.4800000000000002</v>
      </c>
      <c r="BK5" s="36">
        <v>0.45000000000000018</v>
      </c>
      <c r="BL5" s="36">
        <v>0.45000000000000018</v>
      </c>
    </row>
    <row r="6" spans="1:64" s="37" customFormat="1" x14ac:dyDescent="0.2">
      <c r="A6" s="6">
        <v>3</v>
      </c>
      <c r="B6" s="34" t="s">
        <v>106</v>
      </c>
      <c r="C6" s="34" t="s">
        <v>108</v>
      </c>
      <c r="D6" s="41">
        <v>5.8949421439999998</v>
      </c>
      <c r="E6" s="36">
        <v>8</v>
      </c>
      <c r="F6" s="36">
        <v>2</v>
      </c>
      <c r="G6" s="36">
        <v>2</v>
      </c>
      <c r="H6" s="36">
        <v>4</v>
      </c>
      <c r="I6" s="36">
        <v>6.6494994575619284</v>
      </c>
      <c r="J6" s="36">
        <v>84.935496470846303</v>
      </c>
      <c r="K6" s="36">
        <v>3.7683797709733784</v>
      </c>
      <c r="L6" s="36">
        <v>2.88111968658855</v>
      </c>
      <c r="M6" s="36">
        <v>67.739994089151494</v>
      </c>
      <c r="N6" s="36">
        <v>23.845001839256735</v>
      </c>
      <c r="O6" s="36">
        <v>0.32198576700000003</v>
      </c>
      <c r="P6" s="36">
        <v>0.46282046600000004</v>
      </c>
      <c r="Q6" s="36">
        <v>0.28861244000000003</v>
      </c>
      <c r="R6" s="36">
        <v>3.3373327000000001E-2</v>
      </c>
      <c r="S6" s="36">
        <v>0.41929004000000003</v>
      </c>
      <c r="T6" s="36">
        <v>4.3530425999999997E-2</v>
      </c>
      <c r="U6" s="36">
        <v>7.4499999999999997E-2</v>
      </c>
      <c r="V6" s="36">
        <v>0.17620000000000002</v>
      </c>
      <c r="W6" s="36">
        <v>7.0459852245619281</v>
      </c>
      <c r="X6" s="36">
        <v>85.574516936846294</v>
      </c>
      <c r="Y6" s="36">
        <v>92.620502161408226</v>
      </c>
      <c r="Z6" s="36">
        <v>8.0128101945411853E-2</v>
      </c>
      <c r="AA6" s="36">
        <v>3.7732955549274916E-2</v>
      </c>
      <c r="AB6" s="36">
        <v>3.7732955999999998E-2</v>
      </c>
      <c r="AC6" s="36">
        <v>4.0280560532594503E-2</v>
      </c>
      <c r="AD6" s="36">
        <v>0.64995586093470759</v>
      </c>
      <c r="AE6" s="36">
        <v>5.8496027484123712</v>
      </c>
      <c r="AF6" s="36">
        <v>6.4995586093470745</v>
      </c>
      <c r="AG6" s="36">
        <v>1.3981515748049867E-2</v>
      </c>
      <c r="AH6" s="36">
        <v>2.3784647479441152E-2</v>
      </c>
      <c r="AI6" s="36">
        <v>7.6175154765237188E-2</v>
      </c>
      <c r="AJ6" s="36">
        <v>3.8511868171103312E-3</v>
      </c>
      <c r="AK6" s="36">
        <v>4.6539377374627397E-3</v>
      </c>
      <c r="AL6" s="36">
        <v>1.1639877015512418E-2</v>
      </c>
      <c r="AM6" s="36">
        <v>5.8113263097754699E-2</v>
      </c>
      <c r="AN6" s="36">
        <v>0.67839444615161149</v>
      </c>
      <c r="AO6" s="36">
        <v>5.9374177801931207</v>
      </c>
      <c r="AP6" s="36">
        <v>798.87771404600005</v>
      </c>
      <c r="AQ6" s="36">
        <v>430.16492294699998</v>
      </c>
      <c r="AR6" s="36">
        <v>1229.0426369930001</v>
      </c>
      <c r="AS6" s="36">
        <v>47.633196818999998</v>
      </c>
      <c r="AT6" s="36">
        <v>1538.112600964</v>
      </c>
      <c r="AU6" s="36">
        <v>3475.052530554</v>
      </c>
      <c r="AV6" s="36">
        <v>910.78534859900003</v>
      </c>
      <c r="AW6" s="36">
        <v>2057.7342181959998</v>
      </c>
      <c r="AX6" s="36">
        <v>872.19423465499995</v>
      </c>
      <c r="AY6" s="36">
        <v>1970.545446656</v>
      </c>
      <c r="AZ6" s="36">
        <v>0.9820907771428572</v>
      </c>
      <c r="BA6" s="36">
        <v>1.9641815542857144</v>
      </c>
      <c r="BB6" s="36">
        <v>4.4006928089999997</v>
      </c>
      <c r="BC6" s="36">
        <v>205.362420985</v>
      </c>
      <c r="BD6" s="36">
        <v>463.97461426400002</v>
      </c>
      <c r="BE6" s="36">
        <v>0.37272948571428577</v>
      </c>
      <c r="BF6" s="36">
        <v>0.74545897285714291</v>
      </c>
      <c r="BG6" s="36">
        <v>9.4162226610000008</v>
      </c>
      <c r="BH6" s="36">
        <v>69.116688310000001</v>
      </c>
      <c r="BI6" s="36">
        <v>0.72000000000000042</v>
      </c>
      <c r="BJ6" s="36">
        <v>0.72000000000000042</v>
      </c>
      <c r="BK6" s="36">
        <v>1.1100000000000008</v>
      </c>
      <c r="BL6" s="36">
        <v>1.1100000000000008</v>
      </c>
    </row>
    <row r="7" spans="1:64" s="37" customFormat="1" x14ac:dyDescent="0.2">
      <c r="A7" s="6">
        <v>4</v>
      </c>
      <c r="B7" s="34" t="s">
        <v>106</v>
      </c>
      <c r="C7" s="34" t="s">
        <v>109</v>
      </c>
      <c r="D7" s="41">
        <v>5.9121250869999997</v>
      </c>
      <c r="E7" s="36">
        <v>38</v>
      </c>
      <c r="F7" s="36">
        <v>15</v>
      </c>
      <c r="G7" s="36">
        <v>20</v>
      </c>
      <c r="H7" s="36">
        <v>3</v>
      </c>
      <c r="I7" s="36">
        <v>1.4440916259579728</v>
      </c>
      <c r="J7" s="36">
        <v>34.636786346029901</v>
      </c>
      <c r="K7" s="36">
        <v>0.78147062596362948</v>
      </c>
      <c r="L7" s="36">
        <v>0.66262099999434321</v>
      </c>
      <c r="M7" s="36">
        <v>23.456270971975819</v>
      </c>
      <c r="N7" s="36">
        <v>12.624607000012059</v>
      </c>
      <c r="O7" s="36">
        <v>5.3275578000000004E-2</v>
      </c>
      <c r="P7" s="36">
        <v>8.7215363000000004E-2</v>
      </c>
      <c r="Q7" s="36">
        <v>4.9335761000000006E-2</v>
      </c>
      <c r="R7" s="36">
        <v>3.939817E-3</v>
      </c>
      <c r="S7" s="36">
        <v>8.2076469999999999E-2</v>
      </c>
      <c r="T7" s="36">
        <v>5.1388930000000003E-3</v>
      </c>
      <c r="U7" s="36">
        <v>1.3649999999999998</v>
      </c>
      <c r="V7" s="36">
        <v>3.2326999999999999</v>
      </c>
      <c r="W7" s="36">
        <v>2.8623672039579726</v>
      </c>
      <c r="X7" s="36">
        <v>37.9567017090299</v>
      </c>
      <c r="Y7" s="36">
        <v>40.819068912987873</v>
      </c>
      <c r="Z7" s="36">
        <v>2.5806168382614993E-2</v>
      </c>
      <c r="AA7" s="36">
        <v>8.0236818174696731E-3</v>
      </c>
      <c r="AB7" s="36">
        <v>8.0236820000000007E-3</v>
      </c>
      <c r="AC7" s="36">
        <v>9.6415707932172197E-3</v>
      </c>
      <c r="AD7" s="36">
        <v>0.41484818783105809</v>
      </c>
      <c r="AE7" s="36">
        <v>3.7336336904795226</v>
      </c>
      <c r="AF7" s="36">
        <v>4.1484818783105801</v>
      </c>
      <c r="AG7" s="36">
        <v>0.23919504200594616</v>
      </c>
      <c r="AH7" s="36">
        <v>0.40690650824000063</v>
      </c>
      <c r="AI7" s="36">
        <v>1.3032005736875703</v>
      </c>
      <c r="AJ7" s="36">
        <v>8.1893128991145927E-4</v>
      </c>
      <c r="AK7" s="36">
        <v>9.8963135708743594E-4</v>
      </c>
      <c r="AL7" s="36">
        <v>2.4751485595663567E-3</v>
      </c>
      <c r="AM7" s="36">
        <v>0.24965554408907484</v>
      </c>
      <c r="AN7" s="36">
        <v>0.82274432742814607</v>
      </c>
      <c r="AO7" s="36">
        <v>5.0393094127266584</v>
      </c>
      <c r="AP7" s="36">
        <v>428.87028111000001</v>
      </c>
      <c r="AQ7" s="36">
        <v>230.93015136700001</v>
      </c>
      <c r="AR7" s="36">
        <v>659.80043247699996</v>
      </c>
      <c r="AS7" s="36">
        <v>23.120368272</v>
      </c>
      <c r="AT7" s="36">
        <v>1813.535184865</v>
      </c>
      <c r="AU7" s="36">
        <v>3864.4390177270002</v>
      </c>
      <c r="AV7" s="36">
        <v>992.32819342300002</v>
      </c>
      <c r="AW7" s="36">
        <v>2114.5395033179998</v>
      </c>
      <c r="AX7" s="36">
        <v>945.56590501000005</v>
      </c>
      <c r="AY7" s="36">
        <v>2014.8943387750001</v>
      </c>
      <c r="AZ7" s="36">
        <v>0.42737918714285716</v>
      </c>
      <c r="BA7" s="36">
        <v>0.85475837571428581</v>
      </c>
      <c r="BB7" s="36">
        <v>2.9572275389999998</v>
      </c>
      <c r="BC7" s="36">
        <v>113.532371961</v>
      </c>
      <c r="BD7" s="36">
        <v>241.924684805</v>
      </c>
      <c r="BE7" s="36">
        <v>0.25047099285714286</v>
      </c>
      <c r="BF7" s="36">
        <v>0.5009419871428572</v>
      </c>
      <c r="BG7" s="36">
        <v>6.231577283</v>
      </c>
      <c r="BH7" s="36">
        <v>25.344098788</v>
      </c>
      <c r="BI7" s="36">
        <v>0.21</v>
      </c>
      <c r="BJ7" s="36">
        <v>0.21</v>
      </c>
      <c r="BK7" s="36">
        <v>0.15</v>
      </c>
      <c r="BL7" s="36">
        <v>0.15</v>
      </c>
    </row>
    <row r="8" spans="1:64" s="37" customFormat="1" x14ac:dyDescent="0.2">
      <c r="A8" s="6">
        <v>5</v>
      </c>
      <c r="B8" s="34" t="s">
        <v>106</v>
      </c>
      <c r="C8" s="34" t="s">
        <v>110</v>
      </c>
      <c r="D8" s="41">
        <v>6.1682978320000004</v>
      </c>
      <c r="E8" s="36">
        <v>56</v>
      </c>
      <c r="F8" s="36">
        <v>36</v>
      </c>
      <c r="G8" s="36">
        <v>20</v>
      </c>
      <c r="H8" s="36">
        <v>0</v>
      </c>
      <c r="I8" s="36">
        <v>39.084461058410582</v>
      </c>
      <c r="J8" s="36">
        <v>258.40997624860142</v>
      </c>
      <c r="K8" s="36">
        <v>29.620255558396103</v>
      </c>
      <c r="L8" s="36">
        <v>9.4642055000144811</v>
      </c>
      <c r="M8" s="36">
        <v>243.59327880702332</v>
      </c>
      <c r="N8" s="36">
        <v>53.901158499988668</v>
      </c>
      <c r="O8" s="36">
        <v>0.28560615199999995</v>
      </c>
      <c r="P8" s="36">
        <v>0.46129484200000004</v>
      </c>
      <c r="Q8" s="36">
        <v>0.26373541499999997</v>
      </c>
      <c r="R8" s="36">
        <v>2.1870737000000001E-2</v>
      </c>
      <c r="S8" s="36">
        <v>0.43276779300000001</v>
      </c>
      <c r="T8" s="36">
        <v>2.8527048999999999E-2</v>
      </c>
      <c r="U8" s="36">
        <v>4.8224000000000009</v>
      </c>
      <c r="V8" s="36">
        <v>11.441400000000002</v>
      </c>
      <c r="W8" s="36">
        <v>44.192467210410584</v>
      </c>
      <c r="X8" s="36">
        <v>270.31267109060138</v>
      </c>
      <c r="Y8" s="36">
        <v>314.50513830101198</v>
      </c>
      <c r="Z8" s="36">
        <v>0.30072447164160554</v>
      </c>
      <c r="AA8" s="36">
        <v>0.14485639914822909</v>
      </c>
      <c r="AB8" s="36">
        <v>0.144856399</v>
      </c>
      <c r="AC8" s="36">
        <v>0.38715194120221946</v>
      </c>
      <c r="AD8" s="36">
        <v>3.3964169636298518</v>
      </c>
      <c r="AE8" s="36">
        <v>30.568471864936001</v>
      </c>
      <c r="AF8" s="36">
        <v>33.964888828565847</v>
      </c>
      <c r="AG8" s="36">
        <v>0.8665199670255338</v>
      </c>
      <c r="AH8" s="36">
        <v>1.4740799439055057</v>
      </c>
      <c r="AI8" s="36">
        <v>4.7210398203460082</v>
      </c>
      <c r="AJ8" s="36">
        <v>1.4784664709271332E-2</v>
      </c>
      <c r="AK8" s="36">
        <v>1.7866415284799309E-2</v>
      </c>
      <c r="AL8" s="36">
        <v>4.4685358583356045E-2</v>
      </c>
      <c r="AM8" s="36">
        <v>1.2684565729370245</v>
      </c>
      <c r="AN8" s="36">
        <v>4.8883633228201564</v>
      </c>
      <c r="AO8" s="36">
        <v>35.334197043865366</v>
      </c>
      <c r="AP8" s="36">
        <v>1180.692115891</v>
      </c>
      <c r="AQ8" s="36">
        <v>635.757293172</v>
      </c>
      <c r="AR8" s="36">
        <v>1816.4494090630001</v>
      </c>
      <c r="AS8" s="36">
        <v>46.243719876</v>
      </c>
      <c r="AT8" s="36">
        <v>4165.2966723250001</v>
      </c>
      <c r="AU8" s="36">
        <v>8724.0822184890003</v>
      </c>
      <c r="AV8" s="36">
        <v>2694.3581460830001</v>
      </c>
      <c r="AW8" s="36">
        <v>5643.2479704650004</v>
      </c>
      <c r="AX8" s="36">
        <v>2635.2766663100001</v>
      </c>
      <c r="AY8" s="36">
        <v>5519.5036786000001</v>
      </c>
      <c r="AZ8" s="36">
        <v>0.8834824514285714</v>
      </c>
      <c r="BA8" s="36">
        <v>1.7669649028571428</v>
      </c>
      <c r="BB8" s="36">
        <v>5.7006245990000002</v>
      </c>
      <c r="BC8" s="36">
        <v>287.39447657199997</v>
      </c>
      <c r="BD8" s="36">
        <v>601.93864687099995</v>
      </c>
      <c r="BE8" s="36">
        <v>0.48283099285714293</v>
      </c>
      <c r="BF8" s="36">
        <v>0.96566198714285723</v>
      </c>
      <c r="BG8" s="36">
        <v>1.885783904</v>
      </c>
      <c r="BH8" s="36">
        <v>20.080096578999999</v>
      </c>
      <c r="BI8" s="36">
        <v>0.39</v>
      </c>
      <c r="BJ8" s="36">
        <v>0.6000000000000002</v>
      </c>
      <c r="BK8" s="36">
        <v>0.87000000000000022</v>
      </c>
      <c r="BL8" s="36">
        <v>0.95000000000000029</v>
      </c>
    </row>
    <row r="9" spans="1:64" s="37" customFormat="1" x14ac:dyDescent="0.2">
      <c r="A9" s="6">
        <v>6</v>
      </c>
      <c r="B9" s="34" t="s">
        <v>106</v>
      </c>
      <c r="C9" s="34" t="s">
        <v>111</v>
      </c>
      <c r="D9" s="41">
        <v>5.4804606570000001</v>
      </c>
      <c r="E9" s="36">
        <v>40</v>
      </c>
      <c r="F9" s="36">
        <v>3</v>
      </c>
      <c r="G9" s="36">
        <v>13</v>
      </c>
      <c r="H9" s="36">
        <v>24</v>
      </c>
      <c r="I9" s="36">
        <v>1.0265316773591716E-3</v>
      </c>
      <c r="J9" s="36">
        <v>0.42435481741495445</v>
      </c>
      <c r="K9" s="36">
        <v>1.0265316773591716E-3</v>
      </c>
      <c r="L9" s="36">
        <v>0</v>
      </c>
      <c r="M9" s="36">
        <v>0.13381334908980866</v>
      </c>
      <c r="N9" s="36">
        <v>0.29156800000250499</v>
      </c>
      <c r="O9" s="36">
        <v>4.1346732999999997E-2</v>
      </c>
      <c r="P9" s="36">
        <v>7.3747293000000005E-2</v>
      </c>
      <c r="Q9" s="36">
        <v>3.8517850999999999E-2</v>
      </c>
      <c r="R9" s="36">
        <v>2.828882E-3</v>
      </c>
      <c r="S9" s="36">
        <v>7.0057447000000009E-2</v>
      </c>
      <c r="T9" s="36">
        <v>3.6898460000000001E-3</v>
      </c>
      <c r="U9" s="36">
        <v>0.36760000000000009</v>
      </c>
      <c r="V9" s="36">
        <v>0.87279999999999991</v>
      </c>
      <c r="W9" s="36">
        <v>0.40997326467735928</v>
      </c>
      <c r="X9" s="36">
        <v>1.3709021104149544</v>
      </c>
      <c r="Y9" s="36">
        <v>1.7808753750923136</v>
      </c>
      <c r="Z9" s="36">
        <v>8.5505146803033978E-5</v>
      </c>
      <c r="AA9" s="36">
        <v>1.8298101415849273E-5</v>
      </c>
      <c r="AB9" s="36">
        <v>1.82981E-5</v>
      </c>
      <c r="AC9" s="36">
        <v>2.3349305487659803E-5</v>
      </c>
      <c r="AD9" s="36">
        <v>7.5779485577543697E-3</v>
      </c>
      <c r="AE9" s="36">
        <v>6.8201537019789316E-2</v>
      </c>
      <c r="AF9" s="36">
        <v>7.5779485577543687E-2</v>
      </c>
      <c r="AG9" s="36">
        <v>6.2506699705793922E-2</v>
      </c>
      <c r="AH9" s="36">
        <v>0.10633323628112071</v>
      </c>
      <c r="AI9" s="36">
        <v>0.34055374322467036</v>
      </c>
      <c r="AJ9" s="36">
        <v>1.8675823187362797E-6</v>
      </c>
      <c r="AK9" s="36">
        <v>2.2568658048912722E-6</v>
      </c>
      <c r="AL9" s="36">
        <v>5.6446050401550246E-6</v>
      </c>
      <c r="AM9" s="36">
        <v>6.2531916593600315E-2</v>
      </c>
      <c r="AN9" s="36">
        <v>0.11391344170467997</v>
      </c>
      <c r="AO9" s="36">
        <v>0.40876092484949983</v>
      </c>
      <c r="AP9" s="36">
        <v>4.2830344729999998</v>
      </c>
      <c r="AQ9" s="36">
        <v>2.3062493310000001</v>
      </c>
      <c r="AR9" s="36">
        <v>6.5892838039999999</v>
      </c>
      <c r="AS9" s="36">
        <v>0.33641932400000002</v>
      </c>
      <c r="AT9" s="36">
        <v>17.217664550999999</v>
      </c>
      <c r="AU9" s="36">
        <v>35.451109858000002</v>
      </c>
      <c r="AV9" s="36">
        <v>15.759182413</v>
      </c>
      <c r="AW9" s="36">
        <v>32.448100341</v>
      </c>
      <c r="AX9" s="36">
        <v>14.588621085</v>
      </c>
      <c r="AY9" s="36">
        <v>30.037918744999999</v>
      </c>
      <c r="AZ9" s="36">
        <v>1.7390907142857143E-2</v>
      </c>
      <c r="BA9" s="36">
        <v>3.4781815714285715E-2</v>
      </c>
      <c r="BB9" s="36">
        <v>1.256921473</v>
      </c>
      <c r="BC9" s="36">
        <v>62.72010847</v>
      </c>
      <c r="BD9" s="36">
        <v>129.140479481</v>
      </c>
      <c r="BE9" s="36">
        <v>0.10645862142857143</v>
      </c>
      <c r="BF9" s="36">
        <v>0.21291724428571429</v>
      </c>
      <c r="BG9" s="36">
        <v>3.822190419</v>
      </c>
      <c r="BH9" s="36">
        <v>12.127885044999999</v>
      </c>
      <c r="BI9" s="36">
        <v>0</v>
      </c>
      <c r="BJ9" s="36">
        <v>0</v>
      </c>
      <c r="BK9" s="36">
        <v>0</v>
      </c>
      <c r="BL9" s="36">
        <v>0</v>
      </c>
    </row>
    <row r="10" spans="1:64" s="37" customFormat="1" x14ac:dyDescent="0.2">
      <c r="A10" s="6">
        <v>7</v>
      </c>
      <c r="B10" s="34" t="s">
        <v>106</v>
      </c>
      <c r="C10" s="34" t="s">
        <v>112</v>
      </c>
      <c r="D10" s="41">
        <v>6.805039764</v>
      </c>
      <c r="E10" s="36">
        <v>0</v>
      </c>
      <c r="F10" s="36" t="s">
        <v>340</v>
      </c>
      <c r="G10" s="36" t="s">
        <v>340</v>
      </c>
      <c r="H10" s="36" t="s">
        <v>340</v>
      </c>
      <c r="I10" s="36">
        <v>297.91120561469404</v>
      </c>
      <c r="J10" s="36">
        <v>1140.8304117450543</v>
      </c>
      <c r="K10" s="36">
        <v>233.41622611459445</v>
      </c>
      <c r="L10" s="36">
        <v>64.494979500099575</v>
      </c>
      <c r="M10" s="36">
        <v>1162.0670758597744</v>
      </c>
      <c r="N10" s="36">
        <v>276.67454149997388</v>
      </c>
      <c r="O10" s="36">
        <v>3.3113713120000003</v>
      </c>
      <c r="P10" s="36">
        <v>5.2985388590000007</v>
      </c>
      <c r="Q10" s="36">
        <v>3.0023743950000004</v>
      </c>
      <c r="R10" s="36">
        <v>0.30899691699999998</v>
      </c>
      <c r="S10" s="36">
        <v>4.8954994020000004</v>
      </c>
      <c r="T10" s="36">
        <v>0.40303945699999999</v>
      </c>
      <c r="U10" s="36" t="s">
        <v>340</v>
      </c>
      <c r="V10" s="36" t="s">
        <v>340</v>
      </c>
      <c r="W10" s="36">
        <v>301.22257692669405</v>
      </c>
      <c r="X10" s="36">
        <v>1146.1289506040544</v>
      </c>
      <c r="Y10" s="36">
        <v>1447.3515275307484</v>
      </c>
      <c r="Z10" s="36">
        <v>1.7224694804160385</v>
      </c>
      <c r="AA10" s="36">
        <v>0.83023028956053035</v>
      </c>
      <c r="AB10" s="36">
        <v>0.83023029000000004</v>
      </c>
      <c r="AC10" s="36">
        <v>3.8252186263243844</v>
      </c>
      <c r="AD10" s="36">
        <v>19.285530829660363</v>
      </c>
      <c r="AE10" s="36">
        <v>186.97736801759504</v>
      </c>
      <c r="AF10" s="36">
        <v>206.26289884725543</v>
      </c>
      <c r="AG10" s="36" t="s">
        <v>340</v>
      </c>
      <c r="AH10" s="36" t="s">
        <v>340</v>
      </c>
      <c r="AI10" s="36" t="s">
        <v>340</v>
      </c>
      <c r="AJ10" s="36">
        <v>8.4736904507954333E-2</v>
      </c>
      <c r="AK10" s="36">
        <v>0.10239961262021545</v>
      </c>
      <c r="AL10" s="36">
        <v>0.25610976437025529</v>
      </c>
      <c r="AM10" s="36">
        <v>3.9099555308323386</v>
      </c>
      <c r="AN10" s="36">
        <v>19.387930442280577</v>
      </c>
      <c r="AO10" s="36">
        <v>187.23347778196529</v>
      </c>
      <c r="AP10" s="36">
        <v>6078.9949840970003</v>
      </c>
      <c r="AQ10" s="36">
        <v>3273.3049914359999</v>
      </c>
      <c r="AR10" s="36">
        <v>9352.2999755330002</v>
      </c>
      <c r="AS10" s="36">
        <v>372.23502309100002</v>
      </c>
      <c r="AT10" s="36">
        <v>16451.488492914999</v>
      </c>
      <c r="AU10" s="36">
        <v>36263.388366874002</v>
      </c>
      <c r="AV10" s="36">
        <v>11400.561848312</v>
      </c>
      <c r="AW10" s="36">
        <v>25129.823485817</v>
      </c>
      <c r="AX10" s="36">
        <v>11204.417477804</v>
      </c>
      <c r="AY10" s="36">
        <v>24697.469933930999</v>
      </c>
      <c r="AZ10" s="36">
        <v>7.8978064928571436</v>
      </c>
      <c r="BA10" s="36">
        <v>15.795612987142858</v>
      </c>
      <c r="BB10" s="36">
        <v>19.240676556</v>
      </c>
      <c r="BC10" s="36">
        <v>1185.1850303199999</v>
      </c>
      <c r="BD10" s="36">
        <v>2612.4581407699998</v>
      </c>
      <c r="BE10" s="36">
        <v>1.6296451057142858</v>
      </c>
      <c r="BF10" s="36">
        <v>3.2592902128571435</v>
      </c>
      <c r="BG10" s="36">
        <v>6.4904725699999997</v>
      </c>
      <c r="BH10" s="36">
        <v>61.897719479000003</v>
      </c>
      <c r="BI10" s="36">
        <v>0.91</v>
      </c>
      <c r="BJ10" s="36">
        <v>1.5300000000000002</v>
      </c>
      <c r="BK10" s="36">
        <v>4.7200000000000015</v>
      </c>
      <c r="BL10" s="36">
        <v>5.6899999999999933</v>
      </c>
    </row>
    <row r="11" spans="1:64" s="37" customFormat="1" x14ac:dyDescent="0.2">
      <c r="A11" s="6">
        <v>8</v>
      </c>
      <c r="B11" s="34" t="s">
        <v>106</v>
      </c>
      <c r="C11" s="34" t="s">
        <v>113</v>
      </c>
      <c r="D11" s="41">
        <v>6.4568583249999998</v>
      </c>
      <c r="E11" s="36">
        <v>8</v>
      </c>
      <c r="F11" s="36">
        <v>4</v>
      </c>
      <c r="G11" s="36">
        <v>4</v>
      </c>
      <c r="H11" s="36">
        <v>0</v>
      </c>
      <c r="I11" s="36">
        <v>71.129966789507222</v>
      </c>
      <c r="J11" s="36">
        <v>303.14979202746906</v>
      </c>
      <c r="K11" s="36">
        <v>49.132071789478928</v>
      </c>
      <c r="L11" s="36">
        <v>21.997895000028297</v>
      </c>
      <c r="M11" s="36">
        <v>266.90138931698215</v>
      </c>
      <c r="N11" s="36">
        <v>107.37836949999416</v>
      </c>
      <c r="O11" s="36">
        <v>0.74336785999999999</v>
      </c>
      <c r="P11" s="36">
        <v>1.1835038339999999</v>
      </c>
      <c r="Q11" s="36">
        <v>0.61743306899999995</v>
      </c>
      <c r="R11" s="36">
        <v>0.12593479099999999</v>
      </c>
      <c r="S11" s="36">
        <v>1.0192410629999999</v>
      </c>
      <c r="T11" s="36">
        <v>0.164262771</v>
      </c>
      <c r="U11" s="36">
        <v>0.55600000000000005</v>
      </c>
      <c r="V11" s="36">
        <v>1.3202</v>
      </c>
      <c r="W11" s="36">
        <v>72.429334649507226</v>
      </c>
      <c r="X11" s="36">
        <v>305.65349586146908</v>
      </c>
      <c r="Y11" s="36">
        <v>378.08283051097629</v>
      </c>
      <c r="Z11" s="36">
        <v>0.44444005855239888</v>
      </c>
      <c r="AA11" s="36">
        <v>0.21422010822225604</v>
      </c>
      <c r="AB11" s="36">
        <v>0.21422010799999999</v>
      </c>
      <c r="AC11" s="36">
        <v>0.85559186037873913</v>
      </c>
      <c r="AD11" s="36">
        <v>4.6619151817156679</v>
      </c>
      <c r="AE11" s="36">
        <v>45.068956008952043</v>
      </c>
      <c r="AF11" s="36">
        <v>49.730871190667713</v>
      </c>
      <c r="AG11" s="36">
        <v>0.13926322628270971</v>
      </c>
      <c r="AH11" s="36">
        <v>0.2369075573544947</v>
      </c>
      <c r="AI11" s="36">
        <v>0.75874447422993585</v>
      </c>
      <c r="AJ11" s="36">
        <v>2.1864224449344338E-2</v>
      </c>
      <c r="AK11" s="36">
        <v>2.6421652328127796E-2</v>
      </c>
      <c r="AL11" s="36">
        <v>6.6082702647780572E-2</v>
      </c>
      <c r="AM11" s="36">
        <v>1.0167193111107933</v>
      </c>
      <c r="AN11" s="36">
        <v>4.92524439139829</v>
      </c>
      <c r="AO11" s="36">
        <v>45.893783185829761</v>
      </c>
      <c r="AP11" s="36">
        <v>1359.1840703170001</v>
      </c>
      <c r="AQ11" s="36">
        <v>731.86834555500002</v>
      </c>
      <c r="AR11" s="36">
        <v>2091.052415872</v>
      </c>
      <c r="AS11" s="36">
        <v>44.992806434000002</v>
      </c>
      <c r="AT11" s="36">
        <v>3645.2201391970002</v>
      </c>
      <c r="AU11" s="36">
        <v>8007.9314816149999</v>
      </c>
      <c r="AV11" s="36">
        <v>2088.8287301820001</v>
      </c>
      <c r="AW11" s="36">
        <v>4588.8030652130001</v>
      </c>
      <c r="AX11" s="36">
        <v>2012.2829430419999</v>
      </c>
      <c r="AY11" s="36">
        <v>4420.6449306670002</v>
      </c>
      <c r="AZ11" s="36">
        <v>4.5977717585714295</v>
      </c>
      <c r="BA11" s="36">
        <v>9.1955435185714283</v>
      </c>
      <c r="BB11" s="36">
        <v>7.644086937</v>
      </c>
      <c r="BC11" s="36">
        <v>392.754306439</v>
      </c>
      <c r="BD11" s="36">
        <v>862.81471487900001</v>
      </c>
      <c r="BE11" s="36">
        <v>0.64743819285714299</v>
      </c>
      <c r="BF11" s="36">
        <v>1.294876385714286</v>
      </c>
      <c r="BG11" s="36">
        <v>4.1597560089999996</v>
      </c>
      <c r="BH11" s="36">
        <v>34.444986059000001</v>
      </c>
      <c r="BI11" s="36">
        <v>1.3200000000000003</v>
      </c>
      <c r="BJ11" s="36">
        <v>1.6300000000000006</v>
      </c>
      <c r="BK11" s="36">
        <v>0.15</v>
      </c>
      <c r="BL11" s="36">
        <v>0.27</v>
      </c>
    </row>
    <row r="12" spans="1:64" s="37" customFormat="1" x14ac:dyDescent="0.2">
      <c r="A12" s="6">
        <v>9</v>
      </c>
      <c r="B12" s="34" t="s">
        <v>106</v>
      </c>
      <c r="C12" s="34" t="s">
        <v>114</v>
      </c>
      <c r="D12" s="41">
        <v>5.9382932500000001</v>
      </c>
      <c r="E12" s="36">
        <v>115</v>
      </c>
      <c r="F12" s="36">
        <v>38</v>
      </c>
      <c r="G12" s="36">
        <v>77</v>
      </c>
      <c r="H12" s="36">
        <v>0</v>
      </c>
      <c r="I12" s="36">
        <v>2.2541189573039508</v>
      </c>
      <c r="J12" s="36">
        <v>26.76181689014798</v>
      </c>
      <c r="K12" s="36">
        <v>1.030543457313678</v>
      </c>
      <c r="L12" s="36">
        <v>1.2235754999902728</v>
      </c>
      <c r="M12" s="36">
        <v>19.947434847446051</v>
      </c>
      <c r="N12" s="36">
        <v>9.068501000005881</v>
      </c>
      <c r="O12" s="36">
        <v>2.4597154E-2</v>
      </c>
      <c r="P12" s="36">
        <v>3.9440061999999998E-2</v>
      </c>
      <c r="Q12" s="36">
        <v>2.2259033000000001E-2</v>
      </c>
      <c r="R12" s="36">
        <v>2.3381209999999999E-3</v>
      </c>
      <c r="S12" s="36">
        <v>3.6390339000000001E-2</v>
      </c>
      <c r="T12" s="36">
        <v>3.0497229999999998E-3</v>
      </c>
      <c r="U12" s="36">
        <v>19.207050000000013</v>
      </c>
      <c r="V12" s="36">
        <v>45.616299999999967</v>
      </c>
      <c r="W12" s="36">
        <v>21.485766111303963</v>
      </c>
      <c r="X12" s="36">
        <v>72.417556952147947</v>
      </c>
      <c r="Y12" s="36">
        <v>93.903323063451907</v>
      </c>
      <c r="Z12" s="36">
        <v>2.8417228409107584E-2</v>
      </c>
      <c r="AA12" s="36">
        <v>1.3697104093189853E-2</v>
      </c>
      <c r="AB12" s="36">
        <v>1.3697104E-2</v>
      </c>
      <c r="AC12" s="36">
        <v>1.4326294872527241E-2</v>
      </c>
      <c r="AD12" s="36">
        <v>0.43162961371125769</v>
      </c>
      <c r="AE12" s="36">
        <v>3.8846665234013185</v>
      </c>
      <c r="AF12" s="36">
        <v>4.3162961371125768</v>
      </c>
      <c r="AG12" s="36">
        <v>3.3481495744433749</v>
      </c>
      <c r="AH12" s="36">
        <v>5.6957027243404506</v>
      </c>
      <c r="AI12" s="36">
        <v>18.241642509036314</v>
      </c>
      <c r="AJ12" s="36">
        <v>1.3979850064856384E-3</v>
      </c>
      <c r="AK12" s="36">
        <v>1.6893844521365311E-3</v>
      </c>
      <c r="AL12" s="36">
        <v>4.2252879956895823E-3</v>
      </c>
      <c r="AM12" s="36">
        <v>3.3638738543223878</v>
      </c>
      <c r="AN12" s="36">
        <v>6.129021722503845</v>
      </c>
      <c r="AO12" s="36">
        <v>22.130534320433323</v>
      </c>
      <c r="AP12" s="36">
        <v>288.62357393899998</v>
      </c>
      <c r="AQ12" s="36">
        <v>155.41269365900001</v>
      </c>
      <c r="AR12" s="36">
        <v>444.03626759799999</v>
      </c>
      <c r="AS12" s="36">
        <v>11.779766344</v>
      </c>
      <c r="AT12" s="36">
        <v>1079.528864163</v>
      </c>
      <c r="AU12" s="36">
        <v>2204.5343705069999</v>
      </c>
      <c r="AV12" s="36">
        <v>579.95199848599998</v>
      </c>
      <c r="AW12" s="36">
        <v>1184.3352747199999</v>
      </c>
      <c r="AX12" s="36">
        <v>558.22684008099998</v>
      </c>
      <c r="AY12" s="36">
        <v>1139.969755652</v>
      </c>
      <c r="AZ12" s="36">
        <v>0.18104500571428572</v>
      </c>
      <c r="BA12" s="36">
        <v>0.36209001285714293</v>
      </c>
      <c r="BB12" s="36">
        <v>2.4465898240000001</v>
      </c>
      <c r="BC12" s="36">
        <v>92.303022260999995</v>
      </c>
      <c r="BD12" s="36">
        <v>188.49443663100001</v>
      </c>
      <c r="BE12" s="36">
        <v>0.20722104571428571</v>
      </c>
      <c r="BF12" s="36">
        <v>0.4144420928571429</v>
      </c>
      <c r="BG12" s="36">
        <v>1.5461149759999999</v>
      </c>
      <c r="BH12" s="36">
        <v>6.9092100240000001</v>
      </c>
      <c r="BI12" s="36">
        <v>0.06</v>
      </c>
      <c r="BJ12" s="36">
        <v>0.06</v>
      </c>
      <c r="BK12" s="36">
        <v>0.30000000000000004</v>
      </c>
      <c r="BL12" s="36">
        <v>0.30000000000000004</v>
      </c>
    </row>
    <row r="13" spans="1:64" s="37" customFormat="1" x14ac:dyDescent="0.2">
      <c r="A13" s="6">
        <v>10</v>
      </c>
      <c r="B13" s="34" t="s">
        <v>106</v>
      </c>
      <c r="C13" s="34" t="s">
        <v>115</v>
      </c>
      <c r="D13" s="41">
        <v>7.134469986</v>
      </c>
      <c r="E13" s="36">
        <v>1</v>
      </c>
      <c r="F13" s="36">
        <v>1</v>
      </c>
      <c r="G13" s="36">
        <v>0</v>
      </c>
      <c r="H13" s="36">
        <v>0</v>
      </c>
      <c r="I13" s="36">
        <v>3017.6913390296149</v>
      </c>
      <c r="J13" s="36">
        <v>3050.6803475712059</v>
      </c>
      <c r="K13" s="36">
        <v>2530.6210805295282</v>
      </c>
      <c r="L13" s="36">
        <v>487.07025850008654</v>
      </c>
      <c r="M13" s="36">
        <v>4822.7253821009372</v>
      </c>
      <c r="N13" s="36">
        <v>1245.6463044998839</v>
      </c>
      <c r="O13" s="36">
        <v>7.5723609769999998</v>
      </c>
      <c r="P13" s="36">
        <v>12.395323785999999</v>
      </c>
      <c r="Q13" s="36">
        <v>6.588525336</v>
      </c>
      <c r="R13" s="36">
        <v>0.98383564099999998</v>
      </c>
      <c r="S13" s="36">
        <v>11.112059906999999</v>
      </c>
      <c r="T13" s="36">
        <v>1.2832638789999999</v>
      </c>
      <c r="U13" s="36">
        <v>4.7199999999999999E-2</v>
      </c>
      <c r="V13" s="36">
        <v>0.11209999999999999</v>
      </c>
      <c r="W13" s="36">
        <v>3025.3109000066147</v>
      </c>
      <c r="X13" s="36">
        <v>3063.1877713572057</v>
      </c>
      <c r="Y13" s="36">
        <v>6088.4986713638209</v>
      </c>
      <c r="Z13" s="36">
        <v>9.9685428930318523</v>
      </c>
      <c r="AA13" s="36">
        <v>5.4574467197645538</v>
      </c>
      <c r="AB13" s="36">
        <v>14.383413053654785</v>
      </c>
      <c r="AC13" s="36">
        <v>78.253086565279702</v>
      </c>
      <c r="AD13" s="36">
        <v>18.171257388965174</v>
      </c>
      <c r="AE13" s="36">
        <v>309.60655549619753</v>
      </c>
      <c r="AF13" s="36">
        <v>327.77781288516269</v>
      </c>
      <c r="AG13" s="36">
        <v>8.8052842460015213E-3</v>
      </c>
      <c r="AH13" s="36">
        <v>1.4979104234577302E-2</v>
      </c>
      <c r="AI13" s="36">
        <v>4.797361761614622E-2</v>
      </c>
      <c r="AJ13" s="36">
        <v>0.84995544251479416</v>
      </c>
      <c r="AK13" s="36">
        <v>0.76626497517072201</v>
      </c>
      <c r="AL13" s="36">
        <v>1.9242992938926762</v>
      </c>
      <c r="AM13" s="36">
        <v>79.111847292040494</v>
      </c>
      <c r="AN13" s="36">
        <v>18.952501468370471</v>
      </c>
      <c r="AO13" s="36">
        <v>311.57882840770634</v>
      </c>
      <c r="AP13" s="36">
        <v>6265.841215939</v>
      </c>
      <c r="AQ13" s="36">
        <v>3373.91450089</v>
      </c>
      <c r="AR13" s="36">
        <v>9639.7557168290004</v>
      </c>
      <c r="AS13" s="36">
        <v>941.29235339800005</v>
      </c>
      <c r="AT13" s="36">
        <v>9711.0650631789995</v>
      </c>
      <c r="AU13" s="36">
        <v>21601.456985221001</v>
      </c>
      <c r="AV13" s="36">
        <v>8867.9497341450005</v>
      </c>
      <c r="AW13" s="36">
        <v>19726.017021095999</v>
      </c>
      <c r="AX13" s="36">
        <v>8841.4067664720005</v>
      </c>
      <c r="AY13" s="36">
        <v>19666.974395933001</v>
      </c>
      <c r="AZ13" s="36">
        <v>14.932725815714287</v>
      </c>
      <c r="BA13" s="36">
        <v>29.865451632857145</v>
      </c>
      <c r="BB13" s="36">
        <v>33.687585362</v>
      </c>
      <c r="BC13" s="36">
        <v>1919.457104071</v>
      </c>
      <c r="BD13" s="36">
        <v>4269.6727700629999</v>
      </c>
      <c r="BE13" s="36">
        <v>2.8532680985714287</v>
      </c>
      <c r="BF13" s="36">
        <v>5.7065361985714285</v>
      </c>
      <c r="BG13" s="36">
        <v>26.499686711999999</v>
      </c>
      <c r="BH13" s="36">
        <v>128.82328175800001</v>
      </c>
      <c r="BI13" s="36">
        <v>4.2200000000000024</v>
      </c>
      <c r="BJ13" s="36">
        <v>5.599999999999997</v>
      </c>
      <c r="BK13" s="36">
        <v>8.0199999999999907</v>
      </c>
      <c r="BL13" s="36">
        <v>9.7499999999999787</v>
      </c>
    </row>
    <row r="14" spans="1:64" s="37" customFormat="1" x14ac:dyDescent="0.2">
      <c r="A14" s="6">
        <v>11</v>
      </c>
      <c r="B14" s="34" t="s">
        <v>106</v>
      </c>
      <c r="C14" s="34" t="s">
        <v>116</v>
      </c>
      <c r="D14" s="41">
        <v>5.4641811149999997</v>
      </c>
      <c r="E14" s="36">
        <v>0</v>
      </c>
      <c r="F14" s="36" t="s">
        <v>340</v>
      </c>
      <c r="G14" s="36" t="s">
        <v>340</v>
      </c>
      <c r="H14" s="36" t="s">
        <v>340</v>
      </c>
      <c r="I14" s="36">
        <v>5.928104349220803E-2</v>
      </c>
      <c r="J14" s="36">
        <v>11.30241826555894</v>
      </c>
      <c r="K14" s="36">
        <v>5.928104349220803E-2</v>
      </c>
      <c r="L14" s="36">
        <v>0</v>
      </c>
      <c r="M14" s="36">
        <v>3.5123448090398357</v>
      </c>
      <c r="N14" s="36">
        <v>7.8493545000113105</v>
      </c>
      <c r="O14" s="36">
        <v>7.9313347999999992E-2</v>
      </c>
      <c r="P14" s="36">
        <v>0.12671818900000001</v>
      </c>
      <c r="Q14" s="36">
        <v>6.4235504999999998E-2</v>
      </c>
      <c r="R14" s="36">
        <v>1.5077842999999999E-2</v>
      </c>
      <c r="S14" s="36">
        <v>0.107051436</v>
      </c>
      <c r="T14" s="36">
        <v>1.9666753000000002E-2</v>
      </c>
      <c r="U14" s="36" t="s">
        <v>340</v>
      </c>
      <c r="V14" s="36" t="s">
        <v>340</v>
      </c>
      <c r="W14" s="36">
        <v>0.13859439149220804</v>
      </c>
      <c r="X14" s="36">
        <v>11.42913645455894</v>
      </c>
      <c r="Y14" s="36">
        <v>11.567730846051148</v>
      </c>
      <c r="Z14" s="36">
        <v>2.6783870648859403E-3</v>
      </c>
      <c r="AA14" s="36">
        <v>5.7317483188559109E-4</v>
      </c>
      <c r="AB14" s="36">
        <v>5.7317499999999999E-4</v>
      </c>
      <c r="AC14" s="36">
        <v>4.4587142565263209E-4</v>
      </c>
      <c r="AD14" s="36">
        <v>5.8404485650211578E-2</v>
      </c>
      <c r="AE14" s="36">
        <v>0.52564037085190407</v>
      </c>
      <c r="AF14" s="36">
        <v>0.58404485650211579</v>
      </c>
      <c r="AG14" s="36" t="s">
        <v>340</v>
      </c>
      <c r="AH14" s="36" t="s">
        <v>340</v>
      </c>
      <c r="AI14" s="36" t="s">
        <v>340</v>
      </c>
      <c r="AJ14" s="36">
        <v>5.8500691084970282E-5</v>
      </c>
      <c r="AK14" s="36">
        <v>7.0694720092171043E-5</v>
      </c>
      <c r="AL14" s="36">
        <v>1.7681324803618168E-4</v>
      </c>
      <c r="AM14" s="36">
        <v>5.0437211673760233E-4</v>
      </c>
      <c r="AN14" s="36">
        <v>5.8475180370303748E-2</v>
      </c>
      <c r="AO14" s="36">
        <v>0.52581718409994027</v>
      </c>
      <c r="AP14" s="36">
        <v>91.560626846999995</v>
      </c>
      <c r="AQ14" s="36">
        <v>49.301875995000003</v>
      </c>
      <c r="AR14" s="36">
        <v>140.862502842</v>
      </c>
      <c r="AS14" s="36">
        <v>7.3649190569999998</v>
      </c>
      <c r="AT14" s="36">
        <v>335.442820595</v>
      </c>
      <c r="AU14" s="36">
        <v>932.65182264099997</v>
      </c>
      <c r="AV14" s="36">
        <v>214.648263781</v>
      </c>
      <c r="AW14" s="36">
        <v>596.799460748</v>
      </c>
      <c r="AX14" s="36">
        <v>201.31392989400001</v>
      </c>
      <c r="AY14" s="36">
        <v>559.72521130600001</v>
      </c>
      <c r="AZ14" s="36">
        <v>0.29696223142857148</v>
      </c>
      <c r="BA14" s="36">
        <v>0.59392446428571433</v>
      </c>
      <c r="BB14" s="36">
        <v>1.3080215399999999</v>
      </c>
      <c r="BC14" s="36">
        <v>58.476958439999997</v>
      </c>
      <c r="BD14" s="36">
        <v>162.58699999999999</v>
      </c>
      <c r="BE14" s="36">
        <v>0.11078669142857143</v>
      </c>
      <c r="BF14" s="36">
        <v>0.22157338285714287</v>
      </c>
      <c r="BG14" s="36">
        <v>1.167718037</v>
      </c>
      <c r="BH14" s="36">
        <v>35.866809377000003</v>
      </c>
      <c r="BI14" s="36">
        <v>0</v>
      </c>
      <c r="BJ14" s="36">
        <v>0</v>
      </c>
      <c r="BK14" s="36">
        <v>0</v>
      </c>
      <c r="BL14" s="36">
        <v>0</v>
      </c>
    </row>
    <row r="15" spans="1:64" s="37" customFormat="1" x14ac:dyDescent="0.2">
      <c r="A15" s="6">
        <v>12</v>
      </c>
      <c r="B15" s="34" t="s">
        <v>106</v>
      </c>
      <c r="C15" s="34" t="s">
        <v>117</v>
      </c>
      <c r="D15" s="41">
        <v>6.0953717630000002</v>
      </c>
      <c r="E15" s="36">
        <v>2</v>
      </c>
      <c r="F15" s="36">
        <v>1</v>
      </c>
      <c r="G15" s="36">
        <v>0</v>
      </c>
      <c r="H15" s="36">
        <v>1</v>
      </c>
      <c r="I15" s="36">
        <v>14.679725236092976</v>
      </c>
      <c r="J15" s="36">
        <v>93.734422207534905</v>
      </c>
      <c r="K15" s="36">
        <v>7.6288407360749435</v>
      </c>
      <c r="L15" s="36">
        <v>7.0508845000180322</v>
      </c>
      <c r="M15" s="36">
        <v>69.456488443622391</v>
      </c>
      <c r="N15" s="36">
        <v>38.957659000005492</v>
      </c>
      <c r="O15" s="36">
        <v>0.19919530600000002</v>
      </c>
      <c r="P15" s="36">
        <v>0.32862843099999994</v>
      </c>
      <c r="Q15" s="36">
        <v>0.15554208800000002</v>
      </c>
      <c r="R15" s="36">
        <v>4.3653218000000001E-2</v>
      </c>
      <c r="S15" s="36">
        <v>0.27168945099999997</v>
      </c>
      <c r="T15" s="36">
        <v>5.693898E-2</v>
      </c>
      <c r="U15" s="36">
        <v>0</v>
      </c>
      <c r="V15" s="36">
        <v>0</v>
      </c>
      <c r="W15" s="36">
        <v>14.878920542092976</v>
      </c>
      <c r="X15" s="36">
        <v>94.063050638534904</v>
      </c>
      <c r="Y15" s="36">
        <v>108.94197118062787</v>
      </c>
      <c r="Z15" s="36">
        <v>0.11952729414460435</v>
      </c>
      <c r="AA15" s="36">
        <v>5.7408331320167233E-2</v>
      </c>
      <c r="AB15" s="36">
        <v>5.7408331E-2</v>
      </c>
      <c r="AC15" s="36">
        <v>0.14150666148247915</v>
      </c>
      <c r="AD15" s="36">
        <v>1.5061458560248302</v>
      </c>
      <c r="AE15" s="36">
        <v>13.555312704223471</v>
      </c>
      <c r="AF15" s="36">
        <v>15.061458560248303</v>
      </c>
      <c r="AG15" s="36">
        <v>0</v>
      </c>
      <c r="AH15" s="36">
        <v>0</v>
      </c>
      <c r="AI15" s="36">
        <v>0</v>
      </c>
      <c r="AJ15" s="36">
        <v>5.8593400930816442E-3</v>
      </c>
      <c r="AK15" s="36">
        <v>7.0806749962990462E-3</v>
      </c>
      <c r="AL15" s="36">
        <v>1.7709344386001163E-2</v>
      </c>
      <c r="AM15" s="36">
        <v>0.14736600157556079</v>
      </c>
      <c r="AN15" s="36">
        <v>1.5132265310211293</v>
      </c>
      <c r="AO15" s="36">
        <v>13.573022048609472</v>
      </c>
      <c r="AP15" s="36">
        <v>522.36729800900002</v>
      </c>
      <c r="AQ15" s="36">
        <v>281.27469892800002</v>
      </c>
      <c r="AR15" s="36">
        <v>803.64199693700004</v>
      </c>
      <c r="AS15" s="36">
        <v>41.555111447999998</v>
      </c>
      <c r="AT15" s="36">
        <v>1847.9561508510001</v>
      </c>
      <c r="AU15" s="36">
        <v>4175.0644711060004</v>
      </c>
      <c r="AV15" s="36">
        <v>1216.5576853340001</v>
      </c>
      <c r="AW15" s="36">
        <v>2748.553728806</v>
      </c>
      <c r="AX15" s="36">
        <v>1190.271159505</v>
      </c>
      <c r="AY15" s="36">
        <v>2689.1649061819999</v>
      </c>
      <c r="AZ15" s="36">
        <v>1.3234162542857144</v>
      </c>
      <c r="BA15" s="36">
        <v>2.6468325085714288</v>
      </c>
      <c r="BB15" s="36">
        <v>3.3274830830000002</v>
      </c>
      <c r="BC15" s="36">
        <v>96.976501299000006</v>
      </c>
      <c r="BD15" s="36">
        <v>219.09780971800001</v>
      </c>
      <c r="BE15" s="36">
        <v>0.2818308642857143</v>
      </c>
      <c r="BF15" s="36">
        <v>0.56366173000000008</v>
      </c>
      <c r="BG15" s="36">
        <v>4.2293324019999998</v>
      </c>
      <c r="BH15" s="36">
        <v>22.311157209000001</v>
      </c>
      <c r="BI15" s="36">
        <v>0.3600000000000001</v>
      </c>
      <c r="BJ15" s="36">
        <v>0.43000000000000016</v>
      </c>
      <c r="BK15" s="36">
        <v>0.21</v>
      </c>
      <c r="BL15" s="36">
        <v>0.24999999999999997</v>
      </c>
    </row>
    <row r="16" spans="1:64" s="37" customFormat="1" x14ac:dyDescent="0.2">
      <c r="A16" s="6">
        <v>13</v>
      </c>
      <c r="B16" s="34" t="s">
        <v>106</v>
      </c>
      <c r="C16" s="34" t="s">
        <v>118</v>
      </c>
      <c r="D16" s="41">
        <v>5.7492610959999997</v>
      </c>
      <c r="E16" s="36">
        <v>45</v>
      </c>
      <c r="F16" s="36">
        <v>21</v>
      </c>
      <c r="G16" s="36">
        <v>16</v>
      </c>
      <c r="H16" s="36">
        <v>8</v>
      </c>
      <c r="I16" s="36">
        <v>0.57021623161308133</v>
      </c>
      <c r="J16" s="36">
        <v>13.30571809157486</v>
      </c>
      <c r="K16" s="36">
        <v>0.38318623162027599</v>
      </c>
      <c r="L16" s="36">
        <v>0.18702999999280534</v>
      </c>
      <c r="M16" s="36">
        <v>10.563175823196794</v>
      </c>
      <c r="N16" s="36">
        <v>3.3127584999911486</v>
      </c>
      <c r="O16" s="36">
        <v>1.9088058000000001E-2</v>
      </c>
      <c r="P16" s="36">
        <v>2.6764248000000001E-2</v>
      </c>
      <c r="Q16" s="36">
        <v>1.7992211000000001E-2</v>
      </c>
      <c r="R16" s="36">
        <v>1.0958470000000001E-3</v>
      </c>
      <c r="S16" s="36">
        <v>2.5334882E-2</v>
      </c>
      <c r="T16" s="36">
        <v>1.4293660000000001E-3</v>
      </c>
      <c r="U16" s="36">
        <v>10.748800000000003</v>
      </c>
      <c r="V16" s="36">
        <v>25.525000000000006</v>
      </c>
      <c r="W16" s="36">
        <v>11.338104289613085</v>
      </c>
      <c r="X16" s="36">
        <v>38.857482339574865</v>
      </c>
      <c r="Y16" s="36">
        <v>50.19558662918795</v>
      </c>
      <c r="Z16" s="36">
        <v>1.0803511543361845E-2</v>
      </c>
      <c r="AA16" s="36">
        <v>3.4279276244195073E-3</v>
      </c>
      <c r="AB16" s="36">
        <v>3.4279279999999998E-3</v>
      </c>
      <c r="AC16" s="36">
        <v>4.3105575322762418E-3</v>
      </c>
      <c r="AD16" s="36">
        <v>0.15587139676315667</v>
      </c>
      <c r="AE16" s="36">
        <v>1.4028425708684102</v>
      </c>
      <c r="AF16" s="36">
        <v>1.5587139676315669</v>
      </c>
      <c r="AG16" s="36">
        <v>1.7468680623966621</v>
      </c>
      <c r="AH16" s="36">
        <v>2.9716836003989187</v>
      </c>
      <c r="AI16" s="36">
        <v>9.5174190985749156</v>
      </c>
      <c r="AJ16" s="36">
        <v>3.4986898772939614E-4</v>
      </c>
      <c r="AK16" s="36">
        <v>4.227965463534098E-4</v>
      </c>
      <c r="AL16" s="36">
        <v>1.0574485693098481E-3</v>
      </c>
      <c r="AM16" s="36">
        <v>1.7515284889166678</v>
      </c>
      <c r="AN16" s="36">
        <v>3.1279777937084288</v>
      </c>
      <c r="AO16" s="36">
        <v>10.921319118012635</v>
      </c>
      <c r="AP16" s="36">
        <v>194.92262467</v>
      </c>
      <c r="AQ16" s="36">
        <v>104.95833636</v>
      </c>
      <c r="AR16" s="36">
        <v>299.88096102999998</v>
      </c>
      <c r="AS16" s="36">
        <v>6.4830938370000002</v>
      </c>
      <c r="AT16" s="36">
        <v>837.08242860600001</v>
      </c>
      <c r="AU16" s="36">
        <v>1699.0626935150001</v>
      </c>
      <c r="AV16" s="36">
        <v>443.726177065</v>
      </c>
      <c r="AW16" s="36">
        <v>900.65036348000001</v>
      </c>
      <c r="AX16" s="36">
        <v>425.37649067500001</v>
      </c>
      <c r="AY16" s="36">
        <v>863.40520515699995</v>
      </c>
      <c r="AZ16" s="36">
        <v>0.42935525428571431</v>
      </c>
      <c r="BA16" s="36">
        <v>0.85871051000000009</v>
      </c>
      <c r="BB16" s="36">
        <v>1.101001393</v>
      </c>
      <c r="BC16" s="36">
        <v>67.489743301000004</v>
      </c>
      <c r="BD16" s="36">
        <v>136.986873836</v>
      </c>
      <c r="BE16" s="36">
        <v>9.325251714285715E-2</v>
      </c>
      <c r="BF16" s="36">
        <v>0.1865050342857143</v>
      </c>
      <c r="BG16" s="36">
        <v>0.80389127900000001</v>
      </c>
      <c r="BH16" s="36">
        <v>2.5684116459999999</v>
      </c>
      <c r="BI16" s="36">
        <v>0.21</v>
      </c>
      <c r="BJ16" s="36">
        <v>0.21</v>
      </c>
      <c r="BK16" s="36">
        <v>0</v>
      </c>
      <c r="BL16" s="36">
        <v>0</v>
      </c>
    </row>
    <row r="17" spans="1:64" s="37" customFormat="1" x14ac:dyDescent="0.2">
      <c r="A17" s="6">
        <v>14</v>
      </c>
      <c r="B17" s="34" t="s">
        <v>106</v>
      </c>
      <c r="C17" s="34" t="s">
        <v>119</v>
      </c>
      <c r="D17" s="41">
        <v>5.2690545259999997</v>
      </c>
      <c r="E17" s="36">
        <v>3</v>
      </c>
      <c r="F17" s="36">
        <v>0</v>
      </c>
      <c r="G17" s="36">
        <v>1</v>
      </c>
      <c r="H17" s="36">
        <v>2</v>
      </c>
      <c r="I17" s="36">
        <v>2.4245140634532769E-3</v>
      </c>
      <c r="J17" s="36">
        <v>1.2626759659824318</v>
      </c>
      <c r="K17" s="36">
        <v>2.4245140634532769E-3</v>
      </c>
      <c r="L17" s="36">
        <v>0</v>
      </c>
      <c r="M17" s="36">
        <v>0.37408548004581199</v>
      </c>
      <c r="N17" s="36">
        <v>0.89101500000007305</v>
      </c>
      <c r="O17" s="36">
        <v>1.4058163000000002E-2</v>
      </c>
      <c r="P17" s="36">
        <v>2.1266462E-2</v>
      </c>
      <c r="Q17" s="36">
        <v>1.2206132000000001E-2</v>
      </c>
      <c r="R17" s="36">
        <v>1.8520310000000001E-3</v>
      </c>
      <c r="S17" s="36">
        <v>1.8850769E-2</v>
      </c>
      <c r="T17" s="36">
        <v>2.415693E-3</v>
      </c>
      <c r="U17" s="36">
        <v>3.0000000000000001E-3</v>
      </c>
      <c r="V17" s="36">
        <v>7.1999999999999998E-3</v>
      </c>
      <c r="W17" s="36">
        <v>1.9482677063453278E-2</v>
      </c>
      <c r="X17" s="36">
        <v>1.291142427982432</v>
      </c>
      <c r="Y17" s="36">
        <v>1.3106251050458853</v>
      </c>
      <c r="Z17" s="36">
        <v>1.9959243179132907E-4</v>
      </c>
      <c r="AA17" s="36">
        <v>4.2712780403344412E-5</v>
      </c>
      <c r="AB17" s="36">
        <v>4.2712800000000002E-5</v>
      </c>
      <c r="AC17" s="36">
        <v>2.7010186157559325E-5</v>
      </c>
      <c r="AD17" s="36">
        <v>1.4477750232350711E-2</v>
      </c>
      <c r="AE17" s="36">
        <v>0.13029975209115641</v>
      </c>
      <c r="AF17" s="36">
        <v>0.14477750232350708</v>
      </c>
      <c r="AG17" s="36">
        <v>6.2714714632872289E-4</v>
      </c>
      <c r="AH17" s="36">
        <v>1.0668710075477125E-3</v>
      </c>
      <c r="AI17" s="36">
        <v>3.4168706593082146E-3</v>
      </c>
      <c r="AJ17" s="36">
        <v>4.3594509847316946E-6</v>
      </c>
      <c r="AK17" s="36">
        <v>5.2681457501685932E-6</v>
      </c>
      <c r="AL17" s="36">
        <v>1.3176061239097696E-5</v>
      </c>
      <c r="AM17" s="36">
        <v>6.5851678347101392E-4</v>
      </c>
      <c r="AN17" s="36">
        <v>1.5549889385648592E-2</v>
      </c>
      <c r="AO17" s="36">
        <v>0.13372979881170372</v>
      </c>
      <c r="AP17" s="36">
        <v>9.2520842759999997</v>
      </c>
      <c r="AQ17" s="36">
        <v>4.9818915329999998</v>
      </c>
      <c r="AR17" s="36">
        <v>14.233975809</v>
      </c>
      <c r="AS17" s="36">
        <v>1.3041891160000001</v>
      </c>
      <c r="AT17" s="36">
        <v>33.092782724999999</v>
      </c>
      <c r="AU17" s="36">
        <v>85.177561928000003</v>
      </c>
      <c r="AV17" s="36">
        <v>30.886148317</v>
      </c>
      <c r="AW17" s="36">
        <v>79.497902392</v>
      </c>
      <c r="AX17" s="36">
        <v>28.582405461</v>
      </c>
      <c r="AY17" s="36">
        <v>73.568295281999994</v>
      </c>
      <c r="AZ17" s="36">
        <v>1.7208897142857144E-2</v>
      </c>
      <c r="BA17" s="36">
        <v>3.4417795714285715E-2</v>
      </c>
      <c r="BB17" s="36">
        <v>0.74175960699999999</v>
      </c>
      <c r="BC17" s="36">
        <v>30.416495403999999</v>
      </c>
      <c r="BD17" s="36">
        <v>78.289062071000004</v>
      </c>
      <c r="BE17" s="36">
        <v>6.2825488571428584E-2</v>
      </c>
      <c r="BF17" s="36">
        <v>0.12565097714285717</v>
      </c>
      <c r="BG17" s="36">
        <v>2.178390469</v>
      </c>
      <c r="BH17" s="36">
        <v>12.539814807999999</v>
      </c>
      <c r="BI17" s="36">
        <v>0</v>
      </c>
      <c r="BJ17" s="36">
        <v>0</v>
      </c>
      <c r="BK17" s="36">
        <v>0</v>
      </c>
      <c r="BL17" s="36">
        <v>0</v>
      </c>
    </row>
    <row r="18" spans="1:64" s="37" customFormat="1" x14ac:dyDescent="0.2">
      <c r="A18" s="6">
        <v>15</v>
      </c>
      <c r="B18" s="34" t="s">
        <v>106</v>
      </c>
      <c r="C18" s="34" t="s">
        <v>120</v>
      </c>
      <c r="D18" s="41">
        <v>5.3908256430000003</v>
      </c>
      <c r="E18" s="36">
        <v>1</v>
      </c>
      <c r="F18" s="36">
        <v>0</v>
      </c>
      <c r="G18" s="36">
        <v>1</v>
      </c>
      <c r="H18" s="36">
        <v>0</v>
      </c>
      <c r="I18" s="36">
        <v>2.0277193634848974E-2</v>
      </c>
      <c r="J18" s="36">
        <v>4.0811770088086936</v>
      </c>
      <c r="K18" s="36">
        <v>2.0277193634848974E-2</v>
      </c>
      <c r="L18" s="36">
        <v>0</v>
      </c>
      <c r="M18" s="36">
        <v>1.7346642024359789</v>
      </c>
      <c r="N18" s="36">
        <v>2.3667900000075637</v>
      </c>
      <c r="O18" s="36">
        <v>8.8540543999999999E-2</v>
      </c>
      <c r="P18" s="36">
        <v>0.15080051799999999</v>
      </c>
      <c r="Q18" s="36">
        <v>8.1616517E-2</v>
      </c>
      <c r="R18" s="36">
        <v>6.9240269999999993E-3</v>
      </c>
      <c r="S18" s="36">
        <v>0.141769179</v>
      </c>
      <c r="T18" s="36">
        <v>9.0313389999999993E-3</v>
      </c>
      <c r="U18" s="36">
        <v>0</v>
      </c>
      <c r="V18" s="36">
        <v>0</v>
      </c>
      <c r="W18" s="36">
        <v>0.10881773763484898</v>
      </c>
      <c r="X18" s="36">
        <v>4.2319775268086932</v>
      </c>
      <c r="Y18" s="36">
        <v>4.3407952644435426</v>
      </c>
      <c r="Z18" s="36">
        <v>1.0841415609817895E-3</v>
      </c>
      <c r="AA18" s="36">
        <v>2.3200629405010305E-4</v>
      </c>
      <c r="AB18" s="36">
        <v>2.3200599999999999E-4</v>
      </c>
      <c r="AC18" s="36">
        <v>3.4053457081987978E-4</v>
      </c>
      <c r="AD18" s="36">
        <v>8.2637834713662969E-2</v>
      </c>
      <c r="AE18" s="36">
        <v>0.74374051242296668</v>
      </c>
      <c r="AF18" s="36">
        <v>0.82637834713662939</v>
      </c>
      <c r="AG18" s="36">
        <v>0</v>
      </c>
      <c r="AH18" s="36">
        <v>0</v>
      </c>
      <c r="AI18" s="36">
        <v>0</v>
      </c>
      <c r="AJ18" s="36">
        <v>2.3679524291636495E-5</v>
      </c>
      <c r="AK18" s="36">
        <v>2.8615343009908372E-5</v>
      </c>
      <c r="AL18" s="36">
        <v>7.1569301563889507E-5</v>
      </c>
      <c r="AM18" s="36">
        <v>3.6421409511151628E-4</v>
      </c>
      <c r="AN18" s="36">
        <v>8.2666450056672877E-2</v>
      </c>
      <c r="AO18" s="36">
        <v>0.74381208172453062</v>
      </c>
      <c r="AP18" s="36">
        <v>51.448654798</v>
      </c>
      <c r="AQ18" s="36">
        <v>27.703121813999999</v>
      </c>
      <c r="AR18" s="36">
        <v>79.151776611999992</v>
      </c>
      <c r="AS18" s="36">
        <v>5.1157179939999997</v>
      </c>
      <c r="AT18" s="36">
        <v>126.23145750400001</v>
      </c>
      <c r="AU18" s="36">
        <v>330.61038416700001</v>
      </c>
      <c r="AV18" s="36">
        <v>109.13889181</v>
      </c>
      <c r="AW18" s="36">
        <v>285.84357387900002</v>
      </c>
      <c r="AX18" s="36">
        <v>101.236869713</v>
      </c>
      <c r="AY18" s="36">
        <v>265.14753968399998</v>
      </c>
      <c r="AZ18" s="36">
        <v>0.12210319714285715</v>
      </c>
      <c r="BA18" s="36">
        <v>0.24420639571428573</v>
      </c>
      <c r="BB18" s="36">
        <v>1.1922183209999999</v>
      </c>
      <c r="BC18" s="36">
        <v>70.145967636999998</v>
      </c>
      <c r="BD18" s="36">
        <v>183.71795562599999</v>
      </c>
      <c r="BE18" s="36">
        <v>0.10097840000000001</v>
      </c>
      <c r="BF18" s="36">
        <v>0.20195680142857145</v>
      </c>
      <c r="BG18" s="36">
        <v>5.2767178530000001</v>
      </c>
      <c r="BH18" s="36">
        <v>51.246955943000003</v>
      </c>
      <c r="BI18" s="36">
        <v>0</v>
      </c>
      <c r="BJ18" s="36">
        <v>0</v>
      </c>
      <c r="BK18" s="36">
        <v>0</v>
      </c>
      <c r="BL18" s="36">
        <v>0</v>
      </c>
    </row>
    <row r="19" spans="1:64" s="37" customFormat="1" x14ac:dyDescent="0.2">
      <c r="A19" s="6">
        <v>16</v>
      </c>
      <c r="B19" s="34" t="s">
        <v>106</v>
      </c>
      <c r="C19" s="34" t="s">
        <v>121</v>
      </c>
      <c r="D19" s="41">
        <v>5.2956095059999999</v>
      </c>
      <c r="E19" s="36">
        <v>6</v>
      </c>
      <c r="F19" s="36">
        <v>0</v>
      </c>
      <c r="G19" s="36">
        <v>0</v>
      </c>
      <c r="H19" s="36">
        <v>6</v>
      </c>
      <c r="I19" s="36">
        <v>7.834798090115648E-3</v>
      </c>
      <c r="J19" s="36">
        <v>2.2211496428075499</v>
      </c>
      <c r="K19" s="36">
        <v>7.834798090115648E-3</v>
      </c>
      <c r="L19" s="36">
        <v>0</v>
      </c>
      <c r="M19" s="36">
        <v>0.82714444089725936</v>
      </c>
      <c r="N19" s="36">
        <v>1.4018400000004063</v>
      </c>
      <c r="O19" s="36">
        <v>0.22735957400000001</v>
      </c>
      <c r="P19" s="36">
        <v>0.38585023799999996</v>
      </c>
      <c r="Q19" s="36">
        <v>0.21139001500000001</v>
      </c>
      <c r="R19" s="36">
        <v>1.5969559000000001E-2</v>
      </c>
      <c r="S19" s="36">
        <v>0.36502037799999998</v>
      </c>
      <c r="T19" s="36">
        <v>2.0829859999999999E-2</v>
      </c>
      <c r="U19" s="36">
        <v>0</v>
      </c>
      <c r="V19" s="36">
        <v>0</v>
      </c>
      <c r="W19" s="36">
        <v>0.23519437209011565</v>
      </c>
      <c r="X19" s="36">
        <v>2.6069998808075496</v>
      </c>
      <c r="Y19" s="36">
        <v>2.8421942528976651</v>
      </c>
      <c r="Z19" s="36">
        <v>5.4969044552281691E-4</v>
      </c>
      <c r="AA19" s="36">
        <v>1.1763375534188278E-4</v>
      </c>
      <c r="AB19" s="36">
        <v>1.1763400000000001E-4</v>
      </c>
      <c r="AC19" s="36">
        <v>1.4626123000553812E-4</v>
      </c>
      <c r="AD19" s="36">
        <v>3.0196047493716158E-2</v>
      </c>
      <c r="AE19" s="36">
        <v>0.27176442744344537</v>
      </c>
      <c r="AF19" s="36">
        <v>0.30196047493716149</v>
      </c>
      <c r="AG19" s="36">
        <v>0</v>
      </c>
      <c r="AH19" s="36">
        <v>0</v>
      </c>
      <c r="AI19" s="36">
        <v>0</v>
      </c>
      <c r="AJ19" s="36">
        <v>1.2006228979086692E-5</v>
      </c>
      <c r="AK19" s="36">
        <v>1.4508837097435249E-5</v>
      </c>
      <c r="AL19" s="36">
        <v>3.6287782299451645E-5</v>
      </c>
      <c r="AM19" s="36">
        <v>1.5826745898462482E-4</v>
      </c>
      <c r="AN19" s="36">
        <v>3.0210556330813595E-2</v>
      </c>
      <c r="AO19" s="36">
        <v>0.27180071522574484</v>
      </c>
      <c r="AP19" s="36">
        <v>29.123788985000001</v>
      </c>
      <c r="AQ19" s="36">
        <v>15.682040223</v>
      </c>
      <c r="AR19" s="36">
        <v>44.805829207999999</v>
      </c>
      <c r="AS19" s="36">
        <v>2.3625821299999998</v>
      </c>
      <c r="AT19" s="36">
        <v>77.683399112000004</v>
      </c>
      <c r="AU19" s="36">
        <v>182.975878975</v>
      </c>
      <c r="AV19" s="36">
        <v>73.380644571999994</v>
      </c>
      <c r="AW19" s="36">
        <v>172.84114873799999</v>
      </c>
      <c r="AX19" s="36">
        <v>67.867317662000005</v>
      </c>
      <c r="AY19" s="36">
        <v>159.85503009600001</v>
      </c>
      <c r="AZ19" s="36">
        <v>4.2274438571428576E-2</v>
      </c>
      <c r="BA19" s="36">
        <v>8.4548877142857151E-2</v>
      </c>
      <c r="BB19" s="36">
        <v>1.514986902</v>
      </c>
      <c r="BC19" s="36">
        <v>87.068988754000003</v>
      </c>
      <c r="BD19" s="36">
        <v>205.08274523200001</v>
      </c>
      <c r="BE19" s="36">
        <v>0.12831622428571429</v>
      </c>
      <c r="BF19" s="36">
        <v>0.25663245000000001</v>
      </c>
      <c r="BG19" s="36">
        <v>1.887507574</v>
      </c>
      <c r="BH19" s="36">
        <v>26.009944009000002</v>
      </c>
      <c r="BI19" s="36">
        <v>0</v>
      </c>
      <c r="BJ19" s="36">
        <v>0</v>
      </c>
      <c r="BK19" s="36">
        <v>0</v>
      </c>
      <c r="BL19" s="36">
        <v>0</v>
      </c>
    </row>
    <row r="20" spans="1:64" s="37" customFormat="1" x14ac:dyDescent="0.2">
      <c r="A20" s="6">
        <v>17</v>
      </c>
      <c r="B20" s="34" t="s">
        <v>106</v>
      </c>
      <c r="C20" s="34" t="s">
        <v>122</v>
      </c>
      <c r="D20" s="41">
        <v>5.7382616039999998</v>
      </c>
      <c r="E20" s="36">
        <v>0</v>
      </c>
      <c r="F20" s="36" t="s">
        <v>340</v>
      </c>
      <c r="G20" s="36" t="s">
        <v>340</v>
      </c>
      <c r="H20" s="36" t="s">
        <v>340</v>
      </c>
      <c r="I20" s="36">
        <v>0.31516398782984167</v>
      </c>
      <c r="J20" s="36">
        <v>8.0565341589701962</v>
      </c>
      <c r="K20" s="36">
        <v>0.16809898783163127</v>
      </c>
      <c r="L20" s="36">
        <v>0.14706499999821043</v>
      </c>
      <c r="M20" s="36">
        <v>5.6666361467955877</v>
      </c>
      <c r="N20" s="36">
        <v>2.7050620000044496</v>
      </c>
      <c r="O20" s="36">
        <v>0.11545691000000001</v>
      </c>
      <c r="P20" s="36">
        <v>0.17743356400000002</v>
      </c>
      <c r="Q20" s="36">
        <v>0.10933723400000001</v>
      </c>
      <c r="R20" s="36">
        <v>6.1196759999999992E-3</v>
      </c>
      <c r="S20" s="36">
        <v>0.16945137700000001</v>
      </c>
      <c r="T20" s="36">
        <v>7.982187E-3</v>
      </c>
      <c r="U20" s="36" t="s">
        <v>340</v>
      </c>
      <c r="V20" s="36" t="s">
        <v>340</v>
      </c>
      <c r="W20" s="36">
        <v>0.4306208978298417</v>
      </c>
      <c r="X20" s="36">
        <v>8.2339677229701955</v>
      </c>
      <c r="Y20" s="36">
        <v>8.6645886208000373</v>
      </c>
      <c r="Z20" s="36">
        <v>5.6873073531052585E-3</v>
      </c>
      <c r="AA20" s="36">
        <v>2.1440282984829277E-3</v>
      </c>
      <c r="AB20" s="36">
        <v>2.1440280000000001E-3</v>
      </c>
      <c r="AC20" s="36">
        <v>1.2056972387852801E-3</v>
      </c>
      <c r="AD20" s="36">
        <v>4.9289130154665441E-2</v>
      </c>
      <c r="AE20" s="36">
        <v>0.44360217139198893</v>
      </c>
      <c r="AF20" s="36">
        <v>0.49289130154665434</v>
      </c>
      <c r="AG20" s="36" t="s">
        <v>340</v>
      </c>
      <c r="AH20" s="36" t="s">
        <v>340</v>
      </c>
      <c r="AI20" s="36" t="s">
        <v>340</v>
      </c>
      <c r="AJ20" s="36">
        <v>2.1882866438493497E-4</v>
      </c>
      <c r="AK20" s="36">
        <v>2.6444185341261794E-4</v>
      </c>
      <c r="AL20" s="36">
        <v>6.6139059547349157E-4</v>
      </c>
      <c r="AM20" s="36">
        <v>1.4245259031702151E-3</v>
      </c>
      <c r="AN20" s="36">
        <v>4.9553572008078056E-2</v>
      </c>
      <c r="AO20" s="36">
        <v>0.44426356198746242</v>
      </c>
      <c r="AP20" s="36">
        <v>44.754550397999999</v>
      </c>
      <c r="AQ20" s="36">
        <v>24.09860406</v>
      </c>
      <c r="AR20" s="36">
        <v>68.853154458000006</v>
      </c>
      <c r="AS20" s="36">
        <v>3.043096926</v>
      </c>
      <c r="AT20" s="36">
        <v>144.68668226899999</v>
      </c>
      <c r="AU20" s="36">
        <v>333.62931799799998</v>
      </c>
      <c r="AV20" s="36">
        <v>91.620990821999996</v>
      </c>
      <c r="AW20" s="36">
        <v>211.266498082</v>
      </c>
      <c r="AX20" s="36">
        <v>86.188791281999997</v>
      </c>
      <c r="AY20" s="36">
        <v>198.74052817800001</v>
      </c>
      <c r="AZ20" s="36">
        <v>6.2067418571428577E-2</v>
      </c>
      <c r="BA20" s="36">
        <v>0.12413483857142858</v>
      </c>
      <c r="BB20" s="36">
        <v>0.51819043300000001</v>
      </c>
      <c r="BC20" s="36">
        <v>29.858266242999999</v>
      </c>
      <c r="BD20" s="36">
        <v>68.849412032999993</v>
      </c>
      <c r="BE20" s="36">
        <v>4.3889645714285719E-2</v>
      </c>
      <c r="BF20" s="36">
        <v>8.7779292857142865E-2</v>
      </c>
      <c r="BG20" s="36">
        <v>2.334346188</v>
      </c>
      <c r="BH20" s="36">
        <v>15.910156976</v>
      </c>
      <c r="BI20" s="36">
        <v>0.09</v>
      </c>
      <c r="BJ20" s="36">
        <v>0.09</v>
      </c>
      <c r="BK20" s="36">
        <v>0.12</v>
      </c>
      <c r="BL20" s="36">
        <v>0.12</v>
      </c>
    </row>
    <row r="21" spans="1:64" s="37" customFormat="1" x14ac:dyDescent="0.2">
      <c r="A21" s="6">
        <v>18</v>
      </c>
      <c r="B21" s="34" t="s">
        <v>106</v>
      </c>
      <c r="C21" s="34" t="s">
        <v>123</v>
      </c>
      <c r="D21" s="41">
        <v>6.1243730330000004</v>
      </c>
      <c r="E21" s="36">
        <v>3</v>
      </c>
      <c r="F21" s="36">
        <v>0</v>
      </c>
      <c r="G21" s="36">
        <v>2</v>
      </c>
      <c r="H21" s="36">
        <v>1</v>
      </c>
      <c r="I21" s="36">
        <v>0.98664184128391197</v>
      </c>
      <c r="J21" s="36">
        <v>12.601886238872392</v>
      </c>
      <c r="K21" s="36">
        <v>0.35079584128059071</v>
      </c>
      <c r="L21" s="36">
        <v>0.63584600000332125</v>
      </c>
      <c r="M21" s="36">
        <v>7.7117630801516102</v>
      </c>
      <c r="N21" s="36">
        <v>5.8767650000046956</v>
      </c>
      <c r="O21" s="36">
        <v>0.25203819</v>
      </c>
      <c r="P21" s="36">
        <v>0.39358922400000002</v>
      </c>
      <c r="Q21" s="36">
        <v>0.21929180599999998</v>
      </c>
      <c r="R21" s="36">
        <v>3.2746383999999996E-2</v>
      </c>
      <c r="S21" s="36">
        <v>0.35087654800000001</v>
      </c>
      <c r="T21" s="36">
        <v>4.2712675999999998E-2</v>
      </c>
      <c r="U21" s="36">
        <v>1.32E-2</v>
      </c>
      <c r="V21" s="36">
        <v>3.1199999999999999E-2</v>
      </c>
      <c r="W21" s="36">
        <v>1.251880031283912</v>
      </c>
      <c r="X21" s="36">
        <v>13.026675462872392</v>
      </c>
      <c r="Y21" s="36">
        <v>14.278555494156304</v>
      </c>
      <c r="Z21" s="36">
        <v>1.4411598423718353E-2</v>
      </c>
      <c r="AA21" s="36">
        <v>6.567484274117073E-3</v>
      </c>
      <c r="AB21" s="36">
        <v>6.5674840000000002E-3</v>
      </c>
      <c r="AC21" s="36">
        <v>4.1806033485374816E-3</v>
      </c>
      <c r="AD21" s="36">
        <v>0.17038199277521643</v>
      </c>
      <c r="AE21" s="36">
        <v>1.533437934976948</v>
      </c>
      <c r="AF21" s="36">
        <v>1.7038199277521642</v>
      </c>
      <c r="AG21" s="36">
        <v>2.5068964325529537E-3</v>
      </c>
      <c r="AH21" s="36">
        <v>4.2646054254923812E-3</v>
      </c>
      <c r="AI21" s="36">
        <v>1.3658263322185058E-2</v>
      </c>
      <c r="AJ21" s="36">
        <v>6.7030549709614989E-4</v>
      </c>
      <c r="AK21" s="36">
        <v>8.1002563456154201E-4</v>
      </c>
      <c r="AL21" s="36">
        <v>2.0259400313441004E-3</v>
      </c>
      <c r="AM21" s="36">
        <v>7.3578052781865851E-3</v>
      </c>
      <c r="AN21" s="36">
        <v>0.17545662383527033</v>
      </c>
      <c r="AO21" s="36">
        <v>1.5491221383304772</v>
      </c>
      <c r="AP21" s="36">
        <v>116.364383831</v>
      </c>
      <c r="AQ21" s="36">
        <v>62.657745138999999</v>
      </c>
      <c r="AR21" s="36">
        <v>179.02212896999998</v>
      </c>
      <c r="AS21" s="36">
        <v>14.767520062999999</v>
      </c>
      <c r="AT21" s="36">
        <v>495.01141658199998</v>
      </c>
      <c r="AU21" s="36">
        <v>1168.5073417579999</v>
      </c>
      <c r="AV21" s="36">
        <v>263.10857539699998</v>
      </c>
      <c r="AW21" s="36">
        <v>621.085275475</v>
      </c>
      <c r="AX21" s="36">
        <v>252.95408970700001</v>
      </c>
      <c r="AY21" s="36">
        <v>597.11493725000003</v>
      </c>
      <c r="AZ21" s="36">
        <v>0.56834246571428571</v>
      </c>
      <c r="BA21" s="36">
        <v>1.1366849328571429</v>
      </c>
      <c r="BB21" s="36">
        <v>0.97333288900000003</v>
      </c>
      <c r="BC21" s="36">
        <v>26.238867518999999</v>
      </c>
      <c r="BD21" s="36">
        <v>61.938590321</v>
      </c>
      <c r="BE21" s="36">
        <v>8.2439261428571428E-2</v>
      </c>
      <c r="BF21" s="36">
        <v>0.16487852428571428</v>
      </c>
      <c r="BG21" s="36">
        <v>1.218691696</v>
      </c>
      <c r="BH21" s="36">
        <v>20.230695956999998</v>
      </c>
      <c r="BI21" s="36">
        <v>0.21</v>
      </c>
      <c r="BJ21" s="36">
        <v>0.24</v>
      </c>
      <c r="BK21" s="36">
        <v>0.24</v>
      </c>
      <c r="BL21" s="36">
        <v>0.26</v>
      </c>
    </row>
    <row r="22" spans="1:64" s="37" customFormat="1" x14ac:dyDescent="0.2">
      <c r="A22" s="6">
        <v>19</v>
      </c>
      <c r="B22" s="34" t="s">
        <v>106</v>
      </c>
      <c r="C22" s="34" t="s">
        <v>124</v>
      </c>
      <c r="D22" s="41">
        <v>6.3331968639999996</v>
      </c>
      <c r="E22" s="36">
        <v>2</v>
      </c>
      <c r="F22" s="36">
        <v>1</v>
      </c>
      <c r="G22" s="36">
        <v>0</v>
      </c>
      <c r="H22" s="36">
        <v>1</v>
      </c>
      <c r="I22" s="36">
        <v>33.877502554048434</v>
      </c>
      <c r="J22" s="36">
        <v>167.05595682832603</v>
      </c>
      <c r="K22" s="36">
        <v>22.736694554039783</v>
      </c>
      <c r="L22" s="36">
        <v>11.140808000008654</v>
      </c>
      <c r="M22" s="36">
        <v>149.52886138237372</v>
      </c>
      <c r="N22" s="36">
        <v>51.404598000000725</v>
      </c>
      <c r="O22" s="36">
        <v>1.1203808710000001</v>
      </c>
      <c r="P22" s="36">
        <v>1.933135147</v>
      </c>
      <c r="Q22" s="36">
        <v>1.004901861</v>
      </c>
      <c r="R22" s="36">
        <v>0.11547900999999999</v>
      </c>
      <c r="S22" s="36">
        <v>1.782510351</v>
      </c>
      <c r="T22" s="36">
        <v>0.15062479600000001</v>
      </c>
      <c r="U22" s="36">
        <v>4.7199999999999999E-2</v>
      </c>
      <c r="V22" s="36">
        <v>0.11209999999999999</v>
      </c>
      <c r="W22" s="36">
        <v>35.045083425048432</v>
      </c>
      <c r="X22" s="36">
        <v>169.10119197532603</v>
      </c>
      <c r="Y22" s="36">
        <v>204.14627540037446</v>
      </c>
      <c r="Z22" s="36">
        <v>0.23766484089719625</v>
      </c>
      <c r="AA22" s="36">
        <v>0.11445565822143847</v>
      </c>
      <c r="AB22" s="36">
        <v>0.114455658</v>
      </c>
      <c r="AC22" s="36">
        <v>0.51399106437376862</v>
      </c>
      <c r="AD22" s="36">
        <v>3.5086248162571563</v>
      </c>
      <c r="AE22" s="36">
        <v>31.577623346314404</v>
      </c>
      <c r="AF22" s="36">
        <v>35.086248162571557</v>
      </c>
      <c r="AG22" s="36">
        <v>1.0093273128319341E-2</v>
      </c>
      <c r="AH22" s="36">
        <v>1.7170165781508765E-2</v>
      </c>
      <c r="AI22" s="36">
        <v>5.4990936354291586E-2</v>
      </c>
      <c r="AJ22" s="36">
        <v>1.1681836971910328E-2</v>
      </c>
      <c r="AK22" s="36">
        <v>1.4116824190300093E-2</v>
      </c>
      <c r="AL22" s="36">
        <v>3.5307326116977164E-2</v>
      </c>
      <c r="AM22" s="36">
        <v>0.53576617447399821</v>
      </c>
      <c r="AN22" s="36">
        <v>3.539911806228965</v>
      </c>
      <c r="AO22" s="36">
        <v>31.667921608785672</v>
      </c>
      <c r="AP22" s="36">
        <v>842.52739284400002</v>
      </c>
      <c r="AQ22" s="36">
        <v>453.66859614600003</v>
      </c>
      <c r="AR22" s="36">
        <v>1296.1959889899999</v>
      </c>
      <c r="AS22" s="36">
        <v>112.309870601</v>
      </c>
      <c r="AT22" s="36">
        <v>2389.5074637070002</v>
      </c>
      <c r="AU22" s="36">
        <v>6101.7779877499997</v>
      </c>
      <c r="AV22" s="36">
        <v>1734.2294061289999</v>
      </c>
      <c r="AW22" s="36">
        <v>4428.47866213</v>
      </c>
      <c r="AX22" s="36">
        <v>1708.8369825459999</v>
      </c>
      <c r="AY22" s="36">
        <v>4363.6372947660002</v>
      </c>
      <c r="AZ22" s="36">
        <v>5.3153256557142861</v>
      </c>
      <c r="BA22" s="36">
        <v>10.630651311428572</v>
      </c>
      <c r="BB22" s="36">
        <v>4.8519131050000004</v>
      </c>
      <c r="BC22" s="36">
        <v>224.27064467</v>
      </c>
      <c r="BD22" s="36">
        <v>572.69111050499998</v>
      </c>
      <c r="BE22" s="36">
        <v>0.41094690285714286</v>
      </c>
      <c r="BF22" s="36">
        <v>0.82189380571428572</v>
      </c>
      <c r="BG22" s="36">
        <v>5.1882384139999997</v>
      </c>
      <c r="BH22" s="36">
        <v>47.290327036999997</v>
      </c>
      <c r="BI22" s="36">
        <v>1.02</v>
      </c>
      <c r="BJ22" s="36">
        <v>1.3200000000000003</v>
      </c>
      <c r="BK22" s="36">
        <v>1.6800000000000006</v>
      </c>
      <c r="BL22" s="36">
        <v>2.3299999999999983</v>
      </c>
    </row>
    <row r="23" spans="1:64" s="37" customFormat="1" x14ac:dyDescent="0.2">
      <c r="A23" s="6">
        <v>20</v>
      </c>
      <c r="B23" s="34" t="s">
        <v>106</v>
      </c>
      <c r="C23" s="34" t="s">
        <v>125</v>
      </c>
      <c r="D23" s="41">
        <v>7.1208709929999996</v>
      </c>
      <c r="E23" s="36">
        <v>0</v>
      </c>
      <c r="F23" s="36" t="s">
        <v>340</v>
      </c>
      <c r="G23" s="36" t="s">
        <v>340</v>
      </c>
      <c r="H23" s="36" t="s">
        <v>340</v>
      </c>
      <c r="I23" s="36">
        <v>1492.2353647069974</v>
      </c>
      <c r="J23" s="36">
        <v>500.41301313872191</v>
      </c>
      <c r="K23" s="36">
        <v>1316.3641542069995</v>
      </c>
      <c r="L23" s="36">
        <v>175.87121049999783</v>
      </c>
      <c r="M23" s="36">
        <v>1640.238635845722</v>
      </c>
      <c r="N23" s="36">
        <v>352.40974199999727</v>
      </c>
      <c r="O23" s="36">
        <v>2.8104312789999999</v>
      </c>
      <c r="P23" s="36">
        <v>4.3140129829999996</v>
      </c>
      <c r="Q23" s="36">
        <v>2.509723052</v>
      </c>
      <c r="R23" s="36">
        <v>0.30070822699999999</v>
      </c>
      <c r="S23" s="36">
        <v>3.9217848599999998</v>
      </c>
      <c r="T23" s="36">
        <v>0.39222812299999998</v>
      </c>
      <c r="U23" s="36" t="s">
        <v>340</v>
      </c>
      <c r="V23" s="36" t="s">
        <v>340</v>
      </c>
      <c r="W23" s="36">
        <v>1495.0457959859975</v>
      </c>
      <c r="X23" s="36">
        <v>504.72702612172191</v>
      </c>
      <c r="Y23" s="36">
        <v>1999.7728221077195</v>
      </c>
      <c r="Z23" s="36">
        <v>3.8337312226017453</v>
      </c>
      <c r="AA23" s="36">
        <v>2.1507232158795784</v>
      </c>
      <c r="AB23" s="36">
        <v>2.1507232159999998</v>
      </c>
      <c r="AC23" s="36">
        <v>84.446219963999411</v>
      </c>
      <c r="AD23" s="36">
        <v>1.5643817259934656</v>
      </c>
      <c r="AE23" s="36">
        <v>29.723252793875847</v>
      </c>
      <c r="AF23" s="36">
        <v>31.287634519869304</v>
      </c>
      <c r="AG23" s="36" t="s">
        <v>340</v>
      </c>
      <c r="AH23" s="36" t="s">
        <v>340</v>
      </c>
      <c r="AI23" s="36" t="s">
        <v>340</v>
      </c>
      <c r="AJ23" s="36">
        <v>0.21954106808000901</v>
      </c>
      <c r="AK23" s="36">
        <v>0.26526763335953923</v>
      </c>
      <c r="AL23" s="36">
        <v>0.66345593832212213</v>
      </c>
      <c r="AM23" s="36">
        <v>84.665761032079416</v>
      </c>
      <c r="AN23" s="36">
        <v>1.8296493593530048</v>
      </c>
      <c r="AO23" s="36">
        <v>30.38670873219797</v>
      </c>
      <c r="AP23" s="36">
        <v>1556.4166588749999</v>
      </c>
      <c r="AQ23" s="36">
        <v>838.070508625</v>
      </c>
      <c r="AR23" s="36">
        <v>2394.4871674999999</v>
      </c>
      <c r="AS23" s="36">
        <v>948.40849564799998</v>
      </c>
      <c r="AT23" s="36">
        <v>1285.067378816</v>
      </c>
      <c r="AU23" s="36">
        <v>3236.1816290460001</v>
      </c>
      <c r="AV23" s="36">
        <v>1255.773459131</v>
      </c>
      <c r="AW23" s="36">
        <v>3162.4108320519999</v>
      </c>
      <c r="AX23" s="36">
        <v>1255.255698596</v>
      </c>
      <c r="AY23" s="36">
        <v>3161.106957127</v>
      </c>
      <c r="AZ23" s="36">
        <v>13.749827444285714</v>
      </c>
      <c r="BA23" s="36">
        <v>27.499654888571428</v>
      </c>
      <c r="BB23" s="36">
        <v>5.4656213249999999</v>
      </c>
      <c r="BC23" s="36">
        <v>296.619473314</v>
      </c>
      <c r="BD23" s="36">
        <v>746.976</v>
      </c>
      <c r="BE23" s="36">
        <v>0.46292670714285716</v>
      </c>
      <c r="BF23" s="36">
        <v>0.92585341428571433</v>
      </c>
      <c r="BG23" s="36">
        <v>3.741336499</v>
      </c>
      <c r="BH23" s="36">
        <v>44.031798870999999</v>
      </c>
      <c r="BI23" s="36">
        <v>1.2800000000000002</v>
      </c>
      <c r="BJ23" s="36">
        <v>1.6000000000000005</v>
      </c>
      <c r="BK23" s="36">
        <v>3.1800000000000019</v>
      </c>
      <c r="BL23" s="36">
        <v>4.1200000000000028</v>
      </c>
    </row>
    <row r="24" spans="1:64" s="37" customFormat="1" x14ac:dyDescent="0.2">
      <c r="A24" s="6">
        <v>21</v>
      </c>
      <c r="B24" s="34" t="s">
        <v>106</v>
      </c>
      <c r="C24" s="34" t="s">
        <v>126</v>
      </c>
      <c r="D24" s="41">
        <v>7.0933172640000004</v>
      </c>
      <c r="E24" s="36">
        <v>0</v>
      </c>
      <c r="F24" s="36" t="s">
        <v>340</v>
      </c>
      <c r="G24" s="36" t="s">
        <v>340</v>
      </c>
      <c r="H24" s="36" t="s">
        <v>340</v>
      </c>
      <c r="I24" s="36">
        <v>1001.5084884020531</v>
      </c>
      <c r="J24" s="36">
        <v>389.13238833473417</v>
      </c>
      <c r="K24" s="36">
        <v>868.69334740205704</v>
      </c>
      <c r="L24" s="36">
        <v>132.81514099999603</v>
      </c>
      <c r="M24" s="36">
        <v>1130.1169482367841</v>
      </c>
      <c r="N24" s="36">
        <v>260.52392850000319</v>
      </c>
      <c r="O24" s="36">
        <v>5.4625292239999999</v>
      </c>
      <c r="P24" s="36">
        <v>8.4249767200000001</v>
      </c>
      <c r="Q24" s="36">
        <v>4.8634217739999999</v>
      </c>
      <c r="R24" s="36">
        <v>0.59910744999999999</v>
      </c>
      <c r="S24" s="36">
        <v>7.6435322200000009</v>
      </c>
      <c r="T24" s="36">
        <v>0.7814445000000001</v>
      </c>
      <c r="U24" s="36" t="s">
        <v>340</v>
      </c>
      <c r="V24" s="36" t="s">
        <v>340</v>
      </c>
      <c r="W24" s="36">
        <v>1006.9710176260531</v>
      </c>
      <c r="X24" s="36">
        <v>397.55736505473419</v>
      </c>
      <c r="Y24" s="36">
        <v>1404.5283826807872</v>
      </c>
      <c r="Z24" s="36">
        <v>2.6208694965929658</v>
      </c>
      <c r="AA24" s="36">
        <v>1.4678237899761863</v>
      </c>
      <c r="AB24" s="36">
        <v>1.46782379</v>
      </c>
      <c r="AC24" s="36">
        <v>47.839085797639854</v>
      </c>
      <c r="AD24" s="36">
        <v>1.2940080932042366</v>
      </c>
      <c r="AE24" s="36">
        <v>24.584567285564695</v>
      </c>
      <c r="AF24" s="36">
        <v>25.878575378768929</v>
      </c>
      <c r="AG24" s="36" t="s">
        <v>340</v>
      </c>
      <c r="AH24" s="36" t="s">
        <v>340</v>
      </c>
      <c r="AI24" s="36" t="s">
        <v>340</v>
      </c>
      <c r="AJ24" s="36">
        <v>0.14983148468522739</v>
      </c>
      <c r="AK24" s="36">
        <v>0.18103963358255271</v>
      </c>
      <c r="AL24" s="36">
        <v>0.45279485646561396</v>
      </c>
      <c r="AM24" s="36">
        <v>47.988917282325083</v>
      </c>
      <c r="AN24" s="36">
        <v>1.4750477267867894</v>
      </c>
      <c r="AO24" s="36">
        <v>25.037362142030311</v>
      </c>
      <c r="AP24" s="36">
        <v>1186.12702261</v>
      </c>
      <c r="AQ24" s="36">
        <v>638.68378140499999</v>
      </c>
      <c r="AR24" s="36">
        <v>1824.810804015</v>
      </c>
      <c r="AS24" s="36">
        <v>819.08339285</v>
      </c>
      <c r="AT24" s="36">
        <v>1032.9431805029999</v>
      </c>
      <c r="AU24" s="36">
        <v>2609.6976408710002</v>
      </c>
      <c r="AV24" s="36">
        <v>1009.266841015</v>
      </c>
      <c r="AW24" s="36">
        <v>2549.88013254</v>
      </c>
      <c r="AX24" s="36">
        <v>1008.8288350190001</v>
      </c>
      <c r="AY24" s="36">
        <v>2548.7735245130002</v>
      </c>
      <c r="AZ24" s="36">
        <v>8.8856825100000005</v>
      </c>
      <c r="BA24" s="36">
        <v>17.771365021428572</v>
      </c>
      <c r="BB24" s="36">
        <v>3.3319970219999999</v>
      </c>
      <c r="BC24" s="36">
        <v>235.024958075</v>
      </c>
      <c r="BD24" s="36">
        <v>593.78297878499995</v>
      </c>
      <c r="BE24" s="36">
        <v>0.28221318571428572</v>
      </c>
      <c r="BF24" s="36">
        <v>0.56442637285714292</v>
      </c>
      <c r="BG24" s="36">
        <v>5.0915323419999998</v>
      </c>
      <c r="BH24" s="36">
        <v>31.351821481999998</v>
      </c>
      <c r="BI24" s="36">
        <v>1.6600000000000006</v>
      </c>
      <c r="BJ24" s="36">
        <v>2.5600000000000014</v>
      </c>
      <c r="BK24" s="36">
        <v>2.2000000000000011</v>
      </c>
      <c r="BL24" s="36">
        <v>2.7800000000000011</v>
      </c>
    </row>
    <row r="25" spans="1:64" s="37" customFormat="1" x14ac:dyDescent="0.2">
      <c r="A25" s="6">
        <v>22</v>
      </c>
      <c r="B25" s="34" t="s">
        <v>106</v>
      </c>
      <c r="C25" s="34" t="s">
        <v>127</v>
      </c>
      <c r="D25" s="41">
        <v>6.8314355009999996</v>
      </c>
      <c r="E25" s="36">
        <v>1</v>
      </c>
      <c r="F25" s="36">
        <v>1</v>
      </c>
      <c r="G25" s="36">
        <v>0</v>
      </c>
      <c r="H25" s="36">
        <v>0</v>
      </c>
      <c r="I25" s="36">
        <v>48.496878007751135</v>
      </c>
      <c r="J25" s="36">
        <v>102.21536914710775</v>
      </c>
      <c r="K25" s="36">
        <v>43.500104507744624</v>
      </c>
      <c r="L25" s="36">
        <v>4.9967735000065154</v>
      </c>
      <c r="M25" s="36">
        <v>133.33520365485805</v>
      </c>
      <c r="N25" s="36">
        <v>17.377043500000845</v>
      </c>
      <c r="O25" s="36">
        <v>0.83252097999999997</v>
      </c>
      <c r="P25" s="36">
        <v>1.3697124029999999</v>
      </c>
      <c r="Q25" s="36">
        <v>0.78158728099999997</v>
      </c>
      <c r="R25" s="36">
        <v>5.0933698999999999E-2</v>
      </c>
      <c r="S25" s="36">
        <v>1.3032771439999999</v>
      </c>
      <c r="T25" s="36">
        <v>6.6435258999999997E-2</v>
      </c>
      <c r="U25" s="36">
        <v>4.7199999999999999E-2</v>
      </c>
      <c r="V25" s="36">
        <v>0.11209999999999999</v>
      </c>
      <c r="W25" s="36">
        <v>49.37659898775113</v>
      </c>
      <c r="X25" s="36">
        <v>103.69718155010774</v>
      </c>
      <c r="Y25" s="36">
        <v>153.07378053785888</v>
      </c>
      <c r="Z25" s="36">
        <v>0.20121939503583441</v>
      </c>
      <c r="AA25" s="36">
        <v>0.10261488936542626</v>
      </c>
      <c r="AB25" s="36">
        <v>0.102614889</v>
      </c>
      <c r="AC25" s="36">
        <v>1.2222277287203192</v>
      </c>
      <c r="AD25" s="36">
        <v>1.4672898805476742</v>
      </c>
      <c r="AE25" s="36">
        <v>15.997532784760486</v>
      </c>
      <c r="AF25" s="36">
        <v>17.464822665308162</v>
      </c>
      <c r="AG25" s="36">
        <v>1.0718759390094439E-2</v>
      </c>
      <c r="AH25" s="36">
        <v>1.8234211376252609E-2</v>
      </c>
      <c r="AI25" s="36">
        <v>5.83987580563766E-2</v>
      </c>
      <c r="AJ25" s="36">
        <v>1.0473342243351081E-2</v>
      </c>
      <c r="AK25" s="36">
        <v>1.2656397880480135E-2</v>
      </c>
      <c r="AL25" s="36">
        <v>3.1654681067670873E-2</v>
      </c>
      <c r="AM25" s="36">
        <v>1.2434198303537647</v>
      </c>
      <c r="AN25" s="36">
        <v>1.4981804898044069</v>
      </c>
      <c r="AO25" s="36">
        <v>16.087586223884532</v>
      </c>
      <c r="AP25" s="36">
        <v>494.06317047499999</v>
      </c>
      <c r="AQ25" s="36">
        <v>266.03401487100001</v>
      </c>
      <c r="AR25" s="36">
        <v>760.09718534600006</v>
      </c>
      <c r="AS25" s="36">
        <v>140.266296848</v>
      </c>
      <c r="AT25" s="36">
        <v>953.97406981100005</v>
      </c>
      <c r="AU25" s="36">
        <v>2410.5603027379998</v>
      </c>
      <c r="AV25" s="36">
        <v>707.83422371200004</v>
      </c>
      <c r="AW25" s="36">
        <v>1788.59901395</v>
      </c>
      <c r="AX25" s="36">
        <v>698.42188269899998</v>
      </c>
      <c r="AY25" s="36">
        <v>1764.8153322769999</v>
      </c>
      <c r="AZ25" s="36">
        <v>3.7309560500000001</v>
      </c>
      <c r="BA25" s="36">
        <v>7.4619121014285721</v>
      </c>
      <c r="BB25" s="36">
        <v>1.3583429849999999</v>
      </c>
      <c r="BC25" s="36">
        <v>62.262670178</v>
      </c>
      <c r="BD25" s="36">
        <v>157.329141142</v>
      </c>
      <c r="BE25" s="36">
        <v>0.11504881285714287</v>
      </c>
      <c r="BF25" s="36">
        <v>0.23009762571428574</v>
      </c>
      <c r="BG25" s="36">
        <v>1.6633559929999999</v>
      </c>
      <c r="BH25" s="36">
        <v>21.753480703000001</v>
      </c>
      <c r="BI25" s="36">
        <v>0.30999999999999994</v>
      </c>
      <c r="BJ25" s="36">
        <v>0.44999999999999996</v>
      </c>
      <c r="BK25" s="36">
        <v>0.67000000000000015</v>
      </c>
      <c r="BL25" s="36">
        <v>0.78000000000000014</v>
      </c>
    </row>
    <row r="26" spans="1:64" s="37" customFormat="1" x14ac:dyDescent="0.2">
      <c r="A26" s="6">
        <v>23</v>
      </c>
      <c r="B26" s="34" t="s">
        <v>106</v>
      </c>
      <c r="C26" s="34" t="s">
        <v>128</v>
      </c>
      <c r="D26" s="41">
        <v>6.8020746470000004</v>
      </c>
      <c r="E26" s="36">
        <v>0</v>
      </c>
      <c r="F26" s="36" t="s">
        <v>340</v>
      </c>
      <c r="G26" s="36" t="s">
        <v>340</v>
      </c>
      <c r="H26" s="36" t="s">
        <v>340</v>
      </c>
      <c r="I26" s="36">
        <v>419.85095357743222</v>
      </c>
      <c r="J26" s="36">
        <v>430.65243277342137</v>
      </c>
      <c r="K26" s="36">
        <v>370.16648557741365</v>
      </c>
      <c r="L26" s="36">
        <v>49.68446800001859</v>
      </c>
      <c r="M26" s="36">
        <v>717.38584335087796</v>
      </c>
      <c r="N26" s="36">
        <v>133.11754299997563</v>
      </c>
      <c r="O26" s="36">
        <v>1.094491519</v>
      </c>
      <c r="P26" s="36">
        <v>1.590071486</v>
      </c>
      <c r="Q26" s="36">
        <v>0.97071320800000005</v>
      </c>
      <c r="R26" s="36">
        <v>0.123778311</v>
      </c>
      <c r="S26" s="36">
        <v>1.4286215150000001</v>
      </c>
      <c r="T26" s="36">
        <v>0.161449971</v>
      </c>
      <c r="U26" s="36" t="s">
        <v>340</v>
      </c>
      <c r="V26" s="36" t="s">
        <v>340</v>
      </c>
      <c r="W26" s="36">
        <v>420.94544509643219</v>
      </c>
      <c r="X26" s="36">
        <v>432.24250425942137</v>
      </c>
      <c r="Y26" s="36">
        <v>853.18794935585356</v>
      </c>
      <c r="Z26" s="36">
        <v>1.3591643528116624</v>
      </c>
      <c r="AA26" s="36">
        <v>0.72602543032256872</v>
      </c>
      <c r="AB26" s="36">
        <v>0.72602542999999997</v>
      </c>
      <c r="AC26" s="36">
        <v>7.8945185267931421</v>
      </c>
      <c r="AD26" s="36">
        <v>1.6843106009050837</v>
      </c>
      <c r="AE26" s="36">
        <v>26.946952774894193</v>
      </c>
      <c r="AF26" s="36">
        <v>28.631263375799278</v>
      </c>
      <c r="AG26" s="36" t="s">
        <v>340</v>
      </c>
      <c r="AH26" s="36" t="s">
        <v>340</v>
      </c>
      <c r="AI26" s="36" t="s">
        <v>340</v>
      </c>
      <c r="AJ26" s="36">
        <v>7.4102354410313626E-2</v>
      </c>
      <c r="AK26" s="36">
        <v>8.9547109615122994E-2</v>
      </c>
      <c r="AL26" s="36">
        <v>0.22396460842703442</v>
      </c>
      <c r="AM26" s="36">
        <v>7.9686208812034556</v>
      </c>
      <c r="AN26" s="36">
        <v>1.7738577105202067</v>
      </c>
      <c r="AO26" s="36">
        <v>27.170917383321228</v>
      </c>
      <c r="AP26" s="36">
        <v>600.92486819800001</v>
      </c>
      <c r="AQ26" s="36">
        <v>323.57492903000002</v>
      </c>
      <c r="AR26" s="36">
        <v>924.49979722800003</v>
      </c>
      <c r="AS26" s="36">
        <v>138.073506372</v>
      </c>
      <c r="AT26" s="36">
        <v>764.65729064599998</v>
      </c>
      <c r="AU26" s="36">
        <v>2008.5380018630001</v>
      </c>
      <c r="AV26" s="36">
        <v>702.39981947199999</v>
      </c>
      <c r="AW26" s="36">
        <v>1845.005268596</v>
      </c>
      <c r="AX26" s="36">
        <v>700.47333141499996</v>
      </c>
      <c r="AY26" s="36">
        <v>1839.9449304289999</v>
      </c>
      <c r="AZ26" s="36">
        <v>1.8165484614285714</v>
      </c>
      <c r="BA26" s="36">
        <v>3.6330969242857143</v>
      </c>
      <c r="BB26" s="36">
        <v>3.2320704760000001</v>
      </c>
      <c r="BC26" s="36">
        <v>141.68277638000001</v>
      </c>
      <c r="BD26" s="36">
        <v>372.16050124600002</v>
      </c>
      <c r="BE26" s="36">
        <v>0.27374961571428574</v>
      </c>
      <c r="BF26" s="36">
        <v>0.54749923285714286</v>
      </c>
      <c r="BG26" s="36">
        <v>7.8868577369999997</v>
      </c>
      <c r="BH26" s="36">
        <v>24.500315082</v>
      </c>
      <c r="BI26" s="36">
        <v>0.56000000000000005</v>
      </c>
      <c r="BJ26" s="36">
        <v>0.84000000000000019</v>
      </c>
      <c r="BK26" s="36">
        <v>1.0100000000000002</v>
      </c>
      <c r="BL26" s="36">
        <v>1.2100000000000004</v>
      </c>
    </row>
    <row r="27" spans="1:64" s="37" customFormat="1" x14ac:dyDescent="0.2">
      <c r="A27" s="6">
        <v>24</v>
      </c>
      <c r="B27" s="34" t="s">
        <v>106</v>
      </c>
      <c r="C27" s="34" t="s">
        <v>129</v>
      </c>
      <c r="D27" s="41">
        <v>6.8780201300000003</v>
      </c>
      <c r="E27" s="36">
        <v>0</v>
      </c>
      <c r="F27" s="36" t="s">
        <v>340</v>
      </c>
      <c r="G27" s="36" t="s">
        <v>340</v>
      </c>
      <c r="H27" s="36" t="s">
        <v>340</v>
      </c>
      <c r="I27" s="36">
        <v>165.24077749000347</v>
      </c>
      <c r="J27" s="36">
        <v>246.00803548545238</v>
      </c>
      <c r="K27" s="36">
        <v>148.38265399000687</v>
      </c>
      <c r="L27" s="36">
        <v>16.858123499996601</v>
      </c>
      <c r="M27" s="36">
        <v>361.29461297545316</v>
      </c>
      <c r="N27" s="36">
        <v>49.954200000002658</v>
      </c>
      <c r="O27" s="36">
        <v>0.98315121199999989</v>
      </c>
      <c r="P27" s="36">
        <v>1.6465719689999998</v>
      </c>
      <c r="Q27" s="36">
        <v>0.91009801999999995</v>
      </c>
      <c r="R27" s="36">
        <v>7.3053191999999989E-2</v>
      </c>
      <c r="S27" s="36">
        <v>1.5512851959999998</v>
      </c>
      <c r="T27" s="36">
        <v>9.5286773000000005E-2</v>
      </c>
      <c r="U27" s="36" t="s">
        <v>340</v>
      </c>
      <c r="V27" s="36" t="s">
        <v>340</v>
      </c>
      <c r="W27" s="36">
        <v>166.22392870200346</v>
      </c>
      <c r="X27" s="36">
        <v>247.65460745445239</v>
      </c>
      <c r="Y27" s="36">
        <v>413.87853615645588</v>
      </c>
      <c r="Z27" s="36">
        <v>0.60901050554510816</v>
      </c>
      <c r="AA27" s="36">
        <v>0.30712508194802907</v>
      </c>
      <c r="AB27" s="36">
        <v>0.30712508199999999</v>
      </c>
      <c r="AC27" s="36">
        <v>4.7057844645280218</v>
      </c>
      <c r="AD27" s="36">
        <v>3.5159827694438706</v>
      </c>
      <c r="AE27" s="36">
        <v>52.269846489344239</v>
      </c>
      <c r="AF27" s="36">
        <v>55.785829258788105</v>
      </c>
      <c r="AG27" s="36" t="s">
        <v>340</v>
      </c>
      <c r="AH27" s="36" t="s">
        <v>340</v>
      </c>
      <c r="AI27" s="36" t="s">
        <v>340</v>
      </c>
      <c r="AJ27" s="36">
        <v>3.1347038076093063E-2</v>
      </c>
      <c r="AK27" s="36">
        <v>3.7880440886771193E-2</v>
      </c>
      <c r="AL27" s="36">
        <v>9.4742065340949352E-2</v>
      </c>
      <c r="AM27" s="36">
        <v>4.7371315026041145</v>
      </c>
      <c r="AN27" s="36">
        <v>3.5538632103306416</v>
      </c>
      <c r="AO27" s="36">
        <v>52.364588554685191</v>
      </c>
      <c r="AP27" s="36">
        <v>796.58466017000001</v>
      </c>
      <c r="AQ27" s="36">
        <v>428.93020163</v>
      </c>
      <c r="AR27" s="36">
        <v>1225.5148618000001</v>
      </c>
      <c r="AS27" s="36">
        <v>222.360493238</v>
      </c>
      <c r="AT27" s="36">
        <v>1316.6591551670001</v>
      </c>
      <c r="AU27" s="36">
        <v>3150.9397441589999</v>
      </c>
      <c r="AV27" s="36">
        <v>1107.3962913509999</v>
      </c>
      <c r="AW27" s="36">
        <v>2650.1459950799999</v>
      </c>
      <c r="AX27" s="36">
        <v>1099.973513338</v>
      </c>
      <c r="AY27" s="36">
        <v>2632.3823041800001</v>
      </c>
      <c r="AZ27" s="36">
        <v>4.6402971542857152</v>
      </c>
      <c r="BA27" s="36">
        <v>9.2805943099999997</v>
      </c>
      <c r="BB27" s="36">
        <v>3.9011855469999999</v>
      </c>
      <c r="BC27" s="36">
        <v>176.61037445599999</v>
      </c>
      <c r="BD27" s="36">
        <v>422.65201735800002</v>
      </c>
      <c r="BE27" s="36">
        <v>0.33042226428571431</v>
      </c>
      <c r="BF27" s="36">
        <v>0.6608445300000001</v>
      </c>
      <c r="BG27" s="36">
        <v>4.1592552679999999</v>
      </c>
      <c r="BH27" s="36">
        <v>32.420507569999998</v>
      </c>
      <c r="BI27" s="36">
        <v>1.0100000000000002</v>
      </c>
      <c r="BJ27" s="36">
        <v>1.4300000000000002</v>
      </c>
      <c r="BK27" s="36">
        <v>3.1300000000000008</v>
      </c>
      <c r="BL27" s="36">
        <v>3.65</v>
      </c>
    </row>
    <row r="28" spans="1:64" s="37" customFormat="1" x14ac:dyDescent="0.2">
      <c r="A28" s="6">
        <v>25</v>
      </c>
      <c r="B28" s="34" t="s">
        <v>131</v>
      </c>
      <c r="C28" s="34" t="s">
        <v>130</v>
      </c>
      <c r="D28" s="163">
        <v>5.4270450739999996</v>
      </c>
      <c r="E28" s="36">
        <v>519</v>
      </c>
      <c r="F28" s="36">
        <v>0</v>
      </c>
      <c r="G28" s="36">
        <v>18</v>
      </c>
      <c r="H28" s="36">
        <v>501</v>
      </c>
      <c r="I28" s="36">
        <v>1.2104711586634775</v>
      </c>
      <c r="J28" s="36">
        <v>127.82511896463207</v>
      </c>
      <c r="K28" s="36">
        <v>1.2104711586634775</v>
      </c>
      <c r="L28" s="36">
        <v>0</v>
      </c>
      <c r="M28" s="36">
        <v>78.474156123162913</v>
      </c>
      <c r="N28" s="36">
        <v>50.561434000132621</v>
      </c>
      <c r="O28" s="36">
        <v>1.7228482549999999</v>
      </c>
      <c r="P28" s="36">
        <v>3.095585276</v>
      </c>
      <c r="Q28" s="36">
        <v>1.624353207</v>
      </c>
      <c r="R28" s="36">
        <v>9.8495048000000002E-2</v>
      </c>
      <c r="S28" s="36">
        <v>2.967113474</v>
      </c>
      <c r="T28" s="36">
        <v>0.128471802</v>
      </c>
      <c r="U28" s="36">
        <v>0.25500000000000006</v>
      </c>
      <c r="V28" s="36">
        <v>0.61199999999999999</v>
      </c>
      <c r="W28" s="36">
        <v>3.1883194136634776</v>
      </c>
      <c r="X28" s="36">
        <v>131.53270424063206</v>
      </c>
      <c r="Y28" s="36">
        <v>134.72102365429552</v>
      </c>
      <c r="Z28" s="36">
        <v>5.8301923782857118E-2</v>
      </c>
      <c r="AA28" s="36">
        <v>1.2476611689531413E-2</v>
      </c>
      <c r="AB28" s="36">
        <v>1.2476612E-2</v>
      </c>
      <c r="AC28" s="36">
        <v>3.4388376670627469E-2</v>
      </c>
      <c r="AD28" s="36">
        <v>4.0535197677807373</v>
      </c>
      <c r="AE28" s="36">
        <v>36.481677910026683</v>
      </c>
      <c r="AF28" s="36">
        <v>40.535197677807361</v>
      </c>
      <c r="AG28" s="36">
        <v>4.4703033156625931E-2</v>
      </c>
      <c r="AH28" s="36">
        <v>7.6046539162995849E-2</v>
      </c>
      <c r="AI28" s="36">
        <v>0.24355445650851373</v>
      </c>
      <c r="AJ28" s="36">
        <v>1.258235074972146E-3</v>
      </c>
      <c r="AK28" s="36">
        <v>1.5205047117497544E-3</v>
      </c>
      <c r="AL28" s="36">
        <v>3.8029060216699987E-3</v>
      </c>
      <c r="AM28" s="36">
        <v>8.0349644902225556E-2</v>
      </c>
      <c r="AN28" s="36">
        <v>4.1310868116554831</v>
      </c>
      <c r="AO28" s="36">
        <v>36.729035272556864</v>
      </c>
      <c r="AP28" s="36">
        <v>1692.8277013750001</v>
      </c>
      <c r="AQ28" s="36">
        <v>911.52260843299996</v>
      </c>
      <c r="AR28" s="36">
        <v>2604.350309808</v>
      </c>
      <c r="AS28" s="36">
        <v>18.369450564000001</v>
      </c>
      <c r="AT28" s="36">
        <v>4104.3222630910004</v>
      </c>
      <c r="AU28" s="36">
        <v>8676.2751629760005</v>
      </c>
      <c r="AV28" s="36">
        <v>4721.8753455449996</v>
      </c>
      <c r="AW28" s="36">
        <v>9981.7429424670008</v>
      </c>
      <c r="AX28" s="36">
        <v>4345.2833235509997</v>
      </c>
      <c r="AY28" s="36">
        <v>9185.6514570639993</v>
      </c>
      <c r="AZ28" s="36">
        <v>8.4429977142857146E-2</v>
      </c>
      <c r="BA28" s="36">
        <v>0.16885995571428572</v>
      </c>
      <c r="BB28" s="36">
        <v>38.741495764</v>
      </c>
      <c r="BC28" s="36">
        <v>6278.8844878480004</v>
      </c>
      <c r="BD28" s="36">
        <v>13273.160839004</v>
      </c>
      <c r="BE28" s="36">
        <v>0.34248139714285714</v>
      </c>
      <c r="BF28" s="36">
        <v>0.68496279571428575</v>
      </c>
      <c r="BG28" s="36">
        <v>27.741441014999999</v>
      </c>
      <c r="BH28" s="36">
        <v>432.528775666</v>
      </c>
      <c r="BI28" s="36">
        <v>0</v>
      </c>
      <c r="BJ28" s="36">
        <v>0</v>
      </c>
      <c r="BK28" s="36">
        <v>0</v>
      </c>
      <c r="BL28" s="36">
        <v>0</v>
      </c>
    </row>
    <row r="29" spans="1:64" s="37" customFormat="1" x14ac:dyDescent="0.2">
      <c r="A29" s="6">
        <v>26</v>
      </c>
      <c r="B29" s="34" t="s">
        <v>131</v>
      </c>
      <c r="C29" s="34" t="s">
        <v>132</v>
      </c>
      <c r="D29" s="163">
        <v>5.4534419129999998</v>
      </c>
      <c r="E29" s="36">
        <v>2</v>
      </c>
      <c r="F29" s="36">
        <v>0</v>
      </c>
      <c r="G29" s="36">
        <v>1</v>
      </c>
      <c r="H29" s="36">
        <v>1</v>
      </c>
      <c r="I29" s="36">
        <v>0.16276994873482473</v>
      </c>
      <c r="J29" s="36">
        <v>25.458405107882598</v>
      </c>
      <c r="K29" s="36">
        <v>0.16276994873482473</v>
      </c>
      <c r="L29" s="36">
        <v>0</v>
      </c>
      <c r="M29" s="36">
        <v>8.9659835566339012</v>
      </c>
      <c r="N29" s="36">
        <v>16.65519149998352</v>
      </c>
      <c r="O29" s="36">
        <v>0.37811337600000006</v>
      </c>
      <c r="P29" s="36">
        <v>0.64020019800000005</v>
      </c>
      <c r="Q29" s="36">
        <v>0.31701748100000005</v>
      </c>
      <c r="R29" s="36">
        <v>6.1095894999999997E-2</v>
      </c>
      <c r="S29" s="36">
        <v>0.56050990000000001</v>
      </c>
      <c r="T29" s="36">
        <v>7.9690298000000007E-2</v>
      </c>
      <c r="U29" s="36">
        <v>6.0000000000000001E-3</v>
      </c>
      <c r="V29" s="36">
        <v>1.44E-2</v>
      </c>
      <c r="W29" s="36">
        <v>0.54688332473482482</v>
      </c>
      <c r="X29" s="36">
        <v>26.113005305882595</v>
      </c>
      <c r="Y29" s="36">
        <v>26.65988863061742</v>
      </c>
      <c r="Z29" s="36">
        <v>6.7802730466336976E-3</v>
      </c>
      <c r="AA29" s="36">
        <v>1.4509784319796115E-3</v>
      </c>
      <c r="AB29" s="36">
        <v>1.4509779999999999E-3</v>
      </c>
      <c r="AC29" s="36">
        <v>2.6088003164609803E-3</v>
      </c>
      <c r="AD29" s="36">
        <v>0.25797853639751461</v>
      </c>
      <c r="AE29" s="36">
        <v>2.3218068275776313</v>
      </c>
      <c r="AF29" s="36">
        <v>2.5797853639751462</v>
      </c>
      <c r="AG29" s="36">
        <v>1.1724448562909959E-3</v>
      </c>
      <c r="AH29" s="36">
        <v>1.9945038934605446E-3</v>
      </c>
      <c r="AI29" s="36">
        <v>6.3878030101371499E-3</v>
      </c>
      <c r="AJ29" s="36">
        <v>1.4910958934043715E-4</v>
      </c>
      <c r="AK29" s="36">
        <v>1.8019036161763546E-4</v>
      </c>
      <c r="AL29" s="36">
        <v>4.5067075816821204E-4</v>
      </c>
      <c r="AM29" s="36">
        <v>3.9303547620924131E-3</v>
      </c>
      <c r="AN29" s="36">
        <v>0.26015323065259283</v>
      </c>
      <c r="AO29" s="36">
        <v>2.3286453013459369</v>
      </c>
      <c r="AP29" s="36">
        <v>743.88372057799995</v>
      </c>
      <c r="AQ29" s="36">
        <v>400.552772619</v>
      </c>
      <c r="AR29" s="36">
        <v>1144.4364931969999</v>
      </c>
      <c r="AS29" s="36">
        <v>18.735754388</v>
      </c>
      <c r="AT29" s="36">
        <v>2113.299855188</v>
      </c>
      <c r="AU29" s="36">
        <v>5017.5261443119998</v>
      </c>
      <c r="AV29" s="36">
        <v>1269.2412267039999</v>
      </c>
      <c r="AW29" s="36">
        <v>3013.510374683</v>
      </c>
      <c r="AX29" s="36">
        <v>1194.9090179130001</v>
      </c>
      <c r="AY29" s="36">
        <v>2837.0262850939998</v>
      </c>
      <c r="AZ29" s="36">
        <v>2.5739525714285717E-2</v>
      </c>
      <c r="BA29" s="36">
        <v>5.1479052857142861E-2</v>
      </c>
      <c r="BB29" s="36">
        <v>7.7991801819999997</v>
      </c>
      <c r="BC29" s="36">
        <v>686.79458373199998</v>
      </c>
      <c r="BD29" s="36">
        <v>1630.6298281270001</v>
      </c>
      <c r="BE29" s="36">
        <v>6.8946075714285709E-2</v>
      </c>
      <c r="BF29" s="36">
        <v>0.13789215285714285</v>
      </c>
      <c r="BG29" s="36">
        <v>14.524086213</v>
      </c>
      <c r="BH29" s="36">
        <v>75.056091910999996</v>
      </c>
      <c r="BI29" s="36">
        <v>0</v>
      </c>
      <c r="BJ29" s="36">
        <v>0</v>
      </c>
      <c r="BK29" s="36">
        <v>0</v>
      </c>
      <c r="BL29" s="36">
        <v>0</v>
      </c>
    </row>
    <row r="30" spans="1:64" s="37" customFormat="1" x14ac:dyDescent="0.2">
      <c r="A30" s="6">
        <v>27</v>
      </c>
      <c r="B30" s="34" t="s">
        <v>131</v>
      </c>
      <c r="C30" s="34" t="s">
        <v>133</v>
      </c>
      <c r="D30" s="163">
        <v>5.2110059199999998</v>
      </c>
      <c r="E30" s="36">
        <v>16</v>
      </c>
      <c r="F30" s="36">
        <v>0</v>
      </c>
      <c r="G30" s="36">
        <v>5</v>
      </c>
      <c r="H30" s="36">
        <v>11</v>
      </c>
      <c r="I30" s="36">
        <v>2.1617118521550754E-6</v>
      </c>
      <c r="J30" s="36">
        <v>2.3358614686145942E-2</v>
      </c>
      <c r="K30" s="36">
        <v>2.1617118521550754E-6</v>
      </c>
      <c r="L30" s="36">
        <v>0</v>
      </c>
      <c r="M30" s="36">
        <v>9.60776397999258E-4</v>
      </c>
      <c r="N30" s="36">
        <v>2.2399999999998838E-2</v>
      </c>
      <c r="O30" s="36">
        <v>1.057803E-3</v>
      </c>
      <c r="P30" s="36">
        <v>1.751042E-3</v>
      </c>
      <c r="Q30" s="36">
        <v>9.02253E-4</v>
      </c>
      <c r="R30" s="36">
        <v>1.5555000000000001E-4</v>
      </c>
      <c r="S30" s="36">
        <v>1.5481500000000001E-3</v>
      </c>
      <c r="T30" s="36">
        <v>2.0289199999999998E-4</v>
      </c>
      <c r="U30" s="36">
        <v>0.20100000000000004</v>
      </c>
      <c r="V30" s="36">
        <v>0.4824</v>
      </c>
      <c r="W30" s="36">
        <v>0.2020599647118522</v>
      </c>
      <c r="X30" s="36">
        <v>0.50750965668614589</v>
      </c>
      <c r="Y30" s="36">
        <v>0.70956962139799806</v>
      </c>
      <c r="Z30" s="36">
        <v>5.033270770208263E-7</v>
      </c>
      <c r="AA30" s="36">
        <v>1.0771199448245681E-7</v>
      </c>
      <c r="AB30" s="36">
        <v>1.0771200000000001E-7</v>
      </c>
      <c r="AC30" s="36">
        <v>2.7490159406141268E-8</v>
      </c>
      <c r="AD30" s="36">
        <v>6.1609598336169469E-4</v>
      </c>
      <c r="AE30" s="36">
        <v>5.5448638502552531E-3</v>
      </c>
      <c r="AF30" s="36">
        <v>6.1609598336169469E-3</v>
      </c>
      <c r="AG30" s="36">
        <v>3.8383112017132605E-2</v>
      </c>
      <c r="AH30" s="36">
        <v>6.5295408948685352E-2</v>
      </c>
      <c r="AI30" s="36">
        <v>0.20912178271403281</v>
      </c>
      <c r="AJ30" s="36">
        <v>1.0767849448602377E-8</v>
      </c>
      <c r="AK30" s="36">
        <v>1.3012326669065921E-8</v>
      </c>
      <c r="AL30" s="36">
        <v>3.2544887933153684E-8</v>
      </c>
      <c r="AM30" s="36">
        <v>3.8383150275141456E-2</v>
      </c>
      <c r="AN30" s="36">
        <v>6.5911517944373721E-2</v>
      </c>
      <c r="AO30" s="36">
        <v>0.214666679109176</v>
      </c>
      <c r="AP30" s="36">
        <v>2.0245645880000001</v>
      </c>
      <c r="AQ30" s="36">
        <v>1.090150162</v>
      </c>
      <c r="AR30" s="36">
        <v>3.1147147500000001</v>
      </c>
      <c r="AS30" s="36">
        <v>5.6416749000000002E-2</v>
      </c>
      <c r="AT30" s="36">
        <v>8.3858589999999997E-2</v>
      </c>
      <c r="AU30" s="36">
        <v>0.19473837899999999</v>
      </c>
      <c r="AV30" s="36">
        <v>0.26161800099999999</v>
      </c>
      <c r="AW30" s="36">
        <v>0.60753543899999995</v>
      </c>
      <c r="AX30" s="36">
        <v>0.23448544199999999</v>
      </c>
      <c r="AY30" s="36">
        <v>0.54452757600000001</v>
      </c>
      <c r="AZ30" s="36">
        <v>1.4584E-4</v>
      </c>
      <c r="BA30" s="36">
        <v>2.9168142857142858E-4</v>
      </c>
      <c r="BB30" s="36">
        <v>4.8926498729999999</v>
      </c>
      <c r="BC30" s="36">
        <v>400.50920479299998</v>
      </c>
      <c r="BD30" s="36">
        <v>930.071839436</v>
      </c>
      <c r="BE30" s="36">
        <v>4.3251854285714292E-2</v>
      </c>
      <c r="BF30" s="36">
        <v>8.6503710000000011E-2</v>
      </c>
      <c r="BG30" s="36">
        <v>6.1333580139999997</v>
      </c>
      <c r="BH30" s="36">
        <v>34.958737051999996</v>
      </c>
      <c r="BI30" s="36">
        <v>0</v>
      </c>
      <c r="BJ30" s="36">
        <v>0</v>
      </c>
      <c r="BK30" s="36">
        <v>0</v>
      </c>
      <c r="BL30" s="36">
        <v>0</v>
      </c>
    </row>
    <row r="31" spans="1:64" s="37" customFormat="1" x14ac:dyDescent="0.2">
      <c r="A31" s="6">
        <v>28</v>
      </c>
      <c r="B31" s="34" t="s">
        <v>131</v>
      </c>
      <c r="C31" s="34" t="s">
        <v>134</v>
      </c>
      <c r="D31" s="163">
        <v>5.2718207870000002</v>
      </c>
      <c r="E31" s="36">
        <v>10</v>
      </c>
      <c r="F31" s="36">
        <v>0</v>
      </c>
      <c r="G31" s="36">
        <v>2</v>
      </c>
      <c r="H31" s="36">
        <v>8</v>
      </c>
      <c r="I31" s="36">
        <v>1.1605648861836639E-4</v>
      </c>
      <c r="J31" s="36">
        <v>0.74720701117369315</v>
      </c>
      <c r="K31" s="36">
        <v>1.1605648861836639E-4</v>
      </c>
      <c r="L31" s="36">
        <v>0</v>
      </c>
      <c r="M31" s="36">
        <v>1.5499067662784156E-2</v>
      </c>
      <c r="N31" s="36">
        <v>0.7318239999995273</v>
      </c>
      <c r="O31" s="36">
        <v>1.3298109999999998E-2</v>
      </c>
      <c r="P31" s="36">
        <v>1.9409862999999999E-2</v>
      </c>
      <c r="Q31" s="36">
        <v>9.2385479999999992E-3</v>
      </c>
      <c r="R31" s="36">
        <v>4.0595620000000001E-3</v>
      </c>
      <c r="S31" s="36">
        <v>1.4114782000000001E-2</v>
      </c>
      <c r="T31" s="36">
        <v>5.2950810000000001E-3</v>
      </c>
      <c r="U31" s="36">
        <v>6.0000000000000001E-3</v>
      </c>
      <c r="V31" s="36">
        <v>1.44E-2</v>
      </c>
      <c r="W31" s="36">
        <v>1.9414166488618365E-2</v>
      </c>
      <c r="X31" s="36">
        <v>0.78101687417369314</v>
      </c>
      <c r="Y31" s="36">
        <v>0.80043104066231152</v>
      </c>
      <c r="Z31" s="36">
        <v>1.5320322318151823E-5</v>
      </c>
      <c r="AA31" s="36">
        <v>3.2785489760844888E-6</v>
      </c>
      <c r="AB31" s="36">
        <v>3.2785500000000001E-6</v>
      </c>
      <c r="AC31" s="36">
        <v>4.9785429570758754E-7</v>
      </c>
      <c r="AD31" s="36">
        <v>4.6053107739072131E-3</v>
      </c>
      <c r="AE31" s="36">
        <v>4.1447796965164915E-2</v>
      </c>
      <c r="AF31" s="36">
        <v>4.6053107739072119E-2</v>
      </c>
      <c r="AG31" s="36">
        <v>1.1845121708486204E-3</v>
      </c>
      <c r="AH31" s="36">
        <v>2.0150321986850098E-3</v>
      </c>
      <c r="AI31" s="36">
        <v>6.4535490687614499E-3</v>
      </c>
      <c r="AJ31" s="36">
        <v>3.2775301553880093E-7</v>
      </c>
      <c r="AK31" s="36">
        <v>3.9607066622907456E-7</v>
      </c>
      <c r="AL31" s="36">
        <v>9.9060496818591263E-7</v>
      </c>
      <c r="AM31" s="36">
        <v>1.1853377781598669E-3</v>
      </c>
      <c r="AN31" s="36">
        <v>6.620739043258452E-3</v>
      </c>
      <c r="AO31" s="36">
        <v>4.7902336638894552E-2</v>
      </c>
      <c r="AP31" s="36">
        <v>25.915452519999999</v>
      </c>
      <c r="AQ31" s="36">
        <v>13.954474434</v>
      </c>
      <c r="AR31" s="36">
        <v>39.869926954</v>
      </c>
      <c r="AS31" s="36">
        <v>0.98457982700000002</v>
      </c>
      <c r="AT31" s="36">
        <v>9.3660288329999997</v>
      </c>
      <c r="AU31" s="36">
        <v>22.762925011</v>
      </c>
      <c r="AV31" s="36">
        <v>7.3978254809999999</v>
      </c>
      <c r="AW31" s="36">
        <v>17.979460630999998</v>
      </c>
      <c r="AX31" s="36">
        <v>6.8802970959999996</v>
      </c>
      <c r="AY31" s="36">
        <v>16.721674644</v>
      </c>
      <c r="AZ31" s="36">
        <v>1.4171785714285714E-3</v>
      </c>
      <c r="BA31" s="36">
        <v>2.8343571428571428E-3</v>
      </c>
      <c r="BB31" s="36">
        <v>3.2590220859999999</v>
      </c>
      <c r="BC31" s="36">
        <v>262.96141745400001</v>
      </c>
      <c r="BD31" s="36">
        <v>639.09380725599999</v>
      </c>
      <c r="BE31" s="36">
        <v>2.8810307142857143E-2</v>
      </c>
      <c r="BF31" s="36">
        <v>5.7620615714285714E-2</v>
      </c>
      <c r="BG31" s="36">
        <v>3.3608530729999999</v>
      </c>
      <c r="BH31" s="36">
        <v>24.868190747</v>
      </c>
      <c r="BI31" s="36">
        <v>0</v>
      </c>
      <c r="BJ31" s="36">
        <v>0</v>
      </c>
      <c r="BK31" s="36">
        <v>0</v>
      </c>
      <c r="BL31" s="36">
        <v>0</v>
      </c>
    </row>
    <row r="32" spans="1:64" s="37" customFormat="1" x14ac:dyDescent="0.2">
      <c r="A32" s="6">
        <v>29</v>
      </c>
      <c r="B32" s="34" t="s">
        <v>131</v>
      </c>
      <c r="C32" s="34" t="s">
        <v>135</v>
      </c>
      <c r="D32" s="163">
        <v>5.2816214910000001</v>
      </c>
      <c r="E32" s="36">
        <v>18</v>
      </c>
      <c r="F32" s="36">
        <v>0</v>
      </c>
      <c r="G32" s="36">
        <v>3</v>
      </c>
      <c r="H32" s="36">
        <v>15</v>
      </c>
      <c r="I32" s="36">
        <v>2.8647586400281436E-3</v>
      </c>
      <c r="J32" s="36">
        <v>0.54937991730386093</v>
      </c>
      <c r="K32" s="36">
        <v>2.8647586400281436E-3</v>
      </c>
      <c r="L32" s="36">
        <v>0</v>
      </c>
      <c r="M32" s="36">
        <v>0.25297267594214601</v>
      </c>
      <c r="N32" s="36">
        <v>0.29927200000174303</v>
      </c>
      <c r="O32" s="36">
        <v>2.3245848E-2</v>
      </c>
      <c r="P32" s="36">
        <v>4.2468851000000002E-2</v>
      </c>
      <c r="Q32" s="36">
        <v>2.1713710000000001E-2</v>
      </c>
      <c r="R32" s="36">
        <v>1.5321380000000002E-3</v>
      </c>
      <c r="S32" s="36">
        <v>4.0470409999999998E-2</v>
      </c>
      <c r="T32" s="36">
        <v>1.9984410000000001E-3</v>
      </c>
      <c r="U32" s="36">
        <v>6.0000000000000001E-3</v>
      </c>
      <c r="V32" s="36">
        <v>1.44E-2</v>
      </c>
      <c r="W32" s="36">
        <v>3.2110606640028141E-2</v>
      </c>
      <c r="X32" s="36">
        <v>0.60624876830386087</v>
      </c>
      <c r="Y32" s="36">
        <v>0.63835937494388906</v>
      </c>
      <c r="Z32" s="36">
        <v>2.06792443362471E-4</v>
      </c>
      <c r="AA32" s="36">
        <v>4.4253582879568794E-5</v>
      </c>
      <c r="AB32" s="36">
        <v>4.4253599999999999E-5</v>
      </c>
      <c r="AC32" s="36">
        <v>6.9536820917351965E-5</v>
      </c>
      <c r="AD32" s="36">
        <v>1.2975685825508823E-2</v>
      </c>
      <c r="AE32" s="36">
        <v>0.11678117242957939</v>
      </c>
      <c r="AF32" s="36">
        <v>0.12975685825508823</v>
      </c>
      <c r="AG32" s="36">
        <v>1.2384114210577384E-3</v>
      </c>
      <c r="AH32" s="36">
        <v>2.1067228772016699E-3</v>
      </c>
      <c r="AI32" s="36">
        <v>6.7472070526594027E-3</v>
      </c>
      <c r="AJ32" s="36">
        <v>4.4239834220761878E-6</v>
      </c>
      <c r="AK32" s="36">
        <v>5.3461294886565621E-6</v>
      </c>
      <c r="AL32" s="36">
        <v>1.3371104915316861E-5</v>
      </c>
      <c r="AM32" s="36">
        <v>1.3123722253971664E-3</v>
      </c>
      <c r="AN32" s="36">
        <v>1.5087754832199148E-2</v>
      </c>
      <c r="AO32" s="36">
        <v>0.12354175058715411</v>
      </c>
      <c r="AP32" s="36">
        <v>27.849097700000002</v>
      </c>
      <c r="AQ32" s="36">
        <v>14.995667992</v>
      </c>
      <c r="AR32" s="36">
        <v>42.844765692000003</v>
      </c>
      <c r="AS32" s="36">
        <v>1.015234389</v>
      </c>
      <c r="AT32" s="36">
        <v>156.22639963200001</v>
      </c>
      <c r="AU32" s="36">
        <v>397.84920968400002</v>
      </c>
      <c r="AV32" s="36">
        <v>119.857135711</v>
      </c>
      <c r="AW32" s="36">
        <v>305.23052973099999</v>
      </c>
      <c r="AX32" s="36">
        <v>111.600957713</v>
      </c>
      <c r="AY32" s="36">
        <v>284.20518510800002</v>
      </c>
      <c r="AZ32" s="36">
        <v>1.648697142857143E-3</v>
      </c>
      <c r="BA32" s="36">
        <v>3.2973957142857142E-3</v>
      </c>
      <c r="BB32" s="36">
        <v>2.4409198999999999</v>
      </c>
      <c r="BC32" s="36">
        <v>195.40270259900001</v>
      </c>
      <c r="BD32" s="36">
        <v>497.61635026200003</v>
      </c>
      <c r="BE32" s="36">
        <v>2.1578145714285714E-2</v>
      </c>
      <c r="BF32" s="36">
        <v>4.3156291428571428E-2</v>
      </c>
      <c r="BG32" s="36">
        <v>2.5153907900000001</v>
      </c>
      <c r="BH32" s="36">
        <v>19.855053874999999</v>
      </c>
      <c r="BI32" s="36">
        <v>0</v>
      </c>
      <c r="BJ32" s="36">
        <v>0</v>
      </c>
      <c r="BK32" s="36">
        <v>0</v>
      </c>
      <c r="BL32" s="36">
        <v>0</v>
      </c>
    </row>
    <row r="33" spans="1:64" s="37" customFormat="1" x14ac:dyDescent="0.2">
      <c r="A33" s="6">
        <v>30</v>
      </c>
      <c r="B33" s="34" t="s">
        <v>131</v>
      </c>
      <c r="C33" s="34" t="s">
        <v>136</v>
      </c>
      <c r="D33" s="163">
        <v>5.5858982639999999</v>
      </c>
      <c r="E33" s="36">
        <v>24</v>
      </c>
      <c r="F33" s="36">
        <v>1</v>
      </c>
      <c r="G33" s="36">
        <v>2</v>
      </c>
      <c r="H33" s="36">
        <v>21</v>
      </c>
      <c r="I33" s="36">
        <v>1.1768397093719647E-2</v>
      </c>
      <c r="J33" s="36">
        <v>4.4221800880713253</v>
      </c>
      <c r="K33" s="36">
        <v>1.1768397093719647E-2</v>
      </c>
      <c r="L33" s="36">
        <v>0</v>
      </c>
      <c r="M33" s="36">
        <v>1.025321485168976</v>
      </c>
      <c r="N33" s="36">
        <v>3.408626999996069</v>
      </c>
      <c r="O33" s="36">
        <v>0.23960490100000004</v>
      </c>
      <c r="P33" s="36">
        <v>0.41730907500000003</v>
      </c>
      <c r="Q33" s="36">
        <v>0.20689773400000003</v>
      </c>
      <c r="R33" s="36">
        <v>3.2707166999999995E-2</v>
      </c>
      <c r="S33" s="36">
        <v>0.37464755400000005</v>
      </c>
      <c r="T33" s="36">
        <v>4.2661520999999994E-2</v>
      </c>
      <c r="U33" s="36">
        <v>4.1450000000000001E-2</v>
      </c>
      <c r="V33" s="36">
        <v>9.8299999999999998E-2</v>
      </c>
      <c r="W33" s="36">
        <v>0.29282329809371965</v>
      </c>
      <c r="X33" s="36">
        <v>4.9377891630713258</v>
      </c>
      <c r="Y33" s="36">
        <v>5.2306124611650455</v>
      </c>
      <c r="Z33" s="36">
        <v>7.110694859603472E-4</v>
      </c>
      <c r="AA33" s="36">
        <v>1.5216886999551429E-4</v>
      </c>
      <c r="AB33" s="36">
        <v>1.5216894399999999E-4</v>
      </c>
      <c r="AC33" s="36">
        <v>2.0176049035446471E-4</v>
      </c>
      <c r="AD33" s="36">
        <v>4.4313068644851558E-2</v>
      </c>
      <c r="AE33" s="36">
        <v>0.39881761780366409</v>
      </c>
      <c r="AF33" s="36">
        <v>0.44313068644851561</v>
      </c>
      <c r="AG33" s="36">
        <v>8.6436749667939822E-3</v>
      </c>
      <c r="AH33" s="36">
        <v>1.4704182702132293E-2</v>
      </c>
      <c r="AI33" s="36">
        <v>4.7093125681153425E-2</v>
      </c>
      <c r="AJ33" s="36">
        <v>1.5212160945343217E-5</v>
      </c>
      <c r="AK33" s="36">
        <v>1.8383021466640656E-5</v>
      </c>
      <c r="AL33" s="36">
        <v>4.5977432685182141E-5</v>
      </c>
      <c r="AM33" s="36">
        <v>8.860647618093789E-3</v>
      </c>
      <c r="AN33" s="36">
        <v>5.9035634368450489E-2</v>
      </c>
      <c r="AO33" s="36">
        <v>0.44595672091750271</v>
      </c>
      <c r="AP33" s="36">
        <v>97.356257792999997</v>
      </c>
      <c r="AQ33" s="36">
        <v>52.422600350000003</v>
      </c>
      <c r="AR33" s="36">
        <v>149.77885814300001</v>
      </c>
      <c r="AS33" s="36">
        <v>4.6374270050000002</v>
      </c>
      <c r="AT33" s="36">
        <v>289.40890137899999</v>
      </c>
      <c r="AU33" s="36">
        <v>746.99426194900002</v>
      </c>
      <c r="AV33" s="36">
        <v>211.557753972</v>
      </c>
      <c r="AW33" s="36">
        <v>546.05241074100002</v>
      </c>
      <c r="AX33" s="36">
        <v>197.669899781</v>
      </c>
      <c r="AY33" s="36">
        <v>510.206424863</v>
      </c>
      <c r="AZ33" s="36">
        <v>8.0054071428571436E-3</v>
      </c>
      <c r="BA33" s="36">
        <v>1.6010814285714287E-2</v>
      </c>
      <c r="BB33" s="36">
        <v>3.7561347860000001</v>
      </c>
      <c r="BC33" s="36">
        <v>286.90989809199999</v>
      </c>
      <c r="BD33" s="36">
        <v>740.54407639099998</v>
      </c>
      <c r="BE33" s="36">
        <v>3.3204868571428577E-2</v>
      </c>
      <c r="BF33" s="36">
        <v>6.6409737142857153E-2</v>
      </c>
      <c r="BG33" s="36">
        <v>8.9437862819999996</v>
      </c>
      <c r="BH33" s="36">
        <v>53.781632066</v>
      </c>
      <c r="BI33" s="36">
        <v>0</v>
      </c>
      <c r="BJ33" s="36">
        <v>0</v>
      </c>
      <c r="BK33" s="36">
        <v>0.06</v>
      </c>
      <c r="BL33" s="36">
        <v>0.06</v>
      </c>
    </row>
    <row r="34" spans="1:64" s="37" customFormat="1" x14ac:dyDescent="0.2">
      <c r="A34" s="6">
        <v>31</v>
      </c>
      <c r="B34" s="34" t="s">
        <v>131</v>
      </c>
      <c r="C34" s="34" t="s">
        <v>137</v>
      </c>
      <c r="D34" s="163">
        <v>5.5116336969999997</v>
      </c>
      <c r="E34" s="36">
        <v>38</v>
      </c>
      <c r="F34" s="36">
        <v>1</v>
      </c>
      <c r="G34" s="36">
        <v>8</v>
      </c>
      <c r="H34" s="36">
        <v>29</v>
      </c>
      <c r="I34" s="36">
        <v>0.12975207726802296</v>
      </c>
      <c r="J34" s="36">
        <v>16.001440216713796</v>
      </c>
      <c r="K34" s="36">
        <v>0.12975207726802296</v>
      </c>
      <c r="L34" s="36">
        <v>0</v>
      </c>
      <c r="M34" s="36">
        <v>6.677328793978651</v>
      </c>
      <c r="N34" s="36">
        <v>9.4538635000031697</v>
      </c>
      <c r="O34" s="36">
        <v>0.29657325900000003</v>
      </c>
      <c r="P34" s="36">
        <v>0.50568300499999996</v>
      </c>
      <c r="Q34" s="36">
        <v>0.27142917500000002</v>
      </c>
      <c r="R34" s="36">
        <v>2.5144084000000001E-2</v>
      </c>
      <c r="S34" s="36">
        <v>0.47288637299999997</v>
      </c>
      <c r="T34" s="36">
        <v>3.2796631999999999E-2</v>
      </c>
      <c r="U34" s="36">
        <v>7.6850000000000002E-2</v>
      </c>
      <c r="V34" s="36">
        <v>0.18230000000000005</v>
      </c>
      <c r="W34" s="36">
        <v>0.50317533626802302</v>
      </c>
      <c r="X34" s="36">
        <v>16.689423221713799</v>
      </c>
      <c r="Y34" s="36">
        <v>17.192598557981821</v>
      </c>
      <c r="Z34" s="36">
        <v>5.1449703429515027E-3</v>
      </c>
      <c r="AA34" s="36">
        <v>1.1010236533916216E-3</v>
      </c>
      <c r="AB34" s="36">
        <v>1.1010239999999999E-3</v>
      </c>
      <c r="AC34" s="36">
        <v>1.9999914812418446E-3</v>
      </c>
      <c r="AD34" s="36">
        <v>0.19212608679854554</v>
      </c>
      <c r="AE34" s="36">
        <v>1.7291347811869098</v>
      </c>
      <c r="AF34" s="36">
        <v>1.9212608679854555</v>
      </c>
      <c r="AG34" s="36">
        <v>1.5474867774890277E-2</v>
      </c>
      <c r="AH34" s="36">
        <v>2.6325062421652425E-2</v>
      </c>
      <c r="AI34" s="36">
        <v>8.431134856664356E-2</v>
      </c>
      <c r="AJ34" s="36">
        <v>1.1237521682067335E-4</v>
      </c>
      <c r="AK34" s="36">
        <v>1.3579898546650242E-4</v>
      </c>
      <c r="AL34" s="36">
        <v>3.3964431387584752E-4</v>
      </c>
      <c r="AM34" s="36">
        <v>1.7587234472952795E-2</v>
      </c>
      <c r="AN34" s="36">
        <v>0.21858694820566446</v>
      </c>
      <c r="AO34" s="36">
        <v>1.8137857740674292</v>
      </c>
      <c r="AP34" s="36">
        <v>274.81048440500001</v>
      </c>
      <c r="AQ34" s="36">
        <v>147.97487621799999</v>
      </c>
      <c r="AR34" s="36">
        <v>422.78536062299997</v>
      </c>
      <c r="AS34" s="36">
        <v>14.194259954</v>
      </c>
      <c r="AT34" s="36">
        <v>1275.7414788230001</v>
      </c>
      <c r="AU34" s="36">
        <v>3169.4904056770001</v>
      </c>
      <c r="AV34" s="36">
        <v>732.28564897299998</v>
      </c>
      <c r="AW34" s="36">
        <v>1819.312436855</v>
      </c>
      <c r="AX34" s="36">
        <v>691.221523757</v>
      </c>
      <c r="AY34" s="36">
        <v>1717.291492134</v>
      </c>
      <c r="AZ34" s="36">
        <v>4.6780515714285723E-2</v>
      </c>
      <c r="BA34" s="36">
        <v>9.3561032857142873E-2</v>
      </c>
      <c r="BB34" s="36">
        <v>2.3819288049999998</v>
      </c>
      <c r="BC34" s="36">
        <v>139.49023266699999</v>
      </c>
      <c r="BD34" s="36">
        <v>346.55371912200002</v>
      </c>
      <c r="BE34" s="36">
        <v>2.1056654285714287E-2</v>
      </c>
      <c r="BF34" s="36">
        <v>4.2113308571428573E-2</v>
      </c>
      <c r="BG34" s="36">
        <v>11.486670385</v>
      </c>
      <c r="BH34" s="36">
        <v>53.084648823999999</v>
      </c>
      <c r="BI34" s="36">
        <v>0</v>
      </c>
      <c r="BJ34" s="36">
        <v>0</v>
      </c>
      <c r="BK34" s="36">
        <v>0</v>
      </c>
      <c r="BL34" s="36">
        <v>0</v>
      </c>
    </row>
    <row r="35" spans="1:64" s="37" customFormat="1" x14ac:dyDescent="0.2">
      <c r="A35" s="6">
        <v>32</v>
      </c>
      <c r="B35" s="34" t="s">
        <v>131</v>
      </c>
      <c r="C35" s="34" t="s">
        <v>138</v>
      </c>
      <c r="D35" s="163">
        <v>5.5232051999999996</v>
      </c>
      <c r="E35" s="36">
        <v>0</v>
      </c>
      <c r="F35" s="36" t="s">
        <v>340</v>
      </c>
      <c r="G35" s="36" t="s">
        <v>340</v>
      </c>
      <c r="H35" s="36" t="s">
        <v>340</v>
      </c>
      <c r="I35" s="36">
        <v>0.36505829157129732</v>
      </c>
      <c r="J35" s="36">
        <v>12.868158566237149</v>
      </c>
      <c r="K35" s="36">
        <v>0.15765729158304254</v>
      </c>
      <c r="L35" s="36">
        <v>0.20740099998825481</v>
      </c>
      <c r="M35" s="36">
        <v>6.9704283578249093</v>
      </c>
      <c r="N35" s="36">
        <v>6.2627884999835368</v>
      </c>
      <c r="O35" s="36">
        <v>0.16361066300000002</v>
      </c>
      <c r="P35" s="36">
        <v>0.26701939099999999</v>
      </c>
      <c r="Q35" s="36">
        <v>0.14755781300000001</v>
      </c>
      <c r="R35" s="36">
        <v>1.605285E-2</v>
      </c>
      <c r="S35" s="36">
        <v>0.24608089</v>
      </c>
      <c r="T35" s="36">
        <v>2.0938501000000002E-2</v>
      </c>
      <c r="U35" s="36" t="s">
        <v>340</v>
      </c>
      <c r="V35" s="36" t="s">
        <v>340</v>
      </c>
      <c r="W35" s="36">
        <v>0.52866895457129737</v>
      </c>
      <c r="X35" s="36">
        <v>13.135177957237149</v>
      </c>
      <c r="Y35" s="36">
        <v>13.663846911808447</v>
      </c>
      <c r="Z35" s="36">
        <v>7.8791735993610224E-3</v>
      </c>
      <c r="AA35" s="36">
        <v>1.9298042780558937E-3</v>
      </c>
      <c r="AB35" s="36">
        <v>1.929804E-3</v>
      </c>
      <c r="AC35" s="36">
        <v>1.613622211439998E-3</v>
      </c>
      <c r="AD35" s="36">
        <v>6.4404613372021052E-2</v>
      </c>
      <c r="AE35" s="36">
        <v>0.57964152034818961</v>
      </c>
      <c r="AF35" s="36">
        <v>0.64404613372021047</v>
      </c>
      <c r="AG35" s="36" t="s">
        <v>340</v>
      </c>
      <c r="AH35" s="36" t="s">
        <v>340</v>
      </c>
      <c r="AI35" s="36" t="s">
        <v>340</v>
      </c>
      <c r="AJ35" s="36">
        <v>1.9696404704101395E-4</v>
      </c>
      <c r="AK35" s="36">
        <v>2.3801972104985745E-4</v>
      </c>
      <c r="AL35" s="36">
        <v>5.9530669222002976E-4</v>
      </c>
      <c r="AM35" s="36">
        <v>1.8105862584810119E-3</v>
      </c>
      <c r="AN35" s="36">
        <v>6.4642633093070903E-2</v>
      </c>
      <c r="AO35" s="36">
        <v>0.58023682704040969</v>
      </c>
      <c r="AP35" s="36">
        <v>63.793077828000001</v>
      </c>
      <c r="AQ35" s="36">
        <v>34.35011883</v>
      </c>
      <c r="AR35" s="36">
        <v>98.143196657999994</v>
      </c>
      <c r="AS35" s="36">
        <v>6.3992686330000002</v>
      </c>
      <c r="AT35" s="36">
        <v>225.39517912700001</v>
      </c>
      <c r="AU35" s="36">
        <v>642.99593970299998</v>
      </c>
      <c r="AV35" s="36">
        <v>129.512615555</v>
      </c>
      <c r="AW35" s="36">
        <v>369.46702349499998</v>
      </c>
      <c r="AX35" s="36">
        <v>122.340812544</v>
      </c>
      <c r="AY35" s="36">
        <v>349.00766747099999</v>
      </c>
      <c r="AZ35" s="36">
        <v>1.3385295714285714E-2</v>
      </c>
      <c r="BA35" s="36">
        <v>2.6770591428571428E-2</v>
      </c>
      <c r="BB35" s="36">
        <v>0.27093424500000002</v>
      </c>
      <c r="BC35" s="36">
        <v>14.222069911</v>
      </c>
      <c r="BD35" s="36">
        <v>40.572000000000003</v>
      </c>
      <c r="BE35" s="36">
        <v>2.3951042857142859E-3</v>
      </c>
      <c r="BF35" s="36">
        <v>4.7902085714285718E-3</v>
      </c>
      <c r="BG35" s="36">
        <v>2.3715941210000002</v>
      </c>
      <c r="BH35" s="36">
        <v>25.768455604</v>
      </c>
      <c r="BI35" s="36">
        <v>0</v>
      </c>
      <c r="BJ35" s="36">
        <v>0</v>
      </c>
      <c r="BK35" s="36">
        <v>0</v>
      </c>
      <c r="BL35" s="36">
        <v>0</v>
      </c>
    </row>
    <row r="36" spans="1:64" s="37" customFormat="1" x14ac:dyDescent="0.2">
      <c r="A36" s="6">
        <v>33</v>
      </c>
      <c r="B36" s="34" t="s">
        <v>140</v>
      </c>
      <c r="C36" s="34" t="s">
        <v>139</v>
      </c>
      <c r="D36" s="41">
        <v>5.1462918750000002</v>
      </c>
      <c r="E36" s="36">
        <v>401</v>
      </c>
      <c r="F36" s="36">
        <v>2</v>
      </c>
      <c r="G36" s="36">
        <v>12</v>
      </c>
      <c r="H36" s="36">
        <v>387</v>
      </c>
      <c r="I36" s="36">
        <v>0</v>
      </c>
      <c r="J36" s="36">
        <v>0</v>
      </c>
      <c r="K36" s="36">
        <v>0</v>
      </c>
      <c r="L36" s="36">
        <v>0</v>
      </c>
      <c r="M36" s="36">
        <v>0</v>
      </c>
      <c r="N36" s="36">
        <v>0</v>
      </c>
      <c r="O36" s="36">
        <v>4.1235992999999999E-2</v>
      </c>
      <c r="P36" s="36">
        <v>6.1391616999999996E-2</v>
      </c>
      <c r="Q36" s="36">
        <v>3.1779079000000002E-2</v>
      </c>
      <c r="R36" s="36">
        <v>9.4569140000000003E-3</v>
      </c>
      <c r="S36" s="36">
        <v>4.9056510999999997E-2</v>
      </c>
      <c r="T36" s="36">
        <v>1.2335106E-2</v>
      </c>
      <c r="U36" s="36">
        <v>1.2216999999999996</v>
      </c>
      <c r="V36" s="36">
        <v>2.9013999999999993</v>
      </c>
      <c r="W36" s="36">
        <v>1.2629359929999995</v>
      </c>
      <c r="X36" s="36">
        <v>2.9627916169999993</v>
      </c>
      <c r="Y36" s="36">
        <v>4.225727609999999</v>
      </c>
      <c r="Z36" s="36">
        <v>0</v>
      </c>
      <c r="AA36" s="36">
        <v>0</v>
      </c>
      <c r="AB36" s="36">
        <v>0</v>
      </c>
      <c r="AC36" s="36">
        <v>0</v>
      </c>
      <c r="AD36" s="36">
        <v>0</v>
      </c>
      <c r="AE36" s="36">
        <v>0</v>
      </c>
      <c r="AF36" s="36">
        <v>0</v>
      </c>
      <c r="AG36" s="36">
        <v>0.22404383111345702</v>
      </c>
      <c r="AH36" s="36">
        <v>0.3811320345378349</v>
      </c>
      <c r="AI36" s="36">
        <v>1.2206525971009037</v>
      </c>
      <c r="AJ36" s="36">
        <v>0</v>
      </c>
      <c r="AK36" s="36">
        <v>0</v>
      </c>
      <c r="AL36" s="36">
        <v>0</v>
      </c>
      <c r="AM36" s="36">
        <v>0.22404383111345702</v>
      </c>
      <c r="AN36" s="36">
        <v>0.3811320345378349</v>
      </c>
      <c r="AO36" s="36">
        <v>1.2206525971009037</v>
      </c>
      <c r="AP36" s="36">
        <v>4.3664922869999998</v>
      </c>
      <c r="AQ36" s="36">
        <v>2.3511881539999999</v>
      </c>
      <c r="AR36" s="36">
        <v>6.7176804409999997</v>
      </c>
      <c r="AS36" s="36">
        <v>2.1066999999999999E-4</v>
      </c>
      <c r="AT36" s="36">
        <v>4.4814799999999999E-4</v>
      </c>
      <c r="AU36" s="36">
        <v>9.8976399999999996E-4</v>
      </c>
      <c r="AV36" s="36">
        <v>6.3839129999999997E-3</v>
      </c>
      <c r="AW36" s="36">
        <v>1.4099288E-2</v>
      </c>
      <c r="AX36" s="36">
        <v>5.5429579999999997E-3</v>
      </c>
      <c r="AY36" s="36">
        <v>1.2241983E-2</v>
      </c>
      <c r="AZ36" s="36">
        <v>3.2071428571428573E-6</v>
      </c>
      <c r="BA36" s="36">
        <v>6.4157142857142862E-6</v>
      </c>
      <c r="BB36" s="36">
        <v>0.65738649400000004</v>
      </c>
      <c r="BC36" s="36">
        <v>44.039600106000002</v>
      </c>
      <c r="BD36" s="36">
        <v>97.264318338999999</v>
      </c>
      <c r="BE36" s="36">
        <v>7.1963491428571433E-2</v>
      </c>
      <c r="BF36" s="36">
        <v>0.14392698285714287</v>
      </c>
      <c r="BG36" s="36">
        <v>1.145282795</v>
      </c>
      <c r="BH36" s="36">
        <v>7.7824506470000001</v>
      </c>
      <c r="BI36" s="36">
        <v>0</v>
      </c>
      <c r="BJ36" s="36">
        <v>0</v>
      </c>
      <c r="BK36" s="36">
        <v>0</v>
      </c>
      <c r="BL36" s="36">
        <v>0</v>
      </c>
    </row>
    <row r="37" spans="1:64" s="37" customFormat="1" x14ac:dyDescent="0.2">
      <c r="A37" s="6">
        <v>34</v>
      </c>
      <c r="B37" s="34" t="s">
        <v>140</v>
      </c>
      <c r="C37" s="34" t="s">
        <v>141</v>
      </c>
      <c r="D37" s="41">
        <v>4.1825007259999998</v>
      </c>
      <c r="E37" s="36">
        <v>49</v>
      </c>
      <c r="F37" s="36">
        <v>0</v>
      </c>
      <c r="G37" s="36">
        <v>0</v>
      </c>
      <c r="H37" s="36">
        <v>49</v>
      </c>
      <c r="I37" s="36">
        <v>0</v>
      </c>
      <c r="J37" s="36">
        <v>0</v>
      </c>
      <c r="K37" s="36">
        <v>0</v>
      </c>
      <c r="L37" s="36">
        <v>0</v>
      </c>
      <c r="M37" s="36">
        <v>0</v>
      </c>
      <c r="N37" s="36">
        <v>0</v>
      </c>
      <c r="O37" s="36">
        <v>0</v>
      </c>
      <c r="P37" s="36">
        <v>0</v>
      </c>
      <c r="Q37" s="36">
        <v>0</v>
      </c>
      <c r="R37" s="36">
        <v>0</v>
      </c>
      <c r="S37" s="36">
        <v>0</v>
      </c>
      <c r="T37" s="36">
        <v>0</v>
      </c>
      <c r="U37" s="36">
        <v>0</v>
      </c>
      <c r="V37" s="36">
        <v>0</v>
      </c>
      <c r="W37" s="36">
        <v>0</v>
      </c>
      <c r="X37" s="36">
        <v>0</v>
      </c>
      <c r="Y37" s="36">
        <v>0</v>
      </c>
      <c r="Z37" s="36">
        <v>0</v>
      </c>
      <c r="AA37" s="36">
        <v>0</v>
      </c>
      <c r="AB37" s="36">
        <v>0</v>
      </c>
      <c r="AC37" s="36">
        <v>0</v>
      </c>
      <c r="AD37" s="36">
        <v>0</v>
      </c>
      <c r="AE37" s="36">
        <v>0</v>
      </c>
      <c r="AF37" s="36">
        <v>0</v>
      </c>
      <c r="AG37" s="36">
        <v>0</v>
      </c>
      <c r="AH37" s="36">
        <v>0</v>
      </c>
      <c r="AI37" s="36">
        <v>0</v>
      </c>
      <c r="AJ37" s="36">
        <v>0</v>
      </c>
      <c r="AK37" s="36">
        <v>0</v>
      </c>
      <c r="AL37" s="36">
        <v>0</v>
      </c>
      <c r="AM37" s="36">
        <v>0</v>
      </c>
      <c r="AN37" s="36">
        <v>0</v>
      </c>
      <c r="AO37" s="36">
        <v>0</v>
      </c>
      <c r="AP37" s="36">
        <v>0</v>
      </c>
      <c r="AQ37" s="36">
        <v>0</v>
      </c>
      <c r="AR37" s="36">
        <v>0</v>
      </c>
      <c r="AS37" s="36">
        <v>0</v>
      </c>
      <c r="AT37" s="36">
        <v>0</v>
      </c>
      <c r="AU37" s="36">
        <v>0</v>
      </c>
      <c r="AV37" s="36">
        <v>0</v>
      </c>
      <c r="AW37" s="36">
        <v>0</v>
      </c>
      <c r="AX37" s="36">
        <v>0</v>
      </c>
      <c r="AY37" s="36">
        <v>0</v>
      </c>
      <c r="AZ37" s="36">
        <v>0</v>
      </c>
      <c r="BA37" s="36">
        <v>0</v>
      </c>
      <c r="BB37" s="36">
        <v>0</v>
      </c>
      <c r="BC37" s="36">
        <v>0</v>
      </c>
      <c r="BD37" s="36">
        <v>0</v>
      </c>
      <c r="BE37" s="36">
        <v>0</v>
      </c>
      <c r="BF37" s="36">
        <v>0</v>
      </c>
      <c r="BG37" s="36">
        <v>0</v>
      </c>
      <c r="BH37" s="36">
        <v>0</v>
      </c>
      <c r="BI37" s="36">
        <v>0</v>
      </c>
      <c r="BJ37" s="36">
        <v>0</v>
      </c>
      <c r="BK37" s="36">
        <v>0</v>
      </c>
      <c r="BL37" s="36">
        <v>0</v>
      </c>
    </row>
    <row r="38" spans="1:64" s="37" customFormat="1" x14ac:dyDescent="0.2">
      <c r="A38" s="6">
        <v>35</v>
      </c>
      <c r="B38" s="34" t="s">
        <v>140</v>
      </c>
      <c r="C38" s="34" t="s">
        <v>142</v>
      </c>
      <c r="D38" s="41">
        <v>4.6186731940000003</v>
      </c>
      <c r="E38" s="36">
        <v>46</v>
      </c>
      <c r="F38" s="36">
        <v>0</v>
      </c>
      <c r="G38" s="36">
        <v>0</v>
      </c>
      <c r="H38" s="36">
        <v>46</v>
      </c>
      <c r="I38" s="36">
        <v>0</v>
      </c>
      <c r="J38" s="36">
        <v>0</v>
      </c>
      <c r="K38" s="36">
        <v>0</v>
      </c>
      <c r="L38" s="36">
        <v>0</v>
      </c>
      <c r="M38" s="36">
        <v>0</v>
      </c>
      <c r="N38" s="36">
        <v>0</v>
      </c>
      <c r="O38" s="36">
        <v>0</v>
      </c>
      <c r="P38" s="36">
        <v>0</v>
      </c>
      <c r="Q38" s="36">
        <v>0</v>
      </c>
      <c r="R38" s="36">
        <v>0</v>
      </c>
      <c r="S38" s="36">
        <v>0</v>
      </c>
      <c r="T38" s="36">
        <v>0</v>
      </c>
      <c r="U38" s="36">
        <v>0</v>
      </c>
      <c r="V38" s="36">
        <v>0</v>
      </c>
      <c r="W38" s="36">
        <v>0</v>
      </c>
      <c r="X38" s="36">
        <v>0</v>
      </c>
      <c r="Y38" s="36">
        <v>0</v>
      </c>
      <c r="Z38" s="36">
        <v>0</v>
      </c>
      <c r="AA38" s="36">
        <v>0</v>
      </c>
      <c r="AB38" s="36">
        <v>0</v>
      </c>
      <c r="AC38" s="36">
        <v>0</v>
      </c>
      <c r="AD38" s="36">
        <v>0</v>
      </c>
      <c r="AE38" s="36">
        <v>0</v>
      </c>
      <c r="AF38" s="36">
        <v>0</v>
      </c>
      <c r="AG38" s="36">
        <v>0</v>
      </c>
      <c r="AH38" s="36">
        <v>0</v>
      </c>
      <c r="AI38" s="36">
        <v>0</v>
      </c>
      <c r="AJ38" s="36">
        <v>0</v>
      </c>
      <c r="AK38" s="36">
        <v>0</v>
      </c>
      <c r="AL38" s="36">
        <v>0</v>
      </c>
      <c r="AM38" s="36">
        <v>0</v>
      </c>
      <c r="AN38" s="36">
        <v>0</v>
      </c>
      <c r="AO38" s="36">
        <v>0</v>
      </c>
      <c r="AP38" s="36">
        <v>0</v>
      </c>
      <c r="AQ38" s="36">
        <v>0</v>
      </c>
      <c r="AR38" s="36">
        <v>0</v>
      </c>
      <c r="AS38" s="36">
        <v>0</v>
      </c>
      <c r="AT38" s="36">
        <v>0</v>
      </c>
      <c r="AU38" s="36">
        <v>0</v>
      </c>
      <c r="AV38" s="36">
        <v>0</v>
      </c>
      <c r="AW38" s="36">
        <v>0</v>
      </c>
      <c r="AX38" s="36">
        <v>0</v>
      </c>
      <c r="AY38" s="36">
        <v>0</v>
      </c>
      <c r="AZ38" s="36">
        <v>0</v>
      </c>
      <c r="BA38" s="36">
        <v>0</v>
      </c>
      <c r="BB38" s="36">
        <v>0</v>
      </c>
      <c r="BC38" s="36">
        <v>0</v>
      </c>
      <c r="BD38" s="36">
        <v>0</v>
      </c>
      <c r="BE38" s="36">
        <v>0</v>
      </c>
      <c r="BF38" s="36">
        <v>0</v>
      </c>
      <c r="BG38" s="36">
        <v>1.8174714000000002E-2</v>
      </c>
      <c r="BH38" s="36">
        <v>0.48684723600000002</v>
      </c>
      <c r="BI38" s="36">
        <v>0</v>
      </c>
      <c r="BJ38" s="36">
        <v>0</v>
      </c>
      <c r="BK38" s="36">
        <v>0</v>
      </c>
      <c r="BL38" s="36">
        <v>0</v>
      </c>
    </row>
    <row r="39" spans="1:64" s="37" customFormat="1" x14ac:dyDescent="0.2">
      <c r="A39" s="6">
        <v>36</v>
      </c>
      <c r="B39" s="34" t="s">
        <v>140</v>
      </c>
      <c r="C39" s="34" t="s">
        <v>143</v>
      </c>
      <c r="D39" s="41">
        <v>4.6131192529999998</v>
      </c>
      <c r="E39" s="36">
        <v>2</v>
      </c>
      <c r="F39" s="36">
        <v>0</v>
      </c>
      <c r="G39" s="36">
        <v>0</v>
      </c>
      <c r="H39" s="36">
        <v>2</v>
      </c>
      <c r="I39" s="36">
        <v>0</v>
      </c>
      <c r="J39" s="36">
        <v>0</v>
      </c>
      <c r="K39" s="36">
        <v>0</v>
      </c>
      <c r="L39" s="36">
        <v>0</v>
      </c>
      <c r="M39" s="36">
        <v>0</v>
      </c>
      <c r="N39" s="36">
        <v>0</v>
      </c>
      <c r="O39" s="36">
        <v>0</v>
      </c>
      <c r="P39" s="36">
        <v>0</v>
      </c>
      <c r="Q39" s="36">
        <v>0</v>
      </c>
      <c r="R39" s="36">
        <v>0</v>
      </c>
      <c r="S39" s="36">
        <v>0</v>
      </c>
      <c r="T39" s="36">
        <v>0</v>
      </c>
      <c r="U39" s="36">
        <v>0</v>
      </c>
      <c r="V39" s="36">
        <v>0</v>
      </c>
      <c r="W39" s="36">
        <v>0</v>
      </c>
      <c r="X39" s="36">
        <v>0</v>
      </c>
      <c r="Y39" s="36">
        <v>0</v>
      </c>
      <c r="Z39" s="36">
        <v>0</v>
      </c>
      <c r="AA39" s="36">
        <v>0</v>
      </c>
      <c r="AB39" s="36">
        <v>0</v>
      </c>
      <c r="AC39" s="36">
        <v>0</v>
      </c>
      <c r="AD39" s="36">
        <v>0</v>
      </c>
      <c r="AE39" s="36">
        <v>0</v>
      </c>
      <c r="AF39" s="36">
        <v>0</v>
      </c>
      <c r="AG39" s="36">
        <v>0</v>
      </c>
      <c r="AH39" s="36">
        <v>0</v>
      </c>
      <c r="AI39" s="36">
        <v>0</v>
      </c>
      <c r="AJ39" s="36">
        <v>0</v>
      </c>
      <c r="AK39" s="36">
        <v>0</v>
      </c>
      <c r="AL39" s="36">
        <v>0</v>
      </c>
      <c r="AM39" s="36">
        <v>0</v>
      </c>
      <c r="AN39" s="36">
        <v>0</v>
      </c>
      <c r="AO39" s="36">
        <v>0</v>
      </c>
      <c r="AP39" s="36">
        <v>0</v>
      </c>
      <c r="AQ39" s="36">
        <v>0</v>
      </c>
      <c r="AR39" s="36">
        <v>0</v>
      </c>
      <c r="AS39" s="36">
        <v>0</v>
      </c>
      <c r="AT39" s="36">
        <v>0</v>
      </c>
      <c r="AU39" s="36">
        <v>0</v>
      </c>
      <c r="AV39" s="36">
        <v>0</v>
      </c>
      <c r="AW39" s="36">
        <v>0</v>
      </c>
      <c r="AX39" s="36">
        <v>0</v>
      </c>
      <c r="AY39" s="36">
        <v>0</v>
      </c>
      <c r="AZ39" s="36">
        <v>0</v>
      </c>
      <c r="BA39" s="36">
        <v>0</v>
      </c>
      <c r="BB39" s="36">
        <v>0</v>
      </c>
      <c r="BC39" s="36">
        <v>0</v>
      </c>
      <c r="BD39" s="36">
        <v>0</v>
      </c>
      <c r="BE39" s="36">
        <v>0</v>
      </c>
      <c r="BF39" s="36">
        <v>0</v>
      </c>
      <c r="BG39" s="36">
        <v>7.0941402000000001E-2</v>
      </c>
      <c r="BH39" s="36">
        <v>8.6156717999999993E-2</v>
      </c>
      <c r="BI39" s="36">
        <v>0</v>
      </c>
      <c r="BJ39" s="36">
        <v>0</v>
      </c>
      <c r="BK39" s="36">
        <v>0</v>
      </c>
      <c r="BL39" s="36">
        <v>0</v>
      </c>
    </row>
    <row r="40" spans="1:64" s="37" customFormat="1" x14ac:dyDescent="0.2">
      <c r="A40" s="6">
        <v>37</v>
      </c>
      <c r="B40" s="34" t="s">
        <v>140</v>
      </c>
      <c r="C40" s="34" t="s">
        <v>144</v>
      </c>
      <c r="D40" s="41">
        <v>4.7294867519999997</v>
      </c>
      <c r="E40" s="36">
        <v>16</v>
      </c>
      <c r="F40" s="36">
        <v>0</v>
      </c>
      <c r="G40" s="36">
        <v>2</v>
      </c>
      <c r="H40" s="36">
        <v>14</v>
      </c>
      <c r="I40" s="36">
        <v>0</v>
      </c>
      <c r="J40" s="36">
        <v>0</v>
      </c>
      <c r="K40" s="36">
        <v>0</v>
      </c>
      <c r="L40" s="36">
        <v>0</v>
      </c>
      <c r="M40" s="36">
        <v>0</v>
      </c>
      <c r="N40" s="36">
        <v>0</v>
      </c>
      <c r="O40" s="36">
        <v>0</v>
      </c>
      <c r="P40" s="36">
        <v>0</v>
      </c>
      <c r="Q40" s="36">
        <v>0</v>
      </c>
      <c r="R40" s="36">
        <v>0</v>
      </c>
      <c r="S40" s="36">
        <v>0</v>
      </c>
      <c r="T40" s="36">
        <v>0</v>
      </c>
      <c r="U40" s="36">
        <v>6.0000000000000001E-3</v>
      </c>
      <c r="V40" s="36">
        <v>1.44E-2</v>
      </c>
      <c r="W40" s="36">
        <v>6.0000000000000001E-3</v>
      </c>
      <c r="X40" s="36">
        <v>1.44E-2</v>
      </c>
      <c r="Y40" s="36">
        <v>2.0400000000000001E-2</v>
      </c>
      <c r="Z40" s="36">
        <v>0</v>
      </c>
      <c r="AA40" s="36">
        <v>0</v>
      </c>
      <c r="AB40" s="36">
        <v>0</v>
      </c>
      <c r="AC40" s="36">
        <v>0</v>
      </c>
      <c r="AD40" s="36">
        <v>0</v>
      </c>
      <c r="AE40" s="36">
        <v>0</v>
      </c>
      <c r="AF40" s="36">
        <v>0</v>
      </c>
      <c r="AG40" s="36">
        <v>1.1940158254146042E-3</v>
      </c>
      <c r="AH40" s="36">
        <v>2.0311993351880622E-3</v>
      </c>
      <c r="AI40" s="36">
        <v>6.50532760053474E-3</v>
      </c>
      <c r="AJ40" s="36">
        <v>0</v>
      </c>
      <c r="AK40" s="36">
        <v>0</v>
      </c>
      <c r="AL40" s="36">
        <v>0</v>
      </c>
      <c r="AM40" s="36">
        <v>1.1940158254146042E-3</v>
      </c>
      <c r="AN40" s="36">
        <v>2.0311993351880622E-3</v>
      </c>
      <c r="AO40" s="36">
        <v>6.50532760053474E-3</v>
      </c>
      <c r="AP40" s="36">
        <v>1.6369997000000001E-2</v>
      </c>
      <c r="AQ40" s="36">
        <v>8.8146130000000007E-3</v>
      </c>
      <c r="AR40" s="36">
        <v>2.5184610000000003E-2</v>
      </c>
      <c r="AS40" s="36">
        <v>0</v>
      </c>
      <c r="AT40" s="36">
        <v>0</v>
      </c>
      <c r="AU40" s="36">
        <v>0</v>
      </c>
      <c r="AV40" s="36">
        <v>0</v>
      </c>
      <c r="AW40" s="36">
        <v>0</v>
      </c>
      <c r="AX40" s="36">
        <v>0</v>
      </c>
      <c r="AY40" s="36">
        <v>0</v>
      </c>
      <c r="AZ40" s="36">
        <v>0</v>
      </c>
      <c r="BA40" s="36">
        <v>0</v>
      </c>
      <c r="BB40" s="36">
        <v>0</v>
      </c>
      <c r="BC40" s="36">
        <v>0</v>
      </c>
      <c r="BD40" s="36">
        <v>0</v>
      </c>
      <c r="BE40" s="36">
        <v>0</v>
      </c>
      <c r="BF40" s="36">
        <v>0</v>
      </c>
      <c r="BG40" s="36">
        <v>9.3632732999999996E-2</v>
      </c>
      <c r="BH40" s="36">
        <v>1.952525716</v>
      </c>
      <c r="BI40" s="36">
        <v>0</v>
      </c>
      <c r="BJ40" s="36">
        <v>0</v>
      </c>
      <c r="BK40" s="36">
        <v>0</v>
      </c>
      <c r="BL40" s="36">
        <v>0</v>
      </c>
    </row>
    <row r="41" spans="1:64" s="37" customFormat="1" x14ac:dyDescent="0.2">
      <c r="A41" s="6">
        <v>38</v>
      </c>
      <c r="B41" s="34" t="s">
        <v>140</v>
      </c>
      <c r="C41" s="34" t="s">
        <v>145</v>
      </c>
      <c r="D41" s="41">
        <v>4.3677594959999997</v>
      </c>
      <c r="E41" s="36">
        <v>8</v>
      </c>
      <c r="F41" s="36">
        <v>0</v>
      </c>
      <c r="G41" s="36">
        <v>0</v>
      </c>
      <c r="H41" s="36">
        <v>8</v>
      </c>
      <c r="I41" s="36">
        <v>0</v>
      </c>
      <c r="J41" s="36">
        <v>0</v>
      </c>
      <c r="K41" s="36">
        <v>0</v>
      </c>
      <c r="L41" s="36">
        <v>0</v>
      </c>
      <c r="M41" s="36">
        <v>0</v>
      </c>
      <c r="N41" s="36">
        <v>0</v>
      </c>
      <c r="O41" s="36">
        <v>0</v>
      </c>
      <c r="P41" s="36">
        <v>0</v>
      </c>
      <c r="Q41" s="36">
        <v>0</v>
      </c>
      <c r="R41" s="36">
        <v>0</v>
      </c>
      <c r="S41" s="36">
        <v>0</v>
      </c>
      <c r="T41" s="36">
        <v>0</v>
      </c>
      <c r="U41" s="36">
        <v>0</v>
      </c>
      <c r="V41" s="36">
        <v>0</v>
      </c>
      <c r="W41" s="36">
        <v>0</v>
      </c>
      <c r="X41" s="36">
        <v>0</v>
      </c>
      <c r="Y41" s="36">
        <v>0</v>
      </c>
      <c r="Z41" s="36">
        <v>0</v>
      </c>
      <c r="AA41" s="36">
        <v>0</v>
      </c>
      <c r="AB41" s="36">
        <v>0</v>
      </c>
      <c r="AC41" s="36">
        <v>0</v>
      </c>
      <c r="AD41" s="36">
        <v>0</v>
      </c>
      <c r="AE41" s="36">
        <v>0</v>
      </c>
      <c r="AF41" s="36">
        <v>0</v>
      </c>
      <c r="AG41" s="36">
        <v>0</v>
      </c>
      <c r="AH41" s="36">
        <v>0</v>
      </c>
      <c r="AI41" s="36">
        <v>0</v>
      </c>
      <c r="AJ41" s="36">
        <v>0</v>
      </c>
      <c r="AK41" s="36">
        <v>0</v>
      </c>
      <c r="AL41" s="36">
        <v>0</v>
      </c>
      <c r="AM41" s="36">
        <v>0</v>
      </c>
      <c r="AN41" s="36">
        <v>0</v>
      </c>
      <c r="AO41" s="36">
        <v>0</v>
      </c>
      <c r="AP41" s="36">
        <v>0</v>
      </c>
      <c r="AQ41" s="36">
        <v>0</v>
      </c>
      <c r="AR41" s="36">
        <v>0</v>
      </c>
      <c r="AS41" s="36">
        <v>0</v>
      </c>
      <c r="AT41" s="36">
        <v>0</v>
      </c>
      <c r="AU41" s="36">
        <v>0</v>
      </c>
      <c r="AV41" s="36">
        <v>0</v>
      </c>
      <c r="AW41" s="36">
        <v>0</v>
      </c>
      <c r="AX41" s="36">
        <v>0</v>
      </c>
      <c r="AY41" s="36">
        <v>0</v>
      </c>
      <c r="AZ41" s="36">
        <v>0</v>
      </c>
      <c r="BA41" s="36">
        <v>0</v>
      </c>
      <c r="BB41" s="36">
        <v>0</v>
      </c>
      <c r="BC41" s="36">
        <v>0</v>
      </c>
      <c r="BD41" s="36">
        <v>0</v>
      </c>
      <c r="BE41" s="36">
        <v>0</v>
      </c>
      <c r="BF41" s="36">
        <v>0</v>
      </c>
      <c r="BG41" s="36">
        <v>0</v>
      </c>
      <c r="BH41" s="36">
        <v>0</v>
      </c>
      <c r="BI41" s="36">
        <v>0</v>
      </c>
      <c r="BJ41" s="36">
        <v>0</v>
      </c>
      <c r="BK41" s="36">
        <v>0</v>
      </c>
      <c r="BL41" s="36">
        <v>0</v>
      </c>
    </row>
    <row r="42" spans="1:64" s="37" customFormat="1" x14ac:dyDescent="0.2">
      <c r="A42" s="6">
        <v>39</v>
      </c>
      <c r="B42" s="34" t="s">
        <v>140</v>
      </c>
      <c r="C42" s="34" t="s">
        <v>146</v>
      </c>
      <c r="D42" s="41">
        <v>4.3734773709999999</v>
      </c>
      <c r="E42" s="36">
        <v>2</v>
      </c>
      <c r="F42" s="36">
        <v>0</v>
      </c>
      <c r="G42" s="36">
        <v>0</v>
      </c>
      <c r="H42" s="36">
        <v>2</v>
      </c>
      <c r="I42" s="36">
        <v>0</v>
      </c>
      <c r="J42" s="36">
        <v>0</v>
      </c>
      <c r="K42" s="36">
        <v>0</v>
      </c>
      <c r="L42" s="36">
        <v>0</v>
      </c>
      <c r="M42" s="36">
        <v>0</v>
      </c>
      <c r="N42" s="36">
        <v>0</v>
      </c>
      <c r="O42" s="36">
        <v>0</v>
      </c>
      <c r="P42" s="36">
        <v>0</v>
      </c>
      <c r="Q42" s="36">
        <v>0</v>
      </c>
      <c r="R42" s="36">
        <v>0</v>
      </c>
      <c r="S42" s="36">
        <v>0</v>
      </c>
      <c r="T42" s="36">
        <v>0</v>
      </c>
      <c r="U42" s="36">
        <v>0</v>
      </c>
      <c r="V42" s="36">
        <v>0</v>
      </c>
      <c r="W42" s="36">
        <v>0</v>
      </c>
      <c r="X42" s="36">
        <v>0</v>
      </c>
      <c r="Y42" s="36">
        <v>0</v>
      </c>
      <c r="Z42" s="36">
        <v>0</v>
      </c>
      <c r="AA42" s="36">
        <v>0</v>
      </c>
      <c r="AB42" s="36">
        <v>0</v>
      </c>
      <c r="AC42" s="36">
        <v>0</v>
      </c>
      <c r="AD42" s="36">
        <v>0</v>
      </c>
      <c r="AE42" s="36">
        <v>0</v>
      </c>
      <c r="AF42" s="36">
        <v>0</v>
      </c>
      <c r="AG42" s="36">
        <v>0</v>
      </c>
      <c r="AH42" s="36">
        <v>0</v>
      </c>
      <c r="AI42" s="36">
        <v>0</v>
      </c>
      <c r="AJ42" s="36">
        <v>0</v>
      </c>
      <c r="AK42" s="36">
        <v>0</v>
      </c>
      <c r="AL42" s="36">
        <v>0</v>
      </c>
      <c r="AM42" s="36">
        <v>0</v>
      </c>
      <c r="AN42" s="36">
        <v>0</v>
      </c>
      <c r="AO42" s="36">
        <v>0</v>
      </c>
      <c r="AP42" s="36">
        <v>0</v>
      </c>
      <c r="AQ42" s="36">
        <v>0</v>
      </c>
      <c r="AR42" s="36">
        <v>0</v>
      </c>
      <c r="AS42" s="36">
        <v>0</v>
      </c>
      <c r="AT42" s="36">
        <v>0</v>
      </c>
      <c r="AU42" s="36">
        <v>0</v>
      </c>
      <c r="AV42" s="36">
        <v>0</v>
      </c>
      <c r="AW42" s="36">
        <v>0</v>
      </c>
      <c r="AX42" s="36">
        <v>0</v>
      </c>
      <c r="AY42" s="36">
        <v>0</v>
      </c>
      <c r="AZ42" s="36">
        <v>0</v>
      </c>
      <c r="BA42" s="36">
        <v>0</v>
      </c>
      <c r="BB42" s="36">
        <v>0</v>
      </c>
      <c r="BC42" s="36">
        <v>0</v>
      </c>
      <c r="BD42" s="36">
        <v>0</v>
      </c>
      <c r="BE42" s="36">
        <v>0</v>
      </c>
      <c r="BF42" s="36">
        <v>0</v>
      </c>
      <c r="BG42" s="36">
        <v>0</v>
      </c>
      <c r="BH42" s="36">
        <v>0</v>
      </c>
      <c r="BI42" s="36">
        <v>0</v>
      </c>
      <c r="BJ42" s="36">
        <v>0</v>
      </c>
      <c r="BK42" s="36">
        <v>0</v>
      </c>
      <c r="BL42" s="36">
        <v>0</v>
      </c>
    </row>
    <row r="43" spans="1:64" s="37" customFormat="1" x14ac:dyDescent="0.2">
      <c r="A43" s="34">
        <v>40</v>
      </c>
      <c r="B43" s="34" t="s">
        <v>140</v>
      </c>
      <c r="C43" s="34" t="s">
        <v>147</v>
      </c>
      <c r="D43" s="41">
        <v>4.4460596629999998</v>
      </c>
      <c r="E43" s="36">
        <v>0</v>
      </c>
      <c r="F43" s="36" t="s">
        <v>340</v>
      </c>
      <c r="G43" s="36" t="s">
        <v>340</v>
      </c>
      <c r="H43" s="36" t="s">
        <v>340</v>
      </c>
      <c r="I43" s="36">
        <v>0</v>
      </c>
      <c r="J43" s="36">
        <v>0</v>
      </c>
      <c r="K43" s="36">
        <v>0</v>
      </c>
      <c r="L43" s="36">
        <v>0</v>
      </c>
      <c r="M43" s="36">
        <v>0</v>
      </c>
      <c r="N43" s="36">
        <v>0</v>
      </c>
      <c r="O43" s="36">
        <v>0</v>
      </c>
      <c r="P43" s="36">
        <v>0</v>
      </c>
      <c r="Q43" s="36">
        <v>0</v>
      </c>
      <c r="R43" s="36">
        <v>0</v>
      </c>
      <c r="S43" s="36">
        <v>0</v>
      </c>
      <c r="T43" s="36">
        <v>0</v>
      </c>
      <c r="U43" s="36" t="s">
        <v>340</v>
      </c>
      <c r="V43" s="36" t="s">
        <v>340</v>
      </c>
      <c r="W43" s="36">
        <v>0</v>
      </c>
      <c r="X43" s="36">
        <v>0</v>
      </c>
      <c r="Y43" s="36">
        <v>0</v>
      </c>
      <c r="Z43" s="36">
        <v>0</v>
      </c>
      <c r="AA43" s="36">
        <v>0</v>
      </c>
      <c r="AB43" s="36">
        <v>0</v>
      </c>
      <c r="AC43" s="36">
        <v>0</v>
      </c>
      <c r="AD43" s="36">
        <v>0</v>
      </c>
      <c r="AE43" s="36">
        <v>0</v>
      </c>
      <c r="AF43" s="36">
        <v>0</v>
      </c>
      <c r="AG43" s="36" t="s">
        <v>340</v>
      </c>
      <c r="AH43" s="36" t="s">
        <v>340</v>
      </c>
      <c r="AI43" s="36" t="s">
        <v>340</v>
      </c>
      <c r="AJ43" s="36">
        <v>0</v>
      </c>
      <c r="AK43" s="36">
        <v>0</v>
      </c>
      <c r="AL43" s="36">
        <v>0</v>
      </c>
      <c r="AM43" s="36">
        <v>0</v>
      </c>
      <c r="AN43" s="36">
        <v>0</v>
      </c>
      <c r="AO43" s="36">
        <v>0</v>
      </c>
      <c r="AP43" s="36">
        <v>0</v>
      </c>
      <c r="AQ43" s="36">
        <v>0</v>
      </c>
      <c r="AR43" s="36">
        <v>0</v>
      </c>
      <c r="AS43" s="36">
        <v>0</v>
      </c>
      <c r="AT43" s="36">
        <v>0</v>
      </c>
      <c r="AU43" s="36">
        <v>0</v>
      </c>
      <c r="AV43" s="36">
        <v>0</v>
      </c>
      <c r="AW43" s="36">
        <v>0</v>
      </c>
      <c r="AX43" s="36">
        <v>0</v>
      </c>
      <c r="AY43" s="36">
        <v>0</v>
      </c>
      <c r="AZ43" s="36">
        <v>0</v>
      </c>
      <c r="BA43" s="36">
        <v>0</v>
      </c>
      <c r="BB43" s="36">
        <v>0</v>
      </c>
      <c r="BC43" s="36">
        <v>0</v>
      </c>
      <c r="BD43" s="36">
        <v>0</v>
      </c>
      <c r="BE43" s="36">
        <v>0</v>
      </c>
      <c r="BF43" s="36">
        <v>0</v>
      </c>
      <c r="BG43" s="36">
        <v>0</v>
      </c>
      <c r="BH43" s="36">
        <v>0</v>
      </c>
      <c r="BI43" s="36">
        <v>0</v>
      </c>
      <c r="BJ43" s="36">
        <v>0</v>
      </c>
      <c r="BK43" s="36">
        <v>0</v>
      </c>
      <c r="BL43" s="36">
        <v>0</v>
      </c>
    </row>
    <row r="44" spans="1:64" s="37" customFormat="1" x14ac:dyDescent="0.2">
      <c r="A44" s="8">
        <v>41</v>
      </c>
      <c r="B44" s="34" t="s">
        <v>140</v>
      </c>
      <c r="C44" s="34" t="s">
        <v>148</v>
      </c>
      <c r="D44" s="41">
        <v>4.4107108999999998</v>
      </c>
      <c r="E44" s="36">
        <v>11</v>
      </c>
      <c r="F44" s="36">
        <v>0</v>
      </c>
      <c r="G44" s="36">
        <v>0</v>
      </c>
      <c r="H44" s="36">
        <v>11</v>
      </c>
      <c r="I44" s="36">
        <v>0</v>
      </c>
      <c r="J44" s="36">
        <v>0</v>
      </c>
      <c r="K44" s="36">
        <v>0</v>
      </c>
      <c r="L44" s="36">
        <v>0</v>
      </c>
      <c r="M44" s="36">
        <v>0</v>
      </c>
      <c r="N44" s="36">
        <v>0</v>
      </c>
      <c r="O44" s="36">
        <v>0</v>
      </c>
      <c r="P44" s="36">
        <v>0</v>
      </c>
      <c r="Q44" s="36">
        <v>0</v>
      </c>
      <c r="R44" s="36">
        <v>0</v>
      </c>
      <c r="S44" s="36">
        <v>0</v>
      </c>
      <c r="T44" s="36">
        <v>0</v>
      </c>
      <c r="U44" s="36">
        <v>0</v>
      </c>
      <c r="V44" s="36">
        <v>0</v>
      </c>
      <c r="W44" s="36">
        <v>0</v>
      </c>
      <c r="X44" s="36">
        <v>0</v>
      </c>
      <c r="Y44" s="36">
        <v>0</v>
      </c>
      <c r="Z44" s="36">
        <v>0</v>
      </c>
      <c r="AA44" s="36">
        <v>0</v>
      </c>
      <c r="AB44" s="36">
        <v>0</v>
      </c>
      <c r="AC44" s="36">
        <v>0</v>
      </c>
      <c r="AD44" s="36">
        <v>0</v>
      </c>
      <c r="AE44" s="36">
        <v>0</v>
      </c>
      <c r="AF44" s="36">
        <v>0</v>
      </c>
      <c r="AG44" s="36">
        <v>0</v>
      </c>
      <c r="AH44" s="36">
        <v>0</v>
      </c>
      <c r="AI44" s="36">
        <v>0</v>
      </c>
      <c r="AJ44" s="36">
        <v>0</v>
      </c>
      <c r="AK44" s="36">
        <v>0</v>
      </c>
      <c r="AL44" s="36">
        <v>0</v>
      </c>
      <c r="AM44" s="36">
        <v>0</v>
      </c>
      <c r="AN44" s="36">
        <v>0</v>
      </c>
      <c r="AO44" s="36">
        <v>0</v>
      </c>
      <c r="AP44" s="36">
        <v>0</v>
      </c>
      <c r="AQ44" s="36">
        <v>0</v>
      </c>
      <c r="AR44" s="36">
        <v>0</v>
      </c>
      <c r="AS44" s="36">
        <v>0</v>
      </c>
      <c r="AT44" s="36">
        <v>0</v>
      </c>
      <c r="AU44" s="36">
        <v>0</v>
      </c>
      <c r="AV44" s="36">
        <v>0</v>
      </c>
      <c r="AW44" s="36">
        <v>0</v>
      </c>
      <c r="AX44" s="36">
        <v>0</v>
      </c>
      <c r="AY44" s="36">
        <v>0</v>
      </c>
      <c r="AZ44" s="36">
        <v>0</v>
      </c>
      <c r="BA44" s="36">
        <v>0</v>
      </c>
      <c r="BB44" s="36">
        <v>0</v>
      </c>
      <c r="BC44" s="36">
        <v>0</v>
      </c>
      <c r="BD44" s="36">
        <v>0</v>
      </c>
      <c r="BE44" s="36">
        <v>0</v>
      </c>
      <c r="BF44" s="36">
        <v>0</v>
      </c>
      <c r="BG44" s="36">
        <v>0</v>
      </c>
      <c r="BH44" s="36">
        <v>0</v>
      </c>
      <c r="BI44" s="36">
        <v>0</v>
      </c>
      <c r="BJ44" s="36">
        <v>0</v>
      </c>
      <c r="BK44" s="36">
        <v>0</v>
      </c>
      <c r="BL44" s="36">
        <v>0</v>
      </c>
    </row>
    <row r="45" spans="1:64" s="37" customFormat="1" x14ac:dyDescent="0.2">
      <c r="A45" s="8">
        <v>42</v>
      </c>
      <c r="B45" s="34" t="s">
        <v>140</v>
      </c>
      <c r="C45" s="34" t="s">
        <v>149</v>
      </c>
      <c r="D45" s="41">
        <v>4.7908711589999999</v>
      </c>
      <c r="E45" s="36">
        <v>3</v>
      </c>
      <c r="F45" s="36">
        <v>0</v>
      </c>
      <c r="G45" s="36">
        <v>0</v>
      </c>
      <c r="H45" s="36">
        <v>3</v>
      </c>
      <c r="I45" s="36">
        <v>0</v>
      </c>
      <c r="J45" s="36">
        <v>0</v>
      </c>
      <c r="K45" s="36">
        <v>0</v>
      </c>
      <c r="L45" s="36">
        <v>0</v>
      </c>
      <c r="M45" s="36">
        <v>0</v>
      </c>
      <c r="N45" s="36">
        <v>0</v>
      </c>
      <c r="O45" s="36">
        <v>1.9656E-5</v>
      </c>
      <c r="P45" s="36">
        <v>3.1087999999999998E-5</v>
      </c>
      <c r="Q45" s="36">
        <v>1.6124999999999999E-5</v>
      </c>
      <c r="R45" s="36">
        <v>3.5309999999999997E-6</v>
      </c>
      <c r="S45" s="36">
        <v>2.6482000000000002E-5</v>
      </c>
      <c r="T45" s="36">
        <v>4.6059999999999996E-6</v>
      </c>
      <c r="U45" s="36">
        <v>0</v>
      </c>
      <c r="V45" s="36">
        <v>0</v>
      </c>
      <c r="W45" s="36">
        <v>1.9656E-5</v>
      </c>
      <c r="X45" s="36">
        <v>3.1087999999999998E-5</v>
      </c>
      <c r="Y45" s="36">
        <v>5.0744000000000001E-5</v>
      </c>
      <c r="Z45" s="36">
        <v>0</v>
      </c>
      <c r="AA45" s="36">
        <v>0</v>
      </c>
      <c r="AB45" s="36">
        <v>0</v>
      </c>
      <c r="AC45" s="36">
        <v>0</v>
      </c>
      <c r="AD45" s="36">
        <v>0</v>
      </c>
      <c r="AE45" s="36">
        <v>0</v>
      </c>
      <c r="AF45" s="36">
        <v>0</v>
      </c>
      <c r="AG45" s="36">
        <v>0</v>
      </c>
      <c r="AH45" s="36">
        <v>0</v>
      </c>
      <c r="AI45" s="36">
        <v>0</v>
      </c>
      <c r="AJ45" s="36">
        <v>0</v>
      </c>
      <c r="AK45" s="36">
        <v>0</v>
      </c>
      <c r="AL45" s="36">
        <v>0</v>
      </c>
      <c r="AM45" s="36">
        <v>0</v>
      </c>
      <c r="AN45" s="36">
        <v>0</v>
      </c>
      <c r="AO45" s="36">
        <v>0</v>
      </c>
      <c r="AP45" s="36">
        <v>3.0898999999999997E-5</v>
      </c>
      <c r="AQ45" s="36">
        <v>1.6637999999999999E-5</v>
      </c>
      <c r="AR45" s="36">
        <v>4.7536999999999996E-5</v>
      </c>
      <c r="AS45" s="36">
        <v>0</v>
      </c>
      <c r="AT45" s="36">
        <v>0</v>
      </c>
      <c r="AU45" s="36">
        <v>0</v>
      </c>
      <c r="AV45" s="36">
        <v>0</v>
      </c>
      <c r="AW45" s="36">
        <v>0</v>
      </c>
      <c r="AX45" s="36">
        <v>0</v>
      </c>
      <c r="AY45" s="36">
        <v>0</v>
      </c>
      <c r="AZ45" s="36">
        <v>0</v>
      </c>
      <c r="BA45" s="36">
        <v>0</v>
      </c>
      <c r="BB45" s="36">
        <v>1.4032051E-2</v>
      </c>
      <c r="BC45" s="36">
        <v>0.90518187299999997</v>
      </c>
      <c r="BD45" s="36">
        <v>1.886446968</v>
      </c>
      <c r="BE45" s="36">
        <v>1.5360742857142859E-3</v>
      </c>
      <c r="BF45" s="36">
        <v>3.0721500000000001E-3</v>
      </c>
      <c r="BG45" s="36">
        <v>1.9377002000000001E-2</v>
      </c>
      <c r="BH45" s="36">
        <v>0.161388213</v>
      </c>
      <c r="BI45" s="36">
        <v>0</v>
      </c>
      <c r="BJ45" s="36">
        <v>0</v>
      </c>
      <c r="BK45" s="36">
        <v>0</v>
      </c>
      <c r="BL45" s="36">
        <v>0</v>
      </c>
    </row>
    <row r="46" spans="1:64" s="37" customFormat="1" x14ac:dyDescent="0.2">
      <c r="A46" s="8">
        <v>43</v>
      </c>
      <c r="B46" s="34" t="s">
        <v>140</v>
      </c>
      <c r="C46" s="34" t="s">
        <v>150</v>
      </c>
      <c r="D46" s="41">
        <v>4.7930773560000004</v>
      </c>
      <c r="E46" s="36">
        <v>6</v>
      </c>
      <c r="F46" s="36">
        <v>0</v>
      </c>
      <c r="G46" s="36">
        <v>0</v>
      </c>
      <c r="H46" s="36">
        <v>6</v>
      </c>
      <c r="I46" s="36">
        <v>0</v>
      </c>
      <c r="J46" s="36">
        <v>0</v>
      </c>
      <c r="K46" s="36">
        <v>0</v>
      </c>
      <c r="L46" s="36">
        <v>0</v>
      </c>
      <c r="M46" s="36">
        <v>0</v>
      </c>
      <c r="N46" s="36">
        <v>0</v>
      </c>
      <c r="O46" s="36">
        <v>4.3484879999999993E-3</v>
      </c>
      <c r="P46" s="36">
        <v>7.3331780000000001E-3</v>
      </c>
      <c r="Q46" s="36">
        <v>3.7568479999999997E-3</v>
      </c>
      <c r="R46" s="36">
        <v>5.9164000000000005E-4</v>
      </c>
      <c r="S46" s="36">
        <v>6.561473E-3</v>
      </c>
      <c r="T46" s="36">
        <v>7.7170500000000003E-4</v>
      </c>
      <c r="U46" s="36">
        <v>0</v>
      </c>
      <c r="V46" s="36">
        <v>0</v>
      </c>
      <c r="W46" s="36">
        <v>4.3484879999999993E-3</v>
      </c>
      <c r="X46" s="36">
        <v>7.3331780000000001E-3</v>
      </c>
      <c r="Y46" s="36">
        <v>1.1681666E-2</v>
      </c>
      <c r="Z46" s="36">
        <v>0</v>
      </c>
      <c r="AA46" s="36">
        <v>0</v>
      </c>
      <c r="AB46" s="36">
        <v>0</v>
      </c>
      <c r="AC46" s="36">
        <v>0</v>
      </c>
      <c r="AD46" s="36">
        <v>0</v>
      </c>
      <c r="AE46" s="36">
        <v>0</v>
      </c>
      <c r="AF46" s="36">
        <v>0</v>
      </c>
      <c r="AG46" s="36">
        <v>0</v>
      </c>
      <c r="AH46" s="36">
        <v>0</v>
      </c>
      <c r="AI46" s="36">
        <v>0</v>
      </c>
      <c r="AJ46" s="36">
        <v>0</v>
      </c>
      <c r="AK46" s="36">
        <v>0</v>
      </c>
      <c r="AL46" s="36">
        <v>0</v>
      </c>
      <c r="AM46" s="36">
        <v>0</v>
      </c>
      <c r="AN46" s="36">
        <v>0</v>
      </c>
      <c r="AO46" s="36">
        <v>0</v>
      </c>
      <c r="AP46" s="36">
        <v>1.1883972E-2</v>
      </c>
      <c r="AQ46" s="36">
        <v>6.3990619999999996E-3</v>
      </c>
      <c r="AR46" s="36">
        <v>1.8283034E-2</v>
      </c>
      <c r="AS46" s="36">
        <v>0</v>
      </c>
      <c r="AT46" s="36">
        <v>0</v>
      </c>
      <c r="AU46" s="36">
        <v>0</v>
      </c>
      <c r="AV46" s="36">
        <v>0</v>
      </c>
      <c r="AW46" s="36">
        <v>0</v>
      </c>
      <c r="AX46" s="36">
        <v>0</v>
      </c>
      <c r="AY46" s="36">
        <v>0</v>
      </c>
      <c r="AZ46" s="36">
        <v>0</v>
      </c>
      <c r="BA46" s="36">
        <v>0</v>
      </c>
      <c r="BB46" s="36">
        <v>0.56813847399999995</v>
      </c>
      <c r="BC46" s="36">
        <v>51.911308677000001</v>
      </c>
      <c r="BD46" s="36">
        <v>111.108672259</v>
      </c>
      <c r="BE46" s="36">
        <v>6.2193592857142856E-2</v>
      </c>
      <c r="BF46" s="36">
        <v>0.12438718571428571</v>
      </c>
      <c r="BG46" s="36">
        <v>0.862550971</v>
      </c>
      <c r="BH46" s="36">
        <v>5.8415774599999999</v>
      </c>
      <c r="BI46" s="36">
        <v>0</v>
      </c>
      <c r="BJ46" s="36">
        <v>0</v>
      </c>
      <c r="BK46" s="36">
        <v>0</v>
      </c>
      <c r="BL46" s="36">
        <v>0</v>
      </c>
    </row>
    <row r="47" spans="1:64" s="37" customFormat="1" x14ac:dyDescent="0.2">
      <c r="A47" s="34">
        <v>44</v>
      </c>
      <c r="B47" s="34" t="s">
        <v>140</v>
      </c>
      <c r="C47" s="34" t="s">
        <v>151</v>
      </c>
      <c r="D47" s="41">
        <v>4.8569052939999997</v>
      </c>
      <c r="E47" s="36">
        <v>6</v>
      </c>
      <c r="F47" s="36">
        <v>0</v>
      </c>
      <c r="G47" s="36">
        <v>0</v>
      </c>
      <c r="H47" s="36">
        <v>6</v>
      </c>
      <c r="I47" s="36">
        <v>0</v>
      </c>
      <c r="J47" s="36">
        <v>0</v>
      </c>
      <c r="K47" s="36">
        <v>0</v>
      </c>
      <c r="L47" s="36">
        <v>0</v>
      </c>
      <c r="M47" s="36">
        <v>0</v>
      </c>
      <c r="N47" s="36">
        <v>0</v>
      </c>
      <c r="O47" s="36">
        <v>9.0807499999999994E-4</v>
      </c>
      <c r="P47" s="36">
        <v>1.360591E-3</v>
      </c>
      <c r="Q47" s="36">
        <v>8.1821499999999996E-4</v>
      </c>
      <c r="R47" s="36">
        <v>8.9859999999999997E-5</v>
      </c>
      <c r="S47" s="36">
        <v>1.243383E-3</v>
      </c>
      <c r="T47" s="36">
        <v>1.1720799999999999E-4</v>
      </c>
      <c r="U47" s="36">
        <v>0</v>
      </c>
      <c r="V47" s="36">
        <v>0</v>
      </c>
      <c r="W47" s="36">
        <v>9.0807499999999994E-4</v>
      </c>
      <c r="X47" s="36">
        <v>1.360591E-3</v>
      </c>
      <c r="Y47" s="36">
        <v>2.2686659999999999E-3</v>
      </c>
      <c r="Z47" s="36">
        <v>0</v>
      </c>
      <c r="AA47" s="36">
        <v>0</v>
      </c>
      <c r="AB47" s="36">
        <v>0</v>
      </c>
      <c r="AC47" s="36">
        <v>0</v>
      </c>
      <c r="AD47" s="36">
        <v>0</v>
      </c>
      <c r="AE47" s="36">
        <v>0</v>
      </c>
      <c r="AF47" s="36">
        <v>0</v>
      </c>
      <c r="AG47" s="36">
        <v>0</v>
      </c>
      <c r="AH47" s="36">
        <v>0</v>
      </c>
      <c r="AI47" s="36">
        <v>0</v>
      </c>
      <c r="AJ47" s="36">
        <v>0</v>
      </c>
      <c r="AK47" s="36">
        <v>0</v>
      </c>
      <c r="AL47" s="36">
        <v>0</v>
      </c>
      <c r="AM47" s="36">
        <v>0</v>
      </c>
      <c r="AN47" s="36">
        <v>0</v>
      </c>
      <c r="AO47" s="36">
        <v>0</v>
      </c>
      <c r="AP47" s="36">
        <v>1.2828049999999999E-3</v>
      </c>
      <c r="AQ47" s="36">
        <v>6.9074100000000003E-4</v>
      </c>
      <c r="AR47" s="36">
        <v>1.9735460000000001E-3</v>
      </c>
      <c r="AS47" s="36">
        <v>0</v>
      </c>
      <c r="AT47" s="36">
        <v>0</v>
      </c>
      <c r="AU47" s="36">
        <v>0</v>
      </c>
      <c r="AV47" s="36">
        <v>0</v>
      </c>
      <c r="AW47" s="36">
        <v>0</v>
      </c>
      <c r="AX47" s="36">
        <v>0</v>
      </c>
      <c r="AY47" s="36">
        <v>0</v>
      </c>
      <c r="AZ47" s="36">
        <v>0</v>
      </c>
      <c r="BA47" s="36">
        <v>0</v>
      </c>
      <c r="BB47" s="36">
        <v>0.21275855599999999</v>
      </c>
      <c r="BC47" s="36">
        <v>11.106135382</v>
      </c>
      <c r="BD47" s="36">
        <v>26.272578323000001</v>
      </c>
      <c r="BE47" s="36">
        <v>2.329048142857143E-2</v>
      </c>
      <c r="BF47" s="36">
        <v>4.6580964285714288E-2</v>
      </c>
      <c r="BG47" s="36">
        <v>1.071140483</v>
      </c>
      <c r="BH47" s="36">
        <v>5.5022833269999998</v>
      </c>
      <c r="BI47" s="36">
        <v>0</v>
      </c>
      <c r="BJ47" s="36">
        <v>0</v>
      </c>
      <c r="BK47" s="36">
        <v>0</v>
      </c>
      <c r="BL47" s="36">
        <v>0</v>
      </c>
    </row>
    <row r="48" spans="1:64" s="37" customFormat="1" x14ac:dyDescent="0.2">
      <c r="A48" s="34">
        <v>45</v>
      </c>
      <c r="B48" s="34" t="s">
        <v>140</v>
      </c>
      <c r="C48" s="34" t="s">
        <v>152</v>
      </c>
      <c r="D48" s="41">
        <v>4.8111548759999998</v>
      </c>
      <c r="E48" s="36">
        <v>13</v>
      </c>
      <c r="F48" s="36">
        <v>0</v>
      </c>
      <c r="G48" s="36">
        <v>0</v>
      </c>
      <c r="H48" s="36">
        <v>13</v>
      </c>
      <c r="I48" s="36">
        <v>0</v>
      </c>
      <c r="J48" s="36">
        <v>0</v>
      </c>
      <c r="K48" s="36">
        <v>0</v>
      </c>
      <c r="L48" s="36">
        <v>0</v>
      </c>
      <c r="M48" s="36">
        <v>0</v>
      </c>
      <c r="N48" s="36">
        <v>0</v>
      </c>
      <c r="O48" s="36">
        <v>1.1088600000000001E-4</v>
      </c>
      <c r="P48" s="36">
        <v>1.9459300000000001E-4</v>
      </c>
      <c r="Q48" s="36">
        <v>1.0635400000000001E-4</v>
      </c>
      <c r="R48" s="36">
        <v>4.532E-6</v>
      </c>
      <c r="S48" s="36">
        <v>1.88681E-4</v>
      </c>
      <c r="T48" s="36">
        <v>5.9120000000000003E-6</v>
      </c>
      <c r="U48" s="36">
        <v>0</v>
      </c>
      <c r="V48" s="36">
        <v>0</v>
      </c>
      <c r="W48" s="36">
        <v>1.1088600000000001E-4</v>
      </c>
      <c r="X48" s="36">
        <v>1.9459300000000001E-4</v>
      </c>
      <c r="Y48" s="36">
        <v>3.0547899999999999E-4</v>
      </c>
      <c r="Z48" s="36">
        <v>0</v>
      </c>
      <c r="AA48" s="36">
        <v>0</v>
      </c>
      <c r="AB48" s="36">
        <v>0</v>
      </c>
      <c r="AC48" s="36">
        <v>0</v>
      </c>
      <c r="AD48" s="36">
        <v>0</v>
      </c>
      <c r="AE48" s="36">
        <v>0</v>
      </c>
      <c r="AF48" s="36">
        <v>0</v>
      </c>
      <c r="AG48" s="36">
        <v>0</v>
      </c>
      <c r="AH48" s="36">
        <v>0</v>
      </c>
      <c r="AI48" s="36">
        <v>0</v>
      </c>
      <c r="AJ48" s="36">
        <v>0</v>
      </c>
      <c r="AK48" s="36">
        <v>0</v>
      </c>
      <c r="AL48" s="36">
        <v>0</v>
      </c>
      <c r="AM48" s="36">
        <v>0</v>
      </c>
      <c r="AN48" s="36">
        <v>0</v>
      </c>
      <c r="AO48" s="36">
        <v>0</v>
      </c>
      <c r="AP48" s="36">
        <v>2.4344699999999999E-4</v>
      </c>
      <c r="AQ48" s="36">
        <v>1.31087E-4</v>
      </c>
      <c r="AR48" s="36">
        <v>3.7453399999999999E-4</v>
      </c>
      <c r="AS48" s="36">
        <v>0</v>
      </c>
      <c r="AT48" s="36">
        <v>0</v>
      </c>
      <c r="AU48" s="36">
        <v>0</v>
      </c>
      <c r="AV48" s="36">
        <v>0</v>
      </c>
      <c r="AW48" s="36">
        <v>0</v>
      </c>
      <c r="AX48" s="36">
        <v>0</v>
      </c>
      <c r="AY48" s="36">
        <v>0</v>
      </c>
      <c r="AZ48" s="36">
        <v>0</v>
      </c>
      <c r="BA48" s="36">
        <v>0</v>
      </c>
      <c r="BB48" s="36">
        <v>0.125630561</v>
      </c>
      <c r="BC48" s="36">
        <v>11.472843231000001</v>
      </c>
      <c r="BD48" s="36">
        <v>24.725834404</v>
      </c>
      <c r="BE48" s="36">
        <v>1.3752660000000002E-2</v>
      </c>
      <c r="BF48" s="36">
        <v>2.7505321428571431E-2</v>
      </c>
      <c r="BG48" s="36">
        <v>1.2818569E-2</v>
      </c>
      <c r="BH48" s="36">
        <v>0.91051398100000003</v>
      </c>
      <c r="BI48" s="36">
        <v>0</v>
      </c>
      <c r="BJ48" s="36">
        <v>0</v>
      </c>
      <c r="BK48" s="36">
        <v>0</v>
      </c>
      <c r="BL48" s="36">
        <v>0</v>
      </c>
    </row>
    <row r="49" spans="1:64" s="37" customFormat="1" x14ac:dyDescent="0.2">
      <c r="A49" s="34">
        <v>46</v>
      </c>
      <c r="B49" s="34" t="s">
        <v>140</v>
      </c>
      <c r="C49" s="34" t="s">
        <v>153</v>
      </c>
      <c r="D49" s="41">
        <v>4.7217376499999997</v>
      </c>
      <c r="E49" s="36">
        <v>57</v>
      </c>
      <c r="F49" s="36">
        <v>0</v>
      </c>
      <c r="G49" s="36">
        <v>3</v>
      </c>
      <c r="H49" s="36">
        <v>54</v>
      </c>
      <c r="I49" s="36">
        <v>0</v>
      </c>
      <c r="J49" s="36">
        <v>0</v>
      </c>
      <c r="K49" s="36">
        <v>0</v>
      </c>
      <c r="L49" s="36">
        <v>0</v>
      </c>
      <c r="M49" s="36">
        <v>0</v>
      </c>
      <c r="N49" s="36">
        <v>0</v>
      </c>
      <c r="O49" s="36">
        <v>0</v>
      </c>
      <c r="P49" s="36">
        <v>0</v>
      </c>
      <c r="Q49" s="36">
        <v>0</v>
      </c>
      <c r="R49" s="36">
        <v>0</v>
      </c>
      <c r="S49" s="36">
        <v>0</v>
      </c>
      <c r="T49" s="36">
        <v>0</v>
      </c>
      <c r="U49" s="36">
        <v>2.7E-2</v>
      </c>
      <c r="V49" s="36">
        <v>6.4799999999999996E-2</v>
      </c>
      <c r="W49" s="36">
        <v>2.7E-2</v>
      </c>
      <c r="X49" s="36">
        <v>6.4799999999999996E-2</v>
      </c>
      <c r="Y49" s="36">
        <v>9.1799999999999993E-2</v>
      </c>
      <c r="Z49" s="36">
        <v>0</v>
      </c>
      <c r="AA49" s="36">
        <v>0</v>
      </c>
      <c r="AB49" s="36">
        <v>0</v>
      </c>
      <c r="AC49" s="36">
        <v>0</v>
      </c>
      <c r="AD49" s="36">
        <v>0</v>
      </c>
      <c r="AE49" s="36">
        <v>0</v>
      </c>
      <c r="AF49" s="36">
        <v>0</v>
      </c>
      <c r="AG49" s="36">
        <v>4.7606102564102561E-3</v>
      </c>
      <c r="AH49" s="36">
        <v>8.0985094017094004E-3</v>
      </c>
      <c r="AI49" s="36">
        <v>2.5937117948717947E-2</v>
      </c>
      <c r="AJ49" s="36">
        <v>0</v>
      </c>
      <c r="AK49" s="36">
        <v>0</v>
      </c>
      <c r="AL49" s="36">
        <v>0</v>
      </c>
      <c r="AM49" s="36">
        <v>4.7606102564102561E-3</v>
      </c>
      <c r="AN49" s="36">
        <v>8.0985094017094004E-3</v>
      </c>
      <c r="AO49" s="36">
        <v>2.5937117948717947E-2</v>
      </c>
      <c r="AP49" s="36">
        <v>8.5238704999999998E-2</v>
      </c>
      <c r="AQ49" s="36">
        <v>4.5897764000000001E-2</v>
      </c>
      <c r="AR49" s="36">
        <v>0.13113646900000001</v>
      </c>
      <c r="AS49" s="36">
        <v>0</v>
      </c>
      <c r="AT49" s="36">
        <v>0</v>
      </c>
      <c r="AU49" s="36">
        <v>0</v>
      </c>
      <c r="AV49" s="36">
        <v>0</v>
      </c>
      <c r="AW49" s="36">
        <v>0</v>
      </c>
      <c r="AX49" s="36">
        <v>0</v>
      </c>
      <c r="AY49" s="36">
        <v>0</v>
      </c>
      <c r="AZ49" s="36">
        <v>0</v>
      </c>
      <c r="BA49" s="36">
        <v>0</v>
      </c>
      <c r="BB49" s="36">
        <v>3.3394700000000002E-3</v>
      </c>
      <c r="BC49" s="36">
        <v>0.15417325800000001</v>
      </c>
      <c r="BD49" s="36">
        <v>0.32283989000000002</v>
      </c>
      <c r="BE49" s="36">
        <v>3.6556857142857149E-4</v>
      </c>
      <c r="BF49" s="36">
        <v>7.3113714285714297E-4</v>
      </c>
      <c r="BG49" s="36">
        <v>1.3675440000000001E-2</v>
      </c>
      <c r="BH49" s="36">
        <v>2.1899199999999999E-4</v>
      </c>
      <c r="BI49" s="36">
        <v>0</v>
      </c>
      <c r="BJ49" s="36">
        <v>0</v>
      </c>
      <c r="BK49" s="36">
        <v>0</v>
      </c>
      <c r="BL49" s="36">
        <v>0</v>
      </c>
    </row>
    <row r="50" spans="1:64" s="37" customFormat="1" x14ac:dyDescent="0.2">
      <c r="A50" s="34">
        <v>47</v>
      </c>
      <c r="B50" s="34" t="s">
        <v>140</v>
      </c>
      <c r="C50" s="34" t="s">
        <v>154</v>
      </c>
      <c r="D50" s="41">
        <v>4.4237060890000004</v>
      </c>
      <c r="E50" s="36">
        <v>40</v>
      </c>
      <c r="F50" s="36">
        <v>0</v>
      </c>
      <c r="G50" s="36">
        <v>0</v>
      </c>
      <c r="H50" s="36">
        <v>40</v>
      </c>
      <c r="I50" s="36">
        <v>0</v>
      </c>
      <c r="J50" s="36">
        <v>0</v>
      </c>
      <c r="K50" s="36">
        <v>0</v>
      </c>
      <c r="L50" s="36">
        <v>0</v>
      </c>
      <c r="M50" s="36">
        <v>0</v>
      </c>
      <c r="N50" s="36">
        <v>0</v>
      </c>
      <c r="O50" s="36">
        <v>0</v>
      </c>
      <c r="P50" s="36">
        <v>0</v>
      </c>
      <c r="Q50" s="36">
        <v>0</v>
      </c>
      <c r="R50" s="36">
        <v>0</v>
      </c>
      <c r="S50" s="36">
        <v>0</v>
      </c>
      <c r="T50" s="36">
        <v>0</v>
      </c>
      <c r="U50" s="36">
        <v>0</v>
      </c>
      <c r="V50" s="36">
        <v>0</v>
      </c>
      <c r="W50" s="36">
        <v>0</v>
      </c>
      <c r="X50" s="36">
        <v>0</v>
      </c>
      <c r="Y50" s="36">
        <v>0</v>
      </c>
      <c r="Z50" s="36">
        <v>0</v>
      </c>
      <c r="AA50" s="36">
        <v>0</v>
      </c>
      <c r="AB50" s="36">
        <v>0</v>
      </c>
      <c r="AC50" s="36">
        <v>0</v>
      </c>
      <c r="AD50" s="36">
        <v>0</v>
      </c>
      <c r="AE50" s="36">
        <v>0</v>
      </c>
      <c r="AF50" s="36">
        <v>0</v>
      </c>
      <c r="AG50" s="36">
        <v>0</v>
      </c>
      <c r="AH50" s="36">
        <v>0</v>
      </c>
      <c r="AI50" s="36">
        <v>0</v>
      </c>
      <c r="AJ50" s="36">
        <v>0</v>
      </c>
      <c r="AK50" s="36">
        <v>0</v>
      </c>
      <c r="AL50" s="36">
        <v>0</v>
      </c>
      <c r="AM50" s="36">
        <v>0</v>
      </c>
      <c r="AN50" s="36">
        <v>0</v>
      </c>
      <c r="AO50" s="36">
        <v>0</v>
      </c>
      <c r="AP50" s="36">
        <v>0</v>
      </c>
      <c r="AQ50" s="36">
        <v>0</v>
      </c>
      <c r="AR50" s="36">
        <v>0</v>
      </c>
      <c r="AS50" s="36">
        <v>0</v>
      </c>
      <c r="AT50" s="36">
        <v>0</v>
      </c>
      <c r="AU50" s="36">
        <v>0</v>
      </c>
      <c r="AV50" s="36">
        <v>0</v>
      </c>
      <c r="AW50" s="36">
        <v>0</v>
      </c>
      <c r="AX50" s="36">
        <v>0</v>
      </c>
      <c r="AY50" s="36">
        <v>0</v>
      </c>
      <c r="AZ50" s="36">
        <v>0</v>
      </c>
      <c r="BA50" s="36">
        <v>0</v>
      </c>
      <c r="BB50" s="36">
        <v>0</v>
      </c>
      <c r="BC50" s="36">
        <v>0</v>
      </c>
      <c r="BD50" s="36">
        <v>0</v>
      </c>
      <c r="BE50" s="36">
        <v>0</v>
      </c>
      <c r="BF50" s="36">
        <v>0</v>
      </c>
      <c r="BG50" s="36">
        <v>0</v>
      </c>
      <c r="BH50" s="36">
        <v>0</v>
      </c>
      <c r="BI50" s="36">
        <v>0</v>
      </c>
      <c r="BJ50" s="36">
        <v>0</v>
      </c>
      <c r="BK50" s="36">
        <v>0</v>
      </c>
      <c r="BL50" s="36">
        <v>0</v>
      </c>
    </row>
    <row r="51" spans="1:64" s="37" customFormat="1" x14ac:dyDescent="0.2">
      <c r="A51" s="34">
        <v>48</v>
      </c>
      <c r="B51" s="34" t="s">
        <v>140</v>
      </c>
      <c r="C51" s="34" t="s">
        <v>155</v>
      </c>
      <c r="D51" s="41">
        <v>4.8202276560000001</v>
      </c>
      <c r="E51" s="36">
        <v>55</v>
      </c>
      <c r="F51" s="36">
        <v>0</v>
      </c>
      <c r="G51" s="36">
        <v>1</v>
      </c>
      <c r="H51" s="36">
        <v>54</v>
      </c>
      <c r="I51" s="36">
        <v>0</v>
      </c>
      <c r="J51" s="36">
        <v>0</v>
      </c>
      <c r="K51" s="36">
        <v>0</v>
      </c>
      <c r="L51" s="36">
        <v>0</v>
      </c>
      <c r="M51" s="36">
        <v>0</v>
      </c>
      <c r="N51" s="36">
        <v>0</v>
      </c>
      <c r="O51" s="36">
        <v>0</v>
      </c>
      <c r="P51" s="36">
        <v>0</v>
      </c>
      <c r="Q51" s="36">
        <v>0</v>
      </c>
      <c r="R51" s="36">
        <v>0</v>
      </c>
      <c r="S51" s="36">
        <v>0</v>
      </c>
      <c r="T51" s="36">
        <v>0</v>
      </c>
      <c r="U51" s="36">
        <v>0</v>
      </c>
      <c r="V51" s="36">
        <v>0</v>
      </c>
      <c r="W51" s="36">
        <v>0</v>
      </c>
      <c r="X51" s="36">
        <v>0</v>
      </c>
      <c r="Y51" s="36">
        <v>0</v>
      </c>
      <c r="Z51" s="36">
        <v>0</v>
      </c>
      <c r="AA51" s="36">
        <v>0</v>
      </c>
      <c r="AB51" s="36">
        <v>0</v>
      </c>
      <c r="AC51" s="36">
        <v>0</v>
      </c>
      <c r="AD51" s="36">
        <v>0</v>
      </c>
      <c r="AE51" s="36">
        <v>0</v>
      </c>
      <c r="AF51" s="36">
        <v>0</v>
      </c>
      <c r="AG51" s="36">
        <v>0</v>
      </c>
      <c r="AH51" s="36">
        <v>0</v>
      </c>
      <c r="AI51" s="36">
        <v>0</v>
      </c>
      <c r="AJ51" s="36">
        <v>0</v>
      </c>
      <c r="AK51" s="36">
        <v>0</v>
      </c>
      <c r="AL51" s="36">
        <v>0</v>
      </c>
      <c r="AM51" s="36">
        <v>0</v>
      </c>
      <c r="AN51" s="36">
        <v>0</v>
      </c>
      <c r="AO51" s="36">
        <v>0</v>
      </c>
      <c r="AP51" s="36">
        <v>0</v>
      </c>
      <c r="AQ51" s="36">
        <v>0</v>
      </c>
      <c r="AR51" s="36">
        <v>0</v>
      </c>
      <c r="AS51" s="36">
        <v>0</v>
      </c>
      <c r="AT51" s="36">
        <v>0</v>
      </c>
      <c r="AU51" s="36">
        <v>0</v>
      </c>
      <c r="AV51" s="36">
        <v>0</v>
      </c>
      <c r="AW51" s="36">
        <v>0</v>
      </c>
      <c r="AX51" s="36">
        <v>0</v>
      </c>
      <c r="AY51" s="36">
        <v>0</v>
      </c>
      <c r="AZ51" s="36">
        <v>0</v>
      </c>
      <c r="BA51" s="36">
        <v>0</v>
      </c>
      <c r="BB51" s="36">
        <v>1.4923466999999999E-2</v>
      </c>
      <c r="BC51" s="36">
        <v>0.83465235000000004</v>
      </c>
      <c r="BD51" s="36">
        <v>1.7823453499999999</v>
      </c>
      <c r="BE51" s="36">
        <v>1.6336571428571429E-3</v>
      </c>
      <c r="BF51" s="36">
        <v>3.2673157142857146E-3</v>
      </c>
      <c r="BG51" s="36">
        <v>8.5284101000000001E-2</v>
      </c>
      <c r="BH51" s="36">
        <v>0.45361267799999999</v>
      </c>
      <c r="BI51" s="36">
        <v>0</v>
      </c>
      <c r="BJ51" s="36">
        <v>0</v>
      </c>
      <c r="BK51" s="36">
        <v>0</v>
      </c>
      <c r="BL51" s="36">
        <v>0</v>
      </c>
    </row>
    <row r="52" spans="1:64" s="37" customFormat="1" x14ac:dyDescent="0.2">
      <c r="A52" s="34">
        <v>49</v>
      </c>
      <c r="B52" s="34" t="s">
        <v>140</v>
      </c>
      <c r="C52" s="34" t="s">
        <v>156</v>
      </c>
      <c r="D52" s="41">
        <v>4.901255462</v>
      </c>
      <c r="E52" s="36">
        <v>23</v>
      </c>
      <c r="F52" s="36">
        <v>0</v>
      </c>
      <c r="G52" s="36">
        <v>1</v>
      </c>
      <c r="H52" s="36">
        <v>22</v>
      </c>
      <c r="I52" s="36">
        <v>0</v>
      </c>
      <c r="J52" s="36">
        <v>0</v>
      </c>
      <c r="K52" s="36">
        <v>0</v>
      </c>
      <c r="L52" s="36">
        <v>0</v>
      </c>
      <c r="M52" s="36">
        <v>0</v>
      </c>
      <c r="N52" s="36">
        <v>0</v>
      </c>
      <c r="O52" s="36">
        <v>1.8676590000000002E-3</v>
      </c>
      <c r="P52" s="36">
        <v>3.2234070000000002E-3</v>
      </c>
      <c r="Q52" s="36">
        <v>1.8104610000000002E-3</v>
      </c>
      <c r="R52" s="36">
        <v>5.7198000000000004E-5</v>
      </c>
      <c r="S52" s="36">
        <v>3.1488000000000002E-3</v>
      </c>
      <c r="T52" s="36">
        <v>7.4606999999999999E-5</v>
      </c>
      <c r="U52" s="36">
        <v>5.1000000000000004E-2</v>
      </c>
      <c r="V52" s="36">
        <v>0.12239999999999999</v>
      </c>
      <c r="W52" s="36">
        <v>5.2867659000000004E-2</v>
      </c>
      <c r="X52" s="36">
        <v>0.12562340699999999</v>
      </c>
      <c r="Y52" s="36">
        <v>0.178491066</v>
      </c>
      <c r="Z52" s="36">
        <v>0</v>
      </c>
      <c r="AA52" s="36">
        <v>0</v>
      </c>
      <c r="AB52" s="36">
        <v>0</v>
      </c>
      <c r="AC52" s="36">
        <v>0</v>
      </c>
      <c r="AD52" s="36">
        <v>0</v>
      </c>
      <c r="AE52" s="36">
        <v>0</v>
      </c>
      <c r="AF52" s="36">
        <v>0</v>
      </c>
      <c r="AG52" s="36">
        <v>9.2845706419944461E-3</v>
      </c>
      <c r="AH52" s="36">
        <v>1.5794442011668713E-2</v>
      </c>
      <c r="AI52" s="36">
        <v>5.0584902118452499E-2</v>
      </c>
      <c r="AJ52" s="36">
        <v>0</v>
      </c>
      <c r="AK52" s="36">
        <v>0</v>
      </c>
      <c r="AL52" s="36">
        <v>0</v>
      </c>
      <c r="AM52" s="36">
        <v>9.2845706419944461E-3</v>
      </c>
      <c r="AN52" s="36">
        <v>1.5794442011668713E-2</v>
      </c>
      <c r="AO52" s="36">
        <v>5.0584902118452499E-2</v>
      </c>
      <c r="AP52" s="36">
        <v>0.190046252</v>
      </c>
      <c r="AQ52" s="36">
        <v>0.102332597</v>
      </c>
      <c r="AR52" s="36">
        <v>0.292378849</v>
      </c>
      <c r="AS52" s="36">
        <v>0</v>
      </c>
      <c r="AT52" s="36">
        <v>0</v>
      </c>
      <c r="AU52" s="36">
        <v>0</v>
      </c>
      <c r="AV52" s="36">
        <v>0</v>
      </c>
      <c r="AW52" s="36">
        <v>0</v>
      </c>
      <c r="AX52" s="36">
        <v>0</v>
      </c>
      <c r="AY52" s="36">
        <v>0</v>
      </c>
      <c r="AZ52" s="36">
        <v>0</v>
      </c>
      <c r="BA52" s="36">
        <v>0</v>
      </c>
      <c r="BB52" s="36">
        <v>0.232186436</v>
      </c>
      <c r="BC52" s="36">
        <v>12.146314839</v>
      </c>
      <c r="BD52" s="36">
        <v>26.715558193</v>
      </c>
      <c r="BE52" s="36">
        <v>2.5417234285714286E-2</v>
      </c>
      <c r="BF52" s="36">
        <v>5.0834468571428572E-2</v>
      </c>
      <c r="BG52" s="36">
        <v>0.11996817899999999</v>
      </c>
      <c r="BH52" s="36">
        <v>1.5402218780000001</v>
      </c>
      <c r="BI52" s="36">
        <v>0</v>
      </c>
      <c r="BJ52" s="36">
        <v>0</v>
      </c>
      <c r="BK52" s="36">
        <v>0</v>
      </c>
      <c r="BL52" s="36">
        <v>0</v>
      </c>
    </row>
    <row r="53" spans="1:64" s="37" customFormat="1" x14ac:dyDescent="0.2">
      <c r="A53" s="34">
        <v>50</v>
      </c>
      <c r="B53" s="34" t="s">
        <v>140</v>
      </c>
      <c r="C53" s="34" t="s">
        <v>157</v>
      </c>
      <c r="D53" s="41">
        <v>5.0067471990000003</v>
      </c>
      <c r="E53" s="36">
        <v>3</v>
      </c>
      <c r="F53" s="36">
        <v>0</v>
      </c>
      <c r="G53" s="36">
        <v>0</v>
      </c>
      <c r="H53" s="36">
        <v>3</v>
      </c>
      <c r="I53" s="36">
        <v>5.603544858864306E-5</v>
      </c>
      <c r="J53" s="36">
        <v>2.5424502890847925E-2</v>
      </c>
      <c r="K53" s="36">
        <v>5.603544858864306E-5</v>
      </c>
      <c r="L53" s="36">
        <v>0</v>
      </c>
      <c r="M53" s="36">
        <v>7.4805383394373013E-3</v>
      </c>
      <c r="N53" s="36">
        <v>1.7999999999999267E-2</v>
      </c>
      <c r="O53" s="36">
        <v>4.2161890000000004E-3</v>
      </c>
      <c r="P53" s="36">
        <v>6.7191789999999996E-3</v>
      </c>
      <c r="Q53" s="36">
        <v>3.8291050000000002E-3</v>
      </c>
      <c r="R53" s="36">
        <v>3.87084E-4</v>
      </c>
      <c r="S53" s="36">
        <v>6.2142859999999994E-3</v>
      </c>
      <c r="T53" s="36">
        <v>5.0489299999999997E-4</v>
      </c>
      <c r="U53" s="36">
        <v>0</v>
      </c>
      <c r="V53" s="36">
        <v>0</v>
      </c>
      <c r="W53" s="36">
        <v>4.2722244485886435E-3</v>
      </c>
      <c r="X53" s="36">
        <v>3.2143681890847924E-2</v>
      </c>
      <c r="Y53" s="36">
        <v>3.6415906339436567E-2</v>
      </c>
      <c r="Z53" s="36">
        <v>6.4413573067939178E-6</v>
      </c>
      <c r="AA53" s="36">
        <v>1.3784504636538984E-6</v>
      </c>
      <c r="AB53" s="36">
        <v>1.3784499999999999E-6</v>
      </c>
      <c r="AC53" s="36">
        <v>2.8263086328903431E-7</v>
      </c>
      <c r="AD53" s="36">
        <v>2.9701729281565866E-4</v>
      </c>
      <c r="AE53" s="36">
        <v>2.6731556353409278E-3</v>
      </c>
      <c r="AF53" s="36">
        <v>2.9701729281565864E-3</v>
      </c>
      <c r="AG53" s="36">
        <v>0</v>
      </c>
      <c r="AH53" s="36">
        <v>0</v>
      </c>
      <c r="AI53" s="36">
        <v>0</v>
      </c>
      <c r="AJ53" s="36">
        <v>1.4069050050344148E-7</v>
      </c>
      <c r="AK53" s="36">
        <v>1.7001637704200841E-7</v>
      </c>
      <c r="AL53" s="36">
        <v>4.2522479479299449E-7</v>
      </c>
      <c r="AM53" s="36">
        <v>4.233213637924758E-7</v>
      </c>
      <c r="AN53" s="36">
        <v>2.9718730919270066E-4</v>
      </c>
      <c r="AO53" s="36">
        <v>2.6735808601357209E-3</v>
      </c>
      <c r="AP53" s="36">
        <v>1.3147084999999999E-2</v>
      </c>
      <c r="AQ53" s="36">
        <v>7.0791990000000004E-3</v>
      </c>
      <c r="AR53" s="36">
        <v>2.0226284000000001E-2</v>
      </c>
      <c r="AS53" s="36">
        <v>0</v>
      </c>
      <c r="AT53" s="36">
        <v>0</v>
      </c>
      <c r="AU53" s="36">
        <v>0</v>
      </c>
      <c r="AV53" s="36">
        <v>0</v>
      </c>
      <c r="AW53" s="36">
        <v>0</v>
      </c>
      <c r="AX53" s="36">
        <v>0</v>
      </c>
      <c r="AY53" s="36">
        <v>0</v>
      </c>
      <c r="AZ53" s="36">
        <v>0</v>
      </c>
      <c r="BA53" s="36">
        <v>0</v>
      </c>
      <c r="BB53" s="36">
        <v>0</v>
      </c>
      <c r="BC53" s="36">
        <v>0</v>
      </c>
      <c r="BD53" s="36">
        <v>0</v>
      </c>
      <c r="BE53" s="36">
        <v>0</v>
      </c>
      <c r="BF53" s="36">
        <v>0</v>
      </c>
      <c r="BG53" s="36">
        <v>0.21170635700000001</v>
      </c>
      <c r="BH53" s="36">
        <v>1.213786386</v>
      </c>
      <c r="BI53" s="36">
        <v>0</v>
      </c>
      <c r="BJ53" s="36">
        <v>0</v>
      </c>
      <c r="BK53" s="36">
        <v>0</v>
      </c>
      <c r="BL53" s="36">
        <v>0</v>
      </c>
    </row>
    <row r="54" spans="1:64" s="37" customFormat="1" x14ac:dyDescent="0.2">
      <c r="A54" s="34">
        <v>51</v>
      </c>
      <c r="B54" s="34" t="s">
        <v>140</v>
      </c>
      <c r="C54" s="34" t="s">
        <v>158</v>
      </c>
      <c r="D54" s="41">
        <v>5.0186461470000001</v>
      </c>
      <c r="E54" s="36">
        <v>31</v>
      </c>
      <c r="F54" s="36">
        <v>0</v>
      </c>
      <c r="G54" s="36">
        <v>3</v>
      </c>
      <c r="H54" s="36">
        <v>28</v>
      </c>
      <c r="I54" s="36">
        <v>0</v>
      </c>
      <c r="J54" s="36">
        <v>0</v>
      </c>
      <c r="K54" s="36">
        <v>0</v>
      </c>
      <c r="L54" s="36">
        <v>0</v>
      </c>
      <c r="M54" s="36">
        <v>0</v>
      </c>
      <c r="N54" s="36">
        <v>0</v>
      </c>
      <c r="O54" s="36">
        <v>1.9944145999999999E-2</v>
      </c>
      <c r="P54" s="36">
        <v>3.1559932999999998E-2</v>
      </c>
      <c r="Q54" s="36">
        <v>1.8274624999999999E-2</v>
      </c>
      <c r="R54" s="36">
        <v>1.669521E-3</v>
      </c>
      <c r="S54" s="36">
        <v>2.9382295999999999E-2</v>
      </c>
      <c r="T54" s="36">
        <v>2.1776370000000001E-3</v>
      </c>
      <c r="U54" s="36">
        <v>8.1000000000000003E-2</v>
      </c>
      <c r="V54" s="36">
        <v>0.19439999999999999</v>
      </c>
      <c r="W54" s="36">
        <v>0.100944146</v>
      </c>
      <c r="X54" s="36">
        <v>0.225959933</v>
      </c>
      <c r="Y54" s="36">
        <v>0.32690407900000001</v>
      </c>
      <c r="Z54" s="36">
        <v>0</v>
      </c>
      <c r="AA54" s="36">
        <v>0</v>
      </c>
      <c r="AB54" s="36">
        <v>0</v>
      </c>
      <c r="AC54" s="36">
        <v>0</v>
      </c>
      <c r="AD54" s="36">
        <v>0</v>
      </c>
      <c r="AE54" s="36">
        <v>0</v>
      </c>
      <c r="AF54" s="36">
        <v>0</v>
      </c>
      <c r="AG54" s="36">
        <v>1.5230898192294947E-2</v>
      </c>
      <c r="AH54" s="36">
        <v>2.5910033706432779E-2</v>
      </c>
      <c r="AI54" s="36">
        <v>8.298213497871039E-2</v>
      </c>
      <c r="AJ54" s="36">
        <v>0</v>
      </c>
      <c r="AK54" s="36">
        <v>0</v>
      </c>
      <c r="AL54" s="36">
        <v>0</v>
      </c>
      <c r="AM54" s="36">
        <v>1.5230898192294947E-2</v>
      </c>
      <c r="AN54" s="36">
        <v>2.5910033706432779E-2</v>
      </c>
      <c r="AO54" s="36">
        <v>8.298213497871039E-2</v>
      </c>
      <c r="AP54" s="36">
        <v>0.27177035999999999</v>
      </c>
      <c r="AQ54" s="36">
        <v>0.146337886</v>
      </c>
      <c r="AR54" s="36">
        <v>0.41810824599999996</v>
      </c>
      <c r="AS54" s="36">
        <v>0</v>
      </c>
      <c r="AT54" s="36">
        <v>0</v>
      </c>
      <c r="AU54" s="36">
        <v>0</v>
      </c>
      <c r="AV54" s="36">
        <v>0</v>
      </c>
      <c r="AW54" s="36">
        <v>0</v>
      </c>
      <c r="AX54" s="36">
        <v>0</v>
      </c>
      <c r="AY54" s="36">
        <v>0</v>
      </c>
      <c r="AZ54" s="36">
        <v>0</v>
      </c>
      <c r="BA54" s="36">
        <v>0</v>
      </c>
      <c r="BB54" s="36">
        <v>0.98456159499999996</v>
      </c>
      <c r="BC54" s="36">
        <v>71.724638892000002</v>
      </c>
      <c r="BD54" s="36">
        <v>163.07649362500001</v>
      </c>
      <c r="BE54" s="36">
        <v>0.10777904571428573</v>
      </c>
      <c r="BF54" s="36">
        <v>0.21555809285714289</v>
      </c>
      <c r="BG54" s="36">
        <v>0.62941006300000002</v>
      </c>
      <c r="BH54" s="36">
        <v>7.091667127</v>
      </c>
      <c r="BI54" s="36">
        <v>0</v>
      </c>
      <c r="BJ54" s="36">
        <v>0</v>
      </c>
      <c r="BK54" s="36">
        <v>0</v>
      </c>
      <c r="BL54" s="36">
        <v>0</v>
      </c>
    </row>
    <row r="55" spans="1:64" s="37" customFormat="1" x14ac:dyDescent="0.2">
      <c r="A55" s="34">
        <v>52</v>
      </c>
      <c r="B55" s="34" t="s">
        <v>140</v>
      </c>
      <c r="C55" s="34" t="s">
        <v>159</v>
      </c>
      <c r="D55" s="41">
        <v>4.6479087799999999</v>
      </c>
      <c r="E55" s="36">
        <v>4</v>
      </c>
      <c r="F55" s="36">
        <v>0</v>
      </c>
      <c r="G55" s="36">
        <v>0</v>
      </c>
      <c r="H55" s="36">
        <v>4</v>
      </c>
      <c r="I55" s="36">
        <v>0</v>
      </c>
      <c r="J55" s="36">
        <v>0</v>
      </c>
      <c r="K55" s="36">
        <v>0</v>
      </c>
      <c r="L55" s="36">
        <v>0</v>
      </c>
      <c r="M55" s="36">
        <v>0</v>
      </c>
      <c r="N55" s="36">
        <v>0</v>
      </c>
      <c r="O55" s="36">
        <v>0</v>
      </c>
      <c r="P55" s="36">
        <v>0</v>
      </c>
      <c r="Q55" s="36">
        <v>0</v>
      </c>
      <c r="R55" s="36">
        <v>0</v>
      </c>
      <c r="S55" s="36">
        <v>0</v>
      </c>
      <c r="T55" s="36">
        <v>0</v>
      </c>
      <c r="U55" s="36">
        <v>0</v>
      </c>
      <c r="V55" s="36">
        <v>0</v>
      </c>
      <c r="W55" s="36">
        <v>0</v>
      </c>
      <c r="X55" s="36">
        <v>0</v>
      </c>
      <c r="Y55" s="36">
        <v>0</v>
      </c>
      <c r="Z55" s="36">
        <v>0</v>
      </c>
      <c r="AA55" s="36">
        <v>0</v>
      </c>
      <c r="AB55" s="36">
        <v>0</v>
      </c>
      <c r="AC55" s="36">
        <v>0</v>
      </c>
      <c r="AD55" s="36">
        <v>0</v>
      </c>
      <c r="AE55" s="36">
        <v>0</v>
      </c>
      <c r="AF55" s="36">
        <v>0</v>
      </c>
      <c r="AG55" s="36">
        <v>0</v>
      </c>
      <c r="AH55" s="36">
        <v>0</v>
      </c>
      <c r="AI55" s="36">
        <v>0</v>
      </c>
      <c r="AJ55" s="36">
        <v>0</v>
      </c>
      <c r="AK55" s="36">
        <v>0</v>
      </c>
      <c r="AL55" s="36">
        <v>0</v>
      </c>
      <c r="AM55" s="36">
        <v>0</v>
      </c>
      <c r="AN55" s="36">
        <v>0</v>
      </c>
      <c r="AO55" s="36">
        <v>0</v>
      </c>
      <c r="AP55" s="36">
        <v>0</v>
      </c>
      <c r="AQ55" s="36">
        <v>0</v>
      </c>
      <c r="AR55" s="36">
        <v>0</v>
      </c>
      <c r="AS55" s="36">
        <v>0</v>
      </c>
      <c r="AT55" s="36">
        <v>0</v>
      </c>
      <c r="AU55" s="36">
        <v>0</v>
      </c>
      <c r="AV55" s="36">
        <v>0</v>
      </c>
      <c r="AW55" s="36">
        <v>0</v>
      </c>
      <c r="AX55" s="36">
        <v>0</v>
      </c>
      <c r="AY55" s="36">
        <v>0</v>
      </c>
      <c r="AZ55" s="36">
        <v>0</v>
      </c>
      <c r="BA55" s="36">
        <v>0</v>
      </c>
      <c r="BB55" s="36">
        <v>1.026606E-2</v>
      </c>
      <c r="BC55" s="36">
        <v>0.30773835999999999</v>
      </c>
      <c r="BD55" s="36">
        <v>0.62095426399999998</v>
      </c>
      <c r="BE55" s="36">
        <v>1.1238157142857144E-3</v>
      </c>
      <c r="BF55" s="36">
        <v>2.2476314285714287E-3</v>
      </c>
      <c r="BG55" s="36">
        <v>1.4022659999999999E-2</v>
      </c>
      <c r="BH55" s="36">
        <v>0.57222168699999998</v>
      </c>
      <c r="BI55" s="36">
        <v>0</v>
      </c>
      <c r="BJ55" s="36">
        <v>0</v>
      </c>
      <c r="BK55" s="36">
        <v>0</v>
      </c>
      <c r="BL55" s="36">
        <v>0</v>
      </c>
    </row>
    <row r="56" spans="1:64" s="37" customFormat="1" x14ac:dyDescent="0.2">
      <c r="A56" s="34">
        <v>53</v>
      </c>
      <c r="B56" s="34" t="s">
        <v>161</v>
      </c>
      <c r="C56" s="34" t="s">
        <v>160</v>
      </c>
      <c r="D56" s="41">
        <v>4.661189298</v>
      </c>
      <c r="E56" s="36">
        <v>318</v>
      </c>
      <c r="F56" s="36">
        <v>0</v>
      </c>
      <c r="G56" s="36">
        <v>0</v>
      </c>
      <c r="H56" s="36">
        <v>318</v>
      </c>
      <c r="I56" s="36">
        <v>0</v>
      </c>
      <c r="J56" s="36">
        <v>0</v>
      </c>
      <c r="K56" s="36">
        <v>0</v>
      </c>
      <c r="L56" s="36">
        <v>0</v>
      </c>
      <c r="M56" s="36">
        <v>0</v>
      </c>
      <c r="N56" s="36">
        <v>0</v>
      </c>
      <c r="O56" s="36">
        <v>0</v>
      </c>
      <c r="P56" s="36">
        <v>0</v>
      </c>
      <c r="Q56" s="36">
        <v>0</v>
      </c>
      <c r="R56" s="36">
        <v>0</v>
      </c>
      <c r="S56" s="36">
        <v>0</v>
      </c>
      <c r="T56" s="36">
        <v>0</v>
      </c>
      <c r="U56" s="36">
        <v>0</v>
      </c>
      <c r="V56" s="36">
        <v>0</v>
      </c>
      <c r="W56" s="36">
        <v>0</v>
      </c>
      <c r="X56" s="36">
        <v>0</v>
      </c>
      <c r="Y56" s="36">
        <v>0</v>
      </c>
      <c r="Z56" s="36">
        <v>0</v>
      </c>
      <c r="AA56" s="36">
        <v>0</v>
      </c>
      <c r="AB56" s="36">
        <v>0</v>
      </c>
      <c r="AC56" s="36">
        <v>0</v>
      </c>
      <c r="AD56" s="36">
        <v>0</v>
      </c>
      <c r="AE56" s="36">
        <v>0</v>
      </c>
      <c r="AF56" s="36">
        <v>0</v>
      </c>
      <c r="AG56" s="36">
        <v>0</v>
      </c>
      <c r="AH56" s="36">
        <v>0</v>
      </c>
      <c r="AI56" s="36">
        <v>0</v>
      </c>
      <c r="AJ56" s="36">
        <v>0</v>
      </c>
      <c r="AK56" s="36">
        <v>0</v>
      </c>
      <c r="AL56" s="36">
        <v>0</v>
      </c>
      <c r="AM56" s="36">
        <v>0</v>
      </c>
      <c r="AN56" s="36">
        <v>0</v>
      </c>
      <c r="AO56" s="36">
        <v>0</v>
      </c>
      <c r="AP56" s="36">
        <v>0</v>
      </c>
      <c r="AQ56" s="36">
        <v>0</v>
      </c>
      <c r="AR56" s="36">
        <v>0</v>
      </c>
      <c r="AS56" s="36">
        <v>0</v>
      </c>
      <c r="AT56" s="36">
        <v>0</v>
      </c>
      <c r="AU56" s="36">
        <v>0</v>
      </c>
      <c r="AV56" s="36">
        <v>0</v>
      </c>
      <c r="AW56" s="36">
        <v>0</v>
      </c>
      <c r="AX56" s="36">
        <v>0</v>
      </c>
      <c r="AY56" s="36">
        <v>0</v>
      </c>
      <c r="AZ56" s="36">
        <v>0</v>
      </c>
      <c r="BA56" s="36">
        <v>0</v>
      </c>
      <c r="BB56" s="36">
        <v>0.59789212300000005</v>
      </c>
      <c r="BC56" s="36">
        <v>44.622372681999998</v>
      </c>
      <c r="BD56" s="36">
        <v>91.579971623000006</v>
      </c>
      <c r="BE56" s="36">
        <v>2.7015231428571432E-2</v>
      </c>
      <c r="BF56" s="36">
        <v>5.4030464285714293E-2</v>
      </c>
      <c r="BG56" s="36">
        <v>0.22537859700000001</v>
      </c>
      <c r="BH56" s="36">
        <v>2.6389614959999999</v>
      </c>
      <c r="BI56" s="36">
        <v>0</v>
      </c>
      <c r="BJ56" s="36">
        <v>0</v>
      </c>
      <c r="BK56" s="36">
        <v>0</v>
      </c>
      <c r="BL56" s="36">
        <v>0</v>
      </c>
    </row>
    <row r="57" spans="1:64" s="37" customFormat="1" x14ac:dyDescent="0.2">
      <c r="A57" s="34">
        <v>54</v>
      </c>
      <c r="B57" s="34" t="s">
        <v>161</v>
      </c>
      <c r="C57" s="34" t="s">
        <v>162</v>
      </c>
      <c r="D57" s="41">
        <v>5.0730672569999999</v>
      </c>
      <c r="E57" s="36">
        <v>22</v>
      </c>
      <c r="F57" s="36">
        <v>0</v>
      </c>
      <c r="G57" s="36">
        <v>3</v>
      </c>
      <c r="H57" s="36">
        <v>19</v>
      </c>
      <c r="I57" s="36">
        <v>8.9296120702536243E-5</v>
      </c>
      <c r="J57" s="36">
        <v>0.77237849740839448</v>
      </c>
      <c r="K57" s="36">
        <v>8.9296120702536243E-5</v>
      </c>
      <c r="L57" s="36">
        <v>0</v>
      </c>
      <c r="M57" s="36">
        <v>2.1727793529121214E-2</v>
      </c>
      <c r="N57" s="36">
        <v>0.75073999999997576</v>
      </c>
      <c r="O57" s="36">
        <v>0.13403592</v>
      </c>
      <c r="P57" s="36">
        <v>0.24594749199999999</v>
      </c>
      <c r="Q57" s="36">
        <v>0.12659408599999999</v>
      </c>
      <c r="R57" s="36">
        <v>7.4418339999999996E-3</v>
      </c>
      <c r="S57" s="36">
        <v>0.236240752</v>
      </c>
      <c r="T57" s="36">
        <v>9.7067400000000002E-3</v>
      </c>
      <c r="U57" s="36">
        <v>0.13500000000000001</v>
      </c>
      <c r="V57" s="36">
        <v>0.31919999999999998</v>
      </c>
      <c r="W57" s="36">
        <v>0.26912521612070256</v>
      </c>
      <c r="X57" s="36">
        <v>1.3375259894083944</v>
      </c>
      <c r="Y57" s="36">
        <v>1.6066512055290969</v>
      </c>
      <c r="Z57" s="36">
        <v>2.3554239775188492E-5</v>
      </c>
      <c r="AA57" s="36">
        <v>5.0406073118903371E-6</v>
      </c>
      <c r="AB57" s="36">
        <v>5.0406100000000003E-6</v>
      </c>
      <c r="AC57" s="36">
        <v>2.3822566697739978E-6</v>
      </c>
      <c r="AD57" s="36">
        <v>2.9830647811045236E-2</v>
      </c>
      <c r="AE57" s="36">
        <v>0.26847583029940703</v>
      </c>
      <c r="AF57" s="36">
        <v>0.29830647811045224</v>
      </c>
      <c r="AG57" s="36">
        <v>2.4528140849287342E-2</v>
      </c>
      <c r="AH57" s="36">
        <v>4.1726032709132492E-2</v>
      </c>
      <c r="AI57" s="36">
        <v>0.13363607773060002</v>
      </c>
      <c r="AJ57" s="36">
        <v>5.1799771404201508E-7</v>
      </c>
      <c r="AK57" s="36">
        <v>6.2597044109109135E-7</v>
      </c>
      <c r="AL57" s="36">
        <v>1.5656030141947511E-6</v>
      </c>
      <c r="AM57" s="36">
        <v>2.4531041103671158E-2</v>
      </c>
      <c r="AN57" s="36">
        <v>7.1557306490618824E-2</v>
      </c>
      <c r="AO57" s="36">
        <v>0.40211347363302125</v>
      </c>
      <c r="AP57" s="36">
        <v>1.965728817</v>
      </c>
      <c r="AQ57" s="36">
        <v>1.0584693629999999</v>
      </c>
      <c r="AR57" s="36">
        <v>3.02419818</v>
      </c>
      <c r="AS57" s="36">
        <v>1.6612614000000001E-2</v>
      </c>
      <c r="AT57" s="36">
        <v>0.101959044</v>
      </c>
      <c r="AU57" s="36">
        <v>0.226559591</v>
      </c>
      <c r="AV57" s="36">
        <v>0.60489437000000001</v>
      </c>
      <c r="AW57" s="36">
        <v>1.3441144110000001</v>
      </c>
      <c r="AX57" s="36">
        <v>0.53483209200000004</v>
      </c>
      <c r="AY57" s="36">
        <v>1.1884314979999999</v>
      </c>
      <c r="AZ57" s="36">
        <v>4.1278000000000002E-4</v>
      </c>
      <c r="BA57" s="36">
        <v>8.2556142857142861E-4</v>
      </c>
      <c r="BB57" s="36">
        <v>13.288115228000001</v>
      </c>
      <c r="BC57" s="36">
        <v>639.40966762799997</v>
      </c>
      <c r="BD57" s="36">
        <v>1420.8096344590001</v>
      </c>
      <c r="BE57" s="36">
        <v>0.60041186285714288</v>
      </c>
      <c r="BF57" s="36">
        <v>1.2008237271428572</v>
      </c>
      <c r="BG57" s="36">
        <v>16.547947233999999</v>
      </c>
      <c r="BH57" s="36">
        <v>94.647268914999998</v>
      </c>
      <c r="BI57" s="36">
        <v>0</v>
      </c>
      <c r="BJ57" s="36">
        <v>0</v>
      </c>
      <c r="BK57" s="36">
        <v>0</v>
      </c>
      <c r="BL57" s="36">
        <v>0</v>
      </c>
    </row>
    <row r="58" spans="1:64" s="37" customFormat="1" x14ac:dyDescent="0.2">
      <c r="A58" s="34">
        <v>55</v>
      </c>
      <c r="B58" s="34" t="s">
        <v>161</v>
      </c>
      <c r="C58" s="34" t="s">
        <v>163</v>
      </c>
      <c r="D58" s="41">
        <v>4.718173749</v>
      </c>
      <c r="E58" s="36">
        <v>61</v>
      </c>
      <c r="F58" s="36">
        <v>0</v>
      </c>
      <c r="G58" s="36">
        <v>0</v>
      </c>
      <c r="H58" s="36">
        <v>61</v>
      </c>
      <c r="I58" s="36">
        <v>0</v>
      </c>
      <c r="J58" s="36">
        <v>0</v>
      </c>
      <c r="K58" s="36">
        <v>0</v>
      </c>
      <c r="L58" s="36">
        <v>0</v>
      </c>
      <c r="M58" s="36">
        <v>0</v>
      </c>
      <c r="N58" s="36">
        <v>0</v>
      </c>
      <c r="O58" s="36">
        <v>0</v>
      </c>
      <c r="P58" s="36">
        <v>0</v>
      </c>
      <c r="Q58" s="36">
        <v>0</v>
      </c>
      <c r="R58" s="36">
        <v>0</v>
      </c>
      <c r="S58" s="36">
        <v>0</v>
      </c>
      <c r="T58" s="36">
        <v>0</v>
      </c>
      <c r="U58" s="36">
        <v>0</v>
      </c>
      <c r="V58" s="36">
        <v>0</v>
      </c>
      <c r="W58" s="36">
        <v>0</v>
      </c>
      <c r="X58" s="36">
        <v>0</v>
      </c>
      <c r="Y58" s="36">
        <v>0</v>
      </c>
      <c r="Z58" s="36">
        <v>0</v>
      </c>
      <c r="AA58" s="36">
        <v>0</v>
      </c>
      <c r="AB58" s="36">
        <v>0</v>
      </c>
      <c r="AC58" s="36">
        <v>0</v>
      </c>
      <c r="AD58" s="36">
        <v>0</v>
      </c>
      <c r="AE58" s="36">
        <v>0</v>
      </c>
      <c r="AF58" s="36">
        <v>0</v>
      </c>
      <c r="AG58" s="36">
        <v>0</v>
      </c>
      <c r="AH58" s="36">
        <v>0</v>
      </c>
      <c r="AI58" s="36">
        <v>0</v>
      </c>
      <c r="AJ58" s="36">
        <v>0</v>
      </c>
      <c r="AK58" s="36">
        <v>0</v>
      </c>
      <c r="AL58" s="36">
        <v>0</v>
      </c>
      <c r="AM58" s="36">
        <v>0</v>
      </c>
      <c r="AN58" s="36">
        <v>0</v>
      </c>
      <c r="AO58" s="36">
        <v>0</v>
      </c>
      <c r="AP58" s="36">
        <v>0</v>
      </c>
      <c r="AQ58" s="36">
        <v>0</v>
      </c>
      <c r="AR58" s="36">
        <v>0</v>
      </c>
      <c r="AS58" s="36">
        <v>0</v>
      </c>
      <c r="AT58" s="36">
        <v>0</v>
      </c>
      <c r="AU58" s="36">
        <v>0</v>
      </c>
      <c r="AV58" s="36">
        <v>0</v>
      </c>
      <c r="AW58" s="36">
        <v>0</v>
      </c>
      <c r="AX58" s="36">
        <v>0</v>
      </c>
      <c r="AY58" s="36">
        <v>0</v>
      </c>
      <c r="AZ58" s="36">
        <v>0</v>
      </c>
      <c r="BA58" s="36">
        <v>0</v>
      </c>
      <c r="BB58" s="36">
        <v>1.7202382060000001</v>
      </c>
      <c r="BC58" s="36">
        <v>146.729977558</v>
      </c>
      <c r="BD58" s="36">
        <v>334.75821725499998</v>
      </c>
      <c r="BE58" s="36">
        <v>7.772745857142857E-2</v>
      </c>
      <c r="BF58" s="36">
        <v>0.15545491714285714</v>
      </c>
      <c r="BG58" s="36">
        <v>1.128892727</v>
      </c>
      <c r="BH58" s="36">
        <v>10.680741599999999</v>
      </c>
      <c r="BI58" s="36">
        <v>0</v>
      </c>
      <c r="BJ58" s="36">
        <v>0</v>
      </c>
      <c r="BK58" s="36">
        <v>0</v>
      </c>
      <c r="BL58" s="36">
        <v>0</v>
      </c>
    </row>
    <row r="59" spans="1:64" s="37" customFormat="1" x14ac:dyDescent="0.2">
      <c r="A59" s="34">
        <v>56</v>
      </c>
      <c r="B59" s="34" t="s">
        <v>161</v>
      </c>
      <c r="C59" s="34" t="s">
        <v>164</v>
      </c>
      <c r="D59" s="41">
        <v>4.7427607810000003</v>
      </c>
      <c r="E59" s="36">
        <v>58</v>
      </c>
      <c r="F59" s="36">
        <v>0</v>
      </c>
      <c r="G59" s="36">
        <v>1</v>
      </c>
      <c r="H59" s="36">
        <v>57</v>
      </c>
      <c r="I59" s="36">
        <v>0</v>
      </c>
      <c r="J59" s="36">
        <v>0</v>
      </c>
      <c r="K59" s="36">
        <v>0</v>
      </c>
      <c r="L59" s="36">
        <v>0</v>
      </c>
      <c r="M59" s="36">
        <v>0</v>
      </c>
      <c r="N59" s="36">
        <v>0</v>
      </c>
      <c r="O59" s="36">
        <v>0</v>
      </c>
      <c r="P59" s="36">
        <v>0</v>
      </c>
      <c r="Q59" s="36">
        <v>0</v>
      </c>
      <c r="R59" s="36">
        <v>0</v>
      </c>
      <c r="S59" s="36">
        <v>0</v>
      </c>
      <c r="T59" s="36">
        <v>0</v>
      </c>
      <c r="U59" s="36">
        <v>3.0000000000000001E-3</v>
      </c>
      <c r="V59" s="36">
        <v>7.1999999999999998E-3</v>
      </c>
      <c r="W59" s="36">
        <v>3.0000000000000001E-3</v>
      </c>
      <c r="X59" s="36">
        <v>7.1999999999999998E-3</v>
      </c>
      <c r="Y59" s="36">
        <v>1.0200000000000001E-2</v>
      </c>
      <c r="Z59" s="36">
        <v>0</v>
      </c>
      <c r="AA59" s="36">
        <v>0</v>
      </c>
      <c r="AB59" s="36">
        <v>0</v>
      </c>
      <c r="AC59" s="36">
        <v>0</v>
      </c>
      <c r="AD59" s="36">
        <v>0</v>
      </c>
      <c r="AE59" s="36">
        <v>0</v>
      </c>
      <c r="AF59" s="36">
        <v>0</v>
      </c>
      <c r="AG59" s="36">
        <v>5.6997654450823801E-4</v>
      </c>
      <c r="AH59" s="36">
        <v>9.6961527111746242E-4</v>
      </c>
      <c r="AI59" s="36">
        <v>3.1053894493897108E-3</v>
      </c>
      <c r="AJ59" s="36">
        <v>0</v>
      </c>
      <c r="AK59" s="36">
        <v>0</v>
      </c>
      <c r="AL59" s="36">
        <v>0</v>
      </c>
      <c r="AM59" s="36">
        <v>5.6997654450823801E-4</v>
      </c>
      <c r="AN59" s="36">
        <v>9.6961527111746242E-4</v>
      </c>
      <c r="AO59" s="36">
        <v>3.1053894493897108E-3</v>
      </c>
      <c r="AP59" s="36">
        <v>1.2140723000000001E-2</v>
      </c>
      <c r="AQ59" s="36">
        <v>6.537312E-3</v>
      </c>
      <c r="AR59" s="36">
        <v>1.8678035000000003E-2</v>
      </c>
      <c r="AS59" s="36">
        <v>0</v>
      </c>
      <c r="AT59" s="36">
        <v>0</v>
      </c>
      <c r="AU59" s="36">
        <v>0</v>
      </c>
      <c r="AV59" s="36">
        <v>0</v>
      </c>
      <c r="AW59" s="36">
        <v>0</v>
      </c>
      <c r="AX59" s="36">
        <v>0</v>
      </c>
      <c r="AY59" s="36">
        <v>0</v>
      </c>
      <c r="AZ59" s="36">
        <v>0</v>
      </c>
      <c r="BA59" s="36">
        <v>0</v>
      </c>
      <c r="BB59" s="36">
        <v>0.52025821800000005</v>
      </c>
      <c r="BC59" s="36">
        <v>44.936993968000003</v>
      </c>
      <c r="BD59" s="36">
        <v>101.522133676</v>
      </c>
      <c r="BE59" s="36">
        <v>2.3507411428571427E-2</v>
      </c>
      <c r="BF59" s="36">
        <v>4.7014824285714282E-2</v>
      </c>
      <c r="BG59" s="36">
        <v>0.59268002500000005</v>
      </c>
      <c r="BH59" s="36">
        <v>5.9276208109999997</v>
      </c>
      <c r="BI59" s="36">
        <v>0</v>
      </c>
      <c r="BJ59" s="36">
        <v>0</v>
      </c>
      <c r="BK59" s="36">
        <v>0</v>
      </c>
      <c r="BL59" s="36">
        <v>0</v>
      </c>
    </row>
    <row r="60" spans="1:64" s="37" customFormat="1" x14ac:dyDescent="0.2">
      <c r="A60" s="34">
        <v>57</v>
      </c>
      <c r="B60" s="34" t="s">
        <v>161</v>
      </c>
      <c r="C60" s="34" t="s">
        <v>165</v>
      </c>
      <c r="D60" s="41">
        <v>4.6611221020000002</v>
      </c>
      <c r="E60" s="36">
        <v>18</v>
      </c>
      <c r="F60" s="36">
        <v>0</v>
      </c>
      <c r="G60" s="36">
        <v>0</v>
      </c>
      <c r="H60" s="36">
        <v>18</v>
      </c>
      <c r="I60" s="36">
        <v>0</v>
      </c>
      <c r="J60" s="36">
        <v>0</v>
      </c>
      <c r="K60" s="36">
        <v>0</v>
      </c>
      <c r="L60" s="36">
        <v>0</v>
      </c>
      <c r="M60" s="36">
        <v>0</v>
      </c>
      <c r="N60" s="36">
        <v>0</v>
      </c>
      <c r="O60" s="36">
        <v>0</v>
      </c>
      <c r="P60" s="36">
        <v>0</v>
      </c>
      <c r="Q60" s="36">
        <v>0</v>
      </c>
      <c r="R60" s="36">
        <v>0</v>
      </c>
      <c r="S60" s="36">
        <v>0</v>
      </c>
      <c r="T60" s="36">
        <v>0</v>
      </c>
      <c r="U60" s="36">
        <v>0</v>
      </c>
      <c r="V60" s="36">
        <v>0</v>
      </c>
      <c r="W60" s="36">
        <v>0</v>
      </c>
      <c r="X60" s="36">
        <v>0</v>
      </c>
      <c r="Y60" s="36">
        <v>0</v>
      </c>
      <c r="Z60" s="36">
        <v>0</v>
      </c>
      <c r="AA60" s="36">
        <v>0</v>
      </c>
      <c r="AB60" s="36">
        <v>0</v>
      </c>
      <c r="AC60" s="36">
        <v>0</v>
      </c>
      <c r="AD60" s="36">
        <v>0</v>
      </c>
      <c r="AE60" s="36">
        <v>0</v>
      </c>
      <c r="AF60" s="36">
        <v>0</v>
      </c>
      <c r="AG60" s="36">
        <v>0</v>
      </c>
      <c r="AH60" s="36">
        <v>0</v>
      </c>
      <c r="AI60" s="36">
        <v>0</v>
      </c>
      <c r="AJ60" s="36">
        <v>0</v>
      </c>
      <c r="AK60" s="36">
        <v>0</v>
      </c>
      <c r="AL60" s="36">
        <v>0</v>
      </c>
      <c r="AM60" s="36">
        <v>0</v>
      </c>
      <c r="AN60" s="36">
        <v>0</v>
      </c>
      <c r="AO60" s="36">
        <v>0</v>
      </c>
      <c r="AP60" s="36">
        <v>0</v>
      </c>
      <c r="AQ60" s="36">
        <v>0</v>
      </c>
      <c r="AR60" s="36">
        <v>0</v>
      </c>
      <c r="AS60" s="36">
        <v>0</v>
      </c>
      <c r="AT60" s="36">
        <v>0</v>
      </c>
      <c r="AU60" s="36">
        <v>0</v>
      </c>
      <c r="AV60" s="36">
        <v>0</v>
      </c>
      <c r="AW60" s="36">
        <v>0</v>
      </c>
      <c r="AX60" s="36">
        <v>0</v>
      </c>
      <c r="AY60" s="36">
        <v>0</v>
      </c>
      <c r="AZ60" s="36">
        <v>0</v>
      </c>
      <c r="BA60" s="36">
        <v>0</v>
      </c>
      <c r="BB60" s="36">
        <v>5.798788E-3</v>
      </c>
      <c r="BC60" s="36">
        <v>0.30806918700000002</v>
      </c>
      <c r="BD60" s="36">
        <v>0.65793750799999995</v>
      </c>
      <c r="BE60" s="36">
        <v>2.6201285714285712E-4</v>
      </c>
      <c r="BF60" s="36">
        <v>5.2402571428571425E-4</v>
      </c>
      <c r="BG60" s="36">
        <v>4.7197799999999998E-3</v>
      </c>
      <c r="BH60" s="36">
        <v>0.89502407699999997</v>
      </c>
      <c r="BI60" s="36">
        <v>0</v>
      </c>
      <c r="BJ60" s="36">
        <v>0</v>
      </c>
      <c r="BK60" s="36">
        <v>0</v>
      </c>
      <c r="BL60" s="36">
        <v>0</v>
      </c>
    </row>
    <row r="61" spans="1:64" s="37" customFormat="1" x14ac:dyDescent="0.2">
      <c r="A61" s="34">
        <v>58</v>
      </c>
      <c r="B61" s="34" t="s">
        <v>161</v>
      </c>
      <c r="C61" s="34" t="s">
        <v>166</v>
      </c>
      <c r="D61" s="41">
        <v>4.651631353</v>
      </c>
      <c r="E61" s="36">
        <v>8</v>
      </c>
      <c r="F61" s="36">
        <v>0</v>
      </c>
      <c r="G61" s="36">
        <v>0</v>
      </c>
      <c r="H61" s="36">
        <v>8</v>
      </c>
      <c r="I61" s="36">
        <v>0</v>
      </c>
      <c r="J61" s="36">
        <v>0</v>
      </c>
      <c r="K61" s="36">
        <v>0</v>
      </c>
      <c r="L61" s="36">
        <v>0</v>
      </c>
      <c r="M61" s="36">
        <v>0</v>
      </c>
      <c r="N61" s="36">
        <v>0</v>
      </c>
      <c r="O61" s="36">
        <v>0</v>
      </c>
      <c r="P61" s="36">
        <v>0</v>
      </c>
      <c r="Q61" s="36">
        <v>0</v>
      </c>
      <c r="R61" s="36">
        <v>0</v>
      </c>
      <c r="S61" s="36">
        <v>0</v>
      </c>
      <c r="T61" s="36">
        <v>0</v>
      </c>
      <c r="U61" s="36">
        <v>0</v>
      </c>
      <c r="V61" s="36">
        <v>0</v>
      </c>
      <c r="W61" s="36">
        <v>0</v>
      </c>
      <c r="X61" s="36">
        <v>0</v>
      </c>
      <c r="Y61" s="36">
        <v>0</v>
      </c>
      <c r="Z61" s="36">
        <v>0</v>
      </c>
      <c r="AA61" s="36">
        <v>0</v>
      </c>
      <c r="AB61" s="36">
        <v>0</v>
      </c>
      <c r="AC61" s="36">
        <v>0</v>
      </c>
      <c r="AD61" s="36">
        <v>0</v>
      </c>
      <c r="AE61" s="36">
        <v>0</v>
      </c>
      <c r="AF61" s="36">
        <v>0</v>
      </c>
      <c r="AG61" s="36">
        <v>0</v>
      </c>
      <c r="AH61" s="36">
        <v>0</v>
      </c>
      <c r="AI61" s="36">
        <v>0</v>
      </c>
      <c r="AJ61" s="36">
        <v>0</v>
      </c>
      <c r="AK61" s="36">
        <v>0</v>
      </c>
      <c r="AL61" s="36">
        <v>0</v>
      </c>
      <c r="AM61" s="36">
        <v>0</v>
      </c>
      <c r="AN61" s="36">
        <v>0</v>
      </c>
      <c r="AO61" s="36">
        <v>0</v>
      </c>
      <c r="AP61" s="36">
        <v>0</v>
      </c>
      <c r="AQ61" s="36">
        <v>0</v>
      </c>
      <c r="AR61" s="36">
        <v>0</v>
      </c>
      <c r="AS61" s="36">
        <v>0</v>
      </c>
      <c r="AT61" s="36">
        <v>0</v>
      </c>
      <c r="AU61" s="36">
        <v>0</v>
      </c>
      <c r="AV61" s="36">
        <v>0</v>
      </c>
      <c r="AW61" s="36">
        <v>0</v>
      </c>
      <c r="AX61" s="36">
        <v>0</v>
      </c>
      <c r="AY61" s="36">
        <v>0</v>
      </c>
      <c r="AZ61" s="36">
        <v>0</v>
      </c>
      <c r="BA61" s="36">
        <v>0</v>
      </c>
      <c r="BB61" s="36">
        <v>1.8659895999999999E-2</v>
      </c>
      <c r="BC61" s="36">
        <v>0.29872157399999999</v>
      </c>
      <c r="BD61" s="36">
        <v>0.67871117700000005</v>
      </c>
      <c r="BE61" s="36">
        <v>8.4313000000000009E-4</v>
      </c>
      <c r="BF61" s="36">
        <v>1.6862614285714284E-3</v>
      </c>
      <c r="BG61" s="36">
        <v>0.24985938799999999</v>
      </c>
      <c r="BH61" s="36">
        <v>0.174896053</v>
      </c>
      <c r="BI61" s="36">
        <v>0</v>
      </c>
      <c r="BJ61" s="36">
        <v>0</v>
      </c>
      <c r="BK61" s="36">
        <v>0</v>
      </c>
      <c r="BL61" s="36">
        <v>0</v>
      </c>
    </row>
    <row r="62" spans="1:64" s="37" customFormat="1" x14ac:dyDescent="0.2">
      <c r="A62" s="34">
        <v>59</v>
      </c>
      <c r="B62" s="34" t="s">
        <v>161</v>
      </c>
      <c r="C62" s="34" t="s">
        <v>167</v>
      </c>
      <c r="D62" s="41">
        <v>4.9010298529999998</v>
      </c>
      <c r="E62" s="36">
        <v>35</v>
      </c>
      <c r="F62" s="36">
        <v>0</v>
      </c>
      <c r="G62" s="36">
        <v>1</v>
      </c>
      <c r="H62" s="36">
        <v>34</v>
      </c>
      <c r="I62" s="36">
        <v>0</v>
      </c>
      <c r="J62" s="36">
        <v>0</v>
      </c>
      <c r="K62" s="36">
        <v>0</v>
      </c>
      <c r="L62" s="36">
        <v>0</v>
      </c>
      <c r="M62" s="36">
        <v>0</v>
      </c>
      <c r="N62" s="36">
        <v>0</v>
      </c>
      <c r="O62" s="36">
        <v>5.4875740000000003E-3</v>
      </c>
      <c r="P62" s="36">
        <v>9.7034909999999981E-3</v>
      </c>
      <c r="Q62" s="36">
        <v>4.6238329999999999E-3</v>
      </c>
      <c r="R62" s="36">
        <v>8.6374100000000001E-4</v>
      </c>
      <c r="S62" s="36">
        <v>8.5768729999999987E-3</v>
      </c>
      <c r="T62" s="36">
        <v>1.126618E-3</v>
      </c>
      <c r="U62" s="36">
        <v>1.2E-2</v>
      </c>
      <c r="V62" s="36">
        <v>2.8799999999999999E-2</v>
      </c>
      <c r="W62" s="36">
        <v>1.7487573999999999E-2</v>
      </c>
      <c r="X62" s="36">
        <v>3.8503491000000001E-2</v>
      </c>
      <c r="Y62" s="36">
        <v>5.5991065E-2</v>
      </c>
      <c r="Z62" s="36">
        <v>0</v>
      </c>
      <c r="AA62" s="36">
        <v>0</v>
      </c>
      <c r="AB62" s="36">
        <v>0</v>
      </c>
      <c r="AC62" s="36">
        <v>0</v>
      </c>
      <c r="AD62" s="36">
        <v>0</v>
      </c>
      <c r="AE62" s="36">
        <v>0</v>
      </c>
      <c r="AF62" s="36">
        <v>0</v>
      </c>
      <c r="AG62" s="36">
        <v>2.2128947901044905E-3</v>
      </c>
      <c r="AH62" s="36">
        <v>3.7644647004076394E-3</v>
      </c>
      <c r="AI62" s="36">
        <v>1.2056461270224467E-2</v>
      </c>
      <c r="AJ62" s="36">
        <v>0</v>
      </c>
      <c r="AK62" s="36">
        <v>0</v>
      </c>
      <c r="AL62" s="36">
        <v>0</v>
      </c>
      <c r="AM62" s="36">
        <v>2.2128947901044905E-3</v>
      </c>
      <c r="AN62" s="36">
        <v>3.7644647004076394E-3</v>
      </c>
      <c r="AO62" s="36">
        <v>1.2056461270224467E-2</v>
      </c>
      <c r="AP62" s="36">
        <v>4.3565633999999999E-2</v>
      </c>
      <c r="AQ62" s="36">
        <v>2.3458418000000002E-2</v>
      </c>
      <c r="AR62" s="36">
        <v>6.7024052000000001E-2</v>
      </c>
      <c r="AS62" s="36">
        <v>0</v>
      </c>
      <c r="AT62" s="36">
        <v>0</v>
      </c>
      <c r="AU62" s="36">
        <v>0</v>
      </c>
      <c r="AV62" s="36">
        <v>0</v>
      </c>
      <c r="AW62" s="36">
        <v>0</v>
      </c>
      <c r="AX62" s="36">
        <v>0</v>
      </c>
      <c r="AY62" s="36">
        <v>0</v>
      </c>
      <c r="AZ62" s="36">
        <v>0</v>
      </c>
      <c r="BA62" s="36">
        <v>0</v>
      </c>
      <c r="BB62" s="36">
        <v>0.652949856</v>
      </c>
      <c r="BC62" s="36">
        <v>36.274410646</v>
      </c>
      <c r="BD62" s="36">
        <v>79.872962440999999</v>
      </c>
      <c r="BE62" s="36">
        <v>2.9502967142857148E-2</v>
      </c>
      <c r="BF62" s="36">
        <v>5.9005935714285723E-2</v>
      </c>
      <c r="BG62" s="36">
        <v>2.284408306</v>
      </c>
      <c r="BH62" s="36">
        <v>11.211073439</v>
      </c>
      <c r="BI62" s="36">
        <v>0</v>
      </c>
      <c r="BJ62" s="36">
        <v>0</v>
      </c>
      <c r="BK62" s="36">
        <v>0</v>
      </c>
      <c r="BL62" s="36">
        <v>0</v>
      </c>
    </row>
    <row r="63" spans="1:64" s="37" customFormat="1" x14ac:dyDescent="0.2">
      <c r="A63" s="34">
        <v>60</v>
      </c>
      <c r="B63" s="34" t="s">
        <v>161</v>
      </c>
      <c r="C63" s="34" t="s">
        <v>168</v>
      </c>
      <c r="D63" s="41">
        <v>5.0179890140000003</v>
      </c>
      <c r="E63" s="36">
        <v>28</v>
      </c>
      <c r="F63" s="36">
        <v>0</v>
      </c>
      <c r="G63" s="36">
        <v>2</v>
      </c>
      <c r="H63" s="36">
        <v>26</v>
      </c>
      <c r="I63" s="36">
        <v>2.3986675004941309E-5</v>
      </c>
      <c r="J63" s="36">
        <v>0.24818980336952973</v>
      </c>
      <c r="K63" s="36">
        <v>2.3986675004941309E-5</v>
      </c>
      <c r="L63" s="36">
        <v>0</v>
      </c>
      <c r="M63" s="36">
        <v>4.4237900445432635E-3</v>
      </c>
      <c r="N63" s="36">
        <v>0.2437899999999914</v>
      </c>
      <c r="O63" s="36">
        <v>1.739481E-2</v>
      </c>
      <c r="P63" s="36">
        <v>2.8022435999999998E-2</v>
      </c>
      <c r="Q63" s="36">
        <v>1.5259773000000001E-2</v>
      </c>
      <c r="R63" s="36">
        <v>2.1350369999999998E-3</v>
      </c>
      <c r="S63" s="36">
        <v>2.5237605E-2</v>
      </c>
      <c r="T63" s="36">
        <v>2.7848309999999998E-3</v>
      </c>
      <c r="U63" s="36">
        <v>9.0000000000000011E-3</v>
      </c>
      <c r="V63" s="36">
        <v>2.1600000000000001E-2</v>
      </c>
      <c r="W63" s="36">
        <v>2.6418796675004942E-2</v>
      </c>
      <c r="X63" s="36">
        <v>0.29781223936952972</v>
      </c>
      <c r="Y63" s="36">
        <v>0.32423103604453468</v>
      </c>
      <c r="Z63" s="36">
        <v>5.8787804420771947E-6</v>
      </c>
      <c r="AA63" s="36">
        <v>1.2580590146045194E-6</v>
      </c>
      <c r="AB63" s="36">
        <v>1.25806E-6</v>
      </c>
      <c r="AC63" s="36">
        <v>2.0295776467506546E-7</v>
      </c>
      <c r="AD63" s="36">
        <v>1.7921432490537001E-3</v>
      </c>
      <c r="AE63" s="36">
        <v>1.61292892414833E-2</v>
      </c>
      <c r="AF63" s="36">
        <v>1.7921432490537001E-2</v>
      </c>
      <c r="AG63" s="36">
        <v>1.7867307692307692E-3</v>
      </c>
      <c r="AH63" s="36">
        <v>3.0394960212201593E-3</v>
      </c>
      <c r="AI63" s="36">
        <v>9.7346021220159167E-3</v>
      </c>
      <c r="AJ63" s="36">
        <v>1.2840298238119598E-7</v>
      </c>
      <c r="AK63" s="36">
        <v>1.5516761819541449E-7</v>
      </c>
      <c r="AL63" s="36">
        <v>3.8808684053630876E-7</v>
      </c>
      <c r="AM63" s="36">
        <v>1.7870621299778254E-3</v>
      </c>
      <c r="AN63" s="36">
        <v>4.8317944378920546E-3</v>
      </c>
      <c r="AO63" s="36">
        <v>2.5864279450339752E-2</v>
      </c>
      <c r="AP63" s="36">
        <v>8.1323108000000005E-2</v>
      </c>
      <c r="AQ63" s="36">
        <v>4.3789364999999997E-2</v>
      </c>
      <c r="AR63" s="36">
        <v>0.125112473</v>
      </c>
      <c r="AS63" s="36">
        <v>0</v>
      </c>
      <c r="AT63" s="36">
        <v>0</v>
      </c>
      <c r="AU63" s="36">
        <v>0</v>
      </c>
      <c r="AV63" s="36">
        <v>0</v>
      </c>
      <c r="AW63" s="36">
        <v>0</v>
      </c>
      <c r="AX63" s="36">
        <v>0</v>
      </c>
      <c r="AY63" s="36">
        <v>0</v>
      </c>
      <c r="AZ63" s="36">
        <v>0</v>
      </c>
      <c r="BA63" s="36">
        <v>0</v>
      </c>
      <c r="BB63" s="36">
        <v>0.221823084</v>
      </c>
      <c r="BC63" s="36">
        <v>7.7909765650000002</v>
      </c>
      <c r="BD63" s="36">
        <v>18.788605070999999</v>
      </c>
      <c r="BE63" s="36">
        <v>1.0022881428571429E-2</v>
      </c>
      <c r="BF63" s="36">
        <v>2.0045762857142858E-2</v>
      </c>
      <c r="BG63" s="36">
        <v>2.650099483</v>
      </c>
      <c r="BH63" s="36">
        <v>15.980954778999999</v>
      </c>
      <c r="BI63" s="36">
        <v>0</v>
      </c>
      <c r="BJ63" s="36">
        <v>0</v>
      </c>
      <c r="BK63" s="36">
        <v>0</v>
      </c>
      <c r="BL63" s="36">
        <v>0</v>
      </c>
    </row>
    <row r="64" spans="1:64" s="37" customFormat="1" x14ac:dyDescent="0.2">
      <c r="A64" s="34">
        <v>61</v>
      </c>
      <c r="B64" s="34" t="s">
        <v>161</v>
      </c>
      <c r="C64" s="34" t="s">
        <v>169</v>
      </c>
      <c r="D64" s="41">
        <v>4.6626895399999997</v>
      </c>
      <c r="E64" s="36">
        <v>16</v>
      </c>
      <c r="F64" s="36">
        <v>0</v>
      </c>
      <c r="G64" s="36">
        <v>0</v>
      </c>
      <c r="H64" s="36">
        <v>16</v>
      </c>
      <c r="I64" s="36">
        <v>0</v>
      </c>
      <c r="J64" s="36">
        <v>0</v>
      </c>
      <c r="K64" s="36">
        <v>0</v>
      </c>
      <c r="L64" s="36">
        <v>0</v>
      </c>
      <c r="M64" s="36">
        <v>0</v>
      </c>
      <c r="N64" s="36">
        <v>0</v>
      </c>
      <c r="O64" s="36">
        <v>0</v>
      </c>
      <c r="P64" s="36">
        <v>0</v>
      </c>
      <c r="Q64" s="36">
        <v>0</v>
      </c>
      <c r="R64" s="36">
        <v>0</v>
      </c>
      <c r="S64" s="36">
        <v>0</v>
      </c>
      <c r="T64" s="36">
        <v>0</v>
      </c>
      <c r="U64" s="36">
        <v>0</v>
      </c>
      <c r="V64" s="36">
        <v>0</v>
      </c>
      <c r="W64" s="36">
        <v>0</v>
      </c>
      <c r="X64" s="36">
        <v>0</v>
      </c>
      <c r="Y64" s="36">
        <v>0</v>
      </c>
      <c r="Z64" s="36">
        <v>0</v>
      </c>
      <c r="AA64" s="36">
        <v>0</v>
      </c>
      <c r="AB64" s="36">
        <v>0</v>
      </c>
      <c r="AC64" s="36">
        <v>0</v>
      </c>
      <c r="AD64" s="36">
        <v>0</v>
      </c>
      <c r="AE64" s="36">
        <v>0</v>
      </c>
      <c r="AF64" s="36">
        <v>0</v>
      </c>
      <c r="AG64" s="36">
        <v>0</v>
      </c>
      <c r="AH64" s="36">
        <v>0</v>
      </c>
      <c r="AI64" s="36">
        <v>0</v>
      </c>
      <c r="AJ64" s="36">
        <v>0</v>
      </c>
      <c r="AK64" s="36">
        <v>0</v>
      </c>
      <c r="AL64" s="36">
        <v>0</v>
      </c>
      <c r="AM64" s="36">
        <v>0</v>
      </c>
      <c r="AN64" s="36">
        <v>0</v>
      </c>
      <c r="AO64" s="36">
        <v>0</v>
      </c>
      <c r="AP64" s="36">
        <v>0</v>
      </c>
      <c r="AQ64" s="36">
        <v>0</v>
      </c>
      <c r="AR64" s="36">
        <v>0</v>
      </c>
      <c r="AS64" s="36">
        <v>0</v>
      </c>
      <c r="AT64" s="36">
        <v>0</v>
      </c>
      <c r="AU64" s="36">
        <v>0</v>
      </c>
      <c r="AV64" s="36">
        <v>0</v>
      </c>
      <c r="AW64" s="36">
        <v>0</v>
      </c>
      <c r="AX64" s="36">
        <v>0</v>
      </c>
      <c r="AY64" s="36">
        <v>0</v>
      </c>
      <c r="AZ64" s="36">
        <v>0</v>
      </c>
      <c r="BA64" s="36">
        <v>0</v>
      </c>
      <c r="BB64" s="36">
        <v>0.29289591300000001</v>
      </c>
      <c r="BC64" s="36">
        <v>10.626704093000001</v>
      </c>
      <c r="BD64" s="36">
        <v>22.636171573999999</v>
      </c>
      <c r="BE64" s="36">
        <v>1.3234244285714285E-2</v>
      </c>
      <c r="BF64" s="36">
        <v>2.6468490000000004E-2</v>
      </c>
      <c r="BG64" s="36">
        <v>0.41558737600000001</v>
      </c>
      <c r="BH64" s="36">
        <v>2.5646345209999999</v>
      </c>
      <c r="BI64" s="36">
        <v>0</v>
      </c>
      <c r="BJ64" s="36">
        <v>0</v>
      </c>
      <c r="BK64" s="36">
        <v>0</v>
      </c>
      <c r="BL64" s="36">
        <v>0</v>
      </c>
    </row>
    <row r="65" spans="1:64" s="37" customFormat="1" x14ac:dyDescent="0.2">
      <c r="A65" s="34">
        <v>62</v>
      </c>
      <c r="B65" s="34" t="s">
        <v>161</v>
      </c>
      <c r="C65" s="34" t="s">
        <v>170</v>
      </c>
      <c r="D65" s="41">
        <v>5.030261876</v>
      </c>
      <c r="E65" s="36">
        <v>5</v>
      </c>
      <c r="F65" s="36">
        <v>0</v>
      </c>
      <c r="G65" s="36">
        <v>1</v>
      </c>
      <c r="H65" s="36">
        <v>4</v>
      </c>
      <c r="I65" s="36">
        <v>0</v>
      </c>
      <c r="J65" s="36">
        <v>0</v>
      </c>
      <c r="K65" s="36">
        <v>0</v>
      </c>
      <c r="L65" s="36">
        <v>0</v>
      </c>
      <c r="M65" s="36">
        <v>0</v>
      </c>
      <c r="N65" s="36">
        <v>0</v>
      </c>
      <c r="O65" s="36">
        <v>8.1092000000000002E-5</v>
      </c>
      <c r="P65" s="36">
        <v>1.4199500000000001E-4</v>
      </c>
      <c r="Q65" s="36">
        <v>7.2824999999999995E-5</v>
      </c>
      <c r="R65" s="36">
        <v>8.2670000000000006E-6</v>
      </c>
      <c r="S65" s="36">
        <v>1.31211E-4</v>
      </c>
      <c r="T65" s="36">
        <v>1.0784E-5</v>
      </c>
      <c r="U65" s="36">
        <v>3.0000000000000001E-3</v>
      </c>
      <c r="V65" s="36">
        <v>7.1999999999999998E-3</v>
      </c>
      <c r="W65" s="36">
        <v>3.0810920000000001E-3</v>
      </c>
      <c r="X65" s="36">
        <v>7.3419949999999996E-3</v>
      </c>
      <c r="Y65" s="36">
        <v>1.0423086999999999E-2</v>
      </c>
      <c r="Z65" s="36">
        <v>0</v>
      </c>
      <c r="AA65" s="36">
        <v>0</v>
      </c>
      <c r="AB65" s="36">
        <v>0</v>
      </c>
      <c r="AC65" s="36">
        <v>0</v>
      </c>
      <c r="AD65" s="36">
        <v>0</v>
      </c>
      <c r="AE65" s="36">
        <v>0</v>
      </c>
      <c r="AF65" s="36">
        <v>0</v>
      </c>
      <c r="AG65" s="36">
        <v>5.5843490677543438E-4</v>
      </c>
      <c r="AH65" s="36">
        <v>9.4998122072142868E-4</v>
      </c>
      <c r="AI65" s="36">
        <v>3.0425074231213321E-3</v>
      </c>
      <c r="AJ65" s="36">
        <v>0</v>
      </c>
      <c r="AK65" s="36">
        <v>0</v>
      </c>
      <c r="AL65" s="36">
        <v>0</v>
      </c>
      <c r="AM65" s="36">
        <v>5.5843490677543438E-4</v>
      </c>
      <c r="AN65" s="36">
        <v>9.4998122072142868E-4</v>
      </c>
      <c r="AO65" s="36">
        <v>3.0425074231213321E-3</v>
      </c>
      <c r="AP65" s="36">
        <v>1.1299052E-2</v>
      </c>
      <c r="AQ65" s="36">
        <v>6.0841050000000002E-3</v>
      </c>
      <c r="AR65" s="36">
        <v>1.7383157E-2</v>
      </c>
      <c r="AS65" s="36">
        <v>0</v>
      </c>
      <c r="AT65" s="36">
        <v>0</v>
      </c>
      <c r="AU65" s="36">
        <v>0</v>
      </c>
      <c r="AV65" s="36">
        <v>0</v>
      </c>
      <c r="AW65" s="36">
        <v>0</v>
      </c>
      <c r="AX65" s="36">
        <v>0</v>
      </c>
      <c r="AY65" s="36">
        <v>0</v>
      </c>
      <c r="AZ65" s="36">
        <v>0</v>
      </c>
      <c r="BA65" s="36">
        <v>0</v>
      </c>
      <c r="BB65" s="36">
        <v>0.49270028300000002</v>
      </c>
      <c r="BC65" s="36">
        <v>29.055114747000001</v>
      </c>
      <c r="BD65" s="36">
        <v>65.443926906000002</v>
      </c>
      <c r="BE65" s="36">
        <v>2.2262230000000001E-2</v>
      </c>
      <c r="BF65" s="36">
        <v>4.4524461428571437E-2</v>
      </c>
      <c r="BG65" s="36">
        <v>2.261794869</v>
      </c>
      <c r="BH65" s="36">
        <v>14.170803247</v>
      </c>
      <c r="BI65" s="36">
        <v>0</v>
      </c>
      <c r="BJ65" s="36">
        <v>0</v>
      </c>
      <c r="BK65" s="36">
        <v>0</v>
      </c>
      <c r="BL65" s="36">
        <v>0</v>
      </c>
    </row>
    <row r="66" spans="1:64" s="37" customFormat="1" x14ac:dyDescent="0.2">
      <c r="A66" s="34">
        <v>63</v>
      </c>
      <c r="B66" s="34" t="s">
        <v>161</v>
      </c>
      <c r="C66" s="34" t="s">
        <v>171</v>
      </c>
      <c r="D66" s="41">
        <v>4.9942157189999996</v>
      </c>
      <c r="E66" s="36">
        <v>21</v>
      </c>
      <c r="F66" s="36">
        <v>0</v>
      </c>
      <c r="G66" s="36">
        <v>1</v>
      </c>
      <c r="H66" s="36">
        <v>20</v>
      </c>
      <c r="I66" s="36">
        <v>0</v>
      </c>
      <c r="J66" s="36">
        <v>0</v>
      </c>
      <c r="K66" s="36">
        <v>0</v>
      </c>
      <c r="L66" s="36">
        <v>0</v>
      </c>
      <c r="M66" s="36">
        <v>0</v>
      </c>
      <c r="N66" s="36">
        <v>0</v>
      </c>
      <c r="O66" s="36">
        <v>7.6502829999999999E-3</v>
      </c>
      <c r="P66" s="36">
        <v>1.3066623999999999E-2</v>
      </c>
      <c r="Q66" s="36">
        <v>6.9797139999999997E-3</v>
      </c>
      <c r="R66" s="36">
        <v>6.7056899999999998E-4</v>
      </c>
      <c r="S66" s="36">
        <v>1.2191967999999999E-2</v>
      </c>
      <c r="T66" s="36">
        <v>8.7465600000000013E-4</v>
      </c>
      <c r="U66" s="36">
        <v>3.0000000000000001E-3</v>
      </c>
      <c r="V66" s="36">
        <v>7.1999999999999998E-3</v>
      </c>
      <c r="W66" s="36">
        <v>1.0650283E-2</v>
      </c>
      <c r="X66" s="36">
        <v>2.0266623999999997E-2</v>
      </c>
      <c r="Y66" s="36">
        <v>3.0916906999999997E-2</v>
      </c>
      <c r="Z66" s="36">
        <v>0</v>
      </c>
      <c r="AA66" s="36">
        <v>0</v>
      </c>
      <c r="AB66" s="36">
        <v>0</v>
      </c>
      <c r="AC66" s="36">
        <v>0</v>
      </c>
      <c r="AD66" s="36">
        <v>0</v>
      </c>
      <c r="AE66" s="36">
        <v>0</v>
      </c>
      <c r="AF66" s="36">
        <v>0</v>
      </c>
      <c r="AG66" s="36">
        <v>5.6718906761601213E-4</v>
      </c>
      <c r="AH66" s="36">
        <v>9.6487335640425061E-4</v>
      </c>
      <c r="AI66" s="36">
        <v>3.0902025063217213E-3</v>
      </c>
      <c r="AJ66" s="36">
        <v>0</v>
      </c>
      <c r="AK66" s="36">
        <v>0</v>
      </c>
      <c r="AL66" s="36">
        <v>0</v>
      </c>
      <c r="AM66" s="36">
        <v>5.6718906761601213E-4</v>
      </c>
      <c r="AN66" s="36">
        <v>9.6487335640425061E-4</v>
      </c>
      <c r="AO66" s="36">
        <v>3.0902025063217213E-3</v>
      </c>
      <c r="AP66" s="36">
        <v>2.9715992E-2</v>
      </c>
      <c r="AQ66" s="36">
        <v>1.6000918999999999E-2</v>
      </c>
      <c r="AR66" s="36">
        <v>4.5716910999999999E-2</v>
      </c>
      <c r="AS66" s="36">
        <v>0</v>
      </c>
      <c r="AT66" s="36">
        <v>0</v>
      </c>
      <c r="AU66" s="36">
        <v>0</v>
      </c>
      <c r="AV66" s="36">
        <v>0</v>
      </c>
      <c r="AW66" s="36">
        <v>0</v>
      </c>
      <c r="AX66" s="36">
        <v>0</v>
      </c>
      <c r="AY66" s="36">
        <v>0</v>
      </c>
      <c r="AZ66" s="36">
        <v>0</v>
      </c>
      <c r="BA66" s="36">
        <v>0</v>
      </c>
      <c r="BB66" s="36">
        <v>0.34962578500000002</v>
      </c>
      <c r="BC66" s="36">
        <v>18.150203277999999</v>
      </c>
      <c r="BD66" s="36">
        <v>41.632593141000001</v>
      </c>
      <c r="BE66" s="36">
        <v>1.5797534285714288E-2</v>
      </c>
      <c r="BF66" s="36">
        <v>3.1595070000000003E-2</v>
      </c>
      <c r="BG66" s="36">
        <v>1.980145587</v>
      </c>
      <c r="BH66" s="36">
        <v>12.155163244000001</v>
      </c>
      <c r="BI66" s="36">
        <v>0</v>
      </c>
      <c r="BJ66" s="36">
        <v>0</v>
      </c>
      <c r="BK66" s="36">
        <v>0</v>
      </c>
      <c r="BL66" s="36">
        <v>0</v>
      </c>
    </row>
    <row r="67" spans="1:64" s="37" customFormat="1" x14ac:dyDescent="0.2">
      <c r="A67" s="34">
        <v>64</v>
      </c>
      <c r="B67" s="34" t="s">
        <v>173</v>
      </c>
      <c r="C67" s="34" t="s">
        <v>172</v>
      </c>
      <c r="D67" s="41">
        <v>4.9385968949999999</v>
      </c>
      <c r="E67" s="36">
        <v>33</v>
      </c>
      <c r="F67" s="36">
        <v>0</v>
      </c>
      <c r="G67" s="36">
        <v>1</v>
      </c>
      <c r="H67" s="36">
        <v>32</v>
      </c>
      <c r="I67" s="36">
        <v>0</v>
      </c>
      <c r="J67" s="36">
        <v>0</v>
      </c>
      <c r="K67" s="36">
        <v>0</v>
      </c>
      <c r="L67" s="36">
        <v>0</v>
      </c>
      <c r="M67" s="36">
        <v>0</v>
      </c>
      <c r="N67" s="36">
        <v>0</v>
      </c>
      <c r="O67" s="36">
        <v>5.0117110000000003E-3</v>
      </c>
      <c r="P67" s="36">
        <v>8.7787460000000005E-3</v>
      </c>
      <c r="Q67" s="36">
        <v>4.3430059999999999E-3</v>
      </c>
      <c r="R67" s="36">
        <v>6.6870500000000002E-4</v>
      </c>
      <c r="S67" s="36">
        <v>7.9065230000000004E-3</v>
      </c>
      <c r="T67" s="36">
        <v>8.722230000000001E-4</v>
      </c>
      <c r="U67" s="36">
        <v>8.9999999999999993E-3</v>
      </c>
      <c r="V67" s="36">
        <v>2.1599999999999998E-2</v>
      </c>
      <c r="W67" s="36">
        <v>1.4011711E-2</v>
      </c>
      <c r="X67" s="36">
        <v>3.0378745999999998E-2</v>
      </c>
      <c r="Y67" s="36">
        <v>4.4390456999999994E-2</v>
      </c>
      <c r="Z67" s="36">
        <v>0</v>
      </c>
      <c r="AA67" s="36">
        <v>0</v>
      </c>
      <c r="AB67" s="36">
        <v>0</v>
      </c>
      <c r="AC67" s="36">
        <v>0</v>
      </c>
      <c r="AD67" s="36">
        <v>0</v>
      </c>
      <c r="AE67" s="36">
        <v>0</v>
      </c>
      <c r="AF67" s="36">
        <v>0</v>
      </c>
      <c r="AG67" s="36">
        <v>1.6177656915973206E-3</v>
      </c>
      <c r="AH67" s="36">
        <v>2.7520611765103845E-3</v>
      </c>
      <c r="AI67" s="36">
        <v>8.8140337680129872E-3</v>
      </c>
      <c r="AJ67" s="36">
        <v>0</v>
      </c>
      <c r="AK67" s="36">
        <v>0</v>
      </c>
      <c r="AL67" s="36">
        <v>0</v>
      </c>
      <c r="AM67" s="36">
        <v>1.6177656915973206E-3</v>
      </c>
      <c r="AN67" s="36">
        <v>2.7520611765103845E-3</v>
      </c>
      <c r="AO67" s="36">
        <v>8.8140337680129872E-3</v>
      </c>
      <c r="AP67" s="36">
        <v>3.8543682000000003E-2</v>
      </c>
      <c r="AQ67" s="36">
        <v>2.0754290000000002E-2</v>
      </c>
      <c r="AR67" s="36">
        <v>5.9297972000000004E-2</v>
      </c>
      <c r="AS67" s="36">
        <v>0</v>
      </c>
      <c r="AT67" s="36">
        <v>0</v>
      </c>
      <c r="AU67" s="36">
        <v>0</v>
      </c>
      <c r="AV67" s="36">
        <v>0</v>
      </c>
      <c r="AW67" s="36">
        <v>0</v>
      </c>
      <c r="AX67" s="36">
        <v>0</v>
      </c>
      <c r="AY67" s="36">
        <v>0</v>
      </c>
      <c r="AZ67" s="36">
        <v>0</v>
      </c>
      <c r="BA67" s="36">
        <v>0</v>
      </c>
      <c r="BB67" s="36">
        <v>0.42967192300000001</v>
      </c>
      <c r="BC67" s="36">
        <v>24.949530225</v>
      </c>
      <c r="BD67" s="36">
        <v>54.397542655000002</v>
      </c>
      <c r="BE67" s="36">
        <v>0.15605517714285716</v>
      </c>
      <c r="BF67" s="36">
        <v>0.31211035571428575</v>
      </c>
      <c r="BG67" s="36">
        <v>0.81559035199999996</v>
      </c>
      <c r="BH67" s="36">
        <v>3.4023225529999999</v>
      </c>
      <c r="BI67" s="36">
        <v>0</v>
      </c>
      <c r="BJ67" s="36">
        <v>0</v>
      </c>
      <c r="BK67" s="36">
        <v>0</v>
      </c>
      <c r="BL67" s="36">
        <v>0</v>
      </c>
    </row>
    <row r="68" spans="1:64" s="37" customFormat="1" x14ac:dyDescent="0.2">
      <c r="A68" s="34">
        <v>65</v>
      </c>
      <c r="B68" s="34" t="s">
        <v>173</v>
      </c>
      <c r="C68" s="34" t="s">
        <v>174</v>
      </c>
      <c r="D68" s="41">
        <v>4.8962136230000004</v>
      </c>
      <c r="E68" s="36">
        <v>19</v>
      </c>
      <c r="F68" s="36">
        <v>0</v>
      </c>
      <c r="G68" s="36">
        <v>0</v>
      </c>
      <c r="H68" s="36">
        <v>19</v>
      </c>
      <c r="I68" s="36">
        <v>0</v>
      </c>
      <c r="J68" s="36">
        <v>0</v>
      </c>
      <c r="K68" s="36">
        <v>0</v>
      </c>
      <c r="L68" s="36">
        <v>0</v>
      </c>
      <c r="M68" s="36">
        <v>0</v>
      </c>
      <c r="N68" s="36">
        <v>0</v>
      </c>
      <c r="O68" s="36">
        <v>1.3758989999999999E-3</v>
      </c>
      <c r="P68" s="36">
        <v>2.3864539999999997E-3</v>
      </c>
      <c r="Q68" s="36">
        <v>1.258129E-3</v>
      </c>
      <c r="R68" s="36">
        <v>1.1777000000000001E-4</v>
      </c>
      <c r="S68" s="36">
        <v>2.2328409999999997E-3</v>
      </c>
      <c r="T68" s="36">
        <v>1.5361299999999998E-4</v>
      </c>
      <c r="U68" s="36">
        <v>0</v>
      </c>
      <c r="V68" s="36">
        <v>0</v>
      </c>
      <c r="W68" s="36">
        <v>1.3758989999999999E-3</v>
      </c>
      <c r="X68" s="36">
        <v>2.3864539999999997E-3</v>
      </c>
      <c r="Y68" s="36">
        <v>3.7623529999999995E-3</v>
      </c>
      <c r="Z68" s="36">
        <v>0</v>
      </c>
      <c r="AA68" s="36">
        <v>0</v>
      </c>
      <c r="AB68" s="36">
        <v>0</v>
      </c>
      <c r="AC68" s="36">
        <v>0</v>
      </c>
      <c r="AD68" s="36">
        <v>0</v>
      </c>
      <c r="AE68" s="36">
        <v>0</v>
      </c>
      <c r="AF68" s="36">
        <v>0</v>
      </c>
      <c r="AG68" s="36">
        <v>0</v>
      </c>
      <c r="AH68" s="36">
        <v>0</v>
      </c>
      <c r="AI68" s="36">
        <v>0</v>
      </c>
      <c r="AJ68" s="36">
        <v>0</v>
      </c>
      <c r="AK68" s="36">
        <v>0</v>
      </c>
      <c r="AL68" s="36">
        <v>0</v>
      </c>
      <c r="AM68" s="36">
        <v>0</v>
      </c>
      <c r="AN68" s="36">
        <v>0</v>
      </c>
      <c r="AO68" s="36">
        <v>0</v>
      </c>
      <c r="AP68" s="36">
        <v>3.3254090000000001E-3</v>
      </c>
      <c r="AQ68" s="36">
        <v>1.790605E-3</v>
      </c>
      <c r="AR68" s="36">
        <v>5.1160140000000003E-3</v>
      </c>
      <c r="AS68" s="36">
        <v>0</v>
      </c>
      <c r="AT68" s="36">
        <v>0</v>
      </c>
      <c r="AU68" s="36">
        <v>0</v>
      </c>
      <c r="AV68" s="36">
        <v>0</v>
      </c>
      <c r="AW68" s="36">
        <v>0</v>
      </c>
      <c r="AX68" s="36">
        <v>0</v>
      </c>
      <c r="AY68" s="36">
        <v>0</v>
      </c>
      <c r="AZ68" s="36">
        <v>0</v>
      </c>
      <c r="BA68" s="36">
        <v>0</v>
      </c>
      <c r="BB68" s="36">
        <v>3.9160720000000003E-2</v>
      </c>
      <c r="BC68" s="36">
        <v>1.879474774</v>
      </c>
      <c r="BD68" s="36">
        <v>4.1980938009999997</v>
      </c>
      <c r="BE68" s="36">
        <v>1.4223021428571429E-2</v>
      </c>
      <c r="BF68" s="36">
        <v>2.8446042857142858E-2</v>
      </c>
      <c r="BG68" s="36">
        <v>1.9094153999999999E-2</v>
      </c>
      <c r="BH68" s="36">
        <v>0.21968385800000001</v>
      </c>
      <c r="BI68" s="36">
        <v>0</v>
      </c>
      <c r="BJ68" s="36">
        <v>0</v>
      </c>
      <c r="BK68" s="36">
        <v>0</v>
      </c>
      <c r="BL68" s="36">
        <v>0</v>
      </c>
    </row>
    <row r="69" spans="1:64" s="37" customFormat="1" x14ac:dyDescent="0.2">
      <c r="A69" s="34">
        <v>66</v>
      </c>
      <c r="B69" s="34" t="s">
        <v>173</v>
      </c>
      <c r="C69" s="34" t="s">
        <v>175</v>
      </c>
      <c r="D69" s="41">
        <v>4.7338620159999998</v>
      </c>
      <c r="E69" s="36">
        <v>20</v>
      </c>
      <c r="F69" s="36">
        <v>0</v>
      </c>
      <c r="G69" s="36">
        <v>1</v>
      </c>
      <c r="H69" s="36">
        <v>19</v>
      </c>
      <c r="I69" s="36">
        <v>0</v>
      </c>
      <c r="J69" s="36">
        <v>0</v>
      </c>
      <c r="K69" s="36">
        <v>0</v>
      </c>
      <c r="L69" s="36">
        <v>0</v>
      </c>
      <c r="M69" s="36">
        <v>0</v>
      </c>
      <c r="N69" s="36">
        <v>0</v>
      </c>
      <c r="O69" s="36">
        <v>5.6299999999999995E-7</v>
      </c>
      <c r="P69" s="36">
        <v>9.8299999999999995E-7</v>
      </c>
      <c r="Q69" s="36">
        <v>4.7599999999999997E-7</v>
      </c>
      <c r="R69" s="36">
        <v>8.6999999999999998E-8</v>
      </c>
      <c r="S69" s="36">
        <v>8.6899999999999996E-7</v>
      </c>
      <c r="T69" s="36">
        <v>1.14E-7</v>
      </c>
      <c r="U69" s="36">
        <v>3.0000000000000001E-3</v>
      </c>
      <c r="V69" s="36">
        <v>7.1999999999999998E-3</v>
      </c>
      <c r="W69" s="36">
        <v>3.0005629999999999E-3</v>
      </c>
      <c r="X69" s="36">
        <v>7.2009830000000002E-3</v>
      </c>
      <c r="Y69" s="36">
        <v>1.0201546000000001E-2</v>
      </c>
      <c r="Z69" s="36">
        <v>0</v>
      </c>
      <c r="AA69" s="36">
        <v>0</v>
      </c>
      <c r="AB69" s="36">
        <v>0</v>
      </c>
      <c r="AC69" s="36">
        <v>0</v>
      </c>
      <c r="AD69" s="36">
        <v>0</v>
      </c>
      <c r="AE69" s="36">
        <v>0</v>
      </c>
      <c r="AF69" s="36">
        <v>0</v>
      </c>
      <c r="AG69" s="36">
        <v>5.8083607138255389E-4</v>
      </c>
      <c r="AH69" s="36">
        <v>9.8808894901859746E-4</v>
      </c>
      <c r="AI69" s="36">
        <v>3.1645551475325351E-3</v>
      </c>
      <c r="AJ69" s="36">
        <v>0</v>
      </c>
      <c r="AK69" s="36">
        <v>0</v>
      </c>
      <c r="AL69" s="36">
        <v>0</v>
      </c>
      <c r="AM69" s="36">
        <v>5.8083607138255389E-4</v>
      </c>
      <c r="AN69" s="36">
        <v>9.8808894901859746E-4</v>
      </c>
      <c r="AO69" s="36">
        <v>3.1645551475325351E-3</v>
      </c>
      <c r="AP69" s="36">
        <v>1.0500038E-2</v>
      </c>
      <c r="AQ69" s="36">
        <v>5.6538659999999996E-3</v>
      </c>
      <c r="AR69" s="36">
        <v>1.6153904E-2</v>
      </c>
      <c r="AS69" s="36">
        <v>0</v>
      </c>
      <c r="AT69" s="36">
        <v>0</v>
      </c>
      <c r="AU69" s="36">
        <v>0</v>
      </c>
      <c r="AV69" s="36">
        <v>0</v>
      </c>
      <c r="AW69" s="36">
        <v>0</v>
      </c>
      <c r="AX69" s="36">
        <v>0</v>
      </c>
      <c r="AY69" s="36">
        <v>0</v>
      </c>
      <c r="AZ69" s="36">
        <v>0</v>
      </c>
      <c r="BA69" s="36">
        <v>0</v>
      </c>
      <c r="BB69" s="36">
        <v>0.12915242299999999</v>
      </c>
      <c r="BC69" s="36">
        <v>7.5627020290000004</v>
      </c>
      <c r="BD69" s="36">
        <v>17.715326868999998</v>
      </c>
      <c r="BE69" s="36">
        <v>4.6907658571428576E-2</v>
      </c>
      <c r="BF69" s="36">
        <v>9.381531857142858E-2</v>
      </c>
      <c r="BG69" s="36">
        <v>8.0497309000000003E-2</v>
      </c>
      <c r="BH69" s="36">
        <v>0.77652778700000002</v>
      </c>
      <c r="BI69" s="36">
        <v>0</v>
      </c>
      <c r="BJ69" s="36">
        <v>0</v>
      </c>
      <c r="BK69" s="36">
        <v>0</v>
      </c>
      <c r="BL69" s="36">
        <v>0</v>
      </c>
    </row>
    <row r="70" spans="1:64" s="37" customFormat="1" x14ac:dyDescent="0.2">
      <c r="A70" s="34">
        <v>67</v>
      </c>
      <c r="B70" s="34" t="s">
        <v>173</v>
      </c>
      <c r="C70" s="34" t="s">
        <v>176</v>
      </c>
      <c r="D70" s="41">
        <v>4.6014190020000001</v>
      </c>
      <c r="E70" s="36">
        <v>77</v>
      </c>
      <c r="F70" s="36">
        <v>0</v>
      </c>
      <c r="G70" s="36">
        <v>0</v>
      </c>
      <c r="H70" s="36">
        <v>77</v>
      </c>
      <c r="I70" s="36">
        <v>0</v>
      </c>
      <c r="J70" s="36">
        <v>0</v>
      </c>
      <c r="K70" s="36">
        <v>0</v>
      </c>
      <c r="L70" s="36">
        <v>0</v>
      </c>
      <c r="M70" s="36">
        <v>0</v>
      </c>
      <c r="N70" s="36">
        <v>0</v>
      </c>
      <c r="O70" s="36">
        <v>0</v>
      </c>
      <c r="P70" s="36">
        <v>0</v>
      </c>
      <c r="Q70" s="36">
        <v>0</v>
      </c>
      <c r="R70" s="36">
        <v>0</v>
      </c>
      <c r="S70" s="36">
        <v>0</v>
      </c>
      <c r="T70" s="36">
        <v>0</v>
      </c>
      <c r="U70" s="36">
        <v>0</v>
      </c>
      <c r="V70" s="36">
        <v>0</v>
      </c>
      <c r="W70" s="36">
        <v>0</v>
      </c>
      <c r="X70" s="36">
        <v>0</v>
      </c>
      <c r="Y70" s="36">
        <v>0</v>
      </c>
      <c r="Z70" s="36">
        <v>0</v>
      </c>
      <c r="AA70" s="36">
        <v>0</v>
      </c>
      <c r="AB70" s="36">
        <v>0</v>
      </c>
      <c r="AC70" s="36">
        <v>0</v>
      </c>
      <c r="AD70" s="36">
        <v>0</v>
      </c>
      <c r="AE70" s="36">
        <v>0</v>
      </c>
      <c r="AF70" s="36">
        <v>0</v>
      </c>
      <c r="AG70" s="36">
        <v>0</v>
      </c>
      <c r="AH70" s="36">
        <v>0</v>
      </c>
      <c r="AI70" s="36">
        <v>0</v>
      </c>
      <c r="AJ70" s="36">
        <v>0</v>
      </c>
      <c r="AK70" s="36">
        <v>0</v>
      </c>
      <c r="AL70" s="36">
        <v>0</v>
      </c>
      <c r="AM70" s="36">
        <v>0</v>
      </c>
      <c r="AN70" s="36">
        <v>0</v>
      </c>
      <c r="AO70" s="36">
        <v>0</v>
      </c>
      <c r="AP70" s="36">
        <v>0</v>
      </c>
      <c r="AQ70" s="36">
        <v>0</v>
      </c>
      <c r="AR70" s="36">
        <v>0</v>
      </c>
      <c r="AS70" s="36">
        <v>0</v>
      </c>
      <c r="AT70" s="36">
        <v>0</v>
      </c>
      <c r="AU70" s="36">
        <v>0</v>
      </c>
      <c r="AV70" s="36">
        <v>0</v>
      </c>
      <c r="AW70" s="36">
        <v>0</v>
      </c>
      <c r="AX70" s="36">
        <v>0</v>
      </c>
      <c r="AY70" s="36">
        <v>0</v>
      </c>
      <c r="AZ70" s="36">
        <v>0</v>
      </c>
      <c r="BA70" s="36">
        <v>0</v>
      </c>
      <c r="BB70" s="36">
        <v>0</v>
      </c>
      <c r="BC70" s="36">
        <v>0</v>
      </c>
      <c r="BD70" s="36">
        <v>0</v>
      </c>
      <c r="BE70" s="36">
        <v>0</v>
      </c>
      <c r="BF70" s="36">
        <v>0</v>
      </c>
      <c r="BG70" s="36">
        <v>0.137086026</v>
      </c>
      <c r="BH70" s="36">
        <v>0.27404267399999999</v>
      </c>
      <c r="BI70" s="36">
        <v>0</v>
      </c>
      <c r="BJ70" s="36">
        <v>0</v>
      </c>
      <c r="BK70" s="36">
        <v>0</v>
      </c>
      <c r="BL70" s="36">
        <v>0</v>
      </c>
    </row>
    <row r="71" spans="1:64" s="37" customFormat="1" x14ac:dyDescent="0.2">
      <c r="A71" s="34">
        <v>68</v>
      </c>
      <c r="B71" s="34" t="s">
        <v>173</v>
      </c>
      <c r="C71" s="34" t="s">
        <v>177</v>
      </c>
      <c r="D71" s="41">
        <v>4.3029938980000004</v>
      </c>
      <c r="E71" s="36">
        <v>32</v>
      </c>
      <c r="F71" s="36">
        <v>0</v>
      </c>
      <c r="G71" s="36">
        <v>0</v>
      </c>
      <c r="H71" s="36">
        <v>32</v>
      </c>
      <c r="I71" s="36">
        <v>0</v>
      </c>
      <c r="J71" s="36">
        <v>0</v>
      </c>
      <c r="K71" s="36">
        <v>0</v>
      </c>
      <c r="L71" s="36">
        <v>0</v>
      </c>
      <c r="M71" s="36">
        <v>0</v>
      </c>
      <c r="N71" s="36">
        <v>0</v>
      </c>
      <c r="O71" s="36">
        <v>0</v>
      </c>
      <c r="P71" s="36">
        <v>0</v>
      </c>
      <c r="Q71" s="36">
        <v>0</v>
      </c>
      <c r="R71" s="36">
        <v>0</v>
      </c>
      <c r="S71" s="36">
        <v>0</v>
      </c>
      <c r="T71" s="36">
        <v>0</v>
      </c>
      <c r="U71" s="36">
        <v>0</v>
      </c>
      <c r="V71" s="36">
        <v>0</v>
      </c>
      <c r="W71" s="36">
        <v>0</v>
      </c>
      <c r="X71" s="36">
        <v>0</v>
      </c>
      <c r="Y71" s="36">
        <v>0</v>
      </c>
      <c r="Z71" s="36">
        <v>0</v>
      </c>
      <c r="AA71" s="36">
        <v>0</v>
      </c>
      <c r="AB71" s="36">
        <v>0</v>
      </c>
      <c r="AC71" s="36">
        <v>0</v>
      </c>
      <c r="AD71" s="36">
        <v>0</v>
      </c>
      <c r="AE71" s="36">
        <v>0</v>
      </c>
      <c r="AF71" s="36">
        <v>0</v>
      </c>
      <c r="AG71" s="36">
        <v>0</v>
      </c>
      <c r="AH71" s="36">
        <v>0</v>
      </c>
      <c r="AI71" s="36">
        <v>0</v>
      </c>
      <c r="AJ71" s="36">
        <v>0</v>
      </c>
      <c r="AK71" s="36">
        <v>0</v>
      </c>
      <c r="AL71" s="36">
        <v>0</v>
      </c>
      <c r="AM71" s="36">
        <v>0</v>
      </c>
      <c r="AN71" s="36">
        <v>0</v>
      </c>
      <c r="AO71" s="36">
        <v>0</v>
      </c>
      <c r="AP71" s="36">
        <v>0</v>
      </c>
      <c r="AQ71" s="36">
        <v>0</v>
      </c>
      <c r="AR71" s="36">
        <v>0</v>
      </c>
      <c r="AS71" s="36">
        <v>0</v>
      </c>
      <c r="AT71" s="36">
        <v>0</v>
      </c>
      <c r="AU71" s="36">
        <v>0</v>
      </c>
      <c r="AV71" s="36">
        <v>0</v>
      </c>
      <c r="AW71" s="36">
        <v>0</v>
      </c>
      <c r="AX71" s="36">
        <v>0</v>
      </c>
      <c r="AY71" s="36">
        <v>0</v>
      </c>
      <c r="AZ71" s="36">
        <v>0</v>
      </c>
      <c r="BA71" s="36">
        <v>0</v>
      </c>
      <c r="BB71" s="36">
        <v>0</v>
      </c>
      <c r="BC71" s="36">
        <v>0</v>
      </c>
      <c r="BD71" s="36">
        <v>0</v>
      </c>
      <c r="BE71" s="36">
        <v>0</v>
      </c>
      <c r="BF71" s="36">
        <v>0</v>
      </c>
      <c r="BG71" s="36">
        <v>0</v>
      </c>
      <c r="BH71" s="36">
        <v>0</v>
      </c>
      <c r="BI71" s="36">
        <v>0</v>
      </c>
      <c r="BJ71" s="36">
        <v>0</v>
      </c>
      <c r="BK71" s="36">
        <v>0</v>
      </c>
      <c r="BL71" s="36">
        <v>0</v>
      </c>
    </row>
    <row r="72" spans="1:64" s="37" customFormat="1" x14ac:dyDescent="0.2">
      <c r="A72" s="34">
        <v>69</v>
      </c>
      <c r="B72" s="34" t="s">
        <v>173</v>
      </c>
      <c r="C72" s="34" t="s">
        <v>178</v>
      </c>
      <c r="D72" s="41">
        <v>4.3779654719999996</v>
      </c>
      <c r="E72" s="36">
        <v>49</v>
      </c>
      <c r="F72" s="36">
        <v>0</v>
      </c>
      <c r="G72" s="36">
        <v>0</v>
      </c>
      <c r="H72" s="36">
        <v>49</v>
      </c>
      <c r="I72" s="36">
        <v>0</v>
      </c>
      <c r="J72" s="36">
        <v>0</v>
      </c>
      <c r="K72" s="36">
        <v>0</v>
      </c>
      <c r="L72" s="36">
        <v>0</v>
      </c>
      <c r="M72" s="36">
        <v>0</v>
      </c>
      <c r="N72" s="36">
        <v>0</v>
      </c>
      <c r="O72" s="36">
        <v>0</v>
      </c>
      <c r="P72" s="36">
        <v>0</v>
      </c>
      <c r="Q72" s="36">
        <v>0</v>
      </c>
      <c r="R72" s="36">
        <v>0</v>
      </c>
      <c r="S72" s="36">
        <v>0</v>
      </c>
      <c r="T72" s="36">
        <v>0</v>
      </c>
      <c r="U72" s="36">
        <v>0</v>
      </c>
      <c r="V72" s="36">
        <v>0</v>
      </c>
      <c r="W72" s="36">
        <v>0</v>
      </c>
      <c r="X72" s="36">
        <v>0</v>
      </c>
      <c r="Y72" s="36">
        <v>0</v>
      </c>
      <c r="Z72" s="36">
        <v>0</v>
      </c>
      <c r="AA72" s="36">
        <v>0</v>
      </c>
      <c r="AB72" s="36">
        <v>0</v>
      </c>
      <c r="AC72" s="36">
        <v>0</v>
      </c>
      <c r="AD72" s="36">
        <v>0</v>
      </c>
      <c r="AE72" s="36">
        <v>0</v>
      </c>
      <c r="AF72" s="36">
        <v>0</v>
      </c>
      <c r="AG72" s="36">
        <v>0</v>
      </c>
      <c r="AH72" s="36">
        <v>0</v>
      </c>
      <c r="AI72" s="36">
        <v>0</v>
      </c>
      <c r="AJ72" s="36">
        <v>0</v>
      </c>
      <c r="AK72" s="36">
        <v>0</v>
      </c>
      <c r="AL72" s="36">
        <v>0</v>
      </c>
      <c r="AM72" s="36">
        <v>0</v>
      </c>
      <c r="AN72" s="36">
        <v>0</v>
      </c>
      <c r="AO72" s="36">
        <v>0</v>
      </c>
      <c r="AP72" s="36">
        <v>0</v>
      </c>
      <c r="AQ72" s="36">
        <v>0</v>
      </c>
      <c r="AR72" s="36">
        <v>0</v>
      </c>
      <c r="AS72" s="36">
        <v>0</v>
      </c>
      <c r="AT72" s="36">
        <v>0</v>
      </c>
      <c r="AU72" s="36">
        <v>0</v>
      </c>
      <c r="AV72" s="36">
        <v>0</v>
      </c>
      <c r="AW72" s="36">
        <v>0</v>
      </c>
      <c r="AX72" s="36">
        <v>0</v>
      </c>
      <c r="AY72" s="36">
        <v>0</v>
      </c>
      <c r="AZ72" s="36">
        <v>0</v>
      </c>
      <c r="BA72" s="36">
        <v>0</v>
      </c>
      <c r="BB72" s="36">
        <v>0</v>
      </c>
      <c r="BC72" s="36">
        <v>0</v>
      </c>
      <c r="BD72" s="36">
        <v>0</v>
      </c>
      <c r="BE72" s="36">
        <v>0</v>
      </c>
      <c r="BF72" s="36">
        <v>0</v>
      </c>
      <c r="BG72" s="36">
        <v>0</v>
      </c>
      <c r="BH72" s="36">
        <v>0</v>
      </c>
      <c r="BI72" s="36">
        <v>0</v>
      </c>
      <c r="BJ72" s="36">
        <v>0</v>
      </c>
      <c r="BK72" s="36">
        <v>0</v>
      </c>
      <c r="BL72" s="36">
        <v>0</v>
      </c>
    </row>
    <row r="73" spans="1:64" s="37" customFormat="1" x14ac:dyDescent="0.2">
      <c r="A73" s="34">
        <v>70</v>
      </c>
      <c r="B73" s="34" t="s">
        <v>173</v>
      </c>
      <c r="C73" s="34" t="s">
        <v>179</v>
      </c>
      <c r="D73" s="41">
        <v>4.6966699409999997</v>
      </c>
      <c r="E73" s="36">
        <v>72</v>
      </c>
      <c r="F73" s="36">
        <v>0</v>
      </c>
      <c r="G73" s="36">
        <v>0</v>
      </c>
      <c r="H73" s="36">
        <v>72</v>
      </c>
      <c r="I73" s="36">
        <v>0</v>
      </c>
      <c r="J73" s="36">
        <v>0</v>
      </c>
      <c r="K73" s="36">
        <v>0</v>
      </c>
      <c r="L73" s="36">
        <v>0</v>
      </c>
      <c r="M73" s="36">
        <v>0</v>
      </c>
      <c r="N73" s="36">
        <v>0</v>
      </c>
      <c r="O73" s="36">
        <v>0</v>
      </c>
      <c r="P73" s="36">
        <v>0</v>
      </c>
      <c r="Q73" s="36">
        <v>0</v>
      </c>
      <c r="R73" s="36">
        <v>0</v>
      </c>
      <c r="S73" s="36">
        <v>0</v>
      </c>
      <c r="T73" s="36">
        <v>0</v>
      </c>
      <c r="U73" s="36">
        <v>0</v>
      </c>
      <c r="V73" s="36">
        <v>0</v>
      </c>
      <c r="W73" s="36">
        <v>0</v>
      </c>
      <c r="X73" s="36">
        <v>0</v>
      </c>
      <c r="Y73" s="36">
        <v>0</v>
      </c>
      <c r="Z73" s="36">
        <v>0</v>
      </c>
      <c r="AA73" s="36">
        <v>0</v>
      </c>
      <c r="AB73" s="36">
        <v>0</v>
      </c>
      <c r="AC73" s="36">
        <v>0</v>
      </c>
      <c r="AD73" s="36">
        <v>0</v>
      </c>
      <c r="AE73" s="36">
        <v>0</v>
      </c>
      <c r="AF73" s="36">
        <v>0</v>
      </c>
      <c r="AG73" s="36">
        <v>0</v>
      </c>
      <c r="AH73" s="36">
        <v>0</v>
      </c>
      <c r="AI73" s="36">
        <v>0</v>
      </c>
      <c r="AJ73" s="36">
        <v>0</v>
      </c>
      <c r="AK73" s="36">
        <v>0</v>
      </c>
      <c r="AL73" s="36">
        <v>0</v>
      </c>
      <c r="AM73" s="36">
        <v>0</v>
      </c>
      <c r="AN73" s="36">
        <v>0</v>
      </c>
      <c r="AO73" s="36">
        <v>0</v>
      </c>
      <c r="AP73" s="36">
        <v>0</v>
      </c>
      <c r="AQ73" s="36">
        <v>0</v>
      </c>
      <c r="AR73" s="36">
        <v>0</v>
      </c>
      <c r="AS73" s="36">
        <v>0</v>
      </c>
      <c r="AT73" s="36">
        <v>0</v>
      </c>
      <c r="AU73" s="36">
        <v>0</v>
      </c>
      <c r="AV73" s="36">
        <v>0</v>
      </c>
      <c r="AW73" s="36">
        <v>0</v>
      </c>
      <c r="AX73" s="36">
        <v>0</v>
      </c>
      <c r="AY73" s="36">
        <v>0</v>
      </c>
      <c r="AZ73" s="36">
        <v>0</v>
      </c>
      <c r="BA73" s="36">
        <v>0</v>
      </c>
      <c r="BB73" s="36">
        <v>3.7472152000000002E-2</v>
      </c>
      <c r="BC73" s="36">
        <v>0.83964255799999998</v>
      </c>
      <c r="BD73" s="36">
        <v>1.8747449009999999</v>
      </c>
      <c r="BE73" s="36">
        <v>1.360974E-2</v>
      </c>
      <c r="BF73" s="36">
        <v>2.7219480000000001E-2</v>
      </c>
      <c r="BG73" s="36">
        <v>7.5346958000000006E-2</v>
      </c>
      <c r="BH73" s="36">
        <v>0.33059357700000003</v>
      </c>
      <c r="BI73" s="36">
        <v>0</v>
      </c>
      <c r="BJ73" s="36">
        <v>0</v>
      </c>
      <c r="BK73" s="36">
        <v>0</v>
      </c>
      <c r="BL73" s="36">
        <v>0</v>
      </c>
    </row>
    <row r="74" spans="1:64" s="37" customFormat="1" x14ac:dyDescent="0.2">
      <c r="A74" s="34">
        <v>71</v>
      </c>
      <c r="B74" s="34" t="s">
        <v>181</v>
      </c>
      <c r="C74" s="34" t="s">
        <v>180</v>
      </c>
      <c r="D74" s="41" t="s">
        <v>339</v>
      </c>
      <c r="E74" s="36" t="s">
        <v>339</v>
      </c>
      <c r="F74" s="36" t="s">
        <v>339</v>
      </c>
      <c r="G74" s="36" t="s">
        <v>339</v>
      </c>
      <c r="H74" s="36" t="s">
        <v>339</v>
      </c>
      <c r="I74" s="36" t="s">
        <v>339</v>
      </c>
      <c r="J74" s="36" t="s">
        <v>339</v>
      </c>
      <c r="K74" s="36" t="s">
        <v>339</v>
      </c>
      <c r="L74" s="36" t="s">
        <v>339</v>
      </c>
      <c r="M74" s="36" t="s">
        <v>339</v>
      </c>
      <c r="N74" s="36" t="s">
        <v>339</v>
      </c>
      <c r="O74" s="36" t="s">
        <v>339</v>
      </c>
      <c r="P74" s="36" t="s">
        <v>339</v>
      </c>
      <c r="Q74" s="36" t="s">
        <v>339</v>
      </c>
      <c r="R74" s="36" t="s">
        <v>339</v>
      </c>
      <c r="S74" s="36" t="s">
        <v>339</v>
      </c>
      <c r="T74" s="36" t="s">
        <v>339</v>
      </c>
      <c r="U74" s="36" t="s">
        <v>339</v>
      </c>
      <c r="V74" s="36" t="s">
        <v>339</v>
      </c>
      <c r="W74" s="36" t="s">
        <v>339</v>
      </c>
      <c r="X74" s="36" t="s">
        <v>339</v>
      </c>
      <c r="Y74" s="36" t="s">
        <v>339</v>
      </c>
      <c r="Z74" s="36" t="s">
        <v>339</v>
      </c>
      <c r="AA74" s="36" t="s">
        <v>339</v>
      </c>
      <c r="AB74" s="36" t="s">
        <v>339</v>
      </c>
      <c r="AC74" s="36" t="s">
        <v>339</v>
      </c>
      <c r="AD74" s="36" t="s">
        <v>339</v>
      </c>
      <c r="AE74" s="36" t="s">
        <v>339</v>
      </c>
      <c r="AF74" s="36" t="s">
        <v>339</v>
      </c>
      <c r="AG74" s="36" t="s">
        <v>339</v>
      </c>
      <c r="AH74" s="36" t="s">
        <v>339</v>
      </c>
      <c r="AI74" s="36" t="s">
        <v>339</v>
      </c>
      <c r="AJ74" s="36" t="s">
        <v>339</v>
      </c>
      <c r="AK74" s="36" t="s">
        <v>339</v>
      </c>
      <c r="AL74" s="36" t="s">
        <v>339</v>
      </c>
      <c r="AM74" s="36" t="s">
        <v>339</v>
      </c>
      <c r="AN74" s="36" t="s">
        <v>339</v>
      </c>
      <c r="AO74" s="36" t="s">
        <v>339</v>
      </c>
      <c r="AP74" s="36" t="s">
        <v>339</v>
      </c>
      <c r="AQ74" s="36" t="s">
        <v>339</v>
      </c>
      <c r="AR74" s="36" t="s">
        <v>339</v>
      </c>
      <c r="AS74" s="36" t="s">
        <v>339</v>
      </c>
      <c r="AT74" s="36" t="s">
        <v>339</v>
      </c>
      <c r="AU74" s="36" t="s">
        <v>339</v>
      </c>
      <c r="AV74" s="36" t="s">
        <v>339</v>
      </c>
      <c r="AW74" s="36" t="s">
        <v>339</v>
      </c>
      <c r="AX74" s="36" t="s">
        <v>339</v>
      </c>
      <c r="AY74" s="36" t="s">
        <v>339</v>
      </c>
      <c r="AZ74" s="36" t="s">
        <v>339</v>
      </c>
      <c r="BA74" s="36" t="s">
        <v>339</v>
      </c>
      <c r="BB74" s="36" t="s">
        <v>339</v>
      </c>
      <c r="BC74" s="36" t="s">
        <v>339</v>
      </c>
      <c r="BD74" s="36" t="s">
        <v>339</v>
      </c>
      <c r="BE74" s="36" t="s">
        <v>339</v>
      </c>
      <c r="BF74" s="36" t="s">
        <v>339</v>
      </c>
      <c r="BG74" s="36" t="s">
        <v>339</v>
      </c>
      <c r="BH74" s="36" t="s">
        <v>339</v>
      </c>
      <c r="BI74" s="36" t="s">
        <v>339</v>
      </c>
      <c r="BJ74" s="36" t="s">
        <v>339</v>
      </c>
      <c r="BK74" s="36" t="s">
        <v>339</v>
      </c>
      <c r="BL74" s="36" t="s">
        <v>339</v>
      </c>
    </row>
    <row r="75" spans="1:64" s="37" customFormat="1" x14ac:dyDescent="0.2">
      <c r="A75" s="34">
        <v>72</v>
      </c>
      <c r="B75" s="34" t="s">
        <v>181</v>
      </c>
      <c r="C75" s="34" t="s">
        <v>182</v>
      </c>
      <c r="D75" s="41" t="s">
        <v>339</v>
      </c>
      <c r="E75" s="36" t="s">
        <v>339</v>
      </c>
      <c r="F75" s="36" t="s">
        <v>339</v>
      </c>
      <c r="G75" s="36" t="s">
        <v>339</v>
      </c>
      <c r="H75" s="36" t="s">
        <v>339</v>
      </c>
      <c r="I75" s="36" t="s">
        <v>339</v>
      </c>
      <c r="J75" s="36" t="s">
        <v>339</v>
      </c>
      <c r="K75" s="36" t="s">
        <v>339</v>
      </c>
      <c r="L75" s="36" t="s">
        <v>339</v>
      </c>
      <c r="M75" s="36" t="s">
        <v>339</v>
      </c>
      <c r="N75" s="36" t="s">
        <v>339</v>
      </c>
      <c r="O75" s="36" t="s">
        <v>339</v>
      </c>
      <c r="P75" s="36" t="s">
        <v>339</v>
      </c>
      <c r="Q75" s="36" t="s">
        <v>339</v>
      </c>
      <c r="R75" s="36" t="s">
        <v>339</v>
      </c>
      <c r="S75" s="36" t="s">
        <v>339</v>
      </c>
      <c r="T75" s="36" t="s">
        <v>339</v>
      </c>
      <c r="U75" s="36" t="s">
        <v>339</v>
      </c>
      <c r="V75" s="36" t="s">
        <v>339</v>
      </c>
      <c r="W75" s="36" t="s">
        <v>339</v>
      </c>
      <c r="X75" s="36" t="s">
        <v>339</v>
      </c>
      <c r="Y75" s="36" t="s">
        <v>339</v>
      </c>
      <c r="Z75" s="36" t="s">
        <v>339</v>
      </c>
      <c r="AA75" s="36" t="s">
        <v>339</v>
      </c>
      <c r="AB75" s="36" t="s">
        <v>339</v>
      </c>
      <c r="AC75" s="36" t="s">
        <v>339</v>
      </c>
      <c r="AD75" s="36" t="s">
        <v>339</v>
      </c>
      <c r="AE75" s="36" t="s">
        <v>339</v>
      </c>
      <c r="AF75" s="36" t="s">
        <v>339</v>
      </c>
      <c r="AG75" s="36" t="s">
        <v>339</v>
      </c>
      <c r="AH75" s="36" t="s">
        <v>339</v>
      </c>
      <c r="AI75" s="36" t="s">
        <v>339</v>
      </c>
      <c r="AJ75" s="36" t="s">
        <v>339</v>
      </c>
      <c r="AK75" s="36" t="s">
        <v>339</v>
      </c>
      <c r="AL75" s="36" t="s">
        <v>339</v>
      </c>
      <c r="AM75" s="36" t="s">
        <v>339</v>
      </c>
      <c r="AN75" s="36" t="s">
        <v>339</v>
      </c>
      <c r="AO75" s="36" t="s">
        <v>339</v>
      </c>
      <c r="AP75" s="36" t="s">
        <v>339</v>
      </c>
      <c r="AQ75" s="36" t="s">
        <v>339</v>
      </c>
      <c r="AR75" s="36" t="s">
        <v>339</v>
      </c>
      <c r="AS75" s="36" t="s">
        <v>339</v>
      </c>
      <c r="AT75" s="36" t="s">
        <v>339</v>
      </c>
      <c r="AU75" s="36" t="s">
        <v>339</v>
      </c>
      <c r="AV75" s="36" t="s">
        <v>339</v>
      </c>
      <c r="AW75" s="36" t="s">
        <v>339</v>
      </c>
      <c r="AX75" s="36" t="s">
        <v>339</v>
      </c>
      <c r="AY75" s="36" t="s">
        <v>339</v>
      </c>
      <c r="AZ75" s="36" t="s">
        <v>339</v>
      </c>
      <c r="BA75" s="36" t="s">
        <v>339</v>
      </c>
      <c r="BB75" s="36" t="s">
        <v>339</v>
      </c>
      <c r="BC75" s="36" t="s">
        <v>339</v>
      </c>
      <c r="BD75" s="36" t="s">
        <v>339</v>
      </c>
      <c r="BE75" s="36" t="s">
        <v>339</v>
      </c>
      <c r="BF75" s="36" t="s">
        <v>339</v>
      </c>
      <c r="BG75" s="36" t="s">
        <v>339</v>
      </c>
      <c r="BH75" s="36" t="s">
        <v>339</v>
      </c>
      <c r="BI75" s="36" t="s">
        <v>339</v>
      </c>
      <c r="BJ75" s="36" t="s">
        <v>339</v>
      </c>
      <c r="BK75" s="36" t="s">
        <v>339</v>
      </c>
      <c r="BL75" s="36" t="s">
        <v>339</v>
      </c>
    </row>
    <row r="76" spans="1:64" s="37" customFormat="1" x14ac:dyDescent="0.2">
      <c r="A76" s="34">
        <v>73</v>
      </c>
      <c r="B76" s="34" t="s">
        <v>181</v>
      </c>
      <c r="C76" s="34" t="s">
        <v>183</v>
      </c>
      <c r="D76" s="41" t="s">
        <v>339</v>
      </c>
      <c r="E76" s="36" t="s">
        <v>339</v>
      </c>
      <c r="F76" s="36" t="s">
        <v>339</v>
      </c>
      <c r="G76" s="36" t="s">
        <v>339</v>
      </c>
      <c r="H76" s="36" t="s">
        <v>339</v>
      </c>
      <c r="I76" s="36" t="s">
        <v>339</v>
      </c>
      <c r="J76" s="36" t="s">
        <v>339</v>
      </c>
      <c r="K76" s="36" t="s">
        <v>339</v>
      </c>
      <c r="L76" s="36" t="s">
        <v>339</v>
      </c>
      <c r="M76" s="36" t="s">
        <v>339</v>
      </c>
      <c r="N76" s="36" t="s">
        <v>339</v>
      </c>
      <c r="O76" s="36" t="s">
        <v>339</v>
      </c>
      <c r="P76" s="36" t="s">
        <v>339</v>
      </c>
      <c r="Q76" s="36" t="s">
        <v>339</v>
      </c>
      <c r="R76" s="36" t="s">
        <v>339</v>
      </c>
      <c r="S76" s="36" t="s">
        <v>339</v>
      </c>
      <c r="T76" s="36" t="s">
        <v>339</v>
      </c>
      <c r="U76" s="36" t="s">
        <v>339</v>
      </c>
      <c r="V76" s="36" t="s">
        <v>339</v>
      </c>
      <c r="W76" s="36" t="s">
        <v>339</v>
      </c>
      <c r="X76" s="36" t="s">
        <v>339</v>
      </c>
      <c r="Y76" s="36" t="s">
        <v>339</v>
      </c>
      <c r="Z76" s="36" t="s">
        <v>339</v>
      </c>
      <c r="AA76" s="36" t="s">
        <v>339</v>
      </c>
      <c r="AB76" s="36" t="s">
        <v>339</v>
      </c>
      <c r="AC76" s="36" t="s">
        <v>339</v>
      </c>
      <c r="AD76" s="36" t="s">
        <v>339</v>
      </c>
      <c r="AE76" s="36" t="s">
        <v>339</v>
      </c>
      <c r="AF76" s="36" t="s">
        <v>339</v>
      </c>
      <c r="AG76" s="36" t="s">
        <v>339</v>
      </c>
      <c r="AH76" s="36" t="s">
        <v>339</v>
      </c>
      <c r="AI76" s="36" t="s">
        <v>339</v>
      </c>
      <c r="AJ76" s="36" t="s">
        <v>339</v>
      </c>
      <c r="AK76" s="36" t="s">
        <v>339</v>
      </c>
      <c r="AL76" s="36" t="s">
        <v>339</v>
      </c>
      <c r="AM76" s="36" t="s">
        <v>339</v>
      </c>
      <c r="AN76" s="36" t="s">
        <v>339</v>
      </c>
      <c r="AO76" s="36" t="s">
        <v>339</v>
      </c>
      <c r="AP76" s="36" t="s">
        <v>339</v>
      </c>
      <c r="AQ76" s="36" t="s">
        <v>339</v>
      </c>
      <c r="AR76" s="36" t="s">
        <v>339</v>
      </c>
      <c r="AS76" s="36" t="s">
        <v>339</v>
      </c>
      <c r="AT76" s="36" t="s">
        <v>339</v>
      </c>
      <c r="AU76" s="36" t="s">
        <v>339</v>
      </c>
      <c r="AV76" s="36" t="s">
        <v>339</v>
      </c>
      <c r="AW76" s="36" t="s">
        <v>339</v>
      </c>
      <c r="AX76" s="36" t="s">
        <v>339</v>
      </c>
      <c r="AY76" s="36" t="s">
        <v>339</v>
      </c>
      <c r="AZ76" s="36" t="s">
        <v>339</v>
      </c>
      <c r="BA76" s="36" t="s">
        <v>339</v>
      </c>
      <c r="BB76" s="36" t="s">
        <v>339</v>
      </c>
      <c r="BC76" s="36" t="s">
        <v>339</v>
      </c>
      <c r="BD76" s="36" t="s">
        <v>339</v>
      </c>
      <c r="BE76" s="36" t="s">
        <v>339</v>
      </c>
      <c r="BF76" s="36" t="s">
        <v>339</v>
      </c>
      <c r="BG76" s="36" t="s">
        <v>339</v>
      </c>
      <c r="BH76" s="36" t="s">
        <v>339</v>
      </c>
      <c r="BI76" s="36" t="s">
        <v>339</v>
      </c>
      <c r="BJ76" s="36" t="s">
        <v>339</v>
      </c>
      <c r="BK76" s="36" t="s">
        <v>339</v>
      </c>
      <c r="BL76" s="36" t="s">
        <v>339</v>
      </c>
    </row>
    <row r="77" spans="1:64" s="37" customFormat="1" x14ac:dyDescent="0.2">
      <c r="A77" s="34">
        <v>74</v>
      </c>
      <c r="B77" s="34" t="s">
        <v>181</v>
      </c>
      <c r="C77" s="34" t="s">
        <v>184</v>
      </c>
      <c r="D77" s="41" t="s">
        <v>339</v>
      </c>
      <c r="E77" s="36" t="s">
        <v>339</v>
      </c>
      <c r="F77" s="36" t="s">
        <v>339</v>
      </c>
      <c r="G77" s="36" t="s">
        <v>339</v>
      </c>
      <c r="H77" s="36" t="s">
        <v>339</v>
      </c>
      <c r="I77" s="36" t="s">
        <v>339</v>
      </c>
      <c r="J77" s="36" t="s">
        <v>339</v>
      </c>
      <c r="K77" s="36" t="s">
        <v>339</v>
      </c>
      <c r="L77" s="36" t="s">
        <v>339</v>
      </c>
      <c r="M77" s="36" t="s">
        <v>339</v>
      </c>
      <c r="N77" s="36" t="s">
        <v>339</v>
      </c>
      <c r="O77" s="36" t="s">
        <v>339</v>
      </c>
      <c r="P77" s="36" t="s">
        <v>339</v>
      </c>
      <c r="Q77" s="36" t="s">
        <v>339</v>
      </c>
      <c r="R77" s="36" t="s">
        <v>339</v>
      </c>
      <c r="S77" s="36" t="s">
        <v>339</v>
      </c>
      <c r="T77" s="36" t="s">
        <v>339</v>
      </c>
      <c r="U77" s="36" t="s">
        <v>339</v>
      </c>
      <c r="V77" s="36" t="s">
        <v>339</v>
      </c>
      <c r="W77" s="36" t="s">
        <v>339</v>
      </c>
      <c r="X77" s="36" t="s">
        <v>339</v>
      </c>
      <c r="Y77" s="36" t="s">
        <v>339</v>
      </c>
      <c r="Z77" s="36" t="s">
        <v>339</v>
      </c>
      <c r="AA77" s="36" t="s">
        <v>339</v>
      </c>
      <c r="AB77" s="36" t="s">
        <v>339</v>
      </c>
      <c r="AC77" s="36" t="s">
        <v>339</v>
      </c>
      <c r="AD77" s="36" t="s">
        <v>339</v>
      </c>
      <c r="AE77" s="36" t="s">
        <v>339</v>
      </c>
      <c r="AF77" s="36" t="s">
        <v>339</v>
      </c>
      <c r="AG77" s="36" t="s">
        <v>339</v>
      </c>
      <c r="AH77" s="36" t="s">
        <v>339</v>
      </c>
      <c r="AI77" s="36" t="s">
        <v>339</v>
      </c>
      <c r="AJ77" s="36" t="s">
        <v>339</v>
      </c>
      <c r="AK77" s="36" t="s">
        <v>339</v>
      </c>
      <c r="AL77" s="36" t="s">
        <v>339</v>
      </c>
      <c r="AM77" s="36" t="s">
        <v>339</v>
      </c>
      <c r="AN77" s="36" t="s">
        <v>339</v>
      </c>
      <c r="AO77" s="36" t="s">
        <v>339</v>
      </c>
      <c r="AP77" s="36" t="s">
        <v>339</v>
      </c>
      <c r="AQ77" s="36" t="s">
        <v>339</v>
      </c>
      <c r="AR77" s="36" t="s">
        <v>339</v>
      </c>
      <c r="AS77" s="36" t="s">
        <v>339</v>
      </c>
      <c r="AT77" s="36" t="s">
        <v>339</v>
      </c>
      <c r="AU77" s="36" t="s">
        <v>339</v>
      </c>
      <c r="AV77" s="36" t="s">
        <v>339</v>
      </c>
      <c r="AW77" s="36" t="s">
        <v>339</v>
      </c>
      <c r="AX77" s="36" t="s">
        <v>339</v>
      </c>
      <c r="AY77" s="36" t="s">
        <v>339</v>
      </c>
      <c r="AZ77" s="36" t="s">
        <v>339</v>
      </c>
      <c r="BA77" s="36" t="s">
        <v>339</v>
      </c>
      <c r="BB77" s="36" t="s">
        <v>339</v>
      </c>
      <c r="BC77" s="36" t="s">
        <v>339</v>
      </c>
      <c r="BD77" s="36" t="s">
        <v>339</v>
      </c>
      <c r="BE77" s="36" t="s">
        <v>339</v>
      </c>
      <c r="BF77" s="36" t="s">
        <v>339</v>
      </c>
      <c r="BG77" s="36" t="s">
        <v>339</v>
      </c>
      <c r="BH77" s="36" t="s">
        <v>339</v>
      </c>
      <c r="BI77" s="36" t="s">
        <v>339</v>
      </c>
      <c r="BJ77" s="36" t="s">
        <v>339</v>
      </c>
      <c r="BK77" s="36" t="s">
        <v>339</v>
      </c>
      <c r="BL77" s="36" t="s">
        <v>339</v>
      </c>
    </row>
    <row r="78" spans="1:64" s="37" customFormat="1" x14ac:dyDescent="0.2">
      <c r="A78" s="34">
        <v>75</v>
      </c>
      <c r="B78" s="34" t="s">
        <v>181</v>
      </c>
      <c r="C78" s="34" t="s">
        <v>185</v>
      </c>
      <c r="D78" s="41" t="s">
        <v>339</v>
      </c>
      <c r="E78" s="36" t="s">
        <v>339</v>
      </c>
      <c r="F78" s="36" t="s">
        <v>339</v>
      </c>
      <c r="G78" s="36" t="s">
        <v>339</v>
      </c>
      <c r="H78" s="36" t="s">
        <v>339</v>
      </c>
      <c r="I78" s="36" t="s">
        <v>339</v>
      </c>
      <c r="J78" s="36" t="s">
        <v>339</v>
      </c>
      <c r="K78" s="36" t="s">
        <v>339</v>
      </c>
      <c r="L78" s="36" t="s">
        <v>339</v>
      </c>
      <c r="M78" s="36" t="s">
        <v>339</v>
      </c>
      <c r="N78" s="36" t="s">
        <v>339</v>
      </c>
      <c r="O78" s="36" t="s">
        <v>339</v>
      </c>
      <c r="P78" s="36" t="s">
        <v>339</v>
      </c>
      <c r="Q78" s="36" t="s">
        <v>339</v>
      </c>
      <c r="R78" s="36" t="s">
        <v>339</v>
      </c>
      <c r="S78" s="36" t="s">
        <v>339</v>
      </c>
      <c r="T78" s="36" t="s">
        <v>339</v>
      </c>
      <c r="U78" s="36" t="s">
        <v>339</v>
      </c>
      <c r="V78" s="36" t="s">
        <v>339</v>
      </c>
      <c r="W78" s="36" t="s">
        <v>339</v>
      </c>
      <c r="X78" s="36" t="s">
        <v>339</v>
      </c>
      <c r="Y78" s="36" t="s">
        <v>339</v>
      </c>
      <c r="Z78" s="36" t="s">
        <v>339</v>
      </c>
      <c r="AA78" s="36" t="s">
        <v>339</v>
      </c>
      <c r="AB78" s="36" t="s">
        <v>339</v>
      </c>
      <c r="AC78" s="36" t="s">
        <v>339</v>
      </c>
      <c r="AD78" s="36" t="s">
        <v>339</v>
      </c>
      <c r="AE78" s="36" t="s">
        <v>339</v>
      </c>
      <c r="AF78" s="36" t="s">
        <v>339</v>
      </c>
      <c r="AG78" s="36" t="s">
        <v>339</v>
      </c>
      <c r="AH78" s="36" t="s">
        <v>339</v>
      </c>
      <c r="AI78" s="36" t="s">
        <v>339</v>
      </c>
      <c r="AJ78" s="36" t="s">
        <v>339</v>
      </c>
      <c r="AK78" s="36" t="s">
        <v>339</v>
      </c>
      <c r="AL78" s="36" t="s">
        <v>339</v>
      </c>
      <c r="AM78" s="36" t="s">
        <v>339</v>
      </c>
      <c r="AN78" s="36" t="s">
        <v>339</v>
      </c>
      <c r="AO78" s="36" t="s">
        <v>339</v>
      </c>
      <c r="AP78" s="36" t="s">
        <v>339</v>
      </c>
      <c r="AQ78" s="36" t="s">
        <v>339</v>
      </c>
      <c r="AR78" s="36" t="s">
        <v>339</v>
      </c>
      <c r="AS78" s="36" t="s">
        <v>339</v>
      </c>
      <c r="AT78" s="36" t="s">
        <v>339</v>
      </c>
      <c r="AU78" s="36" t="s">
        <v>339</v>
      </c>
      <c r="AV78" s="36" t="s">
        <v>339</v>
      </c>
      <c r="AW78" s="36" t="s">
        <v>339</v>
      </c>
      <c r="AX78" s="36" t="s">
        <v>339</v>
      </c>
      <c r="AY78" s="36" t="s">
        <v>339</v>
      </c>
      <c r="AZ78" s="36" t="s">
        <v>339</v>
      </c>
      <c r="BA78" s="36" t="s">
        <v>339</v>
      </c>
      <c r="BB78" s="36" t="s">
        <v>339</v>
      </c>
      <c r="BC78" s="36" t="s">
        <v>339</v>
      </c>
      <c r="BD78" s="36" t="s">
        <v>339</v>
      </c>
      <c r="BE78" s="36" t="s">
        <v>339</v>
      </c>
      <c r="BF78" s="36" t="s">
        <v>339</v>
      </c>
      <c r="BG78" s="36" t="s">
        <v>339</v>
      </c>
      <c r="BH78" s="36" t="s">
        <v>339</v>
      </c>
      <c r="BI78" s="36" t="s">
        <v>339</v>
      </c>
      <c r="BJ78" s="36" t="s">
        <v>339</v>
      </c>
      <c r="BK78" s="36" t="s">
        <v>339</v>
      </c>
      <c r="BL78" s="36" t="s">
        <v>339</v>
      </c>
    </row>
    <row r="79" spans="1:64" s="37" customFormat="1" x14ac:dyDescent="0.2">
      <c r="A79" s="34">
        <v>76</v>
      </c>
      <c r="B79" s="34" t="s">
        <v>181</v>
      </c>
      <c r="C79" s="34" t="s">
        <v>186</v>
      </c>
      <c r="D79" s="41" t="s">
        <v>339</v>
      </c>
      <c r="E79" s="36" t="s">
        <v>339</v>
      </c>
      <c r="F79" s="36" t="s">
        <v>339</v>
      </c>
      <c r="G79" s="36" t="s">
        <v>339</v>
      </c>
      <c r="H79" s="36" t="s">
        <v>339</v>
      </c>
      <c r="I79" s="36" t="s">
        <v>339</v>
      </c>
      <c r="J79" s="36" t="s">
        <v>339</v>
      </c>
      <c r="K79" s="36" t="s">
        <v>339</v>
      </c>
      <c r="L79" s="36" t="s">
        <v>339</v>
      </c>
      <c r="M79" s="36" t="s">
        <v>339</v>
      </c>
      <c r="N79" s="36" t="s">
        <v>339</v>
      </c>
      <c r="O79" s="36" t="s">
        <v>339</v>
      </c>
      <c r="P79" s="36" t="s">
        <v>339</v>
      </c>
      <c r="Q79" s="36" t="s">
        <v>339</v>
      </c>
      <c r="R79" s="36" t="s">
        <v>339</v>
      </c>
      <c r="S79" s="36" t="s">
        <v>339</v>
      </c>
      <c r="T79" s="36" t="s">
        <v>339</v>
      </c>
      <c r="U79" s="36" t="s">
        <v>339</v>
      </c>
      <c r="V79" s="36" t="s">
        <v>339</v>
      </c>
      <c r="W79" s="36" t="s">
        <v>339</v>
      </c>
      <c r="X79" s="36" t="s">
        <v>339</v>
      </c>
      <c r="Y79" s="36" t="s">
        <v>339</v>
      </c>
      <c r="Z79" s="36" t="s">
        <v>339</v>
      </c>
      <c r="AA79" s="36" t="s">
        <v>339</v>
      </c>
      <c r="AB79" s="36" t="s">
        <v>339</v>
      </c>
      <c r="AC79" s="36" t="s">
        <v>339</v>
      </c>
      <c r="AD79" s="36" t="s">
        <v>339</v>
      </c>
      <c r="AE79" s="36" t="s">
        <v>339</v>
      </c>
      <c r="AF79" s="36" t="s">
        <v>339</v>
      </c>
      <c r="AG79" s="36" t="s">
        <v>339</v>
      </c>
      <c r="AH79" s="36" t="s">
        <v>339</v>
      </c>
      <c r="AI79" s="36" t="s">
        <v>339</v>
      </c>
      <c r="AJ79" s="36" t="s">
        <v>339</v>
      </c>
      <c r="AK79" s="36" t="s">
        <v>339</v>
      </c>
      <c r="AL79" s="36" t="s">
        <v>339</v>
      </c>
      <c r="AM79" s="36" t="s">
        <v>339</v>
      </c>
      <c r="AN79" s="36" t="s">
        <v>339</v>
      </c>
      <c r="AO79" s="36" t="s">
        <v>339</v>
      </c>
      <c r="AP79" s="36" t="s">
        <v>339</v>
      </c>
      <c r="AQ79" s="36" t="s">
        <v>339</v>
      </c>
      <c r="AR79" s="36" t="s">
        <v>339</v>
      </c>
      <c r="AS79" s="36" t="s">
        <v>339</v>
      </c>
      <c r="AT79" s="36" t="s">
        <v>339</v>
      </c>
      <c r="AU79" s="36" t="s">
        <v>339</v>
      </c>
      <c r="AV79" s="36" t="s">
        <v>339</v>
      </c>
      <c r="AW79" s="36" t="s">
        <v>339</v>
      </c>
      <c r="AX79" s="36" t="s">
        <v>339</v>
      </c>
      <c r="AY79" s="36" t="s">
        <v>339</v>
      </c>
      <c r="AZ79" s="36" t="s">
        <v>339</v>
      </c>
      <c r="BA79" s="36" t="s">
        <v>339</v>
      </c>
      <c r="BB79" s="36" t="s">
        <v>339</v>
      </c>
      <c r="BC79" s="36" t="s">
        <v>339</v>
      </c>
      <c r="BD79" s="36" t="s">
        <v>339</v>
      </c>
      <c r="BE79" s="36" t="s">
        <v>339</v>
      </c>
      <c r="BF79" s="36" t="s">
        <v>339</v>
      </c>
      <c r="BG79" s="36" t="s">
        <v>339</v>
      </c>
      <c r="BH79" s="36" t="s">
        <v>339</v>
      </c>
      <c r="BI79" s="36" t="s">
        <v>339</v>
      </c>
      <c r="BJ79" s="36" t="s">
        <v>339</v>
      </c>
      <c r="BK79" s="36" t="s">
        <v>339</v>
      </c>
      <c r="BL79" s="36" t="s">
        <v>339</v>
      </c>
    </row>
    <row r="80" spans="1:64" s="37" customFormat="1" x14ac:dyDescent="0.2">
      <c r="A80" s="34">
        <v>77</v>
      </c>
      <c r="B80" s="34" t="s">
        <v>181</v>
      </c>
      <c r="C80" s="34" t="s">
        <v>187</v>
      </c>
      <c r="D80" s="41" t="s">
        <v>339</v>
      </c>
      <c r="E80" s="36" t="s">
        <v>339</v>
      </c>
      <c r="F80" s="36" t="s">
        <v>339</v>
      </c>
      <c r="G80" s="36" t="s">
        <v>339</v>
      </c>
      <c r="H80" s="36" t="s">
        <v>339</v>
      </c>
      <c r="I80" s="36" t="s">
        <v>339</v>
      </c>
      <c r="J80" s="36" t="s">
        <v>339</v>
      </c>
      <c r="K80" s="36" t="s">
        <v>339</v>
      </c>
      <c r="L80" s="36" t="s">
        <v>339</v>
      </c>
      <c r="M80" s="36" t="s">
        <v>339</v>
      </c>
      <c r="N80" s="36" t="s">
        <v>339</v>
      </c>
      <c r="O80" s="36" t="s">
        <v>339</v>
      </c>
      <c r="P80" s="36" t="s">
        <v>339</v>
      </c>
      <c r="Q80" s="36" t="s">
        <v>339</v>
      </c>
      <c r="R80" s="36" t="s">
        <v>339</v>
      </c>
      <c r="S80" s="36" t="s">
        <v>339</v>
      </c>
      <c r="T80" s="36" t="s">
        <v>339</v>
      </c>
      <c r="U80" s="36" t="s">
        <v>339</v>
      </c>
      <c r="V80" s="36" t="s">
        <v>339</v>
      </c>
      <c r="W80" s="36" t="s">
        <v>339</v>
      </c>
      <c r="X80" s="36" t="s">
        <v>339</v>
      </c>
      <c r="Y80" s="36" t="s">
        <v>339</v>
      </c>
      <c r="Z80" s="36" t="s">
        <v>339</v>
      </c>
      <c r="AA80" s="36" t="s">
        <v>339</v>
      </c>
      <c r="AB80" s="36" t="s">
        <v>339</v>
      </c>
      <c r="AC80" s="36" t="s">
        <v>339</v>
      </c>
      <c r="AD80" s="36" t="s">
        <v>339</v>
      </c>
      <c r="AE80" s="36" t="s">
        <v>339</v>
      </c>
      <c r="AF80" s="36" t="s">
        <v>339</v>
      </c>
      <c r="AG80" s="36" t="s">
        <v>339</v>
      </c>
      <c r="AH80" s="36" t="s">
        <v>339</v>
      </c>
      <c r="AI80" s="36" t="s">
        <v>339</v>
      </c>
      <c r="AJ80" s="36" t="s">
        <v>339</v>
      </c>
      <c r="AK80" s="36" t="s">
        <v>339</v>
      </c>
      <c r="AL80" s="36" t="s">
        <v>339</v>
      </c>
      <c r="AM80" s="36" t="s">
        <v>339</v>
      </c>
      <c r="AN80" s="36" t="s">
        <v>339</v>
      </c>
      <c r="AO80" s="36" t="s">
        <v>339</v>
      </c>
      <c r="AP80" s="36" t="s">
        <v>339</v>
      </c>
      <c r="AQ80" s="36" t="s">
        <v>339</v>
      </c>
      <c r="AR80" s="36" t="s">
        <v>339</v>
      </c>
      <c r="AS80" s="36" t="s">
        <v>339</v>
      </c>
      <c r="AT80" s="36" t="s">
        <v>339</v>
      </c>
      <c r="AU80" s="36" t="s">
        <v>339</v>
      </c>
      <c r="AV80" s="36" t="s">
        <v>339</v>
      </c>
      <c r="AW80" s="36" t="s">
        <v>339</v>
      </c>
      <c r="AX80" s="36" t="s">
        <v>339</v>
      </c>
      <c r="AY80" s="36" t="s">
        <v>339</v>
      </c>
      <c r="AZ80" s="36" t="s">
        <v>339</v>
      </c>
      <c r="BA80" s="36" t="s">
        <v>339</v>
      </c>
      <c r="BB80" s="36" t="s">
        <v>339</v>
      </c>
      <c r="BC80" s="36" t="s">
        <v>339</v>
      </c>
      <c r="BD80" s="36" t="s">
        <v>339</v>
      </c>
      <c r="BE80" s="36" t="s">
        <v>339</v>
      </c>
      <c r="BF80" s="36" t="s">
        <v>339</v>
      </c>
      <c r="BG80" s="36" t="s">
        <v>339</v>
      </c>
      <c r="BH80" s="36" t="s">
        <v>339</v>
      </c>
      <c r="BI80" s="36" t="s">
        <v>339</v>
      </c>
      <c r="BJ80" s="36" t="s">
        <v>339</v>
      </c>
      <c r="BK80" s="36" t="s">
        <v>339</v>
      </c>
      <c r="BL80" s="36" t="s">
        <v>339</v>
      </c>
    </row>
    <row r="81" spans="1:64" s="37" customFormat="1" x14ac:dyDescent="0.2">
      <c r="A81" s="34">
        <v>78</v>
      </c>
      <c r="B81" s="34" t="s">
        <v>181</v>
      </c>
      <c r="C81" s="34" t="s">
        <v>188</v>
      </c>
      <c r="D81" s="41" t="s">
        <v>339</v>
      </c>
      <c r="E81" s="36" t="s">
        <v>339</v>
      </c>
      <c r="F81" s="36" t="s">
        <v>339</v>
      </c>
      <c r="G81" s="36" t="s">
        <v>339</v>
      </c>
      <c r="H81" s="36" t="s">
        <v>339</v>
      </c>
      <c r="I81" s="36" t="s">
        <v>339</v>
      </c>
      <c r="J81" s="36" t="s">
        <v>339</v>
      </c>
      <c r="K81" s="36" t="s">
        <v>339</v>
      </c>
      <c r="L81" s="36" t="s">
        <v>339</v>
      </c>
      <c r="M81" s="36" t="s">
        <v>339</v>
      </c>
      <c r="N81" s="36" t="s">
        <v>339</v>
      </c>
      <c r="O81" s="36" t="s">
        <v>339</v>
      </c>
      <c r="P81" s="36" t="s">
        <v>339</v>
      </c>
      <c r="Q81" s="36" t="s">
        <v>339</v>
      </c>
      <c r="R81" s="36" t="s">
        <v>339</v>
      </c>
      <c r="S81" s="36" t="s">
        <v>339</v>
      </c>
      <c r="T81" s="36" t="s">
        <v>339</v>
      </c>
      <c r="U81" s="36" t="s">
        <v>339</v>
      </c>
      <c r="V81" s="36" t="s">
        <v>339</v>
      </c>
      <c r="W81" s="36" t="s">
        <v>339</v>
      </c>
      <c r="X81" s="36" t="s">
        <v>339</v>
      </c>
      <c r="Y81" s="36" t="s">
        <v>339</v>
      </c>
      <c r="Z81" s="36" t="s">
        <v>339</v>
      </c>
      <c r="AA81" s="36" t="s">
        <v>339</v>
      </c>
      <c r="AB81" s="36" t="s">
        <v>339</v>
      </c>
      <c r="AC81" s="36" t="s">
        <v>339</v>
      </c>
      <c r="AD81" s="36" t="s">
        <v>339</v>
      </c>
      <c r="AE81" s="36" t="s">
        <v>339</v>
      </c>
      <c r="AF81" s="36" t="s">
        <v>339</v>
      </c>
      <c r="AG81" s="36" t="s">
        <v>339</v>
      </c>
      <c r="AH81" s="36" t="s">
        <v>339</v>
      </c>
      <c r="AI81" s="36" t="s">
        <v>339</v>
      </c>
      <c r="AJ81" s="36" t="s">
        <v>339</v>
      </c>
      <c r="AK81" s="36" t="s">
        <v>339</v>
      </c>
      <c r="AL81" s="36" t="s">
        <v>339</v>
      </c>
      <c r="AM81" s="36" t="s">
        <v>339</v>
      </c>
      <c r="AN81" s="36" t="s">
        <v>339</v>
      </c>
      <c r="AO81" s="36" t="s">
        <v>339</v>
      </c>
      <c r="AP81" s="36" t="s">
        <v>339</v>
      </c>
      <c r="AQ81" s="36" t="s">
        <v>339</v>
      </c>
      <c r="AR81" s="36" t="s">
        <v>339</v>
      </c>
      <c r="AS81" s="36" t="s">
        <v>339</v>
      </c>
      <c r="AT81" s="36" t="s">
        <v>339</v>
      </c>
      <c r="AU81" s="36" t="s">
        <v>339</v>
      </c>
      <c r="AV81" s="36" t="s">
        <v>339</v>
      </c>
      <c r="AW81" s="36" t="s">
        <v>339</v>
      </c>
      <c r="AX81" s="36" t="s">
        <v>339</v>
      </c>
      <c r="AY81" s="36" t="s">
        <v>339</v>
      </c>
      <c r="AZ81" s="36" t="s">
        <v>339</v>
      </c>
      <c r="BA81" s="36" t="s">
        <v>339</v>
      </c>
      <c r="BB81" s="36" t="s">
        <v>339</v>
      </c>
      <c r="BC81" s="36" t="s">
        <v>339</v>
      </c>
      <c r="BD81" s="36" t="s">
        <v>339</v>
      </c>
      <c r="BE81" s="36" t="s">
        <v>339</v>
      </c>
      <c r="BF81" s="36" t="s">
        <v>339</v>
      </c>
      <c r="BG81" s="36" t="s">
        <v>339</v>
      </c>
      <c r="BH81" s="36" t="s">
        <v>339</v>
      </c>
      <c r="BI81" s="36" t="s">
        <v>339</v>
      </c>
      <c r="BJ81" s="36" t="s">
        <v>339</v>
      </c>
      <c r="BK81" s="36" t="s">
        <v>339</v>
      </c>
      <c r="BL81" s="36" t="s">
        <v>339</v>
      </c>
    </row>
    <row r="82" spans="1:64" s="37" customFormat="1" x14ac:dyDescent="0.2">
      <c r="A82" s="34">
        <v>79</v>
      </c>
      <c r="B82" s="34" t="s">
        <v>181</v>
      </c>
      <c r="C82" s="34" t="s">
        <v>189</v>
      </c>
      <c r="D82" s="41" t="s">
        <v>339</v>
      </c>
      <c r="E82" s="36" t="s">
        <v>339</v>
      </c>
      <c r="F82" s="36" t="s">
        <v>339</v>
      </c>
      <c r="G82" s="36" t="s">
        <v>339</v>
      </c>
      <c r="H82" s="36" t="s">
        <v>339</v>
      </c>
      <c r="I82" s="36" t="s">
        <v>339</v>
      </c>
      <c r="J82" s="36" t="s">
        <v>339</v>
      </c>
      <c r="K82" s="36" t="s">
        <v>339</v>
      </c>
      <c r="L82" s="36" t="s">
        <v>339</v>
      </c>
      <c r="M82" s="36" t="s">
        <v>339</v>
      </c>
      <c r="N82" s="36" t="s">
        <v>339</v>
      </c>
      <c r="O82" s="36" t="s">
        <v>339</v>
      </c>
      <c r="P82" s="36" t="s">
        <v>339</v>
      </c>
      <c r="Q82" s="36" t="s">
        <v>339</v>
      </c>
      <c r="R82" s="36" t="s">
        <v>339</v>
      </c>
      <c r="S82" s="36" t="s">
        <v>339</v>
      </c>
      <c r="T82" s="36" t="s">
        <v>339</v>
      </c>
      <c r="U82" s="36" t="s">
        <v>339</v>
      </c>
      <c r="V82" s="36" t="s">
        <v>339</v>
      </c>
      <c r="W82" s="36" t="s">
        <v>339</v>
      </c>
      <c r="X82" s="36" t="s">
        <v>339</v>
      </c>
      <c r="Y82" s="36" t="s">
        <v>339</v>
      </c>
      <c r="Z82" s="36" t="s">
        <v>339</v>
      </c>
      <c r="AA82" s="36" t="s">
        <v>339</v>
      </c>
      <c r="AB82" s="36" t="s">
        <v>339</v>
      </c>
      <c r="AC82" s="36" t="s">
        <v>339</v>
      </c>
      <c r="AD82" s="36" t="s">
        <v>339</v>
      </c>
      <c r="AE82" s="36" t="s">
        <v>339</v>
      </c>
      <c r="AF82" s="36" t="s">
        <v>339</v>
      </c>
      <c r="AG82" s="36" t="s">
        <v>339</v>
      </c>
      <c r="AH82" s="36" t="s">
        <v>339</v>
      </c>
      <c r="AI82" s="36" t="s">
        <v>339</v>
      </c>
      <c r="AJ82" s="36" t="s">
        <v>339</v>
      </c>
      <c r="AK82" s="36" t="s">
        <v>339</v>
      </c>
      <c r="AL82" s="36" t="s">
        <v>339</v>
      </c>
      <c r="AM82" s="36" t="s">
        <v>339</v>
      </c>
      <c r="AN82" s="36" t="s">
        <v>339</v>
      </c>
      <c r="AO82" s="36" t="s">
        <v>339</v>
      </c>
      <c r="AP82" s="36" t="s">
        <v>339</v>
      </c>
      <c r="AQ82" s="36" t="s">
        <v>339</v>
      </c>
      <c r="AR82" s="36" t="s">
        <v>339</v>
      </c>
      <c r="AS82" s="36" t="s">
        <v>339</v>
      </c>
      <c r="AT82" s="36" t="s">
        <v>339</v>
      </c>
      <c r="AU82" s="36" t="s">
        <v>339</v>
      </c>
      <c r="AV82" s="36" t="s">
        <v>339</v>
      </c>
      <c r="AW82" s="36" t="s">
        <v>339</v>
      </c>
      <c r="AX82" s="36" t="s">
        <v>339</v>
      </c>
      <c r="AY82" s="36" t="s">
        <v>339</v>
      </c>
      <c r="AZ82" s="36" t="s">
        <v>339</v>
      </c>
      <c r="BA82" s="36" t="s">
        <v>339</v>
      </c>
      <c r="BB82" s="36" t="s">
        <v>339</v>
      </c>
      <c r="BC82" s="36" t="s">
        <v>339</v>
      </c>
      <c r="BD82" s="36" t="s">
        <v>339</v>
      </c>
      <c r="BE82" s="36" t="s">
        <v>339</v>
      </c>
      <c r="BF82" s="36" t="s">
        <v>339</v>
      </c>
      <c r="BG82" s="36" t="s">
        <v>339</v>
      </c>
      <c r="BH82" s="36" t="s">
        <v>339</v>
      </c>
      <c r="BI82" s="36" t="s">
        <v>339</v>
      </c>
      <c r="BJ82" s="36" t="s">
        <v>339</v>
      </c>
      <c r="BK82" s="36" t="s">
        <v>339</v>
      </c>
      <c r="BL82" s="36" t="s">
        <v>339</v>
      </c>
    </row>
    <row r="83" spans="1:64" s="37" customFormat="1" x14ac:dyDescent="0.2">
      <c r="A83" s="34">
        <v>80</v>
      </c>
      <c r="B83" s="34" t="s">
        <v>181</v>
      </c>
      <c r="C83" s="34" t="s">
        <v>190</v>
      </c>
      <c r="D83" s="41" t="s">
        <v>339</v>
      </c>
      <c r="E83" s="36" t="s">
        <v>339</v>
      </c>
      <c r="F83" s="36" t="s">
        <v>339</v>
      </c>
      <c r="G83" s="36" t="s">
        <v>339</v>
      </c>
      <c r="H83" s="36" t="s">
        <v>339</v>
      </c>
      <c r="I83" s="36" t="s">
        <v>339</v>
      </c>
      <c r="J83" s="36" t="s">
        <v>339</v>
      </c>
      <c r="K83" s="36" t="s">
        <v>339</v>
      </c>
      <c r="L83" s="36" t="s">
        <v>339</v>
      </c>
      <c r="M83" s="36" t="s">
        <v>339</v>
      </c>
      <c r="N83" s="36" t="s">
        <v>339</v>
      </c>
      <c r="O83" s="36" t="s">
        <v>339</v>
      </c>
      <c r="P83" s="36" t="s">
        <v>339</v>
      </c>
      <c r="Q83" s="36" t="s">
        <v>339</v>
      </c>
      <c r="R83" s="36" t="s">
        <v>339</v>
      </c>
      <c r="S83" s="36" t="s">
        <v>339</v>
      </c>
      <c r="T83" s="36" t="s">
        <v>339</v>
      </c>
      <c r="U83" s="36" t="s">
        <v>339</v>
      </c>
      <c r="V83" s="36" t="s">
        <v>339</v>
      </c>
      <c r="W83" s="36" t="s">
        <v>339</v>
      </c>
      <c r="X83" s="36" t="s">
        <v>339</v>
      </c>
      <c r="Y83" s="36" t="s">
        <v>339</v>
      </c>
      <c r="Z83" s="36" t="s">
        <v>339</v>
      </c>
      <c r="AA83" s="36" t="s">
        <v>339</v>
      </c>
      <c r="AB83" s="36" t="s">
        <v>339</v>
      </c>
      <c r="AC83" s="36" t="s">
        <v>339</v>
      </c>
      <c r="AD83" s="36" t="s">
        <v>339</v>
      </c>
      <c r="AE83" s="36" t="s">
        <v>339</v>
      </c>
      <c r="AF83" s="36" t="s">
        <v>339</v>
      </c>
      <c r="AG83" s="36" t="s">
        <v>339</v>
      </c>
      <c r="AH83" s="36" t="s">
        <v>339</v>
      </c>
      <c r="AI83" s="36" t="s">
        <v>339</v>
      </c>
      <c r="AJ83" s="36" t="s">
        <v>339</v>
      </c>
      <c r="AK83" s="36" t="s">
        <v>339</v>
      </c>
      <c r="AL83" s="36" t="s">
        <v>339</v>
      </c>
      <c r="AM83" s="36" t="s">
        <v>339</v>
      </c>
      <c r="AN83" s="36" t="s">
        <v>339</v>
      </c>
      <c r="AO83" s="36" t="s">
        <v>339</v>
      </c>
      <c r="AP83" s="36" t="s">
        <v>339</v>
      </c>
      <c r="AQ83" s="36" t="s">
        <v>339</v>
      </c>
      <c r="AR83" s="36" t="s">
        <v>339</v>
      </c>
      <c r="AS83" s="36" t="s">
        <v>339</v>
      </c>
      <c r="AT83" s="36" t="s">
        <v>339</v>
      </c>
      <c r="AU83" s="36" t="s">
        <v>339</v>
      </c>
      <c r="AV83" s="36" t="s">
        <v>339</v>
      </c>
      <c r="AW83" s="36" t="s">
        <v>339</v>
      </c>
      <c r="AX83" s="36" t="s">
        <v>339</v>
      </c>
      <c r="AY83" s="36" t="s">
        <v>339</v>
      </c>
      <c r="AZ83" s="36" t="s">
        <v>339</v>
      </c>
      <c r="BA83" s="36" t="s">
        <v>339</v>
      </c>
      <c r="BB83" s="36" t="s">
        <v>339</v>
      </c>
      <c r="BC83" s="36" t="s">
        <v>339</v>
      </c>
      <c r="BD83" s="36" t="s">
        <v>339</v>
      </c>
      <c r="BE83" s="36" t="s">
        <v>339</v>
      </c>
      <c r="BF83" s="36" t="s">
        <v>339</v>
      </c>
      <c r="BG83" s="36" t="s">
        <v>339</v>
      </c>
      <c r="BH83" s="36" t="s">
        <v>339</v>
      </c>
      <c r="BI83" s="36" t="s">
        <v>339</v>
      </c>
      <c r="BJ83" s="36" t="s">
        <v>339</v>
      </c>
      <c r="BK83" s="36" t="s">
        <v>339</v>
      </c>
      <c r="BL83" s="36" t="s">
        <v>339</v>
      </c>
    </row>
    <row r="84" spans="1:64" s="37" customFormat="1" x14ac:dyDescent="0.2">
      <c r="A84" s="34">
        <v>81</v>
      </c>
      <c r="B84" s="34" t="s">
        <v>181</v>
      </c>
      <c r="C84" s="34" t="s">
        <v>191</v>
      </c>
      <c r="D84" s="41" t="s">
        <v>339</v>
      </c>
      <c r="E84" s="36" t="s">
        <v>339</v>
      </c>
      <c r="F84" s="36" t="s">
        <v>339</v>
      </c>
      <c r="G84" s="36" t="s">
        <v>339</v>
      </c>
      <c r="H84" s="36" t="s">
        <v>339</v>
      </c>
      <c r="I84" s="36" t="s">
        <v>339</v>
      </c>
      <c r="J84" s="36" t="s">
        <v>339</v>
      </c>
      <c r="K84" s="36" t="s">
        <v>339</v>
      </c>
      <c r="L84" s="36" t="s">
        <v>339</v>
      </c>
      <c r="M84" s="36" t="s">
        <v>339</v>
      </c>
      <c r="N84" s="36" t="s">
        <v>339</v>
      </c>
      <c r="O84" s="36" t="s">
        <v>339</v>
      </c>
      <c r="P84" s="36" t="s">
        <v>339</v>
      </c>
      <c r="Q84" s="36" t="s">
        <v>339</v>
      </c>
      <c r="R84" s="36" t="s">
        <v>339</v>
      </c>
      <c r="S84" s="36" t="s">
        <v>339</v>
      </c>
      <c r="T84" s="36" t="s">
        <v>339</v>
      </c>
      <c r="U84" s="36" t="s">
        <v>339</v>
      </c>
      <c r="V84" s="36" t="s">
        <v>339</v>
      </c>
      <c r="W84" s="36" t="s">
        <v>339</v>
      </c>
      <c r="X84" s="36" t="s">
        <v>339</v>
      </c>
      <c r="Y84" s="36" t="s">
        <v>339</v>
      </c>
      <c r="Z84" s="36" t="s">
        <v>339</v>
      </c>
      <c r="AA84" s="36" t="s">
        <v>339</v>
      </c>
      <c r="AB84" s="36" t="s">
        <v>339</v>
      </c>
      <c r="AC84" s="36" t="s">
        <v>339</v>
      </c>
      <c r="AD84" s="36" t="s">
        <v>339</v>
      </c>
      <c r="AE84" s="36" t="s">
        <v>339</v>
      </c>
      <c r="AF84" s="36" t="s">
        <v>339</v>
      </c>
      <c r="AG84" s="36" t="s">
        <v>339</v>
      </c>
      <c r="AH84" s="36" t="s">
        <v>339</v>
      </c>
      <c r="AI84" s="36" t="s">
        <v>339</v>
      </c>
      <c r="AJ84" s="36" t="s">
        <v>339</v>
      </c>
      <c r="AK84" s="36" t="s">
        <v>339</v>
      </c>
      <c r="AL84" s="36" t="s">
        <v>339</v>
      </c>
      <c r="AM84" s="36" t="s">
        <v>339</v>
      </c>
      <c r="AN84" s="36" t="s">
        <v>339</v>
      </c>
      <c r="AO84" s="36" t="s">
        <v>339</v>
      </c>
      <c r="AP84" s="36" t="s">
        <v>339</v>
      </c>
      <c r="AQ84" s="36" t="s">
        <v>339</v>
      </c>
      <c r="AR84" s="36" t="s">
        <v>339</v>
      </c>
      <c r="AS84" s="36" t="s">
        <v>339</v>
      </c>
      <c r="AT84" s="36" t="s">
        <v>339</v>
      </c>
      <c r="AU84" s="36" t="s">
        <v>339</v>
      </c>
      <c r="AV84" s="36" t="s">
        <v>339</v>
      </c>
      <c r="AW84" s="36" t="s">
        <v>339</v>
      </c>
      <c r="AX84" s="36" t="s">
        <v>339</v>
      </c>
      <c r="AY84" s="36" t="s">
        <v>339</v>
      </c>
      <c r="AZ84" s="36" t="s">
        <v>339</v>
      </c>
      <c r="BA84" s="36" t="s">
        <v>339</v>
      </c>
      <c r="BB84" s="36" t="s">
        <v>339</v>
      </c>
      <c r="BC84" s="36" t="s">
        <v>339</v>
      </c>
      <c r="BD84" s="36" t="s">
        <v>339</v>
      </c>
      <c r="BE84" s="36" t="s">
        <v>339</v>
      </c>
      <c r="BF84" s="36" t="s">
        <v>339</v>
      </c>
      <c r="BG84" s="36" t="s">
        <v>339</v>
      </c>
      <c r="BH84" s="36" t="s">
        <v>339</v>
      </c>
      <c r="BI84" s="36" t="s">
        <v>339</v>
      </c>
      <c r="BJ84" s="36" t="s">
        <v>339</v>
      </c>
      <c r="BK84" s="36" t="s">
        <v>339</v>
      </c>
      <c r="BL84" s="36" t="s">
        <v>339</v>
      </c>
    </row>
    <row r="85" spans="1:64" s="37" customFormat="1" x14ac:dyDescent="0.2">
      <c r="A85" s="34">
        <v>82</v>
      </c>
      <c r="B85" s="34" t="s">
        <v>193</v>
      </c>
      <c r="C85" s="34" t="s">
        <v>192</v>
      </c>
      <c r="D85" s="41" t="s">
        <v>339</v>
      </c>
      <c r="E85" s="36" t="s">
        <v>339</v>
      </c>
      <c r="F85" s="36" t="s">
        <v>339</v>
      </c>
      <c r="G85" s="36" t="s">
        <v>339</v>
      </c>
      <c r="H85" s="36" t="s">
        <v>339</v>
      </c>
      <c r="I85" s="36" t="s">
        <v>339</v>
      </c>
      <c r="J85" s="36" t="s">
        <v>339</v>
      </c>
      <c r="K85" s="36" t="s">
        <v>339</v>
      </c>
      <c r="L85" s="36" t="s">
        <v>339</v>
      </c>
      <c r="M85" s="36" t="s">
        <v>339</v>
      </c>
      <c r="N85" s="36" t="s">
        <v>339</v>
      </c>
      <c r="O85" s="36" t="s">
        <v>339</v>
      </c>
      <c r="P85" s="36" t="s">
        <v>339</v>
      </c>
      <c r="Q85" s="36" t="s">
        <v>339</v>
      </c>
      <c r="R85" s="36" t="s">
        <v>339</v>
      </c>
      <c r="S85" s="36" t="s">
        <v>339</v>
      </c>
      <c r="T85" s="36" t="s">
        <v>339</v>
      </c>
      <c r="U85" s="36" t="s">
        <v>339</v>
      </c>
      <c r="V85" s="36" t="s">
        <v>339</v>
      </c>
      <c r="W85" s="36" t="s">
        <v>339</v>
      </c>
      <c r="X85" s="36" t="s">
        <v>339</v>
      </c>
      <c r="Y85" s="36" t="s">
        <v>339</v>
      </c>
      <c r="Z85" s="36" t="s">
        <v>339</v>
      </c>
      <c r="AA85" s="36" t="s">
        <v>339</v>
      </c>
      <c r="AB85" s="36" t="s">
        <v>339</v>
      </c>
      <c r="AC85" s="36" t="s">
        <v>339</v>
      </c>
      <c r="AD85" s="36" t="s">
        <v>339</v>
      </c>
      <c r="AE85" s="36" t="s">
        <v>339</v>
      </c>
      <c r="AF85" s="36" t="s">
        <v>339</v>
      </c>
      <c r="AG85" s="36" t="s">
        <v>339</v>
      </c>
      <c r="AH85" s="36" t="s">
        <v>339</v>
      </c>
      <c r="AI85" s="36" t="s">
        <v>339</v>
      </c>
      <c r="AJ85" s="36" t="s">
        <v>339</v>
      </c>
      <c r="AK85" s="36" t="s">
        <v>339</v>
      </c>
      <c r="AL85" s="36" t="s">
        <v>339</v>
      </c>
      <c r="AM85" s="36" t="s">
        <v>339</v>
      </c>
      <c r="AN85" s="36" t="s">
        <v>339</v>
      </c>
      <c r="AO85" s="36" t="s">
        <v>339</v>
      </c>
      <c r="AP85" s="36" t="s">
        <v>339</v>
      </c>
      <c r="AQ85" s="36" t="s">
        <v>339</v>
      </c>
      <c r="AR85" s="36" t="s">
        <v>339</v>
      </c>
      <c r="AS85" s="36" t="s">
        <v>339</v>
      </c>
      <c r="AT85" s="36" t="s">
        <v>339</v>
      </c>
      <c r="AU85" s="36" t="s">
        <v>339</v>
      </c>
      <c r="AV85" s="36" t="s">
        <v>339</v>
      </c>
      <c r="AW85" s="36" t="s">
        <v>339</v>
      </c>
      <c r="AX85" s="36" t="s">
        <v>339</v>
      </c>
      <c r="AY85" s="36" t="s">
        <v>339</v>
      </c>
      <c r="AZ85" s="36" t="s">
        <v>339</v>
      </c>
      <c r="BA85" s="36" t="s">
        <v>339</v>
      </c>
      <c r="BB85" s="36" t="s">
        <v>339</v>
      </c>
      <c r="BC85" s="36" t="s">
        <v>339</v>
      </c>
      <c r="BD85" s="36" t="s">
        <v>339</v>
      </c>
      <c r="BE85" s="36" t="s">
        <v>339</v>
      </c>
      <c r="BF85" s="36" t="s">
        <v>339</v>
      </c>
      <c r="BG85" s="36" t="s">
        <v>339</v>
      </c>
      <c r="BH85" s="36" t="s">
        <v>339</v>
      </c>
      <c r="BI85" s="36" t="s">
        <v>339</v>
      </c>
      <c r="BJ85" s="36" t="s">
        <v>339</v>
      </c>
      <c r="BK85" s="36" t="s">
        <v>339</v>
      </c>
      <c r="BL85" s="36" t="s">
        <v>339</v>
      </c>
    </row>
    <row r="86" spans="1:64" s="37" customFormat="1" x14ac:dyDescent="0.2">
      <c r="A86" s="34">
        <v>83</v>
      </c>
      <c r="B86" s="34" t="s">
        <v>193</v>
      </c>
      <c r="C86" s="34" t="s">
        <v>194</v>
      </c>
      <c r="D86" s="41" t="s">
        <v>339</v>
      </c>
      <c r="E86" s="36" t="s">
        <v>339</v>
      </c>
      <c r="F86" s="36" t="s">
        <v>339</v>
      </c>
      <c r="G86" s="36" t="s">
        <v>339</v>
      </c>
      <c r="H86" s="36" t="s">
        <v>339</v>
      </c>
      <c r="I86" s="36" t="s">
        <v>339</v>
      </c>
      <c r="J86" s="36" t="s">
        <v>339</v>
      </c>
      <c r="K86" s="36" t="s">
        <v>339</v>
      </c>
      <c r="L86" s="36" t="s">
        <v>339</v>
      </c>
      <c r="M86" s="36" t="s">
        <v>339</v>
      </c>
      <c r="N86" s="36" t="s">
        <v>339</v>
      </c>
      <c r="O86" s="36" t="s">
        <v>339</v>
      </c>
      <c r="P86" s="36" t="s">
        <v>339</v>
      </c>
      <c r="Q86" s="36" t="s">
        <v>339</v>
      </c>
      <c r="R86" s="36" t="s">
        <v>339</v>
      </c>
      <c r="S86" s="36" t="s">
        <v>339</v>
      </c>
      <c r="T86" s="36" t="s">
        <v>339</v>
      </c>
      <c r="U86" s="36" t="s">
        <v>339</v>
      </c>
      <c r="V86" s="36" t="s">
        <v>339</v>
      </c>
      <c r="W86" s="36" t="s">
        <v>339</v>
      </c>
      <c r="X86" s="36" t="s">
        <v>339</v>
      </c>
      <c r="Y86" s="36" t="s">
        <v>339</v>
      </c>
      <c r="Z86" s="36" t="s">
        <v>339</v>
      </c>
      <c r="AA86" s="36" t="s">
        <v>339</v>
      </c>
      <c r="AB86" s="36" t="s">
        <v>339</v>
      </c>
      <c r="AC86" s="36" t="s">
        <v>339</v>
      </c>
      <c r="AD86" s="36" t="s">
        <v>339</v>
      </c>
      <c r="AE86" s="36" t="s">
        <v>339</v>
      </c>
      <c r="AF86" s="36" t="s">
        <v>339</v>
      </c>
      <c r="AG86" s="36" t="s">
        <v>339</v>
      </c>
      <c r="AH86" s="36" t="s">
        <v>339</v>
      </c>
      <c r="AI86" s="36" t="s">
        <v>339</v>
      </c>
      <c r="AJ86" s="36" t="s">
        <v>339</v>
      </c>
      <c r="AK86" s="36" t="s">
        <v>339</v>
      </c>
      <c r="AL86" s="36" t="s">
        <v>339</v>
      </c>
      <c r="AM86" s="36" t="s">
        <v>339</v>
      </c>
      <c r="AN86" s="36" t="s">
        <v>339</v>
      </c>
      <c r="AO86" s="36" t="s">
        <v>339</v>
      </c>
      <c r="AP86" s="36" t="s">
        <v>339</v>
      </c>
      <c r="AQ86" s="36" t="s">
        <v>339</v>
      </c>
      <c r="AR86" s="36" t="s">
        <v>339</v>
      </c>
      <c r="AS86" s="36" t="s">
        <v>339</v>
      </c>
      <c r="AT86" s="36" t="s">
        <v>339</v>
      </c>
      <c r="AU86" s="36" t="s">
        <v>339</v>
      </c>
      <c r="AV86" s="36" t="s">
        <v>339</v>
      </c>
      <c r="AW86" s="36" t="s">
        <v>339</v>
      </c>
      <c r="AX86" s="36" t="s">
        <v>339</v>
      </c>
      <c r="AY86" s="36" t="s">
        <v>339</v>
      </c>
      <c r="AZ86" s="36" t="s">
        <v>339</v>
      </c>
      <c r="BA86" s="36" t="s">
        <v>339</v>
      </c>
      <c r="BB86" s="36" t="s">
        <v>339</v>
      </c>
      <c r="BC86" s="36" t="s">
        <v>339</v>
      </c>
      <c r="BD86" s="36" t="s">
        <v>339</v>
      </c>
      <c r="BE86" s="36" t="s">
        <v>339</v>
      </c>
      <c r="BF86" s="36" t="s">
        <v>339</v>
      </c>
      <c r="BG86" s="36" t="s">
        <v>339</v>
      </c>
      <c r="BH86" s="36" t="s">
        <v>339</v>
      </c>
      <c r="BI86" s="36" t="s">
        <v>339</v>
      </c>
      <c r="BJ86" s="36" t="s">
        <v>339</v>
      </c>
      <c r="BK86" s="36" t="s">
        <v>339</v>
      </c>
      <c r="BL86" s="36" t="s">
        <v>339</v>
      </c>
    </row>
    <row r="87" spans="1:64" s="37" customFormat="1" x14ac:dyDescent="0.2">
      <c r="A87" s="34">
        <v>84</v>
      </c>
      <c r="B87" s="34" t="s">
        <v>193</v>
      </c>
      <c r="C87" s="34" t="s">
        <v>195</v>
      </c>
      <c r="D87" s="41" t="s">
        <v>339</v>
      </c>
      <c r="E87" s="36" t="s">
        <v>339</v>
      </c>
      <c r="F87" s="36" t="s">
        <v>339</v>
      </c>
      <c r="G87" s="36" t="s">
        <v>339</v>
      </c>
      <c r="H87" s="36" t="s">
        <v>339</v>
      </c>
      <c r="I87" s="36" t="s">
        <v>339</v>
      </c>
      <c r="J87" s="36" t="s">
        <v>339</v>
      </c>
      <c r="K87" s="36" t="s">
        <v>339</v>
      </c>
      <c r="L87" s="36" t="s">
        <v>339</v>
      </c>
      <c r="M87" s="36" t="s">
        <v>339</v>
      </c>
      <c r="N87" s="36" t="s">
        <v>339</v>
      </c>
      <c r="O87" s="36" t="s">
        <v>339</v>
      </c>
      <c r="P87" s="36" t="s">
        <v>339</v>
      </c>
      <c r="Q87" s="36" t="s">
        <v>339</v>
      </c>
      <c r="R87" s="36" t="s">
        <v>339</v>
      </c>
      <c r="S87" s="36" t="s">
        <v>339</v>
      </c>
      <c r="T87" s="36" t="s">
        <v>339</v>
      </c>
      <c r="U87" s="36" t="s">
        <v>339</v>
      </c>
      <c r="V87" s="36" t="s">
        <v>339</v>
      </c>
      <c r="W87" s="36" t="s">
        <v>339</v>
      </c>
      <c r="X87" s="36" t="s">
        <v>339</v>
      </c>
      <c r="Y87" s="36" t="s">
        <v>339</v>
      </c>
      <c r="Z87" s="36" t="s">
        <v>339</v>
      </c>
      <c r="AA87" s="36" t="s">
        <v>339</v>
      </c>
      <c r="AB87" s="36" t="s">
        <v>339</v>
      </c>
      <c r="AC87" s="36" t="s">
        <v>339</v>
      </c>
      <c r="AD87" s="36" t="s">
        <v>339</v>
      </c>
      <c r="AE87" s="36" t="s">
        <v>339</v>
      </c>
      <c r="AF87" s="36" t="s">
        <v>339</v>
      </c>
      <c r="AG87" s="36" t="s">
        <v>339</v>
      </c>
      <c r="AH87" s="36" t="s">
        <v>339</v>
      </c>
      <c r="AI87" s="36" t="s">
        <v>339</v>
      </c>
      <c r="AJ87" s="36" t="s">
        <v>339</v>
      </c>
      <c r="AK87" s="36" t="s">
        <v>339</v>
      </c>
      <c r="AL87" s="36" t="s">
        <v>339</v>
      </c>
      <c r="AM87" s="36" t="s">
        <v>339</v>
      </c>
      <c r="AN87" s="36" t="s">
        <v>339</v>
      </c>
      <c r="AO87" s="36" t="s">
        <v>339</v>
      </c>
      <c r="AP87" s="36" t="s">
        <v>339</v>
      </c>
      <c r="AQ87" s="36" t="s">
        <v>339</v>
      </c>
      <c r="AR87" s="36" t="s">
        <v>339</v>
      </c>
      <c r="AS87" s="36" t="s">
        <v>339</v>
      </c>
      <c r="AT87" s="36" t="s">
        <v>339</v>
      </c>
      <c r="AU87" s="36" t="s">
        <v>339</v>
      </c>
      <c r="AV87" s="36" t="s">
        <v>339</v>
      </c>
      <c r="AW87" s="36" t="s">
        <v>339</v>
      </c>
      <c r="AX87" s="36" t="s">
        <v>339</v>
      </c>
      <c r="AY87" s="36" t="s">
        <v>339</v>
      </c>
      <c r="AZ87" s="36" t="s">
        <v>339</v>
      </c>
      <c r="BA87" s="36" t="s">
        <v>339</v>
      </c>
      <c r="BB87" s="36" t="s">
        <v>339</v>
      </c>
      <c r="BC87" s="36" t="s">
        <v>339</v>
      </c>
      <c r="BD87" s="36" t="s">
        <v>339</v>
      </c>
      <c r="BE87" s="36" t="s">
        <v>339</v>
      </c>
      <c r="BF87" s="36" t="s">
        <v>339</v>
      </c>
      <c r="BG87" s="36" t="s">
        <v>339</v>
      </c>
      <c r="BH87" s="36" t="s">
        <v>339</v>
      </c>
      <c r="BI87" s="36" t="s">
        <v>339</v>
      </c>
      <c r="BJ87" s="36" t="s">
        <v>339</v>
      </c>
      <c r="BK87" s="36" t="s">
        <v>339</v>
      </c>
      <c r="BL87" s="36" t="s">
        <v>339</v>
      </c>
    </row>
    <row r="88" spans="1:64" s="37" customFormat="1" x14ac:dyDescent="0.2">
      <c r="A88" s="34">
        <v>85</v>
      </c>
      <c r="B88" s="34" t="s">
        <v>193</v>
      </c>
      <c r="C88" s="34" t="s">
        <v>196</v>
      </c>
      <c r="D88" s="41" t="s">
        <v>339</v>
      </c>
      <c r="E88" s="36" t="s">
        <v>339</v>
      </c>
      <c r="F88" s="36" t="s">
        <v>339</v>
      </c>
      <c r="G88" s="36" t="s">
        <v>339</v>
      </c>
      <c r="H88" s="36" t="s">
        <v>339</v>
      </c>
      <c r="I88" s="36" t="s">
        <v>339</v>
      </c>
      <c r="J88" s="36" t="s">
        <v>339</v>
      </c>
      <c r="K88" s="36" t="s">
        <v>339</v>
      </c>
      <c r="L88" s="36" t="s">
        <v>339</v>
      </c>
      <c r="M88" s="36" t="s">
        <v>339</v>
      </c>
      <c r="N88" s="36" t="s">
        <v>339</v>
      </c>
      <c r="O88" s="36" t="s">
        <v>339</v>
      </c>
      <c r="P88" s="36" t="s">
        <v>339</v>
      </c>
      <c r="Q88" s="36" t="s">
        <v>339</v>
      </c>
      <c r="R88" s="36" t="s">
        <v>339</v>
      </c>
      <c r="S88" s="36" t="s">
        <v>339</v>
      </c>
      <c r="T88" s="36" t="s">
        <v>339</v>
      </c>
      <c r="U88" s="36" t="s">
        <v>339</v>
      </c>
      <c r="V88" s="36" t="s">
        <v>339</v>
      </c>
      <c r="W88" s="36" t="s">
        <v>339</v>
      </c>
      <c r="X88" s="36" t="s">
        <v>339</v>
      </c>
      <c r="Y88" s="36" t="s">
        <v>339</v>
      </c>
      <c r="Z88" s="36" t="s">
        <v>339</v>
      </c>
      <c r="AA88" s="36" t="s">
        <v>339</v>
      </c>
      <c r="AB88" s="36" t="s">
        <v>339</v>
      </c>
      <c r="AC88" s="36" t="s">
        <v>339</v>
      </c>
      <c r="AD88" s="36" t="s">
        <v>339</v>
      </c>
      <c r="AE88" s="36" t="s">
        <v>339</v>
      </c>
      <c r="AF88" s="36" t="s">
        <v>339</v>
      </c>
      <c r="AG88" s="36" t="s">
        <v>339</v>
      </c>
      <c r="AH88" s="36" t="s">
        <v>339</v>
      </c>
      <c r="AI88" s="36" t="s">
        <v>339</v>
      </c>
      <c r="AJ88" s="36" t="s">
        <v>339</v>
      </c>
      <c r="AK88" s="36" t="s">
        <v>339</v>
      </c>
      <c r="AL88" s="36" t="s">
        <v>339</v>
      </c>
      <c r="AM88" s="36" t="s">
        <v>339</v>
      </c>
      <c r="AN88" s="36" t="s">
        <v>339</v>
      </c>
      <c r="AO88" s="36" t="s">
        <v>339</v>
      </c>
      <c r="AP88" s="36" t="s">
        <v>339</v>
      </c>
      <c r="AQ88" s="36" t="s">
        <v>339</v>
      </c>
      <c r="AR88" s="36" t="s">
        <v>339</v>
      </c>
      <c r="AS88" s="36" t="s">
        <v>339</v>
      </c>
      <c r="AT88" s="36" t="s">
        <v>339</v>
      </c>
      <c r="AU88" s="36" t="s">
        <v>339</v>
      </c>
      <c r="AV88" s="36" t="s">
        <v>339</v>
      </c>
      <c r="AW88" s="36" t="s">
        <v>339</v>
      </c>
      <c r="AX88" s="36" t="s">
        <v>339</v>
      </c>
      <c r="AY88" s="36" t="s">
        <v>339</v>
      </c>
      <c r="AZ88" s="36" t="s">
        <v>339</v>
      </c>
      <c r="BA88" s="36" t="s">
        <v>339</v>
      </c>
      <c r="BB88" s="36" t="s">
        <v>339</v>
      </c>
      <c r="BC88" s="36" t="s">
        <v>339</v>
      </c>
      <c r="BD88" s="36" t="s">
        <v>339</v>
      </c>
      <c r="BE88" s="36" t="s">
        <v>339</v>
      </c>
      <c r="BF88" s="36" t="s">
        <v>339</v>
      </c>
      <c r="BG88" s="36" t="s">
        <v>339</v>
      </c>
      <c r="BH88" s="36" t="s">
        <v>339</v>
      </c>
      <c r="BI88" s="36" t="s">
        <v>339</v>
      </c>
      <c r="BJ88" s="36" t="s">
        <v>339</v>
      </c>
      <c r="BK88" s="36" t="s">
        <v>339</v>
      </c>
      <c r="BL88" s="36" t="s">
        <v>339</v>
      </c>
    </row>
    <row r="89" spans="1:64" s="37" customFormat="1" x14ac:dyDescent="0.2">
      <c r="A89" s="34">
        <v>86</v>
      </c>
      <c r="B89" s="34" t="s">
        <v>193</v>
      </c>
      <c r="C89" s="34" t="s">
        <v>197</v>
      </c>
      <c r="D89" s="41" t="s">
        <v>339</v>
      </c>
      <c r="E89" s="36" t="s">
        <v>339</v>
      </c>
      <c r="F89" s="36" t="s">
        <v>339</v>
      </c>
      <c r="G89" s="36" t="s">
        <v>339</v>
      </c>
      <c r="H89" s="36" t="s">
        <v>339</v>
      </c>
      <c r="I89" s="36" t="s">
        <v>339</v>
      </c>
      <c r="J89" s="36" t="s">
        <v>339</v>
      </c>
      <c r="K89" s="36" t="s">
        <v>339</v>
      </c>
      <c r="L89" s="36" t="s">
        <v>339</v>
      </c>
      <c r="M89" s="36" t="s">
        <v>339</v>
      </c>
      <c r="N89" s="36" t="s">
        <v>339</v>
      </c>
      <c r="O89" s="36" t="s">
        <v>339</v>
      </c>
      <c r="P89" s="36" t="s">
        <v>339</v>
      </c>
      <c r="Q89" s="36" t="s">
        <v>339</v>
      </c>
      <c r="R89" s="36" t="s">
        <v>339</v>
      </c>
      <c r="S89" s="36" t="s">
        <v>339</v>
      </c>
      <c r="T89" s="36" t="s">
        <v>339</v>
      </c>
      <c r="U89" s="36" t="s">
        <v>339</v>
      </c>
      <c r="V89" s="36" t="s">
        <v>339</v>
      </c>
      <c r="W89" s="36" t="s">
        <v>339</v>
      </c>
      <c r="X89" s="36" t="s">
        <v>339</v>
      </c>
      <c r="Y89" s="36" t="s">
        <v>339</v>
      </c>
      <c r="Z89" s="36" t="s">
        <v>339</v>
      </c>
      <c r="AA89" s="36" t="s">
        <v>339</v>
      </c>
      <c r="AB89" s="36" t="s">
        <v>339</v>
      </c>
      <c r="AC89" s="36" t="s">
        <v>339</v>
      </c>
      <c r="AD89" s="36" t="s">
        <v>339</v>
      </c>
      <c r="AE89" s="36" t="s">
        <v>339</v>
      </c>
      <c r="AF89" s="36" t="s">
        <v>339</v>
      </c>
      <c r="AG89" s="36" t="s">
        <v>339</v>
      </c>
      <c r="AH89" s="36" t="s">
        <v>339</v>
      </c>
      <c r="AI89" s="36" t="s">
        <v>339</v>
      </c>
      <c r="AJ89" s="36" t="s">
        <v>339</v>
      </c>
      <c r="AK89" s="36" t="s">
        <v>339</v>
      </c>
      <c r="AL89" s="36" t="s">
        <v>339</v>
      </c>
      <c r="AM89" s="36" t="s">
        <v>339</v>
      </c>
      <c r="AN89" s="36" t="s">
        <v>339</v>
      </c>
      <c r="AO89" s="36" t="s">
        <v>339</v>
      </c>
      <c r="AP89" s="36" t="s">
        <v>339</v>
      </c>
      <c r="AQ89" s="36" t="s">
        <v>339</v>
      </c>
      <c r="AR89" s="36" t="s">
        <v>339</v>
      </c>
      <c r="AS89" s="36" t="s">
        <v>339</v>
      </c>
      <c r="AT89" s="36" t="s">
        <v>339</v>
      </c>
      <c r="AU89" s="36" t="s">
        <v>339</v>
      </c>
      <c r="AV89" s="36" t="s">
        <v>339</v>
      </c>
      <c r="AW89" s="36" t="s">
        <v>339</v>
      </c>
      <c r="AX89" s="36" t="s">
        <v>339</v>
      </c>
      <c r="AY89" s="36" t="s">
        <v>339</v>
      </c>
      <c r="AZ89" s="36" t="s">
        <v>339</v>
      </c>
      <c r="BA89" s="36" t="s">
        <v>339</v>
      </c>
      <c r="BB89" s="36" t="s">
        <v>339</v>
      </c>
      <c r="BC89" s="36" t="s">
        <v>339</v>
      </c>
      <c r="BD89" s="36" t="s">
        <v>339</v>
      </c>
      <c r="BE89" s="36" t="s">
        <v>339</v>
      </c>
      <c r="BF89" s="36" t="s">
        <v>339</v>
      </c>
      <c r="BG89" s="36" t="s">
        <v>339</v>
      </c>
      <c r="BH89" s="36" t="s">
        <v>339</v>
      </c>
      <c r="BI89" s="36" t="s">
        <v>339</v>
      </c>
      <c r="BJ89" s="36" t="s">
        <v>339</v>
      </c>
      <c r="BK89" s="36" t="s">
        <v>339</v>
      </c>
      <c r="BL89" s="36" t="s">
        <v>339</v>
      </c>
    </row>
    <row r="90" spans="1:64" s="37" customFormat="1" x14ac:dyDescent="0.2">
      <c r="A90" s="34">
        <v>87</v>
      </c>
      <c r="B90" s="34" t="s">
        <v>193</v>
      </c>
      <c r="C90" s="34" t="s">
        <v>198</v>
      </c>
      <c r="D90" s="41" t="s">
        <v>339</v>
      </c>
      <c r="E90" s="36" t="s">
        <v>339</v>
      </c>
      <c r="F90" s="36" t="s">
        <v>339</v>
      </c>
      <c r="G90" s="36" t="s">
        <v>339</v>
      </c>
      <c r="H90" s="36" t="s">
        <v>339</v>
      </c>
      <c r="I90" s="36" t="s">
        <v>339</v>
      </c>
      <c r="J90" s="36" t="s">
        <v>339</v>
      </c>
      <c r="K90" s="36" t="s">
        <v>339</v>
      </c>
      <c r="L90" s="36" t="s">
        <v>339</v>
      </c>
      <c r="M90" s="36" t="s">
        <v>339</v>
      </c>
      <c r="N90" s="36" t="s">
        <v>339</v>
      </c>
      <c r="O90" s="36" t="s">
        <v>339</v>
      </c>
      <c r="P90" s="36" t="s">
        <v>339</v>
      </c>
      <c r="Q90" s="36" t="s">
        <v>339</v>
      </c>
      <c r="R90" s="36" t="s">
        <v>339</v>
      </c>
      <c r="S90" s="36" t="s">
        <v>339</v>
      </c>
      <c r="T90" s="36" t="s">
        <v>339</v>
      </c>
      <c r="U90" s="36" t="s">
        <v>339</v>
      </c>
      <c r="V90" s="36" t="s">
        <v>339</v>
      </c>
      <c r="W90" s="36" t="s">
        <v>339</v>
      </c>
      <c r="X90" s="36" t="s">
        <v>339</v>
      </c>
      <c r="Y90" s="36" t="s">
        <v>339</v>
      </c>
      <c r="Z90" s="36" t="s">
        <v>339</v>
      </c>
      <c r="AA90" s="36" t="s">
        <v>339</v>
      </c>
      <c r="AB90" s="36" t="s">
        <v>339</v>
      </c>
      <c r="AC90" s="36" t="s">
        <v>339</v>
      </c>
      <c r="AD90" s="36" t="s">
        <v>339</v>
      </c>
      <c r="AE90" s="36" t="s">
        <v>339</v>
      </c>
      <c r="AF90" s="36" t="s">
        <v>339</v>
      </c>
      <c r="AG90" s="36" t="s">
        <v>339</v>
      </c>
      <c r="AH90" s="36" t="s">
        <v>339</v>
      </c>
      <c r="AI90" s="36" t="s">
        <v>339</v>
      </c>
      <c r="AJ90" s="36" t="s">
        <v>339</v>
      </c>
      <c r="AK90" s="36" t="s">
        <v>339</v>
      </c>
      <c r="AL90" s="36" t="s">
        <v>339</v>
      </c>
      <c r="AM90" s="36" t="s">
        <v>339</v>
      </c>
      <c r="AN90" s="36" t="s">
        <v>339</v>
      </c>
      <c r="AO90" s="36" t="s">
        <v>339</v>
      </c>
      <c r="AP90" s="36" t="s">
        <v>339</v>
      </c>
      <c r="AQ90" s="36" t="s">
        <v>339</v>
      </c>
      <c r="AR90" s="36" t="s">
        <v>339</v>
      </c>
      <c r="AS90" s="36" t="s">
        <v>339</v>
      </c>
      <c r="AT90" s="36" t="s">
        <v>339</v>
      </c>
      <c r="AU90" s="36" t="s">
        <v>339</v>
      </c>
      <c r="AV90" s="36" t="s">
        <v>339</v>
      </c>
      <c r="AW90" s="36" t="s">
        <v>339</v>
      </c>
      <c r="AX90" s="36" t="s">
        <v>339</v>
      </c>
      <c r="AY90" s="36" t="s">
        <v>339</v>
      </c>
      <c r="AZ90" s="36" t="s">
        <v>339</v>
      </c>
      <c r="BA90" s="36" t="s">
        <v>339</v>
      </c>
      <c r="BB90" s="36" t="s">
        <v>339</v>
      </c>
      <c r="BC90" s="36" t="s">
        <v>339</v>
      </c>
      <c r="BD90" s="36" t="s">
        <v>339</v>
      </c>
      <c r="BE90" s="36" t="s">
        <v>339</v>
      </c>
      <c r="BF90" s="36" t="s">
        <v>339</v>
      </c>
      <c r="BG90" s="36" t="s">
        <v>339</v>
      </c>
      <c r="BH90" s="36" t="s">
        <v>339</v>
      </c>
      <c r="BI90" s="36" t="s">
        <v>339</v>
      </c>
      <c r="BJ90" s="36" t="s">
        <v>339</v>
      </c>
      <c r="BK90" s="36" t="s">
        <v>339</v>
      </c>
      <c r="BL90" s="36" t="s">
        <v>339</v>
      </c>
    </row>
    <row r="91" spans="1:64" s="37" customFormat="1" x14ac:dyDescent="0.2">
      <c r="A91" s="34">
        <v>88</v>
      </c>
      <c r="B91" s="34" t="s">
        <v>193</v>
      </c>
      <c r="C91" s="34" t="s">
        <v>199</v>
      </c>
      <c r="D91" s="41" t="s">
        <v>339</v>
      </c>
      <c r="E91" s="36" t="s">
        <v>339</v>
      </c>
      <c r="F91" s="36" t="s">
        <v>339</v>
      </c>
      <c r="G91" s="36" t="s">
        <v>339</v>
      </c>
      <c r="H91" s="36" t="s">
        <v>339</v>
      </c>
      <c r="I91" s="36" t="s">
        <v>339</v>
      </c>
      <c r="J91" s="36" t="s">
        <v>339</v>
      </c>
      <c r="K91" s="36" t="s">
        <v>339</v>
      </c>
      <c r="L91" s="36" t="s">
        <v>339</v>
      </c>
      <c r="M91" s="36" t="s">
        <v>339</v>
      </c>
      <c r="N91" s="36" t="s">
        <v>339</v>
      </c>
      <c r="O91" s="36" t="s">
        <v>339</v>
      </c>
      <c r="P91" s="36" t="s">
        <v>339</v>
      </c>
      <c r="Q91" s="36" t="s">
        <v>339</v>
      </c>
      <c r="R91" s="36" t="s">
        <v>339</v>
      </c>
      <c r="S91" s="36" t="s">
        <v>339</v>
      </c>
      <c r="T91" s="36" t="s">
        <v>339</v>
      </c>
      <c r="U91" s="36" t="s">
        <v>339</v>
      </c>
      <c r="V91" s="36" t="s">
        <v>339</v>
      </c>
      <c r="W91" s="36" t="s">
        <v>339</v>
      </c>
      <c r="X91" s="36" t="s">
        <v>339</v>
      </c>
      <c r="Y91" s="36" t="s">
        <v>339</v>
      </c>
      <c r="Z91" s="36" t="s">
        <v>339</v>
      </c>
      <c r="AA91" s="36" t="s">
        <v>339</v>
      </c>
      <c r="AB91" s="36" t="s">
        <v>339</v>
      </c>
      <c r="AC91" s="36" t="s">
        <v>339</v>
      </c>
      <c r="AD91" s="36" t="s">
        <v>339</v>
      </c>
      <c r="AE91" s="36" t="s">
        <v>339</v>
      </c>
      <c r="AF91" s="36" t="s">
        <v>339</v>
      </c>
      <c r="AG91" s="36" t="s">
        <v>339</v>
      </c>
      <c r="AH91" s="36" t="s">
        <v>339</v>
      </c>
      <c r="AI91" s="36" t="s">
        <v>339</v>
      </c>
      <c r="AJ91" s="36" t="s">
        <v>339</v>
      </c>
      <c r="AK91" s="36" t="s">
        <v>339</v>
      </c>
      <c r="AL91" s="36" t="s">
        <v>339</v>
      </c>
      <c r="AM91" s="36" t="s">
        <v>339</v>
      </c>
      <c r="AN91" s="36" t="s">
        <v>339</v>
      </c>
      <c r="AO91" s="36" t="s">
        <v>339</v>
      </c>
      <c r="AP91" s="36" t="s">
        <v>339</v>
      </c>
      <c r="AQ91" s="36" t="s">
        <v>339</v>
      </c>
      <c r="AR91" s="36" t="s">
        <v>339</v>
      </c>
      <c r="AS91" s="36" t="s">
        <v>339</v>
      </c>
      <c r="AT91" s="36" t="s">
        <v>339</v>
      </c>
      <c r="AU91" s="36" t="s">
        <v>339</v>
      </c>
      <c r="AV91" s="36" t="s">
        <v>339</v>
      </c>
      <c r="AW91" s="36" t="s">
        <v>339</v>
      </c>
      <c r="AX91" s="36" t="s">
        <v>339</v>
      </c>
      <c r="AY91" s="36" t="s">
        <v>339</v>
      </c>
      <c r="AZ91" s="36" t="s">
        <v>339</v>
      </c>
      <c r="BA91" s="36" t="s">
        <v>339</v>
      </c>
      <c r="BB91" s="36" t="s">
        <v>339</v>
      </c>
      <c r="BC91" s="36" t="s">
        <v>339</v>
      </c>
      <c r="BD91" s="36" t="s">
        <v>339</v>
      </c>
      <c r="BE91" s="36" t="s">
        <v>339</v>
      </c>
      <c r="BF91" s="36" t="s">
        <v>339</v>
      </c>
      <c r="BG91" s="36" t="s">
        <v>339</v>
      </c>
      <c r="BH91" s="36" t="s">
        <v>339</v>
      </c>
      <c r="BI91" s="36" t="s">
        <v>339</v>
      </c>
      <c r="BJ91" s="36" t="s">
        <v>339</v>
      </c>
      <c r="BK91" s="36" t="s">
        <v>339</v>
      </c>
      <c r="BL91" s="36" t="s">
        <v>339</v>
      </c>
    </row>
    <row r="92" spans="1:64" s="37" customFormat="1" x14ac:dyDescent="0.2">
      <c r="A92" s="34">
        <v>89</v>
      </c>
      <c r="B92" s="34" t="s">
        <v>201</v>
      </c>
      <c r="C92" s="34" t="s">
        <v>200</v>
      </c>
      <c r="D92" s="41">
        <v>6.2774738069999998</v>
      </c>
      <c r="E92" s="36">
        <v>49</v>
      </c>
      <c r="F92" s="36">
        <v>23</v>
      </c>
      <c r="G92" s="36">
        <v>21</v>
      </c>
      <c r="H92" s="36">
        <v>5</v>
      </c>
      <c r="I92" s="36">
        <v>36.600475001601389</v>
      </c>
      <c r="J92" s="36">
        <v>672.19302760164555</v>
      </c>
      <c r="K92" s="36">
        <v>19.782319001778426</v>
      </c>
      <c r="L92" s="36">
        <v>16.818155999822963</v>
      </c>
      <c r="M92" s="36">
        <v>505.49821660313654</v>
      </c>
      <c r="N92" s="36">
        <v>203.29528600011039</v>
      </c>
      <c r="O92" s="36">
        <v>2.2751707069999996</v>
      </c>
      <c r="P92" s="36">
        <v>4.0527659140000001</v>
      </c>
      <c r="Q92" s="36">
        <v>2.1491918369999996</v>
      </c>
      <c r="R92" s="36">
        <v>0.12597886999999999</v>
      </c>
      <c r="S92" s="36">
        <v>3.8884456470000002</v>
      </c>
      <c r="T92" s="36">
        <v>0.16432026700000002</v>
      </c>
      <c r="U92" s="36">
        <v>5.926499999999999</v>
      </c>
      <c r="V92" s="36">
        <v>14.070999999999994</v>
      </c>
      <c r="W92" s="36">
        <v>44.802145708601387</v>
      </c>
      <c r="X92" s="36">
        <v>690.3167935156456</v>
      </c>
      <c r="Y92" s="36">
        <v>735.11893922424701</v>
      </c>
      <c r="Z92" s="36">
        <v>0.62629665834707038</v>
      </c>
      <c r="AA92" s="36">
        <v>0.25164571037412142</v>
      </c>
      <c r="AB92" s="36">
        <v>0.53212197933285721</v>
      </c>
      <c r="AC92" s="36">
        <v>0.44320719750021936</v>
      </c>
      <c r="AD92" s="36">
        <v>13.460302361223443</v>
      </c>
      <c r="AE92" s="36">
        <v>121.14272125101111</v>
      </c>
      <c r="AF92" s="36">
        <v>134.60302361223455</v>
      </c>
      <c r="AG92" s="36">
        <v>1.0442762499481095</v>
      </c>
      <c r="AH92" s="36">
        <v>1.7764699424404626</v>
      </c>
      <c r="AI92" s="36">
        <v>5.689505085924182</v>
      </c>
      <c r="AJ92" s="36">
        <v>3.4472532605310455E-2</v>
      </c>
      <c r="AK92" s="36">
        <v>3.3559771786590531E-2</v>
      </c>
      <c r="AL92" s="36">
        <v>8.4178149546969325E-2</v>
      </c>
      <c r="AM92" s="36">
        <v>1.5219559800536393</v>
      </c>
      <c r="AN92" s="36">
        <v>15.270332075450495</v>
      </c>
      <c r="AO92" s="36">
        <v>126.91640448648226</v>
      </c>
      <c r="AP92" s="36">
        <v>9895.2476202239995</v>
      </c>
      <c r="AQ92" s="36">
        <v>5328.2102570429997</v>
      </c>
      <c r="AR92" s="36">
        <v>15223.457877266999</v>
      </c>
      <c r="AS92" s="36">
        <v>191.80366983600001</v>
      </c>
      <c r="AT92" s="36">
        <v>46944.790015200997</v>
      </c>
      <c r="AU92" s="36">
        <v>102545.58397098799</v>
      </c>
      <c r="AV92" s="36">
        <v>25651.593422075999</v>
      </c>
      <c r="AW92" s="36">
        <v>56033.004437791998</v>
      </c>
      <c r="AX92" s="36">
        <v>24403.330133178999</v>
      </c>
      <c r="AY92" s="36">
        <v>53306.314471382997</v>
      </c>
      <c r="AZ92" s="36">
        <v>1.9162580814285715</v>
      </c>
      <c r="BA92" s="36">
        <v>3.8325161642857144</v>
      </c>
      <c r="BB92" s="36">
        <v>44.940208890999997</v>
      </c>
      <c r="BC92" s="36">
        <v>4487.5446732330001</v>
      </c>
      <c r="BD92" s="36">
        <v>9802.5337628199995</v>
      </c>
      <c r="BE92" s="36">
        <v>1.8726387471428574</v>
      </c>
      <c r="BF92" s="36">
        <v>3.7452774957142863</v>
      </c>
      <c r="BG92" s="36">
        <v>21.016455894</v>
      </c>
      <c r="BH92" s="36">
        <v>357.934288251</v>
      </c>
      <c r="BI92" s="36">
        <v>0.51000000000000023</v>
      </c>
      <c r="BJ92" s="36">
        <v>0.51000000000000023</v>
      </c>
      <c r="BK92" s="36">
        <v>1.410000000000001</v>
      </c>
      <c r="BL92" s="36">
        <v>1.410000000000001</v>
      </c>
    </row>
    <row r="93" spans="1:64" s="37" customFormat="1" x14ac:dyDescent="0.2">
      <c r="A93" s="34">
        <v>90</v>
      </c>
      <c r="B93" s="34" t="s">
        <v>201</v>
      </c>
      <c r="C93" s="34" t="s">
        <v>202</v>
      </c>
      <c r="D93" s="41">
        <v>5.3104949269999997</v>
      </c>
      <c r="E93" s="36">
        <v>6</v>
      </c>
      <c r="F93" s="36">
        <v>0</v>
      </c>
      <c r="G93" s="36">
        <v>3</v>
      </c>
      <c r="H93" s="36">
        <v>3</v>
      </c>
      <c r="I93" s="36">
        <v>5.3794209404690776E-2</v>
      </c>
      <c r="J93" s="36">
        <v>8.8631518194787891</v>
      </c>
      <c r="K93" s="36">
        <v>5.3794209404690776E-2</v>
      </c>
      <c r="L93" s="36">
        <v>0</v>
      </c>
      <c r="M93" s="36">
        <v>4.1225530288703283</v>
      </c>
      <c r="N93" s="36">
        <v>4.7943930000131507</v>
      </c>
      <c r="O93" s="36">
        <v>0.10621746800000001</v>
      </c>
      <c r="P93" s="36">
        <v>0.18082737199999999</v>
      </c>
      <c r="Q93" s="36">
        <v>9.6857461000000006E-2</v>
      </c>
      <c r="R93" s="36">
        <v>9.360007E-3</v>
      </c>
      <c r="S93" s="36">
        <v>0.168618667</v>
      </c>
      <c r="T93" s="36">
        <v>1.2208705E-2</v>
      </c>
      <c r="U93" s="36">
        <v>0</v>
      </c>
      <c r="V93" s="36">
        <v>0</v>
      </c>
      <c r="W93" s="36">
        <v>0.1600116774046908</v>
      </c>
      <c r="X93" s="36">
        <v>9.0439791914787886</v>
      </c>
      <c r="Y93" s="36">
        <v>9.2039908688834799</v>
      </c>
      <c r="Z93" s="36">
        <v>2.8058547367597448E-3</v>
      </c>
      <c r="AA93" s="36">
        <v>6.004529136665849E-4</v>
      </c>
      <c r="AB93" s="36">
        <v>6.0045300000000003E-4</v>
      </c>
      <c r="AC93" s="36">
        <v>6.7858238737898615E-4</v>
      </c>
      <c r="AD93" s="36">
        <v>9.717408556319046E-2</v>
      </c>
      <c r="AE93" s="36">
        <v>0.87456677006871386</v>
      </c>
      <c r="AF93" s="36">
        <v>0.97174085563190393</v>
      </c>
      <c r="AG93" s="36">
        <v>0</v>
      </c>
      <c r="AH93" s="36">
        <v>0</v>
      </c>
      <c r="AI93" s="36">
        <v>0</v>
      </c>
      <c r="AJ93" s="36">
        <v>6.1284800390870977E-5</v>
      </c>
      <c r="AK93" s="36">
        <v>7.4059156040483937E-5</v>
      </c>
      <c r="AL93" s="36">
        <v>1.8522797613829879E-4</v>
      </c>
      <c r="AM93" s="36">
        <v>7.3986718776985713E-4</v>
      </c>
      <c r="AN93" s="36">
        <v>9.7248144719230947E-2</v>
      </c>
      <c r="AO93" s="36">
        <v>0.87475199804485215</v>
      </c>
      <c r="AP93" s="36">
        <v>79.969287972999993</v>
      </c>
      <c r="AQ93" s="36">
        <v>43.060385830999998</v>
      </c>
      <c r="AR93" s="36">
        <v>123.029673804</v>
      </c>
      <c r="AS93" s="36">
        <v>2.5406918809999999</v>
      </c>
      <c r="AT93" s="36">
        <v>275.18324008799999</v>
      </c>
      <c r="AU93" s="36">
        <v>643.94333214699998</v>
      </c>
      <c r="AV93" s="36">
        <v>214.338313048</v>
      </c>
      <c r="AW93" s="36">
        <v>501.56298569299997</v>
      </c>
      <c r="AX93" s="36">
        <v>199.49274821700001</v>
      </c>
      <c r="AY93" s="36">
        <v>466.82357902699999</v>
      </c>
      <c r="AZ93" s="36">
        <v>2.5980912857142859E-2</v>
      </c>
      <c r="BA93" s="36">
        <v>5.1961827142857145E-2</v>
      </c>
      <c r="BB93" s="36">
        <v>3.0566683530000001</v>
      </c>
      <c r="BC93" s="36">
        <v>162.809563105</v>
      </c>
      <c r="BD93" s="36">
        <v>380.98298623800002</v>
      </c>
      <c r="BE93" s="36">
        <v>0.12737002571428574</v>
      </c>
      <c r="BF93" s="36">
        <v>0.25474005285714291</v>
      </c>
      <c r="BG93" s="36">
        <v>4.5533092460000004</v>
      </c>
      <c r="BH93" s="36">
        <v>53.455969615000001</v>
      </c>
      <c r="BI93" s="36">
        <v>0</v>
      </c>
      <c r="BJ93" s="36">
        <v>0</v>
      </c>
      <c r="BK93" s="36">
        <v>0</v>
      </c>
      <c r="BL93" s="36">
        <v>0</v>
      </c>
    </row>
    <row r="94" spans="1:64" s="37" customFormat="1" x14ac:dyDescent="0.2">
      <c r="A94" s="34">
        <v>91</v>
      </c>
      <c r="B94" s="34" t="s">
        <v>201</v>
      </c>
      <c r="C94" s="34" t="s">
        <v>203</v>
      </c>
      <c r="D94" s="41">
        <v>5.0998786669999996</v>
      </c>
      <c r="E94" s="36">
        <v>3</v>
      </c>
      <c r="F94" s="36">
        <v>0</v>
      </c>
      <c r="G94" s="36">
        <v>0</v>
      </c>
      <c r="H94" s="36">
        <v>3</v>
      </c>
      <c r="I94" s="36">
        <v>1.7339271370073233E-4</v>
      </c>
      <c r="J94" s="36">
        <v>9.2534741886563465E-2</v>
      </c>
      <c r="K94" s="36">
        <v>1.7339271370073233E-4</v>
      </c>
      <c r="L94" s="36">
        <v>0</v>
      </c>
      <c r="M94" s="36">
        <v>4.3188134600263162E-2</v>
      </c>
      <c r="N94" s="36">
        <v>4.9520000000001035E-2</v>
      </c>
      <c r="O94" s="36">
        <v>6.9670630000000008E-3</v>
      </c>
      <c r="P94" s="36">
        <v>1.1177496E-2</v>
      </c>
      <c r="Q94" s="36">
        <v>5.9084380000000002E-3</v>
      </c>
      <c r="R94" s="36">
        <v>1.0586250000000001E-3</v>
      </c>
      <c r="S94" s="36">
        <v>9.7966800000000003E-3</v>
      </c>
      <c r="T94" s="36">
        <v>1.380816E-3</v>
      </c>
      <c r="U94" s="36">
        <v>0</v>
      </c>
      <c r="V94" s="36">
        <v>0</v>
      </c>
      <c r="W94" s="36">
        <v>7.1404557137007335E-3</v>
      </c>
      <c r="X94" s="36">
        <v>0.10371223788656346</v>
      </c>
      <c r="Y94" s="36">
        <v>0.11085269360026419</v>
      </c>
      <c r="Z94" s="36">
        <v>1.8427690860195601E-5</v>
      </c>
      <c r="AA94" s="36">
        <v>3.9435258440818579E-6</v>
      </c>
      <c r="AB94" s="36">
        <v>3.9435200000000001E-6</v>
      </c>
      <c r="AC94" s="36">
        <v>3.1199966164328883E-6</v>
      </c>
      <c r="AD94" s="36">
        <v>2.0338256025070958E-3</v>
      </c>
      <c r="AE94" s="36">
        <v>1.8304430422563866E-2</v>
      </c>
      <c r="AF94" s="36">
        <v>2.0338256025070962E-2</v>
      </c>
      <c r="AG94" s="36">
        <v>0</v>
      </c>
      <c r="AH94" s="36">
        <v>0</v>
      </c>
      <c r="AI94" s="36">
        <v>0</v>
      </c>
      <c r="AJ94" s="36">
        <v>4.0249251154944439E-7</v>
      </c>
      <c r="AK94" s="36">
        <v>4.8638904798338787E-7</v>
      </c>
      <c r="AL94" s="36">
        <v>1.2164985909986363E-6</v>
      </c>
      <c r="AM94" s="36">
        <v>3.5224891279823327E-6</v>
      </c>
      <c r="AN94" s="36">
        <v>2.0343119915550794E-3</v>
      </c>
      <c r="AO94" s="36">
        <v>1.8305646921154866E-2</v>
      </c>
      <c r="AP94" s="36">
        <v>0.50838810300000004</v>
      </c>
      <c r="AQ94" s="36">
        <v>0.27374744000000001</v>
      </c>
      <c r="AR94" s="36">
        <v>0.7821355430000001</v>
      </c>
      <c r="AS94" s="36">
        <v>3.2866299000000002E-2</v>
      </c>
      <c r="AT94" s="36">
        <v>0.41319711999999997</v>
      </c>
      <c r="AU94" s="36">
        <v>0.90968030600000005</v>
      </c>
      <c r="AV94" s="36">
        <v>0.94662529299999998</v>
      </c>
      <c r="AW94" s="36">
        <v>2.0840570839999999</v>
      </c>
      <c r="AX94" s="36">
        <v>0.85673178999999999</v>
      </c>
      <c r="AY94" s="36">
        <v>1.8861506969999999</v>
      </c>
      <c r="AZ94" s="36">
        <v>6.1062071428571426E-3</v>
      </c>
      <c r="BA94" s="36">
        <v>1.2212414285714285E-2</v>
      </c>
      <c r="BB94" s="36">
        <v>0.63877059199999997</v>
      </c>
      <c r="BC94" s="36">
        <v>41.731414792999999</v>
      </c>
      <c r="BD94" s="36">
        <v>91.874420908000005</v>
      </c>
      <c r="BE94" s="36">
        <v>2.6617288571428574E-2</v>
      </c>
      <c r="BF94" s="36">
        <v>5.3234578571428576E-2</v>
      </c>
      <c r="BG94" s="36">
        <v>1.821410244</v>
      </c>
      <c r="BH94" s="36">
        <v>21.126767470000001</v>
      </c>
      <c r="BI94" s="36">
        <v>0</v>
      </c>
      <c r="BJ94" s="36">
        <v>0</v>
      </c>
      <c r="BK94" s="36">
        <v>0</v>
      </c>
      <c r="BL94" s="36">
        <v>0</v>
      </c>
    </row>
    <row r="95" spans="1:64" s="37" customFormat="1" x14ac:dyDescent="0.2">
      <c r="A95" s="34">
        <v>92</v>
      </c>
      <c r="B95" s="34" t="s">
        <v>201</v>
      </c>
      <c r="C95" s="34" t="s">
        <v>204</v>
      </c>
      <c r="D95" s="41">
        <v>5.7670093820000004</v>
      </c>
      <c r="E95" s="36">
        <v>8</v>
      </c>
      <c r="F95" s="36">
        <v>4</v>
      </c>
      <c r="G95" s="36">
        <v>3</v>
      </c>
      <c r="H95" s="36">
        <v>1</v>
      </c>
      <c r="I95" s="36">
        <v>2.3534548426681168</v>
      </c>
      <c r="J95" s="36">
        <v>36.897589666318453</v>
      </c>
      <c r="K95" s="36">
        <v>1.0273058426786237</v>
      </c>
      <c r="L95" s="36">
        <v>1.3261489999894929</v>
      </c>
      <c r="M95" s="36">
        <v>23.804898508991926</v>
      </c>
      <c r="N95" s="36">
        <v>15.446145999994638</v>
      </c>
      <c r="O95" s="36">
        <v>0.90479061500000002</v>
      </c>
      <c r="P95" s="36">
        <v>1.569557498</v>
      </c>
      <c r="Q95" s="36">
        <v>0.84447746700000004</v>
      </c>
      <c r="R95" s="36">
        <v>6.0313147999999997E-2</v>
      </c>
      <c r="S95" s="36">
        <v>1.490888174</v>
      </c>
      <c r="T95" s="36">
        <v>7.8669323999999999E-2</v>
      </c>
      <c r="U95" s="36">
        <v>0.19525000000000001</v>
      </c>
      <c r="V95" s="36">
        <v>0.46150000000000002</v>
      </c>
      <c r="W95" s="36">
        <v>3.4534954576681169</v>
      </c>
      <c r="X95" s="36">
        <v>38.928647164318456</v>
      </c>
      <c r="Y95" s="36">
        <v>42.382142621986574</v>
      </c>
      <c r="Z95" s="36">
        <v>3.6414312232790021E-2</v>
      </c>
      <c r="AA95" s="36">
        <v>1.5386004237200809E-2</v>
      </c>
      <c r="AB95" s="36">
        <v>1.5386004E-2</v>
      </c>
      <c r="AC95" s="36">
        <v>3.2104207073195133E-2</v>
      </c>
      <c r="AD95" s="36">
        <v>0.83963336049860515</v>
      </c>
      <c r="AE95" s="36">
        <v>7.5567002444874447</v>
      </c>
      <c r="AF95" s="36">
        <v>8.3963336049860491</v>
      </c>
      <c r="AG95" s="36">
        <v>3.7239751207517366E-2</v>
      </c>
      <c r="AH95" s="36">
        <v>6.3350381364512307E-2</v>
      </c>
      <c r="AI95" s="36">
        <v>0.20289243761337047</v>
      </c>
      <c r="AJ95" s="36">
        <v>1.5703613508557886E-3</v>
      </c>
      <c r="AK95" s="36">
        <v>1.897691361481265E-3</v>
      </c>
      <c r="AL95" s="36">
        <v>4.7462805278277731E-3</v>
      </c>
      <c r="AM95" s="36">
        <v>7.0914319631568287E-2</v>
      </c>
      <c r="AN95" s="36">
        <v>0.90488143322459869</v>
      </c>
      <c r="AO95" s="36">
        <v>7.764338962628643</v>
      </c>
      <c r="AP95" s="36">
        <v>664.59863072300004</v>
      </c>
      <c r="AQ95" s="36">
        <v>357.86080115800002</v>
      </c>
      <c r="AR95" s="36">
        <v>1022.459431881</v>
      </c>
      <c r="AS95" s="36">
        <v>22.216959969000001</v>
      </c>
      <c r="AT95" s="36">
        <v>3711.8931124109999</v>
      </c>
      <c r="AU95" s="36">
        <v>8675.2074835420008</v>
      </c>
      <c r="AV95" s="36">
        <v>2061.165078727</v>
      </c>
      <c r="AW95" s="36">
        <v>4817.2278064820002</v>
      </c>
      <c r="AX95" s="36">
        <v>1983.2432363759999</v>
      </c>
      <c r="AY95" s="36">
        <v>4635.1136858899999</v>
      </c>
      <c r="AZ95" s="36">
        <v>0.24381844714285716</v>
      </c>
      <c r="BA95" s="36">
        <v>0.48763689428571433</v>
      </c>
      <c r="BB95" s="36">
        <v>3.1326586989999998</v>
      </c>
      <c r="BC95" s="36">
        <v>265.17977738299999</v>
      </c>
      <c r="BD95" s="36">
        <v>619.76180875</v>
      </c>
      <c r="BE95" s="36">
        <v>0.13053650999999999</v>
      </c>
      <c r="BF95" s="36">
        <v>0.26107302142857142</v>
      </c>
      <c r="BG95" s="36">
        <v>3.1930185369999999</v>
      </c>
      <c r="BH95" s="36">
        <v>59.498391755</v>
      </c>
      <c r="BI95" s="36">
        <v>0.24</v>
      </c>
      <c r="BJ95" s="36">
        <v>0.24</v>
      </c>
      <c r="BK95" s="36">
        <v>0.66000000000000036</v>
      </c>
      <c r="BL95" s="36">
        <v>0.66000000000000036</v>
      </c>
    </row>
    <row r="96" spans="1:64" s="37" customFormat="1" x14ac:dyDescent="0.2">
      <c r="A96" s="34">
        <v>93</v>
      </c>
      <c r="B96" s="34" t="s">
        <v>201</v>
      </c>
      <c r="C96" s="34" t="s">
        <v>205</v>
      </c>
      <c r="D96" s="41">
        <v>6.0181730370000004</v>
      </c>
      <c r="E96" s="36">
        <v>3</v>
      </c>
      <c r="F96" s="36">
        <v>3</v>
      </c>
      <c r="G96" s="36">
        <v>0</v>
      </c>
      <c r="H96" s="36">
        <v>0</v>
      </c>
      <c r="I96" s="36">
        <v>2.2145266058049398</v>
      </c>
      <c r="J96" s="36">
        <v>38.141945681692469</v>
      </c>
      <c r="K96" s="36">
        <v>0.75296010580413253</v>
      </c>
      <c r="L96" s="36">
        <v>1.4615665000008073</v>
      </c>
      <c r="M96" s="36">
        <v>20.459925787504876</v>
      </c>
      <c r="N96" s="36">
        <v>19.896546499992539</v>
      </c>
      <c r="O96" s="36">
        <v>0.12700030100000001</v>
      </c>
      <c r="P96" s="36">
        <v>0.206563263</v>
      </c>
      <c r="Q96" s="36">
        <v>0.10652387300000001</v>
      </c>
      <c r="R96" s="36">
        <v>2.0476427999999998E-2</v>
      </c>
      <c r="S96" s="36">
        <v>0.179854879</v>
      </c>
      <c r="T96" s="36">
        <v>2.6708384000000002E-2</v>
      </c>
      <c r="U96" s="36">
        <v>9.7350000000000006E-2</v>
      </c>
      <c r="V96" s="36">
        <v>0.2301</v>
      </c>
      <c r="W96" s="36">
        <v>2.4388769068049396</v>
      </c>
      <c r="X96" s="36">
        <v>38.578608944692469</v>
      </c>
      <c r="Y96" s="36">
        <v>41.017485851497412</v>
      </c>
      <c r="Z96" s="36">
        <v>3.6484991992132093E-2</v>
      </c>
      <c r="AA96" s="36">
        <v>1.5463603784868971E-2</v>
      </c>
      <c r="AB96" s="36">
        <v>1.5463604000000001E-2</v>
      </c>
      <c r="AC96" s="36">
        <v>6.6143871525951633E-3</v>
      </c>
      <c r="AD96" s="36">
        <v>0.25238728668066446</v>
      </c>
      <c r="AE96" s="36">
        <v>2.2714855801259803</v>
      </c>
      <c r="AF96" s="36">
        <v>2.5238728668066455</v>
      </c>
      <c r="AG96" s="36">
        <v>4.915133379837857E-2</v>
      </c>
      <c r="AH96" s="36">
        <v>8.3613763243218731E-2</v>
      </c>
      <c r="AI96" s="36">
        <v>0.26779002552220049</v>
      </c>
      <c r="AJ96" s="36">
        <v>1.5782815384929208E-3</v>
      </c>
      <c r="AK96" s="36">
        <v>1.9072624528218719E-3</v>
      </c>
      <c r="AL96" s="36">
        <v>4.7702186061591859E-3</v>
      </c>
      <c r="AM96" s="36">
        <v>5.7344002489466653E-2</v>
      </c>
      <c r="AN96" s="36">
        <v>0.33790831237670504</v>
      </c>
      <c r="AO96" s="36">
        <v>2.54404582425434</v>
      </c>
      <c r="AP96" s="36">
        <v>229.33463179200001</v>
      </c>
      <c r="AQ96" s="36">
        <v>123.487878657</v>
      </c>
      <c r="AR96" s="36">
        <v>352.82251044899999</v>
      </c>
      <c r="AS96" s="36">
        <v>15.398442436</v>
      </c>
      <c r="AT96" s="36">
        <v>793.16489880400002</v>
      </c>
      <c r="AU96" s="36">
        <v>2085.1152130850001</v>
      </c>
      <c r="AV96" s="36">
        <v>450.88576077699997</v>
      </c>
      <c r="AW96" s="36">
        <v>1185.3131178369999</v>
      </c>
      <c r="AX96" s="36">
        <v>430.36650412199998</v>
      </c>
      <c r="AY96" s="36">
        <v>1131.370975066</v>
      </c>
      <c r="AZ96" s="36">
        <v>0.17602633428571429</v>
      </c>
      <c r="BA96" s="36">
        <v>0.35205266857142858</v>
      </c>
      <c r="BB96" s="36">
        <v>1.3551946989999999</v>
      </c>
      <c r="BC96" s="36">
        <v>76.862582085</v>
      </c>
      <c r="BD96" s="36">
        <v>202.06055445199999</v>
      </c>
      <c r="BE96" s="36">
        <v>5.6470367142857143E-2</v>
      </c>
      <c r="BF96" s="36">
        <v>0.11294073428571429</v>
      </c>
      <c r="BG96" s="36">
        <v>3.223218616</v>
      </c>
      <c r="BH96" s="36">
        <v>25.072847596999999</v>
      </c>
      <c r="BI96" s="36">
        <v>0.39000000000000012</v>
      </c>
      <c r="BJ96" s="36">
        <v>0.39000000000000012</v>
      </c>
      <c r="BK96" s="36">
        <v>0.4800000000000002</v>
      </c>
      <c r="BL96" s="36">
        <v>0.4800000000000002</v>
      </c>
    </row>
    <row r="97" spans="1:64" s="37" customFormat="1" x14ac:dyDescent="0.2">
      <c r="A97" s="34">
        <v>94</v>
      </c>
      <c r="B97" s="34" t="s">
        <v>201</v>
      </c>
      <c r="C97" s="34" t="s">
        <v>206</v>
      </c>
      <c r="D97" s="41">
        <v>5.5519546240000004</v>
      </c>
      <c r="E97" s="36">
        <v>3</v>
      </c>
      <c r="F97" s="36">
        <v>2</v>
      </c>
      <c r="G97" s="36">
        <v>1</v>
      </c>
      <c r="H97" s="36">
        <v>0</v>
      </c>
      <c r="I97" s="36">
        <v>0.43404618537037831</v>
      </c>
      <c r="J97" s="36">
        <v>19.624609301457397</v>
      </c>
      <c r="K97" s="36">
        <v>0.21075568537539263</v>
      </c>
      <c r="L97" s="36">
        <v>0.22329049999498571</v>
      </c>
      <c r="M97" s="36">
        <v>8.3261979868551848</v>
      </c>
      <c r="N97" s="36">
        <v>11.732457499972591</v>
      </c>
      <c r="O97" s="36">
        <v>9.2476339000000005E-2</v>
      </c>
      <c r="P97" s="36">
        <v>0.15447623099999999</v>
      </c>
      <c r="Q97" s="36">
        <v>7.8903474000000001E-2</v>
      </c>
      <c r="R97" s="36">
        <v>1.3572865E-2</v>
      </c>
      <c r="S97" s="36">
        <v>0.13677249399999999</v>
      </c>
      <c r="T97" s="36">
        <v>1.7703737000000001E-2</v>
      </c>
      <c r="U97" s="36">
        <v>5.2249999999999998E-2</v>
      </c>
      <c r="V97" s="36">
        <v>0.1235</v>
      </c>
      <c r="W97" s="36">
        <v>0.57877252437037829</v>
      </c>
      <c r="X97" s="36">
        <v>19.902585532457397</v>
      </c>
      <c r="Y97" s="36">
        <v>20.481358056827776</v>
      </c>
      <c r="Z97" s="36">
        <v>1.0406543071306009E-2</v>
      </c>
      <c r="AA97" s="36">
        <v>2.5524153895296752E-3</v>
      </c>
      <c r="AB97" s="36">
        <v>2.5524150000000002E-3</v>
      </c>
      <c r="AC97" s="36">
        <v>1.7851837872307774E-3</v>
      </c>
      <c r="AD97" s="36">
        <v>0.12843813872814205</v>
      </c>
      <c r="AE97" s="36">
        <v>1.1559432485532783</v>
      </c>
      <c r="AF97" s="36">
        <v>1.2843813872814205</v>
      </c>
      <c r="AG97" s="36">
        <v>1.1688112371080455E-2</v>
      </c>
      <c r="AH97" s="36">
        <v>1.9883225642757556E-2</v>
      </c>
      <c r="AI97" s="36">
        <v>6.3680060504507308E-2</v>
      </c>
      <c r="AJ97" s="36">
        <v>2.6051038764272866E-4</v>
      </c>
      <c r="AK97" s="36">
        <v>3.1481181835226369E-4</v>
      </c>
      <c r="AL97" s="36">
        <v>7.8736997685919781E-4</v>
      </c>
      <c r="AM97" s="36">
        <v>1.3733806545953962E-2</v>
      </c>
      <c r="AN97" s="36">
        <v>0.14863617618925187</v>
      </c>
      <c r="AO97" s="36">
        <v>1.220410679034645</v>
      </c>
      <c r="AP97" s="36">
        <v>456.43982038899998</v>
      </c>
      <c r="AQ97" s="36">
        <v>245.77528790100001</v>
      </c>
      <c r="AR97" s="36">
        <v>702.21510828999999</v>
      </c>
      <c r="AS97" s="36">
        <v>7.2083430750000002</v>
      </c>
      <c r="AT97" s="36">
        <v>1525.5743702899999</v>
      </c>
      <c r="AU97" s="36">
        <v>4181.1521817590001</v>
      </c>
      <c r="AV97" s="36">
        <v>802.96820851699999</v>
      </c>
      <c r="AW97" s="36">
        <v>2200.7004983229999</v>
      </c>
      <c r="AX97" s="36">
        <v>768.48377339499996</v>
      </c>
      <c r="AY97" s="36">
        <v>2106.1887695239998</v>
      </c>
      <c r="AZ97" s="36">
        <v>0.11183915000000001</v>
      </c>
      <c r="BA97" s="36">
        <v>0.22367830142857145</v>
      </c>
      <c r="BB97" s="36">
        <v>1.398492646</v>
      </c>
      <c r="BC97" s="36">
        <v>96.748118242000004</v>
      </c>
      <c r="BD97" s="36">
        <v>265.15823387500001</v>
      </c>
      <c r="BE97" s="36">
        <v>5.827457285714286E-2</v>
      </c>
      <c r="BF97" s="36">
        <v>0.11654914714285715</v>
      </c>
      <c r="BG97" s="36">
        <v>0.43913997199999999</v>
      </c>
      <c r="BH97" s="36">
        <v>19.329996805</v>
      </c>
      <c r="BI97" s="36">
        <v>0</v>
      </c>
      <c r="BJ97" s="36">
        <v>0</v>
      </c>
      <c r="BK97" s="36">
        <v>0</v>
      </c>
      <c r="BL97" s="36">
        <v>0</v>
      </c>
    </row>
    <row r="98" spans="1:64" s="37" customFormat="1" x14ac:dyDescent="0.2">
      <c r="A98" s="34">
        <v>95</v>
      </c>
      <c r="B98" s="34" t="s">
        <v>201</v>
      </c>
      <c r="C98" s="34" t="s">
        <v>207</v>
      </c>
      <c r="D98" s="41">
        <v>5.6526637309999996</v>
      </c>
      <c r="E98" s="36">
        <v>2</v>
      </c>
      <c r="F98" s="36">
        <v>0</v>
      </c>
      <c r="G98" s="36">
        <v>1</v>
      </c>
      <c r="H98" s="36">
        <v>1</v>
      </c>
      <c r="I98" s="36">
        <v>1.7921537915640058E-2</v>
      </c>
      <c r="J98" s="36">
        <v>3.7788860295415287</v>
      </c>
      <c r="K98" s="36">
        <v>1.7921537915640058E-2</v>
      </c>
      <c r="L98" s="36">
        <v>0</v>
      </c>
      <c r="M98" s="36">
        <v>1.565119567448308</v>
      </c>
      <c r="N98" s="36">
        <v>2.2316880000088606</v>
      </c>
      <c r="O98" s="36">
        <v>2.4622288000000003E-2</v>
      </c>
      <c r="P98" s="36">
        <v>4.2527609000000001E-2</v>
      </c>
      <c r="Q98" s="36">
        <v>2.2443725000000001E-2</v>
      </c>
      <c r="R98" s="36">
        <v>2.1785630000000001E-3</v>
      </c>
      <c r="S98" s="36">
        <v>3.9686006000000003E-2</v>
      </c>
      <c r="T98" s="36">
        <v>2.8416029999999998E-3</v>
      </c>
      <c r="U98" s="36">
        <v>0</v>
      </c>
      <c r="V98" s="36">
        <v>0</v>
      </c>
      <c r="W98" s="36">
        <v>4.2543825915640057E-2</v>
      </c>
      <c r="X98" s="36">
        <v>3.8214136385415287</v>
      </c>
      <c r="Y98" s="36">
        <v>3.8639574644571688</v>
      </c>
      <c r="Z98" s="36">
        <v>9.7846913986116132E-4</v>
      </c>
      <c r="AA98" s="36">
        <v>2.0939239593028853E-4</v>
      </c>
      <c r="AB98" s="36">
        <v>2.09392E-4</v>
      </c>
      <c r="AC98" s="36">
        <v>2.9808942927053614E-4</v>
      </c>
      <c r="AD98" s="36">
        <v>4.6407387393875857E-2</v>
      </c>
      <c r="AE98" s="36">
        <v>0.41766648654488264</v>
      </c>
      <c r="AF98" s="36">
        <v>0.46407387393875837</v>
      </c>
      <c r="AG98" s="36">
        <v>0</v>
      </c>
      <c r="AH98" s="36">
        <v>0</v>
      </c>
      <c r="AI98" s="36">
        <v>0</v>
      </c>
      <c r="AJ98" s="36">
        <v>2.137144276645522E-5</v>
      </c>
      <c r="AK98" s="36">
        <v>2.5826159252479398E-5</v>
      </c>
      <c r="AL98" s="36">
        <v>6.4593326004784159E-5</v>
      </c>
      <c r="AM98" s="36">
        <v>3.1946087203699137E-4</v>
      </c>
      <c r="AN98" s="36">
        <v>4.6433213553128336E-2</v>
      </c>
      <c r="AO98" s="36">
        <v>0.41773107987088742</v>
      </c>
      <c r="AP98" s="36">
        <v>36.624180735000003</v>
      </c>
      <c r="AQ98" s="36">
        <v>19.720712703</v>
      </c>
      <c r="AR98" s="36">
        <v>56.344893438</v>
      </c>
      <c r="AS98" s="36">
        <v>4.1693051209999998</v>
      </c>
      <c r="AT98" s="36">
        <v>176.39774134999999</v>
      </c>
      <c r="AU98" s="36">
        <v>443.28230362800002</v>
      </c>
      <c r="AV98" s="36">
        <v>125.088716109</v>
      </c>
      <c r="AW98" s="36">
        <v>314.344241657</v>
      </c>
      <c r="AX98" s="36">
        <v>116.81008194</v>
      </c>
      <c r="AY98" s="36">
        <v>293.54027899300002</v>
      </c>
      <c r="AZ98" s="36">
        <v>2.8359780000000001E-2</v>
      </c>
      <c r="BA98" s="36">
        <v>5.6719560000000002E-2</v>
      </c>
      <c r="BB98" s="36">
        <v>0.54357819399999996</v>
      </c>
      <c r="BC98" s="36">
        <v>39.911525339999997</v>
      </c>
      <c r="BD98" s="36">
        <v>100.296482024</v>
      </c>
      <c r="BE98" s="36">
        <v>2.2650664285714286E-2</v>
      </c>
      <c r="BF98" s="36">
        <v>4.5301328571428573E-2</v>
      </c>
      <c r="BG98" s="36">
        <v>1.5312869899999999</v>
      </c>
      <c r="BH98" s="36">
        <v>19.511323711999999</v>
      </c>
      <c r="BI98" s="36">
        <v>0</v>
      </c>
      <c r="BJ98" s="36">
        <v>0</v>
      </c>
      <c r="BK98" s="36">
        <v>0</v>
      </c>
      <c r="BL98" s="36">
        <v>0</v>
      </c>
    </row>
    <row r="99" spans="1:64" s="37" customFormat="1" x14ac:dyDescent="0.2">
      <c r="A99" s="34">
        <v>96</v>
      </c>
      <c r="B99" s="34" t="s">
        <v>201</v>
      </c>
      <c r="C99" s="34" t="s">
        <v>208</v>
      </c>
      <c r="D99" s="41">
        <v>5.2947963769999999</v>
      </c>
      <c r="E99" s="36">
        <v>0</v>
      </c>
      <c r="F99" s="36" t="s">
        <v>340</v>
      </c>
      <c r="G99" s="36" t="s">
        <v>340</v>
      </c>
      <c r="H99" s="36" t="s">
        <v>340</v>
      </c>
      <c r="I99" s="36">
        <v>7.4050896579027654E-3</v>
      </c>
      <c r="J99" s="36">
        <v>1.6601682918894511</v>
      </c>
      <c r="K99" s="36">
        <v>7.4050896579027654E-3</v>
      </c>
      <c r="L99" s="36">
        <v>0</v>
      </c>
      <c r="M99" s="36">
        <v>0.61560338154601402</v>
      </c>
      <c r="N99" s="36">
        <v>1.0519700000013399</v>
      </c>
      <c r="O99" s="36">
        <v>1.1471823999999999E-2</v>
      </c>
      <c r="P99" s="36">
        <v>1.9902866999999998E-2</v>
      </c>
      <c r="Q99" s="36">
        <v>1.0303020999999999E-2</v>
      </c>
      <c r="R99" s="36">
        <v>1.1688029999999999E-3</v>
      </c>
      <c r="S99" s="36">
        <v>1.8378340999999999E-2</v>
      </c>
      <c r="T99" s="36">
        <v>1.524526E-3</v>
      </c>
      <c r="U99" s="36" t="s">
        <v>340</v>
      </c>
      <c r="V99" s="36" t="s">
        <v>340</v>
      </c>
      <c r="W99" s="36">
        <v>1.8876913657902762E-2</v>
      </c>
      <c r="X99" s="36">
        <v>1.6800711588894512</v>
      </c>
      <c r="Y99" s="36">
        <v>1.698948072547354</v>
      </c>
      <c r="Z99" s="36">
        <v>4.2034744333635114E-4</v>
      </c>
      <c r="AA99" s="36">
        <v>8.9954352873979141E-5</v>
      </c>
      <c r="AB99" s="36">
        <v>8.9954400000000001E-5</v>
      </c>
      <c r="AC99" s="36">
        <v>1.1539739365431771E-4</v>
      </c>
      <c r="AD99" s="36">
        <v>3.0999158544401148E-2</v>
      </c>
      <c r="AE99" s="36">
        <v>0.2789924268996104</v>
      </c>
      <c r="AF99" s="36">
        <v>0.30999158544401151</v>
      </c>
      <c r="AG99" s="36" t="s">
        <v>340</v>
      </c>
      <c r="AH99" s="36" t="s">
        <v>340</v>
      </c>
      <c r="AI99" s="36" t="s">
        <v>340</v>
      </c>
      <c r="AJ99" s="36">
        <v>9.1811306601532078E-6</v>
      </c>
      <c r="AK99" s="36">
        <v>1.1094868284658597E-5</v>
      </c>
      <c r="AL99" s="36">
        <v>2.7749168472361676E-5</v>
      </c>
      <c r="AM99" s="36">
        <v>1.2457852431447093E-4</v>
      </c>
      <c r="AN99" s="36">
        <v>3.1010253412685807E-2</v>
      </c>
      <c r="AO99" s="36">
        <v>0.27902017606808277</v>
      </c>
      <c r="AP99" s="36">
        <v>23.224954391000001</v>
      </c>
      <c r="AQ99" s="36">
        <v>12.505744672000001</v>
      </c>
      <c r="AR99" s="36">
        <v>35.730699063000003</v>
      </c>
      <c r="AS99" s="36">
        <v>2.6685136279999999</v>
      </c>
      <c r="AT99" s="36">
        <v>84.338517139000004</v>
      </c>
      <c r="AU99" s="36">
        <v>205.020955176</v>
      </c>
      <c r="AV99" s="36">
        <v>65.699297087000005</v>
      </c>
      <c r="AW99" s="36">
        <v>159.71033283599999</v>
      </c>
      <c r="AX99" s="36">
        <v>61.150054718</v>
      </c>
      <c r="AY99" s="36">
        <v>148.651447201</v>
      </c>
      <c r="AZ99" s="36">
        <v>3.4103334285714285E-2</v>
      </c>
      <c r="BA99" s="36">
        <v>6.8206668571428569E-2</v>
      </c>
      <c r="BB99" s="36">
        <v>0.42525475600000001</v>
      </c>
      <c r="BC99" s="36">
        <v>26.816657290999999</v>
      </c>
      <c r="BD99" s="36">
        <v>65.189392451000003</v>
      </c>
      <c r="BE99" s="36">
        <v>1.7720178571428574E-2</v>
      </c>
      <c r="BF99" s="36">
        <v>3.5440357142857148E-2</v>
      </c>
      <c r="BG99" s="36">
        <v>3.1716704830000002</v>
      </c>
      <c r="BH99" s="36">
        <v>11.912561521000001</v>
      </c>
      <c r="BI99" s="36">
        <v>0</v>
      </c>
      <c r="BJ99" s="36">
        <v>0</v>
      </c>
      <c r="BK99" s="36">
        <v>0</v>
      </c>
      <c r="BL99" s="36">
        <v>0</v>
      </c>
    </row>
    <row r="100" spans="1:64" s="37" customFormat="1" x14ac:dyDescent="0.2">
      <c r="A100" s="34">
        <v>97</v>
      </c>
      <c r="B100" s="34" t="s">
        <v>201</v>
      </c>
      <c r="C100" s="34" t="s">
        <v>209</v>
      </c>
      <c r="D100" s="41">
        <v>5.509197092</v>
      </c>
      <c r="E100" s="36">
        <v>5</v>
      </c>
      <c r="F100" s="36">
        <v>0</v>
      </c>
      <c r="G100" s="36">
        <v>2</v>
      </c>
      <c r="H100" s="36">
        <v>3</v>
      </c>
      <c r="I100" s="36">
        <v>1.0062858927754417E-4</v>
      </c>
      <c r="J100" s="36">
        <v>7.7474861647686022E-2</v>
      </c>
      <c r="K100" s="36">
        <v>1.0062858927754417E-4</v>
      </c>
      <c r="L100" s="36">
        <v>0</v>
      </c>
      <c r="M100" s="36">
        <v>2.781549023696071E-2</v>
      </c>
      <c r="N100" s="36">
        <v>4.9760000000002858E-2</v>
      </c>
      <c r="O100" s="36">
        <v>1.9661349999999999E-3</v>
      </c>
      <c r="P100" s="36">
        <v>3.3475940000000002E-3</v>
      </c>
      <c r="Q100" s="36">
        <v>1.7117739999999999E-3</v>
      </c>
      <c r="R100" s="36">
        <v>2.5436099999999999E-4</v>
      </c>
      <c r="S100" s="36">
        <v>3.0158190000000003E-3</v>
      </c>
      <c r="T100" s="36">
        <v>3.3177499999999997E-4</v>
      </c>
      <c r="U100" s="36">
        <v>6.0000000000000001E-3</v>
      </c>
      <c r="V100" s="36">
        <v>1.44E-2</v>
      </c>
      <c r="W100" s="36">
        <v>8.0667635892775445E-3</v>
      </c>
      <c r="X100" s="36">
        <v>9.5222455647686013E-2</v>
      </c>
      <c r="Y100" s="36">
        <v>0.10328921923696356</v>
      </c>
      <c r="Z100" s="36">
        <v>1.2047261568223366E-5</v>
      </c>
      <c r="AA100" s="36">
        <v>2.5781139755997996E-6</v>
      </c>
      <c r="AB100" s="36">
        <v>2.5781100000000002E-6</v>
      </c>
      <c r="AC100" s="36">
        <v>0</v>
      </c>
      <c r="AD100" s="36">
        <v>0</v>
      </c>
      <c r="AE100" s="36">
        <v>0</v>
      </c>
      <c r="AF100" s="36">
        <v>0</v>
      </c>
      <c r="AG100" s="36">
        <v>1.2001761761761761E-3</v>
      </c>
      <c r="AH100" s="36">
        <v>2.041679012345679E-3</v>
      </c>
      <c r="AI100" s="36">
        <v>6.5388908908908918E-3</v>
      </c>
      <c r="AJ100" s="36">
        <v>2.6313292919795974E-7</v>
      </c>
      <c r="AK100" s="36">
        <v>3.1798100897078043E-7</v>
      </c>
      <c r="AL100" s="36">
        <v>7.9529638050256977E-7</v>
      </c>
      <c r="AM100" s="36">
        <v>1.2004393091053741E-3</v>
      </c>
      <c r="AN100" s="36">
        <v>2.0419969933546498E-3</v>
      </c>
      <c r="AO100" s="36">
        <v>6.539686187271394E-3</v>
      </c>
      <c r="AP100" s="36">
        <v>0.15654198599999999</v>
      </c>
      <c r="AQ100" s="36">
        <v>8.4291837999999994E-2</v>
      </c>
      <c r="AR100" s="36">
        <v>0.24083382399999997</v>
      </c>
      <c r="AS100" s="36">
        <v>2.1829417E-2</v>
      </c>
      <c r="AT100" s="36">
        <v>0.179814787</v>
      </c>
      <c r="AU100" s="36">
        <v>0.43707992000000001</v>
      </c>
      <c r="AV100" s="36">
        <v>0.37878631499999998</v>
      </c>
      <c r="AW100" s="36">
        <v>0.92072456800000002</v>
      </c>
      <c r="AX100" s="36">
        <v>0.34352036899999999</v>
      </c>
      <c r="AY100" s="36">
        <v>0.835002825</v>
      </c>
      <c r="AZ100" s="36">
        <v>2.8205857142857141E-4</v>
      </c>
      <c r="BA100" s="36">
        <v>5.6411857142857152E-4</v>
      </c>
      <c r="BB100" s="36">
        <v>0.26091031799999997</v>
      </c>
      <c r="BC100" s="36">
        <v>10.185923816000001</v>
      </c>
      <c r="BD100" s="36">
        <v>24.759158193000001</v>
      </c>
      <c r="BE100" s="36">
        <v>1.0872017142857144E-2</v>
      </c>
      <c r="BF100" s="36">
        <v>2.1744035714285716E-2</v>
      </c>
      <c r="BG100" s="36">
        <v>2.5108843950000002</v>
      </c>
      <c r="BH100" s="36">
        <v>10.887414386</v>
      </c>
      <c r="BI100" s="36">
        <v>0</v>
      </c>
      <c r="BJ100" s="36">
        <v>0</v>
      </c>
      <c r="BK100" s="36">
        <v>0</v>
      </c>
      <c r="BL100" s="36">
        <v>0</v>
      </c>
    </row>
    <row r="101" spans="1:64" s="37" customFormat="1" x14ac:dyDescent="0.2">
      <c r="A101" s="34">
        <v>98</v>
      </c>
      <c r="B101" s="34" t="s">
        <v>201</v>
      </c>
      <c r="C101" s="34" t="s">
        <v>210</v>
      </c>
      <c r="D101" s="41">
        <v>5.3917753849999999</v>
      </c>
      <c r="E101" s="36">
        <v>28</v>
      </c>
      <c r="F101" s="36">
        <v>0</v>
      </c>
      <c r="G101" s="36">
        <v>11</v>
      </c>
      <c r="H101" s="36">
        <v>17</v>
      </c>
      <c r="I101" s="36">
        <v>0</v>
      </c>
      <c r="J101" s="36">
        <v>0</v>
      </c>
      <c r="K101" s="36">
        <v>0</v>
      </c>
      <c r="L101" s="36">
        <v>0</v>
      </c>
      <c r="M101" s="36">
        <v>0</v>
      </c>
      <c r="N101" s="36">
        <v>0</v>
      </c>
      <c r="O101" s="36">
        <v>7.4226000000000004E-5</v>
      </c>
      <c r="P101" s="36">
        <v>1.0828999999999999E-4</v>
      </c>
      <c r="Q101" s="36">
        <v>6.9057E-5</v>
      </c>
      <c r="R101" s="36">
        <v>5.169E-6</v>
      </c>
      <c r="S101" s="36">
        <v>1.01548E-4</v>
      </c>
      <c r="T101" s="36">
        <v>6.742E-6</v>
      </c>
      <c r="U101" s="36">
        <v>0.19200000000000003</v>
      </c>
      <c r="V101" s="36">
        <v>0.46079999999999993</v>
      </c>
      <c r="W101" s="36">
        <v>0.19207422600000004</v>
      </c>
      <c r="X101" s="36">
        <v>0.46090828999999994</v>
      </c>
      <c r="Y101" s="36">
        <v>0.65298251600000001</v>
      </c>
      <c r="Z101" s="36">
        <v>0</v>
      </c>
      <c r="AA101" s="36">
        <v>0</v>
      </c>
      <c r="AB101" s="36">
        <v>0</v>
      </c>
      <c r="AC101" s="36">
        <v>0</v>
      </c>
      <c r="AD101" s="36">
        <v>0</v>
      </c>
      <c r="AE101" s="36">
        <v>0</v>
      </c>
      <c r="AF101" s="36">
        <v>0</v>
      </c>
      <c r="AG101" s="36">
        <v>3.0249057706224877E-2</v>
      </c>
      <c r="AH101" s="36">
        <v>5.1458167132428526E-2</v>
      </c>
      <c r="AI101" s="36">
        <v>0.16480521095115622</v>
      </c>
      <c r="AJ101" s="36">
        <v>0</v>
      </c>
      <c r="AK101" s="36">
        <v>0</v>
      </c>
      <c r="AL101" s="36">
        <v>0</v>
      </c>
      <c r="AM101" s="36">
        <v>3.0249057706224877E-2</v>
      </c>
      <c r="AN101" s="36">
        <v>5.1458167132428526E-2</v>
      </c>
      <c r="AO101" s="36">
        <v>0.16480521095115622</v>
      </c>
      <c r="AP101" s="36">
        <v>0.387507459</v>
      </c>
      <c r="AQ101" s="36">
        <v>0.208657862</v>
      </c>
      <c r="AR101" s="36">
        <v>0.59616532099999997</v>
      </c>
      <c r="AS101" s="36">
        <v>0</v>
      </c>
      <c r="AT101" s="36">
        <v>0</v>
      </c>
      <c r="AU101" s="36">
        <v>0</v>
      </c>
      <c r="AV101" s="36">
        <v>0</v>
      </c>
      <c r="AW101" s="36">
        <v>0</v>
      </c>
      <c r="AX101" s="36">
        <v>0</v>
      </c>
      <c r="AY101" s="36">
        <v>0</v>
      </c>
      <c r="AZ101" s="36">
        <v>0</v>
      </c>
      <c r="BA101" s="36">
        <v>0</v>
      </c>
      <c r="BB101" s="36">
        <v>0.28582358099999999</v>
      </c>
      <c r="BC101" s="36">
        <v>18.371189961999999</v>
      </c>
      <c r="BD101" s="36">
        <v>35.534696126</v>
      </c>
      <c r="BE101" s="36">
        <v>1.1910142857142859E-2</v>
      </c>
      <c r="BF101" s="36">
        <v>2.3820285714285717E-2</v>
      </c>
      <c r="BG101" s="36">
        <v>2.8761606820000001</v>
      </c>
      <c r="BH101" s="36">
        <v>8.9792902009999995</v>
      </c>
      <c r="BI101" s="36">
        <v>0</v>
      </c>
      <c r="BJ101" s="36">
        <v>0</v>
      </c>
      <c r="BK101" s="36">
        <v>0</v>
      </c>
      <c r="BL101" s="36">
        <v>0</v>
      </c>
    </row>
    <row r="102" spans="1:64" s="37" customFormat="1" x14ac:dyDescent="0.2">
      <c r="A102" s="34">
        <v>99</v>
      </c>
      <c r="B102" s="34" t="s">
        <v>201</v>
      </c>
      <c r="C102" s="34" t="s">
        <v>211</v>
      </c>
      <c r="D102" s="41">
        <v>5.4210273410000003</v>
      </c>
      <c r="E102" s="36">
        <v>7</v>
      </c>
      <c r="F102" s="36">
        <v>3</v>
      </c>
      <c r="G102" s="36">
        <v>3</v>
      </c>
      <c r="H102" s="36">
        <v>1</v>
      </c>
      <c r="I102" s="36">
        <v>4.2842814535835522E-2</v>
      </c>
      <c r="J102" s="36">
        <v>4.8330030617741846</v>
      </c>
      <c r="K102" s="36">
        <v>4.2842814535835522E-2</v>
      </c>
      <c r="L102" s="36">
        <v>0</v>
      </c>
      <c r="M102" s="36">
        <v>2.6319658763127527</v>
      </c>
      <c r="N102" s="36">
        <v>2.2438799999972678</v>
      </c>
      <c r="O102" s="36">
        <v>3.4147303000000004E-2</v>
      </c>
      <c r="P102" s="36">
        <v>5.9538141999999995E-2</v>
      </c>
      <c r="Q102" s="36">
        <v>3.1810784000000002E-2</v>
      </c>
      <c r="R102" s="36">
        <v>2.336519E-3</v>
      </c>
      <c r="S102" s="36">
        <v>5.6490507999999995E-2</v>
      </c>
      <c r="T102" s="36">
        <v>3.047634E-3</v>
      </c>
      <c r="U102" s="36">
        <v>1.20065</v>
      </c>
      <c r="V102" s="36">
        <v>2.8378999999999999</v>
      </c>
      <c r="W102" s="36">
        <v>1.2776401175358356</v>
      </c>
      <c r="X102" s="36">
        <v>7.7304412037741841</v>
      </c>
      <c r="Y102" s="36">
        <v>9.0080813213100193</v>
      </c>
      <c r="Z102" s="36">
        <v>1.793672958656472E-3</v>
      </c>
      <c r="AA102" s="36">
        <v>3.8384601315248504E-4</v>
      </c>
      <c r="AB102" s="36">
        <v>3.8384600000000002E-4</v>
      </c>
      <c r="AC102" s="36">
        <v>8.7000794127276883E-4</v>
      </c>
      <c r="AD102" s="36">
        <v>7.7838948909287428E-2</v>
      </c>
      <c r="AE102" s="36">
        <v>0.70055054018358687</v>
      </c>
      <c r="AF102" s="36">
        <v>0.77838948909287453</v>
      </c>
      <c r="AG102" s="36">
        <v>0.25053894306984592</v>
      </c>
      <c r="AH102" s="36">
        <v>0.42620417901537005</v>
      </c>
      <c r="AI102" s="36">
        <v>1.3650052760357123</v>
      </c>
      <c r="AJ102" s="36">
        <v>3.9176963877033655E-5</v>
      </c>
      <c r="AK102" s="36">
        <v>4.7343107303178764E-5</v>
      </c>
      <c r="AL102" s="36">
        <v>1.1840896411339679E-4</v>
      </c>
      <c r="AM102" s="36">
        <v>0.25144812797499572</v>
      </c>
      <c r="AN102" s="36">
        <v>0.50409047103196059</v>
      </c>
      <c r="AO102" s="36">
        <v>2.0656742251834124</v>
      </c>
      <c r="AP102" s="36">
        <v>8.1978737489999993</v>
      </c>
      <c r="AQ102" s="36">
        <v>4.4142397109999996</v>
      </c>
      <c r="AR102" s="36">
        <v>12.61211346</v>
      </c>
      <c r="AS102" s="36">
        <v>0</v>
      </c>
      <c r="AT102" s="36">
        <v>3.9533912510000002</v>
      </c>
      <c r="AU102" s="36">
        <v>9.9734794470000008</v>
      </c>
      <c r="AV102" s="36">
        <v>2.142502205</v>
      </c>
      <c r="AW102" s="36">
        <v>5.4050308579999999</v>
      </c>
      <c r="AX102" s="36">
        <v>2.0298599350000002</v>
      </c>
      <c r="AY102" s="36">
        <v>5.1208608160000004</v>
      </c>
      <c r="AZ102" s="36">
        <v>0</v>
      </c>
      <c r="BA102" s="36">
        <v>0</v>
      </c>
      <c r="BB102" s="36">
        <v>0.82358437399999995</v>
      </c>
      <c r="BC102" s="36">
        <v>45.707252418000003</v>
      </c>
      <c r="BD102" s="36">
        <v>115.308684013</v>
      </c>
      <c r="BE102" s="36">
        <v>3.4318398571428571E-2</v>
      </c>
      <c r="BF102" s="36">
        <v>6.8636797142857142E-2</v>
      </c>
      <c r="BG102" s="36">
        <v>0</v>
      </c>
      <c r="BH102" s="36">
        <v>19.949596066000002</v>
      </c>
      <c r="BI102" s="36">
        <v>0</v>
      </c>
      <c r="BJ102" s="36">
        <v>0</v>
      </c>
      <c r="BK102" s="36">
        <v>0</v>
      </c>
      <c r="BL102" s="36">
        <v>0</v>
      </c>
    </row>
    <row r="103" spans="1:64" s="37" customFormat="1" x14ac:dyDescent="0.2">
      <c r="A103" s="34">
        <v>100</v>
      </c>
      <c r="B103" s="34" t="s">
        <v>201</v>
      </c>
      <c r="C103" s="34" t="s">
        <v>212</v>
      </c>
      <c r="D103" s="41">
        <v>5.5643425720000002</v>
      </c>
      <c r="E103" s="36">
        <v>7</v>
      </c>
      <c r="F103" s="36">
        <v>2</v>
      </c>
      <c r="G103" s="36">
        <v>4</v>
      </c>
      <c r="H103" s="36">
        <v>1</v>
      </c>
      <c r="I103" s="36">
        <v>0.27289535564864753</v>
      </c>
      <c r="J103" s="36">
        <v>13.164196711633714</v>
      </c>
      <c r="K103" s="36">
        <v>0.20809335565775647</v>
      </c>
      <c r="L103" s="36">
        <v>6.480199999089109E-2</v>
      </c>
      <c r="M103" s="36">
        <v>8.9937155672879676</v>
      </c>
      <c r="N103" s="36">
        <v>4.443376499994395</v>
      </c>
      <c r="O103" s="36">
        <v>4.4817418999999997E-2</v>
      </c>
      <c r="P103" s="36">
        <v>7.9468863000000001E-2</v>
      </c>
      <c r="Q103" s="36">
        <v>4.2657743999999997E-2</v>
      </c>
      <c r="R103" s="36">
        <v>2.1596750000000002E-3</v>
      </c>
      <c r="S103" s="36">
        <v>7.6651894999999998E-2</v>
      </c>
      <c r="T103" s="36">
        <v>2.816968E-3</v>
      </c>
      <c r="U103" s="36">
        <v>1.9799999999999998E-2</v>
      </c>
      <c r="V103" s="36">
        <v>4.6799999999999994E-2</v>
      </c>
      <c r="W103" s="36">
        <v>0.33751277464864754</v>
      </c>
      <c r="X103" s="36">
        <v>13.290465574633714</v>
      </c>
      <c r="Y103" s="36">
        <v>13.627978349282362</v>
      </c>
      <c r="Z103" s="36">
        <v>7.6256095480094974E-3</v>
      </c>
      <c r="AA103" s="36">
        <v>1.6318804432740317E-3</v>
      </c>
      <c r="AB103" s="36">
        <v>1.63188E-3</v>
      </c>
      <c r="AC103" s="36">
        <v>4.003554778967783E-3</v>
      </c>
      <c r="AD103" s="36">
        <v>0.25156006821625621</v>
      </c>
      <c r="AE103" s="36">
        <v>2.2640406139463054</v>
      </c>
      <c r="AF103" s="36">
        <v>2.5156006821625616</v>
      </c>
      <c r="AG103" s="36">
        <v>3.9947771001377129E-3</v>
      </c>
      <c r="AH103" s="36">
        <v>6.7957127680503635E-3</v>
      </c>
      <c r="AI103" s="36">
        <v>2.1764647649026161E-2</v>
      </c>
      <c r="AJ103" s="36">
        <v>1.6655664983487861E-4</v>
      </c>
      <c r="AK103" s="36">
        <v>2.0127413063028232E-4</v>
      </c>
      <c r="AL103" s="36">
        <v>5.0340298025085565E-4</v>
      </c>
      <c r="AM103" s="36">
        <v>8.1648885289403745E-3</v>
      </c>
      <c r="AN103" s="36">
        <v>0.25855705511493682</v>
      </c>
      <c r="AO103" s="36">
        <v>2.2863086645755821</v>
      </c>
      <c r="AP103" s="36">
        <v>300.33192660600002</v>
      </c>
      <c r="AQ103" s="36">
        <v>161.717191249</v>
      </c>
      <c r="AR103" s="36">
        <v>462.04911785500002</v>
      </c>
      <c r="AS103" s="36">
        <v>24.564202723000001</v>
      </c>
      <c r="AT103" s="36">
        <v>1277.0656423410001</v>
      </c>
      <c r="AU103" s="36">
        <v>3205.0208845860002</v>
      </c>
      <c r="AV103" s="36">
        <v>684.84777694000002</v>
      </c>
      <c r="AW103" s="36">
        <v>1718.7459712960001</v>
      </c>
      <c r="AX103" s="36">
        <v>650.67435728700002</v>
      </c>
      <c r="AY103" s="36">
        <v>1632.9817630570001</v>
      </c>
      <c r="AZ103" s="36">
        <v>0.19662074857142858</v>
      </c>
      <c r="BA103" s="36">
        <v>0.39324149857142859</v>
      </c>
      <c r="BB103" s="36">
        <v>1.531310626</v>
      </c>
      <c r="BC103" s="36">
        <v>76.432155934999997</v>
      </c>
      <c r="BD103" s="36">
        <v>191.81994089</v>
      </c>
      <c r="BE103" s="36">
        <v>6.3809039999999997E-2</v>
      </c>
      <c r="BF103" s="36">
        <v>0.12761807999999999</v>
      </c>
      <c r="BG103" s="36">
        <v>2.7136132279999998</v>
      </c>
      <c r="BH103" s="36">
        <v>50.937274287999998</v>
      </c>
      <c r="BI103" s="36">
        <v>0</v>
      </c>
      <c r="BJ103" s="36">
        <v>0</v>
      </c>
      <c r="BK103" s="36">
        <v>0.15</v>
      </c>
      <c r="BL103" s="36">
        <v>0.15</v>
      </c>
    </row>
    <row r="104" spans="1:64" s="37" customFormat="1" x14ac:dyDescent="0.2">
      <c r="A104" s="34">
        <v>101</v>
      </c>
      <c r="B104" s="34" t="s">
        <v>201</v>
      </c>
      <c r="C104" s="34" t="s">
        <v>213</v>
      </c>
      <c r="D104" s="41">
        <v>5.8549761460000003</v>
      </c>
      <c r="E104" s="36">
        <v>7</v>
      </c>
      <c r="F104" s="36">
        <v>1</v>
      </c>
      <c r="G104" s="36">
        <v>5</v>
      </c>
      <c r="H104" s="36">
        <v>1</v>
      </c>
      <c r="I104" s="36">
        <v>0.48382736359119322</v>
      </c>
      <c r="J104" s="36">
        <v>17.801982318930406</v>
      </c>
      <c r="K104" s="36">
        <v>0.31523136359170034</v>
      </c>
      <c r="L104" s="36">
        <v>0.16859599999949287</v>
      </c>
      <c r="M104" s="36">
        <v>11.612936182524757</v>
      </c>
      <c r="N104" s="36">
        <v>6.6728734999968404</v>
      </c>
      <c r="O104" s="36">
        <v>0.29019769299999998</v>
      </c>
      <c r="P104" s="36">
        <v>0.48869287299999997</v>
      </c>
      <c r="Q104" s="36">
        <v>0.27526697999999999</v>
      </c>
      <c r="R104" s="36">
        <v>1.4930713E-2</v>
      </c>
      <c r="S104" s="36">
        <v>0.46921802899999998</v>
      </c>
      <c r="T104" s="36">
        <v>1.9474844000000002E-2</v>
      </c>
      <c r="U104" s="36">
        <v>6.5450000000000008E-2</v>
      </c>
      <c r="V104" s="36">
        <v>0.1547</v>
      </c>
      <c r="W104" s="36">
        <v>0.83947505659119326</v>
      </c>
      <c r="X104" s="36">
        <v>18.445375191930406</v>
      </c>
      <c r="Y104" s="36">
        <v>19.2848502485216</v>
      </c>
      <c r="Z104" s="36">
        <v>1.0662647687496724E-2</v>
      </c>
      <c r="AA104" s="36">
        <v>3.4649231489923688E-3</v>
      </c>
      <c r="AB104" s="36">
        <v>3.464923E-3</v>
      </c>
      <c r="AC104" s="36">
        <v>4.09409689887679E-3</v>
      </c>
      <c r="AD104" s="36">
        <v>0.15845415440702015</v>
      </c>
      <c r="AE104" s="36">
        <v>1.4260873896631809</v>
      </c>
      <c r="AF104" s="36">
        <v>1.5845415440702011</v>
      </c>
      <c r="AG104" s="36">
        <v>1.3552496499229683E-2</v>
      </c>
      <c r="AH104" s="36">
        <v>2.3054821630873482E-2</v>
      </c>
      <c r="AI104" s="36">
        <v>7.3837739547527231E-2</v>
      </c>
      <c r="AJ104" s="36">
        <v>3.5364485551356279E-4</v>
      </c>
      <c r="AK104" s="36">
        <v>4.2735946547899951E-4</v>
      </c>
      <c r="AL104" s="36">
        <v>1.0688608013700368E-3</v>
      </c>
      <c r="AM104" s="36">
        <v>1.8000238253620036E-2</v>
      </c>
      <c r="AN104" s="36">
        <v>0.18193633550337263</v>
      </c>
      <c r="AO104" s="36">
        <v>1.5009939900120781</v>
      </c>
      <c r="AP104" s="36">
        <v>252.69458857800001</v>
      </c>
      <c r="AQ104" s="36">
        <v>136.06631692600001</v>
      </c>
      <c r="AR104" s="36">
        <v>388.76090550399999</v>
      </c>
      <c r="AS104" s="36">
        <v>15.237460887999999</v>
      </c>
      <c r="AT104" s="36">
        <v>1060.9650230489999</v>
      </c>
      <c r="AU104" s="36">
        <v>2636.2858892720001</v>
      </c>
      <c r="AV104" s="36">
        <v>611.14767843899995</v>
      </c>
      <c r="AW104" s="36">
        <v>1518.579751386</v>
      </c>
      <c r="AX104" s="36">
        <v>580.66301731800002</v>
      </c>
      <c r="AY104" s="36">
        <v>1442.8314654339999</v>
      </c>
      <c r="AZ104" s="36">
        <v>9.9217478571428583E-2</v>
      </c>
      <c r="BA104" s="36">
        <v>0.19843495857142859</v>
      </c>
      <c r="BB104" s="36">
        <v>1.277372137</v>
      </c>
      <c r="BC104" s="36">
        <v>91.147361594000003</v>
      </c>
      <c r="BD104" s="36">
        <v>226.48296408900001</v>
      </c>
      <c r="BE104" s="36">
        <v>5.3227534285714292E-2</v>
      </c>
      <c r="BF104" s="36">
        <v>0.10645507000000001</v>
      </c>
      <c r="BG104" s="36">
        <v>1.196777457</v>
      </c>
      <c r="BH104" s="36">
        <v>28.890049482999999</v>
      </c>
      <c r="BI104" s="36">
        <v>0</v>
      </c>
      <c r="BJ104" s="36">
        <v>0</v>
      </c>
      <c r="BK104" s="36">
        <v>0</v>
      </c>
      <c r="BL104" s="36">
        <v>0</v>
      </c>
    </row>
    <row r="105" spans="1:64" s="37" customFormat="1" x14ac:dyDescent="0.2">
      <c r="A105" s="34">
        <v>102</v>
      </c>
      <c r="B105" s="34" t="s">
        <v>201</v>
      </c>
      <c r="C105" s="34" t="s">
        <v>214</v>
      </c>
      <c r="D105" s="41">
        <v>5.8067511520000004</v>
      </c>
      <c r="E105" s="36">
        <v>0</v>
      </c>
      <c r="F105" s="36" t="s">
        <v>340</v>
      </c>
      <c r="G105" s="36" t="s">
        <v>340</v>
      </c>
      <c r="H105" s="36" t="s">
        <v>340</v>
      </c>
      <c r="I105" s="36">
        <v>0.82151087580293036</v>
      </c>
      <c r="J105" s="36">
        <v>14.359486484655717</v>
      </c>
      <c r="K105" s="36">
        <v>0.43611387581584271</v>
      </c>
      <c r="L105" s="36">
        <v>0.38539699998708765</v>
      </c>
      <c r="M105" s="36">
        <v>11.53299536045256</v>
      </c>
      <c r="N105" s="36">
        <v>3.6480020000060875</v>
      </c>
      <c r="O105" s="36">
        <v>0.314008114</v>
      </c>
      <c r="P105" s="36">
        <v>0.52876663700000004</v>
      </c>
      <c r="Q105" s="36">
        <v>0.29574831800000001</v>
      </c>
      <c r="R105" s="36">
        <v>1.8259795999999998E-2</v>
      </c>
      <c r="S105" s="36">
        <v>0.50494951200000004</v>
      </c>
      <c r="T105" s="36">
        <v>2.3817125000000001E-2</v>
      </c>
      <c r="U105" s="36" t="s">
        <v>340</v>
      </c>
      <c r="V105" s="36" t="s">
        <v>340</v>
      </c>
      <c r="W105" s="36">
        <v>1.1355189898029303</v>
      </c>
      <c r="X105" s="36">
        <v>14.888253121655717</v>
      </c>
      <c r="Y105" s="36">
        <v>16.023772111458648</v>
      </c>
      <c r="Z105" s="36">
        <v>1.3924698245554165E-2</v>
      </c>
      <c r="AA105" s="36">
        <v>6.4197210649089183E-3</v>
      </c>
      <c r="AB105" s="36">
        <v>6.4197209999999998E-3</v>
      </c>
      <c r="AC105" s="36">
        <v>9.0845166473302215E-3</v>
      </c>
      <c r="AD105" s="36">
        <v>0.27074700678400881</v>
      </c>
      <c r="AE105" s="36">
        <v>2.4367230610560782</v>
      </c>
      <c r="AF105" s="36">
        <v>2.7074700678400871</v>
      </c>
      <c r="AG105" s="36" t="s">
        <v>340</v>
      </c>
      <c r="AH105" s="36" t="s">
        <v>340</v>
      </c>
      <c r="AI105" s="36" t="s">
        <v>340</v>
      </c>
      <c r="AJ105" s="36">
        <v>6.5522417305365066E-4</v>
      </c>
      <c r="AK105" s="36">
        <v>7.9180072258007125E-4</v>
      </c>
      <c r="AL105" s="36">
        <v>1.9803580433481651E-3</v>
      </c>
      <c r="AM105" s="36">
        <v>9.7397408203838721E-3</v>
      </c>
      <c r="AN105" s="36">
        <v>0.27153880750658888</v>
      </c>
      <c r="AO105" s="36">
        <v>2.4387034190994261</v>
      </c>
      <c r="AP105" s="36">
        <v>422.272639884</v>
      </c>
      <c r="AQ105" s="36">
        <v>227.37757532200001</v>
      </c>
      <c r="AR105" s="36">
        <v>649.65021520599998</v>
      </c>
      <c r="AS105" s="36">
        <v>42.247215758000003</v>
      </c>
      <c r="AT105" s="36">
        <v>1213.3524561480001</v>
      </c>
      <c r="AU105" s="36">
        <v>3272.3748060140001</v>
      </c>
      <c r="AV105" s="36">
        <v>696.85749680699996</v>
      </c>
      <c r="AW105" s="36">
        <v>1879.403552017</v>
      </c>
      <c r="AX105" s="36">
        <v>674.98533641799997</v>
      </c>
      <c r="AY105" s="36">
        <v>1820.4149982399999</v>
      </c>
      <c r="AZ105" s="36">
        <v>0.21238407857142858</v>
      </c>
      <c r="BA105" s="36">
        <v>0.42476815714285715</v>
      </c>
      <c r="BB105" s="36">
        <v>0.68197394200000006</v>
      </c>
      <c r="BC105" s="36">
        <v>59.300584260000001</v>
      </c>
      <c r="BD105" s="36">
        <v>159.93187876600001</v>
      </c>
      <c r="BE105" s="36">
        <v>2.841755428571429E-2</v>
      </c>
      <c r="BF105" s="36">
        <v>5.683510857142858E-2</v>
      </c>
      <c r="BG105" s="36">
        <v>1.2124775779999999</v>
      </c>
      <c r="BH105" s="36">
        <v>33.281917329000002</v>
      </c>
      <c r="BI105" s="36">
        <v>0.39000000000000012</v>
      </c>
      <c r="BJ105" s="36">
        <v>0.39000000000000012</v>
      </c>
      <c r="BK105" s="36">
        <v>0.09</v>
      </c>
      <c r="BL105" s="36">
        <v>0.09</v>
      </c>
    </row>
    <row r="106" spans="1:64" s="37" customFormat="1" x14ac:dyDescent="0.2">
      <c r="A106" s="34">
        <v>103</v>
      </c>
      <c r="B106" s="34" t="s">
        <v>201</v>
      </c>
      <c r="C106" s="34" t="s">
        <v>215</v>
      </c>
      <c r="D106" s="41">
        <v>5.2909662329999998</v>
      </c>
      <c r="E106" s="36">
        <v>17</v>
      </c>
      <c r="F106" s="36">
        <v>0</v>
      </c>
      <c r="G106" s="36">
        <v>0</v>
      </c>
      <c r="H106" s="36">
        <v>17</v>
      </c>
      <c r="I106" s="36">
        <v>0</v>
      </c>
      <c r="J106" s="36">
        <v>0</v>
      </c>
      <c r="K106" s="36">
        <v>0</v>
      </c>
      <c r="L106" s="36">
        <v>0</v>
      </c>
      <c r="M106" s="36">
        <v>0</v>
      </c>
      <c r="N106" s="36">
        <v>0</v>
      </c>
      <c r="O106" s="36">
        <v>0</v>
      </c>
      <c r="P106" s="36">
        <v>0</v>
      </c>
      <c r="Q106" s="36">
        <v>0</v>
      </c>
      <c r="R106" s="36">
        <v>0</v>
      </c>
      <c r="S106" s="36">
        <v>0</v>
      </c>
      <c r="T106" s="36">
        <v>0</v>
      </c>
      <c r="U106" s="36">
        <v>0</v>
      </c>
      <c r="V106" s="36">
        <v>0</v>
      </c>
      <c r="W106" s="36">
        <v>0</v>
      </c>
      <c r="X106" s="36">
        <v>0</v>
      </c>
      <c r="Y106" s="36">
        <v>0</v>
      </c>
      <c r="Z106" s="36">
        <v>0</v>
      </c>
      <c r="AA106" s="36">
        <v>0</v>
      </c>
      <c r="AB106" s="36">
        <v>0</v>
      </c>
      <c r="AC106" s="36">
        <v>0</v>
      </c>
      <c r="AD106" s="36">
        <v>0</v>
      </c>
      <c r="AE106" s="36">
        <v>0</v>
      </c>
      <c r="AF106" s="36">
        <v>0</v>
      </c>
      <c r="AG106" s="36">
        <v>0</v>
      </c>
      <c r="AH106" s="36">
        <v>0</v>
      </c>
      <c r="AI106" s="36">
        <v>0</v>
      </c>
      <c r="AJ106" s="36">
        <v>0</v>
      </c>
      <c r="AK106" s="36">
        <v>0</v>
      </c>
      <c r="AL106" s="36">
        <v>0</v>
      </c>
      <c r="AM106" s="36">
        <v>0</v>
      </c>
      <c r="AN106" s="36">
        <v>0</v>
      </c>
      <c r="AO106" s="36">
        <v>0</v>
      </c>
      <c r="AP106" s="36">
        <v>6.11145E-4</v>
      </c>
      <c r="AQ106" s="36">
        <v>3.2907800000000001E-4</v>
      </c>
      <c r="AR106" s="36">
        <v>9.4022300000000001E-4</v>
      </c>
      <c r="AS106" s="36">
        <v>3.1654200000000001E-4</v>
      </c>
      <c r="AT106" s="36">
        <v>2.2840000000000002E-5</v>
      </c>
      <c r="AU106" s="36">
        <v>4.8797000000000001E-5</v>
      </c>
      <c r="AV106" s="36">
        <v>4.4461499999999998E-4</v>
      </c>
      <c r="AW106" s="36">
        <v>9.4990999999999999E-4</v>
      </c>
      <c r="AX106" s="36">
        <v>3.8332699999999998E-4</v>
      </c>
      <c r="AY106" s="36">
        <v>8.1897000000000003E-4</v>
      </c>
      <c r="AZ106" s="36">
        <v>3.2028571428571427E-6</v>
      </c>
      <c r="BA106" s="36">
        <v>6.4057142857142855E-6</v>
      </c>
      <c r="BB106" s="36">
        <v>0.179922476</v>
      </c>
      <c r="BC106" s="36">
        <v>8.522963464</v>
      </c>
      <c r="BD106" s="36">
        <v>18.209128346</v>
      </c>
      <c r="BE106" s="36">
        <v>7.4972900000000002E-3</v>
      </c>
      <c r="BF106" s="36">
        <v>1.499458E-2</v>
      </c>
      <c r="BG106" s="36">
        <v>1.401350409</v>
      </c>
      <c r="BH106" s="36">
        <v>8.1229770569999999</v>
      </c>
      <c r="BI106" s="36">
        <v>0</v>
      </c>
      <c r="BJ106" s="36">
        <v>0</v>
      </c>
      <c r="BK106" s="36">
        <v>0</v>
      </c>
      <c r="BL106" s="36">
        <v>0</v>
      </c>
    </row>
    <row r="107" spans="1:64" s="37" customFormat="1" x14ac:dyDescent="0.2">
      <c r="A107" s="34">
        <v>104</v>
      </c>
      <c r="B107" s="34" t="s">
        <v>201</v>
      </c>
      <c r="C107" s="34" t="s">
        <v>216</v>
      </c>
      <c r="D107" s="41">
        <v>4.7077361270000004</v>
      </c>
      <c r="E107" s="36">
        <v>5</v>
      </c>
      <c r="F107" s="36">
        <v>0</v>
      </c>
      <c r="G107" s="36">
        <v>0</v>
      </c>
      <c r="H107" s="36">
        <v>5</v>
      </c>
      <c r="I107" s="36">
        <v>0</v>
      </c>
      <c r="J107" s="36">
        <v>0</v>
      </c>
      <c r="K107" s="36">
        <v>0</v>
      </c>
      <c r="L107" s="36">
        <v>0</v>
      </c>
      <c r="M107" s="36">
        <v>0</v>
      </c>
      <c r="N107" s="36">
        <v>0</v>
      </c>
      <c r="O107" s="36">
        <v>0</v>
      </c>
      <c r="P107" s="36">
        <v>0</v>
      </c>
      <c r="Q107" s="36">
        <v>0</v>
      </c>
      <c r="R107" s="36">
        <v>0</v>
      </c>
      <c r="S107" s="36">
        <v>0</v>
      </c>
      <c r="T107" s="36">
        <v>0</v>
      </c>
      <c r="U107" s="36">
        <v>0</v>
      </c>
      <c r="V107" s="36">
        <v>0</v>
      </c>
      <c r="W107" s="36">
        <v>0</v>
      </c>
      <c r="X107" s="36">
        <v>0</v>
      </c>
      <c r="Y107" s="36">
        <v>0</v>
      </c>
      <c r="Z107" s="36">
        <v>0</v>
      </c>
      <c r="AA107" s="36">
        <v>0</v>
      </c>
      <c r="AB107" s="36">
        <v>0</v>
      </c>
      <c r="AC107" s="36">
        <v>0</v>
      </c>
      <c r="AD107" s="36">
        <v>0</v>
      </c>
      <c r="AE107" s="36">
        <v>0</v>
      </c>
      <c r="AF107" s="36">
        <v>0</v>
      </c>
      <c r="AG107" s="36">
        <v>0</v>
      </c>
      <c r="AH107" s="36">
        <v>0</v>
      </c>
      <c r="AI107" s="36">
        <v>0</v>
      </c>
      <c r="AJ107" s="36">
        <v>0</v>
      </c>
      <c r="AK107" s="36">
        <v>0</v>
      </c>
      <c r="AL107" s="36">
        <v>0</v>
      </c>
      <c r="AM107" s="36">
        <v>0</v>
      </c>
      <c r="AN107" s="36">
        <v>0</v>
      </c>
      <c r="AO107" s="36">
        <v>0</v>
      </c>
      <c r="AP107" s="36">
        <v>0</v>
      </c>
      <c r="AQ107" s="36">
        <v>0</v>
      </c>
      <c r="AR107" s="36">
        <v>0</v>
      </c>
      <c r="AS107" s="36">
        <v>0</v>
      </c>
      <c r="AT107" s="36">
        <v>0</v>
      </c>
      <c r="AU107" s="36">
        <v>0</v>
      </c>
      <c r="AV107" s="36">
        <v>0</v>
      </c>
      <c r="AW107" s="36">
        <v>0</v>
      </c>
      <c r="AX107" s="36">
        <v>0</v>
      </c>
      <c r="AY107" s="36">
        <v>0</v>
      </c>
      <c r="AZ107" s="36">
        <v>0</v>
      </c>
      <c r="BA107" s="36">
        <v>0</v>
      </c>
      <c r="BB107" s="36">
        <v>6.2363580000000002E-2</v>
      </c>
      <c r="BC107" s="36">
        <v>2.089396254</v>
      </c>
      <c r="BD107" s="36">
        <v>3.668285112</v>
      </c>
      <c r="BE107" s="36">
        <v>2.5986628571428574E-3</v>
      </c>
      <c r="BF107" s="36">
        <v>5.1973257142857148E-3</v>
      </c>
      <c r="BG107" s="36">
        <v>0.72548571399999995</v>
      </c>
      <c r="BH107" s="36">
        <v>1.464801732</v>
      </c>
      <c r="BI107" s="36">
        <v>0</v>
      </c>
      <c r="BJ107" s="36">
        <v>0</v>
      </c>
      <c r="BK107" s="36">
        <v>0</v>
      </c>
      <c r="BL107" s="36">
        <v>0</v>
      </c>
    </row>
    <row r="108" spans="1:64" s="37" customFormat="1" x14ac:dyDescent="0.2">
      <c r="A108" s="34">
        <v>105</v>
      </c>
      <c r="B108" s="34" t="s">
        <v>201</v>
      </c>
      <c r="C108" s="34" t="s">
        <v>217</v>
      </c>
      <c r="D108" s="41">
        <v>5.5703882370000004</v>
      </c>
      <c r="E108" s="36">
        <v>0</v>
      </c>
      <c r="F108" s="36" t="s">
        <v>340</v>
      </c>
      <c r="G108" s="36" t="s">
        <v>340</v>
      </c>
      <c r="H108" s="36" t="s">
        <v>340</v>
      </c>
      <c r="I108" s="36">
        <v>4.2461845806871172E-2</v>
      </c>
      <c r="J108" s="36">
        <v>2.3887923777816877</v>
      </c>
      <c r="K108" s="36">
        <v>3.021184580755875E-2</v>
      </c>
      <c r="L108" s="36">
        <v>1.2249999999312422E-2</v>
      </c>
      <c r="M108" s="36">
        <v>1.3210642235903056</v>
      </c>
      <c r="N108" s="36">
        <v>1.1101899999982532</v>
      </c>
      <c r="O108" s="36">
        <v>1.4412775000000001E-2</v>
      </c>
      <c r="P108" s="36">
        <v>2.2629104000000001E-2</v>
      </c>
      <c r="Q108" s="36">
        <v>1.3094185000000001E-2</v>
      </c>
      <c r="R108" s="36">
        <v>1.3185899999999999E-3</v>
      </c>
      <c r="S108" s="36">
        <v>2.0909204000000001E-2</v>
      </c>
      <c r="T108" s="36">
        <v>1.7199000000000001E-3</v>
      </c>
      <c r="U108" s="36" t="s">
        <v>340</v>
      </c>
      <c r="V108" s="36" t="s">
        <v>340</v>
      </c>
      <c r="W108" s="36">
        <v>5.6874620806871175E-2</v>
      </c>
      <c r="X108" s="36">
        <v>2.4114214817816877</v>
      </c>
      <c r="Y108" s="36">
        <v>2.468296102588559</v>
      </c>
      <c r="Z108" s="36">
        <v>1.2104622262536894E-3</v>
      </c>
      <c r="AA108" s="36">
        <v>2.5903891641828946E-4</v>
      </c>
      <c r="AB108" s="36">
        <v>2.5903900000000002E-4</v>
      </c>
      <c r="AC108" s="36">
        <v>2.5397718462602292E-4</v>
      </c>
      <c r="AD108" s="36">
        <v>1.6635477754543836E-2</v>
      </c>
      <c r="AE108" s="36">
        <v>0.14971929979089449</v>
      </c>
      <c r="AF108" s="36">
        <v>0.16635477754543834</v>
      </c>
      <c r="AG108" s="36" t="s">
        <v>340</v>
      </c>
      <c r="AH108" s="36" t="s">
        <v>340</v>
      </c>
      <c r="AI108" s="36" t="s">
        <v>340</v>
      </c>
      <c r="AJ108" s="36">
        <v>2.6438627850063999E-5</v>
      </c>
      <c r="AK108" s="36">
        <v>3.194956095076704E-5</v>
      </c>
      <c r="AL108" s="36">
        <v>7.9908451970243778E-5</v>
      </c>
      <c r="AM108" s="36">
        <v>2.804158124760869E-4</v>
      </c>
      <c r="AN108" s="36">
        <v>1.6667427315494605E-2</v>
      </c>
      <c r="AO108" s="36">
        <v>0.14979920824286475</v>
      </c>
      <c r="AP108" s="36">
        <v>67.898123947000002</v>
      </c>
      <c r="AQ108" s="36">
        <v>36.560528279000003</v>
      </c>
      <c r="AR108" s="36">
        <v>104.458652226</v>
      </c>
      <c r="AS108" s="36">
        <v>5.51878943</v>
      </c>
      <c r="AT108" s="36">
        <v>100.156264792</v>
      </c>
      <c r="AU108" s="36">
        <v>232.46532298100001</v>
      </c>
      <c r="AV108" s="36">
        <v>63.224140734999999</v>
      </c>
      <c r="AW108" s="36">
        <v>146.74489236100001</v>
      </c>
      <c r="AX108" s="36">
        <v>59.565385661999997</v>
      </c>
      <c r="AY108" s="36">
        <v>138.25282567299999</v>
      </c>
      <c r="AZ108" s="36">
        <v>5.174362285714286E-2</v>
      </c>
      <c r="BA108" s="36">
        <v>0.10348724571428572</v>
      </c>
      <c r="BB108" s="36">
        <v>0.38686697799999997</v>
      </c>
      <c r="BC108" s="36">
        <v>20.455893146000001</v>
      </c>
      <c r="BD108" s="36">
        <v>47.478665632999999</v>
      </c>
      <c r="BE108" s="36">
        <v>1.6120575714285715E-2</v>
      </c>
      <c r="BF108" s="36">
        <v>3.2241152857142859E-2</v>
      </c>
      <c r="BG108" s="36">
        <v>3.6157427420000001</v>
      </c>
      <c r="BH108" s="36">
        <v>22.347785722000001</v>
      </c>
      <c r="BI108" s="36">
        <v>0.06</v>
      </c>
      <c r="BJ108" s="36">
        <v>0.06</v>
      </c>
      <c r="BK108" s="36">
        <v>0.18</v>
      </c>
      <c r="BL108" s="36">
        <v>0.18</v>
      </c>
    </row>
    <row r="109" spans="1:64" s="37" customFormat="1" x14ac:dyDescent="0.2">
      <c r="A109" s="34">
        <v>106</v>
      </c>
      <c r="B109" s="34" t="s">
        <v>201</v>
      </c>
      <c r="C109" s="34" t="s">
        <v>218</v>
      </c>
      <c r="D109" s="41">
        <v>5.472844287</v>
      </c>
      <c r="E109" s="36">
        <v>0</v>
      </c>
      <c r="F109" s="36" t="s">
        <v>340</v>
      </c>
      <c r="G109" s="36" t="s">
        <v>340</v>
      </c>
      <c r="H109" s="36" t="s">
        <v>340</v>
      </c>
      <c r="I109" s="36">
        <v>1.2639334135632202E-2</v>
      </c>
      <c r="J109" s="36">
        <v>1.9207903656218948</v>
      </c>
      <c r="K109" s="36">
        <v>1.2639334135632202E-2</v>
      </c>
      <c r="L109" s="36">
        <v>0</v>
      </c>
      <c r="M109" s="36">
        <v>0.73714869975694874</v>
      </c>
      <c r="N109" s="36">
        <v>1.1962810000005781</v>
      </c>
      <c r="O109" s="36">
        <v>1.3462619999999998E-2</v>
      </c>
      <c r="P109" s="36">
        <v>2.2705473000000004E-2</v>
      </c>
      <c r="Q109" s="36">
        <v>1.2016204999999999E-2</v>
      </c>
      <c r="R109" s="36">
        <v>1.4464149999999999E-3</v>
      </c>
      <c r="S109" s="36">
        <v>2.0818844000000003E-2</v>
      </c>
      <c r="T109" s="36">
        <v>1.8866289999999999E-3</v>
      </c>
      <c r="U109" s="36" t="s">
        <v>340</v>
      </c>
      <c r="V109" s="36" t="s">
        <v>340</v>
      </c>
      <c r="W109" s="36">
        <v>2.61019541356322E-2</v>
      </c>
      <c r="X109" s="36">
        <v>1.9434958386218948</v>
      </c>
      <c r="Y109" s="36">
        <v>1.969597792757527</v>
      </c>
      <c r="Z109" s="36">
        <v>5.3104423036429279E-4</v>
      </c>
      <c r="AA109" s="36">
        <v>1.1364346529795863E-4</v>
      </c>
      <c r="AB109" s="36">
        <v>1.13643E-4</v>
      </c>
      <c r="AC109" s="36">
        <v>1.8304108648942573E-4</v>
      </c>
      <c r="AD109" s="36">
        <v>4.3604672814095372E-2</v>
      </c>
      <c r="AE109" s="36">
        <v>0.39244205532685827</v>
      </c>
      <c r="AF109" s="36">
        <v>0.43604672814095363</v>
      </c>
      <c r="AG109" s="36" t="s">
        <v>340</v>
      </c>
      <c r="AH109" s="36" t="s">
        <v>340</v>
      </c>
      <c r="AI109" s="36" t="s">
        <v>340</v>
      </c>
      <c r="AJ109" s="36">
        <v>1.1598890455744076E-5</v>
      </c>
      <c r="AK109" s="36">
        <v>1.4016591922946035E-5</v>
      </c>
      <c r="AL109" s="36">
        <v>3.5056637059494558E-5</v>
      </c>
      <c r="AM109" s="36">
        <v>1.9463997694516981E-4</v>
      </c>
      <c r="AN109" s="36">
        <v>4.3618689406018318E-2</v>
      </c>
      <c r="AO109" s="36">
        <v>0.39247711196391777</v>
      </c>
      <c r="AP109" s="36">
        <v>51.514345304000003</v>
      </c>
      <c r="AQ109" s="36">
        <v>27.738493625</v>
      </c>
      <c r="AR109" s="36">
        <v>79.252838929000006</v>
      </c>
      <c r="AS109" s="36">
        <v>3.0800097549999998</v>
      </c>
      <c r="AT109" s="36">
        <v>249.699402862</v>
      </c>
      <c r="AU109" s="36">
        <v>637.44554783199999</v>
      </c>
      <c r="AV109" s="36">
        <v>141.05746613100001</v>
      </c>
      <c r="AW109" s="36">
        <v>360.09879376200001</v>
      </c>
      <c r="AX109" s="36">
        <v>133.462122247</v>
      </c>
      <c r="AY109" s="36">
        <v>340.70900713200001</v>
      </c>
      <c r="AZ109" s="36">
        <v>2.5928608571428573E-2</v>
      </c>
      <c r="BA109" s="36">
        <v>5.1857217142857147E-2</v>
      </c>
      <c r="BB109" s="36">
        <v>0.41065498</v>
      </c>
      <c r="BC109" s="36">
        <v>19.304889699</v>
      </c>
      <c r="BD109" s="36">
        <v>49.282520697999999</v>
      </c>
      <c r="BE109" s="36">
        <v>1.7111811428571429E-2</v>
      </c>
      <c r="BF109" s="36">
        <v>3.4223624285714287E-2</v>
      </c>
      <c r="BG109" s="36">
        <v>1.250169222</v>
      </c>
      <c r="BH109" s="36">
        <v>24.128541026000001</v>
      </c>
      <c r="BI109" s="36">
        <v>0</v>
      </c>
      <c r="BJ109" s="36">
        <v>0</v>
      </c>
      <c r="BK109" s="36">
        <v>0</v>
      </c>
      <c r="BL109" s="36">
        <v>0</v>
      </c>
    </row>
    <row r="110" spans="1:64" s="37" customFormat="1" x14ac:dyDescent="0.2">
      <c r="A110" s="34">
        <v>107</v>
      </c>
      <c r="B110" s="34" t="s">
        <v>201</v>
      </c>
      <c r="C110" s="34" t="s">
        <v>219</v>
      </c>
      <c r="D110" s="41">
        <v>4.4657580579999996</v>
      </c>
      <c r="E110" s="36">
        <v>1</v>
      </c>
      <c r="F110" s="36">
        <v>0</v>
      </c>
      <c r="G110" s="36">
        <v>0</v>
      </c>
      <c r="H110" s="36">
        <v>1</v>
      </c>
      <c r="I110" s="36">
        <v>0</v>
      </c>
      <c r="J110" s="36">
        <v>0</v>
      </c>
      <c r="K110" s="36">
        <v>0</v>
      </c>
      <c r="L110" s="36">
        <v>0</v>
      </c>
      <c r="M110" s="36">
        <v>0</v>
      </c>
      <c r="N110" s="36">
        <v>0</v>
      </c>
      <c r="O110" s="36">
        <v>0</v>
      </c>
      <c r="P110" s="36">
        <v>0</v>
      </c>
      <c r="Q110" s="36">
        <v>0</v>
      </c>
      <c r="R110" s="36">
        <v>0</v>
      </c>
      <c r="S110" s="36">
        <v>0</v>
      </c>
      <c r="T110" s="36">
        <v>0</v>
      </c>
      <c r="U110" s="36">
        <v>0</v>
      </c>
      <c r="V110" s="36">
        <v>0</v>
      </c>
      <c r="W110" s="36">
        <v>0</v>
      </c>
      <c r="X110" s="36">
        <v>0</v>
      </c>
      <c r="Y110" s="36">
        <v>0</v>
      </c>
      <c r="Z110" s="36">
        <v>0</v>
      </c>
      <c r="AA110" s="36">
        <v>0</v>
      </c>
      <c r="AB110" s="36">
        <v>0</v>
      </c>
      <c r="AC110" s="36">
        <v>0</v>
      </c>
      <c r="AD110" s="36">
        <v>0</v>
      </c>
      <c r="AE110" s="36">
        <v>0</v>
      </c>
      <c r="AF110" s="36">
        <v>0</v>
      </c>
      <c r="AG110" s="36">
        <v>0</v>
      </c>
      <c r="AH110" s="36">
        <v>0</v>
      </c>
      <c r="AI110" s="36">
        <v>0</v>
      </c>
      <c r="AJ110" s="36">
        <v>0</v>
      </c>
      <c r="AK110" s="36">
        <v>0</v>
      </c>
      <c r="AL110" s="36">
        <v>0</v>
      </c>
      <c r="AM110" s="36">
        <v>0</v>
      </c>
      <c r="AN110" s="36">
        <v>0</v>
      </c>
      <c r="AO110" s="36">
        <v>0</v>
      </c>
      <c r="AP110" s="36">
        <v>0</v>
      </c>
      <c r="AQ110" s="36">
        <v>0</v>
      </c>
      <c r="AR110" s="36">
        <v>0</v>
      </c>
      <c r="AS110" s="36">
        <v>0</v>
      </c>
      <c r="AT110" s="36">
        <v>0</v>
      </c>
      <c r="AU110" s="36">
        <v>0</v>
      </c>
      <c r="AV110" s="36">
        <v>0</v>
      </c>
      <c r="AW110" s="36">
        <v>0</v>
      </c>
      <c r="AX110" s="36">
        <v>0</v>
      </c>
      <c r="AY110" s="36">
        <v>0</v>
      </c>
      <c r="AZ110" s="36">
        <v>0</v>
      </c>
      <c r="BA110" s="36">
        <v>0</v>
      </c>
      <c r="BB110" s="36">
        <v>0</v>
      </c>
      <c r="BC110" s="36">
        <v>0</v>
      </c>
      <c r="BD110" s="36">
        <v>0</v>
      </c>
      <c r="BE110" s="36">
        <v>0</v>
      </c>
      <c r="BF110" s="36">
        <v>0</v>
      </c>
      <c r="BG110" s="36">
        <v>0</v>
      </c>
      <c r="BH110" s="36">
        <v>0</v>
      </c>
      <c r="BI110" s="36">
        <v>0</v>
      </c>
      <c r="BJ110" s="36">
        <v>0</v>
      </c>
      <c r="BK110" s="36">
        <v>0</v>
      </c>
      <c r="BL110" s="36">
        <v>0</v>
      </c>
    </row>
    <row r="111" spans="1:64" s="37" customFormat="1" x14ac:dyDescent="0.2">
      <c r="A111" s="34">
        <v>108</v>
      </c>
      <c r="B111" s="34" t="s">
        <v>201</v>
      </c>
      <c r="C111" s="34" t="s">
        <v>220</v>
      </c>
      <c r="D111" s="41">
        <v>4.8536370120000001</v>
      </c>
      <c r="E111" s="36">
        <v>0</v>
      </c>
      <c r="F111" s="36" t="s">
        <v>340</v>
      </c>
      <c r="G111" s="36" t="s">
        <v>340</v>
      </c>
      <c r="H111" s="36" t="s">
        <v>340</v>
      </c>
      <c r="I111" s="36">
        <v>0</v>
      </c>
      <c r="J111" s="36">
        <v>0</v>
      </c>
      <c r="K111" s="36">
        <v>0</v>
      </c>
      <c r="L111" s="36">
        <v>0</v>
      </c>
      <c r="M111" s="36">
        <v>0</v>
      </c>
      <c r="N111" s="36">
        <v>0</v>
      </c>
      <c r="O111" s="36">
        <v>5.6800000000000011E-7</v>
      </c>
      <c r="P111" s="36">
        <v>9.6099999999999999E-7</v>
      </c>
      <c r="Q111" s="36">
        <v>5.4200000000000006E-7</v>
      </c>
      <c r="R111" s="36">
        <v>2.6000000000000001E-8</v>
      </c>
      <c r="S111" s="36">
        <v>9.2600000000000001E-7</v>
      </c>
      <c r="T111" s="36">
        <v>3.4999999999999996E-8</v>
      </c>
      <c r="U111" s="36" t="s">
        <v>340</v>
      </c>
      <c r="V111" s="36" t="s">
        <v>340</v>
      </c>
      <c r="W111" s="36">
        <v>5.6800000000000011E-7</v>
      </c>
      <c r="X111" s="36">
        <v>9.6099999999999999E-7</v>
      </c>
      <c r="Y111" s="36">
        <v>1.5290000000000001E-6</v>
      </c>
      <c r="Z111" s="36">
        <v>0</v>
      </c>
      <c r="AA111" s="36">
        <v>0</v>
      </c>
      <c r="AB111" s="36">
        <v>0</v>
      </c>
      <c r="AC111" s="36">
        <v>0</v>
      </c>
      <c r="AD111" s="36">
        <v>0</v>
      </c>
      <c r="AE111" s="36">
        <v>0</v>
      </c>
      <c r="AF111" s="36">
        <v>0</v>
      </c>
      <c r="AG111" s="36" t="s">
        <v>340</v>
      </c>
      <c r="AH111" s="36" t="s">
        <v>340</v>
      </c>
      <c r="AI111" s="36" t="s">
        <v>340</v>
      </c>
      <c r="AJ111" s="36">
        <v>0</v>
      </c>
      <c r="AK111" s="36">
        <v>0</v>
      </c>
      <c r="AL111" s="36">
        <v>0</v>
      </c>
      <c r="AM111" s="36">
        <v>0</v>
      </c>
      <c r="AN111" s="36">
        <v>0</v>
      </c>
      <c r="AO111" s="36">
        <v>0</v>
      </c>
      <c r="AP111" s="36">
        <v>1.155E-6</v>
      </c>
      <c r="AQ111" s="36">
        <v>6.2200000000000004E-7</v>
      </c>
      <c r="AR111" s="36">
        <v>1.7770000000000001E-6</v>
      </c>
      <c r="AS111" s="36">
        <v>0</v>
      </c>
      <c r="AT111" s="36">
        <v>0</v>
      </c>
      <c r="AU111" s="36">
        <v>0</v>
      </c>
      <c r="AV111" s="36">
        <v>0</v>
      </c>
      <c r="AW111" s="36">
        <v>0</v>
      </c>
      <c r="AX111" s="36">
        <v>0</v>
      </c>
      <c r="AY111" s="36">
        <v>0</v>
      </c>
      <c r="AZ111" s="36">
        <v>0</v>
      </c>
      <c r="BA111" s="36">
        <v>0</v>
      </c>
      <c r="BB111" s="36">
        <v>0</v>
      </c>
      <c r="BC111" s="36">
        <v>0</v>
      </c>
      <c r="BD111" s="36">
        <v>0</v>
      </c>
      <c r="BE111" s="36">
        <v>0</v>
      </c>
      <c r="BF111" s="36">
        <v>0</v>
      </c>
      <c r="BG111" s="36">
        <v>1.226526E-2</v>
      </c>
      <c r="BH111" s="36">
        <v>2.4148744E-2</v>
      </c>
      <c r="BI111" s="36">
        <v>0</v>
      </c>
      <c r="BJ111" s="36">
        <v>0</v>
      </c>
      <c r="BK111" s="36">
        <v>0</v>
      </c>
      <c r="BL111" s="36">
        <v>0</v>
      </c>
    </row>
    <row r="112" spans="1:64" s="37" customFormat="1" x14ac:dyDescent="0.2">
      <c r="A112" s="34">
        <v>109</v>
      </c>
      <c r="B112" s="34" t="s">
        <v>201</v>
      </c>
      <c r="C112" s="34" t="s">
        <v>221</v>
      </c>
      <c r="D112" s="41">
        <v>4.200380419</v>
      </c>
      <c r="E112" s="36">
        <v>0</v>
      </c>
      <c r="F112" s="36" t="s">
        <v>340</v>
      </c>
      <c r="G112" s="36" t="s">
        <v>340</v>
      </c>
      <c r="H112" s="36" t="s">
        <v>340</v>
      </c>
      <c r="I112" s="36">
        <v>0</v>
      </c>
      <c r="J112" s="36">
        <v>0</v>
      </c>
      <c r="K112" s="36">
        <v>0</v>
      </c>
      <c r="L112" s="36">
        <v>0</v>
      </c>
      <c r="M112" s="36">
        <v>0</v>
      </c>
      <c r="N112" s="36">
        <v>0</v>
      </c>
      <c r="O112" s="36">
        <v>0</v>
      </c>
      <c r="P112" s="36">
        <v>0</v>
      </c>
      <c r="Q112" s="36">
        <v>0</v>
      </c>
      <c r="R112" s="36">
        <v>0</v>
      </c>
      <c r="S112" s="36">
        <v>0</v>
      </c>
      <c r="T112" s="36">
        <v>0</v>
      </c>
      <c r="U112" s="36" t="s">
        <v>340</v>
      </c>
      <c r="V112" s="36" t="s">
        <v>340</v>
      </c>
      <c r="W112" s="36">
        <v>0</v>
      </c>
      <c r="X112" s="36">
        <v>0</v>
      </c>
      <c r="Y112" s="36">
        <v>0</v>
      </c>
      <c r="Z112" s="36">
        <v>0</v>
      </c>
      <c r="AA112" s="36">
        <v>0</v>
      </c>
      <c r="AB112" s="36">
        <v>0</v>
      </c>
      <c r="AC112" s="36">
        <v>0</v>
      </c>
      <c r="AD112" s="36">
        <v>0</v>
      </c>
      <c r="AE112" s="36">
        <v>0</v>
      </c>
      <c r="AF112" s="36">
        <v>0</v>
      </c>
      <c r="AG112" s="36" t="s">
        <v>340</v>
      </c>
      <c r="AH112" s="36" t="s">
        <v>340</v>
      </c>
      <c r="AI112" s="36" t="s">
        <v>340</v>
      </c>
      <c r="AJ112" s="36">
        <v>0</v>
      </c>
      <c r="AK112" s="36">
        <v>0</v>
      </c>
      <c r="AL112" s="36">
        <v>0</v>
      </c>
      <c r="AM112" s="36">
        <v>0</v>
      </c>
      <c r="AN112" s="36">
        <v>0</v>
      </c>
      <c r="AO112" s="36">
        <v>0</v>
      </c>
      <c r="AP112" s="36">
        <v>0</v>
      </c>
      <c r="AQ112" s="36">
        <v>0</v>
      </c>
      <c r="AR112" s="36">
        <v>0</v>
      </c>
      <c r="AS112" s="36">
        <v>0</v>
      </c>
      <c r="AT112" s="36">
        <v>0</v>
      </c>
      <c r="AU112" s="36">
        <v>0</v>
      </c>
      <c r="AV112" s="36">
        <v>0</v>
      </c>
      <c r="AW112" s="36">
        <v>0</v>
      </c>
      <c r="AX112" s="36">
        <v>0</v>
      </c>
      <c r="AY112" s="36">
        <v>0</v>
      </c>
      <c r="AZ112" s="36">
        <v>0</v>
      </c>
      <c r="BA112" s="36">
        <v>0</v>
      </c>
      <c r="BB112" s="36">
        <v>0</v>
      </c>
      <c r="BC112" s="36">
        <v>0</v>
      </c>
      <c r="BD112" s="36">
        <v>0</v>
      </c>
      <c r="BE112" s="36">
        <v>0</v>
      </c>
      <c r="BF112" s="36">
        <v>0</v>
      </c>
      <c r="BG112" s="36">
        <v>0</v>
      </c>
      <c r="BH112" s="36">
        <v>0</v>
      </c>
      <c r="BI112" s="36">
        <v>0</v>
      </c>
      <c r="BJ112" s="36">
        <v>0</v>
      </c>
      <c r="BK112" s="36">
        <v>0</v>
      </c>
      <c r="BL112" s="36">
        <v>0</v>
      </c>
    </row>
    <row r="113" spans="1:64" s="37" customFormat="1" x14ac:dyDescent="0.2">
      <c r="A113" s="34">
        <v>110</v>
      </c>
      <c r="B113" s="34" t="s">
        <v>201</v>
      </c>
      <c r="C113" s="34" t="s">
        <v>222</v>
      </c>
      <c r="D113" s="41">
        <v>4.605168398</v>
      </c>
      <c r="E113" s="36">
        <v>3</v>
      </c>
      <c r="F113" s="36">
        <v>0</v>
      </c>
      <c r="G113" s="36">
        <v>0</v>
      </c>
      <c r="H113" s="36">
        <v>3</v>
      </c>
      <c r="I113" s="36">
        <v>0</v>
      </c>
      <c r="J113" s="36">
        <v>0</v>
      </c>
      <c r="K113" s="36">
        <v>0</v>
      </c>
      <c r="L113" s="36">
        <v>0</v>
      </c>
      <c r="M113" s="36">
        <v>0</v>
      </c>
      <c r="N113" s="36">
        <v>0</v>
      </c>
      <c r="O113" s="36">
        <v>0</v>
      </c>
      <c r="P113" s="36">
        <v>0</v>
      </c>
      <c r="Q113" s="36">
        <v>0</v>
      </c>
      <c r="R113" s="36">
        <v>0</v>
      </c>
      <c r="S113" s="36">
        <v>0</v>
      </c>
      <c r="T113" s="36">
        <v>0</v>
      </c>
      <c r="U113" s="36">
        <v>0</v>
      </c>
      <c r="V113" s="36">
        <v>0</v>
      </c>
      <c r="W113" s="36">
        <v>0</v>
      </c>
      <c r="X113" s="36">
        <v>0</v>
      </c>
      <c r="Y113" s="36">
        <v>0</v>
      </c>
      <c r="Z113" s="36">
        <v>0</v>
      </c>
      <c r="AA113" s="36">
        <v>0</v>
      </c>
      <c r="AB113" s="36">
        <v>0</v>
      </c>
      <c r="AC113" s="36">
        <v>0</v>
      </c>
      <c r="AD113" s="36">
        <v>0</v>
      </c>
      <c r="AE113" s="36">
        <v>0</v>
      </c>
      <c r="AF113" s="36">
        <v>0</v>
      </c>
      <c r="AG113" s="36">
        <v>0</v>
      </c>
      <c r="AH113" s="36">
        <v>0</v>
      </c>
      <c r="AI113" s="36">
        <v>0</v>
      </c>
      <c r="AJ113" s="36">
        <v>0</v>
      </c>
      <c r="AK113" s="36">
        <v>0</v>
      </c>
      <c r="AL113" s="36">
        <v>0</v>
      </c>
      <c r="AM113" s="36">
        <v>0</v>
      </c>
      <c r="AN113" s="36">
        <v>0</v>
      </c>
      <c r="AO113" s="36">
        <v>0</v>
      </c>
      <c r="AP113" s="36">
        <v>0</v>
      </c>
      <c r="AQ113" s="36">
        <v>0</v>
      </c>
      <c r="AR113" s="36">
        <v>0</v>
      </c>
      <c r="AS113" s="36">
        <v>0</v>
      </c>
      <c r="AT113" s="36">
        <v>0</v>
      </c>
      <c r="AU113" s="36">
        <v>0</v>
      </c>
      <c r="AV113" s="36">
        <v>0</v>
      </c>
      <c r="AW113" s="36">
        <v>0</v>
      </c>
      <c r="AX113" s="36">
        <v>0</v>
      </c>
      <c r="AY113" s="36">
        <v>0</v>
      </c>
      <c r="AZ113" s="36">
        <v>0</v>
      </c>
      <c r="BA113" s="36">
        <v>0</v>
      </c>
      <c r="BB113" s="36">
        <v>8.0292519000000007E-2</v>
      </c>
      <c r="BC113" s="36">
        <v>3.7304328770000001</v>
      </c>
      <c r="BD113" s="36">
        <v>7.5058600100000001</v>
      </c>
      <c r="BE113" s="36">
        <v>3.3457528571428571E-3</v>
      </c>
      <c r="BF113" s="36">
        <v>6.6915071428571438E-3</v>
      </c>
      <c r="BG113" s="36">
        <v>0.70413766300000002</v>
      </c>
      <c r="BH113" s="36">
        <v>5.089408218</v>
      </c>
      <c r="BI113" s="36">
        <v>0</v>
      </c>
      <c r="BJ113" s="36">
        <v>0</v>
      </c>
      <c r="BK113" s="36">
        <v>0</v>
      </c>
      <c r="BL113" s="36">
        <v>0</v>
      </c>
    </row>
    <row r="114" spans="1:64" s="37" customFormat="1" x14ac:dyDescent="0.2">
      <c r="A114" s="34">
        <v>111</v>
      </c>
      <c r="B114" s="34" t="s">
        <v>201</v>
      </c>
      <c r="C114" s="34" t="s">
        <v>223</v>
      </c>
      <c r="D114" s="41">
        <v>5.6478021790000001</v>
      </c>
      <c r="E114" s="36">
        <v>5</v>
      </c>
      <c r="F114" s="36">
        <v>0</v>
      </c>
      <c r="G114" s="36">
        <v>0</v>
      </c>
      <c r="H114" s="36">
        <v>5</v>
      </c>
      <c r="I114" s="36">
        <v>0.14659079251370105</v>
      </c>
      <c r="J114" s="36">
        <v>3.7513747077307902</v>
      </c>
      <c r="K114" s="36">
        <v>9.6231792513905443E-2</v>
      </c>
      <c r="L114" s="36">
        <v>5.0358999999795609E-2</v>
      </c>
      <c r="M114" s="36">
        <v>3.2451225002442379</v>
      </c>
      <c r="N114" s="36">
        <v>0.6528430000002533</v>
      </c>
      <c r="O114" s="36">
        <v>1.6456160000000001E-2</v>
      </c>
      <c r="P114" s="36">
        <v>2.5801285999999996E-2</v>
      </c>
      <c r="Q114" s="36">
        <v>1.5700603E-2</v>
      </c>
      <c r="R114" s="36">
        <v>7.5555700000000002E-4</v>
      </c>
      <c r="S114" s="36">
        <v>2.4815775999999998E-2</v>
      </c>
      <c r="T114" s="36">
        <v>9.8550999999999999E-4</v>
      </c>
      <c r="U114" s="36">
        <v>0</v>
      </c>
      <c r="V114" s="36">
        <v>0</v>
      </c>
      <c r="W114" s="36">
        <v>0.16304695251370105</v>
      </c>
      <c r="X114" s="36">
        <v>3.7771759937307903</v>
      </c>
      <c r="Y114" s="36">
        <v>3.9402229462444911</v>
      </c>
      <c r="Z114" s="36">
        <v>2.8913164453685226E-3</v>
      </c>
      <c r="AA114" s="36">
        <v>1.3480865706976648E-3</v>
      </c>
      <c r="AB114" s="36">
        <v>1.348087E-3</v>
      </c>
      <c r="AC114" s="36">
        <v>1.9727215386970759E-3</v>
      </c>
      <c r="AD114" s="36">
        <v>5.1292760606672885E-2</v>
      </c>
      <c r="AE114" s="36">
        <v>0.46163484546005595</v>
      </c>
      <c r="AF114" s="36">
        <v>0.51292760606672883</v>
      </c>
      <c r="AG114" s="36">
        <v>0</v>
      </c>
      <c r="AH114" s="36">
        <v>0</v>
      </c>
      <c r="AI114" s="36">
        <v>0</v>
      </c>
      <c r="AJ114" s="36">
        <v>1.3759152291523193E-4</v>
      </c>
      <c r="AK114" s="36">
        <v>1.6627144087738401E-4</v>
      </c>
      <c r="AL114" s="36">
        <v>4.1585840468504748E-4</v>
      </c>
      <c r="AM114" s="36">
        <v>2.1103130616123076E-3</v>
      </c>
      <c r="AN114" s="36">
        <v>5.1459032047550271E-2</v>
      </c>
      <c r="AO114" s="36">
        <v>0.46205070386474101</v>
      </c>
      <c r="AP114" s="36">
        <v>33.414852265</v>
      </c>
      <c r="AQ114" s="36">
        <v>17.992612758</v>
      </c>
      <c r="AR114" s="36">
        <v>51.407465023</v>
      </c>
      <c r="AS114" s="36">
        <v>5.7893727830000001</v>
      </c>
      <c r="AT114" s="36">
        <v>313.74913421100001</v>
      </c>
      <c r="AU114" s="36">
        <v>663.88669892300004</v>
      </c>
      <c r="AV114" s="36">
        <v>169.13655354900001</v>
      </c>
      <c r="AW114" s="36">
        <v>357.88945995199998</v>
      </c>
      <c r="AX114" s="36">
        <v>162.66932351400001</v>
      </c>
      <c r="AY114" s="36">
        <v>344.20493454199999</v>
      </c>
      <c r="AZ114" s="36">
        <v>6.1878975714285724E-2</v>
      </c>
      <c r="BA114" s="36">
        <v>0.12375795285714287</v>
      </c>
      <c r="BB114" s="36">
        <v>0.40893622899999998</v>
      </c>
      <c r="BC114" s="36">
        <v>25.163792140000002</v>
      </c>
      <c r="BD114" s="36">
        <v>53.246065326999997</v>
      </c>
      <c r="BE114" s="36">
        <v>1.7040192857142856E-2</v>
      </c>
      <c r="BF114" s="36">
        <v>3.4080385714285712E-2</v>
      </c>
      <c r="BG114" s="36">
        <v>4.5885721720000001</v>
      </c>
      <c r="BH114" s="36">
        <v>14.750381454999999</v>
      </c>
      <c r="BI114" s="36">
        <v>0.12</v>
      </c>
      <c r="BJ114" s="36">
        <v>0.12</v>
      </c>
      <c r="BK114" s="36">
        <v>0.33000000000000007</v>
      </c>
      <c r="BL114" s="36">
        <v>0.33000000000000007</v>
      </c>
    </row>
    <row r="115" spans="1:64" s="37" customFormat="1" x14ac:dyDescent="0.2">
      <c r="A115" s="34">
        <v>112</v>
      </c>
      <c r="B115" s="34" t="s">
        <v>225</v>
      </c>
      <c r="C115" s="34" t="s">
        <v>224</v>
      </c>
      <c r="D115" s="41">
        <v>5.9052319539999996</v>
      </c>
      <c r="E115" s="36">
        <v>102</v>
      </c>
      <c r="F115" s="36">
        <v>8</v>
      </c>
      <c r="G115" s="36">
        <v>28</v>
      </c>
      <c r="H115" s="36">
        <v>66</v>
      </c>
      <c r="I115" s="36">
        <v>0.21097450822581404</v>
      </c>
      <c r="J115" s="36">
        <v>11.888546793457483</v>
      </c>
      <c r="K115" s="36">
        <v>0.17932550822936447</v>
      </c>
      <c r="L115" s="36">
        <v>3.1648999996449573E-2</v>
      </c>
      <c r="M115" s="36">
        <v>7.8866958016866722</v>
      </c>
      <c r="N115" s="36">
        <v>4.212825499996625</v>
      </c>
      <c r="O115" s="36">
        <v>0.11925965600000001</v>
      </c>
      <c r="P115" s="36">
        <v>0.19389314099999999</v>
      </c>
      <c r="Q115" s="36">
        <v>0.112179578</v>
      </c>
      <c r="R115" s="36">
        <v>7.0800780000000001E-3</v>
      </c>
      <c r="S115" s="36">
        <v>0.18465825599999999</v>
      </c>
      <c r="T115" s="36">
        <v>9.234885E-3</v>
      </c>
      <c r="U115" s="36">
        <v>1.0394000000000001</v>
      </c>
      <c r="V115" s="36">
        <v>2.4612000000000007</v>
      </c>
      <c r="W115" s="36">
        <v>1.3696341642258141</v>
      </c>
      <c r="X115" s="36">
        <v>14.543639934457484</v>
      </c>
      <c r="Y115" s="36">
        <v>15.913274098683299</v>
      </c>
      <c r="Z115" s="36">
        <v>6.2651199834236199E-3</v>
      </c>
      <c r="AA115" s="36">
        <v>1.4069364683685381E-3</v>
      </c>
      <c r="AB115" s="36">
        <v>1.4069359999999999E-3</v>
      </c>
      <c r="AC115" s="36">
        <v>3.1669987047215861E-3</v>
      </c>
      <c r="AD115" s="36">
        <v>0.14886969759680074</v>
      </c>
      <c r="AE115" s="36">
        <v>1.3398272783712066</v>
      </c>
      <c r="AF115" s="36">
        <v>1.4886969759680075</v>
      </c>
      <c r="AG115" s="36">
        <v>0.18253872615288652</v>
      </c>
      <c r="AH115" s="36">
        <v>0.31052564908766878</v>
      </c>
      <c r="AI115" s="36">
        <v>0.99452133559158851</v>
      </c>
      <c r="AJ115" s="36">
        <v>1.4359790345447299E-4</v>
      </c>
      <c r="AK115" s="36">
        <v>1.7352980626789157E-4</v>
      </c>
      <c r="AL115" s="36">
        <v>4.3401216720728107E-4</v>
      </c>
      <c r="AM115" s="36">
        <v>0.18584932276106259</v>
      </c>
      <c r="AN115" s="36">
        <v>0.45956887649073741</v>
      </c>
      <c r="AO115" s="36">
        <v>2.3347826261300022</v>
      </c>
      <c r="AP115" s="36">
        <v>236.024707092</v>
      </c>
      <c r="AQ115" s="36">
        <v>127.090226895</v>
      </c>
      <c r="AR115" s="36">
        <v>363.11493398699997</v>
      </c>
      <c r="AS115" s="36">
        <v>5.3649447290000003</v>
      </c>
      <c r="AT115" s="36">
        <v>1076.1995739849999</v>
      </c>
      <c r="AU115" s="36">
        <v>2304.118278208</v>
      </c>
      <c r="AV115" s="36">
        <v>645.36720244200001</v>
      </c>
      <c r="AW115" s="36">
        <v>1381.716182805</v>
      </c>
      <c r="AX115" s="36">
        <v>607.91328751499998</v>
      </c>
      <c r="AY115" s="36">
        <v>1301.5282213339999</v>
      </c>
      <c r="AZ115" s="36">
        <v>0.83360216857142855</v>
      </c>
      <c r="BA115" s="36">
        <v>1.6672043385714286</v>
      </c>
      <c r="BB115" s="36">
        <v>1.739891608</v>
      </c>
      <c r="BC115" s="36">
        <v>161.57975177200001</v>
      </c>
      <c r="BD115" s="36">
        <v>345.93849360899998</v>
      </c>
      <c r="BE115" s="36">
        <v>1.1297997457142859</v>
      </c>
      <c r="BF115" s="36">
        <v>2.2595994914285717</v>
      </c>
      <c r="BG115" s="36">
        <v>6.5231095650000004</v>
      </c>
      <c r="BH115" s="36">
        <v>25.046881367000001</v>
      </c>
      <c r="BI115" s="36">
        <v>0.15</v>
      </c>
      <c r="BJ115" s="36">
        <v>0.15</v>
      </c>
      <c r="BK115" s="36">
        <v>0.09</v>
      </c>
      <c r="BL115" s="36">
        <v>0.09</v>
      </c>
    </row>
    <row r="116" spans="1:64" s="37" customFormat="1" x14ac:dyDescent="0.2">
      <c r="A116" s="34">
        <v>113</v>
      </c>
      <c r="B116" s="34" t="s">
        <v>225</v>
      </c>
      <c r="C116" s="34" t="s">
        <v>226</v>
      </c>
      <c r="D116" s="41">
        <v>5.4176547829999997</v>
      </c>
      <c r="E116" s="36">
        <v>36</v>
      </c>
      <c r="F116" s="36">
        <v>0</v>
      </c>
      <c r="G116" s="36">
        <v>3</v>
      </c>
      <c r="H116" s="36">
        <v>33</v>
      </c>
      <c r="I116" s="36">
        <v>6.2799687993970142E-3</v>
      </c>
      <c r="J116" s="36">
        <v>1.0463823846310725</v>
      </c>
      <c r="K116" s="36">
        <v>6.2799687993970142E-3</v>
      </c>
      <c r="L116" s="36">
        <v>0</v>
      </c>
      <c r="M116" s="36">
        <v>0.76854535343062724</v>
      </c>
      <c r="N116" s="36">
        <v>0.28411699999984241</v>
      </c>
      <c r="O116" s="36">
        <v>3.7683486000000002E-2</v>
      </c>
      <c r="P116" s="36">
        <v>5.3412725000000001E-2</v>
      </c>
      <c r="Q116" s="36">
        <v>3.5645138E-2</v>
      </c>
      <c r="R116" s="36">
        <v>2.0383480000000002E-3</v>
      </c>
      <c r="S116" s="36">
        <v>5.0754010000000002E-2</v>
      </c>
      <c r="T116" s="36">
        <v>2.6587150000000003E-3</v>
      </c>
      <c r="U116" s="36">
        <v>2.2199999999999998E-2</v>
      </c>
      <c r="V116" s="36">
        <v>5.28E-2</v>
      </c>
      <c r="W116" s="36">
        <v>6.6163454799397017E-2</v>
      </c>
      <c r="X116" s="36">
        <v>1.1525951096310725</v>
      </c>
      <c r="Y116" s="36">
        <v>1.2187585644304695</v>
      </c>
      <c r="Z116" s="36">
        <v>4.5626195033211136E-4</v>
      </c>
      <c r="AA116" s="36">
        <v>9.7640057371071781E-5</v>
      </c>
      <c r="AB116" s="36">
        <v>9.7640100000000001E-5</v>
      </c>
      <c r="AC116" s="36">
        <v>4.9650076703509491E-5</v>
      </c>
      <c r="AD116" s="36">
        <v>6.1762582318849214E-3</v>
      </c>
      <c r="AE116" s="36">
        <v>5.5586324086964296E-2</v>
      </c>
      <c r="AF116" s="36">
        <v>6.1762582318849214E-2</v>
      </c>
      <c r="AG116" s="36">
        <v>4.061539042177628E-3</v>
      </c>
      <c r="AH116" s="36">
        <v>6.9092848073826311E-3</v>
      </c>
      <c r="AI116" s="36">
        <v>2.2128385126347076E-2</v>
      </c>
      <c r="AJ116" s="36">
        <v>9.9655660620306591E-6</v>
      </c>
      <c r="AK116" s="36">
        <v>1.2042813345438286E-5</v>
      </c>
      <c r="AL116" s="36">
        <v>3.012005621246144E-5</v>
      </c>
      <c r="AM116" s="36">
        <v>4.1211546849431683E-3</v>
      </c>
      <c r="AN116" s="36">
        <v>1.3097585852612991E-2</v>
      </c>
      <c r="AO116" s="36">
        <v>7.7744829269523835E-2</v>
      </c>
      <c r="AP116" s="36">
        <v>9.7961927759999998</v>
      </c>
      <c r="AQ116" s="36">
        <v>5.2748730330000004</v>
      </c>
      <c r="AR116" s="36">
        <v>15.071065809</v>
      </c>
      <c r="AS116" s="36">
        <v>0.79880203599999999</v>
      </c>
      <c r="AT116" s="36">
        <v>19.482531039000001</v>
      </c>
      <c r="AU116" s="36">
        <v>43.523673385999999</v>
      </c>
      <c r="AV116" s="36">
        <v>22.009834560000002</v>
      </c>
      <c r="AW116" s="36">
        <v>49.169630410000003</v>
      </c>
      <c r="AX116" s="36">
        <v>20.254929351000001</v>
      </c>
      <c r="AY116" s="36">
        <v>45.249199283000003</v>
      </c>
      <c r="AZ116" s="36">
        <v>0.16442556</v>
      </c>
      <c r="BA116" s="36">
        <v>0.32885112142857148</v>
      </c>
      <c r="BB116" s="36">
        <v>0.43346399800000002</v>
      </c>
      <c r="BC116" s="36">
        <v>32.267013779999999</v>
      </c>
      <c r="BD116" s="36">
        <v>72.084010340000006</v>
      </c>
      <c r="BE116" s="36">
        <v>0.28147012857142856</v>
      </c>
      <c r="BF116" s="36">
        <v>0.56294025714285711</v>
      </c>
      <c r="BG116" s="36">
        <v>2.024071572</v>
      </c>
      <c r="BH116" s="36">
        <v>9.2305298140000005</v>
      </c>
      <c r="BI116" s="36">
        <v>0</v>
      </c>
      <c r="BJ116" s="36">
        <v>0</v>
      </c>
      <c r="BK116" s="36">
        <v>0</v>
      </c>
      <c r="BL116" s="36">
        <v>0</v>
      </c>
    </row>
    <row r="117" spans="1:64" s="37" customFormat="1" x14ac:dyDescent="0.2">
      <c r="A117" s="34">
        <v>114</v>
      </c>
      <c r="B117" s="34" t="s">
        <v>225</v>
      </c>
      <c r="C117" s="34" t="s">
        <v>227</v>
      </c>
      <c r="D117" s="41">
        <v>5.5442987309999996</v>
      </c>
      <c r="E117" s="36">
        <v>55</v>
      </c>
      <c r="F117" s="36">
        <v>0</v>
      </c>
      <c r="G117" s="36">
        <v>5</v>
      </c>
      <c r="H117" s="36">
        <v>50</v>
      </c>
      <c r="I117" s="36">
        <v>3.3945617474661132E-3</v>
      </c>
      <c r="J117" s="36">
        <v>0.61790625853881631</v>
      </c>
      <c r="K117" s="36">
        <v>3.3945617474661132E-3</v>
      </c>
      <c r="L117" s="36">
        <v>0</v>
      </c>
      <c r="M117" s="36">
        <v>0.3761008202862397</v>
      </c>
      <c r="N117" s="36">
        <v>0.24520000000004272</v>
      </c>
      <c r="O117" s="36">
        <v>1.8228161000000003E-2</v>
      </c>
      <c r="P117" s="36">
        <v>3.0096280999999999E-2</v>
      </c>
      <c r="Q117" s="36">
        <v>1.7310878000000002E-2</v>
      </c>
      <c r="R117" s="36">
        <v>9.1728299999999997E-4</v>
      </c>
      <c r="S117" s="36">
        <v>2.8899825000000001E-2</v>
      </c>
      <c r="T117" s="36">
        <v>1.196456E-3</v>
      </c>
      <c r="U117" s="36">
        <v>2.2800000000000001E-2</v>
      </c>
      <c r="V117" s="36">
        <v>5.3999999999999992E-2</v>
      </c>
      <c r="W117" s="36">
        <v>4.4422722747466115E-2</v>
      </c>
      <c r="X117" s="36">
        <v>0.70200253953881631</v>
      </c>
      <c r="Y117" s="36">
        <v>0.74642526228628236</v>
      </c>
      <c r="Z117" s="36">
        <v>2.2779371018613923E-4</v>
      </c>
      <c r="AA117" s="36">
        <v>4.8747853979833781E-5</v>
      </c>
      <c r="AB117" s="36">
        <v>4.8747900000000001E-5</v>
      </c>
      <c r="AC117" s="36">
        <v>3.5899694751040494E-5</v>
      </c>
      <c r="AD117" s="36">
        <v>5.406722287367772E-3</v>
      </c>
      <c r="AE117" s="36">
        <v>4.8660500586309947E-2</v>
      </c>
      <c r="AF117" s="36">
        <v>5.4067222873677726E-2</v>
      </c>
      <c r="AG117" s="36">
        <v>4.4456752136752134E-3</v>
      </c>
      <c r="AH117" s="36">
        <v>7.5627578347578356E-3</v>
      </c>
      <c r="AI117" s="36">
        <v>2.4221264957264954E-2</v>
      </c>
      <c r="AJ117" s="36">
        <v>4.9754190935411206E-6</v>
      </c>
      <c r="AK117" s="36">
        <v>6.0125077778708856E-6</v>
      </c>
      <c r="AL117" s="36">
        <v>1.5037771246029541E-5</v>
      </c>
      <c r="AM117" s="36">
        <v>4.4865503275197949E-3</v>
      </c>
      <c r="AN117" s="36">
        <v>1.2975492629903478E-2</v>
      </c>
      <c r="AO117" s="36">
        <v>7.2896803314820929E-2</v>
      </c>
      <c r="AP117" s="36">
        <v>16.186503687999998</v>
      </c>
      <c r="AQ117" s="36">
        <v>8.7158096779999994</v>
      </c>
      <c r="AR117" s="36">
        <v>24.902313365999998</v>
      </c>
      <c r="AS117" s="36">
        <v>2.2466274290000001</v>
      </c>
      <c r="AT117" s="36">
        <v>153.13517404199999</v>
      </c>
      <c r="AU117" s="36">
        <v>354.44540283200001</v>
      </c>
      <c r="AV117" s="36">
        <v>88.882641020999998</v>
      </c>
      <c r="AW117" s="36">
        <v>205.72702319199999</v>
      </c>
      <c r="AX117" s="36">
        <v>83.823241447000001</v>
      </c>
      <c r="AY117" s="36">
        <v>194.016578928</v>
      </c>
      <c r="AZ117" s="36">
        <v>0.5033107328571429</v>
      </c>
      <c r="BA117" s="36">
        <v>1.0066214671428573</v>
      </c>
      <c r="BB117" s="36">
        <v>0.42563686899999997</v>
      </c>
      <c r="BC117" s="36">
        <v>18.980049820000001</v>
      </c>
      <c r="BD117" s="36">
        <v>43.931065781999997</v>
      </c>
      <c r="BE117" s="36">
        <v>0.27638757714285717</v>
      </c>
      <c r="BF117" s="36">
        <v>0.55277515428571433</v>
      </c>
      <c r="BG117" s="36">
        <v>3.6189718790000001</v>
      </c>
      <c r="BH117" s="36">
        <v>18.512895849</v>
      </c>
      <c r="BI117" s="36">
        <v>0</v>
      </c>
      <c r="BJ117" s="36">
        <v>0</v>
      </c>
      <c r="BK117" s="36">
        <v>0</v>
      </c>
      <c r="BL117" s="36">
        <v>0</v>
      </c>
    </row>
    <row r="118" spans="1:64" s="37" customFormat="1" x14ac:dyDescent="0.2">
      <c r="A118" s="34">
        <v>115</v>
      </c>
      <c r="B118" s="34" t="s">
        <v>225</v>
      </c>
      <c r="C118" s="34" t="s">
        <v>228</v>
      </c>
      <c r="D118" s="41">
        <v>5.1975959869999997</v>
      </c>
      <c r="E118" s="36">
        <v>46</v>
      </c>
      <c r="F118" s="36">
        <v>0</v>
      </c>
      <c r="G118" s="36">
        <v>4</v>
      </c>
      <c r="H118" s="36">
        <v>42</v>
      </c>
      <c r="I118" s="36">
        <v>0</v>
      </c>
      <c r="J118" s="36">
        <v>0</v>
      </c>
      <c r="K118" s="36">
        <v>0</v>
      </c>
      <c r="L118" s="36">
        <v>0</v>
      </c>
      <c r="M118" s="36">
        <v>0</v>
      </c>
      <c r="N118" s="36">
        <v>0</v>
      </c>
      <c r="O118" s="36">
        <v>4.2704149999999996E-3</v>
      </c>
      <c r="P118" s="36">
        <v>6.20581E-3</v>
      </c>
      <c r="Q118" s="36">
        <v>3.8015779999999999E-3</v>
      </c>
      <c r="R118" s="36">
        <v>4.68837E-4</v>
      </c>
      <c r="S118" s="36">
        <v>5.5942839999999997E-3</v>
      </c>
      <c r="T118" s="36">
        <v>6.1152599999999993E-4</v>
      </c>
      <c r="U118" s="36">
        <v>6.3E-2</v>
      </c>
      <c r="V118" s="36">
        <v>0.1512</v>
      </c>
      <c r="W118" s="36">
        <v>6.7270415E-2</v>
      </c>
      <c r="X118" s="36">
        <v>0.15740581000000001</v>
      </c>
      <c r="Y118" s="36">
        <v>0.22467622500000001</v>
      </c>
      <c r="Z118" s="36">
        <v>0</v>
      </c>
      <c r="AA118" s="36">
        <v>0</v>
      </c>
      <c r="AB118" s="36">
        <v>0</v>
      </c>
      <c r="AC118" s="36">
        <v>0</v>
      </c>
      <c r="AD118" s="36">
        <v>0</v>
      </c>
      <c r="AE118" s="36">
        <v>0</v>
      </c>
      <c r="AF118" s="36">
        <v>0</v>
      </c>
      <c r="AG118" s="36">
        <v>1.2131592307692306E-2</v>
      </c>
      <c r="AH118" s="36">
        <v>2.0637651282051285E-2</v>
      </c>
      <c r="AI118" s="36">
        <v>6.6096261538461543E-2</v>
      </c>
      <c r="AJ118" s="36">
        <v>0</v>
      </c>
      <c r="AK118" s="36">
        <v>0</v>
      </c>
      <c r="AL118" s="36">
        <v>0</v>
      </c>
      <c r="AM118" s="36">
        <v>1.2131592307692306E-2</v>
      </c>
      <c r="AN118" s="36">
        <v>2.0637651282051285E-2</v>
      </c>
      <c r="AO118" s="36">
        <v>6.6096261538461543E-2</v>
      </c>
      <c r="AP118" s="36">
        <v>0.28195102700000002</v>
      </c>
      <c r="AQ118" s="36">
        <v>0.15181978300000001</v>
      </c>
      <c r="AR118" s="36">
        <v>0.43377081000000006</v>
      </c>
      <c r="AS118" s="36">
        <v>2.1431611999999999E-2</v>
      </c>
      <c r="AT118" s="36">
        <v>1.9194283999999999E-2</v>
      </c>
      <c r="AU118" s="36">
        <v>4.5436173000000003E-2</v>
      </c>
      <c r="AV118" s="36">
        <v>7.0020744999999995E-2</v>
      </c>
      <c r="AW118" s="36">
        <v>0.16575115100000001</v>
      </c>
      <c r="AX118" s="36">
        <v>6.2713193E-2</v>
      </c>
      <c r="AY118" s="36">
        <v>0.14845291799999999</v>
      </c>
      <c r="AZ118" s="36">
        <v>3.7029785714285716E-3</v>
      </c>
      <c r="BA118" s="36">
        <v>7.4059585714285709E-3</v>
      </c>
      <c r="BB118" s="36">
        <v>0.341365853</v>
      </c>
      <c r="BC118" s="36">
        <v>11.876328445</v>
      </c>
      <c r="BD118" s="36">
        <v>28.113312752999999</v>
      </c>
      <c r="BE118" s="36">
        <v>0.22166613857142861</v>
      </c>
      <c r="BF118" s="36">
        <v>0.44333227714285722</v>
      </c>
      <c r="BG118" s="36">
        <v>1.700489028</v>
      </c>
      <c r="BH118" s="36">
        <v>10.775501214</v>
      </c>
      <c r="BI118" s="36">
        <v>0</v>
      </c>
      <c r="BJ118" s="36">
        <v>0</v>
      </c>
      <c r="BK118" s="36">
        <v>0</v>
      </c>
      <c r="BL118" s="36">
        <v>0</v>
      </c>
    </row>
    <row r="119" spans="1:64" s="37" customFormat="1" x14ac:dyDescent="0.2">
      <c r="A119" s="34">
        <v>116</v>
      </c>
      <c r="B119" s="34" t="s">
        <v>225</v>
      </c>
      <c r="C119" s="34" t="s">
        <v>229</v>
      </c>
      <c r="D119" s="41">
        <v>4.9475368050000004</v>
      </c>
      <c r="E119" s="36">
        <v>11</v>
      </c>
      <c r="F119" s="36">
        <v>0</v>
      </c>
      <c r="G119" s="36">
        <v>0</v>
      </c>
      <c r="H119" s="36">
        <v>11</v>
      </c>
      <c r="I119" s="36">
        <v>0</v>
      </c>
      <c r="J119" s="36">
        <v>0</v>
      </c>
      <c r="K119" s="36">
        <v>0</v>
      </c>
      <c r="L119" s="36">
        <v>0</v>
      </c>
      <c r="M119" s="36">
        <v>0</v>
      </c>
      <c r="N119" s="36">
        <v>0</v>
      </c>
      <c r="O119" s="36">
        <v>2.1501519999999998E-3</v>
      </c>
      <c r="P119" s="36">
        <v>3.8726619999999998E-3</v>
      </c>
      <c r="Q119" s="36">
        <v>2.052108E-3</v>
      </c>
      <c r="R119" s="36">
        <v>9.8044000000000012E-5</v>
      </c>
      <c r="S119" s="36">
        <v>3.7447779999999998E-3</v>
      </c>
      <c r="T119" s="36">
        <v>1.2788399999999998E-4</v>
      </c>
      <c r="U119" s="36">
        <v>0</v>
      </c>
      <c r="V119" s="36">
        <v>0</v>
      </c>
      <c r="W119" s="36">
        <v>2.1501519999999998E-3</v>
      </c>
      <c r="X119" s="36">
        <v>3.8726619999999998E-3</v>
      </c>
      <c r="Y119" s="36">
        <v>6.0228139999999996E-3</v>
      </c>
      <c r="Z119" s="36">
        <v>0</v>
      </c>
      <c r="AA119" s="36">
        <v>0</v>
      </c>
      <c r="AB119" s="36">
        <v>0</v>
      </c>
      <c r="AC119" s="36">
        <v>0</v>
      </c>
      <c r="AD119" s="36">
        <v>0</v>
      </c>
      <c r="AE119" s="36">
        <v>0</v>
      </c>
      <c r="AF119" s="36">
        <v>0</v>
      </c>
      <c r="AG119" s="36">
        <v>0</v>
      </c>
      <c r="AH119" s="36">
        <v>0</v>
      </c>
      <c r="AI119" s="36">
        <v>0</v>
      </c>
      <c r="AJ119" s="36">
        <v>0</v>
      </c>
      <c r="AK119" s="36">
        <v>0</v>
      </c>
      <c r="AL119" s="36">
        <v>0</v>
      </c>
      <c r="AM119" s="36">
        <v>0</v>
      </c>
      <c r="AN119" s="36">
        <v>0</v>
      </c>
      <c r="AO119" s="36">
        <v>0</v>
      </c>
      <c r="AP119" s="36">
        <v>3.2766589999999999E-3</v>
      </c>
      <c r="AQ119" s="36">
        <v>1.764355E-3</v>
      </c>
      <c r="AR119" s="36">
        <v>5.0410139999999999E-3</v>
      </c>
      <c r="AS119" s="36">
        <v>0</v>
      </c>
      <c r="AT119" s="36">
        <v>0</v>
      </c>
      <c r="AU119" s="36">
        <v>0</v>
      </c>
      <c r="AV119" s="36">
        <v>0</v>
      </c>
      <c r="AW119" s="36">
        <v>0</v>
      </c>
      <c r="AX119" s="36">
        <v>0</v>
      </c>
      <c r="AY119" s="36">
        <v>0</v>
      </c>
      <c r="AZ119" s="36">
        <v>0</v>
      </c>
      <c r="BA119" s="36">
        <v>0</v>
      </c>
      <c r="BB119" s="36">
        <v>0.33887550599999999</v>
      </c>
      <c r="BC119" s="36">
        <v>16.318589371000002</v>
      </c>
      <c r="BD119" s="36">
        <v>35.980431822</v>
      </c>
      <c r="BE119" s="36">
        <v>0.22004902857142858</v>
      </c>
      <c r="BF119" s="36">
        <v>0.44009805857142859</v>
      </c>
      <c r="BG119" s="36">
        <v>0.24564359699999999</v>
      </c>
      <c r="BH119" s="36">
        <v>7.2144017060000003</v>
      </c>
      <c r="BI119" s="36">
        <v>0</v>
      </c>
      <c r="BJ119" s="36">
        <v>0</v>
      </c>
      <c r="BK119" s="36">
        <v>0</v>
      </c>
      <c r="BL119" s="36">
        <v>0</v>
      </c>
    </row>
    <row r="120" spans="1:64" s="37" customFormat="1" x14ac:dyDescent="0.2">
      <c r="A120" s="34">
        <v>117</v>
      </c>
      <c r="B120" s="34" t="s">
        <v>225</v>
      </c>
      <c r="C120" s="34" t="s">
        <v>230</v>
      </c>
      <c r="D120" s="41">
        <v>4.8803200330000003</v>
      </c>
      <c r="E120" s="36">
        <v>14</v>
      </c>
      <c r="F120" s="36">
        <v>0</v>
      </c>
      <c r="G120" s="36">
        <v>0</v>
      </c>
      <c r="H120" s="36">
        <v>14</v>
      </c>
      <c r="I120" s="36">
        <v>0</v>
      </c>
      <c r="J120" s="36">
        <v>0</v>
      </c>
      <c r="K120" s="36">
        <v>0</v>
      </c>
      <c r="L120" s="36">
        <v>0</v>
      </c>
      <c r="M120" s="36">
        <v>0</v>
      </c>
      <c r="N120" s="36">
        <v>0</v>
      </c>
      <c r="O120" s="36">
        <v>0</v>
      </c>
      <c r="P120" s="36">
        <v>0</v>
      </c>
      <c r="Q120" s="36">
        <v>0</v>
      </c>
      <c r="R120" s="36">
        <v>0</v>
      </c>
      <c r="S120" s="36">
        <v>0</v>
      </c>
      <c r="T120" s="36">
        <v>0</v>
      </c>
      <c r="U120" s="36">
        <v>0</v>
      </c>
      <c r="V120" s="36">
        <v>0</v>
      </c>
      <c r="W120" s="36">
        <v>0</v>
      </c>
      <c r="X120" s="36">
        <v>0</v>
      </c>
      <c r="Y120" s="36">
        <v>0</v>
      </c>
      <c r="Z120" s="36">
        <v>0</v>
      </c>
      <c r="AA120" s="36">
        <v>0</v>
      </c>
      <c r="AB120" s="36">
        <v>0</v>
      </c>
      <c r="AC120" s="36">
        <v>0</v>
      </c>
      <c r="AD120" s="36">
        <v>0</v>
      </c>
      <c r="AE120" s="36">
        <v>0</v>
      </c>
      <c r="AF120" s="36">
        <v>0</v>
      </c>
      <c r="AG120" s="36">
        <v>0</v>
      </c>
      <c r="AH120" s="36">
        <v>0</v>
      </c>
      <c r="AI120" s="36">
        <v>0</v>
      </c>
      <c r="AJ120" s="36">
        <v>0</v>
      </c>
      <c r="AK120" s="36">
        <v>0</v>
      </c>
      <c r="AL120" s="36">
        <v>0</v>
      </c>
      <c r="AM120" s="36">
        <v>0</v>
      </c>
      <c r="AN120" s="36">
        <v>0</v>
      </c>
      <c r="AO120" s="36">
        <v>0</v>
      </c>
      <c r="AP120" s="36">
        <v>0</v>
      </c>
      <c r="AQ120" s="36">
        <v>0</v>
      </c>
      <c r="AR120" s="36">
        <v>0</v>
      </c>
      <c r="AS120" s="36">
        <v>0</v>
      </c>
      <c r="AT120" s="36">
        <v>0</v>
      </c>
      <c r="AU120" s="36">
        <v>0</v>
      </c>
      <c r="AV120" s="36">
        <v>0</v>
      </c>
      <c r="AW120" s="36">
        <v>0</v>
      </c>
      <c r="AX120" s="36">
        <v>0</v>
      </c>
      <c r="AY120" s="36">
        <v>0</v>
      </c>
      <c r="AZ120" s="36">
        <v>0</v>
      </c>
      <c r="BA120" s="36">
        <v>0</v>
      </c>
      <c r="BB120" s="36">
        <v>6.1868237E-2</v>
      </c>
      <c r="BC120" s="36">
        <v>2.5176315109999998</v>
      </c>
      <c r="BD120" s="36">
        <v>5.5659832539999998</v>
      </c>
      <c r="BE120" s="36">
        <v>4.0174180000000004E-2</v>
      </c>
      <c r="BF120" s="36">
        <v>8.0348360000000008E-2</v>
      </c>
      <c r="BG120" s="36">
        <v>0.285289656</v>
      </c>
      <c r="BH120" s="36">
        <v>1.0717348609999999</v>
      </c>
      <c r="BI120" s="36">
        <v>0</v>
      </c>
      <c r="BJ120" s="36">
        <v>0</v>
      </c>
      <c r="BK120" s="36">
        <v>0</v>
      </c>
      <c r="BL120" s="36">
        <v>0</v>
      </c>
    </row>
    <row r="121" spans="1:64" s="37" customFormat="1" x14ac:dyDescent="0.2">
      <c r="A121" s="34">
        <v>118</v>
      </c>
      <c r="B121" s="34" t="s">
        <v>225</v>
      </c>
      <c r="C121" s="34" t="s">
        <v>231</v>
      </c>
      <c r="D121" s="41">
        <v>4.747740071</v>
      </c>
      <c r="E121" s="36">
        <v>0</v>
      </c>
      <c r="F121" s="36" t="s">
        <v>340</v>
      </c>
      <c r="G121" s="36" t="s">
        <v>340</v>
      </c>
      <c r="H121" s="36" t="s">
        <v>340</v>
      </c>
      <c r="I121" s="36">
        <v>0</v>
      </c>
      <c r="J121" s="36">
        <v>0</v>
      </c>
      <c r="K121" s="36">
        <v>0</v>
      </c>
      <c r="L121" s="36">
        <v>0</v>
      </c>
      <c r="M121" s="36">
        <v>0</v>
      </c>
      <c r="N121" s="36">
        <v>0</v>
      </c>
      <c r="O121" s="36">
        <v>0</v>
      </c>
      <c r="P121" s="36">
        <v>0</v>
      </c>
      <c r="Q121" s="36">
        <v>0</v>
      </c>
      <c r="R121" s="36">
        <v>0</v>
      </c>
      <c r="S121" s="36">
        <v>0</v>
      </c>
      <c r="T121" s="36">
        <v>0</v>
      </c>
      <c r="U121" s="36" t="s">
        <v>340</v>
      </c>
      <c r="V121" s="36" t="s">
        <v>340</v>
      </c>
      <c r="W121" s="36">
        <v>0</v>
      </c>
      <c r="X121" s="36">
        <v>0</v>
      </c>
      <c r="Y121" s="36">
        <v>0</v>
      </c>
      <c r="Z121" s="36">
        <v>0</v>
      </c>
      <c r="AA121" s="36">
        <v>0</v>
      </c>
      <c r="AB121" s="36">
        <v>0</v>
      </c>
      <c r="AC121" s="36">
        <v>0</v>
      </c>
      <c r="AD121" s="36">
        <v>0</v>
      </c>
      <c r="AE121" s="36">
        <v>0</v>
      </c>
      <c r="AF121" s="36">
        <v>0</v>
      </c>
      <c r="AG121" s="36" t="s">
        <v>340</v>
      </c>
      <c r="AH121" s="36" t="s">
        <v>340</v>
      </c>
      <c r="AI121" s="36" t="s">
        <v>340</v>
      </c>
      <c r="AJ121" s="36">
        <v>0</v>
      </c>
      <c r="AK121" s="36">
        <v>0</v>
      </c>
      <c r="AL121" s="36">
        <v>0</v>
      </c>
      <c r="AM121" s="36">
        <v>0</v>
      </c>
      <c r="AN121" s="36">
        <v>0</v>
      </c>
      <c r="AO121" s="36">
        <v>0</v>
      </c>
      <c r="AP121" s="36">
        <v>0</v>
      </c>
      <c r="AQ121" s="36">
        <v>0</v>
      </c>
      <c r="AR121" s="36">
        <v>0</v>
      </c>
      <c r="AS121" s="36">
        <v>0</v>
      </c>
      <c r="AT121" s="36">
        <v>0</v>
      </c>
      <c r="AU121" s="36">
        <v>0</v>
      </c>
      <c r="AV121" s="36">
        <v>0</v>
      </c>
      <c r="AW121" s="36">
        <v>0</v>
      </c>
      <c r="AX121" s="36">
        <v>0</v>
      </c>
      <c r="AY121" s="36">
        <v>0</v>
      </c>
      <c r="AZ121" s="36">
        <v>0</v>
      </c>
      <c r="BA121" s="36">
        <v>0</v>
      </c>
      <c r="BB121" s="36">
        <v>0.120801456</v>
      </c>
      <c r="BC121" s="36">
        <v>8.212200288</v>
      </c>
      <c r="BD121" s="36">
        <v>18.892479217999998</v>
      </c>
      <c r="BE121" s="36">
        <v>7.8442504285714296E-2</v>
      </c>
      <c r="BF121" s="36">
        <v>0.15688500857142859</v>
      </c>
      <c r="BG121" s="36">
        <v>0.69782087000000004</v>
      </c>
      <c r="BH121" s="36">
        <v>2.8239986680000002</v>
      </c>
      <c r="BI121" s="36">
        <v>0</v>
      </c>
      <c r="BJ121" s="36">
        <v>0</v>
      </c>
      <c r="BK121" s="36">
        <v>0</v>
      </c>
      <c r="BL121" s="36">
        <v>0</v>
      </c>
    </row>
    <row r="122" spans="1:64" s="37" customFormat="1" x14ac:dyDescent="0.2">
      <c r="A122" s="34">
        <v>119</v>
      </c>
      <c r="B122" s="34" t="s">
        <v>225</v>
      </c>
      <c r="C122" s="34" t="s">
        <v>232</v>
      </c>
      <c r="D122" s="41">
        <v>4.5943549839999998</v>
      </c>
      <c r="E122" s="36">
        <v>0</v>
      </c>
      <c r="F122" s="36" t="s">
        <v>340</v>
      </c>
      <c r="G122" s="36" t="s">
        <v>340</v>
      </c>
      <c r="H122" s="36" t="s">
        <v>340</v>
      </c>
      <c r="I122" s="36">
        <v>0</v>
      </c>
      <c r="J122" s="36">
        <v>0</v>
      </c>
      <c r="K122" s="36">
        <v>0</v>
      </c>
      <c r="L122" s="36">
        <v>0</v>
      </c>
      <c r="M122" s="36">
        <v>0</v>
      </c>
      <c r="N122" s="36">
        <v>0</v>
      </c>
      <c r="O122" s="36">
        <v>0</v>
      </c>
      <c r="P122" s="36">
        <v>0</v>
      </c>
      <c r="Q122" s="36">
        <v>0</v>
      </c>
      <c r="R122" s="36">
        <v>0</v>
      </c>
      <c r="S122" s="36">
        <v>0</v>
      </c>
      <c r="T122" s="36">
        <v>0</v>
      </c>
      <c r="U122" s="36" t="s">
        <v>340</v>
      </c>
      <c r="V122" s="36" t="s">
        <v>340</v>
      </c>
      <c r="W122" s="36">
        <v>0</v>
      </c>
      <c r="X122" s="36">
        <v>0</v>
      </c>
      <c r="Y122" s="36">
        <v>0</v>
      </c>
      <c r="Z122" s="36">
        <v>0</v>
      </c>
      <c r="AA122" s="36">
        <v>0</v>
      </c>
      <c r="AB122" s="36">
        <v>0</v>
      </c>
      <c r="AC122" s="36">
        <v>0</v>
      </c>
      <c r="AD122" s="36">
        <v>0</v>
      </c>
      <c r="AE122" s="36">
        <v>0</v>
      </c>
      <c r="AF122" s="36">
        <v>0</v>
      </c>
      <c r="AG122" s="36" t="s">
        <v>340</v>
      </c>
      <c r="AH122" s="36" t="s">
        <v>340</v>
      </c>
      <c r="AI122" s="36" t="s">
        <v>340</v>
      </c>
      <c r="AJ122" s="36">
        <v>0</v>
      </c>
      <c r="AK122" s="36">
        <v>0</v>
      </c>
      <c r="AL122" s="36">
        <v>0</v>
      </c>
      <c r="AM122" s="36">
        <v>0</v>
      </c>
      <c r="AN122" s="36">
        <v>0</v>
      </c>
      <c r="AO122" s="36">
        <v>0</v>
      </c>
      <c r="AP122" s="36">
        <v>0</v>
      </c>
      <c r="AQ122" s="36">
        <v>0</v>
      </c>
      <c r="AR122" s="36">
        <v>0</v>
      </c>
      <c r="AS122" s="36">
        <v>0</v>
      </c>
      <c r="AT122" s="36">
        <v>0</v>
      </c>
      <c r="AU122" s="36">
        <v>0</v>
      </c>
      <c r="AV122" s="36">
        <v>0</v>
      </c>
      <c r="AW122" s="36">
        <v>0</v>
      </c>
      <c r="AX122" s="36">
        <v>0</v>
      </c>
      <c r="AY122" s="36">
        <v>0</v>
      </c>
      <c r="AZ122" s="36">
        <v>0</v>
      </c>
      <c r="BA122" s="36">
        <v>0</v>
      </c>
      <c r="BB122" s="36">
        <v>1.1470381E-2</v>
      </c>
      <c r="BC122" s="36">
        <v>0.53244958200000003</v>
      </c>
      <c r="BD122" s="36">
        <v>1.2204872360000001</v>
      </c>
      <c r="BE122" s="36">
        <v>7.4482985714285719E-3</v>
      </c>
      <c r="BF122" s="36">
        <v>1.4896598571428573E-2</v>
      </c>
      <c r="BG122" s="36">
        <v>0.38903401999999998</v>
      </c>
      <c r="BH122" s="36">
        <v>1.924787515</v>
      </c>
      <c r="BI122" s="36">
        <v>0</v>
      </c>
      <c r="BJ122" s="36">
        <v>0</v>
      </c>
      <c r="BK122" s="36">
        <v>0</v>
      </c>
      <c r="BL122" s="36">
        <v>0</v>
      </c>
    </row>
    <row r="123" spans="1:64" s="37" customFormat="1" x14ac:dyDescent="0.2">
      <c r="A123" s="34">
        <v>120</v>
      </c>
      <c r="B123" s="34" t="s">
        <v>3</v>
      </c>
      <c r="C123" s="34" t="s">
        <v>5</v>
      </c>
      <c r="D123" s="41">
        <v>4.257219536</v>
      </c>
      <c r="E123" s="36">
        <v>101</v>
      </c>
      <c r="F123" s="36">
        <v>0</v>
      </c>
      <c r="G123" s="36">
        <v>0</v>
      </c>
      <c r="H123" s="36">
        <v>101</v>
      </c>
      <c r="I123" s="36">
        <v>0</v>
      </c>
      <c r="J123" s="36">
        <v>0</v>
      </c>
      <c r="K123" s="36">
        <v>0</v>
      </c>
      <c r="L123" s="36">
        <v>0</v>
      </c>
      <c r="M123" s="36">
        <v>0</v>
      </c>
      <c r="N123" s="36">
        <v>0</v>
      </c>
      <c r="O123" s="36">
        <v>0</v>
      </c>
      <c r="P123" s="36">
        <v>0</v>
      </c>
      <c r="Q123" s="36">
        <v>0</v>
      </c>
      <c r="R123" s="36">
        <v>0</v>
      </c>
      <c r="S123" s="36">
        <v>0</v>
      </c>
      <c r="T123" s="36">
        <v>0</v>
      </c>
      <c r="U123" s="36">
        <v>0</v>
      </c>
      <c r="V123" s="36">
        <v>0</v>
      </c>
      <c r="W123" s="36">
        <v>0</v>
      </c>
      <c r="X123" s="36">
        <v>0</v>
      </c>
      <c r="Y123" s="36">
        <v>0</v>
      </c>
      <c r="Z123" s="36">
        <v>0</v>
      </c>
      <c r="AA123" s="36">
        <v>0</v>
      </c>
      <c r="AB123" s="36">
        <v>0</v>
      </c>
      <c r="AC123" s="36">
        <v>0</v>
      </c>
      <c r="AD123" s="36">
        <v>0</v>
      </c>
      <c r="AE123" s="36">
        <v>0</v>
      </c>
      <c r="AF123" s="36">
        <v>0</v>
      </c>
      <c r="AG123" s="36">
        <v>0</v>
      </c>
      <c r="AH123" s="36">
        <v>0</v>
      </c>
      <c r="AI123" s="36">
        <v>0</v>
      </c>
      <c r="AJ123" s="36">
        <v>0</v>
      </c>
      <c r="AK123" s="36">
        <v>0</v>
      </c>
      <c r="AL123" s="36">
        <v>0</v>
      </c>
      <c r="AM123" s="36">
        <v>0</v>
      </c>
      <c r="AN123" s="36">
        <v>0</v>
      </c>
      <c r="AO123" s="36">
        <v>0</v>
      </c>
      <c r="AP123" s="36">
        <v>0</v>
      </c>
      <c r="AQ123" s="36">
        <v>0</v>
      </c>
      <c r="AR123" s="36">
        <v>0</v>
      </c>
      <c r="AS123" s="36">
        <v>0</v>
      </c>
      <c r="AT123" s="36">
        <v>0</v>
      </c>
      <c r="AU123" s="36">
        <v>0</v>
      </c>
      <c r="AV123" s="36">
        <v>0</v>
      </c>
      <c r="AW123" s="36">
        <v>0</v>
      </c>
      <c r="AX123" s="36">
        <v>0</v>
      </c>
      <c r="AY123" s="36">
        <v>0</v>
      </c>
      <c r="AZ123" s="36">
        <v>0</v>
      </c>
      <c r="BA123" s="36">
        <v>0</v>
      </c>
      <c r="BB123" s="36">
        <v>0</v>
      </c>
      <c r="BC123" s="36">
        <v>0</v>
      </c>
      <c r="BD123" s="36">
        <v>0</v>
      </c>
      <c r="BE123" s="36">
        <v>0</v>
      </c>
      <c r="BF123" s="36">
        <v>0</v>
      </c>
      <c r="BG123" s="36">
        <v>0</v>
      </c>
      <c r="BH123" s="36">
        <v>0</v>
      </c>
      <c r="BI123" s="36">
        <v>0</v>
      </c>
      <c r="BJ123" s="36">
        <v>0</v>
      </c>
      <c r="BK123" s="36">
        <v>0</v>
      </c>
      <c r="BL123" s="36">
        <v>0</v>
      </c>
    </row>
    <row r="124" spans="1:64" s="37" customFormat="1" x14ac:dyDescent="0.2">
      <c r="A124" s="34">
        <v>121</v>
      </c>
      <c r="B124" s="34" t="s">
        <v>3</v>
      </c>
      <c r="C124" s="34" t="s">
        <v>6</v>
      </c>
      <c r="D124" s="41">
        <v>4.3742834000000004</v>
      </c>
      <c r="E124" s="36">
        <v>3</v>
      </c>
      <c r="F124" s="36">
        <v>0</v>
      </c>
      <c r="G124" s="36">
        <v>0</v>
      </c>
      <c r="H124" s="36">
        <v>3</v>
      </c>
      <c r="I124" s="36">
        <v>0</v>
      </c>
      <c r="J124" s="36">
        <v>0</v>
      </c>
      <c r="K124" s="36">
        <v>0</v>
      </c>
      <c r="L124" s="36">
        <v>0</v>
      </c>
      <c r="M124" s="36">
        <v>0</v>
      </c>
      <c r="N124" s="36">
        <v>0</v>
      </c>
      <c r="O124" s="36">
        <v>0</v>
      </c>
      <c r="P124" s="36">
        <v>0</v>
      </c>
      <c r="Q124" s="36">
        <v>0</v>
      </c>
      <c r="R124" s="36">
        <v>0</v>
      </c>
      <c r="S124" s="36">
        <v>0</v>
      </c>
      <c r="T124" s="36">
        <v>0</v>
      </c>
      <c r="U124" s="36">
        <v>0</v>
      </c>
      <c r="V124" s="36">
        <v>0</v>
      </c>
      <c r="W124" s="36">
        <v>0</v>
      </c>
      <c r="X124" s="36">
        <v>0</v>
      </c>
      <c r="Y124" s="36">
        <v>0</v>
      </c>
      <c r="Z124" s="36">
        <v>0</v>
      </c>
      <c r="AA124" s="36">
        <v>0</v>
      </c>
      <c r="AB124" s="36">
        <v>0</v>
      </c>
      <c r="AC124" s="36">
        <v>0</v>
      </c>
      <c r="AD124" s="36">
        <v>0</v>
      </c>
      <c r="AE124" s="36">
        <v>0</v>
      </c>
      <c r="AF124" s="36">
        <v>0</v>
      </c>
      <c r="AG124" s="36">
        <v>0</v>
      </c>
      <c r="AH124" s="36">
        <v>0</v>
      </c>
      <c r="AI124" s="36">
        <v>0</v>
      </c>
      <c r="AJ124" s="36">
        <v>0</v>
      </c>
      <c r="AK124" s="36">
        <v>0</v>
      </c>
      <c r="AL124" s="36">
        <v>0</v>
      </c>
      <c r="AM124" s="36">
        <v>0</v>
      </c>
      <c r="AN124" s="36">
        <v>0</v>
      </c>
      <c r="AO124" s="36">
        <v>0</v>
      </c>
      <c r="AP124" s="36">
        <v>0</v>
      </c>
      <c r="AQ124" s="36">
        <v>0</v>
      </c>
      <c r="AR124" s="36">
        <v>0</v>
      </c>
      <c r="AS124" s="36">
        <v>0</v>
      </c>
      <c r="AT124" s="36">
        <v>0</v>
      </c>
      <c r="AU124" s="36">
        <v>0</v>
      </c>
      <c r="AV124" s="36">
        <v>0</v>
      </c>
      <c r="AW124" s="36">
        <v>0</v>
      </c>
      <c r="AX124" s="36">
        <v>0</v>
      </c>
      <c r="AY124" s="36">
        <v>0</v>
      </c>
      <c r="AZ124" s="36">
        <v>0</v>
      </c>
      <c r="BA124" s="36">
        <v>0</v>
      </c>
      <c r="BB124" s="36">
        <v>0</v>
      </c>
      <c r="BC124" s="36">
        <v>0</v>
      </c>
      <c r="BD124" s="36">
        <v>0</v>
      </c>
      <c r="BE124" s="36">
        <v>0</v>
      </c>
      <c r="BF124" s="36">
        <v>0</v>
      </c>
      <c r="BG124" s="36">
        <v>0</v>
      </c>
      <c r="BH124" s="36">
        <v>0</v>
      </c>
      <c r="BI124" s="36">
        <v>0</v>
      </c>
      <c r="BJ124" s="36">
        <v>0</v>
      </c>
      <c r="BK124" s="36">
        <v>0</v>
      </c>
      <c r="BL124" s="36">
        <v>0</v>
      </c>
    </row>
    <row r="125" spans="1:64" s="37" customFormat="1" x14ac:dyDescent="0.2">
      <c r="A125" s="34">
        <v>122</v>
      </c>
      <c r="B125" s="34" t="s">
        <v>3</v>
      </c>
      <c r="C125" s="34" t="s">
        <v>7</v>
      </c>
      <c r="D125" s="41">
        <v>4.4268770110000002</v>
      </c>
      <c r="E125" s="36">
        <v>0</v>
      </c>
      <c r="F125" s="36" t="s">
        <v>340</v>
      </c>
      <c r="G125" s="36" t="s">
        <v>340</v>
      </c>
      <c r="H125" s="36" t="s">
        <v>340</v>
      </c>
      <c r="I125" s="36">
        <v>0</v>
      </c>
      <c r="J125" s="36">
        <v>0</v>
      </c>
      <c r="K125" s="36">
        <v>0</v>
      </c>
      <c r="L125" s="36">
        <v>0</v>
      </c>
      <c r="M125" s="36">
        <v>0</v>
      </c>
      <c r="N125" s="36">
        <v>0</v>
      </c>
      <c r="O125" s="36">
        <v>0</v>
      </c>
      <c r="P125" s="36">
        <v>0</v>
      </c>
      <c r="Q125" s="36">
        <v>0</v>
      </c>
      <c r="R125" s="36">
        <v>0</v>
      </c>
      <c r="S125" s="36">
        <v>0</v>
      </c>
      <c r="T125" s="36">
        <v>0</v>
      </c>
      <c r="U125" s="36" t="s">
        <v>340</v>
      </c>
      <c r="V125" s="36" t="s">
        <v>340</v>
      </c>
      <c r="W125" s="36">
        <v>0</v>
      </c>
      <c r="X125" s="36">
        <v>0</v>
      </c>
      <c r="Y125" s="36">
        <v>0</v>
      </c>
      <c r="Z125" s="36">
        <v>0</v>
      </c>
      <c r="AA125" s="36">
        <v>0</v>
      </c>
      <c r="AB125" s="36">
        <v>0</v>
      </c>
      <c r="AC125" s="36">
        <v>0</v>
      </c>
      <c r="AD125" s="36">
        <v>0</v>
      </c>
      <c r="AE125" s="36">
        <v>0</v>
      </c>
      <c r="AF125" s="36">
        <v>0</v>
      </c>
      <c r="AG125" s="36" t="s">
        <v>340</v>
      </c>
      <c r="AH125" s="36" t="s">
        <v>340</v>
      </c>
      <c r="AI125" s="36" t="s">
        <v>340</v>
      </c>
      <c r="AJ125" s="36">
        <v>0</v>
      </c>
      <c r="AK125" s="36">
        <v>0</v>
      </c>
      <c r="AL125" s="36">
        <v>0</v>
      </c>
      <c r="AM125" s="36">
        <v>0</v>
      </c>
      <c r="AN125" s="36">
        <v>0</v>
      </c>
      <c r="AO125" s="36">
        <v>0</v>
      </c>
      <c r="AP125" s="36">
        <v>0</v>
      </c>
      <c r="AQ125" s="36">
        <v>0</v>
      </c>
      <c r="AR125" s="36">
        <v>0</v>
      </c>
      <c r="AS125" s="36">
        <v>0</v>
      </c>
      <c r="AT125" s="36">
        <v>0</v>
      </c>
      <c r="AU125" s="36">
        <v>0</v>
      </c>
      <c r="AV125" s="36">
        <v>0</v>
      </c>
      <c r="AW125" s="36">
        <v>0</v>
      </c>
      <c r="AX125" s="36">
        <v>0</v>
      </c>
      <c r="AY125" s="36">
        <v>0</v>
      </c>
      <c r="AZ125" s="36">
        <v>0</v>
      </c>
      <c r="BA125" s="36">
        <v>0</v>
      </c>
      <c r="BB125" s="36">
        <v>0</v>
      </c>
      <c r="BC125" s="36">
        <v>0</v>
      </c>
      <c r="BD125" s="36">
        <v>0</v>
      </c>
      <c r="BE125" s="36">
        <v>0</v>
      </c>
      <c r="BF125" s="36">
        <v>0</v>
      </c>
      <c r="BG125" s="36">
        <v>0</v>
      </c>
      <c r="BH125" s="36">
        <v>0</v>
      </c>
      <c r="BI125" s="36">
        <v>0</v>
      </c>
      <c r="BJ125" s="36">
        <v>0</v>
      </c>
      <c r="BK125" s="36">
        <v>0</v>
      </c>
      <c r="BL125" s="36">
        <v>0</v>
      </c>
    </row>
    <row r="126" spans="1:64" s="37" customFormat="1" x14ac:dyDescent="0.2">
      <c r="A126" s="34">
        <v>123</v>
      </c>
      <c r="B126" s="34" t="s">
        <v>3</v>
      </c>
      <c r="C126" s="34" t="s">
        <v>8</v>
      </c>
      <c r="D126" s="41">
        <v>3.9679147549999998</v>
      </c>
      <c r="E126" s="36">
        <v>1</v>
      </c>
      <c r="F126" s="36">
        <v>0</v>
      </c>
      <c r="G126" s="36">
        <v>0</v>
      </c>
      <c r="H126" s="36">
        <v>1</v>
      </c>
      <c r="I126" s="36">
        <v>0</v>
      </c>
      <c r="J126" s="36">
        <v>0</v>
      </c>
      <c r="K126" s="36">
        <v>0</v>
      </c>
      <c r="L126" s="36">
        <v>0</v>
      </c>
      <c r="M126" s="36">
        <v>0</v>
      </c>
      <c r="N126" s="36">
        <v>0</v>
      </c>
      <c r="O126" s="36">
        <v>0</v>
      </c>
      <c r="P126" s="36">
        <v>0</v>
      </c>
      <c r="Q126" s="36">
        <v>0</v>
      </c>
      <c r="R126" s="36">
        <v>0</v>
      </c>
      <c r="S126" s="36">
        <v>0</v>
      </c>
      <c r="T126" s="36">
        <v>0</v>
      </c>
      <c r="U126" s="36">
        <v>0</v>
      </c>
      <c r="V126" s="36">
        <v>0</v>
      </c>
      <c r="W126" s="36">
        <v>0</v>
      </c>
      <c r="X126" s="36">
        <v>0</v>
      </c>
      <c r="Y126" s="36">
        <v>0</v>
      </c>
      <c r="Z126" s="36">
        <v>0</v>
      </c>
      <c r="AA126" s="36">
        <v>0</v>
      </c>
      <c r="AB126" s="36">
        <v>0</v>
      </c>
      <c r="AC126" s="36">
        <v>0</v>
      </c>
      <c r="AD126" s="36">
        <v>0</v>
      </c>
      <c r="AE126" s="36">
        <v>0</v>
      </c>
      <c r="AF126" s="36">
        <v>0</v>
      </c>
      <c r="AG126" s="36">
        <v>0</v>
      </c>
      <c r="AH126" s="36">
        <v>0</v>
      </c>
      <c r="AI126" s="36">
        <v>0</v>
      </c>
      <c r="AJ126" s="36">
        <v>0</v>
      </c>
      <c r="AK126" s="36">
        <v>0</v>
      </c>
      <c r="AL126" s="36">
        <v>0</v>
      </c>
      <c r="AM126" s="36">
        <v>0</v>
      </c>
      <c r="AN126" s="36">
        <v>0</v>
      </c>
      <c r="AO126" s="36">
        <v>0</v>
      </c>
      <c r="AP126" s="36">
        <v>0</v>
      </c>
      <c r="AQ126" s="36">
        <v>0</v>
      </c>
      <c r="AR126" s="36">
        <v>0</v>
      </c>
      <c r="AS126" s="36">
        <v>0</v>
      </c>
      <c r="AT126" s="36">
        <v>0</v>
      </c>
      <c r="AU126" s="36">
        <v>0</v>
      </c>
      <c r="AV126" s="36">
        <v>0</v>
      </c>
      <c r="AW126" s="36">
        <v>0</v>
      </c>
      <c r="AX126" s="36">
        <v>0</v>
      </c>
      <c r="AY126" s="36">
        <v>0</v>
      </c>
      <c r="AZ126" s="36">
        <v>0</v>
      </c>
      <c r="BA126" s="36">
        <v>0</v>
      </c>
      <c r="BB126" s="36">
        <v>0</v>
      </c>
      <c r="BC126" s="36">
        <v>0</v>
      </c>
      <c r="BD126" s="36">
        <v>0</v>
      </c>
      <c r="BE126" s="36">
        <v>0</v>
      </c>
      <c r="BF126" s="36">
        <v>0</v>
      </c>
      <c r="BG126" s="36">
        <v>0</v>
      </c>
      <c r="BH126" s="36">
        <v>0</v>
      </c>
      <c r="BI126" s="36">
        <v>0</v>
      </c>
      <c r="BJ126" s="36">
        <v>0</v>
      </c>
      <c r="BK126" s="36">
        <v>0</v>
      </c>
      <c r="BL126" s="36">
        <v>0</v>
      </c>
    </row>
    <row r="127" spans="1:64" s="37" customFormat="1" x14ac:dyDescent="0.2">
      <c r="A127" s="34">
        <v>124</v>
      </c>
      <c r="B127" s="34" t="s">
        <v>3</v>
      </c>
      <c r="C127" s="34" t="s">
        <v>9</v>
      </c>
      <c r="D127" s="41">
        <v>4.5549674519999996</v>
      </c>
      <c r="E127" s="36">
        <v>2</v>
      </c>
      <c r="F127" s="36">
        <v>0</v>
      </c>
      <c r="G127" s="36">
        <v>0</v>
      </c>
      <c r="H127" s="36">
        <v>2</v>
      </c>
      <c r="I127" s="36">
        <v>0</v>
      </c>
      <c r="J127" s="36">
        <v>0</v>
      </c>
      <c r="K127" s="36">
        <v>0</v>
      </c>
      <c r="L127" s="36">
        <v>0</v>
      </c>
      <c r="M127" s="36">
        <v>0</v>
      </c>
      <c r="N127" s="36">
        <v>0</v>
      </c>
      <c r="O127" s="36">
        <v>0</v>
      </c>
      <c r="P127" s="36">
        <v>0</v>
      </c>
      <c r="Q127" s="36">
        <v>0</v>
      </c>
      <c r="R127" s="36">
        <v>0</v>
      </c>
      <c r="S127" s="36">
        <v>0</v>
      </c>
      <c r="T127" s="36">
        <v>0</v>
      </c>
      <c r="U127" s="36">
        <v>0</v>
      </c>
      <c r="V127" s="36">
        <v>0</v>
      </c>
      <c r="W127" s="36">
        <v>0</v>
      </c>
      <c r="X127" s="36">
        <v>0</v>
      </c>
      <c r="Y127" s="36">
        <v>0</v>
      </c>
      <c r="Z127" s="36">
        <v>0</v>
      </c>
      <c r="AA127" s="36">
        <v>0</v>
      </c>
      <c r="AB127" s="36">
        <v>0</v>
      </c>
      <c r="AC127" s="36">
        <v>0</v>
      </c>
      <c r="AD127" s="36">
        <v>0</v>
      </c>
      <c r="AE127" s="36">
        <v>0</v>
      </c>
      <c r="AF127" s="36">
        <v>0</v>
      </c>
      <c r="AG127" s="36">
        <v>0</v>
      </c>
      <c r="AH127" s="36">
        <v>0</v>
      </c>
      <c r="AI127" s="36">
        <v>0</v>
      </c>
      <c r="AJ127" s="36">
        <v>0</v>
      </c>
      <c r="AK127" s="36">
        <v>0</v>
      </c>
      <c r="AL127" s="36">
        <v>0</v>
      </c>
      <c r="AM127" s="36">
        <v>0</v>
      </c>
      <c r="AN127" s="36">
        <v>0</v>
      </c>
      <c r="AO127" s="36">
        <v>0</v>
      </c>
      <c r="AP127" s="36">
        <v>0</v>
      </c>
      <c r="AQ127" s="36">
        <v>0</v>
      </c>
      <c r="AR127" s="36">
        <v>0</v>
      </c>
      <c r="AS127" s="36">
        <v>0</v>
      </c>
      <c r="AT127" s="36">
        <v>0</v>
      </c>
      <c r="AU127" s="36">
        <v>0</v>
      </c>
      <c r="AV127" s="36">
        <v>0</v>
      </c>
      <c r="AW127" s="36">
        <v>0</v>
      </c>
      <c r="AX127" s="36">
        <v>0</v>
      </c>
      <c r="AY127" s="36">
        <v>0</v>
      </c>
      <c r="AZ127" s="36">
        <v>0</v>
      </c>
      <c r="BA127" s="36">
        <v>0</v>
      </c>
      <c r="BB127" s="36">
        <v>0</v>
      </c>
      <c r="BC127" s="36">
        <v>0</v>
      </c>
      <c r="BD127" s="36">
        <v>0</v>
      </c>
      <c r="BE127" s="36">
        <v>0</v>
      </c>
      <c r="BF127" s="36">
        <v>0</v>
      </c>
      <c r="BG127" s="36">
        <v>0.111728406</v>
      </c>
      <c r="BH127" s="36">
        <v>0.334668462</v>
      </c>
      <c r="BI127" s="36">
        <v>0</v>
      </c>
      <c r="BJ127" s="36">
        <v>0</v>
      </c>
      <c r="BK127" s="36">
        <v>0</v>
      </c>
      <c r="BL127" s="36">
        <v>0</v>
      </c>
    </row>
    <row r="128" spans="1:64" s="37" customFormat="1" x14ac:dyDescent="0.2">
      <c r="A128" s="34">
        <v>125</v>
      </c>
      <c r="B128" s="34" t="s">
        <v>3</v>
      </c>
      <c r="C128" s="34" t="s">
        <v>10</v>
      </c>
      <c r="D128" s="41">
        <v>4.4500871850000001</v>
      </c>
      <c r="E128" s="36">
        <v>7</v>
      </c>
      <c r="F128" s="36">
        <v>0</v>
      </c>
      <c r="G128" s="36">
        <v>0</v>
      </c>
      <c r="H128" s="36">
        <v>7</v>
      </c>
      <c r="I128" s="36">
        <v>0</v>
      </c>
      <c r="J128" s="36">
        <v>0</v>
      </c>
      <c r="K128" s="36">
        <v>0</v>
      </c>
      <c r="L128" s="36">
        <v>0</v>
      </c>
      <c r="M128" s="36">
        <v>0</v>
      </c>
      <c r="N128" s="36">
        <v>0</v>
      </c>
      <c r="O128" s="36">
        <v>0</v>
      </c>
      <c r="P128" s="36">
        <v>0</v>
      </c>
      <c r="Q128" s="36">
        <v>0</v>
      </c>
      <c r="R128" s="36">
        <v>0</v>
      </c>
      <c r="S128" s="36">
        <v>0</v>
      </c>
      <c r="T128" s="36">
        <v>0</v>
      </c>
      <c r="U128" s="36">
        <v>0</v>
      </c>
      <c r="V128" s="36">
        <v>0</v>
      </c>
      <c r="W128" s="36">
        <v>0</v>
      </c>
      <c r="X128" s="36">
        <v>0</v>
      </c>
      <c r="Y128" s="36">
        <v>0</v>
      </c>
      <c r="Z128" s="36">
        <v>0</v>
      </c>
      <c r="AA128" s="36">
        <v>0</v>
      </c>
      <c r="AB128" s="36">
        <v>0</v>
      </c>
      <c r="AC128" s="36">
        <v>0</v>
      </c>
      <c r="AD128" s="36">
        <v>0</v>
      </c>
      <c r="AE128" s="36">
        <v>0</v>
      </c>
      <c r="AF128" s="36">
        <v>0</v>
      </c>
      <c r="AG128" s="36">
        <v>0</v>
      </c>
      <c r="AH128" s="36">
        <v>0</v>
      </c>
      <c r="AI128" s="36">
        <v>0</v>
      </c>
      <c r="AJ128" s="36">
        <v>0</v>
      </c>
      <c r="AK128" s="36">
        <v>0</v>
      </c>
      <c r="AL128" s="36">
        <v>0</v>
      </c>
      <c r="AM128" s="36">
        <v>0</v>
      </c>
      <c r="AN128" s="36">
        <v>0</v>
      </c>
      <c r="AO128" s="36">
        <v>0</v>
      </c>
      <c r="AP128" s="36">
        <v>0</v>
      </c>
      <c r="AQ128" s="36">
        <v>0</v>
      </c>
      <c r="AR128" s="36">
        <v>0</v>
      </c>
      <c r="AS128" s="36">
        <v>0</v>
      </c>
      <c r="AT128" s="36">
        <v>0</v>
      </c>
      <c r="AU128" s="36">
        <v>0</v>
      </c>
      <c r="AV128" s="36">
        <v>0</v>
      </c>
      <c r="AW128" s="36">
        <v>0</v>
      </c>
      <c r="AX128" s="36">
        <v>0</v>
      </c>
      <c r="AY128" s="36">
        <v>0</v>
      </c>
      <c r="AZ128" s="36">
        <v>0</v>
      </c>
      <c r="BA128" s="36">
        <v>0</v>
      </c>
      <c r="BB128" s="36">
        <v>0</v>
      </c>
      <c r="BC128" s="36">
        <v>0</v>
      </c>
      <c r="BD128" s="36">
        <v>0</v>
      </c>
      <c r="BE128" s="36">
        <v>0</v>
      </c>
      <c r="BF128" s="36">
        <v>0</v>
      </c>
      <c r="BG128" s="36">
        <v>0</v>
      </c>
      <c r="BH128" s="36">
        <v>0</v>
      </c>
      <c r="BI128" s="36">
        <v>0</v>
      </c>
      <c r="BJ128" s="36">
        <v>0</v>
      </c>
      <c r="BK128" s="36">
        <v>0</v>
      </c>
      <c r="BL128" s="36">
        <v>0</v>
      </c>
    </row>
    <row r="129" spans="1:64" s="37" customFormat="1" x14ac:dyDescent="0.2">
      <c r="A129" s="34">
        <v>126</v>
      </c>
      <c r="B129" s="34" t="s">
        <v>3</v>
      </c>
      <c r="C129" s="34" t="s">
        <v>11</v>
      </c>
      <c r="D129" s="41">
        <v>3.9303843610000002</v>
      </c>
      <c r="E129" s="36">
        <v>162</v>
      </c>
      <c r="F129" s="36">
        <v>0</v>
      </c>
      <c r="G129" s="36">
        <v>0</v>
      </c>
      <c r="H129" s="36">
        <v>162</v>
      </c>
      <c r="I129" s="36">
        <v>0</v>
      </c>
      <c r="J129" s="36">
        <v>0</v>
      </c>
      <c r="K129" s="36">
        <v>0</v>
      </c>
      <c r="L129" s="36">
        <v>0</v>
      </c>
      <c r="M129" s="36">
        <v>0</v>
      </c>
      <c r="N129" s="36">
        <v>0</v>
      </c>
      <c r="O129" s="36">
        <v>0</v>
      </c>
      <c r="P129" s="36">
        <v>0</v>
      </c>
      <c r="Q129" s="36">
        <v>0</v>
      </c>
      <c r="R129" s="36">
        <v>0</v>
      </c>
      <c r="S129" s="36">
        <v>0</v>
      </c>
      <c r="T129" s="36">
        <v>0</v>
      </c>
      <c r="U129" s="36">
        <v>0</v>
      </c>
      <c r="V129" s="36">
        <v>0</v>
      </c>
      <c r="W129" s="36">
        <v>0</v>
      </c>
      <c r="X129" s="36">
        <v>0</v>
      </c>
      <c r="Y129" s="36">
        <v>0</v>
      </c>
      <c r="Z129" s="36">
        <v>0</v>
      </c>
      <c r="AA129" s="36">
        <v>0</v>
      </c>
      <c r="AB129" s="36">
        <v>0</v>
      </c>
      <c r="AC129" s="36">
        <v>0</v>
      </c>
      <c r="AD129" s="36">
        <v>0</v>
      </c>
      <c r="AE129" s="36">
        <v>0</v>
      </c>
      <c r="AF129" s="36">
        <v>0</v>
      </c>
      <c r="AG129" s="36">
        <v>0</v>
      </c>
      <c r="AH129" s="36">
        <v>0</v>
      </c>
      <c r="AI129" s="36">
        <v>0</v>
      </c>
      <c r="AJ129" s="36">
        <v>0</v>
      </c>
      <c r="AK129" s="36">
        <v>0</v>
      </c>
      <c r="AL129" s="36">
        <v>0</v>
      </c>
      <c r="AM129" s="36">
        <v>0</v>
      </c>
      <c r="AN129" s="36">
        <v>0</v>
      </c>
      <c r="AO129" s="36">
        <v>0</v>
      </c>
      <c r="AP129" s="36">
        <v>0</v>
      </c>
      <c r="AQ129" s="36">
        <v>0</v>
      </c>
      <c r="AR129" s="36">
        <v>0</v>
      </c>
      <c r="AS129" s="36">
        <v>0</v>
      </c>
      <c r="AT129" s="36">
        <v>0</v>
      </c>
      <c r="AU129" s="36">
        <v>0</v>
      </c>
      <c r="AV129" s="36">
        <v>0</v>
      </c>
      <c r="AW129" s="36">
        <v>0</v>
      </c>
      <c r="AX129" s="36">
        <v>0</v>
      </c>
      <c r="AY129" s="36">
        <v>0</v>
      </c>
      <c r="AZ129" s="36">
        <v>0</v>
      </c>
      <c r="BA129" s="36">
        <v>0</v>
      </c>
      <c r="BB129" s="36">
        <v>0</v>
      </c>
      <c r="BC129" s="36">
        <v>0</v>
      </c>
      <c r="BD129" s="36">
        <v>0</v>
      </c>
      <c r="BE129" s="36">
        <v>0</v>
      </c>
      <c r="BF129" s="36">
        <v>0</v>
      </c>
      <c r="BG129" s="36">
        <v>0</v>
      </c>
      <c r="BH129" s="36">
        <v>0</v>
      </c>
      <c r="BI129" s="36">
        <v>0</v>
      </c>
      <c r="BJ129" s="36">
        <v>0</v>
      </c>
      <c r="BK129" s="36">
        <v>0</v>
      </c>
      <c r="BL129" s="36">
        <v>0</v>
      </c>
    </row>
    <row r="130" spans="1:64" s="37" customFormat="1" x14ac:dyDescent="0.2">
      <c r="A130" s="34">
        <v>127</v>
      </c>
      <c r="B130" s="34" t="s">
        <v>3</v>
      </c>
      <c r="C130" s="34" t="s">
        <v>12</v>
      </c>
      <c r="D130" s="41">
        <v>4.1124252480000001</v>
      </c>
      <c r="E130" s="36">
        <v>24</v>
      </c>
      <c r="F130" s="36">
        <v>0</v>
      </c>
      <c r="G130" s="36">
        <v>0</v>
      </c>
      <c r="H130" s="36">
        <v>24</v>
      </c>
      <c r="I130" s="36">
        <v>0</v>
      </c>
      <c r="J130" s="36">
        <v>0</v>
      </c>
      <c r="K130" s="36">
        <v>0</v>
      </c>
      <c r="L130" s="36">
        <v>0</v>
      </c>
      <c r="M130" s="36">
        <v>0</v>
      </c>
      <c r="N130" s="36">
        <v>0</v>
      </c>
      <c r="O130" s="36">
        <v>0</v>
      </c>
      <c r="P130" s="36">
        <v>0</v>
      </c>
      <c r="Q130" s="36">
        <v>0</v>
      </c>
      <c r="R130" s="36">
        <v>0</v>
      </c>
      <c r="S130" s="36">
        <v>0</v>
      </c>
      <c r="T130" s="36">
        <v>0</v>
      </c>
      <c r="U130" s="36">
        <v>0</v>
      </c>
      <c r="V130" s="36">
        <v>0</v>
      </c>
      <c r="W130" s="36">
        <v>0</v>
      </c>
      <c r="X130" s="36">
        <v>0</v>
      </c>
      <c r="Y130" s="36">
        <v>0</v>
      </c>
      <c r="Z130" s="36">
        <v>0</v>
      </c>
      <c r="AA130" s="36">
        <v>0</v>
      </c>
      <c r="AB130" s="36">
        <v>0</v>
      </c>
      <c r="AC130" s="36">
        <v>0</v>
      </c>
      <c r="AD130" s="36">
        <v>0</v>
      </c>
      <c r="AE130" s="36">
        <v>0</v>
      </c>
      <c r="AF130" s="36">
        <v>0</v>
      </c>
      <c r="AG130" s="36">
        <v>0</v>
      </c>
      <c r="AH130" s="36">
        <v>0</v>
      </c>
      <c r="AI130" s="36">
        <v>0</v>
      </c>
      <c r="AJ130" s="36">
        <v>0</v>
      </c>
      <c r="AK130" s="36">
        <v>0</v>
      </c>
      <c r="AL130" s="36">
        <v>0</v>
      </c>
      <c r="AM130" s="36">
        <v>0</v>
      </c>
      <c r="AN130" s="36">
        <v>0</v>
      </c>
      <c r="AO130" s="36">
        <v>0</v>
      </c>
      <c r="AP130" s="36">
        <v>0</v>
      </c>
      <c r="AQ130" s="36">
        <v>0</v>
      </c>
      <c r="AR130" s="36">
        <v>0</v>
      </c>
      <c r="AS130" s="36">
        <v>0</v>
      </c>
      <c r="AT130" s="36">
        <v>0</v>
      </c>
      <c r="AU130" s="36">
        <v>0</v>
      </c>
      <c r="AV130" s="36">
        <v>0</v>
      </c>
      <c r="AW130" s="36">
        <v>0</v>
      </c>
      <c r="AX130" s="36">
        <v>0</v>
      </c>
      <c r="AY130" s="36">
        <v>0</v>
      </c>
      <c r="AZ130" s="36">
        <v>0</v>
      </c>
      <c r="BA130" s="36">
        <v>0</v>
      </c>
      <c r="BB130" s="36">
        <v>0</v>
      </c>
      <c r="BC130" s="36">
        <v>0</v>
      </c>
      <c r="BD130" s="36">
        <v>0</v>
      </c>
      <c r="BE130" s="36">
        <v>0</v>
      </c>
      <c r="BF130" s="36">
        <v>0</v>
      </c>
      <c r="BG130" s="36">
        <v>0</v>
      </c>
      <c r="BH130" s="36">
        <v>0</v>
      </c>
      <c r="BI130" s="36">
        <v>0</v>
      </c>
      <c r="BJ130" s="36">
        <v>0</v>
      </c>
      <c r="BK130" s="36">
        <v>0</v>
      </c>
      <c r="BL130" s="36">
        <v>0</v>
      </c>
    </row>
    <row r="131" spans="1:64" s="37" customFormat="1" x14ac:dyDescent="0.2">
      <c r="A131" s="34">
        <v>128</v>
      </c>
      <c r="B131" s="34" t="s">
        <v>3</v>
      </c>
      <c r="C131" s="34" t="s">
        <v>13</v>
      </c>
      <c r="D131" s="41">
        <v>4.419877219</v>
      </c>
      <c r="E131" s="36">
        <v>22</v>
      </c>
      <c r="F131" s="36">
        <v>0</v>
      </c>
      <c r="G131" s="36">
        <v>0</v>
      </c>
      <c r="H131" s="36">
        <v>22</v>
      </c>
      <c r="I131" s="36">
        <v>0</v>
      </c>
      <c r="J131" s="36">
        <v>0</v>
      </c>
      <c r="K131" s="36">
        <v>0</v>
      </c>
      <c r="L131" s="36">
        <v>0</v>
      </c>
      <c r="M131" s="36">
        <v>0</v>
      </c>
      <c r="N131" s="36">
        <v>0</v>
      </c>
      <c r="O131" s="36">
        <v>0</v>
      </c>
      <c r="P131" s="36">
        <v>0</v>
      </c>
      <c r="Q131" s="36">
        <v>0</v>
      </c>
      <c r="R131" s="36">
        <v>0</v>
      </c>
      <c r="S131" s="36">
        <v>0</v>
      </c>
      <c r="T131" s="36">
        <v>0</v>
      </c>
      <c r="U131" s="36">
        <v>0</v>
      </c>
      <c r="V131" s="36">
        <v>0</v>
      </c>
      <c r="W131" s="36">
        <v>0</v>
      </c>
      <c r="X131" s="36">
        <v>0</v>
      </c>
      <c r="Y131" s="36">
        <v>0</v>
      </c>
      <c r="Z131" s="36">
        <v>0</v>
      </c>
      <c r="AA131" s="36">
        <v>0</v>
      </c>
      <c r="AB131" s="36">
        <v>0</v>
      </c>
      <c r="AC131" s="36">
        <v>0</v>
      </c>
      <c r="AD131" s="36">
        <v>0</v>
      </c>
      <c r="AE131" s="36">
        <v>0</v>
      </c>
      <c r="AF131" s="36">
        <v>0</v>
      </c>
      <c r="AG131" s="36">
        <v>0</v>
      </c>
      <c r="AH131" s="36">
        <v>0</v>
      </c>
      <c r="AI131" s="36">
        <v>0</v>
      </c>
      <c r="AJ131" s="36">
        <v>0</v>
      </c>
      <c r="AK131" s="36">
        <v>0</v>
      </c>
      <c r="AL131" s="36">
        <v>0</v>
      </c>
      <c r="AM131" s="36">
        <v>0</v>
      </c>
      <c r="AN131" s="36">
        <v>0</v>
      </c>
      <c r="AO131" s="36">
        <v>0</v>
      </c>
      <c r="AP131" s="36">
        <v>0</v>
      </c>
      <c r="AQ131" s="36">
        <v>0</v>
      </c>
      <c r="AR131" s="36">
        <v>0</v>
      </c>
      <c r="AS131" s="36">
        <v>0</v>
      </c>
      <c r="AT131" s="36">
        <v>0</v>
      </c>
      <c r="AU131" s="36">
        <v>0</v>
      </c>
      <c r="AV131" s="36">
        <v>0</v>
      </c>
      <c r="AW131" s="36">
        <v>0</v>
      </c>
      <c r="AX131" s="36">
        <v>0</v>
      </c>
      <c r="AY131" s="36">
        <v>0</v>
      </c>
      <c r="AZ131" s="36">
        <v>0</v>
      </c>
      <c r="BA131" s="36">
        <v>0</v>
      </c>
      <c r="BB131" s="36">
        <v>0</v>
      </c>
      <c r="BC131" s="36">
        <v>0</v>
      </c>
      <c r="BD131" s="36">
        <v>0</v>
      </c>
      <c r="BE131" s="36">
        <v>0</v>
      </c>
      <c r="BF131" s="36">
        <v>0</v>
      </c>
      <c r="BG131" s="36">
        <v>0</v>
      </c>
      <c r="BH131" s="36">
        <v>0</v>
      </c>
      <c r="BI131" s="36">
        <v>0</v>
      </c>
      <c r="BJ131" s="36">
        <v>0</v>
      </c>
      <c r="BK131" s="36">
        <v>0</v>
      </c>
      <c r="BL131" s="36">
        <v>0</v>
      </c>
    </row>
    <row r="132" spans="1:64" s="37" customFormat="1" x14ac:dyDescent="0.2">
      <c r="A132" s="34">
        <v>129</v>
      </c>
      <c r="B132" s="34" t="s">
        <v>3</v>
      </c>
      <c r="C132" s="34" t="s">
        <v>4</v>
      </c>
      <c r="D132" s="41">
        <v>4.5319563299999999</v>
      </c>
      <c r="E132" s="36">
        <v>7</v>
      </c>
      <c r="F132" s="36">
        <v>0</v>
      </c>
      <c r="G132" s="36">
        <v>0</v>
      </c>
      <c r="H132" s="36">
        <v>7</v>
      </c>
      <c r="I132" s="36">
        <v>0</v>
      </c>
      <c r="J132" s="36">
        <v>0</v>
      </c>
      <c r="K132" s="36">
        <v>0</v>
      </c>
      <c r="L132" s="36">
        <v>0</v>
      </c>
      <c r="M132" s="36">
        <v>0</v>
      </c>
      <c r="N132" s="36">
        <v>0</v>
      </c>
      <c r="O132" s="36">
        <v>0</v>
      </c>
      <c r="P132" s="36">
        <v>0</v>
      </c>
      <c r="Q132" s="36">
        <v>0</v>
      </c>
      <c r="R132" s="36">
        <v>0</v>
      </c>
      <c r="S132" s="36">
        <v>0</v>
      </c>
      <c r="T132" s="36">
        <v>0</v>
      </c>
      <c r="U132" s="36">
        <v>0</v>
      </c>
      <c r="V132" s="36">
        <v>0</v>
      </c>
      <c r="W132" s="36">
        <v>0</v>
      </c>
      <c r="X132" s="36">
        <v>0</v>
      </c>
      <c r="Y132" s="36">
        <v>0</v>
      </c>
      <c r="Z132" s="36">
        <v>0</v>
      </c>
      <c r="AA132" s="36">
        <v>0</v>
      </c>
      <c r="AB132" s="36">
        <v>0</v>
      </c>
      <c r="AC132" s="36">
        <v>0</v>
      </c>
      <c r="AD132" s="36">
        <v>0</v>
      </c>
      <c r="AE132" s="36">
        <v>0</v>
      </c>
      <c r="AF132" s="36">
        <v>0</v>
      </c>
      <c r="AG132" s="36">
        <v>0</v>
      </c>
      <c r="AH132" s="36">
        <v>0</v>
      </c>
      <c r="AI132" s="36">
        <v>0</v>
      </c>
      <c r="AJ132" s="36">
        <v>0</v>
      </c>
      <c r="AK132" s="36">
        <v>0</v>
      </c>
      <c r="AL132" s="36">
        <v>0</v>
      </c>
      <c r="AM132" s="36">
        <v>0</v>
      </c>
      <c r="AN132" s="36">
        <v>0</v>
      </c>
      <c r="AO132" s="36">
        <v>0</v>
      </c>
      <c r="AP132" s="36">
        <v>0</v>
      </c>
      <c r="AQ132" s="36">
        <v>0</v>
      </c>
      <c r="AR132" s="36">
        <v>0</v>
      </c>
      <c r="AS132" s="36">
        <v>0</v>
      </c>
      <c r="AT132" s="36">
        <v>0</v>
      </c>
      <c r="AU132" s="36">
        <v>0</v>
      </c>
      <c r="AV132" s="36">
        <v>0</v>
      </c>
      <c r="AW132" s="36">
        <v>0</v>
      </c>
      <c r="AX132" s="36">
        <v>0</v>
      </c>
      <c r="AY132" s="36">
        <v>0</v>
      </c>
      <c r="AZ132" s="36">
        <v>0</v>
      </c>
      <c r="BA132" s="36">
        <v>0</v>
      </c>
      <c r="BB132" s="36">
        <v>0</v>
      </c>
      <c r="BC132" s="36">
        <v>0</v>
      </c>
      <c r="BD132" s="36">
        <v>0</v>
      </c>
      <c r="BE132" s="36">
        <v>0</v>
      </c>
      <c r="BF132" s="36">
        <v>0</v>
      </c>
      <c r="BG132" s="36">
        <v>1.68855E-3</v>
      </c>
      <c r="BH132" s="36">
        <v>0.110737422</v>
      </c>
      <c r="BI132" s="36">
        <v>0</v>
      </c>
      <c r="BJ132" s="36">
        <v>0</v>
      </c>
      <c r="BK132" s="36">
        <v>0</v>
      </c>
      <c r="BL132" s="36">
        <v>0</v>
      </c>
    </row>
    <row r="133" spans="1:64" s="37" customFormat="1" x14ac:dyDescent="0.2">
      <c r="A133" s="34">
        <v>130</v>
      </c>
      <c r="B133" s="34" t="s">
        <v>14</v>
      </c>
      <c r="C133" s="34" t="s">
        <v>15</v>
      </c>
      <c r="D133" s="41">
        <v>4.4883297359999998</v>
      </c>
      <c r="E133" s="36">
        <v>88</v>
      </c>
      <c r="F133" s="36">
        <v>0</v>
      </c>
      <c r="G133" s="36">
        <v>0</v>
      </c>
      <c r="H133" s="36">
        <v>88</v>
      </c>
      <c r="I133" s="36">
        <v>0</v>
      </c>
      <c r="J133" s="36">
        <v>0</v>
      </c>
      <c r="K133" s="36">
        <v>0</v>
      </c>
      <c r="L133" s="36">
        <v>0</v>
      </c>
      <c r="M133" s="36">
        <v>0</v>
      </c>
      <c r="N133" s="36">
        <v>0</v>
      </c>
      <c r="O133" s="36">
        <v>0</v>
      </c>
      <c r="P133" s="36">
        <v>0</v>
      </c>
      <c r="Q133" s="36">
        <v>0</v>
      </c>
      <c r="R133" s="36">
        <v>0</v>
      </c>
      <c r="S133" s="36">
        <v>0</v>
      </c>
      <c r="T133" s="36">
        <v>0</v>
      </c>
      <c r="U133" s="36">
        <v>0</v>
      </c>
      <c r="V133" s="36">
        <v>0</v>
      </c>
      <c r="W133" s="36">
        <v>0</v>
      </c>
      <c r="X133" s="36">
        <v>0</v>
      </c>
      <c r="Y133" s="36">
        <v>0</v>
      </c>
      <c r="Z133" s="36">
        <v>0</v>
      </c>
      <c r="AA133" s="36">
        <v>0</v>
      </c>
      <c r="AB133" s="36">
        <v>0</v>
      </c>
      <c r="AC133" s="36">
        <v>0</v>
      </c>
      <c r="AD133" s="36">
        <v>0</v>
      </c>
      <c r="AE133" s="36">
        <v>0</v>
      </c>
      <c r="AF133" s="36">
        <v>0</v>
      </c>
      <c r="AG133" s="36">
        <v>0</v>
      </c>
      <c r="AH133" s="36">
        <v>0</v>
      </c>
      <c r="AI133" s="36">
        <v>0</v>
      </c>
      <c r="AJ133" s="36">
        <v>0</v>
      </c>
      <c r="AK133" s="36">
        <v>0</v>
      </c>
      <c r="AL133" s="36">
        <v>0</v>
      </c>
      <c r="AM133" s="36">
        <v>0</v>
      </c>
      <c r="AN133" s="36">
        <v>0</v>
      </c>
      <c r="AO133" s="36">
        <v>0</v>
      </c>
      <c r="AP133" s="36">
        <v>0</v>
      </c>
      <c r="AQ133" s="36">
        <v>0</v>
      </c>
      <c r="AR133" s="36">
        <v>0</v>
      </c>
      <c r="AS133" s="36">
        <v>0</v>
      </c>
      <c r="AT133" s="36">
        <v>0</v>
      </c>
      <c r="AU133" s="36">
        <v>0</v>
      </c>
      <c r="AV133" s="36">
        <v>0</v>
      </c>
      <c r="AW133" s="36">
        <v>0</v>
      </c>
      <c r="AX133" s="36">
        <v>0</v>
      </c>
      <c r="AY133" s="36">
        <v>0</v>
      </c>
      <c r="AZ133" s="36">
        <v>0</v>
      </c>
      <c r="BA133" s="36">
        <v>0</v>
      </c>
      <c r="BB133" s="36">
        <v>0</v>
      </c>
      <c r="BC133" s="36">
        <v>0</v>
      </c>
      <c r="BD133" s="36">
        <v>0</v>
      </c>
      <c r="BE133" s="36">
        <v>0</v>
      </c>
      <c r="BF133" s="36">
        <v>0</v>
      </c>
      <c r="BG133" s="36">
        <v>0</v>
      </c>
      <c r="BH133" s="36">
        <v>0</v>
      </c>
      <c r="BI133" s="36">
        <v>0</v>
      </c>
      <c r="BJ133" s="36">
        <v>0</v>
      </c>
      <c r="BK133" s="36">
        <v>0</v>
      </c>
      <c r="BL133" s="36">
        <v>0</v>
      </c>
    </row>
    <row r="134" spans="1:64" s="37" customFormat="1" x14ac:dyDescent="0.2">
      <c r="A134" s="34">
        <v>131</v>
      </c>
      <c r="B134" s="34" t="s">
        <v>14</v>
      </c>
      <c r="C134" s="34" t="s">
        <v>16</v>
      </c>
      <c r="D134" s="41">
        <v>4.4431693279999998</v>
      </c>
      <c r="E134" s="36">
        <v>95</v>
      </c>
      <c r="F134" s="36">
        <v>0</v>
      </c>
      <c r="G134" s="36">
        <v>0</v>
      </c>
      <c r="H134" s="36">
        <v>95</v>
      </c>
      <c r="I134" s="36">
        <v>0</v>
      </c>
      <c r="J134" s="36">
        <v>0</v>
      </c>
      <c r="K134" s="36">
        <v>0</v>
      </c>
      <c r="L134" s="36">
        <v>0</v>
      </c>
      <c r="M134" s="36">
        <v>0</v>
      </c>
      <c r="N134" s="36">
        <v>0</v>
      </c>
      <c r="O134" s="36">
        <v>0</v>
      </c>
      <c r="P134" s="36">
        <v>0</v>
      </c>
      <c r="Q134" s="36">
        <v>0</v>
      </c>
      <c r="R134" s="36">
        <v>0</v>
      </c>
      <c r="S134" s="36">
        <v>0</v>
      </c>
      <c r="T134" s="36">
        <v>0</v>
      </c>
      <c r="U134" s="36">
        <v>0</v>
      </c>
      <c r="V134" s="36">
        <v>0</v>
      </c>
      <c r="W134" s="36">
        <v>0</v>
      </c>
      <c r="X134" s="36">
        <v>0</v>
      </c>
      <c r="Y134" s="36">
        <v>0</v>
      </c>
      <c r="Z134" s="36">
        <v>0</v>
      </c>
      <c r="AA134" s="36">
        <v>0</v>
      </c>
      <c r="AB134" s="36">
        <v>0</v>
      </c>
      <c r="AC134" s="36">
        <v>0</v>
      </c>
      <c r="AD134" s="36">
        <v>0</v>
      </c>
      <c r="AE134" s="36">
        <v>0</v>
      </c>
      <c r="AF134" s="36">
        <v>0</v>
      </c>
      <c r="AG134" s="36">
        <v>0</v>
      </c>
      <c r="AH134" s="36">
        <v>0</v>
      </c>
      <c r="AI134" s="36">
        <v>0</v>
      </c>
      <c r="AJ134" s="36">
        <v>0</v>
      </c>
      <c r="AK134" s="36">
        <v>0</v>
      </c>
      <c r="AL134" s="36">
        <v>0</v>
      </c>
      <c r="AM134" s="36">
        <v>0</v>
      </c>
      <c r="AN134" s="36">
        <v>0</v>
      </c>
      <c r="AO134" s="36">
        <v>0</v>
      </c>
      <c r="AP134" s="36">
        <v>0</v>
      </c>
      <c r="AQ134" s="36">
        <v>0</v>
      </c>
      <c r="AR134" s="36">
        <v>0</v>
      </c>
      <c r="AS134" s="36">
        <v>0</v>
      </c>
      <c r="AT134" s="36">
        <v>0</v>
      </c>
      <c r="AU134" s="36">
        <v>0</v>
      </c>
      <c r="AV134" s="36">
        <v>0</v>
      </c>
      <c r="AW134" s="36">
        <v>0</v>
      </c>
      <c r="AX134" s="36">
        <v>0</v>
      </c>
      <c r="AY134" s="36">
        <v>0</v>
      </c>
      <c r="AZ134" s="36">
        <v>0</v>
      </c>
      <c r="BA134" s="36">
        <v>0</v>
      </c>
      <c r="BB134" s="36">
        <v>0</v>
      </c>
      <c r="BC134" s="36">
        <v>0</v>
      </c>
      <c r="BD134" s="36">
        <v>0</v>
      </c>
      <c r="BE134" s="36">
        <v>0</v>
      </c>
      <c r="BF134" s="36">
        <v>0</v>
      </c>
      <c r="BG134" s="36">
        <v>0</v>
      </c>
      <c r="BH134" s="36">
        <v>0</v>
      </c>
      <c r="BI134" s="36">
        <v>0</v>
      </c>
      <c r="BJ134" s="36">
        <v>0</v>
      </c>
      <c r="BK134" s="36">
        <v>0</v>
      </c>
      <c r="BL134" s="36">
        <v>0</v>
      </c>
    </row>
    <row r="135" spans="1:64" s="37" customFormat="1" x14ac:dyDescent="0.2">
      <c r="A135" s="34">
        <v>132</v>
      </c>
      <c r="B135" s="34" t="s">
        <v>14</v>
      </c>
      <c r="C135" s="34" t="s">
        <v>17</v>
      </c>
      <c r="D135" s="41">
        <v>4.713434586</v>
      </c>
      <c r="E135" s="36">
        <v>3</v>
      </c>
      <c r="F135" s="36">
        <v>0</v>
      </c>
      <c r="G135" s="36">
        <v>0</v>
      </c>
      <c r="H135" s="36">
        <v>3</v>
      </c>
      <c r="I135" s="36">
        <v>0</v>
      </c>
      <c r="J135" s="36">
        <v>0</v>
      </c>
      <c r="K135" s="36">
        <v>0</v>
      </c>
      <c r="L135" s="36">
        <v>0</v>
      </c>
      <c r="M135" s="36">
        <v>0</v>
      </c>
      <c r="N135" s="36">
        <v>0</v>
      </c>
      <c r="O135" s="36">
        <v>0</v>
      </c>
      <c r="P135" s="36">
        <v>0</v>
      </c>
      <c r="Q135" s="36">
        <v>0</v>
      </c>
      <c r="R135" s="36">
        <v>0</v>
      </c>
      <c r="S135" s="36">
        <v>0</v>
      </c>
      <c r="T135" s="36">
        <v>0</v>
      </c>
      <c r="U135" s="36">
        <v>0</v>
      </c>
      <c r="V135" s="36">
        <v>0</v>
      </c>
      <c r="W135" s="36">
        <v>0</v>
      </c>
      <c r="X135" s="36">
        <v>0</v>
      </c>
      <c r="Y135" s="36">
        <v>0</v>
      </c>
      <c r="Z135" s="36">
        <v>0</v>
      </c>
      <c r="AA135" s="36">
        <v>0</v>
      </c>
      <c r="AB135" s="36">
        <v>0</v>
      </c>
      <c r="AC135" s="36">
        <v>0</v>
      </c>
      <c r="AD135" s="36">
        <v>0</v>
      </c>
      <c r="AE135" s="36">
        <v>0</v>
      </c>
      <c r="AF135" s="36">
        <v>0</v>
      </c>
      <c r="AG135" s="36">
        <v>0</v>
      </c>
      <c r="AH135" s="36">
        <v>0</v>
      </c>
      <c r="AI135" s="36">
        <v>0</v>
      </c>
      <c r="AJ135" s="36">
        <v>0</v>
      </c>
      <c r="AK135" s="36">
        <v>0</v>
      </c>
      <c r="AL135" s="36">
        <v>0</v>
      </c>
      <c r="AM135" s="36">
        <v>0</v>
      </c>
      <c r="AN135" s="36">
        <v>0</v>
      </c>
      <c r="AO135" s="36">
        <v>0</v>
      </c>
      <c r="AP135" s="36">
        <v>0</v>
      </c>
      <c r="AQ135" s="36">
        <v>0</v>
      </c>
      <c r="AR135" s="36">
        <v>0</v>
      </c>
      <c r="AS135" s="36">
        <v>0</v>
      </c>
      <c r="AT135" s="36">
        <v>0</v>
      </c>
      <c r="AU135" s="36">
        <v>0</v>
      </c>
      <c r="AV135" s="36">
        <v>0</v>
      </c>
      <c r="AW135" s="36">
        <v>0</v>
      </c>
      <c r="AX135" s="36">
        <v>0</v>
      </c>
      <c r="AY135" s="36">
        <v>0</v>
      </c>
      <c r="AZ135" s="36">
        <v>0</v>
      </c>
      <c r="BA135" s="36">
        <v>0</v>
      </c>
      <c r="BB135" s="36">
        <v>0.18502427599999999</v>
      </c>
      <c r="BC135" s="36">
        <v>10.651629153</v>
      </c>
      <c r="BD135" s="36">
        <v>22.548387966</v>
      </c>
      <c r="BE135" s="36">
        <v>1.3315888571428571E-2</v>
      </c>
      <c r="BF135" s="36">
        <v>2.6631777142857142E-2</v>
      </c>
      <c r="BG135" s="36">
        <v>0.47421438300000002</v>
      </c>
      <c r="BH135" s="36">
        <v>2.6458784720000001</v>
      </c>
      <c r="BI135" s="36">
        <v>0</v>
      </c>
      <c r="BJ135" s="36">
        <v>0</v>
      </c>
      <c r="BK135" s="36">
        <v>0</v>
      </c>
      <c r="BL135" s="36">
        <v>0</v>
      </c>
    </row>
    <row r="136" spans="1:64" s="37" customFormat="1" x14ac:dyDescent="0.2">
      <c r="A136" s="34">
        <v>133</v>
      </c>
      <c r="B136" s="34" t="s">
        <v>14</v>
      </c>
      <c r="C136" s="34" t="s">
        <v>18</v>
      </c>
      <c r="D136" s="41">
        <v>4.4278474699999997</v>
      </c>
      <c r="E136" s="36">
        <v>13</v>
      </c>
      <c r="F136" s="36">
        <v>0</v>
      </c>
      <c r="G136" s="36">
        <v>0</v>
      </c>
      <c r="H136" s="36">
        <v>13</v>
      </c>
      <c r="I136" s="36">
        <v>0</v>
      </c>
      <c r="J136" s="36">
        <v>0</v>
      </c>
      <c r="K136" s="36">
        <v>0</v>
      </c>
      <c r="L136" s="36">
        <v>0</v>
      </c>
      <c r="M136" s="36">
        <v>0</v>
      </c>
      <c r="N136" s="36">
        <v>0</v>
      </c>
      <c r="O136" s="36">
        <v>0</v>
      </c>
      <c r="P136" s="36">
        <v>0</v>
      </c>
      <c r="Q136" s="36">
        <v>0</v>
      </c>
      <c r="R136" s="36">
        <v>0</v>
      </c>
      <c r="S136" s="36">
        <v>0</v>
      </c>
      <c r="T136" s="36">
        <v>0</v>
      </c>
      <c r="U136" s="36">
        <v>0</v>
      </c>
      <c r="V136" s="36">
        <v>0</v>
      </c>
      <c r="W136" s="36">
        <v>0</v>
      </c>
      <c r="X136" s="36">
        <v>0</v>
      </c>
      <c r="Y136" s="36">
        <v>0</v>
      </c>
      <c r="Z136" s="36">
        <v>0</v>
      </c>
      <c r="AA136" s="36">
        <v>0</v>
      </c>
      <c r="AB136" s="36">
        <v>0</v>
      </c>
      <c r="AC136" s="36">
        <v>0</v>
      </c>
      <c r="AD136" s="36">
        <v>0</v>
      </c>
      <c r="AE136" s="36">
        <v>0</v>
      </c>
      <c r="AF136" s="36">
        <v>0</v>
      </c>
      <c r="AG136" s="36">
        <v>0</v>
      </c>
      <c r="AH136" s="36">
        <v>0</v>
      </c>
      <c r="AI136" s="36">
        <v>0</v>
      </c>
      <c r="AJ136" s="36">
        <v>0</v>
      </c>
      <c r="AK136" s="36">
        <v>0</v>
      </c>
      <c r="AL136" s="36">
        <v>0</v>
      </c>
      <c r="AM136" s="36">
        <v>0</v>
      </c>
      <c r="AN136" s="36">
        <v>0</v>
      </c>
      <c r="AO136" s="36">
        <v>0</v>
      </c>
      <c r="AP136" s="36">
        <v>0</v>
      </c>
      <c r="AQ136" s="36">
        <v>0</v>
      </c>
      <c r="AR136" s="36">
        <v>0</v>
      </c>
      <c r="AS136" s="36">
        <v>0</v>
      </c>
      <c r="AT136" s="36">
        <v>0</v>
      </c>
      <c r="AU136" s="36">
        <v>0</v>
      </c>
      <c r="AV136" s="36">
        <v>0</v>
      </c>
      <c r="AW136" s="36">
        <v>0</v>
      </c>
      <c r="AX136" s="36">
        <v>0</v>
      </c>
      <c r="AY136" s="36">
        <v>0</v>
      </c>
      <c r="AZ136" s="36">
        <v>0</v>
      </c>
      <c r="BA136" s="36">
        <v>0</v>
      </c>
      <c r="BB136" s="36">
        <v>0</v>
      </c>
      <c r="BC136" s="36">
        <v>0</v>
      </c>
      <c r="BD136" s="36">
        <v>0</v>
      </c>
      <c r="BE136" s="36">
        <v>0</v>
      </c>
      <c r="BF136" s="36">
        <v>0</v>
      </c>
      <c r="BG136" s="36">
        <v>0</v>
      </c>
      <c r="BH136" s="36">
        <v>0</v>
      </c>
      <c r="BI136" s="36">
        <v>0</v>
      </c>
      <c r="BJ136" s="36">
        <v>0</v>
      </c>
      <c r="BK136" s="36">
        <v>0</v>
      </c>
      <c r="BL136" s="36">
        <v>0</v>
      </c>
    </row>
    <row r="137" spans="1:64" s="37" customFormat="1" x14ac:dyDescent="0.2">
      <c r="A137" s="34">
        <v>134</v>
      </c>
      <c r="B137" s="34" t="s">
        <v>14</v>
      </c>
      <c r="C137" s="34" t="s">
        <v>19</v>
      </c>
      <c r="D137" s="41">
        <v>4.0556901429999996</v>
      </c>
      <c r="E137" s="36">
        <v>7</v>
      </c>
      <c r="F137" s="36">
        <v>0</v>
      </c>
      <c r="G137" s="36">
        <v>0</v>
      </c>
      <c r="H137" s="36">
        <v>7</v>
      </c>
      <c r="I137" s="36">
        <v>0</v>
      </c>
      <c r="J137" s="36">
        <v>0</v>
      </c>
      <c r="K137" s="36">
        <v>0</v>
      </c>
      <c r="L137" s="36">
        <v>0</v>
      </c>
      <c r="M137" s="36">
        <v>0</v>
      </c>
      <c r="N137" s="36">
        <v>0</v>
      </c>
      <c r="O137" s="36">
        <v>0</v>
      </c>
      <c r="P137" s="36">
        <v>0</v>
      </c>
      <c r="Q137" s="36">
        <v>0</v>
      </c>
      <c r="R137" s="36">
        <v>0</v>
      </c>
      <c r="S137" s="36">
        <v>0</v>
      </c>
      <c r="T137" s="36">
        <v>0</v>
      </c>
      <c r="U137" s="36">
        <v>0</v>
      </c>
      <c r="V137" s="36">
        <v>0</v>
      </c>
      <c r="W137" s="36">
        <v>0</v>
      </c>
      <c r="X137" s="36">
        <v>0</v>
      </c>
      <c r="Y137" s="36">
        <v>0</v>
      </c>
      <c r="Z137" s="36">
        <v>0</v>
      </c>
      <c r="AA137" s="36">
        <v>0</v>
      </c>
      <c r="AB137" s="36">
        <v>0</v>
      </c>
      <c r="AC137" s="36">
        <v>0</v>
      </c>
      <c r="AD137" s="36">
        <v>0</v>
      </c>
      <c r="AE137" s="36">
        <v>0</v>
      </c>
      <c r="AF137" s="36">
        <v>0</v>
      </c>
      <c r="AG137" s="36">
        <v>0</v>
      </c>
      <c r="AH137" s="36">
        <v>0</v>
      </c>
      <c r="AI137" s="36">
        <v>0</v>
      </c>
      <c r="AJ137" s="36">
        <v>0</v>
      </c>
      <c r="AK137" s="36">
        <v>0</v>
      </c>
      <c r="AL137" s="36">
        <v>0</v>
      </c>
      <c r="AM137" s="36">
        <v>0</v>
      </c>
      <c r="AN137" s="36">
        <v>0</v>
      </c>
      <c r="AO137" s="36">
        <v>0</v>
      </c>
      <c r="AP137" s="36">
        <v>0</v>
      </c>
      <c r="AQ137" s="36">
        <v>0</v>
      </c>
      <c r="AR137" s="36">
        <v>0</v>
      </c>
      <c r="AS137" s="36">
        <v>0</v>
      </c>
      <c r="AT137" s="36">
        <v>0</v>
      </c>
      <c r="AU137" s="36">
        <v>0</v>
      </c>
      <c r="AV137" s="36">
        <v>0</v>
      </c>
      <c r="AW137" s="36">
        <v>0</v>
      </c>
      <c r="AX137" s="36">
        <v>0</v>
      </c>
      <c r="AY137" s="36">
        <v>0</v>
      </c>
      <c r="AZ137" s="36">
        <v>0</v>
      </c>
      <c r="BA137" s="36">
        <v>0</v>
      </c>
      <c r="BB137" s="36">
        <v>0</v>
      </c>
      <c r="BC137" s="36">
        <v>0</v>
      </c>
      <c r="BD137" s="36">
        <v>0</v>
      </c>
      <c r="BE137" s="36">
        <v>0</v>
      </c>
      <c r="BF137" s="36">
        <v>0</v>
      </c>
      <c r="BG137" s="36">
        <v>0</v>
      </c>
      <c r="BH137" s="36">
        <v>0</v>
      </c>
      <c r="BI137" s="36">
        <v>0</v>
      </c>
      <c r="BJ137" s="36">
        <v>0</v>
      </c>
      <c r="BK137" s="36">
        <v>0</v>
      </c>
      <c r="BL137" s="36">
        <v>0</v>
      </c>
    </row>
    <row r="138" spans="1:64" s="37" customFormat="1" x14ac:dyDescent="0.2">
      <c r="A138" s="34">
        <v>135</v>
      </c>
      <c r="B138" s="34" t="s">
        <v>14</v>
      </c>
      <c r="C138" s="34" t="s">
        <v>20</v>
      </c>
      <c r="D138" s="41">
        <v>4.2386991949999997</v>
      </c>
      <c r="E138" s="36">
        <v>20</v>
      </c>
      <c r="F138" s="36">
        <v>0</v>
      </c>
      <c r="G138" s="36">
        <v>0</v>
      </c>
      <c r="H138" s="36">
        <v>20</v>
      </c>
      <c r="I138" s="36">
        <v>0</v>
      </c>
      <c r="J138" s="36">
        <v>0</v>
      </c>
      <c r="K138" s="36">
        <v>0</v>
      </c>
      <c r="L138" s="36">
        <v>0</v>
      </c>
      <c r="M138" s="36">
        <v>0</v>
      </c>
      <c r="N138" s="36">
        <v>0</v>
      </c>
      <c r="O138" s="36">
        <v>0</v>
      </c>
      <c r="P138" s="36">
        <v>0</v>
      </c>
      <c r="Q138" s="36">
        <v>0</v>
      </c>
      <c r="R138" s="36">
        <v>0</v>
      </c>
      <c r="S138" s="36">
        <v>0</v>
      </c>
      <c r="T138" s="36">
        <v>0</v>
      </c>
      <c r="U138" s="36">
        <v>0</v>
      </c>
      <c r="V138" s="36">
        <v>0</v>
      </c>
      <c r="W138" s="36">
        <v>0</v>
      </c>
      <c r="X138" s="36">
        <v>0</v>
      </c>
      <c r="Y138" s="36">
        <v>0</v>
      </c>
      <c r="Z138" s="36">
        <v>0</v>
      </c>
      <c r="AA138" s="36">
        <v>0</v>
      </c>
      <c r="AB138" s="36">
        <v>0</v>
      </c>
      <c r="AC138" s="36">
        <v>0</v>
      </c>
      <c r="AD138" s="36">
        <v>0</v>
      </c>
      <c r="AE138" s="36">
        <v>0</v>
      </c>
      <c r="AF138" s="36">
        <v>0</v>
      </c>
      <c r="AG138" s="36">
        <v>0</v>
      </c>
      <c r="AH138" s="36">
        <v>0</v>
      </c>
      <c r="AI138" s="36">
        <v>0</v>
      </c>
      <c r="AJ138" s="36">
        <v>0</v>
      </c>
      <c r="AK138" s="36">
        <v>0</v>
      </c>
      <c r="AL138" s="36">
        <v>0</v>
      </c>
      <c r="AM138" s="36">
        <v>0</v>
      </c>
      <c r="AN138" s="36">
        <v>0</v>
      </c>
      <c r="AO138" s="36">
        <v>0</v>
      </c>
      <c r="AP138" s="36">
        <v>0</v>
      </c>
      <c r="AQ138" s="36">
        <v>0</v>
      </c>
      <c r="AR138" s="36">
        <v>0</v>
      </c>
      <c r="AS138" s="36">
        <v>0</v>
      </c>
      <c r="AT138" s="36">
        <v>0</v>
      </c>
      <c r="AU138" s="36">
        <v>0</v>
      </c>
      <c r="AV138" s="36">
        <v>0</v>
      </c>
      <c r="AW138" s="36">
        <v>0</v>
      </c>
      <c r="AX138" s="36">
        <v>0</v>
      </c>
      <c r="AY138" s="36">
        <v>0</v>
      </c>
      <c r="AZ138" s="36">
        <v>0</v>
      </c>
      <c r="BA138" s="36">
        <v>0</v>
      </c>
      <c r="BB138" s="36">
        <v>0</v>
      </c>
      <c r="BC138" s="36">
        <v>0</v>
      </c>
      <c r="BD138" s="36">
        <v>0</v>
      </c>
      <c r="BE138" s="36">
        <v>0</v>
      </c>
      <c r="BF138" s="36">
        <v>0</v>
      </c>
      <c r="BG138" s="36">
        <v>0</v>
      </c>
      <c r="BH138" s="36">
        <v>0</v>
      </c>
      <c r="BI138" s="36">
        <v>0</v>
      </c>
      <c r="BJ138" s="36">
        <v>0</v>
      </c>
      <c r="BK138" s="36">
        <v>0</v>
      </c>
      <c r="BL138" s="36">
        <v>0</v>
      </c>
    </row>
    <row r="139" spans="1:64" s="37" customFormat="1" x14ac:dyDescent="0.2">
      <c r="A139" s="34">
        <v>136</v>
      </c>
      <c r="B139" s="34" t="s">
        <v>14</v>
      </c>
      <c r="C139" s="34" t="s">
        <v>21</v>
      </c>
      <c r="D139" s="41">
        <v>4.1724125079999999</v>
      </c>
      <c r="E139" s="36">
        <v>1</v>
      </c>
      <c r="F139" s="36">
        <v>0</v>
      </c>
      <c r="G139" s="36">
        <v>0</v>
      </c>
      <c r="H139" s="36">
        <v>1</v>
      </c>
      <c r="I139" s="36">
        <v>0</v>
      </c>
      <c r="J139" s="36">
        <v>0</v>
      </c>
      <c r="K139" s="36">
        <v>0</v>
      </c>
      <c r="L139" s="36">
        <v>0</v>
      </c>
      <c r="M139" s="36">
        <v>0</v>
      </c>
      <c r="N139" s="36">
        <v>0</v>
      </c>
      <c r="O139" s="36">
        <v>0</v>
      </c>
      <c r="P139" s="36">
        <v>0</v>
      </c>
      <c r="Q139" s="36">
        <v>0</v>
      </c>
      <c r="R139" s="36">
        <v>0</v>
      </c>
      <c r="S139" s="36">
        <v>0</v>
      </c>
      <c r="T139" s="36">
        <v>0</v>
      </c>
      <c r="U139" s="36">
        <v>0</v>
      </c>
      <c r="V139" s="36">
        <v>0</v>
      </c>
      <c r="W139" s="36">
        <v>0</v>
      </c>
      <c r="X139" s="36">
        <v>0</v>
      </c>
      <c r="Y139" s="36">
        <v>0</v>
      </c>
      <c r="Z139" s="36">
        <v>0</v>
      </c>
      <c r="AA139" s="36">
        <v>0</v>
      </c>
      <c r="AB139" s="36">
        <v>0</v>
      </c>
      <c r="AC139" s="36">
        <v>0</v>
      </c>
      <c r="AD139" s="36">
        <v>0</v>
      </c>
      <c r="AE139" s="36">
        <v>0</v>
      </c>
      <c r="AF139" s="36">
        <v>0</v>
      </c>
      <c r="AG139" s="36">
        <v>0</v>
      </c>
      <c r="AH139" s="36">
        <v>0</v>
      </c>
      <c r="AI139" s="36">
        <v>0</v>
      </c>
      <c r="AJ139" s="36">
        <v>0</v>
      </c>
      <c r="AK139" s="36">
        <v>0</v>
      </c>
      <c r="AL139" s="36">
        <v>0</v>
      </c>
      <c r="AM139" s="36">
        <v>0</v>
      </c>
      <c r="AN139" s="36">
        <v>0</v>
      </c>
      <c r="AO139" s="36">
        <v>0</v>
      </c>
      <c r="AP139" s="36">
        <v>0</v>
      </c>
      <c r="AQ139" s="36">
        <v>0</v>
      </c>
      <c r="AR139" s="36">
        <v>0</v>
      </c>
      <c r="AS139" s="36">
        <v>0</v>
      </c>
      <c r="AT139" s="36">
        <v>0</v>
      </c>
      <c r="AU139" s="36">
        <v>0</v>
      </c>
      <c r="AV139" s="36">
        <v>0</v>
      </c>
      <c r="AW139" s="36">
        <v>0</v>
      </c>
      <c r="AX139" s="36">
        <v>0</v>
      </c>
      <c r="AY139" s="36">
        <v>0</v>
      </c>
      <c r="AZ139" s="36">
        <v>0</v>
      </c>
      <c r="BA139" s="36">
        <v>0</v>
      </c>
      <c r="BB139" s="36">
        <v>0</v>
      </c>
      <c r="BC139" s="36">
        <v>0</v>
      </c>
      <c r="BD139" s="36">
        <v>0</v>
      </c>
      <c r="BE139" s="36">
        <v>0</v>
      </c>
      <c r="BF139" s="36">
        <v>0</v>
      </c>
      <c r="BG139" s="36">
        <v>0</v>
      </c>
      <c r="BH139" s="36">
        <v>0</v>
      </c>
      <c r="BI139" s="36">
        <v>0</v>
      </c>
      <c r="BJ139" s="36">
        <v>0</v>
      </c>
      <c r="BK139" s="36">
        <v>0</v>
      </c>
      <c r="BL139" s="36">
        <v>0</v>
      </c>
    </row>
    <row r="140" spans="1:64" s="37" customFormat="1" x14ac:dyDescent="0.2">
      <c r="A140" s="34">
        <v>137</v>
      </c>
      <c r="B140" s="34" t="s">
        <v>14</v>
      </c>
      <c r="C140" s="34" t="s">
        <v>22</v>
      </c>
      <c r="D140" s="41">
        <v>4.3431837599999996</v>
      </c>
      <c r="E140" s="36">
        <v>3</v>
      </c>
      <c r="F140" s="36">
        <v>0</v>
      </c>
      <c r="G140" s="36">
        <v>0</v>
      </c>
      <c r="H140" s="36">
        <v>3</v>
      </c>
      <c r="I140" s="36">
        <v>0</v>
      </c>
      <c r="J140" s="36">
        <v>0</v>
      </c>
      <c r="K140" s="36">
        <v>0</v>
      </c>
      <c r="L140" s="36">
        <v>0</v>
      </c>
      <c r="M140" s="36">
        <v>0</v>
      </c>
      <c r="N140" s="36">
        <v>0</v>
      </c>
      <c r="O140" s="36">
        <v>0</v>
      </c>
      <c r="P140" s="36">
        <v>0</v>
      </c>
      <c r="Q140" s="36">
        <v>0</v>
      </c>
      <c r="R140" s="36">
        <v>0</v>
      </c>
      <c r="S140" s="36">
        <v>0</v>
      </c>
      <c r="T140" s="36">
        <v>0</v>
      </c>
      <c r="U140" s="36">
        <v>0</v>
      </c>
      <c r="V140" s="36">
        <v>0</v>
      </c>
      <c r="W140" s="36">
        <v>0</v>
      </c>
      <c r="X140" s="36">
        <v>0</v>
      </c>
      <c r="Y140" s="36">
        <v>0</v>
      </c>
      <c r="Z140" s="36">
        <v>0</v>
      </c>
      <c r="AA140" s="36">
        <v>0</v>
      </c>
      <c r="AB140" s="36">
        <v>0</v>
      </c>
      <c r="AC140" s="36">
        <v>0</v>
      </c>
      <c r="AD140" s="36">
        <v>0</v>
      </c>
      <c r="AE140" s="36">
        <v>0</v>
      </c>
      <c r="AF140" s="36">
        <v>0</v>
      </c>
      <c r="AG140" s="36">
        <v>0</v>
      </c>
      <c r="AH140" s="36">
        <v>0</v>
      </c>
      <c r="AI140" s="36">
        <v>0</v>
      </c>
      <c r="AJ140" s="36">
        <v>0</v>
      </c>
      <c r="AK140" s="36">
        <v>0</v>
      </c>
      <c r="AL140" s="36">
        <v>0</v>
      </c>
      <c r="AM140" s="36">
        <v>0</v>
      </c>
      <c r="AN140" s="36">
        <v>0</v>
      </c>
      <c r="AO140" s="36">
        <v>0</v>
      </c>
      <c r="AP140" s="36">
        <v>0</v>
      </c>
      <c r="AQ140" s="36">
        <v>0</v>
      </c>
      <c r="AR140" s="36">
        <v>0</v>
      </c>
      <c r="AS140" s="36">
        <v>0</v>
      </c>
      <c r="AT140" s="36">
        <v>0</v>
      </c>
      <c r="AU140" s="36">
        <v>0</v>
      </c>
      <c r="AV140" s="36">
        <v>0</v>
      </c>
      <c r="AW140" s="36">
        <v>0</v>
      </c>
      <c r="AX140" s="36">
        <v>0</v>
      </c>
      <c r="AY140" s="36">
        <v>0</v>
      </c>
      <c r="AZ140" s="36">
        <v>0</v>
      </c>
      <c r="BA140" s="36">
        <v>0</v>
      </c>
      <c r="BB140" s="36">
        <v>0</v>
      </c>
      <c r="BC140" s="36">
        <v>0</v>
      </c>
      <c r="BD140" s="36">
        <v>0</v>
      </c>
      <c r="BE140" s="36">
        <v>0</v>
      </c>
      <c r="BF140" s="36">
        <v>0</v>
      </c>
      <c r="BG140" s="36">
        <v>0</v>
      </c>
      <c r="BH140" s="36">
        <v>0</v>
      </c>
      <c r="BI140" s="36">
        <v>0</v>
      </c>
      <c r="BJ140" s="36">
        <v>0</v>
      </c>
      <c r="BK140" s="36">
        <v>0</v>
      </c>
      <c r="BL140" s="36">
        <v>0</v>
      </c>
    </row>
    <row r="141" spans="1:64" s="37" customFormat="1" x14ac:dyDescent="0.2">
      <c r="A141" s="34">
        <v>138</v>
      </c>
      <c r="B141" s="34" t="s">
        <v>14</v>
      </c>
      <c r="C141" s="34" t="s">
        <v>23</v>
      </c>
      <c r="D141" s="41">
        <v>4.174701507</v>
      </c>
      <c r="E141" s="36">
        <v>3</v>
      </c>
      <c r="F141" s="36">
        <v>0</v>
      </c>
      <c r="G141" s="36">
        <v>0</v>
      </c>
      <c r="H141" s="36">
        <v>3</v>
      </c>
      <c r="I141" s="36">
        <v>0</v>
      </c>
      <c r="J141" s="36">
        <v>0</v>
      </c>
      <c r="K141" s="36">
        <v>0</v>
      </c>
      <c r="L141" s="36">
        <v>0</v>
      </c>
      <c r="M141" s="36">
        <v>0</v>
      </c>
      <c r="N141" s="36">
        <v>0</v>
      </c>
      <c r="O141" s="36">
        <v>0</v>
      </c>
      <c r="P141" s="36">
        <v>0</v>
      </c>
      <c r="Q141" s="36">
        <v>0</v>
      </c>
      <c r="R141" s="36">
        <v>0</v>
      </c>
      <c r="S141" s="36">
        <v>0</v>
      </c>
      <c r="T141" s="36">
        <v>0</v>
      </c>
      <c r="U141" s="36">
        <v>0</v>
      </c>
      <c r="V141" s="36">
        <v>0</v>
      </c>
      <c r="W141" s="36">
        <v>0</v>
      </c>
      <c r="X141" s="36">
        <v>0</v>
      </c>
      <c r="Y141" s="36">
        <v>0</v>
      </c>
      <c r="Z141" s="36">
        <v>0</v>
      </c>
      <c r="AA141" s="36">
        <v>0</v>
      </c>
      <c r="AB141" s="36">
        <v>0</v>
      </c>
      <c r="AC141" s="36">
        <v>0</v>
      </c>
      <c r="AD141" s="36">
        <v>0</v>
      </c>
      <c r="AE141" s="36">
        <v>0</v>
      </c>
      <c r="AF141" s="36">
        <v>0</v>
      </c>
      <c r="AG141" s="36">
        <v>0</v>
      </c>
      <c r="AH141" s="36">
        <v>0</v>
      </c>
      <c r="AI141" s="36">
        <v>0</v>
      </c>
      <c r="AJ141" s="36">
        <v>0</v>
      </c>
      <c r="AK141" s="36">
        <v>0</v>
      </c>
      <c r="AL141" s="36">
        <v>0</v>
      </c>
      <c r="AM141" s="36">
        <v>0</v>
      </c>
      <c r="AN141" s="36">
        <v>0</v>
      </c>
      <c r="AO141" s="36">
        <v>0</v>
      </c>
      <c r="AP141" s="36">
        <v>0</v>
      </c>
      <c r="AQ141" s="36">
        <v>0</v>
      </c>
      <c r="AR141" s="36">
        <v>0</v>
      </c>
      <c r="AS141" s="36">
        <v>0</v>
      </c>
      <c r="AT141" s="36">
        <v>0</v>
      </c>
      <c r="AU141" s="36">
        <v>0</v>
      </c>
      <c r="AV141" s="36">
        <v>0</v>
      </c>
      <c r="AW141" s="36">
        <v>0</v>
      </c>
      <c r="AX141" s="36">
        <v>0</v>
      </c>
      <c r="AY141" s="36">
        <v>0</v>
      </c>
      <c r="AZ141" s="36">
        <v>0</v>
      </c>
      <c r="BA141" s="36">
        <v>0</v>
      </c>
      <c r="BB141" s="36">
        <v>0</v>
      </c>
      <c r="BC141" s="36">
        <v>0</v>
      </c>
      <c r="BD141" s="36">
        <v>0</v>
      </c>
      <c r="BE141" s="36">
        <v>0</v>
      </c>
      <c r="BF141" s="36">
        <v>0</v>
      </c>
      <c r="BG141" s="36">
        <v>0</v>
      </c>
      <c r="BH141" s="36">
        <v>0</v>
      </c>
      <c r="BI141" s="36">
        <v>0</v>
      </c>
      <c r="BJ141" s="36">
        <v>0</v>
      </c>
      <c r="BK141" s="36">
        <v>0</v>
      </c>
      <c r="BL141" s="36">
        <v>0</v>
      </c>
    </row>
    <row r="142" spans="1:64" s="37" customFormat="1" x14ac:dyDescent="0.2">
      <c r="A142" s="34">
        <v>139</v>
      </c>
      <c r="B142" s="34" t="s">
        <v>14</v>
      </c>
      <c r="C142" s="34" t="s">
        <v>24</v>
      </c>
      <c r="D142" s="41">
        <v>4.462566131</v>
      </c>
      <c r="E142" s="36">
        <v>6</v>
      </c>
      <c r="F142" s="36">
        <v>0</v>
      </c>
      <c r="G142" s="36">
        <v>0</v>
      </c>
      <c r="H142" s="36">
        <v>6</v>
      </c>
      <c r="I142" s="36">
        <v>0</v>
      </c>
      <c r="J142" s="36">
        <v>0</v>
      </c>
      <c r="K142" s="36">
        <v>0</v>
      </c>
      <c r="L142" s="36">
        <v>0</v>
      </c>
      <c r="M142" s="36">
        <v>0</v>
      </c>
      <c r="N142" s="36">
        <v>0</v>
      </c>
      <c r="O142" s="36">
        <v>0</v>
      </c>
      <c r="P142" s="36">
        <v>0</v>
      </c>
      <c r="Q142" s="36">
        <v>0</v>
      </c>
      <c r="R142" s="36">
        <v>0</v>
      </c>
      <c r="S142" s="36">
        <v>0</v>
      </c>
      <c r="T142" s="36">
        <v>0</v>
      </c>
      <c r="U142" s="36">
        <v>0</v>
      </c>
      <c r="V142" s="36">
        <v>0</v>
      </c>
      <c r="W142" s="36">
        <v>0</v>
      </c>
      <c r="X142" s="36">
        <v>0</v>
      </c>
      <c r="Y142" s="36">
        <v>0</v>
      </c>
      <c r="Z142" s="36">
        <v>0</v>
      </c>
      <c r="AA142" s="36">
        <v>0</v>
      </c>
      <c r="AB142" s="36">
        <v>0</v>
      </c>
      <c r="AC142" s="36">
        <v>0</v>
      </c>
      <c r="AD142" s="36">
        <v>0</v>
      </c>
      <c r="AE142" s="36">
        <v>0</v>
      </c>
      <c r="AF142" s="36">
        <v>0</v>
      </c>
      <c r="AG142" s="36">
        <v>0</v>
      </c>
      <c r="AH142" s="36">
        <v>0</v>
      </c>
      <c r="AI142" s="36">
        <v>0</v>
      </c>
      <c r="AJ142" s="36">
        <v>0</v>
      </c>
      <c r="AK142" s="36">
        <v>0</v>
      </c>
      <c r="AL142" s="36">
        <v>0</v>
      </c>
      <c r="AM142" s="36">
        <v>0</v>
      </c>
      <c r="AN142" s="36">
        <v>0</v>
      </c>
      <c r="AO142" s="36">
        <v>0</v>
      </c>
      <c r="AP142" s="36">
        <v>0</v>
      </c>
      <c r="AQ142" s="36">
        <v>0</v>
      </c>
      <c r="AR142" s="36">
        <v>0</v>
      </c>
      <c r="AS142" s="36">
        <v>0</v>
      </c>
      <c r="AT142" s="36">
        <v>0</v>
      </c>
      <c r="AU142" s="36">
        <v>0</v>
      </c>
      <c r="AV142" s="36">
        <v>0</v>
      </c>
      <c r="AW142" s="36">
        <v>0</v>
      </c>
      <c r="AX142" s="36">
        <v>0</v>
      </c>
      <c r="AY142" s="36">
        <v>0</v>
      </c>
      <c r="AZ142" s="36">
        <v>0</v>
      </c>
      <c r="BA142" s="36">
        <v>0</v>
      </c>
      <c r="BB142" s="36">
        <v>0</v>
      </c>
      <c r="BC142" s="36">
        <v>0</v>
      </c>
      <c r="BD142" s="36">
        <v>0</v>
      </c>
      <c r="BE142" s="36">
        <v>0</v>
      </c>
      <c r="BF142" s="36">
        <v>0</v>
      </c>
      <c r="BG142" s="36">
        <v>0</v>
      </c>
      <c r="BH142" s="36">
        <v>0</v>
      </c>
      <c r="BI142" s="36">
        <v>0</v>
      </c>
      <c r="BJ142" s="36">
        <v>0</v>
      </c>
      <c r="BK142" s="36">
        <v>0</v>
      </c>
      <c r="BL142" s="36">
        <v>0</v>
      </c>
    </row>
    <row r="143" spans="1:64" s="37" customFormat="1" x14ac:dyDescent="0.2">
      <c r="A143" s="34">
        <v>140</v>
      </c>
      <c r="B143" s="34" t="s">
        <v>14</v>
      </c>
      <c r="C143" s="34" t="s">
        <v>25</v>
      </c>
      <c r="D143" s="41">
        <v>4.5422603290000003</v>
      </c>
      <c r="E143" s="36">
        <v>2</v>
      </c>
      <c r="F143" s="36">
        <v>0</v>
      </c>
      <c r="G143" s="36">
        <v>0</v>
      </c>
      <c r="H143" s="36">
        <v>2</v>
      </c>
      <c r="I143" s="36">
        <v>0</v>
      </c>
      <c r="J143" s="36">
        <v>0</v>
      </c>
      <c r="K143" s="36">
        <v>0</v>
      </c>
      <c r="L143" s="36">
        <v>0</v>
      </c>
      <c r="M143" s="36">
        <v>0</v>
      </c>
      <c r="N143" s="36">
        <v>0</v>
      </c>
      <c r="O143" s="36">
        <v>0</v>
      </c>
      <c r="P143" s="36">
        <v>0</v>
      </c>
      <c r="Q143" s="36">
        <v>0</v>
      </c>
      <c r="R143" s="36">
        <v>0</v>
      </c>
      <c r="S143" s="36">
        <v>0</v>
      </c>
      <c r="T143" s="36">
        <v>0</v>
      </c>
      <c r="U143" s="36">
        <v>0</v>
      </c>
      <c r="V143" s="36">
        <v>0</v>
      </c>
      <c r="W143" s="36">
        <v>0</v>
      </c>
      <c r="X143" s="36">
        <v>0</v>
      </c>
      <c r="Y143" s="36">
        <v>0</v>
      </c>
      <c r="Z143" s="36">
        <v>0</v>
      </c>
      <c r="AA143" s="36">
        <v>0</v>
      </c>
      <c r="AB143" s="36">
        <v>0</v>
      </c>
      <c r="AC143" s="36">
        <v>0</v>
      </c>
      <c r="AD143" s="36">
        <v>0</v>
      </c>
      <c r="AE143" s="36">
        <v>0</v>
      </c>
      <c r="AF143" s="36">
        <v>0</v>
      </c>
      <c r="AG143" s="36">
        <v>0</v>
      </c>
      <c r="AH143" s="36">
        <v>0</v>
      </c>
      <c r="AI143" s="36">
        <v>0</v>
      </c>
      <c r="AJ143" s="36">
        <v>0</v>
      </c>
      <c r="AK143" s="36">
        <v>0</v>
      </c>
      <c r="AL143" s="36">
        <v>0</v>
      </c>
      <c r="AM143" s="36">
        <v>0</v>
      </c>
      <c r="AN143" s="36">
        <v>0</v>
      </c>
      <c r="AO143" s="36">
        <v>0</v>
      </c>
      <c r="AP143" s="36">
        <v>0</v>
      </c>
      <c r="AQ143" s="36">
        <v>0</v>
      </c>
      <c r="AR143" s="36">
        <v>0</v>
      </c>
      <c r="AS143" s="36">
        <v>0</v>
      </c>
      <c r="AT143" s="36">
        <v>0</v>
      </c>
      <c r="AU143" s="36">
        <v>0</v>
      </c>
      <c r="AV143" s="36">
        <v>0</v>
      </c>
      <c r="AW143" s="36">
        <v>0</v>
      </c>
      <c r="AX143" s="36">
        <v>0</v>
      </c>
      <c r="AY143" s="36">
        <v>0</v>
      </c>
      <c r="AZ143" s="36">
        <v>0</v>
      </c>
      <c r="BA143" s="36">
        <v>0</v>
      </c>
      <c r="BB143" s="36">
        <v>0</v>
      </c>
      <c r="BC143" s="36">
        <v>0</v>
      </c>
      <c r="BD143" s="36">
        <v>0</v>
      </c>
      <c r="BE143" s="36">
        <v>0</v>
      </c>
      <c r="BF143" s="36">
        <v>0</v>
      </c>
      <c r="BG143" s="36">
        <v>0</v>
      </c>
      <c r="BH143" s="36">
        <v>3.9568086000000002E-2</v>
      </c>
      <c r="BI143" s="36">
        <v>0</v>
      </c>
      <c r="BJ143" s="36">
        <v>0</v>
      </c>
      <c r="BK143" s="36">
        <v>0</v>
      </c>
      <c r="BL143" s="36">
        <v>0</v>
      </c>
    </row>
    <row r="144" spans="1:64" s="37" customFormat="1" x14ac:dyDescent="0.2">
      <c r="A144" s="34">
        <v>141</v>
      </c>
      <c r="B144" s="34" t="s">
        <v>14</v>
      </c>
      <c r="C144" s="34" t="s">
        <v>26</v>
      </c>
      <c r="D144" s="41">
        <v>4.6898162169999997</v>
      </c>
      <c r="E144" s="36">
        <v>22</v>
      </c>
      <c r="F144" s="36">
        <v>0</v>
      </c>
      <c r="G144" s="36">
        <v>0</v>
      </c>
      <c r="H144" s="36">
        <v>22</v>
      </c>
      <c r="I144" s="36">
        <v>0</v>
      </c>
      <c r="J144" s="36">
        <v>0</v>
      </c>
      <c r="K144" s="36">
        <v>0</v>
      </c>
      <c r="L144" s="36">
        <v>0</v>
      </c>
      <c r="M144" s="36">
        <v>0</v>
      </c>
      <c r="N144" s="36">
        <v>0</v>
      </c>
      <c r="O144" s="36">
        <v>0</v>
      </c>
      <c r="P144" s="36">
        <v>0</v>
      </c>
      <c r="Q144" s="36">
        <v>0</v>
      </c>
      <c r="R144" s="36">
        <v>0</v>
      </c>
      <c r="S144" s="36">
        <v>0</v>
      </c>
      <c r="T144" s="36">
        <v>0</v>
      </c>
      <c r="U144" s="36">
        <v>0</v>
      </c>
      <c r="V144" s="36">
        <v>0</v>
      </c>
      <c r="W144" s="36">
        <v>0</v>
      </c>
      <c r="X144" s="36">
        <v>0</v>
      </c>
      <c r="Y144" s="36">
        <v>0</v>
      </c>
      <c r="Z144" s="36">
        <v>0</v>
      </c>
      <c r="AA144" s="36">
        <v>0</v>
      </c>
      <c r="AB144" s="36">
        <v>0</v>
      </c>
      <c r="AC144" s="36">
        <v>0</v>
      </c>
      <c r="AD144" s="36">
        <v>0</v>
      </c>
      <c r="AE144" s="36">
        <v>0</v>
      </c>
      <c r="AF144" s="36">
        <v>0</v>
      </c>
      <c r="AG144" s="36">
        <v>0</v>
      </c>
      <c r="AH144" s="36">
        <v>0</v>
      </c>
      <c r="AI144" s="36">
        <v>0</v>
      </c>
      <c r="AJ144" s="36">
        <v>0</v>
      </c>
      <c r="AK144" s="36">
        <v>0</v>
      </c>
      <c r="AL144" s="36">
        <v>0</v>
      </c>
      <c r="AM144" s="36">
        <v>0</v>
      </c>
      <c r="AN144" s="36">
        <v>0</v>
      </c>
      <c r="AO144" s="36">
        <v>0</v>
      </c>
      <c r="AP144" s="36">
        <v>0</v>
      </c>
      <c r="AQ144" s="36">
        <v>0</v>
      </c>
      <c r="AR144" s="36">
        <v>0</v>
      </c>
      <c r="AS144" s="36">
        <v>0</v>
      </c>
      <c r="AT144" s="36">
        <v>0</v>
      </c>
      <c r="AU144" s="36">
        <v>0</v>
      </c>
      <c r="AV144" s="36">
        <v>0</v>
      </c>
      <c r="AW144" s="36">
        <v>0</v>
      </c>
      <c r="AX144" s="36">
        <v>0</v>
      </c>
      <c r="AY144" s="36">
        <v>0</v>
      </c>
      <c r="AZ144" s="36">
        <v>0</v>
      </c>
      <c r="BA144" s="36">
        <v>0</v>
      </c>
      <c r="BB144" s="36">
        <v>0</v>
      </c>
      <c r="BC144" s="36">
        <v>0</v>
      </c>
      <c r="BD144" s="36">
        <v>0</v>
      </c>
      <c r="BE144" s="36">
        <v>0</v>
      </c>
      <c r="BF144" s="36">
        <v>0</v>
      </c>
      <c r="BG144" s="36">
        <v>0.80645068900000005</v>
      </c>
      <c r="BH144" s="36">
        <v>1.633271578</v>
      </c>
      <c r="BI144" s="36">
        <v>0</v>
      </c>
      <c r="BJ144" s="36">
        <v>0</v>
      </c>
      <c r="BK144" s="36">
        <v>0</v>
      </c>
      <c r="BL144" s="36">
        <v>0</v>
      </c>
    </row>
    <row r="145" spans="1:64" s="37" customFormat="1" x14ac:dyDescent="0.2">
      <c r="A145" s="34">
        <v>142</v>
      </c>
      <c r="B145" s="34" t="s">
        <v>14</v>
      </c>
      <c r="C145" s="34" t="s">
        <v>27</v>
      </c>
      <c r="D145" s="41">
        <v>4.6921754890000003</v>
      </c>
      <c r="E145" s="36">
        <v>1</v>
      </c>
      <c r="F145" s="36">
        <v>0</v>
      </c>
      <c r="G145" s="36">
        <v>0</v>
      </c>
      <c r="H145" s="36">
        <v>1</v>
      </c>
      <c r="I145" s="36">
        <v>0</v>
      </c>
      <c r="J145" s="36">
        <v>0</v>
      </c>
      <c r="K145" s="36">
        <v>0</v>
      </c>
      <c r="L145" s="36">
        <v>0</v>
      </c>
      <c r="M145" s="36">
        <v>0</v>
      </c>
      <c r="N145" s="36">
        <v>0</v>
      </c>
      <c r="O145" s="36">
        <v>0</v>
      </c>
      <c r="P145" s="36">
        <v>0</v>
      </c>
      <c r="Q145" s="36">
        <v>0</v>
      </c>
      <c r="R145" s="36">
        <v>0</v>
      </c>
      <c r="S145" s="36">
        <v>0</v>
      </c>
      <c r="T145" s="36">
        <v>0</v>
      </c>
      <c r="U145" s="36">
        <v>0</v>
      </c>
      <c r="V145" s="36">
        <v>0</v>
      </c>
      <c r="W145" s="36">
        <v>0</v>
      </c>
      <c r="X145" s="36">
        <v>0</v>
      </c>
      <c r="Y145" s="36">
        <v>0</v>
      </c>
      <c r="Z145" s="36">
        <v>0</v>
      </c>
      <c r="AA145" s="36">
        <v>0</v>
      </c>
      <c r="AB145" s="36">
        <v>0</v>
      </c>
      <c r="AC145" s="36">
        <v>0</v>
      </c>
      <c r="AD145" s="36">
        <v>0</v>
      </c>
      <c r="AE145" s="36">
        <v>0</v>
      </c>
      <c r="AF145" s="36">
        <v>0</v>
      </c>
      <c r="AG145" s="36">
        <v>0</v>
      </c>
      <c r="AH145" s="36">
        <v>0</v>
      </c>
      <c r="AI145" s="36">
        <v>0</v>
      </c>
      <c r="AJ145" s="36">
        <v>0</v>
      </c>
      <c r="AK145" s="36">
        <v>0</v>
      </c>
      <c r="AL145" s="36">
        <v>0</v>
      </c>
      <c r="AM145" s="36">
        <v>0</v>
      </c>
      <c r="AN145" s="36">
        <v>0</v>
      </c>
      <c r="AO145" s="36">
        <v>0</v>
      </c>
      <c r="AP145" s="36">
        <v>0</v>
      </c>
      <c r="AQ145" s="36">
        <v>0</v>
      </c>
      <c r="AR145" s="36">
        <v>0</v>
      </c>
      <c r="AS145" s="36">
        <v>0</v>
      </c>
      <c r="AT145" s="36">
        <v>0</v>
      </c>
      <c r="AU145" s="36">
        <v>0</v>
      </c>
      <c r="AV145" s="36">
        <v>0</v>
      </c>
      <c r="AW145" s="36">
        <v>0</v>
      </c>
      <c r="AX145" s="36">
        <v>0</v>
      </c>
      <c r="AY145" s="36">
        <v>0</v>
      </c>
      <c r="AZ145" s="36">
        <v>0</v>
      </c>
      <c r="BA145" s="36">
        <v>0</v>
      </c>
      <c r="BB145" s="36">
        <v>0.20636201900000001</v>
      </c>
      <c r="BC145" s="36">
        <v>10.907915901999999</v>
      </c>
      <c r="BD145" s="36">
        <v>26.806203329999999</v>
      </c>
      <c r="BE145" s="36">
        <v>1.485153E-2</v>
      </c>
      <c r="BF145" s="36">
        <v>2.970306E-2</v>
      </c>
      <c r="BG145" s="36">
        <v>0.277520832</v>
      </c>
      <c r="BH145" s="36">
        <v>4.4764953089999997</v>
      </c>
      <c r="BI145" s="36">
        <v>0</v>
      </c>
      <c r="BJ145" s="36">
        <v>0</v>
      </c>
      <c r="BK145" s="36">
        <v>0</v>
      </c>
      <c r="BL145" s="36">
        <v>0</v>
      </c>
    </row>
    <row r="146" spans="1:64" s="37" customFormat="1" x14ac:dyDescent="0.2">
      <c r="A146" s="34">
        <v>143</v>
      </c>
      <c r="B146" s="34" t="s">
        <v>14</v>
      </c>
      <c r="C146" s="34" t="s">
        <v>28</v>
      </c>
      <c r="D146" s="41">
        <v>4.5542420000000003</v>
      </c>
      <c r="E146" s="36">
        <v>19</v>
      </c>
      <c r="F146" s="36">
        <v>0</v>
      </c>
      <c r="G146" s="36">
        <v>0</v>
      </c>
      <c r="H146" s="36">
        <v>19</v>
      </c>
      <c r="I146" s="36">
        <v>0</v>
      </c>
      <c r="J146" s="36">
        <v>0</v>
      </c>
      <c r="K146" s="36">
        <v>0</v>
      </c>
      <c r="L146" s="36">
        <v>0</v>
      </c>
      <c r="M146" s="36">
        <v>0</v>
      </c>
      <c r="N146" s="36">
        <v>0</v>
      </c>
      <c r="O146" s="36">
        <v>0</v>
      </c>
      <c r="P146" s="36">
        <v>0</v>
      </c>
      <c r="Q146" s="36">
        <v>0</v>
      </c>
      <c r="R146" s="36">
        <v>0</v>
      </c>
      <c r="S146" s="36">
        <v>0</v>
      </c>
      <c r="T146" s="36">
        <v>0</v>
      </c>
      <c r="U146" s="36">
        <v>0</v>
      </c>
      <c r="V146" s="36">
        <v>0</v>
      </c>
      <c r="W146" s="36">
        <v>0</v>
      </c>
      <c r="X146" s="36">
        <v>0</v>
      </c>
      <c r="Y146" s="36">
        <v>0</v>
      </c>
      <c r="Z146" s="36">
        <v>0</v>
      </c>
      <c r="AA146" s="36">
        <v>0</v>
      </c>
      <c r="AB146" s="36">
        <v>0</v>
      </c>
      <c r="AC146" s="36">
        <v>0</v>
      </c>
      <c r="AD146" s="36">
        <v>0</v>
      </c>
      <c r="AE146" s="36">
        <v>0</v>
      </c>
      <c r="AF146" s="36">
        <v>0</v>
      </c>
      <c r="AG146" s="36">
        <v>0</v>
      </c>
      <c r="AH146" s="36">
        <v>0</v>
      </c>
      <c r="AI146" s="36">
        <v>0</v>
      </c>
      <c r="AJ146" s="36">
        <v>0</v>
      </c>
      <c r="AK146" s="36">
        <v>0</v>
      </c>
      <c r="AL146" s="36">
        <v>0</v>
      </c>
      <c r="AM146" s="36">
        <v>0</v>
      </c>
      <c r="AN146" s="36">
        <v>0</v>
      </c>
      <c r="AO146" s="36">
        <v>0</v>
      </c>
      <c r="AP146" s="36">
        <v>0</v>
      </c>
      <c r="AQ146" s="36">
        <v>0</v>
      </c>
      <c r="AR146" s="36">
        <v>0</v>
      </c>
      <c r="AS146" s="36">
        <v>0</v>
      </c>
      <c r="AT146" s="36">
        <v>0</v>
      </c>
      <c r="AU146" s="36">
        <v>0</v>
      </c>
      <c r="AV146" s="36">
        <v>0</v>
      </c>
      <c r="AW146" s="36">
        <v>0</v>
      </c>
      <c r="AX146" s="36">
        <v>0</v>
      </c>
      <c r="AY146" s="36">
        <v>0</v>
      </c>
      <c r="AZ146" s="36">
        <v>0</v>
      </c>
      <c r="BA146" s="36">
        <v>0</v>
      </c>
      <c r="BB146" s="36">
        <v>0</v>
      </c>
      <c r="BC146" s="36">
        <v>0</v>
      </c>
      <c r="BD146" s="36">
        <v>0</v>
      </c>
      <c r="BE146" s="36">
        <v>0</v>
      </c>
      <c r="BF146" s="36">
        <v>0</v>
      </c>
      <c r="BG146" s="36">
        <v>0</v>
      </c>
      <c r="BH146" s="36">
        <v>5.1284622000000002E-2</v>
      </c>
      <c r="BI146" s="36">
        <v>0</v>
      </c>
      <c r="BJ146" s="36">
        <v>0</v>
      </c>
      <c r="BK146" s="36">
        <v>0</v>
      </c>
      <c r="BL146" s="36">
        <v>0</v>
      </c>
    </row>
    <row r="147" spans="1:64" s="37" customFormat="1" x14ac:dyDescent="0.2">
      <c r="A147" s="34">
        <v>144</v>
      </c>
      <c r="B147" s="34" t="s">
        <v>14</v>
      </c>
      <c r="C147" s="34" t="s">
        <v>29</v>
      </c>
      <c r="D147" s="41">
        <v>4.4493271889999999</v>
      </c>
      <c r="E147" s="36">
        <v>5</v>
      </c>
      <c r="F147" s="36">
        <v>0</v>
      </c>
      <c r="G147" s="36">
        <v>0</v>
      </c>
      <c r="H147" s="36">
        <v>5</v>
      </c>
      <c r="I147" s="36">
        <v>0</v>
      </c>
      <c r="J147" s="36">
        <v>0</v>
      </c>
      <c r="K147" s="36">
        <v>0</v>
      </c>
      <c r="L147" s="36">
        <v>0</v>
      </c>
      <c r="M147" s="36">
        <v>0</v>
      </c>
      <c r="N147" s="36">
        <v>0</v>
      </c>
      <c r="O147" s="36">
        <v>0</v>
      </c>
      <c r="P147" s="36">
        <v>0</v>
      </c>
      <c r="Q147" s="36">
        <v>0</v>
      </c>
      <c r="R147" s="36">
        <v>0</v>
      </c>
      <c r="S147" s="36">
        <v>0</v>
      </c>
      <c r="T147" s="36">
        <v>0</v>
      </c>
      <c r="U147" s="36">
        <v>0</v>
      </c>
      <c r="V147" s="36">
        <v>0</v>
      </c>
      <c r="W147" s="36">
        <v>0</v>
      </c>
      <c r="X147" s="36">
        <v>0</v>
      </c>
      <c r="Y147" s="36">
        <v>0</v>
      </c>
      <c r="Z147" s="36">
        <v>0</v>
      </c>
      <c r="AA147" s="36">
        <v>0</v>
      </c>
      <c r="AB147" s="36">
        <v>0</v>
      </c>
      <c r="AC147" s="36">
        <v>0</v>
      </c>
      <c r="AD147" s="36">
        <v>0</v>
      </c>
      <c r="AE147" s="36">
        <v>0</v>
      </c>
      <c r="AF147" s="36">
        <v>0</v>
      </c>
      <c r="AG147" s="36">
        <v>0</v>
      </c>
      <c r="AH147" s="36">
        <v>0</v>
      </c>
      <c r="AI147" s="36">
        <v>0</v>
      </c>
      <c r="AJ147" s="36">
        <v>0</v>
      </c>
      <c r="AK147" s="36">
        <v>0</v>
      </c>
      <c r="AL147" s="36">
        <v>0</v>
      </c>
      <c r="AM147" s="36">
        <v>0</v>
      </c>
      <c r="AN147" s="36">
        <v>0</v>
      </c>
      <c r="AO147" s="36">
        <v>0</v>
      </c>
      <c r="AP147" s="36">
        <v>0</v>
      </c>
      <c r="AQ147" s="36">
        <v>0</v>
      </c>
      <c r="AR147" s="36">
        <v>0</v>
      </c>
      <c r="AS147" s="36">
        <v>0</v>
      </c>
      <c r="AT147" s="36">
        <v>0</v>
      </c>
      <c r="AU147" s="36">
        <v>0</v>
      </c>
      <c r="AV147" s="36">
        <v>0</v>
      </c>
      <c r="AW147" s="36">
        <v>0</v>
      </c>
      <c r="AX147" s="36">
        <v>0</v>
      </c>
      <c r="AY147" s="36">
        <v>0</v>
      </c>
      <c r="AZ147" s="36">
        <v>0</v>
      </c>
      <c r="BA147" s="36">
        <v>0</v>
      </c>
      <c r="BB147" s="36">
        <v>0</v>
      </c>
      <c r="BC147" s="36">
        <v>0</v>
      </c>
      <c r="BD147" s="36">
        <v>0</v>
      </c>
      <c r="BE147" s="36">
        <v>0</v>
      </c>
      <c r="BF147" s="36">
        <v>0</v>
      </c>
      <c r="BG147" s="36">
        <v>0</v>
      </c>
      <c r="BH147" s="36">
        <v>0</v>
      </c>
      <c r="BI147" s="36">
        <v>0</v>
      </c>
      <c r="BJ147" s="36">
        <v>0</v>
      </c>
      <c r="BK147" s="36">
        <v>0</v>
      </c>
      <c r="BL147" s="36">
        <v>0</v>
      </c>
    </row>
    <row r="148" spans="1:64" s="37" customFormat="1" x14ac:dyDescent="0.2">
      <c r="A148" s="34">
        <v>145</v>
      </c>
      <c r="B148" s="34" t="s">
        <v>14</v>
      </c>
      <c r="C148" s="34" t="s">
        <v>30</v>
      </c>
      <c r="D148" s="41">
        <v>4.2355632200000004</v>
      </c>
      <c r="E148" s="36">
        <v>2</v>
      </c>
      <c r="F148" s="36">
        <v>0</v>
      </c>
      <c r="G148" s="36">
        <v>0</v>
      </c>
      <c r="H148" s="36">
        <v>2</v>
      </c>
      <c r="I148" s="36">
        <v>0</v>
      </c>
      <c r="J148" s="36">
        <v>0</v>
      </c>
      <c r="K148" s="36">
        <v>0</v>
      </c>
      <c r="L148" s="36">
        <v>0</v>
      </c>
      <c r="M148" s="36">
        <v>0</v>
      </c>
      <c r="N148" s="36">
        <v>0</v>
      </c>
      <c r="O148" s="36">
        <v>0</v>
      </c>
      <c r="P148" s="36">
        <v>0</v>
      </c>
      <c r="Q148" s="36">
        <v>0</v>
      </c>
      <c r="R148" s="36">
        <v>0</v>
      </c>
      <c r="S148" s="36">
        <v>0</v>
      </c>
      <c r="T148" s="36">
        <v>0</v>
      </c>
      <c r="U148" s="36">
        <v>0</v>
      </c>
      <c r="V148" s="36">
        <v>0</v>
      </c>
      <c r="W148" s="36">
        <v>0</v>
      </c>
      <c r="X148" s="36">
        <v>0</v>
      </c>
      <c r="Y148" s="36">
        <v>0</v>
      </c>
      <c r="Z148" s="36">
        <v>0</v>
      </c>
      <c r="AA148" s="36">
        <v>0</v>
      </c>
      <c r="AB148" s="36">
        <v>0</v>
      </c>
      <c r="AC148" s="36">
        <v>0</v>
      </c>
      <c r="AD148" s="36">
        <v>0</v>
      </c>
      <c r="AE148" s="36">
        <v>0</v>
      </c>
      <c r="AF148" s="36">
        <v>0</v>
      </c>
      <c r="AG148" s="36">
        <v>0</v>
      </c>
      <c r="AH148" s="36">
        <v>0</v>
      </c>
      <c r="AI148" s="36">
        <v>0</v>
      </c>
      <c r="AJ148" s="36">
        <v>0</v>
      </c>
      <c r="AK148" s="36">
        <v>0</v>
      </c>
      <c r="AL148" s="36">
        <v>0</v>
      </c>
      <c r="AM148" s="36">
        <v>0</v>
      </c>
      <c r="AN148" s="36">
        <v>0</v>
      </c>
      <c r="AO148" s="36">
        <v>0</v>
      </c>
      <c r="AP148" s="36">
        <v>0</v>
      </c>
      <c r="AQ148" s="36">
        <v>0</v>
      </c>
      <c r="AR148" s="36">
        <v>0</v>
      </c>
      <c r="AS148" s="36">
        <v>0</v>
      </c>
      <c r="AT148" s="36">
        <v>0</v>
      </c>
      <c r="AU148" s="36">
        <v>0</v>
      </c>
      <c r="AV148" s="36">
        <v>0</v>
      </c>
      <c r="AW148" s="36">
        <v>0</v>
      </c>
      <c r="AX148" s="36">
        <v>0</v>
      </c>
      <c r="AY148" s="36">
        <v>0</v>
      </c>
      <c r="AZ148" s="36">
        <v>0</v>
      </c>
      <c r="BA148" s="36">
        <v>0</v>
      </c>
      <c r="BB148" s="36">
        <v>0</v>
      </c>
      <c r="BC148" s="36">
        <v>0</v>
      </c>
      <c r="BD148" s="36">
        <v>0</v>
      </c>
      <c r="BE148" s="36">
        <v>0</v>
      </c>
      <c r="BF148" s="36">
        <v>0</v>
      </c>
      <c r="BG148" s="36">
        <v>0</v>
      </c>
      <c r="BH148" s="36">
        <v>0</v>
      </c>
      <c r="BI148" s="36">
        <v>0</v>
      </c>
      <c r="BJ148" s="36">
        <v>0</v>
      </c>
      <c r="BK148" s="36">
        <v>0</v>
      </c>
      <c r="BL148" s="36">
        <v>0</v>
      </c>
    </row>
    <row r="149" spans="1:64" s="37" customFormat="1" x14ac:dyDescent="0.2">
      <c r="A149" s="34">
        <v>146</v>
      </c>
      <c r="B149" s="34" t="s">
        <v>14</v>
      </c>
      <c r="C149" s="34" t="s">
        <v>31</v>
      </c>
      <c r="D149" s="41">
        <v>4.6949016930000003</v>
      </c>
      <c r="E149" s="36">
        <v>12</v>
      </c>
      <c r="F149" s="36">
        <v>0</v>
      </c>
      <c r="G149" s="36">
        <v>0</v>
      </c>
      <c r="H149" s="36">
        <v>12</v>
      </c>
      <c r="I149" s="36">
        <v>0</v>
      </c>
      <c r="J149" s="36">
        <v>0</v>
      </c>
      <c r="K149" s="36">
        <v>0</v>
      </c>
      <c r="L149" s="36">
        <v>0</v>
      </c>
      <c r="M149" s="36">
        <v>0</v>
      </c>
      <c r="N149" s="36">
        <v>0</v>
      </c>
      <c r="O149" s="36">
        <v>0</v>
      </c>
      <c r="P149" s="36">
        <v>0</v>
      </c>
      <c r="Q149" s="36">
        <v>0</v>
      </c>
      <c r="R149" s="36">
        <v>0</v>
      </c>
      <c r="S149" s="36">
        <v>0</v>
      </c>
      <c r="T149" s="36">
        <v>0</v>
      </c>
      <c r="U149" s="36">
        <v>0</v>
      </c>
      <c r="V149" s="36">
        <v>0</v>
      </c>
      <c r="W149" s="36">
        <v>0</v>
      </c>
      <c r="X149" s="36">
        <v>0</v>
      </c>
      <c r="Y149" s="36">
        <v>0</v>
      </c>
      <c r="Z149" s="36">
        <v>0</v>
      </c>
      <c r="AA149" s="36">
        <v>0</v>
      </c>
      <c r="AB149" s="36">
        <v>0</v>
      </c>
      <c r="AC149" s="36">
        <v>0</v>
      </c>
      <c r="AD149" s="36">
        <v>0</v>
      </c>
      <c r="AE149" s="36">
        <v>0</v>
      </c>
      <c r="AF149" s="36">
        <v>0</v>
      </c>
      <c r="AG149" s="36">
        <v>0</v>
      </c>
      <c r="AH149" s="36">
        <v>0</v>
      </c>
      <c r="AI149" s="36">
        <v>0</v>
      </c>
      <c r="AJ149" s="36">
        <v>0</v>
      </c>
      <c r="AK149" s="36">
        <v>0</v>
      </c>
      <c r="AL149" s="36">
        <v>0</v>
      </c>
      <c r="AM149" s="36">
        <v>0</v>
      </c>
      <c r="AN149" s="36">
        <v>0</v>
      </c>
      <c r="AO149" s="36">
        <v>0</v>
      </c>
      <c r="AP149" s="36">
        <v>0</v>
      </c>
      <c r="AQ149" s="36">
        <v>0</v>
      </c>
      <c r="AR149" s="36">
        <v>0</v>
      </c>
      <c r="AS149" s="36">
        <v>0</v>
      </c>
      <c r="AT149" s="36">
        <v>0</v>
      </c>
      <c r="AU149" s="36">
        <v>0</v>
      </c>
      <c r="AV149" s="36">
        <v>0</v>
      </c>
      <c r="AW149" s="36">
        <v>0</v>
      </c>
      <c r="AX149" s="36">
        <v>0</v>
      </c>
      <c r="AY149" s="36">
        <v>0</v>
      </c>
      <c r="AZ149" s="36">
        <v>0</v>
      </c>
      <c r="BA149" s="36">
        <v>0</v>
      </c>
      <c r="BB149" s="36">
        <v>0</v>
      </c>
      <c r="BC149" s="36">
        <v>0</v>
      </c>
      <c r="BD149" s="36">
        <v>0</v>
      </c>
      <c r="BE149" s="36">
        <v>0</v>
      </c>
      <c r="BF149" s="36">
        <v>0</v>
      </c>
      <c r="BG149" s="36">
        <v>0.14199682299999999</v>
      </c>
      <c r="BH149" s="36">
        <v>0.134560598</v>
      </c>
      <c r="BI149" s="36">
        <v>0</v>
      </c>
      <c r="BJ149" s="36">
        <v>0</v>
      </c>
      <c r="BK149" s="36">
        <v>0</v>
      </c>
      <c r="BL149" s="36">
        <v>0</v>
      </c>
    </row>
    <row r="150" spans="1:64" s="37" customFormat="1" x14ac:dyDescent="0.2">
      <c r="A150" s="34">
        <v>147</v>
      </c>
      <c r="B150" s="34" t="s">
        <v>14</v>
      </c>
      <c r="C150" s="34" t="s">
        <v>233</v>
      </c>
      <c r="D150" s="41">
        <v>4.4428066519999998</v>
      </c>
      <c r="E150" s="36">
        <v>12</v>
      </c>
      <c r="F150" s="36">
        <v>0</v>
      </c>
      <c r="G150" s="36">
        <v>0</v>
      </c>
      <c r="H150" s="36">
        <v>12</v>
      </c>
      <c r="I150" s="36">
        <v>0</v>
      </c>
      <c r="J150" s="36">
        <v>0</v>
      </c>
      <c r="K150" s="36">
        <v>0</v>
      </c>
      <c r="L150" s="36">
        <v>0</v>
      </c>
      <c r="M150" s="36">
        <v>0</v>
      </c>
      <c r="N150" s="36">
        <v>0</v>
      </c>
      <c r="O150" s="36">
        <v>0</v>
      </c>
      <c r="P150" s="36">
        <v>0</v>
      </c>
      <c r="Q150" s="36">
        <v>0</v>
      </c>
      <c r="R150" s="36">
        <v>0</v>
      </c>
      <c r="S150" s="36">
        <v>0</v>
      </c>
      <c r="T150" s="36">
        <v>0</v>
      </c>
      <c r="U150" s="36">
        <v>0</v>
      </c>
      <c r="V150" s="36">
        <v>0</v>
      </c>
      <c r="W150" s="36">
        <v>0</v>
      </c>
      <c r="X150" s="36">
        <v>0</v>
      </c>
      <c r="Y150" s="36">
        <v>0</v>
      </c>
      <c r="Z150" s="36">
        <v>0</v>
      </c>
      <c r="AA150" s="36">
        <v>0</v>
      </c>
      <c r="AB150" s="36">
        <v>0</v>
      </c>
      <c r="AC150" s="36">
        <v>0</v>
      </c>
      <c r="AD150" s="36">
        <v>0</v>
      </c>
      <c r="AE150" s="36">
        <v>0</v>
      </c>
      <c r="AF150" s="36">
        <v>0</v>
      </c>
      <c r="AG150" s="36">
        <v>0</v>
      </c>
      <c r="AH150" s="36">
        <v>0</v>
      </c>
      <c r="AI150" s="36">
        <v>0</v>
      </c>
      <c r="AJ150" s="36">
        <v>0</v>
      </c>
      <c r="AK150" s="36">
        <v>0</v>
      </c>
      <c r="AL150" s="36">
        <v>0</v>
      </c>
      <c r="AM150" s="36">
        <v>0</v>
      </c>
      <c r="AN150" s="36">
        <v>0</v>
      </c>
      <c r="AO150" s="36">
        <v>0</v>
      </c>
      <c r="AP150" s="36">
        <v>0</v>
      </c>
      <c r="AQ150" s="36">
        <v>0</v>
      </c>
      <c r="AR150" s="36">
        <v>0</v>
      </c>
      <c r="AS150" s="36">
        <v>0</v>
      </c>
      <c r="AT150" s="36">
        <v>0</v>
      </c>
      <c r="AU150" s="36">
        <v>0</v>
      </c>
      <c r="AV150" s="36">
        <v>0</v>
      </c>
      <c r="AW150" s="36">
        <v>0</v>
      </c>
      <c r="AX150" s="36">
        <v>0</v>
      </c>
      <c r="AY150" s="36">
        <v>0</v>
      </c>
      <c r="AZ150" s="36">
        <v>0</v>
      </c>
      <c r="BA150" s="36">
        <v>0</v>
      </c>
      <c r="BB150" s="36">
        <v>0</v>
      </c>
      <c r="BC150" s="36">
        <v>0</v>
      </c>
      <c r="BD150" s="36">
        <v>0</v>
      </c>
      <c r="BE150" s="36">
        <v>0</v>
      </c>
      <c r="BF150" s="36">
        <v>0</v>
      </c>
      <c r="BG150" s="36">
        <v>0</v>
      </c>
      <c r="BH150" s="36">
        <v>0</v>
      </c>
      <c r="BI150" s="36">
        <v>0</v>
      </c>
      <c r="BJ150" s="36">
        <v>0</v>
      </c>
      <c r="BK150" s="36">
        <v>0</v>
      </c>
      <c r="BL150" s="36">
        <v>0</v>
      </c>
    </row>
    <row r="151" spans="1:64" s="37" customFormat="1" x14ac:dyDescent="0.2">
      <c r="A151" s="34">
        <v>148</v>
      </c>
      <c r="B151" s="34" t="s">
        <v>235</v>
      </c>
      <c r="C151" s="34" t="s">
        <v>234</v>
      </c>
      <c r="D151" s="41">
        <v>4.9450476840000004</v>
      </c>
      <c r="E151" s="36">
        <v>5</v>
      </c>
      <c r="F151" s="36">
        <v>0</v>
      </c>
      <c r="G151" s="36">
        <v>0</v>
      </c>
      <c r="H151" s="36">
        <v>5</v>
      </c>
      <c r="I151" s="36">
        <v>0</v>
      </c>
      <c r="J151" s="36">
        <v>0</v>
      </c>
      <c r="K151" s="36">
        <v>0</v>
      </c>
      <c r="L151" s="36">
        <v>0</v>
      </c>
      <c r="M151" s="36">
        <v>0</v>
      </c>
      <c r="N151" s="36">
        <v>0</v>
      </c>
      <c r="O151" s="36">
        <v>3.0962079999999996E-3</v>
      </c>
      <c r="P151" s="36">
        <v>5.1686359999999999E-3</v>
      </c>
      <c r="Q151" s="36">
        <v>2.2929869999999998E-3</v>
      </c>
      <c r="R151" s="36">
        <v>8.0322100000000001E-4</v>
      </c>
      <c r="S151" s="36">
        <v>4.1209569999999997E-3</v>
      </c>
      <c r="T151" s="36">
        <v>1.0476789999999999E-3</v>
      </c>
      <c r="U151" s="36">
        <v>0</v>
      </c>
      <c r="V151" s="36">
        <v>0</v>
      </c>
      <c r="W151" s="36">
        <v>3.0962079999999996E-3</v>
      </c>
      <c r="X151" s="36">
        <v>5.1686359999999999E-3</v>
      </c>
      <c r="Y151" s="36">
        <v>8.2648440000000004E-3</v>
      </c>
      <c r="Z151" s="36">
        <v>0</v>
      </c>
      <c r="AA151" s="36">
        <v>0</v>
      </c>
      <c r="AB151" s="36">
        <v>0</v>
      </c>
      <c r="AC151" s="36">
        <v>0</v>
      </c>
      <c r="AD151" s="36">
        <v>0</v>
      </c>
      <c r="AE151" s="36">
        <v>0</v>
      </c>
      <c r="AF151" s="36">
        <v>0</v>
      </c>
      <c r="AG151" s="36">
        <v>0</v>
      </c>
      <c r="AH151" s="36">
        <v>0</v>
      </c>
      <c r="AI151" s="36">
        <v>0</v>
      </c>
      <c r="AJ151" s="36">
        <v>0</v>
      </c>
      <c r="AK151" s="36">
        <v>0</v>
      </c>
      <c r="AL151" s="36">
        <v>0</v>
      </c>
      <c r="AM151" s="36">
        <v>0</v>
      </c>
      <c r="AN151" s="36">
        <v>0</v>
      </c>
      <c r="AO151" s="36">
        <v>0</v>
      </c>
      <c r="AP151" s="36">
        <v>1.0466741999999999E-2</v>
      </c>
      <c r="AQ151" s="36">
        <v>5.6359380000000001E-3</v>
      </c>
      <c r="AR151" s="36">
        <v>1.6102680000000001E-2</v>
      </c>
      <c r="AS151" s="36">
        <v>0</v>
      </c>
      <c r="AT151" s="36">
        <v>0</v>
      </c>
      <c r="AU151" s="36">
        <v>0</v>
      </c>
      <c r="AV151" s="36">
        <v>0</v>
      </c>
      <c r="AW151" s="36">
        <v>0</v>
      </c>
      <c r="AX151" s="36">
        <v>0</v>
      </c>
      <c r="AY151" s="36">
        <v>0</v>
      </c>
      <c r="AZ151" s="36">
        <v>0</v>
      </c>
      <c r="BA151" s="36">
        <v>0</v>
      </c>
      <c r="BB151" s="36">
        <v>1.8832395420000001</v>
      </c>
      <c r="BC151" s="36">
        <v>118.54540155700001</v>
      </c>
      <c r="BD151" s="36">
        <v>257.14452874900002</v>
      </c>
      <c r="BE151" s="36">
        <v>0.13307545857142858</v>
      </c>
      <c r="BF151" s="36">
        <v>0.26615091857142859</v>
      </c>
      <c r="BG151" s="36">
        <v>0.69783327500000003</v>
      </c>
      <c r="BH151" s="36">
        <v>11.230649412</v>
      </c>
      <c r="BI151" s="36">
        <v>0</v>
      </c>
      <c r="BJ151" s="36">
        <v>0</v>
      </c>
      <c r="BK151" s="36">
        <v>0</v>
      </c>
      <c r="BL151" s="36">
        <v>0</v>
      </c>
    </row>
    <row r="152" spans="1:64" s="37" customFormat="1" x14ac:dyDescent="0.2">
      <c r="A152" s="34">
        <v>149</v>
      </c>
      <c r="B152" s="34" t="s">
        <v>235</v>
      </c>
      <c r="C152" s="34" t="s">
        <v>236</v>
      </c>
      <c r="D152" s="41">
        <v>4.943502778</v>
      </c>
      <c r="E152" s="36">
        <v>31</v>
      </c>
      <c r="F152" s="36">
        <v>0</v>
      </c>
      <c r="G152" s="36">
        <v>9</v>
      </c>
      <c r="H152" s="36">
        <v>22</v>
      </c>
      <c r="I152" s="36">
        <v>0</v>
      </c>
      <c r="J152" s="36">
        <v>0</v>
      </c>
      <c r="K152" s="36">
        <v>0</v>
      </c>
      <c r="L152" s="36">
        <v>0</v>
      </c>
      <c r="M152" s="36">
        <v>0</v>
      </c>
      <c r="N152" s="36">
        <v>0</v>
      </c>
      <c r="O152" s="36">
        <v>8.2786350000000012E-3</v>
      </c>
      <c r="P152" s="36">
        <v>1.4552045E-2</v>
      </c>
      <c r="Q152" s="36">
        <v>7.6173820000000007E-3</v>
      </c>
      <c r="R152" s="36">
        <v>6.6125299999999999E-4</v>
      </c>
      <c r="S152" s="36">
        <v>1.368954E-2</v>
      </c>
      <c r="T152" s="36">
        <v>8.6250499999999996E-4</v>
      </c>
      <c r="U152" s="36">
        <v>0.19800000000000004</v>
      </c>
      <c r="V152" s="36">
        <v>0.47520000000000001</v>
      </c>
      <c r="W152" s="36">
        <v>0.20627863500000004</v>
      </c>
      <c r="X152" s="36">
        <v>0.48975204500000002</v>
      </c>
      <c r="Y152" s="36">
        <v>0.69603068000000001</v>
      </c>
      <c r="Z152" s="36">
        <v>0</v>
      </c>
      <c r="AA152" s="36">
        <v>0</v>
      </c>
      <c r="AB152" s="36">
        <v>0</v>
      </c>
      <c r="AC152" s="36">
        <v>0</v>
      </c>
      <c r="AD152" s="36">
        <v>0</v>
      </c>
      <c r="AE152" s="36">
        <v>0</v>
      </c>
      <c r="AF152" s="36">
        <v>0</v>
      </c>
      <c r="AG152" s="36">
        <v>4.0468883569997373E-2</v>
      </c>
      <c r="AH152" s="36">
        <v>6.8843618027121994E-2</v>
      </c>
      <c r="AI152" s="36">
        <v>0.22048564151929609</v>
      </c>
      <c r="AJ152" s="36">
        <v>0</v>
      </c>
      <c r="AK152" s="36">
        <v>0</v>
      </c>
      <c r="AL152" s="36">
        <v>0</v>
      </c>
      <c r="AM152" s="36">
        <v>4.0468883569997373E-2</v>
      </c>
      <c r="AN152" s="36">
        <v>6.8843618027121994E-2</v>
      </c>
      <c r="AO152" s="36">
        <v>0.22048564151929609</v>
      </c>
      <c r="AP152" s="36">
        <v>0.78026756799999997</v>
      </c>
      <c r="AQ152" s="36">
        <v>0.42014407500000001</v>
      </c>
      <c r="AR152" s="36">
        <v>1.200411643</v>
      </c>
      <c r="AS152" s="36">
        <v>0</v>
      </c>
      <c r="AT152" s="36">
        <v>0</v>
      </c>
      <c r="AU152" s="36">
        <v>0</v>
      </c>
      <c r="AV152" s="36">
        <v>0</v>
      </c>
      <c r="AW152" s="36">
        <v>0</v>
      </c>
      <c r="AX152" s="36">
        <v>0</v>
      </c>
      <c r="AY152" s="36">
        <v>0</v>
      </c>
      <c r="AZ152" s="36">
        <v>0</v>
      </c>
      <c r="BA152" s="36">
        <v>0</v>
      </c>
      <c r="BB152" s="36">
        <v>1.338268904</v>
      </c>
      <c r="BC152" s="36">
        <v>104.04248309800001</v>
      </c>
      <c r="BD152" s="36">
        <v>259.081784003</v>
      </c>
      <c r="BE152" s="36">
        <v>9.4566168571428577E-2</v>
      </c>
      <c r="BF152" s="36">
        <v>0.18913233714285715</v>
      </c>
      <c r="BG152" s="36">
        <v>3.9894542049999999</v>
      </c>
      <c r="BH152" s="36">
        <v>32.420471712000001</v>
      </c>
      <c r="BI152" s="36">
        <v>0</v>
      </c>
      <c r="BJ152" s="36">
        <v>0</v>
      </c>
      <c r="BK152" s="36">
        <v>0</v>
      </c>
      <c r="BL152" s="36">
        <v>0</v>
      </c>
    </row>
    <row r="153" spans="1:64" s="37" customFormat="1" x14ac:dyDescent="0.2">
      <c r="A153" s="34">
        <v>150</v>
      </c>
      <c r="B153" s="34" t="s">
        <v>235</v>
      </c>
      <c r="C153" s="34" t="s">
        <v>237</v>
      </c>
      <c r="D153" s="41">
        <v>4.764320595</v>
      </c>
      <c r="E153" s="36">
        <v>0</v>
      </c>
      <c r="F153" s="36" t="s">
        <v>340</v>
      </c>
      <c r="G153" s="36" t="s">
        <v>340</v>
      </c>
      <c r="H153" s="36" t="s">
        <v>340</v>
      </c>
      <c r="I153" s="36">
        <v>0</v>
      </c>
      <c r="J153" s="36">
        <v>0</v>
      </c>
      <c r="K153" s="36">
        <v>0</v>
      </c>
      <c r="L153" s="36">
        <v>0</v>
      </c>
      <c r="M153" s="36">
        <v>0</v>
      </c>
      <c r="N153" s="36">
        <v>0</v>
      </c>
      <c r="O153" s="36">
        <v>0</v>
      </c>
      <c r="P153" s="36">
        <v>0</v>
      </c>
      <c r="Q153" s="36">
        <v>0</v>
      </c>
      <c r="R153" s="36">
        <v>0</v>
      </c>
      <c r="S153" s="36">
        <v>0</v>
      </c>
      <c r="T153" s="36">
        <v>0</v>
      </c>
      <c r="U153" s="36" t="s">
        <v>340</v>
      </c>
      <c r="V153" s="36" t="s">
        <v>340</v>
      </c>
      <c r="W153" s="36">
        <v>0</v>
      </c>
      <c r="X153" s="36">
        <v>0</v>
      </c>
      <c r="Y153" s="36">
        <v>0</v>
      </c>
      <c r="Z153" s="36">
        <v>0</v>
      </c>
      <c r="AA153" s="36">
        <v>0</v>
      </c>
      <c r="AB153" s="36">
        <v>0</v>
      </c>
      <c r="AC153" s="36">
        <v>0</v>
      </c>
      <c r="AD153" s="36">
        <v>0</v>
      </c>
      <c r="AE153" s="36">
        <v>0</v>
      </c>
      <c r="AF153" s="36">
        <v>0</v>
      </c>
      <c r="AG153" s="36" t="s">
        <v>340</v>
      </c>
      <c r="AH153" s="36" t="s">
        <v>340</v>
      </c>
      <c r="AI153" s="36" t="s">
        <v>340</v>
      </c>
      <c r="AJ153" s="36">
        <v>0</v>
      </c>
      <c r="AK153" s="36">
        <v>0</v>
      </c>
      <c r="AL153" s="36">
        <v>0</v>
      </c>
      <c r="AM153" s="36">
        <v>0</v>
      </c>
      <c r="AN153" s="36">
        <v>0</v>
      </c>
      <c r="AO153" s="36">
        <v>0</v>
      </c>
      <c r="AP153" s="36">
        <v>0</v>
      </c>
      <c r="AQ153" s="36">
        <v>0</v>
      </c>
      <c r="AR153" s="36">
        <v>0</v>
      </c>
      <c r="AS153" s="36">
        <v>0</v>
      </c>
      <c r="AT153" s="36">
        <v>0</v>
      </c>
      <c r="AU153" s="36">
        <v>0</v>
      </c>
      <c r="AV153" s="36">
        <v>0</v>
      </c>
      <c r="AW153" s="36">
        <v>0</v>
      </c>
      <c r="AX153" s="36">
        <v>0</v>
      </c>
      <c r="AY153" s="36">
        <v>0</v>
      </c>
      <c r="AZ153" s="36">
        <v>0</v>
      </c>
      <c r="BA153" s="36">
        <v>0</v>
      </c>
      <c r="BB153" s="36">
        <v>0.31407808399999998</v>
      </c>
      <c r="BC153" s="36">
        <v>18.277166707999999</v>
      </c>
      <c r="BD153" s="36">
        <v>46.441736687999999</v>
      </c>
      <c r="BE153" s="36">
        <v>2.2193715714285717E-2</v>
      </c>
      <c r="BF153" s="36">
        <v>4.4387432857142861E-2</v>
      </c>
      <c r="BG153" s="36">
        <v>0.97110769600000002</v>
      </c>
      <c r="BH153" s="36">
        <v>12.642418379</v>
      </c>
      <c r="BI153" s="36">
        <v>0</v>
      </c>
      <c r="BJ153" s="36">
        <v>0</v>
      </c>
      <c r="BK153" s="36">
        <v>0</v>
      </c>
      <c r="BL153" s="36">
        <v>0</v>
      </c>
    </row>
    <row r="154" spans="1:64" s="37" customFormat="1" x14ac:dyDescent="0.2">
      <c r="A154" s="34">
        <v>151</v>
      </c>
      <c r="B154" s="34" t="s">
        <v>235</v>
      </c>
      <c r="C154" s="34" t="s">
        <v>238</v>
      </c>
      <c r="D154" s="41">
        <v>4.6637056799999996</v>
      </c>
      <c r="E154" s="36">
        <v>4</v>
      </c>
      <c r="F154" s="36">
        <v>0</v>
      </c>
      <c r="G154" s="36">
        <v>0</v>
      </c>
      <c r="H154" s="36">
        <v>4</v>
      </c>
      <c r="I154" s="36">
        <v>0</v>
      </c>
      <c r="J154" s="36">
        <v>0</v>
      </c>
      <c r="K154" s="36">
        <v>0</v>
      </c>
      <c r="L154" s="36">
        <v>0</v>
      </c>
      <c r="M154" s="36">
        <v>0</v>
      </c>
      <c r="N154" s="36">
        <v>0</v>
      </c>
      <c r="O154" s="36">
        <v>0</v>
      </c>
      <c r="P154" s="36">
        <v>0</v>
      </c>
      <c r="Q154" s="36">
        <v>0</v>
      </c>
      <c r="R154" s="36">
        <v>0</v>
      </c>
      <c r="S154" s="36">
        <v>0</v>
      </c>
      <c r="T154" s="36">
        <v>0</v>
      </c>
      <c r="U154" s="36">
        <v>0</v>
      </c>
      <c r="V154" s="36">
        <v>0</v>
      </c>
      <c r="W154" s="36">
        <v>0</v>
      </c>
      <c r="X154" s="36">
        <v>0</v>
      </c>
      <c r="Y154" s="36">
        <v>0</v>
      </c>
      <c r="Z154" s="36">
        <v>0</v>
      </c>
      <c r="AA154" s="36">
        <v>0</v>
      </c>
      <c r="AB154" s="36">
        <v>0</v>
      </c>
      <c r="AC154" s="36">
        <v>0</v>
      </c>
      <c r="AD154" s="36">
        <v>0</v>
      </c>
      <c r="AE154" s="36">
        <v>0</v>
      </c>
      <c r="AF154" s="36">
        <v>0</v>
      </c>
      <c r="AG154" s="36">
        <v>0</v>
      </c>
      <c r="AH154" s="36">
        <v>0</v>
      </c>
      <c r="AI154" s="36">
        <v>0</v>
      </c>
      <c r="AJ154" s="36">
        <v>0</v>
      </c>
      <c r="AK154" s="36">
        <v>0</v>
      </c>
      <c r="AL154" s="36">
        <v>0</v>
      </c>
      <c r="AM154" s="36">
        <v>0</v>
      </c>
      <c r="AN154" s="36">
        <v>0</v>
      </c>
      <c r="AO154" s="36">
        <v>0</v>
      </c>
      <c r="AP154" s="36">
        <v>0</v>
      </c>
      <c r="AQ154" s="36">
        <v>0</v>
      </c>
      <c r="AR154" s="36">
        <v>0</v>
      </c>
      <c r="AS154" s="36">
        <v>0</v>
      </c>
      <c r="AT154" s="36">
        <v>0</v>
      </c>
      <c r="AU154" s="36">
        <v>0</v>
      </c>
      <c r="AV154" s="36">
        <v>0</v>
      </c>
      <c r="AW154" s="36">
        <v>0</v>
      </c>
      <c r="AX154" s="36">
        <v>0</v>
      </c>
      <c r="AY154" s="36">
        <v>0</v>
      </c>
      <c r="AZ154" s="36">
        <v>0</v>
      </c>
      <c r="BA154" s="36">
        <v>0</v>
      </c>
      <c r="BB154" s="36">
        <v>0</v>
      </c>
      <c r="BC154" s="36">
        <v>0</v>
      </c>
      <c r="BD154" s="36">
        <v>0</v>
      </c>
      <c r="BE154" s="36">
        <v>0</v>
      </c>
      <c r="BF154" s="36">
        <v>0</v>
      </c>
      <c r="BG154" s="36">
        <v>0.272143052</v>
      </c>
      <c r="BH154" s="36">
        <v>3.9206340900000001</v>
      </c>
      <c r="BI154" s="36">
        <v>0</v>
      </c>
      <c r="BJ154" s="36">
        <v>0</v>
      </c>
      <c r="BK154" s="36">
        <v>0</v>
      </c>
      <c r="BL154" s="36">
        <v>0</v>
      </c>
    </row>
    <row r="155" spans="1:64" s="37" customFormat="1" x14ac:dyDescent="0.2">
      <c r="A155" s="34">
        <v>152</v>
      </c>
      <c r="B155" s="34" t="s">
        <v>235</v>
      </c>
      <c r="C155" s="34" t="s">
        <v>239</v>
      </c>
      <c r="D155" s="41">
        <v>4.8317447480000002</v>
      </c>
      <c r="E155" s="36">
        <v>2</v>
      </c>
      <c r="F155" s="36">
        <v>0</v>
      </c>
      <c r="G155" s="36">
        <v>0</v>
      </c>
      <c r="H155" s="36">
        <v>2</v>
      </c>
      <c r="I155" s="36">
        <v>0</v>
      </c>
      <c r="J155" s="36">
        <v>0</v>
      </c>
      <c r="K155" s="36">
        <v>0</v>
      </c>
      <c r="L155" s="36">
        <v>0</v>
      </c>
      <c r="M155" s="36">
        <v>0</v>
      </c>
      <c r="N155" s="36">
        <v>0</v>
      </c>
      <c r="O155" s="36">
        <v>0</v>
      </c>
      <c r="P155" s="36">
        <v>0</v>
      </c>
      <c r="Q155" s="36">
        <v>0</v>
      </c>
      <c r="R155" s="36">
        <v>0</v>
      </c>
      <c r="S155" s="36">
        <v>0</v>
      </c>
      <c r="T155" s="36">
        <v>0</v>
      </c>
      <c r="U155" s="36">
        <v>0</v>
      </c>
      <c r="V155" s="36">
        <v>0</v>
      </c>
      <c r="W155" s="36">
        <v>0</v>
      </c>
      <c r="X155" s="36">
        <v>0</v>
      </c>
      <c r="Y155" s="36">
        <v>0</v>
      </c>
      <c r="Z155" s="36">
        <v>0</v>
      </c>
      <c r="AA155" s="36">
        <v>0</v>
      </c>
      <c r="AB155" s="36">
        <v>0</v>
      </c>
      <c r="AC155" s="36">
        <v>0</v>
      </c>
      <c r="AD155" s="36">
        <v>0</v>
      </c>
      <c r="AE155" s="36">
        <v>0</v>
      </c>
      <c r="AF155" s="36">
        <v>0</v>
      </c>
      <c r="AG155" s="36">
        <v>0</v>
      </c>
      <c r="AH155" s="36">
        <v>0</v>
      </c>
      <c r="AI155" s="36">
        <v>0</v>
      </c>
      <c r="AJ155" s="36">
        <v>0</v>
      </c>
      <c r="AK155" s="36">
        <v>0</v>
      </c>
      <c r="AL155" s="36">
        <v>0</v>
      </c>
      <c r="AM155" s="36">
        <v>0</v>
      </c>
      <c r="AN155" s="36">
        <v>0</v>
      </c>
      <c r="AO155" s="36">
        <v>0</v>
      </c>
      <c r="AP155" s="36">
        <v>0</v>
      </c>
      <c r="AQ155" s="36">
        <v>0</v>
      </c>
      <c r="AR155" s="36">
        <v>0</v>
      </c>
      <c r="AS155" s="36">
        <v>0</v>
      </c>
      <c r="AT155" s="36">
        <v>0</v>
      </c>
      <c r="AU155" s="36">
        <v>0</v>
      </c>
      <c r="AV155" s="36">
        <v>0</v>
      </c>
      <c r="AW155" s="36">
        <v>0</v>
      </c>
      <c r="AX155" s="36">
        <v>0</v>
      </c>
      <c r="AY155" s="36">
        <v>0</v>
      </c>
      <c r="AZ155" s="36">
        <v>0</v>
      </c>
      <c r="BA155" s="36">
        <v>0</v>
      </c>
      <c r="BB155" s="36">
        <v>0.33828217999999999</v>
      </c>
      <c r="BC155" s="36">
        <v>17.141654688999999</v>
      </c>
      <c r="BD155" s="36">
        <v>41.09</v>
      </c>
      <c r="BE155" s="36">
        <v>2.3904051428571431E-2</v>
      </c>
      <c r="BF155" s="36">
        <v>4.780810428571429E-2</v>
      </c>
      <c r="BG155" s="36">
        <v>1.703588079</v>
      </c>
      <c r="BH155" s="36">
        <v>17.475345578999999</v>
      </c>
      <c r="BI155" s="36">
        <v>0</v>
      </c>
      <c r="BJ155" s="36">
        <v>0</v>
      </c>
      <c r="BK155" s="36">
        <v>0</v>
      </c>
      <c r="BL155" s="36">
        <v>0</v>
      </c>
    </row>
    <row r="156" spans="1:64" s="37" customFormat="1" x14ac:dyDescent="0.2">
      <c r="A156" s="34">
        <v>153</v>
      </c>
      <c r="B156" s="34" t="s">
        <v>235</v>
      </c>
      <c r="C156" s="34" t="s">
        <v>240</v>
      </c>
      <c r="D156" s="41">
        <v>5.4744292269999999</v>
      </c>
      <c r="E156" s="36">
        <v>10</v>
      </c>
      <c r="F156" s="36">
        <v>0</v>
      </c>
      <c r="G156" s="36">
        <v>0</v>
      </c>
      <c r="H156" s="36">
        <v>10</v>
      </c>
      <c r="I156" s="36">
        <v>0</v>
      </c>
      <c r="J156" s="36">
        <v>0</v>
      </c>
      <c r="K156" s="36">
        <v>0</v>
      </c>
      <c r="L156" s="36">
        <v>0</v>
      </c>
      <c r="M156" s="36">
        <v>0</v>
      </c>
      <c r="N156" s="36">
        <v>0</v>
      </c>
      <c r="O156" s="36">
        <v>0</v>
      </c>
      <c r="P156" s="36">
        <v>0</v>
      </c>
      <c r="Q156" s="36">
        <v>0</v>
      </c>
      <c r="R156" s="36">
        <v>0</v>
      </c>
      <c r="S156" s="36">
        <v>0</v>
      </c>
      <c r="T156" s="36">
        <v>0</v>
      </c>
      <c r="U156" s="36">
        <v>0</v>
      </c>
      <c r="V156" s="36">
        <v>0</v>
      </c>
      <c r="W156" s="36">
        <v>0</v>
      </c>
      <c r="X156" s="36">
        <v>0</v>
      </c>
      <c r="Y156" s="36">
        <v>0</v>
      </c>
      <c r="Z156" s="36">
        <v>0</v>
      </c>
      <c r="AA156" s="36">
        <v>0</v>
      </c>
      <c r="AB156" s="36">
        <v>0</v>
      </c>
      <c r="AC156" s="36">
        <v>0</v>
      </c>
      <c r="AD156" s="36">
        <v>0</v>
      </c>
      <c r="AE156" s="36">
        <v>0</v>
      </c>
      <c r="AF156" s="36">
        <v>0</v>
      </c>
      <c r="AG156" s="36">
        <v>0</v>
      </c>
      <c r="AH156" s="36">
        <v>0</v>
      </c>
      <c r="AI156" s="36">
        <v>0</v>
      </c>
      <c r="AJ156" s="36">
        <v>0</v>
      </c>
      <c r="AK156" s="36">
        <v>0</v>
      </c>
      <c r="AL156" s="36">
        <v>0</v>
      </c>
      <c r="AM156" s="36">
        <v>0</v>
      </c>
      <c r="AN156" s="36">
        <v>0</v>
      </c>
      <c r="AO156" s="36">
        <v>0</v>
      </c>
      <c r="AP156" s="36">
        <v>0</v>
      </c>
      <c r="AQ156" s="36">
        <v>0</v>
      </c>
      <c r="AR156" s="36">
        <v>0</v>
      </c>
      <c r="AS156" s="36">
        <v>0</v>
      </c>
      <c r="AT156" s="36">
        <v>0</v>
      </c>
      <c r="AU156" s="36">
        <v>0</v>
      </c>
      <c r="AV156" s="36">
        <v>0</v>
      </c>
      <c r="AW156" s="36">
        <v>0</v>
      </c>
      <c r="AX156" s="36">
        <v>0</v>
      </c>
      <c r="AY156" s="36">
        <v>0</v>
      </c>
      <c r="AZ156" s="36">
        <v>0</v>
      </c>
      <c r="BA156" s="36">
        <v>0</v>
      </c>
      <c r="BB156" s="36">
        <v>0.469145806</v>
      </c>
      <c r="BC156" s="36">
        <v>29.553671792999999</v>
      </c>
      <c r="BD156" s="36">
        <v>60.789026818000004</v>
      </c>
      <c r="BE156" s="36">
        <v>3.3151275714285715E-2</v>
      </c>
      <c r="BF156" s="36">
        <v>6.630255142857143E-2</v>
      </c>
      <c r="BG156" s="36">
        <v>1.2965534139999999</v>
      </c>
      <c r="BH156" s="36">
        <v>21.683101842999999</v>
      </c>
      <c r="BI156" s="36">
        <v>0</v>
      </c>
      <c r="BJ156" s="36">
        <v>0</v>
      </c>
      <c r="BK156" s="36">
        <v>0</v>
      </c>
      <c r="BL156" s="36">
        <v>0</v>
      </c>
    </row>
    <row r="157" spans="1:64" s="37" customFormat="1" x14ac:dyDescent="0.2">
      <c r="A157" s="34">
        <v>154</v>
      </c>
      <c r="B157" s="34" t="s">
        <v>235</v>
      </c>
      <c r="C157" s="34" t="s">
        <v>241</v>
      </c>
      <c r="D157" s="41">
        <v>4.7946312349999998</v>
      </c>
      <c r="E157" s="36">
        <v>0</v>
      </c>
      <c r="F157" s="36" t="s">
        <v>340</v>
      </c>
      <c r="G157" s="36" t="s">
        <v>340</v>
      </c>
      <c r="H157" s="36" t="s">
        <v>340</v>
      </c>
      <c r="I157" s="36">
        <v>0</v>
      </c>
      <c r="J157" s="36">
        <v>0</v>
      </c>
      <c r="K157" s="36">
        <v>0</v>
      </c>
      <c r="L157" s="36">
        <v>0</v>
      </c>
      <c r="M157" s="36">
        <v>0</v>
      </c>
      <c r="N157" s="36">
        <v>0</v>
      </c>
      <c r="O157" s="36">
        <v>0</v>
      </c>
      <c r="P157" s="36">
        <v>0</v>
      </c>
      <c r="Q157" s="36">
        <v>0</v>
      </c>
      <c r="R157" s="36">
        <v>0</v>
      </c>
      <c r="S157" s="36">
        <v>0</v>
      </c>
      <c r="T157" s="36">
        <v>0</v>
      </c>
      <c r="U157" s="36" t="s">
        <v>340</v>
      </c>
      <c r="V157" s="36" t="s">
        <v>340</v>
      </c>
      <c r="W157" s="36">
        <v>0</v>
      </c>
      <c r="X157" s="36">
        <v>0</v>
      </c>
      <c r="Y157" s="36">
        <v>0</v>
      </c>
      <c r="Z157" s="36">
        <v>0</v>
      </c>
      <c r="AA157" s="36">
        <v>0</v>
      </c>
      <c r="AB157" s="36">
        <v>0</v>
      </c>
      <c r="AC157" s="36">
        <v>0</v>
      </c>
      <c r="AD157" s="36">
        <v>0</v>
      </c>
      <c r="AE157" s="36">
        <v>0</v>
      </c>
      <c r="AF157" s="36">
        <v>0</v>
      </c>
      <c r="AG157" s="36" t="s">
        <v>340</v>
      </c>
      <c r="AH157" s="36" t="s">
        <v>340</v>
      </c>
      <c r="AI157" s="36" t="s">
        <v>340</v>
      </c>
      <c r="AJ157" s="36">
        <v>0</v>
      </c>
      <c r="AK157" s="36">
        <v>0</v>
      </c>
      <c r="AL157" s="36">
        <v>0</v>
      </c>
      <c r="AM157" s="36">
        <v>0</v>
      </c>
      <c r="AN157" s="36">
        <v>0</v>
      </c>
      <c r="AO157" s="36">
        <v>0</v>
      </c>
      <c r="AP157" s="36">
        <v>0</v>
      </c>
      <c r="AQ157" s="36">
        <v>0</v>
      </c>
      <c r="AR157" s="36">
        <v>0</v>
      </c>
      <c r="AS157" s="36">
        <v>0</v>
      </c>
      <c r="AT157" s="36">
        <v>0</v>
      </c>
      <c r="AU157" s="36">
        <v>0</v>
      </c>
      <c r="AV157" s="36">
        <v>0</v>
      </c>
      <c r="AW157" s="36">
        <v>0</v>
      </c>
      <c r="AX157" s="36">
        <v>0</v>
      </c>
      <c r="AY157" s="36">
        <v>0</v>
      </c>
      <c r="AZ157" s="36">
        <v>0</v>
      </c>
      <c r="BA157" s="36">
        <v>0</v>
      </c>
      <c r="BB157" s="36">
        <v>0.75359742900000004</v>
      </c>
      <c r="BC157" s="36">
        <v>29.814189856999999</v>
      </c>
      <c r="BD157" s="36">
        <v>69.917714748999998</v>
      </c>
      <c r="BE157" s="36">
        <v>5.3251495714285717E-2</v>
      </c>
      <c r="BF157" s="36">
        <v>0.10650299285714286</v>
      </c>
      <c r="BG157" s="36">
        <v>3.3084704880000002</v>
      </c>
      <c r="BH157" s="36">
        <v>18.516389361000002</v>
      </c>
      <c r="BI157" s="36">
        <v>0</v>
      </c>
      <c r="BJ157" s="36">
        <v>0</v>
      </c>
      <c r="BK157" s="36">
        <v>0</v>
      </c>
      <c r="BL157" s="36">
        <v>0</v>
      </c>
    </row>
    <row r="158" spans="1:64" s="37" customFormat="1" x14ac:dyDescent="0.2">
      <c r="A158" s="34">
        <v>155</v>
      </c>
      <c r="B158" s="34" t="s">
        <v>235</v>
      </c>
      <c r="C158" s="34" t="s">
        <v>242</v>
      </c>
      <c r="D158" s="41">
        <v>4.9753146680000002</v>
      </c>
      <c r="E158" s="36">
        <v>2</v>
      </c>
      <c r="F158" s="36">
        <v>0</v>
      </c>
      <c r="G158" s="36">
        <v>0</v>
      </c>
      <c r="H158" s="36">
        <v>2</v>
      </c>
      <c r="I158" s="36">
        <v>0</v>
      </c>
      <c r="J158" s="36">
        <v>0</v>
      </c>
      <c r="K158" s="36">
        <v>0</v>
      </c>
      <c r="L158" s="36">
        <v>0</v>
      </c>
      <c r="M158" s="36">
        <v>0</v>
      </c>
      <c r="N158" s="36">
        <v>0</v>
      </c>
      <c r="O158" s="36">
        <v>2.0559849999999998E-3</v>
      </c>
      <c r="P158" s="36">
        <v>3.12422E-3</v>
      </c>
      <c r="Q158" s="36">
        <v>1.2593439999999999E-3</v>
      </c>
      <c r="R158" s="36">
        <v>7.9664099999999995E-4</v>
      </c>
      <c r="S158" s="36">
        <v>2.085122E-3</v>
      </c>
      <c r="T158" s="36">
        <v>1.039098E-3</v>
      </c>
      <c r="U158" s="36">
        <v>0</v>
      </c>
      <c r="V158" s="36">
        <v>0</v>
      </c>
      <c r="W158" s="36">
        <v>2.0559849999999998E-3</v>
      </c>
      <c r="X158" s="36">
        <v>3.12422E-3</v>
      </c>
      <c r="Y158" s="36">
        <v>5.1802050000000002E-3</v>
      </c>
      <c r="Z158" s="36">
        <v>0</v>
      </c>
      <c r="AA158" s="36">
        <v>0</v>
      </c>
      <c r="AB158" s="36">
        <v>0</v>
      </c>
      <c r="AC158" s="36">
        <v>0</v>
      </c>
      <c r="AD158" s="36">
        <v>0</v>
      </c>
      <c r="AE158" s="36">
        <v>0</v>
      </c>
      <c r="AF158" s="36">
        <v>0</v>
      </c>
      <c r="AG158" s="36">
        <v>0</v>
      </c>
      <c r="AH158" s="36">
        <v>0</v>
      </c>
      <c r="AI158" s="36">
        <v>0</v>
      </c>
      <c r="AJ158" s="36">
        <v>0</v>
      </c>
      <c r="AK158" s="36">
        <v>0</v>
      </c>
      <c r="AL158" s="36">
        <v>0</v>
      </c>
      <c r="AM158" s="36">
        <v>0</v>
      </c>
      <c r="AN158" s="36">
        <v>0</v>
      </c>
      <c r="AO158" s="36">
        <v>0</v>
      </c>
      <c r="AP158" s="36">
        <v>3.013702E-3</v>
      </c>
      <c r="AQ158" s="36">
        <v>1.6227629999999999E-3</v>
      </c>
      <c r="AR158" s="36">
        <v>4.6364650000000002E-3</v>
      </c>
      <c r="AS158" s="36">
        <v>0</v>
      </c>
      <c r="AT158" s="36">
        <v>0</v>
      </c>
      <c r="AU158" s="36">
        <v>0</v>
      </c>
      <c r="AV158" s="36">
        <v>0</v>
      </c>
      <c r="AW158" s="36">
        <v>0</v>
      </c>
      <c r="AX158" s="36">
        <v>0</v>
      </c>
      <c r="AY158" s="36">
        <v>0</v>
      </c>
      <c r="AZ158" s="36">
        <v>0</v>
      </c>
      <c r="BA158" s="36">
        <v>0</v>
      </c>
      <c r="BB158" s="36">
        <v>0.37561650099999999</v>
      </c>
      <c r="BC158" s="36">
        <v>19.404134669000001</v>
      </c>
      <c r="BD158" s="36">
        <v>51.012593023000001</v>
      </c>
      <c r="BE158" s="36">
        <v>2.6542208571428572E-2</v>
      </c>
      <c r="BF158" s="36">
        <v>5.3084418571428572E-2</v>
      </c>
      <c r="BG158" s="36">
        <v>2.7013281309999999</v>
      </c>
      <c r="BH158" s="36">
        <v>15.888301347000001</v>
      </c>
      <c r="BI158" s="36">
        <v>0</v>
      </c>
      <c r="BJ158" s="36">
        <v>0</v>
      </c>
      <c r="BK158" s="36">
        <v>0</v>
      </c>
      <c r="BL158" s="36">
        <v>0</v>
      </c>
    </row>
    <row r="159" spans="1:64" s="37" customFormat="1" x14ac:dyDescent="0.2">
      <c r="A159" s="34">
        <v>156</v>
      </c>
      <c r="B159" s="34" t="s">
        <v>235</v>
      </c>
      <c r="C159" s="34" t="s">
        <v>243</v>
      </c>
      <c r="D159" s="41">
        <v>4.4001109630000004</v>
      </c>
      <c r="E159" s="36">
        <v>0</v>
      </c>
      <c r="F159" s="36" t="s">
        <v>340</v>
      </c>
      <c r="G159" s="36" t="s">
        <v>340</v>
      </c>
      <c r="H159" s="36" t="s">
        <v>340</v>
      </c>
      <c r="I159" s="36">
        <v>0</v>
      </c>
      <c r="J159" s="36">
        <v>0</v>
      </c>
      <c r="K159" s="36">
        <v>0</v>
      </c>
      <c r="L159" s="36">
        <v>0</v>
      </c>
      <c r="M159" s="36">
        <v>0</v>
      </c>
      <c r="N159" s="36">
        <v>0</v>
      </c>
      <c r="O159" s="36">
        <v>0</v>
      </c>
      <c r="P159" s="36">
        <v>0</v>
      </c>
      <c r="Q159" s="36">
        <v>0</v>
      </c>
      <c r="R159" s="36">
        <v>0</v>
      </c>
      <c r="S159" s="36">
        <v>0</v>
      </c>
      <c r="T159" s="36">
        <v>0</v>
      </c>
      <c r="U159" s="36" t="s">
        <v>340</v>
      </c>
      <c r="V159" s="36" t="s">
        <v>340</v>
      </c>
      <c r="W159" s="36">
        <v>0</v>
      </c>
      <c r="X159" s="36">
        <v>0</v>
      </c>
      <c r="Y159" s="36">
        <v>0</v>
      </c>
      <c r="Z159" s="36">
        <v>0</v>
      </c>
      <c r="AA159" s="36">
        <v>0</v>
      </c>
      <c r="AB159" s="36">
        <v>0</v>
      </c>
      <c r="AC159" s="36">
        <v>0</v>
      </c>
      <c r="AD159" s="36">
        <v>0</v>
      </c>
      <c r="AE159" s="36">
        <v>0</v>
      </c>
      <c r="AF159" s="36">
        <v>0</v>
      </c>
      <c r="AG159" s="36" t="s">
        <v>340</v>
      </c>
      <c r="AH159" s="36" t="s">
        <v>340</v>
      </c>
      <c r="AI159" s="36" t="s">
        <v>340</v>
      </c>
      <c r="AJ159" s="36">
        <v>0</v>
      </c>
      <c r="AK159" s="36">
        <v>0</v>
      </c>
      <c r="AL159" s="36">
        <v>0</v>
      </c>
      <c r="AM159" s="36">
        <v>0</v>
      </c>
      <c r="AN159" s="36">
        <v>0</v>
      </c>
      <c r="AO159" s="36">
        <v>0</v>
      </c>
      <c r="AP159" s="36">
        <v>0</v>
      </c>
      <c r="AQ159" s="36">
        <v>0</v>
      </c>
      <c r="AR159" s="36">
        <v>0</v>
      </c>
      <c r="AS159" s="36">
        <v>0</v>
      </c>
      <c r="AT159" s="36">
        <v>0</v>
      </c>
      <c r="AU159" s="36">
        <v>0</v>
      </c>
      <c r="AV159" s="36">
        <v>0</v>
      </c>
      <c r="AW159" s="36">
        <v>0</v>
      </c>
      <c r="AX159" s="36">
        <v>0</v>
      </c>
      <c r="AY159" s="36">
        <v>0</v>
      </c>
      <c r="AZ159" s="36">
        <v>0</v>
      </c>
      <c r="BA159" s="36">
        <v>0</v>
      </c>
      <c r="BB159" s="36">
        <v>0</v>
      </c>
      <c r="BC159" s="36">
        <v>0</v>
      </c>
      <c r="BD159" s="36">
        <v>0</v>
      </c>
      <c r="BE159" s="36">
        <v>0</v>
      </c>
      <c r="BF159" s="36">
        <v>0</v>
      </c>
      <c r="BG159" s="36">
        <v>0</v>
      </c>
      <c r="BH159" s="36">
        <v>0</v>
      </c>
      <c r="BI159" s="36">
        <v>0</v>
      </c>
      <c r="BJ159" s="36">
        <v>0</v>
      </c>
      <c r="BK159" s="36">
        <v>0</v>
      </c>
      <c r="BL159" s="36">
        <v>0</v>
      </c>
    </row>
    <row r="160" spans="1:64" s="37" customFormat="1" x14ac:dyDescent="0.2">
      <c r="A160" s="34">
        <v>157</v>
      </c>
      <c r="B160" s="34" t="s">
        <v>235</v>
      </c>
      <c r="C160" s="34" t="s">
        <v>244</v>
      </c>
      <c r="D160" s="41">
        <v>4.2994978850000001</v>
      </c>
      <c r="E160" s="36">
        <v>0</v>
      </c>
      <c r="F160" s="36" t="s">
        <v>340</v>
      </c>
      <c r="G160" s="36" t="s">
        <v>340</v>
      </c>
      <c r="H160" s="36" t="s">
        <v>340</v>
      </c>
      <c r="I160" s="36">
        <v>0</v>
      </c>
      <c r="J160" s="36">
        <v>0</v>
      </c>
      <c r="K160" s="36">
        <v>0</v>
      </c>
      <c r="L160" s="36">
        <v>0</v>
      </c>
      <c r="M160" s="36">
        <v>0</v>
      </c>
      <c r="N160" s="36">
        <v>0</v>
      </c>
      <c r="O160" s="36">
        <v>0</v>
      </c>
      <c r="P160" s="36">
        <v>0</v>
      </c>
      <c r="Q160" s="36">
        <v>0</v>
      </c>
      <c r="R160" s="36">
        <v>0</v>
      </c>
      <c r="S160" s="36">
        <v>0</v>
      </c>
      <c r="T160" s="36">
        <v>0</v>
      </c>
      <c r="U160" s="36" t="s">
        <v>340</v>
      </c>
      <c r="V160" s="36" t="s">
        <v>340</v>
      </c>
      <c r="W160" s="36">
        <v>0</v>
      </c>
      <c r="X160" s="36">
        <v>0</v>
      </c>
      <c r="Y160" s="36">
        <v>0</v>
      </c>
      <c r="Z160" s="36">
        <v>0</v>
      </c>
      <c r="AA160" s="36">
        <v>0</v>
      </c>
      <c r="AB160" s="36">
        <v>0</v>
      </c>
      <c r="AC160" s="36">
        <v>0</v>
      </c>
      <c r="AD160" s="36">
        <v>0</v>
      </c>
      <c r="AE160" s="36">
        <v>0</v>
      </c>
      <c r="AF160" s="36">
        <v>0</v>
      </c>
      <c r="AG160" s="36" t="s">
        <v>340</v>
      </c>
      <c r="AH160" s="36" t="s">
        <v>340</v>
      </c>
      <c r="AI160" s="36" t="s">
        <v>340</v>
      </c>
      <c r="AJ160" s="36">
        <v>0</v>
      </c>
      <c r="AK160" s="36">
        <v>0</v>
      </c>
      <c r="AL160" s="36">
        <v>0</v>
      </c>
      <c r="AM160" s="36">
        <v>0</v>
      </c>
      <c r="AN160" s="36">
        <v>0</v>
      </c>
      <c r="AO160" s="36">
        <v>0</v>
      </c>
      <c r="AP160" s="36">
        <v>0</v>
      </c>
      <c r="AQ160" s="36">
        <v>0</v>
      </c>
      <c r="AR160" s="36">
        <v>0</v>
      </c>
      <c r="AS160" s="36">
        <v>0</v>
      </c>
      <c r="AT160" s="36">
        <v>0</v>
      </c>
      <c r="AU160" s="36">
        <v>0</v>
      </c>
      <c r="AV160" s="36">
        <v>0</v>
      </c>
      <c r="AW160" s="36">
        <v>0</v>
      </c>
      <c r="AX160" s="36">
        <v>0</v>
      </c>
      <c r="AY160" s="36">
        <v>0</v>
      </c>
      <c r="AZ160" s="36">
        <v>0</v>
      </c>
      <c r="BA160" s="36">
        <v>0</v>
      </c>
      <c r="BB160" s="36">
        <v>0</v>
      </c>
      <c r="BC160" s="36">
        <v>0</v>
      </c>
      <c r="BD160" s="36">
        <v>0</v>
      </c>
      <c r="BE160" s="36">
        <v>0</v>
      </c>
      <c r="BF160" s="36">
        <v>0</v>
      </c>
      <c r="BG160" s="36">
        <v>0</v>
      </c>
      <c r="BH160" s="36">
        <v>0</v>
      </c>
      <c r="BI160" s="36">
        <v>0</v>
      </c>
      <c r="BJ160" s="36">
        <v>0</v>
      </c>
      <c r="BK160" s="36">
        <v>0</v>
      </c>
      <c r="BL160" s="36">
        <v>0</v>
      </c>
    </row>
    <row r="161" spans="1:64" s="37" customFormat="1" x14ac:dyDescent="0.2">
      <c r="A161" s="34">
        <v>158</v>
      </c>
      <c r="B161" s="34" t="s">
        <v>235</v>
      </c>
      <c r="C161" s="34" t="s">
        <v>245</v>
      </c>
      <c r="D161" s="41">
        <v>4.6888524409999999</v>
      </c>
      <c r="E161" s="36">
        <v>2</v>
      </c>
      <c r="F161" s="36">
        <v>0</v>
      </c>
      <c r="G161" s="36">
        <v>0</v>
      </c>
      <c r="H161" s="36">
        <v>2</v>
      </c>
      <c r="I161" s="36">
        <v>0</v>
      </c>
      <c r="J161" s="36">
        <v>0</v>
      </c>
      <c r="K161" s="36">
        <v>0</v>
      </c>
      <c r="L161" s="36">
        <v>0</v>
      </c>
      <c r="M161" s="36">
        <v>0</v>
      </c>
      <c r="N161" s="36">
        <v>0</v>
      </c>
      <c r="O161" s="36">
        <v>0</v>
      </c>
      <c r="P161" s="36">
        <v>0</v>
      </c>
      <c r="Q161" s="36">
        <v>0</v>
      </c>
      <c r="R161" s="36">
        <v>0</v>
      </c>
      <c r="S161" s="36">
        <v>0</v>
      </c>
      <c r="T161" s="36">
        <v>0</v>
      </c>
      <c r="U161" s="36">
        <v>0</v>
      </c>
      <c r="V161" s="36">
        <v>0</v>
      </c>
      <c r="W161" s="36">
        <v>0</v>
      </c>
      <c r="X161" s="36">
        <v>0</v>
      </c>
      <c r="Y161" s="36">
        <v>0</v>
      </c>
      <c r="Z161" s="36">
        <v>0</v>
      </c>
      <c r="AA161" s="36">
        <v>0</v>
      </c>
      <c r="AB161" s="36">
        <v>0</v>
      </c>
      <c r="AC161" s="36">
        <v>0</v>
      </c>
      <c r="AD161" s="36">
        <v>0</v>
      </c>
      <c r="AE161" s="36">
        <v>0</v>
      </c>
      <c r="AF161" s="36">
        <v>0</v>
      </c>
      <c r="AG161" s="36">
        <v>0</v>
      </c>
      <c r="AH161" s="36">
        <v>0</v>
      </c>
      <c r="AI161" s="36">
        <v>0</v>
      </c>
      <c r="AJ161" s="36">
        <v>0</v>
      </c>
      <c r="AK161" s="36">
        <v>0</v>
      </c>
      <c r="AL161" s="36">
        <v>0</v>
      </c>
      <c r="AM161" s="36">
        <v>0</v>
      </c>
      <c r="AN161" s="36">
        <v>0</v>
      </c>
      <c r="AO161" s="36">
        <v>0</v>
      </c>
      <c r="AP161" s="36">
        <v>0</v>
      </c>
      <c r="AQ161" s="36">
        <v>0</v>
      </c>
      <c r="AR161" s="36">
        <v>0</v>
      </c>
      <c r="AS161" s="36">
        <v>0</v>
      </c>
      <c r="AT161" s="36">
        <v>0</v>
      </c>
      <c r="AU161" s="36">
        <v>0</v>
      </c>
      <c r="AV161" s="36">
        <v>0</v>
      </c>
      <c r="AW161" s="36">
        <v>0</v>
      </c>
      <c r="AX161" s="36">
        <v>0</v>
      </c>
      <c r="AY161" s="36">
        <v>0</v>
      </c>
      <c r="AZ161" s="36">
        <v>0</v>
      </c>
      <c r="BA161" s="36">
        <v>0</v>
      </c>
      <c r="BB161" s="36">
        <v>0</v>
      </c>
      <c r="BC161" s="36">
        <v>0</v>
      </c>
      <c r="BD161" s="36">
        <v>0</v>
      </c>
      <c r="BE161" s="36">
        <v>0</v>
      </c>
      <c r="BF161" s="36">
        <v>0</v>
      </c>
      <c r="BG161" s="36">
        <v>0.11565905899999999</v>
      </c>
      <c r="BH161" s="36">
        <v>0.77756985999999995</v>
      </c>
      <c r="BI161" s="36">
        <v>0</v>
      </c>
      <c r="BJ161" s="36">
        <v>0</v>
      </c>
      <c r="BK161" s="36">
        <v>0</v>
      </c>
      <c r="BL161" s="36">
        <v>0</v>
      </c>
    </row>
    <row r="162" spans="1:64" s="37" customFormat="1" x14ac:dyDescent="0.2">
      <c r="A162" s="34">
        <v>159</v>
      </c>
      <c r="B162" s="34" t="s">
        <v>235</v>
      </c>
      <c r="C162" s="34" t="s">
        <v>246</v>
      </c>
      <c r="D162" s="41">
        <v>4.3071996749999997</v>
      </c>
      <c r="E162" s="36">
        <v>37</v>
      </c>
      <c r="F162" s="36">
        <v>0</v>
      </c>
      <c r="G162" s="36">
        <v>0</v>
      </c>
      <c r="H162" s="36">
        <v>37</v>
      </c>
      <c r="I162" s="36">
        <v>0</v>
      </c>
      <c r="J162" s="36">
        <v>0</v>
      </c>
      <c r="K162" s="36">
        <v>0</v>
      </c>
      <c r="L162" s="36">
        <v>0</v>
      </c>
      <c r="M162" s="36">
        <v>0</v>
      </c>
      <c r="N162" s="36">
        <v>0</v>
      </c>
      <c r="O162" s="36">
        <v>0</v>
      </c>
      <c r="P162" s="36">
        <v>0</v>
      </c>
      <c r="Q162" s="36">
        <v>0</v>
      </c>
      <c r="R162" s="36">
        <v>0</v>
      </c>
      <c r="S162" s="36">
        <v>0</v>
      </c>
      <c r="T162" s="36">
        <v>0</v>
      </c>
      <c r="U162" s="36">
        <v>0</v>
      </c>
      <c r="V162" s="36">
        <v>0</v>
      </c>
      <c r="W162" s="36">
        <v>0</v>
      </c>
      <c r="X162" s="36">
        <v>0</v>
      </c>
      <c r="Y162" s="36">
        <v>0</v>
      </c>
      <c r="Z162" s="36">
        <v>0</v>
      </c>
      <c r="AA162" s="36">
        <v>0</v>
      </c>
      <c r="AB162" s="36">
        <v>0</v>
      </c>
      <c r="AC162" s="36">
        <v>0</v>
      </c>
      <c r="AD162" s="36">
        <v>0</v>
      </c>
      <c r="AE162" s="36">
        <v>0</v>
      </c>
      <c r="AF162" s="36">
        <v>0</v>
      </c>
      <c r="AG162" s="36">
        <v>0</v>
      </c>
      <c r="AH162" s="36">
        <v>0</v>
      </c>
      <c r="AI162" s="36">
        <v>0</v>
      </c>
      <c r="AJ162" s="36">
        <v>0</v>
      </c>
      <c r="AK162" s="36">
        <v>0</v>
      </c>
      <c r="AL162" s="36">
        <v>0</v>
      </c>
      <c r="AM162" s="36">
        <v>0</v>
      </c>
      <c r="AN162" s="36">
        <v>0</v>
      </c>
      <c r="AO162" s="36">
        <v>0</v>
      </c>
      <c r="AP162" s="36">
        <v>0</v>
      </c>
      <c r="AQ162" s="36">
        <v>0</v>
      </c>
      <c r="AR162" s="36">
        <v>0</v>
      </c>
      <c r="AS162" s="36">
        <v>0</v>
      </c>
      <c r="AT162" s="36">
        <v>0</v>
      </c>
      <c r="AU162" s="36">
        <v>0</v>
      </c>
      <c r="AV162" s="36">
        <v>0</v>
      </c>
      <c r="AW162" s="36">
        <v>0</v>
      </c>
      <c r="AX162" s="36">
        <v>0</v>
      </c>
      <c r="AY162" s="36">
        <v>0</v>
      </c>
      <c r="AZ162" s="36">
        <v>0</v>
      </c>
      <c r="BA162" s="36">
        <v>0</v>
      </c>
      <c r="BB162" s="36">
        <v>0</v>
      </c>
      <c r="BC162" s="36">
        <v>0</v>
      </c>
      <c r="BD162" s="36">
        <v>0</v>
      </c>
      <c r="BE162" s="36">
        <v>0</v>
      </c>
      <c r="BF162" s="36">
        <v>0</v>
      </c>
      <c r="BG162" s="36">
        <v>0</v>
      </c>
      <c r="BH162" s="36">
        <v>0</v>
      </c>
      <c r="BI162" s="36">
        <v>0</v>
      </c>
      <c r="BJ162" s="36">
        <v>0</v>
      </c>
      <c r="BK162" s="36">
        <v>0</v>
      </c>
      <c r="BL162" s="36">
        <v>0</v>
      </c>
    </row>
    <row r="163" spans="1:64" s="37" customFormat="1" x14ac:dyDescent="0.2">
      <c r="A163" s="34">
        <v>160</v>
      </c>
      <c r="B163" s="34" t="s">
        <v>235</v>
      </c>
      <c r="C163" s="34" t="s">
        <v>247</v>
      </c>
      <c r="D163" s="41">
        <v>4.9390418929999997</v>
      </c>
      <c r="E163" s="36">
        <v>16</v>
      </c>
      <c r="F163" s="36">
        <v>0</v>
      </c>
      <c r="G163" s="36">
        <v>2</v>
      </c>
      <c r="H163" s="36">
        <v>14</v>
      </c>
      <c r="I163" s="36">
        <v>0</v>
      </c>
      <c r="J163" s="36">
        <v>0</v>
      </c>
      <c r="K163" s="36">
        <v>0</v>
      </c>
      <c r="L163" s="36">
        <v>0</v>
      </c>
      <c r="M163" s="36">
        <v>0</v>
      </c>
      <c r="N163" s="36">
        <v>0</v>
      </c>
      <c r="O163" s="36">
        <v>4.4916485999999992E-2</v>
      </c>
      <c r="P163" s="36">
        <v>8.1927373999999983E-2</v>
      </c>
      <c r="Q163" s="36">
        <v>4.2712327999999994E-2</v>
      </c>
      <c r="R163" s="36">
        <v>2.2041580000000003E-3</v>
      </c>
      <c r="S163" s="36">
        <v>7.9052384999999989E-2</v>
      </c>
      <c r="T163" s="36">
        <v>2.8749890000000001E-3</v>
      </c>
      <c r="U163" s="36">
        <v>9.0000000000000011E-3</v>
      </c>
      <c r="V163" s="36">
        <v>2.1600000000000001E-2</v>
      </c>
      <c r="W163" s="36">
        <v>5.3916485999999993E-2</v>
      </c>
      <c r="X163" s="36">
        <v>0.10352737399999998</v>
      </c>
      <c r="Y163" s="36">
        <v>0.15744385999999996</v>
      </c>
      <c r="Z163" s="36">
        <v>0</v>
      </c>
      <c r="AA163" s="36">
        <v>0</v>
      </c>
      <c r="AB163" s="36">
        <v>0</v>
      </c>
      <c r="AC163" s="36">
        <v>0</v>
      </c>
      <c r="AD163" s="36">
        <v>0</v>
      </c>
      <c r="AE163" s="36">
        <v>0</v>
      </c>
      <c r="AF163" s="36">
        <v>0</v>
      </c>
      <c r="AG163" s="36">
        <v>1.8465232685067608E-3</v>
      </c>
      <c r="AH163" s="36">
        <v>3.1412119970000074E-3</v>
      </c>
      <c r="AI163" s="36">
        <v>1.0060368152554077E-2</v>
      </c>
      <c r="AJ163" s="36">
        <v>0</v>
      </c>
      <c r="AK163" s="36">
        <v>0</v>
      </c>
      <c r="AL163" s="36">
        <v>0</v>
      </c>
      <c r="AM163" s="36">
        <v>1.8465232685067608E-3</v>
      </c>
      <c r="AN163" s="36">
        <v>3.1412119970000074E-3</v>
      </c>
      <c r="AO163" s="36">
        <v>1.0060368152554077E-2</v>
      </c>
      <c r="AP163" s="36">
        <v>0.184690994</v>
      </c>
      <c r="AQ163" s="36">
        <v>9.9448996999999997E-2</v>
      </c>
      <c r="AR163" s="36">
        <v>0.28413999099999998</v>
      </c>
      <c r="AS163" s="36">
        <v>0</v>
      </c>
      <c r="AT163" s="36">
        <v>0</v>
      </c>
      <c r="AU163" s="36">
        <v>0</v>
      </c>
      <c r="AV163" s="36">
        <v>0</v>
      </c>
      <c r="AW163" s="36">
        <v>0</v>
      </c>
      <c r="AX163" s="36">
        <v>0</v>
      </c>
      <c r="AY163" s="36">
        <v>0</v>
      </c>
      <c r="AZ163" s="36">
        <v>0</v>
      </c>
      <c r="BA163" s="36">
        <v>0</v>
      </c>
      <c r="BB163" s="36">
        <v>0.48207615799999998</v>
      </c>
      <c r="BC163" s="36">
        <v>33.499116344000001</v>
      </c>
      <c r="BD163" s="36">
        <v>84.476595848000002</v>
      </c>
      <c r="BE163" s="36">
        <v>3.4064972857142863E-2</v>
      </c>
      <c r="BF163" s="36">
        <v>6.8129947142857153E-2</v>
      </c>
      <c r="BG163" s="36">
        <v>1.3004129179999999</v>
      </c>
      <c r="BH163" s="36">
        <v>14.62959165</v>
      </c>
      <c r="BI163" s="36">
        <v>0</v>
      </c>
      <c r="BJ163" s="36">
        <v>0</v>
      </c>
      <c r="BK163" s="36">
        <v>0</v>
      </c>
      <c r="BL163" s="36">
        <v>0</v>
      </c>
    </row>
    <row r="164" spans="1:64" s="37" customFormat="1" x14ac:dyDescent="0.2">
      <c r="A164" s="34">
        <v>161</v>
      </c>
      <c r="B164" s="34" t="s">
        <v>235</v>
      </c>
      <c r="C164" s="34" t="s">
        <v>248</v>
      </c>
      <c r="D164" s="41">
        <v>4.8692232479999999</v>
      </c>
      <c r="E164" s="36">
        <v>1</v>
      </c>
      <c r="F164" s="36">
        <v>0</v>
      </c>
      <c r="G164" s="36">
        <v>0</v>
      </c>
      <c r="H164" s="36">
        <v>1</v>
      </c>
      <c r="I164" s="36">
        <v>0</v>
      </c>
      <c r="J164" s="36">
        <v>0</v>
      </c>
      <c r="K164" s="36">
        <v>0</v>
      </c>
      <c r="L164" s="36">
        <v>0</v>
      </c>
      <c r="M164" s="36">
        <v>0</v>
      </c>
      <c r="N164" s="36">
        <v>0</v>
      </c>
      <c r="O164" s="36">
        <v>5.3725049999999996E-3</v>
      </c>
      <c r="P164" s="36">
        <v>8.7001960000000003E-3</v>
      </c>
      <c r="Q164" s="36">
        <v>4.5988549999999998E-3</v>
      </c>
      <c r="R164" s="36">
        <v>7.7364999999999997E-4</v>
      </c>
      <c r="S164" s="36">
        <v>7.6910859999999998E-3</v>
      </c>
      <c r="T164" s="36">
        <v>1.0091100000000001E-3</v>
      </c>
      <c r="U164" s="36">
        <v>0</v>
      </c>
      <c r="V164" s="36">
        <v>0</v>
      </c>
      <c r="W164" s="36">
        <v>5.3725049999999996E-3</v>
      </c>
      <c r="X164" s="36">
        <v>8.7001960000000003E-3</v>
      </c>
      <c r="Y164" s="36">
        <v>1.4072701E-2</v>
      </c>
      <c r="Z164" s="36">
        <v>0</v>
      </c>
      <c r="AA164" s="36">
        <v>0</v>
      </c>
      <c r="AB164" s="36">
        <v>0</v>
      </c>
      <c r="AC164" s="36">
        <v>0</v>
      </c>
      <c r="AD164" s="36">
        <v>0</v>
      </c>
      <c r="AE164" s="36">
        <v>0</v>
      </c>
      <c r="AF164" s="36">
        <v>0</v>
      </c>
      <c r="AG164" s="36">
        <v>0</v>
      </c>
      <c r="AH164" s="36">
        <v>0</v>
      </c>
      <c r="AI164" s="36">
        <v>0</v>
      </c>
      <c r="AJ164" s="36">
        <v>0</v>
      </c>
      <c r="AK164" s="36">
        <v>0</v>
      </c>
      <c r="AL164" s="36">
        <v>0</v>
      </c>
      <c r="AM164" s="36">
        <v>0</v>
      </c>
      <c r="AN164" s="36">
        <v>0</v>
      </c>
      <c r="AO164" s="36">
        <v>0</v>
      </c>
      <c r="AP164" s="36">
        <v>7.443089E-3</v>
      </c>
      <c r="AQ164" s="36">
        <v>4.0078170000000003E-3</v>
      </c>
      <c r="AR164" s="36">
        <v>1.1450906E-2</v>
      </c>
      <c r="AS164" s="36">
        <v>0</v>
      </c>
      <c r="AT164" s="36">
        <v>0</v>
      </c>
      <c r="AU164" s="36">
        <v>0</v>
      </c>
      <c r="AV164" s="36">
        <v>0</v>
      </c>
      <c r="AW164" s="36">
        <v>0</v>
      </c>
      <c r="AX164" s="36">
        <v>0</v>
      </c>
      <c r="AY164" s="36">
        <v>0</v>
      </c>
      <c r="AZ164" s="36">
        <v>0</v>
      </c>
      <c r="BA164" s="36">
        <v>0</v>
      </c>
      <c r="BB164" s="36">
        <v>0.338419317</v>
      </c>
      <c r="BC164" s="36">
        <v>15.43163966</v>
      </c>
      <c r="BD164" s="36">
        <v>36.015298258999998</v>
      </c>
      <c r="BE164" s="36">
        <v>2.3913742857142858E-2</v>
      </c>
      <c r="BF164" s="36">
        <v>4.7827485714285717E-2</v>
      </c>
      <c r="BG164" s="36">
        <v>1.1602579559999999</v>
      </c>
      <c r="BH164" s="36">
        <v>7.4699093310000002</v>
      </c>
      <c r="BI164" s="36">
        <v>0</v>
      </c>
      <c r="BJ164" s="36">
        <v>0</v>
      </c>
      <c r="BK164" s="36">
        <v>0</v>
      </c>
      <c r="BL164" s="36">
        <v>0</v>
      </c>
    </row>
    <row r="165" spans="1:64" s="37" customFormat="1" x14ac:dyDescent="0.2">
      <c r="A165" s="34">
        <v>162</v>
      </c>
      <c r="B165" s="34" t="s">
        <v>235</v>
      </c>
      <c r="C165" s="34" t="s">
        <v>249</v>
      </c>
      <c r="D165" s="41">
        <v>4.8319782460000003</v>
      </c>
      <c r="E165" s="36">
        <v>8</v>
      </c>
      <c r="F165" s="36">
        <v>0</v>
      </c>
      <c r="G165" s="36">
        <v>0</v>
      </c>
      <c r="H165" s="36">
        <v>8</v>
      </c>
      <c r="I165" s="36">
        <v>0</v>
      </c>
      <c r="J165" s="36">
        <v>0</v>
      </c>
      <c r="K165" s="36">
        <v>0</v>
      </c>
      <c r="L165" s="36">
        <v>0</v>
      </c>
      <c r="M165" s="36">
        <v>0</v>
      </c>
      <c r="N165" s="36">
        <v>0</v>
      </c>
      <c r="O165" s="36">
        <v>9.8336000000000002E-5</v>
      </c>
      <c r="P165" s="36">
        <v>1.73363E-4</v>
      </c>
      <c r="Q165" s="36">
        <v>9.5867999999999998E-5</v>
      </c>
      <c r="R165" s="36">
        <v>2.4679999999999999E-6</v>
      </c>
      <c r="S165" s="36">
        <v>1.70144E-4</v>
      </c>
      <c r="T165" s="36">
        <v>3.219E-6</v>
      </c>
      <c r="U165" s="36">
        <v>0</v>
      </c>
      <c r="V165" s="36">
        <v>0</v>
      </c>
      <c r="W165" s="36">
        <v>9.8336000000000002E-5</v>
      </c>
      <c r="X165" s="36">
        <v>1.73363E-4</v>
      </c>
      <c r="Y165" s="36">
        <v>2.7169900000000003E-4</v>
      </c>
      <c r="Z165" s="36">
        <v>0</v>
      </c>
      <c r="AA165" s="36">
        <v>0</v>
      </c>
      <c r="AB165" s="36">
        <v>0</v>
      </c>
      <c r="AC165" s="36">
        <v>0</v>
      </c>
      <c r="AD165" s="36">
        <v>0</v>
      </c>
      <c r="AE165" s="36">
        <v>0</v>
      </c>
      <c r="AF165" s="36">
        <v>0</v>
      </c>
      <c r="AG165" s="36">
        <v>0</v>
      </c>
      <c r="AH165" s="36">
        <v>0</v>
      </c>
      <c r="AI165" s="36">
        <v>0</v>
      </c>
      <c r="AJ165" s="36">
        <v>0</v>
      </c>
      <c r="AK165" s="36">
        <v>0</v>
      </c>
      <c r="AL165" s="36">
        <v>0</v>
      </c>
      <c r="AM165" s="36">
        <v>0</v>
      </c>
      <c r="AN165" s="36">
        <v>0</v>
      </c>
      <c r="AO165" s="36">
        <v>0</v>
      </c>
      <c r="AP165" s="36">
        <v>2.9403399999999998E-4</v>
      </c>
      <c r="AQ165" s="36">
        <v>1.58326E-4</v>
      </c>
      <c r="AR165" s="36">
        <v>4.5235999999999996E-4</v>
      </c>
      <c r="AS165" s="36">
        <v>0</v>
      </c>
      <c r="AT165" s="36">
        <v>0</v>
      </c>
      <c r="AU165" s="36">
        <v>0</v>
      </c>
      <c r="AV165" s="36">
        <v>0</v>
      </c>
      <c r="AW165" s="36">
        <v>0</v>
      </c>
      <c r="AX165" s="36">
        <v>0</v>
      </c>
      <c r="AY165" s="36">
        <v>0</v>
      </c>
      <c r="AZ165" s="36">
        <v>0</v>
      </c>
      <c r="BA165" s="36">
        <v>0</v>
      </c>
      <c r="BB165" s="36">
        <v>0.21099078099999999</v>
      </c>
      <c r="BC165" s="36">
        <v>7.4173426410000003</v>
      </c>
      <c r="BD165" s="36">
        <v>18.008919252999998</v>
      </c>
      <c r="BE165" s="36">
        <v>1.4909252857142858E-2</v>
      </c>
      <c r="BF165" s="36">
        <v>2.9818505714285716E-2</v>
      </c>
      <c r="BG165" s="36">
        <v>0.88822062499999999</v>
      </c>
      <c r="BH165" s="36">
        <v>10.494097588000001</v>
      </c>
      <c r="BI165" s="36">
        <v>0</v>
      </c>
      <c r="BJ165" s="36">
        <v>0</v>
      </c>
      <c r="BK165" s="36">
        <v>0</v>
      </c>
      <c r="BL165" s="36">
        <v>0</v>
      </c>
    </row>
    <row r="166" spans="1:64" s="37" customFormat="1" x14ac:dyDescent="0.2">
      <c r="A166" s="34">
        <v>163</v>
      </c>
      <c r="B166" s="34" t="s">
        <v>235</v>
      </c>
      <c r="C166" s="34" t="s">
        <v>250</v>
      </c>
      <c r="D166" s="41">
        <v>4.779656042</v>
      </c>
      <c r="E166" s="36">
        <v>22</v>
      </c>
      <c r="F166" s="36">
        <v>0</v>
      </c>
      <c r="G166" s="36">
        <v>0</v>
      </c>
      <c r="H166" s="36">
        <v>22</v>
      </c>
      <c r="I166" s="36">
        <v>0</v>
      </c>
      <c r="J166" s="36">
        <v>0</v>
      </c>
      <c r="K166" s="36">
        <v>0</v>
      </c>
      <c r="L166" s="36">
        <v>0</v>
      </c>
      <c r="M166" s="36">
        <v>0</v>
      </c>
      <c r="N166" s="36">
        <v>0</v>
      </c>
      <c r="O166" s="36">
        <v>0</v>
      </c>
      <c r="P166" s="36">
        <v>0</v>
      </c>
      <c r="Q166" s="36">
        <v>0</v>
      </c>
      <c r="R166" s="36">
        <v>0</v>
      </c>
      <c r="S166" s="36">
        <v>0</v>
      </c>
      <c r="T166" s="36">
        <v>0</v>
      </c>
      <c r="U166" s="36">
        <v>0</v>
      </c>
      <c r="V166" s="36">
        <v>0</v>
      </c>
      <c r="W166" s="36">
        <v>0</v>
      </c>
      <c r="X166" s="36">
        <v>0</v>
      </c>
      <c r="Y166" s="36">
        <v>0</v>
      </c>
      <c r="Z166" s="36">
        <v>0</v>
      </c>
      <c r="AA166" s="36">
        <v>0</v>
      </c>
      <c r="AB166" s="36">
        <v>0</v>
      </c>
      <c r="AC166" s="36">
        <v>0</v>
      </c>
      <c r="AD166" s="36">
        <v>0</v>
      </c>
      <c r="AE166" s="36">
        <v>0</v>
      </c>
      <c r="AF166" s="36">
        <v>0</v>
      </c>
      <c r="AG166" s="36">
        <v>0</v>
      </c>
      <c r="AH166" s="36">
        <v>0</v>
      </c>
      <c r="AI166" s="36">
        <v>0</v>
      </c>
      <c r="AJ166" s="36">
        <v>0</v>
      </c>
      <c r="AK166" s="36">
        <v>0</v>
      </c>
      <c r="AL166" s="36">
        <v>0</v>
      </c>
      <c r="AM166" s="36">
        <v>0</v>
      </c>
      <c r="AN166" s="36">
        <v>0</v>
      </c>
      <c r="AO166" s="36">
        <v>0</v>
      </c>
      <c r="AP166" s="36">
        <v>0</v>
      </c>
      <c r="AQ166" s="36">
        <v>0</v>
      </c>
      <c r="AR166" s="36">
        <v>0</v>
      </c>
      <c r="AS166" s="36">
        <v>0</v>
      </c>
      <c r="AT166" s="36">
        <v>0</v>
      </c>
      <c r="AU166" s="36">
        <v>0</v>
      </c>
      <c r="AV166" s="36">
        <v>0</v>
      </c>
      <c r="AW166" s="36">
        <v>0</v>
      </c>
      <c r="AX166" s="36">
        <v>0</v>
      </c>
      <c r="AY166" s="36">
        <v>0</v>
      </c>
      <c r="AZ166" s="36">
        <v>0</v>
      </c>
      <c r="BA166" s="36">
        <v>0</v>
      </c>
      <c r="BB166" s="36">
        <v>0</v>
      </c>
      <c r="BC166" s="36">
        <v>0</v>
      </c>
      <c r="BD166" s="36">
        <v>0</v>
      </c>
      <c r="BE166" s="36">
        <v>0</v>
      </c>
      <c r="BF166" s="36">
        <v>0</v>
      </c>
      <c r="BG166" s="36">
        <v>0</v>
      </c>
      <c r="BH166" s="36">
        <v>0</v>
      </c>
      <c r="BI166" s="36">
        <v>0</v>
      </c>
      <c r="BJ166" s="36">
        <v>0</v>
      </c>
      <c r="BK166" s="36">
        <v>0</v>
      </c>
      <c r="BL166" s="36">
        <v>0</v>
      </c>
    </row>
    <row r="167" spans="1:64" s="37" customFormat="1" x14ac:dyDescent="0.2">
      <c r="A167" s="34">
        <v>164</v>
      </c>
      <c r="B167" s="34" t="s">
        <v>235</v>
      </c>
      <c r="C167" s="34" t="s">
        <v>251</v>
      </c>
      <c r="D167" s="41">
        <v>4.7975698080000004</v>
      </c>
      <c r="E167" s="36">
        <v>18</v>
      </c>
      <c r="F167" s="36">
        <v>0</v>
      </c>
      <c r="G167" s="36">
        <v>0</v>
      </c>
      <c r="H167" s="36">
        <v>18</v>
      </c>
      <c r="I167" s="36">
        <v>0</v>
      </c>
      <c r="J167" s="36">
        <v>0</v>
      </c>
      <c r="K167" s="36">
        <v>0</v>
      </c>
      <c r="L167" s="36">
        <v>0</v>
      </c>
      <c r="M167" s="36">
        <v>0</v>
      </c>
      <c r="N167" s="36">
        <v>0</v>
      </c>
      <c r="O167" s="36">
        <v>1.0673099999999999E-3</v>
      </c>
      <c r="P167" s="36">
        <v>1.6759829999999998E-3</v>
      </c>
      <c r="Q167" s="36">
        <v>8.6668599999999998E-4</v>
      </c>
      <c r="R167" s="36">
        <v>2.00624E-4</v>
      </c>
      <c r="S167" s="36">
        <v>1.4142989999999999E-3</v>
      </c>
      <c r="T167" s="36">
        <v>2.6168399999999998E-4</v>
      </c>
      <c r="U167" s="36">
        <v>0</v>
      </c>
      <c r="V167" s="36">
        <v>0</v>
      </c>
      <c r="W167" s="36">
        <v>1.0673099999999999E-3</v>
      </c>
      <c r="X167" s="36">
        <v>1.6759829999999998E-3</v>
      </c>
      <c r="Y167" s="36">
        <v>2.7432929999999999E-3</v>
      </c>
      <c r="Z167" s="36">
        <v>0</v>
      </c>
      <c r="AA167" s="36">
        <v>0</v>
      </c>
      <c r="AB167" s="36">
        <v>0</v>
      </c>
      <c r="AC167" s="36">
        <v>0</v>
      </c>
      <c r="AD167" s="36">
        <v>0</v>
      </c>
      <c r="AE167" s="36">
        <v>0</v>
      </c>
      <c r="AF167" s="36">
        <v>0</v>
      </c>
      <c r="AG167" s="36">
        <v>0</v>
      </c>
      <c r="AH167" s="36">
        <v>0</v>
      </c>
      <c r="AI167" s="36">
        <v>0</v>
      </c>
      <c r="AJ167" s="36">
        <v>0</v>
      </c>
      <c r="AK167" s="36">
        <v>0</v>
      </c>
      <c r="AL167" s="36">
        <v>0</v>
      </c>
      <c r="AM167" s="36">
        <v>0</v>
      </c>
      <c r="AN167" s="36">
        <v>0</v>
      </c>
      <c r="AO167" s="36">
        <v>0</v>
      </c>
      <c r="AP167" s="36">
        <v>1.708464E-3</v>
      </c>
      <c r="AQ167" s="36">
        <v>9.1994199999999998E-4</v>
      </c>
      <c r="AR167" s="36">
        <v>2.6284059999999998E-3</v>
      </c>
      <c r="AS167" s="36">
        <v>0</v>
      </c>
      <c r="AT167" s="36">
        <v>0</v>
      </c>
      <c r="AU167" s="36">
        <v>0</v>
      </c>
      <c r="AV167" s="36">
        <v>0</v>
      </c>
      <c r="AW167" s="36">
        <v>0</v>
      </c>
      <c r="AX167" s="36">
        <v>0</v>
      </c>
      <c r="AY167" s="36">
        <v>0</v>
      </c>
      <c r="AZ167" s="36">
        <v>0</v>
      </c>
      <c r="BA167" s="36">
        <v>0</v>
      </c>
      <c r="BB167" s="36">
        <v>0</v>
      </c>
      <c r="BC167" s="36">
        <v>0</v>
      </c>
      <c r="BD167" s="36">
        <v>0</v>
      </c>
      <c r="BE167" s="36">
        <v>0</v>
      </c>
      <c r="BF167" s="36">
        <v>0</v>
      </c>
      <c r="BG167" s="36">
        <v>0</v>
      </c>
      <c r="BH167" s="36">
        <v>0.23777204499999999</v>
      </c>
      <c r="BI167" s="36">
        <v>0</v>
      </c>
      <c r="BJ167" s="36">
        <v>0</v>
      </c>
      <c r="BK167" s="36">
        <v>0</v>
      </c>
      <c r="BL167" s="36">
        <v>0</v>
      </c>
    </row>
    <row r="168" spans="1:64" s="37" customFormat="1" x14ac:dyDescent="0.2">
      <c r="A168" s="34">
        <v>165</v>
      </c>
      <c r="B168" s="34" t="s">
        <v>235</v>
      </c>
      <c r="C168" s="34" t="s">
        <v>252</v>
      </c>
      <c r="D168" s="41">
        <v>4.1863760980000002</v>
      </c>
      <c r="E168" s="36">
        <v>10</v>
      </c>
      <c r="F168" s="36">
        <v>0</v>
      </c>
      <c r="G168" s="36">
        <v>0</v>
      </c>
      <c r="H168" s="36">
        <v>10</v>
      </c>
      <c r="I168" s="36">
        <v>0</v>
      </c>
      <c r="J168" s="36">
        <v>0</v>
      </c>
      <c r="K168" s="36">
        <v>0</v>
      </c>
      <c r="L168" s="36">
        <v>0</v>
      </c>
      <c r="M168" s="36">
        <v>0</v>
      </c>
      <c r="N168" s="36">
        <v>0</v>
      </c>
      <c r="O168" s="36">
        <v>0</v>
      </c>
      <c r="P168" s="36">
        <v>0</v>
      </c>
      <c r="Q168" s="36">
        <v>0</v>
      </c>
      <c r="R168" s="36">
        <v>0</v>
      </c>
      <c r="S168" s="36">
        <v>0</v>
      </c>
      <c r="T168" s="36">
        <v>0</v>
      </c>
      <c r="U168" s="36">
        <v>0</v>
      </c>
      <c r="V168" s="36">
        <v>0</v>
      </c>
      <c r="W168" s="36">
        <v>0</v>
      </c>
      <c r="X168" s="36">
        <v>0</v>
      </c>
      <c r="Y168" s="36">
        <v>0</v>
      </c>
      <c r="Z168" s="36">
        <v>0</v>
      </c>
      <c r="AA168" s="36">
        <v>0</v>
      </c>
      <c r="AB168" s="36">
        <v>0</v>
      </c>
      <c r="AC168" s="36">
        <v>0</v>
      </c>
      <c r="AD168" s="36">
        <v>0</v>
      </c>
      <c r="AE168" s="36">
        <v>0</v>
      </c>
      <c r="AF168" s="36">
        <v>0</v>
      </c>
      <c r="AG168" s="36">
        <v>0</v>
      </c>
      <c r="AH168" s="36">
        <v>0</v>
      </c>
      <c r="AI168" s="36">
        <v>0</v>
      </c>
      <c r="AJ168" s="36">
        <v>0</v>
      </c>
      <c r="AK168" s="36">
        <v>0</v>
      </c>
      <c r="AL168" s="36">
        <v>0</v>
      </c>
      <c r="AM168" s="36">
        <v>0</v>
      </c>
      <c r="AN168" s="36">
        <v>0</v>
      </c>
      <c r="AO168" s="36">
        <v>0</v>
      </c>
      <c r="AP168" s="36">
        <v>0</v>
      </c>
      <c r="AQ168" s="36">
        <v>0</v>
      </c>
      <c r="AR168" s="36">
        <v>0</v>
      </c>
      <c r="AS168" s="36">
        <v>0</v>
      </c>
      <c r="AT168" s="36">
        <v>0</v>
      </c>
      <c r="AU168" s="36">
        <v>0</v>
      </c>
      <c r="AV168" s="36">
        <v>0</v>
      </c>
      <c r="AW168" s="36">
        <v>0</v>
      </c>
      <c r="AX168" s="36">
        <v>0</v>
      </c>
      <c r="AY168" s="36">
        <v>0</v>
      </c>
      <c r="AZ168" s="36">
        <v>0</v>
      </c>
      <c r="BA168" s="36">
        <v>0</v>
      </c>
      <c r="BB168" s="36">
        <v>0</v>
      </c>
      <c r="BC168" s="36">
        <v>0</v>
      </c>
      <c r="BD168" s="36">
        <v>0</v>
      </c>
      <c r="BE168" s="36">
        <v>0</v>
      </c>
      <c r="BF168" s="36">
        <v>0</v>
      </c>
      <c r="BG168" s="36">
        <v>0</v>
      </c>
      <c r="BH168" s="36">
        <v>0</v>
      </c>
      <c r="BI168" s="36">
        <v>0</v>
      </c>
      <c r="BJ168" s="36">
        <v>0</v>
      </c>
      <c r="BK168" s="36">
        <v>0</v>
      </c>
      <c r="BL168" s="36">
        <v>0</v>
      </c>
    </row>
    <row r="169" spans="1:64" s="37" customFormat="1" x14ac:dyDescent="0.2">
      <c r="A169" s="34">
        <v>166</v>
      </c>
      <c r="B169" s="34" t="s">
        <v>235</v>
      </c>
      <c r="C169" s="34" t="s">
        <v>253</v>
      </c>
      <c r="D169" s="41">
        <v>4.7206116959999997</v>
      </c>
      <c r="E169" s="36">
        <v>11</v>
      </c>
      <c r="F169" s="36">
        <v>0</v>
      </c>
      <c r="G169" s="36">
        <v>0</v>
      </c>
      <c r="H169" s="36">
        <v>11</v>
      </c>
      <c r="I169" s="36">
        <v>0</v>
      </c>
      <c r="J169" s="36">
        <v>0</v>
      </c>
      <c r="K169" s="36">
        <v>0</v>
      </c>
      <c r="L169" s="36">
        <v>0</v>
      </c>
      <c r="M169" s="36">
        <v>0</v>
      </c>
      <c r="N169" s="36">
        <v>0</v>
      </c>
      <c r="O169" s="36">
        <v>0</v>
      </c>
      <c r="P169" s="36">
        <v>0</v>
      </c>
      <c r="Q169" s="36">
        <v>0</v>
      </c>
      <c r="R169" s="36">
        <v>0</v>
      </c>
      <c r="S169" s="36">
        <v>0</v>
      </c>
      <c r="T169" s="36">
        <v>0</v>
      </c>
      <c r="U169" s="36">
        <v>0</v>
      </c>
      <c r="V169" s="36">
        <v>0</v>
      </c>
      <c r="W169" s="36">
        <v>0</v>
      </c>
      <c r="X169" s="36">
        <v>0</v>
      </c>
      <c r="Y169" s="36">
        <v>0</v>
      </c>
      <c r="Z169" s="36">
        <v>0</v>
      </c>
      <c r="AA169" s="36">
        <v>0</v>
      </c>
      <c r="AB169" s="36">
        <v>0</v>
      </c>
      <c r="AC169" s="36">
        <v>0</v>
      </c>
      <c r="AD169" s="36">
        <v>0</v>
      </c>
      <c r="AE169" s="36">
        <v>0</v>
      </c>
      <c r="AF169" s="36">
        <v>0</v>
      </c>
      <c r="AG169" s="36">
        <v>0</v>
      </c>
      <c r="AH169" s="36">
        <v>0</v>
      </c>
      <c r="AI169" s="36">
        <v>0</v>
      </c>
      <c r="AJ169" s="36">
        <v>0</v>
      </c>
      <c r="AK169" s="36">
        <v>0</v>
      </c>
      <c r="AL169" s="36">
        <v>0</v>
      </c>
      <c r="AM169" s="36">
        <v>0</v>
      </c>
      <c r="AN169" s="36">
        <v>0</v>
      </c>
      <c r="AO169" s="36">
        <v>0</v>
      </c>
      <c r="AP169" s="36">
        <v>0</v>
      </c>
      <c r="AQ169" s="36">
        <v>0</v>
      </c>
      <c r="AR169" s="36">
        <v>0</v>
      </c>
      <c r="AS169" s="36">
        <v>0</v>
      </c>
      <c r="AT169" s="36">
        <v>0</v>
      </c>
      <c r="AU169" s="36">
        <v>0</v>
      </c>
      <c r="AV169" s="36">
        <v>0</v>
      </c>
      <c r="AW169" s="36">
        <v>0</v>
      </c>
      <c r="AX169" s="36">
        <v>0</v>
      </c>
      <c r="AY169" s="36">
        <v>0</v>
      </c>
      <c r="AZ169" s="36">
        <v>0</v>
      </c>
      <c r="BA169" s="36">
        <v>0</v>
      </c>
      <c r="BB169" s="36">
        <v>5.1591546000000002E-2</v>
      </c>
      <c r="BC169" s="36">
        <v>0.99618753500000001</v>
      </c>
      <c r="BD169" s="36">
        <v>2.4003161209999999</v>
      </c>
      <c r="BE169" s="36">
        <v>3.6456157142857144E-3</v>
      </c>
      <c r="BF169" s="36">
        <v>7.2912314285714288E-3</v>
      </c>
      <c r="BG169" s="36">
        <v>1.1936475790000001</v>
      </c>
      <c r="BH169" s="36">
        <v>5.5153246180000002</v>
      </c>
      <c r="BI169" s="36">
        <v>0</v>
      </c>
      <c r="BJ169" s="36">
        <v>0</v>
      </c>
      <c r="BK169" s="36">
        <v>0</v>
      </c>
      <c r="BL169" s="36">
        <v>0</v>
      </c>
    </row>
    <row r="170" spans="1:64" s="37" customFormat="1" x14ac:dyDescent="0.2">
      <c r="A170" s="34">
        <v>167</v>
      </c>
      <c r="B170" s="34" t="s">
        <v>255</v>
      </c>
      <c r="C170" s="34" t="s">
        <v>254</v>
      </c>
      <c r="D170" s="41" t="s">
        <v>339</v>
      </c>
      <c r="E170" s="36" t="s">
        <v>339</v>
      </c>
      <c r="F170" s="36" t="s">
        <v>339</v>
      </c>
      <c r="G170" s="36" t="s">
        <v>339</v>
      </c>
      <c r="H170" s="36" t="s">
        <v>339</v>
      </c>
      <c r="I170" s="36" t="s">
        <v>339</v>
      </c>
      <c r="J170" s="36" t="s">
        <v>339</v>
      </c>
      <c r="K170" s="36" t="s">
        <v>339</v>
      </c>
      <c r="L170" s="36" t="s">
        <v>339</v>
      </c>
      <c r="M170" s="36" t="s">
        <v>339</v>
      </c>
      <c r="N170" s="36" t="s">
        <v>339</v>
      </c>
      <c r="O170" s="36" t="s">
        <v>339</v>
      </c>
      <c r="P170" s="36" t="s">
        <v>339</v>
      </c>
      <c r="Q170" s="36" t="s">
        <v>339</v>
      </c>
      <c r="R170" s="36" t="s">
        <v>339</v>
      </c>
      <c r="S170" s="36" t="s">
        <v>339</v>
      </c>
      <c r="T170" s="36" t="s">
        <v>339</v>
      </c>
      <c r="U170" s="36" t="s">
        <v>339</v>
      </c>
      <c r="V170" s="36" t="s">
        <v>339</v>
      </c>
      <c r="W170" s="36" t="s">
        <v>339</v>
      </c>
      <c r="X170" s="36" t="s">
        <v>339</v>
      </c>
      <c r="Y170" s="36" t="s">
        <v>339</v>
      </c>
      <c r="Z170" s="36" t="s">
        <v>339</v>
      </c>
      <c r="AA170" s="36" t="s">
        <v>339</v>
      </c>
      <c r="AB170" s="36" t="s">
        <v>339</v>
      </c>
      <c r="AC170" s="36" t="s">
        <v>339</v>
      </c>
      <c r="AD170" s="36" t="s">
        <v>339</v>
      </c>
      <c r="AE170" s="36" t="s">
        <v>339</v>
      </c>
      <c r="AF170" s="36" t="s">
        <v>339</v>
      </c>
      <c r="AG170" s="36" t="s">
        <v>339</v>
      </c>
      <c r="AH170" s="36" t="s">
        <v>339</v>
      </c>
      <c r="AI170" s="36" t="s">
        <v>339</v>
      </c>
      <c r="AJ170" s="36" t="s">
        <v>339</v>
      </c>
      <c r="AK170" s="36" t="s">
        <v>339</v>
      </c>
      <c r="AL170" s="36" t="s">
        <v>339</v>
      </c>
      <c r="AM170" s="36" t="s">
        <v>339</v>
      </c>
      <c r="AN170" s="36" t="s">
        <v>339</v>
      </c>
      <c r="AO170" s="36" t="s">
        <v>339</v>
      </c>
      <c r="AP170" s="36" t="s">
        <v>339</v>
      </c>
      <c r="AQ170" s="36" t="s">
        <v>339</v>
      </c>
      <c r="AR170" s="36" t="s">
        <v>339</v>
      </c>
      <c r="AS170" s="36" t="s">
        <v>339</v>
      </c>
      <c r="AT170" s="36" t="s">
        <v>339</v>
      </c>
      <c r="AU170" s="36" t="s">
        <v>339</v>
      </c>
      <c r="AV170" s="36" t="s">
        <v>339</v>
      </c>
      <c r="AW170" s="36" t="s">
        <v>339</v>
      </c>
      <c r="AX170" s="36" t="s">
        <v>339</v>
      </c>
      <c r="AY170" s="36" t="s">
        <v>339</v>
      </c>
      <c r="AZ170" s="36" t="s">
        <v>339</v>
      </c>
      <c r="BA170" s="36" t="s">
        <v>339</v>
      </c>
      <c r="BB170" s="36" t="s">
        <v>339</v>
      </c>
      <c r="BC170" s="36" t="s">
        <v>339</v>
      </c>
      <c r="BD170" s="36" t="s">
        <v>339</v>
      </c>
      <c r="BE170" s="36" t="s">
        <v>339</v>
      </c>
      <c r="BF170" s="36" t="s">
        <v>339</v>
      </c>
      <c r="BG170" s="36" t="s">
        <v>339</v>
      </c>
      <c r="BH170" s="36" t="s">
        <v>339</v>
      </c>
      <c r="BI170" s="36" t="s">
        <v>339</v>
      </c>
      <c r="BJ170" s="36" t="s">
        <v>339</v>
      </c>
      <c r="BK170" s="36" t="s">
        <v>339</v>
      </c>
      <c r="BL170" s="36" t="s">
        <v>339</v>
      </c>
    </row>
    <row r="171" spans="1:64" s="37" customFormat="1" x14ac:dyDescent="0.2">
      <c r="A171" s="34">
        <v>168</v>
      </c>
      <c r="B171" s="34" t="s">
        <v>255</v>
      </c>
      <c r="C171" s="34" t="s">
        <v>256</v>
      </c>
      <c r="D171" s="41" t="s">
        <v>339</v>
      </c>
      <c r="E171" s="36" t="s">
        <v>339</v>
      </c>
      <c r="F171" s="36" t="s">
        <v>339</v>
      </c>
      <c r="G171" s="36" t="s">
        <v>339</v>
      </c>
      <c r="H171" s="36" t="s">
        <v>339</v>
      </c>
      <c r="I171" s="36" t="s">
        <v>339</v>
      </c>
      <c r="J171" s="36" t="s">
        <v>339</v>
      </c>
      <c r="K171" s="36" t="s">
        <v>339</v>
      </c>
      <c r="L171" s="36" t="s">
        <v>339</v>
      </c>
      <c r="M171" s="36" t="s">
        <v>339</v>
      </c>
      <c r="N171" s="36" t="s">
        <v>339</v>
      </c>
      <c r="O171" s="36" t="s">
        <v>339</v>
      </c>
      <c r="P171" s="36" t="s">
        <v>339</v>
      </c>
      <c r="Q171" s="36" t="s">
        <v>339</v>
      </c>
      <c r="R171" s="36" t="s">
        <v>339</v>
      </c>
      <c r="S171" s="36" t="s">
        <v>339</v>
      </c>
      <c r="T171" s="36" t="s">
        <v>339</v>
      </c>
      <c r="U171" s="36" t="s">
        <v>339</v>
      </c>
      <c r="V171" s="36" t="s">
        <v>339</v>
      </c>
      <c r="W171" s="36" t="s">
        <v>339</v>
      </c>
      <c r="X171" s="36" t="s">
        <v>339</v>
      </c>
      <c r="Y171" s="36" t="s">
        <v>339</v>
      </c>
      <c r="Z171" s="36" t="s">
        <v>339</v>
      </c>
      <c r="AA171" s="36" t="s">
        <v>339</v>
      </c>
      <c r="AB171" s="36" t="s">
        <v>339</v>
      </c>
      <c r="AC171" s="36" t="s">
        <v>339</v>
      </c>
      <c r="AD171" s="36" t="s">
        <v>339</v>
      </c>
      <c r="AE171" s="36" t="s">
        <v>339</v>
      </c>
      <c r="AF171" s="36" t="s">
        <v>339</v>
      </c>
      <c r="AG171" s="36" t="s">
        <v>339</v>
      </c>
      <c r="AH171" s="36" t="s">
        <v>339</v>
      </c>
      <c r="AI171" s="36" t="s">
        <v>339</v>
      </c>
      <c r="AJ171" s="36" t="s">
        <v>339</v>
      </c>
      <c r="AK171" s="36" t="s">
        <v>339</v>
      </c>
      <c r="AL171" s="36" t="s">
        <v>339</v>
      </c>
      <c r="AM171" s="36" t="s">
        <v>339</v>
      </c>
      <c r="AN171" s="36" t="s">
        <v>339</v>
      </c>
      <c r="AO171" s="36" t="s">
        <v>339</v>
      </c>
      <c r="AP171" s="36" t="s">
        <v>339</v>
      </c>
      <c r="AQ171" s="36" t="s">
        <v>339</v>
      </c>
      <c r="AR171" s="36" t="s">
        <v>339</v>
      </c>
      <c r="AS171" s="36" t="s">
        <v>339</v>
      </c>
      <c r="AT171" s="36" t="s">
        <v>339</v>
      </c>
      <c r="AU171" s="36" t="s">
        <v>339</v>
      </c>
      <c r="AV171" s="36" t="s">
        <v>339</v>
      </c>
      <c r="AW171" s="36" t="s">
        <v>339</v>
      </c>
      <c r="AX171" s="36" t="s">
        <v>339</v>
      </c>
      <c r="AY171" s="36" t="s">
        <v>339</v>
      </c>
      <c r="AZ171" s="36" t="s">
        <v>339</v>
      </c>
      <c r="BA171" s="36" t="s">
        <v>339</v>
      </c>
      <c r="BB171" s="36" t="s">
        <v>339</v>
      </c>
      <c r="BC171" s="36" t="s">
        <v>339</v>
      </c>
      <c r="BD171" s="36" t="s">
        <v>339</v>
      </c>
      <c r="BE171" s="36" t="s">
        <v>339</v>
      </c>
      <c r="BF171" s="36" t="s">
        <v>339</v>
      </c>
      <c r="BG171" s="36" t="s">
        <v>339</v>
      </c>
      <c r="BH171" s="36" t="s">
        <v>339</v>
      </c>
      <c r="BI171" s="36" t="s">
        <v>339</v>
      </c>
      <c r="BJ171" s="36" t="s">
        <v>339</v>
      </c>
      <c r="BK171" s="36" t="s">
        <v>339</v>
      </c>
      <c r="BL171" s="36" t="s">
        <v>339</v>
      </c>
    </row>
    <row r="172" spans="1:64" s="37" customFormat="1" x14ac:dyDescent="0.2">
      <c r="A172" s="34">
        <v>169</v>
      </c>
      <c r="B172" s="34" t="s">
        <v>255</v>
      </c>
      <c r="C172" s="34" t="s">
        <v>257</v>
      </c>
      <c r="D172" s="41" t="s">
        <v>339</v>
      </c>
      <c r="E172" s="36" t="s">
        <v>339</v>
      </c>
      <c r="F172" s="36" t="s">
        <v>339</v>
      </c>
      <c r="G172" s="36" t="s">
        <v>339</v>
      </c>
      <c r="H172" s="36" t="s">
        <v>339</v>
      </c>
      <c r="I172" s="36" t="s">
        <v>339</v>
      </c>
      <c r="J172" s="36" t="s">
        <v>339</v>
      </c>
      <c r="K172" s="36" t="s">
        <v>339</v>
      </c>
      <c r="L172" s="36" t="s">
        <v>339</v>
      </c>
      <c r="M172" s="36" t="s">
        <v>339</v>
      </c>
      <c r="N172" s="36" t="s">
        <v>339</v>
      </c>
      <c r="O172" s="36" t="s">
        <v>339</v>
      </c>
      <c r="P172" s="36" t="s">
        <v>339</v>
      </c>
      <c r="Q172" s="36" t="s">
        <v>339</v>
      </c>
      <c r="R172" s="36" t="s">
        <v>339</v>
      </c>
      <c r="S172" s="36" t="s">
        <v>339</v>
      </c>
      <c r="T172" s="36" t="s">
        <v>339</v>
      </c>
      <c r="U172" s="36" t="s">
        <v>339</v>
      </c>
      <c r="V172" s="36" t="s">
        <v>339</v>
      </c>
      <c r="W172" s="36" t="s">
        <v>339</v>
      </c>
      <c r="X172" s="36" t="s">
        <v>339</v>
      </c>
      <c r="Y172" s="36" t="s">
        <v>339</v>
      </c>
      <c r="Z172" s="36" t="s">
        <v>339</v>
      </c>
      <c r="AA172" s="36" t="s">
        <v>339</v>
      </c>
      <c r="AB172" s="36" t="s">
        <v>339</v>
      </c>
      <c r="AC172" s="36" t="s">
        <v>339</v>
      </c>
      <c r="AD172" s="36" t="s">
        <v>339</v>
      </c>
      <c r="AE172" s="36" t="s">
        <v>339</v>
      </c>
      <c r="AF172" s="36" t="s">
        <v>339</v>
      </c>
      <c r="AG172" s="36" t="s">
        <v>339</v>
      </c>
      <c r="AH172" s="36" t="s">
        <v>339</v>
      </c>
      <c r="AI172" s="36" t="s">
        <v>339</v>
      </c>
      <c r="AJ172" s="36" t="s">
        <v>339</v>
      </c>
      <c r="AK172" s="36" t="s">
        <v>339</v>
      </c>
      <c r="AL172" s="36" t="s">
        <v>339</v>
      </c>
      <c r="AM172" s="36" t="s">
        <v>339</v>
      </c>
      <c r="AN172" s="36" t="s">
        <v>339</v>
      </c>
      <c r="AO172" s="36" t="s">
        <v>339</v>
      </c>
      <c r="AP172" s="36" t="s">
        <v>339</v>
      </c>
      <c r="AQ172" s="36" t="s">
        <v>339</v>
      </c>
      <c r="AR172" s="36" t="s">
        <v>339</v>
      </c>
      <c r="AS172" s="36" t="s">
        <v>339</v>
      </c>
      <c r="AT172" s="36" t="s">
        <v>339</v>
      </c>
      <c r="AU172" s="36" t="s">
        <v>339</v>
      </c>
      <c r="AV172" s="36" t="s">
        <v>339</v>
      </c>
      <c r="AW172" s="36" t="s">
        <v>339</v>
      </c>
      <c r="AX172" s="36" t="s">
        <v>339</v>
      </c>
      <c r="AY172" s="36" t="s">
        <v>339</v>
      </c>
      <c r="AZ172" s="36" t="s">
        <v>339</v>
      </c>
      <c r="BA172" s="36" t="s">
        <v>339</v>
      </c>
      <c r="BB172" s="36" t="s">
        <v>339</v>
      </c>
      <c r="BC172" s="36" t="s">
        <v>339</v>
      </c>
      <c r="BD172" s="36" t="s">
        <v>339</v>
      </c>
      <c r="BE172" s="36" t="s">
        <v>339</v>
      </c>
      <c r="BF172" s="36" t="s">
        <v>339</v>
      </c>
      <c r="BG172" s="36" t="s">
        <v>339</v>
      </c>
      <c r="BH172" s="36" t="s">
        <v>339</v>
      </c>
      <c r="BI172" s="36" t="s">
        <v>339</v>
      </c>
      <c r="BJ172" s="36" t="s">
        <v>339</v>
      </c>
      <c r="BK172" s="36" t="s">
        <v>339</v>
      </c>
      <c r="BL172" s="36" t="s">
        <v>339</v>
      </c>
    </row>
    <row r="173" spans="1:64" s="37" customFormat="1" x14ac:dyDescent="0.2">
      <c r="A173" s="34">
        <v>170</v>
      </c>
      <c r="B173" s="34" t="s">
        <v>255</v>
      </c>
      <c r="C173" s="34" t="s">
        <v>258</v>
      </c>
      <c r="D173" s="41" t="s">
        <v>339</v>
      </c>
      <c r="E173" s="36" t="s">
        <v>339</v>
      </c>
      <c r="F173" s="36" t="s">
        <v>339</v>
      </c>
      <c r="G173" s="36" t="s">
        <v>339</v>
      </c>
      <c r="H173" s="36" t="s">
        <v>339</v>
      </c>
      <c r="I173" s="36" t="s">
        <v>339</v>
      </c>
      <c r="J173" s="36" t="s">
        <v>339</v>
      </c>
      <c r="K173" s="36" t="s">
        <v>339</v>
      </c>
      <c r="L173" s="36" t="s">
        <v>339</v>
      </c>
      <c r="M173" s="36" t="s">
        <v>339</v>
      </c>
      <c r="N173" s="36" t="s">
        <v>339</v>
      </c>
      <c r="O173" s="36" t="s">
        <v>339</v>
      </c>
      <c r="P173" s="36" t="s">
        <v>339</v>
      </c>
      <c r="Q173" s="36" t="s">
        <v>339</v>
      </c>
      <c r="R173" s="36" t="s">
        <v>339</v>
      </c>
      <c r="S173" s="36" t="s">
        <v>339</v>
      </c>
      <c r="T173" s="36" t="s">
        <v>339</v>
      </c>
      <c r="U173" s="36" t="s">
        <v>339</v>
      </c>
      <c r="V173" s="36" t="s">
        <v>339</v>
      </c>
      <c r="W173" s="36" t="s">
        <v>339</v>
      </c>
      <c r="X173" s="36" t="s">
        <v>339</v>
      </c>
      <c r="Y173" s="36" t="s">
        <v>339</v>
      </c>
      <c r="Z173" s="36" t="s">
        <v>339</v>
      </c>
      <c r="AA173" s="36" t="s">
        <v>339</v>
      </c>
      <c r="AB173" s="36" t="s">
        <v>339</v>
      </c>
      <c r="AC173" s="36" t="s">
        <v>339</v>
      </c>
      <c r="AD173" s="36" t="s">
        <v>339</v>
      </c>
      <c r="AE173" s="36" t="s">
        <v>339</v>
      </c>
      <c r="AF173" s="36" t="s">
        <v>339</v>
      </c>
      <c r="AG173" s="36" t="s">
        <v>339</v>
      </c>
      <c r="AH173" s="36" t="s">
        <v>339</v>
      </c>
      <c r="AI173" s="36" t="s">
        <v>339</v>
      </c>
      <c r="AJ173" s="36" t="s">
        <v>339</v>
      </c>
      <c r="AK173" s="36" t="s">
        <v>339</v>
      </c>
      <c r="AL173" s="36" t="s">
        <v>339</v>
      </c>
      <c r="AM173" s="36" t="s">
        <v>339</v>
      </c>
      <c r="AN173" s="36" t="s">
        <v>339</v>
      </c>
      <c r="AO173" s="36" t="s">
        <v>339</v>
      </c>
      <c r="AP173" s="36" t="s">
        <v>339</v>
      </c>
      <c r="AQ173" s="36" t="s">
        <v>339</v>
      </c>
      <c r="AR173" s="36" t="s">
        <v>339</v>
      </c>
      <c r="AS173" s="36" t="s">
        <v>339</v>
      </c>
      <c r="AT173" s="36" t="s">
        <v>339</v>
      </c>
      <c r="AU173" s="36" t="s">
        <v>339</v>
      </c>
      <c r="AV173" s="36" t="s">
        <v>339</v>
      </c>
      <c r="AW173" s="36" t="s">
        <v>339</v>
      </c>
      <c r="AX173" s="36" t="s">
        <v>339</v>
      </c>
      <c r="AY173" s="36" t="s">
        <v>339</v>
      </c>
      <c r="AZ173" s="36" t="s">
        <v>339</v>
      </c>
      <c r="BA173" s="36" t="s">
        <v>339</v>
      </c>
      <c r="BB173" s="36" t="s">
        <v>339</v>
      </c>
      <c r="BC173" s="36" t="s">
        <v>339</v>
      </c>
      <c r="BD173" s="36" t="s">
        <v>339</v>
      </c>
      <c r="BE173" s="36" t="s">
        <v>339</v>
      </c>
      <c r="BF173" s="36" t="s">
        <v>339</v>
      </c>
      <c r="BG173" s="36" t="s">
        <v>339</v>
      </c>
      <c r="BH173" s="36" t="s">
        <v>339</v>
      </c>
      <c r="BI173" s="36" t="s">
        <v>339</v>
      </c>
      <c r="BJ173" s="36" t="s">
        <v>339</v>
      </c>
      <c r="BK173" s="36" t="s">
        <v>339</v>
      </c>
      <c r="BL173" s="36" t="s">
        <v>339</v>
      </c>
    </row>
    <row r="174" spans="1:64" s="37" customFormat="1" x14ac:dyDescent="0.2">
      <c r="A174" s="34">
        <v>171</v>
      </c>
      <c r="B174" s="34" t="s">
        <v>255</v>
      </c>
      <c r="C174" s="34" t="s">
        <v>259</v>
      </c>
      <c r="D174" s="41" t="s">
        <v>339</v>
      </c>
      <c r="E174" s="36" t="s">
        <v>339</v>
      </c>
      <c r="F174" s="36" t="s">
        <v>339</v>
      </c>
      <c r="G174" s="36" t="s">
        <v>339</v>
      </c>
      <c r="H174" s="36" t="s">
        <v>339</v>
      </c>
      <c r="I174" s="36" t="s">
        <v>339</v>
      </c>
      <c r="J174" s="36" t="s">
        <v>339</v>
      </c>
      <c r="K174" s="36" t="s">
        <v>339</v>
      </c>
      <c r="L174" s="36" t="s">
        <v>339</v>
      </c>
      <c r="M174" s="36" t="s">
        <v>339</v>
      </c>
      <c r="N174" s="36" t="s">
        <v>339</v>
      </c>
      <c r="O174" s="36" t="s">
        <v>339</v>
      </c>
      <c r="P174" s="36" t="s">
        <v>339</v>
      </c>
      <c r="Q174" s="36" t="s">
        <v>339</v>
      </c>
      <c r="R174" s="36" t="s">
        <v>339</v>
      </c>
      <c r="S174" s="36" t="s">
        <v>339</v>
      </c>
      <c r="T174" s="36" t="s">
        <v>339</v>
      </c>
      <c r="U174" s="36" t="s">
        <v>339</v>
      </c>
      <c r="V174" s="36" t="s">
        <v>339</v>
      </c>
      <c r="W174" s="36" t="s">
        <v>339</v>
      </c>
      <c r="X174" s="36" t="s">
        <v>339</v>
      </c>
      <c r="Y174" s="36" t="s">
        <v>339</v>
      </c>
      <c r="Z174" s="36" t="s">
        <v>339</v>
      </c>
      <c r="AA174" s="36" t="s">
        <v>339</v>
      </c>
      <c r="AB174" s="36" t="s">
        <v>339</v>
      </c>
      <c r="AC174" s="36" t="s">
        <v>339</v>
      </c>
      <c r="AD174" s="36" t="s">
        <v>339</v>
      </c>
      <c r="AE174" s="36" t="s">
        <v>339</v>
      </c>
      <c r="AF174" s="36" t="s">
        <v>339</v>
      </c>
      <c r="AG174" s="36" t="s">
        <v>339</v>
      </c>
      <c r="AH174" s="36" t="s">
        <v>339</v>
      </c>
      <c r="AI174" s="36" t="s">
        <v>339</v>
      </c>
      <c r="AJ174" s="36" t="s">
        <v>339</v>
      </c>
      <c r="AK174" s="36" t="s">
        <v>339</v>
      </c>
      <c r="AL174" s="36" t="s">
        <v>339</v>
      </c>
      <c r="AM174" s="36" t="s">
        <v>339</v>
      </c>
      <c r="AN174" s="36" t="s">
        <v>339</v>
      </c>
      <c r="AO174" s="36" t="s">
        <v>339</v>
      </c>
      <c r="AP174" s="36" t="s">
        <v>339</v>
      </c>
      <c r="AQ174" s="36" t="s">
        <v>339</v>
      </c>
      <c r="AR174" s="36" t="s">
        <v>339</v>
      </c>
      <c r="AS174" s="36" t="s">
        <v>339</v>
      </c>
      <c r="AT174" s="36" t="s">
        <v>339</v>
      </c>
      <c r="AU174" s="36" t="s">
        <v>339</v>
      </c>
      <c r="AV174" s="36" t="s">
        <v>339</v>
      </c>
      <c r="AW174" s="36" t="s">
        <v>339</v>
      </c>
      <c r="AX174" s="36" t="s">
        <v>339</v>
      </c>
      <c r="AY174" s="36" t="s">
        <v>339</v>
      </c>
      <c r="AZ174" s="36" t="s">
        <v>339</v>
      </c>
      <c r="BA174" s="36" t="s">
        <v>339</v>
      </c>
      <c r="BB174" s="36" t="s">
        <v>339</v>
      </c>
      <c r="BC174" s="36" t="s">
        <v>339</v>
      </c>
      <c r="BD174" s="36" t="s">
        <v>339</v>
      </c>
      <c r="BE174" s="36" t="s">
        <v>339</v>
      </c>
      <c r="BF174" s="36" t="s">
        <v>339</v>
      </c>
      <c r="BG174" s="36" t="s">
        <v>339</v>
      </c>
      <c r="BH174" s="36" t="s">
        <v>339</v>
      </c>
      <c r="BI174" s="36" t="s">
        <v>339</v>
      </c>
      <c r="BJ174" s="36" t="s">
        <v>339</v>
      </c>
      <c r="BK174" s="36" t="s">
        <v>339</v>
      </c>
      <c r="BL174" s="36" t="s">
        <v>339</v>
      </c>
    </row>
    <row r="175" spans="1:64" s="37" customFormat="1" x14ac:dyDescent="0.2">
      <c r="A175" s="34">
        <v>172</v>
      </c>
      <c r="B175" s="34" t="s">
        <v>255</v>
      </c>
      <c r="C175" s="34" t="s">
        <v>260</v>
      </c>
      <c r="D175" s="41" t="s">
        <v>339</v>
      </c>
      <c r="E175" s="36" t="s">
        <v>339</v>
      </c>
      <c r="F175" s="36" t="s">
        <v>339</v>
      </c>
      <c r="G175" s="36" t="s">
        <v>339</v>
      </c>
      <c r="H175" s="36" t="s">
        <v>339</v>
      </c>
      <c r="I175" s="36" t="s">
        <v>339</v>
      </c>
      <c r="J175" s="36" t="s">
        <v>339</v>
      </c>
      <c r="K175" s="36" t="s">
        <v>339</v>
      </c>
      <c r="L175" s="36" t="s">
        <v>339</v>
      </c>
      <c r="M175" s="36" t="s">
        <v>339</v>
      </c>
      <c r="N175" s="36" t="s">
        <v>339</v>
      </c>
      <c r="O175" s="36" t="s">
        <v>339</v>
      </c>
      <c r="P175" s="36" t="s">
        <v>339</v>
      </c>
      <c r="Q175" s="36" t="s">
        <v>339</v>
      </c>
      <c r="R175" s="36" t="s">
        <v>339</v>
      </c>
      <c r="S175" s="36" t="s">
        <v>339</v>
      </c>
      <c r="T175" s="36" t="s">
        <v>339</v>
      </c>
      <c r="U175" s="36" t="s">
        <v>339</v>
      </c>
      <c r="V175" s="36" t="s">
        <v>339</v>
      </c>
      <c r="W175" s="36" t="s">
        <v>339</v>
      </c>
      <c r="X175" s="36" t="s">
        <v>339</v>
      </c>
      <c r="Y175" s="36" t="s">
        <v>339</v>
      </c>
      <c r="Z175" s="36" t="s">
        <v>339</v>
      </c>
      <c r="AA175" s="36" t="s">
        <v>339</v>
      </c>
      <c r="AB175" s="36" t="s">
        <v>339</v>
      </c>
      <c r="AC175" s="36" t="s">
        <v>339</v>
      </c>
      <c r="AD175" s="36" t="s">
        <v>339</v>
      </c>
      <c r="AE175" s="36" t="s">
        <v>339</v>
      </c>
      <c r="AF175" s="36" t="s">
        <v>339</v>
      </c>
      <c r="AG175" s="36" t="s">
        <v>339</v>
      </c>
      <c r="AH175" s="36" t="s">
        <v>339</v>
      </c>
      <c r="AI175" s="36" t="s">
        <v>339</v>
      </c>
      <c r="AJ175" s="36" t="s">
        <v>339</v>
      </c>
      <c r="AK175" s="36" t="s">
        <v>339</v>
      </c>
      <c r="AL175" s="36" t="s">
        <v>339</v>
      </c>
      <c r="AM175" s="36" t="s">
        <v>339</v>
      </c>
      <c r="AN175" s="36" t="s">
        <v>339</v>
      </c>
      <c r="AO175" s="36" t="s">
        <v>339</v>
      </c>
      <c r="AP175" s="36" t="s">
        <v>339</v>
      </c>
      <c r="AQ175" s="36" t="s">
        <v>339</v>
      </c>
      <c r="AR175" s="36" t="s">
        <v>339</v>
      </c>
      <c r="AS175" s="36" t="s">
        <v>339</v>
      </c>
      <c r="AT175" s="36" t="s">
        <v>339</v>
      </c>
      <c r="AU175" s="36" t="s">
        <v>339</v>
      </c>
      <c r="AV175" s="36" t="s">
        <v>339</v>
      </c>
      <c r="AW175" s="36" t="s">
        <v>339</v>
      </c>
      <c r="AX175" s="36" t="s">
        <v>339</v>
      </c>
      <c r="AY175" s="36" t="s">
        <v>339</v>
      </c>
      <c r="AZ175" s="36" t="s">
        <v>339</v>
      </c>
      <c r="BA175" s="36" t="s">
        <v>339</v>
      </c>
      <c r="BB175" s="36" t="s">
        <v>339</v>
      </c>
      <c r="BC175" s="36" t="s">
        <v>339</v>
      </c>
      <c r="BD175" s="36" t="s">
        <v>339</v>
      </c>
      <c r="BE175" s="36" t="s">
        <v>339</v>
      </c>
      <c r="BF175" s="36" t="s">
        <v>339</v>
      </c>
      <c r="BG175" s="36" t="s">
        <v>339</v>
      </c>
      <c r="BH175" s="36" t="s">
        <v>339</v>
      </c>
      <c r="BI175" s="36" t="s">
        <v>339</v>
      </c>
      <c r="BJ175" s="36" t="s">
        <v>339</v>
      </c>
      <c r="BK175" s="36" t="s">
        <v>339</v>
      </c>
      <c r="BL175" s="36" t="s">
        <v>339</v>
      </c>
    </row>
    <row r="176" spans="1:64" s="37" customFormat="1" x14ac:dyDescent="0.2">
      <c r="A176" s="34">
        <v>173</v>
      </c>
      <c r="B176" s="34" t="s">
        <v>255</v>
      </c>
      <c r="C176" s="34" t="s">
        <v>261</v>
      </c>
      <c r="D176" s="41" t="s">
        <v>339</v>
      </c>
      <c r="E176" s="36" t="s">
        <v>339</v>
      </c>
      <c r="F176" s="36" t="s">
        <v>339</v>
      </c>
      <c r="G176" s="36" t="s">
        <v>339</v>
      </c>
      <c r="H176" s="36" t="s">
        <v>339</v>
      </c>
      <c r="I176" s="36" t="s">
        <v>339</v>
      </c>
      <c r="J176" s="36" t="s">
        <v>339</v>
      </c>
      <c r="K176" s="36" t="s">
        <v>339</v>
      </c>
      <c r="L176" s="36" t="s">
        <v>339</v>
      </c>
      <c r="M176" s="36" t="s">
        <v>339</v>
      </c>
      <c r="N176" s="36" t="s">
        <v>339</v>
      </c>
      <c r="O176" s="36" t="s">
        <v>339</v>
      </c>
      <c r="P176" s="36" t="s">
        <v>339</v>
      </c>
      <c r="Q176" s="36" t="s">
        <v>339</v>
      </c>
      <c r="R176" s="36" t="s">
        <v>339</v>
      </c>
      <c r="S176" s="36" t="s">
        <v>339</v>
      </c>
      <c r="T176" s="36" t="s">
        <v>339</v>
      </c>
      <c r="U176" s="36" t="s">
        <v>339</v>
      </c>
      <c r="V176" s="36" t="s">
        <v>339</v>
      </c>
      <c r="W176" s="36" t="s">
        <v>339</v>
      </c>
      <c r="X176" s="36" t="s">
        <v>339</v>
      </c>
      <c r="Y176" s="36" t="s">
        <v>339</v>
      </c>
      <c r="Z176" s="36" t="s">
        <v>339</v>
      </c>
      <c r="AA176" s="36" t="s">
        <v>339</v>
      </c>
      <c r="AB176" s="36" t="s">
        <v>339</v>
      </c>
      <c r="AC176" s="36" t="s">
        <v>339</v>
      </c>
      <c r="AD176" s="36" t="s">
        <v>339</v>
      </c>
      <c r="AE176" s="36" t="s">
        <v>339</v>
      </c>
      <c r="AF176" s="36" t="s">
        <v>339</v>
      </c>
      <c r="AG176" s="36" t="s">
        <v>339</v>
      </c>
      <c r="AH176" s="36" t="s">
        <v>339</v>
      </c>
      <c r="AI176" s="36" t="s">
        <v>339</v>
      </c>
      <c r="AJ176" s="36" t="s">
        <v>339</v>
      </c>
      <c r="AK176" s="36" t="s">
        <v>339</v>
      </c>
      <c r="AL176" s="36" t="s">
        <v>339</v>
      </c>
      <c r="AM176" s="36" t="s">
        <v>339</v>
      </c>
      <c r="AN176" s="36" t="s">
        <v>339</v>
      </c>
      <c r="AO176" s="36" t="s">
        <v>339</v>
      </c>
      <c r="AP176" s="36" t="s">
        <v>339</v>
      </c>
      <c r="AQ176" s="36" t="s">
        <v>339</v>
      </c>
      <c r="AR176" s="36" t="s">
        <v>339</v>
      </c>
      <c r="AS176" s="36" t="s">
        <v>339</v>
      </c>
      <c r="AT176" s="36" t="s">
        <v>339</v>
      </c>
      <c r="AU176" s="36" t="s">
        <v>339</v>
      </c>
      <c r="AV176" s="36" t="s">
        <v>339</v>
      </c>
      <c r="AW176" s="36" t="s">
        <v>339</v>
      </c>
      <c r="AX176" s="36" t="s">
        <v>339</v>
      </c>
      <c r="AY176" s="36" t="s">
        <v>339</v>
      </c>
      <c r="AZ176" s="36" t="s">
        <v>339</v>
      </c>
      <c r="BA176" s="36" t="s">
        <v>339</v>
      </c>
      <c r="BB176" s="36" t="s">
        <v>339</v>
      </c>
      <c r="BC176" s="36" t="s">
        <v>339</v>
      </c>
      <c r="BD176" s="36" t="s">
        <v>339</v>
      </c>
      <c r="BE176" s="36" t="s">
        <v>339</v>
      </c>
      <c r="BF176" s="36" t="s">
        <v>339</v>
      </c>
      <c r="BG176" s="36" t="s">
        <v>339</v>
      </c>
      <c r="BH176" s="36" t="s">
        <v>339</v>
      </c>
      <c r="BI176" s="36" t="s">
        <v>339</v>
      </c>
      <c r="BJ176" s="36" t="s">
        <v>339</v>
      </c>
      <c r="BK176" s="36" t="s">
        <v>339</v>
      </c>
      <c r="BL176" s="36" t="s">
        <v>339</v>
      </c>
    </row>
    <row r="177" spans="1:64" s="37" customFormat="1" x14ac:dyDescent="0.2">
      <c r="A177" s="34">
        <v>174</v>
      </c>
      <c r="B177" s="34" t="s">
        <v>255</v>
      </c>
      <c r="C177" s="34" t="s">
        <v>262</v>
      </c>
      <c r="D177" s="41" t="s">
        <v>339</v>
      </c>
      <c r="E177" s="36" t="s">
        <v>339</v>
      </c>
      <c r="F177" s="36" t="s">
        <v>339</v>
      </c>
      <c r="G177" s="36" t="s">
        <v>339</v>
      </c>
      <c r="H177" s="36" t="s">
        <v>339</v>
      </c>
      <c r="I177" s="36" t="s">
        <v>339</v>
      </c>
      <c r="J177" s="36" t="s">
        <v>339</v>
      </c>
      <c r="K177" s="36" t="s">
        <v>339</v>
      </c>
      <c r="L177" s="36" t="s">
        <v>339</v>
      </c>
      <c r="M177" s="36" t="s">
        <v>339</v>
      </c>
      <c r="N177" s="36" t="s">
        <v>339</v>
      </c>
      <c r="O177" s="36" t="s">
        <v>339</v>
      </c>
      <c r="P177" s="36" t="s">
        <v>339</v>
      </c>
      <c r="Q177" s="36" t="s">
        <v>339</v>
      </c>
      <c r="R177" s="36" t="s">
        <v>339</v>
      </c>
      <c r="S177" s="36" t="s">
        <v>339</v>
      </c>
      <c r="T177" s="36" t="s">
        <v>339</v>
      </c>
      <c r="U177" s="36" t="s">
        <v>339</v>
      </c>
      <c r="V177" s="36" t="s">
        <v>339</v>
      </c>
      <c r="W177" s="36" t="s">
        <v>339</v>
      </c>
      <c r="X177" s="36" t="s">
        <v>339</v>
      </c>
      <c r="Y177" s="36" t="s">
        <v>339</v>
      </c>
      <c r="Z177" s="36" t="s">
        <v>339</v>
      </c>
      <c r="AA177" s="36" t="s">
        <v>339</v>
      </c>
      <c r="AB177" s="36" t="s">
        <v>339</v>
      </c>
      <c r="AC177" s="36" t="s">
        <v>339</v>
      </c>
      <c r="AD177" s="36" t="s">
        <v>339</v>
      </c>
      <c r="AE177" s="36" t="s">
        <v>339</v>
      </c>
      <c r="AF177" s="36" t="s">
        <v>339</v>
      </c>
      <c r="AG177" s="36" t="s">
        <v>339</v>
      </c>
      <c r="AH177" s="36" t="s">
        <v>339</v>
      </c>
      <c r="AI177" s="36" t="s">
        <v>339</v>
      </c>
      <c r="AJ177" s="36" t="s">
        <v>339</v>
      </c>
      <c r="AK177" s="36" t="s">
        <v>339</v>
      </c>
      <c r="AL177" s="36" t="s">
        <v>339</v>
      </c>
      <c r="AM177" s="36" t="s">
        <v>339</v>
      </c>
      <c r="AN177" s="36" t="s">
        <v>339</v>
      </c>
      <c r="AO177" s="36" t="s">
        <v>339</v>
      </c>
      <c r="AP177" s="36" t="s">
        <v>339</v>
      </c>
      <c r="AQ177" s="36" t="s">
        <v>339</v>
      </c>
      <c r="AR177" s="36" t="s">
        <v>339</v>
      </c>
      <c r="AS177" s="36" t="s">
        <v>339</v>
      </c>
      <c r="AT177" s="36" t="s">
        <v>339</v>
      </c>
      <c r="AU177" s="36" t="s">
        <v>339</v>
      </c>
      <c r="AV177" s="36" t="s">
        <v>339</v>
      </c>
      <c r="AW177" s="36" t="s">
        <v>339</v>
      </c>
      <c r="AX177" s="36" t="s">
        <v>339</v>
      </c>
      <c r="AY177" s="36" t="s">
        <v>339</v>
      </c>
      <c r="AZ177" s="36" t="s">
        <v>339</v>
      </c>
      <c r="BA177" s="36" t="s">
        <v>339</v>
      </c>
      <c r="BB177" s="36" t="s">
        <v>339</v>
      </c>
      <c r="BC177" s="36" t="s">
        <v>339</v>
      </c>
      <c r="BD177" s="36" t="s">
        <v>339</v>
      </c>
      <c r="BE177" s="36" t="s">
        <v>339</v>
      </c>
      <c r="BF177" s="36" t="s">
        <v>339</v>
      </c>
      <c r="BG177" s="36" t="s">
        <v>339</v>
      </c>
      <c r="BH177" s="36" t="s">
        <v>339</v>
      </c>
      <c r="BI177" s="36" t="s">
        <v>339</v>
      </c>
      <c r="BJ177" s="36" t="s">
        <v>339</v>
      </c>
      <c r="BK177" s="36" t="s">
        <v>339</v>
      </c>
      <c r="BL177" s="36" t="s">
        <v>339</v>
      </c>
    </row>
    <row r="178" spans="1:64" s="37" customFormat="1" x14ac:dyDescent="0.2">
      <c r="A178" s="34">
        <v>175</v>
      </c>
      <c r="B178" s="34" t="s">
        <v>264</v>
      </c>
      <c r="C178" s="34" t="s">
        <v>263</v>
      </c>
      <c r="D178" s="41" t="s">
        <v>339</v>
      </c>
      <c r="E178" s="36" t="s">
        <v>339</v>
      </c>
      <c r="F178" s="36" t="s">
        <v>339</v>
      </c>
      <c r="G178" s="36" t="s">
        <v>339</v>
      </c>
      <c r="H178" s="36" t="s">
        <v>339</v>
      </c>
      <c r="I178" s="36" t="s">
        <v>339</v>
      </c>
      <c r="J178" s="36" t="s">
        <v>339</v>
      </c>
      <c r="K178" s="36" t="s">
        <v>339</v>
      </c>
      <c r="L178" s="36" t="s">
        <v>339</v>
      </c>
      <c r="M178" s="36" t="s">
        <v>339</v>
      </c>
      <c r="N178" s="36" t="s">
        <v>339</v>
      </c>
      <c r="O178" s="36" t="s">
        <v>339</v>
      </c>
      <c r="P178" s="36" t="s">
        <v>339</v>
      </c>
      <c r="Q178" s="36" t="s">
        <v>339</v>
      </c>
      <c r="R178" s="36" t="s">
        <v>339</v>
      </c>
      <c r="S178" s="36" t="s">
        <v>339</v>
      </c>
      <c r="T178" s="36" t="s">
        <v>339</v>
      </c>
      <c r="U178" s="36" t="s">
        <v>339</v>
      </c>
      <c r="V178" s="36" t="s">
        <v>339</v>
      </c>
      <c r="W178" s="36" t="s">
        <v>339</v>
      </c>
      <c r="X178" s="36" t="s">
        <v>339</v>
      </c>
      <c r="Y178" s="36" t="s">
        <v>339</v>
      </c>
      <c r="Z178" s="36" t="s">
        <v>339</v>
      </c>
      <c r="AA178" s="36" t="s">
        <v>339</v>
      </c>
      <c r="AB178" s="36" t="s">
        <v>339</v>
      </c>
      <c r="AC178" s="36" t="s">
        <v>339</v>
      </c>
      <c r="AD178" s="36" t="s">
        <v>339</v>
      </c>
      <c r="AE178" s="36" t="s">
        <v>339</v>
      </c>
      <c r="AF178" s="36" t="s">
        <v>339</v>
      </c>
      <c r="AG178" s="36" t="s">
        <v>339</v>
      </c>
      <c r="AH178" s="36" t="s">
        <v>339</v>
      </c>
      <c r="AI178" s="36" t="s">
        <v>339</v>
      </c>
      <c r="AJ178" s="36" t="s">
        <v>339</v>
      </c>
      <c r="AK178" s="36" t="s">
        <v>339</v>
      </c>
      <c r="AL178" s="36" t="s">
        <v>339</v>
      </c>
      <c r="AM178" s="36" t="s">
        <v>339</v>
      </c>
      <c r="AN178" s="36" t="s">
        <v>339</v>
      </c>
      <c r="AO178" s="36" t="s">
        <v>339</v>
      </c>
      <c r="AP178" s="36" t="s">
        <v>339</v>
      </c>
      <c r="AQ178" s="36" t="s">
        <v>339</v>
      </c>
      <c r="AR178" s="36" t="s">
        <v>339</v>
      </c>
      <c r="AS178" s="36" t="s">
        <v>339</v>
      </c>
      <c r="AT178" s="36" t="s">
        <v>339</v>
      </c>
      <c r="AU178" s="36" t="s">
        <v>339</v>
      </c>
      <c r="AV178" s="36" t="s">
        <v>339</v>
      </c>
      <c r="AW178" s="36" t="s">
        <v>339</v>
      </c>
      <c r="AX178" s="36" t="s">
        <v>339</v>
      </c>
      <c r="AY178" s="36" t="s">
        <v>339</v>
      </c>
      <c r="AZ178" s="36" t="s">
        <v>339</v>
      </c>
      <c r="BA178" s="36" t="s">
        <v>339</v>
      </c>
      <c r="BB178" s="36" t="s">
        <v>339</v>
      </c>
      <c r="BC178" s="36" t="s">
        <v>339</v>
      </c>
      <c r="BD178" s="36" t="s">
        <v>339</v>
      </c>
      <c r="BE178" s="36" t="s">
        <v>339</v>
      </c>
      <c r="BF178" s="36" t="s">
        <v>339</v>
      </c>
      <c r="BG178" s="36" t="s">
        <v>339</v>
      </c>
      <c r="BH178" s="36" t="s">
        <v>339</v>
      </c>
      <c r="BI178" s="36" t="s">
        <v>339</v>
      </c>
      <c r="BJ178" s="36" t="s">
        <v>339</v>
      </c>
      <c r="BK178" s="36" t="s">
        <v>339</v>
      </c>
      <c r="BL178" s="36" t="s">
        <v>339</v>
      </c>
    </row>
    <row r="179" spans="1:64" s="37" customFormat="1" x14ac:dyDescent="0.2">
      <c r="A179" s="34">
        <v>176</v>
      </c>
      <c r="B179" s="34" t="s">
        <v>264</v>
      </c>
      <c r="C179" s="34" t="s">
        <v>265</v>
      </c>
      <c r="D179" s="41" t="s">
        <v>339</v>
      </c>
      <c r="E179" s="36" t="s">
        <v>339</v>
      </c>
      <c r="F179" s="36" t="s">
        <v>339</v>
      </c>
      <c r="G179" s="36" t="s">
        <v>339</v>
      </c>
      <c r="H179" s="36" t="s">
        <v>339</v>
      </c>
      <c r="I179" s="36" t="s">
        <v>339</v>
      </c>
      <c r="J179" s="36" t="s">
        <v>339</v>
      </c>
      <c r="K179" s="36" t="s">
        <v>339</v>
      </c>
      <c r="L179" s="36" t="s">
        <v>339</v>
      </c>
      <c r="M179" s="36" t="s">
        <v>339</v>
      </c>
      <c r="N179" s="36" t="s">
        <v>339</v>
      </c>
      <c r="O179" s="36" t="s">
        <v>339</v>
      </c>
      <c r="P179" s="36" t="s">
        <v>339</v>
      </c>
      <c r="Q179" s="36" t="s">
        <v>339</v>
      </c>
      <c r="R179" s="36" t="s">
        <v>339</v>
      </c>
      <c r="S179" s="36" t="s">
        <v>339</v>
      </c>
      <c r="T179" s="36" t="s">
        <v>339</v>
      </c>
      <c r="U179" s="36" t="s">
        <v>339</v>
      </c>
      <c r="V179" s="36" t="s">
        <v>339</v>
      </c>
      <c r="W179" s="36" t="s">
        <v>339</v>
      </c>
      <c r="X179" s="36" t="s">
        <v>339</v>
      </c>
      <c r="Y179" s="36" t="s">
        <v>339</v>
      </c>
      <c r="Z179" s="36" t="s">
        <v>339</v>
      </c>
      <c r="AA179" s="36" t="s">
        <v>339</v>
      </c>
      <c r="AB179" s="36" t="s">
        <v>339</v>
      </c>
      <c r="AC179" s="36" t="s">
        <v>339</v>
      </c>
      <c r="AD179" s="36" t="s">
        <v>339</v>
      </c>
      <c r="AE179" s="36" t="s">
        <v>339</v>
      </c>
      <c r="AF179" s="36" t="s">
        <v>339</v>
      </c>
      <c r="AG179" s="36" t="s">
        <v>339</v>
      </c>
      <c r="AH179" s="36" t="s">
        <v>339</v>
      </c>
      <c r="AI179" s="36" t="s">
        <v>339</v>
      </c>
      <c r="AJ179" s="36" t="s">
        <v>339</v>
      </c>
      <c r="AK179" s="36" t="s">
        <v>339</v>
      </c>
      <c r="AL179" s="36" t="s">
        <v>339</v>
      </c>
      <c r="AM179" s="36" t="s">
        <v>339</v>
      </c>
      <c r="AN179" s="36" t="s">
        <v>339</v>
      </c>
      <c r="AO179" s="36" t="s">
        <v>339</v>
      </c>
      <c r="AP179" s="36" t="s">
        <v>339</v>
      </c>
      <c r="AQ179" s="36" t="s">
        <v>339</v>
      </c>
      <c r="AR179" s="36" t="s">
        <v>339</v>
      </c>
      <c r="AS179" s="36" t="s">
        <v>339</v>
      </c>
      <c r="AT179" s="36" t="s">
        <v>339</v>
      </c>
      <c r="AU179" s="36" t="s">
        <v>339</v>
      </c>
      <c r="AV179" s="36" t="s">
        <v>339</v>
      </c>
      <c r="AW179" s="36" t="s">
        <v>339</v>
      </c>
      <c r="AX179" s="36" t="s">
        <v>339</v>
      </c>
      <c r="AY179" s="36" t="s">
        <v>339</v>
      </c>
      <c r="AZ179" s="36" t="s">
        <v>339</v>
      </c>
      <c r="BA179" s="36" t="s">
        <v>339</v>
      </c>
      <c r="BB179" s="36" t="s">
        <v>339</v>
      </c>
      <c r="BC179" s="36" t="s">
        <v>339</v>
      </c>
      <c r="BD179" s="36" t="s">
        <v>339</v>
      </c>
      <c r="BE179" s="36" t="s">
        <v>339</v>
      </c>
      <c r="BF179" s="36" t="s">
        <v>339</v>
      </c>
      <c r="BG179" s="36" t="s">
        <v>339</v>
      </c>
      <c r="BH179" s="36" t="s">
        <v>339</v>
      </c>
      <c r="BI179" s="36" t="s">
        <v>339</v>
      </c>
      <c r="BJ179" s="36" t="s">
        <v>339</v>
      </c>
      <c r="BK179" s="36" t="s">
        <v>339</v>
      </c>
      <c r="BL179" s="36" t="s">
        <v>339</v>
      </c>
    </row>
    <row r="180" spans="1:64" s="37" customFormat="1" x14ac:dyDescent="0.2">
      <c r="A180" s="34">
        <v>177</v>
      </c>
      <c r="B180" s="34" t="s">
        <v>264</v>
      </c>
      <c r="C180" s="34" t="s">
        <v>266</v>
      </c>
      <c r="D180" s="41" t="s">
        <v>339</v>
      </c>
      <c r="E180" s="36" t="s">
        <v>339</v>
      </c>
      <c r="F180" s="36" t="s">
        <v>339</v>
      </c>
      <c r="G180" s="36" t="s">
        <v>339</v>
      </c>
      <c r="H180" s="36" t="s">
        <v>339</v>
      </c>
      <c r="I180" s="36" t="s">
        <v>339</v>
      </c>
      <c r="J180" s="36" t="s">
        <v>339</v>
      </c>
      <c r="K180" s="36" t="s">
        <v>339</v>
      </c>
      <c r="L180" s="36" t="s">
        <v>339</v>
      </c>
      <c r="M180" s="36" t="s">
        <v>339</v>
      </c>
      <c r="N180" s="36" t="s">
        <v>339</v>
      </c>
      <c r="O180" s="36" t="s">
        <v>339</v>
      </c>
      <c r="P180" s="36" t="s">
        <v>339</v>
      </c>
      <c r="Q180" s="36" t="s">
        <v>339</v>
      </c>
      <c r="R180" s="36" t="s">
        <v>339</v>
      </c>
      <c r="S180" s="36" t="s">
        <v>339</v>
      </c>
      <c r="T180" s="36" t="s">
        <v>339</v>
      </c>
      <c r="U180" s="36" t="s">
        <v>339</v>
      </c>
      <c r="V180" s="36" t="s">
        <v>339</v>
      </c>
      <c r="W180" s="36" t="s">
        <v>339</v>
      </c>
      <c r="X180" s="36" t="s">
        <v>339</v>
      </c>
      <c r="Y180" s="36" t="s">
        <v>339</v>
      </c>
      <c r="Z180" s="36" t="s">
        <v>339</v>
      </c>
      <c r="AA180" s="36" t="s">
        <v>339</v>
      </c>
      <c r="AB180" s="36" t="s">
        <v>339</v>
      </c>
      <c r="AC180" s="36" t="s">
        <v>339</v>
      </c>
      <c r="AD180" s="36" t="s">
        <v>339</v>
      </c>
      <c r="AE180" s="36" t="s">
        <v>339</v>
      </c>
      <c r="AF180" s="36" t="s">
        <v>339</v>
      </c>
      <c r="AG180" s="36" t="s">
        <v>339</v>
      </c>
      <c r="AH180" s="36" t="s">
        <v>339</v>
      </c>
      <c r="AI180" s="36" t="s">
        <v>339</v>
      </c>
      <c r="AJ180" s="36" t="s">
        <v>339</v>
      </c>
      <c r="AK180" s="36" t="s">
        <v>339</v>
      </c>
      <c r="AL180" s="36" t="s">
        <v>339</v>
      </c>
      <c r="AM180" s="36" t="s">
        <v>339</v>
      </c>
      <c r="AN180" s="36" t="s">
        <v>339</v>
      </c>
      <c r="AO180" s="36" t="s">
        <v>339</v>
      </c>
      <c r="AP180" s="36" t="s">
        <v>339</v>
      </c>
      <c r="AQ180" s="36" t="s">
        <v>339</v>
      </c>
      <c r="AR180" s="36" t="s">
        <v>339</v>
      </c>
      <c r="AS180" s="36" t="s">
        <v>339</v>
      </c>
      <c r="AT180" s="36" t="s">
        <v>339</v>
      </c>
      <c r="AU180" s="36" t="s">
        <v>339</v>
      </c>
      <c r="AV180" s="36" t="s">
        <v>339</v>
      </c>
      <c r="AW180" s="36" t="s">
        <v>339</v>
      </c>
      <c r="AX180" s="36" t="s">
        <v>339</v>
      </c>
      <c r="AY180" s="36" t="s">
        <v>339</v>
      </c>
      <c r="AZ180" s="36" t="s">
        <v>339</v>
      </c>
      <c r="BA180" s="36" t="s">
        <v>339</v>
      </c>
      <c r="BB180" s="36" t="s">
        <v>339</v>
      </c>
      <c r="BC180" s="36" t="s">
        <v>339</v>
      </c>
      <c r="BD180" s="36" t="s">
        <v>339</v>
      </c>
      <c r="BE180" s="36" t="s">
        <v>339</v>
      </c>
      <c r="BF180" s="36" t="s">
        <v>339</v>
      </c>
      <c r="BG180" s="36" t="s">
        <v>339</v>
      </c>
      <c r="BH180" s="36" t="s">
        <v>339</v>
      </c>
      <c r="BI180" s="36" t="s">
        <v>339</v>
      </c>
      <c r="BJ180" s="36" t="s">
        <v>339</v>
      </c>
      <c r="BK180" s="36" t="s">
        <v>339</v>
      </c>
      <c r="BL180" s="36" t="s">
        <v>339</v>
      </c>
    </row>
    <row r="181" spans="1:64" s="37" customFormat="1" x14ac:dyDescent="0.2">
      <c r="A181" s="34">
        <v>178</v>
      </c>
      <c r="B181" s="34" t="s">
        <v>264</v>
      </c>
      <c r="C181" s="34" t="s">
        <v>267</v>
      </c>
      <c r="D181" s="41" t="s">
        <v>339</v>
      </c>
      <c r="E181" s="36" t="s">
        <v>339</v>
      </c>
      <c r="F181" s="36" t="s">
        <v>339</v>
      </c>
      <c r="G181" s="36" t="s">
        <v>339</v>
      </c>
      <c r="H181" s="36" t="s">
        <v>339</v>
      </c>
      <c r="I181" s="36" t="s">
        <v>339</v>
      </c>
      <c r="J181" s="36" t="s">
        <v>339</v>
      </c>
      <c r="K181" s="36" t="s">
        <v>339</v>
      </c>
      <c r="L181" s="36" t="s">
        <v>339</v>
      </c>
      <c r="M181" s="36" t="s">
        <v>339</v>
      </c>
      <c r="N181" s="36" t="s">
        <v>339</v>
      </c>
      <c r="O181" s="36" t="s">
        <v>339</v>
      </c>
      <c r="P181" s="36" t="s">
        <v>339</v>
      </c>
      <c r="Q181" s="36" t="s">
        <v>339</v>
      </c>
      <c r="R181" s="36" t="s">
        <v>339</v>
      </c>
      <c r="S181" s="36" t="s">
        <v>339</v>
      </c>
      <c r="T181" s="36" t="s">
        <v>339</v>
      </c>
      <c r="U181" s="36" t="s">
        <v>339</v>
      </c>
      <c r="V181" s="36" t="s">
        <v>339</v>
      </c>
      <c r="W181" s="36" t="s">
        <v>339</v>
      </c>
      <c r="X181" s="36" t="s">
        <v>339</v>
      </c>
      <c r="Y181" s="36" t="s">
        <v>339</v>
      </c>
      <c r="Z181" s="36" t="s">
        <v>339</v>
      </c>
      <c r="AA181" s="36" t="s">
        <v>339</v>
      </c>
      <c r="AB181" s="36" t="s">
        <v>339</v>
      </c>
      <c r="AC181" s="36" t="s">
        <v>339</v>
      </c>
      <c r="AD181" s="36" t="s">
        <v>339</v>
      </c>
      <c r="AE181" s="36" t="s">
        <v>339</v>
      </c>
      <c r="AF181" s="36" t="s">
        <v>339</v>
      </c>
      <c r="AG181" s="36" t="s">
        <v>339</v>
      </c>
      <c r="AH181" s="36" t="s">
        <v>339</v>
      </c>
      <c r="AI181" s="36" t="s">
        <v>339</v>
      </c>
      <c r="AJ181" s="36" t="s">
        <v>339</v>
      </c>
      <c r="AK181" s="36" t="s">
        <v>339</v>
      </c>
      <c r="AL181" s="36" t="s">
        <v>339</v>
      </c>
      <c r="AM181" s="36" t="s">
        <v>339</v>
      </c>
      <c r="AN181" s="36" t="s">
        <v>339</v>
      </c>
      <c r="AO181" s="36" t="s">
        <v>339</v>
      </c>
      <c r="AP181" s="36" t="s">
        <v>339</v>
      </c>
      <c r="AQ181" s="36" t="s">
        <v>339</v>
      </c>
      <c r="AR181" s="36" t="s">
        <v>339</v>
      </c>
      <c r="AS181" s="36" t="s">
        <v>339</v>
      </c>
      <c r="AT181" s="36" t="s">
        <v>339</v>
      </c>
      <c r="AU181" s="36" t="s">
        <v>339</v>
      </c>
      <c r="AV181" s="36" t="s">
        <v>339</v>
      </c>
      <c r="AW181" s="36" t="s">
        <v>339</v>
      </c>
      <c r="AX181" s="36" t="s">
        <v>339</v>
      </c>
      <c r="AY181" s="36" t="s">
        <v>339</v>
      </c>
      <c r="AZ181" s="36" t="s">
        <v>339</v>
      </c>
      <c r="BA181" s="36" t="s">
        <v>339</v>
      </c>
      <c r="BB181" s="36" t="s">
        <v>339</v>
      </c>
      <c r="BC181" s="36" t="s">
        <v>339</v>
      </c>
      <c r="BD181" s="36" t="s">
        <v>339</v>
      </c>
      <c r="BE181" s="36" t="s">
        <v>339</v>
      </c>
      <c r="BF181" s="36" t="s">
        <v>339</v>
      </c>
      <c r="BG181" s="36" t="s">
        <v>339</v>
      </c>
      <c r="BH181" s="36" t="s">
        <v>339</v>
      </c>
      <c r="BI181" s="36" t="s">
        <v>339</v>
      </c>
      <c r="BJ181" s="36" t="s">
        <v>339</v>
      </c>
      <c r="BK181" s="36" t="s">
        <v>339</v>
      </c>
      <c r="BL181" s="36" t="s">
        <v>339</v>
      </c>
    </row>
    <row r="182" spans="1:64" s="37" customFormat="1" x14ac:dyDescent="0.2">
      <c r="A182" s="34">
        <v>179</v>
      </c>
      <c r="B182" s="34" t="s">
        <v>264</v>
      </c>
      <c r="C182" s="34" t="s">
        <v>268</v>
      </c>
      <c r="D182" s="41" t="s">
        <v>339</v>
      </c>
      <c r="E182" s="36" t="s">
        <v>339</v>
      </c>
      <c r="F182" s="36" t="s">
        <v>339</v>
      </c>
      <c r="G182" s="36" t="s">
        <v>339</v>
      </c>
      <c r="H182" s="36" t="s">
        <v>339</v>
      </c>
      <c r="I182" s="36" t="s">
        <v>339</v>
      </c>
      <c r="J182" s="36" t="s">
        <v>339</v>
      </c>
      <c r="K182" s="36" t="s">
        <v>339</v>
      </c>
      <c r="L182" s="36" t="s">
        <v>339</v>
      </c>
      <c r="M182" s="36" t="s">
        <v>339</v>
      </c>
      <c r="N182" s="36" t="s">
        <v>339</v>
      </c>
      <c r="O182" s="36" t="s">
        <v>339</v>
      </c>
      <c r="P182" s="36" t="s">
        <v>339</v>
      </c>
      <c r="Q182" s="36" t="s">
        <v>339</v>
      </c>
      <c r="R182" s="36" t="s">
        <v>339</v>
      </c>
      <c r="S182" s="36" t="s">
        <v>339</v>
      </c>
      <c r="T182" s="36" t="s">
        <v>339</v>
      </c>
      <c r="U182" s="36" t="s">
        <v>339</v>
      </c>
      <c r="V182" s="36" t="s">
        <v>339</v>
      </c>
      <c r="W182" s="36" t="s">
        <v>339</v>
      </c>
      <c r="X182" s="36" t="s">
        <v>339</v>
      </c>
      <c r="Y182" s="36" t="s">
        <v>339</v>
      </c>
      <c r="Z182" s="36" t="s">
        <v>339</v>
      </c>
      <c r="AA182" s="36" t="s">
        <v>339</v>
      </c>
      <c r="AB182" s="36" t="s">
        <v>339</v>
      </c>
      <c r="AC182" s="36" t="s">
        <v>339</v>
      </c>
      <c r="AD182" s="36" t="s">
        <v>339</v>
      </c>
      <c r="AE182" s="36" t="s">
        <v>339</v>
      </c>
      <c r="AF182" s="36" t="s">
        <v>339</v>
      </c>
      <c r="AG182" s="36" t="s">
        <v>339</v>
      </c>
      <c r="AH182" s="36" t="s">
        <v>339</v>
      </c>
      <c r="AI182" s="36" t="s">
        <v>339</v>
      </c>
      <c r="AJ182" s="36" t="s">
        <v>339</v>
      </c>
      <c r="AK182" s="36" t="s">
        <v>339</v>
      </c>
      <c r="AL182" s="36" t="s">
        <v>339</v>
      </c>
      <c r="AM182" s="36" t="s">
        <v>339</v>
      </c>
      <c r="AN182" s="36" t="s">
        <v>339</v>
      </c>
      <c r="AO182" s="36" t="s">
        <v>339</v>
      </c>
      <c r="AP182" s="36" t="s">
        <v>339</v>
      </c>
      <c r="AQ182" s="36" t="s">
        <v>339</v>
      </c>
      <c r="AR182" s="36" t="s">
        <v>339</v>
      </c>
      <c r="AS182" s="36" t="s">
        <v>339</v>
      </c>
      <c r="AT182" s="36" t="s">
        <v>339</v>
      </c>
      <c r="AU182" s="36" t="s">
        <v>339</v>
      </c>
      <c r="AV182" s="36" t="s">
        <v>339</v>
      </c>
      <c r="AW182" s="36" t="s">
        <v>339</v>
      </c>
      <c r="AX182" s="36" t="s">
        <v>339</v>
      </c>
      <c r="AY182" s="36" t="s">
        <v>339</v>
      </c>
      <c r="AZ182" s="36" t="s">
        <v>339</v>
      </c>
      <c r="BA182" s="36" t="s">
        <v>339</v>
      </c>
      <c r="BB182" s="36" t="s">
        <v>339</v>
      </c>
      <c r="BC182" s="36" t="s">
        <v>339</v>
      </c>
      <c r="BD182" s="36" t="s">
        <v>339</v>
      </c>
      <c r="BE182" s="36" t="s">
        <v>339</v>
      </c>
      <c r="BF182" s="36" t="s">
        <v>339</v>
      </c>
      <c r="BG182" s="36" t="s">
        <v>339</v>
      </c>
      <c r="BH182" s="36" t="s">
        <v>339</v>
      </c>
      <c r="BI182" s="36" t="s">
        <v>339</v>
      </c>
      <c r="BJ182" s="36" t="s">
        <v>339</v>
      </c>
      <c r="BK182" s="36" t="s">
        <v>339</v>
      </c>
      <c r="BL182" s="36" t="s">
        <v>339</v>
      </c>
    </row>
    <row r="183" spans="1:64" s="37" customFormat="1" x14ac:dyDescent="0.2">
      <c r="A183" s="7"/>
      <c r="B183" s="7"/>
      <c r="C183" s="7"/>
      <c r="D183" s="42"/>
    </row>
    <row r="184" spans="1:64" s="37" customFormat="1" x14ac:dyDescent="0.2">
      <c r="A184" s="7"/>
      <c r="B184" s="36" t="s">
        <v>337</v>
      </c>
      <c r="C184" s="36" t="s">
        <v>1</v>
      </c>
      <c r="D184" s="41"/>
      <c r="E184" s="36"/>
      <c r="F184" s="36"/>
      <c r="G184" s="36"/>
      <c r="H184" s="36"/>
      <c r="I184" s="36"/>
      <c r="J184" s="36"/>
      <c r="K184" s="36"/>
      <c r="L184" s="36"/>
      <c r="M184" s="36"/>
      <c r="N184" s="36"/>
      <c r="O184" s="36"/>
      <c r="P184" s="36"/>
      <c r="Q184" s="36"/>
      <c r="R184" s="36"/>
      <c r="S184" s="36"/>
      <c r="T184" s="36"/>
      <c r="U184" s="36"/>
      <c r="V184" s="36"/>
      <c r="W184" s="36"/>
      <c r="X184" s="36"/>
      <c r="Y184" s="36"/>
      <c r="Z184" s="36"/>
      <c r="AA184" s="36"/>
      <c r="AB184" s="36"/>
      <c r="AC184" s="36"/>
      <c r="AD184" s="36"/>
      <c r="AE184" s="36"/>
      <c r="AF184" s="36"/>
      <c r="AG184" s="36"/>
      <c r="AH184" s="36"/>
      <c r="AI184" s="36"/>
      <c r="AJ184" s="36"/>
      <c r="AK184" s="36"/>
      <c r="AL184" s="36"/>
      <c r="AM184" s="36"/>
      <c r="AN184" s="36"/>
      <c r="AO184" s="36"/>
      <c r="AP184" s="36"/>
      <c r="AQ184" s="36"/>
      <c r="AR184" s="36"/>
      <c r="AS184" s="36"/>
      <c r="AT184" s="36"/>
      <c r="AU184" s="36"/>
      <c r="AV184" s="36"/>
      <c r="AW184" s="36"/>
      <c r="AX184" s="36"/>
      <c r="AY184" s="36"/>
      <c r="AZ184" s="36"/>
      <c r="BA184" s="36"/>
      <c r="BB184" s="36"/>
      <c r="BC184" s="36"/>
      <c r="BD184" s="36"/>
      <c r="BE184" s="36"/>
      <c r="BF184" s="36"/>
      <c r="BG184" s="36"/>
      <c r="BH184" s="36"/>
      <c r="BI184" s="36"/>
      <c r="BJ184" s="36"/>
      <c r="BK184" s="36"/>
      <c r="BL184" s="36"/>
    </row>
    <row r="185" spans="1:64" s="37" customFormat="1" x14ac:dyDescent="0.2">
      <c r="A185" s="7"/>
      <c r="B185" s="36">
        <v>1</v>
      </c>
      <c r="C185" s="34" t="s">
        <v>106</v>
      </c>
      <c r="D185" s="41">
        <f>IF(D4="－","－",MAX(D4:D27))</f>
        <v>7.134469986</v>
      </c>
      <c r="E185" s="41">
        <f>IF(E4="－","－",SUM(E4:E27))</f>
        <v>539</v>
      </c>
      <c r="F185" s="41">
        <f t="shared" ref="F185:BL185" si="0">IF(F4="－","－",SUM(F4:F27))</f>
        <v>124</v>
      </c>
      <c r="G185" s="41">
        <f t="shared" si="0"/>
        <v>175</v>
      </c>
      <c r="H185" s="41">
        <f t="shared" si="0"/>
        <v>240</v>
      </c>
      <c r="I185" s="41">
        <f t="shared" si="0"/>
        <v>6616.1701332916073</v>
      </c>
      <c r="J185" s="41">
        <f t="shared" si="0"/>
        <v>6954.7752370057169</v>
      </c>
      <c r="K185" s="41">
        <f t="shared" si="0"/>
        <v>5627.8539301048068</v>
      </c>
      <c r="L185" s="41">
        <f t="shared" si="0"/>
        <v>988.31620318679859</v>
      </c>
      <c r="M185" s="41">
        <f t="shared" si="0"/>
        <v>10877.268452958224</v>
      </c>
      <c r="N185" s="41">
        <f t="shared" si="0"/>
        <v>2693.6769173391017</v>
      </c>
      <c r="O185" s="41">
        <f t="shared" si="0"/>
        <v>26.507694002000004</v>
      </c>
      <c r="P185" s="41">
        <f t="shared" si="0"/>
        <v>42.406466687999995</v>
      </c>
      <c r="Q185" s="41">
        <f t="shared" si="0"/>
        <v>23.569594323999997</v>
      </c>
      <c r="R185" s="41">
        <f t="shared" si="0"/>
        <v>2.9380996780000004</v>
      </c>
      <c r="S185" s="41">
        <f t="shared" si="0"/>
        <v>38.574162755000003</v>
      </c>
      <c r="T185" s="41">
        <f t="shared" si="0"/>
        <v>3.8323039329999999</v>
      </c>
      <c r="U185" s="41">
        <f t="shared" si="0"/>
        <v>37.631050000000009</v>
      </c>
      <c r="V185" s="41">
        <f t="shared" si="0"/>
        <v>89.353499999999968</v>
      </c>
      <c r="W185" s="41">
        <f t="shared" si="0"/>
        <v>6680.3088772936071</v>
      </c>
      <c r="X185" s="41">
        <f t="shared" si="0"/>
        <v>7086.5352036937174</v>
      </c>
      <c r="Y185" s="41">
        <f t="shared" si="0"/>
        <v>13766.844080987326</v>
      </c>
      <c r="Z185" s="41">
        <f t="shared" si="0"/>
        <v>21.633701480117431</v>
      </c>
      <c r="AA185" s="41">
        <f t="shared" si="0"/>
        <v>11.659483978845136</v>
      </c>
      <c r="AB185" s="41">
        <f t="shared" si="0"/>
        <v>20.585450312554784</v>
      </c>
      <c r="AC185" s="41">
        <f t="shared" si="0"/>
        <v>230.18040825262972</v>
      </c>
      <c r="AD185" s="41">
        <f t="shared" si="0"/>
        <v>63.084726257050242</v>
      </c>
      <c r="AE185" s="41">
        <f t="shared" si="0"/>
        <v>794.13619892298368</v>
      </c>
      <c r="AF185" s="41">
        <f t="shared" si="0"/>
        <v>857.22092518003399</v>
      </c>
      <c r="AG185" s="41">
        <f t="shared" si="0"/>
        <v>6.5068008903449659</v>
      </c>
      <c r="AH185" s="41">
        <f t="shared" si="0"/>
        <v>11.069040595069595</v>
      </c>
      <c r="AI185" s="41">
        <f t="shared" si="0"/>
        <v>35.450846230155328</v>
      </c>
      <c r="AJ185" s="41">
        <f t="shared" si="0"/>
        <v>1.4829824915033514</v>
      </c>
      <c r="AK185" s="41">
        <f t="shared" si="0"/>
        <v>1.5311814530633032</v>
      </c>
      <c r="AL185" s="41">
        <f t="shared" si="0"/>
        <v>3.8374176534568605</v>
      </c>
      <c r="AM185" s="41">
        <f t="shared" si="0"/>
        <v>238.17019163447799</v>
      </c>
      <c r="AN185" s="41">
        <f t="shared" si="0"/>
        <v>75.684948305183141</v>
      </c>
      <c r="AO185" s="41">
        <f t="shared" si="0"/>
        <v>833.4244628065959</v>
      </c>
      <c r="AP185" s="41">
        <f t="shared" si="0"/>
        <v>24181.819507795004</v>
      </c>
      <c r="AQ185" s="41">
        <f t="shared" si="0"/>
        <v>13020.979734959999</v>
      </c>
      <c r="AR185" s="41">
        <f t="shared" si="0"/>
        <v>37202.799242754998</v>
      </c>
      <c r="AS185" s="41">
        <f t="shared" si="0"/>
        <v>4007.0597402980002</v>
      </c>
      <c r="AT185" s="41">
        <f t="shared" si="0"/>
        <v>54318.110479493</v>
      </c>
      <c r="AU185" s="41">
        <f t="shared" si="0"/>
        <v>122698.08392007799</v>
      </c>
      <c r="AV185" s="41">
        <f t="shared" si="0"/>
        <v>39004.638935291994</v>
      </c>
      <c r="AW185" s="41">
        <f t="shared" si="0"/>
        <v>88433.891370285011</v>
      </c>
      <c r="AX185" s="41">
        <f t="shared" si="0"/>
        <v>38263.363598989999</v>
      </c>
      <c r="AY185" s="41">
        <f t="shared" si="0"/>
        <v>86760.468431571018</v>
      </c>
      <c r="AZ185" s="41">
        <f t="shared" si="0"/>
        <v>72.461007572857156</v>
      </c>
      <c r="BA185" s="41">
        <f t="shared" si="0"/>
        <v>144.92201517000001</v>
      </c>
      <c r="BB185" s="41">
        <f t="shared" si="0"/>
        <v>118.70325363100001</v>
      </c>
      <c r="BC185" s="41">
        <f t="shared" si="0"/>
        <v>6453.1713609070002</v>
      </c>
      <c r="BD185" s="41">
        <f t="shared" si="0"/>
        <v>14753.596318575002</v>
      </c>
      <c r="BE185" s="41">
        <f t="shared" si="0"/>
        <v>10.053917565714286</v>
      </c>
      <c r="BF185" s="41">
        <f t="shared" si="0"/>
        <v>20.107835154285713</v>
      </c>
      <c r="BG185" s="41">
        <f t="shared" si="0"/>
        <v>123.51331581099996</v>
      </c>
      <c r="BH185" s="41">
        <f t="shared" si="0"/>
        <v>880.91763943700005</v>
      </c>
      <c r="BI185" s="41">
        <f t="shared" si="0"/>
        <v>15.020000000000005</v>
      </c>
      <c r="BJ185" s="41">
        <f t="shared" si="0"/>
        <v>20</v>
      </c>
      <c r="BK185" s="41">
        <f t="shared" si="0"/>
        <v>28.21</v>
      </c>
      <c r="BL185" s="41">
        <f t="shared" si="0"/>
        <v>34.16999999999998</v>
      </c>
    </row>
    <row r="186" spans="1:64" s="37" customFormat="1" x14ac:dyDescent="0.2">
      <c r="A186" s="7"/>
      <c r="B186" s="36">
        <v>2</v>
      </c>
      <c r="C186" s="34" t="s">
        <v>131</v>
      </c>
      <c r="D186" s="41">
        <f>IF(D28="－","－",MAX(D28:D35))</f>
        <v>5.5858982639999999</v>
      </c>
      <c r="E186" s="41">
        <f>IF(E28="－","－",SUM(E28:E35))</f>
        <v>627</v>
      </c>
      <c r="F186" s="41">
        <f t="shared" ref="F186:BL186" si="1">IF(F28="－","－",SUM(F28:F35))</f>
        <v>2</v>
      </c>
      <c r="G186" s="41">
        <f t="shared" si="1"/>
        <v>39</v>
      </c>
      <c r="H186" s="41">
        <f t="shared" si="1"/>
        <v>586</v>
      </c>
      <c r="I186" s="41">
        <f t="shared" si="1"/>
        <v>1.8828028501718408</v>
      </c>
      <c r="J186" s="41">
        <f t="shared" si="1"/>
        <v>187.89524848670064</v>
      </c>
      <c r="K186" s="41">
        <f t="shared" si="1"/>
        <v>1.6754018501835861</v>
      </c>
      <c r="L186" s="41">
        <f t="shared" si="1"/>
        <v>0.20740099998825481</v>
      </c>
      <c r="M186" s="41">
        <f t="shared" si="1"/>
        <v>102.38265083677229</v>
      </c>
      <c r="N186" s="41">
        <f t="shared" si="1"/>
        <v>87.395400500100209</v>
      </c>
      <c r="O186" s="41">
        <f t="shared" si="1"/>
        <v>2.8383522150000005</v>
      </c>
      <c r="P186" s="41">
        <f t="shared" si="1"/>
        <v>4.9894267010000002</v>
      </c>
      <c r="Q186" s="41">
        <f t="shared" si="1"/>
        <v>2.5991099210000006</v>
      </c>
      <c r="R186" s="41">
        <f t="shared" si="1"/>
        <v>0.23924229399999997</v>
      </c>
      <c r="S186" s="41">
        <f t="shared" si="1"/>
        <v>4.6773715330000005</v>
      </c>
      <c r="T186" s="41">
        <f t="shared" si="1"/>
        <v>0.31205516799999999</v>
      </c>
      <c r="U186" s="41">
        <f t="shared" si="1"/>
        <v>0.59230000000000005</v>
      </c>
      <c r="V186" s="41">
        <f t="shared" si="1"/>
        <v>1.4182000000000001</v>
      </c>
      <c r="W186" s="41">
        <f t="shared" si="1"/>
        <v>5.3134550651718415</v>
      </c>
      <c r="X186" s="41">
        <f t="shared" si="1"/>
        <v>194.30287518770064</v>
      </c>
      <c r="Y186" s="41">
        <f t="shared" si="1"/>
        <v>199.61633025287244</v>
      </c>
      <c r="Z186" s="41">
        <f t="shared" si="1"/>
        <v>7.9040026350521334E-2</v>
      </c>
      <c r="AA186" s="41">
        <f t="shared" si="1"/>
        <v>1.7158226766804188E-2</v>
      </c>
      <c r="AB186" s="41">
        <f t="shared" si="1"/>
        <v>1.7158226806000001E-2</v>
      </c>
      <c r="AC186" s="41">
        <f t="shared" si="1"/>
        <v>4.0882613335497218E-2</v>
      </c>
      <c r="AD186" s="41">
        <f t="shared" si="1"/>
        <v>4.6305391655764474</v>
      </c>
      <c r="AE186" s="41">
        <f t="shared" si="1"/>
        <v>41.674852490188073</v>
      </c>
      <c r="AF186" s="41">
        <f t="shared" si="1"/>
        <v>46.305391655764453</v>
      </c>
      <c r="AG186" s="41">
        <f t="shared" si="1"/>
        <v>0.11080005636364017</v>
      </c>
      <c r="AH186" s="41">
        <f t="shared" si="1"/>
        <v>0.18848745220481314</v>
      </c>
      <c r="AI186" s="41">
        <f t="shared" si="1"/>
        <v>0.60366927260190151</v>
      </c>
      <c r="AJ186" s="41">
        <f t="shared" si="1"/>
        <v>1.7366585934066774E-3</v>
      </c>
      <c r="AK186" s="41">
        <f t="shared" si="1"/>
        <v>2.098652013831945E-3</v>
      </c>
      <c r="AL186" s="41">
        <f t="shared" si="1"/>
        <v>5.2488994733907056E-3</v>
      </c>
      <c r="AM186" s="41">
        <f t="shared" si="1"/>
        <v>0.15341932829254407</v>
      </c>
      <c r="AN186" s="41">
        <f t="shared" si="1"/>
        <v>4.8211252697950924</v>
      </c>
      <c r="AO186" s="41">
        <f t="shared" si="1"/>
        <v>42.283770662263358</v>
      </c>
      <c r="AP186" s="41">
        <f t="shared" si="1"/>
        <v>2928.4603567870004</v>
      </c>
      <c r="AQ186" s="41">
        <f t="shared" si="1"/>
        <v>1576.8632690380002</v>
      </c>
      <c r="AR186" s="41">
        <f t="shared" si="1"/>
        <v>4505.3236258249999</v>
      </c>
      <c r="AS186" s="41">
        <f t="shared" si="1"/>
        <v>64.392391509000007</v>
      </c>
      <c r="AT186" s="41">
        <f t="shared" si="1"/>
        <v>8173.8439646630004</v>
      </c>
      <c r="AU186" s="41">
        <f t="shared" si="1"/>
        <v>18674.088787690998</v>
      </c>
      <c r="AV186" s="41">
        <f t="shared" si="1"/>
        <v>7191.9891699419995</v>
      </c>
      <c r="AW186" s="41">
        <f t="shared" si="1"/>
        <v>16053.902714042</v>
      </c>
      <c r="AX186" s="41">
        <f t="shared" si="1"/>
        <v>6670.1403177969987</v>
      </c>
      <c r="AY186" s="41">
        <f t="shared" si="1"/>
        <v>14900.654713953998</v>
      </c>
      <c r="AZ186" s="41">
        <f t="shared" si="1"/>
        <v>0.18155243714285715</v>
      </c>
      <c r="BA186" s="41">
        <f t="shared" si="1"/>
        <v>0.36310488142857145</v>
      </c>
      <c r="BB186" s="41">
        <f t="shared" si="1"/>
        <v>63.542265641</v>
      </c>
      <c r="BC186" s="41">
        <f t="shared" si="1"/>
        <v>8265.1745970960019</v>
      </c>
      <c r="BD186" s="41">
        <f t="shared" si="1"/>
        <v>18098.242459598001</v>
      </c>
      <c r="BE186" s="41">
        <f t="shared" si="1"/>
        <v>0.56172440714285721</v>
      </c>
      <c r="BF186" s="41">
        <f t="shared" si="1"/>
        <v>1.1234488199999999</v>
      </c>
      <c r="BG186" s="41">
        <f t="shared" si="1"/>
        <v>77.077179892999993</v>
      </c>
      <c r="BH186" s="41">
        <f t="shared" si="1"/>
        <v>719.90158574500003</v>
      </c>
      <c r="BI186" s="41">
        <f t="shared" si="1"/>
        <v>0</v>
      </c>
      <c r="BJ186" s="41">
        <f t="shared" si="1"/>
        <v>0</v>
      </c>
      <c r="BK186" s="41">
        <f t="shared" si="1"/>
        <v>0.06</v>
      </c>
      <c r="BL186" s="41">
        <f t="shared" si="1"/>
        <v>0.06</v>
      </c>
    </row>
    <row r="187" spans="1:64" s="37" customFormat="1" x14ac:dyDescent="0.2">
      <c r="A187" s="7"/>
      <c r="B187" s="36">
        <v>3</v>
      </c>
      <c r="C187" s="34" t="s">
        <v>140</v>
      </c>
      <c r="D187" s="41">
        <f>IF(D36="－","－",MAX(D36:D55))</f>
        <v>5.1462918750000002</v>
      </c>
      <c r="E187" s="41">
        <f>IF(E36="－","－",SUM(E36:E55))</f>
        <v>776</v>
      </c>
      <c r="F187" s="41">
        <f t="shared" ref="F187:BL187" si="2">IF(F36="－","－",SUM(F36:F55))</f>
        <v>2</v>
      </c>
      <c r="G187" s="41">
        <f t="shared" si="2"/>
        <v>22</v>
      </c>
      <c r="H187" s="41">
        <f t="shared" si="2"/>
        <v>752</v>
      </c>
      <c r="I187" s="41">
        <f t="shared" si="2"/>
        <v>5.603544858864306E-5</v>
      </c>
      <c r="J187" s="41">
        <f t="shared" si="2"/>
        <v>2.5424502890847925E-2</v>
      </c>
      <c r="K187" s="41">
        <f t="shared" si="2"/>
        <v>5.603544858864306E-5</v>
      </c>
      <c r="L187" s="41">
        <f t="shared" si="2"/>
        <v>0</v>
      </c>
      <c r="M187" s="41">
        <f t="shared" si="2"/>
        <v>7.4805383394373013E-3</v>
      </c>
      <c r="N187" s="41">
        <f t="shared" si="2"/>
        <v>1.7999999999999267E-2</v>
      </c>
      <c r="O187" s="41">
        <f t="shared" si="2"/>
        <v>7.2651092E-2</v>
      </c>
      <c r="P187" s="41">
        <f t="shared" si="2"/>
        <v>0.11181358599999999</v>
      </c>
      <c r="Q187" s="41">
        <f t="shared" si="2"/>
        <v>6.0390812000000002E-2</v>
      </c>
      <c r="R187" s="41">
        <f t="shared" si="2"/>
        <v>1.2260279999999998E-2</v>
      </c>
      <c r="S187" s="41">
        <f t="shared" si="2"/>
        <v>9.5821912000000009E-2</v>
      </c>
      <c r="T187" s="41">
        <f t="shared" si="2"/>
        <v>1.5991674000000001E-2</v>
      </c>
      <c r="U187" s="41">
        <f t="shared" si="2"/>
        <v>1.3866999999999994</v>
      </c>
      <c r="V187" s="41">
        <f t="shared" si="2"/>
        <v>3.2973999999999992</v>
      </c>
      <c r="W187" s="41">
        <f t="shared" si="2"/>
        <v>1.459407127448588</v>
      </c>
      <c r="X187" s="41">
        <f t="shared" si="2"/>
        <v>3.4346380888908472</v>
      </c>
      <c r="Y187" s="41">
        <f t="shared" si="2"/>
        <v>4.8940452163394363</v>
      </c>
      <c r="Z187" s="41">
        <f t="shared" si="2"/>
        <v>6.4413573067939178E-6</v>
      </c>
      <c r="AA187" s="41">
        <f t="shared" si="2"/>
        <v>1.3784504636538984E-6</v>
      </c>
      <c r="AB187" s="41">
        <f t="shared" si="2"/>
        <v>1.3784499999999999E-6</v>
      </c>
      <c r="AC187" s="41">
        <f t="shared" si="2"/>
        <v>2.8263086328903431E-7</v>
      </c>
      <c r="AD187" s="41">
        <f t="shared" si="2"/>
        <v>2.9701729281565866E-4</v>
      </c>
      <c r="AE187" s="41">
        <f t="shared" si="2"/>
        <v>2.6731556353409278E-3</v>
      </c>
      <c r="AF187" s="41">
        <f t="shared" si="2"/>
        <v>2.9701729281565864E-3</v>
      </c>
      <c r="AG187" s="41">
        <f t="shared" si="2"/>
        <v>0.25451392602957124</v>
      </c>
      <c r="AH187" s="41">
        <f t="shared" si="2"/>
        <v>0.43296621899283388</v>
      </c>
      <c r="AI187" s="41">
        <f t="shared" si="2"/>
        <v>1.3866620797473193</v>
      </c>
      <c r="AJ187" s="41">
        <f t="shared" si="2"/>
        <v>1.4069050050344148E-7</v>
      </c>
      <c r="AK187" s="41">
        <f t="shared" si="2"/>
        <v>1.7001637704200841E-7</v>
      </c>
      <c r="AL187" s="41">
        <f t="shared" si="2"/>
        <v>4.2522479479299449E-7</v>
      </c>
      <c r="AM187" s="41">
        <f t="shared" si="2"/>
        <v>0.25451434935093503</v>
      </c>
      <c r="AN187" s="41">
        <f t="shared" si="2"/>
        <v>0.43326340630202659</v>
      </c>
      <c r="AO187" s="41">
        <f t="shared" si="2"/>
        <v>1.3893356606074549</v>
      </c>
      <c r="AP187" s="41">
        <f t="shared" si="2"/>
        <v>4.9565058089999994</v>
      </c>
      <c r="AQ187" s="41">
        <f t="shared" si="2"/>
        <v>2.6688877410000003</v>
      </c>
      <c r="AR187" s="41">
        <f t="shared" si="2"/>
        <v>7.625393550000001</v>
      </c>
      <c r="AS187" s="41">
        <f t="shared" si="2"/>
        <v>2.1066999999999999E-4</v>
      </c>
      <c r="AT187" s="41">
        <f t="shared" si="2"/>
        <v>4.4814799999999999E-4</v>
      </c>
      <c r="AU187" s="41">
        <f t="shared" si="2"/>
        <v>9.8976399999999996E-4</v>
      </c>
      <c r="AV187" s="41">
        <f t="shared" si="2"/>
        <v>6.3839129999999997E-3</v>
      </c>
      <c r="AW187" s="41">
        <f t="shared" si="2"/>
        <v>1.4099288E-2</v>
      </c>
      <c r="AX187" s="41">
        <f t="shared" si="2"/>
        <v>5.5429579999999997E-3</v>
      </c>
      <c r="AY187" s="41">
        <f t="shared" si="2"/>
        <v>1.2241983E-2</v>
      </c>
      <c r="AZ187" s="41">
        <f t="shared" si="2"/>
        <v>3.2071428571428573E-6</v>
      </c>
      <c r="BA187" s="41">
        <f t="shared" si="2"/>
        <v>6.4157142857142862E-6</v>
      </c>
      <c r="BB187" s="41">
        <f t="shared" si="2"/>
        <v>2.8232231639999998</v>
      </c>
      <c r="BC187" s="41">
        <f t="shared" si="2"/>
        <v>204.602586968</v>
      </c>
      <c r="BD187" s="41">
        <f t="shared" si="2"/>
        <v>453.776041615</v>
      </c>
      <c r="BE187" s="41">
        <f t="shared" si="2"/>
        <v>0.30905562142857151</v>
      </c>
      <c r="BF187" s="41">
        <f t="shared" si="2"/>
        <v>0.61811125000000011</v>
      </c>
      <c r="BG187" s="41">
        <f t="shared" si="2"/>
        <v>4.3679854689999997</v>
      </c>
      <c r="BH187" s="41">
        <f t="shared" si="2"/>
        <v>33.595472046000005</v>
      </c>
      <c r="BI187" s="41">
        <f t="shared" si="2"/>
        <v>0</v>
      </c>
      <c r="BJ187" s="41">
        <f t="shared" si="2"/>
        <v>0</v>
      </c>
      <c r="BK187" s="41">
        <f t="shared" si="2"/>
        <v>0</v>
      </c>
      <c r="BL187" s="41">
        <f t="shared" si="2"/>
        <v>0</v>
      </c>
    </row>
    <row r="188" spans="1:64" s="37" customFormat="1" x14ac:dyDescent="0.2">
      <c r="A188" s="7"/>
      <c r="B188" s="36">
        <v>4</v>
      </c>
      <c r="C188" s="34" t="s">
        <v>161</v>
      </c>
      <c r="D188" s="41">
        <f>IF(D56="－","－",MAX(D56:D66))</f>
        <v>5.0730672569999999</v>
      </c>
      <c r="E188" s="41">
        <f>IF(E56="－","－",SUM(E56:E66))</f>
        <v>590</v>
      </c>
      <c r="F188" s="41">
        <f t="shared" ref="F188:BL188" si="3">IF(F56="－","－",SUM(F56:F66))</f>
        <v>0</v>
      </c>
      <c r="G188" s="41">
        <f t="shared" si="3"/>
        <v>9</v>
      </c>
      <c r="H188" s="41">
        <f t="shared" si="3"/>
        <v>581</v>
      </c>
      <c r="I188" s="41">
        <f t="shared" si="3"/>
        <v>1.1328279570747756E-4</v>
      </c>
      <c r="J188" s="41">
        <f t="shared" si="3"/>
        <v>1.0205683007779243</v>
      </c>
      <c r="K188" s="41">
        <f t="shared" si="3"/>
        <v>1.1328279570747756E-4</v>
      </c>
      <c r="L188" s="41">
        <f t="shared" si="3"/>
        <v>0</v>
      </c>
      <c r="M188" s="41">
        <f t="shared" si="3"/>
        <v>2.6151583573664476E-2</v>
      </c>
      <c r="N188" s="41">
        <f t="shared" si="3"/>
        <v>0.99452999999996716</v>
      </c>
      <c r="O188" s="41">
        <f t="shared" si="3"/>
        <v>0.16464967900000002</v>
      </c>
      <c r="P188" s="41">
        <f t="shared" si="3"/>
        <v>0.29688203800000001</v>
      </c>
      <c r="Q188" s="41">
        <f t="shared" si="3"/>
        <v>0.15353023099999999</v>
      </c>
      <c r="R188" s="41">
        <f t="shared" si="3"/>
        <v>1.1119447999999997E-2</v>
      </c>
      <c r="S188" s="41">
        <f t="shared" si="3"/>
        <v>0.282378409</v>
      </c>
      <c r="T188" s="41">
        <f t="shared" si="3"/>
        <v>1.4503628999999999E-2</v>
      </c>
      <c r="U188" s="41">
        <f t="shared" si="3"/>
        <v>0.16500000000000004</v>
      </c>
      <c r="V188" s="41">
        <f t="shared" si="3"/>
        <v>0.39119999999999994</v>
      </c>
      <c r="W188" s="41">
        <f t="shared" si="3"/>
        <v>0.32976296179570752</v>
      </c>
      <c r="X188" s="41">
        <f t="shared" si="3"/>
        <v>1.7086503387779242</v>
      </c>
      <c r="Y188" s="41">
        <f t="shared" si="3"/>
        <v>2.0384133005736316</v>
      </c>
      <c r="Z188" s="41">
        <f t="shared" si="3"/>
        <v>2.9433020217265688E-5</v>
      </c>
      <c r="AA188" s="41">
        <f t="shared" si="3"/>
        <v>6.2986663264948565E-6</v>
      </c>
      <c r="AB188" s="41">
        <f t="shared" si="3"/>
        <v>6.2986700000000008E-6</v>
      </c>
      <c r="AC188" s="41">
        <f t="shared" si="3"/>
        <v>2.5852144344490633E-6</v>
      </c>
      <c r="AD188" s="41">
        <f t="shared" si="3"/>
        <v>3.1622791060098937E-2</v>
      </c>
      <c r="AE188" s="41">
        <f t="shared" si="3"/>
        <v>0.28460511954089035</v>
      </c>
      <c r="AF188" s="41">
        <f t="shared" si="3"/>
        <v>0.31622791060098926</v>
      </c>
      <c r="AG188" s="41">
        <f t="shared" si="3"/>
        <v>3.022336692752229E-2</v>
      </c>
      <c r="AH188" s="41">
        <f t="shared" si="3"/>
        <v>5.1414463279003432E-2</v>
      </c>
      <c r="AI188" s="41">
        <f t="shared" si="3"/>
        <v>0.16466524050167317</v>
      </c>
      <c r="AJ188" s="41">
        <f t="shared" si="3"/>
        <v>6.4640069642321107E-7</v>
      </c>
      <c r="AK188" s="41">
        <f t="shared" si="3"/>
        <v>7.8113805928650584E-7</v>
      </c>
      <c r="AL188" s="41">
        <f t="shared" si="3"/>
        <v>1.95368985473106E-6</v>
      </c>
      <c r="AM188" s="41">
        <f t="shared" si="3"/>
        <v>3.0226598542653159E-2</v>
      </c>
      <c r="AN188" s="41">
        <f t="shared" si="3"/>
        <v>8.3038035477161667E-2</v>
      </c>
      <c r="AO188" s="41">
        <f t="shared" si="3"/>
        <v>0.44927231373241827</v>
      </c>
      <c r="AP188" s="41">
        <f t="shared" si="3"/>
        <v>2.1437733259999998</v>
      </c>
      <c r="AQ188" s="41">
        <f t="shared" si="3"/>
        <v>1.1543394819999999</v>
      </c>
      <c r="AR188" s="41">
        <f t="shared" si="3"/>
        <v>3.298112808</v>
      </c>
      <c r="AS188" s="41">
        <f t="shared" si="3"/>
        <v>1.6612614000000001E-2</v>
      </c>
      <c r="AT188" s="41">
        <f t="shared" si="3"/>
        <v>0.101959044</v>
      </c>
      <c r="AU188" s="41">
        <f t="shared" si="3"/>
        <v>0.226559591</v>
      </c>
      <c r="AV188" s="41">
        <f t="shared" si="3"/>
        <v>0.60489437000000001</v>
      </c>
      <c r="AW188" s="41">
        <f t="shared" si="3"/>
        <v>1.3441144110000001</v>
      </c>
      <c r="AX188" s="41">
        <f t="shared" si="3"/>
        <v>0.53483209200000004</v>
      </c>
      <c r="AY188" s="41">
        <f t="shared" si="3"/>
        <v>1.1884314979999999</v>
      </c>
      <c r="AZ188" s="41">
        <f t="shared" si="3"/>
        <v>4.1278000000000002E-4</v>
      </c>
      <c r="BA188" s="41">
        <f t="shared" si="3"/>
        <v>8.2556142857142861E-4</v>
      </c>
      <c r="BB188" s="41">
        <f t="shared" si="3"/>
        <v>18.160957379999999</v>
      </c>
      <c r="BC188" s="41">
        <f t="shared" si="3"/>
        <v>978.20321192599999</v>
      </c>
      <c r="BD188" s="41">
        <f t="shared" si="3"/>
        <v>2178.3808648310005</v>
      </c>
      <c r="BE188" s="41">
        <f t="shared" si="3"/>
        <v>0.82058696428571443</v>
      </c>
      <c r="BF188" s="41">
        <f t="shared" si="3"/>
        <v>1.6411739400000005</v>
      </c>
      <c r="BG188" s="41">
        <f t="shared" si="3"/>
        <v>28.341513371999994</v>
      </c>
      <c r="BH188" s="41">
        <f t="shared" si="3"/>
        <v>171.04714218199999</v>
      </c>
      <c r="BI188" s="41">
        <f t="shared" si="3"/>
        <v>0</v>
      </c>
      <c r="BJ188" s="41">
        <f t="shared" si="3"/>
        <v>0</v>
      </c>
      <c r="BK188" s="41">
        <f t="shared" si="3"/>
        <v>0</v>
      </c>
      <c r="BL188" s="41">
        <f t="shared" si="3"/>
        <v>0</v>
      </c>
    </row>
    <row r="189" spans="1:64" s="37" customFormat="1" x14ac:dyDescent="0.2">
      <c r="A189" s="7"/>
      <c r="B189" s="36">
        <v>5</v>
      </c>
      <c r="C189" s="34" t="s">
        <v>173</v>
      </c>
      <c r="D189" s="41">
        <f>IF(D67="－","－",MAX(D67:D73))</f>
        <v>4.9385968949999999</v>
      </c>
      <c r="E189" s="41">
        <f>IF(E67="－","－",SUM(E67:E73))</f>
        <v>302</v>
      </c>
      <c r="F189" s="41">
        <f t="shared" ref="F189:BL189" si="4">IF(F67="－","－",SUM(F67:F73))</f>
        <v>0</v>
      </c>
      <c r="G189" s="41">
        <f t="shared" si="4"/>
        <v>2</v>
      </c>
      <c r="H189" s="41">
        <f t="shared" si="4"/>
        <v>300</v>
      </c>
      <c r="I189" s="41">
        <f t="shared" si="4"/>
        <v>0</v>
      </c>
      <c r="J189" s="41">
        <f t="shared" si="4"/>
        <v>0</v>
      </c>
      <c r="K189" s="41">
        <f t="shared" si="4"/>
        <v>0</v>
      </c>
      <c r="L189" s="41">
        <f t="shared" si="4"/>
        <v>0</v>
      </c>
      <c r="M189" s="41">
        <f t="shared" si="4"/>
        <v>0</v>
      </c>
      <c r="N189" s="41">
        <f t="shared" si="4"/>
        <v>0</v>
      </c>
      <c r="O189" s="41">
        <f t="shared" si="4"/>
        <v>6.3881730000000005E-3</v>
      </c>
      <c r="P189" s="41">
        <f t="shared" si="4"/>
        <v>1.1166183E-2</v>
      </c>
      <c r="Q189" s="41">
        <f t="shared" si="4"/>
        <v>5.6016110000000003E-3</v>
      </c>
      <c r="R189" s="41">
        <f t="shared" si="4"/>
        <v>7.8656199999999998E-4</v>
      </c>
      <c r="S189" s="41">
        <f t="shared" si="4"/>
        <v>1.0140233E-2</v>
      </c>
      <c r="T189" s="41">
        <f t="shared" si="4"/>
        <v>1.0259500000000001E-3</v>
      </c>
      <c r="U189" s="41">
        <f t="shared" si="4"/>
        <v>1.2E-2</v>
      </c>
      <c r="V189" s="41">
        <f t="shared" si="4"/>
        <v>2.8799999999999999E-2</v>
      </c>
      <c r="W189" s="41">
        <f t="shared" si="4"/>
        <v>1.8388173000000001E-2</v>
      </c>
      <c r="X189" s="41">
        <f t="shared" si="4"/>
        <v>3.9966182999999995E-2</v>
      </c>
      <c r="Y189" s="41">
        <f t="shared" si="4"/>
        <v>5.8354355999999989E-2</v>
      </c>
      <c r="Z189" s="41">
        <f t="shared" si="4"/>
        <v>0</v>
      </c>
      <c r="AA189" s="41">
        <f t="shared" si="4"/>
        <v>0</v>
      </c>
      <c r="AB189" s="41">
        <f t="shared" si="4"/>
        <v>0</v>
      </c>
      <c r="AC189" s="41">
        <f t="shared" si="4"/>
        <v>0</v>
      </c>
      <c r="AD189" s="41">
        <f t="shared" si="4"/>
        <v>0</v>
      </c>
      <c r="AE189" s="41">
        <f t="shared" si="4"/>
        <v>0</v>
      </c>
      <c r="AF189" s="41">
        <f t="shared" si="4"/>
        <v>0</v>
      </c>
      <c r="AG189" s="41">
        <f t="shared" si="4"/>
        <v>2.1986017629798743E-3</v>
      </c>
      <c r="AH189" s="41">
        <f t="shared" si="4"/>
        <v>3.740150125528982E-3</v>
      </c>
      <c r="AI189" s="41">
        <f t="shared" si="4"/>
        <v>1.1978588915545523E-2</v>
      </c>
      <c r="AJ189" s="41">
        <f t="shared" si="4"/>
        <v>0</v>
      </c>
      <c r="AK189" s="41">
        <f t="shared" si="4"/>
        <v>0</v>
      </c>
      <c r="AL189" s="41">
        <f t="shared" si="4"/>
        <v>0</v>
      </c>
      <c r="AM189" s="41">
        <f t="shared" si="4"/>
        <v>2.1986017629798743E-3</v>
      </c>
      <c r="AN189" s="41">
        <f t="shared" si="4"/>
        <v>3.740150125528982E-3</v>
      </c>
      <c r="AO189" s="41">
        <f t="shared" si="4"/>
        <v>1.1978588915545523E-2</v>
      </c>
      <c r="AP189" s="41">
        <f t="shared" si="4"/>
        <v>5.2369129E-2</v>
      </c>
      <c r="AQ189" s="41">
        <f t="shared" si="4"/>
        <v>2.8198761000000003E-2</v>
      </c>
      <c r="AR189" s="41">
        <f t="shared" si="4"/>
        <v>8.0567890000000003E-2</v>
      </c>
      <c r="AS189" s="41">
        <f t="shared" si="4"/>
        <v>0</v>
      </c>
      <c r="AT189" s="41">
        <f t="shared" si="4"/>
        <v>0</v>
      </c>
      <c r="AU189" s="41">
        <f t="shared" si="4"/>
        <v>0</v>
      </c>
      <c r="AV189" s="41">
        <f t="shared" si="4"/>
        <v>0</v>
      </c>
      <c r="AW189" s="41">
        <f t="shared" si="4"/>
        <v>0</v>
      </c>
      <c r="AX189" s="41">
        <f t="shared" si="4"/>
        <v>0</v>
      </c>
      <c r="AY189" s="41">
        <f t="shared" si="4"/>
        <v>0</v>
      </c>
      <c r="AZ189" s="41">
        <f t="shared" si="4"/>
        <v>0</v>
      </c>
      <c r="BA189" s="41">
        <f t="shared" si="4"/>
        <v>0</v>
      </c>
      <c r="BB189" s="41">
        <f t="shared" si="4"/>
        <v>0.63545721799999999</v>
      </c>
      <c r="BC189" s="41">
        <f t="shared" si="4"/>
        <v>35.231349586</v>
      </c>
      <c r="BD189" s="41">
        <f t="shared" si="4"/>
        <v>78.185708226000003</v>
      </c>
      <c r="BE189" s="41">
        <f t="shared" si="4"/>
        <v>0.23079559714285716</v>
      </c>
      <c r="BF189" s="41">
        <f t="shared" si="4"/>
        <v>0.46159119714285718</v>
      </c>
      <c r="BG189" s="41">
        <f t="shared" si="4"/>
        <v>1.1276147989999998</v>
      </c>
      <c r="BH189" s="41">
        <f t="shared" si="4"/>
        <v>5.0031704490000006</v>
      </c>
      <c r="BI189" s="41">
        <f t="shared" si="4"/>
        <v>0</v>
      </c>
      <c r="BJ189" s="41">
        <f t="shared" si="4"/>
        <v>0</v>
      </c>
      <c r="BK189" s="41">
        <f t="shared" si="4"/>
        <v>0</v>
      </c>
      <c r="BL189" s="41">
        <f t="shared" si="4"/>
        <v>0</v>
      </c>
    </row>
    <row r="190" spans="1:64" s="37" customFormat="1" x14ac:dyDescent="0.2">
      <c r="A190" s="7"/>
      <c r="B190" s="36">
        <v>6</v>
      </c>
      <c r="C190" s="34" t="s">
        <v>181</v>
      </c>
      <c r="D190" s="41" t="str">
        <f>IF(D74="－","－",MAX(D74:D84))</f>
        <v>－</v>
      </c>
      <c r="E190" s="41" t="str">
        <f>IF(E74="－","－",SUM(E74:E84))</f>
        <v>－</v>
      </c>
      <c r="F190" s="41" t="str">
        <f t="shared" ref="F190:BL190" si="5">IF(F74="－","－",SUM(F74:F84))</f>
        <v>－</v>
      </c>
      <c r="G190" s="41" t="str">
        <f t="shared" si="5"/>
        <v>－</v>
      </c>
      <c r="H190" s="41" t="str">
        <f t="shared" si="5"/>
        <v>－</v>
      </c>
      <c r="I190" s="41" t="str">
        <f t="shared" si="5"/>
        <v>－</v>
      </c>
      <c r="J190" s="41" t="str">
        <f t="shared" si="5"/>
        <v>－</v>
      </c>
      <c r="K190" s="41" t="str">
        <f t="shared" si="5"/>
        <v>－</v>
      </c>
      <c r="L190" s="41" t="str">
        <f t="shared" si="5"/>
        <v>－</v>
      </c>
      <c r="M190" s="41" t="str">
        <f t="shared" si="5"/>
        <v>－</v>
      </c>
      <c r="N190" s="41" t="str">
        <f t="shared" si="5"/>
        <v>－</v>
      </c>
      <c r="O190" s="41" t="str">
        <f t="shared" si="5"/>
        <v>－</v>
      </c>
      <c r="P190" s="41" t="str">
        <f t="shared" si="5"/>
        <v>－</v>
      </c>
      <c r="Q190" s="41" t="str">
        <f t="shared" si="5"/>
        <v>－</v>
      </c>
      <c r="R190" s="41" t="str">
        <f t="shared" si="5"/>
        <v>－</v>
      </c>
      <c r="S190" s="41" t="str">
        <f t="shared" si="5"/>
        <v>－</v>
      </c>
      <c r="T190" s="41" t="str">
        <f t="shared" si="5"/>
        <v>－</v>
      </c>
      <c r="U190" s="41" t="str">
        <f t="shared" si="5"/>
        <v>－</v>
      </c>
      <c r="V190" s="41" t="str">
        <f t="shared" si="5"/>
        <v>－</v>
      </c>
      <c r="W190" s="41" t="str">
        <f t="shared" si="5"/>
        <v>－</v>
      </c>
      <c r="X190" s="41" t="str">
        <f t="shared" si="5"/>
        <v>－</v>
      </c>
      <c r="Y190" s="41" t="str">
        <f t="shared" si="5"/>
        <v>－</v>
      </c>
      <c r="Z190" s="41" t="str">
        <f t="shared" si="5"/>
        <v>－</v>
      </c>
      <c r="AA190" s="41" t="str">
        <f t="shared" si="5"/>
        <v>－</v>
      </c>
      <c r="AB190" s="41" t="str">
        <f t="shared" si="5"/>
        <v>－</v>
      </c>
      <c r="AC190" s="41" t="str">
        <f t="shared" si="5"/>
        <v>－</v>
      </c>
      <c r="AD190" s="41" t="str">
        <f t="shared" si="5"/>
        <v>－</v>
      </c>
      <c r="AE190" s="41" t="str">
        <f t="shared" si="5"/>
        <v>－</v>
      </c>
      <c r="AF190" s="41" t="str">
        <f t="shared" si="5"/>
        <v>－</v>
      </c>
      <c r="AG190" s="41" t="str">
        <f t="shared" si="5"/>
        <v>－</v>
      </c>
      <c r="AH190" s="41" t="str">
        <f t="shared" si="5"/>
        <v>－</v>
      </c>
      <c r="AI190" s="41" t="str">
        <f t="shared" si="5"/>
        <v>－</v>
      </c>
      <c r="AJ190" s="41" t="str">
        <f t="shared" si="5"/>
        <v>－</v>
      </c>
      <c r="AK190" s="41" t="str">
        <f t="shared" si="5"/>
        <v>－</v>
      </c>
      <c r="AL190" s="41" t="str">
        <f t="shared" si="5"/>
        <v>－</v>
      </c>
      <c r="AM190" s="41" t="str">
        <f t="shared" si="5"/>
        <v>－</v>
      </c>
      <c r="AN190" s="41" t="str">
        <f t="shared" si="5"/>
        <v>－</v>
      </c>
      <c r="AO190" s="41" t="str">
        <f t="shared" si="5"/>
        <v>－</v>
      </c>
      <c r="AP190" s="41" t="str">
        <f t="shared" si="5"/>
        <v>－</v>
      </c>
      <c r="AQ190" s="41" t="str">
        <f t="shared" si="5"/>
        <v>－</v>
      </c>
      <c r="AR190" s="41" t="str">
        <f t="shared" si="5"/>
        <v>－</v>
      </c>
      <c r="AS190" s="41" t="str">
        <f t="shared" si="5"/>
        <v>－</v>
      </c>
      <c r="AT190" s="41" t="str">
        <f t="shared" si="5"/>
        <v>－</v>
      </c>
      <c r="AU190" s="41" t="str">
        <f t="shared" si="5"/>
        <v>－</v>
      </c>
      <c r="AV190" s="41" t="str">
        <f t="shared" si="5"/>
        <v>－</v>
      </c>
      <c r="AW190" s="41" t="str">
        <f t="shared" si="5"/>
        <v>－</v>
      </c>
      <c r="AX190" s="41" t="str">
        <f t="shared" si="5"/>
        <v>－</v>
      </c>
      <c r="AY190" s="41" t="str">
        <f t="shared" si="5"/>
        <v>－</v>
      </c>
      <c r="AZ190" s="41" t="str">
        <f t="shared" si="5"/>
        <v>－</v>
      </c>
      <c r="BA190" s="41" t="str">
        <f t="shared" si="5"/>
        <v>－</v>
      </c>
      <c r="BB190" s="41" t="str">
        <f t="shared" si="5"/>
        <v>－</v>
      </c>
      <c r="BC190" s="41" t="str">
        <f t="shared" si="5"/>
        <v>－</v>
      </c>
      <c r="BD190" s="41" t="str">
        <f t="shared" si="5"/>
        <v>－</v>
      </c>
      <c r="BE190" s="41" t="str">
        <f t="shared" si="5"/>
        <v>－</v>
      </c>
      <c r="BF190" s="41" t="str">
        <f t="shared" si="5"/>
        <v>－</v>
      </c>
      <c r="BG190" s="41" t="str">
        <f t="shared" si="5"/>
        <v>－</v>
      </c>
      <c r="BH190" s="41" t="str">
        <f t="shared" si="5"/>
        <v>－</v>
      </c>
      <c r="BI190" s="41" t="str">
        <f t="shared" si="5"/>
        <v>－</v>
      </c>
      <c r="BJ190" s="41" t="str">
        <f t="shared" si="5"/>
        <v>－</v>
      </c>
      <c r="BK190" s="41" t="str">
        <f t="shared" si="5"/>
        <v>－</v>
      </c>
      <c r="BL190" s="41" t="str">
        <f t="shared" si="5"/>
        <v>－</v>
      </c>
    </row>
    <row r="191" spans="1:64" s="37" customFormat="1" x14ac:dyDescent="0.2">
      <c r="A191" s="7"/>
      <c r="B191" s="36">
        <v>7</v>
      </c>
      <c r="C191" s="34" t="s">
        <v>193</v>
      </c>
      <c r="D191" s="41" t="str">
        <f>IF(D85="－","－",MAX(D85:D91))</f>
        <v>－</v>
      </c>
      <c r="E191" s="41" t="str">
        <f>IF(E85="－","－",SUM(E85:E91))</f>
        <v>－</v>
      </c>
      <c r="F191" s="41" t="str">
        <f t="shared" ref="F191:BL191" si="6">IF(F85="－","－",SUM(F85:F91))</f>
        <v>－</v>
      </c>
      <c r="G191" s="41" t="str">
        <f t="shared" si="6"/>
        <v>－</v>
      </c>
      <c r="H191" s="41" t="str">
        <f t="shared" si="6"/>
        <v>－</v>
      </c>
      <c r="I191" s="41" t="str">
        <f t="shared" si="6"/>
        <v>－</v>
      </c>
      <c r="J191" s="41" t="str">
        <f t="shared" si="6"/>
        <v>－</v>
      </c>
      <c r="K191" s="41" t="str">
        <f t="shared" si="6"/>
        <v>－</v>
      </c>
      <c r="L191" s="41" t="str">
        <f t="shared" si="6"/>
        <v>－</v>
      </c>
      <c r="M191" s="41" t="str">
        <f t="shared" si="6"/>
        <v>－</v>
      </c>
      <c r="N191" s="41" t="str">
        <f t="shared" si="6"/>
        <v>－</v>
      </c>
      <c r="O191" s="41" t="str">
        <f t="shared" si="6"/>
        <v>－</v>
      </c>
      <c r="P191" s="41" t="str">
        <f t="shared" si="6"/>
        <v>－</v>
      </c>
      <c r="Q191" s="41" t="str">
        <f t="shared" si="6"/>
        <v>－</v>
      </c>
      <c r="R191" s="41" t="str">
        <f t="shared" si="6"/>
        <v>－</v>
      </c>
      <c r="S191" s="41" t="str">
        <f t="shared" si="6"/>
        <v>－</v>
      </c>
      <c r="T191" s="41" t="str">
        <f t="shared" si="6"/>
        <v>－</v>
      </c>
      <c r="U191" s="41" t="str">
        <f t="shared" si="6"/>
        <v>－</v>
      </c>
      <c r="V191" s="41" t="str">
        <f t="shared" si="6"/>
        <v>－</v>
      </c>
      <c r="W191" s="41" t="str">
        <f t="shared" si="6"/>
        <v>－</v>
      </c>
      <c r="X191" s="41" t="str">
        <f t="shared" si="6"/>
        <v>－</v>
      </c>
      <c r="Y191" s="41" t="str">
        <f t="shared" si="6"/>
        <v>－</v>
      </c>
      <c r="Z191" s="41" t="str">
        <f t="shared" si="6"/>
        <v>－</v>
      </c>
      <c r="AA191" s="41" t="str">
        <f t="shared" si="6"/>
        <v>－</v>
      </c>
      <c r="AB191" s="41" t="str">
        <f t="shared" si="6"/>
        <v>－</v>
      </c>
      <c r="AC191" s="41" t="str">
        <f t="shared" si="6"/>
        <v>－</v>
      </c>
      <c r="AD191" s="41" t="str">
        <f t="shared" si="6"/>
        <v>－</v>
      </c>
      <c r="AE191" s="41" t="str">
        <f t="shared" si="6"/>
        <v>－</v>
      </c>
      <c r="AF191" s="41" t="str">
        <f t="shared" si="6"/>
        <v>－</v>
      </c>
      <c r="AG191" s="41" t="str">
        <f t="shared" si="6"/>
        <v>－</v>
      </c>
      <c r="AH191" s="41" t="str">
        <f t="shared" si="6"/>
        <v>－</v>
      </c>
      <c r="AI191" s="41" t="str">
        <f t="shared" si="6"/>
        <v>－</v>
      </c>
      <c r="AJ191" s="41" t="str">
        <f t="shared" si="6"/>
        <v>－</v>
      </c>
      <c r="AK191" s="41" t="str">
        <f t="shared" si="6"/>
        <v>－</v>
      </c>
      <c r="AL191" s="41" t="str">
        <f t="shared" si="6"/>
        <v>－</v>
      </c>
      <c r="AM191" s="41" t="str">
        <f t="shared" si="6"/>
        <v>－</v>
      </c>
      <c r="AN191" s="41" t="str">
        <f t="shared" si="6"/>
        <v>－</v>
      </c>
      <c r="AO191" s="41" t="str">
        <f t="shared" si="6"/>
        <v>－</v>
      </c>
      <c r="AP191" s="41" t="str">
        <f t="shared" si="6"/>
        <v>－</v>
      </c>
      <c r="AQ191" s="41" t="str">
        <f t="shared" si="6"/>
        <v>－</v>
      </c>
      <c r="AR191" s="41" t="str">
        <f t="shared" si="6"/>
        <v>－</v>
      </c>
      <c r="AS191" s="41" t="str">
        <f t="shared" si="6"/>
        <v>－</v>
      </c>
      <c r="AT191" s="41" t="str">
        <f t="shared" si="6"/>
        <v>－</v>
      </c>
      <c r="AU191" s="41" t="str">
        <f t="shared" si="6"/>
        <v>－</v>
      </c>
      <c r="AV191" s="41" t="str">
        <f t="shared" si="6"/>
        <v>－</v>
      </c>
      <c r="AW191" s="41" t="str">
        <f t="shared" si="6"/>
        <v>－</v>
      </c>
      <c r="AX191" s="41" t="str">
        <f t="shared" si="6"/>
        <v>－</v>
      </c>
      <c r="AY191" s="41" t="str">
        <f t="shared" si="6"/>
        <v>－</v>
      </c>
      <c r="AZ191" s="41" t="str">
        <f t="shared" si="6"/>
        <v>－</v>
      </c>
      <c r="BA191" s="41" t="str">
        <f t="shared" si="6"/>
        <v>－</v>
      </c>
      <c r="BB191" s="41" t="str">
        <f t="shared" si="6"/>
        <v>－</v>
      </c>
      <c r="BC191" s="41" t="str">
        <f t="shared" si="6"/>
        <v>－</v>
      </c>
      <c r="BD191" s="41" t="str">
        <f t="shared" si="6"/>
        <v>－</v>
      </c>
      <c r="BE191" s="41" t="str">
        <f t="shared" si="6"/>
        <v>－</v>
      </c>
      <c r="BF191" s="41" t="str">
        <f t="shared" si="6"/>
        <v>－</v>
      </c>
      <c r="BG191" s="41" t="str">
        <f t="shared" si="6"/>
        <v>－</v>
      </c>
      <c r="BH191" s="41" t="str">
        <f t="shared" si="6"/>
        <v>－</v>
      </c>
      <c r="BI191" s="41" t="str">
        <f t="shared" si="6"/>
        <v>－</v>
      </c>
      <c r="BJ191" s="41" t="str">
        <f t="shared" si="6"/>
        <v>－</v>
      </c>
      <c r="BK191" s="41" t="str">
        <f t="shared" si="6"/>
        <v>－</v>
      </c>
      <c r="BL191" s="41" t="str">
        <f t="shared" si="6"/>
        <v>－</v>
      </c>
    </row>
    <row r="192" spans="1:64" s="37" customFormat="1" x14ac:dyDescent="0.2">
      <c r="A192" s="7"/>
      <c r="B192" s="36">
        <v>8</v>
      </c>
      <c r="C192" s="34" t="s">
        <v>201</v>
      </c>
      <c r="D192" s="41">
        <f>IF(D92="－","－",MAX(D92:D114))</f>
        <v>6.2774738069999998</v>
      </c>
      <c r="E192" s="41">
        <f>IF(E92="－","－",SUM(E92:E114))</f>
        <v>159</v>
      </c>
      <c r="F192" s="41">
        <f t="shared" ref="F192:BL192" si="7">IF(F92="－","－",SUM(F92:F114))</f>
        <v>38</v>
      </c>
      <c r="G192" s="41">
        <f t="shared" si="7"/>
        <v>54</v>
      </c>
      <c r="H192" s="41">
        <f t="shared" si="7"/>
        <v>67</v>
      </c>
      <c r="I192" s="41">
        <f t="shared" si="7"/>
        <v>43.50466587576085</v>
      </c>
      <c r="J192" s="41">
        <f t="shared" si="7"/>
        <v>839.54901402368648</v>
      </c>
      <c r="K192" s="41">
        <f t="shared" si="7"/>
        <v>22.994099875976012</v>
      </c>
      <c r="L192" s="41">
        <f t="shared" si="7"/>
        <v>20.510565999784824</v>
      </c>
      <c r="M192" s="41">
        <f t="shared" si="7"/>
        <v>604.53846689935995</v>
      </c>
      <c r="N192" s="41">
        <f t="shared" si="7"/>
        <v>278.5152130000871</v>
      </c>
      <c r="O192" s="41">
        <f t="shared" si="7"/>
        <v>4.2782596180000008</v>
      </c>
      <c r="P192" s="41">
        <f t="shared" si="7"/>
        <v>7.4688574729999999</v>
      </c>
      <c r="Q192" s="41">
        <f t="shared" si="7"/>
        <v>4.002685488</v>
      </c>
      <c r="R192" s="41">
        <f t="shared" si="7"/>
        <v>0.27557412999999997</v>
      </c>
      <c r="S192" s="41">
        <f t="shared" si="7"/>
        <v>7.1094129490000002</v>
      </c>
      <c r="T192" s="41">
        <f t="shared" si="7"/>
        <v>0.35944452400000004</v>
      </c>
      <c r="U192" s="41">
        <f t="shared" si="7"/>
        <v>7.7552499999999984</v>
      </c>
      <c r="V192" s="41">
        <f t="shared" si="7"/>
        <v>18.400699999999997</v>
      </c>
      <c r="W192" s="41">
        <f t="shared" si="7"/>
        <v>55.538175493760853</v>
      </c>
      <c r="X192" s="41">
        <f t="shared" si="7"/>
        <v>865.41857149668624</v>
      </c>
      <c r="Y192" s="41">
        <f t="shared" si="7"/>
        <v>920.95674699044707</v>
      </c>
      <c r="Z192" s="41">
        <f t="shared" si="7"/>
        <v>0.7524771032573877</v>
      </c>
      <c r="AA192" s="41">
        <f t="shared" si="7"/>
        <v>0.29957519471075311</v>
      </c>
      <c r="AB192" s="41">
        <f t="shared" si="7"/>
        <v>0.58005146236285743</v>
      </c>
      <c r="AC192" s="41">
        <f t="shared" si="7"/>
        <v>0.50526808079642094</v>
      </c>
      <c r="AD192" s="41">
        <f t="shared" si="7"/>
        <v>15.727508693726712</v>
      </c>
      <c r="AE192" s="41">
        <f t="shared" si="7"/>
        <v>141.54757824354056</v>
      </c>
      <c r="AF192" s="41">
        <f t="shared" si="7"/>
        <v>157.27508693726728</v>
      </c>
      <c r="AG192" s="41">
        <f t="shared" si="7"/>
        <v>1.4418908978767002</v>
      </c>
      <c r="AH192" s="41">
        <f t="shared" si="7"/>
        <v>2.4528718722500193</v>
      </c>
      <c r="AI192" s="41">
        <f t="shared" si="7"/>
        <v>7.8558193746385729</v>
      </c>
      <c r="AJ192" s="41">
        <f t="shared" si="7"/>
        <v>3.9364420565060287E-2</v>
      </c>
      <c r="AK192" s="41">
        <f t="shared" si="7"/>
        <v>3.9471336992624145E-2</v>
      </c>
      <c r="AL192" s="41">
        <f t="shared" si="7"/>
        <v>9.8963455206199674E-2</v>
      </c>
      <c r="AM192" s="41">
        <f t="shared" si="7"/>
        <v>1.9865233992381814</v>
      </c>
      <c r="AN192" s="41">
        <f t="shared" si="7"/>
        <v>18.219851902969353</v>
      </c>
      <c r="AO192" s="41">
        <f t="shared" si="7"/>
        <v>149.50236107338534</v>
      </c>
      <c r="AP192" s="41">
        <f t="shared" si="7"/>
        <v>12522.816526408</v>
      </c>
      <c r="AQ192" s="41">
        <f t="shared" si="7"/>
        <v>6743.0550526749994</v>
      </c>
      <c r="AR192" s="41">
        <f t="shared" si="7"/>
        <v>19265.871579082992</v>
      </c>
      <c r="AS192" s="41">
        <f t="shared" si="7"/>
        <v>342.49798954099998</v>
      </c>
      <c r="AT192" s="41">
        <f t="shared" si="7"/>
        <v>57730.876244684005</v>
      </c>
      <c r="AU192" s="41">
        <f t="shared" si="7"/>
        <v>129438.104878403</v>
      </c>
      <c r="AV192" s="41">
        <f t="shared" si="7"/>
        <v>31741.478267369999</v>
      </c>
      <c r="AW192" s="41">
        <f t="shared" si="7"/>
        <v>71201.736603814003</v>
      </c>
      <c r="AX192" s="41">
        <f t="shared" si="7"/>
        <v>30228.126569813998</v>
      </c>
      <c r="AY192" s="41">
        <f t="shared" si="7"/>
        <v>67815.241034469989</v>
      </c>
      <c r="AZ192" s="41">
        <f t="shared" si="7"/>
        <v>3.1905510214285724</v>
      </c>
      <c r="BA192" s="41">
        <f t="shared" si="7"/>
        <v>6.3811020528571438</v>
      </c>
      <c r="BB192" s="41">
        <f t="shared" si="7"/>
        <v>61.880838569999995</v>
      </c>
      <c r="BC192" s="41">
        <f t="shared" si="7"/>
        <v>5578.0161470370003</v>
      </c>
      <c r="BD192" s="41">
        <f t="shared" si="7"/>
        <v>12461.085488720997</v>
      </c>
      <c r="BE192" s="41">
        <f t="shared" si="7"/>
        <v>2.5785473271428581</v>
      </c>
      <c r="BF192" s="41">
        <f t="shared" si="7"/>
        <v>5.1570946685714301</v>
      </c>
      <c r="BG192" s="41">
        <f t="shared" si="7"/>
        <v>61.757146503999991</v>
      </c>
      <c r="BH192" s="41">
        <f t="shared" si="7"/>
        <v>796.69573243299999</v>
      </c>
      <c r="BI192" s="41">
        <f t="shared" si="7"/>
        <v>1.7100000000000004</v>
      </c>
      <c r="BJ192" s="41">
        <f t="shared" si="7"/>
        <v>1.7100000000000004</v>
      </c>
      <c r="BK192" s="41">
        <f t="shared" si="7"/>
        <v>3.3000000000000016</v>
      </c>
      <c r="BL192" s="41">
        <f t="shared" si="7"/>
        <v>3.3000000000000016</v>
      </c>
    </row>
    <row r="193" spans="1:64" s="37" customFormat="1" x14ac:dyDescent="0.2">
      <c r="A193" s="7"/>
      <c r="B193" s="36">
        <v>9</v>
      </c>
      <c r="C193" s="34" t="s">
        <v>225</v>
      </c>
      <c r="D193" s="41">
        <f>IF(D115="－","－",MAX(D115:D122))</f>
        <v>5.9052319539999996</v>
      </c>
      <c r="E193" s="41">
        <f>IF(E115="－","－",SUM(E115:E122))</f>
        <v>264</v>
      </c>
      <c r="F193" s="41">
        <f t="shared" ref="F193:BL193" si="8">IF(F115="－","－",SUM(F115:F122))</f>
        <v>8</v>
      </c>
      <c r="G193" s="41">
        <f t="shared" si="8"/>
        <v>40</v>
      </c>
      <c r="H193" s="41">
        <f t="shared" si="8"/>
        <v>216</v>
      </c>
      <c r="I193" s="41">
        <f t="shared" si="8"/>
        <v>0.22064903877267716</v>
      </c>
      <c r="J193" s="41">
        <f t="shared" si="8"/>
        <v>13.552835436627372</v>
      </c>
      <c r="K193" s="41">
        <f t="shared" si="8"/>
        <v>0.18900003877622759</v>
      </c>
      <c r="L193" s="41">
        <f t="shared" si="8"/>
        <v>3.1648999996449573E-2</v>
      </c>
      <c r="M193" s="41">
        <f t="shared" si="8"/>
        <v>9.0313419754035387</v>
      </c>
      <c r="N193" s="41">
        <f t="shared" si="8"/>
        <v>4.7421424999965094</v>
      </c>
      <c r="O193" s="41">
        <f t="shared" si="8"/>
        <v>0.18159186999999999</v>
      </c>
      <c r="P193" s="41">
        <f t="shared" si="8"/>
        <v>0.28748061899999999</v>
      </c>
      <c r="Q193" s="41">
        <f t="shared" si="8"/>
        <v>0.17098927999999999</v>
      </c>
      <c r="R193" s="41">
        <f t="shared" si="8"/>
        <v>1.060259E-2</v>
      </c>
      <c r="S193" s="41">
        <f t="shared" si="8"/>
        <v>0.27365115299999998</v>
      </c>
      <c r="T193" s="41">
        <f t="shared" si="8"/>
        <v>1.3829466E-2</v>
      </c>
      <c r="U193" s="41">
        <f t="shared" si="8"/>
        <v>1.1474</v>
      </c>
      <c r="V193" s="41">
        <f t="shared" si="8"/>
        <v>2.7192000000000007</v>
      </c>
      <c r="W193" s="41">
        <f t="shared" si="8"/>
        <v>1.5496409087726772</v>
      </c>
      <c r="X193" s="41">
        <f t="shared" si="8"/>
        <v>16.559516055627373</v>
      </c>
      <c r="Y193" s="41">
        <f t="shared" si="8"/>
        <v>18.109156964400054</v>
      </c>
      <c r="Z193" s="41">
        <f t="shared" si="8"/>
        <v>6.9491756439418705E-3</v>
      </c>
      <c r="AA193" s="41">
        <f t="shared" si="8"/>
        <v>1.5533243797194436E-3</v>
      </c>
      <c r="AB193" s="41">
        <f t="shared" si="8"/>
        <v>1.5533239999999998E-3</v>
      </c>
      <c r="AC193" s="41">
        <f t="shared" si="8"/>
        <v>3.2525484761761359E-3</v>
      </c>
      <c r="AD193" s="41">
        <f t="shared" si="8"/>
        <v>0.16045267811605343</v>
      </c>
      <c r="AE193" s="41">
        <f t="shared" si="8"/>
        <v>1.4440741030444808</v>
      </c>
      <c r="AF193" s="41">
        <f t="shared" si="8"/>
        <v>1.6045267811605346</v>
      </c>
      <c r="AG193" s="41">
        <f t="shared" si="8"/>
        <v>0.20317753271643169</v>
      </c>
      <c r="AH193" s="41">
        <f t="shared" si="8"/>
        <v>0.34563534301186055</v>
      </c>
      <c r="AI193" s="41">
        <f t="shared" si="8"/>
        <v>1.106967247213662</v>
      </c>
      <c r="AJ193" s="41">
        <f t="shared" si="8"/>
        <v>1.5853888861004476E-4</v>
      </c>
      <c r="AK193" s="41">
        <f t="shared" si="8"/>
        <v>1.9158512739120075E-4</v>
      </c>
      <c r="AL193" s="41">
        <f t="shared" si="8"/>
        <v>4.7916999466577205E-4</v>
      </c>
      <c r="AM193" s="41">
        <f t="shared" si="8"/>
        <v>0.20658862008121787</v>
      </c>
      <c r="AN193" s="41">
        <f t="shared" si="8"/>
        <v>0.50627960625530521</v>
      </c>
      <c r="AO193" s="41">
        <f t="shared" si="8"/>
        <v>2.5515205202528084</v>
      </c>
      <c r="AP193" s="41">
        <f t="shared" si="8"/>
        <v>262.29263124199997</v>
      </c>
      <c r="AQ193" s="41">
        <f t="shared" si="8"/>
        <v>141.23449374400002</v>
      </c>
      <c r="AR193" s="41">
        <f t="shared" si="8"/>
        <v>403.52712498599999</v>
      </c>
      <c r="AS193" s="41">
        <f t="shared" si="8"/>
        <v>8.4318058059999998</v>
      </c>
      <c r="AT193" s="41">
        <f t="shared" si="8"/>
        <v>1248.8364733499998</v>
      </c>
      <c r="AU193" s="41">
        <f t="shared" si="8"/>
        <v>2702.1327905990001</v>
      </c>
      <c r="AV193" s="41">
        <f t="shared" si="8"/>
        <v>756.32969876799996</v>
      </c>
      <c r="AW193" s="41">
        <f t="shared" si="8"/>
        <v>1636.778587558</v>
      </c>
      <c r="AX193" s="41">
        <f t="shared" si="8"/>
        <v>712.05417150599999</v>
      </c>
      <c r="AY193" s="41">
        <f t="shared" si="8"/>
        <v>1540.9424524629999</v>
      </c>
      <c r="AZ193" s="41">
        <f t="shared" si="8"/>
        <v>1.5050414400000001</v>
      </c>
      <c r="BA193" s="41">
        <f t="shared" si="8"/>
        <v>3.0100828857142861</v>
      </c>
      <c r="BB193" s="41">
        <f t="shared" si="8"/>
        <v>3.4733739080000001</v>
      </c>
      <c r="BC193" s="41">
        <f t="shared" si="8"/>
        <v>252.28401456900002</v>
      </c>
      <c r="BD193" s="41">
        <f t="shared" si="8"/>
        <v>551.72626401399998</v>
      </c>
      <c r="BE193" s="41">
        <f t="shared" si="8"/>
        <v>2.255437601428572</v>
      </c>
      <c r="BF193" s="41">
        <f t="shared" si="8"/>
        <v>4.5108752057142869</v>
      </c>
      <c r="BG193" s="41">
        <f t="shared" si="8"/>
        <v>15.484430187000001</v>
      </c>
      <c r="BH193" s="41">
        <f t="shared" si="8"/>
        <v>76.600730994000017</v>
      </c>
      <c r="BI193" s="41">
        <f t="shared" si="8"/>
        <v>0.15</v>
      </c>
      <c r="BJ193" s="41">
        <f t="shared" si="8"/>
        <v>0.15</v>
      </c>
      <c r="BK193" s="41">
        <f t="shared" si="8"/>
        <v>0.09</v>
      </c>
      <c r="BL193" s="41">
        <f t="shared" si="8"/>
        <v>0.09</v>
      </c>
    </row>
    <row r="194" spans="1:64" s="37" customFormat="1" x14ac:dyDescent="0.2">
      <c r="A194" s="7"/>
      <c r="B194" s="36">
        <v>10</v>
      </c>
      <c r="C194" s="34" t="s">
        <v>3</v>
      </c>
      <c r="D194" s="41">
        <f>IF(D123="－","－",MAX(D123:D132))</f>
        <v>4.5549674519999996</v>
      </c>
      <c r="E194" s="41">
        <f>IF(E123="－","－",SUM(E123:E132))</f>
        <v>329</v>
      </c>
      <c r="F194" s="41">
        <f t="shared" ref="F194:BL194" si="9">IF(F123="－","－",SUM(F123:F132))</f>
        <v>0</v>
      </c>
      <c r="G194" s="41">
        <f t="shared" si="9"/>
        <v>0</v>
      </c>
      <c r="H194" s="41">
        <f t="shared" si="9"/>
        <v>329</v>
      </c>
      <c r="I194" s="41">
        <f t="shared" si="9"/>
        <v>0</v>
      </c>
      <c r="J194" s="41">
        <f t="shared" si="9"/>
        <v>0</v>
      </c>
      <c r="K194" s="41">
        <f t="shared" si="9"/>
        <v>0</v>
      </c>
      <c r="L194" s="41">
        <f t="shared" si="9"/>
        <v>0</v>
      </c>
      <c r="M194" s="41">
        <f t="shared" si="9"/>
        <v>0</v>
      </c>
      <c r="N194" s="41">
        <f t="shared" si="9"/>
        <v>0</v>
      </c>
      <c r="O194" s="41">
        <f t="shared" si="9"/>
        <v>0</v>
      </c>
      <c r="P194" s="41">
        <f t="shared" si="9"/>
        <v>0</v>
      </c>
      <c r="Q194" s="41">
        <f t="shared" si="9"/>
        <v>0</v>
      </c>
      <c r="R194" s="41">
        <f t="shared" si="9"/>
        <v>0</v>
      </c>
      <c r="S194" s="41">
        <f t="shared" si="9"/>
        <v>0</v>
      </c>
      <c r="T194" s="41">
        <f t="shared" si="9"/>
        <v>0</v>
      </c>
      <c r="U194" s="41">
        <f t="shared" si="9"/>
        <v>0</v>
      </c>
      <c r="V194" s="41">
        <f t="shared" si="9"/>
        <v>0</v>
      </c>
      <c r="W194" s="41">
        <f t="shared" si="9"/>
        <v>0</v>
      </c>
      <c r="X194" s="41">
        <f t="shared" si="9"/>
        <v>0</v>
      </c>
      <c r="Y194" s="41">
        <f t="shared" si="9"/>
        <v>0</v>
      </c>
      <c r="Z194" s="41">
        <f t="shared" si="9"/>
        <v>0</v>
      </c>
      <c r="AA194" s="41">
        <f t="shared" si="9"/>
        <v>0</v>
      </c>
      <c r="AB194" s="41">
        <f t="shared" si="9"/>
        <v>0</v>
      </c>
      <c r="AC194" s="41">
        <f t="shared" si="9"/>
        <v>0</v>
      </c>
      <c r="AD194" s="41">
        <f t="shared" si="9"/>
        <v>0</v>
      </c>
      <c r="AE194" s="41">
        <f t="shared" si="9"/>
        <v>0</v>
      </c>
      <c r="AF194" s="41">
        <f t="shared" si="9"/>
        <v>0</v>
      </c>
      <c r="AG194" s="41">
        <f t="shared" si="9"/>
        <v>0</v>
      </c>
      <c r="AH194" s="41">
        <f t="shared" si="9"/>
        <v>0</v>
      </c>
      <c r="AI194" s="41">
        <f t="shared" si="9"/>
        <v>0</v>
      </c>
      <c r="AJ194" s="41">
        <f t="shared" si="9"/>
        <v>0</v>
      </c>
      <c r="AK194" s="41">
        <f t="shared" si="9"/>
        <v>0</v>
      </c>
      <c r="AL194" s="41">
        <f t="shared" si="9"/>
        <v>0</v>
      </c>
      <c r="AM194" s="41">
        <f t="shared" si="9"/>
        <v>0</v>
      </c>
      <c r="AN194" s="41">
        <f t="shared" si="9"/>
        <v>0</v>
      </c>
      <c r="AO194" s="41">
        <f t="shared" si="9"/>
        <v>0</v>
      </c>
      <c r="AP194" s="41">
        <f t="shared" si="9"/>
        <v>0</v>
      </c>
      <c r="AQ194" s="41">
        <f t="shared" si="9"/>
        <v>0</v>
      </c>
      <c r="AR194" s="41">
        <f t="shared" si="9"/>
        <v>0</v>
      </c>
      <c r="AS194" s="41">
        <f t="shared" si="9"/>
        <v>0</v>
      </c>
      <c r="AT194" s="41">
        <f t="shared" si="9"/>
        <v>0</v>
      </c>
      <c r="AU194" s="41">
        <f t="shared" si="9"/>
        <v>0</v>
      </c>
      <c r="AV194" s="41">
        <f t="shared" si="9"/>
        <v>0</v>
      </c>
      <c r="AW194" s="41">
        <f t="shared" si="9"/>
        <v>0</v>
      </c>
      <c r="AX194" s="41">
        <f t="shared" si="9"/>
        <v>0</v>
      </c>
      <c r="AY194" s="41">
        <f t="shared" si="9"/>
        <v>0</v>
      </c>
      <c r="AZ194" s="41">
        <f t="shared" si="9"/>
        <v>0</v>
      </c>
      <c r="BA194" s="41">
        <f t="shared" si="9"/>
        <v>0</v>
      </c>
      <c r="BB194" s="41">
        <f t="shared" si="9"/>
        <v>0</v>
      </c>
      <c r="BC194" s="41">
        <f t="shared" si="9"/>
        <v>0</v>
      </c>
      <c r="BD194" s="41">
        <f t="shared" si="9"/>
        <v>0</v>
      </c>
      <c r="BE194" s="41">
        <f t="shared" si="9"/>
        <v>0</v>
      </c>
      <c r="BF194" s="41">
        <f t="shared" si="9"/>
        <v>0</v>
      </c>
      <c r="BG194" s="41">
        <f t="shared" si="9"/>
        <v>0.113416956</v>
      </c>
      <c r="BH194" s="41">
        <f t="shared" si="9"/>
        <v>0.44540588400000003</v>
      </c>
      <c r="BI194" s="41">
        <f t="shared" si="9"/>
        <v>0</v>
      </c>
      <c r="BJ194" s="41">
        <f t="shared" si="9"/>
        <v>0</v>
      </c>
      <c r="BK194" s="41">
        <f t="shared" si="9"/>
        <v>0</v>
      </c>
      <c r="BL194" s="41">
        <f t="shared" si="9"/>
        <v>0</v>
      </c>
    </row>
    <row r="195" spans="1:64" s="37" customFormat="1" x14ac:dyDescent="0.2">
      <c r="A195" s="7"/>
      <c r="B195" s="36">
        <v>11</v>
      </c>
      <c r="C195" s="34" t="s">
        <v>14</v>
      </c>
      <c r="D195" s="41">
        <f>IF(D133="－","－",MAX(D133:D150))</f>
        <v>4.713434586</v>
      </c>
      <c r="E195" s="41">
        <f>IF(E133="－","－",SUM(E133:E150))</f>
        <v>314</v>
      </c>
      <c r="F195" s="41">
        <f t="shared" ref="F195:BL195" si="10">IF(F133="－","－",SUM(F133:F150))</f>
        <v>0</v>
      </c>
      <c r="G195" s="41">
        <f t="shared" si="10"/>
        <v>0</v>
      </c>
      <c r="H195" s="41">
        <f t="shared" si="10"/>
        <v>314</v>
      </c>
      <c r="I195" s="41">
        <f t="shared" si="10"/>
        <v>0</v>
      </c>
      <c r="J195" s="41">
        <f t="shared" si="10"/>
        <v>0</v>
      </c>
      <c r="K195" s="41">
        <f t="shared" si="10"/>
        <v>0</v>
      </c>
      <c r="L195" s="41">
        <f t="shared" si="10"/>
        <v>0</v>
      </c>
      <c r="M195" s="41">
        <f t="shared" si="10"/>
        <v>0</v>
      </c>
      <c r="N195" s="41">
        <f t="shared" si="10"/>
        <v>0</v>
      </c>
      <c r="O195" s="41">
        <f t="shared" si="10"/>
        <v>0</v>
      </c>
      <c r="P195" s="41">
        <f t="shared" si="10"/>
        <v>0</v>
      </c>
      <c r="Q195" s="41">
        <f t="shared" si="10"/>
        <v>0</v>
      </c>
      <c r="R195" s="41">
        <f t="shared" si="10"/>
        <v>0</v>
      </c>
      <c r="S195" s="41">
        <f t="shared" si="10"/>
        <v>0</v>
      </c>
      <c r="T195" s="41">
        <f t="shared" si="10"/>
        <v>0</v>
      </c>
      <c r="U195" s="41">
        <f t="shared" si="10"/>
        <v>0</v>
      </c>
      <c r="V195" s="41">
        <f t="shared" si="10"/>
        <v>0</v>
      </c>
      <c r="W195" s="41">
        <f t="shared" si="10"/>
        <v>0</v>
      </c>
      <c r="X195" s="41">
        <f t="shared" si="10"/>
        <v>0</v>
      </c>
      <c r="Y195" s="41">
        <f t="shared" si="10"/>
        <v>0</v>
      </c>
      <c r="Z195" s="41">
        <f t="shared" si="10"/>
        <v>0</v>
      </c>
      <c r="AA195" s="41">
        <f t="shared" si="10"/>
        <v>0</v>
      </c>
      <c r="AB195" s="41">
        <f t="shared" si="10"/>
        <v>0</v>
      </c>
      <c r="AC195" s="41">
        <f t="shared" si="10"/>
        <v>0</v>
      </c>
      <c r="AD195" s="41">
        <f t="shared" si="10"/>
        <v>0</v>
      </c>
      <c r="AE195" s="41">
        <f t="shared" si="10"/>
        <v>0</v>
      </c>
      <c r="AF195" s="41">
        <f t="shared" si="10"/>
        <v>0</v>
      </c>
      <c r="AG195" s="41">
        <f t="shared" si="10"/>
        <v>0</v>
      </c>
      <c r="AH195" s="41">
        <f t="shared" si="10"/>
        <v>0</v>
      </c>
      <c r="AI195" s="41">
        <f t="shared" si="10"/>
        <v>0</v>
      </c>
      <c r="AJ195" s="41">
        <f t="shared" si="10"/>
        <v>0</v>
      </c>
      <c r="AK195" s="41">
        <f t="shared" si="10"/>
        <v>0</v>
      </c>
      <c r="AL195" s="41">
        <f t="shared" si="10"/>
        <v>0</v>
      </c>
      <c r="AM195" s="41">
        <f t="shared" si="10"/>
        <v>0</v>
      </c>
      <c r="AN195" s="41">
        <f t="shared" si="10"/>
        <v>0</v>
      </c>
      <c r="AO195" s="41">
        <f t="shared" si="10"/>
        <v>0</v>
      </c>
      <c r="AP195" s="41">
        <f t="shared" si="10"/>
        <v>0</v>
      </c>
      <c r="AQ195" s="41">
        <f t="shared" si="10"/>
        <v>0</v>
      </c>
      <c r="AR195" s="41">
        <f t="shared" si="10"/>
        <v>0</v>
      </c>
      <c r="AS195" s="41">
        <f t="shared" si="10"/>
        <v>0</v>
      </c>
      <c r="AT195" s="41">
        <f t="shared" si="10"/>
        <v>0</v>
      </c>
      <c r="AU195" s="41">
        <f t="shared" si="10"/>
        <v>0</v>
      </c>
      <c r="AV195" s="41">
        <f t="shared" si="10"/>
        <v>0</v>
      </c>
      <c r="AW195" s="41">
        <f t="shared" si="10"/>
        <v>0</v>
      </c>
      <c r="AX195" s="41">
        <f t="shared" si="10"/>
        <v>0</v>
      </c>
      <c r="AY195" s="41">
        <f t="shared" si="10"/>
        <v>0</v>
      </c>
      <c r="AZ195" s="41">
        <f t="shared" si="10"/>
        <v>0</v>
      </c>
      <c r="BA195" s="41">
        <f t="shared" si="10"/>
        <v>0</v>
      </c>
      <c r="BB195" s="41">
        <f t="shared" si="10"/>
        <v>0.391386295</v>
      </c>
      <c r="BC195" s="41">
        <f t="shared" si="10"/>
        <v>21.559545055000001</v>
      </c>
      <c r="BD195" s="41">
        <f t="shared" si="10"/>
        <v>49.354591295999995</v>
      </c>
      <c r="BE195" s="41">
        <f t="shared" si="10"/>
        <v>2.8167418571428571E-2</v>
      </c>
      <c r="BF195" s="41">
        <f t="shared" si="10"/>
        <v>5.6334837142857142E-2</v>
      </c>
      <c r="BG195" s="41">
        <f t="shared" si="10"/>
        <v>1.7001827270000001</v>
      </c>
      <c r="BH195" s="41">
        <f t="shared" si="10"/>
        <v>8.9810586650000008</v>
      </c>
      <c r="BI195" s="41">
        <f t="shared" si="10"/>
        <v>0</v>
      </c>
      <c r="BJ195" s="41">
        <f t="shared" si="10"/>
        <v>0</v>
      </c>
      <c r="BK195" s="41">
        <f t="shared" si="10"/>
        <v>0</v>
      </c>
      <c r="BL195" s="41">
        <f t="shared" si="10"/>
        <v>0</v>
      </c>
    </row>
    <row r="196" spans="1:64" s="37" customFormat="1" x14ac:dyDescent="0.2">
      <c r="A196" s="7"/>
      <c r="B196" s="36">
        <v>12</v>
      </c>
      <c r="C196" s="34" t="s">
        <v>235</v>
      </c>
      <c r="D196" s="41">
        <f>IF(D151="－","－",MAX(D151:D169))</f>
        <v>5.4744292269999999</v>
      </c>
      <c r="E196" s="41">
        <f>IF(E151="－","－",SUM(E151:E169))</f>
        <v>179</v>
      </c>
      <c r="F196" s="41">
        <f t="shared" ref="F196:BL196" si="11">IF(F151="－","－",SUM(F151:F169))</f>
        <v>0</v>
      </c>
      <c r="G196" s="41">
        <f t="shared" si="11"/>
        <v>11</v>
      </c>
      <c r="H196" s="41">
        <f t="shared" si="11"/>
        <v>168</v>
      </c>
      <c r="I196" s="41">
        <f t="shared" si="11"/>
        <v>0</v>
      </c>
      <c r="J196" s="41">
        <f t="shared" si="11"/>
        <v>0</v>
      </c>
      <c r="K196" s="41">
        <f t="shared" si="11"/>
        <v>0</v>
      </c>
      <c r="L196" s="41">
        <f t="shared" si="11"/>
        <v>0</v>
      </c>
      <c r="M196" s="41">
        <f t="shared" si="11"/>
        <v>0</v>
      </c>
      <c r="N196" s="41">
        <f t="shared" si="11"/>
        <v>0</v>
      </c>
      <c r="O196" s="41">
        <f t="shared" si="11"/>
        <v>6.4885464999999989E-2</v>
      </c>
      <c r="P196" s="41">
        <f t="shared" si="11"/>
        <v>0.11532181699999999</v>
      </c>
      <c r="Q196" s="41">
        <f t="shared" si="11"/>
        <v>5.9443449999999988E-2</v>
      </c>
      <c r="R196" s="41">
        <f t="shared" si="11"/>
        <v>5.4420150000000006E-3</v>
      </c>
      <c r="S196" s="41">
        <f t="shared" si="11"/>
        <v>0.10822353299999998</v>
      </c>
      <c r="T196" s="41">
        <f t="shared" si="11"/>
        <v>7.0982840000000007E-3</v>
      </c>
      <c r="U196" s="41">
        <f t="shared" si="11"/>
        <v>0.20700000000000005</v>
      </c>
      <c r="V196" s="41">
        <f t="shared" si="11"/>
        <v>0.49680000000000002</v>
      </c>
      <c r="W196" s="41">
        <f t="shared" si="11"/>
        <v>0.27188546500000005</v>
      </c>
      <c r="X196" s="41">
        <f t="shared" si="11"/>
        <v>0.61212181700000012</v>
      </c>
      <c r="Y196" s="41">
        <f t="shared" si="11"/>
        <v>0.88400728200000012</v>
      </c>
      <c r="Z196" s="41">
        <f t="shared" si="11"/>
        <v>0</v>
      </c>
      <c r="AA196" s="41">
        <f t="shared" si="11"/>
        <v>0</v>
      </c>
      <c r="AB196" s="41">
        <f t="shared" si="11"/>
        <v>0</v>
      </c>
      <c r="AC196" s="41">
        <f t="shared" si="11"/>
        <v>0</v>
      </c>
      <c r="AD196" s="41">
        <f t="shared" si="11"/>
        <v>0</v>
      </c>
      <c r="AE196" s="41">
        <f t="shared" si="11"/>
        <v>0</v>
      </c>
      <c r="AF196" s="41">
        <f t="shared" si="11"/>
        <v>0</v>
      </c>
      <c r="AG196" s="41">
        <f t="shared" si="11"/>
        <v>4.2315406838504134E-2</v>
      </c>
      <c r="AH196" s="41">
        <f t="shared" si="11"/>
        <v>7.1984830024121996E-2</v>
      </c>
      <c r="AI196" s="41">
        <f t="shared" si="11"/>
        <v>0.23054600967185016</v>
      </c>
      <c r="AJ196" s="41">
        <f t="shared" si="11"/>
        <v>0</v>
      </c>
      <c r="AK196" s="41">
        <f t="shared" si="11"/>
        <v>0</v>
      </c>
      <c r="AL196" s="41">
        <f t="shared" si="11"/>
        <v>0</v>
      </c>
      <c r="AM196" s="41">
        <f t="shared" si="11"/>
        <v>4.2315406838504134E-2</v>
      </c>
      <c r="AN196" s="41">
        <f t="shared" si="11"/>
        <v>7.1984830024121996E-2</v>
      </c>
      <c r="AO196" s="41">
        <f t="shared" si="11"/>
        <v>0.23054600967185016</v>
      </c>
      <c r="AP196" s="41">
        <f t="shared" si="11"/>
        <v>0.98788459299999998</v>
      </c>
      <c r="AQ196" s="41">
        <f t="shared" si="11"/>
        <v>0.53193785800000004</v>
      </c>
      <c r="AR196" s="41">
        <f t="shared" si="11"/>
        <v>1.5198224509999998</v>
      </c>
      <c r="AS196" s="41">
        <f t="shared" si="11"/>
        <v>0</v>
      </c>
      <c r="AT196" s="41">
        <f t="shared" si="11"/>
        <v>0</v>
      </c>
      <c r="AU196" s="41">
        <f t="shared" si="11"/>
        <v>0</v>
      </c>
      <c r="AV196" s="41">
        <f t="shared" si="11"/>
        <v>0</v>
      </c>
      <c r="AW196" s="41">
        <f t="shared" si="11"/>
        <v>0</v>
      </c>
      <c r="AX196" s="41">
        <f t="shared" si="11"/>
        <v>0</v>
      </c>
      <c r="AY196" s="41">
        <f t="shared" si="11"/>
        <v>0</v>
      </c>
      <c r="AZ196" s="41">
        <f t="shared" si="11"/>
        <v>0</v>
      </c>
      <c r="BA196" s="41">
        <f t="shared" si="11"/>
        <v>0</v>
      </c>
      <c r="BB196" s="41">
        <f t="shared" si="11"/>
        <v>6.5553062479999991</v>
      </c>
      <c r="BC196" s="41">
        <f t="shared" si="11"/>
        <v>394.12298855099999</v>
      </c>
      <c r="BD196" s="41">
        <f t="shared" si="11"/>
        <v>926.37851351100005</v>
      </c>
      <c r="BE196" s="41">
        <f t="shared" si="11"/>
        <v>0.46321795857142867</v>
      </c>
      <c r="BF196" s="41">
        <f t="shared" si="11"/>
        <v>0.92643592571428568</v>
      </c>
      <c r="BG196" s="41">
        <f t="shared" si="11"/>
        <v>19.598676477000001</v>
      </c>
      <c r="BH196" s="41">
        <f t="shared" si="11"/>
        <v>172.901576815</v>
      </c>
      <c r="BI196" s="41">
        <f t="shared" si="11"/>
        <v>0</v>
      </c>
      <c r="BJ196" s="41">
        <f t="shared" si="11"/>
        <v>0</v>
      </c>
      <c r="BK196" s="41">
        <f t="shared" si="11"/>
        <v>0</v>
      </c>
      <c r="BL196" s="41">
        <f t="shared" si="11"/>
        <v>0</v>
      </c>
    </row>
    <row r="197" spans="1:64" s="37" customFormat="1" x14ac:dyDescent="0.2">
      <c r="A197" s="7"/>
      <c r="B197" s="36">
        <v>13</v>
      </c>
      <c r="C197" s="34" t="s">
        <v>255</v>
      </c>
      <c r="D197" s="41" t="str">
        <f>IF(D170="－","－",MAX(D170:D177))</f>
        <v>－</v>
      </c>
      <c r="E197" s="41" t="str">
        <f>IF(E170="－","－",SUM(E170:E177))</f>
        <v>－</v>
      </c>
      <c r="F197" s="41" t="str">
        <f t="shared" ref="F197:BL197" si="12">IF(F170="－","－",SUM(F170:F177))</f>
        <v>－</v>
      </c>
      <c r="G197" s="41" t="str">
        <f t="shared" si="12"/>
        <v>－</v>
      </c>
      <c r="H197" s="41" t="str">
        <f t="shared" si="12"/>
        <v>－</v>
      </c>
      <c r="I197" s="41" t="str">
        <f t="shared" si="12"/>
        <v>－</v>
      </c>
      <c r="J197" s="41" t="str">
        <f t="shared" si="12"/>
        <v>－</v>
      </c>
      <c r="K197" s="41" t="str">
        <f t="shared" si="12"/>
        <v>－</v>
      </c>
      <c r="L197" s="41" t="str">
        <f t="shared" si="12"/>
        <v>－</v>
      </c>
      <c r="M197" s="41" t="str">
        <f t="shared" si="12"/>
        <v>－</v>
      </c>
      <c r="N197" s="41" t="str">
        <f t="shared" si="12"/>
        <v>－</v>
      </c>
      <c r="O197" s="41" t="str">
        <f t="shared" si="12"/>
        <v>－</v>
      </c>
      <c r="P197" s="41" t="str">
        <f t="shared" si="12"/>
        <v>－</v>
      </c>
      <c r="Q197" s="41" t="str">
        <f t="shared" si="12"/>
        <v>－</v>
      </c>
      <c r="R197" s="41" t="str">
        <f t="shared" si="12"/>
        <v>－</v>
      </c>
      <c r="S197" s="41" t="str">
        <f t="shared" si="12"/>
        <v>－</v>
      </c>
      <c r="T197" s="41" t="str">
        <f t="shared" si="12"/>
        <v>－</v>
      </c>
      <c r="U197" s="41" t="str">
        <f t="shared" si="12"/>
        <v>－</v>
      </c>
      <c r="V197" s="41" t="str">
        <f t="shared" si="12"/>
        <v>－</v>
      </c>
      <c r="W197" s="41" t="str">
        <f t="shared" si="12"/>
        <v>－</v>
      </c>
      <c r="X197" s="41" t="str">
        <f t="shared" si="12"/>
        <v>－</v>
      </c>
      <c r="Y197" s="41" t="str">
        <f t="shared" si="12"/>
        <v>－</v>
      </c>
      <c r="Z197" s="41" t="str">
        <f t="shared" si="12"/>
        <v>－</v>
      </c>
      <c r="AA197" s="41" t="str">
        <f t="shared" si="12"/>
        <v>－</v>
      </c>
      <c r="AB197" s="41" t="str">
        <f t="shared" si="12"/>
        <v>－</v>
      </c>
      <c r="AC197" s="41" t="str">
        <f t="shared" si="12"/>
        <v>－</v>
      </c>
      <c r="AD197" s="41" t="str">
        <f t="shared" si="12"/>
        <v>－</v>
      </c>
      <c r="AE197" s="41" t="str">
        <f t="shared" si="12"/>
        <v>－</v>
      </c>
      <c r="AF197" s="41" t="str">
        <f t="shared" si="12"/>
        <v>－</v>
      </c>
      <c r="AG197" s="41" t="str">
        <f t="shared" si="12"/>
        <v>－</v>
      </c>
      <c r="AH197" s="41" t="str">
        <f t="shared" si="12"/>
        <v>－</v>
      </c>
      <c r="AI197" s="41" t="str">
        <f t="shared" si="12"/>
        <v>－</v>
      </c>
      <c r="AJ197" s="41" t="str">
        <f t="shared" si="12"/>
        <v>－</v>
      </c>
      <c r="AK197" s="41" t="str">
        <f t="shared" si="12"/>
        <v>－</v>
      </c>
      <c r="AL197" s="41" t="str">
        <f t="shared" si="12"/>
        <v>－</v>
      </c>
      <c r="AM197" s="41" t="str">
        <f t="shared" si="12"/>
        <v>－</v>
      </c>
      <c r="AN197" s="41" t="str">
        <f t="shared" si="12"/>
        <v>－</v>
      </c>
      <c r="AO197" s="41" t="str">
        <f t="shared" si="12"/>
        <v>－</v>
      </c>
      <c r="AP197" s="41" t="str">
        <f t="shared" si="12"/>
        <v>－</v>
      </c>
      <c r="AQ197" s="41" t="str">
        <f t="shared" si="12"/>
        <v>－</v>
      </c>
      <c r="AR197" s="41" t="str">
        <f t="shared" si="12"/>
        <v>－</v>
      </c>
      <c r="AS197" s="41" t="str">
        <f t="shared" si="12"/>
        <v>－</v>
      </c>
      <c r="AT197" s="41" t="str">
        <f t="shared" si="12"/>
        <v>－</v>
      </c>
      <c r="AU197" s="41" t="str">
        <f t="shared" si="12"/>
        <v>－</v>
      </c>
      <c r="AV197" s="41" t="str">
        <f t="shared" si="12"/>
        <v>－</v>
      </c>
      <c r="AW197" s="41" t="str">
        <f t="shared" si="12"/>
        <v>－</v>
      </c>
      <c r="AX197" s="41" t="str">
        <f t="shared" si="12"/>
        <v>－</v>
      </c>
      <c r="AY197" s="41" t="str">
        <f t="shared" si="12"/>
        <v>－</v>
      </c>
      <c r="AZ197" s="41" t="str">
        <f t="shared" si="12"/>
        <v>－</v>
      </c>
      <c r="BA197" s="41" t="str">
        <f t="shared" si="12"/>
        <v>－</v>
      </c>
      <c r="BB197" s="41" t="str">
        <f t="shared" si="12"/>
        <v>－</v>
      </c>
      <c r="BC197" s="41" t="str">
        <f t="shared" si="12"/>
        <v>－</v>
      </c>
      <c r="BD197" s="41" t="str">
        <f t="shared" si="12"/>
        <v>－</v>
      </c>
      <c r="BE197" s="41" t="str">
        <f t="shared" si="12"/>
        <v>－</v>
      </c>
      <c r="BF197" s="41" t="str">
        <f t="shared" si="12"/>
        <v>－</v>
      </c>
      <c r="BG197" s="41" t="str">
        <f t="shared" si="12"/>
        <v>－</v>
      </c>
      <c r="BH197" s="41" t="str">
        <f t="shared" si="12"/>
        <v>－</v>
      </c>
      <c r="BI197" s="41" t="str">
        <f t="shared" si="12"/>
        <v>－</v>
      </c>
      <c r="BJ197" s="41" t="str">
        <f t="shared" si="12"/>
        <v>－</v>
      </c>
      <c r="BK197" s="41" t="str">
        <f t="shared" si="12"/>
        <v>－</v>
      </c>
      <c r="BL197" s="41" t="str">
        <f t="shared" si="12"/>
        <v>－</v>
      </c>
    </row>
    <row r="198" spans="1:64" s="37" customFormat="1" x14ac:dyDescent="0.2">
      <c r="A198" s="7"/>
      <c r="B198" s="36">
        <v>14</v>
      </c>
      <c r="C198" s="34" t="s">
        <v>264</v>
      </c>
      <c r="D198" s="41" t="str">
        <f>IF(D178="－","－",MAX(D178:D182))</f>
        <v>－</v>
      </c>
      <c r="E198" s="41" t="str">
        <f>IF(E178="－","－",SUM(E178:E182))</f>
        <v>－</v>
      </c>
      <c r="F198" s="41" t="str">
        <f t="shared" ref="F198:BL198" si="13">IF(F178="－","－",SUM(F178:F182))</f>
        <v>－</v>
      </c>
      <c r="G198" s="41" t="str">
        <f t="shared" si="13"/>
        <v>－</v>
      </c>
      <c r="H198" s="41" t="str">
        <f t="shared" si="13"/>
        <v>－</v>
      </c>
      <c r="I198" s="41" t="str">
        <f t="shared" si="13"/>
        <v>－</v>
      </c>
      <c r="J198" s="41" t="str">
        <f t="shared" si="13"/>
        <v>－</v>
      </c>
      <c r="K198" s="41" t="str">
        <f t="shared" si="13"/>
        <v>－</v>
      </c>
      <c r="L198" s="41" t="str">
        <f t="shared" si="13"/>
        <v>－</v>
      </c>
      <c r="M198" s="41" t="str">
        <f t="shared" si="13"/>
        <v>－</v>
      </c>
      <c r="N198" s="41" t="str">
        <f t="shared" si="13"/>
        <v>－</v>
      </c>
      <c r="O198" s="41" t="str">
        <f t="shared" si="13"/>
        <v>－</v>
      </c>
      <c r="P198" s="41" t="str">
        <f t="shared" si="13"/>
        <v>－</v>
      </c>
      <c r="Q198" s="41" t="str">
        <f t="shared" si="13"/>
        <v>－</v>
      </c>
      <c r="R198" s="41" t="str">
        <f t="shared" si="13"/>
        <v>－</v>
      </c>
      <c r="S198" s="41" t="str">
        <f t="shared" si="13"/>
        <v>－</v>
      </c>
      <c r="T198" s="41" t="str">
        <f t="shared" si="13"/>
        <v>－</v>
      </c>
      <c r="U198" s="41" t="str">
        <f t="shared" si="13"/>
        <v>－</v>
      </c>
      <c r="V198" s="41" t="str">
        <f t="shared" si="13"/>
        <v>－</v>
      </c>
      <c r="W198" s="41" t="str">
        <f t="shared" si="13"/>
        <v>－</v>
      </c>
      <c r="X198" s="41" t="str">
        <f t="shared" si="13"/>
        <v>－</v>
      </c>
      <c r="Y198" s="41" t="str">
        <f t="shared" si="13"/>
        <v>－</v>
      </c>
      <c r="Z198" s="41" t="str">
        <f t="shared" si="13"/>
        <v>－</v>
      </c>
      <c r="AA198" s="41" t="str">
        <f t="shared" si="13"/>
        <v>－</v>
      </c>
      <c r="AB198" s="41" t="str">
        <f t="shared" si="13"/>
        <v>－</v>
      </c>
      <c r="AC198" s="41" t="str">
        <f t="shared" si="13"/>
        <v>－</v>
      </c>
      <c r="AD198" s="41" t="str">
        <f t="shared" si="13"/>
        <v>－</v>
      </c>
      <c r="AE198" s="41" t="str">
        <f t="shared" si="13"/>
        <v>－</v>
      </c>
      <c r="AF198" s="41" t="str">
        <f t="shared" si="13"/>
        <v>－</v>
      </c>
      <c r="AG198" s="41" t="str">
        <f t="shared" si="13"/>
        <v>－</v>
      </c>
      <c r="AH198" s="41" t="str">
        <f t="shared" si="13"/>
        <v>－</v>
      </c>
      <c r="AI198" s="41" t="str">
        <f t="shared" si="13"/>
        <v>－</v>
      </c>
      <c r="AJ198" s="41" t="str">
        <f t="shared" si="13"/>
        <v>－</v>
      </c>
      <c r="AK198" s="41" t="str">
        <f t="shared" si="13"/>
        <v>－</v>
      </c>
      <c r="AL198" s="41" t="str">
        <f t="shared" si="13"/>
        <v>－</v>
      </c>
      <c r="AM198" s="41" t="str">
        <f t="shared" si="13"/>
        <v>－</v>
      </c>
      <c r="AN198" s="41" t="str">
        <f t="shared" si="13"/>
        <v>－</v>
      </c>
      <c r="AO198" s="41" t="str">
        <f t="shared" si="13"/>
        <v>－</v>
      </c>
      <c r="AP198" s="41" t="str">
        <f t="shared" si="13"/>
        <v>－</v>
      </c>
      <c r="AQ198" s="41" t="str">
        <f t="shared" si="13"/>
        <v>－</v>
      </c>
      <c r="AR198" s="41" t="str">
        <f t="shared" si="13"/>
        <v>－</v>
      </c>
      <c r="AS198" s="41" t="str">
        <f t="shared" si="13"/>
        <v>－</v>
      </c>
      <c r="AT198" s="41" t="str">
        <f t="shared" si="13"/>
        <v>－</v>
      </c>
      <c r="AU198" s="41" t="str">
        <f t="shared" si="13"/>
        <v>－</v>
      </c>
      <c r="AV198" s="41" t="str">
        <f t="shared" si="13"/>
        <v>－</v>
      </c>
      <c r="AW198" s="41" t="str">
        <f t="shared" si="13"/>
        <v>－</v>
      </c>
      <c r="AX198" s="41" t="str">
        <f t="shared" si="13"/>
        <v>－</v>
      </c>
      <c r="AY198" s="41" t="str">
        <f t="shared" si="13"/>
        <v>－</v>
      </c>
      <c r="AZ198" s="41" t="str">
        <f t="shared" si="13"/>
        <v>－</v>
      </c>
      <c r="BA198" s="41" t="str">
        <f t="shared" si="13"/>
        <v>－</v>
      </c>
      <c r="BB198" s="41" t="str">
        <f t="shared" si="13"/>
        <v>－</v>
      </c>
      <c r="BC198" s="41" t="str">
        <f t="shared" si="13"/>
        <v>－</v>
      </c>
      <c r="BD198" s="41" t="str">
        <f t="shared" si="13"/>
        <v>－</v>
      </c>
      <c r="BE198" s="41" t="str">
        <f t="shared" si="13"/>
        <v>－</v>
      </c>
      <c r="BF198" s="41" t="str">
        <f t="shared" si="13"/>
        <v>－</v>
      </c>
      <c r="BG198" s="41" t="str">
        <f t="shared" si="13"/>
        <v>－</v>
      </c>
      <c r="BH198" s="41" t="str">
        <f t="shared" si="13"/>
        <v>－</v>
      </c>
      <c r="BI198" s="41" t="str">
        <f t="shared" si="13"/>
        <v>－</v>
      </c>
      <c r="BJ198" s="41" t="str">
        <f t="shared" si="13"/>
        <v>－</v>
      </c>
      <c r="BK198" s="41" t="str">
        <f t="shared" si="13"/>
        <v>－</v>
      </c>
      <c r="BL198" s="41" t="str">
        <f t="shared" si="13"/>
        <v>－</v>
      </c>
    </row>
    <row r="199" spans="1:64" s="37" customFormat="1" x14ac:dyDescent="0.2">
      <c r="A199" s="7"/>
      <c r="B199" s="34"/>
      <c r="C199" s="34" t="s">
        <v>338</v>
      </c>
      <c r="D199" s="52">
        <f>MAX(D185:D198)</f>
        <v>7.134469986</v>
      </c>
      <c r="E199" s="41">
        <f>SUM(E185:E198)</f>
        <v>4079</v>
      </c>
      <c r="F199" s="41">
        <f t="shared" ref="F199:AY199" si="14">SUM(F185:F198)</f>
        <v>174</v>
      </c>
      <c r="G199" s="41">
        <f t="shared" si="14"/>
        <v>352</v>
      </c>
      <c r="H199" s="41">
        <f t="shared" si="14"/>
        <v>3553</v>
      </c>
      <c r="I199" s="41">
        <f t="shared" si="14"/>
        <v>6661.7784203745568</v>
      </c>
      <c r="J199" s="41">
        <f t="shared" si="14"/>
        <v>7996.8183277563994</v>
      </c>
      <c r="K199" s="41">
        <f t="shared" si="14"/>
        <v>5652.7126011879864</v>
      </c>
      <c r="L199" s="41">
        <f t="shared" si="14"/>
        <v>1009.0658191865682</v>
      </c>
      <c r="M199" s="41">
        <f t="shared" si="14"/>
        <v>11593.254544791673</v>
      </c>
      <c r="N199" s="41">
        <f t="shared" si="14"/>
        <v>3065.3422033392853</v>
      </c>
      <c r="O199" s="41">
        <f t="shared" si="14"/>
        <v>34.114472114000009</v>
      </c>
      <c r="P199" s="41">
        <f t="shared" si="14"/>
        <v>55.687415104999992</v>
      </c>
      <c r="Q199" s="41">
        <f t="shared" si="14"/>
        <v>30.621345117000001</v>
      </c>
      <c r="R199" s="41">
        <f t="shared" si="14"/>
        <v>3.4931269970000001</v>
      </c>
      <c r="S199" s="41">
        <f t="shared" si="14"/>
        <v>51.131162477000011</v>
      </c>
      <c r="T199" s="41">
        <f t="shared" si="14"/>
        <v>4.5562526279999993</v>
      </c>
      <c r="U199" s="41">
        <f t="shared" si="14"/>
        <v>48.896700000000003</v>
      </c>
      <c r="V199" s="41">
        <f t="shared" si="14"/>
        <v>116.10579999999996</v>
      </c>
      <c r="W199" s="41">
        <f t="shared" si="14"/>
        <v>6744.789592488557</v>
      </c>
      <c r="X199" s="41">
        <f t="shared" si="14"/>
        <v>8168.6115428614012</v>
      </c>
      <c r="Y199" s="41">
        <f t="shared" si="14"/>
        <v>14913.401135349959</v>
      </c>
      <c r="Z199" s="41">
        <f t="shared" si="14"/>
        <v>22.472203659746807</v>
      </c>
      <c r="AA199" s="41">
        <f t="shared" si="14"/>
        <v>11.977778401819203</v>
      </c>
      <c r="AB199" s="41">
        <f t="shared" si="14"/>
        <v>21.184221002843643</v>
      </c>
      <c r="AC199" s="41">
        <f t="shared" si="14"/>
        <v>230.72981436308311</v>
      </c>
      <c r="AD199" s="41">
        <f t="shared" si="14"/>
        <v>83.635146602822374</v>
      </c>
      <c r="AE199" s="41">
        <f t="shared" si="14"/>
        <v>979.08998203493297</v>
      </c>
      <c r="AF199" s="41">
        <f t="shared" si="14"/>
        <v>1062.7251286377555</v>
      </c>
      <c r="AG199" s="41">
        <f t="shared" si="14"/>
        <v>8.5919206788603155</v>
      </c>
      <c r="AH199" s="41">
        <f t="shared" si="14"/>
        <v>14.616140924957776</v>
      </c>
      <c r="AI199" s="41">
        <f t="shared" si="14"/>
        <v>46.811154043445846</v>
      </c>
      <c r="AJ199" s="41">
        <f t="shared" si="14"/>
        <v>1.5242428966416255</v>
      </c>
      <c r="AK199" s="41">
        <f t="shared" si="14"/>
        <v>1.5729439783515868</v>
      </c>
      <c r="AL199" s="41">
        <f t="shared" si="14"/>
        <v>3.9421115570457665</v>
      </c>
      <c r="AM199" s="41">
        <f t="shared" si="14"/>
        <v>240.84597793858501</v>
      </c>
      <c r="AN199" s="41">
        <f t="shared" si="14"/>
        <v>99.824231506131724</v>
      </c>
      <c r="AO199" s="41">
        <f t="shared" si="14"/>
        <v>1029.8432476354246</v>
      </c>
      <c r="AP199" s="41">
        <f t="shared" si="14"/>
        <v>39903.529555089008</v>
      </c>
      <c r="AQ199" s="41">
        <f t="shared" si="14"/>
        <v>21486.515914258995</v>
      </c>
      <c r="AR199" s="41">
        <f t="shared" si="14"/>
        <v>61390.045469347999</v>
      </c>
      <c r="AS199" s="41">
        <f t="shared" si="14"/>
        <v>4422.3987504380002</v>
      </c>
      <c r="AT199" s="41">
        <f t="shared" si="14"/>
        <v>121471.76956938201</v>
      </c>
      <c r="AU199" s="41">
        <f t="shared" si="14"/>
        <v>273512.63792612602</v>
      </c>
      <c r="AV199" s="41">
        <f t="shared" si="14"/>
        <v>78695.047349654982</v>
      </c>
      <c r="AW199" s="41">
        <f t="shared" si="14"/>
        <v>177327.66748939801</v>
      </c>
      <c r="AX199" s="41">
        <f t="shared" si="14"/>
        <v>75874.225033156996</v>
      </c>
      <c r="AY199" s="41">
        <f t="shared" si="14"/>
        <v>171018.50730593901</v>
      </c>
      <c r="AZ199" s="52">
        <f>MAX(AZ185:AZ198)</f>
        <v>72.461007572857156</v>
      </c>
      <c r="BA199" s="52">
        <f>MAX(BA185:BA198)</f>
        <v>144.92201517000001</v>
      </c>
      <c r="BB199" s="41">
        <f t="shared" ref="BB199:BD199" si="15">SUM(BB185:BB198)</f>
        <v>276.16606205500005</v>
      </c>
      <c r="BC199" s="41">
        <f t="shared" si="15"/>
        <v>22182.365801694999</v>
      </c>
      <c r="BD199" s="41">
        <f t="shared" si="15"/>
        <v>49550.726250387008</v>
      </c>
      <c r="BE199" s="52">
        <f>MAX(BE185:BE198)</f>
        <v>10.053917565714286</v>
      </c>
      <c r="BF199" s="52">
        <f>MAX(BF185:BF198)</f>
        <v>20.107835154285713</v>
      </c>
      <c r="BG199" s="41">
        <f t="shared" ref="BG199:BL199" si="16">SUM(BG185:BG198)</f>
        <v>333.08146219499997</v>
      </c>
      <c r="BH199" s="41">
        <f t="shared" si="16"/>
        <v>2866.0895146500006</v>
      </c>
      <c r="BI199" s="41">
        <f t="shared" si="16"/>
        <v>16.880000000000003</v>
      </c>
      <c r="BJ199" s="41">
        <f t="shared" si="16"/>
        <v>21.86</v>
      </c>
      <c r="BK199" s="41">
        <f t="shared" si="16"/>
        <v>31.66</v>
      </c>
      <c r="BL199" s="41">
        <f t="shared" si="16"/>
        <v>37.61999999999999</v>
      </c>
    </row>
    <row r="200" spans="1:64" s="37" customFormat="1" x14ac:dyDescent="0.2">
      <c r="A200" s="7"/>
      <c r="B200" s="7"/>
      <c r="C200" s="7"/>
      <c r="D200" s="42"/>
    </row>
    <row r="201" spans="1:64" s="37" customFormat="1" x14ac:dyDescent="0.2">
      <c r="A201" s="7"/>
      <c r="B201" s="7"/>
      <c r="C201" s="7"/>
      <c r="D201" s="42"/>
    </row>
    <row r="202" spans="1:64" s="37" customFormat="1" x14ac:dyDescent="0.2">
      <c r="A202" s="7"/>
      <c r="B202" s="7" t="s">
        <v>326</v>
      </c>
      <c r="C202" s="7" t="s">
        <v>327</v>
      </c>
      <c r="D202" s="42" t="s">
        <v>331</v>
      </c>
    </row>
    <row r="203" spans="1:64" s="37" customFormat="1" x14ac:dyDescent="0.2">
      <c r="A203" s="7"/>
      <c r="B203" s="37" t="str">
        <f ca="1">MID(CELL("filename",A2),FIND("]",CELL("filename",A2))+1,LEN(CELL("filename",A2))-FIND("]",CELL("filename",A2))-5)</f>
        <v>沼田砂川45_4</v>
      </c>
      <c r="C203" s="7" t="str">
        <f ca="1">LEFT(RIGHT(CELL("filename",A2),4),3)</f>
        <v>PT1</v>
      </c>
      <c r="D203" s="42" t="str">
        <f ca="1">RIGHT(CELL("filename",A2),LEN(CELL("filename",A2))-FIND("]",CELL("filename",A2)))</f>
        <v>沼田砂川45_4（PT1）</v>
      </c>
    </row>
    <row r="204" spans="1:64" s="37" customFormat="1" x14ac:dyDescent="0.2">
      <c r="A204" s="7" t="s">
        <v>332</v>
      </c>
      <c r="B204" s="37">
        <f ca="1">VLOOKUP(B203,$B$207:$C$260,2,0)</f>
        <v>21</v>
      </c>
      <c r="C204" s="7"/>
      <c r="D204" s="42"/>
    </row>
    <row r="206" spans="1:64" x14ac:dyDescent="0.2">
      <c r="A206" s="7" t="s">
        <v>0</v>
      </c>
      <c r="B206" s="7" t="s">
        <v>270</v>
      </c>
      <c r="C206" s="7" t="s">
        <v>325</v>
      </c>
    </row>
    <row r="207" spans="1:64" x14ac:dyDescent="0.2">
      <c r="A207" s="7">
        <v>1</v>
      </c>
      <c r="B207" s="7" t="s">
        <v>271</v>
      </c>
      <c r="C207" s="7">
        <v>2</v>
      </c>
      <c r="I207" s="5"/>
    </row>
    <row r="208" spans="1:64" x14ac:dyDescent="0.2">
      <c r="A208" s="7">
        <v>2</v>
      </c>
      <c r="B208" s="7" t="s">
        <v>272</v>
      </c>
      <c r="C208" s="7">
        <v>3</v>
      </c>
      <c r="I208" s="5"/>
    </row>
    <row r="209" spans="1:9" x14ac:dyDescent="0.2">
      <c r="A209" s="7">
        <v>3</v>
      </c>
      <c r="B209" s="7" t="s">
        <v>273</v>
      </c>
      <c r="C209" s="7">
        <v>4</v>
      </c>
      <c r="F209" s="38"/>
      <c r="I209" s="5"/>
    </row>
    <row r="210" spans="1:9" x14ac:dyDescent="0.2">
      <c r="A210" s="7">
        <v>4</v>
      </c>
      <c r="B210" s="7" t="s">
        <v>274</v>
      </c>
      <c r="C210" s="7">
        <v>5</v>
      </c>
      <c r="I210" s="5"/>
    </row>
    <row r="211" spans="1:9" x14ac:dyDescent="0.2">
      <c r="A211" s="7">
        <v>5</v>
      </c>
      <c r="B211" s="7" t="s">
        <v>275</v>
      </c>
      <c r="C211" s="7">
        <v>6</v>
      </c>
      <c r="I211" s="5"/>
    </row>
    <row r="212" spans="1:9" x14ac:dyDescent="0.2">
      <c r="A212" s="7">
        <v>6</v>
      </c>
      <c r="B212" s="7" t="s">
        <v>276</v>
      </c>
      <c r="C212" s="7">
        <v>7</v>
      </c>
      <c r="I212" s="5"/>
    </row>
    <row r="213" spans="1:9" x14ac:dyDescent="0.2">
      <c r="A213" s="7">
        <v>7</v>
      </c>
      <c r="B213" s="7" t="s">
        <v>277</v>
      </c>
      <c r="C213" s="7">
        <v>8</v>
      </c>
      <c r="I213" s="5"/>
    </row>
    <row r="214" spans="1:9" x14ac:dyDescent="0.2">
      <c r="A214" s="7">
        <v>8</v>
      </c>
      <c r="B214" s="7" t="s">
        <v>278</v>
      </c>
      <c r="C214" s="7">
        <v>9</v>
      </c>
      <c r="I214" s="5"/>
    </row>
    <row r="215" spans="1:9" x14ac:dyDescent="0.2">
      <c r="A215" s="7">
        <v>9</v>
      </c>
      <c r="B215" s="7" t="s">
        <v>279</v>
      </c>
      <c r="C215" s="7">
        <v>10</v>
      </c>
      <c r="I215" s="5"/>
    </row>
    <row r="216" spans="1:9" x14ac:dyDescent="0.2">
      <c r="A216" s="7">
        <v>10</v>
      </c>
      <c r="B216" s="7" t="s">
        <v>280</v>
      </c>
      <c r="C216" s="7">
        <v>11</v>
      </c>
      <c r="I216" s="5"/>
    </row>
    <row r="217" spans="1:9" x14ac:dyDescent="0.2">
      <c r="A217" s="7">
        <v>11</v>
      </c>
      <c r="B217" s="7" t="s">
        <v>281</v>
      </c>
      <c r="C217" s="7">
        <v>12</v>
      </c>
      <c r="I217" s="5"/>
    </row>
    <row r="218" spans="1:9" x14ac:dyDescent="0.2">
      <c r="A218" s="7">
        <v>12</v>
      </c>
      <c r="B218" s="7" t="s">
        <v>282</v>
      </c>
      <c r="C218" s="7">
        <v>13</v>
      </c>
      <c r="I218" s="5"/>
    </row>
    <row r="219" spans="1:9" x14ac:dyDescent="0.2">
      <c r="A219" s="7">
        <v>13</v>
      </c>
      <c r="B219" s="7" t="s">
        <v>283</v>
      </c>
      <c r="C219" s="7">
        <v>14</v>
      </c>
      <c r="I219" s="5"/>
    </row>
    <row r="220" spans="1:9" x14ac:dyDescent="0.2">
      <c r="A220" s="7">
        <v>14</v>
      </c>
      <c r="B220" s="7" t="s">
        <v>284</v>
      </c>
      <c r="C220" s="7">
        <v>15</v>
      </c>
      <c r="I220" s="5"/>
    </row>
    <row r="221" spans="1:9" x14ac:dyDescent="0.2">
      <c r="A221" s="7">
        <v>15</v>
      </c>
      <c r="B221" s="7" t="s">
        <v>285</v>
      </c>
      <c r="C221" s="7">
        <v>16</v>
      </c>
      <c r="I221" s="5"/>
    </row>
    <row r="222" spans="1:9" x14ac:dyDescent="0.2">
      <c r="A222" s="7">
        <v>16</v>
      </c>
      <c r="B222" s="7" t="s">
        <v>286</v>
      </c>
      <c r="C222" s="7">
        <v>17</v>
      </c>
      <c r="I222" s="5"/>
    </row>
    <row r="223" spans="1:9" x14ac:dyDescent="0.2">
      <c r="A223" s="7">
        <v>17</v>
      </c>
      <c r="B223" s="7" t="s">
        <v>287</v>
      </c>
      <c r="C223" s="7">
        <v>18</v>
      </c>
      <c r="I223" s="5"/>
    </row>
    <row r="224" spans="1:9" x14ac:dyDescent="0.2">
      <c r="A224" s="7">
        <v>18</v>
      </c>
      <c r="B224" s="7" t="s">
        <v>288</v>
      </c>
      <c r="C224" s="7">
        <v>19</v>
      </c>
      <c r="I224" s="5"/>
    </row>
    <row r="225" spans="1:9" x14ac:dyDescent="0.2">
      <c r="A225" s="7">
        <v>19</v>
      </c>
      <c r="B225" s="7" t="s">
        <v>289</v>
      </c>
      <c r="C225" s="7">
        <v>20</v>
      </c>
      <c r="I225" s="5"/>
    </row>
    <row r="226" spans="1:9" x14ac:dyDescent="0.2">
      <c r="A226" s="7">
        <v>20</v>
      </c>
      <c r="B226" s="7" t="s">
        <v>290</v>
      </c>
      <c r="C226" s="7">
        <v>21</v>
      </c>
      <c r="I226" s="5"/>
    </row>
    <row r="227" spans="1:9" x14ac:dyDescent="0.2">
      <c r="A227" s="7">
        <v>21</v>
      </c>
      <c r="B227" s="7" t="s">
        <v>291</v>
      </c>
      <c r="C227" s="7">
        <v>22</v>
      </c>
      <c r="I227" s="5"/>
    </row>
    <row r="228" spans="1:9" x14ac:dyDescent="0.2">
      <c r="A228" s="7">
        <v>22</v>
      </c>
      <c r="B228" s="7" t="s">
        <v>292</v>
      </c>
      <c r="C228" s="7">
        <v>23</v>
      </c>
      <c r="I228" s="5"/>
    </row>
    <row r="229" spans="1:9" x14ac:dyDescent="0.2">
      <c r="A229" s="7">
        <v>23</v>
      </c>
      <c r="B229" s="7" t="s">
        <v>293</v>
      </c>
      <c r="C229" s="7">
        <v>24</v>
      </c>
      <c r="I229" s="5"/>
    </row>
    <row r="230" spans="1:9" x14ac:dyDescent="0.2">
      <c r="A230" s="7">
        <v>24</v>
      </c>
      <c r="B230" s="7" t="s">
        <v>294</v>
      </c>
      <c r="C230" s="7">
        <v>25</v>
      </c>
      <c r="I230" s="5"/>
    </row>
    <row r="231" spans="1:9" x14ac:dyDescent="0.2">
      <c r="A231" s="7">
        <v>25</v>
      </c>
      <c r="B231" s="7" t="s">
        <v>295</v>
      </c>
      <c r="C231" s="7">
        <v>26</v>
      </c>
      <c r="I231" s="5"/>
    </row>
    <row r="232" spans="1:9" x14ac:dyDescent="0.2">
      <c r="A232" s="7">
        <v>26</v>
      </c>
      <c r="B232" s="7" t="s">
        <v>296</v>
      </c>
      <c r="C232" s="7">
        <v>27</v>
      </c>
      <c r="I232" s="5"/>
    </row>
    <row r="233" spans="1:9" x14ac:dyDescent="0.2">
      <c r="A233" s="7">
        <v>27</v>
      </c>
      <c r="B233" s="7" t="s">
        <v>297</v>
      </c>
      <c r="C233" s="7">
        <v>28</v>
      </c>
      <c r="I233" s="5"/>
    </row>
    <row r="234" spans="1:9" x14ac:dyDescent="0.2">
      <c r="A234" s="7">
        <v>28</v>
      </c>
      <c r="B234" s="7" t="s">
        <v>298</v>
      </c>
      <c r="C234" s="7">
        <v>29</v>
      </c>
      <c r="I234" s="5"/>
    </row>
    <row r="235" spans="1:9" x14ac:dyDescent="0.2">
      <c r="A235" s="7">
        <v>29</v>
      </c>
      <c r="B235" s="7" t="s">
        <v>299</v>
      </c>
      <c r="C235" s="7">
        <v>30</v>
      </c>
      <c r="I235" s="5"/>
    </row>
    <row r="236" spans="1:9" x14ac:dyDescent="0.2">
      <c r="A236" s="7">
        <v>30</v>
      </c>
      <c r="B236" s="7" t="s">
        <v>300</v>
      </c>
      <c r="C236" s="7">
        <v>31</v>
      </c>
      <c r="I236" s="5"/>
    </row>
    <row r="237" spans="1:9" x14ac:dyDescent="0.2">
      <c r="A237" s="7">
        <v>31</v>
      </c>
      <c r="B237" s="7" t="s">
        <v>301</v>
      </c>
      <c r="C237" s="7">
        <v>32</v>
      </c>
      <c r="I237" s="5"/>
    </row>
    <row r="238" spans="1:9" x14ac:dyDescent="0.2">
      <c r="A238" s="7">
        <v>32</v>
      </c>
      <c r="B238" s="7" t="s">
        <v>302</v>
      </c>
      <c r="C238" s="7">
        <v>33</v>
      </c>
      <c r="I238" s="5"/>
    </row>
    <row r="239" spans="1:9" x14ac:dyDescent="0.2">
      <c r="A239" s="7">
        <v>33</v>
      </c>
      <c r="B239" s="7" t="s">
        <v>303</v>
      </c>
      <c r="C239" s="7">
        <v>34</v>
      </c>
      <c r="I239" s="5"/>
    </row>
    <row r="240" spans="1:9" x14ac:dyDescent="0.2">
      <c r="A240" s="7">
        <v>34</v>
      </c>
      <c r="B240" s="7" t="s">
        <v>304</v>
      </c>
      <c r="C240" s="7">
        <v>35</v>
      </c>
      <c r="I240" s="5"/>
    </row>
    <row r="241" spans="1:9" x14ac:dyDescent="0.2">
      <c r="A241" s="7">
        <v>35</v>
      </c>
      <c r="B241" s="7" t="s">
        <v>305</v>
      </c>
      <c r="C241" s="7">
        <v>36</v>
      </c>
      <c r="I241" s="5"/>
    </row>
    <row r="242" spans="1:9" x14ac:dyDescent="0.2">
      <c r="A242" s="7">
        <v>36</v>
      </c>
      <c r="B242" s="7" t="s">
        <v>306</v>
      </c>
      <c r="C242" s="7">
        <v>37</v>
      </c>
      <c r="I242" s="5"/>
    </row>
    <row r="243" spans="1:9" x14ac:dyDescent="0.2">
      <c r="A243" s="7">
        <v>37</v>
      </c>
      <c r="B243" s="7" t="s">
        <v>307</v>
      </c>
      <c r="C243" s="7">
        <v>38</v>
      </c>
      <c r="I243" s="5"/>
    </row>
    <row r="244" spans="1:9" x14ac:dyDescent="0.2">
      <c r="A244" s="7">
        <v>38</v>
      </c>
      <c r="B244" s="7" t="s">
        <v>308</v>
      </c>
      <c r="C244" s="7">
        <v>39</v>
      </c>
      <c r="I244" s="5"/>
    </row>
    <row r="245" spans="1:9" x14ac:dyDescent="0.2">
      <c r="A245" s="7">
        <v>39</v>
      </c>
      <c r="B245" s="7" t="s">
        <v>309</v>
      </c>
      <c r="C245" s="7">
        <v>40</v>
      </c>
      <c r="I245" s="5"/>
    </row>
    <row r="246" spans="1:9" x14ac:dyDescent="0.2">
      <c r="A246" s="7">
        <v>40</v>
      </c>
      <c r="B246" s="7" t="s">
        <v>310</v>
      </c>
      <c r="C246" s="7">
        <v>41</v>
      </c>
      <c r="I246" s="5"/>
    </row>
    <row r="247" spans="1:9" x14ac:dyDescent="0.2">
      <c r="A247" s="7">
        <v>41</v>
      </c>
      <c r="B247" s="7" t="s">
        <v>311</v>
      </c>
      <c r="C247" s="7">
        <v>42</v>
      </c>
      <c r="I247" s="5"/>
    </row>
    <row r="248" spans="1:9" x14ac:dyDescent="0.2">
      <c r="A248" s="7">
        <v>42</v>
      </c>
      <c r="B248" s="7" t="s">
        <v>312</v>
      </c>
      <c r="C248" s="7">
        <v>43</v>
      </c>
      <c r="I248" s="5"/>
    </row>
    <row r="249" spans="1:9" x14ac:dyDescent="0.2">
      <c r="A249" s="7">
        <v>43</v>
      </c>
      <c r="B249" s="7" t="s">
        <v>313</v>
      </c>
      <c r="C249" s="7">
        <v>44</v>
      </c>
      <c r="I249" s="5"/>
    </row>
    <row r="250" spans="1:9" x14ac:dyDescent="0.2">
      <c r="A250" s="7">
        <v>44</v>
      </c>
      <c r="B250" s="7" t="s">
        <v>314</v>
      </c>
      <c r="C250" s="7">
        <v>45</v>
      </c>
      <c r="I250" s="5"/>
    </row>
    <row r="251" spans="1:9" x14ac:dyDescent="0.2">
      <c r="A251" s="7">
        <v>45</v>
      </c>
      <c r="B251" s="7" t="s">
        <v>315</v>
      </c>
      <c r="C251" s="7">
        <v>46</v>
      </c>
      <c r="I251" s="5"/>
    </row>
    <row r="252" spans="1:9" x14ac:dyDescent="0.2">
      <c r="A252" s="7">
        <v>46</v>
      </c>
      <c r="B252" s="7" t="s">
        <v>316</v>
      </c>
      <c r="C252" s="7">
        <v>47</v>
      </c>
      <c r="I252" s="5"/>
    </row>
    <row r="253" spans="1:9" x14ac:dyDescent="0.2">
      <c r="A253" s="7">
        <v>47</v>
      </c>
      <c r="B253" s="7" t="s">
        <v>317</v>
      </c>
      <c r="C253" s="7">
        <v>48</v>
      </c>
      <c r="I253" s="5"/>
    </row>
    <row r="254" spans="1:9" x14ac:dyDescent="0.2">
      <c r="A254" s="7">
        <v>48</v>
      </c>
      <c r="B254" s="7" t="s">
        <v>318</v>
      </c>
      <c r="C254" s="7">
        <v>49</v>
      </c>
      <c r="I254" s="5"/>
    </row>
    <row r="255" spans="1:9" x14ac:dyDescent="0.2">
      <c r="A255" s="7">
        <v>49</v>
      </c>
      <c r="B255" s="7" t="s">
        <v>319</v>
      </c>
      <c r="C255" s="7">
        <v>50</v>
      </c>
      <c r="I255" s="5"/>
    </row>
    <row r="256" spans="1:9" x14ac:dyDescent="0.2">
      <c r="A256" s="7">
        <v>50</v>
      </c>
      <c r="B256" s="7" t="s">
        <v>320</v>
      </c>
      <c r="C256" s="7">
        <v>51</v>
      </c>
      <c r="I256" s="5"/>
    </row>
    <row r="257" spans="1:9" x14ac:dyDescent="0.2">
      <c r="A257" s="7">
        <v>51</v>
      </c>
      <c r="B257" s="7" t="s">
        <v>321</v>
      </c>
      <c r="C257" s="7">
        <v>52</v>
      </c>
      <c r="I257" s="5"/>
    </row>
    <row r="258" spans="1:9" x14ac:dyDescent="0.2">
      <c r="A258" s="7">
        <v>52</v>
      </c>
      <c r="B258" s="7" t="s">
        <v>322</v>
      </c>
      <c r="C258" s="7">
        <v>53</v>
      </c>
      <c r="I258" s="5"/>
    </row>
    <row r="259" spans="1:9" x14ac:dyDescent="0.2">
      <c r="A259" s="7">
        <v>53</v>
      </c>
      <c r="B259" s="7" t="s">
        <v>323</v>
      </c>
      <c r="C259" s="7">
        <v>54</v>
      </c>
      <c r="I259" s="5"/>
    </row>
    <row r="260" spans="1:9" x14ac:dyDescent="0.2">
      <c r="A260" s="7">
        <v>54</v>
      </c>
      <c r="B260" s="7" t="s">
        <v>324</v>
      </c>
      <c r="C260" s="7">
        <v>55</v>
      </c>
      <c r="I260" s="5"/>
    </row>
    <row r="261" spans="1:9" x14ac:dyDescent="0.2">
      <c r="I261" s="5"/>
    </row>
    <row r="262" spans="1:9" x14ac:dyDescent="0.2">
      <c r="I262" s="5"/>
    </row>
    <row r="263" spans="1:9" x14ac:dyDescent="0.2">
      <c r="B263" s="48"/>
      <c r="C263" s="48"/>
      <c r="D263" s="48"/>
      <c r="E263" s="48"/>
      <c r="F263" s="48"/>
      <c r="I263" s="5"/>
    </row>
    <row r="264" spans="1:9" x14ac:dyDescent="0.2">
      <c r="B264" s="48"/>
      <c r="C264" s="48"/>
      <c r="D264" s="48"/>
      <c r="E264" s="48"/>
      <c r="F264" s="48"/>
      <c r="I264" s="5"/>
    </row>
    <row r="265" spans="1:9" x14ac:dyDescent="0.2">
      <c r="B265" s="48"/>
      <c r="C265" s="48"/>
      <c r="D265" s="48"/>
      <c r="E265" s="48"/>
      <c r="F265" s="48"/>
      <c r="I265" s="5"/>
    </row>
    <row r="266" spans="1:9" x14ac:dyDescent="0.2">
      <c r="B266" s="48"/>
      <c r="C266" s="48"/>
      <c r="D266" s="48"/>
      <c r="E266" s="48"/>
      <c r="F266" s="48"/>
      <c r="I266" s="5"/>
    </row>
    <row r="267" spans="1:9" x14ac:dyDescent="0.2">
      <c r="B267" s="48"/>
      <c r="C267" s="48"/>
      <c r="D267" s="48"/>
      <c r="E267" s="48"/>
      <c r="F267" s="48"/>
      <c r="I267" s="5"/>
    </row>
    <row r="268" spans="1:9" x14ac:dyDescent="0.2">
      <c r="B268" s="48"/>
      <c r="C268" s="48"/>
      <c r="D268" s="48"/>
      <c r="E268" s="48"/>
      <c r="F268" s="48"/>
      <c r="I268" s="5"/>
    </row>
    <row r="269" spans="1:9" x14ac:dyDescent="0.2">
      <c r="B269" s="48"/>
      <c r="C269" s="48"/>
      <c r="D269" s="48"/>
      <c r="E269" s="48"/>
      <c r="F269" s="48"/>
      <c r="I269" s="5"/>
    </row>
    <row r="270" spans="1:9" x14ac:dyDescent="0.2">
      <c r="B270" s="48"/>
      <c r="C270" s="48"/>
      <c r="D270" s="48"/>
      <c r="E270" s="48"/>
      <c r="F270" s="48"/>
      <c r="I270" s="5"/>
    </row>
    <row r="271" spans="1:9" x14ac:dyDescent="0.2">
      <c r="B271" s="48"/>
      <c r="C271" s="48"/>
      <c r="D271" s="48"/>
      <c r="E271" s="48"/>
      <c r="F271" s="48"/>
      <c r="I271" s="5"/>
    </row>
    <row r="272" spans="1:9" x14ac:dyDescent="0.2">
      <c r="B272" s="48"/>
      <c r="C272" s="48"/>
      <c r="D272" s="48"/>
      <c r="E272" s="48"/>
      <c r="F272" s="48"/>
      <c r="I272" s="5"/>
    </row>
    <row r="273" spans="2:9" x14ac:dyDescent="0.2">
      <c r="B273" s="48"/>
      <c r="C273" s="48"/>
      <c r="D273" s="48"/>
      <c r="E273" s="48"/>
      <c r="F273" s="48"/>
      <c r="I273" s="5"/>
    </row>
    <row r="274" spans="2:9" x14ac:dyDescent="0.2">
      <c r="B274" s="48"/>
      <c r="C274" s="48"/>
      <c r="D274" s="48"/>
      <c r="E274" s="48"/>
      <c r="F274" s="48"/>
      <c r="I274" s="5"/>
    </row>
    <row r="275" spans="2:9" x14ac:dyDescent="0.2">
      <c r="B275" s="48"/>
      <c r="C275" s="48"/>
      <c r="D275" s="48"/>
      <c r="E275" s="48"/>
      <c r="F275" s="48"/>
      <c r="I275" s="5"/>
    </row>
    <row r="276" spans="2:9" x14ac:dyDescent="0.2">
      <c r="B276" s="48"/>
      <c r="C276" s="48"/>
      <c r="D276" s="48"/>
      <c r="E276" s="48"/>
      <c r="F276" s="48"/>
      <c r="I276" s="5"/>
    </row>
    <row r="277" spans="2:9" x14ac:dyDescent="0.2">
      <c r="B277" s="48"/>
      <c r="C277" s="48"/>
      <c r="D277" s="48"/>
      <c r="E277" s="48"/>
      <c r="F277" s="48"/>
      <c r="I277" s="5"/>
    </row>
    <row r="278" spans="2:9" x14ac:dyDescent="0.2">
      <c r="B278" s="48"/>
      <c r="C278" s="48"/>
      <c r="D278" s="48"/>
      <c r="E278" s="48"/>
      <c r="F278" s="48"/>
      <c r="I278" s="5"/>
    </row>
    <row r="279" spans="2:9" x14ac:dyDescent="0.2">
      <c r="B279" s="48"/>
      <c r="C279" s="48"/>
      <c r="D279" s="48"/>
      <c r="E279" s="48"/>
      <c r="F279" s="48"/>
      <c r="I279" s="5"/>
    </row>
    <row r="280" spans="2:9" x14ac:dyDescent="0.2">
      <c r="B280" s="48"/>
      <c r="C280" s="48"/>
      <c r="D280" s="48"/>
      <c r="E280" s="48"/>
      <c r="F280" s="48"/>
      <c r="I280" s="5"/>
    </row>
    <row r="281" spans="2:9" x14ac:dyDescent="0.2">
      <c r="B281" s="48"/>
      <c r="C281" s="48"/>
      <c r="D281" s="48"/>
      <c r="E281" s="48"/>
      <c r="F281" s="48"/>
      <c r="I281" s="5"/>
    </row>
    <row r="282" spans="2:9" x14ac:dyDescent="0.2">
      <c r="B282" s="48"/>
      <c r="C282" s="48"/>
      <c r="D282" s="48"/>
      <c r="E282" s="48"/>
      <c r="F282" s="48"/>
      <c r="I282" s="5"/>
    </row>
    <row r="283" spans="2:9" x14ac:dyDescent="0.2">
      <c r="B283" s="48"/>
      <c r="C283" s="48"/>
      <c r="D283" s="48"/>
      <c r="E283" s="48"/>
      <c r="F283" s="48"/>
      <c r="I283" s="5"/>
    </row>
    <row r="284" spans="2:9" x14ac:dyDescent="0.2">
      <c r="B284" s="48"/>
      <c r="C284" s="48"/>
      <c r="D284" s="48"/>
      <c r="E284" s="48"/>
      <c r="F284" s="48"/>
      <c r="I284" s="5"/>
    </row>
    <row r="285" spans="2:9" x14ac:dyDescent="0.2">
      <c r="B285" s="48"/>
      <c r="C285" s="48"/>
      <c r="D285" s="48"/>
      <c r="E285" s="48"/>
      <c r="F285" s="48"/>
      <c r="I285" s="5"/>
    </row>
    <row r="286" spans="2:9" x14ac:dyDescent="0.2">
      <c r="B286" s="48"/>
      <c r="C286" s="48"/>
      <c r="D286" s="48"/>
      <c r="E286" s="48"/>
      <c r="F286" s="48"/>
      <c r="I286" s="5"/>
    </row>
    <row r="287" spans="2:9" x14ac:dyDescent="0.2">
      <c r="B287" s="48"/>
      <c r="C287" s="48"/>
      <c r="D287" s="48"/>
      <c r="E287" s="48"/>
      <c r="F287" s="48"/>
      <c r="I287" s="5"/>
    </row>
    <row r="288" spans="2:9" x14ac:dyDescent="0.2">
      <c r="B288" s="48"/>
      <c r="C288" s="48"/>
      <c r="D288" s="48"/>
      <c r="E288" s="48"/>
      <c r="F288" s="48"/>
      <c r="I288" s="5"/>
    </row>
    <row r="289" spans="2:9" x14ac:dyDescent="0.2">
      <c r="B289" s="48"/>
      <c r="C289" s="48"/>
      <c r="D289" s="48"/>
      <c r="E289" s="48"/>
      <c r="F289" s="48"/>
      <c r="I289" s="5"/>
    </row>
    <row r="290" spans="2:9" x14ac:dyDescent="0.2">
      <c r="B290" s="48"/>
      <c r="C290" s="48"/>
      <c r="D290" s="48"/>
      <c r="E290" s="48"/>
      <c r="F290" s="48"/>
      <c r="I290" s="5"/>
    </row>
    <row r="291" spans="2:9" x14ac:dyDescent="0.2">
      <c r="B291" s="48"/>
      <c r="C291" s="48"/>
      <c r="D291" s="48"/>
      <c r="E291" s="48"/>
      <c r="F291" s="48"/>
      <c r="I291" s="5"/>
    </row>
    <row r="292" spans="2:9" x14ac:dyDescent="0.2">
      <c r="B292" s="48"/>
      <c r="C292" s="48"/>
      <c r="D292" s="48"/>
      <c r="E292" s="48"/>
      <c r="F292" s="48"/>
      <c r="I292" s="5"/>
    </row>
    <row r="293" spans="2:9" x14ac:dyDescent="0.2">
      <c r="B293" s="48"/>
      <c r="C293" s="48"/>
      <c r="D293" s="48"/>
      <c r="E293" s="48"/>
      <c r="F293" s="48"/>
      <c r="I293" s="5"/>
    </row>
    <row r="294" spans="2:9" x14ac:dyDescent="0.2">
      <c r="B294" s="48"/>
      <c r="C294" s="48"/>
      <c r="D294" s="48"/>
      <c r="E294" s="48"/>
      <c r="F294" s="48"/>
      <c r="I294" s="5"/>
    </row>
    <row r="295" spans="2:9" x14ac:dyDescent="0.2">
      <c r="B295" s="48"/>
      <c r="C295" s="48"/>
      <c r="D295" s="48"/>
      <c r="E295" s="48"/>
      <c r="F295" s="48"/>
      <c r="I295" s="5"/>
    </row>
    <row r="296" spans="2:9" x14ac:dyDescent="0.2">
      <c r="B296" s="48"/>
      <c r="C296" s="48"/>
      <c r="D296" s="48"/>
      <c r="E296" s="48"/>
      <c r="F296" s="48"/>
      <c r="I296" s="5"/>
    </row>
    <row r="297" spans="2:9" x14ac:dyDescent="0.2">
      <c r="B297" s="48"/>
      <c r="C297" s="48"/>
      <c r="D297" s="48"/>
      <c r="E297" s="48"/>
      <c r="F297" s="48"/>
      <c r="I297" s="5"/>
    </row>
    <row r="298" spans="2:9" x14ac:dyDescent="0.2">
      <c r="B298" s="48"/>
      <c r="C298" s="48"/>
      <c r="D298" s="48"/>
      <c r="E298" s="48"/>
      <c r="F298" s="48"/>
      <c r="I298" s="5"/>
    </row>
    <row r="299" spans="2:9" x14ac:dyDescent="0.2">
      <c r="B299" s="48"/>
      <c r="C299" s="48"/>
      <c r="D299" s="48"/>
      <c r="E299" s="48"/>
      <c r="F299" s="48"/>
      <c r="I299" s="5"/>
    </row>
    <row r="300" spans="2:9" x14ac:dyDescent="0.2">
      <c r="B300" s="48"/>
      <c r="C300" s="48"/>
      <c r="D300" s="48"/>
      <c r="E300" s="48"/>
      <c r="F300" s="48"/>
      <c r="I300" s="5"/>
    </row>
    <row r="301" spans="2:9" x14ac:dyDescent="0.2">
      <c r="B301" s="48"/>
      <c r="C301" s="48"/>
      <c r="D301" s="48"/>
      <c r="E301" s="48"/>
      <c r="F301" s="48"/>
      <c r="I301" s="5"/>
    </row>
    <row r="302" spans="2:9" x14ac:dyDescent="0.2">
      <c r="B302" s="48"/>
      <c r="C302" s="48"/>
      <c r="D302" s="48"/>
      <c r="E302" s="48"/>
      <c r="F302" s="48"/>
      <c r="I302" s="5"/>
    </row>
    <row r="303" spans="2:9" x14ac:dyDescent="0.2">
      <c r="B303" s="48"/>
      <c r="C303" s="48"/>
      <c r="D303" s="48"/>
      <c r="E303" s="48"/>
      <c r="F303" s="48"/>
      <c r="I303" s="5"/>
    </row>
    <row r="304" spans="2:9" x14ac:dyDescent="0.2">
      <c r="B304" s="48"/>
      <c r="C304" s="48"/>
      <c r="D304" s="48"/>
      <c r="E304" s="48"/>
      <c r="F304" s="48"/>
      <c r="I304" s="5"/>
    </row>
    <row r="305" spans="2:9" x14ac:dyDescent="0.2">
      <c r="B305" s="48"/>
      <c r="C305" s="48"/>
      <c r="D305" s="48"/>
      <c r="E305" s="48"/>
      <c r="F305" s="48"/>
      <c r="I305" s="5"/>
    </row>
    <row r="306" spans="2:9" x14ac:dyDescent="0.2">
      <c r="B306" s="48"/>
      <c r="C306" s="48"/>
      <c r="D306" s="48"/>
      <c r="E306" s="48"/>
      <c r="F306" s="48"/>
      <c r="I306" s="5"/>
    </row>
    <row r="307" spans="2:9" x14ac:dyDescent="0.2">
      <c r="B307" s="48"/>
      <c r="C307" s="48"/>
      <c r="D307" s="48"/>
      <c r="E307" s="48"/>
      <c r="F307" s="48"/>
      <c r="I307" s="5"/>
    </row>
    <row r="308" spans="2:9" x14ac:dyDescent="0.2">
      <c r="B308" s="48"/>
      <c r="C308" s="48"/>
      <c r="D308" s="48"/>
      <c r="E308" s="48"/>
      <c r="F308" s="48"/>
      <c r="I308" s="5"/>
    </row>
    <row r="309" spans="2:9" x14ac:dyDescent="0.2">
      <c r="B309" s="48"/>
      <c r="C309" s="48"/>
      <c r="D309" s="48"/>
      <c r="E309" s="48"/>
      <c r="F309" s="48"/>
      <c r="I309" s="5"/>
    </row>
    <row r="310" spans="2:9" x14ac:dyDescent="0.2">
      <c r="B310" s="48"/>
      <c r="C310" s="48"/>
      <c r="D310" s="48"/>
      <c r="E310" s="48"/>
      <c r="F310" s="48"/>
      <c r="I310" s="5"/>
    </row>
    <row r="311" spans="2:9" x14ac:dyDescent="0.2">
      <c r="B311" s="48"/>
      <c r="C311" s="48"/>
      <c r="D311" s="48"/>
      <c r="E311" s="48"/>
      <c r="F311" s="48"/>
      <c r="I311" s="5"/>
    </row>
    <row r="312" spans="2:9" x14ac:dyDescent="0.2">
      <c r="B312" s="48"/>
      <c r="C312" s="48"/>
      <c r="D312" s="48"/>
      <c r="E312" s="48"/>
      <c r="F312" s="48"/>
      <c r="I312" s="5"/>
    </row>
    <row r="313" spans="2:9" x14ac:dyDescent="0.2">
      <c r="B313" s="48"/>
      <c r="C313" s="48"/>
      <c r="D313" s="48"/>
      <c r="E313" s="48"/>
      <c r="F313" s="48"/>
      <c r="I313" s="5"/>
    </row>
    <row r="314" spans="2:9" x14ac:dyDescent="0.2">
      <c r="B314" s="48"/>
      <c r="C314" s="48"/>
      <c r="D314" s="48"/>
      <c r="E314" s="48"/>
      <c r="F314" s="48"/>
      <c r="I314" s="5"/>
    </row>
    <row r="315" spans="2:9" x14ac:dyDescent="0.2">
      <c r="B315" s="48"/>
      <c r="C315" s="48"/>
      <c r="D315" s="48"/>
      <c r="E315" s="48"/>
      <c r="F315" s="48"/>
      <c r="I315" s="5"/>
    </row>
    <row r="316" spans="2:9" x14ac:dyDescent="0.2">
      <c r="B316" s="48"/>
      <c r="C316" s="48"/>
      <c r="D316" s="48"/>
      <c r="E316" s="48"/>
      <c r="F316" s="48"/>
      <c r="I316" s="5"/>
    </row>
    <row r="317" spans="2:9" x14ac:dyDescent="0.2">
      <c r="B317" s="48"/>
      <c r="C317" s="48"/>
      <c r="D317" s="48"/>
      <c r="E317" s="48"/>
      <c r="F317" s="48"/>
      <c r="I317" s="5"/>
    </row>
    <row r="318" spans="2:9" x14ac:dyDescent="0.2">
      <c r="B318" s="48"/>
      <c r="C318" s="48"/>
      <c r="D318" s="48"/>
      <c r="E318" s="48"/>
      <c r="F318" s="48"/>
      <c r="I318" s="5"/>
    </row>
    <row r="319" spans="2:9" x14ac:dyDescent="0.2">
      <c r="B319" s="48"/>
      <c r="C319" s="48"/>
      <c r="D319" s="48"/>
      <c r="E319" s="48"/>
      <c r="F319" s="48"/>
      <c r="I319" s="5"/>
    </row>
    <row r="320" spans="2:9" x14ac:dyDescent="0.2">
      <c r="B320" s="48"/>
      <c r="C320" s="48"/>
      <c r="D320" s="48"/>
      <c r="E320" s="48"/>
      <c r="F320" s="48"/>
      <c r="I320" s="5"/>
    </row>
    <row r="321" spans="2:9" x14ac:dyDescent="0.2">
      <c r="B321" s="48"/>
      <c r="C321" s="48"/>
      <c r="D321" s="48"/>
      <c r="E321" s="48"/>
      <c r="F321" s="48"/>
      <c r="I321" s="5"/>
    </row>
    <row r="322" spans="2:9" x14ac:dyDescent="0.2">
      <c r="B322" s="48"/>
      <c r="C322" s="48"/>
      <c r="D322" s="48"/>
      <c r="E322" s="48"/>
      <c r="F322" s="48"/>
      <c r="I322" s="5"/>
    </row>
    <row r="323" spans="2:9" x14ac:dyDescent="0.2">
      <c r="B323" s="48"/>
      <c r="C323" s="48"/>
      <c r="D323" s="48"/>
      <c r="E323" s="48"/>
      <c r="F323" s="48"/>
      <c r="I323" s="5"/>
    </row>
    <row r="324" spans="2:9" x14ac:dyDescent="0.2">
      <c r="B324" s="48"/>
      <c r="C324" s="48"/>
      <c r="D324" s="48"/>
      <c r="E324" s="48"/>
      <c r="F324" s="48"/>
      <c r="I324" s="5"/>
    </row>
    <row r="325" spans="2:9" x14ac:dyDescent="0.2">
      <c r="B325" s="48"/>
      <c r="C325" s="48"/>
      <c r="D325" s="48"/>
      <c r="E325" s="48"/>
      <c r="F325" s="48"/>
      <c r="I325" s="5"/>
    </row>
    <row r="326" spans="2:9" x14ac:dyDescent="0.2">
      <c r="B326" s="48"/>
      <c r="C326" s="48"/>
      <c r="D326" s="48"/>
      <c r="E326" s="48"/>
      <c r="F326" s="48"/>
      <c r="I326" s="5"/>
    </row>
    <row r="327" spans="2:9" x14ac:dyDescent="0.2">
      <c r="B327" s="48"/>
      <c r="C327" s="48"/>
      <c r="D327" s="48"/>
      <c r="E327" s="48"/>
      <c r="F327" s="48"/>
      <c r="I327" s="5"/>
    </row>
    <row r="328" spans="2:9" x14ac:dyDescent="0.2">
      <c r="B328" s="48"/>
      <c r="C328" s="48"/>
      <c r="D328" s="48"/>
      <c r="E328" s="48"/>
      <c r="F328" s="48"/>
      <c r="I328" s="5"/>
    </row>
    <row r="329" spans="2:9" x14ac:dyDescent="0.2">
      <c r="B329" s="48"/>
      <c r="C329" s="48"/>
      <c r="D329" s="48"/>
      <c r="E329" s="48"/>
      <c r="F329" s="48"/>
      <c r="I329" s="5"/>
    </row>
    <row r="330" spans="2:9" x14ac:dyDescent="0.2">
      <c r="B330" s="48"/>
      <c r="C330" s="48"/>
      <c r="D330" s="48"/>
      <c r="E330" s="48"/>
      <c r="F330" s="48"/>
      <c r="I330" s="5"/>
    </row>
    <row r="331" spans="2:9" x14ac:dyDescent="0.2">
      <c r="B331" s="48"/>
      <c r="C331" s="48"/>
      <c r="D331" s="48"/>
      <c r="E331" s="48"/>
      <c r="F331" s="48"/>
      <c r="I331" s="5"/>
    </row>
    <row r="332" spans="2:9" x14ac:dyDescent="0.2">
      <c r="B332" s="48"/>
      <c r="C332" s="48"/>
      <c r="D332" s="48"/>
      <c r="E332" s="48"/>
      <c r="F332" s="48"/>
      <c r="I332" s="5"/>
    </row>
    <row r="333" spans="2:9" x14ac:dyDescent="0.2">
      <c r="B333" s="48"/>
      <c r="C333" s="48"/>
      <c r="D333" s="48"/>
      <c r="E333" s="48"/>
      <c r="F333" s="48"/>
      <c r="I333" s="5"/>
    </row>
    <row r="334" spans="2:9" x14ac:dyDescent="0.2">
      <c r="B334" s="48"/>
      <c r="C334" s="48"/>
      <c r="D334" s="48"/>
      <c r="E334" s="48"/>
      <c r="F334" s="48"/>
      <c r="I334" s="5"/>
    </row>
    <row r="335" spans="2:9" x14ac:dyDescent="0.2">
      <c r="B335" s="48"/>
      <c r="C335" s="48"/>
      <c r="D335" s="48"/>
      <c r="E335" s="48"/>
      <c r="F335" s="48"/>
      <c r="I335" s="5"/>
    </row>
    <row r="336" spans="2:9" x14ac:dyDescent="0.2">
      <c r="B336" s="48"/>
      <c r="C336" s="48"/>
      <c r="D336" s="48"/>
      <c r="E336" s="48"/>
      <c r="F336" s="48"/>
      <c r="I336" s="5"/>
    </row>
    <row r="337" spans="2:9" x14ac:dyDescent="0.2">
      <c r="B337" s="48"/>
      <c r="C337" s="48"/>
      <c r="D337" s="48"/>
      <c r="E337" s="48"/>
      <c r="F337" s="48"/>
      <c r="I337" s="5"/>
    </row>
    <row r="338" spans="2:9" x14ac:dyDescent="0.2">
      <c r="B338" s="48"/>
      <c r="C338" s="48"/>
      <c r="D338" s="48"/>
      <c r="E338" s="48"/>
      <c r="F338" s="48"/>
      <c r="I338" s="5"/>
    </row>
    <row r="339" spans="2:9" x14ac:dyDescent="0.2">
      <c r="B339" s="48"/>
      <c r="C339" s="48"/>
      <c r="D339" s="48"/>
      <c r="E339" s="48"/>
      <c r="F339" s="48"/>
      <c r="I339" s="5"/>
    </row>
    <row r="340" spans="2:9" x14ac:dyDescent="0.2">
      <c r="B340" s="48"/>
      <c r="C340" s="48"/>
      <c r="D340" s="48"/>
      <c r="E340" s="48"/>
      <c r="F340" s="48"/>
      <c r="I340" s="5"/>
    </row>
    <row r="341" spans="2:9" x14ac:dyDescent="0.2">
      <c r="B341" s="48"/>
      <c r="C341" s="48"/>
      <c r="D341" s="48"/>
      <c r="E341" s="48"/>
      <c r="F341" s="48"/>
      <c r="I341" s="5"/>
    </row>
    <row r="342" spans="2:9" x14ac:dyDescent="0.2">
      <c r="B342" s="48"/>
      <c r="C342" s="48"/>
      <c r="D342" s="48"/>
      <c r="E342" s="48"/>
      <c r="F342" s="48"/>
      <c r="I342" s="5"/>
    </row>
    <row r="343" spans="2:9" x14ac:dyDescent="0.2">
      <c r="B343" s="48"/>
      <c r="C343" s="48"/>
      <c r="D343" s="48"/>
      <c r="E343" s="48"/>
      <c r="F343" s="48"/>
      <c r="I343" s="5"/>
    </row>
    <row r="344" spans="2:9" x14ac:dyDescent="0.2">
      <c r="B344" s="48"/>
      <c r="C344" s="48"/>
      <c r="D344" s="48"/>
      <c r="E344" s="48"/>
      <c r="F344" s="48"/>
      <c r="I344" s="5"/>
    </row>
    <row r="345" spans="2:9" x14ac:dyDescent="0.2">
      <c r="B345" s="48"/>
      <c r="C345" s="48"/>
      <c r="D345" s="48"/>
      <c r="E345" s="48"/>
      <c r="F345" s="48"/>
      <c r="I345" s="5"/>
    </row>
    <row r="346" spans="2:9" x14ac:dyDescent="0.2">
      <c r="B346" s="48"/>
      <c r="C346" s="48"/>
      <c r="D346" s="48"/>
      <c r="E346" s="48"/>
      <c r="F346" s="48"/>
      <c r="I346" s="5"/>
    </row>
    <row r="347" spans="2:9" x14ac:dyDescent="0.2">
      <c r="B347" s="48"/>
      <c r="C347" s="48"/>
      <c r="D347" s="48"/>
      <c r="E347" s="48"/>
      <c r="F347" s="48"/>
      <c r="I347" s="5"/>
    </row>
    <row r="348" spans="2:9" x14ac:dyDescent="0.2">
      <c r="B348" s="48"/>
      <c r="C348" s="48"/>
      <c r="D348" s="48"/>
      <c r="E348" s="48"/>
      <c r="F348" s="48"/>
      <c r="I348" s="5"/>
    </row>
    <row r="349" spans="2:9" x14ac:dyDescent="0.2">
      <c r="B349" s="48"/>
      <c r="C349" s="48"/>
      <c r="D349" s="48"/>
      <c r="E349" s="48"/>
      <c r="F349" s="48"/>
      <c r="I349" s="5"/>
    </row>
    <row r="350" spans="2:9" x14ac:dyDescent="0.2">
      <c r="B350" s="48"/>
      <c r="C350" s="48"/>
      <c r="D350" s="48"/>
      <c r="E350" s="48"/>
      <c r="F350" s="48"/>
      <c r="I350" s="5"/>
    </row>
    <row r="351" spans="2:9" x14ac:dyDescent="0.2">
      <c r="B351" s="48"/>
      <c r="C351" s="48"/>
      <c r="D351" s="48"/>
      <c r="E351" s="48"/>
      <c r="F351" s="48"/>
      <c r="I351" s="5"/>
    </row>
    <row r="352" spans="2:9" x14ac:dyDescent="0.2">
      <c r="B352" s="48"/>
      <c r="C352" s="48"/>
      <c r="D352" s="48"/>
      <c r="E352" s="48"/>
      <c r="F352" s="48"/>
      <c r="I352" s="5"/>
    </row>
    <row r="353" spans="2:9" x14ac:dyDescent="0.2">
      <c r="B353" s="48"/>
      <c r="C353" s="48"/>
      <c r="D353" s="48"/>
      <c r="E353" s="48"/>
      <c r="F353" s="48"/>
      <c r="I353" s="5"/>
    </row>
    <row r="354" spans="2:9" x14ac:dyDescent="0.2">
      <c r="B354" s="48"/>
      <c r="C354" s="48"/>
      <c r="D354" s="48"/>
      <c r="E354" s="48"/>
      <c r="F354" s="48"/>
      <c r="I354" s="5"/>
    </row>
    <row r="355" spans="2:9" x14ac:dyDescent="0.2">
      <c r="B355" s="48"/>
      <c r="C355" s="48"/>
      <c r="D355" s="48"/>
      <c r="E355" s="48"/>
      <c r="F355" s="48"/>
      <c r="I355" s="5"/>
    </row>
    <row r="356" spans="2:9" x14ac:dyDescent="0.2">
      <c r="B356" s="48"/>
      <c r="C356" s="48"/>
      <c r="D356" s="48"/>
      <c r="E356" s="48"/>
      <c r="F356" s="48"/>
      <c r="I356" s="5"/>
    </row>
    <row r="357" spans="2:9" x14ac:dyDescent="0.2">
      <c r="B357" s="48"/>
      <c r="C357" s="48"/>
      <c r="D357" s="48"/>
      <c r="E357" s="48"/>
      <c r="F357" s="48"/>
      <c r="I357" s="5"/>
    </row>
    <row r="358" spans="2:9" x14ac:dyDescent="0.2">
      <c r="B358" s="48"/>
      <c r="C358" s="48"/>
      <c r="D358" s="48"/>
      <c r="E358" s="48"/>
      <c r="F358" s="48"/>
      <c r="I358" s="5"/>
    </row>
    <row r="359" spans="2:9" x14ac:dyDescent="0.2">
      <c r="B359" s="48"/>
      <c r="C359" s="48"/>
      <c r="D359" s="48"/>
      <c r="E359" s="48"/>
      <c r="F359" s="48"/>
      <c r="I359" s="5"/>
    </row>
    <row r="360" spans="2:9" x14ac:dyDescent="0.2">
      <c r="B360" s="48"/>
      <c r="C360" s="48"/>
      <c r="D360" s="48"/>
      <c r="E360" s="48"/>
      <c r="F360" s="48"/>
      <c r="I360" s="5"/>
    </row>
    <row r="361" spans="2:9" x14ac:dyDescent="0.2">
      <c r="B361" s="48"/>
      <c r="C361" s="48"/>
      <c r="D361" s="48"/>
      <c r="E361" s="48"/>
      <c r="F361" s="48"/>
      <c r="I361" s="5"/>
    </row>
    <row r="362" spans="2:9" x14ac:dyDescent="0.2">
      <c r="B362" s="48"/>
      <c r="C362" s="48"/>
      <c r="D362" s="48"/>
      <c r="E362" s="48"/>
      <c r="F362" s="48"/>
      <c r="I362" s="5"/>
    </row>
    <row r="363" spans="2:9" x14ac:dyDescent="0.2">
      <c r="B363" s="48"/>
      <c r="C363" s="48"/>
      <c r="D363" s="48"/>
      <c r="E363" s="48"/>
      <c r="F363" s="48"/>
      <c r="I363" s="5"/>
    </row>
    <row r="364" spans="2:9" x14ac:dyDescent="0.2">
      <c r="B364" s="48"/>
      <c r="C364" s="48"/>
      <c r="D364" s="48"/>
      <c r="E364" s="48"/>
      <c r="F364" s="48"/>
      <c r="I364" s="5"/>
    </row>
    <row r="365" spans="2:9" x14ac:dyDescent="0.2">
      <c r="B365" s="48"/>
      <c r="C365" s="48"/>
      <c r="D365" s="48"/>
      <c r="E365" s="48"/>
      <c r="F365" s="48"/>
      <c r="I365" s="5"/>
    </row>
    <row r="366" spans="2:9" x14ac:dyDescent="0.2">
      <c r="B366" s="48"/>
      <c r="C366" s="48"/>
      <c r="D366" s="48"/>
      <c r="E366" s="48"/>
      <c r="F366" s="48"/>
      <c r="I366" s="5"/>
    </row>
    <row r="367" spans="2:9" x14ac:dyDescent="0.2">
      <c r="B367" s="48"/>
      <c r="C367" s="48"/>
      <c r="D367" s="48"/>
      <c r="E367" s="48"/>
      <c r="F367" s="48"/>
      <c r="I367" s="5"/>
    </row>
    <row r="368" spans="2:9" x14ac:dyDescent="0.2">
      <c r="B368" s="48"/>
      <c r="C368" s="48"/>
      <c r="D368" s="48"/>
      <c r="E368" s="48"/>
      <c r="F368" s="48"/>
      <c r="I368" s="5"/>
    </row>
    <row r="369" spans="2:9" x14ac:dyDescent="0.2">
      <c r="B369" s="48"/>
      <c r="C369" s="48"/>
      <c r="D369" s="48"/>
      <c r="E369" s="48"/>
      <c r="F369" s="48"/>
      <c r="I369" s="5"/>
    </row>
    <row r="370" spans="2:9" x14ac:dyDescent="0.2">
      <c r="B370" s="48"/>
      <c r="C370" s="48"/>
      <c r="D370" s="48"/>
      <c r="E370" s="48"/>
      <c r="F370" s="48"/>
      <c r="I370" s="5"/>
    </row>
    <row r="371" spans="2:9" x14ac:dyDescent="0.2">
      <c r="B371" s="48"/>
      <c r="C371" s="48"/>
      <c r="D371" s="48"/>
      <c r="E371" s="48"/>
      <c r="F371" s="48"/>
      <c r="I371" s="5"/>
    </row>
    <row r="372" spans="2:9" x14ac:dyDescent="0.2">
      <c r="B372" s="48"/>
      <c r="C372" s="48"/>
      <c r="D372" s="48"/>
      <c r="E372" s="48"/>
      <c r="F372" s="48"/>
      <c r="I372" s="5"/>
    </row>
    <row r="373" spans="2:9" x14ac:dyDescent="0.2">
      <c r="B373" s="48"/>
      <c r="C373" s="48"/>
      <c r="D373" s="48"/>
      <c r="E373" s="48"/>
      <c r="F373" s="48"/>
      <c r="I373" s="5"/>
    </row>
    <row r="374" spans="2:9" x14ac:dyDescent="0.2">
      <c r="B374" s="48"/>
      <c r="C374" s="48"/>
      <c r="D374" s="48"/>
      <c r="E374" s="48"/>
      <c r="F374" s="48"/>
      <c r="I374" s="5"/>
    </row>
    <row r="375" spans="2:9" x14ac:dyDescent="0.2">
      <c r="B375" s="48"/>
      <c r="C375" s="48"/>
      <c r="D375" s="48"/>
      <c r="E375" s="48"/>
      <c r="F375" s="48"/>
      <c r="I375" s="5"/>
    </row>
    <row r="376" spans="2:9" x14ac:dyDescent="0.2">
      <c r="B376" s="48"/>
      <c r="C376" s="48"/>
      <c r="D376" s="48"/>
      <c r="E376" s="48"/>
      <c r="F376" s="48"/>
      <c r="I376" s="5"/>
    </row>
    <row r="377" spans="2:9" x14ac:dyDescent="0.2">
      <c r="B377" s="48"/>
      <c r="C377" s="48"/>
      <c r="D377" s="48"/>
      <c r="E377" s="48"/>
      <c r="F377" s="48"/>
      <c r="I377" s="5"/>
    </row>
    <row r="378" spans="2:9" x14ac:dyDescent="0.2">
      <c r="B378" s="48"/>
      <c r="C378" s="48"/>
      <c r="D378" s="48"/>
      <c r="E378" s="48"/>
      <c r="F378" s="48"/>
      <c r="I378" s="5"/>
    </row>
    <row r="379" spans="2:9" x14ac:dyDescent="0.2">
      <c r="B379" s="48"/>
      <c r="C379" s="48"/>
      <c r="D379" s="48"/>
      <c r="E379" s="48"/>
      <c r="F379" s="48"/>
      <c r="I379" s="5"/>
    </row>
    <row r="380" spans="2:9" x14ac:dyDescent="0.2">
      <c r="B380" s="48"/>
      <c r="C380" s="48"/>
      <c r="D380" s="48"/>
      <c r="E380" s="48"/>
      <c r="F380" s="48"/>
      <c r="I380" s="5"/>
    </row>
    <row r="381" spans="2:9" x14ac:dyDescent="0.2">
      <c r="B381" s="48"/>
      <c r="C381" s="48"/>
      <c r="D381" s="48"/>
      <c r="E381" s="48"/>
      <c r="F381" s="48"/>
      <c r="I381" s="5"/>
    </row>
    <row r="382" spans="2:9" x14ac:dyDescent="0.2">
      <c r="B382" s="48"/>
      <c r="C382" s="48"/>
      <c r="D382" s="48"/>
      <c r="E382" s="48"/>
      <c r="F382" s="48"/>
      <c r="I382" s="5"/>
    </row>
    <row r="383" spans="2:9" x14ac:dyDescent="0.2">
      <c r="B383" s="48"/>
      <c r="C383" s="48"/>
      <c r="D383" s="48"/>
      <c r="E383" s="48"/>
      <c r="F383" s="48"/>
      <c r="I383" s="5"/>
    </row>
    <row r="384" spans="2:9" x14ac:dyDescent="0.2">
      <c r="B384" s="48"/>
      <c r="C384" s="48"/>
      <c r="D384" s="48"/>
      <c r="E384" s="48"/>
      <c r="F384" s="48"/>
      <c r="I384" s="5"/>
    </row>
    <row r="385" spans="2:9" x14ac:dyDescent="0.2">
      <c r="B385" s="48"/>
      <c r="C385" s="48"/>
      <c r="D385" s="48"/>
      <c r="E385" s="48"/>
      <c r="F385" s="48"/>
      <c r="I385" s="5"/>
    </row>
    <row r="386" spans="2:9" x14ac:dyDescent="0.2">
      <c r="B386" s="48"/>
      <c r="C386" s="48"/>
      <c r="D386" s="48"/>
      <c r="E386" s="48"/>
      <c r="F386" s="48"/>
    </row>
    <row r="387" spans="2:9" x14ac:dyDescent="0.2">
      <c r="B387" s="48"/>
      <c r="C387" s="48"/>
      <c r="D387" s="48"/>
      <c r="E387" s="48"/>
      <c r="F387" s="48"/>
    </row>
    <row r="388" spans="2:9" x14ac:dyDescent="0.2">
      <c r="B388" s="48"/>
      <c r="C388" s="48"/>
      <c r="D388" s="48"/>
      <c r="E388" s="48"/>
      <c r="F388" s="48"/>
    </row>
    <row r="389" spans="2:9" x14ac:dyDescent="0.2">
      <c r="B389" s="48"/>
      <c r="C389" s="48"/>
      <c r="D389" s="48"/>
      <c r="E389" s="48"/>
      <c r="F389" s="48"/>
    </row>
    <row r="390" spans="2:9" x14ac:dyDescent="0.2">
      <c r="B390" s="48"/>
      <c r="C390" s="48"/>
      <c r="D390" s="48"/>
      <c r="E390" s="48"/>
      <c r="F390" s="48"/>
    </row>
    <row r="391" spans="2:9" x14ac:dyDescent="0.2">
      <c r="B391" s="48"/>
      <c r="C391" s="48"/>
      <c r="D391" s="48"/>
      <c r="E391" s="48"/>
      <c r="F391" s="48"/>
    </row>
    <row r="392" spans="2:9" x14ac:dyDescent="0.2">
      <c r="B392" s="48"/>
      <c r="C392" s="48"/>
      <c r="D392" s="48"/>
      <c r="E392" s="48"/>
      <c r="F392" s="48"/>
    </row>
    <row r="393" spans="2:9" x14ac:dyDescent="0.2">
      <c r="B393" s="48"/>
      <c r="C393" s="48"/>
      <c r="D393" s="48"/>
      <c r="E393" s="48"/>
      <c r="F393" s="48"/>
    </row>
    <row r="394" spans="2:9" x14ac:dyDescent="0.2">
      <c r="B394" s="48"/>
      <c r="C394" s="48"/>
      <c r="D394" s="48"/>
      <c r="E394" s="48"/>
      <c r="F394" s="48"/>
    </row>
    <row r="395" spans="2:9" x14ac:dyDescent="0.2">
      <c r="B395" s="48"/>
      <c r="C395" s="48"/>
      <c r="D395" s="48"/>
      <c r="E395" s="48"/>
      <c r="F395" s="48"/>
    </row>
    <row r="396" spans="2:9" x14ac:dyDescent="0.2">
      <c r="B396" s="48"/>
      <c r="C396" s="48"/>
      <c r="D396" s="48"/>
      <c r="E396" s="48"/>
      <c r="F396" s="48"/>
    </row>
    <row r="397" spans="2:9" x14ac:dyDescent="0.2">
      <c r="B397" s="48"/>
      <c r="C397" s="48"/>
      <c r="D397" s="48"/>
      <c r="E397" s="48"/>
      <c r="F397" s="48"/>
    </row>
    <row r="398" spans="2:9" x14ac:dyDescent="0.2">
      <c r="B398" s="48"/>
      <c r="C398" s="48"/>
      <c r="D398" s="48"/>
      <c r="E398" s="48"/>
      <c r="F398" s="48"/>
    </row>
    <row r="399" spans="2:9" x14ac:dyDescent="0.2">
      <c r="B399" s="48"/>
      <c r="C399" s="48"/>
      <c r="D399" s="48"/>
      <c r="E399" s="48"/>
      <c r="F399" s="48"/>
    </row>
    <row r="400" spans="2:9" x14ac:dyDescent="0.2">
      <c r="B400" s="48"/>
      <c r="C400" s="48"/>
      <c r="D400" s="48"/>
      <c r="E400" s="48"/>
      <c r="F400" s="48"/>
    </row>
    <row r="401" spans="2:6" x14ac:dyDescent="0.2">
      <c r="B401" s="48"/>
      <c r="C401" s="48"/>
      <c r="D401" s="48"/>
      <c r="E401" s="48"/>
      <c r="F401" s="48"/>
    </row>
    <row r="402" spans="2:6" x14ac:dyDescent="0.2">
      <c r="B402" s="48"/>
      <c r="C402" s="48"/>
      <c r="D402" s="48"/>
      <c r="E402" s="48"/>
      <c r="F402" s="48"/>
    </row>
    <row r="403" spans="2:6" x14ac:dyDescent="0.2">
      <c r="B403" s="48"/>
      <c r="C403" s="48"/>
      <c r="D403" s="48"/>
      <c r="E403" s="48"/>
      <c r="F403" s="48"/>
    </row>
    <row r="404" spans="2:6" x14ac:dyDescent="0.2">
      <c r="B404" s="48"/>
      <c r="C404" s="48"/>
      <c r="D404" s="48"/>
      <c r="E404" s="48"/>
      <c r="F404" s="48"/>
    </row>
    <row r="405" spans="2:6" x14ac:dyDescent="0.2">
      <c r="B405" s="48"/>
      <c r="C405" s="48"/>
      <c r="D405" s="48"/>
      <c r="E405" s="48"/>
      <c r="F405" s="48"/>
    </row>
    <row r="406" spans="2:6" x14ac:dyDescent="0.2">
      <c r="B406" s="48"/>
      <c r="C406" s="48"/>
      <c r="D406" s="48"/>
      <c r="E406" s="48"/>
      <c r="F406" s="48"/>
    </row>
    <row r="407" spans="2:6" x14ac:dyDescent="0.2">
      <c r="B407" s="48"/>
      <c r="C407" s="48"/>
      <c r="D407" s="48"/>
      <c r="E407" s="48"/>
      <c r="F407" s="48"/>
    </row>
    <row r="408" spans="2:6" x14ac:dyDescent="0.2">
      <c r="B408" s="48"/>
      <c r="C408" s="48"/>
      <c r="D408" s="48"/>
      <c r="E408" s="48"/>
      <c r="F408" s="48"/>
    </row>
    <row r="409" spans="2:6" x14ac:dyDescent="0.2">
      <c r="B409" s="48"/>
      <c r="C409" s="48"/>
      <c r="D409" s="48"/>
      <c r="E409" s="48"/>
      <c r="F409" s="48"/>
    </row>
    <row r="410" spans="2:6" x14ac:dyDescent="0.2">
      <c r="B410" s="48"/>
      <c r="C410" s="48"/>
      <c r="D410" s="48"/>
      <c r="E410" s="48"/>
      <c r="F410" s="48"/>
    </row>
    <row r="411" spans="2:6" x14ac:dyDescent="0.2">
      <c r="B411" s="48"/>
      <c r="C411" s="48"/>
      <c r="D411" s="48"/>
      <c r="E411" s="48"/>
      <c r="F411" s="48"/>
    </row>
    <row r="412" spans="2:6" x14ac:dyDescent="0.2">
      <c r="B412" s="48"/>
      <c r="C412" s="48"/>
      <c r="D412" s="48"/>
      <c r="E412" s="48"/>
      <c r="F412" s="48"/>
    </row>
    <row r="413" spans="2:6" x14ac:dyDescent="0.2">
      <c r="B413" s="48"/>
      <c r="C413" s="48"/>
      <c r="D413" s="48"/>
      <c r="E413" s="48"/>
      <c r="F413" s="48"/>
    </row>
    <row r="414" spans="2:6" x14ac:dyDescent="0.2">
      <c r="B414" s="48"/>
      <c r="C414" s="48"/>
      <c r="D414" s="48"/>
      <c r="E414" s="48"/>
      <c r="F414" s="48"/>
    </row>
    <row r="415" spans="2:6" x14ac:dyDescent="0.2">
      <c r="B415" s="48"/>
      <c r="C415" s="48"/>
      <c r="D415" s="48"/>
      <c r="E415" s="48"/>
      <c r="F415" s="48"/>
    </row>
    <row r="416" spans="2:6" x14ac:dyDescent="0.2">
      <c r="B416" s="48"/>
      <c r="C416" s="48"/>
      <c r="D416" s="48"/>
      <c r="E416" s="48"/>
      <c r="F416" s="48"/>
    </row>
    <row r="417" spans="2:6" x14ac:dyDescent="0.2">
      <c r="B417" s="48"/>
      <c r="C417" s="48"/>
      <c r="D417" s="48"/>
      <c r="E417" s="48"/>
      <c r="F417" s="48"/>
    </row>
    <row r="418" spans="2:6" x14ac:dyDescent="0.2">
      <c r="B418" s="48"/>
      <c r="C418" s="48"/>
      <c r="D418" s="48"/>
      <c r="E418" s="48"/>
      <c r="F418" s="48"/>
    </row>
    <row r="419" spans="2:6" x14ac:dyDescent="0.2">
      <c r="B419" s="48"/>
      <c r="C419" s="48"/>
      <c r="D419" s="48"/>
      <c r="E419" s="48"/>
      <c r="F419" s="48"/>
    </row>
    <row r="420" spans="2:6" x14ac:dyDescent="0.2">
      <c r="B420" s="48"/>
      <c r="C420" s="48"/>
      <c r="D420" s="48"/>
      <c r="E420" s="48"/>
      <c r="F420" s="48"/>
    </row>
    <row r="421" spans="2:6" x14ac:dyDescent="0.2">
      <c r="B421" s="48"/>
      <c r="C421" s="48"/>
      <c r="D421" s="48"/>
      <c r="E421" s="48"/>
      <c r="F421" s="48"/>
    </row>
    <row r="422" spans="2:6" x14ac:dyDescent="0.2">
      <c r="B422" s="48"/>
      <c r="C422" s="48"/>
      <c r="D422" s="48"/>
      <c r="E422" s="48"/>
      <c r="F422" s="48"/>
    </row>
    <row r="423" spans="2:6" x14ac:dyDescent="0.2">
      <c r="B423" s="48"/>
      <c r="C423" s="48"/>
      <c r="D423" s="48"/>
      <c r="E423" s="48"/>
      <c r="F423" s="48"/>
    </row>
    <row r="424" spans="2:6" x14ac:dyDescent="0.2">
      <c r="B424" s="48"/>
      <c r="C424" s="48"/>
      <c r="D424" s="48"/>
      <c r="E424" s="48"/>
      <c r="F424" s="48"/>
    </row>
    <row r="425" spans="2:6" x14ac:dyDescent="0.2">
      <c r="B425" s="48"/>
      <c r="C425" s="48"/>
      <c r="D425" s="48"/>
      <c r="E425" s="48"/>
      <c r="F425" s="48"/>
    </row>
    <row r="426" spans="2:6" x14ac:dyDescent="0.2">
      <c r="B426" s="48"/>
      <c r="C426" s="48"/>
      <c r="D426" s="48"/>
      <c r="E426" s="48"/>
      <c r="F426" s="48"/>
    </row>
    <row r="427" spans="2:6" x14ac:dyDescent="0.2">
      <c r="B427" s="48"/>
      <c r="C427" s="48"/>
      <c r="D427" s="48"/>
      <c r="E427" s="48"/>
      <c r="F427" s="48"/>
    </row>
    <row r="428" spans="2:6" x14ac:dyDescent="0.2">
      <c r="B428" s="48"/>
      <c r="C428" s="48"/>
      <c r="D428" s="48"/>
      <c r="E428" s="48"/>
      <c r="F428" s="48"/>
    </row>
    <row r="429" spans="2:6" x14ac:dyDescent="0.2">
      <c r="B429" s="48"/>
      <c r="C429" s="48"/>
      <c r="D429" s="48"/>
      <c r="E429" s="48"/>
      <c r="F429" s="48"/>
    </row>
    <row r="430" spans="2:6" x14ac:dyDescent="0.2">
      <c r="B430" s="48"/>
      <c r="C430" s="48"/>
      <c r="D430" s="48"/>
      <c r="E430" s="48"/>
      <c r="F430" s="48"/>
    </row>
    <row r="431" spans="2:6" x14ac:dyDescent="0.2">
      <c r="B431" s="48"/>
      <c r="C431" s="48"/>
      <c r="D431" s="48"/>
      <c r="E431" s="48"/>
      <c r="F431" s="48"/>
    </row>
    <row r="432" spans="2:6" x14ac:dyDescent="0.2">
      <c r="B432" s="48"/>
      <c r="C432" s="48"/>
      <c r="D432" s="48"/>
      <c r="E432" s="48"/>
      <c r="F432" s="48"/>
    </row>
    <row r="433" spans="2:6" x14ac:dyDescent="0.2">
      <c r="B433" s="48"/>
      <c r="C433" s="48"/>
      <c r="D433" s="48"/>
      <c r="E433" s="48"/>
      <c r="F433" s="48"/>
    </row>
    <row r="434" spans="2:6" x14ac:dyDescent="0.2">
      <c r="B434" s="48"/>
      <c r="C434" s="48"/>
      <c r="D434" s="48"/>
      <c r="E434" s="48"/>
      <c r="F434" s="48"/>
    </row>
    <row r="435" spans="2:6" x14ac:dyDescent="0.2">
      <c r="B435" s="48"/>
      <c r="C435" s="48"/>
      <c r="D435" s="48"/>
      <c r="E435" s="48"/>
      <c r="F435" s="48"/>
    </row>
    <row r="436" spans="2:6" x14ac:dyDescent="0.2">
      <c r="B436" s="48"/>
      <c r="C436" s="48"/>
      <c r="D436" s="48"/>
      <c r="E436" s="48"/>
      <c r="F436" s="48"/>
    </row>
    <row r="437" spans="2:6" x14ac:dyDescent="0.2">
      <c r="B437" s="48"/>
      <c r="C437" s="48"/>
      <c r="D437" s="48"/>
      <c r="E437" s="48"/>
      <c r="F437" s="48"/>
    </row>
    <row r="438" spans="2:6" x14ac:dyDescent="0.2">
      <c r="B438" s="48"/>
      <c r="C438" s="48"/>
      <c r="D438" s="48"/>
      <c r="E438" s="48"/>
      <c r="F438" s="48"/>
    </row>
    <row r="439" spans="2:6" x14ac:dyDescent="0.2">
      <c r="B439" s="48"/>
      <c r="C439" s="48"/>
      <c r="D439" s="48"/>
      <c r="E439" s="48"/>
      <c r="F439" s="48"/>
    </row>
    <row r="440" spans="2:6" x14ac:dyDescent="0.2">
      <c r="B440" s="48"/>
      <c r="C440" s="48"/>
      <c r="D440" s="48"/>
      <c r="E440" s="48"/>
      <c r="F440" s="48"/>
    </row>
    <row r="441" spans="2:6" x14ac:dyDescent="0.2">
      <c r="B441" s="48"/>
      <c r="C441" s="48"/>
      <c r="D441" s="48"/>
      <c r="E441" s="48"/>
      <c r="F441" s="48"/>
    </row>
    <row r="442" spans="2:6" x14ac:dyDescent="0.2">
      <c r="B442" s="48"/>
      <c r="C442" s="48"/>
      <c r="D442" s="48"/>
      <c r="E442" s="48"/>
      <c r="F442" s="48"/>
    </row>
  </sheetData>
  <mergeCells count="1">
    <mergeCell ref="D1:D2"/>
  </mergeCells>
  <phoneticPr fontId="4"/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/>
  <dimension ref="A1:BL442"/>
  <sheetViews>
    <sheetView workbookViewId="0">
      <pane xSplit="3" ySplit="3" topLeftCell="D4" activePane="bottomRight" state="frozen"/>
      <selection pane="topRight" activeCell="E1" sqref="E1"/>
      <selection pane="bottomLeft" activeCell="A4" sqref="A4"/>
      <selection pane="bottomRight"/>
    </sheetView>
  </sheetViews>
  <sheetFormatPr defaultColWidth="9" defaultRowHeight="11" x14ac:dyDescent="0.2"/>
  <cols>
    <col min="1" max="1" width="6.453125" style="7" customWidth="1"/>
    <col min="2" max="2" width="14.36328125" style="7" customWidth="1"/>
    <col min="3" max="3" width="13.453125" style="7" customWidth="1"/>
    <col min="4" max="4" width="11.6328125" style="42" customWidth="1"/>
    <col min="5" max="8" width="9" style="37"/>
    <col min="9" max="16384" width="9" style="48"/>
  </cols>
  <sheetData>
    <row r="1" spans="1:64" s="3" customFormat="1" x14ac:dyDescent="0.2">
      <c r="A1" s="1" t="s">
        <v>269</v>
      </c>
      <c r="B1" s="1" t="s">
        <v>1</v>
      </c>
      <c r="C1" s="2" t="s">
        <v>2</v>
      </c>
      <c r="D1" s="164" t="s">
        <v>328</v>
      </c>
      <c r="E1" s="9" t="s">
        <v>329</v>
      </c>
      <c r="F1" s="10"/>
      <c r="G1" s="10"/>
      <c r="H1" s="11"/>
      <c r="I1" s="9" t="s">
        <v>33</v>
      </c>
      <c r="J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9" t="s">
        <v>34</v>
      </c>
      <c r="AA1" s="10"/>
      <c r="AB1" s="11"/>
      <c r="AC1" s="12" t="s">
        <v>35</v>
      </c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  <c r="AR1" s="14"/>
      <c r="AS1" s="12" t="s">
        <v>36</v>
      </c>
      <c r="AT1" s="13"/>
      <c r="AU1" s="13"/>
      <c r="AV1" s="13"/>
      <c r="AW1" s="13"/>
      <c r="AX1" s="13"/>
      <c r="AY1" s="13"/>
      <c r="AZ1" s="13"/>
      <c r="BA1" s="13"/>
      <c r="BB1" s="12"/>
      <c r="BC1" s="13"/>
      <c r="BD1" s="13"/>
      <c r="BE1" s="13"/>
      <c r="BF1" s="13"/>
      <c r="BG1" s="12" t="s">
        <v>37</v>
      </c>
      <c r="BH1" s="13"/>
      <c r="BI1" s="13"/>
      <c r="BJ1" s="13"/>
      <c r="BK1" s="13"/>
      <c r="BL1" s="14"/>
    </row>
    <row r="2" spans="1:64" s="5" customFormat="1" x14ac:dyDescent="0.2">
      <c r="B2" s="4"/>
      <c r="C2" s="4"/>
      <c r="D2" s="189"/>
      <c r="E2" s="12" t="s">
        <v>330</v>
      </c>
      <c r="F2" s="13"/>
      <c r="G2" s="13"/>
      <c r="H2" s="14"/>
      <c r="I2" s="12" t="s">
        <v>38</v>
      </c>
      <c r="J2" s="14"/>
      <c r="O2" s="12" t="s">
        <v>39</v>
      </c>
      <c r="P2" s="13"/>
      <c r="Q2" s="15"/>
      <c r="R2" s="15"/>
      <c r="S2" s="15"/>
      <c r="T2" s="15"/>
      <c r="U2" s="12" t="s">
        <v>40</v>
      </c>
      <c r="V2" s="14"/>
      <c r="W2" s="12" t="s">
        <v>32</v>
      </c>
      <c r="X2" s="14"/>
      <c r="Y2" s="13"/>
      <c r="Z2" s="16"/>
      <c r="AA2" s="15"/>
      <c r="AB2" s="17"/>
      <c r="AC2" s="12" t="s">
        <v>41</v>
      </c>
      <c r="AD2" s="13"/>
      <c r="AE2" s="14"/>
      <c r="AF2" s="13"/>
      <c r="AG2" s="12" t="s">
        <v>42</v>
      </c>
      <c r="AH2" s="13"/>
      <c r="AI2" s="14"/>
      <c r="AJ2" s="12" t="s">
        <v>43</v>
      </c>
      <c r="AK2" s="13"/>
      <c r="AL2" s="14"/>
      <c r="AM2" s="12" t="s">
        <v>32</v>
      </c>
      <c r="AN2" s="13"/>
      <c r="AO2" s="14"/>
      <c r="AP2" s="12" t="s">
        <v>44</v>
      </c>
      <c r="AQ2" s="13"/>
      <c r="AR2" s="13"/>
      <c r="AS2" s="12" t="s">
        <v>45</v>
      </c>
      <c r="AT2" s="13"/>
      <c r="AU2" s="13"/>
      <c r="AV2" s="13"/>
      <c r="AW2" s="13"/>
      <c r="AX2" s="13"/>
      <c r="AY2" s="13"/>
      <c r="AZ2" s="13"/>
      <c r="BA2" s="13"/>
      <c r="BB2" s="12" t="s">
        <v>46</v>
      </c>
      <c r="BC2" s="13"/>
      <c r="BD2" s="13"/>
      <c r="BE2" s="13"/>
      <c r="BF2" s="13"/>
      <c r="BG2" s="12" t="s">
        <v>47</v>
      </c>
      <c r="BH2" s="12" t="s">
        <v>48</v>
      </c>
      <c r="BI2" s="12" t="s">
        <v>49</v>
      </c>
      <c r="BJ2" s="14"/>
      <c r="BK2" s="12" t="s">
        <v>50</v>
      </c>
      <c r="BL2" s="14"/>
    </row>
    <row r="3" spans="1:64" s="7" customFormat="1" ht="44" x14ac:dyDescent="0.2">
      <c r="B3" s="32"/>
      <c r="C3" s="33"/>
      <c r="D3" s="40" t="s">
        <v>51</v>
      </c>
      <c r="E3" s="18" t="s">
        <v>56</v>
      </c>
      <c r="F3" s="18" t="s">
        <v>57</v>
      </c>
      <c r="G3" s="18" t="s">
        <v>58</v>
      </c>
      <c r="H3" s="18" t="s">
        <v>59</v>
      </c>
      <c r="I3" s="39" t="s">
        <v>60</v>
      </c>
      <c r="J3" s="43" t="s">
        <v>61</v>
      </c>
      <c r="K3" s="44" t="s">
        <v>52</v>
      </c>
      <c r="L3" s="44" t="s">
        <v>53</v>
      </c>
      <c r="M3" s="44" t="s">
        <v>54</v>
      </c>
      <c r="N3" s="44" t="s">
        <v>55</v>
      </c>
      <c r="O3" s="19" t="s">
        <v>66</v>
      </c>
      <c r="P3" s="19" t="s">
        <v>67</v>
      </c>
      <c r="Q3" s="45" t="s">
        <v>62</v>
      </c>
      <c r="R3" s="46" t="s">
        <v>63</v>
      </c>
      <c r="S3" s="46" t="s">
        <v>64</v>
      </c>
      <c r="T3" s="47" t="s">
        <v>65</v>
      </c>
      <c r="U3" s="20" t="s">
        <v>68</v>
      </c>
      <c r="V3" s="20" t="s">
        <v>69</v>
      </c>
      <c r="W3" s="21" t="s">
        <v>70</v>
      </c>
      <c r="X3" s="21" t="s">
        <v>72</v>
      </c>
      <c r="Y3" s="21" t="s">
        <v>71</v>
      </c>
      <c r="Z3" s="22" t="s">
        <v>73</v>
      </c>
      <c r="AA3" s="22" t="s">
        <v>74</v>
      </c>
      <c r="AB3" s="23" t="s">
        <v>75</v>
      </c>
      <c r="AC3" s="24" t="s">
        <v>76</v>
      </c>
      <c r="AD3" s="25" t="s">
        <v>78</v>
      </c>
      <c r="AE3" s="25" t="s">
        <v>79</v>
      </c>
      <c r="AF3" s="25" t="s">
        <v>77</v>
      </c>
      <c r="AG3" s="49" t="s">
        <v>80</v>
      </c>
      <c r="AH3" s="26" t="s">
        <v>81</v>
      </c>
      <c r="AI3" s="26" t="s">
        <v>82</v>
      </c>
      <c r="AJ3" s="27" t="s">
        <v>83</v>
      </c>
      <c r="AK3" s="27" t="s">
        <v>84</v>
      </c>
      <c r="AL3" s="27" t="s">
        <v>85</v>
      </c>
      <c r="AM3" s="28" t="s">
        <v>86</v>
      </c>
      <c r="AN3" s="28" t="s">
        <v>87</v>
      </c>
      <c r="AO3" s="28" t="s">
        <v>88</v>
      </c>
      <c r="AP3" s="27" t="s">
        <v>89</v>
      </c>
      <c r="AQ3" s="27" t="s">
        <v>90</v>
      </c>
      <c r="AR3" s="50" t="s">
        <v>44</v>
      </c>
      <c r="AS3" s="29" t="s">
        <v>91</v>
      </c>
      <c r="AT3" s="29" t="s">
        <v>92</v>
      </c>
      <c r="AU3" s="29" t="s">
        <v>93</v>
      </c>
      <c r="AV3" s="29" t="s">
        <v>94</v>
      </c>
      <c r="AW3" s="29" t="s">
        <v>95</v>
      </c>
      <c r="AX3" s="29" t="s">
        <v>96</v>
      </c>
      <c r="AY3" s="29" t="s">
        <v>97</v>
      </c>
      <c r="AZ3" s="29" t="s">
        <v>98</v>
      </c>
      <c r="BA3" s="29" t="s">
        <v>99</v>
      </c>
      <c r="BB3" s="51" t="s">
        <v>100</v>
      </c>
      <c r="BC3" s="30" t="s">
        <v>101</v>
      </c>
      <c r="BD3" s="30" t="s">
        <v>102</v>
      </c>
      <c r="BE3" s="30" t="s">
        <v>98</v>
      </c>
      <c r="BF3" s="30" t="s">
        <v>99</v>
      </c>
      <c r="BG3" s="31" t="s">
        <v>91</v>
      </c>
      <c r="BH3" s="31" t="s">
        <v>91</v>
      </c>
      <c r="BI3" s="27" t="s">
        <v>103</v>
      </c>
      <c r="BJ3" s="27" t="s">
        <v>104</v>
      </c>
      <c r="BK3" s="27" t="s">
        <v>103</v>
      </c>
      <c r="BL3" s="27" t="s">
        <v>104</v>
      </c>
    </row>
    <row r="4" spans="1:64" s="37" customFormat="1" x14ac:dyDescent="0.2">
      <c r="A4" s="6">
        <v>1</v>
      </c>
      <c r="B4" s="34" t="s">
        <v>106</v>
      </c>
      <c r="C4" s="34" t="s">
        <v>105</v>
      </c>
      <c r="D4" s="41">
        <v>4.8685656550000003</v>
      </c>
      <c r="E4" s="36">
        <v>191</v>
      </c>
      <c r="F4" s="36">
        <v>0</v>
      </c>
      <c r="G4" s="36">
        <v>11</v>
      </c>
      <c r="H4" s="36">
        <v>180</v>
      </c>
      <c r="I4" s="36">
        <v>0</v>
      </c>
      <c r="J4" s="36">
        <v>0</v>
      </c>
      <c r="K4" s="36">
        <v>0</v>
      </c>
      <c r="L4" s="36">
        <v>0</v>
      </c>
      <c r="M4" s="36">
        <v>0</v>
      </c>
      <c r="N4" s="36">
        <v>0</v>
      </c>
      <c r="O4" s="36">
        <v>0</v>
      </c>
      <c r="P4" s="36">
        <v>0</v>
      </c>
      <c r="Q4" s="36">
        <v>0</v>
      </c>
      <c r="R4" s="36">
        <v>0</v>
      </c>
      <c r="S4" s="36">
        <v>0</v>
      </c>
      <c r="T4" s="36">
        <v>0</v>
      </c>
      <c r="U4" s="36">
        <v>0.18900000000000003</v>
      </c>
      <c r="V4" s="36">
        <v>0.4536</v>
      </c>
      <c r="W4" s="36">
        <v>0.18900000000000003</v>
      </c>
      <c r="X4" s="36">
        <v>0.4536</v>
      </c>
      <c r="Y4" s="36">
        <v>0.64260000000000006</v>
      </c>
      <c r="Z4" s="36">
        <v>0</v>
      </c>
      <c r="AA4" s="36">
        <v>0</v>
      </c>
      <c r="AB4" s="36">
        <v>0</v>
      </c>
      <c r="AC4" s="36">
        <v>0</v>
      </c>
      <c r="AD4" s="36">
        <v>0</v>
      </c>
      <c r="AE4" s="36">
        <v>0</v>
      </c>
      <c r="AF4" s="36">
        <v>0</v>
      </c>
      <c r="AG4" s="36">
        <v>1.1361694621197443E-2</v>
      </c>
      <c r="AH4" s="36">
        <v>1.9327940275140482E-2</v>
      </c>
      <c r="AI4" s="36">
        <v>6.1901646556868833E-2</v>
      </c>
      <c r="AJ4" s="36">
        <v>0</v>
      </c>
      <c r="AK4" s="36">
        <v>0</v>
      </c>
      <c r="AL4" s="36">
        <v>0</v>
      </c>
      <c r="AM4" s="36">
        <v>1.1361694621197443E-2</v>
      </c>
      <c r="AN4" s="36">
        <v>1.9327940275140482E-2</v>
      </c>
      <c r="AO4" s="36">
        <v>6.1901646556868833E-2</v>
      </c>
      <c r="AP4" s="36">
        <v>0.71942064800000005</v>
      </c>
      <c r="AQ4" s="36">
        <v>0.38738034900000001</v>
      </c>
      <c r="AR4" s="36">
        <v>1.1068009970000001</v>
      </c>
      <c r="AS4" s="36">
        <v>0</v>
      </c>
      <c r="AT4" s="36">
        <v>0</v>
      </c>
      <c r="AU4" s="36">
        <v>0</v>
      </c>
      <c r="AV4" s="36">
        <v>0</v>
      </c>
      <c r="AW4" s="36">
        <v>0</v>
      </c>
      <c r="AX4" s="36">
        <v>0</v>
      </c>
      <c r="AY4" s="36">
        <v>0</v>
      </c>
      <c r="AZ4" s="36">
        <v>0</v>
      </c>
      <c r="BA4" s="36">
        <v>0</v>
      </c>
      <c r="BB4" s="36">
        <v>0.10259333700000001</v>
      </c>
      <c r="BC4" s="36">
        <v>3.444827708</v>
      </c>
      <c r="BD4" s="36">
        <v>6.6525021659999997</v>
      </c>
      <c r="BE4" s="36">
        <v>6.0826079999999998E-3</v>
      </c>
      <c r="BF4" s="36">
        <v>1.2165217000000001E-2</v>
      </c>
      <c r="BG4" s="36">
        <v>0.514020649</v>
      </c>
      <c r="BH4" s="36">
        <v>1.4078417889999999</v>
      </c>
      <c r="BI4" s="36">
        <v>0</v>
      </c>
      <c r="BJ4" s="36">
        <v>0</v>
      </c>
      <c r="BK4" s="36">
        <v>0</v>
      </c>
      <c r="BL4" s="36">
        <v>0</v>
      </c>
    </row>
    <row r="5" spans="1:64" s="37" customFormat="1" x14ac:dyDescent="0.2">
      <c r="A5" s="35">
        <v>2</v>
      </c>
      <c r="B5" s="34" t="s">
        <v>106</v>
      </c>
      <c r="C5" s="34" t="s">
        <v>107</v>
      </c>
      <c r="D5" s="41">
        <v>5.6068883610000002</v>
      </c>
      <c r="E5" s="36">
        <v>19</v>
      </c>
      <c r="F5" s="36">
        <v>1</v>
      </c>
      <c r="G5" s="36">
        <v>8</v>
      </c>
      <c r="H5" s="36">
        <v>10</v>
      </c>
      <c r="I5" s="36">
        <v>1.2013357032085898</v>
      </c>
      <c r="J5" s="36">
        <v>39.060109757339411</v>
      </c>
      <c r="K5" s="36">
        <v>6.713720324857797E-2</v>
      </c>
      <c r="L5" s="36">
        <v>1.1341984999600119</v>
      </c>
      <c r="M5" s="36">
        <v>4.1628789605705228</v>
      </c>
      <c r="N5" s="36">
        <v>36.09856649997748</v>
      </c>
      <c r="O5" s="36">
        <v>0.85522729100000006</v>
      </c>
      <c r="P5" s="36">
        <v>1.515050601</v>
      </c>
      <c r="Q5" s="36">
        <v>0.78674432000000005</v>
      </c>
      <c r="R5" s="36">
        <v>6.8482971000000004E-2</v>
      </c>
      <c r="S5" s="36">
        <v>1.425724988</v>
      </c>
      <c r="T5" s="36">
        <v>8.9325612999999998E-2</v>
      </c>
      <c r="U5" s="36">
        <v>0.1429</v>
      </c>
      <c r="V5" s="36">
        <v>0.34059999999999996</v>
      </c>
      <c r="W5" s="36">
        <v>2.1994629942085897</v>
      </c>
      <c r="X5" s="36">
        <v>40.915760358339412</v>
      </c>
      <c r="Y5" s="36">
        <v>43.115223352548</v>
      </c>
      <c r="Z5" s="36">
        <v>8.1487620833031113E-3</v>
      </c>
      <c r="AA5" s="36">
        <v>2.907246853626731E-3</v>
      </c>
      <c r="AB5" s="36">
        <v>2.9072475000000006E-3</v>
      </c>
      <c r="AC5" s="36">
        <v>6.7456618037172985E-4</v>
      </c>
      <c r="AD5" s="36">
        <v>0.45847806953380282</v>
      </c>
      <c r="AE5" s="36">
        <v>4.1263026258042235</v>
      </c>
      <c r="AF5" s="36">
        <v>4.5847806953380283</v>
      </c>
      <c r="AG5" s="36">
        <v>1.084254838025076E-2</v>
      </c>
      <c r="AH5" s="36">
        <v>1.8444794945713938E-2</v>
      </c>
      <c r="AI5" s="36">
        <v>5.9073194623435174E-2</v>
      </c>
      <c r="AJ5" s="36">
        <v>1.2113127911105781E-4</v>
      </c>
      <c r="AK5" s="36">
        <v>1.4638018307695298E-4</v>
      </c>
      <c r="AL5" s="36">
        <v>3.6610875018986354E-4</v>
      </c>
      <c r="AM5" s="36">
        <v>1.1638245839733547E-2</v>
      </c>
      <c r="AN5" s="36">
        <v>0.47706924466259371</v>
      </c>
      <c r="AO5" s="36">
        <v>4.1857419291778486</v>
      </c>
      <c r="AP5" s="36">
        <v>1207.296940211</v>
      </c>
      <c r="AQ5" s="36">
        <v>650.08296780600006</v>
      </c>
      <c r="AR5" s="36">
        <v>1857.3799080170002</v>
      </c>
      <c r="AS5" s="36">
        <v>56.927800611999999</v>
      </c>
      <c r="AT5" s="36">
        <v>4256.6501204400001</v>
      </c>
      <c r="AU5" s="36">
        <v>10096.373060718</v>
      </c>
      <c r="AV5" s="36">
        <v>2494.1483357410002</v>
      </c>
      <c r="AW5" s="36">
        <v>5915.8848751710002</v>
      </c>
      <c r="AX5" s="36">
        <v>2353.8228470190002</v>
      </c>
      <c r="AY5" s="36">
        <v>5583.046036185</v>
      </c>
      <c r="AZ5" s="36">
        <v>1.0786634209999999</v>
      </c>
      <c r="BA5" s="36">
        <v>2.1573268429999999</v>
      </c>
      <c r="BB5" s="36">
        <v>8.4481305669999998</v>
      </c>
      <c r="BC5" s="36">
        <v>587.87500645</v>
      </c>
      <c r="BD5" s="36">
        <v>1394.3841307719999</v>
      </c>
      <c r="BE5" s="36">
        <v>0.50087730600000002</v>
      </c>
      <c r="BF5" s="36">
        <v>1.001754612</v>
      </c>
      <c r="BG5" s="36">
        <v>16.120318876999999</v>
      </c>
      <c r="BH5" s="36">
        <v>132.73363493599999</v>
      </c>
      <c r="BI5" s="36">
        <v>0.4800000000000002</v>
      </c>
      <c r="BJ5" s="36">
        <v>0.4800000000000002</v>
      </c>
      <c r="BK5" s="36">
        <v>0.45000000000000018</v>
      </c>
      <c r="BL5" s="36">
        <v>0.45000000000000018</v>
      </c>
    </row>
    <row r="6" spans="1:64" s="37" customFormat="1" x14ac:dyDescent="0.2">
      <c r="A6" s="6">
        <v>3</v>
      </c>
      <c r="B6" s="34" t="s">
        <v>106</v>
      </c>
      <c r="C6" s="34" t="s">
        <v>108</v>
      </c>
      <c r="D6" s="41">
        <v>5.8949421439999998</v>
      </c>
      <c r="E6" s="36">
        <v>8</v>
      </c>
      <c r="F6" s="36">
        <v>2</v>
      </c>
      <c r="G6" s="36">
        <v>2</v>
      </c>
      <c r="H6" s="36">
        <v>4</v>
      </c>
      <c r="I6" s="36">
        <v>3.4743324936103139</v>
      </c>
      <c r="J6" s="36">
        <v>34.478764069530364</v>
      </c>
      <c r="K6" s="36">
        <v>0.59321280702176371</v>
      </c>
      <c r="L6" s="36">
        <v>2.88111968658855</v>
      </c>
      <c r="M6" s="36">
        <v>14.108094723883942</v>
      </c>
      <c r="N6" s="36">
        <v>23.845001839256735</v>
      </c>
      <c r="O6" s="36">
        <v>0.32198576700000003</v>
      </c>
      <c r="P6" s="36">
        <v>0.46282046600000004</v>
      </c>
      <c r="Q6" s="36">
        <v>0.28861244000000003</v>
      </c>
      <c r="R6" s="36">
        <v>3.3373327000000001E-2</v>
      </c>
      <c r="S6" s="36">
        <v>0.41929004000000003</v>
      </c>
      <c r="T6" s="36">
        <v>4.3530425999999997E-2</v>
      </c>
      <c r="U6" s="36">
        <v>7.4499999999999997E-2</v>
      </c>
      <c r="V6" s="36">
        <v>0.17620000000000002</v>
      </c>
      <c r="W6" s="36">
        <v>3.8708182606103141</v>
      </c>
      <c r="X6" s="36">
        <v>35.117784535530362</v>
      </c>
      <c r="Y6" s="36">
        <v>38.988602796140675</v>
      </c>
      <c r="Z6" s="36">
        <v>1.7162101840819038E-2</v>
      </c>
      <c r="AA6" s="36">
        <v>8.1924164858703467E-3</v>
      </c>
      <c r="AB6" s="36">
        <v>8.1924159999999992E-3</v>
      </c>
      <c r="AC6" s="36">
        <v>1.2585665764609474E-2</v>
      </c>
      <c r="AD6" s="36">
        <v>0.15026952393947141</v>
      </c>
      <c r="AE6" s="36">
        <v>1.3524257154552424</v>
      </c>
      <c r="AF6" s="36">
        <v>1.5026952393947133</v>
      </c>
      <c r="AG6" s="36">
        <v>5.342410754254844E-3</v>
      </c>
      <c r="AH6" s="36">
        <v>9.0882389842496178E-3</v>
      </c>
      <c r="AI6" s="36">
        <v>2.9106927557664319E-2</v>
      </c>
      <c r="AJ6" s="36">
        <v>3.2115333869402722E-4</v>
      </c>
      <c r="AK6" s="36">
        <v>3.8809533636528369E-4</v>
      </c>
      <c r="AL6" s="36">
        <v>9.7065801916994244E-4</v>
      </c>
      <c r="AM6" s="36">
        <v>1.8249229857558346E-2</v>
      </c>
      <c r="AN6" s="36">
        <v>0.1597458582600863</v>
      </c>
      <c r="AO6" s="36">
        <v>1.3825033010320766</v>
      </c>
      <c r="AP6" s="36">
        <v>778.93796245199997</v>
      </c>
      <c r="AQ6" s="36">
        <v>419.42813362800001</v>
      </c>
      <c r="AR6" s="36">
        <v>1198.36609608</v>
      </c>
      <c r="AS6" s="36">
        <v>47.633196818999998</v>
      </c>
      <c r="AT6" s="36">
        <v>1538.112600964</v>
      </c>
      <c r="AU6" s="36">
        <v>3475.052530554</v>
      </c>
      <c r="AV6" s="36">
        <v>910.78534859900003</v>
      </c>
      <c r="AW6" s="36">
        <v>2057.7342181959998</v>
      </c>
      <c r="AX6" s="36">
        <v>872.19423465499995</v>
      </c>
      <c r="AY6" s="36">
        <v>1970.545446656</v>
      </c>
      <c r="AZ6" s="36">
        <v>0.68746354399999998</v>
      </c>
      <c r="BA6" s="36">
        <v>1.374927088</v>
      </c>
      <c r="BB6" s="36">
        <v>4.4006928089999997</v>
      </c>
      <c r="BC6" s="36">
        <v>205.362420985</v>
      </c>
      <c r="BD6" s="36">
        <v>463.97461426400002</v>
      </c>
      <c r="BE6" s="36">
        <v>0.26091064000000003</v>
      </c>
      <c r="BF6" s="36">
        <v>0.52182128100000003</v>
      </c>
      <c r="BG6" s="36">
        <v>9.4162226610000008</v>
      </c>
      <c r="BH6" s="36">
        <v>69.116688310000001</v>
      </c>
      <c r="BI6" s="36">
        <v>0.72000000000000042</v>
      </c>
      <c r="BJ6" s="36">
        <v>0.72000000000000042</v>
      </c>
      <c r="BK6" s="36">
        <v>1.1100000000000008</v>
      </c>
      <c r="BL6" s="36">
        <v>1.1100000000000008</v>
      </c>
    </row>
    <row r="7" spans="1:64" s="37" customFormat="1" x14ac:dyDescent="0.2">
      <c r="A7" s="6">
        <v>4</v>
      </c>
      <c r="B7" s="34" t="s">
        <v>106</v>
      </c>
      <c r="C7" s="34" t="s">
        <v>109</v>
      </c>
      <c r="D7" s="41">
        <v>5.9121250869999997</v>
      </c>
      <c r="E7" s="36">
        <v>38</v>
      </c>
      <c r="F7" s="36">
        <v>15</v>
      </c>
      <c r="G7" s="36">
        <v>20</v>
      </c>
      <c r="H7" s="36">
        <v>3</v>
      </c>
      <c r="I7" s="36">
        <v>0.75427264167839114</v>
      </c>
      <c r="J7" s="36">
        <v>15.57924805176431</v>
      </c>
      <c r="K7" s="36">
        <v>9.1651641684047977E-2</v>
      </c>
      <c r="L7" s="36">
        <v>0.66262099999434321</v>
      </c>
      <c r="M7" s="36">
        <v>3.708913693430643</v>
      </c>
      <c r="N7" s="36">
        <v>12.624607000012059</v>
      </c>
      <c r="O7" s="36">
        <v>5.3275578000000004E-2</v>
      </c>
      <c r="P7" s="36">
        <v>8.7215363000000004E-2</v>
      </c>
      <c r="Q7" s="36">
        <v>4.9335761000000006E-2</v>
      </c>
      <c r="R7" s="36">
        <v>3.939817E-3</v>
      </c>
      <c r="S7" s="36">
        <v>8.2076469999999999E-2</v>
      </c>
      <c r="T7" s="36">
        <v>5.1388930000000003E-3</v>
      </c>
      <c r="U7" s="36">
        <v>1.3649999999999998</v>
      </c>
      <c r="V7" s="36">
        <v>3.2326999999999999</v>
      </c>
      <c r="W7" s="36">
        <v>2.172548219678391</v>
      </c>
      <c r="X7" s="36">
        <v>18.89916341476431</v>
      </c>
      <c r="Y7" s="36">
        <v>21.0717116344427</v>
      </c>
      <c r="Z7" s="36">
        <v>5.0877137927559822E-3</v>
      </c>
      <c r="AA7" s="36">
        <v>1.653865741835725E-3</v>
      </c>
      <c r="AB7" s="36">
        <v>1.6538659999999999E-3</v>
      </c>
      <c r="AC7" s="36">
        <v>7.0423732932086932E-4</v>
      </c>
      <c r="AD7" s="36">
        <v>0.18511813314768233</v>
      </c>
      <c r="AE7" s="36">
        <v>1.6660631983291414</v>
      </c>
      <c r="AF7" s="36">
        <v>1.8511813314768233</v>
      </c>
      <c r="AG7" s="36">
        <v>9.139768447174583E-2</v>
      </c>
      <c r="AH7" s="36">
        <v>0.15548111841170542</v>
      </c>
      <c r="AI7" s="36">
        <v>0.49795979815640806</v>
      </c>
      <c r="AJ7" s="36">
        <v>6.4833693458100954E-5</v>
      </c>
      <c r="AK7" s="36">
        <v>7.8347789171485715E-5</v>
      </c>
      <c r="AL7" s="36">
        <v>1.9595419660482528E-4</v>
      </c>
      <c r="AM7" s="36">
        <v>9.2166755494524799E-2</v>
      </c>
      <c r="AN7" s="36">
        <v>0.34067759934855923</v>
      </c>
      <c r="AO7" s="36">
        <v>2.1642189506821543</v>
      </c>
      <c r="AP7" s="36">
        <v>418.36578664899997</v>
      </c>
      <c r="AQ7" s="36">
        <v>225.27388511800001</v>
      </c>
      <c r="AR7" s="36">
        <v>643.63967176699998</v>
      </c>
      <c r="AS7" s="36">
        <v>23.120368272</v>
      </c>
      <c r="AT7" s="36">
        <v>1813.535184865</v>
      </c>
      <c r="AU7" s="36">
        <v>3864.4390177270002</v>
      </c>
      <c r="AV7" s="36">
        <v>992.32819342300002</v>
      </c>
      <c r="AW7" s="36">
        <v>2114.5395033179998</v>
      </c>
      <c r="AX7" s="36">
        <v>945.56590501000005</v>
      </c>
      <c r="AY7" s="36">
        <v>2014.8943387750001</v>
      </c>
      <c r="AZ7" s="36">
        <v>0.29916543099999998</v>
      </c>
      <c r="BA7" s="36">
        <v>0.59833086300000005</v>
      </c>
      <c r="BB7" s="36">
        <v>2.9572275389999998</v>
      </c>
      <c r="BC7" s="36">
        <v>113.532371961</v>
      </c>
      <c r="BD7" s="36">
        <v>241.924684805</v>
      </c>
      <c r="BE7" s="36">
        <v>0.17532969500000001</v>
      </c>
      <c r="BF7" s="36">
        <v>0.35065939099999999</v>
      </c>
      <c r="BG7" s="36">
        <v>6.231577283</v>
      </c>
      <c r="BH7" s="36">
        <v>25.344098788</v>
      </c>
      <c r="BI7" s="36">
        <v>0.21</v>
      </c>
      <c r="BJ7" s="36">
        <v>0.21</v>
      </c>
      <c r="BK7" s="36">
        <v>0.15</v>
      </c>
      <c r="BL7" s="36">
        <v>0.15</v>
      </c>
    </row>
    <row r="8" spans="1:64" s="37" customFormat="1" x14ac:dyDescent="0.2">
      <c r="A8" s="6">
        <v>5</v>
      </c>
      <c r="B8" s="34" t="s">
        <v>106</v>
      </c>
      <c r="C8" s="34" t="s">
        <v>110</v>
      </c>
      <c r="D8" s="41">
        <v>6.1682978320000004</v>
      </c>
      <c r="E8" s="36">
        <v>56</v>
      </c>
      <c r="F8" s="36">
        <v>36</v>
      </c>
      <c r="G8" s="36">
        <v>20</v>
      </c>
      <c r="H8" s="36">
        <v>0</v>
      </c>
      <c r="I8" s="36">
        <v>14.632559319247918</v>
      </c>
      <c r="J8" s="36">
        <v>98.939464814805277</v>
      </c>
      <c r="K8" s="36">
        <v>5.1683538192334373</v>
      </c>
      <c r="L8" s="36">
        <v>9.4642055000144811</v>
      </c>
      <c r="M8" s="36">
        <v>59.670865634064526</v>
      </c>
      <c r="N8" s="36">
        <v>53.901158499988668</v>
      </c>
      <c r="O8" s="36">
        <v>0.28560615199999995</v>
      </c>
      <c r="P8" s="36">
        <v>0.46129484200000004</v>
      </c>
      <c r="Q8" s="36">
        <v>0.26373541499999997</v>
      </c>
      <c r="R8" s="36">
        <v>2.1870737000000001E-2</v>
      </c>
      <c r="S8" s="36">
        <v>0.43276779300000001</v>
      </c>
      <c r="T8" s="36">
        <v>2.8527048999999999E-2</v>
      </c>
      <c r="U8" s="36">
        <v>4.8224000000000009</v>
      </c>
      <c r="V8" s="36">
        <v>11.441400000000002</v>
      </c>
      <c r="W8" s="36">
        <v>19.740565471247919</v>
      </c>
      <c r="X8" s="36">
        <v>110.84215965680528</v>
      </c>
      <c r="Y8" s="36">
        <v>130.5827251280532</v>
      </c>
      <c r="Z8" s="36">
        <v>5.185265178070686E-2</v>
      </c>
      <c r="AA8" s="36">
        <v>2.4968727223168931E-2</v>
      </c>
      <c r="AB8" s="36">
        <v>2.4968727E-2</v>
      </c>
      <c r="AC8" s="36">
        <v>6.3199057309281895E-2</v>
      </c>
      <c r="AD8" s="36">
        <v>0.97006441583876024</v>
      </c>
      <c r="AE8" s="36">
        <v>8.7305797425488407</v>
      </c>
      <c r="AF8" s="36">
        <v>9.7006441583875969</v>
      </c>
      <c r="AG8" s="36">
        <v>0.33110184003186161</v>
      </c>
      <c r="AH8" s="36">
        <v>0.56325370488178761</v>
      </c>
      <c r="AI8" s="36">
        <v>1.8039341629322119</v>
      </c>
      <c r="AJ8" s="36">
        <v>9.7880650640662197E-4</v>
      </c>
      <c r="AK8" s="36">
        <v>1.1828313532513414E-3</v>
      </c>
      <c r="AL8" s="36">
        <v>2.958357472449527E-3</v>
      </c>
      <c r="AM8" s="36">
        <v>0.39527970384755012</v>
      </c>
      <c r="AN8" s="36">
        <v>1.5345009520737991</v>
      </c>
      <c r="AO8" s="36">
        <v>10.537472262953502</v>
      </c>
      <c r="AP8" s="36">
        <v>1080.0067393019999</v>
      </c>
      <c r="AQ8" s="36">
        <v>581.54209039299997</v>
      </c>
      <c r="AR8" s="36">
        <v>1661.5488296949998</v>
      </c>
      <c r="AS8" s="36">
        <v>46.243719876</v>
      </c>
      <c r="AT8" s="36">
        <v>4165.2966723250001</v>
      </c>
      <c r="AU8" s="36">
        <v>8724.0822184890003</v>
      </c>
      <c r="AV8" s="36">
        <v>2694.3581460830001</v>
      </c>
      <c r="AW8" s="36">
        <v>5643.2479704650004</v>
      </c>
      <c r="AX8" s="36">
        <v>2635.2766663100001</v>
      </c>
      <c r="AY8" s="36">
        <v>5519.5036786000001</v>
      </c>
      <c r="AZ8" s="36">
        <v>0.61843771599999997</v>
      </c>
      <c r="BA8" s="36">
        <v>1.2368754319999999</v>
      </c>
      <c r="BB8" s="36">
        <v>5.7006245990000002</v>
      </c>
      <c r="BC8" s="36">
        <v>287.39447657199997</v>
      </c>
      <c r="BD8" s="36">
        <v>601.93864687099995</v>
      </c>
      <c r="BE8" s="36">
        <v>0.33798169500000003</v>
      </c>
      <c r="BF8" s="36">
        <v>0.67596339100000002</v>
      </c>
      <c r="BG8" s="36">
        <v>1.885783904</v>
      </c>
      <c r="BH8" s="36">
        <v>20.080096578999999</v>
      </c>
      <c r="BI8" s="36">
        <v>0.39</v>
      </c>
      <c r="BJ8" s="36">
        <v>0.6000000000000002</v>
      </c>
      <c r="BK8" s="36">
        <v>0.87000000000000022</v>
      </c>
      <c r="BL8" s="36">
        <v>0.95000000000000029</v>
      </c>
    </row>
    <row r="9" spans="1:64" s="37" customFormat="1" x14ac:dyDescent="0.2">
      <c r="A9" s="6">
        <v>6</v>
      </c>
      <c r="B9" s="34" t="s">
        <v>106</v>
      </c>
      <c r="C9" s="34" t="s">
        <v>111</v>
      </c>
      <c r="D9" s="41">
        <v>5.4804606570000001</v>
      </c>
      <c r="E9" s="36">
        <v>40</v>
      </c>
      <c r="F9" s="36">
        <v>3</v>
      </c>
      <c r="G9" s="36">
        <v>13</v>
      </c>
      <c r="H9" s="36">
        <v>24</v>
      </c>
      <c r="I9" s="36">
        <v>7.5045902730556889E-5</v>
      </c>
      <c r="J9" s="36">
        <v>0.30525030503096817</v>
      </c>
      <c r="K9" s="36">
        <v>7.5045902730556889E-5</v>
      </c>
      <c r="L9" s="36">
        <v>0</v>
      </c>
      <c r="M9" s="36">
        <v>1.3757350931193752E-2</v>
      </c>
      <c r="N9" s="36">
        <v>0.29156800000250499</v>
      </c>
      <c r="O9" s="36">
        <v>4.1346732999999997E-2</v>
      </c>
      <c r="P9" s="36">
        <v>7.3747293000000005E-2</v>
      </c>
      <c r="Q9" s="36">
        <v>3.8517850999999999E-2</v>
      </c>
      <c r="R9" s="36">
        <v>2.828882E-3</v>
      </c>
      <c r="S9" s="36">
        <v>7.0057447000000009E-2</v>
      </c>
      <c r="T9" s="36">
        <v>3.6898460000000001E-3</v>
      </c>
      <c r="U9" s="36">
        <v>0.36760000000000009</v>
      </c>
      <c r="V9" s="36">
        <v>0.87279999999999991</v>
      </c>
      <c r="W9" s="36">
        <v>0.40902177890273067</v>
      </c>
      <c r="X9" s="36">
        <v>1.2517975980309681</v>
      </c>
      <c r="Y9" s="36">
        <v>1.6608193769336987</v>
      </c>
      <c r="Z9" s="36">
        <v>4.4159461608915751E-6</v>
      </c>
      <c r="AA9" s="36">
        <v>9.4501247843079694E-7</v>
      </c>
      <c r="AB9" s="36">
        <v>9.4501199999999997E-7</v>
      </c>
      <c r="AC9" s="36">
        <v>1.3060330129426405E-6</v>
      </c>
      <c r="AD9" s="36">
        <v>6.7406394800093358E-3</v>
      </c>
      <c r="AE9" s="36">
        <v>6.0665755320084017E-2</v>
      </c>
      <c r="AF9" s="36">
        <v>6.7406394800093361E-2</v>
      </c>
      <c r="AG9" s="36">
        <v>2.3884138940213889E-2</v>
      </c>
      <c r="AH9" s="36">
        <v>4.0630489231628222E-2</v>
      </c>
      <c r="AI9" s="36">
        <v>0.13012737767426877</v>
      </c>
      <c r="AJ9" s="36">
        <v>3.7045696762335888E-8</v>
      </c>
      <c r="AK9" s="36">
        <v>4.476759359012403E-8</v>
      </c>
      <c r="AL9" s="36">
        <v>1.1196739472358651E-7</v>
      </c>
      <c r="AM9" s="36">
        <v>2.3885482018923595E-2</v>
      </c>
      <c r="AN9" s="36">
        <v>4.737117347923115E-2</v>
      </c>
      <c r="AO9" s="36">
        <v>0.19079324496174752</v>
      </c>
      <c r="AP9" s="36">
        <v>4.1852025739999998</v>
      </c>
      <c r="AQ9" s="36">
        <v>2.2535706160000002</v>
      </c>
      <c r="AR9" s="36">
        <v>6.43877319</v>
      </c>
      <c r="AS9" s="36">
        <v>0.33641932400000002</v>
      </c>
      <c r="AT9" s="36">
        <v>17.217664550999999</v>
      </c>
      <c r="AU9" s="36">
        <v>35.451109858000002</v>
      </c>
      <c r="AV9" s="36">
        <v>15.759182413</v>
      </c>
      <c r="AW9" s="36">
        <v>32.448100341</v>
      </c>
      <c r="AX9" s="36">
        <v>14.588621085</v>
      </c>
      <c r="AY9" s="36">
        <v>30.037918744999999</v>
      </c>
      <c r="AZ9" s="36">
        <v>1.2173635E-2</v>
      </c>
      <c r="BA9" s="36">
        <v>2.4347271E-2</v>
      </c>
      <c r="BB9" s="36">
        <v>1.256921473</v>
      </c>
      <c r="BC9" s="36">
        <v>62.72010847</v>
      </c>
      <c r="BD9" s="36">
        <v>129.140479481</v>
      </c>
      <c r="BE9" s="36">
        <v>7.4521034999999999E-2</v>
      </c>
      <c r="BF9" s="36">
        <v>0.149042071</v>
      </c>
      <c r="BG9" s="36">
        <v>3.822190419</v>
      </c>
      <c r="BH9" s="36">
        <v>12.127885044999999</v>
      </c>
      <c r="BI9" s="36">
        <v>0</v>
      </c>
      <c r="BJ9" s="36">
        <v>0</v>
      </c>
      <c r="BK9" s="36">
        <v>0</v>
      </c>
      <c r="BL9" s="36">
        <v>0</v>
      </c>
    </row>
    <row r="10" spans="1:64" s="37" customFormat="1" x14ac:dyDescent="0.2">
      <c r="A10" s="6">
        <v>7</v>
      </c>
      <c r="B10" s="34" t="s">
        <v>106</v>
      </c>
      <c r="C10" s="34" t="s">
        <v>112</v>
      </c>
      <c r="D10" s="41">
        <v>6.805039764</v>
      </c>
      <c r="E10" s="36">
        <v>0</v>
      </c>
      <c r="F10" s="36" t="s">
        <v>340</v>
      </c>
      <c r="G10" s="36" t="s">
        <v>340</v>
      </c>
      <c r="H10" s="36" t="s">
        <v>340</v>
      </c>
      <c r="I10" s="36">
        <v>114.97598922590731</v>
      </c>
      <c r="J10" s="36">
        <v>497.92786966815453</v>
      </c>
      <c r="K10" s="36">
        <v>50.481009725807738</v>
      </c>
      <c r="L10" s="36">
        <v>64.494979500099575</v>
      </c>
      <c r="M10" s="36">
        <v>336.22931739408796</v>
      </c>
      <c r="N10" s="36">
        <v>276.67454149997388</v>
      </c>
      <c r="O10" s="36">
        <v>3.3113713120000003</v>
      </c>
      <c r="P10" s="36">
        <v>5.2985388590000007</v>
      </c>
      <c r="Q10" s="36">
        <v>3.0023743950000004</v>
      </c>
      <c r="R10" s="36">
        <v>0.30899691699999998</v>
      </c>
      <c r="S10" s="36">
        <v>4.8954994020000004</v>
      </c>
      <c r="T10" s="36">
        <v>0.40303945699999999</v>
      </c>
      <c r="U10" s="36" t="s">
        <v>340</v>
      </c>
      <c r="V10" s="36" t="s">
        <v>340</v>
      </c>
      <c r="W10" s="36">
        <v>118.28736053790732</v>
      </c>
      <c r="X10" s="36">
        <v>503.22640852715455</v>
      </c>
      <c r="Y10" s="36">
        <v>621.51376906506187</v>
      </c>
      <c r="Z10" s="36">
        <v>0.3027359433309631</v>
      </c>
      <c r="AA10" s="36">
        <v>0.14591872468552422</v>
      </c>
      <c r="AB10" s="36">
        <v>0.145918725</v>
      </c>
      <c r="AC10" s="36">
        <v>0.60863348298123865</v>
      </c>
      <c r="AD10" s="36">
        <v>5.9554600927670807</v>
      </c>
      <c r="AE10" s="36">
        <v>54.331815896884692</v>
      </c>
      <c r="AF10" s="36">
        <v>60.287275989651761</v>
      </c>
      <c r="AG10" s="36" t="s">
        <v>340</v>
      </c>
      <c r="AH10" s="36" t="s">
        <v>340</v>
      </c>
      <c r="AI10" s="36" t="s">
        <v>340</v>
      </c>
      <c r="AJ10" s="36">
        <v>5.7202036176628663E-3</v>
      </c>
      <c r="AK10" s="36">
        <v>6.912536748728132E-3</v>
      </c>
      <c r="AL10" s="36">
        <v>1.7288816945856211E-2</v>
      </c>
      <c r="AM10" s="36">
        <v>0.61435368659890155</v>
      </c>
      <c r="AN10" s="36">
        <v>5.9623726295158086</v>
      </c>
      <c r="AO10" s="36">
        <v>54.349104713830549</v>
      </c>
      <c r="AP10" s="36">
        <v>5529.2760844490003</v>
      </c>
      <c r="AQ10" s="36">
        <v>2977.3025070110002</v>
      </c>
      <c r="AR10" s="36">
        <v>8506.5785914600001</v>
      </c>
      <c r="AS10" s="36">
        <v>372.23502309100002</v>
      </c>
      <c r="AT10" s="36">
        <v>16451.488492914999</v>
      </c>
      <c r="AU10" s="36">
        <v>36263.388366874002</v>
      </c>
      <c r="AV10" s="36">
        <v>11400.561848312</v>
      </c>
      <c r="AW10" s="36">
        <v>25129.823485817</v>
      </c>
      <c r="AX10" s="36">
        <v>11204.417477804</v>
      </c>
      <c r="AY10" s="36">
        <v>24697.469933930999</v>
      </c>
      <c r="AZ10" s="36">
        <v>5.5284645450000003</v>
      </c>
      <c r="BA10" s="36">
        <v>11.056929091000001</v>
      </c>
      <c r="BB10" s="36">
        <v>19.240676556</v>
      </c>
      <c r="BC10" s="36">
        <v>1185.1850303199999</v>
      </c>
      <c r="BD10" s="36">
        <v>2612.4581407699998</v>
      </c>
      <c r="BE10" s="36">
        <v>1.140751574</v>
      </c>
      <c r="BF10" s="36">
        <v>2.2815031490000002</v>
      </c>
      <c r="BG10" s="36">
        <v>6.4904725699999997</v>
      </c>
      <c r="BH10" s="36">
        <v>61.897719479000003</v>
      </c>
      <c r="BI10" s="36">
        <v>0.91</v>
      </c>
      <c r="BJ10" s="36">
        <v>1.5300000000000002</v>
      </c>
      <c r="BK10" s="36">
        <v>4.7200000000000015</v>
      </c>
      <c r="BL10" s="36">
        <v>5.6899999999999933</v>
      </c>
    </row>
    <row r="11" spans="1:64" s="37" customFormat="1" x14ac:dyDescent="0.2">
      <c r="A11" s="6">
        <v>8</v>
      </c>
      <c r="B11" s="34" t="s">
        <v>106</v>
      </c>
      <c r="C11" s="34" t="s">
        <v>113</v>
      </c>
      <c r="D11" s="41">
        <v>6.4568583249999998</v>
      </c>
      <c r="E11" s="36">
        <v>8</v>
      </c>
      <c r="F11" s="36">
        <v>4</v>
      </c>
      <c r="G11" s="36">
        <v>4</v>
      </c>
      <c r="H11" s="36">
        <v>0</v>
      </c>
      <c r="I11" s="36">
        <v>32.403676993721575</v>
      </c>
      <c r="J11" s="36">
        <v>150.24868512415279</v>
      </c>
      <c r="K11" s="36">
        <v>10.40578199369328</v>
      </c>
      <c r="L11" s="36">
        <v>21.997895000028297</v>
      </c>
      <c r="M11" s="36">
        <v>75.273992617880182</v>
      </c>
      <c r="N11" s="36">
        <v>107.37836949999416</v>
      </c>
      <c r="O11" s="36">
        <v>0.74336785999999999</v>
      </c>
      <c r="P11" s="36">
        <v>1.1835038339999999</v>
      </c>
      <c r="Q11" s="36">
        <v>0.61743306899999995</v>
      </c>
      <c r="R11" s="36">
        <v>0.12593479099999999</v>
      </c>
      <c r="S11" s="36">
        <v>1.0192410629999999</v>
      </c>
      <c r="T11" s="36">
        <v>0.164262771</v>
      </c>
      <c r="U11" s="36">
        <v>0.55600000000000005</v>
      </c>
      <c r="V11" s="36">
        <v>1.3202</v>
      </c>
      <c r="W11" s="36">
        <v>33.703044853721572</v>
      </c>
      <c r="X11" s="36">
        <v>152.75238895815278</v>
      </c>
      <c r="Y11" s="36">
        <v>186.45543381187434</v>
      </c>
      <c r="Z11" s="36">
        <v>9.0112748903878742E-2</v>
      </c>
      <c r="AA11" s="36">
        <v>4.343434497166955E-2</v>
      </c>
      <c r="AB11" s="36">
        <v>4.3434344999999999E-2</v>
      </c>
      <c r="AC11" s="36">
        <v>0.18062912747010959</v>
      </c>
      <c r="AD11" s="36">
        <v>1.8423355246030804</v>
      </c>
      <c r="AE11" s="36">
        <v>16.86397292306318</v>
      </c>
      <c r="AF11" s="36">
        <v>18.70630844766626</v>
      </c>
      <c r="AG11" s="36">
        <v>5.3213211726972257E-2</v>
      </c>
      <c r="AH11" s="36">
        <v>9.0523624547033263E-2</v>
      </c>
      <c r="AI11" s="36">
        <v>0.28992025699522811</v>
      </c>
      <c r="AJ11" s="36">
        <v>1.7026827208847209E-3</v>
      </c>
      <c r="AK11" s="36">
        <v>2.0575940885546803E-3</v>
      </c>
      <c r="AL11" s="36">
        <v>5.1462102610077293E-3</v>
      </c>
      <c r="AM11" s="36">
        <v>0.23554502191796658</v>
      </c>
      <c r="AN11" s="36">
        <v>1.9349167432386685</v>
      </c>
      <c r="AO11" s="36">
        <v>17.159039390319414</v>
      </c>
      <c r="AP11" s="36">
        <v>1188.8956915870001</v>
      </c>
      <c r="AQ11" s="36">
        <v>640.17460316200004</v>
      </c>
      <c r="AR11" s="36">
        <v>1829.0702947490001</v>
      </c>
      <c r="AS11" s="36">
        <v>44.992806434000002</v>
      </c>
      <c r="AT11" s="36">
        <v>3645.2201391970002</v>
      </c>
      <c r="AU11" s="36">
        <v>8007.9314816149999</v>
      </c>
      <c r="AV11" s="36">
        <v>2088.8287301820001</v>
      </c>
      <c r="AW11" s="36">
        <v>4588.8030652130001</v>
      </c>
      <c r="AX11" s="36">
        <v>2012.2829430419999</v>
      </c>
      <c r="AY11" s="36">
        <v>4420.6449306670002</v>
      </c>
      <c r="AZ11" s="36">
        <v>3.2184402310000002</v>
      </c>
      <c r="BA11" s="36">
        <v>6.4368804629999996</v>
      </c>
      <c r="BB11" s="36">
        <v>7.644086937</v>
      </c>
      <c r="BC11" s="36">
        <v>392.754306439</v>
      </c>
      <c r="BD11" s="36">
        <v>862.81471487900001</v>
      </c>
      <c r="BE11" s="36">
        <v>0.45320673500000003</v>
      </c>
      <c r="BF11" s="36">
        <v>0.90641347000000005</v>
      </c>
      <c r="BG11" s="36">
        <v>4.1597560089999996</v>
      </c>
      <c r="BH11" s="36">
        <v>34.444986059000001</v>
      </c>
      <c r="BI11" s="36">
        <v>1.3200000000000003</v>
      </c>
      <c r="BJ11" s="36">
        <v>1.6300000000000006</v>
      </c>
      <c r="BK11" s="36">
        <v>0.15</v>
      </c>
      <c r="BL11" s="36">
        <v>0.27</v>
      </c>
    </row>
    <row r="12" spans="1:64" s="37" customFormat="1" x14ac:dyDescent="0.2">
      <c r="A12" s="6">
        <v>9</v>
      </c>
      <c r="B12" s="34" t="s">
        <v>106</v>
      </c>
      <c r="C12" s="34" t="s">
        <v>114</v>
      </c>
      <c r="D12" s="41">
        <v>5.9382932500000001</v>
      </c>
      <c r="E12" s="36">
        <v>115</v>
      </c>
      <c r="F12" s="36">
        <v>38</v>
      </c>
      <c r="G12" s="36">
        <v>77</v>
      </c>
      <c r="H12" s="36">
        <v>0</v>
      </c>
      <c r="I12" s="36">
        <v>1.3842649878354683</v>
      </c>
      <c r="J12" s="36">
        <v>11.842116247147235</v>
      </c>
      <c r="K12" s="36">
        <v>0.16068948784519552</v>
      </c>
      <c r="L12" s="36">
        <v>1.2235754999902728</v>
      </c>
      <c r="M12" s="36">
        <v>4.1578802349768216</v>
      </c>
      <c r="N12" s="36">
        <v>9.068501000005881</v>
      </c>
      <c r="O12" s="36">
        <v>2.4597154E-2</v>
      </c>
      <c r="P12" s="36">
        <v>3.9440061999999998E-2</v>
      </c>
      <c r="Q12" s="36">
        <v>2.2259033000000001E-2</v>
      </c>
      <c r="R12" s="36">
        <v>2.3381209999999999E-3</v>
      </c>
      <c r="S12" s="36">
        <v>3.6390339000000001E-2</v>
      </c>
      <c r="T12" s="36">
        <v>3.0497229999999998E-3</v>
      </c>
      <c r="U12" s="36">
        <v>19.207050000000013</v>
      </c>
      <c r="V12" s="36">
        <v>45.616299999999967</v>
      </c>
      <c r="W12" s="36">
        <v>20.61591214183548</v>
      </c>
      <c r="X12" s="36">
        <v>57.497856309147203</v>
      </c>
      <c r="Y12" s="36">
        <v>78.11376845098269</v>
      </c>
      <c r="Z12" s="36">
        <v>7.031087738807746E-3</v>
      </c>
      <c r="AA12" s="36">
        <v>3.3889842901053333E-3</v>
      </c>
      <c r="AB12" s="36">
        <v>3.3889839999999998E-3</v>
      </c>
      <c r="AC12" s="36">
        <v>9.7285863676011431E-4</v>
      </c>
      <c r="AD12" s="36">
        <v>0.14927984381807843</v>
      </c>
      <c r="AE12" s="36">
        <v>1.3435185943627055</v>
      </c>
      <c r="AF12" s="36">
        <v>1.4927984381807842</v>
      </c>
      <c r="AG12" s="36">
        <v>1.279345574234678</v>
      </c>
      <c r="AH12" s="36">
        <v>2.1763579883532467</v>
      </c>
      <c r="AI12" s="36">
        <v>6.9702276113475641</v>
      </c>
      <c r="AJ12" s="36">
        <v>1.3285257091414838E-4</v>
      </c>
      <c r="AK12" s="36">
        <v>1.6054468979804793E-4</v>
      </c>
      <c r="AL12" s="36">
        <v>4.0153533419672884E-4</v>
      </c>
      <c r="AM12" s="36">
        <v>1.2804512854423522</v>
      </c>
      <c r="AN12" s="36">
        <v>2.325798376861123</v>
      </c>
      <c r="AO12" s="36">
        <v>8.3141477410444669</v>
      </c>
      <c r="AP12" s="36">
        <v>277.09502646599998</v>
      </c>
      <c r="AQ12" s="36">
        <v>149.20501425099999</v>
      </c>
      <c r="AR12" s="36">
        <v>426.300040717</v>
      </c>
      <c r="AS12" s="36">
        <v>11.779766344</v>
      </c>
      <c r="AT12" s="36">
        <v>1079.528864163</v>
      </c>
      <c r="AU12" s="36">
        <v>2204.5343705069999</v>
      </c>
      <c r="AV12" s="36">
        <v>579.95199848599998</v>
      </c>
      <c r="AW12" s="36">
        <v>1184.3352747199999</v>
      </c>
      <c r="AX12" s="36">
        <v>558.22684008099998</v>
      </c>
      <c r="AY12" s="36">
        <v>1139.969755652</v>
      </c>
      <c r="AZ12" s="36">
        <v>0.12673150399999999</v>
      </c>
      <c r="BA12" s="36">
        <v>0.25346300900000002</v>
      </c>
      <c r="BB12" s="36">
        <v>2.4465898240000001</v>
      </c>
      <c r="BC12" s="36">
        <v>92.303022260999995</v>
      </c>
      <c r="BD12" s="36">
        <v>188.49443663100001</v>
      </c>
      <c r="BE12" s="36">
        <v>0.14505473199999999</v>
      </c>
      <c r="BF12" s="36">
        <v>0.29010946500000001</v>
      </c>
      <c r="BG12" s="36">
        <v>1.5461149759999999</v>
      </c>
      <c r="BH12" s="36">
        <v>6.9092100240000001</v>
      </c>
      <c r="BI12" s="36">
        <v>0.06</v>
      </c>
      <c r="BJ12" s="36">
        <v>0.06</v>
      </c>
      <c r="BK12" s="36">
        <v>0.30000000000000004</v>
      </c>
      <c r="BL12" s="36">
        <v>0.30000000000000004</v>
      </c>
    </row>
    <row r="13" spans="1:64" s="37" customFormat="1" x14ac:dyDescent="0.2">
      <c r="A13" s="6">
        <v>10</v>
      </c>
      <c r="B13" s="34" t="s">
        <v>106</v>
      </c>
      <c r="C13" s="34" t="s">
        <v>115</v>
      </c>
      <c r="D13" s="41">
        <v>7.134469986</v>
      </c>
      <c r="E13" s="36">
        <v>1</v>
      </c>
      <c r="F13" s="36">
        <v>1</v>
      </c>
      <c r="G13" s="36">
        <v>0</v>
      </c>
      <c r="H13" s="36">
        <v>0</v>
      </c>
      <c r="I13" s="36">
        <v>1524.7552196328331</v>
      </c>
      <c r="J13" s="36">
        <v>2198.2349422850502</v>
      </c>
      <c r="K13" s="36">
        <v>1037.6849611327466</v>
      </c>
      <c r="L13" s="36">
        <v>487.07025850008654</v>
      </c>
      <c r="M13" s="36">
        <v>2477.343857418</v>
      </c>
      <c r="N13" s="36">
        <v>1245.6463044998839</v>
      </c>
      <c r="O13" s="36">
        <v>7.5723609769999998</v>
      </c>
      <c r="P13" s="36">
        <v>12.395323785999999</v>
      </c>
      <c r="Q13" s="36">
        <v>6.588525336</v>
      </c>
      <c r="R13" s="36">
        <v>0.98383564099999998</v>
      </c>
      <c r="S13" s="36">
        <v>11.112059906999999</v>
      </c>
      <c r="T13" s="36">
        <v>1.2832638789999999</v>
      </c>
      <c r="U13" s="36">
        <v>4.7199999999999999E-2</v>
      </c>
      <c r="V13" s="36">
        <v>0.11209999999999999</v>
      </c>
      <c r="W13" s="36">
        <v>1532.3747806098331</v>
      </c>
      <c r="X13" s="36">
        <v>2210.7423660710501</v>
      </c>
      <c r="Y13" s="36">
        <v>3743.1171466808833</v>
      </c>
      <c r="Z13" s="36">
        <v>2.1504446161879107</v>
      </c>
      <c r="AA13" s="36">
        <v>1.18093464065795</v>
      </c>
      <c r="AB13" s="36">
        <v>1.9238514976122953</v>
      </c>
      <c r="AC13" s="36">
        <v>12.021481441622093</v>
      </c>
      <c r="AD13" s="36">
        <v>12.741469685398901</v>
      </c>
      <c r="AE13" s="36">
        <v>185.13408399122767</v>
      </c>
      <c r="AF13" s="36">
        <v>197.87555367662657</v>
      </c>
      <c r="AG13" s="36">
        <v>3.3645454539984764E-3</v>
      </c>
      <c r="AH13" s="36">
        <v>5.7235945654226959E-3</v>
      </c>
      <c r="AI13" s="36">
        <v>1.8330971783853768E-2</v>
      </c>
      <c r="AJ13" s="36">
        <v>5.5658416227891312E-2</v>
      </c>
      <c r="AK13" s="36">
        <v>5.8921635543235269E-2</v>
      </c>
      <c r="AL13" s="36">
        <v>0.14761741689279884</v>
      </c>
      <c r="AM13" s="36">
        <v>12.080504403303982</v>
      </c>
      <c r="AN13" s="36">
        <v>12.806114915507559</v>
      </c>
      <c r="AO13" s="36">
        <v>185.30003237990431</v>
      </c>
      <c r="AP13" s="36">
        <v>4825.4946768549999</v>
      </c>
      <c r="AQ13" s="36">
        <v>2598.3432875369999</v>
      </c>
      <c r="AR13" s="36">
        <v>7423.8379643919998</v>
      </c>
      <c r="AS13" s="36">
        <v>941.29235339800005</v>
      </c>
      <c r="AT13" s="36">
        <v>9711.0650631789995</v>
      </c>
      <c r="AU13" s="36">
        <v>21601.456985221001</v>
      </c>
      <c r="AV13" s="36">
        <v>8867.9497341450005</v>
      </c>
      <c r="AW13" s="36">
        <v>19726.017021095999</v>
      </c>
      <c r="AX13" s="36">
        <v>8841.4067664720005</v>
      </c>
      <c r="AY13" s="36">
        <v>19666.974395933001</v>
      </c>
      <c r="AZ13" s="36">
        <v>10.452908071</v>
      </c>
      <c r="BA13" s="36">
        <v>20.905816142999999</v>
      </c>
      <c r="BB13" s="36">
        <v>33.687585362</v>
      </c>
      <c r="BC13" s="36">
        <v>1919.457104071</v>
      </c>
      <c r="BD13" s="36">
        <v>4269.6727700629999</v>
      </c>
      <c r="BE13" s="36">
        <v>1.9972876690000001</v>
      </c>
      <c r="BF13" s="36">
        <v>3.9945753389999998</v>
      </c>
      <c r="BG13" s="36">
        <v>26.499686711999999</v>
      </c>
      <c r="BH13" s="36">
        <v>128.82328175800001</v>
      </c>
      <c r="BI13" s="36">
        <v>4.2200000000000024</v>
      </c>
      <c r="BJ13" s="36">
        <v>5.599999999999997</v>
      </c>
      <c r="BK13" s="36">
        <v>8.0199999999999907</v>
      </c>
      <c r="BL13" s="36">
        <v>9.7499999999999787</v>
      </c>
    </row>
    <row r="14" spans="1:64" s="37" customFormat="1" x14ac:dyDescent="0.2">
      <c r="A14" s="6">
        <v>11</v>
      </c>
      <c r="B14" s="34" t="s">
        <v>106</v>
      </c>
      <c r="C14" s="34" t="s">
        <v>116</v>
      </c>
      <c r="D14" s="41">
        <v>5.4641811149999997</v>
      </c>
      <c r="E14" s="36">
        <v>0</v>
      </c>
      <c r="F14" s="36" t="s">
        <v>340</v>
      </c>
      <c r="G14" s="36" t="s">
        <v>340</v>
      </c>
      <c r="H14" s="36" t="s">
        <v>340</v>
      </c>
      <c r="I14" s="36">
        <v>5.5606316467195025E-3</v>
      </c>
      <c r="J14" s="36">
        <v>8.2962255217293261</v>
      </c>
      <c r="K14" s="36">
        <v>5.5606316467195025E-3</v>
      </c>
      <c r="L14" s="36">
        <v>0</v>
      </c>
      <c r="M14" s="36">
        <v>0.45243165336473462</v>
      </c>
      <c r="N14" s="36">
        <v>7.8493545000113105</v>
      </c>
      <c r="O14" s="36">
        <v>7.9313347999999992E-2</v>
      </c>
      <c r="P14" s="36">
        <v>0.12671818900000001</v>
      </c>
      <c r="Q14" s="36">
        <v>6.4235504999999998E-2</v>
      </c>
      <c r="R14" s="36">
        <v>1.5077842999999999E-2</v>
      </c>
      <c r="S14" s="36">
        <v>0.107051436</v>
      </c>
      <c r="T14" s="36">
        <v>1.9666753000000002E-2</v>
      </c>
      <c r="U14" s="36" t="s">
        <v>340</v>
      </c>
      <c r="V14" s="36" t="s">
        <v>340</v>
      </c>
      <c r="W14" s="36">
        <v>8.48739796467195E-2</v>
      </c>
      <c r="X14" s="36">
        <v>8.4229437107293261</v>
      </c>
      <c r="Y14" s="36">
        <v>8.5078176903760454</v>
      </c>
      <c r="Z14" s="36">
        <v>1.6836816916573411E-4</v>
      </c>
      <c r="AA14" s="36">
        <v>3.6030788201467086E-5</v>
      </c>
      <c r="AB14" s="36">
        <v>3.6030800000000001E-5</v>
      </c>
      <c r="AC14" s="36">
        <v>1.7553852997290473E-5</v>
      </c>
      <c r="AD14" s="36">
        <v>2.4444022963993461E-2</v>
      </c>
      <c r="AE14" s="36">
        <v>0.21999620667594105</v>
      </c>
      <c r="AF14" s="36">
        <v>0.24444022963993461</v>
      </c>
      <c r="AG14" s="36" t="s">
        <v>340</v>
      </c>
      <c r="AH14" s="36" t="s">
        <v>340</v>
      </c>
      <c r="AI14" s="36" t="s">
        <v>340</v>
      </c>
      <c r="AJ14" s="36">
        <v>1.4124541179417549E-6</v>
      </c>
      <c r="AK14" s="36">
        <v>1.7068695541718418E-6</v>
      </c>
      <c r="AL14" s="36">
        <v>4.2690196588049685E-6</v>
      </c>
      <c r="AM14" s="36">
        <v>1.8966307115232226E-5</v>
      </c>
      <c r="AN14" s="36">
        <v>2.4445729833547633E-2</v>
      </c>
      <c r="AO14" s="36">
        <v>0.22000047569559986</v>
      </c>
      <c r="AP14" s="36">
        <v>90.341291021000004</v>
      </c>
      <c r="AQ14" s="36">
        <v>48.645310549000001</v>
      </c>
      <c r="AR14" s="36">
        <v>138.98660157</v>
      </c>
      <c r="AS14" s="36">
        <v>7.3649190569999998</v>
      </c>
      <c r="AT14" s="36">
        <v>335.442820595</v>
      </c>
      <c r="AU14" s="36">
        <v>932.65182264099997</v>
      </c>
      <c r="AV14" s="36">
        <v>214.648263781</v>
      </c>
      <c r="AW14" s="36">
        <v>596.799460748</v>
      </c>
      <c r="AX14" s="36">
        <v>201.31392989400001</v>
      </c>
      <c r="AY14" s="36">
        <v>559.72521130600001</v>
      </c>
      <c r="AZ14" s="36">
        <v>0.20787356200000001</v>
      </c>
      <c r="BA14" s="36">
        <v>0.415747125</v>
      </c>
      <c r="BB14" s="36">
        <v>1.3080215399999999</v>
      </c>
      <c r="BC14" s="36">
        <v>58.476958439999997</v>
      </c>
      <c r="BD14" s="36">
        <v>162.58699999999999</v>
      </c>
      <c r="BE14" s="36">
        <v>7.7550683999999995E-2</v>
      </c>
      <c r="BF14" s="36">
        <v>0.15510136799999999</v>
      </c>
      <c r="BG14" s="36">
        <v>1.167718037</v>
      </c>
      <c r="BH14" s="36">
        <v>35.866809377000003</v>
      </c>
      <c r="BI14" s="36">
        <v>0</v>
      </c>
      <c r="BJ14" s="36">
        <v>0</v>
      </c>
      <c r="BK14" s="36">
        <v>0</v>
      </c>
      <c r="BL14" s="36">
        <v>0</v>
      </c>
    </row>
    <row r="15" spans="1:64" s="37" customFormat="1" x14ac:dyDescent="0.2">
      <c r="A15" s="6">
        <v>12</v>
      </c>
      <c r="B15" s="34" t="s">
        <v>106</v>
      </c>
      <c r="C15" s="34" t="s">
        <v>117</v>
      </c>
      <c r="D15" s="41">
        <v>6.0953717630000002</v>
      </c>
      <c r="E15" s="36">
        <v>2</v>
      </c>
      <c r="F15" s="36">
        <v>1</v>
      </c>
      <c r="G15" s="36">
        <v>0</v>
      </c>
      <c r="H15" s="36">
        <v>1</v>
      </c>
      <c r="I15" s="36">
        <v>8.0347796327256322</v>
      </c>
      <c r="J15" s="36">
        <v>45.034735665034546</v>
      </c>
      <c r="K15" s="36">
        <v>0.98389513270760043</v>
      </c>
      <c r="L15" s="36">
        <v>7.0508845000180322</v>
      </c>
      <c r="M15" s="36">
        <v>14.111856297754684</v>
      </c>
      <c r="N15" s="36">
        <v>38.957659000005492</v>
      </c>
      <c r="O15" s="36">
        <v>0.19919530600000002</v>
      </c>
      <c r="P15" s="36">
        <v>0.32862843099999994</v>
      </c>
      <c r="Q15" s="36">
        <v>0.15554208800000002</v>
      </c>
      <c r="R15" s="36">
        <v>4.3653218000000001E-2</v>
      </c>
      <c r="S15" s="36">
        <v>0.27168945099999997</v>
      </c>
      <c r="T15" s="36">
        <v>5.693898E-2</v>
      </c>
      <c r="U15" s="36">
        <v>0</v>
      </c>
      <c r="V15" s="36">
        <v>0</v>
      </c>
      <c r="W15" s="36">
        <v>8.2339749387256322</v>
      </c>
      <c r="X15" s="36">
        <v>45.363364096034545</v>
      </c>
      <c r="Y15" s="36">
        <v>53.597339034760175</v>
      </c>
      <c r="Z15" s="36">
        <v>2.6531526889787896E-2</v>
      </c>
      <c r="AA15" s="36">
        <v>1.2754641007803835E-2</v>
      </c>
      <c r="AB15" s="36">
        <v>1.2754641000000001E-2</v>
      </c>
      <c r="AC15" s="36">
        <v>2.140077978358771E-2</v>
      </c>
      <c r="AD15" s="36">
        <v>0.51103284714260711</v>
      </c>
      <c r="AE15" s="36">
        <v>4.5992956242834637</v>
      </c>
      <c r="AF15" s="36">
        <v>5.1103284714260706</v>
      </c>
      <c r="AG15" s="36">
        <v>0</v>
      </c>
      <c r="AH15" s="36">
        <v>0</v>
      </c>
      <c r="AI15" s="36">
        <v>0</v>
      </c>
      <c r="AJ15" s="36">
        <v>4.9999848315982593E-4</v>
      </c>
      <c r="AK15" s="36">
        <v>6.0421940110383051E-4</v>
      </c>
      <c r="AL15" s="36">
        <v>1.5112018931025641E-3</v>
      </c>
      <c r="AM15" s="36">
        <v>2.1900778266747536E-2</v>
      </c>
      <c r="AN15" s="36">
        <v>0.51163706654371088</v>
      </c>
      <c r="AO15" s="36">
        <v>4.6008068261765667</v>
      </c>
      <c r="AP15" s="36">
        <v>482.06665255000001</v>
      </c>
      <c r="AQ15" s="36">
        <v>259.57435137300001</v>
      </c>
      <c r="AR15" s="36">
        <v>741.64100392299997</v>
      </c>
      <c r="AS15" s="36">
        <v>41.555111447999998</v>
      </c>
      <c r="AT15" s="36">
        <v>1847.9561508510001</v>
      </c>
      <c r="AU15" s="36">
        <v>4175.0644711060004</v>
      </c>
      <c r="AV15" s="36">
        <v>1216.5576853340001</v>
      </c>
      <c r="AW15" s="36">
        <v>2748.553728806</v>
      </c>
      <c r="AX15" s="36">
        <v>1190.271159505</v>
      </c>
      <c r="AY15" s="36">
        <v>2689.1649061819999</v>
      </c>
      <c r="AZ15" s="36">
        <v>0.92639137800000004</v>
      </c>
      <c r="BA15" s="36">
        <v>1.8527827560000001</v>
      </c>
      <c r="BB15" s="36">
        <v>3.3274830830000002</v>
      </c>
      <c r="BC15" s="36">
        <v>96.976501299000006</v>
      </c>
      <c r="BD15" s="36">
        <v>219.09780971800001</v>
      </c>
      <c r="BE15" s="36">
        <v>0.197281605</v>
      </c>
      <c r="BF15" s="36">
        <v>0.39456321100000002</v>
      </c>
      <c r="BG15" s="36">
        <v>4.2293324019999998</v>
      </c>
      <c r="BH15" s="36">
        <v>22.311157209000001</v>
      </c>
      <c r="BI15" s="36">
        <v>0.3600000000000001</v>
      </c>
      <c r="BJ15" s="36">
        <v>0.43000000000000016</v>
      </c>
      <c r="BK15" s="36">
        <v>0.21</v>
      </c>
      <c r="BL15" s="36">
        <v>0.24999999999999997</v>
      </c>
    </row>
    <row r="16" spans="1:64" s="37" customFormat="1" x14ac:dyDescent="0.2">
      <c r="A16" s="6">
        <v>13</v>
      </c>
      <c r="B16" s="34" t="s">
        <v>106</v>
      </c>
      <c r="C16" s="34" t="s">
        <v>118</v>
      </c>
      <c r="D16" s="41">
        <v>5.7492610959999997</v>
      </c>
      <c r="E16" s="36">
        <v>45</v>
      </c>
      <c r="F16" s="36">
        <v>21</v>
      </c>
      <c r="G16" s="36">
        <v>16</v>
      </c>
      <c r="H16" s="36">
        <v>8</v>
      </c>
      <c r="I16" s="36">
        <v>0.24016595600428209</v>
      </c>
      <c r="J16" s="36">
        <v>4.9846327937240265</v>
      </c>
      <c r="K16" s="36">
        <v>5.3135956011476734E-2</v>
      </c>
      <c r="L16" s="36">
        <v>0.18702999999280534</v>
      </c>
      <c r="M16" s="36">
        <v>1.91204024973716</v>
      </c>
      <c r="N16" s="36">
        <v>3.3127584999911486</v>
      </c>
      <c r="O16" s="36">
        <v>1.9088058000000001E-2</v>
      </c>
      <c r="P16" s="36">
        <v>2.6764248000000001E-2</v>
      </c>
      <c r="Q16" s="36">
        <v>1.7992211000000001E-2</v>
      </c>
      <c r="R16" s="36">
        <v>1.0958470000000001E-3</v>
      </c>
      <c r="S16" s="36">
        <v>2.5334882E-2</v>
      </c>
      <c r="T16" s="36">
        <v>1.4293660000000001E-3</v>
      </c>
      <c r="U16" s="36">
        <v>10.748800000000003</v>
      </c>
      <c r="V16" s="36">
        <v>25.525000000000006</v>
      </c>
      <c r="W16" s="36">
        <v>11.008054014004285</v>
      </c>
      <c r="X16" s="36">
        <v>30.536397041724033</v>
      </c>
      <c r="Y16" s="36">
        <v>41.544451055728317</v>
      </c>
      <c r="Z16" s="36">
        <v>2.0250389851075492E-3</v>
      </c>
      <c r="AA16" s="36">
        <v>5.9548514882431462E-4</v>
      </c>
      <c r="AB16" s="36">
        <v>5.9548499999999998E-4</v>
      </c>
      <c r="AC16" s="36">
        <v>3.4566749801702375E-4</v>
      </c>
      <c r="AD16" s="36">
        <v>4.529046605277863E-2</v>
      </c>
      <c r="AE16" s="36">
        <v>0.40761419447500757</v>
      </c>
      <c r="AF16" s="36">
        <v>0.45290466052778622</v>
      </c>
      <c r="AG16" s="36">
        <v>0.66748748068419816</v>
      </c>
      <c r="AH16" s="36">
        <v>1.135495944152429</v>
      </c>
      <c r="AI16" s="36">
        <v>3.6366559292449425</v>
      </c>
      <c r="AJ16" s="36">
        <v>2.3343784774098838E-5</v>
      </c>
      <c r="AK16" s="36">
        <v>2.8209621114880028E-5</v>
      </c>
      <c r="AL16" s="36">
        <v>7.0554558087066526E-5</v>
      </c>
      <c r="AM16" s="36">
        <v>0.66785649196698926</v>
      </c>
      <c r="AN16" s="36">
        <v>1.1808146198263225</v>
      </c>
      <c r="AO16" s="36">
        <v>4.0443406782780373</v>
      </c>
      <c r="AP16" s="36">
        <v>190.114041429</v>
      </c>
      <c r="AQ16" s="36">
        <v>102.36909923100001</v>
      </c>
      <c r="AR16" s="36">
        <v>292.48314066</v>
      </c>
      <c r="AS16" s="36">
        <v>6.4830938370000002</v>
      </c>
      <c r="AT16" s="36">
        <v>837.08242860600001</v>
      </c>
      <c r="AU16" s="36">
        <v>1699.0626935150001</v>
      </c>
      <c r="AV16" s="36">
        <v>443.726177065</v>
      </c>
      <c r="AW16" s="36">
        <v>900.65036348000001</v>
      </c>
      <c r="AX16" s="36">
        <v>425.37649067500001</v>
      </c>
      <c r="AY16" s="36">
        <v>863.40520515699995</v>
      </c>
      <c r="AZ16" s="36">
        <v>0.30054867800000001</v>
      </c>
      <c r="BA16" s="36">
        <v>0.601097357</v>
      </c>
      <c r="BB16" s="36">
        <v>1.101001393</v>
      </c>
      <c r="BC16" s="36">
        <v>67.489743301000004</v>
      </c>
      <c r="BD16" s="36">
        <v>136.986873836</v>
      </c>
      <c r="BE16" s="36">
        <v>6.5276762000000002E-2</v>
      </c>
      <c r="BF16" s="36">
        <v>0.130553524</v>
      </c>
      <c r="BG16" s="36">
        <v>0.80389127900000001</v>
      </c>
      <c r="BH16" s="36">
        <v>2.5684116459999999</v>
      </c>
      <c r="BI16" s="36">
        <v>0.21</v>
      </c>
      <c r="BJ16" s="36">
        <v>0.21</v>
      </c>
      <c r="BK16" s="36">
        <v>0</v>
      </c>
      <c r="BL16" s="36">
        <v>0</v>
      </c>
    </row>
    <row r="17" spans="1:64" s="37" customFormat="1" x14ac:dyDescent="0.2">
      <c r="A17" s="6">
        <v>14</v>
      </c>
      <c r="B17" s="34" t="s">
        <v>106</v>
      </c>
      <c r="C17" s="34" t="s">
        <v>119</v>
      </c>
      <c r="D17" s="41">
        <v>5.2690545259999997</v>
      </c>
      <c r="E17" s="36">
        <v>3</v>
      </c>
      <c r="F17" s="36">
        <v>0</v>
      </c>
      <c r="G17" s="36">
        <v>1</v>
      </c>
      <c r="H17" s="36">
        <v>2</v>
      </c>
      <c r="I17" s="36">
        <v>2.7215625617682353E-4</v>
      </c>
      <c r="J17" s="36">
        <v>0.93876137778526825</v>
      </c>
      <c r="K17" s="36">
        <v>2.7215625617682353E-4</v>
      </c>
      <c r="L17" s="36">
        <v>0</v>
      </c>
      <c r="M17" s="36">
        <v>4.8018534041371963E-2</v>
      </c>
      <c r="N17" s="36">
        <v>0.89101500000007305</v>
      </c>
      <c r="O17" s="36">
        <v>1.4058163000000002E-2</v>
      </c>
      <c r="P17" s="36">
        <v>2.1266462E-2</v>
      </c>
      <c r="Q17" s="36">
        <v>1.2206132000000001E-2</v>
      </c>
      <c r="R17" s="36">
        <v>1.8520310000000001E-3</v>
      </c>
      <c r="S17" s="36">
        <v>1.8850769E-2</v>
      </c>
      <c r="T17" s="36">
        <v>2.415693E-3</v>
      </c>
      <c r="U17" s="36">
        <v>3.0000000000000001E-3</v>
      </c>
      <c r="V17" s="36">
        <v>7.1999999999999998E-3</v>
      </c>
      <c r="W17" s="36">
        <v>1.7330319256176827E-2</v>
      </c>
      <c r="X17" s="36">
        <v>0.96722783978526827</v>
      </c>
      <c r="Y17" s="36">
        <v>0.98455815904144506</v>
      </c>
      <c r="Z17" s="36">
        <v>1.432271602373471E-5</v>
      </c>
      <c r="AA17" s="36">
        <v>3.0650612290792276E-6</v>
      </c>
      <c r="AB17" s="36">
        <v>3.0650599999999998E-6</v>
      </c>
      <c r="AC17" s="36">
        <v>1.7781239878767861E-6</v>
      </c>
      <c r="AD17" s="36">
        <v>7.1126873829959495E-3</v>
      </c>
      <c r="AE17" s="36">
        <v>6.4014186446963536E-2</v>
      </c>
      <c r="AF17" s="36">
        <v>7.1126873829959497E-2</v>
      </c>
      <c r="AG17" s="36">
        <v>2.3963622538665939E-4</v>
      </c>
      <c r="AH17" s="36">
        <v>4.07657027094547E-4</v>
      </c>
      <c r="AI17" s="36">
        <v>1.3056042624514546E-3</v>
      </c>
      <c r="AJ17" s="36">
        <v>1.2015432959408478E-7</v>
      </c>
      <c r="AK17" s="36">
        <v>1.4519959578221813E-7</v>
      </c>
      <c r="AL17" s="36">
        <v>3.6315600529038364E-7</v>
      </c>
      <c r="AM17" s="36">
        <v>2.4153450370413025E-4</v>
      </c>
      <c r="AN17" s="36">
        <v>7.5204896096862789E-3</v>
      </c>
      <c r="AO17" s="36">
        <v>6.5320153865420283E-2</v>
      </c>
      <c r="AP17" s="36">
        <v>9.0805659520000006</v>
      </c>
      <c r="AQ17" s="36">
        <v>4.8895355130000002</v>
      </c>
      <c r="AR17" s="36">
        <v>13.970101465000001</v>
      </c>
      <c r="AS17" s="36">
        <v>1.3041891160000001</v>
      </c>
      <c r="AT17" s="36">
        <v>33.092782724999999</v>
      </c>
      <c r="AU17" s="36">
        <v>85.177561928000003</v>
      </c>
      <c r="AV17" s="36">
        <v>30.886148317</v>
      </c>
      <c r="AW17" s="36">
        <v>79.497902392</v>
      </c>
      <c r="AX17" s="36">
        <v>28.582405461</v>
      </c>
      <c r="AY17" s="36">
        <v>73.568295281999994</v>
      </c>
      <c r="AZ17" s="36">
        <v>1.2046228000000001E-2</v>
      </c>
      <c r="BA17" s="36">
        <v>2.4092457000000001E-2</v>
      </c>
      <c r="BB17" s="36">
        <v>0.74175960699999999</v>
      </c>
      <c r="BC17" s="36">
        <v>30.416495403999999</v>
      </c>
      <c r="BD17" s="36">
        <v>78.289062071000004</v>
      </c>
      <c r="BE17" s="36">
        <v>4.3977842000000003E-2</v>
      </c>
      <c r="BF17" s="36">
        <v>8.7955684000000006E-2</v>
      </c>
      <c r="BG17" s="36">
        <v>2.178390469</v>
      </c>
      <c r="BH17" s="36">
        <v>12.539814807999999</v>
      </c>
      <c r="BI17" s="36">
        <v>0</v>
      </c>
      <c r="BJ17" s="36">
        <v>0</v>
      </c>
      <c r="BK17" s="36">
        <v>0</v>
      </c>
      <c r="BL17" s="36">
        <v>0</v>
      </c>
    </row>
    <row r="18" spans="1:64" s="37" customFormat="1" x14ac:dyDescent="0.2">
      <c r="A18" s="6">
        <v>15</v>
      </c>
      <c r="B18" s="34" t="s">
        <v>106</v>
      </c>
      <c r="C18" s="34" t="s">
        <v>120</v>
      </c>
      <c r="D18" s="41">
        <v>5.3908256430000003</v>
      </c>
      <c r="E18" s="36">
        <v>1</v>
      </c>
      <c r="F18" s="36">
        <v>0</v>
      </c>
      <c r="G18" s="36">
        <v>1</v>
      </c>
      <c r="H18" s="36">
        <v>0</v>
      </c>
      <c r="I18" s="36">
        <v>1.5523672675265324E-3</v>
      </c>
      <c r="J18" s="36">
        <v>2.5611048027528667</v>
      </c>
      <c r="K18" s="36">
        <v>1.5523672675265324E-3</v>
      </c>
      <c r="L18" s="36">
        <v>0</v>
      </c>
      <c r="M18" s="36">
        <v>0.1958671700128293</v>
      </c>
      <c r="N18" s="36">
        <v>2.3667900000075637</v>
      </c>
      <c r="O18" s="36">
        <v>8.8540543999999999E-2</v>
      </c>
      <c r="P18" s="36">
        <v>0.15080051799999999</v>
      </c>
      <c r="Q18" s="36">
        <v>8.1616517E-2</v>
      </c>
      <c r="R18" s="36">
        <v>6.9240269999999993E-3</v>
      </c>
      <c r="S18" s="36">
        <v>0.141769179</v>
      </c>
      <c r="T18" s="36">
        <v>9.0313389999999993E-3</v>
      </c>
      <c r="U18" s="36">
        <v>0</v>
      </c>
      <c r="V18" s="36">
        <v>0</v>
      </c>
      <c r="W18" s="36">
        <v>9.0092911267526526E-2</v>
      </c>
      <c r="X18" s="36">
        <v>2.7119053207528667</v>
      </c>
      <c r="Y18" s="36">
        <v>2.8019982320203933</v>
      </c>
      <c r="Z18" s="36">
        <v>5.6823589887912057E-5</v>
      </c>
      <c r="AA18" s="36">
        <v>1.216024823601318E-5</v>
      </c>
      <c r="AB18" s="36">
        <v>1.2160199999999999E-5</v>
      </c>
      <c r="AC18" s="36">
        <v>1.1414169436477575E-5</v>
      </c>
      <c r="AD18" s="36">
        <v>3.208520848824143E-2</v>
      </c>
      <c r="AE18" s="36">
        <v>0.28876687639417287</v>
      </c>
      <c r="AF18" s="36">
        <v>0.32085208488241429</v>
      </c>
      <c r="AG18" s="36">
        <v>0</v>
      </c>
      <c r="AH18" s="36">
        <v>0</v>
      </c>
      <c r="AI18" s="36">
        <v>0</v>
      </c>
      <c r="AJ18" s="36">
        <v>4.7669562055228625E-7</v>
      </c>
      <c r="AK18" s="36">
        <v>5.7605923689289249E-7</v>
      </c>
      <c r="AL18" s="36">
        <v>1.440771030757024E-6</v>
      </c>
      <c r="AM18" s="36">
        <v>1.1890865057029862E-5</v>
      </c>
      <c r="AN18" s="36">
        <v>3.2085784547478326E-2</v>
      </c>
      <c r="AO18" s="36">
        <v>0.28876831716520363</v>
      </c>
      <c r="AP18" s="36">
        <v>50.104721322000003</v>
      </c>
      <c r="AQ18" s="36">
        <v>26.979465327</v>
      </c>
      <c r="AR18" s="36">
        <v>77.084186649000003</v>
      </c>
      <c r="AS18" s="36">
        <v>5.1157179939999997</v>
      </c>
      <c r="AT18" s="36">
        <v>126.23145750400001</v>
      </c>
      <c r="AU18" s="36">
        <v>330.61038416700001</v>
      </c>
      <c r="AV18" s="36">
        <v>109.13889181</v>
      </c>
      <c r="AW18" s="36">
        <v>285.84357387900002</v>
      </c>
      <c r="AX18" s="36">
        <v>101.236869713</v>
      </c>
      <c r="AY18" s="36">
        <v>265.14753968399998</v>
      </c>
      <c r="AZ18" s="36">
        <v>8.5472238000000006E-2</v>
      </c>
      <c r="BA18" s="36">
        <v>0.17094447700000001</v>
      </c>
      <c r="BB18" s="36">
        <v>1.1922183209999999</v>
      </c>
      <c r="BC18" s="36">
        <v>70.145967636999998</v>
      </c>
      <c r="BD18" s="36">
        <v>183.71795562599999</v>
      </c>
      <c r="BE18" s="36">
        <v>7.0684880000000005E-2</v>
      </c>
      <c r="BF18" s="36">
        <v>0.14136976100000001</v>
      </c>
      <c r="BG18" s="36">
        <v>5.2767178530000001</v>
      </c>
      <c r="BH18" s="36">
        <v>51.246955943000003</v>
      </c>
      <c r="BI18" s="36">
        <v>0</v>
      </c>
      <c r="BJ18" s="36">
        <v>0</v>
      </c>
      <c r="BK18" s="36">
        <v>0</v>
      </c>
      <c r="BL18" s="36">
        <v>0</v>
      </c>
    </row>
    <row r="19" spans="1:64" s="37" customFormat="1" x14ac:dyDescent="0.2">
      <c r="A19" s="6">
        <v>16</v>
      </c>
      <c r="B19" s="34" t="s">
        <v>106</v>
      </c>
      <c r="C19" s="34" t="s">
        <v>121</v>
      </c>
      <c r="D19" s="41">
        <v>5.2956095059999999</v>
      </c>
      <c r="E19" s="36">
        <v>6</v>
      </c>
      <c r="F19" s="36">
        <v>0</v>
      </c>
      <c r="G19" s="36">
        <v>0</v>
      </c>
      <c r="H19" s="36">
        <v>6</v>
      </c>
      <c r="I19" s="36">
        <v>5.8127863595973926E-4</v>
      </c>
      <c r="J19" s="36">
        <v>1.4945539714886527</v>
      </c>
      <c r="K19" s="36">
        <v>5.8127863595973926E-4</v>
      </c>
      <c r="L19" s="36">
        <v>0</v>
      </c>
      <c r="M19" s="36">
        <v>9.3295250124206086E-2</v>
      </c>
      <c r="N19" s="36">
        <v>1.4018400000004063</v>
      </c>
      <c r="O19" s="36">
        <v>0.22735957400000001</v>
      </c>
      <c r="P19" s="36">
        <v>0.38585023799999996</v>
      </c>
      <c r="Q19" s="36">
        <v>0.21139001500000001</v>
      </c>
      <c r="R19" s="36">
        <v>1.5969559000000001E-2</v>
      </c>
      <c r="S19" s="36">
        <v>0.36502037799999998</v>
      </c>
      <c r="T19" s="36">
        <v>2.0829859999999999E-2</v>
      </c>
      <c r="U19" s="36">
        <v>0</v>
      </c>
      <c r="V19" s="36">
        <v>0</v>
      </c>
      <c r="W19" s="36">
        <v>0.22794085263595976</v>
      </c>
      <c r="X19" s="36">
        <v>1.8804042094886526</v>
      </c>
      <c r="Y19" s="36">
        <v>2.1083450621246125</v>
      </c>
      <c r="Z19" s="36">
        <v>2.9029904575007377E-5</v>
      </c>
      <c r="AA19" s="36">
        <v>6.2123995790515761E-6</v>
      </c>
      <c r="AB19" s="36">
        <v>6.2124E-6</v>
      </c>
      <c r="AC19" s="36">
        <v>4.8019982802896688E-6</v>
      </c>
      <c r="AD19" s="36">
        <v>1.668904356076862E-2</v>
      </c>
      <c r="AE19" s="36">
        <v>0.15020139204691757</v>
      </c>
      <c r="AF19" s="36">
        <v>0.16689043560768624</v>
      </c>
      <c r="AG19" s="36">
        <v>0</v>
      </c>
      <c r="AH19" s="36">
        <v>0</v>
      </c>
      <c r="AI19" s="36">
        <v>0</v>
      </c>
      <c r="AJ19" s="36">
        <v>2.435341419646899E-7</v>
      </c>
      <c r="AK19" s="36">
        <v>2.9429700196324122E-7</v>
      </c>
      <c r="AL19" s="36">
        <v>7.3606075158919555E-7</v>
      </c>
      <c r="AM19" s="36">
        <v>5.0455324222543584E-6</v>
      </c>
      <c r="AN19" s="36">
        <v>1.6689337857770582E-2</v>
      </c>
      <c r="AO19" s="36">
        <v>0.15020212810766917</v>
      </c>
      <c r="AP19" s="36">
        <v>28.587733421999999</v>
      </c>
      <c r="AQ19" s="36">
        <v>15.393394919</v>
      </c>
      <c r="AR19" s="36">
        <v>43.981128341000002</v>
      </c>
      <c r="AS19" s="36">
        <v>2.3625821299999998</v>
      </c>
      <c r="AT19" s="36">
        <v>77.683399112000004</v>
      </c>
      <c r="AU19" s="36">
        <v>182.975878975</v>
      </c>
      <c r="AV19" s="36">
        <v>73.380644571999994</v>
      </c>
      <c r="AW19" s="36">
        <v>172.84114873799999</v>
      </c>
      <c r="AX19" s="36">
        <v>67.867317662000005</v>
      </c>
      <c r="AY19" s="36">
        <v>159.85503009600001</v>
      </c>
      <c r="AZ19" s="36">
        <v>2.9592106999999999E-2</v>
      </c>
      <c r="BA19" s="36">
        <v>5.9184213999999999E-2</v>
      </c>
      <c r="BB19" s="36">
        <v>1.514986902</v>
      </c>
      <c r="BC19" s="36">
        <v>87.068988754000003</v>
      </c>
      <c r="BD19" s="36">
        <v>205.08274523200001</v>
      </c>
      <c r="BE19" s="36">
        <v>8.9821357000000004E-2</v>
      </c>
      <c r="BF19" s="36">
        <v>0.17964271500000001</v>
      </c>
      <c r="BG19" s="36">
        <v>1.887507574</v>
      </c>
      <c r="BH19" s="36">
        <v>26.009944009000002</v>
      </c>
      <c r="BI19" s="36">
        <v>0</v>
      </c>
      <c r="BJ19" s="36">
        <v>0</v>
      </c>
      <c r="BK19" s="36">
        <v>0</v>
      </c>
      <c r="BL19" s="36">
        <v>0</v>
      </c>
    </row>
    <row r="20" spans="1:64" s="37" customFormat="1" x14ac:dyDescent="0.2">
      <c r="A20" s="6">
        <v>17</v>
      </c>
      <c r="B20" s="34" t="s">
        <v>106</v>
      </c>
      <c r="C20" s="34" t="s">
        <v>122</v>
      </c>
      <c r="D20" s="41">
        <v>5.7382616039999998</v>
      </c>
      <c r="E20" s="36">
        <v>0</v>
      </c>
      <c r="F20" s="36" t="s">
        <v>340</v>
      </c>
      <c r="G20" s="36" t="s">
        <v>340</v>
      </c>
      <c r="H20" s="36" t="s">
        <v>340</v>
      </c>
      <c r="I20" s="36">
        <v>0.17212548101621111</v>
      </c>
      <c r="J20" s="36">
        <v>3.5813655015275589</v>
      </c>
      <c r="K20" s="36">
        <v>2.5060481018000669E-2</v>
      </c>
      <c r="L20" s="36">
        <v>0.14706499999821043</v>
      </c>
      <c r="M20" s="36">
        <v>1.0484289825393203</v>
      </c>
      <c r="N20" s="36">
        <v>2.7050620000044496</v>
      </c>
      <c r="O20" s="36">
        <v>0.11545691000000001</v>
      </c>
      <c r="P20" s="36">
        <v>0.17743356400000002</v>
      </c>
      <c r="Q20" s="36">
        <v>0.10933723400000001</v>
      </c>
      <c r="R20" s="36">
        <v>6.1196759999999992E-3</v>
      </c>
      <c r="S20" s="36">
        <v>0.16945137700000001</v>
      </c>
      <c r="T20" s="36">
        <v>7.982187E-3</v>
      </c>
      <c r="U20" s="36" t="s">
        <v>340</v>
      </c>
      <c r="V20" s="36" t="s">
        <v>340</v>
      </c>
      <c r="W20" s="36">
        <v>0.28758239101621114</v>
      </c>
      <c r="X20" s="36">
        <v>3.7587990655275592</v>
      </c>
      <c r="Y20" s="36">
        <v>4.0463814565437701</v>
      </c>
      <c r="Z20" s="36">
        <v>1.1552735393929156E-3</v>
      </c>
      <c r="AA20" s="36">
        <v>4.5969026530380975E-4</v>
      </c>
      <c r="AB20" s="36">
        <v>4.5969000000000001E-4</v>
      </c>
      <c r="AC20" s="36">
        <v>6.7291885161549435E-5</v>
      </c>
      <c r="AD20" s="36">
        <v>1.2908760672682122E-2</v>
      </c>
      <c r="AE20" s="36">
        <v>0.11617884605413911</v>
      </c>
      <c r="AF20" s="36">
        <v>0.12908760672682121</v>
      </c>
      <c r="AG20" s="36" t="s">
        <v>340</v>
      </c>
      <c r="AH20" s="36" t="s">
        <v>340</v>
      </c>
      <c r="AI20" s="36" t="s">
        <v>340</v>
      </c>
      <c r="AJ20" s="36">
        <v>1.8020444549626047E-5</v>
      </c>
      <c r="AK20" s="36">
        <v>2.1776670663911267E-5</v>
      </c>
      <c r="AL20" s="36">
        <v>5.4465225500295745E-5</v>
      </c>
      <c r="AM20" s="36">
        <v>8.5312329711175475E-5</v>
      </c>
      <c r="AN20" s="36">
        <v>1.2930537343346033E-2</v>
      </c>
      <c r="AO20" s="36">
        <v>0.11623331127963941</v>
      </c>
      <c r="AP20" s="36">
        <v>43.096475816999998</v>
      </c>
      <c r="AQ20" s="36">
        <v>23.205794671</v>
      </c>
      <c r="AR20" s="36">
        <v>66.302270488000005</v>
      </c>
      <c r="AS20" s="36">
        <v>3.043096926</v>
      </c>
      <c r="AT20" s="36">
        <v>144.68668226899999</v>
      </c>
      <c r="AU20" s="36">
        <v>333.62931799799998</v>
      </c>
      <c r="AV20" s="36">
        <v>91.620990821999996</v>
      </c>
      <c r="AW20" s="36">
        <v>211.266498082</v>
      </c>
      <c r="AX20" s="36">
        <v>86.188791281999997</v>
      </c>
      <c r="AY20" s="36">
        <v>198.74052817800001</v>
      </c>
      <c r="AZ20" s="36">
        <v>4.3447193000000002E-2</v>
      </c>
      <c r="BA20" s="36">
        <v>8.6894387000000003E-2</v>
      </c>
      <c r="BB20" s="36">
        <v>0.51819043300000001</v>
      </c>
      <c r="BC20" s="36">
        <v>29.858266242999999</v>
      </c>
      <c r="BD20" s="36">
        <v>68.849412032999993</v>
      </c>
      <c r="BE20" s="36">
        <v>3.0722751999999999E-2</v>
      </c>
      <c r="BF20" s="36">
        <v>6.1445504999999997E-2</v>
      </c>
      <c r="BG20" s="36">
        <v>2.334346188</v>
      </c>
      <c r="BH20" s="36">
        <v>15.910156976</v>
      </c>
      <c r="BI20" s="36">
        <v>0.09</v>
      </c>
      <c r="BJ20" s="36">
        <v>0.09</v>
      </c>
      <c r="BK20" s="36">
        <v>0.12</v>
      </c>
      <c r="BL20" s="36">
        <v>0.12</v>
      </c>
    </row>
    <row r="21" spans="1:64" s="37" customFormat="1" x14ac:dyDescent="0.2">
      <c r="A21" s="6">
        <v>18</v>
      </c>
      <c r="B21" s="34" t="s">
        <v>106</v>
      </c>
      <c r="C21" s="34" t="s">
        <v>123</v>
      </c>
      <c r="D21" s="41">
        <v>6.1243730330000004</v>
      </c>
      <c r="E21" s="36">
        <v>3</v>
      </c>
      <c r="F21" s="36">
        <v>0</v>
      </c>
      <c r="G21" s="36">
        <v>2</v>
      </c>
      <c r="H21" s="36">
        <v>1</v>
      </c>
      <c r="I21" s="36">
        <v>0.67953764333013467</v>
      </c>
      <c r="J21" s="36">
        <v>6.6206827058681474</v>
      </c>
      <c r="K21" s="36">
        <v>4.3691643326813426E-2</v>
      </c>
      <c r="L21" s="36">
        <v>0.63584600000332125</v>
      </c>
      <c r="M21" s="36">
        <v>1.4234553491935862</v>
      </c>
      <c r="N21" s="36">
        <v>5.8767650000046956</v>
      </c>
      <c r="O21" s="36">
        <v>0.25203819</v>
      </c>
      <c r="P21" s="36">
        <v>0.39358922400000002</v>
      </c>
      <c r="Q21" s="36">
        <v>0.21929180599999998</v>
      </c>
      <c r="R21" s="36">
        <v>3.2746383999999996E-2</v>
      </c>
      <c r="S21" s="36">
        <v>0.35087654800000001</v>
      </c>
      <c r="T21" s="36">
        <v>4.2712675999999998E-2</v>
      </c>
      <c r="U21" s="36">
        <v>1.32E-2</v>
      </c>
      <c r="V21" s="36">
        <v>3.1199999999999999E-2</v>
      </c>
      <c r="W21" s="36">
        <v>0.94477583333013471</v>
      </c>
      <c r="X21" s="36">
        <v>7.0454719298681479</v>
      </c>
      <c r="Y21" s="36">
        <v>7.9902477631982824</v>
      </c>
      <c r="Z21" s="36">
        <v>3.9518314729494967E-3</v>
      </c>
      <c r="AA21" s="36">
        <v>1.8087113981347211E-3</v>
      </c>
      <c r="AB21" s="36">
        <v>1.808711E-3</v>
      </c>
      <c r="AC21" s="36">
        <v>2.1574521807395266E-4</v>
      </c>
      <c r="AD21" s="36">
        <v>5.9885492611884514E-2</v>
      </c>
      <c r="AE21" s="36">
        <v>0.53896943350696069</v>
      </c>
      <c r="AF21" s="36">
        <v>0.59885492611884517</v>
      </c>
      <c r="AG21" s="36">
        <v>9.5789832107023398E-4</v>
      </c>
      <c r="AH21" s="36">
        <v>1.6295281783723519E-3</v>
      </c>
      <c r="AI21" s="36">
        <v>5.2188943010033437E-3</v>
      </c>
      <c r="AJ21" s="36">
        <v>7.0903818424355232E-5</v>
      </c>
      <c r="AK21" s="36">
        <v>8.5683186001856928E-5</v>
      </c>
      <c r="AL21" s="36">
        <v>2.1430062102692124E-4</v>
      </c>
      <c r="AM21" s="36">
        <v>1.2445473575685418E-3</v>
      </c>
      <c r="AN21" s="36">
        <v>6.1600703976258719E-2</v>
      </c>
      <c r="AO21" s="36">
        <v>0.5444026284289909</v>
      </c>
      <c r="AP21" s="36">
        <v>112.81472389299999</v>
      </c>
      <c r="AQ21" s="36">
        <v>60.746389788000002</v>
      </c>
      <c r="AR21" s="36">
        <v>173.56111368099999</v>
      </c>
      <c r="AS21" s="36">
        <v>14.767520062999999</v>
      </c>
      <c r="AT21" s="36">
        <v>495.01141658199998</v>
      </c>
      <c r="AU21" s="36">
        <v>1168.5073417579999</v>
      </c>
      <c r="AV21" s="36">
        <v>263.10857539699998</v>
      </c>
      <c r="AW21" s="36">
        <v>621.085275475</v>
      </c>
      <c r="AX21" s="36">
        <v>252.95408970700001</v>
      </c>
      <c r="AY21" s="36">
        <v>597.11493725000003</v>
      </c>
      <c r="AZ21" s="36">
        <v>0.397839726</v>
      </c>
      <c r="BA21" s="36">
        <v>0.79567945299999998</v>
      </c>
      <c r="BB21" s="36">
        <v>0.97333288900000003</v>
      </c>
      <c r="BC21" s="36">
        <v>26.238867518999999</v>
      </c>
      <c r="BD21" s="36">
        <v>61.938590321</v>
      </c>
      <c r="BE21" s="36">
        <v>5.7707482999999997E-2</v>
      </c>
      <c r="BF21" s="36">
        <v>0.11541496699999999</v>
      </c>
      <c r="BG21" s="36">
        <v>1.218691696</v>
      </c>
      <c r="BH21" s="36">
        <v>20.230695956999998</v>
      </c>
      <c r="BI21" s="36">
        <v>0.21</v>
      </c>
      <c r="BJ21" s="36">
        <v>0.24</v>
      </c>
      <c r="BK21" s="36">
        <v>0.24</v>
      </c>
      <c r="BL21" s="36">
        <v>0.26</v>
      </c>
    </row>
    <row r="22" spans="1:64" s="37" customFormat="1" x14ac:dyDescent="0.2">
      <c r="A22" s="6">
        <v>19</v>
      </c>
      <c r="B22" s="34" t="s">
        <v>106</v>
      </c>
      <c r="C22" s="34" t="s">
        <v>124</v>
      </c>
      <c r="D22" s="41">
        <v>6.3331968639999996</v>
      </c>
      <c r="E22" s="36">
        <v>2</v>
      </c>
      <c r="F22" s="36">
        <v>1</v>
      </c>
      <c r="G22" s="36">
        <v>0</v>
      </c>
      <c r="H22" s="36">
        <v>1</v>
      </c>
      <c r="I22" s="36">
        <v>14.265383597354658</v>
      </c>
      <c r="J22" s="36">
        <v>71.436625745613654</v>
      </c>
      <c r="K22" s="36">
        <v>3.1245755973460039</v>
      </c>
      <c r="L22" s="36">
        <v>11.140808000008654</v>
      </c>
      <c r="M22" s="36">
        <v>34.297411342967585</v>
      </c>
      <c r="N22" s="36">
        <v>51.404598000000725</v>
      </c>
      <c r="O22" s="36">
        <v>1.1203808710000001</v>
      </c>
      <c r="P22" s="36">
        <v>1.933135147</v>
      </c>
      <c r="Q22" s="36">
        <v>1.004901861</v>
      </c>
      <c r="R22" s="36">
        <v>0.11547900999999999</v>
      </c>
      <c r="S22" s="36">
        <v>1.782510351</v>
      </c>
      <c r="T22" s="36">
        <v>0.15062479600000001</v>
      </c>
      <c r="U22" s="36">
        <v>4.7199999999999999E-2</v>
      </c>
      <c r="V22" s="36">
        <v>0.11209999999999999</v>
      </c>
      <c r="W22" s="36">
        <v>15.432964468354658</v>
      </c>
      <c r="X22" s="36">
        <v>73.481860892613653</v>
      </c>
      <c r="Y22" s="36">
        <v>88.914825360968308</v>
      </c>
      <c r="Z22" s="36">
        <v>4.4460508296617879E-2</v>
      </c>
      <c r="AA22" s="36">
        <v>2.1409502724033691E-2</v>
      </c>
      <c r="AB22" s="36">
        <v>2.1409503E-2</v>
      </c>
      <c r="AC22" s="36">
        <v>8.1973613094355455E-2</v>
      </c>
      <c r="AD22" s="36">
        <v>1.104052982308986</v>
      </c>
      <c r="AE22" s="36">
        <v>9.9364768407808715</v>
      </c>
      <c r="AF22" s="36">
        <v>11.040529823089859</v>
      </c>
      <c r="AG22" s="36">
        <v>3.8566927848209692E-3</v>
      </c>
      <c r="AH22" s="36">
        <v>6.5608107144080859E-3</v>
      </c>
      <c r="AI22" s="36">
        <v>2.1012326206955628E-2</v>
      </c>
      <c r="AJ22" s="36">
        <v>8.3928031908859265E-4</v>
      </c>
      <c r="AK22" s="36">
        <v>1.0142219667798303E-3</v>
      </c>
      <c r="AL22" s="36">
        <v>2.5366516755732302E-3</v>
      </c>
      <c r="AM22" s="36">
        <v>8.6669586198265008E-2</v>
      </c>
      <c r="AN22" s="36">
        <v>1.1116280149901741</v>
      </c>
      <c r="AO22" s="36">
        <v>9.9600258186634001</v>
      </c>
      <c r="AP22" s="36">
        <v>751.69583439300004</v>
      </c>
      <c r="AQ22" s="36">
        <v>404.759295442</v>
      </c>
      <c r="AR22" s="36">
        <v>1156.455129835</v>
      </c>
      <c r="AS22" s="36">
        <v>112.309870601</v>
      </c>
      <c r="AT22" s="36">
        <v>2389.5074637070002</v>
      </c>
      <c r="AU22" s="36">
        <v>6101.7779877499997</v>
      </c>
      <c r="AV22" s="36">
        <v>1734.2294061289999</v>
      </c>
      <c r="AW22" s="36">
        <v>4428.47866213</v>
      </c>
      <c r="AX22" s="36">
        <v>1708.8369825459999</v>
      </c>
      <c r="AY22" s="36">
        <v>4363.6372947660002</v>
      </c>
      <c r="AZ22" s="36">
        <v>3.720727959</v>
      </c>
      <c r="BA22" s="36">
        <v>7.4414559179999999</v>
      </c>
      <c r="BB22" s="36">
        <v>4.8519131050000004</v>
      </c>
      <c r="BC22" s="36">
        <v>224.27064467</v>
      </c>
      <c r="BD22" s="36">
        <v>572.69111050499998</v>
      </c>
      <c r="BE22" s="36">
        <v>0.28766283199999998</v>
      </c>
      <c r="BF22" s="36">
        <v>0.57532566399999996</v>
      </c>
      <c r="BG22" s="36">
        <v>5.1882384139999997</v>
      </c>
      <c r="BH22" s="36">
        <v>47.290327036999997</v>
      </c>
      <c r="BI22" s="36">
        <v>1.02</v>
      </c>
      <c r="BJ22" s="36">
        <v>1.3200000000000003</v>
      </c>
      <c r="BK22" s="36">
        <v>1.6800000000000006</v>
      </c>
      <c r="BL22" s="36">
        <v>2.3299999999999983</v>
      </c>
    </row>
    <row r="23" spans="1:64" s="37" customFormat="1" x14ac:dyDescent="0.2">
      <c r="A23" s="6">
        <v>20</v>
      </c>
      <c r="B23" s="34" t="s">
        <v>106</v>
      </c>
      <c r="C23" s="34" t="s">
        <v>125</v>
      </c>
      <c r="D23" s="41">
        <v>7.1208709929999996</v>
      </c>
      <c r="E23" s="36">
        <v>0</v>
      </c>
      <c r="F23" s="36" t="s">
        <v>340</v>
      </c>
      <c r="G23" s="36" t="s">
        <v>340</v>
      </c>
      <c r="H23" s="36" t="s">
        <v>340</v>
      </c>
      <c r="I23" s="36">
        <v>969.92577253447087</v>
      </c>
      <c r="J23" s="36">
        <v>584.57933717479898</v>
      </c>
      <c r="K23" s="36">
        <v>794.05456203447307</v>
      </c>
      <c r="L23" s="36">
        <v>175.87121049999783</v>
      </c>
      <c r="M23" s="36">
        <v>1202.0953677092725</v>
      </c>
      <c r="N23" s="36">
        <v>352.40974199999727</v>
      </c>
      <c r="O23" s="36">
        <v>2.8104312789999999</v>
      </c>
      <c r="P23" s="36">
        <v>4.3140129829999996</v>
      </c>
      <c r="Q23" s="36">
        <v>2.509723052</v>
      </c>
      <c r="R23" s="36">
        <v>0.30070822699999999</v>
      </c>
      <c r="S23" s="36">
        <v>3.9217848599999998</v>
      </c>
      <c r="T23" s="36">
        <v>0.39222812299999998</v>
      </c>
      <c r="U23" s="36" t="s">
        <v>340</v>
      </c>
      <c r="V23" s="36" t="s">
        <v>340</v>
      </c>
      <c r="W23" s="36">
        <v>972.73620381347087</v>
      </c>
      <c r="X23" s="36">
        <v>588.89335015779898</v>
      </c>
      <c r="Y23" s="36">
        <v>1561.6295539712698</v>
      </c>
      <c r="Z23" s="36">
        <v>1.0120854330029476</v>
      </c>
      <c r="AA23" s="36">
        <v>0.56777992791465359</v>
      </c>
      <c r="AB23" s="36">
        <v>0.56777992799999999</v>
      </c>
      <c r="AC23" s="36">
        <v>15.206624329931806</v>
      </c>
      <c r="AD23" s="36">
        <v>0.97847027399362729</v>
      </c>
      <c r="AE23" s="36">
        <v>18.590935205878921</v>
      </c>
      <c r="AF23" s="36">
        <v>19.569405479872547</v>
      </c>
      <c r="AG23" s="36" t="s">
        <v>340</v>
      </c>
      <c r="AH23" s="36" t="s">
        <v>340</v>
      </c>
      <c r="AI23" s="36" t="s">
        <v>340</v>
      </c>
      <c r="AJ23" s="36">
        <v>2.2258215629589309E-2</v>
      </c>
      <c r="AK23" s="36">
        <v>2.6897162221573782E-2</v>
      </c>
      <c r="AL23" s="36">
        <v>6.7271991587943364E-2</v>
      </c>
      <c r="AM23" s="36">
        <v>15.228882545561396</v>
      </c>
      <c r="AN23" s="36">
        <v>1.005367436215201</v>
      </c>
      <c r="AO23" s="36">
        <v>18.658207197466865</v>
      </c>
      <c r="AP23" s="36">
        <v>1201.875893724</v>
      </c>
      <c r="AQ23" s="36">
        <v>647.16394277400002</v>
      </c>
      <c r="AR23" s="36">
        <v>1849.0398364980001</v>
      </c>
      <c r="AS23" s="36">
        <v>948.40849564799998</v>
      </c>
      <c r="AT23" s="36">
        <v>1285.067378816</v>
      </c>
      <c r="AU23" s="36">
        <v>3236.1816290460001</v>
      </c>
      <c r="AV23" s="36">
        <v>1255.773459131</v>
      </c>
      <c r="AW23" s="36">
        <v>3162.4108320519999</v>
      </c>
      <c r="AX23" s="36">
        <v>1255.255698596</v>
      </c>
      <c r="AY23" s="36">
        <v>3161.106957127</v>
      </c>
      <c r="AZ23" s="36">
        <v>9.6248792109999997</v>
      </c>
      <c r="BA23" s="36">
        <v>19.249758421999999</v>
      </c>
      <c r="BB23" s="36">
        <v>5.4656213249999999</v>
      </c>
      <c r="BC23" s="36">
        <v>296.619473314</v>
      </c>
      <c r="BD23" s="36">
        <v>746.976</v>
      </c>
      <c r="BE23" s="36">
        <v>0.324048695</v>
      </c>
      <c r="BF23" s="36">
        <v>0.64809739</v>
      </c>
      <c r="BG23" s="36">
        <v>3.741336499</v>
      </c>
      <c r="BH23" s="36">
        <v>44.031798870999999</v>
      </c>
      <c r="BI23" s="36">
        <v>1.2800000000000002</v>
      </c>
      <c r="BJ23" s="36">
        <v>1.6000000000000005</v>
      </c>
      <c r="BK23" s="36">
        <v>3.1800000000000019</v>
      </c>
      <c r="BL23" s="36">
        <v>4.1200000000000028</v>
      </c>
    </row>
    <row r="24" spans="1:64" s="37" customFormat="1" x14ac:dyDescent="0.2">
      <c r="A24" s="6">
        <v>21</v>
      </c>
      <c r="B24" s="34" t="s">
        <v>106</v>
      </c>
      <c r="C24" s="34" t="s">
        <v>126</v>
      </c>
      <c r="D24" s="41">
        <v>7.0933172640000004</v>
      </c>
      <c r="E24" s="36">
        <v>0</v>
      </c>
      <c r="F24" s="36" t="s">
        <v>340</v>
      </c>
      <c r="G24" s="36" t="s">
        <v>340</v>
      </c>
      <c r="H24" s="36" t="s">
        <v>340</v>
      </c>
      <c r="I24" s="36">
        <v>630.69749501536171</v>
      </c>
      <c r="J24" s="36">
        <v>422.30625111520476</v>
      </c>
      <c r="K24" s="36">
        <v>497.88235401536565</v>
      </c>
      <c r="L24" s="36">
        <v>132.81514099999603</v>
      </c>
      <c r="M24" s="36">
        <v>792.47981763056339</v>
      </c>
      <c r="N24" s="36">
        <v>260.52392850000319</v>
      </c>
      <c r="O24" s="36">
        <v>5.4625292239999999</v>
      </c>
      <c r="P24" s="36">
        <v>8.4249767200000001</v>
      </c>
      <c r="Q24" s="36">
        <v>4.8634217739999999</v>
      </c>
      <c r="R24" s="36">
        <v>0.59910744999999999</v>
      </c>
      <c r="S24" s="36">
        <v>7.6435322200000009</v>
      </c>
      <c r="T24" s="36">
        <v>0.7814445000000001</v>
      </c>
      <c r="U24" s="36" t="s">
        <v>340</v>
      </c>
      <c r="V24" s="36" t="s">
        <v>340</v>
      </c>
      <c r="W24" s="36">
        <v>636.16002423936175</v>
      </c>
      <c r="X24" s="36">
        <v>430.73122783520478</v>
      </c>
      <c r="Y24" s="36">
        <v>1066.8912520745666</v>
      </c>
      <c r="Z24" s="36">
        <v>0.67397405989642523</v>
      </c>
      <c r="AA24" s="36">
        <v>0.37763628697230822</v>
      </c>
      <c r="AB24" s="36">
        <v>0.37763628700000001</v>
      </c>
      <c r="AC24" s="36">
        <v>8.8509727841964736</v>
      </c>
      <c r="AD24" s="36">
        <v>0.763077018875152</v>
      </c>
      <c r="AE24" s="36">
        <v>14.361682037819033</v>
      </c>
      <c r="AF24" s="36">
        <v>15.124759056694186</v>
      </c>
      <c r="AG24" s="36" t="s">
        <v>340</v>
      </c>
      <c r="AH24" s="36" t="s">
        <v>340</v>
      </c>
      <c r="AI24" s="36" t="s">
        <v>340</v>
      </c>
      <c r="AJ24" s="36">
        <v>1.480413851820799E-2</v>
      </c>
      <c r="AK24" s="36">
        <v>1.7889580049035819E-2</v>
      </c>
      <c r="AL24" s="36">
        <v>4.4743295543843473E-2</v>
      </c>
      <c r="AM24" s="36">
        <v>8.8657769227146819</v>
      </c>
      <c r="AN24" s="36">
        <v>0.78096659892418785</v>
      </c>
      <c r="AO24" s="36">
        <v>14.406425333362877</v>
      </c>
      <c r="AP24" s="36">
        <v>913.96218130199998</v>
      </c>
      <c r="AQ24" s="36">
        <v>492.13348223899999</v>
      </c>
      <c r="AR24" s="36">
        <v>1406.095663541</v>
      </c>
      <c r="AS24" s="36">
        <v>819.08339285</v>
      </c>
      <c r="AT24" s="36">
        <v>1032.9431805029999</v>
      </c>
      <c r="AU24" s="36">
        <v>2609.6976408710002</v>
      </c>
      <c r="AV24" s="36">
        <v>1009.266841015</v>
      </c>
      <c r="AW24" s="36">
        <v>2549.88013254</v>
      </c>
      <c r="AX24" s="36">
        <v>1008.8288350190001</v>
      </c>
      <c r="AY24" s="36">
        <v>2548.7735245130002</v>
      </c>
      <c r="AZ24" s="36">
        <v>6.2199777569999997</v>
      </c>
      <c r="BA24" s="36">
        <v>12.439955514999999</v>
      </c>
      <c r="BB24" s="36">
        <v>3.3319970219999999</v>
      </c>
      <c r="BC24" s="36">
        <v>235.024958075</v>
      </c>
      <c r="BD24" s="36">
        <v>593.78297878499995</v>
      </c>
      <c r="BE24" s="36">
        <v>0.19754922999999999</v>
      </c>
      <c r="BF24" s="36">
        <v>0.39509846100000001</v>
      </c>
      <c r="BG24" s="36">
        <v>5.0915323419999998</v>
      </c>
      <c r="BH24" s="36">
        <v>31.351821481999998</v>
      </c>
      <c r="BI24" s="36">
        <v>1.6600000000000006</v>
      </c>
      <c r="BJ24" s="36">
        <v>2.5600000000000014</v>
      </c>
      <c r="BK24" s="36">
        <v>2.2000000000000011</v>
      </c>
      <c r="BL24" s="36">
        <v>2.7800000000000011</v>
      </c>
    </row>
    <row r="25" spans="1:64" s="37" customFormat="1" x14ac:dyDescent="0.2">
      <c r="A25" s="6">
        <v>22</v>
      </c>
      <c r="B25" s="34" t="s">
        <v>106</v>
      </c>
      <c r="C25" s="34" t="s">
        <v>127</v>
      </c>
      <c r="D25" s="41">
        <v>6.8314355009999996</v>
      </c>
      <c r="E25" s="36">
        <v>1</v>
      </c>
      <c r="F25" s="36">
        <v>1</v>
      </c>
      <c r="G25" s="36">
        <v>0</v>
      </c>
      <c r="H25" s="36">
        <v>0</v>
      </c>
      <c r="I25" s="36">
        <v>18.210601915532305</v>
      </c>
      <c r="J25" s="36">
        <v>48.995751341281448</v>
      </c>
      <c r="K25" s="36">
        <v>13.213828415525789</v>
      </c>
      <c r="L25" s="36">
        <v>4.9967735000065154</v>
      </c>
      <c r="M25" s="36">
        <v>49.829309756812911</v>
      </c>
      <c r="N25" s="36">
        <v>17.377043500000845</v>
      </c>
      <c r="O25" s="36">
        <v>0.83252097999999997</v>
      </c>
      <c r="P25" s="36">
        <v>1.3697124029999999</v>
      </c>
      <c r="Q25" s="36">
        <v>0.78158728099999997</v>
      </c>
      <c r="R25" s="36">
        <v>5.0933698999999999E-2</v>
      </c>
      <c r="S25" s="36">
        <v>1.3032771439999999</v>
      </c>
      <c r="T25" s="36">
        <v>6.6435258999999997E-2</v>
      </c>
      <c r="U25" s="36">
        <v>4.7199999999999999E-2</v>
      </c>
      <c r="V25" s="36">
        <v>0.11209999999999999</v>
      </c>
      <c r="W25" s="36">
        <v>19.090322895532307</v>
      </c>
      <c r="X25" s="36">
        <v>50.477563744281447</v>
      </c>
      <c r="Y25" s="36">
        <v>69.56788663981375</v>
      </c>
      <c r="Z25" s="36">
        <v>3.458968317705851E-2</v>
      </c>
      <c r="AA25" s="36">
        <v>1.7719226201507079E-2</v>
      </c>
      <c r="AB25" s="36">
        <v>1.7719226000000001E-2</v>
      </c>
      <c r="AC25" s="36">
        <v>0.12380814588880808</v>
      </c>
      <c r="AD25" s="36">
        <v>0.53776608044015672</v>
      </c>
      <c r="AE25" s="36">
        <v>5.952983433566482</v>
      </c>
      <c r="AF25" s="36">
        <v>6.4907495140066391</v>
      </c>
      <c r="AG25" s="36">
        <v>4.0956943774781915E-3</v>
      </c>
      <c r="AH25" s="36">
        <v>6.9673881363996821E-3</v>
      </c>
      <c r="AI25" s="36">
        <v>2.231447281522601E-2</v>
      </c>
      <c r="AJ25" s="36">
        <v>6.946167739997843E-4</v>
      </c>
      <c r="AK25" s="36">
        <v>8.3940427031567759E-4</v>
      </c>
      <c r="AL25" s="36">
        <v>2.0994183901775188E-3</v>
      </c>
      <c r="AM25" s="36">
        <v>0.12859845704028605</v>
      </c>
      <c r="AN25" s="36">
        <v>0.54557287284687206</v>
      </c>
      <c r="AO25" s="36">
        <v>5.9773973247718857</v>
      </c>
      <c r="AP25" s="36">
        <v>429.85674317799999</v>
      </c>
      <c r="AQ25" s="36">
        <v>231.46132324999999</v>
      </c>
      <c r="AR25" s="36">
        <v>661.31806642799995</v>
      </c>
      <c r="AS25" s="36">
        <v>140.266296848</v>
      </c>
      <c r="AT25" s="36">
        <v>953.97406981100005</v>
      </c>
      <c r="AU25" s="36">
        <v>2410.5603027379998</v>
      </c>
      <c r="AV25" s="36">
        <v>707.83422371200004</v>
      </c>
      <c r="AW25" s="36">
        <v>1788.59901395</v>
      </c>
      <c r="AX25" s="36">
        <v>698.42188269899998</v>
      </c>
      <c r="AY25" s="36">
        <v>1764.8153322769999</v>
      </c>
      <c r="AZ25" s="36">
        <v>2.6116692349999999</v>
      </c>
      <c r="BA25" s="36">
        <v>5.2233384709999999</v>
      </c>
      <c r="BB25" s="36">
        <v>1.3583429849999999</v>
      </c>
      <c r="BC25" s="36">
        <v>62.262670178</v>
      </c>
      <c r="BD25" s="36">
        <v>157.329141142</v>
      </c>
      <c r="BE25" s="36">
        <v>8.0534169000000003E-2</v>
      </c>
      <c r="BF25" s="36">
        <v>0.16106833800000001</v>
      </c>
      <c r="BG25" s="36">
        <v>1.6633559929999999</v>
      </c>
      <c r="BH25" s="36">
        <v>21.753480703000001</v>
      </c>
      <c r="BI25" s="36">
        <v>0.30999999999999994</v>
      </c>
      <c r="BJ25" s="36">
        <v>0.44999999999999996</v>
      </c>
      <c r="BK25" s="36">
        <v>0.67000000000000015</v>
      </c>
      <c r="BL25" s="36">
        <v>0.78000000000000014</v>
      </c>
    </row>
    <row r="26" spans="1:64" s="37" customFormat="1" x14ac:dyDescent="0.2">
      <c r="A26" s="6">
        <v>23</v>
      </c>
      <c r="B26" s="34" t="s">
        <v>106</v>
      </c>
      <c r="C26" s="34" t="s">
        <v>128</v>
      </c>
      <c r="D26" s="41">
        <v>6.8020746470000004</v>
      </c>
      <c r="E26" s="36">
        <v>0</v>
      </c>
      <c r="F26" s="36" t="s">
        <v>340</v>
      </c>
      <c r="G26" s="36" t="s">
        <v>340</v>
      </c>
      <c r="H26" s="36" t="s">
        <v>340</v>
      </c>
      <c r="I26" s="36">
        <v>196.80235195215127</v>
      </c>
      <c r="J26" s="36">
        <v>306.96156883031927</v>
      </c>
      <c r="K26" s="36">
        <v>147.11788395213267</v>
      </c>
      <c r="L26" s="36">
        <v>49.68446800001859</v>
      </c>
      <c r="M26" s="36">
        <v>370.64637778249488</v>
      </c>
      <c r="N26" s="36">
        <v>133.11754299997563</v>
      </c>
      <c r="O26" s="36">
        <v>1.094491519</v>
      </c>
      <c r="P26" s="36">
        <v>1.590071486</v>
      </c>
      <c r="Q26" s="36">
        <v>0.97071320800000005</v>
      </c>
      <c r="R26" s="36">
        <v>0.123778311</v>
      </c>
      <c r="S26" s="36">
        <v>1.4286215150000001</v>
      </c>
      <c r="T26" s="36">
        <v>0.161449971</v>
      </c>
      <c r="U26" s="36" t="s">
        <v>340</v>
      </c>
      <c r="V26" s="36" t="s">
        <v>340</v>
      </c>
      <c r="W26" s="36">
        <v>197.89684347115127</v>
      </c>
      <c r="X26" s="36">
        <v>308.55164031631926</v>
      </c>
      <c r="Y26" s="36">
        <v>506.44848378747054</v>
      </c>
      <c r="Z26" s="36">
        <v>0.27835065575628914</v>
      </c>
      <c r="AA26" s="36">
        <v>0.14935518629245856</v>
      </c>
      <c r="AB26" s="36">
        <v>0.149355186</v>
      </c>
      <c r="AC26" s="36">
        <v>1.5164889740632033</v>
      </c>
      <c r="AD26" s="36">
        <v>1.2662315400687532</v>
      </c>
      <c r="AE26" s="36">
        <v>21.187027339853074</v>
      </c>
      <c r="AF26" s="36">
        <v>22.45325887992183</v>
      </c>
      <c r="AG26" s="36" t="s">
        <v>340</v>
      </c>
      <c r="AH26" s="36" t="s">
        <v>340</v>
      </c>
      <c r="AI26" s="36" t="s">
        <v>340</v>
      </c>
      <c r="AJ26" s="36">
        <v>5.8549254549460934E-3</v>
      </c>
      <c r="AK26" s="36">
        <v>7.0753305433427114E-3</v>
      </c>
      <c r="AL26" s="36">
        <v>1.7695977474229622E-2</v>
      </c>
      <c r="AM26" s="36">
        <v>1.5223438995181493</v>
      </c>
      <c r="AN26" s="36">
        <v>1.2733068706120958</v>
      </c>
      <c r="AO26" s="36">
        <v>21.204723317327304</v>
      </c>
      <c r="AP26" s="36">
        <v>449.85564301900001</v>
      </c>
      <c r="AQ26" s="36">
        <v>242.22996162499999</v>
      </c>
      <c r="AR26" s="36">
        <v>692.085604644</v>
      </c>
      <c r="AS26" s="36">
        <v>138.073506372</v>
      </c>
      <c r="AT26" s="36">
        <v>764.65729064599998</v>
      </c>
      <c r="AU26" s="36">
        <v>2008.5380018630001</v>
      </c>
      <c r="AV26" s="36">
        <v>702.39981947199999</v>
      </c>
      <c r="AW26" s="36">
        <v>1845.005268596</v>
      </c>
      <c r="AX26" s="36">
        <v>700.47333141499996</v>
      </c>
      <c r="AY26" s="36">
        <v>1839.9449304289999</v>
      </c>
      <c r="AZ26" s="36">
        <v>1.2715839229999999</v>
      </c>
      <c r="BA26" s="36">
        <v>2.5431678469999999</v>
      </c>
      <c r="BB26" s="36">
        <v>3.2320704760000001</v>
      </c>
      <c r="BC26" s="36">
        <v>141.68277638000001</v>
      </c>
      <c r="BD26" s="36">
        <v>372.16050124600002</v>
      </c>
      <c r="BE26" s="36">
        <v>0.19162473099999999</v>
      </c>
      <c r="BF26" s="36">
        <v>0.38324946300000001</v>
      </c>
      <c r="BG26" s="36">
        <v>7.8868577369999997</v>
      </c>
      <c r="BH26" s="36">
        <v>24.500315082</v>
      </c>
      <c r="BI26" s="36">
        <v>0.56000000000000005</v>
      </c>
      <c r="BJ26" s="36">
        <v>0.84000000000000019</v>
      </c>
      <c r="BK26" s="36">
        <v>1.0100000000000002</v>
      </c>
      <c r="BL26" s="36">
        <v>1.2100000000000004</v>
      </c>
    </row>
    <row r="27" spans="1:64" s="37" customFormat="1" x14ac:dyDescent="0.2">
      <c r="A27" s="6">
        <v>24</v>
      </c>
      <c r="B27" s="34" t="s">
        <v>106</v>
      </c>
      <c r="C27" s="34" t="s">
        <v>129</v>
      </c>
      <c r="D27" s="41">
        <v>6.8780201300000003</v>
      </c>
      <c r="E27" s="36">
        <v>0</v>
      </c>
      <c r="F27" s="36" t="s">
        <v>340</v>
      </c>
      <c r="G27" s="36" t="s">
        <v>340</v>
      </c>
      <c r="H27" s="36" t="s">
        <v>340</v>
      </c>
      <c r="I27" s="36">
        <v>62.278753909420331</v>
      </c>
      <c r="J27" s="36">
        <v>142.38949879755285</v>
      </c>
      <c r="K27" s="36">
        <v>45.42063040942373</v>
      </c>
      <c r="L27" s="36">
        <v>16.858123499996601</v>
      </c>
      <c r="M27" s="36">
        <v>154.71405270697051</v>
      </c>
      <c r="N27" s="36">
        <v>49.954200000002658</v>
      </c>
      <c r="O27" s="36">
        <v>0.98315121199999989</v>
      </c>
      <c r="P27" s="36">
        <v>1.6465719689999998</v>
      </c>
      <c r="Q27" s="36">
        <v>0.91009801999999995</v>
      </c>
      <c r="R27" s="36">
        <v>7.3053191999999989E-2</v>
      </c>
      <c r="S27" s="36">
        <v>1.5512851959999998</v>
      </c>
      <c r="T27" s="36">
        <v>9.5286773000000005E-2</v>
      </c>
      <c r="U27" s="36" t="s">
        <v>340</v>
      </c>
      <c r="V27" s="36" t="s">
        <v>340</v>
      </c>
      <c r="W27" s="36">
        <v>63.261905121420334</v>
      </c>
      <c r="X27" s="36">
        <v>144.03607076655285</v>
      </c>
      <c r="Y27" s="36">
        <v>207.29797588797319</v>
      </c>
      <c r="Z27" s="36">
        <v>0.1073403366184193</v>
      </c>
      <c r="AA27" s="36">
        <v>5.4098842561260449E-2</v>
      </c>
      <c r="AB27" s="36">
        <v>5.4098843000000001E-2</v>
      </c>
      <c r="AC27" s="36">
        <v>0.59366767792568986</v>
      </c>
      <c r="AD27" s="36">
        <v>1.6798075251746161</v>
      </c>
      <c r="AE27" s="36">
        <v>18.885272941581889</v>
      </c>
      <c r="AF27" s="36">
        <v>20.565080466756505</v>
      </c>
      <c r="AG27" s="36" t="s">
        <v>340</v>
      </c>
      <c r="AH27" s="36" t="s">
        <v>340</v>
      </c>
      <c r="AI27" s="36" t="s">
        <v>340</v>
      </c>
      <c r="AJ27" s="36">
        <v>2.1207472722470254E-3</v>
      </c>
      <c r="AK27" s="36">
        <v>2.5627981624782815E-3</v>
      </c>
      <c r="AL27" s="36">
        <v>6.409766763036168E-3</v>
      </c>
      <c r="AM27" s="36">
        <v>0.59578842519793684</v>
      </c>
      <c r="AN27" s="36">
        <v>1.6823703233370944</v>
      </c>
      <c r="AO27" s="36">
        <v>18.891682708344923</v>
      </c>
      <c r="AP27" s="36">
        <v>610.66133178400003</v>
      </c>
      <c r="AQ27" s="36">
        <v>328.81764019100001</v>
      </c>
      <c r="AR27" s="36">
        <v>939.47897197500004</v>
      </c>
      <c r="AS27" s="36">
        <v>222.360493238</v>
      </c>
      <c r="AT27" s="36">
        <v>1316.6591551670001</v>
      </c>
      <c r="AU27" s="36">
        <v>3150.9397441589999</v>
      </c>
      <c r="AV27" s="36">
        <v>1107.3962913509999</v>
      </c>
      <c r="AW27" s="36">
        <v>2650.1459950799999</v>
      </c>
      <c r="AX27" s="36">
        <v>1099.973513338</v>
      </c>
      <c r="AY27" s="36">
        <v>2632.3823041800001</v>
      </c>
      <c r="AZ27" s="36">
        <v>3.2482080080000002</v>
      </c>
      <c r="BA27" s="36">
        <v>6.4964160169999996</v>
      </c>
      <c r="BB27" s="36">
        <v>3.9011855469999999</v>
      </c>
      <c r="BC27" s="36">
        <v>176.61037445599999</v>
      </c>
      <c r="BD27" s="36">
        <v>422.65201735800002</v>
      </c>
      <c r="BE27" s="36">
        <v>0.231295585</v>
      </c>
      <c r="BF27" s="36">
        <v>0.46259117100000002</v>
      </c>
      <c r="BG27" s="36">
        <v>4.1592552679999999</v>
      </c>
      <c r="BH27" s="36">
        <v>32.420507569999998</v>
      </c>
      <c r="BI27" s="36">
        <v>1.0100000000000002</v>
      </c>
      <c r="BJ27" s="36">
        <v>1.4300000000000002</v>
      </c>
      <c r="BK27" s="36">
        <v>3.1300000000000008</v>
      </c>
      <c r="BL27" s="36">
        <v>3.65</v>
      </c>
    </row>
    <row r="28" spans="1:64" s="37" customFormat="1" x14ac:dyDescent="0.2">
      <c r="A28" s="6">
        <v>25</v>
      </c>
      <c r="B28" s="34" t="s">
        <v>131</v>
      </c>
      <c r="C28" s="34" t="s">
        <v>130</v>
      </c>
      <c r="D28" s="163">
        <v>5.4270450739999996</v>
      </c>
      <c r="E28" s="36">
        <v>519</v>
      </c>
      <c r="F28" s="36">
        <v>0</v>
      </c>
      <c r="G28" s="36">
        <v>18</v>
      </c>
      <c r="H28" s="36">
        <v>501</v>
      </c>
      <c r="I28" s="36">
        <v>6.1806707235191438E-2</v>
      </c>
      <c r="J28" s="36">
        <v>57.275132168628431</v>
      </c>
      <c r="K28" s="36">
        <v>6.1806707235191438E-2</v>
      </c>
      <c r="L28" s="36">
        <v>0</v>
      </c>
      <c r="M28" s="36">
        <v>6.7755048757310021</v>
      </c>
      <c r="N28" s="36">
        <v>50.561434000132621</v>
      </c>
      <c r="O28" s="36">
        <v>1.7228482549999999</v>
      </c>
      <c r="P28" s="36">
        <v>3.095585276</v>
      </c>
      <c r="Q28" s="36">
        <v>1.624353207</v>
      </c>
      <c r="R28" s="36">
        <v>9.8495048000000002E-2</v>
      </c>
      <c r="S28" s="36">
        <v>2.967113474</v>
      </c>
      <c r="T28" s="36">
        <v>0.128471802</v>
      </c>
      <c r="U28" s="36">
        <v>0.25500000000000006</v>
      </c>
      <c r="V28" s="36">
        <v>0.61199999999999999</v>
      </c>
      <c r="W28" s="36">
        <v>2.0396549622351912</v>
      </c>
      <c r="X28" s="36">
        <v>60.982717444628435</v>
      </c>
      <c r="Y28" s="36">
        <v>63.022372406863624</v>
      </c>
      <c r="Z28" s="36">
        <v>2.3541878053010188E-3</v>
      </c>
      <c r="AA28" s="36">
        <v>5.0379619033441754E-4</v>
      </c>
      <c r="AB28" s="36">
        <v>5.0379600000000004E-4</v>
      </c>
      <c r="AC28" s="36">
        <v>9.9017986702766981E-4</v>
      </c>
      <c r="AD28" s="36">
        <v>1.7111608367945159</v>
      </c>
      <c r="AE28" s="36">
        <v>15.400447531150643</v>
      </c>
      <c r="AF28" s="36">
        <v>17.11160836794518</v>
      </c>
      <c r="AG28" s="36">
        <v>1.6107946526842366E-2</v>
      </c>
      <c r="AH28" s="36">
        <v>2.7402023976697359E-2</v>
      </c>
      <c r="AI28" s="36">
        <v>8.7760536249692891E-2</v>
      </c>
      <c r="AJ28" s="36">
        <v>1.8398053372308101E-5</v>
      </c>
      <c r="AK28" s="36">
        <v>2.2232989205328849E-5</v>
      </c>
      <c r="AL28" s="36">
        <v>5.5606515307257019E-5</v>
      </c>
      <c r="AM28" s="36">
        <v>1.7116524447242345E-2</v>
      </c>
      <c r="AN28" s="36">
        <v>1.7385850937604186</v>
      </c>
      <c r="AO28" s="36">
        <v>15.488263673915643</v>
      </c>
      <c r="AP28" s="36">
        <v>1571.2357707040001</v>
      </c>
      <c r="AQ28" s="36">
        <v>846.05003037899996</v>
      </c>
      <c r="AR28" s="36">
        <v>2417.285801083</v>
      </c>
      <c r="AS28" s="36">
        <v>18.369450564000001</v>
      </c>
      <c r="AT28" s="36">
        <v>4104.3222630910004</v>
      </c>
      <c r="AU28" s="36">
        <v>8676.2751629760005</v>
      </c>
      <c r="AV28" s="36">
        <v>4721.8753455449996</v>
      </c>
      <c r="AW28" s="36">
        <v>9981.7429424670008</v>
      </c>
      <c r="AX28" s="36">
        <v>4345.2833235509997</v>
      </c>
      <c r="AY28" s="36">
        <v>9185.6514570639993</v>
      </c>
      <c r="AZ28" s="36">
        <v>5.9100984000000002E-2</v>
      </c>
      <c r="BA28" s="36">
        <v>0.118201969</v>
      </c>
      <c r="BB28" s="36">
        <v>38.741495764</v>
      </c>
      <c r="BC28" s="36">
        <v>6278.8844878480004</v>
      </c>
      <c r="BD28" s="36">
        <v>13273.160839004</v>
      </c>
      <c r="BE28" s="36">
        <v>0.23973697799999999</v>
      </c>
      <c r="BF28" s="36">
        <v>0.47947395700000001</v>
      </c>
      <c r="BG28" s="36">
        <v>27.741441014999999</v>
      </c>
      <c r="BH28" s="36">
        <v>432.528775666</v>
      </c>
      <c r="BI28" s="36">
        <v>0</v>
      </c>
      <c r="BJ28" s="36">
        <v>0</v>
      </c>
      <c r="BK28" s="36">
        <v>0</v>
      </c>
      <c r="BL28" s="36">
        <v>0</v>
      </c>
    </row>
    <row r="29" spans="1:64" s="37" customFormat="1" x14ac:dyDescent="0.2">
      <c r="A29" s="6">
        <v>26</v>
      </c>
      <c r="B29" s="34" t="s">
        <v>131</v>
      </c>
      <c r="C29" s="34" t="s">
        <v>132</v>
      </c>
      <c r="D29" s="163">
        <v>5.4534419129999998</v>
      </c>
      <c r="E29" s="36">
        <v>2</v>
      </c>
      <c r="F29" s="36">
        <v>0</v>
      </c>
      <c r="G29" s="36">
        <v>1</v>
      </c>
      <c r="H29" s="36">
        <v>1</v>
      </c>
      <c r="I29" s="36">
        <v>1.3533716598680233E-2</v>
      </c>
      <c r="J29" s="36">
        <v>17.695675760448598</v>
      </c>
      <c r="K29" s="36">
        <v>1.3533716598680233E-2</v>
      </c>
      <c r="L29" s="36">
        <v>0</v>
      </c>
      <c r="M29" s="36">
        <v>1.0540179770637579</v>
      </c>
      <c r="N29" s="36">
        <v>16.65519149998352</v>
      </c>
      <c r="O29" s="36">
        <v>0.37811337600000006</v>
      </c>
      <c r="P29" s="36">
        <v>0.64020019800000005</v>
      </c>
      <c r="Q29" s="36">
        <v>0.31701748100000005</v>
      </c>
      <c r="R29" s="36">
        <v>6.1095894999999997E-2</v>
      </c>
      <c r="S29" s="36">
        <v>0.56050990000000001</v>
      </c>
      <c r="T29" s="36">
        <v>7.9690298000000007E-2</v>
      </c>
      <c r="U29" s="36">
        <v>6.0000000000000001E-3</v>
      </c>
      <c r="V29" s="36">
        <v>1.44E-2</v>
      </c>
      <c r="W29" s="36">
        <v>0.39764709259868031</v>
      </c>
      <c r="X29" s="36">
        <v>18.350275958448595</v>
      </c>
      <c r="Y29" s="36">
        <v>18.747923051047277</v>
      </c>
      <c r="Z29" s="36">
        <v>3.6471335025431363E-4</v>
      </c>
      <c r="AA29" s="36">
        <v>7.8048656954423122E-5</v>
      </c>
      <c r="AB29" s="36">
        <v>7.8048700000000004E-5</v>
      </c>
      <c r="AC29" s="36">
        <v>7.1866000198722311E-5</v>
      </c>
      <c r="AD29" s="36">
        <v>0.11583995507178041</v>
      </c>
      <c r="AE29" s="36">
        <v>1.0425595956460234</v>
      </c>
      <c r="AF29" s="36">
        <v>1.158399550717804</v>
      </c>
      <c r="AG29" s="36">
        <v>4.3034472305988588E-4</v>
      </c>
      <c r="AH29" s="36">
        <v>7.3208067830877132E-4</v>
      </c>
      <c r="AI29" s="36">
        <v>2.3446367670159297E-3</v>
      </c>
      <c r="AJ29" s="36">
        <v>2.9592044917622668E-6</v>
      </c>
      <c r="AK29" s="36">
        <v>3.5760284085672959E-6</v>
      </c>
      <c r="AL29" s="36">
        <v>8.9439380644561476E-6</v>
      </c>
      <c r="AM29" s="36">
        <v>5.0516992775037043E-4</v>
      </c>
      <c r="AN29" s="36">
        <v>0.11657561177849775</v>
      </c>
      <c r="AO29" s="36">
        <v>1.0449131763511037</v>
      </c>
      <c r="AP29" s="36">
        <v>736.98904261600001</v>
      </c>
      <c r="AQ29" s="36">
        <v>396.84025371600001</v>
      </c>
      <c r="AR29" s="36">
        <v>1133.829296332</v>
      </c>
      <c r="AS29" s="36">
        <v>18.735754388</v>
      </c>
      <c r="AT29" s="36">
        <v>2113.299855188</v>
      </c>
      <c r="AU29" s="36">
        <v>5017.5261443119998</v>
      </c>
      <c r="AV29" s="36">
        <v>1269.2412267039999</v>
      </c>
      <c r="AW29" s="36">
        <v>3013.510374683</v>
      </c>
      <c r="AX29" s="36">
        <v>1194.9090179130001</v>
      </c>
      <c r="AY29" s="36">
        <v>2837.0262850939998</v>
      </c>
      <c r="AZ29" s="36">
        <v>1.8017668000000001E-2</v>
      </c>
      <c r="BA29" s="36">
        <v>3.6035337000000001E-2</v>
      </c>
      <c r="BB29" s="36">
        <v>7.7991801819999997</v>
      </c>
      <c r="BC29" s="36">
        <v>686.79458373199998</v>
      </c>
      <c r="BD29" s="36">
        <v>1630.6298281270001</v>
      </c>
      <c r="BE29" s="36">
        <v>4.8262252999999998E-2</v>
      </c>
      <c r="BF29" s="36">
        <v>9.6524506999999996E-2</v>
      </c>
      <c r="BG29" s="36">
        <v>14.524086213</v>
      </c>
      <c r="BH29" s="36">
        <v>75.056091910999996</v>
      </c>
      <c r="BI29" s="36">
        <v>0</v>
      </c>
      <c r="BJ29" s="36">
        <v>0</v>
      </c>
      <c r="BK29" s="36">
        <v>0</v>
      </c>
      <c r="BL29" s="36">
        <v>0</v>
      </c>
    </row>
    <row r="30" spans="1:64" s="37" customFormat="1" x14ac:dyDescent="0.2">
      <c r="A30" s="6">
        <v>27</v>
      </c>
      <c r="B30" s="34" t="s">
        <v>131</v>
      </c>
      <c r="C30" s="34" t="s">
        <v>133</v>
      </c>
      <c r="D30" s="163">
        <v>5.2110059199999998</v>
      </c>
      <c r="E30" s="36">
        <v>16</v>
      </c>
      <c r="F30" s="36">
        <v>0</v>
      </c>
      <c r="G30" s="36">
        <v>5</v>
      </c>
      <c r="H30" s="36">
        <v>11</v>
      </c>
      <c r="I30" s="36">
        <v>2.1617118521550754E-6</v>
      </c>
      <c r="J30" s="36">
        <v>2.3358614686145942E-2</v>
      </c>
      <c r="K30" s="36">
        <v>2.1617118521550754E-6</v>
      </c>
      <c r="L30" s="36">
        <v>0</v>
      </c>
      <c r="M30" s="36">
        <v>9.60776397999258E-4</v>
      </c>
      <c r="N30" s="36">
        <v>2.2399999999998838E-2</v>
      </c>
      <c r="O30" s="36">
        <v>1.057803E-3</v>
      </c>
      <c r="P30" s="36">
        <v>1.751042E-3</v>
      </c>
      <c r="Q30" s="36">
        <v>9.02253E-4</v>
      </c>
      <c r="R30" s="36">
        <v>1.5555000000000001E-4</v>
      </c>
      <c r="S30" s="36">
        <v>1.5481500000000001E-3</v>
      </c>
      <c r="T30" s="36">
        <v>2.0289199999999998E-4</v>
      </c>
      <c r="U30" s="36">
        <v>0.20100000000000004</v>
      </c>
      <c r="V30" s="36">
        <v>0.4824</v>
      </c>
      <c r="W30" s="36">
        <v>0.2020599647118522</v>
      </c>
      <c r="X30" s="36">
        <v>0.50750965668614589</v>
      </c>
      <c r="Y30" s="36">
        <v>0.70956962139799806</v>
      </c>
      <c r="Z30" s="36">
        <v>1.8175700003529841E-7</v>
      </c>
      <c r="AA30" s="36">
        <v>3.8895998007553852E-8</v>
      </c>
      <c r="AB30" s="36">
        <v>3.8896E-8</v>
      </c>
      <c r="AC30" s="36">
        <v>5.9206928654611069E-9</v>
      </c>
      <c r="AD30" s="36">
        <v>1.4064784074572129E-4</v>
      </c>
      <c r="AE30" s="36">
        <v>1.2658305667114917E-3</v>
      </c>
      <c r="AF30" s="36">
        <v>1.4064784074572128E-3</v>
      </c>
      <c r="AG30" s="36">
        <v>1.5920969293280081E-2</v>
      </c>
      <c r="AH30" s="36">
        <v>2.7083947763281057E-2</v>
      </c>
      <c r="AI30" s="36">
        <v>8.6741832701319063E-2</v>
      </c>
      <c r="AJ30" s="36">
        <v>1.6206127040417214E-9</v>
      </c>
      <c r="AK30" s="36">
        <v>1.9584172317496742E-9</v>
      </c>
      <c r="AL30" s="36">
        <v>4.8981608711968715E-9</v>
      </c>
      <c r="AM30" s="36">
        <v>1.592097683458565E-2</v>
      </c>
      <c r="AN30" s="36">
        <v>2.7224597562444008E-2</v>
      </c>
      <c r="AO30" s="36">
        <v>8.8007668166191433E-2</v>
      </c>
      <c r="AP30" s="36">
        <v>2.0245644270000001</v>
      </c>
      <c r="AQ30" s="36">
        <v>1.090150076</v>
      </c>
      <c r="AR30" s="36">
        <v>3.1147145030000001</v>
      </c>
      <c r="AS30" s="36">
        <v>5.6416749000000002E-2</v>
      </c>
      <c r="AT30" s="36">
        <v>8.3858589999999997E-2</v>
      </c>
      <c r="AU30" s="36">
        <v>0.19473837899999999</v>
      </c>
      <c r="AV30" s="36">
        <v>0.26161800099999999</v>
      </c>
      <c r="AW30" s="36">
        <v>0.60753543899999995</v>
      </c>
      <c r="AX30" s="36">
        <v>0.23448544199999999</v>
      </c>
      <c r="AY30" s="36">
        <v>0.54452757600000001</v>
      </c>
      <c r="AZ30" s="36">
        <v>1.02088E-4</v>
      </c>
      <c r="BA30" s="36">
        <v>2.0417699999999999E-4</v>
      </c>
      <c r="BB30" s="36">
        <v>4.8926498729999999</v>
      </c>
      <c r="BC30" s="36">
        <v>400.50920479299998</v>
      </c>
      <c r="BD30" s="36">
        <v>930.071839436</v>
      </c>
      <c r="BE30" s="36">
        <v>3.0276298E-2</v>
      </c>
      <c r="BF30" s="36">
        <v>6.0552597E-2</v>
      </c>
      <c r="BG30" s="36">
        <v>6.1333580139999997</v>
      </c>
      <c r="BH30" s="36">
        <v>34.958737051999996</v>
      </c>
      <c r="BI30" s="36">
        <v>0</v>
      </c>
      <c r="BJ30" s="36">
        <v>0</v>
      </c>
      <c r="BK30" s="36">
        <v>0</v>
      </c>
      <c r="BL30" s="36">
        <v>0</v>
      </c>
    </row>
    <row r="31" spans="1:64" s="37" customFormat="1" x14ac:dyDescent="0.2">
      <c r="A31" s="6">
        <v>28</v>
      </c>
      <c r="B31" s="34" t="s">
        <v>131</v>
      </c>
      <c r="C31" s="34" t="s">
        <v>134</v>
      </c>
      <c r="D31" s="163">
        <v>5.2718207870000002</v>
      </c>
      <c r="E31" s="36">
        <v>10</v>
      </c>
      <c r="F31" s="36">
        <v>0</v>
      </c>
      <c r="G31" s="36">
        <v>2</v>
      </c>
      <c r="H31" s="36">
        <v>8</v>
      </c>
      <c r="I31" s="36">
        <v>1.1605648861836639E-4</v>
      </c>
      <c r="J31" s="36">
        <v>0.74720701117369315</v>
      </c>
      <c r="K31" s="36">
        <v>1.1605648861836639E-4</v>
      </c>
      <c r="L31" s="36">
        <v>0</v>
      </c>
      <c r="M31" s="36">
        <v>1.5499067662784156E-2</v>
      </c>
      <c r="N31" s="36">
        <v>0.7318239999995273</v>
      </c>
      <c r="O31" s="36">
        <v>1.3298109999999998E-2</v>
      </c>
      <c r="P31" s="36">
        <v>1.9409862999999999E-2</v>
      </c>
      <c r="Q31" s="36">
        <v>9.2385479999999992E-3</v>
      </c>
      <c r="R31" s="36">
        <v>4.0595620000000001E-3</v>
      </c>
      <c r="S31" s="36">
        <v>1.4114782000000001E-2</v>
      </c>
      <c r="T31" s="36">
        <v>5.2950810000000001E-3</v>
      </c>
      <c r="U31" s="36">
        <v>6.0000000000000001E-3</v>
      </c>
      <c r="V31" s="36">
        <v>1.44E-2</v>
      </c>
      <c r="W31" s="36">
        <v>1.9414166488618365E-2</v>
      </c>
      <c r="X31" s="36">
        <v>0.78101687417369314</v>
      </c>
      <c r="Y31" s="36">
        <v>0.80043104066231152</v>
      </c>
      <c r="Z31" s="36">
        <v>5.5323386148881581E-6</v>
      </c>
      <c r="AA31" s="36">
        <v>1.1839204635860657E-6</v>
      </c>
      <c r="AB31" s="36">
        <v>1.1839199999999999E-6</v>
      </c>
      <c r="AC31" s="36">
        <v>2.8912107639985648E-7</v>
      </c>
      <c r="AD31" s="36">
        <v>1.9678785413765687E-3</v>
      </c>
      <c r="AE31" s="36">
        <v>1.7710906872389118E-2</v>
      </c>
      <c r="AF31" s="36">
        <v>1.9678785413765689E-2</v>
      </c>
      <c r="AG31" s="36">
        <v>4.9132498404974925E-4</v>
      </c>
      <c r="AH31" s="36">
        <v>8.3581721424555054E-4</v>
      </c>
      <c r="AI31" s="36">
        <v>2.6768740510296684E-3</v>
      </c>
      <c r="AJ31" s="36">
        <v>4.9328357480694018E-8</v>
      </c>
      <c r="AK31" s="36">
        <v>5.9610482543528248E-8</v>
      </c>
      <c r="AL31" s="36">
        <v>1.4909066789971721E-7</v>
      </c>
      <c r="AM31" s="36">
        <v>4.9166343348362978E-4</v>
      </c>
      <c r="AN31" s="36">
        <v>2.8037553661046629E-3</v>
      </c>
      <c r="AO31" s="36">
        <v>2.0387930014086685E-2</v>
      </c>
      <c r="AP31" s="36">
        <v>25.915449701</v>
      </c>
      <c r="AQ31" s="36">
        <v>13.954472916</v>
      </c>
      <c r="AR31" s="36">
        <v>39.869922617</v>
      </c>
      <c r="AS31" s="36">
        <v>0.98457982700000002</v>
      </c>
      <c r="AT31" s="36">
        <v>9.3660288329999997</v>
      </c>
      <c r="AU31" s="36">
        <v>22.762925011</v>
      </c>
      <c r="AV31" s="36">
        <v>7.3978254809999999</v>
      </c>
      <c r="AW31" s="36">
        <v>17.979460630999998</v>
      </c>
      <c r="AX31" s="36">
        <v>6.8802970959999996</v>
      </c>
      <c r="AY31" s="36">
        <v>16.721674644</v>
      </c>
      <c r="AZ31" s="36">
        <v>9.9202499999999989E-4</v>
      </c>
      <c r="BA31" s="36">
        <v>1.9840499999999998E-3</v>
      </c>
      <c r="BB31" s="36">
        <v>3.2590220859999999</v>
      </c>
      <c r="BC31" s="36">
        <v>262.96141745400001</v>
      </c>
      <c r="BD31" s="36">
        <v>639.09380725599999</v>
      </c>
      <c r="BE31" s="36">
        <v>2.0167214999999999E-2</v>
      </c>
      <c r="BF31" s="36">
        <v>4.0334430999999997E-2</v>
      </c>
      <c r="BG31" s="36">
        <v>3.3608530729999999</v>
      </c>
      <c r="BH31" s="36">
        <v>24.868190747</v>
      </c>
      <c r="BI31" s="36">
        <v>0</v>
      </c>
      <c r="BJ31" s="36">
        <v>0</v>
      </c>
      <c r="BK31" s="36">
        <v>0</v>
      </c>
      <c r="BL31" s="36">
        <v>0</v>
      </c>
    </row>
    <row r="32" spans="1:64" s="37" customFormat="1" x14ac:dyDescent="0.2">
      <c r="A32" s="6">
        <v>29</v>
      </c>
      <c r="B32" s="34" t="s">
        <v>131</v>
      </c>
      <c r="C32" s="34" t="s">
        <v>135</v>
      </c>
      <c r="D32" s="163">
        <v>5.2816214910000001</v>
      </c>
      <c r="E32" s="36">
        <v>18</v>
      </c>
      <c r="F32" s="36">
        <v>0</v>
      </c>
      <c r="G32" s="36">
        <v>3</v>
      </c>
      <c r="H32" s="36">
        <v>15</v>
      </c>
      <c r="I32" s="36">
        <v>3.3332859091887512E-5</v>
      </c>
      <c r="J32" s="36">
        <v>0.30712256379593589</v>
      </c>
      <c r="K32" s="36">
        <v>3.3332859091887512E-5</v>
      </c>
      <c r="L32" s="36">
        <v>0</v>
      </c>
      <c r="M32" s="36">
        <v>7.8838966532847575E-3</v>
      </c>
      <c r="N32" s="36">
        <v>0.29927200000174303</v>
      </c>
      <c r="O32" s="36">
        <v>2.3245848E-2</v>
      </c>
      <c r="P32" s="36">
        <v>4.2468851000000002E-2</v>
      </c>
      <c r="Q32" s="36">
        <v>2.1713710000000001E-2</v>
      </c>
      <c r="R32" s="36">
        <v>1.5321380000000002E-3</v>
      </c>
      <c r="S32" s="36">
        <v>4.0470409999999998E-2</v>
      </c>
      <c r="T32" s="36">
        <v>1.9984410000000001E-3</v>
      </c>
      <c r="U32" s="36">
        <v>6.0000000000000001E-3</v>
      </c>
      <c r="V32" s="36">
        <v>1.44E-2</v>
      </c>
      <c r="W32" s="36">
        <v>2.927918085909189E-2</v>
      </c>
      <c r="X32" s="36">
        <v>0.36399141479593594</v>
      </c>
      <c r="Y32" s="36">
        <v>0.39327059565502781</v>
      </c>
      <c r="Z32" s="36">
        <v>3.151509661728636E-6</v>
      </c>
      <c r="AA32" s="36">
        <v>6.7442306760992787E-7</v>
      </c>
      <c r="AB32" s="36">
        <v>6.7442299999999995E-7</v>
      </c>
      <c r="AC32" s="36">
        <v>4.5150380055561736E-7</v>
      </c>
      <c r="AD32" s="36">
        <v>6.7677941817931176E-3</v>
      </c>
      <c r="AE32" s="36">
        <v>6.0910147636138071E-2</v>
      </c>
      <c r="AF32" s="36">
        <v>6.7677941817931186E-2</v>
      </c>
      <c r="AG32" s="36">
        <v>5.1368190776993007E-4</v>
      </c>
      <c r="AH32" s="36">
        <v>8.7384968218332925E-4</v>
      </c>
      <c r="AI32" s="36">
        <v>2.7986807388844463E-3</v>
      </c>
      <c r="AJ32" s="36">
        <v>2.8100022668087457E-8</v>
      </c>
      <c r="AK32" s="36">
        <v>3.3957261021398366E-8</v>
      </c>
      <c r="AL32" s="36">
        <v>8.4929873232085753E-8</v>
      </c>
      <c r="AM32" s="36">
        <v>5.1416151159315376E-4</v>
      </c>
      <c r="AN32" s="36">
        <v>7.6416778212374682E-3</v>
      </c>
      <c r="AO32" s="36">
        <v>6.3708913304895753E-2</v>
      </c>
      <c r="AP32" s="36">
        <v>27.575718885000001</v>
      </c>
      <c r="AQ32" s="36">
        <v>14.848464014999999</v>
      </c>
      <c r="AR32" s="36">
        <v>42.424182899999998</v>
      </c>
      <c r="AS32" s="36">
        <v>1.015234389</v>
      </c>
      <c r="AT32" s="36">
        <v>156.22639963200001</v>
      </c>
      <c r="AU32" s="36">
        <v>397.84920968400002</v>
      </c>
      <c r="AV32" s="36">
        <v>119.857135711</v>
      </c>
      <c r="AW32" s="36">
        <v>305.23052973099999</v>
      </c>
      <c r="AX32" s="36">
        <v>111.600957713</v>
      </c>
      <c r="AY32" s="36">
        <v>284.20518510800002</v>
      </c>
      <c r="AZ32" s="36">
        <v>1.1540879999999999E-3</v>
      </c>
      <c r="BA32" s="36">
        <v>2.3081769999999998E-3</v>
      </c>
      <c r="BB32" s="36">
        <v>2.4409198999999999</v>
      </c>
      <c r="BC32" s="36">
        <v>195.40270259900001</v>
      </c>
      <c r="BD32" s="36">
        <v>497.61635026200003</v>
      </c>
      <c r="BE32" s="36">
        <v>1.5104701999999999E-2</v>
      </c>
      <c r="BF32" s="36">
        <v>3.0209403999999999E-2</v>
      </c>
      <c r="BG32" s="36">
        <v>2.5153907900000001</v>
      </c>
      <c r="BH32" s="36">
        <v>19.855053874999999</v>
      </c>
      <c r="BI32" s="36">
        <v>0</v>
      </c>
      <c r="BJ32" s="36">
        <v>0</v>
      </c>
      <c r="BK32" s="36">
        <v>0</v>
      </c>
      <c r="BL32" s="36">
        <v>0</v>
      </c>
    </row>
    <row r="33" spans="1:64" s="37" customFormat="1" x14ac:dyDescent="0.2">
      <c r="A33" s="6">
        <v>30</v>
      </c>
      <c r="B33" s="34" t="s">
        <v>131</v>
      </c>
      <c r="C33" s="34" t="s">
        <v>136</v>
      </c>
      <c r="D33" s="163">
        <v>5.5858982639999999</v>
      </c>
      <c r="E33" s="36">
        <v>24</v>
      </c>
      <c r="F33" s="36">
        <v>1</v>
      </c>
      <c r="G33" s="36">
        <v>2</v>
      </c>
      <c r="H33" s="36">
        <v>21</v>
      </c>
      <c r="I33" s="36">
        <v>9.9311466211714108E-4</v>
      </c>
      <c r="J33" s="36">
        <v>3.5279684465527184</v>
      </c>
      <c r="K33" s="36">
        <v>9.9311466211714108E-4</v>
      </c>
      <c r="L33" s="36">
        <v>0</v>
      </c>
      <c r="M33" s="36">
        <v>0.1203345612187661</v>
      </c>
      <c r="N33" s="36">
        <v>3.408626999996069</v>
      </c>
      <c r="O33" s="36">
        <v>0.23960490100000004</v>
      </c>
      <c r="P33" s="36">
        <v>0.41730907500000003</v>
      </c>
      <c r="Q33" s="36">
        <v>0.20689773400000003</v>
      </c>
      <c r="R33" s="36">
        <v>3.2707166999999995E-2</v>
      </c>
      <c r="S33" s="36">
        <v>0.37464755400000005</v>
      </c>
      <c r="T33" s="36">
        <v>4.2661520999999994E-2</v>
      </c>
      <c r="U33" s="36">
        <v>4.1450000000000001E-2</v>
      </c>
      <c r="V33" s="36">
        <v>9.8299999999999998E-2</v>
      </c>
      <c r="W33" s="36">
        <v>0.28204801566211718</v>
      </c>
      <c r="X33" s="36">
        <v>4.0435775215527183</v>
      </c>
      <c r="Y33" s="36">
        <v>4.3256255372148358</v>
      </c>
      <c r="Z33" s="36">
        <v>3.3452231512877727E-5</v>
      </c>
      <c r="AA33" s="36">
        <v>7.1587775437558324E-6</v>
      </c>
      <c r="AB33" s="36">
        <v>7.1587709499999998E-6</v>
      </c>
      <c r="AC33" s="36">
        <v>7.6464243054139049E-6</v>
      </c>
      <c r="AD33" s="36">
        <v>2.7206001147760416E-2</v>
      </c>
      <c r="AE33" s="36">
        <v>0.24485401032984361</v>
      </c>
      <c r="AF33" s="36">
        <v>0.27206001147760411</v>
      </c>
      <c r="AG33" s="36">
        <v>3.3230719564512077E-3</v>
      </c>
      <c r="AH33" s="36">
        <v>5.6530419489055029E-3</v>
      </c>
      <c r="AI33" s="36">
        <v>1.8105012728251407E-2</v>
      </c>
      <c r="AJ33" s="36">
        <v>2.982721911480569E-7</v>
      </c>
      <c r="AK33" s="36">
        <v>3.6044478575249349E-7</v>
      </c>
      <c r="AL33" s="36">
        <v>9.0150174190535935E-7</v>
      </c>
      <c r="AM33" s="36">
        <v>3.3310166529477696E-3</v>
      </c>
      <c r="AN33" s="36">
        <v>3.2859403541451671E-2</v>
      </c>
      <c r="AO33" s="36">
        <v>0.26295992455983697</v>
      </c>
      <c r="AP33" s="36">
        <v>96.573907497999997</v>
      </c>
      <c r="AQ33" s="36">
        <v>52.001334806000003</v>
      </c>
      <c r="AR33" s="36">
        <v>148.575242304</v>
      </c>
      <c r="AS33" s="36">
        <v>4.6374270050000002</v>
      </c>
      <c r="AT33" s="36">
        <v>289.40890137899999</v>
      </c>
      <c r="AU33" s="36">
        <v>746.99426194900002</v>
      </c>
      <c r="AV33" s="36">
        <v>211.557753972</v>
      </c>
      <c r="AW33" s="36">
        <v>546.05241074100002</v>
      </c>
      <c r="AX33" s="36">
        <v>197.669899781</v>
      </c>
      <c r="AY33" s="36">
        <v>510.206424863</v>
      </c>
      <c r="AZ33" s="36">
        <v>5.603785E-3</v>
      </c>
      <c r="BA33" s="36">
        <v>1.120757E-2</v>
      </c>
      <c r="BB33" s="36">
        <v>3.7561347860000001</v>
      </c>
      <c r="BC33" s="36">
        <v>286.90989809199999</v>
      </c>
      <c r="BD33" s="36">
        <v>740.54407639099998</v>
      </c>
      <c r="BE33" s="36">
        <v>2.3243408E-2</v>
      </c>
      <c r="BF33" s="36">
        <v>4.6486816E-2</v>
      </c>
      <c r="BG33" s="36">
        <v>8.9437862819999996</v>
      </c>
      <c r="BH33" s="36">
        <v>53.781632066</v>
      </c>
      <c r="BI33" s="36">
        <v>0</v>
      </c>
      <c r="BJ33" s="36">
        <v>0</v>
      </c>
      <c r="BK33" s="36">
        <v>0.06</v>
      </c>
      <c r="BL33" s="36">
        <v>0.06</v>
      </c>
    </row>
    <row r="34" spans="1:64" s="37" customFormat="1" x14ac:dyDescent="0.2">
      <c r="A34" s="6">
        <v>31</v>
      </c>
      <c r="B34" s="34" t="s">
        <v>131</v>
      </c>
      <c r="C34" s="34" t="s">
        <v>137</v>
      </c>
      <c r="D34" s="163">
        <v>5.5116336969999997</v>
      </c>
      <c r="E34" s="36">
        <v>38</v>
      </c>
      <c r="F34" s="36">
        <v>1</v>
      </c>
      <c r="G34" s="36">
        <v>8</v>
      </c>
      <c r="H34" s="36">
        <v>29</v>
      </c>
      <c r="I34" s="36">
        <v>1.2205466900663563E-2</v>
      </c>
      <c r="J34" s="36">
        <v>10.325191411443305</v>
      </c>
      <c r="K34" s="36">
        <v>1.2205466900663563E-2</v>
      </c>
      <c r="L34" s="36">
        <v>0</v>
      </c>
      <c r="M34" s="36">
        <v>0.88353337834079926</v>
      </c>
      <c r="N34" s="36">
        <v>9.4538635000031697</v>
      </c>
      <c r="O34" s="36">
        <v>0.29657325900000003</v>
      </c>
      <c r="P34" s="36">
        <v>0.50568300499999996</v>
      </c>
      <c r="Q34" s="36">
        <v>0.27142917500000002</v>
      </c>
      <c r="R34" s="36">
        <v>2.5144084000000001E-2</v>
      </c>
      <c r="S34" s="36">
        <v>0.47288637299999997</v>
      </c>
      <c r="T34" s="36">
        <v>3.2796631999999999E-2</v>
      </c>
      <c r="U34" s="36">
        <v>7.6850000000000002E-2</v>
      </c>
      <c r="V34" s="36">
        <v>0.18230000000000005</v>
      </c>
      <c r="W34" s="36">
        <v>0.38562872590066355</v>
      </c>
      <c r="X34" s="36">
        <v>11.013174416443304</v>
      </c>
      <c r="Y34" s="36">
        <v>11.398803142343967</v>
      </c>
      <c r="Z34" s="36">
        <v>3.1105410709545117E-4</v>
      </c>
      <c r="AA34" s="36">
        <v>6.6565578918426554E-5</v>
      </c>
      <c r="AB34" s="36">
        <v>6.6565599999999998E-5</v>
      </c>
      <c r="AC34" s="36">
        <v>8.7191348164048684E-5</v>
      </c>
      <c r="AD34" s="36">
        <v>8.8597630237467057E-2</v>
      </c>
      <c r="AE34" s="36">
        <v>0.79737867213720337</v>
      </c>
      <c r="AF34" s="36">
        <v>0.88597630237467051</v>
      </c>
      <c r="AG34" s="36">
        <v>5.9130284234580732E-3</v>
      </c>
      <c r="AH34" s="36">
        <v>1.0058944904273504E-2</v>
      </c>
      <c r="AI34" s="36">
        <v>3.221581003125433E-2</v>
      </c>
      <c r="AJ34" s="36">
        <v>2.6094579036064727E-6</v>
      </c>
      <c r="AK34" s="36">
        <v>3.1533797749475773E-6</v>
      </c>
      <c r="AL34" s="36">
        <v>7.8868594369302925E-6</v>
      </c>
      <c r="AM34" s="36">
        <v>6.0028292295257277E-3</v>
      </c>
      <c r="AN34" s="36">
        <v>9.8659728521515513E-2</v>
      </c>
      <c r="AO34" s="36">
        <v>0.82960236902789464</v>
      </c>
      <c r="AP34" s="36">
        <v>271.15781673100003</v>
      </c>
      <c r="AQ34" s="36">
        <v>146.00805516299999</v>
      </c>
      <c r="AR34" s="36">
        <v>417.16587189400002</v>
      </c>
      <c r="AS34" s="36">
        <v>14.194259954</v>
      </c>
      <c r="AT34" s="36">
        <v>1275.7414788230001</v>
      </c>
      <c r="AU34" s="36">
        <v>3169.4904056770001</v>
      </c>
      <c r="AV34" s="36">
        <v>732.28564897299998</v>
      </c>
      <c r="AW34" s="36">
        <v>1819.312436855</v>
      </c>
      <c r="AX34" s="36">
        <v>691.221523757</v>
      </c>
      <c r="AY34" s="36">
        <v>1717.291492134</v>
      </c>
      <c r="AZ34" s="36">
        <v>3.2746361000000002E-2</v>
      </c>
      <c r="BA34" s="36">
        <v>6.5492723000000003E-2</v>
      </c>
      <c r="BB34" s="36">
        <v>2.3819288049999998</v>
      </c>
      <c r="BC34" s="36">
        <v>139.49023266699999</v>
      </c>
      <c r="BD34" s="36">
        <v>346.55371912200002</v>
      </c>
      <c r="BE34" s="36">
        <v>1.4739657999999999E-2</v>
      </c>
      <c r="BF34" s="36">
        <v>2.9479315999999998E-2</v>
      </c>
      <c r="BG34" s="36">
        <v>11.486670385</v>
      </c>
      <c r="BH34" s="36">
        <v>53.084648823999999</v>
      </c>
      <c r="BI34" s="36">
        <v>0</v>
      </c>
      <c r="BJ34" s="36">
        <v>0</v>
      </c>
      <c r="BK34" s="36">
        <v>0</v>
      </c>
      <c r="BL34" s="36">
        <v>0</v>
      </c>
    </row>
    <row r="35" spans="1:64" s="37" customFormat="1" x14ac:dyDescent="0.2">
      <c r="A35" s="6">
        <v>32</v>
      </c>
      <c r="B35" s="34" t="s">
        <v>131</v>
      </c>
      <c r="C35" s="34" t="s">
        <v>138</v>
      </c>
      <c r="D35" s="163">
        <v>5.5232051999999996</v>
      </c>
      <c r="E35" s="36">
        <v>0</v>
      </c>
      <c r="F35" s="36" t="s">
        <v>340</v>
      </c>
      <c r="G35" s="36" t="s">
        <v>340</v>
      </c>
      <c r="H35" s="36" t="s">
        <v>340</v>
      </c>
      <c r="I35" s="36">
        <v>0.22760359882458889</v>
      </c>
      <c r="J35" s="36">
        <v>7.1837601732785892</v>
      </c>
      <c r="K35" s="36">
        <v>2.0202598836334067E-2</v>
      </c>
      <c r="L35" s="36">
        <v>0.20740099998825481</v>
      </c>
      <c r="M35" s="36">
        <v>1.1485752721196416</v>
      </c>
      <c r="N35" s="36">
        <v>6.2627884999835368</v>
      </c>
      <c r="O35" s="36">
        <v>0.16361066300000002</v>
      </c>
      <c r="P35" s="36">
        <v>0.26701939099999999</v>
      </c>
      <c r="Q35" s="36">
        <v>0.14755781300000001</v>
      </c>
      <c r="R35" s="36">
        <v>1.605285E-2</v>
      </c>
      <c r="S35" s="36">
        <v>0.24608089</v>
      </c>
      <c r="T35" s="36">
        <v>2.0938501000000002E-2</v>
      </c>
      <c r="U35" s="36" t="s">
        <v>340</v>
      </c>
      <c r="V35" s="36" t="s">
        <v>340</v>
      </c>
      <c r="W35" s="36">
        <v>0.3912142618245889</v>
      </c>
      <c r="X35" s="36">
        <v>7.450779564278589</v>
      </c>
      <c r="Y35" s="36">
        <v>7.8419938261031783</v>
      </c>
      <c r="Z35" s="36">
        <v>1.7999857554470181E-3</v>
      </c>
      <c r="AA35" s="36">
        <v>4.5583113633953007E-4</v>
      </c>
      <c r="AB35" s="36">
        <v>4.5583100000000002E-4</v>
      </c>
      <c r="AC35" s="36">
        <v>6.8250125545311294E-5</v>
      </c>
      <c r="AD35" s="36">
        <v>1.7210955797973649E-2</v>
      </c>
      <c r="AE35" s="36">
        <v>0.15489860218176282</v>
      </c>
      <c r="AF35" s="36">
        <v>0.17210955797973643</v>
      </c>
      <c r="AG35" s="36" t="s">
        <v>340</v>
      </c>
      <c r="AH35" s="36" t="s">
        <v>340</v>
      </c>
      <c r="AI35" s="36" t="s">
        <v>340</v>
      </c>
      <c r="AJ35" s="36">
        <v>1.7869166741761194E-5</v>
      </c>
      <c r="AK35" s="36">
        <v>2.1593860134876408E-5</v>
      </c>
      <c r="AL35" s="36">
        <v>5.4008001490189715E-5</v>
      </c>
      <c r="AM35" s="36">
        <v>8.6119292287072482E-5</v>
      </c>
      <c r="AN35" s="36">
        <v>1.7232549658108526E-2</v>
      </c>
      <c r="AO35" s="36">
        <v>0.15495261018325301</v>
      </c>
      <c r="AP35" s="36">
        <v>61.269439577</v>
      </c>
      <c r="AQ35" s="36">
        <v>32.991236694999998</v>
      </c>
      <c r="AR35" s="36">
        <v>94.260676271999998</v>
      </c>
      <c r="AS35" s="36">
        <v>6.3992686330000002</v>
      </c>
      <c r="AT35" s="36">
        <v>225.39517912700001</v>
      </c>
      <c r="AU35" s="36">
        <v>642.99593970299998</v>
      </c>
      <c r="AV35" s="36">
        <v>129.512615555</v>
      </c>
      <c r="AW35" s="36">
        <v>369.46702349499998</v>
      </c>
      <c r="AX35" s="36">
        <v>122.340812544</v>
      </c>
      <c r="AY35" s="36">
        <v>349.00766747099999</v>
      </c>
      <c r="AZ35" s="36">
        <v>9.3697069999999997E-3</v>
      </c>
      <c r="BA35" s="36">
        <v>1.8739413999999999E-2</v>
      </c>
      <c r="BB35" s="36">
        <v>0.27093424500000002</v>
      </c>
      <c r="BC35" s="36">
        <v>14.222069911</v>
      </c>
      <c r="BD35" s="36">
        <v>40.572000000000003</v>
      </c>
      <c r="BE35" s="36">
        <v>1.676573E-3</v>
      </c>
      <c r="BF35" s="36">
        <v>3.353146E-3</v>
      </c>
      <c r="BG35" s="36">
        <v>2.3715941210000002</v>
      </c>
      <c r="BH35" s="36">
        <v>25.768455604</v>
      </c>
      <c r="BI35" s="36">
        <v>0</v>
      </c>
      <c r="BJ35" s="36">
        <v>0</v>
      </c>
      <c r="BK35" s="36">
        <v>0</v>
      </c>
      <c r="BL35" s="36">
        <v>0</v>
      </c>
    </row>
    <row r="36" spans="1:64" s="37" customFormat="1" x14ac:dyDescent="0.2">
      <c r="A36" s="6">
        <v>33</v>
      </c>
      <c r="B36" s="34" t="s">
        <v>140</v>
      </c>
      <c r="C36" s="34" t="s">
        <v>139</v>
      </c>
      <c r="D36" s="41">
        <v>5.1462918750000002</v>
      </c>
      <c r="E36" s="36">
        <v>401</v>
      </c>
      <c r="F36" s="36">
        <v>2</v>
      </c>
      <c r="G36" s="36">
        <v>12</v>
      </c>
      <c r="H36" s="36">
        <v>387</v>
      </c>
      <c r="I36" s="36">
        <v>0</v>
      </c>
      <c r="J36" s="36">
        <v>0</v>
      </c>
      <c r="K36" s="36">
        <v>0</v>
      </c>
      <c r="L36" s="36">
        <v>0</v>
      </c>
      <c r="M36" s="36">
        <v>0</v>
      </c>
      <c r="N36" s="36">
        <v>0</v>
      </c>
      <c r="O36" s="36">
        <v>4.1235992999999999E-2</v>
      </c>
      <c r="P36" s="36">
        <v>6.1391616999999996E-2</v>
      </c>
      <c r="Q36" s="36">
        <v>3.1779079000000002E-2</v>
      </c>
      <c r="R36" s="36">
        <v>9.4569140000000003E-3</v>
      </c>
      <c r="S36" s="36">
        <v>4.9056510999999997E-2</v>
      </c>
      <c r="T36" s="36">
        <v>1.2335106E-2</v>
      </c>
      <c r="U36" s="36">
        <v>1.2216999999999996</v>
      </c>
      <c r="V36" s="36">
        <v>2.9013999999999993</v>
      </c>
      <c r="W36" s="36">
        <v>1.2629359929999995</v>
      </c>
      <c r="X36" s="36">
        <v>2.9627916169999993</v>
      </c>
      <c r="Y36" s="36">
        <v>4.225727609999999</v>
      </c>
      <c r="Z36" s="36">
        <v>0</v>
      </c>
      <c r="AA36" s="36">
        <v>0</v>
      </c>
      <c r="AB36" s="36">
        <v>0</v>
      </c>
      <c r="AC36" s="36">
        <v>0</v>
      </c>
      <c r="AD36" s="36">
        <v>0</v>
      </c>
      <c r="AE36" s="36">
        <v>0</v>
      </c>
      <c r="AF36" s="36">
        <v>0</v>
      </c>
      <c r="AG36" s="36">
        <v>8.2235066268964402E-2</v>
      </c>
      <c r="AH36" s="36">
        <v>0.13989413572191645</v>
      </c>
      <c r="AI36" s="36">
        <v>0.44803932656884055</v>
      </c>
      <c r="AJ36" s="36">
        <v>0</v>
      </c>
      <c r="AK36" s="36">
        <v>0</v>
      </c>
      <c r="AL36" s="36">
        <v>0</v>
      </c>
      <c r="AM36" s="36">
        <v>8.2235066268964402E-2</v>
      </c>
      <c r="AN36" s="36">
        <v>0.13989413572191645</v>
      </c>
      <c r="AO36" s="36">
        <v>0.44803932656884055</v>
      </c>
      <c r="AP36" s="36">
        <v>4.3664922869999998</v>
      </c>
      <c r="AQ36" s="36">
        <v>2.3511881539999999</v>
      </c>
      <c r="AR36" s="36">
        <v>6.7176804409999997</v>
      </c>
      <c r="AS36" s="36">
        <v>2.1066999999999999E-4</v>
      </c>
      <c r="AT36" s="36">
        <v>4.4814799999999999E-4</v>
      </c>
      <c r="AU36" s="36">
        <v>9.8976399999999996E-4</v>
      </c>
      <c r="AV36" s="36">
        <v>6.3839129999999997E-3</v>
      </c>
      <c r="AW36" s="36">
        <v>1.4099288E-2</v>
      </c>
      <c r="AX36" s="36">
        <v>5.5429579999999997E-3</v>
      </c>
      <c r="AY36" s="36">
        <v>1.2241983E-2</v>
      </c>
      <c r="AZ36" s="36">
        <v>2.2450000000000001E-6</v>
      </c>
      <c r="BA36" s="36">
        <v>4.4909999999999999E-6</v>
      </c>
      <c r="BB36" s="36">
        <v>0.65738649400000004</v>
      </c>
      <c r="BC36" s="36">
        <v>44.039600106000002</v>
      </c>
      <c r="BD36" s="36">
        <v>97.264318338999999</v>
      </c>
      <c r="BE36" s="36">
        <v>5.0374443999999997E-2</v>
      </c>
      <c r="BF36" s="36">
        <v>0.10074888799999999</v>
      </c>
      <c r="BG36" s="36">
        <v>1.145282795</v>
      </c>
      <c r="BH36" s="36">
        <v>7.7824506470000001</v>
      </c>
      <c r="BI36" s="36">
        <v>0</v>
      </c>
      <c r="BJ36" s="36">
        <v>0</v>
      </c>
      <c r="BK36" s="36">
        <v>0</v>
      </c>
      <c r="BL36" s="36">
        <v>0</v>
      </c>
    </row>
    <row r="37" spans="1:64" s="37" customFormat="1" x14ac:dyDescent="0.2">
      <c r="A37" s="6">
        <v>34</v>
      </c>
      <c r="B37" s="34" t="s">
        <v>140</v>
      </c>
      <c r="C37" s="34" t="s">
        <v>141</v>
      </c>
      <c r="D37" s="41">
        <v>4.1825007259999998</v>
      </c>
      <c r="E37" s="36">
        <v>49</v>
      </c>
      <c r="F37" s="36">
        <v>0</v>
      </c>
      <c r="G37" s="36">
        <v>0</v>
      </c>
      <c r="H37" s="36">
        <v>49</v>
      </c>
      <c r="I37" s="36">
        <v>0</v>
      </c>
      <c r="J37" s="36">
        <v>0</v>
      </c>
      <c r="K37" s="36">
        <v>0</v>
      </c>
      <c r="L37" s="36">
        <v>0</v>
      </c>
      <c r="M37" s="36">
        <v>0</v>
      </c>
      <c r="N37" s="36">
        <v>0</v>
      </c>
      <c r="O37" s="36">
        <v>0</v>
      </c>
      <c r="P37" s="36">
        <v>0</v>
      </c>
      <c r="Q37" s="36">
        <v>0</v>
      </c>
      <c r="R37" s="36">
        <v>0</v>
      </c>
      <c r="S37" s="36">
        <v>0</v>
      </c>
      <c r="T37" s="36">
        <v>0</v>
      </c>
      <c r="U37" s="36">
        <v>0</v>
      </c>
      <c r="V37" s="36">
        <v>0</v>
      </c>
      <c r="W37" s="36">
        <v>0</v>
      </c>
      <c r="X37" s="36">
        <v>0</v>
      </c>
      <c r="Y37" s="36">
        <v>0</v>
      </c>
      <c r="Z37" s="36">
        <v>0</v>
      </c>
      <c r="AA37" s="36">
        <v>0</v>
      </c>
      <c r="AB37" s="36">
        <v>0</v>
      </c>
      <c r="AC37" s="36">
        <v>0</v>
      </c>
      <c r="AD37" s="36">
        <v>0</v>
      </c>
      <c r="AE37" s="36">
        <v>0</v>
      </c>
      <c r="AF37" s="36">
        <v>0</v>
      </c>
      <c r="AG37" s="36">
        <v>0</v>
      </c>
      <c r="AH37" s="36">
        <v>0</v>
      </c>
      <c r="AI37" s="36">
        <v>0</v>
      </c>
      <c r="AJ37" s="36">
        <v>0</v>
      </c>
      <c r="AK37" s="36">
        <v>0</v>
      </c>
      <c r="AL37" s="36">
        <v>0</v>
      </c>
      <c r="AM37" s="36">
        <v>0</v>
      </c>
      <c r="AN37" s="36">
        <v>0</v>
      </c>
      <c r="AO37" s="36">
        <v>0</v>
      </c>
      <c r="AP37" s="36">
        <v>0</v>
      </c>
      <c r="AQ37" s="36">
        <v>0</v>
      </c>
      <c r="AR37" s="36">
        <v>0</v>
      </c>
      <c r="AS37" s="36">
        <v>0</v>
      </c>
      <c r="AT37" s="36">
        <v>0</v>
      </c>
      <c r="AU37" s="36">
        <v>0</v>
      </c>
      <c r="AV37" s="36">
        <v>0</v>
      </c>
      <c r="AW37" s="36">
        <v>0</v>
      </c>
      <c r="AX37" s="36">
        <v>0</v>
      </c>
      <c r="AY37" s="36">
        <v>0</v>
      </c>
      <c r="AZ37" s="36">
        <v>0</v>
      </c>
      <c r="BA37" s="36">
        <v>0</v>
      </c>
      <c r="BB37" s="36">
        <v>0</v>
      </c>
      <c r="BC37" s="36">
        <v>0</v>
      </c>
      <c r="BD37" s="36">
        <v>0</v>
      </c>
      <c r="BE37" s="36">
        <v>0</v>
      </c>
      <c r="BF37" s="36">
        <v>0</v>
      </c>
      <c r="BG37" s="36">
        <v>0</v>
      </c>
      <c r="BH37" s="36">
        <v>0</v>
      </c>
      <c r="BI37" s="36">
        <v>0</v>
      </c>
      <c r="BJ37" s="36">
        <v>0</v>
      </c>
      <c r="BK37" s="36">
        <v>0</v>
      </c>
      <c r="BL37" s="36">
        <v>0</v>
      </c>
    </row>
    <row r="38" spans="1:64" s="37" customFormat="1" x14ac:dyDescent="0.2">
      <c r="A38" s="6">
        <v>35</v>
      </c>
      <c r="B38" s="34" t="s">
        <v>140</v>
      </c>
      <c r="C38" s="34" t="s">
        <v>142</v>
      </c>
      <c r="D38" s="41">
        <v>4.6186731940000003</v>
      </c>
      <c r="E38" s="36">
        <v>46</v>
      </c>
      <c r="F38" s="36">
        <v>0</v>
      </c>
      <c r="G38" s="36">
        <v>0</v>
      </c>
      <c r="H38" s="36">
        <v>46</v>
      </c>
      <c r="I38" s="36">
        <v>0</v>
      </c>
      <c r="J38" s="36">
        <v>0</v>
      </c>
      <c r="K38" s="36">
        <v>0</v>
      </c>
      <c r="L38" s="36">
        <v>0</v>
      </c>
      <c r="M38" s="36">
        <v>0</v>
      </c>
      <c r="N38" s="36">
        <v>0</v>
      </c>
      <c r="O38" s="36">
        <v>0</v>
      </c>
      <c r="P38" s="36">
        <v>0</v>
      </c>
      <c r="Q38" s="36">
        <v>0</v>
      </c>
      <c r="R38" s="36">
        <v>0</v>
      </c>
      <c r="S38" s="36">
        <v>0</v>
      </c>
      <c r="T38" s="36">
        <v>0</v>
      </c>
      <c r="U38" s="36">
        <v>0</v>
      </c>
      <c r="V38" s="36">
        <v>0</v>
      </c>
      <c r="W38" s="36">
        <v>0</v>
      </c>
      <c r="X38" s="36">
        <v>0</v>
      </c>
      <c r="Y38" s="36">
        <v>0</v>
      </c>
      <c r="Z38" s="36">
        <v>0</v>
      </c>
      <c r="AA38" s="36">
        <v>0</v>
      </c>
      <c r="AB38" s="36">
        <v>0</v>
      </c>
      <c r="AC38" s="36">
        <v>0</v>
      </c>
      <c r="AD38" s="36">
        <v>0</v>
      </c>
      <c r="AE38" s="36">
        <v>0</v>
      </c>
      <c r="AF38" s="36">
        <v>0</v>
      </c>
      <c r="AG38" s="36">
        <v>0</v>
      </c>
      <c r="AH38" s="36">
        <v>0</v>
      </c>
      <c r="AI38" s="36">
        <v>0</v>
      </c>
      <c r="AJ38" s="36">
        <v>0</v>
      </c>
      <c r="AK38" s="36">
        <v>0</v>
      </c>
      <c r="AL38" s="36">
        <v>0</v>
      </c>
      <c r="AM38" s="36">
        <v>0</v>
      </c>
      <c r="AN38" s="36">
        <v>0</v>
      </c>
      <c r="AO38" s="36">
        <v>0</v>
      </c>
      <c r="AP38" s="36">
        <v>0</v>
      </c>
      <c r="AQ38" s="36">
        <v>0</v>
      </c>
      <c r="AR38" s="36">
        <v>0</v>
      </c>
      <c r="AS38" s="36">
        <v>0</v>
      </c>
      <c r="AT38" s="36">
        <v>0</v>
      </c>
      <c r="AU38" s="36">
        <v>0</v>
      </c>
      <c r="AV38" s="36">
        <v>0</v>
      </c>
      <c r="AW38" s="36">
        <v>0</v>
      </c>
      <c r="AX38" s="36">
        <v>0</v>
      </c>
      <c r="AY38" s="36">
        <v>0</v>
      </c>
      <c r="AZ38" s="36">
        <v>0</v>
      </c>
      <c r="BA38" s="36">
        <v>0</v>
      </c>
      <c r="BB38" s="36">
        <v>0</v>
      </c>
      <c r="BC38" s="36">
        <v>0</v>
      </c>
      <c r="BD38" s="36">
        <v>0</v>
      </c>
      <c r="BE38" s="36">
        <v>0</v>
      </c>
      <c r="BF38" s="36">
        <v>0</v>
      </c>
      <c r="BG38" s="36">
        <v>1.8174714000000002E-2</v>
      </c>
      <c r="BH38" s="36">
        <v>0.48684723600000002</v>
      </c>
      <c r="BI38" s="36">
        <v>0</v>
      </c>
      <c r="BJ38" s="36">
        <v>0</v>
      </c>
      <c r="BK38" s="36">
        <v>0</v>
      </c>
      <c r="BL38" s="36">
        <v>0</v>
      </c>
    </row>
    <row r="39" spans="1:64" s="37" customFormat="1" x14ac:dyDescent="0.2">
      <c r="A39" s="6">
        <v>36</v>
      </c>
      <c r="B39" s="34" t="s">
        <v>140</v>
      </c>
      <c r="C39" s="34" t="s">
        <v>143</v>
      </c>
      <c r="D39" s="41">
        <v>4.6131192529999998</v>
      </c>
      <c r="E39" s="36">
        <v>2</v>
      </c>
      <c r="F39" s="36">
        <v>0</v>
      </c>
      <c r="G39" s="36">
        <v>0</v>
      </c>
      <c r="H39" s="36">
        <v>2</v>
      </c>
      <c r="I39" s="36">
        <v>0</v>
      </c>
      <c r="J39" s="36">
        <v>0</v>
      </c>
      <c r="K39" s="36">
        <v>0</v>
      </c>
      <c r="L39" s="36">
        <v>0</v>
      </c>
      <c r="M39" s="36">
        <v>0</v>
      </c>
      <c r="N39" s="36">
        <v>0</v>
      </c>
      <c r="O39" s="36">
        <v>0</v>
      </c>
      <c r="P39" s="36">
        <v>0</v>
      </c>
      <c r="Q39" s="36">
        <v>0</v>
      </c>
      <c r="R39" s="36">
        <v>0</v>
      </c>
      <c r="S39" s="36">
        <v>0</v>
      </c>
      <c r="T39" s="36">
        <v>0</v>
      </c>
      <c r="U39" s="36">
        <v>0</v>
      </c>
      <c r="V39" s="36">
        <v>0</v>
      </c>
      <c r="W39" s="36">
        <v>0</v>
      </c>
      <c r="X39" s="36">
        <v>0</v>
      </c>
      <c r="Y39" s="36">
        <v>0</v>
      </c>
      <c r="Z39" s="36">
        <v>0</v>
      </c>
      <c r="AA39" s="36">
        <v>0</v>
      </c>
      <c r="AB39" s="36">
        <v>0</v>
      </c>
      <c r="AC39" s="36">
        <v>0</v>
      </c>
      <c r="AD39" s="36">
        <v>0</v>
      </c>
      <c r="AE39" s="36">
        <v>0</v>
      </c>
      <c r="AF39" s="36">
        <v>0</v>
      </c>
      <c r="AG39" s="36">
        <v>0</v>
      </c>
      <c r="AH39" s="36">
        <v>0</v>
      </c>
      <c r="AI39" s="36">
        <v>0</v>
      </c>
      <c r="AJ39" s="36">
        <v>0</v>
      </c>
      <c r="AK39" s="36">
        <v>0</v>
      </c>
      <c r="AL39" s="36">
        <v>0</v>
      </c>
      <c r="AM39" s="36">
        <v>0</v>
      </c>
      <c r="AN39" s="36">
        <v>0</v>
      </c>
      <c r="AO39" s="36">
        <v>0</v>
      </c>
      <c r="AP39" s="36">
        <v>0</v>
      </c>
      <c r="AQ39" s="36">
        <v>0</v>
      </c>
      <c r="AR39" s="36">
        <v>0</v>
      </c>
      <c r="AS39" s="36">
        <v>0</v>
      </c>
      <c r="AT39" s="36">
        <v>0</v>
      </c>
      <c r="AU39" s="36">
        <v>0</v>
      </c>
      <c r="AV39" s="36">
        <v>0</v>
      </c>
      <c r="AW39" s="36">
        <v>0</v>
      </c>
      <c r="AX39" s="36">
        <v>0</v>
      </c>
      <c r="AY39" s="36">
        <v>0</v>
      </c>
      <c r="AZ39" s="36">
        <v>0</v>
      </c>
      <c r="BA39" s="36">
        <v>0</v>
      </c>
      <c r="BB39" s="36">
        <v>0</v>
      </c>
      <c r="BC39" s="36">
        <v>0</v>
      </c>
      <c r="BD39" s="36">
        <v>0</v>
      </c>
      <c r="BE39" s="36">
        <v>0</v>
      </c>
      <c r="BF39" s="36">
        <v>0</v>
      </c>
      <c r="BG39" s="36">
        <v>7.0941402000000001E-2</v>
      </c>
      <c r="BH39" s="36">
        <v>8.6156717999999993E-2</v>
      </c>
      <c r="BI39" s="36">
        <v>0</v>
      </c>
      <c r="BJ39" s="36">
        <v>0</v>
      </c>
      <c r="BK39" s="36">
        <v>0</v>
      </c>
      <c r="BL39" s="36">
        <v>0</v>
      </c>
    </row>
    <row r="40" spans="1:64" s="37" customFormat="1" x14ac:dyDescent="0.2">
      <c r="A40" s="6">
        <v>37</v>
      </c>
      <c r="B40" s="34" t="s">
        <v>140</v>
      </c>
      <c r="C40" s="34" t="s">
        <v>144</v>
      </c>
      <c r="D40" s="41">
        <v>4.7294867519999997</v>
      </c>
      <c r="E40" s="36">
        <v>16</v>
      </c>
      <c r="F40" s="36">
        <v>0</v>
      </c>
      <c r="G40" s="36">
        <v>2</v>
      </c>
      <c r="H40" s="36">
        <v>14</v>
      </c>
      <c r="I40" s="36">
        <v>0</v>
      </c>
      <c r="J40" s="36">
        <v>0</v>
      </c>
      <c r="K40" s="36">
        <v>0</v>
      </c>
      <c r="L40" s="36">
        <v>0</v>
      </c>
      <c r="M40" s="36">
        <v>0</v>
      </c>
      <c r="N40" s="36">
        <v>0</v>
      </c>
      <c r="O40" s="36">
        <v>0</v>
      </c>
      <c r="P40" s="36">
        <v>0</v>
      </c>
      <c r="Q40" s="36">
        <v>0</v>
      </c>
      <c r="R40" s="36">
        <v>0</v>
      </c>
      <c r="S40" s="36">
        <v>0</v>
      </c>
      <c r="T40" s="36">
        <v>0</v>
      </c>
      <c r="U40" s="36">
        <v>6.0000000000000001E-3</v>
      </c>
      <c r="V40" s="36">
        <v>1.44E-2</v>
      </c>
      <c r="W40" s="36">
        <v>6.0000000000000001E-3</v>
      </c>
      <c r="X40" s="36">
        <v>1.44E-2</v>
      </c>
      <c r="Y40" s="36">
        <v>2.0400000000000001E-2</v>
      </c>
      <c r="Z40" s="36">
        <v>0</v>
      </c>
      <c r="AA40" s="36">
        <v>0</v>
      </c>
      <c r="AB40" s="36">
        <v>0</v>
      </c>
      <c r="AC40" s="36">
        <v>0</v>
      </c>
      <c r="AD40" s="36">
        <v>0</v>
      </c>
      <c r="AE40" s="36">
        <v>0</v>
      </c>
      <c r="AF40" s="36">
        <v>0</v>
      </c>
      <c r="AG40" s="36">
        <v>4.5623973118473824E-4</v>
      </c>
      <c r="AH40" s="36">
        <v>7.7613195649817537E-4</v>
      </c>
      <c r="AI40" s="36">
        <v>2.4857199147306427E-3</v>
      </c>
      <c r="AJ40" s="36">
        <v>0</v>
      </c>
      <c r="AK40" s="36">
        <v>0</v>
      </c>
      <c r="AL40" s="36">
        <v>0</v>
      </c>
      <c r="AM40" s="36">
        <v>4.5623973118473824E-4</v>
      </c>
      <c r="AN40" s="36">
        <v>7.7613195649817537E-4</v>
      </c>
      <c r="AO40" s="36">
        <v>2.4857199147306427E-3</v>
      </c>
      <c r="AP40" s="36">
        <v>1.6369997000000001E-2</v>
      </c>
      <c r="AQ40" s="36">
        <v>8.8146130000000007E-3</v>
      </c>
      <c r="AR40" s="36">
        <v>2.5184610000000003E-2</v>
      </c>
      <c r="AS40" s="36">
        <v>0</v>
      </c>
      <c r="AT40" s="36">
        <v>0</v>
      </c>
      <c r="AU40" s="36">
        <v>0</v>
      </c>
      <c r="AV40" s="36">
        <v>0</v>
      </c>
      <c r="AW40" s="36">
        <v>0</v>
      </c>
      <c r="AX40" s="36">
        <v>0</v>
      </c>
      <c r="AY40" s="36">
        <v>0</v>
      </c>
      <c r="AZ40" s="36">
        <v>0</v>
      </c>
      <c r="BA40" s="36">
        <v>0</v>
      </c>
      <c r="BB40" s="36">
        <v>0</v>
      </c>
      <c r="BC40" s="36">
        <v>0</v>
      </c>
      <c r="BD40" s="36">
        <v>0</v>
      </c>
      <c r="BE40" s="36">
        <v>0</v>
      </c>
      <c r="BF40" s="36">
        <v>0</v>
      </c>
      <c r="BG40" s="36">
        <v>9.3632732999999996E-2</v>
      </c>
      <c r="BH40" s="36">
        <v>1.952525716</v>
      </c>
      <c r="BI40" s="36">
        <v>0</v>
      </c>
      <c r="BJ40" s="36">
        <v>0</v>
      </c>
      <c r="BK40" s="36">
        <v>0</v>
      </c>
      <c r="BL40" s="36">
        <v>0</v>
      </c>
    </row>
    <row r="41" spans="1:64" s="37" customFormat="1" x14ac:dyDescent="0.2">
      <c r="A41" s="6">
        <v>38</v>
      </c>
      <c r="B41" s="34" t="s">
        <v>140</v>
      </c>
      <c r="C41" s="34" t="s">
        <v>145</v>
      </c>
      <c r="D41" s="41">
        <v>4.3677594959999997</v>
      </c>
      <c r="E41" s="36">
        <v>8</v>
      </c>
      <c r="F41" s="36">
        <v>0</v>
      </c>
      <c r="G41" s="36">
        <v>0</v>
      </c>
      <c r="H41" s="36">
        <v>8</v>
      </c>
      <c r="I41" s="36">
        <v>0</v>
      </c>
      <c r="J41" s="36">
        <v>0</v>
      </c>
      <c r="K41" s="36">
        <v>0</v>
      </c>
      <c r="L41" s="36">
        <v>0</v>
      </c>
      <c r="M41" s="36">
        <v>0</v>
      </c>
      <c r="N41" s="36">
        <v>0</v>
      </c>
      <c r="O41" s="36">
        <v>0</v>
      </c>
      <c r="P41" s="36">
        <v>0</v>
      </c>
      <c r="Q41" s="36">
        <v>0</v>
      </c>
      <c r="R41" s="36">
        <v>0</v>
      </c>
      <c r="S41" s="36">
        <v>0</v>
      </c>
      <c r="T41" s="36">
        <v>0</v>
      </c>
      <c r="U41" s="36">
        <v>0</v>
      </c>
      <c r="V41" s="36">
        <v>0</v>
      </c>
      <c r="W41" s="36">
        <v>0</v>
      </c>
      <c r="X41" s="36">
        <v>0</v>
      </c>
      <c r="Y41" s="36">
        <v>0</v>
      </c>
      <c r="Z41" s="36">
        <v>0</v>
      </c>
      <c r="AA41" s="36">
        <v>0</v>
      </c>
      <c r="AB41" s="36">
        <v>0</v>
      </c>
      <c r="AC41" s="36">
        <v>0</v>
      </c>
      <c r="AD41" s="36">
        <v>0</v>
      </c>
      <c r="AE41" s="36">
        <v>0</v>
      </c>
      <c r="AF41" s="36">
        <v>0</v>
      </c>
      <c r="AG41" s="36">
        <v>0</v>
      </c>
      <c r="AH41" s="36">
        <v>0</v>
      </c>
      <c r="AI41" s="36">
        <v>0</v>
      </c>
      <c r="AJ41" s="36">
        <v>0</v>
      </c>
      <c r="AK41" s="36">
        <v>0</v>
      </c>
      <c r="AL41" s="36">
        <v>0</v>
      </c>
      <c r="AM41" s="36">
        <v>0</v>
      </c>
      <c r="AN41" s="36">
        <v>0</v>
      </c>
      <c r="AO41" s="36">
        <v>0</v>
      </c>
      <c r="AP41" s="36">
        <v>0</v>
      </c>
      <c r="AQ41" s="36">
        <v>0</v>
      </c>
      <c r="AR41" s="36">
        <v>0</v>
      </c>
      <c r="AS41" s="36">
        <v>0</v>
      </c>
      <c r="AT41" s="36">
        <v>0</v>
      </c>
      <c r="AU41" s="36">
        <v>0</v>
      </c>
      <c r="AV41" s="36">
        <v>0</v>
      </c>
      <c r="AW41" s="36">
        <v>0</v>
      </c>
      <c r="AX41" s="36">
        <v>0</v>
      </c>
      <c r="AY41" s="36">
        <v>0</v>
      </c>
      <c r="AZ41" s="36">
        <v>0</v>
      </c>
      <c r="BA41" s="36">
        <v>0</v>
      </c>
      <c r="BB41" s="36">
        <v>0</v>
      </c>
      <c r="BC41" s="36">
        <v>0</v>
      </c>
      <c r="BD41" s="36">
        <v>0</v>
      </c>
      <c r="BE41" s="36">
        <v>0</v>
      </c>
      <c r="BF41" s="36">
        <v>0</v>
      </c>
      <c r="BG41" s="36">
        <v>0</v>
      </c>
      <c r="BH41" s="36">
        <v>0</v>
      </c>
      <c r="BI41" s="36">
        <v>0</v>
      </c>
      <c r="BJ41" s="36">
        <v>0</v>
      </c>
      <c r="BK41" s="36">
        <v>0</v>
      </c>
      <c r="BL41" s="36">
        <v>0</v>
      </c>
    </row>
    <row r="42" spans="1:64" s="37" customFormat="1" x14ac:dyDescent="0.2">
      <c r="A42" s="6">
        <v>39</v>
      </c>
      <c r="B42" s="34" t="s">
        <v>140</v>
      </c>
      <c r="C42" s="34" t="s">
        <v>146</v>
      </c>
      <c r="D42" s="41">
        <v>4.3734773709999999</v>
      </c>
      <c r="E42" s="36">
        <v>2</v>
      </c>
      <c r="F42" s="36">
        <v>0</v>
      </c>
      <c r="G42" s="36">
        <v>0</v>
      </c>
      <c r="H42" s="36">
        <v>2</v>
      </c>
      <c r="I42" s="36">
        <v>0</v>
      </c>
      <c r="J42" s="36">
        <v>0</v>
      </c>
      <c r="K42" s="36">
        <v>0</v>
      </c>
      <c r="L42" s="36">
        <v>0</v>
      </c>
      <c r="M42" s="36">
        <v>0</v>
      </c>
      <c r="N42" s="36">
        <v>0</v>
      </c>
      <c r="O42" s="36">
        <v>0</v>
      </c>
      <c r="P42" s="36">
        <v>0</v>
      </c>
      <c r="Q42" s="36">
        <v>0</v>
      </c>
      <c r="R42" s="36">
        <v>0</v>
      </c>
      <c r="S42" s="36">
        <v>0</v>
      </c>
      <c r="T42" s="36">
        <v>0</v>
      </c>
      <c r="U42" s="36">
        <v>0</v>
      </c>
      <c r="V42" s="36">
        <v>0</v>
      </c>
      <c r="W42" s="36">
        <v>0</v>
      </c>
      <c r="X42" s="36">
        <v>0</v>
      </c>
      <c r="Y42" s="36">
        <v>0</v>
      </c>
      <c r="Z42" s="36">
        <v>0</v>
      </c>
      <c r="AA42" s="36">
        <v>0</v>
      </c>
      <c r="AB42" s="36">
        <v>0</v>
      </c>
      <c r="AC42" s="36">
        <v>0</v>
      </c>
      <c r="AD42" s="36">
        <v>0</v>
      </c>
      <c r="AE42" s="36">
        <v>0</v>
      </c>
      <c r="AF42" s="36">
        <v>0</v>
      </c>
      <c r="AG42" s="36">
        <v>0</v>
      </c>
      <c r="AH42" s="36">
        <v>0</v>
      </c>
      <c r="AI42" s="36">
        <v>0</v>
      </c>
      <c r="AJ42" s="36">
        <v>0</v>
      </c>
      <c r="AK42" s="36">
        <v>0</v>
      </c>
      <c r="AL42" s="36">
        <v>0</v>
      </c>
      <c r="AM42" s="36">
        <v>0</v>
      </c>
      <c r="AN42" s="36">
        <v>0</v>
      </c>
      <c r="AO42" s="36">
        <v>0</v>
      </c>
      <c r="AP42" s="36">
        <v>0</v>
      </c>
      <c r="AQ42" s="36">
        <v>0</v>
      </c>
      <c r="AR42" s="36">
        <v>0</v>
      </c>
      <c r="AS42" s="36">
        <v>0</v>
      </c>
      <c r="AT42" s="36">
        <v>0</v>
      </c>
      <c r="AU42" s="36">
        <v>0</v>
      </c>
      <c r="AV42" s="36">
        <v>0</v>
      </c>
      <c r="AW42" s="36">
        <v>0</v>
      </c>
      <c r="AX42" s="36">
        <v>0</v>
      </c>
      <c r="AY42" s="36">
        <v>0</v>
      </c>
      <c r="AZ42" s="36">
        <v>0</v>
      </c>
      <c r="BA42" s="36">
        <v>0</v>
      </c>
      <c r="BB42" s="36">
        <v>0</v>
      </c>
      <c r="BC42" s="36">
        <v>0</v>
      </c>
      <c r="BD42" s="36">
        <v>0</v>
      </c>
      <c r="BE42" s="36">
        <v>0</v>
      </c>
      <c r="BF42" s="36">
        <v>0</v>
      </c>
      <c r="BG42" s="36">
        <v>0</v>
      </c>
      <c r="BH42" s="36">
        <v>0</v>
      </c>
      <c r="BI42" s="36">
        <v>0</v>
      </c>
      <c r="BJ42" s="36">
        <v>0</v>
      </c>
      <c r="BK42" s="36">
        <v>0</v>
      </c>
      <c r="BL42" s="36">
        <v>0</v>
      </c>
    </row>
    <row r="43" spans="1:64" s="37" customFormat="1" x14ac:dyDescent="0.2">
      <c r="A43" s="34">
        <v>40</v>
      </c>
      <c r="B43" s="34" t="s">
        <v>140</v>
      </c>
      <c r="C43" s="34" t="s">
        <v>147</v>
      </c>
      <c r="D43" s="41">
        <v>4.4460596629999998</v>
      </c>
      <c r="E43" s="36">
        <v>0</v>
      </c>
      <c r="F43" s="36" t="s">
        <v>340</v>
      </c>
      <c r="G43" s="36" t="s">
        <v>340</v>
      </c>
      <c r="H43" s="36" t="s">
        <v>340</v>
      </c>
      <c r="I43" s="36">
        <v>0</v>
      </c>
      <c r="J43" s="36">
        <v>0</v>
      </c>
      <c r="K43" s="36">
        <v>0</v>
      </c>
      <c r="L43" s="36">
        <v>0</v>
      </c>
      <c r="M43" s="36">
        <v>0</v>
      </c>
      <c r="N43" s="36">
        <v>0</v>
      </c>
      <c r="O43" s="36">
        <v>0</v>
      </c>
      <c r="P43" s="36">
        <v>0</v>
      </c>
      <c r="Q43" s="36">
        <v>0</v>
      </c>
      <c r="R43" s="36">
        <v>0</v>
      </c>
      <c r="S43" s="36">
        <v>0</v>
      </c>
      <c r="T43" s="36">
        <v>0</v>
      </c>
      <c r="U43" s="36" t="s">
        <v>340</v>
      </c>
      <c r="V43" s="36" t="s">
        <v>340</v>
      </c>
      <c r="W43" s="36">
        <v>0</v>
      </c>
      <c r="X43" s="36">
        <v>0</v>
      </c>
      <c r="Y43" s="36">
        <v>0</v>
      </c>
      <c r="Z43" s="36">
        <v>0</v>
      </c>
      <c r="AA43" s="36">
        <v>0</v>
      </c>
      <c r="AB43" s="36">
        <v>0</v>
      </c>
      <c r="AC43" s="36">
        <v>0</v>
      </c>
      <c r="AD43" s="36">
        <v>0</v>
      </c>
      <c r="AE43" s="36">
        <v>0</v>
      </c>
      <c r="AF43" s="36">
        <v>0</v>
      </c>
      <c r="AG43" s="36" t="s">
        <v>340</v>
      </c>
      <c r="AH43" s="36" t="s">
        <v>340</v>
      </c>
      <c r="AI43" s="36" t="s">
        <v>340</v>
      </c>
      <c r="AJ43" s="36">
        <v>0</v>
      </c>
      <c r="AK43" s="36">
        <v>0</v>
      </c>
      <c r="AL43" s="36">
        <v>0</v>
      </c>
      <c r="AM43" s="36">
        <v>0</v>
      </c>
      <c r="AN43" s="36">
        <v>0</v>
      </c>
      <c r="AO43" s="36">
        <v>0</v>
      </c>
      <c r="AP43" s="36">
        <v>0</v>
      </c>
      <c r="AQ43" s="36">
        <v>0</v>
      </c>
      <c r="AR43" s="36">
        <v>0</v>
      </c>
      <c r="AS43" s="36">
        <v>0</v>
      </c>
      <c r="AT43" s="36">
        <v>0</v>
      </c>
      <c r="AU43" s="36">
        <v>0</v>
      </c>
      <c r="AV43" s="36">
        <v>0</v>
      </c>
      <c r="AW43" s="36">
        <v>0</v>
      </c>
      <c r="AX43" s="36">
        <v>0</v>
      </c>
      <c r="AY43" s="36">
        <v>0</v>
      </c>
      <c r="AZ43" s="36">
        <v>0</v>
      </c>
      <c r="BA43" s="36">
        <v>0</v>
      </c>
      <c r="BB43" s="36">
        <v>0</v>
      </c>
      <c r="BC43" s="36">
        <v>0</v>
      </c>
      <c r="BD43" s="36">
        <v>0</v>
      </c>
      <c r="BE43" s="36">
        <v>0</v>
      </c>
      <c r="BF43" s="36">
        <v>0</v>
      </c>
      <c r="BG43" s="36">
        <v>0</v>
      </c>
      <c r="BH43" s="36">
        <v>0</v>
      </c>
      <c r="BI43" s="36">
        <v>0</v>
      </c>
      <c r="BJ43" s="36">
        <v>0</v>
      </c>
      <c r="BK43" s="36">
        <v>0</v>
      </c>
      <c r="BL43" s="36">
        <v>0</v>
      </c>
    </row>
    <row r="44" spans="1:64" s="37" customFormat="1" x14ac:dyDescent="0.2">
      <c r="A44" s="8">
        <v>41</v>
      </c>
      <c r="B44" s="34" t="s">
        <v>140</v>
      </c>
      <c r="C44" s="34" t="s">
        <v>148</v>
      </c>
      <c r="D44" s="41">
        <v>4.4107108999999998</v>
      </c>
      <c r="E44" s="36">
        <v>11</v>
      </c>
      <c r="F44" s="36">
        <v>0</v>
      </c>
      <c r="G44" s="36">
        <v>0</v>
      </c>
      <c r="H44" s="36">
        <v>11</v>
      </c>
      <c r="I44" s="36">
        <v>0</v>
      </c>
      <c r="J44" s="36">
        <v>0</v>
      </c>
      <c r="K44" s="36">
        <v>0</v>
      </c>
      <c r="L44" s="36">
        <v>0</v>
      </c>
      <c r="M44" s="36">
        <v>0</v>
      </c>
      <c r="N44" s="36">
        <v>0</v>
      </c>
      <c r="O44" s="36">
        <v>0</v>
      </c>
      <c r="P44" s="36">
        <v>0</v>
      </c>
      <c r="Q44" s="36">
        <v>0</v>
      </c>
      <c r="R44" s="36">
        <v>0</v>
      </c>
      <c r="S44" s="36">
        <v>0</v>
      </c>
      <c r="T44" s="36">
        <v>0</v>
      </c>
      <c r="U44" s="36">
        <v>0</v>
      </c>
      <c r="V44" s="36">
        <v>0</v>
      </c>
      <c r="W44" s="36">
        <v>0</v>
      </c>
      <c r="X44" s="36">
        <v>0</v>
      </c>
      <c r="Y44" s="36">
        <v>0</v>
      </c>
      <c r="Z44" s="36">
        <v>0</v>
      </c>
      <c r="AA44" s="36">
        <v>0</v>
      </c>
      <c r="AB44" s="36">
        <v>0</v>
      </c>
      <c r="AC44" s="36">
        <v>0</v>
      </c>
      <c r="AD44" s="36">
        <v>0</v>
      </c>
      <c r="AE44" s="36">
        <v>0</v>
      </c>
      <c r="AF44" s="36">
        <v>0</v>
      </c>
      <c r="AG44" s="36">
        <v>0</v>
      </c>
      <c r="AH44" s="36">
        <v>0</v>
      </c>
      <c r="AI44" s="36">
        <v>0</v>
      </c>
      <c r="AJ44" s="36">
        <v>0</v>
      </c>
      <c r="AK44" s="36">
        <v>0</v>
      </c>
      <c r="AL44" s="36">
        <v>0</v>
      </c>
      <c r="AM44" s="36">
        <v>0</v>
      </c>
      <c r="AN44" s="36">
        <v>0</v>
      </c>
      <c r="AO44" s="36">
        <v>0</v>
      </c>
      <c r="AP44" s="36">
        <v>0</v>
      </c>
      <c r="AQ44" s="36">
        <v>0</v>
      </c>
      <c r="AR44" s="36">
        <v>0</v>
      </c>
      <c r="AS44" s="36">
        <v>0</v>
      </c>
      <c r="AT44" s="36">
        <v>0</v>
      </c>
      <c r="AU44" s="36">
        <v>0</v>
      </c>
      <c r="AV44" s="36">
        <v>0</v>
      </c>
      <c r="AW44" s="36">
        <v>0</v>
      </c>
      <c r="AX44" s="36">
        <v>0</v>
      </c>
      <c r="AY44" s="36">
        <v>0</v>
      </c>
      <c r="AZ44" s="36">
        <v>0</v>
      </c>
      <c r="BA44" s="36">
        <v>0</v>
      </c>
      <c r="BB44" s="36">
        <v>0</v>
      </c>
      <c r="BC44" s="36">
        <v>0</v>
      </c>
      <c r="BD44" s="36">
        <v>0</v>
      </c>
      <c r="BE44" s="36">
        <v>0</v>
      </c>
      <c r="BF44" s="36">
        <v>0</v>
      </c>
      <c r="BG44" s="36">
        <v>0</v>
      </c>
      <c r="BH44" s="36">
        <v>0</v>
      </c>
      <c r="BI44" s="36">
        <v>0</v>
      </c>
      <c r="BJ44" s="36">
        <v>0</v>
      </c>
      <c r="BK44" s="36">
        <v>0</v>
      </c>
      <c r="BL44" s="36">
        <v>0</v>
      </c>
    </row>
    <row r="45" spans="1:64" s="37" customFormat="1" x14ac:dyDescent="0.2">
      <c r="A45" s="8">
        <v>42</v>
      </c>
      <c r="B45" s="34" t="s">
        <v>140</v>
      </c>
      <c r="C45" s="34" t="s">
        <v>149</v>
      </c>
      <c r="D45" s="41">
        <v>4.7908711589999999</v>
      </c>
      <c r="E45" s="36">
        <v>3</v>
      </c>
      <c r="F45" s="36">
        <v>0</v>
      </c>
      <c r="G45" s="36">
        <v>0</v>
      </c>
      <c r="H45" s="36">
        <v>3</v>
      </c>
      <c r="I45" s="36">
        <v>0</v>
      </c>
      <c r="J45" s="36">
        <v>0</v>
      </c>
      <c r="K45" s="36">
        <v>0</v>
      </c>
      <c r="L45" s="36">
        <v>0</v>
      </c>
      <c r="M45" s="36">
        <v>0</v>
      </c>
      <c r="N45" s="36">
        <v>0</v>
      </c>
      <c r="O45" s="36">
        <v>1.9656E-5</v>
      </c>
      <c r="P45" s="36">
        <v>3.1087999999999998E-5</v>
      </c>
      <c r="Q45" s="36">
        <v>1.6124999999999999E-5</v>
      </c>
      <c r="R45" s="36">
        <v>3.5309999999999997E-6</v>
      </c>
      <c r="S45" s="36">
        <v>2.6482000000000002E-5</v>
      </c>
      <c r="T45" s="36">
        <v>4.6059999999999996E-6</v>
      </c>
      <c r="U45" s="36">
        <v>0</v>
      </c>
      <c r="V45" s="36">
        <v>0</v>
      </c>
      <c r="W45" s="36">
        <v>1.9656E-5</v>
      </c>
      <c r="X45" s="36">
        <v>3.1087999999999998E-5</v>
      </c>
      <c r="Y45" s="36">
        <v>5.0744000000000001E-5</v>
      </c>
      <c r="Z45" s="36">
        <v>0</v>
      </c>
      <c r="AA45" s="36">
        <v>0</v>
      </c>
      <c r="AB45" s="36">
        <v>0</v>
      </c>
      <c r="AC45" s="36">
        <v>0</v>
      </c>
      <c r="AD45" s="36">
        <v>0</v>
      </c>
      <c r="AE45" s="36">
        <v>0</v>
      </c>
      <c r="AF45" s="36">
        <v>0</v>
      </c>
      <c r="AG45" s="36">
        <v>0</v>
      </c>
      <c r="AH45" s="36">
        <v>0</v>
      </c>
      <c r="AI45" s="36">
        <v>0</v>
      </c>
      <c r="AJ45" s="36">
        <v>0</v>
      </c>
      <c r="AK45" s="36">
        <v>0</v>
      </c>
      <c r="AL45" s="36">
        <v>0</v>
      </c>
      <c r="AM45" s="36">
        <v>0</v>
      </c>
      <c r="AN45" s="36">
        <v>0</v>
      </c>
      <c r="AO45" s="36">
        <v>0</v>
      </c>
      <c r="AP45" s="36">
        <v>3.0898999999999997E-5</v>
      </c>
      <c r="AQ45" s="36">
        <v>1.6637999999999999E-5</v>
      </c>
      <c r="AR45" s="36">
        <v>4.7536999999999996E-5</v>
      </c>
      <c r="AS45" s="36">
        <v>0</v>
      </c>
      <c r="AT45" s="36">
        <v>0</v>
      </c>
      <c r="AU45" s="36">
        <v>0</v>
      </c>
      <c r="AV45" s="36">
        <v>0</v>
      </c>
      <c r="AW45" s="36">
        <v>0</v>
      </c>
      <c r="AX45" s="36">
        <v>0</v>
      </c>
      <c r="AY45" s="36">
        <v>0</v>
      </c>
      <c r="AZ45" s="36">
        <v>0</v>
      </c>
      <c r="BA45" s="36">
        <v>0</v>
      </c>
      <c r="BB45" s="36">
        <v>1.4032051E-2</v>
      </c>
      <c r="BC45" s="36">
        <v>0.90518187299999997</v>
      </c>
      <c r="BD45" s="36">
        <v>1.886446968</v>
      </c>
      <c r="BE45" s="36">
        <v>1.0752520000000001E-3</v>
      </c>
      <c r="BF45" s="36">
        <v>2.150505E-3</v>
      </c>
      <c r="BG45" s="36">
        <v>1.9377002000000001E-2</v>
      </c>
      <c r="BH45" s="36">
        <v>0.161388213</v>
      </c>
      <c r="BI45" s="36">
        <v>0</v>
      </c>
      <c r="BJ45" s="36">
        <v>0</v>
      </c>
      <c r="BK45" s="36">
        <v>0</v>
      </c>
      <c r="BL45" s="36">
        <v>0</v>
      </c>
    </row>
    <row r="46" spans="1:64" s="37" customFormat="1" x14ac:dyDescent="0.2">
      <c r="A46" s="8">
        <v>43</v>
      </c>
      <c r="B46" s="34" t="s">
        <v>140</v>
      </c>
      <c r="C46" s="34" t="s">
        <v>150</v>
      </c>
      <c r="D46" s="41">
        <v>4.7930773560000004</v>
      </c>
      <c r="E46" s="36">
        <v>6</v>
      </c>
      <c r="F46" s="36">
        <v>0</v>
      </c>
      <c r="G46" s="36">
        <v>0</v>
      </c>
      <c r="H46" s="36">
        <v>6</v>
      </c>
      <c r="I46" s="36">
        <v>0</v>
      </c>
      <c r="J46" s="36">
        <v>0</v>
      </c>
      <c r="K46" s="36">
        <v>0</v>
      </c>
      <c r="L46" s="36">
        <v>0</v>
      </c>
      <c r="M46" s="36">
        <v>0</v>
      </c>
      <c r="N46" s="36">
        <v>0</v>
      </c>
      <c r="O46" s="36">
        <v>4.3484879999999993E-3</v>
      </c>
      <c r="P46" s="36">
        <v>7.3331780000000001E-3</v>
      </c>
      <c r="Q46" s="36">
        <v>3.7568479999999997E-3</v>
      </c>
      <c r="R46" s="36">
        <v>5.9164000000000005E-4</v>
      </c>
      <c r="S46" s="36">
        <v>6.561473E-3</v>
      </c>
      <c r="T46" s="36">
        <v>7.7170500000000003E-4</v>
      </c>
      <c r="U46" s="36">
        <v>0</v>
      </c>
      <c r="V46" s="36">
        <v>0</v>
      </c>
      <c r="W46" s="36">
        <v>4.3484879999999993E-3</v>
      </c>
      <c r="X46" s="36">
        <v>7.3331780000000001E-3</v>
      </c>
      <c r="Y46" s="36">
        <v>1.1681666E-2</v>
      </c>
      <c r="Z46" s="36">
        <v>0</v>
      </c>
      <c r="AA46" s="36">
        <v>0</v>
      </c>
      <c r="AB46" s="36">
        <v>0</v>
      </c>
      <c r="AC46" s="36">
        <v>0</v>
      </c>
      <c r="AD46" s="36">
        <v>0</v>
      </c>
      <c r="AE46" s="36">
        <v>0</v>
      </c>
      <c r="AF46" s="36">
        <v>0</v>
      </c>
      <c r="AG46" s="36">
        <v>0</v>
      </c>
      <c r="AH46" s="36">
        <v>0</v>
      </c>
      <c r="AI46" s="36">
        <v>0</v>
      </c>
      <c r="AJ46" s="36">
        <v>0</v>
      </c>
      <c r="AK46" s="36">
        <v>0</v>
      </c>
      <c r="AL46" s="36">
        <v>0</v>
      </c>
      <c r="AM46" s="36">
        <v>0</v>
      </c>
      <c r="AN46" s="36">
        <v>0</v>
      </c>
      <c r="AO46" s="36">
        <v>0</v>
      </c>
      <c r="AP46" s="36">
        <v>1.1883972E-2</v>
      </c>
      <c r="AQ46" s="36">
        <v>6.3990619999999996E-3</v>
      </c>
      <c r="AR46" s="36">
        <v>1.8283034E-2</v>
      </c>
      <c r="AS46" s="36">
        <v>0</v>
      </c>
      <c r="AT46" s="36">
        <v>0</v>
      </c>
      <c r="AU46" s="36">
        <v>0</v>
      </c>
      <c r="AV46" s="36">
        <v>0</v>
      </c>
      <c r="AW46" s="36">
        <v>0</v>
      </c>
      <c r="AX46" s="36">
        <v>0</v>
      </c>
      <c r="AY46" s="36">
        <v>0</v>
      </c>
      <c r="AZ46" s="36">
        <v>0</v>
      </c>
      <c r="BA46" s="36">
        <v>0</v>
      </c>
      <c r="BB46" s="36">
        <v>0.56813847399999995</v>
      </c>
      <c r="BC46" s="36">
        <v>51.911308677000001</v>
      </c>
      <c r="BD46" s="36">
        <v>111.108672259</v>
      </c>
      <c r="BE46" s="36">
        <v>4.3535514999999997E-2</v>
      </c>
      <c r="BF46" s="36">
        <v>8.7071029999999994E-2</v>
      </c>
      <c r="BG46" s="36">
        <v>0.862550971</v>
      </c>
      <c r="BH46" s="36">
        <v>5.8415774599999999</v>
      </c>
      <c r="BI46" s="36">
        <v>0</v>
      </c>
      <c r="BJ46" s="36">
        <v>0</v>
      </c>
      <c r="BK46" s="36">
        <v>0</v>
      </c>
      <c r="BL46" s="36">
        <v>0</v>
      </c>
    </row>
    <row r="47" spans="1:64" s="37" customFormat="1" x14ac:dyDescent="0.2">
      <c r="A47" s="34">
        <v>44</v>
      </c>
      <c r="B47" s="34" t="s">
        <v>140</v>
      </c>
      <c r="C47" s="34" t="s">
        <v>151</v>
      </c>
      <c r="D47" s="41">
        <v>4.8569052939999997</v>
      </c>
      <c r="E47" s="36">
        <v>6</v>
      </c>
      <c r="F47" s="36">
        <v>0</v>
      </c>
      <c r="G47" s="36">
        <v>0</v>
      </c>
      <c r="H47" s="36">
        <v>6</v>
      </c>
      <c r="I47" s="36">
        <v>0</v>
      </c>
      <c r="J47" s="36">
        <v>0</v>
      </c>
      <c r="K47" s="36">
        <v>0</v>
      </c>
      <c r="L47" s="36">
        <v>0</v>
      </c>
      <c r="M47" s="36">
        <v>0</v>
      </c>
      <c r="N47" s="36">
        <v>0</v>
      </c>
      <c r="O47" s="36">
        <v>9.0807499999999994E-4</v>
      </c>
      <c r="P47" s="36">
        <v>1.360591E-3</v>
      </c>
      <c r="Q47" s="36">
        <v>8.1821499999999996E-4</v>
      </c>
      <c r="R47" s="36">
        <v>8.9859999999999997E-5</v>
      </c>
      <c r="S47" s="36">
        <v>1.243383E-3</v>
      </c>
      <c r="T47" s="36">
        <v>1.1720799999999999E-4</v>
      </c>
      <c r="U47" s="36">
        <v>0</v>
      </c>
      <c r="V47" s="36">
        <v>0</v>
      </c>
      <c r="W47" s="36">
        <v>9.0807499999999994E-4</v>
      </c>
      <c r="X47" s="36">
        <v>1.360591E-3</v>
      </c>
      <c r="Y47" s="36">
        <v>2.2686659999999999E-3</v>
      </c>
      <c r="Z47" s="36">
        <v>0</v>
      </c>
      <c r="AA47" s="36">
        <v>0</v>
      </c>
      <c r="AB47" s="36">
        <v>0</v>
      </c>
      <c r="AC47" s="36">
        <v>0</v>
      </c>
      <c r="AD47" s="36">
        <v>0</v>
      </c>
      <c r="AE47" s="36">
        <v>0</v>
      </c>
      <c r="AF47" s="36">
        <v>0</v>
      </c>
      <c r="AG47" s="36">
        <v>0</v>
      </c>
      <c r="AH47" s="36">
        <v>0</v>
      </c>
      <c r="AI47" s="36">
        <v>0</v>
      </c>
      <c r="AJ47" s="36">
        <v>0</v>
      </c>
      <c r="AK47" s="36">
        <v>0</v>
      </c>
      <c r="AL47" s="36">
        <v>0</v>
      </c>
      <c r="AM47" s="36">
        <v>0</v>
      </c>
      <c r="AN47" s="36">
        <v>0</v>
      </c>
      <c r="AO47" s="36">
        <v>0</v>
      </c>
      <c r="AP47" s="36">
        <v>1.2828049999999999E-3</v>
      </c>
      <c r="AQ47" s="36">
        <v>6.9074100000000003E-4</v>
      </c>
      <c r="AR47" s="36">
        <v>1.9735460000000001E-3</v>
      </c>
      <c r="AS47" s="36">
        <v>0</v>
      </c>
      <c r="AT47" s="36">
        <v>0</v>
      </c>
      <c r="AU47" s="36">
        <v>0</v>
      </c>
      <c r="AV47" s="36">
        <v>0</v>
      </c>
      <c r="AW47" s="36">
        <v>0</v>
      </c>
      <c r="AX47" s="36">
        <v>0</v>
      </c>
      <c r="AY47" s="36">
        <v>0</v>
      </c>
      <c r="AZ47" s="36">
        <v>0</v>
      </c>
      <c r="BA47" s="36">
        <v>0</v>
      </c>
      <c r="BB47" s="36">
        <v>0.21275855599999999</v>
      </c>
      <c r="BC47" s="36">
        <v>11.106135382</v>
      </c>
      <c r="BD47" s="36">
        <v>26.272578323000001</v>
      </c>
      <c r="BE47" s="36">
        <v>1.6303337000000001E-2</v>
      </c>
      <c r="BF47" s="36">
        <v>3.2606675000000002E-2</v>
      </c>
      <c r="BG47" s="36">
        <v>1.071140483</v>
      </c>
      <c r="BH47" s="36">
        <v>5.5022833269999998</v>
      </c>
      <c r="BI47" s="36">
        <v>0</v>
      </c>
      <c r="BJ47" s="36">
        <v>0</v>
      </c>
      <c r="BK47" s="36">
        <v>0</v>
      </c>
      <c r="BL47" s="36">
        <v>0</v>
      </c>
    </row>
    <row r="48" spans="1:64" s="37" customFormat="1" x14ac:dyDescent="0.2">
      <c r="A48" s="34">
        <v>45</v>
      </c>
      <c r="B48" s="34" t="s">
        <v>140</v>
      </c>
      <c r="C48" s="34" t="s">
        <v>152</v>
      </c>
      <c r="D48" s="41">
        <v>4.8111548759999998</v>
      </c>
      <c r="E48" s="36">
        <v>13</v>
      </c>
      <c r="F48" s="36">
        <v>0</v>
      </c>
      <c r="G48" s="36">
        <v>0</v>
      </c>
      <c r="H48" s="36">
        <v>13</v>
      </c>
      <c r="I48" s="36">
        <v>0</v>
      </c>
      <c r="J48" s="36">
        <v>0</v>
      </c>
      <c r="K48" s="36">
        <v>0</v>
      </c>
      <c r="L48" s="36">
        <v>0</v>
      </c>
      <c r="M48" s="36">
        <v>0</v>
      </c>
      <c r="N48" s="36">
        <v>0</v>
      </c>
      <c r="O48" s="36">
        <v>1.1088600000000001E-4</v>
      </c>
      <c r="P48" s="36">
        <v>1.9459300000000001E-4</v>
      </c>
      <c r="Q48" s="36">
        <v>1.0635400000000001E-4</v>
      </c>
      <c r="R48" s="36">
        <v>4.532E-6</v>
      </c>
      <c r="S48" s="36">
        <v>1.88681E-4</v>
      </c>
      <c r="T48" s="36">
        <v>5.9120000000000003E-6</v>
      </c>
      <c r="U48" s="36">
        <v>0</v>
      </c>
      <c r="V48" s="36">
        <v>0</v>
      </c>
      <c r="W48" s="36">
        <v>1.1088600000000001E-4</v>
      </c>
      <c r="X48" s="36">
        <v>1.9459300000000001E-4</v>
      </c>
      <c r="Y48" s="36">
        <v>3.0547899999999999E-4</v>
      </c>
      <c r="Z48" s="36">
        <v>0</v>
      </c>
      <c r="AA48" s="36">
        <v>0</v>
      </c>
      <c r="AB48" s="36">
        <v>0</v>
      </c>
      <c r="AC48" s="36">
        <v>0</v>
      </c>
      <c r="AD48" s="36">
        <v>0</v>
      </c>
      <c r="AE48" s="36">
        <v>0</v>
      </c>
      <c r="AF48" s="36">
        <v>0</v>
      </c>
      <c r="AG48" s="36">
        <v>0</v>
      </c>
      <c r="AH48" s="36">
        <v>0</v>
      </c>
      <c r="AI48" s="36">
        <v>0</v>
      </c>
      <c r="AJ48" s="36">
        <v>0</v>
      </c>
      <c r="AK48" s="36">
        <v>0</v>
      </c>
      <c r="AL48" s="36">
        <v>0</v>
      </c>
      <c r="AM48" s="36">
        <v>0</v>
      </c>
      <c r="AN48" s="36">
        <v>0</v>
      </c>
      <c r="AO48" s="36">
        <v>0</v>
      </c>
      <c r="AP48" s="36">
        <v>2.4344699999999999E-4</v>
      </c>
      <c r="AQ48" s="36">
        <v>1.31087E-4</v>
      </c>
      <c r="AR48" s="36">
        <v>3.7453399999999999E-4</v>
      </c>
      <c r="AS48" s="36">
        <v>0</v>
      </c>
      <c r="AT48" s="36">
        <v>0</v>
      </c>
      <c r="AU48" s="36">
        <v>0</v>
      </c>
      <c r="AV48" s="36">
        <v>0</v>
      </c>
      <c r="AW48" s="36">
        <v>0</v>
      </c>
      <c r="AX48" s="36">
        <v>0</v>
      </c>
      <c r="AY48" s="36">
        <v>0</v>
      </c>
      <c r="AZ48" s="36">
        <v>0</v>
      </c>
      <c r="BA48" s="36">
        <v>0</v>
      </c>
      <c r="BB48" s="36">
        <v>0.125630561</v>
      </c>
      <c r="BC48" s="36">
        <v>11.472843231000001</v>
      </c>
      <c r="BD48" s="36">
        <v>24.725834404</v>
      </c>
      <c r="BE48" s="36">
        <v>9.6268619999999999E-3</v>
      </c>
      <c r="BF48" s="36">
        <v>1.9253724999999999E-2</v>
      </c>
      <c r="BG48" s="36">
        <v>1.2818569E-2</v>
      </c>
      <c r="BH48" s="36">
        <v>0.91051398100000003</v>
      </c>
      <c r="BI48" s="36">
        <v>0</v>
      </c>
      <c r="BJ48" s="36">
        <v>0</v>
      </c>
      <c r="BK48" s="36">
        <v>0</v>
      </c>
      <c r="BL48" s="36">
        <v>0</v>
      </c>
    </row>
    <row r="49" spans="1:64" s="37" customFormat="1" x14ac:dyDescent="0.2">
      <c r="A49" s="34">
        <v>46</v>
      </c>
      <c r="B49" s="34" t="s">
        <v>140</v>
      </c>
      <c r="C49" s="34" t="s">
        <v>153</v>
      </c>
      <c r="D49" s="41">
        <v>4.7217376499999997</v>
      </c>
      <c r="E49" s="36">
        <v>57</v>
      </c>
      <c r="F49" s="36">
        <v>0</v>
      </c>
      <c r="G49" s="36">
        <v>3</v>
      </c>
      <c r="H49" s="36">
        <v>54</v>
      </c>
      <c r="I49" s="36">
        <v>0</v>
      </c>
      <c r="J49" s="36">
        <v>0</v>
      </c>
      <c r="K49" s="36">
        <v>0</v>
      </c>
      <c r="L49" s="36">
        <v>0</v>
      </c>
      <c r="M49" s="36">
        <v>0</v>
      </c>
      <c r="N49" s="36">
        <v>0</v>
      </c>
      <c r="O49" s="36">
        <v>0</v>
      </c>
      <c r="P49" s="36">
        <v>0</v>
      </c>
      <c r="Q49" s="36">
        <v>0</v>
      </c>
      <c r="R49" s="36">
        <v>0</v>
      </c>
      <c r="S49" s="36">
        <v>0</v>
      </c>
      <c r="T49" s="36">
        <v>0</v>
      </c>
      <c r="U49" s="36">
        <v>2.7E-2</v>
      </c>
      <c r="V49" s="36">
        <v>6.4799999999999996E-2</v>
      </c>
      <c r="W49" s="36">
        <v>2.7E-2</v>
      </c>
      <c r="X49" s="36">
        <v>6.4799999999999996E-2</v>
      </c>
      <c r="Y49" s="36">
        <v>9.1799999999999993E-2</v>
      </c>
      <c r="Z49" s="36">
        <v>0</v>
      </c>
      <c r="AA49" s="36">
        <v>0</v>
      </c>
      <c r="AB49" s="36">
        <v>0</v>
      </c>
      <c r="AC49" s="36">
        <v>0</v>
      </c>
      <c r="AD49" s="36">
        <v>0</v>
      </c>
      <c r="AE49" s="36">
        <v>0</v>
      </c>
      <c r="AF49" s="36">
        <v>0</v>
      </c>
      <c r="AG49" s="36">
        <v>1.8190542348178133E-3</v>
      </c>
      <c r="AH49" s="36">
        <v>3.0944830661268552E-3</v>
      </c>
      <c r="AI49" s="36">
        <v>9.9107092793522256E-3</v>
      </c>
      <c r="AJ49" s="36">
        <v>0</v>
      </c>
      <c r="AK49" s="36">
        <v>0</v>
      </c>
      <c r="AL49" s="36">
        <v>0</v>
      </c>
      <c r="AM49" s="36">
        <v>1.8190542348178133E-3</v>
      </c>
      <c r="AN49" s="36">
        <v>3.0944830661268552E-3</v>
      </c>
      <c r="AO49" s="36">
        <v>9.9107092793522256E-3</v>
      </c>
      <c r="AP49" s="36">
        <v>8.5238704999999998E-2</v>
      </c>
      <c r="AQ49" s="36">
        <v>4.5897764000000001E-2</v>
      </c>
      <c r="AR49" s="36">
        <v>0.13113646900000001</v>
      </c>
      <c r="AS49" s="36">
        <v>0</v>
      </c>
      <c r="AT49" s="36">
        <v>0</v>
      </c>
      <c r="AU49" s="36">
        <v>0</v>
      </c>
      <c r="AV49" s="36">
        <v>0</v>
      </c>
      <c r="AW49" s="36">
        <v>0</v>
      </c>
      <c r="AX49" s="36">
        <v>0</v>
      </c>
      <c r="AY49" s="36">
        <v>0</v>
      </c>
      <c r="AZ49" s="36">
        <v>0</v>
      </c>
      <c r="BA49" s="36">
        <v>0</v>
      </c>
      <c r="BB49" s="36">
        <v>3.3394700000000002E-3</v>
      </c>
      <c r="BC49" s="36">
        <v>0.15417325800000001</v>
      </c>
      <c r="BD49" s="36">
        <v>0.32283989000000002</v>
      </c>
      <c r="BE49" s="36">
        <v>2.5589800000000001E-4</v>
      </c>
      <c r="BF49" s="36">
        <v>5.1179600000000002E-4</v>
      </c>
      <c r="BG49" s="36">
        <v>1.3675440000000001E-2</v>
      </c>
      <c r="BH49" s="36">
        <v>2.1899199999999999E-4</v>
      </c>
      <c r="BI49" s="36">
        <v>0</v>
      </c>
      <c r="BJ49" s="36">
        <v>0</v>
      </c>
      <c r="BK49" s="36">
        <v>0</v>
      </c>
      <c r="BL49" s="36">
        <v>0</v>
      </c>
    </row>
    <row r="50" spans="1:64" s="37" customFormat="1" x14ac:dyDescent="0.2">
      <c r="A50" s="34">
        <v>47</v>
      </c>
      <c r="B50" s="34" t="s">
        <v>140</v>
      </c>
      <c r="C50" s="34" t="s">
        <v>154</v>
      </c>
      <c r="D50" s="41">
        <v>4.4237060890000004</v>
      </c>
      <c r="E50" s="36">
        <v>40</v>
      </c>
      <c r="F50" s="36">
        <v>0</v>
      </c>
      <c r="G50" s="36">
        <v>0</v>
      </c>
      <c r="H50" s="36">
        <v>40</v>
      </c>
      <c r="I50" s="36">
        <v>0</v>
      </c>
      <c r="J50" s="36">
        <v>0</v>
      </c>
      <c r="K50" s="36">
        <v>0</v>
      </c>
      <c r="L50" s="36">
        <v>0</v>
      </c>
      <c r="M50" s="36">
        <v>0</v>
      </c>
      <c r="N50" s="36">
        <v>0</v>
      </c>
      <c r="O50" s="36">
        <v>0</v>
      </c>
      <c r="P50" s="36">
        <v>0</v>
      </c>
      <c r="Q50" s="36">
        <v>0</v>
      </c>
      <c r="R50" s="36">
        <v>0</v>
      </c>
      <c r="S50" s="36">
        <v>0</v>
      </c>
      <c r="T50" s="36">
        <v>0</v>
      </c>
      <c r="U50" s="36">
        <v>0</v>
      </c>
      <c r="V50" s="36">
        <v>0</v>
      </c>
      <c r="W50" s="36">
        <v>0</v>
      </c>
      <c r="X50" s="36">
        <v>0</v>
      </c>
      <c r="Y50" s="36">
        <v>0</v>
      </c>
      <c r="Z50" s="36">
        <v>0</v>
      </c>
      <c r="AA50" s="36">
        <v>0</v>
      </c>
      <c r="AB50" s="36">
        <v>0</v>
      </c>
      <c r="AC50" s="36">
        <v>0</v>
      </c>
      <c r="AD50" s="36">
        <v>0</v>
      </c>
      <c r="AE50" s="36">
        <v>0</v>
      </c>
      <c r="AF50" s="36">
        <v>0</v>
      </c>
      <c r="AG50" s="36">
        <v>0</v>
      </c>
      <c r="AH50" s="36">
        <v>0</v>
      </c>
      <c r="AI50" s="36">
        <v>0</v>
      </c>
      <c r="AJ50" s="36">
        <v>0</v>
      </c>
      <c r="AK50" s="36">
        <v>0</v>
      </c>
      <c r="AL50" s="36">
        <v>0</v>
      </c>
      <c r="AM50" s="36">
        <v>0</v>
      </c>
      <c r="AN50" s="36">
        <v>0</v>
      </c>
      <c r="AO50" s="36">
        <v>0</v>
      </c>
      <c r="AP50" s="36">
        <v>0</v>
      </c>
      <c r="AQ50" s="36">
        <v>0</v>
      </c>
      <c r="AR50" s="36">
        <v>0</v>
      </c>
      <c r="AS50" s="36">
        <v>0</v>
      </c>
      <c r="AT50" s="36">
        <v>0</v>
      </c>
      <c r="AU50" s="36">
        <v>0</v>
      </c>
      <c r="AV50" s="36">
        <v>0</v>
      </c>
      <c r="AW50" s="36">
        <v>0</v>
      </c>
      <c r="AX50" s="36">
        <v>0</v>
      </c>
      <c r="AY50" s="36">
        <v>0</v>
      </c>
      <c r="AZ50" s="36">
        <v>0</v>
      </c>
      <c r="BA50" s="36">
        <v>0</v>
      </c>
      <c r="BB50" s="36">
        <v>0</v>
      </c>
      <c r="BC50" s="36">
        <v>0</v>
      </c>
      <c r="BD50" s="36">
        <v>0</v>
      </c>
      <c r="BE50" s="36">
        <v>0</v>
      </c>
      <c r="BF50" s="36">
        <v>0</v>
      </c>
      <c r="BG50" s="36">
        <v>0</v>
      </c>
      <c r="BH50" s="36">
        <v>0</v>
      </c>
      <c r="BI50" s="36">
        <v>0</v>
      </c>
      <c r="BJ50" s="36">
        <v>0</v>
      </c>
      <c r="BK50" s="36">
        <v>0</v>
      </c>
      <c r="BL50" s="36">
        <v>0</v>
      </c>
    </row>
    <row r="51" spans="1:64" s="37" customFormat="1" x14ac:dyDescent="0.2">
      <c r="A51" s="34">
        <v>48</v>
      </c>
      <c r="B51" s="34" t="s">
        <v>140</v>
      </c>
      <c r="C51" s="34" t="s">
        <v>155</v>
      </c>
      <c r="D51" s="41">
        <v>4.8202276560000001</v>
      </c>
      <c r="E51" s="36">
        <v>55</v>
      </c>
      <c r="F51" s="36">
        <v>0</v>
      </c>
      <c r="G51" s="36">
        <v>1</v>
      </c>
      <c r="H51" s="36">
        <v>54</v>
      </c>
      <c r="I51" s="36">
        <v>0</v>
      </c>
      <c r="J51" s="36">
        <v>0</v>
      </c>
      <c r="K51" s="36">
        <v>0</v>
      </c>
      <c r="L51" s="36">
        <v>0</v>
      </c>
      <c r="M51" s="36">
        <v>0</v>
      </c>
      <c r="N51" s="36">
        <v>0</v>
      </c>
      <c r="O51" s="36">
        <v>0</v>
      </c>
      <c r="P51" s="36">
        <v>0</v>
      </c>
      <c r="Q51" s="36">
        <v>0</v>
      </c>
      <c r="R51" s="36">
        <v>0</v>
      </c>
      <c r="S51" s="36">
        <v>0</v>
      </c>
      <c r="T51" s="36">
        <v>0</v>
      </c>
      <c r="U51" s="36">
        <v>0</v>
      </c>
      <c r="V51" s="36">
        <v>0</v>
      </c>
      <c r="W51" s="36">
        <v>0</v>
      </c>
      <c r="X51" s="36">
        <v>0</v>
      </c>
      <c r="Y51" s="36">
        <v>0</v>
      </c>
      <c r="Z51" s="36">
        <v>0</v>
      </c>
      <c r="AA51" s="36">
        <v>0</v>
      </c>
      <c r="AB51" s="36">
        <v>0</v>
      </c>
      <c r="AC51" s="36">
        <v>0</v>
      </c>
      <c r="AD51" s="36">
        <v>0</v>
      </c>
      <c r="AE51" s="36">
        <v>0</v>
      </c>
      <c r="AF51" s="36">
        <v>0</v>
      </c>
      <c r="AG51" s="36">
        <v>0</v>
      </c>
      <c r="AH51" s="36">
        <v>0</v>
      </c>
      <c r="AI51" s="36">
        <v>0</v>
      </c>
      <c r="AJ51" s="36">
        <v>0</v>
      </c>
      <c r="AK51" s="36">
        <v>0</v>
      </c>
      <c r="AL51" s="36">
        <v>0</v>
      </c>
      <c r="AM51" s="36">
        <v>0</v>
      </c>
      <c r="AN51" s="36">
        <v>0</v>
      </c>
      <c r="AO51" s="36">
        <v>0</v>
      </c>
      <c r="AP51" s="36">
        <v>0</v>
      </c>
      <c r="AQ51" s="36">
        <v>0</v>
      </c>
      <c r="AR51" s="36">
        <v>0</v>
      </c>
      <c r="AS51" s="36">
        <v>0</v>
      </c>
      <c r="AT51" s="36">
        <v>0</v>
      </c>
      <c r="AU51" s="36">
        <v>0</v>
      </c>
      <c r="AV51" s="36">
        <v>0</v>
      </c>
      <c r="AW51" s="36">
        <v>0</v>
      </c>
      <c r="AX51" s="36">
        <v>0</v>
      </c>
      <c r="AY51" s="36">
        <v>0</v>
      </c>
      <c r="AZ51" s="36">
        <v>0</v>
      </c>
      <c r="BA51" s="36">
        <v>0</v>
      </c>
      <c r="BB51" s="36">
        <v>1.4923466999999999E-2</v>
      </c>
      <c r="BC51" s="36">
        <v>0.83465235000000004</v>
      </c>
      <c r="BD51" s="36">
        <v>1.7823453499999999</v>
      </c>
      <c r="BE51" s="36">
        <v>1.1435600000000001E-3</v>
      </c>
      <c r="BF51" s="36">
        <v>2.287121E-3</v>
      </c>
      <c r="BG51" s="36">
        <v>8.5284101000000001E-2</v>
      </c>
      <c r="BH51" s="36">
        <v>0.45361267799999999</v>
      </c>
      <c r="BI51" s="36">
        <v>0</v>
      </c>
      <c r="BJ51" s="36">
        <v>0</v>
      </c>
      <c r="BK51" s="36">
        <v>0</v>
      </c>
      <c r="BL51" s="36">
        <v>0</v>
      </c>
    </row>
    <row r="52" spans="1:64" s="37" customFormat="1" x14ac:dyDescent="0.2">
      <c r="A52" s="34">
        <v>49</v>
      </c>
      <c r="B52" s="34" t="s">
        <v>140</v>
      </c>
      <c r="C52" s="34" t="s">
        <v>156</v>
      </c>
      <c r="D52" s="41">
        <v>4.901255462</v>
      </c>
      <c r="E52" s="36">
        <v>23</v>
      </c>
      <c r="F52" s="36">
        <v>0</v>
      </c>
      <c r="G52" s="36">
        <v>1</v>
      </c>
      <c r="H52" s="36">
        <v>22</v>
      </c>
      <c r="I52" s="36">
        <v>0</v>
      </c>
      <c r="J52" s="36">
        <v>0</v>
      </c>
      <c r="K52" s="36">
        <v>0</v>
      </c>
      <c r="L52" s="36">
        <v>0</v>
      </c>
      <c r="M52" s="36">
        <v>0</v>
      </c>
      <c r="N52" s="36">
        <v>0</v>
      </c>
      <c r="O52" s="36">
        <v>1.8676590000000002E-3</v>
      </c>
      <c r="P52" s="36">
        <v>3.2234070000000002E-3</v>
      </c>
      <c r="Q52" s="36">
        <v>1.8104610000000002E-3</v>
      </c>
      <c r="R52" s="36">
        <v>5.7198000000000004E-5</v>
      </c>
      <c r="S52" s="36">
        <v>3.1488000000000002E-3</v>
      </c>
      <c r="T52" s="36">
        <v>7.4606999999999999E-5</v>
      </c>
      <c r="U52" s="36">
        <v>5.1000000000000004E-2</v>
      </c>
      <c r="V52" s="36">
        <v>0.12239999999999999</v>
      </c>
      <c r="W52" s="36">
        <v>5.2867659000000004E-2</v>
      </c>
      <c r="X52" s="36">
        <v>0.12562340699999999</v>
      </c>
      <c r="Y52" s="36">
        <v>0.178491066</v>
      </c>
      <c r="Z52" s="36">
        <v>0</v>
      </c>
      <c r="AA52" s="36">
        <v>0</v>
      </c>
      <c r="AB52" s="36">
        <v>0</v>
      </c>
      <c r="AC52" s="36">
        <v>0</v>
      </c>
      <c r="AD52" s="36">
        <v>0</v>
      </c>
      <c r="AE52" s="36">
        <v>0</v>
      </c>
      <c r="AF52" s="36">
        <v>0</v>
      </c>
      <c r="AG52" s="36">
        <v>3.5476833084673509E-3</v>
      </c>
      <c r="AH52" s="36">
        <v>6.0351394213007808E-3</v>
      </c>
      <c r="AI52" s="36">
        <v>1.9328757335787636E-2</v>
      </c>
      <c r="AJ52" s="36">
        <v>0</v>
      </c>
      <c r="AK52" s="36">
        <v>0</v>
      </c>
      <c r="AL52" s="36">
        <v>0</v>
      </c>
      <c r="AM52" s="36">
        <v>3.5476833084673509E-3</v>
      </c>
      <c r="AN52" s="36">
        <v>6.0351394213007808E-3</v>
      </c>
      <c r="AO52" s="36">
        <v>1.9328757335787636E-2</v>
      </c>
      <c r="AP52" s="36">
        <v>0.190046252</v>
      </c>
      <c r="AQ52" s="36">
        <v>0.102332597</v>
      </c>
      <c r="AR52" s="36">
        <v>0.292378849</v>
      </c>
      <c r="AS52" s="36">
        <v>0</v>
      </c>
      <c r="AT52" s="36">
        <v>0</v>
      </c>
      <c r="AU52" s="36">
        <v>0</v>
      </c>
      <c r="AV52" s="36">
        <v>0</v>
      </c>
      <c r="AW52" s="36">
        <v>0</v>
      </c>
      <c r="AX52" s="36">
        <v>0</v>
      </c>
      <c r="AY52" s="36">
        <v>0</v>
      </c>
      <c r="AZ52" s="36">
        <v>0</v>
      </c>
      <c r="BA52" s="36">
        <v>0</v>
      </c>
      <c r="BB52" s="36">
        <v>0.232186436</v>
      </c>
      <c r="BC52" s="36">
        <v>12.146314839</v>
      </c>
      <c r="BD52" s="36">
        <v>26.715558193</v>
      </c>
      <c r="BE52" s="36">
        <v>1.7792064E-2</v>
      </c>
      <c r="BF52" s="36">
        <v>3.5584128E-2</v>
      </c>
      <c r="BG52" s="36">
        <v>0.11996817899999999</v>
      </c>
      <c r="BH52" s="36">
        <v>1.5402218780000001</v>
      </c>
      <c r="BI52" s="36">
        <v>0</v>
      </c>
      <c r="BJ52" s="36">
        <v>0</v>
      </c>
      <c r="BK52" s="36">
        <v>0</v>
      </c>
      <c r="BL52" s="36">
        <v>0</v>
      </c>
    </row>
    <row r="53" spans="1:64" s="37" customFormat="1" x14ac:dyDescent="0.2">
      <c r="A53" s="34">
        <v>50</v>
      </c>
      <c r="B53" s="34" t="s">
        <v>140</v>
      </c>
      <c r="C53" s="34" t="s">
        <v>157</v>
      </c>
      <c r="D53" s="41">
        <v>5.0067471990000003</v>
      </c>
      <c r="E53" s="36">
        <v>3</v>
      </c>
      <c r="F53" s="36">
        <v>0</v>
      </c>
      <c r="G53" s="36">
        <v>0</v>
      </c>
      <c r="H53" s="36">
        <v>3</v>
      </c>
      <c r="I53" s="36">
        <v>3.8698626125256207E-6</v>
      </c>
      <c r="J53" s="36">
        <v>1.8709380116819226E-2</v>
      </c>
      <c r="K53" s="36">
        <v>3.8698626125256207E-6</v>
      </c>
      <c r="L53" s="36">
        <v>0</v>
      </c>
      <c r="M53" s="36">
        <v>7.1324997943248455E-4</v>
      </c>
      <c r="N53" s="36">
        <v>1.7999999999999267E-2</v>
      </c>
      <c r="O53" s="36">
        <v>4.2161890000000004E-3</v>
      </c>
      <c r="P53" s="36">
        <v>6.7191789999999996E-3</v>
      </c>
      <c r="Q53" s="36">
        <v>3.8291050000000002E-3</v>
      </c>
      <c r="R53" s="36">
        <v>3.87084E-4</v>
      </c>
      <c r="S53" s="36">
        <v>6.2142859999999994E-3</v>
      </c>
      <c r="T53" s="36">
        <v>5.0489299999999997E-4</v>
      </c>
      <c r="U53" s="36">
        <v>0</v>
      </c>
      <c r="V53" s="36">
        <v>0</v>
      </c>
      <c r="W53" s="36">
        <v>4.2200588626125262E-3</v>
      </c>
      <c r="X53" s="36">
        <v>2.5428559116819224E-2</v>
      </c>
      <c r="Y53" s="36">
        <v>2.964861797943175E-2</v>
      </c>
      <c r="Z53" s="36">
        <v>3.2307129921388074E-7</v>
      </c>
      <c r="AA53" s="36">
        <v>6.9137258031770474E-8</v>
      </c>
      <c r="AB53" s="36">
        <v>6.9137299999999995E-8</v>
      </c>
      <c r="AC53" s="36">
        <v>9.9732851470035979E-9</v>
      </c>
      <c r="AD53" s="36">
        <v>1.1600139569281122E-4</v>
      </c>
      <c r="AE53" s="36">
        <v>1.0440125612353008E-3</v>
      </c>
      <c r="AF53" s="36">
        <v>1.1600139569281119E-3</v>
      </c>
      <c r="AG53" s="36">
        <v>0</v>
      </c>
      <c r="AH53" s="36">
        <v>0</v>
      </c>
      <c r="AI53" s="36">
        <v>0</v>
      </c>
      <c r="AJ53" s="36">
        <v>2.7102718809566915E-9</v>
      </c>
      <c r="AK53" s="36">
        <v>3.2752076675412392E-9</v>
      </c>
      <c r="AL53" s="36">
        <v>8.1915609105736401E-9</v>
      </c>
      <c r="AM53" s="36">
        <v>1.268355702796029E-8</v>
      </c>
      <c r="AN53" s="36">
        <v>1.1600467090047876E-4</v>
      </c>
      <c r="AO53" s="36">
        <v>1.0440207527962113E-3</v>
      </c>
      <c r="AP53" s="36">
        <v>1.1130506E-2</v>
      </c>
      <c r="AQ53" s="36">
        <v>5.9933490000000002E-3</v>
      </c>
      <c r="AR53" s="36">
        <v>1.7123855E-2</v>
      </c>
      <c r="AS53" s="36">
        <v>0</v>
      </c>
      <c r="AT53" s="36">
        <v>0</v>
      </c>
      <c r="AU53" s="36">
        <v>0</v>
      </c>
      <c r="AV53" s="36">
        <v>0</v>
      </c>
      <c r="AW53" s="36">
        <v>0</v>
      </c>
      <c r="AX53" s="36">
        <v>0</v>
      </c>
      <c r="AY53" s="36">
        <v>0</v>
      </c>
      <c r="AZ53" s="36">
        <v>0</v>
      </c>
      <c r="BA53" s="36">
        <v>0</v>
      </c>
      <c r="BB53" s="36">
        <v>0</v>
      </c>
      <c r="BC53" s="36">
        <v>0</v>
      </c>
      <c r="BD53" s="36">
        <v>0</v>
      </c>
      <c r="BE53" s="36">
        <v>0</v>
      </c>
      <c r="BF53" s="36">
        <v>0</v>
      </c>
      <c r="BG53" s="36">
        <v>0.21170635700000001</v>
      </c>
      <c r="BH53" s="36">
        <v>1.213786386</v>
      </c>
      <c r="BI53" s="36">
        <v>0</v>
      </c>
      <c r="BJ53" s="36">
        <v>0</v>
      </c>
      <c r="BK53" s="36">
        <v>0</v>
      </c>
      <c r="BL53" s="36">
        <v>0</v>
      </c>
    </row>
    <row r="54" spans="1:64" s="37" customFormat="1" x14ac:dyDescent="0.2">
      <c r="A54" s="34">
        <v>51</v>
      </c>
      <c r="B54" s="34" t="s">
        <v>140</v>
      </c>
      <c r="C54" s="34" t="s">
        <v>158</v>
      </c>
      <c r="D54" s="41">
        <v>5.0186461470000001</v>
      </c>
      <c r="E54" s="36">
        <v>31</v>
      </c>
      <c r="F54" s="36">
        <v>0</v>
      </c>
      <c r="G54" s="36">
        <v>3</v>
      </c>
      <c r="H54" s="36">
        <v>28</v>
      </c>
      <c r="I54" s="36">
        <v>0</v>
      </c>
      <c r="J54" s="36">
        <v>0</v>
      </c>
      <c r="K54" s="36">
        <v>0</v>
      </c>
      <c r="L54" s="36">
        <v>0</v>
      </c>
      <c r="M54" s="36">
        <v>0</v>
      </c>
      <c r="N54" s="36">
        <v>0</v>
      </c>
      <c r="O54" s="36">
        <v>1.9944145999999999E-2</v>
      </c>
      <c r="P54" s="36">
        <v>3.1559932999999998E-2</v>
      </c>
      <c r="Q54" s="36">
        <v>1.8274624999999999E-2</v>
      </c>
      <c r="R54" s="36">
        <v>1.669521E-3</v>
      </c>
      <c r="S54" s="36">
        <v>2.9382295999999999E-2</v>
      </c>
      <c r="T54" s="36">
        <v>2.1776370000000001E-3</v>
      </c>
      <c r="U54" s="36">
        <v>8.1000000000000003E-2</v>
      </c>
      <c r="V54" s="36">
        <v>0.19439999999999999</v>
      </c>
      <c r="W54" s="36">
        <v>0.100944146</v>
      </c>
      <c r="X54" s="36">
        <v>0.225959933</v>
      </c>
      <c r="Y54" s="36">
        <v>0.32690407900000001</v>
      </c>
      <c r="Z54" s="36">
        <v>0</v>
      </c>
      <c r="AA54" s="36">
        <v>0</v>
      </c>
      <c r="AB54" s="36">
        <v>0</v>
      </c>
      <c r="AC54" s="36">
        <v>0</v>
      </c>
      <c r="AD54" s="36">
        <v>0</v>
      </c>
      <c r="AE54" s="36">
        <v>0</v>
      </c>
      <c r="AF54" s="36">
        <v>0</v>
      </c>
      <c r="AG54" s="36">
        <v>5.8198063618979633E-3</v>
      </c>
      <c r="AH54" s="36">
        <v>9.9003602478264195E-3</v>
      </c>
      <c r="AI54" s="36">
        <v>3.1707910523444072E-2</v>
      </c>
      <c r="AJ54" s="36">
        <v>0</v>
      </c>
      <c r="AK54" s="36">
        <v>0</v>
      </c>
      <c r="AL54" s="36">
        <v>0</v>
      </c>
      <c r="AM54" s="36">
        <v>5.8198063618979633E-3</v>
      </c>
      <c r="AN54" s="36">
        <v>9.9003602478264195E-3</v>
      </c>
      <c r="AO54" s="36">
        <v>3.1707910523444072E-2</v>
      </c>
      <c r="AP54" s="36">
        <v>0.27177035999999999</v>
      </c>
      <c r="AQ54" s="36">
        <v>0.146337886</v>
      </c>
      <c r="AR54" s="36">
        <v>0.41810824599999996</v>
      </c>
      <c r="AS54" s="36">
        <v>0</v>
      </c>
      <c r="AT54" s="36">
        <v>0</v>
      </c>
      <c r="AU54" s="36">
        <v>0</v>
      </c>
      <c r="AV54" s="36">
        <v>0</v>
      </c>
      <c r="AW54" s="36">
        <v>0</v>
      </c>
      <c r="AX54" s="36">
        <v>0</v>
      </c>
      <c r="AY54" s="36">
        <v>0</v>
      </c>
      <c r="AZ54" s="36">
        <v>0</v>
      </c>
      <c r="BA54" s="36">
        <v>0</v>
      </c>
      <c r="BB54" s="36">
        <v>0.98456159499999996</v>
      </c>
      <c r="BC54" s="36">
        <v>71.724638892000002</v>
      </c>
      <c r="BD54" s="36">
        <v>163.07649362500001</v>
      </c>
      <c r="BE54" s="36">
        <v>7.5445332000000004E-2</v>
      </c>
      <c r="BF54" s="36">
        <v>0.15089066500000001</v>
      </c>
      <c r="BG54" s="36">
        <v>0.62941006300000002</v>
      </c>
      <c r="BH54" s="36">
        <v>7.091667127</v>
      </c>
      <c r="BI54" s="36">
        <v>0</v>
      </c>
      <c r="BJ54" s="36">
        <v>0</v>
      </c>
      <c r="BK54" s="36">
        <v>0</v>
      </c>
      <c r="BL54" s="36">
        <v>0</v>
      </c>
    </row>
    <row r="55" spans="1:64" s="37" customFormat="1" x14ac:dyDescent="0.2">
      <c r="A55" s="34">
        <v>52</v>
      </c>
      <c r="B55" s="34" t="s">
        <v>140</v>
      </c>
      <c r="C55" s="34" t="s">
        <v>159</v>
      </c>
      <c r="D55" s="41">
        <v>4.6479087799999999</v>
      </c>
      <c r="E55" s="36">
        <v>4</v>
      </c>
      <c r="F55" s="36">
        <v>0</v>
      </c>
      <c r="G55" s="36">
        <v>0</v>
      </c>
      <c r="H55" s="36">
        <v>4</v>
      </c>
      <c r="I55" s="36">
        <v>0</v>
      </c>
      <c r="J55" s="36">
        <v>0</v>
      </c>
      <c r="K55" s="36">
        <v>0</v>
      </c>
      <c r="L55" s="36">
        <v>0</v>
      </c>
      <c r="M55" s="36">
        <v>0</v>
      </c>
      <c r="N55" s="36">
        <v>0</v>
      </c>
      <c r="O55" s="36">
        <v>0</v>
      </c>
      <c r="P55" s="36">
        <v>0</v>
      </c>
      <c r="Q55" s="36">
        <v>0</v>
      </c>
      <c r="R55" s="36">
        <v>0</v>
      </c>
      <c r="S55" s="36">
        <v>0</v>
      </c>
      <c r="T55" s="36">
        <v>0</v>
      </c>
      <c r="U55" s="36">
        <v>0</v>
      </c>
      <c r="V55" s="36">
        <v>0</v>
      </c>
      <c r="W55" s="36">
        <v>0</v>
      </c>
      <c r="X55" s="36">
        <v>0</v>
      </c>
      <c r="Y55" s="36">
        <v>0</v>
      </c>
      <c r="Z55" s="36">
        <v>0</v>
      </c>
      <c r="AA55" s="36">
        <v>0</v>
      </c>
      <c r="AB55" s="36">
        <v>0</v>
      </c>
      <c r="AC55" s="36">
        <v>0</v>
      </c>
      <c r="AD55" s="36">
        <v>0</v>
      </c>
      <c r="AE55" s="36">
        <v>0</v>
      </c>
      <c r="AF55" s="36">
        <v>0</v>
      </c>
      <c r="AG55" s="36">
        <v>0</v>
      </c>
      <c r="AH55" s="36">
        <v>0</v>
      </c>
      <c r="AI55" s="36">
        <v>0</v>
      </c>
      <c r="AJ55" s="36">
        <v>0</v>
      </c>
      <c r="AK55" s="36">
        <v>0</v>
      </c>
      <c r="AL55" s="36">
        <v>0</v>
      </c>
      <c r="AM55" s="36">
        <v>0</v>
      </c>
      <c r="AN55" s="36">
        <v>0</v>
      </c>
      <c r="AO55" s="36">
        <v>0</v>
      </c>
      <c r="AP55" s="36">
        <v>0</v>
      </c>
      <c r="AQ55" s="36">
        <v>0</v>
      </c>
      <c r="AR55" s="36">
        <v>0</v>
      </c>
      <c r="AS55" s="36">
        <v>0</v>
      </c>
      <c r="AT55" s="36">
        <v>0</v>
      </c>
      <c r="AU55" s="36">
        <v>0</v>
      </c>
      <c r="AV55" s="36">
        <v>0</v>
      </c>
      <c r="AW55" s="36">
        <v>0</v>
      </c>
      <c r="AX55" s="36">
        <v>0</v>
      </c>
      <c r="AY55" s="36">
        <v>0</v>
      </c>
      <c r="AZ55" s="36">
        <v>0</v>
      </c>
      <c r="BA55" s="36">
        <v>0</v>
      </c>
      <c r="BB55" s="36">
        <v>1.026606E-2</v>
      </c>
      <c r="BC55" s="36">
        <v>0.30773835999999999</v>
      </c>
      <c r="BD55" s="36">
        <v>0.62095426399999998</v>
      </c>
      <c r="BE55" s="36">
        <v>7.8667099999999996E-4</v>
      </c>
      <c r="BF55" s="36">
        <v>1.5733419999999999E-3</v>
      </c>
      <c r="BG55" s="36">
        <v>1.4022659999999999E-2</v>
      </c>
      <c r="BH55" s="36">
        <v>0.57222168699999998</v>
      </c>
      <c r="BI55" s="36">
        <v>0</v>
      </c>
      <c r="BJ55" s="36">
        <v>0</v>
      </c>
      <c r="BK55" s="36">
        <v>0</v>
      </c>
      <c r="BL55" s="36">
        <v>0</v>
      </c>
    </row>
    <row r="56" spans="1:64" s="37" customFormat="1" x14ac:dyDescent="0.2">
      <c r="A56" s="34">
        <v>53</v>
      </c>
      <c r="B56" s="34" t="s">
        <v>161</v>
      </c>
      <c r="C56" s="34" t="s">
        <v>160</v>
      </c>
      <c r="D56" s="41">
        <v>4.661189298</v>
      </c>
      <c r="E56" s="36">
        <v>318</v>
      </c>
      <c r="F56" s="36">
        <v>0</v>
      </c>
      <c r="G56" s="36">
        <v>0</v>
      </c>
      <c r="H56" s="36">
        <v>318</v>
      </c>
      <c r="I56" s="36">
        <v>0</v>
      </c>
      <c r="J56" s="36">
        <v>0</v>
      </c>
      <c r="K56" s="36">
        <v>0</v>
      </c>
      <c r="L56" s="36">
        <v>0</v>
      </c>
      <c r="M56" s="36">
        <v>0</v>
      </c>
      <c r="N56" s="36">
        <v>0</v>
      </c>
      <c r="O56" s="36">
        <v>0</v>
      </c>
      <c r="P56" s="36">
        <v>0</v>
      </c>
      <c r="Q56" s="36">
        <v>0</v>
      </c>
      <c r="R56" s="36">
        <v>0</v>
      </c>
      <c r="S56" s="36">
        <v>0</v>
      </c>
      <c r="T56" s="36">
        <v>0</v>
      </c>
      <c r="U56" s="36">
        <v>0</v>
      </c>
      <c r="V56" s="36">
        <v>0</v>
      </c>
      <c r="W56" s="36">
        <v>0</v>
      </c>
      <c r="X56" s="36">
        <v>0</v>
      </c>
      <c r="Y56" s="36">
        <v>0</v>
      </c>
      <c r="Z56" s="36">
        <v>0</v>
      </c>
      <c r="AA56" s="36">
        <v>0</v>
      </c>
      <c r="AB56" s="36">
        <v>0</v>
      </c>
      <c r="AC56" s="36">
        <v>0</v>
      </c>
      <c r="AD56" s="36">
        <v>0</v>
      </c>
      <c r="AE56" s="36">
        <v>0</v>
      </c>
      <c r="AF56" s="36">
        <v>0</v>
      </c>
      <c r="AG56" s="36">
        <v>0</v>
      </c>
      <c r="AH56" s="36">
        <v>0</v>
      </c>
      <c r="AI56" s="36">
        <v>0</v>
      </c>
      <c r="AJ56" s="36">
        <v>0</v>
      </c>
      <c r="AK56" s="36">
        <v>0</v>
      </c>
      <c r="AL56" s="36">
        <v>0</v>
      </c>
      <c r="AM56" s="36">
        <v>0</v>
      </c>
      <c r="AN56" s="36">
        <v>0</v>
      </c>
      <c r="AO56" s="36">
        <v>0</v>
      </c>
      <c r="AP56" s="36">
        <v>0</v>
      </c>
      <c r="AQ56" s="36">
        <v>0</v>
      </c>
      <c r="AR56" s="36">
        <v>0</v>
      </c>
      <c r="AS56" s="36">
        <v>0</v>
      </c>
      <c r="AT56" s="36">
        <v>0</v>
      </c>
      <c r="AU56" s="36">
        <v>0</v>
      </c>
      <c r="AV56" s="36">
        <v>0</v>
      </c>
      <c r="AW56" s="36">
        <v>0</v>
      </c>
      <c r="AX56" s="36">
        <v>0</v>
      </c>
      <c r="AY56" s="36">
        <v>0</v>
      </c>
      <c r="AZ56" s="36">
        <v>0</v>
      </c>
      <c r="BA56" s="36">
        <v>0</v>
      </c>
      <c r="BB56" s="36">
        <v>0.59789212300000005</v>
      </c>
      <c r="BC56" s="36">
        <v>44.622372681999998</v>
      </c>
      <c r="BD56" s="36">
        <v>91.579971623000006</v>
      </c>
      <c r="BE56" s="36">
        <v>1.8910662000000002E-2</v>
      </c>
      <c r="BF56" s="36">
        <v>3.7821325000000003E-2</v>
      </c>
      <c r="BG56" s="36">
        <v>0.22537859700000001</v>
      </c>
      <c r="BH56" s="36">
        <v>2.6389614959999999</v>
      </c>
      <c r="BI56" s="36">
        <v>0</v>
      </c>
      <c r="BJ56" s="36">
        <v>0</v>
      </c>
      <c r="BK56" s="36">
        <v>0</v>
      </c>
      <c r="BL56" s="36">
        <v>0</v>
      </c>
    </row>
    <row r="57" spans="1:64" s="37" customFormat="1" x14ac:dyDescent="0.2">
      <c r="A57" s="34">
        <v>54</v>
      </c>
      <c r="B57" s="34" t="s">
        <v>161</v>
      </c>
      <c r="C57" s="34" t="s">
        <v>162</v>
      </c>
      <c r="D57" s="41">
        <v>5.0730672569999999</v>
      </c>
      <c r="E57" s="36">
        <v>22</v>
      </c>
      <c r="F57" s="36">
        <v>0</v>
      </c>
      <c r="G57" s="36">
        <v>3</v>
      </c>
      <c r="H57" s="36">
        <v>19</v>
      </c>
      <c r="I57" s="36">
        <v>8.9296120702536243E-5</v>
      </c>
      <c r="J57" s="36">
        <v>0.77237849740839448</v>
      </c>
      <c r="K57" s="36">
        <v>8.9296120702536243E-5</v>
      </c>
      <c r="L57" s="36">
        <v>0</v>
      </c>
      <c r="M57" s="36">
        <v>2.1727793529121214E-2</v>
      </c>
      <c r="N57" s="36">
        <v>0.75073999999997576</v>
      </c>
      <c r="O57" s="36">
        <v>0.13403592</v>
      </c>
      <c r="P57" s="36">
        <v>0.24594749199999999</v>
      </c>
      <c r="Q57" s="36">
        <v>0.12659408599999999</v>
      </c>
      <c r="R57" s="36">
        <v>7.4418339999999996E-3</v>
      </c>
      <c r="S57" s="36">
        <v>0.236240752</v>
      </c>
      <c r="T57" s="36">
        <v>9.7067400000000002E-3</v>
      </c>
      <c r="U57" s="36">
        <v>0.13500000000000001</v>
      </c>
      <c r="V57" s="36">
        <v>0.31919999999999998</v>
      </c>
      <c r="W57" s="36">
        <v>0.26912521612070256</v>
      </c>
      <c r="X57" s="36">
        <v>1.3375259894083944</v>
      </c>
      <c r="Y57" s="36">
        <v>1.6066512055290969</v>
      </c>
      <c r="Z57" s="36">
        <v>8.505697696595846E-6</v>
      </c>
      <c r="AA57" s="36">
        <v>1.8202193070715101E-6</v>
      </c>
      <c r="AB57" s="36">
        <v>1.8202200000000001E-6</v>
      </c>
      <c r="AC57" s="36">
        <v>9.603495316231733E-7</v>
      </c>
      <c r="AD57" s="36">
        <v>1.6060576981575411E-2</v>
      </c>
      <c r="AE57" s="36">
        <v>0.14454519283417872</v>
      </c>
      <c r="AF57" s="36">
        <v>0.16060576981575411</v>
      </c>
      <c r="AG57" s="36">
        <v>9.0030298007811732E-3</v>
      </c>
      <c r="AH57" s="36">
        <v>1.5315498971443835E-2</v>
      </c>
      <c r="AI57" s="36">
        <v>4.9050989949083634E-2</v>
      </c>
      <c r="AJ57" s="36">
        <v>6.9013362169972236E-8</v>
      </c>
      <c r="AK57" s="36">
        <v>8.3398678387242355E-8</v>
      </c>
      <c r="AL57" s="36">
        <v>2.0858688157117764E-7</v>
      </c>
      <c r="AM57" s="36">
        <v>9.004059163674966E-3</v>
      </c>
      <c r="AN57" s="36">
        <v>3.1376159351697637E-2</v>
      </c>
      <c r="AO57" s="36">
        <v>0.19359639137014392</v>
      </c>
      <c r="AP57" s="36">
        <v>1.965722183</v>
      </c>
      <c r="AQ57" s="36">
        <v>1.0584657900000001</v>
      </c>
      <c r="AR57" s="36">
        <v>3.0241879730000001</v>
      </c>
      <c r="AS57" s="36">
        <v>1.6612614000000001E-2</v>
      </c>
      <c r="AT57" s="36">
        <v>0.101959044</v>
      </c>
      <c r="AU57" s="36">
        <v>0.226559591</v>
      </c>
      <c r="AV57" s="36">
        <v>0.60489437000000001</v>
      </c>
      <c r="AW57" s="36">
        <v>1.3441144110000001</v>
      </c>
      <c r="AX57" s="36">
        <v>0.53483209200000004</v>
      </c>
      <c r="AY57" s="36">
        <v>1.1884314979999999</v>
      </c>
      <c r="AZ57" s="36">
        <v>2.8894599999999999E-4</v>
      </c>
      <c r="BA57" s="36">
        <v>5.77893E-4</v>
      </c>
      <c r="BB57" s="36">
        <v>13.288115228000001</v>
      </c>
      <c r="BC57" s="36">
        <v>639.40966762799997</v>
      </c>
      <c r="BD57" s="36">
        <v>1420.8096344590001</v>
      </c>
      <c r="BE57" s="36">
        <v>0.420288304</v>
      </c>
      <c r="BF57" s="36">
        <v>0.84057660899999997</v>
      </c>
      <c r="BG57" s="36">
        <v>16.547947233999999</v>
      </c>
      <c r="BH57" s="36">
        <v>94.647268914999998</v>
      </c>
      <c r="BI57" s="36">
        <v>0</v>
      </c>
      <c r="BJ57" s="36">
        <v>0</v>
      </c>
      <c r="BK57" s="36">
        <v>0</v>
      </c>
      <c r="BL57" s="36">
        <v>0</v>
      </c>
    </row>
    <row r="58" spans="1:64" s="37" customFormat="1" x14ac:dyDescent="0.2">
      <c r="A58" s="34">
        <v>55</v>
      </c>
      <c r="B58" s="34" t="s">
        <v>161</v>
      </c>
      <c r="C58" s="34" t="s">
        <v>163</v>
      </c>
      <c r="D58" s="41">
        <v>4.718173749</v>
      </c>
      <c r="E58" s="36">
        <v>61</v>
      </c>
      <c r="F58" s="36">
        <v>0</v>
      </c>
      <c r="G58" s="36">
        <v>0</v>
      </c>
      <c r="H58" s="36">
        <v>61</v>
      </c>
      <c r="I58" s="36">
        <v>0</v>
      </c>
      <c r="J58" s="36">
        <v>0</v>
      </c>
      <c r="K58" s="36">
        <v>0</v>
      </c>
      <c r="L58" s="36">
        <v>0</v>
      </c>
      <c r="M58" s="36">
        <v>0</v>
      </c>
      <c r="N58" s="36">
        <v>0</v>
      </c>
      <c r="O58" s="36">
        <v>0</v>
      </c>
      <c r="P58" s="36">
        <v>0</v>
      </c>
      <c r="Q58" s="36">
        <v>0</v>
      </c>
      <c r="R58" s="36">
        <v>0</v>
      </c>
      <c r="S58" s="36">
        <v>0</v>
      </c>
      <c r="T58" s="36">
        <v>0</v>
      </c>
      <c r="U58" s="36">
        <v>0</v>
      </c>
      <c r="V58" s="36">
        <v>0</v>
      </c>
      <c r="W58" s="36">
        <v>0</v>
      </c>
      <c r="X58" s="36">
        <v>0</v>
      </c>
      <c r="Y58" s="36">
        <v>0</v>
      </c>
      <c r="Z58" s="36">
        <v>0</v>
      </c>
      <c r="AA58" s="36">
        <v>0</v>
      </c>
      <c r="AB58" s="36">
        <v>0</v>
      </c>
      <c r="AC58" s="36">
        <v>0</v>
      </c>
      <c r="AD58" s="36">
        <v>0</v>
      </c>
      <c r="AE58" s="36">
        <v>0</v>
      </c>
      <c r="AF58" s="36">
        <v>0</v>
      </c>
      <c r="AG58" s="36">
        <v>0</v>
      </c>
      <c r="AH58" s="36">
        <v>0</v>
      </c>
      <c r="AI58" s="36">
        <v>0</v>
      </c>
      <c r="AJ58" s="36">
        <v>0</v>
      </c>
      <c r="AK58" s="36">
        <v>0</v>
      </c>
      <c r="AL58" s="36">
        <v>0</v>
      </c>
      <c r="AM58" s="36">
        <v>0</v>
      </c>
      <c r="AN58" s="36">
        <v>0</v>
      </c>
      <c r="AO58" s="36">
        <v>0</v>
      </c>
      <c r="AP58" s="36">
        <v>0</v>
      </c>
      <c r="AQ58" s="36">
        <v>0</v>
      </c>
      <c r="AR58" s="36">
        <v>0</v>
      </c>
      <c r="AS58" s="36">
        <v>0</v>
      </c>
      <c r="AT58" s="36">
        <v>0</v>
      </c>
      <c r="AU58" s="36">
        <v>0</v>
      </c>
      <c r="AV58" s="36">
        <v>0</v>
      </c>
      <c r="AW58" s="36">
        <v>0</v>
      </c>
      <c r="AX58" s="36">
        <v>0</v>
      </c>
      <c r="AY58" s="36">
        <v>0</v>
      </c>
      <c r="AZ58" s="36">
        <v>0</v>
      </c>
      <c r="BA58" s="36">
        <v>0</v>
      </c>
      <c r="BB58" s="36">
        <v>1.7202382060000001</v>
      </c>
      <c r="BC58" s="36">
        <v>146.729977558</v>
      </c>
      <c r="BD58" s="36">
        <v>334.75821725499998</v>
      </c>
      <c r="BE58" s="36">
        <v>5.4409221000000001E-2</v>
      </c>
      <c r="BF58" s="36">
        <v>0.108818442</v>
      </c>
      <c r="BG58" s="36">
        <v>1.128892727</v>
      </c>
      <c r="BH58" s="36">
        <v>10.680741599999999</v>
      </c>
      <c r="BI58" s="36">
        <v>0</v>
      </c>
      <c r="BJ58" s="36">
        <v>0</v>
      </c>
      <c r="BK58" s="36">
        <v>0</v>
      </c>
      <c r="BL58" s="36">
        <v>0</v>
      </c>
    </row>
    <row r="59" spans="1:64" s="37" customFormat="1" x14ac:dyDescent="0.2">
      <c r="A59" s="34">
        <v>56</v>
      </c>
      <c r="B59" s="34" t="s">
        <v>161</v>
      </c>
      <c r="C59" s="34" t="s">
        <v>164</v>
      </c>
      <c r="D59" s="41">
        <v>4.7427607810000003</v>
      </c>
      <c r="E59" s="36">
        <v>58</v>
      </c>
      <c r="F59" s="36">
        <v>0</v>
      </c>
      <c r="G59" s="36">
        <v>1</v>
      </c>
      <c r="H59" s="36">
        <v>57</v>
      </c>
      <c r="I59" s="36">
        <v>0</v>
      </c>
      <c r="J59" s="36">
        <v>0</v>
      </c>
      <c r="K59" s="36">
        <v>0</v>
      </c>
      <c r="L59" s="36">
        <v>0</v>
      </c>
      <c r="M59" s="36">
        <v>0</v>
      </c>
      <c r="N59" s="36">
        <v>0</v>
      </c>
      <c r="O59" s="36">
        <v>0</v>
      </c>
      <c r="P59" s="36">
        <v>0</v>
      </c>
      <c r="Q59" s="36">
        <v>0</v>
      </c>
      <c r="R59" s="36">
        <v>0</v>
      </c>
      <c r="S59" s="36">
        <v>0</v>
      </c>
      <c r="T59" s="36">
        <v>0</v>
      </c>
      <c r="U59" s="36">
        <v>3.0000000000000001E-3</v>
      </c>
      <c r="V59" s="36">
        <v>7.1999999999999998E-3</v>
      </c>
      <c r="W59" s="36">
        <v>3.0000000000000001E-3</v>
      </c>
      <c r="X59" s="36">
        <v>7.1999999999999998E-3</v>
      </c>
      <c r="Y59" s="36">
        <v>1.0200000000000001E-2</v>
      </c>
      <c r="Z59" s="36">
        <v>0</v>
      </c>
      <c r="AA59" s="36">
        <v>0</v>
      </c>
      <c r="AB59" s="36">
        <v>0</v>
      </c>
      <c r="AC59" s="36">
        <v>0</v>
      </c>
      <c r="AD59" s="36">
        <v>0</v>
      </c>
      <c r="AE59" s="36">
        <v>0</v>
      </c>
      <c r="AF59" s="36">
        <v>0</v>
      </c>
      <c r="AG59" s="36">
        <v>2.1779103753314782E-4</v>
      </c>
      <c r="AH59" s="36">
        <v>3.7049509833225145E-4</v>
      </c>
      <c r="AI59" s="36">
        <v>1.1865856527668054E-3</v>
      </c>
      <c r="AJ59" s="36">
        <v>0</v>
      </c>
      <c r="AK59" s="36">
        <v>0</v>
      </c>
      <c r="AL59" s="36">
        <v>0</v>
      </c>
      <c r="AM59" s="36">
        <v>2.1779103753314782E-4</v>
      </c>
      <c r="AN59" s="36">
        <v>3.7049509833225145E-4</v>
      </c>
      <c r="AO59" s="36">
        <v>1.1865856527668054E-3</v>
      </c>
      <c r="AP59" s="36">
        <v>1.2140723000000001E-2</v>
      </c>
      <c r="AQ59" s="36">
        <v>6.537312E-3</v>
      </c>
      <c r="AR59" s="36">
        <v>1.8678035000000003E-2</v>
      </c>
      <c r="AS59" s="36">
        <v>0</v>
      </c>
      <c r="AT59" s="36">
        <v>0</v>
      </c>
      <c r="AU59" s="36">
        <v>0</v>
      </c>
      <c r="AV59" s="36">
        <v>0</v>
      </c>
      <c r="AW59" s="36">
        <v>0</v>
      </c>
      <c r="AX59" s="36">
        <v>0</v>
      </c>
      <c r="AY59" s="36">
        <v>0</v>
      </c>
      <c r="AZ59" s="36">
        <v>0</v>
      </c>
      <c r="BA59" s="36">
        <v>0</v>
      </c>
      <c r="BB59" s="36">
        <v>0.52025821800000005</v>
      </c>
      <c r="BC59" s="36">
        <v>44.936993968000003</v>
      </c>
      <c r="BD59" s="36">
        <v>101.522133676</v>
      </c>
      <c r="BE59" s="36">
        <v>1.6455187999999999E-2</v>
      </c>
      <c r="BF59" s="36">
        <v>3.2910376999999998E-2</v>
      </c>
      <c r="BG59" s="36">
        <v>0.59268002500000005</v>
      </c>
      <c r="BH59" s="36">
        <v>5.9276208109999997</v>
      </c>
      <c r="BI59" s="36">
        <v>0</v>
      </c>
      <c r="BJ59" s="36">
        <v>0</v>
      </c>
      <c r="BK59" s="36">
        <v>0</v>
      </c>
      <c r="BL59" s="36">
        <v>0</v>
      </c>
    </row>
    <row r="60" spans="1:64" s="37" customFormat="1" x14ac:dyDescent="0.2">
      <c r="A60" s="34">
        <v>57</v>
      </c>
      <c r="B60" s="34" t="s">
        <v>161</v>
      </c>
      <c r="C60" s="34" t="s">
        <v>165</v>
      </c>
      <c r="D60" s="41">
        <v>4.6611221020000002</v>
      </c>
      <c r="E60" s="36">
        <v>18</v>
      </c>
      <c r="F60" s="36">
        <v>0</v>
      </c>
      <c r="G60" s="36">
        <v>0</v>
      </c>
      <c r="H60" s="36">
        <v>18</v>
      </c>
      <c r="I60" s="36">
        <v>0</v>
      </c>
      <c r="J60" s="36">
        <v>0</v>
      </c>
      <c r="K60" s="36">
        <v>0</v>
      </c>
      <c r="L60" s="36">
        <v>0</v>
      </c>
      <c r="M60" s="36">
        <v>0</v>
      </c>
      <c r="N60" s="36">
        <v>0</v>
      </c>
      <c r="O60" s="36">
        <v>0</v>
      </c>
      <c r="P60" s="36">
        <v>0</v>
      </c>
      <c r="Q60" s="36">
        <v>0</v>
      </c>
      <c r="R60" s="36">
        <v>0</v>
      </c>
      <c r="S60" s="36">
        <v>0</v>
      </c>
      <c r="T60" s="36">
        <v>0</v>
      </c>
      <c r="U60" s="36">
        <v>0</v>
      </c>
      <c r="V60" s="36">
        <v>0</v>
      </c>
      <c r="W60" s="36">
        <v>0</v>
      </c>
      <c r="X60" s="36">
        <v>0</v>
      </c>
      <c r="Y60" s="36">
        <v>0</v>
      </c>
      <c r="Z60" s="36">
        <v>0</v>
      </c>
      <c r="AA60" s="36">
        <v>0</v>
      </c>
      <c r="AB60" s="36">
        <v>0</v>
      </c>
      <c r="AC60" s="36">
        <v>0</v>
      </c>
      <c r="AD60" s="36">
        <v>0</v>
      </c>
      <c r="AE60" s="36">
        <v>0</v>
      </c>
      <c r="AF60" s="36">
        <v>0</v>
      </c>
      <c r="AG60" s="36">
        <v>0</v>
      </c>
      <c r="AH60" s="36">
        <v>0</v>
      </c>
      <c r="AI60" s="36">
        <v>0</v>
      </c>
      <c r="AJ60" s="36">
        <v>0</v>
      </c>
      <c r="AK60" s="36">
        <v>0</v>
      </c>
      <c r="AL60" s="36">
        <v>0</v>
      </c>
      <c r="AM60" s="36">
        <v>0</v>
      </c>
      <c r="AN60" s="36">
        <v>0</v>
      </c>
      <c r="AO60" s="36">
        <v>0</v>
      </c>
      <c r="AP60" s="36">
        <v>0</v>
      </c>
      <c r="AQ60" s="36">
        <v>0</v>
      </c>
      <c r="AR60" s="36">
        <v>0</v>
      </c>
      <c r="AS60" s="36">
        <v>0</v>
      </c>
      <c r="AT60" s="36">
        <v>0</v>
      </c>
      <c r="AU60" s="36">
        <v>0</v>
      </c>
      <c r="AV60" s="36">
        <v>0</v>
      </c>
      <c r="AW60" s="36">
        <v>0</v>
      </c>
      <c r="AX60" s="36">
        <v>0</v>
      </c>
      <c r="AY60" s="36">
        <v>0</v>
      </c>
      <c r="AZ60" s="36">
        <v>0</v>
      </c>
      <c r="BA60" s="36">
        <v>0</v>
      </c>
      <c r="BB60" s="36">
        <v>5.798788E-3</v>
      </c>
      <c r="BC60" s="36">
        <v>0.30806918700000002</v>
      </c>
      <c r="BD60" s="36">
        <v>0.65793750799999995</v>
      </c>
      <c r="BE60" s="36">
        <v>1.8340899999999999E-4</v>
      </c>
      <c r="BF60" s="36">
        <v>3.6681799999999998E-4</v>
      </c>
      <c r="BG60" s="36">
        <v>4.7197799999999998E-3</v>
      </c>
      <c r="BH60" s="36">
        <v>0.89502407699999997</v>
      </c>
      <c r="BI60" s="36">
        <v>0</v>
      </c>
      <c r="BJ60" s="36">
        <v>0</v>
      </c>
      <c r="BK60" s="36">
        <v>0</v>
      </c>
      <c r="BL60" s="36">
        <v>0</v>
      </c>
    </row>
    <row r="61" spans="1:64" s="37" customFormat="1" x14ac:dyDescent="0.2">
      <c r="A61" s="34">
        <v>58</v>
      </c>
      <c r="B61" s="34" t="s">
        <v>161</v>
      </c>
      <c r="C61" s="34" t="s">
        <v>166</v>
      </c>
      <c r="D61" s="41">
        <v>4.651631353</v>
      </c>
      <c r="E61" s="36">
        <v>8</v>
      </c>
      <c r="F61" s="36">
        <v>0</v>
      </c>
      <c r="G61" s="36">
        <v>0</v>
      </c>
      <c r="H61" s="36">
        <v>8</v>
      </c>
      <c r="I61" s="36">
        <v>0</v>
      </c>
      <c r="J61" s="36">
        <v>0</v>
      </c>
      <c r="K61" s="36">
        <v>0</v>
      </c>
      <c r="L61" s="36">
        <v>0</v>
      </c>
      <c r="M61" s="36">
        <v>0</v>
      </c>
      <c r="N61" s="36">
        <v>0</v>
      </c>
      <c r="O61" s="36">
        <v>0</v>
      </c>
      <c r="P61" s="36">
        <v>0</v>
      </c>
      <c r="Q61" s="36">
        <v>0</v>
      </c>
      <c r="R61" s="36">
        <v>0</v>
      </c>
      <c r="S61" s="36">
        <v>0</v>
      </c>
      <c r="T61" s="36">
        <v>0</v>
      </c>
      <c r="U61" s="36">
        <v>0</v>
      </c>
      <c r="V61" s="36">
        <v>0</v>
      </c>
      <c r="W61" s="36">
        <v>0</v>
      </c>
      <c r="X61" s="36">
        <v>0</v>
      </c>
      <c r="Y61" s="36">
        <v>0</v>
      </c>
      <c r="Z61" s="36">
        <v>0</v>
      </c>
      <c r="AA61" s="36">
        <v>0</v>
      </c>
      <c r="AB61" s="36">
        <v>0</v>
      </c>
      <c r="AC61" s="36">
        <v>0</v>
      </c>
      <c r="AD61" s="36">
        <v>0</v>
      </c>
      <c r="AE61" s="36">
        <v>0</v>
      </c>
      <c r="AF61" s="36">
        <v>0</v>
      </c>
      <c r="AG61" s="36">
        <v>0</v>
      </c>
      <c r="AH61" s="36">
        <v>0</v>
      </c>
      <c r="AI61" s="36">
        <v>0</v>
      </c>
      <c r="AJ61" s="36">
        <v>0</v>
      </c>
      <c r="AK61" s="36">
        <v>0</v>
      </c>
      <c r="AL61" s="36">
        <v>0</v>
      </c>
      <c r="AM61" s="36">
        <v>0</v>
      </c>
      <c r="AN61" s="36">
        <v>0</v>
      </c>
      <c r="AO61" s="36">
        <v>0</v>
      </c>
      <c r="AP61" s="36">
        <v>0</v>
      </c>
      <c r="AQ61" s="36">
        <v>0</v>
      </c>
      <c r="AR61" s="36">
        <v>0</v>
      </c>
      <c r="AS61" s="36">
        <v>0</v>
      </c>
      <c r="AT61" s="36">
        <v>0</v>
      </c>
      <c r="AU61" s="36">
        <v>0</v>
      </c>
      <c r="AV61" s="36">
        <v>0</v>
      </c>
      <c r="AW61" s="36">
        <v>0</v>
      </c>
      <c r="AX61" s="36">
        <v>0</v>
      </c>
      <c r="AY61" s="36">
        <v>0</v>
      </c>
      <c r="AZ61" s="36">
        <v>0</v>
      </c>
      <c r="BA61" s="36">
        <v>0</v>
      </c>
      <c r="BB61" s="36">
        <v>1.8659895999999999E-2</v>
      </c>
      <c r="BC61" s="36">
        <v>0.29872157399999999</v>
      </c>
      <c r="BD61" s="36">
        <v>0.67871117700000005</v>
      </c>
      <c r="BE61" s="36">
        <v>5.90191E-4</v>
      </c>
      <c r="BF61" s="36">
        <v>1.1803829999999999E-3</v>
      </c>
      <c r="BG61" s="36">
        <v>0.24985938799999999</v>
      </c>
      <c r="BH61" s="36">
        <v>0.174896053</v>
      </c>
      <c r="BI61" s="36">
        <v>0</v>
      </c>
      <c r="BJ61" s="36">
        <v>0</v>
      </c>
      <c r="BK61" s="36">
        <v>0</v>
      </c>
      <c r="BL61" s="36">
        <v>0</v>
      </c>
    </row>
    <row r="62" spans="1:64" s="37" customFormat="1" x14ac:dyDescent="0.2">
      <c r="A62" s="34">
        <v>59</v>
      </c>
      <c r="B62" s="34" t="s">
        <v>161</v>
      </c>
      <c r="C62" s="34" t="s">
        <v>167</v>
      </c>
      <c r="D62" s="41">
        <v>4.9010298529999998</v>
      </c>
      <c r="E62" s="36">
        <v>35</v>
      </c>
      <c r="F62" s="36">
        <v>0</v>
      </c>
      <c r="G62" s="36">
        <v>1</v>
      </c>
      <c r="H62" s="36">
        <v>34</v>
      </c>
      <c r="I62" s="36">
        <v>0</v>
      </c>
      <c r="J62" s="36">
        <v>0</v>
      </c>
      <c r="K62" s="36">
        <v>0</v>
      </c>
      <c r="L62" s="36">
        <v>0</v>
      </c>
      <c r="M62" s="36">
        <v>0</v>
      </c>
      <c r="N62" s="36">
        <v>0</v>
      </c>
      <c r="O62" s="36">
        <v>5.4875740000000003E-3</v>
      </c>
      <c r="P62" s="36">
        <v>9.7034909999999981E-3</v>
      </c>
      <c r="Q62" s="36">
        <v>4.6238329999999999E-3</v>
      </c>
      <c r="R62" s="36">
        <v>8.6374100000000001E-4</v>
      </c>
      <c r="S62" s="36">
        <v>8.5768729999999987E-3</v>
      </c>
      <c r="T62" s="36">
        <v>1.126618E-3</v>
      </c>
      <c r="U62" s="36">
        <v>1.2E-2</v>
      </c>
      <c r="V62" s="36">
        <v>2.8799999999999999E-2</v>
      </c>
      <c r="W62" s="36">
        <v>1.7487573999999999E-2</v>
      </c>
      <c r="X62" s="36">
        <v>3.8503491000000001E-2</v>
      </c>
      <c r="Y62" s="36">
        <v>5.5991065E-2</v>
      </c>
      <c r="Z62" s="36">
        <v>0</v>
      </c>
      <c r="AA62" s="36">
        <v>0</v>
      </c>
      <c r="AB62" s="36">
        <v>0</v>
      </c>
      <c r="AC62" s="36">
        <v>0</v>
      </c>
      <c r="AD62" s="36">
        <v>0</v>
      </c>
      <c r="AE62" s="36">
        <v>0</v>
      </c>
      <c r="AF62" s="36">
        <v>0</v>
      </c>
      <c r="AG62" s="36">
        <v>8.4555874611361072E-4</v>
      </c>
      <c r="AH62" s="36">
        <v>1.4384217749978665E-3</v>
      </c>
      <c r="AI62" s="36">
        <v>4.6068373064120857E-3</v>
      </c>
      <c r="AJ62" s="36">
        <v>0</v>
      </c>
      <c r="AK62" s="36">
        <v>0</v>
      </c>
      <c r="AL62" s="36">
        <v>0</v>
      </c>
      <c r="AM62" s="36">
        <v>8.4555874611361072E-4</v>
      </c>
      <c r="AN62" s="36">
        <v>1.4384217749978665E-3</v>
      </c>
      <c r="AO62" s="36">
        <v>4.6068373064120857E-3</v>
      </c>
      <c r="AP62" s="36">
        <v>4.3565633999999999E-2</v>
      </c>
      <c r="AQ62" s="36">
        <v>2.3458418000000002E-2</v>
      </c>
      <c r="AR62" s="36">
        <v>6.7024052000000001E-2</v>
      </c>
      <c r="AS62" s="36">
        <v>0</v>
      </c>
      <c r="AT62" s="36">
        <v>0</v>
      </c>
      <c r="AU62" s="36">
        <v>0</v>
      </c>
      <c r="AV62" s="36">
        <v>0</v>
      </c>
      <c r="AW62" s="36">
        <v>0</v>
      </c>
      <c r="AX62" s="36">
        <v>0</v>
      </c>
      <c r="AY62" s="36">
        <v>0</v>
      </c>
      <c r="AZ62" s="36">
        <v>0</v>
      </c>
      <c r="BA62" s="36">
        <v>0</v>
      </c>
      <c r="BB62" s="36">
        <v>0.652949856</v>
      </c>
      <c r="BC62" s="36">
        <v>36.274410646</v>
      </c>
      <c r="BD62" s="36">
        <v>79.872962440999999</v>
      </c>
      <c r="BE62" s="36">
        <v>2.0652077000000001E-2</v>
      </c>
      <c r="BF62" s="36">
        <v>4.1304155000000002E-2</v>
      </c>
      <c r="BG62" s="36">
        <v>2.284408306</v>
      </c>
      <c r="BH62" s="36">
        <v>11.211073439</v>
      </c>
      <c r="BI62" s="36">
        <v>0</v>
      </c>
      <c r="BJ62" s="36">
        <v>0</v>
      </c>
      <c r="BK62" s="36">
        <v>0</v>
      </c>
      <c r="BL62" s="36">
        <v>0</v>
      </c>
    </row>
    <row r="63" spans="1:64" s="37" customFormat="1" x14ac:dyDescent="0.2">
      <c r="A63" s="34">
        <v>60</v>
      </c>
      <c r="B63" s="34" t="s">
        <v>161</v>
      </c>
      <c r="C63" s="34" t="s">
        <v>168</v>
      </c>
      <c r="D63" s="41">
        <v>5.0179890140000003</v>
      </c>
      <c r="E63" s="36">
        <v>28</v>
      </c>
      <c r="F63" s="36">
        <v>0</v>
      </c>
      <c r="G63" s="36">
        <v>2</v>
      </c>
      <c r="H63" s="36">
        <v>26</v>
      </c>
      <c r="I63" s="36">
        <v>2.3986675004941309E-5</v>
      </c>
      <c r="J63" s="36">
        <v>0.24818980336952973</v>
      </c>
      <c r="K63" s="36">
        <v>2.3986675004941309E-5</v>
      </c>
      <c r="L63" s="36">
        <v>0</v>
      </c>
      <c r="M63" s="36">
        <v>4.4237900445432635E-3</v>
      </c>
      <c r="N63" s="36">
        <v>0.2437899999999914</v>
      </c>
      <c r="O63" s="36">
        <v>1.739481E-2</v>
      </c>
      <c r="P63" s="36">
        <v>2.8022435999999998E-2</v>
      </c>
      <c r="Q63" s="36">
        <v>1.5259773000000001E-2</v>
      </c>
      <c r="R63" s="36">
        <v>2.1350369999999998E-3</v>
      </c>
      <c r="S63" s="36">
        <v>2.5237605E-2</v>
      </c>
      <c r="T63" s="36">
        <v>2.7848309999999998E-3</v>
      </c>
      <c r="U63" s="36">
        <v>9.0000000000000011E-3</v>
      </c>
      <c r="V63" s="36">
        <v>2.1600000000000001E-2</v>
      </c>
      <c r="W63" s="36">
        <v>2.6418796675004942E-2</v>
      </c>
      <c r="X63" s="36">
        <v>0.29781223936952972</v>
      </c>
      <c r="Y63" s="36">
        <v>0.32423103604453468</v>
      </c>
      <c r="Z63" s="36">
        <v>2.1228929374167645E-6</v>
      </c>
      <c r="AA63" s="36">
        <v>4.5429908860718753E-7</v>
      </c>
      <c r="AB63" s="36">
        <v>4.5429900000000001E-7</v>
      </c>
      <c r="AC63" s="36">
        <v>1.6474906487882134E-7</v>
      </c>
      <c r="AD63" s="36">
        <v>1.2776017029410159E-3</v>
      </c>
      <c r="AE63" s="36">
        <v>1.1498415326469141E-2</v>
      </c>
      <c r="AF63" s="36">
        <v>1.2776017029410159E-2</v>
      </c>
      <c r="AG63" s="36">
        <v>6.827192307692308E-4</v>
      </c>
      <c r="AH63" s="36">
        <v>1.161407427055703E-3</v>
      </c>
      <c r="AI63" s="36">
        <v>3.7196427055702919E-3</v>
      </c>
      <c r="AJ63" s="36">
        <v>1.780911035355364E-8</v>
      </c>
      <c r="AK63" s="36">
        <v>2.1521285444417378E-8</v>
      </c>
      <c r="AL63" s="36">
        <v>5.3826486283275377E-8</v>
      </c>
      <c r="AM63" s="36">
        <v>6.8290178894446312E-4</v>
      </c>
      <c r="AN63" s="36">
        <v>2.4390306512821632E-3</v>
      </c>
      <c r="AO63" s="36">
        <v>1.5218111858525717E-2</v>
      </c>
      <c r="AP63" s="36">
        <v>8.1322648999999997E-2</v>
      </c>
      <c r="AQ63" s="36">
        <v>4.3789119000000001E-2</v>
      </c>
      <c r="AR63" s="36">
        <v>0.12511176800000001</v>
      </c>
      <c r="AS63" s="36">
        <v>0</v>
      </c>
      <c r="AT63" s="36">
        <v>0</v>
      </c>
      <c r="AU63" s="36">
        <v>0</v>
      </c>
      <c r="AV63" s="36">
        <v>0</v>
      </c>
      <c r="AW63" s="36">
        <v>0</v>
      </c>
      <c r="AX63" s="36">
        <v>0</v>
      </c>
      <c r="AY63" s="36">
        <v>0</v>
      </c>
      <c r="AZ63" s="36">
        <v>0</v>
      </c>
      <c r="BA63" s="36">
        <v>0</v>
      </c>
      <c r="BB63" s="36">
        <v>0.221823084</v>
      </c>
      <c r="BC63" s="36">
        <v>7.7909765650000002</v>
      </c>
      <c r="BD63" s="36">
        <v>18.788605070999999</v>
      </c>
      <c r="BE63" s="36">
        <v>7.0160170000000003E-3</v>
      </c>
      <c r="BF63" s="36">
        <v>1.4032034000000001E-2</v>
      </c>
      <c r="BG63" s="36">
        <v>2.650099483</v>
      </c>
      <c r="BH63" s="36">
        <v>15.980954778999999</v>
      </c>
      <c r="BI63" s="36">
        <v>0</v>
      </c>
      <c r="BJ63" s="36">
        <v>0</v>
      </c>
      <c r="BK63" s="36">
        <v>0</v>
      </c>
      <c r="BL63" s="36">
        <v>0</v>
      </c>
    </row>
    <row r="64" spans="1:64" s="37" customFormat="1" x14ac:dyDescent="0.2">
      <c r="A64" s="34">
        <v>61</v>
      </c>
      <c r="B64" s="34" t="s">
        <v>161</v>
      </c>
      <c r="C64" s="34" t="s">
        <v>169</v>
      </c>
      <c r="D64" s="41">
        <v>4.6626895399999997</v>
      </c>
      <c r="E64" s="36">
        <v>16</v>
      </c>
      <c r="F64" s="36">
        <v>0</v>
      </c>
      <c r="G64" s="36">
        <v>0</v>
      </c>
      <c r="H64" s="36">
        <v>16</v>
      </c>
      <c r="I64" s="36">
        <v>0</v>
      </c>
      <c r="J64" s="36">
        <v>0</v>
      </c>
      <c r="K64" s="36">
        <v>0</v>
      </c>
      <c r="L64" s="36">
        <v>0</v>
      </c>
      <c r="M64" s="36">
        <v>0</v>
      </c>
      <c r="N64" s="36">
        <v>0</v>
      </c>
      <c r="O64" s="36">
        <v>0</v>
      </c>
      <c r="P64" s="36">
        <v>0</v>
      </c>
      <c r="Q64" s="36">
        <v>0</v>
      </c>
      <c r="R64" s="36">
        <v>0</v>
      </c>
      <c r="S64" s="36">
        <v>0</v>
      </c>
      <c r="T64" s="36">
        <v>0</v>
      </c>
      <c r="U64" s="36">
        <v>0</v>
      </c>
      <c r="V64" s="36">
        <v>0</v>
      </c>
      <c r="W64" s="36">
        <v>0</v>
      </c>
      <c r="X64" s="36">
        <v>0</v>
      </c>
      <c r="Y64" s="36">
        <v>0</v>
      </c>
      <c r="Z64" s="36">
        <v>0</v>
      </c>
      <c r="AA64" s="36">
        <v>0</v>
      </c>
      <c r="AB64" s="36">
        <v>0</v>
      </c>
      <c r="AC64" s="36">
        <v>0</v>
      </c>
      <c r="AD64" s="36">
        <v>0</v>
      </c>
      <c r="AE64" s="36">
        <v>0</v>
      </c>
      <c r="AF64" s="36">
        <v>0</v>
      </c>
      <c r="AG64" s="36">
        <v>0</v>
      </c>
      <c r="AH64" s="36">
        <v>0</v>
      </c>
      <c r="AI64" s="36">
        <v>0</v>
      </c>
      <c r="AJ64" s="36">
        <v>0</v>
      </c>
      <c r="AK64" s="36">
        <v>0</v>
      </c>
      <c r="AL64" s="36">
        <v>0</v>
      </c>
      <c r="AM64" s="36">
        <v>0</v>
      </c>
      <c r="AN64" s="36">
        <v>0</v>
      </c>
      <c r="AO64" s="36">
        <v>0</v>
      </c>
      <c r="AP64" s="36">
        <v>0</v>
      </c>
      <c r="AQ64" s="36">
        <v>0</v>
      </c>
      <c r="AR64" s="36">
        <v>0</v>
      </c>
      <c r="AS64" s="36">
        <v>0</v>
      </c>
      <c r="AT64" s="36">
        <v>0</v>
      </c>
      <c r="AU64" s="36">
        <v>0</v>
      </c>
      <c r="AV64" s="36">
        <v>0</v>
      </c>
      <c r="AW64" s="36">
        <v>0</v>
      </c>
      <c r="AX64" s="36">
        <v>0</v>
      </c>
      <c r="AY64" s="36">
        <v>0</v>
      </c>
      <c r="AZ64" s="36">
        <v>0</v>
      </c>
      <c r="BA64" s="36">
        <v>0</v>
      </c>
      <c r="BB64" s="36">
        <v>0.29289591300000001</v>
      </c>
      <c r="BC64" s="36">
        <v>10.626704093000001</v>
      </c>
      <c r="BD64" s="36">
        <v>22.636171573999999</v>
      </c>
      <c r="BE64" s="36">
        <v>9.2639709999999993E-3</v>
      </c>
      <c r="BF64" s="36">
        <v>1.8527943000000002E-2</v>
      </c>
      <c r="BG64" s="36">
        <v>0.41558737600000001</v>
      </c>
      <c r="BH64" s="36">
        <v>2.5646345209999999</v>
      </c>
      <c r="BI64" s="36">
        <v>0</v>
      </c>
      <c r="BJ64" s="36">
        <v>0</v>
      </c>
      <c r="BK64" s="36">
        <v>0</v>
      </c>
      <c r="BL64" s="36">
        <v>0</v>
      </c>
    </row>
    <row r="65" spans="1:64" s="37" customFormat="1" x14ac:dyDescent="0.2">
      <c r="A65" s="34">
        <v>62</v>
      </c>
      <c r="B65" s="34" t="s">
        <v>161</v>
      </c>
      <c r="C65" s="34" t="s">
        <v>170</v>
      </c>
      <c r="D65" s="41">
        <v>5.030261876</v>
      </c>
      <c r="E65" s="36">
        <v>5</v>
      </c>
      <c r="F65" s="36">
        <v>0</v>
      </c>
      <c r="G65" s="36">
        <v>1</v>
      </c>
      <c r="H65" s="36">
        <v>4</v>
      </c>
      <c r="I65" s="36">
        <v>0</v>
      </c>
      <c r="J65" s="36">
        <v>0</v>
      </c>
      <c r="K65" s="36">
        <v>0</v>
      </c>
      <c r="L65" s="36">
        <v>0</v>
      </c>
      <c r="M65" s="36">
        <v>0</v>
      </c>
      <c r="N65" s="36">
        <v>0</v>
      </c>
      <c r="O65" s="36">
        <v>8.1092000000000002E-5</v>
      </c>
      <c r="P65" s="36">
        <v>1.4199500000000001E-4</v>
      </c>
      <c r="Q65" s="36">
        <v>7.2824999999999995E-5</v>
      </c>
      <c r="R65" s="36">
        <v>8.2670000000000006E-6</v>
      </c>
      <c r="S65" s="36">
        <v>1.31211E-4</v>
      </c>
      <c r="T65" s="36">
        <v>1.0784E-5</v>
      </c>
      <c r="U65" s="36">
        <v>3.0000000000000001E-3</v>
      </c>
      <c r="V65" s="36">
        <v>7.1999999999999998E-3</v>
      </c>
      <c r="W65" s="36">
        <v>3.0810920000000001E-3</v>
      </c>
      <c r="X65" s="36">
        <v>7.3419949999999996E-3</v>
      </c>
      <c r="Y65" s="36">
        <v>1.0423086999999999E-2</v>
      </c>
      <c r="Z65" s="36">
        <v>0</v>
      </c>
      <c r="AA65" s="36">
        <v>0</v>
      </c>
      <c r="AB65" s="36">
        <v>0</v>
      </c>
      <c r="AC65" s="36">
        <v>0</v>
      </c>
      <c r="AD65" s="36">
        <v>0</v>
      </c>
      <c r="AE65" s="36">
        <v>0</v>
      </c>
      <c r="AF65" s="36">
        <v>0</v>
      </c>
      <c r="AG65" s="36">
        <v>2.1338091700998172E-4</v>
      </c>
      <c r="AH65" s="36">
        <v>3.6299282433881951E-4</v>
      </c>
      <c r="AI65" s="36">
        <v>1.1625580995716246E-3</v>
      </c>
      <c r="AJ65" s="36">
        <v>0</v>
      </c>
      <c r="AK65" s="36">
        <v>0</v>
      </c>
      <c r="AL65" s="36">
        <v>0</v>
      </c>
      <c r="AM65" s="36">
        <v>2.1338091700998172E-4</v>
      </c>
      <c r="AN65" s="36">
        <v>3.6299282433881951E-4</v>
      </c>
      <c r="AO65" s="36">
        <v>1.1625580995716246E-3</v>
      </c>
      <c r="AP65" s="36">
        <v>1.1299052E-2</v>
      </c>
      <c r="AQ65" s="36">
        <v>6.0841050000000002E-3</v>
      </c>
      <c r="AR65" s="36">
        <v>1.7383157E-2</v>
      </c>
      <c r="AS65" s="36">
        <v>0</v>
      </c>
      <c r="AT65" s="36">
        <v>0</v>
      </c>
      <c r="AU65" s="36">
        <v>0</v>
      </c>
      <c r="AV65" s="36">
        <v>0</v>
      </c>
      <c r="AW65" s="36">
        <v>0</v>
      </c>
      <c r="AX65" s="36">
        <v>0</v>
      </c>
      <c r="AY65" s="36">
        <v>0</v>
      </c>
      <c r="AZ65" s="36">
        <v>0</v>
      </c>
      <c r="BA65" s="36">
        <v>0</v>
      </c>
      <c r="BB65" s="36">
        <v>0.49270028300000002</v>
      </c>
      <c r="BC65" s="36">
        <v>29.055114747000001</v>
      </c>
      <c r="BD65" s="36">
        <v>65.443926906000002</v>
      </c>
      <c r="BE65" s="36">
        <v>1.5583560999999999E-2</v>
      </c>
      <c r="BF65" s="36">
        <v>3.1167123000000001E-2</v>
      </c>
      <c r="BG65" s="36">
        <v>2.261794869</v>
      </c>
      <c r="BH65" s="36">
        <v>14.170803247</v>
      </c>
      <c r="BI65" s="36">
        <v>0</v>
      </c>
      <c r="BJ65" s="36">
        <v>0</v>
      </c>
      <c r="BK65" s="36">
        <v>0</v>
      </c>
      <c r="BL65" s="36">
        <v>0</v>
      </c>
    </row>
    <row r="66" spans="1:64" s="37" customFormat="1" x14ac:dyDescent="0.2">
      <c r="A66" s="34">
        <v>63</v>
      </c>
      <c r="B66" s="34" t="s">
        <v>161</v>
      </c>
      <c r="C66" s="34" t="s">
        <v>171</v>
      </c>
      <c r="D66" s="41">
        <v>4.9942157189999996</v>
      </c>
      <c r="E66" s="36">
        <v>21</v>
      </c>
      <c r="F66" s="36">
        <v>0</v>
      </c>
      <c r="G66" s="36">
        <v>1</v>
      </c>
      <c r="H66" s="36">
        <v>20</v>
      </c>
      <c r="I66" s="36">
        <v>0</v>
      </c>
      <c r="J66" s="36">
        <v>0</v>
      </c>
      <c r="K66" s="36">
        <v>0</v>
      </c>
      <c r="L66" s="36">
        <v>0</v>
      </c>
      <c r="M66" s="36">
        <v>0</v>
      </c>
      <c r="N66" s="36">
        <v>0</v>
      </c>
      <c r="O66" s="36">
        <v>7.6502829999999999E-3</v>
      </c>
      <c r="P66" s="36">
        <v>1.3066623999999999E-2</v>
      </c>
      <c r="Q66" s="36">
        <v>6.9797139999999997E-3</v>
      </c>
      <c r="R66" s="36">
        <v>6.7056899999999998E-4</v>
      </c>
      <c r="S66" s="36">
        <v>1.2191967999999999E-2</v>
      </c>
      <c r="T66" s="36">
        <v>8.7465600000000013E-4</v>
      </c>
      <c r="U66" s="36">
        <v>3.0000000000000001E-3</v>
      </c>
      <c r="V66" s="36">
        <v>7.1999999999999998E-3</v>
      </c>
      <c r="W66" s="36">
        <v>1.0650283E-2</v>
      </c>
      <c r="X66" s="36">
        <v>2.0266623999999997E-2</v>
      </c>
      <c r="Y66" s="36">
        <v>3.0916906999999997E-2</v>
      </c>
      <c r="Z66" s="36">
        <v>0</v>
      </c>
      <c r="AA66" s="36">
        <v>0</v>
      </c>
      <c r="AB66" s="36">
        <v>0</v>
      </c>
      <c r="AC66" s="36">
        <v>0</v>
      </c>
      <c r="AD66" s="36">
        <v>0</v>
      </c>
      <c r="AE66" s="36">
        <v>0</v>
      </c>
      <c r="AF66" s="36">
        <v>0</v>
      </c>
      <c r="AG66" s="36">
        <v>2.1672592794169727E-4</v>
      </c>
      <c r="AH66" s="36">
        <v>3.6868318776288734E-4</v>
      </c>
      <c r="AI66" s="36">
        <v>1.1807826418892473E-3</v>
      </c>
      <c r="AJ66" s="36">
        <v>0</v>
      </c>
      <c r="AK66" s="36">
        <v>0</v>
      </c>
      <c r="AL66" s="36">
        <v>0</v>
      </c>
      <c r="AM66" s="36">
        <v>2.1672592794169727E-4</v>
      </c>
      <c r="AN66" s="36">
        <v>3.6868318776288734E-4</v>
      </c>
      <c r="AO66" s="36">
        <v>1.1807826418892473E-3</v>
      </c>
      <c r="AP66" s="36">
        <v>2.9715992E-2</v>
      </c>
      <c r="AQ66" s="36">
        <v>1.6000918999999999E-2</v>
      </c>
      <c r="AR66" s="36">
        <v>4.5716910999999999E-2</v>
      </c>
      <c r="AS66" s="36">
        <v>0</v>
      </c>
      <c r="AT66" s="36">
        <v>0</v>
      </c>
      <c r="AU66" s="36">
        <v>0</v>
      </c>
      <c r="AV66" s="36">
        <v>0</v>
      </c>
      <c r="AW66" s="36">
        <v>0</v>
      </c>
      <c r="AX66" s="36">
        <v>0</v>
      </c>
      <c r="AY66" s="36">
        <v>0</v>
      </c>
      <c r="AZ66" s="36">
        <v>0</v>
      </c>
      <c r="BA66" s="36">
        <v>0</v>
      </c>
      <c r="BB66" s="36">
        <v>0.34962578500000002</v>
      </c>
      <c r="BC66" s="36">
        <v>18.150203277999999</v>
      </c>
      <c r="BD66" s="36">
        <v>41.632593141000001</v>
      </c>
      <c r="BE66" s="36">
        <v>1.1058274E-2</v>
      </c>
      <c r="BF66" s="36">
        <v>2.2116548999999999E-2</v>
      </c>
      <c r="BG66" s="36">
        <v>1.980145587</v>
      </c>
      <c r="BH66" s="36">
        <v>12.155163244000001</v>
      </c>
      <c r="BI66" s="36">
        <v>0</v>
      </c>
      <c r="BJ66" s="36">
        <v>0</v>
      </c>
      <c r="BK66" s="36">
        <v>0</v>
      </c>
      <c r="BL66" s="36">
        <v>0</v>
      </c>
    </row>
    <row r="67" spans="1:64" s="37" customFormat="1" x14ac:dyDescent="0.2">
      <c r="A67" s="34">
        <v>64</v>
      </c>
      <c r="B67" s="34" t="s">
        <v>173</v>
      </c>
      <c r="C67" s="34" t="s">
        <v>172</v>
      </c>
      <c r="D67" s="41">
        <v>4.9385968949999999</v>
      </c>
      <c r="E67" s="36">
        <v>33</v>
      </c>
      <c r="F67" s="36">
        <v>0</v>
      </c>
      <c r="G67" s="36">
        <v>1</v>
      </c>
      <c r="H67" s="36">
        <v>32</v>
      </c>
      <c r="I67" s="36">
        <v>0</v>
      </c>
      <c r="J67" s="36">
        <v>0</v>
      </c>
      <c r="K67" s="36">
        <v>0</v>
      </c>
      <c r="L67" s="36">
        <v>0</v>
      </c>
      <c r="M67" s="36">
        <v>0</v>
      </c>
      <c r="N67" s="36">
        <v>0</v>
      </c>
      <c r="O67" s="36">
        <v>5.0117110000000003E-3</v>
      </c>
      <c r="P67" s="36">
        <v>8.7787460000000005E-3</v>
      </c>
      <c r="Q67" s="36">
        <v>4.3430059999999999E-3</v>
      </c>
      <c r="R67" s="36">
        <v>6.6870500000000002E-4</v>
      </c>
      <c r="S67" s="36">
        <v>7.9065230000000004E-3</v>
      </c>
      <c r="T67" s="36">
        <v>8.722230000000001E-4</v>
      </c>
      <c r="U67" s="36">
        <v>8.9999999999999993E-3</v>
      </c>
      <c r="V67" s="36">
        <v>2.1599999999999998E-2</v>
      </c>
      <c r="W67" s="36">
        <v>1.4011711E-2</v>
      </c>
      <c r="X67" s="36">
        <v>3.0378745999999998E-2</v>
      </c>
      <c r="Y67" s="36">
        <v>4.4390456999999994E-2</v>
      </c>
      <c r="Z67" s="36">
        <v>0</v>
      </c>
      <c r="AA67" s="36">
        <v>0</v>
      </c>
      <c r="AB67" s="36">
        <v>0</v>
      </c>
      <c r="AC67" s="36">
        <v>0</v>
      </c>
      <c r="AD67" s="36">
        <v>0</v>
      </c>
      <c r="AE67" s="36">
        <v>0</v>
      </c>
      <c r="AF67" s="36">
        <v>0</v>
      </c>
      <c r="AG67" s="36">
        <v>6.181567853156077E-4</v>
      </c>
      <c r="AH67" s="36">
        <v>1.0515770600771259E-3</v>
      </c>
      <c r="AI67" s="36">
        <v>3.3678886924091733E-3</v>
      </c>
      <c r="AJ67" s="36">
        <v>0</v>
      </c>
      <c r="AK67" s="36">
        <v>0</v>
      </c>
      <c r="AL67" s="36">
        <v>0</v>
      </c>
      <c r="AM67" s="36">
        <v>6.181567853156077E-4</v>
      </c>
      <c r="AN67" s="36">
        <v>1.0515770600771259E-3</v>
      </c>
      <c r="AO67" s="36">
        <v>3.3678886924091733E-3</v>
      </c>
      <c r="AP67" s="36">
        <v>3.8543682000000003E-2</v>
      </c>
      <c r="AQ67" s="36">
        <v>2.0754290000000002E-2</v>
      </c>
      <c r="AR67" s="36">
        <v>5.9297972000000004E-2</v>
      </c>
      <c r="AS67" s="36">
        <v>0</v>
      </c>
      <c r="AT67" s="36">
        <v>0</v>
      </c>
      <c r="AU67" s="36">
        <v>0</v>
      </c>
      <c r="AV67" s="36">
        <v>0</v>
      </c>
      <c r="AW67" s="36">
        <v>0</v>
      </c>
      <c r="AX67" s="36">
        <v>0</v>
      </c>
      <c r="AY67" s="36">
        <v>0</v>
      </c>
      <c r="AZ67" s="36">
        <v>0</v>
      </c>
      <c r="BA67" s="36">
        <v>0</v>
      </c>
      <c r="BB67" s="36">
        <v>0.42967192300000001</v>
      </c>
      <c r="BC67" s="36">
        <v>24.949530225</v>
      </c>
      <c r="BD67" s="36">
        <v>54.397542655000002</v>
      </c>
      <c r="BE67" s="36">
        <v>0.10923862400000001</v>
      </c>
      <c r="BF67" s="36">
        <v>0.21847724900000001</v>
      </c>
      <c r="BG67" s="36">
        <v>0.81559035199999996</v>
      </c>
      <c r="BH67" s="36">
        <v>3.4023225529999999</v>
      </c>
      <c r="BI67" s="36">
        <v>0</v>
      </c>
      <c r="BJ67" s="36">
        <v>0</v>
      </c>
      <c r="BK67" s="36">
        <v>0</v>
      </c>
      <c r="BL67" s="36">
        <v>0</v>
      </c>
    </row>
    <row r="68" spans="1:64" s="37" customFormat="1" x14ac:dyDescent="0.2">
      <c r="A68" s="34">
        <v>65</v>
      </c>
      <c r="B68" s="34" t="s">
        <v>173</v>
      </c>
      <c r="C68" s="34" t="s">
        <v>174</v>
      </c>
      <c r="D68" s="41">
        <v>4.8962136230000004</v>
      </c>
      <c r="E68" s="36">
        <v>19</v>
      </c>
      <c r="F68" s="36">
        <v>0</v>
      </c>
      <c r="G68" s="36">
        <v>0</v>
      </c>
      <c r="H68" s="36">
        <v>19</v>
      </c>
      <c r="I68" s="36">
        <v>0</v>
      </c>
      <c r="J68" s="36">
        <v>0</v>
      </c>
      <c r="K68" s="36">
        <v>0</v>
      </c>
      <c r="L68" s="36">
        <v>0</v>
      </c>
      <c r="M68" s="36">
        <v>0</v>
      </c>
      <c r="N68" s="36">
        <v>0</v>
      </c>
      <c r="O68" s="36">
        <v>1.3758989999999999E-3</v>
      </c>
      <c r="P68" s="36">
        <v>2.3864539999999997E-3</v>
      </c>
      <c r="Q68" s="36">
        <v>1.258129E-3</v>
      </c>
      <c r="R68" s="36">
        <v>1.1777000000000001E-4</v>
      </c>
      <c r="S68" s="36">
        <v>2.2328409999999997E-3</v>
      </c>
      <c r="T68" s="36">
        <v>1.5361299999999998E-4</v>
      </c>
      <c r="U68" s="36">
        <v>0</v>
      </c>
      <c r="V68" s="36">
        <v>0</v>
      </c>
      <c r="W68" s="36">
        <v>1.3758989999999999E-3</v>
      </c>
      <c r="X68" s="36">
        <v>2.3864539999999997E-3</v>
      </c>
      <c r="Y68" s="36">
        <v>3.7623529999999995E-3</v>
      </c>
      <c r="Z68" s="36">
        <v>0</v>
      </c>
      <c r="AA68" s="36">
        <v>0</v>
      </c>
      <c r="AB68" s="36">
        <v>0</v>
      </c>
      <c r="AC68" s="36">
        <v>0</v>
      </c>
      <c r="AD68" s="36">
        <v>0</v>
      </c>
      <c r="AE68" s="36">
        <v>0</v>
      </c>
      <c r="AF68" s="36">
        <v>0</v>
      </c>
      <c r="AG68" s="36">
        <v>0</v>
      </c>
      <c r="AH68" s="36">
        <v>0</v>
      </c>
      <c r="AI68" s="36">
        <v>0</v>
      </c>
      <c r="AJ68" s="36">
        <v>0</v>
      </c>
      <c r="AK68" s="36">
        <v>0</v>
      </c>
      <c r="AL68" s="36">
        <v>0</v>
      </c>
      <c r="AM68" s="36">
        <v>0</v>
      </c>
      <c r="AN68" s="36">
        <v>0</v>
      </c>
      <c r="AO68" s="36">
        <v>0</v>
      </c>
      <c r="AP68" s="36">
        <v>3.3254090000000001E-3</v>
      </c>
      <c r="AQ68" s="36">
        <v>1.790605E-3</v>
      </c>
      <c r="AR68" s="36">
        <v>5.1160140000000003E-3</v>
      </c>
      <c r="AS68" s="36">
        <v>0</v>
      </c>
      <c r="AT68" s="36">
        <v>0</v>
      </c>
      <c r="AU68" s="36">
        <v>0</v>
      </c>
      <c r="AV68" s="36">
        <v>0</v>
      </c>
      <c r="AW68" s="36">
        <v>0</v>
      </c>
      <c r="AX68" s="36">
        <v>0</v>
      </c>
      <c r="AY68" s="36">
        <v>0</v>
      </c>
      <c r="AZ68" s="36">
        <v>0</v>
      </c>
      <c r="BA68" s="36">
        <v>0</v>
      </c>
      <c r="BB68" s="36">
        <v>3.9160720000000003E-2</v>
      </c>
      <c r="BC68" s="36">
        <v>1.879474774</v>
      </c>
      <c r="BD68" s="36">
        <v>4.1980938009999997</v>
      </c>
      <c r="BE68" s="36">
        <v>9.9561149999999998E-3</v>
      </c>
      <c r="BF68" s="36">
        <v>1.991223E-2</v>
      </c>
      <c r="BG68" s="36">
        <v>1.9094153999999999E-2</v>
      </c>
      <c r="BH68" s="36">
        <v>0.21968385800000001</v>
      </c>
      <c r="BI68" s="36">
        <v>0</v>
      </c>
      <c r="BJ68" s="36">
        <v>0</v>
      </c>
      <c r="BK68" s="36">
        <v>0</v>
      </c>
      <c r="BL68" s="36">
        <v>0</v>
      </c>
    </row>
    <row r="69" spans="1:64" s="37" customFormat="1" x14ac:dyDescent="0.2">
      <c r="A69" s="34">
        <v>66</v>
      </c>
      <c r="B69" s="34" t="s">
        <v>173</v>
      </c>
      <c r="C69" s="34" t="s">
        <v>175</v>
      </c>
      <c r="D69" s="41">
        <v>4.7338620159999998</v>
      </c>
      <c r="E69" s="36">
        <v>20</v>
      </c>
      <c r="F69" s="36">
        <v>0</v>
      </c>
      <c r="G69" s="36">
        <v>1</v>
      </c>
      <c r="H69" s="36">
        <v>19</v>
      </c>
      <c r="I69" s="36">
        <v>0</v>
      </c>
      <c r="J69" s="36">
        <v>0</v>
      </c>
      <c r="K69" s="36">
        <v>0</v>
      </c>
      <c r="L69" s="36">
        <v>0</v>
      </c>
      <c r="M69" s="36">
        <v>0</v>
      </c>
      <c r="N69" s="36">
        <v>0</v>
      </c>
      <c r="O69" s="36">
        <v>5.6299999999999995E-7</v>
      </c>
      <c r="P69" s="36">
        <v>9.8299999999999995E-7</v>
      </c>
      <c r="Q69" s="36">
        <v>4.7599999999999997E-7</v>
      </c>
      <c r="R69" s="36">
        <v>8.6999999999999998E-8</v>
      </c>
      <c r="S69" s="36">
        <v>8.6899999999999996E-7</v>
      </c>
      <c r="T69" s="36">
        <v>1.14E-7</v>
      </c>
      <c r="U69" s="36">
        <v>3.0000000000000001E-3</v>
      </c>
      <c r="V69" s="36">
        <v>7.1999999999999998E-3</v>
      </c>
      <c r="W69" s="36">
        <v>3.0005629999999999E-3</v>
      </c>
      <c r="X69" s="36">
        <v>7.2009830000000002E-3</v>
      </c>
      <c r="Y69" s="36">
        <v>1.0201546000000001E-2</v>
      </c>
      <c r="Z69" s="36">
        <v>0</v>
      </c>
      <c r="AA69" s="36">
        <v>0</v>
      </c>
      <c r="AB69" s="36">
        <v>0</v>
      </c>
      <c r="AC69" s="36">
        <v>0</v>
      </c>
      <c r="AD69" s="36">
        <v>0</v>
      </c>
      <c r="AE69" s="36">
        <v>0</v>
      </c>
      <c r="AF69" s="36">
        <v>0</v>
      </c>
      <c r="AG69" s="36">
        <v>2.2194051990722847E-4</v>
      </c>
      <c r="AH69" s="36">
        <v>3.7755398788815879E-4</v>
      </c>
      <c r="AI69" s="36">
        <v>1.2091931774255895E-3</v>
      </c>
      <c r="AJ69" s="36">
        <v>0</v>
      </c>
      <c r="AK69" s="36">
        <v>0</v>
      </c>
      <c r="AL69" s="36">
        <v>0</v>
      </c>
      <c r="AM69" s="36">
        <v>2.2194051990722847E-4</v>
      </c>
      <c r="AN69" s="36">
        <v>3.7755398788815879E-4</v>
      </c>
      <c r="AO69" s="36">
        <v>1.2091931774255895E-3</v>
      </c>
      <c r="AP69" s="36">
        <v>1.0500038E-2</v>
      </c>
      <c r="AQ69" s="36">
        <v>5.6538659999999996E-3</v>
      </c>
      <c r="AR69" s="36">
        <v>1.6153904E-2</v>
      </c>
      <c r="AS69" s="36">
        <v>0</v>
      </c>
      <c r="AT69" s="36">
        <v>0</v>
      </c>
      <c r="AU69" s="36">
        <v>0</v>
      </c>
      <c r="AV69" s="36">
        <v>0</v>
      </c>
      <c r="AW69" s="36">
        <v>0</v>
      </c>
      <c r="AX69" s="36">
        <v>0</v>
      </c>
      <c r="AY69" s="36">
        <v>0</v>
      </c>
      <c r="AZ69" s="36">
        <v>0</v>
      </c>
      <c r="BA69" s="36">
        <v>0</v>
      </c>
      <c r="BB69" s="36">
        <v>0.12915242299999999</v>
      </c>
      <c r="BC69" s="36">
        <v>7.5627020290000004</v>
      </c>
      <c r="BD69" s="36">
        <v>17.715326868999998</v>
      </c>
      <c r="BE69" s="36">
        <v>3.2835361E-2</v>
      </c>
      <c r="BF69" s="36">
        <v>6.5670723E-2</v>
      </c>
      <c r="BG69" s="36">
        <v>8.0497309000000003E-2</v>
      </c>
      <c r="BH69" s="36">
        <v>0.77652778700000002</v>
      </c>
      <c r="BI69" s="36">
        <v>0</v>
      </c>
      <c r="BJ69" s="36">
        <v>0</v>
      </c>
      <c r="BK69" s="36">
        <v>0</v>
      </c>
      <c r="BL69" s="36">
        <v>0</v>
      </c>
    </row>
    <row r="70" spans="1:64" s="37" customFormat="1" x14ac:dyDescent="0.2">
      <c r="A70" s="34">
        <v>67</v>
      </c>
      <c r="B70" s="34" t="s">
        <v>173</v>
      </c>
      <c r="C70" s="34" t="s">
        <v>176</v>
      </c>
      <c r="D70" s="41">
        <v>4.6014190020000001</v>
      </c>
      <c r="E70" s="36">
        <v>77</v>
      </c>
      <c r="F70" s="36">
        <v>0</v>
      </c>
      <c r="G70" s="36">
        <v>0</v>
      </c>
      <c r="H70" s="36">
        <v>77</v>
      </c>
      <c r="I70" s="36">
        <v>0</v>
      </c>
      <c r="J70" s="36">
        <v>0</v>
      </c>
      <c r="K70" s="36">
        <v>0</v>
      </c>
      <c r="L70" s="36">
        <v>0</v>
      </c>
      <c r="M70" s="36">
        <v>0</v>
      </c>
      <c r="N70" s="36">
        <v>0</v>
      </c>
      <c r="O70" s="36">
        <v>0</v>
      </c>
      <c r="P70" s="36">
        <v>0</v>
      </c>
      <c r="Q70" s="36">
        <v>0</v>
      </c>
      <c r="R70" s="36">
        <v>0</v>
      </c>
      <c r="S70" s="36">
        <v>0</v>
      </c>
      <c r="T70" s="36">
        <v>0</v>
      </c>
      <c r="U70" s="36">
        <v>0</v>
      </c>
      <c r="V70" s="36">
        <v>0</v>
      </c>
      <c r="W70" s="36">
        <v>0</v>
      </c>
      <c r="X70" s="36">
        <v>0</v>
      </c>
      <c r="Y70" s="36">
        <v>0</v>
      </c>
      <c r="Z70" s="36">
        <v>0</v>
      </c>
      <c r="AA70" s="36">
        <v>0</v>
      </c>
      <c r="AB70" s="36">
        <v>0</v>
      </c>
      <c r="AC70" s="36">
        <v>0</v>
      </c>
      <c r="AD70" s="36">
        <v>0</v>
      </c>
      <c r="AE70" s="36">
        <v>0</v>
      </c>
      <c r="AF70" s="36">
        <v>0</v>
      </c>
      <c r="AG70" s="36">
        <v>0</v>
      </c>
      <c r="AH70" s="36">
        <v>0</v>
      </c>
      <c r="AI70" s="36">
        <v>0</v>
      </c>
      <c r="AJ70" s="36">
        <v>0</v>
      </c>
      <c r="AK70" s="36">
        <v>0</v>
      </c>
      <c r="AL70" s="36">
        <v>0</v>
      </c>
      <c r="AM70" s="36">
        <v>0</v>
      </c>
      <c r="AN70" s="36">
        <v>0</v>
      </c>
      <c r="AO70" s="36">
        <v>0</v>
      </c>
      <c r="AP70" s="36">
        <v>0</v>
      </c>
      <c r="AQ70" s="36">
        <v>0</v>
      </c>
      <c r="AR70" s="36">
        <v>0</v>
      </c>
      <c r="AS70" s="36">
        <v>0</v>
      </c>
      <c r="AT70" s="36">
        <v>0</v>
      </c>
      <c r="AU70" s="36">
        <v>0</v>
      </c>
      <c r="AV70" s="36">
        <v>0</v>
      </c>
      <c r="AW70" s="36">
        <v>0</v>
      </c>
      <c r="AX70" s="36">
        <v>0</v>
      </c>
      <c r="AY70" s="36">
        <v>0</v>
      </c>
      <c r="AZ70" s="36">
        <v>0</v>
      </c>
      <c r="BA70" s="36">
        <v>0</v>
      </c>
      <c r="BB70" s="36">
        <v>0</v>
      </c>
      <c r="BC70" s="36">
        <v>0</v>
      </c>
      <c r="BD70" s="36">
        <v>0</v>
      </c>
      <c r="BE70" s="36">
        <v>0</v>
      </c>
      <c r="BF70" s="36">
        <v>0</v>
      </c>
      <c r="BG70" s="36">
        <v>0.137086026</v>
      </c>
      <c r="BH70" s="36">
        <v>0.27404267399999999</v>
      </c>
      <c r="BI70" s="36">
        <v>0</v>
      </c>
      <c r="BJ70" s="36">
        <v>0</v>
      </c>
      <c r="BK70" s="36">
        <v>0</v>
      </c>
      <c r="BL70" s="36">
        <v>0</v>
      </c>
    </row>
    <row r="71" spans="1:64" s="37" customFormat="1" x14ac:dyDescent="0.2">
      <c r="A71" s="34">
        <v>68</v>
      </c>
      <c r="B71" s="34" t="s">
        <v>173</v>
      </c>
      <c r="C71" s="34" t="s">
        <v>177</v>
      </c>
      <c r="D71" s="41">
        <v>4.3029938980000004</v>
      </c>
      <c r="E71" s="36">
        <v>32</v>
      </c>
      <c r="F71" s="36">
        <v>0</v>
      </c>
      <c r="G71" s="36">
        <v>0</v>
      </c>
      <c r="H71" s="36">
        <v>32</v>
      </c>
      <c r="I71" s="36">
        <v>0</v>
      </c>
      <c r="J71" s="36">
        <v>0</v>
      </c>
      <c r="K71" s="36">
        <v>0</v>
      </c>
      <c r="L71" s="36">
        <v>0</v>
      </c>
      <c r="M71" s="36">
        <v>0</v>
      </c>
      <c r="N71" s="36">
        <v>0</v>
      </c>
      <c r="O71" s="36">
        <v>0</v>
      </c>
      <c r="P71" s="36">
        <v>0</v>
      </c>
      <c r="Q71" s="36">
        <v>0</v>
      </c>
      <c r="R71" s="36">
        <v>0</v>
      </c>
      <c r="S71" s="36">
        <v>0</v>
      </c>
      <c r="T71" s="36">
        <v>0</v>
      </c>
      <c r="U71" s="36">
        <v>0</v>
      </c>
      <c r="V71" s="36">
        <v>0</v>
      </c>
      <c r="W71" s="36">
        <v>0</v>
      </c>
      <c r="X71" s="36">
        <v>0</v>
      </c>
      <c r="Y71" s="36">
        <v>0</v>
      </c>
      <c r="Z71" s="36">
        <v>0</v>
      </c>
      <c r="AA71" s="36">
        <v>0</v>
      </c>
      <c r="AB71" s="36">
        <v>0</v>
      </c>
      <c r="AC71" s="36">
        <v>0</v>
      </c>
      <c r="AD71" s="36">
        <v>0</v>
      </c>
      <c r="AE71" s="36">
        <v>0</v>
      </c>
      <c r="AF71" s="36">
        <v>0</v>
      </c>
      <c r="AG71" s="36">
        <v>0</v>
      </c>
      <c r="AH71" s="36">
        <v>0</v>
      </c>
      <c r="AI71" s="36">
        <v>0</v>
      </c>
      <c r="AJ71" s="36">
        <v>0</v>
      </c>
      <c r="AK71" s="36">
        <v>0</v>
      </c>
      <c r="AL71" s="36">
        <v>0</v>
      </c>
      <c r="AM71" s="36">
        <v>0</v>
      </c>
      <c r="AN71" s="36">
        <v>0</v>
      </c>
      <c r="AO71" s="36">
        <v>0</v>
      </c>
      <c r="AP71" s="36">
        <v>0</v>
      </c>
      <c r="AQ71" s="36">
        <v>0</v>
      </c>
      <c r="AR71" s="36">
        <v>0</v>
      </c>
      <c r="AS71" s="36">
        <v>0</v>
      </c>
      <c r="AT71" s="36">
        <v>0</v>
      </c>
      <c r="AU71" s="36">
        <v>0</v>
      </c>
      <c r="AV71" s="36">
        <v>0</v>
      </c>
      <c r="AW71" s="36">
        <v>0</v>
      </c>
      <c r="AX71" s="36">
        <v>0</v>
      </c>
      <c r="AY71" s="36">
        <v>0</v>
      </c>
      <c r="AZ71" s="36">
        <v>0</v>
      </c>
      <c r="BA71" s="36">
        <v>0</v>
      </c>
      <c r="BB71" s="36">
        <v>0</v>
      </c>
      <c r="BC71" s="36">
        <v>0</v>
      </c>
      <c r="BD71" s="36">
        <v>0</v>
      </c>
      <c r="BE71" s="36">
        <v>0</v>
      </c>
      <c r="BF71" s="36">
        <v>0</v>
      </c>
      <c r="BG71" s="36">
        <v>0</v>
      </c>
      <c r="BH71" s="36">
        <v>0</v>
      </c>
      <c r="BI71" s="36">
        <v>0</v>
      </c>
      <c r="BJ71" s="36">
        <v>0</v>
      </c>
      <c r="BK71" s="36">
        <v>0</v>
      </c>
      <c r="BL71" s="36">
        <v>0</v>
      </c>
    </row>
    <row r="72" spans="1:64" s="37" customFormat="1" x14ac:dyDescent="0.2">
      <c r="A72" s="34">
        <v>69</v>
      </c>
      <c r="B72" s="34" t="s">
        <v>173</v>
      </c>
      <c r="C72" s="34" t="s">
        <v>178</v>
      </c>
      <c r="D72" s="41">
        <v>4.3779654719999996</v>
      </c>
      <c r="E72" s="36">
        <v>49</v>
      </c>
      <c r="F72" s="36">
        <v>0</v>
      </c>
      <c r="G72" s="36">
        <v>0</v>
      </c>
      <c r="H72" s="36">
        <v>49</v>
      </c>
      <c r="I72" s="36">
        <v>0</v>
      </c>
      <c r="J72" s="36">
        <v>0</v>
      </c>
      <c r="K72" s="36">
        <v>0</v>
      </c>
      <c r="L72" s="36">
        <v>0</v>
      </c>
      <c r="M72" s="36">
        <v>0</v>
      </c>
      <c r="N72" s="36">
        <v>0</v>
      </c>
      <c r="O72" s="36">
        <v>0</v>
      </c>
      <c r="P72" s="36">
        <v>0</v>
      </c>
      <c r="Q72" s="36">
        <v>0</v>
      </c>
      <c r="R72" s="36">
        <v>0</v>
      </c>
      <c r="S72" s="36">
        <v>0</v>
      </c>
      <c r="T72" s="36">
        <v>0</v>
      </c>
      <c r="U72" s="36">
        <v>0</v>
      </c>
      <c r="V72" s="36">
        <v>0</v>
      </c>
      <c r="W72" s="36">
        <v>0</v>
      </c>
      <c r="X72" s="36">
        <v>0</v>
      </c>
      <c r="Y72" s="36">
        <v>0</v>
      </c>
      <c r="Z72" s="36">
        <v>0</v>
      </c>
      <c r="AA72" s="36">
        <v>0</v>
      </c>
      <c r="AB72" s="36">
        <v>0</v>
      </c>
      <c r="AC72" s="36">
        <v>0</v>
      </c>
      <c r="AD72" s="36">
        <v>0</v>
      </c>
      <c r="AE72" s="36">
        <v>0</v>
      </c>
      <c r="AF72" s="36">
        <v>0</v>
      </c>
      <c r="AG72" s="36">
        <v>0</v>
      </c>
      <c r="AH72" s="36">
        <v>0</v>
      </c>
      <c r="AI72" s="36">
        <v>0</v>
      </c>
      <c r="AJ72" s="36">
        <v>0</v>
      </c>
      <c r="AK72" s="36">
        <v>0</v>
      </c>
      <c r="AL72" s="36">
        <v>0</v>
      </c>
      <c r="AM72" s="36">
        <v>0</v>
      </c>
      <c r="AN72" s="36">
        <v>0</v>
      </c>
      <c r="AO72" s="36">
        <v>0</v>
      </c>
      <c r="AP72" s="36">
        <v>0</v>
      </c>
      <c r="AQ72" s="36">
        <v>0</v>
      </c>
      <c r="AR72" s="36">
        <v>0</v>
      </c>
      <c r="AS72" s="36">
        <v>0</v>
      </c>
      <c r="AT72" s="36">
        <v>0</v>
      </c>
      <c r="AU72" s="36">
        <v>0</v>
      </c>
      <c r="AV72" s="36">
        <v>0</v>
      </c>
      <c r="AW72" s="36">
        <v>0</v>
      </c>
      <c r="AX72" s="36">
        <v>0</v>
      </c>
      <c r="AY72" s="36">
        <v>0</v>
      </c>
      <c r="AZ72" s="36">
        <v>0</v>
      </c>
      <c r="BA72" s="36">
        <v>0</v>
      </c>
      <c r="BB72" s="36">
        <v>0</v>
      </c>
      <c r="BC72" s="36">
        <v>0</v>
      </c>
      <c r="BD72" s="36">
        <v>0</v>
      </c>
      <c r="BE72" s="36">
        <v>0</v>
      </c>
      <c r="BF72" s="36">
        <v>0</v>
      </c>
      <c r="BG72" s="36">
        <v>0</v>
      </c>
      <c r="BH72" s="36">
        <v>0</v>
      </c>
      <c r="BI72" s="36">
        <v>0</v>
      </c>
      <c r="BJ72" s="36">
        <v>0</v>
      </c>
      <c r="BK72" s="36">
        <v>0</v>
      </c>
      <c r="BL72" s="36">
        <v>0</v>
      </c>
    </row>
    <row r="73" spans="1:64" s="37" customFormat="1" x14ac:dyDescent="0.2">
      <c r="A73" s="34">
        <v>70</v>
      </c>
      <c r="B73" s="34" t="s">
        <v>173</v>
      </c>
      <c r="C73" s="34" t="s">
        <v>179</v>
      </c>
      <c r="D73" s="41">
        <v>4.6966699409999997</v>
      </c>
      <c r="E73" s="36">
        <v>72</v>
      </c>
      <c r="F73" s="36">
        <v>0</v>
      </c>
      <c r="G73" s="36">
        <v>0</v>
      </c>
      <c r="H73" s="36">
        <v>72</v>
      </c>
      <c r="I73" s="36">
        <v>0</v>
      </c>
      <c r="J73" s="36">
        <v>0</v>
      </c>
      <c r="K73" s="36">
        <v>0</v>
      </c>
      <c r="L73" s="36">
        <v>0</v>
      </c>
      <c r="M73" s="36">
        <v>0</v>
      </c>
      <c r="N73" s="36">
        <v>0</v>
      </c>
      <c r="O73" s="36">
        <v>0</v>
      </c>
      <c r="P73" s="36">
        <v>0</v>
      </c>
      <c r="Q73" s="36">
        <v>0</v>
      </c>
      <c r="R73" s="36">
        <v>0</v>
      </c>
      <c r="S73" s="36">
        <v>0</v>
      </c>
      <c r="T73" s="36">
        <v>0</v>
      </c>
      <c r="U73" s="36">
        <v>0</v>
      </c>
      <c r="V73" s="36">
        <v>0</v>
      </c>
      <c r="W73" s="36">
        <v>0</v>
      </c>
      <c r="X73" s="36">
        <v>0</v>
      </c>
      <c r="Y73" s="36">
        <v>0</v>
      </c>
      <c r="Z73" s="36">
        <v>0</v>
      </c>
      <c r="AA73" s="36">
        <v>0</v>
      </c>
      <c r="AB73" s="36">
        <v>0</v>
      </c>
      <c r="AC73" s="36">
        <v>0</v>
      </c>
      <c r="AD73" s="36">
        <v>0</v>
      </c>
      <c r="AE73" s="36">
        <v>0</v>
      </c>
      <c r="AF73" s="36">
        <v>0</v>
      </c>
      <c r="AG73" s="36">
        <v>0</v>
      </c>
      <c r="AH73" s="36">
        <v>0</v>
      </c>
      <c r="AI73" s="36">
        <v>0</v>
      </c>
      <c r="AJ73" s="36">
        <v>0</v>
      </c>
      <c r="AK73" s="36">
        <v>0</v>
      </c>
      <c r="AL73" s="36">
        <v>0</v>
      </c>
      <c r="AM73" s="36">
        <v>0</v>
      </c>
      <c r="AN73" s="36">
        <v>0</v>
      </c>
      <c r="AO73" s="36">
        <v>0</v>
      </c>
      <c r="AP73" s="36">
        <v>0</v>
      </c>
      <c r="AQ73" s="36">
        <v>0</v>
      </c>
      <c r="AR73" s="36">
        <v>0</v>
      </c>
      <c r="AS73" s="36">
        <v>0</v>
      </c>
      <c r="AT73" s="36">
        <v>0</v>
      </c>
      <c r="AU73" s="36">
        <v>0</v>
      </c>
      <c r="AV73" s="36">
        <v>0</v>
      </c>
      <c r="AW73" s="36">
        <v>0</v>
      </c>
      <c r="AX73" s="36">
        <v>0</v>
      </c>
      <c r="AY73" s="36">
        <v>0</v>
      </c>
      <c r="AZ73" s="36">
        <v>0</v>
      </c>
      <c r="BA73" s="36">
        <v>0</v>
      </c>
      <c r="BB73" s="36">
        <v>3.7472152000000002E-2</v>
      </c>
      <c r="BC73" s="36">
        <v>0.83964255799999998</v>
      </c>
      <c r="BD73" s="36">
        <v>1.8747449009999999</v>
      </c>
      <c r="BE73" s="36">
        <v>9.5268179999999994E-3</v>
      </c>
      <c r="BF73" s="36">
        <v>1.9053635999999999E-2</v>
      </c>
      <c r="BG73" s="36">
        <v>7.5346958000000006E-2</v>
      </c>
      <c r="BH73" s="36">
        <v>0.33059357700000003</v>
      </c>
      <c r="BI73" s="36">
        <v>0</v>
      </c>
      <c r="BJ73" s="36">
        <v>0</v>
      </c>
      <c r="BK73" s="36">
        <v>0</v>
      </c>
      <c r="BL73" s="36">
        <v>0</v>
      </c>
    </row>
    <row r="74" spans="1:64" s="37" customFormat="1" x14ac:dyDescent="0.2">
      <c r="A74" s="34">
        <v>71</v>
      </c>
      <c r="B74" s="34" t="s">
        <v>181</v>
      </c>
      <c r="C74" s="34" t="s">
        <v>180</v>
      </c>
      <c r="D74" s="41" t="s">
        <v>339</v>
      </c>
      <c r="E74" s="36" t="s">
        <v>339</v>
      </c>
      <c r="F74" s="36" t="s">
        <v>339</v>
      </c>
      <c r="G74" s="36" t="s">
        <v>339</v>
      </c>
      <c r="H74" s="36" t="s">
        <v>339</v>
      </c>
      <c r="I74" s="36" t="s">
        <v>339</v>
      </c>
      <c r="J74" s="36" t="s">
        <v>339</v>
      </c>
      <c r="K74" s="36" t="s">
        <v>339</v>
      </c>
      <c r="L74" s="36" t="s">
        <v>339</v>
      </c>
      <c r="M74" s="36" t="s">
        <v>339</v>
      </c>
      <c r="N74" s="36" t="s">
        <v>339</v>
      </c>
      <c r="O74" s="36" t="s">
        <v>339</v>
      </c>
      <c r="P74" s="36" t="s">
        <v>339</v>
      </c>
      <c r="Q74" s="36" t="s">
        <v>339</v>
      </c>
      <c r="R74" s="36" t="s">
        <v>339</v>
      </c>
      <c r="S74" s="36" t="s">
        <v>339</v>
      </c>
      <c r="T74" s="36" t="s">
        <v>339</v>
      </c>
      <c r="U74" s="36" t="s">
        <v>339</v>
      </c>
      <c r="V74" s="36" t="s">
        <v>339</v>
      </c>
      <c r="W74" s="36" t="s">
        <v>339</v>
      </c>
      <c r="X74" s="36" t="s">
        <v>339</v>
      </c>
      <c r="Y74" s="36" t="s">
        <v>339</v>
      </c>
      <c r="Z74" s="36" t="s">
        <v>339</v>
      </c>
      <c r="AA74" s="36" t="s">
        <v>339</v>
      </c>
      <c r="AB74" s="36" t="s">
        <v>339</v>
      </c>
      <c r="AC74" s="36" t="s">
        <v>339</v>
      </c>
      <c r="AD74" s="36" t="s">
        <v>339</v>
      </c>
      <c r="AE74" s="36" t="s">
        <v>339</v>
      </c>
      <c r="AF74" s="36" t="s">
        <v>339</v>
      </c>
      <c r="AG74" s="36" t="s">
        <v>339</v>
      </c>
      <c r="AH74" s="36" t="s">
        <v>339</v>
      </c>
      <c r="AI74" s="36" t="s">
        <v>339</v>
      </c>
      <c r="AJ74" s="36" t="s">
        <v>339</v>
      </c>
      <c r="AK74" s="36" t="s">
        <v>339</v>
      </c>
      <c r="AL74" s="36" t="s">
        <v>339</v>
      </c>
      <c r="AM74" s="36" t="s">
        <v>339</v>
      </c>
      <c r="AN74" s="36" t="s">
        <v>339</v>
      </c>
      <c r="AO74" s="36" t="s">
        <v>339</v>
      </c>
      <c r="AP74" s="36" t="s">
        <v>339</v>
      </c>
      <c r="AQ74" s="36" t="s">
        <v>339</v>
      </c>
      <c r="AR74" s="36" t="s">
        <v>339</v>
      </c>
      <c r="AS74" s="36" t="s">
        <v>339</v>
      </c>
      <c r="AT74" s="36" t="s">
        <v>339</v>
      </c>
      <c r="AU74" s="36" t="s">
        <v>339</v>
      </c>
      <c r="AV74" s="36" t="s">
        <v>339</v>
      </c>
      <c r="AW74" s="36" t="s">
        <v>339</v>
      </c>
      <c r="AX74" s="36" t="s">
        <v>339</v>
      </c>
      <c r="AY74" s="36" t="s">
        <v>339</v>
      </c>
      <c r="AZ74" s="36" t="s">
        <v>339</v>
      </c>
      <c r="BA74" s="36" t="s">
        <v>339</v>
      </c>
      <c r="BB74" s="36" t="s">
        <v>339</v>
      </c>
      <c r="BC74" s="36" t="s">
        <v>339</v>
      </c>
      <c r="BD74" s="36" t="s">
        <v>339</v>
      </c>
      <c r="BE74" s="36" t="s">
        <v>339</v>
      </c>
      <c r="BF74" s="36" t="s">
        <v>339</v>
      </c>
      <c r="BG74" s="36" t="s">
        <v>339</v>
      </c>
      <c r="BH74" s="36" t="s">
        <v>339</v>
      </c>
      <c r="BI74" s="36" t="s">
        <v>339</v>
      </c>
      <c r="BJ74" s="36" t="s">
        <v>339</v>
      </c>
      <c r="BK74" s="36" t="s">
        <v>339</v>
      </c>
      <c r="BL74" s="36" t="s">
        <v>339</v>
      </c>
    </row>
    <row r="75" spans="1:64" s="37" customFormat="1" x14ac:dyDescent="0.2">
      <c r="A75" s="34">
        <v>72</v>
      </c>
      <c r="B75" s="34" t="s">
        <v>181</v>
      </c>
      <c r="C75" s="34" t="s">
        <v>182</v>
      </c>
      <c r="D75" s="41" t="s">
        <v>339</v>
      </c>
      <c r="E75" s="36" t="s">
        <v>339</v>
      </c>
      <c r="F75" s="36" t="s">
        <v>339</v>
      </c>
      <c r="G75" s="36" t="s">
        <v>339</v>
      </c>
      <c r="H75" s="36" t="s">
        <v>339</v>
      </c>
      <c r="I75" s="36" t="s">
        <v>339</v>
      </c>
      <c r="J75" s="36" t="s">
        <v>339</v>
      </c>
      <c r="K75" s="36" t="s">
        <v>339</v>
      </c>
      <c r="L75" s="36" t="s">
        <v>339</v>
      </c>
      <c r="M75" s="36" t="s">
        <v>339</v>
      </c>
      <c r="N75" s="36" t="s">
        <v>339</v>
      </c>
      <c r="O75" s="36" t="s">
        <v>339</v>
      </c>
      <c r="P75" s="36" t="s">
        <v>339</v>
      </c>
      <c r="Q75" s="36" t="s">
        <v>339</v>
      </c>
      <c r="R75" s="36" t="s">
        <v>339</v>
      </c>
      <c r="S75" s="36" t="s">
        <v>339</v>
      </c>
      <c r="T75" s="36" t="s">
        <v>339</v>
      </c>
      <c r="U75" s="36" t="s">
        <v>339</v>
      </c>
      <c r="V75" s="36" t="s">
        <v>339</v>
      </c>
      <c r="W75" s="36" t="s">
        <v>339</v>
      </c>
      <c r="X75" s="36" t="s">
        <v>339</v>
      </c>
      <c r="Y75" s="36" t="s">
        <v>339</v>
      </c>
      <c r="Z75" s="36" t="s">
        <v>339</v>
      </c>
      <c r="AA75" s="36" t="s">
        <v>339</v>
      </c>
      <c r="AB75" s="36" t="s">
        <v>339</v>
      </c>
      <c r="AC75" s="36" t="s">
        <v>339</v>
      </c>
      <c r="AD75" s="36" t="s">
        <v>339</v>
      </c>
      <c r="AE75" s="36" t="s">
        <v>339</v>
      </c>
      <c r="AF75" s="36" t="s">
        <v>339</v>
      </c>
      <c r="AG75" s="36" t="s">
        <v>339</v>
      </c>
      <c r="AH75" s="36" t="s">
        <v>339</v>
      </c>
      <c r="AI75" s="36" t="s">
        <v>339</v>
      </c>
      <c r="AJ75" s="36" t="s">
        <v>339</v>
      </c>
      <c r="AK75" s="36" t="s">
        <v>339</v>
      </c>
      <c r="AL75" s="36" t="s">
        <v>339</v>
      </c>
      <c r="AM75" s="36" t="s">
        <v>339</v>
      </c>
      <c r="AN75" s="36" t="s">
        <v>339</v>
      </c>
      <c r="AO75" s="36" t="s">
        <v>339</v>
      </c>
      <c r="AP75" s="36" t="s">
        <v>339</v>
      </c>
      <c r="AQ75" s="36" t="s">
        <v>339</v>
      </c>
      <c r="AR75" s="36" t="s">
        <v>339</v>
      </c>
      <c r="AS75" s="36" t="s">
        <v>339</v>
      </c>
      <c r="AT75" s="36" t="s">
        <v>339</v>
      </c>
      <c r="AU75" s="36" t="s">
        <v>339</v>
      </c>
      <c r="AV75" s="36" t="s">
        <v>339</v>
      </c>
      <c r="AW75" s="36" t="s">
        <v>339</v>
      </c>
      <c r="AX75" s="36" t="s">
        <v>339</v>
      </c>
      <c r="AY75" s="36" t="s">
        <v>339</v>
      </c>
      <c r="AZ75" s="36" t="s">
        <v>339</v>
      </c>
      <c r="BA75" s="36" t="s">
        <v>339</v>
      </c>
      <c r="BB75" s="36" t="s">
        <v>339</v>
      </c>
      <c r="BC75" s="36" t="s">
        <v>339</v>
      </c>
      <c r="BD75" s="36" t="s">
        <v>339</v>
      </c>
      <c r="BE75" s="36" t="s">
        <v>339</v>
      </c>
      <c r="BF75" s="36" t="s">
        <v>339</v>
      </c>
      <c r="BG75" s="36" t="s">
        <v>339</v>
      </c>
      <c r="BH75" s="36" t="s">
        <v>339</v>
      </c>
      <c r="BI75" s="36" t="s">
        <v>339</v>
      </c>
      <c r="BJ75" s="36" t="s">
        <v>339</v>
      </c>
      <c r="BK75" s="36" t="s">
        <v>339</v>
      </c>
      <c r="BL75" s="36" t="s">
        <v>339</v>
      </c>
    </row>
    <row r="76" spans="1:64" s="37" customFormat="1" x14ac:dyDescent="0.2">
      <c r="A76" s="34">
        <v>73</v>
      </c>
      <c r="B76" s="34" t="s">
        <v>181</v>
      </c>
      <c r="C76" s="34" t="s">
        <v>183</v>
      </c>
      <c r="D76" s="41" t="s">
        <v>339</v>
      </c>
      <c r="E76" s="36" t="s">
        <v>339</v>
      </c>
      <c r="F76" s="36" t="s">
        <v>339</v>
      </c>
      <c r="G76" s="36" t="s">
        <v>339</v>
      </c>
      <c r="H76" s="36" t="s">
        <v>339</v>
      </c>
      <c r="I76" s="36" t="s">
        <v>339</v>
      </c>
      <c r="J76" s="36" t="s">
        <v>339</v>
      </c>
      <c r="K76" s="36" t="s">
        <v>339</v>
      </c>
      <c r="L76" s="36" t="s">
        <v>339</v>
      </c>
      <c r="M76" s="36" t="s">
        <v>339</v>
      </c>
      <c r="N76" s="36" t="s">
        <v>339</v>
      </c>
      <c r="O76" s="36" t="s">
        <v>339</v>
      </c>
      <c r="P76" s="36" t="s">
        <v>339</v>
      </c>
      <c r="Q76" s="36" t="s">
        <v>339</v>
      </c>
      <c r="R76" s="36" t="s">
        <v>339</v>
      </c>
      <c r="S76" s="36" t="s">
        <v>339</v>
      </c>
      <c r="T76" s="36" t="s">
        <v>339</v>
      </c>
      <c r="U76" s="36" t="s">
        <v>339</v>
      </c>
      <c r="V76" s="36" t="s">
        <v>339</v>
      </c>
      <c r="W76" s="36" t="s">
        <v>339</v>
      </c>
      <c r="X76" s="36" t="s">
        <v>339</v>
      </c>
      <c r="Y76" s="36" t="s">
        <v>339</v>
      </c>
      <c r="Z76" s="36" t="s">
        <v>339</v>
      </c>
      <c r="AA76" s="36" t="s">
        <v>339</v>
      </c>
      <c r="AB76" s="36" t="s">
        <v>339</v>
      </c>
      <c r="AC76" s="36" t="s">
        <v>339</v>
      </c>
      <c r="AD76" s="36" t="s">
        <v>339</v>
      </c>
      <c r="AE76" s="36" t="s">
        <v>339</v>
      </c>
      <c r="AF76" s="36" t="s">
        <v>339</v>
      </c>
      <c r="AG76" s="36" t="s">
        <v>339</v>
      </c>
      <c r="AH76" s="36" t="s">
        <v>339</v>
      </c>
      <c r="AI76" s="36" t="s">
        <v>339</v>
      </c>
      <c r="AJ76" s="36" t="s">
        <v>339</v>
      </c>
      <c r="AK76" s="36" t="s">
        <v>339</v>
      </c>
      <c r="AL76" s="36" t="s">
        <v>339</v>
      </c>
      <c r="AM76" s="36" t="s">
        <v>339</v>
      </c>
      <c r="AN76" s="36" t="s">
        <v>339</v>
      </c>
      <c r="AO76" s="36" t="s">
        <v>339</v>
      </c>
      <c r="AP76" s="36" t="s">
        <v>339</v>
      </c>
      <c r="AQ76" s="36" t="s">
        <v>339</v>
      </c>
      <c r="AR76" s="36" t="s">
        <v>339</v>
      </c>
      <c r="AS76" s="36" t="s">
        <v>339</v>
      </c>
      <c r="AT76" s="36" t="s">
        <v>339</v>
      </c>
      <c r="AU76" s="36" t="s">
        <v>339</v>
      </c>
      <c r="AV76" s="36" t="s">
        <v>339</v>
      </c>
      <c r="AW76" s="36" t="s">
        <v>339</v>
      </c>
      <c r="AX76" s="36" t="s">
        <v>339</v>
      </c>
      <c r="AY76" s="36" t="s">
        <v>339</v>
      </c>
      <c r="AZ76" s="36" t="s">
        <v>339</v>
      </c>
      <c r="BA76" s="36" t="s">
        <v>339</v>
      </c>
      <c r="BB76" s="36" t="s">
        <v>339</v>
      </c>
      <c r="BC76" s="36" t="s">
        <v>339</v>
      </c>
      <c r="BD76" s="36" t="s">
        <v>339</v>
      </c>
      <c r="BE76" s="36" t="s">
        <v>339</v>
      </c>
      <c r="BF76" s="36" t="s">
        <v>339</v>
      </c>
      <c r="BG76" s="36" t="s">
        <v>339</v>
      </c>
      <c r="BH76" s="36" t="s">
        <v>339</v>
      </c>
      <c r="BI76" s="36" t="s">
        <v>339</v>
      </c>
      <c r="BJ76" s="36" t="s">
        <v>339</v>
      </c>
      <c r="BK76" s="36" t="s">
        <v>339</v>
      </c>
      <c r="BL76" s="36" t="s">
        <v>339</v>
      </c>
    </row>
    <row r="77" spans="1:64" s="37" customFormat="1" x14ac:dyDescent="0.2">
      <c r="A77" s="34">
        <v>74</v>
      </c>
      <c r="B77" s="34" t="s">
        <v>181</v>
      </c>
      <c r="C77" s="34" t="s">
        <v>184</v>
      </c>
      <c r="D77" s="41" t="s">
        <v>339</v>
      </c>
      <c r="E77" s="36" t="s">
        <v>339</v>
      </c>
      <c r="F77" s="36" t="s">
        <v>339</v>
      </c>
      <c r="G77" s="36" t="s">
        <v>339</v>
      </c>
      <c r="H77" s="36" t="s">
        <v>339</v>
      </c>
      <c r="I77" s="36" t="s">
        <v>339</v>
      </c>
      <c r="J77" s="36" t="s">
        <v>339</v>
      </c>
      <c r="K77" s="36" t="s">
        <v>339</v>
      </c>
      <c r="L77" s="36" t="s">
        <v>339</v>
      </c>
      <c r="M77" s="36" t="s">
        <v>339</v>
      </c>
      <c r="N77" s="36" t="s">
        <v>339</v>
      </c>
      <c r="O77" s="36" t="s">
        <v>339</v>
      </c>
      <c r="P77" s="36" t="s">
        <v>339</v>
      </c>
      <c r="Q77" s="36" t="s">
        <v>339</v>
      </c>
      <c r="R77" s="36" t="s">
        <v>339</v>
      </c>
      <c r="S77" s="36" t="s">
        <v>339</v>
      </c>
      <c r="T77" s="36" t="s">
        <v>339</v>
      </c>
      <c r="U77" s="36" t="s">
        <v>339</v>
      </c>
      <c r="V77" s="36" t="s">
        <v>339</v>
      </c>
      <c r="W77" s="36" t="s">
        <v>339</v>
      </c>
      <c r="X77" s="36" t="s">
        <v>339</v>
      </c>
      <c r="Y77" s="36" t="s">
        <v>339</v>
      </c>
      <c r="Z77" s="36" t="s">
        <v>339</v>
      </c>
      <c r="AA77" s="36" t="s">
        <v>339</v>
      </c>
      <c r="AB77" s="36" t="s">
        <v>339</v>
      </c>
      <c r="AC77" s="36" t="s">
        <v>339</v>
      </c>
      <c r="AD77" s="36" t="s">
        <v>339</v>
      </c>
      <c r="AE77" s="36" t="s">
        <v>339</v>
      </c>
      <c r="AF77" s="36" t="s">
        <v>339</v>
      </c>
      <c r="AG77" s="36" t="s">
        <v>339</v>
      </c>
      <c r="AH77" s="36" t="s">
        <v>339</v>
      </c>
      <c r="AI77" s="36" t="s">
        <v>339</v>
      </c>
      <c r="AJ77" s="36" t="s">
        <v>339</v>
      </c>
      <c r="AK77" s="36" t="s">
        <v>339</v>
      </c>
      <c r="AL77" s="36" t="s">
        <v>339</v>
      </c>
      <c r="AM77" s="36" t="s">
        <v>339</v>
      </c>
      <c r="AN77" s="36" t="s">
        <v>339</v>
      </c>
      <c r="AO77" s="36" t="s">
        <v>339</v>
      </c>
      <c r="AP77" s="36" t="s">
        <v>339</v>
      </c>
      <c r="AQ77" s="36" t="s">
        <v>339</v>
      </c>
      <c r="AR77" s="36" t="s">
        <v>339</v>
      </c>
      <c r="AS77" s="36" t="s">
        <v>339</v>
      </c>
      <c r="AT77" s="36" t="s">
        <v>339</v>
      </c>
      <c r="AU77" s="36" t="s">
        <v>339</v>
      </c>
      <c r="AV77" s="36" t="s">
        <v>339</v>
      </c>
      <c r="AW77" s="36" t="s">
        <v>339</v>
      </c>
      <c r="AX77" s="36" t="s">
        <v>339</v>
      </c>
      <c r="AY77" s="36" t="s">
        <v>339</v>
      </c>
      <c r="AZ77" s="36" t="s">
        <v>339</v>
      </c>
      <c r="BA77" s="36" t="s">
        <v>339</v>
      </c>
      <c r="BB77" s="36" t="s">
        <v>339</v>
      </c>
      <c r="BC77" s="36" t="s">
        <v>339</v>
      </c>
      <c r="BD77" s="36" t="s">
        <v>339</v>
      </c>
      <c r="BE77" s="36" t="s">
        <v>339</v>
      </c>
      <c r="BF77" s="36" t="s">
        <v>339</v>
      </c>
      <c r="BG77" s="36" t="s">
        <v>339</v>
      </c>
      <c r="BH77" s="36" t="s">
        <v>339</v>
      </c>
      <c r="BI77" s="36" t="s">
        <v>339</v>
      </c>
      <c r="BJ77" s="36" t="s">
        <v>339</v>
      </c>
      <c r="BK77" s="36" t="s">
        <v>339</v>
      </c>
      <c r="BL77" s="36" t="s">
        <v>339</v>
      </c>
    </row>
    <row r="78" spans="1:64" s="37" customFormat="1" x14ac:dyDescent="0.2">
      <c r="A78" s="34">
        <v>75</v>
      </c>
      <c r="B78" s="34" t="s">
        <v>181</v>
      </c>
      <c r="C78" s="34" t="s">
        <v>185</v>
      </c>
      <c r="D78" s="41" t="s">
        <v>339</v>
      </c>
      <c r="E78" s="36" t="s">
        <v>339</v>
      </c>
      <c r="F78" s="36" t="s">
        <v>339</v>
      </c>
      <c r="G78" s="36" t="s">
        <v>339</v>
      </c>
      <c r="H78" s="36" t="s">
        <v>339</v>
      </c>
      <c r="I78" s="36" t="s">
        <v>339</v>
      </c>
      <c r="J78" s="36" t="s">
        <v>339</v>
      </c>
      <c r="K78" s="36" t="s">
        <v>339</v>
      </c>
      <c r="L78" s="36" t="s">
        <v>339</v>
      </c>
      <c r="M78" s="36" t="s">
        <v>339</v>
      </c>
      <c r="N78" s="36" t="s">
        <v>339</v>
      </c>
      <c r="O78" s="36" t="s">
        <v>339</v>
      </c>
      <c r="P78" s="36" t="s">
        <v>339</v>
      </c>
      <c r="Q78" s="36" t="s">
        <v>339</v>
      </c>
      <c r="R78" s="36" t="s">
        <v>339</v>
      </c>
      <c r="S78" s="36" t="s">
        <v>339</v>
      </c>
      <c r="T78" s="36" t="s">
        <v>339</v>
      </c>
      <c r="U78" s="36" t="s">
        <v>339</v>
      </c>
      <c r="V78" s="36" t="s">
        <v>339</v>
      </c>
      <c r="W78" s="36" t="s">
        <v>339</v>
      </c>
      <c r="X78" s="36" t="s">
        <v>339</v>
      </c>
      <c r="Y78" s="36" t="s">
        <v>339</v>
      </c>
      <c r="Z78" s="36" t="s">
        <v>339</v>
      </c>
      <c r="AA78" s="36" t="s">
        <v>339</v>
      </c>
      <c r="AB78" s="36" t="s">
        <v>339</v>
      </c>
      <c r="AC78" s="36" t="s">
        <v>339</v>
      </c>
      <c r="AD78" s="36" t="s">
        <v>339</v>
      </c>
      <c r="AE78" s="36" t="s">
        <v>339</v>
      </c>
      <c r="AF78" s="36" t="s">
        <v>339</v>
      </c>
      <c r="AG78" s="36" t="s">
        <v>339</v>
      </c>
      <c r="AH78" s="36" t="s">
        <v>339</v>
      </c>
      <c r="AI78" s="36" t="s">
        <v>339</v>
      </c>
      <c r="AJ78" s="36" t="s">
        <v>339</v>
      </c>
      <c r="AK78" s="36" t="s">
        <v>339</v>
      </c>
      <c r="AL78" s="36" t="s">
        <v>339</v>
      </c>
      <c r="AM78" s="36" t="s">
        <v>339</v>
      </c>
      <c r="AN78" s="36" t="s">
        <v>339</v>
      </c>
      <c r="AO78" s="36" t="s">
        <v>339</v>
      </c>
      <c r="AP78" s="36" t="s">
        <v>339</v>
      </c>
      <c r="AQ78" s="36" t="s">
        <v>339</v>
      </c>
      <c r="AR78" s="36" t="s">
        <v>339</v>
      </c>
      <c r="AS78" s="36" t="s">
        <v>339</v>
      </c>
      <c r="AT78" s="36" t="s">
        <v>339</v>
      </c>
      <c r="AU78" s="36" t="s">
        <v>339</v>
      </c>
      <c r="AV78" s="36" t="s">
        <v>339</v>
      </c>
      <c r="AW78" s="36" t="s">
        <v>339</v>
      </c>
      <c r="AX78" s="36" t="s">
        <v>339</v>
      </c>
      <c r="AY78" s="36" t="s">
        <v>339</v>
      </c>
      <c r="AZ78" s="36" t="s">
        <v>339</v>
      </c>
      <c r="BA78" s="36" t="s">
        <v>339</v>
      </c>
      <c r="BB78" s="36" t="s">
        <v>339</v>
      </c>
      <c r="BC78" s="36" t="s">
        <v>339</v>
      </c>
      <c r="BD78" s="36" t="s">
        <v>339</v>
      </c>
      <c r="BE78" s="36" t="s">
        <v>339</v>
      </c>
      <c r="BF78" s="36" t="s">
        <v>339</v>
      </c>
      <c r="BG78" s="36" t="s">
        <v>339</v>
      </c>
      <c r="BH78" s="36" t="s">
        <v>339</v>
      </c>
      <c r="BI78" s="36" t="s">
        <v>339</v>
      </c>
      <c r="BJ78" s="36" t="s">
        <v>339</v>
      </c>
      <c r="BK78" s="36" t="s">
        <v>339</v>
      </c>
      <c r="BL78" s="36" t="s">
        <v>339</v>
      </c>
    </row>
    <row r="79" spans="1:64" s="37" customFormat="1" x14ac:dyDescent="0.2">
      <c r="A79" s="34">
        <v>76</v>
      </c>
      <c r="B79" s="34" t="s">
        <v>181</v>
      </c>
      <c r="C79" s="34" t="s">
        <v>186</v>
      </c>
      <c r="D79" s="41" t="s">
        <v>339</v>
      </c>
      <c r="E79" s="36" t="s">
        <v>339</v>
      </c>
      <c r="F79" s="36" t="s">
        <v>339</v>
      </c>
      <c r="G79" s="36" t="s">
        <v>339</v>
      </c>
      <c r="H79" s="36" t="s">
        <v>339</v>
      </c>
      <c r="I79" s="36" t="s">
        <v>339</v>
      </c>
      <c r="J79" s="36" t="s">
        <v>339</v>
      </c>
      <c r="K79" s="36" t="s">
        <v>339</v>
      </c>
      <c r="L79" s="36" t="s">
        <v>339</v>
      </c>
      <c r="M79" s="36" t="s">
        <v>339</v>
      </c>
      <c r="N79" s="36" t="s">
        <v>339</v>
      </c>
      <c r="O79" s="36" t="s">
        <v>339</v>
      </c>
      <c r="P79" s="36" t="s">
        <v>339</v>
      </c>
      <c r="Q79" s="36" t="s">
        <v>339</v>
      </c>
      <c r="R79" s="36" t="s">
        <v>339</v>
      </c>
      <c r="S79" s="36" t="s">
        <v>339</v>
      </c>
      <c r="T79" s="36" t="s">
        <v>339</v>
      </c>
      <c r="U79" s="36" t="s">
        <v>339</v>
      </c>
      <c r="V79" s="36" t="s">
        <v>339</v>
      </c>
      <c r="W79" s="36" t="s">
        <v>339</v>
      </c>
      <c r="X79" s="36" t="s">
        <v>339</v>
      </c>
      <c r="Y79" s="36" t="s">
        <v>339</v>
      </c>
      <c r="Z79" s="36" t="s">
        <v>339</v>
      </c>
      <c r="AA79" s="36" t="s">
        <v>339</v>
      </c>
      <c r="AB79" s="36" t="s">
        <v>339</v>
      </c>
      <c r="AC79" s="36" t="s">
        <v>339</v>
      </c>
      <c r="AD79" s="36" t="s">
        <v>339</v>
      </c>
      <c r="AE79" s="36" t="s">
        <v>339</v>
      </c>
      <c r="AF79" s="36" t="s">
        <v>339</v>
      </c>
      <c r="AG79" s="36" t="s">
        <v>339</v>
      </c>
      <c r="AH79" s="36" t="s">
        <v>339</v>
      </c>
      <c r="AI79" s="36" t="s">
        <v>339</v>
      </c>
      <c r="AJ79" s="36" t="s">
        <v>339</v>
      </c>
      <c r="AK79" s="36" t="s">
        <v>339</v>
      </c>
      <c r="AL79" s="36" t="s">
        <v>339</v>
      </c>
      <c r="AM79" s="36" t="s">
        <v>339</v>
      </c>
      <c r="AN79" s="36" t="s">
        <v>339</v>
      </c>
      <c r="AO79" s="36" t="s">
        <v>339</v>
      </c>
      <c r="AP79" s="36" t="s">
        <v>339</v>
      </c>
      <c r="AQ79" s="36" t="s">
        <v>339</v>
      </c>
      <c r="AR79" s="36" t="s">
        <v>339</v>
      </c>
      <c r="AS79" s="36" t="s">
        <v>339</v>
      </c>
      <c r="AT79" s="36" t="s">
        <v>339</v>
      </c>
      <c r="AU79" s="36" t="s">
        <v>339</v>
      </c>
      <c r="AV79" s="36" t="s">
        <v>339</v>
      </c>
      <c r="AW79" s="36" t="s">
        <v>339</v>
      </c>
      <c r="AX79" s="36" t="s">
        <v>339</v>
      </c>
      <c r="AY79" s="36" t="s">
        <v>339</v>
      </c>
      <c r="AZ79" s="36" t="s">
        <v>339</v>
      </c>
      <c r="BA79" s="36" t="s">
        <v>339</v>
      </c>
      <c r="BB79" s="36" t="s">
        <v>339</v>
      </c>
      <c r="BC79" s="36" t="s">
        <v>339</v>
      </c>
      <c r="BD79" s="36" t="s">
        <v>339</v>
      </c>
      <c r="BE79" s="36" t="s">
        <v>339</v>
      </c>
      <c r="BF79" s="36" t="s">
        <v>339</v>
      </c>
      <c r="BG79" s="36" t="s">
        <v>339</v>
      </c>
      <c r="BH79" s="36" t="s">
        <v>339</v>
      </c>
      <c r="BI79" s="36" t="s">
        <v>339</v>
      </c>
      <c r="BJ79" s="36" t="s">
        <v>339</v>
      </c>
      <c r="BK79" s="36" t="s">
        <v>339</v>
      </c>
      <c r="BL79" s="36" t="s">
        <v>339</v>
      </c>
    </row>
    <row r="80" spans="1:64" s="37" customFormat="1" x14ac:dyDescent="0.2">
      <c r="A80" s="34">
        <v>77</v>
      </c>
      <c r="B80" s="34" t="s">
        <v>181</v>
      </c>
      <c r="C80" s="34" t="s">
        <v>187</v>
      </c>
      <c r="D80" s="41" t="s">
        <v>339</v>
      </c>
      <c r="E80" s="36" t="s">
        <v>339</v>
      </c>
      <c r="F80" s="36" t="s">
        <v>339</v>
      </c>
      <c r="G80" s="36" t="s">
        <v>339</v>
      </c>
      <c r="H80" s="36" t="s">
        <v>339</v>
      </c>
      <c r="I80" s="36" t="s">
        <v>339</v>
      </c>
      <c r="J80" s="36" t="s">
        <v>339</v>
      </c>
      <c r="K80" s="36" t="s">
        <v>339</v>
      </c>
      <c r="L80" s="36" t="s">
        <v>339</v>
      </c>
      <c r="M80" s="36" t="s">
        <v>339</v>
      </c>
      <c r="N80" s="36" t="s">
        <v>339</v>
      </c>
      <c r="O80" s="36" t="s">
        <v>339</v>
      </c>
      <c r="P80" s="36" t="s">
        <v>339</v>
      </c>
      <c r="Q80" s="36" t="s">
        <v>339</v>
      </c>
      <c r="R80" s="36" t="s">
        <v>339</v>
      </c>
      <c r="S80" s="36" t="s">
        <v>339</v>
      </c>
      <c r="T80" s="36" t="s">
        <v>339</v>
      </c>
      <c r="U80" s="36" t="s">
        <v>339</v>
      </c>
      <c r="V80" s="36" t="s">
        <v>339</v>
      </c>
      <c r="W80" s="36" t="s">
        <v>339</v>
      </c>
      <c r="X80" s="36" t="s">
        <v>339</v>
      </c>
      <c r="Y80" s="36" t="s">
        <v>339</v>
      </c>
      <c r="Z80" s="36" t="s">
        <v>339</v>
      </c>
      <c r="AA80" s="36" t="s">
        <v>339</v>
      </c>
      <c r="AB80" s="36" t="s">
        <v>339</v>
      </c>
      <c r="AC80" s="36" t="s">
        <v>339</v>
      </c>
      <c r="AD80" s="36" t="s">
        <v>339</v>
      </c>
      <c r="AE80" s="36" t="s">
        <v>339</v>
      </c>
      <c r="AF80" s="36" t="s">
        <v>339</v>
      </c>
      <c r="AG80" s="36" t="s">
        <v>339</v>
      </c>
      <c r="AH80" s="36" t="s">
        <v>339</v>
      </c>
      <c r="AI80" s="36" t="s">
        <v>339</v>
      </c>
      <c r="AJ80" s="36" t="s">
        <v>339</v>
      </c>
      <c r="AK80" s="36" t="s">
        <v>339</v>
      </c>
      <c r="AL80" s="36" t="s">
        <v>339</v>
      </c>
      <c r="AM80" s="36" t="s">
        <v>339</v>
      </c>
      <c r="AN80" s="36" t="s">
        <v>339</v>
      </c>
      <c r="AO80" s="36" t="s">
        <v>339</v>
      </c>
      <c r="AP80" s="36" t="s">
        <v>339</v>
      </c>
      <c r="AQ80" s="36" t="s">
        <v>339</v>
      </c>
      <c r="AR80" s="36" t="s">
        <v>339</v>
      </c>
      <c r="AS80" s="36" t="s">
        <v>339</v>
      </c>
      <c r="AT80" s="36" t="s">
        <v>339</v>
      </c>
      <c r="AU80" s="36" t="s">
        <v>339</v>
      </c>
      <c r="AV80" s="36" t="s">
        <v>339</v>
      </c>
      <c r="AW80" s="36" t="s">
        <v>339</v>
      </c>
      <c r="AX80" s="36" t="s">
        <v>339</v>
      </c>
      <c r="AY80" s="36" t="s">
        <v>339</v>
      </c>
      <c r="AZ80" s="36" t="s">
        <v>339</v>
      </c>
      <c r="BA80" s="36" t="s">
        <v>339</v>
      </c>
      <c r="BB80" s="36" t="s">
        <v>339</v>
      </c>
      <c r="BC80" s="36" t="s">
        <v>339</v>
      </c>
      <c r="BD80" s="36" t="s">
        <v>339</v>
      </c>
      <c r="BE80" s="36" t="s">
        <v>339</v>
      </c>
      <c r="BF80" s="36" t="s">
        <v>339</v>
      </c>
      <c r="BG80" s="36" t="s">
        <v>339</v>
      </c>
      <c r="BH80" s="36" t="s">
        <v>339</v>
      </c>
      <c r="BI80" s="36" t="s">
        <v>339</v>
      </c>
      <c r="BJ80" s="36" t="s">
        <v>339</v>
      </c>
      <c r="BK80" s="36" t="s">
        <v>339</v>
      </c>
      <c r="BL80" s="36" t="s">
        <v>339</v>
      </c>
    </row>
    <row r="81" spans="1:64" s="37" customFormat="1" x14ac:dyDescent="0.2">
      <c r="A81" s="34">
        <v>78</v>
      </c>
      <c r="B81" s="34" t="s">
        <v>181</v>
      </c>
      <c r="C81" s="34" t="s">
        <v>188</v>
      </c>
      <c r="D81" s="41" t="s">
        <v>339</v>
      </c>
      <c r="E81" s="36" t="s">
        <v>339</v>
      </c>
      <c r="F81" s="36" t="s">
        <v>339</v>
      </c>
      <c r="G81" s="36" t="s">
        <v>339</v>
      </c>
      <c r="H81" s="36" t="s">
        <v>339</v>
      </c>
      <c r="I81" s="36" t="s">
        <v>339</v>
      </c>
      <c r="J81" s="36" t="s">
        <v>339</v>
      </c>
      <c r="K81" s="36" t="s">
        <v>339</v>
      </c>
      <c r="L81" s="36" t="s">
        <v>339</v>
      </c>
      <c r="M81" s="36" t="s">
        <v>339</v>
      </c>
      <c r="N81" s="36" t="s">
        <v>339</v>
      </c>
      <c r="O81" s="36" t="s">
        <v>339</v>
      </c>
      <c r="P81" s="36" t="s">
        <v>339</v>
      </c>
      <c r="Q81" s="36" t="s">
        <v>339</v>
      </c>
      <c r="R81" s="36" t="s">
        <v>339</v>
      </c>
      <c r="S81" s="36" t="s">
        <v>339</v>
      </c>
      <c r="T81" s="36" t="s">
        <v>339</v>
      </c>
      <c r="U81" s="36" t="s">
        <v>339</v>
      </c>
      <c r="V81" s="36" t="s">
        <v>339</v>
      </c>
      <c r="W81" s="36" t="s">
        <v>339</v>
      </c>
      <c r="X81" s="36" t="s">
        <v>339</v>
      </c>
      <c r="Y81" s="36" t="s">
        <v>339</v>
      </c>
      <c r="Z81" s="36" t="s">
        <v>339</v>
      </c>
      <c r="AA81" s="36" t="s">
        <v>339</v>
      </c>
      <c r="AB81" s="36" t="s">
        <v>339</v>
      </c>
      <c r="AC81" s="36" t="s">
        <v>339</v>
      </c>
      <c r="AD81" s="36" t="s">
        <v>339</v>
      </c>
      <c r="AE81" s="36" t="s">
        <v>339</v>
      </c>
      <c r="AF81" s="36" t="s">
        <v>339</v>
      </c>
      <c r="AG81" s="36" t="s">
        <v>339</v>
      </c>
      <c r="AH81" s="36" t="s">
        <v>339</v>
      </c>
      <c r="AI81" s="36" t="s">
        <v>339</v>
      </c>
      <c r="AJ81" s="36" t="s">
        <v>339</v>
      </c>
      <c r="AK81" s="36" t="s">
        <v>339</v>
      </c>
      <c r="AL81" s="36" t="s">
        <v>339</v>
      </c>
      <c r="AM81" s="36" t="s">
        <v>339</v>
      </c>
      <c r="AN81" s="36" t="s">
        <v>339</v>
      </c>
      <c r="AO81" s="36" t="s">
        <v>339</v>
      </c>
      <c r="AP81" s="36" t="s">
        <v>339</v>
      </c>
      <c r="AQ81" s="36" t="s">
        <v>339</v>
      </c>
      <c r="AR81" s="36" t="s">
        <v>339</v>
      </c>
      <c r="AS81" s="36" t="s">
        <v>339</v>
      </c>
      <c r="AT81" s="36" t="s">
        <v>339</v>
      </c>
      <c r="AU81" s="36" t="s">
        <v>339</v>
      </c>
      <c r="AV81" s="36" t="s">
        <v>339</v>
      </c>
      <c r="AW81" s="36" t="s">
        <v>339</v>
      </c>
      <c r="AX81" s="36" t="s">
        <v>339</v>
      </c>
      <c r="AY81" s="36" t="s">
        <v>339</v>
      </c>
      <c r="AZ81" s="36" t="s">
        <v>339</v>
      </c>
      <c r="BA81" s="36" t="s">
        <v>339</v>
      </c>
      <c r="BB81" s="36" t="s">
        <v>339</v>
      </c>
      <c r="BC81" s="36" t="s">
        <v>339</v>
      </c>
      <c r="BD81" s="36" t="s">
        <v>339</v>
      </c>
      <c r="BE81" s="36" t="s">
        <v>339</v>
      </c>
      <c r="BF81" s="36" t="s">
        <v>339</v>
      </c>
      <c r="BG81" s="36" t="s">
        <v>339</v>
      </c>
      <c r="BH81" s="36" t="s">
        <v>339</v>
      </c>
      <c r="BI81" s="36" t="s">
        <v>339</v>
      </c>
      <c r="BJ81" s="36" t="s">
        <v>339</v>
      </c>
      <c r="BK81" s="36" t="s">
        <v>339</v>
      </c>
      <c r="BL81" s="36" t="s">
        <v>339</v>
      </c>
    </row>
    <row r="82" spans="1:64" s="37" customFormat="1" x14ac:dyDescent="0.2">
      <c r="A82" s="34">
        <v>79</v>
      </c>
      <c r="B82" s="34" t="s">
        <v>181</v>
      </c>
      <c r="C82" s="34" t="s">
        <v>189</v>
      </c>
      <c r="D82" s="41" t="s">
        <v>339</v>
      </c>
      <c r="E82" s="36" t="s">
        <v>339</v>
      </c>
      <c r="F82" s="36" t="s">
        <v>339</v>
      </c>
      <c r="G82" s="36" t="s">
        <v>339</v>
      </c>
      <c r="H82" s="36" t="s">
        <v>339</v>
      </c>
      <c r="I82" s="36" t="s">
        <v>339</v>
      </c>
      <c r="J82" s="36" t="s">
        <v>339</v>
      </c>
      <c r="K82" s="36" t="s">
        <v>339</v>
      </c>
      <c r="L82" s="36" t="s">
        <v>339</v>
      </c>
      <c r="M82" s="36" t="s">
        <v>339</v>
      </c>
      <c r="N82" s="36" t="s">
        <v>339</v>
      </c>
      <c r="O82" s="36" t="s">
        <v>339</v>
      </c>
      <c r="P82" s="36" t="s">
        <v>339</v>
      </c>
      <c r="Q82" s="36" t="s">
        <v>339</v>
      </c>
      <c r="R82" s="36" t="s">
        <v>339</v>
      </c>
      <c r="S82" s="36" t="s">
        <v>339</v>
      </c>
      <c r="T82" s="36" t="s">
        <v>339</v>
      </c>
      <c r="U82" s="36" t="s">
        <v>339</v>
      </c>
      <c r="V82" s="36" t="s">
        <v>339</v>
      </c>
      <c r="W82" s="36" t="s">
        <v>339</v>
      </c>
      <c r="X82" s="36" t="s">
        <v>339</v>
      </c>
      <c r="Y82" s="36" t="s">
        <v>339</v>
      </c>
      <c r="Z82" s="36" t="s">
        <v>339</v>
      </c>
      <c r="AA82" s="36" t="s">
        <v>339</v>
      </c>
      <c r="AB82" s="36" t="s">
        <v>339</v>
      </c>
      <c r="AC82" s="36" t="s">
        <v>339</v>
      </c>
      <c r="AD82" s="36" t="s">
        <v>339</v>
      </c>
      <c r="AE82" s="36" t="s">
        <v>339</v>
      </c>
      <c r="AF82" s="36" t="s">
        <v>339</v>
      </c>
      <c r="AG82" s="36" t="s">
        <v>339</v>
      </c>
      <c r="AH82" s="36" t="s">
        <v>339</v>
      </c>
      <c r="AI82" s="36" t="s">
        <v>339</v>
      </c>
      <c r="AJ82" s="36" t="s">
        <v>339</v>
      </c>
      <c r="AK82" s="36" t="s">
        <v>339</v>
      </c>
      <c r="AL82" s="36" t="s">
        <v>339</v>
      </c>
      <c r="AM82" s="36" t="s">
        <v>339</v>
      </c>
      <c r="AN82" s="36" t="s">
        <v>339</v>
      </c>
      <c r="AO82" s="36" t="s">
        <v>339</v>
      </c>
      <c r="AP82" s="36" t="s">
        <v>339</v>
      </c>
      <c r="AQ82" s="36" t="s">
        <v>339</v>
      </c>
      <c r="AR82" s="36" t="s">
        <v>339</v>
      </c>
      <c r="AS82" s="36" t="s">
        <v>339</v>
      </c>
      <c r="AT82" s="36" t="s">
        <v>339</v>
      </c>
      <c r="AU82" s="36" t="s">
        <v>339</v>
      </c>
      <c r="AV82" s="36" t="s">
        <v>339</v>
      </c>
      <c r="AW82" s="36" t="s">
        <v>339</v>
      </c>
      <c r="AX82" s="36" t="s">
        <v>339</v>
      </c>
      <c r="AY82" s="36" t="s">
        <v>339</v>
      </c>
      <c r="AZ82" s="36" t="s">
        <v>339</v>
      </c>
      <c r="BA82" s="36" t="s">
        <v>339</v>
      </c>
      <c r="BB82" s="36" t="s">
        <v>339</v>
      </c>
      <c r="BC82" s="36" t="s">
        <v>339</v>
      </c>
      <c r="BD82" s="36" t="s">
        <v>339</v>
      </c>
      <c r="BE82" s="36" t="s">
        <v>339</v>
      </c>
      <c r="BF82" s="36" t="s">
        <v>339</v>
      </c>
      <c r="BG82" s="36" t="s">
        <v>339</v>
      </c>
      <c r="BH82" s="36" t="s">
        <v>339</v>
      </c>
      <c r="BI82" s="36" t="s">
        <v>339</v>
      </c>
      <c r="BJ82" s="36" t="s">
        <v>339</v>
      </c>
      <c r="BK82" s="36" t="s">
        <v>339</v>
      </c>
      <c r="BL82" s="36" t="s">
        <v>339</v>
      </c>
    </row>
    <row r="83" spans="1:64" s="37" customFormat="1" x14ac:dyDescent="0.2">
      <c r="A83" s="34">
        <v>80</v>
      </c>
      <c r="B83" s="34" t="s">
        <v>181</v>
      </c>
      <c r="C83" s="34" t="s">
        <v>190</v>
      </c>
      <c r="D83" s="41" t="s">
        <v>339</v>
      </c>
      <c r="E83" s="36" t="s">
        <v>339</v>
      </c>
      <c r="F83" s="36" t="s">
        <v>339</v>
      </c>
      <c r="G83" s="36" t="s">
        <v>339</v>
      </c>
      <c r="H83" s="36" t="s">
        <v>339</v>
      </c>
      <c r="I83" s="36" t="s">
        <v>339</v>
      </c>
      <c r="J83" s="36" t="s">
        <v>339</v>
      </c>
      <c r="K83" s="36" t="s">
        <v>339</v>
      </c>
      <c r="L83" s="36" t="s">
        <v>339</v>
      </c>
      <c r="M83" s="36" t="s">
        <v>339</v>
      </c>
      <c r="N83" s="36" t="s">
        <v>339</v>
      </c>
      <c r="O83" s="36" t="s">
        <v>339</v>
      </c>
      <c r="P83" s="36" t="s">
        <v>339</v>
      </c>
      <c r="Q83" s="36" t="s">
        <v>339</v>
      </c>
      <c r="R83" s="36" t="s">
        <v>339</v>
      </c>
      <c r="S83" s="36" t="s">
        <v>339</v>
      </c>
      <c r="T83" s="36" t="s">
        <v>339</v>
      </c>
      <c r="U83" s="36" t="s">
        <v>339</v>
      </c>
      <c r="V83" s="36" t="s">
        <v>339</v>
      </c>
      <c r="W83" s="36" t="s">
        <v>339</v>
      </c>
      <c r="X83" s="36" t="s">
        <v>339</v>
      </c>
      <c r="Y83" s="36" t="s">
        <v>339</v>
      </c>
      <c r="Z83" s="36" t="s">
        <v>339</v>
      </c>
      <c r="AA83" s="36" t="s">
        <v>339</v>
      </c>
      <c r="AB83" s="36" t="s">
        <v>339</v>
      </c>
      <c r="AC83" s="36" t="s">
        <v>339</v>
      </c>
      <c r="AD83" s="36" t="s">
        <v>339</v>
      </c>
      <c r="AE83" s="36" t="s">
        <v>339</v>
      </c>
      <c r="AF83" s="36" t="s">
        <v>339</v>
      </c>
      <c r="AG83" s="36" t="s">
        <v>339</v>
      </c>
      <c r="AH83" s="36" t="s">
        <v>339</v>
      </c>
      <c r="AI83" s="36" t="s">
        <v>339</v>
      </c>
      <c r="AJ83" s="36" t="s">
        <v>339</v>
      </c>
      <c r="AK83" s="36" t="s">
        <v>339</v>
      </c>
      <c r="AL83" s="36" t="s">
        <v>339</v>
      </c>
      <c r="AM83" s="36" t="s">
        <v>339</v>
      </c>
      <c r="AN83" s="36" t="s">
        <v>339</v>
      </c>
      <c r="AO83" s="36" t="s">
        <v>339</v>
      </c>
      <c r="AP83" s="36" t="s">
        <v>339</v>
      </c>
      <c r="AQ83" s="36" t="s">
        <v>339</v>
      </c>
      <c r="AR83" s="36" t="s">
        <v>339</v>
      </c>
      <c r="AS83" s="36" t="s">
        <v>339</v>
      </c>
      <c r="AT83" s="36" t="s">
        <v>339</v>
      </c>
      <c r="AU83" s="36" t="s">
        <v>339</v>
      </c>
      <c r="AV83" s="36" t="s">
        <v>339</v>
      </c>
      <c r="AW83" s="36" t="s">
        <v>339</v>
      </c>
      <c r="AX83" s="36" t="s">
        <v>339</v>
      </c>
      <c r="AY83" s="36" t="s">
        <v>339</v>
      </c>
      <c r="AZ83" s="36" t="s">
        <v>339</v>
      </c>
      <c r="BA83" s="36" t="s">
        <v>339</v>
      </c>
      <c r="BB83" s="36" t="s">
        <v>339</v>
      </c>
      <c r="BC83" s="36" t="s">
        <v>339</v>
      </c>
      <c r="BD83" s="36" t="s">
        <v>339</v>
      </c>
      <c r="BE83" s="36" t="s">
        <v>339</v>
      </c>
      <c r="BF83" s="36" t="s">
        <v>339</v>
      </c>
      <c r="BG83" s="36" t="s">
        <v>339</v>
      </c>
      <c r="BH83" s="36" t="s">
        <v>339</v>
      </c>
      <c r="BI83" s="36" t="s">
        <v>339</v>
      </c>
      <c r="BJ83" s="36" t="s">
        <v>339</v>
      </c>
      <c r="BK83" s="36" t="s">
        <v>339</v>
      </c>
      <c r="BL83" s="36" t="s">
        <v>339</v>
      </c>
    </row>
    <row r="84" spans="1:64" s="37" customFormat="1" x14ac:dyDescent="0.2">
      <c r="A84" s="34">
        <v>81</v>
      </c>
      <c r="B84" s="34" t="s">
        <v>181</v>
      </c>
      <c r="C84" s="34" t="s">
        <v>191</v>
      </c>
      <c r="D84" s="41" t="s">
        <v>339</v>
      </c>
      <c r="E84" s="36" t="s">
        <v>339</v>
      </c>
      <c r="F84" s="36" t="s">
        <v>339</v>
      </c>
      <c r="G84" s="36" t="s">
        <v>339</v>
      </c>
      <c r="H84" s="36" t="s">
        <v>339</v>
      </c>
      <c r="I84" s="36" t="s">
        <v>339</v>
      </c>
      <c r="J84" s="36" t="s">
        <v>339</v>
      </c>
      <c r="K84" s="36" t="s">
        <v>339</v>
      </c>
      <c r="L84" s="36" t="s">
        <v>339</v>
      </c>
      <c r="M84" s="36" t="s">
        <v>339</v>
      </c>
      <c r="N84" s="36" t="s">
        <v>339</v>
      </c>
      <c r="O84" s="36" t="s">
        <v>339</v>
      </c>
      <c r="P84" s="36" t="s">
        <v>339</v>
      </c>
      <c r="Q84" s="36" t="s">
        <v>339</v>
      </c>
      <c r="R84" s="36" t="s">
        <v>339</v>
      </c>
      <c r="S84" s="36" t="s">
        <v>339</v>
      </c>
      <c r="T84" s="36" t="s">
        <v>339</v>
      </c>
      <c r="U84" s="36" t="s">
        <v>339</v>
      </c>
      <c r="V84" s="36" t="s">
        <v>339</v>
      </c>
      <c r="W84" s="36" t="s">
        <v>339</v>
      </c>
      <c r="X84" s="36" t="s">
        <v>339</v>
      </c>
      <c r="Y84" s="36" t="s">
        <v>339</v>
      </c>
      <c r="Z84" s="36" t="s">
        <v>339</v>
      </c>
      <c r="AA84" s="36" t="s">
        <v>339</v>
      </c>
      <c r="AB84" s="36" t="s">
        <v>339</v>
      </c>
      <c r="AC84" s="36" t="s">
        <v>339</v>
      </c>
      <c r="AD84" s="36" t="s">
        <v>339</v>
      </c>
      <c r="AE84" s="36" t="s">
        <v>339</v>
      </c>
      <c r="AF84" s="36" t="s">
        <v>339</v>
      </c>
      <c r="AG84" s="36" t="s">
        <v>339</v>
      </c>
      <c r="AH84" s="36" t="s">
        <v>339</v>
      </c>
      <c r="AI84" s="36" t="s">
        <v>339</v>
      </c>
      <c r="AJ84" s="36" t="s">
        <v>339</v>
      </c>
      <c r="AK84" s="36" t="s">
        <v>339</v>
      </c>
      <c r="AL84" s="36" t="s">
        <v>339</v>
      </c>
      <c r="AM84" s="36" t="s">
        <v>339</v>
      </c>
      <c r="AN84" s="36" t="s">
        <v>339</v>
      </c>
      <c r="AO84" s="36" t="s">
        <v>339</v>
      </c>
      <c r="AP84" s="36" t="s">
        <v>339</v>
      </c>
      <c r="AQ84" s="36" t="s">
        <v>339</v>
      </c>
      <c r="AR84" s="36" t="s">
        <v>339</v>
      </c>
      <c r="AS84" s="36" t="s">
        <v>339</v>
      </c>
      <c r="AT84" s="36" t="s">
        <v>339</v>
      </c>
      <c r="AU84" s="36" t="s">
        <v>339</v>
      </c>
      <c r="AV84" s="36" t="s">
        <v>339</v>
      </c>
      <c r="AW84" s="36" t="s">
        <v>339</v>
      </c>
      <c r="AX84" s="36" t="s">
        <v>339</v>
      </c>
      <c r="AY84" s="36" t="s">
        <v>339</v>
      </c>
      <c r="AZ84" s="36" t="s">
        <v>339</v>
      </c>
      <c r="BA84" s="36" t="s">
        <v>339</v>
      </c>
      <c r="BB84" s="36" t="s">
        <v>339</v>
      </c>
      <c r="BC84" s="36" t="s">
        <v>339</v>
      </c>
      <c r="BD84" s="36" t="s">
        <v>339</v>
      </c>
      <c r="BE84" s="36" t="s">
        <v>339</v>
      </c>
      <c r="BF84" s="36" t="s">
        <v>339</v>
      </c>
      <c r="BG84" s="36" t="s">
        <v>339</v>
      </c>
      <c r="BH84" s="36" t="s">
        <v>339</v>
      </c>
      <c r="BI84" s="36" t="s">
        <v>339</v>
      </c>
      <c r="BJ84" s="36" t="s">
        <v>339</v>
      </c>
      <c r="BK84" s="36" t="s">
        <v>339</v>
      </c>
      <c r="BL84" s="36" t="s">
        <v>339</v>
      </c>
    </row>
    <row r="85" spans="1:64" s="37" customFormat="1" x14ac:dyDescent="0.2">
      <c r="A85" s="34">
        <v>82</v>
      </c>
      <c r="B85" s="34" t="s">
        <v>193</v>
      </c>
      <c r="C85" s="34" t="s">
        <v>192</v>
      </c>
      <c r="D85" s="41" t="s">
        <v>339</v>
      </c>
      <c r="E85" s="36" t="s">
        <v>339</v>
      </c>
      <c r="F85" s="36" t="s">
        <v>339</v>
      </c>
      <c r="G85" s="36" t="s">
        <v>339</v>
      </c>
      <c r="H85" s="36" t="s">
        <v>339</v>
      </c>
      <c r="I85" s="36" t="s">
        <v>339</v>
      </c>
      <c r="J85" s="36" t="s">
        <v>339</v>
      </c>
      <c r="K85" s="36" t="s">
        <v>339</v>
      </c>
      <c r="L85" s="36" t="s">
        <v>339</v>
      </c>
      <c r="M85" s="36" t="s">
        <v>339</v>
      </c>
      <c r="N85" s="36" t="s">
        <v>339</v>
      </c>
      <c r="O85" s="36" t="s">
        <v>339</v>
      </c>
      <c r="P85" s="36" t="s">
        <v>339</v>
      </c>
      <c r="Q85" s="36" t="s">
        <v>339</v>
      </c>
      <c r="R85" s="36" t="s">
        <v>339</v>
      </c>
      <c r="S85" s="36" t="s">
        <v>339</v>
      </c>
      <c r="T85" s="36" t="s">
        <v>339</v>
      </c>
      <c r="U85" s="36" t="s">
        <v>339</v>
      </c>
      <c r="V85" s="36" t="s">
        <v>339</v>
      </c>
      <c r="W85" s="36" t="s">
        <v>339</v>
      </c>
      <c r="X85" s="36" t="s">
        <v>339</v>
      </c>
      <c r="Y85" s="36" t="s">
        <v>339</v>
      </c>
      <c r="Z85" s="36" t="s">
        <v>339</v>
      </c>
      <c r="AA85" s="36" t="s">
        <v>339</v>
      </c>
      <c r="AB85" s="36" t="s">
        <v>339</v>
      </c>
      <c r="AC85" s="36" t="s">
        <v>339</v>
      </c>
      <c r="AD85" s="36" t="s">
        <v>339</v>
      </c>
      <c r="AE85" s="36" t="s">
        <v>339</v>
      </c>
      <c r="AF85" s="36" t="s">
        <v>339</v>
      </c>
      <c r="AG85" s="36" t="s">
        <v>339</v>
      </c>
      <c r="AH85" s="36" t="s">
        <v>339</v>
      </c>
      <c r="AI85" s="36" t="s">
        <v>339</v>
      </c>
      <c r="AJ85" s="36" t="s">
        <v>339</v>
      </c>
      <c r="AK85" s="36" t="s">
        <v>339</v>
      </c>
      <c r="AL85" s="36" t="s">
        <v>339</v>
      </c>
      <c r="AM85" s="36" t="s">
        <v>339</v>
      </c>
      <c r="AN85" s="36" t="s">
        <v>339</v>
      </c>
      <c r="AO85" s="36" t="s">
        <v>339</v>
      </c>
      <c r="AP85" s="36" t="s">
        <v>339</v>
      </c>
      <c r="AQ85" s="36" t="s">
        <v>339</v>
      </c>
      <c r="AR85" s="36" t="s">
        <v>339</v>
      </c>
      <c r="AS85" s="36" t="s">
        <v>339</v>
      </c>
      <c r="AT85" s="36" t="s">
        <v>339</v>
      </c>
      <c r="AU85" s="36" t="s">
        <v>339</v>
      </c>
      <c r="AV85" s="36" t="s">
        <v>339</v>
      </c>
      <c r="AW85" s="36" t="s">
        <v>339</v>
      </c>
      <c r="AX85" s="36" t="s">
        <v>339</v>
      </c>
      <c r="AY85" s="36" t="s">
        <v>339</v>
      </c>
      <c r="AZ85" s="36" t="s">
        <v>339</v>
      </c>
      <c r="BA85" s="36" t="s">
        <v>339</v>
      </c>
      <c r="BB85" s="36" t="s">
        <v>339</v>
      </c>
      <c r="BC85" s="36" t="s">
        <v>339</v>
      </c>
      <c r="BD85" s="36" t="s">
        <v>339</v>
      </c>
      <c r="BE85" s="36" t="s">
        <v>339</v>
      </c>
      <c r="BF85" s="36" t="s">
        <v>339</v>
      </c>
      <c r="BG85" s="36" t="s">
        <v>339</v>
      </c>
      <c r="BH85" s="36" t="s">
        <v>339</v>
      </c>
      <c r="BI85" s="36" t="s">
        <v>339</v>
      </c>
      <c r="BJ85" s="36" t="s">
        <v>339</v>
      </c>
      <c r="BK85" s="36" t="s">
        <v>339</v>
      </c>
      <c r="BL85" s="36" t="s">
        <v>339</v>
      </c>
    </row>
    <row r="86" spans="1:64" s="37" customFormat="1" x14ac:dyDescent="0.2">
      <c r="A86" s="34">
        <v>83</v>
      </c>
      <c r="B86" s="34" t="s">
        <v>193</v>
      </c>
      <c r="C86" s="34" t="s">
        <v>194</v>
      </c>
      <c r="D86" s="41" t="s">
        <v>339</v>
      </c>
      <c r="E86" s="36" t="s">
        <v>339</v>
      </c>
      <c r="F86" s="36" t="s">
        <v>339</v>
      </c>
      <c r="G86" s="36" t="s">
        <v>339</v>
      </c>
      <c r="H86" s="36" t="s">
        <v>339</v>
      </c>
      <c r="I86" s="36" t="s">
        <v>339</v>
      </c>
      <c r="J86" s="36" t="s">
        <v>339</v>
      </c>
      <c r="K86" s="36" t="s">
        <v>339</v>
      </c>
      <c r="L86" s="36" t="s">
        <v>339</v>
      </c>
      <c r="M86" s="36" t="s">
        <v>339</v>
      </c>
      <c r="N86" s="36" t="s">
        <v>339</v>
      </c>
      <c r="O86" s="36" t="s">
        <v>339</v>
      </c>
      <c r="P86" s="36" t="s">
        <v>339</v>
      </c>
      <c r="Q86" s="36" t="s">
        <v>339</v>
      </c>
      <c r="R86" s="36" t="s">
        <v>339</v>
      </c>
      <c r="S86" s="36" t="s">
        <v>339</v>
      </c>
      <c r="T86" s="36" t="s">
        <v>339</v>
      </c>
      <c r="U86" s="36" t="s">
        <v>339</v>
      </c>
      <c r="V86" s="36" t="s">
        <v>339</v>
      </c>
      <c r="W86" s="36" t="s">
        <v>339</v>
      </c>
      <c r="X86" s="36" t="s">
        <v>339</v>
      </c>
      <c r="Y86" s="36" t="s">
        <v>339</v>
      </c>
      <c r="Z86" s="36" t="s">
        <v>339</v>
      </c>
      <c r="AA86" s="36" t="s">
        <v>339</v>
      </c>
      <c r="AB86" s="36" t="s">
        <v>339</v>
      </c>
      <c r="AC86" s="36" t="s">
        <v>339</v>
      </c>
      <c r="AD86" s="36" t="s">
        <v>339</v>
      </c>
      <c r="AE86" s="36" t="s">
        <v>339</v>
      </c>
      <c r="AF86" s="36" t="s">
        <v>339</v>
      </c>
      <c r="AG86" s="36" t="s">
        <v>339</v>
      </c>
      <c r="AH86" s="36" t="s">
        <v>339</v>
      </c>
      <c r="AI86" s="36" t="s">
        <v>339</v>
      </c>
      <c r="AJ86" s="36" t="s">
        <v>339</v>
      </c>
      <c r="AK86" s="36" t="s">
        <v>339</v>
      </c>
      <c r="AL86" s="36" t="s">
        <v>339</v>
      </c>
      <c r="AM86" s="36" t="s">
        <v>339</v>
      </c>
      <c r="AN86" s="36" t="s">
        <v>339</v>
      </c>
      <c r="AO86" s="36" t="s">
        <v>339</v>
      </c>
      <c r="AP86" s="36" t="s">
        <v>339</v>
      </c>
      <c r="AQ86" s="36" t="s">
        <v>339</v>
      </c>
      <c r="AR86" s="36" t="s">
        <v>339</v>
      </c>
      <c r="AS86" s="36" t="s">
        <v>339</v>
      </c>
      <c r="AT86" s="36" t="s">
        <v>339</v>
      </c>
      <c r="AU86" s="36" t="s">
        <v>339</v>
      </c>
      <c r="AV86" s="36" t="s">
        <v>339</v>
      </c>
      <c r="AW86" s="36" t="s">
        <v>339</v>
      </c>
      <c r="AX86" s="36" t="s">
        <v>339</v>
      </c>
      <c r="AY86" s="36" t="s">
        <v>339</v>
      </c>
      <c r="AZ86" s="36" t="s">
        <v>339</v>
      </c>
      <c r="BA86" s="36" t="s">
        <v>339</v>
      </c>
      <c r="BB86" s="36" t="s">
        <v>339</v>
      </c>
      <c r="BC86" s="36" t="s">
        <v>339</v>
      </c>
      <c r="BD86" s="36" t="s">
        <v>339</v>
      </c>
      <c r="BE86" s="36" t="s">
        <v>339</v>
      </c>
      <c r="BF86" s="36" t="s">
        <v>339</v>
      </c>
      <c r="BG86" s="36" t="s">
        <v>339</v>
      </c>
      <c r="BH86" s="36" t="s">
        <v>339</v>
      </c>
      <c r="BI86" s="36" t="s">
        <v>339</v>
      </c>
      <c r="BJ86" s="36" t="s">
        <v>339</v>
      </c>
      <c r="BK86" s="36" t="s">
        <v>339</v>
      </c>
      <c r="BL86" s="36" t="s">
        <v>339</v>
      </c>
    </row>
    <row r="87" spans="1:64" s="37" customFormat="1" x14ac:dyDescent="0.2">
      <c r="A87" s="34">
        <v>84</v>
      </c>
      <c r="B87" s="34" t="s">
        <v>193</v>
      </c>
      <c r="C87" s="34" t="s">
        <v>195</v>
      </c>
      <c r="D87" s="41" t="s">
        <v>339</v>
      </c>
      <c r="E87" s="36" t="s">
        <v>339</v>
      </c>
      <c r="F87" s="36" t="s">
        <v>339</v>
      </c>
      <c r="G87" s="36" t="s">
        <v>339</v>
      </c>
      <c r="H87" s="36" t="s">
        <v>339</v>
      </c>
      <c r="I87" s="36" t="s">
        <v>339</v>
      </c>
      <c r="J87" s="36" t="s">
        <v>339</v>
      </c>
      <c r="K87" s="36" t="s">
        <v>339</v>
      </c>
      <c r="L87" s="36" t="s">
        <v>339</v>
      </c>
      <c r="M87" s="36" t="s">
        <v>339</v>
      </c>
      <c r="N87" s="36" t="s">
        <v>339</v>
      </c>
      <c r="O87" s="36" t="s">
        <v>339</v>
      </c>
      <c r="P87" s="36" t="s">
        <v>339</v>
      </c>
      <c r="Q87" s="36" t="s">
        <v>339</v>
      </c>
      <c r="R87" s="36" t="s">
        <v>339</v>
      </c>
      <c r="S87" s="36" t="s">
        <v>339</v>
      </c>
      <c r="T87" s="36" t="s">
        <v>339</v>
      </c>
      <c r="U87" s="36" t="s">
        <v>339</v>
      </c>
      <c r="V87" s="36" t="s">
        <v>339</v>
      </c>
      <c r="W87" s="36" t="s">
        <v>339</v>
      </c>
      <c r="X87" s="36" t="s">
        <v>339</v>
      </c>
      <c r="Y87" s="36" t="s">
        <v>339</v>
      </c>
      <c r="Z87" s="36" t="s">
        <v>339</v>
      </c>
      <c r="AA87" s="36" t="s">
        <v>339</v>
      </c>
      <c r="AB87" s="36" t="s">
        <v>339</v>
      </c>
      <c r="AC87" s="36" t="s">
        <v>339</v>
      </c>
      <c r="AD87" s="36" t="s">
        <v>339</v>
      </c>
      <c r="AE87" s="36" t="s">
        <v>339</v>
      </c>
      <c r="AF87" s="36" t="s">
        <v>339</v>
      </c>
      <c r="AG87" s="36" t="s">
        <v>339</v>
      </c>
      <c r="AH87" s="36" t="s">
        <v>339</v>
      </c>
      <c r="AI87" s="36" t="s">
        <v>339</v>
      </c>
      <c r="AJ87" s="36" t="s">
        <v>339</v>
      </c>
      <c r="AK87" s="36" t="s">
        <v>339</v>
      </c>
      <c r="AL87" s="36" t="s">
        <v>339</v>
      </c>
      <c r="AM87" s="36" t="s">
        <v>339</v>
      </c>
      <c r="AN87" s="36" t="s">
        <v>339</v>
      </c>
      <c r="AO87" s="36" t="s">
        <v>339</v>
      </c>
      <c r="AP87" s="36" t="s">
        <v>339</v>
      </c>
      <c r="AQ87" s="36" t="s">
        <v>339</v>
      </c>
      <c r="AR87" s="36" t="s">
        <v>339</v>
      </c>
      <c r="AS87" s="36" t="s">
        <v>339</v>
      </c>
      <c r="AT87" s="36" t="s">
        <v>339</v>
      </c>
      <c r="AU87" s="36" t="s">
        <v>339</v>
      </c>
      <c r="AV87" s="36" t="s">
        <v>339</v>
      </c>
      <c r="AW87" s="36" t="s">
        <v>339</v>
      </c>
      <c r="AX87" s="36" t="s">
        <v>339</v>
      </c>
      <c r="AY87" s="36" t="s">
        <v>339</v>
      </c>
      <c r="AZ87" s="36" t="s">
        <v>339</v>
      </c>
      <c r="BA87" s="36" t="s">
        <v>339</v>
      </c>
      <c r="BB87" s="36" t="s">
        <v>339</v>
      </c>
      <c r="BC87" s="36" t="s">
        <v>339</v>
      </c>
      <c r="BD87" s="36" t="s">
        <v>339</v>
      </c>
      <c r="BE87" s="36" t="s">
        <v>339</v>
      </c>
      <c r="BF87" s="36" t="s">
        <v>339</v>
      </c>
      <c r="BG87" s="36" t="s">
        <v>339</v>
      </c>
      <c r="BH87" s="36" t="s">
        <v>339</v>
      </c>
      <c r="BI87" s="36" t="s">
        <v>339</v>
      </c>
      <c r="BJ87" s="36" t="s">
        <v>339</v>
      </c>
      <c r="BK87" s="36" t="s">
        <v>339</v>
      </c>
      <c r="BL87" s="36" t="s">
        <v>339</v>
      </c>
    </row>
    <row r="88" spans="1:64" s="37" customFormat="1" x14ac:dyDescent="0.2">
      <c r="A88" s="34">
        <v>85</v>
      </c>
      <c r="B88" s="34" t="s">
        <v>193</v>
      </c>
      <c r="C88" s="34" t="s">
        <v>196</v>
      </c>
      <c r="D88" s="41" t="s">
        <v>339</v>
      </c>
      <c r="E88" s="36" t="s">
        <v>339</v>
      </c>
      <c r="F88" s="36" t="s">
        <v>339</v>
      </c>
      <c r="G88" s="36" t="s">
        <v>339</v>
      </c>
      <c r="H88" s="36" t="s">
        <v>339</v>
      </c>
      <c r="I88" s="36" t="s">
        <v>339</v>
      </c>
      <c r="J88" s="36" t="s">
        <v>339</v>
      </c>
      <c r="K88" s="36" t="s">
        <v>339</v>
      </c>
      <c r="L88" s="36" t="s">
        <v>339</v>
      </c>
      <c r="M88" s="36" t="s">
        <v>339</v>
      </c>
      <c r="N88" s="36" t="s">
        <v>339</v>
      </c>
      <c r="O88" s="36" t="s">
        <v>339</v>
      </c>
      <c r="P88" s="36" t="s">
        <v>339</v>
      </c>
      <c r="Q88" s="36" t="s">
        <v>339</v>
      </c>
      <c r="R88" s="36" t="s">
        <v>339</v>
      </c>
      <c r="S88" s="36" t="s">
        <v>339</v>
      </c>
      <c r="T88" s="36" t="s">
        <v>339</v>
      </c>
      <c r="U88" s="36" t="s">
        <v>339</v>
      </c>
      <c r="V88" s="36" t="s">
        <v>339</v>
      </c>
      <c r="W88" s="36" t="s">
        <v>339</v>
      </c>
      <c r="X88" s="36" t="s">
        <v>339</v>
      </c>
      <c r="Y88" s="36" t="s">
        <v>339</v>
      </c>
      <c r="Z88" s="36" t="s">
        <v>339</v>
      </c>
      <c r="AA88" s="36" t="s">
        <v>339</v>
      </c>
      <c r="AB88" s="36" t="s">
        <v>339</v>
      </c>
      <c r="AC88" s="36" t="s">
        <v>339</v>
      </c>
      <c r="AD88" s="36" t="s">
        <v>339</v>
      </c>
      <c r="AE88" s="36" t="s">
        <v>339</v>
      </c>
      <c r="AF88" s="36" t="s">
        <v>339</v>
      </c>
      <c r="AG88" s="36" t="s">
        <v>339</v>
      </c>
      <c r="AH88" s="36" t="s">
        <v>339</v>
      </c>
      <c r="AI88" s="36" t="s">
        <v>339</v>
      </c>
      <c r="AJ88" s="36" t="s">
        <v>339</v>
      </c>
      <c r="AK88" s="36" t="s">
        <v>339</v>
      </c>
      <c r="AL88" s="36" t="s">
        <v>339</v>
      </c>
      <c r="AM88" s="36" t="s">
        <v>339</v>
      </c>
      <c r="AN88" s="36" t="s">
        <v>339</v>
      </c>
      <c r="AO88" s="36" t="s">
        <v>339</v>
      </c>
      <c r="AP88" s="36" t="s">
        <v>339</v>
      </c>
      <c r="AQ88" s="36" t="s">
        <v>339</v>
      </c>
      <c r="AR88" s="36" t="s">
        <v>339</v>
      </c>
      <c r="AS88" s="36" t="s">
        <v>339</v>
      </c>
      <c r="AT88" s="36" t="s">
        <v>339</v>
      </c>
      <c r="AU88" s="36" t="s">
        <v>339</v>
      </c>
      <c r="AV88" s="36" t="s">
        <v>339</v>
      </c>
      <c r="AW88" s="36" t="s">
        <v>339</v>
      </c>
      <c r="AX88" s="36" t="s">
        <v>339</v>
      </c>
      <c r="AY88" s="36" t="s">
        <v>339</v>
      </c>
      <c r="AZ88" s="36" t="s">
        <v>339</v>
      </c>
      <c r="BA88" s="36" t="s">
        <v>339</v>
      </c>
      <c r="BB88" s="36" t="s">
        <v>339</v>
      </c>
      <c r="BC88" s="36" t="s">
        <v>339</v>
      </c>
      <c r="BD88" s="36" t="s">
        <v>339</v>
      </c>
      <c r="BE88" s="36" t="s">
        <v>339</v>
      </c>
      <c r="BF88" s="36" t="s">
        <v>339</v>
      </c>
      <c r="BG88" s="36" t="s">
        <v>339</v>
      </c>
      <c r="BH88" s="36" t="s">
        <v>339</v>
      </c>
      <c r="BI88" s="36" t="s">
        <v>339</v>
      </c>
      <c r="BJ88" s="36" t="s">
        <v>339</v>
      </c>
      <c r="BK88" s="36" t="s">
        <v>339</v>
      </c>
      <c r="BL88" s="36" t="s">
        <v>339</v>
      </c>
    </row>
    <row r="89" spans="1:64" s="37" customFormat="1" x14ac:dyDescent="0.2">
      <c r="A89" s="34">
        <v>86</v>
      </c>
      <c r="B89" s="34" t="s">
        <v>193</v>
      </c>
      <c r="C89" s="34" t="s">
        <v>197</v>
      </c>
      <c r="D89" s="41" t="s">
        <v>339</v>
      </c>
      <c r="E89" s="36" t="s">
        <v>339</v>
      </c>
      <c r="F89" s="36" t="s">
        <v>339</v>
      </c>
      <c r="G89" s="36" t="s">
        <v>339</v>
      </c>
      <c r="H89" s="36" t="s">
        <v>339</v>
      </c>
      <c r="I89" s="36" t="s">
        <v>339</v>
      </c>
      <c r="J89" s="36" t="s">
        <v>339</v>
      </c>
      <c r="K89" s="36" t="s">
        <v>339</v>
      </c>
      <c r="L89" s="36" t="s">
        <v>339</v>
      </c>
      <c r="M89" s="36" t="s">
        <v>339</v>
      </c>
      <c r="N89" s="36" t="s">
        <v>339</v>
      </c>
      <c r="O89" s="36" t="s">
        <v>339</v>
      </c>
      <c r="P89" s="36" t="s">
        <v>339</v>
      </c>
      <c r="Q89" s="36" t="s">
        <v>339</v>
      </c>
      <c r="R89" s="36" t="s">
        <v>339</v>
      </c>
      <c r="S89" s="36" t="s">
        <v>339</v>
      </c>
      <c r="T89" s="36" t="s">
        <v>339</v>
      </c>
      <c r="U89" s="36" t="s">
        <v>339</v>
      </c>
      <c r="V89" s="36" t="s">
        <v>339</v>
      </c>
      <c r="W89" s="36" t="s">
        <v>339</v>
      </c>
      <c r="X89" s="36" t="s">
        <v>339</v>
      </c>
      <c r="Y89" s="36" t="s">
        <v>339</v>
      </c>
      <c r="Z89" s="36" t="s">
        <v>339</v>
      </c>
      <c r="AA89" s="36" t="s">
        <v>339</v>
      </c>
      <c r="AB89" s="36" t="s">
        <v>339</v>
      </c>
      <c r="AC89" s="36" t="s">
        <v>339</v>
      </c>
      <c r="AD89" s="36" t="s">
        <v>339</v>
      </c>
      <c r="AE89" s="36" t="s">
        <v>339</v>
      </c>
      <c r="AF89" s="36" t="s">
        <v>339</v>
      </c>
      <c r="AG89" s="36" t="s">
        <v>339</v>
      </c>
      <c r="AH89" s="36" t="s">
        <v>339</v>
      </c>
      <c r="AI89" s="36" t="s">
        <v>339</v>
      </c>
      <c r="AJ89" s="36" t="s">
        <v>339</v>
      </c>
      <c r="AK89" s="36" t="s">
        <v>339</v>
      </c>
      <c r="AL89" s="36" t="s">
        <v>339</v>
      </c>
      <c r="AM89" s="36" t="s">
        <v>339</v>
      </c>
      <c r="AN89" s="36" t="s">
        <v>339</v>
      </c>
      <c r="AO89" s="36" t="s">
        <v>339</v>
      </c>
      <c r="AP89" s="36" t="s">
        <v>339</v>
      </c>
      <c r="AQ89" s="36" t="s">
        <v>339</v>
      </c>
      <c r="AR89" s="36" t="s">
        <v>339</v>
      </c>
      <c r="AS89" s="36" t="s">
        <v>339</v>
      </c>
      <c r="AT89" s="36" t="s">
        <v>339</v>
      </c>
      <c r="AU89" s="36" t="s">
        <v>339</v>
      </c>
      <c r="AV89" s="36" t="s">
        <v>339</v>
      </c>
      <c r="AW89" s="36" t="s">
        <v>339</v>
      </c>
      <c r="AX89" s="36" t="s">
        <v>339</v>
      </c>
      <c r="AY89" s="36" t="s">
        <v>339</v>
      </c>
      <c r="AZ89" s="36" t="s">
        <v>339</v>
      </c>
      <c r="BA89" s="36" t="s">
        <v>339</v>
      </c>
      <c r="BB89" s="36" t="s">
        <v>339</v>
      </c>
      <c r="BC89" s="36" t="s">
        <v>339</v>
      </c>
      <c r="BD89" s="36" t="s">
        <v>339</v>
      </c>
      <c r="BE89" s="36" t="s">
        <v>339</v>
      </c>
      <c r="BF89" s="36" t="s">
        <v>339</v>
      </c>
      <c r="BG89" s="36" t="s">
        <v>339</v>
      </c>
      <c r="BH89" s="36" t="s">
        <v>339</v>
      </c>
      <c r="BI89" s="36" t="s">
        <v>339</v>
      </c>
      <c r="BJ89" s="36" t="s">
        <v>339</v>
      </c>
      <c r="BK89" s="36" t="s">
        <v>339</v>
      </c>
      <c r="BL89" s="36" t="s">
        <v>339</v>
      </c>
    </row>
    <row r="90" spans="1:64" s="37" customFormat="1" x14ac:dyDescent="0.2">
      <c r="A90" s="34">
        <v>87</v>
      </c>
      <c r="B90" s="34" t="s">
        <v>193</v>
      </c>
      <c r="C90" s="34" t="s">
        <v>198</v>
      </c>
      <c r="D90" s="41" t="s">
        <v>339</v>
      </c>
      <c r="E90" s="36" t="s">
        <v>339</v>
      </c>
      <c r="F90" s="36" t="s">
        <v>339</v>
      </c>
      <c r="G90" s="36" t="s">
        <v>339</v>
      </c>
      <c r="H90" s="36" t="s">
        <v>339</v>
      </c>
      <c r="I90" s="36" t="s">
        <v>339</v>
      </c>
      <c r="J90" s="36" t="s">
        <v>339</v>
      </c>
      <c r="K90" s="36" t="s">
        <v>339</v>
      </c>
      <c r="L90" s="36" t="s">
        <v>339</v>
      </c>
      <c r="M90" s="36" t="s">
        <v>339</v>
      </c>
      <c r="N90" s="36" t="s">
        <v>339</v>
      </c>
      <c r="O90" s="36" t="s">
        <v>339</v>
      </c>
      <c r="P90" s="36" t="s">
        <v>339</v>
      </c>
      <c r="Q90" s="36" t="s">
        <v>339</v>
      </c>
      <c r="R90" s="36" t="s">
        <v>339</v>
      </c>
      <c r="S90" s="36" t="s">
        <v>339</v>
      </c>
      <c r="T90" s="36" t="s">
        <v>339</v>
      </c>
      <c r="U90" s="36" t="s">
        <v>339</v>
      </c>
      <c r="V90" s="36" t="s">
        <v>339</v>
      </c>
      <c r="W90" s="36" t="s">
        <v>339</v>
      </c>
      <c r="X90" s="36" t="s">
        <v>339</v>
      </c>
      <c r="Y90" s="36" t="s">
        <v>339</v>
      </c>
      <c r="Z90" s="36" t="s">
        <v>339</v>
      </c>
      <c r="AA90" s="36" t="s">
        <v>339</v>
      </c>
      <c r="AB90" s="36" t="s">
        <v>339</v>
      </c>
      <c r="AC90" s="36" t="s">
        <v>339</v>
      </c>
      <c r="AD90" s="36" t="s">
        <v>339</v>
      </c>
      <c r="AE90" s="36" t="s">
        <v>339</v>
      </c>
      <c r="AF90" s="36" t="s">
        <v>339</v>
      </c>
      <c r="AG90" s="36" t="s">
        <v>339</v>
      </c>
      <c r="AH90" s="36" t="s">
        <v>339</v>
      </c>
      <c r="AI90" s="36" t="s">
        <v>339</v>
      </c>
      <c r="AJ90" s="36" t="s">
        <v>339</v>
      </c>
      <c r="AK90" s="36" t="s">
        <v>339</v>
      </c>
      <c r="AL90" s="36" t="s">
        <v>339</v>
      </c>
      <c r="AM90" s="36" t="s">
        <v>339</v>
      </c>
      <c r="AN90" s="36" t="s">
        <v>339</v>
      </c>
      <c r="AO90" s="36" t="s">
        <v>339</v>
      </c>
      <c r="AP90" s="36" t="s">
        <v>339</v>
      </c>
      <c r="AQ90" s="36" t="s">
        <v>339</v>
      </c>
      <c r="AR90" s="36" t="s">
        <v>339</v>
      </c>
      <c r="AS90" s="36" t="s">
        <v>339</v>
      </c>
      <c r="AT90" s="36" t="s">
        <v>339</v>
      </c>
      <c r="AU90" s="36" t="s">
        <v>339</v>
      </c>
      <c r="AV90" s="36" t="s">
        <v>339</v>
      </c>
      <c r="AW90" s="36" t="s">
        <v>339</v>
      </c>
      <c r="AX90" s="36" t="s">
        <v>339</v>
      </c>
      <c r="AY90" s="36" t="s">
        <v>339</v>
      </c>
      <c r="AZ90" s="36" t="s">
        <v>339</v>
      </c>
      <c r="BA90" s="36" t="s">
        <v>339</v>
      </c>
      <c r="BB90" s="36" t="s">
        <v>339</v>
      </c>
      <c r="BC90" s="36" t="s">
        <v>339</v>
      </c>
      <c r="BD90" s="36" t="s">
        <v>339</v>
      </c>
      <c r="BE90" s="36" t="s">
        <v>339</v>
      </c>
      <c r="BF90" s="36" t="s">
        <v>339</v>
      </c>
      <c r="BG90" s="36" t="s">
        <v>339</v>
      </c>
      <c r="BH90" s="36" t="s">
        <v>339</v>
      </c>
      <c r="BI90" s="36" t="s">
        <v>339</v>
      </c>
      <c r="BJ90" s="36" t="s">
        <v>339</v>
      </c>
      <c r="BK90" s="36" t="s">
        <v>339</v>
      </c>
      <c r="BL90" s="36" t="s">
        <v>339</v>
      </c>
    </row>
    <row r="91" spans="1:64" s="37" customFormat="1" x14ac:dyDescent="0.2">
      <c r="A91" s="34">
        <v>88</v>
      </c>
      <c r="B91" s="34" t="s">
        <v>193</v>
      </c>
      <c r="C91" s="34" t="s">
        <v>199</v>
      </c>
      <c r="D91" s="41" t="s">
        <v>339</v>
      </c>
      <c r="E91" s="36" t="s">
        <v>339</v>
      </c>
      <c r="F91" s="36" t="s">
        <v>339</v>
      </c>
      <c r="G91" s="36" t="s">
        <v>339</v>
      </c>
      <c r="H91" s="36" t="s">
        <v>339</v>
      </c>
      <c r="I91" s="36" t="s">
        <v>339</v>
      </c>
      <c r="J91" s="36" t="s">
        <v>339</v>
      </c>
      <c r="K91" s="36" t="s">
        <v>339</v>
      </c>
      <c r="L91" s="36" t="s">
        <v>339</v>
      </c>
      <c r="M91" s="36" t="s">
        <v>339</v>
      </c>
      <c r="N91" s="36" t="s">
        <v>339</v>
      </c>
      <c r="O91" s="36" t="s">
        <v>339</v>
      </c>
      <c r="P91" s="36" t="s">
        <v>339</v>
      </c>
      <c r="Q91" s="36" t="s">
        <v>339</v>
      </c>
      <c r="R91" s="36" t="s">
        <v>339</v>
      </c>
      <c r="S91" s="36" t="s">
        <v>339</v>
      </c>
      <c r="T91" s="36" t="s">
        <v>339</v>
      </c>
      <c r="U91" s="36" t="s">
        <v>339</v>
      </c>
      <c r="V91" s="36" t="s">
        <v>339</v>
      </c>
      <c r="W91" s="36" t="s">
        <v>339</v>
      </c>
      <c r="X91" s="36" t="s">
        <v>339</v>
      </c>
      <c r="Y91" s="36" t="s">
        <v>339</v>
      </c>
      <c r="Z91" s="36" t="s">
        <v>339</v>
      </c>
      <c r="AA91" s="36" t="s">
        <v>339</v>
      </c>
      <c r="AB91" s="36" t="s">
        <v>339</v>
      </c>
      <c r="AC91" s="36" t="s">
        <v>339</v>
      </c>
      <c r="AD91" s="36" t="s">
        <v>339</v>
      </c>
      <c r="AE91" s="36" t="s">
        <v>339</v>
      </c>
      <c r="AF91" s="36" t="s">
        <v>339</v>
      </c>
      <c r="AG91" s="36" t="s">
        <v>339</v>
      </c>
      <c r="AH91" s="36" t="s">
        <v>339</v>
      </c>
      <c r="AI91" s="36" t="s">
        <v>339</v>
      </c>
      <c r="AJ91" s="36" t="s">
        <v>339</v>
      </c>
      <c r="AK91" s="36" t="s">
        <v>339</v>
      </c>
      <c r="AL91" s="36" t="s">
        <v>339</v>
      </c>
      <c r="AM91" s="36" t="s">
        <v>339</v>
      </c>
      <c r="AN91" s="36" t="s">
        <v>339</v>
      </c>
      <c r="AO91" s="36" t="s">
        <v>339</v>
      </c>
      <c r="AP91" s="36" t="s">
        <v>339</v>
      </c>
      <c r="AQ91" s="36" t="s">
        <v>339</v>
      </c>
      <c r="AR91" s="36" t="s">
        <v>339</v>
      </c>
      <c r="AS91" s="36" t="s">
        <v>339</v>
      </c>
      <c r="AT91" s="36" t="s">
        <v>339</v>
      </c>
      <c r="AU91" s="36" t="s">
        <v>339</v>
      </c>
      <c r="AV91" s="36" t="s">
        <v>339</v>
      </c>
      <c r="AW91" s="36" t="s">
        <v>339</v>
      </c>
      <c r="AX91" s="36" t="s">
        <v>339</v>
      </c>
      <c r="AY91" s="36" t="s">
        <v>339</v>
      </c>
      <c r="AZ91" s="36" t="s">
        <v>339</v>
      </c>
      <c r="BA91" s="36" t="s">
        <v>339</v>
      </c>
      <c r="BB91" s="36" t="s">
        <v>339</v>
      </c>
      <c r="BC91" s="36" t="s">
        <v>339</v>
      </c>
      <c r="BD91" s="36" t="s">
        <v>339</v>
      </c>
      <c r="BE91" s="36" t="s">
        <v>339</v>
      </c>
      <c r="BF91" s="36" t="s">
        <v>339</v>
      </c>
      <c r="BG91" s="36" t="s">
        <v>339</v>
      </c>
      <c r="BH91" s="36" t="s">
        <v>339</v>
      </c>
      <c r="BI91" s="36" t="s">
        <v>339</v>
      </c>
      <c r="BJ91" s="36" t="s">
        <v>339</v>
      </c>
      <c r="BK91" s="36" t="s">
        <v>339</v>
      </c>
      <c r="BL91" s="36" t="s">
        <v>339</v>
      </c>
    </row>
    <row r="92" spans="1:64" s="37" customFormat="1" x14ac:dyDescent="0.2">
      <c r="A92" s="34">
        <v>89</v>
      </c>
      <c r="B92" s="34" t="s">
        <v>201</v>
      </c>
      <c r="C92" s="34" t="s">
        <v>200</v>
      </c>
      <c r="D92" s="41">
        <v>6.2774738069999998</v>
      </c>
      <c r="E92" s="36">
        <v>49</v>
      </c>
      <c r="F92" s="36">
        <v>23</v>
      </c>
      <c r="G92" s="36">
        <v>21</v>
      </c>
      <c r="H92" s="36">
        <v>5</v>
      </c>
      <c r="I92" s="36">
        <v>18.44692027353522</v>
      </c>
      <c r="J92" s="36">
        <v>248.5997433575007</v>
      </c>
      <c r="K92" s="36">
        <v>1.6287642737122554</v>
      </c>
      <c r="L92" s="36">
        <v>16.818155999822963</v>
      </c>
      <c r="M92" s="36">
        <v>63.751377630925532</v>
      </c>
      <c r="N92" s="36">
        <v>203.29528600011039</v>
      </c>
      <c r="O92" s="36">
        <v>2.2751707069999996</v>
      </c>
      <c r="P92" s="36">
        <v>4.0527659140000001</v>
      </c>
      <c r="Q92" s="36">
        <v>2.1491918369999996</v>
      </c>
      <c r="R92" s="36">
        <v>0.12597886999999999</v>
      </c>
      <c r="S92" s="36">
        <v>3.8884456470000002</v>
      </c>
      <c r="T92" s="36">
        <v>0.16432026700000002</v>
      </c>
      <c r="U92" s="36">
        <v>5.926499999999999</v>
      </c>
      <c r="V92" s="36">
        <v>14.070999999999994</v>
      </c>
      <c r="W92" s="36">
        <v>26.648590980535218</v>
      </c>
      <c r="X92" s="36">
        <v>266.72350927150069</v>
      </c>
      <c r="Y92" s="36">
        <v>293.37210025203592</v>
      </c>
      <c r="Z92" s="36">
        <v>0.12037329395642131</v>
      </c>
      <c r="AA92" s="36">
        <v>5.0609709793627215E-2</v>
      </c>
      <c r="AB92" s="36">
        <v>5.0609710000000002E-2</v>
      </c>
      <c r="AC92" s="36">
        <v>1.9164235340536573E-2</v>
      </c>
      <c r="AD92" s="36">
        <v>5.4400216538063155</v>
      </c>
      <c r="AE92" s="36">
        <v>48.960194884256836</v>
      </c>
      <c r="AF92" s="36">
        <v>54.400216538063233</v>
      </c>
      <c r="AG92" s="36">
        <v>0.37628645766562185</v>
      </c>
      <c r="AH92" s="36">
        <v>0.64011949120128808</v>
      </c>
      <c r="AI92" s="36">
        <v>2.0501124245230438</v>
      </c>
      <c r="AJ92" s="36">
        <v>1.8482086911843897E-3</v>
      </c>
      <c r="AK92" s="36">
        <v>2.2334538902945306E-3</v>
      </c>
      <c r="AL92" s="36">
        <v>5.5860499365037409E-3</v>
      </c>
      <c r="AM92" s="36">
        <v>0.39729890169734283</v>
      </c>
      <c r="AN92" s="36">
        <v>6.0823745988978981</v>
      </c>
      <c r="AO92" s="36">
        <v>51.015893358716383</v>
      </c>
      <c r="AP92" s="36">
        <v>9469.8617637030002</v>
      </c>
      <c r="AQ92" s="36">
        <v>5099.1563343010002</v>
      </c>
      <c r="AR92" s="36">
        <v>14569.018098004</v>
      </c>
      <c r="AS92" s="36">
        <v>191.80366983600001</v>
      </c>
      <c r="AT92" s="36">
        <v>46944.790015200997</v>
      </c>
      <c r="AU92" s="36">
        <v>102545.58397098799</v>
      </c>
      <c r="AV92" s="36">
        <v>25651.593422075999</v>
      </c>
      <c r="AW92" s="36">
        <v>56033.004437791998</v>
      </c>
      <c r="AX92" s="36">
        <v>24403.330133178999</v>
      </c>
      <c r="AY92" s="36">
        <v>53306.314471382997</v>
      </c>
      <c r="AZ92" s="36">
        <v>1.341380657</v>
      </c>
      <c r="BA92" s="36">
        <v>2.682761315</v>
      </c>
      <c r="BB92" s="36">
        <v>44.940208890999997</v>
      </c>
      <c r="BC92" s="36">
        <v>4487.5446732330001</v>
      </c>
      <c r="BD92" s="36">
        <v>9802.5337628199995</v>
      </c>
      <c r="BE92" s="36">
        <v>1.3108471230000001</v>
      </c>
      <c r="BF92" s="36">
        <v>2.6216942470000002</v>
      </c>
      <c r="BG92" s="36">
        <v>21.016455894</v>
      </c>
      <c r="BH92" s="36">
        <v>357.934288251</v>
      </c>
      <c r="BI92" s="36">
        <v>0.51000000000000023</v>
      </c>
      <c r="BJ92" s="36">
        <v>0.51000000000000023</v>
      </c>
      <c r="BK92" s="36">
        <v>1.410000000000001</v>
      </c>
      <c r="BL92" s="36">
        <v>1.410000000000001</v>
      </c>
    </row>
    <row r="93" spans="1:64" s="37" customFormat="1" x14ac:dyDescent="0.2">
      <c r="A93" s="34">
        <v>90</v>
      </c>
      <c r="B93" s="34" t="s">
        <v>201</v>
      </c>
      <c r="C93" s="34" t="s">
        <v>202</v>
      </c>
      <c r="D93" s="41">
        <v>5.3104949269999997</v>
      </c>
      <c r="E93" s="36">
        <v>6</v>
      </c>
      <c r="F93" s="36">
        <v>0</v>
      </c>
      <c r="G93" s="36">
        <v>3</v>
      </c>
      <c r="H93" s="36">
        <v>3</v>
      </c>
      <c r="I93" s="36">
        <v>3.4704378411498085E-3</v>
      </c>
      <c r="J93" s="36">
        <v>5.1772898820469644</v>
      </c>
      <c r="K93" s="36">
        <v>3.4704378411498085E-3</v>
      </c>
      <c r="L93" s="36">
        <v>0</v>
      </c>
      <c r="M93" s="36">
        <v>0.38636731987496414</v>
      </c>
      <c r="N93" s="36">
        <v>4.7943930000131507</v>
      </c>
      <c r="O93" s="36">
        <v>0.10621746800000001</v>
      </c>
      <c r="P93" s="36">
        <v>0.18082737199999999</v>
      </c>
      <c r="Q93" s="36">
        <v>9.6857461000000006E-2</v>
      </c>
      <c r="R93" s="36">
        <v>9.360007E-3</v>
      </c>
      <c r="S93" s="36">
        <v>0.168618667</v>
      </c>
      <c r="T93" s="36">
        <v>1.2208705E-2</v>
      </c>
      <c r="U93" s="36">
        <v>0</v>
      </c>
      <c r="V93" s="36">
        <v>0</v>
      </c>
      <c r="W93" s="36">
        <v>0.10968790584114982</v>
      </c>
      <c r="X93" s="36">
        <v>5.3581172540469648</v>
      </c>
      <c r="Y93" s="36">
        <v>5.4678051598881146</v>
      </c>
      <c r="Z93" s="36">
        <v>1.3203155207537224E-4</v>
      </c>
      <c r="AA93" s="36">
        <v>2.8254752144129671E-5</v>
      </c>
      <c r="AB93" s="36">
        <v>2.8254799999999999E-5</v>
      </c>
      <c r="AC93" s="36">
        <v>2.2506664801523196E-5</v>
      </c>
      <c r="AD93" s="36">
        <v>3.7126538791243585E-2</v>
      </c>
      <c r="AE93" s="36">
        <v>0.33413884912119246</v>
      </c>
      <c r="AF93" s="36">
        <v>0.37126538791243602</v>
      </c>
      <c r="AG93" s="36">
        <v>0</v>
      </c>
      <c r="AH93" s="36">
        <v>0</v>
      </c>
      <c r="AI93" s="36">
        <v>0</v>
      </c>
      <c r="AJ93" s="36">
        <v>1.1076248268598158E-6</v>
      </c>
      <c r="AK93" s="36">
        <v>1.3385008903275688E-6</v>
      </c>
      <c r="AL93" s="36">
        <v>3.3476996529525467E-6</v>
      </c>
      <c r="AM93" s="36">
        <v>2.3614289628383012E-5</v>
      </c>
      <c r="AN93" s="36">
        <v>3.7127877292133911E-2</v>
      </c>
      <c r="AO93" s="36">
        <v>0.33414219682084539</v>
      </c>
      <c r="AP93" s="36">
        <v>77.820273847999999</v>
      </c>
      <c r="AQ93" s="36">
        <v>41.903224379999997</v>
      </c>
      <c r="AR93" s="36">
        <v>119.723498228</v>
      </c>
      <c r="AS93" s="36">
        <v>2.5406918809999999</v>
      </c>
      <c r="AT93" s="36">
        <v>275.18324008799999</v>
      </c>
      <c r="AU93" s="36">
        <v>643.94333214699998</v>
      </c>
      <c r="AV93" s="36">
        <v>214.338313048</v>
      </c>
      <c r="AW93" s="36">
        <v>501.56298569299997</v>
      </c>
      <c r="AX93" s="36">
        <v>199.49274821700001</v>
      </c>
      <c r="AY93" s="36">
        <v>466.82357902699999</v>
      </c>
      <c r="AZ93" s="36">
        <v>1.8186639000000001E-2</v>
      </c>
      <c r="BA93" s="36">
        <v>3.6373279000000001E-2</v>
      </c>
      <c r="BB93" s="36">
        <v>3.0566683530000001</v>
      </c>
      <c r="BC93" s="36">
        <v>162.809563105</v>
      </c>
      <c r="BD93" s="36">
        <v>380.98298623800002</v>
      </c>
      <c r="BE93" s="36">
        <v>8.9159018000000007E-2</v>
      </c>
      <c r="BF93" s="36">
        <v>0.17831803700000001</v>
      </c>
      <c r="BG93" s="36">
        <v>4.5533092460000004</v>
      </c>
      <c r="BH93" s="36">
        <v>53.455969615000001</v>
      </c>
      <c r="BI93" s="36">
        <v>0</v>
      </c>
      <c r="BJ93" s="36">
        <v>0</v>
      </c>
      <c r="BK93" s="36">
        <v>0</v>
      </c>
      <c r="BL93" s="36">
        <v>0</v>
      </c>
    </row>
    <row r="94" spans="1:64" s="37" customFormat="1" x14ac:dyDescent="0.2">
      <c r="A94" s="34">
        <v>91</v>
      </c>
      <c r="B94" s="34" t="s">
        <v>201</v>
      </c>
      <c r="C94" s="34" t="s">
        <v>203</v>
      </c>
      <c r="D94" s="41">
        <v>5.0998786669999996</v>
      </c>
      <c r="E94" s="36">
        <v>3</v>
      </c>
      <c r="F94" s="36">
        <v>0</v>
      </c>
      <c r="G94" s="36">
        <v>0</v>
      </c>
      <c r="H94" s="36">
        <v>3</v>
      </c>
      <c r="I94" s="36">
        <v>1.3044927213329288E-5</v>
      </c>
      <c r="J94" s="36">
        <v>5.4646681914399378E-2</v>
      </c>
      <c r="K94" s="36">
        <v>1.3044927213329288E-5</v>
      </c>
      <c r="L94" s="36">
        <v>0</v>
      </c>
      <c r="M94" s="36">
        <v>5.1397268416116752E-3</v>
      </c>
      <c r="N94" s="36">
        <v>4.9520000000001035E-2</v>
      </c>
      <c r="O94" s="36">
        <v>6.9670630000000008E-3</v>
      </c>
      <c r="P94" s="36">
        <v>1.1177496E-2</v>
      </c>
      <c r="Q94" s="36">
        <v>5.9084380000000002E-3</v>
      </c>
      <c r="R94" s="36">
        <v>1.0586250000000001E-3</v>
      </c>
      <c r="S94" s="36">
        <v>9.7966800000000003E-3</v>
      </c>
      <c r="T94" s="36">
        <v>1.380816E-3</v>
      </c>
      <c r="U94" s="36">
        <v>0</v>
      </c>
      <c r="V94" s="36">
        <v>0</v>
      </c>
      <c r="W94" s="36">
        <v>6.9801079272133297E-3</v>
      </c>
      <c r="X94" s="36">
        <v>6.5824177914399373E-2</v>
      </c>
      <c r="Y94" s="36">
        <v>7.2804285841612706E-2</v>
      </c>
      <c r="Z94" s="36">
        <v>9.6285900496804608E-7</v>
      </c>
      <c r="AA94" s="36">
        <v>2.0605182706316182E-7</v>
      </c>
      <c r="AB94" s="36">
        <v>2.06052E-7</v>
      </c>
      <c r="AC94" s="36">
        <v>7.7946723784542712E-8</v>
      </c>
      <c r="AD94" s="36">
        <v>7.5125802856367994E-4</v>
      </c>
      <c r="AE94" s="36">
        <v>6.7613222570731199E-3</v>
      </c>
      <c r="AF94" s="36">
        <v>7.5125802856367985E-3</v>
      </c>
      <c r="AG94" s="36">
        <v>0</v>
      </c>
      <c r="AH94" s="36">
        <v>0</v>
      </c>
      <c r="AI94" s="36">
        <v>0</v>
      </c>
      <c r="AJ94" s="36">
        <v>8.0775057980986849E-9</v>
      </c>
      <c r="AK94" s="36">
        <v>9.7612011217129899E-9</v>
      </c>
      <c r="AL94" s="36">
        <v>2.441355836495669E-8</v>
      </c>
      <c r="AM94" s="36">
        <v>8.6024229582641393E-8</v>
      </c>
      <c r="AN94" s="36">
        <v>7.5126778976480164E-4</v>
      </c>
      <c r="AO94" s="36">
        <v>6.7613466706314849E-3</v>
      </c>
      <c r="AP94" s="36">
        <v>0.47392572799999999</v>
      </c>
      <c r="AQ94" s="36">
        <v>0.25519077600000001</v>
      </c>
      <c r="AR94" s="36">
        <v>0.72911650400000005</v>
      </c>
      <c r="AS94" s="36">
        <v>3.2866299000000002E-2</v>
      </c>
      <c r="AT94" s="36">
        <v>0.41319711999999997</v>
      </c>
      <c r="AU94" s="36">
        <v>0.90968030600000005</v>
      </c>
      <c r="AV94" s="36">
        <v>0.94662529299999998</v>
      </c>
      <c r="AW94" s="36">
        <v>2.0840570839999999</v>
      </c>
      <c r="AX94" s="36">
        <v>0.85673178999999999</v>
      </c>
      <c r="AY94" s="36">
        <v>1.8861506969999999</v>
      </c>
      <c r="AZ94" s="36">
        <v>4.2743449999999997E-3</v>
      </c>
      <c r="BA94" s="36">
        <v>8.5486899999999994E-3</v>
      </c>
      <c r="BB94" s="36">
        <v>0.63877059199999997</v>
      </c>
      <c r="BC94" s="36">
        <v>41.731414792999999</v>
      </c>
      <c r="BD94" s="36">
        <v>91.874420908000005</v>
      </c>
      <c r="BE94" s="36">
        <v>1.8632102000000001E-2</v>
      </c>
      <c r="BF94" s="36">
        <v>3.7264205000000002E-2</v>
      </c>
      <c r="BG94" s="36">
        <v>1.821410244</v>
      </c>
      <c r="BH94" s="36">
        <v>21.126767470000001</v>
      </c>
      <c r="BI94" s="36">
        <v>0</v>
      </c>
      <c r="BJ94" s="36">
        <v>0</v>
      </c>
      <c r="BK94" s="36">
        <v>0</v>
      </c>
      <c r="BL94" s="36">
        <v>0</v>
      </c>
    </row>
    <row r="95" spans="1:64" s="37" customFormat="1" x14ac:dyDescent="0.2">
      <c r="A95" s="34">
        <v>92</v>
      </c>
      <c r="B95" s="34" t="s">
        <v>201</v>
      </c>
      <c r="C95" s="34" t="s">
        <v>204</v>
      </c>
      <c r="D95" s="41">
        <v>5.7670093820000004</v>
      </c>
      <c r="E95" s="36">
        <v>8</v>
      </c>
      <c r="F95" s="36">
        <v>4</v>
      </c>
      <c r="G95" s="36">
        <v>3</v>
      </c>
      <c r="H95" s="36">
        <v>1</v>
      </c>
      <c r="I95" s="36">
        <v>1.4152416625392623</v>
      </c>
      <c r="J95" s="36">
        <v>17.311827778300735</v>
      </c>
      <c r="K95" s="36">
        <v>8.9092662549769525E-2</v>
      </c>
      <c r="L95" s="36">
        <v>1.3261489999894929</v>
      </c>
      <c r="M95" s="36">
        <v>3.2809234408453607</v>
      </c>
      <c r="N95" s="36">
        <v>15.446145999994638</v>
      </c>
      <c r="O95" s="36">
        <v>0.90479061500000002</v>
      </c>
      <c r="P95" s="36">
        <v>1.569557498</v>
      </c>
      <c r="Q95" s="36">
        <v>0.84447746700000004</v>
      </c>
      <c r="R95" s="36">
        <v>6.0313147999999997E-2</v>
      </c>
      <c r="S95" s="36">
        <v>1.490888174</v>
      </c>
      <c r="T95" s="36">
        <v>7.8669323999999999E-2</v>
      </c>
      <c r="U95" s="36">
        <v>0.19525000000000001</v>
      </c>
      <c r="V95" s="36">
        <v>0.46150000000000002</v>
      </c>
      <c r="W95" s="36">
        <v>2.5152822775392623</v>
      </c>
      <c r="X95" s="36">
        <v>19.342885276300734</v>
      </c>
      <c r="Y95" s="36">
        <v>21.858167553839998</v>
      </c>
      <c r="Z95" s="36">
        <v>8.114923871884545E-3</v>
      </c>
      <c r="AA95" s="36">
        <v>3.5140435385356572E-3</v>
      </c>
      <c r="AB95" s="36">
        <v>3.514044E-3</v>
      </c>
      <c r="AC95" s="36">
        <v>3.9094279158239636E-3</v>
      </c>
      <c r="AD95" s="36">
        <v>0.28503312410152487</v>
      </c>
      <c r="AE95" s="36">
        <v>2.5652981169137234</v>
      </c>
      <c r="AF95" s="36">
        <v>2.8503312410152484</v>
      </c>
      <c r="AG95" s="36">
        <v>1.4229504935082949E-2</v>
      </c>
      <c r="AH95" s="36">
        <v>2.4206514142439964E-2</v>
      </c>
      <c r="AI95" s="36">
        <v>7.7526268267003665E-2</v>
      </c>
      <c r="AJ95" s="36">
        <v>1.3775508505531138E-4</v>
      </c>
      <c r="AK95" s="36">
        <v>1.6646909631815658E-4</v>
      </c>
      <c r="AL95" s="36">
        <v>4.163527570274778E-4</v>
      </c>
      <c r="AM95" s="36">
        <v>1.8276687935962221E-2</v>
      </c>
      <c r="AN95" s="36">
        <v>0.30940610734028301</v>
      </c>
      <c r="AO95" s="36">
        <v>2.6432407379377545</v>
      </c>
      <c r="AP95" s="36">
        <v>646.45031265</v>
      </c>
      <c r="AQ95" s="36">
        <v>348.08862988800001</v>
      </c>
      <c r="AR95" s="36">
        <v>994.53894253800001</v>
      </c>
      <c r="AS95" s="36">
        <v>22.216959969000001</v>
      </c>
      <c r="AT95" s="36">
        <v>3711.8931124109999</v>
      </c>
      <c r="AU95" s="36">
        <v>8675.2074835420008</v>
      </c>
      <c r="AV95" s="36">
        <v>2061.165078727</v>
      </c>
      <c r="AW95" s="36">
        <v>4817.2278064820002</v>
      </c>
      <c r="AX95" s="36">
        <v>1983.2432363759999</v>
      </c>
      <c r="AY95" s="36">
        <v>4635.1136858899999</v>
      </c>
      <c r="AZ95" s="36">
        <v>0.17067291300000001</v>
      </c>
      <c r="BA95" s="36">
        <v>0.34134582600000002</v>
      </c>
      <c r="BB95" s="36">
        <v>3.1326586989999998</v>
      </c>
      <c r="BC95" s="36">
        <v>265.17977738299999</v>
      </c>
      <c r="BD95" s="36">
        <v>619.76180875</v>
      </c>
      <c r="BE95" s="36">
        <v>9.1375556999999996E-2</v>
      </c>
      <c r="BF95" s="36">
        <v>0.18275111499999999</v>
      </c>
      <c r="BG95" s="36">
        <v>3.1930185369999999</v>
      </c>
      <c r="BH95" s="36">
        <v>59.498391755</v>
      </c>
      <c r="BI95" s="36">
        <v>0.24</v>
      </c>
      <c r="BJ95" s="36">
        <v>0.24</v>
      </c>
      <c r="BK95" s="36">
        <v>0.66000000000000036</v>
      </c>
      <c r="BL95" s="36">
        <v>0.66000000000000036</v>
      </c>
    </row>
    <row r="96" spans="1:64" s="37" customFormat="1" x14ac:dyDescent="0.2">
      <c r="A96" s="34">
        <v>93</v>
      </c>
      <c r="B96" s="34" t="s">
        <v>201</v>
      </c>
      <c r="C96" s="34" t="s">
        <v>205</v>
      </c>
      <c r="D96" s="41">
        <v>6.0181730370000004</v>
      </c>
      <c r="E96" s="36">
        <v>3</v>
      </c>
      <c r="F96" s="36">
        <v>3</v>
      </c>
      <c r="G96" s="36">
        <v>0</v>
      </c>
      <c r="H96" s="36">
        <v>0</v>
      </c>
      <c r="I96" s="36">
        <v>1.5272967835047981</v>
      </c>
      <c r="J96" s="36">
        <v>21.299335223582961</v>
      </c>
      <c r="K96" s="36">
        <v>6.5730283503990808E-2</v>
      </c>
      <c r="L96" s="36">
        <v>1.4615665000008073</v>
      </c>
      <c r="M96" s="36">
        <v>2.9300855070952214</v>
      </c>
      <c r="N96" s="36">
        <v>19.896546499992539</v>
      </c>
      <c r="O96" s="36">
        <v>0.12700030100000001</v>
      </c>
      <c r="P96" s="36">
        <v>0.206563263</v>
      </c>
      <c r="Q96" s="36">
        <v>0.10652387300000001</v>
      </c>
      <c r="R96" s="36">
        <v>2.0476427999999998E-2</v>
      </c>
      <c r="S96" s="36">
        <v>0.179854879</v>
      </c>
      <c r="T96" s="36">
        <v>2.6708384000000002E-2</v>
      </c>
      <c r="U96" s="36">
        <v>9.7350000000000006E-2</v>
      </c>
      <c r="V96" s="36">
        <v>0.2301</v>
      </c>
      <c r="W96" s="36">
        <v>1.7516470845047982</v>
      </c>
      <c r="X96" s="36">
        <v>21.735998486582961</v>
      </c>
      <c r="Y96" s="36">
        <v>23.487645571087761</v>
      </c>
      <c r="Z96" s="36">
        <v>9.3903301449640084E-3</v>
      </c>
      <c r="AA96" s="36">
        <v>4.1151423303129996E-3</v>
      </c>
      <c r="AB96" s="36">
        <v>4.1151419999999996E-3</v>
      </c>
      <c r="AC96" s="36">
        <v>1.7340087344578622E-4</v>
      </c>
      <c r="AD96" s="36">
        <v>8.0535335640120373E-2</v>
      </c>
      <c r="AE96" s="36">
        <v>0.72481802076108348</v>
      </c>
      <c r="AF96" s="36">
        <v>0.80535335640120376</v>
      </c>
      <c r="AG96" s="36">
        <v>1.8780983335590969E-2</v>
      </c>
      <c r="AH96" s="36">
        <v>3.1949259007671996E-2</v>
      </c>
      <c r="AI96" s="36">
        <v>0.10232397817321978</v>
      </c>
      <c r="AJ96" s="36">
        <v>1.6131890671330036E-4</v>
      </c>
      <c r="AK96" s="36">
        <v>1.9494461935049519E-4</v>
      </c>
      <c r="AL96" s="36">
        <v>4.8757235744901567E-4</v>
      </c>
      <c r="AM96" s="36">
        <v>1.9115703115750053E-2</v>
      </c>
      <c r="AN96" s="36">
        <v>0.11267953926714286</v>
      </c>
      <c r="AO96" s="36">
        <v>0.8276295712917523</v>
      </c>
      <c r="AP96" s="36">
        <v>222.63908878199999</v>
      </c>
      <c r="AQ96" s="36">
        <v>119.88258626699999</v>
      </c>
      <c r="AR96" s="36">
        <v>342.52167504900001</v>
      </c>
      <c r="AS96" s="36">
        <v>15.398442436</v>
      </c>
      <c r="AT96" s="36">
        <v>793.16489880400002</v>
      </c>
      <c r="AU96" s="36">
        <v>2085.1152130850001</v>
      </c>
      <c r="AV96" s="36">
        <v>450.88576077699997</v>
      </c>
      <c r="AW96" s="36">
        <v>1185.3131178369999</v>
      </c>
      <c r="AX96" s="36">
        <v>430.36650412199998</v>
      </c>
      <c r="AY96" s="36">
        <v>1131.370975066</v>
      </c>
      <c r="AZ96" s="36">
        <v>0.123218434</v>
      </c>
      <c r="BA96" s="36">
        <v>0.246436868</v>
      </c>
      <c r="BB96" s="36">
        <v>1.3551946989999999</v>
      </c>
      <c r="BC96" s="36">
        <v>76.862582085</v>
      </c>
      <c r="BD96" s="36">
        <v>202.06055445199999</v>
      </c>
      <c r="BE96" s="36">
        <v>3.9529256999999998E-2</v>
      </c>
      <c r="BF96" s="36">
        <v>7.9058513999999996E-2</v>
      </c>
      <c r="BG96" s="36">
        <v>3.223218616</v>
      </c>
      <c r="BH96" s="36">
        <v>25.072847596999999</v>
      </c>
      <c r="BI96" s="36">
        <v>0.39000000000000012</v>
      </c>
      <c r="BJ96" s="36">
        <v>0.39000000000000012</v>
      </c>
      <c r="BK96" s="36">
        <v>0.4800000000000002</v>
      </c>
      <c r="BL96" s="36">
        <v>0.4800000000000002</v>
      </c>
    </row>
    <row r="97" spans="1:64" s="37" customFormat="1" x14ac:dyDescent="0.2">
      <c r="A97" s="34">
        <v>94</v>
      </c>
      <c r="B97" s="34" t="s">
        <v>201</v>
      </c>
      <c r="C97" s="34" t="s">
        <v>206</v>
      </c>
      <c r="D97" s="41">
        <v>5.5519546240000004</v>
      </c>
      <c r="E97" s="36">
        <v>3</v>
      </c>
      <c r="F97" s="36">
        <v>2</v>
      </c>
      <c r="G97" s="36">
        <v>1</v>
      </c>
      <c r="H97" s="36">
        <v>0</v>
      </c>
      <c r="I97" s="36">
        <v>0.24922077761713202</v>
      </c>
      <c r="J97" s="36">
        <v>12.795475940694207</v>
      </c>
      <c r="K97" s="36">
        <v>2.5930277622146308E-2</v>
      </c>
      <c r="L97" s="36">
        <v>0.22329049999498571</v>
      </c>
      <c r="M97" s="36">
        <v>1.3122392183387483</v>
      </c>
      <c r="N97" s="36">
        <v>11.732457499972591</v>
      </c>
      <c r="O97" s="36">
        <v>9.2476339000000005E-2</v>
      </c>
      <c r="P97" s="36">
        <v>0.15447623099999999</v>
      </c>
      <c r="Q97" s="36">
        <v>7.8903474000000001E-2</v>
      </c>
      <c r="R97" s="36">
        <v>1.3572865E-2</v>
      </c>
      <c r="S97" s="36">
        <v>0.13677249399999999</v>
      </c>
      <c r="T97" s="36">
        <v>1.7703737000000001E-2</v>
      </c>
      <c r="U97" s="36">
        <v>5.2249999999999998E-2</v>
      </c>
      <c r="V97" s="36">
        <v>0.1235</v>
      </c>
      <c r="W97" s="36">
        <v>0.39394711661713205</v>
      </c>
      <c r="X97" s="36">
        <v>13.073452171694207</v>
      </c>
      <c r="Y97" s="36">
        <v>13.46739928831134</v>
      </c>
      <c r="Z97" s="36">
        <v>2.2776629546989316E-3</v>
      </c>
      <c r="AA97" s="36">
        <v>5.8889111139284365E-4</v>
      </c>
      <c r="AB97" s="36">
        <v>5.8889100000000002E-4</v>
      </c>
      <c r="AC97" s="36">
        <v>9.024160057308095E-5</v>
      </c>
      <c r="AD97" s="36">
        <v>6.539141053393413E-2</v>
      </c>
      <c r="AE97" s="36">
        <v>0.5885226948054072</v>
      </c>
      <c r="AF97" s="36">
        <v>0.65391410533934113</v>
      </c>
      <c r="AG97" s="36">
        <v>4.4660892533707423E-3</v>
      </c>
      <c r="AH97" s="36">
        <v>7.5974851666536763E-3</v>
      </c>
      <c r="AI97" s="36">
        <v>2.4332486276985425E-2</v>
      </c>
      <c r="AJ97" s="36">
        <v>2.3085291416508932E-5</v>
      </c>
      <c r="AK97" s="36">
        <v>2.7897246761820728E-5</v>
      </c>
      <c r="AL97" s="36">
        <v>6.9773284409264204E-5</v>
      </c>
      <c r="AM97" s="36">
        <v>4.5794161453603325E-3</v>
      </c>
      <c r="AN97" s="36">
        <v>7.3016792947349626E-2</v>
      </c>
      <c r="AO97" s="36">
        <v>0.61292495436680194</v>
      </c>
      <c r="AP97" s="36">
        <v>453.48878542900002</v>
      </c>
      <c r="AQ97" s="36">
        <v>244.18626907699999</v>
      </c>
      <c r="AR97" s="36">
        <v>697.67505450600004</v>
      </c>
      <c r="AS97" s="36">
        <v>7.2083430750000002</v>
      </c>
      <c r="AT97" s="36">
        <v>1525.5743702899999</v>
      </c>
      <c r="AU97" s="36">
        <v>4181.1521817590001</v>
      </c>
      <c r="AV97" s="36">
        <v>802.96820851699999</v>
      </c>
      <c r="AW97" s="36">
        <v>2200.7004983229999</v>
      </c>
      <c r="AX97" s="36">
        <v>768.48377339499996</v>
      </c>
      <c r="AY97" s="36">
        <v>2106.1887695239998</v>
      </c>
      <c r="AZ97" s="36">
        <v>7.8287405000000004E-2</v>
      </c>
      <c r="BA97" s="36">
        <v>0.15657481100000001</v>
      </c>
      <c r="BB97" s="36">
        <v>1.398492646</v>
      </c>
      <c r="BC97" s="36">
        <v>96.748118242000004</v>
      </c>
      <c r="BD97" s="36">
        <v>265.15823387500001</v>
      </c>
      <c r="BE97" s="36">
        <v>4.0792201E-2</v>
      </c>
      <c r="BF97" s="36">
        <v>8.1584403E-2</v>
      </c>
      <c r="BG97" s="36">
        <v>0.43913997199999999</v>
      </c>
      <c r="BH97" s="36">
        <v>19.329996805</v>
      </c>
      <c r="BI97" s="36">
        <v>0</v>
      </c>
      <c r="BJ97" s="36">
        <v>0</v>
      </c>
      <c r="BK97" s="36">
        <v>0</v>
      </c>
      <c r="BL97" s="36">
        <v>0</v>
      </c>
    </row>
    <row r="98" spans="1:64" s="37" customFormat="1" x14ac:dyDescent="0.2">
      <c r="A98" s="34">
        <v>95</v>
      </c>
      <c r="B98" s="34" t="s">
        <v>201</v>
      </c>
      <c r="C98" s="34" t="s">
        <v>207</v>
      </c>
      <c r="D98" s="41">
        <v>5.6526637309999996</v>
      </c>
      <c r="E98" s="36">
        <v>2</v>
      </c>
      <c r="F98" s="36">
        <v>0</v>
      </c>
      <c r="G98" s="36">
        <v>1</v>
      </c>
      <c r="H98" s="36">
        <v>1</v>
      </c>
      <c r="I98" s="36">
        <v>1.2226266520697679E-3</v>
      </c>
      <c r="J98" s="36">
        <v>2.3770179230569091</v>
      </c>
      <c r="K98" s="36">
        <v>1.2226266520697679E-3</v>
      </c>
      <c r="L98" s="36">
        <v>0</v>
      </c>
      <c r="M98" s="36">
        <v>0.14655254970011825</v>
      </c>
      <c r="N98" s="36">
        <v>2.2316880000088606</v>
      </c>
      <c r="O98" s="36">
        <v>2.4622288000000003E-2</v>
      </c>
      <c r="P98" s="36">
        <v>4.2527609000000001E-2</v>
      </c>
      <c r="Q98" s="36">
        <v>2.2443725000000001E-2</v>
      </c>
      <c r="R98" s="36">
        <v>2.1785630000000001E-3</v>
      </c>
      <c r="S98" s="36">
        <v>3.9686006000000003E-2</v>
      </c>
      <c r="T98" s="36">
        <v>2.8416029999999998E-3</v>
      </c>
      <c r="U98" s="36">
        <v>0</v>
      </c>
      <c r="V98" s="36">
        <v>0</v>
      </c>
      <c r="W98" s="36">
        <v>2.584491465206977E-2</v>
      </c>
      <c r="X98" s="36">
        <v>2.419545532056909</v>
      </c>
      <c r="Y98" s="36">
        <v>2.4453904467089789</v>
      </c>
      <c r="Z98" s="36">
        <v>4.9250261585704416E-5</v>
      </c>
      <c r="AA98" s="36">
        <v>1.0539555979340746E-5</v>
      </c>
      <c r="AB98" s="36">
        <v>1.05396E-5</v>
      </c>
      <c r="AC98" s="36">
        <v>8.9293000184523157E-6</v>
      </c>
      <c r="AD98" s="36">
        <v>2.3216356620769721E-2</v>
      </c>
      <c r="AE98" s="36">
        <v>0.20894720958692747</v>
      </c>
      <c r="AF98" s="36">
        <v>0.23216356620769724</v>
      </c>
      <c r="AG98" s="36">
        <v>0</v>
      </c>
      <c r="AH98" s="36">
        <v>0</v>
      </c>
      <c r="AI98" s="36">
        <v>0</v>
      </c>
      <c r="AJ98" s="36">
        <v>4.1316599746491629E-7</v>
      </c>
      <c r="AK98" s="36">
        <v>4.9928734175065633E-7</v>
      </c>
      <c r="AL98" s="36">
        <v>1.2487582733644782E-6</v>
      </c>
      <c r="AM98" s="36">
        <v>9.3424660159172325E-6</v>
      </c>
      <c r="AN98" s="36">
        <v>2.3216855908111473E-2</v>
      </c>
      <c r="AO98" s="36">
        <v>0.20894845834520084</v>
      </c>
      <c r="AP98" s="36">
        <v>35.623012909000003</v>
      </c>
      <c r="AQ98" s="36">
        <v>19.181622335</v>
      </c>
      <c r="AR98" s="36">
        <v>54.804635244000004</v>
      </c>
      <c r="AS98" s="36">
        <v>4.1693051209999998</v>
      </c>
      <c r="AT98" s="36">
        <v>176.39774134999999</v>
      </c>
      <c r="AU98" s="36">
        <v>443.28230362800002</v>
      </c>
      <c r="AV98" s="36">
        <v>125.088716109</v>
      </c>
      <c r="AW98" s="36">
        <v>314.344241657</v>
      </c>
      <c r="AX98" s="36">
        <v>116.81008194</v>
      </c>
      <c r="AY98" s="36">
        <v>293.54027899300002</v>
      </c>
      <c r="AZ98" s="36">
        <v>1.9851845999999999E-2</v>
      </c>
      <c r="BA98" s="36">
        <v>3.9703691999999999E-2</v>
      </c>
      <c r="BB98" s="36">
        <v>0.54357819399999996</v>
      </c>
      <c r="BC98" s="36">
        <v>39.911525339999997</v>
      </c>
      <c r="BD98" s="36">
        <v>100.296482024</v>
      </c>
      <c r="BE98" s="36">
        <v>1.5855464999999999E-2</v>
      </c>
      <c r="BF98" s="36">
        <v>3.1710929999999998E-2</v>
      </c>
      <c r="BG98" s="36">
        <v>1.5312869899999999</v>
      </c>
      <c r="BH98" s="36">
        <v>19.511323711999999</v>
      </c>
      <c r="BI98" s="36">
        <v>0</v>
      </c>
      <c r="BJ98" s="36">
        <v>0</v>
      </c>
      <c r="BK98" s="36">
        <v>0</v>
      </c>
      <c r="BL98" s="36">
        <v>0</v>
      </c>
    </row>
    <row r="99" spans="1:64" s="37" customFormat="1" x14ac:dyDescent="0.2">
      <c r="A99" s="34">
        <v>96</v>
      </c>
      <c r="B99" s="34" t="s">
        <v>201</v>
      </c>
      <c r="C99" s="34" t="s">
        <v>208</v>
      </c>
      <c r="D99" s="41">
        <v>5.2947963769999999</v>
      </c>
      <c r="E99" s="36">
        <v>0</v>
      </c>
      <c r="F99" s="36" t="s">
        <v>340</v>
      </c>
      <c r="G99" s="36" t="s">
        <v>340</v>
      </c>
      <c r="H99" s="36" t="s">
        <v>340</v>
      </c>
      <c r="I99" s="36">
        <v>4.430668629092177E-4</v>
      </c>
      <c r="J99" s="36">
        <v>1.1040637657330084</v>
      </c>
      <c r="K99" s="36">
        <v>4.430668629092177E-4</v>
      </c>
      <c r="L99" s="36">
        <v>0</v>
      </c>
      <c r="M99" s="36">
        <v>5.2536832594577559E-2</v>
      </c>
      <c r="N99" s="36">
        <v>1.0519700000013399</v>
      </c>
      <c r="O99" s="36">
        <v>1.1471823999999999E-2</v>
      </c>
      <c r="P99" s="36">
        <v>1.9902866999999998E-2</v>
      </c>
      <c r="Q99" s="36">
        <v>1.0303020999999999E-2</v>
      </c>
      <c r="R99" s="36">
        <v>1.1688029999999999E-3</v>
      </c>
      <c r="S99" s="36">
        <v>1.8378340999999999E-2</v>
      </c>
      <c r="T99" s="36">
        <v>1.524526E-3</v>
      </c>
      <c r="U99" s="36" t="s">
        <v>340</v>
      </c>
      <c r="V99" s="36" t="s">
        <v>340</v>
      </c>
      <c r="W99" s="36">
        <v>1.1914890862909215E-2</v>
      </c>
      <c r="X99" s="36">
        <v>1.1239666327330085</v>
      </c>
      <c r="Y99" s="36">
        <v>1.1358815235959177</v>
      </c>
      <c r="Z99" s="36">
        <v>1.8714409089769314E-5</v>
      </c>
      <c r="AA99" s="36">
        <v>4.004883545210632E-6</v>
      </c>
      <c r="AB99" s="36">
        <v>4.0048799999999998E-6</v>
      </c>
      <c r="AC99" s="36">
        <v>2.6713891533754735E-6</v>
      </c>
      <c r="AD99" s="36">
        <v>1.1386819238656042E-2</v>
      </c>
      <c r="AE99" s="36">
        <v>0.10248137314790437</v>
      </c>
      <c r="AF99" s="36">
        <v>0.1138681923865604</v>
      </c>
      <c r="AG99" s="36" t="s">
        <v>340</v>
      </c>
      <c r="AH99" s="36" t="s">
        <v>340</v>
      </c>
      <c r="AI99" s="36" t="s">
        <v>340</v>
      </c>
      <c r="AJ99" s="36">
        <v>1.5699649321865099E-7</v>
      </c>
      <c r="AK99" s="36">
        <v>1.8972123128300583E-7</v>
      </c>
      <c r="AL99" s="36">
        <v>4.7450823881664696E-7</v>
      </c>
      <c r="AM99" s="36">
        <v>2.8283856465941247E-6</v>
      </c>
      <c r="AN99" s="36">
        <v>1.1387008959887325E-2</v>
      </c>
      <c r="AO99" s="36">
        <v>0.10248184765614318</v>
      </c>
      <c r="AP99" s="36">
        <v>22.779751745999999</v>
      </c>
      <c r="AQ99" s="36">
        <v>12.266020170999999</v>
      </c>
      <c r="AR99" s="36">
        <v>35.045771916999996</v>
      </c>
      <c r="AS99" s="36">
        <v>2.6685136279999999</v>
      </c>
      <c r="AT99" s="36">
        <v>84.338517139000004</v>
      </c>
      <c r="AU99" s="36">
        <v>205.020955176</v>
      </c>
      <c r="AV99" s="36">
        <v>65.699297087000005</v>
      </c>
      <c r="AW99" s="36">
        <v>159.71033283599999</v>
      </c>
      <c r="AX99" s="36">
        <v>61.150054718</v>
      </c>
      <c r="AY99" s="36">
        <v>148.651447201</v>
      </c>
      <c r="AZ99" s="36">
        <v>2.3872333999999999E-2</v>
      </c>
      <c r="BA99" s="36">
        <v>4.7744667999999997E-2</v>
      </c>
      <c r="BB99" s="36">
        <v>0.42525475600000001</v>
      </c>
      <c r="BC99" s="36">
        <v>26.816657290999999</v>
      </c>
      <c r="BD99" s="36">
        <v>65.189392451000003</v>
      </c>
      <c r="BE99" s="36">
        <v>1.2404125E-2</v>
      </c>
      <c r="BF99" s="36">
        <v>2.480825E-2</v>
      </c>
      <c r="BG99" s="36">
        <v>3.1716704830000002</v>
      </c>
      <c r="BH99" s="36">
        <v>11.912561521000001</v>
      </c>
      <c r="BI99" s="36">
        <v>0</v>
      </c>
      <c r="BJ99" s="36">
        <v>0</v>
      </c>
      <c r="BK99" s="36">
        <v>0</v>
      </c>
      <c r="BL99" s="36">
        <v>0</v>
      </c>
    </row>
    <row r="100" spans="1:64" s="37" customFormat="1" x14ac:dyDescent="0.2">
      <c r="A100" s="34">
        <v>97</v>
      </c>
      <c r="B100" s="34" t="s">
        <v>201</v>
      </c>
      <c r="C100" s="34" t="s">
        <v>209</v>
      </c>
      <c r="D100" s="41">
        <v>5.509197092</v>
      </c>
      <c r="E100" s="36">
        <v>5</v>
      </c>
      <c r="F100" s="36">
        <v>0</v>
      </c>
      <c r="G100" s="36">
        <v>2</v>
      </c>
      <c r="H100" s="36">
        <v>3</v>
      </c>
      <c r="I100" s="36">
        <v>4.4209042894694554E-6</v>
      </c>
      <c r="J100" s="36">
        <v>5.1791379873033415E-2</v>
      </c>
      <c r="K100" s="36">
        <v>4.4209042894694554E-6</v>
      </c>
      <c r="L100" s="36">
        <v>0</v>
      </c>
      <c r="M100" s="36">
        <v>2.035800777320023E-3</v>
      </c>
      <c r="N100" s="36">
        <v>4.9760000000002858E-2</v>
      </c>
      <c r="O100" s="36">
        <v>1.9661349999999999E-3</v>
      </c>
      <c r="P100" s="36">
        <v>3.3475940000000002E-3</v>
      </c>
      <c r="Q100" s="36">
        <v>1.7117739999999999E-3</v>
      </c>
      <c r="R100" s="36">
        <v>2.5436099999999999E-4</v>
      </c>
      <c r="S100" s="36">
        <v>3.0158190000000003E-3</v>
      </c>
      <c r="T100" s="36">
        <v>3.3177499999999997E-4</v>
      </c>
      <c r="U100" s="36">
        <v>6.0000000000000001E-3</v>
      </c>
      <c r="V100" s="36">
        <v>1.44E-2</v>
      </c>
      <c r="W100" s="36">
        <v>7.9705559042894704E-3</v>
      </c>
      <c r="X100" s="36">
        <v>6.9538973873033413E-2</v>
      </c>
      <c r="Y100" s="36">
        <v>7.750952977732288E-2</v>
      </c>
      <c r="Z100" s="36">
        <v>4.4396515769384707E-7</v>
      </c>
      <c r="AA100" s="36">
        <v>9.5008543746483251E-8</v>
      </c>
      <c r="AB100" s="36">
        <v>9.50085E-8</v>
      </c>
      <c r="AC100" s="36">
        <v>4.0713310851307891E-8</v>
      </c>
      <c r="AD100" s="36">
        <v>8.3284999060733952E-4</v>
      </c>
      <c r="AE100" s="36">
        <v>7.4956499154660546E-3</v>
      </c>
      <c r="AF100" s="36">
        <v>8.3284999060733948E-3</v>
      </c>
      <c r="AG100" s="36">
        <v>4.5859363363363366E-4</v>
      </c>
      <c r="AH100" s="36">
        <v>7.8013629629629638E-4</v>
      </c>
      <c r="AI100" s="36">
        <v>2.4985446246246247E-3</v>
      </c>
      <c r="AJ100" s="36">
        <v>3.7244564945676773E-9</v>
      </c>
      <c r="AK100" s="36">
        <v>4.5007914350371197E-9</v>
      </c>
      <c r="AL100" s="36">
        <v>1.1256845650209593E-8</v>
      </c>
      <c r="AM100" s="36">
        <v>4.5863807140097951E-4</v>
      </c>
      <c r="AN100" s="36">
        <v>1.612990787695071E-3</v>
      </c>
      <c r="AO100" s="36">
        <v>9.9942057969363285E-3</v>
      </c>
      <c r="AP100" s="36">
        <v>0.137855279</v>
      </c>
      <c r="AQ100" s="36">
        <v>7.4229765000000003E-2</v>
      </c>
      <c r="AR100" s="36">
        <v>0.212085044</v>
      </c>
      <c r="AS100" s="36">
        <v>2.1829417E-2</v>
      </c>
      <c r="AT100" s="36">
        <v>0.179814787</v>
      </c>
      <c r="AU100" s="36">
        <v>0.43707992000000001</v>
      </c>
      <c r="AV100" s="36">
        <v>0.37878631499999998</v>
      </c>
      <c r="AW100" s="36">
        <v>0.92072456800000002</v>
      </c>
      <c r="AX100" s="36">
        <v>0.34352036899999999</v>
      </c>
      <c r="AY100" s="36">
        <v>0.835002825</v>
      </c>
      <c r="AZ100" s="36">
        <v>1.97441E-4</v>
      </c>
      <c r="BA100" s="36">
        <v>3.9488300000000001E-4</v>
      </c>
      <c r="BB100" s="36">
        <v>0.26091031799999997</v>
      </c>
      <c r="BC100" s="36">
        <v>10.185923816000001</v>
      </c>
      <c r="BD100" s="36">
        <v>24.759158193000001</v>
      </c>
      <c r="BE100" s="36">
        <v>7.6104120000000004E-3</v>
      </c>
      <c r="BF100" s="36">
        <v>1.5220825E-2</v>
      </c>
      <c r="BG100" s="36">
        <v>2.5108843950000002</v>
      </c>
      <c r="BH100" s="36">
        <v>10.887414386</v>
      </c>
      <c r="BI100" s="36">
        <v>0</v>
      </c>
      <c r="BJ100" s="36">
        <v>0</v>
      </c>
      <c r="BK100" s="36">
        <v>0</v>
      </c>
      <c r="BL100" s="36">
        <v>0</v>
      </c>
    </row>
    <row r="101" spans="1:64" s="37" customFormat="1" x14ac:dyDescent="0.2">
      <c r="A101" s="34">
        <v>98</v>
      </c>
      <c r="B101" s="34" t="s">
        <v>201</v>
      </c>
      <c r="C101" s="34" t="s">
        <v>210</v>
      </c>
      <c r="D101" s="41">
        <v>5.3917753849999999</v>
      </c>
      <c r="E101" s="36">
        <v>28</v>
      </c>
      <c r="F101" s="36">
        <v>0</v>
      </c>
      <c r="G101" s="36">
        <v>11</v>
      </c>
      <c r="H101" s="36">
        <v>17</v>
      </c>
      <c r="I101" s="36">
        <v>0</v>
      </c>
      <c r="J101" s="36">
        <v>0</v>
      </c>
      <c r="K101" s="36">
        <v>0</v>
      </c>
      <c r="L101" s="36">
        <v>0</v>
      </c>
      <c r="M101" s="36">
        <v>0</v>
      </c>
      <c r="N101" s="36">
        <v>0</v>
      </c>
      <c r="O101" s="36">
        <v>7.4226000000000004E-5</v>
      </c>
      <c r="P101" s="36">
        <v>1.0828999999999999E-4</v>
      </c>
      <c r="Q101" s="36">
        <v>6.9057E-5</v>
      </c>
      <c r="R101" s="36">
        <v>5.169E-6</v>
      </c>
      <c r="S101" s="36">
        <v>1.01548E-4</v>
      </c>
      <c r="T101" s="36">
        <v>6.742E-6</v>
      </c>
      <c r="U101" s="36">
        <v>0.19200000000000003</v>
      </c>
      <c r="V101" s="36">
        <v>0.46079999999999993</v>
      </c>
      <c r="W101" s="36">
        <v>0.19207422600000004</v>
      </c>
      <c r="X101" s="36">
        <v>0.46090828999999994</v>
      </c>
      <c r="Y101" s="36">
        <v>0.65298251600000001</v>
      </c>
      <c r="Z101" s="36">
        <v>0</v>
      </c>
      <c r="AA101" s="36">
        <v>0</v>
      </c>
      <c r="AB101" s="36">
        <v>0</v>
      </c>
      <c r="AC101" s="36">
        <v>0</v>
      </c>
      <c r="AD101" s="36">
        <v>0</v>
      </c>
      <c r="AE101" s="36">
        <v>0</v>
      </c>
      <c r="AF101" s="36">
        <v>0</v>
      </c>
      <c r="AG101" s="36">
        <v>1.1558324155115401E-2</v>
      </c>
      <c r="AH101" s="36">
        <v>1.9662436493759532E-2</v>
      </c>
      <c r="AI101" s="36">
        <v>6.2972938500283918E-2</v>
      </c>
      <c r="AJ101" s="36">
        <v>0</v>
      </c>
      <c r="AK101" s="36">
        <v>0</v>
      </c>
      <c r="AL101" s="36">
        <v>0</v>
      </c>
      <c r="AM101" s="36">
        <v>1.1558324155115401E-2</v>
      </c>
      <c r="AN101" s="36">
        <v>1.9662436493759532E-2</v>
      </c>
      <c r="AO101" s="36">
        <v>6.2972938500283918E-2</v>
      </c>
      <c r="AP101" s="36">
        <v>0.387507459</v>
      </c>
      <c r="AQ101" s="36">
        <v>0.208657862</v>
      </c>
      <c r="AR101" s="36">
        <v>0.59616532099999997</v>
      </c>
      <c r="AS101" s="36">
        <v>0</v>
      </c>
      <c r="AT101" s="36">
        <v>0</v>
      </c>
      <c r="AU101" s="36">
        <v>0</v>
      </c>
      <c r="AV101" s="36">
        <v>0</v>
      </c>
      <c r="AW101" s="36">
        <v>0</v>
      </c>
      <c r="AX101" s="36">
        <v>0</v>
      </c>
      <c r="AY101" s="36">
        <v>0</v>
      </c>
      <c r="AZ101" s="36">
        <v>0</v>
      </c>
      <c r="BA101" s="36">
        <v>0</v>
      </c>
      <c r="BB101" s="36">
        <v>0.28582358099999999</v>
      </c>
      <c r="BC101" s="36">
        <v>18.371189961999999</v>
      </c>
      <c r="BD101" s="36">
        <v>35.534696126</v>
      </c>
      <c r="BE101" s="36">
        <v>8.3371000000000001E-3</v>
      </c>
      <c r="BF101" s="36">
        <v>1.66742E-2</v>
      </c>
      <c r="BG101" s="36">
        <v>2.8761606820000001</v>
      </c>
      <c r="BH101" s="36">
        <v>8.9792902009999995</v>
      </c>
      <c r="BI101" s="36">
        <v>0</v>
      </c>
      <c r="BJ101" s="36">
        <v>0</v>
      </c>
      <c r="BK101" s="36">
        <v>0</v>
      </c>
      <c r="BL101" s="36">
        <v>0</v>
      </c>
    </row>
    <row r="102" spans="1:64" s="37" customFormat="1" x14ac:dyDescent="0.2">
      <c r="A102" s="34">
        <v>99</v>
      </c>
      <c r="B102" s="34" t="s">
        <v>201</v>
      </c>
      <c r="C102" s="34" t="s">
        <v>211</v>
      </c>
      <c r="D102" s="41">
        <v>5.4210273410000003</v>
      </c>
      <c r="E102" s="36">
        <v>7</v>
      </c>
      <c r="F102" s="36">
        <v>3</v>
      </c>
      <c r="G102" s="36">
        <v>3</v>
      </c>
      <c r="H102" s="36">
        <v>1</v>
      </c>
      <c r="I102" s="36">
        <v>3.1726433847286666E-3</v>
      </c>
      <c r="J102" s="36">
        <v>2.5330323820230478</v>
      </c>
      <c r="K102" s="36">
        <v>3.1726433847286666E-3</v>
      </c>
      <c r="L102" s="36">
        <v>0</v>
      </c>
      <c r="M102" s="36">
        <v>0.2923250254105087</v>
      </c>
      <c r="N102" s="36">
        <v>2.2438799999972678</v>
      </c>
      <c r="O102" s="36">
        <v>3.4147303000000004E-2</v>
      </c>
      <c r="P102" s="36">
        <v>5.9538141999999995E-2</v>
      </c>
      <c r="Q102" s="36">
        <v>3.1810784000000002E-2</v>
      </c>
      <c r="R102" s="36">
        <v>2.336519E-3</v>
      </c>
      <c r="S102" s="36">
        <v>5.6490507999999995E-2</v>
      </c>
      <c r="T102" s="36">
        <v>3.047634E-3</v>
      </c>
      <c r="U102" s="36">
        <v>1.20065</v>
      </c>
      <c r="V102" s="36">
        <v>2.8378999999999999</v>
      </c>
      <c r="W102" s="36">
        <v>1.2379699463847287</v>
      </c>
      <c r="X102" s="36">
        <v>5.4304705240230478</v>
      </c>
      <c r="Y102" s="36">
        <v>6.6684404704077762</v>
      </c>
      <c r="Z102" s="36">
        <v>9.2779248426533658E-5</v>
      </c>
      <c r="AA102" s="36">
        <v>1.985475916327819E-5</v>
      </c>
      <c r="AB102" s="36">
        <v>1.9854799999999998E-5</v>
      </c>
      <c r="AC102" s="36">
        <v>3.3030845258299938E-5</v>
      </c>
      <c r="AD102" s="36">
        <v>3.3801171242799528E-2</v>
      </c>
      <c r="AE102" s="36">
        <v>0.30421054118519586</v>
      </c>
      <c r="AF102" s="36">
        <v>0.33801171242799533</v>
      </c>
      <c r="AG102" s="36">
        <v>9.5732248773004291E-2</v>
      </c>
      <c r="AH102" s="36">
        <v>0.16285485998166246</v>
      </c>
      <c r="AI102" s="36">
        <v>0.52157570021154065</v>
      </c>
      <c r="AJ102" s="36">
        <v>7.7833392599970095E-7</v>
      </c>
      <c r="AK102" s="36">
        <v>9.4057177815011293E-7</v>
      </c>
      <c r="AL102" s="36">
        <v>2.3524465602107334E-6</v>
      </c>
      <c r="AM102" s="36">
        <v>9.5766057952188594E-2</v>
      </c>
      <c r="AN102" s="36">
        <v>0.19665697179624014</v>
      </c>
      <c r="AO102" s="36">
        <v>0.82578859384329673</v>
      </c>
      <c r="AP102" s="36">
        <v>6.0886558600000003</v>
      </c>
      <c r="AQ102" s="36">
        <v>3.278507002</v>
      </c>
      <c r="AR102" s="36">
        <v>9.3671628620000007</v>
      </c>
      <c r="AS102" s="36">
        <v>0</v>
      </c>
      <c r="AT102" s="36">
        <v>3.9533912510000002</v>
      </c>
      <c r="AU102" s="36">
        <v>9.9734794470000008</v>
      </c>
      <c r="AV102" s="36">
        <v>2.142502205</v>
      </c>
      <c r="AW102" s="36">
        <v>5.4050308579999999</v>
      </c>
      <c r="AX102" s="36">
        <v>2.0298599350000002</v>
      </c>
      <c r="AY102" s="36">
        <v>5.1208608160000004</v>
      </c>
      <c r="AZ102" s="36">
        <v>0</v>
      </c>
      <c r="BA102" s="36">
        <v>0</v>
      </c>
      <c r="BB102" s="36">
        <v>0.82358437399999995</v>
      </c>
      <c r="BC102" s="36">
        <v>45.707252418000003</v>
      </c>
      <c r="BD102" s="36">
        <v>115.308684013</v>
      </c>
      <c r="BE102" s="36">
        <v>2.4022879E-2</v>
      </c>
      <c r="BF102" s="36">
        <v>4.8045758000000001E-2</v>
      </c>
      <c r="BG102" s="36">
        <v>0</v>
      </c>
      <c r="BH102" s="36">
        <v>19.949596066000002</v>
      </c>
      <c r="BI102" s="36">
        <v>0</v>
      </c>
      <c r="BJ102" s="36">
        <v>0</v>
      </c>
      <c r="BK102" s="36">
        <v>0</v>
      </c>
      <c r="BL102" s="36">
        <v>0</v>
      </c>
    </row>
    <row r="103" spans="1:64" s="37" customFormat="1" x14ac:dyDescent="0.2">
      <c r="A103" s="34">
        <v>100</v>
      </c>
      <c r="B103" s="34" t="s">
        <v>201</v>
      </c>
      <c r="C103" s="34" t="s">
        <v>212</v>
      </c>
      <c r="D103" s="41">
        <v>5.5643425720000002</v>
      </c>
      <c r="E103" s="36">
        <v>7</v>
      </c>
      <c r="F103" s="36">
        <v>2</v>
      </c>
      <c r="G103" s="36">
        <v>4</v>
      </c>
      <c r="H103" s="36">
        <v>1</v>
      </c>
      <c r="I103" s="36">
        <v>8.255427579436446E-2</v>
      </c>
      <c r="J103" s="36">
        <v>5.4887642198292443</v>
      </c>
      <c r="K103" s="36">
        <v>1.7752275803473373E-2</v>
      </c>
      <c r="L103" s="36">
        <v>6.480199999089109E-2</v>
      </c>
      <c r="M103" s="36">
        <v>1.1279419956292134</v>
      </c>
      <c r="N103" s="36">
        <v>4.443376499994395</v>
      </c>
      <c r="O103" s="36">
        <v>4.4817418999999997E-2</v>
      </c>
      <c r="P103" s="36">
        <v>7.9468863000000001E-2</v>
      </c>
      <c r="Q103" s="36">
        <v>4.2657743999999997E-2</v>
      </c>
      <c r="R103" s="36">
        <v>2.1596750000000002E-3</v>
      </c>
      <c r="S103" s="36">
        <v>7.6651894999999998E-2</v>
      </c>
      <c r="T103" s="36">
        <v>2.816968E-3</v>
      </c>
      <c r="U103" s="36">
        <v>1.9799999999999998E-2</v>
      </c>
      <c r="V103" s="36">
        <v>4.6799999999999994E-2</v>
      </c>
      <c r="W103" s="36">
        <v>0.14717169479436443</v>
      </c>
      <c r="X103" s="36">
        <v>5.6150330828292443</v>
      </c>
      <c r="Y103" s="36">
        <v>5.7622047776236087</v>
      </c>
      <c r="Z103" s="36">
        <v>9.90459043723721E-4</v>
      </c>
      <c r="AA103" s="36">
        <v>2.1195823535687629E-4</v>
      </c>
      <c r="AB103" s="36">
        <v>2.1195799999999999E-4</v>
      </c>
      <c r="AC103" s="36">
        <v>1.4511649801754236E-4</v>
      </c>
      <c r="AD103" s="36">
        <v>8.3483722294957485E-2</v>
      </c>
      <c r="AE103" s="36">
        <v>0.75135350065461726</v>
      </c>
      <c r="AF103" s="36">
        <v>0.83483722294957474</v>
      </c>
      <c r="AG103" s="36">
        <v>1.5264253551052524E-3</v>
      </c>
      <c r="AH103" s="36">
        <v>2.5966776155813488E-3</v>
      </c>
      <c r="AI103" s="36">
        <v>8.3163864174699946E-3</v>
      </c>
      <c r="AJ103" s="36">
        <v>8.3090286624462631E-6</v>
      </c>
      <c r="AK103" s="36">
        <v>1.0040983185584425E-5</v>
      </c>
      <c r="AL103" s="36">
        <v>2.5113316075163013E-5</v>
      </c>
      <c r="AM103" s="36">
        <v>1.6798508817852411E-3</v>
      </c>
      <c r="AN103" s="36">
        <v>8.6090440893724432E-2</v>
      </c>
      <c r="AO103" s="36">
        <v>0.7596950003881624</v>
      </c>
      <c r="AP103" s="36">
        <v>294.22299851499997</v>
      </c>
      <c r="AQ103" s="36">
        <v>158.427768431</v>
      </c>
      <c r="AR103" s="36">
        <v>452.65076694599998</v>
      </c>
      <c r="AS103" s="36">
        <v>24.564202723000001</v>
      </c>
      <c r="AT103" s="36">
        <v>1277.0656423410001</v>
      </c>
      <c r="AU103" s="36">
        <v>3205.0208845860002</v>
      </c>
      <c r="AV103" s="36">
        <v>684.84777694000002</v>
      </c>
      <c r="AW103" s="36">
        <v>1718.7459712960001</v>
      </c>
      <c r="AX103" s="36">
        <v>650.67435728700002</v>
      </c>
      <c r="AY103" s="36">
        <v>1632.9817630570001</v>
      </c>
      <c r="AZ103" s="36">
        <v>0.13763452400000001</v>
      </c>
      <c r="BA103" s="36">
        <v>0.27526904899999999</v>
      </c>
      <c r="BB103" s="36">
        <v>1.531310626</v>
      </c>
      <c r="BC103" s="36">
        <v>76.432155934999997</v>
      </c>
      <c r="BD103" s="36">
        <v>191.81994089</v>
      </c>
      <c r="BE103" s="36">
        <v>4.4666327999999998E-2</v>
      </c>
      <c r="BF103" s="36">
        <v>8.9332655999999996E-2</v>
      </c>
      <c r="BG103" s="36">
        <v>2.7136132279999998</v>
      </c>
      <c r="BH103" s="36">
        <v>50.937274287999998</v>
      </c>
      <c r="BI103" s="36">
        <v>0</v>
      </c>
      <c r="BJ103" s="36">
        <v>0</v>
      </c>
      <c r="BK103" s="36">
        <v>0.15</v>
      </c>
      <c r="BL103" s="36">
        <v>0.15</v>
      </c>
    </row>
    <row r="104" spans="1:64" s="37" customFormat="1" x14ac:dyDescent="0.2">
      <c r="A104" s="34">
        <v>101</v>
      </c>
      <c r="B104" s="34" t="s">
        <v>201</v>
      </c>
      <c r="C104" s="34" t="s">
        <v>213</v>
      </c>
      <c r="D104" s="41">
        <v>5.8549761460000003</v>
      </c>
      <c r="E104" s="36">
        <v>7</v>
      </c>
      <c r="F104" s="36">
        <v>1</v>
      </c>
      <c r="G104" s="36">
        <v>5</v>
      </c>
      <c r="H104" s="36">
        <v>1</v>
      </c>
      <c r="I104" s="36">
        <v>0.20708263693862355</v>
      </c>
      <c r="J104" s="36">
        <v>8.2995373343563337</v>
      </c>
      <c r="K104" s="36">
        <v>3.8486636939130674E-2</v>
      </c>
      <c r="L104" s="36">
        <v>0.16859599999949287</v>
      </c>
      <c r="M104" s="36">
        <v>1.8337464712981175</v>
      </c>
      <c r="N104" s="36">
        <v>6.6728734999968404</v>
      </c>
      <c r="O104" s="36">
        <v>0.29019769299999998</v>
      </c>
      <c r="P104" s="36">
        <v>0.48869287299999997</v>
      </c>
      <c r="Q104" s="36">
        <v>0.27526697999999999</v>
      </c>
      <c r="R104" s="36">
        <v>1.4930713E-2</v>
      </c>
      <c r="S104" s="36">
        <v>0.46921802899999998</v>
      </c>
      <c r="T104" s="36">
        <v>1.9474844000000002E-2</v>
      </c>
      <c r="U104" s="36">
        <v>6.5450000000000008E-2</v>
      </c>
      <c r="V104" s="36">
        <v>0.1547</v>
      </c>
      <c r="W104" s="36">
        <v>0.56273032993862349</v>
      </c>
      <c r="X104" s="36">
        <v>8.9429302073563335</v>
      </c>
      <c r="Y104" s="36">
        <v>9.5056605372949576</v>
      </c>
      <c r="Z104" s="36">
        <v>1.4651482056579597E-3</v>
      </c>
      <c r="AA104" s="36">
        <v>5.7939525059608925E-4</v>
      </c>
      <c r="AB104" s="36">
        <v>5.7939500000000002E-4</v>
      </c>
      <c r="AC104" s="36">
        <v>3.2613008913449687E-4</v>
      </c>
      <c r="AD104" s="36">
        <v>5.0721970519607057E-2</v>
      </c>
      <c r="AE104" s="36">
        <v>0.45649773467646354</v>
      </c>
      <c r="AF104" s="36">
        <v>0.50721970519607051</v>
      </c>
      <c r="AG104" s="36">
        <v>5.1784802412846061E-3</v>
      </c>
      <c r="AH104" s="36">
        <v>8.8093686863232375E-3</v>
      </c>
      <c r="AI104" s="36">
        <v>2.8213788900791993E-2</v>
      </c>
      <c r="AJ104" s="36">
        <v>2.2713035893337843E-5</v>
      </c>
      <c r="AK104" s="36">
        <v>2.7447397375006784E-5</v>
      </c>
      <c r="AL104" s="36">
        <v>6.8648174484421795E-5</v>
      </c>
      <c r="AM104" s="36">
        <v>5.5273233663124402E-3</v>
      </c>
      <c r="AN104" s="36">
        <v>5.9558786603305304E-2</v>
      </c>
      <c r="AO104" s="36">
        <v>0.48478017175173999</v>
      </c>
      <c r="AP104" s="36">
        <v>247.962319122</v>
      </c>
      <c r="AQ104" s="36">
        <v>133.518171835</v>
      </c>
      <c r="AR104" s="36">
        <v>381.48049095700003</v>
      </c>
      <c r="AS104" s="36">
        <v>15.237460887999999</v>
      </c>
      <c r="AT104" s="36">
        <v>1060.9650230489999</v>
      </c>
      <c r="AU104" s="36">
        <v>2636.2858892720001</v>
      </c>
      <c r="AV104" s="36">
        <v>611.14767843899995</v>
      </c>
      <c r="AW104" s="36">
        <v>1518.579751386</v>
      </c>
      <c r="AX104" s="36">
        <v>580.66301731800002</v>
      </c>
      <c r="AY104" s="36">
        <v>1442.8314654339999</v>
      </c>
      <c r="AZ104" s="36">
        <v>6.9452235000000001E-2</v>
      </c>
      <c r="BA104" s="36">
        <v>0.138904471</v>
      </c>
      <c r="BB104" s="36">
        <v>1.277372137</v>
      </c>
      <c r="BC104" s="36">
        <v>91.147361594000003</v>
      </c>
      <c r="BD104" s="36">
        <v>226.48296408900001</v>
      </c>
      <c r="BE104" s="36">
        <v>3.7259274000000002E-2</v>
      </c>
      <c r="BF104" s="36">
        <v>7.4518549000000003E-2</v>
      </c>
      <c r="BG104" s="36">
        <v>1.196777457</v>
      </c>
      <c r="BH104" s="36">
        <v>28.890049482999999</v>
      </c>
      <c r="BI104" s="36">
        <v>0</v>
      </c>
      <c r="BJ104" s="36">
        <v>0</v>
      </c>
      <c r="BK104" s="36">
        <v>0</v>
      </c>
      <c r="BL104" s="36">
        <v>0</v>
      </c>
    </row>
    <row r="105" spans="1:64" s="37" customFormat="1" x14ac:dyDescent="0.2">
      <c r="A105" s="34">
        <v>102</v>
      </c>
      <c r="B105" s="34" t="s">
        <v>201</v>
      </c>
      <c r="C105" s="34" t="s">
        <v>214</v>
      </c>
      <c r="D105" s="41">
        <v>5.8067511520000004</v>
      </c>
      <c r="E105" s="36">
        <v>0</v>
      </c>
      <c r="F105" s="36" t="s">
        <v>340</v>
      </c>
      <c r="G105" s="36" t="s">
        <v>340</v>
      </c>
      <c r="H105" s="36" t="s">
        <v>340</v>
      </c>
      <c r="I105" s="36">
        <v>0.4371576629495218</v>
      </c>
      <c r="J105" s="36">
        <v>5.1913425090068657</v>
      </c>
      <c r="K105" s="36">
        <v>5.1760662962434159E-2</v>
      </c>
      <c r="L105" s="36">
        <v>0.38539699998708765</v>
      </c>
      <c r="M105" s="36">
        <v>1.9804981719502999</v>
      </c>
      <c r="N105" s="36">
        <v>3.6480020000060875</v>
      </c>
      <c r="O105" s="36">
        <v>0.314008114</v>
      </c>
      <c r="P105" s="36">
        <v>0.52876663700000004</v>
      </c>
      <c r="Q105" s="36">
        <v>0.29574831800000001</v>
      </c>
      <c r="R105" s="36">
        <v>1.8259795999999998E-2</v>
      </c>
      <c r="S105" s="36">
        <v>0.50494951200000004</v>
      </c>
      <c r="T105" s="36">
        <v>2.3817125000000001E-2</v>
      </c>
      <c r="U105" s="36" t="s">
        <v>340</v>
      </c>
      <c r="V105" s="36" t="s">
        <v>340</v>
      </c>
      <c r="W105" s="36">
        <v>0.7511657769495218</v>
      </c>
      <c r="X105" s="36">
        <v>5.720109146006866</v>
      </c>
      <c r="Y105" s="36">
        <v>6.471274922956388</v>
      </c>
      <c r="Z105" s="36">
        <v>2.9932637584401812E-3</v>
      </c>
      <c r="AA105" s="36">
        <v>1.3797822699119547E-3</v>
      </c>
      <c r="AB105" s="36">
        <v>1.379782E-3</v>
      </c>
      <c r="AC105" s="36">
        <v>4.5314463196508047E-4</v>
      </c>
      <c r="AD105" s="36">
        <v>8.4964827536876925E-2</v>
      </c>
      <c r="AE105" s="36">
        <v>0.76468344783189224</v>
      </c>
      <c r="AF105" s="36">
        <v>0.8496482753687693</v>
      </c>
      <c r="AG105" s="36" t="s">
        <v>340</v>
      </c>
      <c r="AH105" s="36" t="s">
        <v>340</v>
      </c>
      <c r="AI105" s="36" t="s">
        <v>340</v>
      </c>
      <c r="AJ105" s="36">
        <v>5.408924497791594E-5</v>
      </c>
      <c r="AK105" s="36">
        <v>6.5363741221242171E-5</v>
      </c>
      <c r="AL105" s="36">
        <v>1.6348003604874822E-4</v>
      </c>
      <c r="AM105" s="36">
        <v>5.0723387694299646E-4</v>
      </c>
      <c r="AN105" s="36">
        <v>8.5030191278098161E-2</v>
      </c>
      <c r="AO105" s="36">
        <v>0.76484692786794095</v>
      </c>
      <c r="AP105" s="36">
        <v>414.97199637699998</v>
      </c>
      <c r="AQ105" s="36">
        <v>223.44645958699999</v>
      </c>
      <c r="AR105" s="36">
        <v>638.41845596400003</v>
      </c>
      <c r="AS105" s="36">
        <v>42.247215758000003</v>
      </c>
      <c r="AT105" s="36">
        <v>1213.3524561480001</v>
      </c>
      <c r="AU105" s="36">
        <v>3272.3748060140001</v>
      </c>
      <c r="AV105" s="36">
        <v>696.85749680699996</v>
      </c>
      <c r="AW105" s="36">
        <v>1879.403552017</v>
      </c>
      <c r="AX105" s="36">
        <v>674.98533641799997</v>
      </c>
      <c r="AY105" s="36">
        <v>1820.4149982399999</v>
      </c>
      <c r="AZ105" s="36">
        <v>0.14866885499999999</v>
      </c>
      <c r="BA105" s="36">
        <v>0.29733770999999998</v>
      </c>
      <c r="BB105" s="36">
        <v>0.68197394200000006</v>
      </c>
      <c r="BC105" s="36">
        <v>59.300584260000001</v>
      </c>
      <c r="BD105" s="36">
        <v>159.93187876600001</v>
      </c>
      <c r="BE105" s="36">
        <v>1.9892288000000001E-2</v>
      </c>
      <c r="BF105" s="36">
        <v>3.9784576000000002E-2</v>
      </c>
      <c r="BG105" s="36">
        <v>1.2124775779999999</v>
      </c>
      <c r="BH105" s="36">
        <v>33.281917329000002</v>
      </c>
      <c r="BI105" s="36">
        <v>0.39000000000000012</v>
      </c>
      <c r="BJ105" s="36">
        <v>0.39000000000000012</v>
      </c>
      <c r="BK105" s="36">
        <v>0.09</v>
      </c>
      <c r="BL105" s="36">
        <v>0.09</v>
      </c>
    </row>
    <row r="106" spans="1:64" s="37" customFormat="1" x14ac:dyDescent="0.2">
      <c r="A106" s="34">
        <v>103</v>
      </c>
      <c r="B106" s="34" t="s">
        <v>201</v>
      </c>
      <c r="C106" s="34" t="s">
        <v>215</v>
      </c>
      <c r="D106" s="41">
        <v>5.2909662329999998</v>
      </c>
      <c r="E106" s="36">
        <v>17</v>
      </c>
      <c r="F106" s="36">
        <v>0</v>
      </c>
      <c r="G106" s="36">
        <v>0</v>
      </c>
      <c r="H106" s="36">
        <v>17</v>
      </c>
      <c r="I106" s="36">
        <v>0</v>
      </c>
      <c r="J106" s="36">
        <v>0</v>
      </c>
      <c r="K106" s="36">
        <v>0</v>
      </c>
      <c r="L106" s="36">
        <v>0</v>
      </c>
      <c r="M106" s="36">
        <v>0</v>
      </c>
      <c r="N106" s="36">
        <v>0</v>
      </c>
      <c r="O106" s="36">
        <v>0</v>
      </c>
      <c r="P106" s="36">
        <v>0</v>
      </c>
      <c r="Q106" s="36">
        <v>0</v>
      </c>
      <c r="R106" s="36">
        <v>0</v>
      </c>
      <c r="S106" s="36">
        <v>0</v>
      </c>
      <c r="T106" s="36">
        <v>0</v>
      </c>
      <c r="U106" s="36">
        <v>0</v>
      </c>
      <c r="V106" s="36">
        <v>0</v>
      </c>
      <c r="W106" s="36">
        <v>0</v>
      </c>
      <c r="X106" s="36">
        <v>0</v>
      </c>
      <c r="Y106" s="36">
        <v>0</v>
      </c>
      <c r="Z106" s="36">
        <v>0</v>
      </c>
      <c r="AA106" s="36">
        <v>0</v>
      </c>
      <c r="AB106" s="36">
        <v>0</v>
      </c>
      <c r="AC106" s="36">
        <v>0</v>
      </c>
      <c r="AD106" s="36">
        <v>0</v>
      </c>
      <c r="AE106" s="36">
        <v>0</v>
      </c>
      <c r="AF106" s="36">
        <v>0</v>
      </c>
      <c r="AG106" s="36">
        <v>0</v>
      </c>
      <c r="AH106" s="36">
        <v>0</v>
      </c>
      <c r="AI106" s="36">
        <v>0</v>
      </c>
      <c r="AJ106" s="36">
        <v>0</v>
      </c>
      <c r="AK106" s="36">
        <v>0</v>
      </c>
      <c r="AL106" s="36">
        <v>0</v>
      </c>
      <c r="AM106" s="36">
        <v>0</v>
      </c>
      <c r="AN106" s="36">
        <v>0</v>
      </c>
      <c r="AO106" s="36">
        <v>0</v>
      </c>
      <c r="AP106" s="36">
        <v>6.11145E-4</v>
      </c>
      <c r="AQ106" s="36">
        <v>3.2907800000000001E-4</v>
      </c>
      <c r="AR106" s="36">
        <v>9.4022300000000001E-4</v>
      </c>
      <c r="AS106" s="36">
        <v>3.1654200000000001E-4</v>
      </c>
      <c r="AT106" s="36">
        <v>2.2840000000000002E-5</v>
      </c>
      <c r="AU106" s="36">
        <v>4.8797000000000001E-5</v>
      </c>
      <c r="AV106" s="36">
        <v>4.4461499999999998E-4</v>
      </c>
      <c r="AW106" s="36">
        <v>9.4990999999999999E-4</v>
      </c>
      <c r="AX106" s="36">
        <v>3.8332699999999998E-4</v>
      </c>
      <c r="AY106" s="36">
        <v>8.1897000000000003E-4</v>
      </c>
      <c r="AZ106" s="36">
        <v>2.2419999999999999E-6</v>
      </c>
      <c r="BA106" s="36">
        <v>4.4839999999999998E-6</v>
      </c>
      <c r="BB106" s="36">
        <v>0.179922476</v>
      </c>
      <c r="BC106" s="36">
        <v>8.522963464</v>
      </c>
      <c r="BD106" s="36">
        <v>18.209128346</v>
      </c>
      <c r="BE106" s="36">
        <v>5.2481029999999996E-3</v>
      </c>
      <c r="BF106" s="36">
        <v>1.0496205999999999E-2</v>
      </c>
      <c r="BG106" s="36">
        <v>1.401350409</v>
      </c>
      <c r="BH106" s="36">
        <v>8.1229770569999999</v>
      </c>
      <c r="BI106" s="36">
        <v>0</v>
      </c>
      <c r="BJ106" s="36">
        <v>0</v>
      </c>
      <c r="BK106" s="36">
        <v>0</v>
      </c>
      <c r="BL106" s="36">
        <v>0</v>
      </c>
    </row>
    <row r="107" spans="1:64" s="37" customFormat="1" x14ac:dyDescent="0.2">
      <c r="A107" s="34">
        <v>104</v>
      </c>
      <c r="B107" s="34" t="s">
        <v>201</v>
      </c>
      <c r="C107" s="34" t="s">
        <v>216</v>
      </c>
      <c r="D107" s="41">
        <v>4.7077361270000004</v>
      </c>
      <c r="E107" s="36">
        <v>5</v>
      </c>
      <c r="F107" s="36">
        <v>0</v>
      </c>
      <c r="G107" s="36">
        <v>0</v>
      </c>
      <c r="H107" s="36">
        <v>5</v>
      </c>
      <c r="I107" s="36">
        <v>0</v>
      </c>
      <c r="J107" s="36">
        <v>0</v>
      </c>
      <c r="K107" s="36">
        <v>0</v>
      </c>
      <c r="L107" s="36">
        <v>0</v>
      </c>
      <c r="M107" s="36">
        <v>0</v>
      </c>
      <c r="N107" s="36">
        <v>0</v>
      </c>
      <c r="O107" s="36">
        <v>0</v>
      </c>
      <c r="P107" s="36">
        <v>0</v>
      </c>
      <c r="Q107" s="36">
        <v>0</v>
      </c>
      <c r="R107" s="36">
        <v>0</v>
      </c>
      <c r="S107" s="36">
        <v>0</v>
      </c>
      <c r="T107" s="36">
        <v>0</v>
      </c>
      <c r="U107" s="36">
        <v>0</v>
      </c>
      <c r="V107" s="36">
        <v>0</v>
      </c>
      <c r="W107" s="36">
        <v>0</v>
      </c>
      <c r="X107" s="36">
        <v>0</v>
      </c>
      <c r="Y107" s="36">
        <v>0</v>
      </c>
      <c r="Z107" s="36">
        <v>0</v>
      </c>
      <c r="AA107" s="36">
        <v>0</v>
      </c>
      <c r="AB107" s="36">
        <v>0</v>
      </c>
      <c r="AC107" s="36">
        <v>0</v>
      </c>
      <c r="AD107" s="36">
        <v>0</v>
      </c>
      <c r="AE107" s="36">
        <v>0</v>
      </c>
      <c r="AF107" s="36">
        <v>0</v>
      </c>
      <c r="AG107" s="36">
        <v>0</v>
      </c>
      <c r="AH107" s="36">
        <v>0</v>
      </c>
      <c r="AI107" s="36">
        <v>0</v>
      </c>
      <c r="AJ107" s="36">
        <v>0</v>
      </c>
      <c r="AK107" s="36">
        <v>0</v>
      </c>
      <c r="AL107" s="36">
        <v>0</v>
      </c>
      <c r="AM107" s="36">
        <v>0</v>
      </c>
      <c r="AN107" s="36">
        <v>0</v>
      </c>
      <c r="AO107" s="36">
        <v>0</v>
      </c>
      <c r="AP107" s="36">
        <v>0</v>
      </c>
      <c r="AQ107" s="36">
        <v>0</v>
      </c>
      <c r="AR107" s="36">
        <v>0</v>
      </c>
      <c r="AS107" s="36">
        <v>0</v>
      </c>
      <c r="AT107" s="36">
        <v>0</v>
      </c>
      <c r="AU107" s="36">
        <v>0</v>
      </c>
      <c r="AV107" s="36">
        <v>0</v>
      </c>
      <c r="AW107" s="36">
        <v>0</v>
      </c>
      <c r="AX107" s="36">
        <v>0</v>
      </c>
      <c r="AY107" s="36">
        <v>0</v>
      </c>
      <c r="AZ107" s="36">
        <v>0</v>
      </c>
      <c r="BA107" s="36">
        <v>0</v>
      </c>
      <c r="BB107" s="36">
        <v>6.2363580000000002E-2</v>
      </c>
      <c r="BC107" s="36">
        <v>2.089396254</v>
      </c>
      <c r="BD107" s="36">
        <v>3.668285112</v>
      </c>
      <c r="BE107" s="36">
        <v>1.819064E-3</v>
      </c>
      <c r="BF107" s="36">
        <v>3.638128E-3</v>
      </c>
      <c r="BG107" s="36">
        <v>0.72548571399999995</v>
      </c>
      <c r="BH107" s="36">
        <v>1.464801732</v>
      </c>
      <c r="BI107" s="36">
        <v>0</v>
      </c>
      <c r="BJ107" s="36">
        <v>0</v>
      </c>
      <c r="BK107" s="36">
        <v>0</v>
      </c>
      <c r="BL107" s="36">
        <v>0</v>
      </c>
    </row>
    <row r="108" spans="1:64" s="37" customFormat="1" x14ac:dyDescent="0.2">
      <c r="A108" s="34">
        <v>105</v>
      </c>
      <c r="B108" s="34" t="s">
        <v>201</v>
      </c>
      <c r="C108" s="34" t="s">
        <v>217</v>
      </c>
      <c r="D108" s="41">
        <v>5.5703882370000004</v>
      </c>
      <c r="E108" s="36">
        <v>0</v>
      </c>
      <c r="F108" s="36" t="s">
        <v>340</v>
      </c>
      <c r="G108" s="36" t="s">
        <v>340</v>
      </c>
      <c r="H108" s="36" t="s">
        <v>340</v>
      </c>
      <c r="I108" s="36">
        <v>1.5480362017031023E-2</v>
      </c>
      <c r="J108" s="36">
        <v>1.2727393099938229</v>
      </c>
      <c r="K108" s="36">
        <v>3.2303620177186018E-3</v>
      </c>
      <c r="L108" s="36">
        <v>1.2249999999312422E-2</v>
      </c>
      <c r="M108" s="36">
        <v>0.17802967201260067</v>
      </c>
      <c r="N108" s="36">
        <v>1.1101899999982532</v>
      </c>
      <c r="O108" s="36">
        <v>1.4412775000000001E-2</v>
      </c>
      <c r="P108" s="36">
        <v>2.2629104000000001E-2</v>
      </c>
      <c r="Q108" s="36">
        <v>1.3094185000000001E-2</v>
      </c>
      <c r="R108" s="36">
        <v>1.3185899999999999E-3</v>
      </c>
      <c r="S108" s="36">
        <v>2.0909204000000001E-2</v>
      </c>
      <c r="T108" s="36">
        <v>1.7199000000000001E-3</v>
      </c>
      <c r="U108" s="36" t="s">
        <v>340</v>
      </c>
      <c r="V108" s="36" t="s">
        <v>340</v>
      </c>
      <c r="W108" s="36">
        <v>2.9893137017031023E-2</v>
      </c>
      <c r="X108" s="36">
        <v>1.2953684139938229</v>
      </c>
      <c r="Y108" s="36">
        <v>1.3252615510108539</v>
      </c>
      <c r="Z108" s="36">
        <v>1.6305423659334164E-4</v>
      </c>
      <c r="AA108" s="36">
        <v>3.4893606630975107E-5</v>
      </c>
      <c r="AB108" s="36">
        <v>3.4893600000000001E-5</v>
      </c>
      <c r="AC108" s="36">
        <v>8.8936142307303728E-6</v>
      </c>
      <c r="AD108" s="36">
        <v>5.092654625194622E-3</v>
      </c>
      <c r="AE108" s="36">
        <v>4.5833891626751583E-2</v>
      </c>
      <c r="AF108" s="36">
        <v>5.0926546251946203E-2</v>
      </c>
      <c r="AG108" s="36" t="s">
        <v>340</v>
      </c>
      <c r="AH108" s="36" t="s">
        <v>340</v>
      </c>
      <c r="AI108" s="36" t="s">
        <v>340</v>
      </c>
      <c r="AJ108" s="36">
        <v>1.3678744021729465E-6</v>
      </c>
      <c r="AK108" s="36">
        <v>1.6529975319851511E-6</v>
      </c>
      <c r="AL108" s="36">
        <v>4.1342813472494941E-6</v>
      </c>
      <c r="AM108" s="36">
        <v>1.026148863290332E-5</v>
      </c>
      <c r="AN108" s="36">
        <v>5.0943076227266074E-3</v>
      </c>
      <c r="AO108" s="36">
        <v>4.583802590809883E-2</v>
      </c>
      <c r="AP108" s="36">
        <v>67.500951366999999</v>
      </c>
      <c r="AQ108" s="36">
        <v>36.346666120000002</v>
      </c>
      <c r="AR108" s="36">
        <v>103.84761748700001</v>
      </c>
      <c r="AS108" s="36">
        <v>5.51878943</v>
      </c>
      <c r="AT108" s="36">
        <v>100.156264792</v>
      </c>
      <c r="AU108" s="36">
        <v>232.46532298100001</v>
      </c>
      <c r="AV108" s="36">
        <v>63.224140734999999</v>
      </c>
      <c r="AW108" s="36">
        <v>146.74489236100001</v>
      </c>
      <c r="AX108" s="36">
        <v>59.565385661999997</v>
      </c>
      <c r="AY108" s="36">
        <v>138.25282567299999</v>
      </c>
      <c r="AZ108" s="36">
        <v>3.6220535999999998E-2</v>
      </c>
      <c r="BA108" s="36">
        <v>7.2441071999999995E-2</v>
      </c>
      <c r="BB108" s="36">
        <v>0.38686697799999997</v>
      </c>
      <c r="BC108" s="36">
        <v>20.455893146000001</v>
      </c>
      <c r="BD108" s="36">
        <v>47.478665632999999</v>
      </c>
      <c r="BE108" s="36">
        <v>1.1284403E-2</v>
      </c>
      <c r="BF108" s="36">
        <v>2.2568807E-2</v>
      </c>
      <c r="BG108" s="36">
        <v>3.6157427420000001</v>
      </c>
      <c r="BH108" s="36">
        <v>22.347785722000001</v>
      </c>
      <c r="BI108" s="36">
        <v>0.06</v>
      </c>
      <c r="BJ108" s="36">
        <v>0.06</v>
      </c>
      <c r="BK108" s="36">
        <v>0.18</v>
      </c>
      <c r="BL108" s="36">
        <v>0.18</v>
      </c>
    </row>
    <row r="109" spans="1:64" s="37" customFormat="1" x14ac:dyDescent="0.2">
      <c r="A109" s="34">
        <v>106</v>
      </c>
      <c r="B109" s="34" t="s">
        <v>201</v>
      </c>
      <c r="C109" s="34" t="s">
        <v>218</v>
      </c>
      <c r="D109" s="41">
        <v>5.472844287</v>
      </c>
      <c r="E109" s="36">
        <v>0</v>
      </c>
      <c r="F109" s="36" t="s">
        <v>340</v>
      </c>
      <c r="G109" s="36" t="s">
        <v>340</v>
      </c>
      <c r="H109" s="36" t="s">
        <v>340</v>
      </c>
      <c r="I109" s="36">
        <v>1.3522980668995938E-3</v>
      </c>
      <c r="J109" s="36">
        <v>1.2939672429139828</v>
      </c>
      <c r="K109" s="36">
        <v>1.3522980668995938E-3</v>
      </c>
      <c r="L109" s="36">
        <v>0</v>
      </c>
      <c r="M109" s="36">
        <v>9.9038540980304318E-2</v>
      </c>
      <c r="N109" s="36">
        <v>1.1962810000005781</v>
      </c>
      <c r="O109" s="36">
        <v>1.3462619999999998E-2</v>
      </c>
      <c r="P109" s="36">
        <v>2.2705473000000004E-2</v>
      </c>
      <c r="Q109" s="36">
        <v>1.2016204999999999E-2</v>
      </c>
      <c r="R109" s="36">
        <v>1.4464149999999999E-3</v>
      </c>
      <c r="S109" s="36">
        <v>2.0818844000000003E-2</v>
      </c>
      <c r="T109" s="36">
        <v>1.8866289999999999E-3</v>
      </c>
      <c r="U109" s="36" t="s">
        <v>340</v>
      </c>
      <c r="V109" s="36" t="s">
        <v>340</v>
      </c>
      <c r="W109" s="36">
        <v>1.4814918066899592E-2</v>
      </c>
      <c r="X109" s="36">
        <v>1.3166727159139828</v>
      </c>
      <c r="Y109" s="36">
        <v>1.3314876339808823</v>
      </c>
      <c r="Z109" s="36">
        <v>3.4569306023356694E-5</v>
      </c>
      <c r="AA109" s="36">
        <v>7.3978314889983321E-6</v>
      </c>
      <c r="AB109" s="36">
        <v>7.3978300000000001E-6</v>
      </c>
      <c r="AC109" s="36">
        <v>1.3239921195158513E-5</v>
      </c>
      <c r="AD109" s="36">
        <v>1.9739375695817366E-2</v>
      </c>
      <c r="AE109" s="36">
        <v>0.17765438126235628</v>
      </c>
      <c r="AF109" s="36">
        <v>0.19739375695817366</v>
      </c>
      <c r="AG109" s="36" t="s">
        <v>340</v>
      </c>
      <c r="AH109" s="36" t="s">
        <v>340</v>
      </c>
      <c r="AI109" s="36" t="s">
        <v>340</v>
      </c>
      <c r="AJ109" s="36">
        <v>2.9000453632262052E-7</v>
      </c>
      <c r="AK109" s="36">
        <v>3.5045380046901759E-7</v>
      </c>
      <c r="AL109" s="36">
        <v>8.7651347465216313E-7</v>
      </c>
      <c r="AM109" s="36">
        <v>1.3529925731481133E-5</v>
      </c>
      <c r="AN109" s="36">
        <v>1.9739726149617835E-2</v>
      </c>
      <c r="AO109" s="36">
        <v>0.17765525777583094</v>
      </c>
      <c r="AP109" s="36">
        <v>51.013942784000001</v>
      </c>
      <c r="AQ109" s="36">
        <v>27.469046114000001</v>
      </c>
      <c r="AR109" s="36">
        <v>78.482988898000002</v>
      </c>
      <c r="AS109" s="36">
        <v>3.0800097549999998</v>
      </c>
      <c r="AT109" s="36">
        <v>249.699402862</v>
      </c>
      <c r="AU109" s="36">
        <v>637.44554783199999</v>
      </c>
      <c r="AV109" s="36">
        <v>141.05746613100001</v>
      </c>
      <c r="AW109" s="36">
        <v>360.09879376200001</v>
      </c>
      <c r="AX109" s="36">
        <v>133.462122247</v>
      </c>
      <c r="AY109" s="36">
        <v>340.70900713200001</v>
      </c>
      <c r="AZ109" s="36">
        <v>1.8150026E-2</v>
      </c>
      <c r="BA109" s="36">
        <v>3.6300051999999999E-2</v>
      </c>
      <c r="BB109" s="36">
        <v>0.41065498</v>
      </c>
      <c r="BC109" s="36">
        <v>19.304889699</v>
      </c>
      <c r="BD109" s="36">
        <v>49.282520697999999</v>
      </c>
      <c r="BE109" s="36">
        <v>1.1978268E-2</v>
      </c>
      <c r="BF109" s="36">
        <v>2.3956537E-2</v>
      </c>
      <c r="BG109" s="36">
        <v>1.250169222</v>
      </c>
      <c r="BH109" s="36">
        <v>24.128541026000001</v>
      </c>
      <c r="BI109" s="36">
        <v>0</v>
      </c>
      <c r="BJ109" s="36">
        <v>0</v>
      </c>
      <c r="BK109" s="36">
        <v>0</v>
      </c>
      <c r="BL109" s="36">
        <v>0</v>
      </c>
    </row>
    <row r="110" spans="1:64" s="37" customFormat="1" x14ac:dyDescent="0.2">
      <c r="A110" s="34">
        <v>107</v>
      </c>
      <c r="B110" s="34" t="s">
        <v>201</v>
      </c>
      <c r="C110" s="34" t="s">
        <v>219</v>
      </c>
      <c r="D110" s="41">
        <v>4.4657580579999996</v>
      </c>
      <c r="E110" s="36">
        <v>1</v>
      </c>
      <c r="F110" s="36">
        <v>0</v>
      </c>
      <c r="G110" s="36">
        <v>0</v>
      </c>
      <c r="H110" s="36">
        <v>1</v>
      </c>
      <c r="I110" s="36">
        <v>0</v>
      </c>
      <c r="J110" s="36">
        <v>0</v>
      </c>
      <c r="K110" s="36">
        <v>0</v>
      </c>
      <c r="L110" s="36">
        <v>0</v>
      </c>
      <c r="M110" s="36">
        <v>0</v>
      </c>
      <c r="N110" s="36">
        <v>0</v>
      </c>
      <c r="O110" s="36">
        <v>0</v>
      </c>
      <c r="P110" s="36">
        <v>0</v>
      </c>
      <c r="Q110" s="36">
        <v>0</v>
      </c>
      <c r="R110" s="36">
        <v>0</v>
      </c>
      <c r="S110" s="36">
        <v>0</v>
      </c>
      <c r="T110" s="36">
        <v>0</v>
      </c>
      <c r="U110" s="36">
        <v>0</v>
      </c>
      <c r="V110" s="36">
        <v>0</v>
      </c>
      <c r="W110" s="36">
        <v>0</v>
      </c>
      <c r="X110" s="36">
        <v>0</v>
      </c>
      <c r="Y110" s="36">
        <v>0</v>
      </c>
      <c r="Z110" s="36">
        <v>0</v>
      </c>
      <c r="AA110" s="36">
        <v>0</v>
      </c>
      <c r="AB110" s="36">
        <v>0</v>
      </c>
      <c r="AC110" s="36">
        <v>0</v>
      </c>
      <c r="AD110" s="36">
        <v>0</v>
      </c>
      <c r="AE110" s="36">
        <v>0</v>
      </c>
      <c r="AF110" s="36">
        <v>0</v>
      </c>
      <c r="AG110" s="36">
        <v>0</v>
      </c>
      <c r="AH110" s="36">
        <v>0</v>
      </c>
      <c r="AI110" s="36">
        <v>0</v>
      </c>
      <c r="AJ110" s="36">
        <v>0</v>
      </c>
      <c r="AK110" s="36">
        <v>0</v>
      </c>
      <c r="AL110" s="36">
        <v>0</v>
      </c>
      <c r="AM110" s="36">
        <v>0</v>
      </c>
      <c r="AN110" s="36">
        <v>0</v>
      </c>
      <c r="AO110" s="36">
        <v>0</v>
      </c>
      <c r="AP110" s="36">
        <v>0</v>
      </c>
      <c r="AQ110" s="36">
        <v>0</v>
      </c>
      <c r="AR110" s="36">
        <v>0</v>
      </c>
      <c r="AS110" s="36">
        <v>0</v>
      </c>
      <c r="AT110" s="36">
        <v>0</v>
      </c>
      <c r="AU110" s="36">
        <v>0</v>
      </c>
      <c r="AV110" s="36">
        <v>0</v>
      </c>
      <c r="AW110" s="36">
        <v>0</v>
      </c>
      <c r="AX110" s="36">
        <v>0</v>
      </c>
      <c r="AY110" s="36">
        <v>0</v>
      </c>
      <c r="AZ110" s="36">
        <v>0</v>
      </c>
      <c r="BA110" s="36">
        <v>0</v>
      </c>
      <c r="BB110" s="36">
        <v>0</v>
      </c>
      <c r="BC110" s="36">
        <v>0</v>
      </c>
      <c r="BD110" s="36">
        <v>0</v>
      </c>
      <c r="BE110" s="36">
        <v>0</v>
      </c>
      <c r="BF110" s="36">
        <v>0</v>
      </c>
      <c r="BG110" s="36">
        <v>0</v>
      </c>
      <c r="BH110" s="36">
        <v>0</v>
      </c>
      <c r="BI110" s="36">
        <v>0</v>
      </c>
      <c r="BJ110" s="36">
        <v>0</v>
      </c>
      <c r="BK110" s="36">
        <v>0</v>
      </c>
      <c r="BL110" s="36">
        <v>0</v>
      </c>
    </row>
    <row r="111" spans="1:64" s="37" customFormat="1" x14ac:dyDescent="0.2">
      <c r="A111" s="34">
        <v>108</v>
      </c>
      <c r="B111" s="34" t="s">
        <v>201</v>
      </c>
      <c r="C111" s="34" t="s">
        <v>220</v>
      </c>
      <c r="D111" s="41">
        <v>4.8536370120000001</v>
      </c>
      <c r="E111" s="36">
        <v>0</v>
      </c>
      <c r="F111" s="36" t="s">
        <v>340</v>
      </c>
      <c r="G111" s="36" t="s">
        <v>340</v>
      </c>
      <c r="H111" s="36" t="s">
        <v>340</v>
      </c>
      <c r="I111" s="36">
        <v>0</v>
      </c>
      <c r="J111" s="36">
        <v>0</v>
      </c>
      <c r="K111" s="36">
        <v>0</v>
      </c>
      <c r="L111" s="36">
        <v>0</v>
      </c>
      <c r="M111" s="36">
        <v>0</v>
      </c>
      <c r="N111" s="36">
        <v>0</v>
      </c>
      <c r="O111" s="36">
        <v>5.6800000000000011E-7</v>
      </c>
      <c r="P111" s="36">
        <v>9.6099999999999999E-7</v>
      </c>
      <c r="Q111" s="36">
        <v>5.4200000000000006E-7</v>
      </c>
      <c r="R111" s="36">
        <v>2.6000000000000001E-8</v>
      </c>
      <c r="S111" s="36">
        <v>9.2600000000000001E-7</v>
      </c>
      <c r="T111" s="36">
        <v>3.4999999999999996E-8</v>
      </c>
      <c r="U111" s="36" t="s">
        <v>340</v>
      </c>
      <c r="V111" s="36" t="s">
        <v>340</v>
      </c>
      <c r="W111" s="36">
        <v>5.6800000000000011E-7</v>
      </c>
      <c r="X111" s="36">
        <v>9.6099999999999999E-7</v>
      </c>
      <c r="Y111" s="36">
        <v>1.5290000000000001E-6</v>
      </c>
      <c r="Z111" s="36">
        <v>0</v>
      </c>
      <c r="AA111" s="36">
        <v>0</v>
      </c>
      <c r="AB111" s="36">
        <v>0</v>
      </c>
      <c r="AC111" s="36">
        <v>0</v>
      </c>
      <c r="AD111" s="36">
        <v>0</v>
      </c>
      <c r="AE111" s="36">
        <v>0</v>
      </c>
      <c r="AF111" s="36">
        <v>0</v>
      </c>
      <c r="AG111" s="36" t="s">
        <v>340</v>
      </c>
      <c r="AH111" s="36" t="s">
        <v>340</v>
      </c>
      <c r="AI111" s="36" t="s">
        <v>340</v>
      </c>
      <c r="AJ111" s="36">
        <v>0</v>
      </c>
      <c r="AK111" s="36">
        <v>0</v>
      </c>
      <c r="AL111" s="36">
        <v>0</v>
      </c>
      <c r="AM111" s="36">
        <v>0</v>
      </c>
      <c r="AN111" s="36">
        <v>0</v>
      </c>
      <c r="AO111" s="36">
        <v>0</v>
      </c>
      <c r="AP111" s="36">
        <v>1.155E-6</v>
      </c>
      <c r="AQ111" s="36">
        <v>6.2200000000000004E-7</v>
      </c>
      <c r="AR111" s="36">
        <v>1.7770000000000001E-6</v>
      </c>
      <c r="AS111" s="36">
        <v>0</v>
      </c>
      <c r="AT111" s="36">
        <v>0</v>
      </c>
      <c r="AU111" s="36">
        <v>0</v>
      </c>
      <c r="AV111" s="36">
        <v>0</v>
      </c>
      <c r="AW111" s="36">
        <v>0</v>
      </c>
      <c r="AX111" s="36">
        <v>0</v>
      </c>
      <c r="AY111" s="36">
        <v>0</v>
      </c>
      <c r="AZ111" s="36">
        <v>0</v>
      </c>
      <c r="BA111" s="36">
        <v>0</v>
      </c>
      <c r="BB111" s="36">
        <v>0</v>
      </c>
      <c r="BC111" s="36">
        <v>0</v>
      </c>
      <c r="BD111" s="36">
        <v>0</v>
      </c>
      <c r="BE111" s="36">
        <v>0</v>
      </c>
      <c r="BF111" s="36">
        <v>0</v>
      </c>
      <c r="BG111" s="36">
        <v>1.226526E-2</v>
      </c>
      <c r="BH111" s="36">
        <v>2.4148744E-2</v>
      </c>
      <c r="BI111" s="36">
        <v>0</v>
      </c>
      <c r="BJ111" s="36">
        <v>0</v>
      </c>
      <c r="BK111" s="36">
        <v>0</v>
      </c>
      <c r="BL111" s="36">
        <v>0</v>
      </c>
    </row>
    <row r="112" spans="1:64" s="37" customFormat="1" x14ac:dyDescent="0.2">
      <c r="A112" s="34">
        <v>109</v>
      </c>
      <c r="B112" s="34" t="s">
        <v>201</v>
      </c>
      <c r="C112" s="34" t="s">
        <v>221</v>
      </c>
      <c r="D112" s="41">
        <v>4.200380419</v>
      </c>
      <c r="E112" s="36">
        <v>0</v>
      </c>
      <c r="F112" s="36" t="s">
        <v>340</v>
      </c>
      <c r="G112" s="36" t="s">
        <v>340</v>
      </c>
      <c r="H112" s="36" t="s">
        <v>340</v>
      </c>
      <c r="I112" s="36">
        <v>0</v>
      </c>
      <c r="J112" s="36">
        <v>0</v>
      </c>
      <c r="K112" s="36">
        <v>0</v>
      </c>
      <c r="L112" s="36">
        <v>0</v>
      </c>
      <c r="M112" s="36">
        <v>0</v>
      </c>
      <c r="N112" s="36">
        <v>0</v>
      </c>
      <c r="O112" s="36">
        <v>0</v>
      </c>
      <c r="P112" s="36">
        <v>0</v>
      </c>
      <c r="Q112" s="36">
        <v>0</v>
      </c>
      <c r="R112" s="36">
        <v>0</v>
      </c>
      <c r="S112" s="36">
        <v>0</v>
      </c>
      <c r="T112" s="36">
        <v>0</v>
      </c>
      <c r="U112" s="36" t="s">
        <v>340</v>
      </c>
      <c r="V112" s="36" t="s">
        <v>340</v>
      </c>
      <c r="W112" s="36">
        <v>0</v>
      </c>
      <c r="X112" s="36">
        <v>0</v>
      </c>
      <c r="Y112" s="36">
        <v>0</v>
      </c>
      <c r="Z112" s="36">
        <v>0</v>
      </c>
      <c r="AA112" s="36">
        <v>0</v>
      </c>
      <c r="AB112" s="36">
        <v>0</v>
      </c>
      <c r="AC112" s="36">
        <v>0</v>
      </c>
      <c r="AD112" s="36">
        <v>0</v>
      </c>
      <c r="AE112" s="36">
        <v>0</v>
      </c>
      <c r="AF112" s="36">
        <v>0</v>
      </c>
      <c r="AG112" s="36" t="s">
        <v>340</v>
      </c>
      <c r="AH112" s="36" t="s">
        <v>340</v>
      </c>
      <c r="AI112" s="36" t="s">
        <v>340</v>
      </c>
      <c r="AJ112" s="36">
        <v>0</v>
      </c>
      <c r="AK112" s="36">
        <v>0</v>
      </c>
      <c r="AL112" s="36">
        <v>0</v>
      </c>
      <c r="AM112" s="36">
        <v>0</v>
      </c>
      <c r="AN112" s="36">
        <v>0</v>
      </c>
      <c r="AO112" s="36">
        <v>0</v>
      </c>
      <c r="AP112" s="36">
        <v>0</v>
      </c>
      <c r="AQ112" s="36">
        <v>0</v>
      </c>
      <c r="AR112" s="36">
        <v>0</v>
      </c>
      <c r="AS112" s="36">
        <v>0</v>
      </c>
      <c r="AT112" s="36">
        <v>0</v>
      </c>
      <c r="AU112" s="36">
        <v>0</v>
      </c>
      <c r="AV112" s="36">
        <v>0</v>
      </c>
      <c r="AW112" s="36">
        <v>0</v>
      </c>
      <c r="AX112" s="36">
        <v>0</v>
      </c>
      <c r="AY112" s="36">
        <v>0</v>
      </c>
      <c r="AZ112" s="36">
        <v>0</v>
      </c>
      <c r="BA112" s="36">
        <v>0</v>
      </c>
      <c r="BB112" s="36">
        <v>0</v>
      </c>
      <c r="BC112" s="36">
        <v>0</v>
      </c>
      <c r="BD112" s="36">
        <v>0</v>
      </c>
      <c r="BE112" s="36">
        <v>0</v>
      </c>
      <c r="BF112" s="36">
        <v>0</v>
      </c>
      <c r="BG112" s="36">
        <v>0</v>
      </c>
      <c r="BH112" s="36">
        <v>0</v>
      </c>
      <c r="BI112" s="36">
        <v>0</v>
      </c>
      <c r="BJ112" s="36">
        <v>0</v>
      </c>
      <c r="BK112" s="36">
        <v>0</v>
      </c>
      <c r="BL112" s="36">
        <v>0</v>
      </c>
    </row>
    <row r="113" spans="1:64" s="37" customFormat="1" x14ac:dyDescent="0.2">
      <c r="A113" s="34">
        <v>110</v>
      </c>
      <c r="B113" s="34" t="s">
        <v>201</v>
      </c>
      <c r="C113" s="34" t="s">
        <v>222</v>
      </c>
      <c r="D113" s="41">
        <v>4.605168398</v>
      </c>
      <c r="E113" s="36">
        <v>3</v>
      </c>
      <c r="F113" s="36">
        <v>0</v>
      </c>
      <c r="G113" s="36">
        <v>0</v>
      </c>
      <c r="H113" s="36">
        <v>3</v>
      </c>
      <c r="I113" s="36">
        <v>0</v>
      </c>
      <c r="J113" s="36">
        <v>0</v>
      </c>
      <c r="K113" s="36">
        <v>0</v>
      </c>
      <c r="L113" s="36">
        <v>0</v>
      </c>
      <c r="M113" s="36">
        <v>0</v>
      </c>
      <c r="N113" s="36">
        <v>0</v>
      </c>
      <c r="O113" s="36">
        <v>0</v>
      </c>
      <c r="P113" s="36">
        <v>0</v>
      </c>
      <c r="Q113" s="36">
        <v>0</v>
      </c>
      <c r="R113" s="36">
        <v>0</v>
      </c>
      <c r="S113" s="36">
        <v>0</v>
      </c>
      <c r="T113" s="36">
        <v>0</v>
      </c>
      <c r="U113" s="36">
        <v>0</v>
      </c>
      <c r="V113" s="36">
        <v>0</v>
      </c>
      <c r="W113" s="36">
        <v>0</v>
      </c>
      <c r="X113" s="36">
        <v>0</v>
      </c>
      <c r="Y113" s="36">
        <v>0</v>
      </c>
      <c r="Z113" s="36">
        <v>0</v>
      </c>
      <c r="AA113" s="36">
        <v>0</v>
      </c>
      <c r="AB113" s="36">
        <v>0</v>
      </c>
      <c r="AC113" s="36">
        <v>0</v>
      </c>
      <c r="AD113" s="36">
        <v>0</v>
      </c>
      <c r="AE113" s="36">
        <v>0</v>
      </c>
      <c r="AF113" s="36">
        <v>0</v>
      </c>
      <c r="AG113" s="36">
        <v>0</v>
      </c>
      <c r="AH113" s="36">
        <v>0</v>
      </c>
      <c r="AI113" s="36">
        <v>0</v>
      </c>
      <c r="AJ113" s="36">
        <v>0</v>
      </c>
      <c r="AK113" s="36">
        <v>0</v>
      </c>
      <c r="AL113" s="36">
        <v>0</v>
      </c>
      <c r="AM113" s="36">
        <v>0</v>
      </c>
      <c r="AN113" s="36">
        <v>0</v>
      </c>
      <c r="AO113" s="36">
        <v>0</v>
      </c>
      <c r="AP113" s="36">
        <v>0</v>
      </c>
      <c r="AQ113" s="36">
        <v>0</v>
      </c>
      <c r="AR113" s="36">
        <v>0</v>
      </c>
      <c r="AS113" s="36">
        <v>0</v>
      </c>
      <c r="AT113" s="36">
        <v>0</v>
      </c>
      <c r="AU113" s="36">
        <v>0</v>
      </c>
      <c r="AV113" s="36">
        <v>0</v>
      </c>
      <c r="AW113" s="36">
        <v>0</v>
      </c>
      <c r="AX113" s="36">
        <v>0</v>
      </c>
      <c r="AY113" s="36">
        <v>0</v>
      </c>
      <c r="AZ113" s="36">
        <v>0</v>
      </c>
      <c r="BA113" s="36">
        <v>0</v>
      </c>
      <c r="BB113" s="36">
        <v>8.0292519000000007E-2</v>
      </c>
      <c r="BC113" s="36">
        <v>3.7304328770000001</v>
      </c>
      <c r="BD113" s="36">
        <v>7.5058600100000001</v>
      </c>
      <c r="BE113" s="36">
        <v>2.342027E-3</v>
      </c>
      <c r="BF113" s="36">
        <v>4.6840550000000003E-3</v>
      </c>
      <c r="BG113" s="36">
        <v>0.70413766300000002</v>
      </c>
      <c r="BH113" s="36">
        <v>5.089408218</v>
      </c>
      <c r="BI113" s="36">
        <v>0</v>
      </c>
      <c r="BJ113" s="36">
        <v>0</v>
      </c>
      <c r="BK113" s="36">
        <v>0</v>
      </c>
      <c r="BL113" s="36">
        <v>0</v>
      </c>
    </row>
    <row r="114" spans="1:64" s="37" customFormat="1" x14ac:dyDescent="0.2">
      <c r="A114" s="34">
        <v>111</v>
      </c>
      <c r="B114" s="34" t="s">
        <v>201</v>
      </c>
      <c r="C114" s="34" t="s">
        <v>223</v>
      </c>
      <c r="D114" s="41">
        <v>5.6478021790000001</v>
      </c>
      <c r="E114" s="36">
        <v>5</v>
      </c>
      <c r="F114" s="36">
        <v>0</v>
      </c>
      <c r="G114" s="36">
        <v>0</v>
      </c>
      <c r="H114" s="36">
        <v>5</v>
      </c>
      <c r="I114" s="36">
        <v>6.3612310128648028E-2</v>
      </c>
      <c r="J114" s="36">
        <v>1.167419521377246</v>
      </c>
      <c r="K114" s="36">
        <v>1.3253310128852421E-2</v>
      </c>
      <c r="L114" s="36">
        <v>5.0358999999795609E-2</v>
      </c>
      <c r="M114" s="36">
        <v>0.57818883150564082</v>
      </c>
      <c r="N114" s="36">
        <v>0.6528430000002533</v>
      </c>
      <c r="O114" s="36">
        <v>1.6456160000000001E-2</v>
      </c>
      <c r="P114" s="36">
        <v>2.5801285999999996E-2</v>
      </c>
      <c r="Q114" s="36">
        <v>1.5700603E-2</v>
      </c>
      <c r="R114" s="36">
        <v>7.5555700000000002E-4</v>
      </c>
      <c r="S114" s="36">
        <v>2.4815775999999998E-2</v>
      </c>
      <c r="T114" s="36">
        <v>9.8550999999999999E-4</v>
      </c>
      <c r="U114" s="36">
        <v>0</v>
      </c>
      <c r="V114" s="36">
        <v>0</v>
      </c>
      <c r="W114" s="36">
        <v>8.0068470128648025E-2</v>
      </c>
      <c r="X114" s="36">
        <v>1.1932208073772461</v>
      </c>
      <c r="Y114" s="36">
        <v>1.2732892775058942</v>
      </c>
      <c r="Z114" s="36">
        <v>5.2415300791096211E-4</v>
      </c>
      <c r="AA114" s="36">
        <v>2.45500822499334E-4</v>
      </c>
      <c r="AB114" s="36">
        <v>2.4550100000000002E-4</v>
      </c>
      <c r="AC114" s="36">
        <v>1.3689809685829094E-4</v>
      </c>
      <c r="AD114" s="36">
        <v>1.2670762796628592E-2</v>
      </c>
      <c r="AE114" s="36">
        <v>0.11403686516965732</v>
      </c>
      <c r="AF114" s="36">
        <v>0.1267076279662859</v>
      </c>
      <c r="AG114" s="36">
        <v>0</v>
      </c>
      <c r="AH114" s="36">
        <v>0</v>
      </c>
      <c r="AI114" s="36">
        <v>0</v>
      </c>
      <c r="AJ114" s="36">
        <v>9.6239577919532513E-6</v>
      </c>
      <c r="AK114" s="36">
        <v>1.1629999401033044E-5</v>
      </c>
      <c r="AL114" s="36">
        <v>2.9087574943000951E-5</v>
      </c>
      <c r="AM114" s="36">
        <v>1.4652205465024419E-4</v>
      </c>
      <c r="AN114" s="36">
        <v>1.2682392796029625E-2</v>
      </c>
      <c r="AO114" s="36">
        <v>0.11406595274460032</v>
      </c>
      <c r="AP114" s="36">
        <v>32.061738372999997</v>
      </c>
      <c r="AQ114" s="36">
        <v>17.26401297</v>
      </c>
      <c r="AR114" s="36">
        <v>49.325751342999993</v>
      </c>
      <c r="AS114" s="36">
        <v>5.7893727830000001</v>
      </c>
      <c r="AT114" s="36">
        <v>313.74913421100001</v>
      </c>
      <c r="AU114" s="36">
        <v>663.88669892300004</v>
      </c>
      <c r="AV114" s="36">
        <v>169.13655354900001</v>
      </c>
      <c r="AW114" s="36">
        <v>357.88945995199998</v>
      </c>
      <c r="AX114" s="36">
        <v>162.66932351400001</v>
      </c>
      <c r="AY114" s="36">
        <v>344.20493454199999</v>
      </c>
      <c r="AZ114" s="36">
        <v>4.3315283000000003E-2</v>
      </c>
      <c r="BA114" s="36">
        <v>8.6630567000000006E-2</v>
      </c>
      <c r="BB114" s="36">
        <v>0.40893622899999998</v>
      </c>
      <c r="BC114" s="36">
        <v>25.163792140000002</v>
      </c>
      <c r="BD114" s="36">
        <v>53.246065326999997</v>
      </c>
      <c r="BE114" s="36">
        <v>1.1928134999999999E-2</v>
      </c>
      <c r="BF114" s="36">
        <v>2.3856269999999999E-2</v>
      </c>
      <c r="BG114" s="36">
        <v>4.5885721720000001</v>
      </c>
      <c r="BH114" s="36">
        <v>14.750381454999999</v>
      </c>
      <c r="BI114" s="36">
        <v>0.12</v>
      </c>
      <c r="BJ114" s="36">
        <v>0.12</v>
      </c>
      <c r="BK114" s="36">
        <v>0.33000000000000007</v>
      </c>
      <c r="BL114" s="36">
        <v>0.33000000000000007</v>
      </c>
    </row>
    <row r="115" spans="1:64" s="37" customFormat="1" x14ac:dyDescent="0.2">
      <c r="A115" s="34">
        <v>112</v>
      </c>
      <c r="B115" s="34" t="s">
        <v>225</v>
      </c>
      <c r="C115" s="34" t="s">
        <v>224</v>
      </c>
      <c r="D115" s="41">
        <v>5.9052319539999996</v>
      </c>
      <c r="E115" s="36">
        <v>102</v>
      </c>
      <c r="F115" s="36">
        <v>8</v>
      </c>
      <c r="G115" s="36">
        <v>28</v>
      </c>
      <c r="H115" s="36">
        <v>66</v>
      </c>
      <c r="I115" s="36">
        <v>5.0132036423088153E-2</v>
      </c>
      <c r="J115" s="36">
        <v>5.2348143048016453</v>
      </c>
      <c r="K115" s="36">
        <v>1.8483036426638576E-2</v>
      </c>
      <c r="L115" s="36">
        <v>3.1648999996449573E-2</v>
      </c>
      <c r="M115" s="36">
        <v>1.0721208412281089</v>
      </c>
      <c r="N115" s="36">
        <v>4.212825499996625</v>
      </c>
      <c r="O115" s="36">
        <v>0.11925965600000001</v>
      </c>
      <c r="P115" s="36">
        <v>0.19389314099999999</v>
      </c>
      <c r="Q115" s="36">
        <v>0.112179578</v>
      </c>
      <c r="R115" s="36">
        <v>7.0800780000000001E-3</v>
      </c>
      <c r="S115" s="36">
        <v>0.18465825599999999</v>
      </c>
      <c r="T115" s="36">
        <v>9.234885E-3</v>
      </c>
      <c r="U115" s="36">
        <v>1.0394000000000001</v>
      </c>
      <c r="V115" s="36">
        <v>2.4612000000000007</v>
      </c>
      <c r="W115" s="36">
        <v>1.2087916924230884</v>
      </c>
      <c r="X115" s="36">
        <v>7.8899074458016463</v>
      </c>
      <c r="Y115" s="36">
        <v>9.0986991382247346</v>
      </c>
      <c r="Z115" s="36">
        <v>6.2278259365478581E-4</v>
      </c>
      <c r="AA115" s="36">
        <v>1.4729990801858555E-4</v>
      </c>
      <c r="AB115" s="36">
        <v>1.473E-4</v>
      </c>
      <c r="AC115" s="36">
        <v>1.9015579433030559E-4</v>
      </c>
      <c r="AD115" s="36">
        <v>6.8630340729613798E-2</v>
      </c>
      <c r="AE115" s="36">
        <v>0.61767306656652421</v>
      </c>
      <c r="AF115" s="36">
        <v>0.68630340729613803</v>
      </c>
      <c r="AG115" s="36">
        <v>6.974900799315556E-2</v>
      </c>
      <c r="AH115" s="36">
        <v>0.11865348486191986</v>
      </c>
      <c r="AI115" s="36">
        <v>0.38001183665236493</v>
      </c>
      <c r="AJ115" s="36">
        <v>5.7743511543688606E-6</v>
      </c>
      <c r="AK115" s="36">
        <v>6.9779712171118143E-6</v>
      </c>
      <c r="AL115" s="36">
        <v>1.7452473876293943E-5</v>
      </c>
      <c r="AM115" s="36">
        <v>6.9944938138640236E-2</v>
      </c>
      <c r="AN115" s="36">
        <v>0.18729080356275077</v>
      </c>
      <c r="AO115" s="36">
        <v>0.99770235569276544</v>
      </c>
      <c r="AP115" s="36">
        <v>230.48106074</v>
      </c>
      <c r="AQ115" s="36">
        <v>124.10518655200001</v>
      </c>
      <c r="AR115" s="36">
        <v>354.586247292</v>
      </c>
      <c r="AS115" s="36">
        <v>5.3649447290000003</v>
      </c>
      <c r="AT115" s="36">
        <v>1076.1995739849999</v>
      </c>
      <c r="AU115" s="36">
        <v>2304.118278208</v>
      </c>
      <c r="AV115" s="36">
        <v>645.36720244200001</v>
      </c>
      <c r="AW115" s="36">
        <v>1381.716182805</v>
      </c>
      <c r="AX115" s="36">
        <v>607.91328751499998</v>
      </c>
      <c r="AY115" s="36">
        <v>1301.5282213339999</v>
      </c>
      <c r="AZ115" s="36">
        <v>0.58352151799999996</v>
      </c>
      <c r="BA115" s="36">
        <v>1.167043037</v>
      </c>
      <c r="BB115" s="36">
        <v>1.739891608</v>
      </c>
      <c r="BC115" s="36">
        <v>161.57975177200001</v>
      </c>
      <c r="BD115" s="36">
        <v>345.93849360899998</v>
      </c>
      <c r="BE115" s="36">
        <v>0.79085982200000005</v>
      </c>
      <c r="BF115" s="36">
        <v>1.5817196440000001</v>
      </c>
      <c r="BG115" s="36">
        <v>6.5231095650000004</v>
      </c>
      <c r="BH115" s="36">
        <v>25.046881367000001</v>
      </c>
      <c r="BI115" s="36">
        <v>0.15</v>
      </c>
      <c r="BJ115" s="36">
        <v>0.15</v>
      </c>
      <c r="BK115" s="36">
        <v>0.09</v>
      </c>
      <c r="BL115" s="36">
        <v>0.09</v>
      </c>
    </row>
    <row r="116" spans="1:64" s="37" customFormat="1" x14ac:dyDescent="0.2">
      <c r="A116" s="34">
        <v>113</v>
      </c>
      <c r="B116" s="34" t="s">
        <v>225</v>
      </c>
      <c r="C116" s="34" t="s">
        <v>226</v>
      </c>
      <c r="D116" s="41">
        <v>5.4176547829999997</v>
      </c>
      <c r="E116" s="36">
        <v>36</v>
      </c>
      <c r="F116" s="36">
        <v>0</v>
      </c>
      <c r="G116" s="36">
        <v>3</v>
      </c>
      <c r="H116" s="36">
        <v>33</v>
      </c>
      <c r="I116" s="36">
        <v>8.3358883280451644E-4</v>
      </c>
      <c r="J116" s="36">
        <v>0.39994443804085533</v>
      </c>
      <c r="K116" s="36">
        <v>8.3358883280451644E-4</v>
      </c>
      <c r="L116" s="36">
        <v>0</v>
      </c>
      <c r="M116" s="36">
        <v>0.11666102687381746</v>
      </c>
      <c r="N116" s="36">
        <v>0.28411699999984241</v>
      </c>
      <c r="O116" s="36">
        <v>3.7683486000000002E-2</v>
      </c>
      <c r="P116" s="36">
        <v>5.3412725000000001E-2</v>
      </c>
      <c r="Q116" s="36">
        <v>3.5645138E-2</v>
      </c>
      <c r="R116" s="36">
        <v>2.0383480000000002E-3</v>
      </c>
      <c r="S116" s="36">
        <v>5.0754010000000002E-2</v>
      </c>
      <c r="T116" s="36">
        <v>2.6587150000000003E-3</v>
      </c>
      <c r="U116" s="36">
        <v>2.2199999999999998E-2</v>
      </c>
      <c r="V116" s="36">
        <v>5.28E-2</v>
      </c>
      <c r="W116" s="36">
        <v>6.0717074832804516E-2</v>
      </c>
      <c r="X116" s="36">
        <v>0.50615716304085534</v>
      </c>
      <c r="Y116" s="36">
        <v>0.56687423787365987</v>
      </c>
      <c r="Z116" s="36">
        <v>3.6896553044022721E-5</v>
      </c>
      <c r="AA116" s="36">
        <v>7.8958623514208606E-6</v>
      </c>
      <c r="AB116" s="36">
        <v>7.8958600000000007E-6</v>
      </c>
      <c r="AC116" s="36">
        <v>3.6023504974043074E-6</v>
      </c>
      <c r="AD116" s="36">
        <v>1.8595043178047002E-3</v>
      </c>
      <c r="AE116" s="36">
        <v>1.6735538860242299E-2</v>
      </c>
      <c r="AF116" s="36">
        <v>1.8595043178046999E-2</v>
      </c>
      <c r="AG116" s="36">
        <v>1.5519354445373465E-3</v>
      </c>
      <c r="AH116" s="36">
        <v>2.6400740895577849E-3</v>
      </c>
      <c r="AI116" s="36">
        <v>8.4553724219620947E-3</v>
      </c>
      <c r="AJ116" s="36">
        <v>3.0952795862682963E-7</v>
      </c>
      <c r="AK116" s="36">
        <v>3.7404673329493883E-7</v>
      </c>
      <c r="AL116" s="36">
        <v>9.3552131962575906E-7</v>
      </c>
      <c r="AM116" s="36">
        <v>1.5558473229933777E-3</v>
      </c>
      <c r="AN116" s="36">
        <v>4.4999524540957798E-3</v>
      </c>
      <c r="AO116" s="36">
        <v>2.5191846803524022E-2</v>
      </c>
      <c r="AP116" s="36">
        <v>9.5892771220000004</v>
      </c>
      <c r="AQ116" s="36">
        <v>5.163456912</v>
      </c>
      <c r="AR116" s="36">
        <v>14.752734033999999</v>
      </c>
      <c r="AS116" s="36">
        <v>0.79880203599999999</v>
      </c>
      <c r="AT116" s="36">
        <v>19.482531039000001</v>
      </c>
      <c r="AU116" s="36">
        <v>43.523673385999999</v>
      </c>
      <c r="AV116" s="36">
        <v>22.009834560000002</v>
      </c>
      <c r="AW116" s="36">
        <v>49.169630410000003</v>
      </c>
      <c r="AX116" s="36">
        <v>20.254929351000001</v>
      </c>
      <c r="AY116" s="36">
        <v>45.249199283000003</v>
      </c>
      <c r="AZ116" s="36">
        <v>0.11509789199999999</v>
      </c>
      <c r="BA116" s="36">
        <v>0.23019578500000001</v>
      </c>
      <c r="BB116" s="36">
        <v>0.43346399800000002</v>
      </c>
      <c r="BC116" s="36">
        <v>32.267013779999999</v>
      </c>
      <c r="BD116" s="36">
        <v>72.084010340000006</v>
      </c>
      <c r="BE116" s="36">
        <v>0.19702908999999999</v>
      </c>
      <c r="BF116" s="36">
        <v>0.39405817999999998</v>
      </c>
      <c r="BG116" s="36">
        <v>2.024071572</v>
      </c>
      <c r="BH116" s="36">
        <v>9.2305298140000005</v>
      </c>
      <c r="BI116" s="36">
        <v>0</v>
      </c>
      <c r="BJ116" s="36">
        <v>0</v>
      </c>
      <c r="BK116" s="36">
        <v>0</v>
      </c>
      <c r="BL116" s="36">
        <v>0</v>
      </c>
    </row>
    <row r="117" spans="1:64" s="37" customFormat="1" x14ac:dyDescent="0.2">
      <c r="A117" s="34">
        <v>114</v>
      </c>
      <c r="B117" s="34" t="s">
        <v>225</v>
      </c>
      <c r="C117" s="34" t="s">
        <v>227</v>
      </c>
      <c r="D117" s="41">
        <v>5.5442987309999996</v>
      </c>
      <c r="E117" s="36">
        <v>55</v>
      </c>
      <c r="F117" s="36">
        <v>0</v>
      </c>
      <c r="G117" s="36">
        <v>5</v>
      </c>
      <c r="H117" s="36">
        <v>50</v>
      </c>
      <c r="I117" s="36">
        <v>4.2552399263364273E-4</v>
      </c>
      <c r="J117" s="36">
        <v>0.29966336103609204</v>
      </c>
      <c r="K117" s="36">
        <v>4.2552399263364273E-4</v>
      </c>
      <c r="L117" s="36">
        <v>0</v>
      </c>
      <c r="M117" s="36">
        <v>5.4888885028682943E-2</v>
      </c>
      <c r="N117" s="36">
        <v>0.24520000000004272</v>
      </c>
      <c r="O117" s="36">
        <v>1.8228161000000003E-2</v>
      </c>
      <c r="P117" s="36">
        <v>3.0096280999999999E-2</v>
      </c>
      <c r="Q117" s="36">
        <v>1.7310878000000002E-2</v>
      </c>
      <c r="R117" s="36">
        <v>9.1728299999999997E-4</v>
      </c>
      <c r="S117" s="36">
        <v>2.8899825000000001E-2</v>
      </c>
      <c r="T117" s="36">
        <v>1.196456E-3</v>
      </c>
      <c r="U117" s="36">
        <v>2.2800000000000001E-2</v>
      </c>
      <c r="V117" s="36">
        <v>5.3999999999999992E-2</v>
      </c>
      <c r="W117" s="36">
        <v>4.1453684992633646E-2</v>
      </c>
      <c r="X117" s="36">
        <v>0.38375964203609203</v>
      </c>
      <c r="Y117" s="36">
        <v>0.42521332702872566</v>
      </c>
      <c r="Z117" s="36">
        <v>1.7606603281680891E-5</v>
      </c>
      <c r="AA117" s="36">
        <v>3.7678131022797107E-6</v>
      </c>
      <c r="AB117" s="36">
        <v>3.76781E-6</v>
      </c>
      <c r="AC117" s="36">
        <v>1.7460348585175127E-6</v>
      </c>
      <c r="AD117" s="36">
        <v>2.3185803256785585E-3</v>
      </c>
      <c r="AE117" s="36">
        <v>2.086722293110703E-2</v>
      </c>
      <c r="AF117" s="36">
        <v>2.3185803256785584E-2</v>
      </c>
      <c r="AG117" s="36">
        <v>1.6987158974358972E-3</v>
      </c>
      <c r="AH117" s="36">
        <v>2.8897695726495722E-3</v>
      </c>
      <c r="AI117" s="36">
        <v>9.2550728205128205E-3</v>
      </c>
      <c r="AJ117" s="36">
        <v>1.4770304156782855E-7</v>
      </c>
      <c r="AK117" s="36">
        <v>1.7849062954206422E-7</v>
      </c>
      <c r="AL117" s="36">
        <v>4.4641958992423009E-7</v>
      </c>
      <c r="AM117" s="36">
        <v>1.7006096353359827E-3</v>
      </c>
      <c r="AN117" s="36">
        <v>5.208528388957673E-3</v>
      </c>
      <c r="AO117" s="36">
        <v>3.0122742171209773E-2</v>
      </c>
      <c r="AP117" s="36">
        <v>16.062892416</v>
      </c>
      <c r="AQ117" s="36">
        <v>8.6492497620000002</v>
      </c>
      <c r="AR117" s="36">
        <v>24.712142178000001</v>
      </c>
      <c r="AS117" s="36">
        <v>2.2466274290000001</v>
      </c>
      <c r="AT117" s="36">
        <v>153.13517404199999</v>
      </c>
      <c r="AU117" s="36">
        <v>354.44540283200001</v>
      </c>
      <c r="AV117" s="36">
        <v>88.882641020999998</v>
      </c>
      <c r="AW117" s="36">
        <v>205.72702319199999</v>
      </c>
      <c r="AX117" s="36">
        <v>83.823241447000001</v>
      </c>
      <c r="AY117" s="36">
        <v>194.016578928</v>
      </c>
      <c r="AZ117" s="36">
        <v>0.35231751300000003</v>
      </c>
      <c r="BA117" s="36">
        <v>0.70463502700000002</v>
      </c>
      <c r="BB117" s="36">
        <v>0.42563686899999997</v>
      </c>
      <c r="BC117" s="36">
        <v>18.980049820000001</v>
      </c>
      <c r="BD117" s="36">
        <v>43.931065781999997</v>
      </c>
      <c r="BE117" s="36">
        <v>0.19347130400000001</v>
      </c>
      <c r="BF117" s="36">
        <v>0.38694260800000002</v>
      </c>
      <c r="BG117" s="36">
        <v>3.6189718790000001</v>
      </c>
      <c r="BH117" s="36">
        <v>18.512895849</v>
      </c>
      <c r="BI117" s="36">
        <v>0</v>
      </c>
      <c r="BJ117" s="36">
        <v>0</v>
      </c>
      <c r="BK117" s="36">
        <v>0</v>
      </c>
      <c r="BL117" s="36">
        <v>0</v>
      </c>
    </row>
    <row r="118" spans="1:64" s="37" customFormat="1" x14ac:dyDescent="0.2">
      <c r="A118" s="34">
        <v>115</v>
      </c>
      <c r="B118" s="34" t="s">
        <v>225</v>
      </c>
      <c r="C118" s="34" t="s">
        <v>228</v>
      </c>
      <c r="D118" s="41">
        <v>5.1975959869999997</v>
      </c>
      <c r="E118" s="36">
        <v>46</v>
      </c>
      <c r="F118" s="36">
        <v>0</v>
      </c>
      <c r="G118" s="36">
        <v>4</v>
      </c>
      <c r="H118" s="36">
        <v>42</v>
      </c>
      <c r="I118" s="36">
        <v>0</v>
      </c>
      <c r="J118" s="36">
        <v>0</v>
      </c>
      <c r="K118" s="36">
        <v>0</v>
      </c>
      <c r="L118" s="36">
        <v>0</v>
      </c>
      <c r="M118" s="36">
        <v>0</v>
      </c>
      <c r="N118" s="36">
        <v>0</v>
      </c>
      <c r="O118" s="36">
        <v>4.2704149999999996E-3</v>
      </c>
      <c r="P118" s="36">
        <v>6.20581E-3</v>
      </c>
      <c r="Q118" s="36">
        <v>3.8015779999999999E-3</v>
      </c>
      <c r="R118" s="36">
        <v>4.68837E-4</v>
      </c>
      <c r="S118" s="36">
        <v>5.5942839999999997E-3</v>
      </c>
      <c r="T118" s="36">
        <v>6.1152599999999993E-4</v>
      </c>
      <c r="U118" s="36">
        <v>6.3E-2</v>
      </c>
      <c r="V118" s="36">
        <v>0.1512</v>
      </c>
      <c r="W118" s="36">
        <v>6.7270415E-2</v>
      </c>
      <c r="X118" s="36">
        <v>0.15740581000000001</v>
      </c>
      <c r="Y118" s="36">
        <v>0.22467622500000001</v>
      </c>
      <c r="Z118" s="36">
        <v>0</v>
      </c>
      <c r="AA118" s="36">
        <v>0</v>
      </c>
      <c r="AB118" s="36">
        <v>0</v>
      </c>
      <c r="AC118" s="36">
        <v>0</v>
      </c>
      <c r="AD118" s="36">
        <v>0</v>
      </c>
      <c r="AE118" s="36">
        <v>0</v>
      </c>
      <c r="AF118" s="36">
        <v>0</v>
      </c>
      <c r="AG118" s="36">
        <v>4.6355452712550605E-3</v>
      </c>
      <c r="AH118" s="36">
        <v>7.8857551740890691E-3</v>
      </c>
      <c r="AI118" s="36">
        <v>2.5255729408906885E-2</v>
      </c>
      <c r="AJ118" s="36">
        <v>0</v>
      </c>
      <c r="AK118" s="36">
        <v>0</v>
      </c>
      <c r="AL118" s="36">
        <v>0</v>
      </c>
      <c r="AM118" s="36">
        <v>4.6355452712550605E-3</v>
      </c>
      <c r="AN118" s="36">
        <v>7.8857551740890691E-3</v>
      </c>
      <c r="AO118" s="36">
        <v>2.5255729408906885E-2</v>
      </c>
      <c r="AP118" s="36">
        <v>0.28195102700000002</v>
      </c>
      <c r="AQ118" s="36">
        <v>0.15181978300000001</v>
      </c>
      <c r="AR118" s="36">
        <v>0.43377081000000006</v>
      </c>
      <c r="AS118" s="36">
        <v>2.1431611999999999E-2</v>
      </c>
      <c r="AT118" s="36">
        <v>1.9194283999999999E-2</v>
      </c>
      <c r="AU118" s="36">
        <v>4.5436173000000003E-2</v>
      </c>
      <c r="AV118" s="36">
        <v>7.0020744999999995E-2</v>
      </c>
      <c r="AW118" s="36">
        <v>0.16575115100000001</v>
      </c>
      <c r="AX118" s="36">
        <v>6.2713193E-2</v>
      </c>
      <c r="AY118" s="36">
        <v>0.14845291799999999</v>
      </c>
      <c r="AZ118" s="36">
        <v>2.592085E-3</v>
      </c>
      <c r="BA118" s="36">
        <v>5.1841709999999996E-3</v>
      </c>
      <c r="BB118" s="36">
        <v>0.341365853</v>
      </c>
      <c r="BC118" s="36">
        <v>11.876328445</v>
      </c>
      <c r="BD118" s="36">
        <v>28.113312752999999</v>
      </c>
      <c r="BE118" s="36">
        <v>0.15516629700000001</v>
      </c>
      <c r="BF118" s="36">
        <v>0.31033259400000002</v>
      </c>
      <c r="BG118" s="36">
        <v>1.700489028</v>
      </c>
      <c r="BH118" s="36">
        <v>10.775501214</v>
      </c>
      <c r="BI118" s="36">
        <v>0</v>
      </c>
      <c r="BJ118" s="36">
        <v>0</v>
      </c>
      <c r="BK118" s="36">
        <v>0</v>
      </c>
      <c r="BL118" s="36">
        <v>0</v>
      </c>
    </row>
    <row r="119" spans="1:64" s="37" customFormat="1" x14ac:dyDescent="0.2">
      <c r="A119" s="34">
        <v>116</v>
      </c>
      <c r="B119" s="34" t="s">
        <v>225</v>
      </c>
      <c r="C119" s="34" t="s">
        <v>229</v>
      </c>
      <c r="D119" s="41">
        <v>4.9475368050000004</v>
      </c>
      <c r="E119" s="36">
        <v>11</v>
      </c>
      <c r="F119" s="36">
        <v>0</v>
      </c>
      <c r="G119" s="36">
        <v>0</v>
      </c>
      <c r="H119" s="36">
        <v>11</v>
      </c>
      <c r="I119" s="36">
        <v>0</v>
      </c>
      <c r="J119" s="36">
        <v>0</v>
      </c>
      <c r="K119" s="36">
        <v>0</v>
      </c>
      <c r="L119" s="36">
        <v>0</v>
      </c>
      <c r="M119" s="36">
        <v>0</v>
      </c>
      <c r="N119" s="36">
        <v>0</v>
      </c>
      <c r="O119" s="36">
        <v>2.1501519999999998E-3</v>
      </c>
      <c r="P119" s="36">
        <v>3.8726619999999998E-3</v>
      </c>
      <c r="Q119" s="36">
        <v>2.052108E-3</v>
      </c>
      <c r="R119" s="36">
        <v>9.8044000000000012E-5</v>
      </c>
      <c r="S119" s="36">
        <v>3.7447779999999998E-3</v>
      </c>
      <c r="T119" s="36">
        <v>1.2788399999999998E-4</v>
      </c>
      <c r="U119" s="36">
        <v>0</v>
      </c>
      <c r="V119" s="36">
        <v>0</v>
      </c>
      <c r="W119" s="36">
        <v>2.1501519999999998E-3</v>
      </c>
      <c r="X119" s="36">
        <v>3.8726619999999998E-3</v>
      </c>
      <c r="Y119" s="36">
        <v>6.0228139999999996E-3</v>
      </c>
      <c r="Z119" s="36">
        <v>0</v>
      </c>
      <c r="AA119" s="36">
        <v>0</v>
      </c>
      <c r="AB119" s="36">
        <v>0</v>
      </c>
      <c r="AC119" s="36">
        <v>0</v>
      </c>
      <c r="AD119" s="36">
        <v>0</v>
      </c>
      <c r="AE119" s="36">
        <v>0</v>
      </c>
      <c r="AF119" s="36">
        <v>0</v>
      </c>
      <c r="AG119" s="36">
        <v>0</v>
      </c>
      <c r="AH119" s="36">
        <v>0</v>
      </c>
      <c r="AI119" s="36">
        <v>0</v>
      </c>
      <c r="AJ119" s="36">
        <v>0</v>
      </c>
      <c r="AK119" s="36">
        <v>0</v>
      </c>
      <c r="AL119" s="36">
        <v>0</v>
      </c>
      <c r="AM119" s="36">
        <v>0</v>
      </c>
      <c r="AN119" s="36">
        <v>0</v>
      </c>
      <c r="AO119" s="36">
        <v>0</v>
      </c>
      <c r="AP119" s="36">
        <v>3.2766589999999999E-3</v>
      </c>
      <c r="AQ119" s="36">
        <v>1.764355E-3</v>
      </c>
      <c r="AR119" s="36">
        <v>5.0410139999999999E-3</v>
      </c>
      <c r="AS119" s="36">
        <v>0</v>
      </c>
      <c r="AT119" s="36">
        <v>0</v>
      </c>
      <c r="AU119" s="36">
        <v>0</v>
      </c>
      <c r="AV119" s="36">
        <v>0</v>
      </c>
      <c r="AW119" s="36">
        <v>0</v>
      </c>
      <c r="AX119" s="36">
        <v>0</v>
      </c>
      <c r="AY119" s="36">
        <v>0</v>
      </c>
      <c r="AZ119" s="36">
        <v>0</v>
      </c>
      <c r="BA119" s="36">
        <v>0</v>
      </c>
      <c r="BB119" s="36">
        <v>0.33887550599999999</v>
      </c>
      <c r="BC119" s="36">
        <v>16.318589371000002</v>
      </c>
      <c r="BD119" s="36">
        <v>35.980431822</v>
      </c>
      <c r="BE119" s="36">
        <v>0.15403432</v>
      </c>
      <c r="BF119" s="36">
        <v>0.30806864099999998</v>
      </c>
      <c r="BG119" s="36">
        <v>0.24564359699999999</v>
      </c>
      <c r="BH119" s="36">
        <v>7.2144017060000003</v>
      </c>
      <c r="BI119" s="36">
        <v>0</v>
      </c>
      <c r="BJ119" s="36">
        <v>0</v>
      </c>
      <c r="BK119" s="36">
        <v>0</v>
      </c>
      <c r="BL119" s="36">
        <v>0</v>
      </c>
    </row>
    <row r="120" spans="1:64" s="37" customFormat="1" x14ac:dyDescent="0.2">
      <c r="A120" s="34">
        <v>117</v>
      </c>
      <c r="B120" s="34" t="s">
        <v>225</v>
      </c>
      <c r="C120" s="34" t="s">
        <v>230</v>
      </c>
      <c r="D120" s="41">
        <v>4.8803200330000003</v>
      </c>
      <c r="E120" s="36">
        <v>14</v>
      </c>
      <c r="F120" s="36">
        <v>0</v>
      </c>
      <c r="G120" s="36">
        <v>0</v>
      </c>
      <c r="H120" s="36">
        <v>14</v>
      </c>
      <c r="I120" s="36">
        <v>0</v>
      </c>
      <c r="J120" s="36">
        <v>0</v>
      </c>
      <c r="K120" s="36">
        <v>0</v>
      </c>
      <c r="L120" s="36">
        <v>0</v>
      </c>
      <c r="M120" s="36">
        <v>0</v>
      </c>
      <c r="N120" s="36">
        <v>0</v>
      </c>
      <c r="O120" s="36">
        <v>0</v>
      </c>
      <c r="P120" s="36">
        <v>0</v>
      </c>
      <c r="Q120" s="36">
        <v>0</v>
      </c>
      <c r="R120" s="36">
        <v>0</v>
      </c>
      <c r="S120" s="36">
        <v>0</v>
      </c>
      <c r="T120" s="36">
        <v>0</v>
      </c>
      <c r="U120" s="36">
        <v>0</v>
      </c>
      <c r="V120" s="36">
        <v>0</v>
      </c>
      <c r="W120" s="36">
        <v>0</v>
      </c>
      <c r="X120" s="36">
        <v>0</v>
      </c>
      <c r="Y120" s="36">
        <v>0</v>
      </c>
      <c r="Z120" s="36">
        <v>0</v>
      </c>
      <c r="AA120" s="36">
        <v>0</v>
      </c>
      <c r="AB120" s="36">
        <v>0</v>
      </c>
      <c r="AC120" s="36">
        <v>0</v>
      </c>
      <c r="AD120" s="36">
        <v>0</v>
      </c>
      <c r="AE120" s="36">
        <v>0</v>
      </c>
      <c r="AF120" s="36">
        <v>0</v>
      </c>
      <c r="AG120" s="36">
        <v>0</v>
      </c>
      <c r="AH120" s="36">
        <v>0</v>
      </c>
      <c r="AI120" s="36">
        <v>0</v>
      </c>
      <c r="AJ120" s="36">
        <v>0</v>
      </c>
      <c r="AK120" s="36">
        <v>0</v>
      </c>
      <c r="AL120" s="36">
        <v>0</v>
      </c>
      <c r="AM120" s="36">
        <v>0</v>
      </c>
      <c r="AN120" s="36">
        <v>0</v>
      </c>
      <c r="AO120" s="36">
        <v>0</v>
      </c>
      <c r="AP120" s="36">
        <v>0</v>
      </c>
      <c r="AQ120" s="36">
        <v>0</v>
      </c>
      <c r="AR120" s="36">
        <v>0</v>
      </c>
      <c r="AS120" s="36">
        <v>0</v>
      </c>
      <c r="AT120" s="36">
        <v>0</v>
      </c>
      <c r="AU120" s="36">
        <v>0</v>
      </c>
      <c r="AV120" s="36">
        <v>0</v>
      </c>
      <c r="AW120" s="36">
        <v>0</v>
      </c>
      <c r="AX120" s="36">
        <v>0</v>
      </c>
      <c r="AY120" s="36">
        <v>0</v>
      </c>
      <c r="AZ120" s="36">
        <v>0</v>
      </c>
      <c r="BA120" s="36">
        <v>0</v>
      </c>
      <c r="BB120" s="36">
        <v>6.1868237E-2</v>
      </c>
      <c r="BC120" s="36">
        <v>2.5176315109999998</v>
      </c>
      <c r="BD120" s="36">
        <v>5.5659832539999998</v>
      </c>
      <c r="BE120" s="36">
        <v>2.8121925999999998E-2</v>
      </c>
      <c r="BF120" s="36">
        <v>5.6243851999999997E-2</v>
      </c>
      <c r="BG120" s="36">
        <v>0.285289656</v>
      </c>
      <c r="BH120" s="36">
        <v>1.0717348609999999</v>
      </c>
      <c r="BI120" s="36">
        <v>0</v>
      </c>
      <c r="BJ120" s="36">
        <v>0</v>
      </c>
      <c r="BK120" s="36">
        <v>0</v>
      </c>
      <c r="BL120" s="36">
        <v>0</v>
      </c>
    </row>
    <row r="121" spans="1:64" s="37" customFormat="1" x14ac:dyDescent="0.2">
      <c r="A121" s="34">
        <v>118</v>
      </c>
      <c r="B121" s="34" t="s">
        <v>225</v>
      </c>
      <c r="C121" s="34" t="s">
        <v>231</v>
      </c>
      <c r="D121" s="41">
        <v>4.747740071</v>
      </c>
      <c r="E121" s="36">
        <v>0</v>
      </c>
      <c r="F121" s="36" t="s">
        <v>340</v>
      </c>
      <c r="G121" s="36" t="s">
        <v>340</v>
      </c>
      <c r="H121" s="36" t="s">
        <v>340</v>
      </c>
      <c r="I121" s="36">
        <v>0</v>
      </c>
      <c r="J121" s="36">
        <v>0</v>
      </c>
      <c r="K121" s="36">
        <v>0</v>
      </c>
      <c r="L121" s="36">
        <v>0</v>
      </c>
      <c r="M121" s="36">
        <v>0</v>
      </c>
      <c r="N121" s="36">
        <v>0</v>
      </c>
      <c r="O121" s="36">
        <v>0</v>
      </c>
      <c r="P121" s="36">
        <v>0</v>
      </c>
      <c r="Q121" s="36">
        <v>0</v>
      </c>
      <c r="R121" s="36">
        <v>0</v>
      </c>
      <c r="S121" s="36">
        <v>0</v>
      </c>
      <c r="T121" s="36">
        <v>0</v>
      </c>
      <c r="U121" s="36" t="s">
        <v>340</v>
      </c>
      <c r="V121" s="36" t="s">
        <v>340</v>
      </c>
      <c r="W121" s="36">
        <v>0</v>
      </c>
      <c r="X121" s="36">
        <v>0</v>
      </c>
      <c r="Y121" s="36">
        <v>0</v>
      </c>
      <c r="Z121" s="36">
        <v>0</v>
      </c>
      <c r="AA121" s="36">
        <v>0</v>
      </c>
      <c r="AB121" s="36">
        <v>0</v>
      </c>
      <c r="AC121" s="36">
        <v>0</v>
      </c>
      <c r="AD121" s="36">
        <v>0</v>
      </c>
      <c r="AE121" s="36">
        <v>0</v>
      </c>
      <c r="AF121" s="36">
        <v>0</v>
      </c>
      <c r="AG121" s="36" t="s">
        <v>340</v>
      </c>
      <c r="AH121" s="36" t="s">
        <v>340</v>
      </c>
      <c r="AI121" s="36" t="s">
        <v>340</v>
      </c>
      <c r="AJ121" s="36">
        <v>0</v>
      </c>
      <c r="AK121" s="36">
        <v>0</v>
      </c>
      <c r="AL121" s="36">
        <v>0</v>
      </c>
      <c r="AM121" s="36">
        <v>0</v>
      </c>
      <c r="AN121" s="36">
        <v>0</v>
      </c>
      <c r="AO121" s="36">
        <v>0</v>
      </c>
      <c r="AP121" s="36">
        <v>0</v>
      </c>
      <c r="AQ121" s="36">
        <v>0</v>
      </c>
      <c r="AR121" s="36">
        <v>0</v>
      </c>
      <c r="AS121" s="36">
        <v>0</v>
      </c>
      <c r="AT121" s="36">
        <v>0</v>
      </c>
      <c r="AU121" s="36">
        <v>0</v>
      </c>
      <c r="AV121" s="36">
        <v>0</v>
      </c>
      <c r="AW121" s="36">
        <v>0</v>
      </c>
      <c r="AX121" s="36">
        <v>0</v>
      </c>
      <c r="AY121" s="36">
        <v>0</v>
      </c>
      <c r="AZ121" s="36">
        <v>0</v>
      </c>
      <c r="BA121" s="36">
        <v>0</v>
      </c>
      <c r="BB121" s="36">
        <v>0.120801456</v>
      </c>
      <c r="BC121" s="36">
        <v>8.212200288</v>
      </c>
      <c r="BD121" s="36">
        <v>18.892479217999998</v>
      </c>
      <c r="BE121" s="36">
        <v>5.4909752999999999E-2</v>
      </c>
      <c r="BF121" s="36">
        <v>0.109819506</v>
      </c>
      <c r="BG121" s="36">
        <v>0.69782087000000004</v>
      </c>
      <c r="BH121" s="36">
        <v>2.8239986680000002</v>
      </c>
      <c r="BI121" s="36">
        <v>0</v>
      </c>
      <c r="BJ121" s="36">
        <v>0</v>
      </c>
      <c r="BK121" s="36">
        <v>0</v>
      </c>
      <c r="BL121" s="36">
        <v>0</v>
      </c>
    </row>
    <row r="122" spans="1:64" s="37" customFormat="1" x14ac:dyDescent="0.2">
      <c r="A122" s="34">
        <v>119</v>
      </c>
      <c r="B122" s="34" t="s">
        <v>225</v>
      </c>
      <c r="C122" s="34" t="s">
        <v>232</v>
      </c>
      <c r="D122" s="41">
        <v>4.5943549839999998</v>
      </c>
      <c r="E122" s="36">
        <v>0</v>
      </c>
      <c r="F122" s="36" t="s">
        <v>340</v>
      </c>
      <c r="G122" s="36" t="s">
        <v>340</v>
      </c>
      <c r="H122" s="36" t="s">
        <v>340</v>
      </c>
      <c r="I122" s="36">
        <v>0</v>
      </c>
      <c r="J122" s="36">
        <v>0</v>
      </c>
      <c r="K122" s="36">
        <v>0</v>
      </c>
      <c r="L122" s="36">
        <v>0</v>
      </c>
      <c r="M122" s="36">
        <v>0</v>
      </c>
      <c r="N122" s="36">
        <v>0</v>
      </c>
      <c r="O122" s="36">
        <v>0</v>
      </c>
      <c r="P122" s="36">
        <v>0</v>
      </c>
      <c r="Q122" s="36">
        <v>0</v>
      </c>
      <c r="R122" s="36">
        <v>0</v>
      </c>
      <c r="S122" s="36">
        <v>0</v>
      </c>
      <c r="T122" s="36">
        <v>0</v>
      </c>
      <c r="U122" s="36" t="s">
        <v>340</v>
      </c>
      <c r="V122" s="36" t="s">
        <v>340</v>
      </c>
      <c r="W122" s="36">
        <v>0</v>
      </c>
      <c r="X122" s="36">
        <v>0</v>
      </c>
      <c r="Y122" s="36">
        <v>0</v>
      </c>
      <c r="Z122" s="36">
        <v>0</v>
      </c>
      <c r="AA122" s="36">
        <v>0</v>
      </c>
      <c r="AB122" s="36">
        <v>0</v>
      </c>
      <c r="AC122" s="36">
        <v>0</v>
      </c>
      <c r="AD122" s="36">
        <v>0</v>
      </c>
      <c r="AE122" s="36">
        <v>0</v>
      </c>
      <c r="AF122" s="36">
        <v>0</v>
      </c>
      <c r="AG122" s="36" t="s">
        <v>340</v>
      </c>
      <c r="AH122" s="36" t="s">
        <v>340</v>
      </c>
      <c r="AI122" s="36" t="s">
        <v>340</v>
      </c>
      <c r="AJ122" s="36">
        <v>0</v>
      </c>
      <c r="AK122" s="36">
        <v>0</v>
      </c>
      <c r="AL122" s="36">
        <v>0</v>
      </c>
      <c r="AM122" s="36">
        <v>0</v>
      </c>
      <c r="AN122" s="36">
        <v>0</v>
      </c>
      <c r="AO122" s="36">
        <v>0</v>
      </c>
      <c r="AP122" s="36">
        <v>0</v>
      </c>
      <c r="AQ122" s="36">
        <v>0</v>
      </c>
      <c r="AR122" s="36">
        <v>0</v>
      </c>
      <c r="AS122" s="36">
        <v>0</v>
      </c>
      <c r="AT122" s="36">
        <v>0</v>
      </c>
      <c r="AU122" s="36">
        <v>0</v>
      </c>
      <c r="AV122" s="36">
        <v>0</v>
      </c>
      <c r="AW122" s="36">
        <v>0</v>
      </c>
      <c r="AX122" s="36">
        <v>0</v>
      </c>
      <c r="AY122" s="36">
        <v>0</v>
      </c>
      <c r="AZ122" s="36">
        <v>0</v>
      </c>
      <c r="BA122" s="36">
        <v>0</v>
      </c>
      <c r="BB122" s="36">
        <v>1.1470381E-2</v>
      </c>
      <c r="BC122" s="36">
        <v>0.53244958200000003</v>
      </c>
      <c r="BD122" s="36">
        <v>1.2204872360000001</v>
      </c>
      <c r="BE122" s="36">
        <v>5.2138089999999998E-3</v>
      </c>
      <c r="BF122" s="36">
        <v>1.0427619000000001E-2</v>
      </c>
      <c r="BG122" s="36">
        <v>0.38903401999999998</v>
      </c>
      <c r="BH122" s="36">
        <v>1.924787515</v>
      </c>
      <c r="BI122" s="36">
        <v>0</v>
      </c>
      <c r="BJ122" s="36">
        <v>0</v>
      </c>
      <c r="BK122" s="36">
        <v>0</v>
      </c>
      <c r="BL122" s="36">
        <v>0</v>
      </c>
    </row>
    <row r="123" spans="1:64" s="37" customFormat="1" x14ac:dyDescent="0.2">
      <c r="A123" s="34">
        <v>120</v>
      </c>
      <c r="B123" s="34" t="s">
        <v>3</v>
      </c>
      <c r="C123" s="34" t="s">
        <v>5</v>
      </c>
      <c r="D123" s="41">
        <v>4.257219536</v>
      </c>
      <c r="E123" s="36">
        <v>101</v>
      </c>
      <c r="F123" s="36">
        <v>0</v>
      </c>
      <c r="G123" s="36">
        <v>0</v>
      </c>
      <c r="H123" s="36">
        <v>101</v>
      </c>
      <c r="I123" s="36">
        <v>0</v>
      </c>
      <c r="J123" s="36">
        <v>0</v>
      </c>
      <c r="K123" s="36">
        <v>0</v>
      </c>
      <c r="L123" s="36">
        <v>0</v>
      </c>
      <c r="M123" s="36">
        <v>0</v>
      </c>
      <c r="N123" s="36">
        <v>0</v>
      </c>
      <c r="O123" s="36">
        <v>0</v>
      </c>
      <c r="P123" s="36">
        <v>0</v>
      </c>
      <c r="Q123" s="36">
        <v>0</v>
      </c>
      <c r="R123" s="36">
        <v>0</v>
      </c>
      <c r="S123" s="36">
        <v>0</v>
      </c>
      <c r="T123" s="36">
        <v>0</v>
      </c>
      <c r="U123" s="36">
        <v>0</v>
      </c>
      <c r="V123" s="36">
        <v>0</v>
      </c>
      <c r="W123" s="36">
        <v>0</v>
      </c>
      <c r="X123" s="36">
        <v>0</v>
      </c>
      <c r="Y123" s="36">
        <v>0</v>
      </c>
      <c r="Z123" s="36">
        <v>0</v>
      </c>
      <c r="AA123" s="36">
        <v>0</v>
      </c>
      <c r="AB123" s="36">
        <v>0</v>
      </c>
      <c r="AC123" s="36">
        <v>0</v>
      </c>
      <c r="AD123" s="36">
        <v>0</v>
      </c>
      <c r="AE123" s="36">
        <v>0</v>
      </c>
      <c r="AF123" s="36">
        <v>0</v>
      </c>
      <c r="AG123" s="36">
        <v>0</v>
      </c>
      <c r="AH123" s="36">
        <v>0</v>
      </c>
      <c r="AI123" s="36">
        <v>0</v>
      </c>
      <c r="AJ123" s="36">
        <v>0</v>
      </c>
      <c r="AK123" s="36">
        <v>0</v>
      </c>
      <c r="AL123" s="36">
        <v>0</v>
      </c>
      <c r="AM123" s="36">
        <v>0</v>
      </c>
      <c r="AN123" s="36">
        <v>0</v>
      </c>
      <c r="AO123" s="36">
        <v>0</v>
      </c>
      <c r="AP123" s="36">
        <v>0</v>
      </c>
      <c r="AQ123" s="36">
        <v>0</v>
      </c>
      <c r="AR123" s="36">
        <v>0</v>
      </c>
      <c r="AS123" s="36">
        <v>0</v>
      </c>
      <c r="AT123" s="36">
        <v>0</v>
      </c>
      <c r="AU123" s="36">
        <v>0</v>
      </c>
      <c r="AV123" s="36">
        <v>0</v>
      </c>
      <c r="AW123" s="36">
        <v>0</v>
      </c>
      <c r="AX123" s="36">
        <v>0</v>
      </c>
      <c r="AY123" s="36">
        <v>0</v>
      </c>
      <c r="AZ123" s="36">
        <v>0</v>
      </c>
      <c r="BA123" s="36">
        <v>0</v>
      </c>
      <c r="BB123" s="36">
        <v>0</v>
      </c>
      <c r="BC123" s="36">
        <v>0</v>
      </c>
      <c r="BD123" s="36">
        <v>0</v>
      </c>
      <c r="BE123" s="36">
        <v>0</v>
      </c>
      <c r="BF123" s="36">
        <v>0</v>
      </c>
      <c r="BG123" s="36">
        <v>0</v>
      </c>
      <c r="BH123" s="36">
        <v>0</v>
      </c>
      <c r="BI123" s="36">
        <v>0</v>
      </c>
      <c r="BJ123" s="36">
        <v>0</v>
      </c>
      <c r="BK123" s="36">
        <v>0</v>
      </c>
      <c r="BL123" s="36">
        <v>0</v>
      </c>
    </row>
    <row r="124" spans="1:64" s="37" customFormat="1" x14ac:dyDescent="0.2">
      <c r="A124" s="34">
        <v>121</v>
      </c>
      <c r="B124" s="34" t="s">
        <v>3</v>
      </c>
      <c r="C124" s="34" t="s">
        <v>6</v>
      </c>
      <c r="D124" s="41">
        <v>4.3742834000000004</v>
      </c>
      <c r="E124" s="36">
        <v>3</v>
      </c>
      <c r="F124" s="36">
        <v>0</v>
      </c>
      <c r="G124" s="36">
        <v>0</v>
      </c>
      <c r="H124" s="36">
        <v>3</v>
      </c>
      <c r="I124" s="36">
        <v>0</v>
      </c>
      <c r="J124" s="36">
        <v>0</v>
      </c>
      <c r="K124" s="36">
        <v>0</v>
      </c>
      <c r="L124" s="36">
        <v>0</v>
      </c>
      <c r="M124" s="36">
        <v>0</v>
      </c>
      <c r="N124" s="36">
        <v>0</v>
      </c>
      <c r="O124" s="36">
        <v>0</v>
      </c>
      <c r="P124" s="36">
        <v>0</v>
      </c>
      <c r="Q124" s="36">
        <v>0</v>
      </c>
      <c r="R124" s="36">
        <v>0</v>
      </c>
      <c r="S124" s="36">
        <v>0</v>
      </c>
      <c r="T124" s="36">
        <v>0</v>
      </c>
      <c r="U124" s="36">
        <v>0</v>
      </c>
      <c r="V124" s="36">
        <v>0</v>
      </c>
      <c r="W124" s="36">
        <v>0</v>
      </c>
      <c r="X124" s="36">
        <v>0</v>
      </c>
      <c r="Y124" s="36">
        <v>0</v>
      </c>
      <c r="Z124" s="36">
        <v>0</v>
      </c>
      <c r="AA124" s="36">
        <v>0</v>
      </c>
      <c r="AB124" s="36">
        <v>0</v>
      </c>
      <c r="AC124" s="36">
        <v>0</v>
      </c>
      <c r="AD124" s="36">
        <v>0</v>
      </c>
      <c r="AE124" s="36">
        <v>0</v>
      </c>
      <c r="AF124" s="36">
        <v>0</v>
      </c>
      <c r="AG124" s="36">
        <v>0</v>
      </c>
      <c r="AH124" s="36">
        <v>0</v>
      </c>
      <c r="AI124" s="36">
        <v>0</v>
      </c>
      <c r="AJ124" s="36">
        <v>0</v>
      </c>
      <c r="AK124" s="36">
        <v>0</v>
      </c>
      <c r="AL124" s="36">
        <v>0</v>
      </c>
      <c r="AM124" s="36">
        <v>0</v>
      </c>
      <c r="AN124" s="36">
        <v>0</v>
      </c>
      <c r="AO124" s="36">
        <v>0</v>
      </c>
      <c r="AP124" s="36">
        <v>0</v>
      </c>
      <c r="AQ124" s="36">
        <v>0</v>
      </c>
      <c r="AR124" s="36">
        <v>0</v>
      </c>
      <c r="AS124" s="36">
        <v>0</v>
      </c>
      <c r="AT124" s="36">
        <v>0</v>
      </c>
      <c r="AU124" s="36">
        <v>0</v>
      </c>
      <c r="AV124" s="36">
        <v>0</v>
      </c>
      <c r="AW124" s="36">
        <v>0</v>
      </c>
      <c r="AX124" s="36">
        <v>0</v>
      </c>
      <c r="AY124" s="36">
        <v>0</v>
      </c>
      <c r="AZ124" s="36">
        <v>0</v>
      </c>
      <c r="BA124" s="36">
        <v>0</v>
      </c>
      <c r="BB124" s="36">
        <v>0</v>
      </c>
      <c r="BC124" s="36">
        <v>0</v>
      </c>
      <c r="BD124" s="36">
        <v>0</v>
      </c>
      <c r="BE124" s="36">
        <v>0</v>
      </c>
      <c r="BF124" s="36">
        <v>0</v>
      </c>
      <c r="BG124" s="36">
        <v>0</v>
      </c>
      <c r="BH124" s="36">
        <v>0</v>
      </c>
      <c r="BI124" s="36">
        <v>0</v>
      </c>
      <c r="BJ124" s="36">
        <v>0</v>
      </c>
      <c r="BK124" s="36">
        <v>0</v>
      </c>
      <c r="BL124" s="36">
        <v>0</v>
      </c>
    </row>
    <row r="125" spans="1:64" s="37" customFormat="1" x14ac:dyDescent="0.2">
      <c r="A125" s="34">
        <v>122</v>
      </c>
      <c r="B125" s="34" t="s">
        <v>3</v>
      </c>
      <c r="C125" s="34" t="s">
        <v>7</v>
      </c>
      <c r="D125" s="41">
        <v>4.4268770110000002</v>
      </c>
      <c r="E125" s="36">
        <v>0</v>
      </c>
      <c r="F125" s="36" t="s">
        <v>340</v>
      </c>
      <c r="G125" s="36" t="s">
        <v>340</v>
      </c>
      <c r="H125" s="36" t="s">
        <v>340</v>
      </c>
      <c r="I125" s="36">
        <v>0</v>
      </c>
      <c r="J125" s="36">
        <v>0</v>
      </c>
      <c r="K125" s="36">
        <v>0</v>
      </c>
      <c r="L125" s="36">
        <v>0</v>
      </c>
      <c r="M125" s="36">
        <v>0</v>
      </c>
      <c r="N125" s="36">
        <v>0</v>
      </c>
      <c r="O125" s="36">
        <v>0</v>
      </c>
      <c r="P125" s="36">
        <v>0</v>
      </c>
      <c r="Q125" s="36">
        <v>0</v>
      </c>
      <c r="R125" s="36">
        <v>0</v>
      </c>
      <c r="S125" s="36">
        <v>0</v>
      </c>
      <c r="T125" s="36">
        <v>0</v>
      </c>
      <c r="U125" s="36" t="s">
        <v>340</v>
      </c>
      <c r="V125" s="36" t="s">
        <v>340</v>
      </c>
      <c r="W125" s="36">
        <v>0</v>
      </c>
      <c r="X125" s="36">
        <v>0</v>
      </c>
      <c r="Y125" s="36">
        <v>0</v>
      </c>
      <c r="Z125" s="36">
        <v>0</v>
      </c>
      <c r="AA125" s="36">
        <v>0</v>
      </c>
      <c r="AB125" s="36">
        <v>0</v>
      </c>
      <c r="AC125" s="36">
        <v>0</v>
      </c>
      <c r="AD125" s="36">
        <v>0</v>
      </c>
      <c r="AE125" s="36">
        <v>0</v>
      </c>
      <c r="AF125" s="36">
        <v>0</v>
      </c>
      <c r="AG125" s="36" t="s">
        <v>340</v>
      </c>
      <c r="AH125" s="36" t="s">
        <v>340</v>
      </c>
      <c r="AI125" s="36" t="s">
        <v>340</v>
      </c>
      <c r="AJ125" s="36">
        <v>0</v>
      </c>
      <c r="AK125" s="36">
        <v>0</v>
      </c>
      <c r="AL125" s="36">
        <v>0</v>
      </c>
      <c r="AM125" s="36">
        <v>0</v>
      </c>
      <c r="AN125" s="36">
        <v>0</v>
      </c>
      <c r="AO125" s="36">
        <v>0</v>
      </c>
      <c r="AP125" s="36">
        <v>0</v>
      </c>
      <c r="AQ125" s="36">
        <v>0</v>
      </c>
      <c r="AR125" s="36">
        <v>0</v>
      </c>
      <c r="AS125" s="36">
        <v>0</v>
      </c>
      <c r="AT125" s="36">
        <v>0</v>
      </c>
      <c r="AU125" s="36">
        <v>0</v>
      </c>
      <c r="AV125" s="36">
        <v>0</v>
      </c>
      <c r="AW125" s="36">
        <v>0</v>
      </c>
      <c r="AX125" s="36">
        <v>0</v>
      </c>
      <c r="AY125" s="36">
        <v>0</v>
      </c>
      <c r="AZ125" s="36">
        <v>0</v>
      </c>
      <c r="BA125" s="36">
        <v>0</v>
      </c>
      <c r="BB125" s="36">
        <v>0</v>
      </c>
      <c r="BC125" s="36">
        <v>0</v>
      </c>
      <c r="BD125" s="36">
        <v>0</v>
      </c>
      <c r="BE125" s="36">
        <v>0</v>
      </c>
      <c r="BF125" s="36">
        <v>0</v>
      </c>
      <c r="BG125" s="36">
        <v>0</v>
      </c>
      <c r="BH125" s="36">
        <v>0</v>
      </c>
      <c r="BI125" s="36">
        <v>0</v>
      </c>
      <c r="BJ125" s="36">
        <v>0</v>
      </c>
      <c r="BK125" s="36">
        <v>0</v>
      </c>
      <c r="BL125" s="36">
        <v>0</v>
      </c>
    </row>
    <row r="126" spans="1:64" s="37" customFormat="1" x14ac:dyDescent="0.2">
      <c r="A126" s="34">
        <v>123</v>
      </c>
      <c r="B126" s="34" t="s">
        <v>3</v>
      </c>
      <c r="C126" s="34" t="s">
        <v>8</v>
      </c>
      <c r="D126" s="41">
        <v>3.9679147549999998</v>
      </c>
      <c r="E126" s="36">
        <v>1</v>
      </c>
      <c r="F126" s="36">
        <v>0</v>
      </c>
      <c r="G126" s="36">
        <v>0</v>
      </c>
      <c r="H126" s="36">
        <v>1</v>
      </c>
      <c r="I126" s="36">
        <v>0</v>
      </c>
      <c r="J126" s="36">
        <v>0</v>
      </c>
      <c r="K126" s="36">
        <v>0</v>
      </c>
      <c r="L126" s="36">
        <v>0</v>
      </c>
      <c r="M126" s="36">
        <v>0</v>
      </c>
      <c r="N126" s="36">
        <v>0</v>
      </c>
      <c r="O126" s="36">
        <v>0</v>
      </c>
      <c r="P126" s="36">
        <v>0</v>
      </c>
      <c r="Q126" s="36">
        <v>0</v>
      </c>
      <c r="R126" s="36">
        <v>0</v>
      </c>
      <c r="S126" s="36">
        <v>0</v>
      </c>
      <c r="T126" s="36">
        <v>0</v>
      </c>
      <c r="U126" s="36">
        <v>0</v>
      </c>
      <c r="V126" s="36">
        <v>0</v>
      </c>
      <c r="W126" s="36">
        <v>0</v>
      </c>
      <c r="X126" s="36">
        <v>0</v>
      </c>
      <c r="Y126" s="36">
        <v>0</v>
      </c>
      <c r="Z126" s="36">
        <v>0</v>
      </c>
      <c r="AA126" s="36">
        <v>0</v>
      </c>
      <c r="AB126" s="36">
        <v>0</v>
      </c>
      <c r="AC126" s="36">
        <v>0</v>
      </c>
      <c r="AD126" s="36">
        <v>0</v>
      </c>
      <c r="AE126" s="36">
        <v>0</v>
      </c>
      <c r="AF126" s="36">
        <v>0</v>
      </c>
      <c r="AG126" s="36">
        <v>0</v>
      </c>
      <c r="AH126" s="36">
        <v>0</v>
      </c>
      <c r="AI126" s="36">
        <v>0</v>
      </c>
      <c r="AJ126" s="36">
        <v>0</v>
      </c>
      <c r="AK126" s="36">
        <v>0</v>
      </c>
      <c r="AL126" s="36">
        <v>0</v>
      </c>
      <c r="AM126" s="36">
        <v>0</v>
      </c>
      <c r="AN126" s="36">
        <v>0</v>
      </c>
      <c r="AO126" s="36">
        <v>0</v>
      </c>
      <c r="AP126" s="36">
        <v>0</v>
      </c>
      <c r="AQ126" s="36">
        <v>0</v>
      </c>
      <c r="AR126" s="36">
        <v>0</v>
      </c>
      <c r="AS126" s="36">
        <v>0</v>
      </c>
      <c r="AT126" s="36">
        <v>0</v>
      </c>
      <c r="AU126" s="36">
        <v>0</v>
      </c>
      <c r="AV126" s="36">
        <v>0</v>
      </c>
      <c r="AW126" s="36">
        <v>0</v>
      </c>
      <c r="AX126" s="36">
        <v>0</v>
      </c>
      <c r="AY126" s="36">
        <v>0</v>
      </c>
      <c r="AZ126" s="36">
        <v>0</v>
      </c>
      <c r="BA126" s="36">
        <v>0</v>
      </c>
      <c r="BB126" s="36">
        <v>0</v>
      </c>
      <c r="BC126" s="36">
        <v>0</v>
      </c>
      <c r="BD126" s="36">
        <v>0</v>
      </c>
      <c r="BE126" s="36">
        <v>0</v>
      </c>
      <c r="BF126" s="36">
        <v>0</v>
      </c>
      <c r="BG126" s="36">
        <v>0</v>
      </c>
      <c r="BH126" s="36">
        <v>0</v>
      </c>
      <c r="BI126" s="36">
        <v>0</v>
      </c>
      <c r="BJ126" s="36">
        <v>0</v>
      </c>
      <c r="BK126" s="36">
        <v>0</v>
      </c>
      <c r="BL126" s="36">
        <v>0</v>
      </c>
    </row>
    <row r="127" spans="1:64" s="37" customFormat="1" x14ac:dyDescent="0.2">
      <c r="A127" s="34">
        <v>124</v>
      </c>
      <c r="B127" s="34" t="s">
        <v>3</v>
      </c>
      <c r="C127" s="34" t="s">
        <v>9</v>
      </c>
      <c r="D127" s="41">
        <v>4.5549674519999996</v>
      </c>
      <c r="E127" s="36">
        <v>2</v>
      </c>
      <c r="F127" s="36">
        <v>0</v>
      </c>
      <c r="G127" s="36">
        <v>0</v>
      </c>
      <c r="H127" s="36">
        <v>2</v>
      </c>
      <c r="I127" s="36">
        <v>0</v>
      </c>
      <c r="J127" s="36">
        <v>0</v>
      </c>
      <c r="K127" s="36">
        <v>0</v>
      </c>
      <c r="L127" s="36">
        <v>0</v>
      </c>
      <c r="M127" s="36">
        <v>0</v>
      </c>
      <c r="N127" s="36">
        <v>0</v>
      </c>
      <c r="O127" s="36">
        <v>0</v>
      </c>
      <c r="P127" s="36">
        <v>0</v>
      </c>
      <c r="Q127" s="36">
        <v>0</v>
      </c>
      <c r="R127" s="36">
        <v>0</v>
      </c>
      <c r="S127" s="36">
        <v>0</v>
      </c>
      <c r="T127" s="36">
        <v>0</v>
      </c>
      <c r="U127" s="36">
        <v>0</v>
      </c>
      <c r="V127" s="36">
        <v>0</v>
      </c>
      <c r="W127" s="36">
        <v>0</v>
      </c>
      <c r="X127" s="36">
        <v>0</v>
      </c>
      <c r="Y127" s="36">
        <v>0</v>
      </c>
      <c r="Z127" s="36">
        <v>0</v>
      </c>
      <c r="AA127" s="36">
        <v>0</v>
      </c>
      <c r="AB127" s="36">
        <v>0</v>
      </c>
      <c r="AC127" s="36">
        <v>0</v>
      </c>
      <c r="AD127" s="36">
        <v>0</v>
      </c>
      <c r="AE127" s="36">
        <v>0</v>
      </c>
      <c r="AF127" s="36">
        <v>0</v>
      </c>
      <c r="AG127" s="36">
        <v>0</v>
      </c>
      <c r="AH127" s="36">
        <v>0</v>
      </c>
      <c r="AI127" s="36">
        <v>0</v>
      </c>
      <c r="AJ127" s="36">
        <v>0</v>
      </c>
      <c r="AK127" s="36">
        <v>0</v>
      </c>
      <c r="AL127" s="36">
        <v>0</v>
      </c>
      <c r="AM127" s="36">
        <v>0</v>
      </c>
      <c r="AN127" s="36">
        <v>0</v>
      </c>
      <c r="AO127" s="36">
        <v>0</v>
      </c>
      <c r="AP127" s="36">
        <v>0</v>
      </c>
      <c r="AQ127" s="36">
        <v>0</v>
      </c>
      <c r="AR127" s="36">
        <v>0</v>
      </c>
      <c r="AS127" s="36">
        <v>0</v>
      </c>
      <c r="AT127" s="36">
        <v>0</v>
      </c>
      <c r="AU127" s="36">
        <v>0</v>
      </c>
      <c r="AV127" s="36">
        <v>0</v>
      </c>
      <c r="AW127" s="36">
        <v>0</v>
      </c>
      <c r="AX127" s="36">
        <v>0</v>
      </c>
      <c r="AY127" s="36">
        <v>0</v>
      </c>
      <c r="AZ127" s="36">
        <v>0</v>
      </c>
      <c r="BA127" s="36">
        <v>0</v>
      </c>
      <c r="BB127" s="36">
        <v>0</v>
      </c>
      <c r="BC127" s="36">
        <v>0</v>
      </c>
      <c r="BD127" s="36">
        <v>0</v>
      </c>
      <c r="BE127" s="36">
        <v>0</v>
      </c>
      <c r="BF127" s="36">
        <v>0</v>
      </c>
      <c r="BG127" s="36">
        <v>0.111728406</v>
      </c>
      <c r="BH127" s="36">
        <v>0.334668462</v>
      </c>
      <c r="BI127" s="36">
        <v>0</v>
      </c>
      <c r="BJ127" s="36">
        <v>0</v>
      </c>
      <c r="BK127" s="36">
        <v>0</v>
      </c>
      <c r="BL127" s="36">
        <v>0</v>
      </c>
    </row>
    <row r="128" spans="1:64" s="37" customFormat="1" x14ac:dyDescent="0.2">
      <c r="A128" s="34">
        <v>125</v>
      </c>
      <c r="B128" s="34" t="s">
        <v>3</v>
      </c>
      <c r="C128" s="34" t="s">
        <v>10</v>
      </c>
      <c r="D128" s="41">
        <v>4.4500871850000001</v>
      </c>
      <c r="E128" s="36">
        <v>7</v>
      </c>
      <c r="F128" s="36">
        <v>0</v>
      </c>
      <c r="G128" s="36">
        <v>0</v>
      </c>
      <c r="H128" s="36">
        <v>7</v>
      </c>
      <c r="I128" s="36">
        <v>0</v>
      </c>
      <c r="J128" s="36">
        <v>0</v>
      </c>
      <c r="K128" s="36">
        <v>0</v>
      </c>
      <c r="L128" s="36">
        <v>0</v>
      </c>
      <c r="M128" s="36">
        <v>0</v>
      </c>
      <c r="N128" s="36">
        <v>0</v>
      </c>
      <c r="O128" s="36">
        <v>0</v>
      </c>
      <c r="P128" s="36">
        <v>0</v>
      </c>
      <c r="Q128" s="36">
        <v>0</v>
      </c>
      <c r="R128" s="36">
        <v>0</v>
      </c>
      <c r="S128" s="36">
        <v>0</v>
      </c>
      <c r="T128" s="36">
        <v>0</v>
      </c>
      <c r="U128" s="36">
        <v>0</v>
      </c>
      <c r="V128" s="36">
        <v>0</v>
      </c>
      <c r="W128" s="36">
        <v>0</v>
      </c>
      <c r="X128" s="36">
        <v>0</v>
      </c>
      <c r="Y128" s="36">
        <v>0</v>
      </c>
      <c r="Z128" s="36">
        <v>0</v>
      </c>
      <c r="AA128" s="36">
        <v>0</v>
      </c>
      <c r="AB128" s="36">
        <v>0</v>
      </c>
      <c r="AC128" s="36">
        <v>0</v>
      </c>
      <c r="AD128" s="36">
        <v>0</v>
      </c>
      <c r="AE128" s="36">
        <v>0</v>
      </c>
      <c r="AF128" s="36">
        <v>0</v>
      </c>
      <c r="AG128" s="36">
        <v>0</v>
      </c>
      <c r="AH128" s="36">
        <v>0</v>
      </c>
      <c r="AI128" s="36">
        <v>0</v>
      </c>
      <c r="AJ128" s="36">
        <v>0</v>
      </c>
      <c r="AK128" s="36">
        <v>0</v>
      </c>
      <c r="AL128" s="36">
        <v>0</v>
      </c>
      <c r="AM128" s="36">
        <v>0</v>
      </c>
      <c r="AN128" s="36">
        <v>0</v>
      </c>
      <c r="AO128" s="36">
        <v>0</v>
      </c>
      <c r="AP128" s="36">
        <v>0</v>
      </c>
      <c r="AQ128" s="36">
        <v>0</v>
      </c>
      <c r="AR128" s="36">
        <v>0</v>
      </c>
      <c r="AS128" s="36">
        <v>0</v>
      </c>
      <c r="AT128" s="36">
        <v>0</v>
      </c>
      <c r="AU128" s="36">
        <v>0</v>
      </c>
      <c r="AV128" s="36">
        <v>0</v>
      </c>
      <c r="AW128" s="36">
        <v>0</v>
      </c>
      <c r="AX128" s="36">
        <v>0</v>
      </c>
      <c r="AY128" s="36">
        <v>0</v>
      </c>
      <c r="AZ128" s="36">
        <v>0</v>
      </c>
      <c r="BA128" s="36">
        <v>0</v>
      </c>
      <c r="BB128" s="36">
        <v>0</v>
      </c>
      <c r="BC128" s="36">
        <v>0</v>
      </c>
      <c r="BD128" s="36">
        <v>0</v>
      </c>
      <c r="BE128" s="36">
        <v>0</v>
      </c>
      <c r="BF128" s="36">
        <v>0</v>
      </c>
      <c r="BG128" s="36">
        <v>0</v>
      </c>
      <c r="BH128" s="36">
        <v>0</v>
      </c>
      <c r="BI128" s="36">
        <v>0</v>
      </c>
      <c r="BJ128" s="36">
        <v>0</v>
      </c>
      <c r="BK128" s="36">
        <v>0</v>
      </c>
      <c r="BL128" s="36">
        <v>0</v>
      </c>
    </row>
    <row r="129" spans="1:64" s="37" customFormat="1" x14ac:dyDescent="0.2">
      <c r="A129" s="34">
        <v>126</v>
      </c>
      <c r="B129" s="34" t="s">
        <v>3</v>
      </c>
      <c r="C129" s="34" t="s">
        <v>11</v>
      </c>
      <c r="D129" s="41">
        <v>3.9303843610000002</v>
      </c>
      <c r="E129" s="36">
        <v>162</v>
      </c>
      <c r="F129" s="36">
        <v>0</v>
      </c>
      <c r="G129" s="36">
        <v>0</v>
      </c>
      <c r="H129" s="36">
        <v>162</v>
      </c>
      <c r="I129" s="36">
        <v>0</v>
      </c>
      <c r="J129" s="36">
        <v>0</v>
      </c>
      <c r="K129" s="36">
        <v>0</v>
      </c>
      <c r="L129" s="36">
        <v>0</v>
      </c>
      <c r="M129" s="36">
        <v>0</v>
      </c>
      <c r="N129" s="36">
        <v>0</v>
      </c>
      <c r="O129" s="36">
        <v>0</v>
      </c>
      <c r="P129" s="36">
        <v>0</v>
      </c>
      <c r="Q129" s="36">
        <v>0</v>
      </c>
      <c r="R129" s="36">
        <v>0</v>
      </c>
      <c r="S129" s="36">
        <v>0</v>
      </c>
      <c r="T129" s="36">
        <v>0</v>
      </c>
      <c r="U129" s="36">
        <v>0</v>
      </c>
      <c r="V129" s="36">
        <v>0</v>
      </c>
      <c r="W129" s="36">
        <v>0</v>
      </c>
      <c r="X129" s="36">
        <v>0</v>
      </c>
      <c r="Y129" s="36">
        <v>0</v>
      </c>
      <c r="Z129" s="36">
        <v>0</v>
      </c>
      <c r="AA129" s="36">
        <v>0</v>
      </c>
      <c r="AB129" s="36">
        <v>0</v>
      </c>
      <c r="AC129" s="36">
        <v>0</v>
      </c>
      <c r="AD129" s="36">
        <v>0</v>
      </c>
      <c r="AE129" s="36">
        <v>0</v>
      </c>
      <c r="AF129" s="36">
        <v>0</v>
      </c>
      <c r="AG129" s="36">
        <v>0</v>
      </c>
      <c r="AH129" s="36">
        <v>0</v>
      </c>
      <c r="AI129" s="36">
        <v>0</v>
      </c>
      <c r="AJ129" s="36">
        <v>0</v>
      </c>
      <c r="AK129" s="36">
        <v>0</v>
      </c>
      <c r="AL129" s="36">
        <v>0</v>
      </c>
      <c r="AM129" s="36">
        <v>0</v>
      </c>
      <c r="AN129" s="36">
        <v>0</v>
      </c>
      <c r="AO129" s="36">
        <v>0</v>
      </c>
      <c r="AP129" s="36">
        <v>0</v>
      </c>
      <c r="AQ129" s="36">
        <v>0</v>
      </c>
      <c r="AR129" s="36">
        <v>0</v>
      </c>
      <c r="AS129" s="36">
        <v>0</v>
      </c>
      <c r="AT129" s="36">
        <v>0</v>
      </c>
      <c r="AU129" s="36">
        <v>0</v>
      </c>
      <c r="AV129" s="36">
        <v>0</v>
      </c>
      <c r="AW129" s="36">
        <v>0</v>
      </c>
      <c r="AX129" s="36">
        <v>0</v>
      </c>
      <c r="AY129" s="36">
        <v>0</v>
      </c>
      <c r="AZ129" s="36">
        <v>0</v>
      </c>
      <c r="BA129" s="36">
        <v>0</v>
      </c>
      <c r="BB129" s="36">
        <v>0</v>
      </c>
      <c r="BC129" s="36">
        <v>0</v>
      </c>
      <c r="BD129" s="36">
        <v>0</v>
      </c>
      <c r="BE129" s="36">
        <v>0</v>
      </c>
      <c r="BF129" s="36">
        <v>0</v>
      </c>
      <c r="BG129" s="36">
        <v>0</v>
      </c>
      <c r="BH129" s="36">
        <v>0</v>
      </c>
      <c r="BI129" s="36">
        <v>0</v>
      </c>
      <c r="BJ129" s="36">
        <v>0</v>
      </c>
      <c r="BK129" s="36">
        <v>0</v>
      </c>
      <c r="BL129" s="36">
        <v>0</v>
      </c>
    </row>
    <row r="130" spans="1:64" s="37" customFormat="1" x14ac:dyDescent="0.2">
      <c r="A130" s="34">
        <v>127</v>
      </c>
      <c r="B130" s="34" t="s">
        <v>3</v>
      </c>
      <c r="C130" s="34" t="s">
        <v>12</v>
      </c>
      <c r="D130" s="41">
        <v>4.1124252480000001</v>
      </c>
      <c r="E130" s="36">
        <v>24</v>
      </c>
      <c r="F130" s="36">
        <v>0</v>
      </c>
      <c r="G130" s="36">
        <v>0</v>
      </c>
      <c r="H130" s="36">
        <v>24</v>
      </c>
      <c r="I130" s="36">
        <v>0</v>
      </c>
      <c r="J130" s="36">
        <v>0</v>
      </c>
      <c r="K130" s="36">
        <v>0</v>
      </c>
      <c r="L130" s="36">
        <v>0</v>
      </c>
      <c r="M130" s="36">
        <v>0</v>
      </c>
      <c r="N130" s="36">
        <v>0</v>
      </c>
      <c r="O130" s="36">
        <v>0</v>
      </c>
      <c r="P130" s="36">
        <v>0</v>
      </c>
      <c r="Q130" s="36">
        <v>0</v>
      </c>
      <c r="R130" s="36">
        <v>0</v>
      </c>
      <c r="S130" s="36">
        <v>0</v>
      </c>
      <c r="T130" s="36">
        <v>0</v>
      </c>
      <c r="U130" s="36">
        <v>0</v>
      </c>
      <c r="V130" s="36">
        <v>0</v>
      </c>
      <c r="W130" s="36">
        <v>0</v>
      </c>
      <c r="X130" s="36">
        <v>0</v>
      </c>
      <c r="Y130" s="36">
        <v>0</v>
      </c>
      <c r="Z130" s="36">
        <v>0</v>
      </c>
      <c r="AA130" s="36">
        <v>0</v>
      </c>
      <c r="AB130" s="36">
        <v>0</v>
      </c>
      <c r="AC130" s="36">
        <v>0</v>
      </c>
      <c r="AD130" s="36">
        <v>0</v>
      </c>
      <c r="AE130" s="36">
        <v>0</v>
      </c>
      <c r="AF130" s="36">
        <v>0</v>
      </c>
      <c r="AG130" s="36">
        <v>0</v>
      </c>
      <c r="AH130" s="36">
        <v>0</v>
      </c>
      <c r="AI130" s="36">
        <v>0</v>
      </c>
      <c r="AJ130" s="36">
        <v>0</v>
      </c>
      <c r="AK130" s="36">
        <v>0</v>
      </c>
      <c r="AL130" s="36">
        <v>0</v>
      </c>
      <c r="AM130" s="36">
        <v>0</v>
      </c>
      <c r="AN130" s="36">
        <v>0</v>
      </c>
      <c r="AO130" s="36">
        <v>0</v>
      </c>
      <c r="AP130" s="36">
        <v>0</v>
      </c>
      <c r="AQ130" s="36">
        <v>0</v>
      </c>
      <c r="AR130" s="36">
        <v>0</v>
      </c>
      <c r="AS130" s="36">
        <v>0</v>
      </c>
      <c r="AT130" s="36">
        <v>0</v>
      </c>
      <c r="AU130" s="36">
        <v>0</v>
      </c>
      <c r="AV130" s="36">
        <v>0</v>
      </c>
      <c r="AW130" s="36">
        <v>0</v>
      </c>
      <c r="AX130" s="36">
        <v>0</v>
      </c>
      <c r="AY130" s="36">
        <v>0</v>
      </c>
      <c r="AZ130" s="36">
        <v>0</v>
      </c>
      <c r="BA130" s="36">
        <v>0</v>
      </c>
      <c r="BB130" s="36">
        <v>0</v>
      </c>
      <c r="BC130" s="36">
        <v>0</v>
      </c>
      <c r="BD130" s="36">
        <v>0</v>
      </c>
      <c r="BE130" s="36">
        <v>0</v>
      </c>
      <c r="BF130" s="36">
        <v>0</v>
      </c>
      <c r="BG130" s="36">
        <v>0</v>
      </c>
      <c r="BH130" s="36">
        <v>0</v>
      </c>
      <c r="BI130" s="36">
        <v>0</v>
      </c>
      <c r="BJ130" s="36">
        <v>0</v>
      </c>
      <c r="BK130" s="36">
        <v>0</v>
      </c>
      <c r="BL130" s="36">
        <v>0</v>
      </c>
    </row>
    <row r="131" spans="1:64" s="37" customFormat="1" x14ac:dyDescent="0.2">
      <c r="A131" s="34">
        <v>128</v>
      </c>
      <c r="B131" s="34" t="s">
        <v>3</v>
      </c>
      <c r="C131" s="34" t="s">
        <v>13</v>
      </c>
      <c r="D131" s="41">
        <v>4.419877219</v>
      </c>
      <c r="E131" s="36">
        <v>22</v>
      </c>
      <c r="F131" s="36">
        <v>0</v>
      </c>
      <c r="G131" s="36">
        <v>0</v>
      </c>
      <c r="H131" s="36">
        <v>22</v>
      </c>
      <c r="I131" s="36">
        <v>0</v>
      </c>
      <c r="J131" s="36">
        <v>0</v>
      </c>
      <c r="K131" s="36">
        <v>0</v>
      </c>
      <c r="L131" s="36">
        <v>0</v>
      </c>
      <c r="M131" s="36">
        <v>0</v>
      </c>
      <c r="N131" s="36">
        <v>0</v>
      </c>
      <c r="O131" s="36">
        <v>0</v>
      </c>
      <c r="P131" s="36">
        <v>0</v>
      </c>
      <c r="Q131" s="36">
        <v>0</v>
      </c>
      <c r="R131" s="36">
        <v>0</v>
      </c>
      <c r="S131" s="36">
        <v>0</v>
      </c>
      <c r="T131" s="36">
        <v>0</v>
      </c>
      <c r="U131" s="36">
        <v>0</v>
      </c>
      <c r="V131" s="36">
        <v>0</v>
      </c>
      <c r="W131" s="36">
        <v>0</v>
      </c>
      <c r="X131" s="36">
        <v>0</v>
      </c>
      <c r="Y131" s="36">
        <v>0</v>
      </c>
      <c r="Z131" s="36">
        <v>0</v>
      </c>
      <c r="AA131" s="36">
        <v>0</v>
      </c>
      <c r="AB131" s="36">
        <v>0</v>
      </c>
      <c r="AC131" s="36">
        <v>0</v>
      </c>
      <c r="AD131" s="36">
        <v>0</v>
      </c>
      <c r="AE131" s="36">
        <v>0</v>
      </c>
      <c r="AF131" s="36">
        <v>0</v>
      </c>
      <c r="AG131" s="36">
        <v>0</v>
      </c>
      <c r="AH131" s="36">
        <v>0</v>
      </c>
      <c r="AI131" s="36">
        <v>0</v>
      </c>
      <c r="AJ131" s="36">
        <v>0</v>
      </c>
      <c r="AK131" s="36">
        <v>0</v>
      </c>
      <c r="AL131" s="36">
        <v>0</v>
      </c>
      <c r="AM131" s="36">
        <v>0</v>
      </c>
      <c r="AN131" s="36">
        <v>0</v>
      </c>
      <c r="AO131" s="36">
        <v>0</v>
      </c>
      <c r="AP131" s="36">
        <v>0</v>
      </c>
      <c r="AQ131" s="36">
        <v>0</v>
      </c>
      <c r="AR131" s="36">
        <v>0</v>
      </c>
      <c r="AS131" s="36">
        <v>0</v>
      </c>
      <c r="AT131" s="36">
        <v>0</v>
      </c>
      <c r="AU131" s="36">
        <v>0</v>
      </c>
      <c r="AV131" s="36">
        <v>0</v>
      </c>
      <c r="AW131" s="36">
        <v>0</v>
      </c>
      <c r="AX131" s="36">
        <v>0</v>
      </c>
      <c r="AY131" s="36">
        <v>0</v>
      </c>
      <c r="AZ131" s="36">
        <v>0</v>
      </c>
      <c r="BA131" s="36">
        <v>0</v>
      </c>
      <c r="BB131" s="36">
        <v>0</v>
      </c>
      <c r="BC131" s="36">
        <v>0</v>
      </c>
      <c r="BD131" s="36">
        <v>0</v>
      </c>
      <c r="BE131" s="36">
        <v>0</v>
      </c>
      <c r="BF131" s="36">
        <v>0</v>
      </c>
      <c r="BG131" s="36">
        <v>0</v>
      </c>
      <c r="BH131" s="36">
        <v>0</v>
      </c>
      <c r="BI131" s="36">
        <v>0</v>
      </c>
      <c r="BJ131" s="36">
        <v>0</v>
      </c>
      <c r="BK131" s="36">
        <v>0</v>
      </c>
      <c r="BL131" s="36">
        <v>0</v>
      </c>
    </row>
    <row r="132" spans="1:64" s="37" customFormat="1" x14ac:dyDescent="0.2">
      <c r="A132" s="34">
        <v>129</v>
      </c>
      <c r="B132" s="34" t="s">
        <v>3</v>
      </c>
      <c r="C132" s="34" t="s">
        <v>4</v>
      </c>
      <c r="D132" s="41">
        <v>4.5319563299999999</v>
      </c>
      <c r="E132" s="36">
        <v>7</v>
      </c>
      <c r="F132" s="36">
        <v>0</v>
      </c>
      <c r="G132" s="36">
        <v>0</v>
      </c>
      <c r="H132" s="36">
        <v>7</v>
      </c>
      <c r="I132" s="36">
        <v>0</v>
      </c>
      <c r="J132" s="36">
        <v>0</v>
      </c>
      <c r="K132" s="36">
        <v>0</v>
      </c>
      <c r="L132" s="36">
        <v>0</v>
      </c>
      <c r="M132" s="36">
        <v>0</v>
      </c>
      <c r="N132" s="36">
        <v>0</v>
      </c>
      <c r="O132" s="36">
        <v>0</v>
      </c>
      <c r="P132" s="36">
        <v>0</v>
      </c>
      <c r="Q132" s="36">
        <v>0</v>
      </c>
      <c r="R132" s="36">
        <v>0</v>
      </c>
      <c r="S132" s="36">
        <v>0</v>
      </c>
      <c r="T132" s="36">
        <v>0</v>
      </c>
      <c r="U132" s="36">
        <v>0</v>
      </c>
      <c r="V132" s="36">
        <v>0</v>
      </c>
      <c r="W132" s="36">
        <v>0</v>
      </c>
      <c r="X132" s="36">
        <v>0</v>
      </c>
      <c r="Y132" s="36">
        <v>0</v>
      </c>
      <c r="Z132" s="36">
        <v>0</v>
      </c>
      <c r="AA132" s="36">
        <v>0</v>
      </c>
      <c r="AB132" s="36">
        <v>0</v>
      </c>
      <c r="AC132" s="36">
        <v>0</v>
      </c>
      <c r="AD132" s="36">
        <v>0</v>
      </c>
      <c r="AE132" s="36">
        <v>0</v>
      </c>
      <c r="AF132" s="36">
        <v>0</v>
      </c>
      <c r="AG132" s="36">
        <v>0</v>
      </c>
      <c r="AH132" s="36">
        <v>0</v>
      </c>
      <c r="AI132" s="36">
        <v>0</v>
      </c>
      <c r="AJ132" s="36">
        <v>0</v>
      </c>
      <c r="AK132" s="36">
        <v>0</v>
      </c>
      <c r="AL132" s="36">
        <v>0</v>
      </c>
      <c r="AM132" s="36">
        <v>0</v>
      </c>
      <c r="AN132" s="36">
        <v>0</v>
      </c>
      <c r="AO132" s="36">
        <v>0</v>
      </c>
      <c r="AP132" s="36">
        <v>0</v>
      </c>
      <c r="AQ132" s="36">
        <v>0</v>
      </c>
      <c r="AR132" s="36">
        <v>0</v>
      </c>
      <c r="AS132" s="36">
        <v>0</v>
      </c>
      <c r="AT132" s="36">
        <v>0</v>
      </c>
      <c r="AU132" s="36">
        <v>0</v>
      </c>
      <c r="AV132" s="36">
        <v>0</v>
      </c>
      <c r="AW132" s="36">
        <v>0</v>
      </c>
      <c r="AX132" s="36">
        <v>0</v>
      </c>
      <c r="AY132" s="36">
        <v>0</v>
      </c>
      <c r="AZ132" s="36">
        <v>0</v>
      </c>
      <c r="BA132" s="36">
        <v>0</v>
      </c>
      <c r="BB132" s="36">
        <v>0</v>
      </c>
      <c r="BC132" s="36">
        <v>0</v>
      </c>
      <c r="BD132" s="36">
        <v>0</v>
      </c>
      <c r="BE132" s="36">
        <v>0</v>
      </c>
      <c r="BF132" s="36">
        <v>0</v>
      </c>
      <c r="BG132" s="36">
        <v>1.68855E-3</v>
      </c>
      <c r="BH132" s="36">
        <v>0.110737422</v>
      </c>
      <c r="BI132" s="36">
        <v>0</v>
      </c>
      <c r="BJ132" s="36">
        <v>0</v>
      </c>
      <c r="BK132" s="36">
        <v>0</v>
      </c>
      <c r="BL132" s="36">
        <v>0</v>
      </c>
    </row>
    <row r="133" spans="1:64" s="37" customFormat="1" x14ac:dyDescent="0.2">
      <c r="A133" s="34">
        <v>130</v>
      </c>
      <c r="B133" s="34" t="s">
        <v>14</v>
      </c>
      <c r="C133" s="34" t="s">
        <v>15</v>
      </c>
      <c r="D133" s="41">
        <v>4.4883297359999998</v>
      </c>
      <c r="E133" s="36">
        <v>88</v>
      </c>
      <c r="F133" s="36">
        <v>0</v>
      </c>
      <c r="G133" s="36">
        <v>0</v>
      </c>
      <c r="H133" s="36">
        <v>88</v>
      </c>
      <c r="I133" s="36">
        <v>0</v>
      </c>
      <c r="J133" s="36">
        <v>0</v>
      </c>
      <c r="K133" s="36">
        <v>0</v>
      </c>
      <c r="L133" s="36">
        <v>0</v>
      </c>
      <c r="M133" s="36">
        <v>0</v>
      </c>
      <c r="N133" s="36">
        <v>0</v>
      </c>
      <c r="O133" s="36">
        <v>0</v>
      </c>
      <c r="P133" s="36">
        <v>0</v>
      </c>
      <c r="Q133" s="36">
        <v>0</v>
      </c>
      <c r="R133" s="36">
        <v>0</v>
      </c>
      <c r="S133" s="36">
        <v>0</v>
      </c>
      <c r="T133" s="36">
        <v>0</v>
      </c>
      <c r="U133" s="36">
        <v>0</v>
      </c>
      <c r="V133" s="36">
        <v>0</v>
      </c>
      <c r="W133" s="36">
        <v>0</v>
      </c>
      <c r="X133" s="36">
        <v>0</v>
      </c>
      <c r="Y133" s="36">
        <v>0</v>
      </c>
      <c r="Z133" s="36">
        <v>0</v>
      </c>
      <c r="AA133" s="36">
        <v>0</v>
      </c>
      <c r="AB133" s="36">
        <v>0</v>
      </c>
      <c r="AC133" s="36">
        <v>0</v>
      </c>
      <c r="AD133" s="36">
        <v>0</v>
      </c>
      <c r="AE133" s="36">
        <v>0</v>
      </c>
      <c r="AF133" s="36">
        <v>0</v>
      </c>
      <c r="AG133" s="36">
        <v>0</v>
      </c>
      <c r="AH133" s="36">
        <v>0</v>
      </c>
      <c r="AI133" s="36">
        <v>0</v>
      </c>
      <c r="AJ133" s="36">
        <v>0</v>
      </c>
      <c r="AK133" s="36">
        <v>0</v>
      </c>
      <c r="AL133" s="36">
        <v>0</v>
      </c>
      <c r="AM133" s="36">
        <v>0</v>
      </c>
      <c r="AN133" s="36">
        <v>0</v>
      </c>
      <c r="AO133" s="36">
        <v>0</v>
      </c>
      <c r="AP133" s="36">
        <v>0</v>
      </c>
      <c r="AQ133" s="36">
        <v>0</v>
      </c>
      <c r="AR133" s="36">
        <v>0</v>
      </c>
      <c r="AS133" s="36">
        <v>0</v>
      </c>
      <c r="AT133" s="36">
        <v>0</v>
      </c>
      <c r="AU133" s="36">
        <v>0</v>
      </c>
      <c r="AV133" s="36">
        <v>0</v>
      </c>
      <c r="AW133" s="36">
        <v>0</v>
      </c>
      <c r="AX133" s="36">
        <v>0</v>
      </c>
      <c r="AY133" s="36">
        <v>0</v>
      </c>
      <c r="AZ133" s="36">
        <v>0</v>
      </c>
      <c r="BA133" s="36">
        <v>0</v>
      </c>
      <c r="BB133" s="36">
        <v>0</v>
      </c>
      <c r="BC133" s="36">
        <v>0</v>
      </c>
      <c r="BD133" s="36">
        <v>0</v>
      </c>
      <c r="BE133" s="36">
        <v>0</v>
      </c>
      <c r="BF133" s="36">
        <v>0</v>
      </c>
      <c r="BG133" s="36">
        <v>0</v>
      </c>
      <c r="BH133" s="36">
        <v>0</v>
      </c>
      <c r="BI133" s="36">
        <v>0</v>
      </c>
      <c r="BJ133" s="36">
        <v>0</v>
      </c>
      <c r="BK133" s="36">
        <v>0</v>
      </c>
      <c r="BL133" s="36">
        <v>0</v>
      </c>
    </row>
    <row r="134" spans="1:64" s="37" customFormat="1" x14ac:dyDescent="0.2">
      <c r="A134" s="34">
        <v>131</v>
      </c>
      <c r="B134" s="34" t="s">
        <v>14</v>
      </c>
      <c r="C134" s="34" t="s">
        <v>16</v>
      </c>
      <c r="D134" s="41">
        <v>4.4431693279999998</v>
      </c>
      <c r="E134" s="36">
        <v>95</v>
      </c>
      <c r="F134" s="36">
        <v>0</v>
      </c>
      <c r="G134" s="36">
        <v>0</v>
      </c>
      <c r="H134" s="36">
        <v>95</v>
      </c>
      <c r="I134" s="36">
        <v>0</v>
      </c>
      <c r="J134" s="36">
        <v>0</v>
      </c>
      <c r="K134" s="36">
        <v>0</v>
      </c>
      <c r="L134" s="36">
        <v>0</v>
      </c>
      <c r="M134" s="36">
        <v>0</v>
      </c>
      <c r="N134" s="36">
        <v>0</v>
      </c>
      <c r="O134" s="36">
        <v>0</v>
      </c>
      <c r="P134" s="36">
        <v>0</v>
      </c>
      <c r="Q134" s="36">
        <v>0</v>
      </c>
      <c r="R134" s="36">
        <v>0</v>
      </c>
      <c r="S134" s="36">
        <v>0</v>
      </c>
      <c r="T134" s="36">
        <v>0</v>
      </c>
      <c r="U134" s="36">
        <v>0</v>
      </c>
      <c r="V134" s="36">
        <v>0</v>
      </c>
      <c r="W134" s="36">
        <v>0</v>
      </c>
      <c r="X134" s="36">
        <v>0</v>
      </c>
      <c r="Y134" s="36">
        <v>0</v>
      </c>
      <c r="Z134" s="36">
        <v>0</v>
      </c>
      <c r="AA134" s="36">
        <v>0</v>
      </c>
      <c r="AB134" s="36">
        <v>0</v>
      </c>
      <c r="AC134" s="36">
        <v>0</v>
      </c>
      <c r="AD134" s="36">
        <v>0</v>
      </c>
      <c r="AE134" s="36">
        <v>0</v>
      </c>
      <c r="AF134" s="36">
        <v>0</v>
      </c>
      <c r="AG134" s="36">
        <v>0</v>
      </c>
      <c r="AH134" s="36">
        <v>0</v>
      </c>
      <c r="AI134" s="36">
        <v>0</v>
      </c>
      <c r="AJ134" s="36">
        <v>0</v>
      </c>
      <c r="AK134" s="36">
        <v>0</v>
      </c>
      <c r="AL134" s="36">
        <v>0</v>
      </c>
      <c r="AM134" s="36">
        <v>0</v>
      </c>
      <c r="AN134" s="36">
        <v>0</v>
      </c>
      <c r="AO134" s="36">
        <v>0</v>
      </c>
      <c r="AP134" s="36">
        <v>0</v>
      </c>
      <c r="AQ134" s="36">
        <v>0</v>
      </c>
      <c r="AR134" s="36">
        <v>0</v>
      </c>
      <c r="AS134" s="36">
        <v>0</v>
      </c>
      <c r="AT134" s="36">
        <v>0</v>
      </c>
      <c r="AU134" s="36">
        <v>0</v>
      </c>
      <c r="AV134" s="36">
        <v>0</v>
      </c>
      <c r="AW134" s="36">
        <v>0</v>
      </c>
      <c r="AX134" s="36">
        <v>0</v>
      </c>
      <c r="AY134" s="36">
        <v>0</v>
      </c>
      <c r="AZ134" s="36">
        <v>0</v>
      </c>
      <c r="BA134" s="36">
        <v>0</v>
      </c>
      <c r="BB134" s="36">
        <v>0</v>
      </c>
      <c r="BC134" s="36">
        <v>0</v>
      </c>
      <c r="BD134" s="36">
        <v>0</v>
      </c>
      <c r="BE134" s="36">
        <v>0</v>
      </c>
      <c r="BF134" s="36">
        <v>0</v>
      </c>
      <c r="BG134" s="36">
        <v>0</v>
      </c>
      <c r="BH134" s="36">
        <v>0</v>
      </c>
      <c r="BI134" s="36">
        <v>0</v>
      </c>
      <c r="BJ134" s="36">
        <v>0</v>
      </c>
      <c r="BK134" s="36">
        <v>0</v>
      </c>
      <c r="BL134" s="36">
        <v>0</v>
      </c>
    </row>
    <row r="135" spans="1:64" s="37" customFormat="1" x14ac:dyDescent="0.2">
      <c r="A135" s="34">
        <v>132</v>
      </c>
      <c r="B135" s="34" t="s">
        <v>14</v>
      </c>
      <c r="C135" s="34" t="s">
        <v>17</v>
      </c>
      <c r="D135" s="41">
        <v>4.713434586</v>
      </c>
      <c r="E135" s="36">
        <v>3</v>
      </c>
      <c r="F135" s="36">
        <v>0</v>
      </c>
      <c r="G135" s="36">
        <v>0</v>
      </c>
      <c r="H135" s="36">
        <v>3</v>
      </c>
      <c r="I135" s="36">
        <v>0</v>
      </c>
      <c r="J135" s="36">
        <v>0</v>
      </c>
      <c r="K135" s="36">
        <v>0</v>
      </c>
      <c r="L135" s="36">
        <v>0</v>
      </c>
      <c r="M135" s="36">
        <v>0</v>
      </c>
      <c r="N135" s="36">
        <v>0</v>
      </c>
      <c r="O135" s="36">
        <v>0</v>
      </c>
      <c r="P135" s="36">
        <v>0</v>
      </c>
      <c r="Q135" s="36">
        <v>0</v>
      </c>
      <c r="R135" s="36">
        <v>0</v>
      </c>
      <c r="S135" s="36">
        <v>0</v>
      </c>
      <c r="T135" s="36">
        <v>0</v>
      </c>
      <c r="U135" s="36">
        <v>0</v>
      </c>
      <c r="V135" s="36">
        <v>0</v>
      </c>
      <c r="W135" s="36">
        <v>0</v>
      </c>
      <c r="X135" s="36">
        <v>0</v>
      </c>
      <c r="Y135" s="36">
        <v>0</v>
      </c>
      <c r="Z135" s="36">
        <v>0</v>
      </c>
      <c r="AA135" s="36">
        <v>0</v>
      </c>
      <c r="AB135" s="36">
        <v>0</v>
      </c>
      <c r="AC135" s="36">
        <v>0</v>
      </c>
      <c r="AD135" s="36">
        <v>0</v>
      </c>
      <c r="AE135" s="36">
        <v>0</v>
      </c>
      <c r="AF135" s="36">
        <v>0</v>
      </c>
      <c r="AG135" s="36">
        <v>0</v>
      </c>
      <c r="AH135" s="36">
        <v>0</v>
      </c>
      <c r="AI135" s="36">
        <v>0</v>
      </c>
      <c r="AJ135" s="36">
        <v>0</v>
      </c>
      <c r="AK135" s="36">
        <v>0</v>
      </c>
      <c r="AL135" s="36">
        <v>0</v>
      </c>
      <c r="AM135" s="36">
        <v>0</v>
      </c>
      <c r="AN135" s="36">
        <v>0</v>
      </c>
      <c r="AO135" s="36">
        <v>0</v>
      </c>
      <c r="AP135" s="36">
        <v>0</v>
      </c>
      <c r="AQ135" s="36">
        <v>0</v>
      </c>
      <c r="AR135" s="36">
        <v>0</v>
      </c>
      <c r="AS135" s="36">
        <v>0</v>
      </c>
      <c r="AT135" s="36">
        <v>0</v>
      </c>
      <c r="AU135" s="36">
        <v>0</v>
      </c>
      <c r="AV135" s="36">
        <v>0</v>
      </c>
      <c r="AW135" s="36">
        <v>0</v>
      </c>
      <c r="AX135" s="36">
        <v>0</v>
      </c>
      <c r="AY135" s="36">
        <v>0</v>
      </c>
      <c r="AZ135" s="36">
        <v>0</v>
      </c>
      <c r="BA135" s="36">
        <v>0</v>
      </c>
      <c r="BB135" s="36">
        <v>0.18502427599999999</v>
      </c>
      <c r="BC135" s="36">
        <v>10.651629153</v>
      </c>
      <c r="BD135" s="36">
        <v>22.548387966</v>
      </c>
      <c r="BE135" s="36">
        <v>9.3211219999999994E-3</v>
      </c>
      <c r="BF135" s="36">
        <v>1.8642243999999999E-2</v>
      </c>
      <c r="BG135" s="36">
        <v>0.47421438300000002</v>
      </c>
      <c r="BH135" s="36">
        <v>2.6458784720000001</v>
      </c>
      <c r="BI135" s="36">
        <v>0</v>
      </c>
      <c r="BJ135" s="36">
        <v>0</v>
      </c>
      <c r="BK135" s="36">
        <v>0</v>
      </c>
      <c r="BL135" s="36">
        <v>0</v>
      </c>
    </row>
    <row r="136" spans="1:64" s="37" customFormat="1" x14ac:dyDescent="0.2">
      <c r="A136" s="34">
        <v>133</v>
      </c>
      <c r="B136" s="34" t="s">
        <v>14</v>
      </c>
      <c r="C136" s="34" t="s">
        <v>18</v>
      </c>
      <c r="D136" s="41">
        <v>4.4278474699999997</v>
      </c>
      <c r="E136" s="36">
        <v>13</v>
      </c>
      <c r="F136" s="36">
        <v>0</v>
      </c>
      <c r="G136" s="36">
        <v>0</v>
      </c>
      <c r="H136" s="36">
        <v>13</v>
      </c>
      <c r="I136" s="36">
        <v>0</v>
      </c>
      <c r="J136" s="36">
        <v>0</v>
      </c>
      <c r="K136" s="36">
        <v>0</v>
      </c>
      <c r="L136" s="36">
        <v>0</v>
      </c>
      <c r="M136" s="36">
        <v>0</v>
      </c>
      <c r="N136" s="36">
        <v>0</v>
      </c>
      <c r="O136" s="36">
        <v>0</v>
      </c>
      <c r="P136" s="36">
        <v>0</v>
      </c>
      <c r="Q136" s="36">
        <v>0</v>
      </c>
      <c r="R136" s="36">
        <v>0</v>
      </c>
      <c r="S136" s="36">
        <v>0</v>
      </c>
      <c r="T136" s="36">
        <v>0</v>
      </c>
      <c r="U136" s="36">
        <v>0</v>
      </c>
      <c r="V136" s="36">
        <v>0</v>
      </c>
      <c r="W136" s="36">
        <v>0</v>
      </c>
      <c r="X136" s="36">
        <v>0</v>
      </c>
      <c r="Y136" s="36">
        <v>0</v>
      </c>
      <c r="Z136" s="36">
        <v>0</v>
      </c>
      <c r="AA136" s="36">
        <v>0</v>
      </c>
      <c r="AB136" s="36">
        <v>0</v>
      </c>
      <c r="AC136" s="36">
        <v>0</v>
      </c>
      <c r="AD136" s="36">
        <v>0</v>
      </c>
      <c r="AE136" s="36">
        <v>0</v>
      </c>
      <c r="AF136" s="36">
        <v>0</v>
      </c>
      <c r="AG136" s="36">
        <v>0</v>
      </c>
      <c r="AH136" s="36">
        <v>0</v>
      </c>
      <c r="AI136" s="36">
        <v>0</v>
      </c>
      <c r="AJ136" s="36">
        <v>0</v>
      </c>
      <c r="AK136" s="36">
        <v>0</v>
      </c>
      <c r="AL136" s="36">
        <v>0</v>
      </c>
      <c r="AM136" s="36">
        <v>0</v>
      </c>
      <c r="AN136" s="36">
        <v>0</v>
      </c>
      <c r="AO136" s="36">
        <v>0</v>
      </c>
      <c r="AP136" s="36">
        <v>0</v>
      </c>
      <c r="AQ136" s="36">
        <v>0</v>
      </c>
      <c r="AR136" s="36">
        <v>0</v>
      </c>
      <c r="AS136" s="36">
        <v>0</v>
      </c>
      <c r="AT136" s="36">
        <v>0</v>
      </c>
      <c r="AU136" s="36">
        <v>0</v>
      </c>
      <c r="AV136" s="36">
        <v>0</v>
      </c>
      <c r="AW136" s="36">
        <v>0</v>
      </c>
      <c r="AX136" s="36">
        <v>0</v>
      </c>
      <c r="AY136" s="36">
        <v>0</v>
      </c>
      <c r="AZ136" s="36">
        <v>0</v>
      </c>
      <c r="BA136" s="36">
        <v>0</v>
      </c>
      <c r="BB136" s="36">
        <v>0</v>
      </c>
      <c r="BC136" s="36">
        <v>0</v>
      </c>
      <c r="BD136" s="36">
        <v>0</v>
      </c>
      <c r="BE136" s="36">
        <v>0</v>
      </c>
      <c r="BF136" s="36">
        <v>0</v>
      </c>
      <c r="BG136" s="36">
        <v>0</v>
      </c>
      <c r="BH136" s="36">
        <v>0</v>
      </c>
      <c r="BI136" s="36">
        <v>0</v>
      </c>
      <c r="BJ136" s="36">
        <v>0</v>
      </c>
      <c r="BK136" s="36">
        <v>0</v>
      </c>
      <c r="BL136" s="36">
        <v>0</v>
      </c>
    </row>
    <row r="137" spans="1:64" s="37" customFormat="1" x14ac:dyDescent="0.2">
      <c r="A137" s="34">
        <v>134</v>
      </c>
      <c r="B137" s="34" t="s">
        <v>14</v>
      </c>
      <c r="C137" s="34" t="s">
        <v>19</v>
      </c>
      <c r="D137" s="41">
        <v>4.0556901429999996</v>
      </c>
      <c r="E137" s="36">
        <v>7</v>
      </c>
      <c r="F137" s="36">
        <v>0</v>
      </c>
      <c r="G137" s="36">
        <v>0</v>
      </c>
      <c r="H137" s="36">
        <v>7</v>
      </c>
      <c r="I137" s="36">
        <v>0</v>
      </c>
      <c r="J137" s="36">
        <v>0</v>
      </c>
      <c r="K137" s="36">
        <v>0</v>
      </c>
      <c r="L137" s="36">
        <v>0</v>
      </c>
      <c r="M137" s="36">
        <v>0</v>
      </c>
      <c r="N137" s="36">
        <v>0</v>
      </c>
      <c r="O137" s="36">
        <v>0</v>
      </c>
      <c r="P137" s="36">
        <v>0</v>
      </c>
      <c r="Q137" s="36">
        <v>0</v>
      </c>
      <c r="R137" s="36">
        <v>0</v>
      </c>
      <c r="S137" s="36">
        <v>0</v>
      </c>
      <c r="T137" s="36">
        <v>0</v>
      </c>
      <c r="U137" s="36">
        <v>0</v>
      </c>
      <c r="V137" s="36">
        <v>0</v>
      </c>
      <c r="W137" s="36">
        <v>0</v>
      </c>
      <c r="X137" s="36">
        <v>0</v>
      </c>
      <c r="Y137" s="36">
        <v>0</v>
      </c>
      <c r="Z137" s="36">
        <v>0</v>
      </c>
      <c r="AA137" s="36">
        <v>0</v>
      </c>
      <c r="AB137" s="36">
        <v>0</v>
      </c>
      <c r="AC137" s="36">
        <v>0</v>
      </c>
      <c r="AD137" s="36">
        <v>0</v>
      </c>
      <c r="AE137" s="36">
        <v>0</v>
      </c>
      <c r="AF137" s="36">
        <v>0</v>
      </c>
      <c r="AG137" s="36">
        <v>0</v>
      </c>
      <c r="AH137" s="36">
        <v>0</v>
      </c>
      <c r="AI137" s="36">
        <v>0</v>
      </c>
      <c r="AJ137" s="36">
        <v>0</v>
      </c>
      <c r="AK137" s="36">
        <v>0</v>
      </c>
      <c r="AL137" s="36">
        <v>0</v>
      </c>
      <c r="AM137" s="36">
        <v>0</v>
      </c>
      <c r="AN137" s="36">
        <v>0</v>
      </c>
      <c r="AO137" s="36">
        <v>0</v>
      </c>
      <c r="AP137" s="36">
        <v>0</v>
      </c>
      <c r="AQ137" s="36">
        <v>0</v>
      </c>
      <c r="AR137" s="36">
        <v>0</v>
      </c>
      <c r="AS137" s="36">
        <v>0</v>
      </c>
      <c r="AT137" s="36">
        <v>0</v>
      </c>
      <c r="AU137" s="36">
        <v>0</v>
      </c>
      <c r="AV137" s="36">
        <v>0</v>
      </c>
      <c r="AW137" s="36">
        <v>0</v>
      </c>
      <c r="AX137" s="36">
        <v>0</v>
      </c>
      <c r="AY137" s="36">
        <v>0</v>
      </c>
      <c r="AZ137" s="36">
        <v>0</v>
      </c>
      <c r="BA137" s="36">
        <v>0</v>
      </c>
      <c r="BB137" s="36">
        <v>0</v>
      </c>
      <c r="BC137" s="36">
        <v>0</v>
      </c>
      <c r="BD137" s="36">
        <v>0</v>
      </c>
      <c r="BE137" s="36">
        <v>0</v>
      </c>
      <c r="BF137" s="36">
        <v>0</v>
      </c>
      <c r="BG137" s="36">
        <v>0</v>
      </c>
      <c r="BH137" s="36">
        <v>0</v>
      </c>
      <c r="BI137" s="36">
        <v>0</v>
      </c>
      <c r="BJ137" s="36">
        <v>0</v>
      </c>
      <c r="BK137" s="36">
        <v>0</v>
      </c>
      <c r="BL137" s="36">
        <v>0</v>
      </c>
    </row>
    <row r="138" spans="1:64" s="37" customFormat="1" x14ac:dyDescent="0.2">
      <c r="A138" s="34">
        <v>135</v>
      </c>
      <c r="B138" s="34" t="s">
        <v>14</v>
      </c>
      <c r="C138" s="34" t="s">
        <v>20</v>
      </c>
      <c r="D138" s="41">
        <v>4.2386991949999997</v>
      </c>
      <c r="E138" s="36">
        <v>20</v>
      </c>
      <c r="F138" s="36">
        <v>0</v>
      </c>
      <c r="G138" s="36">
        <v>0</v>
      </c>
      <c r="H138" s="36">
        <v>20</v>
      </c>
      <c r="I138" s="36">
        <v>0</v>
      </c>
      <c r="J138" s="36">
        <v>0</v>
      </c>
      <c r="K138" s="36">
        <v>0</v>
      </c>
      <c r="L138" s="36">
        <v>0</v>
      </c>
      <c r="M138" s="36">
        <v>0</v>
      </c>
      <c r="N138" s="36">
        <v>0</v>
      </c>
      <c r="O138" s="36">
        <v>0</v>
      </c>
      <c r="P138" s="36">
        <v>0</v>
      </c>
      <c r="Q138" s="36">
        <v>0</v>
      </c>
      <c r="R138" s="36">
        <v>0</v>
      </c>
      <c r="S138" s="36">
        <v>0</v>
      </c>
      <c r="T138" s="36">
        <v>0</v>
      </c>
      <c r="U138" s="36">
        <v>0</v>
      </c>
      <c r="V138" s="36">
        <v>0</v>
      </c>
      <c r="W138" s="36">
        <v>0</v>
      </c>
      <c r="X138" s="36">
        <v>0</v>
      </c>
      <c r="Y138" s="36">
        <v>0</v>
      </c>
      <c r="Z138" s="36">
        <v>0</v>
      </c>
      <c r="AA138" s="36">
        <v>0</v>
      </c>
      <c r="AB138" s="36">
        <v>0</v>
      </c>
      <c r="AC138" s="36">
        <v>0</v>
      </c>
      <c r="AD138" s="36">
        <v>0</v>
      </c>
      <c r="AE138" s="36">
        <v>0</v>
      </c>
      <c r="AF138" s="36">
        <v>0</v>
      </c>
      <c r="AG138" s="36">
        <v>0</v>
      </c>
      <c r="AH138" s="36">
        <v>0</v>
      </c>
      <c r="AI138" s="36">
        <v>0</v>
      </c>
      <c r="AJ138" s="36">
        <v>0</v>
      </c>
      <c r="AK138" s="36">
        <v>0</v>
      </c>
      <c r="AL138" s="36">
        <v>0</v>
      </c>
      <c r="AM138" s="36">
        <v>0</v>
      </c>
      <c r="AN138" s="36">
        <v>0</v>
      </c>
      <c r="AO138" s="36">
        <v>0</v>
      </c>
      <c r="AP138" s="36">
        <v>0</v>
      </c>
      <c r="AQ138" s="36">
        <v>0</v>
      </c>
      <c r="AR138" s="36">
        <v>0</v>
      </c>
      <c r="AS138" s="36">
        <v>0</v>
      </c>
      <c r="AT138" s="36">
        <v>0</v>
      </c>
      <c r="AU138" s="36">
        <v>0</v>
      </c>
      <c r="AV138" s="36">
        <v>0</v>
      </c>
      <c r="AW138" s="36">
        <v>0</v>
      </c>
      <c r="AX138" s="36">
        <v>0</v>
      </c>
      <c r="AY138" s="36">
        <v>0</v>
      </c>
      <c r="AZ138" s="36">
        <v>0</v>
      </c>
      <c r="BA138" s="36">
        <v>0</v>
      </c>
      <c r="BB138" s="36">
        <v>0</v>
      </c>
      <c r="BC138" s="36">
        <v>0</v>
      </c>
      <c r="BD138" s="36">
        <v>0</v>
      </c>
      <c r="BE138" s="36">
        <v>0</v>
      </c>
      <c r="BF138" s="36">
        <v>0</v>
      </c>
      <c r="BG138" s="36">
        <v>0</v>
      </c>
      <c r="BH138" s="36">
        <v>0</v>
      </c>
      <c r="BI138" s="36">
        <v>0</v>
      </c>
      <c r="BJ138" s="36">
        <v>0</v>
      </c>
      <c r="BK138" s="36">
        <v>0</v>
      </c>
      <c r="BL138" s="36">
        <v>0</v>
      </c>
    </row>
    <row r="139" spans="1:64" s="37" customFormat="1" x14ac:dyDescent="0.2">
      <c r="A139" s="34">
        <v>136</v>
      </c>
      <c r="B139" s="34" t="s">
        <v>14</v>
      </c>
      <c r="C139" s="34" t="s">
        <v>21</v>
      </c>
      <c r="D139" s="41">
        <v>4.1724125079999999</v>
      </c>
      <c r="E139" s="36">
        <v>1</v>
      </c>
      <c r="F139" s="36">
        <v>0</v>
      </c>
      <c r="G139" s="36">
        <v>0</v>
      </c>
      <c r="H139" s="36">
        <v>1</v>
      </c>
      <c r="I139" s="36">
        <v>0</v>
      </c>
      <c r="J139" s="36">
        <v>0</v>
      </c>
      <c r="K139" s="36">
        <v>0</v>
      </c>
      <c r="L139" s="36">
        <v>0</v>
      </c>
      <c r="M139" s="36">
        <v>0</v>
      </c>
      <c r="N139" s="36">
        <v>0</v>
      </c>
      <c r="O139" s="36">
        <v>0</v>
      </c>
      <c r="P139" s="36">
        <v>0</v>
      </c>
      <c r="Q139" s="36">
        <v>0</v>
      </c>
      <c r="R139" s="36">
        <v>0</v>
      </c>
      <c r="S139" s="36">
        <v>0</v>
      </c>
      <c r="T139" s="36">
        <v>0</v>
      </c>
      <c r="U139" s="36">
        <v>0</v>
      </c>
      <c r="V139" s="36">
        <v>0</v>
      </c>
      <c r="W139" s="36">
        <v>0</v>
      </c>
      <c r="X139" s="36">
        <v>0</v>
      </c>
      <c r="Y139" s="36">
        <v>0</v>
      </c>
      <c r="Z139" s="36">
        <v>0</v>
      </c>
      <c r="AA139" s="36">
        <v>0</v>
      </c>
      <c r="AB139" s="36">
        <v>0</v>
      </c>
      <c r="AC139" s="36">
        <v>0</v>
      </c>
      <c r="AD139" s="36">
        <v>0</v>
      </c>
      <c r="AE139" s="36">
        <v>0</v>
      </c>
      <c r="AF139" s="36">
        <v>0</v>
      </c>
      <c r="AG139" s="36">
        <v>0</v>
      </c>
      <c r="AH139" s="36">
        <v>0</v>
      </c>
      <c r="AI139" s="36">
        <v>0</v>
      </c>
      <c r="AJ139" s="36">
        <v>0</v>
      </c>
      <c r="AK139" s="36">
        <v>0</v>
      </c>
      <c r="AL139" s="36">
        <v>0</v>
      </c>
      <c r="AM139" s="36">
        <v>0</v>
      </c>
      <c r="AN139" s="36">
        <v>0</v>
      </c>
      <c r="AO139" s="36">
        <v>0</v>
      </c>
      <c r="AP139" s="36">
        <v>0</v>
      </c>
      <c r="AQ139" s="36">
        <v>0</v>
      </c>
      <c r="AR139" s="36">
        <v>0</v>
      </c>
      <c r="AS139" s="36">
        <v>0</v>
      </c>
      <c r="AT139" s="36">
        <v>0</v>
      </c>
      <c r="AU139" s="36">
        <v>0</v>
      </c>
      <c r="AV139" s="36">
        <v>0</v>
      </c>
      <c r="AW139" s="36">
        <v>0</v>
      </c>
      <c r="AX139" s="36">
        <v>0</v>
      </c>
      <c r="AY139" s="36">
        <v>0</v>
      </c>
      <c r="AZ139" s="36">
        <v>0</v>
      </c>
      <c r="BA139" s="36">
        <v>0</v>
      </c>
      <c r="BB139" s="36">
        <v>0</v>
      </c>
      <c r="BC139" s="36">
        <v>0</v>
      </c>
      <c r="BD139" s="36">
        <v>0</v>
      </c>
      <c r="BE139" s="36">
        <v>0</v>
      </c>
      <c r="BF139" s="36">
        <v>0</v>
      </c>
      <c r="BG139" s="36">
        <v>0</v>
      </c>
      <c r="BH139" s="36">
        <v>0</v>
      </c>
      <c r="BI139" s="36">
        <v>0</v>
      </c>
      <c r="BJ139" s="36">
        <v>0</v>
      </c>
      <c r="BK139" s="36">
        <v>0</v>
      </c>
      <c r="BL139" s="36">
        <v>0</v>
      </c>
    </row>
    <row r="140" spans="1:64" s="37" customFormat="1" x14ac:dyDescent="0.2">
      <c r="A140" s="34">
        <v>137</v>
      </c>
      <c r="B140" s="34" t="s">
        <v>14</v>
      </c>
      <c r="C140" s="34" t="s">
        <v>22</v>
      </c>
      <c r="D140" s="41">
        <v>4.3431837599999996</v>
      </c>
      <c r="E140" s="36">
        <v>3</v>
      </c>
      <c r="F140" s="36">
        <v>0</v>
      </c>
      <c r="G140" s="36">
        <v>0</v>
      </c>
      <c r="H140" s="36">
        <v>3</v>
      </c>
      <c r="I140" s="36">
        <v>0</v>
      </c>
      <c r="J140" s="36">
        <v>0</v>
      </c>
      <c r="K140" s="36">
        <v>0</v>
      </c>
      <c r="L140" s="36">
        <v>0</v>
      </c>
      <c r="M140" s="36">
        <v>0</v>
      </c>
      <c r="N140" s="36">
        <v>0</v>
      </c>
      <c r="O140" s="36">
        <v>0</v>
      </c>
      <c r="P140" s="36">
        <v>0</v>
      </c>
      <c r="Q140" s="36">
        <v>0</v>
      </c>
      <c r="R140" s="36">
        <v>0</v>
      </c>
      <c r="S140" s="36">
        <v>0</v>
      </c>
      <c r="T140" s="36">
        <v>0</v>
      </c>
      <c r="U140" s="36">
        <v>0</v>
      </c>
      <c r="V140" s="36">
        <v>0</v>
      </c>
      <c r="W140" s="36">
        <v>0</v>
      </c>
      <c r="X140" s="36">
        <v>0</v>
      </c>
      <c r="Y140" s="36">
        <v>0</v>
      </c>
      <c r="Z140" s="36">
        <v>0</v>
      </c>
      <c r="AA140" s="36">
        <v>0</v>
      </c>
      <c r="AB140" s="36">
        <v>0</v>
      </c>
      <c r="AC140" s="36">
        <v>0</v>
      </c>
      <c r="AD140" s="36">
        <v>0</v>
      </c>
      <c r="AE140" s="36">
        <v>0</v>
      </c>
      <c r="AF140" s="36">
        <v>0</v>
      </c>
      <c r="AG140" s="36">
        <v>0</v>
      </c>
      <c r="AH140" s="36">
        <v>0</v>
      </c>
      <c r="AI140" s="36">
        <v>0</v>
      </c>
      <c r="AJ140" s="36">
        <v>0</v>
      </c>
      <c r="AK140" s="36">
        <v>0</v>
      </c>
      <c r="AL140" s="36">
        <v>0</v>
      </c>
      <c r="AM140" s="36">
        <v>0</v>
      </c>
      <c r="AN140" s="36">
        <v>0</v>
      </c>
      <c r="AO140" s="36">
        <v>0</v>
      </c>
      <c r="AP140" s="36">
        <v>0</v>
      </c>
      <c r="AQ140" s="36">
        <v>0</v>
      </c>
      <c r="AR140" s="36">
        <v>0</v>
      </c>
      <c r="AS140" s="36">
        <v>0</v>
      </c>
      <c r="AT140" s="36">
        <v>0</v>
      </c>
      <c r="AU140" s="36">
        <v>0</v>
      </c>
      <c r="AV140" s="36">
        <v>0</v>
      </c>
      <c r="AW140" s="36">
        <v>0</v>
      </c>
      <c r="AX140" s="36">
        <v>0</v>
      </c>
      <c r="AY140" s="36">
        <v>0</v>
      </c>
      <c r="AZ140" s="36">
        <v>0</v>
      </c>
      <c r="BA140" s="36">
        <v>0</v>
      </c>
      <c r="BB140" s="36">
        <v>0</v>
      </c>
      <c r="BC140" s="36">
        <v>0</v>
      </c>
      <c r="BD140" s="36">
        <v>0</v>
      </c>
      <c r="BE140" s="36">
        <v>0</v>
      </c>
      <c r="BF140" s="36">
        <v>0</v>
      </c>
      <c r="BG140" s="36">
        <v>0</v>
      </c>
      <c r="BH140" s="36">
        <v>0</v>
      </c>
      <c r="BI140" s="36">
        <v>0</v>
      </c>
      <c r="BJ140" s="36">
        <v>0</v>
      </c>
      <c r="BK140" s="36">
        <v>0</v>
      </c>
      <c r="BL140" s="36">
        <v>0</v>
      </c>
    </row>
    <row r="141" spans="1:64" s="37" customFormat="1" x14ac:dyDescent="0.2">
      <c r="A141" s="34">
        <v>138</v>
      </c>
      <c r="B141" s="34" t="s">
        <v>14</v>
      </c>
      <c r="C141" s="34" t="s">
        <v>23</v>
      </c>
      <c r="D141" s="41">
        <v>4.174701507</v>
      </c>
      <c r="E141" s="36">
        <v>3</v>
      </c>
      <c r="F141" s="36">
        <v>0</v>
      </c>
      <c r="G141" s="36">
        <v>0</v>
      </c>
      <c r="H141" s="36">
        <v>3</v>
      </c>
      <c r="I141" s="36">
        <v>0</v>
      </c>
      <c r="J141" s="36">
        <v>0</v>
      </c>
      <c r="K141" s="36">
        <v>0</v>
      </c>
      <c r="L141" s="36">
        <v>0</v>
      </c>
      <c r="M141" s="36">
        <v>0</v>
      </c>
      <c r="N141" s="36">
        <v>0</v>
      </c>
      <c r="O141" s="36">
        <v>0</v>
      </c>
      <c r="P141" s="36">
        <v>0</v>
      </c>
      <c r="Q141" s="36">
        <v>0</v>
      </c>
      <c r="R141" s="36">
        <v>0</v>
      </c>
      <c r="S141" s="36">
        <v>0</v>
      </c>
      <c r="T141" s="36">
        <v>0</v>
      </c>
      <c r="U141" s="36">
        <v>0</v>
      </c>
      <c r="V141" s="36">
        <v>0</v>
      </c>
      <c r="W141" s="36">
        <v>0</v>
      </c>
      <c r="X141" s="36">
        <v>0</v>
      </c>
      <c r="Y141" s="36">
        <v>0</v>
      </c>
      <c r="Z141" s="36">
        <v>0</v>
      </c>
      <c r="AA141" s="36">
        <v>0</v>
      </c>
      <c r="AB141" s="36">
        <v>0</v>
      </c>
      <c r="AC141" s="36">
        <v>0</v>
      </c>
      <c r="AD141" s="36">
        <v>0</v>
      </c>
      <c r="AE141" s="36">
        <v>0</v>
      </c>
      <c r="AF141" s="36">
        <v>0</v>
      </c>
      <c r="AG141" s="36">
        <v>0</v>
      </c>
      <c r="AH141" s="36">
        <v>0</v>
      </c>
      <c r="AI141" s="36">
        <v>0</v>
      </c>
      <c r="AJ141" s="36">
        <v>0</v>
      </c>
      <c r="AK141" s="36">
        <v>0</v>
      </c>
      <c r="AL141" s="36">
        <v>0</v>
      </c>
      <c r="AM141" s="36">
        <v>0</v>
      </c>
      <c r="AN141" s="36">
        <v>0</v>
      </c>
      <c r="AO141" s="36">
        <v>0</v>
      </c>
      <c r="AP141" s="36">
        <v>0</v>
      </c>
      <c r="AQ141" s="36">
        <v>0</v>
      </c>
      <c r="AR141" s="36">
        <v>0</v>
      </c>
      <c r="AS141" s="36">
        <v>0</v>
      </c>
      <c r="AT141" s="36">
        <v>0</v>
      </c>
      <c r="AU141" s="36">
        <v>0</v>
      </c>
      <c r="AV141" s="36">
        <v>0</v>
      </c>
      <c r="AW141" s="36">
        <v>0</v>
      </c>
      <c r="AX141" s="36">
        <v>0</v>
      </c>
      <c r="AY141" s="36">
        <v>0</v>
      </c>
      <c r="AZ141" s="36">
        <v>0</v>
      </c>
      <c r="BA141" s="36">
        <v>0</v>
      </c>
      <c r="BB141" s="36">
        <v>0</v>
      </c>
      <c r="BC141" s="36">
        <v>0</v>
      </c>
      <c r="BD141" s="36">
        <v>0</v>
      </c>
      <c r="BE141" s="36">
        <v>0</v>
      </c>
      <c r="BF141" s="36">
        <v>0</v>
      </c>
      <c r="BG141" s="36">
        <v>0</v>
      </c>
      <c r="BH141" s="36">
        <v>0</v>
      </c>
      <c r="BI141" s="36">
        <v>0</v>
      </c>
      <c r="BJ141" s="36">
        <v>0</v>
      </c>
      <c r="BK141" s="36">
        <v>0</v>
      </c>
      <c r="BL141" s="36">
        <v>0</v>
      </c>
    </row>
    <row r="142" spans="1:64" s="37" customFormat="1" x14ac:dyDescent="0.2">
      <c r="A142" s="34">
        <v>139</v>
      </c>
      <c r="B142" s="34" t="s">
        <v>14</v>
      </c>
      <c r="C142" s="34" t="s">
        <v>24</v>
      </c>
      <c r="D142" s="41">
        <v>4.462566131</v>
      </c>
      <c r="E142" s="36">
        <v>6</v>
      </c>
      <c r="F142" s="36">
        <v>0</v>
      </c>
      <c r="G142" s="36">
        <v>0</v>
      </c>
      <c r="H142" s="36">
        <v>6</v>
      </c>
      <c r="I142" s="36">
        <v>0</v>
      </c>
      <c r="J142" s="36">
        <v>0</v>
      </c>
      <c r="K142" s="36">
        <v>0</v>
      </c>
      <c r="L142" s="36">
        <v>0</v>
      </c>
      <c r="M142" s="36">
        <v>0</v>
      </c>
      <c r="N142" s="36">
        <v>0</v>
      </c>
      <c r="O142" s="36">
        <v>0</v>
      </c>
      <c r="P142" s="36">
        <v>0</v>
      </c>
      <c r="Q142" s="36">
        <v>0</v>
      </c>
      <c r="R142" s="36">
        <v>0</v>
      </c>
      <c r="S142" s="36">
        <v>0</v>
      </c>
      <c r="T142" s="36">
        <v>0</v>
      </c>
      <c r="U142" s="36">
        <v>0</v>
      </c>
      <c r="V142" s="36">
        <v>0</v>
      </c>
      <c r="W142" s="36">
        <v>0</v>
      </c>
      <c r="X142" s="36">
        <v>0</v>
      </c>
      <c r="Y142" s="36">
        <v>0</v>
      </c>
      <c r="Z142" s="36">
        <v>0</v>
      </c>
      <c r="AA142" s="36">
        <v>0</v>
      </c>
      <c r="AB142" s="36">
        <v>0</v>
      </c>
      <c r="AC142" s="36">
        <v>0</v>
      </c>
      <c r="AD142" s="36">
        <v>0</v>
      </c>
      <c r="AE142" s="36">
        <v>0</v>
      </c>
      <c r="AF142" s="36">
        <v>0</v>
      </c>
      <c r="AG142" s="36">
        <v>0</v>
      </c>
      <c r="AH142" s="36">
        <v>0</v>
      </c>
      <c r="AI142" s="36">
        <v>0</v>
      </c>
      <c r="AJ142" s="36">
        <v>0</v>
      </c>
      <c r="AK142" s="36">
        <v>0</v>
      </c>
      <c r="AL142" s="36">
        <v>0</v>
      </c>
      <c r="AM142" s="36">
        <v>0</v>
      </c>
      <c r="AN142" s="36">
        <v>0</v>
      </c>
      <c r="AO142" s="36">
        <v>0</v>
      </c>
      <c r="AP142" s="36">
        <v>0</v>
      </c>
      <c r="AQ142" s="36">
        <v>0</v>
      </c>
      <c r="AR142" s="36">
        <v>0</v>
      </c>
      <c r="AS142" s="36">
        <v>0</v>
      </c>
      <c r="AT142" s="36">
        <v>0</v>
      </c>
      <c r="AU142" s="36">
        <v>0</v>
      </c>
      <c r="AV142" s="36">
        <v>0</v>
      </c>
      <c r="AW142" s="36">
        <v>0</v>
      </c>
      <c r="AX142" s="36">
        <v>0</v>
      </c>
      <c r="AY142" s="36">
        <v>0</v>
      </c>
      <c r="AZ142" s="36">
        <v>0</v>
      </c>
      <c r="BA142" s="36">
        <v>0</v>
      </c>
      <c r="BB142" s="36">
        <v>0</v>
      </c>
      <c r="BC142" s="36">
        <v>0</v>
      </c>
      <c r="BD142" s="36">
        <v>0</v>
      </c>
      <c r="BE142" s="36">
        <v>0</v>
      </c>
      <c r="BF142" s="36">
        <v>0</v>
      </c>
      <c r="BG142" s="36">
        <v>0</v>
      </c>
      <c r="BH142" s="36">
        <v>0</v>
      </c>
      <c r="BI142" s="36">
        <v>0</v>
      </c>
      <c r="BJ142" s="36">
        <v>0</v>
      </c>
      <c r="BK142" s="36">
        <v>0</v>
      </c>
      <c r="BL142" s="36">
        <v>0</v>
      </c>
    </row>
    <row r="143" spans="1:64" s="37" customFormat="1" x14ac:dyDescent="0.2">
      <c r="A143" s="34">
        <v>140</v>
      </c>
      <c r="B143" s="34" t="s">
        <v>14</v>
      </c>
      <c r="C143" s="34" t="s">
        <v>25</v>
      </c>
      <c r="D143" s="41">
        <v>4.5422603290000003</v>
      </c>
      <c r="E143" s="36">
        <v>2</v>
      </c>
      <c r="F143" s="36">
        <v>0</v>
      </c>
      <c r="G143" s="36">
        <v>0</v>
      </c>
      <c r="H143" s="36">
        <v>2</v>
      </c>
      <c r="I143" s="36">
        <v>0</v>
      </c>
      <c r="J143" s="36">
        <v>0</v>
      </c>
      <c r="K143" s="36">
        <v>0</v>
      </c>
      <c r="L143" s="36">
        <v>0</v>
      </c>
      <c r="M143" s="36">
        <v>0</v>
      </c>
      <c r="N143" s="36">
        <v>0</v>
      </c>
      <c r="O143" s="36">
        <v>0</v>
      </c>
      <c r="P143" s="36">
        <v>0</v>
      </c>
      <c r="Q143" s="36">
        <v>0</v>
      </c>
      <c r="R143" s="36">
        <v>0</v>
      </c>
      <c r="S143" s="36">
        <v>0</v>
      </c>
      <c r="T143" s="36">
        <v>0</v>
      </c>
      <c r="U143" s="36">
        <v>0</v>
      </c>
      <c r="V143" s="36">
        <v>0</v>
      </c>
      <c r="W143" s="36">
        <v>0</v>
      </c>
      <c r="X143" s="36">
        <v>0</v>
      </c>
      <c r="Y143" s="36">
        <v>0</v>
      </c>
      <c r="Z143" s="36">
        <v>0</v>
      </c>
      <c r="AA143" s="36">
        <v>0</v>
      </c>
      <c r="AB143" s="36">
        <v>0</v>
      </c>
      <c r="AC143" s="36">
        <v>0</v>
      </c>
      <c r="AD143" s="36">
        <v>0</v>
      </c>
      <c r="AE143" s="36">
        <v>0</v>
      </c>
      <c r="AF143" s="36">
        <v>0</v>
      </c>
      <c r="AG143" s="36">
        <v>0</v>
      </c>
      <c r="AH143" s="36">
        <v>0</v>
      </c>
      <c r="AI143" s="36">
        <v>0</v>
      </c>
      <c r="AJ143" s="36">
        <v>0</v>
      </c>
      <c r="AK143" s="36">
        <v>0</v>
      </c>
      <c r="AL143" s="36">
        <v>0</v>
      </c>
      <c r="AM143" s="36">
        <v>0</v>
      </c>
      <c r="AN143" s="36">
        <v>0</v>
      </c>
      <c r="AO143" s="36">
        <v>0</v>
      </c>
      <c r="AP143" s="36">
        <v>0</v>
      </c>
      <c r="AQ143" s="36">
        <v>0</v>
      </c>
      <c r="AR143" s="36">
        <v>0</v>
      </c>
      <c r="AS143" s="36">
        <v>0</v>
      </c>
      <c r="AT143" s="36">
        <v>0</v>
      </c>
      <c r="AU143" s="36">
        <v>0</v>
      </c>
      <c r="AV143" s="36">
        <v>0</v>
      </c>
      <c r="AW143" s="36">
        <v>0</v>
      </c>
      <c r="AX143" s="36">
        <v>0</v>
      </c>
      <c r="AY143" s="36">
        <v>0</v>
      </c>
      <c r="AZ143" s="36">
        <v>0</v>
      </c>
      <c r="BA143" s="36">
        <v>0</v>
      </c>
      <c r="BB143" s="36">
        <v>0</v>
      </c>
      <c r="BC143" s="36">
        <v>0</v>
      </c>
      <c r="BD143" s="36">
        <v>0</v>
      </c>
      <c r="BE143" s="36">
        <v>0</v>
      </c>
      <c r="BF143" s="36">
        <v>0</v>
      </c>
      <c r="BG143" s="36">
        <v>0</v>
      </c>
      <c r="BH143" s="36">
        <v>3.9568086000000002E-2</v>
      </c>
      <c r="BI143" s="36">
        <v>0</v>
      </c>
      <c r="BJ143" s="36">
        <v>0</v>
      </c>
      <c r="BK143" s="36">
        <v>0</v>
      </c>
      <c r="BL143" s="36">
        <v>0</v>
      </c>
    </row>
    <row r="144" spans="1:64" s="37" customFormat="1" x14ac:dyDescent="0.2">
      <c r="A144" s="34">
        <v>141</v>
      </c>
      <c r="B144" s="34" t="s">
        <v>14</v>
      </c>
      <c r="C144" s="34" t="s">
        <v>26</v>
      </c>
      <c r="D144" s="41">
        <v>4.6898162169999997</v>
      </c>
      <c r="E144" s="36">
        <v>22</v>
      </c>
      <c r="F144" s="36">
        <v>0</v>
      </c>
      <c r="G144" s="36">
        <v>0</v>
      </c>
      <c r="H144" s="36">
        <v>22</v>
      </c>
      <c r="I144" s="36">
        <v>0</v>
      </c>
      <c r="J144" s="36">
        <v>0</v>
      </c>
      <c r="K144" s="36">
        <v>0</v>
      </c>
      <c r="L144" s="36">
        <v>0</v>
      </c>
      <c r="M144" s="36">
        <v>0</v>
      </c>
      <c r="N144" s="36">
        <v>0</v>
      </c>
      <c r="O144" s="36">
        <v>0</v>
      </c>
      <c r="P144" s="36">
        <v>0</v>
      </c>
      <c r="Q144" s="36">
        <v>0</v>
      </c>
      <c r="R144" s="36">
        <v>0</v>
      </c>
      <c r="S144" s="36">
        <v>0</v>
      </c>
      <c r="T144" s="36">
        <v>0</v>
      </c>
      <c r="U144" s="36">
        <v>0</v>
      </c>
      <c r="V144" s="36">
        <v>0</v>
      </c>
      <c r="W144" s="36">
        <v>0</v>
      </c>
      <c r="X144" s="36">
        <v>0</v>
      </c>
      <c r="Y144" s="36">
        <v>0</v>
      </c>
      <c r="Z144" s="36">
        <v>0</v>
      </c>
      <c r="AA144" s="36">
        <v>0</v>
      </c>
      <c r="AB144" s="36">
        <v>0</v>
      </c>
      <c r="AC144" s="36">
        <v>0</v>
      </c>
      <c r="AD144" s="36">
        <v>0</v>
      </c>
      <c r="AE144" s="36">
        <v>0</v>
      </c>
      <c r="AF144" s="36">
        <v>0</v>
      </c>
      <c r="AG144" s="36">
        <v>0</v>
      </c>
      <c r="AH144" s="36">
        <v>0</v>
      </c>
      <c r="AI144" s="36">
        <v>0</v>
      </c>
      <c r="AJ144" s="36">
        <v>0</v>
      </c>
      <c r="AK144" s="36">
        <v>0</v>
      </c>
      <c r="AL144" s="36">
        <v>0</v>
      </c>
      <c r="AM144" s="36">
        <v>0</v>
      </c>
      <c r="AN144" s="36">
        <v>0</v>
      </c>
      <c r="AO144" s="36">
        <v>0</v>
      </c>
      <c r="AP144" s="36">
        <v>0</v>
      </c>
      <c r="AQ144" s="36">
        <v>0</v>
      </c>
      <c r="AR144" s="36">
        <v>0</v>
      </c>
      <c r="AS144" s="36">
        <v>0</v>
      </c>
      <c r="AT144" s="36">
        <v>0</v>
      </c>
      <c r="AU144" s="36">
        <v>0</v>
      </c>
      <c r="AV144" s="36">
        <v>0</v>
      </c>
      <c r="AW144" s="36">
        <v>0</v>
      </c>
      <c r="AX144" s="36">
        <v>0</v>
      </c>
      <c r="AY144" s="36">
        <v>0</v>
      </c>
      <c r="AZ144" s="36">
        <v>0</v>
      </c>
      <c r="BA144" s="36">
        <v>0</v>
      </c>
      <c r="BB144" s="36">
        <v>0</v>
      </c>
      <c r="BC144" s="36">
        <v>0</v>
      </c>
      <c r="BD144" s="36">
        <v>0</v>
      </c>
      <c r="BE144" s="36">
        <v>0</v>
      </c>
      <c r="BF144" s="36">
        <v>0</v>
      </c>
      <c r="BG144" s="36">
        <v>0.80645068900000005</v>
      </c>
      <c r="BH144" s="36">
        <v>1.633271578</v>
      </c>
      <c r="BI144" s="36">
        <v>0</v>
      </c>
      <c r="BJ144" s="36">
        <v>0</v>
      </c>
      <c r="BK144" s="36">
        <v>0</v>
      </c>
      <c r="BL144" s="36">
        <v>0</v>
      </c>
    </row>
    <row r="145" spans="1:64" s="37" customFormat="1" x14ac:dyDescent="0.2">
      <c r="A145" s="34">
        <v>142</v>
      </c>
      <c r="B145" s="34" t="s">
        <v>14</v>
      </c>
      <c r="C145" s="34" t="s">
        <v>27</v>
      </c>
      <c r="D145" s="41">
        <v>4.6921754890000003</v>
      </c>
      <c r="E145" s="36">
        <v>1</v>
      </c>
      <c r="F145" s="36">
        <v>0</v>
      </c>
      <c r="G145" s="36">
        <v>0</v>
      </c>
      <c r="H145" s="36">
        <v>1</v>
      </c>
      <c r="I145" s="36">
        <v>0</v>
      </c>
      <c r="J145" s="36">
        <v>0</v>
      </c>
      <c r="K145" s="36">
        <v>0</v>
      </c>
      <c r="L145" s="36">
        <v>0</v>
      </c>
      <c r="M145" s="36">
        <v>0</v>
      </c>
      <c r="N145" s="36">
        <v>0</v>
      </c>
      <c r="O145" s="36">
        <v>0</v>
      </c>
      <c r="P145" s="36">
        <v>0</v>
      </c>
      <c r="Q145" s="36">
        <v>0</v>
      </c>
      <c r="R145" s="36">
        <v>0</v>
      </c>
      <c r="S145" s="36">
        <v>0</v>
      </c>
      <c r="T145" s="36">
        <v>0</v>
      </c>
      <c r="U145" s="36">
        <v>0</v>
      </c>
      <c r="V145" s="36">
        <v>0</v>
      </c>
      <c r="W145" s="36">
        <v>0</v>
      </c>
      <c r="X145" s="36">
        <v>0</v>
      </c>
      <c r="Y145" s="36">
        <v>0</v>
      </c>
      <c r="Z145" s="36">
        <v>0</v>
      </c>
      <c r="AA145" s="36">
        <v>0</v>
      </c>
      <c r="AB145" s="36">
        <v>0</v>
      </c>
      <c r="AC145" s="36">
        <v>0</v>
      </c>
      <c r="AD145" s="36">
        <v>0</v>
      </c>
      <c r="AE145" s="36">
        <v>0</v>
      </c>
      <c r="AF145" s="36">
        <v>0</v>
      </c>
      <c r="AG145" s="36">
        <v>0</v>
      </c>
      <c r="AH145" s="36">
        <v>0</v>
      </c>
      <c r="AI145" s="36">
        <v>0</v>
      </c>
      <c r="AJ145" s="36">
        <v>0</v>
      </c>
      <c r="AK145" s="36">
        <v>0</v>
      </c>
      <c r="AL145" s="36">
        <v>0</v>
      </c>
      <c r="AM145" s="36">
        <v>0</v>
      </c>
      <c r="AN145" s="36">
        <v>0</v>
      </c>
      <c r="AO145" s="36">
        <v>0</v>
      </c>
      <c r="AP145" s="36">
        <v>0</v>
      </c>
      <c r="AQ145" s="36">
        <v>0</v>
      </c>
      <c r="AR145" s="36">
        <v>0</v>
      </c>
      <c r="AS145" s="36">
        <v>0</v>
      </c>
      <c r="AT145" s="36">
        <v>0</v>
      </c>
      <c r="AU145" s="36">
        <v>0</v>
      </c>
      <c r="AV145" s="36">
        <v>0</v>
      </c>
      <c r="AW145" s="36">
        <v>0</v>
      </c>
      <c r="AX145" s="36">
        <v>0</v>
      </c>
      <c r="AY145" s="36">
        <v>0</v>
      </c>
      <c r="AZ145" s="36">
        <v>0</v>
      </c>
      <c r="BA145" s="36">
        <v>0</v>
      </c>
      <c r="BB145" s="36">
        <v>0.20636201900000001</v>
      </c>
      <c r="BC145" s="36">
        <v>10.907915901999999</v>
      </c>
      <c r="BD145" s="36">
        <v>26.806203329999999</v>
      </c>
      <c r="BE145" s="36">
        <v>1.0396071E-2</v>
      </c>
      <c r="BF145" s="36">
        <v>2.0792142E-2</v>
      </c>
      <c r="BG145" s="36">
        <v>0.277520832</v>
      </c>
      <c r="BH145" s="36">
        <v>4.4764953089999997</v>
      </c>
      <c r="BI145" s="36">
        <v>0</v>
      </c>
      <c r="BJ145" s="36">
        <v>0</v>
      </c>
      <c r="BK145" s="36">
        <v>0</v>
      </c>
      <c r="BL145" s="36">
        <v>0</v>
      </c>
    </row>
    <row r="146" spans="1:64" s="37" customFormat="1" x14ac:dyDescent="0.2">
      <c r="A146" s="34">
        <v>143</v>
      </c>
      <c r="B146" s="34" t="s">
        <v>14</v>
      </c>
      <c r="C146" s="34" t="s">
        <v>28</v>
      </c>
      <c r="D146" s="41">
        <v>4.5542420000000003</v>
      </c>
      <c r="E146" s="36">
        <v>19</v>
      </c>
      <c r="F146" s="36">
        <v>0</v>
      </c>
      <c r="G146" s="36">
        <v>0</v>
      </c>
      <c r="H146" s="36">
        <v>19</v>
      </c>
      <c r="I146" s="36">
        <v>0</v>
      </c>
      <c r="J146" s="36">
        <v>0</v>
      </c>
      <c r="K146" s="36">
        <v>0</v>
      </c>
      <c r="L146" s="36">
        <v>0</v>
      </c>
      <c r="M146" s="36">
        <v>0</v>
      </c>
      <c r="N146" s="36">
        <v>0</v>
      </c>
      <c r="O146" s="36">
        <v>0</v>
      </c>
      <c r="P146" s="36">
        <v>0</v>
      </c>
      <c r="Q146" s="36">
        <v>0</v>
      </c>
      <c r="R146" s="36">
        <v>0</v>
      </c>
      <c r="S146" s="36">
        <v>0</v>
      </c>
      <c r="T146" s="36">
        <v>0</v>
      </c>
      <c r="U146" s="36">
        <v>0</v>
      </c>
      <c r="V146" s="36">
        <v>0</v>
      </c>
      <c r="W146" s="36">
        <v>0</v>
      </c>
      <c r="X146" s="36">
        <v>0</v>
      </c>
      <c r="Y146" s="36">
        <v>0</v>
      </c>
      <c r="Z146" s="36">
        <v>0</v>
      </c>
      <c r="AA146" s="36">
        <v>0</v>
      </c>
      <c r="AB146" s="36">
        <v>0</v>
      </c>
      <c r="AC146" s="36">
        <v>0</v>
      </c>
      <c r="AD146" s="36">
        <v>0</v>
      </c>
      <c r="AE146" s="36">
        <v>0</v>
      </c>
      <c r="AF146" s="36">
        <v>0</v>
      </c>
      <c r="AG146" s="36">
        <v>0</v>
      </c>
      <c r="AH146" s="36">
        <v>0</v>
      </c>
      <c r="AI146" s="36">
        <v>0</v>
      </c>
      <c r="AJ146" s="36">
        <v>0</v>
      </c>
      <c r="AK146" s="36">
        <v>0</v>
      </c>
      <c r="AL146" s="36">
        <v>0</v>
      </c>
      <c r="AM146" s="36">
        <v>0</v>
      </c>
      <c r="AN146" s="36">
        <v>0</v>
      </c>
      <c r="AO146" s="36">
        <v>0</v>
      </c>
      <c r="AP146" s="36">
        <v>0</v>
      </c>
      <c r="AQ146" s="36">
        <v>0</v>
      </c>
      <c r="AR146" s="36">
        <v>0</v>
      </c>
      <c r="AS146" s="36">
        <v>0</v>
      </c>
      <c r="AT146" s="36">
        <v>0</v>
      </c>
      <c r="AU146" s="36">
        <v>0</v>
      </c>
      <c r="AV146" s="36">
        <v>0</v>
      </c>
      <c r="AW146" s="36">
        <v>0</v>
      </c>
      <c r="AX146" s="36">
        <v>0</v>
      </c>
      <c r="AY146" s="36">
        <v>0</v>
      </c>
      <c r="AZ146" s="36">
        <v>0</v>
      </c>
      <c r="BA146" s="36">
        <v>0</v>
      </c>
      <c r="BB146" s="36">
        <v>0</v>
      </c>
      <c r="BC146" s="36">
        <v>0</v>
      </c>
      <c r="BD146" s="36">
        <v>0</v>
      </c>
      <c r="BE146" s="36">
        <v>0</v>
      </c>
      <c r="BF146" s="36">
        <v>0</v>
      </c>
      <c r="BG146" s="36">
        <v>0</v>
      </c>
      <c r="BH146" s="36">
        <v>5.1284622000000002E-2</v>
      </c>
      <c r="BI146" s="36">
        <v>0</v>
      </c>
      <c r="BJ146" s="36">
        <v>0</v>
      </c>
      <c r="BK146" s="36">
        <v>0</v>
      </c>
      <c r="BL146" s="36">
        <v>0</v>
      </c>
    </row>
    <row r="147" spans="1:64" s="37" customFormat="1" x14ac:dyDescent="0.2">
      <c r="A147" s="34">
        <v>144</v>
      </c>
      <c r="B147" s="34" t="s">
        <v>14</v>
      </c>
      <c r="C147" s="34" t="s">
        <v>29</v>
      </c>
      <c r="D147" s="41">
        <v>4.4493271889999999</v>
      </c>
      <c r="E147" s="36">
        <v>5</v>
      </c>
      <c r="F147" s="36">
        <v>0</v>
      </c>
      <c r="G147" s="36">
        <v>0</v>
      </c>
      <c r="H147" s="36">
        <v>5</v>
      </c>
      <c r="I147" s="36">
        <v>0</v>
      </c>
      <c r="J147" s="36">
        <v>0</v>
      </c>
      <c r="K147" s="36">
        <v>0</v>
      </c>
      <c r="L147" s="36">
        <v>0</v>
      </c>
      <c r="M147" s="36">
        <v>0</v>
      </c>
      <c r="N147" s="36">
        <v>0</v>
      </c>
      <c r="O147" s="36">
        <v>0</v>
      </c>
      <c r="P147" s="36">
        <v>0</v>
      </c>
      <c r="Q147" s="36">
        <v>0</v>
      </c>
      <c r="R147" s="36">
        <v>0</v>
      </c>
      <c r="S147" s="36">
        <v>0</v>
      </c>
      <c r="T147" s="36">
        <v>0</v>
      </c>
      <c r="U147" s="36">
        <v>0</v>
      </c>
      <c r="V147" s="36">
        <v>0</v>
      </c>
      <c r="W147" s="36">
        <v>0</v>
      </c>
      <c r="X147" s="36">
        <v>0</v>
      </c>
      <c r="Y147" s="36">
        <v>0</v>
      </c>
      <c r="Z147" s="36">
        <v>0</v>
      </c>
      <c r="AA147" s="36">
        <v>0</v>
      </c>
      <c r="AB147" s="36">
        <v>0</v>
      </c>
      <c r="AC147" s="36">
        <v>0</v>
      </c>
      <c r="AD147" s="36">
        <v>0</v>
      </c>
      <c r="AE147" s="36">
        <v>0</v>
      </c>
      <c r="AF147" s="36">
        <v>0</v>
      </c>
      <c r="AG147" s="36">
        <v>0</v>
      </c>
      <c r="AH147" s="36">
        <v>0</v>
      </c>
      <c r="AI147" s="36">
        <v>0</v>
      </c>
      <c r="AJ147" s="36">
        <v>0</v>
      </c>
      <c r="AK147" s="36">
        <v>0</v>
      </c>
      <c r="AL147" s="36">
        <v>0</v>
      </c>
      <c r="AM147" s="36">
        <v>0</v>
      </c>
      <c r="AN147" s="36">
        <v>0</v>
      </c>
      <c r="AO147" s="36">
        <v>0</v>
      </c>
      <c r="AP147" s="36">
        <v>0</v>
      </c>
      <c r="AQ147" s="36">
        <v>0</v>
      </c>
      <c r="AR147" s="36">
        <v>0</v>
      </c>
      <c r="AS147" s="36">
        <v>0</v>
      </c>
      <c r="AT147" s="36">
        <v>0</v>
      </c>
      <c r="AU147" s="36">
        <v>0</v>
      </c>
      <c r="AV147" s="36">
        <v>0</v>
      </c>
      <c r="AW147" s="36">
        <v>0</v>
      </c>
      <c r="AX147" s="36">
        <v>0</v>
      </c>
      <c r="AY147" s="36">
        <v>0</v>
      </c>
      <c r="AZ147" s="36">
        <v>0</v>
      </c>
      <c r="BA147" s="36">
        <v>0</v>
      </c>
      <c r="BB147" s="36">
        <v>0</v>
      </c>
      <c r="BC147" s="36">
        <v>0</v>
      </c>
      <c r="BD147" s="36">
        <v>0</v>
      </c>
      <c r="BE147" s="36">
        <v>0</v>
      </c>
      <c r="BF147" s="36">
        <v>0</v>
      </c>
      <c r="BG147" s="36">
        <v>0</v>
      </c>
      <c r="BH147" s="36">
        <v>0</v>
      </c>
      <c r="BI147" s="36">
        <v>0</v>
      </c>
      <c r="BJ147" s="36">
        <v>0</v>
      </c>
      <c r="BK147" s="36">
        <v>0</v>
      </c>
      <c r="BL147" s="36">
        <v>0</v>
      </c>
    </row>
    <row r="148" spans="1:64" s="37" customFormat="1" x14ac:dyDescent="0.2">
      <c r="A148" s="34">
        <v>145</v>
      </c>
      <c r="B148" s="34" t="s">
        <v>14</v>
      </c>
      <c r="C148" s="34" t="s">
        <v>30</v>
      </c>
      <c r="D148" s="41">
        <v>4.2355632200000004</v>
      </c>
      <c r="E148" s="36">
        <v>2</v>
      </c>
      <c r="F148" s="36">
        <v>0</v>
      </c>
      <c r="G148" s="36">
        <v>0</v>
      </c>
      <c r="H148" s="36">
        <v>2</v>
      </c>
      <c r="I148" s="36">
        <v>0</v>
      </c>
      <c r="J148" s="36">
        <v>0</v>
      </c>
      <c r="K148" s="36">
        <v>0</v>
      </c>
      <c r="L148" s="36">
        <v>0</v>
      </c>
      <c r="M148" s="36">
        <v>0</v>
      </c>
      <c r="N148" s="36">
        <v>0</v>
      </c>
      <c r="O148" s="36">
        <v>0</v>
      </c>
      <c r="P148" s="36">
        <v>0</v>
      </c>
      <c r="Q148" s="36">
        <v>0</v>
      </c>
      <c r="R148" s="36">
        <v>0</v>
      </c>
      <c r="S148" s="36">
        <v>0</v>
      </c>
      <c r="T148" s="36">
        <v>0</v>
      </c>
      <c r="U148" s="36">
        <v>0</v>
      </c>
      <c r="V148" s="36">
        <v>0</v>
      </c>
      <c r="W148" s="36">
        <v>0</v>
      </c>
      <c r="X148" s="36">
        <v>0</v>
      </c>
      <c r="Y148" s="36">
        <v>0</v>
      </c>
      <c r="Z148" s="36">
        <v>0</v>
      </c>
      <c r="AA148" s="36">
        <v>0</v>
      </c>
      <c r="AB148" s="36">
        <v>0</v>
      </c>
      <c r="AC148" s="36">
        <v>0</v>
      </c>
      <c r="AD148" s="36">
        <v>0</v>
      </c>
      <c r="AE148" s="36">
        <v>0</v>
      </c>
      <c r="AF148" s="36">
        <v>0</v>
      </c>
      <c r="AG148" s="36">
        <v>0</v>
      </c>
      <c r="AH148" s="36">
        <v>0</v>
      </c>
      <c r="AI148" s="36">
        <v>0</v>
      </c>
      <c r="AJ148" s="36">
        <v>0</v>
      </c>
      <c r="AK148" s="36">
        <v>0</v>
      </c>
      <c r="AL148" s="36">
        <v>0</v>
      </c>
      <c r="AM148" s="36">
        <v>0</v>
      </c>
      <c r="AN148" s="36">
        <v>0</v>
      </c>
      <c r="AO148" s="36">
        <v>0</v>
      </c>
      <c r="AP148" s="36">
        <v>0</v>
      </c>
      <c r="AQ148" s="36">
        <v>0</v>
      </c>
      <c r="AR148" s="36">
        <v>0</v>
      </c>
      <c r="AS148" s="36">
        <v>0</v>
      </c>
      <c r="AT148" s="36">
        <v>0</v>
      </c>
      <c r="AU148" s="36">
        <v>0</v>
      </c>
      <c r="AV148" s="36">
        <v>0</v>
      </c>
      <c r="AW148" s="36">
        <v>0</v>
      </c>
      <c r="AX148" s="36">
        <v>0</v>
      </c>
      <c r="AY148" s="36">
        <v>0</v>
      </c>
      <c r="AZ148" s="36">
        <v>0</v>
      </c>
      <c r="BA148" s="36">
        <v>0</v>
      </c>
      <c r="BB148" s="36">
        <v>0</v>
      </c>
      <c r="BC148" s="36">
        <v>0</v>
      </c>
      <c r="BD148" s="36">
        <v>0</v>
      </c>
      <c r="BE148" s="36">
        <v>0</v>
      </c>
      <c r="BF148" s="36">
        <v>0</v>
      </c>
      <c r="BG148" s="36">
        <v>0</v>
      </c>
      <c r="BH148" s="36">
        <v>0</v>
      </c>
      <c r="BI148" s="36">
        <v>0</v>
      </c>
      <c r="BJ148" s="36">
        <v>0</v>
      </c>
      <c r="BK148" s="36">
        <v>0</v>
      </c>
      <c r="BL148" s="36">
        <v>0</v>
      </c>
    </row>
    <row r="149" spans="1:64" s="37" customFormat="1" x14ac:dyDescent="0.2">
      <c r="A149" s="34">
        <v>146</v>
      </c>
      <c r="B149" s="34" t="s">
        <v>14</v>
      </c>
      <c r="C149" s="34" t="s">
        <v>31</v>
      </c>
      <c r="D149" s="41">
        <v>4.6949016930000003</v>
      </c>
      <c r="E149" s="36">
        <v>12</v>
      </c>
      <c r="F149" s="36">
        <v>0</v>
      </c>
      <c r="G149" s="36">
        <v>0</v>
      </c>
      <c r="H149" s="36">
        <v>12</v>
      </c>
      <c r="I149" s="36">
        <v>0</v>
      </c>
      <c r="J149" s="36">
        <v>0</v>
      </c>
      <c r="K149" s="36">
        <v>0</v>
      </c>
      <c r="L149" s="36">
        <v>0</v>
      </c>
      <c r="M149" s="36">
        <v>0</v>
      </c>
      <c r="N149" s="36">
        <v>0</v>
      </c>
      <c r="O149" s="36">
        <v>0</v>
      </c>
      <c r="P149" s="36">
        <v>0</v>
      </c>
      <c r="Q149" s="36">
        <v>0</v>
      </c>
      <c r="R149" s="36">
        <v>0</v>
      </c>
      <c r="S149" s="36">
        <v>0</v>
      </c>
      <c r="T149" s="36">
        <v>0</v>
      </c>
      <c r="U149" s="36">
        <v>0</v>
      </c>
      <c r="V149" s="36">
        <v>0</v>
      </c>
      <c r="W149" s="36">
        <v>0</v>
      </c>
      <c r="X149" s="36">
        <v>0</v>
      </c>
      <c r="Y149" s="36">
        <v>0</v>
      </c>
      <c r="Z149" s="36">
        <v>0</v>
      </c>
      <c r="AA149" s="36">
        <v>0</v>
      </c>
      <c r="AB149" s="36">
        <v>0</v>
      </c>
      <c r="AC149" s="36">
        <v>0</v>
      </c>
      <c r="AD149" s="36">
        <v>0</v>
      </c>
      <c r="AE149" s="36">
        <v>0</v>
      </c>
      <c r="AF149" s="36">
        <v>0</v>
      </c>
      <c r="AG149" s="36">
        <v>0</v>
      </c>
      <c r="AH149" s="36">
        <v>0</v>
      </c>
      <c r="AI149" s="36">
        <v>0</v>
      </c>
      <c r="AJ149" s="36">
        <v>0</v>
      </c>
      <c r="AK149" s="36">
        <v>0</v>
      </c>
      <c r="AL149" s="36">
        <v>0</v>
      </c>
      <c r="AM149" s="36">
        <v>0</v>
      </c>
      <c r="AN149" s="36">
        <v>0</v>
      </c>
      <c r="AO149" s="36">
        <v>0</v>
      </c>
      <c r="AP149" s="36">
        <v>0</v>
      </c>
      <c r="AQ149" s="36">
        <v>0</v>
      </c>
      <c r="AR149" s="36">
        <v>0</v>
      </c>
      <c r="AS149" s="36">
        <v>0</v>
      </c>
      <c r="AT149" s="36">
        <v>0</v>
      </c>
      <c r="AU149" s="36">
        <v>0</v>
      </c>
      <c r="AV149" s="36">
        <v>0</v>
      </c>
      <c r="AW149" s="36">
        <v>0</v>
      </c>
      <c r="AX149" s="36">
        <v>0</v>
      </c>
      <c r="AY149" s="36">
        <v>0</v>
      </c>
      <c r="AZ149" s="36">
        <v>0</v>
      </c>
      <c r="BA149" s="36">
        <v>0</v>
      </c>
      <c r="BB149" s="36">
        <v>0</v>
      </c>
      <c r="BC149" s="36">
        <v>0</v>
      </c>
      <c r="BD149" s="36">
        <v>0</v>
      </c>
      <c r="BE149" s="36">
        <v>0</v>
      </c>
      <c r="BF149" s="36">
        <v>0</v>
      </c>
      <c r="BG149" s="36">
        <v>0.14199682299999999</v>
      </c>
      <c r="BH149" s="36">
        <v>0.134560598</v>
      </c>
      <c r="BI149" s="36">
        <v>0</v>
      </c>
      <c r="BJ149" s="36">
        <v>0</v>
      </c>
      <c r="BK149" s="36">
        <v>0</v>
      </c>
      <c r="BL149" s="36">
        <v>0</v>
      </c>
    </row>
    <row r="150" spans="1:64" s="37" customFormat="1" x14ac:dyDescent="0.2">
      <c r="A150" s="34">
        <v>147</v>
      </c>
      <c r="B150" s="34" t="s">
        <v>14</v>
      </c>
      <c r="C150" s="34" t="s">
        <v>233</v>
      </c>
      <c r="D150" s="41">
        <v>4.4428066519999998</v>
      </c>
      <c r="E150" s="36">
        <v>12</v>
      </c>
      <c r="F150" s="36">
        <v>0</v>
      </c>
      <c r="G150" s="36">
        <v>0</v>
      </c>
      <c r="H150" s="36">
        <v>12</v>
      </c>
      <c r="I150" s="36">
        <v>0</v>
      </c>
      <c r="J150" s="36">
        <v>0</v>
      </c>
      <c r="K150" s="36">
        <v>0</v>
      </c>
      <c r="L150" s="36">
        <v>0</v>
      </c>
      <c r="M150" s="36">
        <v>0</v>
      </c>
      <c r="N150" s="36">
        <v>0</v>
      </c>
      <c r="O150" s="36">
        <v>0</v>
      </c>
      <c r="P150" s="36">
        <v>0</v>
      </c>
      <c r="Q150" s="36">
        <v>0</v>
      </c>
      <c r="R150" s="36">
        <v>0</v>
      </c>
      <c r="S150" s="36">
        <v>0</v>
      </c>
      <c r="T150" s="36">
        <v>0</v>
      </c>
      <c r="U150" s="36">
        <v>0</v>
      </c>
      <c r="V150" s="36">
        <v>0</v>
      </c>
      <c r="W150" s="36">
        <v>0</v>
      </c>
      <c r="X150" s="36">
        <v>0</v>
      </c>
      <c r="Y150" s="36">
        <v>0</v>
      </c>
      <c r="Z150" s="36">
        <v>0</v>
      </c>
      <c r="AA150" s="36">
        <v>0</v>
      </c>
      <c r="AB150" s="36">
        <v>0</v>
      </c>
      <c r="AC150" s="36">
        <v>0</v>
      </c>
      <c r="AD150" s="36">
        <v>0</v>
      </c>
      <c r="AE150" s="36">
        <v>0</v>
      </c>
      <c r="AF150" s="36">
        <v>0</v>
      </c>
      <c r="AG150" s="36">
        <v>0</v>
      </c>
      <c r="AH150" s="36">
        <v>0</v>
      </c>
      <c r="AI150" s="36">
        <v>0</v>
      </c>
      <c r="AJ150" s="36">
        <v>0</v>
      </c>
      <c r="AK150" s="36">
        <v>0</v>
      </c>
      <c r="AL150" s="36">
        <v>0</v>
      </c>
      <c r="AM150" s="36">
        <v>0</v>
      </c>
      <c r="AN150" s="36">
        <v>0</v>
      </c>
      <c r="AO150" s="36">
        <v>0</v>
      </c>
      <c r="AP150" s="36">
        <v>0</v>
      </c>
      <c r="AQ150" s="36">
        <v>0</v>
      </c>
      <c r="AR150" s="36">
        <v>0</v>
      </c>
      <c r="AS150" s="36">
        <v>0</v>
      </c>
      <c r="AT150" s="36">
        <v>0</v>
      </c>
      <c r="AU150" s="36">
        <v>0</v>
      </c>
      <c r="AV150" s="36">
        <v>0</v>
      </c>
      <c r="AW150" s="36">
        <v>0</v>
      </c>
      <c r="AX150" s="36">
        <v>0</v>
      </c>
      <c r="AY150" s="36">
        <v>0</v>
      </c>
      <c r="AZ150" s="36">
        <v>0</v>
      </c>
      <c r="BA150" s="36">
        <v>0</v>
      </c>
      <c r="BB150" s="36">
        <v>0</v>
      </c>
      <c r="BC150" s="36">
        <v>0</v>
      </c>
      <c r="BD150" s="36">
        <v>0</v>
      </c>
      <c r="BE150" s="36">
        <v>0</v>
      </c>
      <c r="BF150" s="36">
        <v>0</v>
      </c>
      <c r="BG150" s="36">
        <v>0</v>
      </c>
      <c r="BH150" s="36">
        <v>0</v>
      </c>
      <c r="BI150" s="36">
        <v>0</v>
      </c>
      <c r="BJ150" s="36">
        <v>0</v>
      </c>
      <c r="BK150" s="36">
        <v>0</v>
      </c>
      <c r="BL150" s="36">
        <v>0</v>
      </c>
    </row>
    <row r="151" spans="1:64" s="37" customFormat="1" x14ac:dyDescent="0.2">
      <c r="A151" s="34">
        <v>148</v>
      </c>
      <c r="B151" s="34" t="s">
        <v>235</v>
      </c>
      <c r="C151" s="34" t="s">
        <v>234</v>
      </c>
      <c r="D151" s="41">
        <v>4.9450476840000004</v>
      </c>
      <c r="E151" s="36">
        <v>5</v>
      </c>
      <c r="F151" s="36">
        <v>0</v>
      </c>
      <c r="G151" s="36">
        <v>0</v>
      </c>
      <c r="H151" s="36">
        <v>5</v>
      </c>
      <c r="I151" s="36">
        <v>0</v>
      </c>
      <c r="J151" s="36">
        <v>0</v>
      </c>
      <c r="K151" s="36">
        <v>0</v>
      </c>
      <c r="L151" s="36">
        <v>0</v>
      </c>
      <c r="M151" s="36">
        <v>0</v>
      </c>
      <c r="N151" s="36">
        <v>0</v>
      </c>
      <c r="O151" s="36">
        <v>3.0962079999999996E-3</v>
      </c>
      <c r="P151" s="36">
        <v>5.1686359999999999E-3</v>
      </c>
      <c r="Q151" s="36">
        <v>2.2929869999999998E-3</v>
      </c>
      <c r="R151" s="36">
        <v>8.0322100000000001E-4</v>
      </c>
      <c r="S151" s="36">
        <v>4.1209569999999997E-3</v>
      </c>
      <c r="T151" s="36">
        <v>1.0476789999999999E-3</v>
      </c>
      <c r="U151" s="36">
        <v>0</v>
      </c>
      <c r="V151" s="36">
        <v>0</v>
      </c>
      <c r="W151" s="36">
        <v>3.0962079999999996E-3</v>
      </c>
      <c r="X151" s="36">
        <v>5.1686359999999999E-3</v>
      </c>
      <c r="Y151" s="36">
        <v>8.2648440000000004E-3</v>
      </c>
      <c r="Z151" s="36">
        <v>0</v>
      </c>
      <c r="AA151" s="36">
        <v>0</v>
      </c>
      <c r="AB151" s="36">
        <v>0</v>
      </c>
      <c r="AC151" s="36">
        <v>0</v>
      </c>
      <c r="AD151" s="36">
        <v>0</v>
      </c>
      <c r="AE151" s="36">
        <v>0</v>
      </c>
      <c r="AF151" s="36">
        <v>0</v>
      </c>
      <c r="AG151" s="36">
        <v>0</v>
      </c>
      <c r="AH151" s="36">
        <v>0</v>
      </c>
      <c r="AI151" s="36">
        <v>0</v>
      </c>
      <c r="AJ151" s="36">
        <v>0</v>
      </c>
      <c r="AK151" s="36">
        <v>0</v>
      </c>
      <c r="AL151" s="36">
        <v>0</v>
      </c>
      <c r="AM151" s="36">
        <v>0</v>
      </c>
      <c r="AN151" s="36">
        <v>0</v>
      </c>
      <c r="AO151" s="36">
        <v>0</v>
      </c>
      <c r="AP151" s="36">
        <v>1.0466741999999999E-2</v>
      </c>
      <c r="AQ151" s="36">
        <v>5.6359380000000001E-3</v>
      </c>
      <c r="AR151" s="36">
        <v>1.6102680000000001E-2</v>
      </c>
      <c r="AS151" s="36">
        <v>0</v>
      </c>
      <c r="AT151" s="36">
        <v>0</v>
      </c>
      <c r="AU151" s="36">
        <v>0</v>
      </c>
      <c r="AV151" s="36">
        <v>0</v>
      </c>
      <c r="AW151" s="36">
        <v>0</v>
      </c>
      <c r="AX151" s="36">
        <v>0</v>
      </c>
      <c r="AY151" s="36">
        <v>0</v>
      </c>
      <c r="AZ151" s="36">
        <v>0</v>
      </c>
      <c r="BA151" s="36">
        <v>0</v>
      </c>
      <c r="BB151" s="36">
        <v>1.8832395420000001</v>
      </c>
      <c r="BC151" s="36">
        <v>118.54540155700001</v>
      </c>
      <c r="BD151" s="36">
        <v>257.14452874900002</v>
      </c>
      <c r="BE151" s="36">
        <v>9.3152820999999997E-2</v>
      </c>
      <c r="BF151" s="36">
        <v>0.18630564299999999</v>
      </c>
      <c r="BG151" s="36">
        <v>0.69783327500000003</v>
      </c>
      <c r="BH151" s="36">
        <v>11.230649412</v>
      </c>
      <c r="BI151" s="36">
        <v>0</v>
      </c>
      <c r="BJ151" s="36">
        <v>0</v>
      </c>
      <c r="BK151" s="36">
        <v>0</v>
      </c>
      <c r="BL151" s="36">
        <v>0</v>
      </c>
    </row>
    <row r="152" spans="1:64" s="37" customFormat="1" x14ac:dyDescent="0.2">
      <c r="A152" s="34">
        <v>149</v>
      </c>
      <c r="B152" s="34" t="s">
        <v>235</v>
      </c>
      <c r="C152" s="34" t="s">
        <v>236</v>
      </c>
      <c r="D152" s="41">
        <v>4.943502778</v>
      </c>
      <c r="E152" s="36">
        <v>31</v>
      </c>
      <c r="F152" s="36">
        <v>0</v>
      </c>
      <c r="G152" s="36">
        <v>9</v>
      </c>
      <c r="H152" s="36">
        <v>22</v>
      </c>
      <c r="I152" s="36">
        <v>0</v>
      </c>
      <c r="J152" s="36">
        <v>0</v>
      </c>
      <c r="K152" s="36">
        <v>0</v>
      </c>
      <c r="L152" s="36">
        <v>0</v>
      </c>
      <c r="M152" s="36">
        <v>0</v>
      </c>
      <c r="N152" s="36">
        <v>0</v>
      </c>
      <c r="O152" s="36">
        <v>8.2786350000000012E-3</v>
      </c>
      <c r="P152" s="36">
        <v>1.4552045E-2</v>
      </c>
      <c r="Q152" s="36">
        <v>7.6173820000000007E-3</v>
      </c>
      <c r="R152" s="36">
        <v>6.6125299999999999E-4</v>
      </c>
      <c r="S152" s="36">
        <v>1.368954E-2</v>
      </c>
      <c r="T152" s="36">
        <v>8.6250499999999996E-4</v>
      </c>
      <c r="U152" s="36">
        <v>0.19800000000000004</v>
      </c>
      <c r="V152" s="36">
        <v>0.47520000000000001</v>
      </c>
      <c r="W152" s="36">
        <v>0.20627863500000004</v>
      </c>
      <c r="X152" s="36">
        <v>0.48975204500000002</v>
      </c>
      <c r="Y152" s="36">
        <v>0.69603068000000001</v>
      </c>
      <c r="Z152" s="36">
        <v>0</v>
      </c>
      <c r="AA152" s="36">
        <v>0</v>
      </c>
      <c r="AB152" s="36">
        <v>0</v>
      </c>
      <c r="AC152" s="36">
        <v>0</v>
      </c>
      <c r="AD152" s="36">
        <v>0</v>
      </c>
      <c r="AE152" s="36">
        <v>0</v>
      </c>
      <c r="AF152" s="36">
        <v>0</v>
      </c>
      <c r="AG152" s="36">
        <v>1.5463373406220053E-2</v>
      </c>
      <c r="AH152" s="36">
        <v>2.6305508782995032E-2</v>
      </c>
      <c r="AI152" s="36">
        <v>8.4248724075267872E-2</v>
      </c>
      <c r="AJ152" s="36">
        <v>0</v>
      </c>
      <c r="AK152" s="36">
        <v>0</v>
      </c>
      <c r="AL152" s="36">
        <v>0</v>
      </c>
      <c r="AM152" s="36">
        <v>1.5463373406220053E-2</v>
      </c>
      <c r="AN152" s="36">
        <v>2.6305508782995032E-2</v>
      </c>
      <c r="AO152" s="36">
        <v>8.4248724075267872E-2</v>
      </c>
      <c r="AP152" s="36">
        <v>0.78026756799999997</v>
      </c>
      <c r="AQ152" s="36">
        <v>0.42014407500000001</v>
      </c>
      <c r="AR152" s="36">
        <v>1.200411643</v>
      </c>
      <c r="AS152" s="36">
        <v>0</v>
      </c>
      <c r="AT152" s="36">
        <v>0</v>
      </c>
      <c r="AU152" s="36">
        <v>0</v>
      </c>
      <c r="AV152" s="36">
        <v>0</v>
      </c>
      <c r="AW152" s="36">
        <v>0</v>
      </c>
      <c r="AX152" s="36">
        <v>0</v>
      </c>
      <c r="AY152" s="36">
        <v>0</v>
      </c>
      <c r="AZ152" s="36">
        <v>0</v>
      </c>
      <c r="BA152" s="36">
        <v>0</v>
      </c>
      <c r="BB152" s="36">
        <v>1.338268904</v>
      </c>
      <c r="BC152" s="36">
        <v>104.04248309800001</v>
      </c>
      <c r="BD152" s="36">
        <v>259.081784003</v>
      </c>
      <c r="BE152" s="36">
        <v>6.6196318000000004E-2</v>
      </c>
      <c r="BF152" s="36">
        <v>0.13239263600000001</v>
      </c>
      <c r="BG152" s="36">
        <v>3.9894542049999999</v>
      </c>
      <c r="BH152" s="36">
        <v>32.420471712000001</v>
      </c>
      <c r="BI152" s="36">
        <v>0</v>
      </c>
      <c r="BJ152" s="36">
        <v>0</v>
      </c>
      <c r="BK152" s="36">
        <v>0</v>
      </c>
      <c r="BL152" s="36">
        <v>0</v>
      </c>
    </row>
    <row r="153" spans="1:64" s="37" customFormat="1" x14ac:dyDescent="0.2">
      <c r="A153" s="34">
        <v>150</v>
      </c>
      <c r="B153" s="34" t="s">
        <v>235</v>
      </c>
      <c r="C153" s="34" t="s">
        <v>237</v>
      </c>
      <c r="D153" s="41">
        <v>4.764320595</v>
      </c>
      <c r="E153" s="36">
        <v>0</v>
      </c>
      <c r="F153" s="36" t="s">
        <v>340</v>
      </c>
      <c r="G153" s="36" t="s">
        <v>340</v>
      </c>
      <c r="H153" s="36" t="s">
        <v>340</v>
      </c>
      <c r="I153" s="36">
        <v>0</v>
      </c>
      <c r="J153" s="36">
        <v>0</v>
      </c>
      <c r="K153" s="36">
        <v>0</v>
      </c>
      <c r="L153" s="36">
        <v>0</v>
      </c>
      <c r="M153" s="36">
        <v>0</v>
      </c>
      <c r="N153" s="36">
        <v>0</v>
      </c>
      <c r="O153" s="36">
        <v>0</v>
      </c>
      <c r="P153" s="36">
        <v>0</v>
      </c>
      <c r="Q153" s="36">
        <v>0</v>
      </c>
      <c r="R153" s="36">
        <v>0</v>
      </c>
      <c r="S153" s="36">
        <v>0</v>
      </c>
      <c r="T153" s="36">
        <v>0</v>
      </c>
      <c r="U153" s="36" t="s">
        <v>340</v>
      </c>
      <c r="V153" s="36" t="s">
        <v>340</v>
      </c>
      <c r="W153" s="36">
        <v>0</v>
      </c>
      <c r="X153" s="36">
        <v>0</v>
      </c>
      <c r="Y153" s="36">
        <v>0</v>
      </c>
      <c r="Z153" s="36">
        <v>0</v>
      </c>
      <c r="AA153" s="36">
        <v>0</v>
      </c>
      <c r="AB153" s="36">
        <v>0</v>
      </c>
      <c r="AC153" s="36">
        <v>0</v>
      </c>
      <c r="AD153" s="36">
        <v>0</v>
      </c>
      <c r="AE153" s="36">
        <v>0</v>
      </c>
      <c r="AF153" s="36">
        <v>0</v>
      </c>
      <c r="AG153" s="36" t="s">
        <v>340</v>
      </c>
      <c r="AH153" s="36" t="s">
        <v>340</v>
      </c>
      <c r="AI153" s="36" t="s">
        <v>340</v>
      </c>
      <c r="AJ153" s="36">
        <v>0</v>
      </c>
      <c r="AK153" s="36">
        <v>0</v>
      </c>
      <c r="AL153" s="36">
        <v>0</v>
      </c>
      <c r="AM153" s="36">
        <v>0</v>
      </c>
      <c r="AN153" s="36">
        <v>0</v>
      </c>
      <c r="AO153" s="36">
        <v>0</v>
      </c>
      <c r="AP153" s="36">
        <v>0</v>
      </c>
      <c r="AQ153" s="36">
        <v>0</v>
      </c>
      <c r="AR153" s="36">
        <v>0</v>
      </c>
      <c r="AS153" s="36">
        <v>0</v>
      </c>
      <c r="AT153" s="36">
        <v>0</v>
      </c>
      <c r="AU153" s="36">
        <v>0</v>
      </c>
      <c r="AV153" s="36">
        <v>0</v>
      </c>
      <c r="AW153" s="36">
        <v>0</v>
      </c>
      <c r="AX153" s="36">
        <v>0</v>
      </c>
      <c r="AY153" s="36">
        <v>0</v>
      </c>
      <c r="AZ153" s="36">
        <v>0</v>
      </c>
      <c r="BA153" s="36">
        <v>0</v>
      </c>
      <c r="BB153" s="36">
        <v>0.31407808399999998</v>
      </c>
      <c r="BC153" s="36">
        <v>18.277166707999999</v>
      </c>
      <c r="BD153" s="36">
        <v>46.441736687999999</v>
      </c>
      <c r="BE153" s="36">
        <v>1.5535601E-2</v>
      </c>
      <c r="BF153" s="36">
        <v>3.1071202999999999E-2</v>
      </c>
      <c r="BG153" s="36">
        <v>0.97110769600000002</v>
      </c>
      <c r="BH153" s="36">
        <v>12.642418379</v>
      </c>
      <c r="BI153" s="36">
        <v>0</v>
      </c>
      <c r="BJ153" s="36">
        <v>0</v>
      </c>
      <c r="BK153" s="36">
        <v>0</v>
      </c>
      <c r="BL153" s="36">
        <v>0</v>
      </c>
    </row>
    <row r="154" spans="1:64" s="37" customFormat="1" x14ac:dyDescent="0.2">
      <c r="A154" s="34">
        <v>151</v>
      </c>
      <c r="B154" s="34" t="s">
        <v>235</v>
      </c>
      <c r="C154" s="34" t="s">
        <v>238</v>
      </c>
      <c r="D154" s="41">
        <v>4.6637056799999996</v>
      </c>
      <c r="E154" s="36">
        <v>4</v>
      </c>
      <c r="F154" s="36">
        <v>0</v>
      </c>
      <c r="G154" s="36">
        <v>0</v>
      </c>
      <c r="H154" s="36">
        <v>4</v>
      </c>
      <c r="I154" s="36">
        <v>0</v>
      </c>
      <c r="J154" s="36">
        <v>0</v>
      </c>
      <c r="K154" s="36">
        <v>0</v>
      </c>
      <c r="L154" s="36">
        <v>0</v>
      </c>
      <c r="M154" s="36">
        <v>0</v>
      </c>
      <c r="N154" s="36">
        <v>0</v>
      </c>
      <c r="O154" s="36">
        <v>0</v>
      </c>
      <c r="P154" s="36">
        <v>0</v>
      </c>
      <c r="Q154" s="36">
        <v>0</v>
      </c>
      <c r="R154" s="36">
        <v>0</v>
      </c>
      <c r="S154" s="36">
        <v>0</v>
      </c>
      <c r="T154" s="36">
        <v>0</v>
      </c>
      <c r="U154" s="36">
        <v>0</v>
      </c>
      <c r="V154" s="36">
        <v>0</v>
      </c>
      <c r="W154" s="36">
        <v>0</v>
      </c>
      <c r="X154" s="36">
        <v>0</v>
      </c>
      <c r="Y154" s="36">
        <v>0</v>
      </c>
      <c r="Z154" s="36">
        <v>0</v>
      </c>
      <c r="AA154" s="36">
        <v>0</v>
      </c>
      <c r="AB154" s="36">
        <v>0</v>
      </c>
      <c r="AC154" s="36">
        <v>0</v>
      </c>
      <c r="AD154" s="36">
        <v>0</v>
      </c>
      <c r="AE154" s="36">
        <v>0</v>
      </c>
      <c r="AF154" s="36">
        <v>0</v>
      </c>
      <c r="AG154" s="36">
        <v>0</v>
      </c>
      <c r="AH154" s="36">
        <v>0</v>
      </c>
      <c r="AI154" s="36">
        <v>0</v>
      </c>
      <c r="AJ154" s="36">
        <v>0</v>
      </c>
      <c r="AK154" s="36">
        <v>0</v>
      </c>
      <c r="AL154" s="36">
        <v>0</v>
      </c>
      <c r="AM154" s="36">
        <v>0</v>
      </c>
      <c r="AN154" s="36">
        <v>0</v>
      </c>
      <c r="AO154" s="36">
        <v>0</v>
      </c>
      <c r="AP154" s="36">
        <v>0</v>
      </c>
      <c r="AQ154" s="36">
        <v>0</v>
      </c>
      <c r="AR154" s="36">
        <v>0</v>
      </c>
      <c r="AS154" s="36">
        <v>0</v>
      </c>
      <c r="AT154" s="36">
        <v>0</v>
      </c>
      <c r="AU154" s="36">
        <v>0</v>
      </c>
      <c r="AV154" s="36">
        <v>0</v>
      </c>
      <c r="AW154" s="36">
        <v>0</v>
      </c>
      <c r="AX154" s="36">
        <v>0</v>
      </c>
      <c r="AY154" s="36">
        <v>0</v>
      </c>
      <c r="AZ154" s="36">
        <v>0</v>
      </c>
      <c r="BA154" s="36">
        <v>0</v>
      </c>
      <c r="BB154" s="36">
        <v>0</v>
      </c>
      <c r="BC154" s="36">
        <v>0</v>
      </c>
      <c r="BD154" s="36">
        <v>0</v>
      </c>
      <c r="BE154" s="36">
        <v>0</v>
      </c>
      <c r="BF154" s="36">
        <v>0</v>
      </c>
      <c r="BG154" s="36">
        <v>0.272143052</v>
      </c>
      <c r="BH154" s="36">
        <v>3.9206340900000001</v>
      </c>
      <c r="BI154" s="36">
        <v>0</v>
      </c>
      <c r="BJ154" s="36">
        <v>0</v>
      </c>
      <c r="BK154" s="36">
        <v>0</v>
      </c>
      <c r="BL154" s="36">
        <v>0</v>
      </c>
    </row>
    <row r="155" spans="1:64" s="37" customFormat="1" x14ac:dyDescent="0.2">
      <c r="A155" s="34">
        <v>152</v>
      </c>
      <c r="B155" s="34" t="s">
        <v>235</v>
      </c>
      <c r="C155" s="34" t="s">
        <v>239</v>
      </c>
      <c r="D155" s="41">
        <v>4.8317447480000002</v>
      </c>
      <c r="E155" s="36">
        <v>2</v>
      </c>
      <c r="F155" s="36">
        <v>0</v>
      </c>
      <c r="G155" s="36">
        <v>0</v>
      </c>
      <c r="H155" s="36">
        <v>2</v>
      </c>
      <c r="I155" s="36">
        <v>0</v>
      </c>
      <c r="J155" s="36">
        <v>0</v>
      </c>
      <c r="K155" s="36">
        <v>0</v>
      </c>
      <c r="L155" s="36">
        <v>0</v>
      </c>
      <c r="M155" s="36">
        <v>0</v>
      </c>
      <c r="N155" s="36">
        <v>0</v>
      </c>
      <c r="O155" s="36">
        <v>0</v>
      </c>
      <c r="P155" s="36">
        <v>0</v>
      </c>
      <c r="Q155" s="36">
        <v>0</v>
      </c>
      <c r="R155" s="36">
        <v>0</v>
      </c>
      <c r="S155" s="36">
        <v>0</v>
      </c>
      <c r="T155" s="36">
        <v>0</v>
      </c>
      <c r="U155" s="36">
        <v>0</v>
      </c>
      <c r="V155" s="36">
        <v>0</v>
      </c>
      <c r="W155" s="36">
        <v>0</v>
      </c>
      <c r="X155" s="36">
        <v>0</v>
      </c>
      <c r="Y155" s="36">
        <v>0</v>
      </c>
      <c r="Z155" s="36">
        <v>0</v>
      </c>
      <c r="AA155" s="36">
        <v>0</v>
      </c>
      <c r="AB155" s="36">
        <v>0</v>
      </c>
      <c r="AC155" s="36">
        <v>0</v>
      </c>
      <c r="AD155" s="36">
        <v>0</v>
      </c>
      <c r="AE155" s="36">
        <v>0</v>
      </c>
      <c r="AF155" s="36">
        <v>0</v>
      </c>
      <c r="AG155" s="36">
        <v>0</v>
      </c>
      <c r="AH155" s="36">
        <v>0</v>
      </c>
      <c r="AI155" s="36">
        <v>0</v>
      </c>
      <c r="AJ155" s="36">
        <v>0</v>
      </c>
      <c r="AK155" s="36">
        <v>0</v>
      </c>
      <c r="AL155" s="36">
        <v>0</v>
      </c>
      <c r="AM155" s="36">
        <v>0</v>
      </c>
      <c r="AN155" s="36">
        <v>0</v>
      </c>
      <c r="AO155" s="36">
        <v>0</v>
      </c>
      <c r="AP155" s="36">
        <v>0</v>
      </c>
      <c r="AQ155" s="36">
        <v>0</v>
      </c>
      <c r="AR155" s="36">
        <v>0</v>
      </c>
      <c r="AS155" s="36">
        <v>0</v>
      </c>
      <c r="AT155" s="36">
        <v>0</v>
      </c>
      <c r="AU155" s="36">
        <v>0</v>
      </c>
      <c r="AV155" s="36">
        <v>0</v>
      </c>
      <c r="AW155" s="36">
        <v>0</v>
      </c>
      <c r="AX155" s="36">
        <v>0</v>
      </c>
      <c r="AY155" s="36">
        <v>0</v>
      </c>
      <c r="AZ155" s="36">
        <v>0</v>
      </c>
      <c r="BA155" s="36">
        <v>0</v>
      </c>
      <c r="BB155" s="36">
        <v>0.33828217999999999</v>
      </c>
      <c r="BC155" s="36">
        <v>17.141654688999999</v>
      </c>
      <c r="BD155" s="36">
        <v>41.09</v>
      </c>
      <c r="BE155" s="36">
        <v>1.6732836000000001E-2</v>
      </c>
      <c r="BF155" s="36">
        <v>3.3465673000000001E-2</v>
      </c>
      <c r="BG155" s="36">
        <v>1.703588079</v>
      </c>
      <c r="BH155" s="36">
        <v>17.475345578999999</v>
      </c>
      <c r="BI155" s="36">
        <v>0</v>
      </c>
      <c r="BJ155" s="36">
        <v>0</v>
      </c>
      <c r="BK155" s="36">
        <v>0</v>
      </c>
      <c r="BL155" s="36">
        <v>0</v>
      </c>
    </row>
    <row r="156" spans="1:64" s="37" customFormat="1" x14ac:dyDescent="0.2">
      <c r="A156" s="34">
        <v>153</v>
      </c>
      <c r="B156" s="34" t="s">
        <v>235</v>
      </c>
      <c r="C156" s="34" t="s">
        <v>240</v>
      </c>
      <c r="D156" s="41">
        <v>5.4744292269999999</v>
      </c>
      <c r="E156" s="36">
        <v>10</v>
      </c>
      <c r="F156" s="36">
        <v>0</v>
      </c>
      <c r="G156" s="36">
        <v>0</v>
      </c>
      <c r="H156" s="36">
        <v>10</v>
      </c>
      <c r="I156" s="36">
        <v>0</v>
      </c>
      <c r="J156" s="36">
        <v>0</v>
      </c>
      <c r="K156" s="36">
        <v>0</v>
      </c>
      <c r="L156" s="36">
        <v>0</v>
      </c>
      <c r="M156" s="36">
        <v>0</v>
      </c>
      <c r="N156" s="36">
        <v>0</v>
      </c>
      <c r="O156" s="36">
        <v>0</v>
      </c>
      <c r="P156" s="36">
        <v>0</v>
      </c>
      <c r="Q156" s="36">
        <v>0</v>
      </c>
      <c r="R156" s="36">
        <v>0</v>
      </c>
      <c r="S156" s="36">
        <v>0</v>
      </c>
      <c r="T156" s="36">
        <v>0</v>
      </c>
      <c r="U156" s="36">
        <v>0</v>
      </c>
      <c r="V156" s="36">
        <v>0</v>
      </c>
      <c r="W156" s="36">
        <v>0</v>
      </c>
      <c r="X156" s="36">
        <v>0</v>
      </c>
      <c r="Y156" s="36">
        <v>0</v>
      </c>
      <c r="Z156" s="36">
        <v>0</v>
      </c>
      <c r="AA156" s="36">
        <v>0</v>
      </c>
      <c r="AB156" s="36">
        <v>0</v>
      </c>
      <c r="AC156" s="36">
        <v>0</v>
      </c>
      <c r="AD156" s="36">
        <v>0</v>
      </c>
      <c r="AE156" s="36">
        <v>0</v>
      </c>
      <c r="AF156" s="36">
        <v>0</v>
      </c>
      <c r="AG156" s="36">
        <v>0</v>
      </c>
      <c r="AH156" s="36">
        <v>0</v>
      </c>
      <c r="AI156" s="36">
        <v>0</v>
      </c>
      <c r="AJ156" s="36">
        <v>0</v>
      </c>
      <c r="AK156" s="36">
        <v>0</v>
      </c>
      <c r="AL156" s="36">
        <v>0</v>
      </c>
      <c r="AM156" s="36">
        <v>0</v>
      </c>
      <c r="AN156" s="36">
        <v>0</v>
      </c>
      <c r="AO156" s="36">
        <v>0</v>
      </c>
      <c r="AP156" s="36">
        <v>0</v>
      </c>
      <c r="AQ156" s="36">
        <v>0</v>
      </c>
      <c r="AR156" s="36">
        <v>0</v>
      </c>
      <c r="AS156" s="36">
        <v>0</v>
      </c>
      <c r="AT156" s="36">
        <v>0</v>
      </c>
      <c r="AU156" s="36">
        <v>0</v>
      </c>
      <c r="AV156" s="36">
        <v>0</v>
      </c>
      <c r="AW156" s="36">
        <v>0</v>
      </c>
      <c r="AX156" s="36">
        <v>0</v>
      </c>
      <c r="AY156" s="36">
        <v>0</v>
      </c>
      <c r="AZ156" s="36">
        <v>0</v>
      </c>
      <c r="BA156" s="36">
        <v>0</v>
      </c>
      <c r="BB156" s="36">
        <v>0.469145806</v>
      </c>
      <c r="BC156" s="36">
        <v>29.553671792999999</v>
      </c>
      <c r="BD156" s="36">
        <v>60.789026818000004</v>
      </c>
      <c r="BE156" s="36">
        <v>2.3205892999999998E-2</v>
      </c>
      <c r="BF156" s="36">
        <v>4.6411785999999997E-2</v>
      </c>
      <c r="BG156" s="36">
        <v>1.2965534139999999</v>
      </c>
      <c r="BH156" s="36">
        <v>21.683101842999999</v>
      </c>
      <c r="BI156" s="36">
        <v>0</v>
      </c>
      <c r="BJ156" s="36">
        <v>0</v>
      </c>
      <c r="BK156" s="36">
        <v>0</v>
      </c>
      <c r="BL156" s="36">
        <v>0</v>
      </c>
    </row>
    <row r="157" spans="1:64" s="37" customFormat="1" x14ac:dyDescent="0.2">
      <c r="A157" s="34">
        <v>154</v>
      </c>
      <c r="B157" s="34" t="s">
        <v>235</v>
      </c>
      <c r="C157" s="34" t="s">
        <v>241</v>
      </c>
      <c r="D157" s="41">
        <v>4.7946312349999998</v>
      </c>
      <c r="E157" s="36">
        <v>0</v>
      </c>
      <c r="F157" s="36" t="s">
        <v>340</v>
      </c>
      <c r="G157" s="36" t="s">
        <v>340</v>
      </c>
      <c r="H157" s="36" t="s">
        <v>340</v>
      </c>
      <c r="I157" s="36">
        <v>0</v>
      </c>
      <c r="J157" s="36">
        <v>0</v>
      </c>
      <c r="K157" s="36">
        <v>0</v>
      </c>
      <c r="L157" s="36">
        <v>0</v>
      </c>
      <c r="M157" s="36">
        <v>0</v>
      </c>
      <c r="N157" s="36">
        <v>0</v>
      </c>
      <c r="O157" s="36">
        <v>0</v>
      </c>
      <c r="P157" s="36">
        <v>0</v>
      </c>
      <c r="Q157" s="36">
        <v>0</v>
      </c>
      <c r="R157" s="36">
        <v>0</v>
      </c>
      <c r="S157" s="36">
        <v>0</v>
      </c>
      <c r="T157" s="36">
        <v>0</v>
      </c>
      <c r="U157" s="36" t="s">
        <v>340</v>
      </c>
      <c r="V157" s="36" t="s">
        <v>340</v>
      </c>
      <c r="W157" s="36">
        <v>0</v>
      </c>
      <c r="X157" s="36">
        <v>0</v>
      </c>
      <c r="Y157" s="36">
        <v>0</v>
      </c>
      <c r="Z157" s="36">
        <v>0</v>
      </c>
      <c r="AA157" s="36">
        <v>0</v>
      </c>
      <c r="AB157" s="36">
        <v>0</v>
      </c>
      <c r="AC157" s="36">
        <v>0</v>
      </c>
      <c r="AD157" s="36">
        <v>0</v>
      </c>
      <c r="AE157" s="36">
        <v>0</v>
      </c>
      <c r="AF157" s="36">
        <v>0</v>
      </c>
      <c r="AG157" s="36" t="s">
        <v>340</v>
      </c>
      <c r="AH157" s="36" t="s">
        <v>340</v>
      </c>
      <c r="AI157" s="36" t="s">
        <v>340</v>
      </c>
      <c r="AJ157" s="36">
        <v>0</v>
      </c>
      <c r="AK157" s="36">
        <v>0</v>
      </c>
      <c r="AL157" s="36">
        <v>0</v>
      </c>
      <c r="AM157" s="36">
        <v>0</v>
      </c>
      <c r="AN157" s="36">
        <v>0</v>
      </c>
      <c r="AO157" s="36">
        <v>0</v>
      </c>
      <c r="AP157" s="36">
        <v>0</v>
      </c>
      <c r="AQ157" s="36">
        <v>0</v>
      </c>
      <c r="AR157" s="36">
        <v>0</v>
      </c>
      <c r="AS157" s="36">
        <v>0</v>
      </c>
      <c r="AT157" s="36">
        <v>0</v>
      </c>
      <c r="AU157" s="36">
        <v>0</v>
      </c>
      <c r="AV157" s="36">
        <v>0</v>
      </c>
      <c r="AW157" s="36">
        <v>0</v>
      </c>
      <c r="AX157" s="36">
        <v>0</v>
      </c>
      <c r="AY157" s="36">
        <v>0</v>
      </c>
      <c r="AZ157" s="36">
        <v>0</v>
      </c>
      <c r="BA157" s="36">
        <v>0</v>
      </c>
      <c r="BB157" s="36">
        <v>0.75359742900000004</v>
      </c>
      <c r="BC157" s="36">
        <v>29.814189856999999</v>
      </c>
      <c r="BD157" s="36">
        <v>69.917714748999998</v>
      </c>
      <c r="BE157" s="36">
        <v>3.7276047E-2</v>
      </c>
      <c r="BF157" s="36">
        <v>7.4552094999999999E-2</v>
      </c>
      <c r="BG157" s="36">
        <v>3.3084704880000002</v>
      </c>
      <c r="BH157" s="36">
        <v>18.516389361000002</v>
      </c>
      <c r="BI157" s="36">
        <v>0</v>
      </c>
      <c r="BJ157" s="36">
        <v>0</v>
      </c>
      <c r="BK157" s="36">
        <v>0</v>
      </c>
      <c r="BL157" s="36">
        <v>0</v>
      </c>
    </row>
    <row r="158" spans="1:64" s="37" customFormat="1" x14ac:dyDescent="0.2">
      <c r="A158" s="34">
        <v>155</v>
      </c>
      <c r="B158" s="34" t="s">
        <v>235</v>
      </c>
      <c r="C158" s="34" t="s">
        <v>242</v>
      </c>
      <c r="D158" s="41">
        <v>4.9753146680000002</v>
      </c>
      <c r="E158" s="36">
        <v>2</v>
      </c>
      <c r="F158" s="36">
        <v>0</v>
      </c>
      <c r="G158" s="36">
        <v>0</v>
      </c>
      <c r="H158" s="36">
        <v>2</v>
      </c>
      <c r="I158" s="36">
        <v>0</v>
      </c>
      <c r="J158" s="36">
        <v>0</v>
      </c>
      <c r="K158" s="36">
        <v>0</v>
      </c>
      <c r="L158" s="36">
        <v>0</v>
      </c>
      <c r="M158" s="36">
        <v>0</v>
      </c>
      <c r="N158" s="36">
        <v>0</v>
      </c>
      <c r="O158" s="36">
        <v>2.0559849999999998E-3</v>
      </c>
      <c r="P158" s="36">
        <v>3.12422E-3</v>
      </c>
      <c r="Q158" s="36">
        <v>1.2593439999999999E-3</v>
      </c>
      <c r="R158" s="36">
        <v>7.9664099999999995E-4</v>
      </c>
      <c r="S158" s="36">
        <v>2.085122E-3</v>
      </c>
      <c r="T158" s="36">
        <v>1.039098E-3</v>
      </c>
      <c r="U158" s="36">
        <v>0</v>
      </c>
      <c r="V158" s="36">
        <v>0</v>
      </c>
      <c r="W158" s="36">
        <v>2.0559849999999998E-3</v>
      </c>
      <c r="X158" s="36">
        <v>3.12422E-3</v>
      </c>
      <c r="Y158" s="36">
        <v>5.1802050000000002E-3</v>
      </c>
      <c r="Z158" s="36">
        <v>0</v>
      </c>
      <c r="AA158" s="36">
        <v>0</v>
      </c>
      <c r="AB158" s="36">
        <v>0</v>
      </c>
      <c r="AC158" s="36">
        <v>0</v>
      </c>
      <c r="AD158" s="36">
        <v>0</v>
      </c>
      <c r="AE158" s="36">
        <v>0</v>
      </c>
      <c r="AF158" s="36">
        <v>0</v>
      </c>
      <c r="AG158" s="36">
        <v>0</v>
      </c>
      <c r="AH158" s="36">
        <v>0</v>
      </c>
      <c r="AI158" s="36">
        <v>0</v>
      </c>
      <c r="AJ158" s="36">
        <v>0</v>
      </c>
      <c r="AK158" s="36">
        <v>0</v>
      </c>
      <c r="AL158" s="36">
        <v>0</v>
      </c>
      <c r="AM158" s="36">
        <v>0</v>
      </c>
      <c r="AN158" s="36">
        <v>0</v>
      </c>
      <c r="AO158" s="36">
        <v>0</v>
      </c>
      <c r="AP158" s="36">
        <v>3.013702E-3</v>
      </c>
      <c r="AQ158" s="36">
        <v>1.6227629999999999E-3</v>
      </c>
      <c r="AR158" s="36">
        <v>4.6364650000000002E-3</v>
      </c>
      <c r="AS158" s="36">
        <v>0</v>
      </c>
      <c r="AT158" s="36">
        <v>0</v>
      </c>
      <c r="AU158" s="36">
        <v>0</v>
      </c>
      <c r="AV158" s="36">
        <v>0</v>
      </c>
      <c r="AW158" s="36">
        <v>0</v>
      </c>
      <c r="AX158" s="36">
        <v>0</v>
      </c>
      <c r="AY158" s="36">
        <v>0</v>
      </c>
      <c r="AZ158" s="36">
        <v>0</v>
      </c>
      <c r="BA158" s="36">
        <v>0</v>
      </c>
      <c r="BB158" s="36">
        <v>0.37561650099999999</v>
      </c>
      <c r="BC158" s="36">
        <v>19.404134669000001</v>
      </c>
      <c r="BD158" s="36">
        <v>51.012593023000001</v>
      </c>
      <c r="BE158" s="36">
        <v>1.8579545999999999E-2</v>
      </c>
      <c r="BF158" s="36">
        <v>3.7159092999999997E-2</v>
      </c>
      <c r="BG158" s="36">
        <v>2.7013281309999999</v>
      </c>
      <c r="BH158" s="36">
        <v>15.888301347000001</v>
      </c>
      <c r="BI158" s="36">
        <v>0</v>
      </c>
      <c r="BJ158" s="36">
        <v>0</v>
      </c>
      <c r="BK158" s="36">
        <v>0</v>
      </c>
      <c r="BL158" s="36">
        <v>0</v>
      </c>
    </row>
    <row r="159" spans="1:64" s="37" customFormat="1" x14ac:dyDescent="0.2">
      <c r="A159" s="34">
        <v>156</v>
      </c>
      <c r="B159" s="34" t="s">
        <v>235</v>
      </c>
      <c r="C159" s="34" t="s">
        <v>243</v>
      </c>
      <c r="D159" s="41">
        <v>4.4001109630000004</v>
      </c>
      <c r="E159" s="36">
        <v>0</v>
      </c>
      <c r="F159" s="36" t="s">
        <v>340</v>
      </c>
      <c r="G159" s="36" t="s">
        <v>340</v>
      </c>
      <c r="H159" s="36" t="s">
        <v>340</v>
      </c>
      <c r="I159" s="36">
        <v>0</v>
      </c>
      <c r="J159" s="36">
        <v>0</v>
      </c>
      <c r="K159" s="36">
        <v>0</v>
      </c>
      <c r="L159" s="36">
        <v>0</v>
      </c>
      <c r="M159" s="36">
        <v>0</v>
      </c>
      <c r="N159" s="36">
        <v>0</v>
      </c>
      <c r="O159" s="36">
        <v>0</v>
      </c>
      <c r="P159" s="36">
        <v>0</v>
      </c>
      <c r="Q159" s="36">
        <v>0</v>
      </c>
      <c r="R159" s="36">
        <v>0</v>
      </c>
      <c r="S159" s="36">
        <v>0</v>
      </c>
      <c r="T159" s="36">
        <v>0</v>
      </c>
      <c r="U159" s="36" t="s">
        <v>340</v>
      </c>
      <c r="V159" s="36" t="s">
        <v>340</v>
      </c>
      <c r="W159" s="36">
        <v>0</v>
      </c>
      <c r="X159" s="36">
        <v>0</v>
      </c>
      <c r="Y159" s="36">
        <v>0</v>
      </c>
      <c r="Z159" s="36">
        <v>0</v>
      </c>
      <c r="AA159" s="36">
        <v>0</v>
      </c>
      <c r="AB159" s="36">
        <v>0</v>
      </c>
      <c r="AC159" s="36">
        <v>0</v>
      </c>
      <c r="AD159" s="36">
        <v>0</v>
      </c>
      <c r="AE159" s="36">
        <v>0</v>
      </c>
      <c r="AF159" s="36">
        <v>0</v>
      </c>
      <c r="AG159" s="36" t="s">
        <v>340</v>
      </c>
      <c r="AH159" s="36" t="s">
        <v>340</v>
      </c>
      <c r="AI159" s="36" t="s">
        <v>340</v>
      </c>
      <c r="AJ159" s="36">
        <v>0</v>
      </c>
      <c r="AK159" s="36">
        <v>0</v>
      </c>
      <c r="AL159" s="36">
        <v>0</v>
      </c>
      <c r="AM159" s="36">
        <v>0</v>
      </c>
      <c r="AN159" s="36">
        <v>0</v>
      </c>
      <c r="AO159" s="36">
        <v>0</v>
      </c>
      <c r="AP159" s="36">
        <v>0</v>
      </c>
      <c r="AQ159" s="36">
        <v>0</v>
      </c>
      <c r="AR159" s="36">
        <v>0</v>
      </c>
      <c r="AS159" s="36">
        <v>0</v>
      </c>
      <c r="AT159" s="36">
        <v>0</v>
      </c>
      <c r="AU159" s="36">
        <v>0</v>
      </c>
      <c r="AV159" s="36">
        <v>0</v>
      </c>
      <c r="AW159" s="36">
        <v>0</v>
      </c>
      <c r="AX159" s="36">
        <v>0</v>
      </c>
      <c r="AY159" s="36">
        <v>0</v>
      </c>
      <c r="AZ159" s="36">
        <v>0</v>
      </c>
      <c r="BA159" s="36">
        <v>0</v>
      </c>
      <c r="BB159" s="36">
        <v>0</v>
      </c>
      <c r="BC159" s="36">
        <v>0</v>
      </c>
      <c r="BD159" s="36">
        <v>0</v>
      </c>
      <c r="BE159" s="36">
        <v>0</v>
      </c>
      <c r="BF159" s="36">
        <v>0</v>
      </c>
      <c r="BG159" s="36">
        <v>0</v>
      </c>
      <c r="BH159" s="36">
        <v>0</v>
      </c>
      <c r="BI159" s="36">
        <v>0</v>
      </c>
      <c r="BJ159" s="36">
        <v>0</v>
      </c>
      <c r="BK159" s="36">
        <v>0</v>
      </c>
      <c r="BL159" s="36">
        <v>0</v>
      </c>
    </row>
    <row r="160" spans="1:64" s="37" customFormat="1" x14ac:dyDescent="0.2">
      <c r="A160" s="34">
        <v>157</v>
      </c>
      <c r="B160" s="34" t="s">
        <v>235</v>
      </c>
      <c r="C160" s="34" t="s">
        <v>244</v>
      </c>
      <c r="D160" s="41">
        <v>4.2994978850000001</v>
      </c>
      <c r="E160" s="36">
        <v>0</v>
      </c>
      <c r="F160" s="36" t="s">
        <v>340</v>
      </c>
      <c r="G160" s="36" t="s">
        <v>340</v>
      </c>
      <c r="H160" s="36" t="s">
        <v>340</v>
      </c>
      <c r="I160" s="36">
        <v>0</v>
      </c>
      <c r="J160" s="36">
        <v>0</v>
      </c>
      <c r="K160" s="36">
        <v>0</v>
      </c>
      <c r="L160" s="36">
        <v>0</v>
      </c>
      <c r="M160" s="36">
        <v>0</v>
      </c>
      <c r="N160" s="36">
        <v>0</v>
      </c>
      <c r="O160" s="36">
        <v>0</v>
      </c>
      <c r="P160" s="36">
        <v>0</v>
      </c>
      <c r="Q160" s="36">
        <v>0</v>
      </c>
      <c r="R160" s="36">
        <v>0</v>
      </c>
      <c r="S160" s="36">
        <v>0</v>
      </c>
      <c r="T160" s="36">
        <v>0</v>
      </c>
      <c r="U160" s="36" t="s">
        <v>340</v>
      </c>
      <c r="V160" s="36" t="s">
        <v>340</v>
      </c>
      <c r="W160" s="36">
        <v>0</v>
      </c>
      <c r="X160" s="36">
        <v>0</v>
      </c>
      <c r="Y160" s="36">
        <v>0</v>
      </c>
      <c r="Z160" s="36">
        <v>0</v>
      </c>
      <c r="AA160" s="36">
        <v>0</v>
      </c>
      <c r="AB160" s="36">
        <v>0</v>
      </c>
      <c r="AC160" s="36">
        <v>0</v>
      </c>
      <c r="AD160" s="36">
        <v>0</v>
      </c>
      <c r="AE160" s="36">
        <v>0</v>
      </c>
      <c r="AF160" s="36">
        <v>0</v>
      </c>
      <c r="AG160" s="36" t="s">
        <v>340</v>
      </c>
      <c r="AH160" s="36" t="s">
        <v>340</v>
      </c>
      <c r="AI160" s="36" t="s">
        <v>340</v>
      </c>
      <c r="AJ160" s="36">
        <v>0</v>
      </c>
      <c r="AK160" s="36">
        <v>0</v>
      </c>
      <c r="AL160" s="36">
        <v>0</v>
      </c>
      <c r="AM160" s="36">
        <v>0</v>
      </c>
      <c r="AN160" s="36">
        <v>0</v>
      </c>
      <c r="AO160" s="36">
        <v>0</v>
      </c>
      <c r="AP160" s="36">
        <v>0</v>
      </c>
      <c r="AQ160" s="36">
        <v>0</v>
      </c>
      <c r="AR160" s="36">
        <v>0</v>
      </c>
      <c r="AS160" s="36">
        <v>0</v>
      </c>
      <c r="AT160" s="36">
        <v>0</v>
      </c>
      <c r="AU160" s="36">
        <v>0</v>
      </c>
      <c r="AV160" s="36">
        <v>0</v>
      </c>
      <c r="AW160" s="36">
        <v>0</v>
      </c>
      <c r="AX160" s="36">
        <v>0</v>
      </c>
      <c r="AY160" s="36">
        <v>0</v>
      </c>
      <c r="AZ160" s="36">
        <v>0</v>
      </c>
      <c r="BA160" s="36">
        <v>0</v>
      </c>
      <c r="BB160" s="36">
        <v>0</v>
      </c>
      <c r="BC160" s="36">
        <v>0</v>
      </c>
      <c r="BD160" s="36">
        <v>0</v>
      </c>
      <c r="BE160" s="36">
        <v>0</v>
      </c>
      <c r="BF160" s="36">
        <v>0</v>
      </c>
      <c r="BG160" s="36">
        <v>0</v>
      </c>
      <c r="BH160" s="36">
        <v>0</v>
      </c>
      <c r="BI160" s="36">
        <v>0</v>
      </c>
      <c r="BJ160" s="36">
        <v>0</v>
      </c>
      <c r="BK160" s="36">
        <v>0</v>
      </c>
      <c r="BL160" s="36">
        <v>0</v>
      </c>
    </row>
    <row r="161" spans="1:64" s="37" customFormat="1" x14ac:dyDescent="0.2">
      <c r="A161" s="34">
        <v>158</v>
      </c>
      <c r="B161" s="34" t="s">
        <v>235</v>
      </c>
      <c r="C161" s="34" t="s">
        <v>245</v>
      </c>
      <c r="D161" s="41">
        <v>4.6888524409999999</v>
      </c>
      <c r="E161" s="36">
        <v>2</v>
      </c>
      <c r="F161" s="36">
        <v>0</v>
      </c>
      <c r="G161" s="36">
        <v>0</v>
      </c>
      <c r="H161" s="36">
        <v>2</v>
      </c>
      <c r="I161" s="36">
        <v>0</v>
      </c>
      <c r="J161" s="36">
        <v>0</v>
      </c>
      <c r="K161" s="36">
        <v>0</v>
      </c>
      <c r="L161" s="36">
        <v>0</v>
      </c>
      <c r="M161" s="36">
        <v>0</v>
      </c>
      <c r="N161" s="36">
        <v>0</v>
      </c>
      <c r="O161" s="36">
        <v>0</v>
      </c>
      <c r="P161" s="36">
        <v>0</v>
      </c>
      <c r="Q161" s="36">
        <v>0</v>
      </c>
      <c r="R161" s="36">
        <v>0</v>
      </c>
      <c r="S161" s="36">
        <v>0</v>
      </c>
      <c r="T161" s="36">
        <v>0</v>
      </c>
      <c r="U161" s="36">
        <v>0</v>
      </c>
      <c r="V161" s="36">
        <v>0</v>
      </c>
      <c r="W161" s="36">
        <v>0</v>
      </c>
      <c r="X161" s="36">
        <v>0</v>
      </c>
      <c r="Y161" s="36">
        <v>0</v>
      </c>
      <c r="Z161" s="36">
        <v>0</v>
      </c>
      <c r="AA161" s="36">
        <v>0</v>
      </c>
      <c r="AB161" s="36">
        <v>0</v>
      </c>
      <c r="AC161" s="36">
        <v>0</v>
      </c>
      <c r="AD161" s="36">
        <v>0</v>
      </c>
      <c r="AE161" s="36">
        <v>0</v>
      </c>
      <c r="AF161" s="36">
        <v>0</v>
      </c>
      <c r="AG161" s="36">
        <v>0</v>
      </c>
      <c r="AH161" s="36">
        <v>0</v>
      </c>
      <c r="AI161" s="36">
        <v>0</v>
      </c>
      <c r="AJ161" s="36">
        <v>0</v>
      </c>
      <c r="AK161" s="36">
        <v>0</v>
      </c>
      <c r="AL161" s="36">
        <v>0</v>
      </c>
      <c r="AM161" s="36">
        <v>0</v>
      </c>
      <c r="AN161" s="36">
        <v>0</v>
      </c>
      <c r="AO161" s="36">
        <v>0</v>
      </c>
      <c r="AP161" s="36">
        <v>0</v>
      </c>
      <c r="AQ161" s="36">
        <v>0</v>
      </c>
      <c r="AR161" s="36">
        <v>0</v>
      </c>
      <c r="AS161" s="36">
        <v>0</v>
      </c>
      <c r="AT161" s="36">
        <v>0</v>
      </c>
      <c r="AU161" s="36">
        <v>0</v>
      </c>
      <c r="AV161" s="36">
        <v>0</v>
      </c>
      <c r="AW161" s="36">
        <v>0</v>
      </c>
      <c r="AX161" s="36">
        <v>0</v>
      </c>
      <c r="AY161" s="36">
        <v>0</v>
      </c>
      <c r="AZ161" s="36">
        <v>0</v>
      </c>
      <c r="BA161" s="36">
        <v>0</v>
      </c>
      <c r="BB161" s="36">
        <v>0</v>
      </c>
      <c r="BC161" s="36">
        <v>0</v>
      </c>
      <c r="BD161" s="36">
        <v>0</v>
      </c>
      <c r="BE161" s="36">
        <v>0</v>
      </c>
      <c r="BF161" s="36">
        <v>0</v>
      </c>
      <c r="BG161" s="36">
        <v>0.11565905899999999</v>
      </c>
      <c r="BH161" s="36">
        <v>0.77756985999999995</v>
      </c>
      <c r="BI161" s="36">
        <v>0</v>
      </c>
      <c r="BJ161" s="36">
        <v>0</v>
      </c>
      <c r="BK161" s="36">
        <v>0</v>
      </c>
      <c r="BL161" s="36">
        <v>0</v>
      </c>
    </row>
    <row r="162" spans="1:64" s="37" customFormat="1" x14ac:dyDescent="0.2">
      <c r="A162" s="34">
        <v>159</v>
      </c>
      <c r="B162" s="34" t="s">
        <v>235</v>
      </c>
      <c r="C162" s="34" t="s">
        <v>246</v>
      </c>
      <c r="D162" s="41">
        <v>4.3071996749999997</v>
      </c>
      <c r="E162" s="36">
        <v>37</v>
      </c>
      <c r="F162" s="36">
        <v>0</v>
      </c>
      <c r="G162" s="36">
        <v>0</v>
      </c>
      <c r="H162" s="36">
        <v>37</v>
      </c>
      <c r="I162" s="36">
        <v>0</v>
      </c>
      <c r="J162" s="36">
        <v>0</v>
      </c>
      <c r="K162" s="36">
        <v>0</v>
      </c>
      <c r="L162" s="36">
        <v>0</v>
      </c>
      <c r="M162" s="36">
        <v>0</v>
      </c>
      <c r="N162" s="36">
        <v>0</v>
      </c>
      <c r="O162" s="36">
        <v>0</v>
      </c>
      <c r="P162" s="36">
        <v>0</v>
      </c>
      <c r="Q162" s="36">
        <v>0</v>
      </c>
      <c r="R162" s="36">
        <v>0</v>
      </c>
      <c r="S162" s="36">
        <v>0</v>
      </c>
      <c r="T162" s="36">
        <v>0</v>
      </c>
      <c r="U162" s="36">
        <v>0</v>
      </c>
      <c r="V162" s="36">
        <v>0</v>
      </c>
      <c r="W162" s="36">
        <v>0</v>
      </c>
      <c r="X162" s="36">
        <v>0</v>
      </c>
      <c r="Y162" s="36">
        <v>0</v>
      </c>
      <c r="Z162" s="36">
        <v>0</v>
      </c>
      <c r="AA162" s="36">
        <v>0</v>
      </c>
      <c r="AB162" s="36">
        <v>0</v>
      </c>
      <c r="AC162" s="36">
        <v>0</v>
      </c>
      <c r="AD162" s="36">
        <v>0</v>
      </c>
      <c r="AE162" s="36">
        <v>0</v>
      </c>
      <c r="AF162" s="36">
        <v>0</v>
      </c>
      <c r="AG162" s="36">
        <v>0</v>
      </c>
      <c r="AH162" s="36">
        <v>0</v>
      </c>
      <c r="AI162" s="36">
        <v>0</v>
      </c>
      <c r="AJ162" s="36">
        <v>0</v>
      </c>
      <c r="AK162" s="36">
        <v>0</v>
      </c>
      <c r="AL162" s="36">
        <v>0</v>
      </c>
      <c r="AM162" s="36">
        <v>0</v>
      </c>
      <c r="AN162" s="36">
        <v>0</v>
      </c>
      <c r="AO162" s="36">
        <v>0</v>
      </c>
      <c r="AP162" s="36">
        <v>0</v>
      </c>
      <c r="AQ162" s="36">
        <v>0</v>
      </c>
      <c r="AR162" s="36">
        <v>0</v>
      </c>
      <c r="AS162" s="36">
        <v>0</v>
      </c>
      <c r="AT162" s="36">
        <v>0</v>
      </c>
      <c r="AU162" s="36">
        <v>0</v>
      </c>
      <c r="AV162" s="36">
        <v>0</v>
      </c>
      <c r="AW162" s="36">
        <v>0</v>
      </c>
      <c r="AX162" s="36">
        <v>0</v>
      </c>
      <c r="AY162" s="36">
        <v>0</v>
      </c>
      <c r="AZ162" s="36">
        <v>0</v>
      </c>
      <c r="BA162" s="36">
        <v>0</v>
      </c>
      <c r="BB162" s="36">
        <v>0</v>
      </c>
      <c r="BC162" s="36">
        <v>0</v>
      </c>
      <c r="BD162" s="36">
        <v>0</v>
      </c>
      <c r="BE162" s="36">
        <v>0</v>
      </c>
      <c r="BF162" s="36">
        <v>0</v>
      </c>
      <c r="BG162" s="36">
        <v>0</v>
      </c>
      <c r="BH162" s="36">
        <v>0</v>
      </c>
      <c r="BI162" s="36">
        <v>0</v>
      </c>
      <c r="BJ162" s="36">
        <v>0</v>
      </c>
      <c r="BK162" s="36">
        <v>0</v>
      </c>
      <c r="BL162" s="36">
        <v>0</v>
      </c>
    </row>
    <row r="163" spans="1:64" s="37" customFormat="1" x14ac:dyDescent="0.2">
      <c r="A163" s="34">
        <v>160</v>
      </c>
      <c r="B163" s="34" t="s">
        <v>235</v>
      </c>
      <c r="C163" s="34" t="s">
        <v>247</v>
      </c>
      <c r="D163" s="41">
        <v>4.9390418929999997</v>
      </c>
      <c r="E163" s="36">
        <v>16</v>
      </c>
      <c r="F163" s="36">
        <v>0</v>
      </c>
      <c r="G163" s="36">
        <v>2</v>
      </c>
      <c r="H163" s="36">
        <v>14</v>
      </c>
      <c r="I163" s="36">
        <v>0</v>
      </c>
      <c r="J163" s="36">
        <v>0</v>
      </c>
      <c r="K163" s="36">
        <v>0</v>
      </c>
      <c r="L163" s="36">
        <v>0</v>
      </c>
      <c r="M163" s="36">
        <v>0</v>
      </c>
      <c r="N163" s="36">
        <v>0</v>
      </c>
      <c r="O163" s="36">
        <v>4.4916485999999992E-2</v>
      </c>
      <c r="P163" s="36">
        <v>8.1927373999999983E-2</v>
      </c>
      <c r="Q163" s="36">
        <v>4.2712327999999994E-2</v>
      </c>
      <c r="R163" s="36">
        <v>2.2041580000000003E-3</v>
      </c>
      <c r="S163" s="36">
        <v>7.9052384999999989E-2</v>
      </c>
      <c r="T163" s="36">
        <v>2.8749890000000001E-3</v>
      </c>
      <c r="U163" s="36">
        <v>9.0000000000000011E-3</v>
      </c>
      <c r="V163" s="36">
        <v>2.1600000000000001E-2</v>
      </c>
      <c r="W163" s="36">
        <v>5.3916485999999993E-2</v>
      </c>
      <c r="X163" s="36">
        <v>0.10352737399999998</v>
      </c>
      <c r="Y163" s="36">
        <v>0.15744385999999996</v>
      </c>
      <c r="Z163" s="36">
        <v>0</v>
      </c>
      <c r="AA163" s="36">
        <v>0</v>
      </c>
      <c r="AB163" s="36">
        <v>0</v>
      </c>
      <c r="AC163" s="36">
        <v>0</v>
      </c>
      <c r="AD163" s="36">
        <v>0</v>
      </c>
      <c r="AE163" s="36">
        <v>0</v>
      </c>
      <c r="AF163" s="36">
        <v>0</v>
      </c>
      <c r="AG163" s="36">
        <v>7.0556625943995186E-4</v>
      </c>
      <c r="AH163" s="36">
        <v>1.2002736367484239E-3</v>
      </c>
      <c r="AI163" s="36">
        <v>3.844119620396979E-3</v>
      </c>
      <c r="AJ163" s="36">
        <v>0</v>
      </c>
      <c r="AK163" s="36">
        <v>0</v>
      </c>
      <c r="AL163" s="36">
        <v>0</v>
      </c>
      <c r="AM163" s="36">
        <v>7.0556625943995186E-4</v>
      </c>
      <c r="AN163" s="36">
        <v>1.2002736367484239E-3</v>
      </c>
      <c r="AO163" s="36">
        <v>3.844119620396979E-3</v>
      </c>
      <c r="AP163" s="36">
        <v>0.184690994</v>
      </c>
      <c r="AQ163" s="36">
        <v>9.9448996999999997E-2</v>
      </c>
      <c r="AR163" s="36">
        <v>0.28413999099999998</v>
      </c>
      <c r="AS163" s="36">
        <v>0</v>
      </c>
      <c r="AT163" s="36">
        <v>0</v>
      </c>
      <c r="AU163" s="36">
        <v>0</v>
      </c>
      <c r="AV163" s="36">
        <v>0</v>
      </c>
      <c r="AW163" s="36">
        <v>0</v>
      </c>
      <c r="AX163" s="36">
        <v>0</v>
      </c>
      <c r="AY163" s="36">
        <v>0</v>
      </c>
      <c r="AZ163" s="36">
        <v>0</v>
      </c>
      <c r="BA163" s="36">
        <v>0</v>
      </c>
      <c r="BB163" s="36">
        <v>0.48207615799999998</v>
      </c>
      <c r="BC163" s="36">
        <v>33.499116344000001</v>
      </c>
      <c r="BD163" s="36">
        <v>84.476595848000002</v>
      </c>
      <c r="BE163" s="36">
        <v>2.3845481000000002E-2</v>
      </c>
      <c r="BF163" s="36">
        <v>4.7690963000000003E-2</v>
      </c>
      <c r="BG163" s="36">
        <v>1.3004129179999999</v>
      </c>
      <c r="BH163" s="36">
        <v>14.62959165</v>
      </c>
      <c r="BI163" s="36">
        <v>0</v>
      </c>
      <c r="BJ163" s="36">
        <v>0</v>
      </c>
      <c r="BK163" s="36">
        <v>0</v>
      </c>
      <c r="BL163" s="36">
        <v>0</v>
      </c>
    </row>
    <row r="164" spans="1:64" s="37" customFormat="1" x14ac:dyDescent="0.2">
      <c r="A164" s="34">
        <v>161</v>
      </c>
      <c r="B164" s="34" t="s">
        <v>235</v>
      </c>
      <c r="C164" s="34" t="s">
        <v>248</v>
      </c>
      <c r="D164" s="41">
        <v>4.8692232479999999</v>
      </c>
      <c r="E164" s="36">
        <v>1</v>
      </c>
      <c r="F164" s="36">
        <v>0</v>
      </c>
      <c r="G164" s="36">
        <v>0</v>
      </c>
      <c r="H164" s="36">
        <v>1</v>
      </c>
      <c r="I164" s="36">
        <v>0</v>
      </c>
      <c r="J164" s="36">
        <v>0</v>
      </c>
      <c r="K164" s="36">
        <v>0</v>
      </c>
      <c r="L164" s="36">
        <v>0</v>
      </c>
      <c r="M164" s="36">
        <v>0</v>
      </c>
      <c r="N164" s="36">
        <v>0</v>
      </c>
      <c r="O164" s="36">
        <v>5.3725049999999996E-3</v>
      </c>
      <c r="P164" s="36">
        <v>8.7001960000000003E-3</v>
      </c>
      <c r="Q164" s="36">
        <v>4.5988549999999998E-3</v>
      </c>
      <c r="R164" s="36">
        <v>7.7364999999999997E-4</v>
      </c>
      <c r="S164" s="36">
        <v>7.6910859999999998E-3</v>
      </c>
      <c r="T164" s="36">
        <v>1.0091100000000001E-3</v>
      </c>
      <c r="U164" s="36">
        <v>0</v>
      </c>
      <c r="V164" s="36">
        <v>0</v>
      </c>
      <c r="W164" s="36">
        <v>5.3725049999999996E-3</v>
      </c>
      <c r="X164" s="36">
        <v>8.7001960000000003E-3</v>
      </c>
      <c r="Y164" s="36">
        <v>1.4072701E-2</v>
      </c>
      <c r="Z164" s="36">
        <v>0</v>
      </c>
      <c r="AA164" s="36">
        <v>0</v>
      </c>
      <c r="AB164" s="36">
        <v>0</v>
      </c>
      <c r="AC164" s="36">
        <v>0</v>
      </c>
      <c r="AD164" s="36">
        <v>0</v>
      </c>
      <c r="AE164" s="36">
        <v>0</v>
      </c>
      <c r="AF164" s="36">
        <v>0</v>
      </c>
      <c r="AG164" s="36">
        <v>0</v>
      </c>
      <c r="AH164" s="36">
        <v>0</v>
      </c>
      <c r="AI164" s="36">
        <v>0</v>
      </c>
      <c r="AJ164" s="36">
        <v>0</v>
      </c>
      <c r="AK164" s="36">
        <v>0</v>
      </c>
      <c r="AL164" s="36">
        <v>0</v>
      </c>
      <c r="AM164" s="36">
        <v>0</v>
      </c>
      <c r="AN164" s="36">
        <v>0</v>
      </c>
      <c r="AO164" s="36">
        <v>0</v>
      </c>
      <c r="AP164" s="36">
        <v>7.443089E-3</v>
      </c>
      <c r="AQ164" s="36">
        <v>4.0078170000000003E-3</v>
      </c>
      <c r="AR164" s="36">
        <v>1.1450906E-2</v>
      </c>
      <c r="AS164" s="36">
        <v>0</v>
      </c>
      <c r="AT164" s="36">
        <v>0</v>
      </c>
      <c r="AU164" s="36">
        <v>0</v>
      </c>
      <c r="AV164" s="36">
        <v>0</v>
      </c>
      <c r="AW164" s="36">
        <v>0</v>
      </c>
      <c r="AX164" s="36">
        <v>0</v>
      </c>
      <c r="AY164" s="36">
        <v>0</v>
      </c>
      <c r="AZ164" s="36">
        <v>0</v>
      </c>
      <c r="BA164" s="36">
        <v>0</v>
      </c>
      <c r="BB164" s="36">
        <v>0.338419317</v>
      </c>
      <c r="BC164" s="36">
        <v>15.43163966</v>
      </c>
      <c r="BD164" s="36">
        <v>36.015298258999998</v>
      </c>
      <c r="BE164" s="36">
        <v>1.673962E-2</v>
      </c>
      <c r="BF164" s="36">
        <v>3.347924E-2</v>
      </c>
      <c r="BG164" s="36">
        <v>1.1602579559999999</v>
      </c>
      <c r="BH164" s="36">
        <v>7.4699093310000002</v>
      </c>
      <c r="BI164" s="36">
        <v>0</v>
      </c>
      <c r="BJ164" s="36">
        <v>0</v>
      </c>
      <c r="BK164" s="36">
        <v>0</v>
      </c>
      <c r="BL164" s="36">
        <v>0</v>
      </c>
    </row>
    <row r="165" spans="1:64" s="37" customFormat="1" x14ac:dyDescent="0.2">
      <c r="A165" s="34">
        <v>162</v>
      </c>
      <c r="B165" s="34" t="s">
        <v>235</v>
      </c>
      <c r="C165" s="34" t="s">
        <v>249</v>
      </c>
      <c r="D165" s="41">
        <v>4.8319782460000003</v>
      </c>
      <c r="E165" s="36">
        <v>8</v>
      </c>
      <c r="F165" s="36">
        <v>0</v>
      </c>
      <c r="G165" s="36">
        <v>0</v>
      </c>
      <c r="H165" s="36">
        <v>8</v>
      </c>
      <c r="I165" s="36">
        <v>0</v>
      </c>
      <c r="J165" s="36">
        <v>0</v>
      </c>
      <c r="K165" s="36">
        <v>0</v>
      </c>
      <c r="L165" s="36">
        <v>0</v>
      </c>
      <c r="M165" s="36">
        <v>0</v>
      </c>
      <c r="N165" s="36">
        <v>0</v>
      </c>
      <c r="O165" s="36">
        <v>9.8336000000000002E-5</v>
      </c>
      <c r="P165" s="36">
        <v>1.73363E-4</v>
      </c>
      <c r="Q165" s="36">
        <v>9.5867999999999998E-5</v>
      </c>
      <c r="R165" s="36">
        <v>2.4679999999999999E-6</v>
      </c>
      <c r="S165" s="36">
        <v>1.70144E-4</v>
      </c>
      <c r="T165" s="36">
        <v>3.219E-6</v>
      </c>
      <c r="U165" s="36">
        <v>0</v>
      </c>
      <c r="V165" s="36">
        <v>0</v>
      </c>
      <c r="W165" s="36">
        <v>9.8336000000000002E-5</v>
      </c>
      <c r="X165" s="36">
        <v>1.73363E-4</v>
      </c>
      <c r="Y165" s="36">
        <v>2.7169900000000003E-4</v>
      </c>
      <c r="Z165" s="36">
        <v>0</v>
      </c>
      <c r="AA165" s="36">
        <v>0</v>
      </c>
      <c r="AB165" s="36">
        <v>0</v>
      </c>
      <c r="AC165" s="36">
        <v>0</v>
      </c>
      <c r="AD165" s="36">
        <v>0</v>
      </c>
      <c r="AE165" s="36">
        <v>0</v>
      </c>
      <c r="AF165" s="36">
        <v>0</v>
      </c>
      <c r="AG165" s="36">
        <v>0</v>
      </c>
      <c r="AH165" s="36">
        <v>0</v>
      </c>
      <c r="AI165" s="36">
        <v>0</v>
      </c>
      <c r="AJ165" s="36">
        <v>0</v>
      </c>
      <c r="AK165" s="36">
        <v>0</v>
      </c>
      <c r="AL165" s="36">
        <v>0</v>
      </c>
      <c r="AM165" s="36">
        <v>0</v>
      </c>
      <c r="AN165" s="36">
        <v>0</v>
      </c>
      <c r="AO165" s="36">
        <v>0</v>
      </c>
      <c r="AP165" s="36">
        <v>2.9403399999999998E-4</v>
      </c>
      <c r="AQ165" s="36">
        <v>1.58326E-4</v>
      </c>
      <c r="AR165" s="36">
        <v>4.5235999999999996E-4</v>
      </c>
      <c r="AS165" s="36">
        <v>0</v>
      </c>
      <c r="AT165" s="36">
        <v>0</v>
      </c>
      <c r="AU165" s="36">
        <v>0</v>
      </c>
      <c r="AV165" s="36">
        <v>0</v>
      </c>
      <c r="AW165" s="36">
        <v>0</v>
      </c>
      <c r="AX165" s="36">
        <v>0</v>
      </c>
      <c r="AY165" s="36">
        <v>0</v>
      </c>
      <c r="AZ165" s="36">
        <v>0</v>
      </c>
      <c r="BA165" s="36">
        <v>0</v>
      </c>
      <c r="BB165" s="36">
        <v>0.21099078099999999</v>
      </c>
      <c r="BC165" s="36">
        <v>7.4173426410000003</v>
      </c>
      <c r="BD165" s="36">
        <v>18.008919252999998</v>
      </c>
      <c r="BE165" s="36">
        <v>1.0436477E-2</v>
      </c>
      <c r="BF165" s="36">
        <v>2.0872953999999999E-2</v>
      </c>
      <c r="BG165" s="36">
        <v>0.88822062499999999</v>
      </c>
      <c r="BH165" s="36">
        <v>10.494097588000001</v>
      </c>
      <c r="BI165" s="36">
        <v>0</v>
      </c>
      <c r="BJ165" s="36">
        <v>0</v>
      </c>
      <c r="BK165" s="36">
        <v>0</v>
      </c>
      <c r="BL165" s="36">
        <v>0</v>
      </c>
    </row>
    <row r="166" spans="1:64" s="37" customFormat="1" x14ac:dyDescent="0.2">
      <c r="A166" s="34">
        <v>163</v>
      </c>
      <c r="B166" s="34" t="s">
        <v>235</v>
      </c>
      <c r="C166" s="34" t="s">
        <v>250</v>
      </c>
      <c r="D166" s="41">
        <v>4.779656042</v>
      </c>
      <c r="E166" s="36">
        <v>22</v>
      </c>
      <c r="F166" s="36">
        <v>0</v>
      </c>
      <c r="G166" s="36">
        <v>0</v>
      </c>
      <c r="H166" s="36">
        <v>22</v>
      </c>
      <c r="I166" s="36">
        <v>0</v>
      </c>
      <c r="J166" s="36">
        <v>0</v>
      </c>
      <c r="K166" s="36">
        <v>0</v>
      </c>
      <c r="L166" s="36">
        <v>0</v>
      </c>
      <c r="M166" s="36">
        <v>0</v>
      </c>
      <c r="N166" s="36">
        <v>0</v>
      </c>
      <c r="O166" s="36">
        <v>0</v>
      </c>
      <c r="P166" s="36">
        <v>0</v>
      </c>
      <c r="Q166" s="36">
        <v>0</v>
      </c>
      <c r="R166" s="36">
        <v>0</v>
      </c>
      <c r="S166" s="36">
        <v>0</v>
      </c>
      <c r="T166" s="36">
        <v>0</v>
      </c>
      <c r="U166" s="36">
        <v>0</v>
      </c>
      <c r="V166" s="36">
        <v>0</v>
      </c>
      <c r="W166" s="36">
        <v>0</v>
      </c>
      <c r="X166" s="36">
        <v>0</v>
      </c>
      <c r="Y166" s="36">
        <v>0</v>
      </c>
      <c r="Z166" s="36">
        <v>0</v>
      </c>
      <c r="AA166" s="36">
        <v>0</v>
      </c>
      <c r="AB166" s="36">
        <v>0</v>
      </c>
      <c r="AC166" s="36">
        <v>0</v>
      </c>
      <c r="AD166" s="36">
        <v>0</v>
      </c>
      <c r="AE166" s="36">
        <v>0</v>
      </c>
      <c r="AF166" s="36">
        <v>0</v>
      </c>
      <c r="AG166" s="36">
        <v>0</v>
      </c>
      <c r="AH166" s="36">
        <v>0</v>
      </c>
      <c r="AI166" s="36">
        <v>0</v>
      </c>
      <c r="AJ166" s="36">
        <v>0</v>
      </c>
      <c r="AK166" s="36">
        <v>0</v>
      </c>
      <c r="AL166" s="36">
        <v>0</v>
      </c>
      <c r="AM166" s="36">
        <v>0</v>
      </c>
      <c r="AN166" s="36">
        <v>0</v>
      </c>
      <c r="AO166" s="36">
        <v>0</v>
      </c>
      <c r="AP166" s="36">
        <v>0</v>
      </c>
      <c r="AQ166" s="36">
        <v>0</v>
      </c>
      <c r="AR166" s="36">
        <v>0</v>
      </c>
      <c r="AS166" s="36">
        <v>0</v>
      </c>
      <c r="AT166" s="36">
        <v>0</v>
      </c>
      <c r="AU166" s="36">
        <v>0</v>
      </c>
      <c r="AV166" s="36">
        <v>0</v>
      </c>
      <c r="AW166" s="36">
        <v>0</v>
      </c>
      <c r="AX166" s="36">
        <v>0</v>
      </c>
      <c r="AY166" s="36">
        <v>0</v>
      </c>
      <c r="AZ166" s="36">
        <v>0</v>
      </c>
      <c r="BA166" s="36">
        <v>0</v>
      </c>
      <c r="BB166" s="36">
        <v>0</v>
      </c>
      <c r="BC166" s="36">
        <v>0</v>
      </c>
      <c r="BD166" s="36">
        <v>0</v>
      </c>
      <c r="BE166" s="36">
        <v>0</v>
      </c>
      <c r="BF166" s="36">
        <v>0</v>
      </c>
      <c r="BG166" s="36">
        <v>0</v>
      </c>
      <c r="BH166" s="36">
        <v>0</v>
      </c>
      <c r="BI166" s="36">
        <v>0</v>
      </c>
      <c r="BJ166" s="36">
        <v>0</v>
      </c>
      <c r="BK166" s="36">
        <v>0</v>
      </c>
      <c r="BL166" s="36">
        <v>0</v>
      </c>
    </row>
    <row r="167" spans="1:64" s="37" customFormat="1" x14ac:dyDescent="0.2">
      <c r="A167" s="34">
        <v>164</v>
      </c>
      <c r="B167" s="34" t="s">
        <v>235</v>
      </c>
      <c r="C167" s="34" t="s">
        <v>251</v>
      </c>
      <c r="D167" s="41">
        <v>4.7975698080000004</v>
      </c>
      <c r="E167" s="36">
        <v>18</v>
      </c>
      <c r="F167" s="36">
        <v>0</v>
      </c>
      <c r="G167" s="36">
        <v>0</v>
      </c>
      <c r="H167" s="36">
        <v>18</v>
      </c>
      <c r="I167" s="36">
        <v>0</v>
      </c>
      <c r="J167" s="36">
        <v>0</v>
      </c>
      <c r="K167" s="36">
        <v>0</v>
      </c>
      <c r="L167" s="36">
        <v>0</v>
      </c>
      <c r="M167" s="36">
        <v>0</v>
      </c>
      <c r="N167" s="36">
        <v>0</v>
      </c>
      <c r="O167" s="36">
        <v>1.0673099999999999E-3</v>
      </c>
      <c r="P167" s="36">
        <v>1.6759829999999998E-3</v>
      </c>
      <c r="Q167" s="36">
        <v>8.6668599999999998E-4</v>
      </c>
      <c r="R167" s="36">
        <v>2.00624E-4</v>
      </c>
      <c r="S167" s="36">
        <v>1.4142989999999999E-3</v>
      </c>
      <c r="T167" s="36">
        <v>2.6168399999999998E-4</v>
      </c>
      <c r="U167" s="36">
        <v>0</v>
      </c>
      <c r="V167" s="36">
        <v>0</v>
      </c>
      <c r="W167" s="36">
        <v>1.0673099999999999E-3</v>
      </c>
      <c r="X167" s="36">
        <v>1.6759829999999998E-3</v>
      </c>
      <c r="Y167" s="36">
        <v>2.7432929999999999E-3</v>
      </c>
      <c r="Z167" s="36">
        <v>0</v>
      </c>
      <c r="AA167" s="36">
        <v>0</v>
      </c>
      <c r="AB167" s="36">
        <v>0</v>
      </c>
      <c r="AC167" s="36">
        <v>0</v>
      </c>
      <c r="AD167" s="36">
        <v>0</v>
      </c>
      <c r="AE167" s="36">
        <v>0</v>
      </c>
      <c r="AF167" s="36">
        <v>0</v>
      </c>
      <c r="AG167" s="36">
        <v>0</v>
      </c>
      <c r="AH167" s="36">
        <v>0</v>
      </c>
      <c r="AI167" s="36">
        <v>0</v>
      </c>
      <c r="AJ167" s="36">
        <v>0</v>
      </c>
      <c r="AK167" s="36">
        <v>0</v>
      </c>
      <c r="AL167" s="36">
        <v>0</v>
      </c>
      <c r="AM167" s="36">
        <v>0</v>
      </c>
      <c r="AN167" s="36">
        <v>0</v>
      </c>
      <c r="AO167" s="36">
        <v>0</v>
      </c>
      <c r="AP167" s="36">
        <v>1.708464E-3</v>
      </c>
      <c r="AQ167" s="36">
        <v>9.1994199999999998E-4</v>
      </c>
      <c r="AR167" s="36">
        <v>2.6284059999999998E-3</v>
      </c>
      <c r="AS167" s="36">
        <v>0</v>
      </c>
      <c r="AT167" s="36">
        <v>0</v>
      </c>
      <c r="AU167" s="36">
        <v>0</v>
      </c>
      <c r="AV167" s="36">
        <v>0</v>
      </c>
      <c r="AW167" s="36">
        <v>0</v>
      </c>
      <c r="AX167" s="36">
        <v>0</v>
      </c>
      <c r="AY167" s="36">
        <v>0</v>
      </c>
      <c r="AZ167" s="36">
        <v>0</v>
      </c>
      <c r="BA167" s="36">
        <v>0</v>
      </c>
      <c r="BB167" s="36">
        <v>0</v>
      </c>
      <c r="BC167" s="36">
        <v>0</v>
      </c>
      <c r="BD167" s="36">
        <v>0</v>
      </c>
      <c r="BE167" s="36">
        <v>0</v>
      </c>
      <c r="BF167" s="36">
        <v>0</v>
      </c>
      <c r="BG167" s="36">
        <v>0</v>
      </c>
      <c r="BH167" s="36">
        <v>0.23777204499999999</v>
      </c>
      <c r="BI167" s="36">
        <v>0</v>
      </c>
      <c r="BJ167" s="36">
        <v>0</v>
      </c>
      <c r="BK167" s="36">
        <v>0</v>
      </c>
      <c r="BL167" s="36">
        <v>0</v>
      </c>
    </row>
    <row r="168" spans="1:64" s="37" customFormat="1" x14ac:dyDescent="0.2">
      <c r="A168" s="34">
        <v>165</v>
      </c>
      <c r="B168" s="34" t="s">
        <v>235</v>
      </c>
      <c r="C168" s="34" t="s">
        <v>252</v>
      </c>
      <c r="D168" s="41">
        <v>4.1863760980000002</v>
      </c>
      <c r="E168" s="36">
        <v>10</v>
      </c>
      <c r="F168" s="36">
        <v>0</v>
      </c>
      <c r="G168" s="36">
        <v>0</v>
      </c>
      <c r="H168" s="36">
        <v>10</v>
      </c>
      <c r="I168" s="36">
        <v>0</v>
      </c>
      <c r="J168" s="36">
        <v>0</v>
      </c>
      <c r="K168" s="36">
        <v>0</v>
      </c>
      <c r="L168" s="36">
        <v>0</v>
      </c>
      <c r="M168" s="36">
        <v>0</v>
      </c>
      <c r="N168" s="36">
        <v>0</v>
      </c>
      <c r="O168" s="36">
        <v>0</v>
      </c>
      <c r="P168" s="36">
        <v>0</v>
      </c>
      <c r="Q168" s="36">
        <v>0</v>
      </c>
      <c r="R168" s="36">
        <v>0</v>
      </c>
      <c r="S168" s="36">
        <v>0</v>
      </c>
      <c r="T168" s="36">
        <v>0</v>
      </c>
      <c r="U168" s="36">
        <v>0</v>
      </c>
      <c r="V168" s="36">
        <v>0</v>
      </c>
      <c r="W168" s="36">
        <v>0</v>
      </c>
      <c r="X168" s="36">
        <v>0</v>
      </c>
      <c r="Y168" s="36">
        <v>0</v>
      </c>
      <c r="Z168" s="36">
        <v>0</v>
      </c>
      <c r="AA168" s="36">
        <v>0</v>
      </c>
      <c r="AB168" s="36">
        <v>0</v>
      </c>
      <c r="AC168" s="36">
        <v>0</v>
      </c>
      <c r="AD168" s="36">
        <v>0</v>
      </c>
      <c r="AE168" s="36">
        <v>0</v>
      </c>
      <c r="AF168" s="36">
        <v>0</v>
      </c>
      <c r="AG168" s="36">
        <v>0</v>
      </c>
      <c r="AH168" s="36">
        <v>0</v>
      </c>
      <c r="AI168" s="36">
        <v>0</v>
      </c>
      <c r="AJ168" s="36">
        <v>0</v>
      </c>
      <c r="AK168" s="36">
        <v>0</v>
      </c>
      <c r="AL168" s="36">
        <v>0</v>
      </c>
      <c r="AM168" s="36">
        <v>0</v>
      </c>
      <c r="AN168" s="36">
        <v>0</v>
      </c>
      <c r="AO168" s="36">
        <v>0</v>
      </c>
      <c r="AP168" s="36">
        <v>0</v>
      </c>
      <c r="AQ168" s="36">
        <v>0</v>
      </c>
      <c r="AR168" s="36">
        <v>0</v>
      </c>
      <c r="AS168" s="36">
        <v>0</v>
      </c>
      <c r="AT168" s="36">
        <v>0</v>
      </c>
      <c r="AU168" s="36">
        <v>0</v>
      </c>
      <c r="AV168" s="36">
        <v>0</v>
      </c>
      <c r="AW168" s="36">
        <v>0</v>
      </c>
      <c r="AX168" s="36">
        <v>0</v>
      </c>
      <c r="AY168" s="36">
        <v>0</v>
      </c>
      <c r="AZ168" s="36">
        <v>0</v>
      </c>
      <c r="BA168" s="36">
        <v>0</v>
      </c>
      <c r="BB168" s="36">
        <v>0</v>
      </c>
      <c r="BC168" s="36">
        <v>0</v>
      </c>
      <c r="BD168" s="36">
        <v>0</v>
      </c>
      <c r="BE168" s="36">
        <v>0</v>
      </c>
      <c r="BF168" s="36">
        <v>0</v>
      </c>
      <c r="BG168" s="36">
        <v>0</v>
      </c>
      <c r="BH168" s="36">
        <v>0</v>
      </c>
      <c r="BI168" s="36">
        <v>0</v>
      </c>
      <c r="BJ168" s="36">
        <v>0</v>
      </c>
      <c r="BK168" s="36">
        <v>0</v>
      </c>
      <c r="BL168" s="36">
        <v>0</v>
      </c>
    </row>
    <row r="169" spans="1:64" s="37" customFormat="1" x14ac:dyDescent="0.2">
      <c r="A169" s="34">
        <v>166</v>
      </c>
      <c r="B169" s="34" t="s">
        <v>235</v>
      </c>
      <c r="C169" s="34" t="s">
        <v>253</v>
      </c>
      <c r="D169" s="41">
        <v>4.7206116959999997</v>
      </c>
      <c r="E169" s="36">
        <v>11</v>
      </c>
      <c r="F169" s="36">
        <v>0</v>
      </c>
      <c r="G169" s="36">
        <v>0</v>
      </c>
      <c r="H169" s="36">
        <v>11</v>
      </c>
      <c r="I169" s="36">
        <v>0</v>
      </c>
      <c r="J169" s="36">
        <v>0</v>
      </c>
      <c r="K169" s="36">
        <v>0</v>
      </c>
      <c r="L169" s="36">
        <v>0</v>
      </c>
      <c r="M169" s="36">
        <v>0</v>
      </c>
      <c r="N169" s="36">
        <v>0</v>
      </c>
      <c r="O169" s="36">
        <v>0</v>
      </c>
      <c r="P169" s="36">
        <v>0</v>
      </c>
      <c r="Q169" s="36">
        <v>0</v>
      </c>
      <c r="R169" s="36">
        <v>0</v>
      </c>
      <c r="S169" s="36">
        <v>0</v>
      </c>
      <c r="T169" s="36">
        <v>0</v>
      </c>
      <c r="U169" s="36">
        <v>0</v>
      </c>
      <c r="V169" s="36">
        <v>0</v>
      </c>
      <c r="W169" s="36">
        <v>0</v>
      </c>
      <c r="X169" s="36">
        <v>0</v>
      </c>
      <c r="Y169" s="36">
        <v>0</v>
      </c>
      <c r="Z169" s="36">
        <v>0</v>
      </c>
      <c r="AA169" s="36">
        <v>0</v>
      </c>
      <c r="AB169" s="36">
        <v>0</v>
      </c>
      <c r="AC169" s="36">
        <v>0</v>
      </c>
      <c r="AD169" s="36">
        <v>0</v>
      </c>
      <c r="AE169" s="36">
        <v>0</v>
      </c>
      <c r="AF169" s="36">
        <v>0</v>
      </c>
      <c r="AG169" s="36">
        <v>0</v>
      </c>
      <c r="AH169" s="36">
        <v>0</v>
      </c>
      <c r="AI169" s="36">
        <v>0</v>
      </c>
      <c r="AJ169" s="36">
        <v>0</v>
      </c>
      <c r="AK169" s="36">
        <v>0</v>
      </c>
      <c r="AL169" s="36">
        <v>0</v>
      </c>
      <c r="AM169" s="36">
        <v>0</v>
      </c>
      <c r="AN169" s="36">
        <v>0</v>
      </c>
      <c r="AO169" s="36">
        <v>0</v>
      </c>
      <c r="AP169" s="36">
        <v>0</v>
      </c>
      <c r="AQ169" s="36">
        <v>0</v>
      </c>
      <c r="AR169" s="36">
        <v>0</v>
      </c>
      <c r="AS169" s="36">
        <v>0</v>
      </c>
      <c r="AT169" s="36">
        <v>0</v>
      </c>
      <c r="AU169" s="36">
        <v>0</v>
      </c>
      <c r="AV169" s="36">
        <v>0</v>
      </c>
      <c r="AW169" s="36">
        <v>0</v>
      </c>
      <c r="AX169" s="36">
        <v>0</v>
      </c>
      <c r="AY169" s="36">
        <v>0</v>
      </c>
      <c r="AZ169" s="36">
        <v>0</v>
      </c>
      <c r="BA169" s="36">
        <v>0</v>
      </c>
      <c r="BB169" s="36">
        <v>5.1591546000000002E-2</v>
      </c>
      <c r="BC169" s="36">
        <v>0.99618753500000001</v>
      </c>
      <c r="BD169" s="36">
        <v>2.4003161209999999</v>
      </c>
      <c r="BE169" s="36">
        <v>2.5519309999999999E-3</v>
      </c>
      <c r="BF169" s="36">
        <v>5.1038619999999998E-3</v>
      </c>
      <c r="BG169" s="36">
        <v>1.1936475790000001</v>
      </c>
      <c r="BH169" s="36">
        <v>5.5153246180000002</v>
      </c>
      <c r="BI169" s="36">
        <v>0</v>
      </c>
      <c r="BJ169" s="36">
        <v>0</v>
      </c>
      <c r="BK169" s="36">
        <v>0</v>
      </c>
      <c r="BL169" s="36">
        <v>0</v>
      </c>
    </row>
    <row r="170" spans="1:64" s="37" customFormat="1" x14ac:dyDescent="0.2">
      <c r="A170" s="34">
        <v>167</v>
      </c>
      <c r="B170" s="34" t="s">
        <v>255</v>
      </c>
      <c r="C170" s="34" t="s">
        <v>254</v>
      </c>
      <c r="D170" s="41" t="s">
        <v>339</v>
      </c>
      <c r="E170" s="36" t="s">
        <v>339</v>
      </c>
      <c r="F170" s="36" t="s">
        <v>339</v>
      </c>
      <c r="G170" s="36" t="s">
        <v>339</v>
      </c>
      <c r="H170" s="36" t="s">
        <v>339</v>
      </c>
      <c r="I170" s="36" t="s">
        <v>339</v>
      </c>
      <c r="J170" s="36" t="s">
        <v>339</v>
      </c>
      <c r="K170" s="36" t="s">
        <v>339</v>
      </c>
      <c r="L170" s="36" t="s">
        <v>339</v>
      </c>
      <c r="M170" s="36" t="s">
        <v>339</v>
      </c>
      <c r="N170" s="36" t="s">
        <v>339</v>
      </c>
      <c r="O170" s="36" t="s">
        <v>339</v>
      </c>
      <c r="P170" s="36" t="s">
        <v>339</v>
      </c>
      <c r="Q170" s="36" t="s">
        <v>339</v>
      </c>
      <c r="R170" s="36" t="s">
        <v>339</v>
      </c>
      <c r="S170" s="36" t="s">
        <v>339</v>
      </c>
      <c r="T170" s="36" t="s">
        <v>339</v>
      </c>
      <c r="U170" s="36" t="s">
        <v>339</v>
      </c>
      <c r="V170" s="36" t="s">
        <v>339</v>
      </c>
      <c r="W170" s="36" t="s">
        <v>339</v>
      </c>
      <c r="X170" s="36" t="s">
        <v>339</v>
      </c>
      <c r="Y170" s="36" t="s">
        <v>339</v>
      </c>
      <c r="Z170" s="36" t="s">
        <v>339</v>
      </c>
      <c r="AA170" s="36" t="s">
        <v>339</v>
      </c>
      <c r="AB170" s="36" t="s">
        <v>339</v>
      </c>
      <c r="AC170" s="36" t="s">
        <v>339</v>
      </c>
      <c r="AD170" s="36" t="s">
        <v>339</v>
      </c>
      <c r="AE170" s="36" t="s">
        <v>339</v>
      </c>
      <c r="AF170" s="36" t="s">
        <v>339</v>
      </c>
      <c r="AG170" s="36" t="s">
        <v>339</v>
      </c>
      <c r="AH170" s="36" t="s">
        <v>339</v>
      </c>
      <c r="AI170" s="36" t="s">
        <v>339</v>
      </c>
      <c r="AJ170" s="36" t="s">
        <v>339</v>
      </c>
      <c r="AK170" s="36" t="s">
        <v>339</v>
      </c>
      <c r="AL170" s="36" t="s">
        <v>339</v>
      </c>
      <c r="AM170" s="36" t="s">
        <v>339</v>
      </c>
      <c r="AN170" s="36" t="s">
        <v>339</v>
      </c>
      <c r="AO170" s="36" t="s">
        <v>339</v>
      </c>
      <c r="AP170" s="36" t="s">
        <v>339</v>
      </c>
      <c r="AQ170" s="36" t="s">
        <v>339</v>
      </c>
      <c r="AR170" s="36" t="s">
        <v>339</v>
      </c>
      <c r="AS170" s="36" t="s">
        <v>339</v>
      </c>
      <c r="AT170" s="36" t="s">
        <v>339</v>
      </c>
      <c r="AU170" s="36" t="s">
        <v>339</v>
      </c>
      <c r="AV170" s="36" t="s">
        <v>339</v>
      </c>
      <c r="AW170" s="36" t="s">
        <v>339</v>
      </c>
      <c r="AX170" s="36" t="s">
        <v>339</v>
      </c>
      <c r="AY170" s="36" t="s">
        <v>339</v>
      </c>
      <c r="AZ170" s="36" t="s">
        <v>339</v>
      </c>
      <c r="BA170" s="36" t="s">
        <v>339</v>
      </c>
      <c r="BB170" s="36" t="s">
        <v>339</v>
      </c>
      <c r="BC170" s="36" t="s">
        <v>339</v>
      </c>
      <c r="BD170" s="36" t="s">
        <v>339</v>
      </c>
      <c r="BE170" s="36" t="s">
        <v>339</v>
      </c>
      <c r="BF170" s="36" t="s">
        <v>339</v>
      </c>
      <c r="BG170" s="36" t="s">
        <v>339</v>
      </c>
      <c r="BH170" s="36" t="s">
        <v>339</v>
      </c>
      <c r="BI170" s="36" t="s">
        <v>339</v>
      </c>
      <c r="BJ170" s="36" t="s">
        <v>339</v>
      </c>
      <c r="BK170" s="36" t="s">
        <v>339</v>
      </c>
      <c r="BL170" s="36" t="s">
        <v>339</v>
      </c>
    </row>
    <row r="171" spans="1:64" s="37" customFormat="1" x14ac:dyDescent="0.2">
      <c r="A171" s="34">
        <v>168</v>
      </c>
      <c r="B171" s="34" t="s">
        <v>255</v>
      </c>
      <c r="C171" s="34" t="s">
        <v>256</v>
      </c>
      <c r="D171" s="41" t="s">
        <v>339</v>
      </c>
      <c r="E171" s="36" t="s">
        <v>339</v>
      </c>
      <c r="F171" s="36" t="s">
        <v>339</v>
      </c>
      <c r="G171" s="36" t="s">
        <v>339</v>
      </c>
      <c r="H171" s="36" t="s">
        <v>339</v>
      </c>
      <c r="I171" s="36" t="s">
        <v>339</v>
      </c>
      <c r="J171" s="36" t="s">
        <v>339</v>
      </c>
      <c r="K171" s="36" t="s">
        <v>339</v>
      </c>
      <c r="L171" s="36" t="s">
        <v>339</v>
      </c>
      <c r="M171" s="36" t="s">
        <v>339</v>
      </c>
      <c r="N171" s="36" t="s">
        <v>339</v>
      </c>
      <c r="O171" s="36" t="s">
        <v>339</v>
      </c>
      <c r="P171" s="36" t="s">
        <v>339</v>
      </c>
      <c r="Q171" s="36" t="s">
        <v>339</v>
      </c>
      <c r="R171" s="36" t="s">
        <v>339</v>
      </c>
      <c r="S171" s="36" t="s">
        <v>339</v>
      </c>
      <c r="T171" s="36" t="s">
        <v>339</v>
      </c>
      <c r="U171" s="36" t="s">
        <v>339</v>
      </c>
      <c r="V171" s="36" t="s">
        <v>339</v>
      </c>
      <c r="W171" s="36" t="s">
        <v>339</v>
      </c>
      <c r="X171" s="36" t="s">
        <v>339</v>
      </c>
      <c r="Y171" s="36" t="s">
        <v>339</v>
      </c>
      <c r="Z171" s="36" t="s">
        <v>339</v>
      </c>
      <c r="AA171" s="36" t="s">
        <v>339</v>
      </c>
      <c r="AB171" s="36" t="s">
        <v>339</v>
      </c>
      <c r="AC171" s="36" t="s">
        <v>339</v>
      </c>
      <c r="AD171" s="36" t="s">
        <v>339</v>
      </c>
      <c r="AE171" s="36" t="s">
        <v>339</v>
      </c>
      <c r="AF171" s="36" t="s">
        <v>339</v>
      </c>
      <c r="AG171" s="36" t="s">
        <v>339</v>
      </c>
      <c r="AH171" s="36" t="s">
        <v>339</v>
      </c>
      <c r="AI171" s="36" t="s">
        <v>339</v>
      </c>
      <c r="AJ171" s="36" t="s">
        <v>339</v>
      </c>
      <c r="AK171" s="36" t="s">
        <v>339</v>
      </c>
      <c r="AL171" s="36" t="s">
        <v>339</v>
      </c>
      <c r="AM171" s="36" t="s">
        <v>339</v>
      </c>
      <c r="AN171" s="36" t="s">
        <v>339</v>
      </c>
      <c r="AO171" s="36" t="s">
        <v>339</v>
      </c>
      <c r="AP171" s="36" t="s">
        <v>339</v>
      </c>
      <c r="AQ171" s="36" t="s">
        <v>339</v>
      </c>
      <c r="AR171" s="36" t="s">
        <v>339</v>
      </c>
      <c r="AS171" s="36" t="s">
        <v>339</v>
      </c>
      <c r="AT171" s="36" t="s">
        <v>339</v>
      </c>
      <c r="AU171" s="36" t="s">
        <v>339</v>
      </c>
      <c r="AV171" s="36" t="s">
        <v>339</v>
      </c>
      <c r="AW171" s="36" t="s">
        <v>339</v>
      </c>
      <c r="AX171" s="36" t="s">
        <v>339</v>
      </c>
      <c r="AY171" s="36" t="s">
        <v>339</v>
      </c>
      <c r="AZ171" s="36" t="s">
        <v>339</v>
      </c>
      <c r="BA171" s="36" t="s">
        <v>339</v>
      </c>
      <c r="BB171" s="36" t="s">
        <v>339</v>
      </c>
      <c r="BC171" s="36" t="s">
        <v>339</v>
      </c>
      <c r="BD171" s="36" t="s">
        <v>339</v>
      </c>
      <c r="BE171" s="36" t="s">
        <v>339</v>
      </c>
      <c r="BF171" s="36" t="s">
        <v>339</v>
      </c>
      <c r="BG171" s="36" t="s">
        <v>339</v>
      </c>
      <c r="BH171" s="36" t="s">
        <v>339</v>
      </c>
      <c r="BI171" s="36" t="s">
        <v>339</v>
      </c>
      <c r="BJ171" s="36" t="s">
        <v>339</v>
      </c>
      <c r="BK171" s="36" t="s">
        <v>339</v>
      </c>
      <c r="BL171" s="36" t="s">
        <v>339</v>
      </c>
    </row>
    <row r="172" spans="1:64" s="37" customFormat="1" x14ac:dyDescent="0.2">
      <c r="A172" s="34">
        <v>169</v>
      </c>
      <c r="B172" s="34" t="s">
        <v>255</v>
      </c>
      <c r="C172" s="34" t="s">
        <v>257</v>
      </c>
      <c r="D172" s="41" t="s">
        <v>339</v>
      </c>
      <c r="E172" s="36" t="s">
        <v>339</v>
      </c>
      <c r="F172" s="36" t="s">
        <v>339</v>
      </c>
      <c r="G172" s="36" t="s">
        <v>339</v>
      </c>
      <c r="H172" s="36" t="s">
        <v>339</v>
      </c>
      <c r="I172" s="36" t="s">
        <v>339</v>
      </c>
      <c r="J172" s="36" t="s">
        <v>339</v>
      </c>
      <c r="K172" s="36" t="s">
        <v>339</v>
      </c>
      <c r="L172" s="36" t="s">
        <v>339</v>
      </c>
      <c r="M172" s="36" t="s">
        <v>339</v>
      </c>
      <c r="N172" s="36" t="s">
        <v>339</v>
      </c>
      <c r="O172" s="36" t="s">
        <v>339</v>
      </c>
      <c r="P172" s="36" t="s">
        <v>339</v>
      </c>
      <c r="Q172" s="36" t="s">
        <v>339</v>
      </c>
      <c r="R172" s="36" t="s">
        <v>339</v>
      </c>
      <c r="S172" s="36" t="s">
        <v>339</v>
      </c>
      <c r="T172" s="36" t="s">
        <v>339</v>
      </c>
      <c r="U172" s="36" t="s">
        <v>339</v>
      </c>
      <c r="V172" s="36" t="s">
        <v>339</v>
      </c>
      <c r="W172" s="36" t="s">
        <v>339</v>
      </c>
      <c r="X172" s="36" t="s">
        <v>339</v>
      </c>
      <c r="Y172" s="36" t="s">
        <v>339</v>
      </c>
      <c r="Z172" s="36" t="s">
        <v>339</v>
      </c>
      <c r="AA172" s="36" t="s">
        <v>339</v>
      </c>
      <c r="AB172" s="36" t="s">
        <v>339</v>
      </c>
      <c r="AC172" s="36" t="s">
        <v>339</v>
      </c>
      <c r="AD172" s="36" t="s">
        <v>339</v>
      </c>
      <c r="AE172" s="36" t="s">
        <v>339</v>
      </c>
      <c r="AF172" s="36" t="s">
        <v>339</v>
      </c>
      <c r="AG172" s="36" t="s">
        <v>339</v>
      </c>
      <c r="AH172" s="36" t="s">
        <v>339</v>
      </c>
      <c r="AI172" s="36" t="s">
        <v>339</v>
      </c>
      <c r="AJ172" s="36" t="s">
        <v>339</v>
      </c>
      <c r="AK172" s="36" t="s">
        <v>339</v>
      </c>
      <c r="AL172" s="36" t="s">
        <v>339</v>
      </c>
      <c r="AM172" s="36" t="s">
        <v>339</v>
      </c>
      <c r="AN172" s="36" t="s">
        <v>339</v>
      </c>
      <c r="AO172" s="36" t="s">
        <v>339</v>
      </c>
      <c r="AP172" s="36" t="s">
        <v>339</v>
      </c>
      <c r="AQ172" s="36" t="s">
        <v>339</v>
      </c>
      <c r="AR172" s="36" t="s">
        <v>339</v>
      </c>
      <c r="AS172" s="36" t="s">
        <v>339</v>
      </c>
      <c r="AT172" s="36" t="s">
        <v>339</v>
      </c>
      <c r="AU172" s="36" t="s">
        <v>339</v>
      </c>
      <c r="AV172" s="36" t="s">
        <v>339</v>
      </c>
      <c r="AW172" s="36" t="s">
        <v>339</v>
      </c>
      <c r="AX172" s="36" t="s">
        <v>339</v>
      </c>
      <c r="AY172" s="36" t="s">
        <v>339</v>
      </c>
      <c r="AZ172" s="36" t="s">
        <v>339</v>
      </c>
      <c r="BA172" s="36" t="s">
        <v>339</v>
      </c>
      <c r="BB172" s="36" t="s">
        <v>339</v>
      </c>
      <c r="BC172" s="36" t="s">
        <v>339</v>
      </c>
      <c r="BD172" s="36" t="s">
        <v>339</v>
      </c>
      <c r="BE172" s="36" t="s">
        <v>339</v>
      </c>
      <c r="BF172" s="36" t="s">
        <v>339</v>
      </c>
      <c r="BG172" s="36" t="s">
        <v>339</v>
      </c>
      <c r="BH172" s="36" t="s">
        <v>339</v>
      </c>
      <c r="BI172" s="36" t="s">
        <v>339</v>
      </c>
      <c r="BJ172" s="36" t="s">
        <v>339</v>
      </c>
      <c r="BK172" s="36" t="s">
        <v>339</v>
      </c>
      <c r="BL172" s="36" t="s">
        <v>339</v>
      </c>
    </row>
    <row r="173" spans="1:64" s="37" customFormat="1" x14ac:dyDescent="0.2">
      <c r="A173" s="34">
        <v>170</v>
      </c>
      <c r="B173" s="34" t="s">
        <v>255</v>
      </c>
      <c r="C173" s="34" t="s">
        <v>258</v>
      </c>
      <c r="D173" s="41" t="s">
        <v>339</v>
      </c>
      <c r="E173" s="36" t="s">
        <v>339</v>
      </c>
      <c r="F173" s="36" t="s">
        <v>339</v>
      </c>
      <c r="G173" s="36" t="s">
        <v>339</v>
      </c>
      <c r="H173" s="36" t="s">
        <v>339</v>
      </c>
      <c r="I173" s="36" t="s">
        <v>339</v>
      </c>
      <c r="J173" s="36" t="s">
        <v>339</v>
      </c>
      <c r="K173" s="36" t="s">
        <v>339</v>
      </c>
      <c r="L173" s="36" t="s">
        <v>339</v>
      </c>
      <c r="M173" s="36" t="s">
        <v>339</v>
      </c>
      <c r="N173" s="36" t="s">
        <v>339</v>
      </c>
      <c r="O173" s="36" t="s">
        <v>339</v>
      </c>
      <c r="P173" s="36" t="s">
        <v>339</v>
      </c>
      <c r="Q173" s="36" t="s">
        <v>339</v>
      </c>
      <c r="R173" s="36" t="s">
        <v>339</v>
      </c>
      <c r="S173" s="36" t="s">
        <v>339</v>
      </c>
      <c r="T173" s="36" t="s">
        <v>339</v>
      </c>
      <c r="U173" s="36" t="s">
        <v>339</v>
      </c>
      <c r="V173" s="36" t="s">
        <v>339</v>
      </c>
      <c r="W173" s="36" t="s">
        <v>339</v>
      </c>
      <c r="X173" s="36" t="s">
        <v>339</v>
      </c>
      <c r="Y173" s="36" t="s">
        <v>339</v>
      </c>
      <c r="Z173" s="36" t="s">
        <v>339</v>
      </c>
      <c r="AA173" s="36" t="s">
        <v>339</v>
      </c>
      <c r="AB173" s="36" t="s">
        <v>339</v>
      </c>
      <c r="AC173" s="36" t="s">
        <v>339</v>
      </c>
      <c r="AD173" s="36" t="s">
        <v>339</v>
      </c>
      <c r="AE173" s="36" t="s">
        <v>339</v>
      </c>
      <c r="AF173" s="36" t="s">
        <v>339</v>
      </c>
      <c r="AG173" s="36" t="s">
        <v>339</v>
      </c>
      <c r="AH173" s="36" t="s">
        <v>339</v>
      </c>
      <c r="AI173" s="36" t="s">
        <v>339</v>
      </c>
      <c r="AJ173" s="36" t="s">
        <v>339</v>
      </c>
      <c r="AK173" s="36" t="s">
        <v>339</v>
      </c>
      <c r="AL173" s="36" t="s">
        <v>339</v>
      </c>
      <c r="AM173" s="36" t="s">
        <v>339</v>
      </c>
      <c r="AN173" s="36" t="s">
        <v>339</v>
      </c>
      <c r="AO173" s="36" t="s">
        <v>339</v>
      </c>
      <c r="AP173" s="36" t="s">
        <v>339</v>
      </c>
      <c r="AQ173" s="36" t="s">
        <v>339</v>
      </c>
      <c r="AR173" s="36" t="s">
        <v>339</v>
      </c>
      <c r="AS173" s="36" t="s">
        <v>339</v>
      </c>
      <c r="AT173" s="36" t="s">
        <v>339</v>
      </c>
      <c r="AU173" s="36" t="s">
        <v>339</v>
      </c>
      <c r="AV173" s="36" t="s">
        <v>339</v>
      </c>
      <c r="AW173" s="36" t="s">
        <v>339</v>
      </c>
      <c r="AX173" s="36" t="s">
        <v>339</v>
      </c>
      <c r="AY173" s="36" t="s">
        <v>339</v>
      </c>
      <c r="AZ173" s="36" t="s">
        <v>339</v>
      </c>
      <c r="BA173" s="36" t="s">
        <v>339</v>
      </c>
      <c r="BB173" s="36" t="s">
        <v>339</v>
      </c>
      <c r="BC173" s="36" t="s">
        <v>339</v>
      </c>
      <c r="BD173" s="36" t="s">
        <v>339</v>
      </c>
      <c r="BE173" s="36" t="s">
        <v>339</v>
      </c>
      <c r="BF173" s="36" t="s">
        <v>339</v>
      </c>
      <c r="BG173" s="36" t="s">
        <v>339</v>
      </c>
      <c r="BH173" s="36" t="s">
        <v>339</v>
      </c>
      <c r="BI173" s="36" t="s">
        <v>339</v>
      </c>
      <c r="BJ173" s="36" t="s">
        <v>339</v>
      </c>
      <c r="BK173" s="36" t="s">
        <v>339</v>
      </c>
      <c r="BL173" s="36" t="s">
        <v>339</v>
      </c>
    </row>
    <row r="174" spans="1:64" s="37" customFormat="1" x14ac:dyDescent="0.2">
      <c r="A174" s="34">
        <v>171</v>
      </c>
      <c r="B174" s="34" t="s">
        <v>255</v>
      </c>
      <c r="C174" s="34" t="s">
        <v>259</v>
      </c>
      <c r="D174" s="41" t="s">
        <v>339</v>
      </c>
      <c r="E174" s="36" t="s">
        <v>339</v>
      </c>
      <c r="F174" s="36" t="s">
        <v>339</v>
      </c>
      <c r="G174" s="36" t="s">
        <v>339</v>
      </c>
      <c r="H174" s="36" t="s">
        <v>339</v>
      </c>
      <c r="I174" s="36" t="s">
        <v>339</v>
      </c>
      <c r="J174" s="36" t="s">
        <v>339</v>
      </c>
      <c r="K174" s="36" t="s">
        <v>339</v>
      </c>
      <c r="L174" s="36" t="s">
        <v>339</v>
      </c>
      <c r="M174" s="36" t="s">
        <v>339</v>
      </c>
      <c r="N174" s="36" t="s">
        <v>339</v>
      </c>
      <c r="O174" s="36" t="s">
        <v>339</v>
      </c>
      <c r="P174" s="36" t="s">
        <v>339</v>
      </c>
      <c r="Q174" s="36" t="s">
        <v>339</v>
      </c>
      <c r="R174" s="36" t="s">
        <v>339</v>
      </c>
      <c r="S174" s="36" t="s">
        <v>339</v>
      </c>
      <c r="T174" s="36" t="s">
        <v>339</v>
      </c>
      <c r="U174" s="36" t="s">
        <v>339</v>
      </c>
      <c r="V174" s="36" t="s">
        <v>339</v>
      </c>
      <c r="W174" s="36" t="s">
        <v>339</v>
      </c>
      <c r="X174" s="36" t="s">
        <v>339</v>
      </c>
      <c r="Y174" s="36" t="s">
        <v>339</v>
      </c>
      <c r="Z174" s="36" t="s">
        <v>339</v>
      </c>
      <c r="AA174" s="36" t="s">
        <v>339</v>
      </c>
      <c r="AB174" s="36" t="s">
        <v>339</v>
      </c>
      <c r="AC174" s="36" t="s">
        <v>339</v>
      </c>
      <c r="AD174" s="36" t="s">
        <v>339</v>
      </c>
      <c r="AE174" s="36" t="s">
        <v>339</v>
      </c>
      <c r="AF174" s="36" t="s">
        <v>339</v>
      </c>
      <c r="AG174" s="36" t="s">
        <v>339</v>
      </c>
      <c r="AH174" s="36" t="s">
        <v>339</v>
      </c>
      <c r="AI174" s="36" t="s">
        <v>339</v>
      </c>
      <c r="AJ174" s="36" t="s">
        <v>339</v>
      </c>
      <c r="AK174" s="36" t="s">
        <v>339</v>
      </c>
      <c r="AL174" s="36" t="s">
        <v>339</v>
      </c>
      <c r="AM174" s="36" t="s">
        <v>339</v>
      </c>
      <c r="AN174" s="36" t="s">
        <v>339</v>
      </c>
      <c r="AO174" s="36" t="s">
        <v>339</v>
      </c>
      <c r="AP174" s="36" t="s">
        <v>339</v>
      </c>
      <c r="AQ174" s="36" t="s">
        <v>339</v>
      </c>
      <c r="AR174" s="36" t="s">
        <v>339</v>
      </c>
      <c r="AS174" s="36" t="s">
        <v>339</v>
      </c>
      <c r="AT174" s="36" t="s">
        <v>339</v>
      </c>
      <c r="AU174" s="36" t="s">
        <v>339</v>
      </c>
      <c r="AV174" s="36" t="s">
        <v>339</v>
      </c>
      <c r="AW174" s="36" t="s">
        <v>339</v>
      </c>
      <c r="AX174" s="36" t="s">
        <v>339</v>
      </c>
      <c r="AY174" s="36" t="s">
        <v>339</v>
      </c>
      <c r="AZ174" s="36" t="s">
        <v>339</v>
      </c>
      <c r="BA174" s="36" t="s">
        <v>339</v>
      </c>
      <c r="BB174" s="36" t="s">
        <v>339</v>
      </c>
      <c r="BC174" s="36" t="s">
        <v>339</v>
      </c>
      <c r="BD174" s="36" t="s">
        <v>339</v>
      </c>
      <c r="BE174" s="36" t="s">
        <v>339</v>
      </c>
      <c r="BF174" s="36" t="s">
        <v>339</v>
      </c>
      <c r="BG174" s="36" t="s">
        <v>339</v>
      </c>
      <c r="BH174" s="36" t="s">
        <v>339</v>
      </c>
      <c r="BI174" s="36" t="s">
        <v>339</v>
      </c>
      <c r="BJ174" s="36" t="s">
        <v>339</v>
      </c>
      <c r="BK174" s="36" t="s">
        <v>339</v>
      </c>
      <c r="BL174" s="36" t="s">
        <v>339</v>
      </c>
    </row>
    <row r="175" spans="1:64" s="37" customFormat="1" x14ac:dyDescent="0.2">
      <c r="A175" s="34">
        <v>172</v>
      </c>
      <c r="B175" s="34" t="s">
        <v>255</v>
      </c>
      <c r="C175" s="34" t="s">
        <v>260</v>
      </c>
      <c r="D175" s="41" t="s">
        <v>339</v>
      </c>
      <c r="E175" s="36" t="s">
        <v>339</v>
      </c>
      <c r="F175" s="36" t="s">
        <v>339</v>
      </c>
      <c r="G175" s="36" t="s">
        <v>339</v>
      </c>
      <c r="H175" s="36" t="s">
        <v>339</v>
      </c>
      <c r="I175" s="36" t="s">
        <v>339</v>
      </c>
      <c r="J175" s="36" t="s">
        <v>339</v>
      </c>
      <c r="K175" s="36" t="s">
        <v>339</v>
      </c>
      <c r="L175" s="36" t="s">
        <v>339</v>
      </c>
      <c r="M175" s="36" t="s">
        <v>339</v>
      </c>
      <c r="N175" s="36" t="s">
        <v>339</v>
      </c>
      <c r="O175" s="36" t="s">
        <v>339</v>
      </c>
      <c r="P175" s="36" t="s">
        <v>339</v>
      </c>
      <c r="Q175" s="36" t="s">
        <v>339</v>
      </c>
      <c r="R175" s="36" t="s">
        <v>339</v>
      </c>
      <c r="S175" s="36" t="s">
        <v>339</v>
      </c>
      <c r="T175" s="36" t="s">
        <v>339</v>
      </c>
      <c r="U175" s="36" t="s">
        <v>339</v>
      </c>
      <c r="V175" s="36" t="s">
        <v>339</v>
      </c>
      <c r="W175" s="36" t="s">
        <v>339</v>
      </c>
      <c r="X175" s="36" t="s">
        <v>339</v>
      </c>
      <c r="Y175" s="36" t="s">
        <v>339</v>
      </c>
      <c r="Z175" s="36" t="s">
        <v>339</v>
      </c>
      <c r="AA175" s="36" t="s">
        <v>339</v>
      </c>
      <c r="AB175" s="36" t="s">
        <v>339</v>
      </c>
      <c r="AC175" s="36" t="s">
        <v>339</v>
      </c>
      <c r="AD175" s="36" t="s">
        <v>339</v>
      </c>
      <c r="AE175" s="36" t="s">
        <v>339</v>
      </c>
      <c r="AF175" s="36" t="s">
        <v>339</v>
      </c>
      <c r="AG175" s="36" t="s">
        <v>339</v>
      </c>
      <c r="AH175" s="36" t="s">
        <v>339</v>
      </c>
      <c r="AI175" s="36" t="s">
        <v>339</v>
      </c>
      <c r="AJ175" s="36" t="s">
        <v>339</v>
      </c>
      <c r="AK175" s="36" t="s">
        <v>339</v>
      </c>
      <c r="AL175" s="36" t="s">
        <v>339</v>
      </c>
      <c r="AM175" s="36" t="s">
        <v>339</v>
      </c>
      <c r="AN175" s="36" t="s">
        <v>339</v>
      </c>
      <c r="AO175" s="36" t="s">
        <v>339</v>
      </c>
      <c r="AP175" s="36" t="s">
        <v>339</v>
      </c>
      <c r="AQ175" s="36" t="s">
        <v>339</v>
      </c>
      <c r="AR175" s="36" t="s">
        <v>339</v>
      </c>
      <c r="AS175" s="36" t="s">
        <v>339</v>
      </c>
      <c r="AT175" s="36" t="s">
        <v>339</v>
      </c>
      <c r="AU175" s="36" t="s">
        <v>339</v>
      </c>
      <c r="AV175" s="36" t="s">
        <v>339</v>
      </c>
      <c r="AW175" s="36" t="s">
        <v>339</v>
      </c>
      <c r="AX175" s="36" t="s">
        <v>339</v>
      </c>
      <c r="AY175" s="36" t="s">
        <v>339</v>
      </c>
      <c r="AZ175" s="36" t="s">
        <v>339</v>
      </c>
      <c r="BA175" s="36" t="s">
        <v>339</v>
      </c>
      <c r="BB175" s="36" t="s">
        <v>339</v>
      </c>
      <c r="BC175" s="36" t="s">
        <v>339</v>
      </c>
      <c r="BD175" s="36" t="s">
        <v>339</v>
      </c>
      <c r="BE175" s="36" t="s">
        <v>339</v>
      </c>
      <c r="BF175" s="36" t="s">
        <v>339</v>
      </c>
      <c r="BG175" s="36" t="s">
        <v>339</v>
      </c>
      <c r="BH175" s="36" t="s">
        <v>339</v>
      </c>
      <c r="BI175" s="36" t="s">
        <v>339</v>
      </c>
      <c r="BJ175" s="36" t="s">
        <v>339</v>
      </c>
      <c r="BK175" s="36" t="s">
        <v>339</v>
      </c>
      <c r="BL175" s="36" t="s">
        <v>339</v>
      </c>
    </row>
    <row r="176" spans="1:64" s="37" customFormat="1" x14ac:dyDescent="0.2">
      <c r="A176" s="34">
        <v>173</v>
      </c>
      <c r="B176" s="34" t="s">
        <v>255</v>
      </c>
      <c r="C176" s="34" t="s">
        <v>261</v>
      </c>
      <c r="D176" s="41" t="s">
        <v>339</v>
      </c>
      <c r="E176" s="36" t="s">
        <v>339</v>
      </c>
      <c r="F176" s="36" t="s">
        <v>339</v>
      </c>
      <c r="G176" s="36" t="s">
        <v>339</v>
      </c>
      <c r="H176" s="36" t="s">
        <v>339</v>
      </c>
      <c r="I176" s="36" t="s">
        <v>339</v>
      </c>
      <c r="J176" s="36" t="s">
        <v>339</v>
      </c>
      <c r="K176" s="36" t="s">
        <v>339</v>
      </c>
      <c r="L176" s="36" t="s">
        <v>339</v>
      </c>
      <c r="M176" s="36" t="s">
        <v>339</v>
      </c>
      <c r="N176" s="36" t="s">
        <v>339</v>
      </c>
      <c r="O176" s="36" t="s">
        <v>339</v>
      </c>
      <c r="P176" s="36" t="s">
        <v>339</v>
      </c>
      <c r="Q176" s="36" t="s">
        <v>339</v>
      </c>
      <c r="R176" s="36" t="s">
        <v>339</v>
      </c>
      <c r="S176" s="36" t="s">
        <v>339</v>
      </c>
      <c r="T176" s="36" t="s">
        <v>339</v>
      </c>
      <c r="U176" s="36" t="s">
        <v>339</v>
      </c>
      <c r="V176" s="36" t="s">
        <v>339</v>
      </c>
      <c r="W176" s="36" t="s">
        <v>339</v>
      </c>
      <c r="X176" s="36" t="s">
        <v>339</v>
      </c>
      <c r="Y176" s="36" t="s">
        <v>339</v>
      </c>
      <c r="Z176" s="36" t="s">
        <v>339</v>
      </c>
      <c r="AA176" s="36" t="s">
        <v>339</v>
      </c>
      <c r="AB176" s="36" t="s">
        <v>339</v>
      </c>
      <c r="AC176" s="36" t="s">
        <v>339</v>
      </c>
      <c r="AD176" s="36" t="s">
        <v>339</v>
      </c>
      <c r="AE176" s="36" t="s">
        <v>339</v>
      </c>
      <c r="AF176" s="36" t="s">
        <v>339</v>
      </c>
      <c r="AG176" s="36" t="s">
        <v>339</v>
      </c>
      <c r="AH176" s="36" t="s">
        <v>339</v>
      </c>
      <c r="AI176" s="36" t="s">
        <v>339</v>
      </c>
      <c r="AJ176" s="36" t="s">
        <v>339</v>
      </c>
      <c r="AK176" s="36" t="s">
        <v>339</v>
      </c>
      <c r="AL176" s="36" t="s">
        <v>339</v>
      </c>
      <c r="AM176" s="36" t="s">
        <v>339</v>
      </c>
      <c r="AN176" s="36" t="s">
        <v>339</v>
      </c>
      <c r="AO176" s="36" t="s">
        <v>339</v>
      </c>
      <c r="AP176" s="36" t="s">
        <v>339</v>
      </c>
      <c r="AQ176" s="36" t="s">
        <v>339</v>
      </c>
      <c r="AR176" s="36" t="s">
        <v>339</v>
      </c>
      <c r="AS176" s="36" t="s">
        <v>339</v>
      </c>
      <c r="AT176" s="36" t="s">
        <v>339</v>
      </c>
      <c r="AU176" s="36" t="s">
        <v>339</v>
      </c>
      <c r="AV176" s="36" t="s">
        <v>339</v>
      </c>
      <c r="AW176" s="36" t="s">
        <v>339</v>
      </c>
      <c r="AX176" s="36" t="s">
        <v>339</v>
      </c>
      <c r="AY176" s="36" t="s">
        <v>339</v>
      </c>
      <c r="AZ176" s="36" t="s">
        <v>339</v>
      </c>
      <c r="BA176" s="36" t="s">
        <v>339</v>
      </c>
      <c r="BB176" s="36" t="s">
        <v>339</v>
      </c>
      <c r="BC176" s="36" t="s">
        <v>339</v>
      </c>
      <c r="BD176" s="36" t="s">
        <v>339</v>
      </c>
      <c r="BE176" s="36" t="s">
        <v>339</v>
      </c>
      <c r="BF176" s="36" t="s">
        <v>339</v>
      </c>
      <c r="BG176" s="36" t="s">
        <v>339</v>
      </c>
      <c r="BH176" s="36" t="s">
        <v>339</v>
      </c>
      <c r="BI176" s="36" t="s">
        <v>339</v>
      </c>
      <c r="BJ176" s="36" t="s">
        <v>339</v>
      </c>
      <c r="BK176" s="36" t="s">
        <v>339</v>
      </c>
      <c r="BL176" s="36" t="s">
        <v>339</v>
      </c>
    </row>
    <row r="177" spans="1:64" s="37" customFormat="1" x14ac:dyDescent="0.2">
      <c r="A177" s="34">
        <v>174</v>
      </c>
      <c r="B177" s="34" t="s">
        <v>255</v>
      </c>
      <c r="C177" s="34" t="s">
        <v>262</v>
      </c>
      <c r="D177" s="41" t="s">
        <v>339</v>
      </c>
      <c r="E177" s="36" t="s">
        <v>339</v>
      </c>
      <c r="F177" s="36" t="s">
        <v>339</v>
      </c>
      <c r="G177" s="36" t="s">
        <v>339</v>
      </c>
      <c r="H177" s="36" t="s">
        <v>339</v>
      </c>
      <c r="I177" s="36" t="s">
        <v>339</v>
      </c>
      <c r="J177" s="36" t="s">
        <v>339</v>
      </c>
      <c r="K177" s="36" t="s">
        <v>339</v>
      </c>
      <c r="L177" s="36" t="s">
        <v>339</v>
      </c>
      <c r="M177" s="36" t="s">
        <v>339</v>
      </c>
      <c r="N177" s="36" t="s">
        <v>339</v>
      </c>
      <c r="O177" s="36" t="s">
        <v>339</v>
      </c>
      <c r="P177" s="36" t="s">
        <v>339</v>
      </c>
      <c r="Q177" s="36" t="s">
        <v>339</v>
      </c>
      <c r="R177" s="36" t="s">
        <v>339</v>
      </c>
      <c r="S177" s="36" t="s">
        <v>339</v>
      </c>
      <c r="T177" s="36" t="s">
        <v>339</v>
      </c>
      <c r="U177" s="36" t="s">
        <v>339</v>
      </c>
      <c r="V177" s="36" t="s">
        <v>339</v>
      </c>
      <c r="W177" s="36" t="s">
        <v>339</v>
      </c>
      <c r="X177" s="36" t="s">
        <v>339</v>
      </c>
      <c r="Y177" s="36" t="s">
        <v>339</v>
      </c>
      <c r="Z177" s="36" t="s">
        <v>339</v>
      </c>
      <c r="AA177" s="36" t="s">
        <v>339</v>
      </c>
      <c r="AB177" s="36" t="s">
        <v>339</v>
      </c>
      <c r="AC177" s="36" t="s">
        <v>339</v>
      </c>
      <c r="AD177" s="36" t="s">
        <v>339</v>
      </c>
      <c r="AE177" s="36" t="s">
        <v>339</v>
      </c>
      <c r="AF177" s="36" t="s">
        <v>339</v>
      </c>
      <c r="AG177" s="36" t="s">
        <v>339</v>
      </c>
      <c r="AH177" s="36" t="s">
        <v>339</v>
      </c>
      <c r="AI177" s="36" t="s">
        <v>339</v>
      </c>
      <c r="AJ177" s="36" t="s">
        <v>339</v>
      </c>
      <c r="AK177" s="36" t="s">
        <v>339</v>
      </c>
      <c r="AL177" s="36" t="s">
        <v>339</v>
      </c>
      <c r="AM177" s="36" t="s">
        <v>339</v>
      </c>
      <c r="AN177" s="36" t="s">
        <v>339</v>
      </c>
      <c r="AO177" s="36" t="s">
        <v>339</v>
      </c>
      <c r="AP177" s="36" t="s">
        <v>339</v>
      </c>
      <c r="AQ177" s="36" t="s">
        <v>339</v>
      </c>
      <c r="AR177" s="36" t="s">
        <v>339</v>
      </c>
      <c r="AS177" s="36" t="s">
        <v>339</v>
      </c>
      <c r="AT177" s="36" t="s">
        <v>339</v>
      </c>
      <c r="AU177" s="36" t="s">
        <v>339</v>
      </c>
      <c r="AV177" s="36" t="s">
        <v>339</v>
      </c>
      <c r="AW177" s="36" t="s">
        <v>339</v>
      </c>
      <c r="AX177" s="36" t="s">
        <v>339</v>
      </c>
      <c r="AY177" s="36" t="s">
        <v>339</v>
      </c>
      <c r="AZ177" s="36" t="s">
        <v>339</v>
      </c>
      <c r="BA177" s="36" t="s">
        <v>339</v>
      </c>
      <c r="BB177" s="36" t="s">
        <v>339</v>
      </c>
      <c r="BC177" s="36" t="s">
        <v>339</v>
      </c>
      <c r="BD177" s="36" t="s">
        <v>339</v>
      </c>
      <c r="BE177" s="36" t="s">
        <v>339</v>
      </c>
      <c r="BF177" s="36" t="s">
        <v>339</v>
      </c>
      <c r="BG177" s="36" t="s">
        <v>339</v>
      </c>
      <c r="BH177" s="36" t="s">
        <v>339</v>
      </c>
      <c r="BI177" s="36" t="s">
        <v>339</v>
      </c>
      <c r="BJ177" s="36" t="s">
        <v>339</v>
      </c>
      <c r="BK177" s="36" t="s">
        <v>339</v>
      </c>
      <c r="BL177" s="36" t="s">
        <v>339</v>
      </c>
    </row>
    <row r="178" spans="1:64" s="37" customFormat="1" x14ac:dyDescent="0.2">
      <c r="A178" s="34">
        <v>175</v>
      </c>
      <c r="B178" s="34" t="s">
        <v>264</v>
      </c>
      <c r="C178" s="34" t="s">
        <v>263</v>
      </c>
      <c r="D178" s="41" t="s">
        <v>339</v>
      </c>
      <c r="E178" s="36" t="s">
        <v>339</v>
      </c>
      <c r="F178" s="36" t="s">
        <v>339</v>
      </c>
      <c r="G178" s="36" t="s">
        <v>339</v>
      </c>
      <c r="H178" s="36" t="s">
        <v>339</v>
      </c>
      <c r="I178" s="36" t="s">
        <v>339</v>
      </c>
      <c r="J178" s="36" t="s">
        <v>339</v>
      </c>
      <c r="K178" s="36" t="s">
        <v>339</v>
      </c>
      <c r="L178" s="36" t="s">
        <v>339</v>
      </c>
      <c r="M178" s="36" t="s">
        <v>339</v>
      </c>
      <c r="N178" s="36" t="s">
        <v>339</v>
      </c>
      <c r="O178" s="36" t="s">
        <v>339</v>
      </c>
      <c r="P178" s="36" t="s">
        <v>339</v>
      </c>
      <c r="Q178" s="36" t="s">
        <v>339</v>
      </c>
      <c r="R178" s="36" t="s">
        <v>339</v>
      </c>
      <c r="S178" s="36" t="s">
        <v>339</v>
      </c>
      <c r="T178" s="36" t="s">
        <v>339</v>
      </c>
      <c r="U178" s="36" t="s">
        <v>339</v>
      </c>
      <c r="V178" s="36" t="s">
        <v>339</v>
      </c>
      <c r="W178" s="36" t="s">
        <v>339</v>
      </c>
      <c r="X178" s="36" t="s">
        <v>339</v>
      </c>
      <c r="Y178" s="36" t="s">
        <v>339</v>
      </c>
      <c r="Z178" s="36" t="s">
        <v>339</v>
      </c>
      <c r="AA178" s="36" t="s">
        <v>339</v>
      </c>
      <c r="AB178" s="36" t="s">
        <v>339</v>
      </c>
      <c r="AC178" s="36" t="s">
        <v>339</v>
      </c>
      <c r="AD178" s="36" t="s">
        <v>339</v>
      </c>
      <c r="AE178" s="36" t="s">
        <v>339</v>
      </c>
      <c r="AF178" s="36" t="s">
        <v>339</v>
      </c>
      <c r="AG178" s="36" t="s">
        <v>339</v>
      </c>
      <c r="AH178" s="36" t="s">
        <v>339</v>
      </c>
      <c r="AI178" s="36" t="s">
        <v>339</v>
      </c>
      <c r="AJ178" s="36" t="s">
        <v>339</v>
      </c>
      <c r="AK178" s="36" t="s">
        <v>339</v>
      </c>
      <c r="AL178" s="36" t="s">
        <v>339</v>
      </c>
      <c r="AM178" s="36" t="s">
        <v>339</v>
      </c>
      <c r="AN178" s="36" t="s">
        <v>339</v>
      </c>
      <c r="AO178" s="36" t="s">
        <v>339</v>
      </c>
      <c r="AP178" s="36" t="s">
        <v>339</v>
      </c>
      <c r="AQ178" s="36" t="s">
        <v>339</v>
      </c>
      <c r="AR178" s="36" t="s">
        <v>339</v>
      </c>
      <c r="AS178" s="36" t="s">
        <v>339</v>
      </c>
      <c r="AT178" s="36" t="s">
        <v>339</v>
      </c>
      <c r="AU178" s="36" t="s">
        <v>339</v>
      </c>
      <c r="AV178" s="36" t="s">
        <v>339</v>
      </c>
      <c r="AW178" s="36" t="s">
        <v>339</v>
      </c>
      <c r="AX178" s="36" t="s">
        <v>339</v>
      </c>
      <c r="AY178" s="36" t="s">
        <v>339</v>
      </c>
      <c r="AZ178" s="36" t="s">
        <v>339</v>
      </c>
      <c r="BA178" s="36" t="s">
        <v>339</v>
      </c>
      <c r="BB178" s="36" t="s">
        <v>339</v>
      </c>
      <c r="BC178" s="36" t="s">
        <v>339</v>
      </c>
      <c r="BD178" s="36" t="s">
        <v>339</v>
      </c>
      <c r="BE178" s="36" t="s">
        <v>339</v>
      </c>
      <c r="BF178" s="36" t="s">
        <v>339</v>
      </c>
      <c r="BG178" s="36" t="s">
        <v>339</v>
      </c>
      <c r="BH178" s="36" t="s">
        <v>339</v>
      </c>
      <c r="BI178" s="36" t="s">
        <v>339</v>
      </c>
      <c r="BJ178" s="36" t="s">
        <v>339</v>
      </c>
      <c r="BK178" s="36" t="s">
        <v>339</v>
      </c>
      <c r="BL178" s="36" t="s">
        <v>339</v>
      </c>
    </row>
    <row r="179" spans="1:64" s="37" customFormat="1" x14ac:dyDescent="0.2">
      <c r="A179" s="34">
        <v>176</v>
      </c>
      <c r="B179" s="34" t="s">
        <v>264</v>
      </c>
      <c r="C179" s="34" t="s">
        <v>265</v>
      </c>
      <c r="D179" s="41" t="s">
        <v>339</v>
      </c>
      <c r="E179" s="36" t="s">
        <v>339</v>
      </c>
      <c r="F179" s="36" t="s">
        <v>339</v>
      </c>
      <c r="G179" s="36" t="s">
        <v>339</v>
      </c>
      <c r="H179" s="36" t="s">
        <v>339</v>
      </c>
      <c r="I179" s="36" t="s">
        <v>339</v>
      </c>
      <c r="J179" s="36" t="s">
        <v>339</v>
      </c>
      <c r="K179" s="36" t="s">
        <v>339</v>
      </c>
      <c r="L179" s="36" t="s">
        <v>339</v>
      </c>
      <c r="M179" s="36" t="s">
        <v>339</v>
      </c>
      <c r="N179" s="36" t="s">
        <v>339</v>
      </c>
      <c r="O179" s="36" t="s">
        <v>339</v>
      </c>
      <c r="P179" s="36" t="s">
        <v>339</v>
      </c>
      <c r="Q179" s="36" t="s">
        <v>339</v>
      </c>
      <c r="R179" s="36" t="s">
        <v>339</v>
      </c>
      <c r="S179" s="36" t="s">
        <v>339</v>
      </c>
      <c r="T179" s="36" t="s">
        <v>339</v>
      </c>
      <c r="U179" s="36" t="s">
        <v>339</v>
      </c>
      <c r="V179" s="36" t="s">
        <v>339</v>
      </c>
      <c r="W179" s="36" t="s">
        <v>339</v>
      </c>
      <c r="X179" s="36" t="s">
        <v>339</v>
      </c>
      <c r="Y179" s="36" t="s">
        <v>339</v>
      </c>
      <c r="Z179" s="36" t="s">
        <v>339</v>
      </c>
      <c r="AA179" s="36" t="s">
        <v>339</v>
      </c>
      <c r="AB179" s="36" t="s">
        <v>339</v>
      </c>
      <c r="AC179" s="36" t="s">
        <v>339</v>
      </c>
      <c r="AD179" s="36" t="s">
        <v>339</v>
      </c>
      <c r="AE179" s="36" t="s">
        <v>339</v>
      </c>
      <c r="AF179" s="36" t="s">
        <v>339</v>
      </c>
      <c r="AG179" s="36" t="s">
        <v>339</v>
      </c>
      <c r="AH179" s="36" t="s">
        <v>339</v>
      </c>
      <c r="AI179" s="36" t="s">
        <v>339</v>
      </c>
      <c r="AJ179" s="36" t="s">
        <v>339</v>
      </c>
      <c r="AK179" s="36" t="s">
        <v>339</v>
      </c>
      <c r="AL179" s="36" t="s">
        <v>339</v>
      </c>
      <c r="AM179" s="36" t="s">
        <v>339</v>
      </c>
      <c r="AN179" s="36" t="s">
        <v>339</v>
      </c>
      <c r="AO179" s="36" t="s">
        <v>339</v>
      </c>
      <c r="AP179" s="36" t="s">
        <v>339</v>
      </c>
      <c r="AQ179" s="36" t="s">
        <v>339</v>
      </c>
      <c r="AR179" s="36" t="s">
        <v>339</v>
      </c>
      <c r="AS179" s="36" t="s">
        <v>339</v>
      </c>
      <c r="AT179" s="36" t="s">
        <v>339</v>
      </c>
      <c r="AU179" s="36" t="s">
        <v>339</v>
      </c>
      <c r="AV179" s="36" t="s">
        <v>339</v>
      </c>
      <c r="AW179" s="36" t="s">
        <v>339</v>
      </c>
      <c r="AX179" s="36" t="s">
        <v>339</v>
      </c>
      <c r="AY179" s="36" t="s">
        <v>339</v>
      </c>
      <c r="AZ179" s="36" t="s">
        <v>339</v>
      </c>
      <c r="BA179" s="36" t="s">
        <v>339</v>
      </c>
      <c r="BB179" s="36" t="s">
        <v>339</v>
      </c>
      <c r="BC179" s="36" t="s">
        <v>339</v>
      </c>
      <c r="BD179" s="36" t="s">
        <v>339</v>
      </c>
      <c r="BE179" s="36" t="s">
        <v>339</v>
      </c>
      <c r="BF179" s="36" t="s">
        <v>339</v>
      </c>
      <c r="BG179" s="36" t="s">
        <v>339</v>
      </c>
      <c r="BH179" s="36" t="s">
        <v>339</v>
      </c>
      <c r="BI179" s="36" t="s">
        <v>339</v>
      </c>
      <c r="BJ179" s="36" t="s">
        <v>339</v>
      </c>
      <c r="BK179" s="36" t="s">
        <v>339</v>
      </c>
      <c r="BL179" s="36" t="s">
        <v>339</v>
      </c>
    </row>
    <row r="180" spans="1:64" s="37" customFormat="1" x14ac:dyDescent="0.2">
      <c r="A180" s="34">
        <v>177</v>
      </c>
      <c r="B180" s="34" t="s">
        <v>264</v>
      </c>
      <c r="C180" s="34" t="s">
        <v>266</v>
      </c>
      <c r="D180" s="41" t="s">
        <v>339</v>
      </c>
      <c r="E180" s="36" t="s">
        <v>339</v>
      </c>
      <c r="F180" s="36" t="s">
        <v>339</v>
      </c>
      <c r="G180" s="36" t="s">
        <v>339</v>
      </c>
      <c r="H180" s="36" t="s">
        <v>339</v>
      </c>
      <c r="I180" s="36" t="s">
        <v>339</v>
      </c>
      <c r="J180" s="36" t="s">
        <v>339</v>
      </c>
      <c r="K180" s="36" t="s">
        <v>339</v>
      </c>
      <c r="L180" s="36" t="s">
        <v>339</v>
      </c>
      <c r="M180" s="36" t="s">
        <v>339</v>
      </c>
      <c r="N180" s="36" t="s">
        <v>339</v>
      </c>
      <c r="O180" s="36" t="s">
        <v>339</v>
      </c>
      <c r="P180" s="36" t="s">
        <v>339</v>
      </c>
      <c r="Q180" s="36" t="s">
        <v>339</v>
      </c>
      <c r="R180" s="36" t="s">
        <v>339</v>
      </c>
      <c r="S180" s="36" t="s">
        <v>339</v>
      </c>
      <c r="T180" s="36" t="s">
        <v>339</v>
      </c>
      <c r="U180" s="36" t="s">
        <v>339</v>
      </c>
      <c r="V180" s="36" t="s">
        <v>339</v>
      </c>
      <c r="W180" s="36" t="s">
        <v>339</v>
      </c>
      <c r="X180" s="36" t="s">
        <v>339</v>
      </c>
      <c r="Y180" s="36" t="s">
        <v>339</v>
      </c>
      <c r="Z180" s="36" t="s">
        <v>339</v>
      </c>
      <c r="AA180" s="36" t="s">
        <v>339</v>
      </c>
      <c r="AB180" s="36" t="s">
        <v>339</v>
      </c>
      <c r="AC180" s="36" t="s">
        <v>339</v>
      </c>
      <c r="AD180" s="36" t="s">
        <v>339</v>
      </c>
      <c r="AE180" s="36" t="s">
        <v>339</v>
      </c>
      <c r="AF180" s="36" t="s">
        <v>339</v>
      </c>
      <c r="AG180" s="36" t="s">
        <v>339</v>
      </c>
      <c r="AH180" s="36" t="s">
        <v>339</v>
      </c>
      <c r="AI180" s="36" t="s">
        <v>339</v>
      </c>
      <c r="AJ180" s="36" t="s">
        <v>339</v>
      </c>
      <c r="AK180" s="36" t="s">
        <v>339</v>
      </c>
      <c r="AL180" s="36" t="s">
        <v>339</v>
      </c>
      <c r="AM180" s="36" t="s">
        <v>339</v>
      </c>
      <c r="AN180" s="36" t="s">
        <v>339</v>
      </c>
      <c r="AO180" s="36" t="s">
        <v>339</v>
      </c>
      <c r="AP180" s="36" t="s">
        <v>339</v>
      </c>
      <c r="AQ180" s="36" t="s">
        <v>339</v>
      </c>
      <c r="AR180" s="36" t="s">
        <v>339</v>
      </c>
      <c r="AS180" s="36" t="s">
        <v>339</v>
      </c>
      <c r="AT180" s="36" t="s">
        <v>339</v>
      </c>
      <c r="AU180" s="36" t="s">
        <v>339</v>
      </c>
      <c r="AV180" s="36" t="s">
        <v>339</v>
      </c>
      <c r="AW180" s="36" t="s">
        <v>339</v>
      </c>
      <c r="AX180" s="36" t="s">
        <v>339</v>
      </c>
      <c r="AY180" s="36" t="s">
        <v>339</v>
      </c>
      <c r="AZ180" s="36" t="s">
        <v>339</v>
      </c>
      <c r="BA180" s="36" t="s">
        <v>339</v>
      </c>
      <c r="BB180" s="36" t="s">
        <v>339</v>
      </c>
      <c r="BC180" s="36" t="s">
        <v>339</v>
      </c>
      <c r="BD180" s="36" t="s">
        <v>339</v>
      </c>
      <c r="BE180" s="36" t="s">
        <v>339</v>
      </c>
      <c r="BF180" s="36" t="s">
        <v>339</v>
      </c>
      <c r="BG180" s="36" t="s">
        <v>339</v>
      </c>
      <c r="BH180" s="36" t="s">
        <v>339</v>
      </c>
      <c r="BI180" s="36" t="s">
        <v>339</v>
      </c>
      <c r="BJ180" s="36" t="s">
        <v>339</v>
      </c>
      <c r="BK180" s="36" t="s">
        <v>339</v>
      </c>
      <c r="BL180" s="36" t="s">
        <v>339</v>
      </c>
    </row>
    <row r="181" spans="1:64" s="37" customFormat="1" x14ac:dyDescent="0.2">
      <c r="A181" s="34">
        <v>178</v>
      </c>
      <c r="B181" s="34" t="s">
        <v>264</v>
      </c>
      <c r="C181" s="34" t="s">
        <v>267</v>
      </c>
      <c r="D181" s="41" t="s">
        <v>339</v>
      </c>
      <c r="E181" s="36" t="s">
        <v>339</v>
      </c>
      <c r="F181" s="36" t="s">
        <v>339</v>
      </c>
      <c r="G181" s="36" t="s">
        <v>339</v>
      </c>
      <c r="H181" s="36" t="s">
        <v>339</v>
      </c>
      <c r="I181" s="36" t="s">
        <v>339</v>
      </c>
      <c r="J181" s="36" t="s">
        <v>339</v>
      </c>
      <c r="K181" s="36" t="s">
        <v>339</v>
      </c>
      <c r="L181" s="36" t="s">
        <v>339</v>
      </c>
      <c r="M181" s="36" t="s">
        <v>339</v>
      </c>
      <c r="N181" s="36" t="s">
        <v>339</v>
      </c>
      <c r="O181" s="36" t="s">
        <v>339</v>
      </c>
      <c r="P181" s="36" t="s">
        <v>339</v>
      </c>
      <c r="Q181" s="36" t="s">
        <v>339</v>
      </c>
      <c r="R181" s="36" t="s">
        <v>339</v>
      </c>
      <c r="S181" s="36" t="s">
        <v>339</v>
      </c>
      <c r="T181" s="36" t="s">
        <v>339</v>
      </c>
      <c r="U181" s="36" t="s">
        <v>339</v>
      </c>
      <c r="V181" s="36" t="s">
        <v>339</v>
      </c>
      <c r="W181" s="36" t="s">
        <v>339</v>
      </c>
      <c r="X181" s="36" t="s">
        <v>339</v>
      </c>
      <c r="Y181" s="36" t="s">
        <v>339</v>
      </c>
      <c r="Z181" s="36" t="s">
        <v>339</v>
      </c>
      <c r="AA181" s="36" t="s">
        <v>339</v>
      </c>
      <c r="AB181" s="36" t="s">
        <v>339</v>
      </c>
      <c r="AC181" s="36" t="s">
        <v>339</v>
      </c>
      <c r="AD181" s="36" t="s">
        <v>339</v>
      </c>
      <c r="AE181" s="36" t="s">
        <v>339</v>
      </c>
      <c r="AF181" s="36" t="s">
        <v>339</v>
      </c>
      <c r="AG181" s="36" t="s">
        <v>339</v>
      </c>
      <c r="AH181" s="36" t="s">
        <v>339</v>
      </c>
      <c r="AI181" s="36" t="s">
        <v>339</v>
      </c>
      <c r="AJ181" s="36" t="s">
        <v>339</v>
      </c>
      <c r="AK181" s="36" t="s">
        <v>339</v>
      </c>
      <c r="AL181" s="36" t="s">
        <v>339</v>
      </c>
      <c r="AM181" s="36" t="s">
        <v>339</v>
      </c>
      <c r="AN181" s="36" t="s">
        <v>339</v>
      </c>
      <c r="AO181" s="36" t="s">
        <v>339</v>
      </c>
      <c r="AP181" s="36" t="s">
        <v>339</v>
      </c>
      <c r="AQ181" s="36" t="s">
        <v>339</v>
      </c>
      <c r="AR181" s="36" t="s">
        <v>339</v>
      </c>
      <c r="AS181" s="36" t="s">
        <v>339</v>
      </c>
      <c r="AT181" s="36" t="s">
        <v>339</v>
      </c>
      <c r="AU181" s="36" t="s">
        <v>339</v>
      </c>
      <c r="AV181" s="36" t="s">
        <v>339</v>
      </c>
      <c r="AW181" s="36" t="s">
        <v>339</v>
      </c>
      <c r="AX181" s="36" t="s">
        <v>339</v>
      </c>
      <c r="AY181" s="36" t="s">
        <v>339</v>
      </c>
      <c r="AZ181" s="36" t="s">
        <v>339</v>
      </c>
      <c r="BA181" s="36" t="s">
        <v>339</v>
      </c>
      <c r="BB181" s="36" t="s">
        <v>339</v>
      </c>
      <c r="BC181" s="36" t="s">
        <v>339</v>
      </c>
      <c r="BD181" s="36" t="s">
        <v>339</v>
      </c>
      <c r="BE181" s="36" t="s">
        <v>339</v>
      </c>
      <c r="BF181" s="36" t="s">
        <v>339</v>
      </c>
      <c r="BG181" s="36" t="s">
        <v>339</v>
      </c>
      <c r="BH181" s="36" t="s">
        <v>339</v>
      </c>
      <c r="BI181" s="36" t="s">
        <v>339</v>
      </c>
      <c r="BJ181" s="36" t="s">
        <v>339</v>
      </c>
      <c r="BK181" s="36" t="s">
        <v>339</v>
      </c>
      <c r="BL181" s="36" t="s">
        <v>339</v>
      </c>
    </row>
    <row r="182" spans="1:64" s="37" customFormat="1" x14ac:dyDescent="0.2">
      <c r="A182" s="34">
        <v>179</v>
      </c>
      <c r="B182" s="34" t="s">
        <v>264</v>
      </c>
      <c r="C182" s="34" t="s">
        <v>268</v>
      </c>
      <c r="D182" s="41" t="s">
        <v>339</v>
      </c>
      <c r="E182" s="36" t="s">
        <v>339</v>
      </c>
      <c r="F182" s="36" t="s">
        <v>339</v>
      </c>
      <c r="G182" s="36" t="s">
        <v>339</v>
      </c>
      <c r="H182" s="36" t="s">
        <v>339</v>
      </c>
      <c r="I182" s="36" t="s">
        <v>339</v>
      </c>
      <c r="J182" s="36" t="s">
        <v>339</v>
      </c>
      <c r="K182" s="36" t="s">
        <v>339</v>
      </c>
      <c r="L182" s="36" t="s">
        <v>339</v>
      </c>
      <c r="M182" s="36" t="s">
        <v>339</v>
      </c>
      <c r="N182" s="36" t="s">
        <v>339</v>
      </c>
      <c r="O182" s="36" t="s">
        <v>339</v>
      </c>
      <c r="P182" s="36" t="s">
        <v>339</v>
      </c>
      <c r="Q182" s="36" t="s">
        <v>339</v>
      </c>
      <c r="R182" s="36" t="s">
        <v>339</v>
      </c>
      <c r="S182" s="36" t="s">
        <v>339</v>
      </c>
      <c r="T182" s="36" t="s">
        <v>339</v>
      </c>
      <c r="U182" s="36" t="s">
        <v>339</v>
      </c>
      <c r="V182" s="36" t="s">
        <v>339</v>
      </c>
      <c r="W182" s="36" t="s">
        <v>339</v>
      </c>
      <c r="X182" s="36" t="s">
        <v>339</v>
      </c>
      <c r="Y182" s="36" t="s">
        <v>339</v>
      </c>
      <c r="Z182" s="36" t="s">
        <v>339</v>
      </c>
      <c r="AA182" s="36" t="s">
        <v>339</v>
      </c>
      <c r="AB182" s="36" t="s">
        <v>339</v>
      </c>
      <c r="AC182" s="36" t="s">
        <v>339</v>
      </c>
      <c r="AD182" s="36" t="s">
        <v>339</v>
      </c>
      <c r="AE182" s="36" t="s">
        <v>339</v>
      </c>
      <c r="AF182" s="36" t="s">
        <v>339</v>
      </c>
      <c r="AG182" s="36" t="s">
        <v>339</v>
      </c>
      <c r="AH182" s="36" t="s">
        <v>339</v>
      </c>
      <c r="AI182" s="36" t="s">
        <v>339</v>
      </c>
      <c r="AJ182" s="36" t="s">
        <v>339</v>
      </c>
      <c r="AK182" s="36" t="s">
        <v>339</v>
      </c>
      <c r="AL182" s="36" t="s">
        <v>339</v>
      </c>
      <c r="AM182" s="36" t="s">
        <v>339</v>
      </c>
      <c r="AN182" s="36" t="s">
        <v>339</v>
      </c>
      <c r="AO182" s="36" t="s">
        <v>339</v>
      </c>
      <c r="AP182" s="36" t="s">
        <v>339</v>
      </c>
      <c r="AQ182" s="36" t="s">
        <v>339</v>
      </c>
      <c r="AR182" s="36" t="s">
        <v>339</v>
      </c>
      <c r="AS182" s="36" t="s">
        <v>339</v>
      </c>
      <c r="AT182" s="36" t="s">
        <v>339</v>
      </c>
      <c r="AU182" s="36" t="s">
        <v>339</v>
      </c>
      <c r="AV182" s="36" t="s">
        <v>339</v>
      </c>
      <c r="AW182" s="36" t="s">
        <v>339</v>
      </c>
      <c r="AX182" s="36" t="s">
        <v>339</v>
      </c>
      <c r="AY182" s="36" t="s">
        <v>339</v>
      </c>
      <c r="AZ182" s="36" t="s">
        <v>339</v>
      </c>
      <c r="BA182" s="36" t="s">
        <v>339</v>
      </c>
      <c r="BB182" s="36" t="s">
        <v>339</v>
      </c>
      <c r="BC182" s="36" t="s">
        <v>339</v>
      </c>
      <c r="BD182" s="36" t="s">
        <v>339</v>
      </c>
      <c r="BE182" s="36" t="s">
        <v>339</v>
      </c>
      <c r="BF182" s="36" t="s">
        <v>339</v>
      </c>
      <c r="BG182" s="36" t="s">
        <v>339</v>
      </c>
      <c r="BH182" s="36" t="s">
        <v>339</v>
      </c>
      <c r="BI182" s="36" t="s">
        <v>339</v>
      </c>
      <c r="BJ182" s="36" t="s">
        <v>339</v>
      </c>
      <c r="BK182" s="36" t="s">
        <v>339</v>
      </c>
      <c r="BL182" s="36" t="s">
        <v>339</v>
      </c>
    </row>
    <row r="183" spans="1:64" s="37" customFormat="1" x14ac:dyDescent="0.2">
      <c r="A183" s="7"/>
      <c r="B183" s="7"/>
      <c r="C183" s="7"/>
      <c r="D183" s="42"/>
    </row>
    <row r="184" spans="1:64" s="37" customFormat="1" x14ac:dyDescent="0.2">
      <c r="A184" s="7"/>
      <c r="B184" s="36" t="s">
        <v>337</v>
      </c>
      <c r="C184" s="36" t="s">
        <v>1</v>
      </c>
      <c r="D184" s="41"/>
      <c r="E184" s="36"/>
      <c r="F184" s="36"/>
      <c r="G184" s="36"/>
      <c r="H184" s="36"/>
      <c r="I184" s="36"/>
      <c r="J184" s="36"/>
      <c r="K184" s="36"/>
      <c r="L184" s="36"/>
      <c r="M184" s="36"/>
      <c r="N184" s="36"/>
      <c r="O184" s="36"/>
      <c r="P184" s="36"/>
      <c r="Q184" s="36"/>
      <c r="R184" s="36"/>
      <c r="S184" s="36"/>
      <c r="T184" s="36"/>
      <c r="U184" s="36"/>
      <c r="V184" s="36"/>
      <c r="W184" s="36"/>
      <c r="X184" s="36"/>
      <c r="Y184" s="36"/>
      <c r="Z184" s="36"/>
      <c r="AA184" s="36"/>
      <c r="AB184" s="36"/>
      <c r="AC184" s="36"/>
      <c r="AD184" s="36"/>
      <c r="AE184" s="36"/>
      <c r="AF184" s="36"/>
      <c r="AG184" s="36"/>
      <c r="AH184" s="36"/>
      <c r="AI184" s="36"/>
      <c r="AJ184" s="36"/>
      <c r="AK184" s="36"/>
      <c r="AL184" s="36"/>
      <c r="AM184" s="36"/>
      <c r="AN184" s="36"/>
      <c r="AO184" s="36"/>
      <c r="AP184" s="36"/>
      <c r="AQ184" s="36"/>
      <c r="AR184" s="36"/>
      <c r="AS184" s="36"/>
      <c r="AT184" s="36"/>
      <c r="AU184" s="36"/>
      <c r="AV184" s="36"/>
      <c r="AW184" s="36"/>
      <c r="AX184" s="36"/>
      <c r="AY184" s="36"/>
      <c r="AZ184" s="36"/>
      <c r="BA184" s="36"/>
      <c r="BB184" s="36"/>
      <c r="BC184" s="36"/>
      <c r="BD184" s="36"/>
      <c r="BE184" s="36"/>
      <c r="BF184" s="36"/>
      <c r="BG184" s="36"/>
      <c r="BH184" s="36"/>
      <c r="BI184" s="36"/>
      <c r="BJ184" s="36"/>
      <c r="BK184" s="36"/>
      <c r="BL184" s="36"/>
    </row>
    <row r="185" spans="1:64" s="37" customFormat="1" x14ac:dyDescent="0.2">
      <c r="A185" s="7"/>
      <c r="B185" s="36">
        <v>1</v>
      </c>
      <c r="C185" s="34" t="s">
        <v>106</v>
      </c>
      <c r="D185" s="41">
        <f>IF(D4="－","－",MAX(D4:D27))</f>
        <v>7.134469986</v>
      </c>
      <c r="E185" s="41">
        <f>IF(E4="－","－",SUM(E4:E27))</f>
        <v>539</v>
      </c>
      <c r="F185" s="41">
        <f t="shared" ref="F185:BL185" si="0">IF(F4="－","－",SUM(F4:F27))</f>
        <v>124</v>
      </c>
      <c r="G185" s="41">
        <f t="shared" si="0"/>
        <v>175</v>
      </c>
      <c r="H185" s="41">
        <f t="shared" si="0"/>
        <v>240</v>
      </c>
      <c r="I185" s="41">
        <f t="shared" si="0"/>
        <v>3594.8966601151187</v>
      </c>
      <c r="J185" s="41">
        <f t="shared" si="0"/>
        <v>4696.7975456676568</v>
      </c>
      <c r="K185" s="41">
        <f t="shared" si="0"/>
        <v>2606.5804569283205</v>
      </c>
      <c r="L185" s="41">
        <f t="shared" si="0"/>
        <v>988.31620318679859</v>
      </c>
      <c r="M185" s="41">
        <f t="shared" si="0"/>
        <v>5598.0172884436752</v>
      </c>
      <c r="N185" s="41">
        <f t="shared" si="0"/>
        <v>2693.6769173391017</v>
      </c>
      <c r="O185" s="41">
        <f t="shared" si="0"/>
        <v>26.507694002000004</v>
      </c>
      <c r="P185" s="41">
        <f t="shared" si="0"/>
        <v>42.406466687999995</v>
      </c>
      <c r="Q185" s="41">
        <f t="shared" si="0"/>
        <v>23.569594323999997</v>
      </c>
      <c r="R185" s="41">
        <f t="shared" si="0"/>
        <v>2.9380996780000004</v>
      </c>
      <c r="S185" s="41">
        <f t="shared" si="0"/>
        <v>38.574162755000003</v>
      </c>
      <c r="T185" s="41">
        <f t="shared" si="0"/>
        <v>3.8323039329999999</v>
      </c>
      <c r="U185" s="41">
        <f t="shared" si="0"/>
        <v>37.631050000000009</v>
      </c>
      <c r="V185" s="41">
        <f t="shared" si="0"/>
        <v>89.353499999999968</v>
      </c>
      <c r="W185" s="41">
        <f t="shared" si="0"/>
        <v>3659.035404117119</v>
      </c>
      <c r="X185" s="41">
        <f t="shared" si="0"/>
        <v>4828.5575123556564</v>
      </c>
      <c r="Y185" s="41">
        <f t="shared" si="0"/>
        <v>8487.592916472775</v>
      </c>
      <c r="Z185" s="41">
        <f t="shared" si="0"/>
        <v>4.8173129336199541</v>
      </c>
      <c r="AA185" s="41">
        <f t="shared" si="0"/>
        <v>2.6150748649057629</v>
      </c>
      <c r="AB185" s="41">
        <f t="shared" si="0"/>
        <v>3.3579917215842952</v>
      </c>
      <c r="AC185" s="41">
        <f t="shared" si="0"/>
        <v>39.284482300956668</v>
      </c>
      <c r="AD185" s="41">
        <f t="shared" si="0"/>
        <v>29.498069878264108</v>
      </c>
      <c r="AE185" s="41">
        <f t="shared" si="0"/>
        <v>368.90884300235962</v>
      </c>
      <c r="AF185" s="41">
        <f t="shared" si="0"/>
        <v>398.40691288062374</v>
      </c>
      <c r="AG185" s="41">
        <f t="shared" si="0"/>
        <v>2.4864910510081271</v>
      </c>
      <c r="AH185" s="41">
        <f t="shared" si="0"/>
        <v>4.2298928224046319</v>
      </c>
      <c r="AI185" s="41">
        <f t="shared" si="0"/>
        <v>13.547089174458085</v>
      </c>
      <c r="AJ185" s="41">
        <f t="shared" si="0"/>
        <v>0.11188656033791636</v>
      </c>
      <c r="AK185" s="41">
        <f t="shared" si="0"/>
        <v>0.12686911901757417</v>
      </c>
      <c r="AL185" s="41">
        <f t="shared" si="0"/>
        <v>0.31755960257963511</v>
      </c>
      <c r="AM185" s="41">
        <f t="shared" si="0"/>
        <v>41.882859912302713</v>
      </c>
      <c r="AN185" s="41">
        <f t="shared" si="0"/>
        <v>33.854831819686311</v>
      </c>
      <c r="AO185" s="41">
        <f t="shared" si="0"/>
        <v>382.77349177939726</v>
      </c>
      <c r="AP185" s="41">
        <f t="shared" si="0"/>
        <v>20674.387363998998</v>
      </c>
      <c r="AQ185" s="41">
        <f t="shared" si="0"/>
        <v>11132.362426762998</v>
      </c>
      <c r="AR185" s="41">
        <f t="shared" si="0"/>
        <v>31806.749790762002</v>
      </c>
      <c r="AS185" s="41">
        <f t="shared" si="0"/>
        <v>4007.0597402980002</v>
      </c>
      <c r="AT185" s="41">
        <f t="shared" si="0"/>
        <v>54318.110479493</v>
      </c>
      <c r="AU185" s="41">
        <f t="shared" si="0"/>
        <v>122698.08392007799</v>
      </c>
      <c r="AV185" s="41">
        <f t="shared" si="0"/>
        <v>39004.638935291994</v>
      </c>
      <c r="AW185" s="41">
        <f t="shared" si="0"/>
        <v>88433.891370285011</v>
      </c>
      <c r="AX185" s="41">
        <f t="shared" si="0"/>
        <v>38263.363598989999</v>
      </c>
      <c r="AY185" s="41">
        <f t="shared" si="0"/>
        <v>86760.468431571018</v>
      </c>
      <c r="AZ185" s="41">
        <f t="shared" si="0"/>
        <v>50.722705301000005</v>
      </c>
      <c r="BA185" s="41">
        <f t="shared" si="0"/>
        <v>101.44541061900001</v>
      </c>
      <c r="BB185" s="41">
        <f t="shared" si="0"/>
        <v>118.70325363100001</v>
      </c>
      <c r="BC185" s="41">
        <f t="shared" si="0"/>
        <v>6453.1713609070002</v>
      </c>
      <c r="BD185" s="41">
        <f t="shared" si="0"/>
        <v>14753.596318575002</v>
      </c>
      <c r="BE185" s="41">
        <f t="shared" si="0"/>
        <v>7.0377422960000002</v>
      </c>
      <c r="BF185" s="41">
        <f t="shared" si="0"/>
        <v>14.075484608</v>
      </c>
      <c r="BG185" s="41">
        <f t="shared" si="0"/>
        <v>123.51331581099996</v>
      </c>
      <c r="BH185" s="41">
        <f t="shared" si="0"/>
        <v>880.91763943700005</v>
      </c>
      <c r="BI185" s="41">
        <f t="shared" si="0"/>
        <v>15.020000000000005</v>
      </c>
      <c r="BJ185" s="41">
        <f t="shared" si="0"/>
        <v>20</v>
      </c>
      <c r="BK185" s="41">
        <f t="shared" si="0"/>
        <v>28.21</v>
      </c>
      <c r="BL185" s="41">
        <f t="shared" si="0"/>
        <v>34.16999999999998</v>
      </c>
    </row>
    <row r="186" spans="1:64" s="37" customFormat="1" x14ac:dyDescent="0.2">
      <c r="A186" s="7"/>
      <c r="B186" s="36">
        <v>2</v>
      </c>
      <c r="C186" s="34" t="s">
        <v>131</v>
      </c>
      <c r="D186" s="41">
        <f>IF(D28="－","－",MAX(D28:D35))</f>
        <v>5.5858982639999999</v>
      </c>
      <c r="E186" s="41">
        <f>IF(E28="－","－",SUM(E28:E35))</f>
        <v>627</v>
      </c>
      <c r="F186" s="41">
        <f t="shared" ref="F186:BL186" si="1">IF(F28="－","－",SUM(F28:F35))</f>
        <v>2</v>
      </c>
      <c r="G186" s="41">
        <f t="shared" si="1"/>
        <v>39</v>
      </c>
      <c r="H186" s="41">
        <f t="shared" si="1"/>
        <v>586</v>
      </c>
      <c r="I186" s="41">
        <f t="shared" si="1"/>
        <v>0.31629415528080368</v>
      </c>
      <c r="J186" s="41">
        <f t="shared" si="1"/>
        <v>97.085416150007418</v>
      </c>
      <c r="K186" s="41">
        <f t="shared" si="1"/>
        <v>0.10889315529254887</v>
      </c>
      <c r="L186" s="41">
        <f t="shared" si="1"/>
        <v>0.20740099998825481</v>
      </c>
      <c r="M186" s="41">
        <f t="shared" si="1"/>
        <v>10.006309805188035</v>
      </c>
      <c r="N186" s="41">
        <f t="shared" si="1"/>
        <v>87.395400500100209</v>
      </c>
      <c r="O186" s="41">
        <f t="shared" si="1"/>
        <v>2.8383522150000005</v>
      </c>
      <c r="P186" s="41">
        <f t="shared" si="1"/>
        <v>4.9894267010000002</v>
      </c>
      <c r="Q186" s="41">
        <f t="shared" si="1"/>
        <v>2.5991099210000006</v>
      </c>
      <c r="R186" s="41">
        <f t="shared" si="1"/>
        <v>0.23924229399999997</v>
      </c>
      <c r="S186" s="41">
        <f t="shared" si="1"/>
        <v>4.6773715330000005</v>
      </c>
      <c r="T186" s="41">
        <f t="shared" si="1"/>
        <v>0.31205516799999999</v>
      </c>
      <c r="U186" s="41">
        <f t="shared" si="1"/>
        <v>0.59230000000000005</v>
      </c>
      <c r="V186" s="41">
        <f t="shared" si="1"/>
        <v>1.4182000000000001</v>
      </c>
      <c r="W186" s="41">
        <f t="shared" si="1"/>
        <v>3.7469463702808037</v>
      </c>
      <c r="X186" s="41">
        <f t="shared" si="1"/>
        <v>103.4930428510074</v>
      </c>
      <c r="Y186" s="41">
        <f t="shared" si="1"/>
        <v>107.23998922128823</v>
      </c>
      <c r="Z186" s="41">
        <f t="shared" si="1"/>
        <v>4.8722588548873319E-3</v>
      </c>
      <c r="AA186" s="41">
        <f t="shared" si="1"/>
        <v>1.1132975796197566E-3</v>
      </c>
      <c r="AB186" s="41">
        <f t="shared" si="1"/>
        <v>1.11329730995E-3</v>
      </c>
      <c r="AC186" s="41">
        <f t="shared" si="1"/>
        <v>1.2258803108109871E-3</v>
      </c>
      <c r="AD186" s="41">
        <f t="shared" si="1"/>
        <v>1.9688916996134129</v>
      </c>
      <c r="AE186" s="41">
        <f t="shared" si="1"/>
        <v>17.720025296520713</v>
      </c>
      <c r="AF186" s="41">
        <f t="shared" si="1"/>
        <v>19.688916996134147</v>
      </c>
      <c r="AG186" s="41">
        <f t="shared" si="1"/>
        <v>4.2700367814911294E-2</v>
      </c>
      <c r="AH186" s="41">
        <f t="shared" si="1"/>
        <v>7.2639706167895071E-2</v>
      </c>
      <c r="AI186" s="41">
        <f t="shared" si="1"/>
        <v>0.23264338326744777</v>
      </c>
      <c r="AJ186" s="41">
        <f t="shared" si="1"/>
        <v>4.221320369343891E-5</v>
      </c>
      <c r="AK186" s="41">
        <f t="shared" si="1"/>
        <v>5.1012228470269293E-5</v>
      </c>
      <c r="AL186" s="41">
        <f t="shared" si="1"/>
        <v>1.2758573474274152E-4</v>
      </c>
      <c r="AM186" s="41">
        <f t="shared" si="1"/>
        <v>4.3968461329415717E-2</v>
      </c>
      <c r="AN186" s="41">
        <f t="shared" si="1"/>
        <v>2.0415824180097784</v>
      </c>
      <c r="AO186" s="41">
        <f t="shared" si="1"/>
        <v>17.952796265522913</v>
      </c>
      <c r="AP186" s="41">
        <f t="shared" si="1"/>
        <v>2792.7417101389997</v>
      </c>
      <c r="AQ186" s="41">
        <f t="shared" si="1"/>
        <v>1503.7839977659999</v>
      </c>
      <c r="AR186" s="41">
        <f t="shared" si="1"/>
        <v>4296.5257079049998</v>
      </c>
      <c r="AS186" s="41">
        <f t="shared" si="1"/>
        <v>64.392391509000007</v>
      </c>
      <c r="AT186" s="41">
        <f t="shared" si="1"/>
        <v>8173.8439646630004</v>
      </c>
      <c r="AU186" s="41">
        <f t="shared" si="1"/>
        <v>18674.088787690998</v>
      </c>
      <c r="AV186" s="41">
        <f t="shared" si="1"/>
        <v>7191.9891699419995</v>
      </c>
      <c r="AW186" s="41">
        <f t="shared" si="1"/>
        <v>16053.902714042</v>
      </c>
      <c r="AX186" s="41">
        <f t="shared" si="1"/>
        <v>6670.1403177969987</v>
      </c>
      <c r="AY186" s="41">
        <f t="shared" si="1"/>
        <v>14900.654713953998</v>
      </c>
      <c r="AZ186" s="41">
        <f t="shared" si="1"/>
        <v>0.12708670599999999</v>
      </c>
      <c r="BA186" s="41">
        <f t="shared" si="1"/>
        <v>0.25417341700000001</v>
      </c>
      <c r="BB186" s="41">
        <f t="shared" si="1"/>
        <v>63.542265641</v>
      </c>
      <c r="BC186" s="41">
        <f t="shared" si="1"/>
        <v>8265.1745970960019</v>
      </c>
      <c r="BD186" s="41">
        <f t="shared" si="1"/>
        <v>18098.242459598001</v>
      </c>
      <c r="BE186" s="41">
        <f t="shared" si="1"/>
        <v>0.39320708500000001</v>
      </c>
      <c r="BF186" s="41">
        <f t="shared" si="1"/>
        <v>0.78641417400000013</v>
      </c>
      <c r="BG186" s="41">
        <f t="shared" si="1"/>
        <v>77.077179892999993</v>
      </c>
      <c r="BH186" s="41">
        <f t="shared" si="1"/>
        <v>719.90158574500003</v>
      </c>
      <c r="BI186" s="41">
        <f t="shared" si="1"/>
        <v>0</v>
      </c>
      <c r="BJ186" s="41">
        <f t="shared" si="1"/>
        <v>0</v>
      </c>
      <c r="BK186" s="41">
        <f t="shared" si="1"/>
        <v>0.06</v>
      </c>
      <c r="BL186" s="41">
        <f t="shared" si="1"/>
        <v>0.06</v>
      </c>
    </row>
    <row r="187" spans="1:64" s="37" customFormat="1" x14ac:dyDescent="0.2">
      <c r="A187" s="7"/>
      <c r="B187" s="36">
        <v>3</v>
      </c>
      <c r="C187" s="34" t="s">
        <v>140</v>
      </c>
      <c r="D187" s="41">
        <f>IF(D36="－","－",MAX(D36:D55))</f>
        <v>5.1462918750000002</v>
      </c>
      <c r="E187" s="41">
        <f>IF(E36="－","－",SUM(E36:E55))</f>
        <v>776</v>
      </c>
      <c r="F187" s="41">
        <f t="shared" ref="F187:BL187" si="2">IF(F36="－","－",SUM(F36:F55))</f>
        <v>2</v>
      </c>
      <c r="G187" s="41">
        <f t="shared" si="2"/>
        <v>22</v>
      </c>
      <c r="H187" s="41">
        <f t="shared" si="2"/>
        <v>752</v>
      </c>
      <c r="I187" s="41">
        <f t="shared" si="2"/>
        <v>3.8698626125256207E-6</v>
      </c>
      <c r="J187" s="41">
        <f t="shared" si="2"/>
        <v>1.8709380116819226E-2</v>
      </c>
      <c r="K187" s="41">
        <f t="shared" si="2"/>
        <v>3.8698626125256207E-6</v>
      </c>
      <c r="L187" s="41">
        <f t="shared" si="2"/>
        <v>0</v>
      </c>
      <c r="M187" s="41">
        <f t="shared" si="2"/>
        <v>7.1324997943248455E-4</v>
      </c>
      <c r="N187" s="41">
        <f t="shared" si="2"/>
        <v>1.7999999999999267E-2</v>
      </c>
      <c r="O187" s="41">
        <f t="shared" si="2"/>
        <v>7.2651092E-2</v>
      </c>
      <c r="P187" s="41">
        <f t="shared" si="2"/>
        <v>0.11181358599999999</v>
      </c>
      <c r="Q187" s="41">
        <f t="shared" si="2"/>
        <v>6.0390812000000002E-2</v>
      </c>
      <c r="R187" s="41">
        <f t="shared" si="2"/>
        <v>1.2260279999999998E-2</v>
      </c>
      <c r="S187" s="41">
        <f t="shared" si="2"/>
        <v>9.5821912000000009E-2</v>
      </c>
      <c r="T187" s="41">
        <f t="shared" si="2"/>
        <v>1.5991674000000001E-2</v>
      </c>
      <c r="U187" s="41">
        <f t="shared" si="2"/>
        <v>1.3866999999999994</v>
      </c>
      <c r="V187" s="41">
        <f t="shared" si="2"/>
        <v>3.2973999999999992</v>
      </c>
      <c r="W187" s="41">
        <f t="shared" si="2"/>
        <v>1.4593549618626118</v>
      </c>
      <c r="X187" s="41">
        <f t="shared" si="2"/>
        <v>3.4279229661168187</v>
      </c>
      <c r="Y187" s="41">
        <f t="shared" si="2"/>
        <v>4.8872779279794321</v>
      </c>
      <c r="Z187" s="41">
        <f t="shared" si="2"/>
        <v>3.2307129921388074E-7</v>
      </c>
      <c r="AA187" s="41">
        <f t="shared" si="2"/>
        <v>6.9137258031770474E-8</v>
      </c>
      <c r="AB187" s="41">
        <f t="shared" si="2"/>
        <v>6.9137299999999995E-8</v>
      </c>
      <c r="AC187" s="41">
        <f t="shared" si="2"/>
        <v>9.9732851470035979E-9</v>
      </c>
      <c r="AD187" s="41">
        <f t="shared" si="2"/>
        <v>1.1600139569281122E-4</v>
      </c>
      <c r="AE187" s="41">
        <f t="shared" si="2"/>
        <v>1.0440125612353008E-3</v>
      </c>
      <c r="AF187" s="41">
        <f t="shared" si="2"/>
        <v>1.1600139569281119E-3</v>
      </c>
      <c r="AG187" s="41">
        <f t="shared" si="2"/>
        <v>9.3877849905332267E-2</v>
      </c>
      <c r="AH187" s="41">
        <f t="shared" si="2"/>
        <v>0.1597002504136687</v>
      </c>
      <c r="AI187" s="41">
        <f t="shared" si="2"/>
        <v>0.51147242362215506</v>
      </c>
      <c r="AJ187" s="41">
        <f t="shared" si="2"/>
        <v>2.7102718809566915E-9</v>
      </c>
      <c r="AK187" s="41">
        <f t="shared" si="2"/>
        <v>3.2752076675412392E-9</v>
      </c>
      <c r="AL187" s="41">
        <f t="shared" si="2"/>
        <v>8.1915609105736401E-9</v>
      </c>
      <c r="AM187" s="41">
        <f t="shared" si="2"/>
        <v>9.3877862588889291E-2</v>
      </c>
      <c r="AN187" s="41">
        <f t="shared" si="2"/>
        <v>0.15981625508456918</v>
      </c>
      <c r="AO187" s="41">
        <f t="shared" si="2"/>
        <v>0.51251644437495125</v>
      </c>
      <c r="AP187" s="41">
        <f t="shared" si="2"/>
        <v>4.9544892299999992</v>
      </c>
      <c r="AQ187" s="41">
        <f t="shared" si="2"/>
        <v>2.6678018910000003</v>
      </c>
      <c r="AR187" s="41">
        <f t="shared" si="2"/>
        <v>7.6222911210000017</v>
      </c>
      <c r="AS187" s="41">
        <f t="shared" si="2"/>
        <v>2.1066999999999999E-4</v>
      </c>
      <c r="AT187" s="41">
        <f t="shared" si="2"/>
        <v>4.4814799999999999E-4</v>
      </c>
      <c r="AU187" s="41">
        <f t="shared" si="2"/>
        <v>9.8976399999999996E-4</v>
      </c>
      <c r="AV187" s="41">
        <f t="shared" si="2"/>
        <v>6.3839129999999997E-3</v>
      </c>
      <c r="AW187" s="41">
        <f t="shared" si="2"/>
        <v>1.4099288E-2</v>
      </c>
      <c r="AX187" s="41">
        <f t="shared" si="2"/>
        <v>5.5429579999999997E-3</v>
      </c>
      <c r="AY187" s="41">
        <f t="shared" si="2"/>
        <v>1.2241983E-2</v>
      </c>
      <c r="AZ187" s="41">
        <f t="shared" si="2"/>
        <v>2.2450000000000001E-6</v>
      </c>
      <c r="BA187" s="41">
        <f t="shared" si="2"/>
        <v>4.4909999999999999E-6</v>
      </c>
      <c r="BB187" s="41">
        <f t="shared" si="2"/>
        <v>2.8232231639999998</v>
      </c>
      <c r="BC187" s="41">
        <f t="shared" si="2"/>
        <v>204.602586968</v>
      </c>
      <c r="BD187" s="41">
        <f t="shared" si="2"/>
        <v>453.776041615</v>
      </c>
      <c r="BE187" s="41">
        <f t="shared" si="2"/>
        <v>0.21633893499999998</v>
      </c>
      <c r="BF187" s="41">
        <f t="shared" si="2"/>
        <v>0.43267787500000005</v>
      </c>
      <c r="BG187" s="41">
        <f t="shared" si="2"/>
        <v>4.3679854689999997</v>
      </c>
      <c r="BH187" s="41">
        <f t="shared" si="2"/>
        <v>33.595472046000005</v>
      </c>
      <c r="BI187" s="41">
        <f t="shared" si="2"/>
        <v>0</v>
      </c>
      <c r="BJ187" s="41">
        <f t="shared" si="2"/>
        <v>0</v>
      </c>
      <c r="BK187" s="41">
        <f t="shared" si="2"/>
        <v>0</v>
      </c>
      <c r="BL187" s="41">
        <f t="shared" si="2"/>
        <v>0</v>
      </c>
    </row>
    <row r="188" spans="1:64" s="37" customFormat="1" x14ac:dyDescent="0.2">
      <c r="A188" s="7"/>
      <c r="B188" s="36">
        <v>4</v>
      </c>
      <c r="C188" s="34" t="s">
        <v>161</v>
      </c>
      <c r="D188" s="41">
        <f>IF(D56="－","－",MAX(D56:D66))</f>
        <v>5.0730672569999999</v>
      </c>
      <c r="E188" s="41">
        <f>IF(E56="－","－",SUM(E56:E66))</f>
        <v>590</v>
      </c>
      <c r="F188" s="41">
        <f t="shared" ref="F188:BL188" si="3">IF(F56="－","－",SUM(F56:F66))</f>
        <v>0</v>
      </c>
      <c r="G188" s="41">
        <f t="shared" si="3"/>
        <v>9</v>
      </c>
      <c r="H188" s="41">
        <f t="shared" si="3"/>
        <v>581</v>
      </c>
      <c r="I188" s="41">
        <f t="shared" si="3"/>
        <v>1.1328279570747756E-4</v>
      </c>
      <c r="J188" s="41">
        <f t="shared" si="3"/>
        <v>1.0205683007779243</v>
      </c>
      <c r="K188" s="41">
        <f t="shared" si="3"/>
        <v>1.1328279570747756E-4</v>
      </c>
      <c r="L188" s="41">
        <f t="shared" si="3"/>
        <v>0</v>
      </c>
      <c r="M188" s="41">
        <f t="shared" si="3"/>
        <v>2.6151583573664476E-2</v>
      </c>
      <c r="N188" s="41">
        <f t="shared" si="3"/>
        <v>0.99452999999996716</v>
      </c>
      <c r="O188" s="41">
        <f t="shared" si="3"/>
        <v>0.16464967900000002</v>
      </c>
      <c r="P188" s="41">
        <f t="shared" si="3"/>
        <v>0.29688203800000001</v>
      </c>
      <c r="Q188" s="41">
        <f t="shared" si="3"/>
        <v>0.15353023099999999</v>
      </c>
      <c r="R188" s="41">
        <f t="shared" si="3"/>
        <v>1.1119447999999997E-2</v>
      </c>
      <c r="S188" s="41">
        <f t="shared" si="3"/>
        <v>0.282378409</v>
      </c>
      <c r="T188" s="41">
        <f t="shared" si="3"/>
        <v>1.4503628999999999E-2</v>
      </c>
      <c r="U188" s="41">
        <f t="shared" si="3"/>
        <v>0.16500000000000004</v>
      </c>
      <c r="V188" s="41">
        <f t="shared" si="3"/>
        <v>0.39119999999999994</v>
      </c>
      <c r="W188" s="41">
        <f t="shared" si="3"/>
        <v>0.32976296179570752</v>
      </c>
      <c r="X188" s="41">
        <f t="shared" si="3"/>
        <v>1.7086503387779242</v>
      </c>
      <c r="Y188" s="41">
        <f t="shared" si="3"/>
        <v>2.0384133005736316</v>
      </c>
      <c r="Z188" s="41">
        <f t="shared" si="3"/>
        <v>1.0628590634012611E-5</v>
      </c>
      <c r="AA188" s="41">
        <f t="shared" si="3"/>
        <v>2.2745183956786978E-6</v>
      </c>
      <c r="AB188" s="41">
        <f t="shared" si="3"/>
        <v>2.2745190000000003E-6</v>
      </c>
      <c r="AC188" s="41">
        <f t="shared" si="3"/>
        <v>1.1250985965019945E-6</v>
      </c>
      <c r="AD188" s="41">
        <f t="shared" si="3"/>
        <v>1.7338178684516425E-2</v>
      </c>
      <c r="AE188" s="41">
        <f t="shared" si="3"/>
        <v>0.15604360816064786</v>
      </c>
      <c r="AF188" s="41">
        <f t="shared" si="3"/>
        <v>0.17338178684516428</v>
      </c>
      <c r="AG188" s="41">
        <f t="shared" si="3"/>
        <v>1.1179205660148841E-2</v>
      </c>
      <c r="AH188" s="41">
        <f t="shared" si="3"/>
        <v>1.9017499283931361E-2</v>
      </c>
      <c r="AI188" s="41">
        <f t="shared" si="3"/>
        <v>6.0907396355293686E-2</v>
      </c>
      <c r="AJ188" s="41">
        <f t="shared" si="3"/>
        <v>8.6822472523525878E-8</v>
      </c>
      <c r="AK188" s="41">
        <f t="shared" si="3"/>
        <v>1.0491996383165974E-7</v>
      </c>
      <c r="AL188" s="41">
        <f t="shared" si="3"/>
        <v>2.6241336785445303E-7</v>
      </c>
      <c r="AM188" s="41">
        <f t="shared" si="3"/>
        <v>1.1180417581217865E-2</v>
      </c>
      <c r="AN188" s="41">
        <f t="shared" si="3"/>
        <v>3.6355782888411625E-2</v>
      </c>
      <c r="AO188" s="41">
        <f t="shared" si="3"/>
        <v>0.21695126692930944</v>
      </c>
      <c r="AP188" s="41">
        <f t="shared" si="3"/>
        <v>2.143766233</v>
      </c>
      <c r="AQ188" s="41">
        <f t="shared" si="3"/>
        <v>1.1543356629999999</v>
      </c>
      <c r="AR188" s="41">
        <f t="shared" si="3"/>
        <v>3.2981018959999999</v>
      </c>
      <c r="AS188" s="41">
        <f t="shared" si="3"/>
        <v>1.6612614000000001E-2</v>
      </c>
      <c r="AT188" s="41">
        <f t="shared" si="3"/>
        <v>0.101959044</v>
      </c>
      <c r="AU188" s="41">
        <f t="shared" si="3"/>
        <v>0.226559591</v>
      </c>
      <c r="AV188" s="41">
        <f t="shared" si="3"/>
        <v>0.60489437000000001</v>
      </c>
      <c r="AW188" s="41">
        <f t="shared" si="3"/>
        <v>1.3441144110000001</v>
      </c>
      <c r="AX188" s="41">
        <f t="shared" si="3"/>
        <v>0.53483209200000004</v>
      </c>
      <c r="AY188" s="41">
        <f t="shared" si="3"/>
        <v>1.1884314979999999</v>
      </c>
      <c r="AZ188" s="41">
        <f t="shared" si="3"/>
        <v>2.8894599999999999E-4</v>
      </c>
      <c r="BA188" s="41">
        <f t="shared" si="3"/>
        <v>5.77893E-4</v>
      </c>
      <c r="BB188" s="41">
        <f t="shared" si="3"/>
        <v>18.160957379999999</v>
      </c>
      <c r="BC188" s="41">
        <f t="shared" si="3"/>
        <v>978.20321192599999</v>
      </c>
      <c r="BD188" s="41">
        <f t="shared" si="3"/>
        <v>2178.3808648310005</v>
      </c>
      <c r="BE188" s="41">
        <f t="shared" si="3"/>
        <v>0.5744108750000001</v>
      </c>
      <c r="BF188" s="41">
        <f t="shared" si="3"/>
        <v>1.1488217579999997</v>
      </c>
      <c r="BG188" s="41">
        <f t="shared" si="3"/>
        <v>28.341513371999994</v>
      </c>
      <c r="BH188" s="41">
        <f t="shared" si="3"/>
        <v>171.04714218199999</v>
      </c>
      <c r="BI188" s="41">
        <f t="shared" si="3"/>
        <v>0</v>
      </c>
      <c r="BJ188" s="41">
        <f t="shared" si="3"/>
        <v>0</v>
      </c>
      <c r="BK188" s="41">
        <f t="shared" si="3"/>
        <v>0</v>
      </c>
      <c r="BL188" s="41">
        <f t="shared" si="3"/>
        <v>0</v>
      </c>
    </row>
    <row r="189" spans="1:64" s="37" customFormat="1" x14ac:dyDescent="0.2">
      <c r="A189" s="7"/>
      <c r="B189" s="36">
        <v>5</v>
      </c>
      <c r="C189" s="34" t="s">
        <v>173</v>
      </c>
      <c r="D189" s="41">
        <f>IF(D67="－","－",MAX(D67:D73))</f>
        <v>4.9385968949999999</v>
      </c>
      <c r="E189" s="41">
        <f>IF(E67="－","－",SUM(E67:E73))</f>
        <v>302</v>
      </c>
      <c r="F189" s="41">
        <f t="shared" ref="F189:BL189" si="4">IF(F67="－","－",SUM(F67:F73))</f>
        <v>0</v>
      </c>
      <c r="G189" s="41">
        <f t="shared" si="4"/>
        <v>2</v>
      </c>
      <c r="H189" s="41">
        <f t="shared" si="4"/>
        <v>300</v>
      </c>
      <c r="I189" s="41">
        <f t="shared" si="4"/>
        <v>0</v>
      </c>
      <c r="J189" s="41">
        <f t="shared" si="4"/>
        <v>0</v>
      </c>
      <c r="K189" s="41">
        <f t="shared" si="4"/>
        <v>0</v>
      </c>
      <c r="L189" s="41">
        <f t="shared" si="4"/>
        <v>0</v>
      </c>
      <c r="M189" s="41">
        <f t="shared" si="4"/>
        <v>0</v>
      </c>
      <c r="N189" s="41">
        <f t="shared" si="4"/>
        <v>0</v>
      </c>
      <c r="O189" s="41">
        <f t="shared" si="4"/>
        <v>6.3881730000000005E-3</v>
      </c>
      <c r="P189" s="41">
        <f t="shared" si="4"/>
        <v>1.1166183E-2</v>
      </c>
      <c r="Q189" s="41">
        <f t="shared" si="4"/>
        <v>5.6016110000000003E-3</v>
      </c>
      <c r="R189" s="41">
        <f t="shared" si="4"/>
        <v>7.8656199999999998E-4</v>
      </c>
      <c r="S189" s="41">
        <f t="shared" si="4"/>
        <v>1.0140233E-2</v>
      </c>
      <c r="T189" s="41">
        <f t="shared" si="4"/>
        <v>1.0259500000000001E-3</v>
      </c>
      <c r="U189" s="41">
        <f t="shared" si="4"/>
        <v>1.2E-2</v>
      </c>
      <c r="V189" s="41">
        <f t="shared" si="4"/>
        <v>2.8799999999999999E-2</v>
      </c>
      <c r="W189" s="41">
        <f t="shared" si="4"/>
        <v>1.8388173000000001E-2</v>
      </c>
      <c r="X189" s="41">
        <f t="shared" si="4"/>
        <v>3.9966182999999995E-2</v>
      </c>
      <c r="Y189" s="41">
        <f t="shared" si="4"/>
        <v>5.8354355999999989E-2</v>
      </c>
      <c r="Z189" s="41">
        <f t="shared" si="4"/>
        <v>0</v>
      </c>
      <c r="AA189" s="41">
        <f t="shared" si="4"/>
        <v>0</v>
      </c>
      <c r="AB189" s="41">
        <f t="shared" si="4"/>
        <v>0</v>
      </c>
      <c r="AC189" s="41">
        <f t="shared" si="4"/>
        <v>0</v>
      </c>
      <c r="AD189" s="41">
        <f t="shared" si="4"/>
        <v>0</v>
      </c>
      <c r="AE189" s="41">
        <f t="shared" si="4"/>
        <v>0</v>
      </c>
      <c r="AF189" s="41">
        <f t="shared" si="4"/>
        <v>0</v>
      </c>
      <c r="AG189" s="41">
        <f t="shared" si="4"/>
        <v>8.400973052228362E-4</v>
      </c>
      <c r="AH189" s="41">
        <f t="shared" si="4"/>
        <v>1.4291310479652847E-3</v>
      </c>
      <c r="AI189" s="41">
        <f t="shared" si="4"/>
        <v>4.5770818698347626E-3</v>
      </c>
      <c r="AJ189" s="41">
        <f t="shared" si="4"/>
        <v>0</v>
      </c>
      <c r="AK189" s="41">
        <f t="shared" si="4"/>
        <v>0</v>
      </c>
      <c r="AL189" s="41">
        <f t="shared" si="4"/>
        <v>0</v>
      </c>
      <c r="AM189" s="41">
        <f t="shared" si="4"/>
        <v>8.400973052228362E-4</v>
      </c>
      <c r="AN189" s="41">
        <f t="shared" si="4"/>
        <v>1.4291310479652847E-3</v>
      </c>
      <c r="AO189" s="41">
        <f t="shared" si="4"/>
        <v>4.5770818698347626E-3</v>
      </c>
      <c r="AP189" s="41">
        <f t="shared" si="4"/>
        <v>5.2369129E-2</v>
      </c>
      <c r="AQ189" s="41">
        <f t="shared" si="4"/>
        <v>2.8198761000000003E-2</v>
      </c>
      <c r="AR189" s="41">
        <f t="shared" si="4"/>
        <v>8.0567890000000003E-2</v>
      </c>
      <c r="AS189" s="41">
        <f t="shared" si="4"/>
        <v>0</v>
      </c>
      <c r="AT189" s="41">
        <f t="shared" si="4"/>
        <v>0</v>
      </c>
      <c r="AU189" s="41">
        <f t="shared" si="4"/>
        <v>0</v>
      </c>
      <c r="AV189" s="41">
        <f t="shared" si="4"/>
        <v>0</v>
      </c>
      <c r="AW189" s="41">
        <f t="shared" si="4"/>
        <v>0</v>
      </c>
      <c r="AX189" s="41">
        <f t="shared" si="4"/>
        <v>0</v>
      </c>
      <c r="AY189" s="41">
        <f t="shared" si="4"/>
        <v>0</v>
      </c>
      <c r="AZ189" s="41">
        <f t="shared" si="4"/>
        <v>0</v>
      </c>
      <c r="BA189" s="41">
        <f t="shared" si="4"/>
        <v>0</v>
      </c>
      <c r="BB189" s="41">
        <f t="shared" si="4"/>
        <v>0.63545721799999999</v>
      </c>
      <c r="BC189" s="41">
        <f t="shared" si="4"/>
        <v>35.231349586</v>
      </c>
      <c r="BD189" s="41">
        <f t="shared" si="4"/>
        <v>78.185708226000003</v>
      </c>
      <c r="BE189" s="41">
        <f t="shared" si="4"/>
        <v>0.16155691799999999</v>
      </c>
      <c r="BF189" s="41">
        <f t="shared" si="4"/>
        <v>0.32311383799999999</v>
      </c>
      <c r="BG189" s="41">
        <f t="shared" si="4"/>
        <v>1.1276147989999998</v>
      </c>
      <c r="BH189" s="41">
        <f t="shared" si="4"/>
        <v>5.0031704490000006</v>
      </c>
      <c r="BI189" s="41">
        <f t="shared" si="4"/>
        <v>0</v>
      </c>
      <c r="BJ189" s="41">
        <f t="shared" si="4"/>
        <v>0</v>
      </c>
      <c r="BK189" s="41">
        <f t="shared" si="4"/>
        <v>0</v>
      </c>
      <c r="BL189" s="41">
        <f t="shared" si="4"/>
        <v>0</v>
      </c>
    </row>
    <row r="190" spans="1:64" s="37" customFormat="1" x14ac:dyDescent="0.2">
      <c r="A190" s="7"/>
      <c r="B190" s="36">
        <v>6</v>
      </c>
      <c r="C190" s="34" t="s">
        <v>181</v>
      </c>
      <c r="D190" s="41" t="str">
        <f>IF(D74="－","－",MAX(D74:D84))</f>
        <v>－</v>
      </c>
      <c r="E190" s="41" t="str">
        <f>IF(E74="－","－",SUM(E74:E84))</f>
        <v>－</v>
      </c>
      <c r="F190" s="41" t="str">
        <f t="shared" ref="F190:BL190" si="5">IF(F74="－","－",SUM(F74:F84))</f>
        <v>－</v>
      </c>
      <c r="G190" s="41" t="str">
        <f t="shared" si="5"/>
        <v>－</v>
      </c>
      <c r="H190" s="41" t="str">
        <f t="shared" si="5"/>
        <v>－</v>
      </c>
      <c r="I190" s="41" t="str">
        <f t="shared" si="5"/>
        <v>－</v>
      </c>
      <c r="J190" s="41" t="str">
        <f t="shared" si="5"/>
        <v>－</v>
      </c>
      <c r="K190" s="41" t="str">
        <f t="shared" si="5"/>
        <v>－</v>
      </c>
      <c r="L190" s="41" t="str">
        <f t="shared" si="5"/>
        <v>－</v>
      </c>
      <c r="M190" s="41" t="str">
        <f t="shared" si="5"/>
        <v>－</v>
      </c>
      <c r="N190" s="41" t="str">
        <f t="shared" si="5"/>
        <v>－</v>
      </c>
      <c r="O190" s="41" t="str">
        <f t="shared" si="5"/>
        <v>－</v>
      </c>
      <c r="P190" s="41" t="str">
        <f t="shared" si="5"/>
        <v>－</v>
      </c>
      <c r="Q190" s="41" t="str">
        <f t="shared" si="5"/>
        <v>－</v>
      </c>
      <c r="R190" s="41" t="str">
        <f t="shared" si="5"/>
        <v>－</v>
      </c>
      <c r="S190" s="41" t="str">
        <f t="shared" si="5"/>
        <v>－</v>
      </c>
      <c r="T190" s="41" t="str">
        <f t="shared" si="5"/>
        <v>－</v>
      </c>
      <c r="U190" s="41" t="str">
        <f t="shared" si="5"/>
        <v>－</v>
      </c>
      <c r="V190" s="41" t="str">
        <f t="shared" si="5"/>
        <v>－</v>
      </c>
      <c r="W190" s="41" t="str">
        <f t="shared" si="5"/>
        <v>－</v>
      </c>
      <c r="X190" s="41" t="str">
        <f t="shared" si="5"/>
        <v>－</v>
      </c>
      <c r="Y190" s="41" t="str">
        <f t="shared" si="5"/>
        <v>－</v>
      </c>
      <c r="Z190" s="41" t="str">
        <f t="shared" si="5"/>
        <v>－</v>
      </c>
      <c r="AA190" s="41" t="str">
        <f t="shared" si="5"/>
        <v>－</v>
      </c>
      <c r="AB190" s="41" t="str">
        <f t="shared" si="5"/>
        <v>－</v>
      </c>
      <c r="AC190" s="41" t="str">
        <f t="shared" si="5"/>
        <v>－</v>
      </c>
      <c r="AD190" s="41" t="str">
        <f t="shared" si="5"/>
        <v>－</v>
      </c>
      <c r="AE190" s="41" t="str">
        <f t="shared" si="5"/>
        <v>－</v>
      </c>
      <c r="AF190" s="41" t="str">
        <f t="shared" si="5"/>
        <v>－</v>
      </c>
      <c r="AG190" s="41" t="str">
        <f t="shared" si="5"/>
        <v>－</v>
      </c>
      <c r="AH190" s="41" t="str">
        <f t="shared" si="5"/>
        <v>－</v>
      </c>
      <c r="AI190" s="41" t="str">
        <f t="shared" si="5"/>
        <v>－</v>
      </c>
      <c r="AJ190" s="41" t="str">
        <f t="shared" si="5"/>
        <v>－</v>
      </c>
      <c r="AK190" s="41" t="str">
        <f t="shared" si="5"/>
        <v>－</v>
      </c>
      <c r="AL190" s="41" t="str">
        <f t="shared" si="5"/>
        <v>－</v>
      </c>
      <c r="AM190" s="41" t="str">
        <f t="shared" si="5"/>
        <v>－</v>
      </c>
      <c r="AN190" s="41" t="str">
        <f t="shared" si="5"/>
        <v>－</v>
      </c>
      <c r="AO190" s="41" t="str">
        <f t="shared" si="5"/>
        <v>－</v>
      </c>
      <c r="AP190" s="41" t="str">
        <f t="shared" si="5"/>
        <v>－</v>
      </c>
      <c r="AQ190" s="41" t="str">
        <f t="shared" si="5"/>
        <v>－</v>
      </c>
      <c r="AR190" s="41" t="str">
        <f t="shared" si="5"/>
        <v>－</v>
      </c>
      <c r="AS190" s="41" t="str">
        <f t="shared" si="5"/>
        <v>－</v>
      </c>
      <c r="AT190" s="41" t="str">
        <f t="shared" si="5"/>
        <v>－</v>
      </c>
      <c r="AU190" s="41" t="str">
        <f t="shared" si="5"/>
        <v>－</v>
      </c>
      <c r="AV190" s="41" t="str">
        <f t="shared" si="5"/>
        <v>－</v>
      </c>
      <c r="AW190" s="41" t="str">
        <f t="shared" si="5"/>
        <v>－</v>
      </c>
      <c r="AX190" s="41" t="str">
        <f t="shared" si="5"/>
        <v>－</v>
      </c>
      <c r="AY190" s="41" t="str">
        <f t="shared" si="5"/>
        <v>－</v>
      </c>
      <c r="AZ190" s="41" t="str">
        <f t="shared" si="5"/>
        <v>－</v>
      </c>
      <c r="BA190" s="41" t="str">
        <f t="shared" si="5"/>
        <v>－</v>
      </c>
      <c r="BB190" s="41" t="str">
        <f t="shared" si="5"/>
        <v>－</v>
      </c>
      <c r="BC190" s="41" t="str">
        <f t="shared" si="5"/>
        <v>－</v>
      </c>
      <c r="BD190" s="41" t="str">
        <f t="shared" si="5"/>
        <v>－</v>
      </c>
      <c r="BE190" s="41" t="str">
        <f t="shared" si="5"/>
        <v>－</v>
      </c>
      <c r="BF190" s="41" t="str">
        <f t="shared" si="5"/>
        <v>－</v>
      </c>
      <c r="BG190" s="41" t="str">
        <f t="shared" si="5"/>
        <v>－</v>
      </c>
      <c r="BH190" s="41" t="str">
        <f t="shared" si="5"/>
        <v>－</v>
      </c>
      <c r="BI190" s="41" t="str">
        <f t="shared" si="5"/>
        <v>－</v>
      </c>
      <c r="BJ190" s="41" t="str">
        <f t="shared" si="5"/>
        <v>－</v>
      </c>
      <c r="BK190" s="41" t="str">
        <f t="shared" si="5"/>
        <v>－</v>
      </c>
      <c r="BL190" s="41" t="str">
        <f t="shared" si="5"/>
        <v>－</v>
      </c>
    </row>
    <row r="191" spans="1:64" s="37" customFormat="1" x14ac:dyDescent="0.2">
      <c r="A191" s="7"/>
      <c r="B191" s="36">
        <v>7</v>
      </c>
      <c r="C191" s="34" t="s">
        <v>193</v>
      </c>
      <c r="D191" s="41" t="str">
        <f>IF(D85="－","－",MAX(D85:D91))</f>
        <v>－</v>
      </c>
      <c r="E191" s="41" t="str">
        <f>IF(E85="－","－",SUM(E85:E91))</f>
        <v>－</v>
      </c>
      <c r="F191" s="41" t="str">
        <f t="shared" ref="F191:BL191" si="6">IF(F85="－","－",SUM(F85:F91))</f>
        <v>－</v>
      </c>
      <c r="G191" s="41" t="str">
        <f t="shared" si="6"/>
        <v>－</v>
      </c>
      <c r="H191" s="41" t="str">
        <f t="shared" si="6"/>
        <v>－</v>
      </c>
      <c r="I191" s="41" t="str">
        <f t="shared" si="6"/>
        <v>－</v>
      </c>
      <c r="J191" s="41" t="str">
        <f t="shared" si="6"/>
        <v>－</v>
      </c>
      <c r="K191" s="41" t="str">
        <f t="shared" si="6"/>
        <v>－</v>
      </c>
      <c r="L191" s="41" t="str">
        <f t="shared" si="6"/>
        <v>－</v>
      </c>
      <c r="M191" s="41" t="str">
        <f t="shared" si="6"/>
        <v>－</v>
      </c>
      <c r="N191" s="41" t="str">
        <f t="shared" si="6"/>
        <v>－</v>
      </c>
      <c r="O191" s="41" t="str">
        <f t="shared" si="6"/>
        <v>－</v>
      </c>
      <c r="P191" s="41" t="str">
        <f t="shared" si="6"/>
        <v>－</v>
      </c>
      <c r="Q191" s="41" t="str">
        <f t="shared" si="6"/>
        <v>－</v>
      </c>
      <c r="R191" s="41" t="str">
        <f t="shared" si="6"/>
        <v>－</v>
      </c>
      <c r="S191" s="41" t="str">
        <f t="shared" si="6"/>
        <v>－</v>
      </c>
      <c r="T191" s="41" t="str">
        <f t="shared" si="6"/>
        <v>－</v>
      </c>
      <c r="U191" s="41" t="str">
        <f t="shared" si="6"/>
        <v>－</v>
      </c>
      <c r="V191" s="41" t="str">
        <f t="shared" si="6"/>
        <v>－</v>
      </c>
      <c r="W191" s="41" t="str">
        <f t="shared" si="6"/>
        <v>－</v>
      </c>
      <c r="X191" s="41" t="str">
        <f t="shared" si="6"/>
        <v>－</v>
      </c>
      <c r="Y191" s="41" t="str">
        <f t="shared" si="6"/>
        <v>－</v>
      </c>
      <c r="Z191" s="41" t="str">
        <f t="shared" si="6"/>
        <v>－</v>
      </c>
      <c r="AA191" s="41" t="str">
        <f t="shared" si="6"/>
        <v>－</v>
      </c>
      <c r="AB191" s="41" t="str">
        <f t="shared" si="6"/>
        <v>－</v>
      </c>
      <c r="AC191" s="41" t="str">
        <f t="shared" si="6"/>
        <v>－</v>
      </c>
      <c r="AD191" s="41" t="str">
        <f t="shared" si="6"/>
        <v>－</v>
      </c>
      <c r="AE191" s="41" t="str">
        <f t="shared" si="6"/>
        <v>－</v>
      </c>
      <c r="AF191" s="41" t="str">
        <f t="shared" si="6"/>
        <v>－</v>
      </c>
      <c r="AG191" s="41" t="str">
        <f t="shared" si="6"/>
        <v>－</v>
      </c>
      <c r="AH191" s="41" t="str">
        <f t="shared" si="6"/>
        <v>－</v>
      </c>
      <c r="AI191" s="41" t="str">
        <f t="shared" si="6"/>
        <v>－</v>
      </c>
      <c r="AJ191" s="41" t="str">
        <f t="shared" si="6"/>
        <v>－</v>
      </c>
      <c r="AK191" s="41" t="str">
        <f t="shared" si="6"/>
        <v>－</v>
      </c>
      <c r="AL191" s="41" t="str">
        <f t="shared" si="6"/>
        <v>－</v>
      </c>
      <c r="AM191" s="41" t="str">
        <f t="shared" si="6"/>
        <v>－</v>
      </c>
      <c r="AN191" s="41" t="str">
        <f t="shared" si="6"/>
        <v>－</v>
      </c>
      <c r="AO191" s="41" t="str">
        <f t="shared" si="6"/>
        <v>－</v>
      </c>
      <c r="AP191" s="41" t="str">
        <f t="shared" si="6"/>
        <v>－</v>
      </c>
      <c r="AQ191" s="41" t="str">
        <f t="shared" si="6"/>
        <v>－</v>
      </c>
      <c r="AR191" s="41" t="str">
        <f t="shared" si="6"/>
        <v>－</v>
      </c>
      <c r="AS191" s="41" t="str">
        <f t="shared" si="6"/>
        <v>－</v>
      </c>
      <c r="AT191" s="41" t="str">
        <f t="shared" si="6"/>
        <v>－</v>
      </c>
      <c r="AU191" s="41" t="str">
        <f t="shared" si="6"/>
        <v>－</v>
      </c>
      <c r="AV191" s="41" t="str">
        <f t="shared" si="6"/>
        <v>－</v>
      </c>
      <c r="AW191" s="41" t="str">
        <f t="shared" si="6"/>
        <v>－</v>
      </c>
      <c r="AX191" s="41" t="str">
        <f t="shared" si="6"/>
        <v>－</v>
      </c>
      <c r="AY191" s="41" t="str">
        <f t="shared" si="6"/>
        <v>－</v>
      </c>
      <c r="AZ191" s="41" t="str">
        <f t="shared" si="6"/>
        <v>－</v>
      </c>
      <c r="BA191" s="41" t="str">
        <f t="shared" si="6"/>
        <v>－</v>
      </c>
      <c r="BB191" s="41" t="str">
        <f t="shared" si="6"/>
        <v>－</v>
      </c>
      <c r="BC191" s="41" t="str">
        <f t="shared" si="6"/>
        <v>－</v>
      </c>
      <c r="BD191" s="41" t="str">
        <f t="shared" si="6"/>
        <v>－</v>
      </c>
      <c r="BE191" s="41" t="str">
        <f t="shared" si="6"/>
        <v>－</v>
      </c>
      <c r="BF191" s="41" t="str">
        <f t="shared" si="6"/>
        <v>－</v>
      </c>
      <c r="BG191" s="41" t="str">
        <f t="shared" si="6"/>
        <v>－</v>
      </c>
      <c r="BH191" s="41" t="str">
        <f t="shared" si="6"/>
        <v>－</v>
      </c>
      <c r="BI191" s="41" t="str">
        <f t="shared" si="6"/>
        <v>－</v>
      </c>
      <c r="BJ191" s="41" t="str">
        <f t="shared" si="6"/>
        <v>－</v>
      </c>
      <c r="BK191" s="41" t="str">
        <f t="shared" si="6"/>
        <v>－</v>
      </c>
      <c r="BL191" s="41" t="str">
        <f t="shared" si="6"/>
        <v>－</v>
      </c>
    </row>
    <row r="192" spans="1:64" s="37" customFormat="1" x14ac:dyDescent="0.2">
      <c r="A192" s="7"/>
      <c r="B192" s="36">
        <v>8</v>
      </c>
      <c r="C192" s="34" t="s">
        <v>201</v>
      </c>
      <c r="D192" s="41">
        <f>IF(D92="－","－",MAX(D92:D114))</f>
        <v>6.2774738069999998</v>
      </c>
      <c r="E192" s="41">
        <f>IF(E92="－","－",SUM(E92:E114))</f>
        <v>159</v>
      </c>
      <c r="F192" s="41">
        <f t="shared" ref="F192:BL192" si="7">IF(F92="－","－",SUM(F92:F114))</f>
        <v>38</v>
      </c>
      <c r="G192" s="41">
        <f t="shared" si="7"/>
        <v>54</v>
      </c>
      <c r="H192" s="41">
        <f t="shared" si="7"/>
        <v>67</v>
      </c>
      <c r="I192" s="41">
        <f t="shared" si="7"/>
        <v>22.454245283663859</v>
      </c>
      <c r="J192" s="41">
        <f t="shared" si="7"/>
        <v>334.01799445220342</v>
      </c>
      <c r="K192" s="41">
        <f t="shared" si="7"/>
        <v>1.9436792838790309</v>
      </c>
      <c r="L192" s="41">
        <f t="shared" si="7"/>
        <v>20.510565999784824</v>
      </c>
      <c r="M192" s="41">
        <f t="shared" si="7"/>
        <v>77.957026735780133</v>
      </c>
      <c r="N192" s="41">
        <f t="shared" si="7"/>
        <v>278.5152130000871</v>
      </c>
      <c r="O192" s="41">
        <f t="shared" si="7"/>
        <v>4.2782596180000008</v>
      </c>
      <c r="P192" s="41">
        <f t="shared" si="7"/>
        <v>7.4688574729999999</v>
      </c>
      <c r="Q192" s="41">
        <f t="shared" si="7"/>
        <v>4.002685488</v>
      </c>
      <c r="R192" s="41">
        <f t="shared" si="7"/>
        <v>0.27557412999999997</v>
      </c>
      <c r="S192" s="41">
        <f t="shared" si="7"/>
        <v>7.1094129490000002</v>
      </c>
      <c r="T192" s="41">
        <f t="shared" si="7"/>
        <v>0.35944452400000004</v>
      </c>
      <c r="U192" s="41">
        <f t="shared" si="7"/>
        <v>7.7552499999999984</v>
      </c>
      <c r="V192" s="41">
        <f t="shared" si="7"/>
        <v>18.400699999999997</v>
      </c>
      <c r="W192" s="41">
        <f t="shared" si="7"/>
        <v>34.487754901663855</v>
      </c>
      <c r="X192" s="41">
        <f t="shared" si="7"/>
        <v>359.88755192520347</v>
      </c>
      <c r="Y192" s="41">
        <f t="shared" si="7"/>
        <v>394.3753068268673</v>
      </c>
      <c r="Z192" s="41">
        <f t="shared" si="7"/>
        <v>0.14662104078165836</v>
      </c>
      <c r="AA192" s="41">
        <f t="shared" si="7"/>
        <v>6.134966980155572E-2</v>
      </c>
      <c r="AB192" s="41">
        <f t="shared" si="7"/>
        <v>6.1349669570500011E-2</v>
      </c>
      <c r="AC192" s="41">
        <f t="shared" si="7"/>
        <v>2.4487985441046994E-2</v>
      </c>
      <c r="AD192" s="41">
        <f t="shared" si="7"/>
        <v>6.2347698314636171</v>
      </c>
      <c r="AE192" s="41">
        <f t="shared" si="7"/>
        <v>56.112928483172546</v>
      </c>
      <c r="AF192" s="41">
        <f t="shared" si="7"/>
        <v>62.347698314636233</v>
      </c>
      <c r="AG192" s="41">
        <f t="shared" si="7"/>
        <v>0.52821710734780969</v>
      </c>
      <c r="AH192" s="41">
        <f t="shared" si="7"/>
        <v>0.89857622859167663</v>
      </c>
      <c r="AI192" s="41">
        <f t="shared" si="7"/>
        <v>2.8778725158949636</v>
      </c>
      <c r="AJ192" s="41">
        <f t="shared" si="7"/>
        <v>2.2692290438394947E-3</v>
      </c>
      <c r="AK192" s="41">
        <f t="shared" si="7"/>
        <v>2.7422327684743912E-3</v>
      </c>
      <c r="AL192" s="41">
        <f t="shared" si="7"/>
        <v>6.8585473148920937E-3</v>
      </c>
      <c r="AM192" s="41">
        <f t="shared" si="7"/>
        <v>0.55497432183269613</v>
      </c>
      <c r="AN192" s="41">
        <f t="shared" si="7"/>
        <v>7.1360882928237679</v>
      </c>
      <c r="AO192" s="41">
        <f t="shared" si="7"/>
        <v>58.997659546382394</v>
      </c>
      <c r="AP192" s="41">
        <f t="shared" si="7"/>
        <v>12043.485492231001</v>
      </c>
      <c r="AQ192" s="41">
        <f t="shared" si="7"/>
        <v>6484.9537265810004</v>
      </c>
      <c r="AR192" s="41">
        <f t="shared" si="7"/>
        <v>18528.439218812004</v>
      </c>
      <c r="AS192" s="41">
        <f t="shared" si="7"/>
        <v>342.49798954099998</v>
      </c>
      <c r="AT192" s="41">
        <f t="shared" si="7"/>
        <v>57730.876244684005</v>
      </c>
      <c r="AU192" s="41">
        <f t="shared" si="7"/>
        <v>129438.104878403</v>
      </c>
      <c r="AV192" s="41">
        <f t="shared" si="7"/>
        <v>31741.478267369999</v>
      </c>
      <c r="AW192" s="41">
        <f t="shared" si="7"/>
        <v>71201.736603814003</v>
      </c>
      <c r="AX192" s="41">
        <f t="shared" si="7"/>
        <v>30228.126569813998</v>
      </c>
      <c r="AY192" s="41">
        <f t="shared" si="7"/>
        <v>67815.241034469989</v>
      </c>
      <c r="AZ192" s="41">
        <f t="shared" si="7"/>
        <v>2.2333857149999998</v>
      </c>
      <c r="BA192" s="41">
        <f t="shared" si="7"/>
        <v>4.4667714369999993</v>
      </c>
      <c r="BB192" s="41">
        <f t="shared" si="7"/>
        <v>61.880838569999995</v>
      </c>
      <c r="BC192" s="41">
        <f t="shared" si="7"/>
        <v>5578.0161470370003</v>
      </c>
      <c r="BD192" s="41">
        <f t="shared" si="7"/>
        <v>12461.085488720997</v>
      </c>
      <c r="BE192" s="41">
        <f t="shared" si="7"/>
        <v>1.8049831290000002</v>
      </c>
      <c r="BF192" s="41">
        <f t="shared" si="7"/>
        <v>3.6099662680000004</v>
      </c>
      <c r="BG192" s="41">
        <f t="shared" si="7"/>
        <v>61.757146503999991</v>
      </c>
      <c r="BH192" s="41">
        <f t="shared" si="7"/>
        <v>796.69573243299999</v>
      </c>
      <c r="BI192" s="41">
        <f t="shared" si="7"/>
        <v>1.7100000000000004</v>
      </c>
      <c r="BJ192" s="41">
        <f t="shared" si="7"/>
        <v>1.7100000000000004</v>
      </c>
      <c r="BK192" s="41">
        <f t="shared" si="7"/>
        <v>3.3000000000000016</v>
      </c>
      <c r="BL192" s="41">
        <f t="shared" si="7"/>
        <v>3.3000000000000016</v>
      </c>
    </row>
    <row r="193" spans="1:64" s="37" customFormat="1" x14ac:dyDescent="0.2">
      <c r="A193" s="7"/>
      <c r="B193" s="36">
        <v>9</v>
      </c>
      <c r="C193" s="34" t="s">
        <v>225</v>
      </c>
      <c r="D193" s="41">
        <f>IF(D115="－","－",MAX(D115:D122))</f>
        <v>5.9052319539999996</v>
      </c>
      <c r="E193" s="41">
        <f>IF(E115="－","－",SUM(E115:E122))</f>
        <v>264</v>
      </c>
      <c r="F193" s="41">
        <f t="shared" ref="F193:BL193" si="8">IF(F115="－","－",SUM(F115:F122))</f>
        <v>8</v>
      </c>
      <c r="G193" s="41">
        <f t="shared" si="8"/>
        <v>40</v>
      </c>
      <c r="H193" s="41">
        <f t="shared" si="8"/>
        <v>216</v>
      </c>
      <c r="I193" s="41">
        <f t="shared" si="8"/>
        <v>5.1391149248526315E-2</v>
      </c>
      <c r="J193" s="41">
        <f t="shared" si="8"/>
        <v>5.9344221038785934</v>
      </c>
      <c r="K193" s="41">
        <f t="shared" si="8"/>
        <v>1.9742149252076735E-2</v>
      </c>
      <c r="L193" s="41">
        <f t="shared" si="8"/>
        <v>3.1648999996449573E-2</v>
      </c>
      <c r="M193" s="41">
        <f t="shared" si="8"/>
        <v>1.2436707531306093</v>
      </c>
      <c r="N193" s="41">
        <f t="shared" si="8"/>
        <v>4.7421424999965094</v>
      </c>
      <c r="O193" s="41">
        <f t="shared" si="8"/>
        <v>0.18159186999999999</v>
      </c>
      <c r="P193" s="41">
        <f t="shared" si="8"/>
        <v>0.28748061899999999</v>
      </c>
      <c r="Q193" s="41">
        <f t="shared" si="8"/>
        <v>0.17098927999999999</v>
      </c>
      <c r="R193" s="41">
        <f t="shared" si="8"/>
        <v>1.060259E-2</v>
      </c>
      <c r="S193" s="41">
        <f t="shared" si="8"/>
        <v>0.27365115299999998</v>
      </c>
      <c r="T193" s="41">
        <f t="shared" si="8"/>
        <v>1.3829466E-2</v>
      </c>
      <c r="U193" s="41">
        <f t="shared" si="8"/>
        <v>1.1474</v>
      </c>
      <c r="V193" s="41">
        <f t="shared" si="8"/>
        <v>2.7192000000000007</v>
      </c>
      <c r="W193" s="41">
        <f t="shared" si="8"/>
        <v>1.3803830192485267</v>
      </c>
      <c r="X193" s="41">
        <f t="shared" si="8"/>
        <v>8.9411027228785915</v>
      </c>
      <c r="Y193" s="41">
        <f t="shared" si="8"/>
        <v>10.32148574212712</v>
      </c>
      <c r="Z193" s="41">
        <f t="shared" si="8"/>
        <v>6.7728574998048941E-4</v>
      </c>
      <c r="AA193" s="41">
        <f t="shared" si="8"/>
        <v>1.5896358347228611E-4</v>
      </c>
      <c r="AB193" s="41">
        <f t="shared" si="8"/>
        <v>1.5896367000000001E-4</v>
      </c>
      <c r="AC193" s="41">
        <f t="shared" si="8"/>
        <v>1.9550417968622739E-4</v>
      </c>
      <c r="AD193" s="41">
        <f t="shared" si="8"/>
        <v>7.2808425373097049E-2</v>
      </c>
      <c r="AE193" s="41">
        <f t="shared" si="8"/>
        <v>0.65527582835787346</v>
      </c>
      <c r="AF193" s="41">
        <f t="shared" si="8"/>
        <v>0.72808425373097063</v>
      </c>
      <c r="AG193" s="41">
        <f t="shared" si="8"/>
        <v>7.7635204606383859E-2</v>
      </c>
      <c r="AH193" s="41">
        <f t="shared" si="8"/>
        <v>0.13206908369821627</v>
      </c>
      <c r="AI193" s="41">
        <f t="shared" si="8"/>
        <v>0.42297801130374668</v>
      </c>
      <c r="AJ193" s="41">
        <f t="shared" si="8"/>
        <v>6.2315821545635192E-6</v>
      </c>
      <c r="AK193" s="41">
        <f t="shared" si="8"/>
        <v>7.5305085799488175E-6</v>
      </c>
      <c r="AL193" s="41">
        <f t="shared" si="8"/>
        <v>1.8834414785843933E-5</v>
      </c>
      <c r="AM193" s="41">
        <f t="shared" si="8"/>
        <v>7.7836940368224666E-2</v>
      </c>
      <c r="AN193" s="41">
        <f t="shared" si="8"/>
        <v>0.20488503957989329</v>
      </c>
      <c r="AO193" s="41">
        <f t="shared" si="8"/>
        <v>1.0782726740764061</v>
      </c>
      <c r="AP193" s="41">
        <f t="shared" si="8"/>
        <v>256.41845796399997</v>
      </c>
      <c r="AQ193" s="41">
        <f t="shared" si="8"/>
        <v>138.07147736400003</v>
      </c>
      <c r="AR193" s="41">
        <f t="shared" si="8"/>
        <v>394.48993532800006</v>
      </c>
      <c r="AS193" s="41">
        <f t="shared" si="8"/>
        <v>8.4318058059999998</v>
      </c>
      <c r="AT193" s="41">
        <f t="shared" si="8"/>
        <v>1248.8364733499998</v>
      </c>
      <c r="AU193" s="41">
        <f t="shared" si="8"/>
        <v>2702.1327905990001</v>
      </c>
      <c r="AV193" s="41">
        <f t="shared" si="8"/>
        <v>756.32969876799996</v>
      </c>
      <c r="AW193" s="41">
        <f t="shared" si="8"/>
        <v>1636.778587558</v>
      </c>
      <c r="AX193" s="41">
        <f t="shared" si="8"/>
        <v>712.05417150599999</v>
      </c>
      <c r="AY193" s="41">
        <f t="shared" si="8"/>
        <v>1540.9424524629999</v>
      </c>
      <c r="AZ193" s="41">
        <f t="shared" si="8"/>
        <v>1.0535290080000002</v>
      </c>
      <c r="BA193" s="41">
        <f t="shared" si="8"/>
        <v>2.1070580199999998</v>
      </c>
      <c r="BB193" s="41">
        <f t="shared" si="8"/>
        <v>3.4733739080000001</v>
      </c>
      <c r="BC193" s="41">
        <f t="shared" si="8"/>
        <v>252.28401456900002</v>
      </c>
      <c r="BD193" s="41">
        <f t="shared" si="8"/>
        <v>551.72626401399998</v>
      </c>
      <c r="BE193" s="41">
        <f t="shared" si="8"/>
        <v>1.5788063210000003</v>
      </c>
      <c r="BF193" s="41">
        <f t="shared" si="8"/>
        <v>3.1576126440000003</v>
      </c>
      <c r="BG193" s="41">
        <f t="shared" si="8"/>
        <v>15.484430187000001</v>
      </c>
      <c r="BH193" s="41">
        <f t="shared" si="8"/>
        <v>76.600730994000017</v>
      </c>
      <c r="BI193" s="41">
        <f t="shared" si="8"/>
        <v>0.15</v>
      </c>
      <c r="BJ193" s="41">
        <f t="shared" si="8"/>
        <v>0.15</v>
      </c>
      <c r="BK193" s="41">
        <f t="shared" si="8"/>
        <v>0.09</v>
      </c>
      <c r="BL193" s="41">
        <f t="shared" si="8"/>
        <v>0.09</v>
      </c>
    </row>
    <row r="194" spans="1:64" s="37" customFormat="1" x14ac:dyDescent="0.2">
      <c r="A194" s="7"/>
      <c r="B194" s="36">
        <v>10</v>
      </c>
      <c r="C194" s="34" t="s">
        <v>3</v>
      </c>
      <c r="D194" s="41">
        <f>IF(D123="－","－",MAX(D123:D132))</f>
        <v>4.5549674519999996</v>
      </c>
      <c r="E194" s="41">
        <f>IF(E123="－","－",SUM(E123:E132))</f>
        <v>329</v>
      </c>
      <c r="F194" s="41">
        <f t="shared" ref="F194:BL194" si="9">IF(F123="－","－",SUM(F123:F132))</f>
        <v>0</v>
      </c>
      <c r="G194" s="41">
        <f t="shared" si="9"/>
        <v>0</v>
      </c>
      <c r="H194" s="41">
        <f t="shared" si="9"/>
        <v>329</v>
      </c>
      <c r="I194" s="41">
        <f t="shared" si="9"/>
        <v>0</v>
      </c>
      <c r="J194" s="41">
        <f t="shared" si="9"/>
        <v>0</v>
      </c>
      <c r="K194" s="41">
        <f t="shared" si="9"/>
        <v>0</v>
      </c>
      <c r="L194" s="41">
        <f t="shared" si="9"/>
        <v>0</v>
      </c>
      <c r="M194" s="41">
        <f t="shared" si="9"/>
        <v>0</v>
      </c>
      <c r="N194" s="41">
        <f t="shared" si="9"/>
        <v>0</v>
      </c>
      <c r="O194" s="41">
        <f t="shared" si="9"/>
        <v>0</v>
      </c>
      <c r="P194" s="41">
        <f t="shared" si="9"/>
        <v>0</v>
      </c>
      <c r="Q194" s="41">
        <f t="shared" si="9"/>
        <v>0</v>
      </c>
      <c r="R194" s="41">
        <f t="shared" si="9"/>
        <v>0</v>
      </c>
      <c r="S194" s="41">
        <f t="shared" si="9"/>
        <v>0</v>
      </c>
      <c r="T194" s="41">
        <f t="shared" si="9"/>
        <v>0</v>
      </c>
      <c r="U194" s="41">
        <f t="shared" si="9"/>
        <v>0</v>
      </c>
      <c r="V194" s="41">
        <f t="shared" si="9"/>
        <v>0</v>
      </c>
      <c r="W194" s="41">
        <f t="shared" si="9"/>
        <v>0</v>
      </c>
      <c r="X194" s="41">
        <f t="shared" si="9"/>
        <v>0</v>
      </c>
      <c r="Y194" s="41">
        <f t="shared" si="9"/>
        <v>0</v>
      </c>
      <c r="Z194" s="41">
        <f t="shared" si="9"/>
        <v>0</v>
      </c>
      <c r="AA194" s="41">
        <f t="shared" si="9"/>
        <v>0</v>
      </c>
      <c r="AB194" s="41">
        <f t="shared" si="9"/>
        <v>0</v>
      </c>
      <c r="AC194" s="41">
        <f t="shared" si="9"/>
        <v>0</v>
      </c>
      <c r="AD194" s="41">
        <f t="shared" si="9"/>
        <v>0</v>
      </c>
      <c r="AE194" s="41">
        <f t="shared" si="9"/>
        <v>0</v>
      </c>
      <c r="AF194" s="41">
        <f t="shared" si="9"/>
        <v>0</v>
      </c>
      <c r="AG194" s="41">
        <f t="shared" si="9"/>
        <v>0</v>
      </c>
      <c r="AH194" s="41">
        <f t="shared" si="9"/>
        <v>0</v>
      </c>
      <c r="AI194" s="41">
        <f t="shared" si="9"/>
        <v>0</v>
      </c>
      <c r="AJ194" s="41">
        <f t="shared" si="9"/>
        <v>0</v>
      </c>
      <c r="AK194" s="41">
        <f t="shared" si="9"/>
        <v>0</v>
      </c>
      <c r="AL194" s="41">
        <f t="shared" si="9"/>
        <v>0</v>
      </c>
      <c r="AM194" s="41">
        <f t="shared" si="9"/>
        <v>0</v>
      </c>
      <c r="AN194" s="41">
        <f t="shared" si="9"/>
        <v>0</v>
      </c>
      <c r="AO194" s="41">
        <f t="shared" si="9"/>
        <v>0</v>
      </c>
      <c r="AP194" s="41">
        <f t="shared" si="9"/>
        <v>0</v>
      </c>
      <c r="AQ194" s="41">
        <f t="shared" si="9"/>
        <v>0</v>
      </c>
      <c r="AR194" s="41">
        <f t="shared" si="9"/>
        <v>0</v>
      </c>
      <c r="AS194" s="41">
        <f t="shared" si="9"/>
        <v>0</v>
      </c>
      <c r="AT194" s="41">
        <f t="shared" si="9"/>
        <v>0</v>
      </c>
      <c r="AU194" s="41">
        <f t="shared" si="9"/>
        <v>0</v>
      </c>
      <c r="AV194" s="41">
        <f t="shared" si="9"/>
        <v>0</v>
      </c>
      <c r="AW194" s="41">
        <f t="shared" si="9"/>
        <v>0</v>
      </c>
      <c r="AX194" s="41">
        <f t="shared" si="9"/>
        <v>0</v>
      </c>
      <c r="AY194" s="41">
        <f t="shared" si="9"/>
        <v>0</v>
      </c>
      <c r="AZ194" s="41">
        <f t="shared" si="9"/>
        <v>0</v>
      </c>
      <c r="BA194" s="41">
        <f t="shared" si="9"/>
        <v>0</v>
      </c>
      <c r="BB194" s="41">
        <f t="shared" si="9"/>
        <v>0</v>
      </c>
      <c r="BC194" s="41">
        <f t="shared" si="9"/>
        <v>0</v>
      </c>
      <c r="BD194" s="41">
        <f t="shared" si="9"/>
        <v>0</v>
      </c>
      <c r="BE194" s="41">
        <f t="shared" si="9"/>
        <v>0</v>
      </c>
      <c r="BF194" s="41">
        <f t="shared" si="9"/>
        <v>0</v>
      </c>
      <c r="BG194" s="41">
        <f t="shared" si="9"/>
        <v>0.113416956</v>
      </c>
      <c r="BH194" s="41">
        <f t="shared" si="9"/>
        <v>0.44540588400000003</v>
      </c>
      <c r="BI194" s="41">
        <f t="shared" si="9"/>
        <v>0</v>
      </c>
      <c r="BJ194" s="41">
        <f t="shared" si="9"/>
        <v>0</v>
      </c>
      <c r="BK194" s="41">
        <f t="shared" si="9"/>
        <v>0</v>
      </c>
      <c r="BL194" s="41">
        <f t="shared" si="9"/>
        <v>0</v>
      </c>
    </row>
    <row r="195" spans="1:64" s="37" customFormat="1" x14ac:dyDescent="0.2">
      <c r="A195" s="7"/>
      <c r="B195" s="36">
        <v>11</v>
      </c>
      <c r="C195" s="34" t="s">
        <v>14</v>
      </c>
      <c r="D195" s="41">
        <f>IF(D133="－","－",MAX(D133:D150))</f>
        <v>4.713434586</v>
      </c>
      <c r="E195" s="41">
        <f>IF(E133="－","－",SUM(E133:E150))</f>
        <v>314</v>
      </c>
      <c r="F195" s="41">
        <f t="shared" ref="F195:BL195" si="10">IF(F133="－","－",SUM(F133:F150))</f>
        <v>0</v>
      </c>
      <c r="G195" s="41">
        <f t="shared" si="10"/>
        <v>0</v>
      </c>
      <c r="H195" s="41">
        <f t="shared" si="10"/>
        <v>314</v>
      </c>
      <c r="I195" s="41">
        <f t="shared" si="10"/>
        <v>0</v>
      </c>
      <c r="J195" s="41">
        <f t="shared" si="10"/>
        <v>0</v>
      </c>
      <c r="K195" s="41">
        <f t="shared" si="10"/>
        <v>0</v>
      </c>
      <c r="L195" s="41">
        <f t="shared" si="10"/>
        <v>0</v>
      </c>
      <c r="M195" s="41">
        <f t="shared" si="10"/>
        <v>0</v>
      </c>
      <c r="N195" s="41">
        <f t="shared" si="10"/>
        <v>0</v>
      </c>
      <c r="O195" s="41">
        <f t="shared" si="10"/>
        <v>0</v>
      </c>
      <c r="P195" s="41">
        <f t="shared" si="10"/>
        <v>0</v>
      </c>
      <c r="Q195" s="41">
        <f t="shared" si="10"/>
        <v>0</v>
      </c>
      <c r="R195" s="41">
        <f t="shared" si="10"/>
        <v>0</v>
      </c>
      <c r="S195" s="41">
        <f t="shared" si="10"/>
        <v>0</v>
      </c>
      <c r="T195" s="41">
        <f t="shared" si="10"/>
        <v>0</v>
      </c>
      <c r="U195" s="41">
        <f t="shared" si="10"/>
        <v>0</v>
      </c>
      <c r="V195" s="41">
        <f t="shared" si="10"/>
        <v>0</v>
      </c>
      <c r="W195" s="41">
        <f t="shared" si="10"/>
        <v>0</v>
      </c>
      <c r="X195" s="41">
        <f t="shared" si="10"/>
        <v>0</v>
      </c>
      <c r="Y195" s="41">
        <f t="shared" si="10"/>
        <v>0</v>
      </c>
      <c r="Z195" s="41">
        <f t="shared" si="10"/>
        <v>0</v>
      </c>
      <c r="AA195" s="41">
        <f t="shared" si="10"/>
        <v>0</v>
      </c>
      <c r="AB195" s="41">
        <f t="shared" si="10"/>
        <v>0</v>
      </c>
      <c r="AC195" s="41">
        <f t="shared" si="10"/>
        <v>0</v>
      </c>
      <c r="AD195" s="41">
        <f t="shared" si="10"/>
        <v>0</v>
      </c>
      <c r="AE195" s="41">
        <f t="shared" si="10"/>
        <v>0</v>
      </c>
      <c r="AF195" s="41">
        <f t="shared" si="10"/>
        <v>0</v>
      </c>
      <c r="AG195" s="41">
        <f t="shared" si="10"/>
        <v>0</v>
      </c>
      <c r="AH195" s="41">
        <f t="shared" si="10"/>
        <v>0</v>
      </c>
      <c r="AI195" s="41">
        <f t="shared" si="10"/>
        <v>0</v>
      </c>
      <c r="AJ195" s="41">
        <f t="shared" si="10"/>
        <v>0</v>
      </c>
      <c r="AK195" s="41">
        <f t="shared" si="10"/>
        <v>0</v>
      </c>
      <c r="AL195" s="41">
        <f t="shared" si="10"/>
        <v>0</v>
      </c>
      <c r="AM195" s="41">
        <f t="shared" si="10"/>
        <v>0</v>
      </c>
      <c r="AN195" s="41">
        <f t="shared" si="10"/>
        <v>0</v>
      </c>
      <c r="AO195" s="41">
        <f t="shared" si="10"/>
        <v>0</v>
      </c>
      <c r="AP195" s="41">
        <f t="shared" si="10"/>
        <v>0</v>
      </c>
      <c r="AQ195" s="41">
        <f t="shared" si="10"/>
        <v>0</v>
      </c>
      <c r="AR195" s="41">
        <f t="shared" si="10"/>
        <v>0</v>
      </c>
      <c r="AS195" s="41">
        <f t="shared" si="10"/>
        <v>0</v>
      </c>
      <c r="AT195" s="41">
        <f t="shared" si="10"/>
        <v>0</v>
      </c>
      <c r="AU195" s="41">
        <f t="shared" si="10"/>
        <v>0</v>
      </c>
      <c r="AV195" s="41">
        <f t="shared" si="10"/>
        <v>0</v>
      </c>
      <c r="AW195" s="41">
        <f t="shared" si="10"/>
        <v>0</v>
      </c>
      <c r="AX195" s="41">
        <f t="shared" si="10"/>
        <v>0</v>
      </c>
      <c r="AY195" s="41">
        <f t="shared" si="10"/>
        <v>0</v>
      </c>
      <c r="AZ195" s="41">
        <f t="shared" si="10"/>
        <v>0</v>
      </c>
      <c r="BA195" s="41">
        <f t="shared" si="10"/>
        <v>0</v>
      </c>
      <c r="BB195" s="41">
        <f t="shared" si="10"/>
        <v>0.391386295</v>
      </c>
      <c r="BC195" s="41">
        <f t="shared" si="10"/>
        <v>21.559545055000001</v>
      </c>
      <c r="BD195" s="41">
        <f t="shared" si="10"/>
        <v>49.354591295999995</v>
      </c>
      <c r="BE195" s="41">
        <f t="shared" si="10"/>
        <v>1.9717193000000001E-2</v>
      </c>
      <c r="BF195" s="41">
        <f t="shared" si="10"/>
        <v>3.9434386000000002E-2</v>
      </c>
      <c r="BG195" s="41">
        <f t="shared" si="10"/>
        <v>1.7001827270000001</v>
      </c>
      <c r="BH195" s="41">
        <f t="shared" si="10"/>
        <v>8.9810586650000008</v>
      </c>
      <c r="BI195" s="41">
        <f t="shared" si="10"/>
        <v>0</v>
      </c>
      <c r="BJ195" s="41">
        <f t="shared" si="10"/>
        <v>0</v>
      </c>
      <c r="BK195" s="41">
        <f t="shared" si="10"/>
        <v>0</v>
      </c>
      <c r="BL195" s="41">
        <f t="shared" si="10"/>
        <v>0</v>
      </c>
    </row>
    <row r="196" spans="1:64" s="37" customFormat="1" x14ac:dyDescent="0.2">
      <c r="A196" s="7"/>
      <c r="B196" s="36">
        <v>12</v>
      </c>
      <c r="C196" s="34" t="s">
        <v>235</v>
      </c>
      <c r="D196" s="41">
        <f>IF(D151="－","－",MAX(D151:D169))</f>
        <v>5.4744292269999999</v>
      </c>
      <c r="E196" s="41">
        <f>IF(E151="－","－",SUM(E151:E169))</f>
        <v>179</v>
      </c>
      <c r="F196" s="41">
        <f t="shared" ref="F196:BL196" si="11">IF(F151="－","－",SUM(F151:F169))</f>
        <v>0</v>
      </c>
      <c r="G196" s="41">
        <f t="shared" si="11"/>
        <v>11</v>
      </c>
      <c r="H196" s="41">
        <f t="shared" si="11"/>
        <v>168</v>
      </c>
      <c r="I196" s="41">
        <f t="shared" si="11"/>
        <v>0</v>
      </c>
      <c r="J196" s="41">
        <f t="shared" si="11"/>
        <v>0</v>
      </c>
      <c r="K196" s="41">
        <f t="shared" si="11"/>
        <v>0</v>
      </c>
      <c r="L196" s="41">
        <f t="shared" si="11"/>
        <v>0</v>
      </c>
      <c r="M196" s="41">
        <f t="shared" si="11"/>
        <v>0</v>
      </c>
      <c r="N196" s="41">
        <f t="shared" si="11"/>
        <v>0</v>
      </c>
      <c r="O196" s="41">
        <f t="shared" si="11"/>
        <v>6.4885464999999989E-2</v>
      </c>
      <c r="P196" s="41">
        <f t="shared" si="11"/>
        <v>0.11532181699999999</v>
      </c>
      <c r="Q196" s="41">
        <f t="shared" si="11"/>
        <v>5.9443449999999988E-2</v>
      </c>
      <c r="R196" s="41">
        <f t="shared" si="11"/>
        <v>5.4420150000000006E-3</v>
      </c>
      <c r="S196" s="41">
        <f t="shared" si="11"/>
        <v>0.10822353299999998</v>
      </c>
      <c r="T196" s="41">
        <f t="shared" si="11"/>
        <v>7.0982840000000007E-3</v>
      </c>
      <c r="U196" s="41">
        <f t="shared" si="11"/>
        <v>0.20700000000000005</v>
      </c>
      <c r="V196" s="41">
        <f t="shared" si="11"/>
        <v>0.49680000000000002</v>
      </c>
      <c r="W196" s="41">
        <f t="shared" si="11"/>
        <v>0.27188546500000005</v>
      </c>
      <c r="X196" s="41">
        <f t="shared" si="11"/>
        <v>0.61212181700000012</v>
      </c>
      <c r="Y196" s="41">
        <f t="shared" si="11"/>
        <v>0.88400728200000012</v>
      </c>
      <c r="Z196" s="41">
        <f t="shared" si="11"/>
        <v>0</v>
      </c>
      <c r="AA196" s="41">
        <f t="shared" si="11"/>
        <v>0</v>
      </c>
      <c r="AB196" s="41">
        <f t="shared" si="11"/>
        <v>0</v>
      </c>
      <c r="AC196" s="41">
        <f t="shared" si="11"/>
        <v>0</v>
      </c>
      <c r="AD196" s="41">
        <f t="shared" si="11"/>
        <v>0</v>
      </c>
      <c r="AE196" s="41">
        <f t="shared" si="11"/>
        <v>0</v>
      </c>
      <c r="AF196" s="41">
        <f t="shared" si="11"/>
        <v>0</v>
      </c>
      <c r="AG196" s="41">
        <f t="shared" si="11"/>
        <v>1.6168939665660007E-2</v>
      </c>
      <c r="AH196" s="41">
        <f t="shared" si="11"/>
        <v>2.7505782419743455E-2</v>
      </c>
      <c r="AI196" s="41">
        <f t="shared" si="11"/>
        <v>8.8092843695664849E-2</v>
      </c>
      <c r="AJ196" s="41">
        <f t="shared" si="11"/>
        <v>0</v>
      </c>
      <c r="AK196" s="41">
        <f t="shared" si="11"/>
        <v>0</v>
      </c>
      <c r="AL196" s="41">
        <f t="shared" si="11"/>
        <v>0</v>
      </c>
      <c r="AM196" s="41">
        <f t="shared" si="11"/>
        <v>1.6168939665660007E-2</v>
      </c>
      <c r="AN196" s="41">
        <f t="shared" si="11"/>
        <v>2.7505782419743455E-2</v>
      </c>
      <c r="AO196" s="41">
        <f t="shared" si="11"/>
        <v>8.8092843695664849E-2</v>
      </c>
      <c r="AP196" s="41">
        <f t="shared" si="11"/>
        <v>0.98788459299999998</v>
      </c>
      <c r="AQ196" s="41">
        <f t="shared" si="11"/>
        <v>0.53193785800000004</v>
      </c>
      <c r="AR196" s="41">
        <f t="shared" si="11"/>
        <v>1.5198224509999998</v>
      </c>
      <c r="AS196" s="41">
        <f t="shared" si="11"/>
        <v>0</v>
      </c>
      <c r="AT196" s="41">
        <f t="shared" si="11"/>
        <v>0</v>
      </c>
      <c r="AU196" s="41">
        <f t="shared" si="11"/>
        <v>0</v>
      </c>
      <c r="AV196" s="41">
        <f t="shared" si="11"/>
        <v>0</v>
      </c>
      <c r="AW196" s="41">
        <f t="shared" si="11"/>
        <v>0</v>
      </c>
      <c r="AX196" s="41">
        <f t="shared" si="11"/>
        <v>0</v>
      </c>
      <c r="AY196" s="41">
        <f t="shared" si="11"/>
        <v>0</v>
      </c>
      <c r="AZ196" s="41">
        <f t="shared" si="11"/>
        <v>0</v>
      </c>
      <c r="BA196" s="41">
        <f t="shared" si="11"/>
        <v>0</v>
      </c>
      <c r="BB196" s="41">
        <f t="shared" si="11"/>
        <v>6.5553062479999991</v>
      </c>
      <c r="BC196" s="41">
        <f t="shared" si="11"/>
        <v>394.12298855099999</v>
      </c>
      <c r="BD196" s="41">
        <f t="shared" si="11"/>
        <v>926.37851351100005</v>
      </c>
      <c r="BE196" s="41">
        <f t="shared" si="11"/>
        <v>0.32425257100000004</v>
      </c>
      <c r="BF196" s="41">
        <f t="shared" si="11"/>
        <v>0.64850514800000003</v>
      </c>
      <c r="BG196" s="41">
        <f t="shared" si="11"/>
        <v>19.598676477000001</v>
      </c>
      <c r="BH196" s="41">
        <f t="shared" si="11"/>
        <v>172.901576815</v>
      </c>
      <c r="BI196" s="41">
        <f t="shared" si="11"/>
        <v>0</v>
      </c>
      <c r="BJ196" s="41">
        <f t="shared" si="11"/>
        <v>0</v>
      </c>
      <c r="BK196" s="41">
        <f t="shared" si="11"/>
        <v>0</v>
      </c>
      <c r="BL196" s="41">
        <f t="shared" si="11"/>
        <v>0</v>
      </c>
    </row>
    <row r="197" spans="1:64" s="37" customFormat="1" x14ac:dyDescent="0.2">
      <c r="A197" s="7"/>
      <c r="B197" s="36">
        <v>13</v>
      </c>
      <c r="C197" s="34" t="s">
        <v>255</v>
      </c>
      <c r="D197" s="41" t="str">
        <f>IF(D170="－","－",MAX(D170:D177))</f>
        <v>－</v>
      </c>
      <c r="E197" s="41" t="str">
        <f>IF(E170="－","－",SUM(E170:E177))</f>
        <v>－</v>
      </c>
      <c r="F197" s="41" t="str">
        <f t="shared" ref="F197:BL197" si="12">IF(F170="－","－",SUM(F170:F177))</f>
        <v>－</v>
      </c>
      <c r="G197" s="41" t="str">
        <f t="shared" si="12"/>
        <v>－</v>
      </c>
      <c r="H197" s="41" t="str">
        <f t="shared" si="12"/>
        <v>－</v>
      </c>
      <c r="I197" s="41" t="str">
        <f t="shared" si="12"/>
        <v>－</v>
      </c>
      <c r="J197" s="41" t="str">
        <f t="shared" si="12"/>
        <v>－</v>
      </c>
      <c r="K197" s="41" t="str">
        <f t="shared" si="12"/>
        <v>－</v>
      </c>
      <c r="L197" s="41" t="str">
        <f t="shared" si="12"/>
        <v>－</v>
      </c>
      <c r="M197" s="41" t="str">
        <f t="shared" si="12"/>
        <v>－</v>
      </c>
      <c r="N197" s="41" t="str">
        <f t="shared" si="12"/>
        <v>－</v>
      </c>
      <c r="O197" s="41" t="str">
        <f t="shared" si="12"/>
        <v>－</v>
      </c>
      <c r="P197" s="41" t="str">
        <f t="shared" si="12"/>
        <v>－</v>
      </c>
      <c r="Q197" s="41" t="str">
        <f t="shared" si="12"/>
        <v>－</v>
      </c>
      <c r="R197" s="41" t="str">
        <f t="shared" si="12"/>
        <v>－</v>
      </c>
      <c r="S197" s="41" t="str">
        <f t="shared" si="12"/>
        <v>－</v>
      </c>
      <c r="T197" s="41" t="str">
        <f t="shared" si="12"/>
        <v>－</v>
      </c>
      <c r="U197" s="41" t="str">
        <f t="shared" si="12"/>
        <v>－</v>
      </c>
      <c r="V197" s="41" t="str">
        <f t="shared" si="12"/>
        <v>－</v>
      </c>
      <c r="W197" s="41" t="str">
        <f t="shared" si="12"/>
        <v>－</v>
      </c>
      <c r="X197" s="41" t="str">
        <f t="shared" si="12"/>
        <v>－</v>
      </c>
      <c r="Y197" s="41" t="str">
        <f t="shared" si="12"/>
        <v>－</v>
      </c>
      <c r="Z197" s="41" t="str">
        <f t="shared" si="12"/>
        <v>－</v>
      </c>
      <c r="AA197" s="41" t="str">
        <f t="shared" si="12"/>
        <v>－</v>
      </c>
      <c r="AB197" s="41" t="str">
        <f t="shared" si="12"/>
        <v>－</v>
      </c>
      <c r="AC197" s="41" t="str">
        <f t="shared" si="12"/>
        <v>－</v>
      </c>
      <c r="AD197" s="41" t="str">
        <f t="shared" si="12"/>
        <v>－</v>
      </c>
      <c r="AE197" s="41" t="str">
        <f t="shared" si="12"/>
        <v>－</v>
      </c>
      <c r="AF197" s="41" t="str">
        <f t="shared" si="12"/>
        <v>－</v>
      </c>
      <c r="AG197" s="41" t="str">
        <f t="shared" si="12"/>
        <v>－</v>
      </c>
      <c r="AH197" s="41" t="str">
        <f t="shared" si="12"/>
        <v>－</v>
      </c>
      <c r="AI197" s="41" t="str">
        <f t="shared" si="12"/>
        <v>－</v>
      </c>
      <c r="AJ197" s="41" t="str">
        <f t="shared" si="12"/>
        <v>－</v>
      </c>
      <c r="AK197" s="41" t="str">
        <f t="shared" si="12"/>
        <v>－</v>
      </c>
      <c r="AL197" s="41" t="str">
        <f t="shared" si="12"/>
        <v>－</v>
      </c>
      <c r="AM197" s="41" t="str">
        <f t="shared" si="12"/>
        <v>－</v>
      </c>
      <c r="AN197" s="41" t="str">
        <f t="shared" si="12"/>
        <v>－</v>
      </c>
      <c r="AO197" s="41" t="str">
        <f t="shared" si="12"/>
        <v>－</v>
      </c>
      <c r="AP197" s="41" t="str">
        <f t="shared" si="12"/>
        <v>－</v>
      </c>
      <c r="AQ197" s="41" t="str">
        <f t="shared" si="12"/>
        <v>－</v>
      </c>
      <c r="AR197" s="41" t="str">
        <f t="shared" si="12"/>
        <v>－</v>
      </c>
      <c r="AS197" s="41" t="str">
        <f t="shared" si="12"/>
        <v>－</v>
      </c>
      <c r="AT197" s="41" t="str">
        <f t="shared" si="12"/>
        <v>－</v>
      </c>
      <c r="AU197" s="41" t="str">
        <f t="shared" si="12"/>
        <v>－</v>
      </c>
      <c r="AV197" s="41" t="str">
        <f t="shared" si="12"/>
        <v>－</v>
      </c>
      <c r="AW197" s="41" t="str">
        <f t="shared" si="12"/>
        <v>－</v>
      </c>
      <c r="AX197" s="41" t="str">
        <f t="shared" si="12"/>
        <v>－</v>
      </c>
      <c r="AY197" s="41" t="str">
        <f t="shared" si="12"/>
        <v>－</v>
      </c>
      <c r="AZ197" s="41" t="str">
        <f t="shared" si="12"/>
        <v>－</v>
      </c>
      <c r="BA197" s="41" t="str">
        <f t="shared" si="12"/>
        <v>－</v>
      </c>
      <c r="BB197" s="41" t="str">
        <f t="shared" si="12"/>
        <v>－</v>
      </c>
      <c r="BC197" s="41" t="str">
        <f t="shared" si="12"/>
        <v>－</v>
      </c>
      <c r="BD197" s="41" t="str">
        <f t="shared" si="12"/>
        <v>－</v>
      </c>
      <c r="BE197" s="41" t="str">
        <f t="shared" si="12"/>
        <v>－</v>
      </c>
      <c r="BF197" s="41" t="str">
        <f t="shared" si="12"/>
        <v>－</v>
      </c>
      <c r="BG197" s="41" t="str">
        <f t="shared" si="12"/>
        <v>－</v>
      </c>
      <c r="BH197" s="41" t="str">
        <f t="shared" si="12"/>
        <v>－</v>
      </c>
      <c r="BI197" s="41" t="str">
        <f t="shared" si="12"/>
        <v>－</v>
      </c>
      <c r="BJ197" s="41" t="str">
        <f t="shared" si="12"/>
        <v>－</v>
      </c>
      <c r="BK197" s="41" t="str">
        <f t="shared" si="12"/>
        <v>－</v>
      </c>
      <c r="BL197" s="41" t="str">
        <f t="shared" si="12"/>
        <v>－</v>
      </c>
    </row>
    <row r="198" spans="1:64" s="37" customFormat="1" x14ac:dyDescent="0.2">
      <c r="A198" s="7"/>
      <c r="B198" s="36">
        <v>14</v>
      </c>
      <c r="C198" s="34" t="s">
        <v>264</v>
      </c>
      <c r="D198" s="41" t="str">
        <f>IF(D178="－","－",MAX(D178:D182))</f>
        <v>－</v>
      </c>
      <c r="E198" s="41" t="str">
        <f>IF(E178="－","－",SUM(E178:E182))</f>
        <v>－</v>
      </c>
      <c r="F198" s="41" t="str">
        <f t="shared" ref="F198:BL198" si="13">IF(F178="－","－",SUM(F178:F182))</f>
        <v>－</v>
      </c>
      <c r="G198" s="41" t="str">
        <f t="shared" si="13"/>
        <v>－</v>
      </c>
      <c r="H198" s="41" t="str">
        <f t="shared" si="13"/>
        <v>－</v>
      </c>
      <c r="I198" s="41" t="str">
        <f t="shared" si="13"/>
        <v>－</v>
      </c>
      <c r="J198" s="41" t="str">
        <f t="shared" si="13"/>
        <v>－</v>
      </c>
      <c r="K198" s="41" t="str">
        <f t="shared" si="13"/>
        <v>－</v>
      </c>
      <c r="L198" s="41" t="str">
        <f t="shared" si="13"/>
        <v>－</v>
      </c>
      <c r="M198" s="41" t="str">
        <f t="shared" si="13"/>
        <v>－</v>
      </c>
      <c r="N198" s="41" t="str">
        <f t="shared" si="13"/>
        <v>－</v>
      </c>
      <c r="O198" s="41" t="str">
        <f t="shared" si="13"/>
        <v>－</v>
      </c>
      <c r="P198" s="41" t="str">
        <f t="shared" si="13"/>
        <v>－</v>
      </c>
      <c r="Q198" s="41" t="str">
        <f t="shared" si="13"/>
        <v>－</v>
      </c>
      <c r="R198" s="41" t="str">
        <f t="shared" si="13"/>
        <v>－</v>
      </c>
      <c r="S198" s="41" t="str">
        <f t="shared" si="13"/>
        <v>－</v>
      </c>
      <c r="T198" s="41" t="str">
        <f t="shared" si="13"/>
        <v>－</v>
      </c>
      <c r="U198" s="41" t="str">
        <f t="shared" si="13"/>
        <v>－</v>
      </c>
      <c r="V198" s="41" t="str">
        <f t="shared" si="13"/>
        <v>－</v>
      </c>
      <c r="W198" s="41" t="str">
        <f t="shared" si="13"/>
        <v>－</v>
      </c>
      <c r="X198" s="41" t="str">
        <f t="shared" si="13"/>
        <v>－</v>
      </c>
      <c r="Y198" s="41" t="str">
        <f t="shared" si="13"/>
        <v>－</v>
      </c>
      <c r="Z198" s="41" t="str">
        <f t="shared" si="13"/>
        <v>－</v>
      </c>
      <c r="AA198" s="41" t="str">
        <f t="shared" si="13"/>
        <v>－</v>
      </c>
      <c r="AB198" s="41" t="str">
        <f t="shared" si="13"/>
        <v>－</v>
      </c>
      <c r="AC198" s="41" t="str">
        <f t="shared" si="13"/>
        <v>－</v>
      </c>
      <c r="AD198" s="41" t="str">
        <f t="shared" si="13"/>
        <v>－</v>
      </c>
      <c r="AE198" s="41" t="str">
        <f t="shared" si="13"/>
        <v>－</v>
      </c>
      <c r="AF198" s="41" t="str">
        <f t="shared" si="13"/>
        <v>－</v>
      </c>
      <c r="AG198" s="41" t="str">
        <f t="shared" si="13"/>
        <v>－</v>
      </c>
      <c r="AH198" s="41" t="str">
        <f t="shared" si="13"/>
        <v>－</v>
      </c>
      <c r="AI198" s="41" t="str">
        <f t="shared" si="13"/>
        <v>－</v>
      </c>
      <c r="AJ198" s="41" t="str">
        <f t="shared" si="13"/>
        <v>－</v>
      </c>
      <c r="AK198" s="41" t="str">
        <f t="shared" si="13"/>
        <v>－</v>
      </c>
      <c r="AL198" s="41" t="str">
        <f t="shared" si="13"/>
        <v>－</v>
      </c>
      <c r="AM198" s="41" t="str">
        <f t="shared" si="13"/>
        <v>－</v>
      </c>
      <c r="AN198" s="41" t="str">
        <f t="shared" si="13"/>
        <v>－</v>
      </c>
      <c r="AO198" s="41" t="str">
        <f t="shared" si="13"/>
        <v>－</v>
      </c>
      <c r="AP198" s="41" t="str">
        <f t="shared" si="13"/>
        <v>－</v>
      </c>
      <c r="AQ198" s="41" t="str">
        <f t="shared" si="13"/>
        <v>－</v>
      </c>
      <c r="AR198" s="41" t="str">
        <f t="shared" si="13"/>
        <v>－</v>
      </c>
      <c r="AS198" s="41" t="str">
        <f t="shared" si="13"/>
        <v>－</v>
      </c>
      <c r="AT198" s="41" t="str">
        <f t="shared" si="13"/>
        <v>－</v>
      </c>
      <c r="AU198" s="41" t="str">
        <f t="shared" si="13"/>
        <v>－</v>
      </c>
      <c r="AV198" s="41" t="str">
        <f t="shared" si="13"/>
        <v>－</v>
      </c>
      <c r="AW198" s="41" t="str">
        <f t="shared" si="13"/>
        <v>－</v>
      </c>
      <c r="AX198" s="41" t="str">
        <f t="shared" si="13"/>
        <v>－</v>
      </c>
      <c r="AY198" s="41" t="str">
        <f t="shared" si="13"/>
        <v>－</v>
      </c>
      <c r="AZ198" s="41" t="str">
        <f t="shared" si="13"/>
        <v>－</v>
      </c>
      <c r="BA198" s="41" t="str">
        <f t="shared" si="13"/>
        <v>－</v>
      </c>
      <c r="BB198" s="41" t="str">
        <f t="shared" si="13"/>
        <v>－</v>
      </c>
      <c r="BC198" s="41" t="str">
        <f t="shared" si="13"/>
        <v>－</v>
      </c>
      <c r="BD198" s="41" t="str">
        <f t="shared" si="13"/>
        <v>－</v>
      </c>
      <c r="BE198" s="41" t="str">
        <f t="shared" si="13"/>
        <v>－</v>
      </c>
      <c r="BF198" s="41" t="str">
        <f t="shared" si="13"/>
        <v>－</v>
      </c>
      <c r="BG198" s="41" t="str">
        <f t="shared" si="13"/>
        <v>－</v>
      </c>
      <c r="BH198" s="41" t="str">
        <f t="shared" si="13"/>
        <v>－</v>
      </c>
      <c r="BI198" s="41" t="str">
        <f t="shared" si="13"/>
        <v>－</v>
      </c>
      <c r="BJ198" s="41" t="str">
        <f t="shared" si="13"/>
        <v>－</v>
      </c>
      <c r="BK198" s="41" t="str">
        <f t="shared" si="13"/>
        <v>－</v>
      </c>
      <c r="BL198" s="41" t="str">
        <f t="shared" si="13"/>
        <v>－</v>
      </c>
    </row>
    <row r="199" spans="1:64" s="37" customFormat="1" x14ac:dyDescent="0.2">
      <c r="A199" s="7"/>
      <c r="B199" s="34"/>
      <c r="C199" s="34" t="s">
        <v>338</v>
      </c>
      <c r="D199" s="52">
        <f>MAX(D185:D198)</f>
        <v>7.134469986</v>
      </c>
      <c r="E199" s="41">
        <f>SUM(E185:E198)</f>
        <v>4079</v>
      </c>
      <c r="F199" s="41">
        <f t="shared" ref="F199:AY199" si="14">SUM(F185:F198)</f>
        <v>174</v>
      </c>
      <c r="G199" s="41">
        <f t="shared" si="14"/>
        <v>352</v>
      </c>
      <c r="H199" s="41">
        <f t="shared" si="14"/>
        <v>3553</v>
      </c>
      <c r="I199" s="41">
        <f t="shared" si="14"/>
        <v>3617.7187078559705</v>
      </c>
      <c r="J199" s="41">
        <f t="shared" si="14"/>
        <v>5134.8746560546406</v>
      </c>
      <c r="K199" s="41">
        <f t="shared" si="14"/>
        <v>2608.6528886694027</v>
      </c>
      <c r="L199" s="41">
        <f t="shared" si="14"/>
        <v>1009.0658191865682</v>
      </c>
      <c r="M199" s="41">
        <f t="shared" si="14"/>
        <v>5687.2511605713271</v>
      </c>
      <c r="N199" s="41">
        <f t="shared" si="14"/>
        <v>3065.3422033392853</v>
      </c>
      <c r="O199" s="41">
        <f t="shared" si="14"/>
        <v>34.114472114000009</v>
      </c>
      <c r="P199" s="41">
        <f t="shared" si="14"/>
        <v>55.687415104999992</v>
      </c>
      <c r="Q199" s="41">
        <f t="shared" si="14"/>
        <v>30.621345117000001</v>
      </c>
      <c r="R199" s="41">
        <f t="shared" si="14"/>
        <v>3.4931269970000001</v>
      </c>
      <c r="S199" s="41">
        <f t="shared" si="14"/>
        <v>51.131162477000011</v>
      </c>
      <c r="T199" s="41">
        <f t="shared" si="14"/>
        <v>4.5562526279999993</v>
      </c>
      <c r="U199" s="41">
        <f t="shared" si="14"/>
        <v>48.896700000000003</v>
      </c>
      <c r="V199" s="41">
        <f t="shared" si="14"/>
        <v>116.10579999999996</v>
      </c>
      <c r="W199" s="41">
        <f t="shared" si="14"/>
        <v>3700.7298799699706</v>
      </c>
      <c r="X199" s="41">
        <f t="shared" si="14"/>
        <v>5306.6678711596405</v>
      </c>
      <c r="Y199" s="41">
        <f t="shared" si="14"/>
        <v>9007.3977511296107</v>
      </c>
      <c r="Z199" s="41">
        <f t="shared" si="14"/>
        <v>4.9694944706684145</v>
      </c>
      <c r="AA199" s="41">
        <f t="shared" si="14"/>
        <v>2.677699139526065</v>
      </c>
      <c r="AB199" s="41">
        <f t="shared" si="14"/>
        <v>3.4206159957910449</v>
      </c>
      <c r="AC199" s="41">
        <f t="shared" si="14"/>
        <v>39.310392805960099</v>
      </c>
      <c r="AD199" s="41">
        <f t="shared" si="14"/>
        <v>37.79199401479444</v>
      </c>
      <c r="AE199" s="41">
        <f t="shared" si="14"/>
        <v>443.55416023113264</v>
      </c>
      <c r="AF199" s="41">
        <f t="shared" si="14"/>
        <v>481.34615424592715</v>
      </c>
      <c r="AG199" s="41">
        <f t="shared" si="14"/>
        <v>3.2571098233135958</v>
      </c>
      <c r="AH199" s="41">
        <f t="shared" si="14"/>
        <v>5.5408305040277286</v>
      </c>
      <c r="AI199" s="41">
        <f t="shared" si="14"/>
        <v>17.745632830467194</v>
      </c>
      <c r="AJ199" s="41">
        <f t="shared" si="14"/>
        <v>0.11420432370034826</v>
      </c>
      <c r="AK199" s="41">
        <f t="shared" si="14"/>
        <v>0.12967000271827026</v>
      </c>
      <c r="AL199" s="41">
        <f t="shared" si="14"/>
        <v>0.32456484064898461</v>
      </c>
      <c r="AM199" s="41">
        <f t="shared" si="14"/>
        <v>42.681706952974032</v>
      </c>
      <c r="AN199" s="41">
        <f t="shared" si="14"/>
        <v>43.462494521540442</v>
      </c>
      <c r="AO199" s="41">
        <f t="shared" si="14"/>
        <v>461.62435790224879</v>
      </c>
      <c r="AP199" s="41">
        <f t="shared" si="14"/>
        <v>35775.171533517998</v>
      </c>
      <c r="AQ199" s="41">
        <f t="shared" si="14"/>
        <v>19263.553902647</v>
      </c>
      <c r="AR199" s="41">
        <f t="shared" si="14"/>
        <v>55038.725436165005</v>
      </c>
      <c r="AS199" s="41">
        <f t="shared" si="14"/>
        <v>4422.3987504380002</v>
      </c>
      <c r="AT199" s="41">
        <f t="shared" si="14"/>
        <v>121471.76956938201</v>
      </c>
      <c r="AU199" s="41">
        <f t="shared" si="14"/>
        <v>273512.63792612602</v>
      </c>
      <c r="AV199" s="41">
        <f t="shared" si="14"/>
        <v>78695.047349654982</v>
      </c>
      <c r="AW199" s="41">
        <f t="shared" si="14"/>
        <v>177327.66748939801</v>
      </c>
      <c r="AX199" s="41">
        <f t="shared" si="14"/>
        <v>75874.225033156996</v>
      </c>
      <c r="AY199" s="41">
        <f t="shared" si="14"/>
        <v>171018.50730593901</v>
      </c>
      <c r="AZ199" s="52">
        <f>MAX(AZ185:AZ198)</f>
        <v>50.722705301000005</v>
      </c>
      <c r="BA199" s="52">
        <f>MAX(BA185:BA198)</f>
        <v>101.44541061900001</v>
      </c>
      <c r="BB199" s="41">
        <f t="shared" ref="BB199:BD199" si="15">SUM(BB185:BB198)</f>
        <v>276.16606205500005</v>
      </c>
      <c r="BC199" s="41">
        <f t="shared" si="15"/>
        <v>22182.365801694999</v>
      </c>
      <c r="BD199" s="41">
        <f t="shared" si="15"/>
        <v>49550.726250387008</v>
      </c>
      <c r="BE199" s="52">
        <f>MAX(BE185:BE198)</f>
        <v>7.0377422960000002</v>
      </c>
      <c r="BF199" s="52">
        <f>MAX(BF185:BF198)</f>
        <v>14.075484608</v>
      </c>
      <c r="BG199" s="41">
        <f t="shared" ref="BG199:BL199" si="16">SUM(BG185:BG198)</f>
        <v>333.08146219499997</v>
      </c>
      <c r="BH199" s="41">
        <f t="shared" si="16"/>
        <v>2866.0895146500006</v>
      </c>
      <c r="BI199" s="41">
        <f t="shared" si="16"/>
        <v>16.880000000000003</v>
      </c>
      <c r="BJ199" s="41">
        <f t="shared" si="16"/>
        <v>21.86</v>
      </c>
      <c r="BK199" s="41">
        <f t="shared" si="16"/>
        <v>31.66</v>
      </c>
      <c r="BL199" s="41">
        <f t="shared" si="16"/>
        <v>37.61999999999999</v>
      </c>
    </row>
    <row r="200" spans="1:64" s="37" customFormat="1" x14ac:dyDescent="0.2">
      <c r="A200" s="7"/>
      <c r="B200" s="7"/>
      <c r="C200" s="7"/>
      <c r="D200" s="42"/>
    </row>
    <row r="201" spans="1:64" s="37" customFormat="1" x14ac:dyDescent="0.2">
      <c r="A201" s="7"/>
      <c r="B201" s="7"/>
      <c r="C201" s="7"/>
      <c r="D201" s="42"/>
    </row>
    <row r="202" spans="1:64" s="37" customFormat="1" x14ac:dyDescent="0.2">
      <c r="A202" s="7"/>
      <c r="B202" s="7" t="s">
        <v>326</v>
      </c>
      <c r="C202" s="7" t="s">
        <v>327</v>
      </c>
      <c r="D202" s="42" t="s">
        <v>331</v>
      </c>
    </row>
    <row r="203" spans="1:64" s="37" customFormat="1" x14ac:dyDescent="0.2">
      <c r="A203" s="7"/>
      <c r="B203" s="37" t="str">
        <f ca="1">MID(CELL("filename",A2),FIND("]",CELL("filename",A2))+1,LEN(CELL("filename",A2))-FIND("]",CELL("filename",A2))-5)</f>
        <v>沼田砂川45_4</v>
      </c>
      <c r="C203" s="7" t="str">
        <f ca="1">LEFT(RIGHT(CELL("filename",A2),4),3)</f>
        <v>PT2</v>
      </c>
      <c r="D203" s="42" t="str">
        <f ca="1">RIGHT(CELL("filename",A2),LEN(CELL("filename",A2))-FIND("]",CELL("filename",A2)))</f>
        <v>沼田砂川45_4（PT2）</v>
      </c>
    </row>
    <row r="204" spans="1:64" s="37" customFormat="1" x14ac:dyDescent="0.2">
      <c r="A204" s="7" t="s">
        <v>332</v>
      </c>
      <c r="B204" s="37">
        <f ca="1">VLOOKUP(B203,$B$207:$C$260,2,0)</f>
        <v>21</v>
      </c>
      <c r="C204" s="7"/>
      <c r="D204" s="42"/>
    </row>
    <row r="206" spans="1:64" x14ac:dyDescent="0.2">
      <c r="A206" s="7" t="s">
        <v>0</v>
      </c>
      <c r="B206" s="7" t="s">
        <v>270</v>
      </c>
      <c r="C206" s="7" t="s">
        <v>325</v>
      </c>
    </row>
    <row r="207" spans="1:64" x14ac:dyDescent="0.2">
      <c r="A207" s="7">
        <v>1</v>
      </c>
      <c r="B207" s="7" t="s">
        <v>271</v>
      </c>
      <c r="C207" s="7">
        <v>2</v>
      </c>
      <c r="I207" s="5"/>
    </row>
    <row r="208" spans="1:64" x14ac:dyDescent="0.2">
      <c r="A208" s="7">
        <v>2</v>
      </c>
      <c r="B208" s="7" t="s">
        <v>272</v>
      </c>
      <c r="C208" s="7">
        <v>3</v>
      </c>
      <c r="I208" s="5"/>
    </row>
    <row r="209" spans="1:9" x14ac:dyDescent="0.2">
      <c r="A209" s="7">
        <v>3</v>
      </c>
      <c r="B209" s="7" t="s">
        <v>273</v>
      </c>
      <c r="C209" s="7">
        <v>4</v>
      </c>
      <c r="F209" s="38"/>
      <c r="I209" s="5"/>
    </row>
    <row r="210" spans="1:9" x14ac:dyDescent="0.2">
      <c r="A210" s="7">
        <v>4</v>
      </c>
      <c r="B210" s="7" t="s">
        <v>274</v>
      </c>
      <c r="C210" s="7">
        <v>5</v>
      </c>
      <c r="I210" s="5"/>
    </row>
    <row r="211" spans="1:9" x14ac:dyDescent="0.2">
      <c r="A211" s="7">
        <v>5</v>
      </c>
      <c r="B211" s="7" t="s">
        <v>275</v>
      </c>
      <c r="C211" s="7">
        <v>6</v>
      </c>
      <c r="I211" s="5"/>
    </row>
    <row r="212" spans="1:9" x14ac:dyDescent="0.2">
      <c r="A212" s="7">
        <v>6</v>
      </c>
      <c r="B212" s="7" t="s">
        <v>276</v>
      </c>
      <c r="C212" s="7">
        <v>7</v>
      </c>
      <c r="I212" s="5"/>
    </row>
    <row r="213" spans="1:9" x14ac:dyDescent="0.2">
      <c r="A213" s="7">
        <v>7</v>
      </c>
      <c r="B213" s="7" t="s">
        <v>277</v>
      </c>
      <c r="C213" s="7">
        <v>8</v>
      </c>
      <c r="I213" s="5"/>
    </row>
    <row r="214" spans="1:9" x14ac:dyDescent="0.2">
      <c r="A214" s="7">
        <v>8</v>
      </c>
      <c r="B214" s="7" t="s">
        <v>278</v>
      </c>
      <c r="C214" s="7">
        <v>9</v>
      </c>
      <c r="I214" s="5"/>
    </row>
    <row r="215" spans="1:9" x14ac:dyDescent="0.2">
      <c r="A215" s="7">
        <v>9</v>
      </c>
      <c r="B215" s="7" t="s">
        <v>279</v>
      </c>
      <c r="C215" s="7">
        <v>10</v>
      </c>
      <c r="I215" s="5"/>
    </row>
    <row r="216" spans="1:9" x14ac:dyDescent="0.2">
      <c r="A216" s="7">
        <v>10</v>
      </c>
      <c r="B216" s="7" t="s">
        <v>280</v>
      </c>
      <c r="C216" s="7">
        <v>11</v>
      </c>
      <c r="I216" s="5"/>
    </row>
    <row r="217" spans="1:9" x14ac:dyDescent="0.2">
      <c r="A217" s="7">
        <v>11</v>
      </c>
      <c r="B217" s="7" t="s">
        <v>281</v>
      </c>
      <c r="C217" s="7">
        <v>12</v>
      </c>
      <c r="I217" s="5"/>
    </row>
    <row r="218" spans="1:9" x14ac:dyDescent="0.2">
      <c r="A218" s="7">
        <v>12</v>
      </c>
      <c r="B218" s="7" t="s">
        <v>282</v>
      </c>
      <c r="C218" s="7">
        <v>13</v>
      </c>
      <c r="I218" s="5"/>
    </row>
    <row r="219" spans="1:9" x14ac:dyDescent="0.2">
      <c r="A219" s="7">
        <v>13</v>
      </c>
      <c r="B219" s="7" t="s">
        <v>283</v>
      </c>
      <c r="C219" s="7">
        <v>14</v>
      </c>
      <c r="I219" s="5"/>
    </row>
    <row r="220" spans="1:9" x14ac:dyDescent="0.2">
      <c r="A220" s="7">
        <v>14</v>
      </c>
      <c r="B220" s="7" t="s">
        <v>284</v>
      </c>
      <c r="C220" s="7">
        <v>15</v>
      </c>
      <c r="I220" s="5"/>
    </row>
    <row r="221" spans="1:9" x14ac:dyDescent="0.2">
      <c r="A221" s="7">
        <v>15</v>
      </c>
      <c r="B221" s="7" t="s">
        <v>285</v>
      </c>
      <c r="C221" s="7">
        <v>16</v>
      </c>
      <c r="I221" s="5"/>
    </row>
    <row r="222" spans="1:9" x14ac:dyDescent="0.2">
      <c r="A222" s="7">
        <v>16</v>
      </c>
      <c r="B222" s="7" t="s">
        <v>286</v>
      </c>
      <c r="C222" s="7">
        <v>17</v>
      </c>
      <c r="I222" s="5"/>
    </row>
    <row r="223" spans="1:9" x14ac:dyDescent="0.2">
      <c r="A223" s="7">
        <v>17</v>
      </c>
      <c r="B223" s="7" t="s">
        <v>287</v>
      </c>
      <c r="C223" s="7">
        <v>18</v>
      </c>
      <c r="I223" s="5"/>
    </row>
    <row r="224" spans="1:9" x14ac:dyDescent="0.2">
      <c r="A224" s="7">
        <v>18</v>
      </c>
      <c r="B224" s="7" t="s">
        <v>288</v>
      </c>
      <c r="C224" s="7">
        <v>19</v>
      </c>
      <c r="I224" s="5"/>
    </row>
    <row r="225" spans="1:9" x14ac:dyDescent="0.2">
      <c r="A225" s="7">
        <v>19</v>
      </c>
      <c r="B225" s="7" t="s">
        <v>289</v>
      </c>
      <c r="C225" s="7">
        <v>20</v>
      </c>
      <c r="I225" s="5"/>
    </row>
    <row r="226" spans="1:9" x14ac:dyDescent="0.2">
      <c r="A226" s="7">
        <v>20</v>
      </c>
      <c r="B226" s="7" t="s">
        <v>290</v>
      </c>
      <c r="C226" s="7">
        <v>21</v>
      </c>
      <c r="I226" s="5"/>
    </row>
    <row r="227" spans="1:9" x14ac:dyDescent="0.2">
      <c r="A227" s="7">
        <v>21</v>
      </c>
      <c r="B227" s="7" t="s">
        <v>291</v>
      </c>
      <c r="C227" s="7">
        <v>22</v>
      </c>
      <c r="I227" s="5"/>
    </row>
    <row r="228" spans="1:9" x14ac:dyDescent="0.2">
      <c r="A228" s="7">
        <v>22</v>
      </c>
      <c r="B228" s="7" t="s">
        <v>292</v>
      </c>
      <c r="C228" s="7">
        <v>23</v>
      </c>
      <c r="I228" s="5"/>
    </row>
    <row r="229" spans="1:9" x14ac:dyDescent="0.2">
      <c r="A229" s="7">
        <v>23</v>
      </c>
      <c r="B229" s="7" t="s">
        <v>293</v>
      </c>
      <c r="C229" s="7">
        <v>24</v>
      </c>
      <c r="I229" s="5"/>
    </row>
    <row r="230" spans="1:9" x14ac:dyDescent="0.2">
      <c r="A230" s="7">
        <v>24</v>
      </c>
      <c r="B230" s="7" t="s">
        <v>294</v>
      </c>
      <c r="C230" s="7">
        <v>25</v>
      </c>
      <c r="I230" s="5"/>
    </row>
    <row r="231" spans="1:9" x14ac:dyDescent="0.2">
      <c r="A231" s="7">
        <v>25</v>
      </c>
      <c r="B231" s="7" t="s">
        <v>295</v>
      </c>
      <c r="C231" s="7">
        <v>26</v>
      </c>
      <c r="I231" s="5"/>
    </row>
    <row r="232" spans="1:9" x14ac:dyDescent="0.2">
      <c r="A232" s="7">
        <v>26</v>
      </c>
      <c r="B232" s="7" t="s">
        <v>296</v>
      </c>
      <c r="C232" s="7">
        <v>27</v>
      </c>
      <c r="I232" s="5"/>
    </row>
    <row r="233" spans="1:9" x14ac:dyDescent="0.2">
      <c r="A233" s="7">
        <v>27</v>
      </c>
      <c r="B233" s="7" t="s">
        <v>297</v>
      </c>
      <c r="C233" s="7">
        <v>28</v>
      </c>
      <c r="I233" s="5"/>
    </row>
    <row r="234" spans="1:9" x14ac:dyDescent="0.2">
      <c r="A234" s="7">
        <v>28</v>
      </c>
      <c r="B234" s="7" t="s">
        <v>298</v>
      </c>
      <c r="C234" s="7">
        <v>29</v>
      </c>
      <c r="I234" s="5"/>
    </row>
    <row r="235" spans="1:9" x14ac:dyDescent="0.2">
      <c r="A235" s="7">
        <v>29</v>
      </c>
      <c r="B235" s="7" t="s">
        <v>299</v>
      </c>
      <c r="C235" s="7">
        <v>30</v>
      </c>
      <c r="I235" s="5"/>
    </row>
    <row r="236" spans="1:9" x14ac:dyDescent="0.2">
      <c r="A236" s="7">
        <v>30</v>
      </c>
      <c r="B236" s="7" t="s">
        <v>300</v>
      </c>
      <c r="C236" s="7">
        <v>31</v>
      </c>
      <c r="I236" s="5"/>
    </row>
    <row r="237" spans="1:9" x14ac:dyDescent="0.2">
      <c r="A237" s="7">
        <v>31</v>
      </c>
      <c r="B237" s="7" t="s">
        <v>301</v>
      </c>
      <c r="C237" s="7">
        <v>32</v>
      </c>
      <c r="I237" s="5"/>
    </row>
    <row r="238" spans="1:9" x14ac:dyDescent="0.2">
      <c r="A238" s="7">
        <v>32</v>
      </c>
      <c r="B238" s="7" t="s">
        <v>302</v>
      </c>
      <c r="C238" s="7">
        <v>33</v>
      </c>
      <c r="I238" s="5"/>
    </row>
    <row r="239" spans="1:9" x14ac:dyDescent="0.2">
      <c r="A239" s="7">
        <v>33</v>
      </c>
      <c r="B239" s="7" t="s">
        <v>303</v>
      </c>
      <c r="C239" s="7">
        <v>34</v>
      </c>
      <c r="I239" s="5"/>
    </row>
    <row r="240" spans="1:9" x14ac:dyDescent="0.2">
      <c r="A240" s="7">
        <v>34</v>
      </c>
      <c r="B240" s="7" t="s">
        <v>304</v>
      </c>
      <c r="C240" s="7">
        <v>35</v>
      </c>
      <c r="I240" s="5"/>
    </row>
    <row r="241" spans="1:9" x14ac:dyDescent="0.2">
      <c r="A241" s="7">
        <v>35</v>
      </c>
      <c r="B241" s="7" t="s">
        <v>305</v>
      </c>
      <c r="C241" s="7">
        <v>36</v>
      </c>
      <c r="I241" s="5"/>
    </row>
    <row r="242" spans="1:9" x14ac:dyDescent="0.2">
      <c r="A242" s="7">
        <v>36</v>
      </c>
      <c r="B242" s="7" t="s">
        <v>306</v>
      </c>
      <c r="C242" s="7">
        <v>37</v>
      </c>
      <c r="I242" s="5"/>
    </row>
    <row r="243" spans="1:9" x14ac:dyDescent="0.2">
      <c r="A243" s="7">
        <v>37</v>
      </c>
      <c r="B243" s="7" t="s">
        <v>307</v>
      </c>
      <c r="C243" s="7">
        <v>38</v>
      </c>
      <c r="I243" s="5"/>
    </row>
    <row r="244" spans="1:9" x14ac:dyDescent="0.2">
      <c r="A244" s="7">
        <v>38</v>
      </c>
      <c r="B244" s="7" t="s">
        <v>308</v>
      </c>
      <c r="C244" s="7">
        <v>39</v>
      </c>
      <c r="I244" s="5"/>
    </row>
    <row r="245" spans="1:9" x14ac:dyDescent="0.2">
      <c r="A245" s="7">
        <v>39</v>
      </c>
      <c r="B245" s="7" t="s">
        <v>309</v>
      </c>
      <c r="C245" s="7">
        <v>40</v>
      </c>
      <c r="I245" s="5"/>
    </row>
    <row r="246" spans="1:9" x14ac:dyDescent="0.2">
      <c r="A246" s="7">
        <v>40</v>
      </c>
      <c r="B246" s="7" t="s">
        <v>310</v>
      </c>
      <c r="C246" s="7">
        <v>41</v>
      </c>
      <c r="I246" s="5"/>
    </row>
    <row r="247" spans="1:9" x14ac:dyDescent="0.2">
      <c r="A247" s="7">
        <v>41</v>
      </c>
      <c r="B247" s="7" t="s">
        <v>311</v>
      </c>
      <c r="C247" s="7">
        <v>42</v>
      </c>
      <c r="I247" s="5"/>
    </row>
    <row r="248" spans="1:9" x14ac:dyDescent="0.2">
      <c r="A248" s="7">
        <v>42</v>
      </c>
      <c r="B248" s="7" t="s">
        <v>312</v>
      </c>
      <c r="C248" s="7">
        <v>43</v>
      </c>
      <c r="I248" s="5"/>
    </row>
    <row r="249" spans="1:9" x14ac:dyDescent="0.2">
      <c r="A249" s="7">
        <v>43</v>
      </c>
      <c r="B249" s="7" t="s">
        <v>313</v>
      </c>
      <c r="C249" s="7">
        <v>44</v>
      </c>
      <c r="I249" s="5"/>
    </row>
    <row r="250" spans="1:9" x14ac:dyDescent="0.2">
      <c r="A250" s="7">
        <v>44</v>
      </c>
      <c r="B250" s="7" t="s">
        <v>314</v>
      </c>
      <c r="C250" s="7">
        <v>45</v>
      </c>
      <c r="I250" s="5"/>
    </row>
    <row r="251" spans="1:9" x14ac:dyDescent="0.2">
      <c r="A251" s="7">
        <v>45</v>
      </c>
      <c r="B251" s="7" t="s">
        <v>315</v>
      </c>
      <c r="C251" s="7">
        <v>46</v>
      </c>
      <c r="I251" s="5"/>
    </row>
    <row r="252" spans="1:9" x14ac:dyDescent="0.2">
      <c r="A252" s="7">
        <v>46</v>
      </c>
      <c r="B252" s="7" t="s">
        <v>316</v>
      </c>
      <c r="C252" s="7">
        <v>47</v>
      </c>
      <c r="I252" s="5"/>
    </row>
    <row r="253" spans="1:9" x14ac:dyDescent="0.2">
      <c r="A253" s="7">
        <v>47</v>
      </c>
      <c r="B253" s="7" t="s">
        <v>317</v>
      </c>
      <c r="C253" s="7">
        <v>48</v>
      </c>
      <c r="I253" s="5"/>
    </row>
    <row r="254" spans="1:9" x14ac:dyDescent="0.2">
      <c r="A254" s="7">
        <v>48</v>
      </c>
      <c r="B254" s="7" t="s">
        <v>318</v>
      </c>
      <c r="C254" s="7">
        <v>49</v>
      </c>
      <c r="I254" s="5"/>
    </row>
    <row r="255" spans="1:9" x14ac:dyDescent="0.2">
      <c r="A255" s="7">
        <v>49</v>
      </c>
      <c r="B255" s="7" t="s">
        <v>319</v>
      </c>
      <c r="C255" s="7">
        <v>50</v>
      </c>
      <c r="I255" s="5"/>
    </row>
    <row r="256" spans="1:9" x14ac:dyDescent="0.2">
      <c r="A256" s="7">
        <v>50</v>
      </c>
      <c r="B256" s="7" t="s">
        <v>320</v>
      </c>
      <c r="C256" s="7">
        <v>51</v>
      </c>
      <c r="I256" s="5"/>
    </row>
    <row r="257" spans="1:9" x14ac:dyDescent="0.2">
      <c r="A257" s="7">
        <v>51</v>
      </c>
      <c r="B257" s="7" t="s">
        <v>321</v>
      </c>
      <c r="C257" s="7">
        <v>52</v>
      </c>
      <c r="I257" s="5"/>
    </row>
    <row r="258" spans="1:9" x14ac:dyDescent="0.2">
      <c r="A258" s="7">
        <v>52</v>
      </c>
      <c r="B258" s="7" t="s">
        <v>322</v>
      </c>
      <c r="C258" s="7">
        <v>53</v>
      </c>
      <c r="I258" s="5"/>
    </row>
    <row r="259" spans="1:9" x14ac:dyDescent="0.2">
      <c r="A259" s="7">
        <v>53</v>
      </c>
      <c r="B259" s="7" t="s">
        <v>323</v>
      </c>
      <c r="C259" s="7">
        <v>54</v>
      </c>
      <c r="I259" s="5"/>
    </row>
    <row r="260" spans="1:9" x14ac:dyDescent="0.2">
      <c r="A260" s="7">
        <v>54</v>
      </c>
      <c r="B260" s="7" t="s">
        <v>324</v>
      </c>
      <c r="C260" s="7">
        <v>55</v>
      </c>
      <c r="I260" s="5"/>
    </row>
    <row r="261" spans="1:9" x14ac:dyDescent="0.2">
      <c r="I261" s="5"/>
    </row>
    <row r="262" spans="1:9" x14ac:dyDescent="0.2">
      <c r="I262" s="5"/>
    </row>
    <row r="263" spans="1:9" x14ac:dyDescent="0.2">
      <c r="B263" s="48"/>
      <c r="C263" s="48"/>
      <c r="D263" s="48"/>
      <c r="E263" s="48"/>
      <c r="F263" s="48"/>
      <c r="I263" s="5"/>
    </row>
    <row r="264" spans="1:9" x14ac:dyDescent="0.2">
      <c r="B264" s="48"/>
      <c r="C264" s="48"/>
      <c r="D264" s="48"/>
      <c r="E264" s="48"/>
      <c r="F264" s="48"/>
      <c r="I264" s="5"/>
    </row>
    <row r="265" spans="1:9" x14ac:dyDescent="0.2">
      <c r="B265" s="48"/>
      <c r="C265" s="48"/>
      <c r="D265" s="48"/>
      <c r="E265" s="48"/>
      <c r="F265" s="48"/>
      <c r="I265" s="5"/>
    </row>
    <row r="266" spans="1:9" x14ac:dyDescent="0.2">
      <c r="B266" s="48"/>
      <c r="C266" s="48"/>
      <c r="D266" s="48"/>
      <c r="E266" s="48"/>
      <c r="F266" s="48"/>
      <c r="I266" s="5"/>
    </row>
    <row r="267" spans="1:9" x14ac:dyDescent="0.2">
      <c r="B267" s="48"/>
      <c r="C267" s="48"/>
      <c r="D267" s="48"/>
      <c r="E267" s="48"/>
      <c r="F267" s="48"/>
      <c r="I267" s="5"/>
    </row>
    <row r="268" spans="1:9" x14ac:dyDescent="0.2">
      <c r="B268" s="48"/>
      <c r="C268" s="48"/>
      <c r="D268" s="48"/>
      <c r="E268" s="48"/>
      <c r="F268" s="48"/>
      <c r="I268" s="5"/>
    </row>
    <row r="269" spans="1:9" x14ac:dyDescent="0.2">
      <c r="B269" s="48"/>
      <c r="C269" s="48"/>
      <c r="D269" s="48"/>
      <c r="E269" s="48"/>
      <c r="F269" s="48"/>
      <c r="I269" s="5"/>
    </row>
    <row r="270" spans="1:9" x14ac:dyDescent="0.2">
      <c r="B270" s="48"/>
      <c r="C270" s="48"/>
      <c r="D270" s="48"/>
      <c r="E270" s="48"/>
      <c r="F270" s="48"/>
      <c r="I270" s="5"/>
    </row>
    <row r="271" spans="1:9" x14ac:dyDescent="0.2">
      <c r="B271" s="48"/>
      <c r="C271" s="48"/>
      <c r="D271" s="48"/>
      <c r="E271" s="48"/>
      <c r="F271" s="48"/>
      <c r="I271" s="5"/>
    </row>
    <row r="272" spans="1:9" x14ac:dyDescent="0.2">
      <c r="B272" s="48"/>
      <c r="C272" s="48"/>
      <c r="D272" s="48"/>
      <c r="E272" s="48"/>
      <c r="F272" s="48"/>
      <c r="I272" s="5"/>
    </row>
    <row r="273" spans="2:9" x14ac:dyDescent="0.2">
      <c r="B273" s="48"/>
      <c r="C273" s="48"/>
      <c r="D273" s="48"/>
      <c r="E273" s="48"/>
      <c r="F273" s="48"/>
      <c r="I273" s="5"/>
    </row>
    <row r="274" spans="2:9" x14ac:dyDescent="0.2">
      <c r="B274" s="48"/>
      <c r="C274" s="48"/>
      <c r="D274" s="48"/>
      <c r="E274" s="48"/>
      <c r="F274" s="48"/>
      <c r="I274" s="5"/>
    </row>
    <row r="275" spans="2:9" x14ac:dyDescent="0.2">
      <c r="B275" s="48"/>
      <c r="C275" s="48"/>
      <c r="D275" s="48"/>
      <c r="E275" s="48"/>
      <c r="F275" s="48"/>
      <c r="I275" s="5"/>
    </row>
    <row r="276" spans="2:9" x14ac:dyDescent="0.2">
      <c r="B276" s="48"/>
      <c r="C276" s="48"/>
      <c r="D276" s="48"/>
      <c r="E276" s="48"/>
      <c r="F276" s="48"/>
      <c r="I276" s="5"/>
    </row>
    <row r="277" spans="2:9" x14ac:dyDescent="0.2">
      <c r="B277" s="48"/>
      <c r="C277" s="48"/>
      <c r="D277" s="48"/>
      <c r="E277" s="48"/>
      <c r="F277" s="48"/>
      <c r="I277" s="5"/>
    </row>
    <row r="278" spans="2:9" x14ac:dyDescent="0.2">
      <c r="B278" s="48"/>
      <c r="C278" s="48"/>
      <c r="D278" s="48"/>
      <c r="E278" s="48"/>
      <c r="F278" s="48"/>
      <c r="I278" s="5"/>
    </row>
    <row r="279" spans="2:9" x14ac:dyDescent="0.2">
      <c r="B279" s="48"/>
      <c r="C279" s="48"/>
      <c r="D279" s="48"/>
      <c r="E279" s="48"/>
      <c r="F279" s="48"/>
      <c r="I279" s="5"/>
    </row>
    <row r="280" spans="2:9" x14ac:dyDescent="0.2">
      <c r="B280" s="48"/>
      <c r="C280" s="48"/>
      <c r="D280" s="48"/>
      <c r="E280" s="48"/>
      <c r="F280" s="48"/>
      <c r="I280" s="5"/>
    </row>
    <row r="281" spans="2:9" x14ac:dyDescent="0.2">
      <c r="B281" s="48"/>
      <c r="C281" s="48"/>
      <c r="D281" s="48"/>
      <c r="E281" s="48"/>
      <c r="F281" s="48"/>
      <c r="I281" s="5"/>
    </row>
    <row r="282" spans="2:9" x14ac:dyDescent="0.2">
      <c r="B282" s="48"/>
      <c r="C282" s="48"/>
      <c r="D282" s="48"/>
      <c r="E282" s="48"/>
      <c r="F282" s="48"/>
      <c r="I282" s="5"/>
    </row>
    <row r="283" spans="2:9" x14ac:dyDescent="0.2">
      <c r="B283" s="48"/>
      <c r="C283" s="48"/>
      <c r="D283" s="48"/>
      <c r="E283" s="48"/>
      <c r="F283" s="48"/>
      <c r="I283" s="5"/>
    </row>
    <row r="284" spans="2:9" x14ac:dyDescent="0.2">
      <c r="B284" s="48"/>
      <c r="C284" s="48"/>
      <c r="D284" s="48"/>
      <c r="E284" s="48"/>
      <c r="F284" s="48"/>
      <c r="I284" s="5"/>
    </row>
    <row r="285" spans="2:9" x14ac:dyDescent="0.2">
      <c r="B285" s="48"/>
      <c r="C285" s="48"/>
      <c r="D285" s="48"/>
      <c r="E285" s="48"/>
      <c r="F285" s="48"/>
      <c r="I285" s="5"/>
    </row>
    <row r="286" spans="2:9" x14ac:dyDescent="0.2">
      <c r="B286" s="48"/>
      <c r="C286" s="48"/>
      <c r="D286" s="48"/>
      <c r="E286" s="48"/>
      <c r="F286" s="48"/>
      <c r="I286" s="5"/>
    </row>
    <row r="287" spans="2:9" x14ac:dyDescent="0.2">
      <c r="B287" s="48"/>
      <c r="C287" s="48"/>
      <c r="D287" s="48"/>
      <c r="E287" s="48"/>
      <c r="F287" s="48"/>
      <c r="I287" s="5"/>
    </row>
    <row r="288" spans="2:9" x14ac:dyDescent="0.2">
      <c r="B288" s="48"/>
      <c r="C288" s="48"/>
      <c r="D288" s="48"/>
      <c r="E288" s="48"/>
      <c r="F288" s="48"/>
      <c r="I288" s="5"/>
    </row>
    <row r="289" spans="2:9" x14ac:dyDescent="0.2">
      <c r="B289" s="48"/>
      <c r="C289" s="48"/>
      <c r="D289" s="48"/>
      <c r="E289" s="48"/>
      <c r="F289" s="48"/>
      <c r="I289" s="5"/>
    </row>
    <row r="290" spans="2:9" x14ac:dyDescent="0.2">
      <c r="B290" s="48"/>
      <c r="C290" s="48"/>
      <c r="D290" s="48"/>
      <c r="E290" s="48"/>
      <c r="F290" s="48"/>
      <c r="I290" s="5"/>
    </row>
    <row r="291" spans="2:9" x14ac:dyDescent="0.2">
      <c r="B291" s="48"/>
      <c r="C291" s="48"/>
      <c r="D291" s="48"/>
      <c r="E291" s="48"/>
      <c r="F291" s="48"/>
      <c r="I291" s="5"/>
    </row>
    <row r="292" spans="2:9" x14ac:dyDescent="0.2">
      <c r="B292" s="48"/>
      <c r="C292" s="48"/>
      <c r="D292" s="48"/>
      <c r="E292" s="48"/>
      <c r="F292" s="48"/>
      <c r="I292" s="5"/>
    </row>
    <row r="293" spans="2:9" x14ac:dyDescent="0.2">
      <c r="B293" s="48"/>
      <c r="C293" s="48"/>
      <c r="D293" s="48"/>
      <c r="E293" s="48"/>
      <c r="F293" s="48"/>
      <c r="I293" s="5"/>
    </row>
    <row r="294" spans="2:9" x14ac:dyDescent="0.2">
      <c r="B294" s="48"/>
      <c r="C294" s="48"/>
      <c r="D294" s="48"/>
      <c r="E294" s="48"/>
      <c r="F294" s="48"/>
      <c r="I294" s="5"/>
    </row>
    <row r="295" spans="2:9" x14ac:dyDescent="0.2">
      <c r="B295" s="48"/>
      <c r="C295" s="48"/>
      <c r="D295" s="48"/>
      <c r="E295" s="48"/>
      <c r="F295" s="48"/>
      <c r="I295" s="5"/>
    </row>
    <row r="296" spans="2:9" x14ac:dyDescent="0.2">
      <c r="B296" s="48"/>
      <c r="C296" s="48"/>
      <c r="D296" s="48"/>
      <c r="E296" s="48"/>
      <c r="F296" s="48"/>
      <c r="I296" s="5"/>
    </row>
    <row r="297" spans="2:9" x14ac:dyDescent="0.2">
      <c r="B297" s="48"/>
      <c r="C297" s="48"/>
      <c r="D297" s="48"/>
      <c r="E297" s="48"/>
      <c r="F297" s="48"/>
      <c r="I297" s="5"/>
    </row>
    <row r="298" spans="2:9" x14ac:dyDescent="0.2">
      <c r="B298" s="48"/>
      <c r="C298" s="48"/>
      <c r="D298" s="48"/>
      <c r="E298" s="48"/>
      <c r="F298" s="48"/>
      <c r="I298" s="5"/>
    </row>
    <row r="299" spans="2:9" x14ac:dyDescent="0.2">
      <c r="B299" s="48"/>
      <c r="C299" s="48"/>
      <c r="D299" s="48"/>
      <c r="E299" s="48"/>
      <c r="F299" s="48"/>
      <c r="I299" s="5"/>
    </row>
    <row r="300" spans="2:9" x14ac:dyDescent="0.2">
      <c r="B300" s="48"/>
      <c r="C300" s="48"/>
      <c r="D300" s="48"/>
      <c r="E300" s="48"/>
      <c r="F300" s="48"/>
      <c r="I300" s="5"/>
    </row>
    <row r="301" spans="2:9" x14ac:dyDescent="0.2">
      <c r="B301" s="48"/>
      <c r="C301" s="48"/>
      <c r="D301" s="48"/>
      <c r="E301" s="48"/>
      <c r="F301" s="48"/>
      <c r="I301" s="5"/>
    </row>
    <row r="302" spans="2:9" x14ac:dyDescent="0.2">
      <c r="B302" s="48"/>
      <c r="C302" s="48"/>
      <c r="D302" s="48"/>
      <c r="E302" s="48"/>
      <c r="F302" s="48"/>
      <c r="I302" s="5"/>
    </row>
    <row r="303" spans="2:9" x14ac:dyDescent="0.2">
      <c r="B303" s="48"/>
      <c r="C303" s="48"/>
      <c r="D303" s="48"/>
      <c r="E303" s="48"/>
      <c r="F303" s="48"/>
      <c r="I303" s="5"/>
    </row>
    <row r="304" spans="2:9" x14ac:dyDescent="0.2">
      <c r="B304" s="48"/>
      <c r="C304" s="48"/>
      <c r="D304" s="48"/>
      <c r="E304" s="48"/>
      <c r="F304" s="48"/>
      <c r="I304" s="5"/>
    </row>
    <row r="305" spans="2:9" x14ac:dyDescent="0.2">
      <c r="B305" s="48"/>
      <c r="C305" s="48"/>
      <c r="D305" s="48"/>
      <c r="E305" s="48"/>
      <c r="F305" s="48"/>
      <c r="I305" s="5"/>
    </row>
    <row r="306" spans="2:9" x14ac:dyDescent="0.2">
      <c r="B306" s="48"/>
      <c r="C306" s="48"/>
      <c r="D306" s="48"/>
      <c r="E306" s="48"/>
      <c r="F306" s="48"/>
      <c r="I306" s="5"/>
    </row>
    <row r="307" spans="2:9" x14ac:dyDescent="0.2">
      <c r="B307" s="48"/>
      <c r="C307" s="48"/>
      <c r="D307" s="48"/>
      <c r="E307" s="48"/>
      <c r="F307" s="48"/>
      <c r="I307" s="5"/>
    </row>
    <row r="308" spans="2:9" x14ac:dyDescent="0.2">
      <c r="B308" s="48"/>
      <c r="C308" s="48"/>
      <c r="D308" s="48"/>
      <c r="E308" s="48"/>
      <c r="F308" s="48"/>
      <c r="I308" s="5"/>
    </row>
    <row r="309" spans="2:9" x14ac:dyDescent="0.2">
      <c r="B309" s="48"/>
      <c r="C309" s="48"/>
      <c r="D309" s="48"/>
      <c r="E309" s="48"/>
      <c r="F309" s="48"/>
      <c r="I309" s="5"/>
    </row>
    <row r="310" spans="2:9" x14ac:dyDescent="0.2">
      <c r="B310" s="48"/>
      <c r="C310" s="48"/>
      <c r="D310" s="48"/>
      <c r="E310" s="48"/>
      <c r="F310" s="48"/>
      <c r="I310" s="5"/>
    </row>
    <row r="311" spans="2:9" x14ac:dyDescent="0.2">
      <c r="B311" s="48"/>
      <c r="C311" s="48"/>
      <c r="D311" s="48"/>
      <c r="E311" s="48"/>
      <c r="F311" s="48"/>
      <c r="I311" s="5"/>
    </row>
    <row r="312" spans="2:9" x14ac:dyDescent="0.2">
      <c r="B312" s="48"/>
      <c r="C312" s="48"/>
      <c r="D312" s="48"/>
      <c r="E312" s="48"/>
      <c r="F312" s="48"/>
      <c r="I312" s="5"/>
    </row>
    <row r="313" spans="2:9" x14ac:dyDescent="0.2">
      <c r="B313" s="48"/>
      <c r="C313" s="48"/>
      <c r="D313" s="48"/>
      <c r="E313" s="48"/>
      <c r="F313" s="48"/>
      <c r="I313" s="5"/>
    </row>
    <row r="314" spans="2:9" x14ac:dyDescent="0.2">
      <c r="B314" s="48"/>
      <c r="C314" s="48"/>
      <c r="D314" s="48"/>
      <c r="E314" s="48"/>
      <c r="F314" s="48"/>
      <c r="I314" s="5"/>
    </row>
    <row r="315" spans="2:9" x14ac:dyDescent="0.2">
      <c r="B315" s="48"/>
      <c r="C315" s="48"/>
      <c r="D315" s="48"/>
      <c r="E315" s="48"/>
      <c r="F315" s="48"/>
      <c r="I315" s="5"/>
    </row>
    <row r="316" spans="2:9" x14ac:dyDescent="0.2">
      <c r="B316" s="48"/>
      <c r="C316" s="48"/>
      <c r="D316" s="48"/>
      <c r="E316" s="48"/>
      <c r="F316" s="48"/>
      <c r="I316" s="5"/>
    </row>
    <row r="317" spans="2:9" x14ac:dyDescent="0.2">
      <c r="B317" s="48"/>
      <c r="C317" s="48"/>
      <c r="D317" s="48"/>
      <c r="E317" s="48"/>
      <c r="F317" s="48"/>
      <c r="I317" s="5"/>
    </row>
    <row r="318" spans="2:9" x14ac:dyDescent="0.2">
      <c r="B318" s="48"/>
      <c r="C318" s="48"/>
      <c r="D318" s="48"/>
      <c r="E318" s="48"/>
      <c r="F318" s="48"/>
      <c r="I318" s="5"/>
    </row>
    <row r="319" spans="2:9" x14ac:dyDescent="0.2">
      <c r="B319" s="48"/>
      <c r="C319" s="48"/>
      <c r="D319" s="48"/>
      <c r="E319" s="48"/>
      <c r="F319" s="48"/>
      <c r="I319" s="5"/>
    </row>
    <row r="320" spans="2:9" x14ac:dyDescent="0.2">
      <c r="B320" s="48"/>
      <c r="C320" s="48"/>
      <c r="D320" s="48"/>
      <c r="E320" s="48"/>
      <c r="F320" s="48"/>
      <c r="I320" s="5"/>
    </row>
    <row r="321" spans="2:9" x14ac:dyDescent="0.2">
      <c r="B321" s="48"/>
      <c r="C321" s="48"/>
      <c r="D321" s="48"/>
      <c r="E321" s="48"/>
      <c r="F321" s="48"/>
      <c r="I321" s="5"/>
    </row>
    <row r="322" spans="2:9" x14ac:dyDescent="0.2">
      <c r="B322" s="48"/>
      <c r="C322" s="48"/>
      <c r="D322" s="48"/>
      <c r="E322" s="48"/>
      <c r="F322" s="48"/>
      <c r="I322" s="5"/>
    </row>
    <row r="323" spans="2:9" x14ac:dyDescent="0.2">
      <c r="B323" s="48"/>
      <c r="C323" s="48"/>
      <c r="D323" s="48"/>
      <c r="E323" s="48"/>
      <c r="F323" s="48"/>
      <c r="I323" s="5"/>
    </row>
    <row r="324" spans="2:9" x14ac:dyDescent="0.2">
      <c r="B324" s="48"/>
      <c r="C324" s="48"/>
      <c r="D324" s="48"/>
      <c r="E324" s="48"/>
      <c r="F324" s="48"/>
      <c r="I324" s="5"/>
    </row>
    <row r="325" spans="2:9" x14ac:dyDescent="0.2">
      <c r="B325" s="48"/>
      <c r="C325" s="48"/>
      <c r="D325" s="48"/>
      <c r="E325" s="48"/>
      <c r="F325" s="48"/>
      <c r="I325" s="5"/>
    </row>
    <row r="326" spans="2:9" x14ac:dyDescent="0.2">
      <c r="B326" s="48"/>
      <c r="C326" s="48"/>
      <c r="D326" s="48"/>
      <c r="E326" s="48"/>
      <c r="F326" s="48"/>
      <c r="I326" s="5"/>
    </row>
    <row r="327" spans="2:9" x14ac:dyDescent="0.2">
      <c r="B327" s="48"/>
      <c r="C327" s="48"/>
      <c r="D327" s="48"/>
      <c r="E327" s="48"/>
      <c r="F327" s="48"/>
      <c r="I327" s="5"/>
    </row>
    <row r="328" spans="2:9" x14ac:dyDescent="0.2">
      <c r="B328" s="48"/>
      <c r="C328" s="48"/>
      <c r="D328" s="48"/>
      <c r="E328" s="48"/>
      <c r="F328" s="48"/>
      <c r="I328" s="5"/>
    </row>
    <row r="329" spans="2:9" x14ac:dyDescent="0.2">
      <c r="B329" s="48"/>
      <c r="C329" s="48"/>
      <c r="D329" s="48"/>
      <c r="E329" s="48"/>
      <c r="F329" s="48"/>
      <c r="I329" s="5"/>
    </row>
    <row r="330" spans="2:9" x14ac:dyDescent="0.2">
      <c r="B330" s="48"/>
      <c r="C330" s="48"/>
      <c r="D330" s="48"/>
      <c r="E330" s="48"/>
      <c r="F330" s="48"/>
      <c r="I330" s="5"/>
    </row>
    <row r="331" spans="2:9" x14ac:dyDescent="0.2">
      <c r="B331" s="48"/>
      <c r="C331" s="48"/>
      <c r="D331" s="48"/>
      <c r="E331" s="48"/>
      <c r="F331" s="48"/>
      <c r="I331" s="5"/>
    </row>
    <row r="332" spans="2:9" x14ac:dyDescent="0.2">
      <c r="B332" s="48"/>
      <c r="C332" s="48"/>
      <c r="D332" s="48"/>
      <c r="E332" s="48"/>
      <c r="F332" s="48"/>
      <c r="I332" s="5"/>
    </row>
    <row r="333" spans="2:9" x14ac:dyDescent="0.2">
      <c r="B333" s="48"/>
      <c r="C333" s="48"/>
      <c r="D333" s="48"/>
      <c r="E333" s="48"/>
      <c r="F333" s="48"/>
      <c r="I333" s="5"/>
    </row>
    <row r="334" spans="2:9" x14ac:dyDescent="0.2">
      <c r="B334" s="48"/>
      <c r="C334" s="48"/>
      <c r="D334" s="48"/>
      <c r="E334" s="48"/>
      <c r="F334" s="48"/>
      <c r="I334" s="5"/>
    </row>
    <row r="335" spans="2:9" x14ac:dyDescent="0.2">
      <c r="B335" s="48"/>
      <c r="C335" s="48"/>
      <c r="D335" s="48"/>
      <c r="E335" s="48"/>
      <c r="F335" s="48"/>
      <c r="I335" s="5"/>
    </row>
    <row r="336" spans="2:9" x14ac:dyDescent="0.2">
      <c r="B336" s="48"/>
      <c r="C336" s="48"/>
      <c r="D336" s="48"/>
      <c r="E336" s="48"/>
      <c r="F336" s="48"/>
      <c r="I336" s="5"/>
    </row>
    <row r="337" spans="2:9" x14ac:dyDescent="0.2">
      <c r="B337" s="48"/>
      <c r="C337" s="48"/>
      <c r="D337" s="48"/>
      <c r="E337" s="48"/>
      <c r="F337" s="48"/>
      <c r="I337" s="5"/>
    </row>
    <row r="338" spans="2:9" x14ac:dyDescent="0.2">
      <c r="B338" s="48"/>
      <c r="C338" s="48"/>
      <c r="D338" s="48"/>
      <c r="E338" s="48"/>
      <c r="F338" s="48"/>
      <c r="I338" s="5"/>
    </row>
    <row r="339" spans="2:9" x14ac:dyDescent="0.2">
      <c r="B339" s="48"/>
      <c r="C339" s="48"/>
      <c r="D339" s="48"/>
      <c r="E339" s="48"/>
      <c r="F339" s="48"/>
      <c r="I339" s="5"/>
    </row>
    <row r="340" spans="2:9" x14ac:dyDescent="0.2">
      <c r="B340" s="48"/>
      <c r="C340" s="48"/>
      <c r="D340" s="48"/>
      <c r="E340" s="48"/>
      <c r="F340" s="48"/>
      <c r="I340" s="5"/>
    </row>
    <row r="341" spans="2:9" x14ac:dyDescent="0.2">
      <c r="B341" s="48"/>
      <c r="C341" s="48"/>
      <c r="D341" s="48"/>
      <c r="E341" s="48"/>
      <c r="F341" s="48"/>
      <c r="I341" s="5"/>
    </row>
    <row r="342" spans="2:9" x14ac:dyDescent="0.2">
      <c r="B342" s="48"/>
      <c r="C342" s="48"/>
      <c r="D342" s="48"/>
      <c r="E342" s="48"/>
      <c r="F342" s="48"/>
      <c r="I342" s="5"/>
    </row>
    <row r="343" spans="2:9" x14ac:dyDescent="0.2">
      <c r="B343" s="48"/>
      <c r="C343" s="48"/>
      <c r="D343" s="48"/>
      <c r="E343" s="48"/>
      <c r="F343" s="48"/>
      <c r="I343" s="5"/>
    </row>
    <row r="344" spans="2:9" x14ac:dyDescent="0.2">
      <c r="B344" s="48"/>
      <c r="C344" s="48"/>
      <c r="D344" s="48"/>
      <c r="E344" s="48"/>
      <c r="F344" s="48"/>
      <c r="I344" s="5"/>
    </row>
    <row r="345" spans="2:9" x14ac:dyDescent="0.2">
      <c r="B345" s="48"/>
      <c r="C345" s="48"/>
      <c r="D345" s="48"/>
      <c r="E345" s="48"/>
      <c r="F345" s="48"/>
      <c r="I345" s="5"/>
    </row>
    <row r="346" spans="2:9" x14ac:dyDescent="0.2">
      <c r="B346" s="48"/>
      <c r="C346" s="48"/>
      <c r="D346" s="48"/>
      <c r="E346" s="48"/>
      <c r="F346" s="48"/>
      <c r="I346" s="5"/>
    </row>
    <row r="347" spans="2:9" x14ac:dyDescent="0.2">
      <c r="B347" s="48"/>
      <c r="C347" s="48"/>
      <c r="D347" s="48"/>
      <c r="E347" s="48"/>
      <c r="F347" s="48"/>
      <c r="I347" s="5"/>
    </row>
    <row r="348" spans="2:9" x14ac:dyDescent="0.2">
      <c r="B348" s="48"/>
      <c r="C348" s="48"/>
      <c r="D348" s="48"/>
      <c r="E348" s="48"/>
      <c r="F348" s="48"/>
      <c r="I348" s="5"/>
    </row>
    <row r="349" spans="2:9" x14ac:dyDescent="0.2">
      <c r="B349" s="48"/>
      <c r="C349" s="48"/>
      <c r="D349" s="48"/>
      <c r="E349" s="48"/>
      <c r="F349" s="48"/>
      <c r="I349" s="5"/>
    </row>
    <row r="350" spans="2:9" x14ac:dyDescent="0.2">
      <c r="B350" s="48"/>
      <c r="C350" s="48"/>
      <c r="D350" s="48"/>
      <c r="E350" s="48"/>
      <c r="F350" s="48"/>
      <c r="I350" s="5"/>
    </row>
    <row r="351" spans="2:9" x14ac:dyDescent="0.2">
      <c r="B351" s="48"/>
      <c r="C351" s="48"/>
      <c r="D351" s="48"/>
      <c r="E351" s="48"/>
      <c r="F351" s="48"/>
      <c r="I351" s="5"/>
    </row>
    <row r="352" spans="2:9" x14ac:dyDescent="0.2">
      <c r="B352" s="48"/>
      <c r="C352" s="48"/>
      <c r="D352" s="48"/>
      <c r="E352" s="48"/>
      <c r="F352" s="48"/>
      <c r="I352" s="5"/>
    </row>
    <row r="353" spans="2:9" x14ac:dyDescent="0.2">
      <c r="B353" s="48"/>
      <c r="C353" s="48"/>
      <c r="D353" s="48"/>
      <c r="E353" s="48"/>
      <c r="F353" s="48"/>
      <c r="I353" s="5"/>
    </row>
    <row r="354" spans="2:9" x14ac:dyDescent="0.2">
      <c r="B354" s="48"/>
      <c r="C354" s="48"/>
      <c r="D354" s="48"/>
      <c r="E354" s="48"/>
      <c r="F354" s="48"/>
      <c r="I354" s="5"/>
    </row>
    <row r="355" spans="2:9" x14ac:dyDescent="0.2">
      <c r="B355" s="48"/>
      <c r="C355" s="48"/>
      <c r="D355" s="48"/>
      <c r="E355" s="48"/>
      <c r="F355" s="48"/>
      <c r="I355" s="5"/>
    </row>
    <row r="356" spans="2:9" x14ac:dyDescent="0.2">
      <c r="B356" s="48"/>
      <c r="C356" s="48"/>
      <c r="D356" s="48"/>
      <c r="E356" s="48"/>
      <c r="F356" s="48"/>
      <c r="I356" s="5"/>
    </row>
    <row r="357" spans="2:9" x14ac:dyDescent="0.2">
      <c r="B357" s="48"/>
      <c r="C357" s="48"/>
      <c r="D357" s="48"/>
      <c r="E357" s="48"/>
      <c r="F357" s="48"/>
      <c r="I357" s="5"/>
    </row>
    <row r="358" spans="2:9" x14ac:dyDescent="0.2">
      <c r="B358" s="48"/>
      <c r="C358" s="48"/>
      <c r="D358" s="48"/>
      <c r="E358" s="48"/>
      <c r="F358" s="48"/>
      <c r="I358" s="5"/>
    </row>
    <row r="359" spans="2:9" x14ac:dyDescent="0.2">
      <c r="B359" s="48"/>
      <c r="C359" s="48"/>
      <c r="D359" s="48"/>
      <c r="E359" s="48"/>
      <c r="F359" s="48"/>
      <c r="I359" s="5"/>
    </row>
    <row r="360" spans="2:9" x14ac:dyDescent="0.2">
      <c r="B360" s="48"/>
      <c r="C360" s="48"/>
      <c r="D360" s="48"/>
      <c r="E360" s="48"/>
      <c r="F360" s="48"/>
      <c r="I360" s="5"/>
    </row>
    <row r="361" spans="2:9" x14ac:dyDescent="0.2">
      <c r="B361" s="48"/>
      <c r="C361" s="48"/>
      <c r="D361" s="48"/>
      <c r="E361" s="48"/>
      <c r="F361" s="48"/>
      <c r="I361" s="5"/>
    </row>
    <row r="362" spans="2:9" x14ac:dyDescent="0.2">
      <c r="B362" s="48"/>
      <c r="C362" s="48"/>
      <c r="D362" s="48"/>
      <c r="E362" s="48"/>
      <c r="F362" s="48"/>
      <c r="I362" s="5"/>
    </row>
    <row r="363" spans="2:9" x14ac:dyDescent="0.2">
      <c r="B363" s="48"/>
      <c r="C363" s="48"/>
      <c r="D363" s="48"/>
      <c r="E363" s="48"/>
      <c r="F363" s="48"/>
      <c r="I363" s="5"/>
    </row>
    <row r="364" spans="2:9" x14ac:dyDescent="0.2">
      <c r="B364" s="48"/>
      <c r="C364" s="48"/>
      <c r="D364" s="48"/>
      <c r="E364" s="48"/>
      <c r="F364" s="48"/>
      <c r="I364" s="5"/>
    </row>
    <row r="365" spans="2:9" x14ac:dyDescent="0.2">
      <c r="B365" s="48"/>
      <c r="C365" s="48"/>
      <c r="D365" s="48"/>
      <c r="E365" s="48"/>
      <c r="F365" s="48"/>
      <c r="I365" s="5"/>
    </row>
    <row r="366" spans="2:9" x14ac:dyDescent="0.2">
      <c r="B366" s="48"/>
      <c r="C366" s="48"/>
      <c r="D366" s="48"/>
      <c r="E366" s="48"/>
      <c r="F366" s="48"/>
      <c r="I366" s="5"/>
    </row>
    <row r="367" spans="2:9" x14ac:dyDescent="0.2">
      <c r="B367" s="48"/>
      <c r="C367" s="48"/>
      <c r="D367" s="48"/>
      <c r="E367" s="48"/>
      <c r="F367" s="48"/>
      <c r="I367" s="5"/>
    </row>
    <row r="368" spans="2:9" x14ac:dyDescent="0.2">
      <c r="B368" s="48"/>
      <c r="C368" s="48"/>
      <c r="D368" s="48"/>
      <c r="E368" s="48"/>
      <c r="F368" s="48"/>
      <c r="I368" s="5"/>
    </row>
    <row r="369" spans="2:9" x14ac:dyDescent="0.2">
      <c r="B369" s="48"/>
      <c r="C369" s="48"/>
      <c r="D369" s="48"/>
      <c r="E369" s="48"/>
      <c r="F369" s="48"/>
      <c r="I369" s="5"/>
    </row>
    <row r="370" spans="2:9" x14ac:dyDescent="0.2">
      <c r="B370" s="48"/>
      <c r="C370" s="48"/>
      <c r="D370" s="48"/>
      <c r="E370" s="48"/>
      <c r="F370" s="48"/>
      <c r="I370" s="5"/>
    </row>
    <row r="371" spans="2:9" x14ac:dyDescent="0.2">
      <c r="B371" s="48"/>
      <c r="C371" s="48"/>
      <c r="D371" s="48"/>
      <c r="E371" s="48"/>
      <c r="F371" s="48"/>
      <c r="I371" s="5"/>
    </row>
    <row r="372" spans="2:9" x14ac:dyDescent="0.2">
      <c r="B372" s="48"/>
      <c r="C372" s="48"/>
      <c r="D372" s="48"/>
      <c r="E372" s="48"/>
      <c r="F372" s="48"/>
      <c r="I372" s="5"/>
    </row>
    <row r="373" spans="2:9" x14ac:dyDescent="0.2">
      <c r="B373" s="48"/>
      <c r="C373" s="48"/>
      <c r="D373" s="48"/>
      <c r="E373" s="48"/>
      <c r="F373" s="48"/>
      <c r="I373" s="5"/>
    </row>
    <row r="374" spans="2:9" x14ac:dyDescent="0.2">
      <c r="B374" s="48"/>
      <c r="C374" s="48"/>
      <c r="D374" s="48"/>
      <c r="E374" s="48"/>
      <c r="F374" s="48"/>
      <c r="I374" s="5"/>
    </row>
    <row r="375" spans="2:9" x14ac:dyDescent="0.2">
      <c r="B375" s="48"/>
      <c r="C375" s="48"/>
      <c r="D375" s="48"/>
      <c r="E375" s="48"/>
      <c r="F375" s="48"/>
      <c r="I375" s="5"/>
    </row>
    <row r="376" spans="2:9" x14ac:dyDescent="0.2">
      <c r="B376" s="48"/>
      <c r="C376" s="48"/>
      <c r="D376" s="48"/>
      <c r="E376" s="48"/>
      <c r="F376" s="48"/>
      <c r="I376" s="5"/>
    </row>
    <row r="377" spans="2:9" x14ac:dyDescent="0.2">
      <c r="B377" s="48"/>
      <c r="C377" s="48"/>
      <c r="D377" s="48"/>
      <c r="E377" s="48"/>
      <c r="F377" s="48"/>
      <c r="I377" s="5"/>
    </row>
    <row r="378" spans="2:9" x14ac:dyDescent="0.2">
      <c r="B378" s="48"/>
      <c r="C378" s="48"/>
      <c r="D378" s="48"/>
      <c r="E378" s="48"/>
      <c r="F378" s="48"/>
      <c r="I378" s="5"/>
    </row>
    <row r="379" spans="2:9" x14ac:dyDescent="0.2">
      <c r="B379" s="48"/>
      <c r="C379" s="48"/>
      <c r="D379" s="48"/>
      <c r="E379" s="48"/>
      <c r="F379" s="48"/>
      <c r="I379" s="5"/>
    </row>
    <row r="380" spans="2:9" x14ac:dyDescent="0.2">
      <c r="B380" s="48"/>
      <c r="C380" s="48"/>
      <c r="D380" s="48"/>
      <c r="E380" s="48"/>
      <c r="F380" s="48"/>
      <c r="I380" s="5"/>
    </row>
    <row r="381" spans="2:9" x14ac:dyDescent="0.2">
      <c r="B381" s="48"/>
      <c r="C381" s="48"/>
      <c r="D381" s="48"/>
      <c r="E381" s="48"/>
      <c r="F381" s="48"/>
      <c r="I381" s="5"/>
    </row>
    <row r="382" spans="2:9" x14ac:dyDescent="0.2">
      <c r="B382" s="48"/>
      <c r="C382" s="48"/>
      <c r="D382" s="48"/>
      <c r="E382" s="48"/>
      <c r="F382" s="48"/>
      <c r="I382" s="5"/>
    </row>
    <row r="383" spans="2:9" x14ac:dyDescent="0.2">
      <c r="B383" s="48"/>
      <c r="C383" s="48"/>
      <c r="D383" s="48"/>
      <c r="E383" s="48"/>
      <c r="F383" s="48"/>
      <c r="I383" s="5"/>
    </row>
    <row r="384" spans="2:9" x14ac:dyDescent="0.2">
      <c r="B384" s="48"/>
      <c r="C384" s="48"/>
      <c r="D384" s="48"/>
      <c r="E384" s="48"/>
      <c r="F384" s="48"/>
      <c r="I384" s="5"/>
    </row>
    <row r="385" spans="2:9" x14ac:dyDescent="0.2">
      <c r="B385" s="48"/>
      <c r="C385" s="48"/>
      <c r="D385" s="48"/>
      <c r="E385" s="48"/>
      <c r="F385" s="48"/>
      <c r="I385" s="5"/>
    </row>
    <row r="386" spans="2:9" x14ac:dyDescent="0.2">
      <c r="B386" s="48"/>
      <c r="C386" s="48"/>
      <c r="D386" s="48"/>
      <c r="E386" s="48"/>
      <c r="F386" s="48"/>
    </row>
    <row r="387" spans="2:9" x14ac:dyDescent="0.2">
      <c r="B387" s="48"/>
      <c r="C387" s="48"/>
      <c r="D387" s="48"/>
      <c r="E387" s="48"/>
      <c r="F387" s="48"/>
    </row>
    <row r="388" spans="2:9" x14ac:dyDescent="0.2">
      <c r="B388" s="48"/>
      <c r="C388" s="48"/>
      <c r="D388" s="48"/>
      <c r="E388" s="48"/>
      <c r="F388" s="48"/>
    </row>
    <row r="389" spans="2:9" x14ac:dyDescent="0.2">
      <c r="B389" s="48"/>
      <c r="C389" s="48"/>
      <c r="D389" s="48"/>
      <c r="E389" s="48"/>
      <c r="F389" s="48"/>
    </row>
    <row r="390" spans="2:9" x14ac:dyDescent="0.2">
      <c r="B390" s="48"/>
      <c r="C390" s="48"/>
      <c r="D390" s="48"/>
      <c r="E390" s="48"/>
      <c r="F390" s="48"/>
    </row>
    <row r="391" spans="2:9" x14ac:dyDescent="0.2">
      <c r="B391" s="48"/>
      <c r="C391" s="48"/>
      <c r="D391" s="48"/>
      <c r="E391" s="48"/>
      <c r="F391" s="48"/>
    </row>
    <row r="392" spans="2:9" x14ac:dyDescent="0.2">
      <c r="B392" s="48"/>
      <c r="C392" s="48"/>
      <c r="D392" s="48"/>
      <c r="E392" s="48"/>
      <c r="F392" s="48"/>
    </row>
    <row r="393" spans="2:9" x14ac:dyDescent="0.2">
      <c r="B393" s="48"/>
      <c r="C393" s="48"/>
      <c r="D393" s="48"/>
      <c r="E393" s="48"/>
      <c r="F393" s="48"/>
    </row>
    <row r="394" spans="2:9" x14ac:dyDescent="0.2">
      <c r="B394" s="48"/>
      <c r="C394" s="48"/>
      <c r="D394" s="48"/>
      <c r="E394" s="48"/>
      <c r="F394" s="48"/>
    </row>
    <row r="395" spans="2:9" x14ac:dyDescent="0.2">
      <c r="B395" s="48"/>
      <c r="C395" s="48"/>
      <c r="D395" s="48"/>
      <c r="E395" s="48"/>
      <c r="F395" s="48"/>
    </row>
    <row r="396" spans="2:9" x14ac:dyDescent="0.2">
      <c r="B396" s="48"/>
      <c r="C396" s="48"/>
      <c r="D396" s="48"/>
      <c r="E396" s="48"/>
      <c r="F396" s="48"/>
    </row>
    <row r="397" spans="2:9" x14ac:dyDescent="0.2">
      <c r="B397" s="48"/>
      <c r="C397" s="48"/>
      <c r="D397" s="48"/>
      <c r="E397" s="48"/>
      <c r="F397" s="48"/>
    </row>
    <row r="398" spans="2:9" x14ac:dyDescent="0.2">
      <c r="B398" s="48"/>
      <c r="C398" s="48"/>
      <c r="D398" s="48"/>
      <c r="E398" s="48"/>
      <c r="F398" s="48"/>
    </row>
    <row r="399" spans="2:9" x14ac:dyDescent="0.2">
      <c r="B399" s="48"/>
      <c r="C399" s="48"/>
      <c r="D399" s="48"/>
      <c r="E399" s="48"/>
      <c r="F399" s="48"/>
    </row>
    <row r="400" spans="2:9" x14ac:dyDescent="0.2">
      <c r="B400" s="48"/>
      <c r="C400" s="48"/>
      <c r="D400" s="48"/>
      <c r="E400" s="48"/>
      <c r="F400" s="48"/>
    </row>
    <row r="401" spans="2:6" x14ac:dyDescent="0.2">
      <c r="B401" s="48"/>
      <c r="C401" s="48"/>
      <c r="D401" s="48"/>
      <c r="E401" s="48"/>
      <c r="F401" s="48"/>
    </row>
    <row r="402" spans="2:6" x14ac:dyDescent="0.2">
      <c r="B402" s="48"/>
      <c r="C402" s="48"/>
      <c r="D402" s="48"/>
      <c r="E402" s="48"/>
      <c r="F402" s="48"/>
    </row>
    <row r="403" spans="2:6" x14ac:dyDescent="0.2">
      <c r="B403" s="48"/>
      <c r="C403" s="48"/>
      <c r="D403" s="48"/>
      <c r="E403" s="48"/>
      <c r="F403" s="48"/>
    </row>
    <row r="404" spans="2:6" x14ac:dyDescent="0.2">
      <c r="B404" s="48"/>
      <c r="C404" s="48"/>
      <c r="D404" s="48"/>
      <c r="E404" s="48"/>
      <c r="F404" s="48"/>
    </row>
    <row r="405" spans="2:6" x14ac:dyDescent="0.2">
      <c r="B405" s="48"/>
      <c r="C405" s="48"/>
      <c r="D405" s="48"/>
      <c r="E405" s="48"/>
      <c r="F405" s="48"/>
    </row>
    <row r="406" spans="2:6" x14ac:dyDescent="0.2">
      <c r="B406" s="48"/>
      <c r="C406" s="48"/>
      <c r="D406" s="48"/>
      <c r="E406" s="48"/>
      <c r="F406" s="48"/>
    </row>
    <row r="407" spans="2:6" x14ac:dyDescent="0.2">
      <c r="B407" s="48"/>
      <c r="C407" s="48"/>
      <c r="D407" s="48"/>
      <c r="E407" s="48"/>
      <c r="F407" s="48"/>
    </row>
    <row r="408" spans="2:6" x14ac:dyDescent="0.2">
      <c r="B408" s="48"/>
      <c r="C408" s="48"/>
      <c r="D408" s="48"/>
      <c r="E408" s="48"/>
      <c r="F408" s="48"/>
    </row>
    <row r="409" spans="2:6" x14ac:dyDescent="0.2">
      <c r="B409" s="48"/>
      <c r="C409" s="48"/>
      <c r="D409" s="48"/>
      <c r="E409" s="48"/>
      <c r="F409" s="48"/>
    </row>
    <row r="410" spans="2:6" x14ac:dyDescent="0.2">
      <c r="B410" s="48"/>
      <c r="C410" s="48"/>
      <c r="D410" s="48"/>
      <c r="E410" s="48"/>
      <c r="F410" s="48"/>
    </row>
    <row r="411" spans="2:6" x14ac:dyDescent="0.2">
      <c r="B411" s="48"/>
      <c r="C411" s="48"/>
      <c r="D411" s="48"/>
      <c r="E411" s="48"/>
      <c r="F411" s="48"/>
    </row>
    <row r="412" spans="2:6" x14ac:dyDescent="0.2">
      <c r="B412" s="48"/>
      <c r="C412" s="48"/>
      <c r="D412" s="48"/>
      <c r="E412" s="48"/>
      <c r="F412" s="48"/>
    </row>
    <row r="413" spans="2:6" x14ac:dyDescent="0.2">
      <c r="B413" s="48"/>
      <c r="C413" s="48"/>
      <c r="D413" s="48"/>
      <c r="E413" s="48"/>
      <c r="F413" s="48"/>
    </row>
    <row r="414" spans="2:6" x14ac:dyDescent="0.2">
      <c r="B414" s="48"/>
      <c r="C414" s="48"/>
      <c r="D414" s="48"/>
      <c r="E414" s="48"/>
      <c r="F414" s="48"/>
    </row>
    <row r="415" spans="2:6" x14ac:dyDescent="0.2">
      <c r="B415" s="48"/>
      <c r="C415" s="48"/>
      <c r="D415" s="48"/>
      <c r="E415" s="48"/>
      <c r="F415" s="48"/>
    </row>
    <row r="416" spans="2:6" x14ac:dyDescent="0.2">
      <c r="B416" s="48"/>
      <c r="C416" s="48"/>
      <c r="D416" s="48"/>
      <c r="E416" s="48"/>
      <c r="F416" s="48"/>
    </row>
    <row r="417" spans="2:6" x14ac:dyDescent="0.2">
      <c r="B417" s="48"/>
      <c r="C417" s="48"/>
      <c r="D417" s="48"/>
      <c r="E417" s="48"/>
      <c r="F417" s="48"/>
    </row>
    <row r="418" spans="2:6" x14ac:dyDescent="0.2">
      <c r="B418" s="48"/>
      <c r="C418" s="48"/>
      <c r="D418" s="48"/>
      <c r="E418" s="48"/>
      <c r="F418" s="48"/>
    </row>
    <row r="419" spans="2:6" x14ac:dyDescent="0.2">
      <c r="B419" s="48"/>
      <c r="C419" s="48"/>
      <c r="D419" s="48"/>
      <c r="E419" s="48"/>
      <c r="F419" s="48"/>
    </row>
    <row r="420" spans="2:6" x14ac:dyDescent="0.2">
      <c r="B420" s="48"/>
      <c r="C420" s="48"/>
      <c r="D420" s="48"/>
      <c r="E420" s="48"/>
      <c r="F420" s="48"/>
    </row>
    <row r="421" spans="2:6" x14ac:dyDescent="0.2">
      <c r="B421" s="48"/>
      <c r="C421" s="48"/>
      <c r="D421" s="48"/>
      <c r="E421" s="48"/>
      <c r="F421" s="48"/>
    </row>
    <row r="422" spans="2:6" x14ac:dyDescent="0.2">
      <c r="B422" s="48"/>
      <c r="C422" s="48"/>
      <c r="D422" s="48"/>
      <c r="E422" s="48"/>
      <c r="F422" s="48"/>
    </row>
    <row r="423" spans="2:6" x14ac:dyDescent="0.2">
      <c r="B423" s="48"/>
      <c r="C423" s="48"/>
      <c r="D423" s="48"/>
      <c r="E423" s="48"/>
      <c r="F423" s="48"/>
    </row>
    <row r="424" spans="2:6" x14ac:dyDescent="0.2">
      <c r="B424" s="48"/>
      <c r="C424" s="48"/>
      <c r="D424" s="48"/>
      <c r="E424" s="48"/>
      <c r="F424" s="48"/>
    </row>
    <row r="425" spans="2:6" x14ac:dyDescent="0.2">
      <c r="B425" s="48"/>
      <c r="C425" s="48"/>
      <c r="D425" s="48"/>
      <c r="E425" s="48"/>
      <c r="F425" s="48"/>
    </row>
    <row r="426" spans="2:6" x14ac:dyDescent="0.2">
      <c r="B426" s="48"/>
      <c r="C426" s="48"/>
      <c r="D426" s="48"/>
      <c r="E426" s="48"/>
      <c r="F426" s="48"/>
    </row>
    <row r="427" spans="2:6" x14ac:dyDescent="0.2">
      <c r="B427" s="48"/>
      <c r="C427" s="48"/>
      <c r="D427" s="48"/>
      <c r="E427" s="48"/>
      <c r="F427" s="48"/>
    </row>
    <row r="428" spans="2:6" x14ac:dyDescent="0.2">
      <c r="B428" s="48"/>
      <c r="C428" s="48"/>
      <c r="D428" s="48"/>
      <c r="E428" s="48"/>
      <c r="F428" s="48"/>
    </row>
    <row r="429" spans="2:6" x14ac:dyDescent="0.2">
      <c r="B429" s="48"/>
      <c r="C429" s="48"/>
      <c r="D429" s="48"/>
      <c r="E429" s="48"/>
      <c r="F429" s="48"/>
    </row>
    <row r="430" spans="2:6" x14ac:dyDescent="0.2">
      <c r="B430" s="48"/>
      <c r="C430" s="48"/>
      <c r="D430" s="48"/>
      <c r="E430" s="48"/>
      <c r="F430" s="48"/>
    </row>
    <row r="431" spans="2:6" x14ac:dyDescent="0.2">
      <c r="B431" s="48"/>
      <c r="C431" s="48"/>
      <c r="D431" s="48"/>
      <c r="E431" s="48"/>
      <c r="F431" s="48"/>
    </row>
    <row r="432" spans="2:6" x14ac:dyDescent="0.2">
      <c r="B432" s="48"/>
      <c r="C432" s="48"/>
      <c r="D432" s="48"/>
      <c r="E432" s="48"/>
      <c r="F432" s="48"/>
    </row>
    <row r="433" spans="2:6" x14ac:dyDescent="0.2">
      <c r="B433" s="48"/>
      <c r="C433" s="48"/>
      <c r="D433" s="48"/>
      <c r="E433" s="48"/>
      <c r="F433" s="48"/>
    </row>
    <row r="434" spans="2:6" x14ac:dyDescent="0.2">
      <c r="B434" s="48"/>
      <c r="C434" s="48"/>
      <c r="D434" s="48"/>
      <c r="E434" s="48"/>
      <c r="F434" s="48"/>
    </row>
    <row r="435" spans="2:6" x14ac:dyDescent="0.2">
      <c r="B435" s="48"/>
      <c r="C435" s="48"/>
      <c r="D435" s="48"/>
      <c r="E435" s="48"/>
      <c r="F435" s="48"/>
    </row>
    <row r="436" spans="2:6" x14ac:dyDescent="0.2">
      <c r="B436" s="48"/>
      <c r="C436" s="48"/>
      <c r="D436" s="48"/>
      <c r="E436" s="48"/>
      <c r="F436" s="48"/>
    </row>
    <row r="437" spans="2:6" x14ac:dyDescent="0.2">
      <c r="B437" s="48"/>
      <c r="C437" s="48"/>
      <c r="D437" s="48"/>
      <c r="E437" s="48"/>
      <c r="F437" s="48"/>
    </row>
    <row r="438" spans="2:6" x14ac:dyDescent="0.2">
      <c r="B438" s="48"/>
      <c r="C438" s="48"/>
      <c r="D438" s="48"/>
      <c r="E438" s="48"/>
      <c r="F438" s="48"/>
    </row>
    <row r="439" spans="2:6" x14ac:dyDescent="0.2">
      <c r="B439" s="48"/>
      <c r="C439" s="48"/>
      <c r="D439" s="48"/>
      <c r="E439" s="48"/>
      <c r="F439" s="48"/>
    </row>
    <row r="440" spans="2:6" x14ac:dyDescent="0.2">
      <c r="B440" s="48"/>
      <c r="C440" s="48"/>
      <c r="D440" s="48"/>
      <c r="E440" s="48"/>
      <c r="F440" s="48"/>
    </row>
    <row r="441" spans="2:6" x14ac:dyDescent="0.2">
      <c r="B441" s="48"/>
      <c r="C441" s="48"/>
      <c r="D441" s="48"/>
      <c r="E441" s="48"/>
      <c r="F441" s="48"/>
    </row>
    <row r="442" spans="2:6" x14ac:dyDescent="0.2">
      <c r="B442" s="48"/>
      <c r="C442" s="48"/>
      <c r="D442" s="48"/>
      <c r="E442" s="48"/>
      <c r="F442" s="48"/>
    </row>
  </sheetData>
  <mergeCells count="1">
    <mergeCell ref="D1:D2"/>
  </mergeCells>
  <phoneticPr fontId="4"/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/>
  <dimension ref="A1:BL442"/>
  <sheetViews>
    <sheetView workbookViewId="0">
      <pane xSplit="3" ySplit="3" topLeftCell="D4" activePane="bottomRight" state="frozen"/>
      <selection pane="topRight" activeCell="E1" sqref="E1"/>
      <selection pane="bottomLeft" activeCell="A4" sqref="A4"/>
      <selection pane="bottomRight"/>
    </sheetView>
  </sheetViews>
  <sheetFormatPr defaultColWidth="9" defaultRowHeight="11" x14ac:dyDescent="0.2"/>
  <cols>
    <col min="1" max="1" width="6.453125" style="7" customWidth="1"/>
    <col min="2" max="2" width="14.36328125" style="7" customWidth="1"/>
    <col min="3" max="3" width="13.453125" style="7" customWidth="1"/>
    <col min="4" max="4" width="11.6328125" style="42" customWidth="1"/>
    <col min="5" max="8" width="9" style="37"/>
    <col min="9" max="16384" width="9" style="48"/>
  </cols>
  <sheetData>
    <row r="1" spans="1:64" s="3" customFormat="1" x14ac:dyDescent="0.2">
      <c r="A1" s="1" t="s">
        <v>269</v>
      </c>
      <c r="B1" s="1" t="s">
        <v>1</v>
      </c>
      <c r="C1" s="2" t="s">
        <v>2</v>
      </c>
      <c r="D1" s="164" t="s">
        <v>328</v>
      </c>
      <c r="E1" s="9" t="s">
        <v>329</v>
      </c>
      <c r="F1" s="10"/>
      <c r="G1" s="10"/>
      <c r="H1" s="11"/>
      <c r="I1" s="9" t="s">
        <v>33</v>
      </c>
      <c r="J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9" t="s">
        <v>34</v>
      </c>
      <c r="AA1" s="10"/>
      <c r="AB1" s="11"/>
      <c r="AC1" s="12" t="s">
        <v>35</v>
      </c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  <c r="AR1" s="14"/>
      <c r="AS1" s="12" t="s">
        <v>36</v>
      </c>
      <c r="AT1" s="13"/>
      <c r="AU1" s="13"/>
      <c r="AV1" s="13"/>
      <c r="AW1" s="13"/>
      <c r="AX1" s="13"/>
      <c r="AY1" s="13"/>
      <c r="AZ1" s="13"/>
      <c r="BA1" s="13"/>
      <c r="BB1" s="12"/>
      <c r="BC1" s="13"/>
      <c r="BD1" s="13"/>
      <c r="BE1" s="13"/>
      <c r="BF1" s="13"/>
      <c r="BG1" s="12" t="s">
        <v>37</v>
      </c>
      <c r="BH1" s="13"/>
      <c r="BI1" s="13"/>
      <c r="BJ1" s="13"/>
      <c r="BK1" s="13"/>
      <c r="BL1" s="14"/>
    </row>
    <row r="2" spans="1:64" s="5" customFormat="1" x14ac:dyDescent="0.2">
      <c r="B2" s="4"/>
      <c r="C2" s="4"/>
      <c r="D2" s="189"/>
      <c r="E2" s="12" t="s">
        <v>330</v>
      </c>
      <c r="F2" s="13"/>
      <c r="G2" s="13"/>
      <c r="H2" s="14"/>
      <c r="I2" s="12" t="s">
        <v>38</v>
      </c>
      <c r="J2" s="14"/>
      <c r="O2" s="12" t="s">
        <v>39</v>
      </c>
      <c r="P2" s="13"/>
      <c r="Q2" s="15"/>
      <c r="R2" s="15"/>
      <c r="S2" s="15"/>
      <c r="T2" s="15"/>
      <c r="U2" s="12" t="s">
        <v>40</v>
      </c>
      <c r="V2" s="14"/>
      <c r="W2" s="12" t="s">
        <v>32</v>
      </c>
      <c r="X2" s="14"/>
      <c r="Y2" s="13"/>
      <c r="Z2" s="16"/>
      <c r="AA2" s="15"/>
      <c r="AB2" s="17"/>
      <c r="AC2" s="12" t="s">
        <v>41</v>
      </c>
      <c r="AD2" s="13"/>
      <c r="AE2" s="14"/>
      <c r="AF2" s="13"/>
      <c r="AG2" s="12" t="s">
        <v>42</v>
      </c>
      <c r="AH2" s="13"/>
      <c r="AI2" s="14"/>
      <c r="AJ2" s="12" t="s">
        <v>43</v>
      </c>
      <c r="AK2" s="13"/>
      <c r="AL2" s="14"/>
      <c r="AM2" s="12" t="s">
        <v>32</v>
      </c>
      <c r="AN2" s="13"/>
      <c r="AO2" s="14"/>
      <c r="AP2" s="12" t="s">
        <v>44</v>
      </c>
      <c r="AQ2" s="13"/>
      <c r="AR2" s="13"/>
      <c r="AS2" s="12" t="s">
        <v>45</v>
      </c>
      <c r="AT2" s="13"/>
      <c r="AU2" s="13"/>
      <c r="AV2" s="13"/>
      <c r="AW2" s="13"/>
      <c r="AX2" s="13"/>
      <c r="AY2" s="13"/>
      <c r="AZ2" s="13"/>
      <c r="BA2" s="13"/>
      <c r="BB2" s="12" t="s">
        <v>46</v>
      </c>
      <c r="BC2" s="13"/>
      <c r="BD2" s="13"/>
      <c r="BE2" s="13"/>
      <c r="BF2" s="13"/>
      <c r="BG2" s="12" t="s">
        <v>47</v>
      </c>
      <c r="BH2" s="12" t="s">
        <v>48</v>
      </c>
      <c r="BI2" s="12" t="s">
        <v>49</v>
      </c>
      <c r="BJ2" s="14"/>
      <c r="BK2" s="12" t="s">
        <v>50</v>
      </c>
      <c r="BL2" s="14"/>
    </row>
    <row r="3" spans="1:64" s="7" customFormat="1" ht="44" x14ac:dyDescent="0.2">
      <c r="B3" s="32"/>
      <c r="C3" s="33"/>
      <c r="D3" s="40" t="s">
        <v>51</v>
      </c>
      <c r="E3" s="18" t="s">
        <v>56</v>
      </c>
      <c r="F3" s="18" t="s">
        <v>57</v>
      </c>
      <c r="G3" s="18" t="s">
        <v>58</v>
      </c>
      <c r="H3" s="18" t="s">
        <v>59</v>
      </c>
      <c r="I3" s="39" t="s">
        <v>60</v>
      </c>
      <c r="J3" s="43" t="s">
        <v>61</v>
      </c>
      <c r="K3" s="44" t="s">
        <v>52</v>
      </c>
      <c r="L3" s="44" t="s">
        <v>53</v>
      </c>
      <c r="M3" s="44" t="s">
        <v>54</v>
      </c>
      <c r="N3" s="44" t="s">
        <v>55</v>
      </c>
      <c r="O3" s="19" t="s">
        <v>66</v>
      </c>
      <c r="P3" s="19" t="s">
        <v>67</v>
      </c>
      <c r="Q3" s="45" t="s">
        <v>62</v>
      </c>
      <c r="R3" s="46" t="s">
        <v>63</v>
      </c>
      <c r="S3" s="46" t="s">
        <v>64</v>
      </c>
      <c r="T3" s="47" t="s">
        <v>65</v>
      </c>
      <c r="U3" s="20" t="s">
        <v>68</v>
      </c>
      <c r="V3" s="20" t="s">
        <v>69</v>
      </c>
      <c r="W3" s="21" t="s">
        <v>70</v>
      </c>
      <c r="X3" s="21" t="s">
        <v>72</v>
      </c>
      <c r="Y3" s="21" t="s">
        <v>71</v>
      </c>
      <c r="Z3" s="22" t="s">
        <v>73</v>
      </c>
      <c r="AA3" s="22" t="s">
        <v>74</v>
      </c>
      <c r="AB3" s="23" t="s">
        <v>75</v>
      </c>
      <c r="AC3" s="24" t="s">
        <v>76</v>
      </c>
      <c r="AD3" s="25" t="s">
        <v>78</v>
      </c>
      <c r="AE3" s="25" t="s">
        <v>79</v>
      </c>
      <c r="AF3" s="25" t="s">
        <v>77</v>
      </c>
      <c r="AG3" s="49" t="s">
        <v>80</v>
      </c>
      <c r="AH3" s="26" t="s">
        <v>81</v>
      </c>
      <c r="AI3" s="26" t="s">
        <v>82</v>
      </c>
      <c r="AJ3" s="27" t="s">
        <v>83</v>
      </c>
      <c r="AK3" s="27" t="s">
        <v>84</v>
      </c>
      <c r="AL3" s="27" t="s">
        <v>85</v>
      </c>
      <c r="AM3" s="28" t="s">
        <v>86</v>
      </c>
      <c r="AN3" s="28" t="s">
        <v>87</v>
      </c>
      <c r="AO3" s="28" t="s">
        <v>88</v>
      </c>
      <c r="AP3" s="27" t="s">
        <v>89</v>
      </c>
      <c r="AQ3" s="27" t="s">
        <v>90</v>
      </c>
      <c r="AR3" s="50" t="s">
        <v>44</v>
      </c>
      <c r="AS3" s="29" t="s">
        <v>91</v>
      </c>
      <c r="AT3" s="29" t="s">
        <v>92</v>
      </c>
      <c r="AU3" s="29" t="s">
        <v>93</v>
      </c>
      <c r="AV3" s="29" t="s">
        <v>94</v>
      </c>
      <c r="AW3" s="29" t="s">
        <v>95</v>
      </c>
      <c r="AX3" s="29" t="s">
        <v>96</v>
      </c>
      <c r="AY3" s="29" t="s">
        <v>97</v>
      </c>
      <c r="AZ3" s="29" t="s">
        <v>98</v>
      </c>
      <c r="BA3" s="29" t="s">
        <v>99</v>
      </c>
      <c r="BB3" s="51" t="s">
        <v>100</v>
      </c>
      <c r="BC3" s="30" t="s">
        <v>101</v>
      </c>
      <c r="BD3" s="30" t="s">
        <v>102</v>
      </c>
      <c r="BE3" s="30" t="s">
        <v>98</v>
      </c>
      <c r="BF3" s="30" t="s">
        <v>99</v>
      </c>
      <c r="BG3" s="31" t="s">
        <v>91</v>
      </c>
      <c r="BH3" s="31" t="s">
        <v>91</v>
      </c>
      <c r="BI3" s="27" t="s">
        <v>103</v>
      </c>
      <c r="BJ3" s="27" t="s">
        <v>104</v>
      </c>
      <c r="BK3" s="27" t="s">
        <v>103</v>
      </c>
      <c r="BL3" s="27" t="s">
        <v>104</v>
      </c>
    </row>
    <row r="4" spans="1:64" s="37" customFormat="1" x14ac:dyDescent="0.2">
      <c r="A4" s="6">
        <v>1</v>
      </c>
      <c r="B4" s="34" t="s">
        <v>106</v>
      </c>
      <c r="C4" s="34" t="s">
        <v>105</v>
      </c>
      <c r="D4" s="41">
        <v>4.8685656550000003</v>
      </c>
      <c r="E4" s="36">
        <v>191</v>
      </c>
      <c r="F4" s="36">
        <v>0</v>
      </c>
      <c r="G4" s="36">
        <v>11</v>
      </c>
      <c r="H4" s="36">
        <v>180</v>
      </c>
      <c r="I4" s="36">
        <v>0</v>
      </c>
      <c r="J4" s="36">
        <v>0</v>
      </c>
      <c r="K4" s="36">
        <v>0</v>
      </c>
      <c r="L4" s="36">
        <v>0</v>
      </c>
      <c r="M4" s="36">
        <v>0</v>
      </c>
      <c r="N4" s="36">
        <v>0</v>
      </c>
      <c r="O4" s="36">
        <v>0</v>
      </c>
      <c r="P4" s="36">
        <v>0</v>
      </c>
      <c r="Q4" s="36">
        <v>0</v>
      </c>
      <c r="R4" s="36">
        <v>0</v>
      </c>
      <c r="S4" s="36">
        <v>0</v>
      </c>
      <c r="T4" s="36">
        <v>0</v>
      </c>
      <c r="U4" s="36">
        <v>0.18900000000000003</v>
      </c>
      <c r="V4" s="36">
        <v>0.4536</v>
      </c>
      <c r="W4" s="36">
        <v>0.18900000000000003</v>
      </c>
      <c r="X4" s="36">
        <v>0.4536</v>
      </c>
      <c r="Y4" s="36">
        <v>0.64260000000000006</v>
      </c>
      <c r="Z4" s="36">
        <v>0</v>
      </c>
      <c r="AA4" s="36">
        <v>0</v>
      </c>
      <c r="AB4" s="36">
        <v>0</v>
      </c>
      <c r="AC4" s="36">
        <v>0</v>
      </c>
      <c r="AD4" s="36">
        <v>0</v>
      </c>
      <c r="AE4" s="36">
        <v>0</v>
      </c>
      <c r="AF4" s="36">
        <v>0</v>
      </c>
      <c r="AG4" s="36">
        <v>1.652610126719628E-2</v>
      </c>
      <c r="AH4" s="36">
        <v>2.8113367672931606E-2</v>
      </c>
      <c r="AI4" s="36">
        <v>9.0038758628172844E-2</v>
      </c>
      <c r="AJ4" s="36">
        <v>0</v>
      </c>
      <c r="AK4" s="36">
        <v>0</v>
      </c>
      <c r="AL4" s="36">
        <v>0</v>
      </c>
      <c r="AM4" s="36">
        <v>1.652610126719628E-2</v>
      </c>
      <c r="AN4" s="36">
        <v>2.8113367672931606E-2</v>
      </c>
      <c r="AO4" s="36">
        <v>9.0038758628172844E-2</v>
      </c>
      <c r="AP4" s="36">
        <v>0.71942064800000005</v>
      </c>
      <c r="AQ4" s="36">
        <v>0.38738034900000001</v>
      </c>
      <c r="AR4" s="36">
        <v>1.1068009970000001</v>
      </c>
      <c r="AS4" s="36">
        <v>0</v>
      </c>
      <c r="AT4" s="36">
        <v>0</v>
      </c>
      <c r="AU4" s="36">
        <v>0</v>
      </c>
      <c r="AV4" s="36">
        <v>0</v>
      </c>
      <c r="AW4" s="36">
        <v>0</v>
      </c>
      <c r="AX4" s="36">
        <v>0</v>
      </c>
      <c r="AY4" s="36">
        <v>0</v>
      </c>
      <c r="AZ4" s="36">
        <v>0</v>
      </c>
      <c r="BA4" s="36">
        <v>0</v>
      </c>
      <c r="BB4" s="36">
        <v>0.10259333700000001</v>
      </c>
      <c r="BC4" s="36">
        <v>3.444827708</v>
      </c>
      <c r="BD4" s="36">
        <v>6.6525021659999997</v>
      </c>
      <c r="BE4" s="36">
        <v>8.6894399999999997E-3</v>
      </c>
      <c r="BF4" s="36">
        <v>1.7378881428571431E-2</v>
      </c>
      <c r="BG4" s="36">
        <v>0.514020649</v>
      </c>
      <c r="BH4" s="36">
        <v>1.4078417889999999</v>
      </c>
      <c r="BI4" s="36">
        <v>0</v>
      </c>
      <c r="BJ4" s="36">
        <v>0</v>
      </c>
      <c r="BK4" s="36">
        <v>0</v>
      </c>
      <c r="BL4" s="36">
        <v>0</v>
      </c>
    </row>
    <row r="5" spans="1:64" s="37" customFormat="1" x14ac:dyDescent="0.2">
      <c r="A5" s="35">
        <v>2</v>
      </c>
      <c r="B5" s="34" t="s">
        <v>106</v>
      </c>
      <c r="C5" s="34" t="s">
        <v>107</v>
      </c>
      <c r="D5" s="41">
        <v>5.6068883610000002</v>
      </c>
      <c r="E5" s="36">
        <v>19</v>
      </c>
      <c r="F5" s="36">
        <v>1</v>
      </c>
      <c r="G5" s="36">
        <v>8</v>
      </c>
      <c r="H5" s="36">
        <v>10</v>
      </c>
      <c r="I5" s="36">
        <v>2.1528946424925546</v>
      </c>
      <c r="J5" s="36">
        <v>72.903077601073548</v>
      </c>
      <c r="K5" s="36">
        <v>1.0186961425325427</v>
      </c>
      <c r="L5" s="36">
        <v>1.1341984999600119</v>
      </c>
      <c r="M5" s="36">
        <v>38.957405743588623</v>
      </c>
      <c r="N5" s="36">
        <v>36.09856649997748</v>
      </c>
      <c r="O5" s="36">
        <v>0.85522729100000006</v>
      </c>
      <c r="P5" s="36">
        <v>1.515050601</v>
      </c>
      <c r="Q5" s="36">
        <v>0.78674432000000005</v>
      </c>
      <c r="R5" s="36">
        <v>6.8482971000000004E-2</v>
      </c>
      <c r="S5" s="36">
        <v>1.425724988</v>
      </c>
      <c r="T5" s="36">
        <v>8.9325612999999998E-2</v>
      </c>
      <c r="U5" s="36">
        <v>0.1429</v>
      </c>
      <c r="V5" s="36">
        <v>0.34059999999999996</v>
      </c>
      <c r="W5" s="36">
        <v>3.1510219334925544</v>
      </c>
      <c r="X5" s="36">
        <v>74.758728202073542</v>
      </c>
      <c r="Y5" s="36">
        <v>77.9097501355661</v>
      </c>
      <c r="Z5" s="36">
        <v>0.42763032966859293</v>
      </c>
      <c r="AA5" s="36">
        <v>0.12857598908420734</v>
      </c>
      <c r="AB5" s="36">
        <v>0.128575988</v>
      </c>
      <c r="AC5" s="36">
        <v>1.3034165109363737E-2</v>
      </c>
      <c r="AD5" s="36">
        <v>0.80133360452079694</v>
      </c>
      <c r="AE5" s="36">
        <v>7.2120024406871766</v>
      </c>
      <c r="AF5" s="36">
        <v>8.0133360452079714</v>
      </c>
      <c r="AG5" s="36">
        <v>1.5710160098226712E-2</v>
      </c>
      <c r="AH5" s="36">
        <v>2.672532982227073E-2</v>
      </c>
      <c r="AI5" s="36">
        <v>8.5593286052407597E-2</v>
      </c>
      <c r="AJ5" s="36">
        <v>7.7073399385651203E-3</v>
      </c>
      <c r="AK5" s="36">
        <v>9.3138769715998462E-3</v>
      </c>
      <c r="AL5" s="36">
        <v>2.3294764262604926E-2</v>
      </c>
      <c r="AM5" s="36">
        <v>3.6451665146155568E-2</v>
      </c>
      <c r="AN5" s="36">
        <v>0.83737281131466745</v>
      </c>
      <c r="AO5" s="36">
        <v>7.3208904910021895</v>
      </c>
      <c r="AP5" s="36">
        <v>1239.476612978</v>
      </c>
      <c r="AQ5" s="36">
        <v>667.41048391100003</v>
      </c>
      <c r="AR5" s="36">
        <v>1906.8870968890001</v>
      </c>
      <c r="AS5" s="36">
        <v>56.927800611999999</v>
      </c>
      <c r="AT5" s="36">
        <v>4256.6501204400001</v>
      </c>
      <c r="AU5" s="36">
        <v>10096.373060718</v>
      </c>
      <c r="AV5" s="36">
        <v>2494.1483357410002</v>
      </c>
      <c r="AW5" s="36">
        <v>5915.8848751710002</v>
      </c>
      <c r="AX5" s="36">
        <v>2353.8228470190002</v>
      </c>
      <c r="AY5" s="36">
        <v>5583.046036185</v>
      </c>
      <c r="AZ5" s="36">
        <v>1.5409477442857142</v>
      </c>
      <c r="BA5" s="36">
        <v>3.08189549</v>
      </c>
      <c r="BB5" s="36">
        <v>8.4481305669999998</v>
      </c>
      <c r="BC5" s="36">
        <v>587.87500645</v>
      </c>
      <c r="BD5" s="36">
        <v>1394.3841307719999</v>
      </c>
      <c r="BE5" s="36">
        <v>0.7155390085714286</v>
      </c>
      <c r="BF5" s="36">
        <v>1.4310780171428572</v>
      </c>
      <c r="BG5" s="36">
        <v>16.120318876999999</v>
      </c>
      <c r="BH5" s="36">
        <v>132.73363493599999</v>
      </c>
      <c r="BI5" s="36">
        <v>0.4800000000000002</v>
      </c>
      <c r="BJ5" s="36">
        <v>0.4800000000000002</v>
      </c>
      <c r="BK5" s="36">
        <v>0.45000000000000018</v>
      </c>
      <c r="BL5" s="36">
        <v>0.45000000000000018</v>
      </c>
    </row>
    <row r="6" spans="1:64" s="37" customFormat="1" x14ac:dyDescent="0.2">
      <c r="A6" s="6">
        <v>3</v>
      </c>
      <c r="B6" s="34" t="s">
        <v>106</v>
      </c>
      <c r="C6" s="34" t="s">
        <v>108</v>
      </c>
      <c r="D6" s="41">
        <v>5.8949421439999998</v>
      </c>
      <c r="E6" s="36">
        <v>8</v>
      </c>
      <c r="F6" s="36">
        <v>2</v>
      </c>
      <c r="G6" s="36">
        <v>2</v>
      </c>
      <c r="H6" s="36">
        <v>4</v>
      </c>
      <c r="I6" s="36">
        <v>6.6494994575619284</v>
      </c>
      <c r="J6" s="36">
        <v>84.935496470846303</v>
      </c>
      <c r="K6" s="36">
        <v>3.7683797709733784</v>
      </c>
      <c r="L6" s="36">
        <v>2.88111968658855</v>
      </c>
      <c r="M6" s="36">
        <v>67.739994089151494</v>
      </c>
      <c r="N6" s="36">
        <v>23.845001839256735</v>
      </c>
      <c r="O6" s="36">
        <v>0.32198576700000003</v>
      </c>
      <c r="P6" s="36">
        <v>0.46282046600000004</v>
      </c>
      <c r="Q6" s="36">
        <v>0.28861244000000003</v>
      </c>
      <c r="R6" s="36">
        <v>3.3373327000000001E-2</v>
      </c>
      <c r="S6" s="36">
        <v>0.41929004000000003</v>
      </c>
      <c r="T6" s="36">
        <v>4.3530425999999997E-2</v>
      </c>
      <c r="U6" s="36">
        <v>7.4499999999999997E-2</v>
      </c>
      <c r="V6" s="36">
        <v>0.17620000000000002</v>
      </c>
      <c r="W6" s="36">
        <v>7.0459852245619281</v>
      </c>
      <c r="X6" s="36">
        <v>85.574516936846294</v>
      </c>
      <c r="Y6" s="36">
        <v>92.620502161408226</v>
      </c>
      <c r="Z6" s="36">
        <v>0.73710434521080304</v>
      </c>
      <c r="AA6" s="36">
        <v>0.34710825313152449</v>
      </c>
      <c r="AB6" s="36">
        <v>0.30388255569295547</v>
      </c>
      <c r="AC6" s="36">
        <v>3.5702886755903211E-2</v>
      </c>
      <c r="AD6" s="36">
        <v>0.45948948123110345</v>
      </c>
      <c r="AE6" s="36">
        <v>4.1354053310799328</v>
      </c>
      <c r="AF6" s="36">
        <v>4.5948948123110327</v>
      </c>
      <c r="AG6" s="36">
        <v>7.7707792789161369E-3</v>
      </c>
      <c r="AH6" s="36">
        <v>1.3219256704363084E-2</v>
      </c>
      <c r="AI6" s="36">
        <v>4.2337349174784468E-2</v>
      </c>
      <c r="AJ6" s="36">
        <v>1.910133144031775E-2</v>
      </c>
      <c r="AK6" s="36">
        <v>2.3792308318147704E-2</v>
      </c>
      <c r="AL6" s="36">
        <v>5.9485261396677522E-2</v>
      </c>
      <c r="AM6" s="36">
        <v>6.2574997475137104E-2</v>
      </c>
      <c r="AN6" s="36">
        <v>0.49650104625361424</v>
      </c>
      <c r="AO6" s="36">
        <v>4.237227941651394</v>
      </c>
      <c r="AP6" s="36">
        <v>799.13915823100001</v>
      </c>
      <c r="AQ6" s="36">
        <v>430.305700586</v>
      </c>
      <c r="AR6" s="36">
        <v>1229.4448588170001</v>
      </c>
      <c r="AS6" s="36">
        <v>47.633196818999998</v>
      </c>
      <c r="AT6" s="36">
        <v>1538.112600964</v>
      </c>
      <c r="AU6" s="36">
        <v>3475.052530554</v>
      </c>
      <c r="AV6" s="36">
        <v>910.78534859900003</v>
      </c>
      <c r="AW6" s="36">
        <v>2057.7342181959998</v>
      </c>
      <c r="AX6" s="36">
        <v>872.19423465499995</v>
      </c>
      <c r="AY6" s="36">
        <v>1970.545446656</v>
      </c>
      <c r="AZ6" s="36">
        <v>0.9820907771428572</v>
      </c>
      <c r="BA6" s="36">
        <v>1.9641815542857144</v>
      </c>
      <c r="BB6" s="36">
        <v>4.4006928089999997</v>
      </c>
      <c r="BC6" s="36">
        <v>205.362420985</v>
      </c>
      <c r="BD6" s="36">
        <v>463.97461426400002</v>
      </c>
      <c r="BE6" s="36">
        <v>0.37272948571428577</v>
      </c>
      <c r="BF6" s="36">
        <v>0.74545897285714291</v>
      </c>
      <c r="BG6" s="36">
        <v>9.4162226610000008</v>
      </c>
      <c r="BH6" s="36">
        <v>69.116688310000001</v>
      </c>
      <c r="BI6" s="36">
        <v>0.72000000000000042</v>
      </c>
      <c r="BJ6" s="36">
        <v>0.72000000000000042</v>
      </c>
      <c r="BK6" s="36">
        <v>1.1100000000000008</v>
      </c>
      <c r="BL6" s="36">
        <v>1.1100000000000008</v>
      </c>
    </row>
    <row r="7" spans="1:64" s="37" customFormat="1" x14ac:dyDescent="0.2">
      <c r="A7" s="6">
        <v>4</v>
      </c>
      <c r="B7" s="34" t="s">
        <v>106</v>
      </c>
      <c r="C7" s="34" t="s">
        <v>109</v>
      </c>
      <c r="D7" s="41">
        <v>5.9121250869999997</v>
      </c>
      <c r="E7" s="36">
        <v>38</v>
      </c>
      <c r="F7" s="36">
        <v>15</v>
      </c>
      <c r="G7" s="36">
        <v>20</v>
      </c>
      <c r="H7" s="36">
        <v>3</v>
      </c>
      <c r="I7" s="36">
        <v>1.4440916259579728</v>
      </c>
      <c r="J7" s="36">
        <v>34.636786346029901</v>
      </c>
      <c r="K7" s="36">
        <v>0.78147062596362948</v>
      </c>
      <c r="L7" s="36">
        <v>0.66262099999434321</v>
      </c>
      <c r="M7" s="36">
        <v>23.456270971975819</v>
      </c>
      <c r="N7" s="36">
        <v>12.624607000012059</v>
      </c>
      <c r="O7" s="36">
        <v>5.3275578000000004E-2</v>
      </c>
      <c r="P7" s="36">
        <v>8.7215363000000004E-2</v>
      </c>
      <c r="Q7" s="36">
        <v>4.9335761000000006E-2</v>
      </c>
      <c r="R7" s="36">
        <v>3.939817E-3</v>
      </c>
      <c r="S7" s="36">
        <v>8.2076469999999999E-2</v>
      </c>
      <c r="T7" s="36">
        <v>5.1388930000000003E-3</v>
      </c>
      <c r="U7" s="36">
        <v>1.3649999999999998</v>
      </c>
      <c r="V7" s="36">
        <v>3.2326999999999999</v>
      </c>
      <c r="W7" s="36">
        <v>2.8623672039579726</v>
      </c>
      <c r="X7" s="36">
        <v>37.9567017090299</v>
      </c>
      <c r="Y7" s="36">
        <v>40.819068912987873</v>
      </c>
      <c r="Z7" s="36">
        <v>0.23739285451970357</v>
      </c>
      <c r="AA7" s="36">
        <v>7.3810443385704791E-2</v>
      </c>
      <c r="AB7" s="36">
        <v>7.3810443000000003E-2</v>
      </c>
      <c r="AC7" s="36">
        <v>6.4849626816371507E-3</v>
      </c>
      <c r="AD7" s="36">
        <v>0.29858138845128307</v>
      </c>
      <c r="AE7" s="36">
        <v>2.6872324960615477</v>
      </c>
      <c r="AF7" s="36">
        <v>2.9858138845128308</v>
      </c>
      <c r="AG7" s="36">
        <v>0.1329420865043576</v>
      </c>
      <c r="AH7" s="36">
        <v>0.22615435405338988</v>
      </c>
      <c r="AI7" s="36">
        <v>0.7243051609547756</v>
      </c>
      <c r="AJ7" s="36">
        <v>4.2312022270796085E-3</v>
      </c>
      <c r="AK7" s="36">
        <v>5.113164498770386E-3</v>
      </c>
      <c r="AL7" s="36">
        <v>1.27884405170876E-2</v>
      </c>
      <c r="AM7" s="36">
        <v>0.14365825141307437</v>
      </c>
      <c r="AN7" s="36">
        <v>0.52984890700344334</v>
      </c>
      <c r="AO7" s="36">
        <v>3.4243260975334109</v>
      </c>
      <c r="AP7" s="36">
        <v>428.93751024400001</v>
      </c>
      <c r="AQ7" s="36">
        <v>230.96635166999999</v>
      </c>
      <c r="AR7" s="36">
        <v>659.903861914</v>
      </c>
      <c r="AS7" s="36">
        <v>23.120368272</v>
      </c>
      <c r="AT7" s="36">
        <v>1813.535184865</v>
      </c>
      <c r="AU7" s="36">
        <v>3864.4390177270002</v>
      </c>
      <c r="AV7" s="36">
        <v>992.32819342300002</v>
      </c>
      <c r="AW7" s="36">
        <v>2114.5395033179998</v>
      </c>
      <c r="AX7" s="36">
        <v>945.56590501000005</v>
      </c>
      <c r="AY7" s="36">
        <v>2014.8943387750001</v>
      </c>
      <c r="AZ7" s="36">
        <v>0.42737918714285716</v>
      </c>
      <c r="BA7" s="36">
        <v>0.85475837571428581</v>
      </c>
      <c r="BB7" s="36">
        <v>2.9572275389999998</v>
      </c>
      <c r="BC7" s="36">
        <v>113.532371961</v>
      </c>
      <c r="BD7" s="36">
        <v>241.924684805</v>
      </c>
      <c r="BE7" s="36">
        <v>0.25047099285714286</v>
      </c>
      <c r="BF7" s="36">
        <v>0.5009419871428572</v>
      </c>
      <c r="BG7" s="36">
        <v>6.231577283</v>
      </c>
      <c r="BH7" s="36">
        <v>25.344098788</v>
      </c>
      <c r="BI7" s="36">
        <v>0.21</v>
      </c>
      <c r="BJ7" s="36">
        <v>0.21</v>
      </c>
      <c r="BK7" s="36">
        <v>0.15</v>
      </c>
      <c r="BL7" s="36">
        <v>0.15</v>
      </c>
    </row>
    <row r="8" spans="1:64" s="37" customFormat="1" x14ac:dyDescent="0.2">
      <c r="A8" s="6">
        <v>5</v>
      </c>
      <c r="B8" s="34" t="s">
        <v>106</v>
      </c>
      <c r="C8" s="34" t="s">
        <v>110</v>
      </c>
      <c r="D8" s="41">
        <v>6.1682978320000004</v>
      </c>
      <c r="E8" s="36">
        <v>56</v>
      </c>
      <c r="F8" s="36">
        <v>36</v>
      </c>
      <c r="G8" s="36">
        <v>20</v>
      </c>
      <c r="H8" s="36">
        <v>0</v>
      </c>
      <c r="I8" s="36">
        <v>39.084461058410582</v>
      </c>
      <c r="J8" s="36">
        <v>258.40997624860142</v>
      </c>
      <c r="K8" s="36">
        <v>29.620255558396103</v>
      </c>
      <c r="L8" s="36">
        <v>9.4642055000144811</v>
      </c>
      <c r="M8" s="36">
        <v>243.59327880702332</v>
      </c>
      <c r="N8" s="36">
        <v>53.901158499988668</v>
      </c>
      <c r="O8" s="36">
        <v>0.28560615199999995</v>
      </c>
      <c r="P8" s="36">
        <v>0.46129484200000004</v>
      </c>
      <c r="Q8" s="36">
        <v>0.26373541499999997</v>
      </c>
      <c r="R8" s="36">
        <v>2.1870737000000001E-2</v>
      </c>
      <c r="S8" s="36">
        <v>0.43276779300000001</v>
      </c>
      <c r="T8" s="36">
        <v>2.8527048999999999E-2</v>
      </c>
      <c r="U8" s="36">
        <v>4.8224000000000009</v>
      </c>
      <c r="V8" s="36">
        <v>11.441400000000002</v>
      </c>
      <c r="W8" s="36">
        <v>44.192467210410584</v>
      </c>
      <c r="X8" s="36">
        <v>270.31267109060138</v>
      </c>
      <c r="Y8" s="36">
        <v>314.50513830101198</v>
      </c>
      <c r="Z8" s="36">
        <v>2.7663866905179146</v>
      </c>
      <c r="AA8" s="36">
        <v>1.3325447458681996</v>
      </c>
      <c r="AB8" s="36">
        <v>1.3325447459999999</v>
      </c>
      <c r="AC8" s="36">
        <v>0.29564563752435141</v>
      </c>
      <c r="AD8" s="36">
        <v>2.3978238287616018</v>
      </c>
      <c r="AE8" s="36">
        <v>21.592127018636894</v>
      </c>
      <c r="AF8" s="36">
        <v>23.989950847398504</v>
      </c>
      <c r="AG8" s="36">
        <v>0.48160267640998117</v>
      </c>
      <c r="AH8" s="36">
        <v>0.81927811619169177</v>
      </c>
      <c r="AI8" s="36">
        <v>2.6239042369923111</v>
      </c>
      <c r="AJ8" s="36">
        <v>7.6388524755513776E-2</v>
      </c>
      <c r="AK8" s="36">
        <v>9.2311063466591042E-2</v>
      </c>
      <c r="AL8" s="36">
        <v>0.23087748193813984</v>
      </c>
      <c r="AM8" s="36">
        <v>0.8536368386898463</v>
      </c>
      <c r="AN8" s="36">
        <v>3.3094130084198849</v>
      </c>
      <c r="AO8" s="36">
        <v>24.446908737567345</v>
      </c>
      <c r="AP8" s="36">
        <v>1181.920989508</v>
      </c>
      <c r="AQ8" s="36">
        <v>636.41899435000005</v>
      </c>
      <c r="AR8" s="36">
        <v>1818.3399838580001</v>
      </c>
      <c r="AS8" s="36">
        <v>46.243719876</v>
      </c>
      <c r="AT8" s="36">
        <v>4165.2966723250001</v>
      </c>
      <c r="AU8" s="36">
        <v>8724.0822184890003</v>
      </c>
      <c r="AV8" s="36">
        <v>2694.3581460830001</v>
      </c>
      <c r="AW8" s="36">
        <v>5643.2479704650004</v>
      </c>
      <c r="AX8" s="36">
        <v>2635.2766663100001</v>
      </c>
      <c r="AY8" s="36">
        <v>5519.5036786000001</v>
      </c>
      <c r="AZ8" s="36">
        <v>0.8834824514285714</v>
      </c>
      <c r="BA8" s="36">
        <v>1.7669649028571428</v>
      </c>
      <c r="BB8" s="36">
        <v>5.7006245990000002</v>
      </c>
      <c r="BC8" s="36">
        <v>287.39447657199997</v>
      </c>
      <c r="BD8" s="36">
        <v>601.93864687099995</v>
      </c>
      <c r="BE8" s="36">
        <v>0.48283099285714293</v>
      </c>
      <c r="BF8" s="36">
        <v>0.96566198714285723</v>
      </c>
      <c r="BG8" s="36">
        <v>1.885783904</v>
      </c>
      <c r="BH8" s="36">
        <v>20.080096578999999</v>
      </c>
      <c r="BI8" s="36">
        <v>0.39</v>
      </c>
      <c r="BJ8" s="36">
        <v>0.6000000000000002</v>
      </c>
      <c r="BK8" s="36">
        <v>0.87000000000000022</v>
      </c>
      <c r="BL8" s="36">
        <v>0.95000000000000029</v>
      </c>
    </row>
    <row r="9" spans="1:64" s="37" customFormat="1" x14ac:dyDescent="0.2">
      <c r="A9" s="6">
        <v>6</v>
      </c>
      <c r="B9" s="34" t="s">
        <v>106</v>
      </c>
      <c r="C9" s="34" t="s">
        <v>111</v>
      </c>
      <c r="D9" s="41">
        <v>5.4804606570000001</v>
      </c>
      <c r="E9" s="36">
        <v>40</v>
      </c>
      <c r="F9" s="36">
        <v>3</v>
      </c>
      <c r="G9" s="36">
        <v>13</v>
      </c>
      <c r="H9" s="36">
        <v>24</v>
      </c>
      <c r="I9" s="36">
        <v>1.0265316773591716E-3</v>
      </c>
      <c r="J9" s="36">
        <v>0.42435481741495445</v>
      </c>
      <c r="K9" s="36">
        <v>1.0265316773591716E-3</v>
      </c>
      <c r="L9" s="36">
        <v>0</v>
      </c>
      <c r="M9" s="36">
        <v>0.13381334908980866</v>
      </c>
      <c r="N9" s="36">
        <v>0.29156800000250499</v>
      </c>
      <c r="O9" s="36">
        <v>4.1346732999999997E-2</v>
      </c>
      <c r="P9" s="36">
        <v>7.3747293000000005E-2</v>
      </c>
      <c r="Q9" s="36">
        <v>3.8517850999999999E-2</v>
      </c>
      <c r="R9" s="36">
        <v>2.828882E-3</v>
      </c>
      <c r="S9" s="36">
        <v>7.0057447000000009E-2</v>
      </c>
      <c r="T9" s="36">
        <v>3.6898460000000001E-3</v>
      </c>
      <c r="U9" s="36">
        <v>0.36760000000000009</v>
      </c>
      <c r="V9" s="36">
        <v>0.87279999999999991</v>
      </c>
      <c r="W9" s="36">
        <v>0.40997326467735928</v>
      </c>
      <c r="X9" s="36">
        <v>1.3709021104149544</v>
      </c>
      <c r="Y9" s="36">
        <v>1.7808753750923136</v>
      </c>
      <c r="Z9" s="36">
        <v>7.8656817915568776E-4</v>
      </c>
      <c r="AA9" s="36">
        <v>1.6832559033931716E-4</v>
      </c>
      <c r="AB9" s="36">
        <v>1.68326E-4</v>
      </c>
      <c r="AC9" s="36">
        <v>1.4002196181563559E-5</v>
      </c>
      <c r="AD9" s="36">
        <v>6.2355761715857695E-3</v>
      </c>
      <c r="AE9" s="36">
        <v>5.6120185544271915E-2</v>
      </c>
      <c r="AF9" s="36">
        <v>6.2355761715857688E-2</v>
      </c>
      <c r="AG9" s="36">
        <v>3.474056573122021E-2</v>
      </c>
      <c r="AH9" s="36">
        <v>5.9098893427822881E-2</v>
      </c>
      <c r="AI9" s="36">
        <v>0.18927618570802734</v>
      </c>
      <c r="AJ9" s="36">
        <v>9.6493303175346928E-6</v>
      </c>
      <c r="AK9" s="36">
        <v>1.1660660638766576E-5</v>
      </c>
      <c r="AL9" s="36">
        <v>2.9164261193762064E-5</v>
      </c>
      <c r="AM9" s="36">
        <v>3.4764217257719311E-2</v>
      </c>
      <c r="AN9" s="36">
        <v>6.5346130260047416E-2</v>
      </c>
      <c r="AO9" s="36">
        <v>0.24542553551349303</v>
      </c>
      <c r="AP9" s="36">
        <v>4.2832628980000003</v>
      </c>
      <c r="AQ9" s="36">
        <v>2.3063723290000002</v>
      </c>
      <c r="AR9" s="36">
        <v>6.5896352270000005</v>
      </c>
      <c r="AS9" s="36">
        <v>0.33641932400000002</v>
      </c>
      <c r="AT9" s="36">
        <v>17.217664550999999</v>
      </c>
      <c r="AU9" s="36">
        <v>35.451109858000002</v>
      </c>
      <c r="AV9" s="36">
        <v>15.759182413</v>
      </c>
      <c r="AW9" s="36">
        <v>32.448100341</v>
      </c>
      <c r="AX9" s="36">
        <v>14.588621085</v>
      </c>
      <c r="AY9" s="36">
        <v>30.037918744999999</v>
      </c>
      <c r="AZ9" s="36">
        <v>1.7390907142857143E-2</v>
      </c>
      <c r="BA9" s="36">
        <v>3.4781815714285715E-2</v>
      </c>
      <c r="BB9" s="36">
        <v>1.256921473</v>
      </c>
      <c r="BC9" s="36">
        <v>62.72010847</v>
      </c>
      <c r="BD9" s="36">
        <v>129.140479481</v>
      </c>
      <c r="BE9" s="36">
        <v>0.10645862142857143</v>
      </c>
      <c r="BF9" s="36">
        <v>0.21291724428571429</v>
      </c>
      <c r="BG9" s="36">
        <v>3.822190419</v>
      </c>
      <c r="BH9" s="36">
        <v>12.127885044999999</v>
      </c>
      <c r="BI9" s="36">
        <v>0</v>
      </c>
      <c r="BJ9" s="36">
        <v>0</v>
      </c>
      <c r="BK9" s="36">
        <v>0</v>
      </c>
      <c r="BL9" s="36">
        <v>0</v>
      </c>
    </row>
    <row r="10" spans="1:64" s="37" customFormat="1" x14ac:dyDescent="0.2">
      <c r="A10" s="6">
        <v>7</v>
      </c>
      <c r="B10" s="34" t="s">
        <v>106</v>
      </c>
      <c r="C10" s="34" t="s">
        <v>112</v>
      </c>
      <c r="D10" s="41">
        <v>6.805039764</v>
      </c>
      <c r="E10" s="36">
        <v>0</v>
      </c>
      <c r="F10" s="36" t="s">
        <v>340</v>
      </c>
      <c r="G10" s="36" t="s">
        <v>340</v>
      </c>
      <c r="H10" s="36" t="s">
        <v>340</v>
      </c>
      <c r="I10" s="36">
        <v>297.91120561469404</v>
      </c>
      <c r="J10" s="36">
        <v>1140.8304117450543</v>
      </c>
      <c r="K10" s="36">
        <v>233.41622611459445</v>
      </c>
      <c r="L10" s="36">
        <v>64.494979500099575</v>
      </c>
      <c r="M10" s="36">
        <v>1162.0670758597744</v>
      </c>
      <c r="N10" s="36">
        <v>276.67454149997388</v>
      </c>
      <c r="O10" s="36">
        <v>3.3113713120000003</v>
      </c>
      <c r="P10" s="36">
        <v>5.2985388590000007</v>
      </c>
      <c r="Q10" s="36">
        <v>3.0023743950000004</v>
      </c>
      <c r="R10" s="36">
        <v>0.30899691699999998</v>
      </c>
      <c r="S10" s="36">
        <v>4.8954994020000004</v>
      </c>
      <c r="T10" s="36">
        <v>0.40303945699999999</v>
      </c>
      <c r="U10" s="36" t="s">
        <v>340</v>
      </c>
      <c r="V10" s="36" t="s">
        <v>340</v>
      </c>
      <c r="W10" s="36">
        <v>301.22257692669405</v>
      </c>
      <c r="X10" s="36">
        <v>1146.1289506040544</v>
      </c>
      <c r="Y10" s="36">
        <v>1447.3515275307484</v>
      </c>
      <c r="Z10" s="36">
        <v>15.845124340679028</v>
      </c>
      <c r="AA10" s="36">
        <v>7.6373499322072842</v>
      </c>
      <c r="AB10" s="36">
        <v>23.388623256182804</v>
      </c>
      <c r="AC10" s="36">
        <v>2.7948129884986379</v>
      </c>
      <c r="AD10" s="36">
        <v>13.663522344333069</v>
      </c>
      <c r="AE10" s="36">
        <v>133.13388568958788</v>
      </c>
      <c r="AF10" s="36">
        <v>146.79740803392093</v>
      </c>
      <c r="AG10" s="36" t="s">
        <v>340</v>
      </c>
      <c r="AH10" s="36" t="s">
        <v>340</v>
      </c>
      <c r="AI10" s="36" t="s">
        <v>340</v>
      </c>
      <c r="AJ10" s="36">
        <v>0.72814817869289317</v>
      </c>
      <c r="AK10" s="36">
        <v>0.62139603619239825</v>
      </c>
      <c r="AL10" s="36">
        <v>1.5619010650547556</v>
      </c>
      <c r="AM10" s="36">
        <v>3.5229611671915313</v>
      </c>
      <c r="AN10" s="36">
        <v>14.284918380525468</v>
      </c>
      <c r="AO10" s="36">
        <v>134.69578675464265</v>
      </c>
      <c r="AP10" s="36">
        <v>6106.7813943399997</v>
      </c>
      <c r="AQ10" s="36">
        <v>3288.2669046440001</v>
      </c>
      <c r="AR10" s="36">
        <v>9395.0482989840002</v>
      </c>
      <c r="AS10" s="36">
        <v>372.23502309100002</v>
      </c>
      <c r="AT10" s="36">
        <v>16451.488492914999</v>
      </c>
      <c r="AU10" s="36">
        <v>36263.388366874002</v>
      </c>
      <c r="AV10" s="36">
        <v>11400.561848312</v>
      </c>
      <c r="AW10" s="36">
        <v>25129.823485817</v>
      </c>
      <c r="AX10" s="36">
        <v>11204.417477804</v>
      </c>
      <c r="AY10" s="36">
        <v>24697.469933930999</v>
      </c>
      <c r="AZ10" s="36">
        <v>7.8978064928571436</v>
      </c>
      <c r="BA10" s="36">
        <v>15.795612987142858</v>
      </c>
      <c r="BB10" s="36">
        <v>19.240676556</v>
      </c>
      <c r="BC10" s="36">
        <v>1185.1850303199999</v>
      </c>
      <c r="BD10" s="36">
        <v>2612.4581407699998</v>
      </c>
      <c r="BE10" s="36">
        <v>1.6296451057142858</v>
      </c>
      <c r="BF10" s="36">
        <v>3.2592902128571435</v>
      </c>
      <c r="BG10" s="36">
        <v>6.4904725699999997</v>
      </c>
      <c r="BH10" s="36">
        <v>61.897719479000003</v>
      </c>
      <c r="BI10" s="36">
        <v>0.91</v>
      </c>
      <c r="BJ10" s="36">
        <v>1.5300000000000002</v>
      </c>
      <c r="BK10" s="36">
        <v>4.7200000000000015</v>
      </c>
      <c r="BL10" s="36">
        <v>5.6899999999999933</v>
      </c>
    </row>
    <row r="11" spans="1:64" s="37" customFormat="1" x14ac:dyDescent="0.2">
      <c r="A11" s="6">
        <v>8</v>
      </c>
      <c r="B11" s="34" t="s">
        <v>106</v>
      </c>
      <c r="C11" s="34" t="s">
        <v>113</v>
      </c>
      <c r="D11" s="41">
        <v>6.4568583249999998</v>
      </c>
      <c r="E11" s="36">
        <v>8</v>
      </c>
      <c r="F11" s="36">
        <v>4</v>
      </c>
      <c r="G11" s="36">
        <v>4</v>
      </c>
      <c r="H11" s="36">
        <v>0</v>
      </c>
      <c r="I11" s="36">
        <v>71.129966789507222</v>
      </c>
      <c r="J11" s="36">
        <v>303.14979202746906</v>
      </c>
      <c r="K11" s="36">
        <v>49.132071789478928</v>
      </c>
      <c r="L11" s="36">
        <v>21.997895000028297</v>
      </c>
      <c r="M11" s="36">
        <v>266.90138931698215</v>
      </c>
      <c r="N11" s="36">
        <v>107.37836949999416</v>
      </c>
      <c r="O11" s="36">
        <v>0.74336785999999999</v>
      </c>
      <c r="P11" s="36">
        <v>1.1835038339999999</v>
      </c>
      <c r="Q11" s="36">
        <v>0.61743306899999995</v>
      </c>
      <c r="R11" s="36">
        <v>0.12593479099999999</v>
      </c>
      <c r="S11" s="36">
        <v>1.0192410629999999</v>
      </c>
      <c r="T11" s="36">
        <v>0.164262771</v>
      </c>
      <c r="U11" s="36">
        <v>0.55600000000000005</v>
      </c>
      <c r="V11" s="36">
        <v>1.3202</v>
      </c>
      <c r="W11" s="36">
        <v>72.429334649507226</v>
      </c>
      <c r="X11" s="36">
        <v>305.65349586146908</v>
      </c>
      <c r="Y11" s="36">
        <v>378.08283051097629</v>
      </c>
      <c r="Z11" s="36">
        <v>4.0884370201093354</v>
      </c>
      <c r="AA11" s="36">
        <v>1.9706266436926991</v>
      </c>
      <c r="AB11" s="36">
        <v>9.1308750836135655</v>
      </c>
      <c r="AC11" s="36">
        <v>0.59771902656977072</v>
      </c>
      <c r="AD11" s="36">
        <v>3.2047808070208976</v>
      </c>
      <c r="AE11" s="36">
        <v>31.269640526795278</v>
      </c>
      <c r="AF11" s="36">
        <v>34.474421333816167</v>
      </c>
      <c r="AG11" s="36">
        <v>7.7401035239232377E-2</v>
      </c>
      <c r="AH11" s="36">
        <v>0.13167072661386653</v>
      </c>
      <c r="AI11" s="36">
        <v>0.42170219199305914</v>
      </c>
      <c r="AJ11" s="36">
        <v>0.24494541664089858</v>
      </c>
      <c r="AK11" s="36">
        <v>0.17848265879364275</v>
      </c>
      <c r="AL11" s="36">
        <v>0.44991767050230824</v>
      </c>
      <c r="AM11" s="36">
        <v>0.92006547844990161</v>
      </c>
      <c r="AN11" s="36">
        <v>3.5149341924284068</v>
      </c>
      <c r="AO11" s="36">
        <v>32.141260389290643</v>
      </c>
      <c r="AP11" s="36">
        <v>1371.6632120429999</v>
      </c>
      <c r="AQ11" s="36">
        <v>738.58788340700005</v>
      </c>
      <c r="AR11" s="36">
        <v>2110.2510954499999</v>
      </c>
      <c r="AS11" s="36">
        <v>44.992806434000002</v>
      </c>
      <c r="AT11" s="36">
        <v>3645.2201391970002</v>
      </c>
      <c r="AU11" s="36">
        <v>8007.9314816149999</v>
      </c>
      <c r="AV11" s="36">
        <v>2088.8287301820001</v>
      </c>
      <c r="AW11" s="36">
        <v>4588.8030652130001</v>
      </c>
      <c r="AX11" s="36">
        <v>2012.2829430419999</v>
      </c>
      <c r="AY11" s="36">
        <v>4420.6449306670002</v>
      </c>
      <c r="AZ11" s="36">
        <v>4.5977717585714295</v>
      </c>
      <c r="BA11" s="36">
        <v>9.1955435185714283</v>
      </c>
      <c r="BB11" s="36">
        <v>7.644086937</v>
      </c>
      <c r="BC11" s="36">
        <v>392.754306439</v>
      </c>
      <c r="BD11" s="36">
        <v>862.81471487900001</v>
      </c>
      <c r="BE11" s="36">
        <v>0.64743819285714299</v>
      </c>
      <c r="BF11" s="36">
        <v>1.294876385714286</v>
      </c>
      <c r="BG11" s="36">
        <v>4.1597560089999996</v>
      </c>
      <c r="BH11" s="36">
        <v>34.444986059000001</v>
      </c>
      <c r="BI11" s="36">
        <v>1.3200000000000003</v>
      </c>
      <c r="BJ11" s="36">
        <v>1.6300000000000006</v>
      </c>
      <c r="BK11" s="36">
        <v>0.15</v>
      </c>
      <c r="BL11" s="36">
        <v>0.27</v>
      </c>
    </row>
    <row r="12" spans="1:64" s="37" customFormat="1" x14ac:dyDescent="0.2">
      <c r="A12" s="6">
        <v>9</v>
      </c>
      <c r="B12" s="34" t="s">
        <v>106</v>
      </c>
      <c r="C12" s="34" t="s">
        <v>114</v>
      </c>
      <c r="D12" s="41">
        <v>5.9382932500000001</v>
      </c>
      <c r="E12" s="36">
        <v>115</v>
      </c>
      <c r="F12" s="36">
        <v>38</v>
      </c>
      <c r="G12" s="36">
        <v>77</v>
      </c>
      <c r="H12" s="36">
        <v>0</v>
      </c>
      <c r="I12" s="36">
        <v>2.2541189573039508</v>
      </c>
      <c r="J12" s="36">
        <v>26.76181689014798</v>
      </c>
      <c r="K12" s="36">
        <v>1.030543457313678</v>
      </c>
      <c r="L12" s="36">
        <v>1.2235754999902728</v>
      </c>
      <c r="M12" s="36">
        <v>19.947434847446051</v>
      </c>
      <c r="N12" s="36">
        <v>9.068501000005881</v>
      </c>
      <c r="O12" s="36">
        <v>2.4597154E-2</v>
      </c>
      <c r="P12" s="36">
        <v>3.9440061999999998E-2</v>
      </c>
      <c r="Q12" s="36">
        <v>2.2259033000000001E-2</v>
      </c>
      <c r="R12" s="36">
        <v>2.3381209999999999E-3</v>
      </c>
      <c r="S12" s="36">
        <v>3.6390339000000001E-2</v>
      </c>
      <c r="T12" s="36">
        <v>3.0497229999999998E-3</v>
      </c>
      <c r="U12" s="36">
        <v>19.207050000000013</v>
      </c>
      <c r="V12" s="36">
        <v>45.616299999999967</v>
      </c>
      <c r="W12" s="36">
        <v>21.485766111303963</v>
      </c>
      <c r="X12" s="36">
        <v>72.417556952147947</v>
      </c>
      <c r="Y12" s="36">
        <v>93.903323063451907</v>
      </c>
      <c r="Z12" s="36">
        <v>0.26141218911526276</v>
      </c>
      <c r="AA12" s="36">
        <v>0.12600067515355665</v>
      </c>
      <c r="AB12" s="36">
        <v>0.12600067500000001</v>
      </c>
      <c r="AC12" s="36">
        <v>9.7753190135896496E-3</v>
      </c>
      <c r="AD12" s="36">
        <v>0.30608130597453453</v>
      </c>
      <c r="AE12" s="36">
        <v>2.7547317537708111</v>
      </c>
      <c r="AF12" s="36">
        <v>3.0608130597453456</v>
      </c>
      <c r="AG12" s="36">
        <v>1.8608662897958979</v>
      </c>
      <c r="AH12" s="36">
        <v>3.1656116194229047</v>
      </c>
      <c r="AI12" s="36">
        <v>10.138512889232814</v>
      </c>
      <c r="AJ12" s="36">
        <v>7.2230209252524234E-3</v>
      </c>
      <c r="AK12" s="36">
        <v>8.7286046803852022E-3</v>
      </c>
      <c r="AL12" s="36">
        <v>2.1830950633237447E-2</v>
      </c>
      <c r="AM12" s="36">
        <v>1.8778646297347399</v>
      </c>
      <c r="AN12" s="36">
        <v>3.4804215300778245</v>
      </c>
      <c r="AO12" s="36">
        <v>12.915075593636862</v>
      </c>
      <c r="AP12" s="36">
        <v>288.773324135</v>
      </c>
      <c r="AQ12" s="36">
        <v>155.49332838000001</v>
      </c>
      <c r="AR12" s="36">
        <v>444.26665251500003</v>
      </c>
      <c r="AS12" s="36">
        <v>11.779766344</v>
      </c>
      <c r="AT12" s="36">
        <v>1079.528864163</v>
      </c>
      <c r="AU12" s="36">
        <v>2204.5343705069999</v>
      </c>
      <c r="AV12" s="36">
        <v>579.95199848599998</v>
      </c>
      <c r="AW12" s="36">
        <v>1184.3352747199999</v>
      </c>
      <c r="AX12" s="36">
        <v>558.22684008099998</v>
      </c>
      <c r="AY12" s="36">
        <v>1139.969755652</v>
      </c>
      <c r="AZ12" s="36">
        <v>0.18104500571428572</v>
      </c>
      <c r="BA12" s="36">
        <v>0.36209001285714293</v>
      </c>
      <c r="BB12" s="36">
        <v>2.4465898240000001</v>
      </c>
      <c r="BC12" s="36">
        <v>92.303022260999995</v>
      </c>
      <c r="BD12" s="36">
        <v>188.49443663100001</v>
      </c>
      <c r="BE12" s="36">
        <v>0.20722104571428571</v>
      </c>
      <c r="BF12" s="36">
        <v>0.4144420928571429</v>
      </c>
      <c r="BG12" s="36">
        <v>1.5461149759999999</v>
      </c>
      <c r="BH12" s="36">
        <v>6.9092100240000001</v>
      </c>
      <c r="BI12" s="36">
        <v>0.06</v>
      </c>
      <c r="BJ12" s="36">
        <v>0.06</v>
      </c>
      <c r="BK12" s="36">
        <v>0.30000000000000004</v>
      </c>
      <c r="BL12" s="36">
        <v>0.30000000000000004</v>
      </c>
    </row>
    <row r="13" spans="1:64" s="37" customFormat="1" x14ac:dyDescent="0.2">
      <c r="A13" s="6">
        <v>10</v>
      </c>
      <c r="B13" s="34" t="s">
        <v>106</v>
      </c>
      <c r="C13" s="34" t="s">
        <v>115</v>
      </c>
      <c r="D13" s="41">
        <v>7.134469986</v>
      </c>
      <c r="E13" s="36">
        <v>1</v>
      </c>
      <c r="F13" s="36">
        <v>1</v>
      </c>
      <c r="G13" s="36">
        <v>0</v>
      </c>
      <c r="H13" s="36">
        <v>0</v>
      </c>
      <c r="I13" s="36">
        <v>3017.6913390296149</v>
      </c>
      <c r="J13" s="36">
        <v>3050.6803475712059</v>
      </c>
      <c r="K13" s="36">
        <v>2530.6210805295282</v>
      </c>
      <c r="L13" s="36">
        <v>487.07025850008654</v>
      </c>
      <c r="M13" s="36">
        <v>4822.7253821009372</v>
      </c>
      <c r="N13" s="36">
        <v>1245.6463044998839</v>
      </c>
      <c r="O13" s="36">
        <v>7.5723609769999998</v>
      </c>
      <c r="P13" s="36">
        <v>12.395323785999999</v>
      </c>
      <c r="Q13" s="36">
        <v>6.588525336</v>
      </c>
      <c r="R13" s="36">
        <v>0.98383564099999998</v>
      </c>
      <c r="S13" s="36">
        <v>11.112059906999999</v>
      </c>
      <c r="T13" s="36">
        <v>1.2832638789999999</v>
      </c>
      <c r="U13" s="36">
        <v>4.7199999999999999E-2</v>
      </c>
      <c r="V13" s="36">
        <v>0.11209999999999999</v>
      </c>
      <c r="W13" s="36">
        <v>3025.3109000066147</v>
      </c>
      <c r="X13" s="36">
        <v>3063.1877713572057</v>
      </c>
      <c r="Y13" s="36">
        <v>6088.4986713638209</v>
      </c>
      <c r="Z13" s="36">
        <v>91.701364483584669</v>
      </c>
      <c r="AA13" s="36">
        <v>50.2034566304267</v>
      </c>
      <c r="AB13" s="36">
        <v>141.0654733891881</v>
      </c>
      <c r="AC13" s="36">
        <v>54.260241273174344</v>
      </c>
      <c r="AD13" s="36">
        <v>13.609489014718486</v>
      </c>
      <c r="AE13" s="36">
        <v>222.66302717713745</v>
      </c>
      <c r="AF13" s="36">
        <v>236.27251619185591</v>
      </c>
      <c r="AG13" s="36">
        <v>4.8938842967250571E-3</v>
      </c>
      <c r="AH13" s="36">
        <v>8.3252284587966487E-3</v>
      </c>
      <c r="AI13" s="36">
        <v>2.6663231685605485E-2</v>
      </c>
      <c r="AJ13" s="36">
        <v>4.5537358386983602</v>
      </c>
      <c r="AK13" s="36">
        <v>4.0103845921498813</v>
      </c>
      <c r="AL13" s="36">
        <v>10.074941096453875</v>
      </c>
      <c r="AM13" s="36">
        <v>58.81887099616943</v>
      </c>
      <c r="AN13" s="36">
        <v>17.628198835327161</v>
      </c>
      <c r="AO13" s="36">
        <v>232.76463150527692</v>
      </c>
      <c r="AP13" s="36">
        <v>6318.4175216229996</v>
      </c>
      <c r="AQ13" s="36">
        <v>3402.2248193350001</v>
      </c>
      <c r="AR13" s="36">
        <v>9720.6423409580002</v>
      </c>
      <c r="AS13" s="36">
        <v>941.29235339800005</v>
      </c>
      <c r="AT13" s="36">
        <v>9711.0650631789995</v>
      </c>
      <c r="AU13" s="36">
        <v>21601.456985221001</v>
      </c>
      <c r="AV13" s="36">
        <v>8867.9497341450005</v>
      </c>
      <c r="AW13" s="36">
        <v>19726.017021095999</v>
      </c>
      <c r="AX13" s="36">
        <v>8841.4067664720005</v>
      </c>
      <c r="AY13" s="36">
        <v>19666.974395933001</v>
      </c>
      <c r="AZ13" s="36">
        <v>14.932725815714287</v>
      </c>
      <c r="BA13" s="36">
        <v>29.865451632857145</v>
      </c>
      <c r="BB13" s="36">
        <v>33.687585362</v>
      </c>
      <c r="BC13" s="36">
        <v>1919.457104071</v>
      </c>
      <c r="BD13" s="36">
        <v>4269.6727700629999</v>
      </c>
      <c r="BE13" s="36">
        <v>2.8532680985714287</v>
      </c>
      <c r="BF13" s="36">
        <v>5.7065361985714285</v>
      </c>
      <c r="BG13" s="36">
        <v>26.499686711999999</v>
      </c>
      <c r="BH13" s="36">
        <v>128.82328175800001</v>
      </c>
      <c r="BI13" s="36">
        <v>4.2200000000000024</v>
      </c>
      <c r="BJ13" s="36">
        <v>5.599999999999997</v>
      </c>
      <c r="BK13" s="36">
        <v>8.0199999999999907</v>
      </c>
      <c r="BL13" s="36">
        <v>9.7499999999999787</v>
      </c>
    </row>
    <row r="14" spans="1:64" s="37" customFormat="1" x14ac:dyDescent="0.2">
      <c r="A14" s="6">
        <v>11</v>
      </c>
      <c r="B14" s="34" t="s">
        <v>106</v>
      </c>
      <c r="C14" s="34" t="s">
        <v>116</v>
      </c>
      <c r="D14" s="41">
        <v>5.4641811149999997</v>
      </c>
      <c r="E14" s="36">
        <v>0</v>
      </c>
      <c r="F14" s="36" t="s">
        <v>340</v>
      </c>
      <c r="G14" s="36" t="s">
        <v>340</v>
      </c>
      <c r="H14" s="36" t="s">
        <v>340</v>
      </c>
      <c r="I14" s="36">
        <v>5.928104349220803E-2</v>
      </c>
      <c r="J14" s="36">
        <v>11.30241826555894</v>
      </c>
      <c r="K14" s="36">
        <v>5.928104349220803E-2</v>
      </c>
      <c r="L14" s="36">
        <v>0</v>
      </c>
      <c r="M14" s="36">
        <v>3.5123448090398357</v>
      </c>
      <c r="N14" s="36">
        <v>7.8493545000113105</v>
      </c>
      <c r="O14" s="36">
        <v>7.9313347999999992E-2</v>
      </c>
      <c r="P14" s="36">
        <v>0.12671818900000001</v>
      </c>
      <c r="Q14" s="36">
        <v>6.4235504999999998E-2</v>
      </c>
      <c r="R14" s="36">
        <v>1.5077842999999999E-2</v>
      </c>
      <c r="S14" s="36">
        <v>0.107051436</v>
      </c>
      <c r="T14" s="36">
        <v>1.9666753000000002E-2</v>
      </c>
      <c r="U14" s="36" t="s">
        <v>340</v>
      </c>
      <c r="V14" s="36" t="s">
        <v>340</v>
      </c>
      <c r="W14" s="36">
        <v>0.13859439149220804</v>
      </c>
      <c r="X14" s="36">
        <v>11.42913645455894</v>
      </c>
      <c r="Y14" s="36">
        <v>11.567730846051148</v>
      </c>
      <c r="Z14" s="36">
        <v>2.4638681008927611E-2</v>
      </c>
      <c r="AA14" s="36">
        <v>5.2726777359105061E-3</v>
      </c>
      <c r="AB14" s="36">
        <v>5.2726780000000003E-3</v>
      </c>
      <c r="AC14" s="36">
        <v>2.9732904949519618E-4</v>
      </c>
      <c r="AD14" s="36">
        <v>4.4362730456788471E-2</v>
      </c>
      <c r="AE14" s="36">
        <v>0.39926457411109623</v>
      </c>
      <c r="AF14" s="36">
        <v>0.44362730456788479</v>
      </c>
      <c r="AG14" s="36" t="s">
        <v>340</v>
      </c>
      <c r="AH14" s="36" t="s">
        <v>340</v>
      </c>
      <c r="AI14" s="36" t="s">
        <v>340</v>
      </c>
      <c r="AJ14" s="36">
        <v>3.0225759347990043E-4</v>
      </c>
      <c r="AK14" s="36">
        <v>3.6526091522100251E-4</v>
      </c>
      <c r="AL14" s="36">
        <v>9.1354727363926545E-4</v>
      </c>
      <c r="AM14" s="36">
        <v>5.995866429750966E-4</v>
      </c>
      <c r="AN14" s="36">
        <v>4.4727991372009474E-2</v>
      </c>
      <c r="AO14" s="36">
        <v>0.40017812138473552</v>
      </c>
      <c r="AP14" s="36">
        <v>91.563963806000004</v>
      </c>
      <c r="AQ14" s="36">
        <v>49.303672818000003</v>
      </c>
      <c r="AR14" s="36">
        <v>140.867636624</v>
      </c>
      <c r="AS14" s="36">
        <v>7.3649190569999998</v>
      </c>
      <c r="AT14" s="36">
        <v>335.442820595</v>
      </c>
      <c r="AU14" s="36">
        <v>932.65182264099997</v>
      </c>
      <c r="AV14" s="36">
        <v>214.648263781</v>
      </c>
      <c r="AW14" s="36">
        <v>596.799460748</v>
      </c>
      <c r="AX14" s="36">
        <v>201.31392989400001</v>
      </c>
      <c r="AY14" s="36">
        <v>559.72521130600001</v>
      </c>
      <c r="AZ14" s="36">
        <v>0.29696223142857148</v>
      </c>
      <c r="BA14" s="36">
        <v>0.59392446428571433</v>
      </c>
      <c r="BB14" s="36">
        <v>1.3080215399999999</v>
      </c>
      <c r="BC14" s="36">
        <v>58.476958439999997</v>
      </c>
      <c r="BD14" s="36">
        <v>162.58699999999999</v>
      </c>
      <c r="BE14" s="36">
        <v>0.11078669142857143</v>
      </c>
      <c r="BF14" s="36">
        <v>0.22157338285714287</v>
      </c>
      <c r="BG14" s="36">
        <v>1.167718037</v>
      </c>
      <c r="BH14" s="36">
        <v>35.866809377000003</v>
      </c>
      <c r="BI14" s="36">
        <v>0</v>
      </c>
      <c r="BJ14" s="36">
        <v>0</v>
      </c>
      <c r="BK14" s="36">
        <v>0</v>
      </c>
      <c r="BL14" s="36">
        <v>0</v>
      </c>
    </row>
    <row r="15" spans="1:64" s="37" customFormat="1" x14ac:dyDescent="0.2">
      <c r="A15" s="6">
        <v>12</v>
      </c>
      <c r="B15" s="34" t="s">
        <v>106</v>
      </c>
      <c r="C15" s="34" t="s">
        <v>117</v>
      </c>
      <c r="D15" s="41">
        <v>6.0953717630000002</v>
      </c>
      <c r="E15" s="36">
        <v>2</v>
      </c>
      <c r="F15" s="36">
        <v>1</v>
      </c>
      <c r="G15" s="36">
        <v>0</v>
      </c>
      <c r="H15" s="36">
        <v>1</v>
      </c>
      <c r="I15" s="36">
        <v>14.679725236092976</v>
      </c>
      <c r="J15" s="36">
        <v>93.734422207534905</v>
      </c>
      <c r="K15" s="36">
        <v>7.6288407360749435</v>
      </c>
      <c r="L15" s="36">
        <v>7.0508845000180322</v>
      </c>
      <c r="M15" s="36">
        <v>69.456488443622391</v>
      </c>
      <c r="N15" s="36">
        <v>38.957659000005492</v>
      </c>
      <c r="O15" s="36">
        <v>0.19919530600000002</v>
      </c>
      <c r="P15" s="36">
        <v>0.32862843099999994</v>
      </c>
      <c r="Q15" s="36">
        <v>0.15554208800000002</v>
      </c>
      <c r="R15" s="36">
        <v>4.3653218000000001E-2</v>
      </c>
      <c r="S15" s="36">
        <v>0.27168945099999997</v>
      </c>
      <c r="T15" s="36">
        <v>5.693898E-2</v>
      </c>
      <c r="U15" s="36">
        <v>0</v>
      </c>
      <c r="V15" s="36">
        <v>0</v>
      </c>
      <c r="W15" s="36">
        <v>14.878920542092976</v>
      </c>
      <c r="X15" s="36">
        <v>94.063050638534904</v>
      </c>
      <c r="Y15" s="36">
        <v>108.94197118062787</v>
      </c>
      <c r="Z15" s="36">
        <v>1.0995404327098557</v>
      </c>
      <c r="AA15" s="36">
        <v>0.5281034922832053</v>
      </c>
      <c r="AB15" s="36">
        <v>0.52810349199999995</v>
      </c>
      <c r="AC15" s="36">
        <v>0.1021425307464195</v>
      </c>
      <c r="AD15" s="36">
        <v>1.0849617150115638</v>
      </c>
      <c r="AE15" s="36">
        <v>9.7646554351040766</v>
      </c>
      <c r="AF15" s="36">
        <v>10.849617150115638</v>
      </c>
      <c r="AG15" s="36">
        <v>0</v>
      </c>
      <c r="AH15" s="36">
        <v>0</v>
      </c>
      <c r="AI15" s="36">
        <v>0</v>
      </c>
      <c r="AJ15" s="36">
        <v>3.0273683871533154E-2</v>
      </c>
      <c r="AK15" s="36">
        <v>3.6583983474683522E-2</v>
      </c>
      <c r="AL15" s="36">
        <v>9.1499519848542904E-2</v>
      </c>
      <c r="AM15" s="36">
        <v>0.13241621461795267</v>
      </c>
      <c r="AN15" s="36">
        <v>1.1215456984862473</v>
      </c>
      <c r="AO15" s="36">
        <v>9.8561549549526202</v>
      </c>
      <c r="AP15" s="36">
        <v>522.91616899999997</v>
      </c>
      <c r="AQ15" s="36">
        <v>281.57024484599998</v>
      </c>
      <c r="AR15" s="36">
        <v>804.486413846</v>
      </c>
      <c r="AS15" s="36">
        <v>41.555111447999998</v>
      </c>
      <c r="AT15" s="36">
        <v>1847.9561508510001</v>
      </c>
      <c r="AU15" s="36">
        <v>4175.0644711060004</v>
      </c>
      <c r="AV15" s="36">
        <v>1216.5576853340001</v>
      </c>
      <c r="AW15" s="36">
        <v>2748.553728806</v>
      </c>
      <c r="AX15" s="36">
        <v>1190.271159505</v>
      </c>
      <c r="AY15" s="36">
        <v>2689.1649061819999</v>
      </c>
      <c r="AZ15" s="36">
        <v>1.3234162542857144</v>
      </c>
      <c r="BA15" s="36">
        <v>2.6468325085714288</v>
      </c>
      <c r="BB15" s="36">
        <v>3.3274830830000002</v>
      </c>
      <c r="BC15" s="36">
        <v>96.976501299000006</v>
      </c>
      <c r="BD15" s="36">
        <v>219.09780971800001</v>
      </c>
      <c r="BE15" s="36">
        <v>0.2818308642857143</v>
      </c>
      <c r="BF15" s="36">
        <v>0.56366173000000008</v>
      </c>
      <c r="BG15" s="36">
        <v>4.2293324019999998</v>
      </c>
      <c r="BH15" s="36">
        <v>22.311157209000001</v>
      </c>
      <c r="BI15" s="36">
        <v>0.3600000000000001</v>
      </c>
      <c r="BJ15" s="36">
        <v>0.43000000000000016</v>
      </c>
      <c r="BK15" s="36">
        <v>0.21</v>
      </c>
      <c r="BL15" s="36">
        <v>0.24999999999999997</v>
      </c>
    </row>
    <row r="16" spans="1:64" s="37" customFormat="1" x14ac:dyDescent="0.2">
      <c r="A16" s="6">
        <v>13</v>
      </c>
      <c r="B16" s="34" t="s">
        <v>106</v>
      </c>
      <c r="C16" s="34" t="s">
        <v>118</v>
      </c>
      <c r="D16" s="41">
        <v>5.7492610959999997</v>
      </c>
      <c r="E16" s="36">
        <v>45</v>
      </c>
      <c r="F16" s="36">
        <v>21</v>
      </c>
      <c r="G16" s="36">
        <v>16</v>
      </c>
      <c r="H16" s="36">
        <v>8</v>
      </c>
      <c r="I16" s="36">
        <v>0.57021623161308133</v>
      </c>
      <c r="J16" s="36">
        <v>13.30571809157486</v>
      </c>
      <c r="K16" s="36">
        <v>0.38318623162027599</v>
      </c>
      <c r="L16" s="36">
        <v>0.18702999999280534</v>
      </c>
      <c r="M16" s="36">
        <v>10.563175823196794</v>
      </c>
      <c r="N16" s="36">
        <v>3.3127584999911486</v>
      </c>
      <c r="O16" s="36">
        <v>1.9088058000000001E-2</v>
      </c>
      <c r="P16" s="36">
        <v>2.6764248000000001E-2</v>
      </c>
      <c r="Q16" s="36">
        <v>1.7992211000000001E-2</v>
      </c>
      <c r="R16" s="36">
        <v>1.0958470000000001E-3</v>
      </c>
      <c r="S16" s="36">
        <v>2.5334882E-2</v>
      </c>
      <c r="T16" s="36">
        <v>1.4293660000000001E-3</v>
      </c>
      <c r="U16" s="36">
        <v>10.748800000000003</v>
      </c>
      <c r="V16" s="36">
        <v>25.525000000000006</v>
      </c>
      <c r="W16" s="36">
        <v>11.338104289613085</v>
      </c>
      <c r="X16" s="36">
        <v>38.857482339574865</v>
      </c>
      <c r="Y16" s="36">
        <v>50.19558662918795</v>
      </c>
      <c r="Z16" s="36">
        <v>9.9382302947499945E-2</v>
      </c>
      <c r="AA16" s="36">
        <v>3.1533760137599821E-2</v>
      </c>
      <c r="AB16" s="36">
        <v>3.1533760000000001E-2</v>
      </c>
      <c r="AC16" s="36">
        <v>2.9942000307334937E-3</v>
      </c>
      <c r="AD16" s="36">
        <v>0.10883114480768119</v>
      </c>
      <c r="AE16" s="36">
        <v>0.9794803032691306</v>
      </c>
      <c r="AF16" s="36">
        <v>1.0883114480768117</v>
      </c>
      <c r="AG16" s="36">
        <v>0.97089088099519749</v>
      </c>
      <c r="AH16" s="36">
        <v>1.6516304642217148</v>
      </c>
      <c r="AI16" s="36">
        <v>5.2896813516290075</v>
      </c>
      <c r="AJ16" s="36">
        <v>1.8076807333634545E-3</v>
      </c>
      <c r="AK16" s="36">
        <v>2.1844781793918461E-3</v>
      </c>
      <c r="AL16" s="36">
        <v>5.4635576979278691E-3</v>
      </c>
      <c r="AM16" s="36">
        <v>0.97569276175929442</v>
      </c>
      <c r="AN16" s="36">
        <v>1.7626460872087879</v>
      </c>
      <c r="AO16" s="36">
        <v>6.2746252125960655</v>
      </c>
      <c r="AP16" s="36">
        <v>194.95213268399999</v>
      </c>
      <c r="AQ16" s="36">
        <v>104.974225291</v>
      </c>
      <c r="AR16" s="36">
        <v>299.92635797499997</v>
      </c>
      <c r="AS16" s="36">
        <v>6.4830938370000002</v>
      </c>
      <c r="AT16" s="36">
        <v>837.08242860600001</v>
      </c>
      <c r="AU16" s="36">
        <v>1699.0626935150001</v>
      </c>
      <c r="AV16" s="36">
        <v>443.726177065</v>
      </c>
      <c r="AW16" s="36">
        <v>900.65036348000001</v>
      </c>
      <c r="AX16" s="36">
        <v>425.37649067500001</v>
      </c>
      <c r="AY16" s="36">
        <v>863.40520515699995</v>
      </c>
      <c r="AZ16" s="36">
        <v>0.42935525428571431</v>
      </c>
      <c r="BA16" s="36">
        <v>0.85871051000000009</v>
      </c>
      <c r="BB16" s="36">
        <v>1.101001393</v>
      </c>
      <c r="BC16" s="36">
        <v>67.489743301000004</v>
      </c>
      <c r="BD16" s="36">
        <v>136.986873836</v>
      </c>
      <c r="BE16" s="36">
        <v>9.325251714285715E-2</v>
      </c>
      <c r="BF16" s="36">
        <v>0.1865050342857143</v>
      </c>
      <c r="BG16" s="36">
        <v>0.80389127900000001</v>
      </c>
      <c r="BH16" s="36">
        <v>2.5684116459999999</v>
      </c>
      <c r="BI16" s="36">
        <v>0.21</v>
      </c>
      <c r="BJ16" s="36">
        <v>0.21</v>
      </c>
      <c r="BK16" s="36">
        <v>0</v>
      </c>
      <c r="BL16" s="36">
        <v>0</v>
      </c>
    </row>
    <row r="17" spans="1:64" s="37" customFormat="1" x14ac:dyDescent="0.2">
      <c r="A17" s="6">
        <v>14</v>
      </c>
      <c r="B17" s="34" t="s">
        <v>106</v>
      </c>
      <c r="C17" s="34" t="s">
        <v>119</v>
      </c>
      <c r="D17" s="41">
        <v>5.2690545259999997</v>
      </c>
      <c r="E17" s="36">
        <v>3</v>
      </c>
      <c r="F17" s="36">
        <v>0</v>
      </c>
      <c r="G17" s="36">
        <v>1</v>
      </c>
      <c r="H17" s="36">
        <v>2</v>
      </c>
      <c r="I17" s="36">
        <v>2.4245140634532769E-3</v>
      </c>
      <c r="J17" s="36">
        <v>1.2626759659824318</v>
      </c>
      <c r="K17" s="36">
        <v>2.4245140634532769E-3</v>
      </c>
      <c r="L17" s="36">
        <v>0</v>
      </c>
      <c r="M17" s="36">
        <v>0.37408548004581199</v>
      </c>
      <c r="N17" s="36">
        <v>0.89101500000007305</v>
      </c>
      <c r="O17" s="36">
        <v>1.4058163000000002E-2</v>
      </c>
      <c r="P17" s="36">
        <v>2.1266462E-2</v>
      </c>
      <c r="Q17" s="36">
        <v>1.2206132000000001E-2</v>
      </c>
      <c r="R17" s="36">
        <v>1.8520310000000001E-3</v>
      </c>
      <c r="S17" s="36">
        <v>1.8850769E-2</v>
      </c>
      <c r="T17" s="36">
        <v>2.415693E-3</v>
      </c>
      <c r="U17" s="36">
        <v>3.0000000000000001E-3</v>
      </c>
      <c r="V17" s="36">
        <v>7.1999999999999998E-3</v>
      </c>
      <c r="W17" s="36">
        <v>1.9482677063453278E-2</v>
      </c>
      <c r="X17" s="36">
        <v>1.291142427982432</v>
      </c>
      <c r="Y17" s="36">
        <v>1.3106251050458853</v>
      </c>
      <c r="Z17" s="36">
        <v>1.8360655646730136E-3</v>
      </c>
      <c r="AA17" s="36">
        <v>3.9291803084002478E-4</v>
      </c>
      <c r="AB17" s="36">
        <v>3.9291800000000002E-4</v>
      </c>
      <c r="AC17" s="36">
        <v>2.0045685928247807E-5</v>
      </c>
      <c r="AD17" s="36">
        <v>1.0251334036555584E-2</v>
      </c>
      <c r="AE17" s="36">
        <v>9.2262006329000237E-2</v>
      </c>
      <c r="AF17" s="36">
        <v>0.10251334036555583</v>
      </c>
      <c r="AG17" s="36">
        <v>3.4856178238059553E-4</v>
      </c>
      <c r="AH17" s="36">
        <v>5.9295567577388666E-4</v>
      </c>
      <c r="AI17" s="36">
        <v>1.8990607453839344E-3</v>
      </c>
      <c r="AJ17" s="36">
        <v>2.2524123247181771E-5</v>
      </c>
      <c r="AK17" s="36">
        <v>2.7219107308810795E-5</v>
      </c>
      <c r="AL17" s="36">
        <v>6.8077202450783628E-5</v>
      </c>
      <c r="AM17" s="36">
        <v>3.911315915560251E-4</v>
      </c>
      <c r="AN17" s="36">
        <v>1.0871508819638283E-2</v>
      </c>
      <c r="AO17" s="36">
        <v>9.4229144276834945E-2</v>
      </c>
      <c r="AP17" s="36">
        <v>9.2523407990000006</v>
      </c>
      <c r="AQ17" s="36">
        <v>4.9820296610000003</v>
      </c>
      <c r="AR17" s="36">
        <v>14.234370460000001</v>
      </c>
      <c r="AS17" s="36">
        <v>1.3041891160000001</v>
      </c>
      <c r="AT17" s="36">
        <v>33.092782724999999</v>
      </c>
      <c r="AU17" s="36">
        <v>85.177561928000003</v>
      </c>
      <c r="AV17" s="36">
        <v>30.886148317</v>
      </c>
      <c r="AW17" s="36">
        <v>79.497902392</v>
      </c>
      <c r="AX17" s="36">
        <v>28.582405461</v>
      </c>
      <c r="AY17" s="36">
        <v>73.568295281999994</v>
      </c>
      <c r="AZ17" s="36">
        <v>1.7208897142857144E-2</v>
      </c>
      <c r="BA17" s="36">
        <v>3.4417795714285715E-2</v>
      </c>
      <c r="BB17" s="36">
        <v>0.74175960699999999</v>
      </c>
      <c r="BC17" s="36">
        <v>30.416495403999999</v>
      </c>
      <c r="BD17" s="36">
        <v>78.289062071000004</v>
      </c>
      <c r="BE17" s="36">
        <v>6.2825488571428584E-2</v>
      </c>
      <c r="BF17" s="36">
        <v>0.12565097714285717</v>
      </c>
      <c r="BG17" s="36">
        <v>2.178390469</v>
      </c>
      <c r="BH17" s="36">
        <v>12.539814807999999</v>
      </c>
      <c r="BI17" s="36">
        <v>0</v>
      </c>
      <c r="BJ17" s="36">
        <v>0</v>
      </c>
      <c r="BK17" s="36">
        <v>0</v>
      </c>
      <c r="BL17" s="36">
        <v>0</v>
      </c>
    </row>
    <row r="18" spans="1:64" s="37" customFormat="1" x14ac:dyDescent="0.2">
      <c r="A18" s="6">
        <v>15</v>
      </c>
      <c r="B18" s="34" t="s">
        <v>106</v>
      </c>
      <c r="C18" s="34" t="s">
        <v>120</v>
      </c>
      <c r="D18" s="41">
        <v>5.3908256430000003</v>
      </c>
      <c r="E18" s="36">
        <v>1</v>
      </c>
      <c r="F18" s="36">
        <v>0</v>
      </c>
      <c r="G18" s="36">
        <v>1</v>
      </c>
      <c r="H18" s="36">
        <v>0</v>
      </c>
      <c r="I18" s="36">
        <v>2.0277193634848974E-2</v>
      </c>
      <c r="J18" s="36">
        <v>4.0811770088086936</v>
      </c>
      <c r="K18" s="36">
        <v>2.0277193634848974E-2</v>
      </c>
      <c r="L18" s="36">
        <v>0</v>
      </c>
      <c r="M18" s="36">
        <v>1.7346642024359789</v>
      </c>
      <c r="N18" s="36">
        <v>2.3667900000075637</v>
      </c>
      <c r="O18" s="36">
        <v>8.8540543999999999E-2</v>
      </c>
      <c r="P18" s="36">
        <v>0.15080051799999999</v>
      </c>
      <c r="Q18" s="36">
        <v>8.1616517E-2</v>
      </c>
      <c r="R18" s="36">
        <v>6.9240269999999993E-3</v>
      </c>
      <c r="S18" s="36">
        <v>0.141769179</v>
      </c>
      <c r="T18" s="36">
        <v>9.0313389999999993E-3</v>
      </c>
      <c r="U18" s="36">
        <v>0</v>
      </c>
      <c r="V18" s="36">
        <v>0</v>
      </c>
      <c r="W18" s="36">
        <v>0.10881773763484898</v>
      </c>
      <c r="X18" s="36">
        <v>4.2319775268086932</v>
      </c>
      <c r="Y18" s="36">
        <v>4.3407952644435426</v>
      </c>
      <c r="Z18" s="36">
        <v>9.9730985262537798E-3</v>
      </c>
      <c r="AA18" s="36">
        <v>2.1342430846183081E-3</v>
      </c>
      <c r="AB18" s="36">
        <v>2.1342430000000001E-3</v>
      </c>
      <c r="AC18" s="36">
        <v>2.0908996467623199E-4</v>
      </c>
      <c r="AD18" s="36">
        <v>5.8945589720561756E-2</v>
      </c>
      <c r="AE18" s="36">
        <v>0.5305103074850559</v>
      </c>
      <c r="AF18" s="36">
        <v>0.58945589720561775</v>
      </c>
      <c r="AG18" s="36">
        <v>0</v>
      </c>
      <c r="AH18" s="36">
        <v>0</v>
      </c>
      <c r="AI18" s="36">
        <v>0</v>
      </c>
      <c r="AJ18" s="36">
        <v>1.2234601716261531E-4</v>
      </c>
      <c r="AK18" s="36">
        <v>1.4784812413806003E-4</v>
      </c>
      <c r="AL18" s="36">
        <v>3.6978019024368392E-4</v>
      </c>
      <c r="AM18" s="36">
        <v>3.314359818388473E-4</v>
      </c>
      <c r="AN18" s="36">
        <v>5.9093437844699816E-2</v>
      </c>
      <c r="AO18" s="36">
        <v>0.53088008767529959</v>
      </c>
      <c r="AP18" s="36">
        <v>51.451632601999997</v>
      </c>
      <c r="AQ18" s="36">
        <v>27.704725246999999</v>
      </c>
      <c r="AR18" s="36">
        <v>79.156357848999988</v>
      </c>
      <c r="AS18" s="36">
        <v>5.1157179939999997</v>
      </c>
      <c r="AT18" s="36">
        <v>126.23145750400001</v>
      </c>
      <c r="AU18" s="36">
        <v>330.61038416700001</v>
      </c>
      <c r="AV18" s="36">
        <v>109.13889181</v>
      </c>
      <c r="AW18" s="36">
        <v>285.84357387900002</v>
      </c>
      <c r="AX18" s="36">
        <v>101.236869713</v>
      </c>
      <c r="AY18" s="36">
        <v>265.14753968399998</v>
      </c>
      <c r="AZ18" s="36">
        <v>0.12210319714285715</v>
      </c>
      <c r="BA18" s="36">
        <v>0.24420639571428573</v>
      </c>
      <c r="BB18" s="36">
        <v>1.1922183209999999</v>
      </c>
      <c r="BC18" s="36">
        <v>70.145967636999998</v>
      </c>
      <c r="BD18" s="36">
        <v>183.71795562599999</v>
      </c>
      <c r="BE18" s="36">
        <v>0.10097840000000001</v>
      </c>
      <c r="BF18" s="36">
        <v>0.20195680142857145</v>
      </c>
      <c r="BG18" s="36">
        <v>5.2767178530000001</v>
      </c>
      <c r="BH18" s="36">
        <v>51.246955943000003</v>
      </c>
      <c r="BI18" s="36">
        <v>0</v>
      </c>
      <c r="BJ18" s="36">
        <v>0</v>
      </c>
      <c r="BK18" s="36">
        <v>0</v>
      </c>
      <c r="BL18" s="36">
        <v>0</v>
      </c>
    </row>
    <row r="19" spans="1:64" s="37" customFormat="1" x14ac:dyDescent="0.2">
      <c r="A19" s="6">
        <v>16</v>
      </c>
      <c r="B19" s="34" t="s">
        <v>106</v>
      </c>
      <c r="C19" s="34" t="s">
        <v>121</v>
      </c>
      <c r="D19" s="41">
        <v>5.2956095059999999</v>
      </c>
      <c r="E19" s="36">
        <v>6</v>
      </c>
      <c r="F19" s="36">
        <v>0</v>
      </c>
      <c r="G19" s="36">
        <v>0</v>
      </c>
      <c r="H19" s="36">
        <v>6</v>
      </c>
      <c r="I19" s="36">
        <v>7.834798090115648E-3</v>
      </c>
      <c r="J19" s="36">
        <v>2.2211496428075499</v>
      </c>
      <c r="K19" s="36">
        <v>7.834798090115648E-3</v>
      </c>
      <c r="L19" s="36">
        <v>0</v>
      </c>
      <c r="M19" s="36">
        <v>0.82714444089725936</v>
      </c>
      <c r="N19" s="36">
        <v>1.4018400000004063</v>
      </c>
      <c r="O19" s="36">
        <v>0.22735957400000001</v>
      </c>
      <c r="P19" s="36">
        <v>0.38585023799999996</v>
      </c>
      <c r="Q19" s="36">
        <v>0.21139001500000001</v>
      </c>
      <c r="R19" s="36">
        <v>1.5969559000000001E-2</v>
      </c>
      <c r="S19" s="36">
        <v>0.36502037799999998</v>
      </c>
      <c r="T19" s="36">
        <v>2.0829859999999999E-2</v>
      </c>
      <c r="U19" s="36">
        <v>0</v>
      </c>
      <c r="V19" s="36">
        <v>0</v>
      </c>
      <c r="W19" s="36">
        <v>0.23519437209011565</v>
      </c>
      <c r="X19" s="36">
        <v>2.6069998808075496</v>
      </c>
      <c r="Y19" s="36">
        <v>2.8421942528976651</v>
      </c>
      <c r="Z19" s="36">
        <v>5.0566431261751723E-3</v>
      </c>
      <c r="AA19" s="36">
        <v>1.0821216290014867E-3</v>
      </c>
      <c r="AB19" s="36">
        <v>1.082122E-3</v>
      </c>
      <c r="AC19" s="36">
        <v>9.5752737313413653E-5</v>
      </c>
      <c r="AD19" s="36">
        <v>2.6132132111608225E-2</v>
      </c>
      <c r="AE19" s="36">
        <v>0.23518918900447405</v>
      </c>
      <c r="AF19" s="36">
        <v>0.26132132111608231</v>
      </c>
      <c r="AG19" s="36">
        <v>0</v>
      </c>
      <c r="AH19" s="36">
        <v>0</v>
      </c>
      <c r="AI19" s="36">
        <v>0</v>
      </c>
      <c r="AJ19" s="36">
        <v>6.2032916019346074E-5</v>
      </c>
      <c r="AK19" s="36">
        <v>7.4963210744290027E-5</v>
      </c>
      <c r="AL19" s="36">
        <v>1.8748909052384178E-4</v>
      </c>
      <c r="AM19" s="36">
        <v>1.5778565333275971E-4</v>
      </c>
      <c r="AN19" s="36">
        <v>2.6207095322352516E-2</v>
      </c>
      <c r="AO19" s="36">
        <v>0.2353766780949979</v>
      </c>
      <c r="AP19" s="36">
        <v>29.125018902000001</v>
      </c>
      <c r="AQ19" s="36">
        <v>15.682702486</v>
      </c>
      <c r="AR19" s="36">
        <v>44.807721388000004</v>
      </c>
      <c r="AS19" s="36">
        <v>2.3625821299999998</v>
      </c>
      <c r="AT19" s="36">
        <v>77.683399112000004</v>
      </c>
      <c r="AU19" s="36">
        <v>182.975878975</v>
      </c>
      <c r="AV19" s="36">
        <v>73.380644571999994</v>
      </c>
      <c r="AW19" s="36">
        <v>172.84114873799999</v>
      </c>
      <c r="AX19" s="36">
        <v>67.867317662000005</v>
      </c>
      <c r="AY19" s="36">
        <v>159.85503009600001</v>
      </c>
      <c r="AZ19" s="36">
        <v>4.2274438571428576E-2</v>
      </c>
      <c r="BA19" s="36">
        <v>8.4548877142857151E-2</v>
      </c>
      <c r="BB19" s="36">
        <v>1.514986902</v>
      </c>
      <c r="BC19" s="36">
        <v>87.068988754000003</v>
      </c>
      <c r="BD19" s="36">
        <v>205.08274523200001</v>
      </c>
      <c r="BE19" s="36">
        <v>0.12831622428571429</v>
      </c>
      <c r="BF19" s="36">
        <v>0.25663245000000001</v>
      </c>
      <c r="BG19" s="36">
        <v>1.887507574</v>
      </c>
      <c r="BH19" s="36">
        <v>26.009944009000002</v>
      </c>
      <c r="BI19" s="36">
        <v>0</v>
      </c>
      <c r="BJ19" s="36">
        <v>0</v>
      </c>
      <c r="BK19" s="36">
        <v>0</v>
      </c>
      <c r="BL19" s="36">
        <v>0</v>
      </c>
    </row>
    <row r="20" spans="1:64" s="37" customFormat="1" x14ac:dyDescent="0.2">
      <c r="A20" s="6">
        <v>17</v>
      </c>
      <c r="B20" s="34" t="s">
        <v>106</v>
      </c>
      <c r="C20" s="34" t="s">
        <v>122</v>
      </c>
      <c r="D20" s="41">
        <v>5.7382616039999998</v>
      </c>
      <c r="E20" s="36">
        <v>0</v>
      </c>
      <c r="F20" s="36" t="s">
        <v>340</v>
      </c>
      <c r="G20" s="36" t="s">
        <v>340</v>
      </c>
      <c r="H20" s="36" t="s">
        <v>340</v>
      </c>
      <c r="I20" s="36">
        <v>0.31516398782984167</v>
      </c>
      <c r="J20" s="36">
        <v>8.0565341589701962</v>
      </c>
      <c r="K20" s="36">
        <v>0.16809898783163127</v>
      </c>
      <c r="L20" s="36">
        <v>0.14706499999821043</v>
      </c>
      <c r="M20" s="36">
        <v>5.6666361467955877</v>
      </c>
      <c r="N20" s="36">
        <v>2.7050620000044496</v>
      </c>
      <c r="O20" s="36">
        <v>0.11545691000000001</v>
      </c>
      <c r="P20" s="36">
        <v>0.17743356400000002</v>
      </c>
      <c r="Q20" s="36">
        <v>0.10933723400000001</v>
      </c>
      <c r="R20" s="36">
        <v>6.1196759999999992E-3</v>
      </c>
      <c r="S20" s="36">
        <v>0.16945137700000001</v>
      </c>
      <c r="T20" s="36">
        <v>7.982187E-3</v>
      </c>
      <c r="U20" s="36" t="s">
        <v>340</v>
      </c>
      <c r="V20" s="36" t="s">
        <v>340</v>
      </c>
      <c r="W20" s="36">
        <v>0.4306208978298417</v>
      </c>
      <c r="X20" s="36">
        <v>8.2339677229701955</v>
      </c>
      <c r="Y20" s="36">
        <v>8.6645886208000373</v>
      </c>
      <c r="Z20" s="36">
        <v>5.2317961623241427E-2</v>
      </c>
      <c r="AA20" s="36">
        <v>1.9723075134655453E-2</v>
      </c>
      <c r="AB20" s="36">
        <v>1.9723075E-2</v>
      </c>
      <c r="AC20" s="36">
        <v>8.756003253313719E-4</v>
      </c>
      <c r="AD20" s="36">
        <v>3.5486059438795924E-2</v>
      </c>
      <c r="AE20" s="36">
        <v>0.3193745349491634</v>
      </c>
      <c r="AF20" s="36">
        <v>0.35486059438795936</v>
      </c>
      <c r="AG20" s="36" t="s">
        <v>340</v>
      </c>
      <c r="AH20" s="36" t="s">
        <v>340</v>
      </c>
      <c r="AI20" s="36" t="s">
        <v>340</v>
      </c>
      <c r="AJ20" s="36">
        <v>1.1306302389355299E-3</v>
      </c>
      <c r="AK20" s="36">
        <v>1.3663016071666946E-3</v>
      </c>
      <c r="AL20" s="36">
        <v>3.4172315081696155E-3</v>
      </c>
      <c r="AM20" s="36">
        <v>2.0062305642669018E-3</v>
      </c>
      <c r="AN20" s="36">
        <v>3.6852361045962616E-2</v>
      </c>
      <c r="AO20" s="36">
        <v>0.32279176645733304</v>
      </c>
      <c r="AP20" s="36">
        <v>44.767932563000002</v>
      </c>
      <c r="AQ20" s="36">
        <v>24.105809840999999</v>
      </c>
      <c r="AR20" s="36">
        <v>68.873742403999998</v>
      </c>
      <c r="AS20" s="36">
        <v>3.043096926</v>
      </c>
      <c r="AT20" s="36">
        <v>144.68668226899999</v>
      </c>
      <c r="AU20" s="36">
        <v>333.62931799799998</v>
      </c>
      <c r="AV20" s="36">
        <v>91.620990821999996</v>
      </c>
      <c r="AW20" s="36">
        <v>211.266498082</v>
      </c>
      <c r="AX20" s="36">
        <v>86.188791281999997</v>
      </c>
      <c r="AY20" s="36">
        <v>198.74052817800001</v>
      </c>
      <c r="AZ20" s="36">
        <v>6.2067418571428577E-2</v>
      </c>
      <c r="BA20" s="36">
        <v>0.12413483857142858</v>
      </c>
      <c r="BB20" s="36">
        <v>0.51819043300000001</v>
      </c>
      <c r="BC20" s="36">
        <v>29.858266242999999</v>
      </c>
      <c r="BD20" s="36">
        <v>68.849412032999993</v>
      </c>
      <c r="BE20" s="36">
        <v>4.3889645714285719E-2</v>
      </c>
      <c r="BF20" s="36">
        <v>8.7779292857142865E-2</v>
      </c>
      <c r="BG20" s="36">
        <v>2.334346188</v>
      </c>
      <c r="BH20" s="36">
        <v>15.910156976</v>
      </c>
      <c r="BI20" s="36">
        <v>0.09</v>
      </c>
      <c r="BJ20" s="36">
        <v>0.09</v>
      </c>
      <c r="BK20" s="36">
        <v>0.12</v>
      </c>
      <c r="BL20" s="36">
        <v>0.12</v>
      </c>
    </row>
    <row r="21" spans="1:64" s="37" customFormat="1" x14ac:dyDescent="0.2">
      <c r="A21" s="6">
        <v>18</v>
      </c>
      <c r="B21" s="34" t="s">
        <v>106</v>
      </c>
      <c r="C21" s="34" t="s">
        <v>123</v>
      </c>
      <c r="D21" s="41">
        <v>6.1243730330000004</v>
      </c>
      <c r="E21" s="36">
        <v>3</v>
      </c>
      <c r="F21" s="36">
        <v>0</v>
      </c>
      <c r="G21" s="36">
        <v>2</v>
      </c>
      <c r="H21" s="36">
        <v>1</v>
      </c>
      <c r="I21" s="36">
        <v>0.98664184128391197</v>
      </c>
      <c r="J21" s="36">
        <v>12.601886238872392</v>
      </c>
      <c r="K21" s="36">
        <v>0.35079584128059071</v>
      </c>
      <c r="L21" s="36">
        <v>0.63584600000332125</v>
      </c>
      <c r="M21" s="36">
        <v>7.7117630801516102</v>
      </c>
      <c r="N21" s="36">
        <v>5.8767650000046956</v>
      </c>
      <c r="O21" s="36">
        <v>0.25203819</v>
      </c>
      <c r="P21" s="36">
        <v>0.39358922400000002</v>
      </c>
      <c r="Q21" s="36">
        <v>0.21929180599999998</v>
      </c>
      <c r="R21" s="36">
        <v>3.2746383999999996E-2</v>
      </c>
      <c r="S21" s="36">
        <v>0.35087654800000001</v>
      </c>
      <c r="T21" s="36">
        <v>4.2712675999999998E-2</v>
      </c>
      <c r="U21" s="36">
        <v>1.32E-2</v>
      </c>
      <c r="V21" s="36">
        <v>3.1199999999999999E-2</v>
      </c>
      <c r="W21" s="36">
        <v>1.251880031283912</v>
      </c>
      <c r="X21" s="36">
        <v>13.026675462872392</v>
      </c>
      <c r="Y21" s="36">
        <v>14.278555494156304</v>
      </c>
      <c r="Z21" s="36">
        <v>0.13257336142559428</v>
      </c>
      <c r="AA21" s="36">
        <v>6.0414774317919556E-2</v>
      </c>
      <c r="AB21" s="36">
        <v>6.0414773999999997E-2</v>
      </c>
      <c r="AC21" s="36">
        <v>2.5010444203660415E-3</v>
      </c>
      <c r="AD21" s="36">
        <v>0.11292699398004186</v>
      </c>
      <c r="AE21" s="36">
        <v>1.0163429458203765</v>
      </c>
      <c r="AF21" s="36">
        <v>1.1292699398004185</v>
      </c>
      <c r="AG21" s="36">
        <v>1.3933066488294313E-3</v>
      </c>
      <c r="AH21" s="36">
        <v>2.3702228049052396E-3</v>
      </c>
      <c r="AI21" s="36">
        <v>7.5911189832775922E-3</v>
      </c>
      <c r="AJ21" s="36">
        <v>3.4632921763792877E-3</v>
      </c>
      <c r="AK21" s="36">
        <v>4.1851893182382888E-3</v>
      </c>
      <c r="AL21" s="36">
        <v>1.0467499072621612E-2</v>
      </c>
      <c r="AM21" s="36">
        <v>7.3576432455747607E-3</v>
      </c>
      <c r="AN21" s="36">
        <v>0.11948240610318539</v>
      </c>
      <c r="AO21" s="36">
        <v>1.0344015638762758</v>
      </c>
      <c r="AP21" s="36">
        <v>116.413297094</v>
      </c>
      <c r="AQ21" s="36">
        <v>62.684083049999998</v>
      </c>
      <c r="AR21" s="36">
        <v>179.097380144</v>
      </c>
      <c r="AS21" s="36">
        <v>14.767520062999999</v>
      </c>
      <c r="AT21" s="36">
        <v>495.01141658199998</v>
      </c>
      <c r="AU21" s="36">
        <v>1168.5073417579999</v>
      </c>
      <c r="AV21" s="36">
        <v>263.10857539699998</v>
      </c>
      <c r="AW21" s="36">
        <v>621.085275475</v>
      </c>
      <c r="AX21" s="36">
        <v>252.95408970700001</v>
      </c>
      <c r="AY21" s="36">
        <v>597.11493725000003</v>
      </c>
      <c r="AZ21" s="36">
        <v>0.56834246571428571</v>
      </c>
      <c r="BA21" s="36">
        <v>1.1366849328571429</v>
      </c>
      <c r="BB21" s="36">
        <v>0.97333288900000003</v>
      </c>
      <c r="BC21" s="36">
        <v>26.238867518999999</v>
      </c>
      <c r="BD21" s="36">
        <v>61.938590321</v>
      </c>
      <c r="BE21" s="36">
        <v>8.2439261428571428E-2</v>
      </c>
      <c r="BF21" s="36">
        <v>0.16487852428571428</v>
      </c>
      <c r="BG21" s="36">
        <v>1.218691696</v>
      </c>
      <c r="BH21" s="36">
        <v>20.230695956999998</v>
      </c>
      <c r="BI21" s="36">
        <v>0.21</v>
      </c>
      <c r="BJ21" s="36">
        <v>0.24</v>
      </c>
      <c r="BK21" s="36">
        <v>0.24</v>
      </c>
      <c r="BL21" s="36">
        <v>0.26</v>
      </c>
    </row>
    <row r="22" spans="1:64" s="37" customFormat="1" x14ac:dyDescent="0.2">
      <c r="A22" s="6">
        <v>19</v>
      </c>
      <c r="B22" s="34" t="s">
        <v>106</v>
      </c>
      <c r="C22" s="34" t="s">
        <v>124</v>
      </c>
      <c r="D22" s="41">
        <v>6.3331968639999996</v>
      </c>
      <c r="E22" s="36">
        <v>2</v>
      </c>
      <c r="F22" s="36">
        <v>1</v>
      </c>
      <c r="G22" s="36">
        <v>0</v>
      </c>
      <c r="H22" s="36">
        <v>1</v>
      </c>
      <c r="I22" s="36">
        <v>33.877502554048434</v>
      </c>
      <c r="J22" s="36">
        <v>167.05595682832603</v>
      </c>
      <c r="K22" s="36">
        <v>22.736694554039783</v>
      </c>
      <c r="L22" s="36">
        <v>11.140808000008654</v>
      </c>
      <c r="M22" s="36">
        <v>149.52886138237372</v>
      </c>
      <c r="N22" s="36">
        <v>51.404598000000725</v>
      </c>
      <c r="O22" s="36">
        <v>1.1203808710000001</v>
      </c>
      <c r="P22" s="36">
        <v>1.933135147</v>
      </c>
      <c r="Q22" s="36">
        <v>1.004901861</v>
      </c>
      <c r="R22" s="36">
        <v>0.11547900999999999</v>
      </c>
      <c r="S22" s="36">
        <v>1.782510351</v>
      </c>
      <c r="T22" s="36">
        <v>0.15062479600000001</v>
      </c>
      <c r="U22" s="36">
        <v>4.7199999999999999E-2</v>
      </c>
      <c r="V22" s="36">
        <v>0.11209999999999999</v>
      </c>
      <c r="W22" s="36">
        <v>35.045083425048432</v>
      </c>
      <c r="X22" s="36">
        <v>169.10119197532603</v>
      </c>
      <c r="Y22" s="36">
        <v>204.14627540037446</v>
      </c>
      <c r="Z22" s="36">
        <v>2.1862964762163379</v>
      </c>
      <c r="AA22" s="36">
        <v>1.0528860781759177</v>
      </c>
      <c r="AB22" s="36">
        <v>1.052886078</v>
      </c>
      <c r="AC22" s="36">
        <v>0.35591944573583084</v>
      </c>
      <c r="AD22" s="36">
        <v>2.5170103535878132</v>
      </c>
      <c r="AE22" s="36">
        <v>22.653093182290316</v>
      </c>
      <c r="AF22" s="36">
        <v>25.17010353587813</v>
      </c>
      <c r="AG22" s="36">
        <v>5.6097349597395924E-3</v>
      </c>
      <c r="AH22" s="36">
        <v>9.5429974027753991E-3</v>
      </c>
      <c r="AI22" s="36">
        <v>3.0563383573753641E-2</v>
      </c>
      <c r="AJ22" s="36">
        <v>6.0357109919328925E-2</v>
      </c>
      <c r="AK22" s="36">
        <v>7.2937913613107377E-2</v>
      </c>
      <c r="AL22" s="36">
        <v>0.18242365758152476</v>
      </c>
      <c r="AM22" s="36">
        <v>0.42188629061489935</v>
      </c>
      <c r="AN22" s="36">
        <v>2.5994912646036958</v>
      </c>
      <c r="AO22" s="36">
        <v>22.866080223445593</v>
      </c>
      <c r="AP22" s="36">
        <v>843.64117695799996</v>
      </c>
      <c r="AQ22" s="36">
        <v>454.268326054</v>
      </c>
      <c r="AR22" s="36">
        <v>1297.909503012</v>
      </c>
      <c r="AS22" s="36">
        <v>112.309870601</v>
      </c>
      <c r="AT22" s="36">
        <v>2389.5074637070002</v>
      </c>
      <c r="AU22" s="36">
        <v>6101.7779877499997</v>
      </c>
      <c r="AV22" s="36">
        <v>1734.2294061289999</v>
      </c>
      <c r="AW22" s="36">
        <v>4428.47866213</v>
      </c>
      <c r="AX22" s="36">
        <v>1708.8369825459999</v>
      </c>
      <c r="AY22" s="36">
        <v>4363.6372947660002</v>
      </c>
      <c r="AZ22" s="36">
        <v>5.3153256557142861</v>
      </c>
      <c r="BA22" s="36">
        <v>10.630651311428572</v>
      </c>
      <c r="BB22" s="36">
        <v>4.8519131050000004</v>
      </c>
      <c r="BC22" s="36">
        <v>224.27064467</v>
      </c>
      <c r="BD22" s="36">
        <v>572.69111050499998</v>
      </c>
      <c r="BE22" s="36">
        <v>0.41094690285714286</v>
      </c>
      <c r="BF22" s="36">
        <v>0.82189380571428572</v>
      </c>
      <c r="BG22" s="36">
        <v>5.1882384139999997</v>
      </c>
      <c r="BH22" s="36">
        <v>47.290327036999997</v>
      </c>
      <c r="BI22" s="36">
        <v>1.02</v>
      </c>
      <c r="BJ22" s="36">
        <v>1.3200000000000003</v>
      </c>
      <c r="BK22" s="36">
        <v>1.6800000000000006</v>
      </c>
      <c r="BL22" s="36">
        <v>2.3299999999999983</v>
      </c>
    </row>
    <row r="23" spans="1:64" s="37" customFormat="1" x14ac:dyDescent="0.2">
      <c r="A23" s="6">
        <v>20</v>
      </c>
      <c r="B23" s="34" t="s">
        <v>106</v>
      </c>
      <c r="C23" s="34" t="s">
        <v>125</v>
      </c>
      <c r="D23" s="41">
        <v>7.1208709929999996</v>
      </c>
      <c r="E23" s="36">
        <v>0</v>
      </c>
      <c r="F23" s="36" t="s">
        <v>340</v>
      </c>
      <c r="G23" s="36" t="s">
        <v>340</v>
      </c>
      <c r="H23" s="36" t="s">
        <v>340</v>
      </c>
      <c r="I23" s="36">
        <v>1492.2353647069974</v>
      </c>
      <c r="J23" s="36">
        <v>500.41301313872191</v>
      </c>
      <c r="K23" s="36">
        <v>1316.3641542069995</v>
      </c>
      <c r="L23" s="36">
        <v>175.87121049999783</v>
      </c>
      <c r="M23" s="36">
        <v>1640.238635845722</v>
      </c>
      <c r="N23" s="36">
        <v>352.40974199999727</v>
      </c>
      <c r="O23" s="36">
        <v>2.8104312789999999</v>
      </c>
      <c r="P23" s="36">
        <v>4.3140129829999996</v>
      </c>
      <c r="Q23" s="36">
        <v>2.509723052</v>
      </c>
      <c r="R23" s="36">
        <v>0.30070822699999999</v>
      </c>
      <c r="S23" s="36">
        <v>3.9217848599999998</v>
      </c>
      <c r="T23" s="36">
        <v>0.39222812299999998</v>
      </c>
      <c r="U23" s="36" t="s">
        <v>340</v>
      </c>
      <c r="V23" s="36" t="s">
        <v>340</v>
      </c>
      <c r="W23" s="36">
        <v>1495.0457959859975</v>
      </c>
      <c r="X23" s="36">
        <v>504.72702612172191</v>
      </c>
      <c r="Y23" s="36">
        <v>1999.7728221077195</v>
      </c>
      <c r="Z23" s="36">
        <v>35.266777496804011</v>
      </c>
      <c r="AA23" s="36">
        <v>19.784662175707055</v>
      </c>
      <c r="AB23" s="36">
        <v>19.784662180000002</v>
      </c>
      <c r="AC23" s="36">
        <v>61.849985147380607</v>
      </c>
      <c r="AD23" s="36">
        <v>1.2612478233221469</v>
      </c>
      <c r="AE23" s="36">
        <v>23.963708643120789</v>
      </c>
      <c r="AF23" s="36">
        <v>25.224956466442936</v>
      </c>
      <c r="AG23" s="36" t="s">
        <v>340</v>
      </c>
      <c r="AH23" s="36" t="s">
        <v>340</v>
      </c>
      <c r="AI23" s="36" t="s">
        <v>340</v>
      </c>
      <c r="AJ23" s="36">
        <v>1.1355420008713866</v>
      </c>
      <c r="AK23" s="36">
        <v>1.3705680140537988</v>
      </c>
      <c r="AL23" s="36">
        <v>3.427902138991398</v>
      </c>
      <c r="AM23" s="36">
        <v>62.985527148251997</v>
      </c>
      <c r="AN23" s="36">
        <v>2.6318158373759459</v>
      </c>
      <c r="AO23" s="36">
        <v>27.391610782112188</v>
      </c>
      <c r="AP23" s="36">
        <v>1559.8177432689999</v>
      </c>
      <c r="AQ23" s="36">
        <v>839.90186175999997</v>
      </c>
      <c r="AR23" s="36">
        <v>2399.7196050289999</v>
      </c>
      <c r="AS23" s="36">
        <v>948.40849564799998</v>
      </c>
      <c r="AT23" s="36">
        <v>1285.067378816</v>
      </c>
      <c r="AU23" s="36">
        <v>3236.1816290460001</v>
      </c>
      <c r="AV23" s="36">
        <v>1255.773459131</v>
      </c>
      <c r="AW23" s="36">
        <v>3162.4108320519999</v>
      </c>
      <c r="AX23" s="36">
        <v>1255.255698596</v>
      </c>
      <c r="AY23" s="36">
        <v>3161.106957127</v>
      </c>
      <c r="AZ23" s="36">
        <v>13.749827444285714</v>
      </c>
      <c r="BA23" s="36">
        <v>27.499654888571428</v>
      </c>
      <c r="BB23" s="36">
        <v>5.4656213249999999</v>
      </c>
      <c r="BC23" s="36">
        <v>296.619473314</v>
      </c>
      <c r="BD23" s="36">
        <v>746.976</v>
      </c>
      <c r="BE23" s="36">
        <v>0.46292670714285716</v>
      </c>
      <c r="BF23" s="36">
        <v>0.92585341428571433</v>
      </c>
      <c r="BG23" s="36">
        <v>3.741336499</v>
      </c>
      <c r="BH23" s="36">
        <v>44.031798870999999</v>
      </c>
      <c r="BI23" s="36">
        <v>1.2800000000000002</v>
      </c>
      <c r="BJ23" s="36">
        <v>1.6000000000000005</v>
      </c>
      <c r="BK23" s="36">
        <v>3.1800000000000019</v>
      </c>
      <c r="BL23" s="36">
        <v>4.1200000000000028</v>
      </c>
    </row>
    <row r="24" spans="1:64" s="37" customFormat="1" x14ac:dyDescent="0.2">
      <c r="A24" s="6">
        <v>21</v>
      </c>
      <c r="B24" s="34" t="s">
        <v>106</v>
      </c>
      <c r="C24" s="34" t="s">
        <v>126</v>
      </c>
      <c r="D24" s="41">
        <v>7.0933172640000004</v>
      </c>
      <c r="E24" s="36">
        <v>0</v>
      </c>
      <c r="F24" s="36" t="s">
        <v>340</v>
      </c>
      <c r="G24" s="36" t="s">
        <v>340</v>
      </c>
      <c r="H24" s="36" t="s">
        <v>340</v>
      </c>
      <c r="I24" s="36">
        <v>1001.5084884020531</v>
      </c>
      <c r="J24" s="36">
        <v>389.13238833473417</v>
      </c>
      <c r="K24" s="36">
        <v>868.69334740205704</v>
      </c>
      <c r="L24" s="36">
        <v>132.81514099999603</v>
      </c>
      <c r="M24" s="36">
        <v>1130.1169482367841</v>
      </c>
      <c r="N24" s="36">
        <v>260.52392850000319</v>
      </c>
      <c r="O24" s="36">
        <v>5.4625292239999999</v>
      </c>
      <c r="P24" s="36">
        <v>8.4249767200000001</v>
      </c>
      <c r="Q24" s="36">
        <v>4.8634217739999999</v>
      </c>
      <c r="R24" s="36">
        <v>0.59910744999999999</v>
      </c>
      <c r="S24" s="36">
        <v>7.6435322200000009</v>
      </c>
      <c r="T24" s="36">
        <v>0.7814445000000001</v>
      </c>
      <c r="U24" s="36" t="s">
        <v>340</v>
      </c>
      <c r="V24" s="36" t="s">
        <v>340</v>
      </c>
      <c r="W24" s="36">
        <v>1006.9710176260531</v>
      </c>
      <c r="X24" s="36">
        <v>397.55736505473419</v>
      </c>
      <c r="Y24" s="36">
        <v>1404.5283826807872</v>
      </c>
      <c r="Z24" s="36">
        <v>24.109572637639921</v>
      </c>
      <c r="AA24" s="36">
        <v>13.502619771679086</v>
      </c>
      <c r="AB24" s="36">
        <v>13.502619770000001</v>
      </c>
      <c r="AC24" s="36">
        <v>37.388385768031227</v>
      </c>
      <c r="AD24" s="36">
        <v>1.0142300196336285</v>
      </c>
      <c r="AE24" s="36">
        <v>19.244533326467341</v>
      </c>
      <c r="AF24" s="36">
        <v>20.25876334610097</v>
      </c>
      <c r="AG24" s="36" t="s">
        <v>340</v>
      </c>
      <c r="AH24" s="36" t="s">
        <v>340</v>
      </c>
      <c r="AI24" s="36" t="s">
        <v>340</v>
      </c>
      <c r="AJ24" s="36">
        <v>0.77494950527129669</v>
      </c>
      <c r="AK24" s="36">
        <v>0.9353841169651177</v>
      </c>
      <c r="AL24" s="36">
        <v>2.3394717974189101</v>
      </c>
      <c r="AM24" s="36">
        <v>38.163335273302522</v>
      </c>
      <c r="AN24" s="36">
        <v>1.9496141365987461</v>
      </c>
      <c r="AO24" s="36">
        <v>21.58400512388625</v>
      </c>
      <c r="AP24" s="36">
        <v>1189.1057580889999</v>
      </c>
      <c r="AQ24" s="36">
        <v>640.28771589400003</v>
      </c>
      <c r="AR24" s="36">
        <v>1829.3934739829999</v>
      </c>
      <c r="AS24" s="36">
        <v>819.08339285</v>
      </c>
      <c r="AT24" s="36">
        <v>1032.9431805029999</v>
      </c>
      <c r="AU24" s="36">
        <v>2609.6976408710002</v>
      </c>
      <c r="AV24" s="36">
        <v>1009.266841015</v>
      </c>
      <c r="AW24" s="36">
        <v>2549.88013254</v>
      </c>
      <c r="AX24" s="36">
        <v>1008.8288350190001</v>
      </c>
      <c r="AY24" s="36">
        <v>2548.7735245130002</v>
      </c>
      <c r="AZ24" s="36">
        <v>8.8856825100000005</v>
      </c>
      <c r="BA24" s="36">
        <v>17.771365021428572</v>
      </c>
      <c r="BB24" s="36">
        <v>3.3319970219999999</v>
      </c>
      <c r="BC24" s="36">
        <v>235.024958075</v>
      </c>
      <c r="BD24" s="36">
        <v>593.78297878499995</v>
      </c>
      <c r="BE24" s="36">
        <v>0.28221318571428572</v>
      </c>
      <c r="BF24" s="36">
        <v>0.56442637285714292</v>
      </c>
      <c r="BG24" s="36">
        <v>5.0915323419999998</v>
      </c>
      <c r="BH24" s="36">
        <v>31.351821481999998</v>
      </c>
      <c r="BI24" s="36">
        <v>1.6600000000000006</v>
      </c>
      <c r="BJ24" s="36">
        <v>2.5600000000000014</v>
      </c>
      <c r="BK24" s="36">
        <v>2.2000000000000011</v>
      </c>
      <c r="BL24" s="36">
        <v>2.7800000000000011</v>
      </c>
    </row>
    <row r="25" spans="1:64" s="37" customFormat="1" x14ac:dyDescent="0.2">
      <c r="A25" s="6">
        <v>22</v>
      </c>
      <c r="B25" s="34" t="s">
        <v>106</v>
      </c>
      <c r="C25" s="34" t="s">
        <v>127</v>
      </c>
      <c r="D25" s="41">
        <v>6.8314355009999996</v>
      </c>
      <c r="E25" s="36">
        <v>1</v>
      </c>
      <c r="F25" s="36">
        <v>1</v>
      </c>
      <c r="G25" s="36">
        <v>0</v>
      </c>
      <c r="H25" s="36">
        <v>0</v>
      </c>
      <c r="I25" s="36">
        <v>48.496878007751135</v>
      </c>
      <c r="J25" s="36">
        <v>102.21536914710775</v>
      </c>
      <c r="K25" s="36">
        <v>43.500104507744624</v>
      </c>
      <c r="L25" s="36">
        <v>4.9967735000065154</v>
      </c>
      <c r="M25" s="36">
        <v>133.33520365485805</v>
      </c>
      <c r="N25" s="36">
        <v>17.377043500000845</v>
      </c>
      <c r="O25" s="36">
        <v>0.83252097999999997</v>
      </c>
      <c r="P25" s="36">
        <v>1.3697124029999999</v>
      </c>
      <c r="Q25" s="36">
        <v>0.78158728099999997</v>
      </c>
      <c r="R25" s="36">
        <v>5.0933698999999999E-2</v>
      </c>
      <c r="S25" s="36">
        <v>1.3032771439999999</v>
      </c>
      <c r="T25" s="36">
        <v>6.6435258999999997E-2</v>
      </c>
      <c r="U25" s="36">
        <v>4.7199999999999999E-2</v>
      </c>
      <c r="V25" s="36">
        <v>0.11209999999999999</v>
      </c>
      <c r="W25" s="36">
        <v>49.37659898775113</v>
      </c>
      <c r="X25" s="36">
        <v>103.69718155010774</v>
      </c>
      <c r="Y25" s="36">
        <v>153.07378053785888</v>
      </c>
      <c r="Z25" s="36">
        <v>1.8510321200750144</v>
      </c>
      <c r="AA25" s="36">
        <v>0.94396196837547242</v>
      </c>
      <c r="AB25" s="36">
        <v>0.94396196799999998</v>
      </c>
      <c r="AC25" s="36">
        <v>0.72383528447377821</v>
      </c>
      <c r="AD25" s="36">
        <v>1.0453165901608754</v>
      </c>
      <c r="AE25" s="36">
        <v>11.18561729289959</v>
      </c>
      <c r="AF25" s="36">
        <v>12.230933883060464</v>
      </c>
      <c r="AG25" s="36">
        <v>5.9573736399682799E-3</v>
      </c>
      <c r="AH25" s="36">
        <v>1.0134382743854085E-2</v>
      </c>
      <c r="AI25" s="36">
        <v>3.2457415003965109E-2</v>
      </c>
      <c r="AJ25" s="36">
        <v>5.411418568405766E-2</v>
      </c>
      <c r="AK25" s="36">
        <v>6.5392275493686258E-2</v>
      </c>
      <c r="AL25" s="36">
        <v>0.16355140258622952</v>
      </c>
      <c r="AM25" s="36">
        <v>0.78390684379780418</v>
      </c>
      <c r="AN25" s="36">
        <v>1.1208432483984156</v>
      </c>
      <c r="AO25" s="36">
        <v>11.381626110489783</v>
      </c>
      <c r="AP25" s="36">
        <v>494.98521992500002</v>
      </c>
      <c r="AQ25" s="36">
        <v>266.53050303600003</v>
      </c>
      <c r="AR25" s="36">
        <v>761.51572296100005</v>
      </c>
      <c r="AS25" s="36">
        <v>140.266296848</v>
      </c>
      <c r="AT25" s="36">
        <v>953.97406981100005</v>
      </c>
      <c r="AU25" s="36">
        <v>2410.5603027379998</v>
      </c>
      <c r="AV25" s="36">
        <v>707.83422371200004</v>
      </c>
      <c r="AW25" s="36">
        <v>1788.59901395</v>
      </c>
      <c r="AX25" s="36">
        <v>698.42188269899998</v>
      </c>
      <c r="AY25" s="36">
        <v>1764.8153322769999</v>
      </c>
      <c r="AZ25" s="36">
        <v>3.7309560500000001</v>
      </c>
      <c r="BA25" s="36">
        <v>7.4619121014285721</v>
      </c>
      <c r="BB25" s="36">
        <v>1.3583429849999999</v>
      </c>
      <c r="BC25" s="36">
        <v>62.262670178</v>
      </c>
      <c r="BD25" s="36">
        <v>157.329141142</v>
      </c>
      <c r="BE25" s="36">
        <v>0.11504881285714287</v>
      </c>
      <c r="BF25" s="36">
        <v>0.23009762571428574</v>
      </c>
      <c r="BG25" s="36">
        <v>1.6633559929999999</v>
      </c>
      <c r="BH25" s="36">
        <v>21.753480703000001</v>
      </c>
      <c r="BI25" s="36">
        <v>0.30999999999999994</v>
      </c>
      <c r="BJ25" s="36">
        <v>0.44999999999999996</v>
      </c>
      <c r="BK25" s="36">
        <v>0.67000000000000015</v>
      </c>
      <c r="BL25" s="36">
        <v>0.78000000000000014</v>
      </c>
    </row>
    <row r="26" spans="1:64" s="37" customFormat="1" x14ac:dyDescent="0.2">
      <c r="A26" s="6">
        <v>23</v>
      </c>
      <c r="B26" s="34" t="s">
        <v>106</v>
      </c>
      <c r="C26" s="34" t="s">
        <v>128</v>
      </c>
      <c r="D26" s="41">
        <v>6.8020746470000004</v>
      </c>
      <c r="E26" s="36">
        <v>0</v>
      </c>
      <c r="F26" s="36" t="s">
        <v>340</v>
      </c>
      <c r="G26" s="36" t="s">
        <v>340</v>
      </c>
      <c r="H26" s="36" t="s">
        <v>340</v>
      </c>
      <c r="I26" s="36">
        <v>419.85095357743222</v>
      </c>
      <c r="J26" s="36">
        <v>430.65243277342137</v>
      </c>
      <c r="K26" s="36">
        <v>370.16648557741365</v>
      </c>
      <c r="L26" s="36">
        <v>49.68446800001859</v>
      </c>
      <c r="M26" s="36">
        <v>717.38584335087796</v>
      </c>
      <c r="N26" s="36">
        <v>133.11754299997563</v>
      </c>
      <c r="O26" s="36">
        <v>1.094491519</v>
      </c>
      <c r="P26" s="36">
        <v>1.590071486</v>
      </c>
      <c r="Q26" s="36">
        <v>0.97071320800000005</v>
      </c>
      <c r="R26" s="36">
        <v>0.123778311</v>
      </c>
      <c r="S26" s="36">
        <v>1.4286215150000001</v>
      </c>
      <c r="T26" s="36">
        <v>0.161449971</v>
      </c>
      <c r="U26" s="36" t="s">
        <v>340</v>
      </c>
      <c r="V26" s="36" t="s">
        <v>340</v>
      </c>
      <c r="W26" s="36">
        <v>420.94544509643219</v>
      </c>
      <c r="X26" s="36">
        <v>432.24250425942137</v>
      </c>
      <c r="Y26" s="36">
        <v>853.18794935585356</v>
      </c>
      <c r="Z26" s="36">
        <v>12.503053560355431</v>
      </c>
      <c r="AA26" s="36">
        <v>6.6787617131988153</v>
      </c>
      <c r="AB26" s="36">
        <v>6.6787617130000001</v>
      </c>
      <c r="AC26" s="36">
        <v>6.3868528499933159</v>
      </c>
      <c r="AD26" s="36">
        <v>1.2472507920004023</v>
      </c>
      <c r="AE26" s="36">
        <v>20.117117909870913</v>
      </c>
      <c r="AF26" s="36">
        <v>21.364368701871321</v>
      </c>
      <c r="AG26" s="36" t="s">
        <v>340</v>
      </c>
      <c r="AH26" s="36" t="s">
        <v>340</v>
      </c>
      <c r="AI26" s="36" t="s">
        <v>340</v>
      </c>
      <c r="AJ26" s="36">
        <v>0.38291373757416752</v>
      </c>
      <c r="AK26" s="36">
        <v>0.46266633688485631</v>
      </c>
      <c r="AL26" s="36">
        <v>1.1571661600039789</v>
      </c>
      <c r="AM26" s="36">
        <v>6.7697665875674833</v>
      </c>
      <c r="AN26" s="36">
        <v>1.7099171288852586</v>
      </c>
      <c r="AO26" s="36">
        <v>21.274284069874891</v>
      </c>
      <c r="AP26" s="36">
        <v>602.78834523800003</v>
      </c>
      <c r="AQ26" s="36">
        <v>324.57833974300002</v>
      </c>
      <c r="AR26" s="36">
        <v>927.36668498100005</v>
      </c>
      <c r="AS26" s="36">
        <v>138.073506372</v>
      </c>
      <c r="AT26" s="36">
        <v>764.65729064599998</v>
      </c>
      <c r="AU26" s="36">
        <v>2008.5380018630001</v>
      </c>
      <c r="AV26" s="36">
        <v>702.39981947199999</v>
      </c>
      <c r="AW26" s="36">
        <v>1845.005268596</v>
      </c>
      <c r="AX26" s="36">
        <v>700.47333141499996</v>
      </c>
      <c r="AY26" s="36">
        <v>1839.9449304289999</v>
      </c>
      <c r="AZ26" s="36">
        <v>1.8165484614285714</v>
      </c>
      <c r="BA26" s="36">
        <v>3.6330969242857143</v>
      </c>
      <c r="BB26" s="36">
        <v>3.2320704760000001</v>
      </c>
      <c r="BC26" s="36">
        <v>141.68277638000001</v>
      </c>
      <c r="BD26" s="36">
        <v>372.16050124600002</v>
      </c>
      <c r="BE26" s="36">
        <v>0.27374961571428574</v>
      </c>
      <c r="BF26" s="36">
        <v>0.54749923285714286</v>
      </c>
      <c r="BG26" s="36">
        <v>7.8868577369999997</v>
      </c>
      <c r="BH26" s="36">
        <v>24.500315082</v>
      </c>
      <c r="BI26" s="36">
        <v>0.56000000000000005</v>
      </c>
      <c r="BJ26" s="36">
        <v>0.84000000000000019</v>
      </c>
      <c r="BK26" s="36">
        <v>1.0100000000000002</v>
      </c>
      <c r="BL26" s="36">
        <v>1.2100000000000004</v>
      </c>
    </row>
    <row r="27" spans="1:64" s="37" customFormat="1" x14ac:dyDescent="0.2">
      <c r="A27" s="6">
        <v>24</v>
      </c>
      <c r="B27" s="34" t="s">
        <v>106</v>
      </c>
      <c r="C27" s="34" t="s">
        <v>129</v>
      </c>
      <c r="D27" s="41">
        <v>6.8780201300000003</v>
      </c>
      <c r="E27" s="36">
        <v>0</v>
      </c>
      <c r="F27" s="36" t="s">
        <v>340</v>
      </c>
      <c r="G27" s="36" t="s">
        <v>340</v>
      </c>
      <c r="H27" s="36" t="s">
        <v>340</v>
      </c>
      <c r="I27" s="36">
        <v>165.24077749000347</v>
      </c>
      <c r="J27" s="36">
        <v>246.00803548545238</v>
      </c>
      <c r="K27" s="36">
        <v>148.38265399000687</v>
      </c>
      <c r="L27" s="36">
        <v>16.858123499996601</v>
      </c>
      <c r="M27" s="36">
        <v>361.29461297545316</v>
      </c>
      <c r="N27" s="36">
        <v>49.954200000002658</v>
      </c>
      <c r="O27" s="36">
        <v>0.98315121199999989</v>
      </c>
      <c r="P27" s="36">
        <v>1.6465719689999998</v>
      </c>
      <c r="Q27" s="36">
        <v>0.91009801999999995</v>
      </c>
      <c r="R27" s="36">
        <v>7.3053191999999989E-2</v>
      </c>
      <c r="S27" s="36">
        <v>1.5512851959999998</v>
      </c>
      <c r="T27" s="36">
        <v>9.5286773000000005E-2</v>
      </c>
      <c r="U27" s="36" t="s">
        <v>340</v>
      </c>
      <c r="V27" s="36" t="s">
        <v>340</v>
      </c>
      <c r="W27" s="36">
        <v>166.22392870200346</v>
      </c>
      <c r="X27" s="36">
        <v>247.65460745445239</v>
      </c>
      <c r="Y27" s="36">
        <v>413.87853615645588</v>
      </c>
      <c r="Z27" s="36">
        <v>5.6023327523987501</v>
      </c>
      <c r="AA27" s="36">
        <v>2.8252663788459902</v>
      </c>
      <c r="AB27" s="36">
        <v>2.8252663789999999</v>
      </c>
      <c r="AC27" s="36">
        <v>3.0701155179253661</v>
      </c>
      <c r="AD27" s="36">
        <v>2.5373392300024964</v>
      </c>
      <c r="AE27" s="36">
        <v>36.271696470872399</v>
      </c>
      <c r="AF27" s="36">
        <v>38.809035700874894</v>
      </c>
      <c r="AG27" s="36" t="s">
        <v>340</v>
      </c>
      <c r="AH27" s="36" t="s">
        <v>340</v>
      </c>
      <c r="AI27" s="36" t="s">
        <v>340</v>
      </c>
      <c r="AJ27" s="36">
        <v>0.16198472962174201</v>
      </c>
      <c r="AK27" s="36">
        <v>0.1957182637241773</v>
      </c>
      <c r="AL27" s="36">
        <v>0.48950730498621936</v>
      </c>
      <c r="AM27" s="36">
        <v>3.2321002475471081</v>
      </c>
      <c r="AN27" s="36">
        <v>2.7330574937266738</v>
      </c>
      <c r="AO27" s="36">
        <v>36.761203775858618</v>
      </c>
      <c r="AP27" s="36">
        <v>798.94870482199997</v>
      </c>
      <c r="AQ27" s="36">
        <v>430.20314875000003</v>
      </c>
      <c r="AR27" s="36">
        <v>1229.1518535719999</v>
      </c>
      <c r="AS27" s="36">
        <v>222.360493238</v>
      </c>
      <c r="AT27" s="36">
        <v>1316.6591551670001</v>
      </c>
      <c r="AU27" s="36">
        <v>3150.9397441589999</v>
      </c>
      <c r="AV27" s="36">
        <v>1107.3962913509999</v>
      </c>
      <c r="AW27" s="36">
        <v>2650.1459950799999</v>
      </c>
      <c r="AX27" s="36">
        <v>1099.973513338</v>
      </c>
      <c r="AY27" s="36">
        <v>2632.3823041800001</v>
      </c>
      <c r="AZ27" s="36">
        <v>4.6402971542857152</v>
      </c>
      <c r="BA27" s="36">
        <v>9.2805943099999997</v>
      </c>
      <c r="BB27" s="36">
        <v>3.9011855469999999</v>
      </c>
      <c r="BC27" s="36">
        <v>176.61037445599999</v>
      </c>
      <c r="BD27" s="36">
        <v>422.65201735800002</v>
      </c>
      <c r="BE27" s="36">
        <v>0.33042226428571431</v>
      </c>
      <c r="BF27" s="36">
        <v>0.6608445300000001</v>
      </c>
      <c r="BG27" s="36">
        <v>4.1592552679999999</v>
      </c>
      <c r="BH27" s="36">
        <v>32.420507569999998</v>
      </c>
      <c r="BI27" s="36">
        <v>1.0100000000000002</v>
      </c>
      <c r="BJ27" s="36">
        <v>1.4300000000000002</v>
      </c>
      <c r="BK27" s="36">
        <v>3.1300000000000008</v>
      </c>
      <c r="BL27" s="36">
        <v>3.65</v>
      </c>
    </row>
    <row r="28" spans="1:64" s="37" customFormat="1" x14ac:dyDescent="0.2">
      <c r="A28" s="6">
        <v>25</v>
      </c>
      <c r="B28" s="34" t="s">
        <v>131</v>
      </c>
      <c r="C28" s="34" t="s">
        <v>130</v>
      </c>
      <c r="D28" s="163">
        <v>5.4270450739999996</v>
      </c>
      <c r="E28" s="36">
        <v>519</v>
      </c>
      <c r="F28" s="36">
        <v>0</v>
      </c>
      <c r="G28" s="36">
        <v>18</v>
      </c>
      <c r="H28" s="36">
        <v>501</v>
      </c>
      <c r="I28" s="36">
        <v>1.2104711586634775</v>
      </c>
      <c r="J28" s="36">
        <v>127.82511896463207</v>
      </c>
      <c r="K28" s="36">
        <v>1.2104711586634775</v>
      </c>
      <c r="L28" s="36">
        <v>0</v>
      </c>
      <c r="M28" s="36">
        <v>78.474156123162913</v>
      </c>
      <c r="N28" s="36">
        <v>50.561434000132621</v>
      </c>
      <c r="O28" s="36">
        <v>1.7228482549999999</v>
      </c>
      <c r="P28" s="36">
        <v>3.095585276</v>
      </c>
      <c r="Q28" s="36">
        <v>1.624353207</v>
      </c>
      <c r="R28" s="36">
        <v>9.8495048000000002E-2</v>
      </c>
      <c r="S28" s="36">
        <v>2.967113474</v>
      </c>
      <c r="T28" s="36">
        <v>0.128471802</v>
      </c>
      <c r="U28" s="36">
        <v>0.25500000000000006</v>
      </c>
      <c r="V28" s="36">
        <v>0.61199999999999999</v>
      </c>
      <c r="W28" s="36">
        <v>3.1883194136634776</v>
      </c>
      <c r="X28" s="36">
        <v>131.53270424063206</v>
      </c>
      <c r="Y28" s="36">
        <v>134.72102365429552</v>
      </c>
      <c r="Z28" s="36">
        <v>0.53632371553952363</v>
      </c>
      <c r="AA28" s="36">
        <v>0.11477327512545779</v>
      </c>
      <c r="AB28" s="36">
        <v>0.11477327499999999</v>
      </c>
      <c r="AC28" s="36">
        <v>2.5314016661105068E-2</v>
      </c>
      <c r="AD28" s="36">
        <v>3.2843001340058007</v>
      </c>
      <c r="AE28" s="36">
        <v>29.558701206052174</v>
      </c>
      <c r="AF28" s="36">
        <v>32.843001340057988</v>
      </c>
      <c r="AG28" s="36">
        <v>2.5159962586595287E-2</v>
      </c>
      <c r="AH28" s="36">
        <v>4.280085589443796E-2</v>
      </c>
      <c r="AI28" s="36">
        <v>0.13707841685110536</v>
      </c>
      <c r="AJ28" s="36">
        <v>6.5804406061142854E-3</v>
      </c>
      <c r="AK28" s="36">
        <v>7.9520839515589935E-3</v>
      </c>
      <c r="AL28" s="36">
        <v>1.988880909774263E-2</v>
      </c>
      <c r="AM28" s="36">
        <v>5.7054419853814639E-2</v>
      </c>
      <c r="AN28" s="36">
        <v>3.3350530738517978</v>
      </c>
      <c r="AO28" s="36">
        <v>29.715668432001021</v>
      </c>
      <c r="AP28" s="36">
        <v>1693.153268931</v>
      </c>
      <c r="AQ28" s="36">
        <v>911.69791404</v>
      </c>
      <c r="AR28" s="36">
        <v>2604.8511829710001</v>
      </c>
      <c r="AS28" s="36">
        <v>18.369450564000001</v>
      </c>
      <c r="AT28" s="36">
        <v>4104.3222630910004</v>
      </c>
      <c r="AU28" s="36">
        <v>8676.2751629760005</v>
      </c>
      <c r="AV28" s="36">
        <v>4721.8753455449996</v>
      </c>
      <c r="AW28" s="36">
        <v>9981.7429424670008</v>
      </c>
      <c r="AX28" s="36">
        <v>4345.2833235509997</v>
      </c>
      <c r="AY28" s="36">
        <v>9185.6514570639993</v>
      </c>
      <c r="AZ28" s="36">
        <v>8.4429977142857146E-2</v>
      </c>
      <c r="BA28" s="36">
        <v>0.16885995571428572</v>
      </c>
      <c r="BB28" s="36">
        <v>38.741495764</v>
      </c>
      <c r="BC28" s="36">
        <v>6278.8844878480004</v>
      </c>
      <c r="BD28" s="36">
        <v>13273.160839004</v>
      </c>
      <c r="BE28" s="36">
        <v>0.34248139714285714</v>
      </c>
      <c r="BF28" s="36">
        <v>0.68496279571428575</v>
      </c>
      <c r="BG28" s="36">
        <v>27.741441014999999</v>
      </c>
      <c r="BH28" s="36">
        <v>432.528775666</v>
      </c>
      <c r="BI28" s="36">
        <v>0</v>
      </c>
      <c r="BJ28" s="36">
        <v>0</v>
      </c>
      <c r="BK28" s="36">
        <v>0</v>
      </c>
      <c r="BL28" s="36">
        <v>0</v>
      </c>
    </row>
    <row r="29" spans="1:64" s="37" customFormat="1" x14ac:dyDescent="0.2">
      <c r="A29" s="6">
        <v>26</v>
      </c>
      <c r="B29" s="34" t="s">
        <v>131</v>
      </c>
      <c r="C29" s="34" t="s">
        <v>132</v>
      </c>
      <c r="D29" s="163">
        <v>5.4534419129999998</v>
      </c>
      <c r="E29" s="36">
        <v>2</v>
      </c>
      <c r="F29" s="36">
        <v>0</v>
      </c>
      <c r="G29" s="36">
        <v>1</v>
      </c>
      <c r="H29" s="36">
        <v>1</v>
      </c>
      <c r="I29" s="36">
        <v>0.16276994873482473</v>
      </c>
      <c r="J29" s="36">
        <v>25.458405107882598</v>
      </c>
      <c r="K29" s="36">
        <v>0.16276994873482473</v>
      </c>
      <c r="L29" s="36">
        <v>0</v>
      </c>
      <c r="M29" s="36">
        <v>8.9659835566339012</v>
      </c>
      <c r="N29" s="36">
        <v>16.65519149998352</v>
      </c>
      <c r="O29" s="36">
        <v>0.37811337600000006</v>
      </c>
      <c r="P29" s="36">
        <v>0.64020019800000005</v>
      </c>
      <c r="Q29" s="36">
        <v>0.31701748100000005</v>
      </c>
      <c r="R29" s="36">
        <v>6.1095894999999997E-2</v>
      </c>
      <c r="S29" s="36">
        <v>0.56050990000000001</v>
      </c>
      <c r="T29" s="36">
        <v>7.9690298000000007E-2</v>
      </c>
      <c r="U29" s="36">
        <v>6.0000000000000001E-3</v>
      </c>
      <c r="V29" s="36">
        <v>1.44E-2</v>
      </c>
      <c r="W29" s="36">
        <v>0.54688332473482482</v>
      </c>
      <c r="X29" s="36">
        <v>26.113005305882595</v>
      </c>
      <c r="Y29" s="36">
        <v>26.65988863061742</v>
      </c>
      <c r="Z29" s="36">
        <v>6.2372233998431302E-2</v>
      </c>
      <c r="AA29" s="36">
        <v>1.3347658075664296E-2</v>
      </c>
      <c r="AB29" s="36">
        <v>1.3347658E-2</v>
      </c>
      <c r="AC29" s="36">
        <v>1.6801581507378213E-3</v>
      </c>
      <c r="AD29" s="36">
        <v>0.2071810899664821</v>
      </c>
      <c r="AE29" s="36">
        <v>1.8646298096983385</v>
      </c>
      <c r="AF29" s="36">
        <v>2.0718108996648215</v>
      </c>
      <c r="AG29" s="36">
        <v>6.6141049765738142E-4</v>
      </c>
      <c r="AH29" s="36">
        <v>1.1251580879688789E-3</v>
      </c>
      <c r="AI29" s="36">
        <v>3.6035468493057338E-3</v>
      </c>
      <c r="AJ29" s="36">
        <v>7.8193227598572011E-4</v>
      </c>
      <c r="AK29" s="36">
        <v>9.4492017712295424E-4</v>
      </c>
      <c r="AL29" s="36">
        <v>2.363322259911402E-3</v>
      </c>
      <c r="AM29" s="36">
        <v>3.1235009243809229E-3</v>
      </c>
      <c r="AN29" s="36">
        <v>0.20925116823157391</v>
      </c>
      <c r="AO29" s="36">
        <v>1.8705966788075554</v>
      </c>
      <c r="AP29" s="36">
        <v>743.90163015600001</v>
      </c>
      <c r="AQ29" s="36">
        <v>400.56241623800003</v>
      </c>
      <c r="AR29" s="36">
        <v>1144.464046394</v>
      </c>
      <c r="AS29" s="36">
        <v>18.735754388</v>
      </c>
      <c r="AT29" s="36">
        <v>2113.299855188</v>
      </c>
      <c r="AU29" s="36">
        <v>5017.5261443119998</v>
      </c>
      <c r="AV29" s="36">
        <v>1269.2412267039999</v>
      </c>
      <c r="AW29" s="36">
        <v>3013.510374683</v>
      </c>
      <c r="AX29" s="36">
        <v>1194.9090179130001</v>
      </c>
      <c r="AY29" s="36">
        <v>2837.0262850939998</v>
      </c>
      <c r="AZ29" s="36">
        <v>2.5739525714285717E-2</v>
      </c>
      <c r="BA29" s="36">
        <v>5.1479052857142861E-2</v>
      </c>
      <c r="BB29" s="36">
        <v>7.7991801819999997</v>
      </c>
      <c r="BC29" s="36">
        <v>686.79458373199998</v>
      </c>
      <c r="BD29" s="36">
        <v>1630.6298281270001</v>
      </c>
      <c r="BE29" s="36">
        <v>6.8946075714285709E-2</v>
      </c>
      <c r="BF29" s="36">
        <v>0.13789215285714285</v>
      </c>
      <c r="BG29" s="36">
        <v>14.524086213</v>
      </c>
      <c r="BH29" s="36">
        <v>75.056091910999996</v>
      </c>
      <c r="BI29" s="36">
        <v>0</v>
      </c>
      <c r="BJ29" s="36">
        <v>0</v>
      </c>
      <c r="BK29" s="36">
        <v>0</v>
      </c>
      <c r="BL29" s="36">
        <v>0</v>
      </c>
    </row>
    <row r="30" spans="1:64" s="37" customFormat="1" x14ac:dyDescent="0.2">
      <c r="A30" s="6">
        <v>27</v>
      </c>
      <c r="B30" s="34" t="s">
        <v>131</v>
      </c>
      <c r="C30" s="34" t="s">
        <v>133</v>
      </c>
      <c r="D30" s="163">
        <v>5.2110059199999998</v>
      </c>
      <c r="E30" s="36">
        <v>16</v>
      </c>
      <c r="F30" s="36">
        <v>0</v>
      </c>
      <c r="G30" s="36">
        <v>5</v>
      </c>
      <c r="H30" s="36">
        <v>11</v>
      </c>
      <c r="I30" s="36">
        <v>2.1617118521550754E-6</v>
      </c>
      <c r="J30" s="36">
        <v>2.3358614686145942E-2</v>
      </c>
      <c r="K30" s="36">
        <v>2.1617118521550754E-6</v>
      </c>
      <c r="L30" s="36">
        <v>0</v>
      </c>
      <c r="M30" s="36">
        <v>9.60776397999258E-4</v>
      </c>
      <c r="N30" s="36">
        <v>2.2399999999998838E-2</v>
      </c>
      <c r="O30" s="36">
        <v>1.057803E-3</v>
      </c>
      <c r="P30" s="36">
        <v>1.751042E-3</v>
      </c>
      <c r="Q30" s="36">
        <v>9.02253E-4</v>
      </c>
      <c r="R30" s="36">
        <v>1.5555000000000001E-4</v>
      </c>
      <c r="S30" s="36">
        <v>1.5481500000000001E-3</v>
      </c>
      <c r="T30" s="36">
        <v>2.0289199999999998E-4</v>
      </c>
      <c r="U30" s="36">
        <v>0.20100000000000004</v>
      </c>
      <c r="V30" s="36">
        <v>0.4824</v>
      </c>
      <c r="W30" s="36">
        <v>0.2020599647118522</v>
      </c>
      <c r="X30" s="36">
        <v>0.50750965668614589</v>
      </c>
      <c r="Y30" s="36">
        <v>0.70956962139799806</v>
      </c>
      <c r="Z30" s="36">
        <v>4.6301430650017684E-6</v>
      </c>
      <c r="AA30" s="36">
        <v>9.9085061591037832E-7</v>
      </c>
      <c r="AB30" s="36">
        <v>9.9085100000000004E-7</v>
      </c>
      <c r="AC30" s="36">
        <v>1.6354771230421893E-8</v>
      </c>
      <c r="AD30" s="36">
        <v>3.796507150096385E-4</v>
      </c>
      <c r="AE30" s="36">
        <v>3.4168564350867464E-3</v>
      </c>
      <c r="AF30" s="36">
        <v>3.7965071500963852E-3</v>
      </c>
      <c r="AG30" s="36">
        <v>2.2791258368158051E-2</v>
      </c>
      <c r="AH30" s="36">
        <v>3.8771336074567717E-2</v>
      </c>
      <c r="AI30" s="36">
        <v>0.12417306283341283</v>
      </c>
      <c r="AJ30" s="36">
        <v>5.9395425249703761E-8</v>
      </c>
      <c r="AK30" s="36">
        <v>7.1775954863257042E-8</v>
      </c>
      <c r="AL30" s="36">
        <v>1.7951750418877869E-7</v>
      </c>
      <c r="AM30" s="36">
        <v>2.2791334118354531E-2</v>
      </c>
      <c r="AN30" s="36">
        <v>3.9151058565532214E-2</v>
      </c>
      <c r="AO30" s="36">
        <v>0.12759009878600377</v>
      </c>
      <c r="AP30" s="36">
        <v>2.024566648</v>
      </c>
      <c r="AQ30" s="36">
        <v>1.0901512719999999</v>
      </c>
      <c r="AR30" s="36">
        <v>3.1147179199999999</v>
      </c>
      <c r="AS30" s="36">
        <v>5.6416749000000002E-2</v>
      </c>
      <c r="AT30" s="36">
        <v>8.3858589999999997E-2</v>
      </c>
      <c r="AU30" s="36">
        <v>0.19473837899999999</v>
      </c>
      <c r="AV30" s="36">
        <v>0.26161800099999999</v>
      </c>
      <c r="AW30" s="36">
        <v>0.60753543899999995</v>
      </c>
      <c r="AX30" s="36">
        <v>0.23448544199999999</v>
      </c>
      <c r="AY30" s="36">
        <v>0.54452757600000001</v>
      </c>
      <c r="AZ30" s="36">
        <v>1.4584E-4</v>
      </c>
      <c r="BA30" s="36">
        <v>2.9168142857142858E-4</v>
      </c>
      <c r="BB30" s="36">
        <v>4.8926498729999999</v>
      </c>
      <c r="BC30" s="36">
        <v>400.50920479299998</v>
      </c>
      <c r="BD30" s="36">
        <v>930.071839436</v>
      </c>
      <c r="BE30" s="36">
        <v>4.3251854285714292E-2</v>
      </c>
      <c r="BF30" s="36">
        <v>8.6503710000000011E-2</v>
      </c>
      <c r="BG30" s="36">
        <v>6.1333580139999997</v>
      </c>
      <c r="BH30" s="36">
        <v>34.958737051999996</v>
      </c>
      <c r="BI30" s="36">
        <v>0</v>
      </c>
      <c r="BJ30" s="36">
        <v>0</v>
      </c>
      <c r="BK30" s="36">
        <v>0</v>
      </c>
      <c r="BL30" s="36">
        <v>0</v>
      </c>
    </row>
    <row r="31" spans="1:64" s="37" customFormat="1" x14ac:dyDescent="0.2">
      <c r="A31" s="6">
        <v>28</v>
      </c>
      <c r="B31" s="34" t="s">
        <v>131</v>
      </c>
      <c r="C31" s="34" t="s">
        <v>134</v>
      </c>
      <c r="D31" s="163">
        <v>5.2718207870000002</v>
      </c>
      <c r="E31" s="36">
        <v>10</v>
      </c>
      <c r="F31" s="36">
        <v>0</v>
      </c>
      <c r="G31" s="36">
        <v>2</v>
      </c>
      <c r="H31" s="36">
        <v>8</v>
      </c>
      <c r="I31" s="36">
        <v>1.1605648861836639E-4</v>
      </c>
      <c r="J31" s="36">
        <v>0.74720701117369315</v>
      </c>
      <c r="K31" s="36">
        <v>1.1605648861836639E-4</v>
      </c>
      <c r="L31" s="36">
        <v>0</v>
      </c>
      <c r="M31" s="36">
        <v>1.5499067662784156E-2</v>
      </c>
      <c r="N31" s="36">
        <v>0.7318239999995273</v>
      </c>
      <c r="O31" s="36">
        <v>1.3298109999999998E-2</v>
      </c>
      <c r="P31" s="36">
        <v>1.9409862999999999E-2</v>
      </c>
      <c r="Q31" s="36">
        <v>9.2385479999999992E-3</v>
      </c>
      <c r="R31" s="36">
        <v>4.0595620000000001E-3</v>
      </c>
      <c r="S31" s="36">
        <v>1.4114782000000001E-2</v>
      </c>
      <c r="T31" s="36">
        <v>5.2950810000000001E-3</v>
      </c>
      <c r="U31" s="36">
        <v>6.0000000000000001E-3</v>
      </c>
      <c r="V31" s="36">
        <v>1.44E-2</v>
      </c>
      <c r="W31" s="36">
        <v>1.9414166488618365E-2</v>
      </c>
      <c r="X31" s="36">
        <v>0.78101687417369314</v>
      </c>
      <c r="Y31" s="36">
        <v>0.80043104066231152</v>
      </c>
      <c r="Z31" s="36">
        <v>1.4093277984336886E-4</v>
      </c>
      <c r="AA31" s="36">
        <v>3.0159614886480928E-5</v>
      </c>
      <c r="AB31" s="36">
        <v>3.0159599999999998E-5</v>
      </c>
      <c r="AC31" s="36">
        <v>4.5892425220032515E-7</v>
      </c>
      <c r="AD31" s="36">
        <v>3.3617580011649759E-3</v>
      </c>
      <c r="AE31" s="36">
        <v>3.0255822010484788E-2</v>
      </c>
      <c r="AF31" s="36">
        <v>3.3617580011649766E-2</v>
      </c>
      <c r="AG31" s="36">
        <v>7.0334377561643701E-4</v>
      </c>
      <c r="AH31" s="36">
        <v>1.1964928596693411E-3</v>
      </c>
      <c r="AI31" s="36">
        <v>3.8320109154274845E-3</v>
      </c>
      <c r="AJ31" s="36">
        <v>1.8078825851323412E-6</v>
      </c>
      <c r="AK31" s="36">
        <v>2.1847221108863865E-6</v>
      </c>
      <c r="AL31" s="36">
        <v>5.4641677904466858E-6</v>
      </c>
      <c r="AM31" s="36">
        <v>7.0561058245376964E-4</v>
      </c>
      <c r="AN31" s="36">
        <v>4.5604355829452032E-3</v>
      </c>
      <c r="AO31" s="36">
        <v>3.4093297093702721E-2</v>
      </c>
      <c r="AP31" s="36">
        <v>25.915488697000001</v>
      </c>
      <c r="AQ31" s="36">
        <v>13.954493913</v>
      </c>
      <c r="AR31" s="36">
        <v>39.869982610000001</v>
      </c>
      <c r="AS31" s="36">
        <v>0.98457982700000002</v>
      </c>
      <c r="AT31" s="36">
        <v>9.3660288329999997</v>
      </c>
      <c r="AU31" s="36">
        <v>22.762925011</v>
      </c>
      <c r="AV31" s="36">
        <v>7.3978254809999999</v>
      </c>
      <c r="AW31" s="36">
        <v>17.979460630999998</v>
      </c>
      <c r="AX31" s="36">
        <v>6.8802970959999996</v>
      </c>
      <c r="AY31" s="36">
        <v>16.721674644</v>
      </c>
      <c r="AZ31" s="36">
        <v>1.4171785714285714E-3</v>
      </c>
      <c r="BA31" s="36">
        <v>2.8343571428571428E-3</v>
      </c>
      <c r="BB31" s="36">
        <v>3.2590220859999999</v>
      </c>
      <c r="BC31" s="36">
        <v>262.96141745400001</v>
      </c>
      <c r="BD31" s="36">
        <v>639.09380725599999</v>
      </c>
      <c r="BE31" s="36">
        <v>2.8810307142857143E-2</v>
      </c>
      <c r="BF31" s="36">
        <v>5.7620615714285714E-2</v>
      </c>
      <c r="BG31" s="36">
        <v>3.3608530729999999</v>
      </c>
      <c r="BH31" s="36">
        <v>24.868190747</v>
      </c>
      <c r="BI31" s="36">
        <v>0</v>
      </c>
      <c r="BJ31" s="36">
        <v>0</v>
      </c>
      <c r="BK31" s="36">
        <v>0</v>
      </c>
      <c r="BL31" s="36">
        <v>0</v>
      </c>
    </row>
    <row r="32" spans="1:64" s="37" customFormat="1" x14ac:dyDescent="0.2">
      <c r="A32" s="6">
        <v>29</v>
      </c>
      <c r="B32" s="34" t="s">
        <v>131</v>
      </c>
      <c r="C32" s="34" t="s">
        <v>135</v>
      </c>
      <c r="D32" s="163">
        <v>5.2816214910000001</v>
      </c>
      <c r="E32" s="36">
        <v>18</v>
      </c>
      <c r="F32" s="36">
        <v>0</v>
      </c>
      <c r="G32" s="36">
        <v>3</v>
      </c>
      <c r="H32" s="36">
        <v>15</v>
      </c>
      <c r="I32" s="36">
        <v>2.8647586400281436E-3</v>
      </c>
      <c r="J32" s="36">
        <v>0.54937991730386093</v>
      </c>
      <c r="K32" s="36">
        <v>2.8647586400281436E-3</v>
      </c>
      <c r="L32" s="36">
        <v>0</v>
      </c>
      <c r="M32" s="36">
        <v>0.25297267594214601</v>
      </c>
      <c r="N32" s="36">
        <v>0.29927200000174303</v>
      </c>
      <c r="O32" s="36">
        <v>2.3245848E-2</v>
      </c>
      <c r="P32" s="36">
        <v>4.2468851000000002E-2</v>
      </c>
      <c r="Q32" s="36">
        <v>2.1713710000000001E-2</v>
      </c>
      <c r="R32" s="36">
        <v>1.5321380000000002E-3</v>
      </c>
      <c r="S32" s="36">
        <v>4.0470409999999998E-2</v>
      </c>
      <c r="T32" s="36">
        <v>1.9984410000000001E-3</v>
      </c>
      <c r="U32" s="36">
        <v>6.0000000000000001E-3</v>
      </c>
      <c r="V32" s="36">
        <v>1.44E-2</v>
      </c>
      <c r="W32" s="36">
        <v>3.2110606640028141E-2</v>
      </c>
      <c r="X32" s="36">
        <v>0.60624876830386087</v>
      </c>
      <c r="Y32" s="36">
        <v>0.63835937494388906</v>
      </c>
      <c r="Z32" s="36">
        <v>1.9022990044501383E-3</v>
      </c>
      <c r="AA32" s="36">
        <v>4.0709198695232948E-4</v>
      </c>
      <c r="AB32" s="36">
        <v>4.0709200000000001E-4</v>
      </c>
      <c r="AC32" s="36">
        <v>4.353836545525076E-5</v>
      </c>
      <c r="AD32" s="36">
        <v>1.1812542332263282E-2</v>
      </c>
      <c r="AE32" s="36">
        <v>0.10631288099036952</v>
      </c>
      <c r="AF32" s="36">
        <v>0.11812542332263283</v>
      </c>
      <c r="AG32" s="36">
        <v>7.3534826073524886E-4</v>
      </c>
      <c r="AH32" s="36">
        <v>1.2509372711358257E-3</v>
      </c>
      <c r="AI32" s="36">
        <v>4.0063801791782525E-3</v>
      </c>
      <c r="AJ32" s="36">
        <v>2.4402662414179798E-5</v>
      </c>
      <c r="AK32" s="36">
        <v>2.9489213834565477E-5</v>
      </c>
      <c r="AL32" s="36">
        <v>7.3754923611338424E-5</v>
      </c>
      <c r="AM32" s="36">
        <v>8.0328928860467943E-4</v>
      </c>
      <c r="AN32" s="36">
        <v>1.3092968817233673E-2</v>
      </c>
      <c r="AO32" s="36">
        <v>0.1103930160931591</v>
      </c>
      <c r="AP32" s="36">
        <v>27.849812442000001</v>
      </c>
      <c r="AQ32" s="36">
        <v>14.996052853</v>
      </c>
      <c r="AR32" s="36">
        <v>42.845865295000003</v>
      </c>
      <c r="AS32" s="36">
        <v>1.015234389</v>
      </c>
      <c r="AT32" s="36">
        <v>156.22639963200001</v>
      </c>
      <c r="AU32" s="36">
        <v>397.84920968400002</v>
      </c>
      <c r="AV32" s="36">
        <v>119.857135711</v>
      </c>
      <c r="AW32" s="36">
        <v>305.23052973099999</v>
      </c>
      <c r="AX32" s="36">
        <v>111.600957713</v>
      </c>
      <c r="AY32" s="36">
        <v>284.20518510800002</v>
      </c>
      <c r="AZ32" s="36">
        <v>1.648697142857143E-3</v>
      </c>
      <c r="BA32" s="36">
        <v>3.2973957142857142E-3</v>
      </c>
      <c r="BB32" s="36">
        <v>2.4409198999999999</v>
      </c>
      <c r="BC32" s="36">
        <v>195.40270259900001</v>
      </c>
      <c r="BD32" s="36">
        <v>497.61635026200003</v>
      </c>
      <c r="BE32" s="36">
        <v>2.1578145714285714E-2</v>
      </c>
      <c r="BF32" s="36">
        <v>4.3156291428571428E-2</v>
      </c>
      <c r="BG32" s="36">
        <v>2.5153907900000001</v>
      </c>
      <c r="BH32" s="36">
        <v>19.855053874999999</v>
      </c>
      <c r="BI32" s="36">
        <v>0</v>
      </c>
      <c r="BJ32" s="36">
        <v>0</v>
      </c>
      <c r="BK32" s="36">
        <v>0</v>
      </c>
      <c r="BL32" s="36">
        <v>0</v>
      </c>
    </row>
    <row r="33" spans="1:64" s="37" customFormat="1" x14ac:dyDescent="0.2">
      <c r="A33" s="6">
        <v>30</v>
      </c>
      <c r="B33" s="34" t="s">
        <v>131</v>
      </c>
      <c r="C33" s="34" t="s">
        <v>136</v>
      </c>
      <c r="D33" s="163">
        <v>5.5858982639999999</v>
      </c>
      <c r="E33" s="36">
        <v>24</v>
      </c>
      <c r="F33" s="36">
        <v>1</v>
      </c>
      <c r="G33" s="36">
        <v>2</v>
      </c>
      <c r="H33" s="36">
        <v>21</v>
      </c>
      <c r="I33" s="36">
        <v>1.1768397093719647E-2</v>
      </c>
      <c r="J33" s="36">
        <v>4.4221800880713253</v>
      </c>
      <c r="K33" s="36">
        <v>1.1768397093719647E-2</v>
      </c>
      <c r="L33" s="36">
        <v>0</v>
      </c>
      <c r="M33" s="36">
        <v>1.025321485168976</v>
      </c>
      <c r="N33" s="36">
        <v>3.408626999996069</v>
      </c>
      <c r="O33" s="36">
        <v>0.23960490100000004</v>
      </c>
      <c r="P33" s="36">
        <v>0.41730907500000003</v>
      </c>
      <c r="Q33" s="36">
        <v>0.20689773400000003</v>
      </c>
      <c r="R33" s="36">
        <v>3.2707166999999995E-2</v>
      </c>
      <c r="S33" s="36">
        <v>0.37464755400000005</v>
      </c>
      <c r="T33" s="36">
        <v>4.2661520999999994E-2</v>
      </c>
      <c r="U33" s="36">
        <v>4.1450000000000001E-2</v>
      </c>
      <c r="V33" s="36">
        <v>9.8299999999999998E-2</v>
      </c>
      <c r="W33" s="36">
        <v>0.29282329809371965</v>
      </c>
      <c r="X33" s="36">
        <v>4.9377891630713258</v>
      </c>
      <c r="Y33" s="36">
        <v>5.2306124611650455</v>
      </c>
      <c r="Z33" s="36">
        <v>6.5411808731630104E-3</v>
      </c>
      <c r="AA33" s="36">
        <v>1.3998127068568839E-3</v>
      </c>
      <c r="AB33" s="36">
        <v>1.39981212E-3</v>
      </c>
      <c r="AC33" s="36">
        <v>1.2674589742747616E-4</v>
      </c>
      <c r="AD33" s="36">
        <v>3.941830254606779E-2</v>
      </c>
      <c r="AE33" s="36">
        <v>0.35476472291461014</v>
      </c>
      <c r="AF33" s="36">
        <v>0.39418302546067796</v>
      </c>
      <c r="AG33" s="36">
        <v>4.8276350850182123E-3</v>
      </c>
      <c r="AH33" s="36">
        <v>8.212528650375809E-3</v>
      </c>
      <c r="AI33" s="36">
        <v>2.6302287704581987E-2</v>
      </c>
      <c r="AJ33" s="36">
        <v>8.3910129915689265E-5</v>
      </c>
      <c r="AK33" s="36">
        <v>1.0140056531421997E-4</v>
      </c>
      <c r="AL33" s="36">
        <v>2.5361106575620668E-4</v>
      </c>
      <c r="AM33" s="36">
        <v>5.0382911123613774E-3</v>
      </c>
      <c r="AN33" s="36">
        <v>4.7732231761757817E-2</v>
      </c>
      <c r="AO33" s="36">
        <v>0.38132062168494835</v>
      </c>
      <c r="AP33" s="36">
        <v>97.358079927000006</v>
      </c>
      <c r="AQ33" s="36">
        <v>52.423581499000001</v>
      </c>
      <c r="AR33" s="36">
        <v>149.781661426</v>
      </c>
      <c r="AS33" s="36">
        <v>4.6374270050000002</v>
      </c>
      <c r="AT33" s="36">
        <v>289.40890137899999</v>
      </c>
      <c r="AU33" s="36">
        <v>746.99426194900002</v>
      </c>
      <c r="AV33" s="36">
        <v>211.557753972</v>
      </c>
      <c r="AW33" s="36">
        <v>546.05241074100002</v>
      </c>
      <c r="AX33" s="36">
        <v>197.669899781</v>
      </c>
      <c r="AY33" s="36">
        <v>510.206424863</v>
      </c>
      <c r="AZ33" s="36">
        <v>8.0054071428571436E-3</v>
      </c>
      <c r="BA33" s="36">
        <v>1.6010814285714287E-2</v>
      </c>
      <c r="BB33" s="36">
        <v>3.7561347860000001</v>
      </c>
      <c r="BC33" s="36">
        <v>286.90989809199999</v>
      </c>
      <c r="BD33" s="36">
        <v>740.54407639099998</v>
      </c>
      <c r="BE33" s="36">
        <v>3.3204868571428577E-2</v>
      </c>
      <c r="BF33" s="36">
        <v>6.6409737142857153E-2</v>
      </c>
      <c r="BG33" s="36">
        <v>8.9437862819999996</v>
      </c>
      <c r="BH33" s="36">
        <v>53.781632066</v>
      </c>
      <c r="BI33" s="36">
        <v>0</v>
      </c>
      <c r="BJ33" s="36">
        <v>0</v>
      </c>
      <c r="BK33" s="36">
        <v>0.06</v>
      </c>
      <c r="BL33" s="36">
        <v>0.06</v>
      </c>
    </row>
    <row r="34" spans="1:64" s="37" customFormat="1" x14ac:dyDescent="0.2">
      <c r="A34" s="6">
        <v>31</v>
      </c>
      <c r="B34" s="34" t="s">
        <v>131</v>
      </c>
      <c r="C34" s="34" t="s">
        <v>137</v>
      </c>
      <c r="D34" s="163">
        <v>5.5116336969999997</v>
      </c>
      <c r="E34" s="36">
        <v>38</v>
      </c>
      <c r="F34" s="36">
        <v>1</v>
      </c>
      <c r="G34" s="36">
        <v>8</v>
      </c>
      <c r="H34" s="36">
        <v>29</v>
      </c>
      <c r="I34" s="36">
        <v>0.12975207726802296</v>
      </c>
      <c r="J34" s="36">
        <v>16.001440216713796</v>
      </c>
      <c r="K34" s="36">
        <v>0.12975207726802296</v>
      </c>
      <c r="L34" s="36">
        <v>0</v>
      </c>
      <c r="M34" s="36">
        <v>6.677328793978651</v>
      </c>
      <c r="N34" s="36">
        <v>9.4538635000031697</v>
      </c>
      <c r="O34" s="36">
        <v>0.29657325900000003</v>
      </c>
      <c r="P34" s="36">
        <v>0.50568300499999996</v>
      </c>
      <c r="Q34" s="36">
        <v>0.27142917500000002</v>
      </c>
      <c r="R34" s="36">
        <v>2.5144084000000001E-2</v>
      </c>
      <c r="S34" s="36">
        <v>0.47288637299999997</v>
      </c>
      <c r="T34" s="36">
        <v>3.2796631999999999E-2</v>
      </c>
      <c r="U34" s="36">
        <v>7.6850000000000002E-2</v>
      </c>
      <c r="V34" s="36">
        <v>0.18230000000000005</v>
      </c>
      <c r="W34" s="36">
        <v>0.50317533626802302</v>
      </c>
      <c r="X34" s="36">
        <v>16.689423221713799</v>
      </c>
      <c r="Y34" s="36">
        <v>17.192598557981821</v>
      </c>
      <c r="Z34" s="36">
        <v>4.7328963293725171E-2</v>
      </c>
      <c r="AA34" s="36">
        <v>1.0128398144857189E-2</v>
      </c>
      <c r="AB34" s="36">
        <v>1.0128398E-2</v>
      </c>
      <c r="AC34" s="36">
        <v>1.5380666743544269E-3</v>
      </c>
      <c r="AD34" s="36">
        <v>0.16275079458665948</v>
      </c>
      <c r="AE34" s="36">
        <v>1.4647571512799353</v>
      </c>
      <c r="AF34" s="36">
        <v>1.6275079458665951</v>
      </c>
      <c r="AG34" s="36">
        <v>8.6007686159390168E-3</v>
      </c>
      <c r="AH34" s="36">
        <v>1.4631192588034189E-2</v>
      </c>
      <c r="AI34" s="36">
        <v>4.6859360045460846E-2</v>
      </c>
      <c r="AJ34" s="36">
        <v>5.8061296466596103E-4</v>
      </c>
      <c r="AK34" s="36">
        <v>7.0163736970142525E-4</v>
      </c>
      <c r="AL34" s="36">
        <v>1.7548521603696242E-3</v>
      </c>
      <c r="AM34" s="36">
        <v>1.0719448254959405E-2</v>
      </c>
      <c r="AN34" s="36">
        <v>0.17808362454439508</v>
      </c>
      <c r="AO34" s="36">
        <v>1.5133713634857657</v>
      </c>
      <c r="AP34" s="36">
        <v>274.82163426099999</v>
      </c>
      <c r="AQ34" s="36">
        <v>147.98087998700001</v>
      </c>
      <c r="AR34" s="36">
        <v>422.80251424799997</v>
      </c>
      <c r="AS34" s="36">
        <v>14.194259954</v>
      </c>
      <c r="AT34" s="36">
        <v>1275.7414788230001</v>
      </c>
      <c r="AU34" s="36">
        <v>3169.4904056770001</v>
      </c>
      <c r="AV34" s="36">
        <v>732.28564897299998</v>
      </c>
      <c r="AW34" s="36">
        <v>1819.312436855</v>
      </c>
      <c r="AX34" s="36">
        <v>691.221523757</v>
      </c>
      <c r="AY34" s="36">
        <v>1717.291492134</v>
      </c>
      <c r="AZ34" s="36">
        <v>4.6780515714285723E-2</v>
      </c>
      <c r="BA34" s="36">
        <v>9.3561032857142873E-2</v>
      </c>
      <c r="BB34" s="36">
        <v>2.3819288049999998</v>
      </c>
      <c r="BC34" s="36">
        <v>139.49023266699999</v>
      </c>
      <c r="BD34" s="36">
        <v>346.55371912200002</v>
      </c>
      <c r="BE34" s="36">
        <v>2.1056654285714287E-2</v>
      </c>
      <c r="BF34" s="36">
        <v>4.2113308571428573E-2</v>
      </c>
      <c r="BG34" s="36">
        <v>11.486670385</v>
      </c>
      <c r="BH34" s="36">
        <v>53.084648823999999</v>
      </c>
      <c r="BI34" s="36">
        <v>0</v>
      </c>
      <c r="BJ34" s="36">
        <v>0</v>
      </c>
      <c r="BK34" s="36">
        <v>0</v>
      </c>
      <c r="BL34" s="36">
        <v>0</v>
      </c>
    </row>
    <row r="35" spans="1:64" s="37" customFormat="1" x14ac:dyDescent="0.2">
      <c r="A35" s="6">
        <v>32</v>
      </c>
      <c r="B35" s="34" t="s">
        <v>131</v>
      </c>
      <c r="C35" s="34" t="s">
        <v>138</v>
      </c>
      <c r="D35" s="163">
        <v>5.5232051999999996</v>
      </c>
      <c r="E35" s="36">
        <v>0</v>
      </c>
      <c r="F35" s="36" t="s">
        <v>340</v>
      </c>
      <c r="G35" s="36" t="s">
        <v>340</v>
      </c>
      <c r="H35" s="36" t="s">
        <v>340</v>
      </c>
      <c r="I35" s="36">
        <v>0.36505829157129732</v>
      </c>
      <c r="J35" s="36">
        <v>12.868158566237149</v>
      </c>
      <c r="K35" s="36">
        <v>0.15765729158304254</v>
      </c>
      <c r="L35" s="36">
        <v>0.20740099998825481</v>
      </c>
      <c r="M35" s="36">
        <v>6.9704283578249093</v>
      </c>
      <c r="N35" s="36">
        <v>6.2627884999835368</v>
      </c>
      <c r="O35" s="36">
        <v>0.16361066300000002</v>
      </c>
      <c r="P35" s="36">
        <v>0.26701939099999999</v>
      </c>
      <c r="Q35" s="36">
        <v>0.14755781300000001</v>
      </c>
      <c r="R35" s="36">
        <v>1.605285E-2</v>
      </c>
      <c r="S35" s="36">
        <v>0.24608089</v>
      </c>
      <c r="T35" s="36">
        <v>2.0938501000000002E-2</v>
      </c>
      <c r="U35" s="36" t="s">
        <v>340</v>
      </c>
      <c r="V35" s="36" t="s">
        <v>340</v>
      </c>
      <c r="W35" s="36">
        <v>0.52866895457129737</v>
      </c>
      <c r="X35" s="36">
        <v>13.135177957237149</v>
      </c>
      <c r="Y35" s="36">
        <v>13.663846911808447</v>
      </c>
      <c r="Z35" s="36">
        <v>7.2481101583010896E-2</v>
      </c>
      <c r="AA35" s="36">
        <v>1.7752412502301206E-2</v>
      </c>
      <c r="AB35" s="36">
        <v>1.7752413000000002E-2</v>
      </c>
      <c r="AC35" s="36">
        <v>1.1389657117072791E-3</v>
      </c>
      <c r="AD35" s="36">
        <v>5.1765449503966082E-2</v>
      </c>
      <c r="AE35" s="36">
        <v>0.46588904553569488</v>
      </c>
      <c r="AF35" s="36">
        <v>0.51765449503966099</v>
      </c>
      <c r="AG35" s="36" t="s">
        <v>340</v>
      </c>
      <c r="AH35" s="36" t="s">
        <v>340</v>
      </c>
      <c r="AI35" s="36" t="s">
        <v>340</v>
      </c>
      <c r="AJ35" s="36">
        <v>1.0176615438444482E-3</v>
      </c>
      <c r="AK35" s="36">
        <v>1.2297854372600077E-3</v>
      </c>
      <c r="AL35" s="36">
        <v>3.075793457644911E-3</v>
      </c>
      <c r="AM35" s="36">
        <v>2.1566272555517273E-3</v>
      </c>
      <c r="AN35" s="36">
        <v>5.2995234941226092E-2</v>
      </c>
      <c r="AO35" s="36">
        <v>0.46896483899333979</v>
      </c>
      <c r="AP35" s="36">
        <v>63.805745772999998</v>
      </c>
      <c r="AQ35" s="36">
        <v>34.356940031000001</v>
      </c>
      <c r="AR35" s="36">
        <v>98.162685804000006</v>
      </c>
      <c r="AS35" s="36">
        <v>6.3992686330000002</v>
      </c>
      <c r="AT35" s="36">
        <v>225.39517912700001</v>
      </c>
      <c r="AU35" s="36">
        <v>642.99593970299998</v>
      </c>
      <c r="AV35" s="36">
        <v>129.512615555</v>
      </c>
      <c r="AW35" s="36">
        <v>369.46702349499998</v>
      </c>
      <c r="AX35" s="36">
        <v>122.340812544</v>
      </c>
      <c r="AY35" s="36">
        <v>349.00766747099999</v>
      </c>
      <c r="AZ35" s="36">
        <v>1.3385295714285714E-2</v>
      </c>
      <c r="BA35" s="36">
        <v>2.6770591428571428E-2</v>
      </c>
      <c r="BB35" s="36">
        <v>0.27093424500000002</v>
      </c>
      <c r="BC35" s="36">
        <v>14.222069911</v>
      </c>
      <c r="BD35" s="36">
        <v>40.572000000000003</v>
      </c>
      <c r="BE35" s="36">
        <v>2.3951042857142859E-3</v>
      </c>
      <c r="BF35" s="36">
        <v>4.7902085714285718E-3</v>
      </c>
      <c r="BG35" s="36">
        <v>2.3715941210000002</v>
      </c>
      <c r="BH35" s="36">
        <v>25.768455604</v>
      </c>
      <c r="BI35" s="36">
        <v>0</v>
      </c>
      <c r="BJ35" s="36">
        <v>0</v>
      </c>
      <c r="BK35" s="36">
        <v>0</v>
      </c>
      <c r="BL35" s="36">
        <v>0</v>
      </c>
    </row>
    <row r="36" spans="1:64" s="37" customFormat="1" x14ac:dyDescent="0.2">
      <c r="A36" s="6">
        <v>33</v>
      </c>
      <c r="B36" s="34" t="s">
        <v>140</v>
      </c>
      <c r="C36" s="34" t="s">
        <v>139</v>
      </c>
      <c r="D36" s="41">
        <v>5.1462918750000002</v>
      </c>
      <c r="E36" s="36">
        <v>401</v>
      </c>
      <c r="F36" s="36">
        <v>2</v>
      </c>
      <c r="G36" s="36">
        <v>12</v>
      </c>
      <c r="H36" s="36">
        <v>387</v>
      </c>
      <c r="I36" s="36">
        <v>0</v>
      </c>
      <c r="J36" s="36">
        <v>0</v>
      </c>
      <c r="K36" s="36">
        <v>0</v>
      </c>
      <c r="L36" s="36">
        <v>0</v>
      </c>
      <c r="M36" s="36">
        <v>0</v>
      </c>
      <c r="N36" s="36">
        <v>0</v>
      </c>
      <c r="O36" s="36">
        <v>4.1235992999999999E-2</v>
      </c>
      <c r="P36" s="36">
        <v>6.1391616999999996E-2</v>
      </c>
      <c r="Q36" s="36">
        <v>3.1779079000000002E-2</v>
      </c>
      <c r="R36" s="36">
        <v>9.4569140000000003E-3</v>
      </c>
      <c r="S36" s="36">
        <v>4.9056510999999997E-2</v>
      </c>
      <c r="T36" s="36">
        <v>1.2335106E-2</v>
      </c>
      <c r="U36" s="36">
        <v>1.2216999999999996</v>
      </c>
      <c r="V36" s="36">
        <v>2.9013999999999993</v>
      </c>
      <c r="W36" s="36">
        <v>1.2629359929999995</v>
      </c>
      <c r="X36" s="36">
        <v>2.9627916169999993</v>
      </c>
      <c r="Y36" s="36">
        <v>4.225727609999999</v>
      </c>
      <c r="Z36" s="36">
        <v>0</v>
      </c>
      <c r="AA36" s="36">
        <v>0</v>
      </c>
      <c r="AB36" s="36">
        <v>0</v>
      </c>
      <c r="AC36" s="36">
        <v>0</v>
      </c>
      <c r="AD36" s="36">
        <v>0</v>
      </c>
      <c r="AE36" s="36">
        <v>0</v>
      </c>
      <c r="AF36" s="36">
        <v>0</v>
      </c>
      <c r="AG36" s="36">
        <v>0.12638968991906177</v>
      </c>
      <c r="AH36" s="36">
        <v>0.21500774836805911</v>
      </c>
      <c r="AI36" s="36">
        <v>0.68860589680040563</v>
      </c>
      <c r="AJ36" s="36">
        <v>0</v>
      </c>
      <c r="AK36" s="36">
        <v>0</v>
      </c>
      <c r="AL36" s="36">
        <v>0</v>
      </c>
      <c r="AM36" s="36">
        <v>0.12638968991906177</v>
      </c>
      <c r="AN36" s="36">
        <v>0.21500774836805911</v>
      </c>
      <c r="AO36" s="36">
        <v>0.68860589680040563</v>
      </c>
      <c r="AP36" s="36">
        <v>4.3664922869999998</v>
      </c>
      <c r="AQ36" s="36">
        <v>2.3511881539999999</v>
      </c>
      <c r="AR36" s="36">
        <v>6.7176804409999997</v>
      </c>
      <c r="AS36" s="36">
        <v>2.1066999999999999E-4</v>
      </c>
      <c r="AT36" s="36">
        <v>4.4814799999999999E-4</v>
      </c>
      <c r="AU36" s="36">
        <v>9.8976399999999996E-4</v>
      </c>
      <c r="AV36" s="36">
        <v>6.3839129999999997E-3</v>
      </c>
      <c r="AW36" s="36">
        <v>1.4099288E-2</v>
      </c>
      <c r="AX36" s="36">
        <v>5.5429579999999997E-3</v>
      </c>
      <c r="AY36" s="36">
        <v>1.2241983E-2</v>
      </c>
      <c r="AZ36" s="36">
        <v>3.2071428571428573E-6</v>
      </c>
      <c r="BA36" s="36">
        <v>6.4157142857142862E-6</v>
      </c>
      <c r="BB36" s="36">
        <v>0.65738649400000004</v>
      </c>
      <c r="BC36" s="36">
        <v>44.039600106000002</v>
      </c>
      <c r="BD36" s="36">
        <v>97.264318338999999</v>
      </c>
      <c r="BE36" s="36">
        <v>7.1963491428571433E-2</v>
      </c>
      <c r="BF36" s="36">
        <v>0.14392698285714287</v>
      </c>
      <c r="BG36" s="36">
        <v>1.145282795</v>
      </c>
      <c r="BH36" s="36">
        <v>7.7824506470000001</v>
      </c>
      <c r="BI36" s="36">
        <v>0</v>
      </c>
      <c r="BJ36" s="36">
        <v>0</v>
      </c>
      <c r="BK36" s="36">
        <v>0</v>
      </c>
      <c r="BL36" s="36">
        <v>0</v>
      </c>
    </row>
    <row r="37" spans="1:64" s="37" customFormat="1" x14ac:dyDescent="0.2">
      <c r="A37" s="6">
        <v>34</v>
      </c>
      <c r="B37" s="34" t="s">
        <v>140</v>
      </c>
      <c r="C37" s="34" t="s">
        <v>141</v>
      </c>
      <c r="D37" s="41">
        <v>4.1825007259999998</v>
      </c>
      <c r="E37" s="36">
        <v>49</v>
      </c>
      <c r="F37" s="36">
        <v>0</v>
      </c>
      <c r="G37" s="36">
        <v>0</v>
      </c>
      <c r="H37" s="36">
        <v>49</v>
      </c>
      <c r="I37" s="36">
        <v>0</v>
      </c>
      <c r="J37" s="36">
        <v>0</v>
      </c>
      <c r="K37" s="36">
        <v>0</v>
      </c>
      <c r="L37" s="36">
        <v>0</v>
      </c>
      <c r="M37" s="36">
        <v>0</v>
      </c>
      <c r="N37" s="36">
        <v>0</v>
      </c>
      <c r="O37" s="36">
        <v>0</v>
      </c>
      <c r="P37" s="36">
        <v>0</v>
      </c>
      <c r="Q37" s="36">
        <v>0</v>
      </c>
      <c r="R37" s="36">
        <v>0</v>
      </c>
      <c r="S37" s="36">
        <v>0</v>
      </c>
      <c r="T37" s="36">
        <v>0</v>
      </c>
      <c r="U37" s="36">
        <v>0</v>
      </c>
      <c r="V37" s="36">
        <v>0</v>
      </c>
      <c r="W37" s="36">
        <v>0</v>
      </c>
      <c r="X37" s="36">
        <v>0</v>
      </c>
      <c r="Y37" s="36">
        <v>0</v>
      </c>
      <c r="Z37" s="36">
        <v>0</v>
      </c>
      <c r="AA37" s="36">
        <v>0</v>
      </c>
      <c r="AB37" s="36">
        <v>0</v>
      </c>
      <c r="AC37" s="36">
        <v>0</v>
      </c>
      <c r="AD37" s="36">
        <v>0</v>
      </c>
      <c r="AE37" s="36">
        <v>0</v>
      </c>
      <c r="AF37" s="36">
        <v>0</v>
      </c>
      <c r="AG37" s="36">
        <v>0</v>
      </c>
      <c r="AH37" s="36">
        <v>0</v>
      </c>
      <c r="AI37" s="36">
        <v>0</v>
      </c>
      <c r="AJ37" s="36">
        <v>0</v>
      </c>
      <c r="AK37" s="36">
        <v>0</v>
      </c>
      <c r="AL37" s="36">
        <v>0</v>
      </c>
      <c r="AM37" s="36">
        <v>0</v>
      </c>
      <c r="AN37" s="36">
        <v>0</v>
      </c>
      <c r="AO37" s="36">
        <v>0</v>
      </c>
      <c r="AP37" s="36">
        <v>0</v>
      </c>
      <c r="AQ37" s="36">
        <v>0</v>
      </c>
      <c r="AR37" s="36">
        <v>0</v>
      </c>
      <c r="AS37" s="36">
        <v>0</v>
      </c>
      <c r="AT37" s="36">
        <v>0</v>
      </c>
      <c r="AU37" s="36">
        <v>0</v>
      </c>
      <c r="AV37" s="36">
        <v>0</v>
      </c>
      <c r="AW37" s="36">
        <v>0</v>
      </c>
      <c r="AX37" s="36">
        <v>0</v>
      </c>
      <c r="AY37" s="36">
        <v>0</v>
      </c>
      <c r="AZ37" s="36">
        <v>0</v>
      </c>
      <c r="BA37" s="36">
        <v>0</v>
      </c>
      <c r="BB37" s="36">
        <v>0</v>
      </c>
      <c r="BC37" s="36">
        <v>0</v>
      </c>
      <c r="BD37" s="36">
        <v>0</v>
      </c>
      <c r="BE37" s="36">
        <v>0</v>
      </c>
      <c r="BF37" s="36">
        <v>0</v>
      </c>
      <c r="BG37" s="36">
        <v>0</v>
      </c>
      <c r="BH37" s="36">
        <v>0</v>
      </c>
      <c r="BI37" s="36">
        <v>0</v>
      </c>
      <c r="BJ37" s="36">
        <v>0</v>
      </c>
      <c r="BK37" s="36">
        <v>0</v>
      </c>
      <c r="BL37" s="36">
        <v>0</v>
      </c>
    </row>
    <row r="38" spans="1:64" s="37" customFormat="1" x14ac:dyDescent="0.2">
      <c r="A38" s="6">
        <v>35</v>
      </c>
      <c r="B38" s="34" t="s">
        <v>140</v>
      </c>
      <c r="C38" s="34" t="s">
        <v>142</v>
      </c>
      <c r="D38" s="41">
        <v>4.6186731940000003</v>
      </c>
      <c r="E38" s="36">
        <v>46</v>
      </c>
      <c r="F38" s="36">
        <v>0</v>
      </c>
      <c r="G38" s="36">
        <v>0</v>
      </c>
      <c r="H38" s="36">
        <v>46</v>
      </c>
      <c r="I38" s="36">
        <v>0</v>
      </c>
      <c r="J38" s="36">
        <v>0</v>
      </c>
      <c r="K38" s="36">
        <v>0</v>
      </c>
      <c r="L38" s="36">
        <v>0</v>
      </c>
      <c r="M38" s="36">
        <v>0</v>
      </c>
      <c r="N38" s="36">
        <v>0</v>
      </c>
      <c r="O38" s="36">
        <v>0</v>
      </c>
      <c r="P38" s="36">
        <v>0</v>
      </c>
      <c r="Q38" s="36">
        <v>0</v>
      </c>
      <c r="R38" s="36">
        <v>0</v>
      </c>
      <c r="S38" s="36">
        <v>0</v>
      </c>
      <c r="T38" s="36">
        <v>0</v>
      </c>
      <c r="U38" s="36">
        <v>0</v>
      </c>
      <c r="V38" s="36">
        <v>0</v>
      </c>
      <c r="W38" s="36">
        <v>0</v>
      </c>
      <c r="X38" s="36">
        <v>0</v>
      </c>
      <c r="Y38" s="36">
        <v>0</v>
      </c>
      <c r="Z38" s="36">
        <v>0</v>
      </c>
      <c r="AA38" s="36">
        <v>0</v>
      </c>
      <c r="AB38" s="36">
        <v>0</v>
      </c>
      <c r="AC38" s="36">
        <v>0</v>
      </c>
      <c r="AD38" s="36">
        <v>0</v>
      </c>
      <c r="AE38" s="36">
        <v>0</v>
      </c>
      <c r="AF38" s="36">
        <v>0</v>
      </c>
      <c r="AG38" s="36">
        <v>0</v>
      </c>
      <c r="AH38" s="36">
        <v>0</v>
      </c>
      <c r="AI38" s="36">
        <v>0</v>
      </c>
      <c r="AJ38" s="36">
        <v>0</v>
      </c>
      <c r="AK38" s="36">
        <v>0</v>
      </c>
      <c r="AL38" s="36">
        <v>0</v>
      </c>
      <c r="AM38" s="36">
        <v>0</v>
      </c>
      <c r="AN38" s="36">
        <v>0</v>
      </c>
      <c r="AO38" s="36">
        <v>0</v>
      </c>
      <c r="AP38" s="36">
        <v>0</v>
      </c>
      <c r="AQ38" s="36">
        <v>0</v>
      </c>
      <c r="AR38" s="36">
        <v>0</v>
      </c>
      <c r="AS38" s="36">
        <v>0</v>
      </c>
      <c r="AT38" s="36">
        <v>0</v>
      </c>
      <c r="AU38" s="36">
        <v>0</v>
      </c>
      <c r="AV38" s="36">
        <v>0</v>
      </c>
      <c r="AW38" s="36">
        <v>0</v>
      </c>
      <c r="AX38" s="36">
        <v>0</v>
      </c>
      <c r="AY38" s="36">
        <v>0</v>
      </c>
      <c r="AZ38" s="36">
        <v>0</v>
      </c>
      <c r="BA38" s="36">
        <v>0</v>
      </c>
      <c r="BB38" s="36">
        <v>0</v>
      </c>
      <c r="BC38" s="36">
        <v>0</v>
      </c>
      <c r="BD38" s="36">
        <v>0</v>
      </c>
      <c r="BE38" s="36">
        <v>0</v>
      </c>
      <c r="BF38" s="36">
        <v>0</v>
      </c>
      <c r="BG38" s="36">
        <v>1.8174714000000002E-2</v>
      </c>
      <c r="BH38" s="36">
        <v>0.48684723600000002</v>
      </c>
      <c r="BI38" s="36">
        <v>0</v>
      </c>
      <c r="BJ38" s="36">
        <v>0</v>
      </c>
      <c r="BK38" s="36">
        <v>0</v>
      </c>
      <c r="BL38" s="36">
        <v>0</v>
      </c>
    </row>
    <row r="39" spans="1:64" s="37" customFormat="1" x14ac:dyDescent="0.2">
      <c r="A39" s="6">
        <v>36</v>
      </c>
      <c r="B39" s="34" t="s">
        <v>140</v>
      </c>
      <c r="C39" s="34" t="s">
        <v>143</v>
      </c>
      <c r="D39" s="41">
        <v>4.6131192529999998</v>
      </c>
      <c r="E39" s="36">
        <v>2</v>
      </c>
      <c r="F39" s="36">
        <v>0</v>
      </c>
      <c r="G39" s="36">
        <v>0</v>
      </c>
      <c r="H39" s="36">
        <v>2</v>
      </c>
      <c r="I39" s="36">
        <v>0</v>
      </c>
      <c r="J39" s="36">
        <v>0</v>
      </c>
      <c r="K39" s="36">
        <v>0</v>
      </c>
      <c r="L39" s="36">
        <v>0</v>
      </c>
      <c r="M39" s="36">
        <v>0</v>
      </c>
      <c r="N39" s="36">
        <v>0</v>
      </c>
      <c r="O39" s="36">
        <v>0</v>
      </c>
      <c r="P39" s="36">
        <v>0</v>
      </c>
      <c r="Q39" s="36">
        <v>0</v>
      </c>
      <c r="R39" s="36">
        <v>0</v>
      </c>
      <c r="S39" s="36">
        <v>0</v>
      </c>
      <c r="T39" s="36">
        <v>0</v>
      </c>
      <c r="U39" s="36">
        <v>0</v>
      </c>
      <c r="V39" s="36">
        <v>0</v>
      </c>
      <c r="W39" s="36">
        <v>0</v>
      </c>
      <c r="X39" s="36">
        <v>0</v>
      </c>
      <c r="Y39" s="36">
        <v>0</v>
      </c>
      <c r="Z39" s="36">
        <v>0</v>
      </c>
      <c r="AA39" s="36">
        <v>0</v>
      </c>
      <c r="AB39" s="36">
        <v>0</v>
      </c>
      <c r="AC39" s="36">
        <v>0</v>
      </c>
      <c r="AD39" s="36">
        <v>0</v>
      </c>
      <c r="AE39" s="36">
        <v>0</v>
      </c>
      <c r="AF39" s="36">
        <v>0</v>
      </c>
      <c r="AG39" s="36">
        <v>0</v>
      </c>
      <c r="AH39" s="36">
        <v>0</v>
      </c>
      <c r="AI39" s="36">
        <v>0</v>
      </c>
      <c r="AJ39" s="36">
        <v>0</v>
      </c>
      <c r="AK39" s="36">
        <v>0</v>
      </c>
      <c r="AL39" s="36">
        <v>0</v>
      </c>
      <c r="AM39" s="36">
        <v>0</v>
      </c>
      <c r="AN39" s="36">
        <v>0</v>
      </c>
      <c r="AO39" s="36">
        <v>0</v>
      </c>
      <c r="AP39" s="36">
        <v>0</v>
      </c>
      <c r="AQ39" s="36">
        <v>0</v>
      </c>
      <c r="AR39" s="36">
        <v>0</v>
      </c>
      <c r="AS39" s="36">
        <v>0</v>
      </c>
      <c r="AT39" s="36">
        <v>0</v>
      </c>
      <c r="AU39" s="36">
        <v>0</v>
      </c>
      <c r="AV39" s="36">
        <v>0</v>
      </c>
      <c r="AW39" s="36">
        <v>0</v>
      </c>
      <c r="AX39" s="36">
        <v>0</v>
      </c>
      <c r="AY39" s="36">
        <v>0</v>
      </c>
      <c r="AZ39" s="36">
        <v>0</v>
      </c>
      <c r="BA39" s="36">
        <v>0</v>
      </c>
      <c r="BB39" s="36">
        <v>0</v>
      </c>
      <c r="BC39" s="36">
        <v>0</v>
      </c>
      <c r="BD39" s="36">
        <v>0</v>
      </c>
      <c r="BE39" s="36">
        <v>0</v>
      </c>
      <c r="BF39" s="36">
        <v>0</v>
      </c>
      <c r="BG39" s="36">
        <v>7.0941402000000001E-2</v>
      </c>
      <c r="BH39" s="36">
        <v>8.6156717999999993E-2</v>
      </c>
      <c r="BI39" s="36">
        <v>0</v>
      </c>
      <c r="BJ39" s="36">
        <v>0</v>
      </c>
      <c r="BK39" s="36">
        <v>0</v>
      </c>
      <c r="BL39" s="36">
        <v>0</v>
      </c>
    </row>
    <row r="40" spans="1:64" s="37" customFormat="1" x14ac:dyDescent="0.2">
      <c r="A40" s="6">
        <v>37</v>
      </c>
      <c r="B40" s="34" t="s">
        <v>140</v>
      </c>
      <c r="C40" s="34" t="s">
        <v>144</v>
      </c>
      <c r="D40" s="41">
        <v>4.7294867519999997</v>
      </c>
      <c r="E40" s="36">
        <v>16</v>
      </c>
      <c r="F40" s="36">
        <v>0</v>
      </c>
      <c r="G40" s="36">
        <v>2</v>
      </c>
      <c r="H40" s="36">
        <v>14</v>
      </c>
      <c r="I40" s="36">
        <v>0</v>
      </c>
      <c r="J40" s="36">
        <v>0</v>
      </c>
      <c r="K40" s="36">
        <v>0</v>
      </c>
      <c r="L40" s="36">
        <v>0</v>
      </c>
      <c r="M40" s="36">
        <v>0</v>
      </c>
      <c r="N40" s="36">
        <v>0</v>
      </c>
      <c r="O40" s="36">
        <v>0</v>
      </c>
      <c r="P40" s="36">
        <v>0</v>
      </c>
      <c r="Q40" s="36">
        <v>0</v>
      </c>
      <c r="R40" s="36">
        <v>0</v>
      </c>
      <c r="S40" s="36">
        <v>0</v>
      </c>
      <c r="T40" s="36">
        <v>0</v>
      </c>
      <c r="U40" s="36">
        <v>6.0000000000000001E-3</v>
      </c>
      <c r="V40" s="36">
        <v>1.44E-2</v>
      </c>
      <c r="W40" s="36">
        <v>6.0000000000000001E-3</v>
      </c>
      <c r="X40" s="36">
        <v>1.44E-2</v>
      </c>
      <c r="Y40" s="36">
        <v>2.0400000000000001E-2</v>
      </c>
      <c r="Z40" s="36">
        <v>0</v>
      </c>
      <c r="AA40" s="36">
        <v>0</v>
      </c>
      <c r="AB40" s="36">
        <v>0</v>
      </c>
      <c r="AC40" s="36">
        <v>0</v>
      </c>
      <c r="AD40" s="36">
        <v>0</v>
      </c>
      <c r="AE40" s="36">
        <v>0</v>
      </c>
      <c r="AF40" s="36">
        <v>0</v>
      </c>
      <c r="AG40" s="36">
        <v>6.6362142717780114E-4</v>
      </c>
      <c r="AH40" s="36">
        <v>1.1289192094518915E-3</v>
      </c>
      <c r="AI40" s="36">
        <v>3.6155926032445714E-3</v>
      </c>
      <c r="AJ40" s="36">
        <v>0</v>
      </c>
      <c r="AK40" s="36">
        <v>0</v>
      </c>
      <c r="AL40" s="36">
        <v>0</v>
      </c>
      <c r="AM40" s="36">
        <v>6.6362142717780114E-4</v>
      </c>
      <c r="AN40" s="36">
        <v>1.1289192094518915E-3</v>
      </c>
      <c r="AO40" s="36">
        <v>3.6155926032445714E-3</v>
      </c>
      <c r="AP40" s="36">
        <v>1.6369997000000001E-2</v>
      </c>
      <c r="AQ40" s="36">
        <v>8.8146130000000007E-3</v>
      </c>
      <c r="AR40" s="36">
        <v>2.5184610000000003E-2</v>
      </c>
      <c r="AS40" s="36">
        <v>0</v>
      </c>
      <c r="AT40" s="36">
        <v>0</v>
      </c>
      <c r="AU40" s="36">
        <v>0</v>
      </c>
      <c r="AV40" s="36">
        <v>0</v>
      </c>
      <c r="AW40" s="36">
        <v>0</v>
      </c>
      <c r="AX40" s="36">
        <v>0</v>
      </c>
      <c r="AY40" s="36">
        <v>0</v>
      </c>
      <c r="AZ40" s="36">
        <v>0</v>
      </c>
      <c r="BA40" s="36">
        <v>0</v>
      </c>
      <c r="BB40" s="36">
        <v>0</v>
      </c>
      <c r="BC40" s="36">
        <v>0</v>
      </c>
      <c r="BD40" s="36">
        <v>0</v>
      </c>
      <c r="BE40" s="36">
        <v>0</v>
      </c>
      <c r="BF40" s="36">
        <v>0</v>
      </c>
      <c r="BG40" s="36">
        <v>9.3632732999999996E-2</v>
      </c>
      <c r="BH40" s="36">
        <v>1.952525716</v>
      </c>
      <c r="BI40" s="36">
        <v>0</v>
      </c>
      <c r="BJ40" s="36">
        <v>0</v>
      </c>
      <c r="BK40" s="36">
        <v>0</v>
      </c>
      <c r="BL40" s="36">
        <v>0</v>
      </c>
    </row>
    <row r="41" spans="1:64" s="37" customFormat="1" x14ac:dyDescent="0.2">
      <c r="A41" s="6">
        <v>38</v>
      </c>
      <c r="B41" s="34" t="s">
        <v>140</v>
      </c>
      <c r="C41" s="34" t="s">
        <v>145</v>
      </c>
      <c r="D41" s="41">
        <v>4.3677594959999997</v>
      </c>
      <c r="E41" s="36">
        <v>8</v>
      </c>
      <c r="F41" s="36">
        <v>0</v>
      </c>
      <c r="G41" s="36">
        <v>0</v>
      </c>
      <c r="H41" s="36">
        <v>8</v>
      </c>
      <c r="I41" s="36">
        <v>0</v>
      </c>
      <c r="J41" s="36">
        <v>0</v>
      </c>
      <c r="K41" s="36">
        <v>0</v>
      </c>
      <c r="L41" s="36">
        <v>0</v>
      </c>
      <c r="M41" s="36">
        <v>0</v>
      </c>
      <c r="N41" s="36">
        <v>0</v>
      </c>
      <c r="O41" s="36">
        <v>0</v>
      </c>
      <c r="P41" s="36">
        <v>0</v>
      </c>
      <c r="Q41" s="36">
        <v>0</v>
      </c>
      <c r="R41" s="36">
        <v>0</v>
      </c>
      <c r="S41" s="36">
        <v>0</v>
      </c>
      <c r="T41" s="36">
        <v>0</v>
      </c>
      <c r="U41" s="36">
        <v>0</v>
      </c>
      <c r="V41" s="36">
        <v>0</v>
      </c>
      <c r="W41" s="36">
        <v>0</v>
      </c>
      <c r="X41" s="36">
        <v>0</v>
      </c>
      <c r="Y41" s="36">
        <v>0</v>
      </c>
      <c r="Z41" s="36">
        <v>0</v>
      </c>
      <c r="AA41" s="36">
        <v>0</v>
      </c>
      <c r="AB41" s="36">
        <v>0</v>
      </c>
      <c r="AC41" s="36">
        <v>0</v>
      </c>
      <c r="AD41" s="36">
        <v>0</v>
      </c>
      <c r="AE41" s="36">
        <v>0</v>
      </c>
      <c r="AF41" s="36">
        <v>0</v>
      </c>
      <c r="AG41" s="36">
        <v>0</v>
      </c>
      <c r="AH41" s="36">
        <v>0</v>
      </c>
      <c r="AI41" s="36">
        <v>0</v>
      </c>
      <c r="AJ41" s="36">
        <v>0</v>
      </c>
      <c r="AK41" s="36">
        <v>0</v>
      </c>
      <c r="AL41" s="36">
        <v>0</v>
      </c>
      <c r="AM41" s="36">
        <v>0</v>
      </c>
      <c r="AN41" s="36">
        <v>0</v>
      </c>
      <c r="AO41" s="36">
        <v>0</v>
      </c>
      <c r="AP41" s="36">
        <v>0</v>
      </c>
      <c r="AQ41" s="36">
        <v>0</v>
      </c>
      <c r="AR41" s="36">
        <v>0</v>
      </c>
      <c r="AS41" s="36">
        <v>0</v>
      </c>
      <c r="AT41" s="36">
        <v>0</v>
      </c>
      <c r="AU41" s="36">
        <v>0</v>
      </c>
      <c r="AV41" s="36">
        <v>0</v>
      </c>
      <c r="AW41" s="36">
        <v>0</v>
      </c>
      <c r="AX41" s="36">
        <v>0</v>
      </c>
      <c r="AY41" s="36">
        <v>0</v>
      </c>
      <c r="AZ41" s="36">
        <v>0</v>
      </c>
      <c r="BA41" s="36">
        <v>0</v>
      </c>
      <c r="BB41" s="36">
        <v>0</v>
      </c>
      <c r="BC41" s="36">
        <v>0</v>
      </c>
      <c r="BD41" s="36">
        <v>0</v>
      </c>
      <c r="BE41" s="36">
        <v>0</v>
      </c>
      <c r="BF41" s="36">
        <v>0</v>
      </c>
      <c r="BG41" s="36">
        <v>0</v>
      </c>
      <c r="BH41" s="36">
        <v>0</v>
      </c>
      <c r="BI41" s="36">
        <v>0</v>
      </c>
      <c r="BJ41" s="36">
        <v>0</v>
      </c>
      <c r="BK41" s="36">
        <v>0</v>
      </c>
      <c r="BL41" s="36">
        <v>0</v>
      </c>
    </row>
    <row r="42" spans="1:64" s="37" customFormat="1" x14ac:dyDescent="0.2">
      <c r="A42" s="6">
        <v>39</v>
      </c>
      <c r="B42" s="34" t="s">
        <v>140</v>
      </c>
      <c r="C42" s="34" t="s">
        <v>146</v>
      </c>
      <c r="D42" s="41">
        <v>4.3734773709999999</v>
      </c>
      <c r="E42" s="36">
        <v>2</v>
      </c>
      <c r="F42" s="36">
        <v>0</v>
      </c>
      <c r="G42" s="36">
        <v>0</v>
      </c>
      <c r="H42" s="36">
        <v>2</v>
      </c>
      <c r="I42" s="36">
        <v>0</v>
      </c>
      <c r="J42" s="36">
        <v>0</v>
      </c>
      <c r="K42" s="36">
        <v>0</v>
      </c>
      <c r="L42" s="36">
        <v>0</v>
      </c>
      <c r="M42" s="36">
        <v>0</v>
      </c>
      <c r="N42" s="36">
        <v>0</v>
      </c>
      <c r="O42" s="36">
        <v>0</v>
      </c>
      <c r="P42" s="36">
        <v>0</v>
      </c>
      <c r="Q42" s="36">
        <v>0</v>
      </c>
      <c r="R42" s="36">
        <v>0</v>
      </c>
      <c r="S42" s="36">
        <v>0</v>
      </c>
      <c r="T42" s="36">
        <v>0</v>
      </c>
      <c r="U42" s="36">
        <v>0</v>
      </c>
      <c r="V42" s="36">
        <v>0</v>
      </c>
      <c r="W42" s="36">
        <v>0</v>
      </c>
      <c r="X42" s="36">
        <v>0</v>
      </c>
      <c r="Y42" s="36">
        <v>0</v>
      </c>
      <c r="Z42" s="36">
        <v>0</v>
      </c>
      <c r="AA42" s="36">
        <v>0</v>
      </c>
      <c r="AB42" s="36">
        <v>0</v>
      </c>
      <c r="AC42" s="36">
        <v>0</v>
      </c>
      <c r="AD42" s="36">
        <v>0</v>
      </c>
      <c r="AE42" s="36">
        <v>0</v>
      </c>
      <c r="AF42" s="36">
        <v>0</v>
      </c>
      <c r="AG42" s="36">
        <v>0</v>
      </c>
      <c r="AH42" s="36">
        <v>0</v>
      </c>
      <c r="AI42" s="36">
        <v>0</v>
      </c>
      <c r="AJ42" s="36">
        <v>0</v>
      </c>
      <c r="AK42" s="36">
        <v>0</v>
      </c>
      <c r="AL42" s="36">
        <v>0</v>
      </c>
      <c r="AM42" s="36">
        <v>0</v>
      </c>
      <c r="AN42" s="36">
        <v>0</v>
      </c>
      <c r="AO42" s="36">
        <v>0</v>
      </c>
      <c r="AP42" s="36">
        <v>0</v>
      </c>
      <c r="AQ42" s="36">
        <v>0</v>
      </c>
      <c r="AR42" s="36">
        <v>0</v>
      </c>
      <c r="AS42" s="36">
        <v>0</v>
      </c>
      <c r="AT42" s="36">
        <v>0</v>
      </c>
      <c r="AU42" s="36">
        <v>0</v>
      </c>
      <c r="AV42" s="36">
        <v>0</v>
      </c>
      <c r="AW42" s="36">
        <v>0</v>
      </c>
      <c r="AX42" s="36">
        <v>0</v>
      </c>
      <c r="AY42" s="36">
        <v>0</v>
      </c>
      <c r="AZ42" s="36">
        <v>0</v>
      </c>
      <c r="BA42" s="36">
        <v>0</v>
      </c>
      <c r="BB42" s="36">
        <v>0</v>
      </c>
      <c r="BC42" s="36">
        <v>0</v>
      </c>
      <c r="BD42" s="36">
        <v>0</v>
      </c>
      <c r="BE42" s="36">
        <v>0</v>
      </c>
      <c r="BF42" s="36">
        <v>0</v>
      </c>
      <c r="BG42" s="36">
        <v>0</v>
      </c>
      <c r="BH42" s="36">
        <v>0</v>
      </c>
      <c r="BI42" s="36">
        <v>0</v>
      </c>
      <c r="BJ42" s="36">
        <v>0</v>
      </c>
      <c r="BK42" s="36">
        <v>0</v>
      </c>
      <c r="BL42" s="36">
        <v>0</v>
      </c>
    </row>
    <row r="43" spans="1:64" s="37" customFormat="1" x14ac:dyDescent="0.2">
      <c r="A43" s="34">
        <v>40</v>
      </c>
      <c r="B43" s="34" t="s">
        <v>140</v>
      </c>
      <c r="C43" s="34" t="s">
        <v>147</v>
      </c>
      <c r="D43" s="41">
        <v>4.4460596629999998</v>
      </c>
      <c r="E43" s="36">
        <v>0</v>
      </c>
      <c r="F43" s="36" t="s">
        <v>340</v>
      </c>
      <c r="G43" s="36" t="s">
        <v>340</v>
      </c>
      <c r="H43" s="36" t="s">
        <v>340</v>
      </c>
      <c r="I43" s="36">
        <v>0</v>
      </c>
      <c r="J43" s="36">
        <v>0</v>
      </c>
      <c r="K43" s="36">
        <v>0</v>
      </c>
      <c r="L43" s="36">
        <v>0</v>
      </c>
      <c r="M43" s="36">
        <v>0</v>
      </c>
      <c r="N43" s="36">
        <v>0</v>
      </c>
      <c r="O43" s="36">
        <v>0</v>
      </c>
      <c r="P43" s="36">
        <v>0</v>
      </c>
      <c r="Q43" s="36">
        <v>0</v>
      </c>
      <c r="R43" s="36">
        <v>0</v>
      </c>
      <c r="S43" s="36">
        <v>0</v>
      </c>
      <c r="T43" s="36">
        <v>0</v>
      </c>
      <c r="U43" s="36" t="s">
        <v>340</v>
      </c>
      <c r="V43" s="36" t="s">
        <v>340</v>
      </c>
      <c r="W43" s="36">
        <v>0</v>
      </c>
      <c r="X43" s="36">
        <v>0</v>
      </c>
      <c r="Y43" s="36">
        <v>0</v>
      </c>
      <c r="Z43" s="36">
        <v>0</v>
      </c>
      <c r="AA43" s="36">
        <v>0</v>
      </c>
      <c r="AB43" s="36">
        <v>0</v>
      </c>
      <c r="AC43" s="36">
        <v>0</v>
      </c>
      <c r="AD43" s="36">
        <v>0</v>
      </c>
      <c r="AE43" s="36">
        <v>0</v>
      </c>
      <c r="AF43" s="36">
        <v>0</v>
      </c>
      <c r="AG43" s="36" t="s">
        <v>340</v>
      </c>
      <c r="AH43" s="36" t="s">
        <v>340</v>
      </c>
      <c r="AI43" s="36" t="s">
        <v>340</v>
      </c>
      <c r="AJ43" s="36">
        <v>0</v>
      </c>
      <c r="AK43" s="36">
        <v>0</v>
      </c>
      <c r="AL43" s="36">
        <v>0</v>
      </c>
      <c r="AM43" s="36">
        <v>0</v>
      </c>
      <c r="AN43" s="36">
        <v>0</v>
      </c>
      <c r="AO43" s="36">
        <v>0</v>
      </c>
      <c r="AP43" s="36">
        <v>0</v>
      </c>
      <c r="AQ43" s="36">
        <v>0</v>
      </c>
      <c r="AR43" s="36">
        <v>0</v>
      </c>
      <c r="AS43" s="36">
        <v>0</v>
      </c>
      <c r="AT43" s="36">
        <v>0</v>
      </c>
      <c r="AU43" s="36">
        <v>0</v>
      </c>
      <c r="AV43" s="36">
        <v>0</v>
      </c>
      <c r="AW43" s="36">
        <v>0</v>
      </c>
      <c r="AX43" s="36">
        <v>0</v>
      </c>
      <c r="AY43" s="36">
        <v>0</v>
      </c>
      <c r="AZ43" s="36">
        <v>0</v>
      </c>
      <c r="BA43" s="36">
        <v>0</v>
      </c>
      <c r="BB43" s="36">
        <v>0</v>
      </c>
      <c r="BC43" s="36">
        <v>0</v>
      </c>
      <c r="BD43" s="36">
        <v>0</v>
      </c>
      <c r="BE43" s="36">
        <v>0</v>
      </c>
      <c r="BF43" s="36">
        <v>0</v>
      </c>
      <c r="BG43" s="36">
        <v>0</v>
      </c>
      <c r="BH43" s="36">
        <v>0</v>
      </c>
      <c r="BI43" s="36">
        <v>0</v>
      </c>
      <c r="BJ43" s="36">
        <v>0</v>
      </c>
      <c r="BK43" s="36">
        <v>0</v>
      </c>
      <c r="BL43" s="36">
        <v>0</v>
      </c>
    </row>
    <row r="44" spans="1:64" s="37" customFormat="1" x14ac:dyDescent="0.2">
      <c r="A44" s="8">
        <v>41</v>
      </c>
      <c r="B44" s="34" t="s">
        <v>140</v>
      </c>
      <c r="C44" s="34" t="s">
        <v>148</v>
      </c>
      <c r="D44" s="41">
        <v>4.4107108999999998</v>
      </c>
      <c r="E44" s="36">
        <v>11</v>
      </c>
      <c r="F44" s="36">
        <v>0</v>
      </c>
      <c r="G44" s="36">
        <v>0</v>
      </c>
      <c r="H44" s="36">
        <v>11</v>
      </c>
      <c r="I44" s="36">
        <v>0</v>
      </c>
      <c r="J44" s="36">
        <v>0</v>
      </c>
      <c r="K44" s="36">
        <v>0</v>
      </c>
      <c r="L44" s="36">
        <v>0</v>
      </c>
      <c r="M44" s="36">
        <v>0</v>
      </c>
      <c r="N44" s="36">
        <v>0</v>
      </c>
      <c r="O44" s="36">
        <v>0</v>
      </c>
      <c r="P44" s="36">
        <v>0</v>
      </c>
      <c r="Q44" s="36">
        <v>0</v>
      </c>
      <c r="R44" s="36">
        <v>0</v>
      </c>
      <c r="S44" s="36">
        <v>0</v>
      </c>
      <c r="T44" s="36">
        <v>0</v>
      </c>
      <c r="U44" s="36">
        <v>0</v>
      </c>
      <c r="V44" s="36">
        <v>0</v>
      </c>
      <c r="W44" s="36">
        <v>0</v>
      </c>
      <c r="X44" s="36">
        <v>0</v>
      </c>
      <c r="Y44" s="36">
        <v>0</v>
      </c>
      <c r="Z44" s="36">
        <v>0</v>
      </c>
      <c r="AA44" s="36">
        <v>0</v>
      </c>
      <c r="AB44" s="36">
        <v>0</v>
      </c>
      <c r="AC44" s="36">
        <v>0</v>
      </c>
      <c r="AD44" s="36">
        <v>0</v>
      </c>
      <c r="AE44" s="36">
        <v>0</v>
      </c>
      <c r="AF44" s="36">
        <v>0</v>
      </c>
      <c r="AG44" s="36">
        <v>0</v>
      </c>
      <c r="AH44" s="36">
        <v>0</v>
      </c>
      <c r="AI44" s="36">
        <v>0</v>
      </c>
      <c r="AJ44" s="36">
        <v>0</v>
      </c>
      <c r="AK44" s="36">
        <v>0</v>
      </c>
      <c r="AL44" s="36">
        <v>0</v>
      </c>
      <c r="AM44" s="36">
        <v>0</v>
      </c>
      <c r="AN44" s="36">
        <v>0</v>
      </c>
      <c r="AO44" s="36">
        <v>0</v>
      </c>
      <c r="AP44" s="36">
        <v>0</v>
      </c>
      <c r="AQ44" s="36">
        <v>0</v>
      </c>
      <c r="AR44" s="36">
        <v>0</v>
      </c>
      <c r="AS44" s="36">
        <v>0</v>
      </c>
      <c r="AT44" s="36">
        <v>0</v>
      </c>
      <c r="AU44" s="36">
        <v>0</v>
      </c>
      <c r="AV44" s="36">
        <v>0</v>
      </c>
      <c r="AW44" s="36">
        <v>0</v>
      </c>
      <c r="AX44" s="36">
        <v>0</v>
      </c>
      <c r="AY44" s="36">
        <v>0</v>
      </c>
      <c r="AZ44" s="36">
        <v>0</v>
      </c>
      <c r="BA44" s="36">
        <v>0</v>
      </c>
      <c r="BB44" s="36">
        <v>0</v>
      </c>
      <c r="BC44" s="36">
        <v>0</v>
      </c>
      <c r="BD44" s="36">
        <v>0</v>
      </c>
      <c r="BE44" s="36">
        <v>0</v>
      </c>
      <c r="BF44" s="36">
        <v>0</v>
      </c>
      <c r="BG44" s="36">
        <v>0</v>
      </c>
      <c r="BH44" s="36">
        <v>0</v>
      </c>
      <c r="BI44" s="36">
        <v>0</v>
      </c>
      <c r="BJ44" s="36">
        <v>0</v>
      </c>
      <c r="BK44" s="36">
        <v>0</v>
      </c>
      <c r="BL44" s="36">
        <v>0</v>
      </c>
    </row>
    <row r="45" spans="1:64" s="37" customFormat="1" x14ac:dyDescent="0.2">
      <c r="A45" s="8">
        <v>42</v>
      </c>
      <c r="B45" s="34" t="s">
        <v>140</v>
      </c>
      <c r="C45" s="34" t="s">
        <v>149</v>
      </c>
      <c r="D45" s="41">
        <v>4.7908711589999999</v>
      </c>
      <c r="E45" s="36">
        <v>3</v>
      </c>
      <c r="F45" s="36">
        <v>0</v>
      </c>
      <c r="G45" s="36">
        <v>0</v>
      </c>
      <c r="H45" s="36">
        <v>3</v>
      </c>
      <c r="I45" s="36">
        <v>0</v>
      </c>
      <c r="J45" s="36">
        <v>0</v>
      </c>
      <c r="K45" s="36">
        <v>0</v>
      </c>
      <c r="L45" s="36">
        <v>0</v>
      </c>
      <c r="M45" s="36">
        <v>0</v>
      </c>
      <c r="N45" s="36">
        <v>0</v>
      </c>
      <c r="O45" s="36">
        <v>1.9656E-5</v>
      </c>
      <c r="P45" s="36">
        <v>3.1087999999999998E-5</v>
      </c>
      <c r="Q45" s="36">
        <v>1.6124999999999999E-5</v>
      </c>
      <c r="R45" s="36">
        <v>3.5309999999999997E-6</v>
      </c>
      <c r="S45" s="36">
        <v>2.6482000000000002E-5</v>
      </c>
      <c r="T45" s="36">
        <v>4.6059999999999996E-6</v>
      </c>
      <c r="U45" s="36">
        <v>0</v>
      </c>
      <c r="V45" s="36">
        <v>0</v>
      </c>
      <c r="W45" s="36">
        <v>1.9656E-5</v>
      </c>
      <c r="X45" s="36">
        <v>3.1087999999999998E-5</v>
      </c>
      <c r="Y45" s="36">
        <v>5.0744000000000001E-5</v>
      </c>
      <c r="Z45" s="36">
        <v>0</v>
      </c>
      <c r="AA45" s="36">
        <v>0</v>
      </c>
      <c r="AB45" s="36">
        <v>0</v>
      </c>
      <c r="AC45" s="36">
        <v>0</v>
      </c>
      <c r="AD45" s="36">
        <v>0</v>
      </c>
      <c r="AE45" s="36">
        <v>0</v>
      </c>
      <c r="AF45" s="36">
        <v>0</v>
      </c>
      <c r="AG45" s="36">
        <v>0</v>
      </c>
      <c r="AH45" s="36">
        <v>0</v>
      </c>
      <c r="AI45" s="36">
        <v>0</v>
      </c>
      <c r="AJ45" s="36">
        <v>0</v>
      </c>
      <c r="AK45" s="36">
        <v>0</v>
      </c>
      <c r="AL45" s="36">
        <v>0</v>
      </c>
      <c r="AM45" s="36">
        <v>0</v>
      </c>
      <c r="AN45" s="36">
        <v>0</v>
      </c>
      <c r="AO45" s="36">
        <v>0</v>
      </c>
      <c r="AP45" s="36">
        <v>3.0898999999999997E-5</v>
      </c>
      <c r="AQ45" s="36">
        <v>1.6637999999999999E-5</v>
      </c>
      <c r="AR45" s="36">
        <v>4.7536999999999996E-5</v>
      </c>
      <c r="AS45" s="36">
        <v>0</v>
      </c>
      <c r="AT45" s="36">
        <v>0</v>
      </c>
      <c r="AU45" s="36">
        <v>0</v>
      </c>
      <c r="AV45" s="36">
        <v>0</v>
      </c>
      <c r="AW45" s="36">
        <v>0</v>
      </c>
      <c r="AX45" s="36">
        <v>0</v>
      </c>
      <c r="AY45" s="36">
        <v>0</v>
      </c>
      <c r="AZ45" s="36">
        <v>0</v>
      </c>
      <c r="BA45" s="36">
        <v>0</v>
      </c>
      <c r="BB45" s="36">
        <v>1.4032051E-2</v>
      </c>
      <c r="BC45" s="36">
        <v>0.90518187299999997</v>
      </c>
      <c r="BD45" s="36">
        <v>1.886446968</v>
      </c>
      <c r="BE45" s="36">
        <v>1.5360742857142859E-3</v>
      </c>
      <c r="BF45" s="36">
        <v>3.0721500000000001E-3</v>
      </c>
      <c r="BG45" s="36">
        <v>1.9377002000000001E-2</v>
      </c>
      <c r="BH45" s="36">
        <v>0.161388213</v>
      </c>
      <c r="BI45" s="36">
        <v>0</v>
      </c>
      <c r="BJ45" s="36">
        <v>0</v>
      </c>
      <c r="BK45" s="36">
        <v>0</v>
      </c>
      <c r="BL45" s="36">
        <v>0</v>
      </c>
    </row>
    <row r="46" spans="1:64" s="37" customFormat="1" x14ac:dyDescent="0.2">
      <c r="A46" s="8">
        <v>43</v>
      </c>
      <c r="B46" s="34" t="s">
        <v>140</v>
      </c>
      <c r="C46" s="34" t="s">
        <v>150</v>
      </c>
      <c r="D46" s="41">
        <v>4.7930773560000004</v>
      </c>
      <c r="E46" s="36">
        <v>6</v>
      </c>
      <c r="F46" s="36">
        <v>0</v>
      </c>
      <c r="G46" s="36">
        <v>0</v>
      </c>
      <c r="H46" s="36">
        <v>6</v>
      </c>
      <c r="I46" s="36">
        <v>0</v>
      </c>
      <c r="J46" s="36">
        <v>0</v>
      </c>
      <c r="K46" s="36">
        <v>0</v>
      </c>
      <c r="L46" s="36">
        <v>0</v>
      </c>
      <c r="M46" s="36">
        <v>0</v>
      </c>
      <c r="N46" s="36">
        <v>0</v>
      </c>
      <c r="O46" s="36">
        <v>4.3484879999999993E-3</v>
      </c>
      <c r="P46" s="36">
        <v>7.3331780000000001E-3</v>
      </c>
      <c r="Q46" s="36">
        <v>3.7568479999999997E-3</v>
      </c>
      <c r="R46" s="36">
        <v>5.9164000000000005E-4</v>
      </c>
      <c r="S46" s="36">
        <v>6.561473E-3</v>
      </c>
      <c r="T46" s="36">
        <v>7.7170500000000003E-4</v>
      </c>
      <c r="U46" s="36">
        <v>0</v>
      </c>
      <c r="V46" s="36">
        <v>0</v>
      </c>
      <c r="W46" s="36">
        <v>4.3484879999999993E-3</v>
      </c>
      <c r="X46" s="36">
        <v>7.3331780000000001E-3</v>
      </c>
      <c r="Y46" s="36">
        <v>1.1681666E-2</v>
      </c>
      <c r="Z46" s="36">
        <v>0</v>
      </c>
      <c r="AA46" s="36">
        <v>0</v>
      </c>
      <c r="AB46" s="36">
        <v>0</v>
      </c>
      <c r="AC46" s="36">
        <v>0</v>
      </c>
      <c r="AD46" s="36">
        <v>0</v>
      </c>
      <c r="AE46" s="36">
        <v>0</v>
      </c>
      <c r="AF46" s="36">
        <v>0</v>
      </c>
      <c r="AG46" s="36">
        <v>0</v>
      </c>
      <c r="AH46" s="36">
        <v>0</v>
      </c>
      <c r="AI46" s="36">
        <v>0</v>
      </c>
      <c r="AJ46" s="36">
        <v>0</v>
      </c>
      <c r="AK46" s="36">
        <v>0</v>
      </c>
      <c r="AL46" s="36">
        <v>0</v>
      </c>
      <c r="AM46" s="36">
        <v>0</v>
      </c>
      <c r="AN46" s="36">
        <v>0</v>
      </c>
      <c r="AO46" s="36">
        <v>0</v>
      </c>
      <c r="AP46" s="36">
        <v>1.1883972E-2</v>
      </c>
      <c r="AQ46" s="36">
        <v>6.3990619999999996E-3</v>
      </c>
      <c r="AR46" s="36">
        <v>1.8283034E-2</v>
      </c>
      <c r="AS46" s="36">
        <v>0</v>
      </c>
      <c r="AT46" s="36">
        <v>0</v>
      </c>
      <c r="AU46" s="36">
        <v>0</v>
      </c>
      <c r="AV46" s="36">
        <v>0</v>
      </c>
      <c r="AW46" s="36">
        <v>0</v>
      </c>
      <c r="AX46" s="36">
        <v>0</v>
      </c>
      <c r="AY46" s="36">
        <v>0</v>
      </c>
      <c r="AZ46" s="36">
        <v>0</v>
      </c>
      <c r="BA46" s="36">
        <v>0</v>
      </c>
      <c r="BB46" s="36">
        <v>0.56813847399999995</v>
      </c>
      <c r="BC46" s="36">
        <v>51.911308677000001</v>
      </c>
      <c r="BD46" s="36">
        <v>111.108672259</v>
      </c>
      <c r="BE46" s="36">
        <v>6.2193592857142856E-2</v>
      </c>
      <c r="BF46" s="36">
        <v>0.12438718571428571</v>
      </c>
      <c r="BG46" s="36">
        <v>0.862550971</v>
      </c>
      <c r="BH46" s="36">
        <v>5.8415774599999999</v>
      </c>
      <c r="BI46" s="36">
        <v>0</v>
      </c>
      <c r="BJ46" s="36">
        <v>0</v>
      </c>
      <c r="BK46" s="36">
        <v>0</v>
      </c>
      <c r="BL46" s="36">
        <v>0</v>
      </c>
    </row>
    <row r="47" spans="1:64" s="37" customFormat="1" x14ac:dyDescent="0.2">
      <c r="A47" s="34">
        <v>44</v>
      </c>
      <c r="B47" s="34" t="s">
        <v>140</v>
      </c>
      <c r="C47" s="34" t="s">
        <v>151</v>
      </c>
      <c r="D47" s="41">
        <v>4.8569052939999997</v>
      </c>
      <c r="E47" s="36">
        <v>6</v>
      </c>
      <c r="F47" s="36">
        <v>0</v>
      </c>
      <c r="G47" s="36">
        <v>0</v>
      </c>
      <c r="H47" s="36">
        <v>6</v>
      </c>
      <c r="I47" s="36">
        <v>0</v>
      </c>
      <c r="J47" s="36">
        <v>0</v>
      </c>
      <c r="K47" s="36">
        <v>0</v>
      </c>
      <c r="L47" s="36">
        <v>0</v>
      </c>
      <c r="M47" s="36">
        <v>0</v>
      </c>
      <c r="N47" s="36">
        <v>0</v>
      </c>
      <c r="O47" s="36">
        <v>9.0807499999999994E-4</v>
      </c>
      <c r="P47" s="36">
        <v>1.360591E-3</v>
      </c>
      <c r="Q47" s="36">
        <v>8.1821499999999996E-4</v>
      </c>
      <c r="R47" s="36">
        <v>8.9859999999999997E-5</v>
      </c>
      <c r="S47" s="36">
        <v>1.243383E-3</v>
      </c>
      <c r="T47" s="36">
        <v>1.1720799999999999E-4</v>
      </c>
      <c r="U47" s="36">
        <v>0</v>
      </c>
      <c r="V47" s="36">
        <v>0</v>
      </c>
      <c r="W47" s="36">
        <v>9.0807499999999994E-4</v>
      </c>
      <c r="X47" s="36">
        <v>1.360591E-3</v>
      </c>
      <c r="Y47" s="36">
        <v>2.2686659999999999E-3</v>
      </c>
      <c r="Z47" s="36">
        <v>0</v>
      </c>
      <c r="AA47" s="36">
        <v>0</v>
      </c>
      <c r="AB47" s="36">
        <v>0</v>
      </c>
      <c r="AC47" s="36">
        <v>0</v>
      </c>
      <c r="AD47" s="36">
        <v>0</v>
      </c>
      <c r="AE47" s="36">
        <v>0</v>
      </c>
      <c r="AF47" s="36">
        <v>0</v>
      </c>
      <c r="AG47" s="36">
        <v>0</v>
      </c>
      <c r="AH47" s="36">
        <v>0</v>
      </c>
      <c r="AI47" s="36">
        <v>0</v>
      </c>
      <c r="AJ47" s="36">
        <v>0</v>
      </c>
      <c r="AK47" s="36">
        <v>0</v>
      </c>
      <c r="AL47" s="36">
        <v>0</v>
      </c>
      <c r="AM47" s="36">
        <v>0</v>
      </c>
      <c r="AN47" s="36">
        <v>0</v>
      </c>
      <c r="AO47" s="36">
        <v>0</v>
      </c>
      <c r="AP47" s="36">
        <v>1.2828049999999999E-3</v>
      </c>
      <c r="AQ47" s="36">
        <v>6.9074100000000003E-4</v>
      </c>
      <c r="AR47" s="36">
        <v>1.9735460000000001E-3</v>
      </c>
      <c r="AS47" s="36">
        <v>0</v>
      </c>
      <c r="AT47" s="36">
        <v>0</v>
      </c>
      <c r="AU47" s="36">
        <v>0</v>
      </c>
      <c r="AV47" s="36">
        <v>0</v>
      </c>
      <c r="AW47" s="36">
        <v>0</v>
      </c>
      <c r="AX47" s="36">
        <v>0</v>
      </c>
      <c r="AY47" s="36">
        <v>0</v>
      </c>
      <c r="AZ47" s="36">
        <v>0</v>
      </c>
      <c r="BA47" s="36">
        <v>0</v>
      </c>
      <c r="BB47" s="36">
        <v>0.21275855599999999</v>
      </c>
      <c r="BC47" s="36">
        <v>11.106135382</v>
      </c>
      <c r="BD47" s="36">
        <v>26.272578323000001</v>
      </c>
      <c r="BE47" s="36">
        <v>2.329048142857143E-2</v>
      </c>
      <c r="BF47" s="36">
        <v>4.6580964285714288E-2</v>
      </c>
      <c r="BG47" s="36">
        <v>1.071140483</v>
      </c>
      <c r="BH47" s="36">
        <v>5.5022833269999998</v>
      </c>
      <c r="BI47" s="36">
        <v>0</v>
      </c>
      <c r="BJ47" s="36">
        <v>0</v>
      </c>
      <c r="BK47" s="36">
        <v>0</v>
      </c>
      <c r="BL47" s="36">
        <v>0</v>
      </c>
    </row>
    <row r="48" spans="1:64" s="37" customFormat="1" x14ac:dyDescent="0.2">
      <c r="A48" s="34">
        <v>45</v>
      </c>
      <c r="B48" s="34" t="s">
        <v>140</v>
      </c>
      <c r="C48" s="34" t="s">
        <v>152</v>
      </c>
      <c r="D48" s="41">
        <v>4.8111548759999998</v>
      </c>
      <c r="E48" s="36">
        <v>13</v>
      </c>
      <c r="F48" s="36">
        <v>0</v>
      </c>
      <c r="G48" s="36">
        <v>0</v>
      </c>
      <c r="H48" s="36">
        <v>13</v>
      </c>
      <c r="I48" s="36">
        <v>0</v>
      </c>
      <c r="J48" s="36">
        <v>0</v>
      </c>
      <c r="K48" s="36">
        <v>0</v>
      </c>
      <c r="L48" s="36">
        <v>0</v>
      </c>
      <c r="M48" s="36">
        <v>0</v>
      </c>
      <c r="N48" s="36">
        <v>0</v>
      </c>
      <c r="O48" s="36">
        <v>1.1088600000000001E-4</v>
      </c>
      <c r="P48" s="36">
        <v>1.9459300000000001E-4</v>
      </c>
      <c r="Q48" s="36">
        <v>1.0635400000000001E-4</v>
      </c>
      <c r="R48" s="36">
        <v>4.532E-6</v>
      </c>
      <c r="S48" s="36">
        <v>1.88681E-4</v>
      </c>
      <c r="T48" s="36">
        <v>5.9120000000000003E-6</v>
      </c>
      <c r="U48" s="36">
        <v>0</v>
      </c>
      <c r="V48" s="36">
        <v>0</v>
      </c>
      <c r="W48" s="36">
        <v>1.1088600000000001E-4</v>
      </c>
      <c r="X48" s="36">
        <v>1.9459300000000001E-4</v>
      </c>
      <c r="Y48" s="36">
        <v>3.0547899999999999E-4</v>
      </c>
      <c r="Z48" s="36">
        <v>0</v>
      </c>
      <c r="AA48" s="36">
        <v>0</v>
      </c>
      <c r="AB48" s="36">
        <v>0</v>
      </c>
      <c r="AC48" s="36">
        <v>0</v>
      </c>
      <c r="AD48" s="36">
        <v>0</v>
      </c>
      <c r="AE48" s="36">
        <v>0</v>
      </c>
      <c r="AF48" s="36">
        <v>0</v>
      </c>
      <c r="AG48" s="36">
        <v>0</v>
      </c>
      <c r="AH48" s="36">
        <v>0</v>
      </c>
      <c r="AI48" s="36">
        <v>0</v>
      </c>
      <c r="AJ48" s="36">
        <v>0</v>
      </c>
      <c r="AK48" s="36">
        <v>0</v>
      </c>
      <c r="AL48" s="36">
        <v>0</v>
      </c>
      <c r="AM48" s="36">
        <v>0</v>
      </c>
      <c r="AN48" s="36">
        <v>0</v>
      </c>
      <c r="AO48" s="36">
        <v>0</v>
      </c>
      <c r="AP48" s="36">
        <v>2.4344699999999999E-4</v>
      </c>
      <c r="AQ48" s="36">
        <v>1.31087E-4</v>
      </c>
      <c r="AR48" s="36">
        <v>3.7453399999999999E-4</v>
      </c>
      <c r="AS48" s="36">
        <v>0</v>
      </c>
      <c r="AT48" s="36">
        <v>0</v>
      </c>
      <c r="AU48" s="36">
        <v>0</v>
      </c>
      <c r="AV48" s="36">
        <v>0</v>
      </c>
      <c r="AW48" s="36">
        <v>0</v>
      </c>
      <c r="AX48" s="36">
        <v>0</v>
      </c>
      <c r="AY48" s="36">
        <v>0</v>
      </c>
      <c r="AZ48" s="36">
        <v>0</v>
      </c>
      <c r="BA48" s="36">
        <v>0</v>
      </c>
      <c r="BB48" s="36">
        <v>0.125630561</v>
      </c>
      <c r="BC48" s="36">
        <v>11.472843231000001</v>
      </c>
      <c r="BD48" s="36">
        <v>24.725834404</v>
      </c>
      <c r="BE48" s="36">
        <v>1.3752660000000002E-2</v>
      </c>
      <c r="BF48" s="36">
        <v>2.7505321428571431E-2</v>
      </c>
      <c r="BG48" s="36">
        <v>1.2818569E-2</v>
      </c>
      <c r="BH48" s="36">
        <v>0.91051398100000003</v>
      </c>
      <c r="BI48" s="36">
        <v>0</v>
      </c>
      <c r="BJ48" s="36">
        <v>0</v>
      </c>
      <c r="BK48" s="36">
        <v>0</v>
      </c>
      <c r="BL48" s="36">
        <v>0</v>
      </c>
    </row>
    <row r="49" spans="1:64" s="37" customFormat="1" x14ac:dyDescent="0.2">
      <c r="A49" s="34">
        <v>46</v>
      </c>
      <c r="B49" s="34" t="s">
        <v>140</v>
      </c>
      <c r="C49" s="34" t="s">
        <v>153</v>
      </c>
      <c r="D49" s="41">
        <v>4.7217376499999997</v>
      </c>
      <c r="E49" s="36">
        <v>57</v>
      </c>
      <c r="F49" s="36">
        <v>0</v>
      </c>
      <c r="G49" s="36">
        <v>3</v>
      </c>
      <c r="H49" s="36">
        <v>54</v>
      </c>
      <c r="I49" s="36">
        <v>0</v>
      </c>
      <c r="J49" s="36">
        <v>0</v>
      </c>
      <c r="K49" s="36">
        <v>0</v>
      </c>
      <c r="L49" s="36">
        <v>0</v>
      </c>
      <c r="M49" s="36">
        <v>0</v>
      </c>
      <c r="N49" s="36">
        <v>0</v>
      </c>
      <c r="O49" s="36">
        <v>0</v>
      </c>
      <c r="P49" s="36">
        <v>0</v>
      </c>
      <c r="Q49" s="36">
        <v>0</v>
      </c>
      <c r="R49" s="36">
        <v>0</v>
      </c>
      <c r="S49" s="36">
        <v>0</v>
      </c>
      <c r="T49" s="36">
        <v>0</v>
      </c>
      <c r="U49" s="36">
        <v>2.7E-2</v>
      </c>
      <c r="V49" s="36">
        <v>6.4799999999999996E-2</v>
      </c>
      <c r="W49" s="36">
        <v>2.7E-2</v>
      </c>
      <c r="X49" s="36">
        <v>6.4799999999999996E-2</v>
      </c>
      <c r="Y49" s="36">
        <v>9.1799999999999993E-2</v>
      </c>
      <c r="Z49" s="36">
        <v>0</v>
      </c>
      <c r="AA49" s="36">
        <v>0</v>
      </c>
      <c r="AB49" s="36">
        <v>0</v>
      </c>
      <c r="AC49" s="36">
        <v>0</v>
      </c>
      <c r="AD49" s="36">
        <v>0</v>
      </c>
      <c r="AE49" s="36">
        <v>0</v>
      </c>
      <c r="AF49" s="36">
        <v>0</v>
      </c>
      <c r="AG49" s="36">
        <v>2.645897068825911E-3</v>
      </c>
      <c r="AH49" s="36">
        <v>4.5010662780026987E-3</v>
      </c>
      <c r="AI49" s="36">
        <v>1.4415577133603242E-2</v>
      </c>
      <c r="AJ49" s="36">
        <v>0</v>
      </c>
      <c r="AK49" s="36">
        <v>0</v>
      </c>
      <c r="AL49" s="36">
        <v>0</v>
      </c>
      <c r="AM49" s="36">
        <v>2.645897068825911E-3</v>
      </c>
      <c r="AN49" s="36">
        <v>4.5010662780026987E-3</v>
      </c>
      <c r="AO49" s="36">
        <v>1.4415577133603242E-2</v>
      </c>
      <c r="AP49" s="36">
        <v>8.5238704999999998E-2</v>
      </c>
      <c r="AQ49" s="36">
        <v>4.5897764000000001E-2</v>
      </c>
      <c r="AR49" s="36">
        <v>0.13113646900000001</v>
      </c>
      <c r="AS49" s="36">
        <v>0</v>
      </c>
      <c r="AT49" s="36">
        <v>0</v>
      </c>
      <c r="AU49" s="36">
        <v>0</v>
      </c>
      <c r="AV49" s="36">
        <v>0</v>
      </c>
      <c r="AW49" s="36">
        <v>0</v>
      </c>
      <c r="AX49" s="36">
        <v>0</v>
      </c>
      <c r="AY49" s="36">
        <v>0</v>
      </c>
      <c r="AZ49" s="36">
        <v>0</v>
      </c>
      <c r="BA49" s="36">
        <v>0</v>
      </c>
      <c r="BB49" s="36">
        <v>3.3394700000000002E-3</v>
      </c>
      <c r="BC49" s="36">
        <v>0.15417325800000001</v>
      </c>
      <c r="BD49" s="36">
        <v>0.32283989000000002</v>
      </c>
      <c r="BE49" s="36">
        <v>3.6556857142857149E-4</v>
      </c>
      <c r="BF49" s="36">
        <v>7.3113714285714297E-4</v>
      </c>
      <c r="BG49" s="36">
        <v>1.3675440000000001E-2</v>
      </c>
      <c r="BH49" s="36">
        <v>2.1899199999999999E-4</v>
      </c>
      <c r="BI49" s="36">
        <v>0</v>
      </c>
      <c r="BJ49" s="36">
        <v>0</v>
      </c>
      <c r="BK49" s="36">
        <v>0</v>
      </c>
      <c r="BL49" s="36">
        <v>0</v>
      </c>
    </row>
    <row r="50" spans="1:64" s="37" customFormat="1" x14ac:dyDescent="0.2">
      <c r="A50" s="34">
        <v>47</v>
      </c>
      <c r="B50" s="34" t="s">
        <v>140</v>
      </c>
      <c r="C50" s="34" t="s">
        <v>154</v>
      </c>
      <c r="D50" s="41">
        <v>4.4237060890000004</v>
      </c>
      <c r="E50" s="36">
        <v>40</v>
      </c>
      <c r="F50" s="36">
        <v>0</v>
      </c>
      <c r="G50" s="36">
        <v>0</v>
      </c>
      <c r="H50" s="36">
        <v>40</v>
      </c>
      <c r="I50" s="36">
        <v>0</v>
      </c>
      <c r="J50" s="36">
        <v>0</v>
      </c>
      <c r="K50" s="36">
        <v>0</v>
      </c>
      <c r="L50" s="36">
        <v>0</v>
      </c>
      <c r="M50" s="36">
        <v>0</v>
      </c>
      <c r="N50" s="36">
        <v>0</v>
      </c>
      <c r="O50" s="36">
        <v>0</v>
      </c>
      <c r="P50" s="36">
        <v>0</v>
      </c>
      <c r="Q50" s="36">
        <v>0</v>
      </c>
      <c r="R50" s="36">
        <v>0</v>
      </c>
      <c r="S50" s="36">
        <v>0</v>
      </c>
      <c r="T50" s="36">
        <v>0</v>
      </c>
      <c r="U50" s="36">
        <v>0</v>
      </c>
      <c r="V50" s="36">
        <v>0</v>
      </c>
      <c r="W50" s="36">
        <v>0</v>
      </c>
      <c r="X50" s="36">
        <v>0</v>
      </c>
      <c r="Y50" s="36">
        <v>0</v>
      </c>
      <c r="Z50" s="36">
        <v>0</v>
      </c>
      <c r="AA50" s="36">
        <v>0</v>
      </c>
      <c r="AB50" s="36">
        <v>0</v>
      </c>
      <c r="AC50" s="36">
        <v>0</v>
      </c>
      <c r="AD50" s="36">
        <v>0</v>
      </c>
      <c r="AE50" s="36">
        <v>0</v>
      </c>
      <c r="AF50" s="36">
        <v>0</v>
      </c>
      <c r="AG50" s="36">
        <v>0</v>
      </c>
      <c r="AH50" s="36">
        <v>0</v>
      </c>
      <c r="AI50" s="36">
        <v>0</v>
      </c>
      <c r="AJ50" s="36">
        <v>0</v>
      </c>
      <c r="AK50" s="36">
        <v>0</v>
      </c>
      <c r="AL50" s="36">
        <v>0</v>
      </c>
      <c r="AM50" s="36">
        <v>0</v>
      </c>
      <c r="AN50" s="36">
        <v>0</v>
      </c>
      <c r="AO50" s="36">
        <v>0</v>
      </c>
      <c r="AP50" s="36">
        <v>0</v>
      </c>
      <c r="AQ50" s="36">
        <v>0</v>
      </c>
      <c r="AR50" s="36">
        <v>0</v>
      </c>
      <c r="AS50" s="36">
        <v>0</v>
      </c>
      <c r="AT50" s="36">
        <v>0</v>
      </c>
      <c r="AU50" s="36">
        <v>0</v>
      </c>
      <c r="AV50" s="36">
        <v>0</v>
      </c>
      <c r="AW50" s="36">
        <v>0</v>
      </c>
      <c r="AX50" s="36">
        <v>0</v>
      </c>
      <c r="AY50" s="36">
        <v>0</v>
      </c>
      <c r="AZ50" s="36">
        <v>0</v>
      </c>
      <c r="BA50" s="36">
        <v>0</v>
      </c>
      <c r="BB50" s="36">
        <v>0</v>
      </c>
      <c r="BC50" s="36">
        <v>0</v>
      </c>
      <c r="BD50" s="36">
        <v>0</v>
      </c>
      <c r="BE50" s="36">
        <v>0</v>
      </c>
      <c r="BF50" s="36">
        <v>0</v>
      </c>
      <c r="BG50" s="36">
        <v>0</v>
      </c>
      <c r="BH50" s="36">
        <v>0</v>
      </c>
      <c r="BI50" s="36">
        <v>0</v>
      </c>
      <c r="BJ50" s="36">
        <v>0</v>
      </c>
      <c r="BK50" s="36">
        <v>0</v>
      </c>
      <c r="BL50" s="36">
        <v>0</v>
      </c>
    </row>
    <row r="51" spans="1:64" s="37" customFormat="1" x14ac:dyDescent="0.2">
      <c r="A51" s="34">
        <v>48</v>
      </c>
      <c r="B51" s="34" t="s">
        <v>140</v>
      </c>
      <c r="C51" s="34" t="s">
        <v>155</v>
      </c>
      <c r="D51" s="41">
        <v>4.8202276560000001</v>
      </c>
      <c r="E51" s="36">
        <v>55</v>
      </c>
      <c r="F51" s="36">
        <v>0</v>
      </c>
      <c r="G51" s="36">
        <v>1</v>
      </c>
      <c r="H51" s="36">
        <v>54</v>
      </c>
      <c r="I51" s="36">
        <v>0</v>
      </c>
      <c r="J51" s="36">
        <v>0</v>
      </c>
      <c r="K51" s="36">
        <v>0</v>
      </c>
      <c r="L51" s="36">
        <v>0</v>
      </c>
      <c r="M51" s="36">
        <v>0</v>
      </c>
      <c r="N51" s="36">
        <v>0</v>
      </c>
      <c r="O51" s="36">
        <v>0</v>
      </c>
      <c r="P51" s="36">
        <v>0</v>
      </c>
      <c r="Q51" s="36">
        <v>0</v>
      </c>
      <c r="R51" s="36">
        <v>0</v>
      </c>
      <c r="S51" s="36">
        <v>0</v>
      </c>
      <c r="T51" s="36">
        <v>0</v>
      </c>
      <c r="U51" s="36">
        <v>0</v>
      </c>
      <c r="V51" s="36">
        <v>0</v>
      </c>
      <c r="W51" s="36">
        <v>0</v>
      </c>
      <c r="X51" s="36">
        <v>0</v>
      </c>
      <c r="Y51" s="36">
        <v>0</v>
      </c>
      <c r="Z51" s="36">
        <v>0</v>
      </c>
      <c r="AA51" s="36">
        <v>0</v>
      </c>
      <c r="AB51" s="36">
        <v>0</v>
      </c>
      <c r="AC51" s="36">
        <v>0</v>
      </c>
      <c r="AD51" s="36">
        <v>0</v>
      </c>
      <c r="AE51" s="36">
        <v>0</v>
      </c>
      <c r="AF51" s="36">
        <v>0</v>
      </c>
      <c r="AG51" s="36">
        <v>0</v>
      </c>
      <c r="AH51" s="36">
        <v>0</v>
      </c>
      <c r="AI51" s="36">
        <v>0</v>
      </c>
      <c r="AJ51" s="36">
        <v>0</v>
      </c>
      <c r="AK51" s="36">
        <v>0</v>
      </c>
      <c r="AL51" s="36">
        <v>0</v>
      </c>
      <c r="AM51" s="36">
        <v>0</v>
      </c>
      <c r="AN51" s="36">
        <v>0</v>
      </c>
      <c r="AO51" s="36">
        <v>0</v>
      </c>
      <c r="AP51" s="36">
        <v>0</v>
      </c>
      <c r="AQ51" s="36">
        <v>0</v>
      </c>
      <c r="AR51" s="36">
        <v>0</v>
      </c>
      <c r="AS51" s="36">
        <v>0</v>
      </c>
      <c r="AT51" s="36">
        <v>0</v>
      </c>
      <c r="AU51" s="36">
        <v>0</v>
      </c>
      <c r="AV51" s="36">
        <v>0</v>
      </c>
      <c r="AW51" s="36">
        <v>0</v>
      </c>
      <c r="AX51" s="36">
        <v>0</v>
      </c>
      <c r="AY51" s="36">
        <v>0</v>
      </c>
      <c r="AZ51" s="36">
        <v>0</v>
      </c>
      <c r="BA51" s="36">
        <v>0</v>
      </c>
      <c r="BB51" s="36">
        <v>1.4923466999999999E-2</v>
      </c>
      <c r="BC51" s="36">
        <v>0.83465235000000004</v>
      </c>
      <c r="BD51" s="36">
        <v>1.7823453499999999</v>
      </c>
      <c r="BE51" s="36">
        <v>1.6336571428571429E-3</v>
      </c>
      <c r="BF51" s="36">
        <v>3.2673157142857146E-3</v>
      </c>
      <c r="BG51" s="36">
        <v>8.5284101000000001E-2</v>
      </c>
      <c r="BH51" s="36">
        <v>0.45361267799999999</v>
      </c>
      <c r="BI51" s="36">
        <v>0</v>
      </c>
      <c r="BJ51" s="36">
        <v>0</v>
      </c>
      <c r="BK51" s="36">
        <v>0</v>
      </c>
      <c r="BL51" s="36">
        <v>0</v>
      </c>
    </row>
    <row r="52" spans="1:64" s="37" customFormat="1" x14ac:dyDescent="0.2">
      <c r="A52" s="34">
        <v>49</v>
      </c>
      <c r="B52" s="34" t="s">
        <v>140</v>
      </c>
      <c r="C52" s="34" t="s">
        <v>156</v>
      </c>
      <c r="D52" s="41">
        <v>4.901255462</v>
      </c>
      <c r="E52" s="36">
        <v>23</v>
      </c>
      <c r="F52" s="36">
        <v>0</v>
      </c>
      <c r="G52" s="36">
        <v>1</v>
      </c>
      <c r="H52" s="36">
        <v>22</v>
      </c>
      <c r="I52" s="36">
        <v>0</v>
      </c>
      <c r="J52" s="36">
        <v>0</v>
      </c>
      <c r="K52" s="36">
        <v>0</v>
      </c>
      <c r="L52" s="36">
        <v>0</v>
      </c>
      <c r="M52" s="36">
        <v>0</v>
      </c>
      <c r="N52" s="36">
        <v>0</v>
      </c>
      <c r="O52" s="36">
        <v>1.8676590000000002E-3</v>
      </c>
      <c r="P52" s="36">
        <v>3.2234070000000002E-3</v>
      </c>
      <c r="Q52" s="36">
        <v>1.8104610000000002E-3</v>
      </c>
      <c r="R52" s="36">
        <v>5.7198000000000004E-5</v>
      </c>
      <c r="S52" s="36">
        <v>3.1488000000000002E-3</v>
      </c>
      <c r="T52" s="36">
        <v>7.4606999999999999E-5</v>
      </c>
      <c r="U52" s="36">
        <v>5.1000000000000004E-2</v>
      </c>
      <c r="V52" s="36">
        <v>0.12239999999999999</v>
      </c>
      <c r="W52" s="36">
        <v>5.2867659000000004E-2</v>
      </c>
      <c r="X52" s="36">
        <v>0.12562340699999999</v>
      </c>
      <c r="Y52" s="36">
        <v>0.178491066</v>
      </c>
      <c r="Z52" s="36">
        <v>0</v>
      </c>
      <c r="AA52" s="36">
        <v>0</v>
      </c>
      <c r="AB52" s="36">
        <v>0</v>
      </c>
      <c r="AC52" s="36">
        <v>0</v>
      </c>
      <c r="AD52" s="36">
        <v>0</v>
      </c>
      <c r="AE52" s="36">
        <v>0</v>
      </c>
      <c r="AF52" s="36">
        <v>0</v>
      </c>
      <c r="AG52" s="36">
        <v>5.1602666304979656E-3</v>
      </c>
      <c r="AH52" s="36">
        <v>8.7783846128011381E-3</v>
      </c>
      <c r="AI52" s="36">
        <v>2.811455612478202E-2</v>
      </c>
      <c r="AJ52" s="36">
        <v>0</v>
      </c>
      <c r="AK52" s="36">
        <v>0</v>
      </c>
      <c r="AL52" s="36">
        <v>0</v>
      </c>
      <c r="AM52" s="36">
        <v>5.1602666304979656E-3</v>
      </c>
      <c r="AN52" s="36">
        <v>8.7783846128011381E-3</v>
      </c>
      <c r="AO52" s="36">
        <v>2.811455612478202E-2</v>
      </c>
      <c r="AP52" s="36">
        <v>0.190046252</v>
      </c>
      <c r="AQ52" s="36">
        <v>0.102332597</v>
      </c>
      <c r="AR52" s="36">
        <v>0.292378849</v>
      </c>
      <c r="AS52" s="36">
        <v>0</v>
      </c>
      <c r="AT52" s="36">
        <v>0</v>
      </c>
      <c r="AU52" s="36">
        <v>0</v>
      </c>
      <c r="AV52" s="36">
        <v>0</v>
      </c>
      <c r="AW52" s="36">
        <v>0</v>
      </c>
      <c r="AX52" s="36">
        <v>0</v>
      </c>
      <c r="AY52" s="36">
        <v>0</v>
      </c>
      <c r="AZ52" s="36">
        <v>0</v>
      </c>
      <c r="BA52" s="36">
        <v>0</v>
      </c>
      <c r="BB52" s="36">
        <v>0.232186436</v>
      </c>
      <c r="BC52" s="36">
        <v>12.146314839</v>
      </c>
      <c r="BD52" s="36">
        <v>26.715558193</v>
      </c>
      <c r="BE52" s="36">
        <v>2.5417234285714286E-2</v>
      </c>
      <c r="BF52" s="36">
        <v>5.0834468571428572E-2</v>
      </c>
      <c r="BG52" s="36">
        <v>0.11996817899999999</v>
      </c>
      <c r="BH52" s="36">
        <v>1.5402218780000001</v>
      </c>
      <c r="BI52" s="36">
        <v>0</v>
      </c>
      <c r="BJ52" s="36">
        <v>0</v>
      </c>
      <c r="BK52" s="36">
        <v>0</v>
      </c>
      <c r="BL52" s="36">
        <v>0</v>
      </c>
    </row>
    <row r="53" spans="1:64" s="37" customFormat="1" x14ac:dyDescent="0.2">
      <c r="A53" s="34">
        <v>50</v>
      </c>
      <c r="B53" s="34" t="s">
        <v>140</v>
      </c>
      <c r="C53" s="34" t="s">
        <v>157</v>
      </c>
      <c r="D53" s="41">
        <v>5.0067471990000003</v>
      </c>
      <c r="E53" s="36">
        <v>3</v>
      </c>
      <c r="F53" s="36">
        <v>0</v>
      </c>
      <c r="G53" s="36">
        <v>0</v>
      </c>
      <c r="H53" s="36">
        <v>3</v>
      </c>
      <c r="I53" s="36">
        <v>5.603544858864306E-5</v>
      </c>
      <c r="J53" s="36">
        <v>2.5424502890847925E-2</v>
      </c>
      <c r="K53" s="36">
        <v>5.603544858864306E-5</v>
      </c>
      <c r="L53" s="36">
        <v>0</v>
      </c>
      <c r="M53" s="36">
        <v>7.4805383394373013E-3</v>
      </c>
      <c r="N53" s="36">
        <v>1.7999999999999267E-2</v>
      </c>
      <c r="O53" s="36">
        <v>4.2161890000000004E-3</v>
      </c>
      <c r="P53" s="36">
        <v>6.7191789999999996E-3</v>
      </c>
      <c r="Q53" s="36">
        <v>3.8291050000000002E-3</v>
      </c>
      <c r="R53" s="36">
        <v>3.87084E-4</v>
      </c>
      <c r="S53" s="36">
        <v>6.2142859999999994E-3</v>
      </c>
      <c r="T53" s="36">
        <v>5.0489299999999997E-4</v>
      </c>
      <c r="U53" s="36">
        <v>0</v>
      </c>
      <c r="V53" s="36">
        <v>0</v>
      </c>
      <c r="W53" s="36">
        <v>4.2722244485886435E-3</v>
      </c>
      <c r="X53" s="36">
        <v>3.2143681890847924E-2</v>
      </c>
      <c r="Y53" s="36">
        <v>3.6415906339436567E-2</v>
      </c>
      <c r="Z53" s="36">
        <v>5.925452300277554E-5</v>
      </c>
      <c r="AA53" s="36">
        <v>1.2680467922593963E-5</v>
      </c>
      <c r="AB53" s="36">
        <v>1.26805E-5</v>
      </c>
      <c r="AC53" s="36">
        <v>2.3755945062689452E-7</v>
      </c>
      <c r="AD53" s="36">
        <v>1.8542769507993469E-4</v>
      </c>
      <c r="AE53" s="36">
        <v>1.668849255719412E-3</v>
      </c>
      <c r="AF53" s="36">
        <v>1.854276950799347E-3</v>
      </c>
      <c r="AG53" s="36">
        <v>0</v>
      </c>
      <c r="AH53" s="36">
        <v>0</v>
      </c>
      <c r="AI53" s="36">
        <v>0</v>
      </c>
      <c r="AJ53" s="36">
        <v>7.2691285417284186E-7</v>
      </c>
      <c r="AK53" s="36">
        <v>8.7843237069662174E-7</v>
      </c>
      <c r="AL53" s="36">
        <v>2.1970308453091021E-6</v>
      </c>
      <c r="AM53" s="36">
        <v>9.6447230479973648E-7</v>
      </c>
      <c r="AN53" s="36">
        <v>1.8630612745063131E-4</v>
      </c>
      <c r="AO53" s="36">
        <v>1.6710462865647212E-3</v>
      </c>
      <c r="AP53" s="36">
        <v>1.3155337E-2</v>
      </c>
      <c r="AQ53" s="36">
        <v>7.0836429999999997E-3</v>
      </c>
      <c r="AR53" s="36">
        <v>2.023898E-2</v>
      </c>
      <c r="AS53" s="36">
        <v>0</v>
      </c>
      <c r="AT53" s="36">
        <v>0</v>
      </c>
      <c r="AU53" s="36">
        <v>0</v>
      </c>
      <c r="AV53" s="36">
        <v>0</v>
      </c>
      <c r="AW53" s="36">
        <v>0</v>
      </c>
      <c r="AX53" s="36">
        <v>0</v>
      </c>
      <c r="AY53" s="36">
        <v>0</v>
      </c>
      <c r="AZ53" s="36">
        <v>0</v>
      </c>
      <c r="BA53" s="36">
        <v>0</v>
      </c>
      <c r="BB53" s="36">
        <v>0</v>
      </c>
      <c r="BC53" s="36">
        <v>0</v>
      </c>
      <c r="BD53" s="36">
        <v>0</v>
      </c>
      <c r="BE53" s="36">
        <v>0</v>
      </c>
      <c r="BF53" s="36">
        <v>0</v>
      </c>
      <c r="BG53" s="36">
        <v>0.21170635700000001</v>
      </c>
      <c r="BH53" s="36">
        <v>1.213786386</v>
      </c>
      <c r="BI53" s="36">
        <v>0</v>
      </c>
      <c r="BJ53" s="36">
        <v>0</v>
      </c>
      <c r="BK53" s="36">
        <v>0</v>
      </c>
      <c r="BL53" s="36">
        <v>0</v>
      </c>
    </row>
    <row r="54" spans="1:64" s="37" customFormat="1" x14ac:dyDescent="0.2">
      <c r="A54" s="34">
        <v>51</v>
      </c>
      <c r="B54" s="34" t="s">
        <v>140</v>
      </c>
      <c r="C54" s="34" t="s">
        <v>158</v>
      </c>
      <c r="D54" s="41">
        <v>5.0186461470000001</v>
      </c>
      <c r="E54" s="36">
        <v>31</v>
      </c>
      <c r="F54" s="36">
        <v>0</v>
      </c>
      <c r="G54" s="36">
        <v>3</v>
      </c>
      <c r="H54" s="36">
        <v>28</v>
      </c>
      <c r="I54" s="36">
        <v>0</v>
      </c>
      <c r="J54" s="36">
        <v>0</v>
      </c>
      <c r="K54" s="36">
        <v>0</v>
      </c>
      <c r="L54" s="36">
        <v>0</v>
      </c>
      <c r="M54" s="36">
        <v>0</v>
      </c>
      <c r="N54" s="36">
        <v>0</v>
      </c>
      <c r="O54" s="36">
        <v>1.9944145999999999E-2</v>
      </c>
      <c r="P54" s="36">
        <v>3.1559932999999998E-2</v>
      </c>
      <c r="Q54" s="36">
        <v>1.8274624999999999E-2</v>
      </c>
      <c r="R54" s="36">
        <v>1.669521E-3</v>
      </c>
      <c r="S54" s="36">
        <v>2.9382295999999999E-2</v>
      </c>
      <c r="T54" s="36">
        <v>2.1776370000000001E-3</v>
      </c>
      <c r="U54" s="36">
        <v>8.1000000000000003E-2</v>
      </c>
      <c r="V54" s="36">
        <v>0.19439999999999999</v>
      </c>
      <c r="W54" s="36">
        <v>0.100944146</v>
      </c>
      <c r="X54" s="36">
        <v>0.225959933</v>
      </c>
      <c r="Y54" s="36">
        <v>0.32690407900000001</v>
      </c>
      <c r="Z54" s="36">
        <v>0</v>
      </c>
      <c r="AA54" s="36">
        <v>0</v>
      </c>
      <c r="AB54" s="36">
        <v>0</v>
      </c>
      <c r="AC54" s="36">
        <v>0</v>
      </c>
      <c r="AD54" s="36">
        <v>0</v>
      </c>
      <c r="AE54" s="36">
        <v>0</v>
      </c>
      <c r="AF54" s="36">
        <v>0</v>
      </c>
      <c r="AG54" s="36">
        <v>8.4651728900334011E-3</v>
      </c>
      <c r="AH54" s="36">
        <v>1.440052399683843E-2</v>
      </c>
      <c r="AI54" s="36">
        <v>4.6120597125009571E-2</v>
      </c>
      <c r="AJ54" s="36">
        <v>0</v>
      </c>
      <c r="AK54" s="36">
        <v>0</v>
      </c>
      <c r="AL54" s="36">
        <v>0</v>
      </c>
      <c r="AM54" s="36">
        <v>8.4651728900334011E-3</v>
      </c>
      <c r="AN54" s="36">
        <v>1.440052399683843E-2</v>
      </c>
      <c r="AO54" s="36">
        <v>4.6120597125009571E-2</v>
      </c>
      <c r="AP54" s="36">
        <v>0.27177035999999999</v>
      </c>
      <c r="AQ54" s="36">
        <v>0.146337886</v>
      </c>
      <c r="AR54" s="36">
        <v>0.41810824599999996</v>
      </c>
      <c r="AS54" s="36">
        <v>0</v>
      </c>
      <c r="AT54" s="36">
        <v>0</v>
      </c>
      <c r="AU54" s="36">
        <v>0</v>
      </c>
      <c r="AV54" s="36">
        <v>0</v>
      </c>
      <c r="AW54" s="36">
        <v>0</v>
      </c>
      <c r="AX54" s="36">
        <v>0</v>
      </c>
      <c r="AY54" s="36">
        <v>0</v>
      </c>
      <c r="AZ54" s="36">
        <v>0</v>
      </c>
      <c r="BA54" s="36">
        <v>0</v>
      </c>
      <c r="BB54" s="36">
        <v>0.98456159499999996</v>
      </c>
      <c r="BC54" s="36">
        <v>71.724638892000002</v>
      </c>
      <c r="BD54" s="36">
        <v>163.07649362500001</v>
      </c>
      <c r="BE54" s="36">
        <v>0.10777904571428573</v>
      </c>
      <c r="BF54" s="36">
        <v>0.21555809285714289</v>
      </c>
      <c r="BG54" s="36">
        <v>0.62941006300000002</v>
      </c>
      <c r="BH54" s="36">
        <v>7.091667127</v>
      </c>
      <c r="BI54" s="36">
        <v>0</v>
      </c>
      <c r="BJ54" s="36">
        <v>0</v>
      </c>
      <c r="BK54" s="36">
        <v>0</v>
      </c>
      <c r="BL54" s="36">
        <v>0</v>
      </c>
    </row>
    <row r="55" spans="1:64" s="37" customFormat="1" x14ac:dyDescent="0.2">
      <c r="A55" s="34">
        <v>52</v>
      </c>
      <c r="B55" s="34" t="s">
        <v>140</v>
      </c>
      <c r="C55" s="34" t="s">
        <v>159</v>
      </c>
      <c r="D55" s="41">
        <v>4.6479087799999999</v>
      </c>
      <c r="E55" s="36">
        <v>4</v>
      </c>
      <c r="F55" s="36">
        <v>0</v>
      </c>
      <c r="G55" s="36">
        <v>0</v>
      </c>
      <c r="H55" s="36">
        <v>4</v>
      </c>
      <c r="I55" s="36">
        <v>0</v>
      </c>
      <c r="J55" s="36">
        <v>0</v>
      </c>
      <c r="K55" s="36">
        <v>0</v>
      </c>
      <c r="L55" s="36">
        <v>0</v>
      </c>
      <c r="M55" s="36">
        <v>0</v>
      </c>
      <c r="N55" s="36">
        <v>0</v>
      </c>
      <c r="O55" s="36">
        <v>0</v>
      </c>
      <c r="P55" s="36">
        <v>0</v>
      </c>
      <c r="Q55" s="36">
        <v>0</v>
      </c>
      <c r="R55" s="36">
        <v>0</v>
      </c>
      <c r="S55" s="36">
        <v>0</v>
      </c>
      <c r="T55" s="36">
        <v>0</v>
      </c>
      <c r="U55" s="36">
        <v>0</v>
      </c>
      <c r="V55" s="36">
        <v>0</v>
      </c>
      <c r="W55" s="36">
        <v>0</v>
      </c>
      <c r="X55" s="36">
        <v>0</v>
      </c>
      <c r="Y55" s="36">
        <v>0</v>
      </c>
      <c r="Z55" s="36">
        <v>0</v>
      </c>
      <c r="AA55" s="36">
        <v>0</v>
      </c>
      <c r="AB55" s="36">
        <v>0</v>
      </c>
      <c r="AC55" s="36">
        <v>0</v>
      </c>
      <c r="AD55" s="36">
        <v>0</v>
      </c>
      <c r="AE55" s="36">
        <v>0</v>
      </c>
      <c r="AF55" s="36">
        <v>0</v>
      </c>
      <c r="AG55" s="36">
        <v>0</v>
      </c>
      <c r="AH55" s="36">
        <v>0</v>
      </c>
      <c r="AI55" s="36">
        <v>0</v>
      </c>
      <c r="AJ55" s="36">
        <v>0</v>
      </c>
      <c r="AK55" s="36">
        <v>0</v>
      </c>
      <c r="AL55" s="36">
        <v>0</v>
      </c>
      <c r="AM55" s="36">
        <v>0</v>
      </c>
      <c r="AN55" s="36">
        <v>0</v>
      </c>
      <c r="AO55" s="36">
        <v>0</v>
      </c>
      <c r="AP55" s="36">
        <v>0</v>
      </c>
      <c r="AQ55" s="36">
        <v>0</v>
      </c>
      <c r="AR55" s="36">
        <v>0</v>
      </c>
      <c r="AS55" s="36">
        <v>0</v>
      </c>
      <c r="AT55" s="36">
        <v>0</v>
      </c>
      <c r="AU55" s="36">
        <v>0</v>
      </c>
      <c r="AV55" s="36">
        <v>0</v>
      </c>
      <c r="AW55" s="36">
        <v>0</v>
      </c>
      <c r="AX55" s="36">
        <v>0</v>
      </c>
      <c r="AY55" s="36">
        <v>0</v>
      </c>
      <c r="AZ55" s="36">
        <v>0</v>
      </c>
      <c r="BA55" s="36">
        <v>0</v>
      </c>
      <c r="BB55" s="36">
        <v>1.026606E-2</v>
      </c>
      <c r="BC55" s="36">
        <v>0.30773835999999999</v>
      </c>
      <c r="BD55" s="36">
        <v>0.62095426399999998</v>
      </c>
      <c r="BE55" s="36">
        <v>1.1238157142857144E-3</v>
      </c>
      <c r="BF55" s="36">
        <v>2.2476314285714287E-3</v>
      </c>
      <c r="BG55" s="36">
        <v>1.4022659999999999E-2</v>
      </c>
      <c r="BH55" s="36">
        <v>0.57222168699999998</v>
      </c>
      <c r="BI55" s="36">
        <v>0</v>
      </c>
      <c r="BJ55" s="36">
        <v>0</v>
      </c>
      <c r="BK55" s="36">
        <v>0</v>
      </c>
      <c r="BL55" s="36">
        <v>0</v>
      </c>
    </row>
    <row r="56" spans="1:64" s="37" customFormat="1" x14ac:dyDescent="0.2">
      <c r="A56" s="34">
        <v>53</v>
      </c>
      <c r="B56" s="34" t="s">
        <v>161</v>
      </c>
      <c r="C56" s="34" t="s">
        <v>160</v>
      </c>
      <c r="D56" s="41">
        <v>4.661189298</v>
      </c>
      <c r="E56" s="36">
        <v>318</v>
      </c>
      <c r="F56" s="36">
        <v>0</v>
      </c>
      <c r="G56" s="36">
        <v>0</v>
      </c>
      <c r="H56" s="36">
        <v>318</v>
      </c>
      <c r="I56" s="36">
        <v>0</v>
      </c>
      <c r="J56" s="36">
        <v>0</v>
      </c>
      <c r="K56" s="36">
        <v>0</v>
      </c>
      <c r="L56" s="36">
        <v>0</v>
      </c>
      <c r="M56" s="36">
        <v>0</v>
      </c>
      <c r="N56" s="36">
        <v>0</v>
      </c>
      <c r="O56" s="36">
        <v>0</v>
      </c>
      <c r="P56" s="36">
        <v>0</v>
      </c>
      <c r="Q56" s="36">
        <v>0</v>
      </c>
      <c r="R56" s="36">
        <v>0</v>
      </c>
      <c r="S56" s="36">
        <v>0</v>
      </c>
      <c r="T56" s="36">
        <v>0</v>
      </c>
      <c r="U56" s="36">
        <v>0</v>
      </c>
      <c r="V56" s="36">
        <v>0</v>
      </c>
      <c r="W56" s="36">
        <v>0</v>
      </c>
      <c r="X56" s="36">
        <v>0</v>
      </c>
      <c r="Y56" s="36">
        <v>0</v>
      </c>
      <c r="Z56" s="36">
        <v>0</v>
      </c>
      <c r="AA56" s="36">
        <v>0</v>
      </c>
      <c r="AB56" s="36">
        <v>0</v>
      </c>
      <c r="AC56" s="36">
        <v>0</v>
      </c>
      <c r="AD56" s="36">
        <v>0</v>
      </c>
      <c r="AE56" s="36">
        <v>0</v>
      </c>
      <c r="AF56" s="36">
        <v>0</v>
      </c>
      <c r="AG56" s="36">
        <v>0</v>
      </c>
      <c r="AH56" s="36">
        <v>0</v>
      </c>
      <c r="AI56" s="36">
        <v>0</v>
      </c>
      <c r="AJ56" s="36">
        <v>0</v>
      </c>
      <c r="AK56" s="36">
        <v>0</v>
      </c>
      <c r="AL56" s="36">
        <v>0</v>
      </c>
      <c r="AM56" s="36">
        <v>0</v>
      </c>
      <c r="AN56" s="36">
        <v>0</v>
      </c>
      <c r="AO56" s="36">
        <v>0</v>
      </c>
      <c r="AP56" s="36">
        <v>0</v>
      </c>
      <c r="AQ56" s="36">
        <v>0</v>
      </c>
      <c r="AR56" s="36">
        <v>0</v>
      </c>
      <c r="AS56" s="36">
        <v>0</v>
      </c>
      <c r="AT56" s="36">
        <v>0</v>
      </c>
      <c r="AU56" s="36">
        <v>0</v>
      </c>
      <c r="AV56" s="36">
        <v>0</v>
      </c>
      <c r="AW56" s="36">
        <v>0</v>
      </c>
      <c r="AX56" s="36">
        <v>0</v>
      </c>
      <c r="AY56" s="36">
        <v>0</v>
      </c>
      <c r="AZ56" s="36">
        <v>0</v>
      </c>
      <c r="BA56" s="36">
        <v>0</v>
      </c>
      <c r="BB56" s="36">
        <v>0.59789212300000005</v>
      </c>
      <c r="BC56" s="36">
        <v>44.622372681999998</v>
      </c>
      <c r="BD56" s="36">
        <v>91.579971623000006</v>
      </c>
      <c r="BE56" s="36">
        <v>2.7015231428571432E-2</v>
      </c>
      <c r="BF56" s="36">
        <v>5.4030464285714293E-2</v>
      </c>
      <c r="BG56" s="36">
        <v>0.22537859700000001</v>
      </c>
      <c r="BH56" s="36">
        <v>2.6389614959999999</v>
      </c>
      <c r="BI56" s="36">
        <v>0</v>
      </c>
      <c r="BJ56" s="36">
        <v>0</v>
      </c>
      <c r="BK56" s="36">
        <v>0</v>
      </c>
      <c r="BL56" s="36">
        <v>0</v>
      </c>
    </row>
    <row r="57" spans="1:64" s="37" customFormat="1" x14ac:dyDescent="0.2">
      <c r="A57" s="34">
        <v>54</v>
      </c>
      <c r="B57" s="34" t="s">
        <v>161</v>
      </c>
      <c r="C57" s="34" t="s">
        <v>162</v>
      </c>
      <c r="D57" s="41">
        <v>5.0730672569999999</v>
      </c>
      <c r="E57" s="36">
        <v>22</v>
      </c>
      <c r="F57" s="36">
        <v>0</v>
      </c>
      <c r="G57" s="36">
        <v>3</v>
      </c>
      <c r="H57" s="36">
        <v>19</v>
      </c>
      <c r="I57" s="36">
        <v>8.9296120702536243E-5</v>
      </c>
      <c r="J57" s="36">
        <v>0.77237849740839448</v>
      </c>
      <c r="K57" s="36">
        <v>8.9296120702536243E-5</v>
      </c>
      <c r="L57" s="36">
        <v>0</v>
      </c>
      <c r="M57" s="36">
        <v>2.1727793529121214E-2</v>
      </c>
      <c r="N57" s="36">
        <v>0.75073999999997576</v>
      </c>
      <c r="O57" s="36">
        <v>0.13403592</v>
      </c>
      <c r="P57" s="36">
        <v>0.24594749199999999</v>
      </c>
      <c r="Q57" s="36">
        <v>0.12659408599999999</v>
      </c>
      <c r="R57" s="36">
        <v>7.4418339999999996E-3</v>
      </c>
      <c r="S57" s="36">
        <v>0.236240752</v>
      </c>
      <c r="T57" s="36">
        <v>9.7067400000000002E-3</v>
      </c>
      <c r="U57" s="36">
        <v>0.13500000000000001</v>
      </c>
      <c r="V57" s="36">
        <v>0.31919999999999998</v>
      </c>
      <c r="W57" s="36">
        <v>0.26912521612070256</v>
      </c>
      <c r="X57" s="36">
        <v>1.3375259894083944</v>
      </c>
      <c r="Y57" s="36">
        <v>1.6066512055290969</v>
      </c>
      <c r="Z57" s="36">
        <v>2.166771964504608E-4</v>
      </c>
      <c r="AA57" s="36">
        <v>4.6368920040398631E-5</v>
      </c>
      <c r="AB57" s="36">
        <v>4.6368900000000003E-5</v>
      </c>
      <c r="AC57" s="36">
        <v>1.5292826644117854E-6</v>
      </c>
      <c r="AD57" s="36">
        <v>2.2962177867637639E-2</v>
      </c>
      <c r="AE57" s="36">
        <v>0.20665960080873874</v>
      </c>
      <c r="AF57" s="36">
        <v>0.22962177867637634</v>
      </c>
      <c r="AG57" s="36">
        <v>1.38370429608597E-2</v>
      </c>
      <c r="AH57" s="36">
        <v>2.3538877680542941E-2</v>
      </c>
      <c r="AI57" s="36">
        <v>7.5388027166063201E-2</v>
      </c>
      <c r="AJ57" s="36">
        <v>2.7163821182662772E-6</v>
      </c>
      <c r="AK57" s="36">
        <v>3.2825915378560456E-6</v>
      </c>
      <c r="AL57" s="36">
        <v>8.2100285711250472E-6</v>
      </c>
      <c r="AM57" s="36">
        <v>1.3841288625642377E-2</v>
      </c>
      <c r="AN57" s="36">
        <v>4.6504338139718437E-2</v>
      </c>
      <c r="AO57" s="36">
        <v>0.28205583800337303</v>
      </c>
      <c r="AP57" s="36">
        <v>1.9658139649999999</v>
      </c>
      <c r="AQ57" s="36">
        <v>1.0585152120000001</v>
      </c>
      <c r="AR57" s="36">
        <v>3.0243291770000003</v>
      </c>
      <c r="AS57" s="36">
        <v>1.6612614000000001E-2</v>
      </c>
      <c r="AT57" s="36">
        <v>0.101959044</v>
      </c>
      <c r="AU57" s="36">
        <v>0.226559591</v>
      </c>
      <c r="AV57" s="36">
        <v>0.60489437000000001</v>
      </c>
      <c r="AW57" s="36">
        <v>1.3441144110000001</v>
      </c>
      <c r="AX57" s="36">
        <v>0.53483209200000004</v>
      </c>
      <c r="AY57" s="36">
        <v>1.1884314979999999</v>
      </c>
      <c r="AZ57" s="36">
        <v>4.1278000000000002E-4</v>
      </c>
      <c r="BA57" s="36">
        <v>8.2556142857142861E-4</v>
      </c>
      <c r="BB57" s="36">
        <v>13.288115228000001</v>
      </c>
      <c r="BC57" s="36">
        <v>639.40966762799997</v>
      </c>
      <c r="BD57" s="36">
        <v>1420.8096344590001</v>
      </c>
      <c r="BE57" s="36">
        <v>0.60041186285714288</v>
      </c>
      <c r="BF57" s="36">
        <v>1.2008237271428572</v>
      </c>
      <c r="BG57" s="36">
        <v>16.547947233999999</v>
      </c>
      <c r="BH57" s="36">
        <v>94.647268914999998</v>
      </c>
      <c r="BI57" s="36">
        <v>0</v>
      </c>
      <c r="BJ57" s="36">
        <v>0</v>
      </c>
      <c r="BK57" s="36">
        <v>0</v>
      </c>
      <c r="BL57" s="36">
        <v>0</v>
      </c>
    </row>
    <row r="58" spans="1:64" s="37" customFormat="1" x14ac:dyDescent="0.2">
      <c r="A58" s="34">
        <v>55</v>
      </c>
      <c r="B58" s="34" t="s">
        <v>161</v>
      </c>
      <c r="C58" s="34" t="s">
        <v>163</v>
      </c>
      <c r="D58" s="41">
        <v>4.718173749</v>
      </c>
      <c r="E58" s="36">
        <v>61</v>
      </c>
      <c r="F58" s="36">
        <v>0</v>
      </c>
      <c r="G58" s="36">
        <v>0</v>
      </c>
      <c r="H58" s="36">
        <v>61</v>
      </c>
      <c r="I58" s="36">
        <v>0</v>
      </c>
      <c r="J58" s="36">
        <v>0</v>
      </c>
      <c r="K58" s="36">
        <v>0</v>
      </c>
      <c r="L58" s="36">
        <v>0</v>
      </c>
      <c r="M58" s="36">
        <v>0</v>
      </c>
      <c r="N58" s="36">
        <v>0</v>
      </c>
      <c r="O58" s="36">
        <v>0</v>
      </c>
      <c r="P58" s="36">
        <v>0</v>
      </c>
      <c r="Q58" s="36">
        <v>0</v>
      </c>
      <c r="R58" s="36">
        <v>0</v>
      </c>
      <c r="S58" s="36">
        <v>0</v>
      </c>
      <c r="T58" s="36">
        <v>0</v>
      </c>
      <c r="U58" s="36">
        <v>0</v>
      </c>
      <c r="V58" s="36">
        <v>0</v>
      </c>
      <c r="W58" s="36">
        <v>0</v>
      </c>
      <c r="X58" s="36">
        <v>0</v>
      </c>
      <c r="Y58" s="36">
        <v>0</v>
      </c>
      <c r="Z58" s="36">
        <v>0</v>
      </c>
      <c r="AA58" s="36">
        <v>0</v>
      </c>
      <c r="AB58" s="36">
        <v>0</v>
      </c>
      <c r="AC58" s="36">
        <v>0</v>
      </c>
      <c r="AD58" s="36">
        <v>0</v>
      </c>
      <c r="AE58" s="36">
        <v>0</v>
      </c>
      <c r="AF58" s="36">
        <v>0</v>
      </c>
      <c r="AG58" s="36">
        <v>0</v>
      </c>
      <c r="AH58" s="36">
        <v>0</v>
      </c>
      <c r="AI58" s="36">
        <v>0</v>
      </c>
      <c r="AJ58" s="36">
        <v>0</v>
      </c>
      <c r="AK58" s="36">
        <v>0</v>
      </c>
      <c r="AL58" s="36">
        <v>0</v>
      </c>
      <c r="AM58" s="36">
        <v>0</v>
      </c>
      <c r="AN58" s="36">
        <v>0</v>
      </c>
      <c r="AO58" s="36">
        <v>0</v>
      </c>
      <c r="AP58" s="36">
        <v>0</v>
      </c>
      <c r="AQ58" s="36">
        <v>0</v>
      </c>
      <c r="AR58" s="36">
        <v>0</v>
      </c>
      <c r="AS58" s="36">
        <v>0</v>
      </c>
      <c r="AT58" s="36">
        <v>0</v>
      </c>
      <c r="AU58" s="36">
        <v>0</v>
      </c>
      <c r="AV58" s="36">
        <v>0</v>
      </c>
      <c r="AW58" s="36">
        <v>0</v>
      </c>
      <c r="AX58" s="36">
        <v>0</v>
      </c>
      <c r="AY58" s="36">
        <v>0</v>
      </c>
      <c r="AZ58" s="36">
        <v>0</v>
      </c>
      <c r="BA58" s="36">
        <v>0</v>
      </c>
      <c r="BB58" s="36">
        <v>1.7202382060000001</v>
      </c>
      <c r="BC58" s="36">
        <v>146.729977558</v>
      </c>
      <c r="BD58" s="36">
        <v>334.75821725499998</v>
      </c>
      <c r="BE58" s="36">
        <v>7.772745857142857E-2</v>
      </c>
      <c r="BF58" s="36">
        <v>0.15545491714285714</v>
      </c>
      <c r="BG58" s="36">
        <v>1.128892727</v>
      </c>
      <c r="BH58" s="36">
        <v>10.680741599999999</v>
      </c>
      <c r="BI58" s="36">
        <v>0</v>
      </c>
      <c r="BJ58" s="36">
        <v>0</v>
      </c>
      <c r="BK58" s="36">
        <v>0</v>
      </c>
      <c r="BL58" s="36">
        <v>0</v>
      </c>
    </row>
    <row r="59" spans="1:64" s="37" customFormat="1" x14ac:dyDescent="0.2">
      <c r="A59" s="34">
        <v>56</v>
      </c>
      <c r="B59" s="34" t="s">
        <v>161</v>
      </c>
      <c r="C59" s="34" t="s">
        <v>164</v>
      </c>
      <c r="D59" s="41">
        <v>4.7427607810000003</v>
      </c>
      <c r="E59" s="36">
        <v>58</v>
      </c>
      <c r="F59" s="36">
        <v>0</v>
      </c>
      <c r="G59" s="36">
        <v>1</v>
      </c>
      <c r="H59" s="36">
        <v>57</v>
      </c>
      <c r="I59" s="36">
        <v>0</v>
      </c>
      <c r="J59" s="36">
        <v>0</v>
      </c>
      <c r="K59" s="36">
        <v>0</v>
      </c>
      <c r="L59" s="36">
        <v>0</v>
      </c>
      <c r="M59" s="36">
        <v>0</v>
      </c>
      <c r="N59" s="36">
        <v>0</v>
      </c>
      <c r="O59" s="36">
        <v>0</v>
      </c>
      <c r="P59" s="36">
        <v>0</v>
      </c>
      <c r="Q59" s="36">
        <v>0</v>
      </c>
      <c r="R59" s="36">
        <v>0</v>
      </c>
      <c r="S59" s="36">
        <v>0</v>
      </c>
      <c r="T59" s="36">
        <v>0</v>
      </c>
      <c r="U59" s="36">
        <v>3.0000000000000001E-3</v>
      </c>
      <c r="V59" s="36">
        <v>7.1999999999999998E-3</v>
      </c>
      <c r="W59" s="36">
        <v>3.0000000000000001E-3</v>
      </c>
      <c r="X59" s="36">
        <v>7.1999999999999998E-3</v>
      </c>
      <c r="Y59" s="36">
        <v>1.0200000000000001E-2</v>
      </c>
      <c r="Z59" s="36">
        <v>0</v>
      </c>
      <c r="AA59" s="36">
        <v>0</v>
      </c>
      <c r="AB59" s="36">
        <v>0</v>
      </c>
      <c r="AC59" s="36">
        <v>0</v>
      </c>
      <c r="AD59" s="36">
        <v>0</v>
      </c>
      <c r="AE59" s="36">
        <v>0</v>
      </c>
      <c r="AF59" s="36">
        <v>0</v>
      </c>
      <c r="AG59" s="36">
        <v>3.1678696368457864E-4</v>
      </c>
      <c r="AH59" s="36">
        <v>5.3890196121054762E-4</v>
      </c>
      <c r="AI59" s="36">
        <v>1.7259427676608078E-3</v>
      </c>
      <c r="AJ59" s="36">
        <v>0</v>
      </c>
      <c r="AK59" s="36">
        <v>0</v>
      </c>
      <c r="AL59" s="36">
        <v>0</v>
      </c>
      <c r="AM59" s="36">
        <v>3.1678696368457864E-4</v>
      </c>
      <c r="AN59" s="36">
        <v>5.3890196121054762E-4</v>
      </c>
      <c r="AO59" s="36">
        <v>1.7259427676608078E-3</v>
      </c>
      <c r="AP59" s="36">
        <v>1.2140723000000001E-2</v>
      </c>
      <c r="AQ59" s="36">
        <v>6.537312E-3</v>
      </c>
      <c r="AR59" s="36">
        <v>1.8678035000000003E-2</v>
      </c>
      <c r="AS59" s="36">
        <v>0</v>
      </c>
      <c r="AT59" s="36">
        <v>0</v>
      </c>
      <c r="AU59" s="36">
        <v>0</v>
      </c>
      <c r="AV59" s="36">
        <v>0</v>
      </c>
      <c r="AW59" s="36">
        <v>0</v>
      </c>
      <c r="AX59" s="36">
        <v>0</v>
      </c>
      <c r="AY59" s="36">
        <v>0</v>
      </c>
      <c r="AZ59" s="36">
        <v>0</v>
      </c>
      <c r="BA59" s="36">
        <v>0</v>
      </c>
      <c r="BB59" s="36">
        <v>0.52025821800000005</v>
      </c>
      <c r="BC59" s="36">
        <v>44.936993968000003</v>
      </c>
      <c r="BD59" s="36">
        <v>101.522133676</v>
      </c>
      <c r="BE59" s="36">
        <v>2.3507411428571427E-2</v>
      </c>
      <c r="BF59" s="36">
        <v>4.7014824285714282E-2</v>
      </c>
      <c r="BG59" s="36">
        <v>0.59268002500000005</v>
      </c>
      <c r="BH59" s="36">
        <v>5.9276208109999997</v>
      </c>
      <c r="BI59" s="36">
        <v>0</v>
      </c>
      <c r="BJ59" s="36">
        <v>0</v>
      </c>
      <c r="BK59" s="36">
        <v>0</v>
      </c>
      <c r="BL59" s="36">
        <v>0</v>
      </c>
    </row>
    <row r="60" spans="1:64" s="37" customFormat="1" x14ac:dyDescent="0.2">
      <c r="A60" s="34">
        <v>57</v>
      </c>
      <c r="B60" s="34" t="s">
        <v>161</v>
      </c>
      <c r="C60" s="34" t="s">
        <v>165</v>
      </c>
      <c r="D60" s="41">
        <v>4.6611221020000002</v>
      </c>
      <c r="E60" s="36">
        <v>18</v>
      </c>
      <c r="F60" s="36">
        <v>0</v>
      </c>
      <c r="G60" s="36">
        <v>0</v>
      </c>
      <c r="H60" s="36">
        <v>18</v>
      </c>
      <c r="I60" s="36">
        <v>0</v>
      </c>
      <c r="J60" s="36">
        <v>0</v>
      </c>
      <c r="K60" s="36">
        <v>0</v>
      </c>
      <c r="L60" s="36">
        <v>0</v>
      </c>
      <c r="M60" s="36">
        <v>0</v>
      </c>
      <c r="N60" s="36">
        <v>0</v>
      </c>
      <c r="O60" s="36">
        <v>0</v>
      </c>
      <c r="P60" s="36">
        <v>0</v>
      </c>
      <c r="Q60" s="36">
        <v>0</v>
      </c>
      <c r="R60" s="36">
        <v>0</v>
      </c>
      <c r="S60" s="36">
        <v>0</v>
      </c>
      <c r="T60" s="36">
        <v>0</v>
      </c>
      <c r="U60" s="36">
        <v>0</v>
      </c>
      <c r="V60" s="36">
        <v>0</v>
      </c>
      <c r="W60" s="36">
        <v>0</v>
      </c>
      <c r="X60" s="36">
        <v>0</v>
      </c>
      <c r="Y60" s="36">
        <v>0</v>
      </c>
      <c r="Z60" s="36">
        <v>0</v>
      </c>
      <c r="AA60" s="36">
        <v>0</v>
      </c>
      <c r="AB60" s="36">
        <v>0</v>
      </c>
      <c r="AC60" s="36">
        <v>0</v>
      </c>
      <c r="AD60" s="36">
        <v>0</v>
      </c>
      <c r="AE60" s="36">
        <v>0</v>
      </c>
      <c r="AF60" s="36">
        <v>0</v>
      </c>
      <c r="AG60" s="36">
        <v>0</v>
      </c>
      <c r="AH60" s="36">
        <v>0</v>
      </c>
      <c r="AI60" s="36">
        <v>0</v>
      </c>
      <c r="AJ60" s="36">
        <v>0</v>
      </c>
      <c r="AK60" s="36">
        <v>0</v>
      </c>
      <c r="AL60" s="36">
        <v>0</v>
      </c>
      <c r="AM60" s="36">
        <v>0</v>
      </c>
      <c r="AN60" s="36">
        <v>0</v>
      </c>
      <c r="AO60" s="36">
        <v>0</v>
      </c>
      <c r="AP60" s="36">
        <v>0</v>
      </c>
      <c r="AQ60" s="36">
        <v>0</v>
      </c>
      <c r="AR60" s="36">
        <v>0</v>
      </c>
      <c r="AS60" s="36">
        <v>0</v>
      </c>
      <c r="AT60" s="36">
        <v>0</v>
      </c>
      <c r="AU60" s="36">
        <v>0</v>
      </c>
      <c r="AV60" s="36">
        <v>0</v>
      </c>
      <c r="AW60" s="36">
        <v>0</v>
      </c>
      <c r="AX60" s="36">
        <v>0</v>
      </c>
      <c r="AY60" s="36">
        <v>0</v>
      </c>
      <c r="AZ60" s="36">
        <v>0</v>
      </c>
      <c r="BA60" s="36">
        <v>0</v>
      </c>
      <c r="BB60" s="36">
        <v>5.798788E-3</v>
      </c>
      <c r="BC60" s="36">
        <v>0.30806918700000002</v>
      </c>
      <c r="BD60" s="36">
        <v>0.65793750799999995</v>
      </c>
      <c r="BE60" s="36">
        <v>2.6201285714285712E-4</v>
      </c>
      <c r="BF60" s="36">
        <v>5.2402571428571425E-4</v>
      </c>
      <c r="BG60" s="36">
        <v>4.7197799999999998E-3</v>
      </c>
      <c r="BH60" s="36">
        <v>0.89502407699999997</v>
      </c>
      <c r="BI60" s="36">
        <v>0</v>
      </c>
      <c r="BJ60" s="36">
        <v>0</v>
      </c>
      <c r="BK60" s="36">
        <v>0</v>
      </c>
      <c r="BL60" s="36">
        <v>0</v>
      </c>
    </row>
    <row r="61" spans="1:64" s="37" customFormat="1" x14ac:dyDescent="0.2">
      <c r="A61" s="34">
        <v>58</v>
      </c>
      <c r="B61" s="34" t="s">
        <v>161</v>
      </c>
      <c r="C61" s="34" t="s">
        <v>166</v>
      </c>
      <c r="D61" s="41">
        <v>4.651631353</v>
      </c>
      <c r="E61" s="36">
        <v>8</v>
      </c>
      <c r="F61" s="36">
        <v>0</v>
      </c>
      <c r="G61" s="36">
        <v>0</v>
      </c>
      <c r="H61" s="36">
        <v>8</v>
      </c>
      <c r="I61" s="36">
        <v>0</v>
      </c>
      <c r="J61" s="36">
        <v>0</v>
      </c>
      <c r="K61" s="36">
        <v>0</v>
      </c>
      <c r="L61" s="36">
        <v>0</v>
      </c>
      <c r="M61" s="36">
        <v>0</v>
      </c>
      <c r="N61" s="36">
        <v>0</v>
      </c>
      <c r="O61" s="36">
        <v>0</v>
      </c>
      <c r="P61" s="36">
        <v>0</v>
      </c>
      <c r="Q61" s="36">
        <v>0</v>
      </c>
      <c r="R61" s="36">
        <v>0</v>
      </c>
      <c r="S61" s="36">
        <v>0</v>
      </c>
      <c r="T61" s="36">
        <v>0</v>
      </c>
      <c r="U61" s="36">
        <v>0</v>
      </c>
      <c r="V61" s="36">
        <v>0</v>
      </c>
      <c r="W61" s="36">
        <v>0</v>
      </c>
      <c r="X61" s="36">
        <v>0</v>
      </c>
      <c r="Y61" s="36">
        <v>0</v>
      </c>
      <c r="Z61" s="36">
        <v>0</v>
      </c>
      <c r="AA61" s="36">
        <v>0</v>
      </c>
      <c r="AB61" s="36">
        <v>0</v>
      </c>
      <c r="AC61" s="36">
        <v>0</v>
      </c>
      <c r="AD61" s="36">
        <v>0</v>
      </c>
      <c r="AE61" s="36">
        <v>0</v>
      </c>
      <c r="AF61" s="36">
        <v>0</v>
      </c>
      <c r="AG61" s="36">
        <v>0</v>
      </c>
      <c r="AH61" s="36">
        <v>0</v>
      </c>
      <c r="AI61" s="36">
        <v>0</v>
      </c>
      <c r="AJ61" s="36">
        <v>0</v>
      </c>
      <c r="AK61" s="36">
        <v>0</v>
      </c>
      <c r="AL61" s="36">
        <v>0</v>
      </c>
      <c r="AM61" s="36">
        <v>0</v>
      </c>
      <c r="AN61" s="36">
        <v>0</v>
      </c>
      <c r="AO61" s="36">
        <v>0</v>
      </c>
      <c r="AP61" s="36">
        <v>0</v>
      </c>
      <c r="AQ61" s="36">
        <v>0</v>
      </c>
      <c r="AR61" s="36">
        <v>0</v>
      </c>
      <c r="AS61" s="36">
        <v>0</v>
      </c>
      <c r="AT61" s="36">
        <v>0</v>
      </c>
      <c r="AU61" s="36">
        <v>0</v>
      </c>
      <c r="AV61" s="36">
        <v>0</v>
      </c>
      <c r="AW61" s="36">
        <v>0</v>
      </c>
      <c r="AX61" s="36">
        <v>0</v>
      </c>
      <c r="AY61" s="36">
        <v>0</v>
      </c>
      <c r="AZ61" s="36">
        <v>0</v>
      </c>
      <c r="BA61" s="36">
        <v>0</v>
      </c>
      <c r="BB61" s="36">
        <v>1.8659895999999999E-2</v>
      </c>
      <c r="BC61" s="36">
        <v>0.29872157399999999</v>
      </c>
      <c r="BD61" s="36">
        <v>0.67871117700000005</v>
      </c>
      <c r="BE61" s="36">
        <v>8.4313000000000009E-4</v>
      </c>
      <c r="BF61" s="36">
        <v>1.6862614285714284E-3</v>
      </c>
      <c r="BG61" s="36">
        <v>0.24985938799999999</v>
      </c>
      <c r="BH61" s="36">
        <v>0.174896053</v>
      </c>
      <c r="BI61" s="36">
        <v>0</v>
      </c>
      <c r="BJ61" s="36">
        <v>0</v>
      </c>
      <c r="BK61" s="36">
        <v>0</v>
      </c>
      <c r="BL61" s="36">
        <v>0</v>
      </c>
    </row>
    <row r="62" spans="1:64" s="37" customFormat="1" x14ac:dyDescent="0.2">
      <c r="A62" s="34">
        <v>59</v>
      </c>
      <c r="B62" s="34" t="s">
        <v>161</v>
      </c>
      <c r="C62" s="34" t="s">
        <v>167</v>
      </c>
      <c r="D62" s="41">
        <v>4.9010298529999998</v>
      </c>
      <c r="E62" s="36">
        <v>35</v>
      </c>
      <c r="F62" s="36">
        <v>0</v>
      </c>
      <c r="G62" s="36">
        <v>1</v>
      </c>
      <c r="H62" s="36">
        <v>34</v>
      </c>
      <c r="I62" s="36">
        <v>0</v>
      </c>
      <c r="J62" s="36">
        <v>0</v>
      </c>
      <c r="K62" s="36">
        <v>0</v>
      </c>
      <c r="L62" s="36">
        <v>0</v>
      </c>
      <c r="M62" s="36">
        <v>0</v>
      </c>
      <c r="N62" s="36">
        <v>0</v>
      </c>
      <c r="O62" s="36">
        <v>5.4875740000000003E-3</v>
      </c>
      <c r="P62" s="36">
        <v>9.7034909999999981E-3</v>
      </c>
      <c r="Q62" s="36">
        <v>4.6238329999999999E-3</v>
      </c>
      <c r="R62" s="36">
        <v>8.6374100000000001E-4</v>
      </c>
      <c r="S62" s="36">
        <v>8.5768729999999987E-3</v>
      </c>
      <c r="T62" s="36">
        <v>1.126618E-3</v>
      </c>
      <c r="U62" s="36">
        <v>1.2E-2</v>
      </c>
      <c r="V62" s="36">
        <v>2.8799999999999999E-2</v>
      </c>
      <c r="W62" s="36">
        <v>1.7487573999999999E-2</v>
      </c>
      <c r="X62" s="36">
        <v>3.8503491000000001E-2</v>
      </c>
      <c r="Y62" s="36">
        <v>5.5991065E-2</v>
      </c>
      <c r="Z62" s="36">
        <v>0</v>
      </c>
      <c r="AA62" s="36">
        <v>0</v>
      </c>
      <c r="AB62" s="36">
        <v>0</v>
      </c>
      <c r="AC62" s="36">
        <v>0</v>
      </c>
      <c r="AD62" s="36">
        <v>0</v>
      </c>
      <c r="AE62" s="36">
        <v>0</v>
      </c>
      <c r="AF62" s="36">
        <v>0</v>
      </c>
      <c r="AG62" s="36">
        <v>1.2299036307107066E-3</v>
      </c>
      <c r="AH62" s="36">
        <v>2.0922498545423514E-3</v>
      </c>
      <c r="AI62" s="36">
        <v>6.7008542638721256E-3</v>
      </c>
      <c r="AJ62" s="36">
        <v>0</v>
      </c>
      <c r="AK62" s="36">
        <v>0</v>
      </c>
      <c r="AL62" s="36">
        <v>0</v>
      </c>
      <c r="AM62" s="36">
        <v>1.2299036307107066E-3</v>
      </c>
      <c r="AN62" s="36">
        <v>2.0922498545423514E-3</v>
      </c>
      <c r="AO62" s="36">
        <v>6.7008542638721256E-3</v>
      </c>
      <c r="AP62" s="36">
        <v>4.3565633999999999E-2</v>
      </c>
      <c r="AQ62" s="36">
        <v>2.3458418000000002E-2</v>
      </c>
      <c r="AR62" s="36">
        <v>6.7024052000000001E-2</v>
      </c>
      <c r="AS62" s="36">
        <v>0</v>
      </c>
      <c r="AT62" s="36">
        <v>0</v>
      </c>
      <c r="AU62" s="36">
        <v>0</v>
      </c>
      <c r="AV62" s="36">
        <v>0</v>
      </c>
      <c r="AW62" s="36">
        <v>0</v>
      </c>
      <c r="AX62" s="36">
        <v>0</v>
      </c>
      <c r="AY62" s="36">
        <v>0</v>
      </c>
      <c r="AZ62" s="36">
        <v>0</v>
      </c>
      <c r="BA62" s="36">
        <v>0</v>
      </c>
      <c r="BB62" s="36">
        <v>0.652949856</v>
      </c>
      <c r="BC62" s="36">
        <v>36.274410646</v>
      </c>
      <c r="BD62" s="36">
        <v>79.872962440999999</v>
      </c>
      <c r="BE62" s="36">
        <v>2.9502967142857148E-2</v>
      </c>
      <c r="BF62" s="36">
        <v>5.9005935714285723E-2</v>
      </c>
      <c r="BG62" s="36">
        <v>2.284408306</v>
      </c>
      <c r="BH62" s="36">
        <v>11.211073439</v>
      </c>
      <c r="BI62" s="36">
        <v>0</v>
      </c>
      <c r="BJ62" s="36">
        <v>0</v>
      </c>
      <c r="BK62" s="36">
        <v>0</v>
      </c>
      <c r="BL62" s="36">
        <v>0</v>
      </c>
    </row>
    <row r="63" spans="1:64" s="37" customFormat="1" x14ac:dyDescent="0.2">
      <c r="A63" s="34">
        <v>60</v>
      </c>
      <c r="B63" s="34" t="s">
        <v>161</v>
      </c>
      <c r="C63" s="34" t="s">
        <v>168</v>
      </c>
      <c r="D63" s="41">
        <v>5.0179890140000003</v>
      </c>
      <c r="E63" s="36">
        <v>28</v>
      </c>
      <c r="F63" s="36">
        <v>0</v>
      </c>
      <c r="G63" s="36">
        <v>2</v>
      </c>
      <c r="H63" s="36">
        <v>26</v>
      </c>
      <c r="I63" s="36">
        <v>2.3986675004941309E-5</v>
      </c>
      <c r="J63" s="36">
        <v>0.24818980336952973</v>
      </c>
      <c r="K63" s="36">
        <v>2.3986675004941309E-5</v>
      </c>
      <c r="L63" s="36">
        <v>0</v>
      </c>
      <c r="M63" s="36">
        <v>4.4237900445432635E-3</v>
      </c>
      <c r="N63" s="36">
        <v>0.2437899999999914</v>
      </c>
      <c r="O63" s="36">
        <v>1.739481E-2</v>
      </c>
      <c r="P63" s="36">
        <v>2.8022435999999998E-2</v>
      </c>
      <c r="Q63" s="36">
        <v>1.5259773000000001E-2</v>
      </c>
      <c r="R63" s="36">
        <v>2.1350369999999998E-3</v>
      </c>
      <c r="S63" s="36">
        <v>2.5237605E-2</v>
      </c>
      <c r="T63" s="36">
        <v>2.7848309999999998E-3</v>
      </c>
      <c r="U63" s="36">
        <v>9.0000000000000011E-3</v>
      </c>
      <c r="V63" s="36">
        <v>2.1600000000000001E-2</v>
      </c>
      <c r="W63" s="36">
        <v>2.6418796675004942E-2</v>
      </c>
      <c r="X63" s="36">
        <v>0.29781223936952972</v>
      </c>
      <c r="Y63" s="36">
        <v>0.32423103604453468</v>
      </c>
      <c r="Z63" s="36">
        <v>5.4079336751886042E-5</v>
      </c>
      <c r="AA63" s="36">
        <v>1.1572978064903612E-5</v>
      </c>
      <c r="AB63" s="36">
        <v>1.1573000000000001E-5</v>
      </c>
      <c r="AC63" s="36">
        <v>1.6742065417022659E-7</v>
      </c>
      <c r="AD63" s="36">
        <v>1.4414380793807899E-3</v>
      </c>
      <c r="AE63" s="36">
        <v>1.2972942714427109E-2</v>
      </c>
      <c r="AF63" s="36">
        <v>1.4414380793807895E-2</v>
      </c>
      <c r="AG63" s="36">
        <v>9.9304615384615395E-4</v>
      </c>
      <c r="AH63" s="36">
        <v>1.6893198938992045E-3</v>
      </c>
      <c r="AI63" s="36">
        <v>5.4103893899204256E-3</v>
      </c>
      <c r="AJ63" s="36">
        <v>6.6342513791587872E-7</v>
      </c>
      <c r="AK63" s="36">
        <v>8.017111175483619E-7</v>
      </c>
      <c r="AL63" s="36">
        <v>2.0051447476647005E-6</v>
      </c>
      <c r="AM63" s="36">
        <v>9.9387699963824011E-4</v>
      </c>
      <c r="AN63" s="36">
        <v>3.1315596843975429E-3</v>
      </c>
      <c r="AO63" s="36">
        <v>1.8385337249095197E-2</v>
      </c>
      <c r="AP63" s="36">
        <v>8.1328990000000004E-2</v>
      </c>
      <c r="AQ63" s="36">
        <v>4.3792533000000002E-2</v>
      </c>
      <c r="AR63" s="36">
        <v>0.12512152300000001</v>
      </c>
      <c r="AS63" s="36">
        <v>0</v>
      </c>
      <c r="AT63" s="36">
        <v>0</v>
      </c>
      <c r="AU63" s="36">
        <v>0</v>
      </c>
      <c r="AV63" s="36">
        <v>0</v>
      </c>
      <c r="AW63" s="36">
        <v>0</v>
      </c>
      <c r="AX63" s="36">
        <v>0</v>
      </c>
      <c r="AY63" s="36">
        <v>0</v>
      </c>
      <c r="AZ63" s="36">
        <v>0</v>
      </c>
      <c r="BA63" s="36">
        <v>0</v>
      </c>
      <c r="BB63" s="36">
        <v>0.221823084</v>
      </c>
      <c r="BC63" s="36">
        <v>7.7909765650000002</v>
      </c>
      <c r="BD63" s="36">
        <v>18.788605070999999</v>
      </c>
      <c r="BE63" s="36">
        <v>1.0022881428571429E-2</v>
      </c>
      <c r="BF63" s="36">
        <v>2.0045762857142858E-2</v>
      </c>
      <c r="BG63" s="36">
        <v>2.650099483</v>
      </c>
      <c r="BH63" s="36">
        <v>15.980954778999999</v>
      </c>
      <c r="BI63" s="36">
        <v>0</v>
      </c>
      <c r="BJ63" s="36">
        <v>0</v>
      </c>
      <c r="BK63" s="36">
        <v>0</v>
      </c>
      <c r="BL63" s="36">
        <v>0</v>
      </c>
    </row>
    <row r="64" spans="1:64" s="37" customFormat="1" x14ac:dyDescent="0.2">
      <c r="A64" s="34">
        <v>61</v>
      </c>
      <c r="B64" s="34" t="s">
        <v>161</v>
      </c>
      <c r="C64" s="34" t="s">
        <v>169</v>
      </c>
      <c r="D64" s="41">
        <v>4.6626895399999997</v>
      </c>
      <c r="E64" s="36">
        <v>16</v>
      </c>
      <c r="F64" s="36">
        <v>0</v>
      </c>
      <c r="G64" s="36">
        <v>0</v>
      </c>
      <c r="H64" s="36">
        <v>16</v>
      </c>
      <c r="I64" s="36">
        <v>0</v>
      </c>
      <c r="J64" s="36">
        <v>0</v>
      </c>
      <c r="K64" s="36">
        <v>0</v>
      </c>
      <c r="L64" s="36">
        <v>0</v>
      </c>
      <c r="M64" s="36">
        <v>0</v>
      </c>
      <c r="N64" s="36">
        <v>0</v>
      </c>
      <c r="O64" s="36">
        <v>0</v>
      </c>
      <c r="P64" s="36">
        <v>0</v>
      </c>
      <c r="Q64" s="36">
        <v>0</v>
      </c>
      <c r="R64" s="36">
        <v>0</v>
      </c>
      <c r="S64" s="36">
        <v>0</v>
      </c>
      <c r="T64" s="36">
        <v>0</v>
      </c>
      <c r="U64" s="36">
        <v>0</v>
      </c>
      <c r="V64" s="36">
        <v>0</v>
      </c>
      <c r="W64" s="36">
        <v>0</v>
      </c>
      <c r="X64" s="36">
        <v>0</v>
      </c>
      <c r="Y64" s="36">
        <v>0</v>
      </c>
      <c r="Z64" s="36">
        <v>0</v>
      </c>
      <c r="AA64" s="36">
        <v>0</v>
      </c>
      <c r="AB64" s="36">
        <v>0</v>
      </c>
      <c r="AC64" s="36">
        <v>0</v>
      </c>
      <c r="AD64" s="36">
        <v>0</v>
      </c>
      <c r="AE64" s="36">
        <v>0</v>
      </c>
      <c r="AF64" s="36">
        <v>0</v>
      </c>
      <c r="AG64" s="36">
        <v>0</v>
      </c>
      <c r="AH64" s="36">
        <v>0</v>
      </c>
      <c r="AI64" s="36">
        <v>0</v>
      </c>
      <c r="AJ64" s="36">
        <v>0</v>
      </c>
      <c r="AK64" s="36">
        <v>0</v>
      </c>
      <c r="AL64" s="36">
        <v>0</v>
      </c>
      <c r="AM64" s="36">
        <v>0</v>
      </c>
      <c r="AN64" s="36">
        <v>0</v>
      </c>
      <c r="AO64" s="36">
        <v>0</v>
      </c>
      <c r="AP64" s="36">
        <v>0</v>
      </c>
      <c r="AQ64" s="36">
        <v>0</v>
      </c>
      <c r="AR64" s="36">
        <v>0</v>
      </c>
      <c r="AS64" s="36">
        <v>0</v>
      </c>
      <c r="AT64" s="36">
        <v>0</v>
      </c>
      <c r="AU64" s="36">
        <v>0</v>
      </c>
      <c r="AV64" s="36">
        <v>0</v>
      </c>
      <c r="AW64" s="36">
        <v>0</v>
      </c>
      <c r="AX64" s="36">
        <v>0</v>
      </c>
      <c r="AY64" s="36">
        <v>0</v>
      </c>
      <c r="AZ64" s="36">
        <v>0</v>
      </c>
      <c r="BA64" s="36">
        <v>0</v>
      </c>
      <c r="BB64" s="36">
        <v>0.29289591300000001</v>
      </c>
      <c r="BC64" s="36">
        <v>10.626704093000001</v>
      </c>
      <c r="BD64" s="36">
        <v>22.636171573999999</v>
      </c>
      <c r="BE64" s="36">
        <v>1.3234244285714285E-2</v>
      </c>
      <c r="BF64" s="36">
        <v>2.6468490000000004E-2</v>
      </c>
      <c r="BG64" s="36">
        <v>0.41558737600000001</v>
      </c>
      <c r="BH64" s="36">
        <v>2.5646345209999999</v>
      </c>
      <c r="BI64" s="36">
        <v>0</v>
      </c>
      <c r="BJ64" s="36">
        <v>0</v>
      </c>
      <c r="BK64" s="36">
        <v>0</v>
      </c>
      <c r="BL64" s="36">
        <v>0</v>
      </c>
    </row>
    <row r="65" spans="1:64" s="37" customFormat="1" x14ac:dyDescent="0.2">
      <c r="A65" s="34">
        <v>62</v>
      </c>
      <c r="B65" s="34" t="s">
        <v>161</v>
      </c>
      <c r="C65" s="34" t="s">
        <v>170</v>
      </c>
      <c r="D65" s="41">
        <v>5.030261876</v>
      </c>
      <c r="E65" s="36">
        <v>5</v>
      </c>
      <c r="F65" s="36">
        <v>0</v>
      </c>
      <c r="G65" s="36">
        <v>1</v>
      </c>
      <c r="H65" s="36">
        <v>4</v>
      </c>
      <c r="I65" s="36">
        <v>0</v>
      </c>
      <c r="J65" s="36">
        <v>0</v>
      </c>
      <c r="K65" s="36">
        <v>0</v>
      </c>
      <c r="L65" s="36">
        <v>0</v>
      </c>
      <c r="M65" s="36">
        <v>0</v>
      </c>
      <c r="N65" s="36">
        <v>0</v>
      </c>
      <c r="O65" s="36">
        <v>8.1092000000000002E-5</v>
      </c>
      <c r="P65" s="36">
        <v>1.4199500000000001E-4</v>
      </c>
      <c r="Q65" s="36">
        <v>7.2824999999999995E-5</v>
      </c>
      <c r="R65" s="36">
        <v>8.2670000000000006E-6</v>
      </c>
      <c r="S65" s="36">
        <v>1.31211E-4</v>
      </c>
      <c r="T65" s="36">
        <v>1.0784E-5</v>
      </c>
      <c r="U65" s="36">
        <v>3.0000000000000001E-3</v>
      </c>
      <c r="V65" s="36">
        <v>7.1999999999999998E-3</v>
      </c>
      <c r="W65" s="36">
        <v>3.0810920000000001E-3</v>
      </c>
      <c r="X65" s="36">
        <v>7.3419949999999996E-3</v>
      </c>
      <c r="Y65" s="36">
        <v>1.0423086999999999E-2</v>
      </c>
      <c r="Z65" s="36">
        <v>0</v>
      </c>
      <c r="AA65" s="36">
        <v>0</v>
      </c>
      <c r="AB65" s="36">
        <v>0</v>
      </c>
      <c r="AC65" s="36">
        <v>0</v>
      </c>
      <c r="AD65" s="36">
        <v>0</v>
      </c>
      <c r="AE65" s="36">
        <v>0</v>
      </c>
      <c r="AF65" s="36">
        <v>0</v>
      </c>
      <c r="AG65" s="36">
        <v>3.1037224292360983E-4</v>
      </c>
      <c r="AH65" s="36">
        <v>5.2798956267464665E-4</v>
      </c>
      <c r="AI65" s="36">
        <v>1.6909935993769088E-3</v>
      </c>
      <c r="AJ65" s="36">
        <v>0</v>
      </c>
      <c r="AK65" s="36">
        <v>0</v>
      </c>
      <c r="AL65" s="36">
        <v>0</v>
      </c>
      <c r="AM65" s="36">
        <v>3.1037224292360983E-4</v>
      </c>
      <c r="AN65" s="36">
        <v>5.2798956267464665E-4</v>
      </c>
      <c r="AO65" s="36">
        <v>1.6909935993769088E-3</v>
      </c>
      <c r="AP65" s="36">
        <v>1.1299052E-2</v>
      </c>
      <c r="AQ65" s="36">
        <v>6.0841050000000002E-3</v>
      </c>
      <c r="AR65" s="36">
        <v>1.7383157E-2</v>
      </c>
      <c r="AS65" s="36">
        <v>0</v>
      </c>
      <c r="AT65" s="36">
        <v>0</v>
      </c>
      <c r="AU65" s="36">
        <v>0</v>
      </c>
      <c r="AV65" s="36">
        <v>0</v>
      </c>
      <c r="AW65" s="36">
        <v>0</v>
      </c>
      <c r="AX65" s="36">
        <v>0</v>
      </c>
      <c r="AY65" s="36">
        <v>0</v>
      </c>
      <c r="AZ65" s="36">
        <v>0</v>
      </c>
      <c r="BA65" s="36">
        <v>0</v>
      </c>
      <c r="BB65" s="36">
        <v>0.49270028300000002</v>
      </c>
      <c r="BC65" s="36">
        <v>29.055114747000001</v>
      </c>
      <c r="BD65" s="36">
        <v>65.443926906000002</v>
      </c>
      <c r="BE65" s="36">
        <v>2.2262230000000001E-2</v>
      </c>
      <c r="BF65" s="36">
        <v>4.4524461428571437E-2</v>
      </c>
      <c r="BG65" s="36">
        <v>2.261794869</v>
      </c>
      <c r="BH65" s="36">
        <v>14.170803247</v>
      </c>
      <c r="BI65" s="36">
        <v>0</v>
      </c>
      <c r="BJ65" s="36">
        <v>0</v>
      </c>
      <c r="BK65" s="36">
        <v>0</v>
      </c>
      <c r="BL65" s="36">
        <v>0</v>
      </c>
    </row>
    <row r="66" spans="1:64" s="37" customFormat="1" x14ac:dyDescent="0.2">
      <c r="A66" s="34">
        <v>63</v>
      </c>
      <c r="B66" s="34" t="s">
        <v>161</v>
      </c>
      <c r="C66" s="34" t="s">
        <v>171</v>
      </c>
      <c r="D66" s="41">
        <v>4.9942157189999996</v>
      </c>
      <c r="E66" s="36">
        <v>21</v>
      </c>
      <c r="F66" s="36">
        <v>0</v>
      </c>
      <c r="G66" s="36">
        <v>1</v>
      </c>
      <c r="H66" s="36">
        <v>20</v>
      </c>
      <c r="I66" s="36">
        <v>0</v>
      </c>
      <c r="J66" s="36">
        <v>0</v>
      </c>
      <c r="K66" s="36">
        <v>0</v>
      </c>
      <c r="L66" s="36">
        <v>0</v>
      </c>
      <c r="M66" s="36">
        <v>0</v>
      </c>
      <c r="N66" s="36">
        <v>0</v>
      </c>
      <c r="O66" s="36">
        <v>7.6502829999999999E-3</v>
      </c>
      <c r="P66" s="36">
        <v>1.3066623999999999E-2</v>
      </c>
      <c r="Q66" s="36">
        <v>6.9797139999999997E-3</v>
      </c>
      <c r="R66" s="36">
        <v>6.7056899999999998E-4</v>
      </c>
      <c r="S66" s="36">
        <v>1.2191967999999999E-2</v>
      </c>
      <c r="T66" s="36">
        <v>8.7465600000000013E-4</v>
      </c>
      <c r="U66" s="36">
        <v>3.0000000000000001E-3</v>
      </c>
      <c r="V66" s="36">
        <v>7.1999999999999998E-3</v>
      </c>
      <c r="W66" s="36">
        <v>1.0650283E-2</v>
      </c>
      <c r="X66" s="36">
        <v>2.0266623999999997E-2</v>
      </c>
      <c r="Y66" s="36">
        <v>3.0916906999999997E-2</v>
      </c>
      <c r="Z66" s="36">
        <v>0</v>
      </c>
      <c r="AA66" s="36">
        <v>0</v>
      </c>
      <c r="AB66" s="36">
        <v>0</v>
      </c>
      <c r="AC66" s="36">
        <v>0</v>
      </c>
      <c r="AD66" s="36">
        <v>0</v>
      </c>
      <c r="AE66" s="36">
        <v>0</v>
      </c>
      <c r="AF66" s="36">
        <v>0</v>
      </c>
      <c r="AG66" s="36">
        <v>3.1523771336974148E-4</v>
      </c>
      <c r="AH66" s="36">
        <v>5.3626645492783616E-4</v>
      </c>
      <c r="AI66" s="36">
        <v>1.717502024566178E-3</v>
      </c>
      <c r="AJ66" s="36">
        <v>0</v>
      </c>
      <c r="AK66" s="36">
        <v>0</v>
      </c>
      <c r="AL66" s="36">
        <v>0</v>
      </c>
      <c r="AM66" s="36">
        <v>3.1523771336974148E-4</v>
      </c>
      <c r="AN66" s="36">
        <v>5.3626645492783616E-4</v>
      </c>
      <c r="AO66" s="36">
        <v>1.717502024566178E-3</v>
      </c>
      <c r="AP66" s="36">
        <v>2.9715992E-2</v>
      </c>
      <c r="AQ66" s="36">
        <v>1.6000918999999999E-2</v>
      </c>
      <c r="AR66" s="36">
        <v>4.5716910999999999E-2</v>
      </c>
      <c r="AS66" s="36">
        <v>0</v>
      </c>
      <c r="AT66" s="36">
        <v>0</v>
      </c>
      <c r="AU66" s="36">
        <v>0</v>
      </c>
      <c r="AV66" s="36">
        <v>0</v>
      </c>
      <c r="AW66" s="36">
        <v>0</v>
      </c>
      <c r="AX66" s="36">
        <v>0</v>
      </c>
      <c r="AY66" s="36">
        <v>0</v>
      </c>
      <c r="AZ66" s="36">
        <v>0</v>
      </c>
      <c r="BA66" s="36">
        <v>0</v>
      </c>
      <c r="BB66" s="36">
        <v>0.34962578500000002</v>
      </c>
      <c r="BC66" s="36">
        <v>18.150203277999999</v>
      </c>
      <c r="BD66" s="36">
        <v>41.632593141000001</v>
      </c>
      <c r="BE66" s="36">
        <v>1.5797534285714288E-2</v>
      </c>
      <c r="BF66" s="36">
        <v>3.1595070000000003E-2</v>
      </c>
      <c r="BG66" s="36">
        <v>1.980145587</v>
      </c>
      <c r="BH66" s="36">
        <v>12.155163244000001</v>
      </c>
      <c r="BI66" s="36">
        <v>0</v>
      </c>
      <c r="BJ66" s="36">
        <v>0</v>
      </c>
      <c r="BK66" s="36">
        <v>0</v>
      </c>
      <c r="BL66" s="36">
        <v>0</v>
      </c>
    </row>
    <row r="67" spans="1:64" s="37" customFormat="1" x14ac:dyDescent="0.2">
      <c r="A67" s="34">
        <v>64</v>
      </c>
      <c r="B67" s="34" t="s">
        <v>173</v>
      </c>
      <c r="C67" s="34" t="s">
        <v>172</v>
      </c>
      <c r="D67" s="41">
        <v>4.9385968949999999</v>
      </c>
      <c r="E67" s="36">
        <v>33</v>
      </c>
      <c r="F67" s="36">
        <v>0</v>
      </c>
      <c r="G67" s="36">
        <v>1</v>
      </c>
      <c r="H67" s="36">
        <v>32</v>
      </c>
      <c r="I67" s="36">
        <v>0</v>
      </c>
      <c r="J67" s="36">
        <v>0</v>
      </c>
      <c r="K67" s="36">
        <v>0</v>
      </c>
      <c r="L67" s="36">
        <v>0</v>
      </c>
      <c r="M67" s="36">
        <v>0</v>
      </c>
      <c r="N67" s="36">
        <v>0</v>
      </c>
      <c r="O67" s="36">
        <v>5.0117110000000003E-3</v>
      </c>
      <c r="P67" s="36">
        <v>8.7787460000000005E-3</v>
      </c>
      <c r="Q67" s="36">
        <v>4.3430059999999999E-3</v>
      </c>
      <c r="R67" s="36">
        <v>6.6870500000000002E-4</v>
      </c>
      <c r="S67" s="36">
        <v>7.9065230000000004E-3</v>
      </c>
      <c r="T67" s="36">
        <v>8.722230000000001E-4</v>
      </c>
      <c r="U67" s="36">
        <v>8.9999999999999993E-3</v>
      </c>
      <c r="V67" s="36">
        <v>2.1599999999999998E-2</v>
      </c>
      <c r="W67" s="36">
        <v>1.4011711E-2</v>
      </c>
      <c r="X67" s="36">
        <v>3.0378745999999998E-2</v>
      </c>
      <c r="Y67" s="36">
        <v>4.4390456999999994E-2</v>
      </c>
      <c r="Z67" s="36">
        <v>0</v>
      </c>
      <c r="AA67" s="36">
        <v>0</v>
      </c>
      <c r="AB67" s="36">
        <v>0</v>
      </c>
      <c r="AC67" s="36">
        <v>0</v>
      </c>
      <c r="AD67" s="36">
        <v>0</v>
      </c>
      <c r="AE67" s="36">
        <v>0</v>
      </c>
      <c r="AF67" s="36">
        <v>0</v>
      </c>
      <c r="AG67" s="36">
        <v>8.9913714227724765E-4</v>
      </c>
      <c r="AH67" s="36">
        <v>1.5295666328394558E-3</v>
      </c>
      <c r="AI67" s="36">
        <v>4.8987471889587976E-3</v>
      </c>
      <c r="AJ67" s="36">
        <v>0</v>
      </c>
      <c r="AK67" s="36">
        <v>0</v>
      </c>
      <c r="AL67" s="36">
        <v>0</v>
      </c>
      <c r="AM67" s="36">
        <v>8.9913714227724765E-4</v>
      </c>
      <c r="AN67" s="36">
        <v>1.5295666328394558E-3</v>
      </c>
      <c r="AO67" s="36">
        <v>4.8987471889587976E-3</v>
      </c>
      <c r="AP67" s="36">
        <v>3.8543682000000003E-2</v>
      </c>
      <c r="AQ67" s="36">
        <v>2.0754290000000002E-2</v>
      </c>
      <c r="AR67" s="36">
        <v>5.9297972000000004E-2</v>
      </c>
      <c r="AS67" s="36">
        <v>0</v>
      </c>
      <c r="AT67" s="36">
        <v>0</v>
      </c>
      <c r="AU67" s="36">
        <v>0</v>
      </c>
      <c r="AV67" s="36">
        <v>0</v>
      </c>
      <c r="AW67" s="36">
        <v>0</v>
      </c>
      <c r="AX67" s="36">
        <v>0</v>
      </c>
      <c r="AY67" s="36">
        <v>0</v>
      </c>
      <c r="AZ67" s="36">
        <v>0</v>
      </c>
      <c r="BA67" s="36">
        <v>0</v>
      </c>
      <c r="BB67" s="36">
        <v>0.42967192300000001</v>
      </c>
      <c r="BC67" s="36">
        <v>24.949530225</v>
      </c>
      <c r="BD67" s="36">
        <v>54.397542655000002</v>
      </c>
      <c r="BE67" s="36">
        <v>0.15605517714285716</v>
      </c>
      <c r="BF67" s="36">
        <v>0.31211035571428575</v>
      </c>
      <c r="BG67" s="36">
        <v>0.81559035199999996</v>
      </c>
      <c r="BH67" s="36">
        <v>3.4023225529999999</v>
      </c>
      <c r="BI67" s="36">
        <v>0</v>
      </c>
      <c r="BJ67" s="36">
        <v>0</v>
      </c>
      <c r="BK67" s="36">
        <v>0</v>
      </c>
      <c r="BL67" s="36">
        <v>0</v>
      </c>
    </row>
    <row r="68" spans="1:64" s="37" customFormat="1" x14ac:dyDescent="0.2">
      <c r="A68" s="34">
        <v>65</v>
      </c>
      <c r="B68" s="34" t="s">
        <v>173</v>
      </c>
      <c r="C68" s="34" t="s">
        <v>174</v>
      </c>
      <c r="D68" s="41">
        <v>4.8962136230000004</v>
      </c>
      <c r="E68" s="36">
        <v>19</v>
      </c>
      <c r="F68" s="36">
        <v>0</v>
      </c>
      <c r="G68" s="36">
        <v>0</v>
      </c>
      <c r="H68" s="36">
        <v>19</v>
      </c>
      <c r="I68" s="36">
        <v>0</v>
      </c>
      <c r="J68" s="36">
        <v>0</v>
      </c>
      <c r="K68" s="36">
        <v>0</v>
      </c>
      <c r="L68" s="36">
        <v>0</v>
      </c>
      <c r="M68" s="36">
        <v>0</v>
      </c>
      <c r="N68" s="36">
        <v>0</v>
      </c>
      <c r="O68" s="36">
        <v>1.3758989999999999E-3</v>
      </c>
      <c r="P68" s="36">
        <v>2.3864539999999997E-3</v>
      </c>
      <c r="Q68" s="36">
        <v>1.258129E-3</v>
      </c>
      <c r="R68" s="36">
        <v>1.1777000000000001E-4</v>
      </c>
      <c r="S68" s="36">
        <v>2.2328409999999997E-3</v>
      </c>
      <c r="T68" s="36">
        <v>1.5361299999999998E-4</v>
      </c>
      <c r="U68" s="36">
        <v>0</v>
      </c>
      <c r="V68" s="36">
        <v>0</v>
      </c>
      <c r="W68" s="36">
        <v>1.3758989999999999E-3</v>
      </c>
      <c r="X68" s="36">
        <v>2.3864539999999997E-3</v>
      </c>
      <c r="Y68" s="36">
        <v>3.7623529999999995E-3</v>
      </c>
      <c r="Z68" s="36">
        <v>0</v>
      </c>
      <c r="AA68" s="36">
        <v>0</v>
      </c>
      <c r="AB68" s="36">
        <v>0</v>
      </c>
      <c r="AC68" s="36">
        <v>0</v>
      </c>
      <c r="AD68" s="36">
        <v>0</v>
      </c>
      <c r="AE68" s="36">
        <v>0</v>
      </c>
      <c r="AF68" s="36">
        <v>0</v>
      </c>
      <c r="AG68" s="36">
        <v>0</v>
      </c>
      <c r="AH68" s="36">
        <v>0</v>
      </c>
      <c r="AI68" s="36">
        <v>0</v>
      </c>
      <c r="AJ68" s="36">
        <v>0</v>
      </c>
      <c r="AK68" s="36">
        <v>0</v>
      </c>
      <c r="AL68" s="36">
        <v>0</v>
      </c>
      <c r="AM68" s="36">
        <v>0</v>
      </c>
      <c r="AN68" s="36">
        <v>0</v>
      </c>
      <c r="AO68" s="36">
        <v>0</v>
      </c>
      <c r="AP68" s="36">
        <v>3.3254090000000001E-3</v>
      </c>
      <c r="AQ68" s="36">
        <v>1.790605E-3</v>
      </c>
      <c r="AR68" s="36">
        <v>5.1160140000000003E-3</v>
      </c>
      <c r="AS68" s="36">
        <v>0</v>
      </c>
      <c r="AT68" s="36">
        <v>0</v>
      </c>
      <c r="AU68" s="36">
        <v>0</v>
      </c>
      <c r="AV68" s="36">
        <v>0</v>
      </c>
      <c r="AW68" s="36">
        <v>0</v>
      </c>
      <c r="AX68" s="36">
        <v>0</v>
      </c>
      <c r="AY68" s="36">
        <v>0</v>
      </c>
      <c r="AZ68" s="36">
        <v>0</v>
      </c>
      <c r="BA68" s="36">
        <v>0</v>
      </c>
      <c r="BB68" s="36">
        <v>3.9160720000000003E-2</v>
      </c>
      <c r="BC68" s="36">
        <v>1.879474774</v>
      </c>
      <c r="BD68" s="36">
        <v>4.1980938009999997</v>
      </c>
      <c r="BE68" s="36">
        <v>1.4223021428571429E-2</v>
      </c>
      <c r="BF68" s="36">
        <v>2.8446042857142858E-2</v>
      </c>
      <c r="BG68" s="36">
        <v>1.9094153999999999E-2</v>
      </c>
      <c r="BH68" s="36">
        <v>0.21968385800000001</v>
      </c>
      <c r="BI68" s="36">
        <v>0</v>
      </c>
      <c r="BJ68" s="36">
        <v>0</v>
      </c>
      <c r="BK68" s="36">
        <v>0</v>
      </c>
      <c r="BL68" s="36">
        <v>0</v>
      </c>
    </row>
    <row r="69" spans="1:64" s="37" customFormat="1" x14ac:dyDescent="0.2">
      <c r="A69" s="34">
        <v>66</v>
      </c>
      <c r="B69" s="34" t="s">
        <v>173</v>
      </c>
      <c r="C69" s="34" t="s">
        <v>175</v>
      </c>
      <c r="D69" s="41">
        <v>4.7338620159999998</v>
      </c>
      <c r="E69" s="36">
        <v>20</v>
      </c>
      <c r="F69" s="36">
        <v>0</v>
      </c>
      <c r="G69" s="36">
        <v>1</v>
      </c>
      <c r="H69" s="36">
        <v>19</v>
      </c>
      <c r="I69" s="36">
        <v>0</v>
      </c>
      <c r="J69" s="36">
        <v>0</v>
      </c>
      <c r="K69" s="36">
        <v>0</v>
      </c>
      <c r="L69" s="36">
        <v>0</v>
      </c>
      <c r="M69" s="36">
        <v>0</v>
      </c>
      <c r="N69" s="36">
        <v>0</v>
      </c>
      <c r="O69" s="36">
        <v>5.6299999999999995E-7</v>
      </c>
      <c r="P69" s="36">
        <v>9.8299999999999995E-7</v>
      </c>
      <c r="Q69" s="36">
        <v>4.7599999999999997E-7</v>
      </c>
      <c r="R69" s="36">
        <v>8.6999999999999998E-8</v>
      </c>
      <c r="S69" s="36">
        <v>8.6899999999999996E-7</v>
      </c>
      <c r="T69" s="36">
        <v>1.14E-7</v>
      </c>
      <c r="U69" s="36">
        <v>3.0000000000000001E-3</v>
      </c>
      <c r="V69" s="36">
        <v>7.1999999999999998E-3</v>
      </c>
      <c r="W69" s="36">
        <v>3.0005629999999999E-3</v>
      </c>
      <c r="X69" s="36">
        <v>7.2009830000000002E-3</v>
      </c>
      <c r="Y69" s="36">
        <v>1.0201546000000001E-2</v>
      </c>
      <c r="Z69" s="36">
        <v>0</v>
      </c>
      <c r="AA69" s="36">
        <v>0</v>
      </c>
      <c r="AB69" s="36">
        <v>0</v>
      </c>
      <c r="AC69" s="36">
        <v>0</v>
      </c>
      <c r="AD69" s="36">
        <v>0</v>
      </c>
      <c r="AE69" s="36">
        <v>0</v>
      </c>
      <c r="AF69" s="36">
        <v>0</v>
      </c>
      <c r="AG69" s="36">
        <v>3.2282257441051417E-4</v>
      </c>
      <c r="AH69" s="36">
        <v>5.4916943692823108E-4</v>
      </c>
      <c r="AI69" s="36">
        <v>1.7588264398917669E-3</v>
      </c>
      <c r="AJ69" s="36">
        <v>0</v>
      </c>
      <c r="AK69" s="36">
        <v>0</v>
      </c>
      <c r="AL69" s="36">
        <v>0</v>
      </c>
      <c r="AM69" s="36">
        <v>3.2282257441051417E-4</v>
      </c>
      <c r="AN69" s="36">
        <v>5.4916943692823108E-4</v>
      </c>
      <c r="AO69" s="36">
        <v>1.7588264398917669E-3</v>
      </c>
      <c r="AP69" s="36">
        <v>1.0500038E-2</v>
      </c>
      <c r="AQ69" s="36">
        <v>5.6538659999999996E-3</v>
      </c>
      <c r="AR69" s="36">
        <v>1.6153904E-2</v>
      </c>
      <c r="AS69" s="36">
        <v>0</v>
      </c>
      <c r="AT69" s="36">
        <v>0</v>
      </c>
      <c r="AU69" s="36">
        <v>0</v>
      </c>
      <c r="AV69" s="36">
        <v>0</v>
      </c>
      <c r="AW69" s="36">
        <v>0</v>
      </c>
      <c r="AX69" s="36">
        <v>0</v>
      </c>
      <c r="AY69" s="36">
        <v>0</v>
      </c>
      <c r="AZ69" s="36">
        <v>0</v>
      </c>
      <c r="BA69" s="36">
        <v>0</v>
      </c>
      <c r="BB69" s="36">
        <v>0.12915242299999999</v>
      </c>
      <c r="BC69" s="36">
        <v>7.5627020290000004</v>
      </c>
      <c r="BD69" s="36">
        <v>17.715326868999998</v>
      </c>
      <c r="BE69" s="36">
        <v>4.6907658571428576E-2</v>
      </c>
      <c r="BF69" s="36">
        <v>9.381531857142858E-2</v>
      </c>
      <c r="BG69" s="36">
        <v>8.0497309000000003E-2</v>
      </c>
      <c r="BH69" s="36">
        <v>0.77652778700000002</v>
      </c>
      <c r="BI69" s="36">
        <v>0</v>
      </c>
      <c r="BJ69" s="36">
        <v>0</v>
      </c>
      <c r="BK69" s="36">
        <v>0</v>
      </c>
      <c r="BL69" s="36">
        <v>0</v>
      </c>
    </row>
    <row r="70" spans="1:64" s="37" customFormat="1" x14ac:dyDescent="0.2">
      <c r="A70" s="34">
        <v>67</v>
      </c>
      <c r="B70" s="34" t="s">
        <v>173</v>
      </c>
      <c r="C70" s="34" t="s">
        <v>176</v>
      </c>
      <c r="D70" s="41">
        <v>4.6014190020000001</v>
      </c>
      <c r="E70" s="36">
        <v>77</v>
      </c>
      <c r="F70" s="36">
        <v>0</v>
      </c>
      <c r="G70" s="36">
        <v>0</v>
      </c>
      <c r="H70" s="36">
        <v>77</v>
      </c>
      <c r="I70" s="36">
        <v>0</v>
      </c>
      <c r="J70" s="36">
        <v>0</v>
      </c>
      <c r="K70" s="36">
        <v>0</v>
      </c>
      <c r="L70" s="36">
        <v>0</v>
      </c>
      <c r="M70" s="36">
        <v>0</v>
      </c>
      <c r="N70" s="36">
        <v>0</v>
      </c>
      <c r="O70" s="36">
        <v>0</v>
      </c>
      <c r="P70" s="36">
        <v>0</v>
      </c>
      <c r="Q70" s="36">
        <v>0</v>
      </c>
      <c r="R70" s="36">
        <v>0</v>
      </c>
      <c r="S70" s="36">
        <v>0</v>
      </c>
      <c r="T70" s="36">
        <v>0</v>
      </c>
      <c r="U70" s="36">
        <v>0</v>
      </c>
      <c r="V70" s="36">
        <v>0</v>
      </c>
      <c r="W70" s="36">
        <v>0</v>
      </c>
      <c r="X70" s="36">
        <v>0</v>
      </c>
      <c r="Y70" s="36">
        <v>0</v>
      </c>
      <c r="Z70" s="36">
        <v>0</v>
      </c>
      <c r="AA70" s="36">
        <v>0</v>
      </c>
      <c r="AB70" s="36">
        <v>0</v>
      </c>
      <c r="AC70" s="36">
        <v>0</v>
      </c>
      <c r="AD70" s="36">
        <v>0</v>
      </c>
      <c r="AE70" s="36">
        <v>0</v>
      </c>
      <c r="AF70" s="36">
        <v>0</v>
      </c>
      <c r="AG70" s="36">
        <v>0</v>
      </c>
      <c r="AH70" s="36">
        <v>0</v>
      </c>
      <c r="AI70" s="36">
        <v>0</v>
      </c>
      <c r="AJ70" s="36">
        <v>0</v>
      </c>
      <c r="AK70" s="36">
        <v>0</v>
      </c>
      <c r="AL70" s="36">
        <v>0</v>
      </c>
      <c r="AM70" s="36">
        <v>0</v>
      </c>
      <c r="AN70" s="36">
        <v>0</v>
      </c>
      <c r="AO70" s="36">
        <v>0</v>
      </c>
      <c r="AP70" s="36">
        <v>0</v>
      </c>
      <c r="AQ70" s="36">
        <v>0</v>
      </c>
      <c r="AR70" s="36">
        <v>0</v>
      </c>
      <c r="AS70" s="36">
        <v>0</v>
      </c>
      <c r="AT70" s="36">
        <v>0</v>
      </c>
      <c r="AU70" s="36">
        <v>0</v>
      </c>
      <c r="AV70" s="36">
        <v>0</v>
      </c>
      <c r="AW70" s="36">
        <v>0</v>
      </c>
      <c r="AX70" s="36">
        <v>0</v>
      </c>
      <c r="AY70" s="36">
        <v>0</v>
      </c>
      <c r="AZ70" s="36">
        <v>0</v>
      </c>
      <c r="BA70" s="36">
        <v>0</v>
      </c>
      <c r="BB70" s="36">
        <v>0</v>
      </c>
      <c r="BC70" s="36">
        <v>0</v>
      </c>
      <c r="BD70" s="36">
        <v>0</v>
      </c>
      <c r="BE70" s="36">
        <v>0</v>
      </c>
      <c r="BF70" s="36">
        <v>0</v>
      </c>
      <c r="BG70" s="36">
        <v>0.137086026</v>
      </c>
      <c r="BH70" s="36">
        <v>0.27404267399999999</v>
      </c>
      <c r="BI70" s="36">
        <v>0</v>
      </c>
      <c r="BJ70" s="36">
        <v>0</v>
      </c>
      <c r="BK70" s="36">
        <v>0</v>
      </c>
      <c r="BL70" s="36">
        <v>0</v>
      </c>
    </row>
    <row r="71" spans="1:64" s="37" customFormat="1" x14ac:dyDescent="0.2">
      <c r="A71" s="34">
        <v>68</v>
      </c>
      <c r="B71" s="34" t="s">
        <v>173</v>
      </c>
      <c r="C71" s="34" t="s">
        <v>177</v>
      </c>
      <c r="D71" s="41">
        <v>4.3029938980000004</v>
      </c>
      <c r="E71" s="36">
        <v>32</v>
      </c>
      <c r="F71" s="36">
        <v>0</v>
      </c>
      <c r="G71" s="36">
        <v>0</v>
      </c>
      <c r="H71" s="36">
        <v>32</v>
      </c>
      <c r="I71" s="36">
        <v>0</v>
      </c>
      <c r="J71" s="36">
        <v>0</v>
      </c>
      <c r="K71" s="36">
        <v>0</v>
      </c>
      <c r="L71" s="36">
        <v>0</v>
      </c>
      <c r="M71" s="36">
        <v>0</v>
      </c>
      <c r="N71" s="36">
        <v>0</v>
      </c>
      <c r="O71" s="36">
        <v>0</v>
      </c>
      <c r="P71" s="36">
        <v>0</v>
      </c>
      <c r="Q71" s="36">
        <v>0</v>
      </c>
      <c r="R71" s="36">
        <v>0</v>
      </c>
      <c r="S71" s="36">
        <v>0</v>
      </c>
      <c r="T71" s="36">
        <v>0</v>
      </c>
      <c r="U71" s="36">
        <v>0</v>
      </c>
      <c r="V71" s="36">
        <v>0</v>
      </c>
      <c r="W71" s="36">
        <v>0</v>
      </c>
      <c r="X71" s="36">
        <v>0</v>
      </c>
      <c r="Y71" s="36">
        <v>0</v>
      </c>
      <c r="Z71" s="36">
        <v>0</v>
      </c>
      <c r="AA71" s="36">
        <v>0</v>
      </c>
      <c r="AB71" s="36">
        <v>0</v>
      </c>
      <c r="AC71" s="36">
        <v>0</v>
      </c>
      <c r="AD71" s="36">
        <v>0</v>
      </c>
      <c r="AE71" s="36">
        <v>0</v>
      </c>
      <c r="AF71" s="36">
        <v>0</v>
      </c>
      <c r="AG71" s="36">
        <v>0</v>
      </c>
      <c r="AH71" s="36">
        <v>0</v>
      </c>
      <c r="AI71" s="36">
        <v>0</v>
      </c>
      <c r="AJ71" s="36">
        <v>0</v>
      </c>
      <c r="AK71" s="36">
        <v>0</v>
      </c>
      <c r="AL71" s="36">
        <v>0</v>
      </c>
      <c r="AM71" s="36">
        <v>0</v>
      </c>
      <c r="AN71" s="36">
        <v>0</v>
      </c>
      <c r="AO71" s="36">
        <v>0</v>
      </c>
      <c r="AP71" s="36">
        <v>0</v>
      </c>
      <c r="AQ71" s="36">
        <v>0</v>
      </c>
      <c r="AR71" s="36">
        <v>0</v>
      </c>
      <c r="AS71" s="36">
        <v>0</v>
      </c>
      <c r="AT71" s="36">
        <v>0</v>
      </c>
      <c r="AU71" s="36">
        <v>0</v>
      </c>
      <c r="AV71" s="36">
        <v>0</v>
      </c>
      <c r="AW71" s="36">
        <v>0</v>
      </c>
      <c r="AX71" s="36">
        <v>0</v>
      </c>
      <c r="AY71" s="36">
        <v>0</v>
      </c>
      <c r="AZ71" s="36">
        <v>0</v>
      </c>
      <c r="BA71" s="36">
        <v>0</v>
      </c>
      <c r="BB71" s="36">
        <v>0</v>
      </c>
      <c r="BC71" s="36">
        <v>0</v>
      </c>
      <c r="BD71" s="36">
        <v>0</v>
      </c>
      <c r="BE71" s="36">
        <v>0</v>
      </c>
      <c r="BF71" s="36">
        <v>0</v>
      </c>
      <c r="BG71" s="36">
        <v>0</v>
      </c>
      <c r="BH71" s="36">
        <v>0</v>
      </c>
      <c r="BI71" s="36">
        <v>0</v>
      </c>
      <c r="BJ71" s="36">
        <v>0</v>
      </c>
      <c r="BK71" s="36">
        <v>0</v>
      </c>
      <c r="BL71" s="36">
        <v>0</v>
      </c>
    </row>
    <row r="72" spans="1:64" s="37" customFormat="1" x14ac:dyDescent="0.2">
      <c r="A72" s="34">
        <v>69</v>
      </c>
      <c r="B72" s="34" t="s">
        <v>173</v>
      </c>
      <c r="C72" s="34" t="s">
        <v>178</v>
      </c>
      <c r="D72" s="41">
        <v>4.3779654719999996</v>
      </c>
      <c r="E72" s="36">
        <v>49</v>
      </c>
      <c r="F72" s="36">
        <v>0</v>
      </c>
      <c r="G72" s="36">
        <v>0</v>
      </c>
      <c r="H72" s="36">
        <v>49</v>
      </c>
      <c r="I72" s="36">
        <v>0</v>
      </c>
      <c r="J72" s="36">
        <v>0</v>
      </c>
      <c r="K72" s="36">
        <v>0</v>
      </c>
      <c r="L72" s="36">
        <v>0</v>
      </c>
      <c r="M72" s="36">
        <v>0</v>
      </c>
      <c r="N72" s="36">
        <v>0</v>
      </c>
      <c r="O72" s="36">
        <v>0</v>
      </c>
      <c r="P72" s="36">
        <v>0</v>
      </c>
      <c r="Q72" s="36">
        <v>0</v>
      </c>
      <c r="R72" s="36">
        <v>0</v>
      </c>
      <c r="S72" s="36">
        <v>0</v>
      </c>
      <c r="T72" s="36">
        <v>0</v>
      </c>
      <c r="U72" s="36">
        <v>0</v>
      </c>
      <c r="V72" s="36">
        <v>0</v>
      </c>
      <c r="W72" s="36">
        <v>0</v>
      </c>
      <c r="X72" s="36">
        <v>0</v>
      </c>
      <c r="Y72" s="36">
        <v>0</v>
      </c>
      <c r="Z72" s="36">
        <v>0</v>
      </c>
      <c r="AA72" s="36">
        <v>0</v>
      </c>
      <c r="AB72" s="36">
        <v>0</v>
      </c>
      <c r="AC72" s="36">
        <v>0</v>
      </c>
      <c r="AD72" s="36">
        <v>0</v>
      </c>
      <c r="AE72" s="36">
        <v>0</v>
      </c>
      <c r="AF72" s="36">
        <v>0</v>
      </c>
      <c r="AG72" s="36">
        <v>0</v>
      </c>
      <c r="AH72" s="36">
        <v>0</v>
      </c>
      <c r="AI72" s="36">
        <v>0</v>
      </c>
      <c r="AJ72" s="36">
        <v>0</v>
      </c>
      <c r="AK72" s="36">
        <v>0</v>
      </c>
      <c r="AL72" s="36">
        <v>0</v>
      </c>
      <c r="AM72" s="36">
        <v>0</v>
      </c>
      <c r="AN72" s="36">
        <v>0</v>
      </c>
      <c r="AO72" s="36">
        <v>0</v>
      </c>
      <c r="AP72" s="36">
        <v>0</v>
      </c>
      <c r="AQ72" s="36">
        <v>0</v>
      </c>
      <c r="AR72" s="36">
        <v>0</v>
      </c>
      <c r="AS72" s="36">
        <v>0</v>
      </c>
      <c r="AT72" s="36">
        <v>0</v>
      </c>
      <c r="AU72" s="36">
        <v>0</v>
      </c>
      <c r="AV72" s="36">
        <v>0</v>
      </c>
      <c r="AW72" s="36">
        <v>0</v>
      </c>
      <c r="AX72" s="36">
        <v>0</v>
      </c>
      <c r="AY72" s="36">
        <v>0</v>
      </c>
      <c r="AZ72" s="36">
        <v>0</v>
      </c>
      <c r="BA72" s="36">
        <v>0</v>
      </c>
      <c r="BB72" s="36">
        <v>0</v>
      </c>
      <c r="BC72" s="36">
        <v>0</v>
      </c>
      <c r="BD72" s="36">
        <v>0</v>
      </c>
      <c r="BE72" s="36">
        <v>0</v>
      </c>
      <c r="BF72" s="36">
        <v>0</v>
      </c>
      <c r="BG72" s="36">
        <v>0</v>
      </c>
      <c r="BH72" s="36">
        <v>0</v>
      </c>
      <c r="BI72" s="36">
        <v>0</v>
      </c>
      <c r="BJ72" s="36">
        <v>0</v>
      </c>
      <c r="BK72" s="36">
        <v>0</v>
      </c>
      <c r="BL72" s="36">
        <v>0</v>
      </c>
    </row>
    <row r="73" spans="1:64" s="37" customFormat="1" x14ac:dyDescent="0.2">
      <c r="A73" s="34">
        <v>70</v>
      </c>
      <c r="B73" s="34" t="s">
        <v>173</v>
      </c>
      <c r="C73" s="34" t="s">
        <v>179</v>
      </c>
      <c r="D73" s="41">
        <v>4.6966699409999997</v>
      </c>
      <c r="E73" s="36">
        <v>72</v>
      </c>
      <c r="F73" s="36">
        <v>0</v>
      </c>
      <c r="G73" s="36">
        <v>0</v>
      </c>
      <c r="H73" s="36">
        <v>72</v>
      </c>
      <c r="I73" s="36">
        <v>0</v>
      </c>
      <c r="J73" s="36">
        <v>0</v>
      </c>
      <c r="K73" s="36">
        <v>0</v>
      </c>
      <c r="L73" s="36">
        <v>0</v>
      </c>
      <c r="M73" s="36">
        <v>0</v>
      </c>
      <c r="N73" s="36">
        <v>0</v>
      </c>
      <c r="O73" s="36">
        <v>0</v>
      </c>
      <c r="P73" s="36">
        <v>0</v>
      </c>
      <c r="Q73" s="36">
        <v>0</v>
      </c>
      <c r="R73" s="36">
        <v>0</v>
      </c>
      <c r="S73" s="36">
        <v>0</v>
      </c>
      <c r="T73" s="36">
        <v>0</v>
      </c>
      <c r="U73" s="36">
        <v>0</v>
      </c>
      <c r="V73" s="36">
        <v>0</v>
      </c>
      <c r="W73" s="36">
        <v>0</v>
      </c>
      <c r="X73" s="36">
        <v>0</v>
      </c>
      <c r="Y73" s="36">
        <v>0</v>
      </c>
      <c r="Z73" s="36">
        <v>0</v>
      </c>
      <c r="AA73" s="36">
        <v>0</v>
      </c>
      <c r="AB73" s="36">
        <v>0</v>
      </c>
      <c r="AC73" s="36">
        <v>0</v>
      </c>
      <c r="AD73" s="36">
        <v>0</v>
      </c>
      <c r="AE73" s="36">
        <v>0</v>
      </c>
      <c r="AF73" s="36">
        <v>0</v>
      </c>
      <c r="AG73" s="36">
        <v>0</v>
      </c>
      <c r="AH73" s="36">
        <v>0</v>
      </c>
      <c r="AI73" s="36">
        <v>0</v>
      </c>
      <c r="AJ73" s="36">
        <v>0</v>
      </c>
      <c r="AK73" s="36">
        <v>0</v>
      </c>
      <c r="AL73" s="36">
        <v>0</v>
      </c>
      <c r="AM73" s="36">
        <v>0</v>
      </c>
      <c r="AN73" s="36">
        <v>0</v>
      </c>
      <c r="AO73" s="36">
        <v>0</v>
      </c>
      <c r="AP73" s="36">
        <v>0</v>
      </c>
      <c r="AQ73" s="36">
        <v>0</v>
      </c>
      <c r="AR73" s="36">
        <v>0</v>
      </c>
      <c r="AS73" s="36">
        <v>0</v>
      </c>
      <c r="AT73" s="36">
        <v>0</v>
      </c>
      <c r="AU73" s="36">
        <v>0</v>
      </c>
      <c r="AV73" s="36">
        <v>0</v>
      </c>
      <c r="AW73" s="36">
        <v>0</v>
      </c>
      <c r="AX73" s="36">
        <v>0</v>
      </c>
      <c r="AY73" s="36">
        <v>0</v>
      </c>
      <c r="AZ73" s="36">
        <v>0</v>
      </c>
      <c r="BA73" s="36">
        <v>0</v>
      </c>
      <c r="BB73" s="36">
        <v>3.7472152000000002E-2</v>
      </c>
      <c r="BC73" s="36">
        <v>0.83964255799999998</v>
      </c>
      <c r="BD73" s="36">
        <v>1.8747449009999999</v>
      </c>
      <c r="BE73" s="36">
        <v>1.360974E-2</v>
      </c>
      <c r="BF73" s="36">
        <v>2.7219480000000001E-2</v>
      </c>
      <c r="BG73" s="36">
        <v>7.5346958000000006E-2</v>
      </c>
      <c r="BH73" s="36">
        <v>0.33059357700000003</v>
      </c>
      <c r="BI73" s="36">
        <v>0</v>
      </c>
      <c r="BJ73" s="36">
        <v>0</v>
      </c>
      <c r="BK73" s="36">
        <v>0</v>
      </c>
      <c r="BL73" s="36">
        <v>0</v>
      </c>
    </row>
    <row r="74" spans="1:64" s="37" customFormat="1" x14ac:dyDescent="0.2">
      <c r="A74" s="34">
        <v>71</v>
      </c>
      <c r="B74" s="34" t="s">
        <v>181</v>
      </c>
      <c r="C74" s="34" t="s">
        <v>180</v>
      </c>
      <c r="D74" s="41" t="s">
        <v>339</v>
      </c>
      <c r="E74" s="36" t="s">
        <v>339</v>
      </c>
      <c r="F74" s="36" t="s">
        <v>339</v>
      </c>
      <c r="G74" s="36" t="s">
        <v>339</v>
      </c>
      <c r="H74" s="36" t="s">
        <v>339</v>
      </c>
      <c r="I74" s="36" t="s">
        <v>339</v>
      </c>
      <c r="J74" s="36" t="s">
        <v>339</v>
      </c>
      <c r="K74" s="36" t="s">
        <v>339</v>
      </c>
      <c r="L74" s="36" t="s">
        <v>339</v>
      </c>
      <c r="M74" s="36" t="s">
        <v>339</v>
      </c>
      <c r="N74" s="36" t="s">
        <v>339</v>
      </c>
      <c r="O74" s="36" t="s">
        <v>339</v>
      </c>
      <c r="P74" s="36" t="s">
        <v>339</v>
      </c>
      <c r="Q74" s="36" t="s">
        <v>339</v>
      </c>
      <c r="R74" s="36" t="s">
        <v>339</v>
      </c>
      <c r="S74" s="36" t="s">
        <v>339</v>
      </c>
      <c r="T74" s="36" t="s">
        <v>339</v>
      </c>
      <c r="U74" s="36" t="s">
        <v>339</v>
      </c>
      <c r="V74" s="36" t="s">
        <v>339</v>
      </c>
      <c r="W74" s="36" t="s">
        <v>339</v>
      </c>
      <c r="X74" s="36" t="s">
        <v>339</v>
      </c>
      <c r="Y74" s="36" t="s">
        <v>339</v>
      </c>
      <c r="Z74" s="36" t="s">
        <v>339</v>
      </c>
      <c r="AA74" s="36" t="s">
        <v>339</v>
      </c>
      <c r="AB74" s="36" t="s">
        <v>339</v>
      </c>
      <c r="AC74" s="36" t="s">
        <v>339</v>
      </c>
      <c r="AD74" s="36" t="s">
        <v>339</v>
      </c>
      <c r="AE74" s="36" t="s">
        <v>339</v>
      </c>
      <c r="AF74" s="36" t="s">
        <v>339</v>
      </c>
      <c r="AG74" s="36" t="s">
        <v>339</v>
      </c>
      <c r="AH74" s="36" t="s">
        <v>339</v>
      </c>
      <c r="AI74" s="36" t="s">
        <v>339</v>
      </c>
      <c r="AJ74" s="36" t="s">
        <v>339</v>
      </c>
      <c r="AK74" s="36" t="s">
        <v>339</v>
      </c>
      <c r="AL74" s="36" t="s">
        <v>339</v>
      </c>
      <c r="AM74" s="36" t="s">
        <v>339</v>
      </c>
      <c r="AN74" s="36" t="s">
        <v>339</v>
      </c>
      <c r="AO74" s="36" t="s">
        <v>339</v>
      </c>
      <c r="AP74" s="36" t="s">
        <v>339</v>
      </c>
      <c r="AQ74" s="36" t="s">
        <v>339</v>
      </c>
      <c r="AR74" s="36" t="s">
        <v>339</v>
      </c>
      <c r="AS74" s="36" t="s">
        <v>339</v>
      </c>
      <c r="AT74" s="36" t="s">
        <v>339</v>
      </c>
      <c r="AU74" s="36" t="s">
        <v>339</v>
      </c>
      <c r="AV74" s="36" t="s">
        <v>339</v>
      </c>
      <c r="AW74" s="36" t="s">
        <v>339</v>
      </c>
      <c r="AX74" s="36" t="s">
        <v>339</v>
      </c>
      <c r="AY74" s="36" t="s">
        <v>339</v>
      </c>
      <c r="AZ74" s="36" t="s">
        <v>339</v>
      </c>
      <c r="BA74" s="36" t="s">
        <v>339</v>
      </c>
      <c r="BB74" s="36" t="s">
        <v>339</v>
      </c>
      <c r="BC74" s="36" t="s">
        <v>339</v>
      </c>
      <c r="BD74" s="36" t="s">
        <v>339</v>
      </c>
      <c r="BE74" s="36" t="s">
        <v>339</v>
      </c>
      <c r="BF74" s="36" t="s">
        <v>339</v>
      </c>
      <c r="BG74" s="36" t="s">
        <v>339</v>
      </c>
      <c r="BH74" s="36" t="s">
        <v>339</v>
      </c>
      <c r="BI74" s="36" t="s">
        <v>339</v>
      </c>
      <c r="BJ74" s="36" t="s">
        <v>339</v>
      </c>
      <c r="BK74" s="36" t="s">
        <v>339</v>
      </c>
      <c r="BL74" s="36" t="s">
        <v>339</v>
      </c>
    </row>
    <row r="75" spans="1:64" s="37" customFormat="1" x14ac:dyDescent="0.2">
      <c r="A75" s="34">
        <v>72</v>
      </c>
      <c r="B75" s="34" t="s">
        <v>181</v>
      </c>
      <c r="C75" s="34" t="s">
        <v>182</v>
      </c>
      <c r="D75" s="41" t="s">
        <v>339</v>
      </c>
      <c r="E75" s="36" t="s">
        <v>339</v>
      </c>
      <c r="F75" s="36" t="s">
        <v>339</v>
      </c>
      <c r="G75" s="36" t="s">
        <v>339</v>
      </c>
      <c r="H75" s="36" t="s">
        <v>339</v>
      </c>
      <c r="I75" s="36" t="s">
        <v>339</v>
      </c>
      <c r="J75" s="36" t="s">
        <v>339</v>
      </c>
      <c r="K75" s="36" t="s">
        <v>339</v>
      </c>
      <c r="L75" s="36" t="s">
        <v>339</v>
      </c>
      <c r="M75" s="36" t="s">
        <v>339</v>
      </c>
      <c r="N75" s="36" t="s">
        <v>339</v>
      </c>
      <c r="O75" s="36" t="s">
        <v>339</v>
      </c>
      <c r="P75" s="36" t="s">
        <v>339</v>
      </c>
      <c r="Q75" s="36" t="s">
        <v>339</v>
      </c>
      <c r="R75" s="36" t="s">
        <v>339</v>
      </c>
      <c r="S75" s="36" t="s">
        <v>339</v>
      </c>
      <c r="T75" s="36" t="s">
        <v>339</v>
      </c>
      <c r="U75" s="36" t="s">
        <v>339</v>
      </c>
      <c r="V75" s="36" t="s">
        <v>339</v>
      </c>
      <c r="W75" s="36" t="s">
        <v>339</v>
      </c>
      <c r="X75" s="36" t="s">
        <v>339</v>
      </c>
      <c r="Y75" s="36" t="s">
        <v>339</v>
      </c>
      <c r="Z75" s="36" t="s">
        <v>339</v>
      </c>
      <c r="AA75" s="36" t="s">
        <v>339</v>
      </c>
      <c r="AB75" s="36" t="s">
        <v>339</v>
      </c>
      <c r="AC75" s="36" t="s">
        <v>339</v>
      </c>
      <c r="AD75" s="36" t="s">
        <v>339</v>
      </c>
      <c r="AE75" s="36" t="s">
        <v>339</v>
      </c>
      <c r="AF75" s="36" t="s">
        <v>339</v>
      </c>
      <c r="AG75" s="36" t="s">
        <v>339</v>
      </c>
      <c r="AH75" s="36" t="s">
        <v>339</v>
      </c>
      <c r="AI75" s="36" t="s">
        <v>339</v>
      </c>
      <c r="AJ75" s="36" t="s">
        <v>339</v>
      </c>
      <c r="AK75" s="36" t="s">
        <v>339</v>
      </c>
      <c r="AL75" s="36" t="s">
        <v>339</v>
      </c>
      <c r="AM75" s="36" t="s">
        <v>339</v>
      </c>
      <c r="AN75" s="36" t="s">
        <v>339</v>
      </c>
      <c r="AO75" s="36" t="s">
        <v>339</v>
      </c>
      <c r="AP75" s="36" t="s">
        <v>339</v>
      </c>
      <c r="AQ75" s="36" t="s">
        <v>339</v>
      </c>
      <c r="AR75" s="36" t="s">
        <v>339</v>
      </c>
      <c r="AS75" s="36" t="s">
        <v>339</v>
      </c>
      <c r="AT75" s="36" t="s">
        <v>339</v>
      </c>
      <c r="AU75" s="36" t="s">
        <v>339</v>
      </c>
      <c r="AV75" s="36" t="s">
        <v>339</v>
      </c>
      <c r="AW75" s="36" t="s">
        <v>339</v>
      </c>
      <c r="AX75" s="36" t="s">
        <v>339</v>
      </c>
      <c r="AY75" s="36" t="s">
        <v>339</v>
      </c>
      <c r="AZ75" s="36" t="s">
        <v>339</v>
      </c>
      <c r="BA75" s="36" t="s">
        <v>339</v>
      </c>
      <c r="BB75" s="36" t="s">
        <v>339</v>
      </c>
      <c r="BC75" s="36" t="s">
        <v>339</v>
      </c>
      <c r="BD75" s="36" t="s">
        <v>339</v>
      </c>
      <c r="BE75" s="36" t="s">
        <v>339</v>
      </c>
      <c r="BF75" s="36" t="s">
        <v>339</v>
      </c>
      <c r="BG75" s="36" t="s">
        <v>339</v>
      </c>
      <c r="BH75" s="36" t="s">
        <v>339</v>
      </c>
      <c r="BI75" s="36" t="s">
        <v>339</v>
      </c>
      <c r="BJ75" s="36" t="s">
        <v>339</v>
      </c>
      <c r="BK75" s="36" t="s">
        <v>339</v>
      </c>
      <c r="BL75" s="36" t="s">
        <v>339</v>
      </c>
    </row>
    <row r="76" spans="1:64" s="37" customFormat="1" x14ac:dyDescent="0.2">
      <c r="A76" s="34">
        <v>73</v>
      </c>
      <c r="B76" s="34" t="s">
        <v>181</v>
      </c>
      <c r="C76" s="34" t="s">
        <v>183</v>
      </c>
      <c r="D76" s="41" t="s">
        <v>339</v>
      </c>
      <c r="E76" s="36" t="s">
        <v>339</v>
      </c>
      <c r="F76" s="36" t="s">
        <v>339</v>
      </c>
      <c r="G76" s="36" t="s">
        <v>339</v>
      </c>
      <c r="H76" s="36" t="s">
        <v>339</v>
      </c>
      <c r="I76" s="36" t="s">
        <v>339</v>
      </c>
      <c r="J76" s="36" t="s">
        <v>339</v>
      </c>
      <c r="K76" s="36" t="s">
        <v>339</v>
      </c>
      <c r="L76" s="36" t="s">
        <v>339</v>
      </c>
      <c r="M76" s="36" t="s">
        <v>339</v>
      </c>
      <c r="N76" s="36" t="s">
        <v>339</v>
      </c>
      <c r="O76" s="36" t="s">
        <v>339</v>
      </c>
      <c r="P76" s="36" t="s">
        <v>339</v>
      </c>
      <c r="Q76" s="36" t="s">
        <v>339</v>
      </c>
      <c r="R76" s="36" t="s">
        <v>339</v>
      </c>
      <c r="S76" s="36" t="s">
        <v>339</v>
      </c>
      <c r="T76" s="36" t="s">
        <v>339</v>
      </c>
      <c r="U76" s="36" t="s">
        <v>339</v>
      </c>
      <c r="V76" s="36" t="s">
        <v>339</v>
      </c>
      <c r="W76" s="36" t="s">
        <v>339</v>
      </c>
      <c r="X76" s="36" t="s">
        <v>339</v>
      </c>
      <c r="Y76" s="36" t="s">
        <v>339</v>
      </c>
      <c r="Z76" s="36" t="s">
        <v>339</v>
      </c>
      <c r="AA76" s="36" t="s">
        <v>339</v>
      </c>
      <c r="AB76" s="36" t="s">
        <v>339</v>
      </c>
      <c r="AC76" s="36" t="s">
        <v>339</v>
      </c>
      <c r="AD76" s="36" t="s">
        <v>339</v>
      </c>
      <c r="AE76" s="36" t="s">
        <v>339</v>
      </c>
      <c r="AF76" s="36" t="s">
        <v>339</v>
      </c>
      <c r="AG76" s="36" t="s">
        <v>339</v>
      </c>
      <c r="AH76" s="36" t="s">
        <v>339</v>
      </c>
      <c r="AI76" s="36" t="s">
        <v>339</v>
      </c>
      <c r="AJ76" s="36" t="s">
        <v>339</v>
      </c>
      <c r="AK76" s="36" t="s">
        <v>339</v>
      </c>
      <c r="AL76" s="36" t="s">
        <v>339</v>
      </c>
      <c r="AM76" s="36" t="s">
        <v>339</v>
      </c>
      <c r="AN76" s="36" t="s">
        <v>339</v>
      </c>
      <c r="AO76" s="36" t="s">
        <v>339</v>
      </c>
      <c r="AP76" s="36" t="s">
        <v>339</v>
      </c>
      <c r="AQ76" s="36" t="s">
        <v>339</v>
      </c>
      <c r="AR76" s="36" t="s">
        <v>339</v>
      </c>
      <c r="AS76" s="36" t="s">
        <v>339</v>
      </c>
      <c r="AT76" s="36" t="s">
        <v>339</v>
      </c>
      <c r="AU76" s="36" t="s">
        <v>339</v>
      </c>
      <c r="AV76" s="36" t="s">
        <v>339</v>
      </c>
      <c r="AW76" s="36" t="s">
        <v>339</v>
      </c>
      <c r="AX76" s="36" t="s">
        <v>339</v>
      </c>
      <c r="AY76" s="36" t="s">
        <v>339</v>
      </c>
      <c r="AZ76" s="36" t="s">
        <v>339</v>
      </c>
      <c r="BA76" s="36" t="s">
        <v>339</v>
      </c>
      <c r="BB76" s="36" t="s">
        <v>339</v>
      </c>
      <c r="BC76" s="36" t="s">
        <v>339</v>
      </c>
      <c r="BD76" s="36" t="s">
        <v>339</v>
      </c>
      <c r="BE76" s="36" t="s">
        <v>339</v>
      </c>
      <c r="BF76" s="36" t="s">
        <v>339</v>
      </c>
      <c r="BG76" s="36" t="s">
        <v>339</v>
      </c>
      <c r="BH76" s="36" t="s">
        <v>339</v>
      </c>
      <c r="BI76" s="36" t="s">
        <v>339</v>
      </c>
      <c r="BJ76" s="36" t="s">
        <v>339</v>
      </c>
      <c r="BK76" s="36" t="s">
        <v>339</v>
      </c>
      <c r="BL76" s="36" t="s">
        <v>339</v>
      </c>
    </row>
    <row r="77" spans="1:64" s="37" customFormat="1" x14ac:dyDescent="0.2">
      <c r="A77" s="34">
        <v>74</v>
      </c>
      <c r="B77" s="34" t="s">
        <v>181</v>
      </c>
      <c r="C77" s="34" t="s">
        <v>184</v>
      </c>
      <c r="D77" s="41" t="s">
        <v>339</v>
      </c>
      <c r="E77" s="36" t="s">
        <v>339</v>
      </c>
      <c r="F77" s="36" t="s">
        <v>339</v>
      </c>
      <c r="G77" s="36" t="s">
        <v>339</v>
      </c>
      <c r="H77" s="36" t="s">
        <v>339</v>
      </c>
      <c r="I77" s="36" t="s">
        <v>339</v>
      </c>
      <c r="J77" s="36" t="s">
        <v>339</v>
      </c>
      <c r="K77" s="36" t="s">
        <v>339</v>
      </c>
      <c r="L77" s="36" t="s">
        <v>339</v>
      </c>
      <c r="M77" s="36" t="s">
        <v>339</v>
      </c>
      <c r="N77" s="36" t="s">
        <v>339</v>
      </c>
      <c r="O77" s="36" t="s">
        <v>339</v>
      </c>
      <c r="P77" s="36" t="s">
        <v>339</v>
      </c>
      <c r="Q77" s="36" t="s">
        <v>339</v>
      </c>
      <c r="R77" s="36" t="s">
        <v>339</v>
      </c>
      <c r="S77" s="36" t="s">
        <v>339</v>
      </c>
      <c r="T77" s="36" t="s">
        <v>339</v>
      </c>
      <c r="U77" s="36" t="s">
        <v>339</v>
      </c>
      <c r="V77" s="36" t="s">
        <v>339</v>
      </c>
      <c r="W77" s="36" t="s">
        <v>339</v>
      </c>
      <c r="X77" s="36" t="s">
        <v>339</v>
      </c>
      <c r="Y77" s="36" t="s">
        <v>339</v>
      </c>
      <c r="Z77" s="36" t="s">
        <v>339</v>
      </c>
      <c r="AA77" s="36" t="s">
        <v>339</v>
      </c>
      <c r="AB77" s="36" t="s">
        <v>339</v>
      </c>
      <c r="AC77" s="36" t="s">
        <v>339</v>
      </c>
      <c r="AD77" s="36" t="s">
        <v>339</v>
      </c>
      <c r="AE77" s="36" t="s">
        <v>339</v>
      </c>
      <c r="AF77" s="36" t="s">
        <v>339</v>
      </c>
      <c r="AG77" s="36" t="s">
        <v>339</v>
      </c>
      <c r="AH77" s="36" t="s">
        <v>339</v>
      </c>
      <c r="AI77" s="36" t="s">
        <v>339</v>
      </c>
      <c r="AJ77" s="36" t="s">
        <v>339</v>
      </c>
      <c r="AK77" s="36" t="s">
        <v>339</v>
      </c>
      <c r="AL77" s="36" t="s">
        <v>339</v>
      </c>
      <c r="AM77" s="36" t="s">
        <v>339</v>
      </c>
      <c r="AN77" s="36" t="s">
        <v>339</v>
      </c>
      <c r="AO77" s="36" t="s">
        <v>339</v>
      </c>
      <c r="AP77" s="36" t="s">
        <v>339</v>
      </c>
      <c r="AQ77" s="36" t="s">
        <v>339</v>
      </c>
      <c r="AR77" s="36" t="s">
        <v>339</v>
      </c>
      <c r="AS77" s="36" t="s">
        <v>339</v>
      </c>
      <c r="AT77" s="36" t="s">
        <v>339</v>
      </c>
      <c r="AU77" s="36" t="s">
        <v>339</v>
      </c>
      <c r="AV77" s="36" t="s">
        <v>339</v>
      </c>
      <c r="AW77" s="36" t="s">
        <v>339</v>
      </c>
      <c r="AX77" s="36" t="s">
        <v>339</v>
      </c>
      <c r="AY77" s="36" t="s">
        <v>339</v>
      </c>
      <c r="AZ77" s="36" t="s">
        <v>339</v>
      </c>
      <c r="BA77" s="36" t="s">
        <v>339</v>
      </c>
      <c r="BB77" s="36" t="s">
        <v>339</v>
      </c>
      <c r="BC77" s="36" t="s">
        <v>339</v>
      </c>
      <c r="BD77" s="36" t="s">
        <v>339</v>
      </c>
      <c r="BE77" s="36" t="s">
        <v>339</v>
      </c>
      <c r="BF77" s="36" t="s">
        <v>339</v>
      </c>
      <c r="BG77" s="36" t="s">
        <v>339</v>
      </c>
      <c r="BH77" s="36" t="s">
        <v>339</v>
      </c>
      <c r="BI77" s="36" t="s">
        <v>339</v>
      </c>
      <c r="BJ77" s="36" t="s">
        <v>339</v>
      </c>
      <c r="BK77" s="36" t="s">
        <v>339</v>
      </c>
      <c r="BL77" s="36" t="s">
        <v>339</v>
      </c>
    </row>
    <row r="78" spans="1:64" s="37" customFormat="1" x14ac:dyDescent="0.2">
      <c r="A78" s="34">
        <v>75</v>
      </c>
      <c r="B78" s="34" t="s">
        <v>181</v>
      </c>
      <c r="C78" s="34" t="s">
        <v>185</v>
      </c>
      <c r="D78" s="41" t="s">
        <v>339</v>
      </c>
      <c r="E78" s="36" t="s">
        <v>339</v>
      </c>
      <c r="F78" s="36" t="s">
        <v>339</v>
      </c>
      <c r="G78" s="36" t="s">
        <v>339</v>
      </c>
      <c r="H78" s="36" t="s">
        <v>339</v>
      </c>
      <c r="I78" s="36" t="s">
        <v>339</v>
      </c>
      <c r="J78" s="36" t="s">
        <v>339</v>
      </c>
      <c r="K78" s="36" t="s">
        <v>339</v>
      </c>
      <c r="L78" s="36" t="s">
        <v>339</v>
      </c>
      <c r="M78" s="36" t="s">
        <v>339</v>
      </c>
      <c r="N78" s="36" t="s">
        <v>339</v>
      </c>
      <c r="O78" s="36" t="s">
        <v>339</v>
      </c>
      <c r="P78" s="36" t="s">
        <v>339</v>
      </c>
      <c r="Q78" s="36" t="s">
        <v>339</v>
      </c>
      <c r="R78" s="36" t="s">
        <v>339</v>
      </c>
      <c r="S78" s="36" t="s">
        <v>339</v>
      </c>
      <c r="T78" s="36" t="s">
        <v>339</v>
      </c>
      <c r="U78" s="36" t="s">
        <v>339</v>
      </c>
      <c r="V78" s="36" t="s">
        <v>339</v>
      </c>
      <c r="W78" s="36" t="s">
        <v>339</v>
      </c>
      <c r="X78" s="36" t="s">
        <v>339</v>
      </c>
      <c r="Y78" s="36" t="s">
        <v>339</v>
      </c>
      <c r="Z78" s="36" t="s">
        <v>339</v>
      </c>
      <c r="AA78" s="36" t="s">
        <v>339</v>
      </c>
      <c r="AB78" s="36" t="s">
        <v>339</v>
      </c>
      <c r="AC78" s="36" t="s">
        <v>339</v>
      </c>
      <c r="AD78" s="36" t="s">
        <v>339</v>
      </c>
      <c r="AE78" s="36" t="s">
        <v>339</v>
      </c>
      <c r="AF78" s="36" t="s">
        <v>339</v>
      </c>
      <c r="AG78" s="36" t="s">
        <v>339</v>
      </c>
      <c r="AH78" s="36" t="s">
        <v>339</v>
      </c>
      <c r="AI78" s="36" t="s">
        <v>339</v>
      </c>
      <c r="AJ78" s="36" t="s">
        <v>339</v>
      </c>
      <c r="AK78" s="36" t="s">
        <v>339</v>
      </c>
      <c r="AL78" s="36" t="s">
        <v>339</v>
      </c>
      <c r="AM78" s="36" t="s">
        <v>339</v>
      </c>
      <c r="AN78" s="36" t="s">
        <v>339</v>
      </c>
      <c r="AO78" s="36" t="s">
        <v>339</v>
      </c>
      <c r="AP78" s="36" t="s">
        <v>339</v>
      </c>
      <c r="AQ78" s="36" t="s">
        <v>339</v>
      </c>
      <c r="AR78" s="36" t="s">
        <v>339</v>
      </c>
      <c r="AS78" s="36" t="s">
        <v>339</v>
      </c>
      <c r="AT78" s="36" t="s">
        <v>339</v>
      </c>
      <c r="AU78" s="36" t="s">
        <v>339</v>
      </c>
      <c r="AV78" s="36" t="s">
        <v>339</v>
      </c>
      <c r="AW78" s="36" t="s">
        <v>339</v>
      </c>
      <c r="AX78" s="36" t="s">
        <v>339</v>
      </c>
      <c r="AY78" s="36" t="s">
        <v>339</v>
      </c>
      <c r="AZ78" s="36" t="s">
        <v>339</v>
      </c>
      <c r="BA78" s="36" t="s">
        <v>339</v>
      </c>
      <c r="BB78" s="36" t="s">
        <v>339</v>
      </c>
      <c r="BC78" s="36" t="s">
        <v>339</v>
      </c>
      <c r="BD78" s="36" t="s">
        <v>339</v>
      </c>
      <c r="BE78" s="36" t="s">
        <v>339</v>
      </c>
      <c r="BF78" s="36" t="s">
        <v>339</v>
      </c>
      <c r="BG78" s="36" t="s">
        <v>339</v>
      </c>
      <c r="BH78" s="36" t="s">
        <v>339</v>
      </c>
      <c r="BI78" s="36" t="s">
        <v>339</v>
      </c>
      <c r="BJ78" s="36" t="s">
        <v>339</v>
      </c>
      <c r="BK78" s="36" t="s">
        <v>339</v>
      </c>
      <c r="BL78" s="36" t="s">
        <v>339</v>
      </c>
    </row>
    <row r="79" spans="1:64" s="37" customFormat="1" x14ac:dyDescent="0.2">
      <c r="A79" s="34">
        <v>76</v>
      </c>
      <c r="B79" s="34" t="s">
        <v>181</v>
      </c>
      <c r="C79" s="34" t="s">
        <v>186</v>
      </c>
      <c r="D79" s="41" t="s">
        <v>339</v>
      </c>
      <c r="E79" s="36" t="s">
        <v>339</v>
      </c>
      <c r="F79" s="36" t="s">
        <v>339</v>
      </c>
      <c r="G79" s="36" t="s">
        <v>339</v>
      </c>
      <c r="H79" s="36" t="s">
        <v>339</v>
      </c>
      <c r="I79" s="36" t="s">
        <v>339</v>
      </c>
      <c r="J79" s="36" t="s">
        <v>339</v>
      </c>
      <c r="K79" s="36" t="s">
        <v>339</v>
      </c>
      <c r="L79" s="36" t="s">
        <v>339</v>
      </c>
      <c r="M79" s="36" t="s">
        <v>339</v>
      </c>
      <c r="N79" s="36" t="s">
        <v>339</v>
      </c>
      <c r="O79" s="36" t="s">
        <v>339</v>
      </c>
      <c r="P79" s="36" t="s">
        <v>339</v>
      </c>
      <c r="Q79" s="36" t="s">
        <v>339</v>
      </c>
      <c r="R79" s="36" t="s">
        <v>339</v>
      </c>
      <c r="S79" s="36" t="s">
        <v>339</v>
      </c>
      <c r="T79" s="36" t="s">
        <v>339</v>
      </c>
      <c r="U79" s="36" t="s">
        <v>339</v>
      </c>
      <c r="V79" s="36" t="s">
        <v>339</v>
      </c>
      <c r="W79" s="36" t="s">
        <v>339</v>
      </c>
      <c r="X79" s="36" t="s">
        <v>339</v>
      </c>
      <c r="Y79" s="36" t="s">
        <v>339</v>
      </c>
      <c r="Z79" s="36" t="s">
        <v>339</v>
      </c>
      <c r="AA79" s="36" t="s">
        <v>339</v>
      </c>
      <c r="AB79" s="36" t="s">
        <v>339</v>
      </c>
      <c r="AC79" s="36" t="s">
        <v>339</v>
      </c>
      <c r="AD79" s="36" t="s">
        <v>339</v>
      </c>
      <c r="AE79" s="36" t="s">
        <v>339</v>
      </c>
      <c r="AF79" s="36" t="s">
        <v>339</v>
      </c>
      <c r="AG79" s="36" t="s">
        <v>339</v>
      </c>
      <c r="AH79" s="36" t="s">
        <v>339</v>
      </c>
      <c r="AI79" s="36" t="s">
        <v>339</v>
      </c>
      <c r="AJ79" s="36" t="s">
        <v>339</v>
      </c>
      <c r="AK79" s="36" t="s">
        <v>339</v>
      </c>
      <c r="AL79" s="36" t="s">
        <v>339</v>
      </c>
      <c r="AM79" s="36" t="s">
        <v>339</v>
      </c>
      <c r="AN79" s="36" t="s">
        <v>339</v>
      </c>
      <c r="AO79" s="36" t="s">
        <v>339</v>
      </c>
      <c r="AP79" s="36" t="s">
        <v>339</v>
      </c>
      <c r="AQ79" s="36" t="s">
        <v>339</v>
      </c>
      <c r="AR79" s="36" t="s">
        <v>339</v>
      </c>
      <c r="AS79" s="36" t="s">
        <v>339</v>
      </c>
      <c r="AT79" s="36" t="s">
        <v>339</v>
      </c>
      <c r="AU79" s="36" t="s">
        <v>339</v>
      </c>
      <c r="AV79" s="36" t="s">
        <v>339</v>
      </c>
      <c r="AW79" s="36" t="s">
        <v>339</v>
      </c>
      <c r="AX79" s="36" t="s">
        <v>339</v>
      </c>
      <c r="AY79" s="36" t="s">
        <v>339</v>
      </c>
      <c r="AZ79" s="36" t="s">
        <v>339</v>
      </c>
      <c r="BA79" s="36" t="s">
        <v>339</v>
      </c>
      <c r="BB79" s="36" t="s">
        <v>339</v>
      </c>
      <c r="BC79" s="36" t="s">
        <v>339</v>
      </c>
      <c r="BD79" s="36" t="s">
        <v>339</v>
      </c>
      <c r="BE79" s="36" t="s">
        <v>339</v>
      </c>
      <c r="BF79" s="36" t="s">
        <v>339</v>
      </c>
      <c r="BG79" s="36" t="s">
        <v>339</v>
      </c>
      <c r="BH79" s="36" t="s">
        <v>339</v>
      </c>
      <c r="BI79" s="36" t="s">
        <v>339</v>
      </c>
      <c r="BJ79" s="36" t="s">
        <v>339</v>
      </c>
      <c r="BK79" s="36" t="s">
        <v>339</v>
      </c>
      <c r="BL79" s="36" t="s">
        <v>339</v>
      </c>
    </row>
    <row r="80" spans="1:64" s="37" customFormat="1" x14ac:dyDescent="0.2">
      <c r="A80" s="34">
        <v>77</v>
      </c>
      <c r="B80" s="34" t="s">
        <v>181</v>
      </c>
      <c r="C80" s="34" t="s">
        <v>187</v>
      </c>
      <c r="D80" s="41" t="s">
        <v>339</v>
      </c>
      <c r="E80" s="36" t="s">
        <v>339</v>
      </c>
      <c r="F80" s="36" t="s">
        <v>339</v>
      </c>
      <c r="G80" s="36" t="s">
        <v>339</v>
      </c>
      <c r="H80" s="36" t="s">
        <v>339</v>
      </c>
      <c r="I80" s="36" t="s">
        <v>339</v>
      </c>
      <c r="J80" s="36" t="s">
        <v>339</v>
      </c>
      <c r="K80" s="36" t="s">
        <v>339</v>
      </c>
      <c r="L80" s="36" t="s">
        <v>339</v>
      </c>
      <c r="M80" s="36" t="s">
        <v>339</v>
      </c>
      <c r="N80" s="36" t="s">
        <v>339</v>
      </c>
      <c r="O80" s="36" t="s">
        <v>339</v>
      </c>
      <c r="P80" s="36" t="s">
        <v>339</v>
      </c>
      <c r="Q80" s="36" t="s">
        <v>339</v>
      </c>
      <c r="R80" s="36" t="s">
        <v>339</v>
      </c>
      <c r="S80" s="36" t="s">
        <v>339</v>
      </c>
      <c r="T80" s="36" t="s">
        <v>339</v>
      </c>
      <c r="U80" s="36" t="s">
        <v>339</v>
      </c>
      <c r="V80" s="36" t="s">
        <v>339</v>
      </c>
      <c r="W80" s="36" t="s">
        <v>339</v>
      </c>
      <c r="X80" s="36" t="s">
        <v>339</v>
      </c>
      <c r="Y80" s="36" t="s">
        <v>339</v>
      </c>
      <c r="Z80" s="36" t="s">
        <v>339</v>
      </c>
      <c r="AA80" s="36" t="s">
        <v>339</v>
      </c>
      <c r="AB80" s="36" t="s">
        <v>339</v>
      </c>
      <c r="AC80" s="36" t="s">
        <v>339</v>
      </c>
      <c r="AD80" s="36" t="s">
        <v>339</v>
      </c>
      <c r="AE80" s="36" t="s">
        <v>339</v>
      </c>
      <c r="AF80" s="36" t="s">
        <v>339</v>
      </c>
      <c r="AG80" s="36" t="s">
        <v>339</v>
      </c>
      <c r="AH80" s="36" t="s">
        <v>339</v>
      </c>
      <c r="AI80" s="36" t="s">
        <v>339</v>
      </c>
      <c r="AJ80" s="36" t="s">
        <v>339</v>
      </c>
      <c r="AK80" s="36" t="s">
        <v>339</v>
      </c>
      <c r="AL80" s="36" t="s">
        <v>339</v>
      </c>
      <c r="AM80" s="36" t="s">
        <v>339</v>
      </c>
      <c r="AN80" s="36" t="s">
        <v>339</v>
      </c>
      <c r="AO80" s="36" t="s">
        <v>339</v>
      </c>
      <c r="AP80" s="36" t="s">
        <v>339</v>
      </c>
      <c r="AQ80" s="36" t="s">
        <v>339</v>
      </c>
      <c r="AR80" s="36" t="s">
        <v>339</v>
      </c>
      <c r="AS80" s="36" t="s">
        <v>339</v>
      </c>
      <c r="AT80" s="36" t="s">
        <v>339</v>
      </c>
      <c r="AU80" s="36" t="s">
        <v>339</v>
      </c>
      <c r="AV80" s="36" t="s">
        <v>339</v>
      </c>
      <c r="AW80" s="36" t="s">
        <v>339</v>
      </c>
      <c r="AX80" s="36" t="s">
        <v>339</v>
      </c>
      <c r="AY80" s="36" t="s">
        <v>339</v>
      </c>
      <c r="AZ80" s="36" t="s">
        <v>339</v>
      </c>
      <c r="BA80" s="36" t="s">
        <v>339</v>
      </c>
      <c r="BB80" s="36" t="s">
        <v>339</v>
      </c>
      <c r="BC80" s="36" t="s">
        <v>339</v>
      </c>
      <c r="BD80" s="36" t="s">
        <v>339</v>
      </c>
      <c r="BE80" s="36" t="s">
        <v>339</v>
      </c>
      <c r="BF80" s="36" t="s">
        <v>339</v>
      </c>
      <c r="BG80" s="36" t="s">
        <v>339</v>
      </c>
      <c r="BH80" s="36" t="s">
        <v>339</v>
      </c>
      <c r="BI80" s="36" t="s">
        <v>339</v>
      </c>
      <c r="BJ80" s="36" t="s">
        <v>339</v>
      </c>
      <c r="BK80" s="36" t="s">
        <v>339</v>
      </c>
      <c r="BL80" s="36" t="s">
        <v>339</v>
      </c>
    </row>
    <row r="81" spans="1:64" s="37" customFormat="1" x14ac:dyDescent="0.2">
      <c r="A81" s="34">
        <v>78</v>
      </c>
      <c r="B81" s="34" t="s">
        <v>181</v>
      </c>
      <c r="C81" s="34" t="s">
        <v>188</v>
      </c>
      <c r="D81" s="41" t="s">
        <v>339</v>
      </c>
      <c r="E81" s="36" t="s">
        <v>339</v>
      </c>
      <c r="F81" s="36" t="s">
        <v>339</v>
      </c>
      <c r="G81" s="36" t="s">
        <v>339</v>
      </c>
      <c r="H81" s="36" t="s">
        <v>339</v>
      </c>
      <c r="I81" s="36" t="s">
        <v>339</v>
      </c>
      <c r="J81" s="36" t="s">
        <v>339</v>
      </c>
      <c r="K81" s="36" t="s">
        <v>339</v>
      </c>
      <c r="L81" s="36" t="s">
        <v>339</v>
      </c>
      <c r="M81" s="36" t="s">
        <v>339</v>
      </c>
      <c r="N81" s="36" t="s">
        <v>339</v>
      </c>
      <c r="O81" s="36" t="s">
        <v>339</v>
      </c>
      <c r="P81" s="36" t="s">
        <v>339</v>
      </c>
      <c r="Q81" s="36" t="s">
        <v>339</v>
      </c>
      <c r="R81" s="36" t="s">
        <v>339</v>
      </c>
      <c r="S81" s="36" t="s">
        <v>339</v>
      </c>
      <c r="T81" s="36" t="s">
        <v>339</v>
      </c>
      <c r="U81" s="36" t="s">
        <v>339</v>
      </c>
      <c r="V81" s="36" t="s">
        <v>339</v>
      </c>
      <c r="W81" s="36" t="s">
        <v>339</v>
      </c>
      <c r="X81" s="36" t="s">
        <v>339</v>
      </c>
      <c r="Y81" s="36" t="s">
        <v>339</v>
      </c>
      <c r="Z81" s="36" t="s">
        <v>339</v>
      </c>
      <c r="AA81" s="36" t="s">
        <v>339</v>
      </c>
      <c r="AB81" s="36" t="s">
        <v>339</v>
      </c>
      <c r="AC81" s="36" t="s">
        <v>339</v>
      </c>
      <c r="AD81" s="36" t="s">
        <v>339</v>
      </c>
      <c r="AE81" s="36" t="s">
        <v>339</v>
      </c>
      <c r="AF81" s="36" t="s">
        <v>339</v>
      </c>
      <c r="AG81" s="36" t="s">
        <v>339</v>
      </c>
      <c r="AH81" s="36" t="s">
        <v>339</v>
      </c>
      <c r="AI81" s="36" t="s">
        <v>339</v>
      </c>
      <c r="AJ81" s="36" t="s">
        <v>339</v>
      </c>
      <c r="AK81" s="36" t="s">
        <v>339</v>
      </c>
      <c r="AL81" s="36" t="s">
        <v>339</v>
      </c>
      <c r="AM81" s="36" t="s">
        <v>339</v>
      </c>
      <c r="AN81" s="36" t="s">
        <v>339</v>
      </c>
      <c r="AO81" s="36" t="s">
        <v>339</v>
      </c>
      <c r="AP81" s="36" t="s">
        <v>339</v>
      </c>
      <c r="AQ81" s="36" t="s">
        <v>339</v>
      </c>
      <c r="AR81" s="36" t="s">
        <v>339</v>
      </c>
      <c r="AS81" s="36" t="s">
        <v>339</v>
      </c>
      <c r="AT81" s="36" t="s">
        <v>339</v>
      </c>
      <c r="AU81" s="36" t="s">
        <v>339</v>
      </c>
      <c r="AV81" s="36" t="s">
        <v>339</v>
      </c>
      <c r="AW81" s="36" t="s">
        <v>339</v>
      </c>
      <c r="AX81" s="36" t="s">
        <v>339</v>
      </c>
      <c r="AY81" s="36" t="s">
        <v>339</v>
      </c>
      <c r="AZ81" s="36" t="s">
        <v>339</v>
      </c>
      <c r="BA81" s="36" t="s">
        <v>339</v>
      </c>
      <c r="BB81" s="36" t="s">
        <v>339</v>
      </c>
      <c r="BC81" s="36" t="s">
        <v>339</v>
      </c>
      <c r="BD81" s="36" t="s">
        <v>339</v>
      </c>
      <c r="BE81" s="36" t="s">
        <v>339</v>
      </c>
      <c r="BF81" s="36" t="s">
        <v>339</v>
      </c>
      <c r="BG81" s="36" t="s">
        <v>339</v>
      </c>
      <c r="BH81" s="36" t="s">
        <v>339</v>
      </c>
      <c r="BI81" s="36" t="s">
        <v>339</v>
      </c>
      <c r="BJ81" s="36" t="s">
        <v>339</v>
      </c>
      <c r="BK81" s="36" t="s">
        <v>339</v>
      </c>
      <c r="BL81" s="36" t="s">
        <v>339</v>
      </c>
    </row>
    <row r="82" spans="1:64" s="37" customFormat="1" x14ac:dyDescent="0.2">
      <c r="A82" s="34">
        <v>79</v>
      </c>
      <c r="B82" s="34" t="s">
        <v>181</v>
      </c>
      <c r="C82" s="34" t="s">
        <v>189</v>
      </c>
      <c r="D82" s="41" t="s">
        <v>339</v>
      </c>
      <c r="E82" s="36" t="s">
        <v>339</v>
      </c>
      <c r="F82" s="36" t="s">
        <v>339</v>
      </c>
      <c r="G82" s="36" t="s">
        <v>339</v>
      </c>
      <c r="H82" s="36" t="s">
        <v>339</v>
      </c>
      <c r="I82" s="36" t="s">
        <v>339</v>
      </c>
      <c r="J82" s="36" t="s">
        <v>339</v>
      </c>
      <c r="K82" s="36" t="s">
        <v>339</v>
      </c>
      <c r="L82" s="36" t="s">
        <v>339</v>
      </c>
      <c r="M82" s="36" t="s">
        <v>339</v>
      </c>
      <c r="N82" s="36" t="s">
        <v>339</v>
      </c>
      <c r="O82" s="36" t="s">
        <v>339</v>
      </c>
      <c r="P82" s="36" t="s">
        <v>339</v>
      </c>
      <c r="Q82" s="36" t="s">
        <v>339</v>
      </c>
      <c r="R82" s="36" t="s">
        <v>339</v>
      </c>
      <c r="S82" s="36" t="s">
        <v>339</v>
      </c>
      <c r="T82" s="36" t="s">
        <v>339</v>
      </c>
      <c r="U82" s="36" t="s">
        <v>339</v>
      </c>
      <c r="V82" s="36" t="s">
        <v>339</v>
      </c>
      <c r="W82" s="36" t="s">
        <v>339</v>
      </c>
      <c r="X82" s="36" t="s">
        <v>339</v>
      </c>
      <c r="Y82" s="36" t="s">
        <v>339</v>
      </c>
      <c r="Z82" s="36" t="s">
        <v>339</v>
      </c>
      <c r="AA82" s="36" t="s">
        <v>339</v>
      </c>
      <c r="AB82" s="36" t="s">
        <v>339</v>
      </c>
      <c r="AC82" s="36" t="s">
        <v>339</v>
      </c>
      <c r="AD82" s="36" t="s">
        <v>339</v>
      </c>
      <c r="AE82" s="36" t="s">
        <v>339</v>
      </c>
      <c r="AF82" s="36" t="s">
        <v>339</v>
      </c>
      <c r="AG82" s="36" t="s">
        <v>339</v>
      </c>
      <c r="AH82" s="36" t="s">
        <v>339</v>
      </c>
      <c r="AI82" s="36" t="s">
        <v>339</v>
      </c>
      <c r="AJ82" s="36" t="s">
        <v>339</v>
      </c>
      <c r="AK82" s="36" t="s">
        <v>339</v>
      </c>
      <c r="AL82" s="36" t="s">
        <v>339</v>
      </c>
      <c r="AM82" s="36" t="s">
        <v>339</v>
      </c>
      <c r="AN82" s="36" t="s">
        <v>339</v>
      </c>
      <c r="AO82" s="36" t="s">
        <v>339</v>
      </c>
      <c r="AP82" s="36" t="s">
        <v>339</v>
      </c>
      <c r="AQ82" s="36" t="s">
        <v>339</v>
      </c>
      <c r="AR82" s="36" t="s">
        <v>339</v>
      </c>
      <c r="AS82" s="36" t="s">
        <v>339</v>
      </c>
      <c r="AT82" s="36" t="s">
        <v>339</v>
      </c>
      <c r="AU82" s="36" t="s">
        <v>339</v>
      </c>
      <c r="AV82" s="36" t="s">
        <v>339</v>
      </c>
      <c r="AW82" s="36" t="s">
        <v>339</v>
      </c>
      <c r="AX82" s="36" t="s">
        <v>339</v>
      </c>
      <c r="AY82" s="36" t="s">
        <v>339</v>
      </c>
      <c r="AZ82" s="36" t="s">
        <v>339</v>
      </c>
      <c r="BA82" s="36" t="s">
        <v>339</v>
      </c>
      <c r="BB82" s="36" t="s">
        <v>339</v>
      </c>
      <c r="BC82" s="36" t="s">
        <v>339</v>
      </c>
      <c r="BD82" s="36" t="s">
        <v>339</v>
      </c>
      <c r="BE82" s="36" t="s">
        <v>339</v>
      </c>
      <c r="BF82" s="36" t="s">
        <v>339</v>
      </c>
      <c r="BG82" s="36" t="s">
        <v>339</v>
      </c>
      <c r="BH82" s="36" t="s">
        <v>339</v>
      </c>
      <c r="BI82" s="36" t="s">
        <v>339</v>
      </c>
      <c r="BJ82" s="36" t="s">
        <v>339</v>
      </c>
      <c r="BK82" s="36" t="s">
        <v>339</v>
      </c>
      <c r="BL82" s="36" t="s">
        <v>339</v>
      </c>
    </row>
    <row r="83" spans="1:64" s="37" customFormat="1" x14ac:dyDescent="0.2">
      <c r="A83" s="34">
        <v>80</v>
      </c>
      <c r="B83" s="34" t="s">
        <v>181</v>
      </c>
      <c r="C83" s="34" t="s">
        <v>190</v>
      </c>
      <c r="D83" s="41" t="s">
        <v>339</v>
      </c>
      <c r="E83" s="36" t="s">
        <v>339</v>
      </c>
      <c r="F83" s="36" t="s">
        <v>339</v>
      </c>
      <c r="G83" s="36" t="s">
        <v>339</v>
      </c>
      <c r="H83" s="36" t="s">
        <v>339</v>
      </c>
      <c r="I83" s="36" t="s">
        <v>339</v>
      </c>
      <c r="J83" s="36" t="s">
        <v>339</v>
      </c>
      <c r="K83" s="36" t="s">
        <v>339</v>
      </c>
      <c r="L83" s="36" t="s">
        <v>339</v>
      </c>
      <c r="M83" s="36" t="s">
        <v>339</v>
      </c>
      <c r="N83" s="36" t="s">
        <v>339</v>
      </c>
      <c r="O83" s="36" t="s">
        <v>339</v>
      </c>
      <c r="P83" s="36" t="s">
        <v>339</v>
      </c>
      <c r="Q83" s="36" t="s">
        <v>339</v>
      </c>
      <c r="R83" s="36" t="s">
        <v>339</v>
      </c>
      <c r="S83" s="36" t="s">
        <v>339</v>
      </c>
      <c r="T83" s="36" t="s">
        <v>339</v>
      </c>
      <c r="U83" s="36" t="s">
        <v>339</v>
      </c>
      <c r="V83" s="36" t="s">
        <v>339</v>
      </c>
      <c r="W83" s="36" t="s">
        <v>339</v>
      </c>
      <c r="X83" s="36" t="s">
        <v>339</v>
      </c>
      <c r="Y83" s="36" t="s">
        <v>339</v>
      </c>
      <c r="Z83" s="36" t="s">
        <v>339</v>
      </c>
      <c r="AA83" s="36" t="s">
        <v>339</v>
      </c>
      <c r="AB83" s="36" t="s">
        <v>339</v>
      </c>
      <c r="AC83" s="36" t="s">
        <v>339</v>
      </c>
      <c r="AD83" s="36" t="s">
        <v>339</v>
      </c>
      <c r="AE83" s="36" t="s">
        <v>339</v>
      </c>
      <c r="AF83" s="36" t="s">
        <v>339</v>
      </c>
      <c r="AG83" s="36" t="s">
        <v>339</v>
      </c>
      <c r="AH83" s="36" t="s">
        <v>339</v>
      </c>
      <c r="AI83" s="36" t="s">
        <v>339</v>
      </c>
      <c r="AJ83" s="36" t="s">
        <v>339</v>
      </c>
      <c r="AK83" s="36" t="s">
        <v>339</v>
      </c>
      <c r="AL83" s="36" t="s">
        <v>339</v>
      </c>
      <c r="AM83" s="36" t="s">
        <v>339</v>
      </c>
      <c r="AN83" s="36" t="s">
        <v>339</v>
      </c>
      <c r="AO83" s="36" t="s">
        <v>339</v>
      </c>
      <c r="AP83" s="36" t="s">
        <v>339</v>
      </c>
      <c r="AQ83" s="36" t="s">
        <v>339</v>
      </c>
      <c r="AR83" s="36" t="s">
        <v>339</v>
      </c>
      <c r="AS83" s="36" t="s">
        <v>339</v>
      </c>
      <c r="AT83" s="36" t="s">
        <v>339</v>
      </c>
      <c r="AU83" s="36" t="s">
        <v>339</v>
      </c>
      <c r="AV83" s="36" t="s">
        <v>339</v>
      </c>
      <c r="AW83" s="36" t="s">
        <v>339</v>
      </c>
      <c r="AX83" s="36" t="s">
        <v>339</v>
      </c>
      <c r="AY83" s="36" t="s">
        <v>339</v>
      </c>
      <c r="AZ83" s="36" t="s">
        <v>339</v>
      </c>
      <c r="BA83" s="36" t="s">
        <v>339</v>
      </c>
      <c r="BB83" s="36" t="s">
        <v>339</v>
      </c>
      <c r="BC83" s="36" t="s">
        <v>339</v>
      </c>
      <c r="BD83" s="36" t="s">
        <v>339</v>
      </c>
      <c r="BE83" s="36" t="s">
        <v>339</v>
      </c>
      <c r="BF83" s="36" t="s">
        <v>339</v>
      </c>
      <c r="BG83" s="36" t="s">
        <v>339</v>
      </c>
      <c r="BH83" s="36" t="s">
        <v>339</v>
      </c>
      <c r="BI83" s="36" t="s">
        <v>339</v>
      </c>
      <c r="BJ83" s="36" t="s">
        <v>339</v>
      </c>
      <c r="BK83" s="36" t="s">
        <v>339</v>
      </c>
      <c r="BL83" s="36" t="s">
        <v>339</v>
      </c>
    </row>
    <row r="84" spans="1:64" s="37" customFormat="1" x14ac:dyDescent="0.2">
      <c r="A84" s="34">
        <v>81</v>
      </c>
      <c r="B84" s="34" t="s">
        <v>181</v>
      </c>
      <c r="C84" s="34" t="s">
        <v>191</v>
      </c>
      <c r="D84" s="41" t="s">
        <v>339</v>
      </c>
      <c r="E84" s="36" t="s">
        <v>339</v>
      </c>
      <c r="F84" s="36" t="s">
        <v>339</v>
      </c>
      <c r="G84" s="36" t="s">
        <v>339</v>
      </c>
      <c r="H84" s="36" t="s">
        <v>339</v>
      </c>
      <c r="I84" s="36" t="s">
        <v>339</v>
      </c>
      <c r="J84" s="36" t="s">
        <v>339</v>
      </c>
      <c r="K84" s="36" t="s">
        <v>339</v>
      </c>
      <c r="L84" s="36" t="s">
        <v>339</v>
      </c>
      <c r="M84" s="36" t="s">
        <v>339</v>
      </c>
      <c r="N84" s="36" t="s">
        <v>339</v>
      </c>
      <c r="O84" s="36" t="s">
        <v>339</v>
      </c>
      <c r="P84" s="36" t="s">
        <v>339</v>
      </c>
      <c r="Q84" s="36" t="s">
        <v>339</v>
      </c>
      <c r="R84" s="36" t="s">
        <v>339</v>
      </c>
      <c r="S84" s="36" t="s">
        <v>339</v>
      </c>
      <c r="T84" s="36" t="s">
        <v>339</v>
      </c>
      <c r="U84" s="36" t="s">
        <v>339</v>
      </c>
      <c r="V84" s="36" t="s">
        <v>339</v>
      </c>
      <c r="W84" s="36" t="s">
        <v>339</v>
      </c>
      <c r="X84" s="36" t="s">
        <v>339</v>
      </c>
      <c r="Y84" s="36" t="s">
        <v>339</v>
      </c>
      <c r="Z84" s="36" t="s">
        <v>339</v>
      </c>
      <c r="AA84" s="36" t="s">
        <v>339</v>
      </c>
      <c r="AB84" s="36" t="s">
        <v>339</v>
      </c>
      <c r="AC84" s="36" t="s">
        <v>339</v>
      </c>
      <c r="AD84" s="36" t="s">
        <v>339</v>
      </c>
      <c r="AE84" s="36" t="s">
        <v>339</v>
      </c>
      <c r="AF84" s="36" t="s">
        <v>339</v>
      </c>
      <c r="AG84" s="36" t="s">
        <v>339</v>
      </c>
      <c r="AH84" s="36" t="s">
        <v>339</v>
      </c>
      <c r="AI84" s="36" t="s">
        <v>339</v>
      </c>
      <c r="AJ84" s="36" t="s">
        <v>339</v>
      </c>
      <c r="AK84" s="36" t="s">
        <v>339</v>
      </c>
      <c r="AL84" s="36" t="s">
        <v>339</v>
      </c>
      <c r="AM84" s="36" t="s">
        <v>339</v>
      </c>
      <c r="AN84" s="36" t="s">
        <v>339</v>
      </c>
      <c r="AO84" s="36" t="s">
        <v>339</v>
      </c>
      <c r="AP84" s="36" t="s">
        <v>339</v>
      </c>
      <c r="AQ84" s="36" t="s">
        <v>339</v>
      </c>
      <c r="AR84" s="36" t="s">
        <v>339</v>
      </c>
      <c r="AS84" s="36" t="s">
        <v>339</v>
      </c>
      <c r="AT84" s="36" t="s">
        <v>339</v>
      </c>
      <c r="AU84" s="36" t="s">
        <v>339</v>
      </c>
      <c r="AV84" s="36" t="s">
        <v>339</v>
      </c>
      <c r="AW84" s="36" t="s">
        <v>339</v>
      </c>
      <c r="AX84" s="36" t="s">
        <v>339</v>
      </c>
      <c r="AY84" s="36" t="s">
        <v>339</v>
      </c>
      <c r="AZ84" s="36" t="s">
        <v>339</v>
      </c>
      <c r="BA84" s="36" t="s">
        <v>339</v>
      </c>
      <c r="BB84" s="36" t="s">
        <v>339</v>
      </c>
      <c r="BC84" s="36" t="s">
        <v>339</v>
      </c>
      <c r="BD84" s="36" t="s">
        <v>339</v>
      </c>
      <c r="BE84" s="36" t="s">
        <v>339</v>
      </c>
      <c r="BF84" s="36" t="s">
        <v>339</v>
      </c>
      <c r="BG84" s="36" t="s">
        <v>339</v>
      </c>
      <c r="BH84" s="36" t="s">
        <v>339</v>
      </c>
      <c r="BI84" s="36" t="s">
        <v>339</v>
      </c>
      <c r="BJ84" s="36" t="s">
        <v>339</v>
      </c>
      <c r="BK84" s="36" t="s">
        <v>339</v>
      </c>
      <c r="BL84" s="36" t="s">
        <v>339</v>
      </c>
    </row>
    <row r="85" spans="1:64" s="37" customFormat="1" x14ac:dyDescent="0.2">
      <c r="A85" s="34">
        <v>82</v>
      </c>
      <c r="B85" s="34" t="s">
        <v>193</v>
      </c>
      <c r="C85" s="34" t="s">
        <v>192</v>
      </c>
      <c r="D85" s="41" t="s">
        <v>339</v>
      </c>
      <c r="E85" s="36" t="s">
        <v>339</v>
      </c>
      <c r="F85" s="36" t="s">
        <v>339</v>
      </c>
      <c r="G85" s="36" t="s">
        <v>339</v>
      </c>
      <c r="H85" s="36" t="s">
        <v>339</v>
      </c>
      <c r="I85" s="36" t="s">
        <v>339</v>
      </c>
      <c r="J85" s="36" t="s">
        <v>339</v>
      </c>
      <c r="K85" s="36" t="s">
        <v>339</v>
      </c>
      <c r="L85" s="36" t="s">
        <v>339</v>
      </c>
      <c r="M85" s="36" t="s">
        <v>339</v>
      </c>
      <c r="N85" s="36" t="s">
        <v>339</v>
      </c>
      <c r="O85" s="36" t="s">
        <v>339</v>
      </c>
      <c r="P85" s="36" t="s">
        <v>339</v>
      </c>
      <c r="Q85" s="36" t="s">
        <v>339</v>
      </c>
      <c r="R85" s="36" t="s">
        <v>339</v>
      </c>
      <c r="S85" s="36" t="s">
        <v>339</v>
      </c>
      <c r="T85" s="36" t="s">
        <v>339</v>
      </c>
      <c r="U85" s="36" t="s">
        <v>339</v>
      </c>
      <c r="V85" s="36" t="s">
        <v>339</v>
      </c>
      <c r="W85" s="36" t="s">
        <v>339</v>
      </c>
      <c r="X85" s="36" t="s">
        <v>339</v>
      </c>
      <c r="Y85" s="36" t="s">
        <v>339</v>
      </c>
      <c r="Z85" s="36" t="s">
        <v>339</v>
      </c>
      <c r="AA85" s="36" t="s">
        <v>339</v>
      </c>
      <c r="AB85" s="36" t="s">
        <v>339</v>
      </c>
      <c r="AC85" s="36" t="s">
        <v>339</v>
      </c>
      <c r="AD85" s="36" t="s">
        <v>339</v>
      </c>
      <c r="AE85" s="36" t="s">
        <v>339</v>
      </c>
      <c r="AF85" s="36" t="s">
        <v>339</v>
      </c>
      <c r="AG85" s="36" t="s">
        <v>339</v>
      </c>
      <c r="AH85" s="36" t="s">
        <v>339</v>
      </c>
      <c r="AI85" s="36" t="s">
        <v>339</v>
      </c>
      <c r="AJ85" s="36" t="s">
        <v>339</v>
      </c>
      <c r="AK85" s="36" t="s">
        <v>339</v>
      </c>
      <c r="AL85" s="36" t="s">
        <v>339</v>
      </c>
      <c r="AM85" s="36" t="s">
        <v>339</v>
      </c>
      <c r="AN85" s="36" t="s">
        <v>339</v>
      </c>
      <c r="AO85" s="36" t="s">
        <v>339</v>
      </c>
      <c r="AP85" s="36" t="s">
        <v>339</v>
      </c>
      <c r="AQ85" s="36" t="s">
        <v>339</v>
      </c>
      <c r="AR85" s="36" t="s">
        <v>339</v>
      </c>
      <c r="AS85" s="36" t="s">
        <v>339</v>
      </c>
      <c r="AT85" s="36" t="s">
        <v>339</v>
      </c>
      <c r="AU85" s="36" t="s">
        <v>339</v>
      </c>
      <c r="AV85" s="36" t="s">
        <v>339</v>
      </c>
      <c r="AW85" s="36" t="s">
        <v>339</v>
      </c>
      <c r="AX85" s="36" t="s">
        <v>339</v>
      </c>
      <c r="AY85" s="36" t="s">
        <v>339</v>
      </c>
      <c r="AZ85" s="36" t="s">
        <v>339</v>
      </c>
      <c r="BA85" s="36" t="s">
        <v>339</v>
      </c>
      <c r="BB85" s="36" t="s">
        <v>339</v>
      </c>
      <c r="BC85" s="36" t="s">
        <v>339</v>
      </c>
      <c r="BD85" s="36" t="s">
        <v>339</v>
      </c>
      <c r="BE85" s="36" t="s">
        <v>339</v>
      </c>
      <c r="BF85" s="36" t="s">
        <v>339</v>
      </c>
      <c r="BG85" s="36" t="s">
        <v>339</v>
      </c>
      <c r="BH85" s="36" t="s">
        <v>339</v>
      </c>
      <c r="BI85" s="36" t="s">
        <v>339</v>
      </c>
      <c r="BJ85" s="36" t="s">
        <v>339</v>
      </c>
      <c r="BK85" s="36" t="s">
        <v>339</v>
      </c>
      <c r="BL85" s="36" t="s">
        <v>339</v>
      </c>
    </row>
    <row r="86" spans="1:64" s="37" customFormat="1" x14ac:dyDescent="0.2">
      <c r="A86" s="34">
        <v>83</v>
      </c>
      <c r="B86" s="34" t="s">
        <v>193</v>
      </c>
      <c r="C86" s="34" t="s">
        <v>194</v>
      </c>
      <c r="D86" s="41" t="s">
        <v>339</v>
      </c>
      <c r="E86" s="36" t="s">
        <v>339</v>
      </c>
      <c r="F86" s="36" t="s">
        <v>339</v>
      </c>
      <c r="G86" s="36" t="s">
        <v>339</v>
      </c>
      <c r="H86" s="36" t="s">
        <v>339</v>
      </c>
      <c r="I86" s="36" t="s">
        <v>339</v>
      </c>
      <c r="J86" s="36" t="s">
        <v>339</v>
      </c>
      <c r="K86" s="36" t="s">
        <v>339</v>
      </c>
      <c r="L86" s="36" t="s">
        <v>339</v>
      </c>
      <c r="M86" s="36" t="s">
        <v>339</v>
      </c>
      <c r="N86" s="36" t="s">
        <v>339</v>
      </c>
      <c r="O86" s="36" t="s">
        <v>339</v>
      </c>
      <c r="P86" s="36" t="s">
        <v>339</v>
      </c>
      <c r="Q86" s="36" t="s">
        <v>339</v>
      </c>
      <c r="R86" s="36" t="s">
        <v>339</v>
      </c>
      <c r="S86" s="36" t="s">
        <v>339</v>
      </c>
      <c r="T86" s="36" t="s">
        <v>339</v>
      </c>
      <c r="U86" s="36" t="s">
        <v>339</v>
      </c>
      <c r="V86" s="36" t="s">
        <v>339</v>
      </c>
      <c r="W86" s="36" t="s">
        <v>339</v>
      </c>
      <c r="X86" s="36" t="s">
        <v>339</v>
      </c>
      <c r="Y86" s="36" t="s">
        <v>339</v>
      </c>
      <c r="Z86" s="36" t="s">
        <v>339</v>
      </c>
      <c r="AA86" s="36" t="s">
        <v>339</v>
      </c>
      <c r="AB86" s="36" t="s">
        <v>339</v>
      </c>
      <c r="AC86" s="36" t="s">
        <v>339</v>
      </c>
      <c r="AD86" s="36" t="s">
        <v>339</v>
      </c>
      <c r="AE86" s="36" t="s">
        <v>339</v>
      </c>
      <c r="AF86" s="36" t="s">
        <v>339</v>
      </c>
      <c r="AG86" s="36" t="s">
        <v>339</v>
      </c>
      <c r="AH86" s="36" t="s">
        <v>339</v>
      </c>
      <c r="AI86" s="36" t="s">
        <v>339</v>
      </c>
      <c r="AJ86" s="36" t="s">
        <v>339</v>
      </c>
      <c r="AK86" s="36" t="s">
        <v>339</v>
      </c>
      <c r="AL86" s="36" t="s">
        <v>339</v>
      </c>
      <c r="AM86" s="36" t="s">
        <v>339</v>
      </c>
      <c r="AN86" s="36" t="s">
        <v>339</v>
      </c>
      <c r="AO86" s="36" t="s">
        <v>339</v>
      </c>
      <c r="AP86" s="36" t="s">
        <v>339</v>
      </c>
      <c r="AQ86" s="36" t="s">
        <v>339</v>
      </c>
      <c r="AR86" s="36" t="s">
        <v>339</v>
      </c>
      <c r="AS86" s="36" t="s">
        <v>339</v>
      </c>
      <c r="AT86" s="36" t="s">
        <v>339</v>
      </c>
      <c r="AU86" s="36" t="s">
        <v>339</v>
      </c>
      <c r="AV86" s="36" t="s">
        <v>339</v>
      </c>
      <c r="AW86" s="36" t="s">
        <v>339</v>
      </c>
      <c r="AX86" s="36" t="s">
        <v>339</v>
      </c>
      <c r="AY86" s="36" t="s">
        <v>339</v>
      </c>
      <c r="AZ86" s="36" t="s">
        <v>339</v>
      </c>
      <c r="BA86" s="36" t="s">
        <v>339</v>
      </c>
      <c r="BB86" s="36" t="s">
        <v>339</v>
      </c>
      <c r="BC86" s="36" t="s">
        <v>339</v>
      </c>
      <c r="BD86" s="36" t="s">
        <v>339</v>
      </c>
      <c r="BE86" s="36" t="s">
        <v>339</v>
      </c>
      <c r="BF86" s="36" t="s">
        <v>339</v>
      </c>
      <c r="BG86" s="36" t="s">
        <v>339</v>
      </c>
      <c r="BH86" s="36" t="s">
        <v>339</v>
      </c>
      <c r="BI86" s="36" t="s">
        <v>339</v>
      </c>
      <c r="BJ86" s="36" t="s">
        <v>339</v>
      </c>
      <c r="BK86" s="36" t="s">
        <v>339</v>
      </c>
      <c r="BL86" s="36" t="s">
        <v>339</v>
      </c>
    </row>
    <row r="87" spans="1:64" s="37" customFormat="1" x14ac:dyDescent="0.2">
      <c r="A87" s="34">
        <v>84</v>
      </c>
      <c r="B87" s="34" t="s">
        <v>193</v>
      </c>
      <c r="C87" s="34" t="s">
        <v>195</v>
      </c>
      <c r="D87" s="41" t="s">
        <v>339</v>
      </c>
      <c r="E87" s="36" t="s">
        <v>339</v>
      </c>
      <c r="F87" s="36" t="s">
        <v>339</v>
      </c>
      <c r="G87" s="36" t="s">
        <v>339</v>
      </c>
      <c r="H87" s="36" t="s">
        <v>339</v>
      </c>
      <c r="I87" s="36" t="s">
        <v>339</v>
      </c>
      <c r="J87" s="36" t="s">
        <v>339</v>
      </c>
      <c r="K87" s="36" t="s">
        <v>339</v>
      </c>
      <c r="L87" s="36" t="s">
        <v>339</v>
      </c>
      <c r="M87" s="36" t="s">
        <v>339</v>
      </c>
      <c r="N87" s="36" t="s">
        <v>339</v>
      </c>
      <c r="O87" s="36" t="s">
        <v>339</v>
      </c>
      <c r="P87" s="36" t="s">
        <v>339</v>
      </c>
      <c r="Q87" s="36" t="s">
        <v>339</v>
      </c>
      <c r="R87" s="36" t="s">
        <v>339</v>
      </c>
      <c r="S87" s="36" t="s">
        <v>339</v>
      </c>
      <c r="T87" s="36" t="s">
        <v>339</v>
      </c>
      <c r="U87" s="36" t="s">
        <v>339</v>
      </c>
      <c r="V87" s="36" t="s">
        <v>339</v>
      </c>
      <c r="W87" s="36" t="s">
        <v>339</v>
      </c>
      <c r="X87" s="36" t="s">
        <v>339</v>
      </c>
      <c r="Y87" s="36" t="s">
        <v>339</v>
      </c>
      <c r="Z87" s="36" t="s">
        <v>339</v>
      </c>
      <c r="AA87" s="36" t="s">
        <v>339</v>
      </c>
      <c r="AB87" s="36" t="s">
        <v>339</v>
      </c>
      <c r="AC87" s="36" t="s">
        <v>339</v>
      </c>
      <c r="AD87" s="36" t="s">
        <v>339</v>
      </c>
      <c r="AE87" s="36" t="s">
        <v>339</v>
      </c>
      <c r="AF87" s="36" t="s">
        <v>339</v>
      </c>
      <c r="AG87" s="36" t="s">
        <v>339</v>
      </c>
      <c r="AH87" s="36" t="s">
        <v>339</v>
      </c>
      <c r="AI87" s="36" t="s">
        <v>339</v>
      </c>
      <c r="AJ87" s="36" t="s">
        <v>339</v>
      </c>
      <c r="AK87" s="36" t="s">
        <v>339</v>
      </c>
      <c r="AL87" s="36" t="s">
        <v>339</v>
      </c>
      <c r="AM87" s="36" t="s">
        <v>339</v>
      </c>
      <c r="AN87" s="36" t="s">
        <v>339</v>
      </c>
      <c r="AO87" s="36" t="s">
        <v>339</v>
      </c>
      <c r="AP87" s="36" t="s">
        <v>339</v>
      </c>
      <c r="AQ87" s="36" t="s">
        <v>339</v>
      </c>
      <c r="AR87" s="36" t="s">
        <v>339</v>
      </c>
      <c r="AS87" s="36" t="s">
        <v>339</v>
      </c>
      <c r="AT87" s="36" t="s">
        <v>339</v>
      </c>
      <c r="AU87" s="36" t="s">
        <v>339</v>
      </c>
      <c r="AV87" s="36" t="s">
        <v>339</v>
      </c>
      <c r="AW87" s="36" t="s">
        <v>339</v>
      </c>
      <c r="AX87" s="36" t="s">
        <v>339</v>
      </c>
      <c r="AY87" s="36" t="s">
        <v>339</v>
      </c>
      <c r="AZ87" s="36" t="s">
        <v>339</v>
      </c>
      <c r="BA87" s="36" t="s">
        <v>339</v>
      </c>
      <c r="BB87" s="36" t="s">
        <v>339</v>
      </c>
      <c r="BC87" s="36" t="s">
        <v>339</v>
      </c>
      <c r="BD87" s="36" t="s">
        <v>339</v>
      </c>
      <c r="BE87" s="36" t="s">
        <v>339</v>
      </c>
      <c r="BF87" s="36" t="s">
        <v>339</v>
      </c>
      <c r="BG87" s="36" t="s">
        <v>339</v>
      </c>
      <c r="BH87" s="36" t="s">
        <v>339</v>
      </c>
      <c r="BI87" s="36" t="s">
        <v>339</v>
      </c>
      <c r="BJ87" s="36" t="s">
        <v>339</v>
      </c>
      <c r="BK87" s="36" t="s">
        <v>339</v>
      </c>
      <c r="BL87" s="36" t="s">
        <v>339</v>
      </c>
    </row>
    <row r="88" spans="1:64" s="37" customFormat="1" x14ac:dyDescent="0.2">
      <c r="A88" s="34">
        <v>85</v>
      </c>
      <c r="B88" s="34" t="s">
        <v>193</v>
      </c>
      <c r="C88" s="34" t="s">
        <v>196</v>
      </c>
      <c r="D88" s="41" t="s">
        <v>339</v>
      </c>
      <c r="E88" s="36" t="s">
        <v>339</v>
      </c>
      <c r="F88" s="36" t="s">
        <v>339</v>
      </c>
      <c r="G88" s="36" t="s">
        <v>339</v>
      </c>
      <c r="H88" s="36" t="s">
        <v>339</v>
      </c>
      <c r="I88" s="36" t="s">
        <v>339</v>
      </c>
      <c r="J88" s="36" t="s">
        <v>339</v>
      </c>
      <c r="K88" s="36" t="s">
        <v>339</v>
      </c>
      <c r="L88" s="36" t="s">
        <v>339</v>
      </c>
      <c r="M88" s="36" t="s">
        <v>339</v>
      </c>
      <c r="N88" s="36" t="s">
        <v>339</v>
      </c>
      <c r="O88" s="36" t="s">
        <v>339</v>
      </c>
      <c r="P88" s="36" t="s">
        <v>339</v>
      </c>
      <c r="Q88" s="36" t="s">
        <v>339</v>
      </c>
      <c r="R88" s="36" t="s">
        <v>339</v>
      </c>
      <c r="S88" s="36" t="s">
        <v>339</v>
      </c>
      <c r="T88" s="36" t="s">
        <v>339</v>
      </c>
      <c r="U88" s="36" t="s">
        <v>339</v>
      </c>
      <c r="V88" s="36" t="s">
        <v>339</v>
      </c>
      <c r="W88" s="36" t="s">
        <v>339</v>
      </c>
      <c r="X88" s="36" t="s">
        <v>339</v>
      </c>
      <c r="Y88" s="36" t="s">
        <v>339</v>
      </c>
      <c r="Z88" s="36" t="s">
        <v>339</v>
      </c>
      <c r="AA88" s="36" t="s">
        <v>339</v>
      </c>
      <c r="AB88" s="36" t="s">
        <v>339</v>
      </c>
      <c r="AC88" s="36" t="s">
        <v>339</v>
      </c>
      <c r="AD88" s="36" t="s">
        <v>339</v>
      </c>
      <c r="AE88" s="36" t="s">
        <v>339</v>
      </c>
      <c r="AF88" s="36" t="s">
        <v>339</v>
      </c>
      <c r="AG88" s="36" t="s">
        <v>339</v>
      </c>
      <c r="AH88" s="36" t="s">
        <v>339</v>
      </c>
      <c r="AI88" s="36" t="s">
        <v>339</v>
      </c>
      <c r="AJ88" s="36" t="s">
        <v>339</v>
      </c>
      <c r="AK88" s="36" t="s">
        <v>339</v>
      </c>
      <c r="AL88" s="36" t="s">
        <v>339</v>
      </c>
      <c r="AM88" s="36" t="s">
        <v>339</v>
      </c>
      <c r="AN88" s="36" t="s">
        <v>339</v>
      </c>
      <c r="AO88" s="36" t="s">
        <v>339</v>
      </c>
      <c r="AP88" s="36" t="s">
        <v>339</v>
      </c>
      <c r="AQ88" s="36" t="s">
        <v>339</v>
      </c>
      <c r="AR88" s="36" t="s">
        <v>339</v>
      </c>
      <c r="AS88" s="36" t="s">
        <v>339</v>
      </c>
      <c r="AT88" s="36" t="s">
        <v>339</v>
      </c>
      <c r="AU88" s="36" t="s">
        <v>339</v>
      </c>
      <c r="AV88" s="36" t="s">
        <v>339</v>
      </c>
      <c r="AW88" s="36" t="s">
        <v>339</v>
      </c>
      <c r="AX88" s="36" t="s">
        <v>339</v>
      </c>
      <c r="AY88" s="36" t="s">
        <v>339</v>
      </c>
      <c r="AZ88" s="36" t="s">
        <v>339</v>
      </c>
      <c r="BA88" s="36" t="s">
        <v>339</v>
      </c>
      <c r="BB88" s="36" t="s">
        <v>339</v>
      </c>
      <c r="BC88" s="36" t="s">
        <v>339</v>
      </c>
      <c r="BD88" s="36" t="s">
        <v>339</v>
      </c>
      <c r="BE88" s="36" t="s">
        <v>339</v>
      </c>
      <c r="BF88" s="36" t="s">
        <v>339</v>
      </c>
      <c r="BG88" s="36" t="s">
        <v>339</v>
      </c>
      <c r="BH88" s="36" t="s">
        <v>339</v>
      </c>
      <c r="BI88" s="36" t="s">
        <v>339</v>
      </c>
      <c r="BJ88" s="36" t="s">
        <v>339</v>
      </c>
      <c r="BK88" s="36" t="s">
        <v>339</v>
      </c>
      <c r="BL88" s="36" t="s">
        <v>339</v>
      </c>
    </row>
    <row r="89" spans="1:64" s="37" customFormat="1" x14ac:dyDescent="0.2">
      <c r="A89" s="34">
        <v>86</v>
      </c>
      <c r="B89" s="34" t="s">
        <v>193</v>
      </c>
      <c r="C89" s="34" t="s">
        <v>197</v>
      </c>
      <c r="D89" s="41" t="s">
        <v>339</v>
      </c>
      <c r="E89" s="36" t="s">
        <v>339</v>
      </c>
      <c r="F89" s="36" t="s">
        <v>339</v>
      </c>
      <c r="G89" s="36" t="s">
        <v>339</v>
      </c>
      <c r="H89" s="36" t="s">
        <v>339</v>
      </c>
      <c r="I89" s="36" t="s">
        <v>339</v>
      </c>
      <c r="J89" s="36" t="s">
        <v>339</v>
      </c>
      <c r="K89" s="36" t="s">
        <v>339</v>
      </c>
      <c r="L89" s="36" t="s">
        <v>339</v>
      </c>
      <c r="M89" s="36" t="s">
        <v>339</v>
      </c>
      <c r="N89" s="36" t="s">
        <v>339</v>
      </c>
      <c r="O89" s="36" t="s">
        <v>339</v>
      </c>
      <c r="P89" s="36" t="s">
        <v>339</v>
      </c>
      <c r="Q89" s="36" t="s">
        <v>339</v>
      </c>
      <c r="R89" s="36" t="s">
        <v>339</v>
      </c>
      <c r="S89" s="36" t="s">
        <v>339</v>
      </c>
      <c r="T89" s="36" t="s">
        <v>339</v>
      </c>
      <c r="U89" s="36" t="s">
        <v>339</v>
      </c>
      <c r="V89" s="36" t="s">
        <v>339</v>
      </c>
      <c r="W89" s="36" t="s">
        <v>339</v>
      </c>
      <c r="X89" s="36" t="s">
        <v>339</v>
      </c>
      <c r="Y89" s="36" t="s">
        <v>339</v>
      </c>
      <c r="Z89" s="36" t="s">
        <v>339</v>
      </c>
      <c r="AA89" s="36" t="s">
        <v>339</v>
      </c>
      <c r="AB89" s="36" t="s">
        <v>339</v>
      </c>
      <c r="AC89" s="36" t="s">
        <v>339</v>
      </c>
      <c r="AD89" s="36" t="s">
        <v>339</v>
      </c>
      <c r="AE89" s="36" t="s">
        <v>339</v>
      </c>
      <c r="AF89" s="36" t="s">
        <v>339</v>
      </c>
      <c r="AG89" s="36" t="s">
        <v>339</v>
      </c>
      <c r="AH89" s="36" t="s">
        <v>339</v>
      </c>
      <c r="AI89" s="36" t="s">
        <v>339</v>
      </c>
      <c r="AJ89" s="36" t="s">
        <v>339</v>
      </c>
      <c r="AK89" s="36" t="s">
        <v>339</v>
      </c>
      <c r="AL89" s="36" t="s">
        <v>339</v>
      </c>
      <c r="AM89" s="36" t="s">
        <v>339</v>
      </c>
      <c r="AN89" s="36" t="s">
        <v>339</v>
      </c>
      <c r="AO89" s="36" t="s">
        <v>339</v>
      </c>
      <c r="AP89" s="36" t="s">
        <v>339</v>
      </c>
      <c r="AQ89" s="36" t="s">
        <v>339</v>
      </c>
      <c r="AR89" s="36" t="s">
        <v>339</v>
      </c>
      <c r="AS89" s="36" t="s">
        <v>339</v>
      </c>
      <c r="AT89" s="36" t="s">
        <v>339</v>
      </c>
      <c r="AU89" s="36" t="s">
        <v>339</v>
      </c>
      <c r="AV89" s="36" t="s">
        <v>339</v>
      </c>
      <c r="AW89" s="36" t="s">
        <v>339</v>
      </c>
      <c r="AX89" s="36" t="s">
        <v>339</v>
      </c>
      <c r="AY89" s="36" t="s">
        <v>339</v>
      </c>
      <c r="AZ89" s="36" t="s">
        <v>339</v>
      </c>
      <c r="BA89" s="36" t="s">
        <v>339</v>
      </c>
      <c r="BB89" s="36" t="s">
        <v>339</v>
      </c>
      <c r="BC89" s="36" t="s">
        <v>339</v>
      </c>
      <c r="BD89" s="36" t="s">
        <v>339</v>
      </c>
      <c r="BE89" s="36" t="s">
        <v>339</v>
      </c>
      <c r="BF89" s="36" t="s">
        <v>339</v>
      </c>
      <c r="BG89" s="36" t="s">
        <v>339</v>
      </c>
      <c r="BH89" s="36" t="s">
        <v>339</v>
      </c>
      <c r="BI89" s="36" t="s">
        <v>339</v>
      </c>
      <c r="BJ89" s="36" t="s">
        <v>339</v>
      </c>
      <c r="BK89" s="36" t="s">
        <v>339</v>
      </c>
      <c r="BL89" s="36" t="s">
        <v>339</v>
      </c>
    </row>
    <row r="90" spans="1:64" s="37" customFormat="1" x14ac:dyDescent="0.2">
      <c r="A90" s="34">
        <v>87</v>
      </c>
      <c r="B90" s="34" t="s">
        <v>193</v>
      </c>
      <c r="C90" s="34" t="s">
        <v>198</v>
      </c>
      <c r="D90" s="41" t="s">
        <v>339</v>
      </c>
      <c r="E90" s="36" t="s">
        <v>339</v>
      </c>
      <c r="F90" s="36" t="s">
        <v>339</v>
      </c>
      <c r="G90" s="36" t="s">
        <v>339</v>
      </c>
      <c r="H90" s="36" t="s">
        <v>339</v>
      </c>
      <c r="I90" s="36" t="s">
        <v>339</v>
      </c>
      <c r="J90" s="36" t="s">
        <v>339</v>
      </c>
      <c r="K90" s="36" t="s">
        <v>339</v>
      </c>
      <c r="L90" s="36" t="s">
        <v>339</v>
      </c>
      <c r="M90" s="36" t="s">
        <v>339</v>
      </c>
      <c r="N90" s="36" t="s">
        <v>339</v>
      </c>
      <c r="O90" s="36" t="s">
        <v>339</v>
      </c>
      <c r="P90" s="36" t="s">
        <v>339</v>
      </c>
      <c r="Q90" s="36" t="s">
        <v>339</v>
      </c>
      <c r="R90" s="36" t="s">
        <v>339</v>
      </c>
      <c r="S90" s="36" t="s">
        <v>339</v>
      </c>
      <c r="T90" s="36" t="s">
        <v>339</v>
      </c>
      <c r="U90" s="36" t="s">
        <v>339</v>
      </c>
      <c r="V90" s="36" t="s">
        <v>339</v>
      </c>
      <c r="W90" s="36" t="s">
        <v>339</v>
      </c>
      <c r="X90" s="36" t="s">
        <v>339</v>
      </c>
      <c r="Y90" s="36" t="s">
        <v>339</v>
      </c>
      <c r="Z90" s="36" t="s">
        <v>339</v>
      </c>
      <c r="AA90" s="36" t="s">
        <v>339</v>
      </c>
      <c r="AB90" s="36" t="s">
        <v>339</v>
      </c>
      <c r="AC90" s="36" t="s">
        <v>339</v>
      </c>
      <c r="AD90" s="36" t="s">
        <v>339</v>
      </c>
      <c r="AE90" s="36" t="s">
        <v>339</v>
      </c>
      <c r="AF90" s="36" t="s">
        <v>339</v>
      </c>
      <c r="AG90" s="36" t="s">
        <v>339</v>
      </c>
      <c r="AH90" s="36" t="s">
        <v>339</v>
      </c>
      <c r="AI90" s="36" t="s">
        <v>339</v>
      </c>
      <c r="AJ90" s="36" t="s">
        <v>339</v>
      </c>
      <c r="AK90" s="36" t="s">
        <v>339</v>
      </c>
      <c r="AL90" s="36" t="s">
        <v>339</v>
      </c>
      <c r="AM90" s="36" t="s">
        <v>339</v>
      </c>
      <c r="AN90" s="36" t="s">
        <v>339</v>
      </c>
      <c r="AO90" s="36" t="s">
        <v>339</v>
      </c>
      <c r="AP90" s="36" t="s">
        <v>339</v>
      </c>
      <c r="AQ90" s="36" t="s">
        <v>339</v>
      </c>
      <c r="AR90" s="36" t="s">
        <v>339</v>
      </c>
      <c r="AS90" s="36" t="s">
        <v>339</v>
      </c>
      <c r="AT90" s="36" t="s">
        <v>339</v>
      </c>
      <c r="AU90" s="36" t="s">
        <v>339</v>
      </c>
      <c r="AV90" s="36" t="s">
        <v>339</v>
      </c>
      <c r="AW90" s="36" t="s">
        <v>339</v>
      </c>
      <c r="AX90" s="36" t="s">
        <v>339</v>
      </c>
      <c r="AY90" s="36" t="s">
        <v>339</v>
      </c>
      <c r="AZ90" s="36" t="s">
        <v>339</v>
      </c>
      <c r="BA90" s="36" t="s">
        <v>339</v>
      </c>
      <c r="BB90" s="36" t="s">
        <v>339</v>
      </c>
      <c r="BC90" s="36" t="s">
        <v>339</v>
      </c>
      <c r="BD90" s="36" t="s">
        <v>339</v>
      </c>
      <c r="BE90" s="36" t="s">
        <v>339</v>
      </c>
      <c r="BF90" s="36" t="s">
        <v>339</v>
      </c>
      <c r="BG90" s="36" t="s">
        <v>339</v>
      </c>
      <c r="BH90" s="36" t="s">
        <v>339</v>
      </c>
      <c r="BI90" s="36" t="s">
        <v>339</v>
      </c>
      <c r="BJ90" s="36" t="s">
        <v>339</v>
      </c>
      <c r="BK90" s="36" t="s">
        <v>339</v>
      </c>
      <c r="BL90" s="36" t="s">
        <v>339</v>
      </c>
    </row>
    <row r="91" spans="1:64" s="37" customFormat="1" x14ac:dyDescent="0.2">
      <c r="A91" s="34">
        <v>88</v>
      </c>
      <c r="B91" s="34" t="s">
        <v>193</v>
      </c>
      <c r="C91" s="34" t="s">
        <v>199</v>
      </c>
      <c r="D91" s="41" t="s">
        <v>339</v>
      </c>
      <c r="E91" s="36" t="s">
        <v>339</v>
      </c>
      <c r="F91" s="36" t="s">
        <v>339</v>
      </c>
      <c r="G91" s="36" t="s">
        <v>339</v>
      </c>
      <c r="H91" s="36" t="s">
        <v>339</v>
      </c>
      <c r="I91" s="36" t="s">
        <v>339</v>
      </c>
      <c r="J91" s="36" t="s">
        <v>339</v>
      </c>
      <c r="K91" s="36" t="s">
        <v>339</v>
      </c>
      <c r="L91" s="36" t="s">
        <v>339</v>
      </c>
      <c r="M91" s="36" t="s">
        <v>339</v>
      </c>
      <c r="N91" s="36" t="s">
        <v>339</v>
      </c>
      <c r="O91" s="36" t="s">
        <v>339</v>
      </c>
      <c r="P91" s="36" t="s">
        <v>339</v>
      </c>
      <c r="Q91" s="36" t="s">
        <v>339</v>
      </c>
      <c r="R91" s="36" t="s">
        <v>339</v>
      </c>
      <c r="S91" s="36" t="s">
        <v>339</v>
      </c>
      <c r="T91" s="36" t="s">
        <v>339</v>
      </c>
      <c r="U91" s="36" t="s">
        <v>339</v>
      </c>
      <c r="V91" s="36" t="s">
        <v>339</v>
      </c>
      <c r="W91" s="36" t="s">
        <v>339</v>
      </c>
      <c r="X91" s="36" t="s">
        <v>339</v>
      </c>
      <c r="Y91" s="36" t="s">
        <v>339</v>
      </c>
      <c r="Z91" s="36" t="s">
        <v>339</v>
      </c>
      <c r="AA91" s="36" t="s">
        <v>339</v>
      </c>
      <c r="AB91" s="36" t="s">
        <v>339</v>
      </c>
      <c r="AC91" s="36" t="s">
        <v>339</v>
      </c>
      <c r="AD91" s="36" t="s">
        <v>339</v>
      </c>
      <c r="AE91" s="36" t="s">
        <v>339</v>
      </c>
      <c r="AF91" s="36" t="s">
        <v>339</v>
      </c>
      <c r="AG91" s="36" t="s">
        <v>339</v>
      </c>
      <c r="AH91" s="36" t="s">
        <v>339</v>
      </c>
      <c r="AI91" s="36" t="s">
        <v>339</v>
      </c>
      <c r="AJ91" s="36" t="s">
        <v>339</v>
      </c>
      <c r="AK91" s="36" t="s">
        <v>339</v>
      </c>
      <c r="AL91" s="36" t="s">
        <v>339</v>
      </c>
      <c r="AM91" s="36" t="s">
        <v>339</v>
      </c>
      <c r="AN91" s="36" t="s">
        <v>339</v>
      </c>
      <c r="AO91" s="36" t="s">
        <v>339</v>
      </c>
      <c r="AP91" s="36" t="s">
        <v>339</v>
      </c>
      <c r="AQ91" s="36" t="s">
        <v>339</v>
      </c>
      <c r="AR91" s="36" t="s">
        <v>339</v>
      </c>
      <c r="AS91" s="36" t="s">
        <v>339</v>
      </c>
      <c r="AT91" s="36" t="s">
        <v>339</v>
      </c>
      <c r="AU91" s="36" t="s">
        <v>339</v>
      </c>
      <c r="AV91" s="36" t="s">
        <v>339</v>
      </c>
      <c r="AW91" s="36" t="s">
        <v>339</v>
      </c>
      <c r="AX91" s="36" t="s">
        <v>339</v>
      </c>
      <c r="AY91" s="36" t="s">
        <v>339</v>
      </c>
      <c r="AZ91" s="36" t="s">
        <v>339</v>
      </c>
      <c r="BA91" s="36" t="s">
        <v>339</v>
      </c>
      <c r="BB91" s="36" t="s">
        <v>339</v>
      </c>
      <c r="BC91" s="36" t="s">
        <v>339</v>
      </c>
      <c r="BD91" s="36" t="s">
        <v>339</v>
      </c>
      <c r="BE91" s="36" t="s">
        <v>339</v>
      </c>
      <c r="BF91" s="36" t="s">
        <v>339</v>
      </c>
      <c r="BG91" s="36" t="s">
        <v>339</v>
      </c>
      <c r="BH91" s="36" t="s">
        <v>339</v>
      </c>
      <c r="BI91" s="36" t="s">
        <v>339</v>
      </c>
      <c r="BJ91" s="36" t="s">
        <v>339</v>
      </c>
      <c r="BK91" s="36" t="s">
        <v>339</v>
      </c>
      <c r="BL91" s="36" t="s">
        <v>339</v>
      </c>
    </row>
    <row r="92" spans="1:64" s="37" customFormat="1" x14ac:dyDescent="0.2">
      <c r="A92" s="34">
        <v>89</v>
      </c>
      <c r="B92" s="34" t="s">
        <v>201</v>
      </c>
      <c r="C92" s="34" t="s">
        <v>200</v>
      </c>
      <c r="D92" s="41">
        <v>6.2774738069999998</v>
      </c>
      <c r="E92" s="36">
        <v>49</v>
      </c>
      <c r="F92" s="36">
        <v>23</v>
      </c>
      <c r="G92" s="36">
        <v>21</v>
      </c>
      <c r="H92" s="36">
        <v>5</v>
      </c>
      <c r="I92" s="36">
        <v>36.600475001601389</v>
      </c>
      <c r="J92" s="36">
        <v>672.19302760164555</v>
      </c>
      <c r="K92" s="36">
        <v>19.782319001778426</v>
      </c>
      <c r="L92" s="36">
        <v>16.818155999822963</v>
      </c>
      <c r="M92" s="36">
        <v>505.49821660313654</v>
      </c>
      <c r="N92" s="36">
        <v>203.29528600011039</v>
      </c>
      <c r="O92" s="36">
        <v>2.2751707069999996</v>
      </c>
      <c r="P92" s="36">
        <v>4.0527659140000001</v>
      </c>
      <c r="Q92" s="36">
        <v>2.1491918369999996</v>
      </c>
      <c r="R92" s="36">
        <v>0.12597886999999999</v>
      </c>
      <c r="S92" s="36">
        <v>3.8884456470000002</v>
      </c>
      <c r="T92" s="36">
        <v>0.16432026700000002</v>
      </c>
      <c r="U92" s="36">
        <v>5.926499999999999</v>
      </c>
      <c r="V92" s="36">
        <v>14.070999999999994</v>
      </c>
      <c r="W92" s="36">
        <v>44.802145708601387</v>
      </c>
      <c r="X92" s="36">
        <v>690.3167935156456</v>
      </c>
      <c r="Y92" s="36">
        <v>735.11893922424701</v>
      </c>
      <c r="Z92" s="36">
        <v>5.7613493524797699</v>
      </c>
      <c r="AA92" s="36">
        <v>2.314907530154529</v>
      </c>
      <c r="AB92" s="36">
        <v>32.391079395532323</v>
      </c>
      <c r="AC92" s="36">
        <v>0.29620631941364645</v>
      </c>
      <c r="AD92" s="36">
        <v>10.303544327820548</v>
      </c>
      <c r="AE92" s="36">
        <v>92.731898950384959</v>
      </c>
      <c r="AF92" s="36">
        <v>103.03544327820559</v>
      </c>
      <c r="AG92" s="36">
        <v>0.58774426528751356</v>
      </c>
      <c r="AH92" s="36">
        <v>0.99984081910979272</v>
      </c>
      <c r="AI92" s="36">
        <v>3.2021928936354183</v>
      </c>
      <c r="AJ92" s="36">
        <v>0.68717500767386497</v>
      </c>
      <c r="AK92" s="36">
        <v>0.33670429773579735</v>
      </c>
      <c r="AL92" s="36">
        <v>0.85690437568457101</v>
      </c>
      <c r="AM92" s="36">
        <v>1.5711255923750249</v>
      </c>
      <c r="AN92" s="36">
        <v>11.640089444666138</v>
      </c>
      <c r="AO92" s="36">
        <v>96.790996219704937</v>
      </c>
      <c r="AP92" s="36">
        <v>9951.0684362129996</v>
      </c>
      <c r="AQ92" s="36">
        <v>5358.2676194989999</v>
      </c>
      <c r="AR92" s="36">
        <v>15309.336055712</v>
      </c>
      <c r="AS92" s="36">
        <v>191.80366983600001</v>
      </c>
      <c r="AT92" s="36">
        <v>46944.790015200997</v>
      </c>
      <c r="AU92" s="36">
        <v>102545.58397098799</v>
      </c>
      <c r="AV92" s="36">
        <v>25651.593422075999</v>
      </c>
      <c r="AW92" s="36">
        <v>56033.004437791998</v>
      </c>
      <c r="AX92" s="36">
        <v>24403.330133178999</v>
      </c>
      <c r="AY92" s="36">
        <v>53306.314471382997</v>
      </c>
      <c r="AZ92" s="36">
        <v>1.9162580814285715</v>
      </c>
      <c r="BA92" s="36">
        <v>3.8325161642857144</v>
      </c>
      <c r="BB92" s="36">
        <v>44.940208890999997</v>
      </c>
      <c r="BC92" s="36">
        <v>4487.5446732330001</v>
      </c>
      <c r="BD92" s="36">
        <v>9802.5337628199995</v>
      </c>
      <c r="BE92" s="36">
        <v>1.8726387471428574</v>
      </c>
      <c r="BF92" s="36">
        <v>3.7452774957142863</v>
      </c>
      <c r="BG92" s="36">
        <v>21.016455894</v>
      </c>
      <c r="BH92" s="36">
        <v>357.934288251</v>
      </c>
      <c r="BI92" s="36">
        <v>0.51000000000000023</v>
      </c>
      <c r="BJ92" s="36">
        <v>0.51000000000000023</v>
      </c>
      <c r="BK92" s="36">
        <v>1.410000000000001</v>
      </c>
      <c r="BL92" s="36">
        <v>1.410000000000001</v>
      </c>
    </row>
    <row r="93" spans="1:64" s="37" customFormat="1" x14ac:dyDescent="0.2">
      <c r="A93" s="34">
        <v>90</v>
      </c>
      <c r="B93" s="34" t="s">
        <v>201</v>
      </c>
      <c r="C93" s="34" t="s">
        <v>202</v>
      </c>
      <c r="D93" s="41">
        <v>5.3104949269999997</v>
      </c>
      <c r="E93" s="36">
        <v>6</v>
      </c>
      <c r="F93" s="36">
        <v>0</v>
      </c>
      <c r="G93" s="36">
        <v>3</v>
      </c>
      <c r="H93" s="36">
        <v>3</v>
      </c>
      <c r="I93" s="36">
        <v>5.3794209404690776E-2</v>
      </c>
      <c r="J93" s="36">
        <v>8.8631518194787891</v>
      </c>
      <c r="K93" s="36">
        <v>5.3794209404690776E-2</v>
      </c>
      <c r="L93" s="36">
        <v>0</v>
      </c>
      <c r="M93" s="36">
        <v>4.1225530288703283</v>
      </c>
      <c r="N93" s="36">
        <v>4.7943930000131507</v>
      </c>
      <c r="O93" s="36">
        <v>0.10621746800000001</v>
      </c>
      <c r="P93" s="36">
        <v>0.18082737199999999</v>
      </c>
      <c r="Q93" s="36">
        <v>9.6857461000000006E-2</v>
      </c>
      <c r="R93" s="36">
        <v>9.360007E-3</v>
      </c>
      <c r="S93" s="36">
        <v>0.168618667</v>
      </c>
      <c r="T93" s="36">
        <v>1.2208705E-2</v>
      </c>
      <c r="U93" s="36">
        <v>0</v>
      </c>
      <c r="V93" s="36">
        <v>0</v>
      </c>
      <c r="W93" s="36">
        <v>0.1600116774046908</v>
      </c>
      <c r="X93" s="36">
        <v>9.0439791914787886</v>
      </c>
      <c r="Y93" s="36">
        <v>9.2039908688834799</v>
      </c>
      <c r="Z93" s="36">
        <v>2.5811265564544494E-2</v>
      </c>
      <c r="AA93" s="36">
        <v>5.5236108308125221E-3</v>
      </c>
      <c r="AB93" s="36">
        <v>5.5236110000000003E-3</v>
      </c>
      <c r="AC93" s="36">
        <v>4.9507262783770006E-4</v>
      </c>
      <c r="AD93" s="36">
        <v>6.8943582286474528E-2</v>
      </c>
      <c r="AE93" s="36">
        <v>0.62049224057827101</v>
      </c>
      <c r="AF93" s="36">
        <v>0.68943582286474558</v>
      </c>
      <c r="AG93" s="36">
        <v>0</v>
      </c>
      <c r="AH93" s="36">
        <v>0</v>
      </c>
      <c r="AI93" s="36">
        <v>0</v>
      </c>
      <c r="AJ93" s="36">
        <v>3.1664239086407283E-4</v>
      </c>
      <c r="AK93" s="36">
        <v>3.8264411541626418E-4</v>
      </c>
      <c r="AL93" s="36">
        <v>9.5702407195999005E-4</v>
      </c>
      <c r="AM93" s="36">
        <v>8.1171501870177295E-4</v>
      </c>
      <c r="AN93" s="36">
        <v>6.9326226401890789E-2</v>
      </c>
      <c r="AO93" s="36">
        <v>0.62144926465023098</v>
      </c>
      <c r="AP93" s="36">
        <v>79.973162771000005</v>
      </c>
      <c r="AQ93" s="36">
        <v>43.062472261000003</v>
      </c>
      <c r="AR93" s="36">
        <v>123.03563503200002</v>
      </c>
      <c r="AS93" s="36">
        <v>2.5406918809999999</v>
      </c>
      <c r="AT93" s="36">
        <v>275.18324008799999</v>
      </c>
      <c r="AU93" s="36">
        <v>643.94333214699998</v>
      </c>
      <c r="AV93" s="36">
        <v>214.338313048</v>
      </c>
      <c r="AW93" s="36">
        <v>501.56298569299997</v>
      </c>
      <c r="AX93" s="36">
        <v>199.49274821700001</v>
      </c>
      <c r="AY93" s="36">
        <v>466.82357902699999</v>
      </c>
      <c r="AZ93" s="36">
        <v>2.5980912857142859E-2</v>
      </c>
      <c r="BA93" s="36">
        <v>5.1961827142857145E-2</v>
      </c>
      <c r="BB93" s="36">
        <v>3.0566683530000001</v>
      </c>
      <c r="BC93" s="36">
        <v>162.809563105</v>
      </c>
      <c r="BD93" s="36">
        <v>380.98298623800002</v>
      </c>
      <c r="BE93" s="36">
        <v>0.12737002571428574</v>
      </c>
      <c r="BF93" s="36">
        <v>0.25474005285714291</v>
      </c>
      <c r="BG93" s="36">
        <v>4.5533092460000004</v>
      </c>
      <c r="BH93" s="36">
        <v>53.455969615000001</v>
      </c>
      <c r="BI93" s="36">
        <v>0</v>
      </c>
      <c r="BJ93" s="36">
        <v>0</v>
      </c>
      <c r="BK93" s="36">
        <v>0</v>
      </c>
      <c r="BL93" s="36">
        <v>0</v>
      </c>
    </row>
    <row r="94" spans="1:64" s="37" customFormat="1" x14ac:dyDescent="0.2">
      <c r="A94" s="34">
        <v>91</v>
      </c>
      <c r="B94" s="34" t="s">
        <v>201</v>
      </c>
      <c r="C94" s="34" t="s">
        <v>203</v>
      </c>
      <c r="D94" s="41">
        <v>5.0998786669999996</v>
      </c>
      <c r="E94" s="36">
        <v>3</v>
      </c>
      <c r="F94" s="36">
        <v>0</v>
      </c>
      <c r="G94" s="36">
        <v>0</v>
      </c>
      <c r="H94" s="36">
        <v>3</v>
      </c>
      <c r="I94" s="36">
        <v>1.7339271370073233E-4</v>
      </c>
      <c r="J94" s="36">
        <v>9.2534741886563465E-2</v>
      </c>
      <c r="K94" s="36">
        <v>1.7339271370073233E-4</v>
      </c>
      <c r="L94" s="36">
        <v>0</v>
      </c>
      <c r="M94" s="36">
        <v>4.3188134600263162E-2</v>
      </c>
      <c r="N94" s="36">
        <v>4.9520000000001035E-2</v>
      </c>
      <c r="O94" s="36">
        <v>6.9670630000000008E-3</v>
      </c>
      <c r="P94" s="36">
        <v>1.1177496E-2</v>
      </c>
      <c r="Q94" s="36">
        <v>5.9084380000000002E-3</v>
      </c>
      <c r="R94" s="36">
        <v>1.0586250000000001E-3</v>
      </c>
      <c r="S94" s="36">
        <v>9.7966800000000003E-3</v>
      </c>
      <c r="T94" s="36">
        <v>1.380816E-3</v>
      </c>
      <c r="U94" s="36">
        <v>0</v>
      </c>
      <c r="V94" s="36">
        <v>0</v>
      </c>
      <c r="W94" s="36">
        <v>7.1404557137007335E-3</v>
      </c>
      <c r="X94" s="36">
        <v>0.10371223788656346</v>
      </c>
      <c r="Y94" s="36">
        <v>0.11085269360026419</v>
      </c>
      <c r="Z94" s="36">
        <v>1.6951769323707711E-4</v>
      </c>
      <c r="AA94" s="36">
        <v>3.6276786352734497E-5</v>
      </c>
      <c r="AB94" s="36">
        <v>3.6276800000000005E-5</v>
      </c>
      <c r="AC94" s="36">
        <v>1.7658219796806751E-6</v>
      </c>
      <c r="AD94" s="36">
        <v>1.3699988782468653E-3</v>
      </c>
      <c r="AE94" s="36">
        <v>1.2329989904221789E-2</v>
      </c>
      <c r="AF94" s="36">
        <v>1.3699988782468652E-2</v>
      </c>
      <c r="AG94" s="36">
        <v>0</v>
      </c>
      <c r="AH94" s="36">
        <v>0</v>
      </c>
      <c r="AI94" s="36">
        <v>0</v>
      </c>
      <c r="AJ94" s="36">
        <v>2.0795766908447899E-6</v>
      </c>
      <c r="AK94" s="36">
        <v>2.5130488092178711E-6</v>
      </c>
      <c r="AL94" s="36">
        <v>6.285339581965162E-6</v>
      </c>
      <c r="AM94" s="36">
        <v>3.8453986705254655E-6</v>
      </c>
      <c r="AN94" s="36">
        <v>1.3725119270560832E-3</v>
      </c>
      <c r="AO94" s="36">
        <v>1.2336275243803754E-2</v>
      </c>
      <c r="AP94" s="36">
        <v>0.50843736100000003</v>
      </c>
      <c r="AQ94" s="36">
        <v>0.27377396300000001</v>
      </c>
      <c r="AR94" s="36">
        <v>0.78221132400000004</v>
      </c>
      <c r="AS94" s="36">
        <v>3.2866299000000002E-2</v>
      </c>
      <c r="AT94" s="36">
        <v>0.41319711999999997</v>
      </c>
      <c r="AU94" s="36">
        <v>0.90968030600000005</v>
      </c>
      <c r="AV94" s="36">
        <v>0.94662529299999998</v>
      </c>
      <c r="AW94" s="36">
        <v>2.0840570839999999</v>
      </c>
      <c r="AX94" s="36">
        <v>0.85673178999999999</v>
      </c>
      <c r="AY94" s="36">
        <v>1.8861506969999999</v>
      </c>
      <c r="AZ94" s="36">
        <v>6.1062071428571426E-3</v>
      </c>
      <c r="BA94" s="36">
        <v>1.2212414285714285E-2</v>
      </c>
      <c r="BB94" s="36">
        <v>0.63877059199999997</v>
      </c>
      <c r="BC94" s="36">
        <v>41.731414792999999</v>
      </c>
      <c r="BD94" s="36">
        <v>91.874420908000005</v>
      </c>
      <c r="BE94" s="36">
        <v>2.6617288571428574E-2</v>
      </c>
      <c r="BF94" s="36">
        <v>5.3234578571428576E-2</v>
      </c>
      <c r="BG94" s="36">
        <v>1.821410244</v>
      </c>
      <c r="BH94" s="36">
        <v>21.126767470000001</v>
      </c>
      <c r="BI94" s="36">
        <v>0</v>
      </c>
      <c r="BJ94" s="36">
        <v>0</v>
      </c>
      <c r="BK94" s="36">
        <v>0</v>
      </c>
      <c r="BL94" s="36">
        <v>0</v>
      </c>
    </row>
    <row r="95" spans="1:64" s="37" customFormat="1" x14ac:dyDescent="0.2">
      <c r="A95" s="34">
        <v>92</v>
      </c>
      <c r="B95" s="34" t="s">
        <v>201</v>
      </c>
      <c r="C95" s="34" t="s">
        <v>204</v>
      </c>
      <c r="D95" s="41">
        <v>5.7670093820000004</v>
      </c>
      <c r="E95" s="36">
        <v>8</v>
      </c>
      <c r="F95" s="36">
        <v>4</v>
      </c>
      <c r="G95" s="36">
        <v>3</v>
      </c>
      <c r="H95" s="36">
        <v>1</v>
      </c>
      <c r="I95" s="36">
        <v>2.3534548426681168</v>
      </c>
      <c r="J95" s="36">
        <v>36.897589666318453</v>
      </c>
      <c r="K95" s="36">
        <v>1.0273058426786237</v>
      </c>
      <c r="L95" s="36">
        <v>1.3261489999894929</v>
      </c>
      <c r="M95" s="36">
        <v>23.804898508991926</v>
      </c>
      <c r="N95" s="36">
        <v>15.446145999994638</v>
      </c>
      <c r="O95" s="36">
        <v>0.90479061500000002</v>
      </c>
      <c r="P95" s="36">
        <v>1.569557498</v>
      </c>
      <c r="Q95" s="36">
        <v>0.84447746700000004</v>
      </c>
      <c r="R95" s="36">
        <v>6.0313147999999997E-2</v>
      </c>
      <c r="S95" s="36">
        <v>1.490888174</v>
      </c>
      <c r="T95" s="36">
        <v>7.8669323999999999E-2</v>
      </c>
      <c r="U95" s="36">
        <v>0.19525000000000001</v>
      </c>
      <c r="V95" s="36">
        <v>0.46150000000000002</v>
      </c>
      <c r="W95" s="36">
        <v>3.4534954576681169</v>
      </c>
      <c r="X95" s="36">
        <v>38.928647164318456</v>
      </c>
      <c r="Y95" s="36">
        <v>42.382142621986574</v>
      </c>
      <c r="Z95" s="36">
        <v>0.3349779555858971</v>
      </c>
      <c r="AA95" s="36">
        <v>0.14153699268202774</v>
      </c>
      <c r="AB95" s="36">
        <v>0.141536993</v>
      </c>
      <c r="AC95" s="36">
        <v>1.983528920681802E-2</v>
      </c>
      <c r="AD95" s="36">
        <v>0.59743839405851051</v>
      </c>
      <c r="AE95" s="36">
        <v>5.376945546526593</v>
      </c>
      <c r="AF95" s="36">
        <v>5.9743839405851045</v>
      </c>
      <c r="AG95" s="36">
        <v>2.069746172375702E-2</v>
      </c>
      <c r="AH95" s="36">
        <v>3.5209475116276319E-2</v>
      </c>
      <c r="AI95" s="36">
        <v>0.11276548111564171</v>
      </c>
      <c r="AJ95" s="36">
        <v>8.1136437684568175E-3</v>
      </c>
      <c r="AK95" s="36">
        <v>9.8048717560239081E-3</v>
      </c>
      <c r="AL95" s="36">
        <v>2.4522782175253218E-2</v>
      </c>
      <c r="AM95" s="36">
        <v>4.8646394699031856E-2</v>
      </c>
      <c r="AN95" s="36">
        <v>0.64245274093081084</v>
      </c>
      <c r="AO95" s="36">
        <v>5.5142338098174886</v>
      </c>
      <c r="AP95" s="36">
        <v>664.78789921600003</v>
      </c>
      <c r="AQ95" s="36">
        <v>357.96271496200001</v>
      </c>
      <c r="AR95" s="36">
        <v>1022.750614178</v>
      </c>
      <c r="AS95" s="36">
        <v>22.216959969000001</v>
      </c>
      <c r="AT95" s="36">
        <v>3711.8931124109999</v>
      </c>
      <c r="AU95" s="36">
        <v>8675.2074835420008</v>
      </c>
      <c r="AV95" s="36">
        <v>2061.165078727</v>
      </c>
      <c r="AW95" s="36">
        <v>4817.2278064820002</v>
      </c>
      <c r="AX95" s="36">
        <v>1983.2432363759999</v>
      </c>
      <c r="AY95" s="36">
        <v>4635.1136858899999</v>
      </c>
      <c r="AZ95" s="36">
        <v>0.24381844714285716</v>
      </c>
      <c r="BA95" s="36">
        <v>0.48763689428571433</v>
      </c>
      <c r="BB95" s="36">
        <v>3.1326586989999998</v>
      </c>
      <c r="BC95" s="36">
        <v>265.17977738299999</v>
      </c>
      <c r="BD95" s="36">
        <v>619.76180875</v>
      </c>
      <c r="BE95" s="36">
        <v>0.13053650999999999</v>
      </c>
      <c r="BF95" s="36">
        <v>0.26107302142857142</v>
      </c>
      <c r="BG95" s="36">
        <v>3.1930185369999999</v>
      </c>
      <c r="BH95" s="36">
        <v>59.498391755</v>
      </c>
      <c r="BI95" s="36">
        <v>0.24</v>
      </c>
      <c r="BJ95" s="36">
        <v>0.24</v>
      </c>
      <c r="BK95" s="36">
        <v>0.66000000000000036</v>
      </c>
      <c r="BL95" s="36">
        <v>0.66000000000000036</v>
      </c>
    </row>
    <row r="96" spans="1:64" s="37" customFormat="1" x14ac:dyDescent="0.2">
      <c r="A96" s="34">
        <v>93</v>
      </c>
      <c r="B96" s="34" t="s">
        <v>201</v>
      </c>
      <c r="C96" s="34" t="s">
        <v>205</v>
      </c>
      <c r="D96" s="41">
        <v>6.0181730370000004</v>
      </c>
      <c r="E96" s="36">
        <v>3</v>
      </c>
      <c r="F96" s="36">
        <v>3</v>
      </c>
      <c r="G96" s="36">
        <v>0</v>
      </c>
      <c r="H96" s="36">
        <v>0</v>
      </c>
      <c r="I96" s="36">
        <v>2.2145266058049398</v>
      </c>
      <c r="J96" s="36">
        <v>38.141945681692469</v>
      </c>
      <c r="K96" s="36">
        <v>0.75296010580413253</v>
      </c>
      <c r="L96" s="36">
        <v>1.4615665000008073</v>
      </c>
      <c r="M96" s="36">
        <v>20.459925787504876</v>
      </c>
      <c r="N96" s="36">
        <v>19.896546499992539</v>
      </c>
      <c r="O96" s="36">
        <v>0.12700030100000001</v>
      </c>
      <c r="P96" s="36">
        <v>0.206563263</v>
      </c>
      <c r="Q96" s="36">
        <v>0.10652387300000001</v>
      </c>
      <c r="R96" s="36">
        <v>2.0476427999999998E-2</v>
      </c>
      <c r="S96" s="36">
        <v>0.179854879</v>
      </c>
      <c r="T96" s="36">
        <v>2.6708384000000002E-2</v>
      </c>
      <c r="U96" s="36">
        <v>9.7350000000000006E-2</v>
      </c>
      <c r="V96" s="36">
        <v>0.2301</v>
      </c>
      <c r="W96" s="36">
        <v>2.4388769068049396</v>
      </c>
      <c r="X96" s="36">
        <v>38.578608944692469</v>
      </c>
      <c r="Y96" s="36">
        <v>41.017485851497412</v>
      </c>
      <c r="Z96" s="36">
        <v>0.33562814392762252</v>
      </c>
      <c r="AA96" s="36">
        <v>0.14225083666914184</v>
      </c>
      <c r="AB96" s="36">
        <v>0.14225083699999999</v>
      </c>
      <c r="AC96" s="36">
        <v>4.5999254701909274E-3</v>
      </c>
      <c r="AD96" s="36">
        <v>0.18996102254982142</v>
      </c>
      <c r="AE96" s="36">
        <v>1.7096492029483925</v>
      </c>
      <c r="AF96" s="36">
        <v>1.8996102254982139</v>
      </c>
      <c r="AG96" s="36">
        <v>2.7317793942677776E-2</v>
      </c>
      <c r="AH96" s="36">
        <v>4.6471649465704722E-2</v>
      </c>
      <c r="AI96" s="36">
        <v>0.14883487734286513</v>
      </c>
      <c r="AJ96" s="36">
        <v>8.1545650488567736E-3</v>
      </c>
      <c r="AK96" s="36">
        <v>9.8543227774526808E-3</v>
      </c>
      <c r="AL96" s="36">
        <v>2.4646463204135265E-2</v>
      </c>
      <c r="AM96" s="36">
        <v>4.0072284461725477E-2</v>
      </c>
      <c r="AN96" s="36">
        <v>0.24628699479297883</v>
      </c>
      <c r="AO96" s="36">
        <v>1.8831305434953929</v>
      </c>
      <c r="AP96" s="36">
        <v>229.41257875400001</v>
      </c>
      <c r="AQ96" s="36">
        <v>123.529850098</v>
      </c>
      <c r="AR96" s="36">
        <v>352.94242885200003</v>
      </c>
      <c r="AS96" s="36">
        <v>15.398442436</v>
      </c>
      <c r="AT96" s="36">
        <v>793.16489880400002</v>
      </c>
      <c r="AU96" s="36">
        <v>2085.1152130850001</v>
      </c>
      <c r="AV96" s="36">
        <v>450.88576077699997</v>
      </c>
      <c r="AW96" s="36">
        <v>1185.3131178369999</v>
      </c>
      <c r="AX96" s="36">
        <v>430.36650412199998</v>
      </c>
      <c r="AY96" s="36">
        <v>1131.370975066</v>
      </c>
      <c r="AZ96" s="36">
        <v>0.17602633428571429</v>
      </c>
      <c r="BA96" s="36">
        <v>0.35205266857142858</v>
      </c>
      <c r="BB96" s="36">
        <v>1.3551946989999999</v>
      </c>
      <c r="BC96" s="36">
        <v>76.862582085</v>
      </c>
      <c r="BD96" s="36">
        <v>202.06055445199999</v>
      </c>
      <c r="BE96" s="36">
        <v>5.6470367142857143E-2</v>
      </c>
      <c r="BF96" s="36">
        <v>0.11294073428571429</v>
      </c>
      <c r="BG96" s="36">
        <v>3.223218616</v>
      </c>
      <c r="BH96" s="36">
        <v>25.072847596999999</v>
      </c>
      <c r="BI96" s="36">
        <v>0.39000000000000012</v>
      </c>
      <c r="BJ96" s="36">
        <v>0.39000000000000012</v>
      </c>
      <c r="BK96" s="36">
        <v>0.4800000000000002</v>
      </c>
      <c r="BL96" s="36">
        <v>0.4800000000000002</v>
      </c>
    </row>
    <row r="97" spans="1:64" s="37" customFormat="1" x14ac:dyDescent="0.2">
      <c r="A97" s="34">
        <v>94</v>
      </c>
      <c r="B97" s="34" t="s">
        <v>201</v>
      </c>
      <c r="C97" s="34" t="s">
        <v>206</v>
      </c>
      <c r="D97" s="41">
        <v>5.5519546240000004</v>
      </c>
      <c r="E97" s="36">
        <v>3</v>
      </c>
      <c r="F97" s="36">
        <v>2</v>
      </c>
      <c r="G97" s="36">
        <v>1</v>
      </c>
      <c r="H97" s="36">
        <v>0</v>
      </c>
      <c r="I97" s="36">
        <v>0.43404618537037831</v>
      </c>
      <c r="J97" s="36">
        <v>19.624609301457397</v>
      </c>
      <c r="K97" s="36">
        <v>0.21075568537539263</v>
      </c>
      <c r="L97" s="36">
        <v>0.22329049999498571</v>
      </c>
      <c r="M97" s="36">
        <v>8.3261979868551848</v>
      </c>
      <c r="N97" s="36">
        <v>11.732457499972591</v>
      </c>
      <c r="O97" s="36">
        <v>9.2476339000000005E-2</v>
      </c>
      <c r="P97" s="36">
        <v>0.15447623099999999</v>
      </c>
      <c r="Q97" s="36">
        <v>7.8903474000000001E-2</v>
      </c>
      <c r="R97" s="36">
        <v>1.3572865E-2</v>
      </c>
      <c r="S97" s="36">
        <v>0.13677249399999999</v>
      </c>
      <c r="T97" s="36">
        <v>1.7703737000000001E-2</v>
      </c>
      <c r="U97" s="36">
        <v>5.2249999999999998E-2</v>
      </c>
      <c r="V97" s="36">
        <v>0.1235</v>
      </c>
      <c r="W97" s="36">
        <v>0.57877252437037829</v>
      </c>
      <c r="X97" s="36">
        <v>19.902585532457397</v>
      </c>
      <c r="Y97" s="36">
        <v>20.481358056827776</v>
      </c>
      <c r="Z97" s="36">
        <v>9.5730560567986275E-2</v>
      </c>
      <c r="AA97" s="36">
        <v>2.3479858236090105E-2</v>
      </c>
      <c r="AB97" s="36">
        <v>2.3479857999999999E-2</v>
      </c>
      <c r="AC97" s="36">
        <v>1.2643690326565391E-3</v>
      </c>
      <c r="AD97" s="36">
        <v>0.10887877285623612</v>
      </c>
      <c r="AE97" s="36">
        <v>0.97990895570612535</v>
      </c>
      <c r="AF97" s="36">
        <v>1.0887877285623615</v>
      </c>
      <c r="AG97" s="36">
        <v>6.4961298230847165E-3</v>
      </c>
      <c r="AH97" s="36">
        <v>1.1050887515132623E-2</v>
      </c>
      <c r="AI97" s="36">
        <v>3.5392707311978799E-2</v>
      </c>
      <c r="AJ97" s="36">
        <v>1.3459887698386614E-3</v>
      </c>
      <c r="AK97" s="36">
        <v>1.6265500040660887E-3</v>
      </c>
      <c r="AL97" s="36">
        <v>4.0681339276430481E-3</v>
      </c>
      <c r="AM97" s="36">
        <v>9.1064876255799176E-3</v>
      </c>
      <c r="AN97" s="36">
        <v>0.12155621037543483</v>
      </c>
      <c r="AO97" s="36">
        <v>1.0193697969457474</v>
      </c>
      <c r="AP97" s="36">
        <v>456.45854154699998</v>
      </c>
      <c r="AQ97" s="36">
        <v>245.785368525</v>
      </c>
      <c r="AR97" s="36">
        <v>702.24391007199995</v>
      </c>
      <c r="AS97" s="36">
        <v>7.2083430750000002</v>
      </c>
      <c r="AT97" s="36">
        <v>1525.5743702899999</v>
      </c>
      <c r="AU97" s="36">
        <v>4181.1521817590001</v>
      </c>
      <c r="AV97" s="36">
        <v>802.96820851699999</v>
      </c>
      <c r="AW97" s="36">
        <v>2200.7004983229999</v>
      </c>
      <c r="AX97" s="36">
        <v>768.48377339499996</v>
      </c>
      <c r="AY97" s="36">
        <v>2106.1887695239998</v>
      </c>
      <c r="AZ97" s="36">
        <v>0.11183915000000001</v>
      </c>
      <c r="BA97" s="36">
        <v>0.22367830142857145</v>
      </c>
      <c r="BB97" s="36">
        <v>1.398492646</v>
      </c>
      <c r="BC97" s="36">
        <v>96.748118242000004</v>
      </c>
      <c r="BD97" s="36">
        <v>265.15823387500001</v>
      </c>
      <c r="BE97" s="36">
        <v>5.827457285714286E-2</v>
      </c>
      <c r="BF97" s="36">
        <v>0.11654914714285715</v>
      </c>
      <c r="BG97" s="36">
        <v>0.43913997199999999</v>
      </c>
      <c r="BH97" s="36">
        <v>19.329996805</v>
      </c>
      <c r="BI97" s="36">
        <v>0</v>
      </c>
      <c r="BJ97" s="36">
        <v>0</v>
      </c>
      <c r="BK97" s="36">
        <v>0</v>
      </c>
      <c r="BL97" s="36">
        <v>0</v>
      </c>
    </row>
    <row r="98" spans="1:64" s="37" customFormat="1" x14ac:dyDescent="0.2">
      <c r="A98" s="34">
        <v>95</v>
      </c>
      <c r="B98" s="34" t="s">
        <v>201</v>
      </c>
      <c r="C98" s="34" t="s">
        <v>207</v>
      </c>
      <c r="D98" s="41">
        <v>5.6526637309999996</v>
      </c>
      <c r="E98" s="36">
        <v>2</v>
      </c>
      <c r="F98" s="36">
        <v>0</v>
      </c>
      <c r="G98" s="36">
        <v>1</v>
      </c>
      <c r="H98" s="36">
        <v>1</v>
      </c>
      <c r="I98" s="36">
        <v>1.7921537915640058E-2</v>
      </c>
      <c r="J98" s="36">
        <v>3.7788860295415287</v>
      </c>
      <c r="K98" s="36">
        <v>1.7921537915640058E-2</v>
      </c>
      <c r="L98" s="36">
        <v>0</v>
      </c>
      <c r="M98" s="36">
        <v>1.565119567448308</v>
      </c>
      <c r="N98" s="36">
        <v>2.2316880000088606</v>
      </c>
      <c r="O98" s="36">
        <v>2.4622288000000003E-2</v>
      </c>
      <c r="P98" s="36">
        <v>4.2527609000000001E-2</v>
      </c>
      <c r="Q98" s="36">
        <v>2.2443725000000001E-2</v>
      </c>
      <c r="R98" s="36">
        <v>2.1785630000000001E-3</v>
      </c>
      <c r="S98" s="36">
        <v>3.9686006000000003E-2</v>
      </c>
      <c r="T98" s="36">
        <v>2.8416029999999998E-3</v>
      </c>
      <c r="U98" s="36">
        <v>0</v>
      </c>
      <c r="V98" s="36">
        <v>0</v>
      </c>
      <c r="W98" s="36">
        <v>4.2543825915640057E-2</v>
      </c>
      <c r="X98" s="36">
        <v>3.8214136385415287</v>
      </c>
      <c r="Y98" s="36">
        <v>3.8639574644571688</v>
      </c>
      <c r="Z98" s="36">
        <v>9.0010100967783668E-3</v>
      </c>
      <c r="AA98" s="36">
        <v>1.9262161607105704E-3</v>
      </c>
      <c r="AB98" s="36">
        <v>1.9262159999999999E-3</v>
      </c>
      <c r="AC98" s="36">
        <v>1.8484081458868977E-4</v>
      </c>
      <c r="AD98" s="36">
        <v>3.9113806135019101E-2</v>
      </c>
      <c r="AE98" s="36">
        <v>0.35202425521517189</v>
      </c>
      <c r="AF98" s="36">
        <v>0.39113806135019102</v>
      </c>
      <c r="AG98" s="36">
        <v>0</v>
      </c>
      <c r="AH98" s="36">
        <v>0</v>
      </c>
      <c r="AI98" s="36">
        <v>0</v>
      </c>
      <c r="AJ98" s="36">
        <v>1.1042081702732216E-4</v>
      </c>
      <c r="AK98" s="36">
        <v>1.3343720573745231E-4</v>
      </c>
      <c r="AL98" s="36">
        <v>3.3373731057355122E-4</v>
      </c>
      <c r="AM98" s="36">
        <v>2.9526163161601194E-4</v>
      </c>
      <c r="AN98" s="36">
        <v>3.9247243340756556E-2</v>
      </c>
      <c r="AO98" s="36">
        <v>0.35235799252574546</v>
      </c>
      <c r="AP98" s="36">
        <v>36.626141771</v>
      </c>
      <c r="AQ98" s="36">
        <v>19.721768646000001</v>
      </c>
      <c r="AR98" s="36">
        <v>56.347910417000001</v>
      </c>
      <c r="AS98" s="36">
        <v>4.1693051209999998</v>
      </c>
      <c r="AT98" s="36">
        <v>176.39774134999999</v>
      </c>
      <c r="AU98" s="36">
        <v>443.28230362800002</v>
      </c>
      <c r="AV98" s="36">
        <v>125.088716109</v>
      </c>
      <c r="AW98" s="36">
        <v>314.344241657</v>
      </c>
      <c r="AX98" s="36">
        <v>116.81008194</v>
      </c>
      <c r="AY98" s="36">
        <v>293.54027899300002</v>
      </c>
      <c r="AZ98" s="36">
        <v>2.8359780000000001E-2</v>
      </c>
      <c r="BA98" s="36">
        <v>5.6719560000000002E-2</v>
      </c>
      <c r="BB98" s="36">
        <v>0.54357819399999996</v>
      </c>
      <c r="BC98" s="36">
        <v>39.911525339999997</v>
      </c>
      <c r="BD98" s="36">
        <v>100.296482024</v>
      </c>
      <c r="BE98" s="36">
        <v>2.2650664285714286E-2</v>
      </c>
      <c r="BF98" s="36">
        <v>4.5301328571428573E-2</v>
      </c>
      <c r="BG98" s="36">
        <v>1.5312869899999999</v>
      </c>
      <c r="BH98" s="36">
        <v>19.511323711999999</v>
      </c>
      <c r="BI98" s="36">
        <v>0</v>
      </c>
      <c r="BJ98" s="36">
        <v>0</v>
      </c>
      <c r="BK98" s="36">
        <v>0</v>
      </c>
      <c r="BL98" s="36">
        <v>0</v>
      </c>
    </row>
    <row r="99" spans="1:64" s="37" customFormat="1" x14ac:dyDescent="0.2">
      <c r="A99" s="34">
        <v>96</v>
      </c>
      <c r="B99" s="34" t="s">
        <v>201</v>
      </c>
      <c r="C99" s="34" t="s">
        <v>208</v>
      </c>
      <c r="D99" s="41">
        <v>5.2947963769999999</v>
      </c>
      <c r="E99" s="36">
        <v>0</v>
      </c>
      <c r="F99" s="36" t="s">
        <v>340</v>
      </c>
      <c r="G99" s="36" t="s">
        <v>340</v>
      </c>
      <c r="H99" s="36" t="s">
        <v>340</v>
      </c>
      <c r="I99" s="36">
        <v>7.4050896579027654E-3</v>
      </c>
      <c r="J99" s="36">
        <v>1.6601682918894511</v>
      </c>
      <c r="K99" s="36">
        <v>7.4050896579027654E-3</v>
      </c>
      <c r="L99" s="36">
        <v>0</v>
      </c>
      <c r="M99" s="36">
        <v>0.61560338154601402</v>
      </c>
      <c r="N99" s="36">
        <v>1.0519700000013399</v>
      </c>
      <c r="O99" s="36">
        <v>1.1471823999999999E-2</v>
      </c>
      <c r="P99" s="36">
        <v>1.9902866999999998E-2</v>
      </c>
      <c r="Q99" s="36">
        <v>1.0303020999999999E-2</v>
      </c>
      <c r="R99" s="36">
        <v>1.1688029999999999E-3</v>
      </c>
      <c r="S99" s="36">
        <v>1.8378340999999999E-2</v>
      </c>
      <c r="T99" s="36">
        <v>1.524526E-3</v>
      </c>
      <c r="U99" s="36" t="s">
        <v>340</v>
      </c>
      <c r="V99" s="36" t="s">
        <v>340</v>
      </c>
      <c r="W99" s="36">
        <v>1.8876913657902762E-2</v>
      </c>
      <c r="X99" s="36">
        <v>1.6800711588894512</v>
      </c>
      <c r="Y99" s="36">
        <v>1.698948072547354</v>
      </c>
      <c r="Z99" s="36">
        <v>3.8668072680987501E-3</v>
      </c>
      <c r="AA99" s="36">
        <v>8.2749675537313204E-4</v>
      </c>
      <c r="AB99" s="36">
        <v>8.2749699999999995E-4</v>
      </c>
      <c r="AC99" s="36">
        <v>7.4927547116174545E-5</v>
      </c>
      <c r="AD99" s="36">
        <v>2.1381356030349477E-2</v>
      </c>
      <c r="AE99" s="36">
        <v>0.19243220427314536</v>
      </c>
      <c r="AF99" s="36">
        <v>0.21381356030349483</v>
      </c>
      <c r="AG99" s="36" t="s">
        <v>340</v>
      </c>
      <c r="AH99" s="36" t="s">
        <v>340</v>
      </c>
      <c r="AI99" s="36" t="s">
        <v>340</v>
      </c>
      <c r="AJ99" s="36">
        <v>4.7436473805455771E-5</v>
      </c>
      <c r="AK99" s="36">
        <v>5.7324249947111099E-5</v>
      </c>
      <c r="AL99" s="36">
        <v>1.4337261412410756E-4</v>
      </c>
      <c r="AM99" s="36">
        <v>1.2236402092163031E-4</v>
      </c>
      <c r="AN99" s="36">
        <v>2.143868028029659E-2</v>
      </c>
      <c r="AO99" s="36">
        <v>0.19257557688726948</v>
      </c>
      <c r="AP99" s="36">
        <v>23.225931867</v>
      </c>
      <c r="AQ99" s="36">
        <v>12.506271005</v>
      </c>
      <c r="AR99" s="36">
        <v>35.732202872000002</v>
      </c>
      <c r="AS99" s="36">
        <v>2.6685136279999999</v>
      </c>
      <c r="AT99" s="36">
        <v>84.338517139000004</v>
      </c>
      <c r="AU99" s="36">
        <v>205.020955176</v>
      </c>
      <c r="AV99" s="36">
        <v>65.699297087000005</v>
      </c>
      <c r="AW99" s="36">
        <v>159.71033283599999</v>
      </c>
      <c r="AX99" s="36">
        <v>61.150054718</v>
      </c>
      <c r="AY99" s="36">
        <v>148.651447201</v>
      </c>
      <c r="AZ99" s="36">
        <v>3.4103334285714285E-2</v>
      </c>
      <c r="BA99" s="36">
        <v>6.8206668571428569E-2</v>
      </c>
      <c r="BB99" s="36">
        <v>0.42525475600000001</v>
      </c>
      <c r="BC99" s="36">
        <v>26.816657290999999</v>
      </c>
      <c r="BD99" s="36">
        <v>65.189392451000003</v>
      </c>
      <c r="BE99" s="36">
        <v>1.7720178571428574E-2</v>
      </c>
      <c r="BF99" s="36">
        <v>3.5440357142857148E-2</v>
      </c>
      <c r="BG99" s="36">
        <v>3.1716704830000002</v>
      </c>
      <c r="BH99" s="36">
        <v>11.912561521000001</v>
      </c>
      <c r="BI99" s="36">
        <v>0</v>
      </c>
      <c r="BJ99" s="36">
        <v>0</v>
      </c>
      <c r="BK99" s="36">
        <v>0</v>
      </c>
      <c r="BL99" s="36">
        <v>0</v>
      </c>
    </row>
    <row r="100" spans="1:64" s="37" customFormat="1" x14ac:dyDescent="0.2">
      <c r="A100" s="34">
        <v>97</v>
      </c>
      <c r="B100" s="34" t="s">
        <v>201</v>
      </c>
      <c r="C100" s="34" t="s">
        <v>209</v>
      </c>
      <c r="D100" s="41">
        <v>5.509197092</v>
      </c>
      <c r="E100" s="36">
        <v>5</v>
      </c>
      <c r="F100" s="36">
        <v>0</v>
      </c>
      <c r="G100" s="36">
        <v>2</v>
      </c>
      <c r="H100" s="36">
        <v>3</v>
      </c>
      <c r="I100" s="36">
        <v>1.0062858927754417E-4</v>
      </c>
      <c r="J100" s="36">
        <v>7.7474861647686022E-2</v>
      </c>
      <c r="K100" s="36">
        <v>1.0062858927754417E-4</v>
      </c>
      <c r="L100" s="36">
        <v>0</v>
      </c>
      <c r="M100" s="36">
        <v>2.781549023696071E-2</v>
      </c>
      <c r="N100" s="36">
        <v>4.9760000000002858E-2</v>
      </c>
      <c r="O100" s="36">
        <v>1.9661349999999999E-3</v>
      </c>
      <c r="P100" s="36">
        <v>3.3475940000000002E-3</v>
      </c>
      <c r="Q100" s="36">
        <v>1.7117739999999999E-3</v>
      </c>
      <c r="R100" s="36">
        <v>2.5436099999999999E-4</v>
      </c>
      <c r="S100" s="36">
        <v>3.0158190000000003E-3</v>
      </c>
      <c r="T100" s="36">
        <v>3.3177499999999997E-4</v>
      </c>
      <c r="U100" s="36">
        <v>6.0000000000000001E-3</v>
      </c>
      <c r="V100" s="36">
        <v>1.44E-2</v>
      </c>
      <c r="W100" s="36">
        <v>8.0667635892775445E-3</v>
      </c>
      <c r="X100" s="36">
        <v>9.5222455647686013E-2</v>
      </c>
      <c r="Y100" s="36">
        <v>0.10328921923696356</v>
      </c>
      <c r="Z100" s="36">
        <v>1.1082365155583255E-4</v>
      </c>
      <c r="AA100" s="36">
        <v>2.3716261432948164E-5</v>
      </c>
      <c r="AB100" s="36">
        <v>2.3716299999999999E-5</v>
      </c>
      <c r="AC100" s="36">
        <v>0</v>
      </c>
      <c r="AD100" s="36">
        <v>0</v>
      </c>
      <c r="AE100" s="36">
        <v>0</v>
      </c>
      <c r="AF100" s="36">
        <v>0</v>
      </c>
      <c r="AG100" s="36">
        <v>6.6704528528528542E-4</v>
      </c>
      <c r="AH100" s="36">
        <v>1.1347437037037039E-3</v>
      </c>
      <c r="AI100" s="36">
        <v>3.6342467267267277E-3</v>
      </c>
      <c r="AJ100" s="36">
        <v>1.3595428668758625E-6</v>
      </c>
      <c r="AK100" s="36">
        <v>1.642929350826252E-6</v>
      </c>
      <c r="AL100" s="36">
        <v>4.1091000068297192E-6</v>
      </c>
      <c r="AM100" s="36">
        <v>6.6840482815216126E-4</v>
      </c>
      <c r="AN100" s="36">
        <v>1.1363866330545301E-3</v>
      </c>
      <c r="AO100" s="36">
        <v>3.6383558267335573E-3</v>
      </c>
      <c r="AP100" s="36">
        <v>0.15656423699999999</v>
      </c>
      <c r="AQ100" s="36">
        <v>8.4303820000000002E-2</v>
      </c>
      <c r="AR100" s="36">
        <v>0.240868057</v>
      </c>
      <c r="AS100" s="36">
        <v>2.1829417E-2</v>
      </c>
      <c r="AT100" s="36">
        <v>0.179814787</v>
      </c>
      <c r="AU100" s="36">
        <v>0.43707992000000001</v>
      </c>
      <c r="AV100" s="36">
        <v>0.37878631499999998</v>
      </c>
      <c r="AW100" s="36">
        <v>0.92072456800000002</v>
      </c>
      <c r="AX100" s="36">
        <v>0.34352036899999999</v>
      </c>
      <c r="AY100" s="36">
        <v>0.835002825</v>
      </c>
      <c r="AZ100" s="36">
        <v>2.8205857142857141E-4</v>
      </c>
      <c r="BA100" s="36">
        <v>5.6411857142857152E-4</v>
      </c>
      <c r="BB100" s="36">
        <v>0.26091031799999997</v>
      </c>
      <c r="BC100" s="36">
        <v>10.185923816000001</v>
      </c>
      <c r="BD100" s="36">
        <v>24.759158193000001</v>
      </c>
      <c r="BE100" s="36">
        <v>1.0872017142857144E-2</v>
      </c>
      <c r="BF100" s="36">
        <v>2.1744035714285716E-2</v>
      </c>
      <c r="BG100" s="36">
        <v>2.5108843950000002</v>
      </c>
      <c r="BH100" s="36">
        <v>10.887414386</v>
      </c>
      <c r="BI100" s="36">
        <v>0</v>
      </c>
      <c r="BJ100" s="36">
        <v>0</v>
      </c>
      <c r="BK100" s="36">
        <v>0</v>
      </c>
      <c r="BL100" s="36">
        <v>0</v>
      </c>
    </row>
    <row r="101" spans="1:64" s="37" customFormat="1" x14ac:dyDescent="0.2">
      <c r="A101" s="34">
        <v>98</v>
      </c>
      <c r="B101" s="34" t="s">
        <v>201</v>
      </c>
      <c r="C101" s="34" t="s">
        <v>210</v>
      </c>
      <c r="D101" s="41">
        <v>5.3917753849999999</v>
      </c>
      <c r="E101" s="36">
        <v>28</v>
      </c>
      <c r="F101" s="36">
        <v>0</v>
      </c>
      <c r="G101" s="36">
        <v>11</v>
      </c>
      <c r="H101" s="36">
        <v>17</v>
      </c>
      <c r="I101" s="36">
        <v>0</v>
      </c>
      <c r="J101" s="36">
        <v>0</v>
      </c>
      <c r="K101" s="36">
        <v>0</v>
      </c>
      <c r="L101" s="36">
        <v>0</v>
      </c>
      <c r="M101" s="36">
        <v>0</v>
      </c>
      <c r="N101" s="36">
        <v>0</v>
      </c>
      <c r="O101" s="36">
        <v>7.4226000000000004E-5</v>
      </c>
      <c r="P101" s="36">
        <v>1.0828999999999999E-4</v>
      </c>
      <c r="Q101" s="36">
        <v>6.9057E-5</v>
      </c>
      <c r="R101" s="36">
        <v>5.169E-6</v>
      </c>
      <c r="S101" s="36">
        <v>1.01548E-4</v>
      </c>
      <c r="T101" s="36">
        <v>6.742E-6</v>
      </c>
      <c r="U101" s="36">
        <v>0.19200000000000003</v>
      </c>
      <c r="V101" s="36">
        <v>0.46079999999999993</v>
      </c>
      <c r="W101" s="36">
        <v>0.19207422600000004</v>
      </c>
      <c r="X101" s="36">
        <v>0.46090828999999994</v>
      </c>
      <c r="Y101" s="36">
        <v>0.65298251600000001</v>
      </c>
      <c r="Z101" s="36">
        <v>0</v>
      </c>
      <c r="AA101" s="36">
        <v>0</v>
      </c>
      <c r="AB101" s="36">
        <v>0</v>
      </c>
      <c r="AC101" s="36">
        <v>0</v>
      </c>
      <c r="AD101" s="36">
        <v>0</v>
      </c>
      <c r="AE101" s="36">
        <v>0</v>
      </c>
      <c r="AF101" s="36">
        <v>0</v>
      </c>
      <c r="AG101" s="36">
        <v>1.6812107861986041E-2</v>
      </c>
      <c r="AH101" s="36">
        <v>2.8599907627286602E-2</v>
      </c>
      <c r="AI101" s="36">
        <v>9.1597001454958416E-2</v>
      </c>
      <c r="AJ101" s="36">
        <v>0</v>
      </c>
      <c r="AK101" s="36">
        <v>0</v>
      </c>
      <c r="AL101" s="36">
        <v>0</v>
      </c>
      <c r="AM101" s="36">
        <v>1.6812107861986041E-2</v>
      </c>
      <c r="AN101" s="36">
        <v>2.8599907627286602E-2</v>
      </c>
      <c r="AO101" s="36">
        <v>9.1597001454958416E-2</v>
      </c>
      <c r="AP101" s="36">
        <v>0.387507459</v>
      </c>
      <c r="AQ101" s="36">
        <v>0.208657862</v>
      </c>
      <c r="AR101" s="36">
        <v>0.59616532099999997</v>
      </c>
      <c r="AS101" s="36">
        <v>0</v>
      </c>
      <c r="AT101" s="36">
        <v>0</v>
      </c>
      <c r="AU101" s="36">
        <v>0</v>
      </c>
      <c r="AV101" s="36">
        <v>0</v>
      </c>
      <c r="AW101" s="36">
        <v>0</v>
      </c>
      <c r="AX101" s="36">
        <v>0</v>
      </c>
      <c r="AY101" s="36">
        <v>0</v>
      </c>
      <c r="AZ101" s="36">
        <v>0</v>
      </c>
      <c r="BA101" s="36">
        <v>0</v>
      </c>
      <c r="BB101" s="36">
        <v>0.28582358099999999</v>
      </c>
      <c r="BC101" s="36">
        <v>18.371189961999999</v>
      </c>
      <c r="BD101" s="36">
        <v>35.534696126</v>
      </c>
      <c r="BE101" s="36">
        <v>1.1910142857142859E-2</v>
      </c>
      <c r="BF101" s="36">
        <v>2.3820285714285717E-2</v>
      </c>
      <c r="BG101" s="36">
        <v>2.8761606820000001</v>
      </c>
      <c r="BH101" s="36">
        <v>8.9792902009999995</v>
      </c>
      <c r="BI101" s="36">
        <v>0</v>
      </c>
      <c r="BJ101" s="36">
        <v>0</v>
      </c>
      <c r="BK101" s="36">
        <v>0</v>
      </c>
      <c r="BL101" s="36">
        <v>0</v>
      </c>
    </row>
    <row r="102" spans="1:64" s="37" customFormat="1" x14ac:dyDescent="0.2">
      <c r="A102" s="34">
        <v>99</v>
      </c>
      <c r="B102" s="34" t="s">
        <v>201</v>
      </c>
      <c r="C102" s="34" t="s">
        <v>211</v>
      </c>
      <c r="D102" s="41">
        <v>5.4210273410000003</v>
      </c>
      <c r="E102" s="36">
        <v>7</v>
      </c>
      <c r="F102" s="36">
        <v>3</v>
      </c>
      <c r="G102" s="36">
        <v>3</v>
      </c>
      <c r="H102" s="36">
        <v>1</v>
      </c>
      <c r="I102" s="36">
        <v>4.2842814535835522E-2</v>
      </c>
      <c r="J102" s="36">
        <v>4.8330030617741846</v>
      </c>
      <c r="K102" s="36">
        <v>4.2842814535835522E-2</v>
      </c>
      <c r="L102" s="36">
        <v>0</v>
      </c>
      <c r="M102" s="36">
        <v>2.6319658763127527</v>
      </c>
      <c r="N102" s="36">
        <v>2.2438799999972678</v>
      </c>
      <c r="O102" s="36">
        <v>3.4147303000000004E-2</v>
      </c>
      <c r="P102" s="36">
        <v>5.9538141999999995E-2</v>
      </c>
      <c r="Q102" s="36">
        <v>3.1810784000000002E-2</v>
      </c>
      <c r="R102" s="36">
        <v>2.336519E-3</v>
      </c>
      <c r="S102" s="36">
        <v>5.6490507999999995E-2</v>
      </c>
      <c r="T102" s="36">
        <v>3.047634E-3</v>
      </c>
      <c r="U102" s="36">
        <v>1.20065</v>
      </c>
      <c r="V102" s="36">
        <v>2.8378999999999999</v>
      </c>
      <c r="W102" s="36">
        <v>1.2776401175358356</v>
      </c>
      <c r="X102" s="36">
        <v>7.7304412037741841</v>
      </c>
      <c r="Y102" s="36">
        <v>9.0080813213100193</v>
      </c>
      <c r="Z102" s="36">
        <v>1.6500130411344491E-2</v>
      </c>
      <c r="AA102" s="36">
        <v>3.5310279080277202E-3</v>
      </c>
      <c r="AB102" s="36">
        <v>3.5310279999999999E-3</v>
      </c>
      <c r="AC102" s="36">
        <v>5.920697915209501E-4</v>
      </c>
      <c r="AD102" s="36">
        <v>6.2550778775695953E-2</v>
      </c>
      <c r="AE102" s="36">
        <v>0.56295700898126366</v>
      </c>
      <c r="AF102" s="36">
        <v>0.6255077877569597</v>
      </c>
      <c r="AG102" s="36">
        <v>0.13924690730618805</v>
      </c>
      <c r="AH102" s="36">
        <v>0.2368797963369636</v>
      </c>
      <c r="AI102" s="36">
        <v>0.75865556394405909</v>
      </c>
      <c r="AJ102" s="36">
        <v>2.0241706885906774E-4</v>
      </c>
      <c r="AK102" s="36">
        <v>2.4460938425426053E-4</v>
      </c>
      <c r="AL102" s="36">
        <v>6.1178797615631152E-4</v>
      </c>
      <c r="AM102" s="36">
        <v>0.14004139416656808</v>
      </c>
      <c r="AN102" s="36">
        <v>0.29967518449691383</v>
      </c>
      <c r="AO102" s="36">
        <v>1.322224360901479</v>
      </c>
      <c r="AP102" s="36">
        <v>8.2026618060000001</v>
      </c>
      <c r="AQ102" s="36">
        <v>4.4168178950000003</v>
      </c>
      <c r="AR102" s="36">
        <v>12.619479700999999</v>
      </c>
      <c r="AS102" s="36">
        <v>0</v>
      </c>
      <c r="AT102" s="36">
        <v>3.9533912510000002</v>
      </c>
      <c r="AU102" s="36">
        <v>9.9734794470000008</v>
      </c>
      <c r="AV102" s="36">
        <v>2.142502205</v>
      </c>
      <c r="AW102" s="36">
        <v>5.4050308579999999</v>
      </c>
      <c r="AX102" s="36">
        <v>2.0298599350000002</v>
      </c>
      <c r="AY102" s="36">
        <v>5.1208608160000004</v>
      </c>
      <c r="AZ102" s="36">
        <v>0</v>
      </c>
      <c r="BA102" s="36">
        <v>0</v>
      </c>
      <c r="BB102" s="36">
        <v>0.82358437399999995</v>
      </c>
      <c r="BC102" s="36">
        <v>45.707252418000003</v>
      </c>
      <c r="BD102" s="36">
        <v>115.308684013</v>
      </c>
      <c r="BE102" s="36">
        <v>3.4318398571428571E-2</v>
      </c>
      <c r="BF102" s="36">
        <v>6.8636797142857142E-2</v>
      </c>
      <c r="BG102" s="36">
        <v>0</v>
      </c>
      <c r="BH102" s="36">
        <v>19.949596066000002</v>
      </c>
      <c r="BI102" s="36">
        <v>0</v>
      </c>
      <c r="BJ102" s="36">
        <v>0</v>
      </c>
      <c r="BK102" s="36">
        <v>0</v>
      </c>
      <c r="BL102" s="36">
        <v>0</v>
      </c>
    </row>
    <row r="103" spans="1:64" s="37" customFormat="1" x14ac:dyDescent="0.2">
      <c r="A103" s="34">
        <v>100</v>
      </c>
      <c r="B103" s="34" t="s">
        <v>201</v>
      </c>
      <c r="C103" s="34" t="s">
        <v>212</v>
      </c>
      <c r="D103" s="41">
        <v>5.5643425720000002</v>
      </c>
      <c r="E103" s="36">
        <v>7</v>
      </c>
      <c r="F103" s="36">
        <v>2</v>
      </c>
      <c r="G103" s="36">
        <v>4</v>
      </c>
      <c r="H103" s="36">
        <v>1</v>
      </c>
      <c r="I103" s="36">
        <v>0.27289535564864753</v>
      </c>
      <c r="J103" s="36">
        <v>13.164196711633714</v>
      </c>
      <c r="K103" s="36">
        <v>0.20809335565775647</v>
      </c>
      <c r="L103" s="36">
        <v>6.480199999089109E-2</v>
      </c>
      <c r="M103" s="36">
        <v>8.9937155672879676</v>
      </c>
      <c r="N103" s="36">
        <v>4.443376499994395</v>
      </c>
      <c r="O103" s="36">
        <v>4.4817418999999997E-2</v>
      </c>
      <c r="P103" s="36">
        <v>7.9468863000000001E-2</v>
      </c>
      <c r="Q103" s="36">
        <v>4.2657743999999997E-2</v>
      </c>
      <c r="R103" s="36">
        <v>2.1596750000000002E-3</v>
      </c>
      <c r="S103" s="36">
        <v>7.6651894999999998E-2</v>
      </c>
      <c r="T103" s="36">
        <v>2.816968E-3</v>
      </c>
      <c r="U103" s="36">
        <v>1.9799999999999998E-2</v>
      </c>
      <c r="V103" s="36">
        <v>4.6799999999999994E-2</v>
      </c>
      <c r="W103" s="36">
        <v>0.33751277464864754</v>
      </c>
      <c r="X103" s="36">
        <v>13.290465574633714</v>
      </c>
      <c r="Y103" s="36">
        <v>13.627978349282362</v>
      </c>
      <c r="Z103" s="36">
        <v>7.0148547092105912E-2</v>
      </c>
      <c r="AA103" s="36">
        <v>1.5011789077710657E-2</v>
      </c>
      <c r="AB103" s="36">
        <v>1.5011788999999999E-2</v>
      </c>
      <c r="AC103" s="36">
        <v>2.6705935900837867E-3</v>
      </c>
      <c r="AD103" s="36">
        <v>0.18013435740210815</v>
      </c>
      <c r="AE103" s="36">
        <v>1.6212092166189733</v>
      </c>
      <c r="AF103" s="36">
        <v>1.8013435740210817</v>
      </c>
      <c r="AG103" s="36">
        <v>2.220255061971277E-3</v>
      </c>
      <c r="AH103" s="36">
        <v>3.7769856226637808E-3</v>
      </c>
      <c r="AI103" s="36">
        <v>1.2096562061774542E-2</v>
      </c>
      <c r="AJ103" s="36">
        <v>8.6055458299652576E-4</v>
      </c>
      <c r="AK103" s="36">
        <v>1.0399307124851125E-3</v>
      </c>
      <c r="AL103" s="36">
        <v>2.6009513407414435E-3</v>
      </c>
      <c r="AM103" s="36">
        <v>5.7514032350515897E-3</v>
      </c>
      <c r="AN103" s="36">
        <v>0.18495127373725706</v>
      </c>
      <c r="AO103" s="36">
        <v>1.6359067300214893</v>
      </c>
      <c r="AP103" s="36">
        <v>300.35152800899999</v>
      </c>
      <c r="AQ103" s="36">
        <v>161.72774585100001</v>
      </c>
      <c r="AR103" s="36">
        <v>462.07927386</v>
      </c>
      <c r="AS103" s="36">
        <v>24.564202723000001</v>
      </c>
      <c r="AT103" s="36">
        <v>1277.0656423410001</v>
      </c>
      <c r="AU103" s="36">
        <v>3205.0208845860002</v>
      </c>
      <c r="AV103" s="36">
        <v>684.84777694000002</v>
      </c>
      <c r="AW103" s="36">
        <v>1718.7459712960001</v>
      </c>
      <c r="AX103" s="36">
        <v>650.67435728700002</v>
      </c>
      <c r="AY103" s="36">
        <v>1632.9817630570001</v>
      </c>
      <c r="AZ103" s="36">
        <v>0.19662074857142858</v>
      </c>
      <c r="BA103" s="36">
        <v>0.39324149857142859</v>
      </c>
      <c r="BB103" s="36">
        <v>1.531310626</v>
      </c>
      <c r="BC103" s="36">
        <v>76.432155934999997</v>
      </c>
      <c r="BD103" s="36">
        <v>191.81994089</v>
      </c>
      <c r="BE103" s="36">
        <v>6.3809039999999997E-2</v>
      </c>
      <c r="BF103" s="36">
        <v>0.12761807999999999</v>
      </c>
      <c r="BG103" s="36">
        <v>2.7136132279999998</v>
      </c>
      <c r="BH103" s="36">
        <v>50.937274287999998</v>
      </c>
      <c r="BI103" s="36">
        <v>0</v>
      </c>
      <c r="BJ103" s="36">
        <v>0</v>
      </c>
      <c r="BK103" s="36">
        <v>0.15</v>
      </c>
      <c r="BL103" s="36">
        <v>0.15</v>
      </c>
    </row>
    <row r="104" spans="1:64" s="37" customFormat="1" x14ac:dyDescent="0.2">
      <c r="A104" s="34">
        <v>101</v>
      </c>
      <c r="B104" s="34" t="s">
        <v>201</v>
      </c>
      <c r="C104" s="34" t="s">
        <v>213</v>
      </c>
      <c r="D104" s="41">
        <v>5.8549761460000003</v>
      </c>
      <c r="E104" s="36">
        <v>7</v>
      </c>
      <c r="F104" s="36">
        <v>1</v>
      </c>
      <c r="G104" s="36">
        <v>5</v>
      </c>
      <c r="H104" s="36">
        <v>1</v>
      </c>
      <c r="I104" s="36">
        <v>0.48382736359119322</v>
      </c>
      <c r="J104" s="36">
        <v>17.801982318930406</v>
      </c>
      <c r="K104" s="36">
        <v>0.31523136359170034</v>
      </c>
      <c r="L104" s="36">
        <v>0.16859599999949287</v>
      </c>
      <c r="M104" s="36">
        <v>11.612936182524757</v>
      </c>
      <c r="N104" s="36">
        <v>6.6728734999968404</v>
      </c>
      <c r="O104" s="36">
        <v>0.29019769299999998</v>
      </c>
      <c r="P104" s="36">
        <v>0.48869287299999997</v>
      </c>
      <c r="Q104" s="36">
        <v>0.27526697999999999</v>
      </c>
      <c r="R104" s="36">
        <v>1.4930713E-2</v>
      </c>
      <c r="S104" s="36">
        <v>0.46921802899999998</v>
      </c>
      <c r="T104" s="36">
        <v>1.9474844000000002E-2</v>
      </c>
      <c r="U104" s="36">
        <v>6.5450000000000008E-2</v>
      </c>
      <c r="V104" s="36">
        <v>0.1547</v>
      </c>
      <c r="W104" s="36">
        <v>0.83947505659119326</v>
      </c>
      <c r="X104" s="36">
        <v>18.445375191930406</v>
      </c>
      <c r="Y104" s="36">
        <v>19.2848502485216</v>
      </c>
      <c r="Z104" s="36">
        <v>9.8086485903037035E-2</v>
      </c>
      <c r="AA104" s="36">
        <v>3.1874084708554809E-2</v>
      </c>
      <c r="AB104" s="36">
        <v>3.1874085000000003E-2</v>
      </c>
      <c r="AC104" s="36">
        <v>3.228785762867217E-3</v>
      </c>
      <c r="AD104" s="36">
        <v>0.12545155130432015</v>
      </c>
      <c r="AE104" s="36">
        <v>1.1290639617388816</v>
      </c>
      <c r="AF104" s="36">
        <v>1.2545155130432015</v>
      </c>
      <c r="AG104" s="36">
        <v>7.5323348964139725E-3</v>
      </c>
      <c r="AH104" s="36">
        <v>1.2813627180106531E-2</v>
      </c>
      <c r="AI104" s="36">
        <v>4.1038238401151991E-2</v>
      </c>
      <c r="AJ104" s="36">
        <v>1.8271899455434848E-3</v>
      </c>
      <c r="AK104" s="36">
        <v>2.2080539450601813E-3</v>
      </c>
      <c r="AL104" s="36">
        <v>5.5225226064432925E-3</v>
      </c>
      <c r="AM104" s="36">
        <v>1.2588310604824675E-2</v>
      </c>
      <c r="AN104" s="36">
        <v>0.14047323242948687</v>
      </c>
      <c r="AO104" s="36">
        <v>1.1756247227464769</v>
      </c>
      <c r="AP104" s="36">
        <v>252.72161149900001</v>
      </c>
      <c r="AQ104" s="36">
        <v>136.08086772999999</v>
      </c>
      <c r="AR104" s="36">
        <v>388.80247922900003</v>
      </c>
      <c r="AS104" s="36">
        <v>15.237460887999999</v>
      </c>
      <c r="AT104" s="36">
        <v>1060.9650230489999</v>
      </c>
      <c r="AU104" s="36">
        <v>2636.2858892720001</v>
      </c>
      <c r="AV104" s="36">
        <v>611.14767843899995</v>
      </c>
      <c r="AW104" s="36">
        <v>1518.579751386</v>
      </c>
      <c r="AX104" s="36">
        <v>580.66301731800002</v>
      </c>
      <c r="AY104" s="36">
        <v>1442.8314654339999</v>
      </c>
      <c r="AZ104" s="36">
        <v>9.9217478571428583E-2</v>
      </c>
      <c r="BA104" s="36">
        <v>0.19843495857142859</v>
      </c>
      <c r="BB104" s="36">
        <v>1.277372137</v>
      </c>
      <c r="BC104" s="36">
        <v>91.147361594000003</v>
      </c>
      <c r="BD104" s="36">
        <v>226.48296408900001</v>
      </c>
      <c r="BE104" s="36">
        <v>5.3227534285714292E-2</v>
      </c>
      <c r="BF104" s="36">
        <v>0.10645507000000001</v>
      </c>
      <c r="BG104" s="36">
        <v>1.196777457</v>
      </c>
      <c r="BH104" s="36">
        <v>28.890049482999999</v>
      </c>
      <c r="BI104" s="36">
        <v>0</v>
      </c>
      <c r="BJ104" s="36">
        <v>0</v>
      </c>
      <c r="BK104" s="36">
        <v>0</v>
      </c>
      <c r="BL104" s="36">
        <v>0</v>
      </c>
    </row>
    <row r="105" spans="1:64" s="37" customFormat="1" x14ac:dyDescent="0.2">
      <c r="A105" s="34">
        <v>102</v>
      </c>
      <c r="B105" s="34" t="s">
        <v>201</v>
      </c>
      <c r="C105" s="34" t="s">
        <v>214</v>
      </c>
      <c r="D105" s="41">
        <v>5.8067511520000004</v>
      </c>
      <c r="E105" s="36">
        <v>0</v>
      </c>
      <c r="F105" s="36" t="s">
        <v>340</v>
      </c>
      <c r="G105" s="36" t="s">
        <v>340</v>
      </c>
      <c r="H105" s="36" t="s">
        <v>340</v>
      </c>
      <c r="I105" s="36">
        <v>0.82151087580293036</v>
      </c>
      <c r="J105" s="36">
        <v>14.359486484655717</v>
      </c>
      <c r="K105" s="36">
        <v>0.43611387581584271</v>
      </c>
      <c r="L105" s="36">
        <v>0.38539699998708765</v>
      </c>
      <c r="M105" s="36">
        <v>11.53299536045256</v>
      </c>
      <c r="N105" s="36">
        <v>3.6480020000060875</v>
      </c>
      <c r="O105" s="36">
        <v>0.314008114</v>
      </c>
      <c r="P105" s="36">
        <v>0.52876663700000004</v>
      </c>
      <c r="Q105" s="36">
        <v>0.29574831800000001</v>
      </c>
      <c r="R105" s="36">
        <v>1.8259795999999998E-2</v>
      </c>
      <c r="S105" s="36">
        <v>0.50494951200000004</v>
      </c>
      <c r="T105" s="36">
        <v>2.3817125000000001E-2</v>
      </c>
      <c r="U105" s="36" t="s">
        <v>340</v>
      </c>
      <c r="V105" s="36" t="s">
        <v>340</v>
      </c>
      <c r="W105" s="36">
        <v>1.1355189898029303</v>
      </c>
      <c r="X105" s="36">
        <v>14.888253121655717</v>
      </c>
      <c r="Y105" s="36">
        <v>16.023772111458648</v>
      </c>
      <c r="Z105" s="36">
        <v>0.12809433061998204</v>
      </c>
      <c r="AA105" s="36">
        <v>5.9055489610990837E-2</v>
      </c>
      <c r="AB105" s="36">
        <v>5.9055490000000002E-2</v>
      </c>
      <c r="AC105" s="36">
        <v>5.5309542265141792E-3</v>
      </c>
      <c r="AD105" s="36">
        <v>0.19671599940475601</v>
      </c>
      <c r="AE105" s="36">
        <v>1.7704439946428041</v>
      </c>
      <c r="AF105" s="36">
        <v>1.9671599940475601</v>
      </c>
      <c r="AG105" s="36" t="s">
        <v>340</v>
      </c>
      <c r="AH105" s="36" t="s">
        <v>340</v>
      </c>
      <c r="AI105" s="36" t="s">
        <v>340</v>
      </c>
      <c r="AJ105" s="36">
        <v>3.3853708547953486E-3</v>
      </c>
      <c r="AK105" s="36">
        <v>4.0910259124916706E-3</v>
      </c>
      <c r="AL105" s="36">
        <v>1.0231988731898839E-2</v>
      </c>
      <c r="AM105" s="36">
        <v>8.9163250813095278E-3</v>
      </c>
      <c r="AN105" s="36">
        <v>0.20080702531724767</v>
      </c>
      <c r="AO105" s="36">
        <v>1.780675983374703</v>
      </c>
      <c r="AP105" s="36">
        <v>422.34947953300002</v>
      </c>
      <c r="AQ105" s="36">
        <v>227.418950518</v>
      </c>
      <c r="AR105" s="36">
        <v>649.768430051</v>
      </c>
      <c r="AS105" s="36">
        <v>42.247215758000003</v>
      </c>
      <c r="AT105" s="36">
        <v>1213.3524561480001</v>
      </c>
      <c r="AU105" s="36">
        <v>3272.3748060140001</v>
      </c>
      <c r="AV105" s="36">
        <v>696.85749680699996</v>
      </c>
      <c r="AW105" s="36">
        <v>1879.403552017</v>
      </c>
      <c r="AX105" s="36">
        <v>674.98533641799997</v>
      </c>
      <c r="AY105" s="36">
        <v>1820.4149982399999</v>
      </c>
      <c r="AZ105" s="36">
        <v>0.21238407857142858</v>
      </c>
      <c r="BA105" s="36">
        <v>0.42476815714285715</v>
      </c>
      <c r="BB105" s="36">
        <v>0.68197394200000006</v>
      </c>
      <c r="BC105" s="36">
        <v>59.300584260000001</v>
      </c>
      <c r="BD105" s="36">
        <v>159.93187876600001</v>
      </c>
      <c r="BE105" s="36">
        <v>2.841755428571429E-2</v>
      </c>
      <c r="BF105" s="36">
        <v>5.683510857142858E-2</v>
      </c>
      <c r="BG105" s="36">
        <v>1.2124775779999999</v>
      </c>
      <c r="BH105" s="36">
        <v>33.281917329000002</v>
      </c>
      <c r="BI105" s="36">
        <v>0.39000000000000012</v>
      </c>
      <c r="BJ105" s="36">
        <v>0.39000000000000012</v>
      </c>
      <c r="BK105" s="36">
        <v>0.09</v>
      </c>
      <c r="BL105" s="36">
        <v>0.09</v>
      </c>
    </row>
    <row r="106" spans="1:64" s="37" customFormat="1" x14ac:dyDescent="0.2">
      <c r="A106" s="34">
        <v>103</v>
      </c>
      <c r="B106" s="34" t="s">
        <v>201</v>
      </c>
      <c r="C106" s="34" t="s">
        <v>215</v>
      </c>
      <c r="D106" s="41">
        <v>5.2909662329999998</v>
      </c>
      <c r="E106" s="36">
        <v>17</v>
      </c>
      <c r="F106" s="36">
        <v>0</v>
      </c>
      <c r="G106" s="36">
        <v>0</v>
      </c>
      <c r="H106" s="36">
        <v>17</v>
      </c>
      <c r="I106" s="36">
        <v>0</v>
      </c>
      <c r="J106" s="36">
        <v>0</v>
      </c>
      <c r="K106" s="36">
        <v>0</v>
      </c>
      <c r="L106" s="36">
        <v>0</v>
      </c>
      <c r="M106" s="36">
        <v>0</v>
      </c>
      <c r="N106" s="36">
        <v>0</v>
      </c>
      <c r="O106" s="36">
        <v>0</v>
      </c>
      <c r="P106" s="36">
        <v>0</v>
      </c>
      <c r="Q106" s="36">
        <v>0</v>
      </c>
      <c r="R106" s="36">
        <v>0</v>
      </c>
      <c r="S106" s="36">
        <v>0</v>
      </c>
      <c r="T106" s="36">
        <v>0</v>
      </c>
      <c r="U106" s="36">
        <v>0</v>
      </c>
      <c r="V106" s="36">
        <v>0</v>
      </c>
      <c r="W106" s="36">
        <v>0</v>
      </c>
      <c r="X106" s="36">
        <v>0</v>
      </c>
      <c r="Y106" s="36">
        <v>0</v>
      </c>
      <c r="Z106" s="36">
        <v>0</v>
      </c>
      <c r="AA106" s="36">
        <v>0</v>
      </c>
      <c r="AB106" s="36">
        <v>0</v>
      </c>
      <c r="AC106" s="36">
        <v>0</v>
      </c>
      <c r="AD106" s="36">
        <v>0</v>
      </c>
      <c r="AE106" s="36">
        <v>0</v>
      </c>
      <c r="AF106" s="36">
        <v>0</v>
      </c>
      <c r="AG106" s="36">
        <v>0</v>
      </c>
      <c r="AH106" s="36">
        <v>0</v>
      </c>
      <c r="AI106" s="36">
        <v>0</v>
      </c>
      <c r="AJ106" s="36">
        <v>0</v>
      </c>
      <c r="AK106" s="36">
        <v>0</v>
      </c>
      <c r="AL106" s="36">
        <v>0</v>
      </c>
      <c r="AM106" s="36">
        <v>0</v>
      </c>
      <c r="AN106" s="36">
        <v>0</v>
      </c>
      <c r="AO106" s="36">
        <v>0</v>
      </c>
      <c r="AP106" s="36">
        <v>6.11145E-4</v>
      </c>
      <c r="AQ106" s="36">
        <v>3.2907800000000001E-4</v>
      </c>
      <c r="AR106" s="36">
        <v>9.4022300000000001E-4</v>
      </c>
      <c r="AS106" s="36">
        <v>3.1654200000000001E-4</v>
      </c>
      <c r="AT106" s="36">
        <v>2.2840000000000002E-5</v>
      </c>
      <c r="AU106" s="36">
        <v>4.8797000000000001E-5</v>
      </c>
      <c r="AV106" s="36">
        <v>4.4461499999999998E-4</v>
      </c>
      <c r="AW106" s="36">
        <v>9.4990999999999999E-4</v>
      </c>
      <c r="AX106" s="36">
        <v>3.8332699999999998E-4</v>
      </c>
      <c r="AY106" s="36">
        <v>8.1897000000000003E-4</v>
      </c>
      <c r="AZ106" s="36">
        <v>3.2028571428571427E-6</v>
      </c>
      <c r="BA106" s="36">
        <v>6.4057142857142855E-6</v>
      </c>
      <c r="BB106" s="36">
        <v>0.179922476</v>
      </c>
      <c r="BC106" s="36">
        <v>8.522963464</v>
      </c>
      <c r="BD106" s="36">
        <v>18.209128346</v>
      </c>
      <c r="BE106" s="36">
        <v>7.4972900000000002E-3</v>
      </c>
      <c r="BF106" s="36">
        <v>1.499458E-2</v>
      </c>
      <c r="BG106" s="36">
        <v>1.401350409</v>
      </c>
      <c r="BH106" s="36">
        <v>8.1229770569999999</v>
      </c>
      <c r="BI106" s="36">
        <v>0</v>
      </c>
      <c r="BJ106" s="36">
        <v>0</v>
      </c>
      <c r="BK106" s="36">
        <v>0</v>
      </c>
      <c r="BL106" s="36">
        <v>0</v>
      </c>
    </row>
    <row r="107" spans="1:64" s="37" customFormat="1" x14ac:dyDescent="0.2">
      <c r="A107" s="34">
        <v>104</v>
      </c>
      <c r="B107" s="34" t="s">
        <v>201</v>
      </c>
      <c r="C107" s="34" t="s">
        <v>216</v>
      </c>
      <c r="D107" s="41">
        <v>4.7077361270000004</v>
      </c>
      <c r="E107" s="36">
        <v>5</v>
      </c>
      <c r="F107" s="36">
        <v>0</v>
      </c>
      <c r="G107" s="36">
        <v>0</v>
      </c>
      <c r="H107" s="36">
        <v>5</v>
      </c>
      <c r="I107" s="36">
        <v>0</v>
      </c>
      <c r="J107" s="36">
        <v>0</v>
      </c>
      <c r="K107" s="36">
        <v>0</v>
      </c>
      <c r="L107" s="36">
        <v>0</v>
      </c>
      <c r="M107" s="36">
        <v>0</v>
      </c>
      <c r="N107" s="36">
        <v>0</v>
      </c>
      <c r="O107" s="36">
        <v>0</v>
      </c>
      <c r="P107" s="36">
        <v>0</v>
      </c>
      <c r="Q107" s="36">
        <v>0</v>
      </c>
      <c r="R107" s="36">
        <v>0</v>
      </c>
      <c r="S107" s="36">
        <v>0</v>
      </c>
      <c r="T107" s="36">
        <v>0</v>
      </c>
      <c r="U107" s="36">
        <v>0</v>
      </c>
      <c r="V107" s="36">
        <v>0</v>
      </c>
      <c r="W107" s="36">
        <v>0</v>
      </c>
      <c r="X107" s="36">
        <v>0</v>
      </c>
      <c r="Y107" s="36">
        <v>0</v>
      </c>
      <c r="Z107" s="36">
        <v>0</v>
      </c>
      <c r="AA107" s="36">
        <v>0</v>
      </c>
      <c r="AB107" s="36">
        <v>0</v>
      </c>
      <c r="AC107" s="36">
        <v>0</v>
      </c>
      <c r="AD107" s="36">
        <v>0</v>
      </c>
      <c r="AE107" s="36">
        <v>0</v>
      </c>
      <c r="AF107" s="36">
        <v>0</v>
      </c>
      <c r="AG107" s="36">
        <v>0</v>
      </c>
      <c r="AH107" s="36">
        <v>0</v>
      </c>
      <c r="AI107" s="36">
        <v>0</v>
      </c>
      <c r="AJ107" s="36">
        <v>0</v>
      </c>
      <c r="AK107" s="36">
        <v>0</v>
      </c>
      <c r="AL107" s="36">
        <v>0</v>
      </c>
      <c r="AM107" s="36">
        <v>0</v>
      </c>
      <c r="AN107" s="36">
        <v>0</v>
      </c>
      <c r="AO107" s="36">
        <v>0</v>
      </c>
      <c r="AP107" s="36">
        <v>0</v>
      </c>
      <c r="AQ107" s="36">
        <v>0</v>
      </c>
      <c r="AR107" s="36">
        <v>0</v>
      </c>
      <c r="AS107" s="36">
        <v>0</v>
      </c>
      <c r="AT107" s="36">
        <v>0</v>
      </c>
      <c r="AU107" s="36">
        <v>0</v>
      </c>
      <c r="AV107" s="36">
        <v>0</v>
      </c>
      <c r="AW107" s="36">
        <v>0</v>
      </c>
      <c r="AX107" s="36">
        <v>0</v>
      </c>
      <c r="AY107" s="36">
        <v>0</v>
      </c>
      <c r="AZ107" s="36">
        <v>0</v>
      </c>
      <c r="BA107" s="36">
        <v>0</v>
      </c>
      <c r="BB107" s="36">
        <v>6.2363580000000002E-2</v>
      </c>
      <c r="BC107" s="36">
        <v>2.089396254</v>
      </c>
      <c r="BD107" s="36">
        <v>3.668285112</v>
      </c>
      <c r="BE107" s="36">
        <v>2.5986628571428574E-3</v>
      </c>
      <c r="BF107" s="36">
        <v>5.1973257142857148E-3</v>
      </c>
      <c r="BG107" s="36">
        <v>0.72548571399999995</v>
      </c>
      <c r="BH107" s="36">
        <v>1.464801732</v>
      </c>
      <c r="BI107" s="36">
        <v>0</v>
      </c>
      <c r="BJ107" s="36">
        <v>0</v>
      </c>
      <c r="BK107" s="36">
        <v>0</v>
      </c>
      <c r="BL107" s="36">
        <v>0</v>
      </c>
    </row>
    <row r="108" spans="1:64" s="37" customFormat="1" x14ac:dyDescent="0.2">
      <c r="A108" s="34">
        <v>105</v>
      </c>
      <c r="B108" s="34" t="s">
        <v>201</v>
      </c>
      <c r="C108" s="34" t="s">
        <v>217</v>
      </c>
      <c r="D108" s="41">
        <v>5.5703882370000004</v>
      </c>
      <c r="E108" s="36">
        <v>0</v>
      </c>
      <c r="F108" s="36" t="s">
        <v>340</v>
      </c>
      <c r="G108" s="36" t="s">
        <v>340</v>
      </c>
      <c r="H108" s="36" t="s">
        <v>340</v>
      </c>
      <c r="I108" s="36">
        <v>4.2461845806871172E-2</v>
      </c>
      <c r="J108" s="36">
        <v>2.3887923777816877</v>
      </c>
      <c r="K108" s="36">
        <v>3.021184580755875E-2</v>
      </c>
      <c r="L108" s="36">
        <v>1.2249999999312422E-2</v>
      </c>
      <c r="M108" s="36">
        <v>1.3210642235903056</v>
      </c>
      <c r="N108" s="36">
        <v>1.1101899999982532</v>
      </c>
      <c r="O108" s="36">
        <v>1.4412775000000001E-2</v>
      </c>
      <c r="P108" s="36">
        <v>2.2629104000000001E-2</v>
      </c>
      <c r="Q108" s="36">
        <v>1.3094185000000001E-2</v>
      </c>
      <c r="R108" s="36">
        <v>1.3185899999999999E-3</v>
      </c>
      <c r="S108" s="36">
        <v>2.0909204000000001E-2</v>
      </c>
      <c r="T108" s="36">
        <v>1.7199000000000001E-3</v>
      </c>
      <c r="U108" s="36" t="s">
        <v>340</v>
      </c>
      <c r="V108" s="36" t="s">
        <v>340</v>
      </c>
      <c r="W108" s="36">
        <v>5.6874620806871175E-2</v>
      </c>
      <c r="X108" s="36">
        <v>2.4114214817816877</v>
      </c>
      <c r="Y108" s="36">
        <v>2.468296102588559</v>
      </c>
      <c r="Z108" s="36">
        <v>1.11351316831763E-2</v>
      </c>
      <c r="AA108" s="36">
        <v>2.3829181801997279E-3</v>
      </c>
      <c r="AB108" s="36">
        <v>2.3829179999999999E-3</v>
      </c>
      <c r="AC108" s="36">
        <v>1.7656558639001576E-4</v>
      </c>
      <c r="AD108" s="36">
        <v>1.1577190724956044E-2</v>
      </c>
      <c r="AE108" s="36">
        <v>0.10419471652460439</v>
      </c>
      <c r="AF108" s="36">
        <v>0.11577190724956044</v>
      </c>
      <c r="AG108" s="36" t="s">
        <v>340</v>
      </c>
      <c r="AH108" s="36" t="s">
        <v>340</v>
      </c>
      <c r="AI108" s="36" t="s">
        <v>340</v>
      </c>
      <c r="AJ108" s="36">
        <v>1.3660137412910335E-4</v>
      </c>
      <c r="AK108" s="36">
        <v>1.6507490303344918E-4</v>
      </c>
      <c r="AL108" s="36">
        <v>4.1286576616397417E-4</v>
      </c>
      <c r="AM108" s="36">
        <v>3.1316696051911913E-4</v>
      </c>
      <c r="AN108" s="36">
        <v>1.1742265627989494E-2</v>
      </c>
      <c r="AO108" s="36">
        <v>0.10460758229076837</v>
      </c>
      <c r="AP108" s="36">
        <v>67.899545392999997</v>
      </c>
      <c r="AQ108" s="36">
        <v>36.561293673000002</v>
      </c>
      <c r="AR108" s="36">
        <v>104.46083906600001</v>
      </c>
      <c r="AS108" s="36">
        <v>5.51878943</v>
      </c>
      <c r="AT108" s="36">
        <v>100.156264792</v>
      </c>
      <c r="AU108" s="36">
        <v>232.46532298100001</v>
      </c>
      <c r="AV108" s="36">
        <v>63.224140734999999</v>
      </c>
      <c r="AW108" s="36">
        <v>146.74489236100001</v>
      </c>
      <c r="AX108" s="36">
        <v>59.565385661999997</v>
      </c>
      <c r="AY108" s="36">
        <v>138.25282567299999</v>
      </c>
      <c r="AZ108" s="36">
        <v>5.174362285714286E-2</v>
      </c>
      <c r="BA108" s="36">
        <v>0.10348724571428572</v>
      </c>
      <c r="BB108" s="36">
        <v>0.38686697799999997</v>
      </c>
      <c r="BC108" s="36">
        <v>20.455893146000001</v>
      </c>
      <c r="BD108" s="36">
        <v>47.478665632999999</v>
      </c>
      <c r="BE108" s="36">
        <v>1.6120575714285715E-2</v>
      </c>
      <c r="BF108" s="36">
        <v>3.2241152857142859E-2</v>
      </c>
      <c r="BG108" s="36">
        <v>3.6157427420000001</v>
      </c>
      <c r="BH108" s="36">
        <v>22.347785722000001</v>
      </c>
      <c r="BI108" s="36">
        <v>0.06</v>
      </c>
      <c r="BJ108" s="36">
        <v>0.06</v>
      </c>
      <c r="BK108" s="36">
        <v>0.18</v>
      </c>
      <c r="BL108" s="36">
        <v>0.18</v>
      </c>
    </row>
    <row r="109" spans="1:64" s="37" customFormat="1" x14ac:dyDescent="0.2">
      <c r="A109" s="34">
        <v>106</v>
      </c>
      <c r="B109" s="34" t="s">
        <v>201</v>
      </c>
      <c r="C109" s="34" t="s">
        <v>218</v>
      </c>
      <c r="D109" s="41">
        <v>5.472844287</v>
      </c>
      <c r="E109" s="36">
        <v>0</v>
      </c>
      <c r="F109" s="36" t="s">
        <v>340</v>
      </c>
      <c r="G109" s="36" t="s">
        <v>340</v>
      </c>
      <c r="H109" s="36" t="s">
        <v>340</v>
      </c>
      <c r="I109" s="36">
        <v>1.2639334135632202E-2</v>
      </c>
      <c r="J109" s="36">
        <v>1.9207903656218948</v>
      </c>
      <c r="K109" s="36">
        <v>1.2639334135632202E-2</v>
      </c>
      <c r="L109" s="36">
        <v>0</v>
      </c>
      <c r="M109" s="36">
        <v>0.73714869975694874</v>
      </c>
      <c r="N109" s="36">
        <v>1.1962810000005781</v>
      </c>
      <c r="O109" s="36">
        <v>1.3462619999999998E-2</v>
      </c>
      <c r="P109" s="36">
        <v>2.2705473000000004E-2</v>
      </c>
      <c r="Q109" s="36">
        <v>1.2016204999999999E-2</v>
      </c>
      <c r="R109" s="36">
        <v>1.4464149999999999E-3</v>
      </c>
      <c r="S109" s="36">
        <v>2.0818844000000003E-2</v>
      </c>
      <c r="T109" s="36">
        <v>1.8866289999999999E-3</v>
      </c>
      <c r="U109" s="36" t="s">
        <v>340</v>
      </c>
      <c r="V109" s="36" t="s">
        <v>340</v>
      </c>
      <c r="W109" s="36">
        <v>2.61019541356322E-2</v>
      </c>
      <c r="X109" s="36">
        <v>1.9434958386218948</v>
      </c>
      <c r="Y109" s="36">
        <v>1.969597792757527</v>
      </c>
      <c r="Z109" s="36">
        <v>4.8851152117307855E-3</v>
      </c>
      <c r="AA109" s="36">
        <v>1.0454146553103877E-3</v>
      </c>
      <c r="AB109" s="36">
        <v>1.0454150000000001E-3</v>
      </c>
      <c r="AC109" s="36">
        <v>1.6416906925891987E-4</v>
      </c>
      <c r="AD109" s="36">
        <v>3.0633347118446504E-2</v>
      </c>
      <c r="AE109" s="36">
        <v>0.27570012406601851</v>
      </c>
      <c r="AF109" s="36">
        <v>0.30633347118446508</v>
      </c>
      <c r="AG109" s="36" t="s">
        <v>340</v>
      </c>
      <c r="AH109" s="36" t="s">
        <v>340</v>
      </c>
      <c r="AI109" s="36" t="s">
        <v>340</v>
      </c>
      <c r="AJ109" s="36">
        <v>5.99286780054825E-5</v>
      </c>
      <c r="AK109" s="36">
        <v>7.2420360144458717E-5</v>
      </c>
      <c r="AL109" s="36">
        <v>1.8112921423830408E-4</v>
      </c>
      <c r="AM109" s="36">
        <v>2.2409774726440235E-4</v>
      </c>
      <c r="AN109" s="36">
        <v>3.0705767478590964E-2</v>
      </c>
      <c r="AO109" s="36">
        <v>0.27588125328025681</v>
      </c>
      <c r="AP109" s="36">
        <v>51.515768018999999</v>
      </c>
      <c r="AQ109" s="36">
        <v>27.739259701999998</v>
      </c>
      <c r="AR109" s="36">
        <v>79.255027721000005</v>
      </c>
      <c r="AS109" s="36">
        <v>3.0800097549999998</v>
      </c>
      <c r="AT109" s="36">
        <v>249.699402862</v>
      </c>
      <c r="AU109" s="36">
        <v>637.44554783199999</v>
      </c>
      <c r="AV109" s="36">
        <v>141.05746613100001</v>
      </c>
      <c r="AW109" s="36">
        <v>360.09879376200001</v>
      </c>
      <c r="AX109" s="36">
        <v>133.462122247</v>
      </c>
      <c r="AY109" s="36">
        <v>340.70900713200001</v>
      </c>
      <c r="AZ109" s="36">
        <v>2.5928608571428573E-2</v>
      </c>
      <c r="BA109" s="36">
        <v>5.1857217142857147E-2</v>
      </c>
      <c r="BB109" s="36">
        <v>0.41065498</v>
      </c>
      <c r="BC109" s="36">
        <v>19.304889699</v>
      </c>
      <c r="BD109" s="36">
        <v>49.282520697999999</v>
      </c>
      <c r="BE109" s="36">
        <v>1.7111811428571429E-2</v>
      </c>
      <c r="BF109" s="36">
        <v>3.4223624285714287E-2</v>
      </c>
      <c r="BG109" s="36">
        <v>1.250169222</v>
      </c>
      <c r="BH109" s="36">
        <v>24.128541026000001</v>
      </c>
      <c r="BI109" s="36">
        <v>0</v>
      </c>
      <c r="BJ109" s="36">
        <v>0</v>
      </c>
      <c r="BK109" s="36">
        <v>0</v>
      </c>
      <c r="BL109" s="36">
        <v>0</v>
      </c>
    </row>
    <row r="110" spans="1:64" s="37" customFormat="1" x14ac:dyDescent="0.2">
      <c r="A110" s="34">
        <v>107</v>
      </c>
      <c r="B110" s="34" t="s">
        <v>201</v>
      </c>
      <c r="C110" s="34" t="s">
        <v>219</v>
      </c>
      <c r="D110" s="41">
        <v>4.4657580579999996</v>
      </c>
      <c r="E110" s="36">
        <v>1</v>
      </c>
      <c r="F110" s="36">
        <v>0</v>
      </c>
      <c r="G110" s="36">
        <v>0</v>
      </c>
      <c r="H110" s="36">
        <v>1</v>
      </c>
      <c r="I110" s="36">
        <v>0</v>
      </c>
      <c r="J110" s="36">
        <v>0</v>
      </c>
      <c r="K110" s="36">
        <v>0</v>
      </c>
      <c r="L110" s="36">
        <v>0</v>
      </c>
      <c r="M110" s="36">
        <v>0</v>
      </c>
      <c r="N110" s="36">
        <v>0</v>
      </c>
      <c r="O110" s="36">
        <v>0</v>
      </c>
      <c r="P110" s="36">
        <v>0</v>
      </c>
      <c r="Q110" s="36">
        <v>0</v>
      </c>
      <c r="R110" s="36">
        <v>0</v>
      </c>
      <c r="S110" s="36">
        <v>0</v>
      </c>
      <c r="T110" s="36">
        <v>0</v>
      </c>
      <c r="U110" s="36">
        <v>0</v>
      </c>
      <c r="V110" s="36">
        <v>0</v>
      </c>
      <c r="W110" s="36">
        <v>0</v>
      </c>
      <c r="X110" s="36">
        <v>0</v>
      </c>
      <c r="Y110" s="36">
        <v>0</v>
      </c>
      <c r="Z110" s="36">
        <v>0</v>
      </c>
      <c r="AA110" s="36">
        <v>0</v>
      </c>
      <c r="AB110" s="36">
        <v>0</v>
      </c>
      <c r="AC110" s="36">
        <v>0</v>
      </c>
      <c r="AD110" s="36">
        <v>0</v>
      </c>
      <c r="AE110" s="36">
        <v>0</v>
      </c>
      <c r="AF110" s="36">
        <v>0</v>
      </c>
      <c r="AG110" s="36">
        <v>0</v>
      </c>
      <c r="AH110" s="36">
        <v>0</v>
      </c>
      <c r="AI110" s="36">
        <v>0</v>
      </c>
      <c r="AJ110" s="36">
        <v>0</v>
      </c>
      <c r="AK110" s="36">
        <v>0</v>
      </c>
      <c r="AL110" s="36">
        <v>0</v>
      </c>
      <c r="AM110" s="36">
        <v>0</v>
      </c>
      <c r="AN110" s="36">
        <v>0</v>
      </c>
      <c r="AO110" s="36">
        <v>0</v>
      </c>
      <c r="AP110" s="36">
        <v>0</v>
      </c>
      <c r="AQ110" s="36">
        <v>0</v>
      </c>
      <c r="AR110" s="36">
        <v>0</v>
      </c>
      <c r="AS110" s="36">
        <v>0</v>
      </c>
      <c r="AT110" s="36">
        <v>0</v>
      </c>
      <c r="AU110" s="36">
        <v>0</v>
      </c>
      <c r="AV110" s="36">
        <v>0</v>
      </c>
      <c r="AW110" s="36">
        <v>0</v>
      </c>
      <c r="AX110" s="36">
        <v>0</v>
      </c>
      <c r="AY110" s="36">
        <v>0</v>
      </c>
      <c r="AZ110" s="36">
        <v>0</v>
      </c>
      <c r="BA110" s="36">
        <v>0</v>
      </c>
      <c r="BB110" s="36">
        <v>0</v>
      </c>
      <c r="BC110" s="36">
        <v>0</v>
      </c>
      <c r="BD110" s="36">
        <v>0</v>
      </c>
      <c r="BE110" s="36">
        <v>0</v>
      </c>
      <c r="BF110" s="36">
        <v>0</v>
      </c>
      <c r="BG110" s="36">
        <v>0</v>
      </c>
      <c r="BH110" s="36">
        <v>0</v>
      </c>
      <c r="BI110" s="36">
        <v>0</v>
      </c>
      <c r="BJ110" s="36">
        <v>0</v>
      </c>
      <c r="BK110" s="36">
        <v>0</v>
      </c>
      <c r="BL110" s="36">
        <v>0</v>
      </c>
    </row>
    <row r="111" spans="1:64" s="37" customFormat="1" x14ac:dyDescent="0.2">
      <c r="A111" s="34">
        <v>108</v>
      </c>
      <c r="B111" s="34" t="s">
        <v>201</v>
      </c>
      <c r="C111" s="34" t="s">
        <v>220</v>
      </c>
      <c r="D111" s="41">
        <v>4.8536370120000001</v>
      </c>
      <c r="E111" s="36">
        <v>0</v>
      </c>
      <c r="F111" s="36" t="s">
        <v>340</v>
      </c>
      <c r="G111" s="36" t="s">
        <v>340</v>
      </c>
      <c r="H111" s="36" t="s">
        <v>340</v>
      </c>
      <c r="I111" s="36">
        <v>0</v>
      </c>
      <c r="J111" s="36">
        <v>0</v>
      </c>
      <c r="K111" s="36">
        <v>0</v>
      </c>
      <c r="L111" s="36">
        <v>0</v>
      </c>
      <c r="M111" s="36">
        <v>0</v>
      </c>
      <c r="N111" s="36">
        <v>0</v>
      </c>
      <c r="O111" s="36">
        <v>5.6800000000000011E-7</v>
      </c>
      <c r="P111" s="36">
        <v>9.6099999999999999E-7</v>
      </c>
      <c r="Q111" s="36">
        <v>5.4200000000000006E-7</v>
      </c>
      <c r="R111" s="36">
        <v>2.6000000000000001E-8</v>
      </c>
      <c r="S111" s="36">
        <v>9.2600000000000001E-7</v>
      </c>
      <c r="T111" s="36">
        <v>3.4999999999999996E-8</v>
      </c>
      <c r="U111" s="36" t="s">
        <v>340</v>
      </c>
      <c r="V111" s="36" t="s">
        <v>340</v>
      </c>
      <c r="W111" s="36">
        <v>5.6800000000000011E-7</v>
      </c>
      <c r="X111" s="36">
        <v>9.6099999999999999E-7</v>
      </c>
      <c r="Y111" s="36">
        <v>1.5290000000000001E-6</v>
      </c>
      <c r="Z111" s="36">
        <v>0</v>
      </c>
      <c r="AA111" s="36">
        <v>0</v>
      </c>
      <c r="AB111" s="36">
        <v>0</v>
      </c>
      <c r="AC111" s="36">
        <v>0</v>
      </c>
      <c r="AD111" s="36">
        <v>0</v>
      </c>
      <c r="AE111" s="36">
        <v>0</v>
      </c>
      <c r="AF111" s="36">
        <v>0</v>
      </c>
      <c r="AG111" s="36" t="s">
        <v>340</v>
      </c>
      <c r="AH111" s="36" t="s">
        <v>340</v>
      </c>
      <c r="AI111" s="36" t="s">
        <v>340</v>
      </c>
      <c r="AJ111" s="36">
        <v>0</v>
      </c>
      <c r="AK111" s="36">
        <v>0</v>
      </c>
      <c r="AL111" s="36">
        <v>0</v>
      </c>
      <c r="AM111" s="36">
        <v>0</v>
      </c>
      <c r="AN111" s="36">
        <v>0</v>
      </c>
      <c r="AO111" s="36">
        <v>0</v>
      </c>
      <c r="AP111" s="36">
        <v>1.155E-6</v>
      </c>
      <c r="AQ111" s="36">
        <v>6.2200000000000004E-7</v>
      </c>
      <c r="AR111" s="36">
        <v>1.7770000000000001E-6</v>
      </c>
      <c r="AS111" s="36">
        <v>0</v>
      </c>
      <c r="AT111" s="36">
        <v>0</v>
      </c>
      <c r="AU111" s="36">
        <v>0</v>
      </c>
      <c r="AV111" s="36">
        <v>0</v>
      </c>
      <c r="AW111" s="36">
        <v>0</v>
      </c>
      <c r="AX111" s="36">
        <v>0</v>
      </c>
      <c r="AY111" s="36">
        <v>0</v>
      </c>
      <c r="AZ111" s="36">
        <v>0</v>
      </c>
      <c r="BA111" s="36">
        <v>0</v>
      </c>
      <c r="BB111" s="36">
        <v>0</v>
      </c>
      <c r="BC111" s="36">
        <v>0</v>
      </c>
      <c r="BD111" s="36">
        <v>0</v>
      </c>
      <c r="BE111" s="36">
        <v>0</v>
      </c>
      <c r="BF111" s="36">
        <v>0</v>
      </c>
      <c r="BG111" s="36">
        <v>1.226526E-2</v>
      </c>
      <c r="BH111" s="36">
        <v>2.4148744E-2</v>
      </c>
      <c r="BI111" s="36">
        <v>0</v>
      </c>
      <c r="BJ111" s="36">
        <v>0</v>
      </c>
      <c r="BK111" s="36">
        <v>0</v>
      </c>
      <c r="BL111" s="36">
        <v>0</v>
      </c>
    </row>
    <row r="112" spans="1:64" s="37" customFormat="1" x14ac:dyDescent="0.2">
      <c r="A112" s="34">
        <v>109</v>
      </c>
      <c r="B112" s="34" t="s">
        <v>201</v>
      </c>
      <c r="C112" s="34" t="s">
        <v>221</v>
      </c>
      <c r="D112" s="41">
        <v>4.200380419</v>
      </c>
      <c r="E112" s="36">
        <v>0</v>
      </c>
      <c r="F112" s="36" t="s">
        <v>340</v>
      </c>
      <c r="G112" s="36" t="s">
        <v>340</v>
      </c>
      <c r="H112" s="36" t="s">
        <v>340</v>
      </c>
      <c r="I112" s="36">
        <v>0</v>
      </c>
      <c r="J112" s="36">
        <v>0</v>
      </c>
      <c r="K112" s="36">
        <v>0</v>
      </c>
      <c r="L112" s="36">
        <v>0</v>
      </c>
      <c r="M112" s="36">
        <v>0</v>
      </c>
      <c r="N112" s="36">
        <v>0</v>
      </c>
      <c r="O112" s="36">
        <v>0</v>
      </c>
      <c r="P112" s="36">
        <v>0</v>
      </c>
      <c r="Q112" s="36">
        <v>0</v>
      </c>
      <c r="R112" s="36">
        <v>0</v>
      </c>
      <c r="S112" s="36">
        <v>0</v>
      </c>
      <c r="T112" s="36">
        <v>0</v>
      </c>
      <c r="U112" s="36" t="s">
        <v>340</v>
      </c>
      <c r="V112" s="36" t="s">
        <v>340</v>
      </c>
      <c r="W112" s="36">
        <v>0</v>
      </c>
      <c r="X112" s="36">
        <v>0</v>
      </c>
      <c r="Y112" s="36">
        <v>0</v>
      </c>
      <c r="Z112" s="36">
        <v>0</v>
      </c>
      <c r="AA112" s="36">
        <v>0</v>
      </c>
      <c r="AB112" s="36">
        <v>0</v>
      </c>
      <c r="AC112" s="36">
        <v>0</v>
      </c>
      <c r="AD112" s="36">
        <v>0</v>
      </c>
      <c r="AE112" s="36">
        <v>0</v>
      </c>
      <c r="AF112" s="36">
        <v>0</v>
      </c>
      <c r="AG112" s="36" t="s">
        <v>340</v>
      </c>
      <c r="AH112" s="36" t="s">
        <v>340</v>
      </c>
      <c r="AI112" s="36" t="s">
        <v>340</v>
      </c>
      <c r="AJ112" s="36">
        <v>0</v>
      </c>
      <c r="AK112" s="36">
        <v>0</v>
      </c>
      <c r="AL112" s="36">
        <v>0</v>
      </c>
      <c r="AM112" s="36">
        <v>0</v>
      </c>
      <c r="AN112" s="36">
        <v>0</v>
      </c>
      <c r="AO112" s="36">
        <v>0</v>
      </c>
      <c r="AP112" s="36">
        <v>0</v>
      </c>
      <c r="AQ112" s="36">
        <v>0</v>
      </c>
      <c r="AR112" s="36">
        <v>0</v>
      </c>
      <c r="AS112" s="36">
        <v>0</v>
      </c>
      <c r="AT112" s="36">
        <v>0</v>
      </c>
      <c r="AU112" s="36">
        <v>0</v>
      </c>
      <c r="AV112" s="36">
        <v>0</v>
      </c>
      <c r="AW112" s="36">
        <v>0</v>
      </c>
      <c r="AX112" s="36">
        <v>0</v>
      </c>
      <c r="AY112" s="36">
        <v>0</v>
      </c>
      <c r="AZ112" s="36">
        <v>0</v>
      </c>
      <c r="BA112" s="36">
        <v>0</v>
      </c>
      <c r="BB112" s="36">
        <v>0</v>
      </c>
      <c r="BC112" s="36">
        <v>0</v>
      </c>
      <c r="BD112" s="36">
        <v>0</v>
      </c>
      <c r="BE112" s="36">
        <v>0</v>
      </c>
      <c r="BF112" s="36">
        <v>0</v>
      </c>
      <c r="BG112" s="36">
        <v>0</v>
      </c>
      <c r="BH112" s="36">
        <v>0</v>
      </c>
      <c r="BI112" s="36">
        <v>0</v>
      </c>
      <c r="BJ112" s="36">
        <v>0</v>
      </c>
      <c r="BK112" s="36">
        <v>0</v>
      </c>
      <c r="BL112" s="36">
        <v>0</v>
      </c>
    </row>
    <row r="113" spans="1:64" s="37" customFormat="1" x14ac:dyDescent="0.2">
      <c r="A113" s="34">
        <v>110</v>
      </c>
      <c r="B113" s="34" t="s">
        <v>201</v>
      </c>
      <c r="C113" s="34" t="s">
        <v>222</v>
      </c>
      <c r="D113" s="41">
        <v>4.605168398</v>
      </c>
      <c r="E113" s="36">
        <v>3</v>
      </c>
      <c r="F113" s="36">
        <v>0</v>
      </c>
      <c r="G113" s="36">
        <v>0</v>
      </c>
      <c r="H113" s="36">
        <v>3</v>
      </c>
      <c r="I113" s="36">
        <v>0</v>
      </c>
      <c r="J113" s="36">
        <v>0</v>
      </c>
      <c r="K113" s="36">
        <v>0</v>
      </c>
      <c r="L113" s="36">
        <v>0</v>
      </c>
      <c r="M113" s="36">
        <v>0</v>
      </c>
      <c r="N113" s="36">
        <v>0</v>
      </c>
      <c r="O113" s="36">
        <v>0</v>
      </c>
      <c r="P113" s="36">
        <v>0</v>
      </c>
      <c r="Q113" s="36">
        <v>0</v>
      </c>
      <c r="R113" s="36">
        <v>0</v>
      </c>
      <c r="S113" s="36">
        <v>0</v>
      </c>
      <c r="T113" s="36">
        <v>0</v>
      </c>
      <c r="U113" s="36">
        <v>0</v>
      </c>
      <c r="V113" s="36">
        <v>0</v>
      </c>
      <c r="W113" s="36">
        <v>0</v>
      </c>
      <c r="X113" s="36">
        <v>0</v>
      </c>
      <c r="Y113" s="36">
        <v>0</v>
      </c>
      <c r="Z113" s="36">
        <v>0</v>
      </c>
      <c r="AA113" s="36">
        <v>0</v>
      </c>
      <c r="AB113" s="36">
        <v>0</v>
      </c>
      <c r="AC113" s="36">
        <v>0</v>
      </c>
      <c r="AD113" s="36">
        <v>0</v>
      </c>
      <c r="AE113" s="36">
        <v>0</v>
      </c>
      <c r="AF113" s="36">
        <v>0</v>
      </c>
      <c r="AG113" s="36">
        <v>0</v>
      </c>
      <c r="AH113" s="36">
        <v>0</v>
      </c>
      <c r="AI113" s="36">
        <v>0</v>
      </c>
      <c r="AJ113" s="36">
        <v>0</v>
      </c>
      <c r="AK113" s="36">
        <v>0</v>
      </c>
      <c r="AL113" s="36">
        <v>0</v>
      </c>
      <c r="AM113" s="36">
        <v>0</v>
      </c>
      <c r="AN113" s="36">
        <v>0</v>
      </c>
      <c r="AO113" s="36">
        <v>0</v>
      </c>
      <c r="AP113" s="36">
        <v>0</v>
      </c>
      <c r="AQ113" s="36">
        <v>0</v>
      </c>
      <c r="AR113" s="36">
        <v>0</v>
      </c>
      <c r="AS113" s="36">
        <v>0</v>
      </c>
      <c r="AT113" s="36">
        <v>0</v>
      </c>
      <c r="AU113" s="36">
        <v>0</v>
      </c>
      <c r="AV113" s="36">
        <v>0</v>
      </c>
      <c r="AW113" s="36">
        <v>0</v>
      </c>
      <c r="AX113" s="36">
        <v>0</v>
      </c>
      <c r="AY113" s="36">
        <v>0</v>
      </c>
      <c r="AZ113" s="36">
        <v>0</v>
      </c>
      <c r="BA113" s="36">
        <v>0</v>
      </c>
      <c r="BB113" s="36">
        <v>8.0292519000000007E-2</v>
      </c>
      <c r="BC113" s="36">
        <v>3.7304328770000001</v>
      </c>
      <c r="BD113" s="36">
        <v>7.5058600100000001</v>
      </c>
      <c r="BE113" s="36">
        <v>3.3457528571428571E-3</v>
      </c>
      <c r="BF113" s="36">
        <v>6.6915071428571438E-3</v>
      </c>
      <c r="BG113" s="36">
        <v>0.70413766300000002</v>
      </c>
      <c r="BH113" s="36">
        <v>5.089408218</v>
      </c>
      <c r="BI113" s="36">
        <v>0</v>
      </c>
      <c r="BJ113" s="36">
        <v>0</v>
      </c>
      <c r="BK113" s="36">
        <v>0</v>
      </c>
      <c r="BL113" s="36">
        <v>0</v>
      </c>
    </row>
    <row r="114" spans="1:64" s="37" customFormat="1" x14ac:dyDescent="0.2">
      <c r="A114" s="34">
        <v>111</v>
      </c>
      <c r="B114" s="34" t="s">
        <v>201</v>
      </c>
      <c r="C114" s="34" t="s">
        <v>223</v>
      </c>
      <c r="D114" s="41">
        <v>5.6478021790000001</v>
      </c>
      <c r="E114" s="36">
        <v>5</v>
      </c>
      <c r="F114" s="36">
        <v>0</v>
      </c>
      <c r="G114" s="36">
        <v>0</v>
      </c>
      <c r="H114" s="36">
        <v>5</v>
      </c>
      <c r="I114" s="36">
        <v>0.14659079251370105</v>
      </c>
      <c r="J114" s="36">
        <v>3.7513747077307902</v>
      </c>
      <c r="K114" s="36">
        <v>9.6231792513905443E-2</v>
      </c>
      <c r="L114" s="36">
        <v>5.0358999999795609E-2</v>
      </c>
      <c r="M114" s="36">
        <v>3.2451225002442379</v>
      </c>
      <c r="N114" s="36">
        <v>0.6528430000002533</v>
      </c>
      <c r="O114" s="36">
        <v>1.6456160000000001E-2</v>
      </c>
      <c r="P114" s="36">
        <v>2.5801285999999996E-2</v>
      </c>
      <c r="Q114" s="36">
        <v>1.5700603E-2</v>
      </c>
      <c r="R114" s="36">
        <v>7.5555700000000002E-4</v>
      </c>
      <c r="S114" s="36">
        <v>2.4815775999999998E-2</v>
      </c>
      <c r="T114" s="36">
        <v>9.8550999999999999E-4</v>
      </c>
      <c r="U114" s="36">
        <v>0</v>
      </c>
      <c r="V114" s="36">
        <v>0</v>
      </c>
      <c r="W114" s="36">
        <v>0.16304695251370105</v>
      </c>
      <c r="X114" s="36">
        <v>3.7771759937307903</v>
      </c>
      <c r="Y114" s="36">
        <v>3.9402229462444911</v>
      </c>
      <c r="Z114" s="36">
        <v>2.6597434152533583E-2</v>
      </c>
      <c r="AA114" s="36">
        <v>1.2401148222112315E-2</v>
      </c>
      <c r="AB114" s="36">
        <v>1.2401148000000001E-2</v>
      </c>
      <c r="AC114" s="36">
        <v>1.2806468654350909E-3</v>
      </c>
      <c r="AD114" s="36">
        <v>3.7819774361894529E-2</v>
      </c>
      <c r="AE114" s="36">
        <v>0.34037796925705066</v>
      </c>
      <c r="AF114" s="36">
        <v>0.37819774361894526</v>
      </c>
      <c r="AG114" s="36">
        <v>0</v>
      </c>
      <c r="AH114" s="36">
        <v>0</v>
      </c>
      <c r="AI114" s="36">
        <v>0</v>
      </c>
      <c r="AJ114" s="36">
        <v>7.1089893081592679E-4</v>
      </c>
      <c r="AK114" s="36">
        <v>8.5908046504472768E-4</v>
      </c>
      <c r="AL114" s="36">
        <v>2.1486301544295003E-3</v>
      </c>
      <c r="AM114" s="36">
        <v>1.9915457962510178E-3</v>
      </c>
      <c r="AN114" s="36">
        <v>3.8678854826939259E-2</v>
      </c>
      <c r="AO114" s="36">
        <v>0.34252659941148017</v>
      </c>
      <c r="AP114" s="36">
        <v>33.424389730999998</v>
      </c>
      <c r="AQ114" s="36">
        <v>17.997748315999999</v>
      </c>
      <c r="AR114" s="36">
        <v>51.422138046999997</v>
      </c>
      <c r="AS114" s="36">
        <v>5.7893727830000001</v>
      </c>
      <c r="AT114" s="36">
        <v>313.74913421100001</v>
      </c>
      <c r="AU114" s="36">
        <v>663.88669892300004</v>
      </c>
      <c r="AV114" s="36">
        <v>169.13655354900001</v>
      </c>
      <c r="AW114" s="36">
        <v>357.88945995199998</v>
      </c>
      <c r="AX114" s="36">
        <v>162.66932351400001</v>
      </c>
      <c r="AY114" s="36">
        <v>344.20493454199999</v>
      </c>
      <c r="AZ114" s="36">
        <v>6.1878975714285724E-2</v>
      </c>
      <c r="BA114" s="36">
        <v>0.12375795285714287</v>
      </c>
      <c r="BB114" s="36">
        <v>0.40893622899999998</v>
      </c>
      <c r="BC114" s="36">
        <v>25.163792140000002</v>
      </c>
      <c r="BD114" s="36">
        <v>53.246065326999997</v>
      </c>
      <c r="BE114" s="36">
        <v>1.7040192857142856E-2</v>
      </c>
      <c r="BF114" s="36">
        <v>3.4080385714285712E-2</v>
      </c>
      <c r="BG114" s="36">
        <v>4.5885721720000001</v>
      </c>
      <c r="BH114" s="36">
        <v>14.750381454999999</v>
      </c>
      <c r="BI114" s="36">
        <v>0.12</v>
      </c>
      <c r="BJ114" s="36">
        <v>0.12</v>
      </c>
      <c r="BK114" s="36">
        <v>0.33000000000000007</v>
      </c>
      <c r="BL114" s="36">
        <v>0.33000000000000007</v>
      </c>
    </row>
    <row r="115" spans="1:64" s="37" customFormat="1" x14ac:dyDescent="0.2">
      <c r="A115" s="34">
        <v>112</v>
      </c>
      <c r="B115" s="34" t="s">
        <v>225</v>
      </c>
      <c r="C115" s="34" t="s">
        <v>224</v>
      </c>
      <c r="D115" s="41">
        <v>5.9052319539999996</v>
      </c>
      <c r="E115" s="36">
        <v>102</v>
      </c>
      <c r="F115" s="36">
        <v>8</v>
      </c>
      <c r="G115" s="36">
        <v>28</v>
      </c>
      <c r="H115" s="36">
        <v>66</v>
      </c>
      <c r="I115" s="36">
        <v>0.21097450822581404</v>
      </c>
      <c r="J115" s="36">
        <v>11.888546793457483</v>
      </c>
      <c r="K115" s="36">
        <v>0.17932550822936447</v>
      </c>
      <c r="L115" s="36">
        <v>3.1648999996449573E-2</v>
      </c>
      <c r="M115" s="36">
        <v>7.8866958016866722</v>
      </c>
      <c r="N115" s="36">
        <v>4.212825499996625</v>
      </c>
      <c r="O115" s="36">
        <v>0.11925965600000001</v>
      </c>
      <c r="P115" s="36">
        <v>0.19389314099999999</v>
      </c>
      <c r="Q115" s="36">
        <v>0.112179578</v>
      </c>
      <c r="R115" s="36">
        <v>7.0800780000000001E-3</v>
      </c>
      <c r="S115" s="36">
        <v>0.18465825599999999</v>
      </c>
      <c r="T115" s="36">
        <v>9.234885E-3</v>
      </c>
      <c r="U115" s="36">
        <v>1.0394000000000001</v>
      </c>
      <c r="V115" s="36">
        <v>2.4612000000000007</v>
      </c>
      <c r="W115" s="36">
        <v>1.3696341642258141</v>
      </c>
      <c r="X115" s="36">
        <v>14.543639934457484</v>
      </c>
      <c r="Y115" s="36">
        <v>15.913274098683299</v>
      </c>
      <c r="Z115" s="36">
        <v>5.7633302810475628E-2</v>
      </c>
      <c r="AA115" s="36">
        <v>1.2942512790038354E-2</v>
      </c>
      <c r="AB115" s="36">
        <v>1.2942512999999999E-2</v>
      </c>
      <c r="AC115" s="36">
        <v>2.1685307893922604E-3</v>
      </c>
      <c r="AD115" s="36">
        <v>0.12173302377065336</v>
      </c>
      <c r="AE115" s="36">
        <v>1.0955972139358803</v>
      </c>
      <c r="AF115" s="36">
        <v>1.2173302377065336</v>
      </c>
      <c r="AG115" s="36">
        <v>0.10145310253549901</v>
      </c>
      <c r="AH115" s="36">
        <v>0.17258688707188341</v>
      </c>
      <c r="AI115" s="36">
        <v>0.55274448967616685</v>
      </c>
      <c r="AJ115" s="36">
        <v>7.4193281536385548E-4</v>
      </c>
      <c r="AK115" s="36">
        <v>8.9658312979471204E-4</v>
      </c>
      <c r="AL115" s="36">
        <v>2.2424273709091944E-3</v>
      </c>
      <c r="AM115" s="36">
        <v>0.10436356614025513</v>
      </c>
      <c r="AN115" s="36">
        <v>0.29521649397233152</v>
      </c>
      <c r="AO115" s="36">
        <v>1.6505841309829563</v>
      </c>
      <c r="AP115" s="36">
        <v>236.04315687900001</v>
      </c>
      <c r="AQ115" s="36">
        <v>127.100161396</v>
      </c>
      <c r="AR115" s="36">
        <v>363.14331827500001</v>
      </c>
      <c r="AS115" s="36">
        <v>5.3649447290000003</v>
      </c>
      <c r="AT115" s="36">
        <v>1076.1995739849999</v>
      </c>
      <c r="AU115" s="36">
        <v>2304.118278208</v>
      </c>
      <c r="AV115" s="36">
        <v>645.36720244200001</v>
      </c>
      <c r="AW115" s="36">
        <v>1381.716182805</v>
      </c>
      <c r="AX115" s="36">
        <v>607.91328751499998</v>
      </c>
      <c r="AY115" s="36">
        <v>1301.5282213339999</v>
      </c>
      <c r="AZ115" s="36">
        <v>0.83360216857142855</v>
      </c>
      <c r="BA115" s="36">
        <v>1.6672043385714286</v>
      </c>
      <c r="BB115" s="36">
        <v>1.739891608</v>
      </c>
      <c r="BC115" s="36">
        <v>161.57975177200001</v>
      </c>
      <c r="BD115" s="36">
        <v>345.93849360899998</v>
      </c>
      <c r="BE115" s="36">
        <v>1.1297997457142859</v>
      </c>
      <c r="BF115" s="36">
        <v>2.2595994914285717</v>
      </c>
      <c r="BG115" s="36">
        <v>6.5231095650000004</v>
      </c>
      <c r="BH115" s="36">
        <v>25.046881367000001</v>
      </c>
      <c r="BI115" s="36">
        <v>0.15</v>
      </c>
      <c r="BJ115" s="36">
        <v>0.15</v>
      </c>
      <c r="BK115" s="36">
        <v>0.09</v>
      </c>
      <c r="BL115" s="36">
        <v>0.09</v>
      </c>
    </row>
    <row r="116" spans="1:64" s="37" customFormat="1" x14ac:dyDescent="0.2">
      <c r="A116" s="34">
        <v>113</v>
      </c>
      <c r="B116" s="34" t="s">
        <v>225</v>
      </c>
      <c r="C116" s="34" t="s">
        <v>226</v>
      </c>
      <c r="D116" s="41">
        <v>5.4176547829999997</v>
      </c>
      <c r="E116" s="36">
        <v>36</v>
      </c>
      <c r="F116" s="36">
        <v>0</v>
      </c>
      <c r="G116" s="36">
        <v>3</v>
      </c>
      <c r="H116" s="36">
        <v>33</v>
      </c>
      <c r="I116" s="36">
        <v>6.2799687993970142E-3</v>
      </c>
      <c r="J116" s="36">
        <v>1.0463823846310725</v>
      </c>
      <c r="K116" s="36">
        <v>6.2799687993970142E-3</v>
      </c>
      <c r="L116" s="36">
        <v>0</v>
      </c>
      <c r="M116" s="36">
        <v>0.76854535343062724</v>
      </c>
      <c r="N116" s="36">
        <v>0.28411699999984241</v>
      </c>
      <c r="O116" s="36">
        <v>3.7683486000000002E-2</v>
      </c>
      <c r="P116" s="36">
        <v>5.3412725000000001E-2</v>
      </c>
      <c r="Q116" s="36">
        <v>3.5645138E-2</v>
      </c>
      <c r="R116" s="36">
        <v>2.0383480000000002E-3</v>
      </c>
      <c r="S116" s="36">
        <v>5.0754010000000002E-2</v>
      </c>
      <c r="T116" s="36">
        <v>2.6587150000000003E-3</v>
      </c>
      <c r="U116" s="36">
        <v>2.2199999999999998E-2</v>
      </c>
      <c r="V116" s="36">
        <v>5.28E-2</v>
      </c>
      <c r="W116" s="36">
        <v>6.6163454799397017E-2</v>
      </c>
      <c r="X116" s="36">
        <v>1.1525951096310725</v>
      </c>
      <c r="Y116" s="36">
        <v>1.2187585644304695</v>
      </c>
      <c r="Z116" s="36">
        <v>4.1971874782865976E-3</v>
      </c>
      <c r="AA116" s="36">
        <v>8.9819812035333169E-4</v>
      </c>
      <c r="AB116" s="36">
        <v>8.9819800000000001E-4</v>
      </c>
      <c r="AC116" s="36">
        <v>3.791956866796256E-5</v>
      </c>
      <c r="AD116" s="36">
        <v>4.8000034190003298E-3</v>
      </c>
      <c r="AE116" s="36">
        <v>4.3200030771002956E-2</v>
      </c>
      <c r="AF116" s="36">
        <v>4.8000034190003288E-2</v>
      </c>
      <c r="AG116" s="36">
        <v>2.2573606465997767E-3</v>
      </c>
      <c r="AH116" s="36">
        <v>3.8401077666295053E-3</v>
      </c>
      <c r="AI116" s="36">
        <v>1.2298723522853956E-2</v>
      </c>
      <c r="AJ116" s="36">
        <v>5.148942642580143E-5</v>
      </c>
      <c r="AK116" s="36">
        <v>6.2222010054411434E-5</v>
      </c>
      <c r="AL116" s="36">
        <v>1.5562231072867354E-4</v>
      </c>
      <c r="AM116" s="36">
        <v>2.3467696416935406E-3</v>
      </c>
      <c r="AN116" s="36">
        <v>8.7023331956842462E-3</v>
      </c>
      <c r="AO116" s="36">
        <v>5.5654376604585581E-2</v>
      </c>
      <c r="AP116" s="36">
        <v>9.7966740570000006</v>
      </c>
      <c r="AQ116" s="36">
        <v>5.2751321850000004</v>
      </c>
      <c r="AR116" s="36">
        <v>15.071806242000001</v>
      </c>
      <c r="AS116" s="36">
        <v>0.79880203599999999</v>
      </c>
      <c r="AT116" s="36">
        <v>19.482531039000001</v>
      </c>
      <c r="AU116" s="36">
        <v>43.523673385999999</v>
      </c>
      <c r="AV116" s="36">
        <v>22.009834560000002</v>
      </c>
      <c r="AW116" s="36">
        <v>49.169630410000003</v>
      </c>
      <c r="AX116" s="36">
        <v>20.254929351000001</v>
      </c>
      <c r="AY116" s="36">
        <v>45.249199283000003</v>
      </c>
      <c r="AZ116" s="36">
        <v>0.16442556</v>
      </c>
      <c r="BA116" s="36">
        <v>0.32885112142857148</v>
      </c>
      <c r="BB116" s="36">
        <v>0.43346399800000002</v>
      </c>
      <c r="BC116" s="36">
        <v>32.267013779999999</v>
      </c>
      <c r="BD116" s="36">
        <v>72.084010340000006</v>
      </c>
      <c r="BE116" s="36">
        <v>0.28147012857142856</v>
      </c>
      <c r="BF116" s="36">
        <v>0.56294025714285711</v>
      </c>
      <c r="BG116" s="36">
        <v>2.024071572</v>
      </c>
      <c r="BH116" s="36">
        <v>9.2305298140000005</v>
      </c>
      <c r="BI116" s="36">
        <v>0</v>
      </c>
      <c r="BJ116" s="36">
        <v>0</v>
      </c>
      <c r="BK116" s="36">
        <v>0</v>
      </c>
      <c r="BL116" s="36">
        <v>0</v>
      </c>
    </row>
    <row r="117" spans="1:64" s="37" customFormat="1" x14ac:dyDescent="0.2">
      <c r="A117" s="34">
        <v>114</v>
      </c>
      <c r="B117" s="34" t="s">
        <v>225</v>
      </c>
      <c r="C117" s="34" t="s">
        <v>227</v>
      </c>
      <c r="D117" s="41">
        <v>5.5442987309999996</v>
      </c>
      <c r="E117" s="36">
        <v>55</v>
      </c>
      <c r="F117" s="36">
        <v>0</v>
      </c>
      <c r="G117" s="36">
        <v>5</v>
      </c>
      <c r="H117" s="36">
        <v>50</v>
      </c>
      <c r="I117" s="36">
        <v>3.3945617474661132E-3</v>
      </c>
      <c r="J117" s="36">
        <v>0.61790625853881631</v>
      </c>
      <c r="K117" s="36">
        <v>3.3945617474661132E-3</v>
      </c>
      <c r="L117" s="36">
        <v>0</v>
      </c>
      <c r="M117" s="36">
        <v>0.3761008202862397</v>
      </c>
      <c r="N117" s="36">
        <v>0.24520000000004272</v>
      </c>
      <c r="O117" s="36">
        <v>1.8228161000000003E-2</v>
      </c>
      <c r="P117" s="36">
        <v>3.0096280999999999E-2</v>
      </c>
      <c r="Q117" s="36">
        <v>1.7310878000000002E-2</v>
      </c>
      <c r="R117" s="36">
        <v>9.1728299999999997E-4</v>
      </c>
      <c r="S117" s="36">
        <v>2.8899825000000001E-2</v>
      </c>
      <c r="T117" s="36">
        <v>1.196456E-3</v>
      </c>
      <c r="U117" s="36">
        <v>2.2800000000000001E-2</v>
      </c>
      <c r="V117" s="36">
        <v>5.3999999999999992E-2</v>
      </c>
      <c r="W117" s="36">
        <v>4.4422722747466115E-2</v>
      </c>
      <c r="X117" s="36">
        <v>0.70200253953881631</v>
      </c>
      <c r="Y117" s="36">
        <v>0.74642526228628236</v>
      </c>
      <c r="Z117" s="36">
        <v>2.0954912136104563E-3</v>
      </c>
      <c r="AA117" s="36">
        <v>4.4843511971263766E-4</v>
      </c>
      <c r="AB117" s="36">
        <v>4.4843500000000001E-4</v>
      </c>
      <c r="AC117" s="36">
        <v>2.4284185068971476E-5</v>
      </c>
      <c r="AD117" s="36">
        <v>4.364428358618876E-3</v>
      </c>
      <c r="AE117" s="36">
        <v>3.9279855227569882E-2</v>
      </c>
      <c r="AF117" s="36">
        <v>4.3644283586188749E-2</v>
      </c>
      <c r="AG117" s="36">
        <v>2.4708594871794875E-3</v>
      </c>
      <c r="AH117" s="36">
        <v>4.2033011965811971E-3</v>
      </c>
      <c r="AI117" s="36">
        <v>1.3461924102564105E-2</v>
      </c>
      <c r="AJ117" s="36">
        <v>2.5706649245772386E-5</v>
      </c>
      <c r="AK117" s="36">
        <v>3.1065006912451373E-5</v>
      </c>
      <c r="AL117" s="36">
        <v>7.7696110336042504E-5</v>
      </c>
      <c r="AM117" s="36">
        <v>2.5208503214942312E-3</v>
      </c>
      <c r="AN117" s="36">
        <v>8.5987945621125248E-3</v>
      </c>
      <c r="AO117" s="36">
        <v>5.2819475440470026E-2</v>
      </c>
      <c r="AP117" s="36">
        <v>16.186797633000001</v>
      </c>
      <c r="AQ117" s="36">
        <v>8.7159679560000001</v>
      </c>
      <c r="AR117" s="36">
        <v>24.902765589000001</v>
      </c>
      <c r="AS117" s="36">
        <v>2.2466274290000001</v>
      </c>
      <c r="AT117" s="36">
        <v>153.13517404199999</v>
      </c>
      <c r="AU117" s="36">
        <v>354.44540283200001</v>
      </c>
      <c r="AV117" s="36">
        <v>88.882641020999998</v>
      </c>
      <c r="AW117" s="36">
        <v>205.72702319199999</v>
      </c>
      <c r="AX117" s="36">
        <v>83.823241447000001</v>
      </c>
      <c r="AY117" s="36">
        <v>194.016578928</v>
      </c>
      <c r="AZ117" s="36">
        <v>0.5033107328571429</v>
      </c>
      <c r="BA117" s="36">
        <v>1.0066214671428573</v>
      </c>
      <c r="BB117" s="36">
        <v>0.42563686899999997</v>
      </c>
      <c r="BC117" s="36">
        <v>18.980049820000001</v>
      </c>
      <c r="BD117" s="36">
        <v>43.931065781999997</v>
      </c>
      <c r="BE117" s="36">
        <v>0.27638757714285717</v>
      </c>
      <c r="BF117" s="36">
        <v>0.55277515428571433</v>
      </c>
      <c r="BG117" s="36">
        <v>3.6189718790000001</v>
      </c>
      <c r="BH117" s="36">
        <v>18.512895849</v>
      </c>
      <c r="BI117" s="36">
        <v>0</v>
      </c>
      <c r="BJ117" s="36">
        <v>0</v>
      </c>
      <c r="BK117" s="36">
        <v>0</v>
      </c>
      <c r="BL117" s="36">
        <v>0</v>
      </c>
    </row>
    <row r="118" spans="1:64" s="37" customFormat="1" x14ac:dyDescent="0.2">
      <c r="A118" s="34">
        <v>115</v>
      </c>
      <c r="B118" s="34" t="s">
        <v>225</v>
      </c>
      <c r="C118" s="34" t="s">
        <v>228</v>
      </c>
      <c r="D118" s="41">
        <v>5.1975959869999997</v>
      </c>
      <c r="E118" s="36">
        <v>46</v>
      </c>
      <c r="F118" s="36">
        <v>0</v>
      </c>
      <c r="G118" s="36">
        <v>4</v>
      </c>
      <c r="H118" s="36">
        <v>42</v>
      </c>
      <c r="I118" s="36">
        <v>0</v>
      </c>
      <c r="J118" s="36">
        <v>0</v>
      </c>
      <c r="K118" s="36">
        <v>0</v>
      </c>
      <c r="L118" s="36">
        <v>0</v>
      </c>
      <c r="M118" s="36">
        <v>0</v>
      </c>
      <c r="N118" s="36">
        <v>0</v>
      </c>
      <c r="O118" s="36">
        <v>4.2704149999999996E-3</v>
      </c>
      <c r="P118" s="36">
        <v>6.20581E-3</v>
      </c>
      <c r="Q118" s="36">
        <v>3.8015779999999999E-3</v>
      </c>
      <c r="R118" s="36">
        <v>4.68837E-4</v>
      </c>
      <c r="S118" s="36">
        <v>5.5942839999999997E-3</v>
      </c>
      <c r="T118" s="36">
        <v>6.1152599999999993E-4</v>
      </c>
      <c r="U118" s="36">
        <v>6.3E-2</v>
      </c>
      <c r="V118" s="36">
        <v>0.1512</v>
      </c>
      <c r="W118" s="36">
        <v>6.7270415E-2</v>
      </c>
      <c r="X118" s="36">
        <v>0.15740581000000001</v>
      </c>
      <c r="Y118" s="36">
        <v>0.22467622500000001</v>
      </c>
      <c r="Z118" s="36">
        <v>0</v>
      </c>
      <c r="AA118" s="36">
        <v>0</v>
      </c>
      <c r="AB118" s="36">
        <v>0</v>
      </c>
      <c r="AC118" s="36">
        <v>0</v>
      </c>
      <c r="AD118" s="36">
        <v>0</v>
      </c>
      <c r="AE118" s="36">
        <v>0</v>
      </c>
      <c r="AF118" s="36">
        <v>0</v>
      </c>
      <c r="AG118" s="36">
        <v>6.7426113036437255E-3</v>
      </c>
      <c r="AH118" s="36">
        <v>1.1470189344129557E-2</v>
      </c>
      <c r="AI118" s="36">
        <v>3.6735606412955472E-2</v>
      </c>
      <c r="AJ118" s="36">
        <v>0</v>
      </c>
      <c r="AK118" s="36">
        <v>0</v>
      </c>
      <c r="AL118" s="36">
        <v>0</v>
      </c>
      <c r="AM118" s="36">
        <v>6.7426113036437255E-3</v>
      </c>
      <c r="AN118" s="36">
        <v>1.1470189344129557E-2</v>
      </c>
      <c r="AO118" s="36">
        <v>3.6735606412955472E-2</v>
      </c>
      <c r="AP118" s="36">
        <v>0.28195102700000002</v>
      </c>
      <c r="AQ118" s="36">
        <v>0.15181978300000001</v>
      </c>
      <c r="AR118" s="36">
        <v>0.43377081000000006</v>
      </c>
      <c r="AS118" s="36">
        <v>2.1431611999999999E-2</v>
      </c>
      <c r="AT118" s="36">
        <v>1.9194283999999999E-2</v>
      </c>
      <c r="AU118" s="36">
        <v>4.5436173000000003E-2</v>
      </c>
      <c r="AV118" s="36">
        <v>7.0020744999999995E-2</v>
      </c>
      <c r="AW118" s="36">
        <v>0.16575115100000001</v>
      </c>
      <c r="AX118" s="36">
        <v>6.2713193E-2</v>
      </c>
      <c r="AY118" s="36">
        <v>0.14845291799999999</v>
      </c>
      <c r="AZ118" s="36">
        <v>3.7029785714285716E-3</v>
      </c>
      <c r="BA118" s="36">
        <v>7.4059585714285709E-3</v>
      </c>
      <c r="BB118" s="36">
        <v>0.341365853</v>
      </c>
      <c r="BC118" s="36">
        <v>11.876328445</v>
      </c>
      <c r="BD118" s="36">
        <v>28.113312752999999</v>
      </c>
      <c r="BE118" s="36">
        <v>0.22166613857142861</v>
      </c>
      <c r="BF118" s="36">
        <v>0.44333227714285722</v>
      </c>
      <c r="BG118" s="36">
        <v>1.700489028</v>
      </c>
      <c r="BH118" s="36">
        <v>10.775501214</v>
      </c>
      <c r="BI118" s="36">
        <v>0</v>
      </c>
      <c r="BJ118" s="36">
        <v>0</v>
      </c>
      <c r="BK118" s="36">
        <v>0</v>
      </c>
      <c r="BL118" s="36">
        <v>0</v>
      </c>
    </row>
    <row r="119" spans="1:64" s="37" customFormat="1" x14ac:dyDescent="0.2">
      <c r="A119" s="34">
        <v>116</v>
      </c>
      <c r="B119" s="34" t="s">
        <v>225</v>
      </c>
      <c r="C119" s="34" t="s">
        <v>229</v>
      </c>
      <c r="D119" s="41">
        <v>4.9475368050000004</v>
      </c>
      <c r="E119" s="36">
        <v>11</v>
      </c>
      <c r="F119" s="36">
        <v>0</v>
      </c>
      <c r="G119" s="36">
        <v>0</v>
      </c>
      <c r="H119" s="36">
        <v>11</v>
      </c>
      <c r="I119" s="36">
        <v>0</v>
      </c>
      <c r="J119" s="36">
        <v>0</v>
      </c>
      <c r="K119" s="36">
        <v>0</v>
      </c>
      <c r="L119" s="36">
        <v>0</v>
      </c>
      <c r="M119" s="36">
        <v>0</v>
      </c>
      <c r="N119" s="36">
        <v>0</v>
      </c>
      <c r="O119" s="36">
        <v>2.1501519999999998E-3</v>
      </c>
      <c r="P119" s="36">
        <v>3.8726619999999998E-3</v>
      </c>
      <c r="Q119" s="36">
        <v>2.052108E-3</v>
      </c>
      <c r="R119" s="36">
        <v>9.8044000000000012E-5</v>
      </c>
      <c r="S119" s="36">
        <v>3.7447779999999998E-3</v>
      </c>
      <c r="T119" s="36">
        <v>1.2788399999999998E-4</v>
      </c>
      <c r="U119" s="36">
        <v>0</v>
      </c>
      <c r="V119" s="36">
        <v>0</v>
      </c>
      <c r="W119" s="36">
        <v>2.1501519999999998E-3</v>
      </c>
      <c r="X119" s="36">
        <v>3.8726619999999998E-3</v>
      </c>
      <c r="Y119" s="36">
        <v>6.0228139999999996E-3</v>
      </c>
      <c r="Z119" s="36">
        <v>0</v>
      </c>
      <c r="AA119" s="36">
        <v>0</v>
      </c>
      <c r="AB119" s="36">
        <v>0</v>
      </c>
      <c r="AC119" s="36">
        <v>0</v>
      </c>
      <c r="AD119" s="36">
        <v>0</v>
      </c>
      <c r="AE119" s="36">
        <v>0</v>
      </c>
      <c r="AF119" s="36">
        <v>0</v>
      </c>
      <c r="AG119" s="36">
        <v>0</v>
      </c>
      <c r="AH119" s="36">
        <v>0</v>
      </c>
      <c r="AI119" s="36">
        <v>0</v>
      </c>
      <c r="AJ119" s="36">
        <v>0</v>
      </c>
      <c r="AK119" s="36">
        <v>0</v>
      </c>
      <c r="AL119" s="36">
        <v>0</v>
      </c>
      <c r="AM119" s="36">
        <v>0</v>
      </c>
      <c r="AN119" s="36">
        <v>0</v>
      </c>
      <c r="AO119" s="36">
        <v>0</v>
      </c>
      <c r="AP119" s="36">
        <v>3.2766589999999999E-3</v>
      </c>
      <c r="AQ119" s="36">
        <v>1.764355E-3</v>
      </c>
      <c r="AR119" s="36">
        <v>5.0410139999999999E-3</v>
      </c>
      <c r="AS119" s="36">
        <v>0</v>
      </c>
      <c r="AT119" s="36">
        <v>0</v>
      </c>
      <c r="AU119" s="36">
        <v>0</v>
      </c>
      <c r="AV119" s="36">
        <v>0</v>
      </c>
      <c r="AW119" s="36">
        <v>0</v>
      </c>
      <c r="AX119" s="36">
        <v>0</v>
      </c>
      <c r="AY119" s="36">
        <v>0</v>
      </c>
      <c r="AZ119" s="36">
        <v>0</v>
      </c>
      <c r="BA119" s="36">
        <v>0</v>
      </c>
      <c r="BB119" s="36">
        <v>0.33887550599999999</v>
      </c>
      <c r="BC119" s="36">
        <v>16.318589371000002</v>
      </c>
      <c r="BD119" s="36">
        <v>35.980431822</v>
      </c>
      <c r="BE119" s="36">
        <v>0.22004902857142858</v>
      </c>
      <c r="BF119" s="36">
        <v>0.44009805857142859</v>
      </c>
      <c r="BG119" s="36">
        <v>0.24564359699999999</v>
      </c>
      <c r="BH119" s="36">
        <v>7.2144017060000003</v>
      </c>
      <c r="BI119" s="36">
        <v>0</v>
      </c>
      <c r="BJ119" s="36">
        <v>0</v>
      </c>
      <c r="BK119" s="36">
        <v>0</v>
      </c>
      <c r="BL119" s="36">
        <v>0</v>
      </c>
    </row>
    <row r="120" spans="1:64" s="37" customFormat="1" x14ac:dyDescent="0.2">
      <c r="A120" s="34">
        <v>117</v>
      </c>
      <c r="B120" s="34" t="s">
        <v>225</v>
      </c>
      <c r="C120" s="34" t="s">
        <v>230</v>
      </c>
      <c r="D120" s="41">
        <v>4.8803200330000003</v>
      </c>
      <c r="E120" s="36">
        <v>14</v>
      </c>
      <c r="F120" s="36">
        <v>0</v>
      </c>
      <c r="G120" s="36">
        <v>0</v>
      </c>
      <c r="H120" s="36">
        <v>14</v>
      </c>
      <c r="I120" s="36">
        <v>0</v>
      </c>
      <c r="J120" s="36">
        <v>0</v>
      </c>
      <c r="K120" s="36">
        <v>0</v>
      </c>
      <c r="L120" s="36">
        <v>0</v>
      </c>
      <c r="M120" s="36">
        <v>0</v>
      </c>
      <c r="N120" s="36">
        <v>0</v>
      </c>
      <c r="O120" s="36">
        <v>0</v>
      </c>
      <c r="P120" s="36">
        <v>0</v>
      </c>
      <c r="Q120" s="36">
        <v>0</v>
      </c>
      <c r="R120" s="36">
        <v>0</v>
      </c>
      <c r="S120" s="36">
        <v>0</v>
      </c>
      <c r="T120" s="36">
        <v>0</v>
      </c>
      <c r="U120" s="36">
        <v>0</v>
      </c>
      <c r="V120" s="36">
        <v>0</v>
      </c>
      <c r="W120" s="36">
        <v>0</v>
      </c>
      <c r="X120" s="36">
        <v>0</v>
      </c>
      <c r="Y120" s="36">
        <v>0</v>
      </c>
      <c r="Z120" s="36">
        <v>0</v>
      </c>
      <c r="AA120" s="36">
        <v>0</v>
      </c>
      <c r="AB120" s="36">
        <v>0</v>
      </c>
      <c r="AC120" s="36">
        <v>0</v>
      </c>
      <c r="AD120" s="36">
        <v>0</v>
      </c>
      <c r="AE120" s="36">
        <v>0</v>
      </c>
      <c r="AF120" s="36">
        <v>0</v>
      </c>
      <c r="AG120" s="36">
        <v>0</v>
      </c>
      <c r="AH120" s="36">
        <v>0</v>
      </c>
      <c r="AI120" s="36">
        <v>0</v>
      </c>
      <c r="AJ120" s="36">
        <v>0</v>
      </c>
      <c r="AK120" s="36">
        <v>0</v>
      </c>
      <c r="AL120" s="36">
        <v>0</v>
      </c>
      <c r="AM120" s="36">
        <v>0</v>
      </c>
      <c r="AN120" s="36">
        <v>0</v>
      </c>
      <c r="AO120" s="36">
        <v>0</v>
      </c>
      <c r="AP120" s="36">
        <v>0</v>
      </c>
      <c r="AQ120" s="36">
        <v>0</v>
      </c>
      <c r="AR120" s="36">
        <v>0</v>
      </c>
      <c r="AS120" s="36">
        <v>0</v>
      </c>
      <c r="AT120" s="36">
        <v>0</v>
      </c>
      <c r="AU120" s="36">
        <v>0</v>
      </c>
      <c r="AV120" s="36">
        <v>0</v>
      </c>
      <c r="AW120" s="36">
        <v>0</v>
      </c>
      <c r="AX120" s="36">
        <v>0</v>
      </c>
      <c r="AY120" s="36">
        <v>0</v>
      </c>
      <c r="AZ120" s="36">
        <v>0</v>
      </c>
      <c r="BA120" s="36">
        <v>0</v>
      </c>
      <c r="BB120" s="36">
        <v>6.1868237E-2</v>
      </c>
      <c r="BC120" s="36">
        <v>2.5176315109999998</v>
      </c>
      <c r="BD120" s="36">
        <v>5.5659832539999998</v>
      </c>
      <c r="BE120" s="36">
        <v>4.0174180000000004E-2</v>
      </c>
      <c r="BF120" s="36">
        <v>8.0348360000000008E-2</v>
      </c>
      <c r="BG120" s="36">
        <v>0.285289656</v>
      </c>
      <c r="BH120" s="36">
        <v>1.0717348609999999</v>
      </c>
      <c r="BI120" s="36">
        <v>0</v>
      </c>
      <c r="BJ120" s="36">
        <v>0</v>
      </c>
      <c r="BK120" s="36">
        <v>0</v>
      </c>
      <c r="BL120" s="36">
        <v>0</v>
      </c>
    </row>
    <row r="121" spans="1:64" s="37" customFormat="1" x14ac:dyDescent="0.2">
      <c r="A121" s="34">
        <v>118</v>
      </c>
      <c r="B121" s="34" t="s">
        <v>225</v>
      </c>
      <c r="C121" s="34" t="s">
        <v>231</v>
      </c>
      <c r="D121" s="41">
        <v>4.747740071</v>
      </c>
      <c r="E121" s="36">
        <v>0</v>
      </c>
      <c r="F121" s="36" t="s">
        <v>340</v>
      </c>
      <c r="G121" s="36" t="s">
        <v>340</v>
      </c>
      <c r="H121" s="36" t="s">
        <v>340</v>
      </c>
      <c r="I121" s="36">
        <v>0</v>
      </c>
      <c r="J121" s="36">
        <v>0</v>
      </c>
      <c r="K121" s="36">
        <v>0</v>
      </c>
      <c r="L121" s="36">
        <v>0</v>
      </c>
      <c r="M121" s="36">
        <v>0</v>
      </c>
      <c r="N121" s="36">
        <v>0</v>
      </c>
      <c r="O121" s="36">
        <v>0</v>
      </c>
      <c r="P121" s="36">
        <v>0</v>
      </c>
      <c r="Q121" s="36">
        <v>0</v>
      </c>
      <c r="R121" s="36">
        <v>0</v>
      </c>
      <c r="S121" s="36">
        <v>0</v>
      </c>
      <c r="T121" s="36">
        <v>0</v>
      </c>
      <c r="U121" s="36" t="s">
        <v>340</v>
      </c>
      <c r="V121" s="36" t="s">
        <v>340</v>
      </c>
      <c r="W121" s="36">
        <v>0</v>
      </c>
      <c r="X121" s="36">
        <v>0</v>
      </c>
      <c r="Y121" s="36">
        <v>0</v>
      </c>
      <c r="Z121" s="36">
        <v>0</v>
      </c>
      <c r="AA121" s="36">
        <v>0</v>
      </c>
      <c r="AB121" s="36">
        <v>0</v>
      </c>
      <c r="AC121" s="36">
        <v>0</v>
      </c>
      <c r="AD121" s="36">
        <v>0</v>
      </c>
      <c r="AE121" s="36">
        <v>0</v>
      </c>
      <c r="AF121" s="36">
        <v>0</v>
      </c>
      <c r="AG121" s="36" t="s">
        <v>340</v>
      </c>
      <c r="AH121" s="36" t="s">
        <v>340</v>
      </c>
      <c r="AI121" s="36" t="s">
        <v>340</v>
      </c>
      <c r="AJ121" s="36">
        <v>0</v>
      </c>
      <c r="AK121" s="36">
        <v>0</v>
      </c>
      <c r="AL121" s="36">
        <v>0</v>
      </c>
      <c r="AM121" s="36">
        <v>0</v>
      </c>
      <c r="AN121" s="36">
        <v>0</v>
      </c>
      <c r="AO121" s="36">
        <v>0</v>
      </c>
      <c r="AP121" s="36">
        <v>0</v>
      </c>
      <c r="AQ121" s="36">
        <v>0</v>
      </c>
      <c r="AR121" s="36">
        <v>0</v>
      </c>
      <c r="AS121" s="36">
        <v>0</v>
      </c>
      <c r="AT121" s="36">
        <v>0</v>
      </c>
      <c r="AU121" s="36">
        <v>0</v>
      </c>
      <c r="AV121" s="36">
        <v>0</v>
      </c>
      <c r="AW121" s="36">
        <v>0</v>
      </c>
      <c r="AX121" s="36">
        <v>0</v>
      </c>
      <c r="AY121" s="36">
        <v>0</v>
      </c>
      <c r="AZ121" s="36">
        <v>0</v>
      </c>
      <c r="BA121" s="36">
        <v>0</v>
      </c>
      <c r="BB121" s="36">
        <v>0.120801456</v>
      </c>
      <c r="BC121" s="36">
        <v>8.212200288</v>
      </c>
      <c r="BD121" s="36">
        <v>18.892479217999998</v>
      </c>
      <c r="BE121" s="36">
        <v>7.8442504285714296E-2</v>
      </c>
      <c r="BF121" s="36">
        <v>0.15688500857142859</v>
      </c>
      <c r="BG121" s="36">
        <v>0.69782087000000004</v>
      </c>
      <c r="BH121" s="36">
        <v>2.8239986680000002</v>
      </c>
      <c r="BI121" s="36">
        <v>0</v>
      </c>
      <c r="BJ121" s="36">
        <v>0</v>
      </c>
      <c r="BK121" s="36">
        <v>0</v>
      </c>
      <c r="BL121" s="36">
        <v>0</v>
      </c>
    </row>
    <row r="122" spans="1:64" s="37" customFormat="1" x14ac:dyDescent="0.2">
      <c r="A122" s="34">
        <v>119</v>
      </c>
      <c r="B122" s="34" t="s">
        <v>225</v>
      </c>
      <c r="C122" s="34" t="s">
        <v>232</v>
      </c>
      <c r="D122" s="41">
        <v>4.5943549839999998</v>
      </c>
      <c r="E122" s="36">
        <v>0</v>
      </c>
      <c r="F122" s="36" t="s">
        <v>340</v>
      </c>
      <c r="G122" s="36" t="s">
        <v>340</v>
      </c>
      <c r="H122" s="36" t="s">
        <v>340</v>
      </c>
      <c r="I122" s="36">
        <v>0</v>
      </c>
      <c r="J122" s="36">
        <v>0</v>
      </c>
      <c r="K122" s="36">
        <v>0</v>
      </c>
      <c r="L122" s="36">
        <v>0</v>
      </c>
      <c r="M122" s="36">
        <v>0</v>
      </c>
      <c r="N122" s="36">
        <v>0</v>
      </c>
      <c r="O122" s="36">
        <v>0</v>
      </c>
      <c r="P122" s="36">
        <v>0</v>
      </c>
      <c r="Q122" s="36">
        <v>0</v>
      </c>
      <c r="R122" s="36">
        <v>0</v>
      </c>
      <c r="S122" s="36">
        <v>0</v>
      </c>
      <c r="T122" s="36">
        <v>0</v>
      </c>
      <c r="U122" s="36" t="s">
        <v>340</v>
      </c>
      <c r="V122" s="36" t="s">
        <v>340</v>
      </c>
      <c r="W122" s="36">
        <v>0</v>
      </c>
      <c r="X122" s="36">
        <v>0</v>
      </c>
      <c r="Y122" s="36">
        <v>0</v>
      </c>
      <c r="Z122" s="36">
        <v>0</v>
      </c>
      <c r="AA122" s="36">
        <v>0</v>
      </c>
      <c r="AB122" s="36">
        <v>0</v>
      </c>
      <c r="AC122" s="36">
        <v>0</v>
      </c>
      <c r="AD122" s="36">
        <v>0</v>
      </c>
      <c r="AE122" s="36">
        <v>0</v>
      </c>
      <c r="AF122" s="36">
        <v>0</v>
      </c>
      <c r="AG122" s="36" t="s">
        <v>340</v>
      </c>
      <c r="AH122" s="36" t="s">
        <v>340</v>
      </c>
      <c r="AI122" s="36" t="s">
        <v>340</v>
      </c>
      <c r="AJ122" s="36">
        <v>0</v>
      </c>
      <c r="AK122" s="36">
        <v>0</v>
      </c>
      <c r="AL122" s="36">
        <v>0</v>
      </c>
      <c r="AM122" s="36">
        <v>0</v>
      </c>
      <c r="AN122" s="36">
        <v>0</v>
      </c>
      <c r="AO122" s="36">
        <v>0</v>
      </c>
      <c r="AP122" s="36">
        <v>0</v>
      </c>
      <c r="AQ122" s="36">
        <v>0</v>
      </c>
      <c r="AR122" s="36">
        <v>0</v>
      </c>
      <c r="AS122" s="36">
        <v>0</v>
      </c>
      <c r="AT122" s="36">
        <v>0</v>
      </c>
      <c r="AU122" s="36">
        <v>0</v>
      </c>
      <c r="AV122" s="36">
        <v>0</v>
      </c>
      <c r="AW122" s="36">
        <v>0</v>
      </c>
      <c r="AX122" s="36">
        <v>0</v>
      </c>
      <c r="AY122" s="36">
        <v>0</v>
      </c>
      <c r="AZ122" s="36">
        <v>0</v>
      </c>
      <c r="BA122" s="36">
        <v>0</v>
      </c>
      <c r="BB122" s="36">
        <v>1.1470381E-2</v>
      </c>
      <c r="BC122" s="36">
        <v>0.53244958200000003</v>
      </c>
      <c r="BD122" s="36">
        <v>1.2204872360000001</v>
      </c>
      <c r="BE122" s="36">
        <v>7.4482985714285719E-3</v>
      </c>
      <c r="BF122" s="36">
        <v>1.4896598571428573E-2</v>
      </c>
      <c r="BG122" s="36">
        <v>0.38903401999999998</v>
      </c>
      <c r="BH122" s="36">
        <v>1.924787515</v>
      </c>
      <c r="BI122" s="36">
        <v>0</v>
      </c>
      <c r="BJ122" s="36">
        <v>0</v>
      </c>
      <c r="BK122" s="36">
        <v>0</v>
      </c>
      <c r="BL122" s="36">
        <v>0</v>
      </c>
    </row>
    <row r="123" spans="1:64" s="37" customFormat="1" x14ac:dyDescent="0.2">
      <c r="A123" s="34">
        <v>120</v>
      </c>
      <c r="B123" s="34" t="s">
        <v>3</v>
      </c>
      <c r="C123" s="34" t="s">
        <v>5</v>
      </c>
      <c r="D123" s="41">
        <v>4.257219536</v>
      </c>
      <c r="E123" s="36">
        <v>101</v>
      </c>
      <c r="F123" s="36">
        <v>0</v>
      </c>
      <c r="G123" s="36">
        <v>0</v>
      </c>
      <c r="H123" s="36">
        <v>101</v>
      </c>
      <c r="I123" s="36">
        <v>0</v>
      </c>
      <c r="J123" s="36">
        <v>0</v>
      </c>
      <c r="K123" s="36">
        <v>0</v>
      </c>
      <c r="L123" s="36">
        <v>0</v>
      </c>
      <c r="M123" s="36">
        <v>0</v>
      </c>
      <c r="N123" s="36">
        <v>0</v>
      </c>
      <c r="O123" s="36">
        <v>0</v>
      </c>
      <c r="P123" s="36">
        <v>0</v>
      </c>
      <c r="Q123" s="36">
        <v>0</v>
      </c>
      <c r="R123" s="36">
        <v>0</v>
      </c>
      <c r="S123" s="36">
        <v>0</v>
      </c>
      <c r="T123" s="36">
        <v>0</v>
      </c>
      <c r="U123" s="36">
        <v>0</v>
      </c>
      <c r="V123" s="36">
        <v>0</v>
      </c>
      <c r="W123" s="36">
        <v>0</v>
      </c>
      <c r="X123" s="36">
        <v>0</v>
      </c>
      <c r="Y123" s="36">
        <v>0</v>
      </c>
      <c r="Z123" s="36">
        <v>0</v>
      </c>
      <c r="AA123" s="36">
        <v>0</v>
      </c>
      <c r="AB123" s="36">
        <v>0</v>
      </c>
      <c r="AC123" s="36">
        <v>0</v>
      </c>
      <c r="AD123" s="36">
        <v>0</v>
      </c>
      <c r="AE123" s="36">
        <v>0</v>
      </c>
      <c r="AF123" s="36">
        <v>0</v>
      </c>
      <c r="AG123" s="36">
        <v>0</v>
      </c>
      <c r="AH123" s="36">
        <v>0</v>
      </c>
      <c r="AI123" s="36">
        <v>0</v>
      </c>
      <c r="AJ123" s="36">
        <v>0</v>
      </c>
      <c r="AK123" s="36">
        <v>0</v>
      </c>
      <c r="AL123" s="36">
        <v>0</v>
      </c>
      <c r="AM123" s="36">
        <v>0</v>
      </c>
      <c r="AN123" s="36">
        <v>0</v>
      </c>
      <c r="AO123" s="36">
        <v>0</v>
      </c>
      <c r="AP123" s="36">
        <v>0</v>
      </c>
      <c r="AQ123" s="36">
        <v>0</v>
      </c>
      <c r="AR123" s="36">
        <v>0</v>
      </c>
      <c r="AS123" s="36">
        <v>0</v>
      </c>
      <c r="AT123" s="36">
        <v>0</v>
      </c>
      <c r="AU123" s="36">
        <v>0</v>
      </c>
      <c r="AV123" s="36">
        <v>0</v>
      </c>
      <c r="AW123" s="36">
        <v>0</v>
      </c>
      <c r="AX123" s="36">
        <v>0</v>
      </c>
      <c r="AY123" s="36">
        <v>0</v>
      </c>
      <c r="AZ123" s="36">
        <v>0</v>
      </c>
      <c r="BA123" s="36">
        <v>0</v>
      </c>
      <c r="BB123" s="36">
        <v>0</v>
      </c>
      <c r="BC123" s="36">
        <v>0</v>
      </c>
      <c r="BD123" s="36">
        <v>0</v>
      </c>
      <c r="BE123" s="36">
        <v>0</v>
      </c>
      <c r="BF123" s="36">
        <v>0</v>
      </c>
      <c r="BG123" s="36">
        <v>0</v>
      </c>
      <c r="BH123" s="36">
        <v>0</v>
      </c>
      <c r="BI123" s="36">
        <v>0</v>
      </c>
      <c r="BJ123" s="36">
        <v>0</v>
      </c>
      <c r="BK123" s="36">
        <v>0</v>
      </c>
      <c r="BL123" s="36">
        <v>0</v>
      </c>
    </row>
    <row r="124" spans="1:64" s="37" customFormat="1" x14ac:dyDescent="0.2">
      <c r="A124" s="34">
        <v>121</v>
      </c>
      <c r="B124" s="34" t="s">
        <v>3</v>
      </c>
      <c r="C124" s="34" t="s">
        <v>6</v>
      </c>
      <c r="D124" s="41">
        <v>4.3742834000000004</v>
      </c>
      <c r="E124" s="36">
        <v>3</v>
      </c>
      <c r="F124" s="36">
        <v>0</v>
      </c>
      <c r="G124" s="36">
        <v>0</v>
      </c>
      <c r="H124" s="36">
        <v>3</v>
      </c>
      <c r="I124" s="36">
        <v>0</v>
      </c>
      <c r="J124" s="36">
        <v>0</v>
      </c>
      <c r="K124" s="36">
        <v>0</v>
      </c>
      <c r="L124" s="36">
        <v>0</v>
      </c>
      <c r="M124" s="36">
        <v>0</v>
      </c>
      <c r="N124" s="36">
        <v>0</v>
      </c>
      <c r="O124" s="36">
        <v>0</v>
      </c>
      <c r="P124" s="36">
        <v>0</v>
      </c>
      <c r="Q124" s="36">
        <v>0</v>
      </c>
      <c r="R124" s="36">
        <v>0</v>
      </c>
      <c r="S124" s="36">
        <v>0</v>
      </c>
      <c r="T124" s="36">
        <v>0</v>
      </c>
      <c r="U124" s="36">
        <v>0</v>
      </c>
      <c r="V124" s="36">
        <v>0</v>
      </c>
      <c r="W124" s="36">
        <v>0</v>
      </c>
      <c r="X124" s="36">
        <v>0</v>
      </c>
      <c r="Y124" s="36">
        <v>0</v>
      </c>
      <c r="Z124" s="36">
        <v>0</v>
      </c>
      <c r="AA124" s="36">
        <v>0</v>
      </c>
      <c r="AB124" s="36">
        <v>0</v>
      </c>
      <c r="AC124" s="36">
        <v>0</v>
      </c>
      <c r="AD124" s="36">
        <v>0</v>
      </c>
      <c r="AE124" s="36">
        <v>0</v>
      </c>
      <c r="AF124" s="36">
        <v>0</v>
      </c>
      <c r="AG124" s="36">
        <v>0</v>
      </c>
      <c r="AH124" s="36">
        <v>0</v>
      </c>
      <c r="AI124" s="36">
        <v>0</v>
      </c>
      <c r="AJ124" s="36">
        <v>0</v>
      </c>
      <c r="AK124" s="36">
        <v>0</v>
      </c>
      <c r="AL124" s="36">
        <v>0</v>
      </c>
      <c r="AM124" s="36">
        <v>0</v>
      </c>
      <c r="AN124" s="36">
        <v>0</v>
      </c>
      <c r="AO124" s="36">
        <v>0</v>
      </c>
      <c r="AP124" s="36">
        <v>0</v>
      </c>
      <c r="AQ124" s="36">
        <v>0</v>
      </c>
      <c r="AR124" s="36">
        <v>0</v>
      </c>
      <c r="AS124" s="36">
        <v>0</v>
      </c>
      <c r="AT124" s="36">
        <v>0</v>
      </c>
      <c r="AU124" s="36">
        <v>0</v>
      </c>
      <c r="AV124" s="36">
        <v>0</v>
      </c>
      <c r="AW124" s="36">
        <v>0</v>
      </c>
      <c r="AX124" s="36">
        <v>0</v>
      </c>
      <c r="AY124" s="36">
        <v>0</v>
      </c>
      <c r="AZ124" s="36">
        <v>0</v>
      </c>
      <c r="BA124" s="36">
        <v>0</v>
      </c>
      <c r="BB124" s="36">
        <v>0</v>
      </c>
      <c r="BC124" s="36">
        <v>0</v>
      </c>
      <c r="BD124" s="36">
        <v>0</v>
      </c>
      <c r="BE124" s="36">
        <v>0</v>
      </c>
      <c r="BF124" s="36">
        <v>0</v>
      </c>
      <c r="BG124" s="36">
        <v>0</v>
      </c>
      <c r="BH124" s="36">
        <v>0</v>
      </c>
      <c r="BI124" s="36">
        <v>0</v>
      </c>
      <c r="BJ124" s="36">
        <v>0</v>
      </c>
      <c r="BK124" s="36">
        <v>0</v>
      </c>
      <c r="BL124" s="36">
        <v>0</v>
      </c>
    </row>
    <row r="125" spans="1:64" s="37" customFormat="1" x14ac:dyDescent="0.2">
      <c r="A125" s="34">
        <v>122</v>
      </c>
      <c r="B125" s="34" t="s">
        <v>3</v>
      </c>
      <c r="C125" s="34" t="s">
        <v>7</v>
      </c>
      <c r="D125" s="41">
        <v>4.4268770110000002</v>
      </c>
      <c r="E125" s="36">
        <v>0</v>
      </c>
      <c r="F125" s="36" t="s">
        <v>340</v>
      </c>
      <c r="G125" s="36" t="s">
        <v>340</v>
      </c>
      <c r="H125" s="36" t="s">
        <v>340</v>
      </c>
      <c r="I125" s="36">
        <v>0</v>
      </c>
      <c r="J125" s="36">
        <v>0</v>
      </c>
      <c r="K125" s="36">
        <v>0</v>
      </c>
      <c r="L125" s="36">
        <v>0</v>
      </c>
      <c r="M125" s="36">
        <v>0</v>
      </c>
      <c r="N125" s="36">
        <v>0</v>
      </c>
      <c r="O125" s="36">
        <v>0</v>
      </c>
      <c r="P125" s="36">
        <v>0</v>
      </c>
      <c r="Q125" s="36">
        <v>0</v>
      </c>
      <c r="R125" s="36">
        <v>0</v>
      </c>
      <c r="S125" s="36">
        <v>0</v>
      </c>
      <c r="T125" s="36">
        <v>0</v>
      </c>
      <c r="U125" s="36" t="s">
        <v>340</v>
      </c>
      <c r="V125" s="36" t="s">
        <v>340</v>
      </c>
      <c r="W125" s="36">
        <v>0</v>
      </c>
      <c r="X125" s="36">
        <v>0</v>
      </c>
      <c r="Y125" s="36">
        <v>0</v>
      </c>
      <c r="Z125" s="36">
        <v>0</v>
      </c>
      <c r="AA125" s="36">
        <v>0</v>
      </c>
      <c r="AB125" s="36">
        <v>0</v>
      </c>
      <c r="AC125" s="36">
        <v>0</v>
      </c>
      <c r="AD125" s="36">
        <v>0</v>
      </c>
      <c r="AE125" s="36">
        <v>0</v>
      </c>
      <c r="AF125" s="36">
        <v>0</v>
      </c>
      <c r="AG125" s="36" t="s">
        <v>340</v>
      </c>
      <c r="AH125" s="36" t="s">
        <v>340</v>
      </c>
      <c r="AI125" s="36" t="s">
        <v>340</v>
      </c>
      <c r="AJ125" s="36">
        <v>0</v>
      </c>
      <c r="AK125" s="36">
        <v>0</v>
      </c>
      <c r="AL125" s="36">
        <v>0</v>
      </c>
      <c r="AM125" s="36">
        <v>0</v>
      </c>
      <c r="AN125" s="36">
        <v>0</v>
      </c>
      <c r="AO125" s="36">
        <v>0</v>
      </c>
      <c r="AP125" s="36">
        <v>0</v>
      </c>
      <c r="AQ125" s="36">
        <v>0</v>
      </c>
      <c r="AR125" s="36">
        <v>0</v>
      </c>
      <c r="AS125" s="36">
        <v>0</v>
      </c>
      <c r="AT125" s="36">
        <v>0</v>
      </c>
      <c r="AU125" s="36">
        <v>0</v>
      </c>
      <c r="AV125" s="36">
        <v>0</v>
      </c>
      <c r="AW125" s="36">
        <v>0</v>
      </c>
      <c r="AX125" s="36">
        <v>0</v>
      </c>
      <c r="AY125" s="36">
        <v>0</v>
      </c>
      <c r="AZ125" s="36">
        <v>0</v>
      </c>
      <c r="BA125" s="36">
        <v>0</v>
      </c>
      <c r="BB125" s="36">
        <v>0</v>
      </c>
      <c r="BC125" s="36">
        <v>0</v>
      </c>
      <c r="BD125" s="36">
        <v>0</v>
      </c>
      <c r="BE125" s="36">
        <v>0</v>
      </c>
      <c r="BF125" s="36">
        <v>0</v>
      </c>
      <c r="BG125" s="36">
        <v>0</v>
      </c>
      <c r="BH125" s="36">
        <v>0</v>
      </c>
      <c r="BI125" s="36">
        <v>0</v>
      </c>
      <c r="BJ125" s="36">
        <v>0</v>
      </c>
      <c r="BK125" s="36">
        <v>0</v>
      </c>
      <c r="BL125" s="36">
        <v>0</v>
      </c>
    </row>
    <row r="126" spans="1:64" s="37" customFormat="1" x14ac:dyDescent="0.2">
      <c r="A126" s="34">
        <v>123</v>
      </c>
      <c r="B126" s="34" t="s">
        <v>3</v>
      </c>
      <c r="C126" s="34" t="s">
        <v>8</v>
      </c>
      <c r="D126" s="41">
        <v>3.9679147549999998</v>
      </c>
      <c r="E126" s="36">
        <v>1</v>
      </c>
      <c r="F126" s="36">
        <v>0</v>
      </c>
      <c r="G126" s="36">
        <v>0</v>
      </c>
      <c r="H126" s="36">
        <v>1</v>
      </c>
      <c r="I126" s="36">
        <v>0</v>
      </c>
      <c r="J126" s="36">
        <v>0</v>
      </c>
      <c r="K126" s="36">
        <v>0</v>
      </c>
      <c r="L126" s="36">
        <v>0</v>
      </c>
      <c r="M126" s="36">
        <v>0</v>
      </c>
      <c r="N126" s="36">
        <v>0</v>
      </c>
      <c r="O126" s="36">
        <v>0</v>
      </c>
      <c r="P126" s="36">
        <v>0</v>
      </c>
      <c r="Q126" s="36">
        <v>0</v>
      </c>
      <c r="R126" s="36">
        <v>0</v>
      </c>
      <c r="S126" s="36">
        <v>0</v>
      </c>
      <c r="T126" s="36">
        <v>0</v>
      </c>
      <c r="U126" s="36">
        <v>0</v>
      </c>
      <c r="V126" s="36">
        <v>0</v>
      </c>
      <c r="W126" s="36">
        <v>0</v>
      </c>
      <c r="X126" s="36">
        <v>0</v>
      </c>
      <c r="Y126" s="36">
        <v>0</v>
      </c>
      <c r="Z126" s="36">
        <v>0</v>
      </c>
      <c r="AA126" s="36">
        <v>0</v>
      </c>
      <c r="AB126" s="36">
        <v>0</v>
      </c>
      <c r="AC126" s="36">
        <v>0</v>
      </c>
      <c r="AD126" s="36">
        <v>0</v>
      </c>
      <c r="AE126" s="36">
        <v>0</v>
      </c>
      <c r="AF126" s="36">
        <v>0</v>
      </c>
      <c r="AG126" s="36">
        <v>0</v>
      </c>
      <c r="AH126" s="36">
        <v>0</v>
      </c>
      <c r="AI126" s="36">
        <v>0</v>
      </c>
      <c r="AJ126" s="36">
        <v>0</v>
      </c>
      <c r="AK126" s="36">
        <v>0</v>
      </c>
      <c r="AL126" s="36">
        <v>0</v>
      </c>
      <c r="AM126" s="36">
        <v>0</v>
      </c>
      <c r="AN126" s="36">
        <v>0</v>
      </c>
      <c r="AO126" s="36">
        <v>0</v>
      </c>
      <c r="AP126" s="36">
        <v>0</v>
      </c>
      <c r="AQ126" s="36">
        <v>0</v>
      </c>
      <c r="AR126" s="36">
        <v>0</v>
      </c>
      <c r="AS126" s="36">
        <v>0</v>
      </c>
      <c r="AT126" s="36">
        <v>0</v>
      </c>
      <c r="AU126" s="36">
        <v>0</v>
      </c>
      <c r="AV126" s="36">
        <v>0</v>
      </c>
      <c r="AW126" s="36">
        <v>0</v>
      </c>
      <c r="AX126" s="36">
        <v>0</v>
      </c>
      <c r="AY126" s="36">
        <v>0</v>
      </c>
      <c r="AZ126" s="36">
        <v>0</v>
      </c>
      <c r="BA126" s="36">
        <v>0</v>
      </c>
      <c r="BB126" s="36">
        <v>0</v>
      </c>
      <c r="BC126" s="36">
        <v>0</v>
      </c>
      <c r="BD126" s="36">
        <v>0</v>
      </c>
      <c r="BE126" s="36">
        <v>0</v>
      </c>
      <c r="BF126" s="36">
        <v>0</v>
      </c>
      <c r="BG126" s="36">
        <v>0</v>
      </c>
      <c r="BH126" s="36">
        <v>0</v>
      </c>
      <c r="BI126" s="36">
        <v>0</v>
      </c>
      <c r="BJ126" s="36">
        <v>0</v>
      </c>
      <c r="BK126" s="36">
        <v>0</v>
      </c>
      <c r="BL126" s="36">
        <v>0</v>
      </c>
    </row>
    <row r="127" spans="1:64" s="37" customFormat="1" x14ac:dyDescent="0.2">
      <c r="A127" s="34">
        <v>124</v>
      </c>
      <c r="B127" s="34" t="s">
        <v>3</v>
      </c>
      <c r="C127" s="34" t="s">
        <v>9</v>
      </c>
      <c r="D127" s="41">
        <v>4.5549674519999996</v>
      </c>
      <c r="E127" s="36">
        <v>2</v>
      </c>
      <c r="F127" s="36">
        <v>0</v>
      </c>
      <c r="G127" s="36">
        <v>0</v>
      </c>
      <c r="H127" s="36">
        <v>2</v>
      </c>
      <c r="I127" s="36">
        <v>0</v>
      </c>
      <c r="J127" s="36">
        <v>0</v>
      </c>
      <c r="K127" s="36">
        <v>0</v>
      </c>
      <c r="L127" s="36">
        <v>0</v>
      </c>
      <c r="M127" s="36">
        <v>0</v>
      </c>
      <c r="N127" s="36">
        <v>0</v>
      </c>
      <c r="O127" s="36">
        <v>0</v>
      </c>
      <c r="P127" s="36">
        <v>0</v>
      </c>
      <c r="Q127" s="36">
        <v>0</v>
      </c>
      <c r="R127" s="36">
        <v>0</v>
      </c>
      <c r="S127" s="36">
        <v>0</v>
      </c>
      <c r="T127" s="36">
        <v>0</v>
      </c>
      <c r="U127" s="36">
        <v>0</v>
      </c>
      <c r="V127" s="36">
        <v>0</v>
      </c>
      <c r="W127" s="36">
        <v>0</v>
      </c>
      <c r="X127" s="36">
        <v>0</v>
      </c>
      <c r="Y127" s="36">
        <v>0</v>
      </c>
      <c r="Z127" s="36">
        <v>0</v>
      </c>
      <c r="AA127" s="36">
        <v>0</v>
      </c>
      <c r="AB127" s="36">
        <v>0</v>
      </c>
      <c r="AC127" s="36">
        <v>0</v>
      </c>
      <c r="AD127" s="36">
        <v>0</v>
      </c>
      <c r="AE127" s="36">
        <v>0</v>
      </c>
      <c r="AF127" s="36">
        <v>0</v>
      </c>
      <c r="AG127" s="36">
        <v>0</v>
      </c>
      <c r="AH127" s="36">
        <v>0</v>
      </c>
      <c r="AI127" s="36">
        <v>0</v>
      </c>
      <c r="AJ127" s="36">
        <v>0</v>
      </c>
      <c r="AK127" s="36">
        <v>0</v>
      </c>
      <c r="AL127" s="36">
        <v>0</v>
      </c>
      <c r="AM127" s="36">
        <v>0</v>
      </c>
      <c r="AN127" s="36">
        <v>0</v>
      </c>
      <c r="AO127" s="36">
        <v>0</v>
      </c>
      <c r="AP127" s="36">
        <v>0</v>
      </c>
      <c r="AQ127" s="36">
        <v>0</v>
      </c>
      <c r="AR127" s="36">
        <v>0</v>
      </c>
      <c r="AS127" s="36">
        <v>0</v>
      </c>
      <c r="AT127" s="36">
        <v>0</v>
      </c>
      <c r="AU127" s="36">
        <v>0</v>
      </c>
      <c r="AV127" s="36">
        <v>0</v>
      </c>
      <c r="AW127" s="36">
        <v>0</v>
      </c>
      <c r="AX127" s="36">
        <v>0</v>
      </c>
      <c r="AY127" s="36">
        <v>0</v>
      </c>
      <c r="AZ127" s="36">
        <v>0</v>
      </c>
      <c r="BA127" s="36">
        <v>0</v>
      </c>
      <c r="BB127" s="36">
        <v>0</v>
      </c>
      <c r="BC127" s="36">
        <v>0</v>
      </c>
      <c r="BD127" s="36">
        <v>0</v>
      </c>
      <c r="BE127" s="36">
        <v>0</v>
      </c>
      <c r="BF127" s="36">
        <v>0</v>
      </c>
      <c r="BG127" s="36">
        <v>0.111728406</v>
      </c>
      <c r="BH127" s="36">
        <v>0.334668462</v>
      </c>
      <c r="BI127" s="36">
        <v>0</v>
      </c>
      <c r="BJ127" s="36">
        <v>0</v>
      </c>
      <c r="BK127" s="36">
        <v>0</v>
      </c>
      <c r="BL127" s="36">
        <v>0</v>
      </c>
    </row>
    <row r="128" spans="1:64" s="37" customFormat="1" x14ac:dyDescent="0.2">
      <c r="A128" s="34">
        <v>125</v>
      </c>
      <c r="B128" s="34" t="s">
        <v>3</v>
      </c>
      <c r="C128" s="34" t="s">
        <v>10</v>
      </c>
      <c r="D128" s="41">
        <v>4.4500871850000001</v>
      </c>
      <c r="E128" s="36">
        <v>7</v>
      </c>
      <c r="F128" s="36">
        <v>0</v>
      </c>
      <c r="G128" s="36">
        <v>0</v>
      </c>
      <c r="H128" s="36">
        <v>7</v>
      </c>
      <c r="I128" s="36">
        <v>0</v>
      </c>
      <c r="J128" s="36">
        <v>0</v>
      </c>
      <c r="K128" s="36">
        <v>0</v>
      </c>
      <c r="L128" s="36">
        <v>0</v>
      </c>
      <c r="M128" s="36">
        <v>0</v>
      </c>
      <c r="N128" s="36">
        <v>0</v>
      </c>
      <c r="O128" s="36">
        <v>0</v>
      </c>
      <c r="P128" s="36">
        <v>0</v>
      </c>
      <c r="Q128" s="36">
        <v>0</v>
      </c>
      <c r="R128" s="36">
        <v>0</v>
      </c>
      <c r="S128" s="36">
        <v>0</v>
      </c>
      <c r="T128" s="36">
        <v>0</v>
      </c>
      <c r="U128" s="36">
        <v>0</v>
      </c>
      <c r="V128" s="36">
        <v>0</v>
      </c>
      <c r="W128" s="36">
        <v>0</v>
      </c>
      <c r="X128" s="36">
        <v>0</v>
      </c>
      <c r="Y128" s="36">
        <v>0</v>
      </c>
      <c r="Z128" s="36">
        <v>0</v>
      </c>
      <c r="AA128" s="36">
        <v>0</v>
      </c>
      <c r="AB128" s="36">
        <v>0</v>
      </c>
      <c r="AC128" s="36">
        <v>0</v>
      </c>
      <c r="AD128" s="36">
        <v>0</v>
      </c>
      <c r="AE128" s="36">
        <v>0</v>
      </c>
      <c r="AF128" s="36">
        <v>0</v>
      </c>
      <c r="AG128" s="36">
        <v>0</v>
      </c>
      <c r="AH128" s="36">
        <v>0</v>
      </c>
      <c r="AI128" s="36">
        <v>0</v>
      </c>
      <c r="AJ128" s="36">
        <v>0</v>
      </c>
      <c r="AK128" s="36">
        <v>0</v>
      </c>
      <c r="AL128" s="36">
        <v>0</v>
      </c>
      <c r="AM128" s="36">
        <v>0</v>
      </c>
      <c r="AN128" s="36">
        <v>0</v>
      </c>
      <c r="AO128" s="36">
        <v>0</v>
      </c>
      <c r="AP128" s="36">
        <v>0</v>
      </c>
      <c r="AQ128" s="36">
        <v>0</v>
      </c>
      <c r="AR128" s="36">
        <v>0</v>
      </c>
      <c r="AS128" s="36">
        <v>0</v>
      </c>
      <c r="AT128" s="36">
        <v>0</v>
      </c>
      <c r="AU128" s="36">
        <v>0</v>
      </c>
      <c r="AV128" s="36">
        <v>0</v>
      </c>
      <c r="AW128" s="36">
        <v>0</v>
      </c>
      <c r="AX128" s="36">
        <v>0</v>
      </c>
      <c r="AY128" s="36">
        <v>0</v>
      </c>
      <c r="AZ128" s="36">
        <v>0</v>
      </c>
      <c r="BA128" s="36">
        <v>0</v>
      </c>
      <c r="BB128" s="36">
        <v>0</v>
      </c>
      <c r="BC128" s="36">
        <v>0</v>
      </c>
      <c r="BD128" s="36">
        <v>0</v>
      </c>
      <c r="BE128" s="36">
        <v>0</v>
      </c>
      <c r="BF128" s="36">
        <v>0</v>
      </c>
      <c r="BG128" s="36">
        <v>0</v>
      </c>
      <c r="BH128" s="36">
        <v>0</v>
      </c>
      <c r="BI128" s="36">
        <v>0</v>
      </c>
      <c r="BJ128" s="36">
        <v>0</v>
      </c>
      <c r="BK128" s="36">
        <v>0</v>
      </c>
      <c r="BL128" s="36">
        <v>0</v>
      </c>
    </row>
    <row r="129" spans="1:64" s="37" customFormat="1" x14ac:dyDescent="0.2">
      <c r="A129" s="34">
        <v>126</v>
      </c>
      <c r="B129" s="34" t="s">
        <v>3</v>
      </c>
      <c r="C129" s="34" t="s">
        <v>11</v>
      </c>
      <c r="D129" s="41">
        <v>3.9303843610000002</v>
      </c>
      <c r="E129" s="36">
        <v>162</v>
      </c>
      <c r="F129" s="36">
        <v>0</v>
      </c>
      <c r="G129" s="36">
        <v>0</v>
      </c>
      <c r="H129" s="36">
        <v>162</v>
      </c>
      <c r="I129" s="36">
        <v>0</v>
      </c>
      <c r="J129" s="36">
        <v>0</v>
      </c>
      <c r="K129" s="36">
        <v>0</v>
      </c>
      <c r="L129" s="36">
        <v>0</v>
      </c>
      <c r="M129" s="36">
        <v>0</v>
      </c>
      <c r="N129" s="36">
        <v>0</v>
      </c>
      <c r="O129" s="36">
        <v>0</v>
      </c>
      <c r="P129" s="36">
        <v>0</v>
      </c>
      <c r="Q129" s="36">
        <v>0</v>
      </c>
      <c r="R129" s="36">
        <v>0</v>
      </c>
      <c r="S129" s="36">
        <v>0</v>
      </c>
      <c r="T129" s="36">
        <v>0</v>
      </c>
      <c r="U129" s="36">
        <v>0</v>
      </c>
      <c r="V129" s="36">
        <v>0</v>
      </c>
      <c r="W129" s="36">
        <v>0</v>
      </c>
      <c r="X129" s="36">
        <v>0</v>
      </c>
      <c r="Y129" s="36">
        <v>0</v>
      </c>
      <c r="Z129" s="36">
        <v>0</v>
      </c>
      <c r="AA129" s="36">
        <v>0</v>
      </c>
      <c r="AB129" s="36">
        <v>0</v>
      </c>
      <c r="AC129" s="36">
        <v>0</v>
      </c>
      <c r="AD129" s="36">
        <v>0</v>
      </c>
      <c r="AE129" s="36">
        <v>0</v>
      </c>
      <c r="AF129" s="36">
        <v>0</v>
      </c>
      <c r="AG129" s="36">
        <v>0</v>
      </c>
      <c r="AH129" s="36">
        <v>0</v>
      </c>
      <c r="AI129" s="36">
        <v>0</v>
      </c>
      <c r="AJ129" s="36">
        <v>0</v>
      </c>
      <c r="AK129" s="36">
        <v>0</v>
      </c>
      <c r="AL129" s="36">
        <v>0</v>
      </c>
      <c r="AM129" s="36">
        <v>0</v>
      </c>
      <c r="AN129" s="36">
        <v>0</v>
      </c>
      <c r="AO129" s="36">
        <v>0</v>
      </c>
      <c r="AP129" s="36">
        <v>0</v>
      </c>
      <c r="AQ129" s="36">
        <v>0</v>
      </c>
      <c r="AR129" s="36">
        <v>0</v>
      </c>
      <c r="AS129" s="36">
        <v>0</v>
      </c>
      <c r="AT129" s="36">
        <v>0</v>
      </c>
      <c r="AU129" s="36">
        <v>0</v>
      </c>
      <c r="AV129" s="36">
        <v>0</v>
      </c>
      <c r="AW129" s="36">
        <v>0</v>
      </c>
      <c r="AX129" s="36">
        <v>0</v>
      </c>
      <c r="AY129" s="36">
        <v>0</v>
      </c>
      <c r="AZ129" s="36">
        <v>0</v>
      </c>
      <c r="BA129" s="36">
        <v>0</v>
      </c>
      <c r="BB129" s="36">
        <v>0</v>
      </c>
      <c r="BC129" s="36">
        <v>0</v>
      </c>
      <c r="BD129" s="36">
        <v>0</v>
      </c>
      <c r="BE129" s="36">
        <v>0</v>
      </c>
      <c r="BF129" s="36">
        <v>0</v>
      </c>
      <c r="BG129" s="36">
        <v>0</v>
      </c>
      <c r="BH129" s="36">
        <v>0</v>
      </c>
      <c r="BI129" s="36">
        <v>0</v>
      </c>
      <c r="BJ129" s="36">
        <v>0</v>
      </c>
      <c r="BK129" s="36">
        <v>0</v>
      </c>
      <c r="BL129" s="36">
        <v>0</v>
      </c>
    </row>
    <row r="130" spans="1:64" s="37" customFormat="1" x14ac:dyDescent="0.2">
      <c r="A130" s="34">
        <v>127</v>
      </c>
      <c r="B130" s="34" t="s">
        <v>3</v>
      </c>
      <c r="C130" s="34" t="s">
        <v>12</v>
      </c>
      <c r="D130" s="41">
        <v>4.1124252480000001</v>
      </c>
      <c r="E130" s="36">
        <v>24</v>
      </c>
      <c r="F130" s="36">
        <v>0</v>
      </c>
      <c r="G130" s="36">
        <v>0</v>
      </c>
      <c r="H130" s="36">
        <v>24</v>
      </c>
      <c r="I130" s="36">
        <v>0</v>
      </c>
      <c r="J130" s="36">
        <v>0</v>
      </c>
      <c r="K130" s="36">
        <v>0</v>
      </c>
      <c r="L130" s="36">
        <v>0</v>
      </c>
      <c r="M130" s="36">
        <v>0</v>
      </c>
      <c r="N130" s="36">
        <v>0</v>
      </c>
      <c r="O130" s="36">
        <v>0</v>
      </c>
      <c r="P130" s="36">
        <v>0</v>
      </c>
      <c r="Q130" s="36">
        <v>0</v>
      </c>
      <c r="R130" s="36">
        <v>0</v>
      </c>
      <c r="S130" s="36">
        <v>0</v>
      </c>
      <c r="T130" s="36">
        <v>0</v>
      </c>
      <c r="U130" s="36">
        <v>0</v>
      </c>
      <c r="V130" s="36">
        <v>0</v>
      </c>
      <c r="W130" s="36">
        <v>0</v>
      </c>
      <c r="X130" s="36">
        <v>0</v>
      </c>
      <c r="Y130" s="36">
        <v>0</v>
      </c>
      <c r="Z130" s="36">
        <v>0</v>
      </c>
      <c r="AA130" s="36">
        <v>0</v>
      </c>
      <c r="AB130" s="36">
        <v>0</v>
      </c>
      <c r="AC130" s="36">
        <v>0</v>
      </c>
      <c r="AD130" s="36">
        <v>0</v>
      </c>
      <c r="AE130" s="36">
        <v>0</v>
      </c>
      <c r="AF130" s="36">
        <v>0</v>
      </c>
      <c r="AG130" s="36">
        <v>0</v>
      </c>
      <c r="AH130" s="36">
        <v>0</v>
      </c>
      <c r="AI130" s="36">
        <v>0</v>
      </c>
      <c r="AJ130" s="36">
        <v>0</v>
      </c>
      <c r="AK130" s="36">
        <v>0</v>
      </c>
      <c r="AL130" s="36">
        <v>0</v>
      </c>
      <c r="AM130" s="36">
        <v>0</v>
      </c>
      <c r="AN130" s="36">
        <v>0</v>
      </c>
      <c r="AO130" s="36">
        <v>0</v>
      </c>
      <c r="AP130" s="36">
        <v>0</v>
      </c>
      <c r="AQ130" s="36">
        <v>0</v>
      </c>
      <c r="AR130" s="36">
        <v>0</v>
      </c>
      <c r="AS130" s="36">
        <v>0</v>
      </c>
      <c r="AT130" s="36">
        <v>0</v>
      </c>
      <c r="AU130" s="36">
        <v>0</v>
      </c>
      <c r="AV130" s="36">
        <v>0</v>
      </c>
      <c r="AW130" s="36">
        <v>0</v>
      </c>
      <c r="AX130" s="36">
        <v>0</v>
      </c>
      <c r="AY130" s="36">
        <v>0</v>
      </c>
      <c r="AZ130" s="36">
        <v>0</v>
      </c>
      <c r="BA130" s="36">
        <v>0</v>
      </c>
      <c r="BB130" s="36">
        <v>0</v>
      </c>
      <c r="BC130" s="36">
        <v>0</v>
      </c>
      <c r="BD130" s="36">
        <v>0</v>
      </c>
      <c r="BE130" s="36">
        <v>0</v>
      </c>
      <c r="BF130" s="36">
        <v>0</v>
      </c>
      <c r="BG130" s="36">
        <v>0</v>
      </c>
      <c r="BH130" s="36">
        <v>0</v>
      </c>
      <c r="BI130" s="36">
        <v>0</v>
      </c>
      <c r="BJ130" s="36">
        <v>0</v>
      </c>
      <c r="BK130" s="36">
        <v>0</v>
      </c>
      <c r="BL130" s="36">
        <v>0</v>
      </c>
    </row>
    <row r="131" spans="1:64" s="37" customFormat="1" x14ac:dyDescent="0.2">
      <c r="A131" s="34">
        <v>128</v>
      </c>
      <c r="B131" s="34" t="s">
        <v>3</v>
      </c>
      <c r="C131" s="34" t="s">
        <v>13</v>
      </c>
      <c r="D131" s="41">
        <v>4.419877219</v>
      </c>
      <c r="E131" s="36">
        <v>22</v>
      </c>
      <c r="F131" s="36">
        <v>0</v>
      </c>
      <c r="G131" s="36">
        <v>0</v>
      </c>
      <c r="H131" s="36">
        <v>22</v>
      </c>
      <c r="I131" s="36">
        <v>0</v>
      </c>
      <c r="J131" s="36">
        <v>0</v>
      </c>
      <c r="K131" s="36">
        <v>0</v>
      </c>
      <c r="L131" s="36">
        <v>0</v>
      </c>
      <c r="M131" s="36">
        <v>0</v>
      </c>
      <c r="N131" s="36">
        <v>0</v>
      </c>
      <c r="O131" s="36">
        <v>0</v>
      </c>
      <c r="P131" s="36">
        <v>0</v>
      </c>
      <c r="Q131" s="36">
        <v>0</v>
      </c>
      <c r="R131" s="36">
        <v>0</v>
      </c>
      <c r="S131" s="36">
        <v>0</v>
      </c>
      <c r="T131" s="36">
        <v>0</v>
      </c>
      <c r="U131" s="36">
        <v>0</v>
      </c>
      <c r="V131" s="36">
        <v>0</v>
      </c>
      <c r="W131" s="36">
        <v>0</v>
      </c>
      <c r="X131" s="36">
        <v>0</v>
      </c>
      <c r="Y131" s="36">
        <v>0</v>
      </c>
      <c r="Z131" s="36">
        <v>0</v>
      </c>
      <c r="AA131" s="36">
        <v>0</v>
      </c>
      <c r="AB131" s="36">
        <v>0</v>
      </c>
      <c r="AC131" s="36">
        <v>0</v>
      </c>
      <c r="AD131" s="36">
        <v>0</v>
      </c>
      <c r="AE131" s="36">
        <v>0</v>
      </c>
      <c r="AF131" s="36">
        <v>0</v>
      </c>
      <c r="AG131" s="36">
        <v>0</v>
      </c>
      <c r="AH131" s="36">
        <v>0</v>
      </c>
      <c r="AI131" s="36">
        <v>0</v>
      </c>
      <c r="AJ131" s="36">
        <v>0</v>
      </c>
      <c r="AK131" s="36">
        <v>0</v>
      </c>
      <c r="AL131" s="36">
        <v>0</v>
      </c>
      <c r="AM131" s="36">
        <v>0</v>
      </c>
      <c r="AN131" s="36">
        <v>0</v>
      </c>
      <c r="AO131" s="36">
        <v>0</v>
      </c>
      <c r="AP131" s="36">
        <v>0</v>
      </c>
      <c r="AQ131" s="36">
        <v>0</v>
      </c>
      <c r="AR131" s="36">
        <v>0</v>
      </c>
      <c r="AS131" s="36">
        <v>0</v>
      </c>
      <c r="AT131" s="36">
        <v>0</v>
      </c>
      <c r="AU131" s="36">
        <v>0</v>
      </c>
      <c r="AV131" s="36">
        <v>0</v>
      </c>
      <c r="AW131" s="36">
        <v>0</v>
      </c>
      <c r="AX131" s="36">
        <v>0</v>
      </c>
      <c r="AY131" s="36">
        <v>0</v>
      </c>
      <c r="AZ131" s="36">
        <v>0</v>
      </c>
      <c r="BA131" s="36">
        <v>0</v>
      </c>
      <c r="BB131" s="36">
        <v>0</v>
      </c>
      <c r="BC131" s="36">
        <v>0</v>
      </c>
      <c r="BD131" s="36">
        <v>0</v>
      </c>
      <c r="BE131" s="36">
        <v>0</v>
      </c>
      <c r="BF131" s="36">
        <v>0</v>
      </c>
      <c r="BG131" s="36">
        <v>0</v>
      </c>
      <c r="BH131" s="36">
        <v>0</v>
      </c>
      <c r="BI131" s="36">
        <v>0</v>
      </c>
      <c r="BJ131" s="36">
        <v>0</v>
      </c>
      <c r="BK131" s="36">
        <v>0</v>
      </c>
      <c r="BL131" s="36">
        <v>0</v>
      </c>
    </row>
    <row r="132" spans="1:64" s="37" customFormat="1" x14ac:dyDescent="0.2">
      <c r="A132" s="34">
        <v>129</v>
      </c>
      <c r="B132" s="34" t="s">
        <v>3</v>
      </c>
      <c r="C132" s="34" t="s">
        <v>4</v>
      </c>
      <c r="D132" s="41">
        <v>4.5319563299999999</v>
      </c>
      <c r="E132" s="36">
        <v>7</v>
      </c>
      <c r="F132" s="36">
        <v>0</v>
      </c>
      <c r="G132" s="36">
        <v>0</v>
      </c>
      <c r="H132" s="36">
        <v>7</v>
      </c>
      <c r="I132" s="36">
        <v>0</v>
      </c>
      <c r="J132" s="36">
        <v>0</v>
      </c>
      <c r="K132" s="36">
        <v>0</v>
      </c>
      <c r="L132" s="36">
        <v>0</v>
      </c>
      <c r="M132" s="36">
        <v>0</v>
      </c>
      <c r="N132" s="36">
        <v>0</v>
      </c>
      <c r="O132" s="36">
        <v>0</v>
      </c>
      <c r="P132" s="36">
        <v>0</v>
      </c>
      <c r="Q132" s="36">
        <v>0</v>
      </c>
      <c r="R132" s="36">
        <v>0</v>
      </c>
      <c r="S132" s="36">
        <v>0</v>
      </c>
      <c r="T132" s="36">
        <v>0</v>
      </c>
      <c r="U132" s="36">
        <v>0</v>
      </c>
      <c r="V132" s="36">
        <v>0</v>
      </c>
      <c r="W132" s="36">
        <v>0</v>
      </c>
      <c r="X132" s="36">
        <v>0</v>
      </c>
      <c r="Y132" s="36">
        <v>0</v>
      </c>
      <c r="Z132" s="36">
        <v>0</v>
      </c>
      <c r="AA132" s="36">
        <v>0</v>
      </c>
      <c r="AB132" s="36">
        <v>0</v>
      </c>
      <c r="AC132" s="36">
        <v>0</v>
      </c>
      <c r="AD132" s="36">
        <v>0</v>
      </c>
      <c r="AE132" s="36">
        <v>0</v>
      </c>
      <c r="AF132" s="36">
        <v>0</v>
      </c>
      <c r="AG132" s="36">
        <v>0</v>
      </c>
      <c r="AH132" s="36">
        <v>0</v>
      </c>
      <c r="AI132" s="36">
        <v>0</v>
      </c>
      <c r="AJ132" s="36">
        <v>0</v>
      </c>
      <c r="AK132" s="36">
        <v>0</v>
      </c>
      <c r="AL132" s="36">
        <v>0</v>
      </c>
      <c r="AM132" s="36">
        <v>0</v>
      </c>
      <c r="AN132" s="36">
        <v>0</v>
      </c>
      <c r="AO132" s="36">
        <v>0</v>
      </c>
      <c r="AP132" s="36">
        <v>0</v>
      </c>
      <c r="AQ132" s="36">
        <v>0</v>
      </c>
      <c r="AR132" s="36">
        <v>0</v>
      </c>
      <c r="AS132" s="36">
        <v>0</v>
      </c>
      <c r="AT132" s="36">
        <v>0</v>
      </c>
      <c r="AU132" s="36">
        <v>0</v>
      </c>
      <c r="AV132" s="36">
        <v>0</v>
      </c>
      <c r="AW132" s="36">
        <v>0</v>
      </c>
      <c r="AX132" s="36">
        <v>0</v>
      </c>
      <c r="AY132" s="36">
        <v>0</v>
      </c>
      <c r="AZ132" s="36">
        <v>0</v>
      </c>
      <c r="BA132" s="36">
        <v>0</v>
      </c>
      <c r="BB132" s="36">
        <v>0</v>
      </c>
      <c r="BC132" s="36">
        <v>0</v>
      </c>
      <c r="BD132" s="36">
        <v>0</v>
      </c>
      <c r="BE132" s="36">
        <v>0</v>
      </c>
      <c r="BF132" s="36">
        <v>0</v>
      </c>
      <c r="BG132" s="36">
        <v>1.68855E-3</v>
      </c>
      <c r="BH132" s="36">
        <v>0.110737422</v>
      </c>
      <c r="BI132" s="36">
        <v>0</v>
      </c>
      <c r="BJ132" s="36">
        <v>0</v>
      </c>
      <c r="BK132" s="36">
        <v>0</v>
      </c>
      <c r="BL132" s="36">
        <v>0</v>
      </c>
    </row>
    <row r="133" spans="1:64" s="37" customFormat="1" x14ac:dyDescent="0.2">
      <c r="A133" s="34">
        <v>130</v>
      </c>
      <c r="B133" s="34" t="s">
        <v>14</v>
      </c>
      <c r="C133" s="34" t="s">
        <v>15</v>
      </c>
      <c r="D133" s="41">
        <v>4.4883297359999998</v>
      </c>
      <c r="E133" s="36">
        <v>88</v>
      </c>
      <c r="F133" s="36">
        <v>0</v>
      </c>
      <c r="G133" s="36">
        <v>0</v>
      </c>
      <c r="H133" s="36">
        <v>88</v>
      </c>
      <c r="I133" s="36">
        <v>0</v>
      </c>
      <c r="J133" s="36">
        <v>0</v>
      </c>
      <c r="K133" s="36">
        <v>0</v>
      </c>
      <c r="L133" s="36">
        <v>0</v>
      </c>
      <c r="M133" s="36">
        <v>0</v>
      </c>
      <c r="N133" s="36">
        <v>0</v>
      </c>
      <c r="O133" s="36">
        <v>0</v>
      </c>
      <c r="P133" s="36">
        <v>0</v>
      </c>
      <c r="Q133" s="36">
        <v>0</v>
      </c>
      <c r="R133" s="36">
        <v>0</v>
      </c>
      <c r="S133" s="36">
        <v>0</v>
      </c>
      <c r="T133" s="36">
        <v>0</v>
      </c>
      <c r="U133" s="36">
        <v>0</v>
      </c>
      <c r="V133" s="36">
        <v>0</v>
      </c>
      <c r="W133" s="36">
        <v>0</v>
      </c>
      <c r="X133" s="36">
        <v>0</v>
      </c>
      <c r="Y133" s="36">
        <v>0</v>
      </c>
      <c r="Z133" s="36">
        <v>0</v>
      </c>
      <c r="AA133" s="36">
        <v>0</v>
      </c>
      <c r="AB133" s="36">
        <v>0</v>
      </c>
      <c r="AC133" s="36">
        <v>0</v>
      </c>
      <c r="AD133" s="36">
        <v>0</v>
      </c>
      <c r="AE133" s="36">
        <v>0</v>
      </c>
      <c r="AF133" s="36">
        <v>0</v>
      </c>
      <c r="AG133" s="36">
        <v>0</v>
      </c>
      <c r="AH133" s="36">
        <v>0</v>
      </c>
      <c r="AI133" s="36">
        <v>0</v>
      </c>
      <c r="AJ133" s="36">
        <v>0</v>
      </c>
      <c r="AK133" s="36">
        <v>0</v>
      </c>
      <c r="AL133" s="36">
        <v>0</v>
      </c>
      <c r="AM133" s="36">
        <v>0</v>
      </c>
      <c r="AN133" s="36">
        <v>0</v>
      </c>
      <c r="AO133" s="36">
        <v>0</v>
      </c>
      <c r="AP133" s="36">
        <v>0</v>
      </c>
      <c r="AQ133" s="36">
        <v>0</v>
      </c>
      <c r="AR133" s="36">
        <v>0</v>
      </c>
      <c r="AS133" s="36">
        <v>0</v>
      </c>
      <c r="AT133" s="36">
        <v>0</v>
      </c>
      <c r="AU133" s="36">
        <v>0</v>
      </c>
      <c r="AV133" s="36">
        <v>0</v>
      </c>
      <c r="AW133" s="36">
        <v>0</v>
      </c>
      <c r="AX133" s="36">
        <v>0</v>
      </c>
      <c r="AY133" s="36">
        <v>0</v>
      </c>
      <c r="AZ133" s="36">
        <v>0</v>
      </c>
      <c r="BA133" s="36">
        <v>0</v>
      </c>
      <c r="BB133" s="36">
        <v>0</v>
      </c>
      <c r="BC133" s="36">
        <v>0</v>
      </c>
      <c r="BD133" s="36">
        <v>0</v>
      </c>
      <c r="BE133" s="36">
        <v>0</v>
      </c>
      <c r="BF133" s="36">
        <v>0</v>
      </c>
      <c r="BG133" s="36">
        <v>0</v>
      </c>
      <c r="BH133" s="36">
        <v>0</v>
      </c>
      <c r="BI133" s="36">
        <v>0</v>
      </c>
      <c r="BJ133" s="36">
        <v>0</v>
      </c>
      <c r="BK133" s="36">
        <v>0</v>
      </c>
      <c r="BL133" s="36">
        <v>0</v>
      </c>
    </row>
    <row r="134" spans="1:64" s="37" customFormat="1" x14ac:dyDescent="0.2">
      <c r="A134" s="34">
        <v>131</v>
      </c>
      <c r="B134" s="34" t="s">
        <v>14</v>
      </c>
      <c r="C134" s="34" t="s">
        <v>16</v>
      </c>
      <c r="D134" s="41">
        <v>4.4431693279999998</v>
      </c>
      <c r="E134" s="36">
        <v>95</v>
      </c>
      <c r="F134" s="36">
        <v>0</v>
      </c>
      <c r="G134" s="36">
        <v>0</v>
      </c>
      <c r="H134" s="36">
        <v>95</v>
      </c>
      <c r="I134" s="36">
        <v>0</v>
      </c>
      <c r="J134" s="36">
        <v>0</v>
      </c>
      <c r="K134" s="36">
        <v>0</v>
      </c>
      <c r="L134" s="36">
        <v>0</v>
      </c>
      <c r="M134" s="36">
        <v>0</v>
      </c>
      <c r="N134" s="36">
        <v>0</v>
      </c>
      <c r="O134" s="36">
        <v>0</v>
      </c>
      <c r="P134" s="36">
        <v>0</v>
      </c>
      <c r="Q134" s="36">
        <v>0</v>
      </c>
      <c r="R134" s="36">
        <v>0</v>
      </c>
      <c r="S134" s="36">
        <v>0</v>
      </c>
      <c r="T134" s="36">
        <v>0</v>
      </c>
      <c r="U134" s="36">
        <v>0</v>
      </c>
      <c r="V134" s="36">
        <v>0</v>
      </c>
      <c r="W134" s="36">
        <v>0</v>
      </c>
      <c r="X134" s="36">
        <v>0</v>
      </c>
      <c r="Y134" s="36">
        <v>0</v>
      </c>
      <c r="Z134" s="36">
        <v>0</v>
      </c>
      <c r="AA134" s="36">
        <v>0</v>
      </c>
      <c r="AB134" s="36">
        <v>0</v>
      </c>
      <c r="AC134" s="36">
        <v>0</v>
      </c>
      <c r="AD134" s="36">
        <v>0</v>
      </c>
      <c r="AE134" s="36">
        <v>0</v>
      </c>
      <c r="AF134" s="36">
        <v>0</v>
      </c>
      <c r="AG134" s="36">
        <v>0</v>
      </c>
      <c r="AH134" s="36">
        <v>0</v>
      </c>
      <c r="AI134" s="36">
        <v>0</v>
      </c>
      <c r="AJ134" s="36">
        <v>0</v>
      </c>
      <c r="AK134" s="36">
        <v>0</v>
      </c>
      <c r="AL134" s="36">
        <v>0</v>
      </c>
      <c r="AM134" s="36">
        <v>0</v>
      </c>
      <c r="AN134" s="36">
        <v>0</v>
      </c>
      <c r="AO134" s="36">
        <v>0</v>
      </c>
      <c r="AP134" s="36">
        <v>0</v>
      </c>
      <c r="AQ134" s="36">
        <v>0</v>
      </c>
      <c r="AR134" s="36">
        <v>0</v>
      </c>
      <c r="AS134" s="36">
        <v>0</v>
      </c>
      <c r="AT134" s="36">
        <v>0</v>
      </c>
      <c r="AU134" s="36">
        <v>0</v>
      </c>
      <c r="AV134" s="36">
        <v>0</v>
      </c>
      <c r="AW134" s="36">
        <v>0</v>
      </c>
      <c r="AX134" s="36">
        <v>0</v>
      </c>
      <c r="AY134" s="36">
        <v>0</v>
      </c>
      <c r="AZ134" s="36">
        <v>0</v>
      </c>
      <c r="BA134" s="36">
        <v>0</v>
      </c>
      <c r="BB134" s="36">
        <v>0</v>
      </c>
      <c r="BC134" s="36">
        <v>0</v>
      </c>
      <c r="BD134" s="36">
        <v>0</v>
      </c>
      <c r="BE134" s="36">
        <v>0</v>
      </c>
      <c r="BF134" s="36">
        <v>0</v>
      </c>
      <c r="BG134" s="36">
        <v>0</v>
      </c>
      <c r="BH134" s="36">
        <v>0</v>
      </c>
      <c r="BI134" s="36">
        <v>0</v>
      </c>
      <c r="BJ134" s="36">
        <v>0</v>
      </c>
      <c r="BK134" s="36">
        <v>0</v>
      </c>
      <c r="BL134" s="36">
        <v>0</v>
      </c>
    </row>
    <row r="135" spans="1:64" s="37" customFormat="1" x14ac:dyDescent="0.2">
      <c r="A135" s="34">
        <v>132</v>
      </c>
      <c r="B135" s="34" t="s">
        <v>14</v>
      </c>
      <c r="C135" s="34" t="s">
        <v>17</v>
      </c>
      <c r="D135" s="41">
        <v>4.713434586</v>
      </c>
      <c r="E135" s="36">
        <v>3</v>
      </c>
      <c r="F135" s="36">
        <v>0</v>
      </c>
      <c r="G135" s="36">
        <v>0</v>
      </c>
      <c r="H135" s="36">
        <v>3</v>
      </c>
      <c r="I135" s="36">
        <v>0</v>
      </c>
      <c r="J135" s="36">
        <v>0</v>
      </c>
      <c r="K135" s="36">
        <v>0</v>
      </c>
      <c r="L135" s="36">
        <v>0</v>
      </c>
      <c r="M135" s="36">
        <v>0</v>
      </c>
      <c r="N135" s="36">
        <v>0</v>
      </c>
      <c r="O135" s="36">
        <v>0</v>
      </c>
      <c r="P135" s="36">
        <v>0</v>
      </c>
      <c r="Q135" s="36">
        <v>0</v>
      </c>
      <c r="R135" s="36">
        <v>0</v>
      </c>
      <c r="S135" s="36">
        <v>0</v>
      </c>
      <c r="T135" s="36">
        <v>0</v>
      </c>
      <c r="U135" s="36">
        <v>0</v>
      </c>
      <c r="V135" s="36">
        <v>0</v>
      </c>
      <c r="W135" s="36">
        <v>0</v>
      </c>
      <c r="X135" s="36">
        <v>0</v>
      </c>
      <c r="Y135" s="36">
        <v>0</v>
      </c>
      <c r="Z135" s="36">
        <v>0</v>
      </c>
      <c r="AA135" s="36">
        <v>0</v>
      </c>
      <c r="AB135" s="36">
        <v>0</v>
      </c>
      <c r="AC135" s="36">
        <v>0</v>
      </c>
      <c r="AD135" s="36">
        <v>0</v>
      </c>
      <c r="AE135" s="36">
        <v>0</v>
      </c>
      <c r="AF135" s="36">
        <v>0</v>
      </c>
      <c r="AG135" s="36">
        <v>0</v>
      </c>
      <c r="AH135" s="36">
        <v>0</v>
      </c>
      <c r="AI135" s="36">
        <v>0</v>
      </c>
      <c r="AJ135" s="36">
        <v>0</v>
      </c>
      <c r="AK135" s="36">
        <v>0</v>
      </c>
      <c r="AL135" s="36">
        <v>0</v>
      </c>
      <c r="AM135" s="36">
        <v>0</v>
      </c>
      <c r="AN135" s="36">
        <v>0</v>
      </c>
      <c r="AO135" s="36">
        <v>0</v>
      </c>
      <c r="AP135" s="36">
        <v>0</v>
      </c>
      <c r="AQ135" s="36">
        <v>0</v>
      </c>
      <c r="AR135" s="36">
        <v>0</v>
      </c>
      <c r="AS135" s="36">
        <v>0</v>
      </c>
      <c r="AT135" s="36">
        <v>0</v>
      </c>
      <c r="AU135" s="36">
        <v>0</v>
      </c>
      <c r="AV135" s="36">
        <v>0</v>
      </c>
      <c r="AW135" s="36">
        <v>0</v>
      </c>
      <c r="AX135" s="36">
        <v>0</v>
      </c>
      <c r="AY135" s="36">
        <v>0</v>
      </c>
      <c r="AZ135" s="36">
        <v>0</v>
      </c>
      <c r="BA135" s="36">
        <v>0</v>
      </c>
      <c r="BB135" s="36">
        <v>0.18502427599999999</v>
      </c>
      <c r="BC135" s="36">
        <v>10.651629153</v>
      </c>
      <c r="BD135" s="36">
        <v>22.548387966</v>
      </c>
      <c r="BE135" s="36">
        <v>1.3315888571428571E-2</v>
      </c>
      <c r="BF135" s="36">
        <v>2.6631777142857142E-2</v>
      </c>
      <c r="BG135" s="36">
        <v>0.47421438300000002</v>
      </c>
      <c r="BH135" s="36">
        <v>2.6458784720000001</v>
      </c>
      <c r="BI135" s="36">
        <v>0</v>
      </c>
      <c r="BJ135" s="36">
        <v>0</v>
      </c>
      <c r="BK135" s="36">
        <v>0</v>
      </c>
      <c r="BL135" s="36">
        <v>0</v>
      </c>
    </row>
    <row r="136" spans="1:64" s="37" customFormat="1" x14ac:dyDescent="0.2">
      <c r="A136" s="34">
        <v>133</v>
      </c>
      <c r="B136" s="34" t="s">
        <v>14</v>
      </c>
      <c r="C136" s="34" t="s">
        <v>18</v>
      </c>
      <c r="D136" s="41">
        <v>4.4278474699999997</v>
      </c>
      <c r="E136" s="36">
        <v>13</v>
      </c>
      <c r="F136" s="36">
        <v>0</v>
      </c>
      <c r="G136" s="36">
        <v>0</v>
      </c>
      <c r="H136" s="36">
        <v>13</v>
      </c>
      <c r="I136" s="36">
        <v>0</v>
      </c>
      <c r="J136" s="36">
        <v>0</v>
      </c>
      <c r="K136" s="36">
        <v>0</v>
      </c>
      <c r="L136" s="36">
        <v>0</v>
      </c>
      <c r="M136" s="36">
        <v>0</v>
      </c>
      <c r="N136" s="36">
        <v>0</v>
      </c>
      <c r="O136" s="36">
        <v>0</v>
      </c>
      <c r="P136" s="36">
        <v>0</v>
      </c>
      <c r="Q136" s="36">
        <v>0</v>
      </c>
      <c r="R136" s="36">
        <v>0</v>
      </c>
      <c r="S136" s="36">
        <v>0</v>
      </c>
      <c r="T136" s="36">
        <v>0</v>
      </c>
      <c r="U136" s="36">
        <v>0</v>
      </c>
      <c r="V136" s="36">
        <v>0</v>
      </c>
      <c r="W136" s="36">
        <v>0</v>
      </c>
      <c r="X136" s="36">
        <v>0</v>
      </c>
      <c r="Y136" s="36">
        <v>0</v>
      </c>
      <c r="Z136" s="36">
        <v>0</v>
      </c>
      <c r="AA136" s="36">
        <v>0</v>
      </c>
      <c r="AB136" s="36">
        <v>0</v>
      </c>
      <c r="AC136" s="36">
        <v>0</v>
      </c>
      <c r="AD136" s="36">
        <v>0</v>
      </c>
      <c r="AE136" s="36">
        <v>0</v>
      </c>
      <c r="AF136" s="36">
        <v>0</v>
      </c>
      <c r="AG136" s="36">
        <v>0</v>
      </c>
      <c r="AH136" s="36">
        <v>0</v>
      </c>
      <c r="AI136" s="36">
        <v>0</v>
      </c>
      <c r="AJ136" s="36">
        <v>0</v>
      </c>
      <c r="AK136" s="36">
        <v>0</v>
      </c>
      <c r="AL136" s="36">
        <v>0</v>
      </c>
      <c r="AM136" s="36">
        <v>0</v>
      </c>
      <c r="AN136" s="36">
        <v>0</v>
      </c>
      <c r="AO136" s="36">
        <v>0</v>
      </c>
      <c r="AP136" s="36">
        <v>0</v>
      </c>
      <c r="AQ136" s="36">
        <v>0</v>
      </c>
      <c r="AR136" s="36">
        <v>0</v>
      </c>
      <c r="AS136" s="36">
        <v>0</v>
      </c>
      <c r="AT136" s="36">
        <v>0</v>
      </c>
      <c r="AU136" s="36">
        <v>0</v>
      </c>
      <c r="AV136" s="36">
        <v>0</v>
      </c>
      <c r="AW136" s="36">
        <v>0</v>
      </c>
      <c r="AX136" s="36">
        <v>0</v>
      </c>
      <c r="AY136" s="36">
        <v>0</v>
      </c>
      <c r="AZ136" s="36">
        <v>0</v>
      </c>
      <c r="BA136" s="36">
        <v>0</v>
      </c>
      <c r="BB136" s="36">
        <v>0</v>
      </c>
      <c r="BC136" s="36">
        <v>0</v>
      </c>
      <c r="BD136" s="36">
        <v>0</v>
      </c>
      <c r="BE136" s="36">
        <v>0</v>
      </c>
      <c r="BF136" s="36">
        <v>0</v>
      </c>
      <c r="BG136" s="36">
        <v>0</v>
      </c>
      <c r="BH136" s="36">
        <v>0</v>
      </c>
      <c r="BI136" s="36">
        <v>0</v>
      </c>
      <c r="BJ136" s="36">
        <v>0</v>
      </c>
      <c r="BK136" s="36">
        <v>0</v>
      </c>
      <c r="BL136" s="36">
        <v>0</v>
      </c>
    </row>
    <row r="137" spans="1:64" s="37" customFormat="1" x14ac:dyDescent="0.2">
      <c r="A137" s="34">
        <v>134</v>
      </c>
      <c r="B137" s="34" t="s">
        <v>14</v>
      </c>
      <c r="C137" s="34" t="s">
        <v>19</v>
      </c>
      <c r="D137" s="41">
        <v>4.0556901429999996</v>
      </c>
      <c r="E137" s="36">
        <v>7</v>
      </c>
      <c r="F137" s="36">
        <v>0</v>
      </c>
      <c r="G137" s="36">
        <v>0</v>
      </c>
      <c r="H137" s="36">
        <v>7</v>
      </c>
      <c r="I137" s="36">
        <v>0</v>
      </c>
      <c r="J137" s="36">
        <v>0</v>
      </c>
      <c r="K137" s="36">
        <v>0</v>
      </c>
      <c r="L137" s="36">
        <v>0</v>
      </c>
      <c r="M137" s="36">
        <v>0</v>
      </c>
      <c r="N137" s="36">
        <v>0</v>
      </c>
      <c r="O137" s="36">
        <v>0</v>
      </c>
      <c r="P137" s="36">
        <v>0</v>
      </c>
      <c r="Q137" s="36">
        <v>0</v>
      </c>
      <c r="R137" s="36">
        <v>0</v>
      </c>
      <c r="S137" s="36">
        <v>0</v>
      </c>
      <c r="T137" s="36">
        <v>0</v>
      </c>
      <c r="U137" s="36">
        <v>0</v>
      </c>
      <c r="V137" s="36">
        <v>0</v>
      </c>
      <c r="W137" s="36">
        <v>0</v>
      </c>
      <c r="X137" s="36">
        <v>0</v>
      </c>
      <c r="Y137" s="36">
        <v>0</v>
      </c>
      <c r="Z137" s="36">
        <v>0</v>
      </c>
      <c r="AA137" s="36">
        <v>0</v>
      </c>
      <c r="AB137" s="36">
        <v>0</v>
      </c>
      <c r="AC137" s="36">
        <v>0</v>
      </c>
      <c r="AD137" s="36">
        <v>0</v>
      </c>
      <c r="AE137" s="36">
        <v>0</v>
      </c>
      <c r="AF137" s="36">
        <v>0</v>
      </c>
      <c r="AG137" s="36">
        <v>0</v>
      </c>
      <c r="AH137" s="36">
        <v>0</v>
      </c>
      <c r="AI137" s="36">
        <v>0</v>
      </c>
      <c r="AJ137" s="36">
        <v>0</v>
      </c>
      <c r="AK137" s="36">
        <v>0</v>
      </c>
      <c r="AL137" s="36">
        <v>0</v>
      </c>
      <c r="AM137" s="36">
        <v>0</v>
      </c>
      <c r="AN137" s="36">
        <v>0</v>
      </c>
      <c r="AO137" s="36">
        <v>0</v>
      </c>
      <c r="AP137" s="36">
        <v>0</v>
      </c>
      <c r="AQ137" s="36">
        <v>0</v>
      </c>
      <c r="AR137" s="36">
        <v>0</v>
      </c>
      <c r="AS137" s="36">
        <v>0</v>
      </c>
      <c r="AT137" s="36">
        <v>0</v>
      </c>
      <c r="AU137" s="36">
        <v>0</v>
      </c>
      <c r="AV137" s="36">
        <v>0</v>
      </c>
      <c r="AW137" s="36">
        <v>0</v>
      </c>
      <c r="AX137" s="36">
        <v>0</v>
      </c>
      <c r="AY137" s="36">
        <v>0</v>
      </c>
      <c r="AZ137" s="36">
        <v>0</v>
      </c>
      <c r="BA137" s="36">
        <v>0</v>
      </c>
      <c r="BB137" s="36">
        <v>0</v>
      </c>
      <c r="BC137" s="36">
        <v>0</v>
      </c>
      <c r="BD137" s="36">
        <v>0</v>
      </c>
      <c r="BE137" s="36">
        <v>0</v>
      </c>
      <c r="BF137" s="36">
        <v>0</v>
      </c>
      <c r="BG137" s="36">
        <v>0</v>
      </c>
      <c r="BH137" s="36">
        <v>0</v>
      </c>
      <c r="BI137" s="36">
        <v>0</v>
      </c>
      <c r="BJ137" s="36">
        <v>0</v>
      </c>
      <c r="BK137" s="36">
        <v>0</v>
      </c>
      <c r="BL137" s="36">
        <v>0</v>
      </c>
    </row>
    <row r="138" spans="1:64" s="37" customFormat="1" x14ac:dyDescent="0.2">
      <c r="A138" s="34">
        <v>135</v>
      </c>
      <c r="B138" s="34" t="s">
        <v>14</v>
      </c>
      <c r="C138" s="34" t="s">
        <v>20</v>
      </c>
      <c r="D138" s="41">
        <v>4.2386991949999997</v>
      </c>
      <c r="E138" s="36">
        <v>20</v>
      </c>
      <c r="F138" s="36">
        <v>0</v>
      </c>
      <c r="G138" s="36">
        <v>0</v>
      </c>
      <c r="H138" s="36">
        <v>20</v>
      </c>
      <c r="I138" s="36">
        <v>0</v>
      </c>
      <c r="J138" s="36">
        <v>0</v>
      </c>
      <c r="K138" s="36">
        <v>0</v>
      </c>
      <c r="L138" s="36">
        <v>0</v>
      </c>
      <c r="M138" s="36">
        <v>0</v>
      </c>
      <c r="N138" s="36">
        <v>0</v>
      </c>
      <c r="O138" s="36">
        <v>0</v>
      </c>
      <c r="P138" s="36">
        <v>0</v>
      </c>
      <c r="Q138" s="36">
        <v>0</v>
      </c>
      <c r="R138" s="36">
        <v>0</v>
      </c>
      <c r="S138" s="36">
        <v>0</v>
      </c>
      <c r="T138" s="36">
        <v>0</v>
      </c>
      <c r="U138" s="36">
        <v>0</v>
      </c>
      <c r="V138" s="36">
        <v>0</v>
      </c>
      <c r="W138" s="36">
        <v>0</v>
      </c>
      <c r="X138" s="36">
        <v>0</v>
      </c>
      <c r="Y138" s="36">
        <v>0</v>
      </c>
      <c r="Z138" s="36">
        <v>0</v>
      </c>
      <c r="AA138" s="36">
        <v>0</v>
      </c>
      <c r="AB138" s="36">
        <v>0</v>
      </c>
      <c r="AC138" s="36">
        <v>0</v>
      </c>
      <c r="AD138" s="36">
        <v>0</v>
      </c>
      <c r="AE138" s="36">
        <v>0</v>
      </c>
      <c r="AF138" s="36">
        <v>0</v>
      </c>
      <c r="AG138" s="36">
        <v>0</v>
      </c>
      <c r="AH138" s="36">
        <v>0</v>
      </c>
      <c r="AI138" s="36">
        <v>0</v>
      </c>
      <c r="AJ138" s="36">
        <v>0</v>
      </c>
      <c r="AK138" s="36">
        <v>0</v>
      </c>
      <c r="AL138" s="36">
        <v>0</v>
      </c>
      <c r="AM138" s="36">
        <v>0</v>
      </c>
      <c r="AN138" s="36">
        <v>0</v>
      </c>
      <c r="AO138" s="36">
        <v>0</v>
      </c>
      <c r="AP138" s="36">
        <v>0</v>
      </c>
      <c r="AQ138" s="36">
        <v>0</v>
      </c>
      <c r="AR138" s="36">
        <v>0</v>
      </c>
      <c r="AS138" s="36">
        <v>0</v>
      </c>
      <c r="AT138" s="36">
        <v>0</v>
      </c>
      <c r="AU138" s="36">
        <v>0</v>
      </c>
      <c r="AV138" s="36">
        <v>0</v>
      </c>
      <c r="AW138" s="36">
        <v>0</v>
      </c>
      <c r="AX138" s="36">
        <v>0</v>
      </c>
      <c r="AY138" s="36">
        <v>0</v>
      </c>
      <c r="AZ138" s="36">
        <v>0</v>
      </c>
      <c r="BA138" s="36">
        <v>0</v>
      </c>
      <c r="BB138" s="36">
        <v>0</v>
      </c>
      <c r="BC138" s="36">
        <v>0</v>
      </c>
      <c r="BD138" s="36">
        <v>0</v>
      </c>
      <c r="BE138" s="36">
        <v>0</v>
      </c>
      <c r="BF138" s="36">
        <v>0</v>
      </c>
      <c r="BG138" s="36">
        <v>0</v>
      </c>
      <c r="BH138" s="36">
        <v>0</v>
      </c>
      <c r="BI138" s="36">
        <v>0</v>
      </c>
      <c r="BJ138" s="36">
        <v>0</v>
      </c>
      <c r="BK138" s="36">
        <v>0</v>
      </c>
      <c r="BL138" s="36">
        <v>0</v>
      </c>
    </row>
    <row r="139" spans="1:64" s="37" customFormat="1" x14ac:dyDescent="0.2">
      <c r="A139" s="34">
        <v>136</v>
      </c>
      <c r="B139" s="34" t="s">
        <v>14</v>
      </c>
      <c r="C139" s="34" t="s">
        <v>21</v>
      </c>
      <c r="D139" s="41">
        <v>4.1724125079999999</v>
      </c>
      <c r="E139" s="36">
        <v>1</v>
      </c>
      <c r="F139" s="36">
        <v>0</v>
      </c>
      <c r="G139" s="36">
        <v>0</v>
      </c>
      <c r="H139" s="36">
        <v>1</v>
      </c>
      <c r="I139" s="36">
        <v>0</v>
      </c>
      <c r="J139" s="36">
        <v>0</v>
      </c>
      <c r="K139" s="36">
        <v>0</v>
      </c>
      <c r="L139" s="36">
        <v>0</v>
      </c>
      <c r="M139" s="36">
        <v>0</v>
      </c>
      <c r="N139" s="36">
        <v>0</v>
      </c>
      <c r="O139" s="36">
        <v>0</v>
      </c>
      <c r="P139" s="36">
        <v>0</v>
      </c>
      <c r="Q139" s="36">
        <v>0</v>
      </c>
      <c r="R139" s="36">
        <v>0</v>
      </c>
      <c r="S139" s="36">
        <v>0</v>
      </c>
      <c r="T139" s="36">
        <v>0</v>
      </c>
      <c r="U139" s="36">
        <v>0</v>
      </c>
      <c r="V139" s="36">
        <v>0</v>
      </c>
      <c r="W139" s="36">
        <v>0</v>
      </c>
      <c r="X139" s="36">
        <v>0</v>
      </c>
      <c r="Y139" s="36">
        <v>0</v>
      </c>
      <c r="Z139" s="36">
        <v>0</v>
      </c>
      <c r="AA139" s="36">
        <v>0</v>
      </c>
      <c r="AB139" s="36">
        <v>0</v>
      </c>
      <c r="AC139" s="36">
        <v>0</v>
      </c>
      <c r="AD139" s="36">
        <v>0</v>
      </c>
      <c r="AE139" s="36">
        <v>0</v>
      </c>
      <c r="AF139" s="36">
        <v>0</v>
      </c>
      <c r="AG139" s="36">
        <v>0</v>
      </c>
      <c r="AH139" s="36">
        <v>0</v>
      </c>
      <c r="AI139" s="36">
        <v>0</v>
      </c>
      <c r="AJ139" s="36">
        <v>0</v>
      </c>
      <c r="AK139" s="36">
        <v>0</v>
      </c>
      <c r="AL139" s="36">
        <v>0</v>
      </c>
      <c r="AM139" s="36">
        <v>0</v>
      </c>
      <c r="AN139" s="36">
        <v>0</v>
      </c>
      <c r="AO139" s="36">
        <v>0</v>
      </c>
      <c r="AP139" s="36">
        <v>0</v>
      </c>
      <c r="AQ139" s="36">
        <v>0</v>
      </c>
      <c r="AR139" s="36">
        <v>0</v>
      </c>
      <c r="AS139" s="36">
        <v>0</v>
      </c>
      <c r="AT139" s="36">
        <v>0</v>
      </c>
      <c r="AU139" s="36">
        <v>0</v>
      </c>
      <c r="AV139" s="36">
        <v>0</v>
      </c>
      <c r="AW139" s="36">
        <v>0</v>
      </c>
      <c r="AX139" s="36">
        <v>0</v>
      </c>
      <c r="AY139" s="36">
        <v>0</v>
      </c>
      <c r="AZ139" s="36">
        <v>0</v>
      </c>
      <c r="BA139" s="36">
        <v>0</v>
      </c>
      <c r="BB139" s="36">
        <v>0</v>
      </c>
      <c r="BC139" s="36">
        <v>0</v>
      </c>
      <c r="BD139" s="36">
        <v>0</v>
      </c>
      <c r="BE139" s="36">
        <v>0</v>
      </c>
      <c r="BF139" s="36">
        <v>0</v>
      </c>
      <c r="BG139" s="36">
        <v>0</v>
      </c>
      <c r="BH139" s="36">
        <v>0</v>
      </c>
      <c r="BI139" s="36">
        <v>0</v>
      </c>
      <c r="BJ139" s="36">
        <v>0</v>
      </c>
      <c r="BK139" s="36">
        <v>0</v>
      </c>
      <c r="BL139" s="36">
        <v>0</v>
      </c>
    </row>
    <row r="140" spans="1:64" s="37" customFormat="1" x14ac:dyDescent="0.2">
      <c r="A140" s="34">
        <v>137</v>
      </c>
      <c r="B140" s="34" t="s">
        <v>14</v>
      </c>
      <c r="C140" s="34" t="s">
        <v>22</v>
      </c>
      <c r="D140" s="41">
        <v>4.3431837599999996</v>
      </c>
      <c r="E140" s="36">
        <v>3</v>
      </c>
      <c r="F140" s="36">
        <v>0</v>
      </c>
      <c r="G140" s="36">
        <v>0</v>
      </c>
      <c r="H140" s="36">
        <v>3</v>
      </c>
      <c r="I140" s="36">
        <v>0</v>
      </c>
      <c r="J140" s="36">
        <v>0</v>
      </c>
      <c r="K140" s="36">
        <v>0</v>
      </c>
      <c r="L140" s="36">
        <v>0</v>
      </c>
      <c r="M140" s="36">
        <v>0</v>
      </c>
      <c r="N140" s="36">
        <v>0</v>
      </c>
      <c r="O140" s="36">
        <v>0</v>
      </c>
      <c r="P140" s="36">
        <v>0</v>
      </c>
      <c r="Q140" s="36">
        <v>0</v>
      </c>
      <c r="R140" s="36">
        <v>0</v>
      </c>
      <c r="S140" s="36">
        <v>0</v>
      </c>
      <c r="T140" s="36">
        <v>0</v>
      </c>
      <c r="U140" s="36">
        <v>0</v>
      </c>
      <c r="V140" s="36">
        <v>0</v>
      </c>
      <c r="W140" s="36">
        <v>0</v>
      </c>
      <c r="X140" s="36">
        <v>0</v>
      </c>
      <c r="Y140" s="36">
        <v>0</v>
      </c>
      <c r="Z140" s="36">
        <v>0</v>
      </c>
      <c r="AA140" s="36">
        <v>0</v>
      </c>
      <c r="AB140" s="36">
        <v>0</v>
      </c>
      <c r="AC140" s="36">
        <v>0</v>
      </c>
      <c r="AD140" s="36">
        <v>0</v>
      </c>
      <c r="AE140" s="36">
        <v>0</v>
      </c>
      <c r="AF140" s="36">
        <v>0</v>
      </c>
      <c r="AG140" s="36">
        <v>0</v>
      </c>
      <c r="AH140" s="36">
        <v>0</v>
      </c>
      <c r="AI140" s="36">
        <v>0</v>
      </c>
      <c r="AJ140" s="36">
        <v>0</v>
      </c>
      <c r="AK140" s="36">
        <v>0</v>
      </c>
      <c r="AL140" s="36">
        <v>0</v>
      </c>
      <c r="AM140" s="36">
        <v>0</v>
      </c>
      <c r="AN140" s="36">
        <v>0</v>
      </c>
      <c r="AO140" s="36">
        <v>0</v>
      </c>
      <c r="AP140" s="36">
        <v>0</v>
      </c>
      <c r="AQ140" s="36">
        <v>0</v>
      </c>
      <c r="AR140" s="36">
        <v>0</v>
      </c>
      <c r="AS140" s="36">
        <v>0</v>
      </c>
      <c r="AT140" s="36">
        <v>0</v>
      </c>
      <c r="AU140" s="36">
        <v>0</v>
      </c>
      <c r="AV140" s="36">
        <v>0</v>
      </c>
      <c r="AW140" s="36">
        <v>0</v>
      </c>
      <c r="AX140" s="36">
        <v>0</v>
      </c>
      <c r="AY140" s="36">
        <v>0</v>
      </c>
      <c r="AZ140" s="36">
        <v>0</v>
      </c>
      <c r="BA140" s="36">
        <v>0</v>
      </c>
      <c r="BB140" s="36">
        <v>0</v>
      </c>
      <c r="BC140" s="36">
        <v>0</v>
      </c>
      <c r="BD140" s="36">
        <v>0</v>
      </c>
      <c r="BE140" s="36">
        <v>0</v>
      </c>
      <c r="BF140" s="36">
        <v>0</v>
      </c>
      <c r="BG140" s="36">
        <v>0</v>
      </c>
      <c r="BH140" s="36">
        <v>0</v>
      </c>
      <c r="BI140" s="36">
        <v>0</v>
      </c>
      <c r="BJ140" s="36">
        <v>0</v>
      </c>
      <c r="BK140" s="36">
        <v>0</v>
      </c>
      <c r="BL140" s="36">
        <v>0</v>
      </c>
    </row>
    <row r="141" spans="1:64" s="37" customFormat="1" x14ac:dyDescent="0.2">
      <c r="A141" s="34">
        <v>138</v>
      </c>
      <c r="B141" s="34" t="s">
        <v>14</v>
      </c>
      <c r="C141" s="34" t="s">
        <v>23</v>
      </c>
      <c r="D141" s="41">
        <v>4.174701507</v>
      </c>
      <c r="E141" s="36">
        <v>3</v>
      </c>
      <c r="F141" s="36">
        <v>0</v>
      </c>
      <c r="G141" s="36">
        <v>0</v>
      </c>
      <c r="H141" s="36">
        <v>3</v>
      </c>
      <c r="I141" s="36">
        <v>0</v>
      </c>
      <c r="J141" s="36">
        <v>0</v>
      </c>
      <c r="K141" s="36">
        <v>0</v>
      </c>
      <c r="L141" s="36">
        <v>0</v>
      </c>
      <c r="M141" s="36">
        <v>0</v>
      </c>
      <c r="N141" s="36">
        <v>0</v>
      </c>
      <c r="O141" s="36">
        <v>0</v>
      </c>
      <c r="P141" s="36">
        <v>0</v>
      </c>
      <c r="Q141" s="36">
        <v>0</v>
      </c>
      <c r="R141" s="36">
        <v>0</v>
      </c>
      <c r="S141" s="36">
        <v>0</v>
      </c>
      <c r="T141" s="36">
        <v>0</v>
      </c>
      <c r="U141" s="36">
        <v>0</v>
      </c>
      <c r="V141" s="36">
        <v>0</v>
      </c>
      <c r="W141" s="36">
        <v>0</v>
      </c>
      <c r="X141" s="36">
        <v>0</v>
      </c>
      <c r="Y141" s="36">
        <v>0</v>
      </c>
      <c r="Z141" s="36">
        <v>0</v>
      </c>
      <c r="AA141" s="36">
        <v>0</v>
      </c>
      <c r="AB141" s="36">
        <v>0</v>
      </c>
      <c r="AC141" s="36">
        <v>0</v>
      </c>
      <c r="AD141" s="36">
        <v>0</v>
      </c>
      <c r="AE141" s="36">
        <v>0</v>
      </c>
      <c r="AF141" s="36">
        <v>0</v>
      </c>
      <c r="AG141" s="36">
        <v>0</v>
      </c>
      <c r="AH141" s="36">
        <v>0</v>
      </c>
      <c r="AI141" s="36">
        <v>0</v>
      </c>
      <c r="AJ141" s="36">
        <v>0</v>
      </c>
      <c r="AK141" s="36">
        <v>0</v>
      </c>
      <c r="AL141" s="36">
        <v>0</v>
      </c>
      <c r="AM141" s="36">
        <v>0</v>
      </c>
      <c r="AN141" s="36">
        <v>0</v>
      </c>
      <c r="AO141" s="36">
        <v>0</v>
      </c>
      <c r="AP141" s="36">
        <v>0</v>
      </c>
      <c r="AQ141" s="36">
        <v>0</v>
      </c>
      <c r="AR141" s="36">
        <v>0</v>
      </c>
      <c r="AS141" s="36">
        <v>0</v>
      </c>
      <c r="AT141" s="36">
        <v>0</v>
      </c>
      <c r="AU141" s="36">
        <v>0</v>
      </c>
      <c r="AV141" s="36">
        <v>0</v>
      </c>
      <c r="AW141" s="36">
        <v>0</v>
      </c>
      <c r="AX141" s="36">
        <v>0</v>
      </c>
      <c r="AY141" s="36">
        <v>0</v>
      </c>
      <c r="AZ141" s="36">
        <v>0</v>
      </c>
      <c r="BA141" s="36">
        <v>0</v>
      </c>
      <c r="BB141" s="36">
        <v>0</v>
      </c>
      <c r="BC141" s="36">
        <v>0</v>
      </c>
      <c r="BD141" s="36">
        <v>0</v>
      </c>
      <c r="BE141" s="36">
        <v>0</v>
      </c>
      <c r="BF141" s="36">
        <v>0</v>
      </c>
      <c r="BG141" s="36">
        <v>0</v>
      </c>
      <c r="BH141" s="36">
        <v>0</v>
      </c>
      <c r="BI141" s="36">
        <v>0</v>
      </c>
      <c r="BJ141" s="36">
        <v>0</v>
      </c>
      <c r="BK141" s="36">
        <v>0</v>
      </c>
      <c r="BL141" s="36">
        <v>0</v>
      </c>
    </row>
    <row r="142" spans="1:64" s="37" customFormat="1" x14ac:dyDescent="0.2">
      <c r="A142" s="34">
        <v>139</v>
      </c>
      <c r="B142" s="34" t="s">
        <v>14</v>
      </c>
      <c r="C142" s="34" t="s">
        <v>24</v>
      </c>
      <c r="D142" s="41">
        <v>4.462566131</v>
      </c>
      <c r="E142" s="36">
        <v>6</v>
      </c>
      <c r="F142" s="36">
        <v>0</v>
      </c>
      <c r="G142" s="36">
        <v>0</v>
      </c>
      <c r="H142" s="36">
        <v>6</v>
      </c>
      <c r="I142" s="36">
        <v>0</v>
      </c>
      <c r="J142" s="36">
        <v>0</v>
      </c>
      <c r="K142" s="36">
        <v>0</v>
      </c>
      <c r="L142" s="36">
        <v>0</v>
      </c>
      <c r="M142" s="36">
        <v>0</v>
      </c>
      <c r="N142" s="36">
        <v>0</v>
      </c>
      <c r="O142" s="36">
        <v>0</v>
      </c>
      <c r="P142" s="36">
        <v>0</v>
      </c>
      <c r="Q142" s="36">
        <v>0</v>
      </c>
      <c r="R142" s="36">
        <v>0</v>
      </c>
      <c r="S142" s="36">
        <v>0</v>
      </c>
      <c r="T142" s="36">
        <v>0</v>
      </c>
      <c r="U142" s="36">
        <v>0</v>
      </c>
      <c r="V142" s="36">
        <v>0</v>
      </c>
      <c r="W142" s="36">
        <v>0</v>
      </c>
      <c r="X142" s="36">
        <v>0</v>
      </c>
      <c r="Y142" s="36">
        <v>0</v>
      </c>
      <c r="Z142" s="36">
        <v>0</v>
      </c>
      <c r="AA142" s="36">
        <v>0</v>
      </c>
      <c r="AB142" s="36">
        <v>0</v>
      </c>
      <c r="AC142" s="36">
        <v>0</v>
      </c>
      <c r="AD142" s="36">
        <v>0</v>
      </c>
      <c r="AE142" s="36">
        <v>0</v>
      </c>
      <c r="AF142" s="36">
        <v>0</v>
      </c>
      <c r="AG142" s="36">
        <v>0</v>
      </c>
      <c r="AH142" s="36">
        <v>0</v>
      </c>
      <c r="AI142" s="36">
        <v>0</v>
      </c>
      <c r="AJ142" s="36">
        <v>0</v>
      </c>
      <c r="AK142" s="36">
        <v>0</v>
      </c>
      <c r="AL142" s="36">
        <v>0</v>
      </c>
      <c r="AM142" s="36">
        <v>0</v>
      </c>
      <c r="AN142" s="36">
        <v>0</v>
      </c>
      <c r="AO142" s="36">
        <v>0</v>
      </c>
      <c r="AP142" s="36">
        <v>0</v>
      </c>
      <c r="AQ142" s="36">
        <v>0</v>
      </c>
      <c r="AR142" s="36">
        <v>0</v>
      </c>
      <c r="AS142" s="36">
        <v>0</v>
      </c>
      <c r="AT142" s="36">
        <v>0</v>
      </c>
      <c r="AU142" s="36">
        <v>0</v>
      </c>
      <c r="AV142" s="36">
        <v>0</v>
      </c>
      <c r="AW142" s="36">
        <v>0</v>
      </c>
      <c r="AX142" s="36">
        <v>0</v>
      </c>
      <c r="AY142" s="36">
        <v>0</v>
      </c>
      <c r="AZ142" s="36">
        <v>0</v>
      </c>
      <c r="BA142" s="36">
        <v>0</v>
      </c>
      <c r="BB142" s="36">
        <v>0</v>
      </c>
      <c r="BC142" s="36">
        <v>0</v>
      </c>
      <c r="BD142" s="36">
        <v>0</v>
      </c>
      <c r="BE142" s="36">
        <v>0</v>
      </c>
      <c r="BF142" s="36">
        <v>0</v>
      </c>
      <c r="BG142" s="36">
        <v>0</v>
      </c>
      <c r="BH142" s="36">
        <v>0</v>
      </c>
      <c r="BI142" s="36">
        <v>0</v>
      </c>
      <c r="BJ142" s="36">
        <v>0</v>
      </c>
      <c r="BK142" s="36">
        <v>0</v>
      </c>
      <c r="BL142" s="36">
        <v>0</v>
      </c>
    </row>
    <row r="143" spans="1:64" s="37" customFormat="1" x14ac:dyDescent="0.2">
      <c r="A143" s="34">
        <v>140</v>
      </c>
      <c r="B143" s="34" t="s">
        <v>14</v>
      </c>
      <c r="C143" s="34" t="s">
        <v>25</v>
      </c>
      <c r="D143" s="41">
        <v>4.5422603290000003</v>
      </c>
      <c r="E143" s="36">
        <v>2</v>
      </c>
      <c r="F143" s="36">
        <v>0</v>
      </c>
      <c r="G143" s="36">
        <v>0</v>
      </c>
      <c r="H143" s="36">
        <v>2</v>
      </c>
      <c r="I143" s="36">
        <v>0</v>
      </c>
      <c r="J143" s="36">
        <v>0</v>
      </c>
      <c r="K143" s="36">
        <v>0</v>
      </c>
      <c r="L143" s="36">
        <v>0</v>
      </c>
      <c r="M143" s="36">
        <v>0</v>
      </c>
      <c r="N143" s="36">
        <v>0</v>
      </c>
      <c r="O143" s="36">
        <v>0</v>
      </c>
      <c r="P143" s="36">
        <v>0</v>
      </c>
      <c r="Q143" s="36">
        <v>0</v>
      </c>
      <c r="R143" s="36">
        <v>0</v>
      </c>
      <c r="S143" s="36">
        <v>0</v>
      </c>
      <c r="T143" s="36">
        <v>0</v>
      </c>
      <c r="U143" s="36">
        <v>0</v>
      </c>
      <c r="V143" s="36">
        <v>0</v>
      </c>
      <c r="W143" s="36">
        <v>0</v>
      </c>
      <c r="X143" s="36">
        <v>0</v>
      </c>
      <c r="Y143" s="36">
        <v>0</v>
      </c>
      <c r="Z143" s="36">
        <v>0</v>
      </c>
      <c r="AA143" s="36">
        <v>0</v>
      </c>
      <c r="AB143" s="36">
        <v>0</v>
      </c>
      <c r="AC143" s="36">
        <v>0</v>
      </c>
      <c r="AD143" s="36">
        <v>0</v>
      </c>
      <c r="AE143" s="36">
        <v>0</v>
      </c>
      <c r="AF143" s="36">
        <v>0</v>
      </c>
      <c r="AG143" s="36">
        <v>0</v>
      </c>
      <c r="AH143" s="36">
        <v>0</v>
      </c>
      <c r="AI143" s="36">
        <v>0</v>
      </c>
      <c r="AJ143" s="36">
        <v>0</v>
      </c>
      <c r="AK143" s="36">
        <v>0</v>
      </c>
      <c r="AL143" s="36">
        <v>0</v>
      </c>
      <c r="AM143" s="36">
        <v>0</v>
      </c>
      <c r="AN143" s="36">
        <v>0</v>
      </c>
      <c r="AO143" s="36">
        <v>0</v>
      </c>
      <c r="AP143" s="36">
        <v>0</v>
      </c>
      <c r="AQ143" s="36">
        <v>0</v>
      </c>
      <c r="AR143" s="36">
        <v>0</v>
      </c>
      <c r="AS143" s="36">
        <v>0</v>
      </c>
      <c r="AT143" s="36">
        <v>0</v>
      </c>
      <c r="AU143" s="36">
        <v>0</v>
      </c>
      <c r="AV143" s="36">
        <v>0</v>
      </c>
      <c r="AW143" s="36">
        <v>0</v>
      </c>
      <c r="AX143" s="36">
        <v>0</v>
      </c>
      <c r="AY143" s="36">
        <v>0</v>
      </c>
      <c r="AZ143" s="36">
        <v>0</v>
      </c>
      <c r="BA143" s="36">
        <v>0</v>
      </c>
      <c r="BB143" s="36">
        <v>0</v>
      </c>
      <c r="BC143" s="36">
        <v>0</v>
      </c>
      <c r="BD143" s="36">
        <v>0</v>
      </c>
      <c r="BE143" s="36">
        <v>0</v>
      </c>
      <c r="BF143" s="36">
        <v>0</v>
      </c>
      <c r="BG143" s="36">
        <v>0</v>
      </c>
      <c r="BH143" s="36">
        <v>3.9568086000000002E-2</v>
      </c>
      <c r="BI143" s="36">
        <v>0</v>
      </c>
      <c r="BJ143" s="36">
        <v>0</v>
      </c>
      <c r="BK143" s="36">
        <v>0</v>
      </c>
      <c r="BL143" s="36">
        <v>0</v>
      </c>
    </row>
    <row r="144" spans="1:64" s="37" customFormat="1" x14ac:dyDescent="0.2">
      <c r="A144" s="34">
        <v>141</v>
      </c>
      <c r="B144" s="34" t="s">
        <v>14</v>
      </c>
      <c r="C144" s="34" t="s">
        <v>26</v>
      </c>
      <c r="D144" s="41">
        <v>4.6898162169999997</v>
      </c>
      <c r="E144" s="36">
        <v>22</v>
      </c>
      <c r="F144" s="36">
        <v>0</v>
      </c>
      <c r="G144" s="36">
        <v>0</v>
      </c>
      <c r="H144" s="36">
        <v>22</v>
      </c>
      <c r="I144" s="36">
        <v>0</v>
      </c>
      <c r="J144" s="36">
        <v>0</v>
      </c>
      <c r="K144" s="36">
        <v>0</v>
      </c>
      <c r="L144" s="36">
        <v>0</v>
      </c>
      <c r="M144" s="36">
        <v>0</v>
      </c>
      <c r="N144" s="36">
        <v>0</v>
      </c>
      <c r="O144" s="36">
        <v>0</v>
      </c>
      <c r="P144" s="36">
        <v>0</v>
      </c>
      <c r="Q144" s="36">
        <v>0</v>
      </c>
      <c r="R144" s="36">
        <v>0</v>
      </c>
      <c r="S144" s="36">
        <v>0</v>
      </c>
      <c r="T144" s="36">
        <v>0</v>
      </c>
      <c r="U144" s="36">
        <v>0</v>
      </c>
      <c r="V144" s="36">
        <v>0</v>
      </c>
      <c r="W144" s="36">
        <v>0</v>
      </c>
      <c r="X144" s="36">
        <v>0</v>
      </c>
      <c r="Y144" s="36">
        <v>0</v>
      </c>
      <c r="Z144" s="36">
        <v>0</v>
      </c>
      <c r="AA144" s="36">
        <v>0</v>
      </c>
      <c r="AB144" s="36">
        <v>0</v>
      </c>
      <c r="AC144" s="36">
        <v>0</v>
      </c>
      <c r="AD144" s="36">
        <v>0</v>
      </c>
      <c r="AE144" s="36">
        <v>0</v>
      </c>
      <c r="AF144" s="36">
        <v>0</v>
      </c>
      <c r="AG144" s="36">
        <v>0</v>
      </c>
      <c r="AH144" s="36">
        <v>0</v>
      </c>
      <c r="AI144" s="36">
        <v>0</v>
      </c>
      <c r="AJ144" s="36">
        <v>0</v>
      </c>
      <c r="AK144" s="36">
        <v>0</v>
      </c>
      <c r="AL144" s="36">
        <v>0</v>
      </c>
      <c r="AM144" s="36">
        <v>0</v>
      </c>
      <c r="AN144" s="36">
        <v>0</v>
      </c>
      <c r="AO144" s="36">
        <v>0</v>
      </c>
      <c r="AP144" s="36">
        <v>0</v>
      </c>
      <c r="AQ144" s="36">
        <v>0</v>
      </c>
      <c r="AR144" s="36">
        <v>0</v>
      </c>
      <c r="AS144" s="36">
        <v>0</v>
      </c>
      <c r="AT144" s="36">
        <v>0</v>
      </c>
      <c r="AU144" s="36">
        <v>0</v>
      </c>
      <c r="AV144" s="36">
        <v>0</v>
      </c>
      <c r="AW144" s="36">
        <v>0</v>
      </c>
      <c r="AX144" s="36">
        <v>0</v>
      </c>
      <c r="AY144" s="36">
        <v>0</v>
      </c>
      <c r="AZ144" s="36">
        <v>0</v>
      </c>
      <c r="BA144" s="36">
        <v>0</v>
      </c>
      <c r="BB144" s="36">
        <v>0</v>
      </c>
      <c r="BC144" s="36">
        <v>0</v>
      </c>
      <c r="BD144" s="36">
        <v>0</v>
      </c>
      <c r="BE144" s="36">
        <v>0</v>
      </c>
      <c r="BF144" s="36">
        <v>0</v>
      </c>
      <c r="BG144" s="36">
        <v>0.80645068900000005</v>
      </c>
      <c r="BH144" s="36">
        <v>1.633271578</v>
      </c>
      <c r="BI144" s="36">
        <v>0</v>
      </c>
      <c r="BJ144" s="36">
        <v>0</v>
      </c>
      <c r="BK144" s="36">
        <v>0</v>
      </c>
      <c r="BL144" s="36">
        <v>0</v>
      </c>
    </row>
    <row r="145" spans="1:64" s="37" customFormat="1" x14ac:dyDescent="0.2">
      <c r="A145" s="34">
        <v>142</v>
      </c>
      <c r="B145" s="34" t="s">
        <v>14</v>
      </c>
      <c r="C145" s="34" t="s">
        <v>27</v>
      </c>
      <c r="D145" s="41">
        <v>4.6921754890000003</v>
      </c>
      <c r="E145" s="36">
        <v>1</v>
      </c>
      <c r="F145" s="36">
        <v>0</v>
      </c>
      <c r="G145" s="36">
        <v>0</v>
      </c>
      <c r="H145" s="36">
        <v>1</v>
      </c>
      <c r="I145" s="36">
        <v>0</v>
      </c>
      <c r="J145" s="36">
        <v>0</v>
      </c>
      <c r="K145" s="36">
        <v>0</v>
      </c>
      <c r="L145" s="36">
        <v>0</v>
      </c>
      <c r="M145" s="36">
        <v>0</v>
      </c>
      <c r="N145" s="36">
        <v>0</v>
      </c>
      <c r="O145" s="36">
        <v>0</v>
      </c>
      <c r="P145" s="36">
        <v>0</v>
      </c>
      <c r="Q145" s="36">
        <v>0</v>
      </c>
      <c r="R145" s="36">
        <v>0</v>
      </c>
      <c r="S145" s="36">
        <v>0</v>
      </c>
      <c r="T145" s="36">
        <v>0</v>
      </c>
      <c r="U145" s="36">
        <v>0</v>
      </c>
      <c r="V145" s="36">
        <v>0</v>
      </c>
      <c r="W145" s="36">
        <v>0</v>
      </c>
      <c r="X145" s="36">
        <v>0</v>
      </c>
      <c r="Y145" s="36">
        <v>0</v>
      </c>
      <c r="Z145" s="36">
        <v>0</v>
      </c>
      <c r="AA145" s="36">
        <v>0</v>
      </c>
      <c r="AB145" s="36">
        <v>0</v>
      </c>
      <c r="AC145" s="36">
        <v>0</v>
      </c>
      <c r="AD145" s="36">
        <v>0</v>
      </c>
      <c r="AE145" s="36">
        <v>0</v>
      </c>
      <c r="AF145" s="36">
        <v>0</v>
      </c>
      <c r="AG145" s="36">
        <v>0</v>
      </c>
      <c r="AH145" s="36">
        <v>0</v>
      </c>
      <c r="AI145" s="36">
        <v>0</v>
      </c>
      <c r="AJ145" s="36">
        <v>0</v>
      </c>
      <c r="AK145" s="36">
        <v>0</v>
      </c>
      <c r="AL145" s="36">
        <v>0</v>
      </c>
      <c r="AM145" s="36">
        <v>0</v>
      </c>
      <c r="AN145" s="36">
        <v>0</v>
      </c>
      <c r="AO145" s="36">
        <v>0</v>
      </c>
      <c r="AP145" s="36">
        <v>0</v>
      </c>
      <c r="AQ145" s="36">
        <v>0</v>
      </c>
      <c r="AR145" s="36">
        <v>0</v>
      </c>
      <c r="AS145" s="36">
        <v>0</v>
      </c>
      <c r="AT145" s="36">
        <v>0</v>
      </c>
      <c r="AU145" s="36">
        <v>0</v>
      </c>
      <c r="AV145" s="36">
        <v>0</v>
      </c>
      <c r="AW145" s="36">
        <v>0</v>
      </c>
      <c r="AX145" s="36">
        <v>0</v>
      </c>
      <c r="AY145" s="36">
        <v>0</v>
      </c>
      <c r="AZ145" s="36">
        <v>0</v>
      </c>
      <c r="BA145" s="36">
        <v>0</v>
      </c>
      <c r="BB145" s="36">
        <v>0.20636201900000001</v>
      </c>
      <c r="BC145" s="36">
        <v>10.907915901999999</v>
      </c>
      <c r="BD145" s="36">
        <v>26.806203329999999</v>
      </c>
      <c r="BE145" s="36">
        <v>1.485153E-2</v>
      </c>
      <c r="BF145" s="36">
        <v>2.970306E-2</v>
      </c>
      <c r="BG145" s="36">
        <v>0.277520832</v>
      </c>
      <c r="BH145" s="36">
        <v>4.4764953089999997</v>
      </c>
      <c r="BI145" s="36">
        <v>0</v>
      </c>
      <c r="BJ145" s="36">
        <v>0</v>
      </c>
      <c r="BK145" s="36">
        <v>0</v>
      </c>
      <c r="BL145" s="36">
        <v>0</v>
      </c>
    </row>
    <row r="146" spans="1:64" s="37" customFormat="1" x14ac:dyDescent="0.2">
      <c r="A146" s="34">
        <v>143</v>
      </c>
      <c r="B146" s="34" t="s">
        <v>14</v>
      </c>
      <c r="C146" s="34" t="s">
        <v>28</v>
      </c>
      <c r="D146" s="41">
        <v>4.5542420000000003</v>
      </c>
      <c r="E146" s="36">
        <v>19</v>
      </c>
      <c r="F146" s="36">
        <v>0</v>
      </c>
      <c r="G146" s="36">
        <v>0</v>
      </c>
      <c r="H146" s="36">
        <v>19</v>
      </c>
      <c r="I146" s="36">
        <v>0</v>
      </c>
      <c r="J146" s="36">
        <v>0</v>
      </c>
      <c r="K146" s="36">
        <v>0</v>
      </c>
      <c r="L146" s="36">
        <v>0</v>
      </c>
      <c r="M146" s="36">
        <v>0</v>
      </c>
      <c r="N146" s="36">
        <v>0</v>
      </c>
      <c r="O146" s="36">
        <v>0</v>
      </c>
      <c r="P146" s="36">
        <v>0</v>
      </c>
      <c r="Q146" s="36">
        <v>0</v>
      </c>
      <c r="R146" s="36">
        <v>0</v>
      </c>
      <c r="S146" s="36">
        <v>0</v>
      </c>
      <c r="T146" s="36">
        <v>0</v>
      </c>
      <c r="U146" s="36">
        <v>0</v>
      </c>
      <c r="V146" s="36">
        <v>0</v>
      </c>
      <c r="W146" s="36">
        <v>0</v>
      </c>
      <c r="X146" s="36">
        <v>0</v>
      </c>
      <c r="Y146" s="36">
        <v>0</v>
      </c>
      <c r="Z146" s="36">
        <v>0</v>
      </c>
      <c r="AA146" s="36">
        <v>0</v>
      </c>
      <c r="AB146" s="36">
        <v>0</v>
      </c>
      <c r="AC146" s="36">
        <v>0</v>
      </c>
      <c r="AD146" s="36">
        <v>0</v>
      </c>
      <c r="AE146" s="36">
        <v>0</v>
      </c>
      <c r="AF146" s="36">
        <v>0</v>
      </c>
      <c r="AG146" s="36">
        <v>0</v>
      </c>
      <c r="AH146" s="36">
        <v>0</v>
      </c>
      <c r="AI146" s="36">
        <v>0</v>
      </c>
      <c r="AJ146" s="36">
        <v>0</v>
      </c>
      <c r="AK146" s="36">
        <v>0</v>
      </c>
      <c r="AL146" s="36">
        <v>0</v>
      </c>
      <c r="AM146" s="36">
        <v>0</v>
      </c>
      <c r="AN146" s="36">
        <v>0</v>
      </c>
      <c r="AO146" s="36">
        <v>0</v>
      </c>
      <c r="AP146" s="36">
        <v>0</v>
      </c>
      <c r="AQ146" s="36">
        <v>0</v>
      </c>
      <c r="AR146" s="36">
        <v>0</v>
      </c>
      <c r="AS146" s="36">
        <v>0</v>
      </c>
      <c r="AT146" s="36">
        <v>0</v>
      </c>
      <c r="AU146" s="36">
        <v>0</v>
      </c>
      <c r="AV146" s="36">
        <v>0</v>
      </c>
      <c r="AW146" s="36">
        <v>0</v>
      </c>
      <c r="AX146" s="36">
        <v>0</v>
      </c>
      <c r="AY146" s="36">
        <v>0</v>
      </c>
      <c r="AZ146" s="36">
        <v>0</v>
      </c>
      <c r="BA146" s="36">
        <v>0</v>
      </c>
      <c r="BB146" s="36">
        <v>0</v>
      </c>
      <c r="BC146" s="36">
        <v>0</v>
      </c>
      <c r="BD146" s="36">
        <v>0</v>
      </c>
      <c r="BE146" s="36">
        <v>0</v>
      </c>
      <c r="BF146" s="36">
        <v>0</v>
      </c>
      <c r="BG146" s="36">
        <v>0</v>
      </c>
      <c r="BH146" s="36">
        <v>5.1284622000000002E-2</v>
      </c>
      <c r="BI146" s="36">
        <v>0</v>
      </c>
      <c r="BJ146" s="36">
        <v>0</v>
      </c>
      <c r="BK146" s="36">
        <v>0</v>
      </c>
      <c r="BL146" s="36">
        <v>0</v>
      </c>
    </row>
    <row r="147" spans="1:64" s="37" customFormat="1" x14ac:dyDescent="0.2">
      <c r="A147" s="34">
        <v>144</v>
      </c>
      <c r="B147" s="34" t="s">
        <v>14</v>
      </c>
      <c r="C147" s="34" t="s">
        <v>29</v>
      </c>
      <c r="D147" s="41">
        <v>4.4493271889999999</v>
      </c>
      <c r="E147" s="36">
        <v>5</v>
      </c>
      <c r="F147" s="36">
        <v>0</v>
      </c>
      <c r="G147" s="36">
        <v>0</v>
      </c>
      <c r="H147" s="36">
        <v>5</v>
      </c>
      <c r="I147" s="36">
        <v>0</v>
      </c>
      <c r="J147" s="36">
        <v>0</v>
      </c>
      <c r="K147" s="36">
        <v>0</v>
      </c>
      <c r="L147" s="36">
        <v>0</v>
      </c>
      <c r="M147" s="36">
        <v>0</v>
      </c>
      <c r="N147" s="36">
        <v>0</v>
      </c>
      <c r="O147" s="36">
        <v>0</v>
      </c>
      <c r="P147" s="36">
        <v>0</v>
      </c>
      <c r="Q147" s="36">
        <v>0</v>
      </c>
      <c r="R147" s="36">
        <v>0</v>
      </c>
      <c r="S147" s="36">
        <v>0</v>
      </c>
      <c r="T147" s="36">
        <v>0</v>
      </c>
      <c r="U147" s="36">
        <v>0</v>
      </c>
      <c r="V147" s="36">
        <v>0</v>
      </c>
      <c r="W147" s="36">
        <v>0</v>
      </c>
      <c r="X147" s="36">
        <v>0</v>
      </c>
      <c r="Y147" s="36">
        <v>0</v>
      </c>
      <c r="Z147" s="36">
        <v>0</v>
      </c>
      <c r="AA147" s="36">
        <v>0</v>
      </c>
      <c r="AB147" s="36">
        <v>0</v>
      </c>
      <c r="AC147" s="36">
        <v>0</v>
      </c>
      <c r="AD147" s="36">
        <v>0</v>
      </c>
      <c r="AE147" s="36">
        <v>0</v>
      </c>
      <c r="AF147" s="36">
        <v>0</v>
      </c>
      <c r="AG147" s="36">
        <v>0</v>
      </c>
      <c r="AH147" s="36">
        <v>0</v>
      </c>
      <c r="AI147" s="36">
        <v>0</v>
      </c>
      <c r="AJ147" s="36">
        <v>0</v>
      </c>
      <c r="AK147" s="36">
        <v>0</v>
      </c>
      <c r="AL147" s="36">
        <v>0</v>
      </c>
      <c r="AM147" s="36">
        <v>0</v>
      </c>
      <c r="AN147" s="36">
        <v>0</v>
      </c>
      <c r="AO147" s="36">
        <v>0</v>
      </c>
      <c r="AP147" s="36">
        <v>0</v>
      </c>
      <c r="AQ147" s="36">
        <v>0</v>
      </c>
      <c r="AR147" s="36">
        <v>0</v>
      </c>
      <c r="AS147" s="36">
        <v>0</v>
      </c>
      <c r="AT147" s="36">
        <v>0</v>
      </c>
      <c r="AU147" s="36">
        <v>0</v>
      </c>
      <c r="AV147" s="36">
        <v>0</v>
      </c>
      <c r="AW147" s="36">
        <v>0</v>
      </c>
      <c r="AX147" s="36">
        <v>0</v>
      </c>
      <c r="AY147" s="36">
        <v>0</v>
      </c>
      <c r="AZ147" s="36">
        <v>0</v>
      </c>
      <c r="BA147" s="36">
        <v>0</v>
      </c>
      <c r="BB147" s="36">
        <v>0</v>
      </c>
      <c r="BC147" s="36">
        <v>0</v>
      </c>
      <c r="BD147" s="36">
        <v>0</v>
      </c>
      <c r="BE147" s="36">
        <v>0</v>
      </c>
      <c r="BF147" s="36">
        <v>0</v>
      </c>
      <c r="BG147" s="36">
        <v>0</v>
      </c>
      <c r="BH147" s="36">
        <v>0</v>
      </c>
      <c r="BI147" s="36">
        <v>0</v>
      </c>
      <c r="BJ147" s="36">
        <v>0</v>
      </c>
      <c r="BK147" s="36">
        <v>0</v>
      </c>
      <c r="BL147" s="36">
        <v>0</v>
      </c>
    </row>
    <row r="148" spans="1:64" s="37" customFormat="1" x14ac:dyDescent="0.2">
      <c r="A148" s="34">
        <v>145</v>
      </c>
      <c r="B148" s="34" t="s">
        <v>14</v>
      </c>
      <c r="C148" s="34" t="s">
        <v>30</v>
      </c>
      <c r="D148" s="41">
        <v>4.2355632200000004</v>
      </c>
      <c r="E148" s="36">
        <v>2</v>
      </c>
      <c r="F148" s="36">
        <v>0</v>
      </c>
      <c r="G148" s="36">
        <v>0</v>
      </c>
      <c r="H148" s="36">
        <v>2</v>
      </c>
      <c r="I148" s="36">
        <v>0</v>
      </c>
      <c r="J148" s="36">
        <v>0</v>
      </c>
      <c r="K148" s="36">
        <v>0</v>
      </c>
      <c r="L148" s="36">
        <v>0</v>
      </c>
      <c r="M148" s="36">
        <v>0</v>
      </c>
      <c r="N148" s="36">
        <v>0</v>
      </c>
      <c r="O148" s="36">
        <v>0</v>
      </c>
      <c r="P148" s="36">
        <v>0</v>
      </c>
      <c r="Q148" s="36">
        <v>0</v>
      </c>
      <c r="R148" s="36">
        <v>0</v>
      </c>
      <c r="S148" s="36">
        <v>0</v>
      </c>
      <c r="T148" s="36">
        <v>0</v>
      </c>
      <c r="U148" s="36">
        <v>0</v>
      </c>
      <c r="V148" s="36">
        <v>0</v>
      </c>
      <c r="W148" s="36">
        <v>0</v>
      </c>
      <c r="X148" s="36">
        <v>0</v>
      </c>
      <c r="Y148" s="36">
        <v>0</v>
      </c>
      <c r="Z148" s="36">
        <v>0</v>
      </c>
      <c r="AA148" s="36">
        <v>0</v>
      </c>
      <c r="AB148" s="36">
        <v>0</v>
      </c>
      <c r="AC148" s="36">
        <v>0</v>
      </c>
      <c r="AD148" s="36">
        <v>0</v>
      </c>
      <c r="AE148" s="36">
        <v>0</v>
      </c>
      <c r="AF148" s="36">
        <v>0</v>
      </c>
      <c r="AG148" s="36">
        <v>0</v>
      </c>
      <c r="AH148" s="36">
        <v>0</v>
      </c>
      <c r="AI148" s="36">
        <v>0</v>
      </c>
      <c r="AJ148" s="36">
        <v>0</v>
      </c>
      <c r="AK148" s="36">
        <v>0</v>
      </c>
      <c r="AL148" s="36">
        <v>0</v>
      </c>
      <c r="AM148" s="36">
        <v>0</v>
      </c>
      <c r="AN148" s="36">
        <v>0</v>
      </c>
      <c r="AO148" s="36">
        <v>0</v>
      </c>
      <c r="AP148" s="36">
        <v>0</v>
      </c>
      <c r="AQ148" s="36">
        <v>0</v>
      </c>
      <c r="AR148" s="36">
        <v>0</v>
      </c>
      <c r="AS148" s="36">
        <v>0</v>
      </c>
      <c r="AT148" s="36">
        <v>0</v>
      </c>
      <c r="AU148" s="36">
        <v>0</v>
      </c>
      <c r="AV148" s="36">
        <v>0</v>
      </c>
      <c r="AW148" s="36">
        <v>0</v>
      </c>
      <c r="AX148" s="36">
        <v>0</v>
      </c>
      <c r="AY148" s="36">
        <v>0</v>
      </c>
      <c r="AZ148" s="36">
        <v>0</v>
      </c>
      <c r="BA148" s="36">
        <v>0</v>
      </c>
      <c r="BB148" s="36">
        <v>0</v>
      </c>
      <c r="BC148" s="36">
        <v>0</v>
      </c>
      <c r="BD148" s="36">
        <v>0</v>
      </c>
      <c r="BE148" s="36">
        <v>0</v>
      </c>
      <c r="BF148" s="36">
        <v>0</v>
      </c>
      <c r="BG148" s="36">
        <v>0</v>
      </c>
      <c r="BH148" s="36">
        <v>0</v>
      </c>
      <c r="BI148" s="36">
        <v>0</v>
      </c>
      <c r="BJ148" s="36">
        <v>0</v>
      </c>
      <c r="BK148" s="36">
        <v>0</v>
      </c>
      <c r="BL148" s="36">
        <v>0</v>
      </c>
    </row>
    <row r="149" spans="1:64" s="37" customFormat="1" x14ac:dyDescent="0.2">
      <c r="A149" s="34">
        <v>146</v>
      </c>
      <c r="B149" s="34" t="s">
        <v>14</v>
      </c>
      <c r="C149" s="34" t="s">
        <v>31</v>
      </c>
      <c r="D149" s="41">
        <v>4.6949016930000003</v>
      </c>
      <c r="E149" s="36">
        <v>12</v>
      </c>
      <c r="F149" s="36">
        <v>0</v>
      </c>
      <c r="G149" s="36">
        <v>0</v>
      </c>
      <c r="H149" s="36">
        <v>12</v>
      </c>
      <c r="I149" s="36">
        <v>0</v>
      </c>
      <c r="J149" s="36">
        <v>0</v>
      </c>
      <c r="K149" s="36">
        <v>0</v>
      </c>
      <c r="L149" s="36">
        <v>0</v>
      </c>
      <c r="M149" s="36">
        <v>0</v>
      </c>
      <c r="N149" s="36">
        <v>0</v>
      </c>
      <c r="O149" s="36">
        <v>0</v>
      </c>
      <c r="P149" s="36">
        <v>0</v>
      </c>
      <c r="Q149" s="36">
        <v>0</v>
      </c>
      <c r="R149" s="36">
        <v>0</v>
      </c>
      <c r="S149" s="36">
        <v>0</v>
      </c>
      <c r="T149" s="36">
        <v>0</v>
      </c>
      <c r="U149" s="36">
        <v>0</v>
      </c>
      <c r="V149" s="36">
        <v>0</v>
      </c>
      <c r="W149" s="36">
        <v>0</v>
      </c>
      <c r="X149" s="36">
        <v>0</v>
      </c>
      <c r="Y149" s="36">
        <v>0</v>
      </c>
      <c r="Z149" s="36">
        <v>0</v>
      </c>
      <c r="AA149" s="36">
        <v>0</v>
      </c>
      <c r="AB149" s="36">
        <v>0</v>
      </c>
      <c r="AC149" s="36">
        <v>0</v>
      </c>
      <c r="AD149" s="36">
        <v>0</v>
      </c>
      <c r="AE149" s="36">
        <v>0</v>
      </c>
      <c r="AF149" s="36">
        <v>0</v>
      </c>
      <c r="AG149" s="36">
        <v>0</v>
      </c>
      <c r="AH149" s="36">
        <v>0</v>
      </c>
      <c r="AI149" s="36">
        <v>0</v>
      </c>
      <c r="AJ149" s="36">
        <v>0</v>
      </c>
      <c r="AK149" s="36">
        <v>0</v>
      </c>
      <c r="AL149" s="36">
        <v>0</v>
      </c>
      <c r="AM149" s="36">
        <v>0</v>
      </c>
      <c r="AN149" s="36">
        <v>0</v>
      </c>
      <c r="AO149" s="36">
        <v>0</v>
      </c>
      <c r="AP149" s="36">
        <v>0</v>
      </c>
      <c r="AQ149" s="36">
        <v>0</v>
      </c>
      <c r="AR149" s="36">
        <v>0</v>
      </c>
      <c r="AS149" s="36">
        <v>0</v>
      </c>
      <c r="AT149" s="36">
        <v>0</v>
      </c>
      <c r="AU149" s="36">
        <v>0</v>
      </c>
      <c r="AV149" s="36">
        <v>0</v>
      </c>
      <c r="AW149" s="36">
        <v>0</v>
      </c>
      <c r="AX149" s="36">
        <v>0</v>
      </c>
      <c r="AY149" s="36">
        <v>0</v>
      </c>
      <c r="AZ149" s="36">
        <v>0</v>
      </c>
      <c r="BA149" s="36">
        <v>0</v>
      </c>
      <c r="BB149" s="36">
        <v>0</v>
      </c>
      <c r="BC149" s="36">
        <v>0</v>
      </c>
      <c r="BD149" s="36">
        <v>0</v>
      </c>
      <c r="BE149" s="36">
        <v>0</v>
      </c>
      <c r="BF149" s="36">
        <v>0</v>
      </c>
      <c r="BG149" s="36">
        <v>0.14199682299999999</v>
      </c>
      <c r="BH149" s="36">
        <v>0.134560598</v>
      </c>
      <c r="BI149" s="36">
        <v>0</v>
      </c>
      <c r="BJ149" s="36">
        <v>0</v>
      </c>
      <c r="BK149" s="36">
        <v>0</v>
      </c>
      <c r="BL149" s="36">
        <v>0</v>
      </c>
    </row>
    <row r="150" spans="1:64" s="37" customFormat="1" x14ac:dyDescent="0.2">
      <c r="A150" s="34">
        <v>147</v>
      </c>
      <c r="B150" s="34" t="s">
        <v>14</v>
      </c>
      <c r="C150" s="34" t="s">
        <v>233</v>
      </c>
      <c r="D150" s="41">
        <v>4.4428066519999998</v>
      </c>
      <c r="E150" s="36">
        <v>12</v>
      </c>
      <c r="F150" s="36">
        <v>0</v>
      </c>
      <c r="G150" s="36">
        <v>0</v>
      </c>
      <c r="H150" s="36">
        <v>12</v>
      </c>
      <c r="I150" s="36">
        <v>0</v>
      </c>
      <c r="J150" s="36">
        <v>0</v>
      </c>
      <c r="K150" s="36">
        <v>0</v>
      </c>
      <c r="L150" s="36">
        <v>0</v>
      </c>
      <c r="M150" s="36">
        <v>0</v>
      </c>
      <c r="N150" s="36">
        <v>0</v>
      </c>
      <c r="O150" s="36">
        <v>0</v>
      </c>
      <c r="P150" s="36">
        <v>0</v>
      </c>
      <c r="Q150" s="36">
        <v>0</v>
      </c>
      <c r="R150" s="36">
        <v>0</v>
      </c>
      <c r="S150" s="36">
        <v>0</v>
      </c>
      <c r="T150" s="36">
        <v>0</v>
      </c>
      <c r="U150" s="36">
        <v>0</v>
      </c>
      <c r="V150" s="36">
        <v>0</v>
      </c>
      <c r="W150" s="36">
        <v>0</v>
      </c>
      <c r="X150" s="36">
        <v>0</v>
      </c>
      <c r="Y150" s="36">
        <v>0</v>
      </c>
      <c r="Z150" s="36">
        <v>0</v>
      </c>
      <c r="AA150" s="36">
        <v>0</v>
      </c>
      <c r="AB150" s="36">
        <v>0</v>
      </c>
      <c r="AC150" s="36">
        <v>0</v>
      </c>
      <c r="AD150" s="36">
        <v>0</v>
      </c>
      <c r="AE150" s="36">
        <v>0</v>
      </c>
      <c r="AF150" s="36">
        <v>0</v>
      </c>
      <c r="AG150" s="36">
        <v>0</v>
      </c>
      <c r="AH150" s="36">
        <v>0</v>
      </c>
      <c r="AI150" s="36">
        <v>0</v>
      </c>
      <c r="AJ150" s="36">
        <v>0</v>
      </c>
      <c r="AK150" s="36">
        <v>0</v>
      </c>
      <c r="AL150" s="36">
        <v>0</v>
      </c>
      <c r="AM150" s="36">
        <v>0</v>
      </c>
      <c r="AN150" s="36">
        <v>0</v>
      </c>
      <c r="AO150" s="36">
        <v>0</v>
      </c>
      <c r="AP150" s="36">
        <v>0</v>
      </c>
      <c r="AQ150" s="36">
        <v>0</v>
      </c>
      <c r="AR150" s="36">
        <v>0</v>
      </c>
      <c r="AS150" s="36">
        <v>0</v>
      </c>
      <c r="AT150" s="36">
        <v>0</v>
      </c>
      <c r="AU150" s="36">
        <v>0</v>
      </c>
      <c r="AV150" s="36">
        <v>0</v>
      </c>
      <c r="AW150" s="36">
        <v>0</v>
      </c>
      <c r="AX150" s="36">
        <v>0</v>
      </c>
      <c r="AY150" s="36">
        <v>0</v>
      </c>
      <c r="AZ150" s="36">
        <v>0</v>
      </c>
      <c r="BA150" s="36">
        <v>0</v>
      </c>
      <c r="BB150" s="36">
        <v>0</v>
      </c>
      <c r="BC150" s="36">
        <v>0</v>
      </c>
      <c r="BD150" s="36">
        <v>0</v>
      </c>
      <c r="BE150" s="36">
        <v>0</v>
      </c>
      <c r="BF150" s="36">
        <v>0</v>
      </c>
      <c r="BG150" s="36">
        <v>0</v>
      </c>
      <c r="BH150" s="36">
        <v>0</v>
      </c>
      <c r="BI150" s="36">
        <v>0</v>
      </c>
      <c r="BJ150" s="36">
        <v>0</v>
      </c>
      <c r="BK150" s="36">
        <v>0</v>
      </c>
      <c r="BL150" s="36">
        <v>0</v>
      </c>
    </row>
    <row r="151" spans="1:64" s="37" customFormat="1" x14ac:dyDescent="0.2">
      <c r="A151" s="34">
        <v>148</v>
      </c>
      <c r="B151" s="34" t="s">
        <v>235</v>
      </c>
      <c r="C151" s="34" t="s">
        <v>234</v>
      </c>
      <c r="D151" s="41">
        <v>4.9450476840000004</v>
      </c>
      <c r="E151" s="36">
        <v>5</v>
      </c>
      <c r="F151" s="36">
        <v>0</v>
      </c>
      <c r="G151" s="36">
        <v>0</v>
      </c>
      <c r="H151" s="36">
        <v>5</v>
      </c>
      <c r="I151" s="36">
        <v>0</v>
      </c>
      <c r="J151" s="36">
        <v>0</v>
      </c>
      <c r="K151" s="36">
        <v>0</v>
      </c>
      <c r="L151" s="36">
        <v>0</v>
      </c>
      <c r="M151" s="36">
        <v>0</v>
      </c>
      <c r="N151" s="36">
        <v>0</v>
      </c>
      <c r="O151" s="36">
        <v>3.0962079999999996E-3</v>
      </c>
      <c r="P151" s="36">
        <v>5.1686359999999999E-3</v>
      </c>
      <c r="Q151" s="36">
        <v>2.2929869999999998E-3</v>
      </c>
      <c r="R151" s="36">
        <v>8.0322100000000001E-4</v>
      </c>
      <c r="S151" s="36">
        <v>4.1209569999999997E-3</v>
      </c>
      <c r="T151" s="36">
        <v>1.0476789999999999E-3</v>
      </c>
      <c r="U151" s="36">
        <v>0</v>
      </c>
      <c r="V151" s="36">
        <v>0</v>
      </c>
      <c r="W151" s="36">
        <v>3.0962079999999996E-3</v>
      </c>
      <c r="X151" s="36">
        <v>5.1686359999999999E-3</v>
      </c>
      <c r="Y151" s="36">
        <v>8.2648440000000004E-3</v>
      </c>
      <c r="Z151" s="36">
        <v>0</v>
      </c>
      <c r="AA151" s="36">
        <v>0</v>
      </c>
      <c r="AB151" s="36">
        <v>0</v>
      </c>
      <c r="AC151" s="36">
        <v>0</v>
      </c>
      <c r="AD151" s="36">
        <v>0</v>
      </c>
      <c r="AE151" s="36">
        <v>0</v>
      </c>
      <c r="AF151" s="36">
        <v>0</v>
      </c>
      <c r="AG151" s="36">
        <v>0</v>
      </c>
      <c r="AH151" s="36">
        <v>0</v>
      </c>
      <c r="AI151" s="36">
        <v>0</v>
      </c>
      <c r="AJ151" s="36">
        <v>0</v>
      </c>
      <c r="AK151" s="36">
        <v>0</v>
      </c>
      <c r="AL151" s="36">
        <v>0</v>
      </c>
      <c r="AM151" s="36">
        <v>0</v>
      </c>
      <c r="AN151" s="36">
        <v>0</v>
      </c>
      <c r="AO151" s="36">
        <v>0</v>
      </c>
      <c r="AP151" s="36">
        <v>1.0466741999999999E-2</v>
      </c>
      <c r="AQ151" s="36">
        <v>5.6359380000000001E-3</v>
      </c>
      <c r="AR151" s="36">
        <v>1.6102680000000001E-2</v>
      </c>
      <c r="AS151" s="36">
        <v>0</v>
      </c>
      <c r="AT151" s="36">
        <v>0</v>
      </c>
      <c r="AU151" s="36">
        <v>0</v>
      </c>
      <c r="AV151" s="36">
        <v>0</v>
      </c>
      <c r="AW151" s="36">
        <v>0</v>
      </c>
      <c r="AX151" s="36">
        <v>0</v>
      </c>
      <c r="AY151" s="36">
        <v>0</v>
      </c>
      <c r="AZ151" s="36">
        <v>0</v>
      </c>
      <c r="BA151" s="36">
        <v>0</v>
      </c>
      <c r="BB151" s="36">
        <v>1.8832395420000001</v>
      </c>
      <c r="BC151" s="36">
        <v>118.54540155700001</v>
      </c>
      <c r="BD151" s="36">
        <v>257.14452874900002</v>
      </c>
      <c r="BE151" s="36">
        <v>0.13307545857142858</v>
      </c>
      <c r="BF151" s="36">
        <v>0.26615091857142859</v>
      </c>
      <c r="BG151" s="36">
        <v>0.69783327500000003</v>
      </c>
      <c r="BH151" s="36">
        <v>11.230649412</v>
      </c>
      <c r="BI151" s="36">
        <v>0</v>
      </c>
      <c r="BJ151" s="36">
        <v>0</v>
      </c>
      <c r="BK151" s="36">
        <v>0</v>
      </c>
      <c r="BL151" s="36">
        <v>0</v>
      </c>
    </row>
    <row r="152" spans="1:64" s="37" customFormat="1" x14ac:dyDescent="0.2">
      <c r="A152" s="34">
        <v>149</v>
      </c>
      <c r="B152" s="34" t="s">
        <v>235</v>
      </c>
      <c r="C152" s="34" t="s">
        <v>236</v>
      </c>
      <c r="D152" s="41">
        <v>4.943502778</v>
      </c>
      <c r="E152" s="36">
        <v>31</v>
      </c>
      <c r="F152" s="36">
        <v>0</v>
      </c>
      <c r="G152" s="36">
        <v>9</v>
      </c>
      <c r="H152" s="36">
        <v>22</v>
      </c>
      <c r="I152" s="36">
        <v>0</v>
      </c>
      <c r="J152" s="36">
        <v>0</v>
      </c>
      <c r="K152" s="36">
        <v>0</v>
      </c>
      <c r="L152" s="36">
        <v>0</v>
      </c>
      <c r="M152" s="36">
        <v>0</v>
      </c>
      <c r="N152" s="36">
        <v>0</v>
      </c>
      <c r="O152" s="36">
        <v>8.2786350000000012E-3</v>
      </c>
      <c r="P152" s="36">
        <v>1.4552045E-2</v>
      </c>
      <c r="Q152" s="36">
        <v>7.6173820000000007E-3</v>
      </c>
      <c r="R152" s="36">
        <v>6.6125299999999999E-4</v>
      </c>
      <c r="S152" s="36">
        <v>1.368954E-2</v>
      </c>
      <c r="T152" s="36">
        <v>8.6250499999999996E-4</v>
      </c>
      <c r="U152" s="36">
        <v>0.19800000000000004</v>
      </c>
      <c r="V152" s="36">
        <v>0.47520000000000001</v>
      </c>
      <c r="W152" s="36">
        <v>0.20627863500000004</v>
      </c>
      <c r="X152" s="36">
        <v>0.48975204500000002</v>
      </c>
      <c r="Y152" s="36">
        <v>0.69603068000000001</v>
      </c>
      <c r="Z152" s="36">
        <v>0</v>
      </c>
      <c r="AA152" s="36">
        <v>0</v>
      </c>
      <c r="AB152" s="36">
        <v>0</v>
      </c>
      <c r="AC152" s="36">
        <v>0</v>
      </c>
      <c r="AD152" s="36">
        <v>0</v>
      </c>
      <c r="AE152" s="36">
        <v>0</v>
      </c>
      <c r="AF152" s="36">
        <v>0</v>
      </c>
      <c r="AG152" s="36">
        <v>2.2492179499956445E-2</v>
      </c>
      <c r="AH152" s="36">
        <v>3.8262558229810957E-2</v>
      </c>
      <c r="AI152" s="36">
        <v>0.12254359865493511</v>
      </c>
      <c r="AJ152" s="36">
        <v>0</v>
      </c>
      <c r="AK152" s="36">
        <v>0</v>
      </c>
      <c r="AL152" s="36">
        <v>0</v>
      </c>
      <c r="AM152" s="36">
        <v>2.2492179499956445E-2</v>
      </c>
      <c r="AN152" s="36">
        <v>3.8262558229810957E-2</v>
      </c>
      <c r="AO152" s="36">
        <v>0.12254359865493511</v>
      </c>
      <c r="AP152" s="36">
        <v>0.78026756799999997</v>
      </c>
      <c r="AQ152" s="36">
        <v>0.42014407500000001</v>
      </c>
      <c r="AR152" s="36">
        <v>1.200411643</v>
      </c>
      <c r="AS152" s="36">
        <v>0</v>
      </c>
      <c r="AT152" s="36">
        <v>0</v>
      </c>
      <c r="AU152" s="36">
        <v>0</v>
      </c>
      <c r="AV152" s="36">
        <v>0</v>
      </c>
      <c r="AW152" s="36">
        <v>0</v>
      </c>
      <c r="AX152" s="36">
        <v>0</v>
      </c>
      <c r="AY152" s="36">
        <v>0</v>
      </c>
      <c r="AZ152" s="36">
        <v>0</v>
      </c>
      <c r="BA152" s="36">
        <v>0</v>
      </c>
      <c r="BB152" s="36">
        <v>1.338268904</v>
      </c>
      <c r="BC152" s="36">
        <v>104.04248309800001</v>
      </c>
      <c r="BD152" s="36">
        <v>259.081784003</v>
      </c>
      <c r="BE152" s="36">
        <v>9.4566168571428577E-2</v>
      </c>
      <c r="BF152" s="36">
        <v>0.18913233714285715</v>
      </c>
      <c r="BG152" s="36">
        <v>3.9894542049999999</v>
      </c>
      <c r="BH152" s="36">
        <v>32.420471712000001</v>
      </c>
      <c r="BI152" s="36">
        <v>0</v>
      </c>
      <c r="BJ152" s="36">
        <v>0</v>
      </c>
      <c r="BK152" s="36">
        <v>0</v>
      </c>
      <c r="BL152" s="36">
        <v>0</v>
      </c>
    </row>
    <row r="153" spans="1:64" s="37" customFormat="1" x14ac:dyDescent="0.2">
      <c r="A153" s="34">
        <v>150</v>
      </c>
      <c r="B153" s="34" t="s">
        <v>235</v>
      </c>
      <c r="C153" s="34" t="s">
        <v>237</v>
      </c>
      <c r="D153" s="41">
        <v>4.764320595</v>
      </c>
      <c r="E153" s="36">
        <v>0</v>
      </c>
      <c r="F153" s="36" t="s">
        <v>340</v>
      </c>
      <c r="G153" s="36" t="s">
        <v>340</v>
      </c>
      <c r="H153" s="36" t="s">
        <v>340</v>
      </c>
      <c r="I153" s="36">
        <v>0</v>
      </c>
      <c r="J153" s="36">
        <v>0</v>
      </c>
      <c r="K153" s="36">
        <v>0</v>
      </c>
      <c r="L153" s="36">
        <v>0</v>
      </c>
      <c r="M153" s="36">
        <v>0</v>
      </c>
      <c r="N153" s="36">
        <v>0</v>
      </c>
      <c r="O153" s="36">
        <v>0</v>
      </c>
      <c r="P153" s="36">
        <v>0</v>
      </c>
      <c r="Q153" s="36">
        <v>0</v>
      </c>
      <c r="R153" s="36">
        <v>0</v>
      </c>
      <c r="S153" s="36">
        <v>0</v>
      </c>
      <c r="T153" s="36">
        <v>0</v>
      </c>
      <c r="U153" s="36" t="s">
        <v>340</v>
      </c>
      <c r="V153" s="36" t="s">
        <v>340</v>
      </c>
      <c r="W153" s="36">
        <v>0</v>
      </c>
      <c r="X153" s="36">
        <v>0</v>
      </c>
      <c r="Y153" s="36">
        <v>0</v>
      </c>
      <c r="Z153" s="36">
        <v>0</v>
      </c>
      <c r="AA153" s="36">
        <v>0</v>
      </c>
      <c r="AB153" s="36">
        <v>0</v>
      </c>
      <c r="AC153" s="36">
        <v>0</v>
      </c>
      <c r="AD153" s="36">
        <v>0</v>
      </c>
      <c r="AE153" s="36">
        <v>0</v>
      </c>
      <c r="AF153" s="36">
        <v>0</v>
      </c>
      <c r="AG153" s="36" t="s">
        <v>340</v>
      </c>
      <c r="AH153" s="36" t="s">
        <v>340</v>
      </c>
      <c r="AI153" s="36" t="s">
        <v>340</v>
      </c>
      <c r="AJ153" s="36">
        <v>0</v>
      </c>
      <c r="AK153" s="36">
        <v>0</v>
      </c>
      <c r="AL153" s="36">
        <v>0</v>
      </c>
      <c r="AM153" s="36">
        <v>0</v>
      </c>
      <c r="AN153" s="36">
        <v>0</v>
      </c>
      <c r="AO153" s="36">
        <v>0</v>
      </c>
      <c r="AP153" s="36">
        <v>0</v>
      </c>
      <c r="AQ153" s="36">
        <v>0</v>
      </c>
      <c r="AR153" s="36">
        <v>0</v>
      </c>
      <c r="AS153" s="36">
        <v>0</v>
      </c>
      <c r="AT153" s="36">
        <v>0</v>
      </c>
      <c r="AU153" s="36">
        <v>0</v>
      </c>
      <c r="AV153" s="36">
        <v>0</v>
      </c>
      <c r="AW153" s="36">
        <v>0</v>
      </c>
      <c r="AX153" s="36">
        <v>0</v>
      </c>
      <c r="AY153" s="36">
        <v>0</v>
      </c>
      <c r="AZ153" s="36">
        <v>0</v>
      </c>
      <c r="BA153" s="36">
        <v>0</v>
      </c>
      <c r="BB153" s="36">
        <v>0.31407808399999998</v>
      </c>
      <c r="BC153" s="36">
        <v>18.277166707999999</v>
      </c>
      <c r="BD153" s="36">
        <v>46.441736687999999</v>
      </c>
      <c r="BE153" s="36">
        <v>2.2193715714285717E-2</v>
      </c>
      <c r="BF153" s="36">
        <v>4.4387432857142861E-2</v>
      </c>
      <c r="BG153" s="36">
        <v>0.97110769600000002</v>
      </c>
      <c r="BH153" s="36">
        <v>12.642418379</v>
      </c>
      <c r="BI153" s="36">
        <v>0</v>
      </c>
      <c r="BJ153" s="36">
        <v>0</v>
      </c>
      <c r="BK153" s="36">
        <v>0</v>
      </c>
      <c r="BL153" s="36">
        <v>0</v>
      </c>
    </row>
    <row r="154" spans="1:64" s="37" customFormat="1" x14ac:dyDescent="0.2">
      <c r="A154" s="34">
        <v>151</v>
      </c>
      <c r="B154" s="34" t="s">
        <v>235</v>
      </c>
      <c r="C154" s="34" t="s">
        <v>238</v>
      </c>
      <c r="D154" s="41">
        <v>4.6637056799999996</v>
      </c>
      <c r="E154" s="36">
        <v>4</v>
      </c>
      <c r="F154" s="36">
        <v>0</v>
      </c>
      <c r="G154" s="36">
        <v>0</v>
      </c>
      <c r="H154" s="36">
        <v>4</v>
      </c>
      <c r="I154" s="36">
        <v>0</v>
      </c>
      <c r="J154" s="36">
        <v>0</v>
      </c>
      <c r="K154" s="36">
        <v>0</v>
      </c>
      <c r="L154" s="36">
        <v>0</v>
      </c>
      <c r="M154" s="36">
        <v>0</v>
      </c>
      <c r="N154" s="36">
        <v>0</v>
      </c>
      <c r="O154" s="36">
        <v>0</v>
      </c>
      <c r="P154" s="36">
        <v>0</v>
      </c>
      <c r="Q154" s="36">
        <v>0</v>
      </c>
      <c r="R154" s="36">
        <v>0</v>
      </c>
      <c r="S154" s="36">
        <v>0</v>
      </c>
      <c r="T154" s="36">
        <v>0</v>
      </c>
      <c r="U154" s="36">
        <v>0</v>
      </c>
      <c r="V154" s="36">
        <v>0</v>
      </c>
      <c r="W154" s="36">
        <v>0</v>
      </c>
      <c r="X154" s="36">
        <v>0</v>
      </c>
      <c r="Y154" s="36">
        <v>0</v>
      </c>
      <c r="Z154" s="36">
        <v>0</v>
      </c>
      <c r="AA154" s="36">
        <v>0</v>
      </c>
      <c r="AB154" s="36">
        <v>0</v>
      </c>
      <c r="AC154" s="36">
        <v>0</v>
      </c>
      <c r="AD154" s="36">
        <v>0</v>
      </c>
      <c r="AE154" s="36">
        <v>0</v>
      </c>
      <c r="AF154" s="36">
        <v>0</v>
      </c>
      <c r="AG154" s="36">
        <v>0</v>
      </c>
      <c r="AH154" s="36">
        <v>0</v>
      </c>
      <c r="AI154" s="36">
        <v>0</v>
      </c>
      <c r="AJ154" s="36">
        <v>0</v>
      </c>
      <c r="AK154" s="36">
        <v>0</v>
      </c>
      <c r="AL154" s="36">
        <v>0</v>
      </c>
      <c r="AM154" s="36">
        <v>0</v>
      </c>
      <c r="AN154" s="36">
        <v>0</v>
      </c>
      <c r="AO154" s="36">
        <v>0</v>
      </c>
      <c r="AP154" s="36">
        <v>0</v>
      </c>
      <c r="AQ154" s="36">
        <v>0</v>
      </c>
      <c r="AR154" s="36">
        <v>0</v>
      </c>
      <c r="AS154" s="36">
        <v>0</v>
      </c>
      <c r="AT154" s="36">
        <v>0</v>
      </c>
      <c r="AU154" s="36">
        <v>0</v>
      </c>
      <c r="AV154" s="36">
        <v>0</v>
      </c>
      <c r="AW154" s="36">
        <v>0</v>
      </c>
      <c r="AX154" s="36">
        <v>0</v>
      </c>
      <c r="AY154" s="36">
        <v>0</v>
      </c>
      <c r="AZ154" s="36">
        <v>0</v>
      </c>
      <c r="BA154" s="36">
        <v>0</v>
      </c>
      <c r="BB154" s="36">
        <v>0</v>
      </c>
      <c r="BC154" s="36">
        <v>0</v>
      </c>
      <c r="BD154" s="36">
        <v>0</v>
      </c>
      <c r="BE154" s="36">
        <v>0</v>
      </c>
      <c r="BF154" s="36">
        <v>0</v>
      </c>
      <c r="BG154" s="36">
        <v>0.272143052</v>
      </c>
      <c r="BH154" s="36">
        <v>3.9206340900000001</v>
      </c>
      <c r="BI154" s="36">
        <v>0</v>
      </c>
      <c r="BJ154" s="36">
        <v>0</v>
      </c>
      <c r="BK154" s="36">
        <v>0</v>
      </c>
      <c r="BL154" s="36">
        <v>0</v>
      </c>
    </row>
    <row r="155" spans="1:64" s="37" customFormat="1" x14ac:dyDescent="0.2">
      <c r="A155" s="34">
        <v>152</v>
      </c>
      <c r="B155" s="34" t="s">
        <v>235</v>
      </c>
      <c r="C155" s="34" t="s">
        <v>239</v>
      </c>
      <c r="D155" s="41">
        <v>4.8317447480000002</v>
      </c>
      <c r="E155" s="36">
        <v>2</v>
      </c>
      <c r="F155" s="36">
        <v>0</v>
      </c>
      <c r="G155" s="36">
        <v>0</v>
      </c>
      <c r="H155" s="36">
        <v>2</v>
      </c>
      <c r="I155" s="36">
        <v>0</v>
      </c>
      <c r="J155" s="36">
        <v>0</v>
      </c>
      <c r="K155" s="36">
        <v>0</v>
      </c>
      <c r="L155" s="36">
        <v>0</v>
      </c>
      <c r="M155" s="36">
        <v>0</v>
      </c>
      <c r="N155" s="36">
        <v>0</v>
      </c>
      <c r="O155" s="36">
        <v>0</v>
      </c>
      <c r="P155" s="36">
        <v>0</v>
      </c>
      <c r="Q155" s="36">
        <v>0</v>
      </c>
      <c r="R155" s="36">
        <v>0</v>
      </c>
      <c r="S155" s="36">
        <v>0</v>
      </c>
      <c r="T155" s="36">
        <v>0</v>
      </c>
      <c r="U155" s="36">
        <v>0</v>
      </c>
      <c r="V155" s="36">
        <v>0</v>
      </c>
      <c r="W155" s="36">
        <v>0</v>
      </c>
      <c r="X155" s="36">
        <v>0</v>
      </c>
      <c r="Y155" s="36">
        <v>0</v>
      </c>
      <c r="Z155" s="36">
        <v>0</v>
      </c>
      <c r="AA155" s="36">
        <v>0</v>
      </c>
      <c r="AB155" s="36">
        <v>0</v>
      </c>
      <c r="AC155" s="36">
        <v>0</v>
      </c>
      <c r="AD155" s="36">
        <v>0</v>
      </c>
      <c r="AE155" s="36">
        <v>0</v>
      </c>
      <c r="AF155" s="36">
        <v>0</v>
      </c>
      <c r="AG155" s="36">
        <v>0</v>
      </c>
      <c r="AH155" s="36">
        <v>0</v>
      </c>
      <c r="AI155" s="36">
        <v>0</v>
      </c>
      <c r="AJ155" s="36">
        <v>0</v>
      </c>
      <c r="AK155" s="36">
        <v>0</v>
      </c>
      <c r="AL155" s="36">
        <v>0</v>
      </c>
      <c r="AM155" s="36">
        <v>0</v>
      </c>
      <c r="AN155" s="36">
        <v>0</v>
      </c>
      <c r="AO155" s="36">
        <v>0</v>
      </c>
      <c r="AP155" s="36">
        <v>0</v>
      </c>
      <c r="AQ155" s="36">
        <v>0</v>
      </c>
      <c r="AR155" s="36">
        <v>0</v>
      </c>
      <c r="AS155" s="36">
        <v>0</v>
      </c>
      <c r="AT155" s="36">
        <v>0</v>
      </c>
      <c r="AU155" s="36">
        <v>0</v>
      </c>
      <c r="AV155" s="36">
        <v>0</v>
      </c>
      <c r="AW155" s="36">
        <v>0</v>
      </c>
      <c r="AX155" s="36">
        <v>0</v>
      </c>
      <c r="AY155" s="36">
        <v>0</v>
      </c>
      <c r="AZ155" s="36">
        <v>0</v>
      </c>
      <c r="BA155" s="36">
        <v>0</v>
      </c>
      <c r="BB155" s="36">
        <v>0.33828217999999999</v>
      </c>
      <c r="BC155" s="36">
        <v>17.141654688999999</v>
      </c>
      <c r="BD155" s="36">
        <v>41.09</v>
      </c>
      <c r="BE155" s="36">
        <v>2.3904051428571431E-2</v>
      </c>
      <c r="BF155" s="36">
        <v>4.780810428571429E-2</v>
      </c>
      <c r="BG155" s="36">
        <v>1.703588079</v>
      </c>
      <c r="BH155" s="36">
        <v>17.475345578999999</v>
      </c>
      <c r="BI155" s="36">
        <v>0</v>
      </c>
      <c r="BJ155" s="36">
        <v>0</v>
      </c>
      <c r="BK155" s="36">
        <v>0</v>
      </c>
      <c r="BL155" s="36">
        <v>0</v>
      </c>
    </row>
    <row r="156" spans="1:64" s="37" customFormat="1" x14ac:dyDescent="0.2">
      <c r="A156" s="34">
        <v>153</v>
      </c>
      <c r="B156" s="34" t="s">
        <v>235</v>
      </c>
      <c r="C156" s="34" t="s">
        <v>240</v>
      </c>
      <c r="D156" s="41">
        <v>5.4744292269999999</v>
      </c>
      <c r="E156" s="36">
        <v>10</v>
      </c>
      <c r="F156" s="36">
        <v>0</v>
      </c>
      <c r="G156" s="36">
        <v>0</v>
      </c>
      <c r="H156" s="36">
        <v>10</v>
      </c>
      <c r="I156" s="36">
        <v>0</v>
      </c>
      <c r="J156" s="36">
        <v>0</v>
      </c>
      <c r="K156" s="36">
        <v>0</v>
      </c>
      <c r="L156" s="36">
        <v>0</v>
      </c>
      <c r="M156" s="36">
        <v>0</v>
      </c>
      <c r="N156" s="36">
        <v>0</v>
      </c>
      <c r="O156" s="36">
        <v>0</v>
      </c>
      <c r="P156" s="36">
        <v>0</v>
      </c>
      <c r="Q156" s="36">
        <v>0</v>
      </c>
      <c r="R156" s="36">
        <v>0</v>
      </c>
      <c r="S156" s="36">
        <v>0</v>
      </c>
      <c r="T156" s="36">
        <v>0</v>
      </c>
      <c r="U156" s="36">
        <v>0</v>
      </c>
      <c r="V156" s="36">
        <v>0</v>
      </c>
      <c r="W156" s="36">
        <v>0</v>
      </c>
      <c r="X156" s="36">
        <v>0</v>
      </c>
      <c r="Y156" s="36">
        <v>0</v>
      </c>
      <c r="Z156" s="36">
        <v>0</v>
      </c>
      <c r="AA156" s="36">
        <v>0</v>
      </c>
      <c r="AB156" s="36">
        <v>0</v>
      </c>
      <c r="AC156" s="36">
        <v>0</v>
      </c>
      <c r="AD156" s="36">
        <v>0</v>
      </c>
      <c r="AE156" s="36">
        <v>0</v>
      </c>
      <c r="AF156" s="36">
        <v>0</v>
      </c>
      <c r="AG156" s="36">
        <v>0</v>
      </c>
      <c r="AH156" s="36">
        <v>0</v>
      </c>
      <c r="AI156" s="36">
        <v>0</v>
      </c>
      <c r="AJ156" s="36">
        <v>0</v>
      </c>
      <c r="AK156" s="36">
        <v>0</v>
      </c>
      <c r="AL156" s="36">
        <v>0</v>
      </c>
      <c r="AM156" s="36">
        <v>0</v>
      </c>
      <c r="AN156" s="36">
        <v>0</v>
      </c>
      <c r="AO156" s="36">
        <v>0</v>
      </c>
      <c r="AP156" s="36">
        <v>0</v>
      </c>
      <c r="AQ156" s="36">
        <v>0</v>
      </c>
      <c r="AR156" s="36">
        <v>0</v>
      </c>
      <c r="AS156" s="36">
        <v>0</v>
      </c>
      <c r="AT156" s="36">
        <v>0</v>
      </c>
      <c r="AU156" s="36">
        <v>0</v>
      </c>
      <c r="AV156" s="36">
        <v>0</v>
      </c>
      <c r="AW156" s="36">
        <v>0</v>
      </c>
      <c r="AX156" s="36">
        <v>0</v>
      </c>
      <c r="AY156" s="36">
        <v>0</v>
      </c>
      <c r="AZ156" s="36">
        <v>0</v>
      </c>
      <c r="BA156" s="36">
        <v>0</v>
      </c>
      <c r="BB156" s="36">
        <v>0.469145806</v>
      </c>
      <c r="BC156" s="36">
        <v>29.553671792999999</v>
      </c>
      <c r="BD156" s="36">
        <v>60.789026818000004</v>
      </c>
      <c r="BE156" s="36">
        <v>3.3151275714285715E-2</v>
      </c>
      <c r="BF156" s="36">
        <v>6.630255142857143E-2</v>
      </c>
      <c r="BG156" s="36">
        <v>1.2965534139999999</v>
      </c>
      <c r="BH156" s="36">
        <v>21.683101842999999</v>
      </c>
      <c r="BI156" s="36">
        <v>0</v>
      </c>
      <c r="BJ156" s="36">
        <v>0</v>
      </c>
      <c r="BK156" s="36">
        <v>0</v>
      </c>
      <c r="BL156" s="36">
        <v>0</v>
      </c>
    </row>
    <row r="157" spans="1:64" s="37" customFormat="1" x14ac:dyDescent="0.2">
      <c r="A157" s="34">
        <v>154</v>
      </c>
      <c r="B157" s="34" t="s">
        <v>235</v>
      </c>
      <c r="C157" s="34" t="s">
        <v>241</v>
      </c>
      <c r="D157" s="41">
        <v>4.7946312349999998</v>
      </c>
      <c r="E157" s="36">
        <v>0</v>
      </c>
      <c r="F157" s="36" t="s">
        <v>340</v>
      </c>
      <c r="G157" s="36" t="s">
        <v>340</v>
      </c>
      <c r="H157" s="36" t="s">
        <v>340</v>
      </c>
      <c r="I157" s="36">
        <v>0</v>
      </c>
      <c r="J157" s="36">
        <v>0</v>
      </c>
      <c r="K157" s="36">
        <v>0</v>
      </c>
      <c r="L157" s="36">
        <v>0</v>
      </c>
      <c r="M157" s="36">
        <v>0</v>
      </c>
      <c r="N157" s="36">
        <v>0</v>
      </c>
      <c r="O157" s="36">
        <v>0</v>
      </c>
      <c r="P157" s="36">
        <v>0</v>
      </c>
      <c r="Q157" s="36">
        <v>0</v>
      </c>
      <c r="R157" s="36">
        <v>0</v>
      </c>
      <c r="S157" s="36">
        <v>0</v>
      </c>
      <c r="T157" s="36">
        <v>0</v>
      </c>
      <c r="U157" s="36" t="s">
        <v>340</v>
      </c>
      <c r="V157" s="36" t="s">
        <v>340</v>
      </c>
      <c r="W157" s="36">
        <v>0</v>
      </c>
      <c r="X157" s="36">
        <v>0</v>
      </c>
      <c r="Y157" s="36">
        <v>0</v>
      </c>
      <c r="Z157" s="36">
        <v>0</v>
      </c>
      <c r="AA157" s="36">
        <v>0</v>
      </c>
      <c r="AB157" s="36">
        <v>0</v>
      </c>
      <c r="AC157" s="36">
        <v>0</v>
      </c>
      <c r="AD157" s="36">
        <v>0</v>
      </c>
      <c r="AE157" s="36">
        <v>0</v>
      </c>
      <c r="AF157" s="36">
        <v>0</v>
      </c>
      <c r="AG157" s="36" t="s">
        <v>340</v>
      </c>
      <c r="AH157" s="36" t="s">
        <v>340</v>
      </c>
      <c r="AI157" s="36" t="s">
        <v>340</v>
      </c>
      <c r="AJ157" s="36">
        <v>0</v>
      </c>
      <c r="AK157" s="36">
        <v>0</v>
      </c>
      <c r="AL157" s="36">
        <v>0</v>
      </c>
      <c r="AM157" s="36">
        <v>0</v>
      </c>
      <c r="AN157" s="36">
        <v>0</v>
      </c>
      <c r="AO157" s="36">
        <v>0</v>
      </c>
      <c r="AP157" s="36">
        <v>0</v>
      </c>
      <c r="AQ157" s="36">
        <v>0</v>
      </c>
      <c r="AR157" s="36">
        <v>0</v>
      </c>
      <c r="AS157" s="36">
        <v>0</v>
      </c>
      <c r="AT157" s="36">
        <v>0</v>
      </c>
      <c r="AU157" s="36">
        <v>0</v>
      </c>
      <c r="AV157" s="36">
        <v>0</v>
      </c>
      <c r="AW157" s="36">
        <v>0</v>
      </c>
      <c r="AX157" s="36">
        <v>0</v>
      </c>
      <c r="AY157" s="36">
        <v>0</v>
      </c>
      <c r="AZ157" s="36">
        <v>0</v>
      </c>
      <c r="BA157" s="36">
        <v>0</v>
      </c>
      <c r="BB157" s="36">
        <v>0.75359742900000004</v>
      </c>
      <c r="BC157" s="36">
        <v>29.814189856999999</v>
      </c>
      <c r="BD157" s="36">
        <v>69.917714748999998</v>
      </c>
      <c r="BE157" s="36">
        <v>5.3251495714285717E-2</v>
      </c>
      <c r="BF157" s="36">
        <v>0.10650299285714286</v>
      </c>
      <c r="BG157" s="36">
        <v>3.3084704880000002</v>
      </c>
      <c r="BH157" s="36">
        <v>18.516389361000002</v>
      </c>
      <c r="BI157" s="36">
        <v>0</v>
      </c>
      <c r="BJ157" s="36">
        <v>0</v>
      </c>
      <c r="BK157" s="36">
        <v>0</v>
      </c>
      <c r="BL157" s="36">
        <v>0</v>
      </c>
    </row>
    <row r="158" spans="1:64" s="37" customFormat="1" x14ac:dyDescent="0.2">
      <c r="A158" s="34">
        <v>155</v>
      </c>
      <c r="B158" s="34" t="s">
        <v>235</v>
      </c>
      <c r="C158" s="34" t="s">
        <v>242</v>
      </c>
      <c r="D158" s="41">
        <v>4.9753146680000002</v>
      </c>
      <c r="E158" s="36">
        <v>2</v>
      </c>
      <c r="F158" s="36">
        <v>0</v>
      </c>
      <c r="G158" s="36">
        <v>0</v>
      </c>
      <c r="H158" s="36">
        <v>2</v>
      </c>
      <c r="I158" s="36">
        <v>0</v>
      </c>
      <c r="J158" s="36">
        <v>0</v>
      </c>
      <c r="K158" s="36">
        <v>0</v>
      </c>
      <c r="L158" s="36">
        <v>0</v>
      </c>
      <c r="M158" s="36">
        <v>0</v>
      </c>
      <c r="N158" s="36">
        <v>0</v>
      </c>
      <c r="O158" s="36">
        <v>2.0559849999999998E-3</v>
      </c>
      <c r="P158" s="36">
        <v>3.12422E-3</v>
      </c>
      <c r="Q158" s="36">
        <v>1.2593439999999999E-3</v>
      </c>
      <c r="R158" s="36">
        <v>7.9664099999999995E-4</v>
      </c>
      <c r="S158" s="36">
        <v>2.085122E-3</v>
      </c>
      <c r="T158" s="36">
        <v>1.039098E-3</v>
      </c>
      <c r="U158" s="36">
        <v>0</v>
      </c>
      <c r="V158" s="36">
        <v>0</v>
      </c>
      <c r="W158" s="36">
        <v>2.0559849999999998E-3</v>
      </c>
      <c r="X158" s="36">
        <v>3.12422E-3</v>
      </c>
      <c r="Y158" s="36">
        <v>5.1802050000000002E-3</v>
      </c>
      <c r="Z158" s="36">
        <v>0</v>
      </c>
      <c r="AA158" s="36">
        <v>0</v>
      </c>
      <c r="AB158" s="36">
        <v>0</v>
      </c>
      <c r="AC158" s="36">
        <v>0</v>
      </c>
      <c r="AD158" s="36">
        <v>0</v>
      </c>
      <c r="AE158" s="36">
        <v>0</v>
      </c>
      <c r="AF158" s="36">
        <v>0</v>
      </c>
      <c r="AG158" s="36">
        <v>0</v>
      </c>
      <c r="AH158" s="36">
        <v>0</v>
      </c>
      <c r="AI158" s="36">
        <v>0</v>
      </c>
      <c r="AJ158" s="36">
        <v>0</v>
      </c>
      <c r="AK158" s="36">
        <v>0</v>
      </c>
      <c r="AL158" s="36">
        <v>0</v>
      </c>
      <c r="AM158" s="36">
        <v>0</v>
      </c>
      <c r="AN158" s="36">
        <v>0</v>
      </c>
      <c r="AO158" s="36">
        <v>0</v>
      </c>
      <c r="AP158" s="36">
        <v>3.013702E-3</v>
      </c>
      <c r="AQ158" s="36">
        <v>1.6227629999999999E-3</v>
      </c>
      <c r="AR158" s="36">
        <v>4.6364650000000002E-3</v>
      </c>
      <c r="AS158" s="36">
        <v>0</v>
      </c>
      <c r="AT158" s="36">
        <v>0</v>
      </c>
      <c r="AU158" s="36">
        <v>0</v>
      </c>
      <c r="AV158" s="36">
        <v>0</v>
      </c>
      <c r="AW158" s="36">
        <v>0</v>
      </c>
      <c r="AX158" s="36">
        <v>0</v>
      </c>
      <c r="AY158" s="36">
        <v>0</v>
      </c>
      <c r="AZ158" s="36">
        <v>0</v>
      </c>
      <c r="BA158" s="36">
        <v>0</v>
      </c>
      <c r="BB158" s="36">
        <v>0.37561650099999999</v>
      </c>
      <c r="BC158" s="36">
        <v>19.404134669000001</v>
      </c>
      <c r="BD158" s="36">
        <v>51.012593023000001</v>
      </c>
      <c r="BE158" s="36">
        <v>2.6542208571428572E-2</v>
      </c>
      <c r="BF158" s="36">
        <v>5.3084418571428572E-2</v>
      </c>
      <c r="BG158" s="36">
        <v>2.7013281309999999</v>
      </c>
      <c r="BH158" s="36">
        <v>15.888301347000001</v>
      </c>
      <c r="BI158" s="36">
        <v>0</v>
      </c>
      <c r="BJ158" s="36">
        <v>0</v>
      </c>
      <c r="BK158" s="36">
        <v>0</v>
      </c>
      <c r="BL158" s="36">
        <v>0</v>
      </c>
    </row>
    <row r="159" spans="1:64" s="37" customFormat="1" x14ac:dyDescent="0.2">
      <c r="A159" s="34">
        <v>156</v>
      </c>
      <c r="B159" s="34" t="s">
        <v>235</v>
      </c>
      <c r="C159" s="34" t="s">
        <v>243</v>
      </c>
      <c r="D159" s="41">
        <v>4.4001109630000004</v>
      </c>
      <c r="E159" s="36">
        <v>0</v>
      </c>
      <c r="F159" s="36" t="s">
        <v>340</v>
      </c>
      <c r="G159" s="36" t="s">
        <v>340</v>
      </c>
      <c r="H159" s="36" t="s">
        <v>340</v>
      </c>
      <c r="I159" s="36">
        <v>0</v>
      </c>
      <c r="J159" s="36">
        <v>0</v>
      </c>
      <c r="K159" s="36">
        <v>0</v>
      </c>
      <c r="L159" s="36">
        <v>0</v>
      </c>
      <c r="M159" s="36">
        <v>0</v>
      </c>
      <c r="N159" s="36">
        <v>0</v>
      </c>
      <c r="O159" s="36">
        <v>0</v>
      </c>
      <c r="P159" s="36">
        <v>0</v>
      </c>
      <c r="Q159" s="36">
        <v>0</v>
      </c>
      <c r="R159" s="36">
        <v>0</v>
      </c>
      <c r="S159" s="36">
        <v>0</v>
      </c>
      <c r="T159" s="36">
        <v>0</v>
      </c>
      <c r="U159" s="36" t="s">
        <v>340</v>
      </c>
      <c r="V159" s="36" t="s">
        <v>340</v>
      </c>
      <c r="W159" s="36">
        <v>0</v>
      </c>
      <c r="X159" s="36">
        <v>0</v>
      </c>
      <c r="Y159" s="36">
        <v>0</v>
      </c>
      <c r="Z159" s="36">
        <v>0</v>
      </c>
      <c r="AA159" s="36">
        <v>0</v>
      </c>
      <c r="AB159" s="36">
        <v>0</v>
      </c>
      <c r="AC159" s="36">
        <v>0</v>
      </c>
      <c r="AD159" s="36">
        <v>0</v>
      </c>
      <c r="AE159" s="36">
        <v>0</v>
      </c>
      <c r="AF159" s="36">
        <v>0</v>
      </c>
      <c r="AG159" s="36" t="s">
        <v>340</v>
      </c>
      <c r="AH159" s="36" t="s">
        <v>340</v>
      </c>
      <c r="AI159" s="36" t="s">
        <v>340</v>
      </c>
      <c r="AJ159" s="36">
        <v>0</v>
      </c>
      <c r="AK159" s="36">
        <v>0</v>
      </c>
      <c r="AL159" s="36">
        <v>0</v>
      </c>
      <c r="AM159" s="36">
        <v>0</v>
      </c>
      <c r="AN159" s="36">
        <v>0</v>
      </c>
      <c r="AO159" s="36">
        <v>0</v>
      </c>
      <c r="AP159" s="36">
        <v>0</v>
      </c>
      <c r="AQ159" s="36">
        <v>0</v>
      </c>
      <c r="AR159" s="36">
        <v>0</v>
      </c>
      <c r="AS159" s="36">
        <v>0</v>
      </c>
      <c r="AT159" s="36">
        <v>0</v>
      </c>
      <c r="AU159" s="36">
        <v>0</v>
      </c>
      <c r="AV159" s="36">
        <v>0</v>
      </c>
      <c r="AW159" s="36">
        <v>0</v>
      </c>
      <c r="AX159" s="36">
        <v>0</v>
      </c>
      <c r="AY159" s="36">
        <v>0</v>
      </c>
      <c r="AZ159" s="36">
        <v>0</v>
      </c>
      <c r="BA159" s="36">
        <v>0</v>
      </c>
      <c r="BB159" s="36">
        <v>0</v>
      </c>
      <c r="BC159" s="36">
        <v>0</v>
      </c>
      <c r="BD159" s="36">
        <v>0</v>
      </c>
      <c r="BE159" s="36">
        <v>0</v>
      </c>
      <c r="BF159" s="36">
        <v>0</v>
      </c>
      <c r="BG159" s="36">
        <v>0</v>
      </c>
      <c r="BH159" s="36">
        <v>0</v>
      </c>
      <c r="BI159" s="36">
        <v>0</v>
      </c>
      <c r="BJ159" s="36">
        <v>0</v>
      </c>
      <c r="BK159" s="36">
        <v>0</v>
      </c>
      <c r="BL159" s="36">
        <v>0</v>
      </c>
    </row>
    <row r="160" spans="1:64" s="37" customFormat="1" x14ac:dyDescent="0.2">
      <c r="A160" s="34">
        <v>157</v>
      </c>
      <c r="B160" s="34" t="s">
        <v>235</v>
      </c>
      <c r="C160" s="34" t="s">
        <v>244</v>
      </c>
      <c r="D160" s="41">
        <v>4.2994978850000001</v>
      </c>
      <c r="E160" s="36">
        <v>0</v>
      </c>
      <c r="F160" s="36" t="s">
        <v>340</v>
      </c>
      <c r="G160" s="36" t="s">
        <v>340</v>
      </c>
      <c r="H160" s="36" t="s">
        <v>340</v>
      </c>
      <c r="I160" s="36">
        <v>0</v>
      </c>
      <c r="J160" s="36">
        <v>0</v>
      </c>
      <c r="K160" s="36">
        <v>0</v>
      </c>
      <c r="L160" s="36">
        <v>0</v>
      </c>
      <c r="M160" s="36">
        <v>0</v>
      </c>
      <c r="N160" s="36">
        <v>0</v>
      </c>
      <c r="O160" s="36">
        <v>0</v>
      </c>
      <c r="P160" s="36">
        <v>0</v>
      </c>
      <c r="Q160" s="36">
        <v>0</v>
      </c>
      <c r="R160" s="36">
        <v>0</v>
      </c>
      <c r="S160" s="36">
        <v>0</v>
      </c>
      <c r="T160" s="36">
        <v>0</v>
      </c>
      <c r="U160" s="36" t="s">
        <v>340</v>
      </c>
      <c r="V160" s="36" t="s">
        <v>340</v>
      </c>
      <c r="W160" s="36">
        <v>0</v>
      </c>
      <c r="X160" s="36">
        <v>0</v>
      </c>
      <c r="Y160" s="36">
        <v>0</v>
      </c>
      <c r="Z160" s="36">
        <v>0</v>
      </c>
      <c r="AA160" s="36">
        <v>0</v>
      </c>
      <c r="AB160" s="36">
        <v>0</v>
      </c>
      <c r="AC160" s="36">
        <v>0</v>
      </c>
      <c r="AD160" s="36">
        <v>0</v>
      </c>
      <c r="AE160" s="36">
        <v>0</v>
      </c>
      <c r="AF160" s="36">
        <v>0</v>
      </c>
      <c r="AG160" s="36" t="s">
        <v>340</v>
      </c>
      <c r="AH160" s="36" t="s">
        <v>340</v>
      </c>
      <c r="AI160" s="36" t="s">
        <v>340</v>
      </c>
      <c r="AJ160" s="36">
        <v>0</v>
      </c>
      <c r="AK160" s="36">
        <v>0</v>
      </c>
      <c r="AL160" s="36">
        <v>0</v>
      </c>
      <c r="AM160" s="36">
        <v>0</v>
      </c>
      <c r="AN160" s="36">
        <v>0</v>
      </c>
      <c r="AO160" s="36">
        <v>0</v>
      </c>
      <c r="AP160" s="36">
        <v>0</v>
      </c>
      <c r="AQ160" s="36">
        <v>0</v>
      </c>
      <c r="AR160" s="36">
        <v>0</v>
      </c>
      <c r="AS160" s="36">
        <v>0</v>
      </c>
      <c r="AT160" s="36">
        <v>0</v>
      </c>
      <c r="AU160" s="36">
        <v>0</v>
      </c>
      <c r="AV160" s="36">
        <v>0</v>
      </c>
      <c r="AW160" s="36">
        <v>0</v>
      </c>
      <c r="AX160" s="36">
        <v>0</v>
      </c>
      <c r="AY160" s="36">
        <v>0</v>
      </c>
      <c r="AZ160" s="36">
        <v>0</v>
      </c>
      <c r="BA160" s="36">
        <v>0</v>
      </c>
      <c r="BB160" s="36">
        <v>0</v>
      </c>
      <c r="BC160" s="36">
        <v>0</v>
      </c>
      <c r="BD160" s="36">
        <v>0</v>
      </c>
      <c r="BE160" s="36">
        <v>0</v>
      </c>
      <c r="BF160" s="36">
        <v>0</v>
      </c>
      <c r="BG160" s="36">
        <v>0</v>
      </c>
      <c r="BH160" s="36">
        <v>0</v>
      </c>
      <c r="BI160" s="36">
        <v>0</v>
      </c>
      <c r="BJ160" s="36">
        <v>0</v>
      </c>
      <c r="BK160" s="36">
        <v>0</v>
      </c>
      <c r="BL160" s="36">
        <v>0</v>
      </c>
    </row>
    <row r="161" spans="1:64" s="37" customFormat="1" x14ac:dyDescent="0.2">
      <c r="A161" s="34">
        <v>158</v>
      </c>
      <c r="B161" s="34" t="s">
        <v>235</v>
      </c>
      <c r="C161" s="34" t="s">
        <v>245</v>
      </c>
      <c r="D161" s="41">
        <v>4.6888524409999999</v>
      </c>
      <c r="E161" s="36">
        <v>2</v>
      </c>
      <c r="F161" s="36">
        <v>0</v>
      </c>
      <c r="G161" s="36">
        <v>0</v>
      </c>
      <c r="H161" s="36">
        <v>2</v>
      </c>
      <c r="I161" s="36">
        <v>0</v>
      </c>
      <c r="J161" s="36">
        <v>0</v>
      </c>
      <c r="K161" s="36">
        <v>0</v>
      </c>
      <c r="L161" s="36">
        <v>0</v>
      </c>
      <c r="M161" s="36">
        <v>0</v>
      </c>
      <c r="N161" s="36">
        <v>0</v>
      </c>
      <c r="O161" s="36">
        <v>0</v>
      </c>
      <c r="P161" s="36">
        <v>0</v>
      </c>
      <c r="Q161" s="36">
        <v>0</v>
      </c>
      <c r="R161" s="36">
        <v>0</v>
      </c>
      <c r="S161" s="36">
        <v>0</v>
      </c>
      <c r="T161" s="36">
        <v>0</v>
      </c>
      <c r="U161" s="36">
        <v>0</v>
      </c>
      <c r="V161" s="36">
        <v>0</v>
      </c>
      <c r="W161" s="36">
        <v>0</v>
      </c>
      <c r="X161" s="36">
        <v>0</v>
      </c>
      <c r="Y161" s="36">
        <v>0</v>
      </c>
      <c r="Z161" s="36">
        <v>0</v>
      </c>
      <c r="AA161" s="36">
        <v>0</v>
      </c>
      <c r="AB161" s="36">
        <v>0</v>
      </c>
      <c r="AC161" s="36">
        <v>0</v>
      </c>
      <c r="AD161" s="36">
        <v>0</v>
      </c>
      <c r="AE161" s="36">
        <v>0</v>
      </c>
      <c r="AF161" s="36">
        <v>0</v>
      </c>
      <c r="AG161" s="36">
        <v>0</v>
      </c>
      <c r="AH161" s="36">
        <v>0</v>
      </c>
      <c r="AI161" s="36">
        <v>0</v>
      </c>
      <c r="AJ161" s="36">
        <v>0</v>
      </c>
      <c r="AK161" s="36">
        <v>0</v>
      </c>
      <c r="AL161" s="36">
        <v>0</v>
      </c>
      <c r="AM161" s="36">
        <v>0</v>
      </c>
      <c r="AN161" s="36">
        <v>0</v>
      </c>
      <c r="AO161" s="36">
        <v>0</v>
      </c>
      <c r="AP161" s="36">
        <v>0</v>
      </c>
      <c r="AQ161" s="36">
        <v>0</v>
      </c>
      <c r="AR161" s="36">
        <v>0</v>
      </c>
      <c r="AS161" s="36">
        <v>0</v>
      </c>
      <c r="AT161" s="36">
        <v>0</v>
      </c>
      <c r="AU161" s="36">
        <v>0</v>
      </c>
      <c r="AV161" s="36">
        <v>0</v>
      </c>
      <c r="AW161" s="36">
        <v>0</v>
      </c>
      <c r="AX161" s="36">
        <v>0</v>
      </c>
      <c r="AY161" s="36">
        <v>0</v>
      </c>
      <c r="AZ161" s="36">
        <v>0</v>
      </c>
      <c r="BA161" s="36">
        <v>0</v>
      </c>
      <c r="BB161" s="36">
        <v>0</v>
      </c>
      <c r="BC161" s="36">
        <v>0</v>
      </c>
      <c r="BD161" s="36">
        <v>0</v>
      </c>
      <c r="BE161" s="36">
        <v>0</v>
      </c>
      <c r="BF161" s="36">
        <v>0</v>
      </c>
      <c r="BG161" s="36">
        <v>0.11565905899999999</v>
      </c>
      <c r="BH161" s="36">
        <v>0.77756985999999995</v>
      </c>
      <c r="BI161" s="36">
        <v>0</v>
      </c>
      <c r="BJ161" s="36">
        <v>0</v>
      </c>
      <c r="BK161" s="36">
        <v>0</v>
      </c>
      <c r="BL161" s="36">
        <v>0</v>
      </c>
    </row>
    <row r="162" spans="1:64" s="37" customFormat="1" x14ac:dyDescent="0.2">
      <c r="A162" s="34">
        <v>159</v>
      </c>
      <c r="B162" s="34" t="s">
        <v>235</v>
      </c>
      <c r="C162" s="34" t="s">
        <v>246</v>
      </c>
      <c r="D162" s="41">
        <v>4.3071996749999997</v>
      </c>
      <c r="E162" s="36">
        <v>37</v>
      </c>
      <c r="F162" s="36">
        <v>0</v>
      </c>
      <c r="G162" s="36">
        <v>0</v>
      </c>
      <c r="H162" s="36">
        <v>37</v>
      </c>
      <c r="I162" s="36">
        <v>0</v>
      </c>
      <c r="J162" s="36">
        <v>0</v>
      </c>
      <c r="K162" s="36">
        <v>0</v>
      </c>
      <c r="L162" s="36">
        <v>0</v>
      </c>
      <c r="M162" s="36">
        <v>0</v>
      </c>
      <c r="N162" s="36">
        <v>0</v>
      </c>
      <c r="O162" s="36">
        <v>0</v>
      </c>
      <c r="P162" s="36">
        <v>0</v>
      </c>
      <c r="Q162" s="36">
        <v>0</v>
      </c>
      <c r="R162" s="36">
        <v>0</v>
      </c>
      <c r="S162" s="36">
        <v>0</v>
      </c>
      <c r="T162" s="36">
        <v>0</v>
      </c>
      <c r="U162" s="36">
        <v>0</v>
      </c>
      <c r="V162" s="36">
        <v>0</v>
      </c>
      <c r="W162" s="36">
        <v>0</v>
      </c>
      <c r="X162" s="36">
        <v>0</v>
      </c>
      <c r="Y162" s="36">
        <v>0</v>
      </c>
      <c r="Z162" s="36">
        <v>0</v>
      </c>
      <c r="AA162" s="36">
        <v>0</v>
      </c>
      <c r="AB162" s="36">
        <v>0</v>
      </c>
      <c r="AC162" s="36">
        <v>0</v>
      </c>
      <c r="AD162" s="36">
        <v>0</v>
      </c>
      <c r="AE162" s="36">
        <v>0</v>
      </c>
      <c r="AF162" s="36">
        <v>0</v>
      </c>
      <c r="AG162" s="36">
        <v>0</v>
      </c>
      <c r="AH162" s="36">
        <v>0</v>
      </c>
      <c r="AI162" s="36">
        <v>0</v>
      </c>
      <c r="AJ162" s="36">
        <v>0</v>
      </c>
      <c r="AK162" s="36">
        <v>0</v>
      </c>
      <c r="AL162" s="36">
        <v>0</v>
      </c>
      <c r="AM162" s="36">
        <v>0</v>
      </c>
      <c r="AN162" s="36">
        <v>0</v>
      </c>
      <c r="AO162" s="36">
        <v>0</v>
      </c>
      <c r="AP162" s="36">
        <v>0</v>
      </c>
      <c r="AQ162" s="36">
        <v>0</v>
      </c>
      <c r="AR162" s="36">
        <v>0</v>
      </c>
      <c r="AS162" s="36">
        <v>0</v>
      </c>
      <c r="AT162" s="36">
        <v>0</v>
      </c>
      <c r="AU162" s="36">
        <v>0</v>
      </c>
      <c r="AV162" s="36">
        <v>0</v>
      </c>
      <c r="AW162" s="36">
        <v>0</v>
      </c>
      <c r="AX162" s="36">
        <v>0</v>
      </c>
      <c r="AY162" s="36">
        <v>0</v>
      </c>
      <c r="AZ162" s="36">
        <v>0</v>
      </c>
      <c r="BA162" s="36">
        <v>0</v>
      </c>
      <c r="BB162" s="36">
        <v>0</v>
      </c>
      <c r="BC162" s="36">
        <v>0</v>
      </c>
      <c r="BD162" s="36">
        <v>0</v>
      </c>
      <c r="BE162" s="36">
        <v>0</v>
      </c>
      <c r="BF162" s="36">
        <v>0</v>
      </c>
      <c r="BG162" s="36">
        <v>0</v>
      </c>
      <c r="BH162" s="36">
        <v>0</v>
      </c>
      <c r="BI162" s="36">
        <v>0</v>
      </c>
      <c r="BJ162" s="36">
        <v>0</v>
      </c>
      <c r="BK162" s="36">
        <v>0</v>
      </c>
      <c r="BL162" s="36">
        <v>0</v>
      </c>
    </row>
    <row r="163" spans="1:64" s="37" customFormat="1" x14ac:dyDescent="0.2">
      <c r="A163" s="34">
        <v>160</v>
      </c>
      <c r="B163" s="34" t="s">
        <v>235</v>
      </c>
      <c r="C163" s="34" t="s">
        <v>247</v>
      </c>
      <c r="D163" s="41">
        <v>4.9390418929999997</v>
      </c>
      <c r="E163" s="36">
        <v>16</v>
      </c>
      <c r="F163" s="36">
        <v>0</v>
      </c>
      <c r="G163" s="36">
        <v>2</v>
      </c>
      <c r="H163" s="36">
        <v>14</v>
      </c>
      <c r="I163" s="36">
        <v>0</v>
      </c>
      <c r="J163" s="36">
        <v>0</v>
      </c>
      <c r="K163" s="36">
        <v>0</v>
      </c>
      <c r="L163" s="36">
        <v>0</v>
      </c>
      <c r="M163" s="36">
        <v>0</v>
      </c>
      <c r="N163" s="36">
        <v>0</v>
      </c>
      <c r="O163" s="36">
        <v>4.4916485999999992E-2</v>
      </c>
      <c r="P163" s="36">
        <v>8.1927373999999983E-2</v>
      </c>
      <c r="Q163" s="36">
        <v>4.2712327999999994E-2</v>
      </c>
      <c r="R163" s="36">
        <v>2.2041580000000003E-3</v>
      </c>
      <c r="S163" s="36">
        <v>7.9052384999999989E-2</v>
      </c>
      <c r="T163" s="36">
        <v>2.8749890000000001E-3</v>
      </c>
      <c r="U163" s="36">
        <v>9.0000000000000011E-3</v>
      </c>
      <c r="V163" s="36">
        <v>2.1600000000000001E-2</v>
      </c>
      <c r="W163" s="36">
        <v>5.3916485999999993E-2</v>
      </c>
      <c r="X163" s="36">
        <v>0.10352737399999998</v>
      </c>
      <c r="Y163" s="36">
        <v>0.15744385999999996</v>
      </c>
      <c r="Z163" s="36">
        <v>0</v>
      </c>
      <c r="AA163" s="36">
        <v>0</v>
      </c>
      <c r="AB163" s="36">
        <v>0</v>
      </c>
      <c r="AC163" s="36">
        <v>0</v>
      </c>
      <c r="AD163" s="36">
        <v>0</v>
      </c>
      <c r="AE163" s="36">
        <v>0</v>
      </c>
      <c r="AF163" s="36">
        <v>0</v>
      </c>
      <c r="AG163" s="36">
        <v>1.0262781955490208E-3</v>
      </c>
      <c r="AH163" s="36">
        <v>1.7458525625431622E-3</v>
      </c>
      <c r="AI163" s="36">
        <v>5.5914467205774249E-3</v>
      </c>
      <c r="AJ163" s="36">
        <v>0</v>
      </c>
      <c r="AK163" s="36">
        <v>0</v>
      </c>
      <c r="AL163" s="36">
        <v>0</v>
      </c>
      <c r="AM163" s="36">
        <v>1.0262781955490208E-3</v>
      </c>
      <c r="AN163" s="36">
        <v>1.7458525625431622E-3</v>
      </c>
      <c r="AO163" s="36">
        <v>5.5914467205774249E-3</v>
      </c>
      <c r="AP163" s="36">
        <v>0.184690994</v>
      </c>
      <c r="AQ163" s="36">
        <v>9.9448996999999997E-2</v>
      </c>
      <c r="AR163" s="36">
        <v>0.28413999099999998</v>
      </c>
      <c r="AS163" s="36">
        <v>0</v>
      </c>
      <c r="AT163" s="36">
        <v>0</v>
      </c>
      <c r="AU163" s="36">
        <v>0</v>
      </c>
      <c r="AV163" s="36">
        <v>0</v>
      </c>
      <c r="AW163" s="36">
        <v>0</v>
      </c>
      <c r="AX163" s="36">
        <v>0</v>
      </c>
      <c r="AY163" s="36">
        <v>0</v>
      </c>
      <c r="AZ163" s="36">
        <v>0</v>
      </c>
      <c r="BA163" s="36">
        <v>0</v>
      </c>
      <c r="BB163" s="36">
        <v>0.48207615799999998</v>
      </c>
      <c r="BC163" s="36">
        <v>33.499116344000001</v>
      </c>
      <c r="BD163" s="36">
        <v>84.476595848000002</v>
      </c>
      <c r="BE163" s="36">
        <v>3.4064972857142863E-2</v>
      </c>
      <c r="BF163" s="36">
        <v>6.8129947142857153E-2</v>
      </c>
      <c r="BG163" s="36">
        <v>1.3004129179999999</v>
      </c>
      <c r="BH163" s="36">
        <v>14.62959165</v>
      </c>
      <c r="BI163" s="36">
        <v>0</v>
      </c>
      <c r="BJ163" s="36">
        <v>0</v>
      </c>
      <c r="BK163" s="36">
        <v>0</v>
      </c>
      <c r="BL163" s="36">
        <v>0</v>
      </c>
    </row>
    <row r="164" spans="1:64" s="37" customFormat="1" x14ac:dyDescent="0.2">
      <c r="A164" s="34">
        <v>161</v>
      </c>
      <c r="B164" s="34" t="s">
        <v>235</v>
      </c>
      <c r="C164" s="34" t="s">
        <v>248</v>
      </c>
      <c r="D164" s="41">
        <v>4.8692232479999999</v>
      </c>
      <c r="E164" s="36">
        <v>1</v>
      </c>
      <c r="F164" s="36">
        <v>0</v>
      </c>
      <c r="G164" s="36">
        <v>0</v>
      </c>
      <c r="H164" s="36">
        <v>1</v>
      </c>
      <c r="I164" s="36">
        <v>0</v>
      </c>
      <c r="J164" s="36">
        <v>0</v>
      </c>
      <c r="K164" s="36">
        <v>0</v>
      </c>
      <c r="L164" s="36">
        <v>0</v>
      </c>
      <c r="M164" s="36">
        <v>0</v>
      </c>
      <c r="N164" s="36">
        <v>0</v>
      </c>
      <c r="O164" s="36">
        <v>5.3725049999999996E-3</v>
      </c>
      <c r="P164" s="36">
        <v>8.7001960000000003E-3</v>
      </c>
      <c r="Q164" s="36">
        <v>4.5988549999999998E-3</v>
      </c>
      <c r="R164" s="36">
        <v>7.7364999999999997E-4</v>
      </c>
      <c r="S164" s="36">
        <v>7.6910859999999998E-3</v>
      </c>
      <c r="T164" s="36">
        <v>1.0091100000000001E-3</v>
      </c>
      <c r="U164" s="36">
        <v>0</v>
      </c>
      <c r="V164" s="36">
        <v>0</v>
      </c>
      <c r="W164" s="36">
        <v>5.3725049999999996E-3</v>
      </c>
      <c r="X164" s="36">
        <v>8.7001960000000003E-3</v>
      </c>
      <c r="Y164" s="36">
        <v>1.4072701E-2</v>
      </c>
      <c r="Z164" s="36">
        <v>0</v>
      </c>
      <c r="AA164" s="36">
        <v>0</v>
      </c>
      <c r="AB164" s="36">
        <v>0</v>
      </c>
      <c r="AC164" s="36">
        <v>0</v>
      </c>
      <c r="AD164" s="36">
        <v>0</v>
      </c>
      <c r="AE164" s="36">
        <v>0</v>
      </c>
      <c r="AF164" s="36">
        <v>0</v>
      </c>
      <c r="AG164" s="36">
        <v>0</v>
      </c>
      <c r="AH164" s="36">
        <v>0</v>
      </c>
      <c r="AI164" s="36">
        <v>0</v>
      </c>
      <c r="AJ164" s="36">
        <v>0</v>
      </c>
      <c r="AK164" s="36">
        <v>0</v>
      </c>
      <c r="AL164" s="36">
        <v>0</v>
      </c>
      <c r="AM164" s="36">
        <v>0</v>
      </c>
      <c r="AN164" s="36">
        <v>0</v>
      </c>
      <c r="AO164" s="36">
        <v>0</v>
      </c>
      <c r="AP164" s="36">
        <v>7.443089E-3</v>
      </c>
      <c r="AQ164" s="36">
        <v>4.0078170000000003E-3</v>
      </c>
      <c r="AR164" s="36">
        <v>1.1450906E-2</v>
      </c>
      <c r="AS164" s="36">
        <v>0</v>
      </c>
      <c r="AT164" s="36">
        <v>0</v>
      </c>
      <c r="AU164" s="36">
        <v>0</v>
      </c>
      <c r="AV164" s="36">
        <v>0</v>
      </c>
      <c r="AW164" s="36">
        <v>0</v>
      </c>
      <c r="AX164" s="36">
        <v>0</v>
      </c>
      <c r="AY164" s="36">
        <v>0</v>
      </c>
      <c r="AZ164" s="36">
        <v>0</v>
      </c>
      <c r="BA164" s="36">
        <v>0</v>
      </c>
      <c r="BB164" s="36">
        <v>0.338419317</v>
      </c>
      <c r="BC164" s="36">
        <v>15.43163966</v>
      </c>
      <c r="BD164" s="36">
        <v>36.015298258999998</v>
      </c>
      <c r="BE164" s="36">
        <v>2.3913742857142858E-2</v>
      </c>
      <c r="BF164" s="36">
        <v>4.7827485714285717E-2</v>
      </c>
      <c r="BG164" s="36">
        <v>1.1602579559999999</v>
      </c>
      <c r="BH164" s="36">
        <v>7.4699093310000002</v>
      </c>
      <c r="BI164" s="36">
        <v>0</v>
      </c>
      <c r="BJ164" s="36">
        <v>0</v>
      </c>
      <c r="BK164" s="36">
        <v>0</v>
      </c>
      <c r="BL164" s="36">
        <v>0</v>
      </c>
    </row>
    <row r="165" spans="1:64" s="37" customFormat="1" x14ac:dyDescent="0.2">
      <c r="A165" s="34">
        <v>162</v>
      </c>
      <c r="B165" s="34" t="s">
        <v>235</v>
      </c>
      <c r="C165" s="34" t="s">
        <v>249</v>
      </c>
      <c r="D165" s="41">
        <v>4.8319782460000003</v>
      </c>
      <c r="E165" s="36">
        <v>8</v>
      </c>
      <c r="F165" s="36">
        <v>0</v>
      </c>
      <c r="G165" s="36">
        <v>0</v>
      </c>
      <c r="H165" s="36">
        <v>8</v>
      </c>
      <c r="I165" s="36">
        <v>0</v>
      </c>
      <c r="J165" s="36">
        <v>0</v>
      </c>
      <c r="K165" s="36">
        <v>0</v>
      </c>
      <c r="L165" s="36">
        <v>0</v>
      </c>
      <c r="M165" s="36">
        <v>0</v>
      </c>
      <c r="N165" s="36">
        <v>0</v>
      </c>
      <c r="O165" s="36">
        <v>9.8336000000000002E-5</v>
      </c>
      <c r="P165" s="36">
        <v>1.73363E-4</v>
      </c>
      <c r="Q165" s="36">
        <v>9.5867999999999998E-5</v>
      </c>
      <c r="R165" s="36">
        <v>2.4679999999999999E-6</v>
      </c>
      <c r="S165" s="36">
        <v>1.70144E-4</v>
      </c>
      <c r="T165" s="36">
        <v>3.219E-6</v>
      </c>
      <c r="U165" s="36">
        <v>0</v>
      </c>
      <c r="V165" s="36">
        <v>0</v>
      </c>
      <c r="W165" s="36">
        <v>9.8336000000000002E-5</v>
      </c>
      <c r="X165" s="36">
        <v>1.73363E-4</v>
      </c>
      <c r="Y165" s="36">
        <v>2.7169900000000003E-4</v>
      </c>
      <c r="Z165" s="36">
        <v>0</v>
      </c>
      <c r="AA165" s="36">
        <v>0</v>
      </c>
      <c r="AB165" s="36">
        <v>0</v>
      </c>
      <c r="AC165" s="36">
        <v>0</v>
      </c>
      <c r="AD165" s="36">
        <v>0</v>
      </c>
      <c r="AE165" s="36">
        <v>0</v>
      </c>
      <c r="AF165" s="36">
        <v>0</v>
      </c>
      <c r="AG165" s="36">
        <v>0</v>
      </c>
      <c r="AH165" s="36">
        <v>0</v>
      </c>
      <c r="AI165" s="36">
        <v>0</v>
      </c>
      <c r="AJ165" s="36">
        <v>0</v>
      </c>
      <c r="AK165" s="36">
        <v>0</v>
      </c>
      <c r="AL165" s="36">
        <v>0</v>
      </c>
      <c r="AM165" s="36">
        <v>0</v>
      </c>
      <c r="AN165" s="36">
        <v>0</v>
      </c>
      <c r="AO165" s="36">
        <v>0</v>
      </c>
      <c r="AP165" s="36">
        <v>2.9403399999999998E-4</v>
      </c>
      <c r="AQ165" s="36">
        <v>1.58326E-4</v>
      </c>
      <c r="AR165" s="36">
        <v>4.5235999999999996E-4</v>
      </c>
      <c r="AS165" s="36">
        <v>0</v>
      </c>
      <c r="AT165" s="36">
        <v>0</v>
      </c>
      <c r="AU165" s="36">
        <v>0</v>
      </c>
      <c r="AV165" s="36">
        <v>0</v>
      </c>
      <c r="AW165" s="36">
        <v>0</v>
      </c>
      <c r="AX165" s="36">
        <v>0</v>
      </c>
      <c r="AY165" s="36">
        <v>0</v>
      </c>
      <c r="AZ165" s="36">
        <v>0</v>
      </c>
      <c r="BA165" s="36">
        <v>0</v>
      </c>
      <c r="BB165" s="36">
        <v>0.21099078099999999</v>
      </c>
      <c r="BC165" s="36">
        <v>7.4173426410000003</v>
      </c>
      <c r="BD165" s="36">
        <v>18.008919252999998</v>
      </c>
      <c r="BE165" s="36">
        <v>1.4909252857142858E-2</v>
      </c>
      <c r="BF165" s="36">
        <v>2.9818505714285716E-2</v>
      </c>
      <c r="BG165" s="36">
        <v>0.88822062499999999</v>
      </c>
      <c r="BH165" s="36">
        <v>10.494097588000001</v>
      </c>
      <c r="BI165" s="36">
        <v>0</v>
      </c>
      <c r="BJ165" s="36">
        <v>0</v>
      </c>
      <c r="BK165" s="36">
        <v>0</v>
      </c>
      <c r="BL165" s="36">
        <v>0</v>
      </c>
    </row>
    <row r="166" spans="1:64" s="37" customFormat="1" x14ac:dyDescent="0.2">
      <c r="A166" s="34">
        <v>163</v>
      </c>
      <c r="B166" s="34" t="s">
        <v>235</v>
      </c>
      <c r="C166" s="34" t="s">
        <v>250</v>
      </c>
      <c r="D166" s="41">
        <v>4.779656042</v>
      </c>
      <c r="E166" s="36">
        <v>22</v>
      </c>
      <c r="F166" s="36">
        <v>0</v>
      </c>
      <c r="G166" s="36">
        <v>0</v>
      </c>
      <c r="H166" s="36">
        <v>22</v>
      </c>
      <c r="I166" s="36">
        <v>0</v>
      </c>
      <c r="J166" s="36">
        <v>0</v>
      </c>
      <c r="K166" s="36">
        <v>0</v>
      </c>
      <c r="L166" s="36">
        <v>0</v>
      </c>
      <c r="M166" s="36">
        <v>0</v>
      </c>
      <c r="N166" s="36">
        <v>0</v>
      </c>
      <c r="O166" s="36">
        <v>0</v>
      </c>
      <c r="P166" s="36">
        <v>0</v>
      </c>
      <c r="Q166" s="36">
        <v>0</v>
      </c>
      <c r="R166" s="36">
        <v>0</v>
      </c>
      <c r="S166" s="36">
        <v>0</v>
      </c>
      <c r="T166" s="36">
        <v>0</v>
      </c>
      <c r="U166" s="36">
        <v>0</v>
      </c>
      <c r="V166" s="36">
        <v>0</v>
      </c>
      <c r="W166" s="36">
        <v>0</v>
      </c>
      <c r="X166" s="36">
        <v>0</v>
      </c>
      <c r="Y166" s="36">
        <v>0</v>
      </c>
      <c r="Z166" s="36">
        <v>0</v>
      </c>
      <c r="AA166" s="36">
        <v>0</v>
      </c>
      <c r="AB166" s="36">
        <v>0</v>
      </c>
      <c r="AC166" s="36">
        <v>0</v>
      </c>
      <c r="AD166" s="36">
        <v>0</v>
      </c>
      <c r="AE166" s="36">
        <v>0</v>
      </c>
      <c r="AF166" s="36">
        <v>0</v>
      </c>
      <c r="AG166" s="36">
        <v>0</v>
      </c>
      <c r="AH166" s="36">
        <v>0</v>
      </c>
      <c r="AI166" s="36">
        <v>0</v>
      </c>
      <c r="AJ166" s="36">
        <v>0</v>
      </c>
      <c r="AK166" s="36">
        <v>0</v>
      </c>
      <c r="AL166" s="36">
        <v>0</v>
      </c>
      <c r="AM166" s="36">
        <v>0</v>
      </c>
      <c r="AN166" s="36">
        <v>0</v>
      </c>
      <c r="AO166" s="36">
        <v>0</v>
      </c>
      <c r="AP166" s="36">
        <v>0</v>
      </c>
      <c r="AQ166" s="36">
        <v>0</v>
      </c>
      <c r="AR166" s="36">
        <v>0</v>
      </c>
      <c r="AS166" s="36">
        <v>0</v>
      </c>
      <c r="AT166" s="36">
        <v>0</v>
      </c>
      <c r="AU166" s="36">
        <v>0</v>
      </c>
      <c r="AV166" s="36">
        <v>0</v>
      </c>
      <c r="AW166" s="36">
        <v>0</v>
      </c>
      <c r="AX166" s="36">
        <v>0</v>
      </c>
      <c r="AY166" s="36">
        <v>0</v>
      </c>
      <c r="AZ166" s="36">
        <v>0</v>
      </c>
      <c r="BA166" s="36">
        <v>0</v>
      </c>
      <c r="BB166" s="36">
        <v>0</v>
      </c>
      <c r="BC166" s="36">
        <v>0</v>
      </c>
      <c r="BD166" s="36">
        <v>0</v>
      </c>
      <c r="BE166" s="36">
        <v>0</v>
      </c>
      <c r="BF166" s="36">
        <v>0</v>
      </c>
      <c r="BG166" s="36">
        <v>0</v>
      </c>
      <c r="BH166" s="36">
        <v>0</v>
      </c>
      <c r="BI166" s="36">
        <v>0</v>
      </c>
      <c r="BJ166" s="36">
        <v>0</v>
      </c>
      <c r="BK166" s="36">
        <v>0</v>
      </c>
      <c r="BL166" s="36">
        <v>0</v>
      </c>
    </row>
    <row r="167" spans="1:64" s="37" customFormat="1" x14ac:dyDescent="0.2">
      <c r="A167" s="34">
        <v>164</v>
      </c>
      <c r="B167" s="34" t="s">
        <v>235</v>
      </c>
      <c r="C167" s="34" t="s">
        <v>251</v>
      </c>
      <c r="D167" s="41">
        <v>4.7975698080000004</v>
      </c>
      <c r="E167" s="36">
        <v>18</v>
      </c>
      <c r="F167" s="36">
        <v>0</v>
      </c>
      <c r="G167" s="36">
        <v>0</v>
      </c>
      <c r="H167" s="36">
        <v>18</v>
      </c>
      <c r="I167" s="36">
        <v>0</v>
      </c>
      <c r="J167" s="36">
        <v>0</v>
      </c>
      <c r="K167" s="36">
        <v>0</v>
      </c>
      <c r="L167" s="36">
        <v>0</v>
      </c>
      <c r="M167" s="36">
        <v>0</v>
      </c>
      <c r="N167" s="36">
        <v>0</v>
      </c>
      <c r="O167" s="36">
        <v>1.0673099999999999E-3</v>
      </c>
      <c r="P167" s="36">
        <v>1.6759829999999998E-3</v>
      </c>
      <c r="Q167" s="36">
        <v>8.6668599999999998E-4</v>
      </c>
      <c r="R167" s="36">
        <v>2.00624E-4</v>
      </c>
      <c r="S167" s="36">
        <v>1.4142989999999999E-3</v>
      </c>
      <c r="T167" s="36">
        <v>2.6168399999999998E-4</v>
      </c>
      <c r="U167" s="36">
        <v>0</v>
      </c>
      <c r="V167" s="36">
        <v>0</v>
      </c>
      <c r="W167" s="36">
        <v>1.0673099999999999E-3</v>
      </c>
      <c r="X167" s="36">
        <v>1.6759829999999998E-3</v>
      </c>
      <c r="Y167" s="36">
        <v>2.7432929999999999E-3</v>
      </c>
      <c r="Z167" s="36">
        <v>0</v>
      </c>
      <c r="AA167" s="36">
        <v>0</v>
      </c>
      <c r="AB167" s="36">
        <v>0</v>
      </c>
      <c r="AC167" s="36">
        <v>0</v>
      </c>
      <c r="AD167" s="36">
        <v>0</v>
      </c>
      <c r="AE167" s="36">
        <v>0</v>
      </c>
      <c r="AF167" s="36">
        <v>0</v>
      </c>
      <c r="AG167" s="36">
        <v>0</v>
      </c>
      <c r="AH167" s="36">
        <v>0</v>
      </c>
      <c r="AI167" s="36">
        <v>0</v>
      </c>
      <c r="AJ167" s="36">
        <v>0</v>
      </c>
      <c r="AK167" s="36">
        <v>0</v>
      </c>
      <c r="AL167" s="36">
        <v>0</v>
      </c>
      <c r="AM167" s="36">
        <v>0</v>
      </c>
      <c r="AN167" s="36">
        <v>0</v>
      </c>
      <c r="AO167" s="36">
        <v>0</v>
      </c>
      <c r="AP167" s="36">
        <v>1.708464E-3</v>
      </c>
      <c r="AQ167" s="36">
        <v>9.1994199999999998E-4</v>
      </c>
      <c r="AR167" s="36">
        <v>2.6284059999999998E-3</v>
      </c>
      <c r="AS167" s="36">
        <v>0</v>
      </c>
      <c r="AT167" s="36">
        <v>0</v>
      </c>
      <c r="AU167" s="36">
        <v>0</v>
      </c>
      <c r="AV167" s="36">
        <v>0</v>
      </c>
      <c r="AW167" s="36">
        <v>0</v>
      </c>
      <c r="AX167" s="36">
        <v>0</v>
      </c>
      <c r="AY167" s="36">
        <v>0</v>
      </c>
      <c r="AZ167" s="36">
        <v>0</v>
      </c>
      <c r="BA167" s="36">
        <v>0</v>
      </c>
      <c r="BB167" s="36">
        <v>0</v>
      </c>
      <c r="BC167" s="36">
        <v>0</v>
      </c>
      <c r="BD167" s="36">
        <v>0</v>
      </c>
      <c r="BE167" s="36">
        <v>0</v>
      </c>
      <c r="BF167" s="36">
        <v>0</v>
      </c>
      <c r="BG167" s="36">
        <v>0</v>
      </c>
      <c r="BH167" s="36">
        <v>0.23777204499999999</v>
      </c>
      <c r="BI167" s="36">
        <v>0</v>
      </c>
      <c r="BJ167" s="36">
        <v>0</v>
      </c>
      <c r="BK167" s="36">
        <v>0</v>
      </c>
      <c r="BL167" s="36">
        <v>0</v>
      </c>
    </row>
    <row r="168" spans="1:64" s="37" customFormat="1" x14ac:dyDescent="0.2">
      <c r="A168" s="34">
        <v>165</v>
      </c>
      <c r="B168" s="34" t="s">
        <v>235</v>
      </c>
      <c r="C168" s="34" t="s">
        <v>252</v>
      </c>
      <c r="D168" s="41">
        <v>4.1863760980000002</v>
      </c>
      <c r="E168" s="36">
        <v>10</v>
      </c>
      <c r="F168" s="36">
        <v>0</v>
      </c>
      <c r="G168" s="36">
        <v>0</v>
      </c>
      <c r="H168" s="36">
        <v>10</v>
      </c>
      <c r="I168" s="36">
        <v>0</v>
      </c>
      <c r="J168" s="36">
        <v>0</v>
      </c>
      <c r="K168" s="36">
        <v>0</v>
      </c>
      <c r="L168" s="36">
        <v>0</v>
      </c>
      <c r="M168" s="36">
        <v>0</v>
      </c>
      <c r="N168" s="36">
        <v>0</v>
      </c>
      <c r="O168" s="36">
        <v>0</v>
      </c>
      <c r="P168" s="36">
        <v>0</v>
      </c>
      <c r="Q168" s="36">
        <v>0</v>
      </c>
      <c r="R168" s="36">
        <v>0</v>
      </c>
      <c r="S168" s="36">
        <v>0</v>
      </c>
      <c r="T168" s="36">
        <v>0</v>
      </c>
      <c r="U168" s="36">
        <v>0</v>
      </c>
      <c r="V168" s="36">
        <v>0</v>
      </c>
      <c r="W168" s="36">
        <v>0</v>
      </c>
      <c r="X168" s="36">
        <v>0</v>
      </c>
      <c r="Y168" s="36">
        <v>0</v>
      </c>
      <c r="Z168" s="36">
        <v>0</v>
      </c>
      <c r="AA168" s="36">
        <v>0</v>
      </c>
      <c r="AB168" s="36">
        <v>0</v>
      </c>
      <c r="AC168" s="36">
        <v>0</v>
      </c>
      <c r="AD168" s="36">
        <v>0</v>
      </c>
      <c r="AE168" s="36">
        <v>0</v>
      </c>
      <c r="AF168" s="36">
        <v>0</v>
      </c>
      <c r="AG168" s="36">
        <v>0</v>
      </c>
      <c r="AH168" s="36">
        <v>0</v>
      </c>
      <c r="AI168" s="36">
        <v>0</v>
      </c>
      <c r="AJ168" s="36">
        <v>0</v>
      </c>
      <c r="AK168" s="36">
        <v>0</v>
      </c>
      <c r="AL168" s="36">
        <v>0</v>
      </c>
      <c r="AM168" s="36">
        <v>0</v>
      </c>
      <c r="AN168" s="36">
        <v>0</v>
      </c>
      <c r="AO168" s="36">
        <v>0</v>
      </c>
      <c r="AP168" s="36">
        <v>0</v>
      </c>
      <c r="AQ168" s="36">
        <v>0</v>
      </c>
      <c r="AR168" s="36">
        <v>0</v>
      </c>
      <c r="AS168" s="36">
        <v>0</v>
      </c>
      <c r="AT168" s="36">
        <v>0</v>
      </c>
      <c r="AU168" s="36">
        <v>0</v>
      </c>
      <c r="AV168" s="36">
        <v>0</v>
      </c>
      <c r="AW168" s="36">
        <v>0</v>
      </c>
      <c r="AX168" s="36">
        <v>0</v>
      </c>
      <c r="AY168" s="36">
        <v>0</v>
      </c>
      <c r="AZ168" s="36">
        <v>0</v>
      </c>
      <c r="BA168" s="36">
        <v>0</v>
      </c>
      <c r="BB168" s="36">
        <v>0</v>
      </c>
      <c r="BC168" s="36">
        <v>0</v>
      </c>
      <c r="BD168" s="36">
        <v>0</v>
      </c>
      <c r="BE168" s="36">
        <v>0</v>
      </c>
      <c r="BF168" s="36">
        <v>0</v>
      </c>
      <c r="BG168" s="36">
        <v>0</v>
      </c>
      <c r="BH168" s="36">
        <v>0</v>
      </c>
      <c r="BI168" s="36">
        <v>0</v>
      </c>
      <c r="BJ168" s="36">
        <v>0</v>
      </c>
      <c r="BK168" s="36">
        <v>0</v>
      </c>
      <c r="BL168" s="36">
        <v>0</v>
      </c>
    </row>
    <row r="169" spans="1:64" s="37" customFormat="1" x14ac:dyDescent="0.2">
      <c r="A169" s="34">
        <v>166</v>
      </c>
      <c r="B169" s="34" t="s">
        <v>235</v>
      </c>
      <c r="C169" s="34" t="s">
        <v>253</v>
      </c>
      <c r="D169" s="41">
        <v>4.7206116959999997</v>
      </c>
      <c r="E169" s="36">
        <v>11</v>
      </c>
      <c r="F169" s="36">
        <v>0</v>
      </c>
      <c r="G169" s="36">
        <v>0</v>
      </c>
      <c r="H169" s="36">
        <v>11</v>
      </c>
      <c r="I169" s="36">
        <v>0</v>
      </c>
      <c r="J169" s="36">
        <v>0</v>
      </c>
      <c r="K169" s="36">
        <v>0</v>
      </c>
      <c r="L169" s="36">
        <v>0</v>
      </c>
      <c r="M169" s="36">
        <v>0</v>
      </c>
      <c r="N169" s="36">
        <v>0</v>
      </c>
      <c r="O169" s="36">
        <v>0</v>
      </c>
      <c r="P169" s="36">
        <v>0</v>
      </c>
      <c r="Q169" s="36">
        <v>0</v>
      </c>
      <c r="R169" s="36">
        <v>0</v>
      </c>
      <c r="S169" s="36">
        <v>0</v>
      </c>
      <c r="T169" s="36">
        <v>0</v>
      </c>
      <c r="U169" s="36">
        <v>0</v>
      </c>
      <c r="V169" s="36">
        <v>0</v>
      </c>
      <c r="W169" s="36">
        <v>0</v>
      </c>
      <c r="X169" s="36">
        <v>0</v>
      </c>
      <c r="Y169" s="36">
        <v>0</v>
      </c>
      <c r="Z169" s="36">
        <v>0</v>
      </c>
      <c r="AA169" s="36">
        <v>0</v>
      </c>
      <c r="AB169" s="36">
        <v>0</v>
      </c>
      <c r="AC169" s="36">
        <v>0</v>
      </c>
      <c r="AD169" s="36">
        <v>0</v>
      </c>
      <c r="AE169" s="36">
        <v>0</v>
      </c>
      <c r="AF169" s="36">
        <v>0</v>
      </c>
      <c r="AG169" s="36">
        <v>0</v>
      </c>
      <c r="AH169" s="36">
        <v>0</v>
      </c>
      <c r="AI169" s="36">
        <v>0</v>
      </c>
      <c r="AJ169" s="36">
        <v>0</v>
      </c>
      <c r="AK169" s="36">
        <v>0</v>
      </c>
      <c r="AL169" s="36">
        <v>0</v>
      </c>
      <c r="AM169" s="36">
        <v>0</v>
      </c>
      <c r="AN169" s="36">
        <v>0</v>
      </c>
      <c r="AO169" s="36">
        <v>0</v>
      </c>
      <c r="AP169" s="36">
        <v>0</v>
      </c>
      <c r="AQ169" s="36">
        <v>0</v>
      </c>
      <c r="AR169" s="36">
        <v>0</v>
      </c>
      <c r="AS169" s="36">
        <v>0</v>
      </c>
      <c r="AT169" s="36">
        <v>0</v>
      </c>
      <c r="AU169" s="36">
        <v>0</v>
      </c>
      <c r="AV169" s="36">
        <v>0</v>
      </c>
      <c r="AW169" s="36">
        <v>0</v>
      </c>
      <c r="AX169" s="36">
        <v>0</v>
      </c>
      <c r="AY169" s="36">
        <v>0</v>
      </c>
      <c r="AZ169" s="36">
        <v>0</v>
      </c>
      <c r="BA169" s="36">
        <v>0</v>
      </c>
      <c r="BB169" s="36">
        <v>5.1591546000000002E-2</v>
      </c>
      <c r="BC169" s="36">
        <v>0.99618753500000001</v>
      </c>
      <c r="BD169" s="36">
        <v>2.4003161209999999</v>
      </c>
      <c r="BE169" s="36">
        <v>3.6456157142857144E-3</v>
      </c>
      <c r="BF169" s="36">
        <v>7.2912314285714288E-3</v>
      </c>
      <c r="BG169" s="36">
        <v>1.1936475790000001</v>
      </c>
      <c r="BH169" s="36">
        <v>5.5153246180000002</v>
      </c>
      <c r="BI169" s="36">
        <v>0</v>
      </c>
      <c r="BJ169" s="36">
        <v>0</v>
      </c>
      <c r="BK169" s="36">
        <v>0</v>
      </c>
      <c r="BL169" s="36">
        <v>0</v>
      </c>
    </row>
    <row r="170" spans="1:64" s="37" customFormat="1" x14ac:dyDescent="0.2">
      <c r="A170" s="34">
        <v>167</v>
      </c>
      <c r="B170" s="34" t="s">
        <v>255</v>
      </c>
      <c r="C170" s="34" t="s">
        <v>254</v>
      </c>
      <c r="D170" s="41" t="s">
        <v>339</v>
      </c>
      <c r="E170" s="36" t="s">
        <v>339</v>
      </c>
      <c r="F170" s="36" t="s">
        <v>339</v>
      </c>
      <c r="G170" s="36" t="s">
        <v>339</v>
      </c>
      <c r="H170" s="36" t="s">
        <v>339</v>
      </c>
      <c r="I170" s="36" t="s">
        <v>339</v>
      </c>
      <c r="J170" s="36" t="s">
        <v>339</v>
      </c>
      <c r="K170" s="36" t="s">
        <v>339</v>
      </c>
      <c r="L170" s="36" t="s">
        <v>339</v>
      </c>
      <c r="M170" s="36" t="s">
        <v>339</v>
      </c>
      <c r="N170" s="36" t="s">
        <v>339</v>
      </c>
      <c r="O170" s="36" t="s">
        <v>339</v>
      </c>
      <c r="P170" s="36" t="s">
        <v>339</v>
      </c>
      <c r="Q170" s="36" t="s">
        <v>339</v>
      </c>
      <c r="R170" s="36" t="s">
        <v>339</v>
      </c>
      <c r="S170" s="36" t="s">
        <v>339</v>
      </c>
      <c r="T170" s="36" t="s">
        <v>339</v>
      </c>
      <c r="U170" s="36" t="s">
        <v>339</v>
      </c>
      <c r="V170" s="36" t="s">
        <v>339</v>
      </c>
      <c r="W170" s="36" t="s">
        <v>339</v>
      </c>
      <c r="X170" s="36" t="s">
        <v>339</v>
      </c>
      <c r="Y170" s="36" t="s">
        <v>339</v>
      </c>
      <c r="Z170" s="36" t="s">
        <v>339</v>
      </c>
      <c r="AA170" s="36" t="s">
        <v>339</v>
      </c>
      <c r="AB170" s="36" t="s">
        <v>339</v>
      </c>
      <c r="AC170" s="36" t="s">
        <v>339</v>
      </c>
      <c r="AD170" s="36" t="s">
        <v>339</v>
      </c>
      <c r="AE170" s="36" t="s">
        <v>339</v>
      </c>
      <c r="AF170" s="36" t="s">
        <v>339</v>
      </c>
      <c r="AG170" s="36" t="s">
        <v>339</v>
      </c>
      <c r="AH170" s="36" t="s">
        <v>339</v>
      </c>
      <c r="AI170" s="36" t="s">
        <v>339</v>
      </c>
      <c r="AJ170" s="36" t="s">
        <v>339</v>
      </c>
      <c r="AK170" s="36" t="s">
        <v>339</v>
      </c>
      <c r="AL170" s="36" t="s">
        <v>339</v>
      </c>
      <c r="AM170" s="36" t="s">
        <v>339</v>
      </c>
      <c r="AN170" s="36" t="s">
        <v>339</v>
      </c>
      <c r="AO170" s="36" t="s">
        <v>339</v>
      </c>
      <c r="AP170" s="36" t="s">
        <v>339</v>
      </c>
      <c r="AQ170" s="36" t="s">
        <v>339</v>
      </c>
      <c r="AR170" s="36" t="s">
        <v>339</v>
      </c>
      <c r="AS170" s="36" t="s">
        <v>339</v>
      </c>
      <c r="AT170" s="36" t="s">
        <v>339</v>
      </c>
      <c r="AU170" s="36" t="s">
        <v>339</v>
      </c>
      <c r="AV170" s="36" t="s">
        <v>339</v>
      </c>
      <c r="AW170" s="36" t="s">
        <v>339</v>
      </c>
      <c r="AX170" s="36" t="s">
        <v>339</v>
      </c>
      <c r="AY170" s="36" t="s">
        <v>339</v>
      </c>
      <c r="AZ170" s="36" t="s">
        <v>339</v>
      </c>
      <c r="BA170" s="36" t="s">
        <v>339</v>
      </c>
      <c r="BB170" s="36" t="s">
        <v>339</v>
      </c>
      <c r="BC170" s="36" t="s">
        <v>339</v>
      </c>
      <c r="BD170" s="36" t="s">
        <v>339</v>
      </c>
      <c r="BE170" s="36" t="s">
        <v>339</v>
      </c>
      <c r="BF170" s="36" t="s">
        <v>339</v>
      </c>
      <c r="BG170" s="36" t="s">
        <v>339</v>
      </c>
      <c r="BH170" s="36" t="s">
        <v>339</v>
      </c>
      <c r="BI170" s="36" t="s">
        <v>339</v>
      </c>
      <c r="BJ170" s="36" t="s">
        <v>339</v>
      </c>
      <c r="BK170" s="36" t="s">
        <v>339</v>
      </c>
      <c r="BL170" s="36" t="s">
        <v>339</v>
      </c>
    </row>
    <row r="171" spans="1:64" s="37" customFormat="1" x14ac:dyDescent="0.2">
      <c r="A171" s="34">
        <v>168</v>
      </c>
      <c r="B171" s="34" t="s">
        <v>255</v>
      </c>
      <c r="C171" s="34" t="s">
        <v>256</v>
      </c>
      <c r="D171" s="41" t="s">
        <v>339</v>
      </c>
      <c r="E171" s="36" t="s">
        <v>339</v>
      </c>
      <c r="F171" s="36" t="s">
        <v>339</v>
      </c>
      <c r="G171" s="36" t="s">
        <v>339</v>
      </c>
      <c r="H171" s="36" t="s">
        <v>339</v>
      </c>
      <c r="I171" s="36" t="s">
        <v>339</v>
      </c>
      <c r="J171" s="36" t="s">
        <v>339</v>
      </c>
      <c r="K171" s="36" t="s">
        <v>339</v>
      </c>
      <c r="L171" s="36" t="s">
        <v>339</v>
      </c>
      <c r="M171" s="36" t="s">
        <v>339</v>
      </c>
      <c r="N171" s="36" t="s">
        <v>339</v>
      </c>
      <c r="O171" s="36" t="s">
        <v>339</v>
      </c>
      <c r="P171" s="36" t="s">
        <v>339</v>
      </c>
      <c r="Q171" s="36" t="s">
        <v>339</v>
      </c>
      <c r="R171" s="36" t="s">
        <v>339</v>
      </c>
      <c r="S171" s="36" t="s">
        <v>339</v>
      </c>
      <c r="T171" s="36" t="s">
        <v>339</v>
      </c>
      <c r="U171" s="36" t="s">
        <v>339</v>
      </c>
      <c r="V171" s="36" t="s">
        <v>339</v>
      </c>
      <c r="W171" s="36" t="s">
        <v>339</v>
      </c>
      <c r="X171" s="36" t="s">
        <v>339</v>
      </c>
      <c r="Y171" s="36" t="s">
        <v>339</v>
      </c>
      <c r="Z171" s="36" t="s">
        <v>339</v>
      </c>
      <c r="AA171" s="36" t="s">
        <v>339</v>
      </c>
      <c r="AB171" s="36" t="s">
        <v>339</v>
      </c>
      <c r="AC171" s="36" t="s">
        <v>339</v>
      </c>
      <c r="AD171" s="36" t="s">
        <v>339</v>
      </c>
      <c r="AE171" s="36" t="s">
        <v>339</v>
      </c>
      <c r="AF171" s="36" t="s">
        <v>339</v>
      </c>
      <c r="AG171" s="36" t="s">
        <v>339</v>
      </c>
      <c r="AH171" s="36" t="s">
        <v>339</v>
      </c>
      <c r="AI171" s="36" t="s">
        <v>339</v>
      </c>
      <c r="AJ171" s="36" t="s">
        <v>339</v>
      </c>
      <c r="AK171" s="36" t="s">
        <v>339</v>
      </c>
      <c r="AL171" s="36" t="s">
        <v>339</v>
      </c>
      <c r="AM171" s="36" t="s">
        <v>339</v>
      </c>
      <c r="AN171" s="36" t="s">
        <v>339</v>
      </c>
      <c r="AO171" s="36" t="s">
        <v>339</v>
      </c>
      <c r="AP171" s="36" t="s">
        <v>339</v>
      </c>
      <c r="AQ171" s="36" t="s">
        <v>339</v>
      </c>
      <c r="AR171" s="36" t="s">
        <v>339</v>
      </c>
      <c r="AS171" s="36" t="s">
        <v>339</v>
      </c>
      <c r="AT171" s="36" t="s">
        <v>339</v>
      </c>
      <c r="AU171" s="36" t="s">
        <v>339</v>
      </c>
      <c r="AV171" s="36" t="s">
        <v>339</v>
      </c>
      <c r="AW171" s="36" t="s">
        <v>339</v>
      </c>
      <c r="AX171" s="36" t="s">
        <v>339</v>
      </c>
      <c r="AY171" s="36" t="s">
        <v>339</v>
      </c>
      <c r="AZ171" s="36" t="s">
        <v>339</v>
      </c>
      <c r="BA171" s="36" t="s">
        <v>339</v>
      </c>
      <c r="BB171" s="36" t="s">
        <v>339</v>
      </c>
      <c r="BC171" s="36" t="s">
        <v>339</v>
      </c>
      <c r="BD171" s="36" t="s">
        <v>339</v>
      </c>
      <c r="BE171" s="36" t="s">
        <v>339</v>
      </c>
      <c r="BF171" s="36" t="s">
        <v>339</v>
      </c>
      <c r="BG171" s="36" t="s">
        <v>339</v>
      </c>
      <c r="BH171" s="36" t="s">
        <v>339</v>
      </c>
      <c r="BI171" s="36" t="s">
        <v>339</v>
      </c>
      <c r="BJ171" s="36" t="s">
        <v>339</v>
      </c>
      <c r="BK171" s="36" t="s">
        <v>339</v>
      </c>
      <c r="BL171" s="36" t="s">
        <v>339</v>
      </c>
    </row>
    <row r="172" spans="1:64" s="37" customFormat="1" x14ac:dyDescent="0.2">
      <c r="A172" s="34">
        <v>169</v>
      </c>
      <c r="B172" s="34" t="s">
        <v>255</v>
      </c>
      <c r="C172" s="34" t="s">
        <v>257</v>
      </c>
      <c r="D172" s="41" t="s">
        <v>339</v>
      </c>
      <c r="E172" s="36" t="s">
        <v>339</v>
      </c>
      <c r="F172" s="36" t="s">
        <v>339</v>
      </c>
      <c r="G172" s="36" t="s">
        <v>339</v>
      </c>
      <c r="H172" s="36" t="s">
        <v>339</v>
      </c>
      <c r="I172" s="36" t="s">
        <v>339</v>
      </c>
      <c r="J172" s="36" t="s">
        <v>339</v>
      </c>
      <c r="K172" s="36" t="s">
        <v>339</v>
      </c>
      <c r="L172" s="36" t="s">
        <v>339</v>
      </c>
      <c r="M172" s="36" t="s">
        <v>339</v>
      </c>
      <c r="N172" s="36" t="s">
        <v>339</v>
      </c>
      <c r="O172" s="36" t="s">
        <v>339</v>
      </c>
      <c r="P172" s="36" t="s">
        <v>339</v>
      </c>
      <c r="Q172" s="36" t="s">
        <v>339</v>
      </c>
      <c r="R172" s="36" t="s">
        <v>339</v>
      </c>
      <c r="S172" s="36" t="s">
        <v>339</v>
      </c>
      <c r="T172" s="36" t="s">
        <v>339</v>
      </c>
      <c r="U172" s="36" t="s">
        <v>339</v>
      </c>
      <c r="V172" s="36" t="s">
        <v>339</v>
      </c>
      <c r="W172" s="36" t="s">
        <v>339</v>
      </c>
      <c r="X172" s="36" t="s">
        <v>339</v>
      </c>
      <c r="Y172" s="36" t="s">
        <v>339</v>
      </c>
      <c r="Z172" s="36" t="s">
        <v>339</v>
      </c>
      <c r="AA172" s="36" t="s">
        <v>339</v>
      </c>
      <c r="AB172" s="36" t="s">
        <v>339</v>
      </c>
      <c r="AC172" s="36" t="s">
        <v>339</v>
      </c>
      <c r="AD172" s="36" t="s">
        <v>339</v>
      </c>
      <c r="AE172" s="36" t="s">
        <v>339</v>
      </c>
      <c r="AF172" s="36" t="s">
        <v>339</v>
      </c>
      <c r="AG172" s="36" t="s">
        <v>339</v>
      </c>
      <c r="AH172" s="36" t="s">
        <v>339</v>
      </c>
      <c r="AI172" s="36" t="s">
        <v>339</v>
      </c>
      <c r="AJ172" s="36" t="s">
        <v>339</v>
      </c>
      <c r="AK172" s="36" t="s">
        <v>339</v>
      </c>
      <c r="AL172" s="36" t="s">
        <v>339</v>
      </c>
      <c r="AM172" s="36" t="s">
        <v>339</v>
      </c>
      <c r="AN172" s="36" t="s">
        <v>339</v>
      </c>
      <c r="AO172" s="36" t="s">
        <v>339</v>
      </c>
      <c r="AP172" s="36" t="s">
        <v>339</v>
      </c>
      <c r="AQ172" s="36" t="s">
        <v>339</v>
      </c>
      <c r="AR172" s="36" t="s">
        <v>339</v>
      </c>
      <c r="AS172" s="36" t="s">
        <v>339</v>
      </c>
      <c r="AT172" s="36" t="s">
        <v>339</v>
      </c>
      <c r="AU172" s="36" t="s">
        <v>339</v>
      </c>
      <c r="AV172" s="36" t="s">
        <v>339</v>
      </c>
      <c r="AW172" s="36" t="s">
        <v>339</v>
      </c>
      <c r="AX172" s="36" t="s">
        <v>339</v>
      </c>
      <c r="AY172" s="36" t="s">
        <v>339</v>
      </c>
      <c r="AZ172" s="36" t="s">
        <v>339</v>
      </c>
      <c r="BA172" s="36" t="s">
        <v>339</v>
      </c>
      <c r="BB172" s="36" t="s">
        <v>339</v>
      </c>
      <c r="BC172" s="36" t="s">
        <v>339</v>
      </c>
      <c r="BD172" s="36" t="s">
        <v>339</v>
      </c>
      <c r="BE172" s="36" t="s">
        <v>339</v>
      </c>
      <c r="BF172" s="36" t="s">
        <v>339</v>
      </c>
      <c r="BG172" s="36" t="s">
        <v>339</v>
      </c>
      <c r="BH172" s="36" t="s">
        <v>339</v>
      </c>
      <c r="BI172" s="36" t="s">
        <v>339</v>
      </c>
      <c r="BJ172" s="36" t="s">
        <v>339</v>
      </c>
      <c r="BK172" s="36" t="s">
        <v>339</v>
      </c>
      <c r="BL172" s="36" t="s">
        <v>339</v>
      </c>
    </row>
    <row r="173" spans="1:64" s="37" customFormat="1" x14ac:dyDescent="0.2">
      <c r="A173" s="34">
        <v>170</v>
      </c>
      <c r="B173" s="34" t="s">
        <v>255</v>
      </c>
      <c r="C173" s="34" t="s">
        <v>258</v>
      </c>
      <c r="D173" s="41" t="s">
        <v>339</v>
      </c>
      <c r="E173" s="36" t="s">
        <v>339</v>
      </c>
      <c r="F173" s="36" t="s">
        <v>339</v>
      </c>
      <c r="G173" s="36" t="s">
        <v>339</v>
      </c>
      <c r="H173" s="36" t="s">
        <v>339</v>
      </c>
      <c r="I173" s="36" t="s">
        <v>339</v>
      </c>
      <c r="J173" s="36" t="s">
        <v>339</v>
      </c>
      <c r="K173" s="36" t="s">
        <v>339</v>
      </c>
      <c r="L173" s="36" t="s">
        <v>339</v>
      </c>
      <c r="M173" s="36" t="s">
        <v>339</v>
      </c>
      <c r="N173" s="36" t="s">
        <v>339</v>
      </c>
      <c r="O173" s="36" t="s">
        <v>339</v>
      </c>
      <c r="P173" s="36" t="s">
        <v>339</v>
      </c>
      <c r="Q173" s="36" t="s">
        <v>339</v>
      </c>
      <c r="R173" s="36" t="s">
        <v>339</v>
      </c>
      <c r="S173" s="36" t="s">
        <v>339</v>
      </c>
      <c r="T173" s="36" t="s">
        <v>339</v>
      </c>
      <c r="U173" s="36" t="s">
        <v>339</v>
      </c>
      <c r="V173" s="36" t="s">
        <v>339</v>
      </c>
      <c r="W173" s="36" t="s">
        <v>339</v>
      </c>
      <c r="X173" s="36" t="s">
        <v>339</v>
      </c>
      <c r="Y173" s="36" t="s">
        <v>339</v>
      </c>
      <c r="Z173" s="36" t="s">
        <v>339</v>
      </c>
      <c r="AA173" s="36" t="s">
        <v>339</v>
      </c>
      <c r="AB173" s="36" t="s">
        <v>339</v>
      </c>
      <c r="AC173" s="36" t="s">
        <v>339</v>
      </c>
      <c r="AD173" s="36" t="s">
        <v>339</v>
      </c>
      <c r="AE173" s="36" t="s">
        <v>339</v>
      </c>
      <c r="AF173" s="36" t="s">
        <v>339</v>
      </c>
      <c r="AG173" s="36" t="s">
        <v>339</v>
      </c>
      <c r="AH173" s="36" t="s">
        <v>339</v>
      </c>
      <c r="AI173" s="36" t="s">
        <v>339</v>
      </c>
      <c r="AJ173" s="36" t="s">
        <v>339</v>
      </c>
      <c r="AK173" s="36" t="s">
        <v>339</v>
      </c>
      <c r="AL173" s="36" t="s">
        <v>339</v>
      </c>
      <c r="AM173" s="36" t="s">
        <v>339</v>
      </c>
      <c r="AN173" s="36" t="s">
        <v>339</v>
      </c>
      <c r="AO173" s="36" t="s">
        <v>339</v>
      </c>
      <c r="AP173" s="36" t="s">
        <v>339</v>
      </c>
      <c r="AQ173" s="36" t="s">
        <v>339</v>
      </c>
      <c r="AR173" s="36" t="s">
        <v>339</v>
      </c>
      <c r="AS173" s="36" t="s">
        <v>339</v>
      </c>
      <c r="AT173" s="36" t="s">
        <v>339</v>
      </c>
      <c r="AU173" s="36" t="s">
        <v>339</v>
      </c>
      <c r="AV173" s="36" t="s">
        <v>339</v>
      </c>
      <c r="AW173" s="36" t="s">
        <v>339</v>
      </c>
      <c r="AX173" s="36" t="s">
        <v>339</v>
      </c>
      <c r="AY173" s="36" t="s">
        <v>339</v>
      </c>
      <c r="AZ173" s="36" t="s">
        <v>339</v>
      </c>
      <c r="BA173" s="36" t="s">
        <v>339</v>
      </c>
      <c r="BB173" s="36" t="s">
        <v>339</v>
      </c>
      <c r="BC173" s="36" t="s">
        <v>339</v>
      </c>
      <c r="BD173" s="36" t="s">
        <v>339</v>
      </c>
      <c r="BE173" s="36" t="s">
        <v>339</v>
      </c>
      <c r="BF173" s="36" t="s">
        <v>339</v>
      </c>
      <c r="BG173" s="36" t="s">
        <v>339</v>
      </c>
      <c r="BH173" s="36" t="s">
        <v>339</v>
      </c>
      <c r="BI173" s="36" t="s">
        <v>339</v>
      </c>
      <c r="BJ173" s="36" t="s">
        <v>339</v>
      </c>
      <c r="BK173" s="36" t="s">
        <v>339</v>
      </c>
      <c r="BL173" s="36" t="s">
        <v>339</v>
      </c>
    </row>
    <row r="174" spans="1:64" s="37" customFormat="1" x14ac:dyDescent="0.2">
      <c r="A174" s="34">
        <v>171</v>
      </c>
      <c r="B174" s="34" t="s">
        <v>255</v>
      </c>
      <c r="C174" s="34" t="s">
        <v>259</v>
      </c>
      <c r="D174" s="41" t="s">
        <v>339</v>
      </c>
      <c r="E174" s="36" t="s">
        <v>339</v>
      </c>
      <c r="F174" s="36" t="s">
        <v>339</v>
      </c>
      <c r="G174" s="36" t="s">
        <v>339</v>
      </c>
      <c r="H174" s="36" t="s">
        <v>339</v>
      </c>
      <c r="I174" s="36" t="s">
        <v>339</v>
      </c>
      <c r="J174" s="36" t="s">
        <v>339</v>
      </c>
      <c r="K174" s="36" t="s">
        <v>339</v>
      </c>
      <c r="L174" s="36" t="s">
        <v>339</v>
      </c>
      <c r="M174" s="36" t="s">
        <v>339</v>
      </c>
      <c r="N174" s="36" t="s">
        <v>339</v>
      </c>
      <c r="O174" s="36" t="s">
        <v>339</v>
      </c>
      <c r="P174" s="36" t="s">
        <v>339</v>
      </c>
      <c r="Q174" s="36" t="s">
        <v>339</v>
      </c>
      <c r="R174" s="36" t="s">
        <v>339</v>
      </c>
      <c r="S174" s="36" t="s">
        <v>339</v>
      </c>
      <c r="T174" s="36" t="s">
        <v>339</v>
      </c>
      <c r="U174" s="36" t="s">
        <v>339</v>
      </c>
      <c r="V174" s="36" t="s">
        <v>339</v>
      </c>
      <c r="W174" s="36" t="s">
        <v>339</v>
      </c>
      <c r="X174" s="36" t="s">
        <v>339</v>
      </c>
      <c r="Y174" s="36" t="s">
        <v>339</v>
      </c>
      <c r="Z174" s="36" t="s">
        <v>339</v>
      </c>
      <c r="AA174" s="36" t="s">
        <v>339</v>
      </c>
      <c r="AB174" s="36" t="s">
        <v>339</v>
      </c>
      <c r="AC174" s="36" t="s">
        <v>339</v>
      </c>
      <c r="AD174" s="36" t="s">
        <v>339</v>
      </c>
      <c r="AE174" s="36" t="s">
        <v>339</v>
      </c>
      <c r="AF174" s="36" t="s">
        <v>339</v>
      </c>
      <c r="AG174" s="36" t="s">
        <v>339</v>
      </c>
      <c r="AH174" s="36" t="s">
        <v>339</v>
      </c>
      <c r="AI174" s="36" t="s">
        <v>339</v>
      </c>
      <c r="AJ174" s="36" t="s">
        <v>339</v>
      </c>
      <c r="AK174" s="36" t="s">
        <v>339</v>
      </c>
      <c r="AL174" s="36" t="s">
        <v>339</v>
      </c>
      <c r="AM174" s="36" t="s">
        <v>339</v>
      </c>
      <c r="AN174" s="36" t="s">
        <v>339</v>
      </c>
      <c r="AO174" s="36" t="s">
        <v>339</v>
      </c>
      <c r="AP174" s="36" t="s">
        <v>339</v>
      </c>
      <c r="AQ174" s="36" t="s">
        <v>339</v>
      </c>
      <c r="AR174" s="36" t="s">
        <v>339</v>
      </c>
      <c r="AS174" s="36" t="s">
        <v>339</v>
      </c>
      <c r="AT174" s="36" t="s">
        <v>339</v>
      </c>
      <c r="AU174" s="36" t="s">
        <v>339</v>
      </c>
      <c r="AV174" s="36" t="s">
        <v>339</v>
      </c>
      <c r="AW174" s="36" t="s">
        <v>339</v>
      </c>
      <c r="AX174" s="36" t="s">
        <v>339</v>
      </c>
      <c r="AY174" s="36" t="s">
        <v>339</v>
      </c>
      <c r="AZ174" s="36" t="s">
        <v>339</v>
      </c>
      <c r="BA174" s="36" t="s">
        <v>339</v>
      </c>
      <c r="BB174" s="36" t="s">
        <v>339</v>
      </c>
      <c r="BC174" s="36" t="s">
        <v>339</v>
      </c>
      <c r="BD174" s="36" t="s">
        <v>339</v>
      </c>
      <c r="BE174" s="36" t="s">
        <v>339</v>
      </c>
      <c r="BF174" s="36" t="s">
        <v>339</v>
      </c>
      <c r="BG174" s="36" t="s">
        <v>339</v>
      </c>
      <c r="BH174" s="36" t="s">
        <v>339</v>
      </c>
      <c r="BI174" s="36" t="s">
        <v>339</v>
      </c>
      <c r="BJ174" s="36" t="s">
        <v>339</v>
      </c>
      <c r="BK174" s="36" t="s">
        <v>339</v>
      </c>
      <c r="BL174" s="36" t="s">
        <v>339</v>
      </c>
    </row>
    <row r="175" spans="1:64" s="37" customFormat="1" x14ac:dyDescent="0.2">
      <c r="A175" s="34">
        <v>172</v>
      </c>
      <c r="B175" s="34" t="s">
        <v>255</v>
      </c>
      <c r="C175" s="34" t="s">
        <v>260</v>
      </c>
      <c r="D175" s="41" t="s">
        <v>339</v>
      </c>
      <c r="E175" s="36" t="s">
        <v>339</v>
      </c>
      <c r="F175" s="36" t="s">
        <v>339</v>
      </c>
      <c r="G175" s="36" t="s">
        <v>339</v>
      </c>
      <c r="H175" s="36" t="s">
        <v>339</v>
      </c>
      <c r="I175" s="36" t="s">
        <v>339</v>
      </c>
      <c r="J175" s="36" t="s">
        <v>339</v>
      </c>
      <c r="K175" s="36" t="s">
        <v>339</v>
      </c>
      <c r="L175" s="36" t="s">
        <v>339</v>
      </c>
      <c r="M175" s="36" t="s">
        <v>339</v>
      </c>
      <c r="N175" s="36" t="s">
        <v>339</v>
      </c>
      <c r="O175" s="36" t="s">
        <v>339</v>
      </c>
      <c r="P175" s="36" t="s">
        <v>339</v>
      </c>
      <c r="Q175" s="36" t="s">
        <v>339</v>
      </c>
      <c r="R175" s="36" t="s">
        <v>339</v>
      </c>
      <c r="S175" s="36" t="s">
        <v>339</v>
      </c>
      <c r="T175" s="36" t="s">
        <v>339</v>
      </c>
      <c r="U175" s="36" t="s">
        <v>339</v>
      </c>
      <c r="V175" s="36" t="s">
        <v>339</v>
      </c>
      <c r="W175" s="36" t="s">
        <v>339</v>
      </c>
      <c r="X175" s="36" t="s">
        <v>339</v>
      </c>
      <c r="Y175" s="36" t="s">
        <v>339</v>
      </c>
      <c r="Z175" s="36" t="s">
        <v>339</v>
      </c>
      <c r="AA175" s="36" t="s">
        <v>339</v>
      </c>
      <c r="AB175" s="36" t="s">
        <v>339</v>
      </c>
      <c r="AC175" s="36" t="s">
        <v>339</v>
      </c>
      <c r="AD175" s="36" t="s">
        <v>339</v>
      </c>
      <c r="AE175" s="36" t="s">
        <v>339</v>
      </c>
      <c r="AF175" s="36" t="s">
        <v>339</v>
      </c>
      <c r="AG175" s="36" t="s">
        <v>339</v>
      </c>
      <c r="AH175" s="36" t="s">
        <v>339</v>
      </c>
      <c r="AI175" s="36" t="s">
        <v>339</v>
      </c>
      <c r="AJ175" s="36" t="s">
        <v>339</v>
      </c>
      <c r="AK175" s="36" t="s">
        <v>339</v>
      </c>
      <c r="AL175" s="36" t="s">
        <v>339</v>
      </c>
      <c r="AM175" s="36" t="s">
        <v>339</v>
      </c>
      <c r="AN175" s="36" t="s">
        <v>339</v>
      </c>
      <c r="AO175" s="36" t="s">
        <v>339</v>
      </c>
      <c r="AP175" s="36" t="s">
        <v>339</v>
      </c>
      <c r="AQ175" s="36" t="s">
        <v>339</v>
      </c>
      <c r="AR175" s="36" t="s">
        <v>339</v>
      </c>
      <c r="AS175" s="36" t="s">
        <v>339</v>
      </c>
      <c r="AT175" s="36" t="s">
        <v>339</v>
      </c>
      <c r="AU175" s="36" t="s">
        <v>339</v>
      </c>
      <c r="AV175" s="36" t="s">
        <v>339</v>
      </c>
      <c r="AW175" s="36" t="s">
        <v>339</v>
      </c>
      <c r="AX175" s="36" t="s">
        <v>339</v>
      </c>
      <c r="AY175" s="36" t="s">
        <v>339</v>
      </c>
      <c r="AZ175" s="36" t="s">
        <v>339</v>
      </c>
      <c r="BA175" s="36" t="s">
        <v>339</v>
      </c>
      <c r="BB175" s="36" t="s">
        <v>339</v>
      </c>
      <c r="BC175" s="36" t="s">
        <v>339</v>
      </c>
      <c r="BD175" s="36" t="s">
        <v>339</v>
      </c>
      <c r="BE175" s="36" t="s">
        <v>339</v>
      </c>
      <c r="BF175" s="36" t="s">
        <v>339</v>
      </c>
      <c r="BG175" s="36" t="s">
        <v>339</v>
      </c>
      <c r="BH175" s="36" t="s">
        <v>339</v>
      </c>
      <c r="BI175" s="36" t="s">
        <v>339</v>
      </c>
      <c r="BJ175" s="36" t="s">
        <v>339</v>
      </c>
      <c r="BK175" s="36" t="s">
        <v>339</v>
      </c>
      <c r="BL175" s="36" t="s">
        <v>339</v>
      </c>
    </row>
    <row r="176" spans="1:64" s="37" customFormat="1" x14ac:dyDescent="0.2">
      <c r="A176" s="34">
        <v>173</v>
      </c>
      <c r="B176" s="34" t="s">
        <v>255</v>
      </c>
      <c r="C176" s="34" t="s">
        <v>261</v>
      </c>
      <c r="D176" s="41" t="s">
        <v>339</v>
      </c>
      <c r="E176" s="36" t="s">
        <v>339</v>
      </c>
      <c r="F176" s="36" t="s">
        <v>339</v>
      </c>
      <c r="G176" s="36" t="s">
        <v>339</v>
      </c>
      <c r="H176" s="36" t="s">
        <v>339</v>
      </c>
      <c r="I176" s="36" t="s">
        <v>339</v>
      </c>
      <c r="J176" s="36" t="s">
        <v>339</v>
      </c>
      <c r="K176" s="36" t="s">
        <v>339</v>
      </c>
      <c r="L176" s="36" t="s">
        <v>339</v>
      </c>
      <c r="M176" s="36" t="s">
        <v>339</v>
      </c>
      <c r="N176" s="36" t="s">
        <v>339</v>
      </c>
      <c r="O176" s="36" t="s">
        <v>339</v>
      </c>
      <c r="P176" s="36" t="s">
        <v>339</v>
      </c>
      <c r="Q176" s="36" t="s">
        <v>339</v>
      </c>
      <c r="R176" s="36" t="s">
        <v>339</v>
      </c>
      <c r="S176" s="36" t="s">
        <v>339</v>
      </c>
      <c r="T176" s="36" t="s">
        <v>339</v>
      </c>
      <c r="U176" s="36" t="s">
        <v>339</v>
      </c>
      <c r="V176" s="36" t="s">
        <v>339</v>
      </c>
      <c r="W176" s="36" t="s">
        <v>339</v>
      </c>
      <c r="X176" s="36" t="s">
        <v>339</v>
      </c>
      <c r="Y176" s="36" t="s">
        <v>339</v>
      </c>
      <c r="Z176" s="36" t="s">
        <v>339</v>
      </c>
      <c r="AA176" s="36" t="s">
        <v>339</v>
      </c>
      <c r="AB176" s="36" t="s">
        <v>339</v>
      </c>
      <c r="AC176" s="36" t="s">
        <v>339</v>
      </c>
      <c r="AD176" s="36" t="s">
        <v>339</v>
      </c>
      <c r="AE176" s="36" t="s">
        <v>339</v>
      </c>
      <c r="AF176" s="36" t="s">
        <v>339</v>
      </c>
      <c r="AG176" s="36" t="s">
        <v>339</v>
      </c>
      <c r="AH176" s="36" t="s">
        <v>339</v>
      </c>
      <c r="AI176" s="36" t="s">
        <v>339</v>
      </c>
      <c r="AJ176" s="36" t="s">
        <v>339</v>
      </c>
      <c r="AK176" s="36" t="s">
        <v>339</v>
      </c>
      <c r="AL176" s="36" t="s">
        <v>339</v>
      </c>
      <c r="AM176" s="36" t="s">
        <v>339</v>
      </c>
      <c r="AN176" s="36" t="s">
        <v>339</v>
      </c>
      <c r="AO176" s="36" t="s">
        <v>339</v>
      </c>
      <c r="AP176" s="36" t="s">
        <v>339</v>
      </c>
      <c r="AQ176" s="36" t="s">
        <v>339</v>
      </c>
      <c r="AR176" s="36" t="s">
        <v>339</v>
      </c>
      <c r="AS176" s="36" t="s">
        <v>339</v>
      </c>
      <c r="AT176" s="36" t="s">
        <v>339</v>
      </c>
      <c r="AU176" s="36" t="s">
        <v>339</v>
      </c>
      <c r="AV176" s="36" t="s">
        <v>339</v>
      </c>
      <c r="AW176" s="36" t="s">
        <v>339</v>
      </c>
      <c r="AX176" s="36" t="s">
        <v>339</v>
      </c>
      <c r="AY176" s="36" t="s">
        <v>339</v>
      </c>
      <c r="AZ176" s="36" t="s">
        <v>339</v>
      </c>
      <c r="BA176" s="36" t="s">
        <v>339</v>
      </c>
      <c r="BB176" s="36" t="s">
        <v>339</v>
      </c>
      <c r="BC176" s="36" t="s">
        <v>339</v>
      </c>
      <c r="BD176" s="36" t="s">
        <v>339</v>
      </c>
      <c r="BE176" s="36" t="s">
        <v>339</v>
      </c>
      <c r="BF176" s="36" t="s">
        <v>339</v>
      </c>
      <c r="BG176" s="36" t="s">
        <v>339</v>
      </c>
      <c r="BH176" s="36" t="s">
        <v>339</v>
      </c>
      <c r="BI176" s="36" t="s">
        <v>339</v>
      </c>
      <c r="BJ176" s="36" t="s">
        <v>339</v>
      </c>
      <c r="BK176" s="36" t="s">
        <v>339</v>
      </c>
      <c r="BL176" s="36" t="s">
        <v>339</v>
      </c>
    </row>
    <row r="177" spans="1:64" s="37" customFormat="1" x14ac:dyDescent="0.2">
      <c r="A177" s="34">
        <v>174</v>
      </c>
      <c r="B177" s="34" t="s">
        <v>255</v>
      </c>
      <c r="C177" s="34" t="s">
        <v>262</v>
      </c>
      <c r="D177" s="41" t="s">
        <v>339</v>
      </c>
      <c r="E177" s="36" t="s">
        <v>339</v>
      </c>
      <c r="F177" s="36" t="s">
        <v>339</v>
      </c>
      <c r="G177" s="36" t="s">
        <v>339</v>
      </c>
      <c r="H177" s="36" t="s">
        <v>339</v>
      </c>
      <c r="I177" s="36" t="s">
        <v>339</v>
      </c>
      <c r="J177" s="36" t="s">
        <v>339</v>
      </c>
      <c r="K177" s="36" t="s">
        <v>339</v>
      </c>
      <c r="L177" s="36" t="s">
        <v>339</v>
      </c>
      <c r="M177" s="36" t="s">
        <v>339</v>
      </c>
      <c r="N177" s="36" t="s">
        <v>339</v>
      </c>
      <c r="O177" s="36" t="s">
        <v>339</v>
      </c>
      <c r="P177" s="36" t="s">
        <v>339</v>
      </c>
      <c r="Q177" s="36" t="s">
        <v>339</v>
      </c>
      <c r="R177" s="36" t="s">
        <v>339</v>
      </c>
      <c r="S177" s="36" t="s">
        <v>339</v>
      </c>
      <c r="T177" s="36" t="s">
        <v>339</v>
      </c>
      <c r="U177" s="36" t="s">
        <v>339</v>
      </c>
      <c r="V177" s="36" t="s">
        <v>339</v>
      </c>
      <c r="W177" s="36" t="s">
        <v>339</v>
      </c>
      <c r="X177" s="36" t="s">
        <v>339</v>
      </c>
      <c r="Y177" s="36" t="s">
        <v>339</v>
      </c>
      <c r="Z177" s="36" t="s">
        <v>339</v>
      </c>
      <c r="AA177" s="36" t="s">
        <v>339</v>
      </c>
      <c r="AB177" s="36" t="s">
        <v>339</v>
      </c>
      <c r="AC177" s="36" t="s">
        <v>339</v>
      </c>
      <c r="AD177" s="36" t="s">
        <v>339</v>
      </c>
      <c r="AE177" s="36" t="s">
        <v>339</v>
      </c>
      <c r="AF177" s="36" t="s">
        <v>339</v>
      </c>
      <c r="AG177" s="36" t="s">
        <v>339</v>
      </c>
      <c r="AH177" s="36" t="s">
        <v>339</v>
      </c>
      <c r="AI177" s="36" t="s">
        <v>339</v>
      </c>
      <c r="AJ177" s="36" t="s">
        <v>339</v>
      </c>
      <c r="AK177" s="36" t="s">
        <v>339</v>
      </c>
      <c r="AL177" s="36" t="s">
        <v>339</v>
      </c>
      <c r="AM177" s="36" t="s">
        <v>339</v>
      </c>
      <c r="AN177" s="36" t="s">
        <v>339</v>
      </c>
      <c r="AO177" s="36" t="s">
        <v>339</v>
      </c>
      <c r="AP177" s="36" t="s">
        <v>339</v>
      </c>
      <c r="AQ177" s="36" t="s">
        <v>339</v>
      </c>
      <c r="AR177" s="36" t="s">
        <v>339</v>
      </c>
      <c r="AS177" s="36" t="s">
        <v>339</v>
      </c>
      <c r="AT177" s="36" t="s">
        <v>339</v>
      </c>
      <c r="AU177" s="36" t="s">
        <v>339</v>
      </c>
      <c r="AV177" s="36" t="s">
        <v>339</v>
      </c>
      <c r="AW177" s="36" t="s">
        <v>339</v>
      </c>
      <c r="AX177" s="36" t="s">
        <v>339</v>
      </c>
      <c r="AY177" s="36" t="s">
        <v>339</v>
      </c>
      <c r="AZ177" s="36" t="s">
        <v>339</v>
      </c>
      <c r="BA177" s="36" t="s">
        <v>339</v>
      </c>
      <c r="BB177" s="36" t="s">
        <v>339</v>
      </c>
      <c r="BC177" s="36" t="s">
        <v>339</v>
      </c>
      <c r="BD177" s="36" t="s">
        <v>339</v>
      </c>
      <c r="BE177" s="36" t="s">
        <v>339</v>
      </c>
      <c r="BF177" s="36" t="s">
        <v>339</v>
      </c>
      <c r="BG177" s="36" t="s">
        <v>339</v>
      </c>
      <c r="BH177" s="36" t="s">
        <v>339</v>
      </c>
      <c r="BI177" s="36" t="s">
        <v>339</v>
      </c>
      <c r="BJ177" s="36" t="s">
        <v>339</v>
      </c>
      <c r="BK177" s="36" t="s">
        <v>339</v>
      </c>
      <c r="BL177" s="36" t="s">
        <v>339</v>
      </c>
    </row>
    <row r="178" spans="1:64" s="37" customFormat="1" x14ac:dyDescent="0.2">
      <c r="A178" s="34">
        <v>175</v>
      </c>
      <c r="B178" s="34" t="s">
        <v>264</v>
      </c>
      <c r="C178" s="34" t="s">
        <v>263</v>
      </c>
      <c r="D178" s="41" t="s">
        <v>339</v>
      </c>
      <c r="E178" s="36" t="s">
        <v>339</v>
      </c>
      <c r="F178" s="36" t="s">
        <v>339</v>
      </c>
      <c r="G178" s="36" t="s">
        <v>339</v>
      </c>
      <c r="H178" s="36" t="s">
        <v>339</v>
      </c>
      <c r="I178" s="36" t="s">
        <v>339</v>
      </c>
      <c r="J178" s="36" t="s">
        <v>339</v>
      </c>
      <c r="K178" s="36" t="s">
        <v>339</v>
      </c>
      <c r="L178" s="36" t="s">
        <v>339</v>
      </c>
      <c r="M178" s="36" t="s">
        <v>339</v>
      </c>
      <c r="N178" s="36" t="s">
        <v>339</v>
      </c>
      <c r="O178" s="36" t="s">
        <v>339</v>
      </c>
      <c r="P178" s="36" t="s">
        <v>339</v>
      </c>
      <c r="Q178" s="36" t="s">
        <v>339</v>
      </c>
      <c r="R178" s="36" t="s">
        <v>339</v>
      </c>
      <c r="S178" s="36" t="s">
        <v>339</v>
      </c>
      <c r="T178" s="36" t="s">
        <v>339</v>
      </c>
      <c r="U178" s="36" t="s">
        <v>339</v>
      </c>
      <c r="V178" s="36" t="s">
        <v>339</v>
      </c>
      <c r="W178" s="36" t="s">
        <v>339</v>
      </c>
      <c r="X178" s="36" t="s">
        <v>339</v>
      </c>
      <c r="Y178" s="36" t="s">
        <v>339</v>
      </c>
      <c r="Z178" s="36" t="s">
        <v>339</v>
      </c>
      <c r="AA178" s="36" t="s">
        <v>339</v>
      </c>
      <c r="AB178" s="36" t="s">
        <v>339</v>
      </c>
      <c r="AC178" s="36" t="s">
        <v>339</v>
      </c>
      <c r="AD178" s="36" t="s">
        <v>339</v>
      </c>
      <c r="AE178" s="36" t="s">
        <v>339</v>
      </c>
      <c r="AF178" s="36" t="s">
        <v>339</v>
      </c>
      <c r="AG178" s="36" t="s">
        <v>339</v>
      </c>
      <c r="AH178" s="36" t="s">
        <v>339</v>
      </c>
      <c r="AI178" s="36" t="s">
        <v>339</v>
      </c>
      <c r="AJ178" s="36" t="s">
        <v>339</v>
      </c>
      <c r="AK178" s="36" t="s">
        <v>339</v>
      </c>
      <c r="AL178" s="36" t="s">
        <v>339</v>
      </c>
      <c r="AM178" s="36" t="s">
        <v>339</v>
      </c>
      <c r="AN178" s="36" t="s">
        <v>339</v>
      </c>
      <c r="AO178" s="36" t="s">
        <v>339</v>
      </c>
      <c r="AP178" s="36" t="s">
        <v>339</v>
      </c>
      <c r="AQ178" s="36" t="s">
        <v>339</v>
      </c>
      <c r="AR178" s="36" t="s">
        <v>339</v>
      </c>
      <c r="AS178" s="36" t="s">
        <v>339</v>
      </c>
      <c r="AT178" s="36" t="s">
        <v>339</v>
      </c>
      <c r="AU178" s="36" t="s">
        <v>339</v>
      </c>
      <c r="AV178" s="36" t="s">
        <v>339</v>
      </c>
      <c r="AW178" s="36" t="s">
        <v>339</v>
      </c>
      <c r="AX178" s="36" t="s">
        <v>339</v>
      </c>
      <c r="AY178" s="36" t="s">
        <v>339</v>
      </c>
      <c r="AZ178" s="36" t="s">
        <v>339</v>
      </c>
      <c r="BA178" s="36" t="s">
        <v>339</v>
      </c>
      <c r="BB178" s="36" t="s">
        <v>339</v>
      </c>
      <c r="BC178" s="36" t="s">
        <v>339</v>
      </c>
      <c r="BD178" s="36" t="s">
        <v>339</v>
      </c>
      <c r="BE178" s="36" t="s">
        <v>339</v>
      </c>
      <c r="BF178" s="36" t="s">
        <v>339</v>
      </c>
      <c r="BG178" s="36" t="s">
        <v>339</v>
      </c>
      <c r="BH178" s="36" t="s">
        <v>339</v>
      </c>
      <c r="BI178" s="36" t="s">
        <v>339</v>
      </c>
      <c r="BJ178" s="36" t="s">
        <v>339</v>
      </c>
      <c r="BK178" s="36" t="s">
        <v>339</v>
      </c>
      <c r="BL178" s="36" t="s">
        <v>339</v>
      </c>
    </row>
    <row r="179" spans="1:64" s="37" customFormat="1" x14ac:dyDescent="0.2">
      <c r="A179" s="34">
        <v>176</v>
      </c>
      <c r="B179" s="34" t="s">
        <v>264</v>
      </c>
      <c r="C179" s="34" t="s">
        <v>265</v>
      </c>
      <c r="D179" s="41" t="s">
        <v>339</v>
      </c>
      <c r="E179" s="36" t="s">
        <v>339</v>
      </c>
      <c r="F179" s="36" t="s">
        <v>339</v>
      </c>
      <c r="G179" s="36" t="s">
        <v>339</v>
      </c>
      <c r="H179" s="36" t="s">
        <v>339</v>
      </c>
      <c r="I179" s="36" t="s">
        <v>339</v>
      </c>
      <c r="J179" s="36" t="s">
        <v>339</v>
      </c>
      <c r="K179" s="36" t="s">
        <v>339</v>
      </c>
      <c r="L179" s="36" t="s">
        <v>339</v>
      </c>
      <c r="M179" s="36" t="s">
        <v>339</v>
      </c>
      <c r="N179" s="36" t="s">
        <v>339</v>
      </c>
      <c r="O179" s="36" t="s">
        <v>339</v>
      </c>
      <c r="P179" s="36" t="s">
        <v>339</v>
      </c>
      <c r="Q179" s="36" t="s">
        <v>339</v>
      </c>
      <c r="R179" s="36" t="s">
        <v>339</v>
      </c>
      <c r="S179" s="36" t="s">
        <v>339</v>
      </c>
      <c r="T179" s="36" t="s">
        <v>339</v>
      </c>
      <c r="U179" s="36" t="s">
        <v>339</v>
      </c>
      <c r="V179" s="36" t="s">
        <v>339</v>
      </c>
      <c r="W179" s="36" t="s">
        <v>339</v>
      </c>
      <c r="X179" s="36" t="s">
        <v>339</v>
      </c>
      <c r="Y179" s="36" t="s">
        <v>339</v>
      </c>
      <c r="Z179" s="36" t="s">
        <v>339</v>
      </c>
      <c r="AA179" s="36" t="s">
        <v>339</v>
      </c>
      <c r="AB179" s="36" t="s">
        <v>339</v>
      </c>
      <c r="AC179" s="36" t="s">
        <v>339</v>
      </c>
      <c r="AD179" s="36" t="s">
        <v>339</v>
      </c>
      <c r="AE179" s="36" t="s">
        <v>339</v>
      </c>
      <c r="AF179" s="36" t="s">
        <v>339</v>
      </c>
      <c r="AG179" s="36" t="s">
        <v>339</v>
      </c>
      <c r="AH179" s="36" t="s">
        <v>339</v>
      </c>
      <c r="AI179" s="36" t="s">
        <v>339</v>
      </c>
      <c r="AJ179" s="36" t="s">
        <v>339</v>
      </c>
      <c r="AK179" s="36" t="s">
        <v>339</v>
      </c>
      <c r="AL179" s="36" t="s">
        <v>339</v>
      </c>
      <c r="AM179" s="36" t="s">
        <v>339</v>
      </c>
      <c r="AN179" s="36" t="s">
        <v>339</v>
      </c>
      <c r="AO179" s="36" t="s">
        <v>339</v>
      </c>
      <c r="AP179" s="36" t="s">
        <v>339</v>
      </c>
      <c r="AQ179" s="36" t="s">
        <v>339</v>
      </c>
      <c r="AR179" s="36" t="s">
        <v>339</v>
      </c>
      <c r="AS179" s="36" t="s">
        <v>339</v>
      </c>
      <c r="AT179" s="36" t="s">
        <v>339</v>
      </c>
      <c r="AU179" s="36" t="s">
        <v>339</v>
      </c>
      <c r="AV179" s="36" t="s">
        <v>339</v>
      </c>
      <c r="AW179" s="36" t="s">
        <v>339</v>
      </c>
      <c r="AX179" s="36" t="s">
        <v>339</v>
      </c>
      <c r="AY179" s="36" t="s">
        <v>339</v>
      </c>
      <c r="AZ179" s="36" t="s">
        <v>339</v>
      </c>
      <c r="BA179" s="36" t="s">
        <v>339</v>
      </c>
      <c r="BB179" s="36" t="s">
        <v>339</v>
      </c>
      <c r="BC179" s="36" t="s">
        <v>339</v>
      </c>
      <c r="BD179" s="36" t="s">
        <v>339</v>
      </c>
      <c r="BE179" s="36" t="s">
        <v>339</v>
      </c>
      <c r="BF179" s="36" t="s">
        <v>339</v>
      </c>
      <c r="BG179" s="36" t="s">
        <v>339</v>
      </c>
      <c r="BH179" s="36" t="s">
        <v>339</v>
      </c>
      <c r="BI179" s="36" t="s">
        <v>339</v>
      </c>
      <c r="BJ179" s="36" t="s">
        <v>339</v>
      </c>
      <c r="BK179" s="36" t="s">
        <v>339</v>
      </c>
      <c r="BL179" s="36" t="s">
        <v>339</v>
      </c>
    </row>
    <row r="180" spans="1:64" s="37" customFormat="1" x14ac:dyDescent="0.2">
      <c r="A180" s="34">
        <v>177</v>
      </c>
      <c r="B180" s="34" t="s">
        <v>264</v>
      </c>
      <c r="C180" s="34" t="s">
        <v>266</v>
      </c>
      <c r="D180" s="41" t="s">
        <v>339</v>
      </c>
      <c r="E180" s="36" t="s">
        <v>339</v>
      </c>
      <c r="F180" s="36" t="s">
        <v>339</v>
      </c>
      <c r="G180" s="36" t="s">
        <v>339</v>
      </c>
      <c r="H180" s="36" t="s">
        <v>339</v>
      </c>
      <c r="I180" s="36" t="s">
        <v>339</v>
      </c>
      <c r="J180" s="36" t="s">
        <v>339</v>
      </c>
      <c r="K180" s="36" t="s">
        <v>339</v>
      </c>
      <c r="L180" s="36" t="s">
        <v>339</v>
      </c>
      <c r="M180" s="36" t="s">
        <v>339</v>
      </c>
      <c r="N180" s="36" t="s">
        <v>339</v>
      </c>
      <c r="O180" s="36" t="s">
        <v>339</v>
      </c>
      <c r="P180" s="36" t="s">
        <v>339</v>
      </c>
      <c r="Q180" s="36" t="s">
        <v>339</v>
      </c>
      <c r="R180" s="36" t="s">
        <v>339</v>
      </c>
      <c r="S180" s="36" t="s">
        <v>339</v>
      </c>
      <c r="T180" s="36" t="s">
        <v>339</v>
      </c>
      <c r="U180" s="36" t="s">
        <v>339</v>
      </c>
      <c r="V180" s="36" t="s">
        <v>339</v>
      </c>
      <c r="W180" s="36" t="s">
        <v>339</v>
      </c>
      <c r="X180" s="36" t="s">
        <v>339</v>
      </c>
      <c r="Y180" s="36" t="s">
        <v>339</v>
      </c>
      <c r="Z180" s="36" t="s">
        <v>339</v>
      </c>
      <c r="AA180" s="36" t="s">
        <v>339</v>
      </c>
      <c r="AB180" s="36" t="s">
        <v>339</v>
      </c>
      <c r="AC180" s="36" t="s">
        <v>339</v>
      </c>
      <c r="AD180" s="36" t="s">
        <v>339</v>
      </c>
      <c r="AE180" s="36" t="s">
        <v>339</v>
      </c>
      <c r="AF180" s="36" t="s">
        <v>339</v>
      </c>
      <c r="AG180" s="36" t="s">
        <v>339</v>
      </c>
      <c r="AH180" s="36" t="s">
        <v>339</v>
      </c>
      <c r="AI180" s="36" t="s">
        <v>339</v>
      </c>
      <c r="AJ180" s="36" t="s">
        <v>339</v>
      </c>
      <c r="AK180" s="36" t="s">
        <v>339</v>
      </c>
      <c r="AL180" s="36" t="s">
        <v>339</v>
      </c>
      <c r="AM180" s="36" t="s">
        <v>339</v>
      </c>
      <c r="AN180" s="36" t="s">
        <v>339</v>
      </c>
      <c r="AO180" s="36" t="s">
        <v>339</v>
      </c>
      <c r="AP180" s="36" t="s">
        <v>339</v>
      </c>
      <c r="AQ180" s="36" t="s">
        <v>339</v>
      </c>
      <c r="AR180" s="36" t="s">
        <v>339</v>
      </c>
      <c r="AS180" s="36" t="s">
        <v>339</v>
      </c>
      <c r="AT180" s="36" t="s">
        <v>339</v>
      </c>
      <c r="AU180" s="36" t="s">
        <v>339</v>
      </c>
      <c r="AV180" s="36" t="s">
        <v>339</v>
      </c>
      <c r="AW180" s="36" t="s">
        <v>339</v>
      </c>
      <c r="AX180" s="36" t="s">
        <v>339</v>
      </c>
      <c r="AY180" s="36" t="s">
        <v>339</v>
      </c>
      <c r="AZ180" s="36" t="s">
        <v>339</v>
      </c>
      <c r="BA180" s="36" t="s">
        <v>339</v>
      </c>
      <c r="BB180" s="36" t="s">
        <v>339</v>
      </c>
      <c r="BC180" s="36" t="s">
        <v>339</v>
      </c>
      <c r="BD180" s="36" t="s">
        <v>339</v>
      </c>
      <c r="BE180" s="36" t="s">
        <v>339</v>
      </c>
      <c r="BF180" s="36" t="s">
        <v>339</v>
      </c>
      <c r="BG180" s="36" t="s">
        <v>339</v>
      </c>
      <c r="BH180" s="36" t="s">
        <v>339</v>
      </c>
      <c r="BI180" s="36" t="s">
        <v>339</v>
      </c>
      <c r="BJ180" s="36" t="s">
        <v>339</v>
      </c>
      <c r="BK180" s="36" t="s">
        <v>339</v>
      </c>
      <c r="BL180" s="36" t="s">
        <v>339</v>
      </c>
    </row>
    <row r="181" spans="1:64" s="37" customFormat="1" x14ac:dyDescent="0.2">
      <c r="A181" s="34">
        <v>178</v>
      </c>
      <c r="B181" s="34" t="s">
        <v>264</v>
      </c>
      <c r="C181" s="34" t="s">
        <v>267</v>
      </c>
      <c r="D181" s="41" t="s">
        <v>339</v>
      </c>
      <c r="E181" s="36" t="s">
        <v>339</v>
      </c>
      <c r="F181" s="36" t="s">
        <v>339</v>
      </c>
      <c r="G181" s="36" t="s">
        <v>339</v>
      </c>
      <c r="H181" s="36" t="s">
        <v>339</v>
      </c>
      <c r="I181" s="36" t="s">
        <v>339</v>
      </c>
      <c r="J181" s="36" t="s">
        <v>339</v>
      </c>
      <c r="K181" s="36" t="s">
        <v>339</v>
      </c>
      <c r="L181" s="36" t="s">
        <v>339</v>
      </c>
      <c r="M181" s="36" t="s">
        <v>339</v>
      </c>
      <c r="N181" s="36" t="s">
        <v>339</v>
      </c>
      <c r="O181" s="36" t="s">
        <v>339</v>
      </c>
      <c r="P181" s="36" t="s">
        <v>339</v>
      </c>
      <c r="Q181" s="36" t="s">
        <v>339</v>
      </c>
      <c r="R181" s="36" t="s">
        <v>339</v>
      </c>
      <c r="S181" s="36" t="s">
        <v>339</v>
      </c>
      <c r="T181" s="36" t="s">
        <v>339</v>
      </c>
      <c r="U181" s="36" t="s">
        <v>339</v>
      </c>
      <c r="V181" s="36" t="s">
        <v>339</v>
      </c>
      <c r="W181" s="36" t="s">
        <v>339</v>
      </c>
      <c r="X181" s="36" t="s">
        <v>339</v>
      </c>
      <c r="Y181" s="36" t="s">
        <v>339</v>
      </c>
      <c r="Z181" s="36" t="s">
        <v>339</v>
      </c>
      <c r="AA181" s="36" t="s">
        <v>339</v>
      </c>
      <c r="AB181" s="36" t="s">
        <v>339</v>
      </c>
      <c r="AC181" s="36" t="s">
        <v>339</v>
      </c>
      <c r="AD181" s="36" t="s">
        <v>339</v>
      </c>
      <c r="AE181" s="36" t="s">
        <v>339</v>
      </c>
      <c r="AF181" s="36" t="s">
        <v>339</v>
      </c>
      <c r="AG181" s="36" t="s">
        <v>339</v>
      </c>
      <c r="AH181" s="36" t="s">
        <v>339</v>
      </c>
      <c r="AI181" s="36" t="s">
        <v>339</v>
      </c>
      <c r="AJ181" s="36" t="s">
        <v>339</v>
      </c>
      <c r="AK181" s="36" t="s">
        <v>339</v>
      </c>
      <c r="AL181" s="36" t="s">
        <v>339</v>
      </c>
      <c r="AM181" s="36" t="s">
        <v>339</v>
      </c>
      <c r="AN181" s="36" t="s">
        <v>339</v>
      </c>
      <c r="AO181" s="36" t="s">
        <v>339</v>
      </c>
      <c r="AP181" s="36" t="s">
        <v>339</v>
      </c>
      <c r="AQ181" s="36" t="s">
        <v>339</v>
      </c>
      <c r="AR181" s="36" t="s">
        <v>339</v>
      </c>
      <c r="AS181" s="36" t="s">
        <v>339</v>
      </c>
      <c r="AT181" s="36" t="s">
        <v>339</v>
      </c>
      <c r="AU181" s="36" t="s">
        <v>339</v>
      </c>
      <c r="AV181" s="36" t="s">
        <v>339</v>
      </c>
      <c r="AW181" s="36" t="s">
        <v>339</v>
      </c>
      <c r="AX181" s="36" t="s">
        <v>339</v>
      </c>
      <c r="AY181" s="36" t="s">
        <v>339</v>
      </c>
      <c r="AZ181" s="36" t="s">
        <v>339</v>
      </c>
      <c r="BA181" s="36" t="s">
        <v>339</v>
      </c>
      <c r="BB181" s="36" t="s">
        <v>339</v>
      </c>
      <c r="BC181" s="36" t="s">
        <v>339</v>
      </c>
      <c r="BD181" s="36" t="s">
        <v>339</v>
      </c>
      <c r="BE181" s="36" t="s">
        <v>339</v>
      </c>
      <c r="BF181" s="36" t="s">
        <v>339</v>
      </c>
      <c r="BG181" s="36" t="s">
        <v>339</v>
      </c>
      <c r="BH181" s="36" t="s">
        <v>339</v>
      </c>
      <c r="BI181" s="36" t="s">
        <v>339</v>
      </c>
      <c r="BJ181" s="36" t="s">
        <v>339</v>
      </c>
      <c r="BK181" s="36" t="s">
        <v>339</v>
      </c>
      <c r="BL181" s="36" t="s">
        <v>339</v>
      </c>
    </row>
    <row r="182" spans="1:64" s="37" customFormat="1" x14ac:dyDescent="0.2">
      <c r="A182" s="34">
        <v>179</v>
      </c>
      <c r="B182" s="34" t="s">
        <v>264</v>
      </c>
      <c r="C182" s="34" t="s">
        <v>268</v>
      </c>
      <c r="D182" s="41" t="s">
        <v>339</v>
      </c>
      <c r="E182" s="36" t="s">
        <v>339</v>
      </c>
      <c r="F182" s="36" t="s">
        <v>339</v>
      </c>
      <c r="G182" s="36" t="s">
        <v>339</v>
      </c>
      <c r="H182" s="36" t="s">
        <v>339</v>
      </c>
      <c r="I182" s="36" t="s">
        <v>339</v>
      </c>
      <c r="J182" s="36" t="s">
        <v>339</v>
      </c>
      <c r="K182" s="36" t="s">
        <v>339</v>
      </c>
      <c r="L182" s="36" t="s">
        <v>339</v>
      </c>
      <c r="M182" s="36" t="s">
        <v>339</v>
      </c>
      <c r="N182" s="36" t="s">
        <v>339</v>
      </c>
      <c r="O182" s="36" t="s">
        <v>339</v>
      </c>
      <c r="P182" s="36" t="s">
        <v>339</v>
      </c>
      <c r="Q182" s="36" t="s">
        <v>339</v>
      </c>
      <c r="R182" s="36" t="s">
        <v>339</v>
      </c>
      <c r="S182" s="36" t="s">
        <v>339</v>
      </c>
      <c r="T182" s="36" t="s">
        <v>339</v>
      </c>
      <c r="U182" s="36" t="s">
        <v>339</v>
      </c>
      <c r="V182" s="36" t="s">
        <v>339</v>
      </c>
      <c r="W182" s="36" t="s">
        <v>339</v>
      </c>
      <c r="X182" s="36" t="s">
        <v>339</v>
      </c>
      <c r="Y182" s="36" t="s">
        <v>339</v>
      </c>
      <c r="Z182" s="36" t="s">
        <v>339</v>
      </c>
      <c r="AA182" s="36" t="s">
        <v>339</v>
      </c>
      <c r="AB182" s="36" t="s">
        <v>339</v>
      </c>
      <c r="AC182" s="36" t="s">
        <v>339</v>
      </c>
      <c r="AD182" s="36" t="s">
        <v>339</v>
      </c>
      <c r="AE182" s="36" t="s">
        <v>339</v>
      </c>
      <c r="AF182" s="36" t="s">
        <v>339</v>
      </c>
      <c r="AG182" s="36" t="s">
        <v>339</v>
      </c>
      <c r="AH182" s="36" t="s">
        <v>339</v>
      </c>
      <c r="AI182" s="36" t="s">
        <v>339</v>
      </c>
      <c r="AJ182" s="36" t="s">
        <v>339</v>
      </c>
      <c r="AK182" s="36" t="s">
        <v>339</v>
      </c>
      <c r="AL182" s="36" t="s">
        <v>339</v>
      </c>
      <c r="AM182" s="36" t="s">
        <v>339</v>
      </c>
      <c r="AN182" s="36" t="s">
        <v>339</v>
      </c>
      <c r="AO182" s="36" t="s">
        <v>339</v>
      </c>
      <c r="AP182" s="36" t="s">
        <v>339</v>
      </c>
      <c r="AQ182" s="36" t="s">
        <v>339</v>
      </c>
      <c r="AR182" s="36" t="s">
        <v>339</v>
      </c>
      <c r="AS182" s="36" t="s">
        <v>339</v>
      </c>
      <c r="AT182" s="36" t="s">
        <v>339</v>
      </c>
      <c r="AU182" s="36" t="s">
        <v>339</v>
      </c>
      <c r="AV182" s="36" t="s">
        <v>339</v>
      </c>
      <c r="AW182" s="36" t="s">
        <v>339</v>
      </c>
      <c r="AX182" s="36" t="s">
        <v>339</v>
      </c>
      <c r="AY182" s="36" t="s">
        <v>339</v>
      </c>
      <c r="AZ182" s="36" t="s">
        <v>339</v>
      </c>
      <c r="BA182" s="36" t="s">
        <v>339</v>
      </c>
      <c r="BB182" s="36" t="s">
        <v>339</v>
      </c>
      <c r="BC182" s="36" t="s">
        <v>339</v>
      </c>
      <c r="BD182" s="36" t="s">
        <v>339</v>
      </c>
      <c r="BE182" s="36" t="s">
        <v>339</v>
      </c>
      <c r="BF182" s="36" t="s">
        <v>339</v>
      </c>
      <c r="BG182" s="36" t="s">
        <v>339</v>
      </c>
      <c r="BH182" s="36" t="s">
        <v>339</v>
      </c>
      <c r="BI182" s="36" t="s">
        <v>339</v>
      </c>
      <c r="BJ182" s="36" t="s">
        <v>339</v>
      </c>
      <c r="BK182" s="36" t="s">
        <v>339</v>
      </c>
      <c r="BL182" s="36" t="s">
        <v>339</v>
      </c>
    </row>
    <row r="183" spans="1:64" s="37" customFormat="1" x14ac:dyDescent="0.2">
      <c r="A183" s="7"/>
      <c r="B183" s="7"/>
      <c r="C183" s="7"/>
      <c r="D183" s="42"/>
    </row>
    <row r="184" spans="1:64" s="37" customFormat="1" x14ac:dyDescent="0.2">
      <c r="A184" s="7"/>
      <c r="B184" s="36" t="s">
        <v>337</v>
      </c>
      <c r="C184" s="36" t="s">
        <v>1</v>
      </c>
      <c r="D184" s="41"/>
      <c r="E184" s="36"/>
      <c r="F184" s="36"/>
      <c r="G184" s="36"/>
      <c r="H184" s="36"/>
      <c r="I184" s="36"/>
      <c r="J184" s="36"/>
      <c r="K184" s="36"/>
      <c r="L184" s="36"/>
      <c r="M184" s="36"/>
      <c r="N184" s="36"/>
      <c r="O184" s="36"/>
      <c r="P184" s="36"/>
      <c r="Q184" s="36"/>
      <c r="R184" s="36"/>
      <c r="S184" s="36"/>
      <c r="T184" s="36"/>
      <c r="U184" s="36"/>
      <c r="V184" s="36"/>
      <c r="W184" s="36"/>
      <c r="X184" s="36"/>
      <c r="Y184" s="36"/>
      <c r="Z184" s="36"/>
      <c r="AA184" s="36"/>
      <c r="AB184" s="36"/>
      <c r="AC184" s="36"/>
      <c r="AD184" s="36"/>
      <c r="AE184" s="36"/>
      <c r="AF184" s="36"/>
      <c r="AG184" s="36"/>
      <c r="AH184" s="36"/>
      <c r="AI184" s="36"/>
      <c r="AJ184" s="36"/>
      <c r="AK184" s="36"/>
      <c r="AL184" s="36"/>
      <c r="AM184" s="36"/>
      <c r="AN184" s="36"/>
      <c r="AO184" s="36"/>
      <c r="AP184" s="36"/>
      <c r="AQ184" s="36"/>
      <c r="AR184" s="36"/>
      <c r="AS184" s="36"/>
      <c r="AT184" s="36"/>
      <c r="AU184" s="36"/>
      <c r="AV184" s="36"/>
      <c r="AW184" s="36"/>
      <c r="AX184" s="36"/>
      <c r="AY184" s="36"/>
      <c r="AZ184" s="36"/>
      <c r="BA184" s="36"/>
      <c r="BB184" s="36"/>
      <c r="BC184" s="36"/>
      <c r="BD184" s="36"/>
      <c r="BE184" s="36"/>
      <c r="BF184" s="36"/>
      <c r="BG184" s="36"/>
      <c r="BH184" s="36"/>
      <c r="BI184" s="36"/>
      <c r="BJ184" s="36"/>
      <c r="BK184" s="36"/>
      <c r="BL184" s="36"/>
    </row>
    <row r="185" spans="1:64" s="37" customFormat="1" x14ac:dyDescent="0.2">
      <c r="A185" s="7"/>
      <c r="B185" s="36">
        <v>1</v>
      </c>
      <c r="C185" s="34" t="s">
        <v>106</v>
      </c>
      <c r="D185" s="41">
        <f>IF(D4="－","－",MAX(D4:D27))</f>
        <v>7.134469986</v>
      </c>
      <c r="E185" s="41">
        <f>IF(E4="－","－",SUM(E4:E27))</f>
        <v>539</v>
      </c>
      <c r="F185" s="41">
        <f t="shared" ref="F185:BL185" si="0">IF(F4="－","－",SUM(F4:F27))</f>
        <v>124</v>
      </c>
      <c r="G185" s="41">
        <f t="shared" si="0"/>
        <v>175</v>
      </c>
      <c r="H185" s="41">
        <f t="shared" si="0"/>
        <v>240</v>
      </c>
      <c r="I185" s="41">
        <f t="shared" si="0"/>
        <v>6616.1701332916073</v>
      </c>
      <c r="J185" s="41">
        <f t="shared" si="0"/>
        <v>6954.7752370057169</v>
      </c>
      <c r="K185" s="41">
        <f t="shared" si="0"/>
        <v>5627.8539301048068</v>
      </c>
      <c r="L185" s="41">
        <f t="shared" si="0"/>
        <v>988.31620318679859</v>
      </c>
      <c r="M185" s="41">
        <f t="shared" si="0"/>
        <v>10877.268452958224</v>
      </c>
      <c r="N185" s="41">
        <f t="shared" si="0"/>
        <v>2693.6769173391017</v>
      </c>
      <c r="O185" s="41">
        <f t="shared" si="0"/>
        <v>26.507694002000004</v>
      </c>
      <c r="P185" s="41">
        <f t="shared" si="0"/>
        <v>42.406466687999995</v>
      </c>
      <c r="Q185" s="41">
        <f t="shared" si="0"/>
        <v>23.569594323999997</v>
      </c>
      <c r="R185" s="41">
        <f t="shared" si="0"/>
        <v>2.9380996780000004</v>
      </c>
      <c r="S185" s="41">
        <f t="shared" si="0"/>
        <v>38.574162755000003</v>
      </c>
      <c r="T185" s="41">
        <f t="shared" si="0"/>
        <v>3.8323039329999999</v>
      </c>
      <c r="U185" s="41">
        <f t="shared" si="0"/>
        <v>37.631050000000009</v>
      </c>
      <c r="V185" s="41">
        <f t="shared" si="0"/>
        <v>89.353499999999968</v>
      </c>
      <c r="W185" s="41">
        <f t="shared" si="0"/>
        <v>6680.3088772936071</v>
      </c>
      <c r="X185" s="41">
        <f t="shared" si="0"/>
        <v>7086.5352036937174</v>
      </c>
      <c r="Y185" s="41">
        <f t="shared" si="0"/>
        <v>13766.844080987326</v>
      </c>
      <c r="Z185" s="41">
        <f t="shared" si="0"/>
        <v>199.01002241200618</v>
      </c>
      <c r="AA185" s="41">
        <f t="shared" si="0"/>
        <v>107.25645678687631</v>
      </c>
      <c r="AB185" s="41">
        <f t="shared" si="0"/>
        <v>220.98676961267745</v>
      </c>
      <c r="AC185" s="41">
        <f t="shared" si="0"/>
        <v>167.89765986802416</v>
      </c>
      <c r="AD185" s="41">
        <f t="shared" si="0"/>
        <v>45.851629859454313</v>
      </c>
      <c r="AE185" s="41">
        <f t="shared" si="0"/>
        <v>572.27701874089496</v>
      </c>
      <c r="AF185" s="41">
        <f t="shared" si="0"/>
        <v>618.12864860034927</v>
      </c>
      <c r="AG185" s="41">
        <f t="shared" si="0"/>
        <v>3.6166534366478689</v>
      </c>
      <c r="AH185" s="41">
        <f t="shared" si="0"/>
        <v>6.1524679152170627</v>
      </c>
      <c r="AI185" s="41">
        <f t="shared" si="0"/>
        <v>19.704525620357344</v>
      </c>
      <c r="AJ185" s="41">
        <f t="shared" si="0"/>
        <v>8.2485362192612968</v>
      </c>
      <c r="AK185" s="41">
        <f t="shared" si="0"/>
        <v>8.0971361304036922</v>
      </c>
      <c r="AL185" s="41">
        <f t="shared" si="0"/>
        <v>20.30747505847226</v>
      </c>
      <c r="AM185" s="41">
        <f t="shared" si="0"/>
        <v>179.76284952393331</v>
      </c>
      <c r="AN185" s="41">
        <f t="shared" si="0"/>
        <v>60.101233905075084</v>
      </c>
      <c r="AO185" s="41">
        <f t="shared" si="0"/>
        <v>612.28901941972447</v>
      </c>
      <c r="AP185" s="41">
        <f t="shared" si="0"/>
        <v>24289.841842399001</v>
      </c>
      <c r="AQ185" s="41">
        <f t="shared" si="0"/>
        <v>13079.145607438</v>
      </c>
      <c r="AR185" s="41">
        <f t="shared" si="0"/>
        <v>37368.987449837005</v>
      </c>
      <c r="AS185" s="41">
        <f t="shared" si="0"/>
        <v>4007.0597402980002</v>
      </c>
      <c r="AT185" s="41">
        <f t="shared" si="0"/>
        <v>54318.110479493</v>
      </c>
      <c r="AU185" s="41">
        <f t="shared" si="0"/>
        <v>122698.08392007799</v>
      </c>
      <c r="AV185" s="41">
        <f t="shared" si="0"/>
        <v>39004.638935291994</v>
      </c>
      <c r="AW185" s="41">
        <f t="shared" si="0"/>
        <v>88433.891370285011</v>
      </c>
      <c r="AX185" s="41">
        <f t="shared" si="0"/>
        <v>38263.363598989999</v>
      </c>
      <c r="AY185" s="41">
        <f t="shared" si="0"/>
        <v>86760.468431571018</v>
      </c>
      <c r="AZ185" s="41">
        <f t="shared" si="0"/>
        <v>72.461007572857156</v>
      </c>
      <c r="BA185" s="41">
        <f t="shared" si="0"/>
        <v>144.92201517000001</v>
      </c>
      <c r="BB185" s="41">
        <f t="shared" si="0"/>
        <v>118.70325363100001</v>
      </c>
      <c r="BC185" s="41">
        <f t="shared" si="0"/>
        <v>6453.1713609070002</v>
      </c>
      <c r="BD185" s="41">
        <f t="shared" si="0"/>
        <v>14753.596318575002</v>
      </c>
      <c r="BE185" s="41">
        <f t="shared" si="0"/>
        <v>10.053917565714286</v>
      </c>
      <c r="BF185" s="41">
        <f t="shared" si="0"/>
        <v>20.107835154285713</v>
      </c>
      <c r="BG185" s="41">
        <f t="shared" si="0"/>
        <v>123.51331581099996</v>
      </c>
      <c r="BH185" s="41">
        <f t="shared" si="0"/>
        <v>880.91763943700005</v>
      </c>
      <c r="BI185" s="41">
        <f t="shared" si="0"/>
        <v>15.020000000000005</v>
      </c>
      <c r="BJ185" s="41">
        <f t="shared" si="0"/>
        <v>20</v>
      </c>
      <c r="BK185" s="41">
        <f t="shared" si="0"/>
        <v>28.21</v>
      </c>
      <c r="BL185" s="41">
        <f t="shared" si="0"/>
        <v>34.16999999999998</v>
      </c>
    </row>
    <row r="186" spans="1:64" s="37" customFormat="1" x14ac:dyDescent="0.2">
      <c r="A186" s="7"/>
      <c r="B186" s="36">
        <v>2</v>
      </c>
      <c r="C186" s="34" t="s">
        <v>131</v>
      </c>
      <c r="D186" s="41">
        <f>IF(D28="－","－",MAX(D28:D35))</f>
        <v>5.5858982639999999</v>
      </c>
      <c r="E186" s="41">
        <f>IF(E28="－","－",SUM(E28:E35))</f>
        <v>627</v>
      </c>
      <c r="F186" s="41">
        <f t="shared" ref="F186:BL186" si="1">IF(F28="－","－",SUM(F28:F35))</f>
        <v>2</v>
      </c>
      <c r="G186" s="41">
        <f t="shared" si="1"/>
        <v>39</v>
      </c>
      <c r="H186" s="41">
        <f t="shared" si="1"/>
        <v>586</v>
      </c>
      <c r="I186" s="41">
        <f t="shared" si="1"/>
        <v>1.8828028501718408</v>
      </c>
      <c r="J186" s="41">
        <f t="shared" si="1"/>
        <v>187.89524848670064</v>
      </c>
      <c r="K186" s="41">
        <f t="shared" si="1"/>
        <v>1.6754018501835861</v>
      </c>
      <c r="L186" s="41">
        <f t="shared" si="1"/>
        <v>0.20740099998825481</v>
      </c>
      <c r="M186" s="41">
        <f t="shared" si="1"/>
        <v>102.38265083677229</v>
      </c>
      <c r="N186" s="41">
        <f t="shared" si="1"/>
        <v>87.395400500100209</v>
      </c>
      <c r="O186" s="41">
        <f t="shared" si="1"/>
        <v>2.8383522150000005</v>
      </c>
      <c r="P186" s="41">
        <f t="shared" si="1"/>
        <v>4.9894267010000002</v>
      </c>
      <c r="Q186" s="41">
        <f t="shared" si="1"/>
        <v>2.5991099210000006</v>
      </c>
      <c r="R186" s="41">
        <f t="shared" si="1"/>
        <v>0.23924229399999997</v>
      </c>
      <c r="S186" s="41">
        <f t="shared" si="1"/>
        <v>4.6773715330000005</v>
      </c>
      <c r="T186" s="41">
        <f t="shared" si="1"/>
        <v>0.31205516799999999</v>
      </c>
      <c r="U186" s="41">
        <f t="shared" si="1"/>
        <v>0.59230000000000005</v>
      </c>
      <c r="V186" s="41">
        <f t="shared" si="1"/>
        <v>1.4182000000000001</v>
      </c>
      <c r="W186" s="41">
        <f t="shared" si="1"/>
        <v>5.3134550651718415</v>
      </c>
      <c r="X186" s="41">
        <f t="shared" si="1"/>
        <v>194.30287518770064</v>
      </c>
      <c r="Y186" s="41">
        <f t="shared" si="1"/>
        <v>199.61633025287244</v>
      </c>
      <c r="Z186" s="41">
        <f t="shared" si="1"/>
        <v>0.7270950572152125</v>
      </c>
      <c r="AA186" s="41">
        <f t="shared" si="1"/>
        <v>0.15783979900759207</v>
      </c>
      <c r="AB186" s="41">
        <f t="shared" si="1"/>
        <v>0.157839798571</v>
      </c>
      <c r="AC186" s="41">
        <f t="shared" si="1"/>
        <v>2.9841966739810759E-2</v>
      </c>
      <c r="AD186" s="41">
        <f t="shared" si="1"/>
        <v>3.7609697216574141</v>
      </c>
      <c r="AE186" s="41">
        <f t="shared" si="1"/>
        <v>33.848727494916695</v>
      </c>
      <c r="AF186" s="41">
        <f t="shared" si="1"/>
        <v>37.609697216574119</v>
      </c>
      <c r="AG186" s="41">
        <f t="shared" si="1"/>
        <v>6.3479727189719642E-2</v>
      </c>
      <c r="AH186" s="41">
        <f t="shared" si="1"/>
        <v>0.10798850142618972</v>
      </c>
      <c r="AI186" s="41">
        <f t="shared" si="1"/>
        <v>0.34585506537847255</v>
      </c>
      <c r="AJ186" s="41">
        <f t="shared" si="1"/>
        <v>9.0708274609506648E-3</v>
      </c>
      <c r="AK186" s="41">
        <f t="shared" si="1"/>
        <v>1.0961573212857916E-2</v>
      </c>
      <c r="AL186" s="41">
        <f t="shared" si="1"/>
        <v>2.7415786650330752E-2</v>
      </c>
      <c r="AM186" s="41">
        <f t="shared" si="1"/>
        <v>0.10239252139048106</v>
      </c>
      <c r="AN186" s="41">
        <f t="shared" si="1"/>
        <v>3.8799197962964622</v>
      </c>
      <c r="AO186" s="41">
        <f t="shared" si="1"/>
        <v>34.22199834694549</v>
      </c>
      <c r="AP186" s="41">
        <f t="shared" si="1"/>
        <v>2928.8302268349998</v>
      </c>
      <c r="AQ186" s="41">
        <f t="shared" si="1"/>
        <v>1577.0624298330001</v>
      </c>
      <c r="AR186" s="41">
        <f t="shared" si="1"/>
        <v>4505.8926566680002</v>
      </c>
      <c r="AS186" s="41">
        <f t="shared" si="1"/>
        <v>64.392391509000007</v>
      </c>
      <c r="AT186" s="41">
        <f t="shared" si="1"/>
        <v>8173.8439646630004</v>
      </c>
      <c r="AU186" s="41">
        <f t="shared" si="1"/>
        <v>18674.088787690998</v>
      </c>
      <c r="AV186" s="41">
        <f t="shared" si="1"/>
        <v>7191.9891699419995</v>
      </c>
      <c r="AW186" s="41">
        <f t="shared" si="1"/>
        <v>16053.902714042</v>
      </c>
      <c r="AX186" s="41">
        <f t="shared" si="1"/>
        <v>6670.1403177969987</v>
      </c>
      <c r="AY186" s="41">
        <f t="shared" si="1"/>
        <v>14900.654713953998</v>
      </c>
      <c r="AZ186" s="41">
        <f t="shared" si="1"/>
        <v>0.18155243714285715</v>
      </c>
      <c r="BA186" s="41">
        <f t="shared" si="1"/>
        <v>0.36310488142857145</v>
      </c>
      <c r="BB186" s="41">
        <f t="shared" si="1"/>
        <v>63.542265641</v>
      </c>
      <c r="BC186" s="41">
        <f t="shared" si="1"/>
        <v>8265.1745970960019</v>
      </c>
      <c r="BD186" s="41">
        <f t="shared" si="1"/>
        <v>18098.242459598001</v>
      </c>
      <c r="BE186" s="41">
        <f t="shared" si="1"/>
        <v>0.56172440714285721</v>
      </c>
      <c r="BF186" s="41">
        <f t="shared" si="1"/>
        <v>1.1234488199999999</v>
      </c>
      <c r="BG186" s="41">
        <f t="shared" si="1"/>
        <v>77.077179892999993</v>
      </c>
      <c r="BH186" s="41">
        <f t="shared" si="1"/>
        <v>719.90158574500003</v>
      </c>
      <c r="BI186" s="41">
        <f t="shared" si="1"/>
        <v>0</v>
      </c>
      <c r="BJ186" s="41">
        <f t="shared" si="1"/>
        <v>0</v>
      </c>
      <c r="BK186" s="41">
        <f t="shared" si="1"/>
        <v>0.06</v>
      </c>
      <c r="BL186" s="41">
        <f t="shared" si="1"/>
        <v>0.06</v>
      </c>
    </row>
    <row r="187" spans="1:64" s="37" customFormat="1" x14ac:dyDescent="0.2">
      <c r="A187" s="7"/>
      <c r="B187" s="36">
        <v>3</v>
      </c>
      <c r="C187" s="34" t="s">
        <v>140</v>
      </c>
      <c r="D187" s="41">
        <f>IF(D36="－","－",MAX(D36:D55))</f>
        <v>5.1462918750000002</v>
      </c>
      <c r="E187" s="41">
        <f>IF(E36="－","－",SUM(E36:E55))</f>
        <v>776</v>
      </c>
      <c r="F187" s="41">
        <f t="shared" ref="F187:BL187" si="2">IF(F36="－","－",SUM(F36:F55))</f>
        <v>2</v>
      </c>
      <c r="G187" s="41">
        <f t="shared" si="2"/>
        <v>22</v>
      </c>
      <c r="H187" s="41">
        <f t="shared" si="2"/>
        <v>752</v>
      </c>
      <c r="I187" s="41">
        <f t="shared" si="2"/>
        <v>5.603544858864306E-5</v>
      </c>
      <c r="J187" s="41">
        <f t="shared" si="2"/>
        <v>2.5424502890847925E-2</v>
      </c>
      <c r="K187" s="41">
        <f t="shared" si="2"/>
        <v>5.603544858864306E-5</v>
      </c>
      <c r="L187" s="41">
        <f t="shared" si="2"/>
        <v>0</v>
      </c>
      <c r="M187" s="41">
        <f t="shared" si="2"/>
        <v>7.4805383394373013E-3</v>
      </c>
      <c r="N187" s="41">
        <f t="shared" si="2"/>
        <v>1.7999999999999267E-2</v>
      </c>
      <c r="O187" s="41">
        <f t="shared" si="2"/>
        <v>7.2651092E-2</v>
      </c>
      <c r="P187" s="41">
        <f t="shared" si="2"/>
        <v>0.11181358599999999</v>
      </c>
      <c r="Q187" s="41">
        <f t="shared" si="2"/>
        <v>6.0390812000000002E-2</v>
      </c>
      <c r="R187" s="41">
        <f t="shared" si="2"/>
        <v>1.2260279999999998E-2</v>
      </c>
      <c r="S187" s="41">
        <f t="shared" si="2"/>
        <v>9.5821912000000009E-2</v>
      </c>
      <c r="T187" s="41">
        <f t="shared" si="2"/>
        <v>1.5991674000000001E-2</v>
      </c>
      <c r="U187" s="41">
        <f t="shared" si="2"/>
        <v>1.3866999999999994</v>
      </c>
      <c r="V187" s="41">
        <f t="shared" si="2"/>
        <v>3.2973999999999992</v>
      </c>
      <c r="W187" s="41">
        <f t="shared" si="2"/>
        <v>1.459407127448588</v>
      </c>
      <c r="X187" s="41">
        <f t="shared" si="2"/>
        <v>3.4346380888908472</v>
      </c>
      <c r="Y187" s="41">
        <f t="shared" si="2"/>
        <v>4.8940452163394363</v>
      </c>
      <c r="Z187" s="41">
        <f t="shared" si="2"/>
        <v>5.925452300277554E-5</v>
      </c>
      <c r="AA187" s="41">
        <f t="shared" si="2"/>
        <v>1.2680467922593963E-5</v>
      </c>
      <c r="AB187" s="41">
        <f t="shared" si="2"/>
        <v>1.26805E-5</v>
      </c>
      <c r="AC187" s="41">
        <f t="shared" si="2"/>
        <v>2.3755945062689452E-7</v>
      </c>
      <c r="AD187" s="41">
        <f t="shared" si="2"/>
        <v>1.8542769507993469E-4</v>
      </c>
      <c r="AE187" s="41">
        <f t="shared" si="2"/>
        <v>1.668849255719412E-3</v>
      </c>
      <c r="AF187" s="41">
        <f t="shared" si="2"/>
        <v>1.854276950799347E-3</v>
      </c>
      <c r="AG187" s="41">
        <f t="shared" si="2"/>
        <v>0.14332464793559682</v>
      </c>
      <c r="AH187" s="41">
        <f t="shared" si="2"/>
        <v>0.24381664246515328</v>
      </c>
      <c r="AI187" s="41">
        <f t="shared" si="2"/>
        <v>0.78087221978704502</v>
      </c>
      <c r="AJ187" s="41">
        <f t="shared" si="2"/>
        <v>7.2691285417284186E-7</v>
      </c>
      <c r="AK187" s="41">
        <f t="shared" si="2"/>
        <v>8.7843237069662174E-7</v>
      </c>
      <c r="AL187" s="41">
        <f t="shared" si="2"/>
        <v>2.1970308453091021E-6</v>
      </c>
      <c r="AM187" s="41">
        <f t="shared" si="2"/>
        <v>0.14332561240790162</v>
      </c>
      <c r="AN187" s="41">
        <f t="shared" si="2"/>
        <v>0.24400294859260391</v>
      </c>
      <c r="AO187" s="41">
        <f t="shared" si="2"/>
        <v>0.78254326607360969</v>
      </c>
      <c r="AP187" s="41">
        <f t="shared" si="2"/>
        <v>4.9565140609999991</v>
      </c>
      <c r="AQ187" s="41">
        <f t="shared" si="2"/>
        <v>2.6688921850000003</v>
      </c>
      <c r="AR187" s="41">
        <f t="shared" si="2"/>
        <v>7.6254062460000016</v>
      </c>
      <c r="AS187" s="41">
        <f t="shared" si="2"/>
        <v>2.1066999999999999E-4</v>
      </c>
      <c r="AT187" s="41">
        <f t="shared" si="2"/>
        <v>4.4814799999999999E-4</v>
      </c>
      <c r="AU187" s="41">
        <f t="shared" si="2"/>
        <v>9.8976399999999996E-4</v>
      </c>
      <c r="AV187" s="41">
        <f t="shared" si="2"/>
        <v>6.3839129999999997E-3</v>
      </c>
      <c r="AW187" s="41">
        <f t="shared" si="2"/>
        <v>1.4099288E-2</v>
      </c>
      <c r="AX187" s="41">
        <f t="shared" si="2"/>
        <v>5.5429579999999997E-3</v>
      </c>
      <c r="AY187" s="41">
        <f t="shared" si="2"/>
        <v>1.2241983E-2</v>
      </c>
      <c r="AZ187" s="41">
        <f t="shared" si="2"/>
        <v>3.2071428571428573E-6</v>
      </c>
      <c r="BA187" s="41">
        <f t="shared" si="2"/>
        <v>6.4157142857142862E-6</v>
      </c>
      <c r="BB187" s="41">
        <f t="shared" si="2"/>
        <v>2.8232231639999998</v>
      </c>
      <c r="BC187" s="41">
        <f t="shared" si="2"/>
        <v>204.602586968</v>
      </c>
      <c r="BD187" s="41">
        <f t="shared" si="2"/>
        <v>453.776041615</v>
      </c>
      <c r="BE187" s="41">
        <f t="shared" si="2"/>
        <v>0.30905562142857151</v>
      </c>
      <c r="BF187" s="41">
        <f t="shared" si="2"/>
        <v>0.61811125000000011</v>
      </c>
      <c r="BG187" s="41">
        <f t="shared" si="2"/>
        <v>4.3679854689999997</v>
      </c>
      <c r="BH187" s="41">
        <f t="shared" si="2"/>
        <v>33.595472046000005</v>
      </c>
      <c r="BI187" s="41">
        <f t="shared" si="2"/>
        <v>0</v>
      </c>
      <c r="BJ187" s="41">
        <f t="shared" si="2"/>
        <v>0</v>
      </c>
      <c r="BK187" s="41">
        <f t="shared" si="2"/>
        <v>0</v>
      </c>
      <c r="BL187" s="41">
        <f t="shared" si="2"/>
        <v>0</v>
      </c>
    </row>
    <row r="188" spans="1:64" s="37" customFormat="1" x14ac:dyDescent="0.2">
      <c r="A188" s="7"/>
      <c r="B188" s="36">
        <v>4</v>
      </c>
      <c r="C188" s="34" t="s">
        <v>161</v>
      </c>
      <c r="D188" s="41">
        <f>IF(D56="－","－",MAX(D56:D66))</f>
        <v>5.0730672569999999</v>
      </c>
      <c r="E188" s="41">
        <f>IF(E56="－","－",SUM(E56:E66))</f>
        <v>590</v>
      </c>
      <c r="F188" s="41">
        <f t="shared" ref="F188:BL188" si="3">IF(F56="－","－",SUM(F56:F66))</f>
        <v>0</v>
      </c>
      <c r="G188" s="41">
        <f t="shared" si="3"/>
        <v>9</v>
      </c>
      <c r="H188" s="41">
        <f t="shared" si="3"/>
        <v>581</v>
      </c>
      <c r="I188" s="41">
        <f t="shared" si="3"/>
        <v>1.1328279570747756E-4</v>
      </c>
      <c r="J188" s="41">
        <f t="shared" si="3"/>
        <v>1.0205683007779243</v>
      </c>
      <c r="K188" s="41">
        <f t="shared" si="3"/>
        <v>1.1328279570747756E-4</v>
      </c>
      <c r="L188" s="41">
        <f t="shared" si="3"/>
        <v>0</v>
      </c>
      <c r="M188" s="41">
        <f t="shared" si="3"/>
        <v>2.6151583573664476E-2</v>
      </c>
      <c r="N188" s="41">
        <f t="shared" si="3"/>
        <v>0.99452999999996716</v>
      </c>
      <c r="O188" s="41">
        <f t="shared" si="3"/>
        <v>0.16464967900000002</v>
      </c>
      <c r="P188" s="41">
        <f t="shared" si="3"/>
        <v>0.29688203800000001</v>
      </c>
      <c r="Q188" s="41">
        <f t="shared" si="3"/>
        <v>0.15353023099999999</v>
      </c>
      <c r="R188" s="41">
        <f t="shared" si="3"/>
        <v>1.1119447999999997E-2</v>
      </c>
      <c r="S188" s="41">
        <f t="shared" si="3"/>
        <v>0.282378409</v>
      </c>
      <c r="T188" s="41">
        <f t="shared" si="3"/>
        <v>1.4503628999999999E-2</v>
      </c>
      <c r="U188" s="41">
        <f t="shared" si="3"/>
        <v>0.16500000000000004</v>
      </c>
      <c r="V188" s="41">
        <f t="shared" si="3"/>
        <v>0.39119999999999994</v>
      </c>
      <c r="W188" s="41">
        <f t="shared" si="3"/>
        <v>0.32976296179570752</v>
      </c>
      <c r="X188" s="41">
        <f t="shared" si="3"/>
        <v>1.7086503387779242</v>
      </c>
      <c r="Y188" s="41">
        <f t="shared" si="3"/>
        <v>2.0384133005736316</v>
      </c>
      <c r="Z188" s="41">
        <f t="shared" si="3"/>
        <v>2.7075653320234684E-4</v>
      </c>
      <c r="AA188" s="41">
        <f t="shared" si="3"/>
        <v>5.7941898105302244E-5</v>
      </c>
      <c r="AB188" s="41">
        <f t="shared" si="3"/>
        <v>5.7941900000000002E-5</v>
      </c>
      <c r="AC188" s="41">
        <f t="shared" si="3"/>
        <v>1.696703318582012E-6</v>
      </c>
      <c r="AD188" s="41">
        <f t="shared" si="3"/>
        <v>2.4403615947018429E-2</v>
      </c>
      <c r="AE188" s="41">
        <f t="shared" si="3"/>
        <v>0.21963254352316586</v>
      </c>
      <c r="AF188" s="41">
        <f t="shared" si="3"/>
        <v>0.24403615947018423</v>
      </c>
      <c r="AG188" s="41">
        <f t="shared" si="3"/>
        <v>1.7002389665394493E-2</v>
      </c>
      <c r="AH188" s="41">
        <f t="shared" si="3"/>
        <v>2.8923605407797523E-2</v>
      </c>
      <c r="AI188" s="41">
        <f t="shared" si="3"/>
        <v>9.263370921145965E-2</v>
      </c>
      <c r="AJ188" s="41">
        <f t="shared" si="3"/>
        <v>3.379807256182156E-6</v>
      </c>
      <c r="AK188" s="41">
        <f t="shared" si="3"/>
        <v>4.0843026554044074E-6</v>
      </c>
      <c r="AL188" s="41">
        <f t="shared" si="3"/>
        <v>1.0215173318789748E-5</v>
      </c>
      <c r="AM188" s="41">
        <f t="shared" si="3"/>
        <v>1.7007466175969255E-2</v>
      </c>
      <c r="AN188" s="41">
        <f t="shared" si="3"/>
        <v>5.3331305657471371E-2</v>
      </c>
      <c r="AO188" s="41">
        <f t="shared" si="3"/>
        <v>0.31227646790794422</v>
      </c>
      <c r="AP188" s="41">
        <f t="shared" si="3"/>
        <v>2.1438643559999995</v>
      </c>
      <c r="AQ188" s="41">
        <f t="shared" si="3"/>
        <v>1.154388499</v>
      </c>
      <c r="AR188" s="41">
        <f t="shared" si="3"/>
        <v>3.2982528550000003</v>
      </c>
      <c r="AS188" s="41">
        <f t="shared" si="3"/>
        <v>1.6612614000000001E-2</v>
      </c>
      <c r="AT188" s="41">
        <f t="shared" si="3"/>
        <v>0.101959044</v>
      </c>
      <c r="AU188" s="41">
        <f t="shared" si="3"/>
        <v>0.226559591</v>
      </c>
      <c r="AV188" s="41">
        <f t="shared" si="3"/>
        <v>0.60489437000000001</v>
      </c>
      <c r="AW188" s="41">
        <f t="shared" si="3"/>
        <v>1.3441144110000001</v>
      </c>
      <c r="AX188" s="41">
        <f t="shared" si="3"/>
        <v>0.53483209200000004</v>
      </c>
      <c r="AY188" s="41">
        <f t="shared" si="3"/>
        <v>1.1884314979999999</v>
      </c>
      <c r="AZ188" s="41">
        <f t="shared" si="3"/>
        <v>4.1278000000000002E-4</v>
      </c>
      <c r="BA188" s="41">
        <f t="shared" si="3"/>
        <v>8.2556142857142861E-4</v>
      </c>
      <c r="BB188" s="41">
        <f t="shared" si="3"/>
        <v>18.160957379999999</v>
      </c>
      <c r="BC188" s="41">
        <f t="shared" si="3"/>
        <v>978.20321192599999</v>
      </c>
      <c r="BD188" s="41">
        <f t="shared" si="3"/>
        <v>2178.3808648310005</v>
      </c>
      <c r="BE188" s="41">
        <f t="shared" si="3"/>
        <v>0.82058696428571443</v>
      </c>
      <c r="BF188" s="41">
        <f t="shared" si="3"/>
        <v>1.6411739400000005</v>
      </c>
      <c r="BG188" s="41">
        <f t="shared" si="3"/>
        <v>28.341513371999994</v>
      </c>
      <c r="BH188" s="41">
        <f t="shared" si="3"/>
        <v>171.04714218199999</v>
      </c>
      <c r="BI188" s="41">
        <f t="shared" si="3"/>
        <v>0</v>
      </c>
      <c r="BJ188" s="41">
        <f t="shared" si="3"/>
        <v>0</v>
      </c>
      <c r="BK188" s="41">
        <f t="shared" si="3"/>
        <v>0</v>
      </c>
      <c r="BL188" s="41">
        <f t="shared" si="3"/>
        <v>0</v>
      </c>
    </row>
    <row r="189" spans="1:64" s="37" customFormat="1" x14ac:dyDescent="0.2">
      <c r="A189" s="7"/>
      <c r="B189" s="36">
        <v>5</v>
      </c>
      <c r="C189" s="34" t="s">
        <v>173</v>
      </c>
      <c r="D189" s="41">
        <f>IF(D67="－","－",MAX(D67:D73))</f>
        <v>4.9385968949999999</v>
      </c>
      <c r="E189" s="41">
        <f>IF(E67="－","－",SUM(E67:E73))</f>
        <v>302</v>
      </c>
      <c r="F189" s="41">
        <f t="shared" ref="F189:BL189" si="4">IF(F67="－","－",SUM(F67:F73))</f>
        <v>0</v>
      </c>
      <c r="G189" s="41">
        <f t="shared" si="4"/>
        <v>2</v>
      </c>
      <c r="H189" s="41">
        <f t="shared" si="4"/>
        <v>300</v>
      </c>
      <c r="I189" s="41">
        <f t="shared" si="4"/>
        <v>0</v>
      </c>
      <c r="J189" s="41">
        <f t="shared" si="4"/>
        <v>0</v>
      </c>
      <c r="K189" s="41">
        <f t="shared" si="4"/>
        <v>0</v>
      </c>
      <c r="L189" s="41">
        <f t="shared" si="4"/>
        <v>0</v>
      </c>
      <c r="M189" s="41">
        <f t="shared" si="4"/>
        <v>0</v>
      </c>
      <c r="N189" s="41">
        <f t="shared" si="4"/>
        <v>0</v>
      </c>
      <c r="O189" s="41">
        <f t="shared" si="4"/>
        <v>6.3881730000000005E-3</v>
      </c>
      <c r="P189" s="41">
        <f t="shared" si="4"/>
        <v>1.1166183E-2</v>
      </c>
      <c r="Q189" s="41">
        <f t="shared" si="4"/>
        <v>5.6016110000000003E-3</v>
      </c>
      <c r="R189" s="41">
        <f t="shared" si="4"/>
        <v>7.8656199999999998E-4</v>
      </c>
      <c r="S189" s="41">
        <f t="shared" si="4"/>
        <v>1.0140233E-2</v>
      </c>
      <c r="T189" s="41">
        <f t="shared" si="4"/>
        <v>1.0259500000000001E-3</v>
      </c>
      <c r="U189" s="41">
        <f t="shared" si="4"/>
        <v>1.2E-2</v>
      </c>
      <c r="V189" s="41">
        <f t="shared" si="4"/>
        <v>2.8799999999999999E-2</v>
      </c>
      <c r="W189" s="41">
        <f t="shared" si="4"/>
        <v>1.8388173000000001E-2</v>
      </c>
      <c r="X189" s="41">
        <f t="shared" si="4"/>
        <v>3.9966182999999995E-2</v>
      </c>
      <c r="Y189" s="41">
        <f t="shared" si="4"/>
        <v>5.8354355999999989E-2</v>
      </c>
      <c r="Z189" s="41">
        <f t="shared" si="4"/>
        <v>0</v>
      </c>
      <c r="AA189" s="41">
        <f t="shared" si="4"/>
        <v>0</v>
      </c>
      <c r="AB189" s="41">
        <f t="shared" si="4"/>
        <v>0</v>
      </c>
      <c r="AC189" s="41">
        <f t="shared" si="4"/>
        <v>0</v>
      </c>
      <c r="AD189" s="41">
        <f t="shared" si="4"/>
        <v>0</v>
      </c>
      <c r="AE189" s="41">
        <f t="shared" si="4"/>
        <v>0</v>
      </c>
      <c r="AF189" s="41">
        <f t="shared" si="4"/>
        <v>0</v>
      </c>
      <c r="AG189" s="41">
        <f t="shared" si="4"/>
        <v>1.2219597166877618E-3</v>
      </c>
      <c r="AH189" s="41">
        <f t="shared" si="4"/>
        <v>2.0787360697676867E-3</v>
      </c>
      <c r="AI189" s="41">
        <f t="shared" si="4"/>
        <v>6.6575736288505645E-3</v>
      </c>
      <c r="AJ189" s="41">
        <f t="shared" si="4"/>
        <v>0</v>
      </c>
      <c r="AK189" s="41">
        <f t="shared" si="4"/>
        <v>0</v>
      </c>
      <c r="AL189" s="41">
        <f t="shared" si="4"/>
        <v>0</v>
      </c>
      <c r="AM189" s="41">
        <f t="shared" si="4"/>
        <v>1.2219597166877618E-3</v>
      </c>
      <c r="AN189" s="41">
        <f t="shared" si="4"/>
        <v>2.0787360697676867E-3</v>
      </c>
      <c r="AO189" s="41">
        <f t="shared" si="4"/>
        <v>6.6575736288505645E-3</v>
      </c>
      <c r="AP189" s="41">
        <f t="shared" si="4"/>
        <v>5.2369129E-2</v>
      </c>
      <c r="AQ189" s="41">
        <f t="shared" si="4"/>
        <v>2.8198761000000003E-2</v>
      </c>
      <c r="AR189" s="41">
        <f t="shared" si="4"/>
        <v>8.0567890000000003E-2</v>
      </c>
      <c r="AS189" s="41">
        <f t="shared" si="4"/>
        <v>0</v>
      </c>
      <c r="AT189" s="41">
        <f t="shared" si="4"/>
        <v>0</v>
      </c>
      <c r="AU189" s="41">
        <f t="shared" si="4"/>
        <v>0</v>
      </c>
      <c r="AV189" s="41">
        <f t="shared" si="4"/>
        <v>0</v>
      </c>
      <c r="AW189" s="41">
        <f t="shared" si="4"/>
        <v>0</v>
      </c>
      <c r="AX189" s="41">
        <f t="shared" si="4"/>
        <v>0</v>
      </c>
      <c r="AY189" s="41">
        <f t="shared" si="4"/>
        <v>0</v>
      </c>
      <c r="AZ189" s="41">
        <f t="shared" si="4"/>
        <v>0</v>
      </c>
      <c r="BA189" s="41">
        <f t="shared" si="4"/>
        <v>0</v>
      </c>
      <c r="BB189" s="41">
        <f t="shared" si="4"/>
        <v>0.63545721799999999</v>
      </c>
      <c r="BC189" s="41">
        <f t="shared" si="4"/>
        <v>35.231349586</v>
      </c>
      <c r="BD189" s="41">
        <f t="shared" si="4"/>
        <v>78.185708226000003</v>
      </c>
      <c r="BE189" s="41">
        <f t="shared" si="4"/>
        <v>0.23079559714285716</v>
      </c>
      <c r="BF189" s="41">
        <f t="shared" si="4"/>
        <v>0.46159119714285718</v>
      </c>
      <c r="BG189" s="41">
        <f t="shared" si="4"/>
        <v>1.1276147989999998</v>
      </c>
      <c r="BH189" s="41">
        <f t="shared" si="4"/>
        <v>5.0031704490000006</v>
      </c>
      <c r="BI189" s="41">
        <f t="shared" si="4"/>
        <v>0</v>
      </c>
      <c r="BJ189" s="41">
        <f t="shared" si="4"/>
        <v>0</v>
      </c>
      <c r="BK189" s="41">
        <f t="shared" si="4"/>
        <v>0</v>
      </c>
      <c r="BL189" s="41">
        <f t="shared" si="4"/>
        <v>0</v>
      </c>
    </row>
    <row r="190" spans="1:64" s="37" customFormat="1" x14ac:dyDescent="0.2">
      <c r="A190" s="7"/>
      <c r="B190" s="36">
        <v>6</v>
      </c>
      <c r="C190" s="34" t="s">
        <v>181</v>
      </c>
      <c r="D190" s="41" t="str">
        <f>IF(D74="－","－",MAX(D74:D84))</f>
        <v>－</v>
      </c>
      <c r="E190" s="41" t="str">
        <f>IF(E74="－","－",SUM(E74:E84))</f>
        <v>－</v>
      </c>
      <c r="F190" s="41" t="str">
        <f t="shared" ref="F190:BL190" si="5">IF(F74="－","－",SUM(F74:F84))</f>
        <v>－</v>
      </c>
      <c r="G190" s="41" t="str">
        <f t="shared" si="5"/>
        <v>－</v>
      </c>
      <c r="H190" s="41" t="str">
        <f t="shared" si="5"/>
        <v>－</v>
      </c>
      <c r="I190" s="41" t="str">
        <f t="shared" si="5"/>
        <v>－</v>
      </c>
      <c r="J190" s="41" t="str">
        <f t="shared" si="5"/>
        <v>－</v>
      </c>
      <c r="K190" s="41" t="str">
        <f t="shared" si="5"/>
        <v>－</v>
      </c>
      <c r="L190" s="41" t="str">
        <f t="shared" si="5"/>
        <v>－</v>
      </c>
      <c r="M190" s="41" t="str">
        <f t="shared" si="5"/>
        <v>－</v>
      </c>
      <c r="N190" s="41" t="str">
        <f t="shared" si="5"/>
        <v>－</v>
      </c>
      <c r="O190" s="41" t="str">
        <f t="shared" si="5"/>
        <v>－</v>
      </c>
      <c r="P190" s="41" t="str">
        <f t="shared" si="5"/>
        <v>－</v>
      </c>
      <c r="Q190" s="41" t="str">
        <f t="shared" si="5"/>
        <v>－</v>
      </c>
      <c r="R190" s="41" t="str">
        <f t="shared" si="5"/>
        <v>－</v>
      </c>
      <c r="S190" s="41" t="str">
        <f t="shared" si="5"/>
        <v>－</v>
      </c>
      <c r="T190" s="41" t="str">
        <f t="shared" si="5"/>
        <v>－</v>
      </c>
      <c r="U190" s="41" t="str">
        <f t="shared" si="5"/>
        <v>－</v>
      </c>
      <c r="V190" s="41" t="str">
        <f t="shared" si="5"/>
        <v>－</v>
      </c>
      <c r="W190" s="41" t="str">
        <f t="shared" si="5"/>
        <v>－</v>
      </c>
      <c r="X190" s="41" t="str">
        <f t="shared" si="5"/>
        <v>－</v>
      </c>
      <c r="Y190" s="41" t="str">
        <f t="shared" si="5"/>
        <v>－</v>
      </c>
      <c r="Z190" s="41" t="str">
        <f t="shared" si="5"/>
        <v>－</v>
      </c>
      <c r="AA190" s="41" t="str">
        <f t="shared" si="5"/>
        <v>－</v>
      </c>
      <c r="AB190" s="41" t="str">
        <f t="shared" si="5"/>
        <v>－</v>
      </c>
      <c r="AC190" s="41" t="str">
        <f t="shared" si="5"/>
        <v>－</v>
      </c>
      <c r="AD190" s="41" t="str">
        <f t="shared" si="5"/>
        <v>－</v>
      </c>
      <c r="AE190" s="41" t="str">
        <f t="shared" si="5"/>
        <v>－</v>
      </c>
      <c r="AF190" s="41" t="str">
        <f t="shared" si="5"/>
        <v>－</v>
      </c>
      <c r="AG190" s="41" t="str">
        <f t="shared" si="5"/>
        <v>－</v>
      </c>
      <c r="AH190" s="41" t="str">
        <f t="shared" si="5"/>
        <v>－</v>
      </c>
      <c r="AI190" s="41" t="str">
        <f t="shared" si="5"/>
        <v>－</v>
      </c>
      <c r="AJ190" s="41" t="str">
        <f t="shared" si="5"/>
        <v>－</v>
      </c>
      <c r="AK190" s="41" t="str">
        <f t="shared" si="5"/>
        <v>－</v>
      </c>
      <c r="AL190" s="41" t="str">
        <f t="shared" si="5"/>
        <v>－</v>
      </c>
      <c r="AM190" s="41" t="str">
        <f t="shared" si="5"/>
        <v>－</v>
      </c>
      <c r="AN190" s="41" t="str">
        <f t="shared" si="5"/>
        <v>－</v>
      </c>
      <c r="AO190" s="41" t="str">
        <f t="shared" si="5"/>
        <v>－</v>
      </c>
      <c r="AP190" s="41" t="str">
        <f t="shared" si="5"/>
        <v>－</v>
      </c>
      <c r="AQ190" s="41" t="str">
        <f t="shared" si="5"/>
        <v>－</v>
      </c>
      <c r="AR190" s="41" t="str">
        <f t="shared" si="5"/>
        <v>－</v>
      </c>
      <c r="AS190" s="41" t="str">
        <f t="shared" si="5"/>
        <v>－</v>
      </c>
      <c r="AT190" s="41" t="str">
        <f t="shared" si="5"/>
        <v>－</v>
      </c>
      <c r="AU190" s="41" t="str">
        <f t="shared" si="5"/>
        <v>－</v>
      </c>
      <c r="AV190" s="41" t="str">
        <f t="shared" si="5"/>
        <v>－</v>
      </c>
      <c r="AW190" s="41" t="str">
        <f t="shared" si="5"/>
        <v>－</v>
      </c>
      <c r="AX190" s="41" t="str">
        <f t="shared" si="5"/>
        <v>－</v>
      </c>
      <c r="AY190" s="41" t="str">
        <f t="shared" si="5"/>
        <v>－</v>
      </c>
      <c r="AZ190" s="41" t="str">
        <f t="shared" si="5"/>
        <v>－</v>
      </c>
      <c r="BA190" s="41" t="str">
        <f t="shared" si="5"/>
        <v>－</v>
      </c>
      <c r="BB190" s="41" t="str">
        <f t="shared" si="5"/>
        <v>－</v>
      </c>
      <c r="BC190" s="41" t="str">
        <f t="shared" si="5"/>
        <v>－</v>
      </c>
      <c r="BD190" s="41" t="str">
        <f t="shared" si="5"/>
        <v>－</v>
      </c>
      <c r="BE190" s="41" t="str">
        <f t="shared" si="5"/>
        <v>－</v>
      </c>
      <c r="BF190" s="41" t="str">
        <f t="shared" si="5"/>
        <v>－</v>
      </c>
      <c r="BG190" s="41" t="str">
        <f t="shared" si="5"/>
        <v>－</v>
      </c>
      <c r="BH190" s="41" t="str">
        <f t="shared" si="5"/>
        <v>－</v>
      </c>
      <c r="BI190" s="41" t="str">
        <f t="shared" si="5"/>
        <v>－</v>
      </c>
      <c r="BJ190" s="41" t="str">
        <f t="shared" si="5"/>
        <v>－</v>
      </c>
      <c r="BK190" s="41" t="str">
        <f t="shared" si="5"/>
        <v>－</v>
      </c>
      <c r="BL190" s="41" t="str">
        <f t="shared" si="5"/>
        <v>－</v>
      </c>
    </row>
    <row r="191" spans="1:64" s="37" customFormat="1" x14ac:dyDescent="0.2">
      <c r="A191" s="7"/>
      <c r="B191" s="36">
        <v>7</v>
      </c>
      <c r="C191" s="34" t="s">
        <v>193</v>
      </c>
      <c r="D191" s="41" t="str">
        <f>IF(D85="－","－",MAX(D85:D91))</f>
        <v>－</v>
      </c>
      <c r="E191" s="41" t="str">
        <f>IF(E85="－","－",SUM(E85:E91))</f>
        <v>－</v>
      </c>
      <c r="F191" s="41" t="str">
        <f t="shared" ref="F191:BL191" si="6">IF(F85="－","－",SUM(F85:F91))</f>
        <v>－</v>
      </c>
      <c r="G191" s="41" t="str">
        <f t="shared" si="6"/>
        <v>－</v>
      </c>
      <c r="H191" s="41" t="str">
        <f t="shared" si="6"/>
        <v>－</v>
      </c>
      <c r="I191" s="41" t="str">
        <f t="shared" si="6"/>
        <v>－</v>
      </c>
      <c r="J191" s="41" t="str">
        <f t="shared" si="6"/>
        <v>－</v>
      </c>
      <c r="K191" s="41" t="str">
        <f t="shared" si="6"/>
        <v>－</v>
      </c>
      <c r="L191" s="41" t="str">
        <f t="shared" si="6"/>
        <v>－</v>
      </c>
      <c r="M191" s="41" t="str">
        <f t="shared" si="6"/>
        <v>－</v>
      </c>
      <c r="N191" s="41" t="str">
        <f t="shared" si="6"/>
        <v>－</v>
      </c>
      <c r="O191" s="41" t="str">
        <f t="shared" si="6"/>
        <v>－</v>
      </c>
      <c r="P191" s="41" t="str">
        <f t="shared" si="6"/>
        <v>－</v>
      </c>
      <c r="Q191" s="41" t="str">
        <f t="shared" si="6"/>
        <v>－</v>
      </c>
      <c r="R191" s="41" t="str">
        <f t="shared" si="6"/>
        <v>－</v>
      </c>
      <c r="S191" s="41" t="str">
        <f t="shared" si="6"/>
        <v>－</v>
      </c>
      <c r="T191" s="41" t="str">
        <f t="shared" si="6"/>
        <v>－</v>
      </c>
      <c r="U191" s="41" t="str">
        <f t="shared" si="6"/>
        <v>－</v>
      </c>
      <c r="V191" s="41" t="str">
        <f t="shared" si="6"/>
        <v>－</v>
      </c>
      <c r="W191" s="41" t="str">
        <f t="shared" si="6"/>
        <v>－</v>
      </c>
      <c r="X191" s="41" t="str">
        <f t="shared" si="6"/>
        <v>－</v>
      </c>
      <c r="Y191" s="41" t="str">
        <f t="shared" si="6"/>
        <v>－</v>
      </c>
      <c r="Z191" s="41" t="str">
        <f t="shared" si="6"/>
        <v>－</v>
      </c>
      <c r="AA191" s="41" t="str">
        <f t="shared" si="6"/>
        <v>－</v>
      </c>
      <c r="AB191" s="41" t="str">
        <f t="shared" si="6"/>
        <v>－</v>
      </c>
      <c r="AC191" s="41" t="str">
        <f t="shared" si="6"/>
        <v>－</v>
      </c>
      <c r="AD191" s="41" t="str">
        <f t="shared" si="6"/>
        <v>－</v>
      </c>
      <c r="AE191" s="41" t="str">
        <f t="shared" si="6"/>
        <v>－</v>
      </c>
      <c r="AF191" s="41" t="str">
        <f t="shared" si="6"/>
        <v>－</v>
      </c>
      <c r="AG191" s="41" t="str">
        <f t="shared" si="6"/>
        <v>－</v>
      </c>
      <c r="AH191" s="41" t="str">
        <f t="shared" si="6"/>
        <v>－</v>
      </c>
      <c r="AI191" s="41" t="str">
        <f t="shared" si="6"/>
        <v>－</v>
      </c>
      <c r="AJ191" s="41" t="str">
        <f t="shared" si="6"/>
        <v>－</v>
      </c>
      <c r="AK191" s="41" t="str">
        <f t="shared" si="6"/>
        <v>－</v>
      </c>
      <c r="AL191" s="41" t="str">
        <f t="shared" si="6"/>
        <v>－</v>
      </c>
      <c r="AM191" s="41" t="str">
        <f t="shared" si="6"/>
        <v>－</v>
      </c>
      <c r="AN191" s="41" t="str">
        <f t="shared" si="6"/>
        <v>－</v>
      </c>
      <c r="AO191" s="41" t="str">
        <f t="shared" si="6"/>
        <v>－</v>
      </c>
      <c r="AP191" s="41" t="str">
        <f t="shared" si="6"/>
        <v>－</v>
      </c>
      <c r="AQ191" s="41" t="str">
        <f t="shared" si="6"/>
        <v>－</v>
      </c>
      <c r="AR191" s="41" t="str">
        <f t="shared" si="6"/>
        <v>－</v>
      </c>
      <c r="AS191" s="41" t="str">
        <f t="shared" si="6"/>
        <v>－</v>
      </c>
      <c r="AT191" s="41" t="str">
        <f t="shared" si="6"/>
        <v>－</v>
      </c>
      <c r="AU191" s="41" t="str">
        <f t="shared" si="6"/>
        <v>－</v>
      </c>
      <c r="AV191" s="41" t="str">
        <f t="shared" si="6"/>
        <v>－</v>
      </c>
      <c r="AW191" s="41" t="str">
        <f t="shared" si="6"/>
        <v>－</v>
      </c>
      <c r="AX191" s="41" t="str">
        <f t="shared" si="6"/>
        <v>－</v>
      </c>
      <c r="AY191" s="41" t="str">
        <f t="shared" si="6"/>
        <v>－</v>
      </c>
      <c r="AZ191" s="41" t="str">
        <f t="shared" si="6"/>
        <v>－</v>
      </c>
      <c r="BA191" s="41" t="str">
        <f t="shared" si="6"/>
        <v>－</v>
      </c>
      <c r="BB191" s="41" t="str">
        <f t="shared" si="6"/>
        <v>－</v>
      </c>
      <c r="BC191" s="41" t="str">
        <f t="shared" si="6"/>
        <v>－</v>
      </c>
      <c r="BD191" s="41" t="str">
        <f t="shared" si="6"/>
        <v>－</v>
      </c>
      <c r="BE191" s="41" t="str">
        <f t="shared" si="6"/>
        <v>－</v>
      </c>
      <c r="BF191" s="41" t="str">
        <f t="shared" si="6"/>
        <v>－</v>
      </c>
      <c r="BG191" s="41" t="str">
        <f t="shared" si="6"/>
        <v>－</v>
      </c>
      <c r="BH191" s="41" t="str">
        <f t="shared" si="6"/>
        <v>－</v>
      </c>
      <c r="BI191" s="41" t="str">
        <f t="shared" si="6"/>
        <v>－</v>
      </c>
      <c r="BJ191" s="41" t="str">
        <f t="shared" si="6"/>
        <v>－</v>
      </c>
      <c r="BK191" s="41" t="str">
        <f t="shared" si="6"/>
        <v>－</v>
      </c>
      <c r="BL191" s="41" t="str">
        <f t="shared" si="6"/>
        <v>－</v>
      </c>
    </row>
    <row r="192" spans="1:64" s="37" customFormat="1" x14ac:dyDescent="0.2">
      <c r="A192" s="7"/>
      <c r="B192" s="36">
        <v>8</v>
      </c>
      <c r="C192" s="34" t="s">
        <v>201</v>
      </c>
      <c r="D192" s="41">
        <f>IF(D92="－","－",MAX(D92:D114))</f>
        <v>6.2774738069999998</v>
      </c>
      <c r="E192" s="41">
        <f>IF(E92="－","－",SUM(E92:E114))</f>
        <v>159</v>
      </c>
      <c r="F192" s="41">
        <f t="shared" ref="F192:BL192" si="7">IF(F92="－","－",SUM(F92:F114))</f>
        <v>38</v>
      </c>
      <c r="G192" s="41">
        <f t="shared" si="7"/>
        <v>54</v>
      </c>
      <c r="H192" s="41">
        <f t="shared" si="7"/>
        <v>67</v>
      </c>
      <c r="I192" s="41">
        <f t="shared" si="7"/>
        <v>43.50466587576085</v>
      </c>
      <c r="J192" s="41">
        <f t="shared" si="7"/>
        <v>839.54901402368648</v>
      </c>
      <c r="K192" s="41">
        <f t="shared" si="7"/>
        <v>22.994099875976012</v>
      </c>
      <c r="L192" s="41">
        <f t="shared" si="7"/>
        <v>20.510565999784824</v>
      </c>
      <c r="M192" s="41">
        <f t="shared" si="7"/>
        <v>604.53846689935995</v>
      </c>
      <c r="N192" s="41">
        <f t="shared" si="7"/>
        <v>278.5152130000871</v>
      </c>
      <c r="O192" s="41">
        <f t="shared" si="7"/>
        <v>4.2782596180000008</v>
      </c>
      <c r="P192" s="41">
        <f t="shared" si="7"/>
        <v>7.4688574729999999</v>
      </c>
      <c r="Q192" s="41">
        <f t="shared" si="7"/>
        <v>4.002685488</v>
      </c>
      <c r="R192" s="41">
        <f t="shared" si="7"/>
        <v>0.27557412999999997</v>
      </c>
      <c r="S192" s="41">
        <f t="shared" si="7"/>
        <v>7.1094129490000002</v>
      </c>
      <c r="T192" s="41">
        <f t="shared" si="7"/>
        <v>0.35944452400000004</v>
      </c>
      <c r="U192" s="41">
        <f t="shared" si="7"/>
        <v>7.7552499999999984</v>
      </c>
      <c r="V192" s="41">
        <f t="shared" si="7"/>
        <v>18.400699999999997</v>
      </c>
      <c r="W192" s="41">
        <f t="shared" si="7"/>
        <v>55.538175493760853</v>
      </c>
      <c r="X192" s="41">
        <f t="shared" si="7"/>
        <v>865.41857149668624</v>
      </c>
      <c r="Y192" s="41">
        <f t="shared" si="7"/>
        <v>920.95674699044707</v>
      </c>
      <c r="Z192" s="41">
        <f t="shared" si="7"/>
        <v>6.9220926119094006</v>
      </c>
      <c r="AA192" s="41">
        <f t="shared" si="7"/>
        <v>2.7558144068993768</v>
      </c>
      <c r="AB192" s="41">
        <f t="shared" si="7"/>
        <v>32.831986273632332</v>
      </c>
      <c r="AC192" s="41">
        <f t="shared" si="7"/>
        <v>0.33630629482690444</v>
      </c>
      <c r="AD192" s="41">
        <f t="shared" si="7"/>
        <v>11.975514259707383</v>
      </c>
      <c r="AE192" s="41">
        <f t="shared" si="7"/>
        <v>107.77962833736647</v>
      </c>
      <c r="AF192" s="41">
        <f t="shared" si="7"/>
        <v>119.75514259707393</v>
      </c>
      <c r="AG192" s="41">
        <f t="shared" si="7"/>
        <v>0.80873430118887768</v>
      </c>
      <c r="AH192" s="41">
        <f t="shared" si="7"/>
        <v>1.3757778916776306</v>
      </c>
      <c r="AI192" s="41">
        <f t="shared" si="7"/>
        <v>4.4062075719945737</v>
      </c>
      <c r="AJ192" s="41">
        <f t="shared" si="7"/>
        <v>0.71245010549741672</v>
      </c>
      <c r="AK192" s="41">
        <f t="shared" si="7"/>
        <v>0.36724779950511471</v>
      </c>
      <c r="AL192" s="41">
        <f t="shared" si="7"/>
        <v>0.93329615921792031</v>
      </c>
      <c r="AM192" s="41">
        <f t="shared" si="7"/>
        <v>1.8574907015131989</v>
      </c>
      <c r="AN192" s="41">
        <f t="shared" si="7"/>
        <v>13.718539950890127</v>
      </c>
      <c r="AO192" s="41">
        <f t="shared" si="7"/>
        <v>113.11913206857896</v>
      </c>
      <c r="AP192" s="41">
        <f t="shared" si="7"/>
        <v>12579.070797486003</v>
      </c>
      <c r="AQ192" s="41">
        <f t="shared" si="7"/>
        <v>6773.345814026</v>
      </c>
      <c r="AR192" s="41">
        <f t="shared" si="7"/>
        <v>19352.416611511999</v>
      </c>
      <c r="AS192" s="41">
        <f t="shared" si="7"/>
        <v>342.49798954099998</v>
      </c>
      <c r="AT192" s="41">
        <f t="shared" si="7"/>
        <v>57730.876244684005</v>
      </c>
      <c r="AU192" s="41">
        <f t="shared" si="7"/>
        <v>129438.104878403</v>
      </c>
      <c r="AV192" s="41">
        <f t="shared" si="7"/>
        <v>31741.478267369999</v>
      </c>
      <c r="AW192" s="41">
        <f t="shared" si="7"/>
        <v>71201.736603814003</v>
      </c>
      <c r="AX192" s="41">
        <f t="shared" si="7"/>
        <v>30228.126569813998</v>
      </c>
      <c r="AY192" s="41">
        <f t="shared" si="7"/>
        <v>67815.241034469989</v>
      </c>
      <c r="AZ192" s="41">
        <f t="shared" si="7"/>
        <v>3.1905510214285724</v>
      </c>
      <c r="BA192" s="41">
        <f t="shared" si="7"/>
        <v>6.3811020528571438</v>
      </c>
      <c r="BB192" s="41">
        <f t="shared" si="7"/>
        <v>61.880838569999995</v>
      </c>
      <c r="BC192" s="41">
        <f t="shared" si="7"/>
        <v>5578.0161470370003</v>
      </c>
      <c r="BD192" s="41">
        <f t="shared" si="7"/>
        <v>12461.085488720997</v>
      </c>
      <c r="BE192" s="41">
        <f t="shared" si="7"/>
        <v>2.5785473271428581</v>
      </c>
      <c r="BF192" s="41">
        <f t="shared" si="7"/>
        <v>5.1570946685714301</v>
      </c>
      <c r="BG192" s="41">
        <f t="shared" si="7"/>
        <v>61.757146503999991</v>
      </c>
      <c r="BH192" s="41">
        <f t="shared" si="7"/>
        <v>796.69573243299999</v>
      </c>
      <c r="BI192" s="41">
        <f t="shared" si="7"/>
        <v>1.7100000000000004</v>
      </c>
      <c r="BJ192" s="41">
        <f t="shared" si="7"/>
        <v>1.7100000000000004</v>
      </c>
      <c r="BK192" s="41">
        <f t="shared" si="7"/>
        <v>3.3000000000000016</v>
      </c>
      <c r="BL192" s="41">
        <f t="shared" si="7"/>
        <v>3.3000000000000016</v>
      </c>
    </row>
    <row r="193" spans="1:64" s="37" customFormat="1" x14ac:dyDescent="0.2">
      <c r="A193" s="7"/>
      <c r="B193" s="36">
        <v>9</v>
      </c>
      <c r="C193" s="34" t="s">
        <v>225</v>
      </c>
      <c r="D193" s="41">
        <f>IF(D115="－","－",MAX(D115:D122))</f>
        <v>5.9052319539999996</v>
      </c>
      <c r="E193" s="41">
        <f>IF(E115="－","－",SUM(E115:E122))</f>
        <v>264</v>
      </c>
      <c r="F193" s="41">
        <f t="shared" ref="F193:BL193" si="8">IF(F115="－","－",SUM(F115:F122))</f>
        <v>8</v>
      </c>
      <c r="G193" s="41">
        <f t="shared" si="8"/>
        <v>40</v>
      </c>
      <c r="H193" s="41">
        <f t="shared" si="8"/>
        <v>216</v>
      </c>
      <c r="I193" s="41">
        <f t="shared" si="8"/>
        <v>0.22064903877267716</v>
      </c>
      <c r="J193" s="41">
        <f t="shared" si="8"/>
        <v>13.552835436627372</v>
      </c>
      <c r="K193" s="41">
        <f t="shared" si="8"/>
        <v>0.18900003877622759</v>
      </c>
      <c r="L193" s="41">
        <f t="shared" si="8"/>
        <v>3.1648999996449573E-2</v>
      </c>
      <c r="M193" s="41">
        <f t="shared" si="8"/>
        <v>9.0313419754035387</v>
      </c>
      <c r="N193" s="41">
        <f t="shared" si="8"/>
        <v>4.7421424999965094</v>
      </c>
      <c r="O193" s="41">
        <f t="shared" si="8"/>
        <v>0.18159186999999999</v>
      </c>
      <c r="P193" s="41">
        <f t="shared" si="8"/>
        <v>0.28748061899999999</v>
      </c>
      <c r="Q193" s="41">
        <f t="shared" si="8"/>
        <v>0.17098927999999999</v>
      </c>
      <c r="R193" s="41">
        <f t="shared" si="8"/>
        <v>1.060259E-2</v>
      </c>
      <c r="S193" s="41">
        <f t="shared" si="8"/>
        <v>0.27365115299999998</v>
      </c>
      <c r="T193" s="41">
        <f t="shared" si="8"/>
        <v>1.3829466E-2</v>
      </c>
      <c r="U193" s="41">
        <f t="shared" si="8"/>
        <v>1.1474</v>
      </c>
      <c r="V193" s="41">
        <f t="shared" si="8"/>
        <v>2.7192000000000007</v>
      </c>
      <c r="W193" s="41">
        <f t="shared" si="8"/>
        <v>1.5496409087726772</v>
      </c>
      <c r="X193" s="41">
        <f t="shared" si="8"/>
        <v>16.559516055627373</v>
      </c>
      <c r="Y193" s="41">
        <f t="shared" si="8"/>
        <v>18.109156964400054</v>
      </c>
      <c r="Z193" s="41">
        <f t="shared" si="8"/>
        <v>6.3925981502372678E-2</v>
      </c>
      <c r="AA193" s="41">
        <f t="shared" si="8"/>
        <v>1.4289146030104323E-2</v>
      </c>
      <c r="AB193" s="41">
        <f t="shared" si="8"/>
        <v>1.4289145999999999E-2</v>
      </c>
      <c r="AC193" s="41">
        <f t="shared" si="8"/>
        <v>2.2307345431291942E-3</v>
      </c>
      <c r="AD193" s="41">
        <f t="shared" si="8"/>
        <v>0.13089745554827256</v>
      </c>
      <c r="AE193" s="41">
        <f t="shared" si="8"/>
        <v>1.1780770999344532</v>
      </c>
      <c r="AF193" s="41">
        <f t="shared" si="8"/>
        <v>1.3089745554827257</v>
      </c>
      <c r="AG193" s="41">
        <f t="shared" si="8"/>
        <v>0.112923933972922</v>
      </c>
      <c r="AH193" s="41">
        <f t="shared" si="8"/>
        <v>0.19210048537922367</v>
      </c>
      <c r="AI193" s="41">
        <f t="shared" si="8"/>
        <v>0.61524074371454041</v>
      </c>
      <c r="AJ193" s="41">
        <f t="shared" si="8"/>
        <v>8.1912889103542927E-4</v>
      </c>
      <c r="AK193" s="41">
        <f t="shared" si="8"/>
        <v>9.898701467615748E-4</v>
      </c>
      <c r="AL193" s="41">
        <f t="shared" si="8"/>
        <v>2.4757457919739102E-3</v>
      </c>
      <c r="AM193" s="41">
        <f t="shared" si="8"/>
        <v>0.11597379740708663</v>
      </c>
      <c r="AN193" s="41">
        <f t="shared" si="8"/>
        <v>0.32398781107425789</v>
      </c>
      <c r="AO193" s="41">
        <f t="shared" si="8"/>
        <v>1.7957935894409673</v>
      </c>
      <c r="AP193" s="41">
        <f t="shared" si="8"/>
        <v>262.31185625500001</v>
      </c>
      <c r="AQ193" s="41">
        <f t="shared" si="8"/>
        <v>141.24484567499999</v>
      </c>
      <c r="AR193" s="41">
        <f t="shared" si="8"/>
        <v>403.55670193000003</v>
      </c>
      <c r="AS193" s="41">
        <f t="shared" si="8"/>
        <v>8.4318058059999998</v>
      </c>
      <c r="AT193" s="41">
        <f t="shared" si="8"/>
        <v>1248.8364733499998</v>
      </c>
      <c r="AU193" s="41">
        <f t="shared" si="8"/>
        <v>2702.1327905990001</v>
      </c>
      <c r="AV193" s="41">
        <f t="shared" si="8"/>
        <v>756.32969876799996</v>
      </c>
      <c r="AW193" s="41">
        <f t="shared" si="8"/>
        <v>1636.778587558</v>
      </c>
      <c r="AX193" s="41">
        <f t="shared" si="8"/>
        <v>712.05417150599999</v>
      </c>
      <c r="AY193" s="41">
        <f t="shared" si="8"/>
        <v>1540.9424524629999</v>
      </c>
      <c r="AZ193" s="41">
        <f t="shared" si="8"/>
        <v>1.5050414400000001</v>
      </c>
      <c r="BA193" s="41">
        <f t="shared" si="8"/>
        <v>3.0100828857142861</v>
      </c>
      <c r="BB193" s="41">
        <f t="shared" si="8"/>
        <v>3.4733739080000001</v>
      </c>
      <c r="BC193" s="41">
        <f t="shared" si="8"/>
        <v>252.28401456900002</v>
      </c>
      <c r="BD193" s="41">
        <f t="shared" si="8"/>
        <v>551.72626401399998</v>
      </c>
      <c r="BE193" s="41">
        <f t="shared" si="8"/>
        <v>2.255437601428572</v>
      </c>
      <c r="BF193" s="41">
        <f t="shared" si="8"/>
        <v>4.5108752057142869</v>
      </c>
      <c r="BG193" s="41">
        <f t="shared" si="8"/>
        <v>15.484430187000001</v>
      </c>
      <c r="BH193" s="41">
        <f t="shared" si="8"/>
        <v>76.600730994000017</v>
      </c>
      <c r="BI193" s="41">
        <f t="shared" si="8"/>
        <v>0.15</v>
      </c>
      <c r="BJ193" s="41">
        <f t="shared" si="8"/>
        <v>0.15</v>
      </c>
      <c r="BK193" s="41">
        <f t="shared" si="8"/>
        <v>0.09</v>
      </c>
      <c r="BL193" s="41">
        <f t="shared" si="8"/>
        <v>0.09</v>
      </c>
    </row>
    <row r="194" spans="1:64" s="37" customFormat="1" x14ac:dyDescent="0.2">
      <c r="A194" s="7"/>
      <c r="B194" s="36">
        <v>10</v>
      </c>
      <c r="C194" s="34" t="s">
        <v>3</v>
      </c>
      <c r="D194" s="41">
        <f>IF(D123="－","－",MAX(D123:D132))</f>
        <v>4.5549674519999996</v>
      </c>
      <c r="E194" s="41">
        <f>IF(E123="－","－",SUM(E123:E132))</f>
        <v>329</v>
      </c>
      <c r="F194" s="41">
        <f t="shared" ref="F194:BL194" si="9">IF(F123="－","－",SUM(F123:F132))</f>
        <v>0</v>
      </c>
      <c r="G194" s="41">
        <f t="shared" si="9"/>
        <v>0</v>
      </c>
      <c r="H194" s="41">
        <f t="shared" si="9"/>
        <v>329</v>
      </c>
      <c r="I194" s="41">
        <f t="shared" si="9"/>
        <v>0</v>
      </c>
      <c r="J194" s="41">
        <f t="shared" si="9"/>
        <v>0</v>
      </c>
      <c r="K194" s="41">
        <f t="shared" si="9"/>
        <v>0</v>
      </c>
      <c r="L194" s="41">
        <f t="shared" si="9"/>
        <v>0</v>
      </c>
      <c r="M194" s="41">
        <f t="shared" si="9"/>
        <v>0</v>
      </c>
      <c r="N194" s="41">
        <f t="shared" si="9"/>
        <v>0</v>
      </c>
      <c r="O194" s="41">
        <f t="shared" si="9"/>
        <v>0</v>
      </c>
      <c r="P194" s="41">
        <f t="shared" si="9"/>
        <v>0</v>
      </c>
      <c r="Q194" s="41">
        <f t="shared" si="9"/>
        <v>0</v>
      </c>
      <c r="R194" s="41">
        <f t="shared" si="9"/>
        <v>0</v>
      </c>
      <c r="S194" s="41">
        <f t="shared" si="9"/>
        <v>0</v>
      </c>
      <c r="T194" s="41">
        <f t="shared" si="9"/>
        <v>0</v>
      </c>
      <c r="U194" s="41">
        <f t="shared" si="9"/>
        <v>0</v>
      </c>
      <c r="V194" s="41">
        <f t="shared" si="9"/>
        <v>0</v>
      </c>
      <c r="W194" s="41">
        <f t="shared" si="9"/>
        <v>0</v>
      </c>
      <c r="X194" s="41">
        <f t="shared" si="9"/>
        <v>0</v>
      </c>
      <c r="Y194" s="41">
        <f t="shared" si="9"/>
        <v>0</v>
      </c>
      <c r="Z194" s="41">
        <f t="shared" si="9"/>
        <v>0</v>
      </c>
      <c r="AA194" s="41">
        <f t="shared" si="9"/>
        <v>0</v>
      </c>
      <c r="AB194" s="41">
        <f t="shared" si="9"/>
        <v>0</v>
      </c>
      <c r="AC194" s="41">
        <f t="shared" si="9"/>
        <v>0</v>
      </c>
      <c r="AD194" s="41">
        <f t="shared" si="9"/>
        <v>0</v>
      </c>
      <c r="AE194" s="41">
        <f t="shared" si="9"/>
        <v>0</v>
      </c>
      <c r="AF194" s="41">
        <f t="shared" si="9"/>
        <v>0</v>
      </c>
      <c r="AG194" s="41">
        <f t="shared" si="9"/>
        <v>0</v>
      </c>
      <c r="AH194" s="41">
        <f t="shared" si="9"/>
        <v>0</v>
      </c>
      <c r="AI194" s="41">
        <f t="shared" si="9"/>
        <v>0</v>
      </c>
      <c r="AJ194" s="41">
        <f t="shared" si="9"/>
        <v>0</v>
      </c>
      <c r="AK194" s="41">
        <f t="shared" si="9"/>
        <v>0</v>
      </c>
      <c r="AL194" s="41">
        <f t="shared" si="9"/>
        <v>0</v>
      </c>
      <c r="AM194" s="41">
        <f t="shared" si="9"/>
        <v>0</v>
      </c>
      <c r="AN194" s="41">
        <f t="shared" si="9"/>
        <v>0</v>
      </c>
      <c r="AO194" s="41">
        <f t="shared" si="9"/>
        <v>0</v>
      </c>
      <c r="AP194" s="41">
        <f t="shared" si="9"/>
        <v>0</v>
      </c>
      <c r="AQ194" s="41">
        <f t="shared" si="9"/>
        <v>0</v>
      </c>
      <c r="AR194" s="41">
        <f t="shared" si="9"/>
        <v>0</v>
      </c>
      <c r="AS194" s="41">
        <f t="shared" si="9"/>
        <v>0</v>
      </c>
      <c r="AT194" s="41">
        <f t="shared" si="9"/>
        <v>0</v>
      </c>
      <c r="AU194" s="41">
        <f t="shared" si="9"/>
        <v>0</v>
      </c>
      <c r="AV194" s="41">
        <f t="shared" si="9"/>
        <v>0</v>
      </c>
      <c r="AW194" s="41">
        <f t="shared" si="9"/>
        <v>0</v>
      </c>
      <c r="AX194" s="41">
        <f t="shared" si="9"/>
        <v>0</v>
      </c>
      <c r="AY194" s="41">
        <f t="shared" si="9"/>
        <v>0</v>
      </c>
      <c r="AZ194" s="41">
        <f t="shared" si="9"/>
        <v>0</v>
      </c>
      <c r="BA194" s="41">
        <f t="shared" si="9"/>
        <v>0</v>
      </c>
      <c r="BB194" s="41">
        <f t="shared" si="9"/>
        <v>0</v>
      </c>
      <c r="BC194" s="41">
        <f t="shared" si="9"/>
        <v>0</v>
      </c>
      <c r="BD194" s="41">
        <f t="shared" si="9"/>
        <v>0</v>
      </c>
      <c r="BE194" s="41">
        <f t="shared" si="9"/>
        <v>0</v>
      </c>
      <c r="BF194" s="41">
        <f t="shared" si="9"/>
        <v>0</v>
      </c>
      <c r="BG194" s="41">
        <f t="shared" si="9"/>
        <v>0.113416956</v>
      </c>
      <c r="BH194" s="41">
        <f t="shared" si="9"/>
        <v>0.44540588400000003</v>
      </c>
      <c r="BI194" s="41">
        <f t="shared" si="9"/>
        <v>0</v>
      </c>
      <c r="BJ194" s="41">
        <f t="shared" si="9"/>
        <v>0</v>
      </c>
      <c r="BK194" s="41">
        <f t="shared" si="9"/>
        <v>0</v>
      </c>
      <c r="BL194" s="41">
        <f t="shared" si="9"/>
        <v>0</v>
      </c>
    </row>
    <row r="195" spans="1:64" s="37" customFormat="1" x14ac:dyDescent="0.2">
      <c r="A195" s="7"/>
      <c r="B195" s="36">
        <v>11</v>
      </c>
      <c r="C195" s="34" t="s">
        <v>14</v>
      </c>
      <c r="D195" s="41">
        <f>IF(D133="－","－",MAX(D133:D150))</f>
        <v>4.713434586</v>
      </c>
      <c r="E195" s="41">
        <f>IF(E133="－","－",SUM(E133:E150))</f>
        <v>314</v>
      </c>
      <c r="F195" s="41">
        <f t="shared" ref="F195:BL195" si="10">IF(F133="－","－",SUM(F133:F150))</f>
        <v>0</v>
      </c>
      <c r="G195" s="41">
        <f t="shared" si="10"/>
        <v>0</v>
      </c>
      <c r="H195" s="41">
        <f t="shared" si="10"/>
        <v>314</v>
      </c>
      <c r="I195" s="41">
        <f t="shared" si="10"/>
        <v>0</v>
      </c>
      <c r="J195" s="41">
        <f t="shared" si="10"/>
        <v>0</v>
      </c>
      <c r="K195" s="41">
        <f t="shared" si="10"/>
        <v>0</v>
      </c>
      <c r="L195" s="41">
        <f t="shared" si="10"/>
        <v>0</v>
      </c>
      <c r="M195" s="41">
        <f t="shared" si="10"/>
        <v>0</v>
      </c>
      <c r="N195" s="41">
        <f t="shared" si="10"/>
        <v>0</v>
      </c>
      <c r="O195" s="41">
        <f t="shared" si="10"/>
        <v>0</v>
      </c>
      <c r="P195" s="41">
        <f t="shared" si="10"/>
        <v>0</v>
      </c>
      <c r="Q195" s="41">
        <f t="shared" si="10"/>
        <v>0</v>
      </c>
      <c r="R195" s="41">
        <f t="shared" si="10"/>
        <v>0</v>
      </c>
      <c r="S195" s="41">
        <f t="shared" si="10"/>
        <v>0</v>
      </c>
      <c r="T195" s="41">
        <f t="shared" si="10"/>
        <v>0</v>
      </c>
      <c r="U195" s="41">
        <f t="shared" si="10"/>
        <v>0</v>
      </c>
      <c r="V195" s="41">
        <f t="shared" si="10"/>
        <v>0</v>
      </c>
      <c r="W195" s="41">
        <f t="shared" si="10"/>
        <v>0</v>
      </c>
      <c r="X195" s="41">
        <f t="shared" si="10"/>
        <v>0</v>
      </c>
      <c r="Y195" s="41">
        <f t="shared" si="10"/>
        <v>0</v>
      </c>
      <c r="Z195" s="41">
        <f t="shared" si="10"/>
        <v>0</v>
      </c>
      <c r="AA195" s="41">
        <f t="shared" si="10"/>
        <v>0</v>
      </c>
      <c r="AB195" s="41">
        <f t="shared" si="10"/>
        <v>0</v>
      </c>
      <c r="AC195" s="41">
        <f t="shared" si="10"/>
        <v>0</v>
      </c>
      <c r="AD195" s="41">
        <f t="shared" si="10"/>
        <v>0</v>
      </c>
      <c r="AE195" s="41">
        <f t="shared" si="10"/>
        <v>0</v>
      </c>
      <c r="AF195" s="41">
        <f t="shared" si="10"/>
        <v>0</v>
      </c>
      <c r="AG195" s="41">
        <f t="shared" si="10"/>
        <v>0</v>
      </c>
      <c r="AH195" s="41">
        <f t="shared" si="10"/>
        <v>0</v>
      </c>
      <c r="AI195" s="41">
        <f t="shared" si="10"/>
        <v>0</v>
      </c>
      <c r="AJ195" s="41">
        <f t="shared" si="10"/>
        <v>0</v>
      </c>
      <c r="AK195" s="41">
        <f t="shared" si="10"/>
        <v>0</v>
      </c>
      <c r="AL195" s="41">
        <f t="shared" si="10"/>
        <v>0</v>
      </c>
      <c r="AM195" s="41">
        <f t="shared" si="10"/>
        <v>0</v>
      </c>
      <c r="AN195" s="41">
        <f t="shared" si="10"/>
        <v>0</v>
      </c>
      <c r="AO195" s="41">
        <f t="shared" si="10"/>
        <v>0</v>
      </c>
      <c r="AP195" s="41">
        <f t="shared" si="10"/>
        <v>0</v>
      </c>
      <c r="AQ195" s="41">
        <f t="shared" si="10"/>
        <v>0</v>
      </c>
      <c r="AR195" s="41">
        <f t="shared" si="10"/>
        <v>0</v>
      </c>
      <c r="AS195" s="41">
        <f t="shared" si="10"/>
        <v>0</v>
      </c>
      <c r="AT195" s="41">
        <f t="shared" si="10"/>
        <v>0</v>
      </c>
      <c r="AU195" s="41">
        <f t="shared" si="10"/>
        <v>0</v>
      </c>
      <c r="AV195" s="41">
        <f t="shared" si="10"/>
        <v>0</v>
      </c>
      <c r="AW195" s="41">
        <f t="shared" si="10"/>
        <v>0</v>
      </c>
      <c r="AX195" s="41">
        <f t="shared" si="10"/>
        <v>0</v>
      </c>
      <c r="AY195" s="41">
        <f t="shared" si="10"/>
        <v>0</v>
      </c>
      <c r="AZ195" s="41">
        <f t="shared" si="10"/>
        <v>0</v>
      </c>
      <c r="BA195" s="41">
        <f t="shared" si="10"/>
        <v>0</v>
      </c>
      <c r="BB195" s="41">
        <f t="shared" si="10"/>
        <v>0.391386295</v>
      </c>
      <c r="BC195" s="41">
        <f t="shared" si="10"/>
        <v>21.559545055000001</v>
      </c>
      <c r="BD195" s="41">
        <f t="shared" si="10"/>
        <v>49.354591295999995</v>
      </c>
      <c r="BE195" s="41">
        <f t="shared" si="10"/>
        <v>2.8167418571428571E-2</v>
      </c>
      <c r="BF195" s="41">
        <f t="shared" si="10"/>
        <v>5.6334837142857142E-2</v>
      </c>
      <c r="BG195" s="41">
        <f t="shared" si="10"/>
        <v>1.7001827270000001</v>
      </c>
      <c r="BH195" s="41">
        <f t="shared" si="10"/>
        <v>8.9810586650000008</v>
      </c>
      <c r="BI195" s="41">
        <f t="shared" si="10"/>
        <v>0</v>
      </c>
      <c r="BJ195" s="41">
        <f t="shared" si="10"/>
        <v>0</v>
      </c>
      <c r="BK195" s="41">
        <f t="shared" si="10"/>
        <v>0</v>
      </c>
      <c r="BL195" s="41">
        <f t="shared" si="10"/>
        <v>0</v>
      </c>
    </row>
    <row r="196" spans="1:64" s="37" customFormat="1" x14ac:dyDescent="0.2">
      <c r="A196" s="7"/>
      <c r="B196" s="36">
        <v>12</v>
      </c>
      <c r="C196" s="34" t="s">
        <v>235</v>
      </c>
      <c r="D196" s="41">
        <f>IF(D151="－","－",MAX(D151:D169))</f>
        <v>5.4744292269999999</v>
      </c>
      <c r="E196" s="41">
        <f>IF(E151="－","－",SUM(E151:E169))</f>
        <v>179</v>
      </c>
      <c r="F196" s="41">
        <f t="shared" ref="F196:BL196" si="11">IF(F151="－","－",SUM(F151:F169))</f>
        <v>0</v>
      </c>
      <c r="G196" s="41">
        <f t="shared" si="11"/>
        <v>11</v>
      </c>
      <c r="H196" s="41">
        <f t="shared" si="11"/>
        <v>168</v>
      </c>
      <c r="I196" s="41">
        <f t="shared" si="11"/>
        <v>0</v>
      </c>
      <c r="J196" s="41">
        <f t="shared" si="11"/>
        <v>0</v>
      </c>
      <c r="K196" s="41">
        <f t="shared" si="11"/>
        <v>0</v>
      </c>
      <c r="L196" s="41">
        <f t="shared" si="11"/>
        <v>0</v>
      </c>
      <c r="M196" s="41">
        <f t="shared" si="11"/>
        <v>0</v>
      </c>
      <c r="N196" s="41">
        <f t="shared" si="11"/>
        <v>0</v>
      </c>
      <c r="O196" s="41">
        <f t="shared" si="11"/>
        <v>6.4885464999999989E-2</v>
      </c>
      <c r="P196" s="41">
        <f t="shared" si="11"/>
        <v>0.11532181699999999</v>
      </c>
      <c r="Q196" s="41">
        <f t="shared" si="11"/>
        <v>5.9443449999999988E-2</v>
      </c>
      <c r="R196" s="41">
        <f t="shared" si="11"/>
        <v>5.4420150000000006E-3</v>
      </c>
      <c r="S196" s="41">
        <f t="shared" si="11"/>
        <v>0.10822353299999998</v>
      </c>
      <c r="T196" s="41">
        <f t="shared" si="11"/>
        <v>7.0982840000000007E-3</v>
      </c>
      <c r="U196" s="41">
        <f t="shared" si="11"/>
        <v>0.20700000000000005</v>
      </c>
      <c r="V196" s="41">
        <f t="shared" si="11"/>
        <v>0.49680000000000002</v>
      </c>
      <c r="W196" s="41">
        <f t="shared" si="11"/>
        <v>0.27188546500000005</v>
      </c>
      <c r="X196" s="41">
        <f t="shared" si="11"/>
        <v>0.61212181700000012</v>
      </c>
      <c r="Y196" s="41">
        <f t="shared" si="11"/>
        <v>0.88400728200000012</v>
      </c>
      <c r="Z196" s="41">
        <f t="shared" si="11"/>
        <v>0</v>
      </c>
      <c r="AA196" s="41">
        <f t="shared" si="11"/>
        <v>0</v>
      </c>
      <c r="AB196" s="41">
        <f t="shared" si="11"/>
        <v>0</v>
      </c>
      <c r="AC196" s="41">
        <f t="shared" si="11"/>
        <v>0</v>
      </c>
      <c r="AD196" s="41">
        <f t="shared" si="11"/>
        <v>0</v>
      </c>
      <c r="AE196" s="41">
        <f t="shared" si="11"/>
        <v>0</v>
      </c>
      <c r="AF196" s="41">
        <f t="shared" si="11"/>
        <v>0</v>
      </c>
      <c r="AG196" s="41">
        <f t="shared" si="11"/>
        <v>2.3518457695505465E-2</v>
      </c>
      <c r="AH196" s="41">
        <f t="shared" si="11"/>
        <v>4.0008410792354121E-2</v>
      </c>
      <c r="AI196" s="41">
        <f t="shared" si="11"/>
        <v>0.12813504537551254</v>
      </c>
      <c r="AJ196" s="41">
        <f t="shared" si="11"/>
        <v>0</v>
      </c>
      <c r="AK196" s="41">
        <f t="shared" si="11"/>
        <v>0</v>
      </c>
      <c r="AL196" s="41">
        <f t="shared" si="11"/>
        <v>0</v>
      </c>
      <c r="AM196" s="41">
        <f t="shared" si="11"/>
        <v>2.3518457695505465E-2</v>
      </c>
      <c r="AN196" s="41">
        <f t="shared" si="11"/>
        <v>4.0008410792354121E-2</v>
      </c>
      <c r="AO196" s="41">
        <f t="shared" si="11"/>
        <v>0.12813504537551254</v>
      </c>
      <c r="AP196" s="41">
        <f t="shared" si="11"/>
        <v>0.98788459299999998</v>
      </c>
      <c r="AQ196" s="41">
        <f t="shared" si="11"/>
        <v>0.53193785800000004</v>
      </c>
      <c r="AR196" s="41">
        <f t="shared" si="11"/>
        <v>1.5198224509999998</v>
      </c>
      <c r="AS196" s="41">
        <f t="shared" si="11"/>
        <v>0</v>
      </c>
      <c r="AT196" s="41">
        <f t="shared" si="11"/>
        <v>0</v>
      </c>
      <c r="AU196" s="41">
        <f t="shared" si="11"/>
        <v>0</v>
      </c>
      <c r="AV196" s="41">
        <f t="shared" si="11"/>
        <v>0</v>
      </c>
      <c r="AW196" s="41">
        <f t="shared" si="11"/>
        <v>0</v>
      </c>
      <c r="AX196" s="41">
        <f t="shared" si="11"/>
        <v>0</v>
      </c>
      <c r="AY196" s="41">
        <f t="shared" si="11"/>
        <v>0</v>
      </c>
      <c r="AZ196" s="41">
        <f t="shared" si="11"/>
        <v>0</v>
      </c>
      <c r="BA196" s="41">
        <f t="shared" si="11"/>
        <v>0</v>
      </c>
      <c r="BB196" s="41">
        <f t="shared" si="11"/>
        <v>6.5553062479999991</v>
      </c>
      <c r="BC196" s="41">
        <f t="shared" si="11"/>
        <v>394.12298855099999</v>
      </c>
      <c r="BD196" s="41">
        <f t="shared" si="11"/>
        <v>926.37851351100005</v>
      </c>
      <c r="BE196" s="41">
        <f t="shared" si="11"/>
        <v>0.46321795857142867</v>
      </c>
      <c r="BF196" s="41">
        <f t="shared" si="11"/>
        <v>0.92643592571428568</v>
      </c>
      <c r="BG196" s="41">
        <f t="shared" si="11"/>
        <v>19.598676477000001</v>
      </c>
      <c r="BH196" s="41">
        <f t="shared" si="11"/>
        <v>172.901576815</v>
      </c>
      <c r="BI196" s="41">
        <f t="shared" si="11"/>
        <v>0</v>
      </c>
      <c r="BJ196" s="41">
        <f t="shared" si="11"/>
        <v>0</v>
      </c>
      <c r="BK196" s="41">
        <f t="shared" si="11"/>
        <v>0</v>
      </c>
      <c r="BL196" s="41">
        <f t="shared" si="11"/>
        <v>0</v>
      </c>
    </row>
    <row r="197" spans="1:64" s="37" customFormat="1" x14ac:dyDescent="0.2">
      <c r="A197" s="7"/>
      <c r="B197" s="36">
        <v>13</v>
      </c>
      <c r="C197" s="34" t="s">
        <v>255</v>
      </c>
      <c r="D197" s="41" t="str">
        <f>IF(D170="－","－",MAX(D170:D177))</f>
        <v>－</v>
      </c>
      <c r="E197" s="41" t="str">
        <f>IF(E170="－","－",SUM(E170:E177))</f>
        <v>－</v>
      </c>
      <c r="F197" s="41" t="str">
        <f t="shared" ref="F197:BL197" si="12">IF(F170="－","－",SUM(F170:F177))</f>
        <v>－</v>
      </c>
      <c r="G197" s="41" t="str">
        <f t="shared" si="12"/>
        <v>－</v>
      </c>
      <c r="H197" s="41" t="str">
        <f t="shared" si="12"/>
        <v>－</v>
      </c>
      <c r="I197" s="41" t="str">
        <f t="shared" si="12"/>
        <v>－</v>
      </c>
      <c r="J197" s="41" t="str">
        <f t="shared" si="12"/>
        <v>－</v>
      </c>
      <c r="K197" s="41" t="str">
        <f t="shared" si="12"/>
        <v>－</v>
      </c>
      <c r="L197" s="41" t="str">
        <f t="shared" si="12"/>
        <v>－</v>
      </c>
      <c r="M197" s="41" t="str">
        <f t="shared" si="12"/>
        <v>－</v>
      </c>
      <c r="N197" s="41" t="str">
        <f t="shared" si="12"/>
        <v>－</v>
      </c>
      <c r="O197" s="41" t="str">
        <f t="shared" si="12"/>
        <v>－</v>
      </c>
      <c r="P197" s="41" t="str">
        <f t="shared" si="12"/>
        <v>－</v>
      </c>
      <c r="Q197" s="41" t="str">
        <f t="shared" si="12"/>
        <v>－</v>
      </c>
      <c r="R197" s="41" t="str">
        <f t="shared" si="12"/>
        <v>－</v>
      </c>
      <c r="S197" s="41" t="str">
        <f t="shared" si="12"/>
        <v>－</v>
      </c>
      <c r="T197" s="41" t="str">
        <f t="shared" si="12"/>
        <v>－</v>
      </c>
      <c r="U197" s="41" t="str">
        <f t="shared" si="12"/>
        <v>－</v>
      </c>
      <c r="V197" s="41" t="str">
        <f t="shared" si="12"/>
        <v>－</v>
      </c>
      <c r="W197" s="41" t="str">
        <f t="shared" si="12"/>
        <v>－</v>
      </c>
      <c r="X197" s="41" t="str">
        <f t="shared" si="12"/>
        <v>－</v>
      </c>
      <c r="Y197" s="41" t="str">
        <f t="shared" si="12"/>
        <v>－</v>
      </c>
      <c r="Z197" s="41" t="str">
        <f t="shared" si="12"/>
        <v>－</v>
      </c>
      <c r="AA197" s="41" t="str">
        <f t="shared" si="12"/>
        <v>－</v>
      </c>
      <c r="AB197" s="41" t="str">
        <f t="shared" si="12"/>
        <v>－</v>
      </c>
      <c r="AC197" s="41" t="str">
        <f t="shared" si="12"/>
        <v>－</v>
      </c>
      <c r="AD197" s="41" t="str">
        <f t="shared" si="12"/>
        <v>－</v>
      </c>
      <c r="AE197" s="41" t="str">
        <f t="shared" si="12"/>
        <v>－</v>
      </c>
      <c r="AF197" s="41" t="str">
        <f t="shared" si="12"/>
        <v>－</v>
      </c>
      <c r="AG197" s="41" t="str">
        <f t="shared" si="12"/>
        <v>－</v>
      </c>
      <c r="AH197" s="41" t="str">
        <f t="shared" si="12"/>
        <v>－</v>
      </c>
      <c r="AI197" s="41" t="str">
        <f t="shared" si="12"/>
        <v>－</v>
      </c>
      <c r="AJ197" s="41" t="str">
        <f t="shared" si="12"/>
        <v>－</v>
      </c>
      <c r="AK197" s="41" t="str">
        <f t="shared" si="12"/>
        <v>－</v>
      </c>
      <c r="AL197" s="41" t="str">
        <f t="shared" si="12"/>
        <v>－</v>
      </c>
      <c r="AM197" s="41" t="str">
        <f t="shared" si="12"/>
        <v>－</v>
      </c>
      <c r="AN197" s="41" t="str">
        <f t="shared" si="12"/>
        <v>－</v>
      </c>
      <c r="AO197" s="41" t="str">
        <f t="shared" si="12"/>
        <v>－</v>
      </c>
      <c r="AP197" s="41" t="str">
        <f t="shared" si="12"/>
        <v>－</v>
      </c>
      <c r="AQ197" s="41" t="str">
        <f t="shared" si="12"/>
        <v>－</v>
      </c>
      <c r="AR197" s="41" t="str">
        <f t="shared" si="12"/>
        <v>－</v>
      </c>
      <c r="AS197" s="41" t="str">
        <f t="shared" si="12"/>
        <v>－</v>
      </c>
      <c r="AT197" s="41" t="str">
        <f t="shared" si="12"/>
        <v>－</v>
      </c>
      <c r="AU197" s="41" t="str">
        <f t="shared" si="12"/>
        <v>－</v>
      </c>
      <c r="AV197" s="41" t="str">
        <f t="shared" si="12"/>
        <v>－</v>
      </c>
      <c r="AW197" s="41" t="str">
        <f t="shared" si="12"/>
        <v>－</v>
      </c>
      <c r="AX197" s="41" t="str">
        <f t="shared" si="12"/>
        <v>－</v>
      </c>
      <c r="AY197" s="41" t="str">
        <f t="shared" si="12"/>
        <v>－</v>
      </c>
      <c r="AZ197" s="41" t="str">
        <f t="shared" si="12"/>
        <v>－</v>
      </c>
      <c r="BA197" s="41" t="str">
        <f t="shared" si="12"/>
        <v>－</v>
      </c>
      <c r="BB197" s="41" t="str">
        <f t="shared" si="12"/>
        <v>－</v>
      </c>
      <c r="BC197" s="41" t="str">
        <f t="shared" si="12"/>
        <v>－</v>
      </c>
      <c r="BD197" s="41" t="str">
        <f t="shared" si="12"/>
        <v>－</v>
      </c>
      <c r="BE197" s="41" t="str">
        <f t="shared" si="12"/>
        <v>－</v>
      </c>
      <c r="BF197" s="41" t="str">
        <f t="shared" si="12"/>
        <v>－</v>
      </c>
      <c r="BG197" s="41" t="str">
        <f t="shared" si="12"/>
        <v>－</v>
      </c>
      <c r="BH197" s="41" t="str">
        <f t="shared" si="12"/>
        <v>－</v>
      </c>
      <c r="BI197" s="41" t="str">
        <f t="shared" si="12"/>
        <v>－</v>
      </c>
      <c r="BJ197" s="41" t="str">
        <f t="shared" si="12"/>
        <v>－</v>
      </c>
      <c r="BK197" s="41" t="str">
        <f t="shared" si="12"/>
        <v>－</v>
      </c>
      <c r="BL197" s="41" t="str">
        <f t="shared" si="12"/>
        <v>－</v>
      </c>
    </row>
    <row r="198" spans="1:64" s="37" customFormat="1" x14ac:dyDescent="0.2">
      <c r="A198" s="7"/>
      <c r="B198" s="36">
        <v>14</v>
      </c>
      <c r="C198" s="34" t="s">
        <v>264</v>
      </c>
      <c r="D198" s="41" t="str">
        <f>IF(D178="－","－",MAX(D178:D182))</f>
        <v>－</v>
      </c>
      <c r="E198" s="41" t="str">
        <f>IF(E178="－","－",SUM(E178:E182))</f>
        <v>－</v>
      </c>
      <c r="F198" s="41" t="str">
        <f t="shared" ref="F198:BL198" si="13">IF(F178="－","－",SUM(F178:F182))</f>
        <v>－</v>
      </c>
      <c r="G198" s="41" t="str">
        <f t="shared" si="13"/>
        <v>－</v>
      </c>
      <c r="H198" s="41" t="str">
        <f t="shared" si="13"/>
        <v>－</v>
      </c>
      <c r="I198" s="41" t="str">
        <f t="shared" si="13"/>
        <v>－</v>
      </c>
      <c r="J198" s="41" t="str">
        <f t="shared" si="13"/>
        <v>－</v>
      </c>
      <c r="K198" s="41" t="str">
        <f t="shared" si="13"/>
        <v>－</v>
      </c>
      <c r="L198" s="41" t="str">
        <f t="shared" si="13"/>
        <v>－</v>
      </c>
      <c r="M198" s="41" t="str">
        <f t="shared" si="13"/>
        <v>－</v>
      </c>
      <c r="N198" s="41" t="str">
        <f t="shared" si="13"/>
        <v>－</v>
      </c>
      <c r="O198" s="41" t="str">
        <f t="shared" si="13"/>
        <v>－</v>
      </c>
      <c r="P198" s="41" t="str">
        <f t="shared" si="13"/>
        <v>－</v>
      </c>
      <c r="Q198" s="41" t="str">
        <f t="shared" si="13"/>
        <v>－</v>
      </c>
      <c r="R198" s="41" t="str">
        <f t="shared" si="13"/>
        <v>－</v>
      </c>
      <c r="S198" s="41" t="str">
        <f t="shared" si="13"/>
        <v>－</v>
      </c>
      <c r="T198" s="41" t="str">
        <f t="shared" si="13"/>
        <v>－</v>
      </c>
      <c r="U198" s="41" t="str">
        <f t="shared" si="13"/>
        <v>－</v>
      </c>
      <c r="V198" s="41" t="str">
        <f t="shared" si="13"/>
        <v>－</v>
      </c>
      <c r="W198" s="41" t="str">
        <f t="shared" si="13"/>
        <v>－</v>
      </c>
      <c r="X198" s="41" t="str">
        <f t="shared" si="13"/>
        <v>－</v>
      </c>
      <c r="Y198" s="41" t="str">
        <f t="shared" si="13"/>
        <v>－</v>
      </c>
      <c r="Z198" s="41" t="str">
        <f t="shared" si="13"/>
        <v>－</v>
      </c>
      <c r="AA198" s="41" t="str">
        <f t="shared" si="13"/>
        <v>－</v>
      </c>
      <c r="AB198" s="41" t="str">
        <f t="shared" si="13"/>
        <v>－</v>
      </c>
      <c r="AC198" s="41" t="str">
        <f t="shared" si="13"/>
        <v>－</v>
      </c>
      <c r="AD198" s="41" t="str">
        <f t="shared" si="13"/>
        <v>－</v>
      </c>
      <c r="AE198" s="41" t="str">
        <f t="shared" si="13"/>
        <v>－</v>
      </c>
      <c r="AF198" s="41" t="str">
        <f t="shared" si="13"/>
        <v>－</v>
      </c>
      <c r="AG198" s="41" t="str">
        <f t="shared" si="13"/>
        <v>－</v>
      </c>
      <c r="AH198" s="41" t="str">
        <f t="shared" si="13"/>
        <v>－</v>
      </c>
      <c r="AI198" s="41" t="str">
        <f t="shared" si="13"/>
        <v>－</v>
      </c>
      <c r="AJ198" s="41" t="str">
        <f t="shared" si="13"/>
        <v>－</v>
      </c>
      <c r="AK198" s="41" t="str">
        <f t="shared" si="13"/>
        <v>－</v>
      </c>
      <c r="AL198" s="41" t="str">
        <f t="shared" si="13"/>
        <v>－</v>
      </c>
      <c r="AM198" s="41" t="str">
        <f t="shared" si="13"/>
        <v>－</v>
      </c>
      <c r="AN198" s="41" t="str">
        <f t="shared" si="13"/>
        <v>－</v>
      </c>
      <c r="AO198" s="41" t="str">
        <f t="shared" si="13"/>
        <v>－</v>
      </c>
      <c r="AP198" s="41" t="str">
        <f t="shared" si="13"/>
        <v>－</v>
      </c>
      <c r="AQ198" s="41" t="str">
        <f t="shared" si="13"/>
        <v>－</v>
      </c>
      <c r="AR198" s="41" t="str">
        <f t="shared" si="13"/>
        <v>－</v>
      </c>
      <c r="AS198" s="41" t="str">
        <f t="shared" si="13"/>
        <v>－</v>
      </c>
      <c r="AT198" s="41" t="str">
        <f t="shared" si="13"/>
        <v>－</v>
      </c>
      <c r="AU198" s="41" t="str">
        <f t="shared" si="13"/>
        <v>－</v>
      </c>
      <c r="AV198" s="41" t="str">
        <f t="shared" si="13"/>
        <v>－</v>
      </c>
      <c r="AW198" s="41" t="str">
        <f t="shared" si="13"/>
        <v>－</v>
      </c>
      <c r="AX198" s="41" t="str">
        <f t="shared" si="13"/>
        <v>－</v>
      </c>
      <c r="AY198" s="41" t="str">
        <f t="shared" si="13"/>
        <v>－</v>
      </c>
      <c r="AZ198" s="41" t="str">
        <f t="shared" si="13"/>
        <v>－</v>
      </c>
      <c r="BA198" s="41" t="str">
        <f t="shared" si="13"/>
        <v>－</v>
      </c>
      <c r="BB198" s="41" t="str">
        <f t="shared" si="13"/>
        <v>－</v>
      </c>
      <c r="BC198" s="41" t="str">
        <f t="shared" si="13"/>
        <v>－</v>
      </c>
      <c r="BD198" s="41" t="str">
        <f t="shared" si="13"/>
        <v>－</v>
      </c>
      <c r="BE198" s="41" t="str">
        <f t="shared" si="13"/>
        <v>－</v>
      </c>
      <c r="BF198" s="41" t="str">
        <f t="shared" si="13"/>
        <v>－</v>
      </c>
      <c r="BG198" s="41" t="str">
        <f t="shared" si="13"/>
        <v>－</v>
      </c>
      <c r="BH198" s="41" t="str">
        <f t="shared" si="13"/>
        <v>－</v>
      </c>
      <c r="BI198" s="41" t="str">
        <f t="shared" si="13"/>
        <v>－</v>
      </c>
      <c r="BJ198" s="41" t="str">
        <f t="shared" si="13"/>
        <v>－</v>
      </c>
      <c r="BK198" s="41" t="str">
        <f t="shared" si="13"/>
        <v>－</v>
      </c>
      <c r="BL198" s="41" t="str">
        <f t="shared" si="13"/>
        <v>－</v>
      </c>
    </row>
    <row r="199" spans="1:64" s="37" customFormat="1" x14ac:dyDescent="0.2">
      <c r="A199" s="7"/>
      <c r="B199" s="34"/>
      <c r="C199" s="34" t="s">
        <v>338</v>
      </c>
      <c r="D199" s="52">
        <f>MAX(D185:D198)</f>
        <v>7.134469986</v>
      </c>
      <c r="E199" s="41">
        <f>SUM(E185:E198)</f>
        <v>4079</v>
      </c>
      <c r="F199" s="41">
        <f t="shared" ref="F199:AY199" si="14">SUM(F185:F198)</f>
        <v>174</v>
      </c>
      <c r="G199" s="41">
        <f t="shared" si="14"/>
        <v>352</v>
      </c>
      <c r="H199" s="41">
        <f t="shared" si="14"/>
        <v>3553</v>
      </c>
      <c r="I199" s="41">
        <f t="shared" si="14"/>
        <v>6661.7784203745568</v>
      </c>
      <c r="J199" s="41">
        <f t="shared" si="14"/>
        <v>7996.8183277563994</v>
      </c>
      <c r="K199" s="41">
        <f t="shared" si="14"/>
        <v>5652.7126011879864</v>
      </c>
      <c r="L199" s="41">
        <f t="shared" si="14"/>
        <v>1009.0658191865682</v>
      </c>
      <c r="M199" s="41">
        <f t="shared" si="14"/>
        <v>11593.254544791673</v>
      </c>
      <c r="N199" s="41">
        <f t="shared" si="14"/>
        <v>3065.3422033392853</v>
      </c>
      <c r="O199" s="41">
        <f t="shared" si="14"/>
        <v>34.114472114000009</v>
      </c>
      <c r="P199" s="41">
        <f t="shared" si="14"/>
        <v>55.687415104999992</v>
      </c>
      <c r="Q199" s="41">
        <f t="shared" si="14"/>
        <v>30.621345117000001</v>
      </c>
      <c r="R199" s="41">
        <f t="shared" si="14"/>
        <v>3.4931269970000001</v>
      </c>
      <c r="S199" s="41">
        <f t="shared" si="14"/>
        <v>51.131162477000011</v>
      </c>
      <c r="T199" s="41">
        <f t="shared" si="14"/>
        <v>4.5562526279999993</v>
      </c>
      <c r="U199" s="41">
        <f t="shared" si="14"/>
        <v>48.896700000000003</v>
      </c>
      <c r="V199" s="41">
        <f t="shared" si="14"/>
        <v>116.10579999999996</v>
      </c>
      <c r="W199" s="41">
        <f t="shared" si="14"/>
        <v>6744.789592488557</v>
      </c>
      <c r="X199" s="41">
        <f t="shared" si="14"/>
        <v>8168.6115428614012</v>
      </c>
      <c r="Y199" s="41">
        <f t="shared" si="14"/>
        <v>14913.401135349959</v>
      </c>
      <c r="Z199" s="41">
        <f t="shared" si="14"/>
        <v>206.72346607368937</v>
      </c>
      <c r="AA199" s="41">
        <f t="shared" si="14"/>
        <v>110.18447076117941</v>
      </c>
      <c r="AB199" s="41">
        <f t="shared" si="14"/>
        <v>253.99095545328078</v>
      </c>
      <c r="AC199" s="41">
        <f t="shared" si="14"/>
        <v>168.26604079839677</v>
      </c>
      <c r="AD199" s="41">
        <f t="shared" si="14"/>
        <v>61.743600340009472</v>
      </c>
      <c r="AE199" s="41">
        <f t="shared" si="14"/>
        <v>715.30475306589142</v>
      </c>
      <c r="AF199" s="41">
        <f t="shared" si="14"/>
        <v>777.04835340590091</v>
      </c>
      <c r="AG199" s="41">
        <f t="shared" si="14"/>
        <v>4.7868588540125732</v>
      </c>
      <c r="AH199" s="41">
        <f t="shared" si="14"/>
        <v>8.1431621884351788</v>
      </c>
      <c r="AI199" s="41">
        <f t="shared" si="14"/>
        <v>26.080127549447798</v>
      </c>
      <c r="AJ199" s="41">
        <f t="shared" si="14"/>
        <v>8.9708803878308085</v>
      </c>
      <c r="AK199" s="41">
        <f t="shared" si="14"/>
        <v>8.4763403360034548</v>
      </c>
      <c r="AL199" s="41">
        <f t="shared" si="14"/>
        <v>21.270675162336648</v>
      </c>
      <c r="AM199" s="41">
        <f t="shared" si="14"/>
        <v>182.02378004024015</v>
      </c>
      <c r="AN199" s="41">
        <f t="shared" si="14"/>
        <v>78.363102864448123</v>
      </c>
      <c r="AO199" s="41">
        <f t="shared" si="14"/>
        <v>762.655555777676</v>
      </c>
      <c r="AP199" s="41">
        <f t="shared" si="14"/>
        <v>40068.195355114003</v>
      </c>
      <c r="AQ199" s="41">
        <f t="shared" si="14"/>
        <v>21575.182114274998</v>
      </c>
      <c r="AR199" s="41">
        <f t="shared" si="14"/>
        <v>61643.377469389001</v>
      </c>
      <c r="AS199" s="41">
        <f t="shared" si="14"/>
        <v>4422.3987504380002</v>
      </c>
      <c r="AT199" s="41">
        <f t="shared" si="14"/>
        <v>121471.76956938201</v>
      </c>
      <c r="AU199" s="41">
        <f t="shared" si="14"/>
        <v>273512.63792612602</v>
      </c>
      <c r="AV199" s="41">
        <f t="shared" si="14"/>
        <v>78695.047349654982</v>
      </c>
      <c r="AW199" s="41">
        <f t="shared" si="14"/>
        <v>177327.66748939801</v>
      </c>
      <c r="AX199" s="41">
        <f t="shared" si="14"/>
        <v>75874.225033156996</v>
      </c>
      <c r="AY199" s="41">
        <f t="shared" si="14"/>
        <v>171018.50730593901</v>
      </c>
      <c r="AZ199" s="52">
        <f>MAX(AZ185:AZ198)</f>
        <v>72.461007572857156</v>
      </c>
      <c r="BA199" s="52">
        <f>MAX(BA185:BA198)</f>
        <v>144.92201517000001</v>
      </c>
      <c r="BB199" s="41">
        <f t="shared" ref="BB199:BD199" si="15">SUM(BB185:BB198)</f>
        <v>276.16606205500005</v>
      </c>
      <c r="BC199" s="41">
        <f t="shared" si="15"/>
        <v>22182.365801694999</v>
      </c>
      <c r="BD199" s="41">
        <f t="shared" si="15"/>
        <v>49550.726250387008</v>
      </c>
      <c r="BE199" s="52">
        <f>MAX(BE185:BE198)</f>
        <v>10.053917565714286</v>
      </c>
      <c r="BF199" s="52">
        <f>MAX(BF185:BF198)</f>
        <v>20.107835154285713</v>
      </c>
      <c r="BG199" s="41">
        <f t="shared" ref="BG199:BL199" si="16">SUM(BG185:BG198)</f>
        <v>333.08146219499997</v>
      </c>
      <c r="BH199" s="41">
        <f t="shared" si="16"/>
        <v>2866.0895146500006</v>
      </c>
      <c r="BI199" s="41">
        <f t="shared" si="16"/>
        <v>16.880000000000003</v>
      </c>
      <c r="BJ199" s="41">
        <f t="shared" si="16"/>
        <v>21.86</v>
      </c>
      <c r="BK199" s="41">
        <f t="shared" si="16"/>
        <v>31.66</v>
      </c>
      <c r="BL199" s="41">
        <f t="shared" si="16"/>
        <v>37.61999999999999</v>
      </c>
    </row>
    <row r="200" spans="1:64" s="37" customFormat="1" x14ac:dyDescent="0.2">
      <c r="A200" s="7"/>
      <c r="B200" s="7"/>
      <c r="C200" s="7"/>
      <c r="D200" s="42"/>
    </row>
    <row r="201" spans="1:64" s="37" customFormat="1" x14ac:dyDescent="0.2">
      <c r="A201" s="7"/>
      <c r="B201" s="7"/>
      <c r="C201" s="7"/>
      <c r="D201" s="42"/>
    </row>
    <row r="202" spans="1:64" s="37" customFormat="1" x14ac:dyDescent="0.2">
      <c r="A202" s="7"/>
      <c r="B202" s="7" t="s">
        <v>326</v>
      </c>
      <c r="C202" s="7" t="s">
        <v>327</v>
      </c>
      <c r="D202" s="42" t="s">
        <v>331</v>
      </c>
    </row>
    <row r="203" spans="1:64" s="37" customFormat="1" x14ac:dyDescent="0.2">
      <c r="A203" s="7"/>
      <c r="B203" s="37" t="str">
        <f ca="1">MID(CELL("filename",A2),FIND("]",CELL("filename",A2))+1,LEN(CELL("filename",A2))-FIND("]",CELL("filename",A2))-5)</f>
        <v>沼田砂川45_4</v>
      </c>
      <c r="C203" s="7" t="str">
        <f ca="1">LEFT(RIGHT(CELL("filename",A2),4),3)</f>
        <v>PT3</v>
      </c>
      <c r="D203" s="42" t="str">
        <f ca="1">RIGHT(CELL("filename",A2),LEN(CELL("filename",A2))-FIND("]",CELL("filename",A2)))</f>
        <v>沼田砂川45_4（PT3）</v>
      </c>
    </row>
    <row r="204" spans="1:64" s="37" customFormat="1" x14ac:dyDescent="0.2">
      <c r="A204" s="7" t="s">
        <v>332</v>
      </c>
      <c r="B204" s="37">
        <f ca="1">VLOOKUP(B203,$B$207:$C$260,2,0)</f>
        <v>21</v>
      </c>
      <c r="C204" s="7"/>
      <c r="D204" s="42"/>
    </row>
    <row r="206" spans="1:64" x14ac:dyDescent="0.2">
      <c r="A206" s="7" t="s">
        <v>0</v>
      </c>
      <c r="B206" s="7" t="s">
        <v>270</v>
      </c>
      <c r="C206" s="7" t="s">
        <v>325</v>
      </c>
    </row>
    <row r="207" spans="1:64" x14ac:dyDescent="0.2">
      <c r="A207" s="7">
        <v>1</v>
      </c>
      <c r="B207" s="7" t="s">
        <v>271</v>
      </c>
      <c r="C207" s="7">
        <v>2</v>
      </c>
      <c r="I207" s="5"/>
    </row>
    <row r="208" spans="1:64" x14ac:dyDescent="0.2">
      <c r="A208" s="7">
        <v>2</v>
      </c>
      <c r="B208" s="7" t="s">
        <v>272</v>
      </c>
      <c r="C208" s="7">
        <v>3</v>
      </c>
      <c r="I208" s="5"/>
    </row>
    <row r="209" spans="1:9" x14ac:dyDescent="0.2">
      <c r="A209" s="7">
        <v>3</v>
      </c>
      <c r="B209" s="7" t="s">
        <v>273</v>
      </c>
      <c r="C209" s="7">
        <v>4</v>
      </c>
      <c r="F209" s="38"/>
      <c r="I209" s="5"/>
    </row>
    <row r="210" spans="1:9" x14ac:dyDescent="0.2">
      <c r="A210" s="7">
        <v>4</v>
      </c>
      <c r="B210" s="7" t="s">
        <v>274</v>
      </c>
      <c r="C210" s="7">
        <v>5</v>
      </c>
      <c r="I210" s="5"/>
    </row>
    <row r="211" spans="1:9" x14ac:dyDescent="0.2">
      <c r="A211" s="7">
        <v>5</v>
      </c>
      <c r="B211" s="7" t="s">
        <v>275</v>
      </c>
      <c r="C211" s="7">
        <v>6</v>
      </c>
      <c r="I211" s="5"/>
    </row>
    <row r="212" spans="1:9" x14ac:dyDescent="0.2">
      <c r="A212" s="7">
        <v>6</v>
      </c>
      <c r="B212" s="7" t="s">
        <v>276</v>
      </c>
      <c r="C212" s="7">
        <v>7</v>
      </c>
      <c r="I212" s="5"/>
    </row>
    <row r="213" spans="1:9" x14ac:dyDescent="0.2">
      <c r="A213" s="7">
        <v>7</v>
      </c>
      <c r="B213" s="7" t="s">
        <v>277</v>
      </c>
      <c r="C213" s="7">
        <v>8</v>
      </c>
      <c r="I213" s="5"/>
    </row>
    <row r="214" spans="1:9" x14ac:dyDescent="0.2">
      <c r="A214" s="7">
        <v>8</v>
      </c>
      <c r="B214" s="7" t="s">
        <v>278</v>
      </c>
      <c r="C214" s="7">
        <v>9</v>
      </c>
      <c r="I214" s="5"/>
    </row>
    <row r="215" spans="1:9" x14ac:dyDescent="0.2">
      <c r="A215" s="7">
        <v>9</v>
      </c>
      <c r="B215" s="7" t="s">
        <v>279</v>
      </c>
      <c r="C215" s="7">
        <v>10</v>
      </c>
      <c r="I215" s="5"/>
    </row>
    <row r="216" spans="1:9" x14ac:dyDescent="0.2">
      <c r="A216" s="7">
        <v>10</v>
      </c>
      <c r="B216" s="7" t="s">
        <v>280</v>
      </c>
      <c r="C216" s="7">
        <v>11</v>
      </c>
      <c r="I216" s="5"/>
    </row>
    <row r="217" spans="1:9" x14ac:dyDescent="0.2">
      <c r="A217" s="7">
        <v>11</v>
      </c>
      <c r="B217" s="7" t="s">
        <v>281</v>
      </c>
      <c r="C217" s="7">
        <v>12</v>
      </c>
      <c r="I217" s="5"/>
    </row>
    <row r="218" spans="1:9" x14ac:dyDescent="0.2">
      <c r="A218" s="7">
        <v>12</v>
      </c>
      <c r="B218" s="7" t="s">
        <v>282</v>
      </c>
      <c r="C218" s="7">
        <v>13</v>
      </c>
      <c r="I218" s="5"/>
    </row>
    <row r="219" spans="1:9" x14ac:dyDescent="0.2">
      <c r="A219" s="7">
        <v>13</v>
      </c>
      <c r="B219" s="7" t="s">
        <v>283</v>
      </c>
      <c r="C219" s="7">
        <v>14</v>
      </c>
      <c r="I219" s="5"/>
    </row>
    <row r="220" spans="1:9" x14ac:dyDescent="0.2">
      <c r="A220" s="7">
        <v>14</v>
      </c>
      <c r="B220" s="7" t="s">
        <v>284</v>
      </c>
      <c r="C220" s="7">
        <v>15</v>
      </c>
      <c r="I220" s="5"/>
    </row>
    <row r="221" spans="1:9" x14ac:dyDescent="0.2">
      <c r="A221" s="7">
        <v>15</v>
      </c>
      <c r="B221" s="7" t="s">
        <v>285</v>
      </c>
      <c r="C221" s="7">
        <v>16</v>
      </c>
      <c r="I221" s="5"/>
    </row>
    <row r="222" spans="1:9" x14ac:dyDescent="0.2">
      <c r="A222" s="7">
        <v>16</v>
      </c>
      <c r="B222" s="7" t="s">
        <v>286</v>
      </c>
      <c r="C222" s="7">
        <v>17</v>
      </c>
      <c r="I222" s="5"/>
    </row>
    <row r="223" spans="1:9" x14ac:dyDescent="0.2">
      <c r="A223" s="7">
        <v>17</v>
      </c>
      <c r="B223" s="7" t="s">
        <v>287</v>
      </c>
      <c r="C223" s="7">
        <v>18</v>
      </c>
      <c r="I223" s="5"/>
    </row>
    <row r="224" spans="1:9" x14ac:dyDescent="0.2">
      <c r="A224" s="7">
        <v>18</v>
      </c>
      <c r="B224" s="7" t="s">
        <v>288</v>
      </c>
      <c r="C224" s="7">
        <v>19</v>
      </c>
      <c r="I224" s="5"/>
    </row>
    <row r="225" spans="1:9" x14ac:dyDescent="0.2">
      <c r="A225" s="7">
        <v>19</v>
      </c>
      <c r="B225" s="7" t="s">
        <v>289</v>
      </c>
      <c r="C225" s="7">
        <v>20</v>
      </c>
      <c r="I225" s="5"/>
    </row>
    <row r="226" spans="1:9" x14ac:dyDescent="0.2">
      <c r="A226" s="7">
        <v>20</v>
      </c>
      <c r="B226" s="7" t="s">
        <v>290</v>
      </c>
      <c r="C226" s="7">
        <v>21</v>
      </c>
      <c r="I226" s="5"/>
    </row>
    <row r="227" spans="1:9" x14ac:dyDescent="0.2">
      <c r="A227" s="7">
        <v>21</v>
      </c>
      <c r="B227" s="7" t="s">
        <v>291</v>
      </c>
      <c r="C227" s="7">
        <v>22</v>
      </c>
      <c r="I227" s="5"/>
    </row>
    <row r="228" spans="1:9" x14ac:dyDescent="0.2">
      <c r="A228" s="7">
        <v>22</v>
      </c>
      <c r="B228" s="7" t="s">
        <v>292</v>
      </c>
      <c r="C228" s="7">
        <v>23</v>
      </c>
      <c r="I228" s="5"/>
    </row>
    <row r="229" spans="1:9" x14ac:dyDescent="0.2">
      <c r="A229" s="7">
        <v>23</v>
      </c>
      <c r="B229" s="7" t="s">
        <v>293</v>
      </c>
      <c r="C229" s="7">
        <v>24</v>
      </c>
      <c r="I229" s="5"/>
    </row>
    <row r="230" spans="1:9" x14ac:dyDescent="0.2">
      <c r="A230" s="7">
        <v>24</v>
      </c>
      <c r="B230" s="7" t="s">
        <v>294</v>
      </c>
      <c r="C230" s="7">
        <v>25</v>
      </c>
      <c r="I230" s="5"/>
    </row>
    <row r="231" spans="1:9" x14ac:dyDescent="0.2">
      <c r="A231" s="7">
        <v>25</v>
      </c>
      <c r="B231" s="7" t="s">
        <v>295</v>
      </c>
      <c r="C231" s="7">
        <v>26</v>
      </c>
      <c r="I231" s="5"/>
    </row>
    <row r="232" spans="1:9" x14ac:dyDescent="0.2">
      <c r="A232" s="7">
        <v>26</v>
      </c>
      <c r="B232" s="7" t="s">
        <v>296</v>
      </c>
      <c r="C232" s="7">
        <v>27</v>
      </c>
      <c r="I232" s="5"/>
    </row>
    <row r="233" spans="1:9" x14ac:dyDescent="0.2">
      <c r="A233" s="7">
        <v>27</v>
      </c>
      <c r="B233" s="7" t="s">
        <v>297</v>
      </c>
      <c r="C233" s="7">
        <v>28</v>
      </c>
      <c r="I233" s="5"/>
    </row>
    <row r="234" spans="1:9" x14ac:dyDescent="0.2">
      <c r="A234" s="7">
        <v>28</v>
      </c>
      <c r="B234" s="7" t="s">
        <v>298</v>
      </c>
      <c r="C234" s="7">
        <v>29</v>
      </c>
      <c r="I234" s="5"/>
    </row>
    <row r="235" spans="1:9" x14ac:dyDescent="0.2">
      <c r="A235" s="7">
        <v>29</v>
      </c>
      <c r="B235" s="7" t="s">
        <v>299</v>
      </c>
      <c r="C235" s="7">
        <v>30</v>
      </c>
      <c r="I235" s="5"/>
    </row>
    <row r="236" spans="1:9" x14ac:dyDescent="0.2">
      <c r="A236" s="7">
        <v>30</v>
      </c>
      <c r="B236" s="7" t="s">
        <v>300</v>
      </c>
      <c r="C236" s="7">
        <v>31</v>
      </c>
      <c r="I236" s="5"/>
    </row>
    <row r="237" spans="1:9" x14ac:dyDescent="0.2">
      <c r="A237" s="7">
        <v>31</v>
      </c>
      <c r="B237" s="7" t="s">
        <v>301</v>
      </c>
      <c r="C237" s="7">
        <v>32</v>
      </c>
      <c r="I237" s="5"/>
    </row>
    <row r="238" spans="1:9" x14ac:dyDescent="0.2">
      <c r="A238" s="7">
        <v>32</v>
      </c>
      <c r="B238" s="7" t="s">
        <v>302</v>
      </c>
      <c r="C238" s="7">
        <v>33</v>
      </c>
      <c r="I238" s="5"/>
    </row>
    <row r="239" spans="1:9" x14ac:dyDescent="0.2">
      <c r="A239" s="7">
        <v>33</v>
      </c>
      <c r="B239" s="7" t="s">
        <v>303</v>
      </c>
      <c r="C239" s="7">
        <v>34</v>
      </c>
      <c r="I239" s="5"/>
    </row>
    <row r="240" spans="1:9" x14ac:dyDescent="0.2">
      <c r="A240" s="7">
        <v>34</v>
      </c>
      <c r="B240" s="7" t="s">
        <v>304</v>
      </c>
      <c r="C240" s="7">
        <v>35</v>
      </c>
      <c r="I240" s="5"/>
    </row>
    <row r="241" spans="1:9" x14ac:dyDescent="0.2">
      <c r="A241" s="7">
        <v>35</v>
      </c>
      <c r="B241" s="7" t="s">
        <v>305</v>
      </c>
      <c r="C241" s="7">
        <v>36</v>
      </c>
      <c r="I241" s="5"/>
    </row>
    <row r="242" spans="1:9" x14ac:dyDescent="0.2">
      <c r="A242" s="7">
        <v>36</v>
      </c>
      <c r="B242" s="7" t="s">
        <v>306</v>
      </c>
      <c r="C242" s="7">
        <v>37</v>
      </c>
      <c r="I242" s="5"/>
    </row>
    <row r="243" spans="1:9" x14ac:dyDescent="0.2">
      <c r="A243" s="7">
        <v>37</v>
      </c>
      <c r="B243" s="7" t="s">
        <v>307</v>
      </c>
      <c r="C243" s="7">
        <v>38</v>
      </c>
      <c r="I243" s="5"/>
    </row>
    <row r="244" spans="1:9" x14ac:dyDescent="0.2">
      <c r="A244" s="7">
        <v>38</v>
      </c>
      <c r="B244" s="7" t="s">
        <v>308</v>
      </c>
      <c r="C244" s="7">
        <v>39</v>
      </c>
      <c r="I244" s="5"/>
    </row>
    <row r="245" spans="1:9" x14ac:dyDescent="0.2">
      <c r="A245" s="7">
        <v>39</v>
      </c>
      <c r="B245" s="7" t="s">
        <v>309</v>
      </c>
      <c r="C245" s="7">
        <v>40</v>
      </c>
      <c r="I245" s="5"/>
    </row>
    <row r="246" spans="1:9" x14ac:dyDescent="0.2">
      <c r="A246" s="7">
        <v>40</v>
      </c>
      <c r="B246" s="7" t="s">
        <v>310</v>
      </c>
      <c r="C246" s="7">
        <v>41</v>
      </c>
      <c r="I246" s="5"/>
    </row>
    <row r="247" spans="1:9" x14ac:dyDescent="0.2">
      <c r="A247" s="7">
        <v>41</v>
      </c>
      <c r="B247" s="7" t="s">
        <v>311</v>
      </c>
      <c r="C247" s="7">
        <v>42</v>
      </c>
      <c r="I247" s="5"/>
    </row>
    <row r="248" spans="1:9" x14ac:dyDescent="0.2">
      <c r="A248" s="7">
        <v>42</v>
      </c>
      <c r="B248" s="7" t="s">
        <v>312</v>
      </c>
      <c r="C248" s="7">
        <v>43</v>
      </c>
      <c r="I248" s="5"/>
    </row>
    <row r="249" spans="1:9" x14ac:dyDescent="0.2">
      <c r="A249" s="7">
        <v>43</v>
      </c>
      <c r="B249" s="7" t="s">
        <v>313</v>
      </c>
      <c r="C249" s="7">
        <v>44</v>
      </c>
      <c r="I249" s="5"/>
    </row>
    <row r="250" spans="1:9" x14ac:dyDescent="0.2">
      <c r="A250" s="7">
        <v>44</v>
      </c>
      <c r="B250" s="7" t="s">
        <v>314</v>
      </c>
      <c r="C250" s="7">
        <v>45</v>
      </c>
      <c r="I250" s="5"/>
    </row>
    <row r="251" spans="1:9" x14ac:dyDescent="0.2">
      <c r="A251" s="7">
        <v>45</v>
      </c>
      <c r="B251" s="7" t="s">
        <v>315</v>
      </c>
      <c r="C251" s="7">
        <v>46</v>
      </c>
      <c r="I251" s="5"/>
    </row>
    <row r="252" spans="1:9" x14ac:dyDescent="0.2">
      <c r="A252" s="7">
        <v>46</v>
      </c>
      <c r="B252" s="7" t="s">
        <v>316</v>
      </c>
      <c r="C252" s="7">
        <v>47</v>
      </c>
      <c r="I252" s="5"/>
    </row>
    <row r="253" spans="1:9" x14ac:dyDescent="0.2">
      <c r="A253" s="7">
        <v>47</v>
      </c>
      <c r="B253" s="7" t="s">
        <v>317</v>
      </c>
      <c r="C253" s="7">
        <v>48</v>
      </c>
      <c r="I253" s="5"/>
    </row>
    <row r="254" spans="1:9" x14ac:dyDescent="0.2">
      <c r="A254" s="7">
        <v>48</v>
      </c>
      <c r="B254" s="7" t="s">
        <v>318</v>
      </c>
      <c r="C254" s="7">
        <v>49</v>
      </c>
      <c r="I254" s="5"/>
    </row>
    <row r="255" spans="1:9" x14ac:dyDescent="0.2">
      <c r="A255" s="7">
        <v>49</v>
      </c>
      <c r="B255" s="7" t="s">
        <v>319</v>
      </c>
      <c r="C255" s="7">
        <v>50</v>
      </c>
      <c r="I255" s="5"/>
    </row>
    <row r="256" spans="1:9" x14ac:dyDescent="0.2">
      <c r="A256" s="7">
        <v>50</v>
      </c>
      <c r="B256" s="7" t="s">
        <v>320</v>
      </c>
      <c r="C256" s="7">
        <v>51</v>
      </c>
      <c r="I256" s="5"/>
    </row>
    <row r="257" spans="1:9" x14ac:dyDescent="0.2">
      <c r="A257" s="7">
        <v>51</v>
      </c>
      <c r="B257" s="7" t="s">
        <v>321</v>
      </c>
      <c r="C257" s="7">
        <v>52</v>
      </c>
      <c r="I257" s="5"/>
    </row>
    <row r="258" spans="1:9" x14ac:dyDescent="0.2">
      <c r="A258" s="7">
        <v>52</v>
      </c>
      <c r="B258" s="7" t="s">
        <v>322</v>
      </c>
      <c r="C258" s="7">
        <v>53</v>
      </c>
      <c r="I258" s="5"/>
    </row>
    <row r="259" spans="1:9" x14ac:dyDescent="0.2">
      <c r="A259" s="7">
        <v>53</v>
      </c>
      <c r="B259" s="7" t="s">
        <v>323</v>
      </c>
      <c r="C259" s="7">
        <v>54</v>
      </c>
      <c r="I259" s="5"/>
    </row>
    <row r="260" spans="1:9" x14ac:dyDescent="0.2">
      <c r="A260" s="7">
        <v>54</v>
      </c>
      <c r="B260" s="7" t="s">
        <v>324</v>
      </c>
      <c r="C260" s="7">
        <v>55</v>
      </c>
      <c r="I260" s="5"/>
    </row>
    <row r="261" spans="1:9" x14ac:dyDescent="0.2">
      <c r="I261" s="5"/>
    </row>
    <row r="262" spans="1:9" x14ac:dyDescent="0.2">
      <c r="I262" s="5"/>
    </row>
    <row r="263" spans="1:9" x14ac:dyDescent="0.2">
      <c r="B263" s="48"/>
      <c r="C263" s="48"/>
      <c r="D263" s="48"/>
      <c r="E263" s="48"/>
      <c r="F263" s="48"/>
      <c r="I263" s="5"/>
    </row>
    <row r="264" spans="1:9" x14ac:dyDescent="0.2">
      <c r="B264" s="48"/>
      <c r="C264" s="48"/>
      <c r="D264" s="48"/>
      <c r="E264" s="48"/>
      <c r="F264" s="48"/>
      <c r="I264" s="5"/>
    </row>
    <row r="265" spans="1:9" x14ac:dyDescent="0.2">
      <c r="B265" s="48"/>
      <c r="C265" s="48"/>
      <c r="D265" s="48"/>
      <c r="E265" s="48"/>
      <c r="F265" s="48"/>
      <c r="I265" s="5"/>
    </row>
    <row r="266" spans="1:9" x14ac:dyDescent="0.2">
      <c r="B266" s="48"/>
      <c r="C266" s="48"/>
      <c r="D266" s="48"/>
      <c r="E266" s="48"/>
      <c r="F266" s="48"/>
      <c r="I266" s="5"/>
    </row>
    <row r="267" spans="1:9" x14ac:dyDescent="0.2">
      <c r="B267" s="48"/>
      <c r="C267" s="48"/>
      <c r="D267" s="48"/>
      <c r="E267" s="48"/>
      <c r="F267" s="48"/>
      <c r="I267" s="5"/>
    </row>
    <row r="268" spans="1:9" x14ac:dyDescent="0.2">
      <c r="B268" s="48"/>
      <c r="C268" s="48"/>
      <c r="D268" s="48"/>
      <c r="E268" s="48"/>
      <c r="F268" s="48"/>
      <c r="I268" s="5"/>
    </row>
    <row r="269" spans="1:9" x14ac:dyDescent="0.2">
      <c r="B269" s="48"/>
      <c r="C269" s="48"/>
      <c r="D269" s="48"/>
      <c r="E269" s="48"/>
      <c r="F269" s="48"/>
      <c r="I269" s="5"/>
    </row>
    <row r="270" spans="1:9" x14ac:dyDescent="0.2">
      <c r="B270" s="48"/>
      <c r="C270" s="48"/>
      <c r="D270" s="48"/>
      <c r="E270" s="48"/>
      <c r="F270" s="48"/>
      <c r="I270" s="5"/>
    </row>
    <row r="271" spans="1:9" x14ac:dyDescent="0.2">
      <c r="B271" s="48"/>
      <c r="C271" s="48"/>
      <c r="D271" s="48"/>
      <c r="E271" s="48"/>
      <c r="F271" s="48"/>
      <c r="I271" s="5"/>
    </row>
    <row r="272" spans="1:9" x14ac:dyDescent="0.2">
      <c r="B272" s="48"/>
      <c r="C272" s="48"/>
      <c r="D272" s="48"/>
      <c r="E272" s="48"/>
      <c r="F272" s="48"/>
      <c r="I272" s="5"/>
    </row>
    <row r="273" spans="2:9" x14ac:dyDescent="0.2">
      <c r="B273" s="48"/>
      <c r="C273" s="48"/>
      <c r="D273" s="48"/>
      <c r="E273" s="48"/>
      <c r="F273" s="48"/>
      <c r="I273" s="5"/>
    </row>
    <row r="274" spans="2:9" x14ac:dyDescent="0.2">
      <c r="B274" s="48"/>
      <c r="C274" s="48"/>
      <c r="D274" s="48"/>
      <c r="E274" s="48"/>
      <c r="F274" s="48"/>
      <c r="I274" s="5"/>
    </row>
    <row r="275" spans="2:9" x14ac:dyDescent="0.2">
      <c r="B275" s="48"/>
      <c r="C275" s="48"/>
      <c r="D275" s="48"/>
      <c r="E275" s="48"/>
      <c r="F275" s="48"/>
      <c r="I275" s="5"/>
    </row>
    <row r="276" spans="2:9" x14ac:dyDescent="0.2">
      <c r="B276" s="48"/>
      <c r="C276" s="48"/>
      <c r="D276" s="48"/>
      <c r="E276" s="48"/>
      <c r="F276" s="48"/>
      <c r="I276" s="5"/>
    </row>
    <row r="277" spans="2:9" x14ac:dyDescent="0.2">
      <c r="B277" s="48"/>
      <c r="C277" s="48"/>
      <c r="D277" s="48"/>
      <c r="E277" s="48"/>
      <c r="F277" s="48"/>
      <c r="I277" s="5"/>
    </row>
    <row r="278" spans="2:9" x14ac:dyDescent="0.2">
      <c r="B278" s="48"/>
      <c r="C278" s="48"/>
      <c r="D278" s="48"/>
      <c r="E278" s="48"/>
      <c r="F278" s="48"/>
      <c r="I278" s="5"/>
    </row>
    <row r="279" spans="2:9" x14ac:dyDescent="0.2">
      <c r="B279" s="48"/>
      <c r="C279" s="48"/>
      <c r="D279" s="48"/>
      <c r="E279" s="48"/>
      <c r="F279" s="48"/>
      <c r="I279" s="5"/>
    </row>
    <row r="280" spans="2:9" x14ac:dyDescent="0.2">
      <c r="B280" s="48"/>
      <c r="C280" s="48"/>
      <c r="D280" s="48"/>
      <c r="E280" s="48"/>
      <c r="F280" s="48"/>
      <c r="I280" s="5"/>
    </row>
    <row r="281" spans="2:9" x14ac:dyDescent="0.2">
      <c r="B281" s="48"/>
      <c r="C281" s="48"/>
      <c r="D281" s="48"/>
      <c r="E281" s="48"/>
      <c r="F281" s="48"/>
      <c r="I281" s="5"/>
    </row>
    <row r="282" spans="2:9" x14ac:dyDescent="0.2">
      <c r="B282" s="48"/>
      <c r="C282" s="48"/>
      <c r="D282" s="48"/>
      <c r="E282" s="48"/>
      <c r="F282" s="48"/>
      <c r="I282" s="5"/>
    </row>
    <row r="283" spans="2:9" x14ac:dyDescent="0.2">
      <c r="B283" s="48"/>
      <c r="C283" s="48"/>
      <c r="D283" s="48"/>
      <c r="E283" s="48"/>
      <c r="F283" s="48"/>
      <c r="I283" s="5"/>
    </row>
    <row r="284" spans="2:9" x14ac:dyDescent="0.2">
      <c r="B284" s="48"/>
      <c r="C284" s="48"/>
      <c r="D284" s="48"/>
      <c r="E284" s="48"/>
      <c r="F284" s="48"/>
      <c r="I284" s="5"/>
    </row>
    <row r="285" spans="2:9" x14ac:dyDescent="0.2">
      <c r="B285" s="48"/>
      <c r="C285" s="48"/>
      <c r="D285" s="48"/>
      <c r="E285" s="48"/>
      <c r="F285" s="48"/>
      <c r="I285" s="5"/>
    </row>
    <row r="286" spans="2:9" x14ac:dyDescent="0.2">
      <c r="B286" s="48"/>
      <c r="C286" s="48"/>
      <c r="D286" s="48"/>
      <c r="E286" s="48"/>
      <c r="F286" s="48"/>
      <c r="I286" s="5"/>
    </row>
    <row r="287" spans="2:9" x14ac:dyDescent="0.2">
      <c r="B287" s="48"/>
      <c r="C287" s="48"/>
      <c r="D287" s="48"/>
      <c r="E287" s="48"/>
      <c r="F287" s="48"/>
      <c r="I287" s="5"/>
    </row>
    <row r="288" spans="2:9" x14ac:dyDescent="0.2">
      <c r="B288" s="48"/>
      <c r="C288" s="48"/>
      <c r="D288" s="48"/>
      <c r="E288" s="48"/>
      <c r="F288" s="48"/>
      <c r="I288" s="5"/>
    </row>
    <row r="289" spans="2:9" x14ac:dyDescent="0.2">
      <c r="B289" s="48"/>
      <c r="C289" s="48"/>
      <c r="D289" s="48"/>
      <c r="E289" s="48"/>
      <c r="F289" s="48"/>
      <c r="I289" s="5"/>
    </row>
    <row r="290" spans="2:9" x14ac:dyDescent="0.2">
      <c r="B290" s="48"/>
      <c r="C290" s="48"/>
      <c r="D290" s="48"/>
      <c r="E290" s="48"/>
      <c r="F290" s="48"/>
      <c r="I290" s="5"/>
    </row>
    <row r="291" spans="2:9" x14ac:dyDescent="0.2">
      <c r="B291" s="48"/>
      <c r="C291" s="48"/>
      <c r="D291" s="48"/>
      <c r="E291" s="48"/>
      <c r="F291" s="48"/>
      <c r="I291" s="5"/>
    </row>
    <row r="292" spans="2:9" x14ac:dyDescent="0.2">
      <c r="B292" s="48"/>
      <c r="C292" s="48"/>
      <c r="D292" s="48"/>
      <c r="E292" s="48"/>
      <c r="F292" s="48"/>
      <c r="I292" s="5"/>
    </row>
    <row r="293" spans="2:9" x14ac:dyDescent="0.2">
      <c r="B293" s="48"/>
      <c r="C293" s="48"/>
      <c r="D293" s="48"/>
      <c r="E293" s="48"/>
      <c r="F293" s="48"/>
      <c r="I293" s="5"/>
    </row>
    <row r="294" spans="2:9" x14ac:dyDescent="0.2">
      <c r="B294" s="48"/>
      <c r="C294" s="48"/>
      <c r="D294" s="48"/>
      <c r="E294" s="48"/>
      <c r="F294" s="48"/>
      <c r="I294" s="5"/>
    </row>
    <row r="295" spans="2:9" x14ac:dyDescent="0.2">
      <c r="B295" s="48"/>
      <c r="C295" s="48"/>
      <c r="D295" s="48"/>
      <c r="E295" s="48"/>
      <c r="F295" s="48"/>
      <c r="I295" s="5"/>
    </row>
    <row r="296" spans="2:9" x14ac:dyDescent="0.2">
      <c r="B296" s="48"/>
      <c r="C296" s="48"/>
      <c r="D296" s="48"/>
      <c r="E296" s="48"/>
      <c r="F296" s="48"/>
      <c r="I296" s="5"/>
    </row>
    <row r="297" spans="2:9" x14ac:dyDescent="0.2">
      <c r="B297" s="48"/>
      <c r="C297" s="48"/>
      <c r="D297" s="48"/>
      <c r="E297" s="48"/>
      <c r="F297" s="48"/>
      <c r="I297" s="5"/>
    </row>
    <row r="298" spans="2:9" x14ac:dyDescent="0.2">
      <c r="B298" s="48"/>
      <c r="C298" s="48"/>
      <c r="D298" s="48"/>
      <c r="E298" s="48"/>
      <c r="F298" s="48"/>
      <c r="I298" s="5"/>
    </row>
    <row r="299" spans="2:9" x14ac:dyDescent="0.2">
      <c r="B299" s="48"/>
      <c r="C299" s="48"/>
      <c r="D299" s="48"/>
      <c r="E299" s="48"/>
      <c r="F299" s="48"/>
      <c r="I299" s="5"/>
    </row>
    <row r="300" spans="2:9" x14ac:dyDescent="0.2">
      <c r="B300" s="48"/>
      <c r="C300" s="48"/>
      <c r="D300" s="48"/>
      <c r="E300" s="48"/>
      <c r="F300" s="48"/>
      <c r="I300" s="5"/>
    </row>
    <row r="301" spans="2:9" x14ac:dyDescent="0.2">
      <c r="B301" s="48"/>
      <c r="C301" s="48"/>
      <c r="D301" s="48"/>
      <c r="E301" s="48"/>
      <c r="F301" s="48"/>
      <c r="I301" s="5"/>
    </row>
    <row r="302" spans="2:9" x14ac:dyDescent="0.2">
      <c r="B302" s="48"/>
      <c r="C302" s="48"/>
      <c r="D302" s="48"/>
      <c r="E302" s="48"/>
      <c r="F302" s="48"/>
      <c r="I302" s="5"/>
    </row>
    <row r="303" spans="2:9" x14ac:dyDescent="0.2">
      <c r="B303" s="48"/>
      <c r="C303" s="48"/>
      <c r="D303" s="48"/>
      <c r="E303" s="48"/>
      <c r="F303" s="48"/>
      <c r="I303" s="5"/>
    </row>
    <row r="304" spans="2:9" x14ac:dyDescent="0.2">
      <c r="B304" s="48"/>
      <c r="C304" s="48"/>
      <c r="D304" s="48"/>
      <c r="E304" s="48"/>
      <c r="F304" s="48"/>
      <c r="I304" s="5"/>
    </row>
    <row r="305" spans="2:9" x14ac:dyDescent="0.2">
      <c r="B305" s="48"/>
      <c r="C305" s="48"/>
      <c r="D305" s="48"/>
      <c r="E305" s="48"/>
      <c r="F305" s="48"/>
      <c r="I305" s="5"/>
    </row>
    <row r="306" spans="2:9" x14ac:dyDescent="0.2">
      <c r="B306" s="48"/>
      <c r="C306" s="48"/>
      <c r="D306" s="48"/>
      <c r="E306" s="48"/>
      <c r="F306" s="48"/>
      <c r="I306" s="5"/>
    </row>
    <row r="307" spans="2:9" x14ac:dyDescent="0.2">
      <c r="B307" s="48"/>
      <c r="C307" s="48"/>
      <c r="D307" s="48"/>
      <c r="E307" s="48"/>
      <c r="F307" s="48"/>
      <c r="I307" s="5"/>
    </row>
    <row r="308" spans="2:9" x14ac:dyDescent="0.2">
      <c r="B308" s="48"/>
      <c r="C308" s="48"/>
      <c r="D308" s="48"/>
      <c r="E308" s="48"/>
      <c r="F308" s="48"/>
      <c r="I308" s="5"/>
    </row>
    <row r="309" spans="2:9" x14ac:dyDescent="0.2">
      <c r="B309" s="48"/>
      <c r="C309" s="48"/>
      <c r="D309" s="48"/>
      <c r="E309" s="48"/>
      <c r="F309" s="48"/>
      <c r="I309" s="5"/>
    </row>
    <row r="310" spans="2:9" x14ac:dyDescent="0.2">
      <c r="B310" s="48"/>
      <c r="C310" s="48"/>
      <c r="D310" s="48"/>
      <c r="E310" s="48"/>
      <c r="F310" s="48"/>
      <c r="I310" s="5"/>
    </row>
    <row r="311" spans="2:9" x14ac:dyDescent="0.2">
      <c r="B311" s="48"/>
      <c r="C311" s="48"/>
      <c r="D311" s="48"/>
      <c r="E311" s="48"/>
      <c r="F311" s="48"/>
      <c r="I311" s="5"/>
    </row>
    <row r="312" spans="2:9" x14ac:dyDescent="0.2">
      <c r="B312" s="48"/>
      <c r="C312" s="48"/>
      <c r="D312" s="48"/>
      <c r="E312" s="48"/>
      <c r="F312" s="48"/>
      <c r="I312" s="5"/>
    </row>
    <row r="313" spans="2:9" x14ac:dyDescent="0.2">
      <c r="B313" s="48"/>
      <c r="C313" s="48"/>
      <c r="D313" s="48"/>
      <c r="E313" s="48"/>
      <c r="F313" s="48"/>
      <c r="I313" s="5"/>
    </row>
    <row r="314" spans="2:9" x14ac:dyDescent="0.2">
      <c r="B314" s="48"/>
      <c r="C314" s="48"/>
      <c r="D314" s="48"/>
      <c r="E314" s="48"/>
      <c r="F314" s="48"/>
      <c r="I314" s="5"/>
    </row>
    <row r="315" spans="2:9" x14ac:dyDescent="0.2">
      <c r="B315" s="48"/>
      <c r="C315" s="48"/>
      <c r="D315" s="48"/>
      <c r="E315" s="48"/>
      <c r="F315" s="48"/>
      <c r="I315" s="5"/>
    </row>
    <row r="316" spans="2:9" x14ac:dyDescent="0.2">
      <c r="B316" s="48"/>
      <c r="C316" s="48"/>
      <c r="D316" s="48"/>
      <c r="E316" s="48"/>
      <c r="F316" s="48"/>
      <c r="I316" s="5"/>
    </row>
    <row r="317" spans="2:9" x14ac:dyDescent="0.2">
      <c r="B317" s="48"/>
      <c r="C317" s="48"/>
      <c r="D317" s="48"/>
      <c r="E317" s="48"/>
      <c r="F317" s="48"/>
      <c r="I317" s="5"/>
    </row>
    <row r="318" spans="2:9" x14ac:dyDescent="0.2">
      <c r="B318" s="48"/>
      <c r="C318" s="48"/>
      <c r="D318" s="48"/>
      <c r="E318" s="48"/>
      <c r="F318" s="48"/>
      <c r="I318" s="5"/>
    </row>
    <row r="319" spans="2:9" x14ac:dyDescent="0.2">
      <c r="B319" s="48"/>
      <c r="C319" s="48"/>
      <c r="D319" s="48"/>
      <c r="E319" s="48"/>
      <c r="F319" s="48"/>
      <c r="I319" s="5"/>
    </row>
    <row r="320" spans="2:9" x14ac:dyDescent="0.2">
      <c r="B320" s="48"/>
      <c r="C320" s="48"/>
      <c r="D320" s="48"/>
      <c r="E320" s="48"/>
      <c r="F320" s="48"/>
      <c r="I320" s="5"/>
    </row>
    <row r="321" spans="2:9" x14ac:dyDescent="0.2">
      <c r="B321" s="48"/>
      <c r="C321" s="48"/>
      <c r="D321" s="48"/>
      <c r="E321" s="48"/>
      <c r="F321" s="48"/>
      <c r="I321" s="5"/>
    </row>
    <row r="322" spans="2:9" x14ac:dyDescent="0.2">
      <c r="B322" s="48"/>
      <c r="C322" s="48"/>
      <c r="D322" s="48"/>
      <c r="E322" s="48"/>
      <c r="F322" s="48"/>
      <c r="I322" s="5"/>
    </row>
    <row r="323" spans="2:9" x14ac:dyDescent="0.2">
      <c r="B323" s="48"/>
      <c r="C323" s="48"/>
      <c r="D323" s="48"/>
      <c r="E323" s="48"/>
      <c r="F323" s="48"/>
      <c r="I323" s="5"/>
    </row>
    <row r="324" spans="2:9" x14ac:dyDescent="0.2">
      <c r="B324" s="48"/>
      <c r="C324" s="48"/>
      <c r="D324" s="48"/>
      <c r="E324" s="48"/>
      <c r="F324" s="48"/>
      <c r="I324" s="5"/>
    </row>
    <row r="325" spans="2:9" x14ac:dyDescent="0.2">
      <c r="B325" s="48"/>
      <c r="C325" s="48"/>
      <c r="D325" s="48"/>
      <c r="E325" s="48"/>
      <c r="F325" s="48"/>
      <c r="I325" s="5"/>
    </row>
    <row r="326" spans="2:9" x14ac:dyDescent="0.2">
      <c r="B326" s="48"/>
      <c r="C326" s="48"/>
      <c r="D326" s="48"/>
      <c r="E326" s="48"/>
      <c r="F326" s="48"/>
      <c r="I326" s="5"/>
    </row>
    <row r="327" spans="2:9" x14ac:dyDescent="0.2">
      <c r="B327" s="48"/>
      <c r="C327" s="48"/>
      <c r="D327" s="48"/>
      <c r="E327" s="48"/>
      <c r="F327" s="48"/>
      <c r="I327" s="5"/>
    </row>
    <row r="328" spans="2:9" x14ac:dyDescent="0.2">
      <c r="B328" s="48"/>
      <c r="C328" s="48"/>
      <c r="D328" s="48"/>
      <c r="E328" s="48"/>
      <c r="F328" s="48"/>
      <c r="I328" s="5"/>
    </row>
    <row r="329" spans="2:9" x14ac:dyDescent="0.2">
      <c r="B329" s="48"/>
      <c r="C329" s="48"/>
      <c r="D329" s="48"/>
      <c r="E329" s="48"/>
      <c r="F329" s="48"/>
      <c r="I329" s="5"/>
    </row>
    <row r="330" spans="2:9" x14ac:dyDescent="0.2">
      <c r="B330" s="48"/>
      <c r="C330" s="48"/>
      <c r="D330" s="48"/>
      <c r="E330" s="48"/>
      <c r="F330" s="48"/>
      <c r="I330" s="5"/>
    </row>
    <row r="331" spans="2:9" x14ac:dyDescent="0.2">
      <c r="B331" s="48"/>
      <c r="C331" s="48"/>
      <c r="D331" s="48"/>
      <c r="E331" s="48"/>
      <c r="F331" s="48"/>
      <c r="I331" s="5"/>
    </row>
    <row r="332" spans="2:9" x14ac:dyDescent="0.2">
      <c r="B332" s="48"/>
      <c r="C332" s="48"/>
      <c r="D332" s="48"/>
      <c r="E332" s="48"/>
      <c r="F332" s="48"/>
      <c r="I332" s="5"/>
    </row>
    <row r="333" spans="2:9" x14ac:dyDescent="0.2">
      <c r="B333" s="48"/>
      <c r="C333" s="48"/>
      <c r="D333" s="48"/>
      <c r="E333" s="48"/>
      <c r="F333" s="48"/>
      <c r="I333" s="5"/>
    </row>
    <row r="334" spans="2:9" x14ac:dyDescent="0.2">
      <c r="B334" s="48"/>
      <c r="C334" s="48"/>
      <c r="D334" s="48"/>
      <c r="E334" s="48"/>
      <c r="F334" s="48"/>
      <c r="I334" s="5"/>
    </row>
    <row r="335" spans="2:9" x14ac:dyDescent="0.2">
      <c r="B335" s="48"/>
      <c r="C335" s="48"/>
      <c r="D335" s="48"/>
      <c r="E335" s="48"/>
      <c r="F335" s="48"/>
      <c r="I335" s="5"/>
    </row>
    <row r="336" spans="2:9" x14ac:dyDescent="0.2">
      <c r="B336" s="48"/>
      <c r="C336" s="48"/>
      <c r="D336" s="48"/>
      <c r="E336" s="48"/>
      <c r="F336" s="48"/>
      <c r="I336" s="5"/>
    </row>
    <row r="337" spans="2:9" x14ac:dyDescent="0.2">
      <c r="B337" s="48"/>
      <c r="C337" s="48"/>
      <c r="D337" s="48"/>
      <c r="E337" s="48"/>
      <c r="F337" s="48"/>
      <c r="I337" s="5"/>
    </row>
    <row r="338" spans="2:9" x14ac:dyDescent="0.2">
      <c r="B338" s="48"/>
      <c r="C338" s="48"/>
      <c r="D338" s="48"/>
      <c r="E338" s="48"/>
      <c r="F338" s="48"/>
      <c r="I338" s="5"/>
    </row>
    <row r="339" spans="2:9" x14ac:dyDescent="0.2">
      <c r="B339" s="48"/>
      <c r="C339" s="48"/>
      <c r="D339" s="48"/>
      <c r="E339" s="48"/>
      <c r="F339" s="48"/>
      <c r="I339" s="5"/>
    </row>
    <row r="340" spans="2:9" x14ac:dyDescent="0.2">
      <c r="B340" s="48"/>
      <c r="C340" s="48"/>
      <c r="D340" s="48"/>
      <c r="E340" s="48"/>
      <c r="F340" s="48"/>
      <c r="I340" s="5"/>
    </row>
    <row r="341" spans="2:9" x14ac:dyDescent="0.2">
      <c r="B341" s="48"/>
      <c r="C341" s="48"/>
      <c r="D341" s="48"/>
      <c r="E341" s="48"/>
      <c r="F341" s="48"/>
      <c r="I341" s="5"/>
    </row>
    <row r="342" spans="2:9" x14ac:dyDescent="0.2">
      <c r="B342" s="48"/>
      <c r="C342" s="48"/>
      <c r="D342" s="48"/>
      <c r="E342" s="48"/>
      <c r="F342" s="48"/>
      <c r="I342" s="5"/>
    </row>
    <row r="343" spans="2:9" x14ac:dyDescent="0.2">
      <c r="B343" s="48"/>
      <c r="C343" s="48"/>
      <c r="D343" s="48"/>
      <c r="E343" s="48"/>
      <c r="F343" s="48"/>
      <c r="I343" s="5"/>
    </row>
    <row r="344" spans="2:9" x14ac:dyDescent="0.2">
      <c r="B344" s="48"/>
      <c r="C344" s="48"/>
      <c r="D344" s="48"/>
      <c r="E344" s="48"/>
      <c r="F344" s="48"/>
      <c r="I344" s="5"/>
    </row>
    <row r="345" spans="2:9" x14ac:dyDescent="0.2">
      <c r="B345" s="48"/>
      <c r="C345" s="48"/>
      <c r="D345" s="48"/>
      <c r="E345" s="48"/>
      <c r="F345" s="48"/>
      <c r="I345" s="5"/>
    </row>
    <row r="346" spans="2:9" x14ac:dyDescent="0.2">
      <c r="B346" s="48"/>
      <c r="C346" s="48"/>
      <c r="D346" s="48"/>
      <c r="E346" s="48"/>
      <c r="F346" s="48"/>
      <c r="I346" s="5"/>
    </row>
    <row r="347" spans="2:9" x14ac:dyDescent="0.2">
      <c r="B347" s="48"/>
      <c r="C347" s="48"/>
      <c r="D347" s="48"/>
      <c r="E347" s="48"/>
      <c r="F347" s="48"/>
      <c r="I347" s="5"/>
    </row>
    <row r="348" spans="2:9" x14ac:dyDescent="0.2">
      <c r="B348" s="48"/>
      <c r="C348" s="48"/>
      <c r="D348" s="48"/>
      <c r="E348" s="48"/>
      <c r="F348" s="48"/>
      <c r="I348" s="5"/>
    </row>
    <row r="349" spans="2:9" x14ac:dyDescent="0.2">
      <c r="B349" s="48"/>
      <c r="C349" s="48"/>
      <c r="D349" s="48"/>
      <c r="E349" s="48"/>
      <c r="F349" s="48"/>
      <c r="I349" s="5"/>
    </row>
    <row r="350" spans="2:9" x14ac:dyDescent="0.2">
      <c r="B350" s="48"/>
      <c r="C350" s="48"/>
      <c r="D350" s="48"/>
      <c r="E350" s="48"/>
      <c r="F350" s="48"/>
      <c r="I350" s="5"/>
    </row>
    <row r="351" spans="2:9" x14ac:dyDescent="0.2">
      <c r="B351" s="48"/>
      <c r="C351" s="48"/>
      <c r="D351" s="48"/>
      <c r="E351" s="48"/>
      <c r="F351" s="48"/>
      <c r="I351" s="5"/>
    </row>
    <row r="352" spans="2:9" x14ac:dyDescent="0.2">
      <c r="B352" s="48"/>
      <c r="C352" s="48"/>
      <c r="D352" s="48"/>
      <c r="E352" s="48"/>
      <c r="F352" s="48"/>
      <c r="I352" s="5"/>
    </row>
    <row r="353" spans="2:9" x14ac:dyDescent="0.2">
      <c r="B353" s="48"/>
      <c r="C353" s="48"/>
      <c r="D353" s="48"/>
      <c r="E353" s="48"/>
      <c r="F353" s="48"/>
      <c r="I353" s="5"/>
    </row>
    <row r="354" spans="2:9" x14ac:dyDescent="0.2">
      <c r="B354" s="48"/>
      <c r="C354" s="48"/>
      <c r="D354" s="48"/>
      <c r="E354" s="48"/>
      <c r="F354" s="48"/>
      <c r="I354" s="5"/>
    </row>
    <row r="355" spans="2:9" x14ac:dyDescent="0.2">
      <c r="B355" s="48"/>
      <c r="C355" s="48"/>
      <c r="D355" s="48"/>
      <c r="E355" s="48"/>
      <c r="F355" s="48"/>
      <c r="I355" s="5"/>
    </row>
    <row r="356" spans="2:9" x14ac:dyDescent="0.2">
      <c r="B356" s="48"/>
      <c r="C356" s="48"/>
      <c r="D356" s="48"/>
      <c r="E356" s="48"/>
      <c r="F356" s="48"/>
      <c r="I356" s="5"/>
    </row>
    <row r="357" spans="2:9" x14ac:dyDescent="0.2">
      <c r="B357" s="48"/>
      <c r="C357" s="48"/>
      <c r="D357" s="48"/>
      <c r="E357" s="48"/>
      <c r="F357" s="48"/>
      <c r="I357" s="5"/>
    </row>
    <row r="358" spans="2:9" x14ac:dyDescent="0.2">
      <c r="B358" s="48"/>
      <c r="C358" s="48"/>
      <c r="D358" s="48"/>
      <c r="E358" s="48"/>
      <c r="F358" s="48"/>
      <c r="I358" s="5"/>
    </row>
    <row r="359" spans="2:9" x14ac:dyDescent="0.2">
      <c r="B359" s="48"/>
      <c r="C359" s="48"/>
      <c r="D359" s="48"/>
      <c r="E359" s="48"/>
      <c r="F359" s="48"/>
      <c r="I359" s="5"/>
    </row>
    <row r="360" spans="2:9" x14ac:dyDescent="0.2">
      <c r="B360" s="48"/>
      <c r="C360" s="48"/>
      <c r="D360" s="48"/>
      <c r="E360" s="48"/>
      <c r="F360" s="48"/>
      <c r="I360" s="5"/>
    </row>
    <row r="361" spans="2:9" x14ac:dyDescent="0.2">
      <c r="B361" s="48"/>
      <c r="C361" s="48"/>
      <c r="D361" s="48"/>
      <c r="E361" s="48"/>
      <c r="F361" s="48"/>
      <c r="I361" s="5"/>
    </row>
    <row r="362" spans="2:9" x14ac:dyDescent="0.2">
      <c r="B362" s="48"/>
      <c r="C362" s="48"/>
      <c r="D362" s="48"/>
      <c r="E362" s="48"/>
      <c r="F362" s="48"/>
      <c r="I362" s="5"/>
    </row>
    <row r="363" spans="2:9" x14ac:dyDescent="0.2">
      <c r="B363" s="48"/>
      <c r="C363" s="48"/>
      <c r="D363" s="48"/>
      <c r="E363" s="48"/>
      <c r="F363" s="48"/>
      <c r="I363" s="5"/>
    </row>
    <row r="364" spans="2:9" x14ac:dyDescent="0.2">
      <c r="B364" s="48"/>
      <c r="C364" s="48"/>
      <c r="D364" s="48"/>
      <c r="E364" s="48"/>
      <c r="F364" s="48"/>
      <c r="I364" s="5"/>
    </row>
    <row r="365" spans="2:9" x14ac:dyDescent="0.2">
      <c r="B365" s="48"/>
      <c r="C365" s="48"/>
      <c r="D365" s="48"/>
      <c r="E365" s="48"/>
      <c r="F365" s="48"/>
      <c r="I365" s="5"/>
    </row>
    <row r="366" spans="2:9" x14ac:dyDescent="0.2">
      <c r="B366" s="48"/>
      <c r="C366" s="48"/>
      <c r="D366" s="48"/>
      <c r="E366" s="48"/>
      <c r="F366" s="48"/>
      <c r="I366" s="5"/>
    </row>
    <row r="367" spans="2:9" x14ac:dyDescent="0.2">
      <c r="B367" s="48"/>
      <c r="C367" s="48"/>
      <c r="D367" s="48"/>
      <c r="E367" s="48"/>
      <c r="F367" s="48"/>
      <c r="I367" s="5"/>
    </row>
    <row r="368" spans="2:9" x14ac:dyDescent="0.2">
      <c r="B368" s="48"/>
      <c r="C368" s="48"/>
      <c r="D368" s="48"/>
      <c r="E368" s="48"/>
      <c r="F368" s="48"/>
      <c r="I368" s="5"/>
    </row>
    <row r="369" spans="2:9" x14ac:dyDescent="0.2">
      <c r="B369" s="48"/>
      <c r="C369" s="48"/>
      <c r="D369" s="48"/>
      <c r="E369" s="48"/>
      <c r="F369" s="48"/>
      <c r="I369" s="5"/>
    </row>
    <row r="370" spans="2:9" x14ac:dyDescent="0.2">
      <c r="B370" s="48"/>
      <c r="C370" s="48"/>
      <c r="D370" s="48"/>
      <c r="E370" s="48"/>
      <c r="F370" s="48"/>
      <c r="I370" s="5"/>
    </row>
    <row r="371" spans="2:9" x14ac:dyDescent="0.2">
      <c r="B371" s="48"/>
      <c r="C371" s="48"/>
      <c r="D371" s="48"/>
      <c r="E371" s="48"/>
      <c r="F371" s="48"/>
      <c r="I371" s="5"/>
    </row>
    <row r="372" spans="2:9" x14ac:dyDescent="0.2">
      <c r="B372" s="48"/>
      <c r="C372" s="48"/>
      <c r="D372" s="48"/>
      <c r="E372" s="48"/>
      <c r="F372" s="48"/>
      <c r="I372" s="5"/>
    </row>
    <row r="373" spans="2:9" x14ac:dyDescent="0.2">
      <c r="B373" s="48"/>
      <c r="C373" s="48"/>
      <c r="D373" s="48"/>
      <c r="E373" s="48"/>
      <c r="F373" s="48"/>
      <c r="I373" s="5"/>
    </row>
    <row r="374" spans="2:9" x14ac:dyDescent="0.2">
      <c r="B374" s="48"/>
      <c r="C374" s="48"/>
      <c r="D374" s="48"/>
      <c r="E374" s="48"/>
      <c r="F374" s="48"/>
      <c r="I374" s="5"/>
    </row>
    <row r="375" spans="2:9" x14ac:dyDescent="0.2">
      <c r="B375" s="48"/>
      <c r="C375" s="48"/>
      <c r="D375" s="48"/>
      <c r="E375" s="48"/>
      <c r="F375" s="48"/>
      <c r="I375" s="5"/>
    </row>
    <row r="376" spans="2:9" x14ac:dyDescent="0.2">
      <c r="B376" s="48"/>
      <c r="C376" s="48"/>
      <c r="D376" s="48"/>
      <c r="E376" s="48"/>
      <c r="F376" s="48"/>
      <c r="I376" s="5"/>
    </row>
    <row r="377" spans="2:9" x14ac:dyDescent="0.2">
      <c r="B377" s="48"/>
      <c r="C377" s="48"/>
      <c r="D377" s="48"/>
      <c r="E377" s="48"/>
      <c r="F377" s="48"/>
      <c r="I377" s="5"/>
    </row>
    <row r="378" spans="2:9" x14ac:dyDescent="0.2">
      <c r="B378" s="48"/>
      <c r="C378" s="48"/>
      <c r="D378" s="48"/>
      <c r="E378" s="48"/>
      <c r="F378" s="48"/>
      <c r="I378" s="5"/>
    </row>
    <row r="379" spans="2:9" x14ac:dyDescent="0.2">
      <c r="B379" s="48"/>
      <c r="C379" s="48"/>
      <c r="D379" s="48"/>
      <c r="E379" s="48"/>
      <c r="F379" s="48"/>
      <c r="I379" s="5"/>
    </row>
    <row r="380" spans="2:9" x14ac:dyDescent="0.2">
      <c r="B380" s="48"/>
      <c r="C380" s="48"/>
      <c r="D380" s="48"/>
      <c r="E380" s="48"/>
      <c r="F380" s="48"/>
      <c r="I380" s="5"/>
    </row>
    <row r="381" spans="2:9" x14ac:dyDescent="0.2">
      <c r="B381" s="48"/>
      <c r="C381" s="48"/>
      <c r="D381" s="48"/>
      <c r="E381" s="48"/>
      <c r="F381" s="48"/>
      <c r="I381" s="5"/>
    </row>
    <row r="382" spans="2:9" x14ac:dyDescent="0.2">
      <c r="B382" s="48"/>
      <c r="C382" s="48"/>
      <c r="D382" s="48"/>
      <c r="E382" s="48"/>
      <c r="F382" s="48"/>
      <c r="I382" s="5"/>
    </row>
    <row r="383" spans="2:9" x14ac:dyDescent="0.2">
      <c r="B383" s="48"/>
      <c r="C383" s="48"/>
      <c r="D383" s="48"/>
      <c r="E383" s="48"/>
      <c r="F383" s="48"/>
      <c r="I383" s="5"/>
    </row>
    <row r="384" spans="2:9" x14ac:dyDescent="0.2">
      <c r="B384" s="48"/>
      <c r="C384" s="48"/>
      <c r="D384" s="48"/>
      <c r="E384" s="48"/>
      <c r="F384" s="48"/>
      <c r="I384" s="5"/>
    </row>
    <row r="385" spans="2:9" x14ac:dyDescent="0.2">
      <c r="B385" s="48"/>
      <c r="C385" s="48"/>
      <c r="D385" s="48"/>
      <c r="E385" s="48"/>
      <c r="F385" s="48"/>
      <c r="I385" s="5"/>
    </row>
    <row r="386" spans="2:9" x14ac:dyDescent="0.2">
      <c r="B386" s="48"/>
      <c r="C386" s="48"/>
      <c r="D386" s="48"/>
      <c r="E386" s="48"/>
      <c r="F386" s="48"/>
    </row>
    <row r="387" spans="2:9" x14ac:dyDescent="0.2">
      <c r="B387" s="48"/>
      <c r="C387" s="48"/>
      <c r="D387" s="48"/>
      <c r="E387" s="48"/>
      <c r="F387" s="48"/>
    </row>
    <row r="388" spans="2:9" x14ac:dyDescent="0.2">
      <c r="B388" s="48"/>
      <c r="C388" s="48"/>
      <c r="D388" s="48"/>
      <c r="E388" s="48"/>
      <c r="F388" s="48"/>
    </row>
    <row r="389" spans="2:9" x14ac:dyDescent="0.2">
      <c r="B389" s="48"/>
      <c r="C389" s="48"/>
      <c r="D389" s="48"/>
      <c r="E389" s="48"/>
      <c r="F389" s="48"/>
    </row>
    <row r="390" spans="2:9" x14ac:dyDescent="0.2">
      <c r="B390" s="48"/>
      <c r="C390" s="48"/>
      <c r="D390" s="48"/>
      <c r="E390" s="48"/>
      <c r="F390" s="48"/>
    </row>
    <row r="391" spans="2:9" x14ac:dyDescent="0.2">
      <c r="B391" s="48"/>
      <c r="C391" s="48"/>
      <c r="D391" s="48"/>
      <c r="E391" s="48"/>
      <c r="F391" s="48"/>
    </row>
    <row r="392" spans="2:9" x14ac:dyDescent="0.2">
      <c r="B392" s="48"/>
      <c r="C392" s="48"/>
      <c r="D392" s="48"/>
      <c r="E392" s="48"/>
      <c r="F392" s="48"/>
    </row>
    <row r="393" spans="2:9" x14ac:dyDescent="0.2">
      <c r="B393" s="48"/>
      <c r="C393" s="48"/>
      <c r="D393" s="48"/>
      <c r="E393" s="48"/>
      <c r="F393" s="48"/>
    </row>
    <row r="394" spans="2:9" x14ac:dyDescent="0.2">
      <c r="B394" s="48"/>
      <c r="C394" s="48"/>
      <c r="D394" s="48"/>
      <c r="E394" s="48"/>
      <c r="F394" s="48"/>
    </row>
    <row r="395" spans="2:9" x14ac:dyDescent="0.2">
      <c r="B395" s="48"/>
      <c r="C395" s="48"/>
      <c r="D395" s="48"/>
      <c r="E395" s="48"/>
      <c r="F395" s="48"/>
    </row>
    <row r="396" spans="2:9" x14ac:dyDescent="0.2">
      <c r="B396" s="48"/>
      <c r="C396" s="48"/>
      <c r="D396" s="48"/>
      <c r="E396" s="48"/>
      <c r="F396" s="48"/>
    </row>
    <row r="397" spans="2:9" x14ac:dyDescent="0.2">
      <c r="B397" s="48"/>
      <c r="C397" s="48"/>
      <c r="D397" s="48"/>
      <c r="E397" s="48"/>
      <c r="F397" s="48"/>
    </row>
    <row r="398" spans="2:9" x14ac:dyDescent="0.2">
      <c r="B398" s="48"/>
      <c r="C398" s="48"/>
      <c r="D398" s="48"/>
      <c r="E398" s="48"/>
      <c r="F398" s="48"/>
    </row>
    <row r="399" spans="2:9" x14ac:dyDescent="0.2">
      <c r="B399" s="48"/>
      <c r="C399" s="48"/>
      <c r="D399" s="48"/>
      <c r="E399" s="48"/>
      <c r="F399" s="48"/>
    </row>
    <row r="400" spans="2:9" x14ac:dyDescent="0.2">
      <c r="B400" s="48"/>
      <c r="C400" s="48"/>
      <c r="D400" s="48"/>
      <c r="E400" s="48"/>
      <c r="F400" s="48"/>
    </row>
    <row r="401" spans="2:6" x14ac:dyDescent="0.2">
      <c r="B401" s="48"/>
      <c r="C401" s="48"/>
      <c r="D401" s="48"/>
      <c r="E401" s="48"/>
      <c r="F401" s="48"/>
    </row>
    <row r="402" spans="2:6" x14ac:dyDescent="0.2">
      <c r="B402" s="48"/>
      <c r="C402" s="48"/>
      <c r="D402" s="48"/>
      <c r="E402" s="48"/>
      <c r="F402" s="48"/>
    </row>
    <row r="403" spans="2:6" x14ac:dyDescent="0.2">
      <c r="B403" s="48"/>
      <c r="C403" s="48"/>
      <c r="D403" s="48"/>
      <c r="E403" s="48"/>
      <c r="F403" s="48"/>
    </row>
    <row r="404" spans="2:6" x14ac:dyDescent="0.2">
      <c r="B404" s="48"/>
      <c r="C404" s="48"/>
      <c r="D404" s="48"/>
      <c r="E404" s="48"/>
      <c r="F404" s="48"/>
    </row>
    <row r="405" spans="2:6" x14ac:dyDescent="0.2">
      <c r="B405" s="48"/>
      <c r="C405" s="48"/>
      <c r="D405" s="48"/>
      <c r="E405" s="48"/>
      <c r="F405" s="48"/>
    </row>
    <row r="406" spans="2:6" x14ac:dyDescent="0.2">
      <c r="B406" s="48"/>
      <c r="C406" s="48"/>
      <c r="D406" s="48"/>
      <c r="E406" s="48"/>
      <c r="F406" s="48"/>
    </row>
    <row r="407" spans="2:6" x14ac:dyDescent="0.2">
      <c r="B407" s="48"/>
      <c r="C407" s="48"/>
      <c r="D407" s="48"/>
      <c r="E407" s="48"/>
      <c r="F407" s="48"/>
    </row>
    <row r="408" spans="2:6" x14ac:dyDescent="0.2">
      <c r="B408" s="48"/>
      <c r="C408" s="48"/>
      <c r="D408" s="48"/>
      <c r="E408" s="48"/>
      <c r="F408" s="48"/>
    </row>
    <row r="409" spans="2:6" x14ac:dyDescent="0.2">
      <c r="B409" s="48"/>
      <c r="C409" s="48"/>
      <c r="D409" s="48"/>
      <c r="E409" s="48"/>
      <c r="F409" s="48"/>
    </row>
    <row r="410" spans="2:6" x14ac:dyDescent="0.2">
      <c r="B410" s="48"/>
      <c r="C410" s="48"/>
      <c r="D410" s="48"/>
      <c r="E410" s="48"/>
      <c r="F410" s="48"/>
    </row>
    <row r="411" spans="2:6" x14ac:dyDescent="0.2">
      <c r="B411" s="48"/>
      <c r="C411" s="48"/>
      <c r="D411" s="48"/>
      <c r="E411" s="48"/>
      <c r="F411" s="48"/>
    </row>
    <row r="412" spans="2:6" x14ac:dyDescent="0.2">
      <c r="B412" s="48"/>
      <c r="C412" s="48"/>
      <c r="D412" s="48"/>
      <c r="E412" s="48"/>
      <c r="F412" s="48"/>
    </row>
    <row r="413" spans="2:6" x14ac:dyDescent="0.2">
      <c r="B413" s="48"/>
      <c r="C413" s="48"/>
      <c r="D413" s="48"/>
      <c r="E413" s="48"/>
      <c r="F413" s="48"/>
    </row>
    <row r="414" spans="2:6" x14ac:dyDescent="0.2">
      <c r="B414" s="48"/>
      <c r="C414" s="48"/>
      <c r="D414" s="48"/>
      <c r="E414" s="48"/>
      <c r="F414" s="48"/>
    </row>
    <row r="415" spans="2:6" x14ac:dyDescent="0.2">
      <c r="B415" s="48"/>
      <c r="C415" s="48"/>
      <c r="D415" s="48"/>
      <c r="E415" s="48"/>
      <c r="F415" s="48"/>
    </row>
    <row r="416" spans="2:6" x14ac:dyDescent="0.2">
      <c r="B416" s="48"/>
      <c r="C416" s="48"/>
      <c r="D416" s="48"/>
      <c r="E416" s="48"/>
      <c r="F416" s="48"/>
    </row>
    <row r="417" spans="2:6" x14ac:dyDescent="0.2">
      <c r="B417" s="48"/>
      <c r="C417" s="48"/>
      <c r="D417" s="48"/>
      <c r="E417" s="48"/>
      <c r="F417" s="48"/>
    </row>
    <row r="418" spans="2:6" x14ac:dyDescent="0.2">
      <c r="B418" s="48"/>
      <c r="C418" s="48"/>
      <c r="D418" s="48"/>
      <c r="E418" s="48"/>
      <c r="F418" s="48"/>
    </row>
    <row r="419" spans="2:6" x14ac:dyDescent="0.2">
      <c r="B419" s="48"/>
      <c r="C419" s="48"/>
      <c r="D419" s="48"/>
      <c r="E419" s="48"/>
      <c r="F419" s="48"/>
    </row>
    <row r="420" spans="2:6" x14ac:dyDescent="0.2">
      <c r="B420" s="48"/>
      <c r="C420" s="48"/>
      <c r="D420" s="48"/>
      <c r="E420" s="48"/>
      <c r="F420" s="48"/>
    </row>
    <row r="421" spans="2:6" x14ac:dyDescent="0.2">
      <c r="B421" s="48"/>
      <c r="C421" s="48"/>
      <c r="D421" s="48"/>
      <c r="E421" s="48"/>
      <c r="F421" s="48"/>
    </row>
    <row r="422" spans="2:6" x14ac:dyDescent="0.2">
      <c r="B422" s="48"/>
      <c r="C422" s="48"/>
      <c r="D422" s="48"/>
      <c r="E422" s="48"/>
      <c r="F422" s="48"/>
    </row>
    <row r="423" spans="2:6" x14ac:dyDescent="0.2">
      <c r="B423" s="48"/>
      <c r="C423" s="48"/>
      <c r="D423" s="48"/>
      <c r="E423" s="48"/>
      <c r="F423" s="48"/>
    </row>
    <row r="424" spans="2:6" x14ac:dyDescent="0.2">
      <c r="B424" s="48"/>
      <c r="C424" s="48"/>
      <c r="D424" s="48"/>
      <c r="E424" s="48"/>
      <c r="F424" s="48"/>
    </row>
    <row r="425" spans="2:6" x14ac:dyDescent="0.2">
      <c r="B425" s="48"/>
      <c r="C425" s="48"/>
      <c r="D425" s="48"/>
      <c r="E425" s="48"/>
      <c r="F425" s="48"/>
    </row>
    <row r="426" spans="2:6" x14ac:dyDescent="0.2">
      <c r="B426" s="48"/>
      <c r="C426" s="48"/>
      <c r="D426" s="48"/>
      <c r="E426" s="48"/>
      <c r="F426" s="48"/>
    </row>
    <row r="427" spans="2:6" x14ac:dyDescent="0.2">
      <c r="B427" s="48"/>
      <c r="C427" s="48"/>
      <c r="D427" s="48"/>
      <c r="E427" s="48"/>
      <c r="F427" s="48"/>
    </row>
    <row r="428" spans="2:6" x14ac:dyDescent="0.2">
      <c r="B428" s="48"/>
      <c r="C428" s="48"/>
      <c r="D428" s="48"/>
      <c r="E428" s="48"/>
      <c r="F428" s="48"/>
    </row>
    <row r="429" spans="2:6" x14ac:dyDescent="0.2">
      <c r="B429" s="48"/>
      <c r="C429" s="48"/>
      <c r="D429" s="48"/>
      <c r="E429" s="48"/>
      <c r="F429" s="48"/>
    </row>
    <row r="430" spans="2:6" x14ac:dyDescent="0.2">
      <c r="B430" s="48"/>
      <c r="C430" s="48"/>
      <c r="D430" s="48"/>
      <c r="E430" s="48"/>
      <c r="F430" s="48"/>
    </row>
    <row r="431" spans="2:6" x14ac:dyDescent="0.2">
      <c r="B431" s="48"/>
      <c r="C431" s="48"/>
      <c r="D431" s="48"/>
      <c r="E431" s="48"/>
      <c r="F431" s="48"/>
    </row>
    <row r="432" spans="2:6" x14ac:dyDescent="0.2">
      <c r="B432" s="48"/>
      <c r="C432" s="48"/>
      <c r="D432" s="48"/>
      <c r="E432" s="48"/>
      <c r="F432" s="48"/>
    </row>
    <row r="433" spans="2:6" x14ac:dyDescent="0.2">
      <c r="B433" s="48"/>
      <c r="C433" s="48"/>
      <c r="D433" s="48"/>
      <c r="E433" s="48"/>
      <c r="F433" s="48"/>
    </row>
    <row r="434" spans="2:6" x14ac:dyDescent="0.2">
      <c r="B434" s="48"/>
      <c r="C434" s="48"/>
      <c r="D434" s="48"/>
      <c r="E434" s="48"/>
      <c r="F434" s="48"/>
    </row>
    <row r="435" spans="2:6" x14ac:dyDescent="0.2">
      <c r="B435" s="48"/>
      <c r="C435" s="48"/>
      <c r="D435" s="48"/>
      <c r="E435" s="48"/>
      <c r="F435" s="48"/>
    </row>
    <row r="436" spans="2:6" x14ac:dyDescent="0.2">
      <c r="B436" s="48"/>
      <c r="C436" s="48"/>
      <c r="D436" s="48"/>
      <c r="E436" s="48"/>
      <c r="F436" s="48"/>
    </row>
    <row r="437" spans="2:6" x14ac:dyDescent="0.2">
      <c r="B437" s="48"/>
      <c r="C437" s="48"/>
      <c r="D437" s="48"/>
      <c r="E437" s="48"/>
      <c r="F437" s="48"/>
    </row>
    <row r="438" spans="2:6" x14ac:dyDescent="0.2">
      <c r="B438" s="48"/>
      <c r="C438" s="48"/>
      <c r="D438" s="48"/>
      <c r="E438" s="48"/>
      <c r="F438" s="48"/>
    </row>
    <row r="439" spans="2:6" x14ac:dyDescent="0.2">
      <c r="B439" s="48"/>
      <c r="C439" s="48"/>
      <c r="D439" s="48"/>
      <c r="E439" s="48"/>
      <c r="F439" s="48"/>
    </row>
    <row r="440" spans="2:6" x14ac:dyDescent="0.2">
      <c r="B440" s="48"/>
      <c r="C440" s="48"/>
      <c r="D440" s="48"/>
      <c r="E440" s="48"/>
      <c r="F440" s="48"/>
    </row>
    <row r="441" spans="2:6" x14ac:dyDescent="0.2">
      <c r="B441" s="48"/>
      <c r="C441" s="48"/>
      <c r="D441" s="48"/>
      <c r="E441" s="48"/>
      <c r="F441" s="48"/>
    </row>
    <row r="442" spans="2:6" x14ac:dyDescent="0.2">
      <c r="B442" s="48"/>
      <c r="C442" s="48"/>
      <c r="D442" s="48"/>
      <c r="E442" s="48"/>
      <c r="F442" s="48"/>
    </row>
  </sheetData>
  <mergeCells count="1">
    <mergeCell ref="D1:D2"/>
  </mergeCells>
  <phoneticPr fontId="4"/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9"/>
  <dimension ref="A1:BL442"/>
  <sheetViews>
    <sheetView workbookViewId="0">
      <pane xSplit="3" ySplit="3" topLeftCell="H4" activePane="bottomRight" state="frozen"/>
      <selection activeCell="I167" sqref="I167"/>
      <selection pane="topRight" activeCell="I167" sqref="I167"/>
      <selection pane="bottomLeft" activeCell="I167" sqref="I167"/>
      <selection pane="bottomRight"/>
    </sheetView>
  </sheetViews>
  <sheetFormatPr defaultColWidth="9" defaultRowHeight="11" x14ac:dyDescent="0.2"/>
  <cols>
    <col min="1" max="1" width="6.453125" style="7" customWidth="1"/>
    <col min="2" max="2" width="14.36328125" style="7" customWidth="1"/>
    <col min="3" max="3" width="13.453125" style="7" customWidth="1"/>
    <col min="4" max="4" width="11.6328125" style="42" customWidth="1"/>
    <col min="5" max="8" width="9" style="37"/>
    <col min="9" max="16384" width="9" style="48"/>
  </cols>
  <sheetData>
    <row r="1" spans="1:64" s="3" customFormat="1" x14ac:dyDescent="0.2">
      <c r="A1" s="1" t="s">
        <v>269</v>
      </c>
      <c r="B1" s="1" t="s">
        <v>1</v>
      </c>
      <c r="C1" s="2" t="s">
        <v>2</v>
      </c>
      <c r="D1" s="164" t="s">
        <v>328</v>
      </c>
      <c r="E1" s="9" t="s">
        <v>329</v>
      </c>
      <c r="F1" s="10"/>
      <c r="G1" s="10"/>
      <c r="H1" s="11"/>
      <c r="I1" s="9" t="s">
        <v>33</v>
      </c>
      <c r="J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9" t="s">
        <v>34</v>
      </c>
      <c r="AA1" s="10"/>
      <c r="AB1" s="11"/>
      <c r="AC1" s="12" t="s">
        <v>35</v>
      </c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  <c r="AR1" s="14"/>
      <c r="AS1" s="12" t="s">
        <v>36</v>
      </c>
      <c r="AT1" s="13"/>
      <c r="AU1" s="13"/>
      <c r="AV1" s="13"/>
      <c r="AW1" s="13"/>
      <c r="AX1" s="13"/>
      <c r="AY1" s="13"/>
      <c r="AZ1" s="13"/>
      <c r="BA1" s="13"/>
      <c r="BB1" s="12"/>
      <c r="BC1" s="13"/>
      <c r="BD1" s="13"/>
      <c r="BE1" s="13"/>
      <c r="BF1" s="13"/>
      <c r="BG1" s="12" t="s">
        <v>37</v>
      </c>
      <c r="BH1" s="13"/>
      <c r="BI1" s="13"/>
      <c r="BJ1" s="13"/>
      <c r="BK1" s="13"/>
      <c r="BL1" s="14"/>
    </row>
    <row r="2" spans="1:64" s="5" customFormat="1" x14ac:dyDescent="0.2">
      <c r="B2" s="4"/>
      <c r="C2" s="4"/>
      <c r="D2" s="189"/>
      <c r="E2" s="12" t="s">
        <v>330</v>
      </c>
      <c r="F2" s="13"/>
      <c r="G2" s="13"/>
      <c r="H2" s="14"/>
      <c r="I2" s="12" t="s">
        <v>38</v>
      </c>
      <c r="J2" s="14"/>
      <c r="O2" s="12" t="s">
        <v>341</v>
      </c>
      <c r="P2" s="13"/>
      <c r="Q2" s="15"/>
      <c r="R2" s="15"/>
      <c r="S2" s="15"/>
      <c r="T2" s="15"/>
      <c r="U2" s="12" t="s">
        <v>40</v>
      </c>
      <c r="V2" s="14"/>
      <c r="W2" s="12" t="s">
        <v>32</v>
      </c>
      <c r="X2" s="14"/>
      <c r="Y2" s="13"/>
      <c r="Z2" s="16"/>
      <c r="AA2" s="15"/>
      <c r="AB2" s="17"/>
      <c r="AC2" s="12" t="s">
        <v>342</v>
      </c>
      <c r="AD2" s="13"/>
      <c r="AE2" s="14"/>
      <c r="AF2" s="13"/>
      <c r="AG2" s="12" t="s">
        <v>343</v>
      </c>
      <c r="AH2" s="13"/>
      <c r="AI2" s="14"/>
      <c r="AJ2" s="12" t="s">
        <v>344</v>
      </c>
      <c r="AK2" s="13"/>
      <c r="AL2" s="14"/>
      <c r="AM2" s="12" t="s">
        <v>32</v>
      </c>
      <c r="AN2" s="13"/>
      <c r="AO2" s="14"/>
      <c r="AP2" s="12" t="s">
        <v>44</v>
      </c>
      <c r="AQ2" s="13"/>
      <c r="AR2" s="13"/>
      <c r="AS2" s="12" t="s">
        <v>45</v>
      </c>
      <c r="AT2" s="13"/>
      <c r="AU2" s="13"/>
      <c r="AV2" s="13"/>
      <c r="AW2" s="13"/>
      <c r="AX2" s="13"/>
      <c r="AY2" s="13"/>
      <c r="AZ2" s="13"/>
      <c r="BA2" s="13"/>
      <c r="BB2" s="12" t="s">
        <v>46</v>
      </c>
      <c r="BC2" s="13"/>
      <c r="BD2" s="13"/>
      <c r="BE2" s="13"/>
      <c r="BF2" s="13"/>
      <c r="BG2" s="12" t="s">
        <v>47</v>
      </c>
      <c r="BH2" s="12" t="s">
        <v>48</v>
      </c>
      <c r="BI2" s="12" t="s">
        <v>49</v>
      </c>
      <c r="BJ2" s="14"/>
      <c r="BK2" s="12" t="s">
        <v>50</v>
      </c>
      <c r="BL2" s="14"/>
    </row>
    <row r="3" spans="1:64" s="7" customFormat="1" ht="44" x14ac:dyDescent="0.2">
      <c r="B3" s="32"/>
      <c r="C3" s="33"/>
      <c r="D3" s="40" t="s">
        <v>345</v>
      </c>
      <c r="E3" s="18" t="s">
        <v>56</v>
      </c>
      <c r="F3" s="18" t="s">
        <v>57</v>
      </c>
      <c r="G3" s="18" t="s">
        <v>58</v>
      </c>
      <c r="H3" s="18" t="s">
        <v>59</v>
      </c>
      <c r="I3" s="39" t="s">
        <v>60</v>
      </c>
      <c r="J3" s="43" t="s">
        <v>61</v>
      </c>
      <c r="K3" s="44" t="s">
        <v>52</v>
      </c>
      <c r="L3" s="44" t="s">
        <v>53</v>
      </c>
      <c r="M3" s="44" t="s">
        <v>54</v>
      </c>
      <c r="N3" s="44" t="s">
        <v>55</v>
      </c>
      <c r="O3" s="19" t="s">
        <v>66</v>
      </c>
      <c r="P3" s="19" t="s">
        <v>346</v>
      </c>
      <c r="Q3" s="45" t="s">
        <v>347</v>
      </c>
      <c r="R3" s="46" t="s">
        <v>348</v>
      </c>
      <c r="S3" s="46" t="s">
        <v>349</v>
      </c>
      <c r="T3" s="47" t="s">
        <v>350</v>
      </c>
      <c r="U3" s="20" t="s">
        <v>68</v>
      </c>
      <c r="V3" s="20" t="s">
        <v>69</v>
      </c>
      <c r="W3" s="21" t="s">
        <v>70</v>
      </c>
      <c r="X3" s="21" t="s">
        <v>72</v>
      </c>
      <c r="Y3" s="21" t="s">
        <v>351</v>
      </c>
      <c r="Z3" s="22" t="s">
        <v>73</v>
      </c>
      <c r="AA3" s="22" t="s">
        <v>74</v>
      </c>
      <c r="AB3" s="23" t="s">
        <v>75</v>
      </c>
      <c r="AC3" s="24" t="s">
        <v>76</v>
      </c>
      <c r="AD3" s="25" t="s">
        <v>78</v>
      </c>
      <c r="AE3" s="25" t="s">
        <v>79</v>
      </c>
      <c r="AF3" s="25" t="s">
        <v>77</v>
      </c>
      <c r="AG3" s="49" t="s">
        <v>80</v>
      </c>
      <c r="AH3" s="26" t="s">
        <v>352</v>
      </c>
      <c r="AI3" s="26" t="s">
        <v>353</v>
      </c>
      <c r="AJ3" s="27" t="s">
        <v>354</v>
      </c>
      <c r="AK3" s="27" t="s">
        <v>355</v>
      </c>
      <c r="AL3" s="27" t="s">
        <v>356</v>
      </c>
      <c r="AM3" s="28" t="s">
        <v>357</v>
      </c>
      <c r="AN3" s="28" t="s">
        <v>358</v>
      </c>
      <c r="AO3" s="28" t="s">
        <v>359</v>
      </c>
      <c r="AP3" s="27" t="s">
        <v>89</v>
      </c>
      <c r="AQ3" s="27" t="s">
        <v>90</v>
      </c>
      <c r="AR3" s="50" t="s">
        <v>44</v>
      </c>
      <c r="AS3" s="29" t="s">
        <v>91</v>
      </c>
      <c r="AT3" s="29" t="s">
        <v>92</v>
      </c>
      <c r="AU3" s="29" t="s">
        <v>93</v>
      </c>
      <c r="AV3" s="29" t="s">
        <v>94</v>
      </c>
      <c r="AW3" s="29" t="s">
        <v>95</v>
      </c>
      <c r="AX3" s="29" t="s">
        <v>96</v>
      </c>
      <c r="AY3" s="29" t="s">
        <v>97</v>
      </c>
      <c r="AZ3" s="29" t="s">
        <v>98</v>
      </c>
      <c r="BA3" s="29" t="s">
        <v>99</v>
      </c>
      <c r="BB3" s="51" t="s">
        <v>100</v>
      </c>
      <c r="BC3" s="30" t="s">
        <v>101</v>
      </c>
      <c r="BD3" s="30" t="s">
        <v>102</v>
      </c>
      <c r="BE3" s="30" t="s">
        <v>98</v>
      </c>
      <c r="BF3" s="30" t="s">
        <v>99</v>
      </c>
      <c r="BG3" s="31" t="s">
        <v>91</v>
      </c>
      <c r="BH3" s="31" t="s">
        <v>91</v>
      </c>
      <c r="BI3" s="27" t="s">
        <v>103</v>
      </c>
      <c r="BJ3" s="27" t="s">
        <v>104</v>
      </c>
      <c r="BK3" s="27" t="s">
        <v>103</v>
      </c>
      <c r="BL3" s="27" t="s">
        <v>104</v>
      </c>
    </row>
    <row r="4" spans="1:64" s="37" customFormat="1" x14ac:dyDescent="0.2">
      <c r="A4" s="6">
        <v>1</v>
      </c>
      <c r="B4" s="34" t="s">
        <v>106</v>
      </c>
      <c r="C4" s="34" t="s">
        <v>105</v>
      </c>
      <c r="D4" s="41" t="s">
        <v>339</v>
      </c>
      <c r="E4" s="36" t="s">
        <v>339</v>
      </c>
      <c r="F4" s="36" t="s">
        <v>339</v>
      </c>
      <c r="G4" s="36" t="s">
        <v>339</v>
      </c>
      <c r="H4" s="36" t="s">
        <v>339</v>
      </c>
      <c r="I4" s="36" t="s">
        <v>339</v>
      </c>
      <c r="J4" s="36" t="s">
        <v>339</v>
      </c>
      <c r="K4" s="36" t="s">
        <v>339</v>
      </c>
      <c r="L4" s="36" t="s">
        <v>339</v>
      </c>
      <c r="M4" s="36" t="s">
        <v>339</v>
      </c>
      <c r="N4" s="36" t="s">
        <v>339</v>
      </c>
      <c r="O4" s="36" t="s">
        <v>339</v>
      </c>
      <c r="P4" s="36" t="s">
        <v>339</v>
      </c>
      <c r="Q4" s="36" t="s">
        <v>339</v>
      </c>
      <c r="R4" s="36" t="s">
        <v>339</v>
      </c>
      <c r="S4" s="36" t="s">
        <v>339</v>
      </c>
      <c r="T4" s="36" t="s">
        <v>339</v>
      </c>
      <c r="U4" s="36" t="s">
        <v>339</v>
      </c>
      <c r="V4" s="36" t="s">
        <v>339</v>
      </c>
      <c r="W4" s="36" t="s">
        <v>339</v>
      </c>
      <c r="X4" s="36" t="s">
        <v>339</v>
      </c>
      <c r="Y4" s="36" t="s">
        <v>339</v>
      </c>
      <c r="Z4" s="36" t="s">
        <v>339</v>
      </c>
      <c r="AA4" s="36" t="s">
        <v>339</v>
      </c>
      <c r="AB4" s="36" t="s">
        <v>339</v>
      </c>
      <c r="AC4" s="36" t="s">
        <v>339</v>
      </c>
      <c r="AD4" s="36" t="s">
        <v>339</v>
      </c>
      <c r="AE4" s="36" t="s">
        <v>339</v>
      </c>
      <c r="AF4" s="36" t="s">
        <v>339</v>
      </c>
      <c r="AG4" s="36" t="s">
        <v>339</v>
      </c>
      <c r="AH4" s="36" t="s">
        <v>339</v>
      </c>
      <c r="AI4" s="36" t="s">
        <v>339</v>
      </c>
      <c r="AJ4" s="36" t="s">
        <v>339</v>
      </c>
      <c r="AK4" s="36" t="s">
        <v>339</v>
      </c>
      <c r="AL4" s="36" t="s">
        <v>339</v>
      </c>
      <c r="AM4" s="36" t="s">
        <v>339</v>
      </c>
      <c r="AN4" s="36" t="s">
        <v>339</v>
      </c>
      <c r="AO4" s="36" t="s">
        <v>339</v>
      </c>
      <c r="AP4" s="36" t="s">
        <v>339</v>
      </c>
      <c r="AQ4" s="36" t="s">
        <v>339</v>
      </c>
      <c r="AR4" s="36" t="s">
        <v>339</v>
      </c>
      <c r="AS4" s="36" t="s">
        <v>339</v>
      </c>
      <c r="AT4" s="36" t="s">
        <v>339</v>
      </c>
      <c r="AU4" s="36" t="s">
        <v>339</v>
      </c>
      <c r="AV4" s="36" t="s">
        <v>339</v>
      </c>
      <c r="AW4" s="36" t="s">
        <v>339</v>
      </c>
      <c r="AX4" s="36" t="s">
        <v>339</v>
      </c>
      <c r="AY4" s="36" t="s">
        <v>339</v>
      </c>
      <c r="AZ4" s="36" t="s">
        <v>339</v>
      </c>
      <c r="BA4" s="36" t="s">
        <v>339</v>
      </c>
      <c r="BB4" s="36" t="s">
        <v>339</v>
      </c>
      <c r="BC4" s="36" t="s">
        <v>339</v>
      </c>
      <c r="BD4" s="36" t="s">
        <v>339</v>
      </c>
      <c r="BE4" s="36" t="s">
        <v>339</v>
      </c>
      <c r="BF4" s="36" t="s">
        <v>339</v>
      </c>
      <c r="BG4" s="36" t="s">
        <v>339</v>
      </c>
      <c r="BH4" s="36" t="s">
        <v>339</v>
      </c>
      <c r="BI4" s="36" t="s">
        <v>339</v>
      </c>
      <c r="BJ4" s="36" t="s">
        <v>339</v>
      </c>
      <c r="BK4" s="36" t="s">
        <v>339</v>
      </c>
      <c r="BL4" s="36" t="s">
        <v>339</v>
      </c>
    </row>
    <row r="5" spans="1:64" s="37" customFormat="1" x14ac:dyDescent="0.2">
      <c r="A5" s="35">
        <v>2</v>
      </c>
      <c r="B5" s="34" t="s">
        <v>106</v>
      </c>
      <c r="C5" s="34" t="s">
        <v>107</v>
      </c>
      <c r="D5" s="41" t="s">
        <v>339</v>
      </c>
      <c r="E5" s="36" t="s">
        <v>339</v>
      </c>
      <c r="F5" s="36" t="s">
        <v>339</v>
      </c>
      <c r="G5" s="36" t="s">
        <v>339</v>
      </c>
      <c r="H5" s="36" t="s">
        <v>339</v>
      </c>
      <c r="I5" s="36" t="s">
        <v>339</v>
      </c>
      <c r="J5" s="36" t="s">
        <v>339</v>
      </c>
      <c r="K5" s="36" t="s">
        <v>339</v>
      </c>
      <c r="L5" s="36" t="s">
        <v>339</v>
      </c>
      <c r="M5" s="36" t="s">
        <v>339</v>
      </c>
      <c r="N5" s="36" t="s">
        <v>339</v>
      </c>
      <c r="O5" s="36" t="s">
        <v>339</v>
      </c>
      <c r="P5" s="36" t="s">
        <v>339</v>
      </c>
      <c r="Q5" s="36" t="s">
        <v>339</v>
      </c>
      <c r="R5" s="36" t="s">
        <v>339</v>
      </c>
      <c r="S5" s="36" t="s">
        <v>339</v>
      </c>
      <c r="T5" s="36" t="s">
        <v>339</v>
      </c>
      <c r="U5" s="36" t="s">
        <v>339</v>
      </c>
      <c r="V5" s="36" t="s">
        <v>339</v>
      </c>
      <c r="W5" s="36" t="s">
        <v>339</v>
      </c>
      <c r="X5" s="36" t="s">
        <v>339</v>
      </c>
      <c r="Y5" s="36" t="s">
        <v>339</v>
      </c>
      <c r="Z5" s="36" t="s">
        <v>339</v>
      </c>
      <c r="AA5" s="36" t="s">
        <v>339</v>
      </c>
      <c r="AB5" s="36" t="s">
        <v>339</v>
      </c>
      <c r="AC5" s="36" t="s">
        <v>339</v>
      </c>
      <c r="AD5" s="36" t="s">
        <v>339</v>
      </c>
      <c r="AE5" s="36" t="s">
        <v>339</v>
      </c>
      <c r="AF5" s="36" t="s">
        <v>339</v>
      </c>
      <c r="AG5" s="36" t="s">
        <v>339</v>
      </c>
      <c r="AH5" s="36" t="s">
        <v>339</v>
      </c>
      <c r="AI5" s="36" t="s">
        <v>339</v>
      </c>
      <c r="AJ5" s="36" t="s">
        <v>339</v>
      </c>
      <c r="AK5" s="36" t="s">
        <v>339</v>
      </c>
      <c r="AL5" s="36" t="s">
        <v>339</v>
      </c>
      <c r="AM5" s="36" t="s">
        <v>339</v>
      </c>
      <c r="AN5" s="36" t="s">
        <v>339</v>
      </c>
      <c r="AO5" s="36" t="s">
        <v>339</v>
      </c>
      <c r="AP5" s="36" t="s">
        <v>339</v>
      </c>
      <c r="AQ5" s="36" t="s">
        <v>339</v>
      </c>
      <c r="AR5" s="36" t="s">
        <v>339</v>
      </c>
      <c r="AS5" s="36" t="s">
        <v>339</v>
      </c>
      <c r="AT5" s="36" t="s">
        <v>339</v>
      </c>
      <c r="AU5" s="36" t="s">
        <v>339</v>
      </c>
      <c r="AV5" s="36" t="s">
        <v>339</v>
      </c>
      <c r="AW5" s="36" t="s">
        <v>339</v>
      </c>
      <c r="AX5" s="36" t="s">
        <v>339</v>
      </c>
      <c r="AY5" s="36" t="s">
        <v>339</v>
      </c>
      <c r="AZ5" s="36" t="s">
        <v>339</v>
      </c>
      <c r="BA5" s="36" t="s">
        <v>339</v>
      </c>
      <c r="BB5" s="36" t="s">
        <v>339</v>
      </c>
      <c r="BC5" s="36" t="s">
        <v>339</v>
      </c>
      <c r="BD5" s="36" t="s">
        <v>339</v>
      </c>
      <c r="BE5" s="36" t="s">
        <v>339</v>
      </c>
      <c r="BF5" s="36" t="s">
        <v>339</v>
      </c>
      <c r="BG5" s="36" t="s">
        <v>339</v>
      </c>
      <c r="BH5" s="36" t="s">
        <v>339</v>
      </c>
      <c r="BI5" s="36" t="s">
        <v>339</v>
      </c>
      <c r="BJ5" s="36" t="s">
        <v>339</v>
      </c>
      <c r="BK5" s="36" t="s">
        <v>339</v>
      </c>
      <c r="BL5" s="36" t="s">
        <v>339</v>
      </c>
    </row>
    <row r="6" spans="1:64" s="37" customFormat="1" x14ac:dyDescent="0.2">
      <c r="A6" s="6">
        <v>3</v>
      </c>
      <c r="B6" s="34" t="s">
        <v>106</v>
      </c>
      <c r="C6" s="34" t="s">
        <v>108</v>
      </c>
      <c r="D6" s="41" t="s">
        <v>339</v>
      </c>
      <c r="E6" s="36" t="s">
        <v>339</v>
      </c>
      <c r="F6" s="36" t="s">
        <v>339</v>
      </c>
      <c r="G6" s="36" t="s">
        <v>339</v>
      </c>
      <c r="H6" s="36" t="s">
        <v>339</v>
      </c>
      <c r="I6" s="36" t="s">
        <v>339</v>
      </c>
      <c r="J6" s="36" t="s">
        <v>339</v>
      </c>
      <c r="K6" s="36" t="s">
        <v>339</v>
      </c>
      <c r="L6" s="36" t="s">
        <v>339</v>
      </c>
      <c r="M6" s="36" t="s">
        <v>339</v>
      </c>
      <c r="N6" s="36" t="s">
        <v>339</v>
      </c>
      <c r="O6" s="36" t="s">
        <v>339</v>
      </c>
      <c r="P6" s="36" t="s">
        <v>339</v>
      </c>
      <c r="Q6" s="36" t="s">
        <v>339</v>
      </c>
      <c r="R6" s="36" t="s">
        <v>339</v>
      </c>
      <c r="S6" s="36" t="s">
        <v>339</v>
      </c>
      <c r="T6" s="36" t="s">
        <v>339</v>
      </c>
      <c r="U6" s="36" t="s">
        <v>339</v>
      </c>
      <c r="V6" s="36" t="s">
        <v>339</v>
      </c>
      <c r="W6" s="36" t="s">
        <v>339</v>
      </c>
      <c r="X6" s="36" t="s">
        <v>339</v>
      </c>
      <c r="Y6" s="36" t="s">
        <v>339</v>
      </c>
      <c r="Z6" s="36" t="s">
        <v>339</v>
      </c>
      <c r="AA6" s="36" t="s">
        <v>339</v>
      </c>
      <c r="AB6" s="36" t="s">
        <v>339</v>
      </c>
      <c r="AC6" s="36" t="s">
        <v>339</v>
      </c>
      <c r="AD6" s="36" t="s">
        <v>339</v>
      </c>
      <c r="AE6" s="36" t="s">
        <v>339</v>
      </c>
      <c r="AF6" s="36" t="s">
        <v>339</v>
      </c>
      <c r="AG6" s="36" t="s">
        <v>339</v>
      </c>
      <c r="AH6" s="36" t="s">
        <v>339</v>
      </c>
      <c r="AI6" s="36" t="s">
        <v>339</v>
      </c>
      <c r="AJ6" s="36" t="s">
        <v>339</v>
      </c>
      <c r="AK6" s="36" t="s">
        <v>339</v>
      </c>
      <c r="AL6" s="36" t="s">
        <v>339</v>
      </c>
      <c r="AM6" s="36" t="s">
        <v>339</v>
      </c>
      <c r="AN6" s="36" t="s">
        <v>339</v>
      </c>
      <c r="AO6" s="36" t="s">
        <v>339</v>
      </c>
      <c r="AP6" s="36" t="s">
        <v>339</v>
      </c>
      <c r="AQ6" s="36" t="s">
        <v>339</v>
      </c>
      <c r="AR6" s="36" t="s">
        <v>339</v>
      </c>
      <c r="AS6" s="36" t="s">
        <v>339</v>
      </c>
      <c r="AT6" s="36" t="s">
        <v>339</v>
      </c>
      <c r="AU6" s="36" t="s">
        <v>339</v>
      </c>
      <c r="AV6" s="36" t="s">
        <v>339</v>
      </c>
      <c r="AW6" s="36" t="s">
        <v>339</v>
      </c>
      <c r="AX6" s="36" t="s">
        <v>339</v>
      </c>
      <c r="AY6" s="36" t="s">
        <v>339</v>
      </c>
      <c r="AZ6" s="36" t="s">
        <v>339</v>
      </c>
      <c r="BA6" s="36" t="s">
        <v>339</v>
      </c>
      <c r="BB6" s="36" t="s">
        <v>339</v>
      </c>
      <c r="BC6" s="36" t="s">
        <v>339</v>
      </c>
      <c r="BD6" s="36" t="s">
        <v>339</v>
      </c>
      <c r="BE6" s="36" t="s">
        <v>339</v>
      </c>
      <c r="BF6" s="36" t="s">
        <v>339</v>
      </c>
      <c r="BG6" s="36" t="s">
        <v>339</v>
      </c>
      <c r="BH6" s="36" t="s">
        <v>339</v>
      </c>
      <c r="BI6" s="36" t="s">
        <v>339</v>
      </c>
      <c r="BJ6" s="36" t="s">
        <v>339</v>
      </c>
      <c r="BK6" s="36" t="s">
        <v>339</v>
      </c>
      <c r="BL6" s="36" t="s">
        <v>339</v>
      </c>
    </row>
    <row r="7" spans="1:64" s="37" customFormat="1" x14ac:dyDescent="0.2">
      <c r="A7" s="6">
        <v>4</v>
      </c>
      <c r="B7" s="34" t="s">
        <v>106</v>
      </c>
      <c r="C7" s="34" t="s">
        <v>109</v>
      </c>
      <c r="D7" s="41" t="s">
        <v>339</v>
      </c>
      <c r="E7" s="36" t="s">
        <v>339</v>
      </c>
      <c r="F7" s="36" t="s">
        <v>339</v>
      </c>
      <c r="G7" s="36" t="s">
        <v>339</v>
      </c>
      <c r="H7" s="36" t="s">
        <v>339</v>
      </c>
      <c r="I7" s="36" t="s">
        <v>339</v>
      </c>
      <c r="J7" s="36" t="s">
        <v>339</v>
      </c>
      <c r="K7" s="36" t="s">
        <v>339</v>
      </c>
      <c r="L7" s="36" t="s">
        <v>339</v>
      </c>
      <c r="M7" s="36" t="s">
        <v>339</v>
      </c>
      <c r="N7" s="36" t="s">
        <v>339</v>
      </c>
      <c r="O7" s="36" t="s">
        <v>339</v>
      </c>
      <c r="P7" s="36" t="s">
        <v>339</v>
      </c>
      <c r="Q7" s="36" t="s">
        <v>339</v>
      </c>
      <c r="R7" s="36" t="s">
        <v>339</v>
      </c>
      <c r="S7" s="36" t="s">
        <v>339</v>
      </c>
      <c r="T7" s="36" t="s">
        <v>339</v>
      </c>
      <c r="U7" s="36" t="s">
        <v>339</v>
      </c>
      <c r="V7" s="36" t="s">
        <v>339</v>
      </c>
      <c r="W7" s="36" t="s">
        <v>339</v>
      </c>
      <c r="X7" s="36" t="s">
        <v>339</v>
      </c>
      <c r="Y7" s="36" t="s">
        <v>339</v>
      </c>
      <c r="Z7" s="36" t="s">
        <v>339</v>
      </c>
      <c r="AA7" s="36" t="s">
        <v>339</v>
      </c>
      <c r="AB7" s="36" t="s">
        <v>339</v>
      </c>
      <c r="AC7" s="36" t="s">
        <v>339</v>
      </c>
      <c r="AD7" s="36" t="s">
        <v>339</v>
      </c>
      <c r="AE7" s="36" t="s">
        <v>339</v>
      </c>
      <c r="AF7" s="36" t="s">
        <v>339</v>
      </c>
      <c r="AG7" s="36" t="s">
        <v>339</v>
      </c>
      <c r="AH7" s="36" t="s">
        <v>339</v>
      </c>
      <c r="AI7" s="36" t="s">
        <v>339</v>
      </c>
      <c r="AJ7" s="36" t="s">
        <v>339</v>
      </c>
      <c r="AK7" s="36" t="s">
        <v>339</v>
      </c>
      <c r="AL7" s="36" t="s">
        <v>339</v>
      </c>
      <c r="AM7" s="36" t="s">
        <v>339</v>
      </c>
      <c r="AN7" s="36" t="s">
        <v>339</v>
      </c>
      <c r="AO7" s="36" t="s">
        <v>339</v>
      </c>
      <c r="AP7" s="36" t="s">
        <v>339</v>
      </c>
      <c r="AQ7" s="36" t="s">
        <v>339</v>
      </c>
      <c r="AR7" s="36" t="s">
        <v>339</v>
      </c>
      <c r="AS7" s="36" t="s">
        <v>339</v>
      </c>
      <c r="AT7" s="36" t="s">
        <v>339</v>
      </c>
      <c r="AU7" s="36" t="s">
        <v>339</v>
      </c>
      <c r="AV7" s="36" t="s">
        <v>339</v>
      </c>
      <c r="AW7" s="36" t="s">
        <v>339</v>
      </c>
      <c r="AX7" s="36" t="s">
        <v>339</v>
      </c>
      <c r="AY7" s="36" t="s">
        <v>339</v>
      </c>
      <c r="AZ7" s="36" t="s">
        <v>339</v>
      </c>
      <c r="BA7" s="36" t="s">
        <v>339</v>
      </c>
      <c r="BB7" s="36" t="s">
        <v>339</v>
      </c>
      <c r="BC7" s="36" t="s">
        <v>339</v>
      </c>
      <c r="BD7" s="36" t="s">
        <v>339</v>
      </c>
      <c r="BE7" s="36" t="s">
        <v>339</v>
      </c>
      <c r="BF7" s="36" t="s">
        <v>339</v>
      </c>
      <c r="BG7" s="36" t="s">
        <v>339</v>
      </c>
      <c r="BH7" s="36" t="s">
        <v>339</v>
      </c>
      <c r="BI7" s="36" t="s">
        <v>339</v>
      </c>
      <c r="BJ7" s="36" t="s">
        <v>339</v>
      </c>
      <c r="BK7" s="36" t="s">
        <v>339</v>
      </c>
      <c r="BL7" s="36" t="s">
        <v>339</v>
      </c>
    </row>
    <row r="8" spans="1:64" s="37" customFormat="1" x14ac:dyDescent="0.2">
      <c r="A8" s="6">
        <v>5</v>
      </c>
      <c r="B8" s="34" t="s">
        <v>106</v>
      </c>
      <c r="C8" s="34" t="s">
        <v>110</v>
      </c>
      <c r="D8" s="41" t="s">
        <v>339</v>
      </c>
      <c r="E8" s="36" t="s">
        <v>339</v>
      </c>
      <c r="F8" s="36" t="s">
        <v>339</v>
      </c>
      <c r="G8" s="36" t="s">
        <v>339</v>
      </c>
      <c r="H8" s="36" t="s">
        <v>339</v>
      </c>
      <c r="I8" s="36" t="s">
        <v>339</v>
      </c>
      <c r="J8" s="36" t="s">
        <v>339</v>
      </c>
      <c r="K8" s="36" t="s">
        <v>339</v>
      </c>
      <c r="L8" s="36" t="s">
        <v>339</v>
      </c>
      <c r="M8" s="36" t="s">
        <v>339</v>
      </c>
      <c r="N8" s="36" t="s">
        <v>339</v>
      </c>
      <c r="O8" s="36" t="s">
        <v>339</v>
      </c>
      <c r="P8" s="36" t="s">
        <v>339</v>
      </c>
      <c r="Q8" s="36" t="s">
        <v>339</v>
      </c>
      <c r="R8" s="36" t="s">
        <v>339</v>
      </c>
      <c r="S8" s="36" t="s">
        <v>339</v>
      </c>
      <c r="T8" s="36" t="s">
        <v>339</v>
      </c>
      <c r="U8" s="36" t="s">
        <v>339</v>
      </c>
      <c r="V8" s="36" t="s">
        <v>339</v>
      </c>
      <c r="W8" s="36" t="s">
        <v>339</v>
      </c>
      <c r="X8" s="36" t="s">
        <v>339</v>
      </c>
      <c r="Y8" s="36" t="s">
        <v>339</v>
      </c>
      <c r="Z8" s="36" t="s">
        <v>339</v>
      </c>
      <c r="AA8" s="36" t="s">
        <v>339</v>
      </c>
      <c r="AB8" s="36" t="s">
        <v>339</v>
      </c>
      <c r="AC8" s="36" t="s">
        <v>339</v>
      </c>
      <c r="AD8" s="36" t="s">
        <v>339</v>
      </c>
      <c r="AE8" s="36" t="s">
        <v>339</v>
      </c>
      <c r="AF8" s="36" t="s">
        <v>339</v>
      </c>
      <c r="AG8" s="36" t="s">
        <v>339</v>
      </c>
      <c r="AH8" s="36" t="s">
        <v>339</v>
      </c>
      <c r="AI8" s="36" t="s">
        <v>339</v>
      </c>
      <c r="AJ8" s="36" t="s">
        <v>339</v>
      </c>
      <c r="AK8" s="36" t="s">
        <v>339</v>
      </c>
      <c r="AL8" s="36" t="s">
        <v>339</v>
      </c>
      <c r="AM8" s="36" t="s">
        <v>339</v>
      </c>
      <c r="AN8" s="36" t="s">
        <v>339</v>
      </c>
      <c r="AO8" s="36" t="s">
        <v>339</v>
      </c>
      <c r="AP8" s="36" t="s">
        <v>339</v>
      </c>
      <c r="AQ8" s="36" t="s">
        <v>339</v>
      </c>
      <c r="AR8" s="36" t="s">
        <v>339</v>
      </c>
      <c r="AS8" s="36" t="s">
        <v>339</v>
      </c>
      <c r="AT8" s="36" t="s">
        <v>339</v>
      </c>
      <c r="AU8" s="36" t="s">
        <v>339</v>
      </c>
      <c r="AV8" s="36" t="s">
        <v>339</v>
      </c>
      <c r="AW8" s="36" t="s">
        <v>339</v>
      </c>
      <c r="AX8" s="36" t="s">
        <v>339</v>
      </c>
      <c r="AY8" s="36" t="s">
        <v>339</v>
      </c>
      <c r="AZ8" s="36" t="s">
        <v>339</v>
      </c>
      <c r="BA8" s="36" t="s">
        <v>339</v>
      </c>
      <c r="BB8" s="36" t="s">
        <v>339</v>
      </c>
      <c r="BC8" s="36" t="s">
        <v>339</v>
      </c>
      <c r="BD8" s="36" t="s">
        <v>339</v>
      </c>
      <c r="BE8" s="36" t="s">
        <v>339</v>
      </c>
      <c r="BF8" s="36" t="s">
        <v>339</v>
      </c>
      <c r="BG8" s="36" t="s">
        <v>339</v>
      </c>
      <c r="BH8" s="36" t="s">
        <v>339</v>
      </c>
      <c r="BI8" s="36" t="s">
        <v>339</v>
      </c>
      <c r="BJ8" s="36" t="s">
        <v>339</v>
      </c>
      <c r="BK8" s="36" t="s">
        <v>339</v>
      </c>
      <c r="BL8" s="36" t="s">
        <v>339</v>
      </c>
    </row>
    <row r="9" spans="1:64" s="37" customFormat="1" x14ac:dyDescent="0.2">
      <c r="A9" s="6">
        <v>6</v>
      </c>
      <c r="B9" s="34" t="s">
        <v>106</v>
      </c>
      <c r="C9" s="34" t="s">
        <v>111</v>
      </c>
      <c r="D9" s="41" t="s">
        <v>339</v>
      </c>
      <c r="E9" s="36" t="s">
        <v>339</v>
      </c>
      <c r="F9" s="36" t="s">
        <v>339</v>
      </c>
      <c r="G9" s="36" t="s">
        <v>339</v>
      </c>
      <c r="H9" s="36" t="s">
        <v>339</v>
      </c>
      <c r="I9" s="36" t="s">
        <v>339</v>
      </c>
      <c r="J9" s="36" t="s">
        <v>339</v>
      </c>
      <c r="K9" s="36" t="s">
        <v>339</v>
      </c>
      <c r="L9" s="36" t="s">
        <v>339</v>
      </c>
      <c r="M9" s="36" t="s">
        <v>339</v>
      </c>
      <c r="N9" s="36" t="s">
        <v>339</v>
      </c>
      <c r="O9" s="36" t="s">
        <v>339</v>
      </c>
      <c r="P9" s="36" t="s">
        <v>339</v>
      </c>
      <c r="Q9" s="36" t="s">
        <v>339</v>
      </c>
      <c r="R9" s="36" t="s">
        <v>339</v>
      </c>
      <c r="S9" s="36" t="s">
        <v>339</v>
      </c>
      <c r="T9" s="36" t="s">
        <v>339</v>
      </c>
      <c r="U9" s="36" t="s">
        <v>339</v>
      </c>
      <c r="V9" s="36" t="s">
        <v>339</v>
      </c>
      <c r="W9" s="36" t="s">
        <v>339</v>
      </c>
      <c r="X9" s="36" t="s">
        <v>339</v>
      </c>
      <c r="Y9" s="36" t="s">
        <v>339</v>
      </c>
      <c r="Z9" s="36" t="s">
        <v>339</v>
      </c>
      <c r="AA9" s="36" t="s">
        <v>339</v>
      </c>
      <c r="AB9" s="36" t="s">
        <v>339</v>
      </c>
      <c r="AC9" s="36" t="s">
        <v>339</v>
      </c>
      <c r="AD9" s="36" t="s">
        <v>339</v>
      </c>
      <c r="AE9" s="36" t="s">
        <v>339</v>
      </c>
      <c r="AF9" s="36" t="s">
        <v>339</v>
      </c>
      <c r="AG9" s="36" t="s">
        <v>339</v>
      </c>
      <c r="AH9" s="36" t="s">
        <v>339</v>
      </c>
      <c r="AI9" s="36" t="s">
        <v>339</v>
      </c>
      <c r="AJ9" s="36" t="s">
        <v>339</v>
      </c>
      <c r="AK9" s="36" t="s">
        <v>339</v>
      </c>
      <c r="AL9" s="36" t="s">
        <v>339</v>
      </c>
      <c r="AM9" s="36" t="s">
        <v>339</v>
      </c>
      <c r="AN9" s="36" t="s">
        <v>339</v>
      </c>
      <c r="AO9" s="36" t="s">
        <v>339</v>
      </c>
      <c r="AP9" s="36" t="s">
        <v>339</v>
      </c>
      <c r="AQ9" s="36" t="s">
        <v>339</v>
      </c>
      <c r="AR9" s="36" t="s">
        <v>339</v>
      </c>
      <c r="AS9" s="36" t="s">
        <v>339</v>
      </c>
      <c r="AT9" s="36" t="s">
        <v>339</v>
      </c>
      <c r="AU9" s="36" t="s">
        <v>339</v>
      </c>
      <c r="AV9" s="36" t="s">
        <v>339</v>
      </c>
      <c r="AW9" s="36" t="s">
        <v>339</v>
      </c>
      <c r="AX9" s="36" t="s">
        <v>339</v>
      </c>
      <c r="AY9" s="36" t="s">
        <v>339</v>
      </c>
      <c r="AZ9" s="36" t="s">
        <v>339</v>
      </c>
      <c r="BA9" s="36" t="s">
        <v>339</v>
      </c>
      <c r="BB9" s="36" t="s">
        <v>339</v>
      </c>
      <c r="BC9" s="36" t="s">
        <v>339</v>
      </c>
      <c r="BD9" s="36" t="s">
        <v>339</v>
      </c>
      <c r="BE9" s="36" t="s">
        <v>339</v>
      </c>
      <c r="BF9" s="36" t="s">
        <v>339</v>
      </c>
      <c r="BG9" s="36" t="s">
        <v>339</v>
      </c>
      <c r="BH9" s="36" t="s">
        <v>339</v>
      </c>
      <c r="BI9" s="36" t="s">
        <v>339</v>
      </c>
      <c r="BJ9" s="36" t="s">
        <v>339</v>
      </c>
      <c r="BK9" s="36" t="s">
        <v>339</v>
      </c>
      <c r="BL9" s="36" t="s">
        <v>339</v>
      </c>
    </row>
    <row r="10" spans="1:64" s="37" customFormat="1" x14ac:dyDescent="0.2">
      <c r="A10" s="6">
        <v>7</v>
      </c>
      <c r="B10" s="34" t="s">
        <v>106</v>
      </c>
      <c r="C10" s="34" t="s">
        <v>112</v>
      </c>
      <c r="D10" s="41" t="s">
        <v>339</v>
      </c>
      <c r="E10" s="36" t="s">
        <v>339</v>
      </c>
      <c r="F10" s="36" t="s">
        <v>339</v>
      </c>
      <c r="G10" s="36" t="s">
        <v>339</v>
      </c>
      <c r="H10" s="36" t="s">
        <v>339</v>
      </c>
      <c r="I10" s="36" t="s">
        <v>339</v>
      </c>
      <c r="J10" s="36" t="s">
        <v>339</v>
      </c>
      <c r="K10" s="36" t="s">
        <v>339</v>
      </c>
      <c r="L10" s="36" t="s">
        <v>339</v>
      </c>
      <c r="M10" s="36" t="s">
        <v>339</v>
      </c>
      <c r="N10" s="36" t="s">
        <v>339</v>
      </c>
      <c r="O10" s="36" t="s">
        <v>339</v>
      </c>
      <c r="P10" s="36" t="s">
        <v>339</v>
      </c>
      <c r="Q10" s="36" t="s">
        <v>339</v>
      </c>
      <c r="R10" s="36" t="s">
        <v>339</v>
      </c>
      <c r="S10" s="36" t="s">
        <v>339</v>
      </c>
      <c r="T10" s="36" t="s">
        <v>339</v>
      </c>
      <c r="U10" s="36" t="s">
        <v>339</v>
      </c>
      <c r="V10" s="36" t="s">
        <v>339</v>
      </c>
      <c r="W10" s="36" t="s">
        <v>339</v>
      </c>
      <c r="X10" s="36" t="s">
        <v>339</v>
      </c>
      <c r="Y10" s="36" t="s">
        <v>339</v>
      </c>
      <c r="Z10" s="36" t="s">
        <v>339</v>
      </c>
      <c r="AA10" s="36" t="s">
        <v>339</v>
      </c>
      <c r="AB10" s="36" t="s">
        <v>339</v>
      </c>
      <c r="AC10" s="36" t="s">
        <v>339</v>
      </c>
      <c r="AD10" s="36" t="s">
        <v>339</v>
      </c>
      <c r="AE10" s="36" t="s">
        <v>339</v>
      </c>
      <c r="AF10" s="36" t="s">
        <v>339</v>
      </c>
      <c r="AG10" s="36" t="s">
        <v>339</v>
      </c>
      <c r="AH10" s="36" t="s">
        <v>339</v>
      </c>
      <c r="AI10" s="36" t="s">
        <v>339</v>
      </c>
      <c r="AJ10" s="36" t="s">
        <v>339</v>
      </c>
      <c r="AK10" s="36" t="s">
        <v>339</v>
      </c>
      <c r="AL10" s="36" t="s">
        <v>339</v>
      </c>
      <c r="AM10" s="36" t="s">
        <v>339</v>
      </c>
      <c r="AN10" s="36" t="s">
        <v>339</v>
      </c>
      <c r="AO10" s="36" t="s">
        <v>339</v>
      </c>
      <c r="AP10" s="36" t="s">
        <v>339</v>
      </c>
      <c r="AQ10" s="36" t="s">
        <v>339</v>
      </c>
      <c r="AR10" s="36" t="s">
        <v>339</v>
      </c>
      <c r="AS10" s="36" t="s">
        <v>339</v>
      </c>
      <c r="AT10" s="36" t="s">
        <v>339</v>
      </c>
      <c r="AU10" s="36" t="s">
        <v>339</v>
      </c>
      <c r="AV10" s="36" t="s">
        <v>339</v>
      </c>
      <c r="AW10" s="36" t="s">
        <v>339</v>
      </c>
      <c r="AX10" s="36" t="s">
        <v>339</v>
      </c>
      <c r="AY10" s="36" t="s">
        <v>339</v>
      </c>
      <c r="AZ10" s="36" t="s">
        <v>339</v>
      </c>
      <c r="BA10" s="36" t="s">
        <v>339</v>
      </c>
      <c r="BB10" s="36" t="s">
        <v>339</v>
      </c>
      <c r="BC10" s="36" t="s">
        <v>339</v>
      </c>
      <c r="BD10" s="36" t="s">
        <v>339</v>
      </c>
      <c r="BE10" s="36" t="s">
        <v>339</v>
      </c>
      <c r="BF10" s="36" t="s">
        <v>339</v>
      </c>
      <c r="BG10" s="36" t="s">
        <v>339</v>
      </c>
      <c r="BH10" s="36" t="s">
        <v>339</v>
      </c>
      <c r="BI10" s="36" t="s">
        <v>339</v>
      </c>
      <c r="BJ10" s="36" t="s">
        <v>339</v>
      </c>
      <c r="BK10" s="36" t="s">
        <v>339</v>
      </c>
      <c r="BL10" s="36" t="s">
        <v>339</v>
      </c>
    </row>
    <row r="11" spans="1:64" s="37" customFormat="1" x14ac:dyDescent="0.2">
      <c r="A11" s="6">
        <v>8</v>
      </c>
      <c r="B11" s="34" t="s">
        <v>106</v>
      </c>
      <c r="C11" s="34" t="s">
        <v>113</v>
      </c>
      <c r="D11" s="41" t="s">
        <v>339</v>
      </c>
      <c r="E11" s="36" t="s">
        <v>339</v>
      </c>
      <c r="F11" s="36" t="s">
        <v>339</v>
      </c>
      <c r="G11" s="36" t="s">
        <v>339</v>
      </c>
      <c r="H11" s="36" t="s">
        <v>339</v>
      </c>
      <c r="I11" s="36" t="s">
        <v>339</v>
      </c>
      <c r="J11" s="36" t="s">
        <v>339</v>
      </c>
      <c r="K11" s="36" t="s">
        <v>339</v>
      </c>
      <c r="L11" s="36" t="s">
        <v>339</v>
      </c>
      <c r="M11" s="36" t="s">
        <v>339</v>
      </c>
      <c r="N11" s="36" t="s">
        <v>339</v>
      </c>
      <c r="O11" s="36" t="s">
        <v>339</v>
      </c>
      <c r="P11" s="36" t="s">
        <v>339</v>
      </c>
      <c r="Q11" s="36" t="s">
        <v>339</v>
      </c>
      <c r="R11" s="36" t="s">
        <v>339</v>
      </c>
      <c r="S11" s="36" t="s">
        <v>339</v>
      </c>
      <c r="T11" s="36" t="s">
        <v>339</v>
      </c>
      <c r="U11" s="36" t="s">
        <v>339</v>
      </c>
      <c r="V11" s="36" t="s">
        <v>339</v>
      </c>
      <c r="W11" s="36" t="s">
        <v>339</v>
      </c>
      <c r="X11" s="36" t="s">
        <v>339</v>
      </c>
      <c r="Y11" s="36" t="s">
        <v>339</v>
      </c>
      <c r="Z11" s="36" t="s">
        <v>339</v>
      </c>
      <c r="AA11" s="36" t="s">
        <v>339</v>
      </c>
      <c r="AB11" s="36" t="s">
        <v>339</v>
      </c>
      <c r="AC11" s="36" t="s">
        <v>339</v>
      </c>
      <c r="AD11" s="36" t="s">
        <v>339</v>
      </c>
      <c r="AE11" s="36" t="s">
        <v>339</v>
      </c>
      <c r="AF11" s="36" t="s">
        <v>339</v>
      </c>
      <c r="AG11" s="36" t="s">
        <v>339</v>
      </c>
      <c r="AH11" s="36" t="s">
        <v>339</v>
      </c>
      <c r="AI11" s="36" t="s">
        <v>339</v>
      </c>
      <c r="AJ11" s="36" t="s">
        <v>339</v>
      </c>
      <c r="AK11" s="36" t="s">
        <v>339</v>
      </c>
      <c r="AL11" s="36" t="s">
        <v>339</v>
      </c>
      <c r="AM11" s="36" t="s">
        <v>339</v>
      </c>
      <c r="AN11" s="36" t="s">
        <v>339</v>
      </c>
      <c r="AO11" s="36" t="s">
        <v>339</v>
      </c>
      <c r="AP11" s="36" t="s">
        <v>339</v>
      </c>
      <c r="AQ11" s="36" t="s">
        <v>339</v>
      </c>
      <c r="AR11" s="36" t="s">
        <v>339</v>
      </c>
      <c r="AS11" s="36" t="s">
        <v>339</v>
      </c>
      <c r="AT11" s="36" t="s">
        <v>339</v>
      </c>
      <c r="AU11" s="36" t="s">
        <v>339</v>
      </c>
      <c r="AV11" s="36" t="s">
        <v>339</v>
      </c>
      <c r="AW11" s="36" t="s">
        <v>339</v>
      </c>
      <c r="AX11" s="36" t="s">
        <v>339</v>
      </c>
      <c r="AY11" s="36" t="s">
        <v>339</v>
      </c>
      <c r="AZ11" s="36" t="s">
        <v>339</v>
      </c>
      <c r="BA11" s="36" t="s">
        <v>339</v>
      </c>
      <c r="BB11" s="36" t="s">
        <v>339</v>
      </c>
      <c r="BC11" s="36" t="s">
        <v>339</v>
      </c>
      <c r="BD11" s="36" t="s">
        <v>339</v>
      </c>
      <c r="BE11" s="36" t="s">
        <v>339</v>
      </c>
      <c r="BF11" s="36" t="s">
        <v>339</v>
      </c>
      <c r="BG11" s="36" t="s">
        <v>339</v>
      </c>
      <c r="BH11" s="36" t="s">
        <v>339</v>
      </c>
      <c r="BI11" s="36" t="s">
        <v>339</v>
      </c>
      <c r="BJ11" s="36" t="s">
        <v>339</v>
      </c>
      <c r="BK11" s="36" t="s">
        <v>339</v>
      </c>
      <c r="BL11" s="36" t="s">
        <v>339</v>
      </c>
    </row>
    <row r="12" spans="1:64" s="37" customFormat="1" x14ac:dyDescent="0.2">
      <c r="A12" s="6">
        <v>9</v>
      </c>
      <c r="B12" s="34" t="s">
        <v>106</v>
      </c>
      <c r="C12" s="34" t="s">
        <v>114</v>
      </c>
      <c r="D12" s="41" t="s">
        <v>339</v>
      </c>
      <c r="E12" s="36" t="s">
        <v>339</v>
      </c>
      <c r="F12" s="36" t="s">
        <v>339</v>
      </c>
      <c r="G12" s="36" t="s">
        <v>339</v>
      </c>
      <c r="H12" s="36" t="s">
        <v>339</v>
      </c>
      <c r="I12" s="36" t="s">
        <v>339</v>
      </c>
      <c r="J12" s="36" t="s">
        <v>339</v>
      </c>
      <c r="K12" s="36" t="s">
        <v>339</v>
      </c>
      <c r="L12" s="36" t="s">
        <v>339</v>
      </c>
      <c r="M12" s="36" t="s">
        <v>339</v>
      </c>
      <c r="N12" s="36" t="s">
        <v>339</v>
      </c>
      <c r="O12" s="36" t="s">
        <v>339</v>
      </c>
      <c r="P12" s="36" t="s">
        <v>339</v>
      </c>
      <c r="Q12" s="36" t="s">
        <v>339</v>
      </c>
      <c r="R12" s="36" t="s">
        <v>339</v>
      </c>
      <c r="S12" s="36" t="s">
        <v>339</v>
      </c>
      <c r="T12" s="36" t="s">
        <v>339</v>
      </c>
      <c r="U12" s="36" t="s">
        <v>339</v>
      </c>
      <c r="V12" s="36" t="s">
        <v>339</v>
      </c>
      <c r="W12" s="36" t="s">
        <v>339</v>
      </c>
      <c r="X12" s="36" t="s">
        <v>339</v>
      </c>
      <c r="Y12" s="36" t="s">
        <v>339</v>
      </c>
      <c r="Z12" s="36" t="s">
        <v>339</v>
      </c>
      <c r="AA12" s="36" t="s">
        <v>339</v>
      </c>
      <c r="AB12" s="36" t="s">
        <v>339</v>
      </c>
      <c r="AC12" s="36" t="s">
        <v>339</v>
      </c>
      <c r="AD12" s="36" t="s">
        <v>339</v>
      </c>
      <c r="AE12" s="36" t="s">
        <v>339</v>
      </c>
      <c r="AF12" s="36" t="s">
        <v>339</v>
      </c>
      <c r="AG12" s="36" t="s">
        <v>339</v>
      </c>
      <c r="AH12" s="36" t="s">
        <v>339</v>
      </c>
      <c r="AI12" s="36" t="s">
        <v>339</v>
      </c>
      <c r="AJ12" s="36" t="s">
        <v>339</v>
      </c>
      <c r="AK12" s="36" t="s">
        <v>339</v>
      </c>
      <c r="AL12" s="36" t="s">
        <v>339</v>
      </c>
      <c r="AM12" s="36" t="s">
        <v>339</v>
      </c>
      <c r="AN12" s="36" t="s">
        <v>339</v>
      </c>
      <c r="AO12" s="36" t="s">
        <v>339</v>
      </c>
      <c r="AP12" s="36" t="s">
        <v>339</v>
      </c>
      <c r="AQ12" s="36" t="s">
        <v>339</v>
      </c>
      <c r="AR12" s="36" t="s">
        <v>339</v>
      </c>
      <c r="AS12" s="36" t="s">
        <v>339</v>
      </c>
      <c r="AT12" s="36" t="s">
        <v>339</v>
      </c>
      <c r="AU12" s="36" t="s">
        <v>339</v>
      </c>
      <c r="AV12" s="36" t="s">
        <v>339</v>
      </c>
      <c r="AW12" s="36" t="s">
        <v>339</v>
      </c>
      <c r="AX12" s="36" t="s">
        <v>339</v>
      </c>
      <c r="AY12" s="36" t="s">
        <v>339</v>
      </c>
      <c r="AZ12" s="36" t="s">
        <v>339</v>
      </c>
      <c r="BA12" s="36" t="s">
        <v>339</v>
      </c>
      <c r="BB12" s="36" t="s">
        <v>339</v>
      </c>
      <c r="BC12" s="36" t="s">
        <v>339</v>
      </c>
      <c r="BD12" s="36" t="s">
        <v>339</v>
      </c>
      <c r="BE12" s="36" t="s">
        <v>339</v>
      </c>
      <c r="BF12" s="36" t="s">
        <v>339</v>
      </c>
      <c r="BG12" s="36" t="s">
        <v>339</v>
      </c>
      <c r="BH12" s="36" t="s">
        <v>339</v>
      </c>
      <c r="BI12" s="36" t="s">
        <v>339</v>
      </c>
      <c r="BJ12" s="36" t="s">
        <v>339</v>
      </c>
      <c r="BK12" s="36" t="s">
        <v>339</v>
      </c>
      <c r="BL12" s="36" t="s">
        <v>339</v>
      </c>
    </row>
    <row r="13" spans="1:64" s="37" customFormat="1" x14ac:dyDescent="0.2">
      <c r="A13" s="6">
        <v>10</v>
      </c>
      <c r="B13" s="34" t="s">
        <v>106</v>
      </c>
      <c r="C13" s="34" t="s">
        <v>115</v>
      </c>
      <c r="D13" s="41" t="s">
        <v>339</v>
      </c>
      <c r="E13" s="36" t="s">
        <v>339</v>
      </c>
      <c r="F13" s="36" t="s">
        <v>339</v>
      </c>
      <c r="G13" s="36" t="s">
        <v>339</v>
      </c>
      <c r="H13" s="36" t="s">
        <v>339</v>
      </c>
      <c r="I13" s="36" t="s">
        <v>339</v>
      </c>
      <c r="J13" s="36" t="s">
        <v>339</v>
      </c>
      <c r="K13" s="36" t="s">
        <v>339</v>
      </c>
      <c r="L13" s="36" t="s">
        <v>339</v>
      </c>
      <c r="M13" s="36" t="s">
        <v>339</v>
      </c>
      <c r="N13" s="36" t="s">
        <v>339</v>
      </c>
      <c r="O13" s="36" t="s">
        <v>339</v>
      </c>
      <c r="P13" s="36" t="s">
        <v>339</v>
      </c>
      <c r="Q13" s="36" t="s">
        <v>339</v>
      </c>
      <c r="R13" s="36" t="s">
        <v>339</v>
      </c>
      <c r="S13" s="36" t="s">
        <v>339</v>
      </c>
      <c r="T13" s="36" t="s">
        <v>339</v>
      </c>
      <c r="U13" s="36" t="s">
        <v>339</v>
      </c>
      <c r="V13" s="36" t="s">
        <v>339</v>
      </c>
      <c r="W13" s="36" t="s">
        <v>339</v>
      </c>
      <c r="X13" s="36" t="s">
        <v>339</v>
      </c>
      <c r="Y13" s="36" t="s">
        <v>339</v>
      </c>
      <c r="Z13" s="36" t="s">
        <v>339</v>
      </c>
      <c r="AA13" s="36" t="s">
        <v>339</v>
      </c>
      <c r="AB13" s="36" t="s">
        <v>339</v>
      </c>
      <c r="AC13" s="36" t="s">
        <v>339</v>
      </c>
      <c r="AD13" s="36" t="s">
        <v>339</v>
      </c>
      <c r="AE13" s="36" t="s">
        <v>339</v>
      </c>
      <c r="AF13" s="36" t="s">
        <v>339</v>
      </c>
      <c r="AG13" s="36" t="s">
        <v>339</v>
      </c>
      <c r="AH13" s="36" t="s">
        <v>339</v>
      </c>
      <c r="AI13" s="36" t="s">
        <v>339</v>
      </c>
      <c r="AJ13" s="36" t="s">
        <v>339</v>
      </c>
      <c r="AK13" s="36" t="s">
        <v>339</v>
      </c>
      <c r="AL13" s="36" t="s">
        <v>339</v>
      </c>
      <c r="AM13" s="36" t="s">
        <v>339</v>
      </c>
      <c r="AN13" s="36" t="s">
        <v>339</v>
      </c>
      <c r="AO13" s="36" t="s">
        <v>339</v>
      </c>
      <c r="AP13" s="36" t="s">
        <v>339</v>
      </c>
      <c r="AQ13" s="36" t="s">
        <v>339</v>
      </c>
      <c r="AR13" s="36" t="s">
        <v>339</v>
      </c>
      <c r="AS13" s="36" t="s">
        <v>339</v>
      </c>
      <c r="AT13" s="36" t="s">
        <v>339</v>
      </c>
      <c r="AU13" s="36" t="s">
        <v>339</v>
      </c>
      <c r="AV13" s="36" t="s">
        <v>339</v>
      </c>
      <c r="AW13" s="36" t="s">
        <v>339</v>
      </c>
      <c r="AX13" s="36" t="s">
        <v>339</v>
      </c>
      <c r="AY13" s="36" t="s">
        <v>339</v>
      </c>
      <c r="AZ13" s="36" t="s">
        <v>339</v>
      </c>
      <c r="BA13" s="36" t="s">
        <v>339</v>
      </c>
      <c r="BB13" s="36" t="s">
        <v>339</v>
      </c>
      <c r="BC13" s="36" t="s">
        <v>339</v>
      </c>
      <c r="BD13" s="36" t="s">
        <v>339</v>
      </c>
      <c r="BE13" s="36" t="s">
        <v>339</v>
      </c>
      <c r="BF13" s="36" t="s">
        <v>339</v>
      </c>
      <c r="BG13" s="36" t="s">
        <v>339</v>
      </c>
      <c r="BH13" s="36" t="s">
        <v>339</v>
      </c>
      <c r="BI13" s="36" t="s">
        <v>339</v>
      </c>
      <c r="BJ13" s="36" t="s">
        <v>339</v>
      </c>
      <c r="BK13" s="36" t="s">
        <v>339</v>
      </c>
      <c r="BL13" s="36" t="s">
        <v>339</v>
      </c>
    </row>
    <row r="14" spans="1:64" s="37" customFormat="1" x14ac:dyDescent="0.2">
      <c r="A14" s="6">
        <v>11</v>
      </c>
      <c r="B14" s="34" t="s">
        <v>106</v>
      </c>
      <c r="C14" s="34" t="s">
        <v>116</v>
      </c>
      <c r="D14" s="41" t="s">
        <v>339</v>
      </c>
      <c r="E14" s="36" t="s">
        <v>339</v>
      </c>
      <c r="F14" s="36" t="s">
        <v>339</v>
      </c>
      <c r="G14" s="36" t="s">
        <v>339</v>
      </c>
      <c r="H14" s="36" t="s">
        <v>339</v>
      </c>
      <c r="I14" s="36" t="s">
        <v>339</v>
      </c>
      <c r="J14" s="36" t="s">
        <v>339</v>
      </c>
      <c r="K14" s="36" t="s">
        <v>339</v>
      </c>
      <c r="L14" s="36" t="s">
        <v>339</v>
      </c>
      <c r="M14" s="36" t="s">
        <v>339</v>
      </c>
      <c r="N14" s="36" t="s">
        <v>339</v>
      </c>
      <c r="O14" s="36" t="s">
        <v>339</v>
      </c>
      <c r="P14" s="36" t="s">
        <v>339</v>
      </c>
      <c r="Q14" s="36" t="s">
        <v>339</v>
      </c>
      <c r="R14" s="36" t="s">
        <v>339</v>
      </c>
      <c r="S14" s="36" t="s">
        <v>339</v>
      </c>
      <c r="T14" s="36" t="s">
        <v>339</v>
      </c>
      <c r="U14" s="36" t="s">
        <v>339</v>
      </c>
      <c r="V14" s="36" t="s">
        <v>339</v>
      </c>
      <c r="W14" s="36" t="s">
        <v>339</v>
      </c>
      <c r="X14" s="36" t="s">
        <v>339</v>
      </c>
      <c r="Y14" s="36" t="s">
        <v>339</v>
      </c>
      <c r="Z14" s="36" t="s">
        <v>339</v>
      </c>
      <c r="AA14" s="36" t="s">
        <v>339</v>
      </c>
      <c r="AB14" s="36" t="s">
        <v>339</v>
      </c>
      <c r="AC14" s="36" t="s">
        <v>339</v>
      </c>
      <c r="AD14" s="36" t="s">
        <v>339</v>
      </c>
      <c r="AE14" s="36" t="s">
        <v>339</v>
      </c>
      <c r="AF14" s="36" t="s">
        <v>339</v>
      </c>
      <c r="AG14" s="36" t="s">
        <v>339</v>
      </c>
      <c r="AH14" s="36" t="s">
        <v>339</v>
      </c>
      <c r="AI14" s="36" t="s">
        <v>339</v>
      </c>
      <c r="AJ14" s="36" t="s">
        <v>339</v>
      </c>
      <c r="AK14" s="36" t="s">
        <v>339</v>
      </c>
      <c r="AL14" s="36" t="s">
        <v>339</v>
      </c>
      <c r="AM14" s="36" t="s">
        <v>339</v>
      </c>
      <c r="AN14" s="36" t="s">
        <v>339</v>
      </c>
      <c r="AO14" s="36" t="s">
        <v>339</v>
      </c>
      <c r="AP14" s="36" t="s">
        <v>339</v>
      </c>
      <c r="AQ14" s="36" t="s">
        <v>339</v>
      </c>
      <c r="AR14" s="36" t="s">
        <v>339</v>
      </c>
      <c r="AS14" s="36" t="s">
        <v>339</v>
      </c>
      <c r="AT14" s="36" t="s">
        <v>339</v>
      </c>
      <c r="AU14" s="36" t="s">
        <v>339</v>
      </c>
      <c r="AV14" s="36" t="s">
        <v>339</v>
      </c>
      <c r="AW14" s="36" t="s">
        <v>339</v>
      </c>
      <c r="AX14" s="36" t="s">
        <v>339</v>
      </c>
      <c r="AY14" s="36" t="s">
        <v>339</v>
      </c>
      <c r="AZ14" s="36" t="s">
        <v>339</v>
      </c>
      <c r="BA14" s="36" t="s">
        <v>339</v>
      </c>
      <c r="BB14" s="36" t="s">
        <v>339</v>
      </c>
      <c r="BC14" s="36" t="s">
        <v>339</v>
      </c>
      <c r="BD14" s="36" t="s">
        <v>339</v>
      </c>
      <c r="BE14" s="36" t="s">
        <v>339</v>
      </c>
      <c r="BF14" s="36" t="s">
        <v>339</v>
      </c>
      <c r="BG14" s="36" t="s">
        <v>339</v>
      </c>
      <c r="BH14" s="36" t="s">
        <v>339</v>
      </c>
      <c r="BI14" s="36" t="s">
        <v>339</v>
      </c>
      <c r="BJ14" s="36" t="s">
        <v>339</v>
      </c>
      <c r="BK14" s="36" t="s">
        <v>339</v>
      </c>
      <c r="BL14" s="36" t="s">
        <v>339</v>
      </c>
    </row>
    <row r="15" spans="1:64" s="37" customFormat="1" x14ac:dyDescent="0.2">
      <c r="A15" s="6">
        <v>12</v>
      </c>
      <c r="B15" s="34" t="s">
        <v>106</v>
      </c>
      <c r="C15" s="34" t="s">
        <v>117</v>
      </c>
      <c r="D15" s="41" t="s">
        <v>339</v>
      </c>
      <c r="E15" s="36" t="s">
        <v>339</v>
      </c>
      <c r="F15" s="36" t="s">
        <v>339</v>
      </c>
      <c r="G15" s="36" t="s">
        <v>339</v>
      </c>
      <c r="H15" s="36" t="s">
        <v>339</v>
      </c>
      <c r="I15" s="36" t="s">
        <v>339</v>
      </c>
      <c r="J15" s="36" t="s">
        <v>339</v>
      </c>
      <c r="K15" s="36" t="s">
        <v>339</v>
      </c>
      <c r="L15" s="36" t="s">
        <v>339</v>
      </c>
      <c r="M15" s="36" t="s">
        <v>339</v>
      </c>
      <c r="N15" s="36" t="s">
        <v>339</v>
      </c>
      <c r="O15" s="36" t="s">
        <v>339</v>
      </c>
      <c r="P15" s="36" t="s">
        <v>339</v>
      </c>
      <c r="Q15" s="36" t="s">
        <v>339</v>
      </c>
      <c r="R15" s="36" t="s">
        <v>339</v>
      </c>
      <c r="S15" s="36" t="s">
        <v>339</v>
      </c>
      <c r="T15" s="36" t="s">
        <v>339</v>
      </c>
      <c r="U15" s="36" t="s">
        <v>339</v>
      </c>
      <c r="V15" s="36" t="s">
        <v>339</v>
      </c>
      <c r="W15" s="36" t="s">
        <v>339</v>
      </c>
      <c r="X15" s="36" t="s">
        <v>339</v>
      </c>
      <c r="Y15" s="36" t="s">
        <v>339</v>
      </c>
      <c r="Z15" s="36" t="s">
        <v>339</v>
      </c>
      <c r="AA15" s="36" t="s">
        <v>339</v>
      </c>
      <c r="AB15" s="36" t="s">
        <v>339</v>
      </c>
      <c r="AC15" s="36" t="s">
        <v>339</v>
      </c>
      <c r="AD15" s="36" t="s">
        <v>339</v>
      </c>
      <c r="AE15" s="36" t="s">
        <v>339</v>
      </c>
      <c r="AF15" s="36" t="s">
        <v>339</v>
      </c>
      <c r="AG15" s="36" t="s">
        <v>339</v>
      </c>
      <c r="AH15" s="36" t="s">
        <v>339</v>
      </c>
      <c r="AI15" s="36" t="s">
        <v>339</v>
      </c>
      <c r="AJ15" s="36" t="s">
        <v>339</v>
      </c>
      <c r="AK15" s="36" t="s">
        <v>339</v>
      </c>
      <c r="AL15" s="36" t="s">
        <v>339</v>
      </c>
      <c r="AM15" s="36" t="s">
        <v>339</v>
      </c>
      <c r="AN15" s="36" t="s">
        <v>339</v>
      </c>
      <c r="AO15" s="36" t="s">
        <v>339</v>
      </c>
      <c r="AP15" s="36" t="s">
        <v>339</v>
      </c>
      <c r="AQ15" s="36" t="s">
        <v>339</v>
      </c>
      <c r="AR15" s="36" t="s">
        <v>339</v>
      </c>
      <c r="AS15" s="36" t="s">
        <v>339</v>
      </c>
      <c r="AT15" s="36" t="s">
        <v>339</v>
      </c>
      <c r="AU15" s="36" t="s">
        <v>339</v>
      </c>
      <c r="AV15" s="36" t="s">
        <v>339</v>
      </c>
      <c r="AW15" s="36" t="s">
        <v>339</v>
      </c>
      <c r="AX15" s="36" t="s">
        <v>339</v>
      </c>
      <c r="AY15" s="36" t="s">
        <v>339</v>
      </c>
      <c r="AZ15" s="36" t="s">
        <v>339</v>
      </c>
      <c r="BA15" s="36" t="s">
        <v>339</v>
      </c>
      <c r="BB15" s="36" t="s">
        <v>339</v>
      </c>
      <c r="BC15" s="36" t="s">
        <v>339</v>
      </c>
      <c r="BD15" s="36" t="s">
        <v>339</v>
      </c>
      <c r="BE15" s="36" t="s">
        <v>339</v>
      </c>
      <c r="BF15" s="36" t="s">
        <v>339</v>
      </c>
      <c r="BG15" s="36" t="s">
        <v>339</v>
      </c>
      <c r="BH15" s="36" t="s">
        <v>339</v>
      </c>
      <c r="BI15" s="36" t="s">
        <v>339</v>
      </c>
      <c r="BJ15" s="36" t="s">
        <v>339</v>
      </c>
      <c r="BK15" s="36" t="s">
        <v>339</v>
      </c>
      <c r="BL15" s="36" t="s">
        <v>339</v>
      </c>
    </row>
    <row r="16" spans="1:64" s="37" customFormat="1" x14ac:dyDescent="0.2">
      <c r="A16" s="6">
        <v>13</v>
      </c>
      <c r="B16" s="34" t="s">
        <v>106</v>
      </c>
      <c r="C16" s="34" t="s">
        <v>118</v>
      </c>
      <c r="D16" s="41" t="s">
        <v>339</v>
      </c>
      <c r="E16" s="36" t="s">
        <v>339</v>
      </c>
      <c r="F16" s="36" t="s">
        <v>339</v>
      </c>
      <c r="G16" s="36" t="s">
        <v>339</v>
      </c>
      <c r="H16" s="36" t="s">
        <v>339</v>
      </c>
      <c r="I16" s="36" t="s">
        <v>339</v>
      </c>
      <c r="J16" s="36" t="s">
        <v>339</v>
      </c>
      <c r="K16" s="36" t="s">
        <v>339</v>
      </c>
      <c r="L16" s="36" t="s">
        <v>339</v>
      </c>
      <c r="M16" s="36" t="s">
        <v>339</v>
      </c>
      <c r="N16" s="36" t="s">
        <v>339</v>
      </c>
      <c r="O16" s="36" t="s">
        <v>339</v>
      </c>
      <c r="P16" s="36" t="s">
        <v>339</v>
      </c>
      <c r="Q16" s="36" t="s">
        <v>339</v>
      </c>
      <c r="R16" s="36" t="s">
        <v>339</v>
      </c>
      <c r="S16" s="36" t="s">
        <v>339</v>
      </c>
      <c r="T16" s="36" t="s">
        <v>339</v>
      </c>
      <c r="U16" s="36" t="s">
        <v>339</v>
      </c>
      <c r="V16" s="36" t="s">
        <v>339</v>
      </c>
      <c r="W16" s="36" t="s">
        <v>339</v>
      </c>
      <c r="X16" s="36" t="s">
        <v>339</v>
      </c>
      <c r="Y16" s="36" t="s">
        <v>339</v>
      </c>
      <c r="Z16" s="36" t="s">
        <v>339</v>
      </c>
      <c r="AA16" s="36" t="s">
        <v>339</v>
      </c>
      <c r="AB16" s="36" t="s">
        <v>339</v>
      </c>
      <c r="AC16" s="36" t="s">
        <v>339</v>
      </c>
      <c r="AD16" s="36" t="s">
        <v>339</v>
      </c>
      <c r="AE16" s="36" t="s">
        <v>339</v>
      </c>
      <c r="AF16" s="36" t="s">
        <v>339</v>
      </c>
      <c r="AG16" s="36" t="s">
        <v>339</v>
      </c>
      <c r="AH16" s="36" t="s">
        <v>339</v>
      </c>
      <c r="AI16" s="36" t="s">
        <v>339</v>
      </c>
      <c r="AJ16" s="36" t="s">
        <v>339</v>
      </c>
      <c r="AK16" s="36" t="s">
        <v>339</v>
      </c>
      <c r="AL16" s="36" t="s">
        <v>339</v>
      </c>
      <c r="AM16" s="36" t="s">
        <v>339</v>
      </c>
      <c r="AN16" s="36" t="s">
        <v>339</v>
      </c>
      <c r="AO16" s="36" t="s">
        <v>339</v>
      </c>
      <c r="AP16" s="36" t="s">
        <v>339</v>
      </c>
      <c r="AQ16" s="36" t="s">
        <v>339</v>
      </c>
      <c r="AR16" s="36" t="s">
        <v>339</v>
      </c>
      <c r="AS16" s="36" t="s">
        <v>339</v>
      </c>
      <c r="AT16" s="36" t="s">
        <v>339</v>
      </c>
      <c r="AU16" s="36" t="s">
        <v>339</v>
      </c>
      <c r="AV16" s="36" t="s">
        <v>339</v>
      </c>
      <c r="AW16" s="36" t="s">
        <v>339</v>
      </c>
      <c r="AX16" s="36" t="s">
        <v>339</v>
      </c>
      <c r="AY16" s="36" t="s">
        <v>339</v>
      </c>
      <c r="AZ16" s="36" t="s">
        <v>339</v>
      </c>
      <c r="BA16" s="36" t="s">
        <v>339</v>
      </c>
      <c r="BB16" s="36" t="s">
        <v>339</v>
      </c>
      <c r="BC16" s="36" t="s">
        <v>339</v>
      </c>
      <c r="BD16" s="36" t="s">
        <v>339</v>
      </c>
      <c r="BE16" s="36" t="s">
        <v>339</v>
      </c>
      <c r="BF16" s="36" t="s">
        <v>339</v>
      </c>
      <c r="BG16" s="36" t="s">
        <v>339</v>
      </c>
      <c r="BH16" s="36" t="s">
        <v>339</v>
      </c>
      <c r="BI16" s="36" t="s">
        <v>339</v>
      </c>
      <c r="BJ16" s="36" t="s">
        <v>339</v>
      </c>
      <c r="BK16" s="36" t="s">
        <v>339</v>
      </c>
      <c r="BL16" s="36" t="s">
        <v>339</v>
      </c>
    </row>
    <row r="17" spans="1:64" s="37" customFormat="1" x14ac:dyDescent="0.2">
      <c r="A17" s="6">
        <v>14</v>
      </c>
      <c r="B17" s="34" t="s">
        <v>106</v>
      </c>
      <c r="C17" s="34" t="s">
        <v>119</v>
      </c>
      <c r="D17" s="41" t="s">
        <v>339</v>
      </c>
      <c r="E17" s="36" t="s">
        <v>339</v>
      </c>
      <c r="F17" s="36" t="s">
        <v>339</v>
      </c>
      <c r="G17" s="36" t="s">
        <v>339</v>
      </c>
      <c r="H17" s="36" t="s">
        <v>339</v>
      </c>
      <c r="I17" s="36" t="s">
        <v>339</v>
      </c>
      <c r="J17" s="36" t="s">
        <v>339</v>
      </c>
      <c r="K17" s="36" t="s">
        <v>339</v>
      </c>
      <c r="L17" s="36" t="s">
        <v>339</v>
      </c>
      <c r="M17" s="36" t="s">
        <v>339</v>
      </c>
      <c r="N17" s="36" t="s">
        <v>339</v>
      </c>
      <c r="O17" s="36" t="s">
        <v>339</v>
      </c>
      <c r="P17" s="36" t="s">
        <v>339</v>
      </c>
      <c r="Q17" s="36" t="s">
        <v>339</v>
      </c>
      <c r="R17" s="36" t="s">
        <v>339</v>
      </c>
      <c r="S17" s="36" t="s">
        <v>339</v>
      </c>
      <c r="T17" s="36" t="s">
        <v>339</v>
      </c>
      <c r="U17" s="36" t="s">
        <v>339</v>
      </c>
      <c r="V17" s="36" t="s">
        <v>339</v>
      </c>
      <c r="W17" s="36" t="s">
        <v>339</v>
      </c>
      <c r="X17" s="36" t="s">
        <v>339</v>
      </c>
      <c r="Y17" s="36" t="s">
        <v>339</v>
      </c>
      <c r="Z17" s="36" t="s">
        <v>339</v>
      </c>
      <c r="AA17" s="36" t="s">
        <v>339</v>
      </c>
      <c r="AB17" s="36" t="s">
        <v>339</v>
      </c>
      <c r="AC17" s="36" t="s">
        <v>339</v>
      </c>
      <c r="AD17" s="36" t="s">
        <v>339</v>
      </c>
      <c r="AE17" s="36" t="s">
        <v>339</v>
      </c>
      <c r="AF17" s="36" t="s">
        <v>339</v>
      </c>
      <c r="AG17" s="36" t="s">
        <v>339</v>
      </c>
      <c r="AH17" s="36" t="s">
        <v>339</v>
      </c>
      <c r="AI17" s="36" t="s">
        <v>339</v>
      </c>
      <c r="AJ17" s="36" t="s">
        <v>339</v>
      </c>
      <c r="AK17" s="36" t="s">
        <v>339</v>
      </c>
      <c r="AL17" s="36" t="s">
        <v>339</v>
      </c>
      <c r="AM17" s="36" t="s">
        <v>339</v>
      </c>
      <c r="AN17" s="36" t="s">
        <v>339</v>
      </c>
      <c r="AO17" s="36" t="s">
        <v>339</v>
      </c>
      <c r="AP17" s="36" t="s">
        <v>339</v>
      </c>
      <c r="AQ17" s="36" t="s">
        <v>339</v>
      </c>
      <c r="AR17" s="36" t="s">
        <v>339</v>
      </c>
      <c r="AS17" s="36" t="s">
        <v>339</v>
      </c>
      <c r="AT17" s="36" t="s">
        <v>339</v>
      </c>
      <c r="AU17" s="36" t="s">
        <v>339</v>
      </c>
      <c r="AV17" s="36" t="s">
        <v>339</v>
      </c>
      <c r="AW17" s="36" t="s">
        <v>339</v>
      </c>
      <c r="AX17" s="36" t="s">
        <v>339</v>
      </c>
      <c r="AY17" s="36" t="s">
        <v>339</v>
      </c>
      <c r="AZ17" s="36" t="s">
        <v>339</v>
      </c>
      <c r="BA17" s="36" t="s">
        <v>339</v>
      </c>
      <c r="BB17" s="36" t="s">
        <v>339</v>
      </c>
      <c r="BC17" s="36" t="s">
        <v>339</v>
      </c>
      <c r="BD17" s="36" t="s">
        <v>339</v>
      </c>
      <c r="BE17" s="36" t="s">
        <v>339</v>
      </c>
      <c r="BF17" s="36" t="s">
        <v>339</v>
      </c>
      <c r="BG17" s="36" t="s">
        <v>339</v>
      </c>
      <c r="BH17" s="36" t="s">
        <v>339</v>
      </c>
      <c r="BI17" s="36" t="s">
        <v>339</v>
      </c>
      <c r="BJ17" s="36" t="s">
        <v>339</v>
      </c>
      <c r="BK17" s="36" t="s">
        <v>339</v>
      </c>
      <c r="BL17" s="36" t="s">
        <v>339</v>
      </c>
    </row>
    <row r="18" spans="1:64" s="37" customFormat="1" x14ac:dyDescent="0.2">
      <c r="A18" s="6">
        <v>15</v>
      </c>
      <c r="B18" s="34" t="s">
        <v>106</v>
      </c>
      <c r="C18" s="34" t="s">
        <v>120</v>
      </c>
      <c r="D18" s="41" t="s">
        <v>339</v>
      </c>
      <c r="E18" s="36" t="s">
        <v>339</v>
      </c>
      <c r="F18" s="36" t="s">
        <v>339</v>
      </c>
      <c r="G18" s="36" t="s">
        <v>339</v>
      </c>
      <c r="H18" s="36" t="s">
        <v>339</v>
      </c>
      <c r="I18" s="36" t="s">
        <v>339</v>
      </c>
      <c r="J18" s="36" t="s">
        <v>339</v>
      </c>
      <c r="K18" s="36" t="s">
        <v>339</v>
      </c>
      <c r="L18" s="36" t="s">
        <v>339</v>
      </c>
      <c r="M18" s="36" t="s">
        <v>339</v>
      </c>
      <c r="N18" s="36" t="s">
        <v>339</v>
      </c>
      <c r="O18" s="36" t="s">
        <v>339</v>
      </c>
      <c r="P18" s="36" t="s">
        <v>339</v>
      </c>
      <c r="Q18" s="36" t="s">
        <v>339</v>
      </c>
      <c r="R18" s="36" t="s">
        <v>339</v>
      </c>
      <c r="S18" s="36" t="s">
        <v>339</v>
      </c>
      <c r="T18" s="36" t="s">
        <v>339</v>
      </c>
      <c r="U18" s="36" t="s">
        <v>339</v>
      </c>
      <c r="V18" s="36" t="s">
        <v>339</v>
      </c>
      <c r="W18" s="36" t="s">
        <v>339</v>
      </c>
      <c r="X18" s="36" t="s">
        <v>339</v>
      </c>
      <c r="Y18" s="36" t="s">
        <v>339</v>
      </c>
      <c r="Z18" s="36" t="s">
        <v>339</v>
      </c>
      <c r="AA18" s="36" t="s">
        <v>339</v>
      </c>
      <c r="AB18" s="36" t="s">
        <v>339</v>
      </c>
      <c r="AC18" s="36" t="s">
        <v>339</v>
      </c>
      <c r="AD18" s="36" t="s">
        <v>339</v>
      </c>
      <c r="AE18" s="36" t="s">
        <v>339</v>
      </c>
      <c r="AF18" s="36" t="s">
        <v>339</v>
      </c>
      <c r="AG18" s="36" t="s">
        <v>339</v>
      </c>
      <c r="AH18" s="36" t="s">
        <v>339</v>
      </c>
      <c r="AI18" s="36" t="s">
        <v>339</v>
      </c>
      <c r="AJ18" s="36" t="s">
        <v>339</v>
      </c>
      <c r="AK18" s="36" t="s">
        <v>339</v>
      </c>
      <c r="AL18" s="36" t="s">
        <v>339</v>
      </c>
      <c r="AM18" s="36" t="s">
        <v>339</v>
      </c>
      <c r="AN18" s="36" t="s">
        <v>339</v>
      </c>
      <c r="AO18" s="36" t="s">
        <v>339</v>
      </c>
      <c r="AP18" s="36" t="s">
        <v>339</v>
      </c>
      <c r="AQ18" s="36" t="s">
        <v>339</v>
      </c>
      <c r="AR18" s="36" t="s">
        <v>339</v>
      </c>
      <c r="AS18" s="36" t="s">
        <v>339</v>
      </c>
      <c r="AT18" s="36" t="s">
        <v>339</v>
      </c>
      <c r="AU18" s="36" t="s">
        <v>339</v>
      </c>
      <c r="AV18" s="36" t="s">
        <v>339</v>
      </c>
      <c r="AW18" s="36" t="s">
        <v>339</v>
      </c>
      <c r="AX18" s="36" t="s">
        <v>339</v>
      </c>
      <c r="AY18" s="36" t="s">
        <v>339</v>
      </c>
      <c r="AZ18" s="36" t="s">
        <v>339</v>
      </c>
      <c r="BA18" s="36" t="s">
        <v>339</v>
      </c>
      <c r="BB18" s="36" t="s">
        <v>339</v>
      </c>
      <c r="BC18" s="36" t="s">
        <v>339</v>
      </c>
      <c r="BD18" s="36" t="s">
        <v>339</v>
      </c>
      <c r="BE18" s="36" t="s">
        <v>339</v>
      </c>
      <c r="BF18" s="36" t="s">
        <v>339</v>
      </c>
      <c r="BG18" s="36" t="s">
        <v>339</v>
      </c>
      <c r="BH18" s="36" t="s">
        <v>339</v>
      </c>
      <c r="BI18" s="36" t="s">
        <v>339</v>
      </c>
      <c r="BJ18" s="36" t="s">
        <v>339</v>
      </c>
      <c r="BK18" s="36" t="s">
        <v>339</v>
      </c>
      <c r="BL18" s="36" t="s">
        <v>339</v>
      </c>
    </row>
    <row r="19" spans="1:64" s="37" customFormat="1" x14ac:dyDescent="0.2">
      <c r="A19" s="6">
        <v>16</v>
      </c>
      <c r="B19" s="34" t="s">
        <v>106</v>
      </c>
      <c r="C19" s="34" t="s">
        <v>121</v>
      </c>
      <c r="D19" s="41" t="s">
        <v>339</v>
      </c>
      <c r="E19" s="36" t="s">
        <v>339</v>
      </c>
      <c r="F19" s="36" t="s">
        <v>339</v>
      </c>
      <c r="G19" s="36" t="s">
        <v>339</v>
      </c>
      <c r="H19" s="36" t="s">
        <v>339</v>
      </c>
      <c r="I19" s="36" t="s">
        <v>339</v>
      </c>
      <c r="J19" s="36" t="s">
        <v>339</v>
      </c>
      <c r="K19" s="36" t="s">
        <v>339</v>
      </c>
      <c r="L19" s="36" t="s">
        <v>339</v>
      </c>
      <c r="M19" s="36" t="s">
        <v>339</v>
      </c>
      <c r="N19" s="36" t="s">
        <v>339</v>
      </c>
      <c r="O19" s="36" t="s">
        <v>339</v>
      </c>
      <c r="P19" s="36" t="s">
        <v>339</v>
      </c>
      <c r="Q19" s="36" t="s">
        <v>339</v>
      </c>
      <c r="R19" s="36" t="s">
        <v>339</v>
      </c>
      <c r="S19" s="36" t="s">
        <v>339</v>
      </c>
      <c r="T19" s="36" t="s">
        <v>339</v>
      </c>
      <c r="U19" s="36" t="s">
        <v>339</v>
      </c>
      <c r="V19" s="36" t="s">
        <v>339</v>
      </c>
      <c r="W19" s="36" t="s">
        <v>339</v>
      </c>
      <c r="X19" s="36" t="s">
        <v>339</v>
      </c>
      <c r="Y19" s="36" t="s">
        <v>339</v>
      </c>
      <c r="Z19" s="36" t="s">
        <v>339</v>
      </c>
      <c r="AA19" s="36" t="s">
        <v>339</v>
      </c>
      <c r="AB19" s="36" t="s">
        <v>339</v>
      </c>
      <c r="AC19" s="36" t="s">
        <v>339</v>
      </c>
      <c r="AD19" s="36" t="s">
        <v>339</v>
      </c>
      <c r="AE19" s="36" t="s">
        <v>339</v>
      </c>
      <c r="AF19" s="36" t="s">
        <v>339</v>
      </c>
      <c r="AG19" s="36" t="s">
        <v>339</v>
      </c>
      <c r="AH19" s="36" t="s">
        <v>339</v>
      </c>
      <c r="AI19" s="36" t="s">
        <v>339</v>
      </c>
      <c r="AJ19" s="36" t="s">
        <v>339</v>
      </c>
      <c r="AK19" s="36" t="s">
        <v>339</v>
      </c>
      <c r="AL19" s="36" t="s">
        <v>339</v>
      </c>
      <c r="AM19" s="36" t="s">
        <v>339</v>
      </c>
      <c r="AN19" s="36" t="s">
        <v>339</v>
      </c>
      <c r="AO19" s="36" t="s">
        <v>339</v>
      </c>
      <c r="AP19" s="36" t="s">
        <v>339</v>
      </c>
      <c r="AQ19" s="36" t="s">
        <v>339</v>
      </c>
      <c r="AR19" s="36" t="s">
        <v>339</v>
      </c>
      <c r="AS19" s="36" t="s">
        <v>339</v>
      </c>
      <c r="AT19" s="36" t="s">
        <v>339</v>
      </c>
      <c r="AU19" s="36" t="s">
        <v>339</v>
      </c>
      <c r="AV19" s="36" t="s">
        <v>339</v>
      </c>
      <c r="AW19" s="36" t="s">
        <v>339</v>
      </c>
      <c r="AX19" s="36" t="s">
        <v>339</v>
      </c>
      <c r="AY19" s="36" t="s">
        <v>339</v>
      </c>
      <c r="AZ19" s="36" t="s">
        <v>339</v>
      </c>
      <c r="BA19" s="36" t="s">
        <v>339</v>
      </c>
      <c r="BB19" s="36" t="s">
        <v>339</v>
      </c>
      <c r="BC19" s="36" t="s">
        <v>339</v>
      </c>
      <c r="BD19" s="36" t="s">
        <v>339</v>
      </c>
      <c r="BE19" s="36" t="s">
        <v>339</v>
      </c>
      <c r="BF19" s="36" t="s">
        <v>339</v>
      </c>
      <c r="BG19" s="36" t="s">
        <v>339</v>
      </c>
      <c r="BH19" s="36" t="s">
        <v>339</v>
      </c>
      <c r="BI19" s="36" t="s">
        <v>339</v>
      </c>
      <c r="BJ19" s="36" t="s">
        <v>339</v>
      </c>
      <c r="BK19" s="36" t="s">
        <v>339</v>
      </c>
      <c r="BL19" s="36" t="s">
        <v>339</v>
      </c>
    </row>
    <row r="20" spans="1:64" s="37" customFormat="1" x14ac:dyDescent="0.2">
      <c r="A20" s="6">
        <v>17</v>
      </c>
      <c r="B20" s="34" t="s">
        <v>106</v>
      </c>
      <c r="C20" s="34" t="s">
        <v>122</v>
      </c>
      <c r="D20" s="41" t="s">
        <v>339</v>
      </c>
      <c r="E20" s="36" t="s">
        <v>339</v>
      </c>
      <c r="F20" s="36" t="s">
        <v>339</v>
      </c>
      <c r="G20" s="36" t="s">
        <v>339</v>
      </c>
      <c r="H20" s="36" t="s">
        <v>339</v>
      </c>
      <c r="I20" s="36" t="s">
        <v>339</v>
      </c>
      <c r="J20" s="36" t="s">
        <v>339</v>
      </c>
      <c r="K20" s="36" t="s">
        <v>339</v>
      </c>
      <c r="L20" s="36" t="s">
        <v>339</v>
      </c>
      <c r="M20" s="36" t="s">
        <v>339</v>
      </c>
      <c r="N20" s="36" t="s">
        <v>339</v>
      </c>
      <c r="O20" s="36" t="s">
        <v>339</v>
      </c>
      <c r="P20" s="36" t="s">
        <v>339</v>
      </c>
      <c r="Q20" s="36" t="s">
        <v>339</v>
      </c>
      <c r="R20" s="36" t="s">
        <v>339</v>
      </c>
      <c r="S20" s="36" t="s">
        <v>339</v>
      </c>
      <c r="T20" s="36" t="s">
        <v>339</v>
      </c>
      <c r="U20" s="36" t="s">
        <v>339</v>
      </c>
      <c r="V20" s="36" t="s">
        <v>339</v>
      </c>
      <c r="W20" s="36" t="s">
        <v>339</v>
      </c>
      <c r="X20" s="36" t="s">
        <v>339</v>
      </c>
      <c r="Y20" s="36" t="s">
        <v>339</v>
      </c>
      <c r="Z20" s="36" t="s">
        <v>339</v>
      </c>
      <c r="AA20" s="36" t="s">
        <v>339</v>
      </c>
      <c r="AB20" s="36" t="s">
        <v>339</v>
      </c>
      <c r="AC20" s="36" t="s">
        <v>339</v>
      </c>
      <c r="AD20" s="36" t="s">
        <v>339</v>
      </c>
      <c r="AE20" s="36" t="s">
        <v>339</v>
      </c>
      <c r="AF20" s="36" t="s">
        <v>339</v>
      </c>
      <c r="AG20" s="36" t="s">
        <v>339</v>
      </c>
      <c r="AH20" s="36" t="s">
        <v>339</v>
      </c>
      <c r="AI20" s="36" t="s">
        <v>339</v>
      </c>
      <c r="AJ20" s="36" t="s">
        <v>339</v>
      </c>
      <c r="AK20" s="36" t="s">
        <v>339</v>
      </c>
      <c r="AL20" s="36" t="s">
        <v>339</v>
      </c>
      <c r="AM20" s="36" t="s">
        <v>339</v>
      </c>
      <c r="AN20" s="36" t="s">
        <v>339</v>
      </c>
      <c r="AO20" s="36" t="s">
        <v>339</v>
      </c>
      <c r="AP20" s="36" t="s">
        <v>339</v>
      </c>
      <c r="AQ20" s="36" t="s">
        <v>339</v>
      </c>
      <c r="AR20" s="36" t="s">
        <v>339</v>
      </c>
      <c r="AS20" s="36" t="s">
        <v>339</v>
      </c>
      <c r="AT20" s="36" t="s">
        <v>339</v>
      </c>
      <c r="AU20" s="36" t="s">
        <v>339</v>
      </c>
      <c r="AV20" s="36" t="s">
        <v>339</v>
      </c>
      <c r="AW20" s="36" t="s">
        <v>339</v>
      </c>
      <c r="AX20" s="36" t="s">
        <v>339</v>
      </c>
      <c r="AY20" s="36" t="s">
        <v>339</v>
      </c>
      <c r="AZ20" s="36" t="s">
        <v>339</v>
      </c>
      <c r="BA20" s="36" t="s">
        <v>339</v>
      </c>
      <c r="BB20" s="36" t="s">
        <v>339</v>
      </c>
      <c r="BC20" s="36" t="s">
        <v>339</v>
      </c>
      <c r="BD20" s="36" t="s">
        <v>339</v>
      </c>
      <c r="BE20" s="36" t="s">
        <v>339</v>
      </c>
      <c r="BF20" s="36" t="s">
        <v>339</v>
      </c>
      <c r="BG20" s="36" t="s">
        <v>339</v>
      </c>
      <c r="BH20" s="36" t="s">
        <v>339</v>
      </c>
      <c r="BI20" s="36" t="s">
        <v>339</v>
      </c>
      <c r="BJ20" s="36" t="s">
        <v>339</v>
      </c>
      <c r="BK20" s="36" t="s">
        <v>339</v>
      </c>
      <c r="BL20" s="36" t="s">
        <v>339</v>
      </c>
    </row>
    <row r="21" spans="1:64" s="37" customFormat="1" x14ac:dyDescent="0.2">
      <c r="A21" s="6">
        <v>18</v>
      </c>
      <c r="B21" s="34" t="s">
        <v>106</v>
      </c>
      <c r="C21" s="34" t="s">
        <v>123</v>
      </c>
      <c r="D21" s="41" t="s">
        <v>339</v>
      </c>
      <c r="E21" s="36" t="s">
        <v>339</v>
      </c>
      <c r="F21" s="36" t="s">
        <v>339</v>
      </c>
      <c r="G21" s="36" t="s">
        <v>339</v>
      </c>
      <c r="H21" s="36" t="s">
        <v>339</v>
      </c>
      <c r="I21" s="36" t="s">
        <v>339</v>
      </c>
      <c r="J21" s="36" t="s">
        <v>339</v>
      </c>
      <c r="K21" s="36" t="s">
        <v>339</v>
      </c>
      <c r="L21" s="36" t="s">
        <v>339</v>
      </c>
      <c r="M21" s="36" t="s">
        <v>339</v>
      </c>
      <c r="N21" s="36" t="s">
        <v>339</v>
      </c>
      <c r="O21" s="36" t="s">
        <v>339</v>
      </c>
      <c r="P21" s="36" t="s">
        <v>339</v>
      </c>
      <c r="Q21" s="36" t="s">
        <v>339</v>
      </c>
      <c r="R21" s="36" t="s">
        <v>339</v>
      </c>
      <c r="S21" s="36" t="s">
        <v>339</v>
      </c>
      <c r="T21" s="36" t="s">
        <v>339</v>
      </c>
      <c r="U21" s="36" t="s">
        <v>339</v>
      </c>
      <c r="V21" s="36" t="s">
        <v>339</v>
      </c>
      <c r="W21" s="36" t="s">
        <v>339</v>
      </c>
      <c r="X21" s="36" t="s">
        <v>339</v>
      </c>
      <c r="Y21" s="36" t="s">
        <v>339</v>
      </c>
      <c r="Z21" s="36" t="s">
        <v>339</v>
      </c>
      <c r="AA21" s="36" t="s">
        <v>339</v>
      </c>
      <c r="AB21" s="36" t="s">
        <v>339</v>
      </c>
      <c r="AC21" s="36" t="s">
        <v>339</v>
      </c>
      <c r="AD21" s="36" t="s">
        <v>339</v>
      </c>
      <c r="AE21" s="36" t="s">
        <v>339</v>
      </c>
      <c r="AF21" s="36" t="s">
        <v>339</v>
      </c>
      <c r="AG21" s="36" t="s">
        <v>339</v>
      </c>
      <c r="AH21" s="36" t="s">
        <v>339</v>
      </c>
      <c r="AI21" s="36" t="s">
        <v>339</v>
      </c>
      <c r="AJ21" s="36" t="s">
        <v>339</v>
      </c>
      <c r="AK21" s="36" t="s">
        <v>339</v>
      </c>
      <c r="AL21" s="36" t="s">
        <v>339</v>
      </c>
      <c r="AM21" s="36" t="s">
        <v>339</v>
      </c>
      <c r="AN21" s="36" t="s">
        <v>339</v>
      </c>
      <c r="AO21" s="36" t="s">
        <v>339</v>
      </c>
      <c r="AP21" s="36" t="s">
        <v>339</v>
      </c>
      <c r="AQ21" s="36" t="s">
        <v>339</v>
      </c>
      <c r="AR21" s="36" t="s">
        <v>339</v>
      </c>
      <c r="AS21" s="36" t="s">
        <v>339</v>
      </c>
      <c r="AT21" s="36" t="s">
        <v>339</v>
      </c>
      <c r="AU21" s="36" t="s">
        <v>339</v>
      </c>
      <c r="AV21" s="36" t="s">
        <v>339</v>
      </c>
      <c r="AW21" s="36" t="s">
        <v>339</v>
      </c>
      <c r="AX21" s="36" t="s">
        <v>339</v>
      </c>
      <c r="AY21" s="36" t="s">
        <v>339</v>
      </c>
      <c r="AZ21" s="36" t="s">
        <v>339</v>
      </c>
      <c r="BA21" s="36" t="s">
        <v>339</v>
      </c>
      <c r="BB21" s="36" t="s">
        <v>339</v>
      </c>
      <c r="BC21" s="36" t="s">
        <v>339</v>
      </c>
      <c r="BD21" s="36" t="s">
        <v>339</v>
      </c>
      <c r="BE21" s="36" t="s">
        <v>339</v>
      </c>
      <c r="BF21" s="36" t="s">
        <v>339</v>
      </c>
      <c r="BG21" s="36" t="s">
        <v>339</v>
      </c>
      <c r="BH21" s="36" t="s">
        <v>339</v>
      </c>
      <c r="BI21" s="36" t="s">
        <v>339</v>
      </c>
      <c r="BJ21" s="36" t="s">
        <v>339</v>
      </c>
      <c r="BK21" s="36" t="s">
        <v>339</v>
      </c>
      <c r="BL21" s="36" t="s">
        <v>339</v>
      </c>
    </row>
    <row r="22" spans="1:64" s="37" customFormat="1" x14ac:dyDescent="0.2">
      <c r="A22" s="6">
        <v>19</v>
      </c>
      <c r="B22" s="34" t="s">
        <v>106</v>
      </c>
      <c r="C22" s="34" t="s">
        <v>124</v>
      </c>
      <c r="D22" s="41" t="s">
        <v>339</v>
      </c>
      <c r="E22" s="36" t="s">
        <v>339</v>
      </c>
      <c r="F22" s="36" t="s">
        <v>339</v>
      </c>
      <c r="G22" s="36" t="s">
        <v>339</v>
      </c>
      <c r="H22" s="36" t="s">
        <v>339</v>
      </c>
      <c r="I22" s="36" t="s">
        <v>339</v>
      </c>
      <c r="J22" s="36" t="s">
        <v>339</v>
      </c>
      <c r="K22" s="36" t="s">
        <v>339</v>
      </c>
      <c r="L22" s="36" t="s">
        <v>339</v>
      </c>
      <c r="M22" s="36" t="s">
        <v>339</v>
      </c>
      <c r="N22" s="36" t="s">
        <v>339</v>
      </c>
      <c r="O22" s="36" t="s">
        <v>339</v>
      </c>
      <c r="P22" s="36" t="s">
        <v>339</v>
      </c>
      <c r="Q22" s="36" t="s">
        <v>339</v>
      </c>
      <c r="R22" s="36" t="s">
        <v>339</v>
      </c>
      <c r="S22" s="36" t="s">
        <v>339</v>
      </c>
      <c r="T22" s="36" t="s">
        <v>339</v>
      </c>
      <c r="U22" s="36" t="s">
        <v>339</v>
      </c>
      <c r="V22" s="36" t="s">
        <v>339</v>
      </c>
      <c r="W22" s="36" t="s">
        <v>339</v>
      </c>
      <c r="X22" s="36" t="s">
        <v>339</v>
      </c>
      <c r="Y22" s="36" t="s">
        <v>339</v>
      </c>
      <c r="Z22" s="36" t="s">
        <v>339</v>
      </c>
      <c r="AA22" s="36" t="s">
        <v>339</v>
      </c>
      <c r="AB22" s="36" t="s">
        <v>339</v>
      </c>
      <c r="AC22" s="36" t="s">
        <v>339</v>
      </c>
      <c r="AD22" s="36" t="s">
        <v>339</v>
      </c>
      <c r="AE22" s="36" t="s">
        <v>339</v>
      </c>
      <c r="AF22" s="36" t="s">
        <v>339</v>
      </c>
      <c r="AG22" s="36" t="s">
        <v>339</v>
      </c>
      <c r="AH22" s="36" t="s">
        <v>339</v>
      </c>
      <c r="AI22" s="36" t="s">
        <v>339</v>
      </c>
      <c r="AJ22" s="36" t="s">
        <v>339</v>
      </c>
      <c r="AK22" s="36" t="s">
        <v>339</v>
      </c>
      <c r="AL22" s="36" t="s">
        <v>339</v>
      </c>
      <c r="AM22" s="36" t="s">
        <v>339</v>
      </c>
      <c r="AN22" s="36" t="s">
        <v>339</v>
      </c>
      <c r="AO22" s="36" t="s">
        <v>339</v>
      </c>
      <c r="AP22" s="36" t="s">
        <v>339</v>
      </c>
      <c r="AQ22" s="36" t="s">
        <v>339</v>
      </c>
      <c r="AR22" s="36" t="s">
        <v>339</v>
      </c>
      <c r="AS22" s="36" t="s">
        <v>339</v>
      </c>
      <c r="AT22" s="36" t="s">
        <v>339</v>
      </c>
      <c r="AU22" s="36" t="s">
        <v>339</v>
      </c>
      <c r="AV22" s="36" t="s">
        <v>339</v>
      </c>
      <c r="AW22" s="36" t="s">
        <v>339</v>
      </c>
      <c r="AX22" s="36" t="s">
        <v>339</v>
      </c>
      <c r="AY22" s="36" t="s">
        <v>339</v>
      </c>
      <c r="AZ22" s="36" t="s">
        <v>339</v>
      </c>
      <c r="BA22" s="36" t="s">
        <v>339</v>
      </c>
      <c r="BB22" s="36" t="s">
        <v>339</v>
      </c>
      <c r="BC22" s="36" t="s">
        <v>339</v>
      </c>
      <c r="BD22" s="36" t="s">
        <v>339</v>
      </c>
      <c r="BE22" s="36" t="s">
        <v>339</v>
      </c>
      <c r="BF22" s="36" t="s">
        <v>339</v>
      </c>
      <c r="BG22" s="36" t="s">
        <v>339</v>
      </c>
      <c r="BH22" s="36" t="s">
        <v>339</v>
      </c>
      <c r="BI22" s="36" t="s">
        <v>339</v>
      </c>
      <c r="BJ22" s="36" t="s">
        <v>339</v>
      </c>
      <c r="BK22" s="36" t="s">
        <v>339</v>
      </c>
      <c r="BL22" s="36" t="s">
        <v>339</v>
      </c>
    </row>
    <row r="23" spans="1:64" s="37" customFormat="1" x14ac:dyDescent="0.2">
      <c r="A23" s="6">
        <v>20</v>
      </c>
      <c r="B23" s="34" t="s">
        <v>106</v>
      </c>
      <c r="C23" s="34" t="s">
        <v>125</v>
      </c>
      <c r="D23" s="41" t="s">
        <v>339</v>
      </c>
      <c r="E23" s="36" t="s">
        <v>339</v>
      </c>
      <c r="F23" s="36" t="s">
        <v>339</v>
      </c>
      <c r="G23" s="36" t="s">
        <v>339</v>
      </c>
      <c r="H23" s="36" t="s">
        <v>339</v>
      </c>
      <c r="I23" s="36" t="s">
        <v>339</v>
      </c>
      <c r="J23" s="36" t="s">
        <v>339</v>
      </c>
      <c r="K23" s="36" t="s">
        <v>339</v>
      </c>
      <c r="L23" s="36" t="s">
        <v>339</v>
      </c>
      <c r="M23" s="36" t="s">
        <v>339</v>
      </c>
      <c r="N23" s="36" t="s">
        <v>339</v>
      </c>
      <c r="O23" s="36" t="s">
        <v>339</v>
      </c>
      <c r="P23" s="36" t="s">
        <v>339</v>
      </c>
      <c r="Q23" s="36" t="s">
        <v>339</v>
      </c>
      <c r="R23" s="36" t="s">
        <v>339</v>
      </c>
      <c r="S23" s="36" t="s">
        <v>339</v>
      </c>
      <c r="T23" s="36" t="s">
        <v>339</v>
      </c>
      <c r="U23" s="36" t="s">
        <v>339</v>
      </c>
      <c r="V23" s="36" t="s">
        <v>339</v>
      </c>
      <c r="W23" s="36" t="s">
        <v>339</v>
      </c>
      <c r="X23" s="36" t="s">
        <v>339</v>
      </c>
      <c r="Y23" s="36" t="s">
        <v>339</v>
      </c>
      <c r="Z23" s="36" t="s">
        <v>339</v>
      </c>
      <c r="AA23" s="36" t="s">
        <v>339</v>
      </c>
      <c r="AB23" s="36" t="s">
        <v>339</v>
      </c>
      <c r="AC23" s="36" t="s">
        <v>339</v>
      </c>
      <c r="AD23" s="36" t="s">
        <v>339</v>
      </c>
      <c r="AE23" s="36" t="s">
        <v>339</v>
      </c>
      <c r="AF23" s="36" t="s">
        <v>339</v>
      </c>
      <c r="AG23" s="36" t="s">
        <v>339</v>
      </c>
      <c r="AH23" s="36" t="s">
        <v>339</v>
      </c>
      <c r="AI23" s="36" t="s">
        <v>339</v>
      </c>
      <c r="AJ23" s="36" t="s">
        <v>339</v>
      </c>
      <c r="AK23" s="36" t="s">
        <v>339</v>
      </c>
      <c r="AL23" s="36" t="s">
        <v>339</v>
      </c>
      <c r="AM23" s="36" t="s">
        <v>339</v>
      </c>
      <c r="AN23" s="36" t="s">
        <v>339</v>
      </c>
      <c r="AO23" s="36" t="s">
        <v>339</v>
      </c>
      <c r="AP23" s="36" t="s">
        <v>339</v>
      </c>
      <c r="AQ23" s="36" t="s">
        <v>339</v>
      </c>
      <c r="AR23" s="36" t="s">
        <v>339</v>
      </c>
      <c r="AS23" s="36" t="s">
        <v>339</v>
      </c>
      <c r="AT23" s="36" t="s">
        <v>339</v>
      </c>
      <c r="AU23" s="36" t="s">
        <v>339</v>
      </c>
      <c r="AV23" s="36" t="s">
        <v>339</v>
      </c>
      <c r="AW23" s="36" t="s">
        <v>339</v>
      </c>
      <c r="AX23" s="36" t="s">
        <v>339</v>
      </c>
      <c r="AY23" s="36" t="s">
        <v>339</v>
      </c>
      <c r="AZ23" s="36" t="s">
        <v>339</v>
      </c>
      <c r="BA23" s="36" t="s">
        <v>339</v>
      </c>
      <c r="BB23" s="36" t="s">
        <v>339</v>
      </c>
      <c r="BC23" s="36" t="s">
        <v>339</v>
      </c>
      <c r="BD23" s="36" t="s">
        <v>339</v>
      </c>
      <c r="BE23" s="36" t="s">
        <v>339</v>
      </c>
      <c r="BF23" s="36" t="s">
        <v>339</v>
      </c>
      <c r="BG23" s="36" t="s">
        <v>339</v>
      </c>
      <c r="BH23" s="36" t="s">
        <v>339</v>
      </c>
      <c r="BI23" s="36" t="s">
        <v>339</v>
      </c>
      <c r="BJ23" s="36" t="s">
        <v>339</v>
      </c>
      <c r="BK23" s="36" t="s">
        <v>339</v>
      </c>
      <c r="BL23" s="36" t="s">
        <v>339</v>
      </c>
    </row>
    <row r="24" spans="1:64" s="37" customFormat="1" x14ac:dyDescent="0.2">
      <c r="A24" s="6">
        <v>21</v>
      </c>
      <c r="B24" s="34" t="s">
        <v>106</v>
      </c>
      <c r="C24" s="34" t="s">
        <v>126</v>
      </c>
      <c r="D24" s="41" t="s">
        <v>339</v>
      </c>
      <c r="E24" s="36" t="s">
        <v>339</v>
      </c>
      <c r="F24" s="36" t="s">
        <v>339</v>
      </c>
      <c r="G24" s="36" t="s">
        <v>339</v>
      </c>
      <c r="H24" s="36" t="s">
        <v>339</v>
      </c>
      <c r="I24" s="36" t="s">
        <v>339</v>
      </c>
      <c r="J24" s="36" t="s">
        <v>339</v>
      </c>
      <c r="K24" s="36" t="s">
        <v>339</v>
      </c>
      <c r="L24" s="36" t="s">
        <v>339</v>
      </c>
      <c r="M24" s="36" t="s">
        <v>339</v>
      </c>
      <c r="N24" s="36" t="s">
        <v>339</v>
      </c>
      <c r="O24" s="36" t="s">
        <v>339</v>
      </c>
      <c r="P24" s="36" t="s">
        <v>339</v>
      </c>
      <c r="Q24" s="36" t="s">
        <v>339</v>
      </c>
      <c r="R24" s="36" t="s">
        <v>339</v>
      </c>
      <c r="S24" s="36" t="s">
        <v>339</v>
      </c>
      <c r="T24" s="36" t="s">
        <v>339</v>
      </c>
      <c r="U24" s="36" t="s">
        <v>339</v>
      </c>
      <c r="V24" s="36" t="s">
        <v>339</v>
      </c>
      <c r="W24" s="36" t="s">
        <v>339</v>
      </c>
      <c r="X24" s="36" t="s">
        <v>339</v>
      </c>
      <c r="Y24" s="36" t="s">
        <v>339</v>
      </c>
      <c r="Z24" s="36" t="s">
        <v>339</v>
      </c>
      <c r="AA24" s="36" t="s">
        <v>339</v>
      </c>
      <c r="AB24" s="36" t="s">
        <v>339</v>
      </c>
      <c r="AC24" s="36" t="s">
        <v>339</v>
      </c>
      <c r="AD24" s="36" t="s">
        <v>339</v>
      </c>
      <c r="AE24" s="36" t="s">
        <v>339</v>
      </c>
      <c r="AF24" s="36" t="s">
        <v>339</v>
      </c>
      <c r="AG24" s="36" t="s">
        <v>339</v>
      </c>
      <c r="AH24" s="36" t="s">
        <v>339</v>
      </c>
      <c r="AI24" s="36" t="s">
        <v>339</v>
      </c>
      <c r="AJ24" s="36" t="s">
        <v>339</v>
      </c>
      <c r="AK24" s="36" t="s">
        <v>339</v>
      </c>
      <c r="AL24" s="36" t="s">
        <v>339</v>
      </c>
      <c r="AM24" s="36" t="s">
        <v>339</v>
      </c>
      <c r="AN24" s="36" t="s">
        <v>339</v>
      </c>
      <c r="AO24" s="36" t="s">
        <v>339</v>
      </c>
      <c r="AP24" s="36" t="s">
        <v>339</v>
      </c>
      <c r="AQ24" s="36" t="s">
        <v>339</v>
      </c>
      <c r="AR24" s="36" t="s">
        <v>339</v>
      </c>
      <c r="AS24" s="36" t="s">
        <v>339</v>
      </c>
      <c r="AT24" s="36" t="s">
        <v>339</v>
      </c>
      <c r="AU24" s="36" t="s">
        <v>339</v>
      </c>
      <c r="AV24" s="36" t="s">
        <v>339</v>
      </c>
      <c r="AW24" s="36" t="s">
        <v>339</v>
      </c>
      <c r="AX24" s="36" t="s">
        <v>339</v>
      </c>
      <c r="AY24" s="36" t="s">
        <v>339</v>
      </c>
      <c r="AZ24" s="36" t="s">
        <v>339</v>
      </c>
      <c r="BA24" s="36" t="s">
        <v>339</v>
      </c>
      <c r="BB24" s="36" t="s">
        <v>339</v>
      </c>
      <c r="BC24" s="36" t="s">
        <v>339</v>
      </c>
      <c r="BD24" s="36" t="s">
        <v>339</v>
      </c>
      <c r="BE24" s="36" t="s">
        <v>339</v>
      </c>
      <c r="BF24" s="36" t="s">
        <v>339</v>
      </c>
      <c r="BG24" s="36" t="s">
        <v>339</v>
      </c>
      <c r="BH24" s="36" t="s">
        <v>339</v>
      </c>
      <c r="BI24" s="36" t="s">
        <v>339</v>
      </c>
      <c r="BJ24" s="36" t="s">
        <v>339</v>
      </c>
      <c r="BK24" s="36" t="s">
        <v>339</v>
      </c>
      <c r="BL24" s="36" t="s">
        <v>339</v>
      </c>
    </row>
    <row r="25" spans="1:64" s="37" customFormat="1" x14ac:dyDescent="0.2">
      <c r="A25" s="6">
        <v>22</v>
      </c>
      <c r="B25" s="34" t="s">
        <v>106</v>
      </c>
      <c r="C25" s="34" t="s">
        <v>127</v>
      </c>
      <c r="D25" s="41" t="s">
        <v>339</v>
      </c>
      <c r="E25" s="36" t="s">
        <v>339</v>
      </c>
      <c r="F25" s="36" t="s">
        <v>339</v>
      </c>
      <c r="G25" s="36" t="s">
        <v>339</v>
      </c>
      <c r="H25" s="36" t="s">
        <v>339</v>
      </c>
      <c r="I25" s="36" t="s">
        <v>339</v>
      </c>
      <c r="J25" s="36" t="s">
        <v>339</v>
      </c>
      <c r="K25" s="36" t="s">
        <v>339</v>
      </c>
      <c r="L25" s="36" t="s">
        <v>339</v>
      </c>
      <c r="M25" s="36" t="s">
        <v>339</v>
      </c>
      <c r="N25" s="36" t="s">
        <v>339</v>
      </c>
      <c r="O25" s="36" t="s">
        <v>339</v>
      </c>
      <c r="P25" s="36" t="s">
        <v>339</v>
      </c>
      <c r="Q25" s="36" t="s">
        <v>339</v>
      </c>
      <c r="R25" s="36" t="s">
        <v>339</v>
      </c>
      <c r="S25" s="36" t="s">
        <v>339</v>
      </c>
      <c r="T25" s="36" t="s">
        <v>339</v>
      </c>
      <c r="U25" s="36" t="s">
        <v>339</v>
      </c>
      <c r="V25" s="36" t="s">
        <v>339</v>
      </c>
      <c r="W25" s="36" t="s">
        <v>339</v>
      </c>
      <c r="X25" s="36" t="s">
        <v>339</v>
      </c>
      <c r="Y25" s="36" t="s">
        <v>339</v>
      </c>
      <c r="Z25" s="36" t="s">
        <v>339</v>
      </c>
      <c r="AA25" s="36" t="s">
        <v>339</v>
      </c>
      <c r="AB25" s="36" t="s">
        <v>339</v>
      </c>
      <c r="AC25" s="36" t="s">
        <v>339</v>
      </c>
      <c r="AD25" s="36" t="s">
        <v>339</v>
      </c>
      <c r="AE25" s="36" t="s">
        <v>339</v>
      </c>
      <c r="AF25" s="36" t="s">
        <v>339</v>
      </c>
      <c r="AG25" s="36" t="s">
        <v>339</v>
      </c>
      <c r="AH25" s="36" t="s">
        <v>339</v>
      </c>
      <c r="AI25" s="36" t="s">
        <v>339</v>
      </c>
      <c r="AJ25" s="36" t="s">
        <v>339</v>
      </c>
      <c r="AK25" s="36" t="s">
        <v>339</v>
      </c>
      <c r="AL25" s="36" t="s">
        <v>339</v>
      </c>
      <c r="AM25" s="36" t="s">
        <v>339</v>
      </c>
      <c r="AN25" s="36" t="s">
        <v>339</v>
      </c>
      <c r="AO25" s="36" t="s">
        <v>339</v>
      </c>
      <c r="AP25" s="36" t="s">
        <v>339</v>
      </c>
      <c r="AQ25" s="36" t="s">
        <v>339</v>
      </c>
      <c r="AR25" s="36" t="s">
        <v>339</v>
      </c>
      <c r="AS25" s="36" t="s">
        <v>339</v>
      </c>
      <c r="AT25" s="36" t="s">
        <v>339</v>
      </c>
      <c r="AU25" s="36" t="s">
        <v>339</v>
      </c>
      <c r="AV25" s="36" t="s">
        <v>339</v>
      </c>
      <c r="AW25" s="36" t="s">
        <v>339</v>
      </c>
      <c r="AX25" s="36" t="s">
        <v>339</v>
      </c>
      <c r="AY25" s="36" t="s">
        <v>339</v>
      </c>
      <c r="AZ25" s="36" t="s">
        <v>339</v>
      </c>
      <c r="BA25" s="36" t="s">
        <v>339</v>
      </c>
      <c r="BB25" s="36" t="s">
        <v>339</v>
      </c>
      <c r="BC25" s="36" t="s">
        <v>339</v>
      </c>
      <c r="BD25" s="36" t="s">
        <v>339</v>
      </c>
      <c r="BE25" s="36" t="s">
        <v>339</v>
      </c>
      <c r="BF25" s="36" t="s">
        <v>339</v>
      </c>
      <c r="BG25" s="36" t="s">
        <v>339</v>
      </c>
      <c r="BH25" s="36" t="s">
        <v>339</v>
      </c>
      <c r="BI25" s="36" t="s">
        <v>339</v>
      </c>
      <c r="BJ25" s="36" t="s">
        <v>339</v>
      </c>
      <c r="BK25" s="36" t="s">
        <v>339</v>
      </c>
      <c r="BL25" s="36" t="s">
        <v>339</v>
      </c>
    </row>
    <row r="26" spans="1:64" s="37" customFormat="1" x14ac:dyDescent="0.2">
      <c r="A26" s="6">
        <v>23</v>
      </c>
      <c r="B26" s="34" t="s">
        <v>106</v>
      </c>
      <c r="C26" s="34" t="s">
        <v>128</v>
      </c>
      <c r="D26" s="41" t="s">
        <v>339</v>
      </c>
      <c r="E26" s="36" t="s">
        <v>339</v>
      </c>
      <c r="F26" s="36" t="s">
        <v>339</v>
      </c>
      <c r="G26" s="36" t="s">
        <v>339</v>
      </c>
      <c r="H26" s="36" t="s">
        <v>339</v>
      </c>
      <c r="I26" s="36" t="s">
        <v>339</v>
      </c>
      <c r="J26" s="36" t="s">
        <v>339</v>
      </c>
      <c r="K26" s="36" t="s">
        <v>339</v>
      </c>
      <c r="L26" s="36" t="s">
        <v>339</v>
      </c>
      <c r="M26" s="36" t="s">
        <v>339</v>
      </c>
      <c r="N26" s="36" t="s">
        <v>339</v>
      </c>
      <c r="O26" s="36" t="s">
        <v>339</v>
      </c>
      <c r="P26" s="36" t="s">
        <v>339</v>
      </c>
      <c r="Q26" s="36" t="s">
        <v>339</v>
      </c>
      <c r="R26" s="36" t="s">
        <v>339</v>
      </c>
      <c r="S26" s="36" t="s">
        <v>339</v>
      </c>
      <c r="T26" s="36" t="s">
        <v>339</v>
      </c>
      <c r="U26" s="36" t="s">
        <v>339</v>
      </c>
      <c r="V26" s="36" t="s">
        <v>339</v>
      </c>
      <c r="W26" s="36" t="s">
        <v>339</v>
      </c>
      <c r="X26" s="36" t="s">
        <v>339</v>
      </c>
      <c r="Y26" s="36" t="s">
        <v>339</v>
      </c>
      <c r="Z26" s="36" t="s">
        <v>339</v>
      </c>
      <c r="AA26" s="36" t="s">
        <v>339</v>
      </c>
      <c r="AB26" s="36" t="s">
        <v>339</v>
      </c>
      <c r="AC26" s="36" t="s">
        <v>339</v>
      </c>
      <c r="AD26" s="36" t="s">
        <v>339</v>
      </c>
      <c r="AE26" s="36" t="s">
        <v>339</v>
      </c>
      <c r="AF26" s="36" t="s">
        <v>339</v>
      </c>
      <c r="AG26" s="36" t="s">
        <v>339</v>
      </c>
      <c r="AH26" s="36" t="s">
        <v>339</v>
      </c>
      <c r="AI26" s="36" t="s">
        <v>339</v>
      </c>
      <c r="AJ26" s="36" t="s">
        <v>339</v>
      </c>
      <c r="AK26" s="36" t="s">
        <v>339</v>
      </c>
      <c r="AL26" s="36" t="s">
        <v>339</v>
      </c>
      <c r="AM26" s="36" t="s">
        <v>339</v>
      </c>
      <c r="AN26" s="36" t="s">
        <v>339</v>
      </c>
      <c r="AO26" s="36" t="s">
        <v>339</v>
      </c>
      <c r="AP26" s="36" t="s">
        <v>339</v>
      </c>
      <c r="AQ26" s="36" t="s">
        <v>339</v>
      </c>
      <c r="AR26" s="36" t="s">
        <v>339</v>
      </c>
      <c r="AS26" s="36" t="s">
        <v>339</v>
      </c>
      <c r="AT26" s="36" t="s">
        <v>339</v>
      </c>
      <c r="AU26" s="36" t="s">
        <v>339</v>
      </c>
      <c r="AV26" s="36" t="s">
        <v>339</v>
      </c>
      <c r="AW26" s="36" t="s">
        <v>339</v>
      </c>
      <c r="AX26" s="36" t="s">
        <v>339</v>
      </c>
      <c r="AY26" s="36" t="s">
        <v>339</v>
      </c>
      <c r="AZ26" s="36" t="s">
        <v>339</v>
      </c>
      <c r="BA26" s="36" t="s">
        <v>339</v>
      </c>
      <c r="BB26" s="36" t="s">
        <v>339</v>
      </c>
      <c r="BC26" s="36" t="s">
        <v>339</v>
      </c>
      <c r="BD26" s="36" t="s">
        <v>339</v>
      </c>
      <c r="BE26" s="36" t="s">
        <v>339</v>
      </c>
      <c r="BF26" s="36" t="s">
        <v>339</v>
      </c>
      <c r="BG26" s="36" t="s">
        <v>339</v>
      </c>
      <c r="BH26" s="36" t="s">
        <v>339</v>
      </c>
      <c r="BI26" s="36" t="s">
        <v>339</v>
      </c>
      <c r="BJ26" s="36" t="s">
        <v>339</v>
      </c>
      <c r="BK26" s="36" t="s">
        <v>339</v>
      </c>
      <c r="BL26" s="36" t="s">
        <v>339</v>
      </c>
    </row>
    <row r="27" spans="1:64" s="37" customFormat="1" x14ac:dyDescent="0.2">
      <c r="A27" s="6">
        <v>24</v>
      </c>
      <c r="B27" s="34" t="s">
        <v>106</v>
      </c>
      <c r="C27" s="34" t="s">
        <v>129</v>
      </c>
      <c r="D27" s="41" t="s">
        <v>339</v>
      </c>
      <c r="E27" s="36" t="s">
        <v>339</v>
      </c>
      <c r="F27" s="36" t="s">
        <v>339</v>
      </c>
      <c r="G27" s="36" t="s">
        <v>339</v>
      </c>
      <c r="H27" s="36" t="s">
        <v>339</v>
      </c>
      <c r="I27" s="36" t="s">
        <v>339</v>
      </c>
      <c r="J27" s="36" t="s">
        <v>339</v>
      </c>
      <c r="K27" s="36" t="s">
        <v>339</v>
      </c>
      <c r="L27" s="36" t="s">
        <v>339</v>
      </c>
      <c r="M27" s="36" t="s">
        <v>339</v>
      </c>
      <c r="N27" s="36" t="s">
        <v>339</v>
      </c>
      <c r="O27" s="36" t="s">
        <v>339</v>
      </c>
      <c r="P27" s="36" t="s">
        <v>339</v>
      </c>
      <c r="Q27" s="36" t="s">
        <v>339</v>
      </c>
      <c r="R27" s="36" t="s">
        <v>339</v>
      </c>
      <c r="S27" s="36" t="s">
        <v>339</v>
      </c>
      <c r="T27" s="36" t="s">
        <v>339</v>
      </c>
      <c r="U27" s="36" t="s">
        <v>339</v>
      </c>
      <c r="V27" s="36" t="s">
        <v>339</v>
      </c>
      <c r="W27" s="36" t="s">
        <v>339</v>
      </c>
      <c r="X27" s="36" t="s">
        <v>339</v>
      </c>
      <c r="Y27" s="36" t="s">
        <v>339</v>
      </c>
      <c r="Z27" s="36" t="s">
        <v>339</v>
      </c>
      <c r="AA27" s="36" t="s">
        <v>339</v>
      </c>
      <c r="AB27" s="36" t="s">
        <v>339</v>
      </c>
      <c r="AC27" s="36" t="s">
        <v>339</v>
      </c>
      <c r="AD27" s="36" t="s">
        <v>339</v>
      </c>
      <c r="AE27" s="36" t="s">
        <v>339</v>
      </c>
      <c r="AF27" s="36" t="s">
        <v>339</v>
      </c>
      <c r="AG27" s="36" t="s">
        <v>339</v>
      </c>
      <c r="AH27" s="36" t="s">
        <v>339</v>
      </c>
      <c r="AI27" s="36" t="s">
        <v>339</v>
      </c>
      <c r="AJ27" s="36" t="s">
        <v>339</v>
      </c>
      <c r="AK27" s="36" t="s">
        <v>339</v>
      </c>
      <c r="AL27" s="36" t="s">
        <v>339</v>
      </c>
      <c r="AM27" s="36" t="s">
        <v>339</v>
      </c>
      <c r="AN27" s="36" t="s">
        <v>339</v>
      </c>
      <c r="AO27" s="36" t="s">
        <v>339</v>
      </c>
      <c r="AP27" s="36" t="s">
        <v>339</v>
      </c>
      <c r="AQ27" s="36" t="s">
        <v>339</v>
      </c>
      <c r="AR27" s="36" t="s">
        <v>339</v>
      </c>
      <c r="AS27" s="36" t="s">
        <v>339</v>
      </c>
      <c r="AT27" s="36" t="s">
        <v>339</v>
      </c>
      <c r="AU27" s="36" t="s">
        <v>339</v>
      </c>
      <c r="AV27" s="36" t="s">
        <v>339</v>
      </c>
      <c r="AW27" s="36" t="s">
        <v>339</v>
      </c>
      <c r="AX27" s="36" t="s">
        <v>339</v>
      </c>
      <c r="AY27" s="36" t="s">
        <v>339</v>
      </c>
      <c r="AZ27" s="36" t="s">
        <v>339</v>
      </c>
      <c r="BA27" s="36" t="s">
        <v>339</v>
      </c>
      <c r="BB27" s="36" t="s">
        <v>339</v>
      </c>
      <c r="BC27" s="36" t="s">
        <v>339</v>
      </c>
      <c r="BD27" s="36" t="s">
        <v>339</v>
      </c>
      <c r="BE27" s="36" t="s">
        <v>339</v>
      </c>
      <c r="BF27" s="36" t="s">
        <v>339</v>
      </c>
      <c r="BG27" s="36" t="s">
        <v>339</v>
      </c>
      <c r="BH27" s="36" t="s">
        <v>339</v>
      </c>
      <c r="BI27" s="36" t="s">
        <v>339</v>
      </c>
      <c r="BJ27" s="36" t="s">
        <v>339</v>
      </c>
      <c r="BK27" s="36" t="s">
        <v>339</v>
      </c>
      <c r="BL27" s="36" t="s">
        <v>339</v>
      </c>
    </row>
    <row r="28" spans="1:64" s="37" customFormat="1" x14ac:dyDescent="0.2">
      <c r="A28" s="6">
        <v>25</v>
      </c>
      <c r="B28" s="34" t="s">
        <v>131</v>
      </c>
      <c r="C28" s="34" t="s">
        <v>130</v>
      </c>
      <c r="D28" s="41" t="s">
        <v>339</v>
      </c>
      <c r="E28" s="36" t="s">
        <v>339</v>
      </c>
      <c r="F28" s="36" t="s">
        <v>339</v>
      </c>
      <c r="G28" s="36" t="s">
        <v>339</v>
      </c>
      <c r="H28" s="36" t="s">
        <v>339</v>
      </c>
      <c r="I28" s="36" t="s">
        <v>339</v>
      </c>
      <c r="J28" s="36" t="s">
        <v>339</v>
      </c>
      <c r="K28" s="36" t="s">
        <v>339</v>
      </c>
      <c r="L28" s="36" t="s">
        <v>339</v>
      </c>
      <c r="M28" s="36" t="s">
        <v>339</v>
      </c>
      <c r="N28" s="36" t="s">
        <v>339</v>
      </c>
      <c r="O28" s="36" t="s">
        <v>339</v>
      </c>
      <c r="P28" s="36" t="s">
        <v>339</v>
      </c>
      <c r="Q28" s="36" t="s">
        <v>339</v>
      </c>
      <c r="R28" s="36" t="s">
        <v>339</v>
      </c>
      <c r="S28" s="36" t="s">
        <v>339</v>
      </c>
      <c r="T28" s="36" t="s">
        <v>339</v>
      </c>
      <c r="U28" s="36" t="s">
        <v>339</v>
      </c>
      <c r="V28" s="36" t="s">
        <v>339</v>
      </c>
      <c r="W28" s="36" t="s">
        <v>339</v>
      </c>
      <c r="X28" s="36" t="s">
        <v>339</v>
      </c>
      <c r="Y28" s="36" t="s">
        <v>339</v>
      </c>
      <c r="Z28" s="36" t="s">
        <v>339</v>
      </c>
      <c r="AA28" s="36" t="s">
        <v>339</v>
      </c>
      <c r="AB28" s="36" t="s">
        <v>339</v>
      </c>
      <c r="AC28" s="36" t="s">
        <v>339</v>
      </c>
      <c r="AD28" s="36" t="s">
        <v>339</v>
      </c>
      <c r="AE28" s="36" t="s">
        <v>339</v>
      </c>
      <c r="AF28" s="36" t="s">
        <v>339</v>
      </c>
      <c r="AG28" s="36" t="s">
        <v>339</v>
      </c>
      <c r="AH28" s="36" t="s">
        <v>339</v>
      </c>
      <c r="AI28" s="36" t="s">
        <v>339</v>
      </c>
      <c r="AJ28" s="36" t="s">
        <v>339</v>
      </c>
      <c r="AK28" s="36" t="s">
        <v>339</v>
      </c>
      <c r="AL28" s="36" t="s">
        <v>339</v>
      </c>
      <c r="AM28" s="36" t="s">
        <v>339</v>
      </c>
      <c r="AN28" s="36" t="s">
        <v>339</v>
      </c>
      <c r="AO28" s="36" t="s">
        <v>339</v>
      </c>
      <c r="AP28" s="36" t="s">
        <v>339</v>
      </c>
      <c r="AQ28" s="36" t="s">
        <v>339</v>
      </c>
      <c r="AR28" s="36" t="s">
        <v>339</v>
      </c>
      <c r="AS28" s="36" t="s">
        <v>339</v>
      </c>
      <c r="AT28" s="36" t="s">
        <v>339</v>
      </c>
      <c r="AU28" s="36" t="s">
        <v>339</v>
      </c>
      <c r="AV28" s="36" t="s">
        <v>339</v>
      </c>
      <c r="AW28" s="36" t="s">
        <v>339</v>
      </c>
      <c r="AX28" s="36" t="s">
        <v>339</v>
      </c>
      <c r="AY28" s="36" t="s">
        <v>339</v>
      </c>
      <c r="AZ28" s="36" t="s">
        <v>339</v>
      </c>
      <c r="BA28" s="36" t="s">
        <v>339</v>
      </c>
      <c r="BB28" s="36" t="s">
        <v>339</v>
      </c>
      <c r="BC28" s="36" t="s">
        <v>339</v>
      </c>
      <c r="BD28" s="36" t="s">
        <v>339</v>
      </c>
      <c r="BE28" s="36" t="s">
        <v>339</v>
      </c>
      <c r="BF28" s="36" t="s">
        <v>339</v>
      </c>
      <c r="BG28" s="36" t="s">
        <v>339</v>
      </c>
      <c r="BH28" s="36" t="s">
        <v>339</v>
      </c>
      <c r="BI28" s="36" t="s">
        <v>339</v>
      </c>
      <c r="BJ28" s="36" t="s">
        <v>339</v>
      </c>
      <c r="BK28" s="36" t="s">
        <v>339</v>
      </c>
      <c r="BL28" s="36" t="s">
        <v>339</v>
      </c>
    </row>
    <row r="29" spans="1:64" s="37" customFormat="1" x14ac:dyDescent="0.2">
      <c r="A29" s="6">
        <v>26</v>
      </c>
      <c r="B29" s="34" t="s">
        <v>131</v>
      </c>
      <c r="C29" s="34" t="s">
        <v>132</v>
      </c>
      <c r="D29" s="41" t="s">
        <v>339</v>
      </c>
      <c r="E29" s="36" t="s">
        <v>339</v>
      </c>
      <c r="F29" s="36" t="s">
        <v>339</v>
      </c>
      <c r="G29" s="36" t="s">
        <v>339</v>
      </c>
      <c r="H29" s="36" t="s">
        <v>339</v>
      </c>
      <c r="I29" s="36" t="s">
        <v>339</v>
      </c>
      <c r="J29" s="36" t="s">
        <v>339</v>
      </c>
      <c r="K29" s="36" t="s">
        <v>339</v>
      </c>
      <c r="L29" s="36" t="s">
        <v>339</v>
      </c>
      <c r="M29" s="36" t="s">
        <v>339</v>
      </c>
      <c r="N29" s="36" t="s">
        <v>339</v>
      </c>
      <c r="O29" s="36" t="s">
        <v>339</v>
      </c>
      <c r="P29" s="36" t="s">
        <v>339</v>
      </c>
      <c r="Q29" s="36" t="s">
        <v>339</v>
      </c>
      <c r="R29" s="36" t="s">
        <v>339</v>
      </c>
      <c r="S29" s="36" t="s">
        <v>339</v>
      </c>
      <c r="T29" s="36" t="s">
        <v>339</v>
      </c>
      <c r="U29" s="36" t="s">
        <v>339</v>
      </c>
      <c r="V29" s="36" t="s">
        <v>339</v>
      </c>
      <c r="W29" s="36" t="s">
        <v>339</v>
      </c>
      <c r="X29" s="36" t="s">
        <v>339</v>
      </c>
      <c r="Y29" s="36" t="s">
        <v>339</v>
      </c>
      <c r="Z29" s="36" t="s">
        <v>339</v>
      </c>
      <c r="AA29" s="36" t="s">
        <v>339</v>
      </c>
      <c r="AB29" s="36" t="s">
        <v>339</v>
      </c>
      <c r="AC29" s="36" t="s">
        <v>339</v>
      </c>
      <c r="AD29" s="36" t="s">
        <v>339</v>
      </c>
      <c r="AE29" s="36" t="s">
        <v>339</v>
      </c>
      <c r="AF29" s="36" t="s">
        <v>339</v>
      </c>
      <c r="AG29" s="36" t="s">
        <v>339</v>
      </c>
      <c r="AH29" s="36" t="s">
        <v>339</v>
      </c>
      <c r="AI29" s="36" t="s">
        <v>339</v>
      </c>
      <c r="AJ29" s="36" t="s">
        <v>339</v>
      </c>
      <c r="AK29" s="36" t="s">
        <v>339</v>
      </c>
      <c r="AL29" s="36" t="s">
        <v>339</v>
      </c>
      <c r="AM29" s="36" t="s">
        <v>339</v>
      </c>
      <c r="AN29" s="36" t="s">
        <v>339</v>
      </c>
      <c r="AO29" s="36" t="s">
        <v>339</v>
      </c>
      <c r="AP29" s="36" t="s">
        <v>339</v>
      </c>
      <c r="AQ29" s="36" t="s">
        <v>339</v>
      </c>
      <c r="AR29" s="36" t="s">
        <v>339</v>
      </c>
      <c r="AS29" s="36" t="s">
        <v>339</v>
      </c>
      <c r="AT29" s="36" t="s">
        <v>339</v>
      </c>
      <c r="AU29" s="36" t="s">
        <v>339</v>
      </c>
      <c r="AV29" s="36" t="s">
        <v>339</v>
      </c>
      <c r="AW29" s="36" t="s">
        <v>339</v>
      </c>
      <c r="AX29" s="36" t="s">
        <v>339</v>
      </c>
      <c r="AY29" s="36" t="s">
        <v>339</v>
      </c>
      <c r="AZ29" s="36" t="s">
        <v>339</v>
      </c>
      <c r="BA29" s="36" t="s">
        <v>339</v>
      </c>
      <c r="BB29" s="36" t="s">
        <v>339</v>
      </c>
      <c r="BC29" s="36" t="s">
        <v>339</v>
      </c>
      <c r="BD29" s="36" t="s">
        <v>339</v>
      </c>
      <c r="BE29" s="36" t="s">
        <v>339</v>
      </c>
      <c r="BF29" s="36" t="s">
        <v>339</v>
      </c>
      <c r="BG29" s="36" t="s">
        <v>339</v>
      </c>
      <c r="BH29" s="36" t="s">
        <v>339</v>
      </c>
      <c r="BI29" s="36" t="s">
        <v>339</v>
      </c>
      <c r="BJ29" s="36" t="s">
        <v>339</v>
      </c>
      <c r="BK29" s="36" t="s">
        <v>339</v>
      </c>
      <c r="BL29" s="36" t="s">
        <v>339</v>
      </c>
    </row>
    <row r="30" spans="1:64" s="37" customFormat="1" x14ac:dyDescent="0.2">
      <c r="A30" s="6">
        <v>27</v>
      </c>
      <c r="B30" s="34" t="s">
        <v>131</v>
      </c>
      <c r="C30" s="34" t="s">
        <v>133</v>
      </c>
      <c r="D30" s="41" t="s">
        <v>339</v>
      </c>
      <c r="E30" s="36" t="s">
        <v>339</v>
      </c>
      <c r="F30" s="36" t="s">
        <v>339</v>
      </c>
      <c r="G30" s="36" t="s">
        <v>339</v>
      </c>
      <c r="H30" s="36" t="s">
        <v>339</v>
      </c>
      <c r="I30" s="36" t="s">
        <v>339</v>
      </c>
      <c r="J30" s="36" t="s">
        <v>339</v>
      </c>
      <c r="K30" s="36" t="s">
        <v>339</v>
      </c>
      <c r="L30" s="36" t="s">
        <v>339</v>
      </c>
      <c r="M30" s="36" t="s">
        <v>339</v>
      </c>
      <c r="N30" s="36" t="s">
        <v>339</v>
      </c>
      <c r="O30" s="36" t="s">
        <v>339</v>
      </c>
      <c r="P30" s="36" t="s">
        <v>339</v>
      </c>
      <c r="Q30" s="36" t="s">
        <v>339</v>
      </c>
      <c r="R30" s="36" t="s">
        <v>339</v>
      </c>
      <c r="S30" s="36" t="s">
        <v>339</v>
      </c>
      <c r="T30" s="36" t="s">
        <v>339</v>
      </c>
      <c r="U30" s="36" t="s">
        <v>339</v>
      </c>
      <c r="V30" s="36" t="s">
        <v>339</v>
      </c>
      <c r="W30" s="36" t="s">
        <v>339</v>
      </c>
      <c r="X30" s="36" t="s">
        <v>339</v>
      </c>
      <c r="Y30" s="36" t="s">
        <v>339</v>
      </c>
      <c r="Z30" s="36" t="s">
        <v>339</v>
      </c>
      <c r="AA30" s="36" t="s">
        <v>339</v>
      </c>
      <c r="AB30" s="36" t="s">
        <v>339</v>
      </c>
      <c r="AC30" s="36" t="s">
        <v>339</v>
      </c>
      <c r="AD30" s="36" t="s">
        <v>339</v>
      </c>
      <c r="AE30" s="36" t="s">
        <v>339</v>
      </c>
      <c r="AF30" s="36" t="s">
        <v>339</v>
      </c>
      <c r="AG30" s="36" t="s">
        <v>339</v>
      </c>
      <c r="AH30" s="36" t="s">
        <v>339</v>
      </c>
      <c r="AI30" s="36" t="s">
        <v>339</v>
      </c>
      <c r="AJ30" s="36" t="s">
        <v>339</v>
      </c>
      <c r="AK30" s="36" t="s">
        <v>339</v>
      </c>
      <c r="AL30" s="36" t="s">
        <v>339</v>
      </c>
      <c r="AM30" s="36" t="s">
        <v>339</v>
      </c>
      <c r="AN30" s="36" t="s">
        <v>339</v>
      </c>
      <c r="AO30" s="36" t="s">
        <v>339</v>
      </c>
      <c r="AP30" s="36" t="s">
        <v>339</v>
      </c>
      <c r="AQ30" s="36" t="s">
        <v>339</v>
      </c>
      <c r="AR30" s="36" t="s">
        <v>339</v>
      </c>
      <c r="AS30" s="36" t="s">
        <v>339</v>
      </c>
      <c r="AT30" s="36" t="s">
        <v>339</v>
      </c>
      <c r="AU30" s="36" t="s">
        <v>339</v>
      </c>
      <c r="AV30" s="36" t="s">
        <v>339</v>
      </c>
      <c r="AW30" s="36" t="s">
        <v>339</v>
      </c>
      <c r="AX30" s="36" t="s">
        <v>339</v>
      </c>
      <c r="AY30" s="36" t="s">
        <v>339</v>
      </c>
      <c r="AZ30" s="36" t="s">
        <v>339</v>
      </c>
      <c r="BA30" s="36" t="s">
        <v>339</v>
      </c>
      <c r="BB30" s="36" t="s">
        <v>339</v>
      </c>
      <c r="BC30" s="36" t="s">
        <v>339</v>
      </c>
      <c r="BD30" s="36" t="s">
        <v>339</v>
      </c>
      <c r="BE30" s="36" t="s">
        <v>339</v>
      </c>
      <c r="BF30" s="36" t="s">
        <v>339</v>
      </c>
      <c r="BG30" s="36" t="s">
        <v>339</v>
      </c>
      <c r="BH30" s="36" t="s">
        <v>339</v>
      </c>
      <c r="BI30" s="36" t="s">
        <v>339</v>
      </c>
      <c r="BJ30" s="36" t="s">
        <v>339</v>
      </c>
      <c r="BK30" s="36" t="s">
        <v>339</v>
      </c>
      <c r="BL30" s="36" t="s">
        <v>339</v>
      </c>
    </row>
    <row r="31" spans="1:64" s="37" customFormat="1" x14ac:dyDescent="0.2">
      <c r="A31" s="6">
        <v>28</v>
      </c>
      <c r="B31" s="34" t="s">
        <v>131</v>
      </c>
      <c r="C31" s="34" t="s">
        <v>134</v>
      </c>
      <c r="D31" s="41" t="s">
        <v>339</v>
      </c>
      <c r="E31" s="36" t="s">
        <v>339</v>
      </c>
      <c r="F31" s="36" t="s">
        <v>339</v>
      </c>
      <c r="G31" s="36" t="s">
        <v>339</v>
      </c>
      <c r="H31" s="36" t="s">
        <v>339</v>
      </c>
      <c r="I31" s="36" t="s">
        <v>339</v>
      </c>
      <c r="J31" s="36" t="s">
        <v>339</v>
      </c>
      <c r="K31" s="36" t="s">
        <v>339</v>
      </c>
      <c r="L31" s="36" t="s">
        <v>339</v>
      </c>
      <c r="M31" s="36" t="s">
        <v>339</v>
      </c>
      <c r="N31" s="36" t="s">
        <v>339</v>
      </c>
      <c r="O31" s="36" t="s">
        <v>339</v>
      </c>
      <c r="P31" s="36" t="s">
        <v>339</v>
      </c>
      <c r="Q31" s="36" t="s">
        <v>339</v>
      </c>
      <c r="R31" s="36" t="s">
        <v>339</v>
      </c>
      <c r="S31" s="36" t="s">
        <v>339</v>
      </c>
      <c r="T31" s="36" t="s">
        <v>339</v>
      </c>
      <c r="U31" s="36" t="s">
        <v>339</v>
      </c>
      <c r="V31" s="36" t="s">
        <v>339</v>
      </c>
      <c r="W31" s="36" t="s">
        <v>339</v>
      </c>
      <c r="X31" s="36" t="s">
        <v>339</v>
      </c>
      <c r="Y31" s="36" t="s">
        <v>339</v>
      </c>
      <c r="Z31" s="36" t="s">
        <v>339</v>
      </c>
      <c r="AA31" s="36" t="s">
        <v>339</v>
      </c>
      <c r="AB31" s="36" t="s">
        <v>339</v>
      </c>
      <c r="AC31" s="36" t="s">
        <v>339</v>
      </c>
      <c r="AD31" s="36" t="s">
        <v>339</v>
      </c>
      <c r="AE31" s="36" t="s">
        <v>339</v>
      </c>
      <c r="AF31" s="36" t="s">
        <v>339</v>
      </c>
      <c r="AG31" s="36" t="s">
        <v>339</v>
      </c>
      <c r="AH31" s="36" t="s">
        <v>339</v>
      </c>
      <c r="AI31" s="36" t="s">
        <v>339</v>
      </c>
      <c r="AJ31" s="36" t="s">
        <v>339</v>
      </c>
      <c r="AK31" s="36" t="s">
        <v>339</v>
      </c>
      <c r="AL31" s="36" t="s">
        <v>339</v>
      </c>
      <c r="AM31" s="36" t="s">
        <v>339</v>
      </c>
      <c r="AN31" s="36" t="s">
        <v>339</v>
      </c>
      <c r="AO31" s="36" t="s">
        <v>339</v>
      </c>
      <c r="AP31" s="36" t="s">
        <v>339</v>
      </c>
      <c r="AQ31" s="36" t="s">
        <v>339</v>
      </c>
      <c r="AR31" s="36" t="s">
        <v>339</v>
      </c>
      <c r="AS31" s="36" t="s">
        <v>339</v>
      </c>
      <c r="AT31" s="36" t="s">
        <v>339</v>
      </c>
      <c r="AU31" s="36" t="s">
        <v>339</v>
      </c>
      <c r="AV31" s="36" t="s">
        <v>339</v>
      </c>
      <c r="AW31" s="36" t="s">
        <v>339</v>
      </c>
      <c r="AX31" s="36" t="s">
        <v>339</v>
      </c>
      <c r="AY31" s="36" t="s">
        <v>339</v>
      </c>
      <c r="AZ31" s="36" t="s">
        <v>339</v>
      </c>
      <c r="BA31" s="36" t="s">
        <v>339</v>
      </c>
      <c r="BB31" s="36" t="s">
        <v>339</v>
      </c>
      <c r="BC31" s="36" t="s">
        <v>339</v>
      </c>
      <c r="BD31" s="36" t="s">
        <v>339</v>
      </c>
      <c r="BE31" s="36" t="s">
        <v>339</v>
      </c>
      <c r="BF31" s="36" t="s">
        <v>339</v>
      </c>
      <c r="BG31" s="36" t="s">
        <v>339</v>
      </c>
      <c r="BH31" s="36" t="s">
        <v>339</v>
      </c>
      <c r="BI31" s="36" t="s">
        <v>339</v>
      </c>
      <c r="BJ31" s="36" t="s">
        <v>339</v>
      </c>
      <c r="BK31" s="36" t="s">
        <v>339</v>
      </c>
      <c r="BL31" s="36" t="s">
        <v>339</v>
      </c>
    </row>
    <row r="32" spans="1:64" s="37" customFormat="1" x14ac:dyDescent="0.2">
      <c r="A32" s="6">
        <v>29</v>
      </c>
      <c r="B32" s="34" t="s">
        <v>131</v>
      </c>
      <c r="C32" s="34" t="s">
        <v>135</v>
      </c>
      <c r="D32" s="41" t="s">
        <v>339</v>
      </c>
      <c r="E32" s="36" t="s">
        <v>339</v>
      </c>
      <c r="F32" s="36" t="s">
        <v>339</v>
      </c>
      <c r="G32" s="36" t="s">
        <v>339</v>
      </c>
      <c r="H32" s="36" t="s">
        <v>339</v>
      </c>
      <c r="I32" s="36" t="s">
        <v>339</v>
      </c>
      <c r="J32" s="36" t="s">
        <v>339</v>
      </c>
      <c r="K32" s="36" t="s">
        <v>339</v>
      </c>
      <c r="L32" s="36" t="s">
        <v>339</v>
      </c>
      <c r="M32" s="36" t="s">
        <v>339</v>
      </c>
      <c r="N32" s="36" t="s">
        <v>339</v>
      </c>
      <c r="O32" s="36" t="s">
        <v>339</v>
      </c>
      <c r="P32" s="36" t="s">
        <v>339</v>
      </c>
      <c r="Q32" s="36" t="s">
        <v>339</v>
      </c>
      <c r="R32" s="36" t="s">
        <v>339</v>
      </c>
      <c r="S32" s="36" t="s">
        <v>339</v>
      </c>
      <c r="T32" s="36" t="s">
        <v>339</v>
      </c>
      <c r="U32" s="36" t="s">
        <v>339</v>
      </c>
      <c r="V32" s="36" t="s">
        <v>339</v>
      </c>
      <c r="W32" s="36" t="s">
        <v>339</v>
      </c>
      <c r="X32" s="36" t="s">
        <v>339</v>
      </c>
      <c r="Y32" s="36" t="s">
        <v>339</v>
      </c>
      <c r="Z32" s="36" t="s">
        <v>339</v>
      </c>
      <c r="AA32" s="36" t="s">
        <v>339</v>
      </c>
      <c r="AB32" s="36" t="s">
        <v>339</v>
      </c>
      <c r="AC32" s="36" t="s">
        <v>339</v>
      </c>
      <c r="AD32" s="36" t="s">
        <v>339</v>
      </c>
      <c r="AE32" s="36" t="s">
        <v>339</v>
      </c>
      <c r="AF32" s="36" t="s">
        <v>339</v>
      </c>
      <c r="AG32" s="36" t="s">
        <v>339</v>
      </c>
      <c r="AH32" s="36" t="s">
        <v>339</v>
      </c>
      <c r="AI32" s="36" t="s">
        <v>339</v>
      </c>
      <c r="AJ32" s="36" t="s">
        <v>339</v>
      </c>
      <c r="AK32" s="36" t="s">
        <v>339</v>
      </c>
      <c r="AL32" s="36" t="s">
        <v>339</v>
      </c>
      <c r="AM32" s="36" t="s">
        <v>339</v>
      </c>
      <c r="AN32" s="36" t="s">
        <v>339</v>
      </c>
      <c r="AO32" s="36" t="s">
        <v>339</v>
      </c>
      <c r="AP32" s="36" t="s">
        <v>339</v>
      </c>
      <c r="AQ32" s="36" t="s">
        <v>339</v>
      </c>
      <c r="AR32" s="36" t="s">
        <v>339</v>
      </c>
      <c r="AS32" s="36" t="s">
        <v>339</v>
      </c>
      <c r="AT32" s="36" t="s">
        <v>339</v>
      </c>
      <c r="AU32" s="36" t="s">
        <v>339</v>
      </c>
      <c r="AV32" s="36" t="s">
        <v>339</v>
      </c>
      <c r="AW32" s="36" t="s">
        <v>339</v>
      </c>
      <c r="AX32" s="36" t="s">
        <v>339</v>
      </c>
      <c r="AY32" s="36" t="s">
        <v>339</v>
      </c>
      <c r="AZ32" s="36" t="s">
        <v>339</v>
      </c>
      <c r="BA32" s="36" t="s">
        <v>339</v>
      </c>
      <c r="BB32" s="36" t="s">
        <v>339</v>
      </c>
      <c r="BC32" s="36" t="s">
        <v>339</v>
      </c>
      <c r="BD32" s="36" t="s">
        <v>339</v>
      </c>
      <c r="BE32" s="36" t="s">
        <v>339</v>
      </c>
      <c r="BF32" s="36" t="s">
        <v>339</v>
      </c>
      <c r="BG32" s="36" t="s">
        <v>339</v>
      </c>
      <c r="BH32" s="36" t="s">
        <v>339</v>
      </c>
      <c r="BI32" s="36" t="s">
        <v>339</v>
      </c>
      <c r="BJ32" s="36" t="s">
        <v>339</v>
      </c>
      <c r="BK32" s="36" t="s">
        <v>339</v>
      </c>
      <c r="BL32" s="36" t="s">
        <v>339</v>
      </c>
    </row>
    <row r="33" spans="1:64" s="37" customFormat="1" x14ac:dyDescent="0.2">
      <c r="A33" s="6">
        <v>30</v>
      </c>
      <c r="B33" s="34" t="s">
        <v>131</v>
      </c>
      <c r="C33" s="34" t="s">
        <v>136</v>
      </c>
      <c r="D33" s="41" t="s">
        <v>339</v>
      </c>
      <c r="E33" s="36" t="s">
        <v>339</v>
      </c>
      <c r="F33" s="36" t="s">
        <v>339</v>
      </c>
      <c r="G33" s="36" t="s">
        <v>339</v>
      </c>
      <c r="H33" s="36" t="s">
        <v>339</v>
      </c>
      <c r="I33" s="36" t="s">
        <v>339</v>
      </c>
      <c r="J33" s="36" t="s">
        <v>339</v>
      </c>
      <c r="K33" s="36" t="s">
        <v>339</v>
      </c>
      <c r="L33" s="36" t="s">
        <v>339</v>
      </c>
      <c r="M33" s="36" t="s">
        <v>339</v>
      </c>
      <c r="N33" s="36" t="s">
        <v>339</v>
      </c>
      <c r="O33" s="36" t="s">
        <v>339</v>
      </c>
      <c r="P33" s="36" t="s">
        <v>339</v>
      </c>
      <c r="Q33" s="36" t="s">
        <v>339</v>
      </c>
      <c r="R33" s="36" t="s">
        <v>339</v>
      </c>
      <c r="S33" s="36" t="s">
        <v>339</v>
      </c>
      <c r="T33" s="36" t="s">
        <v>339</v>
      </c>
      <c r="U33" s="36" t="s">
        <v>339</v>
      </c>
      <c r="V33" s="36" t="s">
        <v>339</v>
      </c>
      <c r="W33" s="36" t="s">
        <v>339</v>
      </c>
      <c r="X33" s="36" t="s">
        <v>339</v>
      </c>
      <c r="Y33" s="36" t="s">
        <v>339</v>
      </c>
      <c r="Z33" s="36" t="s">
        <v>339</v>
      </c>
      <c r="AA33" s="36" t="s">
        <v>339</v>
      </c>
      <c r="AB33" s="36" t="s">
        <v>339</v>
      </c>
      <c r="AC33" s="36" t="s">
        <v>339</v>
      </c>
      <c r="AD33" s="36" t="s">
        <v>339</v>
      </c>
      <c r="AE33" s="36" t="s">
        <v>339</v>
      </c>
      <c r="AF33" s="36" t="s">
        <v>339</v>
      </c>
      <c r="AG33" s="36" t="s">
        <v>339</v>
      </c>
      <c r="AH33" s="36" t="s">
        <v>339</v>
      </c>
      <c r="AI33" s="36" t="s">
        <v>339</v>
      </c>
      <c r="AJ33" s="36" t="s">
        <v>339</v>
      </c>
      <c r="AK33" s="36" t="s">
        <v>339</v>
      </c>
      <c r="AL33" s="36" t="s">
        <v>339</v>
      </c>
      <c r="AM33" s="36" t="s">
        <v>339</v>
      </c>
      <c r="AN33" s="36" t="s">
        <v>339</v>
      </c>
      <c r="AO33" s="36" t="s">
        <v>339</v>
      </c>
      <c r="AP33" s="36" t="s">
        <v>339</v>
      </c>
      <c r="AQ33" s="36" t="s">
        <v>339</v>
      </c>
      <c r="AR33" s="36" t="s">
        <v>339</v>
      </c>
      <c r="AS33" s="36" t="s">
        <v>339</v>
      </c>
      <c r="AT33" s="36" t="s">
        <v>339</v>
      </c>
      <c r="AU33" s="36" t="s">
        <v>339</v>
      </c>
      <c r="AV33" s="36" t="s">
        <v>339</v>
      </c>
      <c r="AW33" s="36" t="s">
        <v>339</v>
      </c>
      <c r="AX33" s="36" t="s">
        <v>339</v>
      </c>
      <c r="AY33" s="36" t="s">
        <v>339</v>
      </c>
      <c r="AZ33" s="36" t="s">
        <v>339</v>
      </c>
      <c r="BA33" s="36" t="s">
        <v>339</v>
      </c>
      <c r="BB33" s="36" t="s">
        <v>339</v>
      </c>
      <c r="BC33" s="36" t="s">
        <v>339</v>
      </c>
      <c r="BD33" s="36" t="s">
        <v>339</v>
      </c>
      <c r="BE33" s="36" t="s">
        <v>339</v>
      </c>
      <c r="BF33" s="36" t="s">
        <v>339</v>
      </c>
      <c r="BG33" s="36" t="s">
        <v>339</v>
      </c>
      <c r="BH33" s="36" t="s">
        <v>339</v>
      </c>
      <c r="BI33" s="36" t="s">
        <v>339</v>
      </c>
      <c r="BJ33" s="36" t="s">
        <v>339</v>
      </c>
      <c r="BK33" s="36" t="s">
        <v>339</v>
      </c>
      <c r="BL33" s="36" t="s">
        <v>339</v>
      </c>
    </row>
    <row r="34" spans="1:64" s="37" customFormat="1" x14ac:dyDescent="0.2">
      <c r="A34" s="6">
        <v>31</v>
      </c>
      <c r="B34" s="34" t="s">
        <v>131</v>
      </c>
      <c r="C34" s="34" t="s">
        <v>137</v>
      </c>
      <c r="D34" s="41" t="s">
        <v>339</v>
      </c>
      <c r="E34" s="36" t="s">
        <v>339</v>
      </c>
      <c r="F34" s="36" t="s">
        <v>339</v>
      </c>
      <c r="G34" s="36" t="s">
        <v>339</v>
      </c>
      <c r="H34" s="36" t="s">
        <v>339</v>
      </c>
      <c r="I34" s="36" t="s">
        <v>339</v>
      </c>
      <c r="J34" s="36" t="s">
        <v>339</v>
      </c>
      <c r="K34" s="36" t="s">
        <v>339</v>
      </c>
      <c r="L34" s="36" t="s">
        <v>339</v>
      </c>
      <c r="M34" s="36" t="s">
        <v>339</v>
      </c>
      <c r="N34" s="36" t="s">
        <v>339</v>
      </c>
      <c r="O34" s="36" t="s">
        <v>339</v>
      </c>
      <c r="P34" s="36" t="s">
        <v>339</v>
      </c>
      <c r="Q34" s="36" t="s">
        <v>339</v>
      </c>
      <c r="R34" s="36" t="s">
        <v>339</v>
      </c>
      <c r="S34" s="36" t="s">
        <v>339</v>
      </c>
      <c r="T34" s="36" t="s">
        <v>339</v>
      </c>
      <c r="U34" s="36" t="s">
        <v>339</v>
      </c>
      <c r="V34" s="36" t="s">
        <v>339</v>
      </c>
      <c r="W34" s="36" t="s">
        <v>339</v>
      </c>
      <c r="X34" s="36" t="s">
        <v>339</v>
      </c>
      <c r="Y34" s="36" t="s">
        <v>339</v>
      </c>
      <c r="Z34" s="36" t="s">
        <v>339</v>
      </c>
      <c r="AA34" s="36" t="s">
        <v>339</v>
      </c>
      <c r="AB34" s="36" t="s">
        <v>339</v>
      </c>
      <c r="AC34" s="36" t="s">
        <v>339</v>
      </c>
      <c r="AD34" s="36" t="s">
        <v>339</v>
      </c>
      <c r="AE34" s="36" t="s">
        <v>339</v>
      </c>
      <c r="AF34" s="36" t="s">
        <v>339</v>
      </c>
      <c r="AG34" s="36" t="s">
        <v>339</v>
      </c>
      <c r="AH34" s="36" t="s">
        <v>339</v>
      </c>
      <c r="AI34" s="36" t="s">
        <v>339</v>
      </c>
      <c r="AJ34" s="36" t="s">
        <v>339</v>
      </c>
      <c r="AK34" s="36" t="s">
        <v>339</v>
      </c>
      <c r="AL34" s="36" t="s">
        <v>339</v>
      </c>
      <c r="AM34" s="36" t="s">
        <v>339</v>
      </c>
      <c r="AN34" s="36" t="s">
        <v>339</v>
      </c>
      <c r="AO34" s="36" t="s">
        <v>339</v>
      </c>
      <c r="AP34" s="36" t="s">
        <v>339</v>
      </c>
      <c r="AQ34" s="36" t="s">
        <v>339</v>
      </c>
      <c r="AR34" s="36" t="s">
        <v>339</v>
      </c>
      <c r="AS34" s="36" t="s">
        <v>339</v>
      </c>
      <c r="AT34" s="36" t="s">
        <v>339</v>
      </c>
      <c r="AU34" s="36" t="s">
        <v>339</v>
      </c>
      <c r="AV34" s="36" t="s">
        <v>339</v>
      </c>
      <c r="AW34" s="36" t="s">
        <v>339</v>
      </c>
      <c r="AX34" s="36" t="s">
        <v>339</v>
      </c>
      <c r="AY34" s="36" t="s">
        <v>339</v>
      </c>
      <c r="AZ34" s="36" t="s">
        <v>339</v>
      </c>
      <c r="BA34" s="36" t="s">
        <v>339</v>
      </c>
      <c r="BB34" s="36" t="s">
        <v>339</v>
      </c>
      <c r="BC34" s="36" t="s">
        <v>339</v>
      </c>
      <c r="BD34" s="36" t="s">
        <v>339</v>
      </c>
      <c r="BE34" s="36" t="s">
        <v>339</v>
      </c>
      <c r="BF34" s="36" t="s">
        <v>339</v>
      </c>
      <c r="BG34" s="36" t="s">
        <v>339</v>
      </c>
      <c r="BH34" s="36" t="s">
        <v>339</v>
      </c>
      <c r="BI34" s="36" t="s">
        <v>339</v>
      </c>
      <c r="BJ34" s="36" t="s">
        <v>339</v>
      </c>
      <c r="BK34" s="36" t="s">
        <v>339</v>
      </c>
      <c r="BL34" s="36" t="s">
        <v>339</v>
      </c>
    </row>
    <row r="35" spans="1:64" s="37" customFormat="1" x14ac:dyDescent="0.2">
      <c r="A35" s="6">
        <v>32</v>
      </c>
      <c r="B35" s="34" t="s">
        <v>131</v>
      </c>
      <c r="C35" s="34" t="s">
        <v>138</v>
      </c>
      <c r="D35" s="41" t="s">
        <v>339</v>
      </c>
      <c r="E35" s="36" t="s">
        <v>339</v>
      </c>
      <c r="F35" s="36" t="s">
        <v>339</v>
      </c>
      <c r="G35" s="36" t="s">
        <v>339</v>
      </c>
      <c r="H35" s="36" t="s">
        <v>339</v>
      </c>
      <c r="I35" s="36" t="s">
        <v>339</v>
      </c>
      <c r="J35" s="36" t="s">
        <v>339</v>
      </c>
      <c r="K35" s="36" t="s">
        <v>339</v>
      </c>
      <c r="L35" s="36" t="s">
        <v>339</v>
      </c>
      <c r="M35" s="36" t="s">
        <v>339</v>
      </c>
      <c r="N35" s="36" t="s">
        <v>339</v>
      </c>
      <c r="O35" s="36" t="s">
        <v>339</v>
      </c>
      <c r="P35" s="36" t="s">
        <v>339</v>
      </c>
      <c r="Q35" s="36" t="s">
        <v>339</v>
      </c>
      <c r="R35" s="36" t="s">
        <v>339</v>
      </c>
      <c r="S35" s="36" t="s">
        <v>339</v>
      </c>
      <c r="T35" s="36" t="s">
        <v>339</v>
      </c>
      <c r="U35" s="36" t="s">
        <v>339</v>
      </c>
      <c r="V35" s="36" t="s">
        <v>339</v>
      </c>
      <c r="W35" s="36" t="s">
        <v>339</v>
      </c>
      <c r="X35" s="36" t="s">
        <v>339</v>
      </c>
      <c r="Y35" s="36" t="s">
        <v>339</v>
      </c>
      <c r="Z35" s="36" t="s">
        <v>339</v>
      </c>
      <c r="AA35" s="36" t="s">
        <v>339</v>
      </c>
      <c r="AB35" s="36" t="s">
        <v>339</v>
      </c>
      <c r="AC35" s="36" t="s">
        <v>339</v>
      </c>
      <c r="AD35" s="36" t="s">
        <v>339</v>
      </c>
      <c r="AE35" s="36" t="s">
        <v>339</v>
      </c>
      <c r="AF35" s="36" t="s">
        <v>339</v>
      </c>
      <c r="AG35" s="36" t="s">
        <v>339</v>
      </c>
      <c r="AH35" s="36" t="s">
        <v>339</v>
      </c>
      <c r="AI35" s="36" t="s">
        <v>339</v>
      </c>
      <c r="AJ35" s="36" t="s">
        <v>339</v>
      </c>
      <c r="AK35" s="36" t="s">
        <v>339</v>
      </c>
      <c r="AL35" s="36" t="s">
        <v>339</v>
      </c>
      <c r="AM35" s="36" t="s">
        <v>339</v>
      </c>
      <c r="AN35" s="36" t="s">
        <v>339</v>
      </c>
      <c r="AO35" s="36" t="s">
        <v>339</v>
      </c>
      <c r="AP35" s="36" t="s">
        <v>339</v>
      </c>
      <c r="AQ35" s="36" t="s">
        <v>339</v>
      </c>
      <c r="AR35" s="36" t="s">
        <v>339</v>
      </c>
      <c r="AS35" s="36" t="s">
        <v>339</v>
      </c>
      <c r="AT35" s="36" t="s">
        <v>339</v>
      </c>
      <c r="AU35" s="36" t="s">
        <v>339</v>
      </c>
      <c r="AV35" s="36" t="s">
        <v>339</v>
      </c>
      <c r="AW35" s="36" t="s">
        <v>339</v>
      </c>
      <c r="AX35" s="36" t="s">
        <v>339</v>
      </c>
      <c r="AY35" s="36" t="s">
        <v>339</v>
      </c>
      <c r="AZ35" s="36" t="s">
        <v>339</v>
      </c>
      <c r="BA35" s="36" t="s">
        <v>339</v>
      </c>
      <c r="BB35" s="36" t="s">
        <v>339</v>
      </c>
      <c r="BC35" s="36" t="s">
        <v>339</v>
      </c>
      <c r="BD35" s="36" t="s">
        <v>339</v>
      </c>
      <c r="BE35" s="36" t="s">
        <v>339</v>
      </c>
      <c r="BF35" s="36" t="s">
        <v>339</v>
      </c>
      <c r="BG35" s="36" t="s">
        <v>339</v>
      </c>
      <c r="BH35" s="36" t="s">
        <v>339</v>
      </c>
      <c r="BI35" s="36" t="s">
        <v>339</v>
      </c>
      <c r="BJ35" s="36" t="s">
        <v>339</v>
      </c>
      <c r="BK35" s="36" t="s">
        <v>339</v>
      </c>
      <c r="BL35" s="36" t="s">
        <v>339</v>
      </c>
    </row>
    <row r="36" spans="1:64" s="37" customFormat="1" x14ac:dyDescent="0.2">
      <c r="A36" s="6">
        <v>33</v>
      </c>
      <c r="B36" s="34" t="s">
        <v>140</v>
      </c>
      <c r="C36" s="34" t="s">
        <v>139</v>
      </c>
      <c r="D36" s="41">
        <v>4.3594910990000004</v>
      </c>
      <c r="E36" s="36">
        <v>401</v>
      </c>
      <c r="F36" s="36">
        <v>0</v>
      </c>
      <c r="G36" s="36">
        <v>0</v>
      </c>
      <c r="H36" s="36">
        <v>401</v>
      </c>
      <c r="I36" s="36">
        <v>0</v>
      </c>
      <c r="J36" s="36">
        <v>0</v>
      </c>
      <c r="K36" s="36">
        <v>0</v>
      </c>
      <c r="L36" s="36">
        <v>0</v>
      </c>
      <c r="M36" s="36">
        <v>0</v>
      </c>
      <c r="N36" s="36">
        <v>0</v>
      </c>
      <c r="O36" s="36">
        <v>0</v>
      </c>
      <c r="P36" s="36">
        <v>0</v>
      </c>
      <c r="Q36" s="36">
        <v>0</v>
      </c>
      <c r="R36" s="36">
        <v>0</v>
      </c>
      <c r="S36" s="36">
        <v>0</v>
      </c>
      <c r="T36" s="36">
        <v>0</v>
      </c>
      <c r="U36" s="36">
        <v>0</v>
      </c>
      <c r="V36" s="36">
        <v>0</v>
      </c>
      <c r="W36" s="36">
        <v>0</v>
      </c>
      <c r="X36" s="36">
        <v>0</v>
      </c>
      <c r="Y36" s="36">
        <v>0</v>
      </c>
      <c r="Z36" s="36">
        <v>0</v>
      </c>
      <c r="AA36" s="36">
        <v>0</v>
      </c>
      <c r="AB36" s="36">
        <v>0</v>
      </c>
      <c r="AC36" s="36">
        <v>0</v>
      </c>
      <c r="AD36" s="36">
        <v>0</v>
      </c>
      <c r="AE36" s="36">
        <v>0</v>
      </c>
      <c r="AF36" s="36">
        <v>0</v>
      </c>
      <c r="AG36" s="36">
        <v>0</v>
      </c>
      <c r="AH36" s="36">
        <v>0</v>
      </c>
      <c r="AI36" s="36">
        <v>0</v>
      </c>
      <c r="AJ36" s="36">
        <v>0</v>
      </c>
      <c r="AK36" s="36">
        <v>0</v>
      </c>
      <c r="AL36" s="36">
        <v>0</v>
      </c>
      <c r="AM36" s="36">
        <v>0</v>
      </c>
      <c r="AN36" s="36">
        <v>0</v>
      </c>
      <c r="AO36" s="36">
        <v>0</v>
      </c>
      <c r="AP36" s="36">
        <v>0</v>
      </c>
      <c r="AQ36" s="36">
        <v>0</v>
      </c>
      <c r="AR36" s="36">
        <v>0</v>
      </c>
      <c r="AS36" s="36">
        <v>0</v>
      </c>
      <c r="AT36" s="36">
        <v>0</v>
      </c>
      <c r="AU36" s="36">
        <v>0</v>
      </c>
      <c r="AV36" s="36">
        <v>0</v>
      </c>
      <c r="AW36" s="36">
        <v>0</v>
      </c>
      <c r="AX36" s="36">
        <v>0</v>
      </c>
      <c r="AY36" s="36">
        <v>0</v>
      </c>
      <c r="AZ36" s="36">
        <v>0</v>
      </c>
      <c r="BA36" s="36">
        <v>0</v>
      </c>
      <c r="BB36" s="36">
        <v>0</v>
      </c>
      <c r="BC36" s="36">
        <v>0</v>
      </c>
      <c r="BD36" s="36">
        <v>0</v>
      </c>
      <c r="BE36" s="36">
        <v>0</v>
      </c>
      <c r="BF36" s="36">
        <v>0</v>
      </c>
      <c r="BG36" s="36">
        <v>0</v>
      </c>
      <c r="BH36" s="36">
        <v>0</v>
      </c>
      <c r="BI36" s="36">
        <v>0</v>
      </c>
      <c r="BJ36" s="36">
        <v>0</v>
      </c>
      <c r="BK36" s="36">
        <v>0</v>
      </c>
      <c r="BL36" s="36">
        <v>0</v>
      </c>
    </row>
    <row r="37" spans="1:64" s="37" customFormat="1" x14ac:dyDescent="0.2">
      <c r="A37" s="6">
        <v>34</v>
      </c>
      <c r="B37" s="34" t="s">
        <v>140</v>
      </c>
      <c r="C37" s="34" t="s">
        <v>141</v>
      </c>
      <c r="D37" s="41">
        <v>4.4044879300000002</v>
      </c>
      <c r="E37" s="36">
        <v>49</v>
      </c>
      <c r="F37" s="36">
        <v>0</v>
      </c>
      <c r="G37" s="36">
        <v>0</v>
      </c>
      <c r="H37" s="36">
        <v>49</v>
      </c>
      <c r="I37" s="36">
        <v>0</v>
      </c>
      <c r="J37" s="36">
        <v>0</v>
      </c>
      <c r="K37" s="36">
        <v>0</v>
      </c>
      <c r="L37" s="36">
        <v>0</v>
      </c>
      <c r="M37" s="36">
        <v>0</v>
      </c>
      <c r="N37" s="36">
        <v>0</v>
      </c>
      <c r="O37" s="36">
        <v>0</v>
      </c>
      <c r="P37" s="36">
        <v>0</v>
      </c>
      <c r="Q37" s="36">
        <v>0</v>
      </c>
      <c r="R37" s="36">
        <v>0</v>
      </c>
      <c r="S37" s="36">
        <v>0</v>
      </c>
      <c r="T37" s="36">
        <v>0</v>
      </c>
      <c r="U37" s="36">
        <v>0</v>
      </c>
      <c r="V37" s="36">
        <v>0</v>
      </c>
      <c r="W37" s="36">
        <v>0</v>
      </c>
      <c r="X37" s="36">
        <v>0</v>
      </c>
      <c r="Y37" s="36">
        <v>0</v>
      </c>
      <c r="Z37" s="36">
        <v>0</v>
      </c>
      <c r="AA37" s="36">
        <v>0</v>
      </c>
      <c r="AB37" s="36">
        <v>0</v>
      </c>
      <c r="AC37" s="36">
        <v>0</v>
      </c>
      <c r="AD37" s="36">
        <v>0</v>
      </c>
      <c r="AE37" s="36">
        <v>0</v>
      </c>
      <c r="AF37" s="36">
        <v>0</v>
      </c>
      <c r="AG37" s="36">
        <v>0</v>
      </c>
      <c r="AH37" s="36">
        <v>0</v>
      </c>
      <c r="AI37" s="36">
        <v>0</v>
      </c>
      <c r="AJ37" s="36">
        <v>0</v>
      </c>
      <c r="AK37" s="36">
        <v>0</v>
      </c>
      <c r="AL37" s="36">
        <v>0</v>
      </c>
      <c r="AM37" s="36">
        <v>0</v>
      </c>
      <c r="AN37" s="36">
        <v>0</v>
      </c>
      <c r="AO37" s="36">
        <v>0</v>
      </c>
      <c r="AP37" s="36">
        <v>0</v>
      </c>
      <c r="AQ37" s="36">
        <v>0</v>
      </c>
      <c r="AR37" s="36">
        <v>0</v>
      </c>
      <c r="AS37" s="36">
        <v>0</v>
      </c>
      <c r="AT37" s="36">
        <v>0</v>
      </c>
      <c r="AU37" s="36">
        <v>0</v>
      </c>
      <c r="AV37" s="36">
        <v>0</v>
      </c>
      <c r="AW37" s="36">
        <v>0</v>
      </c>
      <c r="AX37" s="36">
        <v>0</v>
      </c>
      <c r="AY37" s="36">
        <v>0</v>
      </c>
      <c r="AZ37" s="36">
        <v>0</v>
      </c>
      <c r="BA37" s="36">
        <v>0</v>
      </c>
      <c r="BB37" s="36">
        <v>0</v>
      </c>
      <c r="BC37" s="36">
        <v>0</v>
      </c>
      <c r="BD37" s="36">
        <v>0</v>
      </c>
      <c r="BE37" s="36">
        <v>0</v>
      </c>
      <c r="BF37" s="36">
        <v>0</v>
      </c>
      <c r="BG37" s="36">
        <v>0</v>
      </c>
      <c r="BH37" s="36">
        <v>0</v>
      </c>
      <c r="BI37" s="36">
        <v>0</v>
      </c>
      <c r="BJ37" s="36">
        <v>0</v>
      </c>
      <c r="BK37" s="36">
        <v>0</v>
      </c>
      <c r="BL37" s="36">
        <v>0</v>
      </c>
    </row>
    <row r="38" spans="1:64" s="37" customFormat="1" x14ac:dyDescent="0.2">
      <c r="A38" s="6">
        <v>35</v>
      </c>
      <c r="B38" s="34" t="s">
        <v>140</v>
      </c>
      <c r="C38" s="34" t="s">
        <v>142</v>
      </c>
      <c r="D38" s="41">
        <v>4.7293880110000002</v>
      </c>
      <c r="E38" s="36">
        <v>46</v>
      </c>
      <c r="F38" s="36">
        <v>0</v>
      </c>
      <c r="G38" s="36">
        <v>0</v>
      </c>
      <c r="H38" s="36">
        <v>46</v>
      </c>
      <c r="I38" s="36">
        <v>0</v>
      </c>
      <c r="J38" s="36">
        <v>0</v>
      </c>
      <c r="K38" s="36">
        <v>0</v>
      </c>
      <c r="L38" s="36">
        <v>0</v>
      </c>
      <c r="M38" s="36">
        <v>0</v>
      </c>
      <c r="N38" s="36">
        <v>0</v>
      </c>
      <c r="O38" s="36">
        <v>0</v>
      </c>
      <c r="P38" s="36">
        <v>0</v>
      </c>
      <c r="Q38" s="36">
        <v>0</v>
      </c>
      <c r="R38" s="36">
        <v>0</v>
      </c>
      <c r="S38" s="36">
        <v>0</v>
      </c>
      <c r="T38" s="36">
        <v>0</v>
      </c>
      <c r="U38" s="36">
        <v>0</v>
      </c>
      <c r="V38" s="36">
        <v>0</v>
      </c>
      <c r="W38" s="36">
        <v>0</v>
      </c>
      <c r="X38" s="36">
        <v>0</v>
      </c>
      <c r="Y38" s="36">
        <v>0</v>
      </c>
      <c r="Z38" s="36">
        <v>0</v>
      </c>
      <c r="AA38" s="36">
        <v>0</v>
      </c>
      <c r="AB38" s="36">
        <v>0</v>
      </c>
      <c r="AC38" s="36">
        <v>0</v>
      </c>
      <c r="AD38" s="36">
        <v>0</v>
      </c>
      <c r="AE38" s="36">
        <v>0</v>
      </c>
      <c r="AF38" s="36">
        <v>0</v>
      </c>
      <c r="AG38" s="36">
        <v>0</v>
      </c>
      <c r="AH38" s="36">
        <v>0</v>
      </c>
      <c r="AI38" s="36">
        <v>0</v>
      </c>
      <c r="AJ38" s="36">
        <v>0</v>
      </c>
      <c r="AK38" s="36">
        <v>0</v>
      </c>
      <c r="AL38" s="36">
        <v>0</v>
      </c>
      <c r="AM38" s="36">
        <v>0</v>
      </c>
      <c r="AN38" s="36">
        <v>0</v>
      </c>
      <c r="AO38" s="36">
        <v>0</v>
      </c>
      <c r="AP38" s="36">
        <v>0</v>
      </c>
      <c r="AQ38" s="36">
        <v>0</v>
      </c>
      <c r="AR38" s="36">
        <v>0</v>
      </c>
      <c r="AS38" s="36">
        <v>0</v>
      </c>
      <c r="AT38" s="36">
        <v>0</v>
      </c>
      <c r="AU38" s="36">
        <v>0</v>
      </c>
      <c r="AV38" s="36">
        <v>0</v>
      </c>
      <c r="AW38" s="36">
        <v>0</v>
      </c>
      <c r="AX38" s="36">
        <v>0</v>
      </c>
      <c r="AY38" s="36">
        <v>0</v>
      </c>
      <c r="AZ38" s="36">
        <v>0</v>
      </c>
      <c r="BA38" s="36">
        <v>0</v>
      </c>
      <c r="BB38" s="36">
        <v>0</v>
      </c>
      <c r="BC38" s="36">
        <v>0</v>
      </c>
      <c r="BD38" s="36">
        <v>0</v>
      </c>
      <c r="BE38" s="36">
        <v>0</v>
      </c>
      <c r="BF38" s="36">
        <v>0</v>
      </c>
      <c r="BG38" s="36">
        <v>0.12873673799999999</v>
      </c>
      <c r="BH38" s="36">
        <v>0.90314091399999996</v>
      </c>
      <c r="BI38" s="36">
        <v>0</v>
      </c>
      <c r="BJ38" s="36">
        <v>0</v>
      </c>
      <c r="BK38" s="36">
        <v>0</v>
      </c>
      <c r="BL38" s="36">
        <v>0</v>
      </c>
    </row>
    <row r="39" spans="1:64" s="37" customFormat="1" x14ac:dyDescent="0.2">
      <c r="A39" s="6">
        <v>36</v>
      </c>
      <c r="B39" s="34" t="s">
        <v>140</v>
      </c>
      <c r="C39" s="34" t="s">
        <v>143</v>
      </c>
      <c r="D39" s="41">
        <v>4.7243302360000001</v>
      </c>
      <c r="E39" s="36">
        <v>2</v>
      </c>
      <c r="F39" s="36">
        <v>0</v>
      </c>
      <c r="G39" s="36">
        <v>0</v>
      </c>
      <c r="H39" s="36">
        <v>2</v>
      </c>
      <c r="I39" s="36">
        <v>0</v>
      </c>
      <c r="J39" s="36">
        <v>0</v>
      </c>
      <c r="K39" s="36">
        <v>0</v>
      </c>
      <c r="L39" s="36">
        <v>0</v>
      </c>
      <c r="M39" s="36">
        <v>0</v>
      </c>
      <c r="N39" s="36">
        <v>0</v>
      </c>
      <c r="O39" s="36">
        <v>0</v>
      </c>
      <c r="P39" s="36">
        <v>0</v>
      </c>
      <c r="Q39" s="36">
        <v>0</v>
      </c>
      <c r="R39" s="36">
        <v>0</v>
      </c>
      <c r="S39" s="36">
        <v>0</v>
      </c>
      <c r="T39" s="36">
        <v>0</v>
      </c>
      <c r="U39" s="36">
        <v>0</v>
      </c>
      <c r="V39" s="36">
        <v>0</v>
      </c>
      <c r="W39" s="36">
        <v>0</v>
      </c>
      <c r="X39" s="36">
        <v>0</v>
      </c>
      <c r="Y39" s="36">
        <v>0</v>
      </c>
      <c r="Z39" s="36">
        <v>0</v>
      </c>
      <c r="AA39" s="36">
        <v>0</v>
      </c>
      <c r="AB39" s="36">
        <v>0</v>
      </c>
      <c r="AC39" s="36">
        <v>0</v>
      </c>
      <c r="AD39" s="36">
        <v>0</v>
      </c>
      <c r="AE39" s="36">
        <v>0</v>
      </c>
      <c r="AF39" s="36">
        <v>0</v>
      </c>
      <c r="AG39" s="36">
        <v>0</v>
      </c>
      <c r="AH39" s="36">
        <v>0</v>
      </c>
      <c r="AI39" s="36">
        <v>0</v>
      </c>
      <c r="AJ39" s="36">
        <v>0</v>
      </c>
      <c r="AK39" s="36">
        <v>0</v>
      </c>
      <c r="AL39" s="36">
        <v>0</v>
      </c>
      <c r="AM39" s="36">
        <v>0</v>
      </c>
      <c r="AN39" s="36">
        <v>0</v>
      </c>
      <c r="AO39" s="36">
        <v>0</v>
      </c>
      <c r="AP39" s="36">
        <v>0</v>
      </c>
      <c r="AQ39" s="36">
        <v>0</v>
      </c>
      <c r="AR39" s="36">
        <v>0</v>
      </c>
      <c r="AS39" s="36">
        <v>0</v>
      </c>
      <c r="AT39" s="36">
        <v>0</v>
      </c>
      <c r="AU39" s="36">
        <v>0</v>
      </c>
      <c r="AV39" s="36">
        <v>0</v>
      </c>
      <c r="AW39" s="36">
        <v>0</v>
      </c>
      <c r="AX39" s="36">
        <v>0</v>
      </c>
      <c r="AY39" s="36">
        <v>0</v>
      </c>
      <c r="AZ39" s="36">
        <v>0</v>
      </c>
      <c r="BA39" s="36">
        <v>0</v>
      </c>
      <c r="BB39" s="36">
        <v>0</v>
      </c>
      <c r="BC39" s="36">
        <v>0</v>
      </c>
      <c r="BD39" s="36">
        <v>0</v>
      </c>
      <c r="BE39" s="36">
        <v>0</v>
      </c>
      <c r="BF39" s="36">
        <v>0</v>
      </c>
      <c r="BG39" s="36">
        <v>9.1953462E-2</v>
      </c>
      <c r="BH39" s="36">
        <v>0.15487677999999999</v>
      </c>
      <c r="BI39" s="36">
        <v>0</v>
      </c>
      <c r="BJ39" s="36">
        <v>0</v>
      </c>
      <c r="BK39" s="36">
        <v>0</v>
      </c>
      <c r="BL39" s="36">
        <v>0</v>
      </c>
    </row>
    <row r="40" spans="1:64" s="37" customFormat="1" x14ac:dyDescent="0.2">
      <c r="A40" s="6">
        <v>37</v>
      </c>
      <c r="B40" s="34" t="s">
        <v>140</v>
      </c>
      <c r="C40" s="34" t="s">
        <v>144</v>
      </c>
      <c r="D40" s="41">
        <v>4.6997132590000001</v>
      </c>
      <c r="E40" s="36">
        <v>16</v>
      </c>
      <c r="F40" s="36">
        <v>0</v>
      </c>
      <c r="G40" s="36">
        <v>2</v>
      </c>
      <c r="H40" s="36">
        <v>14</v>
      </c>
      <c r="I40" s="36">
        <v>0</v>
      </c>
      <c r="J40" s="36">
        <v>0</v>
      </c>
      <c r="K40" s="36">
        <v>0</v>
      </c>
      <c r="L40" s="36">
        <v>0</v>
      </c>
      <c r="M40" s="36">
        <v>0</v>
      </c>
      <c r="N40" s="36">
        <v>0</v>
      </c>
      <c r="O40" s="36">
        <v>0</v>
      </c>
      <c r="P40" s="36">
        <v>0</v>
      </c>
      <c r="Q40" s="36">
        <v>0</v>
      </c>
      <c r="R40" s="36">
        <v>0</v>
      </c>
      <c r="S40" s="36">
        <v>0</v>
      </c>
      <c r="T40" s="36">
        <v>0</v>
      </c>
      <c r="U40" s="36">
        <v>6.0000000000000001E-3</v>
      </c>
      <c r="V40" s="36">
        <v>1.44E-2</v>
      </c>
      <c r="W40" s="36">
        <v>6.0000000000000001E-3</v>
      </c>
      <c r="X40" s="36">
        <v>1.44E-2</v>
      </c>
      <c r="Y40" s="36">
        <v>2.0400000000000001E-2</v>
      </c>
      <c r="Z40" s="36">
        <v>0</v>
      </c>
      <c r="AA40" s="36">
        <v>0</v>
      </c>
      <c r="AB40" s="36">
        <v>0</v>
      </c>
      <c r="AC40" s="36">
        <v>0</v>
      </c>
      <c r="AD40" s="36">
        <v>0</v>
      </c>
      <c r="AE40" s="36">
        <v>0</v>
      </c>
      <c r="AF40" s="36">
        <v>0</v>
      </c>
      <c r="AG40" s="36">
        <v>1.1940158254146042E-3</v>
      </c>
      <c r="AH40" s="36">
        <v>2.0311993351880622E-3</v>
      </c>
      <c r="AI40" s="36">
        <v>6.50532760053474E-3</v>
      </c>
      <c r="AJ40" s="36">
        <v>0</v>
      </c>
      <c r="AK40" s="36">
        <v>0</v>
      </c>
      <c r="AL40" s="36">
        <v>0</v>
      </c>
      <c r="AM40" s="36">
        <v>1.1940158254146042E-3</v>
      </c>
      <c r="AN40" s="36">
        <v>2.0311993351880622E-3</v>
      </c>
      <c r="AO40" s="36">
        <v>6.50532760053474E-3</v>
      </c>
      <c r="AP40" s="36">
        <v>1.6369997000000001E-2</v>
      </c>
      <c r="AQ40" s="36">
        <v>8.8146130000000007E-3</v>
      </c>
      <c r="AR40" s="36">
        <v>2.5184610000000003E-2</v>
      </c>
      <c r="AS40" s="36">
        <v>0</v>
      </c>
      <c r="AT40" s="36">
        <v>0</v>
      </c>
      <c r="AU40" s="36">
        <v>0</v>
      </c>
      <c r="AV40" s="36">
        <v>0</v>
      </c>
      <c r="AW40" s="36">
        <v>0</v>
      </c>
      <c r="AX40" s="36">
        <v>0</v>
      </c>
      <c r="AY40" s="36">
        <v>0</v>
      </c>
      <c r="AZ40" s="36">
        <v>0</v>
      </c>
      <c r="BA40" s="36">
        <v>0</v>
      </c>
      <c r="BB40" s="36">
        <v>0</v>
      </c>
      <c r="BC40" s="36">
        <v>0</v>
      </c>
      <c r="BD40" s="36">
        <v>0</v>
      </c>
      <c r="BE40" s="36">
        <v>0</v>
      </c>
      <c r="BF40" s="36">
        <v>0</v>
      </c>
      <c r="BG40" s="36">
        <v>2.9911548999999999E-2</v>
      </c>
      <c r="BH40" s="36">
        <v>1.7268373800000001</v>
      </c>
      <c r="BI40" s="36">
        <v>0</v>
      </c>
      <c r="BJ40" s="36">
        <v>0</v>
      </c>
      <c r="BK40" s="36">
        <v>0</v>
      </c>
      <c r="BL40" s="36">
        <v>0</v>
      </c>
    </row>
    <row r="41" spans="1:64" s="37" customFormat="1" x14ac:dyDescent="0.2">
      <c r="A41" s="6">
        <v>38</v>
      </c>
      <c r="B41" s="34" t="s">
        <v>140</v>
      </c>
      <c r="C41" s="34" t="s">
        <v>145</v>
      </c>
      <c r="D41" s="41">
        <v>4.2039640880000002</v>
      </c>
      <c r="E41" s="36">
        <v>8</v>
      </c>
      <c r="F41" s="36">
        <v>0</v>
      </c>
      <c r="G41" s="36">
        <v>0</v>
      </c>
      <c r="H41" s="36">
        <v>8</v>
      </c>
      <c r="I41" s="36">
        <v>0</v>
      </c>
      <c r="J41" s="36">
        <v>0</v>
      </c>
      <c r="K41" s="36">
        <v>0</v>
      </c>
      <c r="L41" s="36">
        <v>0</v>
      </c>
      <c r="M41" s="36">
        <v>0</v>
      </c>
      <c r="N41" s="36">
        <v>0</v>
      </c>
      <c r="O41" s="36">
        <v>0</v>
      </c>
      <c r="P41" s="36">
        <v>0</v>
      </c>
      <c r="Q41" s="36">
        <v>0</v>
      </c>
      <c r="R41" s="36">
        <v>0</v>
      </c>
      <c r="S41" s="36">
        <v>0</v>
      </c>
      <c r="T41" s="36">
        <v>0</v>
      </c>
      <c r="U41" s="36">
        <v>0</v>
      </c>
      <c r="V41" s="36">
        <v>0</v>
      </c>
      <c r="W41" s="36">
        <v>0</v>
      </c>
      <c r="X41" s="36">
        <v>0</v>
      </c>
      <c r="Y41" s="36">
        <v>0</v>
      </c>
      <c r="Z41" s="36">
        <v>0</v>
      </c>
      <c r="AA41" s="36">
        <v>0</v>
      </c>
      <c r="AB41" s="36">
        <v>0</v>
      </c>
      <c r="AC41" s="36">
        <v>0</v>
      </c>
      <c r="AD41" s="36">
        <v>0</v>
      </c>
      <c r="AE41" s="36">
        <v>0</v>
      </c>
      <c r="AF41" s="36">
        <v>0</v>
      </c>
      <c r="AG41" s="36">
        <v>0</v>
      </c>
      <c r="AH41" s="36">
        <v>0</v>
      </c>
      <c r="AI41" s="36">
        <v>0</v>
      </c>
      <c r="AJ41" s="36">
        <v>0</v>
      </c>
      <c r="AK41" s="36">
        <v>0</v>
      </c>
      <c r="AL41" s="36">
        <v>0</v>
      </c>
      <c r="AM41" s="36">
        <v>0</v>
      </c>
      <c r="AN41" s="36">
        <v>0</v>
      </c>
      <c r="AO41" s="36">
        <v>0</v>
      </c>
      <c r="AP41" s="36">
        <v>0</v>
      </c>
      <c r="AQ41" s="36">
        <v>0</v>
      </c>
      <c r="AR41" s="36">
        <v>0</v>
      </c>
      <c r="AS41" s="36">
        <v>0</v>
      </c>
      <c r="AT41" s="36">
        <v>0</v>
      </c>
      <c r="AU41" s="36">
        <v>0</v>
      </c>
      <c r="AV41" s="36">
        <v>0</v>
      </c>
      <c r="AW41" s="36">
        <v>0</v>
      </c>
      <c r="AX41" s="36">
        <v>0</v>
      </c>
      <c r="AY41" s="36">
        <v>0</v>
      </c>
      <c r="AZ41" s="36">
        <v>0</v>
      </c>
      <c r="BA41" s="36">
        <v>0</v>
      </c>
      <c r="BB41" s="36">
        <v>0</v>
      </c>
      <c r="BC41" s="36">
        <v>0</v>
      </c>
      <c r="BD41" s="36">
        <v>0</v>
      </c>
      <c r="BE41" s="36">
        <v>0</v>
      </c>
      <c r="BF41" s="36">
        <v>0</v>
      </c>
      <c r="BG41" s="36">
        <v>0</v>
      </c>
      <c r="BH41" s="36">
        <v>0</v>
      </c>
      <c r="BI41" s="36">
        <v>0</v>
      </c>
      <c r="BJ41" s="36">
        <v>0</v>
      </c>
      <c r="BK41" s="36">
        <v>0</v>
      </c>
      <c r="BL41" s="36">
        <v>0</v>
      </c>
    </row>
    <row r="42" spans="1:64" s="37" customFormat="1" x14ac:dyDescent="0.2">
      <c r="A42" s="6">
        <v>39</v>
      </c>
      <c r="B42" s="34" t="s">
        <v>140</v>
      </c>
      <c r="C42" s="34" t="s">
        <v>146</v>
      </c>
      <c r="D42" s="41">
        <v>4.2427827230000004</v>
      </c>
      <c r="E42" s="36">
        <v>2</v>
      </c>
      <c r="F42" s="36">
        <v>0</v>
      </c>
      <c r="G42" s="36">
        <v>0</v>
      </c>
      <c r="H42" s="36">
        <v>2</v>
      </c>
      <c r="I42" s="36">
        <v>0</v>
      </c>
      <c r="J42" s="36">
        <v>0</v>
      </c>
      <c r="K42" s="36">
        <v>0</v>
      </c>
      <c r="L42" s="36">
        <v>0</v>
      </c>
      <c r="M42" s="36">
        <v>0</v>
      </c>
      <c r="N42" s="36">
        <v>0</v>
      </c>
      <c r="O42" s="36">
        <v>0</v>
      </c>
      <c r="P42" s="36">
        <v>0</v>
      </c>
      <c r="Q42" s="36">
        <v>0</v>
      </c>
      <c r="R42" s="36">
        <v>0</v>
      </c>
      <c r="S42" s="36">
        <v>0</v>
      </c>
      <c r="T42" s="36">
        <v>0</v>
      </c>
      <c r="U42" s="36">
        <v>0</v>
      </c>
      <c r="V42" s="36">
        <v>0</v>
      </c>
      <c r="W42" s="36">
        <v>0</v>
      </c>
      <c r="X42" s="36">
        <v>0</v>
      </c>
      <c r="Y42" s="36">
        <v>0</v>
      </c>
      <c r="Z42" s="36">
        <v>0</v>
      </c>
      <c r="AA42" s="36">
        <v>0</v>
      </c>
      <c r="AB42" s="36">
        <v>0</v>
      </c>
      <c r="AC42" s="36">
        <v>0</v>
      </c>
      <c r="AD42" s="36">
        <v>0</v>
      </c>
      <c r="AE42" s="36">
        <v>0</v>
      </c>
      <c r="AF42" s="36">
        <v>0</v>
      </c>
      <c r="AG42" s="36">
        <v>0</v>
      </c>
      <c r="AH42" s="36">
        <v>0</v>
      </c>
      <c r="AI42" s="36">
        <v>0</v>
      </c>
      <c r="AJ42" s="36">
        <v>0</v>
      </c>
      <c r="AK42" s="36">
        <v>0</v>
      </c>
      <c r="AL42" s="36">
        <v>0</v>
      </c>
      <c r="AM42" s="36">
        <v>0</v>
      </c>
      <c r="AN42" s="36">
        <v>0</v>
      </c>
      <c r="AO42" s="36">
        <v>0</v>
      </c>
      <c r="AP42" s="36">
        <v>0</v>
      </c>
      <c r="AQ42" s="36">
        <v>0</v>
      </c>
      <c r="AR42" s="36">
        <v>0</v>
      </c>
      <c r="AS42" s="36">
        <v>0</v>
      </c>
      <c r="AT42" s="36">
        <v>0</v>
      </c>
      <c r="AU42" s="36">
        <v>0</v>
      </c>
      <c r="AV42" s="36">
        <v>0</v>
      </c>
      <c r="AW42" s="36">
        <v>0</v>
      </c>
      <c r="AX42" s="36">
        <v>0</v>
      </c>
      <c r="AY42" s="36">
        <v>0</v>
      </c>
      <c r="AZ42" s="36">
        <v>0</v>
      </c>
      <c r="BA42" s="36">
        <v>0</v>
      </c>
      <c r="BB42" s="36">
        <v>0</v>
      </c>
      <c r="BC42" s="36">
        <v>0</v>
      </c>
      <c r="BD42" s="36">
        <v>0</v>
      </c>
      <c r="BE42" s="36">
        <v>0</v>
      </c>
      <c r="BF42" s="36">
        <v>0</v>
      </c>
      <c r="BG42" s="36">
        <v>0</v>
      </c>
      <c r="BH42" s="36">
        <v>0</v>
      </c>
      <c r="BI42" s="36">
        <v>0</v>
      </c>
      <c r="BJ42" s="36">
        <v>0</v>
      </c>
      <c r="BK42" s="36">
        <v>0</v>
      </c>
      <c r="BL42" s="36">
        <v>0</v>
      </c>
    </row>
    <row r="43" spans="1:64" s="37" customFormat="1" x14ac:dyDescent="0.2">
      <c r="A43" s="34">
        <v>40</v>
      </c>
      <c r="B43" s="34" t="s">
        <v>140</v>
      </c>
      <c r="C43" s="34" t="s">
        <v>147</v>
      </c>
      <c r="D43" s="41">
        <v>4.30465155</v>
      </c>
      <c r="E43" s="36">
        <v>0</v>
      </c>
      <c r="F43" s="36" t="s">
        <v>340</v>
      </c>
      <c r="G43" s="36" t="s">
        <v>340</v>
      </c>
      <c r="H43" s="36" t="s">
        <v>340</v>
      </c>
      <c r="I43" s="36">
        <v>0</v>
      </c>
      <c r="J43" s="36">
        <v>0</v>
      </c>
      <c r="K43" s="36">
        <v>0</v>
      </c>
      <c r="L43" s="36">
        <v>0</v>
      </c>
      <c r="M43" s="36">
        <v>0</v>
      </c>
      <c r="N43" s="36">
        <v>0</v>
      </c>
      <c r="O43" s="36">
        <v>0</v>
      </c>
      <c r="P43" s="36">
        <v>0</v>
      </c>
      <c r="Q43" s="36">
        <v>0</v>
      </c>
      <c r="R43" s="36">
        <v>0</v>
      </c>
      <c r="S43" s="36">
        <v>0</v>
      </c>
      <c r="T43" s="36">
        <v>0</v>
      </c>
      <c r="U43" s="36" t="s">
        <v>340</v>
      </c>
      <c r="V43" s="36" t="s">
        <v>340</v>
      </c>
      <c r="W43" s="36">
        <v>0</v>
      </c>
      <c r="X43" s="36">
        <v>0</v>
      </c>
      <c r="Y43" s="36">
        <v>0</v>
      </c>
      <c r="Z43" s="36">
        <v>0</v>
      </c>
      <c r="AA43" s="36">
        <v>0</v>
      </c>
      <c r="AB43" s="36">
        <v>0</v>
      </c>
      <c r="AC43" s="36">
        <v>0</v>
      </c>
      <c r="AD43" s="36">
        <v>0</v>
      </c>
      <c r="AE43" s="36">
        <v>0</v>
      </c>
      <c r="AF43" s="36">
        <v>0</v>
      </c>
      <c r="AG43" s="36" t="s">
        <v>340</v>
      </c>
      <c r="AH43" s="36" t="s">
        <v>340</v>
      </c>
      <c r="AI43" s="36" t="s">
        <v>340</v>
      </c>
      <c r="AJ43" s="36">
        <v>0</v>
      </c>
      <c r="AK43" s="36">
        <v>0</v>
      </c>
      <c r="AL43" s="36">
        <v>0</v>
      </c>
      <c r="AM43" s="36">
        <v>0</v>
      </c>
      <c r="AN43" s="36">
        <v>0</v>
      </c>
      <c r="AO43" s="36">
        <v>0</v>
      </c>
      <c r="AP43" s="36">
        <v>0</v>
      </c>
      <c r="AQ43" s="36">
        <v>0</v>
      </c>
      <c r="AR43" s="36">
        <v>0</v>
      </c>
      <c r="AS43" s="36">
        <v>0</v>
      </c>
      <c r="AT43" s="36">
        <v>0</v>
      </c>
      <c r="AU43" s="36">
        <v>0</v>
      </c>
      <c r="AV43" s="36">
        <v>0</v>
      </c>
      <c r="AW43" s="36">
        <v>0</v>
      </c>
      <c r="AX43" s="36">
        <v>0</v>
      </c>
      <c r="AY43" s="36">
        <v>0</v>
      </c>
      <c r="AZ43" s="36">
        <v>0</v>
      </c>
      <c r="BA43" s="36">
        <v>0</v>
      </c>
      <c r="BB43" s="36">
        <v>0</v>
      </c>
      <c r="BC43" s="36">
        <v>0</v>
      </c>
      <c r="BD43" s="36">
        <v>0</v>
      </c>
      <c r="BE43" s="36">
        <v>0</v>
      </c>
      <c r="BF43" s="36">
        <v>0</v>
      </c>
      <c r="BG43" s="36">
        <v>0</v>
      </c>
      <c r="BH43" s="36">
        <v>0</v>
      </c>
      <c r="BI43" s="36">
        <v>0</v>
      </c>
      <c r="BJ43" s="36">
        <v>0</v>
      </c>
      <c r="BK43" s="36">
        <v>0</v>
      </c>
      <c r="BL43" s="36">
        <v>0</v>
      </c>
    </row>
    <row r="44" spans="1:64" s="37" customFormat="1" x14ac:dyDescent="0.2">
      <c r="A44" s="8">
        <v>41</v>
      </c>
      <c r="B44" s="34" t="s">
        <v>140</v>
      </c>
      <c r="C44" s="34" t="s">
        <v>148</v>
      </c>
      <c r="D44" s="41">
        <v>4.1640489240000003</v>
      </c>
      <c r="E44" s="36">
        <v>11</v>
      </c>
      <c r="F44" s="36">
        <v>0</v>
      </c>
      <c r="G44" s="36">
        <v>0</v>
      </c>
      <c r="H44" s="36">
        <v>11</v>
      </c>
      <c r="I44" s="36">
        <v>0</v>
      </c>
      <c r="J44" s="36">
        <v>0</v>
      </c>
      <c r="K44" s="36">
        <v>0</v>
      </c>
      <c r="L44" s="36">
        <v>0</v>
      </c>
      <c r="M44" s="36">
        <v>0</v>
      </c>
      <c r="N44" s="36">
        <v>0</v>
      </c>
      <c r="O44" s="36">
        <v>0</v>
      </c>
      <c r="P44" s="36">
        <v>0</v>
      </c>
      <c r="Q44" s="36">
        <v>0</v>
      </c>
      <c r="R44" s="36">
        <v>0</v>
      </c>
      <c r="S44" s="36">
        <v>0</v>
      </c>
      <c r="T44" s="36">
        <v>0</v>
      </c>
      <c r="U44" s="36">
        <v>0</v>
      </c>
      <c r="V44" s="36">
        <v>0</v>
      </c>
      <c r="W44" s="36">
        <v>0</v>
      </c>
      <c r="X44" s="36">
        <v>0</v>
      </c>
      <c r="Y44" s="36">
        <v>0</v>
      </c>
      <c r="Z44" s="36">
        <v>0</v>
      </c>
      <c r="AA44" s="36">
        <v>0</v>
      </c>
      <c r="AB44" s="36">
        <v>0</v>
      </c>
      <c r="AC44" s="36">
        <v>0</v>
      </c>
      <c r="AD44" s="36">
        <v>0</v>
      </c>
      <c r="AE44" s="36">
        <v>0</v>
      </c>
      <c r="AF44" s="36">
        <v>0</v>
      </c>
      <c r="AG44" s="36">
        <v>0</v>
      </c>
      <c r="AH44" s="36">
        <v>0</v>
      </c>
      <c r="AI44" s="36">
        <v>0</v>
      </c>
      <c r="AJ44" s="36">
        <v>0</v>
      </c>
      <c r="AK44" s="36">
        <v>0</v>
      </c>
      <c r="AL44" s="36">
        <v>0</v>
      </c>
      <c r="AM44" s="36">
        <v>0</v>
      </c>
      <c r="AN44" s="36">
        <v>0</v>
      </c>
      <c r="AO44" s="36">
        <v>0</v>
      </c>
      <c r="AP44" s="36">
        <v>0</v>
      </c>
      <c r="AQ44" s="36">
        <v>0</v>
      </c>
      <c r="AR44" s="36">
        <v>0</v>
      </c>
      <c r="AS44" s="36">
        <v>0</v>
      </c>
      <c r="AT44" s="36">
        <v>0</v>
      </c>
      <c r="AU44" s="36">
        <v>0</v>
      </c>
      <c r="AV44" s="36">
        <v>0</v>
      </c>
      <c r="AW44" s="36">
        <v>0</v>
      </c>
      <c r="AX44" s="36">
        <v>0</v>
      </c>
      <c r="AY44" s="36">
        <v>0</v>
      </c>
      <c r="AZ44" s="36">
        <v>0</v>
      </c>
      <c r="BA44" s="36">
        <v>0</v>
      </c>
      <c r="BB44" s="36">
        <v>0</v>
      </c>
      <c r="BC44" s="36">
        <v>0</v>
      </c>
      <c r="BD44" s="36">
        <v>0</v>
      </c>
      <c r="BE44" s="36">
        <v>0</v>
      </c>
      <c r="BF44" s="36">
        <v>0</v>
      </c>
      <c r="BG44" s="36">
        <v>0</v>
      </c>
      <c r="BH44" s="36">
        <v>0</v>
      </c>
      <c r="BI44" s="36">
        <v>0</v>
      </c>
      <c r="BJ44" s="36">
        <v>0</v>
      </c>
      <c r="BK44" s="36">
        <v>0</v>
      </c>
      <c r="BL44" s="36">
        <v>0</v>
      </c>
    </row>
    <row r="45" spans="1:64" s="37" customFormat="1" x14ac:dyDescent="0.2">
      <c r="A45" s="8">
        <v>42</v>
      </c>
      <c r="B45" s="34" t="s">
        <v>140</v>
      </c>
      <c r="C45" s="34" t="s">
        <v>149</v>
      </c>
      <c r="D45" s="41">
        <v>4.4882289450000004</v>
      </c>
      <c r="E45" s="36">
        <v>3</v>
      </c>
      <c r="F45" s="36">
        <v>0</v>
      </c>
      <c r="G45" s="36">
        <v>0</v>
      </c>
      <c r="H45" s="36">
        <v>3</v>
      </c>
      <c r="I45" s="36">
        <v>0</v>
      </c>
      <c r="J45" s="36">
        <v>0</v>
      </c>
      <c r="K45" s="36">
        <v>0</v>
      </c>
      <c r="L45" s="36">
        <v>0</v>
      </c>
      <c r="M45" s="36">
        <v>0</v>
      </c>
      <c r="N45" s="36">
        <v>0</v>
      </c>
      <c r="O45" s="36">
        <v>0</v>
      </c>
      <c r="P45" s="36">
        <v>0</v>
      </c>
      <c r="Q45" s="36">
        <v>0</v>
      </c>
      <c r="R45" s="36">
        <v>0</v>
      </c>
      <c r="S45" s="36">
        <v>0</v>
      </c>
      <c r="T45" s="36">
        <v>0</v>
      </c>
      <c r="U45" s="36">
        <v>0</v>
      </c>
      <c r="V45" s="36">
        <v>0</v>
      </c>
      <c r="W45" s="36">
        <v>0</v>
      </c>
      <c r="X45" s="36">
        <v>0</v>
      </c>
      <c r="Y45" s="36">
        <v>0</v>
      </c>
      <c r="Z45" s="36">
        <v>0</v>
      </c>
      <c r="AA45" s="36">
        <v>0</v>
      </c>
      <c r="AB45" s="36">
        <v>0</v>
      </c>
      <c r="AC45" s="36">
        <v>0</v>
      </c>
      <c r="AD45" s="36">
        <v>0</v>
      </c>
      <c r="AE45" s="36">
        <v>0</v>
      </c>
      <c r="AF45" s="36">
        <v>0</v>
      </c>
      <c r="AG45" s="36">
        <v>0</v>
      </c>
      <c r="AH45" s="36">
        <v>0</v>
      </c>
      <c r="AI45" s="36">
        <v>0</v>
      </c>
      <c r="AJ45" s="36">
        <v>0</v>
      </c>
      <c r="AK45" s="36">
        <v>0</v>
      </c>
      <c r="AL45" s="36">
        <v>0</v>
      </c>
      <c r="AM45" s="36">
        <v>0</v>
      </c>
      <c r="AN45" s="36">
        <v>0</v>
      </c>
      <c r="AO45" s="36">
        <v>0</v>
      </c>
      <c r="AP45" s="36">
        <v>0</v>
      </c>
      <c r="AQ45" s="36">
        <v>0</v>
      </c>
      <c r="AR45" s="36">
        <v>0</v>
      </c>
      <c r="AS45" s="36">
        <v>0</v>
      </c>
      <c r="AT45" s="36">
        <v>0</v>
      </c>
      <c r="AU45" s="36">
        <v>0</v>
      </c>
      <c r="AV45" s="36">
        <v>0</v>
      </c>
      <c r="AW45" s="36">
        <v>0</v>
      </c>
      <c r="AX45" s="36">
        <v>0</v>
      </c>
      <c r="AY45" s="36">
        <v>0</v>
      </c>
      <c r="AZ45" s="36">
        <v>0</v>
      </c>
      <c r="BA45" s="36">
        <v>0</v>
      </c>
      <c r="BB45" s="36">
        <v>0</v>
      </c>
      <c r="BC45" s="36">
        <v>0</v>
      </c>
      <c r="BD45" s="36">
        <v>0</v>
      </c>
      <c r="BE45" s="36">
        <v>0</v>
      </c>
      <c r="BF45" s="36">
        <v>0</v>
      </c>
      <c r="BG45" s="36">
        <v>0</v>
      </c>
      <c r="BH45" s="36">
        <v>0</v>
      </c>
      <c r="BI45" s="36">
        <v>0</v>
      </c>
      <c r="BJ45" s="36">
        <v>0</v>
      </c>
      <c r="BK45" s="36">
        <v>0</v>
      </c>
      <c r="BL45" s="36">
        <v>0</v>
      </c>
    </row>
    <row r="46" spans="1:64" s="37" customFormat="1" x14ac:dyDescent="0.2">
      <c r="A46" s="8">
        <v>43</v>
      </c>
      <c r="B46" s="34" t="s">
        <v>140</v>
      </c>
      <c r="C46" s="34" t="s">
        <v>150</v>
      </c>
      <c r="D46" s="41">
        <v>4.5384986620000003</v>
      </c>
      <c r="E46" s="36">
        <v>6</v>
      </c>
      <c r="F46" s="36">
        <v>0</v>
      </c>
      <c r="G46" s="36">
        <v>0</v>
      </c>
      <c r="H46" s="36">
        <v>6</v>
      </c>
      <c r="I46" s="36">
        <v>0</v>
      </c>
      <c r="J46" s="36">
        <v>0</v>
      </c>
      <c r="K46" s="36">
        <v>0</v>
      </c>
      <c r="L46" s="36">
        <v>0</v>
      </c>
      <c r="M46" s="36">
        <v>0</v>
      </c>
      <c r="N46" s="36">
        <v>0</v>
      </c>
      <c r="O46" s="36">
        <v>0</v>
      </c>
      <c r="P46" s="36">
        <v>0</v>
      </c>
      <c r="Q46" s="36">
        <v>0</v>
      </c>
      <c r="R46" s="36">
        <v>0</v>
      </c>
      <c r="S46" s="36">
        <v>0</v>
      </c>
      <c r="T46" s="36">
        <v>0</v>
      </c>
      <c r="U46" s="36">
        <v>0</v>
      </c>
      <c r="V46" s="36">
        <v>0</v>
      </c>
      <c r="W46" s="36">
        <v>0</v>
      </c>
      <c r="X46" s="36">
        <v>0</v>
      </c>
      <c r="Y46" s="36">
        <v>0</v>
      </c>
      <c r="Z46" s="36">
        <v>0</v>
      </c>
      <c r="AA46" s="36">
        <v>0</v>
      </c>
      <c r="AB46" s="36">
        <v>0</v>
      </c>
      <c r="AC46" s="36">
        <v>0</v>
      </c>
      <c r="AD46" s="36">
        <v>0</v>
      </c>
      <c r="AE46" s="36">
        <v>0</v>
      </c>
      <c r="AF46" s="36">
        <v>0</v>
      </c>
      <c r="AG46" s="36">
        <v>0</v>
      </c>
      <c r="AH46" s="36">
        <v>0</v>
      </c>
      <c r="AI46" s="36">
        <v>0</v>
      </c>
      <c r="AJ46" s="36">
        <v>0</v>
      </c>
      <c r="AK46" s="36">
        <v>0</v>
      </c>
      <c r="AL46" s="36">
        <v>0</v>
      </c>
      <c r="AM46" s="36">
        <v>0</v>
      </c>
      <c r="AN46" s="36">
        <v>0</v>
      </c>
      <c r="AO46" s="36">
        <v>0</v>
      </c>
      <c r="AP46" s="36">
        <v>0</v>
      </c>
      <c r="AQ46" s="36">
        <v>0</v>
      </c>
      <c r="AR46" s="36">
        <v>0</v>
      </c>
      <c r="AS46" s="36">
        <v>0</v>
      </c>
      <c r="AT46" s="36">
        <v>0</v>
      </c>
      <c r="AU46" s="36">
        <v>0</v>
      </c>
      <c r="AV46" s="36">
        <v>0</v>
      </c>
      <c r="AW46" s="36">
        <v>0</v>
      </c>
      <c r="AX46" s="36">
        <v>0</v>
      </c>
      <c r="AY46" s="36">
        <v>0</v>
      </c>
      <c r="AZ46" s="36">
        <v>0</v>
      </c>
      <c r="BA46" s="36">
        <v>0</v>
      </c>
      <c r="BB46" s="36">
        <v>0.18439108400000001</v>
      </c>
      <c r="BC46" s="36">
        <v>16.064384924999999</v>
      </c>
      <c r="BD46" s="36">
        <v>34.383499956999998</v>
      </c>
      <c r="BE46" s="36">
        <v>2.0185120000000001E-2</v>
      </c>
      <c r="BF46" s="36">
        <v>4.0370241428571429E-2</v>
      </c>
      <c r="BG46" s="36">
        <v>0.17582367500000001</v>
      </c>
      <c r="BH46" s="36">
        <v>1.409934569</v>
      </c>
      <c r="BI46" s="36">
        <v>0</v>
      </c>
      <c r="BJ46" s="36">
        <v>0</v>
      </c>
      <c r="BK46" s="36">
        <v>0</v>
      </c>
      <c r="BL46" s="36">
        <v>0</v>
      </c>
    </row>
    <row r="47" spans="1:64" s="37" customFormat="1" x14ac:dyDescent="0.2">
      <c r="A47" s="34">
        <v>44</v>
      </c>
      <c r="B47" s="34" t="s">
        <v>140</v>
      </c>
      <c r="C47" s="34" t="s">
        <v>151</v>
      </c>
      <c r="D47" s="41">
        <v>4.5537932430000003</v>
      </c>
      <c r="E47" s="36">
        <v>6</v>
      </c>
      <c r="F47" s="36">
        <v>0</v>
      </c>
      <c r="G47" s="36">
        <v>0</v>
      </c>
      <c r="H47" s="36">
        <v>6</v>
      </c>
      <c r="I47" s="36">
        <v>0</v>
      </c>
      <c r="J47" s="36">
        <v>0</v>
      </c>
      <c r="K47" s="36">
        <v>0</v>
      </c>
      <c r="L47" s="36">
        <v>0</v>
      </c>
      <c r="M47" s="36">
        <v>0</v>
      </c>
      <c r="N47" s="36">
        <v>0</v>
      </c>
      <c r="O47" s="36">
        <v>0</v>
      </c>
      <c r="P47" s="36">
        <v>0</v>
      </c>
      <c r="Q47" s="36">
        <v>0</v>
      </c>
      <c r="R47" s="36">
        <v>0</v>
      </c>
      <c r="S47" s="36">
        <v>0</v>
      </c>
      <c r="T47" s="36">
        <v>0</v>
      </c>
      <c r="U47" s="36">
        <v>0</v>
      </c>
      <c r="V47" s="36">
        <v>0</v>
      </c>
      <c r="W47" s="36">
        <v>0</v>
      </c>
      <c r="X47" s="36">
        <v>0</v>
      </c>
      <c r="Y47" s="36">
        <v>0</v>
      </c>
      <c r="Z47" s="36">
        <v>0</v>
      </c>
      <c r="AA47" s="36">
        <v>0</v>
      </c>
      <c r="AB47" s="36">
        <v>0</v>
      </c>
      <c r="AC47" s="36">
        <v>0</v>
      </c>
      <c r="AD47" s="36">
        <v>0</v>
      </c>
      <c r="AE47" s="36">
        <v>0</v>
      </c>
      <c r="AF47" s="36">
        <v>0</v>
      </c>
      <c r="AG47" s="36">
        <v>0</v>
      </c>
      <c r="AH47" s="36">
        <v>0</v>
      </c>
      <c r="AI47" s="36">
        <v>0</v>
      </c>
      <c r="AJ47" s="36">
        <v>0</v>
      </c>
      <c r="AK47" s="36">
        <v>0</v>
      </c>
      <c r="AL47" s="36">
        <v>0</v>
      </c>
      <c r="AM47" s="36">
        <v>0</v>
      </c>
      <c r="AN47" s="36">
        <v>0</v>
      </c>
      <c r="AO47" s="36">
        <v>0</v>
      </c>
      <c r="AP47" s="36">
        <v>0</v>
      </c>
      <c r="AQ47" s="36">
        <v>0</v>
      </c>
      <c r="AR47" s="36">
        <v>0</v>
      </c>
      <c r="AS47" s="36">
        <v>0</v>
      </c>
      <c r="AT47" s="36">
        <v>0</v>
      </c>
      <c r="AU47" s="36">
        <v>0</v>
      </c>
      <c r="AV47" s="36">
        <v>0</v>
      </c>
      <c r="AW47" s="36">
        <v>0</v>
      </c>
      <c r="AX47" s="36">
        <v>0</v>
      </c>
      <c r="AY47" s="36">
        <v>0</v>
      </c>
      <c r="AZ47" s="36">
        <v>0</v>
      </c>
      <c r="BA47" s="36">
        <v>0</v>
      </c>
      <c r="BB47" s="36">
        <v>1.0016515E-2</v>
      </c>
      <c r="BC47" s="36">
        <v>0.81996655200000002</v>
      </c>
      <c r="BD47" s="36">
        <v>1.9397058229999999</v>
      </c>
      <c r="BE47" s="36">
        <v>1.0964985714285713E-3</v>
      </c>
      <c r="BF47" s="36">
        <v>2.1929971428571427E-3</v>
      </c>
      <c r="BG47" s="36">
        <v>0.42811877199999998</v>
      </c>
      <c r="BH47" s="36">
        <v>2.6552723390000001</v>
      </c>
      <c r="BI47" s="36">
        <v>0</v>
      </c>
      <c r="BJ47" s="36">
        <v>0</v>
      </c>
      <c r="BK47" s="36">
        <v>0</v>
      </c>
      <c r="BL47" s="36">
        <v>0</v>
      </c>
    </row>
    <row r="48" spans="1:64" s="37" customFormat="1" x14ac:dyDescent="0.2">
      <c r="A48" s="34">
        <v>45</v>
      </c>
      <c r="B48" s="34" t="s">
        <v>140</v>
      </c>
      <c r="C48" s="34" t="s">
        <v>152</v>
      </c>
      <c r="D48" s="41">
        <v>4.5756116100000002</v>
      </c>
      <c r="E48" s="36">
        <v>13</v>
      </c>
      <c r="F48" s="36">
        <v>0</v>
      </c>
      <c r="G48" s="36">
        <v>0</v>
      </c>
      <c r="H48" s="36">
        <v>13</v>
      </c>
      <c r="I48" s="36">
        <v>0</v>
      </c>
      <c r="J48" s="36">
        <v>0</v>
      </c>
      <c r="K48" s="36">
        <v>0</v>
      </c>
      <c r="L48" s="36">
        <v>0</v>
      </c>
      <c r="M48" s="36">
        <v>0</v>
      </c>
      <c r="N48" s="36">
        <v>0</v>
      </c>
      <c r="O48" s="36">
        <v>0</v>
      </c>
      <c r="P48" s="36">
        <v>0</v>
      </c>
      <c r="Q48" s="36">
        <v>0</v>
      </c>
      <c r="R48" s="36">
        <v>0</v>
      </c>
      <c r="S48" s="36">
        <v>0</v>
      </c>
      <c r="T48" s="36">
        <v>0</v>
      </c>
      <c r="U48" s="36">
        <v>0</v>
      </c>
      <c r="V48" s="36">
        <v>0</v>
      </c>
      <c r="W48" s="36">
        <v>0</v>
      </c>
      <c r="X48" s="36">
        <v>0</v>
      </c>
      <c r="Y48" s="36">
        <v>0</v>
      </c>
      <c r="Z48" s="36">
        <v>0</v>
      </c>
      <c r="AA48" s="36">
        <v>0</v>
      </c>
      <c r="AB48" s="36">
        <v>0</v>
      </c>
      <c r="AC48" s="36">
        <v>0</v>
      </c>
      <c r="AD48" s="36">
        <v>0</v>
      </c>
      <c r="AE48" s="36">
        <v>0</v>
      </c>
      <c r="AF48" s="36">
        <v>0</v>
      </c>
      <c r="AG48" s="36">
        <v>0</v>
      </c>
      <c r="AH48" s="36">
        <v>0</v>
      </c>
      <c r="AI48" s="36">
        <v>0</v>
      </c>
      <c r="AJ48" s="36">
        <v>0</v>
      </c>
      <c r="AK48" s="36">
        <v>0</v>
      </c>
      <c r="AL48" s="36">
        <v>0</v>
      </c>
      <c r="AM48" s="36">
        <v>0</v>
      </c>
      <c r="AN48" s="36">
        <v>0</v>
      </c>
      <c r="AO48" s="36">
        <v>0</v>
      </c>
      <c r="AP48" s="36">
        <v>0</v>
      </c>
      <c r="AQ48" s="36">
        <v>0</v>
      </c>
      <c r="AR48" s="36">
        <v>0</v>
      </c>
      <c r="AS48" s="36">
        <v>0</v>
      </c>
      <c r="AT48" s="36">
        <v>0</v>
      </c>
      <c r="AU48" s="36">
        <v>0</v>
      </c>
      <c r="AV48" s="36">
        <v>0</v>
      </c>
      <c r="AW48" s="36">
        <v>0</v>
      </c>
      <c r="AX48" s="36">
        <v>0</v>
      </c>
      <c r="AY48" s="36">
        <v>0</v>
      </c>
      <c r="AZ48" s="36">
        <v>0</v>
      </c>
      <c r="BA48" s="36">
        <v>0</v>
      </c>
      <c r="BB48" s="36">
        <v>8.6665739999999998E-3</v>
      </c>
      <c r="BC48" s="36">
        <v>4.7846917250000001</v>
      </c>
      <c r="BD48" s="36">
        <v>10.311785220999999</v>
      </c>
      <c r="BE48" s="36">
        <v>9.487214285714287E-4</v>
      </c>
      <c r="BF48" s="36">
        <v>1.8974428571428574E-3</v>
      </c>
      <c r="BG48" s="36">
        <v>0</v>
      </c>
      <c r="BH48" s="36">
        <v>0.122908608</v>
      </c>
      <c r="BI48" s="36">
        <v>0</v>
      </c>
      <c r="BJ48" s="36">
        <v>0</v>
      </c>
      <c r="BK48" s="36">
        <v>0</v>
      </c>
      <c r="BL48" s="36">
        <v>0</v>
      </c>
    </row>
    <row r="49" spans="1:64" s="37" customFormat="1" x14ac:dyDescent="0.2">
      <c r="A49" s="34">
        <v>46</v>
      </c>
      <c r="B49" s="34" t="s">
        <v>140</v>
      </c>
      <c r="C49" s="34" t="s">
        <v>153</v>
      </c>
      <c r="D49" s="41">
        <v>4.3973120750000003</v>
      </c>
      <c r="E49" s="36">
        <v>57</v>
      </c>
      <c r="F49" s="36">
        <v>0</v>
      </c>
      <c r="G49" s="36">
        <v>0</v>
      </c>
      <c r="H49" s="36">
        <v>57</v>
      </c>
      <c r="I49" s="36">
        <v>0</v>
      </c>
      <c r="J49" s="36">
        <v>0</v>
      </c>
      <c r="K49" s="36">
        <v>0</v>
      </c>
      <c r="L49" s="36">
        <v>0</v>
      </c>
      <c r="M49" s="36">
        <v>0</v>
      </c>
      <c r="N49" s="36">
        <v>0</v>
      </c>
      <c r="O49" s="36">
        <v>0</v>
      </c>
      <c r="P49" s="36">
        <v>0</v>
      </c>
      <c r="Q49" s="36">
        <v>0</v>
      </c>
      <c r="R49" s="36">
        <v>0</v>
      </c>
      <c r="S49" s="36">
        <v>0</v>
      </c>
      <c r="T49" s="36">
        <v>0</v>
      </c>
      <c r="U49" s="36">
        <v>0</v>
      </c>
      <c r="V49" s="36">
        <v>0</v>
      </c>
      <c r="W49" s="36">
        <v>0</v>
      </c>
      <c r="X49" s="36">
        <v>0</v>
      </c>
      <c r="Y49" s="36">
        <v>0</v>
      </c>
      <c r="Z49" s="36">
        <v>0</v>
      </c>
      <c r="AA49" s="36">
        <v>0</v>
      </c>
      <c r="AB49" s="36">
        <v>0</v>
      </c>
      <c r="AC49" s="36">
        <v>0</v>
      </c>
      <c r="AD49" s="36">
        <v>0</v>
      </c>
      <c r="AE49" s="36">
        <v>0</v>
      </c>
      <c r="AF49" s="36">
        <v>0</v>
      </c>
      <c r="AG49" s="36">
        <v>0</v>
      </c>
      <c r="AH49" s="36">
        <v>0</v>
      </c>
      <c r="AI49" s="36">
        <v>0</v>
      </c>
      <c r="AJ49" s="36">
        <v>0</v>
      </c>
      <c r="AK49" s="36">
        <v>0</v>
      </c>
      <c r="AL49" s="36">
        <v>0</v>
      </c>
      <c r="AM49" s="36">
        <v>0</v>
      </c>
      <c r="AN49" s="36">
        <v>0</v>
      </c>
      <c r="AO49" s="36">
        <v>0</v>
      </c>
      <c r="AP49" s="36">
        <v>0</v>
      </c>
      <c r="AQ49" s="36">
        <v>0</v>
      </c>
      <c r="AR49" s="36">
        <v>0</v>
      </c>
      <c r="AS49" s="36">
        <v>0</v>
      </c>
      <c r="AT49" s="36">
        <v>0</v>
      </c>
      <c r="AU49" s="36">
        <v>0</v>
      </c>
      <c r="AV49" s="36">
        <v>0</v>
      </c>
      <c r="AW49" s="36">
        <v>0</v>
      </c>
      <c r="AX49" s="36">
        <v>0</v>
      </c>
      <c r="AY49" s="36">
        <v>0</v>
      </c>
      <c r="AZ49" s="36">
        <v>0</v>
      </c>
      <c r="BA49" s="36">
        <v>0</v>
      </c>
      <c r="BB49" s="36">
        <v>0</v>
      </c>
      <c r="BC49" s="36">
        <v>0</v>
      </c>
      <c r="BD49" s="36">
        <v>0</v>
      </c>
      <c r="BE49" s="36">
        <v>0</v>
      </c>
      <c r="BF49" s="36">
        <v>0</v>
      </c>
      <c r="BG49" s="36">
        <v>0</v>
      </c>
      <c r="BH49" s="36">
        <v>0</v>
      </c>
      <c r="BI49" s="36">
        <v>0</v>
      </c>
      <c r="BJ49" s="36">
        <v>0</v>
      </c>
      <c r="BK49" s="36">
        <v>0</v>
      </c>
      <c r="BL49" s="36">
        <v>0</v>
      </c>
    </row>
    <row r="50" spans="1:64" s="37" customFormat="1" x14ac:dyDescent="0.2">
      <c r="A50" s="34">
        <v>47</v>
      </c>
      <c r="B50" s="34" t="s">
        <v>140</v>
      </c>
      <c r="C50" s="34" t="s">
        <v>154</v>
      </c>
      <c r="D50" s="41">
        <v>4.0202076169999996</v>
      </c>
      <c r="E50" s="36">
        <v>40</v>
      </c>
      <c r="F50" s="36">
        <v>0</v>
      </c>
      <c r="G50" s="36">
        <v>0</v>
      </c>
      <c r="H50" s="36">
        <v>40</v>
      </c>
      <c r="I50" s="36">
        <v>0</v>
      </c>
      <c r="J50" s="36">
        <v>0</v>
      </c>
      <c r="K50" s="36">
        <v>0</v>
      </c>
      <c r="L50" s="36">
        <v>0</v>
      </c>
      <c r="M50" s="36">
        <v>0</v>
      </c>
      <c r="N50" s="36">
        <v>0</v>
      </c>
      <c r="O50" s="36">
        <v>0</v>
      </c>
      <c r="P50" s="36">
        <v>0</v>
      </c>
      <c r="Q50" s="36">
        <v>0</v>
      </c>
      <c r="R50" s="36">
        <v>0</v>
      </c>
      <c r="S50" s="36">
        <v>0</v>
      </c>
      <c r="T50" s="36">
        <v>0</v>
      </c>
      <c r="U50" s="36">
        <v>0</v>
      </c>
      <c r="V50" s="36">
        <v>0</v>
      </c>
      <c r="W50" s="36">
        <v>0</v>
      </c>
      <c r="X50" s="36">
        <v>0</v>
      </c>
      <c r="Y50" s="36">
        <v>0</v>
      </c>
      <c r="Z50" s="36">
        <v>0</v>
      </c>
      <c r="AA50" s="36">
        <v>0</v>
      </c>
      <c r="AB50" s="36">
        <v>0</v>
      </c>
      <c r="AC50" s="36">
        <v>0</v>
      </c>
      <c r="AD50" s="36">
        <v>0</v>
      </c>
      <c r="AE50" s="36">
        <v>0</v>
      </c>
      <c r="AF50" s="36">
        <v>0</v>
      </c>
      <c r="AG50" s="36">
        <v>0</v>
      </c>
      <c r="AH50" s="36">
        <v>0</v>
      </c>
      <c r="AI50" s="36">
        <v>0</v>
      </c>
      <c r="AJ50" s="36">
        <v>0</v>
      </c>
      <c r="AK50" s="36">
        <v>0</v>
      </c>
      <c r="AL50" s="36">
        <v>0</v>
      </c>
      <c r="AM50" s="36">
        <v>0</v>
      </c>
      <c r="AN50" s="36">
        <v>0</v>
      </c>
      <c r="AO50" s="36">
        <v>0</v>
      </c>
      <c r="AP50" s="36">
        <v>0</v>
      </c>
      <c r="AQ50" s="36">
        <v>0</v>
      </c>
      <c r="AR50" s="36">
        <v>0</v>
      </c>
      <c r="AS50" s="36">
        <v>0</v>
      </c>
      <c r="AT50" s="36">
        <v>0</v>
      </c>
      <c r="AU50" s="36">
        <v>0</v>
      </c>
      <c r="AV50" s="36">
        <v>0</v>
      </c>
      <c r="AW50" s="36">
        <v>0</v>
      </c>
      <c r="AX50" s="36">
        <v>0</v>
      </c>
      <c r="AY50" s="36">
        <v>0</v>
      </c>
      <c r="AZ50" s="36">
        <v>0</v>
      </c>
      <c r="BA50" s="36">
        <v>0</v>
      </c>
      <c r="BB50" s="36">
        <v>0</v>
      </c>
      <c r="BC50" s="36">
        <v>0</v>
      </c>
      <c r="BD50" s="36">
        <v>0</v>
      </c>
      <c r="BE50" s="36">
        <v>0</v>
      </c>
      <c r="BF50" s="36">
        <v>0</v>
      </c>
      <c r="BG50" s="36">
        <v>0</v>
      </c>
      <c r="BH50" s="36">
        <v>0</v>
      </c>
      <c r="BI50" s="36">
        <v>0</v>
      </c>
      <c r="BJ50" s="36">
        <v>0</v>
      </c>
      <c r="BK50" s="36">
        <v>0</v>
      </c>
      <c r="BL50" s="36">
        <v>0</v>
      </c>
    </row>
    <row r="51" spans="1:64" s="37" customFormat="1" x14ac:dyDescent="0.2">
      <c r="A51" s="34">
        <v>48</v>
      </c>
      <c r="B51" s="34" t="s">
        <v>140</v>
      </c>
      <c r="C51" s="34" t="s">
        <v>155</v>
      </c>
      <c r="D51" s="41">
        <v>4.220310542</v>
      </c>
      <c r="E51" s="36">
        <v>55</v>
      </c>
      <c r="F51" s="36">
        <v>0</v>
      </c>
      <c r="G51" s="36">
        <v>0</v>
      </c>
      <c r="H51" s="36">
        <v>55</v>
      </c>
      <c r="I51" s="36">
        <v>0</v>
      </c>
      <c r="J51" s="36">
        <v>0</v>
      </c>
      <c r="K51" s="36">
        <v>0</v>
      </c>
      <c r="L51" s="36">
        <v>0</v>
      </c>
      <c r="M51" s="36">
        <v>0</v>
      </c>
      <c r="N51" s="36">
        <v>0</v>
      </c>
      <c r="O51" s="36">
        <v>0</v>
      </c>
      <c r="P51" s="36">
        <v>0</v>
      </c>
      <c r="Q51" s="36">
        <v>0</v>
      </c>
      <c r="R51" s="36">
        <v>0</v>
      </c>
      <c r="S51" s="36">
        <v>0</v>
      </c>
      <c r="T51" s="36">
        <v>0</v>
      </c>
      <c r="U51" s="36">
        <v>0</v>
      </c>
      <c r="V51" s="36">
        <v>0</v>
      </c>
      <c r="W51" s="36">
        <v>0</v>
      </c>
      <c r="X51" s="36">
        <v>0</v>
      </c>
      <c r="Y51" s="36">
        <v>0</v>
      </c>
      <c r="Z51" s="36">
        <v>0</v>
      </c>
      <c r="AA51" s="36">
        <v>0</v>
      </c>
      <c r="AB51" s="36">
        <v>0</v>
      </c>
      <c r="AC51" s="36">
        <v>0</v>
      </c>
      <c r="AD51" s="36">
        <v>0</v>
      </c>
      <c r="AE51" s="36">
        <v>0</v>
      </c>
      <c r="AF51" s="36">
        <v>0</v>
      </c>
      <c r="AG51" s="36">
        <v>0</v>
      </c>
      <c r="AH51" s="36">
        <v>0</v>
      </c>
      <c r="AI51" s="36">
        <v>0</v>
      </c>
      <c r="AJ51" s="36">
        <v>0</v>
      </c>
      <c r="AK51" s="36">
        <v>0</v>
      </c>
      <c r="AL51" s="36">
        <v>0</v>
      </c>
      <c r="AM51" s="36">
        <v>0</v>
      </c>
      <c r="AN51" s="36">
        <v>0</v>
      </c>
      <c r="AO51" s="36">
        <v>0</v>
      </c>
      <c r="AP51" s="36">
        <v>0</v>
      </c>
      <c r="AQ51" s="36">
        <v>0</v>
      </c>
      <c r="AR51" s="36">
        <v>0</v>
      </c>
      <c r="AS51" s="36">
        <v>0</v>
      </c>
      <c r="AT51" s="36">
        <v>0</v>
      </c>
      <c r="AU51" s="36">
        <v>0</v>
      </c>
      <c r="AV51" s="36">
        <v>0</v>
      </c>
      <c r="AW51" s="36">
        <v>0</v>
      </c>
      <c r="AX51" s="36">
        <v>0</v>
      </c>
      <c r="AY51" s="36">
        <v>0</v>
      </c>
      <c r="AZ51" s="36">
        <v>0</v>
      </c>
      <c r="BA51" s="36">
        <v>0</v>
      </c>
      <c r="BB51" s="36">
        <v>0</v>
      </c>
      <c r="BC51" s="36">
        <v>0</v>
      </c>
      <c r="BD51" s="36">
        <v>0</v>
      </c>
      <c r="BE51" s="36">
        <v>0</v>
      </c>
      <c r="BF51" s="36">
        <v>0</v>
      </c>
      <c r="BG51" s="36">
        <v>0</v>
      </c>
      <c r="BH51" s="36">
        <v>0</v>
      </c>
      <c r="BI51" s="36">
        <v>0</v>
      </c>
      <c r="BJ51" s="36">
        <v>0</v>
      </c>
      <c r="BK51" s="36">
        <v>0</v>
      </c>
      <c r="BL51" s="36">
        <v>0</v>
      </c>
    </row>
    <row r="52" spans="1:64" s="37" customFormat="1" x14ac:dyDescent="0.2">
      <c r="A52" s="34">
        <v>49</v>
      </c>
      <c r="B52" s="34" t="s">
        <v>140</v>
      </c>
      <c r="C52" s="34" t="s">
        <v>156</v>
      </c>
      <c r="D52" s="41">
        <v>4.2589044679999999</v>
      </c>
      <c r="E52" s="36">
        <v>23</v>
      </c>
      <c r="F52" s="36">
        <v>0</v>
      </c>
      <c r="G52" s="36">
        <v>0</v>
      </c>
      <c r="H52" s="36">
        <v>23</v>
      </c>
      <c r="I52" s="36">
        <v>0</v>
      </c>
      <c r="J52" s="36">
        <v>0</v>
      </c>
      <c r="K52" s="36">
        <v>0</v>
      </c>
      <c r="L52" s="36">
        <v>0</v>
      </c>
      <c r="M52" s="36">
        <v>0</v>
      </c>
      <c r="N52" s="36">
        <v>0</v>
      </c>
      <c r="O52" s="36">
        <v>0</v>
      </c>
      <c r="P52" s="36">
        <v>0</v>
      </c>
      <c r="Q52" s="36">
        <v>0</v>
      </c>
      <c r="R52" s="36">
        <v>0</v>
      </c>
      <c r="S52" s="36">
        <v>0</v>
      </c>
      <c r="T52" s="36">
        <v>0</v>
      </c>
      <c r="U52" s="36">
        <v>0</v>
      </c>
      <c r="V52" s="36">
        <v>0</v>
      </c>
      <c r="W52" s="36">
        <v>0</v>
      </c>
      <c r="X52" s="36">
        <v>0</v>
      </c>
      <c r="Y52" s="36">
        <v>0</v>
      </c>
      <c r="Z52" s="36">
        <v>0</v>
      </c>
      <c r="AA52" s="36">
        <v>0</v>
      </c>
      <c r="AB52" s="36">
        <v>0</v>
      </c>
      <c r="AC52" s="36">
        <v>0</v>
      </c>
      <c r="AD52" s="36">
        <v>0</v>
      </c>
      <c r="AE52" s="36">
        <v>0</v>
      </c>
      <c r="AF52" s="36">
        <v>0</v>
      </c>
      <c r="AG52" s="36">
        <v>0</v>
      </c>
      <c r="AH52" s="36">
        <v>0</v>
      </c>
      <c r="AI52" s="36">
        <v>0</v>
      </c>
      <c r="AJ52" s="36">
        <v>0</v>
      </c>
      <c r="AK52" s="36">
        <v>0</v>
      </c>
      <c r="AL52" s="36">
        <v>0</v>
      </c>
      <c r="AM52" s="36">
        <v>0</v>
      </c>
      <c r="AN52" s="36">
        <v>0</v>
      </c>
      <c r="AO52" s="36">
        <v>0</v>
      </c>
      <c r="AP52" s="36">
        <v>0</v>
      </c>
      <c r="AQ52" s="36">
        <v>0</v>
      </c>
      <c r="AR52" s="36">
        <v>0</v>
      </c>
      <c r="AS52" s="36">
        <v>0</v>
      </c>
      <c r="AT52" s="36">
        <v>0</v>
      </c>
      <c r="AU52" s="36">
        <v>0</v>
      </c>
      <c r="AV52" s="36">
        <v>0</v>
      </c>
      <c r="AW52" s="36">
        <v>0</v>
      </c>
      <c r="AX52" s="36">
        <v>0</v>
      </c>
      <c r="AY52" s="36">
        <v>0</v>
      </c>
      <c r="AZ52" s="36">
        <v>0</v>
      </c>
      <c r="BA52" s="36">
        <v>0</v>
      </c>
      <c r="BB52" s="36">
        <v>0</v>
      </c>
      <c r="BC52" s="36">
        <v>0</v>
      </c>
      <c r="BD52" s="36">
        <v>0</v>
      </c>
      <c r="BE52" s="36">
        <v>0</v>
      </c>
      <c r="BF52" s="36">
        <v>0</v>
      </c>
      <c r="BG52" s="36">
        <v>0</v>
      </c>
      <c r="BH52" s="36">
        <v>0</v>
      </c>
      <c r="BI52" s="36">
        <v>0</v>
      </c>
      <c r="BJ52" s="36">
        <v>0</v>
      </c>
      <c r="BK52" s="36">
        <v>0</v>
      </c>
      <c r="BL52" s="36">
        <v>0</v>
      </c>
    </row>
    <row r="53" spans="1:64" s="37" customFormat="1" x14ac:dyDescent="0.2">
      <c r="A53" s="34">
        <v>50</v>
      </c>
      <c r="B53" s="34" t="s">
        <v>140</v>
      </c>
      <c r="C53" s="34" t="s">
        <v>157</v>
      </c>
      <c r="D53" s="41">
        <v>4.3900486409999999</v>
      </c>
      <c r="E53" s="36">
        <v>3</v>
      </c>
      <c r="F53" s="36">
        <v>0</v>
      </c>
      <c r="G53" s="36">
        <v>0</v>
      </c>
      <c r="H53" s="36">
        <v>3</v>
      </c>
      <c r="I53" s="36">
        <v>0</v>
      </c>
      <c r="J53" s="36">
        <v>0</v>
      </c>
      <c r="K53" s="36">
        <v>0</v>
      </c>
      <c r="L53" s="36">
        <v>0</v>
      </c>
      <c r="M53" s="36">
        <v>0</v>
      </c>
      <c r="N53" s="36">
        <v>0</v>
      </c>
      <c r="O53" s="36">
        <v>0</v>
      </c>
      <c r="P53" s="36">
        <v>0</v>
      </c>
      <c r="Q53" s="36">
        <v>0</v>
      </c>
      <c r="R53" s="36">
        <v>0</v>
      </c>
      <c r="S53" s="36">
        <v>0</v>
      </c>
      <c r="T53" s="36">
        <v>0</v>
      </c>
      <c r="U53" s="36">
        <v>0</v>
      </c>
      <c r="V53" s="36">
        <v>0</v>
      </c>
      <c r="W53" s="36">
        <v>0</v>
      </c>
      <c r="X53" s="36">
        <v>0</v>
      </c>
      <c r="Y53" s="36">
        <v>0</v>
      </c>
      <c r="Z53" s="36">
        <v>0</v>
      </c>
      <c r="AA53" s="36">
        <v>0</v>
      </c>
      <c r="AB53" s="36">
        <v>0</v>
      </c>
      <c r="AC53" s="36">
        <v>0</v>
      </c>
      <c r="AD53" s="36">
        <v>0</v>
      </c>
      <c r="AE53" s="36">
        <v>0</v>
      </c>
      <c r="AF53" s="36">
        <v>0</v>
      </c>
      <c r="AG53" s="36">
        <v>0</v>
      </c>
      <c r="AH53" s="36">
        <v>0</v>
      </c>
      <c r="AI53" s="36">
        <v>0</v>
      </c>
      <c r="AJ53" s="36">
        <v>0</v>
      </c>
      <c r="AK53" s="36">
        <v>0</v>
      </c>
      <c r="AL53" s="36">
        <v>0</v>
      </c>
      <c r="AM53" s="36">
        <v>0</v>
      </c>
      <c r="AN53" s="36">
        <v>0</v>
      </c>
      <c r="AO53" s="36">
        <v>0</v>
      </c>
      <c r="AP53" s="36">
        <v>0</v>
      </c>
      <c r="AQ53" s="36">
        <v>0</v>
      </c>
      <c r="AR53" s="36">
        <v>0</v>
      </c>
      <c r="AS53" s="36">
        <v>0</v>
      </c>
      <c r="AT53" s="36">
        <v>0</v>
      </c>
      <c r="AU53" s="36">
        <v>0</v>
      </c>
      <c r="AV53" s="36">
        <v>0</v>
      </c>
      <c r="AW53" s="36">
        <v>0</v>
      </c>
      <c r="AX53" s="36">
        <v>0</v>
      </c>
      <c r="AY53" s="36">
        <v>0</v>
      </c>
      <c r="AZ53" s="36">
        <v>0</v>
      </c>
      <c r="BA53" s="36">
        <v>0</v>
      </c>
      <c r="BB53" s="36">
        <v>0</v>
      </c>
      <c r="BC53" s="36">
        <v>0</v>
      </c>
      <c r="BD53" s="36">
        <v>0</v>
      </c>
      <c r="BE53" s="36">
        <v>0</v>
      </c>
      <c r="BF53" s="36">
        <v>0</v>
      </c>
      <c r="BG53" s="36">
        <v>0</v>
      </c>
      <c r="BH53" s="36">
        <v>0</v>
      </c>
      <c r="BI53" s="36">
        <v>0</v>
      </c>
      <c r="BJ53" s="36">
        <v>0</v>
      </c>
      <c r="BK53" s="36">
        <v>0</v>
      </c>
      <c r="BL53" s="36">
        <v>0</v>
      </c>
    </row>
    <row r="54" spans="1:64" s="37" customFormat="1" x14ac:dyDescent="0.2">
      <c r="A54" s="34">
        <v>51</v>
      </c>
      <c r="B54" s="34" t="s">
        <v>140</v>
      </c>
      <c r="C54" s="34" t="s">
        <v>158</v>
      </c>
      <c r="D54" s="41">
        <v>4.3940537979999998</v>
      </c>
      <c r="E54" s="36">
        <v>31</v>
      </c>
      <c r="F54" s="36">
        <v>0</v>
      </c>
      <c r="G54" s="36">
        <v>0</v>
      </c>
      <c r="H54" s="36">
        <v>31</v>
      </c>
      <c r="I54" s="36">
        <v>0</v>
      </c>
      <c r="J54" s="36">
        <v>0</v>
      </c>
      <c r="K54" s="36">
        <v>0</v>
      </c>
      <c r="L54" s="36">
        <v>0</v>
      </c>
      <c r="M54" s="36">
        <v>0</v>
      </c>
      <c r="N54" s="36">
        <v>0</v>
      </c>
      <c r="O54" s="36">
        <v>0</v>
      </c>
      <c r="P54" s="36">
        <v>0</v>
      </c>
      <c r="Q54" s="36">
        <v>0</v>
      </c>
      <c r="R54" s="36">
        <v>0</v>
      </c>
      <c r="S54" s="36">
        <v>0</v>
      </c>
      <c r="T54" s="36">
        <v>0</v>
      </c>
      <c r="U54" s="36">
        <v>0</v>
      </c>
      <c r="V54" s="36">
        <v>0</v>
      </c>
      <c r="W54" s="36">
        <v>0</v>
      </c>
      <c r="X54" s="36">
        <v>0</v>
      </c>
      <c r="Y54" s="36">
        <v>0</v>
      </c>
      <c r="Z54" s="36">
        <v>0</v>
      </c>
      <c r="AA54" s="36">
        <v>0</v>
      </c>
      <c r="AB54" s="36">
        <v>0</v>
      </c>
      <c r="AC54" s="36">
        <v>0</v>
      </c>
      <c r="AD54" s="36">
        <v>0</v>
      </c>
      <c r="AE54" s="36">
        <v>0</v>
      </c>
      <c r="AF54" s="36">
        <v>0</v>
      </c>
      <c r="AG54" s="36">
        <v>0</v>
      </c>
      <c r="AH54" s="36">
        <v>0</v>
      </c>
      <c r="AI54" s="36">
        <v>0</v>
      </c>
      <c r="AJ54" s="36">
        <v>0</v>
      </c>
      <c r="AK54" s="36">
        <v>0</v>
      </c>
      <c r="AL54" s="36">
        <v>0</v>
      </c>
      <c r="AM54" s="36">
        <v>0</v>
      </c>
      <c r="AN54" s="36">
        <v>0</v>
      </c>
      <c r="AO54" s="36">
        <v>0</v>
      </c>
      <c r="AP54" s="36">
        <v>0</v>
      </c>
      <c r="AQ54" s="36">
        <v>0</v>
      </c>
      <c r="AR54" s="36">
        <v>0</v>
      </c>
      <c r="AS54" s="36">
        <v>0</v>
      </c>
      <c r="AT54" s="36">
        <v>0</v>
      </c>
      <c r="AU54" s="36">
        <v>0</v>
      </c>
      <c r="AV54" s="36">
        <v>0</v>
      </c>
      <c r="AW54" s="36">
        <v>0</v>
      </c>
      <c r="AX54" s="36">
        <v>0</v>
      </c>
      <c r="AY54" s="36">
        <v>0</v>
      </c>
      <c r="AZ54" s="36">
        <v>0</v>
      </c>
      <c r="BA54" s="36">
        <v>0</v>
      </c>
      <c r="BB54" s="36">
        <v>0</v>
      </c>
      <c r="BC54" s="36">
        <v>0</v>
      </c>
      <c r="BD54" s="36">
        <v>0</v>
      </c>
      <c r="BE54" s="36">
        <v>0</v>
      </c>
      <c r="BF54" s="36">
        <v>0</v>
      </c>
      <c r="BG54" s="36">
        <v>0</v>
      </c>
      <c r="BH54" s="36">
        <v>0</v>
      </c>
      <c r="BI54" s="36">
        <v>0</v>
      </c>
      <c r="BJ54" s="36">
        <v>0</v>
      </c>
      <c r="BK54" s="36">
        <v>0</v>
      </c>
      <c r="BL54" s="36">
        <v>0</v>
      </c>
    </row>
    <row r="55" spans="1:64" s="37" customFormat="1" x14ac:dyDescent="0.2">
      <c r="A55" s="34">
        <v>52</v>
      </c>
      <c r="B55" s="34" t="s">
        <v>140</v>
      </c>
      <c r="C55" s="34" t="s">
        <v>159</v>
      </c>
      <c r="D55" s="41">
        <v>4.0975052549999997</v>
      </c>
      <c r="E55" s="36">
        <v>4</v>
      </c>
      <c r="F55" s="36">
        <v>0</v>
      </c>
      <c r="G55" s="36">
        <v>0</v>
      </c>
      <c r="H55" s="36">
        <v>4</v>
      </c>
      <c r="I55" s="36">
        <v>0</v>
      </c>
      <c r="J55" s="36">
        <v>0</v>
      </c>
      <c r="K55" s="36">
        <v>0</v>
      </c>
      <c r="L55" s="36">
        <v>0</v>
      </c>
      <c r="M55" s="36">
        <v>0</v>
      </c>
      <c r="N55" s="36">
        <v>0</v>
      </c>
      <c r="O55" s="36">
        <v>0</v>
      </c>
      <c r="P55" s="36">
        <v>0</v>
      </c>
      <c r="Q55" s="36">
        <v>0</v>
      </c>
      <c r="R55" s="36">
        <v>0</v>
      </c>
      <c r="S55" s="36">
        <v>0</v>
      </c>
      <c r="T55" s="36">
        <v>0</v>
      </c>
      <c r="U55" s="36">
        <v>0</v>
      </c>
      <c r="V55" s="36">
        <v>0</v>
      </c>
      <c r="W55" s="36">
        <v>0</v>
      </c>
      <c r="X55" s="36">
        <v>0</v>
      </c>
      <c r="Y55" s="36">
        <v>0</v>
      </c>
      <c r="Z55" s="36">
        <v>0</v>
      </c>
      <c r="AA55" s="36">
        <v>0</v>
      </c>
      <c r="AB55" s="36">
        <v>0</v>
      </c>
      <c r="AC55" s="36">
        <v>0</v>
      </c>
      <c r="AD55" s="36">
        <v>0</v>
      </c>
      <c r="AE55" s="36">
        <v>0</v>
      </c>
      <c r="AF55" s="36">
        <v>0</v>
      </c>
      <c r="AG55" s="36">
        <v>0</v>
      </c>
      <c r="AH55" s="36">
        <v>0</v>
      </c>
      <c r="AI55" s="36">
        <v>0</v>
      </c>
      <c r="AJ55" s="36">
        <v>0</v>
      </c>
      <c r="AK55" s="36">
        <v>0</v>
      </c>
      <c r="AL55" s="36">
        <v>0</v>
      </c>
      <c r="AM55" s="36">
        <v>0</v>
      </c>
      <c r="AN55" s="36">
        <v>0</v>
      </c>
      <c r="AO55" s="36">
        <v>0</v>
      </c>
      <c r="AP55" s="36">
        <v>0</v>
      </c>
      <c r="AQ55" s="36">
        <v>0</v>
      </c>
      <c r="AR55" s="36">
        <v>0</v>
      </c>
      <c r="AS55" s="36">
        <v>0</v>
      </c>
      <c r="AT55" s="36">
        <v>0</v>
      </c>
      <c r="AU55" s="36">
        <v>0</v>
      </c>
      <c r="AV55" s="36">
        <v>0</v>
      </c>
      <c r="AW55" s="36">
        <v>0</v>
      </c>
      <c r="AX55" s="36">
        <v>0</v>
      </c>
      <c r="AY55" s="36">
        <v>0</v>
      </c>
      <c r="AZ55" s="36">
        <v>0</v>
      </c>
      <c r="BA55" s="36">
        <v>0</v>
      </c>
      <c r="BB55" s="36">
        <v>0</v>
      </c>
      <c r="BC55" s="36">
        <v>0</v>
      </c>
      <c r="BD55" s="36">
        <v>0</v>
      </c>
      <c r="BE55" s="36">
        <v>0</v>
      </c>
      <c r="BF55" s="36">
        <v>0</v>
      </c>
      <c r="BG55" s="36">
        <v>0</v>
      </c>
      <c r="BH55" s="36">
        <v>0</v>
      </c>
      <c r="BI55" s="36">
        <v>0</v>
      </c>
      <c r="BJ55" s="36">
        <v>0</v>
      </c>
      <c r="BK55" s="36">
        <v>0</v>
      </c>
      <c r="BL55" s="36">
        <v>0</v>
      </c>
    </row>
    <row r="56" spans="1:64" s="37" customFormat="1" x14ac:dyDescent="0.2">
      <c r="A56" s="34">
        <v>53</v>
      </c>
      <c r="B56" s="34" t="s">
        <v>161</v>
      </c>
      <c r="C56" s="34" t="s">
        <v>160</v>
      </c>
      <c r="D56" s="41">
        <v>4.9898725900000001</v>
      </c>
      <c r="E56" s="36">
        <v>318</v>
      </c>
      <c r="F56" s="36">
        <v>0</v>
      </c>
      <c r="G56" s="36">
        <v>1</v>
      </c>
      <c r="H56" s="36">
        <v>317</v>
      </c>
      <c r="I56" s="36">
        <v>0</v>
      </c>
      <c r="J56" s="36">
        <v>0</v>
      </c>
      <c r="K56" s="36">
        <v>0</v>
      </c>
      <c r="L56" s="36">
        <v>0</v>
      </c>
      <c r="M56" s="36">
        <v>0</v>
      </c>
      <c r="N56" s="36">
        <v>0</v>
      </c>
      <c r="O56" s="36">
        <v>1.0628548999999999E-2</v>
      </c>
      <c r="P56" s="36">
        <v>1.7715150000000002E-2</v>
      </c>
      <c r="Q56" s="36">
        <v>9.1877879999999988E-3</v>
      </c>
      <c r="R56" s="36">
        <v>1.440761E-3</v>
      </c>
      <c r="S56" s="36">
        <v>1.5835897000000002E-2</v>
      </c>
      <c r="T56" s="36">
        <v>1.879253E-3</v>
      </c>
      <c r="U56" s="36">
        <v>7.1999999999999995E-2</v>
      </c>
      <c r="V56" s="36">
        <v>0.17279999999999998</v>
      </c>
      <c r="W56" s="36">
        <v>8.2628548999999996E-2</v>
      </c>
      <c r="X56" s="36">
        <v>0.19051514999999999</v>
      </c>
      <c r="Y56" s="36">
        <v>0.27314369900000002</v>
      </c>
      <c r="Z56" s="36">
        <v>0</v>
      </c>
      <c r="AA56" s="36">
        <v>0</v>
      </c>
      <c r="AB56" s="36">
        <v>0</v>
      </c>
      <c r="AC56" s="36">
        <v>0</v>
      </c>
      <c r="AD56" s="36">
        <v>0</v>
      </c>
      <c r="AE56" s="36">
        <v>0</v>
      </c>
      <c r="AF56" s="36">
        <v>0</v>
      </c>
      <c r="AG56" s="36">
        <v>1.1885173326591239E-2</v>
      </c>
      <c r="AH56" s="36">
        <v>2.0218455773971303E-2</v>
      </c>
      <c r="AI56" s="36">
        <v>6.4753702951772962E-2</v>
      </c>
      <c r="AJ56" s="36">
        <v>0</v>
      </c>
      <c r="AK56" s="36">
        <v>0</v>
      </c>
      <c r="AL56" s="36">
        <v>0</v>
      </c>
      <c r="AM56" s="36">
        <v>1.1885173326591239E-2</v>
      </c>
      <c r="AN56" s="36">
        <v>2.0218455773971303E-2</v>
      </c>
      <c r="AO56" s="36">
        <v>6.4753702951772962E-2</v>
      </c>
      <c r="AP56" s="36">
        <v>0.36322305599999999</v>
      </c>
      <c r="AQ56" s="36">
        <v>0.195581645</v>
      </c>
      <c r="AR56" s="36">
        <v>0.55880470100000001</v>
      </c>
      <c r="AS56" s="36">
        <v>0</v>
      </c>
      <c r="AT56" s="36">
        <v>0</v>
      </c>
      <c r="AU56" s="36">
        <v>0</v>
      </c>
      <c r="AV56" s="36">
        <v>0</v>
      </c>
      <c r="AW56" s="36">
        <v>0</v>
      </c>
      <c r="AX56" s="36">
        <v>0</v>
      </c>
      <c r="AY56" s="36">
        <v>0</v>
      </c>
      <c r="AZ56" s="36">
        <v>0</v>
      </c>
      <c r="BA56" s="36">
        <v>0</v>
      </c>
      <c r="BB56" s="36">
        <v>1.9020392310000001</v>
      </c>
      <c r="BC56" s="36">
        <v>158.94360622799999</v>
      </c>
      <c r="BD56" s="36">
        <v>326.205221123</v>
      </c>
      <c r="BE56" s="36">
        <v>8.5941978571428587E-2</v>
      </c>
      <c r="BF56" s="36">
        <v>0.17188395714285717</v>
      </c>
      <c r="BG56" s="36">
        <v>1.9496125440000001</v>
      </c>
      <c r="BH56" s="36">
        <v>10.215919646</v>
      </c>
      <c r="BI56" s="36">
        <v>0</v>
      </c>
      <c r="BJ56" s="36">
        <v>0</v>
      </c>
      <c r="BK56" s="36">
        <v>0</v>
      </c>
      <c r="BL56" s="36">
        <v>0</v>
      </c>
    </row>
    <row r="57" spans="1:64" s="37" customFormat="1" x14ac:dyDescent="0.2">
      <c r="A57" s="34">
        <v>54</v>
      </c>
      <c r="B57" s="34" t="s">
        <v>161</v>
      </c>
      <c r="C57" s="34" t="s">
        <v>162</v>
      </c>
      <c r="D57" s="41">
        <v>4.6649887779999997</v>
      </c>
      <c r="E57" s="36">
        <v>22</v>
      </c>
      <c r="F57" s="36">
        <v>0</v>
      </c>
      <c r="G57" s="36">
        <v>1</v>
      </c>
      <c r="H57" s="36">
        <v>21</v>
      </c>
      <c r="I57" s="36">
        <v>0</v>
      </c>
      <c r="J57" s="36">
        <v>0</v>
      </c>
      <c r="K57" s="36">
        <v>0</v>
      </c>
      <c r="L57" s="36">
        <v>0</v>
      </c>
      <c r="M57" s="36">
        <v>0</v>
      </c>
      <c r="N57" s="36">
        <v>0</v>
      </c>
      <c r="O57" s="36">
        <v>0</v>
      </c>
      <c r="P57" s="36">
        <v>0</v>
      </c>
      <c r="Q57" s="36">
        <v>0</v>
      </c>
      <c r="R57" s="36">
        <v>0</v>
      </c>
      <c r="S57" s="36">
        <v>0</v>
      </c>
      <c r="T57" s="36">
        <v>0</v>
      </c>
      <c r="U57" s="36">
        <v>3.0000000000000001E-3</v>
      </c>
      <c r="V57" s="36">
        <v>7.1999999999999998E-3</v>
      </c>
      <c r="W57" s="36">
        <v>3.0000000000000001E-3</v>
      </c>
      <c r="X57" s="36">
        <v>7.1999999999999998E-3</v>
      </c>
      <c r="Y57" s="36">
        <v>1.0200000000000001E-2</v>
      </c>
      <c r="Z57" s="36">
        <v>0</v>
      </c>
      <c r="AA57" s="36">
        <v>0</v>
      </c>
      <c r="AB57" s="36">
        <v>0</v>
      </c>
      <c r="AC57" s="36">
        <v>0</v>
      </c>
      <c r="AD57" s="36">
        <v>0</v>
      </c>
      <c r="AE57" s="36">
        <v>0</v>
      </c>
      <c r="AF57" s="36">
        <v>0</v>
      </c>
      <c r="AG57" s="36">
        <v>5.5083011154278053E-4</v>
      </c>
      <c r="AH57" s="36">
        <v>9.3704432768197145E-4</v>
      </c>
      <c r="AI57" s="36">
        <v>3.0010744008192869E-3</v>
      </c>
      <c r="AJ57" s="36">
        <v>0</v>
      </c>
      <c r="AK57" s="36">
        <v>0</v>
      </c>
      <c r="AL57" s="36">
        <v>0</v>
      </c>
      <c r="AM57" s="36">
        <v>5.5083011154278053E-4</v>
      </c>
      <c r="AN57" s="36">
        <v>9.3704432768197145E-4</v>
      </c>
      <c r="AO57" s="36">
        <v>3.0010744008192869E-3</v>
      </c>
      <c r="AP57" s="36">
        <v>1.5627834E-2</v>
      </c>
      <c r="AQ57" s="36">
        <v>8.4149870000000005E-3</v>
      </c>
      <c r="AR57" s="36">
        <v>2.4042820999999999E-2</v>
      </c>
      <c r="AS57" s="36">
        <v>0</v>
      </c>
      <c r="AT57" s="36">
        <v>0</v>
      </c>
      <c r="AU57" s="36">
        <v>0</v>
      </c>
      <c r="AV57" s="36">
        <v>0</v>
      </c>
      <c r="AW57" s="36">
        <v>0</v>
      </c>
      <c r="AX57" s="36">
        <v>0</v>
      </c>
      <c r="AY57" s="36">
        <v>0</v>
      </c>
      <c r="AZ57" s="36">
        <v>0</v>
      </c>
      <c r="BA57" s="36">
        <v>0</v>
      </c>
      <c r="BB57" s="36">
        <v>6.2689993370000003</v>
      </c>
      <c r="BC57" s="36">
        <v>307.01133972100001</v>
      </c>
      <c r="BD57" s="36">
        <v>682.19905241900005</v>
      </c>
      <c r="BE57" s="36">
        <v>0.28325925142857145</v>
      </c>
      <c r="BF57" s="36">
        <v>0.56651850285714289</v>
      </c>
      <c r="BG57" s="36">
        <v>4.696427108</v>
      </c>
      <c r="BH57" s="36">
        <v>45.588473753999999</v>
      </c>
      <c r="BI57" s="36">
        <v>0</v>
      </c>
      <c r="BJ57" s="36">
        <v>0</v>
      </c>
      <c r="BK57" s="36">
        <v>0</v>
      </c>
      <c r="BL57" s="36">
        <v>0</v>
      </c>
    </row>
    <row r="58" spans="1:64" s="37" customFormat="1" x14ac:dyDescent="0.2">
      <c r="A58" s="34">
        <v>55</v>
      </c>
      <c r="B58" s="34" t="s">
        <v>161</v>
      </c>
      <c r="C58" s="34" t="s">
        <v>163</v>
      </c>
      <c r="D58" s="41">
        <v>4.9400574959999997</v>
      </c>
      <c r="E58" s="36">
        <v>61</v>
      </c>
      <c r="F58" s="36">
        <v>0</v>
      </c>
      <c r="G58" s="36">
        <v>0</v>
      </c>
      <c r="H58" s="36">
        <v>61</v>
      </c>
      <c r="I58" s="36">
        <v>0</v>
      </c>
      <c r="J58" s="36">
        <v>0</v>
      </c>
      <c r="K58" s="36">
        <v>0</v>
      </c>
      <c r="L58" s="36">
        <v>0</v>
      </c>
      <c r="M58" s="36">
        <v>0</v>
      </c>
      <c r="N58" s="36">
        <v>0</v>
      </c>
      <c r="O58" s="36">
        <v>4.3496285000000003E-2</v>
      </c>
      <c r="P58" s="36">
        <v>8.0244309999999999E-2</v>
      </c>
      <c r="Q58" s="36">
        <v>4.2115671E-2</v>
      </c>
      <c r="R58" s="36">
        <v>1.3806140000000001E-3</v>
      </c>
      <c r="S58" s="36">
        <v>7.8443509999999994E-2</v>
      </c>
      <c r="T58" s="36">
        <v>1.8008E-3</v>
      </c>
      <c r="U58" s="36">
        <v>0</v>
      </c>
      <c r="V58" s="36">
        <v>0</v>
      </c>
      <c r="W58" s="36">
        <v>4.3496285000000003E-2</v>
      </c>
      <c r="X58" s="36">
        <v>8.0244309999999999E-2</v>
      </c>
      <c r="Y58" s="36">
        <v>0.12374059500000001</v>
      </c>
      <c r="Z58" s="36">
        <v>0</v>
      </c>
      <c r="AA58" s="36">
        <v>0</v>
      </c>
      <c r="AB58" s="36">
        <v>0</v>
      </c>
      <c r="AC58" s="36">
        <v>0</v>
      </c>
      <c r="AD58" s="36">
        <v>0</v>
      </c>
      <c r="AE58" s="36">
        <v>0</v>
      </c>
      <c r="AF58" s="36">
        <v>0</v>
      </c>
      <c r="AG58" s="36">
        <v>0</v>
      </c>
      <c r="AH58" s="36">
        <v>0</v>
      </c>
      <c r="AI58" s="36">
        <v>0</v>
      </c>
      <c r="AJ58" s="36">
        <v>0</v>
      </c>
      <c r="AK58" s="36">
        <v>0</v>
      </c>
      <c r="AL58" s="36">
        <v>0</v>
      </c>
      <c r="AM58" s="36">
        <v>0</v>
      </c>
      <c r="AN58" s="36">
        <v>0</v>
      </c>
      <c r="AO58" s="36">
        <v>0</v>
      </c>
      <c r="AP58" s="36">
        <v>0.14404408399999999</v>
      </c>
      <c r="AQ58" s="36">
        <v>7.7562198999999998E-2</v>
      </c>
      <c r="AR58" s="36">
        <v>0.22160628299999999</v>
      </c>
      <c r="AS58" s="36">
        <v>0</v>
      </c>
      <c r="AT58" s="36">
        <v>0</v>
      </c>
      <c r="AU58" s="36">
        <v>0</v>
      </c>
      <c r="AV58" s="36">
        <v>0</v>
      </c>
      <c r="AW58" s="36">
        <v>0</v>
      </c>
      <c r="AX58" s="36">
        <v>0</v>
      </c>
      <c r="AY58" s="36">
        <v>0</v>
      </c>
      <c r="AZ58" s="36">
        <v>0</v>
      </c>
      <c r="BA58" s="36">
        <v>0</v>
      </c>
      <c r="BB58" s="36">
        <v>1.977870445</v>
      </c>
      <c r="BC58" s="36">
        <v>171.71629928799999</v>
      </c>
      <c r="BD58" s="36">
        <v>391.76344997699999</v>
      </c>
      <c r="BE58" s="36">
        <v>8.936834571428573E-2</v>
      </c>
      <c r="BF58" s="36">
        <v>0.17873669142857146</v>
      </c>
      <c r="BG58" s="36">
        <v>1.2935557870000001</v>
      </c>
      <c r="BH58" s="36">
        <v>12.214541948999999</v>
      </c>
      <c r="BI58" s="36">
        <v>0</v>
      </c>
      <c r="BJ58" s="36">
        <v>0</v>
      </c>
      <c r="BK58" s="36">
        <v>0</v>
      </c>
      <c r="BL58" s="36">
        <v>0</v>
      </c>
    </row>
    <row r="59" spans="1:64" s="37" customFormat="1" x14ac:dyDescent="0.2">
      <c r="A59" s="34">
        <v>56</v>
      </c>
      <c r="B59" s="34" t="s">
        <v>161</v>
      </c>
      <c r="C59" s="34" t="s">
        <v>164</v>
      </c>
      <c r="D59" s="41">
        <v>4.9776085209999996</v>
      </c>
      <c r="E59" s="36">
        <v>58</v>
      </c>
      <c r="F59" s="36">
        <v>0</v>
      </c>
      <c r="G59" s="36">
        <v>1</v>
      </c>
      <c r="H59" s="36">
        <v>57</v>
      </c>
      <c r="I59" s="36">
        <v>0</v>
      </c>
      <c r="J59" s="36">
        <v>0</v>
      </c>
      <c r="K59" s="36">
        <v>0</v>
      </c>
      <c r="L59" s="36">
        <v>0</v>
      </c>
      <c r="M59" s="36">
        <v>0</v>
      </c>
      <c r="N59" s="36">
        <v>0</v>
      </c>
      <c r="O59" s="36">
        <v>1.6620674000000002E-2</v>
      </c>
      <c r="P59" s="36">
        <v>2.7569121999999998E-2</v>
      </c>
      <c r="Q59" s="36">
        <v>1.5725715000000001E-2</v>
      </c>
      <c r="R59" s="36">
        <v>8.9495899999999997E-4</v>
      </c>
      <c r="S59" s="36">
        <v>2.6401782999999998E-2</v>
      </c>
      <c r="T59" s="36">
        <v>1.1673390000000001E-3</v>
      </c>
      <c r="U59" s="36">
        <v>3.0000000000000001E-3</v>
      </c>
      <c r="V59" s="36">
        <v>7.1999999999999998E-3</v>
      </c>
      <c r="W59" s="36">
        <v>1.9620674000000001E-2</v>
      </c>
      <c r="X59" s="36">
        <v>3.4769122E-2</v>
      </c>
      <c r="Y59" s="36">
        <v>5.4389796000000004E-2</v>
      </c>
      <c r="Z59" s="36">
        <v>0</v>
      </c>
      <c r="AA59" s="36">
        <v>0</v>
      </c>
      <c r="AB59" s="36">
        <v>0</v>
      </c>
      <c r="AC59" s="36">
        <v>0</v>
      </c>
      <c r="AD59" s="36">
        <v>0</v>
      </c>
      <c r="AE59" s="36">
        <v>0</v>
      </c>
      <c r="AF59" s="36">
        <v>0</v>
      </c>
      <c r="AG59" s="36">
        <v>5.6997654450823801E-4</v>
      </c>
      <c r="AH59" s="36">
        <v>9.6961527111746242E-4</v>
      </c>
      <c r="AI59" s="36">
        <v>3.1053894493897108E-3</v>
      </c>
      <c r="AJ59" s="36">
        <v>0</v>
      </c>
      <c r="AK59" s="36">
        <v>0</v>
      </c>
      <c r="AL59" s="36">
        <v>0</v>
      </c>
      <c r="AM59" s="36">
        <v>5.6997654450823801E-4</v>
      </c>
      <c r="AN59" s="36">
        <v>9.6961527111746242E-4</v>
      </c>
      <c r="AO59" s="36">
        <v>3.1053894493897108E-3</v>
      </c>
      <c r="AP59" s="36">
        <v>5.5672778999999999E-2</v>
      </c>
      <c r="AQ59" s="36">
        <v>2.9977650000000002E-2</v>
      </c>
      <c r="AR59" s="36">
        <v>8.5650429E-2</v>
      </c>
      <c r="AS59" s="36">
        <v>0</v>
      </c>
      <c r="AT59" s="36">
        <v>0</v>
      </c>
      <c r="AU59" s="36">
        <v>0</v>
      </c>
      <c r="AV59" s="36">
        <v>0</v>
      </c>
      <c r="AW59" s="36">
        <v>0</v>
      </c>
      <c r="AX59" s="36">
        <v>0</v>
      </c>
      <c r="AY59" s="36">
        <v>0</v>
      </c>
      <c r="AZ59" s="36">
        <v>0</v>
      </c>
      <c r="BA59" s="36">
        <v>0</v>
      </c>
      <c r="BB59" s="36">
        <v>0.76094893600000002</v>
      </c>
      <c r="BC59" s="36">
        <v>66.882848730000006</v>
      </c>
      <c r="BD59" s="36">
        <v>151.10244165899999</v>
      </c>
      <c r="BE59" s="36">
        <v>3.4382811428571428E-2</v>
      </c>
      <c r="BF59" s="36">
        <v>6.8765622857142855E-2</v>
      </c>
      <c r="BG59" s="36">
        <v>0.74536328699999999</v>
      </c>
      <c r="BH59" s="36">
        <v>7.4272069289999996</v>
      </c>
      <c r="BI59" s="36">
        <v>0</v>
      </c>
      <c r="BJ59" s="36">
        <v>0</v>
      </c>
      <c r="BK59" s="36">
        <v>0</v>
      </c>
      <c r="BL59" s="36">
        <v>0</v>
      </c>
    </row>
    <row r="60" spans="1:64" s="37" customFormat="1" x14ac:dyDescent="0.2">
      <c r="A60" s="34">
        <v>57</v>
      </c>
      <c r="B60" s="34" t="s">
        <v>161</v>
      </c>
      <c r="C60" s="34" t="s">
        <v>165</v>
      </c>
      <c r="D60" s="41">
        <v>4.8531224540000002</v>
      </c>
      <c r="E60" s="36">
        <v>18</v>
      </c>
      <c r="F60" s="36">
        <v>0</v>
      </c>
      <c r="G60" s="36">
        <v>0</v>
      </c>
      <c r="H60" s="36">
        <v>18</v>
      </c>
      <c r="I60" s="36">
        <v>0</v>
      </c>
      <c r="J60" s="36">
        <v>0</v>
      </c>
      <c r="K60" s="36">
        <v>0</v>
      </c>
      <c r="L60" s="36">
        <v>0</v>
      </c>
      <c r="M60" s="36">
        <v>0</v>
      </c>
      <c r="N60" s="36">
        <v>0</v>
      </c>
      <c r="O60" s="36">
        <v>2.9816199999999998E-4</v>
      </c>
      <c r="P60" s="36">
        <v>4.45983E-4</v>
      </c>
      <c r="Q60" s="36">
        <v>2.8923600000000001E-4</v>
      </c>
      <c r="R60" s="36">
        <v>8.9260000000000006E-6</v>
      </c>
      <c r="S60" s="36">
        <v>4.3434000000000002E-4</v>
      </c>
      <c r="T60" s="36">
        <v>1.1643E-5</v>
      </c>
      <c r="U60" s="36">
        <v>0</v>
      </c>
      <c r="V60" s="36">
        <v>0</v>
      </c>
      <c r="W60" s="36">
        <v>2.9816199999999998E-4</v>
      </c>
      <c r="X60" s="36">
        <v>4.45983E-4</v>
      </c>
      <c r="Y60" s="36">
        <v>7.4414499999999998E-4</v>
      </c>
      <c r="Z60" s="36">
        <v>0</v>
      </c>
      <c r="AA60" s="36">
        <v>0</v>
      </c>
      <c r="AB60" s="36">
        <v>0</v>
      </c>
      <c r="AC60" s="36">
        <v>0</v>
      </c>
      <c r="AD60" s="36">
        <v>0</v>
      </c>
      <c r="AE60" s="36">
        <v>0</v>
      </c>
      <c r="AF60" s="36">
        <v>0</v>
      </c>
      <c r="AG60" s="36">
        <v>0</v>
      </c>
      <c r="AH60" s="36">
        <v>0</v>
      </c>
      <c r="AI60" s="36">
        <v>0</v>
      </c>
      <c r="AJ60" s="36">
        <v>0</v>
      </c>
      <c r="AK60" s="36">
        <v>0</v>
      </c>
      <c r="AL60" s="36">
        <v>0</v>
      </c>
      <c r="AM60" s="36">
        <v>0</v>
      </c>
      <c r="AN60" s="36">
        <v>0</v>
      </c>
      <c r="AO60" s="36">
        <v>0</v>
      </c>
      <c r="AP60" s="36">
        <v>5.6706599999999997E-4</v>
      </c>
      <c r="AQ60" s="36">
        <v>3.0534300000000002E-4</v>
      </c>
      <c r="AR60" s="36">
        <v>8.7240899999999999E-4</v>
      </c>
      <c r="AS60" s="36">
        <v>0</v>
      </c>
      <c r="AT60" s="36">
        <v>0</v>
      </c>
      <c r="AU60" s="36">
        <v>0</v>
      </c>
      <c r="AV60" s="36">
        <v>0</v>
      </c>
      <c r="AW60" s="36">
        <v>0</v>
      </c>
      <c r="AX60" s="36">
        <v>0</v>
      </c>
      <c r="AY60" s="36">
        <v>0</v>
      </c>
      <c r="AZ60" s="36">
        <v>0</v>
      </c>
      <c r="BA60" s="36">
        <v>0</v>
      </c>
      <c r="BB60" s="36">
        <v>4.058689E-2</v>
      </c>
      <c r="BC60" s="36">
        <v>2.234107405</v>
      </c>
      <c r="BD60" s="36">
        <v>4.7713407239999999</v>
      </c>
      <c r="BE60" s="36">
        <v>1.8338828571428573E-3</v>
      </c>
      <c r="BF60" s="36">
        <v>3.6677657142857147E-3</v>
      </c>
      <c r="BG60" s="36">
        <v>0.10172355600000001</v>
      </c>
      <c r="BH60" s="36">
        <v>1.5191443950000001</v>
      </c>
      <c r="BI60" s="36">
        <v>0</v>
      </c>
      <c r="BJ60" s="36">
        <v>0</v>
      </c>
      <c r="BK60" s="36">
        <v>0</v>
      </c>
      <c r="BL60" s="36">
        <v>0</v>
      </c>
    </row>
    <row r="61" spans="1:64" s="37" customFormat="1" x14ac:dyDescent="0.2">
      <c r="A61" s="34">
        <v>58</v>
      </c>
      <c r="B61" s="34" t="s">
        <v>161</v>
      </c>
      <c r="C61" s="34" t="s">
        <v>166</v>
      </c>
      <c r="D61" s="41">
        <v>4.8129510550000001</v>
      </c>
      <c r="E61" s="36">
        <v>8</v>
      </c>
      <c r="F61" s="36">
        <v>0</v>
      </c>
      <c r="G61" s="36">
        <v>0</v>
      </c>
      <c r="H61" s="36">
        <v>8</v>
      </c>
      <c r="I61" s="36">
        <v>0</v>
      </c>
      <c r="J61" s="36">
        <v>0</v>
      </c>
      <c r="K61" s="36">
        <v>0</v>
      </c>
      <c r="L61" s="36">
        <v>0</v>
      </c>
      <c r="M61" s="36">
        <v>0</v>
      </c>
      <c r="N61" s="36">
        <v>0</v>
      </c>
      <c r="O61" s="36">
        <v>0</v>
      </c>
      <c r="P61" s="36">
        <v>0</v>
      </c>
      <c r="Q61" s="36">
        <v>0</v>
      </c>
      <c r="R61" s="36">
        <v>0</v>
      </c>
      <c r="S61" s="36">
        <v>0</v>
      </c>
      <c r="T61" s="36">
        <v>0</v>
      </c>
      <c r="U61" s="36">
        <v>0</v>
      </c>
      <c r="V61" s="36">
        <v>0</v>
      </c>
      <c r="W61" s="36">
        <v>0</v>
      </c>
      <c r="X61" s="36">
        <v>0</v>
      </c>
      <c r="Y61" s="36">
        <v>0</v>
      </c>
      <c r="Z61" s="36">
        <v>0</v>
      </c>
      <c r="AA61" s="36">
        <v>0</v>
      </c>
      <c r="AB61" s="36">
        <v>0</v>
      </c>
      <c r="AC61" s="36">
        <v>0</v>
      </c>
      <c r="AD61" s="36">
        <v>0</v>
      </c>
      <c r="AE61" s="36">
        <v>0</v>
      </c>
      <c r="AF61" s="36">
        <v>0</v>
      </c>
      <c r="AG61" s="36">
        <v>0</v>
      </c>
      <c r="AH61" s="36">
        <v>0</v>
      </c>
      <c r="AI61" s="36">
        <v>0</v>
      </c>
      <c r="AJ61" s="36">
        <v>0</v>
      </c>
      <c r="AK61" s="36">
        <v>0</v>
      </c>
      <c r="AL61" s="36">
        <v>0</v>
      </c>
      <c r="AM61" s="36">
        <v>0</v>
      </c>
      <c r="AN61" s="36">
        <v>0</v>
      </c>
      <c r="AO61" s="36">
        <v>0</v>
      </c>
      <c r="AP61" s="36">
        <v>0</v>
      </c>
      <c r="AQ61" s="36">
        <v>0</v>
      </c>
      <c r="AR61" s="36">
        <v>0</v>
      </c>
      <c r="AS61" s="36">
        <v>0</v>
      </c>
      <c r="AT61" s="36">
        <v>0</v>
      </c>
      <c r="AU61" s="36">
        <v>0</v>
      </c>
      <c r="AV61" s="36">
        <v>0</v>
      </c>
      <c r="AW61" s="36">
        <v>0</v>
      </c>
      <c r="AX61" s="36">
        <v>0</v>
      </c>
      <c r="AY61" s="36">
        <v>0</v>
      </c>
      <c r="AZ61" s="36">
        <v>0</v>
      </c>
      <c r="BA61" s="36">
        <v>0</v>
      </c>
      <c r="BB61" s="36">
        <v>1.8659895999999999E-2</v>
      </c>
      <c r="BC61" s="36">
        <v>0.29872157399999999</v>
      </c>
      <c r="BD61" s="36">
        <v>0.67871117700000005</v>
      </c>
      <c r="BE61" s="36">
        <v>8.4313000000000009E-4</v>
      </c>
      <c r="BF61" s="36">
        <v>1.6862614285714284E-3</v>
      </c>
      <c r="BG61" s="36">
        <v>0.24985938799999999</v>
      </c>
      <c r="BH61" s="36">
        <v>0.174896053</v>
      </c>
      <c r="BI61" s="36">
        <v>0</v>
      </c>
      <c r="BJ61" s="36">
        <v>0</v>
      </c>
      <c r="BK61" s="36">
        <v>0</v>
      </c>
      <c r="BL61" s="36">
        <v>0</v>
      </c>
    </row>
    <row r="62" spans="1:64" s="37" customFormat="1" x14ac:dyDescent="0.2">
      <c r="A62" s="34">
        <v>59</v>
      </c>
      <c r="B62" s="34" t="s">
        <v>161</v>
      </c>
      <c r="C62" s="34" t="s">
        <v>167</v>
      </c>
      <c r="D62" s="41">
        <v>4.7945810570000003</v>
      </c>
      <c r="E62" s="36">
        <v>35</v>
      </c>
      <c r="F62" s="36">
        <v>0</v>
      </c>
      <c r="G62" s="36">
        <v>1</v>
      </c>
      <c r="H62" s="36">
        <v>34</v>
      </c>
      <c r="I62" s="36">
        <v>0</v>
      </c>
      <c r="J62" s="36">
        <v>0</v>
      </c>
      <c r="K62" s="36">
        <v>0</v>
      </c>
      <c r="L62" s="36">
        <v>0</v>
      </c>
      <c r="M62" s="36">
        <v>0</v>
      </c>
      <c r="N62" s="36">
        <v>0</v>
      </c>
      <c r="O62" s="36">
        <v>6.36912E-4</v>
      </c>
      <c r="P62" s="36">
        <v>1.10782E-3</v>
      </c>
      <c r="Q62" s="36">
        <v>5.3492299999999997E-4</v>
      </c>
      <c r="R62" s="36">
        <v>1.01989E-4</v>
      </c>
      <c r="S62" s="36">
        <v>9.7479200000000004E-4</v>
      </c>
      <c r="T62" s="36">
        <v>1.3302799999999999E-4</v>
      </c>
      <c r="U62" s="36">
        <v>1.2E-2</v>
      </c>
      <c r="V62" s="36">
        <v>2.8799999999999999E-2</v>
      </c>
      <c r="W62" s="36">
        <v>1.2636912E-2</v>
      </c>
      <c r="X62" s="36">
        <v>2.9907819999999998E-2</v>
      </c>
      <c r="Y62" s="36">
        <v>4.2544732000000002E-2</v>
      </c>
      <c r="Z62" s="36">
        <v>0</v>
      </c>
      <c r="AA62" s="36">
        <v>0</v>
      </c>
      <c r="AB62" s="36">
        <v>0</v>
      </c>
      <c r="AC62" s="36">
        <v>0</v>
      </c>
      <c r="AD62" s="36">
        <v>0</v>
      </c>
      <c r="AE62" s="36">
        <v>0</v>
      </c>
      <c r="AF62" s="36">
        <v>0</v>
      </c>
      <c r="AG62" s="36">
        <v>2.2128947901044905E-3</v>
      </c>
      <c r="AH62" s="36">
        <v>3.7644647004076394E-3</v>
      </c>
      <c r="AI62" s="36">
        <v>1.2056461270224467E-2</v>
      </c>
      <c r="AJ62" s="36">
        <v>0</v>
      </c>
      <c r="AK62" s="36">
        <v>0</v>
      </c>
      <c r="AL62" s="36">
        <v>0</v>
      </c>
      <c r="AM62" s="36">
        <v>2.2128947901044905E-3</v>
      </c>
      <c r="AN62" s="36">
        <v>3.7644647004076394E-3</v>
      </c>
      <c r="AO62" s="36">
        <v>1.2056461270224467E-2</v>
      </c>
      <c r="AP62" s="36">
        <v>3.5228098999999999E-2</v>
      </c>
      <c r="AQ62" s="36">
        <v>1.8968975999999999E-2</v>
      </c>
      <c r="AR62" s="36">
        <v>5.4197074999999997E-2</v>
      </c>
      <c r="AS62" s="36">
        <v>0</v>
      </c>
      <c r="AT62" s="36">
        <v>0</v>
      </c>
      <c r="AU62" s="36">
        <v>0</v>
      </c>
      <c r="AV62" s="36">
        <v>0</v>
      </c>
      <c r="AW62" s="36">
        <v>0</v>
      </c>
      <c r="AX62" s="36">
        <v>0</v>
      </c>
      <c r="AY62" s="36">
        <v>0</v>
      </c>
      <c r="AZ62" s="36">
        <v>0</v>
      </c>
      <c r="BA62" s="36">
        <v>0</v>
      </c>
      <c r="BB62" s="36">
        <v>0.625214775</v>
      </c>
      <c r="BC62" s="36">
        <v>34.390173271000002</v>
      </c>
      <c r="BD62" s="36">
        <v>75.724042625999999</v>
      </c>
      <c r="BE62" s="36">
        <v>2.8249781428571433E-2</v>
      </c>
      <c r="BF62" s="36">
        <v>5.6499564285714295E-2</v>
      </c>
      <c r="BG62" s="36">
        <v>2.1924546650000001</v>
      </c>
      <c r="BH62" s="36">
        <v>10.571773895</v>
      </c>
      <c r="BI62" s="36">
        <v>0</v>
      </c>
      <c r="BJ62" s="36">
        <v>0</v>
      </c>
      <c r="BK62" s="36">
        <v>0</v>
      </c>
      <c r="BL62" s="36">
        <v>0</v>
      </c>
    </row>
    <row r="63" spans="1:64" s="37" customFormat="1" x14ac:dyDescent="0.2">
      <c r="A63" s="34">
        <v>60</v>
      </c>
      <c r="B63" s="34" t="s">
        <v>161</v>
      </c>
      <c r="C63" s="34" t="s">
        <v>168</v>
      </c>
      <c r="D63" s="41">
        <v>4.5308501809999999</v>
      </c>
      <c r="E63" s="36">
        <v>28</v>
      </c>
      <c r="F63" s="36">
        <v>0</v>
      </c>
      <c r="G63" s="36">
        <v>0</v>
      </c>
      <c r="H63" s="36">
        <v>28</v>
      </c>
      <c r="I63" s="36">
        <v>0</v>
      </c>
      <c r="J63" s="36">
        <v>0</v>
      </c>
      <c r="K63" s="36">
        <v>0</v>
      </c>
      <c r="L63" s="36">
        <v>0</v>
      </c>
      <c r="M63" s="36">
        <v>0</v>
      </c>
      <c r="N63" s="36">
        <v>0</v>
      </c>
      <c r="O63" s="36">
        <v>0</v>
      </c>
      <c r="P63" s="36">
        <v>0</v>
      </c>
      <c r="Q63" s="36">
        <v>0</v>
      </c>
      <c r="R63" s="36">
        <v>0</v>
      </c>
      <c r="S63" s="36">
        <v>0</v>
      </c>
      <c r="T63" s="36">
        <v>0</v>
      </c>
      <c r="U63" s="36">
        <v>0</v>
      </c>
      <c r="V63" s="36">
        <v>0</v>
      </c>
      <c r="W63" s="36">
        <v>0</v>
      </c>
      <c r="X63" s="36">
        <v>0</v>
      </c>
      <c r="Y63" s="36">
        <v>0</v>
      </c>
      <c r="Z63" s="36">
        <v>0</v>
      </c>
      <c r="AA63" s="36">
        <v>0</v>
      </c>
      <c r="AB63" s="36">
        <v>0</v>
      </c>
      <c r="AC63" s="36">
        <v>0</v>
      </c>
      <c r="AD63" s="36">
        <v>0</v>
      </c>
      <c r="AE63" s="36">
        <v>0</v>
      </c>
      <c r="AF63" s="36">
        <v>0</v>
      </c>
      <c r="AG63" s="36">
        <v>0</v>
      </c>
      <c r="AH63" s="36">
        <v>0</v>
      </c>
      <c r="AI63" s="36">
        <v>0</v>
      </c>
      <c r="AJ63" s="36">
        <v>0</v>
      </c>
      <c r="AK63" s="36">
        <v>0</v>
      </c>
      <c r="AL63" s="36">
        <v>0</v>
      </c>
      <c r="AM63" s="36">
        <v>0</v>
      </c>
      <c r="AN63" s="36">
        <v>0</v>
      </c>
      <c r="AO63" s="36">
        <v>0</v>
      </c>
      <c r="AP63" s="36">
        <v>0</v>
      </c>
      <c r="AQ63" s="36">
        <v>0</v>
      </c>
      <c r="AR63" s="36">
        <v>0</v>
      </c>
      <c r="AS63" s="36">
        <v>0</v>
      </c>
      <c r="AT63" s="36">
        <v>0</v>
      </c>
      <c r="AU63" s="36">
        <v>0</v>
      </c>
      <c r="AV63" s="36">
        <v>0</v>
      </c>
      <c r="AW63" s="36">
        <v>0</v>
      </c>
      <c r="AX63" s="36">
        <v>0</v>
      </c>
      <c r="AY63" s="36">
        <v>0</v>
      </c>
      <c r="AZ63" s="36">
        <v>0</v>
      </c>
      <c r="BA63" s="36">
        <v>0</v>
      </c>
      <c r="BB63" s="36">
        <v>0</v>
      </c>
      <c r="BC63" s="36">
        <v>0</v>
      </c>
      <c r="BD63" s="36">
        <v>0</v>
      </c>
      <c r="BE63" s="36">
        <v>0</v>
      </c>
      <c r="BF63" s="36">
        <v>0</v>
      </c>
      <c r="BG63" s="36">
        <v>1.6782001000000001E-2</v>
      </c>
      <c r="BH63" s="36">
        <v>0.563483866</v>
      </c>
      <c r="BI63" s="36">
        <v>0</v>
      </c>
      <c r="BJ63" s="36">
        <v>0</v>
      </c>
      <c r="BK63" s="36">
        <v>0</v>
      </c>
      <c r="BL63" s="36">
        <v>0</v>
      </c>
    </row>
    <row r="64" spans="1:64" s="37" customFormat="1" x14ac:dyDescent="0.2">
      <c r="A64" s="34">
        <v>61</v>
      </c>
      <c r="B64" s="34" t="s">
        <v>161</v>
      </c>
      <c r="C64" s="34" t="s">
        <v>169</v>
      </c>
      <c r="D64" s="41">
        <v>4.7736001530000003</v>
      </c>
      <c r="E64" s="36">
        <v>16</v>
      </c>
      <c r="F64" s="36">
        <v>0</v>
      </c>
      <c r="G64" s="36">
        <v>0</v>
      </c>
      <c r="H64" s="36">
        <v>16</v>
      </c>
      <c r="I64" s="36">
        <v>0</v>
      </c>
      <c r="J64" s="36">
        <v>0</v>
      </c>
      <c r="K64" s="36">
        <v>0</v>
      </c>
      <c r="L64" s="36">
        <v>0</v>
      </c>
      <c r="M64" s="36">
        <v>0</v>
      </c>
      <c r="N64" s="36">
        <v>0</v>
      </c>
      <c r="O64" s="36">
        <v>7.7137400000000002E-4</v>
      </c>
      <c r="P64" s="36">
        <v>1.3658170000000001E-3</v>
      </c>
      <c r="Q64" s="36">
        <v>7.37976E-4</v>
      </c>
      <c r="R64" s="36">
        <v>3.3398000000000001E-5</v>
      </c>
      <c r="S64" s="36">
        <v>1.3222540000000001E-3</v>
      </c>
      <c r="T64" s="36">
        <v>4.3563000000000003E-5</v>
      </c>
      <c r="U64" s="36">
        <v>0</v>
      </c>
      <c r="V64" s="36">
        <v>0</v>
      </c>
      <c r="W64" s="36">
        <v>7.7137400000000002E-4</v>
      </c>
      <c r="X64" s="36">
        <v>1.3658170000000001E-3</v>
      </c>
      <c r="Y64" s="36">
        <v>2.1371910000000001E-3</v>
      </c>
      <c r="Z64" s="36">
        <v>0</v>
      </c>
      <c r="AA64" s="36">
        <v>0</v>
      </c>
      <c r="AB64" s="36">
        <v>0</v>
      </c>
      <c r="AC64" s="36">
        <v>0</v>
      </c>
      <c r="AD64" s="36">
        <v>0</v>
      </c>
      <c r="AE64" s="36">
        <v>0</v>
      </c>
      <c r="AF64" s="36">
        <v>0</v>
      </c>
      <c r="AG64" s="36">
        <v>0</v>
      </c>
      <c r="AH64" s="36">
        <v>0</v>
      </c>
      <c r="AI64" s="36">
        <v>0</v>
      </c>
      <c r="AJ64" s="36">
        <v>0</v>
      </c>
      <c r="AK64" s="36">
        <v>0</v>
      </c>
      <c r="AL64" s="36">
        <v>0</v>
      </c>
      <c r="AM64" s="36">
        <v>0</v>
      </c>
      <c r="AN64" s="36">
        <v>0</v>
      </c>
      <c r="AO64" s="36">
        <v>0</v>
      </c>
      <c r="AP64" s="36">
        <v>1.699611E-3</v>
      </c>
      <c r="AQ64" s="36">
        <v>9.1517499999999995E-4</v>
      </c>
      <c r="AR64" s="36">
        <v>2.614786E-3</v>
      </c>
      <c r="AS64" s="36">
        <v>0</v>
      </c>
      <c r="AT64" s="36">
        <v>0</v>
      </c>
      <c r="AU64" s="36">
        <v>0</v>
      </c>
      <c r="AV64" s="36">
        <v>0</v>
      </c>
      <c r="AW64" s="36">
        <v>0</v>
      </c>
      <c r="AX64" s="36">
        <v>0</v>
      </c>
      <c r="AY64" s="36">
        <v>0</v>
      </c>
      <c r="AZ64" s="36">
        <v>0</v>
      </c>
      <c r="BA64" s="36">
        <v>0</v>
      </c>
      <c r="BB64" s="36">
        <v>0.39305792000000001</v>
      </c>
      <c r="BC64" s="36">
        <v>16.289354734</v>
      </c>
      <c r="BD64" s="36">
        <v>34.698305830000002</v>
      </c>
      <c r="BE64" s="36">
        <v>1.7759977142857142E-2</v>
      </c>
      <c r="BF64" s="36">
        <v>3.5519955714285713E-2</v>
      </c>
      <c r="BG64" s="36">
        <v>0.49406102400000002</v>
      </c>
      <c r="BH64" s="36">
        <v>3.0996873530000002</v>
      </c>
      <c r="BI64" s="36">
        <v>0</v>
      </c>
      <c r="BJ64" s="36">
        <v>0</v>
      </c>
      <c r="BK64" s="36">
        <v>0</v>
      </c>
      <c r="BL64" s="36">
        <v>0</v>
      </c>
    </row>
    <row r="65" spans="1:64" s="37" customFormat="1" x14ac:dyDescent="0.2">
      <c r="A65" s="34">
        <v>62</v>
      </c>
      <c r="B65" s="34" t="s">
        <v>161</v>
      </c>
      <c r="C65" s="34" t="s">
        <v>170</v>
      </c>
      <c r="D65" s="41">
        <v>4.4344525209999999</v>
      </c>
      <c r="E65" s="36">
        <v>5</v>
      </c>
      <c r="F65" s="36">
        <v>0</v>
      </c>
      <c r="G65" s="36">
        <v>0</v>
      </c>
      <c r="H65" s="36">
        <v>5</v>
      </c>
      <c r="I65" s="36">
        <v>0</v>
      </c>
      <c r="J65" s="36">
        <v>0</v>
      </c>
      <c r="K65" s="36">
        <v>0</v>
      </c>
      <c r="L65" s="36">
        <v>0</v>
      </c>
      <c r="M65" s="36">
        <v>0</v>
      </c>
      <c r="N65" s="36">
        <v>0</v>
      </c>
      <c r="O65" s="36">
        <v>0</v>
      </c>
      <c r="P65" s="36">
        <v>0</v>
      </c>
      <c r="Q65" s="36">
        <v>0</v>
      </c>
      <c r="R65" s="36">
        <v>0</v>
      </c>
      <c r="S65" s="36">
        <v>0</v>
      </c>
      <c r="T65" s="36">
        <v>0</v>
      </c>
      <c r="U65" s="36">
        <v>0</v>
      </c>
      <c r="V65" s="36">
        <v>0</v>
      </c>
      <c r="W65" s="36">
        <v>0</v>
      </c>
      <c r="X65" s="36">
        <v>0</v>
      </c>
      <c r="Y65" s="36">
        <v>0</v>
      </c>
      <c r="Z65" s="36">
        <v>0</v>
      </c>
      <c r="AA65" s="36">
        <v>0</v>
      </c>
      <c r="AB65" s="36">
        <v>0</v>
      </c>
      <c r="AC65" s="36">
        <v>0</v>
      </c>
      <c r="AD65" s="36">
        <v>0</v>
      </c>
      <c r="AE65" s="36">
        <v>0</v>
      </c>
      <c r="AF65" s="36">
        <v>0</v>
      </c>
      <c r="AG65" s="36">
        <v>0</v>
      </c>
      <c r="AH65" s="36">
        <v>0</v>
      </c>
      <c r="AI65" s="36">
        <v>0</v>
      </c>
      <c r="AJ65" s="36">
        <v>0</v>
      </c>
      <c r="AK65" s="36">
        <v>0</v>
      </c>
      <c r="AL65" s="36">
        <v>0</v>
      </c>
      <c r="AM65" s="36">
        <v>0</v>
      </c>
      <c r="AN65" s="36">
        <v>0</v>
      </c>
      <c r="AO65" s="36">
        <v>0</v>
      </c>
      <c r="AP65" s="36">
        <v>0</v>
      </c>
      <c r="AQ65" s="36">
        <v>0</v>
      </c>
      <c r="AR65" s="36">
        <v>0</v>
      </c>
      <c r="AS65" s="36">
        <v>0</v>
      </c>
      <c r="AT65" s="36">
        <v>0</v>
      </c>
      <c r="AU65" s="36">
        <v>0</v>
      </c>
      <c r="AV65" s="36">
        <v>0</v>
      </c>
      <c r="AW65" s="36">
        <v>0</v>
      </c>
      <c r="AX65" s="36">
        <v>0</v>
      </c>
      <c r="AY65" s="36">
        <v>0</v>
      </c>
      <c r="AZ65" s="36">
        <v>0</v>
      </c>
      <c r="BA65" s="36">
        <v>0</v>
      </c>
      <c r="BB65" s="36">
        <v>0</v>
      </c>
      <c r="BC65" s="36">
        <v>0</v>
      </c>
      <c r="BD65" s="36">
        <v>0</v>
      </c>
      <c r="BE65" s="36">
        <v>0</v>
      </c>
      <c r="BF65" s="36">
        <v>0</v>
      </c>
      <c r="BG65" s="36">
        <v>0</v>
      </c>
      <c r="BH65" s="36">
        <v>0</v>
      </c>
      <c r="BI65" s="36">
        <v>0</v>
      </c>
      <c r="BJ65" s="36">
        <v>0</v>
      </c>
      <c r="BK65" s="36">
        <v>0</v>
      </c>
      <c r="BL65" s="36">
        <v>0</v>
      </c>
    </row>
    <row r="66" spans="1:64" s="37" customFormat="1" x14ac:dyDescent="0.2">
      <c r="A66" s="34">
        <v>63</v>
      </c>
      <c r="B66" s="34" t="s">
        <v>161</v>
      </c>
      <c r="C66" s="34" t="s">
        <v>171</v>
      </c>
      <c r="D66" s="41">
        <v>4.4797467629999996</v>
      </c>
      <c r="E66" s="36">
        <v>21</v>
      </c>
      <c r="F66" s="36">
        <v>0</v>
      </c>
      <c r="G66" s="36">
        <v>0</v>
      </c>
      <c r="H66" s="36">
        <v>21</v>
      </c>
      <c r="I66" s="36">
        <v>0</v>
      </c>
      <c r="J66" s="36">
        <v>0</v>
      </c>
      <c r="K66" s="36">
        <v>0</v>
      </c>
      <c r="L66" s="36">
        <v>0</v>
      </c>
      <c r="M66" s="36">
        <v>0</v>
      </c>
      <c r="N66" s="36">
        <v>0</v>
      </c>
      <c r="O66" s="36">
        <v>0</v>
      </c>
      <c r="P66" s="36">
        <v>0</v>
      </c>
      <c r="Q66" s="36">
        <v>0</v>
      </c>
      <c r="R66" s="36">
        <v>0</v>
      </c>
      <c r="S66" s="36">
        <v>0</v>
      </c>
      <c r="T66" s="36">
        <v>0</v>
      </c>
      <c r="U66" s="36">
        <v>0</v>
      </c>
      <c r="V66" s="36">
        <v>0</v>
      </c>
      <c r="W66" s="36">
        <v>0</v>
      </c>
      <c r="X66" s="36">
        <v>0</v>
      </c>
      <c r="Y66" s="36">
        <v>0</v>
      </c>
      <c r="Z66" s="36">
        <v>0</v>
      </c>
      <c r="AA66" s="36">
        <v>0</v>
      </c>
      <c r="AB66" s="36">
        <v>0</v>
      </c>
      <c r="AC66" s="36">
        <v>0</v>
      </c>
      <c r="AD66" s="36">
        <v>0</v>
      </c>
      <c r="AE66" s="36">
        <v>0</v>
      </c>
      <c r="AF66" s="36">
        <v>0</v>
      </c>
      <c r="AG66" s="36">
        <v>0</v>
      </c>
      <c r="AH66" s="36">
        <v>0</v>
      </c>
      <c r="AI66" s="36">
        <v>0</v>
      </c>
      <c r="AJ66" s="36">
        <v>0</v>
      </c>
      <c r="AK66" s="36">
        <v>0</v>
      </c>
      <c r="AL66" s="36">
        <v>0</v>
      </c>
      <c r="AM66" s="36">
        <v>0</v>
      </c>
      <c r="AN66" s="36">
        <v>0</v>
      </c>
      <c r="AO66" s="36">
        <v>0</v>
      </c>
      <c r="AP66" s="36">
        <v>0</v>
      </c>
      <c r="AQ66" s="36">
        <v>0</v>
      </c>
      <c r="AR66" s="36">
        <v>0</v>
      </c>
      <c r="AS66" s="36">
        <v>0</v>
      </c>
      <c r="AT66" s="36">
        <v>0</v>
      </c>
      <c r="AU66" s="36">
        <v>0</v>
      </c>
      <c r="AV66" s="36">
        <v>0</v>
      </c>
      <c r="AW66" s="36">
        <v>0</v>
      </c>
      <c r="AX66" s="36">
        <v>0</v>
      </c>
      <c r="AY66" s="36">
        <v>0</v>
      </c>
      <c r="AZ66" s="36">
        <v>0</v>
      </c>
      <c r="BA66" s="36">
        <v>0</v>
      </c>
      <c r="BB66" s="36">
        <v>0</v>
      </c>
      <c r="BC66" s="36">
        <v>0</v>
      </c>
      <c r="BD66" s="36">
        <v>0</v>
      </c>
      <c r="BE66" s="36">
        <v>0</v>
      </c>
      <c r="BF66" s="36">
        <v>0</v>
      </c>
      <c r="BG66" s="36">
        <v>0</v>
      </c>
      <c r="BH66" s="36">
        <v>0</v>
      </c>
      <c r="BI66" s="36">
        <v>0</v>
      </c>
      <c r="BJ66" s="36">
        <v>0</v>
      </c>
      <c r="BK66" s="36">
        <v>0</v>
      </c>
      <c r="BL66" s="36">
        <v>0</v>
      </c>
    </row>
    <row r="67" spans="1:64" s="37" customFormat="1" x14ac:dyDescent="0.2">
      <c r="A67" s="34">
        <v>64</v>
      </c>
      <c r="B67" s="34" t="s">
        <v>173</v>
      </c>
      <c r="C67" s="34" t="s">
        <v>172</v>
      </c>
      <c r="D67" s="41" t="s">
        <v>339</v>
      </c>
      <c r="E67" s="36" t="s">
        <v>339</v>
      </c>
      <c r="F67" s="36" t="s">
        <v>339</v>
      </c>
      <c r="G67" s="36" t="s">
        <v>339</v>
      </c>
      <c r="H67" s="36" t="s">
        <v>339</v>
      </c>
      <c r="I67" s="36" t="s">
        <v>339</v>
      </c>
      <c r="J67" s="36" t="s">
        <v>339</v>
      </c>
      <c r="K67" s="36" t="s">
        <v>339</v>
      </c>
      <c r="L67" s="36" t="s">
        <v>339</v>
      </c>
      <c r="M67" s="36" t="s">
        <v>339</v>
      </c>
      <c r="N67" s="36" t="s">
        <v>339</v>
      </c>
      <c r="O67" s="36" t="s">
        <v>339</v>
      </c>
      <c r="P67" s="36" t="s">
        <v>339</v>
      </c>
      <c r="Q67" s="36" t="s">
        <v>339</v>
      </c>
      <c r="R67" s="36" t="s">
        <v>339</v>
      </c>
      <c r="S67" s="36" t="s">
        <v>339</v>
      </c>
      <c r="T67" s="36" t="s">
        <v>339</v>
      </c>
      <c r="U67" s="36" t="s">
        <v>339</v>
      </c>
      <c r="V67" s="36" t="s">
        <v>339</v>
      </c>
      <c r="W67" s="36" t="s">
        <v>339</v>
      </c>
      <c r="X67" s="36" t="s">
        <v>339</v>
      </c>
      <c r="Y67" s="36" t="s">
        <v>339</v>
      </c>
      <c r="Z67" s="36" t="s">
        <v>339</v>
      </c>
      <c r="AA67" s="36" t="s">
        <v>339</v>
      </c>
      <c r="AB67" s="36" t="s">
        <v>339</v>
      </c>
      <c r="AC67" s="36" t="s">
        <v>339</v>
      </c>
      <c r="AD67" s="36" t="s">
        <v>339</v>
      </c>
      <c r="AE67" s="36" t="s">
        <v>339</v>
      </c>
      <c r="AF67" s="36" t="s">
        <v>339</v>
      </c>
      <c r="AG67" s="36" t="s">
        <v>339</v>
      </c>
      <c r="AH67" s="36" t="s">
        <v>339</v>
      </c>
      <c r="AI67" s="36" t="s">
        <v>339</v>
      </c>
      <c r="AJ67" s="36" t="s">
        <v>339</v>
      </c>
      <c r="AK67" s="36" t="s">
        <v>339</v>
      </c>
      <c r="AL67" s="36" t="s">
        <v>339</v>
      </c>
      <c r="AM67" s="36" t="s">
        <v>339</v>
      </c>
      <c r="AN67" s="36" t="s">
        <v>339</v>
      </c>
      <c r="AO67" s="36" t="s">
        <v>339</v>
      </c>
      <c r="AP67" s="36" t="s">
        <v>339</v>
      </c>
      <c r="AQ67" s="36" t="s">
        <v>339</v>
      </c>
      <c r="AR67" s="36" t="s">
        <v>339</v>
      </c>
      <c r="AS67" s="36" t="s">
        <v>339</v>
      </c>
      <c r="AT67" s="36" t="s">
        <v>339</v>
      </c>
      <c r="AU67" s="36" t="s">
        <v>339</v>
      </c>
      <c r="AV67" s="36" t="s">
        <v>339</v>
      </c>
      <c r="AW67" s="36" t="s">
        <v>339</v>
      </c>
      <c r="AX67" s="36" t="s">
        <v>339</v>
      </c>
      <c r="AY67" s="36" t="s">
        <v>339</v>
      </c>
      <c r="AZ67" s="36" t="s">
        <v>339</v>
      </c>
      <c r="BA67" s="36" t="s">
        <v>339</v>
      </c>
      <c r="BB67" s="36" t="s">
        <v>339</v>
      </c>
      <c r="BC67" s="36" t="s">
        <v>339</v>
      </c>
      <c r="BD67" s="36" t="s">
        <v>339</v>
      </c>
      <c r="BE67" s="36" t="s">
        <v>339</v>
      </c>
      <c r="BF67" s="36" t="s">
        <v>339</v>
      </c>
      <c r="BG67" s="36" t="s">
        <v>339</v>
      </c>
      <c r="BH67" s="36" t="s">
        <v>339</v>
      </c>
      <c r="BI67" s="36" t="s">
        <v>339</v>
      </c>
      <c r="BJ67" s="36" t="s">
        <v>339</v>
      </c>
      <c r="BK67" s="36" t="s">
        <v>339</v>
      </c>
      <c r="BL67" s="36" t="s">
        <v>339</v>
      </c>
    </row>
    <row r="68" spans="1:64" s="37" customFormat="1" x14ac:dyDescent="0.2">
      <c r="A68" s="34">
        <v>65</v>
      </c>
      <c r="B68" s="34" t="s">
        <v>173</v>
      </c>
      <c r="C68" s="34" t="s">
        <v>174</v>
      </c>
      <c r="D68" s="41" t="s">
        <v>339</v>
      </c>
      <c r="E68" s="36" t="s">
        <v>339</v>
      </c>
      <c r="F68" s="36" t="s">
        <v>339</v>
      </c>
      <c r="G68" s="36" t="s">
        <v>339</v>
      </c>
      <c r="H68" s="36" t="s">
        <v>339</v>
      </c>
      <c r="I68" s="36" t="s">
        <v>339</v>
      </c>
      <c r="J68" s="36" t="s">
        <v>339</v>
      </c>
      <c r="K68" s="36" t="s">
        <v>339</v>
      </c>
      <c r="L68" s="36" t="s">
        <v>339</v>
      </c>
      <c r="M68" s="36" t="s">
        <v>339</v>
      </c>
      <c r="N68" s="36" t="s">
        <v>339</v>
      </c>
      <c r="O68" s="36" t="s">
        <v>339</v>
      </c>
      <c r="P68" s="36" t="s">
        <v>339</v>
      </c>
      <c r="Q68" s="36" t="s">
        <v>339</v>
      </c>
      <c r="R68" s="36" t="s">
        <v>339</v>
      </c>
      <c r="S68" s="36" t="s">
        <v>339</v>
      </c>
      <c r="T68" s="36" t="s">
        <v>339</v>
      </c>
      <c r="U68" s="36" t="s">
        <v>339</v>
      </c>
      <c r="V68" s="36" t="s">
        <v>339</v>
      </c>
      <c r="W68" s="36" t="s">
        <v>339</v>
      </c>
      <c r="X68" s="36" t="s">
        <v>339</v>
      </c>
      <c r="Y68" s="36" t="s">
        <v>339</v>
      </c>
      <c r="Z68" s="36" t="s">
        <v>339</v>
      </c>
      <c r="AA68" s="36" t="s">
        <v>339</v>
      </c>
      <c r="AB68" s="36" t="s">
        <v>339</v>
      </c>
      <c r="AC68" s="36" t="s">
        <v>339</v>
      </c>
      <c r="AD68" s="36" t="s">
        <v>339</v>
      </c>
      <c r="AE68" s="36" t="s">
        <v>339</v>
      </c>
      <c r="AF68" s="36" t="s">
        <v>339</v>
      </c>
      <c r="AG68" s="36" t="s">
        <v>339</v>
      </c>
      <c r="AH68" s="36" t="s">
        <v>339</v>
      </c>
      <c r="AI68" s="36" t="s">
        <v>339</v>
      </c>
      <c r="AJ68" s="36" t="s">
        <v>339</v>
      </c>
      <c r="AK68" s="36" t="s">
        <v>339</v>
      </c>
      <c r="AL68" s="36" t="s">
        <v>339</v>
      </c>
      <c r="AM68" s="36" t="s">
        <v>339</v>
      </c>
      <c r="AN68" s="36" t="s">
        <v>339</v>
      </c>
      <c r="AO68" s="36" t="s">
        <v>339</v>
      </c>
      <c r="AP68" s="36" t="s">
        <v>339</v>
      </c>
      <c r="AQ68" s="36" t="s">
        <v>339</v>
      </c>
      <c r="AR68" s="36" t="s">
        <v>339</v>
      </c>
      <c r="AS68" s="36" t="s">
        <v>339</v>
      </c>
      <c r="AT68" s="36" t="s">
        <v>339</v>
      </c>
      <c r="AU68" s="36" t="s">
        <v>339</v>
      </c>
      <c r="AV68" s="36" t="s">
        <v>339</v>
      </c>
      <c r="AW68" s="36" t="s">
        <v>339</v>
      </c>
      <c r="AX68" s="36" t="s">
        <v>339</v>
      </c>
      <c r="AY68" s="36" t="s">
        <v>339</v>
      </c>
      <c r="AZ68" s="36" t="s">
        <v>339</v>
      </c>
      <c r="BA68" s="36" t="s">
        <v>339</v>
      </c>
      <c r="BB68" s="36" t="s">
        <v>339</v>
      </c>
      <c r="BC68" s="36" t="s">
        <v>339</v>
      </c>
      <c r="BD68" s="36" t="s">
        <v>339</v>
      </c>
      <c r="BE68" s="36" t="s">
        <v>339</v>
      </c>
      <c r="BF68" s="36" t="s">
        <v>339</v>
      </c>
      <c r="BG68" s="36" t="s">
        <v>339</v>
      </c>
      <c r="BH68" s="36" t="s">
        <v>339</v>
      </c>
      <c r="BI68" s="36" t="s">
        <v>339</v>
      </c>
      <c r="BJ68" s="36" t="s">
        <v>339</v>
      </c>
      <c r="BK68" s="36" t="s">
        <v>339</v>
      </c>
      <c r="BL68" s="36" t="s">
        <v>339</v>
      </c>
    </row>
    <row r="69" spans="1:64" s="37" customFormat="1" x14ac:dyDescent="0.2">
      <c r="A69" s="34">
        <v>66</v>
      </c>
      <c r="B69" s="34" t="s">
        <v>173</v>
      </c>
      <c r="C69" s="34" t="s">
        <v>175</v>
      </c>
      <c r="D69" s="41" t="s">
        <v>339</v>
      </c>
      <c r="E69" s="36" t="s">
        <v>339</v>
      </c>
      <c r="F69" s="36" t="s">
        <v>339</v>
      </c>
      <c r="G69" s="36" t="s">
        <v>339</v>
      </c>
      <c r="H69" s="36" t="s">
        <v>339</v>
      </c>
      <c r="I69" s="36" t="s">
        <v>339</v>
      </c>
      <c r="J69" s="36" t="s">
        <v>339</v>
      </c>
      <c r="K69" s="36" t="s">
        <v>339</v>
      </c>
      <c r="L69" s="36" t="s">
        <v>339</v>
      </c>
      <c r="M69" s="36" t="s">
        <v>339</v>
      </c>
      <c r="N69" s="36" t="s">
        <v>339</v>
      </c>
      <c r="O69" s="36" t="s">
        <v>339</v>
      </c>
      <c r="P69" s="36" t="s">
        <v>339</v>
      </c>
      <c r="Q69" s="36" t="s">
        <v>339</v>
      </c>
      <c r="R69" s="36" t="s">
        <v>339</v>
      </c>
      <c r="S69" s="36" t="s">
        <v>339</v>
      </c>
      <c r="T69" s="36" t="s">
        <v>339</v>
      </c>
      <c r="U69" s="36" t="s">
        <v>339</v>
      </c>
      <c r="V69" s="36" t="s">
        <v>339</v>
      </c>
      <c r="W69" s="36" t="s">
        <v>339</v>
      </c>
      <c r="X69" s="36" t="s">
        <v>339</v>
      </c>
      <c r="Y69" s="36" t="s">
        <v>339</v>
      </c>
      <c r="Z69" s="36" t="s">
        <v>339</v>
      </c>
      <c r="AA69" s="36" t="s">
        <v>339</v>
      </c>
      <c r="AB69" s="36" t="s">
        <v>339</v>
      </c>
      <c r="AC69" s="36" t="s">
        <v>339</v>
      </c>
      <c r="AD69" s="36" t="s">
        <v>339</v>
      </c>
      <c r="AE69" s="36" t="s">
        <v>339</v>
      </c>
      <c r="AF69" s="36" t="s">
        <v>339</v>
      </c>
      <c r="AG69" s="36" t="s">
        <v>339</v>
      </c>
      <c r="AH69" s="36" t="s">
        <v>339</v>
      </c>
      <c r="AI69" s="36" t="s">
        <v>339</v>
      </c>
      <c r="AJ69" s="36" t="s">
        <v>339</v>
      </c>
      <c r="AK69" s="36" t="s">
        <v>339</v>
      </c>
      <c r="AL69" s="36" t="s">
        <v>339</v>
      </c>
      <c r="AM69" s="36" t="s">
        <v>339</v>
      </c>
      <c r="AN69" s="36" t="s">
        <v>339</v>
      </c>
      <c r="AO69" s="36" t="s">
        <v>339</v>
      </c>
      <c r="AP69" s="36" t="s">
        <v>339</v>
      </c>
      <c r="AQ69" s="36" t="s">
        <v>339</v>
      </c>
      <c r="AR69" s="36" t="s">
        <v>339</v>
      </c>
      <c r="AS69" s="36" t="s">
        <v>339</v>
      </c>
      <c r="AT69" s="36" t="s">
        <v>339</v>
      </c>
      <c r="AU69" s="36" t="s">
        <v>339</v>
      </c>
      <c r="AV69" s="36" t="s">
        <v>339</v>
      </c>
      <c r="AW69" s="36" t="s">
        <v>339</v>
      </c>
      <c r="AX69" s="36" t="s">
        <v>339</v>
      </c>
      <c r="AY69" s="36" t="s">
        <v>339</v>
      </c>
      <c r="AZ69" s="36" t="s">
        <v>339</v>
      </c>
      <c r="BA69" s="36" t="s">
        <v>339</v>
      </c>
      <c r="BB69" s="36" t="s">
        <v>339</v>
      </c>
      <c r="BC69" s="36" t="s">
        <v>339</v>
      </c>
      <c r="BD69" s="36" t="s">
        <v>339</v>
      </c>
      <c r="BE69" s="36" t="s">
        <v>339</v>
      </c>
      <c r="BF69" s="36" t="s">
        <v>339</v>
      </c>
      <c r="BG69" s="36" t="s">
        <v>339</v>
      </c>
      <c r="BH69" s="36" t="s">
        <v>339</v>
      </c>
      <c r="BI69" s="36" t="s">
        <v>339</v>
      </c>
      <c r="BJ69" s="36" t="s">
        <v>339</v>
      </c>
      <c r="BK69" s="36" t="s">
        <v>339</v>
      </c>
      <c r="BL69" s="36" t="s">
        <v>339</v>
      </c>
    </row>
    <row r="70" spans="1:64" s="37" customFormat="1" x14ac:dyDescent="0.2">
      <c r="A70" s="34">
        <v>67</v>
      </c>
      <c r="B70" s="34" t="s">
        <v>173</v>
      </c>
      <c r="C70" s="34" t="s">
        <v>176</v>
      </c>
      <c r="D70" s="41" t="s">
        <v>339</v>
      </c>
      <c r="E70" s="36" t="s">
        <v>339</v>
      </c>
      <c r="F70" s="36" t="s">
        <v>339</v>
      </c>
      <c r="G70" s="36" t="s">
        <v>339</v>
      </c>
      <c r="H70" s="36" t="s">
        <v>339</v>
      </c>
      <c r="I70" s="36" t="s">
        <v>339</v>
      </c>
      <c r="J70" s="36" t="s">
        <v>339</v>
      </c>
      <c r="K70" s="36" t="s">
        <v>339</v>
      </c>
      <c r="L70" s="36" t="s">
        <v>339</v>
      </c>
      <c r="M70" s="36" t="s">
        <v>339</v>
      </c>
      <c r="N70" s="36" t="s">
        <v>339</v>
      </c>
      <c r="O70" s="36" t="s">
        <v>339</v>
      </c>
      <c r="P70" s="36" t="s">
        <v>339</v>
      </c>
      <c r="Q70" s="36" t="s">
        <v>339</v>
      </c>
      <c r="R70" s="36" t="s">
        <v>339</v>
      </c>
      <c r="S70" s="36" t="s">
        <v>339</v>
      </c>
      <c r="T70" s="36" t="s">
        <v>339</v>
      </c>
      <c r="U70" s="36" t="s">
        <v>339</v>
      </c>
      <c r="V70" s="36" t="s">
        <v>339</v>
      </c>
      <c r="W70" s="36" t="s">
        <v>339</v>
      </c>
      <c r="X70" s="36" t="s">
        <v>339</v>
      </c>
      <c r="Y70" s="36" t="s">
        <v>339</v>
      </c>
      <c r="Z70" s="36" t="s">
        <v>339</v>
      </c>
      <c r="AA70" s="36" t="s">
        <v>339</v>
      </c>
      <c r="AB70" s="36" t="s">
        <v>339</v>
      </c>
      <c r="AC70" s="36" t="s">
        <v>339</v>
      </c>
      <c r="AD70" s="36" t="s">
        <v>339</v>
      </c>
      <c r="AE70" s="36" t="s">
        <v>339</v>
      </c>
      <c r="AF70" s="36" t="s">
        <v>339</v>
      </c>
      <c r="AG70" s="36" t="s">
        <v>339</v>
      </c>
      <c r="AH70" s="36" t="s">
        <v>339</v>
      </c>
      <c r="AI70" s="36" t="s">
        <v>339</v>
      </c>
      <c r="AJ70" s="36" t="s">
        <v>339</v>
      </c>
      <c r="AK70" s="36" t="s">
        <v>339</v>
      </c>
      <c r="AL70" s="36" t="s">
        <v>339</v>
      </c>
      <c r="AM70" s="36" t="s">
        <v>339</v>
      </c>
      <c r="AN70" s="36" t="s">
        <v>339</v>
      </c>
      <c r="AO70" s="36" t="s">
        <v>339</v>
      </c>
      <c r="AP70" s="36" t="s">
        <v>339</v>
      </c>
      <c r="AQ70" s="36" t="s">
        <v>339</v>
      </c>
      <c r="AR70" s="36" t="s">
        <v>339</v>
      </c>
      <c r="AS70" s="36" t="s">
        <v>339</v>
      </c>
      <c r="AT70" s="36" t="s">
        <v>339</v>
      </c>
      <c r="AU70" s="36" t="s">
        <v>339</v>
      </c>
      <c r="AV70" s="36" t="s">
        <v>339</v>
      </c>
      <c r="AW70" s="36" t="s">
        <v>339</v>
      </c>
      <c r="AX70" s="36" t="s">
        <v>339</v>
      </c>
      <c r="AY70" s="36" t="s">
        <v>339</v>
      </c>
      <c r="AZ70" s="36" t="s">
        <v>339</v>
      </c>
      <c r="BA70" s="36" t="s">
        <v>339</v>
      </c>
      <c r="BB70" s="36" t="s">
        <v>339</v>
      </c>
      <c r="BC70" s="36" t="s">
        <v>339</v>
      </c>
      <c r="BD70" s="36" t="s">
        <v>339</v>
      </c>
      <c r="BE70" s="36" t="s">
        <v>339</v>
      </c>
      <c r="BF70" s="36" t="s">
        <v>339</v>
      </c>
      <c r="BG70" s="36" t="s">
        <v>339</v>
      </c>
      <c r="BH70" s="36" t="s">
        <v>339</v>
      </c>
      <c r="BI70" s="36" t="s">
        <v>339</v>
      </c>
      <c r="BJ70" s="36" t="s">
        <v>339</v>
      </c>
      <c r="BK70" s="36" t="s">
        <v>339</v>
      </c>
      <c r="BL70" s="36" t="s">
        <v>339</v>
      </c>
    </row>
    <row r="71" spans="1:64" s="37" customFormat="1" x14ac:dyDescent="0.2">
      <c r="A71" s="34">
        <v>68</v>
      </c>
      <c r="B71" s="34" t="s">
        <v>173</v>
      </c>
      <c r="C71" s="34" t="s">
        <v>177</v>
      </c>
      <c r="D71" s="41" t="s">
        <v>339</v>
      </c>
      <c r="E71" s="36" t="s">
        <v>339</v>
      </c>
      <c r="F71" s="36" t="s">
        <v>339</v>
      </c>
      <c r="G71" s="36" t="s">
        <v>339</v>
      </c>
      <c r="H71" s="36" t="s">
        <v>339</v>
      </c>
      <c r="I71" s="36" t="s">
        <v>339</v>
      </c>
      <c r="J71" s="36" t="s">
        <v>339</v>
      </c>
      <c r="K71" s="36" t="s">
        <v>339</v>
      </c>
      <c r="L71" s="36" t="s">
        <v>339</v>
      </c>
      <c r="M71" s="36" t="s">
        <v>339</v>
      </c>
      <c r="N71" s="36" t="s">
        <v>339</v>
      </c>
      <c r="O71" s="36" t="s">
        <v>339</v>
      </c>
      <c r="P71" s="36" t="s">
        <v>339</v>
      </c>
      <c r="Q71" s="36" t="s">
        <v>339</v>
      </c>
      <c r="R71" s="36" t="s">
        <v>339</v>
      </c>
      <c r="S71" s="36" t="s">
        <v>339</v>
      </c>
      <c r="T71" s="36" t="s">
        <v>339</v>
      </c>
      <c r="U71" s="36" t="s">
        <v>339</v>
      </c>
      <c r="V71" s="36" t="s">
        <v>339</v>
      </c>
      <c r="W71" s="36" t="s">
        <v>339</v>
      </c>
      <c r="X71" s="36" t="s">
        <v>339</v>
      </c>
      <c r="Y71" s="36" t="s">
        <v>339</v>
      </c>
      <c r="Z71" s="36" t="s">
        <v>339</v>
      </c>
      <c r="AA71" s="36" t="s">
        <v>339</v>
      </c>
      <c r="AB71" s="36" t="s">
        <v>339</v>
      </c>
      <c r="AC71" s="36" t="s">
        <v>339</v>
      </c>
      <c r="AD71" s="36" t="s">
        <v>339</v>
      </c>
      <c r="AE71" s="36" t="s">
        <v>339</v>
      </c>
      <c r="AF71" s="36" t="s">
        <v>339</v>
      </c>
      <c r="AG71" s="36" t="s">
        <v>339</v>
      </c>
      <c r="AH71" s="36" t="s">
        <v>339</v>
      </c>
      <c r="AI71" s="36" t="s">
        <v>339</v>
      </c>
      <c r="AJ71" s="36" t="s">
        <v>339</v>
      </c>
      <c r="AK71" s="36" t="s">
        <v>339</v>
      </c>
      <c r="AL71" s="36" t="s">
        <v>339</v>
      </c>
      <c r="AM71" s="36" t="s">
        <v>339</v>
      </c>
      <c r="AN71" s="36" t="s">
        <v>339</v>
      </c>
      <c r="AO71" s="36" t="s">
        <v>339</v>
      </c>
      <c r="AP71" s="36" t="s">
        <v>339</v>
      </c>
      <c r="AQ71" s="36" t="s">
        <v>339</v>
      </c>
      <c r="AR71" s="36" t="s">
        <v>339</v>
      </c>
      <c r="AS71" s="36" t="s">
        <v>339</v>
      </c>
      <c r="AT71" s="36" t="s">
        <v>339</v>
      </c>
      <c r="AU71" s="36" t="s">
        <v>339</v>
      </c>
      <c r="AV71" s="36" t="s">
        <v>339</v>
      </c>
      <c r="AW71" s="36" t="s">
        <v>339</v>
      </c>
      <c r="AX71" s="36" t="s">
        <v>339</v>
      </c>
      <c r="AY71" s="36" t="s">
        <v>339</v>
      </c>
      <c r="AZ71" s="36" t="s">
        <v>339</v>
      </c>
      <c r="BA71" s="36" t="s">
        <v>339</v>
      </c>
      <c r="BB71" s="36" t="s">
        <v>339</v>
      </c>
      <c r="BC71" s="36" t="s">
        <v>339</v>
      </c>
      <c r="BD71" s="36" t="s">
        <v>339</v>
      </c>
      <c r="BE71" s="36" t="s">
        <v>339</v>
      </c>
      <c r="BF71" s="36" t="s">
        <v>339</v>
      </c>
      <c r="BG71" s="36" t="s">
        <v>339</v>
      </c>
      <c r="BH71" s="36" t="s">
        <v>339</v>
      </c>
      <c r="BI71" s="36" t="s">
        <v>339</v>
      </c>
      <c r="BJ71" s="36" t="s">
        <v>339</v>
      </c>
      <c r="BK71" s="36" t="s">
        <v>339</v>
      </c>
      <c r="BL71" s="36" t="s">
        <v>339</v>
      </c>
    </row>
    <row r="72" spans="1:64" s="37" customFormat="1" x14ac:dyDescent="0.2">
      <c r="A72" s="34">
        <v>69</v>
      </c>
      <c r="B72" s="34" t="s">
        <v>173</v>
      </c>
      <c r="C72" s="34" t="s">
        <v>178</v>
      </c>
      <c r="D72" s="41" t="s">
        <v>339</v>
      </c>
      <c r="E72" s="36" t="s">
        <v>339</v>
      </c>
      <c r="F72" s="36" t="s">
        <v>339</v>
      </c>
      <c r="G72" s="36" t="s">
        <v>339</v>
      </c>
      <c r="H72" s="36" t="s">
        <v>339</v>
      </c>
      <c r="I72" s="36" t="s">
        <v>339</v>
      </c>
      <c r="J72" s="36" t="s">
        <v>339</v>
      </c>
      <c r="K72" s="36" t="s">
        <v>339</v>
      </c>
      <c r="L72" s="36" t="s">
        <v>339</v>
      </c>
      <c r="M72" s="36" t="s">
        <v>339</v>
      </c>
      <c r="N72" s="36" t="s">
        <v>339</v>
      </c>
      <c r="O72" s="36" t="s">
        <v>339</v>
      </c>
      <c r="P72" s="36" t="s">
        <v>339</v>
      </c>
      <c r="Q72" s="36" t="s">
        <v>339</v>
      </c>
      <c r="R72" s="36" t="s">
        <v>339</v>
      </c>
      <c r="S72" s="36" t="s">
        <v>339</v>
      </c>
      <c r="T72" s="36" t="s">
        <v>339</v>
      </c>
      <c r="U72" s="36" t="s">
        <v>339</v>
      </c>
      <c r="V72" s="36" t="s">
        <v>339</v>
      </c>
      <c r="W72" s="36" t="s">
        <v>339</v>
      </c>
      <c r="X72" s="36" t="s">
        <v>339</v>
      </c>
      <c r="Y72" s="36" t="s">
        <v>339</v>
      </c>
      <c r="Z72" s="36" t="s">
        <v>339</v>
      </c>
      <c r="AA72" s="36" t="s">
        <v>339</v>
      </c>
      <c r="AB72" s="36" t="s">
        <v>339</v>
      </c>
      <c r="AC72" s="36" t="s">
        <v>339</v>
      </c>
      <c r="AD72" s="36" t="s">
        <v>339</v>
      </c>
      <c r="AE72" s="36" t="s">
        <v>339</v>
      </c>
      <c r="AF72" s="36" t="s">
        <v>339</v>
      </c>
      <c r="AG72" s="36" t="s">
        <v>339</v>
      </c>
      <c r="AH72" s="36" t="s">
        <v>339</v>
      </c>
      <c r="AI72" s="36" t="s">
        <v>339</v>
      </c>
      <c r="AJ72" s="36" t="s">
        <v>339</v>
      </c>
      <c r="AK72" s="36" t="s">
        <v>339</v>
      </c>
      <c r="AL72" s="36" t="s">
        <v>339</v>
      </c>
      <c r="AM72" s="36" t="s">
        <v>339</v>
      </c>
      <c r="AN72" s="36" t="s">
        <v>339</v>
      </c>
      <c r="AO72" s="36" t="s">
        <v>339</v>
      </c>
      <c r="AP72" s="36" t="s">
        <v>339</v>
      </c>
      <c r="AQ72" s="36" t="s">
        <v>339</v>
      </c>
      <c r="AR72" s="36" t="s">
        <v>339</v>
      </c>
      <c r="AS72" s="36" t="s">
        <v>339</v>
      </c>
      <c r="AT72" s="36" t="s">
        <v>339</v>
      </c>
      <c r="AU72" s="36" t="s">
        <v>339</v>
      </c>
      <c r="AV72" s="36" t="s">
        <v>339</v>
      </c>
      <c r="AW72" s="36" t="s">
        <v>339</v>
      </c>
      <c r="AX72" s="36" t="s">
        <v>339</v>
      </c>
      <c r="AY72" s="36" t="s">
        <v>339</v>
      </c>
      <c r="AZ72" s="36" t="s">
        <v>339</v>
      </c>
      <c r="BA72" s="36" t="s">
        <v>339</v>
      </c>
      <c r="BB72" s="36" t="s">
        <v>339</v>
      </c>
      <c r="BC72" s="36" t="s">
        <v>339</v>
      </c>
      <c r="BD72" s="36" t="s">
        <v>339</v>
      </c>
      <c r="BE72" s="36" t="s">
        <v>339</v>
      </c>
      <c r="BF72" s="36" t="s">
        <v>339</v>
      </c>
      <c r="BG72" s="36" t="s">
        <v>339</v>
      </c>
      <c r="BH72" s="36" t="s">
        <v>339</v>
      </c>
      <c r="BI72" s="36" t="s">
        <v>339</v>
      </c>
      <c r="BJ72" s="36" t="s">
        <v>339</v>
      </c>
      <c r="BK72" s="36" t="s">
        <v>339</v>
      </c>
      <c r="BL72" s="36" t="s">
        <v>339</v>
      </c>
    </row>
    <row r="73" spans="1:64" s="37" customFormat="1" x14ac:dyDescent="0.2">
      <c r="A73" s="34">
        <v>70</v>
      </c>
      <c r="B73" s="34" t="s">
        <v>173</v>
      </c>
      <c r="C73" s="34" t="s">
        <v>179</v>
      </c>
      <c r="D73" s="41" t="s">
        <v>339</v>
      </c>
      <c r="E73" s="36" t="s">
        <v>339</v>
      </c>
      <c r="F73" s="36" t="s">
        <v>339</v>
      </c>
      <c r="G73" s="36" t="s">
        <v>339</v>
      </c>
      <c r="H73" s="36" t="s">
        <v>339</v>
      </c>
      <c r="I73" s="36" t="s">
        <v>339</v>
      </c>
      <c r="J73" s="36" t="s">
        <v>339</v>
      </c>
      <c r="K73" s="36" t="s">
        <v>339</v>
      </c>
      <c r="L73" s="36" t="s">
        <v>339</v>
      </c>
      <c r="M73" s="36" t="s">
        <v>339</v>
      </c>
      <c r="N73" s="36" t="s">
        <v>339</v>
      </c>
      <c r="O73" s="36" t="s">
        <v>339</v>
      </c>
      <c r="P73" s="36" t="s">
        <v>339</v>
      </c>
      <c r="Q73" s="36" t="s">
        <v>339</v>
      </c>
      <c r="R73" s="36" t="s">
        <v>339</v>
      </c>
      <c r="S73" s="36" t="s">
        <v>339</v>
      </c>
      <c r="T73" s="36" t="s">
        <v>339</v>
      </c>
      <c r="U73" s="36" t="s">
        <v>339</v>
      </c>
      <c r="V73" s="36" t="s">
        <v>339</v>
      </c>
      <c r="W73" s="36" t="s">
        <v>339</v>
      </c>
      <c r="X73" s="36" t="s">
        <v>339</v>
      </c>
      <c r="Y73" s="36" t="s">
        <v>339</v>
      </c>
      <c r="Z73" s="36" t="s">
        <v>339</v>
      </c>
      <c r="AA73" s="36" t="s">
        <v>339</v>
      </c>
      <c r="AB73" s="36" t="s">
        <v>339</v>
      </c>
      <c r="AC73" s="36" t="s">
        <v>339</v>
      </c>
      <c r="AD73" s="36" t="s">
        <v>339</v>
      </c>
      <c r="AE73" s="36" t="s">
        <v>339</v>
      </c>
      <c r="AF73" s="36" t="s">
        <v>339</v>
      </c>
      <c r="AG73" s="36" t="s">
        <v>339</v>
      </c>
      <c r="AH73" s="36" t="s">
        <v>339</v>
      </c>
      <c r="AI73" s="36" t="s">
        <v>339</v>
      </c>
      <c r="AJ73" s="36" t="s">
        <v>339</v>
      </c>
      <c r="AK73" s="36" t="s">
        <v>339</v>
      </c>
      <c r="AL73" s="36" t="s">
        <v>339</v>
      </c>
      <c r="AM73" s="36" t="s">
        <v>339</v>
      </c>
      <c r="AN73" s="36" t="s">
        <v>339</v>
      </c>
      <c r="AO73" s="36" t="s">
        <v>339</v>
      </c>
      <c r="AP73" s="36" t="s">
        <v>339</v>
      </c>
      <c r="AQ73" s="36" t="s">
        <v>339</v>
      </c>
      <c r="AR73" s="36" t="s">
        <v>339</v>
      </c>
      <c r="AS73" s="36" t="s">
        <v>339</v>
      </c>
      <c r="AT73" s="36" t="s">
        <v>339</v>
      </c>
      <c r="AU73" s="36" t="s">
        <v>339</v>
      </c>
      <c r="AV73" s="36" t="s">
        <v>339</v>
      </c>
      <c r="AW73" s="36" t="s">
        <v>339</v>
      </c>
      <c r="AX73" s="36" t="s">
        <v>339</v>
      </c>
      <c r="AY73" s="36" t="s">
        <v>339</v>
      </c>
      <c r="AZ73" s="36" t="s">
        <v>339</v>
      </c>
      <c r="BA73" s="36" t="s">
        <v>339</v>
      </c>
      <c r="BB73" s="36" t="s">
        <v>339</v>
      </c>
      <c r="BC73" s="36" t="s">
        <v>339</v>
      </c>
      <c r="BD73" s="36" t="s">
        <v>339</v>
      </c>
      <c r="BE73" s="36" t="s">
        <v>339</v>
      </c>
      <c r="BF73" s="36" t="s">
        <v>339</v>
      </c>
      <c r="BG73" s="36" t="s">
        <v>339</v>
      </c>
      <c r="BH73" s="36" t="s">
        <v>339</v>
      </c>
      <c r="BI73" s="36" t="s">
        <v>339</v>
      </c>
      <c r="BJ73" s="36" t="s">
        <v>339</v>
      </c>
      <c r="BK73" s="36" t="s">
        <v>339</v>
      </c>
      <c r="BL73" s="36" t="s">
        <v>339</v>
      </c>
    </row>
    <row r="74" spans="1:64" s="37" customFormat="1" x14ac:dyDescent="0.2">
      <c r="A74" s="34">
        <v>71</v>
      </c>
      <c r="B74" s="34" t="s">
        <v>181</v>
      </c>
      <c r="C74" s="34" t="s">
        <v>180</v>
      </c>
      <c r="D74" s="41">
        <v>6.3786055590000004</v>
      </c>
      <c r="E74" s="36">
        <v>311</v>
      </c>
      <c r="F74" s="36">
        <v>22</v>
      </c>
      <c r="G74" s="36">
        <v>86</v>
      </c>
      <c r="H74" s="36">
        <v>203</v>
      </c>
      <c r="I74" s="36">
        <v>40.181903726369221</v>
      </c>
      <c r="J74" s="36">
        <v>352.84829728697724</v>
      </c>
      <c r="K74" s="36">
        <v>9.8089567263289812</v>
      </c>
      <c r="L74" s="36">
        <v>30.372947000040242</v>
      </c>
      <c r="M74" s="36">
        <v>188.14531001325409</v>
      </c>
      <c r="N74" s="36">
        <v>204.88489100009238</v>
      </c>
      <c r="O74" s="36">
        <v>11.042344830000001</v>
      </c>
      <c r="P74" s="36">
        <v>17.313809885000001</v>
      </c>
      <c r="Q74" s="36">
        <v>10.327887704000002</v>
      </c>
      <c r="R74" s="36">
        <v>0.714457126</v>
      </c>
      <c r="S74" s="36">
        <v>16.381909283000002</v>
      </c>
      <c r="T74" s="36">
        <v>0.93190060200000002</v>
      </c>
      <c r="U74" s="36">
        <v>27.161349999999988</v>
      </c>
      <c r="V74" s="36">
        <v>64.454899999999952</v>
      </c>
      <c r="W74" s="36">
        <v>78.385598556369203</v>
      </c>
      <c r="X74" s="36">
        <v>434.61700717197721</v>
      </c>
      <c r="Y74" s="36">
        <v>513.00260572834645</v>
      </c>
      <c r="Z74" s="36">
        <v>0.51848237660199248</v>
      </c>
      <c r="AA74" s="36">
        <v>0.24708765841430191</v>
      </c>
      <c r="AB74" s="36">
        <v>0.24708765831499999</v>
      </c>
      <c r="AC74" s="36">
        <v>0.24277958850795225</v>
      </c>
      <c r="AD74" s="36">
        <v>7.8026461839782444</v>
      </c>
      <c r="AE74" s="36">
        <v>70.223815655804188</v>
      </c>
      <c r="AF74" s="36">
        <v>78.026461839782442</v>
      </c>
      <c r="AG74" s="36">
        <v>4.8090104963692806</v>
      </c>
      <c r="AH74" s="36">
        <v>8.1808454420994643</v>
      </c>
      <c r="AI74" s="36">
        <v>26.200815807805043</v>
      </c>
      <c r="AJ74" s="36">
        <v>2.5391935157411047E-2</v>
      </c>
      <c r="AK74" s="36">
        <v>3.0684693016044765E-2</v>
      </c>
      <c r="AL74" s="36">
        <v>7.6744914331457248E-2</v>
      </c>
      <c r="AM74" s="36">
        <v>5.0771820200346438</v>
      </c>
      <c r="AN74" s="36">
        <v>16.014176319093753</v>
      </c>
      <c r="AO74" s="36">
        <v>96.501376377940687</v>
      </c>
      <c r="AP74" s="36">
        <v>5679.9834481690004</v>
      </c>
      <c r="AQ74" s="36">
        <v>3058.452625937</v>
      </c>
      <c r="AR74" s="36">
        <v>8738.4360741060009</v>
      </c>
      <c r="AS74" s="36">
        <v>72.892287815000003</v>
      </c>
      <c r="AT74" s="36">
        <v>22497.273506494999</v>
      </c>
      <c r="AU74" s="36">
        <v>48172.771826764998</v>
      </c>
      <c r="AV74" s="36">
        <v>12979.084779232</v>
      </c>
      <c r="AW74" s="36">
        <v>27791.745049001998</v>
      </c>
      <c r="AX74" s="36">
        <v>12295.649562387</v>
      </c>
      <c r="AY74" s="36">
        <v>26328.324659418999</v>
      </c>
      <c r="AZ74" s="36">
        <v>3.5016620928571429</v>
      </c>
      <c r="BA74" s="36">
        <v>7.0033241871428578</v>
      </c>
      <c r="BB74" s="36">
        <v>75.343360560999997</v>
      </c>
      <c r="BC74" s="36">
        <v>5205.2465034890001</v>
      </c>
      <c r="BD74" s="36">
        <v>11145.846275205</v>
      </c>
      <c r="BE74" s="36">
        <v>4.4354411628571428</v>
      </c>
      <c r="BF74" s="36">
        <v>8.8708823257142857</v>
      </c>
      <c r="BG74" s="36">
        <v>12.344635041</v>
      </c>
      <c r="BH74" s="36">
        <v>114.440841183</v>
      </c>
      <c r="BI74" s="36">
        <v>1.2300000000000004</v>
      </c>
      <c r="BJ74" s="36">
        <v>1.4200000000000004</v>
      </c>
      <c r="BK74" s="36">
        <v>1.2000000000000004</v>
      </c>
      <c r="BL74" s="36">
        <v>1.2500000000000004</v>
      </c>
    </row>
    <row r="75" spans="1:64" s="37" customFormat="1" x14ac:dyDescent="0.2">
      <c r="A75" s="34">
        <v>72</v>
      </c>
      <c r="B75" s="34" t="s">
        <v>181</v>
      </c>
      <c r="C75" s="34" t="s">
        <v>182</v>
      </c>
      <c r="D75" s="41">
        <v>6.8485784179999998</v>
      </c>
      <c r="E75" s="36">
        <v>30</v>
      </c>
      <c r="F75" s="36">
        <v>21</v>
      </c>
      <c r="G75" s="36">
        <v>9</v>
      </c>
      <c r="H75" s="36">
        <v>0</v>
      </c>
      <c r="I75" s="36">
        <v>1180.6861051629594</v>
      </c>
      <c r="J75" s="36">
        <v>2047.9505409152389</v>
      </c>
      <c r="K75" s="36">
        <v>892.80871366290592</v>
      </c>
      <c r="L75" s="36">
        <v>287.87739150005359</v>
      </c>
      <c r="M75" s="36">
        <v>2452.7494435783101</v>
      </c>
      <c r="N75" s="36">
        <v>775.8872024998883</v>
      </c>
      <c r="O75" s="36">
        <v>11.148646876000001</v>
      </c>
      <c r="P75" s="36">
        <v>19.058069226000001</v>
      </c>
      <c r="Q75" s="36">
        <v>10.502531640000001</v>
      </c>
      <c r="R75" s="36">
        <v>0.64611523599999998</v>
      </c>
      <c r="S75" s="36">
        <v>18.215310220999999</v>
      </c>
      <c r="T75" s="36">
        <v>0.84275900500000001</v>
      </c>
      <c r="U75" s="36">
        <v>4.9715000000000025</v>
      </c>
      <c r="V75" s="36">
        <v>11.7506</v>
      </c>
      <c r="W75" s="36">
        <v>1196.8062520389594</v>
      </c>
      <c r="X75" s="36">
        <v>2078.7592101412388</v>
      </c>
      <c r="Y75" s="36">
        <v>3275.5654621801982</v>
      </c>
      <c r="Z75" s="36">
        <v>5.1132259192331482</v>
      </c>
      <c r="AA75" s="36">
        <v>2.7358287192043127</v>
      </c>
      <c r="AB75" s="36">
        <v>18.559247102556299</v>
      </c>
      <c r="AC75" s="36">
        <v>15.569416800537779</v>
      </c>
      <c r="AD75" s="36">
        <v>27.630065667618243</v>
      </c>
      <c r="AE75" s="36">
        <v>309.88830210840592</v>
      </c>
      <c r="AF75" s="36">
        <v>337.51836777602421</v>
      </c>
      <c r="AG75" s="36">
        <v>1.0272029595785728</v>
      </c>
      <c r="AH75" s="36">
        <v>1.7474257243405613</v>
      </c>
      <c r="AI75" s="36">
        <v>5.5964850901177412</v>
      </c>
      <c r="AJ75" s="36">
        <v>0.79851476468349569</v>
      </c>
      <c r="AK75" s="36">
        <v>0.50256461057945323</v>
      </c>
      <c r="AL75" s="36">
        <v>1.2707969569132502</v>
      </c>
      <c r="AM75" s="36">
        <v>17.395134524799847</v>
      </c>
      <c r="AN75" s="36">
        <v>29.880056002538261</v>
      </c>
      <c r="AO75" s="36">
        <v>316.75558415543696</v>
      </c>
      <c r="AP75" s="36">
        <v>8088.8416807960002</v>
      </c>
      <c r="AQ75" s="36">
        <v>4355.530135813</v>
      </c>
      <c r="AR75" s="36">
        <v>12444.371816609</v>
      </c>
      <c r="AS75" s="36">
        <v>477.597726325</v>
      </c>
      <c r="AT75" s="36">
        <v>16850.552407356001</v>
      </c>
      <c r="AU75" s="36">
        <v>42878.588500001999</v>
      </c>
      <c r="AV75" s="36">
        <v>12500.873312584999</v>
      </c>
      <c r="AW75" s="36">
        <v>31810.221392324001</v>
      </c>
      <c r="AX75" s="36">
        <v>12334.418832952</v>
      </c>
      <c r="AY75" s="36">
        <v>31386.654676908001</v>
      </c>
      <c r="AZ75" s="36">
        <v>9.1943143842857147</v>
      </c>
      <c r="BA75" s="36">
        <v>18.388628768571429</v>
      </c>
      <c r="BB75" s="36">
        <v>34.306484490999999</v>
      </c>
      <c r="BC75" s="36">
        <v>2688.8708077470001</v>
      </c>
      <c r="BD75" s="36">
        <v>6842.2080242740003</v>
      </c>
      <c r="BE75" s="36">
        <v>2.0196125085714289</v>
      </c>
      <c r="BF75" s="36">
        <v>4.0392250171428579</v>
      </c>
      <c r="BG75" s="36">
        <v>20.204235660999998</v>
      </c>
      <c r="BH75" s="36">
        <v>98.783048034999993</v>
      </c>
      <c r="BI75" s="36">
        <v>1.9800000000000006</v>
      </c>
      <c r="BJ75" s="36">
        <v>3.4300000000000006</v>
      </c>
      <c r="BK75" s="36">
        <v>4.8899999999999997</v>
      </c>
      <c r="BL75" s="36">
        <v>5.7399999999999967</v>
      </c>
    </row>
    <row r="76" spans="1:64" s="37" customFormat="1" x14ac:dyDescent="0.2">
      <c r="A76" s="34">
        <v>73</v>
      </c>
      <c r="B76" s="34" t="s">
        <v>181</v>
      </c>
      <c r="C76" s="34" t="s">
        <v>183</v>
      </c>
      <c r="D76" s="41">
        <v>5.1006150809999999</v>
      </c>
      <c r="E76" s="36">
        <v>113</v>
      </c>
      <c r="F76" s="36">
        <v>0</v>
      </c>
      <c r="G76" s="36">
        <v>6</v>
      </c>
      <c r="H76" s="36">
        <v>107</v>
      </c>
      <c r="I76" s="36">
        <v>0</v>
      </c>
      <c r="J76" s="36">
        <v>0</v>
      </c>
      <c r="K76" s="36">
        <v>0</v>
      </c>
      <c r="L76" s="36">
        <v>0</v>
      </c>
      <c r="M76" s="36">
        <v>0</v>
      </c>
      <c r="N76" s="36">
        <v>0</v>
      </c>
      <c r="O76" s="36">
        <v>2.2499188E-2</v>
      </c>
      <c r="P76" s="36">
        <v>3.9524035999999999E-2</v>
      </c>
      <c r="Q76" s="36">
        <v>2.2037384E-2</v>
      </c>
      <c r="R76" s="36">
        <v>4.6180400000000001E-4</v>
      </c>
      <c r="S76" s="36">
        <v>3.8921681999999999E-2</v>
      </c>
      <c r="T76" s="36">
        <v>6.0235400000000004E-4</v>
      </c>
      <c r="U76" s="36">
        <v>0.42060000000000003</v>
      </c>
      <c r="V76" s="36">
        <v>0.99719999999999998</v>
      </c>
      <c r="W76" s="36">
        <v>0.44309918800000003</v>
      </c>
      <c r="X76" s="36">
        <v>1.0367240360000001</v>
      </c>
      <c r="Y76" s="36">
        <v>1.479823224</v>
      </c>
      <c r="Z76" s="36">
        <v>0</v>
      </c>
      <c r="AA76" s="36">
        <v>0</v>
      </c>
      <c r="AB76" s="36">
        <v>0</v>
      </c>
      <c r="AC76" s="36">
        <v>0</v>
      </c>
      <c r="AD76" s="36">
        <v>0</v>
      </c>
      <c r="AE76" s="36">
        <v>0</v>
      </c>
      <c r="AF76" s="36">
        <v>0</v>
      </c>
      <c r="AG76" s="36">
        <v>7.3769015252491896E-2</v>
      </c>
      <c r="AH76" s="36">
        <v>0.12549211790079082</v>
      </c>
      <c r="AI76" s="36">
        <v>0.40191394516874901</v>
      </c>
      <c r="AJ76" s="36">
        <v>0</v>
      </c>
      <c r="AK76" s="36">
        <v>0</v>
      </c>
      <c r="AL76" s="36">
        <v>0</v>
      </c>
      <c r="AM76" s="36">
        <v>7.3769015252491896E-2</v>
      </c>
      <c r="AN76" s="36">
        <v>0.12549211790079082</v>
      </c>
      <c r="AO76" s="36">
        <v>0.40191394516874901</v>
      </c>
      <c r="AP76" s="36">
        <v>1.13216629</v>
      </c>
      <c r="AQ76" s="36">
        <v>0.609628002</v>
      </c>
      <c r="AR76" s="36">
        <v>1.741794292</v>
      </c>
      <c r="AS76" s="36">
        <v>1.2995080000000001E-2</v>
      </c>
      <c r="AT76" s="36">
        <v>0.14903048499999999</v>
      </c>
      <c r="AU76" s="36">
        <v>0.32213831900000001</v>
      </c>
      <c r="AV76" s="36">
        <v>0.57432685900000002</v>
      </c>
      <c r="AW76" s="36">
        <v>1.241441902</v>
      </c>
      <c r="AX76" s="36">
        <v>0.51313515899999995</v>
      </c>
      <c r="AY76" s="36">
        <v>1.1091723769999999</v>
      </c>
      <c r="AZ76" s="36">
        <v>1.6556000000000001E-4</v>
      </c>
      <c r="BA76" s="36">
        <v>3.3112000000000001E-4</v>
      </c>
      <c r="BB76" s="36">
        <v>0</v>
      </c>
      <c r="BC76" s="36">
        <v>0</v>
      </c>
      <c r="BD76" s="36">
        <v>0</v>
      </c>
      <c r="BE76" s="36">
        <v>0</v>
      </c>
      <c r="BF76" s="36">
        <v>0</v>
      </c>
      <c r="BG76" s="36">
        <v>0.99792328699999999</v>
      </c>
      <c r="BH76" s="36">
        <v>3.1286387879999999</v>
      </c>
      <c r="BI76" s="36">
        <v>0</v>
      </c>
      <c r="BJ76" s="36">
        <v>0</v>
      </c>
      <c r="BK76" s="36">
        <v>0</v>
      </c>
      <c r="BL76" s="36">
        <v>0</v>
      </c>
    </row>
    <row r="77" spans="1:64" s="37" customFormat="1" x14ac:dyDescent="0.2">
      <c r="A77" s="34">
        <v>74</v>
      </c>
      <c r="B77" s="34" t="s">
        <v>181</v>
      </c>
      <c r="C77" s="34" t="s">
        <v>184</v>
      </c>
      <c r="D77" s="41">
        <v>5.4251597980000001</v>
      </c>
      <c r="E77" s="36">
        <v>64</v>
      </c>
      <c r="F77" s="36">
        <v>1</v>
      </c>
      <c r="G77" s="36">
        <v>8</v>
      </c>
      <c r="H77" s="36">
        <v>55</v>
      </c>
      <c r="I77" s="36">
        <v>7.7553742137567093E-5</v>
      </c>
      <c r="J77" s="36">
        <v>2.0781963622312539E-2</v>
      </c>
      <c r="K77" s="36">
        <v>7.7553742137567093E-5</v>
      </c>
      <c r="L77" s="36">
        <v>0</v>
      </c>
      <c r="M77" s="36">
        <v>6.7795173644512076E-3</v>
      </c>
      <c r="N77" s="36">
        <v>1.4079999999998899E-2</v>
      </c>
      <c r="O77" s="36">
        <v>7.0023146999999994E-2</v>
      </c>
      <c r="P77" s="36">
        <v>0.123709819</v>
      </c>
      <c r="Q77" s="36">
        <v>6.8470753999999995E-2</v>
      </c>
      <c r="R77" s="36">
        <v>1.552393E-3</v>
      </c>
      <c r="S77" s="36">
        <v>0.121684957</v>
      </c>
      <c r="T77" s="36">
        <v>2.0248619999999997E-3</v>
      </c>
      <c r="U77" s="36">
        <v>2.3534499999999996</v>
      </c>
      <c r="V77" s="36">
        <v>5.5651000000000002</v>
      </c>
      <c r="W77" s="36">
        <v>2.4235507007421373</v>
      </c>
      <c r="X77" s="36">
        <v>5.7095917826223124</v>
      </c>
      <c r="Y77" s="36">
        <v>8.1331424833644501</v>
      </c>
      <c r="Z77" s="36">
        <v>1.2904210758150804E-5</v>
      </c>
      <c r="AA77" s="36">
        <v>2.7615011022442717E-6</v>
      </c>
      <c r="AB77" s="36">
        <v>2.7615000000000002E-6</v>
      </c>
      <c r="AC77" s="36">
        <v>9.9579529368340019E-7</v>
      </c>
      <c r="AD77" s="36">
        <v>2.0977773571169081E-4</v>
      </c>
      <c r="AE77" s="36">
        <v>1.887999621405217E-3</v>
      </c>
      <c r="AF77" s="36">
        <v>2.097777357116908E-3</v>
      </c>
      <c r="AG77" s="36">
        <v>0.4346157946244224</v>
      </c>
      <c r="AH77" s="36">
        <v>0.73934640924614381</v>
      </c>
      <c r="AI77" s="36">
        <v>2.3679067431261629</v>
      </c>
      <c r="AJ77" s="36">
        <v>2.8185049667398433E-7</v>
      </c>
      <c r="AK77" s="36">
        <v>3.4060011259132085E-7</v>
      </c>
      <c r="AL77" s="36">
        <v>8.5186859938398541E-7</v>
      </c>
      <c r="AM77" s="36">
        <v>0.43461707227021273</v>
      </c>
      <c r="AN77" s="36">
        <v>0.7395565275819681</v>
      </c>
      <c r="AO77" s="36">
        <v>2.3697955946161673</v>
      </c>
      <c r="AP77" s="36">
        <v>13.987511059999999</v>
      </c>
      <c r="AQ77" s="36">
        <v>7.5317367239999999</v>
      </c>
      <c r="AR77" s="36">
        <v>21.519247784000001</v>
      </c>
      <c r="AS77" s="36">
        <v>0.44583790499999998</v>
      </c>
      <c r="AT77" s="36">
        <v>39.628308447000002</v>
      </c>
      <c r="AU77" s="36">
        <v>91.103509653000003</v>
      </c>
      <c r="AV77" s="36">
        <v>35.334538002000002</v>
      </c>
      <c r="AW77" s="36">
        <v>81.232345010000003</v>
      </c>
      <c r="AX77" s="36">
        <v>32.744764944000003</v>
      </c>
      <c r="AY77" s="36">
        <v>75.278585586999995</v>
      </c>
      <c r="AZ77" s="36">
        <v>1.2600564285714287E-2</v>
      </c>
      <c r="BA77" s="36">
        <v>2.5201130000000002E-2</v>
      </c>
      <c r="BB77" s="36">
        <v>0</v>
      </c>
      <c r="BC77" s="36">
        <v>0</v>
      </c>
      <c r="BD77" s="36">
        <v>0</v>
      </c>
      <c r="BE77" s="36">
        <v>0</v>
      </c>
      <c r="BF77" s="36">
        <v>0</v>
      </c>
      <c r="BG77" s="36">
        <v>1.073608941</v>
      </c>
      <c r="BH77" s="36">
        <v>4.8202149790000002</v>
      </c>
      <c r="BI77" s="36">
        <v>0</v>
      </c>
      <c r="BJ77" s="36">
        <v>0</v>
      </c>
      <c r="BK77" s="36">
        <v>0</v>
      </c>
      <c r="BL77" s="36">
        <v>0</v>
      </c>
    </row>
    <row r="78" spans="1:64" s="37" customFormat="1" x14ac:dyDescent="0.2">
      <c r="A78" s="34">
        <v>75</v>
      </c>
      <c r="B78" s="34" t="s">
        <v>181</v>
      </c>
      <c r="C78" s="34" t="s">
        <v>185</v>
      </c>
      <c r="D78" s="41">
        <v>5.9052671170000002</v>
      </c>
      <c r="E78" s="36">
        <v>11</v>
      </c>
      <c r="F78" s="36">
        <v>1</v>
      </c>
      <c r="G78" s="36">
        <v>5</v>
      </c>
      <c r="H78" s="36">
        <v>5</v>
      </c>
      <c r="I78" s="36">
        <v>0.67588293317862247</v>
      </c>
      <c r="J78" s="36">
        <v>6.6140463245027608</v>
      </c>
      <c r="K78" s="36">
        <v>6.895793318125365E-2</v>
      </c>
      <c r="L78" s="36">
        <v>0.60692499999736882</v>
      </c>
      <c r="M78" s="36">
        <v>2.088556257680553</v>
      </c>
      <c r="N78" s="36">
        <v>5.2013730000008307</v>
      </c>
      <c r="O78" s="36">
        <v>0.13807667400000001</v>
      </c>
      <c r="P78" s="36">
        <v>0.24212732600000003</v>
      </c>
      <c r="Q78" s="36">
        <v>0.13027442</v>
      </c>
      <c r="R78" s="36">
        <v>7.8022539999999998E-3</v>
      </c>
      <c r="S78" s="36">
        <v>0.23195047200000002</v>
      </c>
      <c r="T78" s="36">
        <v>1.0176853999999999E-2</v>
      </c>
      <c r="U78" s="36">
        <v>0.13239999999999999</v>
      </c>
      <c r="V78" s="36">
        <v>0.31609999999999999</v>
      </c>
      <c r="W78" s="36">
        <v>0.94635960717862244</v>
      </c>
      <c r="X78" s="36">
        <v>7.1722736505027607</v>
      </c>
      <c r="Y78" s="36">
        <v>8.1186332576813829</v>
      </c>
      <c r="Z78" s="36">
        <v>1.1555395776824001E-2</v>
      </c>
      <c r="AA78" s="36">
        <v>5.5642919969650451E-3</v>
      </c>
      <c r="AB78" s="36">
        <v>5.5642920000000002E-3</v>
      </c>
      <c r="AC78" s="36">
        <v>1.1454309446662923E-3</v>
      </c>
      <c r="AD78" s="36">
        <v>0.15029620419351125</v>
      </c>
      <c r="AE78" s="36">
        <v>1.3526658377416008</v>
      </c>
      <c r="AF78" s="36">
        <v>1.5029620419351122</v>
      </c>
      <c r="AG78" s="36">
        <v>2.6672806537249044E-2</v>
      </c>
      <c r="AH78" s="36">
        <v>4.5374429511642049E-2</v>
      </c>
      <c r="AI78" s="36">
        <v>0.1453208080305293</v>
      </c>
      <c r="AJ78" s="36">
        <v>5.6791543154398111E-4</v>
      </c>
      <c r="AK78" s="36">
        <v>6.8629313115733687E-4</v>
      </c>
      <c r="AL78" s="36">
        <v>1.7164749710677221E-3</v>
      </c>
      <c r="AM78" s="36">
        <v>2.8386152913459316E-2</v>
      </c>
      <c r="AN78" s="36">
        <v>0.19635692683631065</v>
      </c>
      <c r="AO78" s="36">
        <v>1.4997031207431977</v>
      </c>
      <c r="AP78" s="36">
        <v>350.64575150100001</v>
      </c>
      <c r="AQ78" s="36">
        <v>188.809250808</v>
      </c>
      <c r="AR78" s="36">
        <v>539.45500230900006</v>
      </c>
      <c r="AS78" s="36">
        <v>21.720468337</v>
      </c>
      <c r="AT78" s="36">
        <v>1157.2421071189999</v>
      </c>
      <c r="AU78" s="36">
        <v>2865.9914197869998</v>
      </c>
      <c r="AV78" s="36">
        <v>676.45234284900005</v>
      </c>
      <c r="AW78" s="36">
        <v>1675.2817742929999</v>
      </c>
      <c r="AX78" s="36">
        <v>655.69537188000004</v>
      </c>
      <c r="AY78" s="36">
        <v>1623.8756767</v>
      </c>
      <c r="AZ78" s="36">
        <v>0.21208567571428572</v>
      </c>
      <c r="BA78" s="36">
        <v>0.42417135142857143</v>
      </c>
      <c r="BB78" s="36">
        <v>1.306154418</v>
      </c>
      <c r="BC78" s="36">
        <v>59.342483084999998</v>
      </c>
      <c r="BD78" s="36">
        <v>146.96583048900001</v>
      </c>
      <c r="BE78" s="36">
        <v>7.6892920000000003E-2</v>
      </c>
      <c r="BF78" s="36">
        <v>0.15378584142857143</v>
      </c>
      <c r="BG78" s="36">
        <v>1.9111803190000001</v>
      </c>
      <c r="BH78" s="36">
        <v>15.311251704</v>
      </c>
      <c r="BI78" s="36">
        <v>0.18</v>
      </c>
      <c r="BJ78" s="36">
        <v>0.18</v>
      </c>
      <c r="BK78" s="36">
        <v>0.4800000000000002</v>
      </c>
      <c r="BL78" s="36">
        <v>0.4800000000000002</v>
      </c>
    </row>
    <row r="79" spans="1:64" s="37" customFormat="1" x14ac:dyDescent="0.2">
      <c r="A79" s="34">
        <v>76</v>
      </c>
      <c r="B79" s="34" t="s">
        <v>181</v>
      </c>
      <c r="C79" s="34" t="s">
        <v>186</v>
      </c>
      <c r="D79" s="41">
        <v>6.3111642730000002</v>
      </c>
      <c r="E79" s="36">
        <v>14</v>
      </c>
      <c r="F79" s="36">
        <v>4</v>
      </c>
      <c r="G79" s="36">
        <v>8</v>
      </c>
      <c r="H79" s="36">
        <v>2</v>
      </c>
      <c r="I79" s="36">
        <v>0.51012327522528844</v>
      </c>
      <c r="J79" s="36">
        <v>7.2425552988340591</v>
      </c>
      <c r="K79" s="36">
        <v>0.19540877523144684</v>
      </c>
      <c r="L79" s="36">
        <v>0.31471449999384155</v>
      </c>
      <c r="M79" s="36">
        <v>4.9195610740625604</v>
      </c>
      <c r="N79" s="36">
        <v>2.8331174999967876</v>
      </c>
      <c r="O79" s="36">
        <v>0.270735171</v>
      </c>
      <c r="P79" s="36">
        <v>0.46766682599999998</v>
      </c>
      <c r="Q79" s="36">
        <v>0.26309299899999999</v>
      </c>
      <c r="R79" s="36">
        <v>7.642172E-3</v>
      </c>
      <c r="S79" s="36">
        <v>0.45769877599999997</v>
      </c>
      <c r="T79" s="36">
        <v>9.9680499999999991E-3</v>
      </c>
      <c r="U79" s="36">
        <v>0.3957</v>
      </c>
      <c r="V79" s="36">
        <v>0.93689999999999973</v>
      </c>
      <c r="W79" s="36">
        <v>1.1765584462252885</v>
      </c>
      <c r="X79" s="36">
        <v>8.6471221248340591</v>
      </c>
      <c r="Y79" s="36">
        <v>9.8236805710593469</v>
      </c>
      <c r="Z79" s="36">
        <v>9.4054057607338044E-3</v>
      </c>
      <c r="AA79" s="36">
        <v>4.2056922446634046E-3</v>
      </c>
      <c r="AB79" s="36">
        <v>4.2056919999999996E-3</v>
      </c>
      <c r="AC79" s="36">
        <v>3.0230645608815328E-3</v>
      </c>
      <c r="AD79" s="36">
        <v>0.11077163452634096</v>
      </c>
      <c r="AE79" s="36">
        <v>0.9969447107370687</v>
      </c>
      <c r="AF79" s="36">
        <v>1.1077163452634096</v>
      </c>
      <c r="AG79" s="36">
        <v>7.2332269966689899E-2</v>
      </c>
      <c r="AH79" s="36">
        <v>0.12304799948356444</v>
      </c>
      <c r="AI79" s="36">
        <v>0.39408616050817263</v>
      </c>
      <c r="AJ79" s="36">
        <v>4.2925090685723357E-4</v>
      </c>
      <c r="AK79" s="36">
        <v>5.1872502941315132E-4</v>
      </c>
      <c r="AL79" s="36">
        <v>1.2973735120334715E-3</v>
      </c>
      <c r="AM79" s="36">
        <v>7.5784585434428661E-2</v>
      </c>
      <c r="AN79" s="36">
        <v>0.23433835903931857</v>
      </c>
      <c r="AO79" s="36">
        <v>1.3923282447572747</v>
      </c>
      <c r="AP79" s="36">
        <v>269.45270083999998</v>
      </c>
      <c r="AQ79" s="36">
        <v>145.08991583700001</v>
      </c>
      <c r="AR79" s="36">
        <v>414.54261667699996</v>
      </c>
      <c r="AS79" s="36">
        <v>13.934422611</v>
      </c>
      <c r="AT79" s="36">
        <v>1120.545514611</v>
      </c>
      <c r="AU79" s="36">
        <v>2502.8101372599999</v>
      </c>
      <c r="AV79" s="36">
        <v>637.22919206799997</v>
      </c>
      <c r="AW79" s="36">
        <v>1423.292191947</v>
      </c>
      <c r="AX79" s="36">
        <v>614.76329028500004</v>
      </c>
      <c r="AY79" s="36">
        <v>1373.1131621869999</v>
      </c>
      <c r="AZ79" s="36">
        <v>0.21038021571428575</v>
      </c>
      <c r="BA79" s="36">
        <v>0.42076043285714287</v>
      </c>
      <c r="BB79" s="36">
        <v>0.59047491900000004</v>
      </c>
      <c r="BC79" s="36">
        <v>58.554880994999998</v>
      </c>
      <c r="BD79" s="36">
        <v>130.78607502400001</v>
      </c>
      <c r="BE79" s="36">
        <v>3.4761081428571428E-2</v>
      </c>
      <c r="BF79" s="36">
        <v>6.9522164285714283E-2</v>
      </c>
      <c r="BG79" s="36">
        <v>3.3377727400000001</v>
      </c>
      <c r="BH79" s="36">
        <v>11.755185318000001</v>
      </c>
      <c r="BI79" s="36">
        <v>0.27</v>
      </c>
      <c r="BJ79" s="36">
        <v>0.35000000000000009</v>
      </c>
      <c r="BK79" s="36">
        <v>0.48000000000000009</v>
      </c>
      <c r="BL79" s="36">
        <v>0.53000000000000014</v>
      </c>
    </row>
    <row r="80" spans="1:64" s="37" customFormat="1" x14ac:dyDescent="0.2">
      <c r="A80" s="34">
        <v>77</v>
      </c>
      <c r="B80" s="34" t="s">
        <v>181</v>
      </c>
      <c r="C80" s="34" t="s">
        <v>187</v>
      </c>
      <c r="D80" s="41">
        <v>6.65384814</v>
      </c>
      <c r="E80" s="36">
        <v>11</v>
      </c>
      <c r="F80" s="36">
        <v>6</v>
      </c>
      <c r="G80" s="36">
        <v>5</v>
      </c>
      <c r="H80" s="36">
        <v>0</v>
      </c>
      <c r="I80" s="36">
        <v>62.416510117363423</v>
      </c>
      <c r="J80" s="36">
        <v>228.05599844169205</v>
      </c>
      <c r="K80" s="36">
        <v>29.234579617317237</v>
      </c>
      <c r="L80" s="36">
        <v>33.181930500046185</v>
      </c>
      <c r="M80" s="36">
        <v>145.05064505904107</v>
      </c>
      <c r="N80" s="36">
        <v>145.42186350001441</v>
      </c>
      <c r="O80" s="36">
        <v>0.66329238099999999</v>
      </c>
      <c r="P80" s="36">
        <v>1.142597283</v>
      </c>
      <c r="Q80" s="36">
        <v>0.60906500099999994</v>
      </c>
      <c r="R80" s="36">
        <v>5.4227379999999999E-2</v>
      </c>
      <c r="S80" s="36">
        <v>1.071865917</v>
      </c>
      <c r="T80" s="36">
        <v>7.0731366000000004E-2</v>
      </c>
      <c r="U80" s="36">
        <v>0.99780000000000013</v>
      </c>
      <c r="V80" s="36">
        <v>2.3579000000000003</v>
      </c>
      <c r="W80" s="36">
        <v>64.077602498363419</v>
      </c>
      <c r="X80" s="36">
        <v>231.55649572469204</v>
      </c>
      <c r="Y80" s="36">
        <v>295.63409822305545</v>
      </c>
      <c r="Z80" s="36">
        <v>0.43369343761204826</v>
      </c>
      <c r="AA80" s="36">
        <v>0.21442957119840383</v>
      </c>
      <c r="AB80" s="36">
        <v>0.21442957100000001</v>
      </c>
      <c r="AC80" s="36">
        <v>0.47397186180215034</v>
      </c>
      <c r="AD80" s="36">
        <v>2.9319424623875032</v>
      </c>
      <c r="AE80" s="36">
        <v>28.246274120563765</v>
      </c>
      <c r="AF80" s="36">
        <v>31.178216582951272</v>
      </c>
      <c r="AG80" s="36">
        <v>0.21156863960158764</v>
      </c>
      <c r="AH80" s="36">
        <v>0.35990986966706862</v>
      </c>
      <c r="AI80" s="36">
        <v>1.1526843123120982</v>
      </c>
      <c r="AJ80" s="36">
        <v>2.1885599414781975E-2</v>
      </c>
      <c r="AK80" s="36">
        <v>2.6447487244435502E-2</v>
      </c>
      <c r="AL80" s="36">
        <v>6.6147317875893105E-2</v>
      </c>
      <c r="AM80" s="36">
        <v>0.70742610081851998</v>
      </c>
      <c r="AN80" s="36">
        <v>3.3182998192990074</v>
      </c>
      <c r="AO80" s="36">
        <v>29.465105750751754</v>
      </c>
      <c r="AP80" s="36">
        <v>2451.505824499</v>
      </c>
      <c r="AQ80" s="36">
        <v>1320.041597807</v>
      </c>
      <c r="AR80" s="36">
        <v>3771.547422306</v>
      </c>
      <c r="AS80" s="36">
        <v>111.58008130100001</v>
      </c>
      <c r="AT80" s="36">
        <v>6110.9931860500001</v>
      </c>
      <c r="AU80" s="36">
        <v>15358.557501335999</v>
      </c>
      <c r="AV80" s="36">
        <v>3551.2525381390001</v>
      </c>
      <c r="AW80" s="36">
        <v>8925.2458067349999</v>
      </c>
      <c r="AX80" s="36">
        <v>3434.0128568790001</v>
      </c>
      <c r="AY80" s="36">
        <v>8630.5911849309996</v>
      </c>
      <c r="AZ80" s="36">
        <v>1.8407806557142858</v>
      </c>
      <c r="BA80" s="36">
        <v>3.6815613114285717</v>
      </c>
      <c r="BB80" s="36">
        <v>8.6120947409999999</v>
      </c>
      <c r="BC80" s="36">
        <v>522.25174466600004</v>
      </c>
      <c r="BD80" s="36">
        <v>1312.5580746749999</v>
      </c>
      <c r="BE80" s="36">
        <v>0.50699144857142853</v>
      </c>
      <c r="BF80" s="36">
        <v>1.0139828971428571</v>
      </c>
      <c r="BG80" s="36">
        <v>6.6081890129999996</v>
      </c>
      <c r="BH80" s="36">
        <v>31.780347038999999</v>
      </c>
      <c r="BI80" s="36">
        <v>0.54</v>
      </c>
      <c r="BJ80" s="36">
        <v>0.82000000000000017</v>
      </c>
      <c r="BK80" s="36">
        <v>2.3100000000000005</v>
      </c>
      <c r="BL80" s="36">
        <v>2.5799999999999992</v>
      </c>
    </row>
    <row r="81" spans="1:64" s="37" customFormat="1" x14ac:dyDescent="0.2">
      <c r="A81" s="34">
        <v>78</v>
      </c>
      <c r="B81" s="34" t="s">
        <v>181</v>
      </c>
      <c r="C81" s="34" t="s">
        <v>188</v>
      </c>
      <c r="D81" s="41">
        <v>5.5624566140000002</v>
      </c>
      <c r="E81" s="36">
        <v>11</v>
      </c>
      <c r="F81" s="36">
        <v>2</v>
      </c>
      <c r="G81" s="36">
        <v>1</v>
      </c>
      <c r="H81" s="36">
        <v>8</v>
      </c>
      <c r="I81" s="36">
        <v>4.360104127887684E-3</v>
      </c>
      <c r="J81" s="36">
        <v>3.0163611842895253</v>
      </c>
      <c r="K81" s="36">
        <v>1.6421041279287641E-3</v>
      </c>
      <c r="L81" s="36">
        <v>2.7179999999589199E-3</v>
      </c>
      <c r="M81" s="36">
        <v>0.18875628841128692</v>
      </c>
      <c r="N81" s="36">
        <v>2.8319650000061261</v>
      </c>
      <c r="O81" s="36">
        <v>7.2008890000000002E-3</v>
      </c>
      <c r="P81" s="36">
        <v>1.2470422E-2</v>
      </c>
      <c r="Q81" s="36">
        <v>6.6221769999999999E-3</v>
      </c>
      <c r="R81" s="36">
        <v>5.78712E-4</v>
      </c>
      <c r="S81" s="36">
        <v>1.1715579E-2</v>
      </c>
      <c r="T81" s="36">
        <v>7.5484300000000005E-4</v>
      </c>
      <c r="U81" s="36">
        <v>0.18259999999999998</v>
      </c>
      <c r="V81" s="36">
        <v>0.43159999999999998</v>
      </c>
      <c r="W81" s="36">
        <v>0.19416099312788768</v>
      </c>
      <c r="X81" s="36">
        <v>3.4604316062895251</v>
      </c>
      <c r="Y81" s="36">
        <v>3.6545925994174127</v>
      </c>
      <c r="Z81" s="36">
        <v>2.2536779800704556E-4</v>
      </c>
      <c r="AA81" s="36">
        <v>4.8228708773507746E-5</v>
      </c>
      <c r="AB81" s="36">
        <v>4.8228700000000001E-5</v>
      </c>
      <c r="AC81" s="36">
        <v>1.9545394593098112E-5</v>
      </c>
      <c r="AD81" s="36">
        <v>3.4115804647394513E-2</v>
      </c>
      <c r="AE81" s="36">
        <v>0.30704224182655065</v>
      </c>
      <c r="AF81" s="36">
        <v>0.3411580464739451</v>
      </c>
      <c r="AG81" s="36">
        <v>4.1160050042097204E-2</v>
      </c>
      <c r="AH81" s="36">
        <v>7.0019395473912491E-2</v>
      </c>
      <c r="AI81" s="36">
        <v>0.22425130712590891</v>
      </c>
      <c r="AJ81" s="36">
        <v>4.9224273217239514E-6</v>
      </c>
      <c r="AK81" s="36">
        <v>5.9484702698290914E-6</v>
      </c>
      <c r="AL81" s="36">
        <v>1.4877608227090499E-5</v>
      </c>
      <c r="AM81" s="36">
        <v>4.1184517864012025E-2</v>
      </c>
      <c r="AN81" s="36">
        <v>0.10414114859157683</v>
      </c>
      <c r="AO81" s="36">
        <v>0.53130842656068655</v>
      </c>
      <c r="AP81" s="36">
        <v>44.559096036</v>
      </c>
      <c r="AQ81" s="36">
        <v>23.993359404</v>
      </c>
      <c r="AR81" s="36">
        <v>68.552455440000003</v>
      </c>
      <c r="AS81" s="36">
        <v>2.3394454979999999</v>
      </c>
      <c r="AT81" s="36">
        <v>157.95790843200001</v>
      </c>
      <c r="AU81" s="36">
        <v>425.44591146099998</v>
      </c>
      <c r="AV81" s="36">
        <v>104.022060389</v>
      </c>
      <c r="AW81" s="36">
        <v>280.174387809</v>
      </c>
      <c r="AX81" s="36">
        <v>97.434808441000001</v>
      </c>
      <c r="AY81" s="36">
        <v>262.432196632</v>
      </c>
      <c r="AZ81" s="36">
        <v>2.9412957142857146E-2</v>
      </c>
      <c r="BA81" s="36">
        <v>5.882591571428572E-2</v>
      </c>
      <c r="BB81" s="36">
        <v>0</v>
      </c>
      <c r="BC81" s="36">
        <v>0</v>
      </c>
      <c r="BD81" s="36">
        <v>0</v>
      </c>
      <c r="BE81" s="36">
        <v>0</v>
      </c>
      <c r="BF81" s="36">
        <v>0</v>
      </c>
      <c r="BG81" s="36">
        <v>1.260182331</v>
      </c>
      <c r="BH81" s="36">
        <v>5.0693980160000001</v>
      </c>
      <c r="BI81" s="36">
        <v>0</v>
      </c>
      <c r="BJ81" s="36">
        <v>0</v>
      </c>
      <c r="BK81" s="36">
        <v>0</v>
      </c>
      <c r="BL81" s="36">
        <v>0</v>
      </c>
    </row>
    <row r="82" spans="1:64" s="37" customFormat="1" x14ac:dyDescent="0.2">
      <c r="A82" s="34">
        <v>79</v>
      </c>
      <c r="B82" s="34" t="s">
        <v>181</v>
      </c>
      <c r="C82" s="34" t="s">
        <v>189</v>
      </c>
      <c r="D82" s="41">
        <v>6.0270453899999996</v>
      </c>
      <c r="E82" s="36">
        <v>36</v>
      </c>
      <c r="F82" s="36">
        <v>5</v>
      </c>
      <c r="G82" s="36">
        <v>14</v>
      </c>
      <c r="H82" s="36">
        <v>17</v>
      </c>
      <c r="I82" s="36">
        <v>1.2670629305419359</v>
      </c>
      <c r="J82" s="36">
        <v>14.038063371459753</v>
      </c>
      <c r="K82" s="36">
        <v>0.10124443054281317</v>
      </c>
      <c r="L82" s="36">
        <v>1.1658184999991228</v>
      </c>
      <c r="M82" s="36">
        <v>2.7904918019983294</v>
      </c>
      <c r="N82" s="36">
        <v>12.514634500003361</v>
      </c>
      <c r="O82" s="36">
        <v>0.24830346999999997</v>
      </c>
      <c r="P82" s="36">
        <v>0.43155730999999997</v>
      </c>
      <c r="Q82" s="36">
        <v>0.23372644099999998</v>
      </c>
      <c r="R82" s="36">
        <v>1.4577029E-2</v>
      </c>
      <c r="S82" s="36">
        <v>0.41254379199999996</v>
      </c>
      <c r="T82" s="36">
        <v>1.9013518E-2</v>
      </c>
      <c r="U82" s="36">
        <v>0.77380000000000015</v>
      </c>
      <c r="V82" s="36">
        <v>1.8322000000000001</v>
      </c>
      <c r="W82" s="36">
        <v>2.2891664005419359</v>
      </c>
      <c r="X82" s="36">
        <v>16.301820681459752</v>
      </c>
      <c r="Y82" s="36">
        <v>18.590987082001689</v>
      </c>
      <c r="Z82" s="36">
        <v>1.6508561750367332E-2</v>
      </c>
      <c r="AA82" s="36">
        <v>7.7592914729301063E-3</v>
      </c>
      <c r="AB82" s="36">
        <v>7.7592912999999994E-3</v>
      </c>
      <c r="AC82" s="36">
        <v>1.0135660694625757E-2</v>
      </c>
      <c r="AD82" s="36">
        <v>0.21283043097202634</v>
      </c>
      <c r="AE82" s="36">
        <v>1.915473878748237</v>
      </c>
      <c r="AF82" s="36">
        <v>2.1283043097202636</v>
      </c>
      <c r="AG82" s="36">
        <v>0.15428562900471809</v>
      </c>
      <c r="AH82" s="36">
        <v>0.26246290911147452</v>
      </c>
      <c r="AI82" s="36">
        <v>0.84059066837053309</v>
      </c>
      <c r="AJ82" s="36">
        <v>7.9194644464478667E-4</v>
      </c>
      <c r="AK82" s="36">
        <v>9.5702172384894298E-4</v>
      </c>
      <c r="AL82" s="36">
        <v>2.3935892130883003E-3</v>
      </c>
      <c r="AM82" s="36">
        <v>0.16521323614398864</v>
      </c>
      <c r="AN82" s="36">
        <v>0.47625036180734981</v>
      </c>
      <c r="AO82" s="36">
        <v>2.7584581363318583</v>
      </c>
      <c r="AP82" s="36">
        <v>662.36192999900004</v>
      </c>
      <c r="AQ82" s="36">
        <v>356.65642384500001</v>
      </c>
      <c r="AR82" s="36">
        <v>1019.0183538440001</v>
      </c>
      <c r="AS82" s="36">
        <v>18.369831310999999</v>
      </c>
      <c r="AT82" s="36">
        <v>799.18590750400006</v>
      </c>
      <c r="AU82" s="36">
        <v>1958.473064193</v>
      </c>
      <c r="AV82" s="36">
        <v>487.492465665</v>
      </c>
      <c r="AW82" s="36">
        <v>1194.641764874</v>
      </c>
      <c r="AX82" s="36">
        <v>462.99078473999998</v>
      </c>
      <c r="AY82" s="36">
        <v>1134.5983110679999</v>
      </c>
      <c r="AZ82" s="36">
        <v>0.31964465000000003</v>
      </c>
      <c r="BA82" s="36">
        <v>0.63928930000000006</v>
      </c>
      <c r="BB82" s="36">
        <v>1.57221535</v>
      </c>
      <c r="BC82" s="36">
        <v>112.339888045</v>
      </c>
      <c r="BD82" s="36">
        <v>275.298453972</v>
      </c>
      <c r="BE82" s="36">
        <v>9.2555848571428581E-2</v>
      </c>
      <c r="BF82" s="36">
        <v>0.18511169714285716</v>
      </c>
      <c r="BG82" s="36">
        <v>6.0111060920000003</v>
      </c>
      <c r="BH82" s="36">
        <v>21.246586476000001</v>
      </c>
      <c r="BI82" s="36">
        <v>0.03</v>
      </c>
      <c r="BJ82" s="36">
        <v>0.03</v>
      </c>
      <c r="BK82" s="36">
        <v>0.24</v>
      </c>
      <c r="BL82" s="36">
        <v>0.24</v>
      </c>
    </row>
    <row r="83" spans="1:64" s="37" customFormat="1" x14ac:dyDescent="0.2">
      <c r="A83" s="34">
        <v>80</v>
      </c>
      <c r="B83" s="34" t="s">
        <v>181</v>
      </c>
      <c r="C83" s="34" t="s">
        <v>190</v>
      </c>
      <c r="D83" s="41">
        <v>5.3401616709999997</v>
      </c>
      <c r="E83" s="36">
        <v>45</v>
      </c>
      <c r="F83" s="36">
        <v>0</v>
      </c>
      <c r="G83" s="36">
        <v>3</v>
      </c>
      <c r="H83" s="36">
        <v>42</v>
      </c>
      <c r="I83" s="36">
        <v>3.2497965463998951E-3</v>
      </c>
      <c r="J83" s="36">
        <v>1.4180269050911909</v>
      </c>
      <c r="K83" s="36">
        <v>3.2497965463998951E-3</v>
      </c>
      <c r="L83" s="36">
        <v>0</v>
      </c>
      <c r="M83" s="36">
        <v>0.41270170163731623</v>
      </c>
      <c r="N83" s="36">
        <v>1.0085750000002744</v>
      </c>
      <c r="O83" s="36">
        <v>4.2311454999999998E-2</v>
      </c>
      <c r="P83" s="36">
        <v>7.2275144E-2</v>
      </c>
      <c r="Q83" s="36">
        <v>3.9492304999999998E-2</v>
      </c>
      <c r="R83" s="36">
        <v>2.8191499999999999E-3</v>
      </c>
      <c r="S83" s="36">
        <v>6.8597990999999997E-2</v>
      </c>
      <c r="T83" s="36">
        <v>3.6771530000000003E-3</v>
      </c>
      <c r="U83" s="36">
        <v>0.27060000000000001</v>
      </c>
      <c r="V83" s="36">
        <v>0.63959999999999995</v>
      </c>
      <c r="W83" s="36">
        <v>0.3161612515463999</v>
      </c>
      <c r="X83" s="36">
        <v>2.1299020490911911</v>
      </c>
      <c r="Y83" s="36">
        <v>2.4460633006375909</v>
      </c>
      <c r="Z83" s="36">
        <v>2.4655032422728641E-4</v>
      </c>
      <c r="AA83" s="36">
        <v>5.2761769384639276E-5</v>
      </c>
      <c r="AB83" s="36">
        <v>5.27618E-5</v>
      </c>
      <c r="AC83" s="36">
        <v>5.6405732770809627E-5</v>
      </c>
      <c r="AD83" s="36">
        <v>1.5692285259079765E-2</v>
      </c>
      <c r="AE83" s="36">
        <v>0.14123056733171788</v>
      </c>
      <c r="AF83" s="36">
        <v>0.15692285259079763</v>
      </c>
      <c r="AG83" s="36">
        <v>5.1316304833196873E-2</v>
      </c>
      <c r="AH83" s="36">
        <v>8.7296702474863652E-2</v>
      </c>
      <c r="AI83" s="36">
        <v>0.2795853849532795</v>
      </c>
      <c r="AJ83" s="36">
        <v>5.3850948887971897E-6</v>
      </c>
      <c r="AK83" s="36">
        <v>6.5075774110160238E-6</v>
      </c>
      <c r="AL83" s="36">
        <v>1.6275980686937517E-5</v>
      </c>
      <c r="AM83" s="36">
        <v>5.1378095660856479E-2</v>
      </c>
      <c r="AN83" s="36">
        <v>0.10299549531135442</v>
      </c>
      <c r="AO83" s="36">
        <v>0.42083222826568428</v>
      </c>
      <c r="AP83" s="36">
        <v>40.117548094</v>
      </c>
      <c r="AQ83" s="36">
        <v>21.601756666</v>
      </c>
      <c r="AR83" s="36">
        <v>61.71930476</v>
      </c>
      <c r="AS83" s="36">
        <v>1.829657402</v>
      </c>
      <c r="AT83" s="36">
        <v>182.40188204200001</v>
      </c>
      <c r="AU83" s="36">
        <v>421.875575707</v>
      </c>
      <c r="AV83" s="36">
        <v>131.24594247100001</v>
      </c>
      <c r="AW83" s="36">
        <v>303.55749030300001</v>
      </c>
      <c r="AX83" s="36">
        <v>122.49381253200001</v>
      </c>
      <c r="AY83" s="36">
        <v>283.31477232600002</v>
      </c>
      <c r="AZ83" s="36">
        <v>1.9923058571428575E-2</v>
      </c>
      <c r="BA83" s="36">
        <v>3.9846118571428578E-2</v>
      </c>
      <c r="BB83" s="36">
        <v>1.1844795210000001</v>
      </c>
      <c r="BC83" s="36">
        <v>84.016540195000005</v>
      </c>
      <c r="BD83" s="36">
        <v>194.32105561</v>
      </c>
      <c r="BE83" s="36">
        <v>6.9729955714285724E-2</v>
      </c>
      <c r="BF83" s="36">
        <v>0.13945991142857145</v>
      </c>
      <c r="BG83" s="36">
        <v>7.9448067260000004</v>
      </c>
      <c r="BH83" s="36">
        <v>17.968319006000002</v>
      </c>
      <c r="BI83" s="36">
        <v>0</v>
      </c>
      <c r="BJ83" s="36">
        <v>0</v>
      </c>
      <c r="BK83" s="36">
        <v>0</v>
      </c>
      <c r="BL83" s="36">
        <v>0</v>
      </c>
    </row>
    <row r="84" spans="1:64" s="37" customFormat="1" x14ac:dyDescent="0.2">
      <c r="A84" s="34">
        <v>81</v>
      </c>
      <c r="B84" s="34" t="s">
        <v>181</v>
      </c>
      <c r="C84" s="34" t="s">
        <v>191</v>
      </c>
      <c r="D84" s="41">
        <v>5.1070716469999997</v>
      </c>
      <c r="E84" s="36">
        <v>14</v>
      </c>
      <c r="F84" s="36">
        <v>0</v>
      </c>
      <c r="G84" s="36">
        <v>0</v>
      </c>
      <c r="H84" s="36">
        <v>14</v>
      </c>
      <c r="I84" s="36">
        <v>0</v>
      </c>
      <c r="J84" s="36">
        <v>0</v>
      </c>
      <c r="K84" s="36">
        <v>0</v>
      </c>
      <c r="L84" s="36">
        <v>0</v>
      </c>
      <c r="M84" s="36">
        <v>0</v>
      </c>
      <c r="N84" s="36">
        <v>0</v>
      </c>
      <c r="O84" s="36">
        <v>1.2946530999999999E-2</v>
      </c>
      <c r="P84" s="36">
        <v>2.1168227000000001E-2</v>
      </c>
      <c r="Q84" s="36">
        <v>1.2232106999999999E-2</v>
      </c>
      <c r="R84" s="36">
        <v>7.1442399999999996E-4</v>
      </c>
      <c r="S84" s="36">
        <v>2.023637E-2</v>
      </c>
      <c r="T84" s="36">
        <v>9.3185700000000002E-4</v>
      </c>
      <c r="U84" s="36">
        <v>0</v>
      </c>
      <c r="V84" s="36">
        <v>0</v>
      </c>
      <c r="W84" s="36">
        <v>1.2946530999999999E-2</v>
      </c>
      <c r="X84" s="36">
        <v>2.1168227000000001E-2</v>
      </c>
      <c r="Y84" s="36">
        <v>3.4114758000000002E-2</v>
      </c>
      <c r="Z84" s="36">
        <v>0</v>
      </c>
      <c r="AA84" s="36">
        <v>0</v>
      </c>
      <c r="AB84" s="36">
        <v>0</v>
      </c>
      <c r="AC84" s="36">
        <v>0</v>
      </c>
      <c r="AD84" s="36">
        <v>0</v>
      </c>
      <c r="AE84" s="36">
        <v>0</v>
      </c>
      <c r="AF84" s="36">
        <v>0</v>
      </c>
      <c r="AG84" s="36">
        <v>0</v>
      </c>
      <c r="AH84" s="36">
        <v>0</v>
      </c>
      <c r="AI84" s="36">
        <v>0</v>
      </c>
      <c r="AJ84" s="36">
        <v>0</v>
      </c>
      <c r="AK84" s="36">
        <v>0</v>
      </c>
      <c r="AL84" s="36">
        <v>0</v>
      </c>
      <c r="AM84" s="36">
        <v>0</v>
      </c>
      <c r="AN84" s="36">
        <v>0</v>
      </c>
      <c r="AO84" s="36">
        <v>0</v>
      </c>
      <c r="AP84" s="36">
        <v>0.10521335599999999</v>
      </c>
      <c r="AQ84" s="36">
        <v>5.6653345000000001E-2</v>
      </c>
      <c r="AR84" s="36">
        <v>0.161866701</v>
      </c>
      <c r="AS84" s="36">
        <v>1.2957935E-2</v>
      </c>
      <c r="AT84" s="36">
        <v>1.8223659999999999E-2</v>
      </c>
      <c r="AU84" s="36">
        <v>3.8218352999999997E-2</v>
      </c>
      <c r="AV84" s="36">
        <v>5.6927089E-2</v>
      </c>
      <c r="AW84" s="36">
        <v>0.11938652900000001</v>
      </c>
      <c r="AX84" s="36">
        <v>5.1058029999999997E-2</v>
      </c>
      <c r="AY84" s="36">
        <v>0.107078038</v>
      </c>
      <c r="AZ84" s="36">
        <v>3.1660357142857145E-3</v>
      </c>
      <c r="BA84" s="36">
        <v>6.3320728571428569E-3</v>
      </c>
      <c r="BB84" s="36">
        <v>0.31589956299999999</v>
      </c>
      <c r="BC84" s="36">
        <v>17.269287310999999</v>
      </c>
      <c r="BD84" s="36">
        <v>36.216857474999998</v>
      </c>
      <c r="BE84" s="36">
        <v>1.8596912857142857E-2</v>
      </c>
      <c r="BF84" s="36">
        <v>3.7193825714285714E-2</v>
      </c>
      <c r="BG84" s="36">
        <v>3.983095917</v>
      </c>
      <c r="BH84" s="36">
        <v>6.8884703859999998</v>
      </c>
      <c r="BI84" s="36">
        <v>0</v>
      </c>
      <c r="BJ84" s="36">
        <v>0</v>
      </c>
      <c r="BK84" s="36">
        <v>0</v>
      </c>
      <c r="BL84" s="36">
        <v>0</v>
      </c>
    </row>
    <row r="85" spans="1:64" s="37" customFormat="1" x14ac:dyDescent="0.2">
      <c r="A85" s="34">
        <v>82</v>
      </c>
      <c r="B85" s="34" t="s">
        <v>193</v>
      </c>
      <c r="C85" s="34" t="s">
        <v>192</v>
      </c>
      <c r="D85" s="41">
        <v>5.7975635619999997</v>
      </c>
      <c r="E85" s="36">
        <v>87</v>
      </c>
      <c r="F85" s="36">
        <v>7</v>
      </c>
      <c r="G85" s="36">
        <v>26</v>
      </c>
      <c r="H85" s="36">
        <v>54</v>
      </c>
      <c r="I85" s="36">
        <v>0.35649601231412542</v>
      </c>
      <c r="J85" s="36">
        <v>4.7186622567575869</v>
      </c>
      <c r="K85" s="36">
        <v>8.6361512314829803E-2</v>
      </c>
      <c r="L85" s="36">
        <v>0.27013449999929562</v>
      </c>
      <c r="M85" s="36">
        <v>2.1479827690743578</v>
      </c>
      <c r="N85" s="36">
        <v>2.9271754999973552</v>
      </c>
      <c r="O85" s="36">
        <v>0.181473368</v>
      </c>
      <c r="P85" s="36">
        <v>0.30741310599999999</v>
      </c>
      <c r="Q85" s="36">
        <v>0.16912712899999999</v>
      </c>
      <c r="R85" s="36">
        <v>1.2346239E-2</v>
      </c>
      <c r="S85" s="36">
        <v>0.29130931599999998</v>
      </c>
      <c r="T85" s="36">
        <v>1.610379E-2</v>
      </c>
      <c r="U85" s="36">
        <v>3.8779500000000002</v>
      </c>
      <c r="V85" s="36">
        <v>9.1836999999999982</v>
      </c>
      <c r="W85" s="36">
        <v>4.4159193803141257</v>
      </c>
      <c r="X85" s="36">
        <v>14.209775362757586</v>
      </c>
      <c r="Y85" s="36">
        <v>18.625694743071712</v>
      </c>
      <c r="Z85" s="36">
        <v>5.5092980564834144E-3</v>
      </c>
      <c r="AA85" s="36">
        <v>2.5924856876998522E-3</v>
      </c>
      <c r="AB85" s="36">
        <v>2.5924860000000002E-3</v>
      </c>
      <c r="AC85" s="36">
        <v>8.8713283544227938E-4</v>
      </c>
      <c r="AD85" s="36">
        <v>4.6322281654525586E-2</v>
      </c>
      <c r="AE85" s="36">
        <v>0.41690053489073026</v>
      </c>
      <c r="AF85" s="36">
        <v>0.46322281654525577</v>
      </c>
      <c r="AG85" s="36">
        <v>0.69790708387829115</v>
      </c>
      <c r="AH85" s="36">
        <v>1.1872442346435303</v>
      </c>
      <c r="AI85" s="36">
        <v>3.8023903190610331</v>
      </c>
      <c r="AJ85" s="36">
        <v>2.646002052280065E-4</v>
      </c>
      <c r="AK85" s="36">
        <v>3.1975412764491146E-4</v>
      </c>
      <c r="AL85" s="36">
        <v>7.9973109460169858E-4</v>
      </c>
      <c r="AM85" s="36">
        <v>0.69905881691896143</v>
      </c>
      <c r="AN85" s="36">
        <v>1.233886270425701</v>
      </c>
      <c r="AO85" s="36">
        <v>4.220090585046365</v>
      </c>
      <c r="AP85" s="36">
        <v>232.89972025899999</v>
      </c>
      <c r="AQ85" s="36">
        <v>125.407541678</v>
      </c>
      <c r="AR85" s="36">
        <v>358.30726193700002</v>
      </c>
      <c r="AS85" s="36">
        <v>7.6378007759999997</v>
      </c>
      <c r="AT85" s="36">
        <v>457.44474563799997</v>
      </c>
      <c r="AU85" s="36">
        <v>975.51050097799998</v>
      </c>
      <c r="AV85" s="36">
        <v>275.64333712000001</v>
      </c>
      <c r="AW85" s="36">
        <v>587.81518959200002</v>
      </c>
      <c r="AX85" s="36">
        <v>263.66025568100002</v>
      </c>
      <c r="AY85" s="36">
        <v>562.26101744599998</v>
      </c>
      <c r="AZ85" s="36">
        <v>2.0391409642857146</v>
      </c>
      <c r="BA85" s="36">
        <v>4.0782819285714291</v>
      </c>
      <c r="BB85" s="36">
        <v>0.510192957</v>
      </c>
      <c r="BC85" s="36">
        <v>51.078417422000001</v>
      </c>
      <c r="BD85" s="36">
        <v>108.92579496</v>
      </c>
      <c r="BE85" s="36">
        <v>0.33129412714285716</v>
      </c>
      <c r="BF85" s="36">
        <v>0.6625882557142857</v>
      </c>
      <c r="BG85" s="36">
        <v>1.1965431660000001</v>
      </c>
      <c r="BH85" s="36">
        <v>19.469635816</v>
      </c>
      <c r="BI85" s="36">
        <v>0.12</v>
      </c>
      <c r="BJ85" s="36">
        <v>0.12</v>
      </c>
      <c r="BK85" s="36">
        <v>0.60000000000000031</v>
      </c>
      <c r="BL85" s="36">
        <v>0.60000000000000031</v>
      </c>
    </row>
    <row r="86" spans="1:64" s="37" customFormat="1" x14ac:dyDescent="0.2">
      <c r="A86" s="34">
        <v>83</v>
      </c>
      <c r="B86" s="34" t="s">
        <v>193</v>
      </c>
      <c r="C86" s="34" t="s">
        <v>194</v>
      </c>
      <c r="D86" s="41">
        <v>5.7636617589999997</v>
      </c>
      <c r="E86" s="36">
        <v>40</v>
      </c>
      <c r="F86" s="36">
        <v>4</v>
      </c>
      <c r="G86" s="36">
        <v>6</v>
      </c>
      <c r="H86" s="36">
        <v>30</v>
      </c>
      <c r="I86" s="36">
        <v>0.52142912995239887</v>
      </c>
      <c r="J86" s="36">
        <v>5.6229262095410295</v>
      </c>
      <c r="K86" s="36">
        <v>6.8524629954184804E-2</v>
      </c>
      <c r="L86" s="36">
        <v>0.45290449999821403</v>
      </c>
      <c r="M86" s="36">
        <v>2.1154958394925716</v>
      </c>
      <c r="N86" s="36">
        <v>4.0288595000008565</v>
      </c>
      <c r="O86" s="36">
        <v>0.127912947</v>
      </c>
      <c r="P86" s="36">
        <v>0.222384359</v>
      </c>
      <c r="Q86" s="36">
        <v>0.12244222199999999</v>
      </c>
      <c r="R86" s="36">
        <v>5.4707250000000001E-3</v>
      </c>
      <c r="S86" s="36">
        <v>0.21524863</v>
      </c>
      <c r="T86" s="36">
        <v>7.1357290000000004E-3</v>
      </c>
      <c r="U86" s="36">
        <v>1.1338999999999999</v>
      </c>
      <c r="V86" s="36">
        <v>2.6919000000000004</v>
      </c>
      <c r="W86" s="36">
        <v>1.7832420769523987</v>
      </c>
      <c r="X86" s="36">
        <v>8.5372105685410311</v>
      </c>
      <c r="Y86" s="36">
        <v>10.320452645493429</v>
      </c>
      <c r="Z86" s="36">
        <v>9.2786434355457553E-3</v>
      </c>
      <c r="AA86" s="36">
        <v>4.3552305330787633E-3</v>
      </c>
      <c r="AB86" s="36">
        <v>4.3552310000000002E-3</v>
      </c>
      <c r="AC86" s="36">
        <v>6.5626929053678312E-4</v>
      </c>
      <c r="AD86" s="36">
        <v>0.13892391711821386</v>
      </c>
      <c r="AE86" s="36">
        <v>1.2503152540639244</v>
      </c>
      <c r="AF86" s="36">
        <v>1.3892391711821384</v>
      </c>
      <c r="AG86" s="36">
        <v>0.21195821269343765</v>
      </c>
      <c r="AH86" s="36">
        <v>0.36057259170837674</v>
      </c>
      <c r="AI86" s="36">
        <v>1.1548068139849363</v>
      </c>
      <c r="AJ86" s="36">
        <v>4.4451349649027847E-4</v>
      </c>
      <c r="AK86" s="36">
        <v>5.3716899111396377E-4</v>
      </c>
      <c r="AL86" s="36">
        <v>1.3435033612035898E-3</v>
      </c>
      <c r="AM86" s="36">
        <v>0.2130589954804647</v>
      </c>
      <c r="AN86" s="36">
        <v>0.50003367781770458</v>
      </c>
      <c r="AO86" s="36">
        <v>2.4064655714100645</v>
      </c>
      <c r="AP86" s="36">
        <v>262.87922525800002</v>
      </c>
      <c r="AQ86" s="36">
        <v>141.550352062</v>
      </c>
      <c r="AR86" s="36">
        <v>404.42957732000002</v>
      </c>
      <c r="AS86" s="36">
        <v>10.693423586</v>
      </c>
      <c r="AT86" s="36">
        <v>1065.9430894510001</v>
      </c>
      <c r="AU86" s="36">
        <v>2472.6916149889998</v>
      </c>
      <c r="AV86" s="36">
        <v>611.69551915099998</v>
      </c>
      <c r="AW86" s="36">
        <v>1418.963541394</v>
      </c>
      <c r="AX86" s="36">
        <v>592.15171067699998</v>
      </c>
      <c r="AY86" s="36">
        <v>1373.6273392850001</v>
      </c>
      <c r="AZ86" s="36">
        <v>1.2587512457142858</v>
      </c>
      <c r="BA86" s="36">
        <v>2.5175024914285715</v>
      </c>
      <c r="BB86" s="36">
        <v>1.4214228200000001</v>
      </c>
      <c r="BC86" s="36">
        <v>65.594566481000001</v>
      </c>
      <c r="BD86" s="36">
        <v>152.16115769500001</v>
      </c>
      <c r="BE86" s="36">
        <v>0.92300183000000002</v>
      </c>
      <c r="BF86" s="36">
        <v>1.8460036614285715</v>
      </c>
      <c r="BG86" s="36">
        <v>3.7989508249999999</v>
      </c>
      <c r="BH86" s="36">
        <v>13.280069394</v>
      </c>
      <c r="BI86" s="36">
        <v>0.06</v>
      </c>
      <c r="BJ86" s="36">
        <v>0.06</v>
      </c>
      <c r="BK86" s="36">
        <v>0.18</v>
      </c>
      <c r="BL86" s="36">
        <v>0.18</v>
      </c>
    </row>
    <row r="87" spans="1:64" s="37" customFormat="1" x14ac:dyDescent="0.2">
      <c r="A87" s="34">
        <v>84</v>
      </c>
      <c r="B87" s="34" t="s">
        <v>193</v>
      </c>
      <c r="C87" s="34" t="s">
        <v>195</v>
      </c>
      <c r="D87" s="41">
        <v>5.8439326290000002</v>
      </c>
      <c r="E87" s="36">
        <v>12</v>
      </c>
      <c r="F87" s="36">
        <v>7</v>
      </c>
      <c r="G87" s="36">
        <v>3</v>
      </c>
      <c r="H87" s="36">
        <v>2</v>
      </c>
      <c r="I87" s="36">
        <v>0.6113679958710414</v>
      </c>
      <c r="J87" s="36">
        <v>6.5004929588069729</v>
      </c>
      <c r="K87" s="36">
        <v>9.7672495871072518E-2</v>
      </c>
      <c r="L87" s="36">
        <v>0.51369549999996889</v>
      </c>
      <c r="M87" s="36">
        <v>2.6814419546800456</v>
      </c>
      <c r="N87" s="36">
        <v>4.4304189999979684</v>
      </c>
      <c r="O87" s="36">
        <v>0.19871628999999999</v>
      </c>
      <c r="P87" s="36">
        <v>0.35056863399999999</v>
      </c>
      <c r="Q87" s="36">
        <v>0.18534441199999999</v>
      </c>
      <c r="R87" s="36">
        <v>1.3371878E-2</v>
      </c>
      <c r="S87" s="36">
        <v>0.33312705399999998</v>
      </c>
      <c r="T87" s="36">
        <v>1.7441579999999998E-2</v>
      </c>
      <c r="U87" s="36">
        <v>0.65205000000000013</v>
      </c>
      <c r="V87" s="36">
        <v>1.5453000000000001</v>
      </c>
      <c r="W87" s="36">
        <v>1.4621342858710416</v>
      </c>
      <c r="X87" s="36">
        <v>8.3963615928069721</v>
      </c>
      <c r="Y87" s="36">
        <v>9.8584958786780135</v>
      </c>
      <c r="Z87" s="36">
        <v>9.3362942441989425E-3</v>
      </c>
      <c r="AA87" s="36">
        <v>4.2937558952076335E-3</v>
      </c>
      <c r="AB87" s="36">
        <v>4.2937560000000001E-3</v>
      </c>
      <c r="AC87" s="36">
        <v>1.8951075130344171E-3</v>
      </c>
      <c r="AD87" s="36">
        <v>0.10760791713838438</v>
      </c>
      <c r="AE87" s="36">
        <v>0.96847125424545943</v>
      </c>
      <c r="AF87" s="36">
        <v>1.076079171383844</v>
      </c>
      <c r="AG87" s="36">
        <v>0.12212320866619998</v>
      </c>
      <c r="AH87" s="36">
        <v>0.20774982623675398</v>
      </c>
      <c r="AI87" s="36">
        <v>0.66536092997446883</v>
      </c>
      <c r="AJ87" s="36">
        <v>4.3823909521726917E-4</v>
      </c>
      <c r="AK87" s="36">
        <v>5.2958673801906911E-4</v>
      </c>
      <c r="AL87" s="36">
        <v>1.324539529174935E-3</v>
      </c>
      <c r="AM87" s="36">
        <v>0.12445655527445167</v>
      </c>
      <c r="AN87" s="36">
        <v>0.31588733011315739</v>
      </c>
      <c r="AO87" s="36">
        <v>1.6351567237491031</v>
      </c>
      <c r="AP87" s="36">
        <v>175.52907730800001</v>
      </c>
      <c r="AQ87" s="36">
        <v>94.515657012000005</v>
      </c>
      <c r="AR87" s="36">
        <v>270.04473432000003</v>
      </c>
      <c r="AS87" s="36">
        <v>22.076329450999999</v>
      </c>
      <c r="AT87" s="36">
        <v>1088.8077228990001</v>
      </c>
      <c r="AU87" s="36">
        <v>2523.7070533609999</v>
      </c>
      <c r="AV87" s="36">
        <v>652.53983095800004</v>
      </c>
      <c r="AW87" s="36">
        <v>1512.497881263</v>
      </c>
      <c r="AX87" s="36">
        <v>633.24640802199997</v>
      </c>
      <c r="AY87" s="36">
        <v>1467.778371544</v>
      </c>
      <c r="AZ87" s="36">
        <v>4.2416008328571433</v>
      </c>
      <c r="BA87" s="36">
        <v>8.4832016671428576</v>
      </c>
      <c r="BB87" s="36">
        <v>1.0770078919999999</v>
      </c>
      <c r="BC87" s="36">
        <v>53.218737052000002</v>
      </c>
      <c r="BD87" s="36">
        <v>123.353737529</v>
      </c>
      <c r="BE87" s="36">
        <v>0.69935577428571427</v>
      </c>
      <c r="BF87" s="36">
        <v>1.3987115485714285</v>
      </c>
      <c r="BG87" s="36">
        <v>6.634814886</v>
      </c>
      <c r="BH87" s="36">
        <v>18.942930812</v>
      </c>
      <c r="BI87" s="36">
        <v>0.27</v>
      </c>
      <c r="BJ87" s="36">
        <v>0.27</v>
      </c>
      <c r="BK87" s="36">
        <v>0.06</v>
      </c>
      <c r="BL87" s="36">
        <v>0.06</v>
      </c>
    </row>
    <row r="88" spans="1:64" s="37" customFormat="1" x14ac:dyDescent="0.2">
      <c r="A88" s="34">
        <v>85</v>
      </c>
      <c r="B88" s="34" t="s">
        <v>193</v>
      </c>
      <c r="C88" s="34" t="s">
        <v>196</v>
      </c>
      <c r="D88" s="41">
        <v>5.462743154</v>
      </c>
      <c r="E88" s="36">
        <v>36</v>
      </c>
      <c r="F88" s="36">
        <v>0</v>
      </c>
      <c r="G88" s="36">
        <v>6</v>
      </c>
      <c r="H88" s="36">
        <v>30</v>
      </c>
      <c r="I88" s="36">
        <v>3.3801382536767537E-4</v>
      </c>
      <c r="J88" s="36">
        <v>0.36124101372845319</v>
      </c>
      <c r="K88" s="36">
        <v>3.3801382536767537E-4</v>
      </c>
      <c r="L88" s="36">
        <v>0</v>
      </c>
      <c r="M88" s="36">
        <v>5.6207027553839592E-2</v>
      </c>
      <c r="N88" s="36">
        <v>0.30537199999998127</v>
      </c>
      <c r="O88" s="36">
        <v>5.8560670999999995E-2</v>
      </c>
      <c r="P88" s="36">
        <v>0.102750065</v>
      </c>
      <c r="Q88" s="36">
        <v>5.7010279999999997E-2</v>
      </c>
      <c r="R88" s="36">
        <v>1.5503909999999999E-3</v>
      </c>
      <c r="S88" s="36">
        <v>0.100727816</v>
      </c>
      <c r="T88" s="36">
        <v>2.0222490000000003E-3</v>
      </c>
      <c r="U88" s="36">
        <v>0.44219999999999993</v>
      </c>
      <c r="V88" s="36">
        <v>1.0451999999999999</v>
      </c>
      <c r="W88" s="36">
        <v>0.50109868482536757</v>
      </c>
      <c r="X88" s="36">
        <v>1.509191078728453</v>
      </c>
      <c r="Y88" s="36">
        <v>2.0102897635538204</v>
      </c>
      <c r="Z88" s="36">
        <v>4.7041697367675256E-5</v>
      </c>
      <c r="AA88" s="36">
        <v>1.0066923236682503E-5</v>
      </c>
      <c r="AB88" s="36">
        <v>1.00669E-5</v>
      </c>
      <c r="AC88" s="36">
        <v>4.7597101533719392E-6</v>
      </c>
      <c r="AD88" s="36">
        <v>4.3298876438674933E-3</v>
      </c>
      <c r="AE88" s="36">
        <v>3.8968988794807445E-2</v>
      </c>
      <c r="AF88" s="36">
        <v>4.329887643867493E-2</v>
      </c>
      <c r="AG88" s="36">
        <v>8.2869028889164115E-2</v>
      </c>
      <c r="AH88" s="36">
        <v>0.14097260086892288</v>
      </c>
      <c r="AI88" s="36">
        <v>0.45149332980992879</v>
      </c>
      <c r="AJ88" s="36">
        <v>1.0274708545961736E-6</v>
      </c>
      <c r="AK88" s="36">
        <v>1.2416394254736802E-6</v>
      </c>
      <c r="AL88" s="36">
        <v>3.105441246836372E-6</v>
      </c>
      <c r="AM88" s="36">
        <v>8.287481607017208E-2</v>
      </c>
      <c r="AN88" s="36">
        <v>0.14530373015221584</v>
      </c>
      <c r="AO88" s="36">
        <v>0.49046542404598303</v>
      </c>
      <c r="AP88" s="36">
        <v>29.751531984</v>
      </c>
      <c r="AQ88" s="36">
        <v>16.020055682999999</v>
      </c>
      <c r="AR88" s="36">
        <v>45.771587666999999</v>
      </c>
      <c r="AS88" s="36">
        <v>1.540370083</v>
      </c>
      <c r="AT88" s="36">
        <v>174.79233228699999</v>
      </c>
      <c r="AU88" s="36">
        <v>408.036724091</v>
      </c>
      <c r="AV88" s="36">
        <v>107.234892753</v>
      </c>
      <c r="AW88" s="36">
        <v>250.33005610000001</v>
      </c>
      <c r="AX88" s="36">
        <v>100.821290502</v>
      </c>
      <c r="AY88" s="36">
        <v>235.35808783499999</v>
      </c>
      <c r="AZ88" s="36">
        <v>0.24070741714285715</v>
      </c>
      <c r="BA88" s="36">
        <v>0.48141483571428573</v>
      </c>
      <c r="BB88" s="36">
        <v>0.51116175500000005</v>
      </c>
      <c r="BC88" s="36">
        <v>23.667712151</v>
      </c>
      <c r="BD88" s="36">
        <v>55.250110839999998</v>
      </c>
      <c r="BE88" s="36">
        <v>0.33192321714285716</v>
      </c>
      <c r="BF88" s="36">
        <v>0.6638464357142857</v>
      </c>
      <c r="BG88" s="36">
        <v>0.75619469900000003</v>
      </c>
      <c r="BH88" s="36">
        <v>8.9405767869999995</v>
      </c>
      <c r="BI88" s="36">
        <v>0</v>
      </c>
      <c r="BJ88" s="36">
        <v>0</v>
      </c>
      <c r="BK88" s="36">
        <v>0</v>
      </c>
      <c r="BL88" s="36">
        <v>0</v>
      </c>
    </row>
    <row r="89" spans="1:64" s="37" customFormat="1" x14ac:dyDescent="0.2">
      <c r="A89" s="34">
        <v>86</v>
      </c>
      <c r="B89" s="34" t="s">
        <v>193</v>
      </c>
      <c r="C89" s="34" t="s">
        <v>197</v>
      </c>
      <c r="D89" s="41">
        <v>4.8683258739999999</v>
      </c>
      <c r="E89" s="36">
        <v>66</v>
      </c>
      <c r="F89" s="36">
        <v>0</v>
      </c>
      <c r="G89" s="36">
        <v>3</v>
      </c>
      <c r="H89" s="36">
        <v>63</v>
      </c>
      <c r="I89" s="36">
        <v>0</v>
      </c>
      <c r="J89" s="36">
        <v>0</v>
      </c>
      <c r="K89" s="36">
        <v>0</v>
      </c>
      <c r="L89" s="36">
        <v>0</v>
      </c>
      <c r="M89" s="36">
        <v>0</v>
      </c>
      <c r="N89" s="36">
        <v>0</v>
      </c>
      <c r="O89" s="36">
        <v>5.8338000000000003E-5</v>
      </c>
      <c r="P89" s="36">
        <v>1.00734E-4</v>
      </c>
      <c r="Q89" s="36">
        <v>5.7254000000000004E-5</v>
      </c>
      <c r="R89" s="36">
        <v>1.0839999999999999E-6</v>
      </c>
      <c r="S89" s="36">
        <v>9.9320000000000005E-5</v>
      </c>
      <c r="T89" s="36">
        <v>1.4139999999999999E-6</v>
      </c>
      <c r="U89" s="36">
        <v>2.4E-2</v>
      </c>
      <c r="V89" s="36">
        <v>5.7599999999999998E-2</v>
      </c>
      <c r="W89" s="36">
        <v>2.4058338000000002E-2</v>
      </c>
      <c r="X89" s="36">
        <v>5.7700733999999997E-2</v>
      </c>
      <c r="Y89" s="36">
        <v>8.1759072000000002E-2</v>
      </c>
      <c r="Z89" s="36">
        <v>0</v>
      </c>
      <c r="AA89" s="36">
        <v>0</v>
      </c>
      <c r="AB89" s="36">
        <v>0</v>
      </c>
      <c r="AC89" s="36">
        <v>0</v>
      </c>
      <c r="AD89" s="36">
        <v>0</v>
      </c>
      <c r="AE89" s="36">
        <v>0</v>
      </c>
      <c r="AF89" s="36">
        <v>0</v>
      </c>
      <c r="AG89" s="36">
        <v>4.272518384840965E-3</v>
      </c>
      <c r="AH89" s="36">
        <v>7.2681921949018721E-3</v>
      </c>
      <c r="AI89" s="36">
        <v>2.3277858786374915E-2</v>
      </c>
      <c r="AJ89" s="36">
        <v>0</v>
      </c>
      <c r="AK89" s="36">
        <v>0</v>
      </c>
      <c r="AL89" s="36">
        <v>0</v>
      </c>
      <c r="AM89" s="36">
        <v>4.272518384840965E-3</v>
      </c>
      <c r="AN89" s="36">
        <v>7.2681921949018721E-3</v>
      </c>
      <c r="AO89" s="36">
        <v>2.3277858786374915E-2</v>
      </c>
      <c r="AP89" s="36">
        <v>7.9561794000000005E-2</v>
      </c>
      <c r="AQ89" s="36">
        <v>4.2840966000000001E-2</v>
      </c>
      <c r="AR89" s="36">
        <v>0.12240276</v>
      </c>
      <c r="AS89" s="36">
        <v>0</v>
      </c>
      <c r="AT89" s="36">
        <v>0</v>
      </c>
      <c r="AU89" s="36">
        <v>0</v>
      </c>
      <c r="AV89" s="36">
        <v>0</v>
      </c>
      <c r="AW89" s="36">
        <v>0</v>
      </c>
      <c r="AX89" s="36">
        <v>0</v>
      </c>
      <c r="AY89" s="36">
        <v>0</v>
      </c>
      <c r="AZ89" s="36">
        <v>0</v>
      </c>
      <c r="BA89" s="36">
        <v>0</v>
      </c>
      <c r="BB89" s="36">
        <v>4.5462964000000002E-2</v>
      </c>
      <c r="BC89" s="36">
        <v>2.3414086549999999</v>
      </c>
      <c r="BD89" s="36">
        <v>4.9468081159999997</v>
      </c>
      <c r="BE89" s="36">
        <v>2.952140428571429E-2</v>
      </c>
      <c r="BF89" s="36">
        <v>5.9042810000000008E-2</v>
      </c>
      <c r="BG89" s="36">
        <v>0.33611923399999999</v>
      </c>
      <c r="BH89" s="36">
        <v>0.348572667</v>
      </c>
      <c r="BI89" s="36">
        <v>0</v>
      </c>
      <c r="BJ89" s="36">
        <v>0</v>
      </c>
      <c r="BK89" s="36">
        <v>0</v>
      </c>
      <c r="BL89" s="36">
        <v>0</v>
      </c>
    </row>
    <row r="90" spans="1:64" s="37" customFormat="1" x14ac:dyDescent="0.2">
      <c r="A90" s="34">
        <v>87</v>
      </c>
      <c r="B90" s="34" t="s">
        <v>193</v>
      </c>
      <c r="C90" s="34" t="s">
        <v>198</v>
      </c>
      <c r="D90" s="41">
        <v>5.0228613260000001</v>
      </c>
      <c r="E90" s="36">
        <v>13</v>
      </c>
      <c r="F90" s="36">
        <v>1</v>
      </c>
      <c r="G90" s="36">
        <v>2</v>
      </c>
      <c r="H90" s="36">
        <v>10</v>
      </c>
      <c r="I90" s="36">
        <v>0</v>
      </c>
      <c r="J90" s="36">
        <v>0</v>
      </c>
      <c r="K90" s="36">
        <v>0</v>
      </c>
      <c r="L90" s="36">
        <v>0</v>
      </c>
      <c r="M90" s="36">
        <v>0</v>
      </c>
      <c r="N90" s="36">
        <v>0</v>
      </c>
      <c r="O90" s="36">
        <v>1.0084902E-2</v>
      </c>
      <c r="P90" s="36">
        <v>1.6117088000000002E-2</v>
      </c>
      <c r="Q90" s="36">
        <v>9.3652140000000002E-3</v>
      </c>
      <c r="R90" s="36">
        <v>7.1968800000000001E-4</v>
      </c>
      <c r="S90" s="36">
        <v>1.5178363E-2</v>
      </c>
      <c r="T90" s="36">
        <v>9.3872499999999995E-4</v>
      </c>
      <c r="U90" s="36">
        <v>5.525E-2</v>
      </c>
      <c r="V90" s="36">
        <v>0.13070000000000001</v>
      </c>
      <c r="W90" s="36">
        <v>6.5334902E-2</v>
      </c>
      <c r="X90" s="36">
        <v>0.14681708800000001</v>
      </c>
      <c r="Y90" s="36">
        <v>0.21215199000000001</v>
      </c>
      <c r="Z90" s="36">
        <v>0</v>
      </c>
      <c r="AA90" s="36">
        <v>0</v>
      </c>
      <c r="AB90" s="36">
        <v>0</v>
      </c>
      <c r="AC90" s="36">
        <v>0</v>
      </c>
      <c r="AD90" s="36">
        <v>0</v>
      </c>
      <c r="AE90" s="36">
        <v>0</v>
      </c>
      <c r="AF90" s="36">
        <v>0</v>
      </c>
      <c r="AG90" s="36">
        <v>1.134246681591719E-2</v>
      </c>
      <c r="AH90" s="36">
        <v>1.929523090523844E-2</v>
      </c>
      <c r="AI90" s="36">
        <v>6.1796888169479869E-2</v>
      </c>
      <c r="AJ90" s="36">
        <v>0</v>
      </c>
      <c r="AK90" s="36">
        <v>0</v>
      </c>
      <c r="AL90" s="36">
        <v>0</v>
      </c>
      <c r="AM90" s="36">
        <v>1.134246681591719E-2</v>
      </c>
      <c r="AN90" s="36">
        <v>1.929523090523844E-2</v>
      </c>
      <c r="AO90" s="36">
        <v>6.1796888169479869E-2</v>
      </c>
      <c r="AP90" s="36">
        <v>0.19102452</v>
      </c>
      <c r="AQ90" s="36">
        <v>0.102859357</v>
      </c>
      <c r="AR90" s="36">
        <v>0.29388387700000002</v>
      </c>
      <c r="AS90" s="36">
        <v>0</v>
      </c>
      <c r="AT90" s="36">
        <v>0</v>
      </c>
      <c r="AU90" s="36">
        <v>0</v>
      </c>
      <c r="AV90" s="36">
        <v>0</v>
      </c>
      <c r="AW90" s="36">
        <v>0</v>
      </c>
      <c r="AX90" s="36">
        <v>0</v>
      </c>
      <c r="AY90" s="36">
        <v>0</v>
      </c>
      <c r="AZ90" s="36">
        <v>0</v>
      </c>
      <c r="BA90" s="36">
        <v>0</v>
      </c>
      <c r="BB90" s="36">
        <v>0.27057639100000003</v>
      </c>
      <c r="BC90" s="36">
        <v>14.227808071</v>
      </c>
      <c r="BD90" s="36">
        <v>35.104519660999998</v>
      </c>
      <c r="BE90" s="36">
        <v>0.1756989542857143</v>
      </c>
      <c r="BF90" s="36">
        <v>0.35139791000000004</v>
      </c>
      <c r="BG90" s="36">
        <v>0.56866033100000002</v>
      </c>
      <c r="BH90" s="36">
        <v>10.313766533000001</v>
      </c>
      <c r="BI90" s="36">
        <v>0</v>
      </c>
      <c r="BJ90" s="36">
        <v>0</v>
      </c>
      <c r="BK90" s="36">
        <v>0</v>
      </c>
      <c r="BL90" s="36">
        <v>0</v>
      </c>
    </row>
    <row r="91" spans="1:64" s="37" customFormat="1" x14ac:dyDescent="0.2">
      <c r="A91" s="34">
        <v>88</v>
      </c>
      <c r="B91" s="34" t="s">
        <v>193</v>
      </c>
      <c r="C91" s="34" t="s">
        <v>199</v>
      </c>
      <c r="D91" s="41">
        <v>4.9974717860000002</v>
      </c>
      <c r="E91" s="36">
        <v>93</v>
      </c>
      <c r="F91" s="36">
        <v>0</v>
      </c>
      <c r="G91" s="36">
        <v>2</v>
      </c>
      <c r="H91" s="36">
        <v>91</v>
      </c>
      <c r="I91" s="36">
        <v>0</v>
      </c>
      <c r="J91" s="36">
        <v>0</v>
      </c>
      <c r="K91" s="36">
        <v>0</v>
      </c>
      <c r="L91" s="36">
        <v>0</v>
      </c>
      <c r="M91" s="36">
        <v>0</v>
      </c>
      <c r="N91" s="36">
        <v>0</v>
      </c>
      <c r="O91" s="36">
        <v>2.3573805E-2</v>
      </c>
      <c r="P91" s="36">
        <v>3.9873703999999996E-2</v>
      </c>
      <c r="Q91" s="36">
        <v>2.2187175999999999E-2</v>
      </c>
      <c r="R91" s="36">
        <v>1.3866290000000001E-3</v>
      </c>
      <c r="S91" s="36">
        <v>3.8065056999999999E-2</v>
      </c>
      <c r="T91" s="36">
        <v>1.808647E-3</v>
      </c>
      <c r="U91" s="36">
        <v>6.9000000000000006E-2</v>
      </c>
      <c r="V91" s="36">
        <v>0.1656</v>
      </c>
      <c r="W91" s="36">
        <v>9.2573805000000009E-2</v>
      </c>
      <c r="X91" s="36">
        <v>0.20547370399999998</v>
      </c>
      <c r="Y91" s="36">
        <v>0.29804750899999999</v>
      </c>
      <c r="Z91" s="36">
        <v>0</v>
      </c>
      <c r="AA91" s="36">
        <v>0</v>
      </c>
      <c r="AB91" s="36">
        <v>0</v>
      </c>
      <c r="AC91" s="36">
        <v>0</v>
      </c>
      <c r="AD91" s="36">
        <v>0</v>
      </c>
      <c r="AE91" s="36">
        <v>0</v>
      </c>
      <c r="AF91" s="36">
        <v>0</v>
      </c>
      <c r="AG91" s="36">
        <v>1.2707217435159388E-2</v>
      </c>
      <c r="AH91" s="36">
        <v>2.1616875636822866E-2</v>
      </c>
      <c r="AI91" s="36">
        <v>6.9232426026040794E-2</v>
      </c>
      <c r="AJ91" s="36">
        <v>0</v>
      </c>
      <c r="AK91" s="36">
        <v>0</v>
      </c>
      <c r="AL91" s="36">
        <v>0</v>
      </c>
      <c r="AM91" s="36">
        <v>1.2707217435159388E-2</v>
      </c>
      <c r="AN91" s="36">
        <v>2.1616875636822866E-2</v>
      </c>
      <c r="AO91" s="36">
        <v>6.9232426026040794E-2</v>
      </c>
      <c r="AP91" s="36">
        <v>0.236328443</v>
      </c>
      <c r="AQ91" s="36">
        <v>0.12725377700000001</v>
      </c>
      <c r="AR91" s="36">
        <v>0.36358222000000001</v>
      </c>
      <c r="AS91" s="36">
        <v>0</v>
      </c>
      <c r="AT91" s="36">
        <v>0</v>
      </c>
      <c r="AU91" s="36">
        <v>0</v>
      </c>
      <c r="AV91" s="36">
        <v>0</v>
      </c>
      <c r="AW91" s="36">
        <v>0</v>
      </c>
      <c r="AX91" s="36">
        <v>0</v>
      </c>
      <c r="AY91" s="36">
        <v>0</v>
      </c>
      <c r="AZ91" s="36">
        <v>0</v>
      </c>
      <c r="BA91" s="36">
        <v>0</v>
      </c>
      <c r="BB91" s="36">
        <v>0.30437288099999998</v>
      </c>
      <c r="BC91" s="36">
        <v>18.897855160999999</v>
      </c>
      <c r="BD91" s="36">
        <v>41.961880076</v>
      </c>
      <c r="BE91" s="36">
        <v>0.19764472714285716</v>
      </c>
      <c r="BF91" s="36">
        <v>0.3952894557142857</v>
      </c>
      <c r="BG91" s="36">
        <v>1.216091249</v>
      </c>
      <c r="BH91" s="36">
        <v>7.9088939380000003</v>
      </c>
      <c r="BI91" s="36">
        <v>0</v>
      </c>
      <c r="BJ91" s="36">
        <v>0</v>
      </c>
      <c r="BK91" s="36">
        <v>0</v>
      </c>
      <c r="BL91" s="36">
        <v>0</v>
      </c>
    </row>
    <row r="92" spans="1:64" s="37" customFormat="1" x14ac:dyDescent="0.2">
      <c r="A92" s="34">
        <v>89</v>
      </c>
      <c r="B92" s="34" t="s">
        <v>201</v>
      </c>
      <c r="C92" s="34" t="s">
        <v>200</v>
      </c>
      <c r="D92" s="41" t="s">
        <v>339</v>
      </c>
      <c r="E92" s="36" t="s">
        <v>339</v>
      </c>
      <c r="F92" s="36" t="s">
        <v>339</v>
      </c>
      <c r="G92" s="36" t="s">
        <v>339</v>
      </c>
      <c r="H92" s="36" t="s">
        <v>339</v>
      </c>
      <c r="I92" s="36" t="s">
        <v>339</v>
      </c>
      <c r="J92" s="36" t="s">
        <v>339</v>
      </c>
      <c r="K92" s="36" t="s">
        <v>339</v>
      </c>
      <c r="L92" s="36" t="s">
        <v>339</v>
      </c>
      <c r="M92" s="36" t="s">
        <v>339</v>
      </c>
      <c r="N92" s="36" t="s">
        <v>339</v>
      </c>
      <c r="O92" s="36" t="s">
        <v>339</v>
      </c>
      <c r="P92" s="36" t="s">
        <v>339</v>
      </c>
      <c r="Q92" s="36" t="s">
        <v>339</v>
      </c>
      <c r="R92" s="36" t="s">
        <v>339</v>
      </c>
      <c r="S92" s="36" t="s">
        <v>339</v>
      </c>
      <c r="T92" s="36" t="s">
        <v>339</v>
      </c>
      <c r="U92" s="36" t="s">
        <v>339</v>
      </c>
      <c r="V92" s="36" t="s">
        <v>339</v>
      </c>
      <c r="W92" s="36" t="s">
        <v>339</v>
      </c>
      <c r="X92" s="36" t="s">
        <v>339</v>
      </c>
      <c r="Y92" s="36" t="s">
        <v>339</v>
      </c>
      <c r="Z92" s="36" t="s">
        <v>339</v>
      </c>
      <c r="AA92" s="36" t="s">
        <v>339</v>
      </c>
      <c r="AB92" s="36" t="s">
        <v>339</v>
      </c>
      <c r="AC92" s="36" t="s">
        <v>339</v>
      </c>
      <c r="AD92" s="36" t="s">
        <v>339</v>
      </c>
      <c r="AE92" s="36" t="s">
        <v>339</v>
      </c>
      <c r="AF92" s="36" t="s">
        <v>339</v>
      </c>
      <c r="AG92" s="36" t="s">
        <v>339</v>
      </c>
      <c r="AH92" s="36" t="s">
        <v>339</v>
      </c>
      <c r="AI92" s="36" t="s">
        <v>339</v>
      </c>
      <c r="AJ92" s="36" t="s">
        <v>339</v>
      </c>
      <c r="AK92" s="36" t="s">
        <v>339</v>
      </c>
      <c r="AL92" s="36" t="s">
        <v>339</v>
      </c>
      <c r="AM92" s="36" t="s">
        <v>339</v>
      </c>
      <c r="AN92" s="36" t="s">
        <v>339</v>
      </c>
      <c r="AO92" s="36" t="s">
        <v>339</v>
      </c>
      <c r="AP92" s="36" t="s">
        <v>339</v>
      </c>
      <c r="AQ92" s="36" t="s">
        <v>339</v>
      </c>
      <c r="AR92" s="36" t="s">
        <v>339</v>
      </c>
      <c r="AS92" s="36" t="s">
        <v>339</v>
      </c>
      <c r="AT92" s="36" t="s">
        <v>339</v>
      </c>
      <c r="AU92" s="36" t="s">
        <v>339</v>
      </c>
      <c r="AV92" s="36" t="s">
        <v>339</v>
      </c>
      <c r="AW92" s="36" t="s">
        <v>339</v>
      </c>
      <c r="AX92" s="36" t="s">
        <v>339</v>
      </c>
      <c r="AY92" s="36" t="s">
        <v>339</v>
      </c>
      <c r="AZ92" s="36" t="s">
        <v>339</v>
      </c>
      <c r="BA92" s="36" t="s">
        <v>339</v>
      </c>
      <c r="BB92" s="36" t="s">
        <v>339</v>
      </c>
      <c r="BC92" s="36" t="s">
        <v>339</v>
      </c>
      <c r="BD92" s="36" t="s">
        <v>339</v>
      </c>
      <c r="BE92" s="36" t="s">
        <v>339</v>
      </c>
      <c r="BF92" s="36" t="s">
        <v>339</v>
      </c>
      <c r="BG92" s="36" t="s">
        <v>339</v>
      </c>
      <c r="BH92" s="36" t="s">
        <v>339</v>
      </c>
      <c r="BI92" s="36" t="s">
        <v>339</v>
      </c>
      <c r="BJ92" s="36" t="s">
        <v>339</v>
      </c>
      <c r="BK92" s="36" t="s">
        <v>339</v>
      </c>
      <c r="BL92" s="36" t="s">
        <v>339</v>
      </c>
    </row>
    <row r="93" spans="1:64" s="37" customFormat="1" x14ac:dyDescent="0.2">
      <c r="A93" s="34">
        <v>90</v>
      </c>
      <c r="B93" s="34" t="s">
        <v>201</v>
      </c>
      <c r="C93" s="34" t="s">
        <v>202</v>
      </c>
      <c r="D93" s="41" t="s">
        <v>339</v>
      </c>
      <c r="E93" s="36" t="s">
        <v>339</v>
      </c>
      <c r="F93" s="36" t="s">
        <v>339</v>
      </c>
      <c r="G93" s="36" t="s">
        <v>339</v>
      </c>
      <c r="H93" s="36" t="s">
        <v>339</v>
      </c>
      <c r="I93" s="36" t="s">
        <v>339</v>
      </c>
      <c r="J93" s="36" t="s">
        <v>339</v>
      </c>
      <c r="K93" s="36" t="s">
        <v>339</v>
      </c>
      <c r="L93" s="36" t="s">
        <v>339</v>
      </c>
      <c r="M93" s="36" t="s">
        <v>339</v>
      </c>
      <c r="N93" s="36" t="s">
        <v>339</v>
      </c>
      <c r="O93" s="36" t="s">
        <v>339</v>
      </c>
      <c r="P93" s="36" t="s">
        <v>339</v>
      </c>
      <c r="Q93" s="36" t="s">
        <v>339</v>
      </c>
      <c r="R93" s="36" t="s">
        <v>339</v>
      </c>
      <c r="S93" s="36" t="s">
        <v>339</v>
      </c>
      <c r="T93" s="36" t="s">
        <v>339</v>
      </c>
      <c r="U93" s="36" t="s">
        <v>339</v>
      </c>
      <c r="V93" s="36" t="s">
        <v>339</v>
      </c>
      <c r="W93" s="36" t="s">
        <v>339</v>
      </c>
      <c r="X93" s="36" t="s">
        <v>339</v>
      </c>
      <c r="Y93" s="36" t="s">
        <v>339</v>
      </c>
      <c r="Z93" s="36" t="s">
        <v>339</v>
      </c>
      <c r="AA93" s="36" t="s">
        <v>339</v>
      </c>
      <c r="AB93" s="36" t="s">
        <v>339</v>
      </c>
      <c r="AC93" s="36" t="s">
        <v>339</v>
      </c>
      <c r="AD93" s="36" t="s">
        <v>339</v>
      </c>
      <c r="AE93" s="36" t="s">
        <v>339</v>
      </c>
      <c r="AF93" s="36" t="s">
        <v>339</v>
      </c>
      <c r="AG93" s="36" t="s">
        <v>339</v>
      </c>
      <c r="AH93" s="36" t="s">
        <v>339</v>
      </c>
      <c r="AI93" s="36" t="s">
        <v>339</v>
      </c>
      <c r="AJ93" s="36" t="s">
        <v>339</v>
      </c>
      <c r="AK93" s="36" t="s">
        <v>339</v>
      </c>
      <c r="AL93" s="36" t="s">
        <v>339</v>
      </c>
      <c r="AM93" s="36" t="s">
        <v>339</v>
      </c>
      <c r="AN93" s="36" t="s">
        <v>339</v>
      </c>
      <c r="AO93" s="36" t="s">
        <v>339</v>
      </c>
      <c r="AP93" s="36" t="s">
        <v>339</v>
      </c>
      <c r="AQ93" s="36" t="s">
        <v>339</v>
      </c>
      <c r="AR93" s="36" t="s">
        <v>339</v>
      </c>
      <c r="AS93" s="36" t="s">
        <v>339</v>
      </c>
      <c r="AT93" s="36" t="s">
        <v>339</v>
      </c>
      <c r="AU93" s="36" t="s">
        <v>339</v>
      </c>
      <c r="AV93" s="36" t="s">
        <v>339</v>
      </c>
      <c r="AW93" s="36" t="s">
        <v>339</v>
      </c>
      <c r="AX93" s="36" t="s">
        <v>339</v>
      </c>
      <c r="AY93" s="36" t="s">
        <v>339</v>
      </c>
      <c r="AZ93" s="36" t="s">
        <v>339</v>
      </c>
      <c r="BA93" s="36" t="s">
        <v>339</v>
      </c>
      <c r="BB93" s="36" t="s">
        <v>339</v>
      </c>
      <c r="BC93" s="36" t="s">
        <v>339</v>
      </c>
      <c r="BD93" s="36" t="s">
        <v>339</v>
      </c>
      <c r="BE93" s="36" t="s">
        <v>339</v>
      </c>
      <c r="BF93" s="36" t="s">
        <v>339</v>
      </c>
      <c r="BG93" s="36" t="s">
        <v>339</v>
      </c>
      <c r="BH93" s="36" t="s">
        <v>339</v>
      </c>
      <c r="BI93" s="36" t="s">
        <v>339</v>
      </c>
      <c r="BJ93" s="36" t="s">
        <v>339</v>
      </c>
      <c r="BK93" s="36" t="s">
        <v>339</v>
      </c>
      <c r="BL93" s="36" t="s">
        <v>339</v>
      </c>
    </row>
    <row r="94" spans="1:64" s="37" customFormat="1" x14ac:dyDescent="0.2">
      <c r="A94" s="34">
        <v>91</v>
      </c>
      <c r="B94" s="34" t="s">
        <v>201</v>
      </c>
      <c r="C94" s="34" t="s">
        <v>203</v>
      </c>
      <c r="D94" s="41" t="s">
        <v>339</v>
      </c>
      <c r="E94" s="36" t="s">
        <v>339</v>
      </c>
      <c r="F94" s="36" t="s">
        <v>339</v>
      </c>
      <c r="G94" s="36" t="s">
        <v>339</v>
      </c>
      <c r="H94" s="36" t="s">
        <v>339</v>
      </c>
      <c r="I94" s="36" t="s">
        <v>339</v>
      </c>
      <c r="J94" s="36" t="s">
        <v>339</v>
      </c>
      <c r="K94" s="36" t="s">
        <v>339</v>
      </c>
      <c r="L94" s="36" t="s">
        <v>339</v>
      </c>
      <c r="M94" s="36" t="s">
        <v>339</v>
      </c>
      <c r="N94" s="36" t="s">
        <v>339</v>
      </c>
      <c r="O94" s="36" t="s">
        <v>339</v>
      </c>
      <c r="P94" s="36" t="s">
        <v>339</v>
      </c>
      <c r="Q94" s="36" t="s">
        <v>339</v>
      </c>
      <c r="R94" s="36" t="s">
        <v>339</v>
      </c>
      <c r="S94" s="36" t="s">
        <v>339</v>
      </c>
      <c r="T94" s="36" t="s">
        <v>339</v>
      </c>
      <c r="U94" s="36" t="s">
        <v>339</v>
      </c>
      <c r="V94" s="36" t="s">
        <v>339</v>
      </c>
      <c r="W94" s="36" t="s">
        <v>339</v>
      </c>
      <c r="X94" s="36" t="s">
        <v>339</v>
      </c>
      <c r="Y94" s="36" t="s">
        <v>339</v>
      </c>
      <c r="Z94" s="36" t="s">
        <v>339</v>
      </c>
      <c r="AA94" s="36" t="s">
        <v>339</v>
      </c>
      <c r="AB94" s="36" t="s">
        <v>339</v>
      </c>
      <c r="AC94" s="36" t="s">
        <v>339</v>
      </c>
      <c r="AD94" s="36" t="s">
        <v>339</v>
      </c>
      <c r="AE94" s="36" t="s">
        <v>339</v>
      </c>
      <c r="AF94" s="36" t="s">
        <v>339</v>
      </c>
      <c r="AG94" s="36" t="s">
        <v>339</v>
      </c>
      <c r="AH94" s="36" t="s">
        <v>339</v>
      </c>
      <c r="AI94" s="36" t="s">
        <v>339</v>
      </c>
      <c r="AJ94" s="36" t="s">
        <v>339</v>
      </c>
      <c r="AK94" s="36" t="s">
        <v>339</v>
      </c>
      <c r="AL94" s="36" t="s">
        <v>339</v>
      </c>
      <c r="AM94" s="36" t="s">
        <v>339</v>
      </c>
      <c r="AN94" s="36" t="s">
        <v>339</v>
      </c>
      <c r="AO94" s="36" t="s">
        <v>339</v>
      </c>
      <c r="AP94" s="36" t="s">
        <v>339</v>
      </c>
      <c r="AQ94" s="36" t="s">
        <v>339</v>
      </c>
      <c r="AR94" s="36" t="s">
        <v>339</v>
      </c>
      <c r="AS94" s="36" t="s">
        <v>339</v>
      </c>
      <c r="AT94" s="36" t="s">
        <v>339</v>
      </c>
      <c r="AU94" s="36" t="s">
        <v>339</v>
      </c>
      <c r="AV94" s="36" t="s">
        <v>339</v>
      </c>
      <c r="AW94" s="36" t="s">
        <v>339</v>
      </c>
      <c r="AX94" s="36" t="s">
        <v>339</v>
      </c>
      <c r="AY94" s="36" t="s">
        <v>339</v>
      </c>
      <c r="AZ94" s="36" t="s">
        <v>339</v>
      </c>
      <c r="BA94" s="36" t="s">
        <v>339</v>
      </c>
      <c r="BB94" s="36" t="s">
        <v>339</v>
      </c>
      <c r="BC94" s="36" t="s">
        <v>339</v>
      </c>
      <c r="BD94" s="36" t="s">
        <v>339</v>
      </c>
      <c r="BE94" s="36" t="s">
        <v>339</v>
      </c>
      <c r="BF94" s="36" t="s">
        <v>339</v>
      </c>
      <c r="BG94" s="36" t="s">
        <v>339</v>
      </c>
      <c r="BH94" s="36" t="s">
        <v>339</v>
      </c>
      <c r="BI94" s="36" t="s">
        <v>339</v>
      </c>
      <c r="BJ94" s="36" t="s">
        <v>339</v>
      </c>
      <c r="BK94" s="36" t="s">
        <v>339</v>
      </c>
      <c r="BL94" s="36" t="s">
        <v>339</v>
      </c>
    </row>
    <row r="95" spans="1:64" s="37" customFormat="1" x14ac:dyDescent="0.2">
      <c r="A95" s="34">
        <v>92</v>
      </c>
      <c r="B95" s="34" t="s">
        <v>201</v>
      </c>
      <c r="C95" s="34" t="s">
        <v>204</v>
      </c>
      <c r="D95" s="41" t="s">
        <v>339</v>
      </c>
      <c r="E95" s="36" t="s">
        <v>339</v>
      </c>
      <c r="F95" s="36" t="s">
        <v>339</v>
      </c>
      <c r="G95" s="36" t="s">
        <v>339</v>
      </c>
      <c r="H95" s="36" t="s">
        <v>339</v>
      </c>
      <c r="I95" s="36" t="s">
        <v>339</v>
      </c>
      <c r="J95" s="36" t="s">
        <v>339</v>
      </c>
      <c r="K95" s="36" t="s">
        <v>339</v>
      </c>
      <c r="L95" s="36" t="s">
        <v>339</v>
      </c>
      <c r="M95" s="36" t="s">
        <v>339</v>
      </c>
      <c r="N95" s="36" t="s">
        <v>339</v>
      </c>
      <c r="O95" s="36" t="s">
        <v>339</v>
      </c>
      <c r="P95" s="36" t="s">
        <v>339</v>
      </c>
      <c r="Q95" s="36" t="s">
        <v>339</v>
      </c>
      <c r="R95" s="36" t="s">
        <v>339</v>
      </c>
      <c r="S95" s="36" t="s">
        <v>339</v>
      </c>
      <c r="T95" s="36" t="s">
        <v>339</v>
      </c>
      <c r="U95" s="36" t="s">
        <v>339</v>
      </c>
      <c r="V95" s="36" t="s">
        <v>339</v>
      </c>
      <c r="W95" s="36" t="s">
        <v>339</v>
      </c>
      <c r="X95" s="36" t="s">
        <v>339</v>
      </c>
      <c r="Y95" s="36" t="s">
        <v>339</v>
      </c>
      <c r="Z95" s="36" t="s">
        <v>339</v>
      </c>
      <c r="AA95" s="36" t="s">
        <v>339</v>
      </c>
      <c r="AB95" s="36" t="s">
        <v>339</v>
      </c>
      <c r="AC95" s="36" t="s">
        <v>339</v>
      </c>
      <c r="AD95" s="36" t="s">
        <v>339</v>
      </c>
      <c r="AE95" s="36" t="s">
        <v>339</v>
      </c>
      <c r="AF95" s="36" t="s">
        <v>339</v>
      </c>
      <c r="AG95" s="36" t="s">
        <v>339</v>
      </c>
      <c r="AH95" s="36" t="s">
        <v>339</v>
      </c>
      <c r="AI95" s="36" t="s">
        <v>339</v>
      </c>
      <c r="AJ95" s="36" t="s">
        <v>339</v>
      </c>
      <c r="AK95" s="36" t="s">
        <v>339</v>
      </c>
      <c r="AL95" s="36" t="s">
        <v>339</v>
      </c>
      <c r="AM95" s="36" t="s">
        <v>339</v>
      </c>
      <c r="AN95" s="36" t="s">
        <v>339</v>
      </c>
      <c r="AO95" s="36" t="s">
        <v>339</v>
      </c>
      <c r="AP95" s="36" t="s">
        <v>339</v>
      </c>
      <c r="AQ95" s="36" t="s">
        <v>339</v>
      </c>
      <c r="AR95" s="36" t="s">
        <v>339</v>
      </c>
      <c r="AS95" s="36" t="s">
        <v>339</v>
      </c>
      <c r="AT95" s="36" t="s">
        <v>339</v>
      </c>
      <c r="AU95" s="36" t="s">
        <v>339</v>
      </c>
      <c r="AV95" s="36" t="s">
        <v>339</v>
      </c>
      <c r="AW95" s="36" t="s">
        <v>339</v>
      </c>
      <c r="AX95" s="36" t="s">
        <v>339</v>
      </c>
      <c r="AY95" s="36" t="s">
        <v>339</v>
      </c>
      <c r="AZ95" s="36" t="s">
        <v>339</v>
      </c>
      <c r="BA95" s="36" t="s">
        <v>339</v>
      </c>
      <c r="BB95" s="36" t="s">
        <v>339</v>
      </c>
      <c r="BC95" s="36" t="s">
        <v>339</v>
      </c>
      <c r="BD95" s="36" t="s">
        <v>339</v>
      </c>
      <c r="BE95" s="36" t="s">
        <v>339</v>
      </c>
      <c r="BF95" s="36" t="s">
        <v>339</v>
      </c>
      <c r="BG95" s="36" t="s">
        <v>339</v>
      </c>
      <c r="BH95" s="36" t="s">
        <v>339</v>
      </c>
      <c r="BI95" s="36" t="s">
        <v>339</v>
      </c>
      <c r="BJ95" s="36" t="s">
        <v>339</v>
      </c>
      <c r="BK95" s="36" t="s">
        <v>339</v>
      </c>
      <c r="BL95" s="36" t="s">
        <v>339</v>
      </c>
    </row>
    <row r="96" spans="1:64" s="37" customFormat="1" x14ac:dyDescent="0.2">
      <c r="A96" s="34">
        <v>93</v>
      </c>
      <c r="B96" s="34" t="s">
        <v>201</v>
      </c>
      <c r="C96" s="34" t="s">
        <v>205</v>
      </c>
      <c r="D96" s="41" t="s">
        <v>339</v>
      </c>
      <c r="E96" s="36" t="s">
        <v>339</v>
      </c>
      <c r="F96" s="36" t="s">
        <v>339</v>
      </c>
      <c r="G96" s="36" t="s">
        <v>339</v>
      </c>
      <c r="H96" s="36" t="s">
        <v>339</v>
      </c>
      <c r="I96" s="36" t="s">
        <v>339</v>
      </c>
      <c r="J96" s="36" t="s">
        <v>339</v>
      </c>
      <c r="K96" s="36" t="s">
        <v>339</v>
      </c>
      <c r="L96" s="36" t="s">
        <v>339</v>
      </c>
      <c r="M96" s="36" t="s">
        <v>339</v>
      </c>
      <c r="N96" s="36" t="s">
        <v>339</v>
      </c>
      <c r="O96" s="36" t="s">
        <v>339</v>
      </c>
      <c r="P96" s="36" t="s">
        <v>339</v>
      </c>
      <c r="Q96" s="36" t="s">
        <v>339</v>
      </c>
      <c r="R96" s="36" t="s">
        <v>339</v>
      </c>
      <c r="S96" s="36" t="s">
        <v>339</v>
      </c>
      <c r="T96" s="36" t="s">
        <v>339</v>
      </c>
      <c r="U96" s="36" t="s">
        <v>339</v>
      </c>
      <c r="V96" s="36" t="s">
        <v>339</v>
      </c>
      <c r="W96" s="36" t="s">
        <v>339</v>
      </c>
      <c r="X96" s="36" t="s">
        <v>339</v>
      </c>
      <c r="Y96" s="36" t="s">
        <v>339</v>
      </c>
      <c r="Z96" s="36" t="s">
        <v>339</v>
      </c>
      <c r="AA96" s="36" t="s">
        <v>339</v>
      </c>
      <c r="AB96" s="36" t="s">
        <v>339</v>
      </c>
      <c r="AC96" s="36" t="s">
        <v>339</v>
      </c>
      <c r="AD96" s="36" t="s">
        <v>339</v>
      </c>
      <c r="AE96" s="36" t="s">
        <v>339</v>
      </c>
      <c r="AF96" s="36" t="s">
        <v>339</v>
      </c>
      <c r="AG96" s="36" t="s">
        <v>339</v>
      </c>
      <c r="AH96" s="36" t="s">
        <v>339</v>
      </c>
      <c r="AI96" s="36" t="s">
        <v>339</v>
      </c>
      <c r="AJ96" s="36" t="s">
        <v>339</v>
      </c>
      <c r="AK96" s="36" t="s">
        <v>339</v>
      </c>
      <c r="AL96" s="36" t="s">
        <v>339</v>
      </c>
      <c r="AM96" s="36" t="s">
        <v>339</v>
      </c>
      <c r="AN96" s="36" t="s">
        <v>339</v>
      </c>
      <c r="AO96" s="36" t="s">
        <v>339</v>
      </c>
      <c r="AP96" s="36" t="s">
        <v>339</v>
      </c>
      <c r="AQ96" s="36" t="s">
        <v>339</v>
      </c>
      <c r="AR96" s="36" t="s">
        <v>339</v>
      </c>
      <c r="AS96" s="36" t="s">
        <v>339</v>
      </c>
      <c r="AT96" s="36" t="s">
        <v>339</v>
      </c>
      <c r="AU96" s="36" t="s">
        <v>339</v>
      </c>
      <c r="AV96" s="36" t="s">
        <v>339</v>
      </c>
      <c r="AW96" s="36" t="s">
        <v>339</v>
      </c>
      <c r="AX96" s="36" t="s">
        <v>339</v>
      </c>
      <c r="AY96" s="36" t="s">
        <v>339</v>
      </c>
      <c r="AZ96" s="36" t="s">
        <v>339</v>
      </c>
      <c r="BA96" s="36" t="s">
        <v>339</v>
      </c>
      <c r="BB96" s="36" t="s">
        <v>339</v>
      </c>
      <c r="BC96" s="36" t="s">
        <v>339</v>
      </c>
      <c r="BD96" s="36" t="s">
        <v>339</v>
      </c>
      <c r="BE96" s="36" t="s">
        <v>339</v>
      </c>
      <c r="BF96" s="36" t="s">
        <v>339</v>
      </c>
      <c r="BG96" s="36" t="s">
        <v>339</v>
      </c>
      <c r="BH96" s="36" t="s">
        <v>339</v>
      </c>
      <c r="BI96" s="36" t="s">
        <v>339</v>
      </c>
      <c r="BJ96" s="36" t="s">
        <v>339</v>
      </c>
      <c r="BK96" s="36" t="s">
        <v>339</v>
      </c>
      <c r="BL96" s="36" t="s">
        <v>339</v>
      </c>
    </row>
    <row r="97" spans="1:64" s="37" customFormat="1" x14ac:dyDescent="0.2">
      <c r="A97" s="34">
        <v>94</v>
      </c>
      <c r="B97" s="34" t="s">
        <v>201</v>
      </c>
      <c r="C97" s="34" t="s">
        <v>206</v>
      </c>
      <c r="D97" s="41" t="s">
        <v>339</v>
      </c>
      <c r="E97" s="36" t="s">
        <v>339</v>
      </c>
      <c r="F97" s="36" t="s">
        <v>339</v>
      </c>
      <c r="G97" s="36" t="s">
        <v>339</v>
      </c>
      <c r="H97" s="36" t="s">
        <v>339</v>
      </c>
      <c r="I97" s="36" t="s">
        <v>339</v>
      </c>
      <c r="J97" s="36" t="s">
        <v>339</v>
      </c>
      <c r="K97" s="36" t="s">
        <v>339</v>
      </c>
      <c r="L97" s="36" t="s">
        <v>339</v>
      </c>
      <c r="M97" s="36" t="s">
        <v>339</v>
      </c>
      <c r="N97" s="36" t="s">
        <v>339</v>
      </c>
      <c r="O97" s="36" t="s">
        <v>339</v>
      </c>
      <c r="P97" s="36" t="s">
        <v>339</v>
      </c>
      <c r="Q97" s="36" t="s">
        <v>339</v>
      </c>
      <c r="R97" s="36" t="s">
        <v>339</v>
      </c>
      <c r="S97" s="36" t="s">
        <v>339</v>
      </c>
      <c r="T97" s="36" t="s">
        <v>339</v>
      </c>
      <c r="U97" s="36" t="s">
        <v>339</v>
      </c>
      <c r="V97" s="36" t="s">
        <v>339</v>
      </c>
      <c r="W97" s="36" t="s">
        <v>339</v>
      </c>
      <c r="X97" s="36" t="s">
        <v>339</v>
      </c>
      <c r="Y97" s="36" t="s">
        <v>339</v>
      </c>
      <c r="Z97" s="36" t="s">
        <v>339</v>
      </c>
      <c r="AA97" s="36" t="s">
        <v>339</v>
      </c>
      <c r="AB97" s="36" t="s">
        <v>339</v>
      </c>
      <c r="AC97" s="36" t="s">
        <v>339</v>
      </c>
      <c r="AD97" s="36" t="s">
        <v>339</v>
      </c>
      <c r="AE97" s="36" t="s">
        <v>339</v>
      </c>
      <c r="AF97" s="36" t="s">
        <v>339</v>
      </c>
      <c r="AG97" s="36" t="s">
        <v>339</v>
      </c>
      <c r="AH97" s="36" t="s">
        <v>339</v>
      </c>
      <c r="AI97" s="36" t="s">
        <v>339</v>
      </c>
      <c r="AJ97" s="36" t="s">
        <v>339</v>
      </c>
      <c r="AK97" s="36" t="s">
        <v>339</v>
      </c>
      <c r="AL97" s="36" t="s">
        <v>339</v>
      </c>
      <c r="AM97" s="36" t="s">
        <v>339</v>
      </c>
      <c r="AN97" s="36" t="s">
        <v>339</v>
      </c>
      <c r="AO97" s="36" t="s">
        <v>339</v>
      </c>
      <c r="AP97" s="36" t="s">
        <v>339</v>
      </c>
      <c r="AQ97" s="36" t="s">
        <v>339</v>
      </c>
      <c r="AR97" s="36" t="s">
        <v>339</v>
      </c>
      <c r="AS97" s="36" t="s">
        <v>339</v>
      </c>
      <c r="AT97" s="36" t="s">
        <v>339</v>
      </c>
      <c r="AU97" s="36" t="s">
        <v>339</v>
      </c>
      <c r="AV97" s="36" t="s">
        <v>339</v>
      </c>
      <c r="AW97" s="36" t="s">
        <v>339</v>
      </c>
      <c r="AX97" s="36" t="s">
        <v>339</v>
      </c>
      <c r="AY97" s="36" t="s">
        <v>339</v>
      </c>
      <c r="AZ97" s="36" t="s">
        <v>339</v>
      </c>
      <c r="BA97" s="36" t="s">
        <v>339</v>
      </c>
      <c r="BB97" s="36" t="s">
        <v>339</v>
      </c>
      <c r="BC97" s="36" t="s">
        <v>339</v>
      </c>
      <c r="BD97" s="36" t="s">
        <v>339</v>
      </c>
      <c r="BE97" s="36" t="s">
        <v>339</v>
      </c>
      <c r="BF97" s="36" t="s">
        <v>339</v>
      </c>
      <c r="BG97" s="36" t="s">
        <v>339</v>
      </c>
      <c r="BH97" s="36" t="s">
        <v>339</v>
      </c>
      <c r="BI97" s="36" t="s">
        <v>339</v>
      </c>
      <c r="BJ97" s="36" t="s">
        <v>339</v>
      </c>
      <c r="BK97" s="36" t="s">
        <v>339</v>
      </c>
      <c r="BL97" s="36" t="s">
        <v>339</v>
      </c>
    </row>
    <row r="98" spans="1:64" s="37" customFormat="1" x14ac:dyDescent="0.2">
      <c r="A98" s="34">
        <v>95</v>
      </c>
      <c r="B98" s="34" t="s">
        <v>201</v>
      </c>
      <c r="C98" s="34" t="s">
        <v>207</v>
      </c>
      <c r="D98" s="41" t="s">
        <v>339</v>
      </c>
      <c r="E98" s="36" t="s">
        <v>339</v>
      </c>
      <c r="F98" s="36" t="s">
        <v>339</v>
      </c>
      <c r="G98" s="36" t="s">
        <v>339</v>
      </c>
      <c r="H98" s="36" t="s">
        <v>339</v>
      </c>
      <c r="I98" s="36" t="s">
        <v>339</v>
      </c>
      <c r="J98" s="36" t="s">
        <v>339</v>
      </c>
      <c r="K98" s="36" t="s">
        <v>339</v>
      </c>
      <c r="L98" s="36" t="s">
        <v>339</v>
      </c>
      <c r="M98" s="36" t="s">
        <v>339</v>
      </c>
      <c r="N98" s="36" t="s">
        <v>339</v>
      </c>
      <c r="O98" s="36" t="s">
        <v>339</v>
      </c>
      <c r="P98" s="36" t="s">
        <v>339</v>
      </c>
      <c r="Q98" s="36" t="s">
        <v>339</v>
      </c>
      <c r="R98" s="36" t="s">
        <v>339</v>
      </c>
      <c r="S98" s="36" t="s">
        <v>339</v>
      </c>
      <c r="T98" s="36" t="s">
        <v>339</v>
      </c>
      <c r="U98" s="36" t="s">
        <v>339</v>
      </c>
      <c r="V98" s="36" t="s">
        <v>339</v>
      </c>
      <c r="W98" s="36" t="s">
        <v>339</v>
      </c>
      <c r="X98" s="36" t="s">
        <v>339</v>
      </c>
      <c r="Y98" s="36" t="s">
        <v>339</v>
      </c>
      <c r="Z98" s="36" t="s">
        <v>339</v>
      </c>
      <c r="AA98" s="36" t="s">
        <v>339</v>
      </c>
      <c r="AB98" s="36" t="s">
        <v>339</v>
      </c>
      <c r="AC98" s="36" t="s">
        <v>339</v>
      </c>
      <c r="AD98" s="36" t="s">
        <v>339</v>
      </c>
      <c r="AE98" s="36" t="s">
        <v>339</v>
      </c>
      <c r="AF98" s="36" t="s">
        <v>339</v>
      </c>
      <c r="AG98" s="36" t="s">
        <v>339</v>
      </c>
      <c r="AH98" s="36" t="s">
        <v>339</v>
      </c>
      <c r="AI98" s="36" t="s">
        <v>339</v>
      </c>
      <c r="AJ98" s="36" t="s">
        <v>339</v>
      </c>
      <c r="AK98" s="36" t="s">
        <v>339</v>
      </c>
      <c r="AL98" s="36" t="s">
        <v>339</v>
      </c>
      <c r="AM98" s="36" t="s">
        <v>339</v>
      </c>
      <c r="AN98" s="36" t="s">
        <v>339</v>
      </c>
      <c r="AO98" s="36" t="s">
        <v>339</v>
      </c>
      <c r="AP98" s="36" t="s">
        <v>339</v>
      </c>
      <c r="AQ98" s="36" t="s">
        <v>339</v>
      </c>
      <c r="AR98" s="36" t="s">
        <v>339</v>
      </c>
      <c r="AS98" s="36" t="s">
        <v>339</v>
      </c>
      <c r="AT98" s="36" t="s">
        <v>339</v>
      </c>
      <c r="AU98" s="36" t="s">
        <v>339</v>
      </c>
      <c r="AV98" s="36" t="s">
        <v>339</v>
      </c>
      <c r="AW98" s="36" t="s">
        <v>339</v>
      </c>
      <c r="AX98" s="36" t="s">
        <v>339</v>
      </c>
      <c r="AY98" s="36" t="s">
        <v>339</v>
      </c>
      <c r="AZ98" s="36" t="s">
        <v>339</v>
      </c>
      <c r="BA98" s="36" t="s">
        <v>339</v>
      </c>
      <c r="BB98" s="36" t="s">
        <v>339</v>
      </c>
      <c r="BC98" s="36" t="s">
        <v>339</v>
      </c>
      <c r="BD98" s="36" t="s">
        <v>339</v>
      </c>
      <c r="BE98" s="36" t="s">
        <v>339</v>
      </c>
      <c r="BF98" s="36" t="s">
        <v>339</v>
      </c>
      <c r="BG98" s="36" t="s">
        <v>339</v>
      </c>
      <c r="BH98" s="36" t="s">
        <v>339</v>
      </c>
      <c r="BI98" s="36" t="s">
        <v>339</v>
      </c>
      <c r="BJ98" s="36" t="s">
        <v>339</v>
      </c>
      <c r="BK98" s="36" t="s">
        <v>339</v>
      </c>
      <c r="BL98" s="36" t="s">
        <v>339</v>
      </c>
    </row>
    <row r="99" spans="1:64" s="37" customFormat="1" x14ac:dyDescent="0.2">
      <c r="A99" s="34">
        <v>96</v>
      </c>
      <c r="B99" s="34" t="s">
        <v>201</v>
      </c>
      <c r="C99" s="34" t="s">
        <v>208</v>
      </c>
      <c r="D99" s="41" t="s">
        <v>339</v>
      </c>
      <c r="E99" s="36" t="s">
        <v>339</v>
      </c>
      <c r="F99" s="36" t="s">
        <v>339</v>
      </c>
      <c r="G99" s="36" t="s">
        <v>339</v>
      </c>
      <c r="H99" s="36" t="s">
        <v>339</v>
      </c>
      <c r="I99" s="36" t="s">
        <v>339</v>
      </c>
      <c r="J99" s="36" t="s">
        <v>339</v>
      </c>
      <c r="K99" s="36" t="s">
        <v>339</v>
      </c>
      <c r="L99" s="36" t="s">
        <v>339</v>
      </c>
      <c r="M99" s="36" t="s">
        <v>339</v>
      </c>
      <c r="N99" s="36" t="s">
        <v>339</v>
      </c>
      <c r="O99" s="36" t="s">
        <v>339</v>
      </c>
      <c r="P99" s="36" t="s">
        <v>339</v>
      </c>
      <c r="Q99" s="36" t="s">
        <v>339</v>
      </c>
      <c r="R99" s="36" t="s">
        <v>339</v>
      </c>
      <c r="S99" s="36" t="s">
        <v>339</v>
      </c>
      <c r="T99" s="36" t="s">
        <v>339</v>
      </c>
      <c r="U99" s="36" t="s">
        <v>339</v>
      </c>
      <c r="V99" s="36" t="s">
        <v>339</v>
      </c>
      <c r="W99" s="36" t="s">
        <v>339</v>
      </c>
      <c r="X99" s="36" t="s">
        <v>339</v>
      </c>
      <c r="Y99" s="36" t="s">
        <v>339</v>
      </c>
      <c r="Z99" s="36" t="s">
        <v>339</v>
      </c>
      <c r="AA99" s="36" t="s">
        <v>339</v>
      </c>
      <c r="AB99" s="36" t="s">
        <v>339</v>
      </c>
      <c r="AC99" s="36" t="s">
        <v>339</v>
      </c>
      <c r="AD99" s="36" t="s">
        <v>339</v>
      </c>
      <c r="AE99" s="36" t="s">
        <v>339</v>
      </c>
      <c r="AF99" s="36" t="s">
        <v>339</v>
      </c>
      <c r="AG99" s="36" t="s">
        <v>339</v>
      </c>
      <c r="AH99" s="36" t="s">
        <v>339</v>
      </c>
      <c r="AI99" s="36" t="s">
        <v>339</v>
      </c>
      <c r="AJ99" s="36" t="s">
        <v>339</v>
      </c>
      <c r="AK99" s="36" t="s">
        <v>339</v>
      </c>
      <c r="AL99" s="36" t="s">
        <v>339</v>
      </c>
      <c r="AM99" s="36" t="s">
        <v>339</v>
      </c>
      <c r="AN99" s="36" t="s">
        <v>339</v>
      </c>
      <c r="AO99" s="36" t="s">
        <v>339</v>
      </c>
      <c r="AP99" s="36" t="s">
        <v>339</v>
      </c>
      <c r="AQ99" s="36" t="s">
        <v>339</v>
      </c>
      <c r="AR99" s="36" t="s">
        <v>339</v>
      </c>
      <c r="AS99" s="36" t="s">
        <v>339</v>
      </c>
      <c r="AT99" s="36" t="s">
        <v>339</v>
      </c>
      <c r="AU99" s="36" t="s">
        <v>339</v>
      </c>
      <c r="AV99" s="36" t="s">
        <v>339</v>
      </c>
      <c r="AW99" s="36" t="s">
        <v>339</v>
      </c>
      <c r="AX99" s="36" t="s">
        <v>339</v>
      </c>
      <c r="AY99" s="36" t="s">
        <v>339</v>
      </c>
      <c r="AZ99" s="36" t="s">
        <v>339</v>
      </c>
      <c r="BA99" s="36" t="s">
        <v>339</v>
      </c>
      <c r="BB99" s="36" t="s">
        <v>339</v>
      </c>
      <c r="BC99" s="36" t="s">
        <v>339</v>
      </c>
      <c r="BD99" s="36" t="s">
        <v>339</v>
      </c>
      <c r="BE99" s="36" t="s">
        <v>339</v>
      </c>
      <c r="BF99" s="36" t="s">
        <v>339</v>
      </c>
      <c r="BG99" s="36" t="s">
        <v>339</v>
      </c>
      <c r="BH99" s="36" t="s">
        <v>339</v>
      </c>
      <c r="BI99" s="36" t="s">
        <v>339</v>
      </c>
      <c r="BJ99" s="36" t="s">
        <v>339</v>
      </c>
      <c r="BK99" s="36" t="s">
        <v>339</v>
      </c>
      <c r="BL99" s="36" t="s">
        <v>339</v>
      </c>
    </row>
    <row r="100" spans="1:64" s="37" customFormat="1" x14ac:dyDescent="0.2">
      <c r="A100" s="34">
        <v>97</v>
      </c>
      <c r="B100" s="34" t="s">
        <v>201</v>
      </c>
      <c r="C100" s="34" t="s">
        <v>209</v>
      </c>
      <c r="D100" s="41" t="s">
        <v>339</v>
      </c>
      <c r="E100" s="36" t="s">
        <v>339</v>
      </c>
      <c r="F100" s="36" t="s">
        <v>339</v>
      </c>
      <c r="G100" s="36" t="s">
        <v>339</v>
      </c>
      <c r="H100" s="36" t="s">
        <v>339</v>
      </c>
      <c r="I100" s="36" t="s">
        <v>339</v>
      </c>
      <c r="J100" s="36" t="s">
        <v>339</v>
      </c>
      <c r="K100" s="36" t="s">
        <v>339</v>
      </c>
      <c r="L100" s="36" t="s">
        <v>339</v>
      </c>
      <c r="M100" s="36" t="s">
        <v>339</v>
      </c>
      <c r="N100" s="36" t="s">
        <v>339</v>
      </c>
      <c r="O100" s="36" t="s">
        <v>339</v>
      </c>
      <c r="P100" s="36" t="s">
        <v>339</v>
      </c>
      <c r="Q100" s="36" t="s">
        <v>339</v>
      </c>
      <c r="R100" s="36" t="s">
        <v>339</v>
      </c>
      <c r="S100" s="36" t="s">
        <v>339</v>
      </c>
      <c r="T100" s="36" t="s">
        <v>339</v>
      </c>
      <c r="U100" s="36" t="s">
        <v>339</v>
      </c>
      <c r="V100" s="36" t="s">
        <v>339</v>
      </c>
      <c r="W100" s="36" t="s">
        <v>339</v>
      </c>
      <c r="X100" s="36" t="s">
        <v>339</v>
      </c>
      <c r="Y100" s="36" t="s">
        <v>339</v>
      </c>
      <c r="Z100" s="36" t="s">
        <v>339</v>
      </c>
      <c r="AA100" s="36" t="s">
        <v>339</v>
      </c>
      <c r="AB100" s="36" t="s">
        <v>339</v>
      </c>
      <c r="AC100" s="36" t="s">
        <v>339</v>
      </c>
      <c r="AD100" s="36" t="s">
        <v>339</v>
      </c>
      <c r="AE100" s="36" t="s">
        <v>339</v>
      </c>
      <c r="AF100" s="36" t="s">
        <v>339</v>
      </c>
      <c r="AG100" s="36" t="s">
        <v>339</v>
      </c>
      <c r="AH100" s="36" t="s">
        <v>339</v>
      </c>
      <c r="AI100" s="36" t="s">
        <v>339</v>
      </c>
      <c r="AJ100" s="36" t="s">
        <v>339</v>
      </c>
      <c r="AK100" s="36" t="s">
        <v>339</v>
      </c>
      <c r="AL100" s="36" t="s">
        <v>339</v>
      </c>
      <c r="AM100" s="36" t="s">
        <v>339</v>
      </c>
      <c r="AN100" s="36" t="s">
        <v>339</v>
      </c>
      <c r="AO100" s="36" t="s">
        <v>339</v>
      </c>
      <c r="AP100" s="36" t="s">
        <v>339</v>
      </c>
      <c r="AQ100" s="36" t="s">
        <v>339</v>
      </c>
      <c r="AR100" s="36" t="s">
        <v>339</v>
      </c>
      <c r="AS100" s="36" t="s">
        <v>339</v>
      </c>
      <c r="AT100" s="36" t="s">
        <v>339</v>
      </c>
      <c r="AU100" s="36" t="s">
        <v>339</v>
      </c>
      <c r="AV100" s="36" t="s">
        <v>339</v>
      </c>
      <c r="AW100" s="36" t="s">
        <v>339</v>
      </c>
      <c r="AX100" s="36" t="s">
        <v>339</v>
      </c>
      <c r="AY100" s="36" t="s">
        <v>339</v>
      </c>
      <c r="AZ100" s="36" t="s">
        <v>339</v>
      </c>
      <c r="BA100" s="36" t="s">
        <v>339</v>
      </c>
      <c r="BB100" s="36" t="s">
        <v>339</v>
      </c>
      <c r="BC100" s="36" t="s">
        <v>339</v>
      </c>
      <c r="BD100" s="36" t="s">
        <v>339</v>
      </c>
      <c r="BE100" s="36" t="s">
        <v>339</v>
      </c>
      <c r="BF100" s="36" t="s">
        <v>339</v>
      </c>
      <c r="BG100" s="36" t="s">
        <v>339</v>
      </c>
      <c r="BH100" s="36" t="s">
        <v>339</v>
      </c>
      <c r="BI100" s="36" t="s">
        <v>339</v>
      </c>
      <c r="BJ100" s="36" t="s">
        <v>339</v>
      </c>
      <c r="BK100" s="36" t="s">
        <v>339</v>
      </c>
      <c r="BL100" s="36" t="s">
        <v>339</v>
      </c>
    </row>
    <row r="101" spans="1:64" s="37" customFormat="1" x14ac:dyDescent="0.2">
      <c r="A101" s="34">
        <v>98</v>
      </c>
      <c r="B101" s="34" t="s">
        <v>201</v>
      </c>
      <c r="C101" s="34" t="s">
        <v>210</v>
      </c>
      <c r="D101" s="41" t="s">
        <v>339</v>
      </c>
      <c r="E101" s="36" t="s">
        <v>339</v>
      </c>
      <c r="F101" s="36" t="s">
        <v>339</v>
      </c>
      <c r="G101" s="36" t="s">
        <v>339</v>
      </c>
      <c r="H101" s="36" t="s">
        <v>339</v>
      </c>
      <c r="I101" s="36" t="s">
        <v>339</v>
      </c>
      <c r="J101" s="36" t="s">
        <v>339</v>
      </c>
      <c r="K101" s="36" t="s">
        <v>339</v>
      </c>
      <c r="L101" s="36" t="s">
        <v>339</v>
      </c>
      <c r="M101" s="36" t="s">
        <v>339</v>
      </c>
      <c r="N101" s="36" t="s">
        <v>339</v>
      </c>
      <c r="O101" s="36" t="s">
        <v>339</v>
      </c>
      <c r="P101" s="36" t="s">
        <v>339</v>
      </c>
      <c r="Q101" s="36" t="s">
        <v>339</v>
      </c>
      <c r="R101" s="36" t="s">
        <v>339</v>
      </c>
      <c r="S101" s="36" t="s">
        <v>339</v>
      </c>
      <c r="T101" s="36" t="s">
        <v>339</v>
      </c>
      <c r="U101" s="36" t="s">
        <v>339</v>
      </c>
      <c r="V101" s="36" t="s">
        <v>339</v>
      </c>
      <c r="W101" s="36" t="s">
        <v>339</v>
      </c>
      <c r="X101" s="36" t="s">
        <v>339</v>
      </c>
      <c r="Y101" s="36" t="s">
        <v>339</v>
      </c>
      <c r="Z101" s="36" t="s">
        <v>339</v>
      </c>
      <c r="AA101" s="36" t="s">
        <v>339</v>
      </c>
      <c r="AB101" s="36" t="s">
        <v>339</v>
      </c>
      <c r="AC101" s="36" t="s">
        <v>339</v>
      </c>
      <c r="AD101" s="36" t="s">
        <v>339</v>
      </c>
      <c r="AE101" s="36" t="s">
        <v>339</v>
      </c>
      <c r="AF101" s="36" t="s">
        <v>339</v>
      </c>
      <c r="AG101" s="36" t="s">
        <v>339</v>
      </c>
      <c r="AH101" s="36" t="s">
        <v>339</v>
      </c>
      <c r="AI101" s="36" t="s">
        <v>339</v>
      </c>
      <c r="AJ101" s="36" t="s">
        <v>339</v>
      </c>
      <c r="AK101" s="36" t="s">
        <v>339</v>
      </c>
      <c r="AL101" s="36" t="s">
        <v>339</v>
      </c>
      <c r="AM101" s="36" t="s">
        <v>339</v>
      </c>
      <c r="AN101" s="36" t="s">
        <v>339</v>
      </c>
      <c r="AO101" s="36" t="s">
        <v>339</v>
      </c>
      <c r="AP101" s="36" t="s">
        <v>339</v>
      </c>
      <c r="AQ101" s="36" t="s">
        <v>339</v>
      </c>
      <c r="AR101" s="36" t="s">
        <v>339</v>
      </c>
      <c r="AS101" s="36" t="s">
        <v>339</v>
      </c>
      <c r="AT101" s="36" t="s">
        <v>339</v>
      </c>
      <c r="AU101" s="36" t="s">
        <v>339</v>
      </c>
      <c r="AV101" s="36" t="s">
        <v>339</v>
      </c>
      <c r="AW101" s="36" t="s">
        <v>339</v>
      </c>
      <c r="AX101" s="36" t="s">
        <v>339</v>
      </c>
      <c r="AY101" s="36" t="s">
        <v>339</v>
      </c>
      <c r="AZ101" s="36" t="s">
        <v>339</v>
      </c>
      <c r="BA101" s="36" t="s">
        <v>339</v>
      </c>
      <c r="BB101" s="36" t="s">
        <v>339</v>
      </c>
      <c r="BC101" s="36" t="s">
        <v>339</v>
      </c>
      <c r="BD101" s="36" t="s">
        <v>339</v>
      </c>
      <c r="BE101" s="36" t="s">
        <v>339</v>
      </c>
      <c r="BF101" s="36" t="s">
        <v>339</v>
      </c>
      <c r="BG101" s="36" t="s">
        <v>339</v>
      </c>
      <c r="BH101" s="36" t="s">
        <v>339</v>
      </c>
      <c r="BI101" s="36" t="s">
        <v>339</v>
      </c>
      <c r="BJ101" s="36" t="s">
        <v>339</v>
      </c>
      <c r="BK101" s="36" t="s">
        <v>339</v>
      </c>
      <c r="BL101" s="36" t="s">
        <v>339</v>
      </c>
    </row>
    <row r="102" spans="1:64" s="37" customFormat="1" x14ac:dyDescent="0.2">
      <c r="A102" s="34">
        <v>99</v>
      </c>
      <c r="B102" s="34" t="s">
        <v>201</v>
      </c>
      <c r="C102" s="34" t="s">
        <v>211</v>
      </c>
      <c r="D102" s="41" t="s">
        <v>339</v>
      </c>
      <c r="E102" s="36" t="s">
        <v>339</v>
      </c>
      <c r="F102" s="36" t="s">
        <v>339</v>
      </c>
      <c r="G102" s="36" t="s">
        <v>339</v>
      </c>
      <c r="H102" s="36" t="s">
        <v>339</v>
      </c>
      <c r="I102" s="36" t="s">
        <v>339</v>
      </c>
      <c r="J102" s="36" t="s">
        <v>339</v>
      </c>
      <c r="K102" s="36" t="s">
        <v>339</v>
      </c>
      <c r="L102" s="36" t="s">
        <v>339</v>
      </c>
      <c r="M102" s="36" t="s">
        <v>339</v>
      </c>
      <c r="N102" s="36" t="s">
        <v>339</v>
      </c>
      <c r="O102" s="36" t="s">
        <v>339</v>
      </c>
      <c r="P102" s="36" t="s">
        <v>339</v>
      </c>
      <c r="Q102" s="36" t="s">
        <v>339</v>
      </c>
      <c r="R102" s="36" t="s">
        <v>339</v>
      </c>
      <c r="S102" s="36" t="s">
        <v>339</v>
      </c>
      <c r="T102" s="36" t="s">
        <v>339</v>
      </c>
      <c r="U102" s="36" t="s">
        <v>339</v>
      </c>
      <c r="V102" s="36" t="s">
        <v>339</v>
      </c>
      <c r="W102" s="36" t="s">
        <v>339</v>
      </c>
      <c r="X102" s="36" t="s">
        <v>339</v>
      </c>
      <c r="Y102" s="36" t="s">
        <v>339</v>
      </c>
      <c r="Z102" s="36" t="s">
        <v>339</v>
      </c>
      <c r="AA102" s="36" t="s">
        <v>339</v>
      </c>
      <c r="AB102" s="36" t="s">
        <v>339</v>
      </c>
      <c r="AC102" s="36" t="s">
        <v>339</v>
      </c>
      <c r="AD102" s="36" t="s">
        <v>339</v>
      </c>
      <c r="AE102" s="36" t="s">
        <v>339</v>
      </c>
      <c r="AF102" s="36" t="s">
        <v>339</v>
      </c>
      <c r="AG102" s="36" t="s">
        <v>339</v>
      </c>
      <c r="AH102" s="36" t="s">
        <v>339</v>
      </c>
      <c r="AI102" s="36" t="s">
        <v>339</v>
      </c>
      <c r="AJ102" s="36" t="s">
        <v>339</v>
      </c>
      <c r="AK102" s="36" t="s">
        <v>339</v>
      </c>
      <c r="AL102" s="36" t="s">
        <v>339</v>
      </c>
      <c r="AM102" s="36" t="s">
        <v>339</v>
      </c>
      <c r="AN102" s="36" t="s">
        <v>339</v>
      </c>
      <c r="AO102" s="36" t="s">
        <v>339</v>
      </c>
      <c r="AP102" s="36" t="s">
        <v>339</v>
      </c>
      <c r="AQ102" s="36" t="s">
        <v>339</v>
      </c>
      <c r="AR102" s="36" t="s">
        <v>339</v>
      </c>
      <c r="AS102" s="36" t="s">
        <v>339</v>
      </c>
      <c r="AT102" s="36" t="s">
        <v>339</v>
      </c>
      <c r="AU102" s="36" t="s">
        <v>339</v>
      </c>
      <c r="AV102" s="36" t="s">
        <v>339</v>
      </c>
      <c r="AW102" s="36" t="s">
        <v>339</v>
      </c>
      <c r="AX102" s="36" t="s">
        <v>339</v>
      </c>
      <c r="AY102" s="36" t="s">
        <v>339</v>
      </c>
      <c r="AZ102" s="36" t="s">
        <v>339</v>
      </c>
      <c r="BA102" s="36" t="s">
        <v>339</v>
      </c>
      <c r="BB102" s="36" t="s">
        <v>339</v>
      </c>
      <c r="BC102" s="36" t="s">
        <v>339</v>
      </c>
      <c r="BD102" s="36" t="s">
        <v>339</v>
      </c>
      <c r="BE102" s="36" t="s">
        <v>339</v>
      </c>
      <c r="BF102" s="36" t="s">
        <v>339</v>
      </c>
      <c r="BG102" s="36" t="s">
        <v>339</v>
      </c>
      <c r="BH102" s="36" t="s">
        <v>339</v>
      </c>
      <c r="BI102" s="36" t="s">
        <v>339</v>
      </c>
      <c r="BJ102" s="36" t="s">
        <v>339</v>
      </c>
      <c r="BK102" s="36" t="s">
        <v>339</v>
      </c>
      <c r="BL102" s="36" t="s">
        <v>339</v>
      </c>
    </row>
    <row r="103" spans="1:64" s="37" customFormat="1" x14ac:dyDescent="0.2">
      <c r="A103" s="34">
        <v>100</v>
      </c>
      <c r="B103" s="34" t="s">
        <v>201</v>
      </c>
      <c r="C103" s="34" t="s">
        <v>212</v>
      </c>
      <c r="D103" s="41" t="s">
        <v>339</v>
      </c>
      <c r="E103" s="36" t="s">
        <v>339</v>
      </c>
      <c r="F103" s="36" t="s">
        <v>339</v>
      </c>
      <c r="G103" s="36" t="s">
        <v>339</v>
      </c>
      <c r="H103" s="36" t="s">
        <v>339</v>
      </c>
      <c r="I103" s="36" t="s">
        <v>339</v>
      </c>
      <c r="J103" s="36" t="s">
        <v>339</v>
      </c>
      <c r="K103" s="36" t="s">
        <v>339</v>
      </c>
      <c r="L103" s="36" t="s">
        <v>339</v>
      </c>
      <c r="M103" s="36" t="s">
        <v>339</v>
      </c>
      <c r="N103" s="36" t="s">
        <v>339</v>
      </c>
      <c r="O103" s="36" t="s">
        <v>339</v>
      </c>
      <c r="P103" s="36" t="s">
        <v>339</v>
      </c>
      <c r="Q103" s="36" t="s">
        <v>339</v>
      </c>
      <c r="R103" s="36" t="s">
        <v>339</v>
      </c>
      <c r="S103" s="36" t="s">
        <v>339</v>
      </c>
      <c r="T103" s="36" t="s">
        <v>339</v>
      </c>
      <c r="U103" s="36" t="s">
        <v>339</v>
      </c>
      <c r="V103" s="36" t="s">
        <v>339</v>
      </c>
      <c r="W103" s="36" t="s">
        <v>339</v>
      </c>
      <c r="X103" s="36" t="s">
        <v>339</v>
      </c>
      <c r="Y103" s="36" t="s">
        <v>339</v>
      </c>
      <c r="Z103" s="36" t="s">
        <v>339</v>
      </c>
      <c r="AA103" s="36" t="s">
        <v>339</v>
      </c>
      <c r="AB103" s="36" t="s">
        <v>339</v>
      </c>
      <c r="AC103" s="36" t="s">
        <v>339</v>
      </c>
      <c r="AD103" s="36" t="s">
        <v>339</v>
      </c>
      <c r="AE103" s="36" t="s">
        <v>339</v>
      </c>
      <c r="AF103" s="36" t="s">
        <v>339</v>
      </c>
      <c r="AG103" s="36" t="s">
        <v>339</v>
      </c>
      <c r="AH103" s="36" t="s">
        <v>339</v>
      </c>
      <c r="AI103" s="36" t="s">
        <v>339</v>
      </c>
      <c r="AJ103" s="36" t="s">
        <v>339</v>
      </c>
      <c r="AK103" s="36" t="s">
        <v>339</v>
      </c>
      <c r="AL103" s="36" t="s">
        <v>339</v>
      </c>
      <c r="AM103" s="36" t="s">
        <v>339</v>
      </c>
      <c r="AN103" s="36" t="s">
        <v>339</v>
      </c>
      <c r="AO103" s="36" t="s">
        <v>339</v>
      </c>
      <c r="AP103" s="36" t="s">
        <v>339</v>
      </c>
      <c r="AQ103" s="36" t="s">
        <v>339</v>
      </c>
      <c r="AR103" s="36" t="s">
        <v>339</v>
      </c>
      <c r="AS103" s="36" t="s">
        <v>339</v>
      </c>
      <c r="AT103" s="36" t="s">
        <v>339</v>
      </c>
      <c r="AU103" s="36" t="s">
        <v>339</v>
      </c>
      <c r="AV103" s="36" t="s">
        <v>339</v>
      </c>
      <c r="AW103" s="36" t="s">
        <v>339</v>
      </c>
      <c r="AX103" s="36" t="s">
        <v>339</v>
      </c>
      <c r="AY103" s="36" t="s">
        <v>339</v>
      </c>
      <c r="AZ103" s="36" t="s">
        <v>339</v>
      </c>
      <c r="BA103" s="36" t="s">
        <v>339</v>
      </c>
      <c r="BB103" s="36" t="s">
        <v>339</v>
      </c>
      <c r="BC103" s="36" t="s">
        <v>339</v>
      </c>
      <c r="BD103" s="36" t="s">
        <v>339</v>
      </c>
      <c r="BE103" s="36" t="s">
        <v>339</v>
      </c>
      <c r="BF103" s="36" t="s">
        <v>339</v>
      </c>
      <c r="BG103" s="36" t="s">
        <v>339</v>
      </c>
      <c r="BH103" s="36" t="s">
        <v>339</v>
      </c>
      <c r="BI103" s="36" t="s">
        <v>339</v>
      </c>
      <c r="BJ103" s="36" t="s">
        <v>339</v>
      </c>
      <c r="BK103" s="36" t="s">
        <v>339</v>
      </c>
      <c r="BL103" s="36" t="s">
        <v>339</v>
      </c>
    </row>
    <row r="104" spans="1:64" s="37" customFormat="1" x14ac:dyDescent="0.2">
      <c r="A104" s="34">
        <v>101</v>
      </c>
      <c r="B104" s="34" t="s">
        <v>201</v>
      </c>
      <c r="C104" s="34" t="s">
        <v>213</v>
      </c>
      <c r="D104" s="41" t="s">
        <v>339</v>
      </c>
      <c r="E104" s="36" t="s">
        <v>339</v>
      </c>
      <c r="F104" s="36" t="s">
        <v>339</v>
      </c>
      <c r="G104" s="36" t="s">
        <v>339</v>
      </c>
      <c r="H104" s="36" t="s">
        <v>339</v>
      </c>
      <c r="I104" s="36" t="s">
        <v>339</v>
      </c>
      <c r="J104" s="36" t="s">
        <v>339</v>
      </c>
      <c r="K104" s="36" t="s">
        <v>339</v>
      </c>
      <c r="L104" s="36" t="s">
        <v>339</v>
      </c>
      <c r="M104" s="36" t="s">
        <v>339</v>
      </c>
      <c r="N104" s="36" t="s">
        <v>339</v>
      </c>
      <c r="O104" s="36" t="s">
        <v>339</v>
      </c>
      <c r="P104" s="36" t="s">
        <v>339</v>
      </c>
      <c r="Q104" s="36" t="s">
        <v>339</v>
      </c>
      <c r="R104" s="36" t="s">
        <v>339</v>
      </c>
      <c r="S104" s="36" t="s">
        <v>339</v>
      </c>
      <c r="T104" s="36" t="s">
        <v>339</v>
      </c>
      <c r="U104" s="36" t="s">
        <v>339</v>
      </c>
      <c r="V104" s="36" t="s">
        <v>339</v>
      </c>
      <c r="W104" s="36" t="s">
        <v>339</v>
      </c>
      <c r="X104" s="36" t="s">
        <v>339</v>
      </c>
      <c r="Y104" s="36" t="s">
        <v>339</v>
      </c>
      <c r="Z104" s="36" t="s">
        <v>339</v>
      </c>
      <c r="AA104" s="36" t="s">
        <v>339</v>
      </c>
      <c r="AB104" s="36" t="s">
        <v>339</v>
      </c>
      <c r="AC104" s="36" t="s">
        <v>339</v>
      </c>
      <c r="AD104" s="36" t="s">
        <v>339</v>
      </c>
      <c r="AE104" s="36" t="s">
        <v>339</v>
      </c>
      <c r="AF104" s="36" t="s">
        <v>339</v>
      </c>
      <c r="AG104" s="36" t="s">
        <v>339</v>
      </c>
      <c r="AH104" s="36" t="s">
        <v>339</v>
      </c>
      <c r="AI104" s="36" t="s">
        <v>339</v>
      </c>
      <c r="AJ104" s="36" t="s">
        <v>339</v>
      </c>
      <c r="AK104" s="36" t="s">
        <v>339</v>
      </c>
      <c r="AL104" s="36" t="s">
        <v>339</v>
      </c>
      <c r="AM104" s="36" t="s">
        <v>339</v>
      </c>
      <c r="AN104" s="36" t="s">
        <v>339</v>
      </c>
      <c r="AO104" s="36" t="s">
        <v>339</v>
      </c>
      <c r="AP104" s="36" t="s">
        <v>339</v>
      </c>
      <c r="AQ104" s="36" t="s">
        <v>339</v>
      </c>
      <c r="AR104" s="36" t="s">
        <v>339</v>
      </c>
      <c r="AS104" s="36" t="s">
        <v>339</v>
      </c>
      <c r="AT104" s="36" t="s">
        <v>339</v>
      </c>
      <c r="AU104" s="36" t="s">
        <v>339</v>
      </c>
      <c r="AV104" s="36" t="s">
        <v>339</v>
      </c>
      <c r="AW104" s="36" t="s">
        <v>339</v>
      </c>
      <c r="AX104" s="36" t="s">
        <v>339</v>
      </c>
      <c r="AY104" s="36" t="s">
        <v>339</v>
      </c>
      <c r="AZ104" s="36" t="s">
        <v>339</v>
      </c>
      <c r="BA104" s="36" t="s">
        <v>339</v>
      </c>
      <c r="BB104" s="36" t="s">
        <v>339</v>
      </c>
      <c r="BC104" s="36" t="s">
        <v>339</v>
      </c>
      <c r="BD104" s="36" t="s">
        <v>339</v>
      </c>
      <c r="BE104" s="36" t="s">
        <v>339</v>
      </c>
      <c r="BF104" s="36" t="s">
        <v>339</v>
      </c>
      <c r="BG104" s="36" t="s">
        <v>339</v>
      </c>
      <c r="BH104" s="36" t="s">
        <v>339</v>
      </c>
      <c r="BI104" s="36" t="s">
        <v>339</v>
      </c>
      <c r="BJ104" s="36" t="s">
        <v>339</v>
      </c>
      <c r="BK104" s="36" t="s">
        <v>339</v>
      </c>
      <c r="BL104" s="36" t="s">
        <v>339</v>
      </c>
    </row>
    <row r="105" spans="1:64" s="37" customFormat="1" x14ac:dyDescent="0.2">
      <c r="A105" s="34">
        <v>102</v>
      </c>
      <c r="B105" s="34" t="s">
        <v>201</v>
      </c>
      <c r="C105" s="34" t="s">
        <v>214</v>
      </c>
      <c r="D105" s="41" t="s">
        <v>339</v>
      </c>
      <c r="E105" s="36" t="s">
        <v>339</v>
      </c>
      <c r="F105" s="36" t="s">
        <v>339</v>
      </c>
      <c r="G105" s="36" t="s">
        <v>339</v>
      </c>
      <c r="H105" s="36" t="s">
        <v>339</v>
      </c>
      <c r="I105" s="36" t="s">
        <v>339</v>
      </c>
      <c r="J105" s="36" t="s">
        <v>339</v>
      </c>
      <c r="K105" s="36" t="s">
        <v>339</v>
      </c>
      <c r="L105" s="36" t="s">
        <v>339</v>
      </c>
      <c r="M105" s="36" t="s">
        <v>339</v>
      </c>
      <c r="N105" s="36" t="s">
        <v>339</v>
      </c>
      <c r="O105" s="36" t="s">
        <v>339</v>
      </c>
      <c r="P105" s="36" t="s">
        <v>339</v>
      </c>
      <c r="Q105" s="36" t="s">
        <v>339</v>
      </c>
      <c r="R105" s="36" t="s">
        <v>339</v>
      </c>
      <c r="S105" s="36" t="s">
        <v>339</v>
      </c>
      <c r="T105" s="36" t="s">
        <v>339</v>
      </c>
      <c r="U105" s="36" t="s">
        <v>339</v>
      </c>
      <c r="V105" s="36" t="s">
        <v>339</v>
      </c>
      <c r="W105" s="36" t="s">
        <v>339</v>
      </c>
      <c r="X105" s="36" t="s">
        <v>339</v>
      </c>
      <c r="Y105" s="36" t="s">
        <v>339</v>
      </c>
      <c r="Z105" s="36" t="s">
        <v>339</v>
      </c>
      <c r="AA105" s="36" t="s">
        <v>339</v>
      </c>
      <c r="AB105" s="36" t="s">
        <v>339</v>
      </c>
      <c r="AC105" s="36" t="s">
        <v>339</v>
      </c>
      <c r="AD105" s="36" t="s">
        <v>339</v>
      </c>
      <c r="AE105" s="36" t="s">
        <v>339</v>
      </c>
      <c r="AF105" s="36" t="s">
        <v>339</v>
      </c>
      <c r="AG105" s="36" t="s">
        <v>339</v>
      </c>
      <c r="AH105" s="36" t="s">
        <v>339</v>
      </c>
      <c r="AI105" s="36" t="s">
        <v>339</v>
      </c>
      <c r="AJ105" s="36" t="s">
        <v>339</v>
      </c>
      <c r="AK105" s="36" t="s">
        <v>339</v>
      </c>
      <c r="AL105" s="36" t="s">
        <v>339</v>
      </c>
      <c r="AM105" s="36" t="s">
        <v>339</v>
      </c>
      <c r="AN105" s="36" t="s">
        <v>339</v>
      </c>
      <c r="AO105" s="36" t="s">
        <v>339</v>
      </c>
      <c r="AP105" s="36" t="s">
        <v>339</v>
      </c>
      <c r="AQ105" s="36" t="s">
        <v>339</v>
      </c>
      <c r="AR105" s="36" t="s">
        <v>339</v>
      </c>
      <c r="AS105" s="36" t="s">
        <v>339</v>
      </c>
      <c r="AT105" s="36" t="s">
        <v>339</v>
      </c>
      <c r="AU105" s="36" t="s">
        <v>339</v>
      </c>
      <c r="AV105" s="36" t="s">
        <v>339</v>
      </c>
      <c r="AW105" s="36" t="s">
        <v>339</v>
      </c>
      <c r="AX105" s="36" t="s">
        <v>339</v>
      </c>
      <c r="AY105" s="36" t="s">
        <v>339</v>
      </c>
      <c r="AZ105" s="36" t="s">
        <v>339</v>
      </c>
      <c r="BA105" s="36" t="s">
        <v>339</v>
      </c>
      <c r="BB105" s="36" t="s">
        <v>339</v>
      </c>
      <c r="BC105" s="36" t="s">
        <v>339</v>
      </c>
      <c r="BD105" s="36" t="s">
        <v>339</v>
      </c>
      <c r="BE105" s="36" t="s">
        <v>339</v>
      </c>
      <c r="BF105" s="36" t="s">
        <v>339</v>
      </c>
      <c r="BG105" s="36" t="s">
        <v>339</v>
      </c>
      <c r="BH105" s="36" t="s">
        <v>339</v>
      </c>
      <c r="BI105" s="36" t="s">
        <v>339</v>
      </c>
      <c r="BJ105" s="36" t="s">
        <v>339</v>
      </c>
      <c r="BK105" s="36" t="s">
        <v>339</v>
      </c>
      <c r="BL105" s="36" t="s">
        <v>339</v>
      </c>
    </row>
    <row r="106" spans="1:64" s="37" customFormat="1" x14ac:dyDescent="0.2">
      <c r="A106" s="34">
        <v>103</v>
      </c>
      <c r="B106" s="34" t="s">
        <v>201</v>
      </c>
      <c r="C106" s="34" t="s">
        <v>215</v>
      </c>
      <c r="D106" s="41" t="s">
        <v>339</v>
      </c>
      <c r="E106" s="36" t="s">
        <v>339</v>
      </c>
      <c r="F106" s="36" t="s">
        <v>339</v>
      </c>
      <c r="G106" s="36" t="s">
        <v>339</v>
      </c>
      <c r="H106" s="36" t="s">
        <v>339</v>
      </c>
      <c r="I106" s="36" t="s">
        <v>339</v>
      </c>
      <c r="J106" s="36" t="s">
        <v>339</v>
      </c>
      <c r="K106" s="36" t="s">
        <v>339</v>
      </c>
      <c r="L106" s="36" t="s">
        <v>339</v>
      </c>
      <c r="M106" s="36" t="s">
        <v>339</v>
      </c>
      <c r="N106" s="36" t="s">
        <v>339</v>
      </c>
      <c r="O106" s="36" t="s">
        <v>339</v>
      </c>
      <c r="P106" s="36" t="s">
        <v>339</v>
      </c>
      <c r="Q106" s="36" t="s">
        <v>339</v>
      </c>
      <c r="R106" s="36" t="s">
        <v>339</v>
      </c>
      <c r="S106" s="36" t="s">
        <v>339</v>
      </c>
      <c r="T106" s="36" t="s">
        <v>339</v>
      </c>
      <c r="U106" s="36" t="s">
        <v>339</v>
      </c>
      <c r="V106" s="36" t="s">
        <v>339</v>
      </c>
      <c r="W106" s="36" t="s">
        <v>339</v>
      </c>
      <c r="X106" s="36" t="s">
        <v>339</v>
      </c>
      <c r="Y106" s="36" t="s">
        <v>339</v>
      </c>
      <c r="Z106" s="36" t="s">
        <v>339</v>
      </c>
      <c r="AA106" s="36" t="s">
        <v>339</v>
      </c>
      <c r="AB106" s="36" t="s">
        <v>339</v>
      </c>
      <c r="AC106" s="36" t="s">
        <v>339</v>
      </c>
      <c r="AD106" s="36" t="s">
        <v>339</v>
      </c>
      <c r="AE106" s="36" t="s">
        <v>339</v>
      </c>
      <c r="AF106" s="36" t="s">
        <v>339</v>
      </c>
      <c r="AG106" s="36" t="s">
        <v>339</v>
      </c>
      <c r="AH106" s="36" t="s">
        <v>339</v>
      </c>
      <c r="AI106" s="36" t="s">
        <v>339</v>
      </c>
      <c r="AJ106" s="36" t="s">
        <v>339</v>
      </c>
      <c r="AK106" s="36" t="s">
        <v>339</v>
      </c>
      <c r="AL106" s="36" t="s">
        <v>339</v>
      </c>
      <c r="AM106" s="36" t="s">
        <v>339</v>
      </c>
      <c r="AN106" s="36" t="s">
        <v>339</v>
      </c>
      <c r="AO106" s="36" t="s">
        <v>339</v>
      </c>
      <c r="AP106" s="36" t="s">
        <v>339</v>
      </c>
      <c r="AQ106" s="36" t="s">
        <v>339</v>
      </c>
      <c r="AR106" s="36" t="s">
        <v>339</v>
      </c>
      <c r="AS106" s="36" t="s">
        <v>339</v>
      </c>
      <c r="AT106" s="36" t="s">
        <v>339</v>
      </c>
      <c r="AU106" s="36" t="s">
        <v>339</v>
      </c>
      <c r="AV106" s="36" t="s">
        <v>339</v>
      </c>
      <c r="AW106" s="36" t="s">
        <v>339</v>
      </c>
      <c r="AX106" s="36" t="s">
        <v>339</v>
      </c>
      <c r="AY106" s="36" t="s">
        <v>339</v>
      </c>
      <c r="AZ106" s="36" t="s">
        <v>339</v>
      </c>
      <c r="BA106" s="36" t="s">
        <v>339</v>
      </c>
      <c r="BB106" s="36" t="s">
        <v>339</v>
      </c>
      <c r="BC106" s="36" t="s">
        <v>339</v>
      </c>
      <c r="BD106" s="36" t="s">
        <v>339</v>
      </c>
      <c r="BE106" s="36" t="s">
        <v>339</v>
      </c>
      <c r="BF106" s="36" t="s">
        <v>339</v>
      </c>
      <c r="BG106" s="36" t="s">
        <v>339</v>
      </c>
      <c r="BH106" s="36" t="s">
        <v>339</v>
      </c>
      <c r="BI106" s="36" t="s">
        <v>339</v>
      </c>
      <c r="BJ106" s="36" t="s">
        <v>339</v>
      </c>
      <c r="BK106" s="36" t="s">
        <v>339</v>
      </c>
      <c r="BL106" s="36" t="s">
        <v>339</v>
      </c>
    </row>
    <row r="107" spans="1:64" s="37" customFormat="1" x14ac:dyDescent="0.2">
      <c r="A107" s="34">
        <v>104</v>
      </c>
      <c r="B107" s="34" t="s">
        <v>201</v>
      </c>
      <c r="C107" s="34" t="s">
        <v>216</v>
      </c>
      <c r="D107" s="41" t="s">
        <v>339</v>
      </c>
      <c r="E107" s="36" t="s">
        <v>339</v>
      </c>
      <c r="F107" s="36" t="s">
        <v>339</v>
      </c>
      <c r="G107" s="36" t="s">
        <v>339</v>
      </c>
      <c r="H107" s="36" t="s">
        <v>339</v>
      </c>
      <c r="I107" s="36" t="s">
        <v>339</v>
      </c>
      <c r="J107" s="36" t="s">
        <v>339</v>
      </c>
      <c r="K107" s="36" t="s">
        <v>339</v>
      </c>
      <c r="L107" s="36" t="s">
        <v>339</v>
      </c>
      <c r="M107" s="36" t="s">
        <v>339</v>
      </c>
      <c r="N107" s="36" t="s">
        <v>339</v>
      </c>
      <c r="O107" s="36" t="s">
        <v>339</v>
      </c>
      <c r="P107" s="36" t="s">
        <v>339</v>
      </c>
      <c r="Q107" s="36" t="s">
        <v>339</v>
      </c>
      <c r="R107" s="36" t="s">
        <v>339</v>
      </c>
      <c r="S107" s="36" t="s">
        <v>339</v>
      </c>
      <c r="T107" s="36" t="s">
        <v>339</v>
      </c>
      <c r="U107" s="36" t="s">
        <v>339</v>
      </c>
      <c r="V107" s="36" t="s">
        <v>339</v>
      </c>
      <c r="W107" s="36" t="s">
        <v>339</v>
      </c>
      <c r="X107" s="36" t="s">
        <v>339</v>
      </c>
      <c r="Y107" s="36" t="s">
        <v>339</v>
      </c>
      <c r="Z107" s="36" t="s">
        <v>339</v>
      </c>
      <c r="AA107" s="36" t="s">
        <v>339</v>
      </c>
      <c r="AB107" s="36" t="s">
        <v>339</v>
      </c>
      <c r="AC107" s="36" t="s">
        <v>339</v>
      </c>
      <c r="AD107" s="36" t="s">
        <v>339</v>
      </c>
      <c r="AE107" s="36" t="s">
        <v>339</v>
      </c>
      <c r="AF107" s="36" t="s">
        <v>339</v>
      </c>
      <c r="AG107" s="36" t="s">
        <v>339</v>
      </c>
      <c r="AH107" s="36" t="s">
        <v>339</v>
      </c>
      <c r="AI107" s="36" t="s">
        <v>339</v>
      </c>
      <c r="AJ107" s="36" t="s">
        <v>339</v>
      </c>
      <c r="AK107" s="36" t="s">
        <v>339</v>
      </c>
      <c r="AL107" s="36" t="s">
        <v>339</v>
      </c>
      <c r="AM107" s="36" t="s">
        <v>339</v>
      </c>
      <c r="AN107" s="36" t="s">
        <v>339</v>
      </c>
      <c r="AO107" s="36" t="s">
        <v>339</v>
      </c>
      <c r="AP107" s="36" t="s">
        <v>339</v>
      </c>
      <c r="AQ107" s="36" t="s">
        <v>339</v>
      </c>
      <c r="AR107" s="36" t="s">
        <v>339</v>
      </c>
      <c r="AS107" s="36" t="s">
        <v>339</v>
      </c>
      <c r="AT107" s="36" t="s">
        <v>339</v>
      </c>
      <c r="AU107" s="36" t="s">
        <v>339</v>
      </c>
      <c r="AV107" s="36" t="s">
        <v>339</v>
      </c>
      <c r="AW107" s="36" t="s">
        <v>339</v>
      </c>
      <c r="AX107" s="36" t="s">
        <v>339</v>
      </c>
      <c r="AY107" s="36" t="s">
        <v>339</v>
      </c>
      <c r="AZ107" s="36" t="s">
        <v>339</v>
      </c>
      <c r="BA107" s="36" t="s">
        <v>339</v>
      </c>
      <c r="BB107" s="36" t="s">
        <v>339</v>
      </c>
      <c r="BC107" s="36" t="s">
        <v>339</v>
      </c>
      <c r="BD107" s="36" t="s">
        <v>339</v>
      </c>
      <c r="BE107" s="36" t="s">
        <v>339</v>
      </c>
      <c r="BF107" s="36" t="s">
        <v>339</v>
      </c>
      <c r="BG107" s="36" t="s">
        <v>339</v>
      </c>
      <c r="BH107" s="36" t="s">
        <v>339</v>
      </c>
      <c r="BI107" s="36" t="s">
        <v>339</v>
      </c>
      <c r="BJ107" s="36" t="s">
        <v>339</v>
      </c>
      <c r="BK107" s="36" t="s">
        <v>339</v>
      </c>
      <c r="BL107" s="36" t="s">
        <v>339</v>
      </c>
    </row>
    <row r="108" spans="1:64" s="37" customFormat="1" x14ac:dyDescent="0.2">
      <c r="A108" s="34">
        <v>105</v>
      </c>
      <c r="B108" s="34" t="s">
        <v>201</v>
      </c>
      <c r="C108" s="34" t="s">
        <v>217</v>
      </c>
      <c r="D108" s="41" t="s">
        <v>339</v>
      </c>
      <c r="E108" s="36" t="s">
        <v>339</v>
      </c>
      <c r="F108" s="36" t="s">
        <v>339</v>
      </c>
      <c r="G108" s="36" t="s">
        <v>339</v>
      </c>
      <c r="H108" s="36" t="s">
        <v>339</v>
      </c>
      <c r="I108" s="36" t="s">
        <v>339</v>
      </c>
      <c r="J108" s="36" t="s">
        <v>339</v>
      </c>
      <c r="K108" s="36" t="s">
        <v>339</v>
      </c>
      <c r="L108" s="36" t="s">
        <v>339</v>
      </c>
      <c r="M108" s="36" t="s">
        <v>339</v>
      </c>
      <c r="N108" s="36" t="s">
        <v>339</v>
      </c>
      <c r="O108" s="36" t="s">
        <v>339</v>
      </c>
      <c r="P108" s="36" t="s">
        <v>339</v>
      </c>
      <c r="Q108" s="36" t="s">
        <v>339</v>
      </c>
      <c r="R108" s="36" t="s">
        <v>339</v>
      </c>
      <c r="S108" s="36" t="s">
        <v>339</v>
      </c>
      <c r="T108" s="36" t="s">
        <v>339</v>
      </c>
      <c r="U108" s="36" t="s">
        <v>339</v>
      </c>
      <c r="V108" s="36" t="s">
        <v>339</v>
      </c>
      <c r="W108" s="36" t="s">
        <v>339</v>
      </c>
      <c r="X108" s="36" t="s">
        <v>339</v>
      </c>
      <c r="Y108" s="36" t="s">
        <v>339</v>
      </c>
      <c r="Z108" s="36" t="s">
        <v>339</v>
      </c>
      <c r="AA108" s="36" t="s">
        <v>339</v>
      </c>
      <c r="AB108" s="36" t="s">
        <v>339</v>
      </c>
      <c r="AC108" s="36" t="s">
        <v>339</v>
      </c>
      <c r="AD108" s="36" t="s">
        <v>339</v>
      </c>
      <c r="AE108" s="36" t="s">
        <v>339</v>
      </c>
      <c r="AF108" s="36" t="s">
        <v>339</v>
      </c>
      <c r="AG108" s="36" t="s">
        <v>339</v>
      </c>
      <c r="AH108" s="36" t="s">
        <v>339</v>
      </c>
      <c r="AI108" s="36" t="s">
        <v>339</v>
      </c>
      <c r="AJ108" s="36" t="s">
        <v>339</v>
      </c>
      <c r="AK108" s="36" t="s">
        <v>339</v>
      </c>
      <c r="AL108" s="36" t="s">
        <v>339</v>
      </c>
      <c r="AM108" s="36" t="s">
        <v>339</v>
      </c>
      <c r="AN108" s="36" t="s">
        <v>339</v>
      </c>
      <c r="AO108" s="36" t="s">
        <v>339</v>
      </c>
      <c r="AP108" s="36" t="s">
        <v>339</v>
      </c>
      <c r="AQ108" s="36" t="s">
        <v>339</v>
      </c>
      <c r="AR108" s="36" t="s">
        <v>339</v>
      </c>
      <c r="AS108" s="36" t="s">
        <v>339</v>
      </c>
      <c r="AT108" s="36" t="s">
        <v>339</v>
      </c>
      <c r="AU108" s="36" t="s">
        <v>339</v>
      </c>
      <c r="AV108" s="36" t="s">
        <v>339</v>
      </c>
      <c r="AW108" s="36" t="s">
        <v>339</v>
      </c>
      <c r="AX108" s="36" t="s">
        <v>339</v>
      </c>
      <c r="AY108" s="36" t="s">
        <v>339</v>
      </c>
      <c r="AZ108" s="36" t="s">
        <v>339</v>
      </c>
      <c r="BA108" s="36" t="s">
        <v>339</v>
      </c>
      <c r="BB108" s="36" t="s">
        <v>339</v>
      </c>
      <c r="BC108" s="36" t="s">
        <v>339</v>
      </c>
      <c r="BD108" s="36" t="s">
        <v>339</v>
      </c>
      <c r="BE108" s="36" t="s">
        <v>339</v>
      </c>
      <c r="BF108" s="36" t="s">
        <v>339</v>
      </c>
      <c r="BG108" s="36" t="s">
        <v>339</v>
      </c>
      <c r="BH108" s="36" t="s">
        <v>339</v>
      </c>
      <c r="BI108" s="36" t="s">
        <v>339</v>
      </c>
      <c r="BJ108" s="36" t="s">
        <v>339</v>
      </c>
      <c r="BK108" s="36" t="s">
        <v>339</v>
      </c>
      <c r="BL108" s="36" t="s">
        <v>339</v>
      </c>
    </row>
    <row r="109" spans="1:64" s="37" customFormat="1" x14ac:dyDescent="0.2">
      <c r="A109" s="34">
        <v>106</v>
      </c>
      <c r="B109" s="34" t="s">
        <v>201</v>
      </c>
      <c r="C109" s="34" t="s">
        <v>218</v>
      </c>
      <c r="D109" s="41" t="s">
        <v>339</v>
      </c>
      <c r="E109" s="36" t="s">
        <v>339</v>
      </c>
      <c r="F109" s="36" t="s">
        <v>339</v>
      </c>
      <c r="G109" s="36" t="s">
        <v>339</v>
      </c>
      <c r="H109" s="36" t="s">
        <v>339</v>
      </c>
      <c r="I109" s="36" t="s">
        <v>339</v>
      </c>
      <c r="J109" s="36" t="s">
        <v>339</v>
      </c>
      <c r="K109" s="36" t="s">
        <v>339</v>
      </c>
      <c r="L109" s="36" t="s">
        <v>339</v>
      </c>
      <c r="M109" s="36" t="s">
        <v>339</v>
      </c>
      <c r="N109" s="36" t="s">
        <v>339</v>
      </c>
      <c r="O109" s="36" t="s">
        <v>339</v>
      </c>
      <c r="P109" s="36" t="s">
        <v>339</v>
      </c>
      <c r="Q109" s="36" t="s">
        <v>339</v>
      </c>
      <c r="R109" s="36" t="s">
        <v>339</v>
      </c>
      <c r="S109" s="36" t="s">
        <v>339</v>
      </c>
      <c r="T109" s="36" t="s">
        <v>339</v>
      </c>
      <c r="U109" s="36" t="s">
        <v>339</v>
      </c>
      <c r="V109" s="36" t="s">
        <v>339</v>
      </c>
      <c r="W109" s="36" t="s">
        <v>339</v>
      </c>
      <c r="X109" s="36" t="s">
        <v>339</v>
      </c>
      <c r="Y109" s="36" t="s">
        <v>339</v>
      </c>
      <c r="Z109" s="36" t="s">
        <v>339</v>
      </c>
      <c r="AA109" s="36" t="s">
        <v>339</v>
      </c>
      <c r="AB109" s="36" t="s">
        <v>339</v>
      </c>
      <c r="AC109" s="36" t="s">
        <v>339</v>
      </c>
      <c r="AD109" s="36" t="s">
        <v>339</v>
      </c>
      <c r="AE109" s="36" t="s">
        <v>339</v>
      </c>
      <c r="AF109" s="36" t="s">
        <v>339</v>
      </c>
      <c r="AG109" s="36" t="s">
        <v>339</v>
      </c>
      <c r="AH109" s="36" t="s">
        <v>339</v>
      </c>
      <c r="AI109" s="36" t="s">
        <v>339</v>
      </c>
      <c r="AJ109" s="36" t="s">
        <v>339</v>
      </c>
      <c r="AK109" s="36" t="s">
        <v>339</v>
      </c>
      <c r="AL109" s="36" t="s">
        <v>339</v>
      </c>
      <c r="AM109" s="36" t="s">
        <v>339</v>
      </c>
      <c r="AN109" s="36" t="s">
        <v>339</v>
      </c>
      <c r="AO109" s="36" t="s">
        <v>339</v>
      </c>
      <c r="AP109" s="36" t="s">
        <v>339</v>
      </c>
      <c r="AQ109" s="36" t="s">
        <v>339</v>
      </c>
      <c r="AR109" s="36" t="s">
        <v>339</v>
      </c>
      <c r="AS109" s="36" t="s">
        <v>339</v>
      </c>
      <c r="AT109" s="36" t="s">
        <v>339</v>
      </c>
      <c r="AU109" s="36" t="s">
        <v>339</v>
      </c>
      <c r="AV109" s="36" t="s">
        <v>339</v>
      </c>
      <c r="AW109" s="36" t="s">
        <v>339</v>
      </c>
      <c r="AX109" s="36" t="s">
        <v>339</v>
      </c>
      <c r="AY109" s="36" t="s">
        <v>339</v>
      </c>
      <c r="AZ109" s="36" t="s">
        <v>339</v>
      </c>
      <c r="BA109" s="36" t="s">
        <v>339</v>
      </c>
      <c r="BB109" s="36" t="s">
        <v>339</v>
      </c>
      <c r="BC109" s="36" t="s">
        <v>339</v>
      </c>
      <c r="BD109" s="36" t="s">
        <v>339</v>
      </c>
      <c r="BE109" s="36" t="s">
        <v>339</v>
      </c>
      <c r="BF109" s="36" t="s">
        <v>339</v>
      </c>
      <c r="BG109" s="36" t="s">
        <v>339</v>
      </c>
      <c r="BH109" s="36" t="s">
        <v>339</v>
      </c>
      <c r="BI109" s="36" t="s">
        <v>339</v>
      </c>
      <c r="BJ109" s="36" t="s">
        <v>339</v>
      </c>
      <c r="BK109" s="36" t="s">
        <v>339</v>
      </c>
      <c r="BL109" s="36" t="s">
        <v>339</v>
      </c>
    </row>
    <row r="110" spans="1:64" s="37" customFormat="1" x14ac:dyDescent="0.2">
      <c r="A110" s="34">
        <v>107</v>
      </c>
      <c r="B110" s="34" t="s">
        <v>201</v>
      </c>
      <c r="C110" s="34" t="s">
        <v>219</v>
      </c>
      <c r="D110" s="41" t="s">
        <v>339</v>
      </c>
      <c r="E110" s="36" t="s">
        <v>339</v>
      </c>
      <c r="F110" s="36" t="s">
        <v>339</v>
      </c>
      <c r="G110" s="36" t="s">
        <v>339</v>
      </c>
      <c r="H110" s="36" t="s">
        <v>339</v>
      </c>
      <c r="I110" s="36" t="s">
        <v>339</v>
      </c>
      <c r="J110" s="36" t="s">
        <v>339</v>
      </c>
      <c r="K110" s="36" t="s">
        <v>339</v>
      </c>
      <c r="L110" s="36" t="s">
        <v>339</v>
      </c>
      <c r="M110" s="36" t="s">
        <v>339</v>
      </c>
      <c r="N110" s="36" t="s">
        <v>339</v>
      </c>
      <c r="O110" s="36" t="s">
        <v>339</v>
      </c>
      <c r="P110" s="36" t="s">
        <v>339</v>
      </c>
      <c r="Q110" s="36" t="s">
        <v>339</v>
      </c>
      <c r="R110" s="36" t="s">
        <v>339</v>
      </c>
      <c r="S110" s="36" t="s">
        <v>339</v>
      </c>
      <c r="T110" s="36" t="s">
        <v>339</v>
      </c>
      <c r="U110" s="36" t="s">
        <v>339</v>
      </c>
      <c r="V110" s="36" t="s">
        <v>339</v>
      </c>
      <c r="W110" s="36" t="s">
        <v>339</v>
      </c>
      <c r="X110" s="36" t="s">
        <v>339</v>
      </c>
      <c r="Y110" s="36" t="s">
        <v>339</v>
      </c>
      <c r="Z110" s="36" t="s">
        <v>339</v>
      </c>
      <c r="AA110" s="36" t="s">
        <v>339</v>
      </c>
      <c r="AB110" s="36" t="s">
        <v>339</v>
      </c>
      <c r="AC110" s="36" t="s">
        <v>339</v>
      </c>
      <c r="AD110" s="36" t="s">
        <v>339</v>
      </c>
      <c r="AE110" s="36" t="s">
        <v>339</v>
      </c>
      <c r="AF110" s="36" t="s">
        <v>339</v>
      </c>
      <c r="AG110" s="36" t="s">
        <v>339</v>
      </c>
      <c r="AH110" s="36" t="s">
        <v>339</v>
      </c>
      <c r="AI110" s="36" t="s">
        <v>339</v>
      </c>
      <c r="AJ110" s="36" t="s">
        <v>339</v>
      </c>
      <c r="AK110" s="36" t="s">
        <v>339</v>
      </c>
      <c r="AL110" s="36" t="s">
        <v>339</v>
      </c>
      <c r="AM110" s="36" t="s">
        <v>339</v>
      </c>
      <c r="AN110" s="36" t="s">
        <v>339</v>
      </c>
      <c r="AO110" s="36" t="s">
        <v>339</v>
      </c>
      <c r="AP110" s="36" t="s">
        <v>339</v>
      </c>
      <c r="AQ110" s="36" t="s">
        <v>339</v>
      </c>
      <c r="AR110" s="36" t="s">
        <v>339</v>
      </c>
      <c r="AS110" s="36" t="s">
        <v>339</v>
      </c>
      <c r="AT110" s="36" t="s">
        <v>339</v>
      </c>
      <c r="AU110" s="36" t="s">
        <v>339</v>
      </c>
      <c r="AV110" s="36" t="s">
        <v>339</v>
      </c>
      <c r="AW110" s="36" t="s">
        <v>339</v>
      </c>
      <c r="AX110" s="36" t="s">
        <v>339</v>
      </c>
      <c r="AY110" s="36" t="s">
        <v>339</v>
      </c>
      <c r="AZ110" s="36" t="s">
        <v>339</v>
      </c>
      <c r="BA110" s="36" t="s">
        <v>339</v>
      </c>
      <c r="BB110" s="36" t="s">
        <v>339</v>
      </c>
      <c r="BC110" s="36" t="s">
        <v>339</v>
      </c>
      <c r="BD110" s="36" t="s">
        <v>339</v>
      </c>
      <c r="BE110" s="36" t="s">
        <v>339</v>
      </c>
      <c r="BF110" s="36" t="s">
        <v>339</v>
      </c>
      <c r="BG110" s="36" t="s">
        <v>339</v>
      </c>
      <c r="BH110" s="36" t="s">
        <v>339</v>
      </c>
      <c r="BI110" s="36" t="s">
        <v>339</v>
      </c>
      <c r="BJ110" s="36" t="s">
        <v>339</v>
      </c>
      <c r="BK110" s="36" t="s">
        <v>339</v>
      </c>
      <c r="BL110" s="36" t="s">
        <v>339</v>
      </c>
    </row>
    <row r="111" spans="1:64" s="37" customFormat="1" x14ac:dyDescent="0.2">
      <c r="A111" s="34">
        <v>108</v>
      </c>
      <c r="B111" s="34" t="s">
        <v>201</v>
      </c>
      <c r="C111" s="34" t="s">
        <v>220</v>
      </c>
      <c r="D111" s="41" t="s">
        <v>339</v>
      </c>
      <c r="E111" s="36" t="s">
        <v>339</v>
      </c>
      <c r="F111" s="36" t="s">
        <v>339</v>
      </c>
      <c r="G111" s="36" t="s">
        <v>339</v>
      </c>
      <c r="H111" s="36" t="s">
        <v>339</v>
      </c>
      <c r="I111" s="36" t="s">
        <v>339</v>
      </c>
      <c r="J111" s="36" t="s">
        <v>339</v>
      </c>
      <c r="K111" s="36" t="s">
        <v>339</v>
      </c>
      <c r="L111" s="36" t="s">
        <v>339</v>
      </c>
      <c r="M111" s="36" t="s">
        <v>339</v>
      </c>
      <c r="N111" s="36" t="s">
        <v>339</v>
      </c>
      <c r="O111" s="36" t="s">
        <v>339</v>
      </c>
      <c r="P111" s="36" t="s">
        <v>339</v>
      </c>
      <c r="Q111" s="36" t="s">
        <v>339</v>
      </c>
      <c r="R111" s="36" t="s">
        <v>339</v>
      </c>
      <c r="S111" s="36" t="s">
        <v>339</v>
      </c>
      <c r="T111" s="36" t="s">
        <v>339</v>
      </c>
      <c r="U111" s="36" t="s">
        <v>339</v>
      </c>
      <c r="V111" s="36" t="s">
        <v>339</v>
      </c>
      <c r="W111" s="36" t="s">
        <v>339</v>
      </c>
      <c r="X111" s="36" t="s">
        <v>339</v>
      </c>
      <c r="Y111" s="36" t="s">
        <v>339</v>
      </c>
      <c r="Z111" s="36" t="s">
        <v>339</v>
      </c>
      <c r="AA111" s="36" t="s">
        <v>339</v>
      </c>
      <c r="AB111" s="36" t="s">
        <v>339</v>
      </c>
      <c r="AC111" s="36" t="s">
        <v>339</v>
      </c>
      <c r="AD111" s="36" t="s">
        <v>339</v>
      </c>
      <c r="AE111" s="36" t="s">
        <v>339</v>
      </c>
      <c r="AF111" s="36" t="s">
        <v>339</v>
      </c>
      <c r="AG111" s="36" t="s">
        <v>339</v>
      </c>
      <c r="AH111" s="36" t="s">
        <v>339</v>
      </c>
      <c r="AI111" s="36" t="s">
        <v>339</v>
      </c>
      <c r="AJ111" s="36" t="s">
        <v>339</v>
      </c>
      <c r="AK111" s="36" t="s">
        <v>339</v>
      </c>
      <c r="AL111" s="36" t="s">
        <v>339</v>
      </c>
      <c r="AM111" s="36" t="s">
        <v>339</v>
      </c>
      <c r="AN111" s="36" t="s">
        <v>339</v>
      </c>
      <c r="AO111" s="36" t="s">
        <v>339</v>
      </c>
      <c r="AP111" s="36" t="s">
        <v>339</v>
      </c>
      <c r="AQ111" s="36" t="s">
        <v>339</v>
      </c>
      <c r="AR111" s="36" t="s">
        <v>339</v>
      </c>
      <c r="AS111" s="36" t="s">
        <v>339</v>
      </c>
      <c r="AT111" s="36" t="s">
        <v>339</v>
      </c>
      <c r="AU111" s="36" t="s">
        <v>339</v>
      </c>
      <c r="AV111" s="36" t="s">
        <v>339</v>
      </c>
      <c r="AW111" s="36" t="s">
        <v>339</v>
      </c>
      <c r="AX111" s="36" t="s">
        <v>339</v>
      </c>
      <c r="AY111" s="36" t="s">
        <v>339</v>
      </c>
      <c r="AZ111" s="36" t="s">
        <v>339</v>
      </c>
      <c r="BA111" s="36" t="s">
        <v>339</v>
      </c>
      <c r="BB111" s="36" t="s">
        <v>339</v>
      </c>
      <c r="BC111" s="36" t="s">
        <v>339</v>
      </c>
      <c r="BD111" s="36" t="s">
        <v>339</v>
      </c>
      <c r="BE111" s="36" t="s">
        <v>339</v>
      </c>
      <c r="BF111" s="36" t="s">
        <v>339</v>
      </c>
      <c r="BG111" s="36" t="s">
        <v>339</v>
      </c>
      <c r="BH111" s="36" t="s">
        <v>339</v>
      </c>
      <c r="BI111" s="36" t="s">
        <v>339</v>
      </c>
      <c r="BJ111" s="36" t="s">
        <v>339</v>
      </c>
      <c r="BK111" s="36" t="s">
        <v>339</v>
      </c>
      <c r="BL111" s="36" t="s">
        <v>339</v>
      </c>
    </row>
    <row r="112" spans="1:64" s="37" customFormat="1" x14ac:dyDescent="0.2">
      <c r="A112" s="34">
        <v>109</v>
      </c>
      <c r="B112" s="34" t="s">
        <v>201</v>
      </c>
      <c r="C112" s="34" t="s">
        <v>221</v>
      </c>
      <c r="D112" s="41" t="s">
        <v>339</v>
      </c>
      <c r="E112" s="36" t="s">
        <v>339</v>
      </c>
      <c r="F112" s="36" t="s">
        <v>339</v>
      </c>
      <c r="G112" s="36" t="s">
        <v>339</v>
      </c>
      <c r="H112" s="36" t="s">
        <v>339</v>
      </c>
      <c r="I112" s="36" t="s">
        <v>339</v>
      </c>
      <c r="J112" s="36" t="s">
        <v>339</v>
      </c>
      <c r="K112" s="36" t="s">
        <v>339</v>
      </c>
      <c r="L112" s="36" t="s">
        <v>339</v>
      </c>
      <c r="M112" s="36" t="s">
        <v>339</v>
      </c>
      <c r="N112" s="36" t="s">
        <v>339</v>
      </c>
      <c r="O112" s="36" t="s">
        <v>339</v>
      </c>
      <c r="P112" s="36" t="s">
        <v>339</v>
      </c>
      <c r="Q112" s="36" t="s">
        <v>339</v>
      </c>
      <c r="R112" s="36" t="s">
        <v>339</v>
      </c>
      <c r="S112" s="36" t="s">
        <v>339</v>
      </c>
      <c r="T112" s="36" t="s">
        <v>339</v>
      </c>
      <c r="U112" s="36" t="s">
        <v>339</v>
      </c>
      <c r="V112" s="36" t="s">
        <v>339</v>
      </c>
      <c r="W112" s="36" t="s">
        <v>339</v>
      </c>
      <c r="X112" s="36" t="s">
        <v>339</v>
      </c>
      <c r="Y112" s="36" t="s">
        <v>339</v>
      </c>
      <c r="Z112" s="36" t="s">
        <v>339</v>
      </c>
      <c r="AA112" s="36" t="s">
        <v>339</v>
      </c>
      <c r="AB112" s="36" t="s">
        <v>339</v>
      </c>
      <c r="AC112" s="36" t="s">
        <v>339</v>
      </c>
      <c r="AD112" s="36" t="s">
        <v>339</v>
      </c>
      <c r="AE112" s="36" t="s">
        <v>339</v>
      </c>
      <c r="AF112" s="36" t="s">
        <v>339</v>
      </c>
      <c r="AG112" s="36" t="s">
        <v>339</v>
      </c>
      <c r="AH112" s="36" t="s">
        <v>339</v>
      </c>
      <c r="AI112" s="36" t="s">
        <v>339</v>
      </c>
      <c r="AJ112" s="36" t="s">
        <v>339</v>
      </c>
      <c r="AK112" s="36" t="s">
        <v>339</v>
      </c>
      <c r="AL112" s="36" t="s">
        <v>339</v>
      </c>
      <c r="AM112" s="36" t="s">
        <v>339</v>
      </c>
      <c r="AN112" s="36" t="s">
        <v>339</v>
      </c>
      <c r="AO112" s="36" t="s">
        <v>339</v>
      </c>
      <c r="AP112" s="36" t="s">
        <v>339</v>
      </c>
      <c r="AQ112" s="36" t="s">
        <v>339</v>
      </c>
      <c r="AR112" s="36" t="s">
        <v>339</v>
      </c>
      <c r="AS112" s="36" t="s">
        <v>339</v>
      </c>
      <c r="AT112" s="36" t="s">
        <v>339</v>
      </c>
      <c r="AU112" s="36" t="s">
        <v>339</v>
      </c>
      <c r="AV112" s="36" t="s">
        <v>339</v>
      </c>
      <c r="AW112" s="36" t="s">
        <v>339</v>
      </c>
      <c r="AX112" s="36" t="s">
        <v>339</v>
      </c>
      <c r="AY112" s="36" t="s">
        <v>339</v>
      </c>
      <c r="AZ112" s="36" t="s">
        <v>339</v>
      </c>
      <c r="BA112" s="36" t="s">
        <v>339</v>
      </c>
      <c r="BB112" s="36" t="s">
        <v>339</v>
      </c>
      <c r="BC112" s="36" t="s">
        <v>339</v>
      </c>
      <c r="BD112" s="36" t="s">
        <v>339</v>
      </c>
      <c r="BE112" s="36" t="s">
        <v>339</v>
      </c>
      <c r="BF112" s="36" t="s">
        <v>339</v>
      </c>
      <c r="BG112" s="36" t="s">
        <v>339</v>
      </c>
      <c r="BH112" s="36" t="s">
        <v>339</v>
      </c>
      <c r="BI112" s="36" t="s">
        <v>339</v>
      </c>
      <c r="BJ112" s="36" t="s">
        <v>339</v>
      </c>
      <c r="BK112" s="36" t="s">
        <v>339</v>
      </c>
      <c r="BL112" s="36" t="s">
        <v>339</v>
      </c>
    </row>
    <row r="113" spans="1:64" s="37" customFormat="1" x14ac:dyDescent="0.2">
      <c r="A113" s="34">
        <v>110</v>
      </c>
      <c r="B113" s="34" t="s">
        <v>201</v>
      </c>
      <c r="C113" s="34" t="s">
        <v>222</v>
      </c>
      <c r="D113" s="41" t="s">
        <v>339</v>
      </c>
      <c r="E113" s="36" t="s">
        <v>339</v>
      </c>
      <c r="F113" s="36" t="s">
        <v>339</v>
      </c>
      <c r="G113" s="36" t="s">
        <v>339</v>
      </c>
      <c r="H113" s="36" t="s">
        <v>339</v>
      </c>
      <c r="I113" s="36" t="s">
        <v>339</v>
      </c>
      <c r="J113" s="36" t="s">
        <v>339</v>
      </c>
      <c r="K113" s="36" t="s">
        <v>339</v>
      </c>
      <c r="L113" s="36" t="s">
        <v>339</v>
      </c>
      <c r="M113" s="36" t="s">
        <v>339</v>
      </c>
      <c r="N113" s="36" t="s">
        <v>339</v>
      </c>
      <c r="O113" s="36" t="s">
        <v>339</v>
      </c>
      <c r="P113" s="36" t="s">
        <v>339</v>
      </c>
      <c r="Q113" s="36" t="s">
        <v>339</v>
      </c>
      <c r="R113" s="36" t="s">
        <v>339</v>
      </c>
      <c r="S113" s="36" t="s">
        <v>339</v>
      </c>
      <c r="T113" s="36" t="s">
        <v>339</v>
      </c>
      <c r="U113" s="36" t="s">
        <v>339</v>
      </c>
      <c r="V113" s="36" t="s">
        <v>339</v>
      </c>
      <c r="W113" s="36" t="s">
        <v>339</v>
      </c>
      <c r="X113" s="36" t="s">
        <v>339</v>
      </c>
      <c r="Y113" s="36" t="s">
        <v>339</v>
      </c>
      <c r="Z113" s="36" t="s">
        <v>339</v>
      </c>
      <c r="AA113" s="36" t="s">
        <v>339</v>
      </c>
      <c r="AB113" s="36" t="s">
        <v>339</v>
      </c>
      <c r="AC113" s="36" t="s">
        <v>339</v>
      </c>
      <c r="AD113" s="36" t="s">
        <v>339</v>
      </c>
      <c r="AE113" s="36" t="s">
        <v>339</v>
      </c>
      <c r="AF113" s="36" t="s">
        <v>339</v>
      </c>
      <c r="AG113" s="36" t="s">
        <v>339</v>
      </c>
      <c r="AH113" s="36" t="s">
        <v>339</v>
      </c>
      <c r="AI113" s="36" t="s">
        <v>339</v>
      </c>
      <c r="AJ113" s="36" t="s">
        <v>339</v>
      </c>
      <c r="AK113" s="36" t="s">
        <v>339</v>
      </c>
      <c r="AL113" s="36" t="s">
        <v>339</v>
      </c>
      <c r="AM113" s="36" t="s">
        <v>339</v>
      </c>
      <c r="AN113" s="36" t="s">
        <v>339</v>
      </c>
      <c r="AO113" s="36" t="s">
        <v>339</v>
      </c>
      <c r="AP113" s="36" t="s">
        <v>339</v>
      </c>
      <c r="AQ113" s="36" t="s">
        <v>339</v>
      </c>
      <c r="AR113" s="36" t="s">
        <v>339</v>
      </c>
      <c r="AS113" s="36" t="s">
        <v>339</v>
      </c>
      <c r="AT113" s="36" t="s">
        <v>339</v>
      </c>
      <c r="AU113" s="36" t="s">
        <v>339</v>
      </c>
      <c r="AV113" s="36" t="s">
        <v>339</v>
      </c>
      <c r="AW113" s="36" t="s">
        <v>339</v>
      </c>
      <c r="AX113" s="36" t="s">
        <v>339</v>
      </c>
      <c r="AY113" s="36" t="s">
        <v>339</v>
      </c>
      <c r="AZ113" s="36" t="s">
        <v>339</v>
      </c>
      <c r="BA113" s="36" t="s">
        <v>339</v>
      </c>
      <c r="BB113" s="36" t="s">
        <v>339</v>
      </c>
      <c r="BC113" s="36" t="s">
        <v>339</v>
      </c>
      <c r="BD113" s="36" t="s">
        <v>339</v>
      </c>
      <c r="BE113" s="36" t="s">
        <v>339</v>
      </c>
      <c r="BF113" s="36" t="s">
        <v>339</v>
      </c>
      <c r="BG113" s="36" t="s">
        <v>339</v>
      </c>
      <c r="BH113" s="36" t="s">
        <v>339</v>
      </c>
      <c r="BI113" s="36" t="s">
        <v>339</v>
      </c>
      <c r="BJ113" s="36" t="s">
        <v>339</v>
      </c>
      <c r="BK113" s="36" t="s">
        <v>339</v>
      </c>
      <c r="BL113" s="36" t="s">
        <v>339</v>
      </c>
    </row>
    <row r="114" spans="1:64" s="37" customFormat="1" x14ac:dyDescent="0.2">
      <c r="A114" s="34">
        <v>111</v>
      </c>
      <c r="B114" s="34" t="s">
        <v>201</v>
      </c>
      <c r="C114" s="34" t="s">
        <v>223</v>
      </c>
      <c r="D114" s="41" t="s">
        <v>339</v>
      </c>
      <c r="E114" s="36" t="s">
        <v>339</v>
      </c>
      <c r="F114" s="36" t="s">
        <v>339</v>
      </c>
      <c r="G114" s="36" t="s">
        <v>339</v>
      </c>
      <c r="H114" s="36" t="s">
        <v>339</v>
      </c>
      <c r="I114" s="36" t="s">
        <v>339</v>
      </c>
      <c r="J114" s="36" t="s">
        <v>339</v>
      </c>
      <c r="K114" s="36" t="s">
        <v>339</v>
      </c>
      <c r="L114" s="36" t="s">
        <v>339</v>
      </c>
      <c r="M114" s="36" t="s">
        <v>339</v>
      </c>
      <c r="N114" s="36" t="s">
        <v>339</v>
      </c>
      <c r="O114" s="36" t="s">
        <v>339</v>
      </c>
      <c r="P114" s="36" t="s">
        <v>339</v>
      </c>
      <c r="Q114" s="36" t="s">
        <v>339</v>
      </c>
      <c r="R114" s="36" t="s">
        <v>339</v>
      </c>
      <c r="S114" s="36" t="s">
        <v>339</v>
      </c>
      <c r="T114" s="36" t="s">
        <v>339</v>
      </c>
      <c r="U114" s="36" t="s">
        <v>339</v>
      </c>
      <c r="V114" s="36" t="s">
        <v>339</v>
      </c>
      <c r="W114" s="36" t="s">
        <v>339</v>
      </c>
      <c r="X114" s="36" t="s">
        <v>339</v>
      </c>
      <c r="Y114" s="36" t="s">
        <v>339</v>
      </c>
      <c r="Z114" s="36" t="s">
        <v>339</v>
      </c>
      <c r="AA114" s="36" t="s">
        <v>339</v>
      </c>
      <c r="AB114" s="36" t="s">
        <v>339</v>
      </c>
      <c r="AC114" s="36" t="s">
        <v>339</v>
      </c>
      <c r="AD114" s="36" t="s">
        <v>339</v>
      </c>
      <c r="AE114" s="36" t="s">
        <v>339</v>
      </c>
      <c r="AF114" s="36" t="s">
        <v>339</v>
      </c>
      <c r="AG114" s="36" t="s">
        <v>339</v>
      </c>
      <c r="AH114" s="36" t="s">
        <v>339</v>
      </c>
      <c r="AI114" s="36" t="s">
        <v>339</v>
      </c>
      <c r="AJ114" s="36" t="s">
        <v>339</v>
      </c>
      <c r="AK114" s="36" t="s">
        <v>339</v>
      </c>
      <c r="AL114" s="36" t="s">
        <v>339</v>
      </c>
      <c r="AM114" s="36" t="s">
        <v>339</v>
      </c>
      <c r="AN114" s="36" t="s">
        <v>339</v>
      </c>
      <c r="AO114" s="36" t="s">
        <v>339</v>
      </c>
      <c r="AP114" s="36" t="s">
        <v>339</v>
      </c>
      <c r="AQ114" s="36" t="s">
        <v>339</v>
      </c>
      <c r="AR114" s="36" t="s">
        <v>339</v>
      </c>
      <c r="AS114" s="36" t="s">
        <v>339</v>
      </c>
      <c r="AT114" s="36" t="s">
        <v>339</v>
      </c>
      <c r="AU114" s="36" t="s">
        <v>339</v>
      </c>
      <c r="AV114" s="36" t="s">
        <v>339</v>
      </c>
      <c r="AW114" s="36" t="s">
        <v>339</v>
      </c>
      <c r="AX114" s="36" t="s">
        <v>339</v>
      </c>
      <c r="AY114" s="36" t="s">
        <v>339</v>
      </c>
      <c r="AZ114" s="36" t="s">
        <v>339</v>
      </c>
      <c r="BA114" s="36" t="s">
        <v>339</v>
      </c>
      <c r="BB114" s="36" t="s">
        <v>339</v>
      </c>
      <c r="BC114" s="36" t="s">
        <v>339</v>
      </c>
      <c r="BD114" s="36" t="s">
        <v>339</v>
      </c>
      <c r="BE114" s="36" t="s">
        <v>339</v>
      </c>
      <c r="BF114" s="36" t="s">
        <v>339</v>
      </c>
      <c r="BG114" s="36" t="s">
        <v>339</v>
      </c>
      <c r="BH114" s="36" t="s">
        <v>339</v>
      </c>
      <c r="BI114" s="36" t="s">
        <v>339</v>
      </c>
      <c r="BJ114" s="36" t="s">
        <v>339</v>
      </c>
      <c r="BK114" s="36" t="s">
        <v>339</v>
      </c>
      <c r="BL114" s="36" t="s">
        <v>339</v>
      </c>
    </row>
    <row r="115" spans="1:64" s="37" customFormat="1" x14ac:dyDescent="0.2">
      <c r="A115" s="34">
        <v>112</v>
      </c>
      <c r="B115" s="34" t="s">
        <v>225</v>
      </c>
      <c r="C115" s="34" t="s">
        <v>224</v>
      </c>
      <c r="D115" s="41" t="s">
        <v>339</v>
      </c>
      <c r="E115" s="36" t="s">
        <v>339</v>
      </c>
      <c r="F115" s="36" t="s">
        <v>339</v>
      </c>
      <c r="G115" s="36" t="s">
        <v>339</v>
      </c>
      <c r="H115" s="36" t="s">
        <v>339</v>
      </c>
      <c r="I115" s="36" t="s">
        <v>339</v>
      </c>
      <c r="J115" s="36" t="s">
        <v>339</v>
      </c>
      <c r="K115" s="36" t="s">
        <v>339</v>
      </c>
      <c r="L115" s="36" t="s">
        <v>339</v>
      </c>
      <c r="M115" s="36" t="s">
        <v>339</v>
      </c>
      <c r="N115" s="36" t="s">
        <v>339</v>
      </c>
      <c r="O115" s="36" t="s">
        <v>339</v>
      </c>
      <c r="P115" s="36" t="s">
        <v>339</v>
      </c>
      <c r="Q115" s="36" t="s">
        <v>339</v>
      </c>
      <c r="R115" s="36" t="s">
        <v>339</v>
      </c>
      <c r="S115" s="36" t="s">
        <v>339</v>
      </c>
      <c r="T115" s="36" t="s">
        <v>339</v>
      </c>
      <c r="U115" s="36" t="s">
        <v>339</v>
      </c>
      <c r="V115" s="36" t="s">
        <v>339</v>
      </c>
      <c r="W115" s="36" t="s">
        <v>339</v>
      </c>
      <c r="X115" s="36" t="s">
        <v>339</v>
      </c>
      <c r="Y115" s="36" t="s">
        <v>339</v>
      </c>
      <c r="Z115" s="36" t="s">
        <v>339</v>
      </c>
      <c r="AA115" s="36" t="s">
        <v>339</v>
      </c>
      <c r="AB115" s="36" t="s">
        <v>339</v>
      </c>
      <c r="AC115" s="36" t="s">
        <v>339</v>
      </c>
      <c r="AD115" s="36" t="s">
        <v>339</v>
      </c>
      <c r="AE115" s="36" t="s">
        <v>339</v>
      </c>
      <c r="AF115" s="36" t="s">
        <v>339</v>
      </c>
      <c r="AG115" s="36" t="s">
        <v>339</v>
      </c>
      <c r="AH115" s="36" t="s">
        <v>339</v>
      </c>
      <c r="AI115" s="36" t="s">
        <v>339</v>
      </c>
      <c r="AJ115" s="36" t="s">
        <v>339</v>
      </c>
      <c r="AK115" s="36" t="s">
        <v>339</v>
      </c>
      <c r="AL115" s="36" t="s">
        <v>339</v>
      </c>
      <c r="AM115" s="36" t="s">
        <v>339</v>
      </c>
      <c r="AN115" s="36" t="s">
        <v>339</v>
      </c>
      <c r="AO115" s="36" t="s">
        <v>339</v>
      </c>
      <c r="AP115" s="36" t="s">
        <v>339</v>
      </c>
      <c r="AQ115" s="36" t="s">
        <v>339</v>
      </c>
      <c r="AR115" s="36" t="s">
        <v>339</v>
      </c>
      <c r="AS115" s="36" t="s">
        <v>339</v>
      </c>
      <c r="AT115" s="36" t="s">
        <v>339</v>
      </c>
      <c r="AU115" s="36" t="s">
        <v>339</v>
      </c>
      <c r="AV115" s="36" t="s">
        <v>339</v>
      </c>
      <c r="AW115" s="36" t="s">
        <v>339</v>
      </c>
      <c r="AX115" s="36" t="s">
        <v>339</v>
      </c>
      <c r="AY115" s="36" t="s">
        <v>339</v>
      </c>
      <c r="AZ115" s="36" t="s">
        <v>339</v>
      </c>
      <c r="BA115" s="36" t="s">
        <v>339</v>
      </c>
      <c r="BB115" s="36" t="s">
        <v>339</v>
      </c>
      <c r="BC115" s="36" t="s">
        <v>339</v>
      </c>
      <c r="BD115" s="36" t="s">
        <v>339</v>
      </c>
      <c r="BE115" s="36" t="s">
        <v>339</v>
      </c>
      <c r="BF115" s="36" t="s">
        <v>339</v>
      </c>
      <c r="BG115" s="36" t="s">
        <v>339</v>
      </c>
      <c r="BH115" s="36" t="s">
        <v>339</v>
      </c>
      <c r="BI115" s="36" t="s">
        <v>339</v>
      </c>
      <c r="BJ115" s="36" t="s">
        <v>339</v>
      </c>
      <c r="BK115" s="36" t="s">
        <v>339</v>
      </c>
      <c r="BL115" s="36" t="s">
        <v>339</v>
      </c>
    </row>
    <row r="116" spans="1:64" s="37" customFormat="1" x14ac:dyDescent="0.2">
      <c r="A116" s="34">
        <v>113</v>
      </c>
      <c r="B116" s="34" t="s">
        <v>225</v>
      </c>
      <c r="C116" s="34" t="s">
        <v>226</v>
      </c>
      <c r="D116" s="41" t="s">
        <v>339</v>
      </c>
      <c r="E116" s="36" t="s">
        <v>339</v>
      </c>
      <c r="F116" s="36" t="s">
        <v>339</v>
      </c>
      <c r="G116" s="36" t="s">
        <v>339</v>
      </c>
      <c r="H116" s="36" t="s">
        <v>339</v>
      </c>
      <c r="I116" s="36" t="s">
        <v>339</v>
      </c>
      <c r="J116" s="36" t="s">
        <v>339</v>
      </c>
      <c r="K116" s="36" t="s">
        <v>339</v>
      </c>
      <c r="L116" s="36" t="s">
        <v>339</v>
      </c>
      <c r="M116" s="36" t="s">
        <v>339</v>
      </c>
      <c r="N116" s="36" t="s">
        <v>339</v>
      </c>
      <c r="O116" s="36" t="s">
        <v>339</v>
      </c>
      <c r="P116" s="36" t="s">
        <v>339</v>
      </c>
      <c r="Q116" s="36" t="s">
        <v>339</v>
      </c>
      <c r="R116" s="36" t="s">
        <v>339</v>
      </c>
      <c r="S116" s="36" t="s">
        <v>339</v>
      </c>
      <c r="T116" s="36" t="s">
        <v>339</v>
      </c>
      <c r="U116" s="36" t="s">
        <v>339</v>
      </c>
      <c r="V116" s="36" t="s">
        <v>339</v>
      </c>
      <c r="W116" s="36" t="s">
        <v>339</v>
      </c>
      <c r="X116" s="36" t="s">
        <v>339</v>
      </c>
      <c r="Y116" s="36" t="s">
        <v>339</v>
      </c>
      <c r="Z116" s="36" t="s">
        <v>339</v>
      </c>
      <c r="AA116" s="36" t="s">
        <v>339</v>
      </c>
      <c r="AB116" s="36" t="s">
        <v>339</v>
      </c>
      <c r="AC116" s="36" t="s">
        <v>339</v>
      </c>
      <c r="AD116" s="36" t="s">
        <v>339</v>
      </c>
      <c r="AE116" s="36" t="s">
        <v>339</v>
      </c>
      <c r="AF116" s="36" t="s">
        <v>339</v>
      </c>
      <c r="AG116" s="36" t="s">
        <v>339</v>
      </c>
      <c r="AH116" s="36" t="s">
        <v>339</v>
      </c>
      <c r="AI116" s="36" t="s">
        <v>339</v>
      </c>
      <c r="AJ116" s="36" t="s">
        <v>339</v>
      </c>
      <c r="AK116" s="36" t="s">
        <v>339</v>
      </c>
      <c r="AL116" s="36" t="s">
        <v>339</v>
      </c>
      <c r="AM116" s="36" t="s">
        <v>339</v>
      </c>
      <c r="AN116" s="36" t="s">
        <v>339</v>
      </c>
      <c r="AO116" s="36" t="s">
        <v>339</v>
      </c>
      <c r="AP116" s="36" t="s">
        <v>339</v>
      </c>
      <c r="AQ116" s="36" t="s">
        <v>339</v>
      </c>
      <c r="AR116" s="36" t="s">
        <v>339</v>
      </c>
      <c r="AS116" s="36" t="s">
        <v>339</v>
      </c>
      <c r="AT116" s="36" t="s">
        <v>339</v>
      </c>
      <c r="AU116" s="36" t="s">
        <v>339</v>
      </c>
      <c r="AV116" s="36" t="s">
        <v>339</v>
      </c>
      <c r="AW116" s="36" t="s">
        <v>339</v>
      </c>
      <c r="AX116" s="36" t="s">
        <v>339</v>
      </c>
      <c r="AY116" s="36" t="s">
        <v>339</v>
      </c>
      <c r="AZ116" s="36" t="s">
        <v>339</v>
      </c>
      <c r="BA116" s="36" t="s">
        <v>339</v>
      </c>
      <c r="BB116" s="36" t="s">
        <v>339</v>
      </c>
      <c r="BC116" s="36" t="s">
        <v>339</v>
      </c>
      <c r="BD116" s="36" t="s">
        <v>339</v>
      </c>
      <c r="BE116" s="36" t="s">
        <v>339</v>
      </c>
      <c r="BF116" s="36" t="s">
        <v>339</v>
      </c>
      <c r="BG116" s="36" t="s">
        <v>339</v>
      </c>
      <c r="BH116" s="36" t="s">
        <v>339</v>
      </c>
      <c r="BI116" s="36" t="s">
        <v>339</v>
      </c>
      <c r="BJ116" s="36" t="s">
        <v>339</v>
      </c>
      <c r="BK116" s="36" t="s">
        <v>339</v>
      </c>
      <c r="BL116" s="36" t="s">
        <v>339</v>
      </c>
    </row>
    <row r="117" spans="1:64" s="37" customFormat="1" x14ac:dyDescent="0.2">
      <c r="A117" s="34">
        <v>114</v>
      </c>
      <c r="B117" s="34" t="s">
        <v>225</v>
      </c>
      <c r="C117" s="34" t="s">
        <v>227</v>
      </c>
      <c r="D117" s="41" t="s">
        <v>339</v>
      </c>
      <c r="E117" s="36" t="s">
        <v>339</v>
      </c>
      <c r="F117" s="36" t="s">
        <v>339</v>
      </c>
      <c r="G117" s="36" t="s">
        <v>339</v>
      </c>
      <c r="H117" s="36" t="s">
        <v>339</v>
      </c>
      <c r="I117" s="36" t="s">
        <v>339</v>
      </c>
      <c r="J117" s="36" t="s">
        <v>339</v>
      </c>
      <c r="K117" s="36" t="s">
        <v>339</v>
      </c>
      <c r="L117" s="36" t="s">
        <v>339</v>
      </c>
      <c r="M117" s="36" t="s">
        <v>339</v>
      </c>
      <c r="N117" s="36" t="s">
        <v>339</v>
      </c>
      <c r="O117" s="36" t="s">
        <v>339</v>
      </c>
      <c r="P117" s="36" t="s">
        <v>339</v>
      </c>
      <c r="Q117" s="36" t="s">
        <v>339</v>
      </c>
      <c r="R117" s="36" t="s">
        <v>339</v>
      </c>
      <c r="S117" s="36" t="s">
        <v>339</v>
      </c>
      <c r="T117" s="36" t="s">
        <v>339</v>
      </c>
      <c r="U117" s="36" t="s">
        <v>339</v>
      </c>
      <c r="V117" s="36" t="s">
        <v>339</v>
      </c>
      <c r="W117" s="36" t="s">
        <v>339</v>
      </c>
      <c r="X117" s="36" t="s">
        <v>339</v>
      </c>
      <c r="Y117" s="36" t="s">
        <v>339</v>
      </c>
      <c r="Z117" s="36" t="s">
        <v>339</v>
      </c>
      <c r="AA117" s="36" t="s">
        <v>339</v>
      </c>
      <c r="AB117" s="36" t="s">
        <v>339</v>
      </c>
      <c r="AC117" s="36" t="s">
        <v>339</v>
      </c>
      <c r="AD117" s="36" t="s">
        <v>339</v>
      </c>
      <c r="AE117" s="36" t="s">
        <v>339</v>
      </c>
      <c r="AF117" s="36" t="s">
        <v>339</v>
      </c>
      <c r="AG117" s="36" t="s">
        <v>339</v>
      </c>
      <c r="AH117" s="36" t="s">
        <v>339</v>
      </c>
      <c r="AI117" s="36" t="s">
        <v>339</v>
      </c>
      <c r="AJ117" s="36" t="s">
        <v>339</v>
      </c>
      <c r="AK117" s="36" t="s">
        <v>339</v>
      </c>
      <c r="AL117" s="36" t="s">
        <v>339</v>
      </c>
      <c r="AM117" s="36" t="s">
        <v>339</v>
      </c>
      <c r="AN117" s="36" t="s">
        <v>339</v>
      </c>
      <c r="AO117" s="36" t="s">
        <v>339</v>
      </c>
      <c r="AP117" s="36" t="s">
        <v>339</v>
      </c>
      <c r="AQ117" s="36" t="s">
        <v>339</v>
      </c>
      <c r="AR117" s="36" t="s">
        <v>339</v>
      </c>
      <c r="AS117" s="36" t="s">
        <v>339</v>
      </c>
      <c r="AT117" s="36" t="s">
        <v>339</v>
      </c>
      <c r="AU117" s="36" t="s">
        <v>339</v>
      </c>
      <c r="AV117" s="36" t="s">
        <v>339</v>
      </c>
      <c r="AW117" s="36" t="s">
        <v>339</v>
      </c>
      <c r="AX117" s="36" t="s">
        <v>339</v>
      </c>
      <c r="AY117" s="36" t="s">
        <v>339</v>
      </c>
      <c r="AZ117" s="36" t="s">
        <v>339</v>
      </c>
      <c r="BA117" s="36" t="s">
        <v>339</v>
      </c>
      <c r="BB117" s="36" t="s">
        <v>339</v>
      </c>
      <c r="BC117" s="36" t="s">
        <v>339</v>
      </c>
      <c r="BD117" s="36" t="s">
        <v>339</v>
      </c>
      <c r="BE117" s="36" t="s">
        <v>339</v>
      </c>
      <c r="BF117" s="36" t="s">
        <v>339</v>
      </c>
      <c r="BG117" s="36" t="s">
        <v>339</v>
      </c>
      <c r="BH117" s="36" t="s">
        <v>339</v>
      </c>
      <c r="BI117" s="36" t="s">
        <v>339</v>
      </c>
      <c r="BJ117" s="36" t="s">
        <v>339</v>
      </c>
      <c r="BK117" s="36" t="s">
        <v>339</v>
      </c>
      <c r="BL117" s="36" t="s">
        <v>339</v>
      </c>
    </row>
    <row r="118" spans="1:64" s="37" customFormat="1" x14ac:dyDescent="0.2">
      <c r="A118" s="34">
        <v>115</v>
      </c>
      <c r="B118" s="34" t="s">
        <v>225</v>
      </c>
      <c r="C118" s="34" t="s">
        <v>228</v>
      </c>
      <c r="D118" s="41" t="s">
        <v>339</v>
      </c>
      <c r="E118" s="36" t="s">
        <v>339</v>
      </c>
      <c r="F118" s="36" t="s">
        <v>339</v>
      </c>
      <c r="G118" s="36" t="s">
        <v>339</v>
      </c>
      <c r="H118" s="36" t="s">
        <v>339</v>
      </c>
      <c r="I118" s="36" t="s">
        <v>339</v>
      </c>
      <c r="J118" s="36" t="s">
        <v>339</v>
      </c>
      <c r="K118" s="36" t="s">
        <v>339</v>
      </c>
      <c r="L118" s="36" t="s">
        <v>339</v>
      </c>
      <c r="M118" s="36" t="s">
        <v>339</v>
      </c>
      <c r="N118" s="36" t="s">
        <v>339</v>
      </c>
      <c r="O118" s="36" t="s">
        <v>339</v>
      </c>
      <c r="P118" s="36" t="s">
        <v>339</v>
      </c>
      <c r="Q118" s="36" t="s">
        <v>339</v>
      </c>
      <c r="R118" s="36" t="s">
        <v>339</v>
      </c>
      <c r="S118" s="36" t="s">
        <v>339</v>
      </c>
      <c r="T118" s="36" t="s">
        <v>339</v>
      </c>
      <c r="U118" s="36" t="s">
        <v>339</v>
      </c>
      <c r="V118" s="36" t="s">
        <v>339</v>
      </c>
      <c r="W118" s="36" t="s">
        <v>339</v>
      </c>
      <c r="X118" s="36" t="s">
        <v>339</v>
      </c>
      <c r="Y118" s="36" t="s">
        <v>339</v>
      </c>
      <c r="Z118" s="36" t="s">
        <v>339</v>
      </c>
      <c r="AA118" s="36" t="s">
        <v>339</v>
      </c>
      <c r="AB118" s="36" t="s">
        <v>339</v>
      </c>
      <c r="AC118" s="36" t="s">
        <v>339</v>
      </c>
      <c r="AD118" s="36" t="s">
        <v>339</v>
      </c>
      <c r="AE118" s="36" t="s">
        <v>339</v>
      </c>
      <c r="AF118" s="36" t="s">
        <v>339</v>
      </c>
      <c r="AG118" s="36" t="s">
        <v>339</v>
      </c>
      <c r="AH118" s="36" t="s">
        <v>339</v>
      </c>
      <c r="AI118" s="36" t="s">
        <v>339</v>
      </c>
      <c r="AJ118" s="36" t="s">
        <v>339</v>
      </c>
      <c r="AK118" s="36" t="s">
        <v>339</v>
      </c>
      <c r="AL118" s="36" t="s">
        <v>339</v>
      </c>
      <c r="AM118" s="36" t="s">
        <v>339</v>
      </c>
      <c r="AN118" s="36" t="s">
        <v>339</v>
      </c>
      <c r="AO118" s="36" t="s">
        <v>339</v>
      </c>
      <c r="AP118" s="36" t="s">
        <v>339</v>
      </c>
      <c r="AQ118" s="36" t="s">
        <v>339</v>
      </c>
      <c r="AR118" s="36" t="s">
        <v>339</v>
      </c>
      <c r="AS118" s="36" t="s">
        <v>339</v>
      </c>
      <c r="AT118" s="36" t="s">
        <v>339</v>
      </c>
      <c r="AU118" s="36" t="s">
        <v>339</v>
      </c>
      <c r="AV118" s="36" t="s">
        <v>339</v>
      </c>
      <c r="AW118" s="36" t="s">
        <v>339</v>
      </c>
      <c r="AX118" s="36" t="s">
        <v>339</v>
      </c>
      <c r="AY118" s="36" t="s">
        <v>339</v>
      </c>
      <c r="AZ118" s="36" t="s">
        <v>339</v>
      </c>
      <c r="BA118" s="36" t="s">
        <v>339</v>
      </c>
      <c r="BB118" s="36" t="s">
        <v>339</v>
      </c>
      <c r="BC118" s="36" t="s">
        <v>339</v>
      </c>
      <c r="BD118" s="36" t="s">
        <v>339</v>
      </c>
      <c r="BE118" s="36" t="s">
        <v>339</v>
      </c>
      <c r="BF118" s="36" t="s">
        <v>339</v>
      </c>
      <c r="BG118" s="36" t="s">
        <v>339</v>
      </c>
      <c r="BH118" s="36" t="s">
        <v>339</v>
      </c>
      <c r="BI118" s="36" t="s">
        <v>339</v>
      </c>
      <c r="BJ118" s="36" t="s">
        <v>339</v>
      </c>
      <c r="BK118" s="36" t="s">
        <v>339</v>
      </c>
      <c r="BL118" s="36" t="s">
        <v>339</v>
      </c>
    </row>
    <row r="119" spans="1:64" s="37" customFormat="1" x14ac:dyDescent="0.2">
      <c r="A119" s="34">
        <v>116</v>
      </c>
      <c r="B119" s="34" t="s">
        <v>225</v>
      </c>
      <c r="C119" s="34" t="s">
        <v>229</v>
      </c>
      <c r="D119" s="41" t="s">
        <v>339</v>
      </c>
      <c r="E119" s="36" t="s">
        <v>339</v>
      </c>
      <c r="F119" s="36" t="s">
        <v>339</v>
      </c>
      <c r="G119" s="36" t="s">
        <v>339</v>
      </c>
      <c r="H119" s="36" t="s">
        <v>339</v>
      </c>
      <c r="I119" s="36" t="s">
        <v>339</v>
      </c>
      <c r="J119" s="36" t="s">
        <v>339</v>
      </c>
      <c r="K119" s="36" t="s">
        <v>339</v>
      </c>
      <c r="L119" s="36" t="s">
        <v>339</v>
      </c>
      <c r="M119" s="36" t="s">
        <v>339</v>
      </c>
      <c r="N119" s="36" t="s">
        <v>339</v>
      </c>
      <c r="O119" s="36" t="s">
        <v>339</v>
      </c>
      <c r="P119" s="36" t="s">
        <v>339</v>
      </c>
      <c r="Q119" s="36" t="s">
        <v>339</v>
      </c>
      <c r="R119" s="36" t="s">
        <v>339</v>
      </c>
      <c r="S119" s="36" t="s">
        <v>339</v>
      </c>
      <c r="T119" s="36" t="s">
        <v>339</v>
      </c>
      <c r="U119" s="36" t="s">
        <v>339</v>
      </c>
      <c r="V119" s="36" t="s">
        <v>339</v>
      </c>
      <c r="W119" s="36" t="s">
        <v>339</v>
      </c>
      <c r="X119" s="36" t="s">
        <v>339</v>
      </c>
      <c r="Y119" s="36" t="s">
        <v>339</v>
      </c>
      <c r="Z119" s="36" t="s">
        <v>339</v>
      </c>
      <c r="AA119" s="36" t="s">
        <v>339</v>
      </c>
      <c r="AB119" s="36" t="s">
        <v>339</v>
      </c>
      <c r="AC119" s="36" t="s">
        <v>339</v>
      </c>
      <c r="AD119" s="36" t="s">
        <v>339</v>
      </c>
      <c r="AE119" s="36" t="s">
        <v>339</v>
      </c>
      <c r="AF119" s="36" t="s">
        <v>339</v>
      </c>
      <c r="AG119" s="36" t="s">
        <v>339</v>
      </c>
      <c r="AH119" s="36" t="s">
        <v>339</v>
      </c>
      <c r="AI119" s="36" t="s">
        <v>339</v>
      </c>
      <c r="AJ119" s="36" t="s">
        <v>339</v>
      </c>
      <c r="AK119" s="36" t="s">
        <v>339</v>
      </c>
      <c r="AL119" s="36" t="s">
        <v>339</v>
      </c>
      <c r="AM119" s="36" t="s">
        <v>339</v>
      </c>
      <c r="AN119" s="36" t="s">
        <v>339</v>
      </c>
      <c r="AO119" s="36" t="s">
        <v>339</v>
      </c>
      <c r="AP119" s="36" t="s">
        <v>339</v>
      </c>
      <c r="AQ119" s="36" t="s">
        <v>339</v>
      </c>
      <c r="AR119" s="36" t="s">
        <v>339</v>
      </c>
      <c r="AS119" s="36" t="s">
        <v>339</v>
      </c>
      <c r="AT119" s="36" t="s">
        <v>339</v>
      </c>
      <c r="AU119" s="36" t="s">
        <v>339</v>
      </c>
      <c r="AV119" s="36" t="s">
        <v>339</v>
      </c>
      <c r="AW119" s="36" t="s">
        <v>339</v>
      </c>
      <c r="AX119" s="36" t="s">
        <v>339</v>
      </c>
      <c r="AY119" s="36" t="s">
        <v>339</v>
      </c>
      <c r="AZ119" s="36" t="s">
        <v>339</v>
      </c>
      <c r="BA119" s="36" t="s">
        <v>339</v>
      </c>
      <c r="BB119" s="36" t="s">
        <v>339</v>
      </c>
      <c r="BC119" s="36" t="s">
        <v>339</v>
      </c>
      <c r="BD119" s="36" t="s">
        <v>339</v>
      </c>
      <c r="BE119" s="36" t="s">
        <v>339</v>
      </c>
      <c r="BF119" s="36" t="s">
        <v>339</v>
      </c>
      <c r="BG119" s="36" t="s">
        <v>339</v>
      </c>
      <c r="BH119" s="36" t="s">
        <v>339</v>
      </c>
      <c r="BI119" s="36" t="s">
        <v>339</v>
      </c>
      <c r="BJ119" s="36" t="s">
        <v>339</v>
      </c>
      <c r="BK119" s="36" t="s">
        <v>339</v>
      </c>
      <c r="BL119" s="36" t="s">
        <v>339</v>
      </c>
    </row>
    <row r="120" spans="1:64" s="37" customFormat="1" x14ac:dyDescent="0.2">
      <c r="A120" s="34">
        <v>117</v>
      </c>
      <c r="B120" s="34" t="s">
        <v>225</v>
      </c>
      <c r="C120" s="34" t="s">
        <v>230</v>
      </c>
      <c r="D120" s="41" t="s">
        <v>339</v>
      </c>
      <c r="E120" s="36" t="s">
        <v>339</v>
      </c>
      <c r="F120" s="36" t="s">
        <v>339</v>
      </c>
      <c r="G120" s="36" t="s">
        <v>339</v>
      </c>
      <c r="H120" s="36" t="s">
        <v>339</v>
      </c>
      <c r="I120" s="36" t="s">
        <v>339</v>
      </c>
      <c r="J120" s="36" t="s">
        <v>339</v>
      </c>
      <c r="K120" s="36" t="s">
        <v>339</v>
      </c>
      <c r="L120" s="36" t="s">
        <v>339</v>
      </c>
      <c r="M120" s="36" t="s">
        <v>339</v>
      </c>
      <c r="N120" s="36" t="s">
        <v>339</v>
      </c>
      <c r="O120" s="36" t="s">
        <v>339</v>
      </c>
      <c r="P120" s="36" t="s">
        <v>339</v>
      </c>
      <c r="Q120" s="36" t="s">
        <v>339</v>
      </c>
      <c r="R120" s="36" t="s">
        <v>339</v>
      </c>
      <c r="S120" s="36" t="s">
        <v>339</v>
      </c>
      <c r="T120" s="36" t="s">
        <v>339</v>
      </c>
      <c r="U120" s="36" t="s">
        <v>339</v>
      </c>
      <c r="V120" s="36" t="s">
        <v>339</v>
      </c>
      <c r="W120" s="36" t="s">
        <v>339</v>
      </c>
      <c r="X120" s="36" t="s">
        <v>339</v>
      </c>
      <c r="Y120" s="36" t="s">
        <v>339</v>
      </c>
      <c r="Z120" s="36" t="s">
        <v>339</v>
      </c>
      <c r="AA120" s="36" t="s">
        <v>339</v>
      </c>
      <c r="AB120" s="36" t="s">
        <v>339</v>
      </c>
      <c r="AC120" s="36" t="s">
        <v>339</v>
      </c>
      <c r="AD120" s="36" t="s">
        <v>339</v>
      </c>
      <c r="AE120" s="36" t="s">
        <v>339</v>
      </c>
      <c r="AF120" s="36" t="s">
        <v>339</v>
      </c>
      <c r="AG120" s="36" t="s">
        <v>339</v>
      </c>
      <c r="AH120" s="36" t="s">
        <v>339</v>
      </c>
      <c r="AI120" s="36" t="s">
        <v>339</v>
      </c>
      <c r="AJ120" s="36" t="s">
        <v>339</v>
      </c>
      <c r="AK120" s="36" t="s">
        <v>339</v>
      </c>
      <c r="AL120" s="36" t="s">
        <v>339</v>
      </c>
      <c r="AM120" s="36" t="s">
        <v>339</v>
      </c>
      <c r="AN120" s="36" t="s">
        <v>339</v>
      </c>
      <c r="AO120" s="36" t="s">
        <v>339</v>
      </c>
      <c r="AP120" s="36" t="s">
        <v>339</v>
      </c>
      <c r="AQ120" s="36" t="s">
        <v>339</v>
      </c>
      <c r="AR120" s="36" t="s">
        <v>339</v>
      </c>
      <c r="AS120" s="36" t="s">
        <v>339</v>
      </c>
      <c r="AT120" s="36" t="s">
        <v>339</v>
      </c>
      <c r="AU120" s="36" t="s">
        <v>339</v>
      </c>
      <c r="AV120" s="36" t="s">
        <v>339</v>
      </c>
      <c r="AW120" s="36" t="s">
        <v>339</v>
      </c>
      <c r="AX120" s="36" t="s">
        <v>339</v>
      </c>
      <c r="AY120" s="36" t="s">
        <v>339</v>
      </c>
      <c r="AZ120" s="36" t="s">
        <v>339</v>
      </c>
      <c r="BA120" s="36" t="s">
        <v>339</v>
      </c>
      <c r="BB120" s="36" t="s">
        <v>339</v>
      </c>
      <c r="BC120" s="36" t="s">
        <v>339</v>
      </c>
      <c r="BD120" s="36" t="s">
        <v>339</v>
      </c>
      <c r="BE120" s="36" t="s">
        <v>339</v>
      </c>
      <c r="BF120" s="36" t="s">
        <v>339</v>
      </c>
      <c r="BG120" s="36" t="s">
        <v>339</v>
      </c>
      <c r="BH120" s="36" t="s">
        <v>339</v>
      </c>
      <c r="BI120" s="36" t="s">
        <v>339</v>
      </c>
      <c r="BJ120" s="36" t="s">
        <v>339</v>
      </c>
      <c r="BK120" s="36" t="s">
        <v>339</v>
      </c>
      <c r="BL120" s="36" t="s">
        <v>339</v>
      </c>
    </row>
    <row r="121" spans="1:64" s="37" customFormat="1" x14ac:dyDescent="0.2">
      <c r="A121" s="34">
        <v>118</v>
      </c>
      <c r="B121" s="34" t="s">
        <v>225</v>
      </c>
      <c r="C121" s="34" t="s">
        <v>231</v>
      </c>
      <c r="D121" s="41" t="s">
        <v>339</v>
      </c>
      <c r="E121" s="36" t="s">
        <v>339</v>
      </c>
      <c r="F121" s="36" t="s">
        <v>339</v>
      </c>
      <c r="G121" s="36" t="s">
        <v>339</v>
      </c>
      <c r="H121" s="36" t="s">
        <v>339</v>
      </c>
      <c r="I121" s="36" t="s">
        <v>339</v>
      </c>
      <c r="J121" s="36" t="s">
        <v>339</v>
      </c>
      <c r="K121" s="36" t="s">
        <v>339</v>
      </c>
      <c r="L121" s="36" t="s">
        <v>339</v>
      </c>
      <c r="M121" s="36" t="s">
        <v>339</v>
      </c>
      <c r="N121" s="36" t="s">
        <v>339</v>
      </c>
      <c r="O121" s="36" t="s">
        <v>339</v>
      </c>
      <c r="P121" s="36" t="s">
        <v>339</v>
      </c>
      <c r="Q121" s="36" t="s">
        <v>339</v>
      </c>
      <c r="R121" s="36" t="s">
        <v>339</v>
      </c>
      <c r="S121" s="36" t="s">
        <v>339</v>
      </c>
      <c r="T121" s="36" t="s">
        <v>339</v>
      </c>
      <c r="U121" s="36" t="s">
        <v>339</v>
      </c>
      <c r="V121" s="36" t="s">
        <v>339</v>
      </c>
      <c r="W121" s="36" t="s">
        <v>339</v>
      </c>
      <c r="X121" s="36" t="s">
        <v>339</v>
      </c>
      <c r="Y121" s="36" t="s">
        <v>339</v>
      </c>
      <c r="Z121" s="36" t="s">
        <v>339</v>
      </c>
      <c r="AA121" s="36" t="s">
        <v>339</v>
      </c>
      <c r="AB121" s="36" t="s">
        <v>339</v>
      </c>
      <c r="AC121" s="36" t="s">
        <v>339</v>
      </c>
      <c r="AD121" s="36" t="s">
        <v>339</v>
      </c>
      <c r="AE121" s="36" t="s">
        <v>339</v>
      </c>
      <c r="AF121" s="36" t="s">
        <v>339</v>
      </c>
      <c r="AG121" s="36" t="s">
        <v>339</v>
      </c>
      <c r="AH121" s="36" t="s">
        <v>339</v>
      </c>
      <c r="AI121" s="36" t="s">
        <v>339</v>
      </c>
      <c r="AJ121" s="36" t="s">
        <v>339</v>
      </c>
      <c r="AK121" s="36" t="s">
        <v>339</v>
      </c>
      <c r="AL121" s="36" t="s">
        <v>339</v>
      </c>
      <c r="AM121" s="36" t="s">
        <v>339</v>
      </c>
      <c r="AN121" s="36" t="s">
        <v>339</v>
      </c>
      <c r="AO121" s="36" t="s">
        <v>339</v>
      </c>
      <c r="AP121" s="36" t="s">
        <v>339</v>
      </c>
      <c r="AQ121" s="36" t="s">
        <v>339</v>
      </c>
      <c r="AR121" s="36" t="s">
        <v>339</v>
      </c>
      <c r="AS121" s="36" t="s">
        <v>339</v>
      </c>
      <c r="AT121" s="36" t="s">
        <v>339</v>
      </c>
      <c r="AU121" s="36" t="s">
        <v>339</v>
      </c>
      <c r="AV121" s="36" t="s">
        <v>339</v>
      </c>
      <c r="AW121" s="36" t="s">
        <v>339</v>
      </c>
      <c r="AX121" s="36" t="s">
        <v>339</v>
      </c>
      <c r="AY121" s="36" t="s">
        <v>339</v>
      </c>
      <c r="AZ121" s="36" t="s">
        <v>339</v>
      </c>
      <c r="BA121" s="36" t="s">
        <v>339</v>
      </c>
      <c r="BB121" s="36" t="s">
        <v>339</v>
      </c>
      <c r="BC121" s="36" t="s">
        <v>339</v>
      </c>
      <c r="BD121" s="36" t="s">
        <v>339</v>
      </c>
      <c r="BE121" s="36" t="s">
        <v>339</v>
      </c>
      <c r="BF121" s="36" t="s">
        <v>339</v>
      </c>
      <c r="BG121" s="36" t="s">
        <v>339</v>
      </c>
      <c r="BH121" s="36" t="s">
        <v>339</v>
      </c>
      <c r="BI121" s="36" t="s">
        <v>339</v>
      </c>
      <c r="BJ121" s="36" t="s">
        <v>339</v>
      </c>
      <c r="BK121" s="36" t="s">
        <v>339</v>
      </c>
      <c r="BL121" s="36" t="s">
        <v>339</v>
      </c>
    </row>
    <row r="122" spans="1:64" s="37" customFormat="1" x14ac:dyDescent="0.2">
      <c r="A122" s="34">
        <v>119</v>
      </c>
      <c r="B122" s="34" t="s">
        <v>225</v>
      </c>
      <c r="C122" s="34" t="s">
        <v>232</v>
      </c>
      <c r="D122" s="41" t="s">
        <v>339</v>
      </c>
      <c r="E122" s="36" t="s">
        <v>339</v>
      </c>
      <c r="F122" s="36" t="s">
        <v>339</v>
      </c>
      <c r="G122" s="36" t="s">
        <v>339</v>
      </c>
      <c r="H122" s="36" t="s">
        <v>339</v>
      </c>
      <c r="I122" s="36" t="s">
        <v>339</v>
      </c>
      <c r="J122" s="36" t="s">
        <v>339</v>
      </c>
      <c r="K122" s="36" t="s">
        <v>339</v>
      </c>
      <c r="L122" s="36" t="s">
        <v>339</v>
      </c>
      <c r="M122" s="36" t="s">
        <v>339</v>
      </c>
      <c r="N122" s="36" t="s">
        <v>339</v>
      </c>
      <c r="O122" s="36" t="s">
        <v>339</v>
      </c>
      <c r="P122" s="36" t="s">
        <v>339</v>
      </c>
      <c r="Q122" s="36" t="s">
        <v>339</v>
      </c>
      <c r="R122" s="36" t="s">
        <v>339</v>
      </c>
      <c r="S122" s="36" t="s">
        <v>339</v>
      </c>
      <c r="T122" s="36" t="s">
        <v>339</v>
      </c>
      <c r="U122" s="36" t="s">
        <v>339</v>
      </c>
      <c r="V122" s="36" t="s">
        <v>339</v>
      </c>
      <c r="W122" s="36" t="s">
        <v>339</v>
      </c>
      <c r="X122" s="36" t="s">
        <v>339</v>
      </c>
      <c r="Y122" s="36" t="s">
        <v>339</v>
      </c>
      <c r="Z122" s="36" t="s">
        <v>339</v>
      </c>
      <c r="AA122" s="36" t="s">
        <v>339</v>
      </c>
      <c r="AB122" s="36" t="s">
        <v>339</v>
      </c>
      <c r="AC122" s="36" t="s">
        <v>339</v>
      </c>
      <c r="AD122" s="36" t="s">
        <v>339</v>
      </c>
      <c r="AE122" s="36" t="s">
        <v>339</v>
      </c>
      <c r="AF122" s="36" t="s">
        <v>339</v>
      </c>
      <c r="AG122" s="36" t="s">
        <v>339</v>
      </c>
      <c r="AH122" s="36" t="s">
        <v>339</v>
      </c>
      <c r="AI122" s="36" t="s">
        <v>339</v>
      </c>
      <c r="AJ122" s="36" t="s">
        <v>339</v>
      </c>
      <c r="AK122" s="36" t="s">
        <v>339</v>
      </c>
      <c r="AL122" s="36" t="s">
        <v>339</v>
      </c>
      <c r="AM122" s="36" t="s">
        <v>339</v>
      </c>
      <c r="AN122" s="36" t="s">
        <v>339</v>
      </c>
      <c r="AO122" s="36" t="s">
        <v>339</v>
      </c>
      <c r="AP122" s="36" t="s">
        <v>339</v>
      </c>
      <c r="AQ122" s="36" t="s">
        <v>339</v>
      </c>
      <c r="AR122" s="36" t="s">
        <v>339</v>
      </c>
      <c r="AS122" s="36" t="s">
        <v>339</v>
      </c>
      <c r="AT122" s="36" t="s">
        <v>339</v>
      </c>
      <c r="AU122" s="36" t="s">
        <v>339</v>
      </c>
      <c r="AV122" s="36" t="s">
        <v>339</v>
      </c>
      <c r="AW122" s="36" t="s">
        <v>339</v>
      </c>
      <c r="AX122" s="36" t="s">
        <v>339</v>
      </c>
      <c r="AY122" s="36" t="s">
        <v>339</v>
      </c>
      <c r="AZ122" s="36" t="s">
        <v>339</v>
      </c>
      <c r="BA122" s="36" t="s">
        <v>339</v>
      </c>
      <c r="BB122" s="36" t="s">
        <v>339</v>
      </c>
      <c r="BC122" s="36" t="s">
        <v>339</v>
      </c>
      <c r="BD122" s="36" t="s">
        <v>339</v>
      </c>
      <c r="BE122" s="36" t="s">
        <v>339</v>
      </c>
      <c r="BF122" s="36" t="s">
        <v>339</v>
      </c>
      <c r="BG122" s="36" t="s">
        <v>339</v>
      </c>
      <c r="BH122" s="36" t="s">
        <v>339</v>
      </c>
      <c r="BI122" s="36" t="s">
        <v>339</v>
      </c>
      <c r="BJ122" s="36" t="s">
        <v>339</v>
      </c>
      <c r="BK122" s="36" t="s">
        <v>339</v>
      </c>
      <c r="BL122" s="36" t="s">
        <v>339</v>
      </c>
    </row>
    <row r="123" spans="1:64" s="37" customFormat="1" x14ac:dyDescent="0.2">
      <c r="A123" s="34">
        <v>120</v>
      </c>
      <c r="B123" s="34" t="s">
        <v>3</v>
      </c>
      <c r="C123" s="34" t="s">
        <v>5</v>
      </c>
      <c r="D123" s="41" t="s">
        <v>339</v>
      </c>
      <c r="E123" s="36" t="s">
        <v>339</v>
      </c>
      <c r="F123" s="36" t="s">
        <v>339</v>
      </c>
      <c r="G123" s="36" t="s">
        <v>339</v>
      </c>
      <c r="H123" s="36" t="s">
        <v>339</v>
      </c>
      <c r="I123" s="36" t="s">
        <v>339</v>
      </c>
      <c r="J123" s="36" t="s">
        <v>339</v>
      </c>
      <c r="K123" s="36" t="s">
        <v>339</v>
      </c>
      <c r="L123" s="36" t="s">
        <v>339</v>
      </c>
      <c r="M123" s="36" t="s">
        <v>339</v>
      </c>
      <c r="N123" s="36" t="s">
        <v>339</v>
      </c>
      <c r="O123" s="36" t="s">
        <v>339</v>
      </c>
      <c r="P123" s="36" t="s">
        <v>339</v>
      </c>
      <c r="Q123" s="36" t="s">
        <v>339</v>
      </c>
      <c r="R123" s="36" t="s">
        <v>339</v>
      </c>
      <c r="S123" s="36" t="s">
        <v>339</v>
      </c>
      <c r="T123" s="36" t="s">
        <v>339</v>
      </c>
      <c r="U123" s="36" t="s">
        <v>339</v>
      </c>
      <c r="V123" s="36" t="s">
        <v>339</v>
      </c>
      <c r="W123" s="36" t="s">
        <v>339</v>
      </c>
      <c r="X123" s="36" t="s">
        <v>339</v>
      </c>
      <c r="Y123" s="36" t="s">
        <v>339</v>
      </c>
      <c r="Z123" s="36" t="s">
        <v>339</v>
      </c>
      <c r="AA123" s="36" t="s">
        <v>339</v>
      </c>
      <c r="AB123" s="36" t="s">
        <v>339</v>
      </c>
      <c r="AC123" s="36" t="s">
        <v>339</v>
      </c>
      <c r="AD123" s="36" t="s">
        <v>339</v>
      </c>
      <c r="AE123" s="36" t="s">
        <v>339</v>
      </c>
      <c r="AF123" s="36" t="s">
        <v>339</v>
      </c>
      <c r="AG123" s="36" t="s">
        <v>339</v>
      </c>
      <c r="AH123" s="36" t="s">
        <v>339</v>
      </c>
      <c r="AI123" s="36" t="s">
        <v>339</v>
      </c>
      <c r="AJ123" s="36" t="s">
        <v>339</v>
      </c>
      <c r="AK123" s="36" t="s">
        <v>339</v>
      </c>
      <c r="AL123" s="36" t="s">
        <v>339</v>
      </c>
      <c r="AM123" s="36" t="s">
        <v>339</v>
      </c>
      <c r="AN123" s="36" t="s">
        <v>339</v>
      </c>
      <c r="AO123" s="36" t="s">
        <v>339</v>
      </c>
      <c r="AP123" s="36" t="s">
        <v>339</v>
      </c>
      <c r="AQ123" s="36" t="s">
        <v>339</v>
      </c>
      <c r="AR123" s="36" t="s">
        <v>339</v>
      </c>
      <c r="AS123" s="36" t="s">
        <v>339</v>
      </c>
      <c r="AT123" s="36" t="s">
        <v>339</v>
      </c>
      <c r="AU123" s="36" t="s">
        <v>339</v>
      </c>
      <c r="AV123" s="36" t="s">
        <v>339</v>
      </c>
      <c r="AW123" s="36" t="s">
        <v>339</v>
      </c>
      <c r="AX123" s="36" t="s">
        <v>339</v>
      </c>
      <c r="AY123" s="36" t="s">
        <v>339</v>
      </c>
      <c r="AZ123" s="36" t="s">
        <v>339</v>
      </c>
      <c r="BA123" s="36" t="s">
        <v>339</v>
      </c>
      <c r="BB123" s="36" t="s">
        <v>339</v>
      </c>
      <c r="BC123" s="36" t="s">
        <v>339</v>
      </c>
      <c r="BD123" s="36" t="s">
        <v>339</v>
      </c>
      <c r="BE123" s="36" t="s">
        <v>339</v>
      </c>
      <c r="BF123" s="36" t="s">
        <v>339</v>
      </c>
      <c r="BG123" s="36" t="s">
        <v>339</v>
      </c>
      <c r="BH123" s="36" t="s">
        <v>339</v>
      </c>
      <c r="BI123" s="36" t="s">
        <v>339</v>
      </c>
      <c r="BJ123" s="36" t="s">
        <v>339</v>
      </c>
      <c r="BK123" s="36" t="s">
        <v>339</v>
      </c>
      <c r="BL123" s="36" t="s">
        <v>339</v>
      </c>
    </row>
    <row r="124" spans="1:64" s="37" customFormat="1" x14ac:dyDescent="0.2">
      <c r="A124" s="34">
        <v>121</v>
      </c>
      <c r="B124" s="34" t="s">
        <v>3</v>
      </c>
      <c r="C124" s="34" t="s">
        <v>6</v>
      </c>
      <c r="D124" s="41" t="s">
        <v>339</v>
      </c>
      <c r="E124" s="36" t="s">
        <v>339</v>
      </c>
      <c r="F124" s="36" t="s">
        <v>339</v>
      </c>
      <c r="G124" s="36" t="s">
        <v>339</v>
      </c>
      <c r="H124" s="36" t="s">
        <v>339</v>
      </c>
      <c r="I124" s="36" t="s">
        <v>339</v>
      </c>
      <c r="J124" s="36" t="s">
        <v>339</v>
      </c>
      <c r="K124" s="36" t="s">
        <v>339</v>
      </c>
      <c r="L124" s="36" t="s">
        <v>339</v>
      </c>
      <c r="M124" s="36" t="s">
        <v>339</v>
      </c>
      <c r="N124" s="36" t="s">
        <v>339</v>
      </c>
      <c r="O124" s="36" t="s">
        <v>339</v>
      </c>
      <c r="P124" s="36" t="s">
        <v>339</v>
      </c>
      <c r="Q124" s="36" t="s">
        <v>339</v>
      </c>
      <c r="R124" s="36" t="s">
        <v>339</v>
      </c>
      <c r="S124" s="36" t="s">
        <v>339</v>
      </c>
      <c r="T124" s="36" t="s">
        <v>339</v>
      </c>
      <c r="U124" s="36" t="s">
        <v>339</v>
      </c>
      <c r="V124" s="36" t="s">
        <v>339</v>
      </c>
      <c r="W124" s="36" t="s">
        <v>339</v>
      </c>
      <c r="X124" s="36" t="s">
        <v>339</v>
      </c>
      <c r="Y124" s="36" t="s">
        <v>339</v>
      </c>
      <c r="Z124" s="36" t="s">
        <v>339</v>
      </c>
      <c r="AA124" s="36" t="s">
        <v>339</v>
      </c>
      <c r="AB124" s="36" t="s">
        <v>339</v>
      </c>
      <c r="AC124" s="36" t="s">
        <v>339</v>
      </c>
      <c r="AD124" s="36" t="s">
        <v>339</v>
      </c>
      <c r="AE124" s="36" t="s">
        <v>339</v>
      </c>
      <c r="AF124" s="36" t="s">
        <v>339</v>
      </c>
      <c r="AG124" s="36" t="s">
        <v>339</v>
      </c>
      <c r="AH124" s="36" t="s">
        <v>339</v>
      </c>
      <c r="AI124" s="36" t="s">
        <v>339</v>
      </c>
      <c r="AJ124" s="36" t="s">
        <v>339</v>
      </c>
      <c r="AK124" s="36" t="s">
        <v>339</v>
      </c>
      <c r="AL124" s="36" t="s">
        <v>339</v>
      </c>
      <c r="AM124" s="36" t="s">
        <v>339</v>
      </c>
      <c r="AN124" s="36" t="s">
        <v>339</v>
      </c>
      <c r="AO124" s="36" t="s">
        <v>339</v>
      </c>
      <c r="AP124" s="36" t="s">
        <v>339</v>
      </c>
      <c r="AQ124" s="36" t="s">
        <v>339</v>
      </c>
      <c r="AR124" s="36" t="s">
        <v>339</v>
      </c>
      <c r="AS124" s="36" t="s">
        <v>339</v>
      </c>
      <c r="AT124" s="36" t="s">
        <v>339</v>
      </c>
      <c r="AU124" s="36" t="s">
        <v>339</v>
      </c>
      <c r="AV124" s="36" t="s">
        <v>339</v>
      </c>
      <c r="AW124" s="36" t="s">
        <v>339</v>
      </c>
      <c r="AX124" s="36" t="s">
        <v>339</v>
      </c>
      <c r="AY124" s="36" t="s">
        <v>339</v>
      </c>
      <c r="AZ124" s="36" t="s">
        <v>339</v>
      </c>
      <c r="BA124" s="36" t="s">
        <v>339</v>
      </c>
      <c r="BB124" s="36" t="s">
        <v>339</v>
      </c>
      <c r="BC124" s="36" t="s">
        <v>339</v>
      </c>
      <c r="BD124" s="36" t="s">
        <v>339</v>
      </c>
      <c r="BE124" s="36" t="s">
        <v>339</v>
      </c>
      <c r="BF124" s="36" t="s">
        <v>339</v>
      </c>
      <c r="BG124" s="36" t="s">
        <v>339</v>
      </c>
      <c r="BH124" s="36" t="s">
        <v>339</v>
      </c>
      <c r="BI124" s="36" t="s">
        <v>339</v>
      </c>
      <c r="BJ124" s="36" t="s">
        <v>339</v>
      </c>
      <c r="BK124" s="36" t="s">
        <v>339</v>
      </c>
      <c r="BL124" s="36" t="s">
        <v>339</v>
      </c>
    </row>
    <row r="125" spans="1:64" s="37" customFormat="1" x14ac:dyDescent="0.2">
      <c r="A125" s="34">
        <v>122</v>
      </c>
      <c r="B125" s="34" t="s">
        <v>3</v>
      </c>
      <c r="C125" s="34" t="s">
        <v>7</v>
      </c>
      <c r="D125" s="41" t="s">
        <v>339</v>
      </c>
      <c r="E125" s="36" t="s">
        <v>339</v>
      </c>
      <c r="F125" s="36" t="s">
        <v>339</v>
      </c>
      <c r="G125" s="36" t="s">
        <v>339</v>
      </c>
      <c r="H125" s="36" t="s">
        <v>339</v>
      </c>
      <c r="I125" s="36" t="s">
        <v>339</v>
      </c>
      <c r="J125" s="36" t="s">
        <v>339</v>
      </c>
      <c r="K125" s="36" t="s">
        <v>339</v>
      </c>
      <c r="L125" s="36" t="s">
        <v>339</v>
      </c>
      <c r="M125" s="36" t="s">
        <v>339</v>
      </c>
      <c r="N125" s="36" t="s">
        <v>339</v>
      </c>
      <c r="O125" s="36" t="s">
        <v>339</v>
      </c>
      <c r="P125" s="36" t="s">
        <v>339</v>
      </c>
      <c r="Q125" s="36" t="s">
        <v>339</v>
      </c>
      <c r="R125" s="36" t="s">
        <v>339</v>
      </c>
      <c r="S125" s="36" t="s">
        <v>339</v>
      </c>
      <c r="T125" s="36" t="s">
        <v>339</v>
      </c>
      <c r="U125" s="36" t="s">
        <v>339</v>
      </c>
      <c r="V125" s="36" t="s">
        <v>339</v>
      </c>
      <c r="W125" s="36" t="s">
        <v>339</v>
      </c>
      <c r="X125" s="36" t="s">
        <v>339</v>
      </c>
      <c r="Y125" s="36" t="s">
        <v>339</v>
      </c>
      <c r="Z125" s="36" t="s">
        <v>339</v>
      </c>
      <c r="AA125" s="36" t="s">
        <v>339</v>
      </c>
      <c r="AB125" s="36" t="s">
        <v>339</v>
      </c>
      <c r="AC125" s="36" t="s">
        <v>339</v>
      </c>
      <c r="AD125" s="36" t="s">
        <v>339</v>
      </c>
      <c r="AE125" s="36" t="s">
        <v>339</v>
      </c>
      <c r="AF125" s="36" t="s">
        <v>339</v>
      </c>
      <c r="AG125" s="36" t="s">
        <v>339</v>
      </c>
      <c r="AH125" s="36" t="s">
        <v>339</v>
      </c>
      <c r="AI125" s="36" t="s">
        <v>339</v>
      </c>
      <c r="AJ125" s="36" t="s">
        <v>339</v>
      </c>
      <c r="AK125" s="36" t="s">
        <v>339</v>
      </c>
      <c r="AL125" s="36" t="s">
        <v>339</v>
      </c>
      <c r="AM125" s="36" t="s">
        <v>339</v>
      </c>
      <c r="AN125" s="36" t="s">
        <v>339</v>
      </c>
      <c r="AO125" s="36" t="s">
        <v>339</v>
      </c>
      <c r="AP125" s="36" t="s">
        <v>339</v>
      </c>
      <c r="AQ125" s="36" t="s">
        <v>339</v>
      </c>
      <c r="AR125" s="36" t="s">
        <v>339</v>
      </c>
      <c r="AS125" s="36" t="s">
        <v>339</v>
      </c>
      <c r="AT125" s="36" t="s">
        <v>339</v>
      </c>
      <c r="AU125" s="36" t="s">
        <v>339</v>
      </c>
      <c r="AV125" s="36" t="s">
        <v>339</v>
      </c>
      <c r="AW125" s="36" t="s">
        <v>339</v>
      </c>
      <c r="AX125" s="36" t="s">
        <v>339</v>
      </c>
      <c r="AY125" s="36" t="s">
        <v>339</v>
      </c>
      <c r="AZ125" s="36" t="s">
        <v>339</v>
      </c>
      <c r="BA125" s="36" t="s">
        <v>339</v>
      </c>
      <c r="BB125" s="36" t="s">
        <v>339</v>
      </c>
      <c r="BC125" s="36" t="s">
        <v>339</v>
      </c>
      <c r="BD125" s="36" t="s">
        <v>339</v>
      </c>
      <c r="BE125" s="36" t="s">
        <v>339</v>
      </c>
      <c r="BF125" s="36" t="s">
        <v>339</v>
      </c>
      <c r="BG125" s="36" t="s">
        <v>339</v>
      </c>
      <c r="BH125" s="36" t="s">
        <v>339</v>
      </c>
      <c r="BI125" s="36" t="s">
        <v>339</v>
      </c>
      <c r="BJ125" s="36" t="s">
        <v>339</v>
      </c>
      <c r="BK125" s="36" t="s">
        <v>339</v>
      </c>
      <c r="BL125" s="36" t="s">
        <v>339</v>
      </c>
    </row>
    <row r="126" spans="1:64" s="37" customFormat="1" x14ac:dyDescent="0.2">
      <c r="A126" s="34">
        <v>123</v>
      </c>
      <c r="B126" s="34" t="s">
        <v>3</v>
      </c>
      <c r="C126" s="34" t="s">
        <v>8</v>
      </c>
      <c r="D126" s="41" t="s">
        <v>339</v>
      </c>
      <c r="E126" s="36" t="s">
        <v>339</v>
      </c>
      <c r="F126" s="36" t="s">
        <v>339</v>
      </c>
      <c r="G126" s="36" t="s">
        <v>339</v>
      </c>
      <c r="H126" s="36" t="s">
        <v>339</v>
      </c>
      <c r="I126" s="36" t="s">
        <v>339</v>
      </c>
      <c r="J126" s="36" t="s">
        <v>339</v>
      </c>
      <c r="K126" s="36" t="s">
        <v>339</v>
      </c>
      <c r="L126" s="36" t="s">
        <v>339</v>
      </c>
      <c r="M126" s="36" t="s">
        <v>339</v>
      </c>
      <c r="N126" s="36" t="s">
        <v>339</v>
      </c>
      <c r="O126" s="36" t="s">
        <v>339</v>
      </c>
      <c r="P126" s="36" t="s">
        <v>339</v>
      </c>
      <c r="Q126" s="36" t="s">
        <v>339</v>
      </c>
      <c r="R126" s="36" t="s">
        <v>339</v>
      </c>
      <c r="S126" s="36" t="s">
        <v>339</v>
      </c>
      <c r="T126" s="36" t="s">
        <v>339</v>
      </c>
      <c r="U126" s="36" t="s">
        <v>339</v>
      </c>
      <c r="V126" s="36" t="s">
        <v>339</v>
      </c>
      <c r="W126" s="36" t="s">
        <v>339</v>
      </c>
      <c r="X126" s="36" t="s">
        <v>339</v>
      </c>
      <c r="Y126" s="36" t="s">
        <v>339</v>
      </c>
      <c r="Z126" s="36" t="s">
        <v>339</v>
      </c>
      <c r="AA126" s="36" t="s">
        <v>339</v>
      </c>
      <c r="AB126" s="36" t="s">
        <v>339</v>
      </c>
      <c r="AC126" s="36" t="s">
        <v>339</v>
      </c>
      <c r="AD126" s="36" t="s">
        <v>339</v>
      </c>
      <c r="AE126" s="36" t="s">
        <v>339</v>
      </c>
      <c r="AF126" s="36" t="s">
        <v>339</v>
      </c>
      <c r="AG126" s="36" t="s">
        <v>339</v>
      </c>
      <c r="AH126" s="36" t="s">
        <v>339</v>
      </c>
      <c r="AI126" s="36" t="s">
        <v>339</v>
      </c>
      <c r="AJ126" s="36" t="s">
        <v>339</v>
      </c>
      <c r="AK126" s="36" t="s">
        <v>339</v>
      </c>
      <c r="AL126" s="36" t="s">
        <v>339</v>
      </c>
      <c r="AM126" s="36" t="s">
        <v>339</v>
      </c>
      <c r="AN126" s="36" t="s">
        <v>339</v>
      </c>
      <c r="AO126" s="36" t="s">
        <v>339</v>
      </c>
      <c r="AP126" s="36" t="s">
        <v>339</v>
      </c>
      <c r="AQ126" s="36" t="s">
        <v>339</v>
      </c>
      <c r="AR126" s="36" t="s">
        <v>339</v>
      </c>
      <c r="AS126" s="36" t="s">
        <v>339</v>
      </c>
      <c r="AT126" s="36" t="s">
        <v>339</v>
      </c>
      <c r="AU126" s="36" t="s">
        <v>339</v>
      </c>
      <c r="AV126" s="36" t="s">
        <v>339</v>
      </c>
      <c r="AW126" s="36" t="s">
        <v>339</v>
      </c>
      <c r="AX126" s="36" t="s">
        <v>339</v>
      </c>
      <c r="AY126" s="36" t="s">
        <v>339</v>
      </c>
      <c r="AZ126" s="36" t="s">
        <v>339</v>
      </c>
      <c r="BA126" s="36" t="s">
        <v>339</v>
      </c>
      <c r="BB126" s="36" t="s">
        <v>339</v>
      </c>
      <c r="BC126" s="36" t="s">
        <v>339</v>
      </c>
      <c r="BD126" s="36" t="s">
        <v>339</v>
      </c>
      <c r="BE126" s="36" t="s">
        <v>339</v>
      </c>
      <c r="BF126" s="36" t="s">
        <v>339</v>
      </c>
      <c r="BG126" s="36" t="s">
        <v>339</v>
      </c>
      <c r="BH126" s="36" t="s">
        <v>339</v>
      </c>
      <c r="BI126" s="36" t="s">
        <v>339</v>
      </c>
      <c r="BJ126" s="36" t="s">
        <v>339</v>
      </c>
      <c r="BK126" s="36" t="s">
        <v>339</v>
      </c>
      <c r="BL126" s="36" t="s">
        <v>339</v>
      </c>
    </row>
    <row r="127" spans="1:64" s="37" customFormat="1" x14ac:dyDescent="0.2">
      <c r="A127" s="34">
        <v>124</v>
      </c>
      <c r="B127" s="34" t="s">
        <v>3</v>
      </c>
      <c r="C127" s="34" t="s">
        <v>9</v>
      </c>
      <c r="D127" s="41" t="s">
        <v>339</v>
      </c>
      <c r="E127" s="36" t="s">
        <v>339</v>
      </c>
      <c r="F127" s="36" t="s">
        <v>339</v>
      </c>
      <c r="G127" s="36" t="s">
        <v>339</v>
      </c>
      <c r="H127" s="36" t="s">
        <v>339</v>
      </c>
      <c r="I127" s="36" t="s">
        <v>339</v>
      </c>
      <c r="J127" s="36" t="s">
        <v>339</v>
      </c>
      <c r="K127" s="36" t="s">
        <v>339</v>
      </c>
      <c r="L127" s="36" t="s">
        <v>339</v>
      </c>
      <c r="M127" s="36" t="s">
        <v>339</v>
      </c>
      <c r="N127" s="36" t="s">
        <v>339</v>
      </c>
      <c r="O127" s="36" t="s">
        <v>339</v>
      </c>
      <c r="P127" s="36" t="s">
        <v>339</v>
      </c>
      <c r="Q127" s="36" t="s">
        <v>339</v>
      </c>
      <c r="R127" s="36" t="s">
        <v>339</v>
      </c>
      <c r="S127" s="36" t="s">
        <v>339</v>
      </c>
      <c r="T127" s="36" t="s">
        <v>339</v>
      </c>
      <c r="U127" s="36" t="s">
        <v>339</v>
      </c>
      <c r="V127" s="36" t="s">
        <v>339</v>
      </c>
      <c r="W127" s="36" t="s">
        <v>339</v>
      </c>
      <c r="X127" s="36" t="s">
        <v>339</v>
      </c>
      <c r="Y127" s="36" t="s">
        <v>339</v>
      </c>
      <c r="Z127" s="36" t="s">
        <v>339</v>
      </c>
      <c r="AA127" s="36" t="s">
        <v>339</v>
      </c>
      <c r="AB127" s="36" t="s">
        <v>339</v>
      </c>
      <c r="AC127" s="36" t="s">
        <v>339</v>
      </c>
      <c r="AD127" s="36" t="s">
        <v>339</v>
      </c>
      <c r="AE127" s="36" t="s">
        <v>339</v>
      </c>
      <c r="AF127" s="36" t="s">
        <v>339</v>
      </c>
      <c r="AG127" s="36" t="s">
        <v>339</v>
      </c>
      <c r="AH127" s="36" t="s">
        <v>339</v>
      </c>
      <c r="AI127" s="36" t="s">
        <v>339</v>
      </c>
      <c r="AJ127" s="36" t="s">
        <v>339</v>
      </c>
      <c r="AK127" s="36" t="s">
        <v>339</v>
      </c>
      <c r="AL127" s="36" t="s">
        <v>339</v>
      </c>
      <c r="AM127" s="36" t="s">
        <v>339</v>
      </c>
      <c r="AN127" s="36" t="s">
        <v>339</v>
      </c>
      <c r="AO127" s="36" t="s">
        <v>339</v>
      </c>
      <c r="AP127" s="36" t="s">
        <v>339</v>
      </c>
      <c r="AQ127" s="36" t="s">
        <v>339</v>
      </c>
      <c r="AR127" s="36" t="s">
        <v>339</v>
      </c>
      <c r="AS127" s="36" t="s">
        <v>339</v>
      </c>
      <c r="AT127" s="36" t="s">
        <v>339</v>
      </c>
      <c r="AU127" s="36" t="s">
        <v>339</v>
      </c>
      <c r="AV127" s="36" t="s">
        <v>339</v>
      </c>
      <c r="AW127" s="36" t="s">
        <v>339</v>
      </c>
      <c r="AX127" s="36" t="s">
        <v>339</v>
      </c>
      <c r="AY127" s="36" t="s">
        <v>339</v>
      </c>
      <c r="AZ127" s="36" t="s">
        <v>339</v>
      </c>
      <c r="BA127" s="36" t="s">
        <v>339</v>
      </c>
      <c r="BB127" s="36" t="s">
        <v>339</v>
      </c>
      <c r="BC127" s="36" t="s">
        <v>339</v>
      </c>
      <c r="BD127" s="36" t="s">
        <v>339</v>
      </c>
      <c r="BE127" s="36" t="s">
        <v>339</v>
      </c>
      <c r="BF127" s="36" t="s">
        <v>339</v>
      </c>
      <c r="BG127" s="36" t="s">
        <v>339</v>
      </c>
      <c r="BH127" s="36" t="s">
        <v>339</v>
      </c>
      <c r="BI127" s="36" t="s">
        <v>339</v>
      </c>
      <c r="BJ127" s="36" t="s">
        <v>339</v>
      </c>
      <c r="BK127" s="36" t="s">
        <v>339</v>
      </c>
      <c r="BL127" s="36" t="s">
        <v>339</v>
      </c>
    </row>
    <row r="128" spans="1:64" s="37" customFormat="1" x14ac:dyDescent="0.2">
      <c r="A128" s="34">
        <v>125</v>
      </c>
      <c r="B128" s="34" t="s">
        <v>3</v>
      </c>
      <c r="C128" s="34" t="s">
        <v>10</v>
      </c>
      <c r="D128" s="41" t="s">
        <v>339</v>
      </c>
      <c r="E128" s="36" t="s">
        <v>339</v>
      </c>
      <c r="F128" s="36" t="s">
        <v>339</v>
      </c>
      <c r="G128" s="36" t="s">
        <v>339</v>
      </c>
      <c r="H128" s="36" t="s">
        <v>339</v>
      </c>
      <c r="I128" s="36" t="s">
        <v>339</v>
      </c>
      <c r="J128" s="36" t="s">
        <v>339</v>
      </c>
      <c r="K128" s="36" t="s">
        <v>339</v>
      </c>
      <c r="L128" s="36" t="s">
        <v>339</v>
      </c>
      <c r="M128" s="36" t="s">
        <v>339</v>
      </c>
      <c r="N128" s="36" t="s">
        <v>339</v>
      </c>
      <c r="O128" s="36" t="s">
        <v>339</v>
      </c>
      <c r="P128" s="36" t="s">
        <v>339</v>
      </c>
      <c r="Q128" s="36" t="s">
        <v>339</v>
      </c>
      <c r="R128" s="36" t="s">
        <v>339</v>
      </c>
      <c r="S128" s="36" t="s">
        <v>339</v>
      </c>
      <c r="T128" s="36" t="s">
        <v>339</v>
      </c>
      <c r="U128" s="36" t="s">
        <v>339</v>
      </c>
      <c r="V128" s="36" t="s">
        <v>339</v>
      </c>
      <c r="W128" s="36" t="s">
        <v>339</v>
      </c>
      <c r="X128" s="36" t="s">
        <v>339</v>
      </c>
      <c r="Y128" s="36" t="s">
        <v>339</v>
      </c>
      <c r="Z128" s="36" t="s">
        <v>339</v>
      </c>
      <c r="AA128" s="36" t="s">
        <v>339</v>
      </c>
      <c r="AB128" s="36" t="s">
        <v>339</v>
      </c>
      <c r="AC128" s="36" t="s">
        <v>339</v>
      </c>
      <c r="AD128" s="36" t="s">
        <v>339</v>
      </c>
      <c r="AE128" s="36" t="s">
        <v>339</v>
      </c>
      <c r="AF128" s="36" t="s">
        <v>339</v>
      </c>
      <c r="AG128" s="36" t="s">
        <v>339</v>
      </c>
      <c r="AH128" s="36" t="s">
        <v>339</v>
      </c>
      <c r="AI128" s="36" t="s">
        <v>339</v>
      </c>
      <c r="AJ128" s="36" t="s">
        <v>339</v>
      </c>
      <c r="AK128" s="36" t="s">
        <v>339</v>
      </c>
      <c r="AL128" s="36" t="s">
        <v>339</v>
      </c>
      <c r="AM128" s="36" t="s">
        <v>339</v>
      </c>
      <c r="AN128" s="36" t="s">
        <v>339</v>
      </c>
      <c r="AO128" s="36" t="s">
        <v>339</v>
      </c>
      <c r="AP128" s="36" t="s">
        <v>339</v>
      </c>
      <c r="AQ128" s="36" t="s">
        <v>339</v>
      </c>
      <c r="AR128" s="36" t="s">
        <v>339</v>
      </c>
      <c r="AS128" s="36" t="s">
        <v>339</v>
      </c>
      <c r="AT128" s="36" t="s">
        <v>339</v>
      </c>
      <c r="AU128" s="36" t="s">
        <v>339</v>
      </c>
      <c r="AV128" s="36" t="s">
        <v>339</v>
      </c>
      <c r="AW128" s="36" t="s">
        <v>339</v>
      </c>
      <c r="AX128" s="36" t="s">
        <v>339</v>
      </c>
      <c r="AY128" s="36" t="s">
        <v>339</v>
      </c>
      <c r="AZ128" s="36" t="s">
        <v>339</v>
      </c>
      <c r="BA128" s="36" t="s">
        <v>339</v>
      </c>
      <c r="BB128" s="36" t="s">
        <v>339</v>
      </c>
      <c r="BC128" s="36" t="s">
        <v>339</v>
      </c>
      <c r="BD128" s="36" t="s">
        <v>339</v>
      </c>
      <c r="BE128" s="36" t="s">
        <v>339</v>
      </c>
      <c r="BF128" s="36" t="s">
        <v>339</v>
      </c>
      <c r="BG128" s="36" t="s">
        <v>339</v>
      </c>
      <c r="BH128" s="36" t="s">
        <v>339</v>
      </c>
      <c r="BI128" s="36" t="s">
        <v>339</v>
      </c>
      <c r="BJ128" s="36" t="s">
        <v>339</v>
      </c>
      <c r="BK128" s="36" t="s">
        <v>339</v>
      </c>
      <c r="BL128" s="36" t="s">
        <v>339</v>
      </c>
    </row>
    <row r="129" spans="1:64" s="37" customFormat="1" x14ac:dyDescent="0.2">
      <c r="A129" s="34">
        <v>126</v>
      </c>
      <c r="B129" s="34" t="s">
        <v>3</v>
      </c>
      <c r="C129" s="34" t="s">
        <v>11</v>
      </c>
      <c r="D129" s="41" t="s">
        <v>339</v>
      </c>
      <c r="E129" s="36" t="s">
        <v>339</v>
      </c>
      <c r="F129" s="36" t="s">
        <v>339</v>
      </c>
      <c r="G129" s="36" t="s">
        <v>339</v>
      </c>
      <c r="H129" s="36" t="s">
        <v>339</v>
      </c>
      <c r="I129" s="36" t="s">
        <v>339</v>
      </c>
      <c r="J129" s="36" t="s">
        <v>339</v>
      </c>
      <c r="K129" s="36" t="s">
        <v>339</v>
      </c>
      <c r="L129" s="36" t="s">
        <v>339</v>
      </c>
      <c r="M129" s="36" t="s">
        <v>339</v>
      </c>
      <c r="N129" s="36" t="s">
        <v>339</v>
      </c>
      <c r="O129" s="36" t="s">
        <v>339</v>
      </c>
      <c r="P129" s="36" t="s">
        <v>339</v>
      </c>
      <c r="Q129" s="36" t="s">
        <v>339</v>
      </c>
      <c r="R129" s="36" t="s">
        <v>339</v>
      </c>
      <c r="S129" s="36" t="s">
        <v>339</v>
      </c>
      <c r="T129" s="36" t="s">
        <v>339</v>
      </c>
      <c r="U129" s="36" t="s">
        <v>339</v>
      </c>
      <c r="V129" s="36" t="s">
        <v>339</v>
      </c>
      <c r="W129" s="36" t="s">
        <v>339</v>
      </c>
      <c r="X129" s="36" t="s">
        <v>339</v>
      </c>
      <c r="Y129" s="36" t="s">
        <v>339</v>
      </c>
      <c r="Z129" s="36" t="s">
        <v>339</v>
      </c>
      <c r="AA129" s="36" t="s">
        <v>339</v>
      </c>
      <c r="AB129" s="36" t="s">
        <v>339</v>
      </c>
      <c r="AC129" s="36" t="s">
        <v>339</v>
      </c>
      <c r="AD129" s="36" t="s">
        <v>339</v>
      </c>
      <c r="AE129" s="36" t="s">
        <v>339</v>
      </c>
      <c r="AF129" s="36" t="s">
        <v>339</v>
      </c>
      <c r="AG129" s="36" t="s">
        <v>339</v>
      </c>
      <c r="AH129" s="36" t="s">
        <v>339</v>
      </c>
      <c r="AI129" s="36" t="s">
        <v>339</v>
      </c>
      <c r="AJ129" s="36" t="s">
        <v>339</v>
      </c>
      <c r="AK129" s="36" t="s">
        <v>339</v>
      </c>
      <c r="AL129" s="36" t="s">
        <v>339</v>
      </c>
      <c r="AM129" s="36" t="s">
        <v>339</v>
      </c>
      <c r="AN129" s="36" t="s">
        <v>339</v>
      </c>
      <c r="AO129" s="36" t="s">
        <v>339</v>
      </c>
      <c r="AP129" s="36" t="s">
        <v>339</v>
      </c>
      <c r="AQ129" s="36" t="s">
        <v>339</v>
      </c>
      <c r="AR129" s="36" t="s">
        <v>339</v>
      </c>
      <c r="AS129" s="36" t="s">
        <v>339</v>
      </c>
      <c r="AT129" s="36" t="s">
        <v>339</v>
      </c>
      <c r="AU129" s="36" t="s">
        <v>339</v>
      </c>
      <c r="AV129" s="36" t="s">
        <v>339</v>
      </c>
      <c r="AW129" s="36" t="s">
        <v>339</v>
      </c>
      <c r="AX129" s="36" t="s">
        <v>339</v>
      </c>
      <c r="AY129" s="36" t="s">
        <v>339</v>
      </c>
      <c r="AZ129" s="36" t="s">
        <v>339</v>
      </c>
      <c r="BA129" s="36" t="s">
        <v>339</v>
      </c>
      <c r="BB129" s="36" t="s">
        <v>339</v>
      </c>
      <c r="BC129" s="36" t="s">
        <v>339</v>
      </c>
      <c r="BD129" s="36" t="s">
        <v>339</v>
      </c>
      <c r="BE129" s="36" t="s">
        <v>339</v>
      </c>
      <c r="BF129" s="36" t="s">
        <v>339</v>
      </c>
      <c r="BG129" s="36" t="s">
        <v>339</v>
      </c>
      <c r="BH129" s="36" t="s">
        <v>339</v>
      </c>
      <c r="BI129" s="36" t="s">
        <v>339</v>
      </c>
      <c r="BJ129" s="36" t="s">
        <v>339</v>
      </c>
      <c r="BK129" s="36" t="s">
        <v>339</v>
      </c>
      <c r="BL129" s="36" t="s">
        <v>339</v>
      </c>
    </row>
    <row r="130" spans="1:64" s="37" customFormat="1" x14ac:dyDescent="0.2">
      <c r="A130" s="34">
        <v>127</v>
      </c>
      <c r="B130" s="34" t="s">
        <v>3</v>
      </c>
      <c r="C130" s="34" t="s">
        <v>12</v>
      </c>
      <c r="D130" s="41" t="s">
        <v>339</v>
      </c>
      <c r="E130" s="36" t="s">
        <v>339</v>
      </c>
      <c r="F130" s="36" t="s">
        <v>339</v>
      </c>
      <c r="G130" s="36" t="s">
        <v>339</v>
      </c>
      <c r="H130" s="36" t="s">
        <v>339</v>
      </c>
      <c r="I130" s="36" t="s">
        <v>339</v>
      </c>
      <c r="J130" s="36" t="s">
        <v>339</v>
      </c>
      <c r="K130" s="36" t="s">
        <v>339</v>
      </c>
      <c r="L130" s="36" t="s">
        <v>339</v>
      </c>
      <c r="M130" s="36" t="s">
        <v>339</v>
      </c>
      <c r="N130" s="36" t="s">
        <v>339</v>
      </c>
      <c r="O130" s="36" t="s">
        <v>339</v>
      </c>
      <c r="P130" s="36" t="s">
        <v>339</v>
      </c>
      <c r="Q130" s="36" t="s">
        <v>339</v>
      </c>
      <c r="R130" s="36" t="s">
        <v>339</v>
      </c>
      <c r="S130" s="36" t="s">
        <v>339</v>
      </c>
      <c r="T130" s="36" t="s">
        <v>339</v>
      </c>
      <c r="U130" s="36" t="s">
        <v>339</v>
      </c>
      <c r="V130" s="36" t="s">
        <v>339</v>
      </c>
      <c r="W130" s="36" t="s">
        <v>339</v>
      </c>
      <c r="X130" s="36" t="s">
        <v>339</v>
      </c>
      <c r="Y130" s="36" t="s">
        <v>339</v>
      </c>
      <c r="Z130" s="36" t="s">
        <v>339</v>
      </c>
      <c r="AA130" s="36" t="s">
        <v>339</v>
      </c>
      <c r="AB130" s="36" t="s">
        <v>339</v>
      </c>
      <c r="AC130" s="36" t="s">
        <v>339</v>
      </c>
      <c r="AD130" s="36" t="s">
        <v>339</v>
      </c>
      <c r="AE130" s="36" t="s">
        <v>339</v>
      </c>
      <c r="AF130" s="36" t="s">
        <v>339</v>
      </c>
      <c r="AG130" s="36" t="s">
        <v>339</v>
      </c>
      <c r="AH130" s="36" t="s">
        <v>339</v>
      </c>
      <c r="AI130" s="36" t="s">
        <v>339</v>
      </c>
      <c r="AJ130" s="36" t="s">
        <v>339</v>
      </c>
      <c r="AK130" s="36" t="s">
        <v>339</v>
      </c>
      <c r="AL130" s="36" t="s">
        <v>339</v>
      </c>
      <c r="AM130" s="36" t="s">
        <v>339</v>
      </c>
      <c r="AN130" s="36" t="s">
        <v>339</v>
      </c>
      <c r="AO130" s="36" t="s">
        <v>339</v>
      </c>
      <c r="AP130" s="36" t="s">
        <v>339</v>
      </c>
      <c r="AQ130" s="36" t="s">
        <v>339</v>
      </c>
      <c r="AR130" s="36" t="s">
        <v>339</v>
      </c>
      <c r="AS130" s="36" t="s">
        <v>339</v>
      </c>
      <c r="AT130" s="36" t="s">
        <v>339</v>
      </c>
      <c r="AU130" s="36" t="s">
        <v>339</v>
      </c>
      <c r="AV130" s="36" t="s">
        <v>339</v>
      </c>
      <c r="AW130" s="36" t="s">
        <v>339</v>
      </c>
      <c r="AX130" s="36" t="s">
        <v>339</v>
      </c>
      <c r="AY130" s="36" t="s">
        <v>339</v>
      </c>
      <c r="AZ130" s="36" t="s">
        <v>339</v>
      </c>
      <c r="BA130" s="36" t="s">
        <v>339</v>
      </c>
      <c r="BB130" s="36" t="s">
        <v>339</v>
      </c>
      <c r="BC130" s="36" t="s">
        <v>339</v>
      </c>
      <c r="BD130" s="36" t="s">
        <v>339</v>
      </c>
      <c r="BE130" s="36" t="s">
        <v>339</v>
      </c>
      <c r="BF130" s="36" t="s">
        <v>339</v>
      </c>
      <c r="BG130" s="36" t="s">
        <v>339</v>
      </c>
      <c r="BH130" s="36" t="s">
        <v>339</v>
      </c>
      <c r="BI130" s="36" t="s">
        <v>339</v>
      </c>
      <c r="BJ130" s="36" t="s">
        <v>339</v>
      </c>
      <c r="BK130" s="36" t="s">
        <v>339</v>
      </c>
      <c r="BL130" s="36" t="s">
        <v>339</v>
      </c>
    </row>
    <row r="131" spans="1:64" s="37" customFormat="1" x14ac:dyDescent="0.2">
      <c r="A131" s="34">
        <v>128</v>
      </c>
      <c r="B131" s="34" t="s">
        <v>3</v>
      </c>
      <c r="C131" s="34" t="s">
        <v>13</v>
      </c>
      <c r="D131" s="41" t="s">
        <v>339</v>
      </c>
      <c r="E131" s="36" t="s">
        <v>339</v>
      </c>
      <c r="F131" s="36" t="s">
        <v>339</v>
      </c>
      <c r="G131" s="36" t="s">
        <v>339</v>
      </c>
      <c r="H131" s="36" t="s">
        <v>339</v>
      </c>
      <c r="I131" s="36" t="s">
        <v>339</v>
      </c>
      <c r="J131" s="36" t="s">
        <v>339</v>
      </c>
      <c r="K131" s="36" t="s">
        <v>339</v>
      </c>
      <c r="L131" s="36" t="s">
        <v>339</v>
      </c>
      <c r="M131" s="36" t="s">
        <v>339</v>
      </c>
      <c r="N131" s="36" t="s">
        <v>339</v>
      </c>
      <c r="O131" s="36" t="s">
        <v>339</v>
      </c>
      <c r="P131" s="36" t="s">
        <v>339</v>
      </c>
      <c r="Q131" s="36" t="s">
        <v>339</v>
      </c>
      <c r="R131" s="36" t="s">
        <v>339</v>
      </c>
      <c r="S131" s="36" t="s">
        <v>339</v>
      </c>
      <c r="T131" s="36" t="s">
        <v>339</v>
      </c>
      <c r="U131" s="36" t="s">
        <v>339</v>
      </c>
      <c r="V131" s="36" t="s">
        <v>339</v>
      </c>
      <c r="W131" s="36" t="s">
        <v>339</v>
      </c>
      <c r="X131" s="36" t="s">
        <v>339</v>
      </c>
      <c r="Y131" s="36" t="s">
        <v>339</v>
      </c>
      <c r="Z131" s="36" t="s">
        <v>339</v>
      </c>
      <c r="AA131" s="36" t="s">
        <v>339</v>
      </c>
      <c r="AB131" s="36" t="s">
        <v>339</v>
      </c>
      <c r="AC131" s="36" t="s">
        <v>339</v>
      </c>
      <c r="AD131" s="36" t="s">
        <v>339</v>
      </c>
      <c r="AE131" s="36" t="s">
        <v>339</v>
      </c>
      <c r="AF131" s="36" t="s">
        <v>339</v>
      </c>
      <c r="AG131" s="36" t="s">
        <v>339</v>
      </c>
      <c r="AH131" s="36" t="s">
        <v>339</v>
      </c>
      <c r="AI131" s="36" t="s">
        <v>339</v>
      </c>
      <c r="AJ131" s="36" t="s">
        <v>339</v>
      </c>
      <c r="AK131" s="36" t="s">
        <v>339</v>
      </c>
      <c r="AL131" s="36" t="s">
        <v>339</v>
      </c>
      <c r="AM131" s="36" t="s">
        <v>339</v>
      </c>
      <c r="AN131" s="36" t="s">
        <v>339</v>
      </c>
      <c r="AO131" s="36" t="s">
        <v>339</v>
      </c>
      <c r="AP131" s="36" t="s">
        <v>339</v>
      </c>
      <c r="AQ131" s="36" t="s">
        <v>339</v>
      </c>
      <c r="AR131" s="36" t="s">
        <v>339</v>
      </c>
      <c r="AS131" s="36" t="s">
        <v>339</v>
      </c>
      <c r="AT131" s="36" t="s">
        <v>339</v>
      </c>
      <c r="AU131" s="36" t="s">
        <v>339</v>
      </c>
      <c r="AV131" s="36" t="s">
        <v>339</v>
      </c>
      <c r="AW131" s="36" t="s">
        <v>339</v>
      </c>
      <c r="AX131" s="36" t="s">
        <v>339</v>
      </c>
      <c r="AY131" s="36" t="s">
        <v>339</v>
      </c>
      <c r="AZ131" s="36" t="s">
        <v>339</v>
      </c>
      <c r="BA131" s="36" t="s">
        <v>339</v>
      </c>
      <c r="BB131" s="36" t="s">
        <v>339</v>
      </c>
      <c r="BC131" s="36" t="s">
        <v>339</v>
      </c>
      <c r="BD131" s="36" t="s">
        <v>339</v>
      </c>
      <c r="BE131" s="36" t="s">
        <v>339</v>
      </c>
      <c r="BF131" s="36" t="s">
        <v>339</v>
      </c>
      <c r="BG131" s="36" t="s">
        <v>339</v>
      </c>
      <c r="BH131" s="36" t="s">
        <v>339</v>
      </c>
      <c r="BI131" s="36" t="s">
        <v>339</v>
      </c>
      <c r="BJ131" s="36" t="s">
        <v>339</v>
      </c>
      <c r="BK131" s="36" t="s">
        <v>339</v>
      </c>
      <c r="BL131" s="36" t="s">
        <v>339</v>
      </c>
    </row>
    <row r="132" spans="1:64" s="37" customFormat="1" x14ac:dyDescent="0.2">
      <c r="A132" s="34">
        <v>129</v>
      </c>
      <c r="B132" s="34" t="s">
        <v>3</v>
      </c>
      <c r="C132" s="34" t="s">
        <v>4</v>
      </c>
      <c r="D132" s="41" t="s">
        <v>339</v>
      </c>
      <c r="E132" s="36" t="s">
        <v>339</v>
      </c>
      <c r="F132" s="36" t="s">
        <v>339</v>
      </c>
      <c r="G132" s="36" t="s">
        <v>339</v>
      </c>
      <c r="H132" s="36" t="s">
        <v>339</v>
      </c>
      <c r="I132" s="36" t="s">
        <v>339</v>
      </c>
      <c r="J132" s="36" t="s">
        <v>339</v>
      </c>
      <c r="K132" s="36" t="s">
        <v>339</v>
      </c>
      <c r="L132" s="36" t="s">
        <v>339</v>
      </c>
      <c r="M132" s="36" t="s">
        <v>339</v>
      </c>
      <c r="N132" s="36" t="s">
        <v>339</v>
      </c>
      <c r="O132" s="36" t="s">
        <v>339</v>
      </c>
      <c r="P132" s="36" t="s">
        <v>339</v>
      </c>
      <c r="Q132" s="36" t="s">
        <v>339</v>
      </c>
      <c r="R132" s="36" t="s">
        <v>339</v>
      </c>
      <c r="S132" s="36" t="s">
        <v>339</v>
      </c>
      <c r="T132" s="36" t="s">
        <v>339</v>
      </c>
      <c r="U132" s="36" t="s">
        <v>339</v>
      </c>
      <c r="V132" s="36" t="s">
        <v>339</v>
      </c>
      <c r="W132" s="36" t="s">
        <v>339</v>
      </c>
      <c r="X132" s="36" t="s">
        <v>339</v>
      </c>
      <c r="Y132" s="36" t="s">
        <v>339</v>
      </c>
      <c r="Z132" s="36" t="s">
        <v>339</v>
      </c>
      <c r="AA132" s="36" t="s">
        <v>339</v>
      </c>
      <c r="AB132" s="36" t="s">
        <v>339</v>
      </c>
      <c r="AC132" s="36" t="s">
        <v>339</v>
      </c>
      <c r="AD132" s="36" t="s">
        <v>339</v>
      </c>
      <c r="AE132" s="36" t="s">
        <v>339</v>
      </c>
      <c r="AF132" s="36" t="s">
        <v>339</v>
      </c>
      <c r="AG132" s="36" t="s">
        <v>339</v>
      </c>
      <c r="AH132" s="36" t="s">
        <v>339</v>
      </c>
      <c r="AI132" s="36" t="s">
        <v>339</v>
      </c>
      <c r="AJ132" s="36" t="s">
        <v>339</v>
      </c>
      <c r="AK132" s="36" t="s">
        <v>339</v>
      </c>
      <c r="AL132" s="36" t="s">
        <v>339</v>
      </c>
      <c r="AM132" s="36" t="s">
        <v>339</v>
      </c>
      <c r="AN132" s="36" t="s">
        <v>339</v>
      </c>
      <c r="AO132" s="36" t="s">
        <v>339</v>
      </c>
      <c r="AP132" s="36" t="s">
        <v>339</v>
      </c>
      <c r="AQ132" s="36" t="s">
        <v>339</v>
      </c>
      <c r="AR132" s="36" t="s">
        <v>339</v>
      </c>
      <c r="AS132" s="36" t="s">
        <v>339</v>
      </c>
      <c r="AT132" s="36" t="s">
        <v>339</v>
      </c>
      <c r="AU132" s="36" t="s">
        <v>339</v>
      </c>
      <c r="AV132" s="36" t="s">
        <v>339</v>
      </c>
      <c r="AW132" s="36" t="s">
        <v>339</v>
      </c>
      <c r="AX132" s="36" t="s">
        <v>339</v>
      </c>
      <c r="AY132" s="36" t="s">
        <v>339</v>
      </c>
      <c r="AZ132" s="36" t="s">
        <v>339</v>
      </c>
      <c r="BA132" s="36" t="s">
        <v>339</v>
      </c>
      <c r="BB132" s="36" t="s">
        <v>339</v>
      </c>
      <c r="BC132" s="36" t="s">
        <v>339</v>
      </c>
      <c r="BD132" s="36" t="s">
        <v>339</v>
      </c>
      <c r="BE132" s="36" t="s">
        <v>339</v>
      </c>
      <c r="BF132" s="36" t="s">
        <v>339</v>
      </c>
      <c r="BG132" s="36" t="s">
        <v>339</v>
      </c>
      <c r="BH132" s="36" t="s">
        <v>339</v>
      </c>
      <c r="BI132" s="36" t="s">
        <v>339</v>
      </c>
      <c r="BJ132" s="36" t="s">
        <v>339</v>
      </c>
      <c r="BK132" s="36" t="s">
        <v>339</v>
      </c>
      <c r="BL132" s="36" t="s">
        <v>339</v>
      </c>
    </row>
    <row r="133" spans="1:64" s="37" customFormat="1" x14ac:dyDescent="0.2">
      <c r="A133" s="34">
        <v>130</v>
      </c>
      <c r="B133" s="34" t="s">
        <v>14</v>
      </c>
      <c r="C133" s="34" t="s">
        <v>15</v>
      </c>
      <c r="D133" s="41" t="s">
        <v>339</v>
      </c>
      <c r="E133" s="36" t="s">
        <v>339</v>
      </c>
      <c r="F133" s="36" t="s">
        <v>339</v>
      </c>
      <c r="G133" s="36" t="s">
        <v>339</v>
      </c>
      <c r="H133" s="36" t="s">
        <v>339</v>
      </c>
      <c r="I133" s="36" t="s">
        <v>339</v>
      </c>
      <c r="J133" s="36" t="s">
        <v>339</v>
      </c>
      <c r="K133" s="36" t="s">
        <v>339</v>
      </c>
      <c r="L133" s="36" t="s">
        <v>339</v>
      </c>
      <c r="M133" s="36" t="s">
        <v>339</v>
      </c>
      <c r="N133" s="36" t="s">
        <v>339</v>
      </c>
      <c r="O133" s="36" t="s">
        <v>339</v>
      </c>
      <c r="P133" s="36" t="s">
        <v>339</v>
      </c>
      <c r="Q133" s="36" t="s">
        <v>339</v>
      </c>
      <c r="R133" s="36" t="s">
        <v>339</v>
      </c>
      <c r="S133" s="36" t="s">
        <v>339</v>
      </c>
      <c r="T133" s="36" t="s">
        <v>339</v>
      </c>
      <c r="U133" s="36" t="s">
        <v>339</v>
      </c>
      <c r="V133" s="36" t="s">
        <v>339</v>
      </c>
      <c r="W133" s="36" t="s">
        <v>339</v>
      </c>
      <c r="X133" s="36" t="s">
        <v>339</v>
      </c>
      <c r="Y133" s="36" t="s">
        <v>339</v>
      </c>
      <c r="Z133" s="36" t="s">
        <v>339</v>
      </c>
      <c r="AA133" s="36" t="s">
        <v>339</v>
      </c>
      <c r="AB133" s="36" t="s">
        <v>339</v>
      </c>
      <c r="AC133" s="36" t="s">
        <v>339</v>
      </c>
      <c r="AD133" s="36" t="s">
        <v>339</v>
      </c>
      <c r="AE133" s="36" t="s">
        <v>339</v>
      </c>
      <c r="AF133" s="36" t="s">
        <v>339</v>
      </c>
      <c r="AG133" s="36" t="s">
        <v>339</v>
      </c>
      <c r="AH133" s="36" t="s">
        <v>339</v>
      </c>
      <c r="AI133" s="36" t="s">
        <v>339</v>
      </c>
      <c r="AJ133" s="36" t="s">
        <v>339</v>
      </c>
      <c r="AK133" s="36" t="s">
        <v>339</v>
      </c>
      <c r="AL133" s="36" t="s">
        <v>339</v>
      </c>
      <c r="AM133" s="36" t="s">
        <v>339</v>
      </c>
      <c r="AN133" s="36" t="s">
        <v>339</v>
      </c>
      <c r="AO133" s="36" t="s">
        <v>339</v>
      </c>
      <c r="AP133" s="36" t="s">
        <v>339</v>
      </c>
      <c r="AQ133" s="36" t="s">
        <v>339</v>
      </c>
      <c r="AR133" s="36" t="s">
        <v>339</v>
      </c>
      <c r="AS133" s="36" t="s">
        <v>339</v>
      </c>
      <c r="AT133" s="36" t="s">
        <v>339</v>
      </c>
      <c r="AU133" s="36" t="s">
        <v>339</v>
      </c>
      <c r="AV133" s="36" t="s">
        <v>339</v>
      </c>
      <c r="AW133" s="36" t="s">
        <v>339</v>
      </c>
      <c r="AX133" s="36" t="s">
        <v>339</v>
      </c>
      <c r="AY133" s="36" t="s">
        <v>339</v>
      </c>
      <c r="AZ133" s="36" t="s">
        <v>339</v>
      </c>
      <c r="BA133" s="36" t="s">
        <v>339</v>
      </c>
      <c r="BB133" s="36" t="s">
        <v>339</v>
      </c>
      <c r="BC133" s="36" t="s">
        <v>339</v>
      </c>
      <c r="BD133" s="36" t="s">
        <v>339</v>
      </c>
      <c r="BE133" s="36" t="s">
        <v>339</v>
      </c>
      <c r="BF133" s="36" t="s">
        <v>339</v>
      </c>
      <c r="BG133" s="36" t="s">
        <v>339</v>
      </c>
      <c r="BH133" s="36" t="s">
        <v>339</v>
      </c>
      <c r="BI133" s="36" t="s">
        <v>339</v>
      </c>
      <c r="BJ133" s="36" t="s">
        <v>339</v>
      </c>
      <c r="BK133" s="36" t="s">
        <v>339</v>
      </c>
      <c r="BL133" s="36" t="s">
        <v>339</v>
      </c>
    </row>
    <row r="134" spans="1:64" s="37" customFormat="1" x14ac:dyDescent="0.2">
      <c r="A134" s="34">
        <v>131</v>
      </c>
      <c r="B134" s="34" t="s">
        <v>14</v>
      </c>
      <c r="C134" s="34" t="s">
        <v>16</v>
      </c>
      <c r="D134" s="41" t="s">
        <v>339</v>
      </c>
      <c r="E134" s="36" t="s">
        <v>339</v>
      </c>
      <c r="F134" s="36" t="s">
        <v>339</v>
      </c>
      <c r="G134" s="36" t="s">
        <v>339</v>
      </c>
      <c r="H134" s="36" t="s">
        <v>339</v>
      </c>
      <c r="I134" s="36" t="s">
        <v>339</v>
      </c>
      <c r="J134" s="36" t="s">
        <v>339</v>
      </c>
      <c r="K134" s="36" t="s">
        <v>339</v>
      </c>
      <c r="L134" s="36" t="s">
        <v>339</v>
      </c>
      <c r="M134" s="36" t="s">
        <v>339</v>
      </c>
      <c r="N134" s="36" t="s">
        <v>339</v>
      </c>
      <c r="O134" s="36" t="s">
        <v>339</v>
      </c>
      <c r="P134" s="36" t="s">
        <v>339</v>
      </c>
      <c r="Q134" s="36" t="s">
        <v>339</v>
      </c>
      <c r="R134" s="36" t="s">
        <v>339</v>
      </c>
      <c r="S134" s="36" t="s">
        <v>339</v>
      </c>
      <c r="T134" s="36" t="s">
        <v>339</v>
      </c>
      <c r="U134" s="36" t="s">
        <v>339</v>
      </c>
      <c r="V134" s="36" t="s">
        <v>339</v>
      </c>
      <c r="W134" s="36" t="s">
        <v>339</v>
      </c>
      <c r="X134" s="36" t="s">
        <v>339</v>
      </c>
      <c r="Y134" s="36" t="s">
        <v>339</v>
      </c>
      <c r="Z134" s="36" t="s">
        <v>339</v>
      </c>
      <c r="AA134" s="36" t="s">
        <v>339</v>
      </c>
      <c r="AB134" s="36" t="s">
        <v>339</v>
      </c>
      <c r="AC134" s="36" t="s">
        <v>339</v>
      </c>
      <c r="AD134" s="36" t="s">
        <v>339</v>
      </c>
      <c r="AE134" s="36" t="s">
        <v>339</v>
      </c>
      <c r="AF134" s="36" t="s">
        <v>339</v>
      </c>
      <c r="AG134" s="36" t="s">
        <v>339</v>
      </c>
      <c r="AH134" s="36" t="s">
        <v>339</v>
      </c>
      <c r="AI134" s="36" t="s">
        <v>339</v>
      </c>
      <c r="AJ134" s="36" t="s">
        <v>339</v>
      </c>
      <c r="AK134" s="36" t="s">
        <v>339</v>
      </c>
      <c r="AL134" s="36" t="s">
        <v>339</v>
      </c>
      <c r="AM134" s="36" t="s">
        <v>339</v>
      </c>
      <c r="AN134" s="36" t="s">
        <v>339</v>
      </c>
      <c r="AO134" s="36" t="s">
        <v>339</v>
      </c>
      <c r="AP134" s="36" t="s">
        <v>339</v>
      </c>
      <c r="AQ134" s="36" t="s">
        <v>339</v>
      </c>
      <c r="AR134" s="36" t="s">
        <v>339</v>
      </c>
      <c r="AS134" s="36" t="s">
        <v>339</v>
      </c>
      <c r="AT134" s="36" t="s">
        <v>339</v>
      </c>
      <c r="AU134" s="36" t="s">
        <v>339</v>
      </c>
      <c r="AV134" s="36" t="s">
        <v>339</v>
      </c>
      <c r="AW134" s="36" t="s">
        <v>339</v>
      </c>
      <c r="AX134" s="36" t="s">
        <v>339</v>
      </c>
      <c r="AY134" s="36" t="s">
        <v>339</v>
      </c>
      <c r="AZ134" s="36" t="s">
        <v>339</v>
      </c>
      <c r="BA134" s="36" t="s">
        <v>339</v>
      </c>
      <c r="BB134" s="36" t="s">
        <v>339</v>
      </c>
      <c r="BC134" s="36" t="s">
        <v>339</v>
      </c>
      <c r="BD134" s="36" t="s">
        <v>339</v>
      </c>
      <c r="BE134" s="36" t="s">
        <v>339</v>
      </c>
      <c r="BF134" s="36" t="s">
        <v>339</v>
      </c>
      <c r="BG134" s="36" t="s">
        <v>339</v>
      </c>
      <c r="BH134" s="36" t="s">
        <v>339</v>
      </c>
      <c r="BI134" s="36" t="s">
        <v>339</v>
      </c>
      <c r="BJ134" s="36" t="s">
        <v>339</v>
      </c>
      <c r="BK134" s="36" t="s">
        <v>339</v>
      </c>
      <c r="BL134" s="36" t="s">
        <v>339</v>
      </c>
    </row>
    <row r="135" spans="1:64" s="37" customFormat="1" x14ac:dyDescent="0.2">
      <c r="A135" s="34">
        <v>132</v>
      </c>
      <c r="B135" s="34" t="s">
        <v>14</v>
      </c>
      <c r="C135" s="34" t="s">
        <v>17</v>
      </c>
      <c r="D135" s="41" t="s">
        <v>339</v>
      </c>
      <c r="E135" s="36" t="s">
        <v>339</v>
      </c>
      <c r="F135" s="36" t="s">
        <v>339</v>
      </c>
      <c r="G135" s="36" t="s">
        <v>339</v>
      </c>
      <c r="H135" s="36" t="s">
        <v>339</v>
      </c>
      <c r="I135" s="36" t="s">
        <v>339</v>
      </c>
      <c r="J135" s="36" t="s">
        <v>339</v>
      </c>
      <c r="K135" s="36" t="s">
        <v>339</v>
      </c>
      <c r="L135" s="36" t="s">
        <v>339</v>
      </c>
      <c r="M135" s="36" t="s">
        <v>339</v>
      </c>
      <c r="N135" s="36" t="s">
        <v>339</v>
      </c>
      <c r="O135" s="36" t="s">
        <v>339</v>
      </c>
      <c r="P135" s="36" t="s">
        <v>339</v>
      </c>
      <c r="Q135" s="36" t="s">
        <v>339</v>
      </c>
      <c r="R135" s="36" t="s">
        <v>339</v>
      </c>
      <c r="S135" s="36" t="s">
        <v>339</v>
      </c>
      <c r="T135" s="36" t="s">
        <v>339</v>
      </c>
      <c r="U135" s="36" t="s">
        <v>339</v>
      </c>
      <c r="V135" s="36" t="s">
        <v>339</v>
      </c>
      <c r="W135" s="36" t="s">
        <v>339</v>
      </c>
      <c r="X135" s="36" t="s">
        <v>339</v>
      </c>
      <c r="Y135" s="36" t="s">
        <v>339</v>
      </c>
      <c r="Z135" s="36" t="s">
        <v>339</v>
      </c>
      <c r="AA135" s="36" t="s">
        <v>339</v>
      </c>
      <c r="AB135" s="36" t="s">
        <v>339</v>
      </c>
      <c r="AC135" s="36" t="s">
        <v>339</v>
      </c>
      <c r="AD135" s="36" t="s">
        <v>339</v>
      </c>
      <c r="AE135" s="36" t="s">
        <v>339</v>
      </c>
      <c r="AF135" s="36" t="s">
        <v>339</v>
      </c>
      <c r="AG135" s="36" t="s">
        <v>339</v>
      </c>
      <c r="AH135" s="36" t="s">
        <v>339</v>
      </c>
      <c r="AI135" s="36" t="s">
        <v>339</v>
      </c>
      <c r="AJ135" s="36" t="s">
        <v>339</v>
      </c>
      <c r="AK135" s="36" t="s">
        <v>339</v>
      </c>
      <c r="AL135" s="36" t="s">
        <v>339</v>
      </c>
      <c r="AM135" s="36" t="s">
        <v>339</v>
      </c>
      <c r="AN135" s="36" t="s">
        <v>339</v>
      </c>
      <c r="AO135" s="36" t="s">
        <v>339</v>
      </c>
      <c r="AP135" s="36" t="s">
        <v>339</v>
      </c>
      <c r="AQ135" s="36" t="s">
        <v>339</v>
      </c>
      <c r="AR135" s="36" t="s">
        <v>339</v>
      </c>
      <c r="AS135" s="36" t="s">
        <v>339</v>
      </c>
      <c r="AT135" s="36" t="s">
        <v>339</v>
      </c>
      <c r="AU135" s="36" t="s">
        <v>339</v>
      </c>
      <c r="AV135" s="36" t="s">
        <v>339</v>
      </c>
      <c r="AW135" s="36" t="s">
        <v>339</v>
      </c>
      <c r="AX135" s="36" t="s">
        <v>339</v>
      </c>
      <c r="AY135" s="36" t="s">
        <v>339</v>
      </c>
      <c r="AZ135" s="36" t="s">
        <v>339</v>
      </c>
      <c r="BA135" s="36" t="s">
        <v>339</v>
      </c>
      <c r="BB135" s="36" t="s">
        <v>339</v>
      </c>
      <c r="BC135" s="36" t="s">
        <v>339</v>
      </c>
      <c r="BD135" s="36" t="s">
        <v>339</v>
      </c>
      <c r="BE135" s="36" t="s">
        <v>339</v>
      </c>
      <c r="BF135" s="36" t="s">
        <v>339</v>
      </c>
      <c r="BG135" s="36" t="s">
        <v>339</v>
      </c>
      <c r="BH135" s="36" t="s">
        <v>339</v>
      </c>
      <c r="BI135" s="36" t="s">
        <v>339</v>
      </c>
      <c r="BJ135" s="36" t="s">
        <v>339</v>
      </c>
      <c r="BK135" s="36" t="s">
        <v>339</v>
      </c>
      <c r="BL135" s="36" t="s">
        <v>339</v>
      </c>
    </row>
    <row r="136" spans="1:64" s="37" customFormat="1" x14ac:dyDescent="0.2">
      <c r="A136" s="34">
        <v>133</v>
      </c>
      <c r="B136" s="34" t="s">
        <v>14</v>
      </c>
      <c r="C136" s="34" t="s">
        <v>18</v>
      </c>
      <c r="D136" s="41" t="s">
        <v>339</v>
      </c>
      <c r="E136" s="36" t="s">
        <v>339</v>
      </c>
      <c r="F136" s="36" t="s">
        <v>339</v>
      </c>
      <c r="G136" s="36" t="s">
        <v>339</v>
      </c>
      <c r="H136" s="36" t="s">
        <v>339</v>
      </c>
      <c r="I136" s="36" t="s">
        <v>339</v>
      </c>
      <c r="J136" s="36" t="s">
        <v>339</v>
      </c>
      <c r="K136" s="36" t="s">
        <v>339</v>
      </c>
      <c r="L136" s="36" t="s">
        <v>339</v>
      </c>
      <c r="M136" s="36" t="s">
        <v>339</v>
      </c>
      <c r="N136" s="36" t="s">
        <v>339</v>
      </c>
      <c r="O136" s="36" t="s">
        <v>339</v>
      </c>
      <c r="P136" s="36" t="s">
        <v>339</v>
      </c>
      <c r="Q136" s="36" t="s">
        <v>339</v>
      </c>
      <c r="R136" s="36" t="s">
        <v>339</v>
      </c>
      <c r="S136" s="36" t="s">
        <v>339</v>
      </c>
      <c r="T136" s="36" t="s">
        <v>339</v>
      </c>
      <c r="U136" s="36" t="s">
        <v>339</v>
      </c>
      <c r="V136" s="36" t="s">
        <v>339</v>
      </c>
      <c r="W136" s="36" t="s">
        <v>339</v>
      </c>
      <c r="X136" s="36" t="s">
        <v>339</v>
      </c>
      <c r="Y136" s="36" t="s">
        <v>339</v>
      </c>
      <c r="Z136" s="36" t="s">
        <v>339</v>
      </c>
      <c r="AA136" s="36" t="s">
        <v>339</v>
      </c>
      <c r="AB136" s="36" t="s">
        <v>339</v>
      </c>
      <c r="AC136" s="36" t="s">
        <v>339</v>
      </c>
      <c r="AD136" s="36" t="s">
        <v>339</v>
      </c>
      <c r="AE136" s="36" t="s">
        <v>339</v>
      </c>
      <c r="AF136" s="36" t="s">
        <v>339</v>
      </c>
      <c r="AG136" s="36" t="s">
        <v>339</v>
      </c>
      <c r="AH136" s="36" t="s">
        <v>339</v>
      </c>
      <c r="AI136" s="36" t="s">
        <v>339</v>
      </c>
      <c r="AJ136" s="36" t="s">
        <v>339</v>
      </c>
      <c r="AK136" s="36" t="s">
        <v>339</v>
      </c>
      <c r="AL136" s="36" t="s">
        <v>339</v>
      </c>
      <c r="AM136" s="36" t="s">
        <v>339</v>
      </c>
      <c r="AN136" s="36" t="s">
        <v>339</v>
      </c>
      <c r="AO136" s="36" t="s">
        <v>339</v>
      </c>
      <c r="AP136" s="36" t="s">
        <v>339</v>
      </c>
      <c r="AQ136" s="36" t="s">
        <v>339</v>
      </c>
      <c r="AR136" s="36" t="s">
        <v>339</v>
      </c>
      <c r="AS136" s="36" t="s">
        <v>339</v>
      </c>
      <c r="AT136" s="36" t="s">
        <v>339</v>
      </c>
      <c r="AU136" s="36" t="s">
        <v>339</v>
      </c>
      <c r="AV136" s="36" t="s">
        <v>339</v>
      </c>
      <c r="AW136" s="36" t="s">
        <v>339</v>
      </c>
      <c r="AX136" s="36" t="s">
        <v>339</v>
      </c>
      <c r="AY136" s="36" t="s">
        <v>339</v>
      </c>
      <c r="AZ136" s="36" t="s">
        <v>339</v>
      </c>
      <c r="BA136" s="36" t="s">
        <v>339</v>
      </c>
      <c r="BB136" s="36" t="s">
        <v>339</v>
      </c>
      <c r="BC136" s="36" t="s">
        <v>339</v>
      </c>
      <c r="BD136" s="36" t="s">
        <v>339</v>
      </c>
      <c r="BE136" s="36" t="s">
        <v>339</v>
      </c>
      <c r="BF136" s="36" t="s">
        <v>339</v>
      </c>
      <c r="BG136" s="36" t="s">
        <v>339</v>
      </c>
      <c r="BH136" s="36" t="s">
        <v>339</v>
      </c>
      <c r="BI136" s="36" t="s">
        <v>339</v>
      </c>
      <c r="BJ136" s="36" t="s">
        <v>339</v>
      </c>
      <c r="BK136" s="36" t="s">
        <v>339</v>
      </c>
      <c r="BL136" s="36" t="s">
        <v>339</v>
      </c>
    </row>
    <row r="137" spans="1:64" s="37" customFormat="1" x14ac:dyDescent="0.2">
      <c r="A137" s="34">
        <v>134</v>
      </c>
      <c r="B137" s="34" t="s">
        <v>14</v>
      </c>
      <c r="C137" s="34" t="s">
        <v>19</v>
      </c>
      <c r="D137" s="41" t="s">
        <v>339</v>
      </c>
      <c r="E137" s="36" t="s">
        <v>339</v>
      </c>
      <c r="F137" s="36" t="s">
        <v>339</v>
      </c>
      <c r="G137" s="36" t="s">
        <v>339</v>
      </c>
      <c r="H137" s="36" t="s">
        <v>339</v>
      </c>
      <c r="I137" s="36" t="s">
        <v>339</v>
      </c>
      <c r="J137" s="36" t="s">
        <v>339</v>
      </c>
      <c r="K137" s="36" t="s">
        <v>339</v>
      </c>
      <c r="L137" s="36" t="s">
        <v>339</v>
      </c>
      <c r="M137" s="36" t="s">
        <v>339</v>
      </c>
      <c r="N137" s="36" t="s">
        <v>339</v>
      </c>
      <c r="O137" s="36" t="s">
        <v>339</v>
      </c>
      <c r="P137" s="36" t="s">
        <v>339</v>
      </c>
      <c r="Q137" s="36" t="s">
        <v>339</v>
      </c>
      <c r="R137" s="36" t="s">
        <v>339</v>
      </c>
      <c r="S137" s="36" t="s">
        <v>339</v>
      </c>
      <c r="T137" s="36" t="s">
        <v>339</v>
      </c>
      <c r="U137" s="36" t="s">
        <v>339</v>
      </c>
      <c r="V137" s="36" t="s">
        <v>339</v>
      </c>
      <c r="W137" s="36" t="s">
        <v>339</v>
      </c>
      <c r="X137" s="36" t="s">
        <v>339</v>
      </c>
      <c r="Y137" s="36" t="s">
        <v>339</v>
      </c>
      <c r="Z137" s="36" t="s">
        <v>339</v>
      </c>
      <c r="AA137" s="36" t="s">
        <v>339</v>
      </c>
      <c r="AB137" s="36" t="s">
        <v>339</v>
      </c>
      <c r="AC137" s="36" t="s">
        <v>339</v>
      </c>
      <c r="AD137" s="36" t="s">
        <v>339</v>
      </c>
      <c r="AE137" s="36" t="s">
        <v>339</v>
      </c>
      <c r="AF137" s="36" t="s">
        <v>339</v>
      </c>
      <c r="AG137" s="36" t="s">
        <v>339</v>
      </c>
      <c r="AH137" s="36" t="s">
        <v>339</v>
      </c>
      <c r="AI137" s="36" t="s">
        <v>339</v>
      </c>
      <c r="AJ137" s="36" t="s">
        <v>339</v>
      </c>
      <c r="AK137" s="36" t="s">
        <v>339</v>
      </c>
      <c r="AL137" s="36" t="s">
        <v>339</v>
      </c>
      <c r="AM137" s="36" t="s">
        <v>339</v>
      </c>
      <c r="AN137" s="36" t="s">
        <v>339</v>
      </c>
      <c r="AO137" s="36" t="s">
        <v>339</v>
      </c>
      <c r="AP137" s="36" t="s">
        <v>339</v>
      </c>
      <c r="AQ137" s="36" t="s">
        <v>339</v>
      </c>
      <c r="AR137" s="36" t="s">
        <v>339</v>
      </c>
      <c r="AS137" s="36" t="s">
        <v>339</v>
      </c>
      <c r="AT137" s="36" t="s">
        <v>339</v>
      </c>
      <c r="AU137" s="36" t="s">
        <v>339</v>
      </c>
      <c r="AV137" s="36" t="s">
        <v>339</v>
      </c>
      <c r="AW137" s="36" t="s">
        <v>339</v>
      </c>
      <c r="AX137" s="36" t="s">
        <v>339</v>
      </c>
      <c r="AY137" s="36" t="s">
        <v>339</v>
      </c>
      <c r="AZ137" s="36" t="s">
        <v>339</v>
      </c>
      <c r="BA137" s="36" t="s">
        <v>339</v>
      </c>
      <c r="BB137" s="36" t="s">
        <v>339</v>
      </c>
      <c r="BC137" s="36" t="s">
        <v>339</v>
      </c>
      <c r="BD137" s="36" t="s">
        <v>339</v>
      </c>
      <c r="BE137" s="36" t="s">
        <v>339</v>
      </c>
      <c r="BF137" s="36" t="s">
        <v>339</v>
      </c>
      <c r="BG137" s="36" t="s">
        <v>339</v>
      </c>
      <c r="BH137" s="36" t="s">
        <v>339</v>
      </c>
      <c r="BI137" s="36" t="s">
        <v>339</v>
      </c>
      <c r="BJ137" s="36" t="s">
        <v>339</v>
      </c>
      <c r="BK137" s="36" t="s">
        <v>339</v>
      </c>
      <c r="BL137" s="36" t="s">
        <v>339</v>
      </c>
    </row>
    <row r="138" spans="1:64" s="37" customFormat="1" x14ac:dyDescent="0.2">
      <c r="A138" s="34">
        <v>135</v>
      </c>
      <c r="B138" s="34" t="s">
        <v>14</v>
      </c>
      <c r="C138" s="34" t="s">
        <v>20</v>
      </c>
      <c r="D138" s="41" t="s">
        <v>339</v>
      </c>
      <c r="E138" s="36" t="s">
        <v>339</v>
      </c>
      <c r="F138" s="36" t="s">
        <v>339</v>
      </c>
      <c r="G138" s="36" t="s">
        <v>339</v>
      </c>
      <c r="H138" s="36" t="s">
        <v>339</v>
      </c>
      <c r="I138" s="36" t="s">
        <v>339</v>
      </c>
      <c r="J138" s="36" t="s">
        <v>339</v>
      </c>
      <c r="K138" s="36" t="s">
        <v>339</v>
      </c>
      <c r="L138" s="36" t="s">
        <v>339</v>
      </c>
      <c r="M138" s="36" t="s">
        <v>339</v>
      </c>
      <c r="N138" s="36" t="s">
        <v>339</v>
      </c>
      <c r="O138" s="36" t="s">
        <v>339</v>
      </c>
      <c r="P138" s="36" t="s">
        <v>339</v>
      </c>
      <c r="Q138" s="36" t="s">
        <v>339</v>
      </c>
      <c r="R138" s="36" t="s">
        <v>339</v>
      </c>
      <c r="S138" s="36" t="s">
        <v>339</v>
      </c>
      <c r="T138" s="36" t="s">
        <v>339</v>
      </c>
      <c r="U138" s="36" t="s">
        <v>339</v>
      </c>
      <c r="V138" s="36" t="s">
        <v>339</v>
      </c>
      <c r="W138" s="36" t="s">
        <v>339</v>
      </c>
      <c r="X138" s="36" t="s">
        <v>339</v>
      </c>
      <c r="Y138" s="36" t="s">
        <v>339</v>
      </c>
      <c r="Z138" s="36" t="s">
        <v>339</v>
      </c>
      <c r="AA138" s="36" t="s">
        <v>339</v>
      </c>
      <c r="AB138" s="36" t="s">
        <v>339</v>
      </c>
      <c r="AC138" s="36" t="s">
        <v>339</v>
      </c>
      <c r="AD138" s="36" t="s">
        <v>339</v>
      </c>
      <c r="AE138" s="36" t="s">
        <v>339</v>
      </c>
      <c r="AF138" s="36" t="s">
        <v>339</v>
      </c>
      <c r="AG138" s="36" t="s">
        <v>339</v>
      </c>
      <c r="AH138" s="36" t="s">
        <v>339</v>
      </c>
      <c r="AI138" s="36" t="s">
        <v>339</v>
      </c>
      <c r="AJ138" s="36" t="s">
        <v>339</v>
      </c>
      <c r="AK138" s="36" t="s">
        <v>339</v>
      </c>
      <c r="AL138" s="36" t="s">
        <v>339</v>
      </c>
      <c r="AM138" s="36" t="s">
        <v>339</v>
      </c>
      <c r="AN138" s="36" t="s">
        <v>339</v>
      </c>
      <c r="AO138" s="36" t="s">
        <v>339</v>
      </c>
      <c r="AP138" s="36" t="s">
        <v>339</v>
      </c>
      <c r="AQ138" s="36" t="s">
        <v>339</v>
      </c>
      <c r="AR138" s="36" t="s">
        <v>339</v>
      </c>
      <c r="AS138" s="36" t="s">
        <v>339</v>
      </c>
      <c r="AT138" s="36" t="s">
        <v>339</v>
      </c>
      <c r="AU138" s="36" t="s">
        <v>339</v>
      </c>
      <c r="AV138" s="36" t="s">
        <v>339</v>
      </c>
      <c r="AW138" s="36" t="s">
        <v>339</v>
      </c>
      <c r="AX138" s="36" t="s">
        <v>339</v>
      </c>
      <c r="AY138" s="36" t="s">
        <v>339</v>
      </c>
      <c r="AZ138" s="36" t="s">
        <v>339</v>
      </c>
      <c r="BA138" s="36" t="s">
        <v>339</v>
      </c>
      <c r="BB138" s="36" t="s">
        <v>339</v>
      </c>
      <c r="BC138" s="36" t="s">
        <v>339</v>
      </c>
      <c r="BD138" s="36" t="s">
        <v>339</v>
      </c>
      <c r="BE138" s="36" t="s">
        <v>339</v>
      </c>
      <c r="BF138" s="36" t="s">
        <v>339</v>
      </c>
      <c r="BG138" s="36" t="s">
        <v>339</v>
      </c>
      <c r="BH138" s="36" t="s">
        <v>339</v>
      </c>
      <c r="BI138" s="36" t="s">
        <v>339</v>
      </c>
      <c r="BJ138" s="36" t="s">
        <v>339</v>
      </c>
      <c r="BK138" s="36" t="s">
        <v>339</v>
      </c>
      <c r="BL138" s="36" t="s">
        <v>339</v>
      </c>
    </row>
    <row r="139" spans="1:64" s="37" customFormat="1" x14ac:dyDescent="0.2">
      <c r="A139" s="34">
        <v>136</v>
      </c>
      <c r="B139" s="34" t="s">
        <v>14</v>
      </c>
      <c r="C139" s="34" t="s">
        <v>21</v>
      </c>
      <c r="D139" s="41" t="s">
        <v>339</v>
      </c>
      <c r="E139" s="36" t="s">
        <v>339</v>
      </c>
      <c r="F139" s="36" t="s">
        <v>339</v>
      </c>
      <c r="G139" s="36" t="s">
        <v>339</v>
      </c>
      <c r="H139" s="36" t="s">
        <v>339</v>
      </c>
      <c r="I139" s="36" t="s">
        <v>339</v>
      </c>
      <c r="J139" s="36" t="s">
        <v>339</v>
      </c>
      <c r="K139" s="36" t="s">
        <v>339</v>
      </c>
      <c r="L139" s="36" t="s">
        <v>339</v>
      </c>
      <c r="M139" s="36" t="s">
        <v>339</v>
      </c>
      <c r="N139" s="36" t="s">
        <v>339</v>
      </c>
      <c r="O139" s="36" t="s">
        <v>339</v>
      </c>
      <c r="P139" s="36" t="s">
        <v>339</v>
      </c>
      <c r="Q139" s="36" t="s">
        <v>339</v>
      </c>
      <c r="R139" s="36" t="s">
        <v>339</v>
      </c>
      <c r="S139" s="36" t="s">
        <v>339</v>
      </c>
      <c r="T139" s="36" t="s">
        <v>339</v>
      </c>
      <c r="U139" s="36" t="s">
        <v>339</v>
      </c>
      <c r="V139" s="36" t="s">
        <v>339</v>
      </c>
      <c r="W139" s="36" t="s">
        <v>339</v>
      </c>
      <c r="X139" s="36" t="s">
        <v>339</v>
      </c>
      <c r="Y139" s="36" t="s">
        <v>339</v>
      </c>
      <c r="Z139" s="36" t="s">
        <v>339</v>
      </c>
      <c r="AA139" s="36" t="s">
        <v>339</v>
      </c>
      <c r="AB139" s="36" t="s">
        <v>339</v>
      </c>
      <c r="AC139" s="36" t="s">
        <v>339</v>
      </c>
      <c r="AD139" s="36" t="s">
        <v>339</v>
      </c>
      <c r="AE139" s="36" t="s">
        <v>339</v>
      </c>
      <c r="AF139" s="36" t="s">
        <v>339</v>
      </c>
      <c r="AG139" s="36" t="s">
        <v>339</v>
      </c>
      <c r="AH139" s="36" t="s">
        <v>339</v>
      </c>
      <c r="AI139" s="36" t="s">
        <v>339</v>
      </c>
      <c r="AJ139" s="36" t="s">
        <v>339</v>
      </c>
      <c r="AK139" s="36" t="s">
        <v>339</v>
      </c>
      <c r="AL139" s="36" t="s">
        <v>339</v>
      </c>
      <c r="AM139" s="36" t="s">
        <v>339</v>
      </c>
      <c r="AN139" s="36" t="s">
        <v>339</v>
      </c>
      <c r="AO139" s="36" t="s">
        <v>339</v>
      </c>
      <c r="AP139" s="36" t="s">
        <v>339</v>
      </c>
      <c r="AQ139" s="36" t="s">
        <v>339</v>
      </c>
      <c r="AR139" s="36" t="s">
        <v>339</v>
      </c>
      <c r="AS139" s="36" t="s">
        <v>339</v>
      </c>
      <c r="AT139" s="36" t="s">
        <v>339</v>
      </c>
      <c r="AU139" s="36" t="s">
        <v>339</v>
      </c>
      <c r="AV139" s="36" t="s">
        <v>339</v>
      </c>
      <c r="AW139" s="36" t="s">
        <v>339</v>
      </c>
      <c r="AX139" s="36" t="s">
        <v>339</v>
      </c>
      <c r="AY139" s="36" t="s">
        <v>339</v>
      </c>
      <c r="AZ139" s="36" t="s">
        <v>339</v>
      </c>
      <c r="BA139" s="36" t="s">
        <v>339</v>
      </c>
      <c r="BB139" s="36" t="s">
        <v>339</v>
      </c>
      <c r="BC139" s="36" t="s">
        <v>339</v>
      </c>
      <c r="BD139" s="36" t="s">
        <v>339</v>
      </c>
      <c r="BE139" s="36" t="s">
        <v>339</v>
      </c>
      <c r="BF139" s="36" t="s">
        <v>339</v>
      </c>
      <c r="BG139" s="36" t="s">
        <v>339</v>
      </c>
      <c r="BH139" s="36" t="s">
        <v>339</v>
      </c>
      <c r="BI139" s="36" t="s">
        <v>339</v>
      </c>
      <c r="BJ139" s="36" t="s">
        <v>339</v>
      </c>
      <c r="BK139" s="36" t="s">
        <v>339</v>
      </c>
      <c r="BL139" s="36" t="s">
        <v>339</v>
      </c>
    </row>
    <row r="140" spans="1:64" s="37" customFormat="1" x14ac:dyDescent="0.2">
      <c r="A140" s="34">
        <v>137</v>
      </c>
      <c r="B140" s="34" t="s">
        <v>14</v>
      </c>
      <c r="C140" s="34" t="s">
        <v>22</v>
      </c>
      <c r="D140" s="41" t="s">
        <v>339</v>
      </c>
      <c r="E140" s="36" t="s">
        <v>339</v>
      </c>
      <c r="F140" s="36" t="s">
        <v>339</v>
      </c>
      <c r="G140" s="36" t="s">
        <v>339</v>
      </c>
      <c r="H140" s="36" t="s">
        <v>339</v>
      </c>
      <c r="I140" s="36" t="s">
        <v>339</v>
      </c>
      <c r="J140" s="36" t="s">
        <v>339</v>
      </c>
      <c r="K140" s="36" t="s">
        <v>339</v>
      </c>
      <c r="L140" s="36" t="s">
        <v>339</v>
      </c>
      <c r="M140" s="36" t="s">
        <v>339</v>
      </c>
      <c r="N140" s="36" t="s">
        <v>339</v>
      </c>
      <c r="O140" s="36" t="s">
        <v>339</v>
      </c>
      <c r="P140" s="36" t="s">
        <v>339</v>
      </c>
      <c r="Q140" s="36" t="s">
        <v>339</v>
      </c>
      <c r="R140" s="36" t="s">
        <v>339</v>
      </c>
      <c r="S140" s="36" t="s">
        <v>339</v>
      </c>
      <c r="T140" s="36" t="s">
        <v>339</v>
      </c>
      <c r="U140" s="36" t="s">
        <v>339</v>
      </c>
      <c r="V140" s="36" t="s">
        <v>339</v>
      </c>
      <c r="W140" s="36" t="s">
        <v>339</v>
      </c>
      <c r="X140" s="36" t="s">
        <v>339</v>
      </c>
      <c r="Y140" s="36" t="s">
        <v>339</v>
      </c>
      <c r="Z140" s="36" t="s">
        <v>339</v>
      </c>
      <c r="AA140" s="36" t="s">
        <v>339</v>
      </c>
      <c r="AB140" s="36" t="s">
        <v>339</v>
      </c>
      <c r="AC140" s="36" t="s">
        <v>339</v>
      </c>
      <c r="AD140" s="36" t="s">
        <v>339</v>
      </c>
      <c r="AE140" s="36" t="s">
        <v>339</v>
      </c>
      <c r="AF140" s="36" t="s">
        <v>339</v>
      </c>
      <c r="AG140" s="36" t="s">
        <v>339</v>
      </c>
      <c r="AH140" s="36" t="s">
        <v>339</v>
      </c>
      <c r="AI140" s="36" t="s">
        <v>339</v>
      </c>
      <c r="AJ140" s="36" t="s">
        <v>339</v>
      </c>
      <c r="AK140" s="36" t="s">
        <v>339</v>
      </c>
      <c r="AL140" s="36" t="s">
        <v>339</v>
      </c>
      <c r="AM140" s="36" t="s">
        <v>339</v>
      </c>
      <c r="AN140" s="36" t="s">
        <v>339</v>
      </c>
      <c r="AO140" s="36" t="s">
        <v>339</v>
      </c>
      <c r="AP140" s="36" t="s">
        <v>339</v>
      </c>
      <c r="AQ140" s="36" t="s">
        <v>339</v>
      </c>
      <c r="AR140" s="36" t="s">
        <v>339</v>
      </c>
      <c r="AS140" s="36" t="s">
        <v>339</v>
      </c>
      <c r="AT140" s="36" t="s">
        <v>339</v>
      </c>
      <c r="AU140" s="36" t="s">
        <v>339</v>
      </c>
      <c r="AV140" s="36" t="s">
        <v>339</v>
      </c>
      <c r="AW140" s="36" t="s">
        <v>339</v>
      </c>
      <c r="AX140" s="36" t="s">
        <v>339</v>
      </c>
      <c r="AY140" s="36" t="s">
        <v>339</v>
      </c>
      <c r="AZ140" s="36" t="s">
        <v>339</v>
      </c>
      <c r="BA140" s="36" t="s">
        <v>339</v>
      </c>
      <c r="BB140" s="36" t="s">
        <v>339</v>
      </c>
      <c r="BC140" s="36" t="s">
        <v>339</v>
      </c>
      <c r="BD140" s="36" t="s">
        <v>339</v>
      </c>
      <c r="BE140" s="36" t="s">
        <v>339</v>
      </c>
      <c r="BF140" s="36" t="s">
        <v>339</v>
      </c>
      <c r="BG140" s="36" t="s">
        <v>339</v>
      </c>
      <c r="BH140" s="36" t="s">
        <v>339</v>
      </c>
      <c r="BI140" s="36" t="s">
        <v>339</v>
      </c>
      <c r="BJ140" s="36" t="s">
        <v>339</v>
      </c>
      <c r="BK140" s="36" t="s">
        <v>339</v>
      </c>
      <c r="BL140" s="36" t="s">
        <v>339</v>
      </c>
    </row>
    <row r="141" spans="1:64" s="37" customFormat="1" x14ac:dyDescent="0.2">
      <c r="A141" s="34">
        <v>138</v>
      </c>
      <c r="B141" s="34" t="s">
        <v>14</v>
      </c>
      <c r="C141" s="34" t="s">
        <v>23</v>
      </c>
      <c r="D141" s="41" t="s">
        <v>339</v>
      </c>
      <c r="E141" s="36" t="s">
        <v>339</v>
      </c>
      <c r="F141" s="36" t="s">
        <v>339</v>
      </c>
      <c r="G141" s="36" t="s">
        <v>339</v>
      </c>
      <c r="H141" s="36" t="s">
        <v>339</v>
      </c>
      <c r="I141" s="36" t="s">
        <v>339</v>
      </c>
      <c r="J141" s="36" t="s">
        <v>339</v>
      </c>
      <c r="K141" s="36" t="s">
        <v>339</v>
      </c>
      <c r="L141" s="36" t="s">
        <v>339</v>
      </c>
      <c r="M141" s="36" t="s">
        <v>339</v>
      </c>
      <c r="N141" s="36" t="s">
        <v>339</v>
      </c>
      <c r="O141" s="36" t="s">
        <v>339</v>
      </c>
      <c r="P141" s="36" t="s">
        <v>339</v>
      </c>
      <c r="Q141" s="36" t="s">
        <v>339</v>
      </c>
      <c r="R141" s="36" t="s">
        <v>339</v>
      </c>
      <c r="S141" s="36" t="s">
        <v>339</v>
      </c>
      <c r="T141" s="36" t="s">
        <v>339</v>
      </c>
      <c r="U141" s="36" t="s">
        <v>339</v>
      </c>
      <c r="V141" s="36" t="s">
        <v>339</v>
      </c>
      <c r="W141" s="36" t="s">
        <v>339</v>
      </c>
      <c r="X141" s="36" t="s">
        <v>339</v>
      </c>
      <c r="Y141" s="36" t="s">
        <v>339</v>
      </c>
      <c r="Z141" s="36" t="s">
        <v>339</v>
      </c>
      <c r="AA141" s="36" t="s">
        <v>339</v>
      </c>
      <c r="AB141" s="36" t="s">
        <v>339</v>
      </c>
      <c r="AC141" s="36" t="s">
        <v>339</v>
      </c>
      <c r="AD141" s="36" t="s">
        <v>339</v>
      </c>
      <c r="AE141" s="36" t="s">
        <v>339</v>
      </c>
      <c r="AF141" s="36" t="s">
        <v>339</v>
      </c>
      <c r="AG141" s="36" t="s">
        <v>339</v>
      </c>
      <c r="AH141" s="36" t="s">
        <v>339</v>
      </c>
      <c r="AI141" s="36" t="s">
        <v>339</v>
      </c>
      <c r="AJ141" s="36" t="s">
        <v>339</v>
      </c>
      <c r="AK141" s="36" t="s">
        <v>339</v>
      </c>
      <c r="AL141" s="36" t="s">
        <v>339</v>
      </c>
      <c r="AM141" s="36" t="s">
        <v>339</v>
      </c>
      <c r="AN141" s="36" t="s">
        <v>339</v>
      </c>
      <c r="AO141" s="36" t="s">
        <v>339</v>
      </c>
      <c r="AP141" s="36" t="s">
        <v>339</v>
      </c>
      <c r="AQ141" s="36" t="s">
        <v>339</v>
      </c>
      <c r="AR141" s="36" t="s">
        <v>339</v>
      </c>
      <c r="AS141" s="36" t="s">
        <v>339</v>
      </c>
      <c r="AT141" s="36" t="s">
        <v>339</v>
      </c>
      <c r="AU141" s="36" t="s">
        <v>339</v>
      </c>
      <c r="AV141" s="36" t="s">
        <v>339</v>
      </c>
      <c r="AW141" s="36" t="s">
        <v>339</v>
      </c>
      <c r="AX141" s="36" t="s">
        <v>339</v>
      </c>
      <c r="AY141" s="36" t="s">
        <v>339</v>
      </c>
      <c r="AZ141" s="36" t="s">
        <v>339</v>
      </c>
      <c r="BA141" s="36" t="s">
        <v>339</v>
      </c>
      <c r="BB141" s="36" t="s">
        <v>339</v>
      </c>
      <c r="BC141" s="36" t="s">
        <v>339</v>
      </c>
      <c r="BD141" s="36" t="s">
        <v>339</v>
      </c>
      <c r="BE141" s="36" t="s">
        <v>339</v>
      </c>
      <c r="BF141" s="36" t="s">
        <v>339</v>
      </c>
      <c r="BG141" s="36" t="s">
        <v>339</v>
      </c>
      <c r="BH141" s="36" t="s">
        <v>339</v>
      </c>
      <c r="BI141" s="36" t="s">
        <v>339</v>
      </c>
      <c r="BJ141" s="36" t="s">
        <v>339</v>
      </c>
      <c r="BK141" s="36" t="s">
        <v>339</v>
      </c>
      <c r="BL141" s="36" t="s">
        <v>339</v>
      </c>
    </row>
    <row r="142" spans="1:64" s="37" customFormat="1" x14ac:dyDescent="0.2">
      <c r="A142" s="34">
        <v>139</v>
      </c>
      <c r="B142" s="34" t="s">
        <v>14</v>
      </c>
      <c r="C142" s="34" t="s">
        <v>24</v>
      </c>
      <c r="D142" s="41" t="s">
        <v>339</v>
      </c>
      <c r="E142" s="36" t="s">
        <v>339</v>
      </c>
      <c r="F142" s="36" t="s">
        <v>339</v>
      </c>
      <c r="G142" s="36" t="s">
        <v>339</v>
      </c>
      <c r="H142" s="36" t="s">
        <v>339</v>
      </c>
      <c r="I142" s="36" t="s">
        <v>339</v>
      </c>
      <c r="J142" s="36" t="s">
        <v>339</v>
      </c>
      <c r="K142" s="36" t="s">
        <v>339</v>
      </c>
      <c r="L142" s="36" t="s">
        <v>339</v>
      </c>
      <c r="M142" s="36" t="s">
        <v>339</v>
      </c>
      <c r="N142" s="36" t="s">
        <v>339</v>
      </c>
      <c r="O142" s="36" t="s">
        <v>339</v>
      </c>
      <c r="P142" s="36" t="s">
        <v>339</v>
      </c>
      <c r="Q142" s="36" t="s">
        <v>339</v>
      </c>
      <c r="R142" s="36" t="s">
        <v>339</v>
      </c>
      <c r="S142" s="36" t="s">
        <v>339</v>
      </c>
      <c r="T142" s="36" t="s">
        <v>339</v>
      </c>
      <c r="U142" s="36" t="s">
        <v>339</v>
      </c>
      <c r="V142" s="36" t="s">
        <v>339</v>
      </c>
      <c r="W142" s="36" t="s">
        <v>339</v>
      </c>
      <c r="X142" s="36" t="s">
        <v>339</v>
      </c>
      <c r="Y142" s="36" t="s">
        <v>339</v>
      </c>
      <c r="Z142" s="36" t="s">
        <v>339</v>
      </c>
      <c r="AA142" s="36" t="s">
        <v>339</v>
      </c>
      <c r="AB142" s="36" t="s">
        <v>339</v>
      </c>
      <c r="AC142" s="36" t="s">
        <v>339</v>
      </c>
      <c r="AD142" s="36" t="s">
        <v>339</v>
      </c>
      <c r="AE142" s="36" t="s">
        <v>339</v>
      </c>
      <c r="AF142" s="36" t="s">
        <v>339</v>
      </c>
      <c r="AG142" s="36" t="s">
        <v>339</v>
      </c>
      <c r="AH142" s="36" t="s">
        <v>339</v>
      </c>
      <c r="AI142" s="36" t="s">
        <v>339</v>
      </c>
      <c r="AJ142" s="36" t="s">
        <v>339</v>
      </c>
      <c r="AK142" s="36" t="s">
        <v>339</v>
      </c>
      <c r="AL142" s="36" t="s">
        <v>339</v>
      </c>
      <c r="AM142" s="36" t="s">
        <v>339</v>
      </c>
      <c r="AN142" s="36" t="s">
        <v>339</v>
      </c>
      <c r="AO142" s="36" t="s">
        <v>339</v>
      </c>
      <c r="AP142" s="36" t="s">
        <v>339</v>
      </c>
      <c r="AQ142" s="36" t="s">
        <v>339</v>
      </c>
      <c r="AR142" s="36" t="s">
        <v>339</v>
      </c>
      <c r="AS142" s="36" t="s">
        <v>339</v>
      </c>
      <c r="AT142" s="36" t="s">
        <v>339</v>
      </c>
      <c r="AU142" s="36" t="s">
        <v>339</v>
      </c>
      <c r="AV142" s="36" t="s">
        <v>339</v>
      </c>
      <c r="AW142" s="36" t="s">
        <v>339</v>
      </c>
      <c r="AX142" s="36" t="s">
        <v>339</v>
      </c>
      <c r="AY142" s="36" t="s">
        <v>339</v>
      </c>
      <c r="AZ142" s="36" t="s">
        <v>339</v>
      </c>
      <c r="BA142" s="36" t="s">
        <v>339</v>
      </c>
      <c r="BB142" s="36" t="s">
        <v>339</v>
      </c>
      <c r="BC142" s="36" t="s">
        <v>339</v>
      </c>
      <c r="BD142" s="36" t="s">
        <v>339</v>
      </c>
      <c r="BE142" s="36" t="s">
        <v>339</v>
      </c>
      <c r="BF142" s="36" t="s">
        <v>339</v>
      </c>
      <c r="BG142" s="36" t="s">
        <v>339</v>
      </c>
      <c r="BH142" s="36" t="s">
        <v>339</v>
      </c>
      <c r="BI142" s="36" t="s">
        <v>339</v>
      </c>
      <c r="BJ142" s="36" t="s">
        <v>339</v>
      </c>
      <c r="BK142" s="36" t="s">
        <v>339</v>
      </c>
      <c r="BL142" s="36" t="s">
        <v>339</v>
      </c>
    </row>
    <row r="143" spans="1:64" s="37" customFormat="1" x14ac:dyDescent="0.2">
      <c r="A143" s="34">
        <v>140</v>
      </c>
      <c r="B143" s="34" t="s">
        <v>14</v>
      </c>
      <c r="C143" s="34" t="s">
        <v>25</v>
      </c>
      <c r="D143" s="41" t="s">
        <v>339</v>
      </c>
      <c r="E143" s="36" t="s">
        <v>339</v>
      </c>
      <c r="F143" s="36" t="s">
        <v>339</v>
      </c>
      <c r="G143" s="36" t="s">
        <v>339</v>
      </c>
      <c r="H143" s="36" t="s">
        <v>339</v>
      </c>
      <c r="I143" s="36" t="s">
        <v>339</v>
      </c>
      <c r="J143" s="36" t="s">
        <v>339</v>
      </c>
      <c r="K143" s="36" t="s">
        <v>339</v>
      </c>
      <c r="L143" s="36" t="s">
        <v>339</v>
      </c>
      <c r="M143" s="36" t="s">
        <v>339</v>
      </c>
      <c r="N143" s="36" t="s">
        <v>339</v>
      </c>
      <c r="O143" s="36" t="s">
        <v>339</v>
      </c>
      <c r="P143" s="36" t="s">
        <v>339</v>
      </c>
      <c r="Q143" s="36" t="s">
        <v>339</v>
      </c>
      <c r="R143" s="36" t="s">
        <v>339</v>
      </c>
      <c r="S143" s="36" t="s">
        <v>339</v>
      </c>
      <c r="T143" s="36" t="s">
        <v>339</v>
      </c>
      <c r="U143" s="36" t="s">
        <v>339</v>
      </c>
      <c r="V143" s="36" t="s">
        <v>339</v>
      </c>
      <c r="W143" s="36" t="s">
        <v>339</v>
      </c>
      <c r="X143" s="36" t="s">
        <v>339</v>
      </c>
      <c r="Y143" s="36" t="s">
        <v>339</v>
      </c>
      <c r="Z143" s="36" t="s">
        <v>339</v>
      </c>
      <c r="AA143" s="36" t="s">
        <v>339</v>
      </c>
      <c r="AB143" s="36" t="s">
        <v>339</v>
      </c>
      <c r="AC143" s="36" t="s">
        <v>339</v>
      </c>
      <c r="AD143" s="36" t="s">
        <v>339</v>
      </c>
      <c r="AE143" s="36" t="s">
        <v>339</v>
      </c>
      <c r="AF143" s="36" t="s">
        <v>339</v>
      </c>
      <c r="AG143" s="36" t="s">
        <v>339</v>
      </c>
      <c r="AH143" s="36" t="s">
        <v>339</v>
      </c>
      <c r="AI143" s="36" t="s">
        <v>339</v>
      </c>
      <c r="AJ143" s="36" t="s">
        <v>339</v>
      </c>
      <c r="AK143" s="36" t="s">
        <v>339</v>
      </c>
      <c r="AL143" s="36" t="s">
        <v>339</v>
      </c>
      <c r="AM143" s="36" t="s">
        <v>339</v>
      </c>
      <c r="AN143" s="36" t="s">
        <v>339</v>
      </c>
      <c r="AO143" s="36" t="s">
        <v>339</v>
      </c>
      <c r="AP143" s="36" t="s">
        <v>339</v>
      </c>
      <c r="AQ143" s="36" t="s">
        <v>339</v>
      </c>
      <c r="AR143" s="36" t="s">
        <v>339</v>
      </c>
      <c r="AS143" s="36" t="s">
        <v>339</v>
      </c>
      <c r="AT143" s="36" t="s">
        <v>339</v>
      </c>
      <c r="AU143" s="36" t="s">
        <v>339</v>
      </c>
      <c r="AV143" s="36" t="s">
        <v>339</v>
      </c>
      <c r="AW143" s="36" t="s">
        <v>339</v>
      </c>
      <c r="AX143" s="36" t="s">
        <v>339</v>
      </c>
      <c r="AY143" s="36" t="s">
        <v>339</v>
      </c>
      <c r="AZ143" s="36" t="s">
        <v>339</v>
      </c>
      <c r="BA143" s="36" t="s">
        <v>339</v>
      </c>
      <c r="BB143" s="36" t="s">
        <v>339</v>
      </c>
      <c r="BC143" s="36" t="s">
        <v>339</v>
      </c>
      <c r="BD143" s="36" t="s">
        <v>339</v>
      </c>
      <c r="BE143" s="36" t="s">
        <v>339</v>
      </c>
      <c r="BF143" s="36" t="s">
        <v>339</v>
      </c>
      <c r="BG143" s="36" t="s">
        <v>339</v>
      </c>
      <c r="BH143" s="36" t="s">
        <v>339</v>
      </c>
      <c r="BI143" s="36" t="s">
        <v>339</v>
      </c>
      <c r="BJ143" s="36" t="s">
        <v>339</v>
      </c>
      <c r="BK143" s="36" t="s">
        <v>339</v>
      </c>
      <c r="BL143" s="36" t="s">
        <v>339</v>
      </c>
    </row>
    <row r="144" spans="1:64" s="37" customFormat="1" x14ac:dyDescent="0.2">
      <c r="A144" s="34">
        <v>141</v>
      </c>
      <c r="B144" s="34" t="s">
        <v>14</v>
      </c>
      <c r="C144" s="34" t="s">
        <v>26</v>
      </c>
      <c r="D144" s="41" t="s">
        <v>339</v>
      </c>
      <c r="E144" s="36" t="s">
        <v>339</v>
      </c>
      <c r="F144" s="36" t="s">
        <v>339</v>
      </c>
      <c r="G144" s="36" t="s">
        <v>339</v>
      </c>
      <c r="H144" s="36" t="s">
        <v>339</v>
      </c>
      <c r="I144" s="36" t="s">
        <v>339</v>
      </c>
      <c r="J144" s="36" t="s">
        <v>339</v>
      </c>
      <c r="K144" s="36" t="s">
        <v>339</v>
      </c>
      <c r="L144" s="36" t="s">
        <v>339</v>
      </c>
      <c r="M144" s="36" t="s">
        <v>339</v>
      </c>
      <c r="N144" s="36" t="s">
        <v>339</v>
      </c>
      <c r="O144" s="36" t="s">
        <v>339</v>
      </c>
      <c r="P144" s="36" t="s">
        <v>339</v>
      </c>
      <c r="Q144" s="36" t="s">
        <v>339</v>
      </c>
      <c r="R144" s="36" t="s">
        <v>339</v>
      </c>
      <c r="S144" s="36" t="s">
        <v>339</v>
      </c>
      <c r="T144" s="36" t="s">
        <v>339</v>
      </c>
      <c r="U144" s="36" t="s">
        <v>339</v>
      </c>
      <c r="V144" s="36" t="s">
        <v>339</v>
      </c>
      <c r="W144" s="36" t="s">
        <v>339</v>
      </c>
      <c r="X144" s="36" t="s">
        <v>339</v>
      </c>
      <c r="Y144" s="36" t="s">
        <v>339</v>
      </c>
      <c r="Z144" s="36" t="s">
        <v>339</v>
      </c>
      <c r="AA144" s="36" t="s">
        <v>339</v>
      </c>
      <c r="AB144" s="36" t="s">
        <v>339</v>
      </c>
      <c r="AC144" s="36" t="s">
        <v>339</v>
      </c>
      <c r="AD144" s="36" t="s">
        <v>339</v>
      </c>
      <c r="AE144" s="36" t="s">
        <v>339</v>
      </c>
      <c r="AF144" s="36" t="s">
        <v>339</v>
      </c>
      <c r="AG144" s="36" t="s">
        <v>339</v>
      </c>
      <c r="AH144" s="36" t="s">
        <v>339</v>
      </c>
      <c r="AI144" s="36" t="s">
        <v>339</v>
      </c>
      <c r="AJ144" s="36" t="s">
        <v>339</v>
      </c>
      <c r="AK144" s="36" t="s">
        <v>339</v>
      </c>
      <c r="AL144" s="36" t="s">
        <v>339</v>
      </c>
      <c r="AM144" s="36" t="s">
        <v>339</v>
      </c>
      <c r="AN144" s="36" t="s">
        <v>339</v>
      </c>
      <c r="AO144" s="36" t="s">
        <v>339</v>
      </c>
      <c r="AP144" s="36" t="s">
        <v>339</v>
      </c>
      <c r="AQ144" s="36" t="s">
        <v>339</v>
      </c>
      <c r="AR144" s="36" t="s">
        <v>339</v>
      </c>
      <c r="AS144" s="36" t="s">
        <v>339</v>
      </c>
      <c r="AT144" s="36" t="s">
        <v>339</v>
      </c>
      <c r="AU144" s="36" t="s">
        <v>339</v>
      </c>
      <c r="AV144" s="36" t="s">
        <v>339</v>
      </c>
      <c r="AW144" s="36" t="s">
        <v>339</v>
      </c>
      <c r="AX144" s="36" t="s">
        <v>339</v>
      </c>
      <c r="AY144" s="36" t="s">
        <v>339</v>
      </c>
      <c r="AZ144" s="36" t="s">
        <v>339</v>
      </c>
      <c r="BA144" s="36" t="s">
        <v>339</v>
      </c>
      <c r="BB144" s="36" t="s">
        <v>339</v>
      </c>
      <c r="BC144" s="36" t="s">
        <v>339</v>
      </c>
      <c r="BD144" s="36" t="s">
        <v>339</v>
      </c>
      <c r="BE144" s="36" t="s">
        <v>339</v>
      </c>
      <c r="BF144" s="36" t="s">
        <v>339</v>
      </c>
      <c r="BG144" s="36" t="s">
        <v>339</v>
      </c>
      <c r="BH144" s="36" t="s">
        <v>339</v>
      </c>
      <c r="BI144" s="36" t="s">
        <v>339</v>
      </c>
      <c r="BJ144" s="36" t="s">
        <v>339</v>
      </c>
      <c r="BK144" s="36" t="s">
        <v>339</v>
      </c>
      <c r="BL144" s="36" t="s">
        <v>339</v>
      </c>
    </row>
    <row r="145" spans="1:64" s="37" customFormat="1" x14ac:dyDescent="0.2">
      <c r="A145" s="34">
        <v>142</v>
      </c>
      <c r="B145" s="34" t="s">
        <v>14</v>
      </c>
      <c r="C145" s="34" t="s">
        <v>27</v>
      </c>
      <c r="D145" s="41" t="s">
        <v>339</v>
      </c>
      <c r="E145" s="36" t="s">
        <v>339</v>
      </c>
      <c r="F145" s="36" t="s">
        <v>339</v>
      </c>
      <c r="G145" s="36" t="s">
        <v>339</v>
      </c>
      <c r="H145" s="36" t="s">
        <v>339</v>
      </c>
      <c r="I145" s="36" t="s">
        <v>339</v>
      </c>
      <c r="J145" s="36" t="s">
        <v>339</v>
      </c>
      <c r="K145" s="36" t="s">
        <v>339</v>
      </c>
      <c r="L145" s="36" t="s">
        <v>339</v>
      </c>
      <c r="M145" s="36" t="s">
        <v>339</v>
      </c>
      <c r="N145" s="36" t="s">
        <v>339</v>
      </c>
      <c r="O145" s="36" t="s">
        <v>339</v>
      </c>
      <c r="P145" s="36" t="s">
        <v>339</v>
      </c>
      <c r="Q145" s="36" t="s">
        <v>339</v>
      </c>
      <c r="R145" s="36" t="s">
        <v>339</v>
      </c>
      <c r="S145" s="36" t="s">
        <v>339</v>
      </c>
      <c r="T145" s="36" t="s">
        <v>339</v>
      </c>
      <c r="U145" s="36" t="s">
        <v>339</v>
      </c>
      <c r="V145" s="36" t="s">
        <v>339</v>
      </c>
      <c r="W145" s="36" t="s">
        <v>339</v>
      </c>
      <c r="X145" s="36" t="s">
        <v>339</v>
      </c>
      <c r="Y145" s="36" t="s">
        <v>339</v>
      </c>
      <c r="Z145" s="36" t="s">
        <v>339</v>
      </c>
      <c r="AA145" s="36" t="s">
        <v>339</v>
      </c>
      <c r="AB145" s="36" t="s">
        <v>339</v>
      </c>
      <c r="AC145" s="36" t="s">
        <v>339</v>
      </c>
      <c r="AD145" s="36" t="s">
        <v>339</v>
      </c>
      <c r="AE145" s="36" t="s">
        <v>339</v>
      </c>
      <c r="AF145" s="36" t="s">
        <v>339</v>
      </c>
      <c r="AG145" s="36" t="s">
        <v>339</v>
      </c>
      <c r="AH145" s="36" t="s">
        <v>339</v>
      </c>
      <c r="AI145" s="36" t="s">
        <v>339</v>
      </c>
      <c r="AJ145" s="36" t="s">
        <v>339</v>
      </c>
      <c r="AK145" s="36" t="s">
        <v>339</v>
      </c>
      <c r="AL145" s="36" t="s">
        <v>339</v>
      </c>
      <c r="AM145" s="36" t="s">
        <v>339</v>
      </c>
      <c r="AN145" s="36" t="s">
        <v>339</v>
      </c>
      <c r="AO145" s="36" t="s">
        <v>339</v>
      </c>
      <c r="AP145" s="36" t="s">
        <v>339</v>
      </c>
      <c r="AQ145" s="36" t="s">
        <v>339</v>
      </c>
      <c r="AR145" s="36" t="s">
        <v>339</v>
      </c>
      <c r="AS145" s="36" t="s">
        <v>339</v>
      </c>
      <c r="AT145" s="36" t="s">
        <v>339</v>
      </c>
      <c r="AU145" s="36" t="s">
        <v>339</v>
      </c>
      <c r="AV145" s="36" t="s">
        <v>339</v>
      </c>
      <c r="AW145" s="36" t="s">
        <v>339</v>
      </c>
      <c r="AX145" s="36" t="s">
        <v>339</v>
      </c>
      <c r="AY145" s="36" t="s">
        <v>339</v>
      </c>
      <c r="AZ145" s="36" t="s">
        <v>339</v>
      </c>
      <c r="BA145" s="36" t="s">
        <v>339</v>
      </c>
      <c r="BB145" s="36" t="s">
        <v>339</v>
      </c>
      <c r="BC145" s="36" t="s">
        <v>339</v>
      </c>
      <c r="BD145" s="36" t="s">
        <v>339</v>
      </c>
      <c r="BE145" s="36" t="s">
        <v>339</v>
      </c>
      <c r="BF145" s="36" t="s">
        <v>339</v>
      </c>
      <c r="BG145" s="36" t="s">
        <v>339</v>
      </c>
      <c r="BH145" s="36" t="s">
        <v>339</v>
      </c>
      <c r="BI145" s="36" t="s">
        <v>339</v>
      </c>
      <c r="BJ145" s="36" t="s">
        <v>339</v>
      </c>
      <c r="BK145" s="36" t="s">
        <v>339</v>
      </c>
      <c r="BL145" s="36" t="s">
        <v>339</v>
      </c>
    </row>
    <row r="146" spans="1:64" s="37" customFormat="1" x14ac:dyDescent="0.2">
      <c r="A146" s="34">
        <v>143</v>
      </c>
      <c r="B146" s="34" t="s">
        <v>14</v>
      </c>
      <c r="C146" s="34" t="s">
        <v>28</v>
      </c>
      <c r="D146" s="41" t="s">
        <v>339</v>
      </c>
      <c r="E146" s="36" t="s">
        <v>339</v>
      </c>
      <c r="F146" s="36" t="s">
        <v>339</v>
      </c>
      <c r="G146" s="36" t="s">
        <v>339</v>
      </c>
      <c r="H146" s="36" t="s">
        <v>339</v>
      </c>
      <c r="I146" s="36" t="s">
        <v>339</v>
      </c>
      <c r="J146" s="36" t="s">
        <v>339</v>
      </c>
      <c r="K146" s="36" t="s">
        <v>339</v>
      </c>
      <c r="L146" s="36" t="s">
        <v>339</v>
      </c>
      <c r="M146" s="36" t="s">
        <v>339</v>
      </c>
      <c r="N146" s="36" t="s">
        <v>339</v>
      </c>
      <c r="O146" s="36" t="s">
        <v>339</v>
      </c>
      <c r="P146" s="36" t="s">
        <v>339</v>
      </c>
      <c r="Q146" s="36" t="s">
        <v>339</v>
      </c>
      <c r="R146" s="36" t="s">
        <v>339</v>
      </c>
      <c r="S146" s="36" t="s">
        <v>339</v>
      </c>
      <c r="T146" s="36" t="s">
        <v>339</v>
      </c>
      <c r="U146" s="36" t="s">
        <v>339</v>
      </c>
      <c r="V146" s="36" t="s">
        <v>339</v>
      </c>
      <c r="W146" s="36" t="s">
        <v>339</v>
      </c>
      <c r="X146" s="36" t="s">
        <v>339</v>
      </c>
      <c r="Y146" s="36" t="s">
        <v>339</v>
      </c>
      <c r="Z146" s="36" t="s">
        <v>339</v>
      </c>
      <c r="AA146" s="36" t="s">
        <v>339</v>
      </c>
      <c r="AB146" s="36" t="s">
        <v>339</v>
      </c>
      <c r="AC146" s="36" t="s">
        <v>339</v>
      </c>
      <c r="AD146" s="36" t="s">
        <v>339</v>
      </c>
      <c r="AE146" s="36" t="s">
        <v>339</v>
      </c>
      <c r="AF146" s="36" t="s">
        <v>339</v>
      </c>
      <c r="AG146" s="36" t="s">
        <v>339</v>
      </c>
      <c r="AH146" s="36" t="s">
        <v>339</v>
      </c>
      <c r="AI146" s="36" t="s">
        <v>339</v>
      </c>
      <c r="AJ146" s="36" t="s">
        <v>339</v>
      </c>
      <c r="AK146" s="36" t="s">
        <v>339</v>
      </c>
      <c r="AL146" s="36" t="s">
        <v>339</v>
      </c>
      <c r="AM146" s="36" t="s">
        <v>339</v>
      </c>
      <c r="AN146" s="36" t="s">
        <v>339</v>
      </c>
      <c r="AO146" s="36" t="s">
        <v>339</v>
      </c>
      <c r="AP146" s="36" t="s">
        <v>339</v>
      </c>
      <c r="AQ146" s="36" t="s">
        <v>339</v>
      </c>
      <c r="AR146" s="36" t="s">
        <v>339</v>
      </c>
      <c r="AS146" s="36" t="s">
        <v>339</v>
      </c>
      <c r="AT146" s="36" t="s">
        <v>339</v>
      </c>
      <c r="AU146" s="36" t="s">
        <v>339</v>
      </c>
      <c r="AV146" s="36" t="s">
        <v>339</v>
      </c>
      <c r="AW146" s="36" t="s">
        <v>339</v>
      </c>
      <c r="AX146" s="36" t="s">
        <v>339</v>
      </c>
      <c r="AY146" s="36" t="s">
        <v>339</v>
      </c>
      <c r="AZ146" s="36" t="s">
        <v>339</v>
      </c>
      <c r="BA146" s="36" t="s">
        <v>339</v>
      </c>
      <c r="BB146" s="36" t="s">
        <v>339</v>
      </c>
      <c r="BC146" s="36" t="s">
        <v>339</v>
      </c>
      <c r="BD146" s="36" t="s">
        <v>339</v>
      </c>
      <c r="BE146" s="36" t="s">
        <v>339</v>
      </c>
      <c r="BF146" s="36" t="s">
        <v>339</v>
      </c>
      <c r="BG146" s="36" t="s">
        <v>339</v>
      </c>
      <c r="BH146" s="36" t="s">
        <v>339</v>
      </c>
      <c r="BI146" s="36" t="s">
        <v>339</v>
      </c>
      <c r="BJ146" s="36" t="s">
        <v>339</v>
      </c>
      <c r="BK146" s="36" t="s">
        <v>339</v>
      </c>
      <c r="BL146" s="36" t="s">
        <v>339</v>
      </c>
    </row>
    <row r="147" spans="1:64" s="37" customFormat="1" x14ac:dyDescent="0.2">
      <c r="A147" s="34">
        <v>144</v>
      </c>
      <c r="B147" s="34" t="s">
        <v>14</v>
      </c>
      <c r="C147" s="34" t="s">
        <v>29</v>
      </c>
      <c r="D147" s="41" t="s">
        <v>339</v>
      </c>
      <c r="E147" s="36" t="s">
        <v>339</v>
      </c>
      <c r="F147" s="36" t="s">
        <v>339</v>
      </c>
      <c r="G147" s="36" t="s">
        <v>339</v>
      </c>
      <c r="H147" s="36" t="s">
        <v>339</v>
      </c>
      <c r="I147" s="36" t="s">
        <v>339</v>
      </c>
      <c r="J147" s="36" t="s">
        <v>339</v>
      </c>
      <c r="K147" s="36" t="s">
        <v>339</v>
      </c>
      <c r="L147" s="36" t="s">
        <v>339</v>
      </c>
      <c r="M147" s="36" t="s">
        <v>339</v>
      </c>
      <c r="N147" s="36" t="s">
        <v>339</v>
      </c>
      <c r="O147" s="36" t="s">
        <v>339</v>
      </c>
      <c r="P147" s="36" t="s">
        <v>339</v>
      </c>
      <c r="Q147" s="36" t="s">
        <v>339</v>
      </c>
      <c r="R147" s="36" t="s">
        <v>339</v>
      </c>
      <c r="S147" s="36" t="s">
        <v>339</v>
      </c>
      <c r="T147" s="36" t="s">
        <v>339</v>
      </c>
      <c r="U147" s="36" t="s">
        <v>339</v>
      </c>
      <c r="V147" s="36" t="s">
        <v>339</v>
      </c>
      <c r="W147" s="36" t="s">
        <v>339</v>
      </c>
      <c r="X147" s="36" t="s">
        <v>339</v>
      </c>
      <c r="Y147" s="36" t="s">
        <v>339</v>
      </c>
      <c r="Z147" s="36" t="s">
        <v>339</v>
      </c>
      <c r="AA147" s="36" t="s">
        <v>339</v>
      </c>
      <c r="AB147" s="36" t="s">
        <v>339</v>
      </c>
      <c r="AC147" s="36" t="s">
        <v>339</v>
      </c>
      <c r="AD147" s="36" t="s">
        <v>339</v>
      </c>
      <c r="AE147" s="36" t="s">
        <v>339</v>
      </c>
      <c r="AF147" s="36" t="s">
        <v>339</v>
      </c>
      <c r="AG147" s="36" t="s">
        <v>339</v>
      </c>
      <c r="AH147" s="36" t="s">
        <v>339</v>
      </c>
      <c r="AI147" s="36" t="s">
        <v>339</v>
      </c>
      <c r="AJ147" s="36" t="s">
        <v>339</v>
      </c>
      <c r="AK147" s="36" t="s">
        <v>339</v>
      </c>
      <c r="AL147" s="36" t="s">
        <v>339</v>
      </c>
      <c r="AM147" s="36" t="s">
        <v>339</v>
      </c>
      <c r="AN147" s="36" t="s">
        <v>339</v>
      </c>
      <c r="AO147" s="36" t="s">
        <v>339</v>
      </c>
      <c r="AP147" s="36" t="s">
        <v>339</v>
      </c>
      <c r="AQ147" s="36" t="s">
        <v>339</v>
      </c>
      <c r="AR147" s="36" t="s">
        <v>339</v>
      </c>
      <c r="AS147" s="36" t="s">
        <v>339</v>
      </c>
      <c r="AT147" s="36" t="s">
        <v>339</v>
      </c>
      <c r="AU147" s="36" t="s">
        <v>339</v>
      </c>
      <c r="AV147" s="36" t="s">
        <v>339</v>
      </c>
      <c r="AW147" s="36" t="s">
        <v>339</v>
      </c>
      <c r="AX147" s="36" t="s">
        <v>339</v>
      </c>
      <c r="AY147" s="36" t="s">
        <v>339</v>
      </c>
      <c r="AZ147" s="36" t="s">
        <v>339</v>
      </c>
      <c r="BA147" s="36" t="s">
        <v>339</v>
      </c>
      <c r="BB147" s="36" t="s">
        <v>339</v>
      </c>
      <c r="BC147" s="36" t="s">
        <v>339</v>
      </c>
      <c r="BD147" s="36" t="s">
        <v>339</v>
      </c>
      <c r="BE147" s="36" t="s">
        <v>339</v>
      </c>
      <c r="BF147" s="36" t="s">
        <v>339</v>
      </c>
      <c r="BG147" s="36" t="s">
        <v>339</v>
      </c>
      <c r="BH147" s="36" t="s">
        <v>339</v>
      </c>
      <c r="BI147" s="36" t="s">
        <v>339</v>
      </c>
      <c r="BJ147" s="36" t="s">
        <v>339</v>
      </c>
      <c r="BK147" s="36" t="s">
        <v>339</v>
      </c>
      <c r="BL147" s="36" t="s">
        <v>339</v>
      </c>
    </row>
    <row r="148" spans="1:64" s="37" customFormat="1" x14ac:dyDescent="0.2">
      <c r="A148" s="34">
        <v>145</v>
      </c>
      <c r="B148" s="34" t="s">
        <v>14</v>
      </c>
      <c r="C148" s="34" t="s">
        <v>30</v>
      </c>
      <c r="D148" s="41" t="s">
        <v>339</v>
      </c>
      <c r="E148" s="36" t="s">
        <v>339</v>
      </c>
      <c r="F148" s="36" t="s">
        <v>339</v>
      </c>
      <c r="G148" s="36" t="s">
        <v>339</v>
      </c>
      <c r="H148" s="36" t="s">
        <v>339</v>
      </c>
      <c r="I148" s="36" t="s">
        <v>339</v>
      </c>
      <c r="J148" s="36" t="s">
        <v>339</v>
      </c>
      <c r="K148" s="36" t="s">
        <v>339</v>
      </c>
      <c r="L148" s="36" t="s">
        <v>339</v>
      </c>
      <c r="M148" s="36" t="s">
        <v>339</v>
      </c>
      <c r="N148" s="36" t="s">
        <v>339</v>
      </c>
      <c r="O148" s="36" t="s">
        <v>339</v>
      </c>
      <c r="P148" s="36" t="s">
        <v>339</v>
      </c>
      <c r="Q148" s="36" t="s">
        <v>339</v>
      </c>
      <c r="R148" s="36" t="s">
        <v>339</v>
      </c>
      <c r="S148" s="36" t="s">
        <v>339</v>
      </c>
      <c r="T148" s="36" t="s">
        <v>339</v>
      </c>
      <c r="U148" s="36" t="s">
        <v>339</v>
      </c>
      <c r="V148" s="36" t="s">
        <v>339</v>
      </c>
      <c r="W148" s="36" t="s">
        <v>339</v>
      </c>
      <c r="X148" s="36" t="s">
        <v>339</v>
      </c>
      <c r="Y148" s="36" t="s">
        <v>339</v>
      </c>
      <c r="Z148" s="36" t="s">
        <v>339</v>
      </c>
      <c r="AA148" s="36" t="s">
        <v>339</v>
      </c>
      <c r="AB148" s="36" t="s">
        <v>339</v>
      </c>
      <c r="AC148" s="36" t="s">
        <v>339</v>
      </c>
      <c r="AD148" s="36" t="s">
        <v>339</v>
      </c>
      <c r="AE148" s="36" t="s">
        <v>339</v>
      </c>
      <c r="AF148" s="36" t="s">
        <v>339</v>
      </c>
      <c r="AG148" s="36" t="s">
        <v>339</v>
      </c>
      <c r="AH148" s="36" t="s">
        <v>339</v>
      </c>
      <c r="AI148" s="36" t="s">
        <v>339</v>
      </c>
      <c r="AJ148" s="36" t="s">
        <v>339</v>
      </c>
      <c r="AK148" s="36" t="s">
        <v>339</v>
      </c>
      <c r="AL148" s="36" t="s">
        <v>339</v>
      </c>
      <c r="AM148" s="36" t="s">
        <v>339</v>
      </c>
      <c r="AN148" s="36" t="s">
        <v>339</v>
      </c>
      <c r="AO148" s="36" t="s">
        <v>339</v>
      </c>
      <c r="AP148" s="36" t="s">
        <v>339</v>
      </c>
      <c r="AQ148" s="36" t="s">
        <v>339</v>
      </c>
      <c r="AR148" s="36" t="s">
        <v>339</v>
      </c>
      <c r="AS148" s="36" t="s">
        <v>339</v>
      </c>
      <c r="AT148" s="36" t="s">
        <v>339</v>
      </c>
      <c r="AU148" s="36" t="s">
        <v>339</v>
      </c>
      <c r="AV148" s="36" t="s">
        <v>339</v>
      </c>
      <c r="AW148" s="36" t="s">
        <v>339</v>
      </c>
      <c r="AX148" s="36" t="s">
        <v>339</v>
      </c>
      <c r="AY148" s="36" t="s">
        <v>339</v>
      </c>
      <c r="AZ148" s="36" t="s">
        <v>339</v>
      </c>
      <c r="BA148" s="36" t="s">
        <v>339</v>
      </c>
      <c r="BB148" s="36" t="s">
        <v>339</v>
      </c>
      <c r="BC148" s="36" t="s">
        <v>339</v>
      </c>
      <c r="BD148" s="36" t="s">
        <v>339</v>
      </c>
      <c r="BE148" s="36" t="s">
        <v>339</v>
      </c>
      <c r="BF148" s="36" t="s">
        <v>339</v>
      </c>
      <c r="BG148" s="36" t="s">
        <v>339</v>
      </c>
      <c r="BH148" s="36" t="s">
        <v>339</v>
      </c>
      <c r="BI148" s="36" t="s">
        <v>339</v>
      </c>
      <c r="BJ148" s="36" t="s">
        <v>339</v>
      </c>
      <c r="BK148" s="36" t="s">
        <v>339</v>
      </c>
      <c r="BL148" s="36" t="s">
        <v>339</v>
      </c>
    </row>
    <row r="149" spans="1:64" s="37" customFormat="1" x14ac:dyDescent="0.2">
      <c r="A149" s="34">
        <v>146</v>
      </c>
      <c r="B149" s="34" t="s">
        <v>14</v>
      </c>
      <c r="C149" s="34" t="s">
        <v>31</v>
      </c>
      <c r="D149" s="41" t="s">
        <v>339</v>
      </c>
      <c r="E149" s="36" t="s">
        <v>339</v>
      </c>
      <c r="F149" s="36" t="s">
        <v>339</v>
      </c>
      <c r="G149" s="36" t="s">
        <v>339</v>
      </c>
      <c r="H149" s="36" t="s">
        <v>339</v>
      </c>
      <c r="I149" s="36" t="s">
        <v>339</v>
      </c>
      <c r="J149" s="36" t="s">
        <v>339</v>
      </c>
      <c r="K149" s="36" t="s">
        <v>339</v>
      </c>
      <c r="L149" s="36" t="s">
        <v>339</v>
      </c>
      <c r="M149" s="36" t="s">
        <v>339</v>
      </c>
      <c r="N149" s="36" t="s">
        <v>339</v>
      </c>
      <c r="O149" s="36" t="s">
        <v>339</v>
      </c>
      <c r="P149" s="36" t="s">
        <v>339</v>
      </c>
      <c r="Q149" s="36" t="s">
        <v>339</v>
      </c>
      <c r="R149" s="36" t="s">
        <v>339</v>
      </c>
      <c r="S149" s="36" t="s">
        <v>339</v>
      </c>
      <c r="T149" s="36" t="s">
        <v>339</v>
      </c>
      <c r="U149" s="36" t="s">
        <v>339</v>
      </c>
      <c r="V149" s="36" t="s">
        <v>339</v>
      </c>
      <c r="W149" s="36" t="s">
        <v>339</v>
      </c>
      <c r="X149" s="36" t="s">
        <v>339</v>
      </c>
      <c r="Y149" s="36" t="s">
        <v>339</v>
      </c>
      <c r="Z149" s="36" t="s">
        <v>339</v>
      </c>
      <c r="AA149" s="36" t="s">
        <v>339</v>
      </c>
      <c r="AB149" s="36" t="s">
        <v>339</v>
      </c>
      <c r="AC149" s="36" t="s">
        <v>339</v>
      </c>
      <c r="AD149" s="36" t="s">
        <v>339</v>
      </c>
      <c r="AE149" s="36" t="s">
        <v>339</v>
      </c>
      <c r="AF149" s="36" t="s">
        <v>339</v>
      </c>
      <c r="AG149" s="36" t="s">
        <v>339</v>
      </c>
      <c r="AH149" s="36" t="s">
        <v>339</v>
      </c>
      <c r="AI149" s="36" t="s">
        <v>339</v>
      </c>
      <c r="AJ149" s="36" t="s">
        <v>339</v>
      </c>
      <c r="AK149" s="36" t="s">
        <v>339</v>
      </c>
      <c r="AL149" s="36" t="s">
        <v>339</v>
      </c>
      <c r="AM149" s="36" t="s">
        <v>339</v>
      </c>
      <c r="AN149" s="36" t="s">
        <v>339</v>
      </c>
      <c r="AO149" s="36" t="s">
        <v>339</v>
      </c>
      <c r="AP149" s="36" t="s">
        <v>339</v>
      </c>
      <c r="AQ149" s="36" t="s">
        <v>339</v>
      </c>
      <c r="AR149" s="36" t="s">
        <v>339</v>
      </c>
      <c r="AS149" s="36" t="s">
        <v>339</v>
      </c>
      <c r="AT149" s="36" t="s">
        <v>339</v>
      </c>
      <c r="AU149" s="36" t="s">
        <v>339</v>
      </c>
      <c r="AV149" s="36" t="s">
        <v>339</v>
      </c>
      <c r="AW149" s="36" t="s">
        <v>339</v>
      </c>
      <c r="AX149" s="36" t="s">
        <v>339</v>
      </c>
      <c r="AY149" s="36" t="s">
        <v>339</v>
      </c>
      <c r="AZ149" s="36" t="s">
        <v>339</v>
      </c>
      <c r="BA149" s="36" t="s">
        <v>339</v>
      </c>
      <c r="BB149" s="36" t="s">
        <v>339</v>
      </c>
      <c r="BC149" s="36" t="s">
        <v>339</v>
      </c>
      <c r="BD149" s="36" t="s">
        <v>339</v>
      </c>
      <c r="BE149" s="36" t="s">
        <v>339</v>
      </c>
      <c r="BF149" s="36" t="s">
        <v>339</v>
      </c>
      <c r="BG149" s="36" t="s">
        <v>339</v>
      </c>
      <c r="BH149" s="36" t="s">
        <v>339</v>
      </c>
      <c r="BI149" s="36" t="s">
        <v>339</v>
      </c>
      <c r="BJ149" s="36" t="s">
        <v>339</v>
      </c>
      <c r="BK149" s="36" t="s">
        <v>339</v>
      </c>
      <c r="BL149" s="36" t="s">
        <v>339</v>
      </c>
    </row>
    <row r="150" spans="1:64" s="37" customFormat="1" x14ac:dyDescent="0.2">
      <c r="A150" s="34">
        <v>147</v>
      </c>
      <c r="B150" s="34" t="s">
        <v>14</v>
      </c>
      <c r="C150" s="34" t="s">
        <v>233</v>
      </c>
      <c r="D150" s="41" t="s">
        <v>339</v>
      </c>
      <c r="E150" s="36" t="s">
        <v>339</v>
      </c>
      <c r="F150" s="36" t="s">
        <v>339</v>
      </c>
      <c r="G150" s="36" t="s">
        <v>339</v>
      </c>
      <c r="H150" s="36" t="s">
        <v>339</v>
      </c>
      <c r="I150" s="36" t="s">
        <v>339</v>
      </c>
      <c r="J150" s="36" t="s">
        <v>339</v>
      </c>
      <c r="K150" s="36" t="s">
        <v>339</v>
      </c>
      <c r="L150" s="36" t="s">
        <v>339</v>
      </c>
      <c r="M150" s="36" t="s">
        <v>339</v>
      </c>
      <c r="N150" s="36" t="s">
        <v>339</v>
      </c>
      <c r="O150" s="36" t="s">
        <v>339</v>
      </c>
      <c r="P150" s="36" t="s">
        <v>339</v>
      </c>
      <c r="Q150" s="36" t="s">
        <v>339</v>
      </c>
      <c r="R150" s="36" t="s">
        <v>339</v>
      </c>
      <c r="S150" s="36" t="s">
        <v>339</v>
      </c>
      <c r="T150" s="36" t="s">
        <v>339</v>
      </c>
      <c r="U150" s="36" t="s">
        <v>339</v>
      </c>
      <c r="V150" s="36" t="s">
        <v>339</v>
      </c>
      <c r="W150" s="36" t="s">
        <v>339</v>
      </c>
      <c r="X150" s="36" t="s">
        <v>339</v>
      </c>
      <c r="Y150" s="36" t="s">
        <v>339</v>
      </c>
      <c r="Z150" s="36" t="s">
        <v>339</v>
      </c>
      <c r="AA150" s="36" t="s">
        <v>339</v>
      </c>
      <c r="AB150" s="36" t="s">
        <v>339</v>
      </c>
      <c r="AC150" s="36" t="s">
        <v>339</v>
      </c>
      <c r="AD150" s="36" t="s">
        <v>339</v>
      </c>
      <c r="AE150" s="36" t="s">
        <v>339</v>
      </c>
      <c r="AF150" s="36" t="s">
        <v>339</v>
      </c>
      <c r="AG150" s="36" t="s">
        <v>339</v>
      </c>
      <c r="AH150" s="36" t="s">
        <v>339</v>
      </c>
      <c r="AI150" s="36" t="s">
        <v>339</v>
      </c>
      <c r="AJ150" s="36" t="s">
        <v>339</v>
      </c>
      <c r="AK150" s="36" t="s">
        <v>339</v>
      </c>
      <c r="AL150" s="36" t="s">
        <v>339</v>
      </c>
      <c r="AM150" s="36" t="s">
        <v>339</v>
      </c>
      <c r="AN150" s="36" t="s">
        <v>339</v>
      </c>
      <c r="AO150" s="36" t="s">
        <v>339</v>
      </c>
      <c r="AP150" s="36" t="s">
        <v>339</v>
      </c>
      <c r="AQ150" s="36" t="s">
        <v>339</v>
      </c>
      <c r="AR150" s="36" t="s">
        <v>339</v>
      </c>
      <c r="AS150" s="36" t="s">
        <v>339</v>
      </c>
      <c r="AT150" s="36" t="s">
        <v>339</v>
      </c>
      <c r="AU150" s="36" t="s">
        <v>339</v>
      </c>
      <c r="AV150" s="36" t="s">
        <v>339</v>
      </c>
      <c r="AW150" s="36" t="s">
        <v>339</v>
      </c>
      <c r="AX150" s="36" t="s">
        <v>339</v>
      </c>
      <c r="AY150" s="36" t="s">
        <v>339</v>
      </c>
      <c r="AZ150" s="36" t="s">
        <v>339</v>
      </c>
      <c r="BA150" s="36" t="s">
        <v>339</v>
      </c>
      <c r="BB150" s="36" t="s">
        <v>339</v>
      </c>
      <c r="BC150" s="36" t="s">
        <v>339</v>
      </c>
      <c r="BD150" s="36" t="s">
        <v>339</v>
      </c>
      <c r="BE150" s="36" t="s">
        <v>339</v>
      </c>
      <c r="BF150" s="36" t="s">
        <v>339</v>
      </c>
      <c r="BG150" s="36" t="s">
        <v>339</v>
      </c>
      <c r="BH150" s="36" t="s">
        <v>339</v>
      </c>
      <c r="BI150" s="36" t="s">
        <v>339</v>
      </c>
      <c r="BJ150" s="36" t="s">
        <v>339</v>
      </c>
      <c r="BK150" s="36" t="s">
        <v>339</v>
      </c>
      <c r="BL150" s="36" t="s">
        <v>339</v>
      </c>
    </row>
    <row r="151" spans="1:64" s="37" customFormat="1" x14ac:dyDescent="0.2">
      <c r="A151" s="34">
        <v>148</v>
      </c>
      <c r="B151" s="34" t="s">
        <v>235</v>
      </c>
      <c r="C151" s="34" t="s">
        <v>234</v>
      </c>
      <c r="D151" s="41" t="s">
        <v>339</v>
      </c>
      <c r="E151" s="36" t="s">
        <v>339</v>
      </c>
      <c r="F151" s="36" t="s">
        <v>339</v>
      </c>
      <c r="G151" s="36" t="s">
        <v>339</v>
      </c>
      <c r="H151" s="36" t="s">
        <v>339</v>
      </c>
      <c r="I151" s="36" t="s">
        <v>339</v>
      </c>
      <c r="J151" s="36" t="s">
        <v>339</v>
      </c>
      <c r="K151" s="36" t="s">
        <v>339</v>
      </c>
      <c r="L151" s="36" t="s">
        <v>339</v>
      </c>
      <c r="M151" s="36" t="s">
        <v>339</v>
      </c>
      <c r="N151" s="36" t="s">
        <v>339</v>
      </c>
      <c r="O151" s="36" t="s">
        <v>339</v>
      </c>
      <c r="P151" s="36" t="s">
        <v>339</v>
      </c>
      <c r="Q151" s="36" t="s">
        <v>339</v>
      </c>
      <c r="R151" s="36" t="s">
        <v>339</v>
      </c>
      <c r="S151" s="36" t="s">
        <v>339</v>
      </c>
      <c r="T151" s="36" t="s">
        <v>339</v>
      </c>
      <c r="U151" s="36" t="s">
        <v>339</v>
      </c>
      <c r="V151" s="36" t="s">
        <v>339</v>
      </c>
      <c r="W151" s="36" t="s">
        <v>339</v>
      </c>
      <c r="X151" s="36" t="s">
        <v>339</v>
      </c>
      <c r="Y151" s="36" t="s">
        <v>339</v>
      </c>
      <c r="Z151" s="36" t="s">
        <v>339</v>
      </c>
      <c r="AA151" s="36" t="s">
        <v>339</v>
      </c>
      <c r="AB151" s="36" t="s">
        <v>339</v>
      </c>
      <c r="AC151" s="36" t="s">
        <v>339</v>
      </c>
      <c r="AD151" s="36" t="s">
        <v>339</v>
      </c>
      <c r="AE151" s="36" t="s">
        <v>339</v>
      </c>
      <c r="AF151" s="36" t="s">
        <v>339</v>
      </c>
      <c r="AG151" s="36" t="s">
        <v>339</v>
      </c>
      <c r="AH151" s="36" t="s">
        <v>339</v>
      </c>
      <c r="AI151" s="36" t="s">
        <v>339</v>
      </c>
      <c r="AJ151" s="36" t="s">
        <v>339</v>
      </c>
      <c r="AK151" s="36" t="s">
        <v>339</v>
      </c>
      <c r="AL151" s="36" t="s">
        <v>339</v>
      </c>
      <c r="AM151" s="36" t="s">
        <v>339</v>
      </c>
      <c r="AN151" s="36" t="s">
        <v>339</v>
      </c>
      <c r="AO151" s="36" t="s">
        <v>339</v>
      </c>
      <c r="AP151" s="36" t="s">
        <v>339</v>
      </c>
      <c r="AQ151" s="36" t="s">
        <v>339</v>
      </c>
      <c r="AR151" s="36" t="s">
        <v>339</v>
      </c>
      <c r="AS151" s="36" t="s">
        <v>339</v>
      </c>
      <c r="AT151" s="36" t="s">
        <v>339</v>
      </c>
      <c r="AU151" s="36" t="s">
        <v>339</v>
      </c>
      <c r="AV151" s="36" t="s">
        <v>339</v>
      </c>
      <c r="AW151" s="36" t="s">
        <v>339</v>
      </c>
      <c r="AX151" s="36" t="s">
        <v>339</v>
      </c>
      <c r="AY151" s="36" t="s">
        <v>339</v>
      </c>
      <c r="AZ151" s="36" t="s">
        <v>339</v>
      </c>
      <c r="BA151" s="36" t="s">
        <v>339</v>
      </c>
      <c r="BB151" s="36" t="s">
        <v>339</v>
      </c>
      <c r="BC151" s="36" t="s">
        <v>339</v>
      </c>
      <c r="BD151" s="36" t="s">
        <v>339</v>
      </c>
      <c r="BE151" s="36" t="s">
        <v>339</v>
      </c>
      <c r="BF151" s="36" t="s">
        <v>339</v>
      </c>
      <c r="BG151" s="36" t="s">
        <v>339</v>
      </c>
      <c r="BH151" s="36" t="s">
        <v>339</v>
      </c>
      <c r="BI151" s="36" t="s">
        <v>339</v>
      </c>
      <c r="BJ151" s="36" t="s">
        <v>339</v>
      </c>
      <c r="BK151" s="36" t="s">
        <v>339</v>
      </c>
      <c r="BL151" s="36" t="s">
        <v>339</v>
      </c>
    </row>
    <row r="152" spans="1:64" s="37" customFormat="1" x14ac:dyDescent="0.2">
      <c r="A152" s="34">
        <v>149</v>
      </c>
      <c r="B152" s="34" t="s">
        <v>235</v>
      </c>
      <c r="C152" s="34" t="s">
        <v>236</v>
      </c>
      <c r="D152" s="41" t="s">
        <v>339</v>
      </c>
      <c r="E152" s="36" t="s">
        <v>339</v>
      </c>
      <c r="F152" s="36" t="s">
        <v>339</v>
      </c>
      <c r="G152" s="36" t="s">
        <v>339</v>
      </c>
      <c r="H152" s="36" t="s">
        <v>339</v>
      </c>
      <c r="I152" s="36" t="s">
        <v>339</v>
      </c>
      <c r="J152" s="36" t="s">
        <v>339</v>
      </c>
      <c r="K152" s="36" t="s">
        <v>339</v>
      </c>
      <c r="L152" s="36" t="s">
        <v>339</v>
      </c>
      <c r="M152" s="36" t="s">
        <v>339</v>
      </c>
      <c r="N152" s="36" t="s">
        <v>339</v>
      </c>
      <c r="O152" s="36" t="s">
        <v>339</v>
      </c>
      <c r="P152" s="36" t="s">
        <v>339</v>
      </c>
      <c r="Q152" s="36" t="s">
        <v>339</v>
      </c>
      <c r="R152" s="36" t="s">
        <v>339</v>
      </c>
      <c r="S152" s="36" t="s">
        <v>339</v>
      </c>
      <c r="T152" s="36" t="s">
        <v>339</v>
      </c>
      <c r="U152" s="36" t="s">
        <v>339</v>
      </c>
      <c r="V152" s="36" t="s">
        <v>339</v>
      </c>
      <c r="W152" s="36" t="s">
        <v>339</v>
      </c>
      <c r="X152" s="36" t="s">
        <v>339</v>
      </c>
      <c r="Y152" s="36" t="s">
        <v>339</v>
      </c>
      <c r="Z152" s="36" t="s">
        <v>339</v>
      </c>
      <c r="AA152" s="36" t="s">
        <v>339</v>
      </c>
      <c r="AB152" s="36" t="s">
        <v>339</v>
      </c>
      <c r="AC152" s="36" t="s">
        <v>339</v>
      </c>
      <c r="AD152" s="36" t="s">
        <v>339</v>
      </c>
      <c r="AE152" s="36" t="s">
        <v>339</v>
      </c>
      <c r="AF152" s="36" t="s">
        <v>339</v>
      </c>
      <c r="AG152" s="36" t="s">
        <v>339</v>
      </c>
      <c r="AH152" s="36" t="s">
        <v>339</v>
      </c>
      <c r="AI152" s="36" t="s">
        <v>339</v>
      </c>
      <c r="AJ152" s="36" t="s">
        <v>339</v>
      </c>
      <c r="AK152" s="36" t="s">
        <v>339</v>
      </c>
      <c r="AL152" s="36" t="s">
        <v>339</v>
      </c>
      <c r="AM152" s="36" t="s">
        <v>339</v>
      </c>
      <c r="AN152" s="36" t="s">
        <v>339</v>
      </c>
      <c r="AO152" s="36" t="s">
        <v>339</v>
      </c>
      <c r="AP152" s="36" t="s">
        <v>339</v>
      </c>
      <c r="AQ152" s="36" t="s">
        <v>339</v>
      </c>
      <c r="AR152" s="36" t="s">
        <v>339</v>
      </c>
      <c r="AS152" s="36" t="s">
        <v>339</v>
      </c>
      <c r="AT152" s="36" t="s">
        <v>339</v>
      </c>
      <c r="AU152" s="36" t="s">
        <v>339</v>
      </c>
      <c r="AV152" s="36" t="s">
        <v>339</v>
      </c>
      <c r="AW152" s="36" t="s">
        <v>339</v>
      </c>
      <c r="AX152" s="36" t="s">
        <v>339</v>
      </c>
      <c r="AY152" s="36" t="s">
        <v>339</v>
      </c>
      <c r="AZ152" s="36" t="s">
        <v>339</v>
      </c>
      <c r="BA152" s="36" t="s">
        <v>339</v>
      </c>
      <c r="BB152" s="36" t="s">
        <v>339</v>
      </c>
      <c r="BC152" s="36" t="s">
        <v>339</v>
      </c>
      <c r="BD152" s="36" t="s">
        <v>339</v>
      </c>
      <c r="BE152" s="36" t="s">
        <v>339</v>
      </c>
      <c r="BF152" s="36" t="s">
        <v>339</v>
      </c>
      <c r="BG152" s="36" t="s">
        <v>339</v>
      </c>
      <c r="BH152" s="36" t="s">
        <v>339</v>
      </c>
      <c r="BI152" s="36" t="s">
        <v>339</v>
      </c>
      <c r="BJ152" s="36" t="s">
        <v>339</v>
      </c>
      <c r="BK152" s="36" t="s">
        <v>339</v>
      </c>
      <c r="BL152" s="36" t="s">
        <v>339</v>
      </c>
    </row>
    <row r="153" spans="1:64" s="37" customFormat="1" x14ac:dyDescent="0.2">
      <c r="A153" s="34">
        <v>150</v>
      </c>
      <c r="B153" s="34" t="s">
        <v>235</v>
      </c>
      <c r="C153" s="34" t="s">
        <v>237</v>
      </c>
      <c r="D153" s="41" t="s">
        <v>339</v>
      </c>
      <c r="E153" s="36" t="s">
        <v>339</v>
      </c>
      <c r="F153" s="36" t="s">
        <v>339</v>
      </c>
      <c r="G153" s="36" t="s">
        <v>339</v>
      </c>
      <c r="H153" s="36" t="s">
        <v>339</v>
      </c>
      <c r="I153" s="36" t="s">
        <v>339</v>
      </c>
      <c r="J153" s="36" t="s">
        <v>339</v>
      </c>
      <c r="K153" s="36" t="s">
        <v>339</v>
      </c>
      <c r="L153" s="36" t="s">
        <v>339</v>
      </c>
      <c r="M153" s="36" t="s">
        <v>339</v>
      </c>
      <c r="N153" s="36" t="s">
        <v>339</v>
      </c>
      <c r="O153" s="36" t="s">
        <v>339</v>
      </c>
      <c r="P153" s="36" t="s">
        <v>339</v>
      </c>
      <c r="Q153" s="36" t="s">
        <v>339</v>
      </c>
      <c r="R153" s="36" t="s">
        <v>339</v>
      </c>
      <c r="S153" s="36" t="s">
        <v>339</v>
      </c>
      <c r="T153" s="36" t="s">
        <v>339</v>
      </c>
      <c r="U153" s="36" t="s">
        <v>339</v>
      </c>
      <c r="V153" s="36" t="s">
        <v>339</v>
      </c>
      <c r="W153" s="36" t="s">
        <v>339</v>
      </c>
      <c r="X153" s="36" t="s">
        <v>339</v>
      </c>
      <c r="Y153" s="36" t="s">
        <v>339</v>
      </c>
      <c r="Z153" s="36" t="s">
        <v>339</v>
      </c>
      <c r="AA153" s="36" t="s">
        <v>339</v>
      </c>
      <c r="AB153" s="36" t="s">
        <v>339</v>
      </c>
      <c r="AC153" s="36" t="s">
        <v>339</v>
      </c>
      <c r="AD153" s="36" t="s">
        <v>339</v>
      </c>
      <c r="AE153" s="36" t="s">
        <v>339</v>
      </c>
      <c r="AF153" s="36" t="s">
        <v>339</v>
      </c>
      <c r="AG153" s="36" t="s">
        <v>339</v>
      </c>
      <c r="AH153" s="36" t="s">
        <v>339</v>
      </c>
      <c r="AI153" s="36" t="s">
        <v>339</v>
      </c>
      <c r="AJ153" s="36" t="s">
        <v>339</v>
      </c>
      <c r="AK153" s="36" t="s">
        <v>339</v>
      </c>
      <c r="AL153" s="36" t="s">
        <v>339</v>
      </c>
      <c r="AM153" s="36" t="s">
        <v>339</v>
      </c>
      <c r="AN153" s="36" t="s">
        <v>339</v>
      </c>
      <c r="AO153" s="36" t="s">
        <v>339</v>
      </c>
      <c r="AP153" s="36" t="s">
        <v>339</v>
      </c>
      <c r="AQ153" s="36" t="s">
        <v>339</v>
      </c>
      <c r="AR153" s="36" t="s">
        <v>339</v>
      </c>
      <c r="AS153" s="36" t="s">
        <v>339</v>
      </c>
      <c r="AT153" s="36" t="s">
        <v>339</v>
      </c>
      <c r="AU153" s="36" t="s">
        <v>339</v>
      </c>
      <c r="AV153" s="36" t="s">
        <v>339</v>
      </c>
      <c r="AW153" s="36" t="s">
        <v>339</v>
      </c>
      <c r="AX153" s="36" t="s">
        <v>339</v>
      </c>
      <c r="AY153" s="36" t="s">
        <v>339</v>
      </c>
      <c r="AZ153" s="36" t="s">
        <v>339</v>
      </c>
      <c r="BA153" s="36" t="s">
        <v>339</v>
      </c>
      <c r="BB153" s="36" t="s">
        <v>339</v>
      </c>
      <c r="BC153" s="36" t="s">
        <v>339</v>
      </c>
      <c r="BD153" s="36" t="s">
        <v>339</v>
      </c>
      <c r="BE153" s="36" t="s">
        <v>339</v>
      </c>
      <c r="BF153" s="36" t="s">
        <v>339</v>
      </c>
      <c r="BG153" s="36" t="s">
        <v>339</v>
      </c>
      <c r="BH153" s="36" t="s">
        <v>339</v>
      </c>
      <c r="BI153" s="36" t="s">
        <v>339</v>
      </c>
      <c r="BJ153" s="36" t="s">
        <v>339</v>
      </c>
      <c r="BK153" s="36" t="s">
        <v>339</v>
      </c>
      <c r="BL153" s="36" t="s">
        <v>339</v>
      </c>
    </row>
    <row r="154" spans="1:64" s="37" customFormat="1" x14ac:dyDescent="0.2">
      <c r="A154" s="34">
        <v>151</v>
      </c>
      <c r="B154" s="34" t="s">
        <v>235</v>
      </c>
      <c r="C154" s="34" t="s">
        <v>238</v>
      </c>
      <c r="D154" s="41" t="s">
        <v>339</v>
      </c>
      <c r="E154" s="36" t="s">
        <v>339</v>
      </c>
      <c r="F154" s="36" t="s">
        <v>339</v>
      </c>
      <c r="G154" s="36" t="s">
        <v>339</v>
      </c>
      <c r="H154" s="36" t="s">
        <v>339</v>
      </c>
      <c r="I154" s="36" t="s">
        <v>339</v>
      </c>
      <c r="J154" s="36" t="s">
        <v>339</v>
      </c>
      <c r="K154" s="36" t="s">
        <v>339</v>
      </c>
      <c r="L154" s="36" t="s">
        <v>339</v>
      </c>
      <c r="M154" s="36" t="s">
        <v>339</v>
      </c>
      <c r="N154" s="36" t="s">
        <v>339</v>
      </c>
      <c r="O154" s="36" t="s">
        <v>339</v>
      </c>
      <c r="P154" s="36" t="s">
        <v>339</v>
      </c>
      <c r="Q154" s="36" t="s">
        <v>339</v>
      </c>
      <c r="R154" s="36" t="s">
        <v>339</v>
      </c>
      <c r="S154" s="36" t="s">
        <v>339</v>
      </c>
      <c r="T154" s="36" t="s">
        <v>339</v>
      </c>
      <c r="U154" s="36" t="s">
        <v>339</v>
      </c>
      <c r="V154" s="36" t="s">
        <v>339</v>
      </c>
      <c r="W154" s="36" t="s">
        <v>339</v>
      </c>
      <c r="X154" s="36" t="s">
        <v>339</v>
      </c>
      <c r="Y154" s="36" t="s">
        <v>339</v>
      </c>
      <c r="Z154" s="36" t="s">
        <v>339</v>
      </c>
      <c r="AA154" s="36" t="s">
        <v>339</v>
      </c>
      <c r="AB154" s="36" t="s">
        <v>339</v>
      </c>
      <c r="AC154" s="36" t="s">
        <v>339</v>
      </c>
      <c r="AD154" s="36" t="s">
        <v>339</v>
      </c>
      <c r="AE154" s="36" t="s">
        <v>339</v>
      </c>
      <c r="AF154" s="36" t="s">
        <v>339</v>
      </c>
      <c r="AG154" s="36" t="s">
        <v>339</v>
      </c>
      <c r="AH154" s="36" t="s">
        <v>339</v>
      </c>
      <c r="AI154" s="36" t="s">
        <v>339</v>
      </c>
      <c r="AJ154" s="36" t="s">
        <v>339</v>
      </c>
      <c r="AK154" s="36" t="s">
        <v>339</v>
      </c>
      <c r="AL154" s="36" t="s">
        <v>339</v>
      </c>
      <c r="AM154" s="36" t="s">
        <v>339</v>
      </c>
      <c r="AN154" s="36" t="s">
        <v>339</v>
      </c>
      <c r="AO154" s="36" t="s">
        <v>339</v>
      </c>
      <c r="AP154" s="36" t="s">
        <v>339</v>
      </c>
      <c r="AQ154" s="36" t="s">
        <v>339</v>
      </c>
      <c r="AR154" s="36" t="s">
        <v>339</v>
      </c>
      <c r="AS154" s="36" t="s">
        <v>339</v>
      </c>
      <c r="AT154" s="36" t="s">
        <v>339</v>
      </c>
      <c r="AU154" s="36" t="s">
        <v>339</v>
      </c>
      <c r="AV154" s="36" t="s">
        <v>339</v>
      </c>
      <c r="AW154" s="36" t="s">
        <v>339</v>
      </c>
      <c r="AX154" s="36" t="s">
        <v>339</v>
      </c>
      <c r="AY154" s="36" t="s">
        <v>339</v>
      </c>
      <c r="AZ154" s="36" t="s">
        <v>339</v>
      </c>
      <c r="BA154" s="36" t="s">
        <v>339</v>
      </c>
      <c r="BB154" s="36" t="s">
        <v>339</v>
      </c>
      <c r="BC154" s="36" t="s">
        <v>339</v>
      </c>
      <c r="BD154" s="36" t="s">
        <v>339</v>
      </c>
      <c r="BE154" s="36" t="s">
        <v>339</v>
      </c>
      <c r="BF154" s="36" t="s">
        <v>339</v>
      </c>
      <c r="BG154" s="36" t="s">
        <v>339</v>
      </c>
      <c r="BH154" s="36" t="s">
        <v>339</v>
      </c>
      <c r="BI154" s="36" t="s">
        <v>339</v>
      </c>
      <c r="BJ154" s="36" t="s">
        <v>339</v>
      </c>
      <c r="BK154" s="36" t="s">
        <v>339</v>
      </c>
      <c r="BL154" s="36" t="s">
        <v>339</v>
      </c>
    </row>
    <row r="155" spans="1:64" s="37" customFormat="1" x14ac:dyDescent="0.2">
      <c r="A155" s="34">
        <v>152</v>
      </c>
      <c r="B155" s="34" t="s">
        <v>235</v>
      </c>
      <c r="C155" s="34" t="s">
        <v>239</v>
      </c>
      <c r="D155" s="41" t="s">
        <v>339</v>
      </c>
      <c r="E155" s="36" t="s">
        <v>339</v>
      </c>
      <c r="F155" s="36" t="s">
        <v>339</v>
      </c>
      <c r="G155" s="36" t="s">
        <v>339</v>
      </c>
      <c r="H155" s="36" t="s">
        <v>339</v>
      </c>
      <c r="I155" s="36" t="s">
        <v>339</v>
      </c>
      <c r="J155" s="36" t="s">
        <v>339</v>
      </c>
      <c r="K155" s="36" t="s">
        <v>339</v>
      </c>
      <c r="L155" s="36" t="s">
        <v>339</v>
      </c>
      <c r="M155" s="36" t="s">
        <v>339</v>
      </c>
      <c r="N155" s="36" t="s">
        <v>339</v>
      </c>
      <c r="O155" s="36" t="s">
        <v>339</v>
      </c>
      <c r="P155" s="36" t="s">
        <v>339</v>
      </c>
      <c r="Q155" s="36" t="s">
        <v>339</v>
      </c>
      <c r="R155" s="36" t="s">
        <v>339</v>
      </c>
      <c r="S155" s="36" t="s">
        <v>339</v>
      </c>
      <c r="T155" s="36" t="s">
        <v>339</v>
      </c>
      <c r="U155" s="36" t="s">
        <v>339</v>
      </c>
      <c r="V155" s="36" t="s">
        <v>339</v>
      </c>
      <c r="W155" s="36" t="s">
        <v>339</v>
      </c>
      <c r="X155" s="36" t="s">
        <v>339</v>
      </c>
      <c r="Y155" s="36" t="s">
        <v>339</v>
      </c>
      <c r="Z155" s="36" t="s">
        <v>339</v>
      </c>
      <c r="AA155" s="36" t="s">
        <v>339</v>
      </c>
      <c r="AB155" s="36" t="s">
        <v>339</v>
      </c>
      <c r="AC155" s="36" t="s">
        <v>339</v>
      </c>
      <c r="AD155" s="36" t="s">
        <v>339</v>
      </c>
      <c r="AE155" s="36" t="s">
        <v>339</v>
      </c>
      <c r="AF155" s="36" t="s">
        <v>339</v>
      </c>
      <c r="AG155" s="36" t="s">
        <v>339</v>
      </c>
      <c r="AH155" s="36" t="s">
        <v>339</v>
      </c>
      <c r="AI155" s="36" t="s">
        <v>339</v>
      </c>
      <c r="AJ155" s="36" t="s">
        <v>339</v>
      </c>
      <c r="AK155" s="36" t="s">
        <v>339</v>
      </c>
      <c r="AL155" s="36" t="s">
        <v>339</v>
      </c>
      <c r="AM155" s="36" t="s">
        <v>339</v>
      </c>
      <c r="AN155" s="36" t="s">
        <v>339</v>
      </c>
      <c r="AO155" s="36" t="s">
        <v>339</v>
      </c>
      <c r="AP155" s="36" t="s">
        <v>339</v>
      </c>
      <c r="AQ155" s="36" t="s">
        <v>339</v>
      </c>
      <c r="AR155" s="36" t="s">
        <v>339</v>
      </c>
      <c r="AS155" s="36" t="s">
        <v>339</v>
      </c>
      <c r="AT155" s="36" t="s">
        <v>339</v>
      </c>
      <c r="AU155" s="36" t="s">
        <v>339</v>
      </c>
      <c r="AV155" s="36" t="s">
        <v>339</v>
      </c>
      <c r="AW155" s="36" t="s">
        <v>339</v>
      </c>
      <c r="AX155" s="36" t="s">
        <v>339</v>
      </c>
      <c r="AY155" s="36" t="s">
        <v>339</v>
      </c>
      <c r="AZ155" s="36" t="s">
        <v>339</v>
      </c>
      <c r="BA155" s="36" t="s">
        <v>339</v>
      </c>
      <c r="BB155" s="36" t="s">
        <v>339</v>
      </c>
      <c r="BC155" s="36" t="s">
        <v>339</v>
      </c>
      <c r="BD155" s="36" t="s">
        <v>339</v>
      </c>
      <c r="BE155" s="36" t="s">
        <v>339</v>
      </c>
      <c r="BF155" s="36" t="s">
        <v>339</v>
      </c>
      <c r="BG155" s="36" t="s">
        <v>339</v>
      </c>
      <c r="BH155" s="36" t="s">
        <v>339</v>
      </c>
      <c r="BI155" s="36" t="s">
        <v>339</v>
      </c>
      <c r="BJ155" s="36" t="s">
        <v>339</v>
      </c>
      <c r="BK155" s="36" t="s">
        <v>339</v>
      </c>
      <c r="BL155" s="36" t="s">
        <v>339</v>
      </c>
    </row>
    <row r="156" spans="1:64" s="37" customFormat="1" x14ac:dyDescent="0.2">
      <c r="A156" s="34">
        <v>153</v>
      </c>
      <c r="B156" s="34" t="s">
        <v>235</v>
      </c>
      <c r="C156" s="34" t="s">
        <v>240</v>
      </c>
      <c r="D156" s="41" t="s">
        <v>339</v>
      </c>
      <c r="E156" s="36" t="s">
        <v>339</v>
      </c>
      <c r="F156" s="36" t="s">
        <v>339</v>
      </c>
      <c r="G156" s="36" t="s">
        <v>339</v>
      </c>
      <c r="H156" s="36" t="s">
        <v>339</v>
      </c>
      <c r="I156" s="36" t="s">
        <v>339</v>
      </c>
      <c r="J156" s="36" t="s">
        <v>339</v>
      </c>
      <c r="K156" s="36" t="s">
        <v>339</v>
      </c>
      <c r="L156" s="36" t="s">
        <v>339</v>
      </c>
      <c r="M156" s="36" t="s">
        <v>339</v>
      </c>
      <c r="N156" s="36" t="s">
        <v>339</v>
      </c>
      <c r="O156" s="36" t="s">
        <v>339</v>
      </c>
      <c r="P156" s="36" t="s">
        <v>339</v>
      </c>
      <c r="Q156" s="36" t="s">
        <v>339</v>
      </c>
      <c r="R156" s="36" t="s">
        <v>339</v>
      </c>
      <c r="S156" s="36" t="s">
        <v>339</v>
      </c>
      <c r="T156" s="36" t="s">
        <v>339</v>
      </c>
      <c r="U156" s="36" t="s">
        <v>339</v>
      </c>
      <c r="V156" s="36" t="s">
        <v>339</v>
      </c>
      <c r="W156" s="36" t="s">
        <v>339</v>
      </c>
      <c r="X156" s="36" t="s">
        <v>339</v>
      </c>
      <c r="Y156" s="36" t="s">
        <v>339</v>
      </c>
      <c r="Z156" s="36" t="s">
        <v>339</v>
      </c>
      <c r="AA156" s="36" t="s">
        <v>339</v>
      </c>
      <c r="AB156" s="36" t="s">
        <v>339</v>
      </c>
      <c r="AC156" s="36" t="s">
        <v>339</v>
      </c>
      <c r="AD156" s="36" t="s">
        <v>339</v>
      </c>
      <c r="AE156" s="36" t="s">
        <v>339</v>
      </c>
      <c r="AF156" s="36" t="s">
        <v>339</v>
      </c>
      <c r="AG156" s="36" t="s">
        <v>339</v>
      </c>
      <c r="AH156" s="36" t="s">
        <v>339</v>
      </c>
      <c r="AI156" s="36" t="s">
        <v>339</v>
      </c>
      <c r="AJ156" s="36" t="s">
        <v>339</v>
      </c>
      <c r="AK156" s="36" t="s">
        <v>339</v>
      </c>
      <c r="AL156" s="36" t="s">
        <v>339</v>
      </c>
      <c r="AM156" s="36" t="s">
        <v>339</v>
      </c>
      <c r="AN156" s="36" t="s">
        <v>339</v>
      </c>
      <c r="AO156" s="36" t="s">
        <v>339</v>
      </c>
      <c r="AP156" s="36" t="s">
        <v>339</v>
      </c>
      <c r="AQ156" s="36" t="s">
        <v>339</v>
      </c>
      <c r="AR156" s="36" t="s">
        <v>339</v>
      </c>
      <c r="AS156" s="36" t="s">
        <v>339</v>
      </c>
      <c r="AT156" s="36" t="s">
        <v>339</v>
      </c>
      <c r="AU156" s="36" t="s">
        <v>339</v>
      </c>
      <c r="AV156" s="36" t="s">
        <v>339</v>
      </c>
      <c r="AW156" s="36" t="s">
        <v>339</v>
      </c>
      <c r="AX156" s="36" t="s">
        <v>339</v>
      </c>
      <c r="AY156" s="36" t="s">
        <v>339</v>
      </c>
      <c r="AZ156" s="36" t="s">
        <v>339</v>
      </c>
      <c r="BA156" s="36" t="s">
        <v>339</v>
      </c>
      <c r="BB156" s="36" t="s">
        <v>339</v>
      </c>
      <c r="BC156" s="36" t="s">
        <v>339</v>
      </c>
      <c r="BD156" s="36" t="s">
        <v>339</v>
      </c>
      <c r="BE156" s="36" t="s">
        <v>339</v>
      </c>
      <c r="BF156" s="36" t="s">
        <v>339</v>
      </c>
      <c r="BG156" s="36" t="s">
        <v>339</v>
      </c>
      <c r="BH156" s="36" t="s">
        <v>339</v>
      </c>
      <c r="BI156" s="36" t="s">
        <v>339</v>
      </c>
      <c r="BJ156" s="36" t="s">
        <v>339</v>
      </c>
      <c r="BK156" s="36" t="s">
        <v>339</v>
      </c>
      <c r="BL156" s="36" t="s">
        <v>339</v>
      </c>
    </row>
    <row r="157" spans="1:64" s="37" customFormat="1" x14ac:dyDescent="0.2">
      <c r="A157" s="34">
        <v>154</v>
      </c>
      <c r="B157" s="34" t="s">
        <v>235</v>
      </c>
      <c r="C157" s="34" t="s">
        <v>241</v>
      </c>
      <c r="D157" s="41" t="s">
        <v>339</v>
      </c>
      <c r="E157" s="36" t="s">
        <v>339</v>
      </c>
      <c r="F157" s="36" t="s">
        <v>339</v>
      </c>
      <c r="G157" s="36" t="s">
        <v>339</v>
      </c>
      <c r="H157" s="36" t="s">
        <v>339</v>
      </c>
      <c r="I157" s="36" t="s">
        <v>339</v>
      </c>
      <c r="J157" s="36" t="s">
        <v>339</v>
      </c>
      <c r="K157" s="36" t="s">
        <v>339</v>
      </c>
      <c r="L157" s="36" t="s">
        <v>339</v>
      </c>
      <c r="M157" s="36" t="s">
        <v>339</v>
      </c>
      <c r="N157" s="36" t="s">
        <v>339</v>
      </c>
      <c r="O157" s="36" t="s">
        <v>339</v>
      </c>
      <c r="P157" s="36" t="s">
        <v>339</v>
      </c>
      <c r="Q157" s="36" t="s">
        <v>339</v>
      </c>
      <c r="R157" s="36" t="s">
        <v>339</v>
      </c>
      <c r="S157" s="36" t="s">
        <v>339</v>
      </c>
      <c r="T157" s="36" t="s">
        <v>339</v>
      </c>
      <c r="U157" s="36" t="s">
        <v>339</v>
      </c>
      <c r="V157" s="36" t="s">
        <v>339</v>
      </c>
      <c r="W157" s="36" t="s">
        <v>339</v>
      </c>
      <c r="X157" s="36" t="s">
        <v>339</v>
      </c>
      <c r="Y157" s="36" t="s">
        <v>339</v>
      </c>
      <c r="Z157" s="36" t="s">
        <v>339</v>
      </c>
      <c r="AA157" s="36" t="s">
        <v>339</v>
      </c>
      <c r="AB157" s="36" t="s">
        <v>339</v>
      </c>
      <c r="AC157" s="36" t="s">
        <v>339</v>
      </c>
      <c r="AD157" s="36" t="s">
        <v>339</v>
      </c>
      <c r="AE157" s="36" t="s">
        <v>339</v>
      </c>
      <c r="AF157" s="36" t="s">
        <v>339</v>
      </c>
      <c r="AG157" s="36" t="s">
        <v>339</v>
      </c>
      <c r="AH157" s="36" t="s">
        <v>339</v>
      </c>
      <c r="AI157" s="36" t="s">
        <v>339</v>
      </c>
      <c r="AJ157" s="36" t="s">
        <v>339</v>
      </c>
      <c r="AK157" s="36" t="s">
        <v>339</v>
      </c>
      <c r="AL157" s="36" t="s">
        <v>339</v>
      </c>
      <c r="AM157" s="36" t="s">
        <v>339</v>
      </c>
      <c r="AN157" s="36" t="s">
        <v>339</v>
      </c>
      <c r="AO157" s="36" t="s">
        <v>339</v>
      </c>
      <c r="AP157" s="36" t="s">
        <v>339</v>
      </c>
      <c r="AQ157" s="36" t="s">
        <v>339</v>
      </c>
      <c r="AR157" s="36" t="s">
        <v>339</v>
      </c>
      <c r="AS157" s="36" t="s">
        <v>339</v>
      </c>
      <c r="AT157" s="36" t="s">
        <v>339</v>
      </c>
      <c r="AU157" s="36" t="s">
        <v>339</v>
      </c>
      <c r="AV157" s="36" t="s">
        <v>339</v>
      </c>
      <c r="AW157" s="36" t="s">
        <v>339</v>
      </c>
      <c r="AX157" s="36" t="s">
        <v>339</v>
      </c>
      <c r="AY157" s="36" t="s">
        <v>339</v>
      </c>
      <c r="AZ157" s="36" t="s">
        <v>339</v>
      </c>
      <c r="BA157" s="36" t="s">
        <v>339</v>
      </c>
      <c r="BB157" s="36" t="s">
        <v>339</v>
      </c>
      <c r="BC157" s="36" t="s">
        <v>339</v>
      </c>
      <c r="BD157" s="36" t="s">
        <v>339</v>
      </c>
      <c r="BE157" s="36" t="s">
        <v>339</v>
      </c>
      <c r="BF157" s="36" t="s">
        <v>339</v>
      </c>
      <c r="BG157" s="36" t="s">
        <v>339</v>
      </c>
      <c r="BH157" s="36" t="s">
        <v>339</v>
      </c>
      <c r="BI157" s="36" t="s">
        <v>339</v>
      </c>
      <c r="BJ157" s="36" t="s">
        <v>339</v>
      </c>
      <c r="BK157" s="36" t="s">
        <v>339</v>
      </c>
      <c r="BL157" s="36" t="s">
        <v>339</v>
      </c>
    </row>
    <row r="158" spans="1:64" s="37" customFormat="1" x14ac:dyDescent="0.2">
      <c r="A158" s="34">
        <v>155</v>
      </c>
      <c r="B158" s="34" t="s">
        <v>235</v>
      </c>
      <c r="C158" s="34" t="s">
        <v>242</v>
      </c>
      <c r="D158" s="41" t="s">
        <v>339</v>
      </c>
      <c r="E158" s="36" t="s">
        <v>339</v>
      </c>
      <c r="F158" s="36" t="s">
        <v>339</v>
      </c>
      <c r="G158" s="36" t="s">
        <v>339</v>
      </c>
      <c r="H158" s="36" t="s">
        <v>339</v>
      </c>
      <c r="I158" s="36" t="s">
        <v>339</v>
      </c>
      <c r="J158" s="36" t="s">
        <v>339</v>
      </c>
      <c r="K158" s="36" t="s">
        <v>339</v>
      </c>
      <c r="L158" s="36" t="s">
        <v>339</v>
      </c>
      <c r="M158" s="36" t="s">
        <v>339</v>
      </c>
      <c r="N158" s="36" t="s">
        <v>339</v>
      </c>
      <c r="O158" s="36" t="s">
        <v>339</v>
      </c>
      <c r="P158" s="36" t="s">
        <v>339</v>
      </c>
      <c r="Q158" s="36" t="s">
        <v>339</v>
      </c>
      <c r="R158" s="36" t="s">
        <v>339</v>
      </c>
      <c r="S158" s="36" t="s">
        <v>339</v>
      </c>
      <c r="T158" s="36" t="s">
        <v>339</v>
      </c>
      <c r="U158" s="36" t="s">
        <v>339</v>
      </c>
      <c r="V158" s="36" t="s">
        <v>339</v>
      </c>
      <c r="W158" s="36" t="s">
        <v>339</v>
      </c>
      <c r="X158" s="36" t="s">
        <v>339</v>
      </c>
      <c r="Y158" s="36" t="s">
        <v>339</v>
      </c>
      <c r="Z158" s="36" t="s">
        <v>339</v>
      </c>
      <c r="AA158" s="36" t="s">
        <v>339</v>
      </c>
      <c r="AB158" s="36" t="s">
        <v>339</v>
      </c>
      <c r="AC158" s="36" t="s">
        <v>339</v>
      </c>
      <c r="AD158" s="36" t="s">
        <v>339</v>
      </c>
      <c r="AE158" s="36" t="s">
        <v>339</v>
      </c>
      <c r="AF158" s="36" t="s">
        <v>339</v>
      </c>
      <c r="AG158" s="36" t="s">
        <v>339</v>
      </c>
      <c r="AH158" s="36" t="s">
        <v>339</v>
      </c>
      <c r="AI158" s="36" t="s">
        <v>339</v>
      </c>
      <c r="AJ158" s="36" t="s">
        <v>339</v>
      </c>
      <c r="AK158" s="36" t="s">
        <v>339</v>
      </c>
      <c r="AL158" s="36" t="s">
        <v>339</v>
      </c>
      <c r="AM158" s="36" t="s">
        <v>339</v>
      </c>
      <c r="AN158" s="36" t="s">
        <v>339</v>
      </c>
      <c r="AO158" s="36" t="s">
        <v>339</v>
      </c>
      <c r="AP158" s="36" t="s">
        <v>339</v>
      </c>
      <c r="AQ158" s="36" t="s">
        <v>339</v>
      </c>
      <c r="AR158" s="36" t="s">
        <v>339</v>
      </c>
      <c r="AS158" s="36" t="s">
        <v>339</v>
      </c>
      <c r="AT158" s="36" t="s">
        <v>339</v>
      </c>
      <c r="AU158" s="36" t="s">
        <v>339</v>
      </c>
      <c r="AV158" s="36" t="s">
        <v>339</v>
      </c>
      <c r="AW158" s="36" t="s">
        <v>339</v>
      </c>
      <c r="AX158" s="36" t="s">
        <v>339</v>
      </c>
      <c r="AY158" s="36" t="s">
        <v>339</v>
      </c>
      <c r="AZ158" s="36" t="s">
        <v>339</v>
      </c>
      <c r="BA158" s="36" t="s">
        <v>339</v>
      </c>
      <c r="BB158" s="36" t="s">
        <v>339</v>
      </c>
      <c r="BC158" s="36" t="s">
        <v>339</v>
      </c>
      <c r="BD158" s="36" t="s">
        <v>339</v>
      </c>
      <c r="BE158" s="36" t="s">
        <v>339</v>
      </c>
      <c r="BF158" s="36" t="s">
        <v>339</v>
      </c>
      <c r="BG158" s="36" t="s">
        <v>339</v>
      </c>
      <c r="BH158" s="36" t="s">
        <v>339</v>
      </c>
      <c r="BI158" s="36" t="s">
        <v>339</v>
      </c>
      <c r="BJ158" s="36" t="s">
        <v>339</v>
      </c>
      <c r="BK158" s="36" t="s">
        <v>339</v>
      </c>
      <c r="BL158" s="36" t="s">
        <v>339</v>
      </c>
    </row>
    <row r="159" spans="1:64" s="37" customFormat="1" x14ac:dyDescent="0.2">
      <c r="A159" s="34">
        <v>156</v>
      </c>
      <c r="B159" s="34" t="s">
        <v>235</v>
      </c>
      <c r="C159" s="34" t="s">
        <v>243</v>
      </c>
      <c r="D159" s="41" t="s">
        <v>339</v>
      </c>
      <c r="E159" s="36" t="s">
        <v>339</v>
      </c>
      <c r="F159" s="36" t="s">
        <v>339</v>
      </c>
      <c r="G159" s="36" t="s">
        <v>339</v>
      </c>
      <c r="H159" s="36" t="s">
        <v>339</v>
      </c>
      <c r="I159" s="36" t="s">
        <v>339</v>
      </c>
      <c r="J159" s="36" t="s">
        <v>339</v>
      </c>
      <c r="K159" s="36" t="s">
        <v>339</v>
      </c>
      <c r="L159" s="36" t="s">
        <v>339</v>
      </c>
      <c r="M159" s="36" t="s">
        <v>339</v>
      </c>
      <c r="N159" s="36" t="s">
        <v>339</v>
      </c>
      <c r="O159" s="36" t="s">
        <v>339</v>
      </c>
      <c r="P159" s="36" t="s">
        <v>339</v>
      </c>
      <c r="Q159" s="36" t="s">
        <v>339</v>
      </c>
      <c r="R159" s="36" t="s">
        <v>339</v>
      </c>
      <c r="S159" s="36" t="s">
        <v>339</v>
      </c>
      <c r="T159" s="36" t="s">
        <v>339</v>
      </c>
      <c r="U159" s="36" t="s">
        <v>339</v>
      </c>
      <c r="V159" s="36" t="s">
        <v>339</v>
      </c>
      <c r="W159" s="36" t="s">
        <v>339</v>
      </c>
      <c r="X159" s="36" t="s">
        <v>339</v>
      </c>
      <c r="Y159" s="36" t="s">
        <v>339</v>
      </c>
      <c r="Z159" s="36" t="s">
        <v>339</v>
      </c>
      <c r="AA159" s="36" t="s">
        <v>339</v>
      </c>
      <c r="AB159" s="36" t="s">
        <v>339</v>
      </c>
      <c r="AC159" s="36" t="s">
        <v>339</v>
      </c>
      <c r="AD159" s="36" t="s">
        <v>339</v>
      </c>
      <c r="AE159" s="36" t="s">
        <v>339</v>
      </c>
      <c r="AF159" s="36" t="s">
        <v>339</v>
      </c>
      <c r="AG159" s="36" t="s">
        <v>339</v>
      </c>
      <c r="AH159" s="36" t="s">
        <v>339</v>
      </c>
      <c r="AI159" s="36" t="s">
        <v>339</v>
      </c>
      <c r="AJ159" s="36" t="s">
        <v>339</v>
      </c>
      <c r="AK159" s="36" t="s">
        <v>339</v>
      </c>
      <c r="AL159" s="36" t="s">
        <v>339</v>
      </c>
      <c r="AM159" s="36" t="s">
        <v>339</v>
      </c>
      <c r="AN159" s="36" t="s">
        <v>339</v>
      </c>
      <c r="AO159" s="36" t="s">
        <v>339</v>
      </c>
      <c r="AP159" s="36" t="s">
        <v>339</v>
      </c>
      <c r="AQ159" s="36" t="s">
        <v>339</v>
      </c>
      <c r="AR159" s="36" t="s">
        <v>339</v>
      </c>
      <c r="AS159" s="36" t="s">
        <v>339</v>
      </c>
      <c r="AT159" s="36" t="s">
        <v>339</v>
      </c>
      <c r="AU159" s="36" t="s">
        <v>339</v>
      </c>
      <c r="AV159" s="36" t="s">
        <v>339</v>
      </c>
      <c r="AW159" s="36" t="s">
        <v>339</v>
      </c>
      <c r="AX159" s="36" t="s">
        <v>339</v>
      </c>
      <c r="AY159" s="36" t="s">
        <v>339</v>
      </c>
      <c r="AZ159" s="36" t="s">
        <v>339</v>
      </c>
      <c r="BA159" s="36" t="s">
        <v>339</v>
      </c>
      <c r="BB159" s="36" t="s">
        <v>339</v>
      </c>
      <c r="BC159" s="36" t="s">
        <v>339</v>
      </c>
      <c r="BD159" s="36" t="s">
        <v>339</v>
      </c>
      <c r="BE159" s="36" t="s">
        <v>339</v>
      </c>
      <c r="BF159" s="36" t="s">
        <v>339</v>
      </c>
      <c r="BG159" s="36" t="s">
        <v>339</v>
      </c>
      <c r="BH159" s="36" t="s">
        <v>339</v>
      </c>
      <c r="BI159" s="36" t="s">
        <v>339</v>
      </c>
      <c r="BJ159" s="36" t="s">
        <v>339</v>
      </c>
      <c r="BK159" s="36" t="s">
        <v>339</v>
      </c>
      <c r="BL159" s="36" t="s">
        <v>339</v>
      </c>
    </row>
    <row r="160" spans="1:64" s="37" customFormat="1" x14ac:dyDescent="0.2">
      <c r="A160" s="34">
        <v>157</v>
      </c>
      <c r="B160" s="34" t="s">
        <v>235</v>
      </c>
      <c r="C160" s="34" t="s">
        <v>244</v>
      </c>
      <c r="D160" s="41" t="s">
        <v>339</v>
      </c>
      <c r="E160" s="36" t="s">
        <v>339</v>
      </c>
      <c r="F160" s="36" t="s">
        <v>339</v>
      </c>
      <c r="G160" s="36" t="s">
        <v>339</v>
      </c>
      <c r="H160" s="36" t="s">
        <v>339</v>
      </c>
      <c r="I160" s="36" t="s">
        <v>339</v>
      </c>
      <c r="J160" s="36" t="s">
        <v>339</v>
      </c>
      <c r="K160" s="36" t="s">
        <v>339</v>
      </c>
      <c r="L160" s="36" t="s">
        <v>339</v>
      </c>
      <c r="M160" s="36" t="s">
        <v>339</v>
      </c>
      <c r="N160" s="36" t="s">
        <v>339</v>
      </c>
      <c r="O160" s="36" t="s">
        <v>339</v>
      </c>
      <c r="P160" s="36" t="s">
        <v>339</v>
      </c>
      <c r="Q160" s="36" t="s">
        <v>339</v>
      </c>
      <c r="R160" s="36" t="s">
        <v>339</v>
      </c>
      <c r="S160" s="36" t="s">
        <v>339</v>
      </c>
      <c r="T160" s="36" t="s">
        <v>339</v>
      </c>
      <c r="U160" s="36" t="s">
        <v>339</v>
      </c>
      <c r="V160" s="36" t="s">
        <v>339</v>
      </c>
      <c r="W160" s="36" t="s">
        <v>339</v>
      </c>
      <c r="X160" s="36" t="s">
        <v>339</v>
      </c>
      <c r="Y160" s="36" t="s">
        <v>339</v>
      </c>
      <c r="Z160" s="36" t="s">
        <v>339</v>
      </c>
      <c r="AA160" s="36" t="s">
        <v>339</v>
      </c>
      <c r="AB160" s="36" t="s">
        <v>339</v>
      </c>
      <c r="AC160" s="36" t="s">
        <v>339</v>
      </c>
      <c r="AD160" s="36" t="s">
        <v>339</v>
      </c>
      <c r="AE160" s="36" t="s">
        <v>339</v>
      </c>
      <c r="AF160" s="36" t="s">
        <v>339</v>
      </c>
      <c r="AG160" s="36" t="s">
        <v>339</v>
      </c>
      <c r="AH160" s="36" t="s">
        <v>339</v>
      </c>
      <c r="AI160" s="36" t="s">
        <v>339</v>
      </c>
      <c r="AJ160" s="36" t="s">
        <v>339</v>
      </c>
      <c r="AK160" s="36" t="s">
        <v>339</v>
      </c>
      <c r="AL160" s="36" t="s">
        <v>339</v>
      </c>
      <c r="AM160" s="36" t="s">
        <v>339</v>
      </c>
      <c r="AN160" s="36" t="s">
        <v>339</v>
      </c>
      <c r="AO160" s="36" t="s">
        <v>339</v>
      </c>
      <c r="AP160" s="36" t="s">
        <v>339</v>
      </c>
      <c r="AQ160" s="36" t="s">
        <v>339</v>
      </c>
      <c r="AR160" s="36" t="s">
        <v>339</v>
      </c>
      <c r="AS160" s="36" t="s">
        <v>339</v>
      </c>
      <c r="AT160" s="36" t="s">
        <v>339</v>
      </c>
      <c r="AU160" s="36" t="s">
        <v>339</v>
      </c>
      <c r="AV160" s="36" t="s">
        <v>339</v>
      </c>
      <c r="AW160" s="36" t="s">
        <v>339</v>
      </c>
      <c r="AX160" s="36" t="s">
        <v>339</v>
      </c>
      <c r="AY160" s="36" t="s">
        <v>339</v>
      </c>
      <c r="AZ160" s="36" t="s">
        <v>339</v>
      </c>
      <c r="BA160" s="36" t="s">
        <v>339</v>
      </c>
      <c r="BB160" s="36" t="s">
        <v>339</v>
      </c>
      <c r="BC160" s="36" t="s">
        <v>339</v>
      </c>
      <c r="BD160" s="36" t="s">
        <v>339</v>
      </c>
      <c r="BE160" s="36" t="s">
        <v>339</v>
      </c>
      <c r="BF160" s="36" t="s">
        <v>339</v>
      </c>
      <c r="BG160" s="36" t="s">
        <v>339</v>
      </c>
      <c r="BH160" s="36" t="s">
        <v>339</v>
      </c>
      <c r="BI160" s="36" t="s">
        <v>339</v>
      </c>
      <c r="BJ160" s="36" t="s">
        <v>339</v>
      </c>
      <c r="BK160" s="36" t="s">
        <v>339</v>
      </c>
      <c r="BL160" s="36" t="s">
        <v>339</v>
      </c>
    </row>
    <row r="161" spans="1:64" s="37" customFormat="1" x14ac:dyDescent="0.2">
      <c r="A161" s="34">
        <v>158</v>
      </c>
      <c r="B161" s="34" t="s">
        <v>235</v>
      </c>
      <c r="C161" s="34" t="s">
        <v>245</v>
      </c>
      <c r="D161" s="41" t="s">
        <v>339</v>
      </c>
      <c r="E161" s="36" t="s">
        <v>339</v>
      </c>
      <c r="F161" s="36" t="s">
        <v>339</v>
      </c>
      <c r="G161" s="36" t="s">
        <v>339</v>
      </c>
      <c r="H161" s="36" t="s">
        <v>339</v>
      </c>
      <c r="I161" s="36" t="s">
        <v>339</v>
      </c>
      <c r="J161" s="36" t="s">
        <v>339</v>
      </c>
      <c r="K161" s="36" t="s">
        <v>339</v>
      </c>
      <c r="L161" s="36" t="s">
        <v>339</v>
      </c>
      <c r="M161" s="36" t="s">
        <v>339</v>
      </c>
      <c r="N161" s="36" t="s">
        <v>339</v>
      </c>
      <c r="O161" s="36" t="s">
        <v>339</v>
      </c>
      <c r="P161" s="36" t="s">
        <v>339</v>
      </c>
      <c r="Q161" s="36" t="s">
        <v>339</v>
      </c>
      <c r="R161" s="36" t="s">
        <v>339</v>
      </c>
      <c r="S161" s="36" t="s">
        <v>339</v>
      </c>
      <c r="T161" s="36" t="s">
        <v>339</v>
      </c>
      <c r="U161" s="36" t="s">
        <v>339</v>
      </c>
      <c r="V161" s="36" t="s">
        <v>339</v>
      </c>
      <c r="W161" s="36" t="s">
        <v>339</v>
      </c>
      <c r="X161" s="36" t="s">
        <v>339</v>
      </c>
      <c r="Y161" s="36" t="s">
        <v>339</v>
      </c>
      <c r="Z161" s="36" t="s">
        <v>339</v>
      </c>
      <c r="AA161" s="36" t="s">
        <v>339</v>
      </c>
      <c r="AB161" s="36" t="s">
        <v>339</v>
      </c>
      <c r="AC161" s="36" t="s">
        <v>339</v>
      </c>
      <c r="AD161" s="36" t="s">
        <v>339</v>
      </c>
      <c r="AE161" s="36" t="s">
        <v>339</v>
      </c>
      <c r="AF161" s="36" t="s">
        <v>339</v>
      </c>
      <c r="AG161" s="36" t="s">
        <v>339</v>
      </c>
      <c r="AH161" s="36" t="s">
        <v>339</v>
      </c>
      <c r="AI161" s="36" t="s">
        <v>339</v>
      </c>
      <c r="AJ161" s="36" t="s">
        <v>339</v>
      </c>
      <c r="AK161" s="36" t="s">
        <v>339</v>
      </c>
      <c r="AL161" s="36" t="s">
        <v>339</v>
      </c>
      <c r="AM161" s="36" t="s">
        <v>339</v>
      </c>
      <c r="AN161" s="36" t="s">
        <v>339</v>
      </c>
      <c r="AO161" s="36" t="s">
        <v>339</v>
      </c>
      <c r="AP161" s="36" t="s">
        <v>339</v>
      </c>
      <c r="AQ161" s="36" t="s">
        <v>339</v>
      </c>
      <c r="AR161" s="36" t="s">
        <v>339</v>
      </c>
      <c r="AS161" s="36" t="s">
        <v>339</v>
      </c>
      <c r="AT161" s="36" t="s">
        <v>339</v>
      </c>
      <c r="AU161" s="36" t="s">
        <v>339</v>
      </c>
      <c r="AV161" s="36" t="s">
        <v>339</v>
      </c>
      <c r="AW161" s="36" t="s">
        <v>339</v>
      </c>
      <c r="AX161" s="36" t="s">
        <v>339</v>
      </c>
      <c r="AY161" s="36" t="s">
        <v>339</v>
      </c>
      <c r="AZ161" s="36" t="s">
        <v>339</v>
      </c>
      <c r="BA161" s="36" t="s">
        <v>339</v>
      </c>
      <c r="BB161" s="36" t="s">
        <v>339</v>
      </c>
      <c r="BC161" s="36" t="s">
        <v>339</v>
      </c>
      <c r="BD161" s="36" t="s">
        <v>339</v>
      </c>
      <c r="BE161" s="36" t="s">
        <v>339</v>
      </c>
      <c r="BF161" s="36" t="s">
        <v>339</v>
      </c>
      <c r="BG161" s="36" t="s">
        <v>339</v>
      </c>
      <c r="BH161" s="36" t="s">
        <v>339</v>
      </c>
      <c r="BI161" s="36" t="s">
        <v>339</v>
      </c>
      <c r="BJ161" s="36" t="s">
        <v>339</v>
      </c>
      <c r="BK161" s="36" t="s">
        <v>339</v>
      </c>
      <c r="BL161" s="36" t="s">
        <v>339</v>
      </c>
    </row>
    <row r="162" spans="1:64" s="37" customFormat="1" x14ac:dyDescent="0.2">
      <c r="A162" s="34">
        <v>159</v>
      </c>
      <c r="B162" s="34" t="s">
        <v>235</v>
      </c>
      <c r="C162" s="34" t="s">
        <v>246</v>
      </c>
      <c r="D162" s="41" t="s">
        <v>339</v>
      </c>
      <c r="E162" s="36" t="s">
        <v>339</v>
      </c>
      <c r="F162" s="36" t="s">
        <v>339</v>
      </c>
      <c r="G162" s="36" t="s">
        <v>339</v>
      </c>
      <c r="H162" s="36" t="s">
        <v>339</v>
      </c>
      <c r="I162" s="36" t="s">
        <v>339</v>
      </c>
      <c r="J162" s="36" t="s">
        <v>339</v>
      </c>
      <c r="K162" s="36" t="s">
        <v>339</v>
      </c>
      <c r="L162" s="36" t="s">
        <v>339</v>
      </c>
      <c r="M162" s="36" t="s">
        <v>339</v>
      </c>
      <c r="N162" s="36" t="s">
        <v>339</v>
      </c>
      <c r="O162" s="36" t="s">
        <v>339</v>
      </c>
      <c r="P162" s="36" t="s">
        <v>339</v>
      </c>
      <c r="Q162" s="36" t="s">
        <v>339</v>
      </c>
      <c r="R162" s="36" t="s">
        <v>339</v>
      </c>
      <c r="S162" s="36" t="s">
        <v>339</v>
      </c>
      <c r="T162" s="36" t="s">
        <v>339</v>
      </c>
      <c r="U162" s="36" t="s">
        <v>339</v>
      </c>
      <c r="V162" s="36" t="s">
        <v>339</v>
      </c>
      <c r="W162" s="36" t="s">
        <v>339</v>
      </c>
      <c r="X162" s="36" t="s">
        <v>339</v>
      </c>
      <c r="Y162" s="36" t="s">
        <v>339</v>
      </c>
      <c r="Z162" s="36" t="s">
        <v>339</v>
      </c>
      <c r="AA162" s="36" t="s">
        <v>339</v>
      </c>
      <c r="AB162" s="36" t="s">
        <v>339</v>
      </c>
      <c r="AC162" s="36" t="s">
        <v>339</v>
      </c>
      <c r="AD162" s="36" t="s">
        <v>339</v>
      </c>
      <c r="AE162" s="36" t="s">
        <v>339</v>
      </c>
      <c r="AF162" s="36" t="s">
        <v>339</v>
      </c>
      <c r="AG162" s="36" t="s">
        <v>339</v>
      </c>
      <c r="AH162" s="36" t="s">
        <v>339</v>
      </c>
      <c r="AI162" s="36" t="s">
        <v>339</v>
      </c>
      <c r="AJ162" s="36" t="s">
        <v>339</v>
      </c>
      <c r="AK162" s="36" t="s">
        <v>339</v>
      </c>
      <c r="AL162" s="36" t="s">
        <v>339</v>
      </c>
      <c r="AM162" s="36" t="s">
        <v>339</v>
      </c>
      <c r="AN162" s="36" t="s">
        <v>339</v>
      </c>
      <c r="AO162" s="36" t="s">
        <v>339</v>
      </c>
      <c r="AP162" s="36" t="s">
        <v>339</v>
      </c>
      <c r="AQ162" s="36" t="s">
        <v>339</v>
      </c>
      <c r="AR162" s="36" t="s">
        <v>339</v>
      </c>
      <c r="AS162" s="36" t="s">
        <v>339</v>
      </c>
      <c r="AT162" s="36" t="s">
        <v>339</v>
      </c>
      <c r="AU162" s="36" t="s">
        <v>339</v>
      </c>
      <c r="AV162" s="36" t="s">
        <v>339</v>
      </c>
      <c r="AW162" s="36" t="s">
        <v>339</v>
      </c>
      <c r="AX162" s="36" t="s">
        <v>339</v>
      </c>
      <c r="AY162" s="36" t="s">
        <v>339</v>
      </c>
      <c r="AZ162" s="36" t="s">
        <v>339</v>
      </c>
      <c r="BA162" s="36" t="s">
        <v>339</v>
      </c>
      <c r="BB162" s="36" t="s">
        <v>339</v>
      </c>
      <c r="BC162" s="36" t="s">
        <v>339</v>
      </c>
      <c r="BD162" s="36" t="s">
        <v>339</v>
      </c>
      <c r="BE162" s="36" t="s">
        <v>339</v>
      </c>
      <c r="BF162" s="36" t="s">
        <v>339</v>
      </c>
      <c r="BG162" s="36" t="s">
        <v>339</v>
      </c>
      <c r="BH162" s="36" t="s">
        <v>339</v>
      </c>
      <c r="BI162" s="36" t="s">
        <v>339</v>
      </c>
      <c r="BJ162" s="36" t="s">
        <v>339</v>
      </c>
      <c r="BK162" s="36" t="s">
        <v>339</v>
      </c>
      <c r="BL162" s="36" t="s">
        <v>339</v>
      </c>
    </row>
    <row r="163" spans="1:64" s="37" customFormat="1" x14ac:dyDescent="0.2">
      <c r="A163" s="34">
        <v>160</v>
      </c>
      <c r="B163" s="34" t="s">
        <v>235</v>
      </c>
      <c r="C163" s="34" t="s">
        <v>247</v>
      </c>
      <c r="D163" s="41" t="s">
        <v>339</v>
      </c>
      <c r="E163" s="36" t="s">
        <v>339</v>
      </c>
      <c r="F163" s="36" t="s">
        <v>339</v>
      </c>
      <c r="G163" s="36" t="s">
        <v>339</v>
      </c>
      <c r="H163" s="36" t="s">
        <v>339</v>
      </c>
      <c r="I163" s="36" t="s">
        <v>339</v>
      </c>
      <c r="J163" s="36" t="s">
        <v>339</v>
      </c>
      <c r="K163" s="36" t="s">
        <v>339</v>
      </c>
      <c r="L163" s="36" t="s">
        <v>339</v>
      </c>
      <c r="M163" s="36" t="s">
        <v>339</v>
      </c>
      <c r="N163" s="36" t="s">
        <v>339</v>
      </c>
      <c r="O163" s="36" t="s">
        <v>339</v>
      </c>
      <c r="P163" s="36" t="s">
        <v>339</v>
      </c>
      <c r="Q163" s="36" t="s">
        <v>339</v>
      </c>
      <c r="R163" s="36" t="s">
        <v>339</v>
      </c>
      <c r="S163" s="36" t="s">
        <v>339</v>
      </c>
      <c r="T163" s="36" t="s">
        <v>339</v>
      </c>
      <c r="U163" s="36" t="s">
        <v>339</v>
      </c>
      <c r="V163" s="36" t="s">
        <v>339</v>
      </c>
      <c r="W163" s="36" t="s">
        <v>339</v>
      </c>
      <c r="X163" s="36" t="s">
        <v>339</v>
      </c>
      <c r="Y163" s="36" t="s">
        <v>339</v>
      </c>
      <c r="Z163" s="36" t="s">
        <v>339</v>
      </c>
      <c r="AA163" s="36" t="s">
        <v>339</v>
      </c>
      <c r="AB163" s="36" t="s">
        <v>339</v>
      </c>
      <c r="AC163" s="36" t="s">
        <v>339</v>
      </c>
      <c r="AD163" s="36" t="s">
        <v>339</v>
      </c>
      <c r="AE163" s="36" t="s">
        <v>339</v>
      </c>
      <c r="AF163" s="36" t="s">
        <v>339</v>
      </c>
      <c r="AG163" s="36" t="s">
        <v>339</v>
      </c>
      <c r="AH163" s="36" t="s">
        <v>339</v>
      </c>
      <c r="AI163" s="36" t="s">
        <v>339</v>
      </c>
      <c r="AJ163" s="36" t="s">
        <v>339</v>
      </c>
      <c r="AK163" s="36" t="s">
        <v>339</v>
      </c>
      <c r="AL163" s="36" t="s">
        <v>339</v>
      </c>
      <c r="AM163" s="36" t="s">
        <v>339</v>
      </c>
      <c r="AN163" s="36" t="s">
        <v>339</v>
      </c>
      <c r="AO163" s="36" t="s">
        <v>339</v>
      </c>
      <c r="AP163" s="36" t="s">
        <v>339</v>
      </c>
      <c r="AQ163" s="36" t="s">
        <v>339</v>
      </c>
      <c r="AR163" s="36" t="s">
        <v>339</v>
      </c>
      <c r="AS163" s="36" t="s">
        <v>339</v>
      </c>
      <c r="AT163" s="36" t="s">
        <v>339</v>
      </c>
      <c r="AU163" s="36" t="s">
        <v>339</v>
      </c>
      <c r="AV163" s="36" t="s">
        <v>339</v>
      </c>
      <c r="AW163" s="36" t="s">
        <v>339</v>
      </c>
      <c r="AX163" s="36" t="s">
        <v>339</v>
      </c>
      <c r="AY163" s="36" t="s">
        <v>339</v>
      </c>
      <c r="AZ163" s="36" t="s">
        <v>339</v>
      </c>
      <c r="BA163" s="36" t="s">
        <v>339</v>
      </c>
      <c r="BB163" s="36" t="s">
        <v>339</v>
      </c>
      <c r="BC163" s="36" t="s">
        <v>339</v>
      </c>
      <c r="BD163" s="36" t="s">
        <v>339</v>
      </c>
      <c r="BE163" s="36" t="s">
        <v>339</v>
      </c>
      <c r="BF163" s="36" t="s">
        <v>339</v>
      </c>
      <c r="BG163" s="36" t="s">
        <v>339</v>
      </c>
      <c r="BH163" s="36" t="s">
        <v>339</v>
      </c>
      <c r="BI163" s="36" t="s">
        <v>339</v>
      </c>
      <c r="BJ163" s="36" t="s">
        <v>339</v>
      </c>
      <c r="BK163" s="36" t="s">
        <v>339</v>
      </c>
      <c r="BL163" s="36" t="s">
        <v>339</v>
      </c>
    </row>
    <row r="164" spans="1:64" s="37" customFormat="1" x14ac:dyDescent="0.2">
      <c r="A164" s="34">
        <v>161</v>
      </c>
      <c r="B164" s="34" t="s">
        <v>235</v>
      </c>
      <c r="C164" s="34" t="s">
        <v>248</v>
      </c>
      <c r="D164" s="41" t="s">
        <v>339</v>
      </c>
      <c r="E164" s="36" t="s">
        <v>339</v>
      </c>
      <c r="F164" s="36" t="s">
        <v>339</v>
      </c>
      <c r="G164" s="36" t="s">
        <v>339</v>
      </c>
      <c r="H164" s="36" t="s">
        <v>339</v>
      </c>
      <c r="I164" s="36" t="s">
        <v>339</v>
      </c>
      <c r="J164" s="36" t="s">
        <v>339</v>
      </c>
      <c r="K164" s="36" t="s">
        <v>339</v>
      </c>
      <c r="L164" s="36" t="s">
        <v>339</v>
      </c>
      <c r="M164" s="36" t="s">
        <v>339</v>
      </c>
      <c r="N164" s="36" t="s">
        <v>339</v>
      </c>
      <c r="O164" s="36" t="s">
        <v>339</v>
      </c>
      <c r="P164" s="36" t="s">
        <v>339</v>
      </c>
      <c r="Q164" s="36" t="s">
        <v>339</v>
      </c>
      <c r="R164" s="36" t="s">
        <v>339</v>
      </c>
      <c r="S164" s="36" t="s">
        <v>339</v>
      </c>
      <c r="T164" s="36" t="s">
        <v>339</v>
      </c>
      <c r="U164" s="36" t="s">
        <v>339</v>
      </c>
      <c r="V164" s="36" t="s">
        <v>339</v>
      </c>
      <c r="W164" s="36" t="s">
        <v>339</v>
      </c>
      <c r="X164" s="36" t="s">
        <v>339</v>
      </c>
      <c r="Y164" s="36" t="s">
        <v>339</v>
      </c>
      <c r="Z164" s="36" t="s">
        <v>339</v>
      </c>
      <c r="AA164" s="36" t="s">
        <v>339</v>
      </c>
      <c r="AB164" s="36" t="s">
        <v>339</v>
      </c>
      <c r="AC164" s="36" t="s">
        <v>339</v>
      </c>
      <c r="AD164" s="36" t="s">
        <v>339</v>
      </c>
      <c r="AE164" s="36" t="s">
        <v>339</v>
      </c>
      <c r="AF164" s="36" t="s">
        <v>339</v>
      </c>
      <c r="AG164" s="36" t="s">
        <v>339</v>
      </c>
      <c r="AH164" s="36" t="s">
        <v>339</v>
      </c>
      <c r="AI164" s="36" t="s">
        <v>339</v>
      </c>
      <c r="AJ164" s="36" t="s">
        <v>339</v>
      </c>
      <c r="AK164" s="36" t="s">
        <v>339</v>
      </c>
      <c r="AL164" s="36" t="s">
        <v>339</v>
      </c>
      <c r="AM164" s="36" t="s">
        <v>339</v>
      </c>
      <c r="AN164" s="36" t="s">
        <v>339</v>
      </c>
      <c r="AO164" s="36" t="s">
        <v>339</v>
      </c>
      <c r="AP164" s="36" t="s">
        <v>339</v>
      </c>
      <c r="AQ164" s="36" t="s">
        <v>339</v>
      </c>
      <c r="AR164" s="36" t="s">
        <v>339</v>
      </c>
      <c r="AS164" s="36" t="s">
        <v>339</v>
      </c>
      <c r="AT164" s="36" t="s">
        <v>339</v>
      </c>
      <c r="AU164" s="36" t="s">
        <v>339</v>
      </c>
      <c r="AV164" s="36" t="s">
        <v>339</v>
      </c>
      <c r="AW164" s="36" t="s">
        <v>339</v>
      </c>
      <c r="AX164" s="36" t="s">
        <v>339</v>
      </c>
      <c r="AY164" s="36" t="s">
        <v>339</v>
      </c>
      <c r="AZ164" s="36" t="s">
        <v>339</v>
      </c>
      <c r="BA164" s="36" t="s">
        <v>339</v>
      </c>
      <c r="BB164" s="36" t="s">
        <v>339</v>
      </c>
      <c r="BC164" s="36" t="s">
        <v>339</v>
      </c>
      <c r="BD164" s="36" t="s">
        <v>339</v>
      </c>
      <c r="BE164" s="36" t="s">
        <v>339</v>
      </c>
      <c r="BF164" s="36" t="s">
        <v>339</v>
      </c>
      <c r="BG164" s="36" t="s">
        <v>339</v>
      </c>
      <c r="BH164" s="36" t="s">
        <v>339</v>
      </c>
      <c r="BI164" s="36" t="s">
        <v>339</v>
      </c>
      <c r="BJ164" s="36" t="s">
        <v>339</v>
      </c>
      <c r="BK164" s="36" t="s">
        <v>339</v>
      </c>
      <c r="BL164" s="36" t="s">
        <v>339</v>
      </c>
    </row>
    <row r="165" spans="1:64" s="37" customFormat="1" x14ac:dyDescent="0.2">
      <c r="A165" s="34">
        <v>162</v>
      </c>
      <c r="B165" s="34" t="s">
        <v>235</v>
      </c>
      <c r="C165" s="34" t="s">
        <v>249</v>
      </c>
      <c r="D165" s="41" t="s">
        <v>339</v>
      </c>
      <c r="E165" s="36" t="s">
        <v>339</v>
      </c>
      <c r="F165" s="36" t="s">
        <v>339</v>
      </c>
      <c r="G165" s="36" t="s">
        <v>339</v>
      </c>
      <c r="H165" s="36" t="s">
        <v>339</v>
      </c>
      <c r="I165" s="36" t="s">
        <v>339</v>
      </c>
      <c r="J165" s="36" t="s">
        <v>339</v>
      </c>
      <c r="K165" s="36" t="s">
        <v>339</v>
      </c>
      <c r="L165" s="36" t="s">
        <v>339</v>
      </c>
      <c r="M165" s="36" t="s">
        <v>339</v>
      </c>
      <c r="N165" s="36" t="s">
        <v>339</v>
      </c>
      <c r="O165" s="36" t="s">
        <v>339</v>
      </c>
      <c r="P165" s="36" t="s">
        <v>339</v>
      </c>
      <c r="Q165" s="36" t="s">
        <v>339</v>
      </c>
      <c r="R165" s="36" t="s">
        <v>339</v>
      </c>
      <c r="S165" s="36" t="s">
        <v>339</v>
      </c>
      <c r="T165" s="36" t="s">
        <v>339</v>
      </c>
      <c r="U165" s="36" t="s">
        <v>339</v>
      </c>
      <c r="V165" s="36" t="s">
        <v>339</v>
      </c>
      <c r="W165" s="36" t="s">
        <v>339</v>
      </c>
      <c r="X165" s="36" t="s">
        <v>339</v>
      </c>
      <c r="Y165" s="36" t="s">
        <v>339</v>
      </c>
      <c r="Z165" s="36" t="s">
        <v>339</v>
      </c>
      <c r="AA165" s="36" t="s">
        <v>339</v>
      </c>
      <c r="AB165" s="36" t="s">
        <v>339</v>
      </c>
      <c r="AC165" s="36" t="s">
        <v>339</v>
      </c>
      <c r="AD165" s="36" t="s">
        <v>339</v>
      </c>
      <c r="AE165" s="36" t="s">
        <v>339</v>
      </c>
      <c r="AF165" s="36" t="s">
        <v>339</v>
      </c>
      <c r="AG165" s="36" t="s">
        <v>339</v>
      </c>
      <c r="AH165" s="36" t="s">
        <v>339</v>
      </c>
      <c r="AI165" s="36" t="s">
        <v>339</v>
      </c>
      <c r="AJ165" s="36" t="s">
        <v>339</v>
      </c>
      <c r="AK165" s="36" t="s">
        <v>339</v>
      </c>
      <c r="AL165" s="36" t="s">
        <v>339</v>
      </c>
      <c r="AM165" s="36" t="s">
        <v>339</v>
      </c>
      <c r="AN165" s="36" t="s">
        <v>339</v>
      </c>
      <c r="AO165" s="36" t="s">
        <v>339</v>
      </c>
      <c r="AP165" s="36" t="s">
        <v>339</v>
      </c>
      <c r="AQ165" s="36" t="s">
        <v>339</v>
      </c>
      <c r="AR165" s="36" t="s">
        <v>339</v>
      </c>
      <c r="AS165" s="36" t="s">
        <v>339</v>
      </c>
      <c r="AT165" s="36" t="s">
        <v>339</v>
      </c>
      <c r="AU165" s="36" t="s">
        <v>339</v>
      </c>
      <c r="AV165" s="36" t="s">
        <v>339</v>
      </c>
      <c r="AW165" s="36" t="s">
        <v>339</v>
      </c>
      <c r="AX165" s="36" t="s">
        <v>339</v>
      </c>
      <c r="AY165" s="36" t="s">
        <v>339</v>
      </c>
      <c r="AZ165" s="36" t="s">
        <v>339</v>
      </c>
      <c r="BA165" s="36" t="s">
        <v>339</v>
      </c>
      <c r="BB165" s="36" t="s">
        <v>339</v>
      </c>
      <c r="BC165" s="36" t="s">
        <v>339</v>
      </c>
      <c r="BD165" s="36" t="s">
        <v>339</v>
      </c>
      <c r="BE165" s="36" t="s">
        <v>339</v>
      </c>
      <c r="BF165" s="36" t="s">
        <v>339</v>
      </c>
      <c r="BG165" s="36" t="s">
        <v>339</v>
      </c>
      <c r="BH165" s="36" t="s">
        <v>339</v>
      </c>
      <c r="BI165" s="36" t="s">
        <v>339</v>
      </c>
      <c r="BJ165" s="36" t="s">
        <v>339</v>
      </c>
      <c r="BK165" s="36" t="s">
        <v>339</v>
      </c>
      <c r="BL165" s="36" t="s">
        <v>339</v>
      </c>
    </row>
    <row r="166" spans="1:64" s="37" customFormat="1" x14ac:dyDescent="0.2">
      <c r="A166" s="34">
        <v>163</v>
      </c>
      <c r="B166" s="34" t="s">
        <v>235</v>
      </c>
      <c r="C166" s="34" t="s">
        <v>250</v>
      </c>
      <c r="D166" s="41" t="s">
        <v>339</v>
      </c>
      <c r="E166" s="36" t="s">
        <v>339</v>
      </c>
      <c r="F166" s="36" t="s">
        <v>339</v>
      </c>
      <c r="G166" s="36" t="s">
        <v>339</v>
      </c>
      <c r="H166" s="36" t="s">
        <v>339</v>
      </c>
      <c r="I166" s="36" t="s">
        <v>339</v>
      </c>
      <c r="J166" s="36" t="s">
        <v>339</v>
      </c>
      <c r="K166" s="36" t="s">
        <v>339</v>
      </c>
      <c r="L166" s="36" t="s">
        <v>339</v>
      </c>
      <c r="M166" s="36" t="s">
        <v>339</v>
      </c>
      <c r="N166" s="36" t="s">
        <v>339</v>
      </c>
      <c r="O166" s="36" t="s">
        <v>339</v>
      </c>
      <c r="P166" s="36" t="s">
        <v>339</v>
      </c>
      <c r="Q166" s="36" t="s">
        <v>339</v>
      </c>
      <c r="R166" s="36" t="s">
        <v>339</v>
      </c>
      <c r="S166" s="36" t="s">
        <v>339</v>
      </c>
      <c r="T166" s="36" t="s">
        <v>339</v>
      </c>
      <c r="U166" s="36" t="s">
        <v>339</v>
      </c>
      <c r="V166" s="36" t="s">
        <v>339</v>
      </c>
      <c r="W166" s="36" t="s">
        <v>339</v>
      </c>
      <c r="X166" s="36" t="s">
        <v>339</v>
      </c>
      <c r="Y166" s="36" t="s">
        <v>339</v>
      </c>
      <c r="Z166" s="36" t="s">
        <v>339</v>
      </c>
      <c r="AA166" s="36" t="s">
        <v>339</v>
      </c>
      <c r="AB166" s="36" t="s">
        <v>339</v>
      </c>
      <c r="AC166" s="36" t="s">
        <v>339</v>
      </c>
      <c r="AD166" s="36" t="s">
        <v>339</v>
      </c>
      <c r="AE166" s="36" t="s">
        <v>339</v>
      </c>
      <c r="AF166" s="36" t="s">
        <v>339</v>
      </c>
      <c r="AG166" s="36" t="s">
        <v>339</v>
      </c>
      <c r="AH166" s="36" t="s">
        <v>339</v>
      </c>
      <c r="AI166" s="36" t="s">
        <v>339</v>
      </c>
      <c r="AJ166" s="36" t="s">
        <v>339</v>
      </c>
      <c r="AK166" s="36" t="s">
        <v>339</v>
      </c>
      <c r="AL166" s="36" t="s">
        <v>339</v>
      </c>
      <c r="AM166" s="36" t="s">
        <v>339</v>
      </c>
      <c r="AN166" s="36" t="s">
        <v>339</v>
      </c>
      <c r="AO166" s="36" t="s">
        <v>339</v>
      </c>
      <c r="AP166" s="36" t="s">
        <v>339</v>
      </c>
      <c r="AQ166" s="36" t="s">
        <v>339</v>
      </c>
      <c r="AR166" s="36" t="s">
        <v>339</v>
      </c>
      <c r="AS166" s="36" t="s">
        <v>339</v>
      </c>
      <c r="AT166" s="36" t="s">
        <v>339</v>
      </c>
      <c r="AU166" s="36" t="s">
        <v>339</v>
      </c>
      <c r="AV166" s="36" t="s">
        <v>339</v>
      </c>
      <c r="AW166" s="36" t="s">
        <v>339</v>
      </c>
      <c r="AX166" s="36" t="s">
        <v>339</v>
      </c>
      <c r="AY166" s="36" t="s">
        <v>339</v>
      </c>
      <c r="AZ166" s="36" t="s">
        <v>339</v>
      </c>
      <c r="BA166" s="36" t="s">
        <v>339</v>
      </c>
      <c r="BB166" s="36" t="s">
        <v>339</v>
      </c>
      <c r="BC166" s="36" t="s">
        <v>339</v>
      </c>
      <c r="BD166" s="36" t="s">
        <v>339</v>
      </c>
      <c r="BE166" s="36" t="s">
        <v>339</v>
      </c>
      <c r="BF166" s="36" t="s">
        <v>339</v>
      </c>
      <c r="BG166" s="36" t="s">
        <v>339</v>
      </c>
      <c r="BH166" s="36" t="s">
        <v>339</v>
      </c>
      <c r="BI166" s="36" t="s">
        <v>339</v>
      </c>
      <c r="BJ166" s="36" t="s">
        <v>339</v>
      </c>
      <c r="BK166" s="36" t="s">
        <v>339</v>
      </c>
      <c r="BL166" s="36" t="s">
        <v>339</v>
      </c>
    </row>
    <row r="167" spans="1:64" s="37" customFormat="1" x14ac:dyDescent="0.2">
      <c r="A167" s="34">
        <v>164</v>
      </c>
      <c r="B167" s="34" t="s">
        <v>235</v>
      </c>
      <c r="C167" s="34" t="s">
        <v>251</v>
      </c>
      <c r="D167" s="41" t="s">
        <v>339</v>
      </c>
      <c r="E167" s="36" t="s">
        <v>339</v>
      </c>
      <c r="F167" s="36" t="s">
        <v>339</v>
      </c>
      <c r="G167" s="36" t="s">
        <v>339</v>
      </c>
      <c r="H167" s="36" t="s">
        <v>339</v>
      </c>
      <c r="I167" s="36" t="s">
        <v>339</v>
      </c>
      <c r="J167" s="36" t="s">
        <v>339</v>
      </c>
      <c r="K167" s="36" t="s">
        <v>339</v>
      </c>
      <c r="L167" s="36" t="s">
        <v>339</v>
      </c>
      <c r="M167" s="36" t="s">
        <v>339</v>
      </c>
      <c r="N167" s="36" t="s">
        <v>339</v>
      </c>
      <c r="O167" s="36" t="s">
        <v>339</v>
      </c>
      <c r="P167" s="36" t="s">
        <v>339</v>
      </c>
      <c r="Q167" s="36" t="s">
        <v>339</v>
      </c>
      <c r="R167" s="36" t="s">
        <v>339</v>
      </c>
      <c r="S167" s="36" t="s">
        <v>339</v>
      </c>
      <c r="T167" s="36" t="s">
        <v>339</v>
      </c>
      <c r="U167" s="36" t="s">
        <v>339</v>
      </c>
      <c r="V167" s="36" t="s">
        <v>339</v>
      </c>
      <c r="W167" s="36" t="s">
        <v>339</v>
      </c>
      <c r="X167" s="36" t="s">
        <v>339</v>
      </c>
      <c r="Y167" s="36" t="s">
        <v>339</v>
      </c>
      <c r="Z167" s="36" t="s">
        <v>339</v>
      </c>
      <c r="AA167" s="36" t="s">
        <v>339</v>
      </c>
      <c r="AB167" s="36" t="s">
        <v>339</v>
      </c>
      <c r="AC167" s="36" t="s">
        <v>339</v>
      </c>
      <c r="AD167" s="36" t="s">
        <v>339</v>
      </c>
      <c r="AE167" s="36" t="s">
        <v>339</v>
      </c>
      <c r="AF167" s="36" t="s">
        <v>339</v>
      </c>
      <c r="AG167" s="36" t="s">
        <v>339</v>
      </c>
      <c r="AH167" s="36" t="s">
        <v>339</v>
      </c>
      <c r="AI167" s="36" t="s">
        <v>339</v>
      </c>
      <c r="AJ167" s="36" t="s">
        <v>339</v>
      </c>
      <c r="AK167" s="36" t="s">
        <v>339</v>
      </c>
      <c r="AL167" s="36" t="s">
        <v>339</v>
      </c>
      <c r="AM167" s="36" t="s">
        <v>339</v>
      </c>
      <c r="AN167" s="36" t="s">
        <v>339</v>
      </c>
      <c r="AO167" s="36" t="s">
        <v>339</v>
      </c>
      <c r="AP167" s="36" t="s">
        <v>339</v>
      </c>
      <c r="AQ167" s="36" t="s">
        <v>339</v>
      </c>
      <c r="AR167" s="36" t="s">
        <v>339</v>
      </c>
      <c r="AS167" s="36" t="s">
        <v>339</v>
      </c>
      <c r="AT167" s="36" t="s">
        <v>339</v>
      </c>
      <c r="AU167" s="36" t="s">
        <v>339</v>
      </c>
      <c r="AV167" s="36" t="s">
        <v>339</v>
      </c>
      <c r="AW167" s="36" t="s">
        <v>339</v>
      </c>
      <c r="AX167" s="36" t="s">
        <v>339</v>
      </c>
      <c r="AY167" s="36" t="s">
        <v>339</v>
      </c>
      <c r="AZ167" s="36" t="s">
        <v>339</v>
      </c>
      <c r="BA167" s="36" t="s">
        <v>339</v>
      </c>
      <c r="BB167" s="36" t="s">
        <v>339</v>
      </c>
      <c r="BC167" s="36" t="s">
        <v>339</v>
      </c>
      <c r="BD167" s="36" t="s">
        <v>339</v>
      </c>
      <c r="BE167" s="36" t="s">
        <v>339</v>
      </c>
      <c r="BF167" s="36" t="s">
        <v>339</v>
      </c>
      <c r="BG167" s="36" t="s">
        <v>339</v>
      </c>
      <c r="BH167" s="36" t="s">
        <v>339</v>
      </c>
      <c r="BI167" s="36" t="s">
        <v>339</v>
      </c>
      <c r="BJ167" s="36" t="s">
        <v>339</v>
      </c>
      <c r="BK167" s="36" t="s">
        <v>339</v>
      </c>
      <c r="BL167" s="36" t="s">
        <v>339</v>
      </c>
    </row>
    <row r="168" spans="1:64" s="37" customFormat="1" x14ac:dyDescent="0.2">
      <c r="A168" s="34">
        <v>165</v>
      </c>
      <c r="B168" s="34" t="s">
        <v>235</v>
      </c>
      <c r="C168" s="34" t="s">
        <v>252</v>
      </c>
      <c r="D168" s="41" t="s">
        <v>339</v>
      </c>
      <c r="E168" s="36" t="s">
        <v>339</v>
      </c>
      <c r="F168" s="36" t="s">
        <v>339</v>
      </c>
      <c r="G168" s="36" t="s">
        <v>339</v>
      </c>
      <c r="H168" s="36" t="s">
        <v>339</v>
      </c>
      <c r="I168" s="36" t="s">
        <v>339</v>
      </c>
      <c r="J168" s="36" t="s">
        <v>339</v>
      </c>
      <c r="K168" s="36" t="s">
        <v>339</v>
      </c>
      <c r="L168" s="36" t="s">
        <v>339</v>
      </c>
      <c r="M168" s="36" t="s">
        <v>339</v>
      </c>
      <c r="N168" s="36" t="s">
        <v>339</v>
      </c>
      <c r="O168" s="36" t="s">
        <v>339</v>
      </c>
      <c r="P168" s="36" t="s">
        <v>339</v>
      </c>
      <c r="Q168" s="36" t="s">
        <v>339</v>
      </c>
      <c r="R168" s="36" t="s">
        <v>339</v>
      </c>
      <c r="S168" s="36" t="s">
        <v>339</v>
      </c>
      <c r="T168" s="36" t="s">
        <v>339</v>
      </c>
      <c r="U168" s="36" t="s">
        <v>339</v>
      </c>
      <c r="V168" s="36" t="s">
        <v>339</v>
      </c>
      <c r="W168" s="36" t="s">
        <v>339</v>
      </c>
      <c r="X168" s="36" t="s">
        <v>339</v>
      </c>
      <c r="Y168" s="36" t="s">
        <v>339</v>
      </c>
      <c r="Z168" s="36" t="s">
        <v>339</v>
      </c>
      <c r="AA168" s="36" t="s">
        <v>339</v>
      </c>
      <c r="AB168" s="36" t="s">
        <v>339</v>
      </c>
      <c r="AC168" s="36" t="s">
        <v>339</v>
      </c>
      <c r="AD168" s="36" t="s">
        <v>339</v>
      </c>
      <c r="AE168" s="36" t="s">
        <v>339</v>
      </c>
      <c r="AF168" s="36" t="s">
        <v>339</v>
      </c>
      <c r="AG168" s="36" t="s">
        <v>339</v>
      </c>
      <c r="AH168" s="36" t="s">
        <v>339</v>
      </c>
      <c r="AI168" s="36" t="s">
        <v>339</v>
      </c>
      <c r="AJ168" s="36" t="s">
        <v>339</v>
      </c>
      <c r="AK168" s="36" t="s">
        <v>339</v>
      </c>
      <c r="AL168" s="36" t="s">
        <v>339</v>
      </c>
      <c r="AM168" s="36" t="s">
        <v>339</v>
      </c>
      <c r="AN168" s="36" t="s">
        <v>339</v>
      </c>
      <c r="AO168" s="36" t="s">
        <v>339</v>
      </c>
      <c r="AP168" s="36" t="s">
        <v>339</v>
      </c>
      <c r="AQ168" s="36" t="s">
        <v>339</v>
      </c>
      <c r="AR168" s="36" t="s">
        <v>339</v>
      </c>
      <c r="AS168" s="36" t="s">
        <v>339</v>
      </c>
      <c r="AT168" s="36" t="s">
        <v>339</v>
      </c>
      <c r="AU168" s="36" t="s">
        <v>339</v>
      </c>
      <c r="AV168" s="36" t="s">
        <v>339</v>
      </c>
      <c r="AW168" s="36" t="s">
        <v>339</v>
      </c>
      <c r="AX168" s="36" t="s">
        <v>339</v>
      </c>
      <c r="AY168" s="36" t="s">
        <v>339</v>
      </c>
      <c r="AZ168" s="36" t="s">
        <v>339</v>
      </c>
      <c r="BA168" s="36" t="s">
        <v>339</v>
      </c>
      <c r="BB168" s="36" t="s">
        <v>339</v>
      </c>
      <c r="BC168" s="36" t="s">
        <v>339</v>
      </c>
      <c r="BD168" s="36" t="s">
        <v>339</v>
      </c>
      <c r="BE168" s="36" t="s">
        <v>339</v>
      </c>
      <c r="BF168" s="36" t="s">
        <v>339</v>
      </c>
      <c r="BG168" s="36" t="s">
        <v>339</v>
      </c>
      <c r="BH168" s="36" t="s">
        <v>339</v>
      </c>
      <c r="BI168" s="36" t="s">
        <v>339</v>
      </c>
      <c r="BJ168" s="36" t="s">
        <v>339</v>
      </c>
      <c r="BK168" s="36" t="s">
        <v>339</v>
      </c>
      <c r="BL168" s="36" t="s">
        <v>339</v>
      </c>
    </row>
    <row r="169" spans="1:64" s="37" customFormat="1" x14ac:dyDescent="0.2">
      <c r="A169" s="34">
        <v>166</v>
      </c>
      <c r="B169" s="34" t="s">
        <v>235</v>
      </c>
      <c r="C169" s="34" t="s">
        <v>253</v>
      </c>
      <c r="D169" s="41" t="s">
        <v>339</v>
      </c>
      <c r="E169" s="36" t="s">
        <v>339</v>
      </c>
      <c r="F169" s="36" t="s">
        <v>339</v>
      </c>
      <c r="G169" s="36" t="s">
        <v>339</v>
      </c>
      <c r="H169" s="36" t="s">
        <v>339</v>
      </c>
      <c r="I169" s="36" t="s">
        <v>339</v>
      </c>
      <c r="J169" s="36" t="s">
        <v>339</v>
      </c>
      <c r="K169" s="36" t="s">
        <v>339</v>
      </c>
      <c r="L169" s="36" t="s">
        <v>339</v>
      </c>
      <c r="M169" s="36" t="s">
        <v>339</v>
      </c>
      <c r="N169" s="36" t="s">
        <v>339</v>
      </c>
      <c r="O169" s="36" t="s">
        <v>339</v>
      </c>
      <c r="P169" s="36" t="s">
        <v>339</v>
      </c>
      <c r="Q169" s="36" t="s">
        <v>339</v>
      </c>
      <c r="R169" s="36" t="s">
        <v>339</v>
      </c>
      <c r="S169" s="36" t="s">
        <v>339</v>
      </c>
      <c r="T169" s="36" t="s">
        <v>339</v>
      </c>
      <c r="U169" s="36" t="s">
        <v>339</v>
      </c>
      <c r="V169" s="36" t="s">
        <v>339</v>
      </c>
      <c r="W169" s="36" t="s">
        <v>339</v>
      </c>
      <c r="X169" s="36" t="s">
        <v>339</v>
      </c>
      <c r="Y169" s="36" t="s">
        <v>339</v>
      </c>
      <c r="Z169" s="36" t="s">
        <v>339</v>
      </c>
      <c r="AA169" s="36" t="s">
        <v>339</v>
      </c>
      <c r="AB169" s="36" t="s">
        <v>339</v>
      </c>
      <c r="AC169" s="36" t="s">
        <v>339</v>
      </c>
      <c r="AD169" s="36" t="s">
        <v>339</v>
      </c>
      <c r="AE169" s="36" t="s">
        <v>339</v>
      </c>
      <c r="AF169" s="36" t="s">
        <v>339</v>
      </c>
      <c r="AG169" s="36" t="s">
        <v>339</v>
      </c>
      <c r="AH169" s="36" t="s">
        <v>339</v>
      </c>
      <c r="AI169" s="36" t="s">
        <v>339</v>
      </c>
      <c r="AJ169" s="36" t="s">
        <v>339</v>
      </c>
      <c r="AK169" s="36" t="s">
        <v>339</v>
      </c>
      <c r="AL169" s="36" t="s">
        <v>339</v>
      </c>
      <c r="AM169" s="36" t="s">
        <v>339</v>
      </c>
      <c r="AN169" s="36" t="s">
        <v>339</v>
      </c>
      <c r="AO169" s="36" t="s">
        <v>339</v>
      </c>
      <c r="AP169" s="36" t="s">
        <v>339</v>
      </c>
      <c r="AQ169" s="36" t="s">
        <v>339</v>
      </c>
      <c r="AR169" s="36" t="s">
        <v>339</v>
      </c>
      <c r="AS169" s="36" t="s">
        <v>339</v>
      </c>
      <c r="AT169" s="36" t="s">
        <v>339</v>
      </c>
      <c r="AU169" s="36" t="s">
        <v>339</v>
      </c>
      <c r="AV169" s="36" t="s">
        <v>339</v>
      </c>
      <c r="AW169" s="36" t="s">
        <v>339</v>
      </c>
      <c r="AX169" s="36" t="s">
        <v>339</v>
      </c>
      <c r="AY169" s="36" t="s">
        <v>339</v>
      </c>
      <c r="AZ169" s="36" t="s">
        <v>339</v>
      </c>
      <c r="BA169" s="36" t="s">
        <v>339</v>
      </c>
      <c r="BB169" s="36" t="s">
        <v>339</v>
      </c>
      <c r="BC169" s="36" t="s">
        <v>339</v>
      </c>
      <c r="BD169" s="36" t="s">
        <v>339</v>
      </c>
      <c r="BE169" s="36" t="s">
        <v>339</v>
      </c>
      <c r="BF169" s="36" t="s">
        <v>339</v>
      </c>
      <c r="BG169" s="36" t="s">
        <v>339</v>
      </c>
      <c r="BH169" s="36" t="s">
        <v>339</v>
      </c>
      <c r="BI169" s="36" t="s">
        <v>339</v>
      </c>
      <c r="BJ169" s="36" t="s">
        <v>339</v>
      </c>
      <c r="BK169" s="36" t="s">
        <v>339</v>
      </c>
      <c r="BL169" s="36" t="s">
        <v>339</v>
      </c>
    </row>
    <row r="170" spans="1:64" s="37" customFormat="1" x14ac:dyDescent="0.2">
      <c r="A170" s="34">
        <v>167</v>
      </c>
      <c r="B170" s="34" t="s">
        <v>255</v>
      </c>
      <c r="C170" s="34" t="s">
        <v>254</v>
      </c>
      <c r="D170" s="41" t="s">
        <v>339</v>
      </c>
      <c r="E170" s="36" t="s">
        <v>339</v>
      </c>
      <c r="F170" s="36" t="s">
        <v>339</v>
      </c>
      <c r="G170" s="36" t="s">
        <v>339</v>
      </c>
      <c r="H170" s="36" t="s">
        <v>339</v>
      </c>
      <c r="I170" s="36" t="s">
        <v>339</v>
      </c>
      <c r="J170" s="36" t="s">
        <v>339</v>
      </c>
      <c r="K170" s="36" t="s">
        <v>339</v>
      </c>
      <c r="L170" s="36" t="s">
        <v>339</v>
      </c>
      <c r="M170" s="36" t="s">
        <v>339</v>
      </c>
      <c r="N170" s="36" t="s">
        <v>339</v>
      </c>
      <c r="O170" s="36" t="s">
        <v>339</v>
      </c>
      <c r="P170" s="36" t="s">
        <v>339</v>
      </c>
      <c r="Q170" s="36" t="s">
        <v>339</v>
      </c>
      <c r="R170" s="36" t="s">
        <v>339</v>
      </c>
      <c r="S170" s="36" t="s">
        <v>339</v>
      </c>
      <c r="T170" s="36" t="s">
        <v>339</v>
      </c>
      <c r="U170" s="36" t="s">
        <v>339</v>
      </c>
      <c r="V170" s="36" t="s">
        <v>339</v>
      </c>
      <c r="W170" s="36" t="s">
        <v>339</v>
      </c>
      <c r="X170" s="36" t="s">
        <v>339</v>
      </c>
      <c r="Y170" s="36" t="s">
        <v>339</v>
      </c>
      <c r="Z170" s="36" t="s">
        <v>339</v>
      </c>
      <c r="AA170" s="36" t="s">
        <v>339</v>
      </c>
      <c r="AB170" s="36" t="s">
        <v>339</v>
      </c>
      <c r="AC170" s="36" t="s">
        <v>339</v>
      </c>
      <c r="AD170" s="36" t="s">
        <v>339</v>
      </c>
      <c r="AE170" s="36" t="s">
        <v>339</v>
      </c>
      <c r="AF170" s="36" t="s">
        <v>339</v>
      </c>
      <c r="AG170" s="36" t="s">
        <v>339</v>
      </c>
      <c r="AH170" s="36" t="s">
        <v>339</v>
      </c>
      <c r="AI170" s="36" t="s">
        <v>339</v>
      </c>
      <c r="AJ170" s="36" t="s">
        <v>339</v>
      </c>
      <c r="AK170" s="36" t="s">
        <v>339</v>
      </c>
      <c r="AL170" s="36" t="s">
        <v>339</v>
      </c>
      <c r="AM170" s="36" t="s">
        <v>339</v>
      </c>
      <c r="AN170" s="36" t="s">
        <v>339</v>
      </c>
      <c r="AO170" s="36" t="s">
        <v>339</v>
      </c>
      <c r="AP170" s="36" t="s">
        <v>339</v>
      </c>
      <c r="AQ170" s="36" t="s">
        <v>339</v>
      </c>
      <c r="AR170" s="36" t="s">
        <v>339</v>
      </c>
      <c r="AS170" s="36" t="s">
        <v>339</v>
      </c>
      <c r="AT170" s="36" t="s">
        <v>339</v>
      </c>
      <c r="AU170" s="36" t="s">
        <v>339</v>
      </c>
      <c r="AV170" s="36" t="s">
        <v>339</v>
      </c>
      <c r="AW170" s="36" t="s">
        <v>339</v>
      </c>
      <c r="AX170" s="36" t="s">
        <v>339</v>
      </c>
      <c r="AY170" s="36" t="s">
        <v>339</v>
      </c>
      <c r="AZ170" s="36" t="s">
        <v>339</v>
      </c>
      <c r="BA170" s="36" t="s">
        <v>339</v>
      </c>
      <c r="BB170" s="36" t="s">
        <v>339</v>
      </c>
      <c r="BC170" s="36" t="s">
        <v>339</v>
      </c>
      <c r="BD170" s="36" t="s">
        <v>339</v>
      </c>
      <c r="BE170" s="36" t="s">
        <v>339</v>
      </c>
      <c r="BF170" s="36" t="s">
        <v>339</v>
      </c>
      <c r="BG170" s="36" t="s">
        <v>339</v>
      </c>
      <c r="BH170" s="36" t="s">
        <v>339</v>
      </c>
      <c r="BI170" s="36" t="s">
        <v>339</v>
      </c>
      <c r="BJ170" s="36" t="s">
        <v>339</v>
      </c>
      <c r="BK170" s="36" t="s">
        <v>339</v>
      </c>
      <c r="BL170" s="36" t="s">
        <v>339</v>
      </c>
    </row>
    <row r="171" spans="1:64" s="37" customFormat="1" x14ac:dyDescent="0.2">
      <c r="A171" s="34">
        <v>168</v>
      </c>
      <c r="B171" s="34" t="s">
        <v>255</v>
      </c>
      <c r="C171" s="34" t="s">
        <v>256</v>
      </c>
      <c r="D171" s="41" t="s">
        <v>339</v>
      </c>
      <c r="E171" s="36" t="s">
        <v>339</v>
      </c>
      <c r="F171" s="36" t="s">
        <v>339</v>
      </c>
      <c r="G171" s="36" t="s">
        <v>339</v>
      </c>
      <c r="H171" s="36" t="s">
        <v>339</v>
      </c>
      <c r="I171" s="36" t="s">
        <v>339</v>
      </c>
      <c r="J171" s="36" t="s">
        <v>339</v>
      </c>
      <c r="K171" s="36" t="s">
        <v>339</v>
      </c>
      <c r="L171" s="36" t="s">
        <v>339</v>
      </c>
      <c r="M171" s="36" t="s">
        <v>339</v>
      </c>
      <c r="N171" s="36" t="s">
        <v>339</v>
      </c>
      <c r="O171" s="36" t="s">
        <v>339</v>
      </c>
      <c r="P171" s="36" t="s">
        <v>339</v>
      </c>
      <c r="Q171" s="36" t="s">
        <v>339</v>
      </c>
      <c r="R171" s="36" t="s">
        <v>339</v>
      </c>
      <c r="S171" s="36" t="s">
        <v>339</v>
      </c>
      <c r="T171" s="36" t="s">
        <v>339</v>
      </c>
      <c r="U171" s="36" t="s">
        <v>339</v>
      </c>
      <c r="V171" s="36" t="s">
        <v>339</v>
      </c>
      <c r="W171" s="36" t="s">
        <v>339</v>
      </c>
      <c r="X171" s="36" t="s">
        <v>339</v>
      </c>
      <c r="Y171" s="36" t="s">
        <v>339</v>
      </c>
      <c r="Z171" s="36" t="s">
        <v>339</v>
      </c>
      <c r="AA171" s="36" t="s">
        <v>339</v>
      </c>
      <c r="AB171" s="36" t="s">
        <v>339</v>
      </c>
      <c r="AC171" s="36" t="s">
        <v>339</v>
      </c>
      <c r="AD171" s="36" t="s">
        <v>339</v>
      </c>
      <c r="AE171" s="36" t="s">
        <v>339</v>
      </c>
      <c r="AF171" s="36" t="s">
        <v>339</v>
      </c>
      <c r="AG171" s="36" t="s">
        <v>339</v>
      </c>
      <c r="AH171" s="36" t="s">
        <v>339</v>
      </c>
      <c r="AI171" s="36" t="s">
        <v>339</v>
      </c>
      <c r="AJ171" s="36" t="s">
        <v>339</v>
      </c>
      <c r="AK171" s="36" t="s">
        <v>339</v>
      </c>
      <c r="AL171" s="36" t="s">
        <v>339</v>
      </c>
      <c r="AM171" s="36" t="s">
        <v>339</v>
      </c>
      <c r="AN171" s="36" t="s">
        <v>339</v>
      </c>
      <c r="AO171" s="36" t="s">
        <v>339</v>
      </c>
      <c r="AP171" s="36" t="s">
        <v>339</v>
      </c>
      <c r="AQ171" s="36" t="s">
        <v>339</v>
      </c>
      <c r="AR171" s="36" t="s">
        <v>339</v>
      </c>
      <c r="AS171" s="36" t="s">
        <v>339</v>
      </c>
      <c r="AT171" s="36" t="s">
        <v>339</v>
      </c>
      <c r="AU171" s="36" t="s">
        <v>339</v>
      </c>
      <c r="AV171" s="36" t="s">
        <v>339</v>
      </c>
      <c r="AW171" s="36" t="s">
        <v>339</v>
      </c>
      <c r="AX171" s="36" t="s">
        <v>339</v>
      </c>
      <c r="AY171" s="36" t="s">
        <v>339</v>
      </c>
      <c r="AZ171" s="36" t="s">
        <v>339</v>
      </c>
      <c r="BA171" s="36" t="s">
        <v>339</v>
      </c>
      <c r="BB171" s="36" t="s">
        <v>339</v>
      </c>
      <c r="BC171" s="36" t="s">
        <v>339</v>
      </c>
      <c r="BD171" s="36" t="s">
        <v>339</v>
      </c>
      <c r="BE171" s="36" t="s">
        <v>339</v>
      </c>
      <c r="BF171" s="36" t="s">
        <v>339</v>
      </c>
      <c r="BG171" s="36" t="s">
        <v>339</v>
      </c>
      <c r="BH171" s="36" t="s">
        <v>339</v>
      </c>
      <c r="BI171" s="36" t="s">
        <v>339</v>
      </c>
      <c r="BJ171" s="36" t="s">
        <v>339</v>
      </c>
      <c r="BK171" s="36" t="s">
        <v>339</v>
      </c>
      <c r="BL171" s="36" t="s">
        <v>339</v>
      </c>
    </row>
    <row r="172" spans="1:64" s="37" customFormat="1" x14ac:dyDescent="0.2">
      <c r="A172" s="34">
        <v>169</v>
      </c>
      <c r="B172" s="34" t="s">
        <v>255</v>
      </c>
      <c r="C172" s="34" t="s">
        <v>257</v>
      </c>
      <c r="D172" s="41" t="s">
        <v>339</v>
      </c>
      <c r="E172" s="36" t="s">
        <v>339</v>
      </c>
      <c r="F172" s="36" t="s">
        <v>339</v>
      </c>
      <c r="G172" s="36" t="s">
        <v>339</v>
      </c>
      <c r="H172" s="36" t="s">
        <v>339</v>
      </c>
      <c r="I172" s="36" t="s">
        <v>339</v>
      </c>
      <c r="J172" s="36" t="s">
        <v>339</v>
      </c>
      <c r="K172" s="36" t="s">
        <v>339</v>
      </c>
      <c r="L172" s="36" t="s">
        <v>339</v>
      </c>
      <c r="M172" s="36" t="s">
        <v>339</v>
      </c>
      <c r="N172" s="36" t="s">
        <v>339</v>
      </c>
      <c r="O172" s="36" t="s">
        <v>339</v>
      </c>
      <c r="P172" s="36" t="s">
        <v>339</v>
      </c>
      <c r="Q172" s="36" t="s">
        <v>339</v>
      </c>
      <c r="R172" s="36" t="s">
        <v>339</v>
      </c>
      <c r="S172" s="36" t="s">
        <v>339</v>
      </c>
      <c r="T172" s="36" t="s">
        <v>339</v>
      </c>
      <c r="U172" s="36" t="s">
        <v>339</v>
      </c>
      <c r="V172" s="36" t="s">
        <v>339</v>
      </c>
      <c r="W172" s="36" t="s">
        <v>339</v>
      </c>
      <c r="X172" s="36" t="s">
        <v>339</v>
      </c>
      <c r="Y172" s="36" t="s">
        <v>339</v>
      </c>
      <c r="Z172" s="36" t="s">
        <v>339</v>
      </c>
      <c r="AA172" s="36" t="s">
        <v>339</v>
      </c>
      <c r="AB172" s="36" t="s">
        <v>339</v>
      </c>
      <c r="AC172" s="36" t="s">
        <v>339</v>
      </c>
      <c r="AD172" s="36" t="s">
        <v>339</v>
      </c>
      <c r="AE172" s="36" t="s">
        <v>339</v>
      </c>
      <c r="AF172" s="36" t="s">
        <v>339</v>
      </c>
      <c r="AG172" s="36" t="s">
        <v>339</v>
      </c>
      <c r="AH172" s="36" t="s">
        <v>339</v>
      </c>
      <c r="AI172" s="36" t="s">
        <v>339</v>
      </c>
      <c r="AJ172" s="36" t="s">
        <v>339</v>
      </c>
      <c r="AK172" s="36" t="s">
        <v>339</v>
      </c>
      <c r="AL172" s="36" t="s">
        <v>339</v>
      </c>
      <c r="AM172" s="36" t="s">
        <v>339</v>
      </c>
      <c r="AN172" s="36" t="s">
        <v>339</v>
      </c>
      <c r="AO172" s="36" t="s">
        <v>339</v>
      </c>
      <c r="AP172" s="36" t="s">
        <v>339</v>
      </c>
      <c r="AQ172" s="36" t="s">
        <v>339</v>
      </c>
      <c r="AR172" s="36" t="s">
        <v>339</v>
      </c>
      <c r="AS172" s="36" t="s">
        <v>339</v>
      </c>
      <c r="AT172" s="36" t="s">
        <v>339</v>
      </c>
      <c r="AU172" s="36" t="s">
        <v>339</v>
      </c>
      <c r="AV172" s="36" t="s">
        <v>339</v>
      </c>
      <c r="AW172" s="36" t="s">
        <v>339</v>
      </c>
      <c r="AX172" s="36" t="s">
        <v>339</v>
      </c>
      <c r="AY172" s="36" t="s">
        <v>339</v>
      </c>
      <c r="AZ172" s="36" t="s">
        <v>339</v>
      </c>
      <c r="BA172" s="36" t="s">
        <v>339</v>
      </c>
      <c r="BB172" s="36" t="s">
        <v>339</v>
      </c>
      <c r="BC172" s="36" t="s">
        <v>339</v>
      </c>
      <c r="BD172" s="36" t="s">
        <v>339</v>
      </c>
      <c r="BE172" s="36" t="s">
        <v>339</v>
      </c>
      <c r="BF172" s="36" t="s">
        <v>339</v>
      </c>
      <c r="BG172" s="36" t="s">
        <v>339</v>
      </c>
      <c r="BH172" s="36" t="s">
        <v>339</v>
      </c>
      <c r="BI172" s="36" t="s">
        <v>339</v>
      </c>
      <c r="BJ172" s="36" t="s">
        <v>339</v>
      </c>
      <c r="BK172" s="36" t="s">
        <v>339</v>
      </c>
      <c r="BL172" s="36" t="s">
        <v>339</v>
      </c>
    </row>
    <row r="173" spans="1:64" s="37" customFormat="1" x14ac:dyDescent="0.2">
      <c r="A173" s="34">
        <v>170</v>
      </c>
      <c r="B173" s="34" t="s">
        <v>255</v>
      </c>
      <c r="C173" s="34" t="s">
        <v>258</v>
      </c>
      <c r="D173" s="41" t="s">
        <v>339</v>
      </c>
      <c r="E173" s="36" t="s">
        <v>339</v>
      </c>
      <c r="F173" s="36" t="s">
        <v>339</v>
      </c>
      <c r="G173" s="36" t="s">
        <v>339</v>
      </c>
      <c r="H173" s="36" t="s">
        <v>339</v>
      </c>
      <c r="I173" s="36" t="s">
        <v>339</v>
      </c>
      <c r="J173" s="36" t="s">
        <v>339</v>
      </c>
      <c r="K173" s="36" t="s">
        <v>339</v>
      </c>
      <c r="L173" s="36" t="s">
        <v>339</v>
      </c>
      <c r="M173" s="36" t="s">
        <v>339</v>
      </c>
      <c r="N173" s="36" t="s">
        <v>339</v>
      </c>
      <c r="O173" s="36" t="s">
        <v>339</v>
      </c>
      <c r="P173" s="36" t="s">
        <v>339</v>
      </c>
      <c r="Q173" s="36" t="s">
        <v>339</v>
      </c>
      <c r="R173" s="36" t="s">
        <v>339</v>
      </c>
      <c r="S173" s="36" t="s">
        <v>339</v>
      </c>
      <c r="T173" s="36" t="s">
        <v>339</v>
      </c>
      <c r="U173" s="36" t="s">
        <v>339</v>
      </c>
      <c r="V173" s="36" t="s">
        <v>339</v>
      </c>
      <c r="W173" s="36" t="s">
        <v>339</v>
      </c>
      <c r="X173" s="36" t="s">
        <v>339</v>
      </c>
      <c r="Y173" s="36" t="s">
        <v>339</v>
      </c>
      <c r="Z173" s="36" t="s">
        <v>339</v>
      </c>
      <c r="AA173" s="36" t="s">
        <v>339</v>
      </c>
      <c r="AB173" s="36" t="s">
        <v>339</v>
      </c>
      <c r="AC173" s="36" t="s">
        <v>339</v>
      </c>
      <c r="AD173" s="36" t="s">
        <v>339</v>
      </c>
      <c r="AE173" s="36" t="s">
        <v>339</v>
      </c>
      <c r="AF173" s="36" t="s">
        <v>339</v>
      </c>
      <c r="AG173" s="36" t="s">
        <v>339</v>
      </c>
      <c r="AH173" s="36" t="s">
        <v>339</v>
      </c>
      <c r="AI173" s="36" t="s">
        <v>339</v>
      </c>
      <c r="AJ173" s="36" t="s">
        <v>339</v>
      </c>
      <c r="AK173" s="36" t="s">
        <v>339</v>
      </c>
      <c r="AL173" s="36" t="s">
        <v>339</v>
      </c>
      <c r="AM173" s="36" t="s">
        <v>339</v>
      </c>
      <c r="AN173" s="36" t="s">
        <v>339</v>
      </c>
      <c r="AO173" s="36" t="s">
        <v>339</v>
      </c>
      <c r="AP173" s="36" t="s">
        <v>339</v>
      </c>
      <c r="AQ173" s="36" t="s">
        <v>339</v>
      </c>
      <c r="AR173" s="36" t="s">
        <v>339</v>
      </c>
      <c r="AS173" s="36" t="s">
        <v>339</v>
      </c>
      <c r="AT173" s="36" t="s">
        <v>339</v>
      </c>
      <c r="AU173" s="36" t="s">
        <v>339</v>
      </c>
      <c r="AV173" s="36" t="s">
        <v>339</v>
      </c>
      <c r="AW173" s="36" t="s">
        <v>339</v>
      </c>
      <c r="AX173" s="36" t="s">
        <v>339</v>
      </c>
      <c r="AY173" s="36" t="s">
        <v>339</v>
      </c>
      <c r="AZ173" s="36" t="s">
        <v>339</v>
      </c>
      <c r="BA173" s="36" t="s">
        <v>339</v>
      </c>
      <c r="BB173" s="36" t="s">
        <v>339</v>
      </c>
      <c r="BC173" s="36" t="s">
        <v>339</v>
      </c>
      <c r="BD173" s="36" t="s">
        <v>339</v>
      </c>
      <c r="BE173" s="36" t="s">
        <v>339</v>
      </c>
      <c r="BF173" s="36" t="s">
        <v>339</v>
      </c>
      <c r="BG173" s="36" t="s">
        <v>339</v>
      </c>
      <c r="BH173" s="36" t="s">
        <v>339</v>
      </c>
      <c r="BI173" s="36" t="s">
        <v>339</v>
      </c>
      <c r="BJ173" s="36" t="s">
        <v>339</v>
      </c>
      <c r="BK173" s="36" t="s">
        <v>339</v>
      </c>
      <c r="BL173" s="36" t="s">
        <v>339</v>
      </c>
    </row>
    <row r="174" spans="1:64" s="37" customFormat="1" x14ac:dyDescent="0.2">
      <c r="A174" s="34">
        <v>171</v>
      </c>
      <c r="B174" s="34" t="s">
        <v>255</v>
      </c>
      <c r="C174" s="34" t="s">
        <v>259</v>
      </c>
      <c r="D174" s="41" t="s">
        <v>339</v>
      </c>
      <c r="E174" s="36" t="s">
        <v>339</v>
      </c>
      <c r="F174" s="36" t="s">
        <v>339</v>
      </c>
      <c r="G174" s="36" t="s">
        <v>339</v>
      </c>
      <c r="H174" s="36" t="s">
        <v>339</v>
      </c>
      <c r="I174" s="36" t="s">
        <v>339</v>
      </c>
      <c r="J174" s="36" t="s">
        <v>339</v>
      </c>
      <c r="K174" s="36" t="s">
        <v>339</v>
      </c>
      <c r="L174" s="36" t="s">
        <v>339</v>
      </c>
      <c r="M174" s="36" t="s">
        <v>339</v>
      </c>
      <c r="N174" s="36" t="s">
        <v>339</v>
      </c>
      <c r="O174" s="36" t="s">
        <v>339</v>
      </c>
      <c r="P174" s="36" t="s">
        <v>339</v>
      </c>
      <c r="Q174" s="36" t="s">
        <v>339</v>
      </c>
      <c r="R174" s="36" t="s">
        <v>339</v>
      </c>
      <c r="S174" s="36" t="s">
        <v>339</v>
      </c>
      <c r="T174" s="36" t="s">
        <v>339</v>
      </c>
      <c r="U174" s="36" t="s">
        <v>339</v>
      </c>
      <c r="V174" s="36" t="s">
        <v>339</v>
      </c>
      <c r="W174" s="36" t="s">
        <v>339</v>
      </c>
      <c r="X174" s="36" t="s">
        <v>339</v>
      </c>
      <c r="Y174" s="36" t="s">
        <v>339</v>
      </c>
      <c r="Z174" s="36" t="s">
        <v>339</v>
      </c>
      <c r="AA174" s="36" t="s">
        <v>339</v>
      </c>
      <c r="AB174" s="36" t="s">
        <v>339</v>
      </c>
      <c r="AC174" s="36" t="s">
        <v>339</v>
      </c>
      <c r="AD174" s="36" t="s">
        <v>339</v>
      </c>
      <c r="AE174" s="36" t="s">
        <v>339</v>
      </c>
      <c r="AF174" s="36" t="s">
        <v>339</v>
      </c>
      <c r="AG174" s="36" t="s">
        <v>339</v>
      </c>
      <c r="AH174" s="36" t="s">
        <v>339</v>
      </c>
      <c r="AI174" s="36" t="s">
        <v>339</v>
      </c>
      <c r="AJ174" s="36" t="s">
        <v>339</v>
      </c>
      <c r="AK174" s="36" t="s">
        <v>339</v>
      </c>
      <c r="AL174" s="36" t="s">
        <v>339</v>
      </c>
      <c r="AM174" s="36" t="s">
        <v>339</v>
      </c>
      <c r="AN174" s="36" t="s">
        <v>339</v>
      </c>
      <c r="AO174" s="36" t="s">
        <v>339</v>
      </c>
      <c r="AP174" s="36" t="s">
        <v>339</v>
      </c>
      <c r="AQ174" s="36" t="s">
        <v>339</v>
      </c>
      <c r="AR174" s="36" t="s">
        <v>339</v>
      </c>
      <c r="AS174" s="36" t="s">
        <v>339</v>
      </c>
      <c r="AT174" s="36" t="s">
        <v>339</v>
      </c>
      <c r="AU174" s="36" t="s">
        <v>339</v>
      </c>
      <c r="AV174" s="36" t="s">
        <v>339</v>
      </c>
      <c r="AW174" s="36" t="s">
        <v>339</v>
      </c>
      <c r="AX174" s="36" t="s">
        <v>339</v>
      </c>
      <c r="AY174" s="36" t="s">
        <v>339</v>
      </c>
      <c r="AZ174" s="36" t="s">
        <v>339</v>
      </c>
      <c r="BA174" s="36" t="s">
        <v>339</v>
      </c>
      <c r="BB174" s="36" t="s">
        <v>339</v>
      </c>
      <c r="BC174" s="36" t="s">
        <v>339</v>
      </c>
      <c r="BD174" s="36" t="s">
        <v>339</v>
      </c>
      <c r="BE174" s="36" t="s">
        <v>339</v>
      </c>
      <c r="BF174" s="36" t="s">
        <v>339</v>
      </c>
      <c r="BG174" s="36" t="s">
        <v>339</v>
      </c>
      <c r="BH174" s="36" t="s">
        <v>339</v>
      </c>
      <c r="BI174" s="36" t="s">
        <v>339</v>
      </c>
      <c r="BJ174" s="36" t="s">
        <v>339</v>
      </c>
      <c r="BK174" s="36" t="s">
        <v>339</v>
      </c>
      <c r="BL174" s="36" t="s">
        <v>339</v>
      </c>
    </row>
    <row r="175" spans="1:64" s="37" customFormat="1" x14ac:dyDescent="0.2">
      <c r="A175" s="34">
        <v>172</v>
      </c>
      <c r="B175" s="34" t="s">
        <v>255</v>
      </c>
      <c r="C175" s="34" t="s">
        <v>260</v>
      </c>
      <c r="D175" s="41" t="s">
        <v>339</v>
      </c>
      <c r="E175" s="36" t="s">
        <v>339</v>
      </c>
      <c r="F175" s="36" t="s">
        <v>339</v>
      </c>
      <c r="G175" s="36" t="s">
        <v>339</v>
      </c>
      <c r="H175" s="36" t="s">
        <v>339</v>
      </c>
      <c r="I175" s="36" t="s">
        <v>339</v>
      </c>
      <c r="J175" s="36" t="s">
        <v>339</v>
      </c>
      <c r="K175" s="36" t="s">
        <v>339</v>
      </c>
      <c r="L175" s="36" t="s">
        <v>339</v>
      </c>
      <c r="M175" s="36" t="s">
        <v>339</v>
      </c>
      <c r="N175" s="36" t="s">
        <v>339</v>
      </c>
      <c r="O175" s="36" t="s">
        <v>339</v>
      </c>
      <c r="P175" s="36" t="s">
        <v>339</v>
      </c>
      <c r="Q175" s="36" t="s">
        <v>339</v>
      </c>
      <c r="R175" s="36" t="s">
        <v>339</v>
      </c>
      <c r="S175" s="36" t="s">
        <v>339</v>
      </c>
      <c r="T175" s="36" t="s">
        <v>339</v>
      </c>
      <c r="U175" s="36" t="s">
        <v>339</v>
      </c>
      <c r="V175" s="36" t="s">
        <v>339</v>
      </c>
      <c r="W175" s="36" t="s">
        <v>339</v>
      </c>
      <c r="X175" s="36" t="s">
        <v>339</v>
      </c>
      <c r="Y175" s="36" t="s">
        <v>339</v>
      </c>
      <c r="Z175" s="36" t="s">
        <v>339</v>
      </c>
      <c r="AA175" s="36" t="s">
        <v>339</v>
      </c>
      <c r="AB175" s="36" t="s">
        <v>339</v>
      </c>
      <c r="AC175" s="36" t="s">
        <v>339</v>
      </c>
      <c r="AD175" s="36" t="s">
        <v>339</v>
      </c>
      <c r="AE175" s="36" t="s">
        <v>339</v>
      </c>
      <c r="AF175" s="36" t="s">
        <v>339</v>
      </c>
      <c r="AG175" s="36" t="s">
        <v>339</v>
      </c>
      <c r="AH175" s="36" t="s">
        <v>339</v>
      </c>
      <c r="AI175" s="36" t="s">
        <v>339</v>
      </c>
      <c r="AJ175" s="36" t="s">
        <v>339</v>
      </c>
      <c r="AK175" s="36" t="s">
        <v>339</v>
      </c>
      <c r="AL175" s="36" t="s">
        <v>339</v>
      </c>
      <c r="AM175" s="36" t="s">
        <v>339</v>
      </c>
      <c r="AN175" s="36" t="s">
        <v>339</v>
      </c>
      <c r="AO175" s="36" t="s">
        <v>339</v>
      </c>
      <c r="AP175" s="36" t="s">
        <v>339</v>
      </c>
      <c r="AQ175" s="36" t="s">
        <v>339</v>
      </c>
      <c r="AR175" s="36" t="s">
        <v>339</v>
      </c>
      <c r="AS175" s="36" t="s">
        <v>339</v>
      </c>
      <c r="AT175" s="36" t="s">
        <v>339</v>
      </c>
      <c r="AU175" s="36" t="s">
        <v>339</v>
      </c>
      <c r="AV175" s="36" t="s">
        <v>339</v>
      </c>
      <c r="AW175" s="36" t="s">
        <v>339</v>
      </c>
      <c r="AX175" s="36" t="s">
        <v>339</v>
      </c>
      <c r="AY175" s="36" t="s">
        <v>339</v>
      </c>
      <c r="AZ175" s="36" t="s">
        <v>339</v>
      </c>
      <c r="BA175" s="36" t="s">
        <v>339</v>
      </c>
      <c r="BB175" s="36" t="s">
        <v>339</v>
      </c>
      <c r="BC175" s="36" t="s">
        <v>339</v>
      </c>
      <c r="BD175" s="36" t="s">
        <v>339</v>
      </c>
      <c r="BE175" s="36" t="s">
        <v>339</v>
      </c>
      <c r="BF175" s="36" t="s">
        <v>339</v>
      </c>
      <c r="BG175" s="36" t="s">
        <v>339</v>
      </c>
      <c r="BH175" s="36" t="s">
        <v>339</v>
      </c>
      <c r="BI175" s="36" t="s">
        <v>339</v>
      </c>
      <c r="BJ175" s="36" t="s">
        <v>339</v>
      </c>
      <c r="BK175" s="36" t="s">
        <v>339</v>
      </c>
      <c r="BL175" s="36" t="s">
        <v>339</v>
      </c>
    </row>
    <row r="176" spans="1:64" s="37" customFormat="1" x14ac:dyDescent="0.2">
      <c r="A176" s="34">
        <v>173</v>
      </c>
      <c r="B176" s="34" t="s">
        <v>255</v>
      </c>
      <c r="C176" s="34" t="s">
        <v>261</v>
      </c>
      <c r="D176" s="41" t="s">
        <v>339</v>
      </c>
      <c r="E176" s="36" t="s">
        <v>339</v>
      </c>
      <c r="F176" s="36" t="s">
        <v>339</v>
      </c>
      <c r="G176" s="36" t="s">
        <v>339</v>
      </c>
      <c r="H176" s="36" t="s">
        <v>339</v>
      </c>
      <c r="I176" s="36" t="s">
        <v>339</v>
      </c>
      <c r="J176" s="36" t="s">
        <v>339</v>
      </c>
      <c r="K176" s="36" t="s">
        <v>339</v>
      </c>
      <c r="L176" s="36" t="s">
        <v>339</v>
      </c>
      <c r="M176" s="36" t="s">
        <v>339</v>
      </c>
      <c r="N176" s="36" t="s">
        <v>339</v>
      </c>
      <c r="O176" s="36" t="s">
        <v>339</v>
      </c>
      <c r="P176" s="36" t="s">
        <v>339</v>
      </c>
      <c r="Q176" s="36" t="s">
        <v>339</v>
      </c>
      <c r="R176" s="36" t="s">
        <v>339</v>
      </c>
      <c r="S176" s="36" t="s">
        <v>339</v>
      </c>
      <c r="T176" s="36" t="s">
        <v>339</v>
      </c>
      <c r="U176" s="36" t="s">
        <v>339</v>
      </c>
      <c r="V176" s="36" t="s">
        <v>339</v>
      </c>
      <c r="W176" s="36" t="s">
        <v>339</v>
      </c>
      <c r="X176" s="36" t="s">
        <v>339</v>
      </c>
      <c r="Y176" s="36" t="s">
        <v>339</v>
      </c>
      <c r="Z176" s="36" t="s">
        <v>339</v>
      </c>
      <c r="AA176" s="36" t="s">
        <v>339</v>
      </c>
      <c r="AB176" s="36" t="s">
        <v>339</v>
      </c>
      <c r="AC176" s="36" t="s">
        <v>339</v>
      </c>
      <c r="AD176" s="36" t="s">
        <v>339</v>
      </c>
      <c r="AE176" s="36" t="s">
        <v>339</v>
      </c>
      <c r="AF176" s="36" t="s">
        <v>339</v>
      </c>
      <c r="AG176" s="36" t="s">
        <v>339</v>
      </c>
      <c r="AH176" s="36" t="s">
        <v>339</v>
      </c>
      <c r="AI176" s="36" t="s">
        <v>339</v>
      </c>
      <c r="AJ176" s="36" t="s">
        <v>339</v>
      </c>
      <c r="AK176" s="36" t="s">
        <v>339</v>
      </c>
      <c r="AL176" s="36" t="s">
        <v>339</v>
      </c>
      <c r="AM176" s="36" t="s">
        <v>339</v>
      </c>
      <c r="AN176" s="36" t="s">
        <v>339</v>
      </c>
      <c r="AO176" s="36" t="s">
        <v>339</v>
      </c>
      <c r="AP176" s="36" t="s">
        <v>339</v>
      </c>
      <c r="AQ176" s="36" t="s">
        <v>339</v>
      </c>
      <c r="AR176" s="36" t="s">
        <v>339</v>
      </c>
      <c r="AS176" s="36" t="s">
        <v>339</v>
      </c>
      <c r="AT176" s="36" t="s">
        <v>339</v>
      </c>
      <c r="AU176" s="36" t="s">
        <v>339</v>
      </c>
      <c r="AV176" s="36" t="s">
        <v>339</v>
      </c>
      <c r="AW176" s="36" t="s">
        <v>339</v>
      </c>
      <c r="AX176" s="36" t="s">
        <v>339</v>
      </c>
      <c r="AY176" s="36" t="s">
        <v>339</v>
      </c>
      <c r="AZ176" s="36" t="s">
        <v>339</v>
      </c>
      <c r="BA176" s="36" t="s">
        <v>339</v>
      </c>
      <c r="BB176" s="36" t="s">
        <v>339</v>
      </c>
      <c r="BC176" s="36" t="s">
        <v>339</v>
      </c>
      <c r="BD176" s="36" t="s">
        <v>339</v>
      </c>
      <c r="BE176" s="36" t="s">
        <v>339</v>
      </c>
      <c r="BF176" s="36" t="s">
        <v>339</v>
      </c>
      <c r="BG176" s="36" t="s">
        <v>339</v>
      </c>
      <c r="BH176" s="36" t="s">
        <v>339</v>
      </c>
      <c r="BI176" s="36" t="s">
        <v>339</v>
      </c>
      <c r="BJ176" s="36" t="s">
        <v>339</v>
      </c>
      <c r="BK176" s="36" t="s">
        <v>339</v>
      </c>
      <c r="BL176" s="36" t="s">
        <v>339</v>
      </c>
    </row>
    <row r="177" spans="1:64" s="37" customFormat="1" x14ac:dyDescent="0.2">
      <c r="A177" s="34">
        <v>174</v>
      </c>
      <c r="B177" s="34" t="s">
        <v>255</v>
      </c>
      <c r="C177" s="34" t="s">
        <v>262</v>
      </c>
      <c r="D177" s="41" t="s">
        <v>339</v>
      </c>
      <c r="E177" s="36" t="s">
        <v>339</v>
      </c>
      <c r="F177" s="36" t="s">
        <v>339</v>
      </c>
      <c r="G177" s="36" t="s">
        <v>339</v>
      </c>
      <c r="H177" s="36" t="s">
        <v>339</v>
      </c>
      <c r="I177" s="36" t="s">
        <v>339</v>
      </c>
      <c r="J177" s="36" t="s">
        <v>339</v>
      </c>
      <c r="K177" s="36" t="s">
        <v>339</v>
      </c>
      <c r="L177" s="36" t="s">
        <v>339</v>
      </c>
      <c r="M177" s="36" t="s">
        <v>339</v>
      </c>
      <c r="N177" s="36" t="s">
        <v>339</v>
      </c>
      <c r="O177" s="36" t="s">
        <v>339</v>
      </c>
      <c r="P177" s="36" t="s">
        <v>339</v>
      </c>
      <c r="Q177" s="36" t="s">
        <v>339</v>
      </c>
      <c r="R177" s="36" t="s">
        <v>339</v>
      </c>
      <c r="S177" s="36" t="s">
        <v>339</v>
      </c>
      <c r="T177" s="36" t="s">
        <v>339</v>
      </c>
      <c r="U177" s="36" t="s">
        <v>339</v>
      </c>
      <c r="V177" s="36" t="s">
        <v>339</v>
      </c>
      <c r="W177" s="36" t="s">
        <v>339</v>
      </c>
      <c r="X177" s="36" t="s">
        <v>339</v>
      </c>
      <c r="Y177" s="36" t="s">
        <v>339</v>
      </c>
      <c r="Z177" s="36" t="s">
        <v>339</v>
      </c>
      <c r="AA177" s="36" t="s">
        <v>339</v>
      </c>
      <c r="AB177" s="36" t="s">
        <v>339</v>
      </c>
      <c r="AC177" s="36" t="s">
        <v>339</v>
      </c>
      <c r="AD177" s="36" t="s">
        <v>339</v>
      </c>
      <c r="AE177" s="36" t="s">
        <v>339</v>
      </c>
      <c r="AF177" s="36" t="s">
        <v>339</v>
      </c>
      <c r="AG177" s="36" t="s">
        <v>339</v>
      </c>
      <c r="AH177" s="36" t="s">
        <v>339</v>
      </c>
      <c r="AI177" s="36" t="s">
        <v>339</v>
      </c>
      <c r="AJ177" s="36" t="s">
        <v>339</v>
      </c>
      <c r="AK177" s="36" t="s">
        <v>339</v>
      </c>
      <c r="AL177" s="36" t="s">
        <v>339</v>
      </c>
      <c r="AM177" s="36" t="s">
        <v>339</v>
      </c>
      <c r="AN177" s="36" t="s">
        <v>339</v>
      </c>
      <c r="AO177" s="36" t="s">
        <v>339</v>
      </c>
      <c r="AP177" s="36" t="s">
        <v>339</v>
      </c>
      <c r="AQ177" s="36" t="s">
        <v>339</v>
      </c>
      <c r="AR177" s="36" t="s">
        <v>339</v>
      </c>
      <c r="AS177" s="36" t="s">
        <v>339</v>
      </c>
      <c r="AT177" s="36" t="s">
        <v>339</v>
      </c>
      <c r="AU177" s="36" t="s">
        <v>339</v>
      </c>
      <c r="AV177" s="36" t="s">
        <v>339</v>
      </c>
      <c r="AW177" s="36" t="s">
        <v>339</v>
      </c>
      <c r="AX177" s="36" t="s">
        <v>339</v>
      </c>
      <c r="AY177" s="36" t="s">
        <v>339</v>
      </c>
      <c r="AZ177" s="36" t="s">
        <v>339</v>
      </c>
      <c r="BA177" s="36" t="s">
        <v>339</v>
      </c>
      <c r="BB177" s="36" t="s">
        <v>339</v>
      </c>
      <c r="BC177" s="36" t="s">
        <v>339</v>
      </c>
      <c r="BD177" s="36" t="s">
        <v>339</v>
      </c>
      <c r="BE177" s="36" t="s">
        <v>339</v>
      </c>
      <c r="BF177" s="36" t="s">
        <v>339</v>
      </c>
      <c r="BG177" s="36" t="s">
        <v>339</v>
      </c>
      <c r="BH177" s="36" t="s">
        <v>339</v>
      </c>
      <c r="BI177" s="36" t="s">
        <v>339</v>
      </c>
      <c r="BJ177" s="36" t="s">
        <v>339</v>
      </c>
      <c r="BK177" s="36" t="s">
        <v>339</v>
      </c>
      <c r="BL177" s="36" t="s">
        <v>339</v>
      </c>
    </row>
    <row r="178" spans="1:64" s="37" customFormat="1" x14ac:dyDescent="0.2">
      <c r="A178" s="34">
        <v>175</v>
      </c>
      <c r="B178" s="34" t="s">
        <v>264</v>
      </c>
      <c r="C178" s="34" t="s">
        <v>263</v>
      </c>
      <c r="D178" s="41" t="s">
        <v>339</v>
      </c>
      <c r="E178" s="36" t="s">
        <v>339</v>
      </c>
      <c r="F178" s="36" t="s">
        <v>339</v>
      </c>
      <c r="G178" s="36" t="s">
        <v>339</v>
      </c>
      <c r="H178" s="36" t="s">
        <v>339</v>
      </c>
      <c r="I178" s="36" t="s">
        <v>339</v>
      </c>
      <c r="J178" s="36" t="s">
        <v>339</v>
      </c>
      <c r="K178" s="36" t="s">
        <v>339</v>
      </c>
      <c r="L178" s="36" t="s">
        <v>339</v>
      </c>
      <c r="M178" s="36" t="s">
        <v>339</v>
      </c>
      <c r="N178" s="36" t="s">
        <v>339</v>
      </c>
      <c r="O178" s="36" t="s">
        <v>339</v>
      </c>
      <c r="P178" s="36" t="s">
        <v>339</v>
      </c>
      <c r="Q178" s="36" t="s">
        <v>339</v>
      </c>
      <c r="R178" s="36" t="s">
        <v>339</v>
      </c>
      <c r="S178" s="36" t="s">
        <v>339</v>
      </c>
      <c r="T178" s="36" t="s">
        <v>339</v>
      </c>
      <c r="U178" s="36" t="s">
        <v>339</v>
      </c>
      <c r="V178" s="36" t="s">
        <v>339</v>
      </c>
      <c r="W178" s="36" t="s">
        <v>339</v>
      </c>
      <c r="X178" s="36" t="s">
        <v>339</v>
      </c>
      <c r="Y178" s="36" t="s">
        <v>339</v>
      </c>
      <c r="Z178" s="36" t="s">
        <v>339</v>
      </c>
      <c r="AA178" s="36" t="s">
        <v>339</v>
      </c>
      <c r="AB178" s="36" t="s">
        <v>339</v>
      </c>
      <c r="AC178" s="36" t="s">
        <v>339</v>
      </c>
      <c r="AD178" s="36" t="s">
        <v>339</v>
      </c>
      <c r="AE178" s="36" t="s">
        <v>339</v>
      </c>
      <c r="AF178" s="36" t="s">
        <v>339</v>
      </c>
      <c r="AG178" s="36" t="s">
        <v>339</v>
      </c>
      <c r="AH178" s="36" t="s">
        <v>339</v>
      </c>
      <c r="AI178" s="36" t="s">
        <v>339</v>
      </c>
      <c r="AJ178" s="36" t="s">
        <v>339</v>
      </c>
      <c r="AK178" s="36" t="s">
        <v>339</v>
      </c>
      <c r="AL178" s="36" t="s">
        <v>339</v>
      </c>
      <c r="AM178" s="36" t="s">
        <v>339</v>
      </c>
      <c r="AN178" s="36" t="s">
        <v>339</v>
      </c>
      <c r="AO178" s="36" t="s">
        <v>339</v>
      </c>
      <c r="AP178" s="36" t="s">
        <v>339</v>
      </c>
      <c r="AQ178" s="36" t="s">
        <v>339</v>
      </c>
      <c r="AR178" s="36" t="s">
        <v>339</v>
      </c>
      <c r="AS178" s="36" t="s">
        <v>339</v>
      </c>
      <c r="AT178" s="36" t="s">
        <v>339</v>
      </c>
      <c r="AU178" s="36" t="s">
        <v>339</v>
      </c>
      <c r="AV178" s="36" t="s">
        <v>339</v>
      </c>
      <c r="AW178" s="36" t="s">
        <v>339</v>
      </c>
      <c r="AX178" s="36" t="s">
        <v>339</v>
      </c>
      <c r="AY178" s="36" t="s">
        <v>339</v>
      </c>
      <c r="AZ178" s="36" t="s">
        <v>339</v>
      </c>
      <c r="BA178" s="36" t="s">
        <v>339</v>
      </c>
      <c r="BB178" s="36" t="s">
        <v>339</v>
      </c>
      <c r="BC178" s="36" t="s">
        <v>339</v>
      </c>
      <c r="BD178" s="36" t="s">
        <v>339</v>
      </c>
      <c r="BE178" s="36" t="s">
        <v>339</v>
      </c>
      <c r="BF178" s="36" t="s">
        <v>339</v>
      </c>
      <c r="BG178" s="36" t="s">
        <v>339</v>
      </c>
      <c r="BH178" s="36" t="s">
        <v>339</v>
      </c>
      <c r="BI178" s="36" t="s">
        <v>339</v>
      </c>
      <c r="BJ178" s="36" t="s">
        <v>339</v>
      </c>
      <c r="BK178" s="36" t="s">
        <v>339</v>
      </c>
      <c r="BL178" s="36" t="s">
        <v>339</v>
      </c>
    </row>
    <row r="179" spans="1:64" s="37" customFormat="1" x14ac:dyDescent="0.2">
      <c r="A179" s="34">
        <v>176</v>
      </c>
      <c r="B179" s="34" t="s">
        <v>264</v>
      </c>
      <c r="C179" s="34" t="s">
        <v>265</v>
      </c>
      <c r="D179" s="41" t="s">
        <v>339</v>
      </c>
      <c r="E179" s="36" t="s">
        <v>339</v>
      </c>
      <c r="F179" s="36" t="s">
        <v>339</v>
      </c>
      <c r="G179" s="36" t="s">
        <v>339</v>
      </c>
      <c r="H179" s="36" t="s">
        <v>339</v>
      </c>
      <c r="I179" s="36" t="s">
        <v>339</v>
      </c>
      <c r="J179" s="36" t="s">
        <v>339</v>
      </c>
      <c r="K179" s="36" t="s">
        <v>339</v>
      </c>
      <c r="L179" s="36" t="s">
        <v>339</v>
      </c>
      <c r="M179" s="36" t="s">
        <v>339</v>
      </c>
      <c r="N179" s="36" t="s">
        <v>339</v>
      </c>
      <c r="O179" s="36" t="s">
        <v>339</v>
      </c>
      <c r="P179" s="36" t="s">
        <v>339</v>
      </c>
      <c r="Q179" s="36" t="s">
        <v>339</v>
      </c>
      <c r="R179" s="36" t="s">
        <v>339</v>
      </c>
      <c r="S179" s="36" t="s">
        <v>339</v>
      </c>
      <c r="T179" s="36" t="s">
        <v>339</v>
      </c>
      <c r="U179" s="36" t="s">
        <v>339</v>
      </c>
      <c r="V179" s="36" t="s">
        <v>339</v>
      </c>
      <c r="W179" s="36" t="s">
        <v>339</v>
      </c>
      <c r="X179" s="36" t="s">
        <v>339</v>
      </c>
      <c r="Y179" s="36" t="s">
        <v>339</v>
      </c>
      <c r="Z179" s="36" t="s">
        <v>339</v>
      </c>
      <c r="AA179" s="36" t="s">
        <v>339</v>
      </c>
      <c r="AB179" s="36" t="s">
        <v>339</v>
      </c>
      <c r="AC179" s="36" t="s">
        <v>339</v>
      </c>
      <c r="AD179" s="36" t="s">
        <v>339</v>
      </c>
      <c r="AE179" s="36" t="s">
        <v>339</v>
      </c>
      <c r="AF179" s="36" t="s">
        <v>339</v>
      </c>
      <c r="AG179" s="36" t="s">
        <v>339</v>
      </c>
      <c r="AH179" s="36" t="s">
        <v>339</v>
      </c>
      <c r="AI179" s="36" t="s">
        <v>339</v>
      </c>
      <c r="AJ179" s="36" t="s">
        <v>339</v>
      </c>
      <c r="AK179" s="36" t="s">
        <v>339</v>
      </c>
      <c r="AL179" s="36" t="s">
        <v>339</v>
      </c>
      <c r="AM179" s="36" t="s">
        <v>339</v>
      </c>
      <c r="AN179" s="36" t="s">
        <v>339</v>
      </c>
      <c r="AO179" s="36" t="s">
        <v>339</v>
      </c>
      <c r="AP179" s="36" t="s">
        <v>339</v>
      </c>
      <c r="AQ179" s="36" t="s">
        <v>339</v>
      </c>
      <c r="AR179" s="36" t="s">
        <v>339</v>
      </c>
      <c r="AS179" s="36" t="s">
        <v>339</v>
      </c>
      <c r="AT179" s="36" t="s">
        <v>339</v>
      </c>
      <c r="AU179" s="36" t="s">
        <v>339</v>
      </c>
      <c r="AV179" s="36" t="s">
        <v>339</v>
      </c>
      <c r="AW179" s="36" t="s">
        <v>339</v>
      </c>
      <c r="AX179" s="36" t="s">
        <v>339</v>
      </c>
      <c r="AY179" s="36" t="s">
        <v>339</v>
      </c>
      <c r="AZ179" s="36" t="s">
        <v>339</v>
      </c>
      <c r="BA179" s="36" t="s">
        <v>339</v>
      </c>
      <c r="BB179" s="36" t="s">
        <v>339</v>
      </c>
      <c r="BC179" s="36" t="s">
        <v>339</v>
      </c>
      <c r="BD179" s="36" t="s">
        <v>339</v>
      </c>
      <c r="BE179" s="36" t="s">
        <v>339</v>
      </c>
      <c r="BF179" s="36" t="s">
        <v>339</v>
      </c>
      <c r="BG179" s="36" t="s">
        <v>339</v>
      </c>
      <c r="BH179" s="36" t="s">
        <v>339</v>
      </c>
      <c r="BI179" s="36" t="s">
        <v>339</v>
      </c>
      <c r="BJ179" s="36" t="s">
        <v>339</v>
      </c>
      <c r="BK179" s="36" t="s">
        <v>339</v>
      </c>
      <c r="BL179" s="36" t="s">
        <v>339</v>
      </c>
    </row>
    <row r="180" spans="1:64" s="37" customFormat="1" x14ac:dyDescent="0.2">
      <c r="A180" s="34">
        <v>177</v>
      </c>
      <c r="B180" s="34" t="s">
        <v>264</v>
      </c>
      <c r="C180" s="34" t="s">
        <v>266</v>
      </c>
      <c r="D180" s="41" t="s">
        <v>339</v>
      </c>
      <c r="E180" s="36" t="s">
        <v>339</v>
      </c>
      <c r="F180" s="36" t="s">
        <v>339</v>
      </c>
      <c r="G180" s="36" t="s">
        <v>339</v>
      </c>
      <c r="H180" s="36" t="s">
        <v>339</v>
      </c>
      <c r="I180" s="36" t="s">
        <v>339</v>
      </c>
      <c r="J180" s="36" t="s">
        <v>339</v>
      </c>
      <c r="K180" s="36" t="s">
        <v>339</v>
      </c>
      <c r="L180" s="36" t="s">
        <v>339</v>
      </c>
      <c r="M180" s="36" t="s">
        <v>339</v>
      </c>
      <c r="N180" s="36" t="s">
        <v>339</v>
      </c>
      <c r="O180" s="36" t="s">
        <v>339</v>
      </c>
      <c r="P180" s="36" t="s">
        <v>339</v>
      </c>
      <c r="Q180" s="36" t="s">
        <v>339</v>
      </c>
      <c r="R180" s="36" t="s">
        <v>339</v>
      </c>
      <c r="S180" s="36" t="s">
        <v>339</v>
      </c>
      <c r="T180" s="36" t="s">
        <v>339</v>
      </c>
      <c r="U180" s="36" t="s">
        <v>339</v>
      </c>
      <c r="V180" s="36" t="s">
        <v>339</v>
      </c>
      <c r="W180" s="36" t="s">
        <v>339</v>
      </c>
      <c r="X180" s="36" t="s">
        <v>339</v>
      </c>
      <c r="Y180" s="36" t="s">
        <v>339</v>
      </c>
      <c r="Z180" s="36" t="s">
        <v>339</v>
      </c>
      <c r="AA180" s="36" t="s">
        <v>339</v>
      </c>
      <c r="AB180" s="36" t="s">
        <v>339</v>
      </c>
      <c r="AC180" s="36" t="s">
        <v>339</v>
      </c>
      <c r="AD180" s="36" t="s">
        <v>339</v>
      </c>
      <c r="AE180" s="36" t="s">
        <v>339</v>
      </c>
      <c r="AF180" s="36" t="s">
        <v>339</v>
      </c>
      <c r="AG180" s="36" t="s">
        <v>339</v>
      </c>
      <c r="AH180" s="36" t="s">
        <v>339</v>
      </c>
      <c r="AI180" s="36" t="s">
        <v>339</v>
      </c>
      <c r="AJ180" s="36" t="s">
        <v>339</v>
      </c>
      <c r="AK180" s="36" t="s">
        <v>339</v>
      </c>
      <c r="AL180" s="36" t="s">
        <v>339</v>
      </c>
      <c r="AM180" s="36" t="s">
        <v>339</v>
      </c>
      <c r="AN180" s="36" t="s">
        <v>339</v>
      </c>
      <c r="AO180" s="36" t="s">
        <v>339</v>
      </c>
      <c r="AP180" s="36" t="s">
        <v>339</v>
      </c>
      <c r="AQ180" s="36" t="s">
        <v>339</v>
      </c>
      <c r="AR180" s="36" t="s">
        <v>339</v>
      </c>
      <c r="AS180" s="36" t="s">
        <v>339</v>
      </c>
      <c r="AT180" s="36" t="s">
        <v>339</v>
      </c>
      <c r="AU180" s="36" t="s">
        <v>339</v>
      </c>
      <c r="AV180" s="36" t="s">
        <v>339</v>
      </c>
      <c r="AW180" s="36" t="s">
        <v>339</v>
      </c>
      <c r="AX180" s="36" t="s">
        <v>339</v>
      </c>
      <c r="AY180" s="36" t="s">
        <v>339</v>
      </c>
      <c r="AZ180" s="36" t="s">
        <v>339</v>
      </c>
      <c r="BA180" s="36" t="s">
        <v>339</v>
      </c>
      <c r="BB180" s="36" t="s">
        <v>339</v>
      </c>
      <c r="BC180" s="36" t="s">
        <v>339</v>
      </c>
      <c r="BD180" s="36" t="s">
        <v>339</v>
      </c>
      <c r="BE180" s="36" t="s">
        <v>339</v>
      </c>
      <c r="BF180" s="36" t="s">
        <v>339</v>
      </c>
      <c r="BG180" s="36" t="s">
        <v>339</v>
      </c>
      <c r="BH180" s="36" t="s">
        <v>339</v>
      </c>
      <c r="BI180" s="36" t="s">
        <v>339</v>
      </c>
      <c r="BJ180" s="36" t="s">
        <v>339</v>
      </c>
      <c r="BK180" s="36" t="s">
        <v>339</v>
      </c>
      <c r="BL180" s="36" t="s">
        <v>339</v>
      </c>
    </row>
    <row r="181" spans="1:64" s="37" customFormat="1" x14ac:dyDescent="0.2">
      <c r="A181" s="34">
        <v>178</v>
      </c>
      <c r="B181" s="34" t="s">
        <v>264</v>
      </c>
      <c r="C181" s="34" t="s">
        <v>267</v>
      </c>
      <c r="D181" s="41" t="s">
        <v>339</v>
      </c>
      <c r="E181" s="36" t="s">
        <v>339</v>
      </c>
      <c r="F181" s="36" t="s">
        <v>339</v>
      </c>
      <c r="G181" s="36" t="s">
        <v>339</v>
      </c>
      <c r="H181" s="36" t="s">
        <v>339</v>
      </c>
      <c r="I181" s="36" t="s">
        <v>339</v>
      </c>
      <c r="J181" s="36" t="s">
        <v>339</v>
      </c>
      <c r="K181" s="36" t="s">
        <v>339</v>
      </c>
      <c r="L181" s="36" t="s">
        <v>339</v>
      </c>
      <c r="M181" s="36" t="s">
        <v>339</v>
      </c>
      <c r="N181" s="36" t="s">
        <v>339</v>
      </c>
      <c r="O181" s="36" t="s">
        <v>339</v>
      </c>
      <c r="P181" s="36" t="s">
        <v>339</v>
      </c>
      <c r="Q181" s="36" t="s">
        <v>339</v>
      </c>
      <c r="R181" s="36" t="s">
        <v>339</v>
      </c>
      <c r="S181" s="36" t="s">
        <v>339</v>
      </c>
      <c r="T181" s="36" t="s">
        <v>339</v>
      </c>
      <c r="U181" s="36" t="s">
        <v>339</v>
      </c>
      <c r="V181" s="36" t="s">
        <v>339</v>
      </c>
      <c r="W181" s="36" t="s">
        <v>339</v>
      </c>
      <c r="X181" s="36" t="s">
        <v>339</v>
      </c>
      <c r="Y181" s="36" t="s">
        <v>339</v>
      </c>
      <c r="Z181" s="36" t="s">
        <v>339</v>
      </c>
      <c r="AA181" s="36" t="s">
        <v>339</v>
      </c>
      <c r="AB181" s="36" t="s">
        <v>339</v>
      </c>
      <c r="AC181" s="36" t="s">
        <v>339</v>
      </c>
      <c r="AD181" s="36" t="s">
        <v>339</v>
      </c>
      <c r="AE181" s="36" t="s">
        <v>339</v>
      </c>
      <c r="AF181" s="36" t="s">
        <v>339</v>
      </c>
      <c r="AG181" s="36" t="s">
        <v>339</v>
      </c>
      <c r="AH181" s="36" t="s">
        <v>339</v>
      </c>
      <c r="AI181" s="36" t="s">
        <v>339</v>
      </c>
      <c r="AJ181" s="36" t="s">
        <v>339</v>
      </c>
      <c r="AK181" s="36" t="s">
        <v>339</v>
      </c>
      <c r="AL181" s="36" t="s">
        <v>339</v>
      </c>
      <c r="AM181" s="36" t="s">
        <v>339</v>
      </c>
      <c r="AN181" s="36" t="s">
        <v>339</v>
      </c>
      <c r="AO181" s="36" t="s">
        <v>339</v>
      </c>
      <c r="AP181" s="36" t="s">
        <v>339</v>
      </c>
      <c r="AQ181" s="36" t="s">
        <v>339</v>
      </c>
      <c r="AR181" s="36" t="s">
        <v>339</v>
      </c>
      <c r="AS181" s="36" t="s">
        <v>339</v>
      </c>
      <c r="AT181" s="36" t="s">
        <v>339</v>
      </c>
      <c r="AU181" s="36" t="s">
        <v>339</v>
      </c>
      <c r="AV181" s="36" t="s">
        <v>339</v>
      </c>
      <c r="AW181" s="36" t="s">
        <v>339</v>
      </c>
      <c r="AX181" s="36" t="s">
        <v>339</v>
      </c>
      <c r="AY181" s="36" t="s">
        <v>339</v>
      </c>
      <c r="AZ181" s="36" t="s">
        <v>339</v>
      </c>
      <c r="BA181" s="36" t="s">
        <v>339</v>
      </c>
      <c r="BB181" s="36" t="s">
        <v>339</v>
      </c>
      <c r="BC181" s="36" t="s">
        <v>339</v>
      </c>
      <c r="BD181" s="36" t="s">
        <v>339</v>
      </c>
      <c r="BE181" s="36" t="s">
        <v>339</v>
      </c>
      <c r="BF181" s="36" t="s">
        <v>339</v>
      </c>
      <c r="BG181" s="36" t="s">
        <v>339</v>
      </c>
      <c r="BH181" s="36" t="s">
        <v>339</v>
      </c>
      <c r="BI181" s="36" t="s">
        <v>339</v>
      </c>
      <c r="BJ181" s="36" t="s">
        <v>339</v>
      </c>
      <c r="BK181" s="36" t="s">
        <v>339</v>
      </c>
      <c r="BL181" s="36" t="s">
        <v>339</v>
      </c>
    </row>
    <row r="182" spans="1:64" s="37" customFormat="1" x14ac:dyDescent="0.2">
      <c r="A182" s="34">
        <v>179</v>
      </c>
      <c r="B182" s="34" t="s">
        <v>264</v>
      </c>
      <c r="C182" s="34" t="s">
        <v>268</v>
      </c>
      <c r="D182" s="41" t="s">
        <v>339</v>
      </c>
      <c r="E182" s="36" t="s">
        <v>339</v>
      </c>
      <c r="F182" s="36" t="s">
        <v>339</v>
      </c>
      <c r="G182" s="36" t="s">
        <v>339</v>
      </c>
      <c r="H182" s="36" t="s">
        <v>339</v>
      </c>
      <c r="I182" s="36" t="s">
        <v>339</v>
      </c>
      <c r="J182" s="36" t="s">
        <v>339</v>
      </c>
      <c r="K182" s="36" t="s">
        <v>339</v>
      </c>
      <c r="L182" s="36" t="s">
        <v>339</v>
      </c>
      <c r="M182" s="36" t="s">
        <v>339</v>
      </c>
      <c r="N182" s="36" t="s">
        <v>339</v>
      </c>
      <c r="O182" s="36" t="s">
        <v>339</v>
      </c>
      <c r="P182" s="36" t="s">
        <v>339</v>
      </c>
      <c r="Q182" s="36" t="s">
        <v>339</v>
      </c>
      <c r="R182" s="36" t="s">
        <v>339</v>
      </c>
      <c r="S182" s="36" t="s">
        <v>339</v>
      </c>
      <c r="T182" s="36" t="s">
        <v>339</v>
      </c>
      <c r="U182" s="36" t="s">
        <v>339</v>
      </c>
      <c r="V182" s="36" t="s">
        <v>339</v>
      </c>
      <c r="W182" s="36" t="s">
        <v>339</v>
      </c>
      <c r="X182" s="36" t="s">
        <v>339</v>
      </c>
      <c r="Y182" s="36" t="s">
        <v>339</v>
      </c>
      <c r="Z182" s="36" t="s">
        <v>339</v>
      </c>
      <c r="AA182" s="36" t="s">
        <v>339</v>
      </c>
      <c r="AB182" s="36" t="s">
        <v>339</v>
      </c>
      <c r="AC182" s="36" t="s">
        <v>339</v>
      </c>
      <c r="AD182" s="36" t="s">
        <v>339</v>
      </c>
      <c r="AE182" s="36" t="s">
        <v>339</v>
      </c>
      <c r="AF182" s="36" t="s">
        <v>339</v>
      </c>
      <c r="AG182" s="36" t="s">
        <v>339</v>
      </c>
      <c r="AH182" s="36" t="s">
        <v>339</v>
      </c>
      <c r="AI182" s="36" t="s">
        <v>339</v>
      </c>
      <c r="AJ182" s="36" t="s">
        <v>339</v>
      </c>
      <c r="AK182" s="36" t="s">
        <v>339</v>
      </c>
      <c r="AL182" s="36" t="s">
        <v>339</v>
      </c>
      <c r="AM182" s="36" t="s">
        <v>339</v>
      </c>
      <c r="AN182" s="36" t="s">
        <v>339</v>
      </c>
      <c r="AO182" s="36" t="s">
        <v>339</v>
      </c>
      <c r="AP182" s="36" t="s">
        <v>339</v>
      </c>
      <c r="AQ182" s="36" t="s">
        <v>339</v>
      </c>
      <c r="AR182" s="36" t="s">
        <v>339</v>
      </c>
      <c r="AS182" s="36" t="s">
        <v>339</v>
      </c>
      <c r="AT182" s="36" t="s">
        <v>339</v>
      </c>
      <c r="AU182" s="36" t="s">
        <v>339</v>
      </c>
      <c r="AV182" s="36" t="s">
        <v>339</v>
      </c>
      <c r="AW182" s="36" t="s">
        <v>339</v>
      </c>
      <c r="AX182" s="36" t="s">
        <v>339</v>
      </c>
      <c r="AY182" s="36" t="s">
        <v>339</v>
      </c>
      <c r="AZ182" s="36" t="s">
        <v>339</v>
      </c>
      <c r="BA182" s="36" t="s">
        <v>339</v>
      </c>
      <c r="BB182" s="36" t="s">
        <v>339</v>
      </c>
      <c r="BC182" s="36" t="s">
        <v>339</v>
      </c>
      <c r="BD182" s="36" t="s">
        <v>339</v>
      </c>
      <c r="BE182" s="36" t="s">
        <v>339</v>
      </c>
      <c r="BF182" s="36" t="s">
        <v>339</v>
      </c>
      <c r="BG182" s="36" t="s">
        <v>339</v>
      </c>
      <c r="BH182" s="36" t="s">
        <v>339</v>
      </c>
      <c r="BI182" s="36" t="s">
        <v>339</v>
      </c>
      <c r="BJ182" s="36" t="s">
        <v>339</v>
      </c>
      <c r="BK182" s="36" t="s">
        <v>339</v>
      </c>
      <c r="BL182" s="36" t="s">
        <v>339</v>
      </c>
    </row>
    <row r="183" spans="1:64" s="37" customFormat="1" x14ac:dyDescent="0.2">
      <c r="A183" s="7"/>
      <c r="B183" s="7"/>
      <c r="C183" s="7"/>
      <c r="D183" s="42"/>
    </row>
    <row r="184" spans="1:64" s="37" customFormat="1" x14ac:dyDescent="0.2">
      <c r="A184" s="7"/>
      <c r="B184" s="37" t="s">
        <v>337</v>
      </c>
      <c r="C184" s="37" t="s">
        <v>1</v>
      </c>
      <c r="D184" s="42"/>
    </row>
    <row r="185" spans="1:64" s="37" customFormat="1" x14ac:dyDescent="0.2">
      <c r="A185" s="7"/>
      <c r="B185" s="37">
        <v>1</v>
      </c>
      <c r="C185" s="7" t="s">
        <v>106</v>
      </c>
      <c r="D185" s="42" t="str">
        <f>IF(D4="－","－",MAX(D4:D27))</f>
        <v>－</v>
      </c>
      <c r="E185" s="42" t="str">
        <f>IF(E4="－","－",SUM(E4:E27))</f>
        <v>－</v>
      </c>
      <c r="F185" s="42" t="str">
        <f t="shared" ref="F185:BL185" si="0">IF(F4="－","－",SUM(F4:F27))</f>
        <v>－</v>
      </c>
      <c r="G185" s="42" t="str">
        <f t="shared" si="0"/>
        <v>－</v>
      </c>
      <c r="H185" s="42" t="str">
        <f t="shared" si="0"/>
        <v>－</v>
      </c>
      <c r="I185" s="42" t="str">
        <f t="shared" si="0"/>
        <v>－</v>
      </c>
      <c r="J185" s="42" t="str">
        <f t="shared" si="0"/>
        <v>－</v>
      </c>
      <c r="K185" s="42" t="str">
        <f t="shared" si="0"/>
        <v>－</v>
      </c>
      <c r="L185" s="42" t="str">
        <f t="shared" si="0"/>
        <v>－</v>
      </c>
      <c r="M185" s="42" t="str">
        <f t="shared" si="0"/>
        <v>－</v>
      </c>
      <c r="N185" s="42" t="str">
        <f t="shared" si="0"/>
        <v>－</v>
      </c>
      <c r="O185" s="42" t="str">
        <f t="shared" si="0"/>
        <v>－</v>
      </c>
      <c r="P185" s="42" t="str">
        <f t="shared" si="0"/>
        <v>－</v>
      </c>
      <c r="Q185" s="42" t="str">
        <f t="shared" si="0"/>
        <v>－</v>
      </c>
      <c r="R185" s="42" t="str">
        <f t="shared" si="0"/>
        <v>－</v>
      </c>
      <c r="S185" s="42" t="str">
        <f t="shared" si="0"/>
        <v>－</v>
      </c>
      <c r="T185" s="42" t="str">
        <f t="shared" si="0"/>
        <v>－</v>
      </c>
      <c r="U185" s="42" t="str">
        <f t="shared" si="0"/>
        <v>－</v>
      </c>
      <c r="V185" s="42" t="str">
        <f t="shared" si="0"/>
        <v>－</v>
      </c>
      <c r="W185" s="42" t="str">
        <f t="shared" si="0"/>
        <v>－</v>
      </c>
      <c r="X185" s="42" t="str">
        <f t="shared" si="0"/>
        <v>－</v>
      </c>
      <c r="Y185" s="42" t="str">
        <f t="shared" si="0"/>
        <v>－</v>
      </c>
      <c r="Z185" s="42" t="str">
        <f t="shared" si="0"/>
        <v>－</v>
      </c>
      <c r="AA185" s="42" t="str">
        <f t="shared" si="0"/>
        <v>－</v>
      </c>
      <c r="AB185" s="42" t="str">
        <f t="shared" si="0"/>
        <v>－</v>
      </c>
      <c r="AC185" s="42" t="str">
        <f t="shared" si="0"/>
        <v>－</v>
      </c>
      <c r="AD185" s="42" t="str">
        <f t="shared" si="0"/>
        <v>－</v>
      </c>
      <c r="AE185" s="42" t="str">
        <f t="shared" si="0"/>
        <v>－</v>
      </c>
      <c r="AF185" s="42" t="str">
        <f t="shared" si="0"/>
        <v>－</v>
      </c>
      <c r="AG185" s="42" t="str">
        <f t="shared" si="0"/>
        <v>－</v>
      </c>
      <c r="AH185" s="42" t="str">
        <f t="shared" si="0"/>
        <v>－</v>
      </c>
      <c r="AI185" s="42" t="str">
        <f t="shared" si="0"/>
        <v>－</v>
      </c>
      <c r="AJ185" s="42" t="str">
        <f t="shared" si="0"/>
        <v>－</v>
      </c>
      <c r="AK185" s="42" t="str">
        <f t="shared" si="0"/>
        <v>－</v>
      </c>
      <c r="AL185" s="42" t="str">
        <f t="shared" si="0"/>
        <v>－</v>
      </c>
      <c r="AM185" s="42" t="str">
        <f t="shared" si="0"/>
        <v>－</v>
      </c>
      <c r="AN185" s="42" t="str">
        <f t="shared" si="0"/>
        <v>－</v>
      </c>
      <c r="AO185" s="42" t="str">
        <f t="shared" si="0"/>
        <v>－</v>
      </c>
      <c r="AP185" s="42" t="str">
        <f t="shared" si="0"/>
        <v>－</v>
      </c>
      <c r="AQ185" s="42" t="str">
        <f t="shared" si="0"/>
        <v>－</v>
      </c>
      <c r="AR185" s="42" t="str">
        <f t="shared" si="0"/>
        <v>－</v>
      </c>
      <c r="AS185" s="42" t="str">
        <f t="shared" si="0"/>
        <v>－</v>
      </c>
      <c r="AT185" s="42" t="str">
        <f t="shared" si="0"/>
        <v>－</v>
      </c>
      <c r="AU185" s="42" t="str">
        <f t="shared" si="0"/>
        <v>－</v>
      </c>
      <c r="AV185" s="42" t="str">
        <f t="shared" si="0"/>
        <v>－</v>
      </c>
      <c r="AW185" s="42" t="str">
        <f t="shared" si="0"/>
        <v>－</v>
      </c>
      <c r="AX185" s="42" t="str">
        <f t="shared" si="0"/>
        <v>－</v>
      </c>
      <c r="AY185" s="42" t="str">
        <f t="shared" si="0"/>
        <v>－</v>
      </c>
      <c r="AZ185" s="42" t="str">
        <f t="shared" si="0"/>
        <v>－</v>
      </c>
      <c r="BA185" s="42" t="str">
        <f t="shared" si="0"/>
        <v>－</v>
      </c>
      <c r="BB185" s="42" t="str">
        <f t="shared" si="0"/>
        <v>－</v>
      </c>
      <c r="BC185" s="42" t="str">
        <f t="shared" si="0"/>
        <v>－</v>
      </c>
      <c r="BD185" s="42" t="str">
        <f t="shared" si="0"/>
        <v>－</v>
      </c>
      <c r="BE185" s="42" t="str">
        <f t="shared" si="0"/>
        <v>－</v>
      </c>
      <c r="BF185" s="42" t="str">
        <f t="shared" si="0"/>
        <v>－</v>
      </c>
      <c r="BG185" s="42" t="str">
        <f t="shared" si="0"/>
        <v>－</v>
      </c>
      <c r="BH185" s="42" t="str">
        <f t="shared" si="0"/>
        <v>－</v>
      </c>
      <c r="BI185" s="42" t="str">
        <f t="shared" si="0"/>
        <v>－</v>
      </c>
      <c r="BJ185" s="42" t="str">
        <f t="shared" si="0"/>
        <v>－</v>
      </c>
      <c r="BK185" s="42" t="str">
        <f t="shared" si="0"/>
        <v>－</v>
      </c>
      <c r="BL185" s="42" t="str">
        <f t="shared" si="0"/>
        <v>－</v>
      </c>
    </row>
    <row r="186" spans="1:64" s="37" customFormat="1" x14ac:dyDescent="0.2">
      <c r="A186" s="7"/>
      <c r="B186" s="37">
        <v>2</v>
      </c>
      <c r="C186" s="7" t="s">
        <v>131</v>
      </c>
      <c r="D186" s="42" t="str">
        <f>IF(D28="－","－",MAX(D28:D35))</f>
        <v>－</v>
      </c>
      <c r="E186" s="42" t="str">
        <f>IF(E28="－","－",SUM(E28:E35))</f>
        <v>－</v>
      </c>
      <c r="F186" s="42" t="str">
        <f t="shared" ref="F186:BL186" si="1">IF(F28="－","－",SUM(F28:F35))</f>
        <v>－</v>
      </c>
      <c r="G186" s="42" t="str">
        <f t="shared" si="1"/>
        <v>－</v>
      </c>
      <c r="H186" s="42" t="str">
        <f t="shared" si="1"/>
        <v>－</v>
      </c>
      <c r="I186" s="42" t="str">
        <f t="shared" si="1"/>
        <v>－</v>
      </c>
      <c r="J186" s="42" t="str">
        <f t="shared" si="1"/>
        <v>－</v>
      </c>
      <c r="K186" s="42" t="str">
        <f t="shared" si="1"/>
        <v>－</v>
      </c>
      <c r="L186" s="42" t="str">
        <f t="shared" si="1"/>
        <v>－</v>
      </c>
      <c r="M186" s="42" t="str">
        <f t="shared" si="1"/>
        <v>－</v>
      </c>
      <c r="N186" s="42" t="str">
        <f t="shared" si="1"/>
        <v>－</v>
      </c>
      <c r="O186" s="42" t="str">
        <f t="shared" si="1"/>
        <v>－</v>
      </c>
      <c r="P186" s="42" t="str">
        <f t="shared" si="1"/>
        <v>－</v>
      </c>
      <c r="Q186" s="42" t="str">
        <f t="shared" si="1"/>
        <v>－</v>
      </c>
      <c r="R186" s="42" t="str">
        <f t="shared" si="1"/>
        <v>－</v>
      </c>
      <c r="S186" s="42" t="str">
        <f t="shared" si="1"/>
        <v>－</v>
      </c>
      <c r="T186" s="42" t="str">
        <f t="shared" si="1"/>
        <v>－</v>
      </c>
      <c r="U186" s="42" t="str">
        <f t="shared" si="1"/>
        <v>－</v>
      </c>
      <c r="V186" s="42" t="str">
        <f t="shared" si="1"/>
        <v>－</v>
      </c>
      <c r="W186" s="42" t="str">
        <f t="shared" si="1"/>
        <v>－</v>
      </c>
      <c r="X186" s="42" t="str">
        <f t="shared" si="1"/>
        <v>－</v>
      </c>
      <c r="Y186" s="42" t="str">
        <f t="shared" si="1"/>
        <v>－</v>
      </c>
      <c r="Z186" s="42" t="str">
        <f t="shared" si="1"/>
        <v>－</v>
      </c>
      <c r="AA186" s="42" t="str">
        <f t="shared" si="1"/>
        <v>－</v>
      </c>
      <c r="AB186" s="42" t="str">
        <f t="shared" si="1"/>
        <v>－</v>
      </c>
      <c r="AC186" s="42" t="str">
        <f t="shared" si="1"/>
        <v>－</v>
      </c>
      <c r="AD186" s="42" t="str">
        <f t="shared" si="1"/>
        <v>－</v>
      </c>
      <c r="AE186" s="42" t="str">
        <f t="shared" si="1"/>
        <v>－</v>
      </c>
      <c r="AF186" s="42" t="str">
        <f t="shared" si="1"/>
        <v>－</v>
      </c>
      <c r="AG186" s="42" t="str">
        <f t="shared" si="1"/>
        <v>－</v>
      </c>
      <c r="AH186" s="42" t="str">
        <f t="shared" si="1"/>
        <v>－</v>
      </c>
      <c r="AI186" s="42" t="str">
        <f t="shared" si="1"/>
        <v>－</v>
      </c>
      <c r="AJ186" s="42" t="str">
        <f t="shared" si="1"/>
        <v>－</v>
      </c>
      <c r="AK186" s="42" t="str">
        <f t="shared" si="1"/>
        <v>－</v>
      </c>
      <c r="AL186" s="42" t="str">
        <f t="shared" si="1"/>
        <v>－</v>
      </c>
      <c r="AM186" s="42" t="str">
        <f t="shared" si="1"/>
        <v>－</v>
      </c>
      <c r="AN186" s="42" t="str">
        <f t="shared" si="1"/>
        <v>－</v>
      </c>
      <c r="AO186" s="42" t="str">
        <f t="shared" si="1"/>
        <v>－</v>
      </c>
      <c r="AP186" s="42" t="str">
        <f t="shared" si="1"/>
        <v>－</v>
      </c>
      <c r="AQ186" s="42" t="str">
        <f t="shared" si="1"/>
        <v>－</v>
      </c>
      <c r="AR186" s="42" t="str">
        <f t="shared" si="1"/>
        <v>－</v>
      </c>
      <c r="AS186" s="42" t="str">
        <f t="shared" si="1"/>
        <v>－</v>
      </c>
      <c r="AT186" s="42" t="str">
        <f t="shared" si="1"/>
        <v>－</v>
      </c>
      <c r="AU186" s="42" t="str">
        <f t="shared" si="1"/>
        <v>－</v>
      </c>
      <c r="AV186" s="42" t="str">
        <f t="shared" si="1"/>
        <v>－</v>
      </c>
      <c r="AW186" s="42" t="str">
        <f t="shared" si="1"/>
        <v>－</v>
      </c>
      <c r="AX186" s="42" t="str">
        <f t="shared" si="1"/>
        <v>－</v>
      </c>
      <c r="AY186" s="42" t="str">
        <f t="shared" si="1"/>
        <v>－</v>
      </c>
      <c r="AZ186" s="42" t="str">
        <f t="shared" si="1"/>
        <v>－</v>
      </c>
      <c r="BA186" s="42" t="str">
        <f t="shared" si="1"/>
        <v>－</v>
      </c>
      <c r="BB186" s="42" t="str">
        <f t="shared" si="1"/>
        <v>－</v>
      </c>
      <c r="BC186" s="42" t="str">
        <f t="shared" si="1"/>
        <v>－</v>
      </c>
      <c r="BD186" s="42" t="str">
        <f t="shared" si="1"/>
        <v>－</v>
      </c>
      <c r="BE186" s="42" t="str">
        <f t="shared" si="1"/>
        <v>－</v>
      </c>
      <c r="BF186" s="42" t="str">
        <f t="shared" si="1"/>
        <v>－</v>
      </c>
      <c r="BG186" s="42" t="str">
        <f t="shared" si="1"/>
        <v>－</v>
      </c>
      <c r="BH186" s="42" t="str">
        <f t="shared" si="1"/>
        <v>－</v>
      </c>
      <c r="BI186" s="42" t="str">
        <f t="shared" si="1"/>
        <v>－</v>
      </c>
      <c r="BJ186" s="42" t="str">
        <f t="shared" si="1"/>
        <v>－</v>
      </c>
      <c r="BK186" s="42" t="str">
        <f t="shared" si="1"/>
        <v>－</v>
      </c>
      <c r="BL186" s="42" t="str">
        <f t="shared" si="1"/>
        <v>－</v>
      </c>
    </row>
    <row r="187" spans="1:64" s="37" customFormat="1" x14ac:dyDescent="0.2">
      <c r="A187" s="7"/>
      <c r="B187" s="37">
        <v>3</v>
      </c>
      <c r="C187" s="7" t="s">
        <v>140</v>
      </c>
      <c r="D187" s="42">
        <f>IF(D36="－","－",MAX(D36:D55))</f>
        <v>4.7293880110000002</v>
      </c>
      <c r="E187" s="42">
        <f>IF(E36="－","－",SUM(E36:E55))</f>
        <v>776</v>
      </c>
      <c r="F187" s="42">
        <f t="shared" ref="F187:BL187" si="2">IF(F36="－","－",SUM(F36:F55))</f>
        <v>0</v>
      </c>
      <c r="G187" s="42">
        <f t="shared" si="2"/>
        <v>2</v>
      </c>
      <c r="H187" s="42">
        <f t="shared" si="2"/>
        <v>774</v>
      </c>
      <c r="I187" s="42">
        <f t="shared" si="2"/>
        <v>0</v>
      </c>
      <c r="J187" s="42">
        <f t="shared" si="2"/>
        <v>0</v>
      </c>
      <c r="K187" s="42">
        <f t="shared" si="2"/>
        <v>0</v>
      </c>
      <c r="L187" s="42">
        <f t="shared" si="2"/>
        <v>0</v>
      </c>
      <c r="M187" s="42">
        <f t="shared" si="2"/>
        <v>0</v>
      </c>
      <c r="N187" s="42">
        <f t="shared" si="2"/>
        <v>0</v>
      </c>
      <c r="O187" s="42">
        <f t="shared" si="2"/>
        <v>0</v>
      </c>
      <c r="P187" s="42">
        <f t="shared" si="2"/>
        <v>0</v>
      </c>
      <c r="Q187" s="42">
        <f t="shared" si="2"/>
        <v>0</v>
      </c>
      <c r="R187" s="42">
        <f t="shared" si="2"/>
        <v>0</v>
      </c>
      <c r="S187" s="42">
        <f t="shared" si="2"/>
        <v>0</v>
      </c>
      <c r="T187" s="42">
        <f t="shared" si="2"/>
        <v>0</v>
      </c>
      <c r="U187" s="42">
        <f t="shared" si="2"/>
        <v>6.0000000000000001E-3</v>
      </c>
      <c r="V187" s="42">
        <f t="shared" si="2"/>
        <v>1.44E-2</v>
      </c>
      <c r="W187" s="42">
        <f t="shared" si="2"/>
        <v>6.0000000000000001E-3</v>
      </c>
      <c r="X187" s="42">
        <f t="shared" si="2"/>
        <v>1.44E-2</v>
      </c>
      <c r="Y187" s="42">
        <f t="shared" si="2"/>
        <v>2.0400000000000001E-2</v>
      </c>
      <c r="Z187" s="42">
        <f t="shared" si="2"/>
        <v>0</v>
      </c>
      <c r="AA187" s="42">
        <f t="shared" si="2"/>
        <v>0</v>
      </c>
      <c r="AB187" s="42">
        <f t="shared" si="2"/>
        <v>0</v>
      </c>
      <c r="AC187" s="42">
        <f t="shared" si="2"/>
        <v>0</v>
      </c>
      <c r="AD187" s="42">
        <f t="shared" si="2"/>
        <v>0</v>
      </c>
      <c r="AE187" s="42">
        <f t="shared" si="2"/>
        <v>0</v>
      </c>
      <c r="AF187" s="42">
        <f t="shared" si="2"/>
        <v>0</v>
      </c>
      <c r="AG187" s="42">
        <f t="shared" si="2"/>
        <v>1.1940158254146042E-3</v>
      </c>
      <c r="AH187" s="42">
        <f t="shared" si="2"/>
        <v>2.0311993351880622E-3</v>
      </c>
      <c r="AI187" s="42">
        <f t="shared" si="2"/>
        <v>6.50532760053474E-3</v>
      </c>
      <c r="AJ187" s="42">
        <f t="shared" si="2"/>
        <v>0</v>
      </c>
      <c r="AK187" s="42">
        <f t="shared" si="2"/>
        <v>0</v>
      </c>
      <c r="AL187" s="42">
        <f t="shared" si="2"/>
        <v>0</v>
      </c>
      <c r="AM187" s="42">
        <f t="shared" si="2"/>
        <v>1.1940158254146042E-3</v>
      </c>
      <c r="AN187" s="42">
        <f t="shared" si="2"/>
        <v>2.0311993351880622E-3</v>
      </c>
      <c r="AO187" s="42">
        <f t="shared" si="2"/>
        <v>6.50532760053474E-3</v>
      </c>
      <c r="AP187" s="42">
        <f t="shared" si="2"/>
        <v>1.6369997000000001E-2</v>
      </c>
      <c r="AQ187" s="42">
        <f t="shared" si="2"/>
        <v>8.8146130000000007E-3</v>
      </c>
      <c r="AR187" s="42">
        <f t="shared" si="2"/>
        <v>2.5184610000000003E-2</v>
      </c>
      <c r="AS187" s="42">
        <f t="shared" si="2"/>
        <v>0</v>
      </c>
      <c r="AT187" s="42">
        <f t="shared" si="2"/>
        <v>0</v>
      </c>
      <c r="AU187" s="42">
        <f t="shared" si="2"/>
        <v>0</v>
      </c>
      <c r="AV187" s="42">
        <f t="shared" si="2"/>
        <v>0</v>
      </c>
      <c r="AW187" s="42">
        <f t="shared" si="2"/>
        <v>0</v>
      </c>
      <c r="AX187" s="42">
        <f t="shared" si="2"/>
        <v>0</v>
      </c>
      <c r="AY187" s="42">
        <f t="shared" si="2"/>
        <v>0</v>
      </c>
      <c r="AZ187" s="42">
        <f t="shared" si="2"/>
        <v>0</v>
      </c>
      <c r="BA187" s="42">
        <f t="shared" si="2"/>
        <v>0</v>
      </c>
      <c r="BB187" s="42">
        <f t="shared" si="2"/>
        <v>0.20307417300000002</v>
      </c>
      <c r="BC187" s="42">
        <f t="shared" si="2"/>
        <v>21.669043201999997</v>
      </c>
      <c r="BD187" s="42">
        <f t="shared" si="2"/>
        <v>46.634991000999996</v>
      </c>
      <c r="BE187" s="42">
        <f t="shared" si="2"/>
        <v>2.2230340000000001E-2</v>
      </c>
      <c r="BF187" s="42">
        <f t="shared" si="2"/>
        <v>4.446068142857143E-2</v>
      </c>
      <c r="BG187" s="42">
        <f t="shared" si="2"/>
        <v>0.85454419599999998</v>
      </c>
      <c r="BH187" s="42">
        <f t="shared" si="2"/>
        <v>6.9729705900000001</v>
      </c>
      <c r="BI187" s="42">
        <f t="shared" si="2"/>
        <v>0</v>
      </c>
      <c r="BJ187" s="42">
        <f t="shared" si="2"/>
        <v>0</v>
      </c>
      <c r="BK187" s="42">
        <f t="shared" si="2"/>
        <v>0</v>
      </c>
      <c r="BL187" s="42">
        <f t="shared" si="2"/>
        <v>0</v>
      </c>
    </row>
    <row r="188" spans="1:64" s="37" customFormat="1" x14ac:dyDescent="0.2">
      <c r="A188" s="7"/>
      <c r="B188" s="37">
        <v>4</v>
      </c>
      <c r="C188" s="7" t="s">
        <v>161</v>
      </c>
      <c r="D188" s="42">
        <f>IF(D56="－","－",MAX(D56:D66))</f>
        <v>4.9898725900000001</v>
      </c>
      <c r="E188" s="42">
        <f>IF(E56="－","－",SUM(E56:E66))</f>
        <v>590</v>
      </c>
      <c r="F188" s="42">
        <f t="shared" ref="F188:BL188" si="3">IF(F56="－","－",SUM(F56:F66))</f>
        <v>0</v>
      </c>
      <c r="G188" s="42">
        <f t="shared" si="3"/>
        <v>4</v>
      </c>
      <c r="H188" s="42">
        <f t="shared" si="3"/>
        <v>586</v>
      </c>
      <c r="I188" s="42">
        <f t="shared" si="3"/>
        <v>0</v>
      </c>
      <c r="J188" s="42">
        <f t="shared" si="3"/>
        <v>0</v>
      </c>
      <c r="K188" s="42">
        <f t="shared" si="3"/>
        <v>0</v>
      </c>
      <c r="L188" s="42">
        <f t="shared" si="3"/>
        <v>0</v>
      </c>
      <c r="M188" s="42">
        <f t="shared" si="3"/>
        <v>0</v>
      </c>
      <c r="N188" s="42">
        <f t="shared" si="3"/>
        <v>0</v>
      </c>
      <c r="O188" s="42">
        <f t="shared" si="3"/>
        <v>7.2451956000000026E-2</v>
      </c>
      <c r="P188" s="42">
        <f t="shared" si="3"/>
        <v>0.12844820200000001</v>
      </c>
      <c r="Q188" s="42">
        <f t="shared" si="3"/>
        <v>6.8591309000000003E-2</v>
      </c>
      <c r="R188" s="42">
        <f t="shared" si="3"/>
        <v>3.8606469999999996E-3</v>
      </c>
      <c r="S188" s="42">
        <f t="shared" si="3"/>
        <v>0.123412576</v>
      </c>
      <c r="T188" s="42">
        <f t="shared" si="3"/>
        <v>5.0356260000000005E-3</v>
      </c>
      <c r="U188" s="42">
        <f t="shared" si="3"/>
        <v>0.09</v>
      </c>
      <c r="V188" s="42">
        <f t="shared" si="3"/>
        <v>0.216</v>
      </c>
      <c r="W188" s="42">
        <f t="shared" si="3"/>
        <v>0.16245195599999998</v>
      </c>
      <c r="X188" s="42">
        <f t="shared" si="3"/>
        <v>0.34444820199999993</v>
      </c>
      <c r="Y188" s="42">
        <f t="shared" si="3"/>
        <v>0.50690015799999999</v>
      </c>
      <c r="Z188" s="42">
        <f t="shared" si="3"/>
        <v>0</v>
      </c>
      <c r="AA188" s="42">
        <f t="shared" si="3"/>
        <v>0</v>
      </c>
      <c r="AB188" s="42">
        <f t="shared" si="3"/>
        <v>0</v>
      </c>
      <c r="AC188" s="42">
        <f t="shared" si="3"/>
        <v>0</v>
      </c>
      <c r="AD188" s="42">
        <f t="shared" si="3"/>
        <v>0</v>
      </c>
      <c r="AE188" s="42">
        <f t="shared" si="3"/>
        <v>0</v>
      </c>
      <c r="AF188" s="42">
        <f t="shared" si="3"/>
        <v>0</v>
      </c>
      <c r="AG188" s="42">
        <f t="shared" si="3"/>
        <v>1.5218874772746749E-2</v>
      </c>
      <c r="AH188" s="42">
        <f t="shared" si="3"/>
        <v>2.5889580073178375E-2</v>
      </c>
      <c r="AI188" s="42">
        <f t="shared" si="3"/>
        <v>8.2916628072206428E-2</v>
      </c>
      <c r="AJ188" s="42">
        <f t="shared" si="3"/>
        <v>0</v>
      </c>
      <c r="AK188" s="42">
        <f t="shared" si="3"/>
        <v>0</v>
      </c>
      <c r="AL188" s="42">
        <f t="shared" si="3"/>
        <v>0</v>
      </c>
      <c r="AM188" s="42">
        <f t="shared" si="3"/>
        <v>1.5218874772746749E-2</v>
      </c>
      <c r="AN188" s="42">
        <f t="shared" si="3"/>
        <v>2.5889580073178375E-2</v>
      </c>
      <c r="AO188" s="42">
        <f t="shared" si="3"/>
        <v>8.2916628072206428E-2</v>
      </c>
      <c r="AP188" s="42">
        <f t="shared" si="3"/>
        <v>0.61606252900000003</v>
      </c>
      <c r="AQ188" s="42">
        <f t="shared" si="3"/>
        <v>0.33172597500000006</v>
      </c>
      <c r="AR188" s="42">
        <f t="shared" si="3"/>
        <v>0.94778850399999992</v>
      </c>
      <c r="AS188" s="42">
        <f t="shared" si="3"/>
        <v>0</v>
      </c>
      <c r="AT188" s="42">
        <f t="shared" si="3"/>
        <v>0</v>
      </c>
      <c r="AU188" s="42">
        <f t="shared" si="3"/>
        <v>0</v>
      </c>
      <c r="AV188" s="42">
        <f t="shared" si="3"/>
        <v>0</v>
      </c>
      <c r="AW188" s="42">
        <f t="shared" si="3"/>
        <v>0</v>
      </c>
      <c r="AX188" s="42">
        <f t="shared" si="3"/>
        <v>0</v>
      </c>
      <c r="AY188" s="42">
        <f t="shared" si="3"/>
        <v>0</v>
      </c>
      <c r="AZ188" s="42">
        <f t="shared" si="3"/>
        <v>0</v>
      </c>
      <c r="BA188" s="42">
        <f t="shared" si="3"/>
        <v>0</v>
      </c>
      <c r="BB188" s="42">
        <f t="shared" si="3"/>
        <v>11.987377430000002</v>
      </c>
      <c r="BC188" s="42">
        <f t="shared" si="3"/>
        <v>757.76645095099991</v>
      </c>
      <c r="BD188" s="42">
        <f t="shared" si="3"/>
        <v>1667.1425655350001</v>
      </c>
      <c r="BE188" s="42">
        <f t="shared" si="3"/>
        <v>0.54163915857142875</v>
      </c>
      <c r="BF188" s="42">
        <f t="shared" si="3"/>
        <v>1.0832783214285717</v>
      </c>
      <c r="BG188" s="42">
        <f t="shared" si="3"/>
        <v>11.73983936</v>
      </c>
      <c r="BH188" s="42">
        <f t="shared" si="3"/>
        <v>91.375127839999976</v>
      </c>
      <c r="BI188" s="42">
        <f t="shared" si="3"/>
        <v>0</v>
      </c>
      <c r="BJ188" s="42">
        <f t="shared" si="3"/>
        <v>0</v>
      </c>
      <c r="BK188" s="42">
        <f t="shared" si="3"/>
        <v>0</v>
      </c>
      <c r="BL188" s="42">
        <f t="shared" si="3"/>
        <v>0</v>
      </c>
    </row>
    <row r="189" spans="1:64" s="37" customFormat="1" x14ac:dyDescent="0.2">
      <c r="A189" s="7"/>
      <c r="B189" s="37">
        <v>5</v>
      </c>
      <c r="C189" s="7" t="s">
        <v>173</v>
      </c>
      <c r="D189" s="42" t="str">
        <f>IF(D67="－","－",MAX(D67:D73))</f>
        <v>－</v>
      </c>
      <c r="E189" s="42" t="str">
        <f>IF(E67="－","－",SUM(E67:E73))</f>
        <v>－</v>
      </c>
      <c r="F189" s="42" t="str">
        <f t="shared" ref="F189:BL189" si="4">IF(F67="－","－",SUM(F67:F73))</f>
        <v>－</v>
      </c>
      <c r="G189" s="42" t="str">
        <f t="shared" si="4"/>
        <v>－</v>
      </c>
      <c r="H189" s="42" t="str">
        <f t="shared" si="4"/>
        <v>－</v>
      </c>
      <c r="I189" s="42" t="str">
        <f t="shared" si="4"/>
        <v>－</v>
      </c>
      <c r="J189" s="42" t="str">
        <f t="shared" si="4"/>
        <v>－</v>
      </c>
      <c r="K189" s="42" t="str">
        <f t="shared" si="4"/>
        <v>－</v>
      </c>
      <c r="L189" s="42" t="str">
        <f t="shared" si="4"/>
        <v>－</v>
      </c>
      <c r="M189" s="42" t="str">
        <f t="shared" si="4"/>
        <v>－</v>
      </c>
      <c r="N189" s="42" t="str">
        <f t="shared" si="4"/>
        <v>－</v>
      </c>
      <c r="O189" s="42" t="str">
        <f t="shared" si="4"/>
        <v>－</v>
      </c>
      <c r="P189" s="42" t="str">
        <f t="shared" si="4"/>
        <v>－</v>
      </c>
      <c r="Q189" s="42" t="str">
        <f t="shared" si="4"/>
        <v>－</v>
      </c>
      <c r="R189" s="42" t="str">
        <f t="shared" si="4"/>
        <v>－</v>
      </c>
      <c r="S189" s="42" t="str">
        <f t="shared" si="4"/>
        <v>－</v>
      </c>
      <c r="T189" s="42" t="str">
        <f t="shared" si="4"/>
        <v>－</v>
      </c>
      <c r="U189" s="42" t="str">
        <f t="shared" si="4"/>
        <v>－</v>
      </c>
      <c r="V189" s="42" t="str">
        <f t="shared" si="4"/>
        <v>－</v>
      </c>
      <c r="W189" s="42" t="str">
        <f t="shared" si="4"/>
        <v>－</v>
      </c>
      <c r="X189" s="42" t="str">
        <f t="shared" si="4"/>
        <v>－</v>
      </c>
      <c r="Y189" s="42" t="str">
        <f t="shared" si="4"/>
        <v>－</v>
      </c>
      <c r="Z189" s="42" t="str">
        <f t="shared" si="4"/>
        <v>－</v>
      </c>
      <c r="AA189" s="42" t="str">
        <f t="shared" si="4"/>
        <v>－</v>
      </c>
      <c r="AB189" s="42" t="str">
        <f t="shared" si="4"/>
        <v>－</v>
      </c>
      <c r="AC189" s="42" t="str">
        <f t="shared" si="4"/>
        <v>－</v>
      </c>
      <c r="AD189" s="42" t="str">
        <f t="shared" si="4"/>
        <v>－</v>
      </c>
      <c r="AE189" s="42" t="str">
        <f t="shared" si="4"/>
        <v>－</v>
      </c>
      <c r="AF189" s="42" t="str">
        <f t="shared" si="4"/>
        <v>－</v>
      </c>
      <c r="AG189" s="42" t="str">
        <f t="shared" si="4"/>
        <v>－</v>
      </c>
      <c r="AH189" s="42" t="str">
        <f t="shared" si="4"/>
        <v>－</v>
      </c>
      <c r="AI189" s="42" t="str">
        <f t="shared" si="4"/>
        <v>－</v>
      </c>
      <c r="AJ189" s="42" t="str">
        <f t="shared" si="4"/>
        <v>－</v>
      </c>
      <c r="AK189" s="42" t="str">
        <f t="shared" si="4"/>
        <v>－</v>
      </c>
      <c r="AL189" s="42" t="str">
        <f t="shared" si="4"/>
        <v>－</v>
      </c>
      <c r="AM189" s="42" t="str">
        <f t="shared" si="4"/>
        <v>－</v>
      </c>
      <c r="AN189" s="42" t="str">
        <f t="shared" si="4"/>
        <v>－</v>
      </c>
      <c r="AO189" s="42" t="str">
        <f t="shared" si="4"/>
        <v>－</v>
      </c>
      <c r="AP189" s="42" t="str">
        <f t="shared" si="4"/>
        <v>－</v>
      </c>
      <c r="AQ189" s="42" t="str">
        <f t="shared" si="4"/>
        <v>－</v>
      </c>
      <c r="AR189" s="42" t="str">
        <f t="shared" si="4"/>
        <v>－</v>
      </c>
      <c r="AS189" s="42" t="str">
        <f t="shared" si="4"/>
        <v>－</v>
      </c>
      <c r="AT189" s="42" t="str">
        <f t="shared" si="4"/>
        <v>－</v>
      </c>
      <c r="AU189" s="42" t="str">
        <f t="shared" si="4"/>
        <v>－</v>
      </c>
      <c r="AV189" s="42" t="str">
        <f t="shared" si="4"/>
        <v>－</v>
      </c>
      <c r="AW189" s="42" t="str">
        <f t="shared" si="4"/>
        <v>－</v>
      </c>
      <c r="AX189" s="42" t="str">
        <f t="shared" si="4"/>
        <v>－</v>
      </c>
      <c r="AY189" s="42" t="str">
        <f t="shared" si="4"/>
        <v>－</v>
      </c>
      <c r="AZ189" s="42" t="str">
        <f t="shared" si="4"/>
        <v>－</v>
      </c>
      <c r="BA189" s="42" t="str">
        <f t="shared" si="4"/>
        <v>－</v>
      </c>
      <c r="BB189" s="42" t="str">
        <f t="shared" si="4"/>
        <v>－</v>
      </c>
      <c r="BC189" s="42" t="str">
        <f t="shared" si="4"/>
        <v>－</v>
      </c>
      <c r="BD189" s="42" t="str">
        <f t="shared" si="4"/>
        <v>－</v>
      </c>
      <c r="BE189" s="42" t="str">
        <f t="shared" si="4"/>
        <v>－</v>
      </c>
      <c r="BF189" s="42" t="str">
        <f t="shared" si="4"/>
        <v>－</v>
      </c>
      <c r="BG189" s="42" t="str">
        <f t="shared" si="4"/>
        <v>－</v>
      </c>
      <c r="BH189" s="42" t="str">
        <f t="shared" si="4"/>
        <v>－</v>
      </c>
      <c r="BI189" s="42" t="str">
        <f t="shared" si="4"/>
        <v>－</v>
      </c>
      <c r="BJ189" s="42" t="str">
        <f t="shared" si="4"/>
        <v>－</v>
      </c>
      <c r="BK189" s="42" t="str">
        <f t="shared" si="4"/>
        <v>－</v>
      </c>
      <c r="BL189" s="42" t="str">
        <f t="shared" si="4"/>
        <v>－</v>
      </c>
    </row>
    <row r="190" spans="1:64" s="37" customFormat="1" x14ac:dyDescent="0.2">
      <c r="A190" s="7"/>
      <c r="B190" s="37">
        <v>6</v>
      </c>
      <c r="C190" s="7" t="s">
        <v>181</v>
      </c>
      <c r="D190" s="42">
        <f>IF(D74="－","－",MAX(D74:D84))</f>
        <v>6.8485784179999998</v>
      </c>
      <c r="E190" s="42">
        <f>IF(E74="－","－",SUM(E74:E84))</f>
        <v>660</v>
      </c>
      <c r="F190" s="42">
        <f t="shared" ref="F190:BL190" si="5">IF(F74="－","－",SUM(F74:F84))</f>
        <v>62</v>
      </c>
      <c r="G190" s="42">
        <f t="shared" si="5"/>
        <v>145</v>
      </c>
      <c r="H190" s="42">
        <f t="shared" si="5"/>
        <v>453</v>
      </c>
      <c r="I190" s="42">
        <f t="shared" si="5"/>
        <v>1285.7452756000546</v>
      </c>
      <c r="J190" s="42">
        <f t="shared" si="5"/>
        <v>2661.2046716917084</v>
      </c>
      <c r="K190" s="42">
        <f t="shared" si="5"/>
        <v>932.22283059992412</v>
      </c>
      <c r="L190" s="42">
        <f t="shared" si="5"/>
        <v>353.52244500013035</v>
      </c>
      <c r="M190" s="42">
        <f t="shared" si="5"/>
        <v>2796.3522452917596</v>
      </c>
      <c r="N190" s="42">
        <f t="shared" si="5"/>
        <v>1150.5977020000028</v>
      </c>
      <c r="O190" s="42">
        <f t="shared" si="5"/>
        <v>23.666380612000005</v>
      </c>
      <c r="P190" s="42">
        <f t="shared" si="5"/>
        <v>38.924975504000003</v>
      </c>
      <c r="Q190" s="42">
        <f t="shared" si="5"/>
        <v>22.215432932000006</v>
      </c>
      <c r="R190" s="42">
        <f t="shared" si="5"/>
        <v>1.4509476800000003</v>
      </c>
      <c r="S190" s="42">
        <f t="shared" si="5"/>
        <v>37.032435039999996</v>
      </c>
      <c r="T190" s="42">
        <f t="shared" si="5"/>
        <v>1.8925404639999999</v>
      </c>
      <c r="U190" s="42">
        <f t="shared" si="5"/>
        <v>37.65979999999999</v>
      </c>
      <c r="V190" s="42">
        <f t="shared" si="5"/>
        <v>89.282099999999971</v>
      </c>
      <c r="W190" s="42">
        <f t="shared" si="5"/>
        <v>1347.0714562120543</v>
      </c>
      <c r="X190" s="42">
        <f t="shared" si="5"/>
        <v>2789.4117471957074</v>
      </c>
      <c r="Y190" s="42">
        <f t="shared" si="5"/>
        <v>4136.4832034077617</v>
      </c>
      <c r="Z190" s="42">
        <f t="shared" si="5"/>
        <v>6.1033559190681066</v>
      </c>
      <c r="AA190" s="42">
        <f t="shared" si="5"/>
        <v>3.2149789765108374</v>
      </c>
      <c r="AB190" s="42">
        <f t="shared" si="5"/>
        <v>19.038397359171295</v>
      </c>
      <c r="AC190" s="42">
        <f t="shared" si="5"/>
        <v>16.300549353970712</v>
      </c>
      <c r="AD190" s="42">
        <f t="shared" si="5"/>
        <v>38.888570451318053</v>
      </c>
      <c r="AE190" s="42">
        <f t="shared" si="5"/>
        <v>413.07363712078046</v>
      </c>
      <c r="AF190" s="42">
        <f t="shared" si="5"/>
        <v>451.96220757209852</v>
      </c>
      <c r="AG190" s="42">
        <f t="shared" si="5"/>
        <v>6.9019339658103069</v>
      </c>
      <c r="AH190" s="42">
        <f t="shared" si="5"/>
        <v>11.741220999309485</v>
      </c>
      <c r="AI190" s="42">
        <f t="shared" si="5"/>
        <v>37.603640227518213</v>
      </c>
      <c r="AJ190" s="42">
        <f t="shared" si="5"/>
        <v>0.84759200141144186</v>
      </c>
      <c r="AK190" s="42">
        <f t="shared" si="5"/>
        <v>0.56187162737214635</v>
      </c>
      <c r="AL190" s="42">
        <f t="shared" si="5"/>
        <v>1.4191286322743037</v>
      </c>
      <c r="AM190" s="42">
        <f t="shared" si="5"/>
        <v>24.050075321192459</v>
      </c>
      <c r="AN190" s="42">
        <f t="shared" si="5"/>
        <v>51.191663077999699</v>
      </c>
      <c r="AO190" s="42">
        <f t="shared" si="5"/>
        <v>452.09640598057308</v>
      </c>
      <c r="AP190" s="42">
        <f t="shared" si="5"/>
        <v>17602.692870639999</v>
      </c>
      <c r="AQ190" s="42">
        <f t="shared" si="5"/>
        <v>9478.3730841879988</v>
      </c>
      <c r="AR190" s="42">
        <f t="shared" si="5"/>
        <v>27081.065954828005</v>
      </c>
      <c r="AS190" s="42">
        <f t="shared" si="5"/>
        <v>720.73571152</v>
      </c>
      <c r="AT190" s="42">
        <f t="shared" si="5"/>
        <v>48915.947982201003</v>
      </c>
      <c r="AU190" s="42">
        <f t="shared" si="5"/>
        <v>114675.97780283599</v>
      </c>
      <c r="AV190" s="42">
        <f t="shared" si="5"/>
        <v>31103.618425348002</v>
      </c>
      <c r="AW190" s="42">
        <f t="shared" si="5"/>
        <v>73486.75303072801</v>
      </c>
      <c r="AX190" s="42">
        <f t="shared" si="5"/>
        <v>30050.768278228999</v>
      </c>
      <c r="AY190" s="42">
        <f t="shared" si="5"/>
        <v>71099.399476172999</v>
      </c>
      <c r="AZ190" s="42">
        <f t="shared" si="5"/>
        <v>15.344135849999999</v>
      </c>
      <c r="BA190" s="42">
        <f t="shared" si="5"/>
        <v>30.688271708571431</v>
      </c>
      <c r="BB190" s="42">
        <f t="shared" si="5"/>
        <v>123.23116356399998</v>
      </c>
      <c r="BC190" s="42">
        <f t="shared" si="5"/>
        <v>8747.8921355330003</v>
      </c>
      <c r="BD190" s="42">
        <f t="shared" si="5"/>
        <v>20084.200646723995</v>
      </c>
      <c r="BE190" s="42">
        <f t="shared" si="5"/>
        <v>7.2545818385714282</v>
      </c>
      <c r="BF190" s="42">
        <f t="shared" si="5"/>
        <v>14.509163680000002</v>
      </c>
      <c r="BG190" s="42">
        <f t="shared" si="5"/>
        <v>65.676736068000011</v>
      </c>
      <c r="BH190" s="42">
        <f t="shared" si="5"/>
        <v>331.19230092999999</v>
      </c>
      <c r="BI190" s="42">
        <f t="shared" si="5"/>
        <v>4.2300000000000013</v>
      </c>
      <c r="BJ190" s="42">
        <f t="shared" si="5"/>
        <v>6.2300000000000013</v>
      </c>
      <c r="BK190" s="42">
        <f t="shared" si="5"/>
        <v>9.6000000000000014</v>
      </c>
      <c r="BL190" s="42">
        <f t="shared" si="5"/>
        <v>10.819999999999997</v>
      </c>
    </row>
    <row r="191" spans="1:64" s="37" customFormat="1" x14ac:dyDescent="0.2">
      <c r="A191" s="7"/>
      <c r="B191" s="37">
        <v>7</v>
      </c>
      <c r="C191" s="7" t="s">
        <v>193</v>
      </c>
      <c r="D191" s="42">
        <f>IF(D85="－","－",MAX(D85:D91))</f>
        <v>5.8439326290000002</v>
      </c>
      <c r="E191" s="42">
        <f>IF(E85="－","－",SUM(E85:E91))</f>
        <v>347</v>
      </c>
      <c r="F191" s="42">
        <f t="shared" ref="F191:BL191" si="6">IF(F85="－","－",SUM(F85:F91))</f>
        <v>19</v>
      </c>
      <c r="G191" s="42">
        <f t="shared" si="6"/>
        <v>48</v>
      </c>
      <c r="H191" s="42">
        <f t="shared" si="6"/>
        <v>280</v>
      </c>
      <c r="I191" s="42">
        <f t="shared" si="6"/>
        <v>1.4896311519629335</v>
      </c>
      <c r="J191" s="42">
        <f t="shared" si="6"/>
        <v>17.203322438834043</v>
      </c>
      <c r="K191" s="42">
        <f t="shared" si="6"/>
        <v>0.2528966519654548</v>
      </c>
      <c r="L191" s="42">
        <f t="shared" si="6"/>
        <v>1.2367344999974785</v>
      </c>
      <c r="M191" s="42">
        <f t="shared" si="6"/>
        <v>7.0011275908008148</v>
      </c>
      <c r="N191" s="42">
        <f t="shared" si="6"/>
        <v>11.69182599999616</v>
      </c>
      <c r="O191" s="42">
        <f t="shared" si="6"/>
        <v>0.60038032099999994</v>
      </c>
      <c r="P191" s="42">
        <f t="shared" si="6"/>
        <v>1.0392076899999998</v>
      </c>
      <c r="Q191" s="42">
        <f t="shared" si="6"/>
        <v>0.56553368699999995</v>
      </c>
      <c r="R191" s="42">
        <f t="shared" si="6"/>
        <v>3.4846634000000001E-2</v>
      </c>
      <c r="S191" s="42">
        <f t="shared" si="6"/>
        <v>0.99375555599999998</v>
      </c>
      <c r="T191" s="42">
        <f t="shared" si="6"/>
        <v>4.5452134000000005E-2</v>
      </c>
      <c r="U191" s="42">
        <f t="shared" si="6"/>
        <v>6.2543499999999996</v>
      </c>
      <c r="V191" s="42">
        <f t="shared" si="6"/>
        <v>14.819999999999999</v>
      </c>
      <c r="W191" s="42">
        <f t="shared" si="6"/>
        <v>8.3443614729629338</v>
      </c>
      <c r="X191" s="42">
        <f t="shared" si="6"/>
        <v>33.062530128834041</v>
      </c>
      <c r="Y191" s="42">
        <f t="shared" si="6"/>
        <v>41.406891601796971</v>
      </c>
      <c r="Z191" s="42">
        <f t="shared" si="6"/>
        <v>2.4171277433595789E-2</v>
      </c>
      <c r="AA191" s="42">
        <f t="shared" si="6"/>
        <v>1.1251539039222932E-2</v>
      </c>
      <c r="AB191" s="42">
        <f t="shared" si="6"/>
        <v>1.1251539900000001E-2</v>
      </c>
      <c r="AC191" s="42">
        <f t="shared" si="6"/>
        <v>3.4432693491668514E-3</v>
      </c>
      <c r="AD191" s="42">
        <f t="shared" si="6"/>
        <v>0.29718400355499136</v>
      </c>
      <c r="AE191" s="42">
        <f t="shared" si="6"/>
        <v>2.6746560319949215</v>
      </c>
      <c r="AF191" s="42">
        <f t="shared" si="6"/>
        <v>2.9718400355499131</v>
      </c>
      <c r="AG191" s="42">
        <f t="shared" si="6"/>
        <v>1.1431797367630103</v>
      </c>
      <c r="AH191" s="42">
        <f t="shared" si="6"/>
        <v>1.9447195521945471</v>
      </c>
      <c r="AI191" s="42">
        <f t="shared" si="6"/>
        <v>6.228358565812262</v>
      </c>
      <c r="AJ191" s="42">
        <f t="shared" si="6"/>
        <v>1.1483802677901504E-3</v>
      </c>
      <c r="AK191" s="42">
        <f t="shared" si="6"/>
        <v>1.387751496203418E-3</v>
      </c>
      <c r="AL191" s="42">
        <f t="shared" si="6"/>
        <v>3.4708794262270602E-3</v>
      </c>
      <c r="AM191" s="42">
        <f t="shared" si="6"/>
        <v>1.1477713863799675</v>
      </c>
      <c r="AN191" s="42">
        <f t="shared" si="6"/>
        <v>2.2432913072457423</v>
      </c>
      <c r="AO191" s="42">
        <f t="shared" si="6"/>
        <v>8.9064854772334119</v>
      </c>
      <c r="AP191" s="42">
        <f t="shared" si="6"/>
        <v>701.56646956600025</v>
      </c>
      <c r="AQ191" s="42">
        <f t="shared" si="6"/>
        <v>377.76656053500011</v>
      </c>
      <c r="AR191" s="42">
        <f t="shared" si="6"/>
        <v>1079.3330301010001</v>
      </c>
      <c r="AS191" s="42">
        <f t="shared" si="6"/>
        <v>41.947923895999999</v>
      </c>
      <c r="AT191" s="42">
        <f t="shared" si="6"/>
        <v>2786.9878902750002</v>
      </c>
      <c r="AU191" s="42">
        <f t="shared" si="6"/>
        <v>6379.9458934189997</v>
      </c>
      <c r="AV191" s="42">
        <f t="shared" si="6"/>
        <v>1647.1135799819999</v>
      </c>
      <c r="AW191" s="42">
        <f t="shared" si="6"/>
        <v>3769.6066683490003</v>
      </c>
      <c r="AX191" s="42">
        <f t="shared" si="6"/>
        <v>1589.879664882</v>
      </c>
      <c r="AY191" s="42">
        <f t="shared" si="6"/>
        <v>3639.0248161099998</v>
      </c>
      <c r="AZ191" s="42">
        <f t="shared" si="6"/>
        <v>7.7802004600000014</v>
      </c>
      <c r="BA191" s="42">
        <f t="shared" si="6"/>
        <v>15.560400922857145</v>
      </c>
      <c r="BB191" s="42">
        <f t="shared" si="6"/>
        <v>4.1401976600000001</v>
      </c>
      <c r="BC191" s="42">
        <f t="shared" si="6"/>
        <v>229.026504993</v>
      </c>
      <c r="BD191" s="42">
        <f t="shared" si="6"/>
        <v>521.70400887699998</v>
      </c>
      <c r="BE191" s="42">
        <f t="shared" si="6"/>
        <v>2.6884400342857138</v>
      </c>
      <c r="BF191" s="42">
        <f t="shared" si="6"/>
        <v>5.3768800771428573</v>
      </c>
      <c r="BG191" s="42">
        <f t="shared" si="6"/>
        <v>14.507374390000001</v>
      </c>
      <c r="BH191" s="42">
        <f t="shared" si="6"/>
        <v>79.204445947000011</v>
      </c>
      <c r="BI191" s="42">
        <f t="shared" si="6"/>
        <v>0.45</v>
      </c>
      <c r="BJ191" s="42">
        <f t="shared" si="6"/>
        <v>0.45</v>
      </c>
      <c r="BK191" s="42">
        <f t="shared" si="6"/>
        <v>0.8400000000000003</v>
      </c>
      <c r="BL191" s="42">
        <f t="shared" si="6"/>
        <v>0.8400000000000003</v>
      </c>
    </row>
    <row r="192" spans="1:64" s="37" customFormat="1" x14ac:dyDescent="0.2">
      <c r="A192" s="7"/>
      <c r="B192" s="37">
        <v>8</v>
      </c>
      <c r="C192" s="7" t="s">
        <v>201</v>
      </c>
      <c r="D192" s="42" t="str">
        <f>IF(D92="－","－",MAX(D92:D114))</f>
        <v>－</v>
      </c>
      <c r="E192" s="42" t="str">
        <f>IF(E92="－","－",SUM(E92:E114))</f>
        <v>－</v>
      </c>
      <c r="F192" s="42" t="str">
        <f t="shared" ref="F192:BL192" si="7">IF(F92="－","－",SUM(F92:F114))</f>
        <v>－</v>
      </c>
      <c r="G192" s="42" t="str">
        <f t="shared" si="7"/>
        <v>－</v>
      </c>
      <c r="H192" s="42" t="str">
        <f t="shared" si="7"/>
        <v>－</v>
      </c>
      <c r="I192" s="42" t="str">
        <f t="shared" si="7"/>
        <v>－</v>
      </c>
      <c r="J192" s="42" t="str">
        <f t="shared" si="7"/>
        <v>－</v>
      </c>
      <c r="K192" s="42" t="str">
        <f t="shared" si="7"/>
        <v>－</v>
      </c>
      <c r="L192" s="42" t="str">
        <f t="shared" si="7"/>
        <v>－</v>
      </c>
      <c r="M192" s="42" t="str">
        <f t="shared" si="7"/>
        <v>－</v>
      </c>
      <c r="N192" s="42" t="str">
        <f t="shared" si="7"/>
        <v>－</v>
      </c>
      <c r="O192" s="42" t="str">
        <f t="shared" si="7"/>
        <v>－</v>
      </c>
      <c r="P192" s="42" t="str">
        <f t="shared" si="7"/>
        <v>－</v>
      </c>
      <c r="Q192" s="42" t="str">
        <f t="shared" si="7"/>
        <v>－</v>
      </c>
      <c r="R192" s="42" t="str">
        <f t="shared" si="7"/>
        <v>－</v>
      </c>
      <c r="S192" s="42" t="str">
        <f t="shared" si="7"/>
        <v>－</v>
      </c>
      <c r="T192" s="42" t="str">
        <f t="shared" si="7"/>
        <v>－</v>
      </c>
      <c r="U192" s="42" t="str">
        <f t="shared" si="7"/>
        <v>－</v>
      </c>
      <c r="V192" s="42" t="str">
        <f t="shared" si="7"/>
        <v>－</v>
      </c>
      <c r="W192" s="42" t="str">
        <f t="shared" si="7"/>
        <v>－</v>
      </c>
      <c r="X192" s="42" t="str">
        <f t="shared" si="7"/>
        <v>－</v>
      </c>
      <c r="Y192" s="42" t="str">
        <f t="shared" si="7"/>
        <v>－</v>
      </c>
      <c r="Z192" s="42" t="str">
        <f t="shared" si="7"/>
        <v>－</v>
      </c>
      <c r="AA192" s="42" t="str">
        <f t="shared" si="7"/>
        <v>－</v>
      </c>
      <c r="AB192" s="42" t="str">
        <f t="shared" si="7"/>
        <v>－</v>
      </c>
      <c r="AC192" s="42" t="str">
        <f t="shared" si="7"/>
        <v>－</v>
      </c>
      <c r="AD192" s="42" t="str">
        <f t="shared" si="7"/>
        <v>－</v>
      </c>
      <c r="AE192" s="42" t="str">
        <f t="shared" si="7"/>
        <v>－</v>
      </c>
      <c r="AF192" s="42" t="str">
        <f t="shared" si="7"/>
        <v>－</v>
      </c>
      <c r="AG192" s="42" t="str">
        <f t="shared" si="7"/>
        <v>－</v>
      </c>
      <c r="AH192" s="42" t="str">
        <f t="shared" si="7"/>
        <v>－</v>
      </c>
      <c r="AI192" s="42" t="str">
        <f t="shared" si="7"/>
        <v>－</v>
      </c>
      <c r="AJ192" s="42" t="str">
        <f t="shared" si="7"/>
        <v>－</v>
      </c>
      <c r="AK192" s="42" t="str">
        <f t="shared" si="7"/>
        <v>－</v>
      </c>
      <c r="AL192" s="42" t="str">
        <f t="shared" si="7"/>
        <v>－</v>
      </c>
      <c r="AM192" s="42" t="str">
        <f t="shared" si="7"/>
        <v>－</v>
      </c>
      <c r="AN192" s="42" t="str">
        <f t="shared" si="7"/>
        <v>－</v>
      </c>
      <c r="AO192" s="42" t="str">
        <f t="shared" si="7"/>
        <v>－</v>
      </c>
      <c r="AP192" s="42" t="str">
        <f t="shared" si="7"/>
        <v>－</v>
      </c>
      <c r="AQ192" s="42" t="str">
        <f t="shared" si="7"/>
        <v>－</v>
      </c>
      <c r="AR192" s="42" t="str">
        <f t="shared" si="7"/>
        <v>－</v>
      </c>
      <c r="AS192" s="42" t="str">
        <f t="shared" si="7"/>
        <v>－</v>
      </c>
      <c r="AT192" s="42" t="str">
        <f t="shared" si="7"/>
        <v>－</v>
      </c>
      <c r="AU192" s="42" t="str">
        <f t="shared" si="7"/>
        <v>－</v>
      </c>
      <c r="AV192" s="42" t="str">
        <f t="shared" si="7"/>
        <v>－</v>
      </c>
      <c r="AW192" s="42" t="str">
        <f t="shared" si="7"/>
        <v>－</v>
      </c>
      <c r="AX192" s="42" t="str">
        <f t="shared" si="7"/>
        <v>－</v>
      </c>
      <c r="AY192" s="42" t="str">
        <f t="shared" si="7"/>
        <v>－</v>
      </c>
      <c r="AZ192" s="42" t="str">
        <f t="shared" si="7"/>
        <v>－</v>
      </c>
      <c r="BA192" s="42" t="str">
        <f t="shared" si="7"/>
        <v>－</v>
      </c>
      <c r="BB192" s="42" t="str">
        <f t="shared" si="7"/>
        <v>－</v>
      </c>
      <c r="BC192" s="42" t="str">
        <f t="shared" si="7"/>
        <v>－</v>
      </c>
      <c r="BD192" s="42" t="str">
        <f t="shared" si="7"/>
        <v>－</v>
      </c>
      <c r="BE192" s="42" t="str">
        <f t="shared" si="7"/>
        <v>－</v>
      </c>
      <c r="BF192" s="42" t="str">
        <f t="shared" si="7"/>
        <v>－</v>
      </c>
      <c r="BG192" s="42" t="str">
        <f t="shared" si="7"/>
        <v>－</v>
      </c>
      <c r="BH192" s="42" t="str">
        <f t="shared" si="7"/>
        <v>－</v>
      </c>
      <c r="BI192" s="42" t="str">
        <f t="shared" si="7"/>
        <v>－</v>
      </c>
      <c r="BJ192" s="42" t="str">
        <f t="shared" si="7"/>
        <v>－</v>
      </c>
      <c r="BK192" s="42" t="str">
        <f t="shared" si="7"/>
        <v>－</v>
      </c>
      <c r="BL192" s="42" t="str">
        <f t="shared" si="7"/>
        <v>－</v>
      </c>
    </row>
    <row r="193" spans="1:64" s="37" customFormat="1" x14ac:dyDescent="0.2">
      <c r="A193" s="7"/>
      <c r="B193" s="37">
        <v>9</v>
      </c>
      <c r="C193" s="7" t="s">
        <v>225</v>
      </c>
      <c r="D193" s="42" t="str">
        <f>IF(D115="－","－",MAX(D115:D122))</f>
        <v>－</v>
      </c>
      <c r="E193" s="42" t="str">
        <f>IF(E115="－","－",SUM(E115:E122))</f>
        <v>－</v>
      </c>
      <c r="F193" s="42" t="str">
        <f t="shared" ref="F193:BL193" si="8">IF(F115="－","－",SUM(F115:F122))</f>
        <v>－</v>
      </c>
      <c r="G193" s="42" t="str">
        <f t="shared" si="8"/>
        <v>－</v>
      </c>
      <c r="H193" s="42" t="str">
        <f t="shared" si="8"/>
        <v>－</v>
      </c>
      <c r="I193" s="42" t="str">
        <f t="shared" si="8"/>
        <v>－</v>
      </c>
      <c r="J193" s="42" t="str">
        <f t="shared" si="8"/>
        <v>－</v>
      </c>
      <c r="K193" s="42" t="str">
        <f t="shared" si="8"/>
        <v>－</v>
      </c>
      <c r="L193" s="42" t="str">
        <f t="shared" si="8"/>
        <v>－</v>
      </c>
      <c r="M193" s="42" t="str">
        <f t="shared" si="8"/>
        <v>－</v>
      </c>
      <c r="N193" s="42" t="str">
        <f t="shared" si="8"/>
        <v>－</v>
      </c>
      <c r="O193" s="42" t="str">
        <f t="shared" si="8"/>
        <v>－</v>
      </c>
      <c r="P193" s="42" t="str">
        <f t="shared" si="8"/>
        <v>－</v>
      </c>
      <c r="Q193" s="42" t="str">
        <f t="shared" si="8"/>
        <v>－</v>
      </c>
      <c r="R193" s="42" t="str">
        <f t="shared" si="8"/>
        <v>－</v>
      </c>
      <c r="S193" s="42" t="str">
        <f t="shared" si="8"/>
        <v>－</v>
      </c>
      <c r="T193" s="42" t="str">
        <f t="shared" si="8"/>
        <v>－</v>
      </c>
      <c r="U193" s="42" t="str">
        <f t="shared" si="8"/>
        <v>－</v>
      </c>
      <c r="V193" s="42" t="str">
        <f t="shared" si="8"/>
        <v>－</v>
      </c>
      <c r="W193" s="42" t="str">
        <f t="shared" si="8"/>
        <v>－</v>
      </c>
      <c r="X193" s="42" t="str">
        <f t="shared" si="8"/>
        <v>－</v>
      </c>
      <c r="Y193" s="42" t="str">
        <f t="shared" si="8"/>
        <v>－</v>
      </c>
      <c r="Z193" s="42" t="str">
        <f t="shared" si="8"/>
        <v>－</v>
      </c>
      <c r="AA193" s="42" t="str">
        <f t="shared" si="8"/>
        <v>－</v>
      </c>
      <c r="AB193" s="42" t="str">
        <f t="shared" si="8"/>
        <v>－</v>
      </c>
      <c r="AC193" s="42" t="str">
        <f t="shared" si="8"/>
        <v>－</v>
      </c>
      <c r="AD193" s="42" t="str">
        <f t="shared" si="8"/>
        <v>－</v>
      </c>
      <c r="AE193" s="42" t="str">
        <f t="shared" si="8"/>
        <v>－</v>
      </c>
      <c r="AF193" s="42" t="str">
        <f t="shared" si="8"/>
        <v>－</v>
      </c>
      <c r="AG193" s="42" t="str">
        <f t="shared" si="8"/>
        <v>－</v>
      </c>
      <c r="AH193" s="42" t="str">
        <f t="shared" si="8"/>
        <v>－</v>
      </c>
      <c r="AI193" s="42" t="str">
        <f t="shared" si="8"/>
        <v>－</v>
      </c>
      <c r="AJ193" s="42" t="str">
        <f t="shared" si="8"/>
        <v>－</v>
      </c>
      <c r="AK193" s="42" t="str">
        <f t="shared" si="8"/>
        <v>－</v>
      </c>
      <c r="AL193" s="42" t="str">
        <f t="shared" si="8"/>
        <v>－</v>
      </c>
      <c r="AM193" s="42" t="str">
        <f t="shared" si="8"/>
        <v>－</v>
      </c>
      <c r="AN193" s="42" t="str">
        <f t="shared" si="8"/>
        <v>－</v>
      </c>
      <c r="AO193" s="42" t="str">
        <f t="shared" si="8"/>
        <v>－</v>
      </c>
      <c r="AP193" s="42" t="str">
        <f t="shared" si="8"/>
        <v>－</v>
      </c>
      <c r="AQ193" s="42" t="str">
        <f t="shared" si="8"/>
        <v>－</v>
      </c>
      <c r="AR193" s="42" t="str">
        <f t="shared" si="8"/>
        <v>－</v>
      </c>
      <c r="AS193" s="42" t="str">
        <f t="shared" si="8"/>
        <v>－</v>
      </c>
      <c r="AT193" s="42" t="str">
        <f t="shared" si="8"/>
        <v>－</v>
      </c>
      <c r="AU193" s="42" t="str">
        <f t="shared" si="8"/>
        <v>－</v>
      </c>
      <c r="AV193" s="42" t="str">
        <f t="shared" si="8"/>
        <v>－</v>
      </c>
      <c r="AW193" s="42" t="str">
        <f t="shared" si="8"/>
        <v>－</v>
      </c>
      <c r="AX193" s="42" t="str">
        <f t="shared" si="8"/>
        <v>－</v>
      </c>
      <c r="AY193" s="42" t="str">
        <f t="shared" si="8"/>
        <v>－</v>
      </c>
      <c r="AZ193" s="42" t="str">
        <f t="shared" si="8"/>
        <v>－</v>
      </c>
      <c r="BA193" s="42" t="str">
        <f t="shared" si="8"/>
        <v>－</v>
      </c>
      <c r="BB193" s="42" t="str">
        <f t="shared" si="8"/>
        <v>－</v>
      </c>
      <c r="BC193" s="42" t="str">
        <f t="shared" si="8"/>
        <v>－</v>
      </c>
      <c r="BD193" s="42" t="str">
        <f t="shared" si="8"/>
        <v>－</v>
      </c>
      <c r="BE193" s="42" t="str">
        <f t="shared" si="8"/>
        <v>－</v>
      </c>
      <c r="BF193" s="42" t="str">
        <f t="shared" si="8"/>
        <v>－</v>
      </c>
      <c r="BG193" s="42" t="str">
        <f t="shared" si="8"/>
        <v>－</v>
      </c>
      <c r="BH193" s="42" t="str">
        <f t="shared" si="8"/>
        <v>－</v>
      </c>
      <c r="BI193" s="42" t="str">
        <f t="shared" si="8"/>
        <v>－</v>
      </c>
      <c r="BJ193" s="42" t="str">
        <f t="shared" si="8"/>
        <v>－</v>
      </c>
      <c r="BK193" s="42" t="str">
        <f t="shared" si="8"/>
        <v>－</v>
      </c>
      <c r="BL193" s="42" t="str">
        <f t="shared" si="8"/>
        <v>－</v>
      </c>
    </row>
    <row r="194" spans="1:64" s="37" customFormat="1" x14ac:dyDescent="0.2">
      <c r="A194" s="7"/>
      <c r="B194" s="37">
        <v>10</v>
      </c>
      <c r="C194" s="7" t="s">
        <v>3</v>
      </c>
      <c r="D194" s="42" t="str">
        <f>IF(D123="－","－",MAX(D123:D132))</f>
        <v>－</v>
      </c>
      <c r="E194" s="42" t="str">
        <f>IF(E123="－","－",SUM(E123:E132))</f>
        <v>－</v>
      </c>
      <c r="F194" s="42" t="str">
        <f t="shared" ref="F194:BL194" si="9">IF(F123="－","－",SUM(F123:F132))</f>
        <v>－</v>
      </c>
      <c r="G194" s="42" t="str">
        <f t="shared" si="9"/>
        <v>－</v>
      </c>
      <c r="H194" s="42" t="str">
        <f t="shared" si="9"/>
        <v>－</v>
      </c>
      <c r="I194" s="42" t="str">
        <f t="shared" si="9"/>
        <v>－</v>
      </c>
      <c r="J194" s="42" t="str">
        <f t="shared" si="9"/>
        <v>－</v>
      </c>
      <c r="K194" s="42" t="str">
        <f t="shared" si="9"/>
        <v>－</v>
      </c>
      <c r="L194" s="42" t="str">
        <f t="shared" si="9"/>
        <v>－</v>
      </c>
      <c r="M194" s="42" t="str">
        <f t="shared" si="9"/>
        <v>－</v>
      </c>
      <c r="N194" s="42" t="str">
        <f t="shared" si="9"/>
        <v>－</v>
      </c>
      <c r="O194" s="42" t="str">
        <f t="shared" si="9"/>
        <v>－</v>
      </c>
      <c r="P194" s="42" t="str">
        <f t="shared" si="9"/>
        <v>－</v>
      </c>
      <c r="Q194" s="42" t="str">
        <f t="shared" si="9"/>
        <v>－</v>
      </c>
      <c r="R194" s="42" t="str">
        <f t="shared" si="9"/>
        <v>－</v>
      </c>
      <c r="S194" s="42" t="str">
        <f t="shared" si="9"/>
        <v>－</v>
      </c>
      <c r="T194" s="42" t="str">
        <f t="shared" si="9"/>
        <v>－</v>
      </c>
      <c r="U194" s="42" t="str">
        <f t="shared" si="9"/>
        <v>－</v>
      </c>
      <c r="V194" s="42" t="str">
        <f t="shared" si="9"/>
        <v>－</v>
      </c>
      <c r="W194" s="42" t="str">
        <f t="shared" si="9"/>
        <v>－</v>
      </c>
      <c r="X194" s="42" t="str">
        <f t="shared" si="9"/>
        <v>－</v>
      </c>
      <c r="Y194" s="42" t="str">
        <f t="shared" si="9"/>
        <v>－</v>
      </c>
      <c r="Z194" s="42" t="str">
        <f t="shared" si="9"/>
        <v>－</v>
      </c>
      <c r="AA194" s="42" t="str">
        <f t="shared" si="9"/>
        <v>－</v>
      </c>
      <c r="AB194" s="42" t="str">
        <f t="shared" si="9"/>
        <v>－</v>
      </c>
      <c r="AC194" s="42" t="str">
        <f t="shared" si="9"/>
        <v>－</v>
      </c>
      <c r="AD194" s="42" t="str">
        <f t="shared" si="9"/>
        <v>－</v>
      </c>
      <c r="AE194" s="42" t="str">
        <f t="shared" si="9"/>
        <v>－</v>
      </c>
      <c r="AF194" s="42" t="str">
        <f t="shared" si="9"/>
        <v>－</v>
      </c>
      <c r="AG194" s="42" t="str">
        <f t="shared" si="9"/>
        <v>－</v>
      </c>
      <c r="AH194" s="42" t="str">
        <f t="shared" si="9"/>
        <v>－</v>
      </c>
      <c r="AI194" s="42" t="str">
        <f t="shared" si="9"/>
        <v>－</v>
      </c>
      <c r="AJ194" s="42" t="str">
        <f t="shared" si="9"/>
        <v>－</v>
      </c>
      <c r="AK194" s="42" t="str">
        <f t="shared" si="9"/>
        <v>－</v>
      </c>
      <c r="AL194" s="42" t="str">
        <f t="shared" si="9"/>
        <v>－</v>
      </c>
      <c r="AM194" s="42" t="str">
        <f t="shared" si="9"/>
        <v>－</v>
      </c>
      <c r="AN194" s="42" t="str">
        <f t="shared" si="9"/>
        <v>－</v>
      </c>
      <c r="AO194" s="42" t="str">
        <f t="shared" si="9"/>
        <v>－</v>
      </c>
      <c r="AP194" s="42" t="str">
        <f t="shared" si="9"/>
        <v>－</v>
      </c>
      <c r="AQ194" s="42" t="str">
        <f t="shared" si="9"/>
        <v>－</v>
      </c>
      <c r="AR194" s="42" t="str">
        <f t="shared" si="9"/>
        <v>－</v>
      </c>
      <c r="AS194" s="42" t="str">
        <f t="shared" si="9"/>
        <v>－</v>
      </c>
      <c r="AT194" s="42" t="str">
        <f t="shared" si="9"/>
        <v>－</v>
      </c>
      <c r="AU194" s="42" t="str">
        <f t="shared" si="9"/>
        <v>－</v>
      </c>
      <c r="AV194" s="42" t="str">
        <f t="shared" si="9"/>
        <v>－</v>
      </c>
      <c r="AW194" s="42" t="str">
        <f t="shared" si="9"/>
        <v>－</v>
      </c>
      <c r="AX194" s="42" t="str">
        <f t="shared" si="9"/>
        <v>－</v>
      </c>
      <c r="AY194" s="42" t="str">
        <f t="shared" si="9"/>
        <v>－</v>
      </c>
      <c r="AZ194" s="42" t="str">
        <f t="shared" si="9"/>
        <v>－</v>
      </c>
      <c r="BA194" s="42" t="str">
        <f t="shared" si="9"/>
        <v>－</v>
      </c>
      <c r="BB194" s="42" t="str">
        <f t="shared" si="9"/>
        <v>－</v>
      </c>
      <c r="BC194" s="42" t="str">
        <f t="shared" si="9"/>
        <v>－</v>
      </c>
      <c r="BD194" s="42" t="str">
        <f t="shared" si="9"/>
        <v>－</v>
      </c>
      <c r="BE194" s="42" t="str">
        <f t="shared" si="9"/>
        <v>－</v>
      </c>
      <c r="BF194" s="42" t="str">
        <f t="shared" si="9"/>
        <v>－</v>
      </c>
      <c r="BG194" s="42" t="str">
        <f t="shared" si="9"/>
        <v>－</v>
      </c>
      <c r="BH194" s="42" t="str">
        <f t="shared" si="9"/>
        <v>－</v>
      </c>
      <c r="BI194" s="42" t="str">
        <f t="shared" si="9"/>
        <v>－</v>
      </c>
      <c r="BJ194" s="42" t="str">
        <f t="shared" si="9"/>
        <v>－</v>
      </c>
      <c r="BK194" s="42" t="str">
        <f t="shared" si="9"/>
        <v>－</v>
      </c>
      <c r="BL194" s="42" t="str">
        <f t="shared" si="9"/>
        <v>－</v>
      </c>
    </row>
    <row r="195" spans="1:64" s="37" customFormat="1" x14ac:dyDescent="0.2">
      <c r="A195" s="7"/>
      <c r="B195" s="37">
        <v>11</v>
      </c>
      <c r="C195" s="7" t="s">
        <v>14</v>
      </c>
      <c r="D195" s="42" t="str">
        <f>IF(D133="－","－",MAX(D133:D150))</f>
        <v>－</v>
      </c>
      <c r="E195" s="42" t="str">
        <f>IF(E133="－","－",SUM(E133:E150))</f>
        <v>－</v>
      </c>
      <c r="F195" s="42" t="str">
        <f t="shared" ref="F195:BL195" si="10">IF(F133="－","－",SUM(F133:F150))</f>
        <v>－</v>
      </c>
      <c r="G195" s="42" t="str">
        <f t="shared" si="10"/>
        <v>－</v>
      </c>
      <c r="H195" s="42" t="str">
        <f t="shared" si="10"/>
        <v>－</v>
      </c>
      <c r="I195" s="42" t="str">
        <f t="shared" si="10"/>
        <v>－</v>
      </c>
      <c r="J195" s="42" t="str">
        <f t="shared" si="10"/>
        <v>－</v>
      </c>
      <c r="K195" s="42" t="str">
        <f t="shared" si="10"/>
        <v>－</v>
      </c>
      <c r="L195" s="42" t="str">
        <f t="shared" si="10"/>
        <v>－</v>
      </c>
      <c r="M195" s="42" t="str">
        <f t="shared" si="10"/>
        <v>－</v>
      </c>
      <c r="N195" s="42" t="str">
        <f t="shared" si="10"/>
        <v>－</v>
      </c>
      <c r="O195" s="42" t="str">
        <f t="shared" si="10"/>
        <v>－</v>
      </c>
      <c r="P195" s="42" t="str">
        <f t="shared" si="10"/>
        <v>－</v>
      </c>
      <c r="Q195" s="42" t="str">
        <f t="shared" si="10"/>
        <v>－</v>
      </c>
      <c r="R195" s="42" t="str">
        <f t="shared" si="10"/>
        <v>－</v>
      </c>
      <c r="S195" s="42" t="str">
        <f t="shared" si="10"/>
        <v>－</v>
      </c>
      <c r="T195" s="42" t="str">
        <f t="shared" si="10"/>
        <v>－</v>
      </c>
      <c r="U195" s="42" t="str">
        <f t="shared" si="10"/>
        <v>－</v>
      </c>
      <c r="V195" s="42" t="str">
        <f t="shared" si="10"/>
        <v>－</v>
      </c>
      <c r="W195" s="42" t="str">
        <f t="shared" si="10"/>
        <v>－</v>
      </c>
      <c r="X195" s="42" t="str">
        <f t="shared" si="10"/>
        <v>－</v>
      </c>
      <c r="Y195" s="42" t="str">
        <f t="shared" si="10"/>
        <v>－</v>
      </c>
      <c r="Z195" s="42" t="str">
        <f t="shared" si="10"/>
        <v>－</v>
      </c>
      <c r="AA195" s="42" t="str">
        <f t="shared" si="10"/>
        <v>－</v>
      </c>
      <c r="AB195" s="42" t="str">
        <f t="shared" si="10"/>
        <v>－</v>
      </c>
      <c r="AC195" s="42" t="str">
        <f t="shared" si="10"/>
        <v>－</v>
      </c>
      <c r="AD195" s="42" t="str">
        <f t="shared" si="10"/>
        <v>－</v>
      </c>
      <c r="AE195" s="42" t="str">
        <f t="shared" si="10"/>
        <v>－</v>
      </c>
      <c r="AF195" s="42" t="str">
        <f t="shared" si="10"/>
        <v>－</v>
      </c>
      <c r="AG195" s="42" t="str">
        <f t="shared" si="10"/>
        <v>－</v>
      </c>
      <c r="AH195" s="42" t="str">
        <f t="shared" si="10"/>
        <v>－</v>
      </c>
      <c r="AI195" s="42" t="str">
        <f t="shared" si="10"/>
        <v>－</v>
      </c>
      <c r="AJ195" s="42" t="str">
        <f t="shared" si="10"/>
        <v>－</v>
      </c>
      <c r="AK195" s="42" t="str">
        <f t="shared" si="10"/>
        <v>－</v>
      </c>
      <c r="AL195" s="42" t="str">
        <f t="shared" si="10"/>
        <v>－</v>
      </c>
      <c r="AM195" s="42" t="str">
        <f t="shared" si="10"/>
        <v>－</v>
      </c>
      <c r="AN195" s="42" t="str">
        <f t="shared" si="10"/>
        <v>－</v>
      </c>
      <c r="AO195" s="42" t="str">
        <f t="shared" si="10"/>
        <v>－</v>
      </c>
      <c r="AP195" s="42" t="str">
        <f t="shared" si="10"/>
        <v>－</v>
      </c>
      <c r="AQ195" s="42" t="str">
        <f t="shared" si="10"/>
        <v>－</v>
      </c>
      <c r="AR195" s="42" t="str">
        <f t="shared" si="10"/>
        <v>－</v>
      </c>
      <c r="AS195" s="42" t="str">
        <f t="shared" si="10"/>
        <v>－</v>
      </c>
      <c r="AT195" s="42" t="str">
        <f t="shared" si="10"/>
        <v>－</v>
      </c>
      <c r="AU195" s="42" t="str">
        <f t="shared" si="10"/>
        <v>－</v>
      </c>
      <c r="AV195" s="42" t="str">
        <f t="shared" si="10"/>
        <v>－</v>
      </c>
      <c r="AW195" s="42" t="str">
        <f t="shared" si="10"/>
        <v>－</v>
      </c>
      <c r="AX195" s="42" t="str">
        <f t="shared" si="10"/>
        <v>－</v>
      </c>
      <c r="AY195" s="42" t="str">
        <f t="shared" si="10"/>
        <v>－</v>
      </c>
      <c r="AZ195" s="42" t="str">
        <f t="shared" si="10"/>
        <v>－</v>
      </c>
      <c r="BA195" s="42" t="str">
        <f t="shared" si="10"/>
        <v>－</v>
      </c>
      <c r="BB195" s="42" t="str">
        <f t="shared" si="10"/>
        <v>－</v>
      </c>
      <c r="BC195" s="42" t="str">
        <f t="shared" si="10"/>
        <v>－</v>
      </c>
      <c r="BD195" s="42" t="str">
        <f t="shared" si="10"/>
        <v>－</v>
      </c>
      <c r="BE195" s="42" t="str">
        <f t="shared" si="10"/>
        <v>－</v>
      </c>
      <c r="BF195" s="42" t="str">
        <f t="shared" si="10"/>
        <v>－</v>
      </c>
      <c r="BG195" s="42" t="str">
        <f t="shared" si="10"/>
        <v>－</v>
      </c>
      <c r="BH195" s="42" t="str">
        <f t="shared" si="10"/>
        <v>－</v>
      </c>
      <c r="BI195" s="42" t="str">
        <f t="shared" si="10"/>
        <v>－</v>
      </c>
      <c r="BJ195" s="42" t="str">
        <f t="shared" si="10"/>
        <v>－</v>
      </c>
      <c r="BK195" s="42" t="str">
        <f t="shared" si="10"/>
        <v>－</v>
      </c>
      <c r="BL195" s="42" t="str">
        <f t="shared" si="10"/>
        <v>－</v>
      </c>
    </row>
    <row r="196" spans="1:64" s="37" customFormat="1" x14ac:dyDescent="0.2">
      <c r="A196" s="7"/>
      <c r="B196" s="37">
        <v>12</v>
      </c>
      <c r="C196" s="7" t="s">
        <v>235</v>
      </c>
      <c r="D196" s="42" t="str">
        <f>IF(D151="－","－",MAX(D151:D169))</f>
        <v>－</v>
      </c>
      <c r="E196" s="42" t="str">
        <f>IF(E151="－","－",SUM(E151:E169))</f>
        <v>－</v>
      </c>
      <c r="F196" s="42" t="str">
        <f t="shared" ref="F196:BL196" si="11">IF(F151="－","－",SUM(F151:F169))</f>
        <v>－</v>
      </c>
      <c r="G196" s="42" t="str">
        <f t="shared" si="11"/>
        <v>－</v>
      </c>
      <c r="H196" s="42" t="str">
        <f t="shared" si="11"/>
        <v>－</v>
      </c>
      <c r="I196" s="42" t="str">
        <f t="shared" si="11"/>
        <v>－</v>
      </c>
      <c r="J196" s="42" t="str">
        <f t="shared" si="11"/>
        <v>－</v>
      </c>
      <c r="K196" s="42" t="str">
        <f t="shared" si="11"/>
        <v>－</v>
      </c>
      <c r="L196" s="42" t="str">
        <f t="shared" si="11"/>
        <v>－</v>
      </c>
      <c r="M196" s="42" t="str">
        <f t="shared" si="11"/>
        <v>－</v>
      </c>
      <c r="N196" s="42" t="str">
        <f t="shared" si="11"/>
        <v>－</v>
      </c>
      <c r="O196" s="42" t="str">
        <f t="shared" si="11"/>
        <v>－</v>
      </c>
      <c r="P196" s="42" t="str">
        <f t="shared" si="11"/>
        <v>－</v>
      </c>
      <c r="Q196" s="42" t="str">
        <f t="shared" si="11"/>
        <v>－</v>
      </c>
      <c r="R196" s="42" t="str">
        <f t="shared" si="11"/>
        <v>－</v>
      </c>
      <c r="S196" s="42" t="str">
        <f t="shared" si="11"/>
        <v>－</v>
      </c>
      <c r="T196" s="42" t="str">
        <f t="shared" si="11"/>
        <v>－</v>
      </c>
      <c r="U196" s="42" t="str">
        <f t="shared" si="11"/>
        <v>－</v>
      </c>
      <c r="V196" s="42" t="str">
        <f t="shared" si="11"/>
        <v>－</v>
      </c>
      <c r="W196" s="42" t="str">
        <f t="shared" si="11"/>
        <v>－</v>
      </c>
      <c r="X196" s="42" t="str">
        <f t="shared" si="11"/>
        <v>－</v>
      </c>
      <c r="Y196" s="42" t="str">
        <f t="shared" si="11"/>
        <v>－</v>
      </c>
      <c r="Z196" s="42" t="str">
        <f t="shared" si="11"/>
        <v>－</v>
      </c>
      <c r="AA196" s="42" t="str">
        <f t="shared" si="11"/>
        <v>－</v>
      </c>
      <c r="AB196" s="42" t="str">
        <f t="shared" si="11"/>
        <v>－</v>
      </c>
      <c r="AC196" s="42" t="str">
        <f t="shared" si="11"/>
        <v>－</v>
      </c>
      <c r="AD196" s="42" t="str">
        <f t="shared" si="11"/>
        <v>－</v>
      </c>
      <c r="AE196" s="42" t="str">
        <f t="shared" si="11"/>
        <v>－</v>
      </c>
      <c r="AF196" s="42" t="str">
        <f t="shared" si="11"/>
        <v>－</v>
      </c>
      <c r="AG196" s="42" t="str">
        <f t="shared" si="11"/>
        <v>－</v>
      </c>
      <c r="AH196" s="42" t="str">
        <f t="shared" si="11"/>
        <v>－</v>
      </c>
      <c r="AI196" s="42" t="str">
        <f t="shared" si="11"/>
        <v>－</v>
      </c>
      <c r="AJ196" s="42" t="str">
        <f t="shared" si="11"/>
        <v>－</v>
      </c>
      <c r="AK196" s="42" t="str">
        <f t="shared" si="11"/>
        <v>－</v>
      </c>
      <c r="AL196" s="42" t="str">
        <f t="shared" si="11"/>
        <v>－</v>
      </c>
      <c r="AM196" s="42" t="str">
        <f t="shared" si="11"/>
        <v>－</v>
      </c>
      <c r="AN196" s="42" t="str">
        <f t="shared" si="11"/>
        <v>－</v>
      </c>
      <c r="AO196" s="42" t="str">
        <f t="shared" si="11"/>
        <v>－</v>
      </c>
      <c r="AP196" s="42" t="str">
        <f t="shared" si="11"/>
        <v>－</v>
      </c>
      <c r="AQ196" s="42" t="str">
        <f t="shared" si="11"/>
        <v>－</v>
      </c>
      <c r="AR196" s="42" t="str">
        <f t="shared" si="11"/>
        <v>－</v>
      </c>
      <c r="AS196" s="42" t="str">
        <f t="shared" si="11"/>
        <v>－</v>
      </c>
      <c r="AT196" s="42" t="str">
        <f t="shared" si="11"/>
        <v>－</v>
      </c>
      <c r="AU196" s="42" t="str">
        <f t="shared" si="11"/>
        <v>－</v>
      </c>
      <c r="AV196" s="42" t="str">
        <f t="shared" si="11"/>
        <v>－</v>
      </c>
      <c r="AW196" s="42" t="str">
        <f t="shared" si="11"/>
        <v>－</v>
      </c>
      <c r="AX196" s="42" t="str">
        <f t="shared" si="11"/>
        <v>－</v>
      </c>
      <c r="AY196" s="42" t="str">
        <f t="shared" si="11"/>
        <v>－</v>
      </c>
      <c r="AZ196" s="42" t="str">
        <f t="shared" si="11"/>
        <v>－</v>
      </c>
      <c r="BA196" s="42" t="str">
        <f t="shared" si="11"/>
        <v>－</v>
      </c>
      <c r="BB196" s="42" t="str">
        <f t="shared" si="11"/>
        <v>－</v>
      </c>
      <c r="BC196" s="42" t="str">
        <f t="shared" si="11"/>
        <v>－</v>
      </c>
      <c r="BD196" s="42" t="str">
        <f t="shared" si="11"/>
        <v>－</v>
      </c>
      <c r="BE196" s="42" t="str">
        <f t="shared" si="11"/>
        <v>－</v>
      </c>
      <c r="BF196" s="42" t="str">
        <f t="shared" si="11"/>
        <v>－</v>
      </c>
      <c r="BG196" s="42" t="str">
        <f t="shared" si="11"/>
        <v>－</v>
      </c>
      <c r="BH196" s="42" t="str">
        <f t="shared" si="11"/>
        <v>－</v>
      </c>
      <c r="BI196" s="42" t="str">
        <f t="shared" si="11"/>
        <v>－</v>
      </c>
      <c r="BJ196" s="42" t="str">
        <f t="shared" si="11"/>
        <v>－</v>
      </c>
      <c r="BK196" s="42" t="str">
        <f t="shared" si="11"/>
        <v>－</v>
      </c>
      <c r="BL196" s="42" t="str">
        <f t="shared" si="11"/>
        <v>－</v>
      </c>
    </row>
    <row r="197" spans="1:64" s="37" customFormat="1" x14ac:dyDescent="0.2">
      <c r="A197" s="7"/>
      <c r="B197" s="37">
        <v>13</v>
      </c>
      <c r="C197" s="7" t="s">
        <v>255</v>
      </c>
      <c r="D197" s="42" t="str">
        <f>IF(D170="－","－",MAX(D170:D177))</f>
        <v>－</v>
      </c>
      <c r="E197" s="42" t="str">
        <f>IF(E170="－","－",SUM(E170:E177))</f>
        <v>－</v>
      </c>
      <c r="F197" s="42" t="str">
        <f t="shared" ref="F197:BL197" si="12">IF(F170="－","－",SUM(F170:F177))</f>
        <v>－</v>
      </c>
      <c r="G197" s="42" t="str">
        <f t="shared" si="12"/>
        <v>－</v>
      </c>
      <c r="H197" s="42" t="str">
        <f t="shared" si="12"/>
        <v>－</v>
      </c>
      <c r="I197" s="42" t="str">
        <f t="shared" si="12"/>
        <v>－</v>
      </c>
      <c r="J197" s="42" t="str">
        <f t="shared" si="12"/>
        <v>－</v>
      </c>
      <c r="K197" s="42" t="str">
        <f t="shared" si="12"/>
        <v>－</v>
      </c>
      <c r="L197" s="42" t="str">
        <f t="shared" si="12"/>
        <v>－</v>
      </c>
      <c r="M197" s="42" t="str">
        <f t="shared" si="12"/>
        <v>－</v>
      </c>
      <c r="N197" s="42" t="str">
        <f t="shared" si="12"/>
        <v>－</v>
      </c>
      <c r="O197" s="42" t="str">
        <f t="shared" si="12"/>
        <v>－</v>
      </c>
      <c r="P197" s="42" t="str">
        <f t="shared" si="12"/>
        <v>－</v>
      </c>
      <c r="Q197" s="42" t="str">
        <f t="shared" si="12"/>
        <v>－</v>
      </c>
      <c r="R197" s="42" t="str">
        <f t="shared" si="12"/>
        <v>－</v>
      </c>
      <c r="S197" s="42" t="str">
        <f t="shared" si="12"/>
        <v>－</v>
      </c>
      <c r="T197" s="42" t="str">
        <f t="shared" si="12"/>
        <v>－</v>
      </c>
      <c r="U197" s="42" t="str">
        <f t="shared" si="12"/>
        <v>－</v>
      </c>
      <c r="V197" s="42" t="str">
        <f t="shared" si="12"/>
        <v>－</v>
      </c>
      <c r="W197" s="42" t="str">
        <f t="shared" si="12"/>
        <v>－</v>
      </c>
      <c r="X197" s="42" t="str">
        <f t="shared" si="12"/>
        <v>－</v>
      </c>
      <c r="Y197" s="42" t="str">
        <f t="shared" si="12"/>
        <v>－</v>
      </c>
      <c r="Z197" s="42" t="str">
        <f t="shared" si="12"/>
        <v>－</v>
      </c>
      <c r="AA197" s="42" t="str">
        <f t="shared" si="12"/>
        <v>－</v>
      </c>
      <c r="AB197" s="42" t="str">
        <f t="shared" si="12"/>
        <v>－</v>
      </c>
      <c r="AC197" s="42" t="str">
        <f t="shared" si="12"/>
        <v>－</v>
      </c>
      <c r="AD197" s="42" t="str">
        <f t="shared" si="12"/>
        <v>－</v>
      </c>
      <c r="AE197" s="42" t="str">
        <f t="shared" si="12"/>
        <v>－</v>
      </c>
      <c r="AF197" s="42" t="str">
        <f t="shared" si="12"/>
        <v>－</v>
      </c>
      <c r="AG197" s="42" t="str">
        <f t="shared" si="12"/>
        <v>－</v>
      </c>
      <c r="AH197" s="42" t="str">
        <f t="shared" si="12"/>
        <v>－</v>
      </c>
      <c r="AI197" s="42" t="str">
        <f t="shared" si="12"/>
        <v>－</v>
      </c>
      <c r="AJ197" s="42" t="str">
        <f t="shared" si="12"/>
        <v>－</v>
      </c>
      <c r="AK197" s="42" t="str">
        <f t="shared" si="12"/>
        <v>－</v>
      </c>
      <c r="AL197" s="42" t="str">
        <f t="shared" si="12"/>
        <v>－</v>
      </c>
      <c r="AM197" s="42" t="str">
        <f t="shared" si="12"/>
        <v>－</v>
      </c>
      <c r="AN197" s="42" t="str">
        <f t="shared" si="12"/>
        <v>－</v>
      </c>
      <c r="AO197" s="42" t="str">
        <f t="shared" si="12"/>
        <v>－</v>
      </c>
      <c r="AP197" s="42" t="str">
        <f t="shared" si="12"/>
        <v>－</v>
      </c>
      <c r="AQ197" s="42" t="str">
        <f t="shared" si="12"/>
        <v>－</v>
      </c>
      <c r="AR197" s="42" t="str">
        <f t="shared" si="12"/>
        <v>－</v>
      </c>
      <c r="AS197" s="42" t="str">
        <f t="shared" si="12"/>
        <v>－</v>
      </c>
      <c r="AT197" s="42" t="str">
        <f t="shared" si="12"/>
        <v>－</v>
      </c>
      <c r="AU197" s="42" t="str">
        <f t="shared" si="12"/>
        <v>－</v>
      </c>
      <c r="AV197" s="42" t="str">
        <f t="shared" si="12"/>
        <v>－</v>
      </c>
      <c r="AW197" s="42" t="str">
        <f t="shared" si="12"/>
        <v>－</v>
      </c>
      <c r="AX197" s="42" t="str">
        <f t="shared" si="12"/>
        <v>－</v>
      </c>
      <c r="AY197" s="42" t="str">
        <f t="shared" si="12"/>
        <v>－</v>
      </c>
      <c r="AZ197" s="42" t="str">
        <f t="shared" si="12"/>
        <v>－</v>
      </c>
      <c r="BA197" s="42" t="str">
        <f t="shared" si="12"/>
        <v>－</v>
      </c>
      <c r="BB197" s="42" t="str">
        <f t="shared" si="12"/>
        <v>－</v>
      </c>
      <c r="BC197" s="42" t="str">
        <f t="shared" si="12"/>
        <v>－</v>
      </c>
      <c r="BD197" s="42" t="str">
        <f t="shared" si="12"/>
        <v>－</v>
      </c>
      <c r="BE197" s="42" t="str">
        <f t="shared" si="12"/>
        <v>－</v>
      </c>
      <c r="BF197" s="42" t="str">
        <f t="shared" si="12"/>
        <v>－</v>
      </c>
      <c r="BG197" s="42" t="str">
        <f t="shared" si="12"/>
        <v>－</v>
      </c>
      <c r="BH197" s="42" t="str">
        <f t="shared" si="12"/>
        <v>－</v>
      </c>
      <c r="BI197" s="42" t="str">
        <f t="shared" si="12"/>
        <v>－</v>
      </c>
      <c r="BJ197" s="42" t="str">
        <f t="shared" si="12"/>
        <v>－</v>
      </c>
      <c r="BK197" s="42" t="str">
        <f t="shared" si="12"/>
        <v>－</v>
      </c>
      <c r="BL197" s="42" t="str">
        <f t="shared" si="12"/>
        <v>－</v>
      </c>
    </row>
    <row r="198" spans="1:64" s="37" customFormat="1" x14ac:dyDescent="0.2">
      <c r="A198" s="7"/>
      <c r="B198" s="37">
        <v>14</v>
      </c>
      <c r="C198" s="7" t="s">
        <v>264</v>
      </c>
      <c r="D198" s="42" t="str">
        <f>IF(D178="－","－",MAX(D178:D182))</f>
        <v>－</v>
      </c>
      <c r="E198" s="42" t="str">
        <f>IF(E178="－","－",SUM(E178:E182))</f>
        <v>－</v>
      </c>
      <c r="F198" s="42" t="str">
        <f t="shared" ref="F198:BL198" si="13">IF(F178="－","－",SUM(F178:F182))</f>
        <v>－</v>
      </c>
      <c r="G198" s="42" t="str">
        <f t="shared" si="13"/>
        <v>－</v>
      </c>
      <c r="H198" s="42" t="str">
        <f t="shared" si="13"/>
        <v>－</v>
      </c>
      <c r="I198" s="42" t="str">
        <f t="shared" si="13"/>
        <v>－</v>
      </c>
      <c r="J198" s="42" t="str">
        <f t="shared" si="13"/>
        <v>－</v>
      </c>
      <c r="K198" s="42" t="str">
        <f t="shared" si="13"/>
        <v>－</v>
      </c>
      <c r="L198" s="42" t="str">
        <f t="shared" si="13"/>
        <v>－</v>
      </c>
      <c r="M198" s="42" t="str">
        <f t="shared" si="13"/>
        <v>－</v>
      </c>
      <c r="N198" s="42" t="str">
        <f t="shared" si="13"/>
        <v>－</v>
      </c>
      <c r="O198" s="42" t="str">
        <f t="shared" si="13"/>
        <v>－</v>
      </c>
      <c r="P198" s="42" t="str">
        <f t="shared" si="13"/>
        <v>－</v>
      </c>
      <c r="Q198" s="42" t="str">
        <f t="shared" si="13"/>
        <v>－</v>
      </c>
      <c r="R198" s="42" t="str">
        <f t="shared" si="13"/>
        <v>－</v>
      </c>
      <c r="S198" s="42" t="str">
        <f t="shared" si="13"/>
        <v>－</v>
      </c>
      <c r="T198" s="42" t="str">
        <f t="shared" si="13"/>
        <v>－</v>
      </c>
      <c r="U198" s="42" t="str">
        <f t="shared" si="13"/>
        <v>－</v>
      </c>
      <c r="V198" s="42" t="str">
        <f t="shared" si="13"/>
        <v>－</v>
      </c>
      <c r="W198" s="42" t="str">
        <f t="shared" si="13"/>
        <v>－</v>
      </c>
      <c r="X198" s="42" t="str">
        <f t="shared" si="13"/>
        <v>－</v>
      </c>
      <c r="Y198" s="42" t="str">
        <f t="shared" si="13"/>
        <v>－</v>
      </c>
      <c r="Z198" s="42" t="str">
        <f t="shared" si="13"/>
        <v>－</v>
      </c>
      <c r="AA198" s="42" t="str">
        <f t="shared" si="13"/>
        <v>－</v>
      </c>
      <c r="AB198" s="42" t="str">
        <f t="shared" si="13"/>
        <v>－</v>
      </c>
      <c r="AC198" s="42" t="str">
        <f t="shared" si="13"/>
        <v>－</v>
      </c>
      <c r="AD198" s="42" t="str">
        <f t="shared" si="13"/>
        <v>－</v>
      </c>
      <c r="AE198" s="42" t="str">
        <f t="shared" si="13"/>
        <v>－</v>
      </c>
      <c r="AF198" s="42" t="str">
        <f t="shared" si="13"/>
        <v>－</v>
      </c>
      <c r="AG198" s="42" t="str">
        <f t="shared" si="13"/>
        <v>－</v>
      </c>
      <c r="AH198" s="42" t="str">
        <f t="shared" si="13"/>
        <v>－</v>
      </c>
      <c r="AI198" s="42" t="str">
        <f t="shared" si="13"/>
        <v>－</v>
      </c>
      <c r="AJ198" s="42" t="str">
        <f t="shared" si="13"/>
        <v>－</v>
      </c>
      <c r="AK198" s="42" t="str">
        <f t="shared" si="13"/>
        <v>－</v>
      </c>
      <c r="AL198" s="42" t="str">
        <f t="shared" si="13"/>
        <v>－</v>
      </c>
      <c r="AM198" s="42" t="str">
        <f t="shared" si="13"/>
        <v>－</v>
      </c>
      <c r="AN198" s="42" t="str">
        <f t="shared" si="13"/>
        <v>－</v>
      </c>
      <c r="AO198" s="42" t="str">
        <f t="shared" si="13"/>
        <v>－</v>
      </c>
      <c r="AP198" s="42" t="str">
        <f t="shared" si="13"/>
        <v>－</v>
      </c>
      <c r="AQ198" s="42" t="str">
        <f t="shared" si="13"/>
        <v>－</v>
      </c>
      <c r="AR198" s="42" t="str">
        <f t="shared" si="13"/>
        <v>－</v>
      </c>
      <c r="AS198" s="42" t="str">
        <f t="shared" si="13"/>
        <v>－</v>
      </c>
      <c r="AT198" s="42" t="str">
        <f t="shared" si="13"/>
        <v>－</v>
      </c>
      <c r="AU198" s="42" t="str">
        <f t="shared" si="13"/>
        <v>－</v>
      </c>
      <c r="AV198" s="42" t="str">
        <f t="shared" si="13"/>
        <v>－</v>
      </c>
      <c r="AW198" s="42" t="str">
        <f t="shared" si="13"/>
        <v>－</v>
      </c>
      <c r="AX198" s="42" t="str">
        <f t="shared" si="13"/>
        <v>－</v>
      </c>
      <c r="AY198" s="42" t="str">
        <f t="shared" si="13"/>
        <v>－</v>
      </c>
      <c r="AZ198" s="42" t="str">
        <f t="shared" si="13"/>
        <v>－</v>
      </c>
      <c r="BA198" s="42" t="str">
        <f t="shared" si="13"/>
        <v>－</v>
      </c>
      <c r="BB198" s="42" t="str">
        <f t="shared" si="13"/>
        <v>－</v>
      </c>
      <c r="BC198" s="42" t="str">
        <f t="shared" si="13"/>
        <v>－</v>
      </c>
      <c r="BD198" s="42" t="str">
        <f t="shared" si="13"/>
        <v>－</v>
      </c>
      <c r="BE198" s="42" t="str">
        <f t="shared" si="13"/>
        <v>－</v>
      </c>
      <c r="BF198" s="42" t="str">
        <f t="shared" si="13"/>
        <v>－</v>
      </c>
      <c r="BG198" s="42" t="str">
        <f t="shared" si="13"/>
        <v>－</v>
      </c>
      <c r="BH198" s="42" t="str">
        <f t="shared" si="13"/>
        <v>－</v>
      </c>
      <c r="BI198" s="42" t="str">
        <f t="shared" si="13"/>
        <v>－</v>
      </c>
      <c r="BJ198" s="42" t="str">
        <f t="shared" si="13"/>
        <v>－</v>
      </c>
      <c r="BK198" s="42" t="str">
        <f t="shared" si="13"/>
        <v>－</v>
      </c>
      <c r="BL198" s="42" t="str">
        <f t="shared" si="13"/>
        <v>－</v>
      </c>
    </row>
    <row r="199" spans="1:64" s="37" customFormat="1" x14ac:dyDescent="0.2">
      <c r="A199" s="7"/>
      <c r="B199" s="7"/>
      <c r="C199" s="7" t="s">
        <v>338</v>
      </c>
      <c r="D199" s="53">
        <f>MAX(D185:D198)</f>
        <v>6.8485784179999998</v>
      </c>
      <c r="E199" s="42">
        <f>SUM(E185:E198)</f>
        <v>2373</v>
      </c>
      <c r="F199" s="42">
        <f t="shared" ref="F199:AY199" si="14">SUM(F185:F198)</f>
        <v>81</v>
      </c>
      <c r="G199" s="42">
        <f t="shared" si="14"/>
        <v>199</v>
      </c>
      <c r="H199" s="42">
        <f t="shared" si="14"/>
        <v>2093</v>
      </c>
      <c r="I199" s="42">
        <f t="shared" si="14"/>
        <v>1287.2349067520174</v>
      </c>
      <c r="J199" s="42">
        <f t="shared" si="14"/>
        <v>2678.4079941305426</v>
      </c>
      <c r="K199" s="42">
        <f t="shared" si="14"/>
        <v>932.47572725188957</v>
      </c>
      <c r="L199" s="42">
        <f t="shared" si="14"/>
        <v>354.7591795001278</v>
      </c>
      <c r="M199" s="42">
        <f t="shared" si="14"/>
        <v>2803.3533728825605</v>
      </c>
      <c r="N199" s="42">
        <f t="shared" si="14"/>
        <v>1162.2895279999989</v>
      </c>
      <c r="O199" s="42">
        <f t="shared" si="14"/>
        <v>24.339212889000002</v>
      </c>
      <c r="P199" s="42">
        <f t="shared" si="14"/>
        <v>40.092631396000002</v>
      </c>
      <c r="Q199" s="42">
        <f t="shared" si="14"/>
        <v>22.849557928000003</v>
      </c>
      <c r="R199" s="42">
        <f t="shared" si="14"/>
        <v>1.4896549610000003</v>
      </c>
      <c r="S199" s="42">
        <f t="shared" si="14"/>
        <v>38.149603171999999</v>
      </c>
      <c r="T199" s="42">
        <f t="shared" si="14"/>
        <v>1.9430282239999999</v>
      </c>
      <c r="U199" s="42">
        <f t="shared" si="14"/>
        <v>44.010149999999989</v>
      </c>
      <c r="V199" s="42">
        <f t="shared" si="14"/>
        <v>104.33249999999997</v>
      </c>
      <c r="W199" s="42">
        <f t="shared" si="14"/>
        <v>1355.584269641017</v>
      </c>
      <c r="X199" s="42">
        <f t="shared" si="14"/>
        <v>2822.8331255265416</v>
      </c>
      <c r="Y199" s="42">
        <f t="shared" si="14"/>
        <v>4178.4173951675584</v>
      </c>
      <c r="Z199" s="42">
        <f t="shared" si="14"/>
        <v>6.1275271965017026</v>
      </c>
      <c r="AA199" s="42">
        <f t="shared" si="14"/>
        <v>3.2262305155500601</v>
      </c>
      <c r="AB199" s="42">
        <f t="shared" si="14"/>
        <v>19.049648899071297</v>
      </c>
      <c r="AC199" s="42">
        <f t="shared" si="14"/>
        <v>16.303992623319878</v>
      </c>
      <c r="AD199" s="42">
        <f t="shared" si="14"/>
        <v>39.185754454873042</v>
      </c>
      <c r="AE199" s="42">
        <f t="shared" si="14"/>
        <v>415.74829315277537</v>
      </c>
      <c r="AF199" s="42">
        <f t="shared" si="14"/>
        <v>454.93404760764844</v>
      </c>
      <c r="AG199" s="42">
        <f t="shared" si="14"/>
        <v>8.0615265931714788</v>
      </c>
      <c r="AH199" s="42">
        <f t="shared" si="14"/>
        <v>13.713861330912399</v>
      </c>
      <c r="AI199" s="42">
        <f t="shared" si="14"/>
        <v>43.921420749003218</v>
      </c>
      <c r="AJ199" s="42">
        <f t="shared" si="14"/>
        <v>0.84874038167923205</v>
      </c>
      <c r="AK199" s="42">
        <f t="shared" si="14"/>
        <v>0.56325937886834976</v>
      </c>
      <c r="AL199" s="42">
        <f t="shared" si="14"/>
        <v>1.4225995117005308</v>
      </c>
      <c r="AM199" s="42">
        <f t="shared" si="14"/>
        <v>25.214259598170589</v>
      </c>
      <c r="AN199" s="42">
        <f t="shared" si="14"/>
        <v>53.462875164653809</v>
      </c>
      <c r="AO199" s="42">
        <f t="shared" si="14"/>
        <v>461.09231341347919</v>
      </c>
      <c r="AP199" s="42">
        <f t="shared" si="14"/>
        <v>18304.891772732</v>
      </c>
      <c r="AQ199" s="42">
        <f t="shared" si="14"/>
        <v>9856.4801853109984</v>
      </c>
      <c r="AR199" s="42">
        <f t="shared" si="14"/>
        <v>28161.371958043004</v>
      </c>
      <c r="AS199" s="42">
        <f t="shared" si="14"/>
        <v>762.68363541600002</v>
      </c>
      <c r="AT199" s="42">
        <f t="shared" si="14"/>
        <v>51702.935872476002</v>
      </c>
      <c r="AU199" s="42">
        <f t="shared" si="14"/>
        <v>121055.92369625499</v>
      </c>
      <c r="AV199" s="42">
        <f t="shared" si="14"/>
        <v>32750.732005330003</v>
      </c>
      <c r="AW199" s="42">
        <f t="shared" si="14"/>
        <v>77256.359699077017</v>
      </c>
      <c r="AX199" s="42">
        <f t="shared" si="14"/>
        <v>31640.647943110998</v>
      </c>
      <c r="AY199" s="42">
        <f t="shared" si="14"/>
        <v>74738.424292283002</v>
      </c>
      <c r="AZ199" s="53">
        <f>MAX(AZ185:AZ198)</f>
        <v>15.344135849999999</v>
      </c>
      <c r="BA199" s="53">
        <f>MAX(BA185:BA198)</f>
        <v>30.688271708571431</v>
      </c>
      <c r="BB199" s="42">
        <f t="shared" ref="BB199:BD199" si="15">SUM(BB185:BB198)</f>
        <v>139.56181282700001</v>
      </c>
      <c r="BC199" s="42">
        <f t="shared" si="15"/>
        <v>9756.3541346790007</v>
      </c>
      <c r="BD199" s="42">
        <f t="shared" si="15"/>
        <v>22319.682212136995</v>
      </c>
      <c r="BE199" s="53">
        <f>MAX(BE185:BE198)</f>
        <v>7.2545818385714282</v>
      </c>
      <c r="BF199" s="53">
        <f>MAX(BF185:BF198)</f>
        <v>14.509163680000002</v>
      </c>
      <c r="BG199" s="42">
        <f t="shared" ref="BG199:BL199" si="16">SUM(BG185:BG198)</f>
        <v>92.778494014000003</v>
      </c>
      <c r="BH199" s="42">
        <f t="shared" si="16"/>
        <v>508.74484530699999</v>
      </c>
      <c r="BI199" s="42">
        <f t="shared" si="16"/>
        <v>4.6800000000000015</v>
      </c>
      <c r="BJ199" s="42">
        <f t="shared" si="16"/>
        <v>6.6800000000000015</v>
      </c>
      <c r="BK199" s="42">
        <f t="shared" si="16"/>
        <v>10.440000000000001</v>
      </c>
      <c r="BL199" s="42">
        <f t="shared" si="16"/>
        <v>11.659999999999997</v>
      </c>
    </row>
    <row r="200" spans="1:64" s="37" customFormat="1" x14ac:dyDescent="0.2">
      <c r="A200" s="7"/>
      <c r="B200" s="7"/>
      <c r="C200" s="7"/>
      <c r="D200" s="42"/>
    </row>
    <row r="201" spans="1:64" s="37" customFormat="1" x14ac:dyDescent="0.2">
      <c r="A201" s="7"/>
      <c r="B201" s="7"/>
      <c r="C201" s="7"/>
      <c r="D201" s="42"/>
    </row>
    <row r="202" spans="1:64" s="37" customFormat="1" x14ac:dyDescent="0.2">
      <c r="A202" s="7"/>
      <c r="B202" s="7" t="s">
        <v>326</v>
      </c>
      <c r="C202" s="7" t="s">
        <v>360</v>
      </c>
      <c r="D202" s="42" t="s">
        <v>331</v>
      </c>
    </row>
    <row r="203" spans="1:64" s="37" customFormat="1" x14ac:dyDescent="0.2">
      <c r="A203" s="7"/>
      <c r="B203" s="37" t="str">
        <f ca="1">MID(CELL("filename",A2),FIND("]",CELL("filename",A2))+1,LEN(CELL("filename",A2))-FIND("]",CELL("filename",A2))-5)</f>
        <v>函館平野45_2</v>
      </c>
      <c r="C203" s="7" t="str">
        <f ca="1">LEFT(RIGHT(CELL("filename",A2),4),3)</f>
        <v>PT1</v>
      </c>
      <c r="D203" s="42" t="str">
        <f ca="1">RIGHT(CELL("filename",A2),LEN(CELL("filename",A2))-FIND("]",CELL("filename",A2)))</f>
        <v>函館平野45_2（PT1）</v>
      </c>
    </row>
    <row r="204" spans="1:64" s="37" customFormat="1" x14ac:dyDescent="0.2">
      <c r="A204" s="7" t="s">
        <v>332</v>
      </c>
      <c r="B204" s="37">
        <f ca="1">VLOOKUP(B203,$B$207:$C$260,2,0)</f>
        <v>40</v>
      </c>
      <c r="C204" s="7"/>
      <c r="D204" s="42"/>
    </row>
    <row r="206" spans="1:64" x14ac:dyDescent="0.2">
      <c r="A206" s="7" t="s">
        <v>0</v>
      </c>
      <c r="B206" s="7" t="s">
        <v>270</v>
      </c>
      <c r="C206" s="7" t="s">
        <v>361</v>
      </c>
    </row>
    <row r="207" spans="1:64" x14ac:dyDescent="0.2">
      <c r="A207" s="7">
        <v>1</v>
      </c>
      <c r="B207" s="7" t="s">
        <v>271</v>
      </c>
      <c r="C207" s="7">
        <v>2</v>
      </c>
      <c r="I207" s="5"/>
    </row>
    <row r="208" spans="1:64" x14ac:dyDescent="0.2">
      <c r="A208" s="7">
        <v>2</v>
      </c>
      <c r="B208" s="7" t="s">
        <v>272</v>
      </c>
      <c r="C208" s="7">
        <v>3</v>
      </c>
      <c r="I208" s="5"/>
    </row>
    <row r="209" spans="1:9" x14ac:dyDescent="0.2">
      <c r="A209" s="7">
        <v>3</v>
      </c>
      <c r="B209" s="7" t="s">
        <v>273</v>
      </c>
      <c r="C209" s="7">
        <v>4</v>
      </c>
      <c r="F209" s="38"/>
      <c r="I209" s="5"/>
    </row>
    <row r="210" spans="1:9" x14ac:dyDescent="0.2">
      <c r="A210" s="7">
        <v>4</v>
      </c>
      <c r="B210" s="7" t="s">
        <v>274</v>
      </c>
      <c r="C210" s="7">
        <v>5</v>
      </c>
      <c r="I210" s="5"/>
    </row>
    <row r="211" spans="1:9" x14ac:dyDescent="0.2">
      <c r="A211" s="7">
        <v>5</v>
      </c>
      <c r="B211" s="7" t="s">
        <v>275</v>
      </c>
      <c r="C211" s="7">
        <v>6</v>
      </c>
      <c r="I211" s="5"/>
    </row>
    <row r="212" spans="1:9" x14ac:dyDescent="0.2">
      <c r="A212" s="7">
        <v>6</v>
      </c>
      <c r="B212" s="7" t="s">
        <v>276</v>
      </c>
      <c r="C212" s="7">
        <v>7</v>
      </c>
      <c r="I212" s="5"/>
    </row>
    <row r="213" spans="1:9" x14ac:dyDescent="0.2">
      <c r="A213" s="7">
        <v>7</v>
      </c>
      <c r="B213" s="7" t="s">
        <v>277</v>
      </c>
      <c r="C213" s="7">
        <v>8</v>
      </c>
      <c r="I213" s="5"/>
    </row>
    <row r="214" spans="1:9" x14ac:dyDescent="0.2">
      <c r="A214" s="7">
        <v>8</v>
      </c>
      <c r="B214" s="7" t="s">
        <v>278</v>
      </c>
      <c r="C214" s="7">
        <v>9</v>
      </c>
      <c r="I214" s="5"/>
    </row>
    <row r="215" spans="1:9" x14ac:dyDescent="0.2">
      <c r="A215" s="7">
        <v>9</v>
      </c>
      <c r="B215" s="7" t="s">
        <v>279</v>
      </c>
      <c r="C215" s="7">
        <v>10</v>
      </c>
      <c r="I215" s="5"/>
    </row>
    <row r="216" spans="1:9" x14ac:dyDescent="0.2">
      <c r="A216" s="7">
        <v>10</v>
      </c>
      <c r="B216" s="7" t="s">
        <v>280</v>
      </c>
      <c r="C216" s="7">
        <v>11</v>
      </c>
      <c r="I216" s="5"/>
    </row>
    <row r="217" spans="1:9" x14ac:dyDescent="0.2">
      <c r="A217" s="7">
        <v>11</v>
      </c>
      <c r="B217" s="7" t="s">
        <v>281</v>
      </c>
      <c r="C217" s="7">
        <v>12</v>
      </c>
      <c r="I217" s="5"/>
    </row>
    <row r="218" spans="1:9" x14ac:dyDescent="0.2">
      <c r="A218" s="7">
        <v>12</v>
      </c>
      <c r="B218" s="7" t="s">
        <v>282</v>
      </c>
      <c r="C218" s="7">
        <v>13</v>
      </c>
      <c r="I218" s="5"/>
    </row>
    <row r="219" spans="1:9" x14ac:dyDescent="0.2">
      <c r="A219" s="7">
        <v>13</v>
      </c>
      <c r="B219" s="7" t="s">
        <v>283</v>
      </c>
      <c r="C219" s="7">
        <v>14</v>
      </c>
      <c r="I219" s="5"/>
    </row>
    <row r="220" spans="1:9" x14ac:dyDescent="0.2">
      <c r="A220" s="7">
        <v>14</v>
      </c>
      <c r="B220" s="7" t="s">
        <v>284</v>
      </c>
      <c r="C220" s="7">
        <v>15</v>
      </c>
      <c r="I220" s="5"/>
    </row>
    <row r="221" spans="1:9" x14ac:dyDescent="0.2">
      <c r="A221" s="7">
        <v>15</v>
      </c>
      <c r="B221" s="7" t="s">
        <v>285</v>
      </c>
      <c r="C221" s="7">
        <v>16</v>
      </c>
      <c r="I221" s="5"/>
    </row>
    <row r="222" spans="1:9" x14ac:dyDescent="0.2">
      <c r="A222" s="7">
        <v>16</v>
      </c>
      <c r="B222" s="7" t="s">
        <v>286</v>
      </c>
      <c r="C222" s="7">
        <v>17</v>
      </c>
      <c r="I222" s="5"/>
    </row>
    <row r="223" spans="1:9" x14ac:dyDescent="0.2">
      <c r="A223" s="7">
        <v>17</v>
      </c>
      <c r="B223" s="7" t="s">
        <v>287</v>
      </c>
      <c r="C223" s="7">
        <v>18</v>
      </c>
      <c r="I223" s="5"/>
    </row>
    <row r="224" spans="1:9" x14ac:dyDescent="0.2">
      <c r="A224" s="7">
        <v>18</v>
      </c>
      <c r="B224" s="7" t="s">
        <v>288</v>
      </c>
      <c r="C224" s="7">
        <v>19</v>
      </c>
      <c r="I224" s="5"/>
    </row>
    <row r="225" spans="1:9" x14ac:dyDescent="0.2">
      <c r="A225" s="7">
        <v>19</v>
      </c>
      <c r="B225" s="7" t="s">
        <v>289</v>
      </c>
      <c r="C225" s="7">
        <v>20</v>
      </c>
      <c r="I225" s="5"/>
    </row>
    <row r="226" spans="1:9" x14ac:dyDescent="0.2">
      <c r="A226" s="7">
        <v>20</v>
      </c>
      <c r="B226" s="7" t="s">
        <v>290</v>
      </c>
      <c r="C226" s="7">
        <v>21</v>
      </c>
      <c r="I226" s="5"/>
    </row>
    <row r="227" spans="1:9" x14ac:dyDescent="0.2">
      <c r="A227" s="7">
        <v>21</v>
      </c>
      <c r="B227" s="7" t="s">
        <v>291</v>
      </c>
      <c r="C227" s="7">
        <v>22</v>
      </c>
      <c r="I227" s="5"/>
    </row>
    <row r="228" spans="1:9" x14ac:dyDescent="0.2">
      <c r="A228" s="7">
        <v>22</v>
      </c>
      <c r="B228" s="7" t="s">
        <v>292</v>
      </c>
      <c r="C228" s="7">
        <v>23</v>
      </c>
      <c r="I228" s="5"/>
    </row>
    <row r="229" spans="1:9" x14ac:dyDescent="0.2">
      <c r="A229" s="7">
        <v>23</v>
      </c>
      <c r="B229" s="7" t="s">
        <v>293</v>
      </c>
      <c r="C229" s="7">
        <v>24</v>
      </c>
      <c r="I229" s="5"/>
    </row>
    <row r="230" spans="1:9" x14ac:dyDescent="0.2">
      <c r="A230" s="7">
        <v>24</v>
      </c>
      <c r="B230" s="7" t="s">
        <v>294</v>
      </c>
      <c r="C230" s="7">
        <v>25</v>
      </c>
      <c r="I230" s="5"/>
    </row>
    <row r="231" spans="1:9" x14ac:dyDescent="0.2">
      <c r="A231" s="7">
        <v>25</v>
      </c>
      <c r="B231" s="7" t="s">
        <v>295</v>
      </c>
      <c r="C231" s="7">
        <v>26</v>
      </c>
      <c r="I231" s="5"/>
    </row>
    <row r="232" spans="1:9" x14ac:dyDescent="0.2">
      <c r="A232" s="7">
        <v>26</v>
      </c>
      <c r="B232" s="7" t="s">
        <v>296</v>
      </c>
      <c r="C232" s="7">
        <v>27</v>
      </c>
      <c r="I232" s="5"/>
    </row>
    <row r="233" spans="1:9" x14ac:dyDescent="0.2">
      <c r="A233" s="7">
        <v>27</v>
      </c>
      <c r="B233" s="7" t="s">
        <v>297</v>
      </c>
      <c r="C233" s="7">
        <v>28</v>
      </c>
      <c r="I233" s="5"/>
    </row>
    <row r="234" spans="1:9" x14ac:dyDescent="0.2">
      <c r="A234" s="7">
        <v>28</v>
      </c>
      <c r="B234" s="7" t="s">
        <v>298</v>
      </c>
      <c r="C234" s="7">
        <v>29</v>
      </c>
      <c r="I234" s="5"/>
    </row>
    <row r="235" spans="1:9" x14ac:dyDescent="0.2">
      <c r="A235" s="7">
        <v>29</v>
      </c>
      <c r="B235" s="7" t="s">
        <v>299</v>
      </c>
      <c r="C235" s="7">
        <v>30</v>
      </c>
      <c r="I235" s="5"/>
    </row>
    <row r="236" spans="1:9" x14ac:dyDescent="0.2">
      <c r="A236" s="7">
        <v>30</v>
      </c>
      <c r="B236" s="7" t="s">
        <v>300</v>
      </c>
      <c r="C236" s="7">
        <v>31</v>
      </c>
      <c r="I236" s="5"/>
    </row>
    <row r="237" spans="1:9" x14ac:dyDescent="0.2">
      <c r="A237" s="7">
        <v>31</v>
      </c>
      <c r="B237" s="7" t="s">
        <v>301</v>
      </c>
      <c r="C237" s="7">
        <v>32</v>
      </c>
      <c r="I237" s="5"/>
    </row>
    <row r="238" spans="1:9" x14ac:dyDescent="0.2">
      <c r="A238" s="7">
        <v>32</v>
      </c>
      <c r="B238" s="7" t="s">
        <v>302</v>
      </c>
      <c r="C238" s="7">
        <v>33</v>
      </c>
      <c r="I238" s="5"/>
    </row>
    <row r="239" spans="1:9" x14ac:dyDescent="0.2">
      <c r="A239" s="7">
        <v>33</v>
      </c>
      <c r="B239" s="7" t="s">
        <v>303</v>
      </c>
      <c r="C239" s="7">
        <v>34</v>
      </c>
      <c r="I239" s="5"/>
    </row>
    <row r="240" spans="1:9" x14ac:dyDescent="0.2">
      <c r="A240" s="7">
        <v>34</v>
      </c>
      <c r="B240" s="7" t="s">
        <v>304</v>
      </c>
      <c r="C240" s="7">
        <v>35</v>
      </c>
      <c r="I240" s="5"/>
    </row>
    <row r="241" spans="1:9" x14ac:dyDescent="0.2">
      <c r="A241" s="7">
        <v>35</v>
      </c>
      <c r="B241" s="7" t="s">
        <v>305</v>
      </c>
      <c r="C241" s="7">
        <v>36</v>
      </c>
      <c r="I241" s="5"/>
    </row>
    <row r="242" spans="1:9" x14ac:dyDescent="0.2">
      <c r="A242" s="7">
        <v>36</v>
      </c>
      <c r="B242" s="7" t="s">
        <v>306</v>
      </c>
      <c r="C242" s="7">
        <v>37</v>
      </c>
      <c r="I242" s="5"/>
    </row>
    <row r="243" spans="1:9" x14ac:dyDescent="0.2">
      <c r="A243" s="7">
        <v>37</v>
      </c>
      <c r="B243" s="7" t="s">
        <v>307</v>
      </c>
      <c r="C243" s="7">
        <v>38</v>
      </c>
      <c r="I243" s="5"/>
    </row>
    <row r="244" spans="1:9" x14ac:dyDescent="0.2">
      <c r="A244" s="7">
        <v>38</v>
      </c>
      <c r="B244" s="7" t="s">
        <v>308</v>
      </c>
      <c r="C244" s="7">
        <v>39</v>
      </c>
      <c r="I244" s="5"/>
    </row>
    <row r="245" spans="1:9" x14ac:dyDescent="0.2">
      <c r="A245" s="7">
        <v>39</v>
      </c>
      <c r="B245" s="7" t="s">
        <v>309</v>
      </c>
      <c r="C245" s="7">
        <v>40</v>
      </c>
      <c r="I245" s="5"/>
    </row>
    <row r="246" spans="1:9" x14ac:dyDescent="0.2">
      <c r="A246" s="7">
        <v>40</v>
      </c>
      <c r="B246" s="7" t="s">
        <v>310</v>
      </c>
      <c r="C246" s="7">
        <v>41</v>
      </c>
      <c r="I246" s="5"/>
    </row>
    <row r="247" spans="1:9" x14ac:dyDescent="0.2">
      <c r="A247" s="7">
        <v>41</v>
      </c>
      <c r="B247" s="7" t="s">
        <v>311</v>
      </c>
      <c r="C247" s="7">
        <v>42</v>
      </c>
      <c r="I247" s="5"/>
    </row>
    <row r="248" spans="1:9" x14ac:dyDescent="0.2">
      <c r="A248" s="7">
        <v>42</v>
      </c>
      <c r="B248" s="7" t="s">
        <v>312</v>
      </c>
      <c r="C248" s="7">
        <v>43</v>
      </c>
      <c r="I248" s="5"/>
    </row>
    <row r="249" spans="1:9" x14ac:dyDescent="0.2">
      <c r="A249" s="7">
        <v>43</v>
      </c>
      <c r="B249" s="7" t="s">
        <v>313</v>
      </c>
      <c r="C249" s="7">
        <v>44</v>
      </c>
      <c r="I249" s="5"/>
    </row>
    <row r="250" spans="1:9" x14ac:dyDescent="0.2">
      <c r="A250" s="7">
        <v>44</v>
      </c>
      <c r="B250" s="7" t="s">
        <v>314</v>
      </c>
      <c r="C250" s="7">
        <v>45</v>
      </c>
      <c r="I250" s="5"/>
    </row>
    <row r="251" spans="1:9" x14ac:dyDescent="0.2">
      <c r="A251" s="7">
        <v>45</v>
      </c>
      <c r="B251" s="7" t="s">
        <v>315</v>
      </c>
      <c r="C251" s="7">
        <v>46</v>
      </c>
      <c r="I251" s="5"/>
    </row>
    <row r="252" spans="1:9" x14ac:dyDescent="0.2">
      <c r="A252" s="7">
        <v>46</v>
      </c>
      <c r="B252" s="7" t="s">
        <v>316</v>
      </c>
      <c r="C252" s="7">
        <v>47</v>
      </c>
      <c r="I252" s="5"/>
    </row>
    <row r="253" spans="1:9" x14ac:dyDescent="0.2">
      <c r="A253" s="7">
        <v>47</v>
      </c>
      <c r="B253" s="7" t="s">
        <v>317</v>
      </c>
      <c r="C253" s="7">
        <v>48</v>
      </c>
      <c r="I253" s="5"/>
    </row>
    <row r="254" spans="1:9" x14ac:dyDescent="0.2">
      <c r="A254" s="7">
        <v>48</v>
      </c>
      <c r="B254" s="7" t="s">
        <v>318</v>
      </c>
      <c r="C254" s="7">
        <v>49</v>
      </c>
      <c r="I254" s="5"/>
    </row>
    <row r="255" spans="1:9" x14ac:dyDescent="0.2">
      <c r="A255" s="7">
        <v>49</v>
      </c>
      <c r="B255" s="7" t="s">
        <v>319</v>
      </c>
      <c r="C255" s="7">
        <v>50</v>
      </c>
      <c r="I255" s="5"/>
    </row>
    <row r="256" spans="1:9" x14ac:dyDescent="0.2">
      <c r="A256" s="7">
        <v>50</v>
      </c>
      <c r="B256" s="7" t="s">
        <v>320</v>
      </c>
      <c r="C256" s="7">
        <v>51</v>
      </c>
      <c r="I256" s="5"/>
    </row>
    <row r="257" spans="1:9" x14ac:dyDescent="0.2">
      <c r="A257" s="7">
        <v>51</v>
      </c>
      <c r="B257" s="7" t="s">
        <v>321</v>
      </c>
      <c r="C257" s="7">
        <v>52</v>
      </c>
      <c r="I257" s="5"/>
    </row>
    <row r="258" spans="1:9" x14ac:dyDescent="0.2">
      <c r="A258" s="7">
        <v>52</v>
      </c>
      <c r="B258" s="7" t="s">
        <v>322</v>
      </c>
      <c r="C258" s="7">
        <v>53</v>
      </c>
      <c r="I258" s="5"/>
    </row>
    <row r="259" spans="1:9" x14ac:dyDescent="0.2">
      <c r="A259" s="7">
        <v>53</v>
      </c>
      <c r="B259" s="7" t="s">
        <v>323</v>
      </c>
      <c r="C259" s="7">
        <v>54</v>
      </c>
      <c r="I259" s="5"/>
    </row>
    <row r="260" spans="1:9" x14ac:dyDescent="0.2">
      <c r="A260" s="7">
        <v>54</v>
      </c>
      <c r="B260" s="7" t="s">
        <v>324</v>
      </c>
      <c r="C260" s="7">
        <v>55</v>
      </c>
      <c r="I260" s="5"/>
    </row>
    <row r="261" spans="1:9" x14ac:dyDescent="0.2">
      <c r="I261" s="5"/>
    </row>
    <row r="262" spans="1:9" x14ac:dyDescent="0.2">
      <c r="I262" s="5"/>
    </row>
    <row r="263" spans="1:9" x14ac:dyDescent="0.2">
      <c r="B263" s="48"/>
      <c r="C263" s="48"/>
      <c r="D263" s="48"/>
      <c r="E263" s="48"/>
      <c r="F263" s="48"/>
      <c r="I263" s="5"/>
    </row>
    <row r="264" spans="1:9" x14ac:dyDescent="0.2">
      <c r="B264" s="48"/>
      <c r="C264" s="48"/>
      <c r="D264" s="48"/>
      <c r="E264" s="48"/>
      <c r="F264" s="48"/>
      <c r="I264" s="5"/>
    </row>
    <row r="265" spans="1:9" x14ac:dyDescent="0.2">
      <c r="B265" s="48"/>
      <c r="C265" s="48"/>
      <c r="D265" s="48"/>
      <c r="E265" s="48"/>
      <c r="F265" s="48"/>
      <c r="I265" s="5"/>
    </row>
    <row r="266" spans="1:9" x14ac:dyDescent="0.2">
      <c r="B266" s="48"/>
      <c r="C266" s="48"/>
      <c r="D266" s="48"/>
      <c r="E266" s="48"/>
      <c r="F266" s="48"/>
      <c r="I266" s="5"/>
    </row>
    <row r="267" spans="1:9" x14ac:dyDescent="0.2">
      <c r="B267" s="48"/>
      <c r="C267" s="48"/>
      <c r="D267" s="48"/>
      <c r="E267" s="48"/>
      <c r="F267" s="48"/>
      <c r="I267" s="5"/>
    </row>
    <row r="268" spans="1:9" x14ac:dyDescent="0.2">
      <c r="B268" s="48"/>
      <c r="C268" s="48"/>
      <c r="D268" s="48"/>
      <c r="E268" s="48"/>
      <c r="F268" s="48"/>
      <c r="I268" s="5"/>
    </row>
    <row r="269" spans="1:9" x14ac:dyDescent="0.2">
      <c r="B269" s="48"/>
      <c r="C269" s="48"/>
      <c r="D269" s="48"/>
      <c r="E269" s="48"/>
      <c r="F269" s="48"/>
      <c r="I269" s="5"/>
    </row>
    <row r="270" spans="1:9" x14ac:dyDescent="0.2">
      <c r="B270" s="48"/>
      <c r="C270" s="48"/>
      <c r="D270" s="48"/>
      <c r="E270" s="48"/>
      <c r="F270" s="48"/>
      <c r="I270" s="5"/>
    </row>
    <row r="271" spans="1:9" x14ac:dyDescent="0.2">
      <c r="B271" s="48"/>
      <c r="C271" s="48"/>
      <c r="D271" s="48"/>
      <c r="E271" s="48"/>
      <c r="F271" s="48"/>
      <c r="I271" s="5"/>
    </row>
    <row r="272" spans="1:9" x14ac:dyDescent="0.2">
      <c r="B272" s="48"/>
      <c r="C272" s="48"/>
      <c r="D272" s="48"/>
      <c r="E272" s="48"/>
      <c r="F272" s="48"/>
      <c r="I272" s="5"/>
    </row>
    <row r="273" spans="2:9" x14ac:dyDescent="0.2">
      <c r="B273" s="48"/>
      <c r="C273" s="48"/>
      <c r="D273" s="48"/>
      <c r="E273" s="48"/>
      <c r="F273" s="48"/>
      <c r="I273" s="5"/>
    </row>
    <row r="274" spans="2:9" x14ac:dyDescent="0.2">
      <c r="B274" s="48"/>
      <c r="C274" s="48"/>
      <c r="D274" s="48"/>
      <c r="E274" s="48"/>
      <c r="F274" s="48"/>
      <c r="I274" s="5"/>
    </row>
    <row r="275" spans="2:9" x14ac:dyDescent="0.2">
      <c r="B275" s="48"/>
      <c r="C275" s="48"/>
      <c r="D275" s="48"/>
      <c r="E275" s="48"/>
      <c r="F275" s="48"/>
      <c r="I275" s="5"/>
    </row>
    <row r="276" spans="2:9" x14ac:dyDescent="0.2">
      <c r="B276" s="48"/>
      <c r="C276" s="48"/>
      <c r="D276" s="48"/>
      <c r="E276" s="48"/>
      <c r="F276" s="48"/>
      <c r="I276" s="5"/>
    </row>
    <row r="277" spans="2:9" x14ac:dyDescent="0.2">
      <c r="B277" s="48"/>
      <c r="C277" s="48"/>
      <c r="D277" s="48"/>
      <c r="E277" s="48"/>
      <c r="F277" s="48"/>
      <c r="I277" s="5"/>
    </row>
    <row r="278" spans="2:9" x14ac:dyDescent="0.2">
      <c r="B278" s="48"/>
      <c r="C278" s="48"/>
      <c r="D278" s="48"/>
      <c r="E278" s="48"/>
      <c r="F278" s="48"/>
      <c r="I278" s="5"/>
    </row>
    <row r="279" spans="2:9" x14ac:dyDescent="0.2">
      <c r="B279" s="48"/>
      <c r="C279" s="48"/>
      <c r="D279" s="48"/>
      <c r="E279" s="48"/>
      <c r="F279" s="48"/>
      <c r="I279" s="5"/>
    </row>
    <row r="280" spans="2:9" x14ac:dyDescent="0.2">
      <c r="B280" s="48"/>
      <c r="C280" s="48"/>
      <c r="D280" s="48"/>
      <c r="E280" s="48"/>
      <c r="F280" s="48"/>
      <c r="I280" s="5"/>
    </row>
    <row r="281" spans="2:9" x14ac:dyDescent="0.2">
      <c r="B281" s="48"/>
      <c r="C281" s="48"/>
      <c r="D281" s="48"/>
      <c r="E281" s="48"/>
      <c r="F281" s="48"/>
      <c r="I281" s="5"/>
    </row>
    <row r="282" spans="2:9" x14ac:dyDescent="0.2">
      <c r="B282" s="48"/>
      <c r="C282" s="48"/>
      <c r="D282" s="48"/>
      <c r="E282" s="48"/>
      <c r="F282" s="48"/>
      <c r="I282" s="5"/>
    </row>
    <row r="283" spans="2:9" x14ac:dyDescent="0.2">
      <c r="B283" s="48"/>
      <c r="C283" s="48"/>
      <c r="D283" s="48"/>
      <c r="E283" s="48"/>
      <c r="F283" s="48"/>
      <c r="I283" s="5"/>
    </row>
    <row r="284" spans="2:9" x14ac:dyDescent="0.2">
      <c r="B284" s="48"/>
      <c r="C284" s="48"/>
      <c r="D284" s="48"/>
      <c r="E284" s="48"/>
      <c r="F284" s="48"/>
      <c r="I284" s="5"/>
    </row>
    <row r="285" spans="2:9" x14ac:dyDescent="0.2">
      <c r="B285" s="48"/>
      <c r="C285" s="48"/>
      <c r="D285" s="48"/>
      <c r="E285" s="48"/>
      <c r="F285" s="48"/>
      <c r="I285" s="5"/>
    </row>
    <row r="286" spans="2:9" x14ac:dyDescent="0.2">
      <c r="B286" s="48"/>
      <c r="C286" s="48"/>
      <c r="D286" s="48"/>
      <c r="E286" s="48"/>
      <c r="F286" s="48"/>
      <c r="I286" s="5"/>
    </row>
    <row r="287" spans="2:9" x14ac:dyDescent="0.2">
      <c r="B287" s="48"/>
      <c r="C287" s="48"/>
      <c r="D287" s="48"/>
      <c r="E287" s="48"/>
      <c r="F287" s="48"/>
      <c r="I287" s="5"/>
    </row>
    <row r="288" spans="2:9" x14ac:dyDescent="0.2">
      <c r="B288" s="48"/>
      <c r="C288" s="48"/>
      <c r="D288" s="48"/>
      <c r="E288" s="48"/>
      <c r="F288" s="48"/>
      <c r="I288" s="5"/>
    </row>
    <row r="289" spans="2:9" x14ac:dyDescent="0.2">
      <c r="B289" s="48"/>
      <c r="C289" s="48"/>
      <c r="D289" s="48"/>
      <c r="E289" s="48"/>
      <c r="F289" s="48"/>
      <c r="I289" s="5"/>
    </row>
    <row r="290" spans="2:9" x14ac:dyDescent="0.2">
      <c r="B290" s="48"/>
      <c r="C290" s="48"/>
      <c r="D290" s="48"/>
      <c r="E290" s="48"/>
      <c r="F290" s="48"/>
      <c r="I290" s="5"/>
    </row>
    <row r="291" spans="2:9" x14ac:dyDescent="0.2">
      <c r="B291" s="48"/>
      <c r="C291" s="48"/>
      <c r="D291" s="48"/>
      <c r="E291" s="48"/>
      <c r="F291" s="48"/>
      <c r="I291" s="5"/>
    </row>
    <row r="292" spans="2:9" x14ac:dyDescent="0.2">
      <c r="B292" s="48"/>
      <c r="C292" s="48"/>
      <c r="D292" s="48"/>
      <c r="E292" s="48"/>
      <c r="F292" s="48"/>
      <c r="I292" s="5"/>
    </row>
    <row r="293" spans="2:9" x14ac:dyDescent="0.2">
      <c r="B293" s="48"/>
      <c r="C293" s="48"/>
      <c r="D293" s="48"/>
      <c r="E293" s="48"/>
      <c r="F293" s="48"/>
      <c r="I293" s="5"/>
    </row>
    <row r="294" spans="2:9" x14ac:dyDescent="0.2">
      <c r="B294" s="48"/>
      <c r="C294" s="48"/>
      <c r="D294" s="48"/>
      <c r="E294" s="48"/>
      <c r="F294" s="48"/>
      <c r="I294" s="5"/>
    </row>
    <row r="295" spans="2:9" x14ac:dyDescent="0.2">
      <c r="B295" s="48"/>
      <c r="C295" s="48"/>
      <c r="D295" s="48"/>
      <c r="E295" s="48"/>
      <c r="F295" s="48"/>
      <c r="I295" s="5"/>
    </row>
    <row r="296" spans="2:9" x14ac:dyDescent="0.2">
      <c r="B296" s="48"/>
      <c r="C296" s="48"/>
      <c r="D296" s="48"/>
      <c r="E296" s="48"/>
      <c r="F296" s="48"/>
      <c r="I296" s="5"/>
    </row>
    <row r="297" spans="2:9" x14ac:dyDescent="0.2">
      <c r="B297" s="48"/>
      <c r="C297" s="48"/>
      <c r="D297" s="48"/>
      <c r="E297" s="48"/>
      <c r="F297" s="48"/>
      <c r="I297" s="5"/>
    </row>
    <row r="298" spans="2:9" x14ac:dyDescent="0.2">
      <c r="B298" s="48"/>
      <c r="C298" s="48"/>
      <c r="D298" s="48"/>
      <c r="E298" s="48"/>
      <c r="F298" s="48"/>
      <c r="I298" s="5"/>
    </row>
    <row r="299" spans="2:9" x14ac:dyDescent="0.2">
      <c r="B299" s="48"/>
      <c r="C299" s="48"/>
      <c r="D299" s="48"/>
      <c r="E299" s="48"/>
      <c r="F299" s="48"/>
      <c r="I299" s="5"/>
    </row>
    <row r="300" spans="2:9" x14ac:dyDescent="0.2">
      <c r="B300" s="48"/>
      <c r="C300" s="48"/>
      <c r="D300" s="48"/>
      <c r="E300" s="48"/>
      <c r="F300" s="48"/>
      <c r="I300" s="5"/>
    </row>
    <row r="301" spans="2:9" x14ac:dyDescent="0.2">
      <c r="B301" s="48"/>
      <c r="C301" s="48"/>
      <c r="D301" s="48"/>
      <c r="E301" s="48"/>
      <c r="F301" s="48"/>
      <c r="I301" s="5"/>
    </row>
    <row r="302" spans="2:9" x14ac:dyDescent="0.2">
      <c r="B302" s="48"/>
      <c r="C302" s="48"/>
      <c r="D302" s="48"/>
      <c r="E302" s="48"/>
      <c r="F302" s="48"/>
      <c r="I302" s="5"/>
    </row>
    <row r="303" spans="2:9" x14ac:dyDescent="0.2">
      <c r="B303" s="48"/>
      <c r="C303" s="48"/>
      <c r="D303" s="48"/>
      <c r="E303" s="48"/>
      <c r="F303" s="48"/>
      <c r="I303" s="5"/>
    </row>
    <row r="304" spans="2:9" x14ac:dyDescent="0.2">
      <c r="B304" s="48"/>
      <c r="C304" s="48"/>
      <c r="D304" s="48"/>
      <c r="E304" s="48"/>
      <c r="F304" s="48"/>
      <c r="I304" s="5"/>
    </row>
    <row r="305" spans="2:9" x14ac:dyDescent="0.2">
      <c r="B305" s="48"/>
      <c r="C305" s="48"/>
      <c r="D305" s="48"/>
      <c r="E305" s="48"/>
      <c r="F305" s="48"/>
      <c r="I305" s="5"/>
    </row>
    <row r="306" spans="2:9" x14ac:dyDescent="0.2">
      <c r="B306" s="48"/>
      <c r="C306" s="48"/>
      <c r="D306" s="48"/>
      <c r="E306" s="48"/>
      <c r="F306" s="48"/>
      <c r="I306" s="5"/>
    </row>
    <row r="307" spans="2:9" x14ac:dyDescent="0.2">
      <c r="B307" s="48"/>
      <c r="C307" s="48"/>
      <c r="D307" s="48"/>
      <c r="E307" s="48"/>
      <c r="F307" s="48"/>
      <c r="I307" s="5"/>
    </row>
    <row r="308" spans="2:9" x14ac:dyDescent="0.2">
      <c r="B308" s="48"/>
      <c r="C308" s="48"/>
      <c r="D308" s="48"/>
      <c r="E308" s="48"/>
      <c r="F308" s="48"/>
      <c r="I308" s="5"/>
    </row>
    <row r="309" spans="2:9" x14ac:dyDescent="0.2">
      <c r="B309" s="48"/>
      <c r="C309" s="48"/>
      <c r="D309" s="48"/>
      <c r="E309" s="48"/>
      <c r="F309" s="48"/>
      <c r="I309" s="5"/>
    </row>
    <row r="310" spans="2:9" x14ac:dyDescent="0.2">
      <c r="B310" s="48"/>
      <c r="C310" s="48"/>
      <c r="D310" s="48"/>
      <c r="E310" s="48"/>
      <c r="F310" s="48"/>
      <c r="I310" s="5"/>
    </row>
    <row r="311" spans="2:9" x14ac:dyDescent="0.2">
      <c r="B311" s="48"/>
      <c r="C311" s="48"/>
      <c r="D311" s="48"/>
      <c r="E311" s="48"/>
      <c r="F311" s="48"/>
      <c r="I311" s="5"/>
    </row>
    <row r="312" spans="2:9" x14ac:dyDescent="0.2">
      <c r="B312" s="48"/>
      <c r="C312" s="48"/>
      <c r="D312" s="48"/>
      <c r="E312" s="48"/>
      <c r="F312" s="48"/>
      <c r="I312" s="5"/>
    </row>
    <row r="313" spans="2:9" x14ac:dyDescent="0.2">
      <c r="B313" s="48"/>
      <c r="C313" s="48"/>
      <c r="D313" s="48"/>
      <c r="E313" s="48"/>
      <c r="F313" s="48"/>
      <c r="I313" s="5"/>
    </row>
    <row r="314" spans="2:9" x14ac:dyDescent="0.2">
      <c r="B314" s="48"/>
      <c r="C314" s="48"/>
      <c r="D314" s="48"/>
      <c r="E314" s="48"/>
      <c r="F314" s="48"/>
      <c r="I314" s="5"/>
    </row>
    <row r="315" spans="2:9" x14ac:dyDescent="0.2">
      <c r="B315" s="48"/>
      <c r="C315" s="48"/>
      <c r="D315" s="48"/>
      <c r="E315" s="48"/>
      <c r="F315" s="48"/>
      <c r="I315" s="5"/>
    </row>
    <row r="316" spans="2:9" x14ac:dyDescent="0.2">
      <c r="B316" s="48"/>
      <c r="C316" s="48"/>
      <c r="D316" s="48"/>
      <c r="E316" s="48"/>
      <c r="F316" s="48"/>
      <c r="I316" s="5"/>
    </row>
    <row r="317" spans="2:9" x14ac:dyDescent="0.2">
      <c r="B317" s="48"/>
      <c r="C317" s="48"/>
      <c r="D317" s="48"/>
      <c r="E317" s="48"/>
      <c r="F317" s="48"/>
      <c r="I317" s="5"/>
    </row>
    <row r="318" spans="2:9" x14ac:dyDescent="0.2">
      <c r="B318" s="48"/>
      <c r="C318" s="48"/>
      <c r="D318" s="48"/>
      <c r="E318" s="48"/>
      <c r="F318" s="48"/>
      <c r="I318" s="5"/>
    </row>
    <row r="319" spans="2:9" x14ac:dyDescent="0.2">
      <c r="B319" s="48"/>
      <c r="C319" s="48"/>
      <c r="D319" s="48"/>
      <c r="E319" s="48"/>
      <c r="F319" s="48"/>
      <c r="I319" s="5"/>
    </row>
    <row r="320" spans="2:9" x14ac:dyDescent="0.2">
      <c r="B320" s="48"/>
      <c r="C320" s="48"/>
      <c r="D320" s="48"/>
      <c r="E320" s="48"/>
      <c r="F320" s="48"/>
      <c r="I320" s="5"/>
    </row>
    <row r="321" spans="2:9" x14ac:dyDescent="0.2">
      <c r="B321" s="48"/>
      <c r="C321" s="48"/>
      <c r="D321" s="48"/>
      <c r="E321" s="48"/>
      <c r="F321" s="48"/>
      <c r="I321" s="5"/>
    </row>
    <row r="322" spans="2:9" x14ac:dyDescent="0.2">
      <c r="B322" s="48"/>
      <c r="C322" s="48"/>
      <c r="D322" s="48"/>
      <c r="E322" s="48"/>
      <c r="F322" s="48"/>
      <c r="I322" s="5"/>
    </row>
    <row r="323" spans="2:9" x14ac:dyDescent="0.2">
      <c r="B323" s="48"/>
      <c r="C323" s="48"/>
      <c r="D323" s="48"/>
      <c r="E323" s="48"/>
      <c r="F323" s="48"/>
      <c r="I323" s="5"/>
    </row>
    <row r="324" spans="2:9" x14ac:dyDescent="0.2">
      <c r="B324" s="48"/>
      <c r="C324" s="48"/>
      <c r="D324" s="48"/>
      <c r="E324" s="48"/>
      <c r="F324" s="48"/>
      <c r="I324" s="5"/>
    </row>
    <row r="325" spans="2:9" x14ac:dyDescent="0.2">
      <c r="B325" s="48"/>
      <c r="C325" s="48"/>
      <c r="D325" s="48"/>
      <c r="E325" s="48"/>
      <c r="F325" s="48"/>
      <c r="I325" s="5"/>
    </row>
    <row r="326" spans="2:9" x14ac:dyDescent="0.2">
      <c r="B326" s="48"/>
      <c r="C326" s="48"/>
      <c r="D326" s="48"/>
      <c r="E326" s="48"/>
      <c r="F326" s="48"/>
      <c r="I326" s="5"/>
    </row>
    <row r="327" spans="2:9" x14ac:dyDescent="0.2">
      <c r="B327" s="48"/>
      <c r="C327" s="48"/>
      <c r="D327" s="48"/>
      <c r="E327" s="48"/>
      <c r="F327" s="48"/>
      <c r="I327" s="5"/>
    </row>
    <row r="328" spans="2:9" x14ac:dyDescent="0.2">
      <c r="B328" s="48"/>
      <c r="C328" s="48"/>
      <c r="D328" s="48"/>
      <c r="E328" s="48"/>
      <c r="F328" s="48"/>
      <c r="I328" s="5"/>
    </row>
    <row r="329" spans="2:9" x14ac:dyDescent="0.2">
      <c r="B329" s="48"/>
      <c r="C329" s="48"/>
      <c r="D329" s="48"/>
      <c r="E329" s="48"/>
      <c r="F329" s="48"/>
      <c r="I329" s="5"/>
    </row>
    <row r="330" spans="2:9" x14ac:dyDescent="0.2">
      <c r="B330" s="48"/>
      <c r="C330" s="48"/>
      <c r="D330" s="48"/>
      <c r="E330" s="48"/>
      <c r="F330" s="48"/>
      <c r="I330" s="5"/>
    </row>
    <row r="331" spans="2:9" x14ac:dyDescent="0.2">
      <c r="B331" s="48"/>
      <c r="C331" s="48"/>
      <c r="D331" s="48"/>
      <c r="E331" s="48"/>
      <c r="F331" s="48"/>
      <c r="I331" s="5"/>
    </row>
    <row r="332" spans="2:9" x14ac:dyDescent="0.2">
      <c r="B332" s="48"/>
      <c r="C332" s="48"/>
      <c r="D332" s="48"/>
      <c r="E332" s="48"/>
      <c r="F332" s="48"/>
      <c r="I332" s="5"/>
    </row>
    <row r="333" spans="2:9" x14ac:dyDescent="0.2">
      <c r="B333" s="48"/>
      <c r="C333" s="48"/>
      <c r="D333" s="48"/>
      <c r="E333" s="48"/>
      <c r="F333" s="48"/>
      <c r="I333" s="5"/>
    </row>
    <row r="334" spans="2:9" x14ac:dyDescent="0.2">
      <c r="B334" s="48"/>
      <c r="C334" s="48"/>
      <c r="D334" s="48"/>
      <c r="E334" s="48"/>
      <c r="F334" s="48"/>
      <c r="I334" s="5"/>
    </row>
    <row r="335" spans="2:9" x14ac:dyDescent="0.2">
      <c r="B335" s="48"/>
      <c r="C335" s="48"/>
      <c r="D335" s="48"/>
      <c r="E335" s="48"/>
      <c r="F335" s="48"/>
      <c r="I335" s="5"/>
    </row>
    <row r="336" spans="2:9" x14ac:dyDescent="0.2">
      <c r="B336" s="48"/>
      <c r="C336" s="48"/>
      <c r="D336" s="48"/>
      <c r="E336" s="48"/>
      <c r="F336" s="48"/>
      <c r="I336" s="5"/>
    </row>
    <row r="337" spans="2:9" x14ac:dyDescent="0.2">
      <c r="B337" s="48"/>
      <c r="C337" s="48"/>
      <c r="D337" s="48"/>
      <c r="E337" s="48"/>
      <c r="F337" s="48"/>
      <c r="I337" s="5"/>
    </row>
    <row r="338" spans="2:9" x14ac:dyDescent="0.2">
      <c r="B338" s="48"/>
      <c r="C338" s="48"/>
      <c r="D338" s="48"/>
      <c r="E338" s="48"/>
      <c r="F338" s="48"/>
      <c r="I338" s="5"/>
    </row>
    <row r="339" spans="2:9" x14ac:dyDescent="0.2">
      <c r="B339" s="48"/>
      <c r="C339" s="48"/>
      <c r="D339" s="48"/>
      <c r="E339" s="48"/>
      <c r="F339" s="48"/>
      <c r="I339" s="5"/>
    </row>
    <row r="340" spans="2:9" x14ac:dyDescent="0.2">
      <c r="B340" s="48"/>
      <c r="C340" s="48"/>
      <c r="D340" s="48"/>
      <c r="E340" s="48"/>
      <c r="F340" s="48"/>
      <c r="I340" s="5"/>
    </row>
    <row r="341" spans="2:9" x14ac:dyDescent="0.2">
      <c r="B341" s="48"/>
      <c r="C341" s="48"/>
      <c r="D341" s="48"/>
      <c r="E341" s="48"/>
      <c r="F341" s="48"/>
      <c r="I341" s="5"/>
    </row>
    <row r="342" spans="2:9" x14ac:dyDescent="0.2">
      <c r="B342" s="48"/>
      <c r="C342" s="48"/>
      <c r="D342" s="48"/>
      <c r="E342" s="48"/>
      <c r="F342" s="48"/>
      <c r="I342" s="5"/>
    </row>
    <row r="343" spans="2:9" x14ac:dyDescent="0.2">
      <c r="B343" s="48"/>
      <c r="C343" s="48"/>
      <c r="D343" s="48"/>
      <c r="E343" s="48"/>
      <c r="F343" s="48"/>
      <c r="I343" s="5"/>
    </row>
    <row r="344" spans="2:9" x14ac:dyDescent="0.2">
      <c r="B344" s="48"/>
      <c r="C344" s="48"/>
      <c r="D344" s="48"/>
      <c r="E344" s="48"/>
      <c r="F344" s="48"/>
      <c r="I344" s="5"/>
    </row>
    <row r="345" spans="2:9" x14ac:dyDescent="0.2">
      <c r="B345" s="48"/>
      <c r="C345" s="48"/>
      <c r="D345" s="48"/>
      <c r="E345" s="48"/>
      <c r="F345" s="48"/>
      <c r="I345" s="5"/>
    </row>
    <row r="346" spans="2:9" x14ac:dyDescent="0.2">
      <c r="B346" s="48"/>
      <c r="C346" s="48"/>
      <c r="D346" s="48"/>
      <c r="E346" s="48"/>
      <c r="F346" s="48"/>
      <c r="I346" s="5"/>
    </row>
    <row r="347" spans="2:9" x14ac:dyDescent="0.2">
      <c r="B347" s="48"/>
      <c r="C347" s="48"/>
      <c r="D347" s="48"/>
      <c r="E347" s="48"/>
      <c r="F347" s="48"/>
      <c r="I347" s="5"/>
    </row>
    <row r="348" spans="2:9" x14ac:dyDescent="0.2">
      <c r="B348" s="48"/>
      <c r="C348" s="48"/>
      <c r="D348" s="48"/>
      <c r="E348" s="48"/>
      <c r="F348" s="48"/>
      <c r="I348" s="5"/>
    </row>
    <row r="349" spans="2:9" x14ac:dyDescent="0.2">
      <c r="B349" s="48"/>
      <c r="C349" s="48"/>
      <c r="D349" s="48"/>
      <c r="E349" s="48"/>
      <c r="F349" s="48"/>
      <c r="I349" s="5"/>
    </row>
    <row r="350" spans="2:9" x14ac:dyDescent="0.2">
      <c r="B350" s="48"/>
      <c r="C350" s="48"/>
      <c r="D350" s="48"/>
      <c r="E350" s="48"/>
      <c r="F350" s="48"/>
      <c r="I350" s="5"/>
    </row>
    <row r="351" spans="2:9" x14ac:dyDescent="0.2">
      <c r="B351" s="48"/>
      <c r="C351" s="48"/>
      <c r="D351" s="48"/>
      <c r="E351" s="48"/>
      <c r="F351" s="48"/>
      <c r="I351" s="5"/>
    </row>
    <row r="352" spans="2:9" x14ac:dyDescent="0.2">
      <c r="B352" s="48"/>
      <c r="C352" s="48"/>
      <c r="D352" s="48"/>
      <c r="E352" s="48"/>
      <c r="F352" s="48"/>
      <c r="I352" s="5"/>
    </row>
    <row r="353" spans="2:9" x14ac:dyDescent="0.2">
      <c r="B353" s="48"/>
      <c r="C353" s="48"/>
      <c r="D353" s="48"/>
      <c r="E353" s="48"/>
      <c r="F353" s="48"/>
      <c r="I353" s="5"/>
    </row>
    <row r="354" spans="2:9" x14ac:dyDescent="0.2">
      <c r="B354" s="48"/>
      <c r="C354" s="48"/>
      <c r="D354" s="48"/>
      <c r="E354" s="48"/>
      <c r="F354" s="48"/>
      <c r="I354" s="5"/>
    </row>
    <row r="355" spans="2:9" x14ac:dyDescent="0.2">
      <c r="B355" s="48"/>
      <c r="C355" s="48"/>
      <c r="D355" s="48"/>
      <c r="E355" s="48"/>
      <c r="F355" s="48"/>
      <c r="I355" s="5"/>
    </row>
    <row r="356" spans="2:9" x14ac:dyDescent="0.2">
      <c r="B356" s="48"/>
      <c r="C356" s="48"/>
      <c r="D356" s="48"/>
      <c r="E356" s="48"/>
      <c r="F356" s="48"/>
      <c r="I356" s="5"/>
    </row>
    <row r="357" spans="2:9" x14ac:dyDescent="0.2">
      <c r="B357" s="48"/>
      <c r="C357" s="48"/>
      <c r="D357" s="48"/>
      <c r="E357" s="48"/>
      <c r="F357" s="48"/>
      <c r="I357" s="5"/>
    </row>
    <row r="358" spans="2:9" x14ac:dyDescent="0.2">
      <c r="B358" s="48"/>
      <c r="C358" s="48"/>
      <c r="D358" s="48"/>
      <c r="E358" s="48"/>
      <c r="F358" s="48"/>
      <c r="I358" s="5"/>
    </row>
    <row r="359" spans="2:9" x14ac:dyDescent="0.2">
      <c r="B359" s="48"/>
      <c r="C359" s="48"/>
      <c r="D359" s="48"/>
      <c r="E359" s="48"/>
      <c r="F359" s="48"/>
      <c r="I359" s="5"/>
    </row>
    <row r="360" spans="2:9" x14ac:dyDescent="0.2">
      <c r="B360" s="48"/>
      <c r="C360" s="48"/>
      <c r="D360" s="48"/>
      <c r="E360" s="48"/>
      <c r="F360" s="48"/>
      <c r="I360" s="5"/>
    </row>
    <row r="361" spans="2:9" x14ac:dyDescent="0.2">
      <c r="B361" s="48"/>
      <c r="C361" s="48"/>
      <c r="D361" s="48"/>
      <c r="E361" s="48"/>
      <c r="F361" s="48"/>
      <c r="I361" s="5"/>
    </row>
    <row r="362" spans="2:9" x14ac:dyDescent="0.2">
      <c r="B362" s="48"/>
      <c r="C362" s="48"/>
      <c r="D362" s="48"/>
      <c r="E362" s="48"/>
      <c r="F362" s="48"/>
      <c r="I362" s="5"/>
    </row>
    <row r="363" spans="2:9" x14ac:dyDescent="0.2">
      <c r="B363" s="48"/>
      <c r="C363" s="48"/>
      <c r="D363" s="48"/>
      <c r="E363" s="48"/>
      <c r="F363" s="48"/>
      <c r="I363" s="5"/>
    </row>
    <row r="364" spans="2:9" x14ac:dyDescent="0.2">
      <c r="B364" s="48"/>
      <c r="C364" s="48"/>
      <c r="D364" s="48"/>
      <c r="E364" s="48"/>
      <c r="F364" s="48"/>
      <c r="I364" s="5"/>
    </row>
    <row r="365" spans="2:9" x14ac:dyDescent="0.2">
      <c r="B365" s="48"/>
      <c r="C365" s="48"/>
      <c r="D365" s="48"/>
      <c r="E365" s="48"/>
      <c r="F365" s="48"/>
      <c r="I365" s="5"/>
    </row>
    <row r="366" spans="2:9" x14ac:dyDescent="0.2">
      <c r="B366" s="48"/>
      <c r="C366" s="48"/>
      <c r="D366" s="48"/>
      <c r="E366" s="48"/>
      <c r="F366" s="48"/>
      <c r="I366" s="5"/>
    </row>
    <row r="367" spans="2:9" x14ac:dyDescent="0.2">
      <c r="B367" s="48"/>
      <c r="C367" s="48"/>
      <c r="D367" s="48"/>
      <c r="E367" s="48"/>
      <c r="F367" s="48"/>
      <c r="I367" s="5"/>
    </row>
    <row r="368" spans="2:9" x14ac:dyDescent="0.2">
      <c r="B368" s="48"/>
      <c r="C368" s="48"/>
      <c r="D368" s="48"/>
      <c r="E368" s="48"/>
      <c r="F368" s="48"/>
      <c r="I368" s="5"/>
    </row>
    <row r="369" spans="2:9" x14ac:dyDescent="0.2">
      <c r="B369" s="48"/>
      <c r="C369" s="48"/>
      <c r="D369" s="48"/>
      <c r="E369" s="48"/>
      <c r="F369" s="48"/>
      <c r="I369" s="5"/>
    </row>
    <row r="370" spans="2:9" x14ac:dyDescent="0.2">
      <c r="B370" s="48"/>
      <c r="C370" s="48"/>
      <c r="D370" s="48"/>
      <c r="E370" s="48"/>
      <c r="F370" s="48"/>
      <c r="I370" s="5"/>
    </row>
    <row r="371" spans="2:9" x14ac:dyDescent="0.2">
      <c r="B371" s="48"/>
      <c r="C371" s="48"/>
      <c r="D371" s="48"/>
      <c r="E371" s="48"/>
      <c r="F371" s="48"/>
      <c r="I371" s="5"/>
    </row>
    <row r="372" spans="2:9" x14ac:dyDescent="0.2">
      <c r="B372" s="48"/>
      <c r="C372" s="48"/>
      <c r="D372" s="48"/>
      <c r="E372" s="48"/>
      <c r="F372" s="48"/>
      <c r="I372" s="5"/>
    </row>
    <row r="373" spans="2:9" x14ac:dyDescent="0.2">
      <c r="B373" s="48"/>
      <c r="C373" s="48"/>
      <c r="D373" s="48"/>
      <c r="E373" s="48"/>
      <c r="F373" s="48"/>
      <c r="I373" s="5"/>
    </row>
    <row r="374" spans="2:9" x14ac:dyDescent="0.2">
      <c r="B374" s="48"/>
      <c r="C374" s="48"/>
      <c r="D374" s="48"/>
      <c r="E374" s="48"/>
      <c r="F374" s="48"/>
      <c r="I374" s="5"/>
    </row>
    <row r="375" spans="2:9" x14ac:dyDescent="0.2">
      <c r="B375" s="48"/>
      <c r="C375" s="48"/>
      <c r="D375" s="48"/>
      <c r="E375" s="48"/>
      <c r="F375" s="48"/>
      <c r="I375" s="5"/>
    </row>
    <row r="376" spans="2:9" x14ac:dyDescent="0.2">
      <c r="B376" s="48"/>
      <c r="C376" s="48"/>
      <c r="D376" s="48"/>
      <c r="E376" s="48"/>
      <c r="F376" s="48"/>
      <c r="I376" s="5"/>
    </row>
    <row r="377" spans="2:9" x14ac:dyDescent="0.2">
      <c r="B377" s="48"/>
      <c r="C377" s="48"/>
      <c r="D377" s="48"/>
      <c r="E377" s="48"/>
      <c r="F377" s="48"/>
      <c r="I377" s="5"/>
    </row>
    <row r="378" spans="2:9" x14ac:dyDescent="0.2">
      <c r="B378" s="48"/>
      <c r="C378" s="48"/>
      <c r="D378" s="48"/>
      <c r="E378" s="48"/>
      <c r="F378" s="48"/>
      <c r="I378" s="5"/>
    </row>
    <row r="379" spans="2:9" x14ac:dyDescent="0.2">
      <c r="B379" s="48"/>
      <c r="C379" s="48"/>
      <c r="D379" s="48"/>
      <c r="E379" s="48"/>
      <c r="F379" s="48"/>
      <c r="I379" s="5"/>
    </row>
    <row r="380" spans="2:9" x14ac:dyDescent="0.2">
      <c r="B380" s="48"/>
      <c r="C380" s="48"/>
      <c r="D380" s="48"/>
      <c r="E380" s="48"/>
      <c r="F380" s="48"/>
      <c r="I380" s="5"/>
    </row>
    <row r="381" spans="2:9" x14ac:dyDescent="0.2">
      <c r="B381" s="48"/>
      <c r="C381" s="48"/>
      <c r="D381" s="48"/>
      <c r="E381" s="48"/>
      <c r="F381" s="48"/>
      <c r="I381" s="5"/>
    </row>
    <row r="382" spans="2:9" x14ac:dyDescent="0.2">
      <c r="B382" s="48"/>
      <c r="C382" s="48"/>
      <c r="D382" s="48"/>
      <c r="E382" s="48"/>
      <c r="F382" s="48"/>
      <c r="I382" s="5"/>
    </row>
    <row r="383" spans="2:9" x14ac:dyDescent="0.2">
      <c r="B383" s="48"/>
      <c r="C383" s="48"/>
      <c r="D383" s="48"/>
      <c r="E383" s="48"/>
      <c r="F383" s="48"/>
      <c r="I383" s="5"/>
    </row>
    <row r="384" spans="2:9" x14ac:dyDescent="0.2">
      <c r="B384" s="48"/>
      <c r="C384" s="48"/>
      <c r="D384" s="48"/>
      <c r="E384" s="48"/>
      <c r="F384" s="48"/>
      <c r="I384" s="5"/>
    </row>
    <row r="385" spans="2:9" x14ac:dyDescent="0.2">
      <c r="B385" s="48"/>
      <c r="C385" s="48"/>
      <c r="D385" s="48"/>
      <c r="E385" s="48"/>
      <c r="F385" s="48"/>
      <c r="I385" s="5"/>
    </row>
    <row r="386" spans="2:9" x14ac:dyDescent="0.2">
      <c r="B386" s="48"/>
      <c r="C386" s="48"/>
      <c r="D386" s="48"/>
      <c r="E386" s="48"/>
      <c r="F386" s="48"/>
    </row>
    <row r="387" spans="2:9" x14ac:dyDescent="0.2">
      <c r="B387" s="48"/>
      <c r="C387" s="48"/>
      <c r="D387" s="48"/>
      <c r="E387" s="48"/>
      <c r="F387" s="48"/>
    </row>
    <row r="388" spans="2:9" x14ac:dyDescent="0.2">
      <c r="B388" s="48"/>
      <c r="C388" s="48"/>
      <c r="D388" s="48"/>
      <c r="E388" s="48"/>
      <c r="F388" s="48"/>
    </row>
    <row r="389" spans="2:9" x14ac:dyDescent="0.2">
      <c r="B389" s="48"/>
      <c r="C389" s="48"/>
      <c r="D389" s="48"/>
      <c r="E389" s="48"/>
      <c r="F389" s="48"/>
    </row>
    <row r="390" spans="2:9" x14ac:dyDescent="0.2">
      <c r="B390" s="48"/>
      <c r="C390" s="48"/>
      <c r="D390" s="48"/>
      <c r="E390" s="48"/>
      <c r="F390" s="48"/>
    </row>
    <row r="391" spans="2:9" x14ac:dyDescent="0.2">
      <c r="B391" s="48"/>
      <c r="C391" s="48"/>
      <c r="D391" s="48"/>
      <c r="E391" s="48"/>
      <c r="F391" s="48"/>
    </row>
    <row r="392" spans="2:9" x14ac:dyDescent="0.2">
      <c r="B392" s="48"/>
      <c r="C392" s="48"/>
      <c r="D392" s="48"/>
      <c r="E392" s="48"/>
      <c r="F392" s="48"/>
    </row>
    <row r="393" spans="2:9" x14ac:dyDescent="0.2">
      <c r="B393" s="48"/>
      <c r="C393" s="48"/>
      <c r="D393" s="48"/>
      <c r="E393" s="48"/>
      <c r="F393" s="48"/>
    </row>
    <row r="394" spans="2:9" x14ac:dyDescent="0.2">
      <c r="B394" s="48"/>
      <c r="C394" s="48"/>
      <c r="D394" s="48"/>
      <c r="E394" s="48"/>
      <c r="F394" s="48"/>
    </row>
    <row r="395" spans="2:9" x14ac:dyDescent="0.2">
      <c r="B395" s="48"/>
      <c r="C395" s="48"/>
      <c r="D395" s="48"/>
      <c r="E395" s="48"/>
      <c r="F395" s="48"/>
    </row>
    <row r="396" spans="2:9" x14ac:dyDescent="0.2">
      <c r="B396" s="48"/>
      <c r="C396" s="48"/>
      <c r="D396" s="48"/>
      <c r="E396" s="48"/>
      <c r="F396" s="48"/>
    </row>
    <row r="397" spans="2:9" x14ac:dyDescent="0.2">
      <c r="B397" s="48"/>
      <c r="C397" s="48"/>
      <c r="D397" s="48"/>
      <c r="E397" s="48"/>
      <c r="F397" s="48"/>
    </row>
    <row r="398" spans="2:9" x14ac:dyDescent="0.2">
      <c r="B398" s="48"/>
      <c r="C398" s="48"/>
      <c r="D398" s="48"/>
      <c r="E398" s="48"/>
      <c r="F398" s="48"/>
    </row>
    <row r="399" spans="2:9" x14ac:dyDescent="0.2">
      <c r="B399" s="48"/>
      <c r="C399" s="48"/>
      <c r="D399" s="48"/>
      <c r="E399" s="48"/>
      <c r="F399" s="48"/>
    </row>
    <row r="400" spans="2:9" x14ac:dyDescent="0.2">
      <c r="B400" s="48"/>
      <c r="C400" s="48"/>
      <c r="D400" s="48"/>
      <c r="E400" s="48"/>
      <c r="F400" s="48"/>
    </row>
    <row r="401" spans="2:6" x14ac:dyDescent="0.2">
      <c r="B401" s="48"/>
      <c r="C401" s="48"/>
      <c r="D401" s="48"/>
      <c r="E401" s="48"/>
      <c r="F401" s="48"/>
    </row>
    <row r="402" spans="2:6" x14ac:dyDescent="0.2">
      <c r="B402" s="48"/>
      <c r="C402" s="48"/>
      <c r="D402" s="48"/>
      <c r="E402" s="48"/>
      <c r="F402" s="48"/>
    </row>
    <row r="403" spans="2:6" x14ac:dyDescent="0.2">
      <c r="B403" s="48"/>
      <c r="C403" s="48"/>
      <c r="D403" s="48"/>
      <c r="E403" s="48"/>
      <c r="F403" s="48"/>
    </row>
    <row r="404" spans="2:6" x14ac:dyDescent="0.2">
      <c r="B404" s="48"/>
      <c r="C404" s="48"/>
      <c r="D404" s="48"/>
      <c r="E404" s="48"/>
      <c r="F404" s="48"/>
    </row>
    <row r="405" spans="2:6" x14ac:dyDescent="0.2">
      <c r="B405" s="48"/>
      <c r="C405" s="48"/>
      <c r="D405" s="48"/>
      <c r="E405" s="48"/>
      <c r="F405" s="48"/>
    </row>
    <row r="406" spans="2:6" x14ac:dyDescent="0.2">
      <c r="B406" s="48"/>
      <c r="C406" s="48"/>
      <c r="D406" s="48"/>
      <c r="E406" s="48"/>
      <c r="F406" s="48"/>
    </row>
    <row r="407" spans="2:6" x14ac:dyDescent="0.2">
      <c r="B407" s="48"/>
      <c r="C407" s="48"/>
      <c r="D407" s="48"/>
      <c r="E407" s="48"/>
      <c r="F407" s="48"/>
    </row>
    <row r="408" spans="2:6" x14ac:dyDescent="0.2">
      <c r="B408" s="48"/>
      <c r="C408" s="48"/>
      <c r="D408" s="48"/>
      <c r="E408" s="48"/>
      <c r="F408" s="48"/>
    </row>
    <row r="409" spans="2:6" x14ac:dyDescent="0.2">
      <c r="B409" s="48"/>
      <c r="C409" s="48"/>
      <c r="D409" s="48"/>
      <c r="E409" s="48"/>
      <c r="F409" s="48"/>
    </row>
    <row r="410" spans="2:6" x14ac:dyDescent="0.2">
      <c r="B410" s="48"/>
      <c r="C410" s="48"/>
      <c r="D410" s="48"/>
      <c r="E410" s="48"/>
      <c r="F410" s="48"/>
    </row>
    <row r="411" spans="2:6" x14ac:dyDescent="0.2">
      <c r="B411" s="48"/>
      <c r="C411" s="48"/>
      <c r="D411" s="48"/>
      <c r="E411" s="48"/>
      <c r="F411" s="48"/>
    </row>
    <row r="412" spans="2:6" x14ac:dyDescent="0.2">
      <c r="B412" s="48"/>
      <c r="C412" s="48"/>
      <c r="D412" s="48"/>
      <c r="E412" s="48"/>
      <c r="F412" s="48"/>
    </row>
    <row r="413" spans="2:6" x14ac:dyDescent="0.2">
      <c r="B413" s="48"/>
      <c r="C413" s="48"/>
      <c r="D413" s="48"/>
      <c r="E413" s="48"/>
      <c r="F413" s="48"/>
    </row>
    <row r="414" spans="2:6" x14ac:dyDescent="0.2">
      <c r="B414" s="48"/>
      <c r="C414" s="48"/>
      <c r="D414" s="48"/>
      <c r="E414" s="48"/>
      <c r="F414" s="48"/>
    </row>
    <row r="415" spans="2:6" x14ac:dyDescent="0.2">
      <c r="B415" s="48"/>
      <c r="C415" s="48"/>
      <c r="D415" s="48"/>
      <c r="E415" s="48"/>
      <c r="F415" s="48"/>
    </row>
    <row r="416" spans="2:6" x14ac:dyDescent="0.2">
      <c r="B416" s="48"/>
      <c r="C416" s="48"/>
      <c r="D416" s="48"/>
      <c r="E416" s="48"/>
      <c r="F416" s="48"/>
    </row>
    <row r="417" spans="2:6" x14ac:dyDescent="0.2">
      <c r="B417" s="48"/>
      <c r="C417" s="48"/>
      <c r="D417" s="48"/>
      <c r="E417" s="48"/>
      <c r="F417" s="48"/>
    </row>
    <row r="418" spans="2:6" x14ac:dyDescent="0.2">
      <c r="B418" s="48"/>
      <c r="C418" s="48"/>
      <c r="D418" s="48"/>
      <c r="E418" s="48"/>
      <c r="F418" s="48"/>
    </row>
    <row r="419" spans="2:6" x14ac:dyDescent="0.2">
      <c r="B419" s="48"/>
      <c r="C419" s="48"/>
      <c r="D419" s="48"/>
      <c r="E419" s="48"/>
      <c r="F419" s="48"/>
    </row>
    <row r="420" spans="2:6" x14ac:dyDescent="0.2">
      <c r="B420" s="48"/>
      <c r="C420" s="48"/>
      <c r="D420" s="48"/>
      <c r="E420" s="48"/>
      <c r="F420" s="48"/>
    </row>
    <row r="421" spans="2:6" x14ac:dyDescent="0.2">
      <c r="B421" s="48"/>
      <c r="C421" s="48"/>
      <c r="D421" s="48"/>
      <c r="E421" s="48"/>
      <c r="F421" s="48"/>
    </row>
    <row r="422" spans="2:6" x14ac:dyDescent="0.2">
      <c r="B422" s="48"/>
      <c r="C422" s="48"/>
      <c r="D422" s="48"/>
      <c r="E422" s="48"/>
      <c r="F422" s="48"/>
    </row>
    <row r="423" spans="2:6" x14ac:dyDescent="0.2">
      <c r="B423" s="48"/>
      <c r="C423" s="48"/>
      <c r="D423" s="48"/>
      <c r="E423" s="48"/>
      <c r="F423" s="48"/>
    </row>
    <row r="424" spans="2:6" x14ac:dyDescent="0.2">
      <c r="B424" s="48"/>
      <c r="C424" s="48"/>
      <c r="D424" s="48"/>
      <c r="E424" s="48"/>
      <c r="F424" s="48"/>
    </row>
    <row r="425" spans="2:6" x14ac:dyDescent="0.2">
      <c r="B425" s="48"/>
      <c r="C425" s="48"/>
      <c r="D425" s="48"/>
      <c r="E425" s="48"/>
      <c r="F425" s="48"/>
    </row>
    <row r="426" spans="2:6" x14ac:dyDescent="0.2">
      <c r="B426" s="48"/>
      <c r="C426" s="48"/>
      <c r="D426" s="48"/>
      <c r="E426" s="48"/>
      <c r="F426" s="48"/>
    </row>
    <row r="427" spans="2:6" x14ac:dyDescent="0.2">
      <c r="B427" s="48"/>
      <c r="C427" s="48"/>
      <c r="D427" s="48"/>
      <c r="E427" s="48"/>
      <c r="F427" s="48"/>
    </row>
    <row r="428" spans="2:6" x14ac:dyDescent="0.2">
      <c r="B428" s="48"/>
      <c r="C428" s="48"/>
      <c r="D428" s="48"/>
      <c r="E428" s="48"/>
      <c r="F428" s="48"/>
    </row>
    <row r="429" spans="2:6" x14ac:dyDescent="0.2">
      <c r="B429" s="48"/>
      <c r="C429" s="48"/>
      <c r="D429" s="48"/>
      <c r="E429" s="48"/>
      <c r="F429" s="48"/>
    </row>
    <row r="430" spans="2:6" x14ac:dyDescent="0.2">
      <c r="B430" s="48"/>
      <c r="C430" s="48"/>
      <c r="D430" s="48"/>
      <c r="E430" s="48"/>
      <c r="F430" s="48"/>
    </row>
    <row r="431" spans="2:6" x14ac:dyDescent="0.2">
      <c r="B431" s="48"/>
      <c r="C431" s="48"/>
      <c r="D431" s="48"/>
      <c r="E431" s="48"/>
      <c r="F431" s="48"/>
    </row>
    <row r="432" spans="2:6" x14ac:dyDescent="0.2">
      <c r="B432" s="48"/>
      <c r="C432" s="48"/>
      <c r="D432" s="48"/>
      <c r="E432" s="48"/>
      <c r="F432" s="48"/>
    </row>
    <row r="433" spans="2:6" x14ac:dyDescent="0.2">
      <c r="B433" s="48"/>
      <c r="C433" s="48"/>
      <c r="D433" s="48"/>
      <c r="E433" s="48"/>
      <c r="F433" s="48"/>
    </row>
    <row r="434" spans="2:6" x14ac:dyDescent="0.2">
      <c r="B434" s="48"/>
      <c r="C434" s="48"/>
      <c r="D434" s="48"/>
      <c r="E434" s="48"/>
      <c r="F434" s="48"/>
    </row>
    <row r="435" spans="2:6" x14ac:dyDescent="0.2">
      <c r="B435" s="48"/>
      <c r="C435" s="48"/>
      <c r="D435" s="48"/>
      <c r="E435" s="48"/>
      <c r="F435" s="48"/>
    </row>
    <row r="436" spans="2:6" x14ac:dyDescent="0.2">
      <c r="B436" s="48"/>
      <c r="C436" s="48"/>
      <c r="D436" s="48"/>
      <c r="E436" s="48"/>
      <c r="F436" s="48"/>
    </row>
    <row r="437" spans="2:6" x14ac:dyDescent="0.2">
      <c r="B437" s="48"/>
      <c r="C437" s="48"/>
      <c r="D437" s="48"/>
      <c r="E437" s="48"/>
      <c r="F437" s="48"/>
    </row>
    <row r="438" spans="2:6" x14ac:dyDescent="0.2">
      <c r="B438" s="48"/>
      <c r="C438" s="48"/>
      <c r="D438" s="48"/>
      <c r="E438" s="48"/>
      <c r="F438" s="48"/>
    </row>
    <row r="439" spans="2:6" x14ac:dyDescent="0.2">
      <c r="B439" s="48"/>
      <c r="C439" s="48"/>
      <c r="D439" s="48"/>
      <c r="E439" s="48"/>
      <c r="F439" s="48"/>
    </row>
    <row r="440" spans="2:6" x14ac:dyDescent="0.2">
      <c r="B440" s="48"/>
      <c r="C440" s="48"/>
      <c r="D440" s="48"/>
      <c r="E440" s="48"/>
      <c r="F440" s="48"/>
    </row>
    <row r="441" spans="2:6" x14ac:dyDescent="0.2">
      <c r="B441" s="48"/>
      <c r="C441" s="48"/>
      <c r="D441" s="48"/>
      <c r="E441" s="48"/>
      <c r="F441" s="48"/>
    </row>
    <row r="442" spans="2:6" x14ac:dyDescent="0.2">
      <c r="B442" s="48"/>
      <c r="C442" s="48"/>
      <c r="D442" s="48"/>
      <c r="E442" s="48"/>
      <c r="F442" s="48"/>
    </row>
  </sheetData>
  <mergeCells count="1">
    <mergeCell ref="D1:D2"/>
  </mergeCells>
  <phoneticPr fontId="4"/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0"/>
  <dimension ref="A1:BL442"/>
  <sheetViews>
    <sheetView workbookViewId="0">
      <pane xSplit="3" ySplit="3" topLeftCell="D4" activePane="bottomRight" state="frozen"/>
      <selection activeCell="I167" sqref="I167"/>
      <selection pane="topRight" activeCell="I167" sqref="I167"/>
      <selection pane="bottomLeft" activeCell="I167" sqref="I167"/>
      <selection pane="bottomRight"/>
    </sheetView>
  </sheetViews>
  <sheetFormatPr defaultColWidth="9" defaultRowHeight="11" x14ac:dyDescent="0.2"/>
  <cols>
    <col min="1" max="1" width="6.453125" style="7" customWidth="1"/>
    <col min="2" max="2" width="14.36328125" style="7" customWidth="1"/>
    <col min="3" max="3" width="13.453125" style="7" customWidth="1"/>
    <col min="4" max="4" width="11.6328125" style="42" customWidth="1"/>
    <col min="5" max="8" width="9" style="37"/>
    <col min="9" max="16384" width="9" style="48"/>
  </cols>
  <sheetData>
    <row r="1" spans="1:64" s="3" customFormat="1" x14ac:dyDescent="0.2">
      <c r="A1" s="1" t="s">
        <v>269</v>
      </c>
      <c r="B1" s="1" t="s">
        <v>1</v>
      </c>
      <c r="C1" s="2" t="s">
        <v>2</v>
      </c>
      <c r="D1" s="164" t="s">
        <v>328</v>
      </c>
      <c r="E1" s="9" t="s">
        <v>329</v>
      </c>
      <c r="F1" s="10"/>
      <c r="G1" s="10"/>
      <c r="H1" s="11"/>
      <c r="I1" s="9" t="s">
        <v>33</v>
      </c>
      <c r="J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9" t="s">
        <v>34</v>
      </c>
      <c r="AA1" s="10"/>
      <c r="AB1" s="11"/>
      <c r="AC1" s="12" t="s">
        <v>35</v>
      </c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  <c r="AR1" s="14"/>
      <c r="AS1" s="12" t="s">
        <v>36</v>
      </c>
      <c r="AT1" s="13"/>
      <c r="AU1" s="13"/>
      <c r="AV1" s="13"/>
      <c r="AW1" s="13"/>
      <c r="AX1" s="13"/>
      <c r="AY1" s="13"/>
      <c r="AZ1" s="13"/>
      <c r="BA1" s="13"/>
      <c r="BB1" s="12"/>
      <c r="BC1" s="13"/>
      <c r="BD1" s="13"/>
      <c r="BE1" s="13"/>
      <c r="BF1" s="13"/>
      <c r="BG1" s="12" t="s">
        <v>37</v>
      </c>
      <c r="BH1" s="13"/>
      <c r="BI1" s="13"/>
      <c r="BJ1" s="13"/>
      <c r="BK1" s="13"/>
      <c r="BL1" s="14"/>
    </row>
    <row r="2" spans="1:64" s="5" customFormat="1" x14ac:dyDescent="0.2">
      <c r="B2" s="4"/>
      <c r="C2" s="4"/>
      <c r="D2" s="189"/>
      <c r="E2" s="12" t="s">
        <v>330</v>
      </c>
      <c r="F2" s="13"/>
      <c r="G2" s="13"/>
      <c r="H2" s="14"/>
      <c r="I2" s="12" t="s">
        <v>38</v>
      </c>
      <c r="J2" s="14"/>
      <c r="O2" s="12" t="s">
        <v>341</v>
      </c>
      <c r="P2" s="13"/>
      <c r="Q2" s="15"/>
      <c r="R2" s="15"/>
      <c r="S2" s="15"/>
      <c r="T2" s="15"/>
      <c r="U2" s="12" t="s">
        <v>40</v>
      </c>
      <c r="V2" s="14"/>
      <c r="W2" s="12" t="s">
        <v>32</v>
      </c>
      <c r="X2" s="14"/>
      <c r="Y2" s="13"/>
      <c r="Z2" s="16"/>
      <c r="AA2" s="15"/>
      <c r="AB2" s="17"/>
      <c r="AC2" s="12" t="s">
        <v>342</v>
      </c>
      <c r="AD2" s="13"/>
      <c r="AE2" s="14"/>
      <c r="AF2" s="13"/>
      <c r="AG2" s="12" t="s">
        <v>343</v>
      </c>
      <c r="AH2" s="13"/>
      <c r="AI2" s="14"/>
      <c r="AJ2" s="12" t="s">
        <v>344</v>
      </c>
      <c r="AK2" s="13"/>
      <c r="AL2" s="14"/>
      <c r="AM2" s="12" t="s">
        <v>32</v>
      </c>
      <c r="AN2" s="13"/>
      <c r="AO2" s="14"/>
      <c r="AP2" s="12" t="s">
        <v>44</v>
      </c>
      <c r="AQ2" s="13"/>
      <c r="AR2" s="13"/>
      <c r="AS2" s="12" t="s">
        <v>45</v>
      </c>
      <c r="AT2" s="13"/>
      <c r="AU2" s="13"/>
      <c r="AV2" s="13"/>
      <c r="AW2" s="13"/>
      <c r="AX2" s="13"/>
      <c r="AY2" s="13"/>
      <c r="AZ2" s="13"/>
      <c r="BA2" s="13"/>
      <c r="BB2" s="12" t="s">
        <v>46</v>
      </c>
      <c r="BC2" s="13"/>
      <c r="BD2" s="13"/>
      <c r="BE2" s="13"/>
      <c r="BF2" s="13"/>
      <c r="BG2" s="12" t="s">
        <v>47</v>
      </c>
      <c r="BH2" s="12" t="s">
        <v>48</v>
      </c>
      <c r="BI2" s="12" t="s">
        <v>49</v>
      </c>
      <c r="BJ2" s="14"/>
      <c r="BK2" s="12" t="s">
        <v>50</v>
      </c>
      <c r="BL2" s="14"/>
    </row>
    <row r="3" spans="1:64" s="7" customFormat="1" ht="44" x14ac:dyDescent="0.2">
      <c r="B3" s="32"/>
      <c r="C3" s="33"/>
      <c r="D3" s="40" t="s">
        <v>345</v>
      </c>
      <c r="E3" s="18" t="s">
        <v>56</v>
      </c>
      <c r="F3" s="18" t="s">
        <v>57</v>
      </c>
      <c r="G3" s="18" t="s">
        <v>58</v>
      </c>
      <c r="H3" s="18" t="s">
        <v>59</v>
      </c>
      <c r="I3" s="39" t="s">
        <v>60</v>
      </c>
      <c r="J3" s="43" t="s">
        <v>61</v>
      </c>
      <c r="K3" s="44" t="s">
        <v>52</v>
      </c>
      <c r="L3" s="44" t="s">
        <v>53</v>
      </c>
      <c r="M3" s="44" t="s">
        <v>54</v>
      </c>
      <c r="N3" s="44" t="s">
        <v>55</v>
      </c>
      <c r="O3" s="19" t="s">
        <v>66</v>
      </c>
      <c r="P3" s="19" t="s">
        <v>346</v>
      </c>
      <c r="Q3" s="45" t="s">
        <v>347</v>
      </c>
      <c r="R3" s="46" t="s">
        <v>348</v>
      </c>
      <c r="S3" s="46" t="s">
        <v>349</v>
      </c>
      <c r="T3" s="47" t="s">
        <v>350</v>
      </c>
      <c r="U3" s="20" t="s">
        <v>68</v>
      </c>
      <c r="V3" s="20" t="s">
        <v>69</v>
      </c>
      <c r="W3" s="21" t="s">
        <v>70</v>
      </c>
      <c r="X3" s="21" t="s">
        <v>72</v>
      </c>
      <c r="Y3" s="21" t="s">
        <v>351</v>
      </c>
      <c r="Z3" s="22" t="s">
        <v>73</v>
      </c>
      <c r="AA3" s="22" t="s">
        <v>74</v>
      </c>
      <c r="AB3" s="23" t="s">
        <v>75</v>
      </c>
      <c r="AC3" s="24" t="s">
        <v>76</v>
      </c>
      <c r="AD3" s="25" t="s">
        <v>78</v>
      </c>
      <c r="AE3" s="25" t="s">
        <v>79</v>
      </c>
      <c r="AF3" s="25" t="s">
        <v>77</v>
      </c>
      <c r="AG3" s="49" t="s">
        <v>80</v>
      </c>
      <c r="AH3" s="26" t="s">
        <v>352</v>
      </c>
      <c r="AI3" s="26" t="s">
        <v>353</v>
      </c>
      <c r="AJ3" s="27" t="s">
        <v>354</v>
      </c>
      <c r="AK3" s="27" t="s">
        <v>355</v>
      </c>
      <c r="AL3" s="27" t="s">
        <v>356</v>
      </c>
      <c r="AM3" s="28" t="s">
        <v>357</v>
      </c>
      <c r="AN3" s="28" t="s">
        <v>358</v>
      </c>
      <c r="AO3" s="28" t="s">
        <v>359</v>
      </c>
      <c r="AP3" s="27" t="s">
        <v>89</v>
      </c>
      <c r="AQ3" s="27" t="s">
        <v>90</v>
      </c>
      <c r="AR3" s="50" t="s">
        <v>44</v>
      </c>
      <c r="AS3" s="29" t="s">
        <v>91</v>
      </c>
      <c r="AT3" s="29" t="s">
        <v>92</v>
      </c>
      <c r="AU3" s="29" t="s">
        <v>93</v>
      </c>
      <c r="AV3" s="29" t="s">
        <v>94</v>
      </c>
      <c r="AW3" s="29" t="s">
        <v>95</v>
      </c>
      <c r="AX3" s="29" t="s">
        <v>96</v>
      </c>
      <c r="AY3" s="29" t="s">
        <v>97</v>
      </c>
      <c r="AZ3" s="29" t="s">
        <v>98</v>
      </c>
      <c r="BA3" s="29" t="s">
        <v>99</v>
      </c>
      <c r="BB3" s="51" t="s">
        <v>100</v>
      </c>
      <c r="BC3" s="30" t="s">
        <v>101</v>
      </c>
      <c r="BD3" s="30" t="s">
        <v>102</v>
      </c>
      <c r="BE3" s="30" t="s">
        <v>98</v>
      </c>
      <c r="BF3" s="30" t="s">
        <v>99</v>
      </c>
      <c r="BG3" s="31" t="s">
        <v>91</v>
      </c>
      <c r="BH3" s="31" t="s">
        <v>91</v>
      </c>
      <c r="BI3" s="27" t="s">
        <v>103</v>
      </c>
      <c r="BJ3" s="27" t="s">
        <v>104</v>
      </c>
      <c r="BK3" s="27" t="s">
        <v>103</v>
      </c>
      <c r="BL3" s="27" t="s">
        <v>104</v>
      </c>
    </row>
    <row r="4" spans="1:64" s="37" customFormat="1" x14ac:dyDescent="0.2">
      <c r="A4" s="6">
        <v>1</v>
      </c>
      <c r="B4" s="34" t="s">
        <v>106</v>
      </c>
      <c r="C4" s="34" t="s">
        <v>105</v>
      </c>
      <c r="D4" s="41" t="s">
        <v>339</v>
      </c>
      <c r="E4" s="36" t="s">
        <v>339</v>
      </c>
      <c r="F4" s="36" t="s">
        <v>339</v>
      </c>
      <c r="G4" s="36" t="s">
        <v>339</v>
      </c>
      <c r="H4" s="36" t="s">
        <v>339</v>
      </c>
      <c r="I4" s="36" t="s">
        <v>339</v>
      </c>
      <c r="J4" s="36" t="s">
        <v>339</v>
      </c>
      <c r="K4" s="36" t="s">
        <v>339</v>
      </c>
      <c r="L4" s="36" t="s">
        <v>339</v>
      </c>
      <c r="M4" s="36" t="s">
        <v>339</v>
      </c>
      <c r="N4" s="36" t="s">
        <v>339</v>
      </c>
      <c r="O4" s="36" t="s">
        <v>339</v>
      </c>
      <c r="P4" s="36" t="s">
        <v>339</v>
      </c>
      <c r="Q4" s="36" t="s">
        <v>339</v>
      </c>
      <c r="R4" s="36" t="s">
        <v>339</v>
      </c>
      <c r="S4" s="36" t="s">
        <v>339</v>
      </c>
      <c r="T4" s="36" t="s">
        <v>339</v>
      </c>
      <c r="U4" s="36" t="s">
        <v>339</v>
      </c>
      <c r="V4" s="36" t="s">
        <v>339</v>
      </c>
      <c r="W4" s="36" t="s">
        <v>339</v>
      </c>
      <c r="X4" s="36" t="s">
        <v>339</v>
      </c>
      <c r="Y4" s="36" t="s">
        <v>339</v>
      </c>
      <c r="Z4" s="36" t="s">
        <v>339</v>
      </c>
      <c r="AA4" s="36" t="s">
        <v>339</v>
      </c>
      <c r="AB4" s="36" t="s">
        <v>339</v>
      </c>
      <c r="AC4" s="36" t="s">
        <v>339</v>
      </c>
      <c r="AD4" s="36" t="s">
        <v>339</v>
      </c>
      <c r="AE4" s="36" t="s">
        <v>339</v>
      </c>
      <c r="AF4" s="36" t="s">
        <v>339</v>
      </c>
      <c r="AG4" s="36" t="s">
        <v>339</v>
      </c>
      <c r="AH4" s="36" t="s">
        <v>339</v>
      </c>
      <c r="AI4" s="36" t="s">
        <v>339</v>
      </c>
      <c r="AJ4" s="36" t="s">
        <v>339</v>
      </c>
      <c r="AK4" s="36" t="s">
        <v>339</v>
      </c>
      <c r="AL4" s="36" t="s">
        <v>339</v>
      </c>
      <c r="AM4" s="36" t="s">
        <v>339</v>
      </c>
      <c r="AN4" s="36" t="s">
        <v>339</v>
      </c>
      <c r="AO4" s="36" t="s">
        <v>339</v>
      </c>
      <c r="AP4" s="36" t="s">
        <v>339</v>
      </c>
      <c r="AQ4" s="36" t="s">
        <v>339</v>
      </c>
      <c r="AR4" s="36" t="s">
        <v>339</v>
      </c>
      <c r="AS4" s="36" t="s">
        <v>339</v>
      </c>
      <c r="AT4" s="36" t="s">
        <v>339</v>
      </c>
      <c r="AU4" s="36" t="s">
        <v>339</v>
      </c>
      <c r="AV4" s="36" t="s">
        <v>339</v>
      </c>
      <c r="AW4" s="36" t="s">
        <v>339</v>
      </c>
      <c r="AX4" s="36" t="s">
        <v>339</v>
      </c>
      <c r="AY4" s="36" t="s">
        <v>339</v>
      </c>
      <c r="AZ4" s="36" t="s">
        <v>339</v>
      </c>
      <c r="BA4" s="36" t="s">
        <v>339</v>
      </c>
      <c r="BB4" s="36" t="s">
        <v>339</v>
      </c>
      <c r="BC4" s="36" t="s">
        <v>339</v>
      </c>
      <c r="BD4" s="36" t="s">
        <v>339</v>
      </c>
      <c r="BE4" s="36" t="s">
        <v>339</v>
      </c>
      <c r="BF4" s="36" t="s">
        <v>339</v>
      </c>
      <c r="BG4" s="36" t="s">
        <v>339</v>
      </c>
      <c r="BH4" s="36" t="s">
        <v>339</v>
      </c>
      <c r="BI4" s="36" t="s">
        <v>339</v>
      </c>
      <c r="BJ4" s="36" t="s">
        <v>339</v>
      </c>
      <c r="BK4" s="36" t="s">
        <v>339</v>
      </c>
      <c r="BL4" s="36" t="s">
        <v>339</v>
      </c>
    </row>
    <row r="5" spans="1:64" s="37" customFormat="1" x14ac:dyDescent="0.2">
      <c r="A5" s="35">
        <v>2</v>
      </c>
      <c r="B5" s="34" t="s">
        <v>106</v>
      </c>
      <c r="C5" s="34" t="s">
        <v>107</v>
      </c>
      <c r="D5" s="41" t="s">
        <v>339</v>
      </c>
      <c r="E5" s="36" t="s">
        <v>339</v>
      </c>
      <c r="F5" s="36" t="s">
        <v>339</v>
      </c>
      <c r="G5" s="36" t="s">
        <v>339</v>
      </c>
      <c r="H5" s="36" t="s">
        <v>339</v>
      </c>
      <c r="I5" s="36" t="s">
        <v>339</v>
      </c>
      <c r="J5" s="36" t="s">
        <v>339</v>
      </c>
      <c r="K5" s="36" t="s">
        <v>339</v>
      </c>
      <c r="L5" s="36" t="s">
        <v>339</v>
      </c>
      <c r="M5" s="36" t="s">
        <v>339</v>
      </c>
      <c r="N5" s="36" t="s">
        <v>339</v>
      </c>
      <c r="O5" s="36" t="s">
        <v>339</v>
      </c>
      <c r="P5" s="36" t="s">
        <v>339</v>
      </c>
      <c r="Q5" s="36" t="s">
        <v>339</v>
      </c>
      <c r="R5" s="36" t="s">
        <v>339</v>
      </c>
      <c r="S5" s="36" t="s">
        <v>339</v>
      </c>
      <c r="T5" s="36" t="s">
        <v>339</v>
      </c>
      <c r="U5" s="36" t="s">
        <v>339</v>
      </c>
      <c r="V5" s="36" t="s">
        <v>339</v>
      </c>
      <c r="W5" s="36" t="s">
        <v>339</v>
      </c>
      <c r="X5" s="36" t="s">
        <v>339</v>
      </c>
      <c r="Y5" s="36" t="s">
        <v>339</v>
      </c>
      <c r="Z5" s="36" t="s">
        <v>339</v>
      </c>
      <c r="AA5" s="36" t="s">
        <v>339</v>
      </c>
      <c r="AB5" s="36" t="s">
        <v>339</v>
      </c>
      <c r="AC5" s="36" t="s">
        <v>339</v>
      </c>
      <c r="AD5" s="36" t="s">
        <v>339</v>
      </c>
      <c r="AE5" s="36" t="s">
        <v>339</v>
      </c>
      <c r="AF5" s="36" t="s">
        <v>339</v>
      </c>
      <c r="AG5" s="36" t="s">
        <v>339</v>
      </c>
      <c r="AH5" s="36" t="s">
        <v>339</v>
      </c>
      <c r="AI5" s="36" t="s">
        <v>339</v>
      </c>
      <c r="AJ5" s="36" t="s">
        <v>339</v>
      </c>
      <c r="AK5" s="36" t="s">
        <v>339</v>
      </c>
      <c r="AL5" s="36" t="s">
        <v>339</v>
      </c>
      <c r="AM5" s="36" t="s">
        <v>339</v>
      </c>
      <c r="AN5" s="36" t="s">
        <v>339</v>
      </c>
      <c r="AO5" s="36" t="s">
        <v>339</v>
      </c>
      <c r="AP5" s="36" t="s">
        <v>339</v>
      </c>
      <c r="AQ5" s="36" t="s">
        <v>339</v>
      </c>
      <c r="AR5" s="36" t="s">
        <v>339</v>
      </c>
      <c r="AS5" s="36" t="s">
        <v>339</v>
      </c>
      <c r="AT5" s="36" t="s">
        <v>339</v>
      </c>
      <c r="AU5" s="36" t="s">
        <v>339</v>
      </c>
      <c r="AV5" s="36" t="s">
        <v>339</v>
      </c>
      <c r="AW5" s="36" t="s">
        <v>339</v>
      </c>
      <c r="AX5" s="36" t="s">
        <v>339</v>
      </c>
      <c r="AY5" s="36" t="s">
        <v>339</v>
      </c>
      <c r="AZ5" s="36" t="s">
        <v>339</v>
      </c>
      <c r="BA5" s="36" t="s">
        <v>339</v>
      </c>
      <c r="BB5" s="36" t="s">
        <v>339</v>
      </c>
      <c r="BC5" s="36" t="s">
        <v>339</v>
      </c>
      <c r="BD5" s="36" t="s">
        <v>339</v>
      </c>
      <c r="BE5" s="36" t="s">
        <v>339</v>
      </c>
      <c r="BF5" s="36" t="s">
        <v>339</v>
      </c>
      <c r="BG5" s="36" t="s">
        <v>339</v>
      </c>
      <c r="BH5" s="36" t="s">
        <v>339</v>
      </c>
      <c r="BI5" s="36" t="s">
        <v>339</v>
      </c>
      <c r="BJ5" s="36" t="s">
        <v>339</v>
      </c>
      <c r="BK5" s="36" t="s">
        <v>339</v>
      </c>
      <c r="BL5" s="36" t="s">
        <v>339</v>
      </c>
    </row>
    <row r="6" spans="1:64" s="37" customFormat="1" x14ac:dyDescent="0.2">
      <c r="A6" s="6">
        <v>3</v>
      </c>
      <c r="B6" s="34" t="s">
        <v>106</v>
      </c>
      <c r="C6" s="34" t="s">
        <v>108</v>
      </c>
      <c r="D6" s="41" t="s">
        <v>339</v>
      </c>
      <c r="E6" s="36" t="s">
        <v>339</v>
      </c>
      <c r="F6" s="36" t="s">
        <v>339</v>
      </c>
      <c r="G6" s="36" t="s">
        <v>339</v>
      </c>
      <c r="H6" s="36" t="s">
        <v>339</v>
      </c>
      <c r="I6" s="36" t="s">
        <v>339</v>
      </c>
      <c r="J6" s="36" t="s">
        <v>339</v>
      </c>
      <c r="K6" s="36" t="s">
        <v>339</v>
      </c>
      <c r="L6" s="36" t="s">
        <v>339</v>
      </c>
      <c r="M6" s="36" t="s">
        <v>339</v>
      </c>
      <c r="N6" s="36" t="s">
        <v>339</v>
      </c>
      <c r="O6" s="36" t="s">
        <v>339</v>
      </c>
      <c r="P6" s="36" t="s">
        <v>339</v>
      </c>
      <c r="Q6" s="36" t="s">
        <v>339</v>
      </c>
      <c r="R6" s="36" t="s">
        <v>339</v>
      </c>
      <c r="S6" s="36" t="s">
        <v>339</v>
      </c>
      <c r="T6" s="36" t="s">
        <v>339</v>
      </c>
      <c r="U6" s="36" t="s">
        <v>339</v>
      </c>
      <c r="V6" s="36" t="s">
        <v>339</v>
      </c>
      <c r="W6" s="36" t="s">
        <v>339</v>
      </c>
      <c r="X6" s="36" t="s">
        <v>339</v>
      </c>
      <c r="Y6" s="36" t="s">
        <v>339</v>
      </c>
      <c r="Z6" s="36" t="s">
        <v>339</v>
      </c>
      <c r="AA6" s="36" t="s">
        <v>339</v>
      </c>
      <c r="AB6" s="36" t="s">
        <v>339</v>
      </c>
      <c r="AC6" s="36" t="s">
        <v>339</v>
      </c>
      <c r="AD6" s="36" t="s">
        <v>339</v>
      </c>
      <c r="AE6" s="36" t="s">
        <v>339</v>
      </c>
      <c r="AF6" s="36" t="s">
        <v>339</v>
      </c>
      <c r="AG6" s="36" t="s">
        <v>339</v>
      </c>
      <c r="AH6" s="36" t="s">
        <v>339</v>
      </c>
      <c r="AI6" s="36" t="s">
        <v>339</v>
      </c>
      <c r="AJ6" s="36" t="s">
        <v>339</v>
      </c>
      <c r="AK6" s="36" t="s">
        <v>339</v>
      </c>
      <c r="AL6" s="36" t="s">
        <v>339</v>
      </c>
      <c r="AM6" s="36" t="s">
        <v>339</v>
      </c>
      <c r="AN6" s="36" t="s">
        <v>339</v>
      </c>
      <c r="AO6" s="36" t="s">
        <v>339</v>
      </c>
      <c r="AP6" s="36" t="s">
        <v>339</v>
      </c>
      <c r="AQ6" s="36" t="s">
        <v>339</v>
      </c>
      <c r="AR6" s="36" t="s">
        <v>339</v>
      </c>
      <c r="AS6" s="36" t="s">
        <v>339</v>
      </c>
      <c r="AT6" s="36" t="s">
        <v>339</v>
      </c>
      <c r="AU6" s="36" t="s">
        <v>339</v>
      </c>
      <c r="AV6" s="36" t="s">
        <v>339</v>
      </c>
      <c r="AW6" s="36" t="s">
        <v>339</v>
      </c>
      <c r="AX6" s="36" t="s">
        <v>339</v>
      </c>
      <c r="AY6" s="36" t="s">
        <v>339</v>
      </c>
      <c r="AZ6" s="36" t="s">
        <v>339</v>
      </c>
      <c r="BA6" s="36" t="s">
        <v>339</v>
      </c>
      <c r="BB6" s="36" t="s">
        <v>339</v>
      </c>
      <c r="BC6" s="36" t="s">
        <v>339</v>
      </c>
      <c r="BD6" s="36" t="s">
        <v>339</v>
      </c>
      <c r="BE6" s="36" t="s">
        <v>339</v>
      </c>
      <c r="BF6" s="36" t="s">
        <v>339</v>
      </c>
      <c r="BG6" s="36" t="s">
        <v>339</v>
      </c>
      <c r="BH6" s="36" t="s">
        <v>339</v>
      </c>
      <c r="BI6" s="36" t="s">
        <v>339</v>
      </c>
      <c r="BJ6" s="36" t="s">
        <v>339</v>
      </c>
      <c r="BK6" s="36" t="s">
        <v>339</v>
      </c>
      <c r="BL6" s="36" t="s">
        <v>339</v>
      </c>
    </row>
    <row r="7" spans="1:64" s="37" customFormat="1" x14ac:dyDescent="0.2">
      <c r="A7" s="6">
        <v>4</v>
      </c>
      <c r="B7" s="34" t="s">
        <v>106</v>
      </c>
      <c r="C7" s="34" t="s">
        <v>109</v>
      </c>
      <c r="D7" s="41" t="s">
        <v>339</v>
      </c>
      <c r="E7" s="36" t="s">
        <v>339</v>
      </c>
      <c r="F7" s="36" t="s">
        <v>339</v>
      </c>
      <c r="G7" s="36" t="s">
        <v>339</v>
      </c>
      <c r="H7" s="36" t="s">
        <v>339</v>
      </c>
      <c r="I7" s="36" t="s">
        <v>339</v>
      </c>
      <c r="J7" s="36" t="s">
        <v>339</v>
      </c>
      <c r="K7" s="36" t="s">
        <v>339</v>
      </c>
      <c r="L7" s="36" t="s">
        <v>339</v>
      </c>
      <c r="M7" s="36" t="s">
        <v>339</v>
      </c>
      <c r="N7" s="36" t="s">
        <v>339</v>
      </c>
      <c r="O7" s="36" t="s">
        <v>339</v>
      </c>
      <c r="P7" s="36" t="s">
        <v>339</v>
      </c>
      <c r="Q7" s="36" t="s">
        <v>339</v>
      </c>
      <c r="R7" s="36" t="s">
        <v>339</v>
      </c>
      <c r="S7" s="36" t="s">
        <v>339</v>
      </c>
      <c r="T7" s="36" t="s">
        <v>339</v>
      </c>
      <c r="U7" s="36" t="s">
        <v>339</v>
      </c>
      <c r="V7" s="36" t="s">
        <v>339</v>
      </c>
      <c r="W7" s="36" t="s">
        <v>339</v>
      </c>
      <c r="X7" s="36" t="s">
        <v>339</v>
      </c>
      <c r="Y7" s="36" t="s">
        <v>339</v>
      </c>
      <c r="Z7" s="36" t="s">
        <v>339</v>
      </c>
      <c r="AA7" s="36" t="s">
        <v>339</v>
      </c>
      <c r="AB7" s="36" t="s">
        <v>339</v>
      </c>
      <c r="AC7" s="36" t="s">
        <v>339</v>
      </c>
      <c r="AD7" s="36" t="s">
        <v>339</v>
      </c>
      <c r="AE7" s="36" t="s">
        <v>339</v>
      </c>
      <c r="AF7" s="36" t="s">
        <v>339</v>
      </c>
      <c r="AG7" s="36" t="s">
        <v>339</v>
      </c>
      <c r="AH7" s="36" t="s">
        <v>339</v>
      </c>
      <c r="AI7" s="36" t="s">
        <v>339</v>
      </c>
      <c r="AJ7" s="36" t="s">
        <v>339</v>
      </c>
      <c r="AK7" s="36" t="s">
        <v>339</v>
      </c>
      <c r="AL7" s="36" t="s">
        <v>339</v>
      </c>
      <c r="AM7" s="36" t="s">
        <v>339</v>
      </c>
      <c r="AN7" s="36" t="s">
        <v>339</v>
      </c>
      <c r="AO7" s="36" t="s">
        <v>339</v>
      </c>
      <c r="AP7" s="36" t="s">
        <v>339</v>
      </c>
      <c r="AQ7" s="36" t="s">
        <v>339</v>
      </c>
      <c r="AR7" s="36" t="s">
        <v>339</v>
      </c>
      <c r="AS7" s="36" t="s">
        <v>339</v>
      </c>
      <c r="AT7" s="36" t="s">
        <v>339</v>
      </c>
      <c r="AU7" s="36" t="s">
        <v>339</v>
      </c>
      <c r="AV7" s="36" t="s">
        <v>339</v>
      </c>
      <c r="AW7" s="36" t="s">
        <v>339</v>
      </c>
      <c r="AX7" s="36" t="s">
        <v>339</v>
      </c>
      <c r="AY7" s="36" t="s">
        <v>339</v>
      </c>
      <c r="AZ7" s="36" t="s">
        <v>339</v>
      </c>
      <c r="BA7" s="36" t="s">
        <v>339</v>
      </c>
      <c r="BB7" s="36" t="s">
        <v>339</v>
      </c>
      <c r="BC7" s="36" t="s">
        <v>339</v>
      </c>
      <c r="BD7" s="36" t="s">
        <v>339</v>
      </c>
      <c r="BE7" s="36" t="s">
        <v>339</v>
      </c>
      <c r="BF7" s="36" t="s">
        <v>339</v>
      </c>
      <c r="BG7" s="36" t="s">
        <v>339</v>
      </c>
      <c r="BH7" s="36" t="s">
        <v>339</v>
      </c>
      <c r="BI7" s="36" t="s">
        <v>339</v>
      </c>
      <c r="BJ7" s="36" t="s">
        <v>339</v>
      </c>
      <c r="BK7" s="36" t="s">
        <v>339</v>
      </c>
      <c r="BL7" s="36" t="s">
        <v>339</v>
      </c>
    </row>
    <row r="8" spans="1:64" s="37" customFormat="1" x14ac:dyDescent="0.2">
      <c r="A8" s="6">
        <v>5</v>
      </c>
      <c r="B8" s="34" t="s">
        <v>106</v>
      </c>
      <c r="C8" s="34" t="s">
        <v>110</v>
      </c>
      <c r="D8" s="41" t="s">
        <v>339</v>
      </c>
      <c r="E8" s="36" t="s">
        <v>339</v>
      </c>
      <c r="F8" s="36" t="s">
        <v>339</v>
      </c>
      <c r="G8" s="36" t="s">
        <v>339</v>
      </c>
      <c r="H8" s="36" t="s">
        <v>339</v>
      </c>
      <c r="I8" s="36" t="s">
        <v>339</v>
      </c>
      <c r="J8" s="36" t="s">
        <v>339</v>
      </c>
      <c r="K8" s="36" t="s">
        <v>339</v>
      </c>
      <c r="L8" s="36" t="s">
        <v>339</v>
      </c>
      <c r="M8" s="36" t="s">
        <v>339</v>
      </c>
      <c r="N8" s="36" t="s">
        <v>339</v>
      </c>
      <c r="O8" s="36" t="s">
        <v>339</v>
      </c>
      <c r="P8" s="36" t="s">
        <v>339</v>
      </c>
      <c r="Q8" s="36" t="s">
        <v>339</v>
      </c>
      <c r="R8" s="36" t="s">
        <v>339</v>
      </c>
      <c r="S8" s="36" t="s">
        <v>339</v>
      </c>
      <c r="T8" s="36" t="s">
        <v>339</v>
      </c>
      <c r="U8" s="36" t="s">
        <v>339</v>
      </c>
      <c r="V8" s="36" t="s">
        <v>339</v>
      </c>
      <c r="W8" s="36" t="s">
        <v>339</v>
      </c>
      <c r="X8" s="36" t="s">
        <v>339</v>
      </c>
      <c r="Y8" s="36" t="s">
        <v>339</v>
      </c>
      <c r="Z8" s="36" t="s">
        <v>339</v>
      </c>
      <c r="AA8" s="36" t="s">
        <v>339</v>
      </c>
      <c r="AB8" s="36" t="s">
        <v>339</v>
      </c>
      <c r="AC8" s="36" t="s">
        <v>339</v>
      </c>
      <c r="AD8" s="36" t="s">
        <v>339</v>
      </c>
      <c r="AE8" s="36" t="s">
        <v>339</v>
      </c>
      <c r="AF8" s="36" t="s">
        <v>339</v>
      </c>
      <c r="AG8" s="36" t="s">
        <v>339</v>
      </c>
      <c r="AH8" s="36" t="s">
        <v>339</v>
      </c>
      <c r="AI8" s="36" t="s">
        <v>339</v>
      </c>
      <c r="AJ8" s="36" t="s">
        <v>339</v>
      </c>
      <c r="AK8" s="36" t="s">
        <v>339</v>
      </c>
      <c r="AL8" s="36" t="s">
        <v>339</v>
      </c>
      <c r="AM8" s="36" t="s">
        <v>339</v>
      </c>
      <c r="AN8" s="36" t="s">
        <v>339</v>
      </c>
      <c r="AO8" s="36" t="s">
        <v>339</v>
      </c>
      <c r="AP8" s="36" t="s">
        <v>339</v>
      </c>
      <c r="AQ8" s="36" t="s">
        <v>339</v>
      </c>
      <c r="AR8" s="36" t="s">
        <v>339</v>
      </c>
      <c r="AS8" s="36" t="s">
        <v>339</v>
      </c>
      <c r="AT8" s="36" t="s">
        <v>339</v>
      </c>
      <c r="AU8" s="36" t="s">
        <v>339</v>
      </c>
      <c r="AV8" s="36" t="s">
        <v>339</v>
      </c>
      <c r="AW8" s="36" t="s">
        <v>339</v>
      </c>
      <c r="AX8" s="36" t="s">
        <v>339</v>
      </c>
      <c r="AY8" s="36" t="s">
        <v>339</v>
      </c>
      <c r="AZ8" s="36" t="s">
        <v>339</v>
      </c>
      <c r="BA8" s="36" t="s">
        <v>339</v>
      </c>
      <c r="BB8" s="36" t="s">
        <v>339</v>
      </c>
      <c r="BC8" s="36" t="s">
        <v>339</v>
      </c>
      <c r="BD8" s="36" t="s">
        <v>339</v>
      </c>
      <c r="BE8" s="36" t="s">
        <v>339</v>
      </c>
      <c r="BF8" s="36" t="s">
        <v>339</v>
      </c>
      <c r="BG8" s="36" t="s">
        <v>339</v>
      </c>
      <c r="BH8" s="36" t="s">
        <v>339</v>
      </c>
      <c r="BI8" s="36" t="s">
        <v>339</v>
      </c>
      <c r="BJ8" s="36" t="s">
        <v>339</v>
      </c>
      <c r="BK8" s="36" t="s">
        <v>339</v>
      </c>
      <c r="BL8" s="36" t="s">
        <v>339</v>
      </c>
    </row>
    <row r="9" spans="1:64" s="37" customFormat="1" x14ac:dyDescent="0.2">
      <c r="A9" s="6">
        <v>6</v>
      </c>
      <c r="B9" s="34" t="s">
        <v>106</v>
      </c>
      <c r="C9" s="34" t="s">
        <v>111</v>
      </c>
      <c r="D9" s="41" t="s">
        <v>339</v>
      </c>
      <c r="E9" s="36" t="s">
        <v>339</v>
      </c>
      <c r="F9" s="36" t="s">
        <v>339</v>
      </c>
      <c r="G9" s="36" t="s">
        <v>339</v>
      </c>
      <c r="H9" s="36" t="s">
        <v>339</v>
      </c>
      <c r="I9" s="36" t="s">
        <v>339</v>
      </c>
      <c r="J9" s="36" t="s">
        <v>339</v>
      </c>
      <c r="K9" s="36" t="s">
        <v>339</v>
      </c>
      <c r="L9" s="36" t="s">
        <v>339</v>
      </c>
      <c r="M9" s="36" t="s">
        <v>339</v>
      </c>
      <c r="N9" s="36" t="s">
        <v>339</v>
      </c>
      <c r="O9" s="36" t="s">
        <v>339</v>
      </c>
      <c r="P9" s="36" t="s">
        <v>339</v>
      </c>
      <c r="Q9" s="36" t="s">
        <v>339</v>
      </c>
      <c r="R9" s="36" t="s">
        <v>339</v>
      </c>
      <c r="S9" s="36" t="s">
        <v>339</v>
      </c>
      <c r="T9" s="36" t="s">
        <v>339</v>
      </c>
      <c r="U9" s="36" t="s">
        <v>339</v>
      </c>
      <c r="V9" s="36" t="s">
        <v>339</v>
      </c>
      <c r="W9" s="36" t="s">
        <v>339</v>
      </c>
      <c r="X9" s="36" t="s">
        <v>339</v>
      </c>
      <c r="Y9" s="36" t="s">
        <v>339</v>
      </c>
      <c r="Z9" s="36" t="s">
        <v>339</v>
      </c>
      <c r="AA9" s="36" t="s">
        <v>339</v>
      </c>
      <c r="AB9" s="36" t="s">
        <v>339</v>
      </c>
      <c r="AC9" s="36" t="s">
        <v>339</v>
      </c>
      <c r="AD9" s="36" t="s">
        <v>339</v>
      </c>
      <c r="AE9" s="36" t="s">
        <v>339</v>
      </c>
      <c r="AF9" s="36" t="s">
        <v>339</v>
      </c>
      <c r="AG9" s="36" t="s">
        <v>339</v>
      </c>
      <c r="AH9" s="36" t="s">
        <v>339</v>
      </c>
      <c r="AI9" s="36" t="s">
        <v>339</v>
      </c>
      <c r="AJ9" s="36" t="s">
        <v>339</v>
      </c>
      <c r="AK9" s="36" t="s">
        <v>339</v>
      </c>
      <c r="AL9" s="36" t="s">
        <v>339</v>
      </c>
      <c r="AM9" s="36" t="s">
        <v>339</v>
      </c>
      <c r="AN9" s="36" t="s">
        <v>339</v>
      </c>
      <c r="AO9" s="36" t="s">
        <v>339</v>
      </c>
      <c r="AP9" s="36" t="s">
        <v>339</v>
      </c>
      <c r="AQ9" s="36" t="s">
        <v>339</v>
      </c>
      <c r="AR9" s="36" t="s">
        <v>339</v>
      </c>
      <c r="AS9" s="36" t="s">
        <v>339</v>
      </c>
      <c r="AT9" s="36" t="s">
        <v>339</v>
      </c>
      <c r="AU9" s="36" t="s">
        <v>339</v>
      </c>
      <c r="AV9" s="36" t="s">
        <v>339</v>
      </c>
      <c r="AW9" s="36" t="s">
        <v>339</v>
      </c>
      <c r="AX9" s="36" t="s">
        <v>339</v>
      </c>
      <c r="AY9" s="36" t="s">
        <v>339</v>
      </c>
      <c r="AZ9" s="36" t="s">
        <v>339</v>
      </c>
      <c r="BA9" s="36" t="s">
        <v>339</v>
      </c>
      <c r="BB9" s="36" t="s">
        <v>339</v>
      </c>
      <c r="BC9" s="36" t="s">
        <v>339</v>
      </c>
      <c r="BD9" s="36" t="s">
        <v>339</v>
      </c>
      <c r="BE9" s="36" t="s">
        <v>339</v>
      </c>
      <c r="BF9" s="36" t="s">
        <v>339</v>
      </c>
      <c r="BG9" s="36" t="s">
        <v>339</v>
      </c>
      <c r="BH9" s="36" t="s">
        <v>339</v>
      </c>
      <c r="BI9" s="36" t="s">
        <v>339</v>
      </c>
      <c r="BJ9" s="36" t="s">
        <v>339</v>
      </c>
      <c r="BK9" s="36" t="s">
        <v>339</v>
      </c>
      <c r="BL9" s="36" t="s">
        <v>339</v>
      </c>
    </row>
    <row r="10" spans="1:64" s="37" customFormat="1" x14ac:dyDescent="0.2">
      <c r="A10" s="6">
        <v>7</v>
      </c>
      <c r="B10" s="34" t="s">
        <v>106</v>
      </c>
      <c r="C10" s="34" t="s">
        <v>112</v>
      </c>
      <c r="D10" s="41" t="s">
        <v>339</v>
      </c>
      <c r="E10" s="36" t="s">
        <v>339</v>
      </c>
      <c r="F10" s="36" t="s">
        <v>339</v>
      </c>
      <c r="G10" s="36" t="s">
        <v>339</v>
      </c>
      <c r="H10" s="36" t="s">
        <v>339</v>
      </c>
      <c r="I10" s="36" t="s">
        <v>339</v>
      </c>
      <c r="J10" s="36" t="s">
        <v>339</v>
      </c>
      <c r="K10" s="36" t="s">
        <v>339</v>
      </c>
      <c r="L10" s="36" t="s">
        <v>339</v>
      </c>
      <c r="M10" s="36" t="s">
        <v>339</v>
      </c>
      <c r="N10" s="36" t="s">
        <v>339</v>
      </c>
      <c r="O10" s="36" t="s">
        <v>339</v>
      </c>
      <c r="P10" s="36" t="s">
        <v>339</v>
      </c>
      <c r="Q10" s="36" t="s">
        <v>339</v>
      </c>
      <c r="R10" s="36" t="s">
        <v>339</v>
      </c>
      <c r="S10" s="36" t="s">
        <v>339</v>
      </c>
      <c r="T10" s="36" t="s">
        <v>339</v>
      </c>
      <c r="U10" s="36" t="s">
        <v>339</v>
      </c>
      <c r="V10" s="36" t="s">
        <v>339</v>
      </c>
      <c r="W10" s="36" t="s">
        <v>339</v>
      </c>
      <c r="X10" s="36" t="s">
        <v>339</v>
      </c>
      <c r="Y10" s="36" t="s">
        <v>339</v>
      </c>
      <c r="Z10" s="36" t="s">
        <v>339</v>
      </c>
      <c r="AA10" s="36" t="s">
        <v>339</v>
      </c>
      <c r="AB10" s="36" t="s">
        <v>339</v>
      </c>
      <c r="AC10" s="36" t="s">
        <v>339</v>
      </c>
      <c r="AD10" s="36" t="s">
        <v>339</v>
      </c>
      <c r="AE10" s="36" t="s">
        <v>339</v>
      </c>
      <c r="AF10" s="36" t="s">
        <v>339</v>
      </c>
      <c r="AG10" s="36" t="s">
        <v>339</v>
      </c>
      <c r="AH10" s="36" t="s">
        <v>339</v>
      </c>
      <c r="AI10" s="36" t="s">
        <v>339</v>
      </c>
      <c r="AJ10" s="36" t="s">
        <v>339</v>
      </c>
      <c r="AK10" s="36" t="s">
        <v>339</v>
      </c>
      <c r="AL10" s="36" t="s">
        <v>339</v>
      </c>
      <c r="AM10" s="36" t="s">
        <v>339</v>
      </c>
      <c r="AN10" s="36" t="s">
        <v>339</v>
      </c>
      <c r="AO10" s="36" t="s">
        <v>339</v>
      </c>
      <c r="AP10" s="36" t="s">
        <v>339</v>
      </c>
      <c r="AQ10" s="36" t="s">
        <v>339</v>
      </c>
      <c r="AR10" s="36" t="s">
        <v>339</v>
      </c>
      <c r="AS10" s="36" t="s">
        <v>339</v>
      </c>
      <c r="AT10" s="36" t="s">
        <v>339</v>
      </c>
      <c r="AU10" s="36" t="s">
        <v>339</v>
      </c>
      <c r="AV10" s="36" t="s">
        <v>339</v>
      </c>
      <c r="AW10" s="36" t="s">
        <v>339</v>
      </c>
      <c r="AX10" s="36" t="s">
        <v>339</v>
      </c>
      <c r="AY10" s="36" t="s">
        <v>339</v>
      </c>
      <c r="AZ10" s="36" t="s">
        <v>339</v>
      </c>
      <c r="BA10" s="36" t="s">
        <v>339</v>
      </c>
      <c r="BB10" s="36" t="s">
        <v>339</v>
      </c>
      <c r="BC10" s="36" t="s">
        <v>339</v>
      </c>
      <c r="BD10" s="36" t="s">
        <v>339</v>
      </c>
      <c r="BE10" s="36" t="s">
        <v>339</v>
      </c>
      <c r="BF10" s="36" t="s">
        <v>339</v>
      </c>
      <c r="BG10" s="36" t="s">
        <v>339</v>
      </c>
      <c r="BH10" s="36" t="s">
        <v>339</v>
      </c>
      <c r="BI10" s="36" t="s">
        <v>339</v>
      </c>
      <c r="BJ10" s="36" t="s">
        <v>339</v>
      </c>
      <c r="BK10" s="36" t="s">
        <v>339</v>
      </c>
      <c r="BL10" s="36" t="s">
        <v>339</v>
      </c>
    </row>
    <row r="11" spans="1:64" s="37" customFormat="1" x14ac:dyDescent="0.2">
      <c r="A11" s="6">
        <v>8</v>
      </c>
      <c r="B11" s="34" t="s">
        <v>106</v>
      </c>
      <c r="C11" s="34" t="s">
        <v>113</v>
      </c>
      <c r="D11" s="41" t="s">
        <v>339</v>
      </c>
      <c r="E11" s="36" t="s">
        <v>339</v>
      </c>
      <c r="F11" s="36" t="s">
        <v>339</v>
      </c>
      <c r="G11" s="36" t="s">
        <v>339</v>
      </c>
      <c r="H11" s="36" t="s">
        <v>339</v>
      </c>
      <c r="I11" s="36" t="s">
        <v>339</v>
      </c>
      <c r="J11" s="36" t="s">
        <v>339</v>
      </c>
      <c r="K11" s="36" t="s">
        <v>339</v>
      </c>
      <c r="L11" s="36" t="s">
        <v>339</v>
      </c>
      <c r="M11" s="36" t="s">
        <v>339</v>
      </c>
      <c r="N11" s="36" t="s">
        <v>339</v>
      </c>
      <c r="O11" s="36" t="s">
        <v>339</v>
      </c>
      <c r="P11" s="36" t="s">
        <v>339</v>
      </c>
      <c r="Q11" s="36" t="s">
        <v>339</v>
      </c>
      <c r="R11" s="36" t="s">
        <v>339</v>
      </c>
      <c r="S11" s="36" t="s">
        <v>339</v>
      </c>
      <c r="T11" s="36" t="s">
        <v>339</v>
      </c>
      <c r="U11" s="36" t="s">
        <v>339</v>
      </c>
      <c r="V11" s="36" t="s">
        <v>339</v>
      </c>
      <c r="W11" s="36" t="s">
        <v>339</v>
      </c>
      <c r="X11" s="36" t="s">
        <v>339</v>
      </c>
      <c r="Y11" s="36" t="s">
        <v>339</v>
      </c>
      <c r="Z11" s="36" t="s">
        <v>339</v>
      </c>
      <c r="AA11" s="36" t="s">
        <v>339</v>
      </c>
      <c r="AB11" s="36" t="s">
        <v>339</v>
      </c>
      <c r="AC11" s="36" t="s">
        <v>339</v>
      </c>
      <c r="AD11" s="36" t="s">
        <v>339</v>
      </c>
      <c r="AE11" s="36" t="s">
        <v>339</v>
      </c>
      <c r="AF11" s="36" t="s">
        <v>339</v>
      </c>
      <c r="AG11" s="36" t="s">
        <v>339</v>
      </c>
      <c r="AH11" s="36" t="s">
        <v>339</v>
      </c>
      <c r="AI11" s="36" t="s">
        <v>339</v>
      </c>
      <c r="AJ11" s="36" t="s">
        <v>339</v>
      </c>
      <c r="AK11" s="36" t="s">
        <v>339</v>
      </c>
      <c r="AL11" s="36" t="s">
        <v>339</v>
      </c>
      <c r="AM11" s="36" t="s">
        <v>339</v>
      </c>
      <c r="AN11" s="36" t="s">
        <v>339</v>
      </c>
      <c r="AO11" s="36" t="s">
        <v>339</v>
      </c>
      <c r="AP11" s="36" t="s">
        <v>339</v>
      </c>
      <c r="AQ11" s="36" t="s">
        <v>339</v>
      </c>
      <c r="AR11" s="36" t="s">
        <v>339</v>
      </c>
      <c r="AS11" s="36" t="s">
        <v>339</v>
      </c>
      <c r="AT11" s="36" t="s">
        <v>339</v>
      </c>
      <c r="AU11" s="36" t="s">
        <v>339</v>
      </c>
      <c r="AV11" s="36" t="s">
        <v>339</v>
      </c>
      <c r="AW11" s="36" t="s">
        <v>339</v>
      </c>
      <c r="AX11" s="36" t="s">
        <v>339</v>
      </c>
      <c r="AY11" s="36" t="s">
        <v>339</v>
      </c>
      <c r="AZ11" s="36" t="s">
        <v>339</v>
      </c>
      <c r="BA11" s="36" t="s">
        <v>339</v>
      </c>
      <c r="BB11" s="36" t="s">
        <v>339</v>
      </c>
      <c r="BC11" s="36" t="s">
        <v>339</v>
      </c>
      <c r="BD11" s="36" t="s">
        <v>339</v>
      </c>
      <c r="BE11" s="36" t="s">
        <v>339</v>
      </c>
      <c r="BF11" s="36" t="s">
        <v>339</v>
      </c>
      <c r="BG11" s="36" t="s">
        <v>339</v>
      </c>
      <c r="BH11" s="36" t="s">
        <v>339</v>
      </c>
      <c r="BI11" s="36" t="s">
        <v>339</v>
      </c>
      <c r="BJ11" s="36" t="s">
        <v>339</v>
      </c>
      <c r="BK11" s="36" t="s">
        <v>339</v>
      </c>
      <c r="BL11" s="36" t="s">
        <v>339</v>
      </c>
    </row>
    <row r="12" spans="1:64" s="37" customFormat="1" x14ac:dyDescent="0.2">
      <c r="A12" s="6">
        <v>9</v>
      </c>
      <c r="B12" s="34" t="s">
        <v>106</v>
      </c>
      <c r="C12" s="34" t="s">
        <v>114</v>
      </c>
      <c r="D12" s="41" t="s">
        <v>339</v>
      </c>
      <c r="E12" s="36" t="s">
        <v>339</v>
      </c>
      <c r="F12" s="36" t="s">
        <v>339</v>
      </c>
      <c r="G12" s="36" t="s">
        <v>339</v>
      </c>
      <c r="H12" s="36" t="s">
        <v>339</v>
      </c>
      <c r="I12" s="36" t="s">
        <v>339</v>
      </c>
      <c r="J12" s="36" t="s">
        <v>339</v>
      </c>
      <c r="K12" s="36" t="s">
        <v>339</v>
      </c>
      <c r="L12" s="36" t="s">
        <v>339</v>
      </c>
      <c r="M12" s="36" t="s">
        <v>339</v>
      </c>
      <c r="N12" s="36" t="s">
        <v>339</v>
      </c>
      <c r="O12" s="36" t="s">
        <v>339</v>
      </c>
      <c r="P12" s="36" t="s">
        <v>339</v>
      </c>
      <c r="Q12" s="36" t="s">
        <v>339</v>
      </c>
      <c r="R12" s="36" t="s">
        <v>339</v>
      </c>
      <c r="S12" s="36" t="s">
        <v>339</v>
      </c>
      <c r="T12" s="36" t="s">
        <v>339</v>
      </c>
      <c r="U12" s="36" t="s">
        <v>339</v>
      </c>
      <c r="V12" s="36" t="s">
        <v>339</v>
      </c>
      <c r="W12" s="36" t="s">
        <v>339</v>
      </c>
      <c r="X12" s="36" t="s">
        <v>339</v>
      </c>
      <c r="Y12" s="36" t="s">
        <v>339</v>
      </c>
      <c r="Z12" s="36" t="s">
        <v>339</v>
      </c>
      <c r="AA12" s="36" t="s">
        <v>339</v>
      </c>
      <c r="AB12" s="36" t="s">
        <v>339</v>
      </c>
      <c r="AC12" s="36" t="s">
        <v>339</v>
      </c>
      <c r="AD12" s="36" t="s">
        <v>339</v>
      </c>
      <c r="AE12" s="36" t="s">
        <v>339</v>
      </c>
      <c r="AF12" s="36" t="s">
        <v>339</v>
      </c>
      <c r="AG12" s="36" t="s">
        <v>339</v>
      </c>
      <c r="AH12" s="36" t="s">
        <v>339</v>
      </c>
      <c r="AI12" s="36" t="s">
        <v>339</v>
      </c>
      <c r="AJ12" s="36" t="s">
        <v>339</v>
      </c>
      <c r="AK12" s="36" t="s">
        <v>339</v>
      </c>
      <c r="AL12" s="36" t="s">
        <v>339</v>
      </c>
      <c r="AM12" s="36" t="s">
        <v>339</v>
      </c>
      <c r="AN12" s="36" t="s">
        <v>339</v>
      </c>
      <c r="AO12" s="36" t="s">
        <v>339</v>
      </c>
      <c r="AP12" s="36" t="s">
        <v>339</v>
      </c>
      <c r="AQ12" s="36" t="s">
        <v>339</v>
      </c>
      <c r="AR12" s="36" t="s">
        <v>339</v>
      </c>
      <c r="AS12" s="36" t="s">
        <v>339</v>
      </c>
      <c r="AT12" s="36" t="s">
        <v>339</v>
      </c>
      <c r="AU12" s="36" t="s">
        <v>339</v>
      </c>
      <c r="AV12" s="36" t="s">
        <v>339</v>
      </c>
      <c r="AW12" s="36" t="s">
        <v>339</v>
      </c>
      <c r="AX12" s="36" t="s">
        <v>339</v>
      </c>
      <c r="AY12" s="36" t="s">
        <v>339</v>
      </c>
      <c r="AZ12" s="36" t="s">
        <v>339</v>
      </c>
      <c r="BA12" s="36" t="s">
        <v>339</v>
      </c>
      <c r="BB12" s="36" t="s">
        <v>339</v>
      </c>
      <c r="BC12" s="36" t="s">
        <v>339</v>
      </c>
      <c r="BD12" s="36" t="s">
        <v>339</v>
      </c>
      <c r="BE12" s="36" t="s">
        <v>339</v>
      </c>
      <c r="BF12" s="36" t="s">
        <v>339</v>
      </c>
      <c r="BG12" s="36" t="s">
        <v>339</v>
      </c>
      <c r="BH12" s="36" t="s">
        <v>339</v>
      </c>
      <c r="BI12" s="36" t="s">
        <v>339</v>
      </c>
      <c r="BJ12" s="36" t="s">
        <v>339</v>
      </c>
      <c r="BK12" s="36" t="s">
        <v>339</v>
      </c>
      <c r="BL12" s="36" t="s">
        <v>339</v>
      </c>
    </row>
    <row r="13" spans="1:64" s="37" customFormat="1" x14ac:dyDescent="0.2">
      <c r="A13" s="6">
        <v>10</v>
      </c>
      <c r="B13" s="34" t="s">
        <v>106</v>
      </c>
      <c r="C13" s="34" t="s">
        <v>115</v>
      </c>
      <c r="D13" s="41" t="s">
        <v>339</v>
      </c>
      <c r="E13" s="36" t="s">
        <v>339</v>
      </c>
      <c r="F13" s="36" t="s">
        <v>339</v>
      </c>
      <c r="G13" s="36" t="s">
        <v>339</v>
      </c>
      <c r="H13" s="36" t="s">
        <v>339</v>
      </c>
      <c r="I13" s="36" t="s">
        <v>339</v>
      </c>
      <c r="J13" s="36" t="s">
        <v>339</v>
      </c>
      <c r="K13" s="36" t="s">
        <v>339</v>
      </c>
      <c r="L13" s="36" t="s">
        <v>339</v>
      </c>
      <c r="M13" s="36" t="s">
        <v>339</v>
      </c>
      <c r="N13" s="36" t="s">
        <v>339</v>
      </c>
      <c r="O13" s="36" t="s">
        <v>339</v>
      </c>
      <c r="P13" s="36" t="s">
        <v>339</v>
      </c>
      <c r="Q13" s="36" t="s">
        <v>339</v>
      </c>
      <c r="R13" s="36" t="s">
        <v>339</v>
      </c>
      <c r="S13" s="36" t="s">
        <v>339</v>
      </c>
      <c r="T13" s="36" t="s">
        <v>339</v>
      </c>
      <c r="U13" s="36" t="s">
        <v>339</v>
      </c>
      <c r="V13" s="36" t="s">
        <v>339</v>
      </c>
      <c r="W13" s="36" t="s">
        <v>339</v>
      </c>
      <c r="X13" s="36" t="s">
        <v>339</v>
      </c>
      <c r="Y13" s="36" t="s">
        <v>339</v>
      </c>
      <c r="Z13" s="36" t="s">
        <v>339</v>
      </c>
      <c r="AA13" s="36" t="s">
        <v>339</v>
      </c>
      <c r="AB13" s="36" t="s">
        <v>339</v>
      </c>
      <c r="AC13" s="36" t="s">
        <v>339</v>
      </c>
      <c r="AD13" s="36" t="s">
        <v>339</v>
      </c>
      <c r="AE13" s="36" t="s">
        <v>339</v>
      </c>
      <c r="AF13" s="36" t="s">
        <v>339</v>
      </c>
      <c r="AG13" s="36" t="s">
        <v>339</v>
      </c>
      <c r="AH13" s="36" t="s">
        <v>339</v>
      </c>
      <c r="AI13" s="36" t="s">
        <v>339</v>
      </c>
      <c r="AJ13" s="36" t="s">
        <v>339</v>
      </c>
      <c r="AK13" s="36" t="s">
        <v>339</v>
      </c>
      <c r="AL13" s="36" t="s">
        <v>339</v>
      </c>
      <c r="AM13" s="36" t="s">
        <v>339</v>
      </c>
      <c r="AN13" s="36" t="s">
        <v>339</v>
      </c>
      <c r="AO13" s="36" t="s">
        <v>339</v>
      </c>
      <c r="AP13" s="36" t="s">
        <v>339</v>
      </c>
      <c r="AQ13" s="36" t="s">
        <v>339</v>
      </c>
      <c r="AR13" s="36" t="s">
        <v>339</v>
      </c>
      <c r="AS13" s="36" t="s">
        <v>339</v>
      </c>
      <c r="AT13" s="36" t="s">
        <v>339</v>
      </c>
      <c r="AU13" s="36" t="s">
        <v>339</v>
      </c>
      <c r="AV13" s="36" t="s">
        <v>339</v>
      </c>
      <c r="AW13" s="36" t="s">
        <v>339</v>
      </c>
      <c r="AX13" s="36" t="s">
        <v>339</v>
      </c>
      <c r="AY13" s="36" t="s">
        <v>339</v>
      </c>
      <c r="AZ13" s="36" t="s">
        <v>339</v>
      </c>
      <c r="BA13" s="36" t="s">
        <v>339</v>
      </c>
      <c r="BB13" s="36" t="s">
        <v>339</v>
      </c>
      <c r="BC13" s="36" t="s">
        <v>339</v>
      </c>
      <c r="BD13" s="36" t="s">
        <v>339</v>
      </c>
      <c r="BE13" s="36" t="s">
        <v>339</v>
      </c>
      <c r="BF13" s="36" t="s">
        <v>339</v>
      </c>
      <c r="BG13" s="36" t="s">
        <v>339</v>
      </c>
      <c r="BH13" s="36" t="s">
        <v>339</v>
      </c>
      <c r="BI13" s="36" t="s">
        <v>339</v>
      </c>
      <c r="BJ13" s="36" t="s">
        <v>339</v>
      </c>
      <c r="BK13" s="36" t="s">
        <v>339</v>
      </c>
      <c r="BL13" s="36" t="s">
        <v>339</v>
      </c>
    </row>
    <row r="14" spans="1:64" s="37" customFormat="1" x14ac:dyDescent="0.2">
      <c r="A14" s="6">
        <v>11</v>
      </c>
      <c r="B14" s="34" t="s">
        <v>106</v>
      </c>
      <c r="C14" s="34" t="s">
        <v>116</v>
      </c>
      <c r="D14" s="41" t="s">
        <v>339</v>
      </c>
      <c r="E14" s="36" t="s">
        <v>339</v>
      </c>
      <c r="F14" s="36" t="s">
        <v>339</v>
      </c>
      <c r="G14" s="36" t="s">
        <v>339</v>
      </c>
      <c r="H14" s="36" t="s">
        <v>339</v>
      </c>
      <c r="I14" s="36" t="s">
        <v>339</v>
      </c>
      <c r="J14" s="36" t="s">
        <v>339</v>
      </c>
      <c r="K14" s="36" t="s">
        <v>339</v>
      </c>
      <c r="L14" s="36" t="s">
        <v>339</v>
      </c>
      <c r="M14" s="36" t="s">
        <v>339</v>
      </c>
      <c r="N14" s="36" t="s">
        <v>339</v>
      </c>
      <c r="O14" s="36" t="s">
        <v>339</v>
      </c>
      <c r="P14" s="36" t="s">
        <v>339</v>
      </c>
      <c r="Q14" s="36" t="s">
        <v>339</v>
      </c>
      <c r="R14" s="36" t="s">
        <v>339</v>
      </c>
      <c r="S14" s="36" t="s">
        <v>339</v>
      </c>
      <c r="T14" s="36" t="s">
        <v>339</v>
      </c>
      <c r="U14" s="36" t="s">
        <v>339</v>
      </c>
      <c r="V14" s="36" t="s">
        <v>339</v>
      </c>
      <c r="W14" s="36" t="s">
        <v>339</v>
      </c>
      <c r="X14" s="36" t="s">
        <v>339</v>
      </c>
      <c r="Y14" s="36" t="s">
        <v>339</v>
      </c>
      <c r="Z14" s="36" t="s">
        <v>339</v>
      </c>
      <c r="AA14" s="36" t="s">
        <v>339</v>
      </c>
      <c r="AB14" s="36" t="s">
        <v>339</v>
      </c>
      <c r="AC14" s="36" t="s">
        <v>339</v>
      </c>
      <c r="AD14" s="36" t="s">
        <v>339</v>
      </c>
      <c r="AE14" s="36" t="s">
        <v>339</v>
      </c>
      <c r="AF14" s="36" t="s">
        <v>339</v>
      </c>
      <c r="AG14" s="36" t="s">
        <v>339</v>
      </c>
      <c r="AH14" s="36" t="s">
        <v>339</v>
      </c>
      <c r="AI14" s="36" t="s">
        <v>339</v>
      </c>
      <c r="AJ14" s="36" t="s">
        <v>339</v>
      </c>
      <c r="AK14" s="36" t="s">
        <v>339</v>
      </c>
      <c r="AL14" s="36" t="s">
        <v>339</v>
      </c>
      <c r="AM14" s="36" t="s">
        <v>339</v>
      </c>
      <c r="AN14" s="36" t="s">
        <v>339</v>
      </c>
      <c r="AO14" s="36" t="s">
        <v>339</v>
      </c>
      <c r="AP14" s="36" t="s">
        <v>339</v>
      </c>
      <c r="AQ14" s="36" t="s">
        <v>339</v>
      </c>
      <c r="AR14" s="36" t="s">
        <v>339</v>
      </c>
      <c r="AS14" s="36" t="s">
        <v>339</v>
      </c>
      <c r="AT14" s="36" t="s">
        <v>339</v>
      </c>
      <c r="AU14" s="36" t="s">
        <v>339</v>
      </c>
      <c r="AV14" s="36" t="s">
        <v>339</v>
      </c>
      <c r="AW14" s="36" t="s">
        <v>339</v>
      </c>
      <c r="AX14" s="36" t="s">
        <v>339</v>
      </c>
      <c r="AY14" s="36" t="s">
        <v>339</v>
      </c>
      <c r="AZ14" s="36" t="s">
        <v>339</v>
      </c>
      <c r="BA14" s="36" t="s">
        <v>339</v>
      </c>
      <c r="BB14" s="36" t="s">
        <v>339</v>
      </c>
      <c r="BC14" s="36" t="s">
        <v>339</v>
      </c>
      <c r="BD14" s="36" t="s">
        <v>339</v>
      </c>
      <c r="BE14" s="36" t="s">
        <v>339</v>
      </c>
      <c r="BF14" s="36" t="s">
        <v>339</v>
      </c>
      <c r="BG14" s="36" t="s">
        <v>339</v>
      </c>
      <c r="BH14" s="36" t="s">
        <v>339</v>
      </c>
      <c r="BI14" s="36" t="s">
        <v>339</v>
      </c>
      <c r="BJ14" s="36" t="s">
        <v>339</v>
      </c>
      <c r="BK14" s="36" t="s">
        <v>339</v>
      </c>
      <c r="BL14" s="36" t="s">
        <v>339</v>
      </c>
    </row>
    <row r="15" spans="1:64" s="37" customFormat="1" x14ac:dyDescent="0.2">
      <c r="A15" s="6">
        <v>12</v>
      </c>
      <c r="B15" s="34" t="s">
        <v>106</v>
      </c>
      <c r="C15" s="34" t="s">
        <v>117</v>
      </c>
      <c r="D15" s="41" t="s">
        <v>339</v>
      </c>
      <c r="E15" s="36" t="s">
        <v>339</v>
      </c>
      <c r="F15" s="36" t="s">
        <v>339</v>
      </c>
      <c r="G15" s="36" t="s">
        <v>339</v>
      </c>
      <c r="H15" s="36" t="s">
        <v>339</v>
      </c>
      <c r="I15" s="36" t="s">
        <v>339</v>
      </c>
      <c r="J15" s="36" t="s">
        <v>339</v>
      </c>
      <c r="K15" s="36" t="s">
        <v>339</v>
      </c>
      <c r="L15" s="36" t="s">
        <v>339</v>
      </c>
      <c r="M15" s="36" t="s">
        <v>339</v>
      </c>
      <c r="N15" s="36" t="s">
        <v>339</v>
      </c>
      <c r="O15" s="36" t="s">
        <v>339</v>
      </c>
      <c r="P15" s="36" t="s">
        <v>339</v>
      </c>
      <c r="Q15" s="36" t="s">
        <v>339</v>
      </c>
      <c r="R15" s="36" t="s">
        <v>339</v>
      </c>
      <c r="S15" s="36" t="s">
        <v>339</v>
      </c>
      <c r="T15" s="36" t="s">
        <v>339</v>
      </c>
      <c r="U15" s="36" t="s">
        <v>339</v>
      </c>
      <c r="V15" s="36" t="s">
        <v>339</v>
      </c>
      <c r="W15" s="36" t="s">
        <v>339</v>
      </c>
      <c r="X15" s="36" t="s">
        <v>339</v>
      </c>
      <c r="Y15" s="36" t="s">
        <v>339</v>
      </c>
      <c r="Z15" s="36" t="s">
        <v>339</v>
      </c>
      <c r="AA15" s="36" t="s">
        <v>339</v>
      </c>
      <c r="AB15" s="36" t="s">
        <v>339</v>
      </c>
      <c r="AC15" s="36" t="s">
        <v>339</v>
      </c>
      <c r="AD15" s="36" t="s">
        <v>339</v>
      </c>
      <c r="AE15" s="36" t="s">
        <v>339</v>
      </c>
      <c r="AF15" s="36" t="s">
        <v>339</v>
      </c>
      <c r="AG15" s="36" t="s">
        <v>339</v>
      </c>
      <c r="AH15" s="36" t="s">
        <v>339</v>
      </c>
      <c r="AI15" s="36" t="s">
        <v>339</v>
      </c>
      <c r="AJ15" s="36" t="s">
        <v>339</v>
      </c>
      <c r="AK15" s="36" t="s">
        <v>339</v>
      </c>
      <c r="AL15" s="36" t="s">
        <v>339</v>
      </c>
      <c r="AM15" s="36" t="s">
        <v>339</v>
      </c>
      <c r="AN15" s="36" t="s">
        <v>339</v>
      </c>
      <c r="AO15" s="36" t="s">
        <v>339</v>
      </c>
      <c r="AP15" s="36" t="s">
        <v>339</v>
      </c>
      <c r="AQ15" s="36" t="s">
        <v>339</v>
      </c>
      <c r="AR15" s="36" t="s">
        <v>339</v>
      </c>
      <c r="AS15" s="36" t="s">
        <v>339</v>
      </c>
      <c r="AT15" s="36" t="s">
        <v>339</v>
      </c>
      <c r="AU15" s="36" t="s">
        <v>339</v>
      </c>
      <c r="AV15" s="36" t="s">
        <v>339</v>
      </c>
      <c r="AW15" s="36" t="s">
        <v>339</v>
      </c>
      <c r="AX15" s="36" t="s">
        <v>339</v>
      </c>
      <c r="AY15" s="36" t="s">
        <v>339</v>
      </c>
      <c r="AZ15" s="36" t="s">
        <v>339</v>
      </c>
      <c r="BA15" s="36" t="s">
        <v>339</v>
      </c>
      <c r="BB15" s="36" t="s">
        <v>339</v>
      </c>
      <c r="BC15" s="36" t="s">
        <v>339</v>
      </c>
      <c r="BD15" s="36" t="s">
        <v>339</v>
      </c>
      <c r="BE15" s="36" t="s">
        <v>339</v>
      </c>
      <c r="BF15" s="36" t="s">
        <v>339</v>
      </c>
      <c r="BG15" s="36" t="s">
        <v>339</v>
      </c>
      <c r="BH15" s="36" t="s">
        <v>339</v>
      </c>
      <c r="BI15" s="36" t="s">
        <v>339</v>
      </c>
      <c r="BJ15" s="36" t="s">
        <v>339</v>
      </c>
      <c r="BK15" s="36" t="s">
        <v>339</v>
      </c>
      <c r="BL15" s="36" t="s">
        <v>339</v>
      </c>
    </row>
    <row r="16" spans="1:64" s="37" customFormat="1" x14ac:dyDescent="0.2">
      <c r="A16" s="6">
        <v>13</v>
      </c>
      <c r="B16" s="34" t="s">
        <v>106</v>
      </c>
      <c r="C16" s="34" t="s">
        <v>118</v>
      </c>
      <c r="D16" s="41" t="s">
        <v>339</v>
      </c>
      <c r="E16" s="36" t="s">
        <v>339</v>
      </c>
      <c r="F16" s="36" t="s">
        <v>339</v>
      </c>
      <c r="G16" s="36" t="s">
        <v>339</v>
      </c>
      <c r="H16" s="36" t="s">
        <v>339</v>
      </c>
      <c r="I16" s="36" t="s">
        <v>339</v>
      </c>
      <c r="J16" s="36" t="s">
        <v>339</v>
      </c>
      <c r="K16" s="36" t="s">
        <v>339</v>
      </c>
      <c r="L16" s="36" t="s">
        <v>339</v>
      </c>
      <c r="M16" s="36" t="s">
        <v>339</v>
      </c>
      <c r="N16" s="36" t="s">
        <v>339</v>
      </c>
      <c r="O16" s="36" t="s">
        <v>339</v>
      </c>
      <c r="P16" s="36" t="s">
        <v>339</v>
      </c>
      <c r="Q16" s="36" t="s">
        <v>339</v>
      </c>
      <c r="R16" s="36" t="s">
        <v>339</v>
      </c>
      <c r="S16" s="36" t="s">
        <v>339</v>
      </c>
      <c r="T16" s="36" t="s">
        <v>339</v>
      </c>
      <c r="U16" s="36" t="s">
        <v>339</v>
      </c>
      <c r="V16" s="36" t="s">
        <v>339</v>
      </c>
      <c r="W16" s="36" t="s">
        <v>339</v>
      </c>
      <c r="X16" s="36" t="s">
        <v>339</v>
      </c>
      <c r="Y16" s="36" t="s">
        <v>339</v>
      </c>
      <c r="Z16" s="36" t="s">
        <v>339</v>
      </c>
      <c r="AA16" s="36" t="s">
        <v>339</v>
      </c>
      <c r="AB16" s="36" t="s">
        <v>339</v>
      </c>
      <c r="AC16" s="36" t="s">
        <v>339</v>
      </c>
      <c r="AD16" s="36" t="s">
        <v>339</v>
      </c>
      <c r="AE16" s="36" t="s">
        <v>339</v>
      </c>
      <c r="AF16" s="36" t="s">
        <v>339</v>
      </c>
      <c r="AG16" s="36" t="s">
        <v>339</v>
      </c>
      <c r="AH16" s="36" t="s">
        <v>339</v>
      </c>
      <c r="AI16" s="36" t="s">
        <v>339</v>
      </c>
      <c r="AJ16" s="36" t="s">
        <v>339</v>
      </c>
      <c r="AK16" s="36" t="s">
        <v>339</v>
      </c>
      <c r="AL16" s="36" t="s">
        <v>339</v>
      </c>
      <c r="AM16" s="36" t="s">
        <v>339</v>
      </c>
      <c r="AN16" s="36" t="s">
        <v>339</v>
      </c>
      <c r="AO16" s="36" t="s">
        <v>339</v>
      </c>
      <c r="AP16" s="36" t="s">
        <v>339</v>
      </c>
      <c r="AQ16" s="36" t="s">
        <v>339</v>
      </c>
      <c r="AR16" s="36" t="s">
        <v>339</v>
      </c>
      <c r="AS16" s="36" t="s">
        <v>339</v>
      </c>
      <c r="AT16" s="36" t="s">
        <v>339</v>
      </c>
      <c r="AU16" s="36" t="s">
        <v>339</v>
      </c>
      <c r="AV16" s="36" t="s">
        <v>339</v>
      </c>
      <c r="AW16" s="36" t="s">
        <v>339</v>
      </c>
      <c r="AX16" s="36" t="s">
        <v>339</v>
      </c>
      <c r="AY16" s="36" t="s">
        <v>339</v>
      </c>
      <c r="AZ16" s="36" t="s">
        <v>339</v>
      </c>
      <c r="BA16" s="36" t="s">
        <v>339</v>
      </c>
      <c r="BB16" s="36" t="s">
        <v>339</v>
      </c>
      <c r="BC16" s="36" t="s">
        <v>339</v>
      </c>
      <c r="BD16" s="36" t="s">
        <v>339</v>
      </c>
      <c r="BE16" s="36" t="s">
        <v>339</v>
      </c>
      <c r="BF16" s="36" t="s">
        <v>339</v>
      </c>
      <c r="BG16" s="36" t="s">
        <v>339</v>
      </c>
      <c r="BH16" s="36" t="s">
        <v>339</v>
      </c>
      <c r="BI16" s="36" t="s">
        <v>339</v>
      </c>
      <c r="BJ16" s="36" t="s">
        <v>339</v>
      </c>
      <c r="BK16" s="36" t="s">
        <v>339</v>
      </c>
      <c r="BL16" s="36" t="s">
        <v>339</v>
      </c>
    </row>
    <row r="17" spans="1:64" s="37" customFormat="1" x14ac:dyDescent="0.2">
      <c r="A17" s="6">
        <v>14</v>
      </c>
      <c r="B17" s="34" t="s">
        <v>106</v>
      </c>
      <c r="C17" s="34" t="s">
        <v>119</v>
      </c>
      <c r="D17" s="41" t="s">
        <v>339</v>
      </c>
      <c r="E17" s="36" t="s">
        <v>339</v>
      </c>
      <c r="F17" s="36" t="s">
        <v>339</v>
      </c>
      <c r="G17" s="36" t="s">
        <v>339</v>
      </c>
      <c r="H17" s="36" t="s">
        <v>339</v>
      </c>
      <c r="I17" s="36" t="s">
        <v>339</v>
      </c>
      <c r="J17" s="36" t="s">
        <v>339</v>
      </c>
      <c r="K17" s="36" t="s">
        <v>339</v>
      </c>
      <c r="L17" s="36" t="s">
        <v>339</v>
      </c>
      <c r="M17" s="36" t="s">
        <v>339</v>
      </c>
      <c r="N17" s="36" t="s">
        <v>339</v>
      </c>
      <c r="O17" s="36" t="s">
        <v>339</v>
      </c>
      <c r="P17" s="36" t="s">
        <v>339</v>
      </c>
      <c r="Q17" s="36" t="s">
        <v>339</v>
      </c>
      <c r="R17" s="36" t="s">
        <v>339</v>
      </c>
      <c r="S17" s="36" t="s">
        <v>339</v>
      </c>
      <c r="T17" s="36" t="s">
        <v>339</v>
      </c>
      <c r="U17" s="36" t="s">
        <v>339</v>
      </c>
      <c r="V17" s="36" t="s">
        <v>339</v>
      </c>
      <c r="W17" s="36" t="s">
        <v>339</v>
      </c>
      <c r="X17" s="36" t="s">
        <v>339</v>
      </c>
      <c r="Y17" s="36" t="s">
        <v>339</v>
      </c>
      <c r="Z17" s="36" t="s">
        <v>339</v>
      </c>
      <c r="AA17" s="36" t="s">
        <v>339</v>
      </c>
      <c r="AB17" s="36" t="s">
        <v>339</v>
      </c>
      <c r="AC17" s="36" t="s">
        <v>339</v>
      </c>
      <c r="AD17" s="36" t="s">
        <v>339</v>
      </c>
      <c r="AE17" s="36" t="s">
        <v>339</v>
      </c>
      <c r="AF17" s="36" t="s">
        <v>339</v>
      </c>
      <c r="AG17" s="36" t="s">
        <v>339</v>
      </c>
      <c r="AH17" s="36" t="s">
        <v>339</v>
      </c>
      <c r="AI17" s="36" t="s">
        <v>339</v>
      </c>
      <c r="AJ17" s="36" t="s">
        <v>339</v>
      </c>
      <c r="AK17" s="36" t="s">
        <v>339</v>
      </c>
      <c r="AL17" s="36" t="s">
        <v>339</v>
      </c>
      <c r="AM17" s="36" t="s">
        <v>339</v>
      </c>
      <c r="AN17" s="36" t="s">
        <v>339</v>
      </c>
      <c r="AO17" s="36" t="s">
        <v>339</v>
      </c>
      <c r="AP17" s="36" t="s">
        <v>339</v>
      </c>
      <c r="AQ17" s="36" t="s">
        <v>339</v>
      </c>
      <c r="AR17" s="36" t="s">
        <v>339</v>
      </c>
      <c r="AS17" s="36" t="s">
        <v>339</v>
      </c>
      <c r="AT17" s="36" t="s">
        <v>339</v>
      </c>
      <c r="AU17" s="36" t="s">
        <v>339</v>
      </c>
      <c r="AV17" s="36" t="s">
        <v>339</v>
      </c>
      <c r="AW17" s="36" t="s">
        <v>339</v>
      </c>
      <c r="AX17" s="36" t="s">
        <v>339</v>
      </c>
      <c r="AY17" s="36" t="s">
        <v>339</v>
      </c>
      <c r="AZ17" s="36" t="s">
        <v>339</v>
      </c>
      <c r="BA17" s="36" t="s">
        <v>339</v>
      </c>
      <c r="BB17" s="36" t="s">
        <v>339</v>
      </c>
      <c r="BC17" s="36" t="s">
        <v>339</v>
      </c>
      <c r="BD17" s="36" t="s">
        <v>339</v>
      </c>
      <c r="BE17" s="36" t="s">
        <v>339</v>
      </c>
      <c r="BF17" s="36" t="s">
        <v>339</v>
      </c>
      <c r="BG17" s="36" t="s">
        <v>339</v>
      </c>
      <c r="BH17" s="36" t="s">
        <v>339</v>
      </c>
      <c r="BI17" s="36" t="s">
        <v>339</v>
      </c>
      <c r="BJ17" s="36" t="s">
        <v>339</v>
      </c>
      <c r="BK17" s="36" t="s">
        <v>339</v>
      </c>
      <c r="BL17" s="36" t="s">
        <v>339</v>
      </c>
    </row>
    <row r="18" spans="1:64" s="37" customFormat="1" x14ac:dyDescent="0.2">
      <c r="A18" s="6">
        <v>15</v>
      </c>
      <c r="B18" s="34" t="s">
        <v>106</v>
      </c>
      <c r="C18" s="34" t="s">
        <v>120</v>
      </c>
      <c r="D18" s="41" t="s">
        <v>339</v>
      </c>
      <c r="E18" s="36" t="s">
        <v>339</v>
      </c>
      <c r="F18" s="36" t="s">
        <v>339</v>
      </c>
      <c r="G18" s="36" t="s">
        <v>339</v>
      </c>
      <c r="H18" s="36" t="s">
        <v>339</v>
      </c>
      <c r="I18" s="36" t="s">
        <v>339</v>
      </c>
      <c r="J18" s="36" t="s">
        <v>339</v>
      </c>
      <c r="K18" s="36" t="s">
        <v>339</v>
      </c>
      <c r="L18" s="36" t="s">
        <v>339</v>
      </c>
      <c r="M18" s="36" t="s">
        <v>339</v>
      </c>
      <c r="N18" s="36" t="s">
        <v>339</v>
      </c>
      <c r="O18" s="36" t="s">
        <v>339</v>
      </c>
      <c r="P18" s="36" t="s">
        <v>339</v>
      </c>
      <c r="Q18" s="36" t="s">
        <v>339</v>
      </c>
      <c r="R18" s="36" t="s">
        <v>339</v>
      </c>
      <c r="S18" s="36" t="s">
        <v>339</v>
      </c>
      <c r="T18" s="36" t="s">
        <v>339</v>
      </c>
      <c r="U18" s="36" t="s">
        <v>339</v>
      </c>
      <c r="V18" s="36" t="s">
        <v>339</v>
      </c>
      <c r="W18" s="36" t="s">
        <v>339</v>
      </c>
      <c r="X18" s="36" t="s">
        <v>339</v>
      </c>
      <c r="Y18" s="36" t="s">
        <v>339</v>
      </c>
      <c r="Z18" s="36" t="s">
        <v>339</v>
      </c>
      <c r="AA18" s="36" t="s">
        <v>339</v>
      </c>
      <c r="AB18" s="36" t="s">
        <v>339</v>
      </c>
      <c r="AC18" s="36" t="s">
        <v>339</v>
      </c>
      <c r="AD18" s="36" t="s">
        <v>339</v>
      </c>
      <c r="AE18" s="36" t="s">
        <v>339</v>
      </c>
      <c r="AF18" s="36" t="s">
        <v>339</v>
      </c>
      <c r="AG18" s="36" t="s">
        <v>339</v>
      </c>
      <c r="AH18" s="36" t="s">
        <v>339</v>
      </c>
      <c r="AI18" s="36" t="s">
        <v>339</v>
      </c>
      <c r="AJ18" s="36" t="s">
        <v>339</v>
      </c>
      <c r="AK18" s="36" t="s">
        <v>339</v>
      </c>
      <c r="AL18" s="36" t="s">
        <v>339</v>
      </c>
      <c r="AM18" s="36" t="s">
        <v>339</v>
      </c>
      <c r="AN18" s="36" t="s">
        <v>339</v>
      </c>
      <c r="AO18" s="36" t="s">
        <v>339</v>
      </c>
      <c r="AP18" s="36" t="s">
        <v>339</v>
      </c>
      <c r="AQ18" s="36" t="s">
        <v>339</v>
      </c>
      <c r="AR18" s="36" t="s">
        <v>339</v>
      </c>
      <c r="AS18" s="36" t="s">
        <v>339</v>
      </c>
      <c r="AT18" s="36" t="s">
        <v>339</v>
      </c>
      <c r="AU18" s="36" t="s">
        <v>339</v>
      </c>
      <c r="AV18" s="36" t="s">
        <v>339</v>
      </c>
      <c r="AW18" s="36" t="s">
        <v>339</v>
      </c>
      <c r="AX18" s="36" t="s">
        <v>339</v>
      </c>
      <c r="AY18" s="36" t="s">
        <v>339</v>
      </c>
      <c r="AZ18" s="36" t="s">
        <v>339</v>
      </c>
      <c r="BA18" s="36" t="s">
        <v>339</v>
      </c>
      <c r="BB18" s="36" t="s">
        <v>339</v>
      </c>
      <c r="BC18" s="36" t="s">
        <v>339</v>
      </c>
      <c r="BD18" s="36" t="s">
        <v>339</v>
      </c>
      <c r="BE18" s="36" t="s">
        <v>339</v>
      </c>
      <c r="BF18" s="36" t="s">
        <v>339</v>
      </c>
      <c r="BG18" s="36" t="s">
        <v>339</v>
      </c>
      <c r="BH18" s="36" t="s">
        <v>339</v>
      </c>
      <c r="BI18" s="36" t="s">
        <v>339</v>
      </c>
      <c r="BJ18" s="36" t="s">
        <v>339</v>
      </c>
      <c r="BK18" s="36" t="s">
        <v>339</v>
      </c>
      <c r="BL18" s="36" t="s">
        <v>339</v>
      </c>
    </row>
    <row r="19" spans="1:64" s="37" customFormat="1" x14ac:dyDescent="0.2">
      <c r="A19" s="6">
        <v>16</v>
      </c>
      <c r="B19" s="34" t="s">
        <v>106</v>
      </c>
      <c r="C19" s="34" t="s">
        <v>121</v>
      </c>
      <c r="D19" s="41" t="s">
        <v>339</v>
      </c>
      <c r="E19" s="36" t="s">
        <v>339</v>
      </c>
      <c r="F19" s="36" t="s">
        <v>339</v>
      </c>
      <c r="G19" s="36" t="s">
        <v>339</v>
      </c>
      <c r="H19" s="36" t="s">
        <v>339</v>
      </c>
      <c r="I19" s="36" t="s">
        <v>339</v>
      </c>
      <c r="J19" s="36" t="s">
        <v>339</v>
      </c>
      <c r="K19" s="36" t="s">
        <v>339</v>
      </c>
      <c r="L19" s="36" t="s">
        <v>339</v>
      </c>
      <c r="M19" s="36" t="s">
        <v>339</v>
      </c>
      <c r="N19" s="36" t="s">
        <v>339</v>
      </c>
      <c r="O19" s="36" t="s">
        <v>339</v>
      </c>
      <c r="P19" s="36" t="s">
        <v>339</v>
      </c>
      <c r="Q19" s="36" t="s">
        <v>339</v>
      </c>
      <c r="R19" s="36" t="s">
        <v>339</v>
      </c>
      <c r="S19" s="36" t="s">
        <v>339</v>
      </c>
      <c r="T19" s="36" t="s">
        <v>339</v>
      </c>
      <c r="U19" s="36" t="s">
        <v>339</v>
      </c>
      <c r="V19" s="36" t="s">
        <v>339</v>
      </c>
      <c r="W19" s="36" t="s">
        <v>339</v>
      </c>
      <c r="X19" s="36" t="s">
        <v>339</v>
      </c>
      <c r="Y19" s="36" t="s">
        <v>339</v>
      </c>
      <c r="Z19" s="36" t="s">
        <v>339</v>
      </c>
      <c r="AA19" s="36" t="s">
        <v>339</v>
      </c>
      <c r="AB19" s="36" t="s">
        <v>339</v>
      </c>
      <c r="AC19" s="36" t="s">
        <v>339</v>
      </c>
      <c r="AD19" s="36" t="s">
        <v>339</v>
      </c>
      <c r="AE19" s="36" t="s">
        <v>339</v>
      </c>
      <c r="AF19" s="36" t="s">
        <v>339</v>
      </c>
      <c r="AG19" s="36" t="s">
        <v>339</v>
      </c>
      <c r="AH19" s="36" t="s">
        <v>339</v>
      </c>
      <c r="AI19" s="36" t="s">
        <v>339</v>
      </c>
      <c r="AJ19" s="36" t="s">
        <v>339</v>
      </c>
      <c r="AK19" s="36" t="s">
        <v>339</v>
      </c>
      <c r="AL19" s="36" t="s">
        <v>339</v>
      </c>
      <c r="AM19" s="36" t="s">
        <v>339</v>
      </c>
      <c r="AN19" s="36" t="s">
        <v>339</v>
      </c>
      <c r="AO19" s="36" t="s">
        <v>339</v>
      </c>
      <c r="AP19" s="36" t="s">
        <v>339</v>
      </c>
      <c r="AQ19" s="36" t="s">
        <v>339</v>
      </c>
      <c r="AR19" s="36" t="s">
        <v>339</v>
      </c>
      <c r="AS19" s="36" t="s">
        <v>339</v>
      </c>
      <c r="AT19" s="36" t="s">
        <v>339</v>
      </c>
      <c r="AU19" s="36" t="s">
        <v>339</v>
      </c>
      <c r="AV19" s="36" t="s">
        <v>339</v>
      </c>
      <c r="AW19" s="36" t="s">
        <v>339</v>
      </c>
      <c r="AX19" s="36" t="s">
        <v>339</v>
      </c>
      <c r="AY19" s="36" t="s">
        <v>339</v>
      </c>
      <c r="AZ19" s="36" t="s">
        <v>339</v>
      </c>
      <c r="BA19" s="36" t="s">
        <v>339</v>
      </c>
      <c r="BB19" s="36" t="s">
        <v>339</v>
      </c>
      <c r="BC19" s="36" t="s">
        <v>339</v>
      </c>
      <c r="BD19" s="36" t="s">
        <v>339</v>
      </c>
      <c r="BE19" s="36" t="s">
        <v>339</v>
      </c>
      <c r="BF19" s="36" t="s">
        <v>339</v>
      </c>
      <c r="BG19" s="36" t="s">
        <v>339</v>
      </c>
      <c r="BH19" s="36" t="s">
        <v>339</v>
      </c>
      <c r="BI19" s="36" t="s">
        <v>339</v>
      </c>
      <c r="BJ19" s="36" t="s">
        <v>339</v>
      </c>
      <c r="BK19" s="36" t="s">
        <v>339</v>
      </c>
      <c r="BL19" s="36" t="s">
        <v>339</v>
      </c>
    </row>
    <row r="20" spans="1:64" s="37" customFormat="1" x14ac:dyDescent="0.2">
      <c r="A20" s="6">
        <v>17</v>
      </c>
      <c r="B20" s="34" t="s">
        <v>106</v>
      </c>
      <c r="C20" s="34" t="s">
        <v>122</v>
      </c>
      <c r="D20" s="41" t="s">
        <v>339</v>
      </c>
      <c r="E20" s="36" t="s">
        <v>339</v>
      </c>
      <c r="F20" s="36" t="s">
        <v>339</v>
      </c>
      <c r="G20" s="36" t="s">
        <v>339</v>
      </c>
      <c r="H20" s="36" t="s">
        <v>339</v>
      </c>
      <c r="I20" s="36" t="s">
        <v>339</v>
      </c>
      <c r="J20" s="36" t="s">
        <v>339</v>
      </c>
      <c r="K20" s="36" t="s">
        <v>339</v>
      </c>
      <c r="L20" s="36" t="s">
        <v>339</v>
      </c>
      <c r="M20" s="36" t="s">
        <v>339</v>
      </c>
      <c r="N20" s="36" t="s">
        <v>339</v>
      </c>
      <c r="O20" s="36" t="s">
        <v>339</v>
      </c>
      <c r="P20" s="36" t="s">
        <v>339</v>
      </c>
      <c r="Q20" s="36" t="s">
        <v>339</v>
      </c>
      <c r="R20" s="36" t="s">
        <v>339</v>
      </c>
      <c r="S20" s="36" t="s">
        <v>339</v>
      </c>
      <c r="T20" s="36" t="s">
        <v>339</v>
      </c>
      <c r="U20" s="36" t="s">
        <v>339</v>
      </c>
      <c r="V20" s="36" t="s">
        <v>339</v>
      </c>
      <c r="W20" s="36" t="s">
        <v>339</v>
      </c>
      <c r="X20" s="36" t="s">
        <v>339</v>
      </c>
      <c r="Y20" s="36" t="s">
        <v>339</v>
      </c>
      <c r="Z20" s="36" t="s">
        <v>339</v>
      </c>
      <c r="AA20" s="36" t="s">
        <v>339</v>
      </c>
      <c r="AB20" s="36" t="s">
        <v>339</v>
      </c>
      <c r="AC20" s="36" t="s">
        <v>339</v>
      </c>
      <c r="AD20" s="36" t="s">
        <v>339</v>
      </c>
      <c r="AE20" s="36" t="s">
        <v>339</v>
      </c>
      <c r="AF20" s="36" t="s">
        <v>339</v>
      </c>
      <c r="AG20" s="36" t="s">
        <v>339</v>
      </c>
      <c r="AH20" s="36" t="s">
        <v>339</v>
      </c>
      <c r="AI20" s="36" t="s">
        <v>339</v>
      </c>
      <c r="AJ20" s="36" t="s">
        <v>339</v>
      </c>
      <c r="AK20" s="36" t="s">
        <v>339</v>
      </c>
      <c r="AL20" s="36" t="s">
        <v>339</v>
      </c>
      <c r="AM20" s="36" t="s">
        <v>339</v>
      </c>
      <c r="AN20" s="36" t="s">
        <v>339</v>
      </c>
      <c r="AO20" s="36" t="s">
        <v>339</v>
      </c>
      <c r="AP20" s="36" t="s">
        <v>339</v>
      </c>
      <c r="AQ20" s="36" t="s">
        <v>339</v>
      </c>
      <c r="AR20" s="36" t="s">
        <v>339</v>
      </c>
      <c r="AS20" s="36" t="s">
        <v>339</v>
      </c>
      <c r="AT20" s="36" t="s">
        <v>339</v>
      </c>
      <c r="AU20" s="36" t="s">
        <v>339</v>
      </c>
      <c r="AV20" s="36" t="s">
        <v>339</v>
      </c>
      <c r="AW20" s="36" t="s">
        <v>339</v>
      </c>
      <c r="AX20" s="36" t="s">
        <v>339</v>
      </c>
      <c r="AY20" s="36" t="s">
        <v>339</v>
      </c>
      <c r="AZ20" s="36" t="s">
        <v>339</v>
      </c>
      <c r="BA20" s="36" t="s">
        <v>339</v>
      </c>
      <c r="BB20" s="36" t="s">
        <v>339</v>
      </c>
      <c r="BC20" s="36" t="s">
        <v>339</v>
      </c>
      <c r="BD20" s="36" t="s">
        <v>339</v>
      </c>
      <c r="BE20" s="36" t="s">
        <v>339</v>
      </c>
      <c r="BF20" s="36" t="s">
        <v>339</v>
      </c>
      <c r="BG20" s="36" t="s">
        <v>339</v>
      </c>
      <c r="BH20" s="36" t="s">
        <v>339</v>
      </c>
      <c r="BI20" s="36" t="s">
        <v>339</v>
      </c>
      <c r="BJ20" s="36" t="s">
        <v>339</v>
      </c>
      <c r="BK20" s="36" t="s">
        <v>339</v>
      </c>
      <c r="BL20" s="36" t="s">
        <v>339</v>
      </c>
    </row>
    <row r="21" spans="1:64" s="37" customFormat="1" x14ac:dyDescent="0.2">
      <c r="A21" s="6">
        <v>18</v>
      </c>
      <c r="B21" s="34" t="s">
        <v>106</v>
      </c>
      <c r="C21" s="34" t="s">
        <v>123</v>
      </c>
      <c r="D21" s="41" t="s">
        <v>339</v>
      </c>
      <c r="E21" s="36" t="s">
        <v>339</v>
      </c>
      <c r="F21" s="36" t="s">
        <v>339</v>
      </c>
      <c r="G21" s="36" t="s">
        <v>339</v>
      </c>
      <c r="H21" s="36" t="s">
        <v>339</v>
      </c>
      <c r="I21" s="36" t="s">
        <v>339</v>
      </c>
      <c r="J21" s="36" t="s">
        <v>339</v>
      </c>
      <c r="K21" s="36" t="s">
        <v>339</v>
      </c>
      <c r="L21" s="36" t="s">
        <v>339</v>
      </c>
      <c r="M21" s="36" t="s">
        <v>339</v>
      </c>
      <c r="N21" s="36" t="s">
        <v>339</v>
      </c>
      <c r="O21" s="36" t="s">
        <v>339</v>
      </c>
      <c r="P21" s="36" t="s">
        <v>339</v>
      </c>
      <c r="Q21" s="36" t="s">
        <v>339</v>
      </c>
      <c r="R21" s="36" t="s">
        <v>339</v>
      </c>
      <c r="S21" s="36" t="s">
        <v>339</v>
      </c>
      <c r="T21" s="36" t="s">
        <v>339</v>
      </c>
      <c r="U21" s="36" t="s">
        <v>339</v>
      </c>
      <c r="V21" s="36" t="s">
        <v>339</v>
      </c>
      <c r="W21" s="36" t="s">
        <v>339</v>
      </c>
      <c r="X21" s="36" t="s">
        <v>339</v>
      </c>
      <c r="Y21" s="36" t="s">
        <v>339</v>
      </c>
      <c r="Z21" s="36" t="s">
        <v>339</v>
      </c>
      <c r="AA21" s="36" t="s">
        <v>339</v>
      </c>
      <c r="AB21" s="36" t="s">
        <v>339</v>
      </c>
      <c r="AC21" s="36" t="s">
        <v>339</v>
      </c>
      <c r="AD21" s="36" t="s">
        <v>339</v>
      </c>
      <c r="AE21" s="36" t="s">
        <v>339</v>
      </c>
      <c r="AF21" s="36" t="s">
        <v>339</v>
      </c>
      <c r="AG21" s="36" t="s">
        <v>339</v>
      </c>
      <c r="AH21" s="36" t="s">
        <v>339</v>
      </c>
      <c r="AI21" s="36" t="s">
        <v>339</v>
      </c>
      <c r="AJ21" s="36" t="s">
        <v>339</v>
      </c>
      <c r="AK21" s="36" t="s">
        <v>339</v>
      </c>
      <c r="AL21" s="36" t="s">
        <v>339</v>
      </c>
      <c r="AM21" s="36" t="s">
        <v>339</v>
      </c>
      <c r="AN21" s="36" t="s">
        <v>339</v>
      </c>
      <c r="AO21" s="36" t="s">
        <v>339</v>
      </c>
      <c r="AP21" s="36" t="s">
        <v>339</v>
      </c>
      <c r="AQ21" s="36" t="s">
        <v>339</v>
      </c>
      <c r="AR21" s="36" t="s">
        <v>339</v>
      </c>
      <c r="AS21" s="36" t="s">
        <v>339</v>
      </c>
      <c r="AT21" s="36" t="s">
        <v>339</v>
      </c>
      <c r="AU21" s="36" t="s">
        <v>339</v>
      </c>
      <c r="AV21" s="36" t="s">
        <v>339</v>
      </c>
      <c r="AW21" s="36" t="s">
        <v>339</v>
      </c>
      <c r="AX21" s="36" t="s">
        <v>339</v>
      </c>
      <c r="AY21" s="36" t="s">
        <v>339</v>
      </c>
      <c r="AZ21" s="36" t="s">
        <v>339</v>
      </c>
      <c r="BA21" s="36" t="s">
        <v>339</v>
      </c>
      <c r="BB21" s="36" t="s">
        <v>339</v>
      </c>
      <c r="BC21" s="36" t="s">
        <v>339</v>
      </c>
      <c r="BD21" s="36" t="s">
        <v>339</v>
      </c>
      <c r="BE21" s="36" t="s">
        <v>339</v>
      </c>
      <c r="BF21" s="36" t="s">
        <v>339</v>
      </c>
      <c r="BG21" s="36" t="s">
        <v>339</v>
      </c>
      <c r="BH21" s="36" t="s">
        <v>339</v>
      </c>
      <c r="BI21" s="36" t="s">
        <v>339</v>
      </c>
      <c r="BJ21" s="36" t="s">
        <v>339</v>
      </c>
      <c r="BK21" s="36" t="s">
        <v>339</v>
      </c>
      <c r="BL21" s="36" t="s">
        <v>339</v>
      </c>
    </row>
    <row r="22" spans="1:64" s="37" customFormat="1" x14ac:dyDescent="0.2">
      <c r="A22" s="6">
        <v>19</v>
      </c>
      <c r="B22" s="34" t="s">
        <v>106</v>
      </c>
      <c r="C22" s="34" t="s">
        <v>124</v>
      </c>
      <c r="D22" s="41" t="s">
        <v>339</v>
      </c>
      <c r="E22" s="36" t="s">
        <v>339</v>
      </c>
      <c r="F22" s="36" t="s">
        <v>339</v>
      </c>
      <c r="G22" s="36" t="s">
        <v>339</v>
      </c>
      <c r="H22" s="36" t="s">
        <v>339</v>
      </c>
      <c r="I22" s="36" t="s">
        <v>339</v>
      </c>
      <c r="J22" s="36" t="s">
        <v>339</v>
      </c>
      <c r="K22" s="36" t="s">
        <v>339</v>
      </c>
      <c r="L22" s="36" t="s">
        <v>339</v>
      </c>
      <c r="M22" s="36" t="s">
        <v>339</v>
      </c>
      <c r="N22" s="36" t="s">
        <v>339</v>
      </c>
      <c r="O22" s="36" t="s">
        <v>339</v>
      </c>
      <c r="P22" s="36" t="s">
        <v>339</v>
      </c>
      <c r="Q22" s="36" t="s">
        <v>339</v>
      </c>
      <c r="R22" s="36" t="s">
        <v>339</v>
      </c>
      <c r="S22" s="36" t="s">
        <v>339</v>
      </c>
      <c r="T22" s="36" t="s">
        <v>339</v>
      </c>
      <c r="U22" s="36" t="s">
        <v>339</v>
      </c>
      <c r="V22" s="36" t="s">
        <v>339</v>
      </c>
      <c r="W22" s="36" t="s">
        <v>339</v>
      </c>
      <c r="X22" s="36" t="s">
        <v>339</v>
      </c>
      <c r="Y22" s="36" t="s">
        <v>339</v>
      </c>
      <c r="Z22" s="36" t="s">
        <v>339</v>
      </c>
      <c r="AA22" s="36" t="s">
        <v>339</v>
      </c>
      <c r="AB22" s="36" t="s">
        <v>339</v>
      </c>
      <c r="AC22" s="36" t="s">
        <v>339</v>
      </c>
      <c r="AD22" s="36" t="s">
        <v>339</v>
      </c>
      <c r="AE22" s="36" t="s">
        <v>339</v>
      </c>
      <c r="AF22" s="36" t="s">
        <v>339</v>
      </c>
      <c r="AG22" s="36" t="s">
        <v>339</v>
      </c>
      <c r="AH22" s="36" t="s">
        <v>339</v>
      </c>
      <c r="AI22" s="36" t="s">
        <v>339</v>
      </c>
      <c r="AJ22" s="36" t="s">
        <v>339</v>
      </c>
      <c r="AK22" s="36" t="s">
        <v>339</v>
      </c>
      <c r="AL22" s="36" t="s">
        <v>339</v>
      </c>
      <c r="AM22" s="36" t="s">
        <v>339</v>
      </c>
      <c r="AN22" s="36" t="s">
        <v>339</v>
      </c>
      <c r="AO22" s="36" t="s">
        <v>339</v>
      </c>
      <c r="AP22" s="36" t="s">
        <v>339</v>
      </c>
      <c r="AQ22" s="36" t="s">
        <v>339</v>
      </c>
      <c r="AR22" s="36" t="s">
        <v>339</v>
      </c>
      <c r="AS22" s="36" t="s">
        <v>339</v>
      </c>
      <c r="AT22" s="36" t="s">
        <v>339</v>
      </c>
      <c r="AU22" s="36" t="s">
        <v>339</v>
      </c>
      <c r="AV22" s="36" t="s">
        <v>339</v>
      </c>
      <c r="AW22" s="36" t="s">
        <v>339</v>
      </c>
      <c r="AX22" s="36" t="s">
        <v>339</v>
      </c>
      <c r="AY22" s="36" t="s">
        <v>339</v>
      </c>
      <c r="AZ22" s="36" t="s">
        <v>339</v>
      </c>
      <c r="BA22" s="36" t="s">
        <v>339</v>
      </c>
      <c r="BB22" s="36" t="s">
        <v>339</v>
      </c>
      <c r="BC22" s="36" t="s">
        <v>339</v>
      </c>
      <c r="BD22" s="36" t="s">
        <v>339</v>
      </c>
      <c r="BE22" s="36" t="s">
        <v>339</v>
      </c>
      <c r="BF22" s="36" t="s">
        <v>339</v>
      </c>
      <c r="BG22" s="36" t="s">
        <v>339</v>
      </c>
      <c r="BH22" s="36" t="s">
        <v>339</v>
      </c>
      <c r="BI22" s="36" t="s">
        <v>339</v>
      </c>
      <c r="BJ22" s="36" t="s">
        <v>339</v>
      </c>
      <c r="BK22" s="36" t="s">
        <v>339</v>
      </c>
      <c r="BL22" s="36" t="s">
        <v>339</v>
      </c>
    </row>
    <row r="23" spans="1:64" s="37" customFormat="1" x14ac:dyDescent="0.2">
      <c r="A23" s="6">
        <v>20</v>
      </c>
      <c r="B23" s="34" t="s">
        <v>106</v>
      </c>
      <c r="C23" s="34" t="s">
        <v>125</v>
      </c>
      <c r="D23" s="41" t="s">
        <v>339</v>
      </c>
      <c r="E23" s="36" t="s">
        <v>339</v>
      </c>
      <c r="F23" s="36" t="s">
        <v>339</v>
      </c>
      <c r="G23" s="36" t="s">
        <v>339</v>
      </c>
      <c r="H23" s="36" t="s">
        <v>339</v>
      </c>
      <c r="I23" s="36" t="s">
        <v>339</v>
      </c>
      <c r="J23" s="36" t="s">
        <v>339</v>
      </c>
      <c r="K23" s="36" t="s">
        <v>339</v>
      </c>
      <c r="L23" s="36" t="s">
        <v>339</v>
      </c>
      <c r="M23" s="36" t="s">
        <v>339</v>
      </c>
      <c r="N23" s="36" t="s">
        <v>339</v>
      </c>
      <c r="O23" s="36" t="s">
        <v>339</v>
      </c>
      <c r="P23" s="36" t="s">
        <v>339</v>
      </c>
      <c r="Q23" s="36" t="s">
        <v>339</v>
      </c>
      <c r="R23" s="36" t="s">
        <v>339</v>
      </c>
      <c r="S23" s="36" t="s">
        <v>339</v>
      </c>
      <c r="T23" s="36" t="s">
        <v>339</v>
      </c>
      <c r="U23" s="36" t="s">
        <v>339</v>
      </c>
      <c r="V23" s="36" t="s">
        <v>339</v>
      </c>
      <c r="W23" s="36" t="s">
        <v>339</v>
      </c>
      <c r="X23" s="36" t="s">
        <v>339</v>
      </c>
      <c r="Y23" s="36" t="s">
        <v>339</v>
      </c>
      <c r="Z23" s="36" t="s">
        <v>339</v>
      </c>
      <c r="AA23" s="36" t="s">
        <v>339</v>
      </c>
      <c r="AB23" s="36" t="s">
        <v>339</v>
      </c>
      <c r="AC23" s="36" t="s">
        <v>339</v>
      </c>
      <c r="AD23" s="36" t="s">
        <v>339</v>
      </c>
      <c r="AE23" s="36" t="s">
        <v>339</v>
      </c>
      <c r="AF23" s="36" t="s">
        <v>339</v>
      </c>
      <c r="AG23" s="36" t="s">
        <v>339</v>
      </c>
      <c r="AH23" s="36" t="s">
        <v>339</v>
      </c>
      <c r="AI23" s="36" t="s">
        <v>339</v>
      </c>
      <c r="AJ23" s="36" t="s">
        <v>339</v>
      </c>
      <c r="AK23" s="36" t="s">
        <v>339</v>
      </c>
      <c r="AL23" s="36" t="s">
        <v>339</v>
      </c>
      <c r="AM23" s="36" t="s">
        <v>339</v>
      </c>
      <c r="AN23" s="36" t="s">
        <v>339</v>
      </c>
      <c r="AO23" s="36" t="s">
        <v>339</v>
      </c>
      <c r="AP23" s="36" t="s">
        <v>339</v>
      </c>
      <c r="AQ23" s="36" t="s">
        <v>339</v>
      </c>
      <c r="AR23" s="36" t="s">
        <v>339</v>
      </c>
      <c r="AS23" s="36" t="s">
        <v>339</v>
      </c>
      <c r="AT23" s="36" t="s">
        <v>339</v>
      </c>
      <c r="AU23" s="36" t="s">
        <v>339</v>
      </c>
      <c r="AV23" s="36" t="s">
        <v>339</v>
      </c>
      <c r="AW23" s="36" t="s">
        <v>339</v>
      </c>
      <c r="AX23" s="36" t="s">
        <v>339</v>
      </c>
      <c r="AY23" s="36" t="s">
        <v>339</v>
      </c>
      <c r="AZ23" s="36" t="s">
        <v>339</v>
      </c>
      <c r="BA23" s="36" t="s">
        <v>339</v>
      </c>
      <c r="BB23" s="36" t="s">
        <v>339</v>
      </c>
      <c r="BC23" s="36" t="s">
        <v>339</v>
      </c>
      <c r="BD23" s="36" t="s">
        <v>339</v>
      </c>
      <c r="BE23" s="36" t="s">
        <v>339</v>
      </c>
      <c r="BF23" s="36" t="s">
        <v>339</v>
      </c>
      <c r="BG23" s="36" t="s">
        <v>339</v>
      </c>
      <c r="BH23" s="36" t="s">
        <v>339</v>
      </c>
      <c r="BI23" s="36" t="s">
        <v>339</v>
      </c>
      <c r="BJ23" s="36" t="s">
        <v>339</v>
      </c>
      <c r="BK23" s="36" t="s">
        <v>339</v>
      </c>
      <c r="BL23" s="36" t="s">
        <v>339</v>
      </c>
    </row>
    <row r="24" spans="1:64" s="37" customFormat="1" x14ac:dyDescent="0.2">
      <c r="A24" s="6">
        <v>21</v>
      </c>
      <c r="B24" s="34" t="s">
        <v>106</v>
      </c>
      <c r="C24" s="34" t="s">
        <v>126</v>
      </c>
      <c r="D24" s="41" t="s">
        <v>339</v>
      </c>
      <c r="E24" s="36" t="s">
        <v>339</v>
      </c>
      <c r="F24" s="36" t="s">
        <v>339</v>
      </c>
      <c r="G24" s="36" t="s">
        <v>339</v>
      </c>
      <c r="H24" s="36" t="s">
        <v>339</v>
      </c>
      <c r="I24" s="36" t="s">
        <v>339</v>
      </c>
      <c r="J24" s="36" t="s">
        <v>339</v>
      </c>
      <c r="K24" s="36" t="s">
        <v>339</v>
      </c>
      <c r="L24" s="36" t="s">
        <v>339</v>
      </c>
      <c r="M24" s="36" t="s">
        <v>339</v>
      </c>
      <c r="N24" s="36" t="s">
        <v>339</v>
      </c>
      <c r="O24" s="36" t="s">
        <v>339</v>
      </c>
      <c r="P24" s="36" t="s">
        <v>339</v>
      </c>
      <c r="Q24" s="36" t="s">
        <v>339</v>
      </c>
      <c r="R24" s="36" t="s">
        <v>339</v>
      </c>
      <c r="S24" s="36" t="s">
        <v>339</v>
      </c>
      <c r="T24" s="36" t="s">
        <v>339</v>
      </c>
      <c r="U24" s="36" t="s">
        <v>339</v>
      </c>
      <c r="V24" s="36" t="s">
        <v>339</v>
      </c>
      <c r="W24" s="36" t="s">
        <v>339</v>
      </c>
      <c r="X24" s="36" t="s">
        <v>339</v>
      </c>
      <c r="Y24" s="36" t="s">
        <v>339</v>
      </c>
      <c r="Z24" s="36" t="s">
        <v>339</v>
      </c>
      <c r="AA24" s="36" t="s">
        <v>339</v>
      </c>
      <c r="AB24" s="36" t="s">
        <v>339</v>
      </c>
      <c r="AC24" s="36" t="s">
        <v>339</v>
      </c>
      <c r="AD24" s="36" t="s">
        <v>339</v>
      </c>
      <c r="AE24" s="36" t="s">
        <v>339</v>
      </c>
      <c r="AF24" s="36" t="s">
        <v>339</v>
      </c>
      <c r="AG24" s="36" t="s">
        <v>339</v>
      </c>
      <c r="AH24" s="36" t="s">
        <v>339</v>
      </c>
      <c r="AI24" s="36" t="s">
        <v>339</v>
      </c>
      <c r="AJ24" s="36" t="s">
        <v>339</v>
      </c>
      <c r="AK24" s="36" t="s">
        <v>339</v>
      </c>
      <c r="AL24" s="36" t="s">
        <v>339</v>
      </c>
      <c r="AM24" s="36" t="s">
        <v>339</v>
      </c>
      <c r="AN24" s="36" t="s">
        <v>339</v>
      </c>
      <c r="AO24" s="36" t="s">
        <v>339</v>
      </c>
      <c r="AP24" s="36" t="s">
        <v>339</v>
      </c>
      <c r="AQ24" s="36" t="s">
        <v>339</v>
      </c>
      <c r="AR24" s="36" t="s">
        <v>339</v>
      </c>
      <c r="AS24" s="36" t="s">
        <v>339</v>
      </c>
      <c r="AT24" s="36" t="s">
        <v>339</v>
      </c>
      <c r="AU24" s="36" t="s">
        <v>339</v>
      </c>
      <c r="AV24" s="36" t="s">
        <v>339</v>
      </c>
      <c r="AW24" s="36" t="s">
        <v>339</v>
      </c>
      <c r="AX24" s="36" t="s">
        <v>339</v>
      </c>
      <c r="AY24" s="36" t="s">
        <v>339</v>
      </c>
      <c r="AZ24" s="36" t="s">
        <v>339</v>
      </c>
      <c r="BA24" s="36" t="s">
        <v>339</v>
      </c>
      <c r="BB24" s="36" t="s">
        <v>339</v>
      </c>
      <c r="BC24" s="36" t="s">
        <v>339</v>
      </c>
      <c r="BD24" s="36" t="s">
        <v>339</v>
      </c>
      <c r="BE24" s="36" t="s">
        <v>339</v>
      </c>
      <c r="BF24" s="36" t="s">
        <v>339</v>
      </c>
      <c r="BG24" s="36" t="s">
        <v>339</v>
      </c>
      <c r="BH24" s="36" t="s">
        <v>339</v>
      </c>
      <c r="BI24" s="36" t="s">
        <v>339</v>
      </c>
      <c r="BJ24" s="36" t="s">
        <v>339</v>
      </c>
      <c r="BK24" s="36" t="s">
        <v>339</v>
      </c>
      <c r="BL24" s="36" t="s">
        <v>339</v>
      </c>
    </row>
    <row r="25" spans="1:64" s="37" customFormat="1" x14ac:dyDescent="0.2">
      <c r="A25" s="6">
        <v>22</v>
      </c>
      <c r="B25" s="34" t="s">
        <v>106</v>
      </c>
      <c r="C25" s="34" t="s">
        <v>127</v>
      </c>
      <c r="D25" s="41" t="s">
        <v>339</v>
      </c>
      <c r="E25" s="36" t="s">
        <v>339</v>
      </c>
      <c r="F25" s="36" t="s">
        <v>339</v>
      </c>
      <c r="G25" s="36" t="s">
        <v>339</v>
      </c>
      <c r="H25" s="36" t="s">
        <v>339</v>
      </c>
      <c r="I25" s="36" t="s">
        <v>339</v>
      </c>
      <c r="J25" s="36" t="s">
        <v>339</v>
      </c>
      <c r="K25" s="36" t="s">
        <v>339</v>
      </c>
      <c r="L25" s="36" t="s">
        <v>339</v>
      </c>
      <c r="M25" s="36" t="s">
        <v>339</v>
      </c>
      <c r="N25" s="36" t="s">
        <v>339</v>
      </c>
      <c r="O25" s="36" t="s">
        <v>339</v>
      </c>
      <c r="P25" s="36" t="s">
        <v>339</v>
      </c>
      <c r="Q25" s="36" t="s">
        <v>339</v>
      </c>
      <c r="R25" s="36" t="s">
        <v>339</v>
      </c>
      <c r="S25" s="36" t="s">
        <v>339</v>
      </c>
      <c r="T25" s="36" t="s">
        <v>339</v>
      </c>
      <c r="U25" s="36" t="s">
        <v>339</v>
      </c>
      <c r="V25" s="36" t="s">
        <v>339</v>
      </c>
      <c r="W25" s="36" t="s">
        <v>339</v>
      </c>
      <c r="X25" s="36" t="s">
        <v>339</v>
      </c>
      <c r="Y25" s="36" t="s">
        <v>339</v>
      </c>
      <c r="Z25" s="36" t="s">
        <v>339</v>
      </c>
      <c r="AA25" s="36" t="s">
        <v>339</v>
      </c>
      <c r="AB25" s="36" t="s">
        <v>339</v>
      </c>
      <c r="AC25" s="36" t="s">
        <v>339</v>
      </c>
      <c r="AD25" s="36" t="s">
        <v>339</v>
      </c>
      <c r="AE25" s="36" t="s">
        <v>339</v>
      </c>
      <c r="AF25" s="36" t="s">
        <v>339</v>
      </c>
      <c r="AG25" s="36" t="s">
        <v>339</v>
      </c>
      <c r="AH25" s="36" t="s">
        <v>339</v>
      </c>
      <c r="AI25" s="36" t="s">
        <v>339</v>
      </c>
      <c r="AJ25" s="36" t="s">
        <v>339</v>
      </c>
      <c r="AK25" s="36" t="s">
        <v>339</v>
      </c>
      <c r="AL25" s="36" t="s">
        <v>339</v>
      </c>
      <c r="AM25" s="36" t="s">
        <v>339</v>
      </c>
      <c r="AN25" s="36" t="s">
        <v>339</v>
      </c>
      <c r="AO25" s="36" t="s">
        <v>339</v>
      </c>
      <c r="AP25" s="36" t="s">
        <v>339</v>
      </c>
      <c r="AQ25" s="36" t="s">
        <v>339</v>
      </c>
      <c r="AR25" s="36" t="s">
        <v>339</v>
      </c>
      <c r="AS25" s="36" t="s">
        <v>339</v>
      </c>
      <c r="AT25" s="36" t="s">
        <v>339</v>
      </c>
      <c r="AU25" s="36" t="s">
        <v>339</v>
      </c>
      <c r="AV25" s="36" t="s">
        <v>339</v>
      </c>
      <c r="AW25" s="36" t="s">
        <v>339</v>
      </c>
      <c r="AX25" s="36" t="s">
        <v>339</v>
      </c>
      <c r="AY25" s="36" t="s">
        <v>339</v>
      </c>
      <c r="AZ25" s="36" t="s">
        <v>339</v>
      </c>
      <c r="BA25" s="36" t="s">
        <v>339</v>
      </c>
      <c r="BB25" s="36" t="s">
        <v>339</v>
      </c>
      <c r="BC25" s="36" t="s">
        <v>339</v>
      </c>
      <c r="BD25" s="36" t="s">
        <v>339</v>
      </c>
      <c r="BE25" s="36" t="s">
        <v>339</v>
      </c>
      <c r="BF25" s="36" t="s">
        <v>339</v>
      </c>
      <c r="BG25" s="36" t="s">
        <v>339</v>
      </c>
      <c r="BH25" s="36" t="s">
        <v>339</v>
      </c>
      <c r="BI25" s="36" t="s">
        <v>339</v>
      </c>
      <c r="BJ25" s="36" t="s">
        <v>339</v>
      </c>
      <c r="BK25" s="36" t="s">
        <v>339</v>
      </c>
      <c r="BL25" s="36" t="s">
        <v>339</v>
      </c>
    </row>
    <row r="26" spans="1:64" s="37" customFormat="1" x14ac:dyDescent="0.2">
      <c r="A26" s="6">
        <v>23</v>
      </c>
      <c r="B26" s="34" t="s">
        <v>106</v>
      </c>
      <c r="C26" s="34" t="s">
        <v>128</v>
      </c>
      <c r="D26" s="41" t="s">
        <v>339</v>
      </c>
      <c r="E26" s="36" t="s">
        <v>339</v>
      </c>
      <c r="F26" s="36" t="s">
        <v>339</v>
      </c>
      <c r="G26" s="36" t="s">
        <v>339</v>
      </c>
      <c r="H26" s="36" t="s">
        <v>339</v>
      </c>
      <c r="I26" s="36" t="s">
        <v>339</v>
      </c>
      <c r="J26" s="36" t="s">
        <v>339</v>
      </c>
      <c r="K26" s="36" t="s">
        <v>339</v>
      </c>
      <c r="L26" s="36" t="s">
        <v>339</v>
      </c>
      <c r="M26" s="36" t="s">
        <v>339</v>
      </c>
      <c r="N26" s="36" t="s">
        <v>339</v>
      </c>
      <c r="O26" s="36" t="s">
        <v>339</v>
      </c>
      <c r="P26" s="36" t="s">
        <v>339</v>
      </c>
      <c r="Q26" s="36" t="s">
        <v>339</v>
      </c>
      <c r="R26" s="36" t="s">
        <v>339</v>
      </c>
      <c r="S26" s="36" t="s">
        <v>339</v>
      </c>
      <c r="T26" s="36" t="s">
        <v>339</v>
      </c>
      <c r="U26" s="36" t="s">
        <v>339</v>
      </c>
      <c r="V26" s="36" t="s">
        <v>339</v>
      </c>
      <c r="W26" s="36" t="s">
        <v>339</v>
      </c>
      <c r="X26" s="36" t="s">
        <v>339</v>
      </c>
      <c r="Y26" s="36" t="s">
        <v>339</v>
      </c>
      <c r="Z26" s="36" t="s">
        <v>339</v>
      </c>
      <c r="AA26" s="36" t="s">
        <v>339</v>
      </c>
      <c r="AB26" s="36" t="s">
        <v>339</v>
      </c>
      <c r="AC26" s="36" t="s">
        <v>339</v>
      </c>
      <c r="AD26" s="36" t="s">
        <v>339</v>
      </c>
      <c r="AE26" s="36" t="s">
        <v>339</v>
      </c>
      <c r="AF26" s="36" t="s">
        <v>339</v>
      </c>
      <c r="AG26" s="36" t="s">
        <v>339</v>
      </c>
      <c r="AH26" s="36" t="s">
        <v>339</v>
      </c>
      <c r="AI26" s="36" t="s">
        <v>339</v>
      </c>
      <c r="AJ26" s="36" t="s">
        <v>339</v>
      </c>
      <c r="AK26" s="36" t="s">
        <v>339</v>
      </c>
      <c r="AL26" s="36" t="s">
        <v>339</v>
      </c>
      <c r="AM26" s="36" t="s">
        <v>339</v>
      </c>
      <c r="AN26" s="36" t="s">
        <v>339</v>
      </c>
      <c r="AO26" s="36" t="s">
        <v>339</v>
      </c>
      <c r="AP26" s="36" t="s">
        <v>339</v>
      </c>
      <c r="AQ26" s="36" t="s">
        <v>339</v>
      </c>
      <c r="AR26" s="36" t="s">
        <v>339</v>
      </c>
      <c r="AS26" s="36" t="s">
        <v>339</v>
      </c>
      <c r="AT26" s="36" t="s">
        <v>339</v>
      </c>
      <c r="AU26" s="36" t="s">
        <v>339</v>
      </c>
      <c r="AV26" s="36" t="s">
        <v>339</v>
      </c>
      <c r="AW26" s="36" t="s">
        <v>339</v>
      </c>
      <c r="AX26" s="36" t="s">
        <v>339</v>
      </c>
      <c r="AY26" s="36" t="s">
        <v>339</v>
      </c>
      <c r="AZ26" s="36" t="s">
        <v>339</v>
      </c>
      <c r="BA26" s="36" t="s">
        <v>339</v>
      </c>
      <c r="BB26" s="36" t="s">
        <v>339</v>
      </c>
      <c r="BC26" s="36" t="s">
        <v>339</v>
      </c>
      <c r="BD26" s="36" t="s">
        <v>339</v>
      </c>
      <c r="BE26" s="36" t="s">
        <v>339</v>
      </c>
      <c r="BF26" s="36" t="s">
        <v>339</v>
      </c>
      <c r="BG26" s="36" t="s">
        <v>339</v>
      </c>
      <c r="BH26" s="36" t="s">
        <v>339</v>
      </c>
      <c r="BI26" s="36" t="s">
        <v>339</v>
      </c>
      <c r="BJ26" s="36" t="s">
        <v>339</v>
      </c>
      <c r="BK26" s="36" t="s">
        <v>339</v>
      </c>
      <c r="BL26" s="36" t="s">
        <v>339</v>
      </c>
    </row>
    <row r="27" spans="1:64" s="37" customFormat="1" x14ac:dyDescent="0.2">
      <c r="A27" s="6">
        <v>24</v>
      </c>
      <c r="B27" s="34" t="s">
        <v>106</v>
      </c>
      <c r="C27" s="34" t="s">
        <v>129</v>
      </c>
      <c r="D27" s="41" t="s">
        <v>339</v>
      </c>
      <c r="E27" s="36" t="s">
        <v>339</v>
      </c>
      <c r="F27" s="36" t="s">
        <v>339</v>
      </c>
      <c r="G27" s="36" t="s">
        <v>339</v>
      </c>
      <c r="H27" s="36" t="s">
        <v>339</v>
      </c>
      <c r="I27" s="36" t="s">
        <v>339</v>
      </c>
      <c r="J27" s="36" t="s">
        <v>339</v>
      </c>
      <c r="K27" s="36" t="s">
        <v>339</v>
      </c>
      <c r="L27" s="36" t="s">
        <v>339</v>
      </c>
      <c r="M27" s="36" t="s">
        <v>339</v>
      </c>
      <c r="N27" s="36" t="s">
        <v>339</v>
      </c>
      <c r="O27" s="36" t="s">
        <v>339</v>
      </c>
      <c r="P27" s="36" t="s">
        <v>339</v>
      </c>
      <c r="Q27" s="36" t="s">
        <v>339</v>
      </c>
      <c r="R27" s="36" t="s">
        <v>339</v>
      </c>
      <c r="S27" s="36" t="s">
        <v>339</v>
      </c>
      <c r="T27" s="36" t="s">
        <v>339</v>
      </c>
      <c r="U27" s="36" t="s">
        <v>339</v>
      </c>
      <c r="V27" s="36" t="s">
        <v>339</v>
      </c>
      <c r="W27" s="36" t="s">
        <v>339</v>
      </c>
      <c r="X27" s="36" t="s">
        <v>339</v>
      </c>
      <c r="Y27" s="36" t="s">
        <v>339</v>
      </c>
      <c r="Z27" s="36" t="s">
        <v>339</v>
      </c>
      <c r="AA27" s="36" t="s">
        <v>339</v>
      </c>
      <c r="AB27" s="36" t="s">
        <v>339</v>
      </c>
      <c r="AC27" s="36" t="s">
        <v>339</v>
      </c>
      <c r="AD27" s="36" t="s">
        <v>339</v>
      </c>
      <c r="AE27" s="36" t="s">
        <v>339</v>
      </c>
      <c r="AF27" s="36" t="s">
        <v>339</v>
      </c>
      <c r="AG27" s="36" t="s">
        <v>339</v>
      </c>
      <c r="AH27" s="36" t="s">
        <v>339</v>
      </c>
      <c r="AI27" s="36" t="s">
        <v>339</v>
      </c>
      <c r="AJ27" s="36" t="s">
        <v>339</v>
      </c>
      <c r="AK27" s="36" t="s">
        <v>339</v>
      </c>
      <c r="AL27" s="36" t="s">
        <v>339</v>
      </c>
      <c r="AM27" s="36" t="s">
        <v>339</v>
      </c>
      <c r="AN27" s="36" t="s">
        <v>339</v>
      </c>
      <c r="AO27" s="36" t="s">
        <v>339</v>
      </c>
      <c r="AP27" s="36" t="s">
        <v>339</v>
      </c>
      <c r="AQ27" s="36" t="s">
        <v>339</v>
      </c>
      <c r="AR27" s="36" t="s">
        <v>339</v>
      </c>
      <c r="AS27" s="36" t="s">
        <v>339</v>
      </c>
      <c r="AT27" s="36" t="s">
        <v>339</v>
      </c>
      <c r="AU27" s="36" t="s">
        <v>339</v>
      </c>
      <c r="AV27" s="36" t="s">
        <v>339</v>
      </c>
      <c r="AW27" s="36" t="s">
        <v>339</v>
      </c>
      <c r="AX27" s="36" t="s">
        <v>339</v>
      </c>
      <c r="AY27" s="36" t="s">
        <v>339</v>
      </c>
      <c r="AZ27" s="36" t="s">
        <v>339</v>
      </c>
      <c r="BA27" s="36" t="s">
        <v>339</v>
      </c>
      <c r="BB27" s="36" t="s">
        <v>339</v>
      </c>
      <c r="BC27" s="36" t="s">
        <v>339</v>
      </c>
      <c r="BD27" s="36" t="s">
        <v>339</v>
      </c>
      <c r="BE27" s="36" t="s">
        <v>339</v>
      </c>
      <c r="BF27" s="36" t="s">
        <v>339</v>
      </c>
      <c r="BG27" s="36" t="s">
        <v>339</v>
      </c>
      <c r="BH27" s="36" t="s">
        <v>339</v>
      </c>
      <c r="BI27" s="36" t="s">
        <v>339</v>
      </c>
      <c r="BJ27" s="36" t="s">
        <v>339</v>
      </c>
      <c r="BK27" s="36" t="s">
        <v>339</v>
      </c>
      <c r="BL27" s="36" t="s">
        <v>339</v>
      </c>
    </row>
    <row r="28" spans="1:64" s="37" customFormat="1" x14ac:dyDescent="0.2">
      <c r="A28" s="6">
        <v>25</v>
      </c>
      <c r="B28" s="34" t="s">
        <v>131</v>
      </c>
      <c r="C28" s="34" t="s">
        <v>130</v>
      </c>
      <c r="D28" s="41" t="s">
        <v>339</v>
      </c>
      <c r="E28" s="36" t="s">
        <v>339</v>
      </c>
      <c r="F28" s="36" t="s">
        <v>339</v>
      </c>
      <c r="G28" s="36" t="s">
        <v>339</v>
      </c>
      <c r="H28" s="36" t="s">
        <v>339</v>
      </c>
      <c r="I28" s="36" t="s">
        <v>339</v>
      </c>
      <c r="J28" s="36" t="s">
        <v>339</v>
      </c>
      <c r="K28" s="36" t="s">
        <v>339</v>
      </c>
      <c r="L28" s="36" t="s">
        <v>339</v>
      </c>
      <c r="M28" s="36" t="s">
        <v>339</v>
      </c>
      <c r="N28" s="36" t="s">
        <v>339</v>
      </c>
      <c r="O28" s="36" t="s">
        <v>339</v>
      </c>
      <c r="P28" s="36" t="s">
        <v>339</v>
      </c>
      <c r="Q28" s="36" t="s">
        <v>339</v>
      </c>
      <c r="R28" s="36" t="s">
        <v>339</v>
      </c>
      <c r="S28" s="36" t="s">
        <v>339</v>
      </c>
      <c r="T28" s="36" t="s">
        <v>339</v>
      </c>
      <c r="U28" s="36" t="s">
        <v>339</v>
      </c>
      <c r="V28" s="36" t="s">
        <v>339</v>
      </c>
      <c r="W28" s="36" t="s">
        <v>339</v>
      </c>
      <c r="X28" s="36" t="s">
        <v>339</v>
      </c>
      <c r="Y28" s="36" t="s">
        <v>339</v>
      </c>
      <c r="Z28" s="36" t="s">
        <v>339</v>
      </c>
      <c r="AA28" s="36" t="s">
        <v>339</v>
      </c>
      <c r="AB28" s="36" t="s">
        <v>339</v>
      </c>
      <c r="AC28" s="36" t="s">
        <v>339</v>
      </c>
      <c r="AD28" s="36" t="s">
        <v>339</v>
      </c>
      <c r="AE28" s="36" t="s">
        <v>339</v>
      </c>
      <c r="AF28" s="36" t="s">
        <v>339</v>
      </c>
      <c r="AG28" s="36" t="s">
        <v>339</v>
      </c>
      <c r="AH28" s="36" t="s">
        <v>339</v>
      </c>
      <c r="AI28" s="36" t="s">
        <v>339</v>
      </c>
      <c r="AJ28" s="36" t="s">
        <v>339</v>
      </c>
      <c r="AK28" s="36" t="s">
        <v>339</v>
      </c>
      <c r="AL28" s="36" t="s">
        <v>339</v>
      </c>
      <c r="AM28" s="36" t="s">
        <v>339</v>
      </c>
      <c r="AN28" s="36" t="s">
        <v>339</v>
      </c>
      <c r="AO28" s="36" t="s">
        <v>339</v>
      </c>
      <c r="AP28" s="36" t="s">
        <v>339</v>
      </c>
      <c r="AQ28" s="36" t="s">
        <v>339</v>
      </c>
      <c r="AR28" s="36" t="s">
        <v>339</v>
      </c>
      <c r="AS28" s="36" t="s">
        <v>339</v>
      </c>
      <c r="AT28" s="36" t="s">
        <v>339</v>
      </c>
      <c r="AU28" s="36" t="s">
        <v>339</v>
      </c>
      <c r="AV28" s="36" t="s">
        <v>339</v>
      </c>
      <c r="AW28" s="36" t="s">
        <v>339</v>
      </c>
      <c r="AX28" s="36" t="s">
        <v>339</v>
      </c>
      <c r="AY28" s="36" t="s">
        <v>339</v>
      </c>
      <c r="AZ28" s="36" t="s">
        <v>339</v>
      </c>
      <c r="BA28" s="36" t="s">
        <v>339</v>
      </c>
      <c r="BB28" s="36" t="s">
        <v>339</v>
      </c>
      <c r="BC28" s="36" t="s">
        <v>339</v>
      </c>
      <c r="BD28" s="36" t="s">
        <v>339</v>
      </c>
      <c r="BE28" s="36" t="s">
        <v>339</v>
      </c>
      <c r="BF28" s="36" t="s">
        <v>339</v>
      </c>
      <c r="BG28" s="36" t="s">
        <v>339</v>
      </c>
      <c r="BH28" s="36" t="s">
        <v>339</v>
      </c>
      <c r="BI28" s="36" t="s">
        <v>339</v>
      </c>
      <c r="BJ28" s="36" t="s">
        <v>339</v>
      </c>
      <c r="BK28" s="36" t="s">
        <v>339</v>
      </c>
      <c r="BL28" s="36" t="s">
        <v>339</v>
      </c>
    </row>
    <row r="29" spans="1:64" s="37" customFormat="1" x14ac:dyDescent="0.2">
      <c r="A29" s="6">
        <v>26</v>
      </c>
      <c r="B29" s="34" t="s">
        <v>131</v>
      </c>
      <c r="C29" s="34" t="s">
        <v>132</v>
      </c>
      <c r="D29" s="41" t="s">
        <v>339</v>
      </c>
      <c r="E29" s="36" t="s">
        <v>339</v>
      </c>
      <c r="F29" s="36" t="s">
        <v>339</v>
      </c>
      <c r="G29" s="36" t="s">
        <v>339</v>
      </c>
      <c r="H29" s="36" t="s">
        <v>339</v>
      </c>
      <c r="I29" s="36" t="s">
        <v>339</v>
      </c>
      <c r="J29" s="36" t="s">
        <v>339</v>
      </c>
      <c r="K29" s="36" t="s">
        <v>339</v>
      </c>
      <c r="L29" s="36" t="s">
        <v>339</v>
      </c>
      <c r="M29" s="36" t="s">
        <v>339</v>
      </c>
      <c r="N29" s="36" t="s">
        <v>339</v>
      </c>
      <c r="O29" s="36" t="s">
        <v>339</v>
      </c>
      <c r="P29" s="36" t="s">
        <v>339</v>
      </c>
      <c r="Q29" s="36" t="s">
        <v>339</v>
      </c>
      <c r="R29" s="36" t="s">
        <v>339</v>
      </c>
      <c r="S29" s="36" t="s">
        <v>339</v>
      </c>
      <c r="T29" s="36" t="s">
        <v>339</v>
      </c>
      <c r="U29" s="36" t="s">
        <v>339</v>
      </c>
      <c r="V29" s="36" t="s">
        <v>339</v>
      </c>
      <c r="W29" s="36" t="s">
        <v>339</v>
      </c>
      <c r="X29" s="36" t="s">
        <v>339</v>
      </c>
      <c r="Y29" s="36" t="s">
        <v>339</v>
      </c>
      <c r="Z29" s="36" t="s">
        <v>339</v>
      </c>
      <c r="AA29" s="36" t="s">
        <v>339</v>
      </c>
      <c r="AB29" s="36" t="s">
        <v>339</v>
      </c>
      <c r="AC29" s="36" t="s">
        <v>339</v>
      </c>
      <c r="AD29" s="36" t="s">
        <v>339</v>
      </c>
      <c r="AE29" s="36" t="s">
        <v>339</v>
      </c>
      <c r="AF29" s="36" t="s">
        <v>339</v>
      </c>
      <c r="AG29" s="36" t="s">
        <v>339</v>
      </c>
      <c r="AH29" s="36" t="s">
        <v>339</v>
      </c>
      <c r="AI29" s="36" t="s">
        <v>339</v>
      </c>
      <c r="AJ29" s="36" t="s">
        <v>339</v>
      </c>
      <c r="AK29" s="36" t="s">
        <v>339</v>
      </c>
      <c r="AL29" s="36" t="s">
        <v>339</v>
      </c>
      <c r="AM29" s="36" t="s">
        <v>339</v>
      </c>
      <c r="AN29" s="36" t="s">
        <v>339</v>
      </c>
      <c r="AO29" s="36" t="s">
        <v>339</v>
      </c>
      <c r="AP29" s="36" t="s">
        <v>339</v>
      </c>
      <c r="AQ29" s="36" t="s">
        <v>339</v>
      </c>
      <c r="AR29" s="36" t="s">
        <v>339</v>
      </c>
      <c r="AS29" s="36" t="s">
        <v>339</v>
      </c>
      <c r="AT29" s="36" t="s">
        <v>339</v>
      </c>
      <c r="AU29" s="36" t="s">
        <v>339</v>
      </c>
      <c r="AV29" s="36" t="s">
        <v>339</v>
      </c>
      <c r="AW29" s="36" t="s">
        <v>339</v>
      </c>
      <c r="AX29" s="36" t="s">
        <v>339</v>
      </c>
      <c r="AY29" s="36" t="s">
        <v>339</v>
      </c>
      <c r="AZ29" s="36" t="s">
        <v>339</v>
      </c>
      <c r="BA29" s="36" t="s">
        <v>339</v>
      </c>
      <c r="BB29" s="36" t="s">
        <v>339</v>
      </c>
      <c r="BC29" s="36" t="s">
        <v>339</v>
      </c>
      <c r="BD29" s="36" t="s">
        <v>339</v>
      </c>
      <c r="BE29" s="36" t="s">
        <v>339</v>
      </c>
      <c r="BF29" s="36" t="s">
        <v>339</v>
      </c>
      <c r="BG29" s="36" t="s">
        <v>339</v>
      </c>
      <c r="BH29" s="36" t="s">
        <v>339</v>
      </c>
      <c r="BI29" s="36" t="s">
        <v>339</v>
      </c>
      <c r="BJ29" s="36" t="s">
        <v>339</v>
      </c>
      <c r="BK29" s="36" t="s">
        <v>339</v>
      </c>
      <c r="BL29" s="36" t="s">
        <v>339</v>
      </c>
    </row>
    <row r="30" spans="1:64" s="37" customFormat="1" x14ac:dyDescent="0.2">
      <c r="A30" s="6">
        <v>27</v>
      </c>
      <c r="B30" s="34" t="s">
        <v>131</v>
      </c>
      <c r="C30" s="34" t="s">
        <v>133</v>
      </c>
      <c r="D30" s="41" t="s">
        <v>339</v>
      </c>
      <c r="E30" s="36" t="s">
        <v>339</v>
      </c>
      <c r="F30" s="36" t="s">
        <v>339</v>
      </c>
      <c r="G30" s="36" t="s">
        <v>339</v>
      </c>
      <c r="H30" s="36" t="s">
        <v>339</v>
      </c>
      <c r="I30" s="36" t="s">
        <v>339</v>
      </c>
      <c r="J30" s="36" t="s">
        <v>339</v>
      </c>
      <c r="K30" s="36" t="s">
        <v>339</v>
      </c>
      <c r="L30" s="36" t="s">
        <v>339</v>
      </c>
      <c r="M30" s="36" t="s">
        <v>339</v>
      </c>
      <c r="N30" s="36" t="s">
        <v>339</v>
      </c>
      <c r="O30" s="36" t="s">
        <v>339</v>
      </c>
      <c r="P30" s="36" t="s">
        <v>339</v>
      </c>
      <c r="Q30" s="36" t="s">
        <v>339</v>
      </c>
      <c r="R30" s="36" t="s">
        <v>339</v>
      </c>
      <c r="S30" s="36" t="s">
        <v>339</v>
      </c>
      <c r="T30" s="36" t="s">
        <v>339</v>
      </c>
      <c r="U30" s="36" t="s">
        <v>339</v>
      </c>
      <c r="V30" s="36" t="s">
        <v>339</v>
      </c>
      <c r="W30" s="36" t="s">
        <v>339</v>
      </c>
      <c r="X30" s="36" t="s">
        <v>339</v>
      </c>
      <c r="Y30" s="36" t="s">
        <v>339</v>
      </c>
      <c r="Z30" s="36" t="s">
        <v>339</v>
      </c>
      <c r="AA30" s="36" t="s">
        <v>339</v>
      </c>
      <c r="AB30" s="36" t="s">
        <v>339</v>
      </c>
      <c r="AC30" s="36" t="s">
        <v>339</v>
      </c>
      <c r="AD30" s="36" t="s">
        <v>339</v>
      </c>
      <c r="AE30" s="36" t="s">
        <v>339</v>
      </c>
      <c r="AF30" s="36" t="s">
        <v>339</v>
      </c>
      <c r="AG30" s="36" t="s">
        <v>339</v>
      </c>
      <c r="AH30" s="36" t="s">
        <v>339</v>
      </c>
      <c r="AI30" s="36" t="s">
        <v>339</v>
      </c>
      <c r="AJ30" s="36" t="s">
        <v>339</v>
      </c>
      <c r="AK30" s="36" t="s">
        <v>339</v>
      </c>
      <c r="AL30" s="36" t="s">
        <v>339</v>
      </c>
      <c r="AM30" s="36" t="s">
        <v>339</v>
      </c>
      <c r="AN30" s="36" t="s">
        <v>339</v>
      </c>
      <c r="AO30" s="36" t="s">
        <v>339</v>
      </c>
      <c r="AP30" s="36" t="s">
        <v>339</v>
      </c>
      <c r="AQ30" s="36" t="s">
        <v>339</v>
      </c>
      <c r="AR30" s="36" t="s">
        <v>339</v>
      </c>
      <c r="AS30" s="36" t="s">
        <v>339</v>
      </c>
      <c r="AT30" s="36" t="s">
        <v>339</v>
      </c>
      <c r="AU30" s="36" t="s">
        <v>339</v>
      </c>
      <c r="AV30" s="36" t="s">
        <v>339</v>
      </c>
      <c r="AW30" s="36" t="s">
        <v>339</v>
      </c>
      <c r="AX30" s="36" t="s">
        <v>339</v>
      </c>
      <c r="AY30" s="36" t="s">
        <v>339</v>
      </c>
      <c r="AZ30" s="36" t="s">
        <v>339</v>
      </c>
      <c r="BA30" s="36" t="s">
        <v>339</v>
      </c>
      <c r="BB30" s="36" t="s">
        <v>339</v>
      </c>
      <c r="BC30" s="36" t="s">
        <v>339</v>
      </c>
      <c r="BD30" s="36" t="s">
        <v>339</v>
      </c>
      <c r="BE30" s="36" t="s">
        <v>339</v>
      </c>
      <c r="BF30" s="36" t="s">
        <v>339</v>
      </c>
      <c r="BG30" s="36" t="s">
        <v>339</v>
      </c>
      <c r="BH30" s="36" t="s">
        <v>339</v>
      </c>
      <c r="BI30" s="36" t="s">
        <v>339</v>
      </c>
      <c r="BJ30" s="36" t="s">
        <v>339</v>
      </c>
      <c r="BK30" s="36" t="s">
        <v>339</v>
      </c>
      <c r="BL30" s="36" t="s">
        <v>339</v>
      </c>
    </row>
    <row r="31" spans="1:64" s="37" customFormat="1" x14ac:dyDescent="0.2">
      <c r="A31" s="6">
        <v>28</v>
      </c>
      <c r="B31" s="34" t="s">
        <v>131</v>
      </c>
      <c r="C31" s="34" t="s">
        <v>134</v>
      </c>
      <c r="D31" s="41" t="s">
        <v>339</v>
      </c>
      <c r="E31" s="36" t="s">
        <v>339</v>
      </c>
      <c r="F31" s="36" t="s">
        <v>339</v>
      </c>
      <c r="G31" s="36" t="s">
        <v>339</v>
      </c>
      <c r="H31" s="36" t="s">
        <v>339</v>
      </c>
      <c r="I31" s="36" t="s">
        <v>339</v>
      </c>
      <c r="J31" s="36" t="s">
        <v>339</v>
      </c>
      <c r="K31" s="36" t="s">
        <v>339</v>
      </c>
      <c r="L31" s="36" t="s">
        <v>339</v>
      </c>
      <c r="M31" s="36" t="s">
        <v>339</v>
      </c>
      <c r="N31" s="36" t="s">
        <v>339</v>
      </c>
      <c r="O31" s="36" t="s">
        <v>339</v>
      </c>
      <c r="P31" s="36" t="s">
        <v>339</v>
      </c>
      <c r="Q31" s="36" t="s">
        <v>339</v>
      </c>
      <c r="R31" s="36" t="s">
        <v>339</v>
      </c>
      <c r="S31" s="36" t="s">
        <v>339</v>
      </c>
      <c r="T31" s="36" t="s">
        <v>339</v>
      </c>
      <c r="U31" s="36" t="s">
        <v>339</v>
      </c>
      <c r="V31" s="36" t="s">
        <v>339</v>
      </c>
      <c r="W31" s="36" t="s">
        <v>339</v>
      </c>
      <c r="X31" s="36" t="s">
        <v>339</v>
      </c>
      <c r="Y31" s="36" t="s">
        <v>339</v>
      </c>
      <c r="Z31" s="36" t="s">
        <v>339</v>
      </c>
      <c r="AA31" s="36" t="s">
        <v>339</v>
      </c>
      <c r="AB31" s="36" t="s">
        <v>339</v>
      </c>
      <c r="AC31" s="36" t="s">
        <v>339</v>
      </c>
      <c r="AD31" s="36" t="s">
        <v>339</v>
      </c>
      <c r="AE31" s="36" t="s">
        <v>339</v>
      </c>
      <c r="AF31" s="36" t="s">
        <v>339</v>
      </c>
      <c r="AG31" s="36" t="s">
        <v>339</v>
      </c>
      <c r="AH31" s="36" t="s">
        <v>339</v>
      </c>
      <c r="AI31" s="36" t="s">
        <v>339</v>
      </c>
      <c r="AJ31" s="36" t="s">
        <v>339</v>
      </c>
      <c r="AK31" s="36" t="s">
        <v>339</v>
      </c>
      <c r="AL31" s="36" t="s">
        <v>339</v>
      </c>
      <c r="AM31" s="36" t="s">
        <v>339</v>
      </c>
      <c r="AN31" s="36" t="s">
        <v>339</v>
      </c>
      <c r="AO31" s="36" t="s">
        <v>339</v>
      </c>
      <c r="AP31" s="36" t="s">
        <v>339</v>
      </c>
      <c r="AQ31" s="36" t="s">
        <v>339</v>
      </c>
      <c r="AR31" s="36" t="s">
        <v>339</v>
      </c>
      <c r="AS31" s="36" t="s">
        <v>339</v>
      </c>
      <c r="AT31" s="36" t="s">
        <v>339</v>
      </c>
      <c r="AU31" s="36" t="s">
        <v>339</v>
      </c>
      <c r="AV31" s="36" t="s">
        <v>339</v>
      </c>
      <c r="AW31" s="36" t="s">
        <v>339</v>
      </c>
      <c r="AX31" s="36" t="s">
        <v>339</v>
      </c>
      <c r="AY31" s="36" t="s">
        <v>339</v>
      </c>
      <c r="AZ31" s="36" t="s">
        <v>339</v>
      </c>
      <c r="BA31" s="36" t="s">
        <v>339</v>
      </c>
      <c r="BB31" s="36" t="s">
        <v>339</v>
      </c>
      <c r="BC31" s="36" t="s">
        <v>339</v>
      </c>
      <c r="BD31" s="36" t="s">
        <v>339</v>
      </c>
      <c r="BE31" s="36" t="s">
        <v>339</v>
      </c>
      <c r="BF31" s="36" t="s">
        <v>339</v>
      </c>
      <c r="BG31" s="36" t="s">
        <v>339</v>
      </c>
      <c r="BH31" s="36" t="s">
        <v>339</v>
      </c>
      <c r="BI31" s="36" t="s">
        <v>339</v>
      </c>
      <c r="BJ31" s="36" t="s">
        <v>339</v>
      </c>
      <c r="BK31" s="36" t="s">
        <v>339</v>
      </c>
      <c r="BL31" s="36" t="s">
        <v>339</v>
      </c>
    </row>
    <row r="32" spans="1:64" s="37" customFormat="1" x14ac:dyDescent="0.2">
      <c r="A32" s="6">
        <v>29</v>
      </c>
      <c r="B32" s="34" t="s">
        <v>131</v>
      </c>
      <c r="C32" s="34" t="s">
        <v>135</v>
      </c>
      <c r="D32" s="41" t="s">
        <v>339</v>
      </c>
      <c r="E32" s="36" t="s">
        <v>339</v>
      </c>
      <c r="F32" s="36" t="s">
        <v>339</v>
      </c>
      <c r="G32" s="36" t="s">
        <v>339</v>
      </c>
      <c r="H32" s="36" t="s">
        <v>339</v>
      </c>
      <c r="I32" s="36" t="s">
        <v>339</v>
      </c>
      <c r="J32" s="36" t="s">
        <v>339</v>
      </c>
      <c r="K32" s="36" t="s">
        <v>339</v>
      </c>
      <c r="L32" s="36" t="s">
        <v>339</v>
      </c>
      <c r="M32" s="36" t="s">
        <v>339</v>
      </c>
      <c r="N32" s="36" t="s">
        <v>339</v>
      </c>
      <c r="O32" s="36" t="s">
        <v>339</v>
      </c>
      <c r="P32" s="36" t="s">
        <v>339</v>
      </c>
      <c r="Q32" s="36" t="s">
        <v>339</v>
      </c>
      <c r="R32" s="36" t="s">
        <v>339</v>
      </c>
      <c r="S32" s="36" t="s">
        <v>339</v>
      </c>
      <c r="T32" s="36" t="s">
        <v>339</v>
      </c>
      <c r="U32" s="36" t="s">
        <v>339</v>
      </c>
      <c r="V32" s="36" t="s">
        <v>339</v>
      </c>
      <c r="W32" s="36" t="s">
        <v>339</v>
      </c>
      <c r="X32" s="36" t="s">
        <v>339</v>
      </c>
      <c r="Y32" s="36" t="s">
        <v>339</v>
      </c>
      <c r="Z32" s="36" t="s">
        <v>339</v>
      </c>
      <c r="AA32" s="36" t="s">
        <v>339</v>
      </c>
      <c r="AB32" s="36" t="s">
        <v>339</v>
      </c>
      <c r="AC32" s="36" t="s">
        <v>339</v>
      </c>
      <c r="AD32" s="36" t="s">
        <v>339</v>
      </c>
      <c r="AE32" s="36" t="s">
        <v>339</v>
      </c>
      <c r="AF32" s="36" t="s">
        <v>339</v>
      </c>
      <c r="AG32" s="36" t="s">
        <v>339</v>
      </c>
      <c r="AH32" s="36" t="s">
        <v>339</v>
      </c>
      <c r="AI32" s="36" t="s">
        <v>339</v>
      </c>
      <c r="AJ32" s="36" t="s">
        <v>339</v>
      </c>
      <c r="AK32" s="36" t="s">
        <v>339</v>
      </c>
      <c r="AL32" s="36" t="s">
        <v>339</v>
      </c>
      <c r="AM32" s="36" t="s">
        <v>339</v>
      </c>
      <c r="AN32" s="36" t="s">
        <v>339</v>
      </c>
      <c r="AO32" s="36" t="s">
        <v>339</v>
      </c>
      <c r="AP32" s="36" t="s">
        <v>339</v>
      </c>
      <c r="AQ32" s="36" t="s">
        <v>339</v>
      </c>
      <c r="AR32" s="36" t="s">
        <v>339</v>
      </c>
      <c r="AS32" s="36" t="s">
        <v>339</v>
      </c>
      <c r="AT32" s="36" t="s">
        <v>339</v>
      </c>
      <c r="AU32" s="36" t="s">
        <v>339</v>
      </c>
      <c r="AV32" s="36" t="s">
        <v>339</v>
      </c>
      <c r="AW32" s="36" t="s">
        <v>339</v>
      </c>
      <c r="AX32" s="36" t="s">
        <v>339</v>
      </c>
      <c r="AY32" s="36" t="s">
        <v>339</v>
      </c>
      <c r="AZ32" s="36" t="s">
        <v>339</v>
      </c>
      <c r="BA32" s="36" t="s">
        <v>339</v>
      </c>
      <c r="BB32" s="36" t="s">
        <v>339</v>
      </c>
      <c r="BC32" s="36" t="s">
        <v>339</v>
      </c>
      <c r="BD32" s="36" t="s">
        <v>339</v>
      </c>
      <c r="BE32" s="36" t="s">
        <v>339</v>
      </c>
      <c r="BF32" s="36" t="s">
        <v>339</v>
      </c>
      <c r="BG32" s="36" t="s">
        <v>339</v>
      </c>
      <c r="BH32" s="36" t="s">
        <v>339</v>
      </c>
      <c r="BI32" s="36" t="s">
        <v>339</v>
      </c>
      <c r="BJ32" s="36" t="s">
        <v>339</v>
      </c>
      <c r="BK32" s="36" t="s">
        <v>339</v>
      </c>
      <c r="BL32" s="36" t="s">
        <v>339</v>
      </c>
    </row>
    <row r="33" spans="1:64" s="37" customFormat="1" x14ac:dyDescent="0.2">
      <c r="A33" s="6">
        <v>30</v>
      </c>
      <c r="B33" s="34" t="s">
        <v>131</v>
      </c>
      <c r="C33" s="34" t="s">
        <v>136</v>
      </c>
      <c r="D33" s="41" t="s">
        <v>339</v>
      </c>
      <c r="E33" s="36" t="s">
        <v>339</v>
      </c>
      <c r="F33" s="36" t="s">
        <v>339</v>
      </c>
      <c r="G33" s="36" t="s">
        <v>339</v>
      </c>
      <c r="H33" s="36" t="s">
        <v>339</v>
      </c>
      <c r="I33" s="36" t="s">
        <v>339</v>
      </c>
      <c r="J33" s="36" t="s">
        <v>339</v>
      </c>
      <c r="K33" s="36" t="s">
        <v>339</v>
      </c>
      <c r="L33" s="36" t="s">
        <v>339</v>
      </c>
      <c r="M33" s="36" t="s">
        <v>339</v>
      </c>
      <c r="N33" s="36" t="s">
        <v>339</v>
      </c>
      <c r="O33" s="36" t="s">
        <v>339</v>
      </c>
      <c r="P33" s="36" t="s">
        <v>339</v>
      </c>
      <c r="Q33" s="36" t="s">
        <v>339</v>
      </c>
      <c r="R33" s="36" t="s">
        <v>339</v>
      </c>
      <c r="S33" s="36" t="s">
        <v>339</v>
      </c>
      <c r="T33" s="36" t="s">
        <v>339</v>
      </c>
      <c r="U33" s="36" t="s">
        <v>339</v>
      </c>
      <c r="V33" s="36" t="s">
        <v>339</v>
      </c>
      <c r="W33" s="36" t="s">
        <v>339</v>
      </c>
      <c r="X33" s="36" t="s">
        <v>339</v>
      </c>
      <c r="Y33" s="36" t="s">
        <v>339</v>
      </c>
      <c r="Z33" s="36" t="s">
        <v>339</v>
      </c>
      <c r="AA33" s="36" t="s">
        <v>339</v>
      </c>
      <c r="AB33" s="36" t="s">
        <v>339</v>
      </c>
      <c r="AC33" s="36" t="s">
        <v>339</v>
      </c>
      <c r="AD33" s="36" t="s">
        <v>339</v>
      </c>
      <c r="AE33" s="36" t="s">
        <v>339</v>
      </c>
      <c r="AF33" s="36" t="s">
        <v>339</v>
      </c>
      <c r="AG33" s="36" t="s">
        <v>339</v>
      </c>
      <c r="AH33" s="36" t="s">
        <v>339</v>
      </c>
      <c r="AI33" s="36" t="s">
        <v>339</v>
      </c>
      <c r="AJ33" s="36" t="s">
        <v>339</v>
      </c>
      <c r="AK33" s="36" t="s">
        <v>339</v>
      </c>
      <c r="AL33" s="36" t="s">
        <v>339</v>
      </c>
      <c r="AM33" s="36" t="s">
        <v>339</v>
      </c>
      <c r="AN33" s="36" t="s">
        <v>339</v>
      </c>
      <c r="AO33" s="36" t="s">
        <v>339</v>
      </c>
      <c r="AP33" s="36" t="s">
        <v>339</v>
      </c>
      <c r="AQ33" s="36" t="s">
        <v>339</v>
      </c>
      <c r="AR33" s="36" t="s">
        <v>339</v>
      </c>
      <c r="AS33" s="36" t="s">
        <v>339</v>
      </c>
      <c r="AT33" s="36" t="s">
        <v>339</v>
      </c>
      <c r="AU33" s="36" t="s">
        <v>339</v>
      </c>
      <c r="AV33" s="36" t="s">
        <v>339</v>
      </c>
      <c r="AW33" s="36" t="s">
        <v>339</v>
      </c>
      <c r="AX33" s="36" t="s">
        <v>339</v>
      </c>
      <c r="AY33" s="36" t="s">
        <v>339</v>
      </c>
      <c r="AZ33" s="36" t="s">
        <v>339</v>
      </c>
      <c r="BA33" s="36" t="s">
        <v>339</v>
      </c>
      <c r="BB33" s="36" t="s">
        <v>339</v>
      </c>
      <c r="BC33" s="36" t="s">
        <v>339</v>
      </c>
      <c r="BD33" s="36" t="s">
        <v>339</v>
      </c>
      <c r="BE33" s="36" t="s">
        <v>339</v>
      </c>
      <c r="BF33" s="36" t="s">
        <v>339</v>
      </c>
      <c r="BG33" s="36" t="s">
        <v>339</v>
      </c>
      <c r="BH33" s="36" t="s">
        <v>339</v>
      </c>
      <c r="BI33" s="36" t="s">
        <v>339</v>
      </c>
      <c r="BJ33" s="36" t="s">
        <v>339</v>
      </c>
      <c r="BK33" s="36" t="s">
        <v>339</v>
      </c>
      <c r="BL33" s="36" t="s">
        <v>339</v>
      </c>
    </row>
    <row r="34" spans="1:64" s="37" customFormat="1" x14ac:dyDescent="0.2">
      <c r="A34" s="6">
        <v>31</v>
      </c>
      <c r="B34" s="34" t="s">
        <v>131</v>
      </c>
      <c r="C34" s="34" t="s">
        <v>137</v>
      </c>
      <c r="D34" s="41" t="s">
        <v>339</v>
      </c>
      <c r="E34" s="36" t="s">
        <v>339</v>
      </c>
      <c r="F34" s="36" t="s">
        <v>339</v>
      </c>
      <c r="G34" s="36" t="s">
        <v>339</v>
      </c>
      <c r="H34" s="36" t="s">
        <v>339</v>
      </c>
      <c r="I34" s="36" t="s">
        <v>339</v>
      </c>
      <c r="J34" s="36" t="s">
        <v>339</v>
      </c>
      <c r="K34" s="36" t="s">
        <v>339</v>
      </c>
      <c r="L34" s="36" t="s">
        <v>339</v>
      </c>
      <c r="M34" s="36" t="s">
        <v>339</v>
      </c>
      <c r="N34" s="36" t="s">
        <v>339</v>
      </c>
      <c r="O34" s="36" t="s">
        <v>339</v>
      </c>
      <c r="P34" s="36" t="s">
        <v>339</v>
      </c>
      <c r="Q34" s="36" t="s">
        <v>339</v>
      </c>
      <c r="R34" s="36" t="s">
        <v>339</v>
      </c>
      <c r="S34" s="36" t="s">
        <v>339</v>
      </c>
      <c r="T34" s="36" t="s">
        <v>339</v>
      </c>
      <c r="U34" s="36" t="s">
        <v>339</v>
      </c>
      <c r="V34" s="36" t="s">
        <v>339</v>
      </c>
      <c r="W34" s="36" t="s">
        <v>339</v>
      </c>
      <c r="X34" s="36" t="s">
        <v>339</v>
      </c>
      <c r="Y34" s="36" t="s">
        <v>339</v>
      </c>
      <c r="Z34" s="36" t="s">
        <v>339</v>
      </c>
      <c r="AA34" s="36" t="s">
        <v>339</v>
      </c>
      <c r="AB34" s="36" t="s">
        <v>339</v>
      </c>
      <c r="AC34" s="36" t="s">
        <v>339</v>
      </c>
      <c r="AD34" s="36" t="s">
        <v>339</v>
      </c>
      <c r="AE34" s="36" t="s">
        <v>339</v>
      </c>
      <c r="AF34" s="36" t="s">
        <v>339</v>
      </c>
      <c r="AG34" s="36" t="s">
        <v>339</v>
      </c>
      <c r="AH34" s="36" t="s">
        <v>339</v>
      </c>
      <c r="AI34" s="36" t="s">
        <v>339</v>
      </c>
      <c r="AJ34" s="36" t="s">
        <v>339</v>
      </c>
      <c r="AK34" s="36" t="s">
        <v>339</v>
      </c>
      <c r="AL34" s="36" t="s">
        <v>339</v>
      </c>
      <c r="AM34" s="36" t="s">
        <v>339</v>
      </c>
      <c r="AN34" s="36" t="s">
        <v>339</v>
      </c>
      <c r="AO34" s="36" t="s">
        <v>339</v>
      </c>
      <c r="AP34" s="36" t="s">
        <v>339</v>
      </c>
      <c r="AQ34" s="36" t="s">
        <v>339</v>
      </c>
      <c r="AR34" s="36" t="s">
        <v>339</v>
      </c>
      <c r="AS34" s="36" t="s">
        <v>339</v>
      </c>
      <c r="AT34" s="36" t="s">
        <v>339</v>
      </c>
      <c r="AU34" s="36" t="s">
        <v>339</v>
      </c>
      <c r="AV34" s="36" t="s">
        <v>339</v>
      </c>
      <c r="AW34" s="36" t="s">
        <v>339</v>
      </c>
      <c r="AX34" s="36" t="s">
        <v>339</v>
      </c>
      <c r="AY34" s="36" t="s">
        <v>339</v>
      </c>
      <c r="AZ34" s="36" t="s">
        <v>339</v>
      </c>
      <c r="BA34" s="36" t="s">
        <v>339</v>
      </c>
      <c r="BB34" s="36" t="s">
        <v>339</v>
      </c>
      <c r="BC34" s="36" t="s">
        <v>339</v>
      </c>
      <c r="BD34" s="36" t="s">
        <v>339</v>
      </c>
      <c r="BE34" s="36" t="s">
        <v>339</v>
      </c>
      <c r="BF34" s="36" t="s">
        <v>339</v>
      </c>
      <c r="BG34" s="36" t="s">
        <v>339</v>
      </c>
      <c r="BH34" s="36" t="s">
        <v>339</v>
      </c>
      <c r="BI34" s="36" t="s">
        <v>339</v>
      </c>
      <c r="BJ34" s="36" t="s">
        <v>339</v>
      </c>
      <c r="BK34" s="36" t="s">
        <v>339</v>
      </c>
      <c r="BL34" s="36" t="s">
        <v>339</v>
      </c>
    </row>
    <row r="35" spans="1:64" s="37" customFormat="1" x14ac:dyDescent="0.2">
      <c r="A35" s="6">
        <v>32</v>
      </c>
      <c r="B35" s="34" t="s">
        <v>131</v>
      </c>
      <c r="C35" s="34" t="s">
        <v>138</v>
      </c>
      <c r="D35" s="41" t="s">
        <v>339</v>
      </c>
      <c r="E35" s="36" t="s">
        <v>339</v>
      </c>
      <c r="F35" s="36" t="s">
        <v>339</v>
      </c>
      <c r="G35" s="36" t="s">
        <v>339</v>
      </c>
      <c r="H35" s="36" t="s">
        <v>339</v>
      </c>
      <c r="I35" s="36" t="s">
        <v>339</v>
      </c>
      <c r="J35" s="36" t="s">
        <v>339</v>
      </c>
      <c r="K35" s="36" t="s">
        <v>339</v>
      </c>
      <c r="L35" s="36" t="s">
        <v>339</v>
      </c>
      <c r="M35" s="36" t="s">
        <v>339</v>
      </c>
      <c r="N35" s="36" t="s">
        <v>339</v>
      </c>
      <c r="O35" s="36" t="s">
        <v>339</v>
      </c>
      <c r="P35" s="36" t="s">
        <v>339</v>
      </c>
      <c r="Q35" s="36" t="s">
        <v>339</v>
      </c>
      <c r="R35" s="36" t="s">
        <v>339</v>
      </c>
      <c r="S35" s="36" t="s">
        <v>339</v>
      </c>
      <c r="T35" s="36" t="s">
        <v>339</v>
      </c>
      <c r="U35" s="36" t="s">
        <v>339</v>
      </c>
      <c r="V35" s="36" t="s">
        <v>339</v>
      </c>
      <c r="W35" s="36" t="s">
        <v>339</v>
      </c>
      <c r="X35" s="36" t="s">
        <v>339</v>
      </c>
      <c r="Y35" s="36" t="s">
        <v>339</v>
      </c>
      <c r="Z35" s="36" t="s">
        <v>339</v>
      </c>
      <c r="AA35" s="36" t="s">
        <v>339</v>
      </c>
      <c r="AB35" s="36" t="s">
        <v>339</v>
      </c>
      <c r="AC35" s="36" t="s">
        <v>339</v>
      </c>
      <c r="AD35" s="36" t="s">
        <v>339</v>
      </c>
      <c r="AE35" s="36" t="s">
        <v>339</v>
      </c>
      <c r="AF35" s="36" t="s">
        <v>339</v>
      </c>
      <c r="AG35" s="36" t="s">
        <v>339</v>
      </c>
      <c r="AH35" s="36" t="s">
        <v>339</v>
      </c>
      <c r="AI35" s="36" t="s">
        <v>339</v>
      </c>
      <c r="AJ35" s="36" t="s">
        <v>339</v>
      </c>
      <c r="AK35" s="36" t="s">
        <v>339</v>
      </c>
      <c r="AL35" s="36" t="s">
        <v>339</v>
      </c>
      <c r="AM35" s="36" t="s">
        <v>339</v>
      </c>
      <c r="AN35" s="36" t="s">
        <v>339</v>
      </c>
      <c r="AO35" s="36" t="s">
        <v>339</v>
      </c>
      <c r="AP35" s="36" t="s">
        <v>339</v>
      </c>
      <c r="AQ35" s="36" t="s">
        <v>339</v>
      </c>
      <c r="AR35" s="36" t="s">
        <v>339</v>
      </c>
      <c r="AS35" s="36" t="s">
        <v>339</v>
      </c>
      <c r="AT35" s="36" t="s">
        <v>339</v>
      </c>
      <c r="AU35" s="36" t="s">
        <v>339</v>
      </c>
      <c r="AV35" s="36" t="s">
        <v>339</v>
      </c>
      <c r="AW35" s="36" t="s">
        <v>339</v>
      </c>
      <c r="AX35" s="36" t="s">
        <v>339</v>
      </c>
      <c r="AY35" s="36" t="s">
        <v>339</v>
      </c>
      <c r="AZ35" s="36" t="s">
        <v>339</v>
      </c>
      <c r="BA35" s="36" t="s">
        <v>339</v>
      </c>
      <c r="BB35" s="36" t="s">
        <v>339</v>
      </c>
      <c r="BC35" s="36" t="s">
        <v>339</v>
      </c>
      <c r="BD35" s="36" t="s">
        <v>339</v>
      </c>
      <c r="BE35" s="36" t="s">
        <v>339</v>
      </c>
      <c r="BF35" s="36" t="s">
        <v>339</v>
      </c>
      <c r="BG35" s="36" t="s">
        <v>339</v>
      </c>
      <c r="BH35" s="36" t="s">
        <v>339</v>
      </c>
      <c r="BI35" s="36" t="s">
        <v>339</v>
      </c>
      <c r="BJ35" s="36" t="s">
        <v>339</v>
      </c>
      <c r="BK35" s="36" t="s">
        <v>339</v>
      </c>
      <c r="BL35" s="36" t="s">
        <v>339</v>
      </c>
    </row>
    <row r="36" spans="1:64" s="37" customFormat="1" x14ac:dyDescent="0.2">
      <c r="A36" s="6">
        <v>33</v>
      </c>
      <c r="B36" s="34" t="s">
        <v>140</v>
      </c>
      <c r="C36" s="34" t="s">
        <v>139</v>
      </c>
      <c r="D36" s="41">
        <v>4.3594910990000004</v>
      </c>
      <c r="E36" s="36">
        <v>401</v>
      </c>
      <c r="F36" s="36">
        <v>0</v>
      </c>
      <c r="G36" s="36">
        <v>0</v>
      </c>
      <c r="H36" s="36">
        <v>401</v>
      </c>
      <c r="I36" s="36">
        <v>0</v>
      </c>
      <c r="J36" s="36">
        <v>0</v>
      </c>
      <c r="K36" s="36">
        <v>0</v>
      </c>
      <c r="L36" s="36">
        <v>0</v>
      </c>
      <c r="M36" s="36">
        <v>0</v>
      </c>
      <c r="N36" s="36">
        <v>0</v>
      </c>
      <c r="O36" s="36">
        <v>0</v>
      </c>
      <c r="P36" s="36">
        <v>0</v>
      </c>
      <c r="Q36" s="36">
        <v>0</v>
      </c>
      <c r="R36" s="36">
        <v>0</v>
      </c>
      <c r="S36" s="36">
        <v>0</v>
      </c>
      <c r="T36" s="36">
        <v>0</v>
      </c>
      <c r="U36" s="36">
        <v>0</v>
      </c>
      <c r="V36" s="36">
        <v>0</v>
      </c>
      <c r="W36" s="36">
        <v>0</v>
      </c>
      <c r="X36" s="36">
        <v>0</v>
      </c>
      <c r="Y36" s="36">
        <v>0</v>
      </c>
      <c r="Z36" s="36">
        <v>0</v>
      </c>
      <c r="AA36" s="36">
        <v>0</v>
      </c>
      <c r="AB36" s="36">
        <v>0</v>
      </c>
      <c r="AC36" s="36">
        <v>0</v>
      </c>
      <c r="AD36" s="36">
        <v>0</v>
      </c>
      <c r="AE36" s="36">
        <v>0</v>
      </c>
      <c r="AF36" s="36">
        <v>0</v>
      </c>
      <c r="AG36" s="36">
        <v>0</v>
      </c>
      <c r="AH36" s="36">
        <v>0</v>
      </c>
      <c r="AI36" s="36">
        <v>0</v>
      </c>
      <c r="AJ36" s="36">
        <v>0</v>
      </c>
      <c r="AK36" s="36">
        <v>0</v>
      </c>
      <c r="AL36" s="36">
        <v>0</v>
      </c>
      <c r="AM36" s="36">
        <v>0</v>
      </c>
      <c r="AN36" s="36">
        <v>0</v>
      </c>
      <c r="AO36" s="36">
        <v>0</v>
      </c>
      <c r="AP36" s="36">
        <v>0</v>
      </c>
      <c r="AQ36" s="36">
        <v>0</v>
      </c>
      <c r="AR36" s="36">
        <v>0</v>
      </c>
      <c r="AS36" s="36">
        <v>0</v>
      </c>
      <c r="AT36" s="36">
        <v>0</v>
      </c>
      <c r="AU36" s="36">
        <v>0</v>
      </c>
      <c r="AV36" s="36">
        <v>0</v>
      </c>
      <c r="AW36" s="36">
        <v>0</v>
      </c>
      <c r="AX36" s="36">
        <v>0</v>
      </c>
      <c r="AY36" s="36">
        <v>0</v>
      </c>
      <c r="AZ36" s="36">
        <v>0</v>
      </c>
      <c r="BA36" s="36">
        <v>0</v>
      </c>
      <c r="BB36" s="36">
        <v>0</v>
      </c>
      <c r="BC36" s="36">
        <v>0</v>
      </c>
      <c r="BD36" s="36">
        <v>0</v>
      </c>
      <c r="BE36" s="36">
        <v>0</v>
      </c>
      <c r="BF36" s="36">
        <v>0</v>
      </c>
      <c r="BG36" s="36">
        <v>0</v>
      </c>
      <c r="BH36" s="36">
        <v>0</v>
      </c>
      <c r="BI36" s="36">
        <v>0</v>
      </c>
      <c r="BJ36" s="36">
        <v>0</v>
      </c>
      <c r="BK36" s="36">
        <v>0</v>
      </c>
      <c r="BL36" s="36">
        <v>0</v>
      </c>
    </row>
    <row r="37" spans="1:64" s="37" customFormat="1" x14ac:dyDescent="0.2">
      <c r="A37" s="6">
        <v>34</v>
      </c>
      <c r="B37" s="34" t="s">
        <v>140</v>
      </c>
      <c r="C37" s="34" t="s">
        <v>141</v>
      </c>
      <c r="D37" s="41">
        <v>4.4044879300000002</v>
      </c>
      <c r="E37" s="36">
        <v>49</v>
      </c>
      <c r="F37" s="36">
        <v>0</v>
      </c>
      <c r="G37" s="36">
        <v>0</v>
      </c>
      <c r="H37" s="36">
        <v>49</v>
      </c>
      <c r="I37" s="36">
        <v>0</v>
      </c>
      <c r="J37" s="36">
        <v>0</v>
      </c>
      <c r="K37" s="36">
        <v>0</v>
      </c>
      <c r="L37" s="36">
        <v>0</v>
      </c>
      <c r="M37" s="36">
        <v>0</v>
      </c>
      <c r="N37" s="36">
        <v>0</v>
      </c>
      <c r="O37" s="36">
        <v>0</v>
      </c>
      <c r="P37" s="36">
        <v>0</v>
      </c>
      <c r="Q37" s="36">
        <v>0</v>
      </c>
      <c r="R37" s="36">
        <v>0</v>
      </c>
      <c r="S37" s="36">
        <v>0</v>
      </c>
      <c r="T37" s="36">
        <v>0</v>
      </c>
      <c r="U37" s="36">
        <v>0</v>
      </c>
      <c r="V37" s="36">
        <v>0</v>
      </c>
      <c r="W37" s="36">
        <v>0</v>
      </c>
      <c r="X37" s="36">
        <v>0</v>
      </c>
      <c r="Y37" s="36">
        <v>0</v>
      </c>
      <c r="Z37" s="36">
        <v>0</v>
      </c>
      <c r="AA37" s="36">
        <v>0</v>
      </c>
      <c r="AB37" s="36">
        <v>0</v>
      </c>
      <c r="AC37" s="36">
        <v>0</v>
      </c>
      <c r="AD37" s="36">
        <v>0</v>
      </c>
      <c r="AE37" s="36">
        <v>0</v>
      </c>
      <c r="AF37" s="36">
        <v>0</v>
      </c>
      <c r="AG37" s="36">
        <v>0</v>
      </c>
      <c r="AH37" s="36">
        <v>0</v>
      </c>
      <c r="AI37" s="36">
        <v>0</v>
      </c>
      <c r="AJ37" s="36">
        <v>0</v>
      </c>
      <c r="AK37" s="36">
        <v>0</v>
      </c>
      <c r="AL37" s="36">
        <v>0</v>
      </c>
      <c r="AM37" s="36">
        <v>0</v>
      </c>
      <c r="AN37" s="36">
        <v>0</v>
      </c>
      <c r="AO37" s="36">
        <v>0</v>
      </c>
      <c r="AP37" s="36">
        <v>0</v>
      </c>
      <c r="AQ37" s="36">
        <v>0</v>
      </c>
      <c r="AR37" s="36">
        <v>0</v>
      </c>
      <c r="AS37" s="36">
        <v>0</v>
      </c>
      <c r="AT37" s="36">
        <v>0</v>
      </c>
      <c r="AU37" s="36">
        <v>0</v>
      </c>
      <c r="AV37" s="36">
        <v>0</v>
      </c>
      <c r="AW37" s="36">
        <v>0</v>
      </c>
      <c r="AX37" s="36">
        <v>0</v>
      </c>
      <c r="AY37" s="36">
        <v>0</v>
      </c>
      <c r="AZ37" s="36">
        <v>0</v>
      </c>
      <c r="BA37" s="36">
        <v>0</v>
      </c>
      <c r="BB37" s="36">
        <v>0</v>
      </c>
      <c r="BC37" s="36">
        <v>0</v>
      </c>
      <c r="BD37" s="36">
        <v>0</v>
      </c>
      <c r="BE37" s="36">
        <v>0</v>
      </c>
      <c r="BF37" s="36">
        <v>0</v>
      </c>
      <c r="BG37" s="36">
        <v>0</v>
      </c>
      <c r="BH37" s="36">
        <v>0</v>
      </c>
      <c r="BI37" s="36">
        <v>0</v>
      </c>
      <c r="BJ37" s="36">
        <v>0</v>
      </c>
      <c r="BK37" s="36">
        <v>0</v>
      </c>
      <c r="BL37" s="36">
        <v>0</v>
      </c>
    </row>
    <row r="38" spans="1:64" s="37" customFormat="1" x14ac:dyDescent="0.2">
      <c r="A38" s="6">
        <v>35</v>
      </c>
      <c r="B38" s="34" t="s">
        <v>140</v>
      </c>
      <c r="C38" s="34" t="s">
        <v>142</v>
      </c>
      <c r="D38" s="41">
        <v>4.7293880110000002</v>
      </c>
      <c r="E38" s="36">
        <v>46</v>
      </c>
      <c r="F38" s="36">
        <v>0</v>
      </c>
      <c r="G38" s="36">
        <v>0</v>
      </c>
      <c r="H38" s="36">
        <v>46</v>
      </c>
      <c r="I38" s="36">
        <v>0</v>
      </c>
      <c r="J38" s="36">
        <v>0</v>
      </c>
      <c r="K38" s="36">
        <v>0</v>
      </c>
      <c r="L38" s="36">
        <v>0</v>
      </c>
      <c r="M38" s="36">
        <v>0</v>
      </c>
      <c r="N38" s="36">
        <v>0</v>
      </c>
      <c r="O38" s="36">
        <v>0</v>
      </c>
      <c r="P38" s="36">
        <v>0</v>
      </c>
      <c r="Q38" s="36">
        <v>0</v>
      </c>
      <c r="R38" s="36">
        <v>0</v>
      </c>
      <c r="S38" s="36">
        <v>0</v>
      </c>
      <c r="T38" s="36">
        <v>0</v>
      </c>
      <c r="U38" s="36">
        <v>0</v>
      </c>
      <c r="V38" s="36">
        <v>0</v>
      </c>
      <c r="W38" s="36">
        <v>0</v>
      </c>
      <c r="X38" s="36">
        <v>0</v>
      </c>
      <c r="Y38" s="36">
        <v>0</v>
      </c>
      <c r="Z38" s="36">
        <v>0</v>
      </c>
      <c r="AA38" s="36">
        <v>0</v>
      </c>
      <c r="AB38" s="36">
        <v>0</v>
      </c>
      <c r="AC38" s="36">
        <v>0</v>
      </c>
      <c r="AD38" s="36">
        <v>0</v>
      </c>
      <c r="AE38" s="36">
        <v>0</v>
      </c>
      <c r="AF38" s="36">
        <v>0</v>
      </c>
      <c r="AG38" s="36">
        <v>0</v>
      </c>
      <c r="AH38" s="36">
        <v>0</v>
      </c>
      <c r="AI38" s="36">
        <v>0</v>
      </c>
      <c r="AJ38" s="36">
        <v>0</v>
      </c>
      <c r="AK38" s="36">
        <v>0</v>
      </c>
      <c r="AL38" s="36">
        <v>0</v>
      </c>
      <c r="AM38" s="36">
        <v>0</v>
      </c>
      <c r="AN38" s="36">
        <v>0</v>
      </c>
      <c r="AO38" s="36">
        <v>0</v>
      </c>
      <c r="AP38" s="36">
        <v>0</v>
      </c>
      <c r="AQ38" s="36">
        <v>0</v>
      </c>
      <c r="AR38" s="36">
        <v>0</v>
      </c>
      <c r="AS38" s="36">
        <v>0</v>
      </c>
      <c r="AT38" s="36">
        <v>0</v>
      </c>
      <c r="AU38" s="36">
        <v>0</v>
      </c>
      <c r="AV38" s="36">
        <v>0</v>
      </c>
      <c r="AW38" s="36">
        <v>0</v>
      </c>
      <c r="AX38" s="36">
        <v>0</v>
      </c>
      <c r="AY38" s="36">
        <v>0</v>
      </c>
      <c r="AZ38" s="36">
        <v>0</v>
      </c>
      <c r="BA38" s="36">
        <v>0</v>
      </c>
      <c r="BB38" s="36">
        <v>0</v>
      </c>
      <c r="BC38" s="36">
        <v>0</v>
      </c>
      <c r="BD38" s="36">
        <v>0</v>
      </c>
      <c r="BE38" s="36">
        <v>0</v>
      </c>
      <c r="BF38" s="36">
        <v>0</v>
      </c>
      <c r="BG38" s="36">
        <v>0.12873673799999999</v>
      </c>
      <c r="BH38" s="36">
        <v>0.90314091399999996</v>
      </c>
      <c r="BI38" s="36">
        <v>0</v>
      </c>
      <c r="BJ38" s="36">
        <v>0</v>
      </c>
      <c r="BK38" s="36">
        <v>0</v>
      </c>
      <c r="BL38" s="36">
        <v>0</v>
      </c>
    </row>
    <row r="39" spans="1:64" s="37" customFormat="1" x14ac:dyDescent="0.2">
      <c r="A39" s="6">
        <v>36</v>
      </c>
      <c r="B39" s="34" t="s">
        <v>140</v>
      </c>
      <c r="C39" s="34" t="s">
        <v>143</v>
      </c>
      <c r="D39" s="41">
        <v>4.7243302360000001</v>
      </c>
      <c r="E39" s="36">
        <v>2</v>
      </c>
      <c r="F39" s="36">
        <v>0</v>
      </c>
      <c r="G39" s="36">
        <v>0</v>
      </c>
      <c r="H39" s="36">
        <v>2</v>
      </c>
      <c r="I39" s="36">
        <v>0</v>
      </c>
      <c r="J39" s="36">
        <v>0</v>
      </c>
      <c r="K39" s="36">
        <v>0</v>
      </c>
      <c r="L39" s="36">
        <v>0</v>
      </c>
      <c r="M39" s="36">
        <v>0</v>
      </c>
      <c r="N39" s="36">
        <v>0</v>
      </c>
      <c r="O39" s="36">
        <v>0</v>
      </c>
      <c r="P39" s="36">
        <v>0</v>
      </c>
      <c r="Q39" s="36">
        <v>0</v>
      </c>
      <c r="R39" s="36">
        <v>0</v>
      </c>
      <c r="S39" s="36">
        <v>0</v>
      </c>
      <c r="T39" s="36">
        <v>0</v>
      </c>
      <c r="U39" s="36">
        <v>0</v>
      </c>
      <c r="V39" s="36">
        <v>0</v>
      </c>
      <c r="W39" s="36">
        <v>0</v>
      </c>
      <c r="X39" s="36">
        <v>0</v>
      </c>
      <c r="Y39" s="36">
        <v>0</v>
      </c>
      <c r="Z39" s="36">
        <v>0</v>
      </c>
      <c r="AA39" s="36">
        <v>0</v>
      </c>
      <c r="AB39" s="36">
        <v>0</v>
      </c>
      <c r="AC39" s="36">
        <v>0</v>
      </c>
      <c r="AD39" s="36">
        <v>0</v>
      </c>
      <c r="AE39" s="36">
        <v>0</v>
      </c>
      <c r="AF39" s="36">
        <v>0</v>
      </c>
      <c r="AG39" s="36">
        <v>0</v>
      </c>
      <c r="AH39" s="36">
        <v>0</v>
      </c>
      <c r="AI39" s="36">
        <v>0</v>
      </c>
      <c r="AJ39" s="36">
        <v>0</v>
      </c>
      <c r="AK39" s="36">
        <v>0</v>
      </c>
      <c r="AL39" s="36">
        <v>0</v>
      </c>
      <c r="AM39" s="36">
        <v>0</v>
      </c>
      <c r="AN39" s="36">
        <v>0</v>
      </c>
      <c r="AO39" s="36">
        <v>0</v>
      </c>
      <c r="AP39" s="36">
        <v>0</v>
      </c>
      <c r="AQ39" s="36">
        <v>0</v>
      </c>
      <c r="AR39" s="36">
        <v>0</v>
      </c>
      <c r="AS39" s="36">
        <v>0</v>
      </c>
      <c r="AT39" s="36">
        <v>0</v>
      </c>
      <c r="AU39" s="36">
        <v>0</v>
      </c>
      <c r="AV39" s="36">
        <v>0</v>
      </c>
      <c r="AW39" s="36">
        <v>0</v>
      </c>
      <c r="AX39" s="36">
        <v>0</v>
      </c>
      <c r="AY39" s="36">
        <v>0</v>
      </c>
      <c r="AZ39" s="36">
        <v>0</v>
      </c>
      <c r="BA39" s="36">
        <v>0</v>
      </c>
      <c r="BB39" s="36">
        <v>0</v>
      </c>
      <c r="BC39" s="36">
        <v>0</v>
      </c>
      <c r="BD39" s="36">
        <v>0</v>
      </c>
      <c r="BE39" s="36">
        <v>0</v>
      </c>
      <c r="BF39" s="36">
        <v>0</v>
      </c>
      <c r="BG39" s="36">
        <v>9.1953462E-2</v>
      </c>
      <c r="BH39" s="36">
        <v>0.15487677999999999</v>
      </c>
      <c r="BI39" s="36">
        <v>0</v>
      </c>
      <c r="BJ39" s="36">
        <v>0</v>
      </c>
      <c r="BK39" s="36">
        <v>0</v>
      </c>
      <c r="BL39" s="36">
        <v>0</v>
      </c>
    </row>
    <row r="40" spans="1:64" s="37" customFormat="1" x14ac:dyDescent="0.2">
      <c r="A40" s="6">
        <v>37</v>
      </c>
      <c r="B40" s="34" t="s">
        <v>140</v>
      </c>
      <c r="C40" s="34" t="s">
        <v>144</v>
      </c>
      <c r="D40" s="41">
        <v>4.6997132590000001</v>
      </c>
      <c r="E40" s="36">
        <v>16</v>
      </c>
      <c r="F40" s="36">
        <v>0</v>
      </c>
      <c r="G40" s="36">
        <v>2</v>
      </c>
      <c r="H40" s="36">
        <v>14</v>
      </c>
      <c r="I40" s="36">
        <v>0</v>
      </c>
      <c r="J40" s="36">
        <v>0</v>
      </c>
      <c r="K40" s="36">
        <v>0</v>
      </c>
      <c r="L40" s="36">
        <v>0</v>
      </c>
      <c r="M40" s="36">
        <v>0</v>
      </c>
      <c r="N40" s="36">
        <v>0</v>
      </c>
      <c r="O40" s="36">
        <v>0</v>
      </c>
      <c r="P40" s="36">
        <v>0</v>
      </c>
      <c r="Q40" s="36">
        <v>0</v>
      </c>
      <c r="R40" s="36">
        <v>0</v>
      </c>
      <c r="S40" s="36">
        <v>0</v>
      </c>
      <c r="T40" s="36">
        <v>0</v>
      </c>
      <c r="U40" s="36">
        <v>6.0000000000000001E-3</v>
      </c>
      <c r="V40" s="36">
        <v>1.44E-2</v>
      </c>
      <c r="W40" s="36">
        <v>6.0000000000000001E-3</v>
      </c>
      <c r="X40" s="36">
        <v>1.44E-2</v>
      </c>
      <c r="Y40" s="36">
        <v>2.0400000000000001E-2</v>
      </c>
      <c r="Z40" s="36">
        <v>0</v>
      </c>
      <c r="AA40" s="36">
        <v>0</v>
      </c>
      <c r="AB40" s="36">
        <v>0</v>
      </c>
      <c r="AC40" s="36">
        <v>0</v>
      </c>
      <c r="AD40" s="36">
        <v>0</v>
      </c>
      <c r="AE40" s="36">
        <v>0</v>
      </c>
      <c r="AF40" s="36">
        <v>0</v>
      </c>
      <c r="AG40" s="36">
        <v>4.5623973118473824E-4</v>
      </c>
      <c r="AH40" s="36">
        <v>7.7613195649817537E-4</v>
      </c>
      <c r="AI40" s="36">
        <v>2.4857199147306427E-3</v>
      </c>
      <c r="AJ40" s="36">
        <v>0</v>
      </c>
      <c r="AK40" s="36">
        <v>0</v>
      </c>
      <c r="AL40" s="36">
        <v>0</v>
      </c>
      <c r="AM40" s="36">
        <v>4.5623973118473824E-4</v>
      </c>
      <c r="AN40" s="36">
        <v>7.7613195649817537E-4</v>
      </c>
      <c r="AO40" s="36">
        <v>2.4857199147306427E-3</v>
      </c>
      <c r="AP40" s="36">
        <v>1.6369997000000001E-2</v>
      </c>
      <c r="AQ40" s="36">
        <v>8.8146130000000007E-3</v>
      </c>
      <c r="AR40" s="36">
        <v>2.5184610000000003E-2</v>
      </c>
      <c r="AS40" s="36">
        <v>0</v>
      </c>
      <c r="AT40" s="36">
        <v>0</v>
      </c>
      <c r="AU40" s="36">
        <v>0</v>
      </c>
      <c r="AV40" s="36">
        <v>0</v>
      </c>
      <c r="AW40" s="36">
        <v>0</v>
      </c>
      <c r="AX40" s="36">
        <v>0</v>
      </c>
      <c r="AY40" s="36">
        <v>0</v>
      </c>
      <c r="AZ40" s="36">
        <v>0</v>
      </c>
      <c r="BA40" s="36">
        <v>0</v>
      </c>
      <c r="BB40" s="36">
        <v>0</v>
      </c>
      <c r="BC40" s="36">
        <v>0</v>
      </c>
      <c r="BD40" s="36">
        <v>0</v>
      </c>
      <c r="BE40" s="36">
        <v>0</v>
      </c>
      <c r="BF40" s="36">
        <v>0</v>
      </c>
      <c r="BG40" s="36">
        <v>2.9911548999999999E-2</v>
      </c>
      <c r="BH40" s="36">
        <v>1.7268373800000001</v>
      </c>
      <c r="BI40" s="36">
        <v>0</v>
      </c>
      <c r="BJ40" s="36">
        <v>0</v>
      </c>
      <c r="BK40" s="36">
        <v>0</v>
      </c>
      <c r="BL40" s="36">
        <v>0</v>
      </c>
    </row>
    <row r="41" spans="1:64" s="37" customFormat="1" x14ac:dyDescent="0.2">
      <c r="A41" s="6">
        <v>38</v>
      </c>
      <c r="B41" s="34" t="s">
        <v>140</v>
      </c>
      <c r="C41" s="34" t="s">
        <v>145</v>
      </c>
      <c r="D41" s="41">
        <v>4.2039640880000002</v>
      </c>
      <c r="E41" s="36">
        <v>8</v>
      </c>
      <c r="F41" s="36">
        <v>0</v>
      </c>
      <c r="G41" s="36">
        <v>0</v>
      </c>
      <c r="H41" s="36">
        <v>8</v>
      </c>
      <c r="I41" s="36">
        <v>0</v>
      </c>
      <c r="J41" s="36">
        <v>0</v>
      </c>
      <c r="K41" s="36">
        <v>0</v>
      </c>
      <c r="L41" s="36">
        <v>0</v>
      </c>
      <c r="M41" s="36">
        <v>0</v>
      </c>
      <c r="N41" s="36">
        <v>0</v>
      </c>
      <c r="O41" s="36">
        <v>0</v>
      </c>
      <c r="P41" s="36">
        <v>0</v>
      </c>
      <c r="Q41" s="36">
        <v>0</v>
      </c>
      <c r="R41" s="36">
        <v>0</v>
      </c>
      <c r="S41" s="36">
        <v>0</v>
      </c>
      <c r="T41" s="36">
        <v>0</v>
      </c>
      <c r="U41" s="36">
        <v>0</v>
      </c>
      <c r="V41" s="36">
        <v>0</v>
      </c>
      <c r="W41" s="36">
        <v>0</v>
      </c>
      <c r="X41" s="36">
        <v>0</v>
      </c>
      <c r="Y41" s="36">
        <v>0</v>
      </c>
      <c r="Z41" s="36">
        <v>0</v>
      </c>
      <c r="AA41" s="36">
        <v>0</v>
      </c>
      <c r="AB41" s="36">
        <v>0</v>
      </c>
      <c r="AC41" s="36">
        <v>0</v>
      </c>
      <c r="AD41" s="36">
        <v>0</v>
      </c>
      <c r="AE41" s="36">
        <v>0</v>
      </c>
      <c r="AF41" s="36">
        <v>0</v>
      </c>
      <c r="AG41" s="36">
        <v>0</v>
      </c>
      <c r="AH41" s="36">
        <v>0</v>
      </c>
      <c r="AI41" s="36">
        <v>0</v>
      </c>
      <c r="AJ41" s="36">
        <v>0</v>
      </c>
      <c r="AK41" s="36">
        <v>0</v>
      </c>
      <c r="AL41" s="36">
        <v>0</v>
      </c>
      <c r="AM41" s="36">
        <v>0</v>
      </c>
      <c r="AN41" s="36">
        <v>0</v>
      </c>
      <c r="AO41" s="36">
        <v>0</v>
      </c>
      <c r="AP41" s="36">
        <v>0</v>
      </c>
      <c r="AQ41" s="36">
        <v>0</v>
      </c>
      <c r="AR41" s="36">
        <v>0</v>
      </c>
      <c r="AS41" s="36">
        <v>0</v>
      </c>
      <c r="AT41" s="36">
        <v>0</v>
      </c>
      <c r="AU41" s="36">
        <v>0</v>
      </c>
      <c r="AV41" s="36">
        <v>0</v>
      </c>
      <c r="AW41" s="36">
        <v>0</v>
      </c>
      <c r="AX41" s="36">
        <v>0</v>
      </c>
      <c r="AY41" s="36">
        <v>0</v>
      </c>
      <c r="AZ41" s="36">
        <v>0</v>
      </c>
      <c r="BA41" s="36">
        <v>0</v>
      </c>
      <c r="BB41" s="36">
        <v>0</v>
      </c>
      <c r="BC41" s="36">
        <v>0</v>
      </c>
      <c r="BD41" s="36">
        <v>0</v>
      </c>
      <c r="BE41" s="36">
        <v>0</v>
      </c>
      <c r="BF41" s="36">
        <v>0</v>
      </c>
      <c r="BG41" s="36">
        <v>0</v>
      </c>
      <c r="BH41" s="36">
        <v>0</v>
      </c>
      <c r="BI41" s="36">
        <v>0</v>
      </c>
      <c r="BJ41" s="36">
        <v>0</v>
      </c>
      <c r="BK41" s="36">
        <v>0</v>
      </c>
      <c r="BL41" s="36">
        <v>0</v>
      </c>
    </row>
    <row r="42" spans="1:64" s="37" customFormat="1" x14ac:dyDescent="0.2">
      <c r="A42" s="6">
        <v>39</v>
      </c>
      <c r="B42" s="34" t="s">
        <v>140</v>
      </c>
      <c r="C42" s="34" t="s">
        <v>146</v>
      </c>
      <c r="D42" s="41">
        <v>4.2427827230000004</v>
      </c>
      <c r="E42" s="36">
        <v>2</v>
      </c>
      <c r="F42" s="36">
        <v>0</v>
      </c>
      <c r="G42" s="36">
        <v>0</v>
      </c>
      <c r="H42" s="36">
        <v>2</v>
      </c>
      <c r="I42" s="36">
        <v>0</v>
      </c>
      <c r="J42" s="36">
        <v>0</v>
      </c>
      <c r="K42" s="36">
        <v>0</v>
      </c>
      <c r="L42" s="36">
        <v>0</v>
      </c>
      <c r="M42" s="36">
        <v>0</v>
      </c>
      <c r="N42" s="36">
        <v>0</v>
      </c>
      <c r="O42" s="36">
        <v>0</v>
      </c>
      <c r="P42" s="36">
        <v>0</v>
      </c>
      <c r="Q42" s="36">
        <v>0</v>
      </c>
      <c r="R42" s="36">
        <v>0</v>
      </c>
      <c r="S42" s="36">
        <v>0</v>
      </c>
      <c r="T42" s="36">
        <v>0</v>
      </c>
      <c r="U42" s="36">
        <v>0</v>
      </c>
      <c r="V42" s="36">
        <v>0</v>
      </c>
      <c r="W42" s="36">
        <v>0</v>
      </c>
      <c r="X42" s="36">
        <v>0</v>
      </c>
      <c r="Y42" s="36">
        <v>0</v>
      </c>
      <c r="Z42" s="36">
        <v>0</v>
      </c>
      <c r="AA42" s="36">
        <v>0</v>
      </c>
      <c r="AB42" s="36">
        <v>0</v>
      </c>
      <c r="AC42" s="36">
        <v>0</v>
      </c>
      <c r="AD42" s="36">
        <v>0</v>
      </c>
      <c r="AE42" s="36">
        <v>0</v>
      </c>
      <c r="AF42" s="36">
        <v>0</v>
      </c>
      <c r="AG42" s="36">
        <v>0</v>
      </c>
      <c r="AH42" s="36">
        <v>0</v>
      </c>
      <c r="AI42" s="36">
        <v>0</v>
      </c>
      <c r="AJ42" s="36">
        <v>0</v>
      </c>
      <c r="AK42" s="36">
        <v>0</v>
      </c>
      <c r="AL42" s="36">
        <v>0</v>
      </c>
      <c r="AM42" s="36">
        <v>0</v>
      </c>
      <c r="AN42" s="36">
        <v>0</v>
      </c>
      <c r="AO42" s="36">
        <v>0</v>
      </c>
      <c r="AP42" s="36">
        <v>0</v>
      </c>
      <c r="AQ42" s="36">
        <v>0</v>
      </c>
      <c r="AR42" s="36">
        <v>0</v>
      </c>
      <c r="AS42" s="36">
        <v>0</v>
      </c>
      <c r="AT42" s="36">
        <v>0</v>
      </c>
      <c r="AU42" s="36">
        <v>0</v>
      </c>
      <c r="AV42" s="36">
        <v>0</v>
      </c>
      <c r="AW42" s="36">
        <v>0</v>
      </c>
      <c r="AX42" s="36">
        <v>0</v>
      </c>
      <c r="AY42" s="36">
        <v>0</v>
      </c>
      <c r="AZ42" s="36">
        <v>0</v>
      </c>
      <c r="BA42" s="36">
        <v>0</v>
      </c>
      <c r="BB42" s="36">
        <v>0</v>
      </c>
      <c r="BC42" s="36">
        <v>0</v>
      </c>
      <c r="BD42" s="36">
        <v>0</v>
      </c>
      <c r="BE42" s="36">
        <v>0</v>
      </c>
      <c r="BF42" s="36">
        <v>0</v>
      </c>
      <c r="BG42" s="36">
        <v>0</v>
      </c>
      <c r="BH42" s="36">
        <v>0</v>
      </c>
      <c r="BI42" s="36">
        <v>0</v>
      </c>
      <c r="BJ42" s="36">
        <v>0</v>
      </c>
      <c r="BK42" s="36">
        <v>0</v>
      </c>
      <c r="BL42" s="36">
        <v>0</v>
      </c>
    </row>
    <row r="43" spans="1:64" s="37" customFormat="1" x14ac:dyDescent="0.2">
      <c r="A43" s="34">
        <v>40</v>
      </c>
      <c r="B43" s="34" t="s">
        <v>140</v>
      </c>
      <c r="C43" s="34" t="s">
        <v>147</v>
      </c>
      <c r="D43" s="41">
        <v>4.30465155</v>
      </c>
      <c r="E43" s="36">
        <v>0</v>
      </c>
      <c r="F43" s="36" t="s">
        <v>340</v>
      </c>
      <c r="G43" s="36" t="s">
        <v>340</v>
      </c>
      <c r="H43" s="36" t="s">
        <v>340</v>
      </c>
      <c r="I43" s="36">
        <v>0</v>
      </c>
      <c r="J43" s="36">
        <v>0</v>
      </c>
      <c r="K43" s="36">
        <v>0</v>
      </c>
      <c r="L43" s="36">
        <v>0</v>
      </c>
      <c r="M43" s="36">
        <v>0</v>
      </c>
      <c r="N43" s="36">
        <v>0</v>
      </c>
      <c r="O43" s="36">
        <v>0</v>
      </c>
      <c r="P43" s="36">
        <v>0</v>
      </c>
      <c r="Q43" s="36">
        <v>0</v>
      </c>
      <c r="R43" s="36">
        <v>0</v>
      </c>
      <c r="S43" s="36">
        <v>0</v>
      </c>
      <c r="T43" s="36">
        <v>0</v>
      </c>
      <c r="U43" s="36" t="s">
        <v>340</v>
      </c>
      <c r="V43" s="36" t="s">
        <v>340</v>
      </c>
      <c r="W43" s="36">
        <v>0</v>
      </c>
      <c r="X43" s="36">
        <v>0</v>
      </c>
      <c r="Y43" s="36">
        <v>0</v>
      </c>
      <c r="Z43" s="36">
        <v>0</v>
      </c>
      <c r="AA43" s="36">
        <v>0</v>
      </c>
      <c r="AB43" s="36">
        <v>0</v>
      </c>
      <c r="AC43" s="36">
        <v>0</v>
      </c>
      <c r="AD43" s="36">
        <v>0</v>
      </c>
      <c r="AE43" s="36">
        <v>0</v>
      </c>
      <c r="AF43" s="36">
        <v>0</v>
      </c>
      <c r="AG43" s="36" t="s">
        <v>340</v>
      </c>
      <c r="AH43" s="36" t="s">
        <v>340</v>
      </c>
      <c r="AI43" s="36" t="s">
        <v>340</v>
      </c>
      <c r="AJ43" s="36">
        <v>0</v>
      </c>
      <c r="AK43" s="36">
        <v>0</v>
      </c>
      <c r="AL43" s="36">
        <v>0</v>
      </c>
      <c r="AM43" s="36">
        <v>0</v>
      </c>
      <c r="AN43" s="36">
        <v>0</v>
      </c>
      <c r="AO43" s="36">
        <v>0</v>
      </c>
      <c r="AP43" s="36">
        <v>0</v>
      </c>
      <c r="AQ43" s="36">
        <v>0</v>
      </c>
      <c r="AR43" s="36">
        <v>0</v>
      </c>
      <c r="AS43" s="36">
        <v>0</v>
      </c>
      <c r="AT43" s="36">
        <v>0</v>
      </c>
      <c r="AU43" s="36">
        <v>0</v>
      </c>
      <c r="AV43" s="36">
        <v>0</v>
      </c>
      <c r="AW43" s="36">
        <v>0</v>
      </c>
      <c r="AX43" s="36">
        <v>0</v>
      </c>
      <c r="AY43" s="36">
        <v>0</v>
      </c>
      <c r="AZ43" s="36">
        <v>0</v>
      </c>
      <c r="BA43" s="36">
        <v>0</v>
      </c>
      <c r="BB43" s="36">
        <v>0</v>
      </c>
      <c r="BC43" s="36">
        <v>0</v>
      </c>
      <c r="BD43" s="36">
        <v>0</v>
      </c>
      <c r="BE43" s="36">
        <v>0</v>
      </c>
      <c r="BF43" s="36">
        <v>0</v>
      </c>
      <c r="BG43" s="36">
        <v>0</v>
      </c>
      <c r="BH43" s="36">
        <v>0</v>
      </c>
      <c r="BI43" s="36">
        <v>0</v>
      </c>
      <c r="BJ43" s="36">
        <v>0</v>
      </c>
      <c r="BK43" s="36">
        <v>0</v>
      </c>
      <c r="BL43" s="36">
        <v>0</v>
      </c>
    </row>
    <row r="44" spans="1:64" s="37" customFormat="1" x14ac:dyDescent="0.2">
      <c r="A44" s="8">
        <v>41</v>
      </c>
      <c r="B44" s="34" t="s">
        <v>140</v>
      </c>
      <c r="C44" s="34" t="s">
        <v>148</v>
      </c>
      <c r="D44" s="41">
        <v>4.1640489240000003</v>
      </c>
      <c r="E44" s="36">
        <v>11</v>
      </c>
      <c r="F44" s="36">
        <v>0</v>
      </c>
      <c r="G44" s="36">
        <v>0</v>
      </c>
      <c r="H44" s="36">
        <v>11</v>
      </c>
      <c r="I44" s="36">
        <v>0</v>
      </c>
      <c r="J44" s="36">
        <v>0</v>
      </c>
      <c r="K44" s="36">
        <v>0</v>
      </c>
      <c r="L44" s="36">
        <v>0</v>
      </c>
      <c r="M44" s="36">
        <v>0</v>
      </c>
      <c r="N44" s="36">
        <v>0</v>
      </c>
      <c r="O44" s="36">
        <v>0</v>
      </c>
      <c r="P44" s="36">
        <v>0</v>
      </c>
      <c r="Q44" s="36">
        <v>0</v>
      </c>
      <c r="R44" s="36">
        <v>0</v>
      </c>
      <c r="S44" s="36">
        <v>0</v>
      </c>
      <c r="T44" s="36">
        <v>0</v>
      </c>
      <c r="U44" s="36">
        <v>0</v>
      </c>
      <c r="V44" s="36">
        <v>0</v>
      </c>
      <c r="W44" s="36">
        <v>0</v>
      </c>
      <c r="X44" s="36">
        <v>0</v>
      </c>
      <c r="Y44" s="36">
        <v>0</v>
      </c>
      <c r="Z44" s="36">
        <v>0</v>
      </c>
      <c r="AA44" s="36">
        <v>0</v>
      </c>
      <c r="AB44" s="36">
        <v>0</v>
      </c>
      <c r="AC44" s="36">
        <v>0</v>
      </c>
      <c r="AD44" s="36">
        <v>0</v>
      </c>
      <c r="AE44" s="36">
        <v>0</v>
      </c>
      <c r="AF44" s="36">
        <v>0</v>
      </c>
      <c r="AG44" s="36">
        <v>0</v>
      </c>
      <c r="AH44" s="36">
        <v>0</v>
      </c>
      <c r="AI44" s="36">
        <v>0</v>
      </c>
      <c r="AJ44" s="36">
        <v>0</v>
      </c>
      <c r="AK44" s="36">
        <v>0</v>
      </c>
      <c r="AL44" s="36">
        <v>0</v>
      </c>
      <c r="AM44" s="36">
        <v>0</v>
      </c>
      <c r="AN44" s="36">
        <v>0</v>
      </c>
      <c r="AO44" s="36">
        <v>0</v>
      </c>
      <c r="AP44" s="36">
        <v>0</v>
      </c>
      <c r="AQ44" s="36">
        <v>0</v>
      </c>
      <c r="AR44" s="36">
        <v>0</v>
      </c>
      <c r="AS44" s="36">
        <v>0</v>
      </c>
      <c r="AT44" s="36">
        <v>0</v>
      </c>
      <c r="AU44" s="36">
        <v>0</v>
      </c>
      <c r="AV44" s="36">
        <v>0</v>
      </c>
      <c r="AW44" s="36">
        <v>0</v>
      </c>
      <c r="AX44" s="36">
        <v>0</v>
      </c>
      <c r="AY44" s="36">
        <v>0</v>
      </c>
      <c r="AZ44" s="36">
        <v>0</v>
      </c>
      <c r="BA44" s="36">
        <v>0</v>
      </c>
      <c r="BB44" s="36">
        <v>0</v>
      </c>
      <c r="BC44" s="36">
        <v>0</v>
      </c>
      <c r="BD44" s="36">
        <v>0</v>
      </c>
      <c r="BE44" s="36">
        <v>0</v>
      </c>
      <c r="BF44" s="36">
        <v>0</v>
      </c>
      <c r="BG44" s="36">
        <v>0</v>
      </c>
      <c r="BH44" s="36">
        <v>0</v>
      </c>
      <c r="BI44" s="36">
        <v>0</v>
      </c>
      <c r="BJ44" s="36">
        <v>0</v>
      </c>
      <c r="BK44" s="36">
        <v>0</v>
      </c>
      <c r="BL44" s="36">
        <v>0</v>
      </c>
    </row>
    <row r="45" spans="1:64" s="37" customFormat="1" x14ac:dyDescent="0.2">
      <c r="A45" s="8">
        <v>42</v>
      </c>
      <c r="B45" s="34" t="s">
        <v>140</v>
      </c>
      <c r="C45" s="34" t="s">
        <v>149</v>
      </c>
      <c r="D45" s="41">
        <v>4.4882289450000004</v>
      </c>
      <c r="E45" s="36">
        <v>3</v>
      </c>
      <c r="F45" s="36">
        <v>0</v>
      </c>
      <c r="G45" s="36">
        <v>0</v>
      </c>
      <c r="H45" s="36">
        <v>3</v>
      </c>
      <c r="I45" s="36">
        <v>0</v>
      </c>
      <c r="J45" s="36">
        <v>0</v>
      </c>
      <c r="K45" s="36">
        <v>0</v>
      </c>
      <c r="L45" s="36">
        <v>0</v>
      </c>
      <c r="M45" s="36">
        <v>0</v>
      </c>
      <c r="N45" s="36">
        <v>0</v>
      </c>
      <c r="O45" s="36">
        <v>0</v>
      </c>
      <c r="P45" s="36">
        <v>0</v>
      </c>
      <c r="Q45" s="36">
        <v>0</v>
      </c>
      <c r="R45" s="36">
        <v>0</v>
      </c>
      <c r="S45" s="36">
        <v>0</v>
      </c>
      <c r="T45" s="36">
        <v>0</v>
      </c>
      <c r="U45" s="36">
        <v>0</v>
      </c>
      <c r="V45" s="36">
        <v>0</v>
      </c>
      <c r="W45" s="36">
        <v>0</v>
      </c>
      <c r="X45" s="36">
        <v>0</v>
      </c>
      <c r="Y45" s="36">
        <v>0</v>
      </c>
      <c r="Z45" s="36">
        <v>0</v>
      </c>
      <c r="AA45" s="36">
        <v>0</v>
      </c>
      <c r="AB45" s="36">
        <v>0</v>
      </c>
      <c r="AC45" s="36">
        <v>0</v>
      </c>
      <c r="AD45" s="36">
        <v>0</v>
      </c>
      <c r="AE45" s="36">
        <v>0</v>
      </c>
      <c r="AF45" s="36">
        <v>0</v>
      </c>
      <c r="AG45" s="36">
        <v>0</v>
      </c>
      <c r="AH45" s="36">
        <v>0</v>
      </c>
      <c r="AI45" s="36">
        <v>0</v>
      </c>
      <c r="AJ45" s="36">
        <v>0</v>
      </c>
      <c r="AK45" s="36">
        <v>0</v>
      </c>
      <c r="AL45" s="36">
        <v>0</v>
      </c>
      <c r="AM45" s="36">
        <v>0</v>
      </c>
      <c r="AN45" s="36">
        <v>0</v>
      </c>
      <c r="AO45" s="36">
        <v>0</v>
      </c>
      <c r="AP45" s="36">
        <v>0</v>
      </c>
      <c r="AQ45" s="36">
        <v>0</v>
      </c>
      <c r="AR45" s="36">
        <v>0</v>
      </c>
      <c r="AS45" s="36">
        <v>0</v>
      </c>
      <c r="AT45" s="36">
        <v>0</v>
      </c>
      <c r="AU45" s="36">
        <v>0</v>
      </c>
      <c r="AV45" s="36">
        <v>0</v>
      </c>
      <c r="AW45" s="36">
        <v>0</v>
      </c>
      <c r="AX45" s="36">
        <v>0</v>
      </c>
      <c r="AY45" s="36">
        <v>0</v>
      </c>
      <c r="AZ45" s="36">
        <v>0</v>
      </c>
      <c r="BA45" s="36">
        <v>0</v>
      </c>
      <c r="BB45" s="36">
        <v>0</v>
      </c>
      <c r="BC45" s="36">
        <v>0</v>
      </c>
      <c r="BD45" s="36">
        <v>0</v>
      </c>
      <c r="BE45" s="36">
        <v>0</v>
      </c>
      <c r="BF45" s="36">
        <v>0</v>
      </c>
      <c r="BG45" s="36">
        <v>0</v>
      </c>
      <c r="BH45" s="36">
        <v>0</v>
      </c>
      <c r="BI45" s="36">
        <v>0</v>
      </c>
      <c r="BJ45" s="36">
        <v>0</v>
      </c>
      <c r="BK45" s="36">
        <v>0</v>
      </c>
      <c r="BL45" s="36">
        <v>0</v>
      </c>
    </row>
    <row r="46" spans="1:64" s="37" customFormat="1" x14ac:dyDescent="0.2">
      <c r="A46" s="8">
        <v>43</v>
      </c>
      <c r="B46" s="34" t="s">
        <v>140</v>
      </c>
      <c r="C46" s="34" t="s">
        <v>150</v>
      </c>
      <c r="D46" s="41">
        <v>4.5384986620000003</v>
      </c>
      <c r="E46" s="36">
        <v>6</v>
      </c>
      <c r="F46" s="36">
        <v>0</v>
      </c>
      <c r="G46" s="36">
        <v>0</v>
      </c>
      <c r="H46" s="36">
        <v>6</v>
      </c>
      <c r="I46" s="36">
        <v>0</v>
      </c>
      <c r="J46" s="36">
        <v>0</v>
      </c>
      <c r="K46" s="36">
        <v>0</v>
      </c>
      <c r="L46" s="36">
        <v>0</v>
      </c>
      <c r="M46" s="36">
        <v>0</v>
      </c>
      <c r="N46" s="36">
        <v>0</v>
      </c>
      <c r="O46" s="36">
        <v>0</v>
      </c>
      <c r="P46" s="36">
        <v>0</v>
      </c>
      <c r="Q46" s="36">
        <v>0</v>
      </c>
      <c r="R46" s="36">
        <v>0</v>
      </c>
      <c r="S46" s="36">
        <v>0</v>
      </c>
      <c r="T46" s="36">
        <v>0</v>
      </c>
      <c r="U46" s="36">
        <v>0</v>
      </c>
      <c r="V46" s="36">
        <v>0</v>
      </c>
      <c r="W46" s="36">
        <v>0</v>
      </c>
      <c r="X46" s="36">
        <v>0</v>
      </c>
      <c r="Y46" s="36">
        <v>0</v>
      </c>
      <c r="Z46" s="36">
        <v>0</v>
      </c>
      <c r="AA46" s="36">
        <v>0</v>
      </c>
      <c r="AB46" s="36">
        <v>0</v>
      </c>
      <c r="AC46" s="36">
        <v>0</v>
      </c>
      <c r="AD46" s="36">
        <v>0</v>
      </c>
      <c r="AE46" s="36">
        <v>0</v>
      </c>
      <c r="AF46" s="36">
        <v>0</v>
      </c>
      <c r="AG46" s="36">
        <v>0</v>
      </c>
      <c r="AH46" s="36">
        <v>0</v>
      </c>
      <c r="AI46" s="36">
        <v>0</v>
      </c>
      <c r="AJ46" s="36">
        <v>0</v>
      </c>
      <c r="AK46" s="36">
        <v>0</v>
      </c>
      <c r="AL46" s="36">
        <v>0</v>
      </c>
      <c r="AM46" s="36">
        <v>0</v>
      </c>
      <c r="AN46" s="36">
        <v>0</v>
      </c>
      <c r="AO46" s="36">
        <v>0</v>
      </c>
      <c r="AP46" s="36">
        <v>0</v>
      </c>
      <c r="AQ46" s="36">
        <v>0</v>
      </c>
      <c r="AR46" s="36">
        <v>0</v>
      </c>
      <c r="AS46" s="36">
        <v>0</v>
      </c>
      <c r="AT46" s="36">
        <v>0</v>
      </c>
      <c r="AU46" s="36">
        <v>0</v>
      </c>
      <c r="AV46" s="36">
        <v>0</v>
      </c>
      <c r="AW46" s="36">
        <v>0</v>
      </c>
      <c r="AX46" s="36">
        <v>0</v>
      </c>
      <c r="AY46" s="36">
        <v>0</v>
      </c>
      <c r="AZ46" s="36">
        <v>0</v>
      </c>
      <c r="BA46" s="36">
        <v>0</v>
      </c>
      <c r="BB46" s="36">
        <v>0.18439108400000001</v>
      </c>
      <c r="BC46" s="36">
        <v>16.064384924999999</v>
      </c>
      <c r="BD46" s="36">
        <v>34.383499956999998</v>
      </c>
      <c r="BE46" s="36">
        <v>1.4129584000000001E-2</v>
      </c>
      <c r="BF46" s="36">
        <v>2.8259169000000001E-2</v>
      </c>
      <c r="BG46" s="36">
        <v>0.17582367500000001</v>
      </c>
      <c r="BH46" s="36">
        <v>1.409934569</v>
      </c>
      <c r="BI46" s="36">
        <v>0</v>
      </c>
      <c r="BJ46" s="36">
        <v>0</v>
      </c>
      <c r="BK46" s="36">
        <v>0</v>
      </c>
      <c r="BL46" s="36">
        <v>0</v>
      </c>
    </row>
    <row r="47" spans="1:64" s="37" customFormat="1" x14ac:dyDescent="0.2">
      <c r="A47" s="34">
        <v>44</v>
      </c>
      <c r="B47" s="34" t="s">
        <v>140</v>
      </c>
      <c r="C47" s="34" t="s">
        <v>151</v>
      </c>
      <c r="D47" s="41">
        <v>4.5537932430000003</v>
      </c>
      <c r="E47" s="36">
        <v>6</v>
      </c>
      <c r="F47" s="36">
        <v>0</v>
      </c>
      <c r="G47" s="36">
        <v>0</v>
      </c>
      <c r="H47" s="36">
        <v>6</v>
      </c>
      <c r="I47" s="36">
        <v>0</v>
      </c>
      <c r="J47" s="36">
        <v>0</v>
      </c>
      <c r="K47" s="36">
        <v>0</v>
      </c>
      <c r="L47" s="36">
        <v>0</v>
      </c>
      <c r="M47" s="36">
        <v>0</v>
      </c>
      <c r="N47" s="36">
        <v>0</v>
      </c>
      <c r="O47" s="36">
        <v>0</v>
      </c>
      <c r="P47" s="36">
        <v>0</v>
      </c>
      <c r="Q47" s="36">
        <v>0</v>
      </c>
      <c r="R47" s="36">
        <v>0</v>
      </c>
      <c r="S47" s="36">
        <v>0</v>
      </c>
      <c r="T47" s="36">
        <v>0</v>
      </c>
      <c r="U47" s="36">
        <v>0</v>
      </c>
      <c r="V47" s="36">
        <v>0</v>
      </c>
      <c r="W47" s="36">
        <v>0</v>
      </c>
      <c r="X47" s="36">
        <v>0</v>
      </c>
      <c r="Y47" s="36">
        <v>0</v>
      </c>
      <c r="Z47" s="36">
        <v>0</v>
      </c>
      <c r="AA47" s="36">
        <v>0</v>
      </c>
      <c r="AB47" s="36">
        <v>0</v>
      </c>
      <c r="AC47" s="36">
        <v>0</v>
      </c>
      <c r="AD47" s="36">
        <v>0</v>
      </c>
      <c r="AE47" s="36">
        <v>0</v>
      </c>
      <c r="AF47" s="36">
        <v>0</v>
      </c>
      <c r="AG47" s="36">
        <v>0</v>
      </c>
      <c r="AH47" s="36">
        <v>0</v>
      </c>
      <c r="AI47" s="36">
        <v>0</v>
      </c>
      <c r="AJ47" s="36">
        <v>0</v>
      </c>
      <c r="AK47" s="36">
        <v>0</v>
      </c>
      <c r="AL47" s="36">
        <v>0</v>
      </c>
      <c r="AM47" s="36">
        <v>0</v>
      </c>
      <c r="AN47" s="36">
        <v>0</v>
      </c>
      <c r="AO47" s="36">
        <v>0</v>
      </c>
      <c r="AP47" s="36">
        <v>0</v>
      </c>
      <c r="AQ47" s="36">
        <v>0</v>
      </c>
      <c r="AR47" s="36">
        <v>0</v>
      </c>
      <c r="AS47" s="36">
        <v>0</v>
      </c>
      <c r="AT47" s="36">
        <v>0</v>
      </c>
      <c r="AU47" s="36">
        <v>0</v>
      </c>
      <c r="AV47" s="36">
        <v>0</v>
      </c>
      <c r="AW47" s="36">
        <v>0</v>
      </c>
      <c r="AX47" s="36">
        <v>0</v>
      </c>
      <c r="AY47" s="36">
        <v>0</v>
      </c>
      <c r="AZ47" s="36">
        <v>0</v>
      </c>
      <c r="BA47" s="36">
        <v>0</v>
      </c>
      <c r="BB47" s="36">
        <v>1.0016515E-2</v>
      </c>
      <c r="BC47" s="36">
        <v>0.81996655200000002</v>
      </c>
      <c r="BD47" s="36">
        <v>1.9397058229999999</v>
      </c>
      <c r="BE47" s="36">
        <v>7.6754899999999997E-4</v>
      </c>
      <c r="BF47" s="36">
        <v>1.5350979999999999E-3</v>
      </c>
      <c r="BG47" s="36">
        <v>0.42811877199999998</v>
      </c>
      <c r="BH47" s="36">
        <v>2.6552723390000001</v>
      </c>
      <c r="BI47" s="36">
        <v>0</v>
      </c>
      <c r="BJ47" s="36">
        <v>0</v>
      </c>
      <c r="BK47" s="36">
        <v>0</v>
      </c>
      <c r="BL47" s="36">
        <v>0</v>
      </c>
    </row>
    <row r="48" spans="1:64" s="37" customFormat="1" x14ac:dyDescent="0.2">
      <c r="A48" s="34">
        <v>45</v>
      </c>
      <c r="B48" s="34" t="s">
        <v>140</v>
      </c>
      <c r="C48" s="34" t="s">
        <v>152</v>
      </c>
      <c r="D48" s="41">
        <v>4.5756116100000002</v>
      </c>
      <c r="E48" s="36">
        <v>13</v>
      </c>
      <c r="F48" s="36">
        <v>0</v>
      </c>
      <c r="G48" s="36">
        <v>0</v>
      </c>
      <c r="H48" s="36">
        <v>13</v>
      </c>
      <c r="I48" s="36">
        <v>0</v>
      </c>
      <c r="J48" s="36">
        <v>0</v>
      </c>
      <c r="K48" s="36">
        <v>0</v>
      </c>
      <c r="L48" s="36">
        <v>0</v>
      </c>
      <c r="M48" s="36">
        <v>0</v>
      </c>
      <c r="N48" s="36">
        <v>0</v>
      </c>
      <c r="O48" s="36">
        <v>0</v>
      </c>
      <c r="P48" s="36">
        <v>0</v>
      </c>
      <c r="Q48" s="36">
        <v>0</v>
      </c>
      <c r="R48" s="36">
        <v>0</v>
      </c>
      <c r="S48" s="36">
        <v>0</v>
      </c>
      <c r="T48" s="36">
        <v>0</v>
      </c>
      <c r="U48" s="36">
        <v>0</v>
      </c>
      <c r="V48" s="36">
        <v>0</v>
      </c>
      <c r="W48" s="36">
        <v>0</v>
      </c>
      <c r="X48" s="36">
        <v>0</v>
      </c>
      <c r="Y48" s="36">
        <v>0</v>
      </c>
      <c r="Z48" s="36">
        <v>0</v>
      </c>
      <c r="AA48" s="36">
        <v>0</v>
      </c>
      <c r="AB48" s="36">
        <v>0</v>
      </c>
      <c r="AC48" s="36">
        <v>0</v>
      </c>
      <c r="AD48" s="36">
        <v>0</v>
      </c>
      <c r="AE48" s="36">
        <v>0</v>
      </c>
      <c r="AF48" s="36">
        <v>0</v>
      </c>
      <c r="AG48" s="36">
        <v>0</v>
      </c>
      <c r="AH48" s="36">
        <v>0</v>
      </c>
      <c r="AI48" s="36">
        <v>0</v>
      </c>
      <c r="AJ48" s="36">
        <v>0</v>
      </c>
      <c r="AK48" s="36">
        <v>0</v>
      </c>
      <c r="AL48" s="36">
        <v>0</v>
      </c>
      <c r="AM48" s="36">
        <v>0</v>
      </c>
      <c r="AN48" s="36">
        <v>0</v>
      </c>
      <c r="AO48" s="36">
        <v>0</v>
      </c>
      <c r="AP48" s="36">
        <v>0</v>
      </c>
      <c r="AQ48" s="36">
        <v>0</v>
      </c>
      <c r="AR48" s="36">
        <v>0</v>
      </c>
      <c r="AS48" s="36">
        <v>0</v>
      </c>
      <c r="AT48" s="36">
        <v>0</v>
      </c>
      <c r="AU48" s="36">
        <v>0</v>
      </c>
      <c r="AV48" s="36">
        <v>0</v>
      </c>
      <c r="AW48" s="36">
        <v>0</v>
      </c>
      <c r="AX48" s="36">
        <v>0</v>
      </c>
      <c r="AY48" s="36">
        <v>0</v>
      </c>
      <c r="AZ48" s="36">
        <v>0</v>
      </c>
      <c r="BA48" s="36">
        <v>0</v>
      </c>
      <c r="BB48" s="36">
        <v>8.6665739999999998E-3</v>
      </c>
      <c r="BC48" s="36">
        <v>4.7846917250000001</v>
      </c>
      <c r="BD48" s="36">
        <v>10.311785220999999</v>
      </c>
      <c r="BE48" s="36">
        <v>6.6410500000000001E-4</v>
      </c>
      <c r="BF48" s="36">
        <v>1.32821E-3</v>
      </c>
      <c r="BG48" s="36">
        <v>0</v>
      </c>
      <c r="BH48" s="36">
        <v>0.122908608</v>
      </c>
      <c r="BI48" s="36">
        <v>0</v>
      </c>
      <c r="BJ48" s="36">
        <v>0</v>
      </c>
      <c r="BK48" s="36">
        <v>0</v>
      </c>
      <c r="BL48" s="36">
        <v>0</v>
      </c>
    </row>
    <row r="49" spans="1:64" s="37" customFormat="1" x14ac:dyDescent="0.2">
      <c r="A49" s="34">
        <v>46</v>
      </c>
      <c r="B49" s="34" t="s">
        <v>140</v>
      </c>
      <c r="C49" s="34" t="s">
        <v>153</v>
      </c>
      <c r="D49" s="41">
        <v>4.3973120750000003</v>
      </c>
      <c r="E49" s="36">
        <v>57</v>
      </c>
      <c r="F49" s="36">
        <v>0</v>
      </c>
      <c r="G49" s="36">
        <v>0</v>
      </c>
      <c r="H49" s="36">
        <v>57</v>
      </c>
      <c r="I49" s="36">
        <v>0</v>
      </c>
      <c r="J49" s="36">
        <v>0</v>
      </c>
      <c r="K49" s="36">
        <v>0</v>
      </c>
      <c r="L49" s="36">
        <v>0</v>
      </c>
      <c r="M49" s="36">
        <v>0</v>
      </c>
      <c r="N49" s="36">
        <v>0</v>
      </c>
      <c r="O49" s="36">
        <v>0</v>
      </c>
      <c r="P49" s="36">
        <v>0</v>
      </c>
      <c r="Q49" s="36">
        <v>0</v>
      </c>
      <c r="R49" s="36">
        <v>0</v>
      </c>
      <c r="S49" s="36">
        <v>0</v>
      </c>
      <c r="T49" s="36">
        <v>0</v>
      </c>
      <c r="U49" s="36">
        <v>0</v>
      </c>
      <c r="V49" s="36">
        <v>0</v>
      </c>
      <c r="W49" s="36">
        <v>0</v>
      </c>
      <c r="X49" s="36">
        <v>0</v>
      </c>
      <c r="Y49" s="36">
        <v>0</v>
      </c>
      <c r="Z49" s="36">
        <v>0</v>
      </c>
      <c r="AA49" s="36">
        <v>0</v>
      </c>
      <c r="AB49" s="36">
        <v>0</v>
      </c>
      <c r="AC49" s="36">
        <v>0</v>
      </c>
      <c r="AD49" s="36">
        <v>0</v>
      </c>
      <c r="AE49" s="36">
        <v>0</v>
      </c>
      <c r="AF49" s="36">
        <v>0</v>
      </c>
      <c r="AG49" s="36">
        <v>0</v>
      </c>
      <c r="AH49" s="36">
        <v>0</v>
      </c>
      <c r="AI49" s="36">
        <v>0</v>
      </c>
      <c r="AJ49" s="36">
        <v>0</v>
      </c>
      <c r="AK49" s="36">
        <v>0</v>
      </c>
      <c r="AL49" s="36">
        <v>0</v>
      </c>
      <c r="AM49" s="36">
        <v>0</v>
      </c>
      <c r="AN49" s="36">
        <v>0</v>
      </c>
      <c r="AO49" s="36">
        <v>0</v>
      </c>
      <c r="AP49" s="36">
        <v>0</v>
      </c>
      <c r="AQ49" s="36">
        <v>0</v>
      </c>
      <c r="AR49" s="36">
        <v>0</v>
      </c>
      <c r="AS49" s="36">
        <v>0</v>
      </c>
      <c r="AT49" s="36">
        <v>0</v>
      </c>
      <c r="AU49" s="36">
        <v>0</v>
      </c>
      <c r="AV49" s="36">
        <v>0</v>
      </c>
      <c r="AW49" s="36">
        <v>0</v>
      </c>
      <c r="AX49" s="36">
        <v>0</v>
      </c>
      <c r="AY49" s="36">
        <v>0</v>
      </c>
      <c r="AZ49" s="36">
        <v>0</v>
      </c>
      <c r="BA49" s="36">
        <v>0</v>
      </c>
      <c r="BB49" s="36">
        <v>0</v>
      </c>
      <c r="BC49" s="36">
        <v>0</v>
      </c>
      <c r="BD49" s="36">
        <v>0</v>
      </c>
      <c r="BE49" s="36">
        <v>0</v>
      </c>
      <c r="BF49" s="36">
        <v>0</v>
      </c>
      <c r="BG49" s="36">
        <v>0</v>
      </c>
      <c r="BH49" s="36">
        <v>0</v>
      </c>
      <c r="BI49" s="36">
        <v>0</v>
      </c>
      <c r="BJ49" s="36">
        <v>0</v>
      </c>
      <c r="BK49" s="36">
        <v>0</v>
      </c>
      <c r="BL49" s="36">
        <v>0</v>
      </c>
    </row>
    <row r="50" spans="1:64" s="37" customFormat="1" x14ac:dyDescent="0.2">
      <c r="A50" s="34">
        <v>47</v>
      </c>
      <c r="B50" s="34" t="s">
        <v>140</v>
      </c>
      <c r="C50" s="34" t="s">
        <v>154</v>
      </c>
      <c r="D50" s="41">
        <v>4.0202076169999996</v>
      </c>
      <c r="E50" s="36">
        <v>40</v>
      </c>
      <c r="F50" s="36">
        <v>0</v>
      </c>
      <c r="G50" s="36">
        <v>0</v>
      </c>
      <c r="H50" s="36">
        <v>40</v>
      </c>
      <c r="I50" s="36">
        <v>0</v>
      </c>
      <c r="J50" s="36">
        <v>0</v>
      </c>
      <c r="K50" s="36">
        <v>0</v>
      </c>
      <c r="L50" s="36">
        <v>0</v>
      </c>
      <c r="M50" s="36">
        <v>0</v>
      </c>
      <c r="N50" s="36">
        <v>0</v>
      </c>
      <c r="O50" s="36">
        <v>0</v>
      </c>
      <c r="P50" s="36">
        <v>0</v>
      </c>
      <c r="Q50" s="36">
        <v>0</v>
      </c>
      <c r="R50" s="36">
        <v>0</v>
      </c>
      <c r="S50" s="36">
        <v>0</v>
      </c>
      <c r="T50" s="36">
        <v>0</v>
      </c>
      <c r="U50" s="36">
        <v>0</v>
      </c>
      <c r="V50" s="36">
        <v>0</v>
      </c>
      <c r="W50" s="36">
        <v>0</v>
      </c>
      <c r="X50" s="36">
        <v>0</v>
      </c>
      <c r="Y50" s="36">
        <v>0</v>
      </c>
      <c r="Z50" s="36">
        <v>0</v>
      </c>
      <c r="AA50" s="36">
        <v>0</v>
      </c>
      <c r="AB50" s="36">
        <v>0</v>
      </c>
      <c r="AC50" s="36">
        <v>0</v>
      </c>
      <c r="AD50" s="36">
        <v>0</v>
      </c>
      <c r="AE50" s="36">
        <v>0</v>
      </c>
      <c r="AF50" s="36">
        <v>0</v>
      </c>
      <c r="AG50" s="36">
        <v>0</v>
      </c>
      <c r="AH50" s="36">
        <v>0</v>
      </c>
      <c r="AI50" s="36">
        <v>0</v>
      </c>
      <c r="AJ50" s="36">
        <v>0</v>
      </c>
      <c r="AK50" s="36">
        <v>0</v>
      </c>
      <c r="AL50" s="36">
        <v>0</v>
      </c>
      <c r="AM50" s="36">
        <v>0</v>
      </c>
      <c r="AN50" s="36">
        <v>0</v>
      </c>
      <c r="AO50" s="36">
        <v>0</v>
      </c>
      <c r="AP50" s="36">
        <v>0</v>
      </c>
      <c r="AQ50" s="36">
        <v>0</v>
      </c>
      <c r="AR50" s="36">
        <v>0</v>
      </c>
      <c r="AS50" s="36">
        <v>0</v>
      </c>
      <c r="AT50" s="36">
        <v>0</v>
      </c>
      <c r="AU50" s="36">
        <v>0</v>
      </c>
      <c r="AV50" s="36">
        <v>0</v>
      </c>
      <c r="AW50" s="36">
        <v>0</v>
      </c>
      <c r="AX50" s="36">
        <v>0</v>
      </c>
      <c r="AY50" s="36">
        <v>0</v>
      </c>
      <c r="AZ50" s="36">
        <v>0</v>
      </c>
      <c r="BA50" s="36">
        <v>0</v>
      </c>
      <c r="BB50" s="36">
        <v>0</v>
      </c>
      <c r="BC50" s="36">
        <v>0</v>
      </c>
      <c r="BD50" s="36">
        <v>0</v>
      </c>
      <c r="BE50" s="36">
        <v>0</v>
      </c>
      <c r="BF50" s="36">
        <v>0</v>
      </c>
      <c r="BG50" s="36">
        <v>0</v>
      </c>
      <c r="BH50" s="36">
        <v>0</v>
      </c>
      <c r="BI50" s="36">
        <v>0</v>
      </c>
      <c r="BJ50" s="36">
        <v>0</v>
      </c>
      <c r="BK50" s="36">
        <v>0</v>
      </c>
      <c r="BL50" s="36">
        <v>0</v>
      </c>
    </row>
    <row r="51" spans="1:64" s="37" customFormat="1" x14ac:dyDescent="0.2">
      <c r="A51" s="34">
        <v>48</v>
      </c>
      <c r="B51" s="34" t="s">
        <v>140</v>
      </c>
      <c r="C51" s="34" t="s">
        <v>155</v>
      </c>
      <c r="D51" s="41">
        <v>4.220310542</v>
      </c>
      <c r="E51" s="36">
        <v>55</v>
      </c>
      <c r="F51" s="36">
        <v>0</v>
      </c>
      <c r="G51" s="36">
        <v>0</v>
      </c>
      <c r="H51" s="36">
        <v>55</v>
      </c>
      <c r="I51" s="36">
        <v>0</v>
      </c>
      <c r="J51" s="36">
        <v>0</v>
      </c>
      <c r="K51" s="36">
        <v>0</v>
      </c>
      <c r="L51" s="36">
        <v>0</v>
      </c>
      <c r="M51" s="36">
        <v>0</v>
      </c>
      <c r="N51" s="36">
        <v>0</v>
      </c>
      <c r="O51" s="36">
        <v>0</v>
      </c>
      <c r="P51" s="36">
        <v>0</v>
      </c>
      <c r="Q51" s="36">
        <v>0</v>
      </c>
      <c r="R51" s="36">
        <v>0</v>
      </c>
      <c r="S51" s="36">
        <v>0</v>
      </c>
      <c r="T51" s="36">
        <v>0</v>
      </c>
      <c r="U51" s="36">
        <v>0</v>
      </c>
      <c r="V51" s="36">
        <v>0</v>
      </c>
      <c r="W51" s="36">
        <v>0</v>
      </c>
      <c r="X51" s="36">
        <v>0</v>
      </c>
      <c r="Y51" s="36">
        <v>0</v>
      </c>
      <c r="Z51" s="36">
        <v>0</v>
      </c>
      <c r="AA51" s="36">
        <v>0</v>
      </c>
      <c r="AB51" s="36">
        <v>0</v>
      </c>
      <c r="AC51" s="36">
        <v>0</v>
      </c>
      <c r="AD51" s="36">
        <v>0</v>
      </c>
      <c r="AE51" s="36">
        <v>0</v>
      </c>
      <c r="AF51" s="36">
        <v>0</v>
      </c>
      <c r="AG51" s="36">
        <v>0</v>
      </c>
      <c r="AH51" s="36">
        <v>0</v>
      </c>
      <c r="AI51" s="36">
        <v>0</v>
      </c>
      <c r="AJ51" s="36">
        <v>0</v>
      </c>
      <c r="AK51" s="36">
        <v>0</v>
      </c>
      <c r="AL51" s="36">
        <v>0</v>
      </c>
      <c r="AM51" s="36">
        <v>0</v>
      </c>
      <c r="AN51" s="36">
        <v>0</v>
      </c>
      <c r="AO51" s="36">
        <v>0</v>
      </c>
      <c r="AP51" s="36">
        <v>0</v>
      </c>
      <c r="AQ51" s="36">
        <v>0</v>
      </c>
      <c r="AR51" s="36">
        <v>0</v>
      </c>
      <c r="AS51" s="36">
        <v>0</v>
      </c>
      <c r="AT51" s="36">
        <v>0</v>
      </c>
      <c r="AU51" s="36">
        <v>0</v>
      </c>
      <c r="AV51" s="36">
        <v>0</v>
      </c>
      <c r="AW51" s="36">
        <v>0</v>
      </c>
      <c r="AX51" s="36">
        <v>0</v>
      </c>
      <c r="AY51" s="36">
        <v>0</v>
      </c>
      <c r="AZ51" s="36">
        <v>0</v>
      </c>
      <c r="BA51" s="36">
        <v>0</v>
      </c>
      <c r="BB51" s="36">
        <v>0</v>
      </c>
      <c r="BC51" s="36">
        <v>0</v>
      </c>
      <c r="BD51" s="36">
        <v>0</v>
      </c>
      <c r="BE51" s="36">
        <v>0</v>
      </c>
      <c r="BF51" s="36">
        <v>0</v>
      </c>
      <c r="BG51" s="36">
        <v>0</v>
      </c>
      <c r="BH51" s="36">
        <v>0</v>
      </c>
      <c r="BI51" s="36">
        <v>0</v>
      </c>
      <c r="BJ51" s="36">
        <v>0</v>
      </c>
      <c r="BK51" s="36">
        <v>0</v>
      </c>
      <c r="BL51" s="36">
        <v>0</v>
      </c>
    </row>
    <row r="52" spans="1:64" s="37" customFormat="1" x14ac:dyDescent="0.2">
      <c r="A52" s="34">
        <v>49</v>
      </c>
      <c r="B52" s="34" t="s">
        <v>140</v>
      </c>
      <c r="C52" s="34" t="s">
        <v>156</v>
      </c>
      <c r="D52" s="41">
        <v>4.2589044679999999</v>
      </c>
      <c r="E52" s="36">
        <v>23</v>
      </c>
      <c r="F52" s="36">
        <v>0</v>
      </c>
      <c r="G52" s="36">
        <v>0</v>
      </c>
      <c r="H52" s="36">
        <v>23</v>
      </c>
      <c r="I52" s="36">
        <v>0</v>
      </c>
      <c r="J52" s="36">
        <v>0</v>
      </c>
      <c r="K52" s="36">
        <v>0</v>
      </c>
      <c r="L52" s="36">
        <v>0</v>
      </c>
      <c r="M52" s="36">
        <v>0</v>
      </c>
      <c r="N52" s="36">
        <v>0</v>
      </c>
      <c r="O52" s="36">
        <v>0</v>
      </c>
      <c r="P52" s="36">
        <v>0</v>
      </c>
      <c r="Q52" s="36">
        <v>0</v>
      </c>
      <c r="R52" s="36">
        <v>0</v>
      </c>
      <c r="S52" s="36">
        <v>0</v>
      </c>
      <c r="T52" s="36">
        <v>0</v>
      </c>
      <c r="U52" s="36">
        <v>0</v>
      </c>
      <c r="V52" s="36">
        <v>0</v>
      </c>
      <c r="W52" s="36">
        <v>0</v>
      </c>
      <c r="X52" s="36">
        <v>0</v>
      </c>
      <c r="Y52" s="36">
        <v>0</v>
      </c>
      <c r="Z52" s="36">
        <v>0</v>
      </c>
      <c r="AA52" s="36">
        <v>0</v>
      </c>
      <c r="AB52" s="36">
        <v>0</v>
      </c>
      <c r="AC52" s="36">
        <v>0</v>
      </c>
      <c r="AD52" s="36">
        <v>0</v>
      </c>
      <c r="AE52" s="36">
        <v>0</v>
      </c>
      <c r="AF52" s="36">
        <v>0</v>
      </c>
      <c r="AG52" s="36">
        <v>0</v>
      </c>
      <c r="AH52" s="36">
        <v>0</v>
      </c>
      <c r="AI52" s="36">
        <v>0</v>
      </c>
      <c r="AJ52" s="36">
        <v>0</v>
      </c>
      <c r="AK52" s="36">
        <v>0</v>
      </c>
      <c r="AL52" s="36">
        <v>0</v>
      </c>
      <c r="AM52" s="36">
        <v>0</v>
      </c>
      <c r="AN52" s="36">
        <v>0</v>
      </c>
      <c r="AO52" s="36">
        <v>0</v>
      </c>
      <c r="AP52" s="36">
        <v>0</v>
      </c>
      <c r="AQ52" s="36">
        <v>0</v>
      </c>
      <c r="AR52" s="36">
        <v>0</v>
      </c>
      <c r="AS52" s="36">
        <v>0</v>
      </c>
      <c r="AT52" s="36">
        <v>0</v>
      </c>
      <c r="AU52" s="36">
        <v>0</v>
      </c>
      <c r="AV52" s="36">
        <v>0</v>
      </c>
      <c r="AW52" s="36">
        <v>0</v>
      </c>
      <c r="AX52" s="36">
        <v>0</v>
      </c>
      <c r="AY52" s="36">
        <v>0</v>
      </c>
      <c r="AZ52" s="36">
        <v>0</v>
      </c>
      <c r="BA52" s="36">
        <v>0</v>
      </c>
      <c r="BB52" s="36">
        <v>0</v>
      </c>
      <c r="BC52" s="36">
        <v>0</v>
      </c>
      <c r="BD52" s="36">
        <v>0</v>
      </c>
      <c r="BE52" s="36">
        <v>0</v>
      </c>
      <c r="BF52" s="36">
        <v>0</v>
      </c>
      <c r="BG52" s="36">
        <v>0</v>
      </c>
      <c r="BH52" s="36">
        <v>0</v>
      </c>
      <c r="BI52" s="36">
        <v>0</v>
      </c>
      <c r="BJ52" s="36">
        <v>0</v>
      </c>
      <c r="BK52" s="36">
        <v>0</v>
      </c>
      <c r="BL52" s="36">
        <v>0</v>
      </c>
    </row>
    <row r="53" spans="1:64" s="37" customFormat="1" x14ac:dyDescent="0.2">
      <c r="A53" s="34">
        <v>50</v>
      </c>
      <c r="B53" s="34" t="s">
        <v>140</v>
      </c>
      <c r="C53" s="34" t="s">
        <v>157</v>
      </c>
      <c r="D53" s="41">
        <v>4.3900486409999999</v>
      </c>
      <c r="E53" s="36">
        <v>3</v>
      </c>
      <c r="F53" s="36">
        <v>0</v>
      </c>
      <c r="G53" s="36">
        <v>0</v>
      </c>
      <c r="H53" s="36">
        <v>3</v>
      </c>
      <c r="I53" s="36">
        <v>0</v>
      </c>
      <c r="J53" s="36">
        <v>0</v>
      </c>
      <c r="K53" s="36">
        <v>0</v>
      </c>
      <c r="L53" s="36">
        <v>0</v>
      </c>
      <c r="M53" s="36">
        <v>0</v>
      </c>
      <c r="N53" s="36">
        <v>0</v>
      </c>
      <c r="O53" s="36">
        <v>0</v>
      </c>
      <c r="P53" s="36">
        <v>0</v>
      </c>
      <c r="Q53" s="36">
        <v>0</v>
      </c>
      <c r="R53" s="36">
        <v>0</v>
      </c>
      <c r="S53" s="36">
        <v>0</v>
      </c>
      <c r="T53" s="36">
        <v>0</v>
      </c>
      <c r="U53" s="36">
        <v>0</v>
      </c>
      <c r="V53" s="36">
        <v>0</v>
      </c>
      <c r="W53" s="36">
        <v>0</v>
      </c>
      <c r="X53" s="36">
        <v>0</v>
      </c>
      <c r="Y53" s="36">
        <v>0</v>
      </c>
      <c r="Z53" s="36">
        <v>0</v>
      </c>
      <c r="AA53" s="36">
        <v>0</v>
      </c>
      <c r="AB53" s="36">
        <v>0</v>
      </c>
      <c r="AC53" s="36">
        <v>0</v>
      </c>
      <c r="AD53" s="36">
        <v>0</v>
      </c>
      <c r="AE53" s="36">
        <v>0</v>
      </c>
      <c r="AF53" s="36">
        <v>0</v>
      </c>
      <c r="AG53" s="36">
        <v>0</v>
      </c>
      <c r="AH53" s="36">
        <v>0</v>
      </c>
      <c r="AI53" s="36">
        <v>0</v>
      </c>
      <c r="AJ53" s="36">
        <v>0</v>
      </c>
      <c r="AK53" s="36">
        <v>0</v>
      </c>
      <c r="AL53" s="36">
        <v>0</v>
      </c>
      <c r="AM53" s="36">
        <v>0</v>
      </c>
      <c r="AN53" s="36">
        <v>0</v>
      </c>
      <c r="AO53" s="36">
        <v>0</v>
      </c>
      <c r="AP53" s="36">
        <v>0</v>
      </c>
      <c r="AQ53" s="36">
        <v>0</v>
      </c>
      <c r="AR53" s="36">
        <v>0</v>
      </c>
      <c r="AS53" s="36">
        <v>0</v>
      </c>
      <c r="AT53" s="36">
        <v>0</v>
      </c>
      <c r="AU53" s="36">
        <v>0</v>
      </c>
      <c r="AV53" s="36">
        <v>0</v>
      </c>
      <c r="AW53" s="36">
        <v>0</v>
      </c>
      <c r="AX53" s="36">
        <v>0</v>
      </c>
      <c r="AY53" s="36">
        <v>0</v>
      </c>
      <c r="AZ53" s="36">
        <v>0</v>
      </c>
      <c r="BA53" s="36">
        <v>0</v>
      </c>
      <c r="BB53" s="36">
        <v>0</v>
      </c>
      <c r="BC53" s="36">
        <v>0</v>
      </c>
      <c r="BD53" s="36">
        <v>0</v>
      </c>
      <c r="BE53" s="36">
        <v>0</v>
      </c>
      <c r="BF53" s="36">
        <v>0</v>
      </c>
      <c r="BG53" s="36">
        <v>0</v>
      </c>
      <c r="BH53" s="36">
        <v>0</v>
      </c>
      <c r="BI53" s="36">
        <v>0</v>
      </c>
      <c r="BJ53" s="36">
        <v>0</v>
      </c>
      <c r="BK53" s="36">
        <v>0</v>
      </c>
      <c r="BL53" s="36">
        <v>0</v>
      </c>
    </row>
    <row r="54" spans="1:64" s="37" customFormat="1" x14ac:dyDescent="0.2">
      <c r="A54" s="34">
        <v>51</v>
      </c>
      <c r="B54" s="34" t="s">
        <v>140</v>
      </c>
      <c r="C54" s="34" t="s">
        <v>158</v>
      </c>
      <c r="D54" s="41">
        <v>4.3940537979999998</v>
      </c>
      <c r="E54" s="36">
        <v>31</v>
      </c>
      <c r="F54" s="36">
        <v>0</v>
      </c>
      <c r="G54" s="36">
        <v>0</v>
      </c>
      <c r="H54" s="36">
        <v>31</v>
      </c>
      <c r="I54" s="36">
        <v>0</v>
      </c>
      <c r="J54" s="36">
        <v>0</v>
      </c>
      <c r="K54" s="36">
        <v>0</v>
      </c>
      <c r="L54" s="36">
        <v>0</v>
      </c>
      <c r="M54" s="36">
        <v>0</v>
      </c>
      <c r="N54" s="36">
        <v>0</v>
      </c>
      <c r="O54" s="36">
        <v>0</v>
      </c>
      <c r="P54" s="36">
        <v>0</v>
      </c>
      <c r="Q54" s="36">
        <v>0</v>
      </c>
      <c r="R54" s="36">
        <v>0</v>
      </c>
      <c r="S54" s="36">
        <v>0</v>
      </c>
      <c r="T54" s="36">
        <v>0</v>
      </c>
      <c r="U54" s="36">
        <v>0</v>
      </c>
      <c r="V54" s="36">
        <v>0</v>
      </c>
      <c r="W54" s="36">
        <v>0</v>
      </c>
      <c r="X54" s="36">
        <v>0</v>
      </c>
      <c r="Y54" s="36">
        <v>0</v>
      </c>
      <c r="Z54" s="36">
        <v>0</v>
      </c>
      <c r="AA54" s="36">
        <v>0</v>
      </c>
      <c r="AB54" s="36">
        <v>0</v>
      </c>
      <c r="AC54" s="36">
        <v>0</v>
      </c>
      <c r="AD54" s="36">
        <v>0</v>
      </c>
      <c r="AE54" s="36">
        <v>0</v>
      </c>
      <c r="AF54" s="36">
        <v>0</v>
      </c>
      <c r="AG54" s="36">
        <v>0</v>
      </c>
      <c r="AH54" s="36">
        <v>0</v>
      </c>
      <c r="AI54" s="36">
        <v>0</v>
      </c>
      <c r="AJ54" s="36">
        <v>0</v>
      </c>
      <c r="AK54" s="36">
        <v>0</v>
      </c>
      <c r="AL54" s="36">
        <v>0</v>
      </c>
      <c r="AM54" s="36">
        <v>0</v>
      </c>
      <c r="AN54" s="36">
        <v>0</v>
      </c>
      <c r="AO54" s="36">
        <v>0</v>
      </c>
      <c r="AP54" s="36">
        <v>0</v>
      </c>
      <c r="AQ54" s="36">
        <v>0</v>
      </c>
      <c r="AR54" s="36">
        <v>0</v>
      </c>
      <c r="AS54" s="36">
        <v>0</v>
      </c>
      <c r="AT54" s="36">
        <v>0</v>
      </c>
      <c r="AU54" s="36">
        <v>0</v>
      </c>
      <c r="AV54" s="36">
        <v>0</v>
      </c>
      <c r="AW54" s="36">
        <v>0</v>
      </c>
      <c r="AX54" s="36">
        <v>0</v>
      </c>
      <c r="AY54" s="36">
        <v>0</v>
      </c>
      <c r="AZ54" s="36">
        <v>0</v>
      </c>
      <c r="BA54" s="36">
        <v>0</v>
      </c>
      <c r="BB54" s="36">
        <v>0</v>
      </c>
      <c r="BC54" s="36">
        <v>0</v>
      </c>
      <c r="BD54" s="36">
        <v>0</v>
      </c>
      <c r="BE54" s="36">
        <v>0</v>
      </c>
      <c r="BF54" s="36">
        <v>0</v>
      </c>
      <c r="BG54" s="36">
        <v>0</v>
      </c>
      <c r="BH54" s="36">
        <v>0</v>
      </c>
      <c r="BI54" s="36">
        <v>0</v>
      </c>
      <c r="BJ54" s="36">
        <v>0</v>
      </c>
      <c r="BK54" s="36">
        <v>0</v>
      </c>
      <c r="BL54" s="36">
        <v>0</v>
      </c>
    </row>
    <row r="55" spans="1:64" s="37" customFormat="1" x14ac:dyDescent="0.2">
      <c r="A55" s="34">
        <v>52</v>
      </c>
      <c r="B55" s="34" t="s">
        <v>140</v>
      </c>
      <c r="C55" s="34" t="s">
        <v>159</v>
      </c>
      <c r="D55" s="41">
        <v>4.0975052549999997</v>
      </c>
      <c r="E55" s="36">
        <v>4</v>
      </c>
      <c r="F55" s="36">
        <v>0</v>
      </c>
      <c r="G55" s="36">
        <v>0</v>
      </c>
      <c r="H55" s="36">
        <v>4</v>
      </c>
      <c r="I55" s="36">
        <v>0</v>
      </c>
      <c r="J55" s="36">
        <v>0</v>
      </c>
      <c r="K55" s="36">
        <v>0</v>
      </c>
      <c r="L55" s="36">
        <v>0</v>
      </c>
      <c r="M55" s="36">
        <v>0</v>
      </c>
      <c r="N55" s="36">
        <v>0</v>
      </c>
      <c r="O55" s="36">
        <v>0</v>
      </c>
      <c r="P55" s="36">
        <v>0</v>
      </c>
      <c r="Q55" s="36">
        <v>0</v>
      </c>
      <c r="R55" s="36">
        <v>0</v>
      </c>
      <c r="S55" s="36">
        <v>0</v>
      </c>
      <c r="T55" s="36">
        <v>0</v>
      </c>
      <c r="U55" s="36">
        <v>0</v>
      </c>
      <c r="V55" s="36">
        <v>0</v>
      </c>
      <c r="W55" s="36">
        <v>0</v>
      </c>
      <c r="X55" s="36">
        <v>0</v>
      </c>
      <c r="Y55" s="36">
        <v>0</v>
      </c>
      <c r="Z55" s="36">
        <v>0</v>
      </c>
      <c r="AA55" s="36">
        <v>0</v>
      </c>
      <c r="AB55" s="36">
        <v>0</v>
      </c>
      <c r="AC55" s="36">
        <v>0</v>
      </c>
      <c r="AD55" s="36">
        <v>0</v>
      </c>
      <c r="AE55" s="36">
        <v>0</v>
      </c>
      <c r="AF55" s="36">
        <v>0</v>
      </c>
      <c r="AG55" s="36">
        <v>0</v>
      </c>
      <c r="AH55" s="36">
        <v>0</v>
      </c>
      <c r="AI55" s="36">
        <v>0</v>
      </c>
      <c r="AJ55" s="36">
        <v>0</v>
      </c>
      <c r="AK55" s="36">
        <v>0</v>
      </c>
      <c r="AL55" s="36">
        <v>0</v>
      </c>
      <c r="AM55" s="36">
        <v>0</v>
      </c>
      <c r="AN55" s="36">
        <v>0</v>
      </c>
      <c r="AO55" s="36">
        <v>0</v>
      </c>
      <c r="AP55" s="36">
        <v>0</v>
      </c>
      <c r="AQ55" s="36">
        <v>0</v>
      </c>
      <c r="AR55" s="36">
        <v>0</v>
      </c>
      <c r="AS55" s="36">
        <v>0</v>
      </c>
      <c r="AT55" s="36">
        <v>0</v>
      </c>
      <c r="AU55" s="36">
        <v>0</v>
      </c>
      <c r="AV55" s="36">
        <v>0</v>
      </c>
      <c r="AW55" s="36">
        <v>0</v>
      </c>
      <c r="AX55" s="36">
        <v>0</v>
      </c>
      <c r="AY55" s="36">
        <v>0</v>
      </c>
      <c r="AZ55" s="36">
        <v>0</v>
      </c>
      <c r="BA55" s="36">
        <v>0</v>
      </c>
      <c r="BB55" s="36">
        <v>0</v>
      </c>
      <c r="BC55" s="36">
        <v>0</v>
      </c>
      <c r="BD55" s="36">
        <v>0</v>
      </c>
      <c r="BE55" s="36">
        <v>0</v>
      </c>
      <c r="BF55" s="36">
        <v>0</v>
      </c>
      <c r="BG55" s="36">
        <v>0</v>
      </c>
      <c r="BH55" s="36">
        <v>0</v>
      </c>
      <c r="BI55" s="36">
        <v>0</v>
      </c>
      <c r="BJ55" s="36">
        <v>0</v>
      </c>
      <c r="BK55" s="36">
        <v>0</v>
      </c>
      <c r="BL55" s="36">
        <v>0</v>
      </c>
    </row>
    <row r="56" spans="1:64" s="37" customFormat="1" x14ac:dyDescent="0.2">
      <c r="A56" s="34">
        <v>53</v>
      </c>
      <c r="B56" s="34" t="s">
        <v>161</v>
      </c>
      <c r="C56" s="34" t="s">
        <v>160</v>
      </c>
      <c r="D56" s="41">
        <v>4.9898725900000001</v>
      </c>
      <c r="E56" s="36">
        <v>318</v>
      </c>
      <c r="F56" s="36">
        <v>0</v>
      </c>
      <c r="G56" s="36">
        <v>1</v>
      </c>
      <c r="H56" s="36">
        <v>317</v>
      </c>
      <c r="I56" s="36">
        <v>0</v>
      </c>
      <c r="J56" s="36">
        <v>0</v>
      </c>
      <c r="K56" s="36">
        <v>0</v>
      </c>
      <c r="L56" s="36">
        <v>0</v>
      </c>
      <c r="M56" s="36">
        <v>0</v>
      </c>
      <c r="N56" s="36">
        <v>0</v>
      </c>
      <c r="O56" s="36">
        <v>1.0628548999999999E-2</v>
      </c>
      <c r="P56" s="36">
        <v>1.7715150000000002E-2</v>
      </c>
      <c r="Q56" s="36">
        <v>9.1877879999999988E-3</v>
      </c>
      <c r="R56" s="36">
        <v>1.440761E-3</v>
      </c>
      <c r="S56" s="36">
        <v>1.5835897000000002E-2</v>
      </c>
      <c r="T56" s="36">
        <v>1.879253E-3</v>
      </c>
      <c r="U56" s="36">
        <v>7.1999999999999995E-2</v>
      </c>
      <c r="V56" s="36">
        <v>0.17279999999999998</v>
      </c>
      <c r="W56" s="36">
        <v>8.2628548999999996E-2</v>
      </c>
      <c r="X56" s="36">
        <v>0.19051514999999999</v>
      </c>
      <c r="Y56" s="36">
        <v>0.27314369900000002</v>
      </c>
      <c r="Z56" s="36">
        <v>0</v>
      </c>
      <c r="AA56" s="36">
        <v>0</v>
      </c>
      <c r="AB56" s="36">
        <v>0</v>
      </c>
      <c r="AC56" s="36">
        <v>0</v>
      </c>
      <c r="AD56" s="36">
        <v>0</v>
      </c>
      <c r="AE56" s="36">
        <v>0</v>
      </c>
      <c r="AF56" s="36">
        <v>0</v>
      </c>
      <c r="AG56" s="36">
        <v>4.9298628910941153E-3</v>
      </c>
      <c r="AH56" s="36">
        <v>8.3864334239302195E-3</v>
      </c>
      <c r="AI56" s="36">
        <v>2.6859252992857595E-2</v>
      </c>
      <c r="AJ56" s="36">
        <v>0</v>
      </c>
      <c r="AK56" s="36">
        <v>0</v>
      </c>
      <c r="AL56" s="36">
        <v>0</v>
      </c>
      <c r="AM56" s="36">
        <v>4.9298628910941153E-3</v>
      </c>
      <c r="AN56" s="36">
        <v>8.3864334239302195E-3</v>
      </c>
      <c r="AO56" s="36">
        <v>2.6859252992857595E-2</v>
      </c>
      <c r="AP56" s="36">
        <v>0.36322305599999999</v>
      </c>
      <c r="AQ56" s="36">
        <v>0.195581645</v>
      </c>
      <c r="AR56" s="36">
        <v>0.55880470100000001</v>
      </c>
      <c r="AS56" s="36">
        <v>0</v>
      </c>
      <c r="AT56" s="36">
        <v>0</v>
      </c>
      <c r="AU56" s="36">
        <v>0</v>
      </c>
      <c r="AV56" s="36">
        <v>0</v>
      </c>
      <c r="AW56" s="36">
        <v>0</v>
      </c>
      <c r="AX56" s="36">
        <v>0</v>
      </c>
      <c r="AY56" s="36">
        <v>0</v>
      </c>
      <c r="AZ56" s="36">
        <v>0</v>
      </c>
      <c r="BA56" s="36">
        <v>0</v>
      </c>
      <c r="BB56" s="36">
        <v>1.9020392310000001</v>
      </c>
      <c r="BC56" s="36">
        <v>158.94360622799999</v>
      </c>
      <c r="BD56" s="36">
        <v>326.205221123</v>
      </c>
      <c r="BE56" s="36">
        <v>6.0159385000000003E-2</v>
      </c>
      <c r="BF56" s="36">
        <v>0.12031877000000001</v>
      </c>
      <c r="BG56" s="36">
        <v>1.9496125440000001</v>
      </c>
      <c r="BH56" s="36">
        <v>10.215919646</v>
      </c>
      <c r="BI56" s="36">
        <v>0</v>
      </c>
      <c r="BJ56" s="36">
        <v>0</v>
      </c>
      <c r="BK56" s="36">
        <v>0</v>
      </c>
      <c r="BL56" s="36">
        <v>0</v>
      </c>
    </row>
    <row r="57" spans="1:64" s="37" customFormat="1" x14ac:dyDescent="0.2">
      <c r="A57" s="34">
        <v>54</v>
      </c>
      <c r="B57" s="34" t="s">
        <v>161</v>
      </c>
      <c r="C57" s="34" t="s">
        <v>162</v>
      </c>
      <c r="D57" s="41">
        <v>4.6649887779999997</v>
      </c>
      <c r="E57" s="36">
        <v>22</v>
      </c>
      <c r="F57" s="36">
        <v>0</v>
      </c>
      <c r="G57" s="36">
        <v>1</v>
      </c>
      <c r="H57" s="36">
        <v>21</v>
      </c>
      <c r="I57" s="36">
        <v>0</v>
      </c>
      <c r="J57" s="36">
        <v>0</v>
      </c>
      <c r="K57" s="36">
        <v>0</v>
      </c>
      <c r="L57" s="36">
        <v>0</v>
      </c>
      <c r="M57" s="36">
        <v>0</v>
      </c>
      <c r="N57" s="36">
        <v>0</v>
      </c>
      <c r="O57" s="36">
        <v>0</v>
      </c>
      <c r="P57" s="36">
        <v>0</v>
      </c>
      <c r="Q57" s="36">
        <v>0</v>
      </c>
      <c r="R57" s="36">
        <v>0</v>
      </c>
      <c r="S57" s="36">
        <v>0</v>
      </c>
      <c r="T57" s="36">
        <v>0</v>
      </c>
      <c r="U57" s="36">
        <v>3.0000000000000001E-3</v>
      </c>
      <c r="V57" s="36">
        <v>7.1999999999999998E-3</v>
      </c>
      <c r="W57" s="36">
        <v>3.0000000000000001E-3</v>
      </c>
      <c r="X57" s="36">
        <v>7.1999999999999998E-3</v>
      </c>
      <c r="Y57" s="36">
        <v>1.0200000000000001E-2</v>
      </c>
      <c r="Z57" s="36">
        <v>0</v>
      </c>
      <c r="AA57" s="36">
        <v>0</v>
      </c>
      <c r="AB57" s="36">
        <v>0</v>
      </c>
      <c r="AC57" s="36">
        <v>0</v>
      </c>
      <c r="AD57" s="36">
        <v>0</v>
      </c>
      <c r="AE57" s="36">
        <v>0</v>
      </c>
      <c r="AF57" s="36">
        <v>0</v>
      </c>
      <c r="AG57" s="36">
        <v>2.0218164678108313E-4</v>
      </c>
      <c r="AH57" s="36">
        <v>3.4394119222529087E-4</v>
      </c>
      <c r="AI57" s="36">
        <v>1.1015413859107289E-3</v>
      </c>
      <c r="AJ57" s="36">
        <v>0</v>
      </c>
      <c r="AK57" s="36">
        <v>0</v>
      </c>
      <c r="AL57" s="36">
        <v>0</v>
      </c>
      <c r="AM57" s="36">
        <v>2.0218164678108313E-4</v>
      </c>
      <c r="AN57" s="36">
        <v>3.4394119222529087E-4</v>
      </c>
      <c r="AO57" s="36">
        <v>1.1015413859107289E-3</v>
      </c>
      <c r="AP57" s="36">
        <v>1.5627834E-2</v>
      </c>
      <c r="AQ57" s="36">
        <v>8.4149870000000005E-3</v>
      </c>
      <c r="AR57" s="36">
        <v>2.4042820999999999E-2</v>
      </c>
      <c r="AS57" s="36">
        <v>0</v>
      </c>
      <c r="AT57" s="36">
        <v>0</v>
      </c>
      <c r="AU57" s="36">
        <v>0</v>
      </c>
      <c r="AV57" s="36">
        <v>0</v>
      </c>
      <c r="AW57" s="36">
        <v>0</v>
      </c>
      <c r="AX57" s="36">
        <v>0</v>
      </c>
      <c r="AY57" s="36">
        <v>0</v>
      </c>
      <c r="AZ57" s="36">
        <v>0</v>
      </c>
      <c r="BA57" s="36">
        <v>0</v>
      </c>
      <c r="BB57" s="36">
        <v>6.2689993370000003</v>
      </c>
      <c r="BC57" s="36">
        <v>307.01133972100001</v>
      </c>
      <c r="BD57" s="36">
        <v>682.19905241900005</v>
      </c>
      <c r="BE57" s="36">
        <v>0.19828147600000001</v>
      </c>
      <c r="BF57" s="36">
        <v>0.39656295200000002</v>
      </c>
      <c r="BG57" s="36">
        <v>4.696427108</v>
      </c>
      <c r="BH57" s="36">
        <v>45.588473753999999</v>
      </c>
      <c r="BI57" s="36">
        <v>0</v>
      </c>
      <c r="BJ57" s="36">
        <v>0</v>
      </c>
      <c r="BK57" s="36">
        <v>0</v>
      </c>
      <c r="BL57" s="36">
        <v>0</v>
      </c>
    </row>
    <row r="58" spans="1:64" s="37" customFormat="1" x14ac:dyDescent="0.2">
      <c r="A58" s="34">
        <v>55</v>
      </c>
      <c r="B58" s="34" t="s">
        <v>161</v>
      </c>
      <c r="C58" s="34" t="s">
        <v>163</v>
      </c>
      <c r="D58" s="41">
        <v>4.9400574959999997</v>
      </c>
      <c r="E58" s="36">
        <v>61</v>
      </c>
      <c r="F58" s="36">
        <v>0</v>
      </c>
      <c r="G58" s="36">
        <v>0</v>
      </c>
      <c r="H58" s="36">
        <v>61</v>
      </c>
      <c r="I58" s="36">
        <v>0</v>
      </c>
      <c r="J58" s="36">
        <v>0</v>
      </c>
      <c r="K58" s="36">
        <v>0</v>
      </c>
      <c r="L58" s="36">
        <v>0</v>
      </c>
      <c r="M58" s="36">
        <v>0</v>
      </c>
      <c r="N58" s="36">
        <v>0</v>
      </c>
      <c r="O58" s="36">
        <v>4.3496285000000003E-2</v>
      </c>
      <c r="P58" s="36">
        <v>8.0244309999999999E-2</v>
      </c>
      <c r="Q58" s="36">
        <v>4.2115671E-2</v>
      </c>
      <c r="R58" s="36">
        <v>1.3806140000000001E-3</v>
      </c>
      <c r="S58" s="36">
        <v>7.8443509999999994E-2</v>
      </c>
      <c r="T58" s="36">
        <v>1.8008E-3</v>
      </c>
      <c r="U58" s="36">
        <v>0</v>
      </c>
      <c r="V58" s="36">
        <v>0</v>
      </c>
      <c r="W58" s="36">
        <v>4.3496285000000003E-2</v>
      </c>
      <c r="X58" s="36">
        <v>8.0244309999999999E-2</v>
      </c>
      <c r="Y58" s="36">
        <v>0.12374059500000001</v>
      </c>
      <c r="Z58" s="36">
        <v>0</v>
      </c>
      <c r="AA58" s="36">
        <v>0</v>
      </c>
      <c r="AB58" s="36">
        <v>0</v>
      </c>
      <c r="AC58" s="36">
        <v>0</v>
      </c>
      <c r="AD58" s="36">
        <v>0</v>
      </c>
      <c r="AE58" s="36">
        <v>0</v>
      </c>
      <c r="AF58" s="36">
        <v>0</v>
      </c>
      <c r="AG58" s="36">
        <v>0</v>
      </c>
      <c r="AH58" s="36">
        <v>0</v>
      </c>
      <c r="AI58" s="36">
        <v>0</v>
      </c>
      <c r="AJ58" s="36">
        <v>0</v>
      </c>
      <c r="AK58" s="36">
        <v>0</v>
      </c>
      <c r="AL58" s="36">
        <v>0</v>
      </c>
      <c r="AM58" s="36">
        <v>0</v>
      </c>
      <c r="AN58" s="36">
        <v>0</v>
      </c>
      <c r="AO58" s="36">
        <v>0</v>
      </c>
      <c r="AP58" s="36">
        <v>0.14404408399999999</v>
      </c>
      <c r="AQ58" s="36">
        <v>7.7562198999999998E-2</v>
      </c>
      <c r="AR58" s="36">
        <v>0.22160628299999999</v>
      </c>
      <c r="AS58" s="36">
        <v>0</v>
      </c>
      <c r="AT58" s="36">
        <v>0</v>
      </c>
      <c r="AU58" s="36">
        <v>0</v>
      </c>
      <c r="AV58" s="36">
        <v>0</v>
      </c>
      <c r="AW58" s="36">
        <v>0</v>
      </c>
      <c r="AX58" s="36">
        <v>0</v>
      </c>
      <c r="AY58" s="36">
        <v>0</v>
      </c>
      <c r="AZ58" s="36">
        <v>0</v>
      </c>
      <c r="BA58" s="36">
        <v>0</v>
      </c>
      <c r="BB58" s="36">
        <v>1.977870445</v>
      </c>
      <c r="BC58" s="36">
        <v>171.71629928799999</v>
      </c>
      <c r="BD58" s="36">
        <v>391.76344997699999</v>
      </c>
      <c r="BE58" s="36">
        <v>6.2557842000000002E-2</v>
      </c>
      <c r="BF58" s="36">
        <v>0.125115684</v>
      </c>
      <c r="BG58" s="36">
        <v>1.2935557870000001</v>
      </c>
      <c r="BH58" s="36">
        <v>12.214541948999999</v>
      </c>
      <c r="BI58" s="36">
        <v>0</v>
      </c>
      <c r="BJ58" s="36">
        <v>0</v>
      </c>
      <c r="BK58" s="36">
        <v>0</v>
      </c>
      <c r="BL58" s="36">
        <v>0</v>
      </c>
    </row>
    <row r="59" spans="1:64" s="37" customFormat="1" x14ac:dyDescent="0.2">
      <c r="A59" s="34">
        <v>56</v>
      </c>
      <c r="B59" s="34" t="s">
        <v>161</v>
      </c>
      <c r="C59" s="34" t="s">
        <v>164</v>
      </c>
      <c r="D59" s="41">
        <v>4.9776085209999996</v>
      </c>
      <c r="E59" s="36">
        <v>58</v>
      </c>
      <c r="F59" s="36">
        <v>0</v>
      </c>
      <c r="G59" s="36">
        <v>1</v>
      </c>
      <c r="H59" s="36">
        <v>57</v>
      </c>
      <c r="I59" s="36">
        <v>0</v>
      </c>
      <c r="J59" s="36">
        <v>0</v>
      </c>
      <c r="K59" s="36">
        <v>0</v>
      </c>
      <c r="L59" s="36">
        <v>0</v>
      </c>
      <c r="M59" s="36">
        <v>0</v>
      </c>
      <c r="N59" s="36">
        <v>0</v>
      </c>
      <c r="O59" s="36">
        <v>1.6620674000000002E-2</v>
      </c>
      <c r="P59" s="36">
        <v>2.7569121999999998E-2</v>
      </c>
      <c r="Q59" s="36">
        <v>1.5725715000000001E-2</v>
      </c>
      <c r="R59" s="36">
        <v>8.9495899999999997E-4</v>
      </c>
      <c r="S59" s="36">
        <v>2.6401782999999998E-2</v>
      </c>
      <c r="T59" s="36">
        <v>1.1673390000000001E-3</v>
      </c>
      <c r="U59" s="36">
        <v>3.0000000000000001E-3</v>
      </c>
      <c r="V59" s="36">
        <v>7.1999999999999998E-3</v>
      </c>
      <c r="W59" s="36">
        <v>1.9620674000000001E-2</v>
      </c>
      <c r="X59" s="36">
        <v>3.4769122E-2</v>
      </c>
      <c r="Y59" s="36">
        <v>5.4389796000000004E-2</v>
      </c>
      <c r="Z59" s="36">
        <v>0</v>
      </c>
      <c r="AA59" s="36">
        <v>0</v>
      </c>
      <c r="AB59" s="36">
        <v>0</v>
      </c>
      <c r="AC59" s="36">
        <v>0</v>
      </c>
      <c r="AD59" s="36">
        <v>0</v>
      </c>
      <c r="AE59" s="36">
        <v>0</v>
      </c>
      <c r="AF59" s="36">
        <v>0</v>
      </c>
      <c r="AG59" s="36">
        <v>2.1779103753314782E-4</v>
      </c>
      <c r="AH59" s="36">
        <v>3.7049509833225145E-4</v>
      </c>
      <c r="AI59" s="36">
        <v>1.1865856527668054E-3</v>
      </c>
      <c r="AJ59" s="36">
        <v>0</v>
      </c>
      <c r="AK59" s="36">
        <v>0</v>
      </c>
      <c r="AL59" s="36">
        <v>0</v>
      </c>
      <c r="AM59" s="36">
        <v>2.1779103753314782E-4</v>
      </c>
      <c r="AN59" s="36">
        <v>3.7049509833225145E-4</v>
      </c>
      <c r="AO59" s="36">
        <v>1.1865856527668054E-3</v>
      </c>
      <c r="AP59" s="36">
        <v>5.5672778999999999E-2</v>
      </c>
      <c r="AQ59" s="36">
        <v>2.9977650000000002E-2</v>
      </c>
      <c r="AR59" s="36">
        <v>8.5650429E-2</v>
      </c>
      <c r="AS59" s="36">
        <v>0</v>
      </c>
      <c r="AT59" s="36">
        <v>0</v>
      </c>
      <c r="AU59" s="36">
        <v>0</v>
      </c>
      <c r="AV59" s="36">
        <v>0</v>
      </c>
      <c r="AW59" s="36">
        <v>0</v>
      </c>
      <c r="AX59" s="36">
        <v>0</v>
      </c>
      <c r="AY59" s="36">
        <v>0</v>
      </c>
      <c r="AZ59" s="36">
        <v>0</v>
      </c>
      <c r="BA59" s="36">
        <v>0</v>
      </c>
      <c r="BB59" s="36">
        <v>0.76094893600000002</v>
      </c>
      <c r="BC59" s="36">
        <v>66.882848730000006</v>
      </c>
      <c r="BD59" s="36">
        <v>151.10244165899999</v>
      </c>
      <c r="BE59" s="36">
        <v>2.4067967999999999E-2</v>
      </c>
      <c r="BF59" s="36">
        <v>4.8135935999999997E-2</v>
      </c>
      <c r="BG59" s="36">
        <v>0.74536328699999999</v>
      </c>
      <c r="BH59" s="36">
        <v>7.4272069289999996</v>
      </c>
      <c r="BI59" s="36">
        <v>0</v>
      </c>
      <c r="BJ59" s="36">
        <v>0</v>
      </c>
      <c r="BK59" s="36">
        <v>0</v>
      </c>
      <c r="BL59" s="36">
        <v>0</v>
      </c>
    </row>
    <row r="60" spans="1:64" s="37" customFormat="1" x14ac:dyDescent="0.2">
      <c r="A60" s="34">
        <v>57</v>
      </c>
      <c r="B60" s="34" t="s">
        <v>161</v>
      </c>
      <c r="C60" s="34" t="s">
        <v>165</v>
      </c>
      <c r="D60" s="41">
        <v>4.8531224540000002</v>
      </c>
      <c r="E60" s="36">
        <v>18</v>
      </c>
      <c r="F60" s="36">
        <v>0</v>
      </c>
      <c r="G60" s="36">
        <v>0</v>
      </c>
      <c r="H60" s="36">
        <v>18</v>
      </c>
      <c r="I60" s="36">
        <v>0</v>
      </c>
      <c r="J60" s="36">
        <v>0</v>
      </c>
      <c r="K60" s="36">
        <v>0</v>
      </c>
      <c r="L60" s="36">
        <v>0</v>
      </c>
      <c r="M60" s="36">
        <v>0</v>
      </c>
      <c r="N60" s="36">
        <v>0</v>
      </c>
      <c r="O60" s="36">
        <v>2.9816199999999998E-4</v>
      </c>
      <c r="P60" s="36">
        <v>4.45983E-4</v>
      </c>
      <c r="Q60" s="36">
        <v>2.8923600000000001E-4</v>
      </c>
      <c r="R60" s="36">
        <v>8.9260000000000006E-6</v>
      </c>
      <c r="S60" s="36">
        <v>4.3434000000000002E-4</v>
      </c>
      <c r="T60" s="36">
        <v>1.1643E-5</v>
      </c>
      <c r="U60" s="36">
        <v>0</v>
      </c>
      <c r="V60" s="36">
        <v>0</v>
      </c>
      <c r="W60" s="36">
        <v>2.9816199999999998E-4</v>
      </c>
      <c r="X60" s="36">
        <v>4.45983E-4</v>
      </c>
      <c r="Y60" s="36">
        <v>7.4414499999999998E-4</v>
      </c>
      <c r="Z60" s="36">
        <v>0</v>
      </c>
      <c r="AA60" s="36">
        <v>0</v>
      </c>
      <c r="AB60" s="36">
        <v>0</v>
      </c>
      <c r="AC60" s="36">
        <v>0</v>
      </c>
      <c r="AD60" s="36">
        <v>0</v>
      </c>
      <c r="AE60" s="36">
        <v>0</v>
      </c>
      <c r="AF60" s="36">
        <v>0</v>
      </c>
      <c r="AG60" s="36">
        <v>0</v>
      </c>
      <c r="AH60" s="36">
        <v>0</v>
      </c>
      <c r="AI60" s="36">
        <v>0</v>
      </c>
      <c r="AJ60" s="36">
        <v>0</v>
      </c>
      <c r="AK60" s="36">
        <v>0</v>
      </c>
      <c r="AL60" s="36">
        <v>0</v>
      </c>
      <c r="AM60" s="36">
        <v>0</v>
      </c>
      <c r="AN60" s="36">
        <v>0</v>
      </c>
      <c r="AO60" s="36">
        <v>0</v>
      </c>
      <c r="AP60" s="36">
        <v>5.6706599999999997E-4</v>
      </c>
      <c r="AQ60" s="36">
        <v>3.0534300000000002E-4</v>
      </c>
      <c r="AR60" s="36">
        <v>8.7240899999999999E-4</v>
      </c>
      <c r="AS60" s="36">
        <v>0</v>
      </c>
      <c r="AT60" s="36">
        <v>0</v>
      </c>
      <c r="AU60" s="36">
        <v>0</v>
      </c>
      <c r="AV60" s="36">
        <v>0</v>
      </c>
      <c r="AW60" s="36">
        <v>0</v>
      </c>
      <c r="AX60" s="36">
        <v>0</v>
      </c>
      <c r="AY60" s="36">
        <v>0</v>
      </c>
      <c r="AZ60" s="36">
        <v>0</v>
      </c>
      <c r="BA60" s="36">
        <v>0</v>
      </c>
      <c r="BB60" s="36">
        <v>4.058689E-2</v>
      </c>
      <c r="BC60" s="36">
        <v>2.234107405</v>
      </c>
      <c r="BD60" s="36">
        <v>4.7713407239999999</v>
      </c>
      <c r="BE60" s="36">
        <v>1.2837180000000001E-3</v>
      </c>
      <c r="BF60" s="36">
        <v>2.5674360000000002E-3</v>
      </c>
      <c r="BG60" s="36">
        <v>0.10172355600000001</v>
      </c>
      <c r="BH60" s="36">
        <v>1.5191443950000001</v>
      </c>
      <c r="BI60" s="36">
        <v>0</v>
      </c>
      <c r="BJ60" s="36">
        <v>0</v>
      </c>
      <c r="BK60" s="36">
        <v>0</v>
      </c>
      <c r="BL60" s="36">
        <v>0</v>
      </c>
    </row>
    <row r="61" spans="1:64" s="37" customFormat="1" x14ac:dyDescent="0.2">
      <c r="A61" s="34">
        <v>58</v>
      </c>
      <c r="B61" s="34" t="s">
        <v>161</v>
      </c>
      <c r="C61" s="34" t="s">
        <v>166</v>
      </c>
      <c r="D61" s="41">
        <v>4.8129510550000001</v>
      </c>
      <c r="E61" s="36">
        <v>8</v>
      </c>
      <c r="F61" s="36">
        <v>0</v>
      </c>
      <c r="G61" s="36">
        <v>0</v>
      </c>
      <c r="H61" s="36">
        <v>8</v>
      </c>
      <c r="I61" s="36">
        <v>0</v>
      </c>
      <c r="J61" s="36">
        <v>0</v>
      </c>
      <c r="K61" s="36">
        <v>0</v>
      </c>
      <c r="L61" s="36">
        <v>0</v>
      </c>
      <c r="M61" s="36">
        <v>0</v>
      </c>
      <c r="N61" s="36">
        <v>0</v>
      </c>
      <c r="O61" s="36">
        <v>0</v>
      </c>
      <c r="P61" s="36">
        <v>0</v>
      </c>
      <c r="Q61" s="36">
        <v>0</v>
      </c>
      <c r="R61" s="36">
        <v>0</v>
      </c>
      <c r="S61" s="36">
        <v>0</v>
      </c>
      <c r="T61" s="36">
        <v>0</v>
      </c>
      <c r="U61" s="36">
        <v>0</v>
      </c>
      <c r="V61" s="36">
        <v>0</v>
      </c>
      <c r="W61" s="36">
        <v>0</v>
      </c>
      <c r="X61" s="36">
        <v>0</v>
      </c>
      <c r="Y61" s="36">
        <v>0</v>
      </c>
      <c r="Z61" s="36">
        <v>0</v>
      </c>
      <c r="AA61" s="36">
        <v>0</v>
      </c>
      <c r="AB61" s="36">
        <v>0</v>
      </c>
      <c r="AC61" s="36">
        <v>0</v>
      </c>
      <c r="AD61" s="36">
        <v>0</v>
      </c>
      <c r="AE61" s="36">
        <v>0</v>
      </c>
      <c r="AF61" s="36">
        <v>0</v>
      </c>
      <c r="AG61" s="36">
        <v>0</v>
      </c>
      <c r="AH61" s="36">
        <v>0</v>
      </c>
      <c r="AI61" s="36">
        <v>0</v>
      </c>
      <c r="AJ61" s="36">
        <v>0</v>
      </c>
      <c r="AK61" s="36">
        <v>0</v>
      </c>
      <c r="AL61" s="36">
        <v>0</v>
      </c>
      <c r="AM61" s="36">
        <v>0</v>
      </c>
      <c r="AN61" s="36">
        <v>0</v>
      </c>
      <c r="AO61" s="36">
        <v>0</v>
      </c>
      <c r="AP61" s="36">
        <v>0</v>
      </c>
      <c r="AQ61" s="36">
        <v>0</v>
      </c>
      <c r="AR61" s="36">
        <v>0</v>
      </c>
      <c r="AS61" s="36">
        <v>0</v>
      </c>
      <c r="AT61" s="36">
        <v>0</v>
      </c>
      <c r="AU61" s="36">
        <v>0</v>
      </c>
      <c r="AV61" s="36">
        <v>0</v>
      </c>
      <c r="AW61" s="36">
        <v>0</v>
      </c>
      <c r="AX61" s="36">
        <v>0</v>
      </c>
      <c r="AY61" s="36">
        <v>0</v>
      </c>
      <c r="AZ61" s="36">
        <v>0</v>
      </c>
      <c r="BA61" s="36">
        <v>0</v>
      </c>
      <c r="BB61" s="36">
        <v>1.8659895999999999E-2</v>
      </c>
      <c r="BC61" s="36">
        <v>0.29872157399999999</v>
      </c>
      <c r="BD61" s="36">
        <v>0.67871117700000005</v>
      </c>
      <c r="BE61" s="36">
        <v>5.90191E-4</v>
      </c>
      <c r="BF61" s="36">
        <v>1.1803829999999999E-3</v>
      </c>
      <c r="BG61" s="36">
        <v>0.24985938799999999</v>
      </c>
      <c r="BH61" s="36">
        <v>0.174896053</v>
      </c>
      <c r="BI61" s="36">
        <v>0</v>
      </c>
      <c r="BJ61" s="36">
        <v>0</v>
      </c>
      <c r="BK61" s="36">
        <v>0</v>
      </c>
      <c r="BL61" s="36">
        <v>0</v>
      </c>
    </row>
    <row r="62" spans="1:64" s="37" customFormat="1" x14ac:dyDescent="0.2">
      <c r="A62" s="34">
        <v>59</v>
      </c>
      <c r="B62" s="34" t="s">
        <v>161</v>
      </c>
      <c r="C62" s="34" t="s">
        <v>167</v>
      </c>
      <c r="D62" s="41">
        <v>4.7945810570000003</v>
      </c>
      <c r="E62" s="36">
        <v>35</v>
      </c>
      <c r="F62" s="36">
        <v>0</v>
      </c>
      <c r="G62" s="36">
        <v>1</v>
      </c>
      <c r="H62" s="36">
        <v>34</v>
      </c>
      <c r="I62" s="36">
        <v>0</v>
      </c>
      <c r="J62" s="36">
        <v>0</v>
      </c>
      <c r="K62" s="36">
        <v>0</v>
      </c>
      <c r="L62" s="36">
        <v>0</v>
      </c>
      <c r="M62" s="36">
        <v>0</v>
      </c>
      <c r="N62" s="36">
        <v>0</v>
      </c>
      <c r="O62" s="36">
        <v>6.36912E-4</v>
      </c>
      <c r="P62" s="36">
        <v>1.10782E-3</v>
      </c>
      <c r="Q62" s="36">
        <v>5.3492299999999997E-4</v>
      </c>
      <c r="R62" s="36">
        <v>1.01989E-4</v>
      </c>
      <c r="S62" s="36">
        <v>9.7479200000000004E-4</v>
      </c>
      <c r="T62" s="36">
        <v>1.3302799999999999E-4</v>
      </c>
      <c r="U62" s="36">
        <v>1.2E-2</v>
      </c>
      <c r="V62" s="36">
        <v>2.8799999999999999E-2</v>
      </c>
      <c r="W62" s="36">
        <v>1.2636912E-2</v>
      </c>
      <c r="X62" s="36">
        <v>2.9907819999999998E-2</v>
      </c>
      <c r="Y62" s="36">
        <v>4.2544732000000002E-2</v>
      </c>
      <c r="Z62" s="36">
        <v>0</v>
      </c>
      <c r="AA62" s="36">
        <v>0</v>
      </c>
      <c r="AB62" s="36">
        <v>0</v>
      </c>
      <c r="AC62" s="36">
        <v>0</v>
      </c>
      <c r="AD62" s="36">
        <v>0</v>
      </c>
      <c r="AE62" s="36">
        <v>0</v>
      </c>
      <c r="AF62" s="36">
        <v>0</v>
      </c>
      <c r="AG62" s="36">
        <v>8.4555874611361072E-4</v>
      </c>
      <c r="AH62" s="36">
        <v>1.4384217749978665E-3</v>
      </c>
      <c r="AI62" s="36">
        <v>4.6068373064120857E-3</v>
      </c>
      <c r="AJ62" s="36">
        <v>0</v>
      </c>
      <c r="AK62" s="36">
        <v>0</v>
      </c>
      <c r="AL62" s="36">
        <v>0</v>
      </c>
      <c r="AM62" s="36">
        <v>8.4555874611361072E-4</v>
      </c>
      <c r="AN62" s="36">
        <v>1.4384217749978665E-3</v>
      </c>
      <c r="AO62" s="36">
        <v>4.6068373064120857E-3</v>
      </c>
      <c r="AP62" s="36">
        <v>3.5228098999999999E-2</v>
      </c>
      <c r="AQ62" s="36">
        <v>1.8968975999999999E-2</v>
      </c>
      <c r="AR62" s="36">
        <v>5.4197074999999997E-2</v>
      </c>
      <c r="AS62" s="36">
        <v>0</v>
      </c>
      <c r="AT62" s="36">
        <v>0</v>
      </c>
      <c r="AU62" s="36">
        <v>0</v>
      </c>
      <c r="AV62" s="36">
        <v>0</v>
      </c>
      <c r="AW62" s="36">
        <v>0</v>
      </c>
      <c r="AX62" s="36">
        <v>0</v>
      </c>
      <c r="AY62" s="36">
        <v>0</v>
      </c>
      <c r="AZ62" s="36">
        <v>0</v>
      </c>
      <c r="BA62" s="36">
        <v>0</v>
      </c>
      <c r="BB62" s="36">
        <v>0.625214775</v>
      </c>
      <c r="BC62" s="36">
        <v>34.390173271000002</v>
      </c>
      <c r="BD62" s="36">
        <v>75.724042625999999</v>
      </c>
      <c r="BE62" s="36">
        <v>1.9774847000000002E-2</v>
      </c>
      <c r="BF62" s="36">
        <v>3.9549695000000003E-2</v>
      </c>
      <c r="BG62" s="36">
        <v>2.1924546650000001</v>
      </c>
      <c r="BH62" s="36">
        <v>10.571773895</v>
      </c>
      <c r="BI62" s="36">
        <v>0</v>
      </c>
      <c r="BJ62" s="36">
        <v>0</v>
      </c>
      <c r="BK62" s="36">
        <v>0</v>
      </c>
      <c r="BL62" s="36">
        <v>0</v>
      </c>
    </row>
    <row r="63" spans="1:64" s="37" customFormat="1" x14ac:dyDescent="0.2">
      <c r="A63" s="34">
        <v>60</v>
      </c>
      <c r="B63" s="34" t="s">
        <v>161</v>
      </c>
      <c r="C63" s="34" t="s">
        <v>168</v>
      </c>
      <c r="D63" s="41">
        <v>4.5308501809999999</v>
      </c>
      <c r="E63" s="36">
        <v>28</v>
      </c>
      <c r="F63" s="36">
        <v>0</v>
      </c>
      <c r="G63" s="36">
        <v>0</v>
      </c>
      <c r="H63" s="36">
        <v>28</v>
      </c>
      <c r="I63" s="36">
        <v>0</v>
      </c>
      <c r="J63" s="36">
        <v>0</v>
      </c>
      <c r="K63" s="36">
        <v>0</v>
      </c>
      <c r="L63" s="36">
        <v>0</v>
      </c>
      <c r="M63" s="36">
        <v>0</v>
      </c>
      <c r="N63" s="36">
        <v>0</v>
      </c>
      <c r="O63" s="36">
        <v>0</v>
      </c>
      <c r="P63" s="36">
        <v>0</v>
      </c>
      <c r="Q63" s="36">
        <v>0</v>
      </c>
      <c r="R63" s="36">
        <v>0</v>
      </c>
      <c r="S63" s="36">
        <v>0</v>
      </c>
      <c r="T63" s="36">
        <v>0</v>
      </c>
      <c r="U63" s="36">
        <v>0</v>
      </c>
      <c r="V63" s="36">
        <v>0</v>
      </c>
      <c r="W63" s="36">
        <v>0</v>
      </c>
      <c r="X63" s="36">
        <v>0</v>
      </c>
      <c r="Y63" s="36">
        <v>0</v>
      </c>
      <c r="Z63" s="36">
        <v>0</v>
      </c>
      <c r="AA63" s="36">
        <v>0</v>
      </c>
      <c r="AB63" s="36">
        <v>0</v>
      </c>
      <c r="AC63" s="36">
        <v>0</v>
      </c>
      <c r="AD63" s="36">
        <v>0</v>
      </c>
      <c r="AE63" s="36">
        <v>0</v>
      </c>
      <c r="AF63" s="36">
        <v>0</v>
      </c>
      <c r="AG63" s="36">
        <v>0</v>
      </c>
      <c r="AH63" s="36">
        <v>0</v>
      </c>
      <c r="AI63" s="36">
        <v>0</v>
      </c>
      <c r="AJ63" s="36">
        <v>0</v>
      </c>
      <c r="AK63" s="36">
        <v>0</v>
      </c>
      <c r="AL63" s="36">
        <v>0</v>
      </c>
      <c r="AM63" s="36">
        <v>0</v>
      </c>
      <c r="AN63" s="36">
        <v>0</v>
      </c>
      <c r="AO63" s="36">
        <v>0</v>
      </c>
      <c r="AP63" s="36">
        <v>0</v>
      </c>
      <c r="AQ63" s="36">
        <v>0</v>
      </c>
      <c r="AR63" s="36">
        <v>0</v>
      </c>
      <c r="AS63" s="36">
        <v>0</v>
      </c>
      <c r="AT63" s="36">
        <v>0</v>
      </c>
      <c r="AU63" s="36">
        <v>0</v>
      </c>
      <c r="AV63" s="36">
        <v>0</v>
      </c>
      <c r="AW63" s="36">
        <v>0</v>
      </c>
      <c r="AX63" s="36">
        <v>0</v>
      </c>
      <c r="AY63" s="36">
        <v>0</v>
      </c>
      <c r="AZ63" s="36">
        <v>0</v>
      </c>
      <c r="BA63" s="36">
        <v>0</v>
      </c>
      <c r="BB63" s="36">
        <v>0</v>
      </c>
      <c r="BC63" s="36">
        <v>0</v>
      </c>
      <c r="BD63" s="36">
        <v>0</v>
      </c>
      <c r="BE63" s="36">
        <v>0</v>
      </c>
      <c r="BF63" s="36">
        <v>0</v>
      </c>
      <c r="BG63" s="36">
        <v>1.6782001000000001E-2</v>
      </c>
      <c r="BH63" s="36">
        <v>0.563483866</v>
      </c>
      <c r="BI63" s="36">
        <v>0</v>
      </c>
      <c r="BJ63" s="36">
        <v>0</v>
      </c>
      <c r="BK63" s="36">
        <v>0</v>
      </c>
      <c r="BL63" s="36">
        <v>0</v>
      </c>
    </row>
    <row r="64" spans="1:64" s="37" customFormat="1" x14ac:dyDescent="0.2">
      <c r="A64" s="34">
        <v>61</v>
      </c>
      <c r="B64" s="34" t="s">
        <v>161</v>
      </c>
      <c r="C64" s="34" t="s">
        <v>169</v>
      </c>
      <c r="D64" s="41">
        <v>4.7736001530000003</v>
      </c>
      <c r="E64" s="36">
        <v>16</v>
      </c>
      <c r="F64" s="36">
        <v>0</v>
      </c>
      <c r="G64" s="36">
        <v>0</v>
      </c>
      <c r="H64" s="36">
        <v>16</v>
      </c>
      <c r="I64" s="36">
        <v>0</v>
      </c>
      <c r="J64" s="36">
        <v>0</v>
      </c>
      <c r="K64" s="36">
        <v>0</v>
      </c>
      <c r="L64" s="36">
        <v>0</v>
      </c>
      <c r="M64" s="36">
        <v>0</v>
      </c>
      <c r="N64" s="36">
        <v>0</v>
      </c>
      <c r="O64" s="36">
        <v>7.7137400000000002E-4</v>
      </c>
      <c r="P64" s="36">
        <v>1.3658170000000001E-3</v>
      </c>
      <c r="Q64" s="36">
        <v>7.37976E-4</v>
      </c>
      <c r="R64" s="36">
        <v>3.3398000000000001E-5</v>
      </c>
      <c r="S64" s="36">
        <v>1.3222540000000001E-3</v>
      </c>
      <c r="T64" s="36">
        <v>4.3563000000000003E-5</v>
      </c>
      <c r="U64" s="36">
        <v>0</v>
      </c>
      <c r="V64" s="36">
        <v>0</v>
      </c>
      <c r="W64" s="36">
        <v>7.7137400000000002E-4</v>
      </c>
      <c r="X64" s="36">
        <v>1.3658170000000001E-3</v>
      </c>
      <c r="Y64" s="36">
        <v>2.1371910000000001E-3</v>
      </c>
      <c r="Z64" s="36">
        <v>0</v>
      </c>
      <c r="AA64" s="36">
        <v>0</v>
      </c>
      <c r="AB64" s="36">
        <v>0</v>
      </c>
      <c r="AC64" s="36">
        <v>0</v>
      </c>
      <c r="AD64" s="36">
        <v>0</v>
      </c>
      <c r="AE64" s="36">
        <v>0</v>
      </c>
      <c r="AF64" s="36">
        <v>0</v>
      </c>
      <c r="AG64" s="36">
        <v>0</v>
      </c>
      <c r="AH64" s="36">
        <v>0</v>
      </c>
      <c r="AI64" s="36">
        <v>0</v>
      </c>
      <c r="AJ64" s="36">
        <v>0</v>
      </c>
      <c r="AK64" s="36">
        <v>0</v>
      </c>
      <c r="AL64" s="36">
        <v>0</v>
      </c>
      <c r="AM64" s="36">
        <v>0</v>
      </c>
      <c r="AN64" s="36">
        <v>0</v>
      </c>
      <c r="AO64" s="36">
        <v>0</v>
      </c>
      <c r="AP64" s="36">
        <v>1.699611E-3</v>
      </c>
      <c r="AQ64" s="36">
        <v>9.1517499999999995E-4</v>
      </c>
      <c r="AR64" s="36">
        <v>2.614786E-3</v>
      </c>
      <c r="AS64" s="36">
        <v>0</v>
      </c>
      <c r="AT64" s="36">
        <v>0</v>
      </c>
      <c r="AU64" s="36">
        <v>0</v>
      </c>
      <c r="AV64" s="36">
        <v>0</v>
      </c>
      <c r="AW64" s="36">
        <v>0</v>
      </c>
      <c r="AX64" s="36">
        <v>0</v>
      </c>
      <c r="AY64" s="36">
        <v>0</v>
      </c>
      <c r="AZ64" s="36">
        <v>0</v>
      </c>
      <c r="BA64" s="36">
        <v>0</v>
      </c>
      <c r="BB64" s="36">
        <v>0.39305792000000001</v>
      </c>
      <c r="BC64" s="36">
        <v>16.289354734</v>
      </c>
      <c r="BD64" s="36">
        <v>34.698305830000002</v>
      </c>
      <c r="BE64" s="36">
        <v>1.2431984E-2</v>
      </c>
      <c r="BF64" s="36">
        <v>2.4863969E-2</v>
      </c>
      <c r="BG64" s="36">
        <v>0.49406102400000002</v>
      </c>
      <c r="BH64" s="36">
        <v>3.0996873530000002</v>
      </c>
      <c r="BI64" s="36">
        <v>0</v>
      </c>
      <c r="BJ64" s="36">
        <v>0</v>
      </c>
      <c r="BK64" s="36">
        <v>0</v>
      </c>
      <c r="BL64" s="36">
        <v>0</v>
      </c>
    </row>
    <row r="65" spans="1:64" s="37" customFormat="1" x14ac:dyDescent="0.2">
      <c r="A65" s="34">
        <v>62</v>
      </c>
      <c r="B65" s="34" t="s">
        <v>161</v>
      </c>
      <c r="C65" s="34" t="s">
        <v>170</v>
      </c>
      <c r="D65" s="41">
        <v>4.4344525209999999</v>
      </c>
      <c r="E65" s="36">
        <v>5</v>
      </c>
      <c r="F65" s="36">
        <v>0</v>
      </c>
      <c r="G65" s="36">
        <v>0</v>
      </c>
      <c r="H65" s="36">
        <v>5</v>
      </c>
      <c r="I65" s="36">
        <v>0</v>
      </c>
      <c r="J65" s="36">
        <v>0</v>
      </c>
      <c r="K65" s="36">
        <v>0</v>
      </c>
      <c r="L65" s="36">
        <v>0</v>
      </c>
      <c r="M65" s="36">
        <v>0</v>
      </c>
      <c r="N65" s="36">
        <v>0</v>
      </c>
      <c r="O65" s="36">
        <v>0</v>
      </c>
      <c r="P65" s="36">
        <v>0</v>
      </c>
      <c r="Q65" s="36">
        <v>0</v>
      </c>
      <c r="R65" s="36">
        <v>0</v>
      </c>
      <c r="S65" s="36">
        <v>0</v>
      </c>
      <c r="T65" s="36">
        <v>0</v>
      </c>
      <c r="U65" s="36">
        <v>0</v>
      </c>
      <c r="V65" s="36">
        <v>0</v>
      </c>
      <c r="W65" s="36">
        <v>0</v>
      </c>
      <c r="X65" s="36">
        <v>0</v>
      </c>
      <c r="Y65" s="36">
        <v>0</v>
      </c>
      <c r="Z65" s="36">
        <v>0</v>
      </c>
      <c r="AA65" s="36">
        <v>0</v>
      </c>
      <c r="AB65" s="36">
        <v>0</v>
      </c>
      <c r="AC65" s="36">
        <v>0</v>
      </c>
      <c r="AD65" s="36">
        <v>0</v>
      </c>
      <c r="AE65" s="36">
        <v>0</v>
      </c>
      <c r="AF65" s="36">
        <v>0</v>
      </c>
      <c r="AG65" s="36">
        <v>0</v>
      </c>
      <c r="AH65" s="36">
        <v>0</v>
      </c>
      <c r="AI65" s="36">
        <v>0</v>
      </c>
      <c r="AJ65" s="36">
        <v>0</v>
      </c>
      <c r="AK65" s="36">
        <v>0</v>
      </c>
      <c r="AL65" s="36">
        <v>0</v>
      </c>
      <c r="AM65" s="36">
        <v>0</v>
      </c>
      <c r="AN65" s="36">
        <v>0</v>
      </c>
      <c r="AO65" s="36">
        <v>0</v>
      </c>
      <c r="AP65" s="36">
        <v>0</v>
      </c>
      <c r="AQ65" s="36">
        <v>0</v>
      </c>
      <c r="AR65" s="36">
        <v>0</v>
      </c>
      <c r="AS65" s="36">
        <v>0</v>
      </c>
      <c r="AT65" s="36">
        <v>0</v>
      </c>
      <c r="AU65" s="36">
        <v>0</v>
      </c>
      <c r="AV65" s="36">
        <v>0</v>
      </c>
      <c r="AW65" s="36">
        <v>0</v>
      </c>
      <c r="AX65" s="36">
        <v>0</v>
      </c>
      <c r="AY65" s="36">
        <v>0</v>
      </c>
      <c r="AZ65" s="36">
        <v>0</v>
      </c>
      <c r="BA65" s="36">
        <v>0</v>
      </c>
      <c r="BB65" s="36">
        <v>0</v>
      </c>
      <c r="BC65" s="36">
        <v>0</v>
      </c>
      <c r="BD65" s="36">
        <v>0</v>
      </c>
      <c r="BE65" s="36">
        <v>0</v>
      </c>
      <c r="BF65" s="36">
        <v>0</v>
      </c>
      <c r="BG65" s="36">
        <v>0</v>
      </c>
      <c r="BH65" s="36">
        <v>0</v>
      </c>
      <c r="BI65" s="36">
        <v>0</v>
      </c>
      <c r="BJ65" s="36">
        <v>0</v>
      </c>
      <c r="BK65" s="36">
        <v>0</v>
      </c>
      <c r="BL65" s="36">
        <v>0</v>
      </c>
    </row>
    <row r="66" spans="1:64" s="37" customFormat="1" x14ac:dyDescent="0.2">
      <c r="A66" s="34">
        <v>63</v>
      </c>
      <c r="B66" s="34" t="s">
        <v>161</v>
      </c>
      <c r="C66" s="34" t="s">
        <v>171</v>
      </c>
      <c r="D66" s="41">
        <v>4.4797467629999996</v>
      </c>
      <c r="E66" s="36">
        <v>21</v>
      </c>
      <c r="F66" s="36">
        <v>0</v>
      </c>
      <c r="G66" s="36">
        <v>0</v>
      </c>
      <c r="H66" s="36">
        <v>21</v>
      </c>
      <c r="I66" s="36">
        <v>0</v>
      </c>
      <c r="J66" s="36">
        <v>0</v>
      </c>
      <c r="K66" s="36">
        <v>0</v>
      </c>
      <c r="L66" s="36">
        <v>0</v>
      </c>
      <c r="M66" s="36">
        <v>0</v>
      </c>
      <c r="N66" s="36">
        <v>0</v>
      </c>
      <c r="O66" s="36">
        <v>0</v>
      </c>
      <c r="P66" s="36">
        <v>0</v>
      </c>
      <c r="Q66" s="36">
        <v>0</v>
      </c>
      <c r="R66" s="36">
        <v>0</v>
      </c>
      <c r="S66" s="36">
        <v>0</v>
      </c>
      <c r="T66" s="36">
        <v>0</v>
      </c>
      <c r="U66" s="36">
        <v>0</v>
      </c>
      <c r="V66" s="36">
        <v>0</v>
      </c>
      <c r="W66" s="36">
        <v>0</v>
      </c>
      <c r="X66" s="36">
        <v>0</v>
      </c>
      <c r="Y66" s="36">
        <v>0</v>
      </c>
      <c r="Z66" s="36">
        <v>0</v>
      </c>
      <c r="AA66" s="36">
        <v>0</v>
      </c>
      <c r="AB66" s="36">
        <v>0</v>
      </c>
      <c r="AC66" s="36">
        <v>0</v>
      </c>
      <c r="AD66" s="36">
        <v>0</v>
      </c>
      <c r="AE66" s="36">
        <v>0</v>
      </c>
      <c r="AF66" s="36">
        <v>0</v>
      </c>
      <c r="AG66" s="36">
        <v>0</v>
      </c>
      <c r="AH66" s="36">
        <v>0</v>
      </c>
      <c r="AI66" s="36">
        <v>0</v>
      </c>
      <c r="AJ66" s="36">
        <v>0</v>
      </c>
      <c r="AK66" s="36">
        <v>0</v>
      </c>
      <c r="AL66" s="36">
        <v>0</v>
      </c>
      <c r="AM66" s="36">
        <v>0</v>
      </c>
      <c r="AN66" s="36">
        <v>0</v>
      </c>
      <c r="AO66" s="36">
        <v>0</v>
      </c>
      <c r="AP66" s="36">
        <v>0</v>
      </c>
      <c r="AQ66" s="36">
        <v>0</v>
      </c>
      <c r="AR66" s="36">
        <v>0</v>
      </c>
      <c r="AS66" s="36">
        <v>0</v>
      </c>
      <c r="AT66" s="36">
        <v>0</v>
      </c>
      <c r="AU66" s="36">
        <v>0</v>
      </c>
      <c r="AV66" s="36">
        <v>0</v>
      </c>
      <c r="AW66" s="36">
        <v>0</v>
      </c>
      <c r="AX66" s="36">
        <v>0</v>
      </c>
      <c r="AY66" s="36">
        <v>0</v>
      </c>
      <c r="AZ66" s="36">
        <v>0</v>
      </c>
      <c r="BA66" s="36">
        <v>0</v>
      </c>
      <c r="BB66" s="36">
        <v>0</v>
      </c>
      <c r="BC66" s="36">
        <v>0</v>
      </c>
      <c r="BD66" s="36">
        <v>0</v>
      </c>
      <c r="BE66" s="36">
        <v>0</v>
      </c>
      <c r="BF66" s="36">
        <v>0</v>
      </c>
      <c r="BG66" s="36">
        <v>0</v>
      </c>
      <c r="BH66" s="36">
        <v>0</v>
      </c>
      <c r="BI66" s="36">
        <v>0</v>
      </c>
      <c r="BJ66" s="36">
        <v>0</v>
      </c>
      <c r="BK66" s="36">
        <v>0</v>
      </c>
      <c r="BL66" s="36">
        <v>0</v>
      </c>
    </row>
    <row r="67" spans="1:64" s="37" customFormat="1" x14ac:dyDescent="0.2">
      <c r="A67" s="34">
        <v>64</v>
      </c>
      <c r="B67" s="34" t="s">
        <v>173</v>
      </c>
      <c r="C67" s="34" t="s">
        <v>172</v>
      </c>
      <c r="D67" s="41" t="s">
        <v>339</v>
      </c>
      <c r="E67" s="36" t="s">
        <v>339</v>
      </c>
      <c r="F67" s="36" t="s">
        <v>339</v>
      </c>
      <c r="G67" s="36" t="s">
        <v>339</v>
      </c>
      <c r="H67" s="36" t="s">
        <v>339</v>
      </c>
      <c r="I67" s="36" t="s">
        <v>339</v>
      </c>
      <c r="J67" s="36" t="s">
        <v>339</v>
      </c>
      <c r="K67" s="36" t="s">
        <v>339</v>
      </c>
      <c r="L67" s="36" t="s">
        <v>339</v>
      </c>
      <c r="M67" s="36" t="s">
        <v>339</v>
      </c>
      <c r="N67" s="36" t="s">
        <v>339</v>
      </c>
      <c r="O67" s="36" t="s">
        <v>339</v>
      </c>
      <c r="P67" s="36" t="s">
        <v>339</v>
      </c>
      <c r="Q67" s="36" t="s">
        <v>339</v>
      </c>
      <c r="R67" s="36" t="s">
        <v>339</v>
      </c>
      <c r="S67" s="36" t="s">
        <v>339</v>
      </c>
      <c r="T67" s="36" t="s">
        <v>339</v>
      </c>
      <c r="U67" s="36" t="s">
        <v>339</v>
      </c>
      <c r="V67" s="36" t="s">
        <v>339</v>
      </c>
      <c r="W67" s="36" t="s">
        <v>339</v>
      </c>
      <c r="X67" s="36" t="s">
        <v>339</v>
      </c>
      <c r="Y67" s="36" t="s">
        <v>339</v>
      </c>
      <c r="Z67" s="36" t="s">
        <v>339</v>
      </c>
      <c r="AA67" s="36" t="s">
        <v>339</v>
      </c>
      <c r="AB67" s="36" t="s">
        <v>339</v>
      </c>
      <c r="AC67" s="36" t="s">
        <v>339</v>
      </c>
      <c r="AD67" s="36" t="s">
        <v>339</v>
      </c>
      <c r="AE67" s="36" t="s">
        <v>339</v>
      </c>
      <c r="AF67" s="36" t="s">
        <v>339</v>
      </c>
      <c r="AG67" s="36" t="s">
        <v>339</v>
      </c>
      <c r="AH67" s="36" t="s">
        <v>339</v>
      </c>
      <c r="AI67" s="36" t="s">
        <v>339</v>
      </c>
      <c r="AJ67" s="36" t="s">
        <v>339</v>
      </c>
      <c r="AK67" s="36" t="s">
        <v>339</v>
      </c>
      <c r="AL67" s="36" t="s">
        <v>339</v>
      </c>
      <c r="AM67" s="36" t="s">
        <v>339</v>
      </c>
      <c r="AN67" s="36" t="s">
        <v>339</v>
      </c>
      <c r="AO67" s="36" t="s">
        <v>339</v>
      </c>
      <c r="AP67" s="36" t="s">
        <v>339</v>
      </c>
      <c r="AQ67" s="36" t="s">
        <v>339</v>
      </c>
      <c r="AR67" s="36" t="s">
        <v>339</v>
      </c>
      <c r="AS67" s="36" t="s">
        <v>339</v>
      </c>
      <c r="AT67" s="36" t="s">
        <v>339</v>
      </c>
      <c r="AU67" s="36" t="s">
        <v>339</v>
      </c>
      <c r="AV67" s="36" t="s">
        <v>339</v>
      </c>
      <c r="AW67" s="36" t="s">
        <v>339</v>
      </c>
      <c r="AX67" s="36" t="s">
        <v>339</v>
      </c>
      <c r="AY67" s="36" t="s">
        <v>339</v>
      </c>
      <c r="AZ67" s="36" t="s">
        <v>339</v>
      </c>
      <c r="BA67" s="36" t="s">
        <v>339</v>
      </c>
      <c r="BB67" s="36" t="s">
        <v>339</v>
      </c>
      <c r="BC67" s="36" t="s">
        <v>339</v>
      </c>
      <c r="BD67" s="36" t="s">
        <v>339</v>
      </c>
      <c r="BE67" s="36" t="s">
        <v>339</v>
      </c>
      <c r="BF67" s="36" t="s">
        <v>339</v>
      </c>
      <c r="BG67" s="36" t="s">
        <v>339</v>
      </c>
      <c r="BH67" s="36" t="s">
        <v>339</v>
      </c>
      <c r="BI67" s="36" t="s">
        <v>339</v>
      </c>
      <c r="BJ67" s="36" t="s">
        <v>339</v>
      </c>
      <c r="BK67" s="36" t="s">
        <v>339</v>
      </c>
      <c r="BL67" s="36" t="s">
        <v>339</v>
      </c>
    </row>
    <row r="68" spans="1:64" s="37" customFormat="1" x14ac:dyDescent="0.2">
      <c r="A68" s="34">
        <v>65</v>
      </c>
      <c r="B68" s="34" t="s">
        <v>173</v>
      </c>
      <c r="C68" s="34" t="s">
        <v>174</v>
      </c>
      <c r="D68" s="41" t="s">
        <v>339</v>
      </c>
      <c r="E68" s="36" t="s">
        <v>339</v>
      </c>
      <c r="F68" s="36" t="s">
        <v>339</v>
      </c>
      <c r="G68" s="36" t="s">
        <v>339</v>
      </c>
      <c r="H68" s="36" t="s">
        <v>339</v>
      </c>
      <c r="I68" s="36" t="s">
        <v>339</v>
      </c>
      <c r="J68" s="36" t="s">
        <v>339</v>
      </c>
      <c r="K68" s="36" t="s">
        <v>339</v>
      </c>
      <c r="L68" s="36" t="s">
        <v>339</v>
      </c>
      <c r="M68" s="36" t="s">
        <v>339</v>
      </c>
      <c r="N68" s="36" t="s">
        <v>339</v>
      </c>
      <c r="O68" s="36" t="s">
        <v>339</v>
      </c>
      <c r="P68" s="36" t="s">
        <v>339</v>
      </c>
      <c r="Q68" s="36" t="s">
        <v>339</v>
      </c>
      <c r="R68" s="36" t="s">
        <v>339</v>
      </c>
      <c r="S68" s="36" t="s">
        <v>339</v>
      </c>
      <c r="T68" s="36" t="s">
        <v>339</v>
      </c>
      <c r="U68" s="36" t="s">
        <v>339</v>
      </c>
      <c r="V68" s="36" t="s">
        <v>339</v>
      </c>
      <c r="W68" s="36" t="s">
        <v>339</v>
      </c>
      <c r="X68" s="36" t="s">
        <v>339</v>
      </c>
      <c r="Y68" s="36" t="s">
        <v>339</v>
      </c>
      <c r="Z68" s="36" t="s">
        <v>339</v>
      </c>
      <c r="AA68" s="36" t="s">
        <v>339</v>
      </c>
      <c r="AB68" s="36" t="s">
        <v>339</v>
      </c>
      <c r="AC68" s="36" t="s">
        <v>339</v>
      </c>
      <c r="AD68" s="36" t="s">
        <v>339</v>
      </c>
      <c r="AE68" s="36" t="s">
        <v>339</v>
      </c>
      <c r="AF68" s="36" t="s">
        <v>339</v>
      </c>
      <c r="AG68" s="36" t="s">
        <v>339</v>
      </c>
      <c r="AH68" s="36" t="s">
        <v>339</v>
      </c>
      <c r="AI68" s="36" t="s">
        <v>339</v>
      </c>
      <c r="AJ68" s="36" t="s">
        <v>339</v>
      </c>
      <c r="AK68" s="36" t="s">
        <v>339</v>
      </c>
      <c r="AL68" s="36" t="s">
        <v>339</v>
      </c>
      <c r="AM68" s="36" t="s">
        <v>339</v>
      </c>
      <c r="AN68" s="36" t="s">
        <v>339</v>
      </c>
      <c r="AO68" s="36" t="s">
        <v>339</v>
      </c>
      <c r="AP68" s="36" t="s">
        <v>339</v>
      </c>
      <c r="AQ68" s="36" t="s">
        <v>339</v>
      </c>
      <c r="AR68" s="36" t="s">
        <v>339</v>
      </c>
      <c r="AS68" s="36" t="s">
        <v>339</v>
      </c>
      <c r="AT68" s="36" t="s">
        <v>339</v>
      </c>
      <c r="AU68" s="36" t="s">
        <v>339</v>
      </c>
      <c r="AV68" s="36" t="s">
        <v>339</v>
      </c>
      <c r="AW68" s="36" t="s">
        <v>339</v>
      </c>
      <c r="AX68" s="36" t="s">
        <v>339</v>
      </c>
      <c r="AY68" s="36" t="s">
        <v>339</v>
      </c>
      <c r="AZ68" s="36" t="s">
        <v>339</v>
      </c>
      <c r="BA68" s="36" t="s">
        <v>339</v>
      </c>
      <c r="BB68" s="36" t="s">
        <v>339</v>
      </c>
      <c r="BC68" s="36" t="s">
        <v>339</v>
      </c>
      <c r="BD68" s="36" t="s">
        <v>339</v>
      </c>
      <c r="BE68" s="36" t="s">
        <v>339</v>
      </c>
      <c r="BF68" s="36" t="s">
        <v>339</v>
      </c>
      <c r="BG68" s="36" t="s">
        <v>339</v>
      </c>
      <c r="BH68" s="36" t="s">
        <v>339</v>
      </c>
      <c r="BI68" s="36" t="s">
        <v>339</v>
      </c>
      <c r="BJ68" s="36" t="s">
        <v>339</v>
      </c>
      <c r="BK68" s="36" t="s">
        <v>339</v>
      </c>
      <c r="BL68" s="36" t="s">
        <v>339</v>
      </c>
    </row>
    <row r="69" spans="1:64" s="37" customFormat="1" x14ac:dyDescent="0.2">
      <c r="A69" s="34">
        <v>66</v>
      </c>
      <c r="B69" s="34" t="s">
        <v>173</v>
      </c>
      <c r="C69" s="34" t="s">
        <v>175</v>
      </c>
      <c r="D69" s="41" t="s">
        <v>339</v>
      </c>
      <c r="E69" s="36" t="s">
        <v>339</v>
      </c>
      <c r="F69" s="36" t="s">
        <v>339</v>
      </c>
      <c r="G69" s="36" t="s">
        <v>339</v>
      </c>
      <c r="H69" s="36" t="s">
        <v>339</v>
      </c>
      <c r="I69" s="36" t="s">
        <v>339</v>
      </c>
      <c r="J69" s="36" t="s">
        <v>339</v>
      </c>
      <c r="K69" s="36" t="s">
        <v>339</v>
      </c>
      <c r="L69" s="36" t="s">
        <v>339</v>
      </c>
      <c r="M69" s="36" t="s">
        <v>339</v>
      </c>
      <c r="N69" s="36" t="s">
        <v>339</v>
      </c>
      <c r="O69" s="36" t="s">
        <v>339</v>
      </c>
      <c r="P69" s="36" t="s">
        <v>339</v>
      </c>
      <c r="Q69" s="36" t="s">
        <v>339</v>
      </c>
      <c r="R69" s="36" t="s">
        <v>339</v>
      </c>
      <c r="S69" s="36" t="s">
        <v>339</v>
      </c>
      <c r="T69" s="36" t="s">
        <v>339</v>
      </c>
      <c r="U69" s="36" t="s">
        <v>339</v>
      </c>
      <c r="V69" s="36" t="s">
        <v>339</v>
      </c>
      <c r="W69" s="36" t="s">
        <v>339</v>
      </c>
      <c r="X69" s="36" t="s">
        <v>339</v>
      </c>
      <c r="Y69" s="36" t="s">
        <v>339</v>
      </c>
      <c r="Z69" s="36" t="s">
        <v>339</v>
      </c>
      <c r="AA69" s="36" t="s">
        <v>339</v>
      </c>
      <c r="AB69" s="36" t="s">
        <v>339</v>
      </c>
      <c r="AC69" s="36" t="s">
        <v>339</v>
      </c>
      <c r="AD69" s="36" t="s">
        <v>339</v>
      </c>
      <c r="AE69" s="36" t="s">
        <v>339</v>
      </c>
      <c r="AF69" s="36" t="s">
        <v>339</v>
      </c>
      <c r="AG69" s="36" t="s">
        <v>339</v>
      </c>
      <c r="AH69" s="36" t="s">
        <v>339</v>
      </c>
      <c r="AI69" s="36" t="s">
        <v>339</v>
      </c>
      <c r="AJ69" s="36" t="s">
        <v>339</v>
      </c>
      <c r="AK69" s="36" t="s">
        <v>339</v>
      </c>
      <c r="AL69" s="36" t="s">
        <v>339</v>
      </c>
      <c r="AM69" s="36" t="s">
        <v>339</v>
      </c>
      <c r="AN69" s="36" t="s">
        <v>339</v>
      </c>
      <c r="AO69" s="36" t="s">
        <v>339</v>
      </c>
      <c r="AP69" s="36" t="s">
        <v>339</v>
      </c>
      <c r="AQ69" s="36" t="s">
        <v>339</v>
      </c>
      <c r="AR69" s="36" t="s">
        <v>339</v>
      </c>
      <c r="AS69" s="36" t="s">
        <v>339</v>
      </c>
      <c r="AT69" s="36" t="s">
        <v>339</v>
      </c>
      <c r="AU69" s="36" t="s">
        <v>339</v>
      </c>
      <c r="AV69" s="36" t="s">
        <v>339</v>
      </c>
      <c r="AW69" s="36" t="s">
        <v>339</v>
      </c>
      <c r="AX69" s="36" t="s">
        <v>339</v>
      </c>
      <c r="AY69" s="36" t="s">
        <v>339</v>
      </c>
      <c r="AZ69" s="36" t="s">
        <v>339</v>
      </c>
      <c r="BA69" s="36" t="s">
        <v>339</v>
      </c>
      <c r="BB69" s="36" t="s">
        <v>339</v>
      </c>
      <c r="BC69" s="36" t="s">
        <v>339</v>
      </c>
      <c r="BD69" s="36" t="s">
        <v>339</v>
      </c>
      <c r="BE69" s="36" t="s">
        <v>339</v>
      </c>
      <c r="BF69" s="36" t="s">
        <v>339</v>
      </c>
      <c r="BG69" s="36" t="s">
        <v>339</v>
      </c>
      <c r="BH69" s="36" t="s">
        <v>339</v>
      </c>
      <c r="BI69" s="36" t="s">
        <v>339</v>
      </c>
      <c r="BJ69" s="36" t="s">
        <v>339</v>
      </c>
      <c r="BK69" s="36" t="s">
        <v>339</v>
      </c>
      <c r="BL69" s="36" t="s">
        <v>339</v>
      </c>
    </row>
    <row r="70" spans="1:64" s="37" customFormat="1" x14ac:dyDescent="0.2">
      <c r="A70" s="34">
        <v>67</v>
      </c>
      <c r="B70" s="34" t="s">
        <v>173</v>
      </c>
      <c r="C70" s="34" t="s">
        <v>176</v>
      </c>
      <c r="D70" s="41" t="s">
        <v>339</v>
      </c>
      <c r="E70" s="36" t="s">
        <v>339</v>
      </c>
      <c r="F70" s="36" t="s">
        <v>339</v>
      </c>
      <c r="G70" s="36" t="s">
        <v>339</v>
      </c>
      <c r="H70" s="36" t="s">
        <v>339</v>
      </c>
      <c r="I70" s="36" t="s">
        <v>339</v>
      </c>
      <c r="J70" s="36" t="s">
        <v>339</v>
      </c>
      <c r="K70" s="36" t="s">
        <v>339</v>
      </c>
      <c r="L70" s="36" t="s">
        <v>339</v>
      </c>
      <c r="M70" s="36" t="s">
        <v>339</v>
      </c>
      <c r="N70" s="36" t="s">
        <v>339</v>
      </c>
      <c r="O70" s="36" t="s">
        <v>339</v>
      </c>
      <c r="P70" s="36" t="s">
        <v>339</v>
      </c>
      <c r="Q70" s="36" t="s">
        <v>339</v>
      </c>
      <c r="R70" s="36" t="s">
        <v>339</v>
      </c>
      <c r="S70" s="36" t="s">
        <v>339</v>
      </c>
      <c r="T70" s="36" t="s">
        <v>339</v>
      </c>
      <c r="U70" s="36" t="s">
        <v>339</v>
      </c>
      <c r="V70" s="36" t="s">
        <v>339</v>
      </c>
      <c r="W70" s="36" t="s">
        <v>339</v>
      </c>
      <c r="X70" s="36" t="s">
        <v>339</v>
      </c>
      <c r="Y70" s="36" t="s">
        <v>339</v>
      </c>
      <c r="Z70" s="36" t="s">
        <v>339</v>
      </c>
      <c r="AA70" s="36" t="s">
        <v>339</v>
      </c>
      <c r="AB70" s="36" t="s">
        <v>339</v>
      </c>
      <c r="AC70" s="36" t="s">
        <v>339</v>
      </c>
      <c r="AD70" s="36" t="s">
        <v>339</v>
      </c>
      <c r="AE70" s="36" t="s">
        <v>339</v>
      </c>
      <c r="AF70" s="36" t="s">
        <v>339</v>
      </c>
      <c r="AG70" s="36" t="s">
        <v>339</v>
      </c>
      <c r="AH70" s="36" t="s">
        <v>339</v>
      </c>
      <c r="AI70" s="36" t="s">
        <v>339</v>
      </c>
      <c r="AJ70" s="36" t="s">
        <v>339</v>
      </c>
      <c r="AK70" s="36" t="s">
        <v>339</v>
      </c>
      <c r="AL70" s="36" t="s">
        <v>339</v>
      </c>
      <c r="AM70" s="36" t="s">
        <v>339</v>
      </c>
      <c r="AN70" s="36" t="s">
        <v>339</v>
      </c>
      <c r="AO70" s="36" t="s">
        <v>339</v>
      </c>
      <c r="AP70" s="36" t="s">
        <v>339</v>
      </c>
      <c r="AQ70" s="36" t="s">
        <v>339</v>
      </c>
      <c r="AR70" s="36" t="s">
        <v>339</v>
      </c>
      <c r="AS70" s="36" t="s">
        <v>339</v>
      </c>
      <c r="AT70" s="36" t="s">
        <v>339</v>
      </c>
      <c r="AU70" s="36" t="s">
        <v>339</v>
      </c>
      <c r="AV70" s="36" t="s">
        <v>339</v>
      </c>
      <c r="AW70" s="36" t="s">
        <v>339</v>
      </c>
      <c r="AX70" s="36" t="s">
        <v>339</v>
      </c>
      <c r="AY70" s="36" t="s">
        <v>339</v>
      </c>
      <c r="AZ70" s="36" t="s">
        <v>339</v>
      </c>
      <c r="BA70" s="36" t="s">
        <v>339</v>
      </c>
      <c r="BB70" s="36" t="s">
        <v>339</v>
      </c>
      <c r="BC70" s="36" t="s">
        <v>339</v>
      </c>
      <c r="BD70" s="36" t="s">
        <v>339</v>
      </c>
      <c r="BE70" s="36" t="s">
        <v>339</v>
      </c>
      <c r="BF70" s="36" t="s">
        <v>339</v>
      </c>
      <c r="BG70" s="36" t="s">
        <v>339</v>
      </c>
      <c r="BH70" s="36" t="s">
        <v>339</v>
      </c>
      <c r="BI70" s="36" t="s">
        <v>339</v>
      </c>
      <c r="BJ70" s="36" t="s">
        <v>339</v>
      </c>
      <c r="BK70" s="36" t="s">
        <v>339</v>
      </c>
      <c r="BL70" s="36" t="s">
        <v>339</v>
      </c>
    </row>
    <row r="71" spans="1:64" s="37" customFormat="1" x14ac:dyDescent="0.2">
      <c r="A71" s="34">
        <v>68</v>
      </c>
      <c r="B71" s="34" t="s">
        <v>173</v>
      </c>
      <c r="C71" s="34" t="s">
        <v>177</v>
      </c>
      <c r="D71" s="41" t="s">
        <v>339</v>
      </c>
      <c r="E71" s="36" t="s">
        <v>339</v>
      </c>
      <c r="F71" s="36" t="s">
        <v>339</v>
      </c>
      <c r="G71" s="36" t="s">
        <v>339</v>
      </c>
      <c r="H71" s="36" t="s">
        <v>339</v>
      </c>
      <c r="I71" s="36" t="s">
        <v>339</v>
      </c>
      <c r="J71" s="36" t="s">
        <v>339</v>
      </c>
      <c r="K71" s="36" t="s">
        <v>339</v>
      </c>
      <c r="L71" s="36" t="s">
        <v>339</v>
      </c>
      <c r="M71" s="36" t="s">
        <v>339</v>
      </c>
      <c r="N71" s="36" t="s">
        <v>339</v>
      </c>
      <c r="O71" s="36" t="s">
        <v>339</v>
      </c>
      <c r="P71" s="36" t="s">
        <v>339</v>
      </c>
      <c r="Q71" s="36" t="s">
        <v>339</v>
      </c>
      <c r="R71" s="36" t="s">
        <v>339</v>
      </c>
      <c r="S71" s="36" t="s">
        <v>339</v>
      </c>
      <c r="T71" s="36" t="s">
        <v>339</v>
      </c>
      <c r="U71" s="36" t="s">
        <v>339</v>
      </c>
      <c r="V71" s="36" t="s">
        <v>339</v>
      </c>
      <c r="W71" s="36" t="s">
        <v>339</v>
      </c>
      <c r="X71" s="36" t="s">
        <v>339</v>
      </c>
      <c r="Y71" s="36" t="s">
        <v>339</v>
      </c>
      <c r="Z71" s="36" t="s">
        <v>339</v>
      </c>
      <c r="AA71" s="36" t="s">
        <v>339</v>
      </c>
      <c r="AB71" s="36" t="s">
        <v>339</v>
      </c>
      <c r="AC71" s="36" t="s">
        <v>339</v>
      </c>
      <c r="AD71" s="36" t="s">
        <v>339</v>
      </c>
      <c r="AE71" s="36" t="s">
        <v>339</v>
      </c>
      <c r="AF71" s="36" t="s">
        <v>339</v>
      </c>
      <c r="AG71" s="36" t="s">
        <v>339</v>
      </c>
      <c r="AH71" s="36" t="s">
        <v>339</v>
      </c>
      <c r="AI71" s="36" t="s">
        <v>339</v>
      </c>
      <c r="AJ71" s="36" t="s">
        <v>339</v>
      </c>
      <c r="AK71" s="36" t="s">
        <v>339</v>
      </c>
      <c r="AL71" s="36" t="s">
        <v>339</v>
      </c>
      <c r="AM71" s="36" t="s">
        <v>339</v>
      </c>
      <c r="AN71" s="36" t="s">
        <v>339</v>
      </c>
      <c r="AO71" s="36" t="s">
        <v>339</v>
      </c>
      <c r="AP71" s="36" t="s">
        <v>339</v>
      </c>
      <c r="AQ71" s="36" t="s">
        <v>339</v>
      </c>
      <c r="AR71" s="36" t="s">
        <v>339</v>
      </c>
      <c r="AS71" s="36" t="s">
        <v>339</v>
      </c>
      <c r="AT71" s="36" t="s">
        <v>339</v>
      </c>
      <c r="AU71" s="36" t="s">
        <v>339</v>
      </c>
      <c r="AV71" s="36" t="s">
        <v>339</v>
      </c>
      <c r="AW71" s="36" t="s">
        <v>339</v>
      </c>
      <c r="AX71" s="36" t="s">
        <v>339</v>
      </c>
      <c r="AY71" s="36" t="s">
        <v>339</v>
      </c>
      <c r="AZ71" s="36" t="s">
        <v>339</v>
      </c>
      <c r="BA71" s="36" t="s">
        <v>339</v>
      </c>
      <c r="BB71" s="36" t="s">
        <v>339</v>
      </c>
      <c r="BC71" s="36" t="s">
        <v>339</v>
      </c>
      <c r="BD71" s="36" t="s">
        <v>339</v>
      </c>
      <c r="BE71" s="36" t="s">
        <v>339</v>
      </c>
      <c r="BF71" s="36" t="s">
        <v>339</v>
      </c>
      <c r="BG71" s="36" t="s">
        <v>339</v>
      </c>
      <c r="BH71" s="36" t="s">
        <v>339</v>
      </c>
      <c r="BI71" s="36" t="s">
        <v>339</v>
      </c>
      <c r="BJ71" s="36" t="s">
        <v>339</v>
      </c>
      <c r="BK71" s="36" t="s">
        <v>339</v>
      </c>
      <c r="BL71" s="36" t="s">
        <v>339</v>
      </c>
    </row>
    <row r="72" spans="1:64" s="37" customFormat="1" x14ac:dyDescent="0.2">
      <c r="A72" s="34">
        <v>69</v>
      </c>
      <c r="B72" s="34" t="s">
        <v>173</v>
      </c>
      <c r="C72" s="34" t="s">
        <v>178</v>
      </c>
      <c r="D72" s="41" t="s">
        <v>339</v>
      </c>
      <c r="E72" s="36" t="s">
        <v>339</v>
      </c>
      <c r="F72" s="36" t="s">
        <v>339</v>
      </c>
      <c r="G72" s="36" t="s">
        <v>339</v>
      </c>
      <c r="H72" s="36" t="s">
        <v>339</v>
      </c>
      <c r="I72" s="36" t="s">
        <v>339</v>
      </c>
      <c r="J72" s="36" t="s">
        <v>339</v>
      </c>
      <c r="K72" s="36" t="s">
        <v>339</v>
      </c>
      <c r="L72" s="36" t="s">
        <v>339</v>
      </c>
      <c r="M72" s="36" t="s">
        <v>339</v>
      </c>
      <c r="N72" s="36" t="s">
        <v>339</v>
      </c>
      <c r="O72" s="36" t="s">
        <v>339</v>
      </c>
      <c r="P72" s="36" t="s">
        <v>339</v>
      </c>
      <c r="Q72" s="36" t="s">
        <v>339</v>
      </c>
      <c r="R72" s="36" t="s">
        <v>339</v>
      </c>
      <c r="S72" s="36" t="s">
        <v>339</v>
      </c>
      <c r="T72" s="36" t="s">
        <v>339</v>
      </c>
      <c r="U72" s="36" t="s">
        <v>339</v>
      </c>
      <c r="V72" s="36" t="s">
        <v>339</v>
      </c>
      <c r="W72" s="36" t="s">
        <v>339</v>
      </c>
      <c r="X72" s="36" t="s">
        <v>339</v>
      </c>
      <c r="Y72" s="36" t="s">
        <v>339</v>
      </c>
      <c r="Z72" s="36" t="s">
        <v>339</v>
      </c>
      <c r="AA72" s="36" t="s">
        <v>339</v>
      </c>
      <c r="AB72" s="36" t="s">
        <v>339</v>
      </c>
      <c r="AC72" s="36" t="s">
        <v>339</v>
      </c>
      <c r="AD72" s="36" t="s">
        <v>339</v>
      </c>
      <c r="AE72" s="36" t="s">
        <v>339</v>
      </c>
      <c r="AF72" s="36" t="s">
        <v>339</v>
      </c>
      <c r="AG72" s="36" t="s">
        <v>339</v>
      </c>
      <c r="AH72" s="36" t="s">
        <v>339</v>
      </c>
      <c r="AI72" s="36" t="s">
        <v>339</v>
      </c>
      <c r="AJ72" s="36" t="s">
        <v>339</v>
      </c>
      <c r="AK72" s="36" t="s">
        <v>339</v>
      </c>
      <c r="AL72" s="36" t="s">
        <v>339</v>
      </c>
      <c r="AM72" s="36" t="s">
        <v>339</v>
      </c>
      <c r="AN72" s="36" t="s">
        <v>339</v>
      </c>
      <c r="AO72" s="36" t="s">
        <v>339</v>
      </c>
      <c r="AP72" s="36" t="s">
        <v>339</v>
      </c>
      <c r="AQ72" s="36" t="s">
        <v>339</v>
      </c>
      <c r="AR72" s="36" t="s">
        <v>339</v>
      </c>
      <c r="AS72" s="36" t="s">
        <v>339</v>
      </c>
      <c r="AT72" s="36" t="s">
        <v>339</v>
      </c>
      <c r="AU72" s="36" t="s">
        <v>339</v>
      </c>
      <c r="AV72" s="36" t="s">
        <v>339</v>
      </c>
      <c r="AW72" s="36" t="s">
        <v>339</v>
      </c>
      <c r="AX72" s="36" t="s">
        <v>339</v>
      </c>
      <c r="AY72" s="36" t="s">
        <v>339</v>
      </c>
      <c r="AZ72" s="36" t="s">
        <v>339</v>
      </c>
      <c r="BA72" s="36" t="s">
        <v>339</v>
      </c>
      <c r="BB72" s="36" t="s">
        <v>339</v>
      </c>
      <c r="BC72" s="36" t="s">
        <v>339</v>
      </c>
      <c r="BD72" s="36" t="s">
        <v>339</v>
      </c>
      <c r="BE72" s="36" t="s">
        <v>339</v>
      </c>
      <c r="BF72" s="36" t="s">
        <v>339</v>
      </c>
      <c r="BG72" s="36" t="s">
        <v>339</v>
      </c>
      <c r="BH72" s="36" t="s">
        <v>339</v>
      </c>
      <c r="BI72" s="36" t="s">
        <v>339</v>
      </c>
      <c r="BJ72" s="36" t="s">
        <v>339</v>
      </c>
      <c r="BK72" s="36" t="s">
        <v>339</v>
      </c>
      <c r="BL72" s="36" t="s">
        <v>339</v>
      </c>
    </row>
    <row r="73" spans="1:64" s="37" customFormat="1" x14ac:dyDescent="0.2">
      <c r="A73" s="34">
        <v>70</v>
      </c>
      <c r="B73" s="34" t="s">
        <v>173</v>
      </c>
      <c r="C73" s="34" t="s">
        <v>179</v>
      </c>
      <c r="D73" s="41" t="s">
        <v>339</v>
      </c>
      <c r="E73" s="36" t="s">
        <v>339</v>
      </c>
      <c r="F73" s="36" t="s">
        <v>339</v>
      </c>
      <c r="G73" s="36" t="s">
        <v>339</v>
      </c>
      <c r="H73" s="36" t="s">
        <v>339</v>
      </c>
      <c r="I73" s="36" t="s">
        <v>339</v>
      </c>
      <c r="J73" s="36" t="s">
        <v>339</v>
      </c>
      <c r="K73" s="36" t="s">
        <v>339</v>
      </c>
      <c r="L73" s="36" t="s">
        <v>339</v>
      </c>
      <c r="M73" s="36" t="s">
        <v>339</v>
      </c>
      <c r="N73" s="36" t="s">
        <v>339</v>
      </c>
      <c r="O73" s="36" t="s">
        <v>339</v>
      </c>
      <c r="P73" s="36" t="s">
        <v>339</v>
      </c>
      <c r="Q73" s="36" t="s">
        <v>339</v>
      </c>
      <c r="R73" s="36" t="s">
        <v>339</v>
      </c>
      <c r="S73" s="36" t="s">
        <v>339</v>
      </c>
      <c r="T73" s="36" t="s">
        <v>339</v>
      </c>
      <c r="U73" s="36" t="s">
        <v>339</v>
      </c>
      <c r="V73" s="36" t="s">
        <v>339</v>
      </c>
      <c r="W73" s="36" t="s">
        <v>339</v>
      </c>
      <c r="X73" s="36" t="s">
        <v>339</v>
      </c>
      <c r="Y73" s="36" t="s">
        <v>339</v>
      </c>
      <c r="Z73" s="36" t="s">
        <v>339</v>
      </c>
      <c r="AA73" s="36" t="s">
        <v>339</v>
      </c>
      <c r="AB73" s="36" t="s">
        <v>339</v>
      </c>
      <c r="AC73" s="36" t="s">
        <v>339</v>
      </c>
      <c r="AD73" s="36" t="s">
        <v>339</v>
      </c>
      <c r="AE73" s="36" t="s">
        <v>339</v>
      </c>
      <c r="AF73" s="36" t="s">
        <v>339</v>
      </c>
      <c r="AG73" s="36" t="s">
        <v>339</v>
      </c>
      <c r="AH73" s="36" t="s">
        <v>339</v>
      </c>
      <c r="AI73" s="36" t="s">
        <v>339</v>
      </c>
      <c r="AJ73" s="36" t="s">
        <v>339</v>
      </c>
      <c r="AK73" s="36" t="s">
        <v>339</v>
      </c>
      <c r="AL73" s="36" t="s">
        <v>339</v>
      </c>
      <c r="AM73" s="36" t="s">
        <v>339</v>
      </c>
      <c r="AN73" s="36" t="s">
        <v>339</v>
      </c>
      <c r="AO73" s="36" t="s">
        <v>339</v>
      </c>
      <c r="AP73" s="36" t="s">
        <v>339</v>
      </c>
      <c r="AQ73" s="36" t="s">
        <v>339</v>
      </c>
      <c r="AR73" s="36" t="s">
        <v>339</v>
      </c>
      <c r="AS73" s="36" t="s">
        <v>339</v>
      </c>
      <c r="AT73" s="36" t="s">
        <v>339</v>
      </c>
      <c r="AU73" s="36" t="s">
        <v>339</v>
      </c>
      <c r="AV73" s="36" t="s">
        <v>339</v>
      </c>
      <c r="AW73" s="36" t="s">
        <v>339</v>
      </c>
      <c r="AX73" s="36" t="s">
        <v>339</v>
      </c>
      <c r="AY73" s="36" t="s">
        <v>339</v>
      </c>
      <c r="AZ73" s="36" t="s">
        <v>339</v>
      </c>
      <c r="BA73" s="36" t="s">
        <v>339</v>
      </c>
      <c r="BB73" s="36" t="s">
        <v>339</v>
      </c>
      <c r="BC73" s="36" t="s">
        <v>339</v>
      </c>
      <c r="BD73" s="36" t="s">
        <v>339</v>
      </c>
      <c r="BE73" s="36" t="s">
        <v>339</v>
      </c>
      <c r="BF73" s="36" t="s">
        <v>339</v>
      </c>
      <c r="BG73" s="36" t="s">
        <v>339</v>
      </c>
      <c r="BH73" s="36" t="s">
        <v>339</v>
      </c>
      <c r="BI73" s="36" t="s">
        <v>339</v>
      </c>
      <c r="BJ73" s="36" t="s">
        <v>339</v>
      </c>
      <c r="BK73" s="36" t="s">
        <v>339</v>
      </c>
      <c r="BL73" s="36" t="s">
        <v>339</v>
      </c>
    </row>
    <row r="74" spans="1:64" s="37" customFormat="1" x14ac:dyDescent="0.2">
      <c r="A74" s="34">
        <v>71</v>
      </c>
      <c r="B74" s="34" t="s">
        <v>181</v>
      </c>
      <c r="C74" s="34" t="s">
        <v>180</v>
      </c>
      <c r="D74" s="41">
        <v>6.3786055590000004</v>
      </c>
      <c r="E74" s="36">
        <v>311</v>
      </c>
      <c r="F74" s="36">
        <v>22</v>
      </c>
      <c r="G74" s="36">
        <v>86</v>
      </c>
      <c r="H74" s="36">
        <v>203</v>
      </c>
      <c r="I74" s="36">
        <v>40.181903726369221</v>
      </c>
      <c r="J74" s="36">
        <v>352.84829728697724</v>
      </c>
      <c r="K74" s="36">
        <v>9.8089567263289812</v>
      </c>
      <c r="L74" s="36">
        <v>30.372947000040242</v>
      </c>
      <c r="M74" s="36">
        <v>188.14531001325409</v>
      </c>
      <c r="N74" s="36">
        <v>204.88489100009238</v>
      </c>
      <c r="O74" s="36">
        <v>11.042344830000001</v>
      </c>
      <c r="P74" s="36">
        <v>17.313809885000001</v>
      </c>
      <c r="Q74" s="36">
        <v>10.327887704000002</v>
      </c>
      <c r="R74" s="36">
        <v>0.714457126</v>
      </c>
      <c r="S74" s="36">
        <v>16.381909283000002</v>
      </c>
      <c r="T74" s="36">
        <v>0.93190060200000002</v>
      </c>
      <c r="U74" s="36">
        <v>27.161349999999988</v>
      </c>
      <c r="V74" s="36">
        <v>64.454899999999952</v>
      </c>
      <c r="W74" s="36">
        <v>78.385598556369203</v>
      </c>
      <c r="X74" s="36">
        <v>434.61700717197721</v>
      </c>
      <c r="Y74" s="36">
        <v>513.00260572834645</v>
      </c>
      <c r="Z74" s="36">
        <v>0.18722974710627521</v>
      </c>
      <c r="AA74" s="36">
        <v>8.9226098871831305E-2</v>
      </c>
      <c r="AB74" s="36">
        <v>8.922609850249999E-2</v>
      </c>
      <c r="AC74" s="36">
        <v>0.32170545363504993</v>
      </c>
      <c r="AD74" s="36">
        <v>7.8675119193102514</v>
      </c>
      <c r="AE74" s="36">
        <v>70.807607273792257</v>
      </c>
      <c r="AF74" s="36">
        <v>78.675119193102503</v>
      </c>
      <c r="AG74" s="36">
        <v>1.7703859133119346</v>
      </c>
      <c r="AH74" s="36">
        <v>3.0116909789674291</v>
      </c>
      <c r="AI74" s="36">
        <v>9.6455508380443398</v>
      </c>
      <c r="AJ74" s="36">
        <v>3.3829938428762739E-3</v>
      </c>
      <c r="AK74" s="36">
        <v>4.0881534609873557E-3</v>
      </c>
      <c r="AL74" s="36">
        <v>1.0224804496928499E-2</v>
      </c>
      <c r="AM74" s="36">
        <v>2.0954743607898609</v>
      </c>
      <c r="AN74" s="36">
        <v>10.883291051738668</v>
      </c>
      <c r="AO74" s="36">
        <v>80.463382916333529</v>
      </c>
      <c r="AP74" s="36">
        <v>5679.7131401309998</v>
      </c>
      <c r="AQ74" s="36">
        <v>3058.3070754549999</v>
      </c>
      <c r="AR74" s="36">
        <v>8738.0202155859988</v>
      </c>
      <c r="AS74" s="36">
        <v>72.892287815000003</v>
      </c>
      <c r="AT74" s="36">
        <v>22497.273506494999</v>
      </c>
      <c r="AU74" s="36">
        <v>48172.771826764998</v>
      </c>
      <c r="AV74" s="36">
        <v>12979.084779232</v>
      </c>
      <c r="AW74" s="36">
        <v>27791.745049001998</v>
      </c>
      <c r="AX74" s="36">
        <v>12295.649562387</v>
      </c>
      <c r="AY74" s="36">
        <v>26328.324659418999</v>
      </c>
      <c r="AZ74" s="36">
        <v>2.451163465</v>
      </c>
      <c r="BA74" s="36">
        <v>4.9023269310000002</v>
      </c>
      <c r="BB74" s="36">
        <v>75.343360560999997</v>
      </c>
      <c r="BC74" s="36">
        <v>5205.2465034890001</v>
      </c>
      <c r="BD74" s="36">
        <v>11145.846275205</v>
      </c>
      <c r="BE74" s="36">
        <v>3.1048088140000001</v>
      </c>
      <c r="BF74" s="36">
        <v>6.2096176280000002</v>
      </c>
      <c r="BG74" s="36">
        <v>12.344635041</v>
      </c>
      <c r="BH74" s="36">
        <v>114.440841183</v>
      </c>
      <c r="BI74" s="36">
        <v>1.2300000000000004</v>
      </c>
      <c r="BJ74" s="36">
        <v>1.4200000000000004</v>
      </c>
      <c r="BK74" s="36">
        <v>1.2000000000000004</v>
      </c>
      <c r="BL74" s="36">
        <v>1.2500000000000004</v>
      </c>
    </row>
    <row r="75" spans="1:64" s="37" customFormat="1" x14ac:dyDescent="0.2">
      <c r="A75" s="34">
        <v>72</v>
      </c>
      <c r="B75" s="34" t="s">
        <v>181</v>
      </c>
      <c r="C75" s="34" t="s">
        <v>182</v>
      </c>
      <c r="D75" s="41">
        <v>6.8485784179999998</v>
      </c>
      <c r="E75" s="36">
        <v>30</v>
      </c>
      <c r="F75" s="36">
        <v>21</v>
      </c>
      <c r="G75" s="36">
        <v>9</v>
      </c>
      <c r="H75" s="36">
        <v>0</v>
      </c>
      <c r="I75" s="36">
        <v>1180.6861051629594</v>
      </c>
      <c r="J75" s="36">
        <v>2047.9505409152389</v>
      </c>
      <c r="K75" s="36">
        <v>892.80871366290592</v>
      </c>
      <c r="L75" s="36">
        <v>287.87739150005359</v>
      </c>
      <c r="M75" s="36">
        <v>2452.7494435783101</v>
      </c>
      <c r="N75" s="36">
        <v>775.8872024998883</v>
      </c>
      <c r="O75" s="36">
        <v>11.148646876000001</v>
      </c>
      <c r="P75" s="36">
        <v>19.058069226000001</v>
      </c>
      <c r="Q75" s="36">
        <v>10.502531640000001</v>
      </c>
      <c r="R75" s="36">
        <v>0.64611523599999998</v>
      </c>
      <c r="S75" s="36">
        <v>18.215310220999999</v>
      </c>
      <c r="T75" s="36">
        <v>0.84275900500000001</v>
      </c>
      <c r="U75" s="36">
        <v>4.9715000000000025</v>
      </c>
      <c r="V75" s="36">
        <v>11.7506</v>
      </c>
      <c r="W75" s="36">
        <v>1196.8062520389594</v>
      </c>
      <c r="X75" s="36">
        <v>2078.7592101412388</v>
      </c>
      <c r="Y75" s="36">
        <v>3275.5654621801982</v>
      </c>
      <c r="Z75" s="36">
        <v>1.8464426930564146</v>
      </c>
      <c r="AA75" s="36">
        <v>0.98793814860155726</v>
      </c>
      <c r="AB75" s="36">
        <v>3.9224353553128486</v>
      </c>
      <c r="AC75" s="36">
        <v>9.1172476023459268</v>
      </c>
      <c r="AD75" s="36">
        <v>14.351006656779044</v>
      </c>
      <c r="AE75" s="36">
        <v>170.17191564977264</v>
      </c>
      <c r="AF75" s="36">
        <v>184.52292230655166</v>
      </c>
      <c r="AG75" s="36">
        <v>0.39249965718633878</v>
      </c>
      <c r="AH75" s="36">
        <v>0.66770056624802465</v>
      </c>
      <c r="AI75" s="36">
        <v>2.138446408118674</v>
      </c>
      <c r="AJ75" s="36">
        <v>7.5716619797400186E-2</v>
      </c>
      <c r="AK75" s="36">
        <v>5.8563299738936821E-2</v>
      </c>
      <c r="AL75" s="36">
        <v>0.14745753532078146</v>
      </c>
      <c r="AM75" s="36">
        <v>9.5854638793296658</v>
      </c>
      <c r="AN75" s="36">
        <v>15.077270522766005</v>
      </c>
      <c r="AO75" s="36">
        <v>172.45781959321209</v>
      </c>
      <c r="AP75" s="36">
        <v>8075.4214685349998</v>
      </c>
      <c r="AQ75" s="36">
        <v>4348.3038676719998</v>
      </c>
      <c r="AR75" s="36">
        <v>12423.725336207001</v>
      </c>
      <c r="AS75" s="36">
        <v>477.597726325</v>
      </c>
      <c r="AT75" s="36">
        <v>16850.552407356001</v>
      </c>
      <c r="AU75" s="36">
        <v>42878.588500001999</v>
      </c>
      <c r="AV75" s="36">
        <v>12500.873312584999</v>
      </c>
      <c r="AW75" s="36">
        <v>31810.221392324001</v>
      </c>
      <c r="AX75" s="36">
        <v>12334.418832952</v>
      </c>
      <c r="AY75" s="36">
        <v>31386.654676908001</v>
      </c>
      <c r="AZ75" s="36">
        <v>6.4360200689999996</v>
      </c>
      <c r="BA75" s="36">
        <v>12.872040137999999</v>
      </c>
      <c r="BB75" s="36">
        <v>34.306484490999999</v>
      </c>
      <c r="BC75" s="36">
        <v>2688.8708077470001</v>
      </c>
      <c r="BD75" s="36">
        <v>6842.2080242740003</v>
      </c>
      <c r="BE75" s="36">
        <v>1.413728756</v>
      </c>
      <c r="BF75" s="36">
        <v>2.8274575120000001</v>
      </c>
      <c r="BG75" s="36">
        <v>20.204235660999998</v>
      </c>
      <c r="BH75" s="36">
        <v>98.783048034999993</v>
      </c>
      <c r="BI75" s="36">
        <v>1.9800000000000006</v>
      </c>
      <c r="BJ75" s="36">
        <v>3.4300000000000006</v>
      </c>
      <c r="BK75" s="36">
        <v>4.8899999999999997</v>
      </c>
      <c r="BL75" s="36">
        <v>5.7399999999999967</v>
      </c>
    </row>
    <row r="76" spans="1:64" s="37" customFormat="1" x14ac:dyDescent="0.2">
      <c r="A76" s="34">
        <v>73</v>
      </c>
      <c r="B76" s="34" t="s">
        <v>181</v>
      </c>
      <c r="C76" s="34" t="s">
        <v>183</v>
      </c>
      <c r="D76" s="41">
        <v>5.1006150809999999</v>
      </c>
      <c r="E76" s="36">
        <v>113</v>
      </c>
      <c r="F76" s="36">
        <v>0</v>
      </c>
      <c r="G76" s="36">
        <v>6</v>
      </c>
      <c r="H76" s="36">
        <v>107</v>
      </c>
      <c r="I76" s="36">
        <v>0</v>
      </c>
      <c r="J76" s="36">
        <v>0</v>
      </c>
      <c r="K76" s="36">
        <v>0</v>
      </c>
      <c r="L76" s="36">
        <v>0</v>
      </c>
      <c r="M76" s="36">
        <v>0</v>
      </c>
      <c r="N76" s="36">
        <v>0</v>
      </c>
      <c r="O76" s="36">
        <v>2.2499188E-2</v>
      </c>
      <c r="P76" s="36">
        <v>3.9524035999999999E-2</v>
      </c>
      <c r="Q76" s="36">
        <v>2.2037384E-2</v>
      </c>
      <c r="R76" s="36">
        <v>4.6180400000000001E-4</v>
      </c>
      <c r="S76" s="36">
        <v>3.8921681999999999E-2</v>
      </c>
      <c r="T76" s="36">
        <v>6.0235400000000004E-4</v>
      </c>
      <c r="U76" s="36">
        <v>0.42060000000000003</v>
      </c>
      <c r="V76" s="36">
        <v>0.99719999999999998</v>
      </c>
      <c r="W76" s="36">
        <v>0.44309918800000003</v>
      </c>
      <c r="X76" s="36">
        <v>1.0367240360000001</v>
      </c>
      <c r="Y76" s="36">
        <v>1.479823224</v>
      </c>
      <c r="Z76" s="36">
        <v>0</v>
      </c>
      <c r="AA76" s="36">
        <v>0</v>
      </c>
      <c r="AB76" s="36">
        <v>0</v>
      </c>
      <c r="AC76" s="36">
        <v>0</v>
      </c>
      <c r="AD76" s="36">
        <v>0</v>
      </c>
      <c r="AE76" s="36">
        <v>0</v>
      </c>
      <c r="AF76" s="36">
        <v>0</v>
      </c>
      <c r="AG76" s="36">
        <v>2.8187528985952157E-2</v>
      </c>
      <c r="AH76" s="36">
        <v>4.795119873472322E-2</v>
      </c>
      <c r="AI76" s="36">
        <v>0.15357343378553248</v>
      </c>
      <c r="AJ76" s="36">
        <v>0</v>
      </c>
      <c r="AK76" s="36">
        <v>0</v>
      </c>
      <c r="AL76" s="36">
        <v>0</v>
      </c>
      <c r="AM76" s="36">
        <v>2.8187528985952157E-2</v>
      </c>
      <c r="AN76" s="36">
        <v>4.795119873472322E-2</v>
      </c>
      <c r="AO76" s="36">
        <v>0.15357343378553248</v>
      </c>
      <c r="AP76" s="36">
        <v>1.13216629</v>
      </c>
      <c r="AQ76" s="36">
        <v>0.609628002</v>
      </c>
      <c r="AR76" s="36">
        <v>1.741794292</v>
      </c>
      <c r="AS76" s="36">
        <v>1.2995080000000001E-2</v>
      </c>
      <c r="AT76" s="36">
        <v>0.14903048499999999</v>
      </c>
      <c r="AU76" s="36">
        <v>0.32213831900000001</v>
      </c>
      <c r="AV76" s="36">
        <v>0.57432685900000002</v>
      </c>
      <c r="AW76" s="36">
        <v>1.241441902</v>
      </c>
      <c r="AX76" s="36">
        <v>0.51313515899999995</v>
      </c>
      <c r="AY76" s="36">
        <v>1.1091723769999999</v>
      </c>
      <c r="AZ76" s="36">
        <v>1.1589199999999999E-4</v>
      </c>
      <c r="BA76" s="36">
        <v>2.3178399999999999E-4</v>
      </c>
      <c r="BB76" s="36">
        <v>0</v>
      </c>
      <c r="BC76" s="36">
        <v>0</v>
      </c>
      <c r="BD76" s="36">
        <v>0</v>
      </c>
      <c r="BE76" s="36">
        <v>0</v>
      </c>
      <c r="BF76" s="36">
        <v>0</v>
      </c>
      <c r="BG76" s="36">
        <v>0.99792328699999999</v>
      </c>
      <c r="BH76" s="36">
        <v>3.1286387879999999</v>
      </c>
      <c r="BI76" s="36">
        <v>0</v>
      </c>
      <c r="BJ76" s="36">
        <v>0</v>
      </c>
      <c r="BK76" s="36">
        <v>0</v>
      </c>
      <c r="BL76" s="36">
        <v>0</v>
      </c>
    </row>
    <row r="77" spans="1:64" s="37" customFormat="1" x14ac:dyDescent="0.2">
      <c r="A77" s="34">
        <v>74</v>
      </c>
      <c r="B77" s="34" t="s">
        <v>181</v>
      </c>
      <c r="C77" s="34" t="s">
        <v>184</v>
      </c>
      <c r="D77" s="41">
        <v>5.4251597980000001</v>
      </c>
      <c r="E77" s="36">
        <v>64</v>
      </c>
      <c r="F77" s="36">
        <v>1</v>
      </c>
      <c r="G77" s="36">
        <v>8</v>
      </c>
      <c r="H77" s="36">
        <v>55</v>
      </c>
      <c r="I77" s="36">
        <v>7.7553742137567093E-5</v>
      </c>
      <c r="J77" s="36">
        <v>2.0781963622312539E-2</v>
      </c>
      <c r="K77" s="36">
        <v>7.7553742137567093E-5</v>
      </c>
      <c r="L77" s="36">
        <v>0</v>
      </c>
      <c r="M77" s="36">
        <v>6.7795173644512076E-3</v>
      </c>
      <c r="N77" s="36">
        <v>1.4079999999998899E-2</v>
      </c>
      <c r="O77" s="36">
        <v>7.0023146999999994E-2</v>
      </c>
      <c r="P77" s="36">
        <v>0.123709819</v>
      </c>
      <c r="Q77" s="36">
        <v>6.8470753999999995E-2</v>
      </c>
      <c r="R77" s="36">
        <v>1.552393E-3</v>
      </c>
      <c r="S77" s="36">
        <v>0.121684957</v>
      </c>
      <c r="T77" s="36">
        <v>2.0248619999999997E-3</v>
      </c>
      <c r="U77" s="36">
        <v>2.3534499999999996</v>
      </c>
      <c r="V77" s="36">
        <v>5.5651000000000002</v>
      </c>
      <c r="W77" s="36">
        <v>2.4235507007421373</v>
      </c>
      <c r="X77" s="36">
        <v>5.7095917826223124</v>
      </c>
      <c r="Y77" s="36">
        <v>8.1331424833644501</v>
      </c>
      <c r="Z77" s="36">
        <v>4.6598538848877914E-6</v>
      </c>
      <c r="AA77" s="36">
        <v>9.9720873136598724E-7</v>
      </c>
      <c r="AB77" s="36">
        <v>9.9720899999999999E-7</v>
      </c>
      <c r="AC77" s="36">
        <v>5.4667285277434818E-7</v>
      </c>
      <c r="AD77" s="36">
        <v>1.3664376218127438E-4</v>
      </c>
      <c r="AE77" s="36">
        <v>1.2297938596314694E-3</v>
      </c>
      <c r="AF77" s="36">
        <v>1.3664376218127437E-3</v>
      </c>
      <c r="AG77" s="36">
        <v>0.16606898257754249</v>
      </c>
      <c r="AH77" s="36">
        <v>0.28250815426984233</v>
      </c>
      <c r="AI77" s="36">
        <v>0.90478962921557615</v>
      </c>
      <c r="AJ77" s="36">
        <v>3.9091886899502026E-8</v>
      </c>
      <c r="AK77" s="36">
        <v>4.7240296669686721E-8</v>
      </c>
      <c r="AL77" s="36">
        <v>1.1815182635237751E-7</v>
      </c>
      <c r="AM77" s="36">
        <v>0.16606956834228215</v>
      </c>
      <c r="AN77" s="36">
        <v>0.28264484527232026</v>
      </c>
      <c r="AO77" s="36">
        <v>0.90601954122703399</v>
      </c>
      <c r="AP77" s="36">
        <v>13.987509828</v>
      </c>
      <c r="AQ77" s="36">
        <v>7.5317360610000001</v>
      </c>
      <c r="AR77" s="36">
        <v>21.519245889</v>
      </c>
      <c r="AS77" s="36">
        <v>0.44583790499999998</v>
      </c>
      <c r="AT77" s="36">
        <v>39.628308447000002</v>
      </c>
      <c r="AU77" s="36">
        <v>91.103509653000003</v>
      </c>
      <c r="AV77" s="36">
        <v>35.334538002000002</v>
      </c>
      <c r="AW77" s="36">
        <v>81.232345010000003</v>
      </c>
      <c r="AX77" s="36">
        <v>32.744764944000003</v>
      </c>
      <c r="AY77" s="36">
        <v>75.278585586999995</v>
      </c>
      <c r="AZ77" s="36">
        <v>8.820395E-3</v>
      </c>
      <c r="BA77" s="36">
        <v>1.7640790999999999E-2</v>
      </c>
      <c r="BB77" s="36">
        <v>0</v>
      </c>
      <c r="BC77" s="36">
        <v>0</v>
      </c>
      <c r="BD77" s="36">
        <v>0</v>
      </c>
      <c r="BE77" s="36">
        <v>0</v>
      </c>
      <c r="BF77" s="36">
        <v>0</v>
      </c>
      <c r="BG77" s="36">
        <v>1.073608941</v>
      </c>
      <c r="BH77" s="36">
        <v>4.8202149790000002</v>
      </c>
      <c r="BI77" s="36">
        <v>0</v>
      </c>
      <c r="BJ77" s="36">
        <v>0</v>
      </c>
      <c r="BK77" s="36">
        <v>0</v>
      </c>
      <c r="BL77" s="36">
        <v>0</v>
      </c>
    </row>
    <row r="78" spans="1:64" s="37" customFormat="1" x14ac:dyDescent="0.2">
      <c r="A78" s="34">
        <v>75</v>
      </c>
      <c r="B78" s="34" t="s">
        <v>181</v>
      </c>
      <c r="C78" s="34" t="s">
        <v>185</v>
      </c>
      <c r="D78" s="41">
        <v>5.9052671170000002</v>
      </c>
      <c r="E78" s="36">
        <v>11</v>
      </c>
      <c r="F78" s="36">
        <v>1</v>
      </c>
      <c r="G78" s="36">
        <v>5</v>
      </c>
      <c r="H78" s="36">
        <v>5</v>
      </c>
      <c r="I78" s="36">
        <v>0.67588293317862247</v>
      </c>
      <c r="J78" s="36">
        <v>6.6140463245027608</v>
      </c>
      <c r="K78" s="36">
        <v>6.895793318125365E-2</v>
      </c>
      <c r="L78" s="36">
        <v>0.60692499999736882</v>
      </c>
      <c r="M78" s="36">
        <v>2.088556257680553</v>
      </c>
      <c r="N78" s="36">
        <v>5.2013730000008307</v>
      </c>
      <c r="O78" s="36">
        <v>0.13807667400000001</v>
      </c>
      <c r="P78" s="36">
        <v>0.24212732600000003</v>
      </c>
      <c r="Q78" s="36">
        <v>0.13027442</v>
      </c>
      <c r="R78" s="36">
        <v>7.8022539999999998E-3</v>
      </c>
      <c r="S78" s="36">
        <v>0.23195047200000002</v>
      </c>
      <c r="T78" s="36">
        <v>1.0176853999999999E-2</v>
      </c>
      <c r="U78" s="36">
        <v>0.13239999999999999</v>
      </c>
      <c r="V78" s="36">
        <v>0.31609999999999999</v>
      </c>
      <c r="W78" s="36">
        <v>0.94635960717862244</v>
      </c>
      <c r="X78" s="36">
        <v>7.1722736505027607</v>
      </c>
      <c r="Y78" s="36">
        <v>8.1186332576813829</v>
      </c>
      <c r="Z78" s="36">
        <v>4.1727818082975569E-3</v>
      </c>
      <c r="AA78" s="36">
        <v>2.0093276655707105E-3</v>
      </c>
      <c r="AB78" s="36">
        <v>2.0093279999999999E-3</v>
      </c>
      <c r="AC78" s="36">
        <v>5.8795707633354719E-4</v>
      </c>
      <c r="AD78" s="36">
        <v>9.5147987394049463E-2</v>
      </c>
      <c r="AE78" s="36">
        <v>0.8563318865464451</v>
      </c>
      <c r="AF78" s="36">
        <v>0.9514798739404946</v>
      </c>
      <c r="AG78" s="36">
        <v>1.0191819761075162E-2</v>
      </c>
      <c r="AH78" s="36">
        <v>1.7337808329185331E-2</v>
      </c>
      <c r="AI78" s="36">
        <v>5.5527845594823294E-2</v>
      </c>
      <c r="AJ78" s="36">
        <v>7.8768265154734637E-5</v>
      </c>
      <c r="AK78" s="36">
        <v>9.5186917513488423E-5</v>
      </c>
      <c r="AL78" s="36">
        <v>2.3807022694437172E-4</v>
      </c>
      <c r="AM78" s="36">
        <v>1.0858545102563445E-2</v>
      </c>
      <c r="AN78" s="36">
        <v>0.11258098264074828</v>
      </c>
      <c r="AO78" s="36">
        <v>0.9120978023682127</v>
      </c>
      <c r="AP78" s="36">
        <v>350.64215578699998</v>
      </c>
      <c r="AQ78" s="36">
        <v>188.80731465400001</v>
      </c>
      <c r="AR78" s="36">
        <v>539.44947044100002</v>
      </c>
      <c r="AS78" s="36">
        <v>21.720468337</v>
      </c>
      <c r="AT78" s="36">
        <v>1157.2421071189999</v>
      </c>
      <c r="AU78" s="36">
        <v>2865.9914197869998</v>
      </c>
      <c r="AV78" s="36">
        <v>676.45234284900005</v>
      </c>
      <c r="AW78" s="36">
        <v>1675.2817742929999</v>
      </c>
      <c r="AX78" s="36">
        <v>655.69537188000004</v>
      </c>
      <c r="AY78" s="36">
        <v>1623.8756767</v>
      </c>
      <c r="AZ78" s="36">
        <v>0.148459973</v>
      </c>
      <c r="BA78" s="36">
        <v>0.29691994599999999</v>
      </c>
      <c r="BB78" s="36">
        <v>1.306154418</v>
      </c>
      <c r="BC78" s="36">
        <v>59.342483084999998</v>
      </c>
      <c r="BD78" s="36">
        <v>146.96583048900001</v>
      </c>
      <c r="BE78" s="36">
        <v>5.3825044000000002E-2</v>
      </c>
      <c r="BF78" s="36">
        <v>0.107650089</v>
      </c>
      <c r="BG78" s="36">
        <v>1.9111803190000001</v>
      </c>
      <c r="BH78" s="36">
        <v>15.311251704</v>
      </c>
      <c r="BI78" s="36">
        <v>0.18</v>
      </c>
      <c r="BJ78" s="36">
        <v>0.18</v>
      </c>
      <c r="BK78" s="36">
        <v>0.4800000000000002</v>
      </c>
      <c r="BL78" s="36">
        <v>0.4800000000000002</v>
      </c>
    </row>
    <row r="79" spans="1:64" s="37" customFormat="1" x14ac:dyDescent="0.2">
      <c r="A79" s="34">
        <v>76</v>
      </c>
      <c r="B79" s="34" t="s">
        <v>181</v>
      </c>
      <c r="C79" s="34" t="s">
        <v>186</v>
      </c>
      <c r="D79" s="41">
        <v>6.3111642730000002</v>
      </c>
      <c r="E79" s="36">
        <v>14</v>
      </c>
      <c r="F79" s="36">
        <v>4</v>
      </c>
      <c r="G79" s="36">
        <v>8</v>
      </c>
      <c r="H79" s="36">
        <v>2</v>
      </c>
      <c r="I79" s="36">
        <v>0.51012327522528844</v>
      </c>
      <c r="J79" s="36">
        <v>7.2425552988340591</v>
      </c>
      <c r="K79" s="36">
        <v>0.19540877523144684</v>
      </c>
      <c r="L79" s="36">
        <v>0.31471449999384155</v>
      </c>
      <c r="M79" s="36">
        <v>4.9195610740625604</v>
      </c>
      <c r="N79" s="36">
        <v>2.8331174999967876</v>
      </c>
      <c r="O79" s="36">
        <v>0.270735171</v>
      </c>
      <c r="P79" s="36">
        <v>0.46766682599999998</v>
      </c>
      <c r="Q79" s="36">
        <v>0.26309299899999999</v>
      </c>
      <c r="R79" s="36">
        <v>7.642172E-3</v>
      </c>
      <c r="S79" s="36">
        <v>0.45769877599999997</v>
      </c>
      <c r="T79" s="36">
        <v>9.9680499999999991E-3</v>
      </c>
      <c r="U79" s="36">
        <v>0.3957</v>
      </c>
      <c r="V79" s="36">
        <v>0.93689999999999973</v>
      </c>
      <c r="W79" s="36">
        <v>1.1765584462252885</v>
      </c>
      <c r="X79" s="36">
        <v>8.6471221248340591</v>
      </c>
      <c r="Y79" s="36">
        <v>9.8236805710593469</v>
      </c>
      <c r="Z79" s="36">
        <v>3.3963965247094294E-3</v>
      </c>
      <c r="AA79" s="36">
        <v>1.5187221994617851E-3</v>
      </c>
      <c r="AB79" s="36">
        <v>1.5187219999999999E-3</v>
      </c>
      <c r="AC79" s="36">
        <v>1.3711579233614038E-3</v>
      </c>
      <c r="AD79" s="36">
        <v>6.9521893714904359E-2</v>
      </c>
      <c r="AE79" s="36">
        <v>0.62569704343413923</v>
      </c>
      <c r="AF79" s="36">
        <v>0.69521893714904348</v>
      </c>
      <c r="AG79" s="36">
        <v>2.7638541050429923E-2</v>
      </c>
      <c r="AH79" s="36">
        <v>4.701728822371988E-2</v>
      </c>
      <c r="AI79" s="36">
        <v>0.15058239606785961</v>
      </c>
      <c r="AJ79" s="36">
        <v>5.9535873282248047E-5</v>
      </c>
      <c r="AK79" s="36">
        <v>7.1945678226710704E-5</v>
      </c>
      <c r="AL79" s="36">
        <v>1.7994199613274197E-4</v>
      </c>
      <c r="AM79" s="36">
        <v>2.9069234847073574E-2</v>
      </c>
      <c r="AN79" s="36">
        <v>0.11661112761685095</v>
      </c>
      <c r="AO79" s="36">
        <v>0.77645938149813154</v>
      </c>
      <c r="AP79" s="36">
        <v>269.44957134800001</v>
      </c>
      <c r="AQ79" s="36">
        <v>145.08823072600001</v>
      </c>
      <c r="AR79" s="36">
        <v>414.53780207400001</v>
      </c>
      <c r="AS79" s="36">
        <v>13.934422611</v>
      </c>
      <c r="AT79" s="36">
        <v>1120.545514611</v>
      </c>
      <c r="AU79" s="36">
        <v>2502.8101372599999</v>
      </c>
      <c r="AV79" s="36">
        <v>637.22919206799997</v>
      </c>
      <c r="AW79" s="36">
        <v>1423.292191947</v>
      </c>
      <c r="AX79" s="36">
        <v>614.76329028500004</v>
      </c>
      <c r="AY79" s="36">
        <v>1373.1131621869999</v>
      </c>
      <c r="AZ79" s="36">
        <v>0.14726615100000001</v>
      </c>
      <c r="BA79" s="36">
        <v>0.294532303</v>
      </c>
      <c r="BB79" s="36">
        <v>0.59047491900000004</v>
      </c>
      <c r="BC79" s="36">
        <v>58.554880994999998</v>
      </c>
      <c r="BD79" s="36">
        <v>130.78607502400001</v>
      </c>
      <c r="BE79" s="36">
        <v>2.4332757E-2</v>
      </c>
      <c r="BF79" s="36">
        <v>4.8665514999999999E-2</v>
      </c>
      <c r="BG79" s="36">
        <v>3.3377727400000001</v>
      </c>
      <c r="BH79" s="36">
        <v>11.755185318000001</v>
      </c>
      <c r="BI79" s="36">
        <v>0.27</v>
      </c>
      <c r="BJ79" s="36">
        <v>0.35000000000000009</v>
      </c>
      <c r="BK79" s="36">
        <v>0.48000000000000009</v>
      </c>
      <c r="BL79" s="36">
        <v>0.53000000000000014</v>
      </c>
    </row>
    <row r="80" spans="1:64" s="37" customFormat="1" x14ac:dyDescent="0.2">
      <c r="A80" s="34">
        <v>77</v>
      </c>
      <c r="B80" s="34" t="s">
        <v>181</v>
      </c>
      <c r="C80" s="34" t="s">
        <v>187</v>
      </c>
      <c r="D80" s="41">
        <v>6.65384814</v>
      </c>
      <c r="E80" s="36">
        <v>11</v>
      </c>
      <c r="F80" s="36">
        <v>6</v>
      </c>
      <c r="G80" s="36">
        <v>5</v>
      </c>
      <c r="H80" s="36">
        <v>0</v>
      </c>
      <c r="I80" s="36">
        <v>62.416510117363423</v>
      </c>
      <c r="J80" s="36">
        <v>228.05599844169205</v>
      </c>
      <c r="K80" s="36">
        <v>29.234579617317237</v>
      </c>
      <c r="L80" s="36">
        <v>33.181930500046185</v>
      </c>
      <c r="M80" s="36">
        <v>145.05064505904107</v>
      </c>
      <c r="N80" s="36">
        <v>145.42186350001441</v>
      </c>
      <c r="O80" s="36">
        <v>0.66329238099999999</v>
      </c>
      <c r="P80" s="36">
        <v>1.142597283</v>
      </c>
      <c r="Q80" s="36">
        <v>0.60906500099999994</v>
      </c>
      <c r="R80" s="36">
        <v>5.4227379999999999E-2</v>
      </c>
      <c r="S80" s="36">
        <v>1.071865917</v>
      </c>
      <c r="T80" s="36">
        <v>7.0731366000000004E-2</v>
      </c>
      <c r="U80" s="36">
        <v>0.99780000000000013</v>
      </c>
      <c r="V80" s="36">
        <v>2.3579000000000003</v>
      </c>
      <c r="W80" s="36">
        <v>64.077602498363419</v>
      </c>
      <c r="X80" s="36">
        <v>231.55649572469204</v>
      </c>
      <c r="Y80" s="36">
        <v>295.63409822305545</v>
      </c>
      <c r="Z80" s="36">
        <v>0.15661151913768406</v>
      </c>
      <c r="AA80" s="36">
        <v>7.7432900710534713E-2</v>
      </c>
      <c r="AB80" s="36">
        <v>7.7432900999999998E-2</v>
      </c>
      <c r="AC80" s="36">
        <v>0.32316962927455856</v>
      </c>
      <c r="AD80" s="36">
        <v>1.5729308013626992</v>
      </c>
      <c r="AE80" s="36">
        <v>15.11178354019804</v>
      </c>
      <c r="AF80" s="36">
        <v>16.684714341560742</v>
      </c>
      <c r="AG80" s="36">
        <v>8.0841490710922406E-2</v>
      </c>
      <c r="AH80" s="36">
        <v>0.13752345546225889</v>
      </c>
      <c r="AI80" s="36">
        <v>0.44044674249399113</v>
      </c>
      <c r="AJ80" s="36">
        <v>3.0354702362958477E-3</v>
      </c>
      <c r="AK80" s="36">
        <v>3.6681911366970034E-3</v>
      </c>
      <c r="AL80" s="36">
        <v>9.1744445476453183E-3</v>
      </c>
      <c r="AM80" s="36">
        <v>0.40704659022177681</v>
      </c>
      <c r="AN80" s="36">
        <v>1.714122447961655</v>
      </c>
      <c r="AO80" s="36">
        <v>15.561404727239676</v>
      </c>
      <c r="AP80" s="36">
        <v>2451.3659801580002</v>
      </c>
      <c r="AQ80" s="36">
        <v>1319.9662970080001</v>
      </c>
      <c r="AR80" s="36">
        <v>3771.3322771660005</v>
      </c>
      <c r="AS80" s="36">
        <v>111.58008130100001</v>
      </c>
      <c r="AT80" s="36">
        <v>6110.9931860500001</v>
      </c>
      <c r="AU80" s="36">
        <v>15358.557501335999</v>
      </c>
      <c r="AV80" s="36">
        <v>3551.2525381390001</v>
      </c>
      <c r="AW80" s="36">
        <v>8925.2458067349999</v>
      </c>
      <c r="AX80" s="36">
        <v>3434.0128568790001</v>
      </c>
      <c r="AY80" s="36">
        <v>8630.5911849309996</v>
      </c>
      <c r="AZ80" s="36">
        <v>1.288546459</v>
      </c>
      <c r="BA80" s="36">
        <v>2.577092918</v>
      </c>
      <c r="BB80" s="36">
        <v>8.6120947409999999</v>
      </c>
      <c r="BC80" s="36">
        <v>522.25174466600004</v>
      </c>
      <c r="BD80" s="36">
        <v>1312.5580746749999</v>
      </c>
      <c r="BE80" s="36">
        <v>0.35489401399999998</v>
      </c>
      <c r="BF80" s="36">
        <v>0.70978802799999996</v>
      </c>
      <c r="BG80" s="36">
        <v>6.6081890129999996</v>
      </c>
      <c r="BH80" s="36">
        <v>31.780347038999999</v>
      </c>
      <c r="BI80" s="36">
        <v>0.54</v>
      </c>
      <c r="BJ80" s="36">
        <v>0.82000000000000017</v>
      </c>
      <c r="BK80" s="36">
        <v>2.3100000000000005</v>
      </c>
      <c r="BL80" s="36">
        <v>2.5799999999999992</v>
      </c>
    </row>
    <row r="81" spans="1:64" s="37" customFormat="1" x14ac:dyDescent="0.2">
      <c r="A81" s="34">
        <v>78</v>
      </c>
      <c r="B81" s="34" t="s">
        <v>181</v>
      </c>
      <c r="C81" s="34" t="s">
        <v>188</v>
      </c>
      <c r="D81" s="41">
        <v>5.5624566140000002</v>
      </c>
      <c r="E81" s="36">
        <v>11</v>
      </c>
      <c r="F81" s="36">
        <v>2</v>
      </c>
      <c r="G81" s="36">
        <v>1</v>
      </c>
      <c r="H81" s="36">
        <v>8</v>
      </c>
      <c r="I81" s="36">
        <v>4.360104127887684E-3</v>
      </c>
      <c r="J81" s="36">
        <v>3.0163611842895253</v>
      </c>
      <c r="K81" s="36">
        <v>1.6421041279287641E-3</v>
      </c>
      <c r="L81" s="36">
        <v>2.7179999999589199E-3</v>
      </c>
      <c r="M81" s="36">
        <v>0.18875628841128692</v>
      </c>
      <c r="N81" s="36">
        <v>2.8319650000061261</v>
      </c>
      <c r="O81" s="36">
        <v>7.2008890000000002E-3</v>
      </c>
      <c r="P81" s="36">
        <v>1.2470422E-2</v>
      </c>
      <c r="Q81" s="36">
        <v>6.6221769999999999E-3</v>
      </c>
      <c r="R81" s="36">
        <v>5.78712E-4</v>
      </c>
      <c r="S81" s="36">
        <v>1.1715579E-2</v>
      </c>
      <c r="T81" s="36">
        <v>7.5484300000000005E-4</v>
      </c>
      <c r="U81" s="36">
        <v>0.18259999999999998</v>
      </c>
      <c r="V81" s="36">
        <v>0.43159999999999998</v>
      </c>
      <c r="W81" s="36">
        <v>0.19416099312788768</v>
      </c>
      <c r="X81" s="36">
        <v>3.4604316062895251</v>
      </c>
      <c r="Y81" s="36">
        <v>3.6545925994174127</v>
      </c>
      <c r="Z81" s="36">
        <v>8.1382815946988687E-5</v>
      </c>
      <c r="AA81" s="36">
        <v>1.7415922612655574E-5</v>
      </c>
      <c r="AB81" s="36">
        <v>1.74159E-5</v>
      </c>
      <c r="AC81" s="36">
        <v>1.1343084417121966E-5</v>
      </c>
      <c r="AD81" s="36">
        <v>1.8461460531068084E-2</v>
      </c>
      <c r="AE81" s="36">
        <v>0.16615314477961274</v>
      </c>
      <c r="AF81" s="36">
        <v>0.18461460531068083</v>
      </c>
      <c r="AG81" s="36">
        <v>1.5727471752927671E-2</v>
      </c>
      <c r="AH81" s="36">
        <v>2.6754779533716036E-2</v>
      </c>
      <c r="AI81" s="36">
        <v>8.568760472284731E-2</v>
      </c>
      <c r="AJ81" s="36">
        <v>6.8272588098687365E-7</v>
      </c>
      <c r="AK81" s="36">
        <v>8.2503495532992293E-7</v>
      </c>
      <c r="AL81" s="36">
        <v>2.0634795640335893E-6</v>
      </c>
      <c r="AM81" s="36">
        <v>1.573949756322578E-2</v>
      </c>
      <c r="AN81" s="36">
        <v>4.5217065099739454E-2</v>
      </c>
      <c r="AO81" s="36">
        <v>0.2518428129820241</v>
      </c>
      <c r="AP81" s="36">
        <v>44.559069541</v>
      </c>
      <c r="AQ81" s="36">
        <v>23.993345136999999</v>
      </c>
      <c r="AR81" s="36">
        <v>68.552414677999991</v>
      </c>
      <c r="AS81" s="36">
        <v>2.3394454979999999</v>
      </c>
      <c r="AT81" s="36">
        <v>157.95790843200001</v>
      </c>
      <c r="AU81" s="36">
        <v>425.44591146099998</v>
      </c>
      <c r="AV81" s="36">
        <v>104.022060389</v>
      </c>
      <c r="AW81" s="36">
        <v>280.174387809</v>
      </c>
      <c r="AX81" s="36">
        <v>97.434808441000001</v>
      </c>
      <c r="AY81" s="36">
        <v>262.432196632</v>
      </c>
      <c r="AZ81" s="36">
        <v>2.0589070000000001E-2</v>
      </c>
      <c r="BA81" s="36">
        <v>4.1178141000000001E-2</v>
      </c>
      <c r="BB81" s="36">
        <v>0</v>
      </c>
      <c r="BC81" s="36">
        <v>0</v>
      </c>
      <c r="BD81" s="36">
        <v>0</v>
      </c>
      <c r="BE81" s="36">
        <v>0</v>
      </c>
      <c r="BF81" s="36">
        <v>0</v>
      </c>
      <c r="BG81" s="36">
        <v>1.260182331</v>
      </c>
      <c r="BH81" s="36">
        <v>5.0693980160000001</v>
      </c>
      <c r="BI81" s="36">
        <v>0</v>
      </c>
      <c r="BJ81" s="36">
        <v>0</v>
      </c>
      <c r="BK81" s="36">
        <v>0</v>
      </c>
      <c r="BL81" s="36">
        <v>0</v>
      </c>
    </row>
    <row r="82" spans="1:64" s="37" customFormat="1" x14ac:dyDescent="0.2">
      <c r="A82" s="34">
        <v>79</v>
      </c>
      <c r="B82" s="34" t="s">
        <v>181</v>
      </c>
      <c r="C82" s="34" t="s">
        <v>189</v>
      </c>
      <c r="D82" s="41">
        <v>6.0270453899999996</v>
      </c>
      <c r="E82" s="36">
        <v>36</v>
      </c>
      <c r="F82" s="36">
        <v>5</v>
      </c>
      <c r="G82" s="36">
        <v>14</v>
      </c>
      <c r="H82" s="36">
        <v>17</v>
      </c>
      <c r="I82" s="36">
        <v>1.2670629305419359</v>
      </c>
      <c r="J82" s="36">
        <v>14.038063371459753</v>
      </c>
      <c r="K82" s="36">
        <v>0.10124443054281317</v>
      </c>
      <c r="L82" s="36">
        <v>1.1658184999991228</v>
      </c>
      <c r="M82" s="36">
        <v>2.7904918019983294</v>
      </c>
      <c r="N82" s="36">
        <v>12.514634500003361</v>
      </c>
      <c r="O82" s="36">
        <v>0.24830346999999997</v>
      </c>
      <c r="P82" s="36">
        <v>0.43155730999999997</v>
      </c>
      <c r="Q82" s="36">
        <v>0.23372644099999998</v>
      </c>
      <c r="R82" s="36">
        <v>1.4577029E-2</v>
      </c>
      <c r="S82" s="36">
        <v>0.41254379199999996</v>
      </c>
      <c r="T82" s="36">
        <v>1.9013518E-2</v>
      </c>
      <c r="U82" s="36">
        <v>0.77380000000000015</v>
      </c>
      <c r="V82" s="36">
        <v>1.8322000000000001</v>
      </c>
      <c r="W82" s="36">
        <v>2.2891664005419359</v>
      </c>
      <c r="X82" s="36">
        <v>16.301820681459752</v>
      </c>
      <c r="Y82" s="36">
        <v>18.590987082001689</v>
      </c>
      <c r="Z82" s="36">
        <v>5.9614250765215385E-3</v>
      </c>
      <c r="AA82" s="36">
        <v>2.8019663652247614E-3</v>
      </c>
      <c r="AB82" s="36">
        <v>2.8019667599999999E-3</v>
      </c>
      <c r="AC82" s="36">
        <v>4.21713449470143E-3</v>
      </c>
      <c r="AD82" s="36">
        <v>0.12511877579621883</v>
      </c>
      <c r="AE82" s="36">
        <v>1.12606898216597</v>
      </c>
      <c r="AF82" s="36">
        <v>1.2511877579621888</v>
      </c>
      <c r="AG82" s="36">
        <v>5.8953350872329134E-2</v>
      </c>
      <c r="AH82" s="36">
        <v>0.10028845895522653</v>
      </c>
      <c r="AI82" s="36">
        <v>0.32119411854579322</v>
      </c>
      <c r="AJ82" s="36">
        <v>1.0984073316694764E-4</v>
      </c>
      <c r="AK82" s="36">
        <v>1.3273620775685027E-4</v>
      </c>
      <c r="AL82" s="36">
        <v>3.3198405757735229E-4</v>
      </c>
      <c r="AM82" s="36">
        <v>6.3280326100197515E-2</v>
      </c>
      <c r="AN82" s="36">
        <v>0.22553997095920222</v>
      </c>
      <c r="AO82" s="36">
        <v>1.4475950847693404</v>
      </c>
      <c r="AP82" s="36">
        <v>662.35612146999995</v>
      </c>
      <c r="AQ82" s="36">
        <v>356.65329617600003</v>
      </c>
      <c r="AR82" s="36">
        <v>1019.009417646</v>
      </c>
      <c r="AS82" s="36">
        <v>18.369831310999999</v>
      </c>
      <c r="AT82" s="36">
        <v>799.18590750400006</v>
      </c>
      <c r="AU82" s="36">
        <v>1958.473064193</v>
      </c>
      <c r="AV82" s="36">
        <v>487.492465665</v>
      </c>
      <c r="AW82" s="36">
        <v>1194.641764874</v>
      </c>
      <c r="AX82" s="36">
        <v>462.99078473999998</v>
      </c>
      <c r="AY82" s="36">
        <v>1134.5983110679999</v>
      </c>
      <c r="AZ82" s="36">
        <v>0.22375125500000001</v>
      </c>
      <c r="BA82" s="36">
        <v>0.44750251000000002</v>
      </c>
      <c r="BB82" s="36">
        <v>1.57221535</v>
      </c>
      <c r="BC82" s="36">
        <v>112.339888045</v>
      </c>
      <c r="BD82" s="36">
        <v>275.298453972</v>
      </c>
      <c r="BE82" s="36">
        <v>6.4789094000000005E-2</v>
      </c>
      <c r="BF82" s="36">
        <v>0.12957818800000001</v>
      </c>
      <c r="BG82" s="36">
        <v>6.0111060920000003</v>
      </c>
      <c r="BH82" s="36">
        <v>21.246586476000001</v>
      </c>
      <c r="BI82" s="36">
        <v>0.03</v>
      </c>
      <c r="BJ82" s="36">
        <v>0.03</v>
      </c>
      <c r="BK82" s="36">
        <v>0.24</v>
      </c>
      <c r="BL82" s="36">
        <v>0.24</v>
      </c>
    </row>
    <row r="83" spans="1:64" s="37" customFormat="1" x14ac:dyDescent="0.2">
      <c r="A83" s="34">
        <v>80</v>
      </c>
      <c r="B83" s="34" t="s">
        <v>181</v>
      </c>
      <c r="C83" s="34" t="s">
        <v>190</v>
      </c>
      <c r="D83" s="41">
        <v>5.3401616709999997</v>
      </c>
      <c r="E83" s="36">
        <v>45</v>
      </c>
      <c r="F83" s="36">
        <v>0</v>
      </c>
      <c r="G83" s="36">
        <v>3</v>
      </c>
      <c r="H83" s="36">
        <v>42</v>
      </c>
      <c r="I83" s="36">
        <v>1.9112493778319071E-4</v>
      </c>
      <c r="J83" s="36">
        <v>1.0518719368542653</v>
      </c>
      <c r="K83" s="36">
        <v>1.9112493778319071E-4</v>
      </c>
      <c r="L83" s="36">
        <v>0</v>
      </c>
      <c r="M83" s="36">
        <v>4.3488061791774113E-2</v>
      </c>
      <c r="N83" s="36">
        <v>1.0085750000002744</v>
      </c>
      <c r="O83" s="36">
        <v>4.2311454999999998E-2</v>
      </c>
      <c r="P83" s="36">
        <v>7.2275144E-2</v>
      </c>
      <c r="Q83" s="36">
        <v>3.9492304999999998E-2</v>
      </c>
      <c r="R83" s="36">
        <v>2.8191499999999999E-3</v>
      </c>
      <c r="S83" s="36">
        <v>6.8597990999999997E-2</v>
      </c>
      <c r="T83" s="36">
        <v>3.6771530000000003E-3</v>
      </c>
      <c r="U83" s="36">
        <v>0.27060000000000001</v>
      </c>
      <c r="V83" s="36">
        <v>0.63959999999999995</v>
      </c>
      <c r="W83" s="36">
        <v>0.31310257993778318</v>
      </c>
      <c r="X83" s="36">
        <v>1.7637470808542652</v>
      </c>
      <c r="Y83" s="36">
        <v>2.0768496607920484</v>
      </c>
      <c r="Z83" s="36">
        <v>1.1041878847736557E-5</v>
      </c>
      <c r="AA83" s="36">
        <v>2.3629620734156226E-6</v>
      </c>
      <c r="AB83" s="36">
        <v>2.3629599999999998E-6</v>
      </c>
      <c r="AC83" s="36">
        <v>1.403481221889091E-6</v>
      </c>
      <c r="AD83" s="36">
        <v>8.6208549838812619E-3</v>
      </c>
      <c r="AE83" s="36">
        <v>7.7587694854931333E-2</v>
      </c>
      <c r="AF83" s="36">
        <v>8.6208549838812598E-2</v>
      </c>
      <c r="AG83" s="36">
        <v>1.9608230162579437E-2</v>
      </c>
      <c r="AH83" s="36">
        <v>3.3356529471974219E-2</v>
      </c>
      <c r="AI83" s="36">
        <v>0.10683104709267419</v>
      </c>
      <c r="AJ83" s="36">
        <v>9.263109846385994E-8</v>
      </c>
      <c r="AK83" s="36">
        <v>1.1193935415605247E-7</v>
      </c>
      <c r="AL83" s="36">
        <v>2.7996943428871377E-7</v>
      </c>
      <c r="AM83" s="36">
        <v>1.9609726274899791E-2</v>
      </c>
      <c r="AN83" s="36">
        <v>4.1977496395209639E-2</v>
      </c>
      <c r="AO83" s="36">
        <v>0.18441902191703982</v>
      </c>
      <c r="AP83" s="36">
        <v>39.854351628000003</v>
      </c>
      <c r="AQ83" s="36">
        <v>21.460035491999999</v>
      </c>
      <c r="AR83" s="36">
        <v>61.314387120000006</v>
      </c>
      <c r="AS83" s="36">
        <v>1.829657402</v>
      </c>
      <c r="AT83" s="36">
        <v>182.40188204200001</v>
      </c>
      <c r="AU83" s="36">
        <v>421.875575707</v>
      </c>
      <c r="AV83" s="36">
        <v>131.24594247100001</v>
      </c>
      <c r="AW83" s="36">
        <v>303.55749030300001</v>
      </c>
      <c r="AX83" s="36">
        <v>122.49381253200001</v>
      </c>
      <c r="AY83" s="36">
        <v>283.31477232600002</v>
      </c>
      <c r="AZ83" s="36">
        <v>1.3946141E-2</v>
      </c>
      <c r="BA83" s="36">
        <v>2.7892283E-2</v>
      </c>
      <c r="BB83" s="36">
        <v>1.1844795210000001</v>
      </c>
      <c r="BC83" s="36">
        <v>84.016540195000005</v>
      </c>
      <c r="BD83" s="36">
        <v>194.32105561</v>
      </c>
      <c r="BE83" s="36">
        <v>4.8810969000000003E-2</v>
      </c>
      <c r="BF83" s="36">
        <v>9.7621938000000005E-2</v>
      </c>
      <c r="BG83" s="36">
        <v>7.9448067260000004</v>
      </c>
      <c r="BH83" s="36">
        <v>17.968319006000002</v>
      </c>
      <c r="BI83" s="36">
        <v>0</v>
      </c>
      <c r="BJ83" s="36">
        <v>0</v>
      </c>
      <c r="BK83" s="36">
        <v>0</v>
      </c>
      <c r="BL83" s="36">
        <v>0</v>
      </c>
    </row>
    <row r="84" spans="1:64" s="37" customFormat="1" x14ac:dyDescent="0.2">
      <c r="A84" s="34">
        <v>81</v>
      </c>
      <c r="B84" s="34" t="s">
        <v>181</v>
      </c>
      <c r="C84" s="34" t="s">
        <v>191</v>
      </c>
      <c r="D84" s="41">
        <v>5.1070716469999997</v>
      </c>
      <c r="E84" s="36">
        <v>14</v>
      </c>
      <c r="F84" s="36">
        <v>0</v>
      </c>
      <c r="G84" s="36">
        <v>0</v>
      </c>
      <c r="H84" s="36">
        <v>14</v>
      </c>
      <c r="I84" s="36">
        <v>0</v>
      </c>
      <c r="J84" s="36">
        <v>0</v>
      </c>
      <c r="K84" s="36">
        <v>0</v>
      </c>
      <c r="L84" s="36">
        <v>0</v>
      </c>
      <c r="M84" s="36">
        <v>0</v>
      </c>
      <c r="N84" s="36">
        <v>0</v>
      </c>
      <c r="O84" s="36">
        <v>1.2946530999999999E-2</v>
      </c>
      <c r="P84" s="36">
        <v>2.1168227000000001E-2</v>
      </c>
      <c r="Q84" s="36">
        <v>1.2232106999999999E-2</v>
      </c>
      <c r="R84" s="36">
        <v>7.1442399999999996E-4</v>
      </c>
      <c r="S84" s="36">
        <v>2.023637E-2</v>
      </c>
      <c r="T84" s="36">
        <v>9.3185700000000002E-4</v>
      </c>
      <c r="U84" s="36">
        <v>0</v>
      </c>
      <c r="V84" s="36">
        <v>0</v>
      </c>
      <c r="W84" s="36">
        <v>1.2946530999999999E-2</v>
      </c>
      <c r="X84" s="36">
        <v>2.1168227000000001E-2</v>
      </c>
      <c r="Y84" s="36">
        <v>3.4114758000000002E-2</v>
      </c>
      <c r="Z84" s="36">
        <v>0</v>
      </c>
      <c r="AA84" s="36">
        <v>0</v>
      </c>
      <c r="AB84" s="36">
        <v>0</v>
      </c>
      <c r="AC84" s="36">
        <v>0</v>
      </c>
      <c r="AD84" s="36">
        <v>0</v>
      </c>
      <c r="AE84" s="36">
        <v>0</v>
      </c>
      <c r="AF84" s="36">
        <v>0</v>
      </c>
      <c r="AG84" s="36">
        <v>0</v>
      </c>
      <c r="AH84" s="36">
        <v>0</v>
      </c>
      <c r="AI84" s="36">
        <v>0</v>
      </c>
      <c r="AJ84" s="36">
        <v>0</v>
      </c>
      <c r="AK84" s="36">
        <v>0</v>
      </c>
      <c r="AL84" s="36">
        <v>0</v>
      </c>
      <c r="AM84" s="36">
        <v>0</v>
      </c>
      <c r="AN84" s="36">
        <v>0</v>
      </c>
      <c r="AO84" s="36">
        <v>0</v>
      </c>
      <c r="AP84" s="36">
        <v>0.10521335599999999</v>
      </c>
      <c r="AQ84" s="36">
        <v>5.6653345000000001E-2</v>
      </c>
      <c r="AR84" s="36">
        <v>0.161866701</v>
      </c>
      <c r="AS84" s="36">
        <v>1.2957935E-2</v>
      </c>
      <c r="AT84" s="36">
        <v>1.8223659999999999E-2</v>
      </c>
      <c r="AU84" s="36">
        <v>3.8218352999999997E-2</v>
      </c>
      <c r="AV84" s="36">
        <v>5.6927089E-2</v>
      </c>
      <c r="AW84" s="36">
        <v>0.11938652900000001</v>
      </c>
      <c r="AX84" s="36">
        <v>5.1058029999999997E-2</v>
      </c>
      <c r="AY84" s="36">
        <v>0.107078038</v>
      </c>
      <c r="AZ84" s="36">
        <v>2.2162250000000001E-3</v>
      </c>
      <c r="BA84" s="36">
        <v>4.4324509999999996E-3</v>
      </c>
      <c r="BB84" s="36">
        <v>0.31589956299999999</v>
      </c>
      <c r="BC84" s="36">
        <v>17.269287310999999</v>
      </c>
      <c r="BD84" s="36">
        <v>36.216857474999998</v>
      </c>
      <c r="BE84" s="36">
        <v>1.3017839E-2</v>
      </c>
      <c r="BF84" s="36">
        <v>2.6035678E-2</v>
      </c>
      <c r="BG84" s="36">
        <v>3.983095917</v>
      </c>
      <c r="BH84" s="36">
        <v>6.8884703859999998</v>
      </c>
      <c r="BI84" s="36">
        <v>0</v>
      </c>
      <c r="BJ84" s="36">
        <v>0</v>
      </c>
      <c r="BK84" s="36">
        <v>0</v>
      </c>
      <c r="BL84" s="36">
        <v>0</v>
      </c>
    </row>
    <row r="85" spans="1:64" s="37" customFormat="1" x14ac:dyDescent="0.2">
      <c r="A85" s="34">
        <v>82</v>
      </c>
      <c r="B85" s="34" t="s">
        <v>193</v>
      </c>
      <c r="C85" s="34" t="s">
        <v>192</v>
      </c>
      <c r="D85" s="41">
        <v>5.7975635619999997</v>
      </c>
      <c r="E85" s="36">
        <v>87</v>
      </c>
      <c r="F85" s="36">
        <v>7</v>
      </c>
      <c r="G85" s="36">
        <v>26</v>
      </c>
      <c r="H85" s="36">
        <v>54</v>
      </c>
      <c r="I85" s="36">
        <v>0.35649601231412542</v>
      </c>
      <c r="J85" s="36">
        <v>4.7186622567575869</v>
      </c>
      <c r="K85" s="36">
        <v>8.6361512314829803E-2</v>
      </c>
      <c r="L85" s="36">
        <v>0.27013449999929562</v>
      </c>
      <c r="M85" s="36">
        <v>2.1479827690743578</v>
      </c>
      <c r="N85" s="36">
        <v>2.9271754999973552</v>
      </c>
      <c r="O85" s="36">
        <v>0.181473368</v>
      </c>
      <c r="P85" s="36">
        <v>0.30741310599999999</v>
      </c>
      <c r="Q85" s="36">
        <v>0.16912712899999999</v>
      </c>
      <c r="R85" s="36">
        <v>1.2346239E-2</v>
      </c>
      <c r="S85" s="36">
        <v>0.29130931599999998</v>
      </c>
      <c r="T85" s="36">
        <v>1.610379E-2</v>
      </c>
      <c r="U85" s="36">
        <v>3.8779500000000002</v>
      </c>
      <c r="V85" s="36">
        <v>9.1836999999999982</v>
      </c>
      <c r="W85" s="36">
        <v>4.4159193803141257</v>
      </c>
      <c r="X85" s="36">
        <v>14.209775362757586</v>
      </c>
      <c r="Y85" s="36">
        <v>18.625694743071712</v>
      </c>
      <c r="Z85" s="36">
        <v>1.9894687426190109E-3</v>
      </c>
      <c r="AA85" s="36">
        <v>9.361753872249468E-4</v>
      </c>
      <c r="AB85" s="36">
        <v>9.3617500000000003E-4</v>
      </c>
      <c r="AC85" s="36">
        <v>3.5300200619288664E-4</v>
      </c>
      <c r="AD85" s="36">
        <v>2.6054176945540165E-2</v>
      </c>
      <c r="AE85" s="36">
        <v>0.23448759250986154</v>
      </c>
      <c r="AF85" s="36">
        <v>0.26054176945540169</v>
      </c>
      <c r="AG85" s="36">
        <v>0.26667396994507353</v>
      </c>
      <c r="AH85" s="36">
        <v>0.45365227071115921</v>
      </c>
      <c r="AI85" s="36">
        <v>1.4529133534938483</v>
      </c>
      <c r="AJ85" s="36">
        <v>3.6699274894676001E-5</v>
      </c>
      <c r="AK85" s="36">
        <v>4.4348962689610676E-5</v>
      </c>
      <c r="AL85" s="36">
        <v>1.1092036477351993E-4</v>
      </c>
      <c r="AM85" s="36">
        <v>0.26706367122616109</v>
      </c>
      <c r="AN85" s="36">
        <v>0.47975079661938902</v>
      </c>
      <c r="AO85" s="36">
        <v>1.6875118663684834</v>
      </c>
      <c r="AP85" s="36">
        <v>232.89784587599999</v>
      </c>
      <c r="AQ85" s="36">
        <v>125.406532394</v>
      </c>
      <c r="AR85" s="36">
        <v>358.30437826999997</v>
      </c>
      <c r="AS85" s="36">
        <v>7.6378007759999997</v>
      </c>
      <c r="AT85" s="36">
        <v>457.44474563799997</v>
      </c>
      <c r="AU85" s="36">
        <v>975.51050097799998</v>
      </c>
      <c r="AV85" s="36">
        <v>275.64333712000001</v>
      </c>
      <c r="AW85" s="36">
        <v>587.81518959200002</v>
      </c>
      <c r="AX85" s="36">
        <v>263.66025568100002</v>
      </c>
      <c r="AY85" s="36">
        <v>562.26101744599998</v>
      </c>
      <c r="AZ85" s="36">
        <v>1.4273986750000001</v>
      </c>
      <c r="BA85" s="36">
        <v>2.8547973500000001</v>
      </c>
      <c r="BB85" s="36">
        <v>0.510192957</v>
      </c>
      <c r="BC85" s="36">
        <v>51.078417422000001</v>
      </c>
      <c r="BD85" s="36">
        <v>108.92579496</v>
      </c>
      <c r="BE85" s="36">
        <v>0.231905889</v>
      </c>
      <c r="BF85" s="36">
        <v>0.46381177899999998</v>
      </c>
      <c r="BG85" s="36">
        <v>1.1965431660000001</v>
      </c>
      <c r="BH85" s="36">
        <v>19.469635816</v>
      </c>
      <c r="BI85" s="36">
        <v>0.12</v>
      </c>
      <c r="BJ85" s="36">
        <v>0.12</v>
      </c>
      <c r="BK85" s="36">
        <v>0.60000000000000031</v>
      </c>
      <c r="BL85" s="36">
        <v>0.60000000000000031</v>
      </c>
    </row>
    <row r="86" spans="1:64" s="37" customFormat="1" x14ac:dyDescent="0.2">
      <c r="A86" s="34">
        <v>83</v>
      </c>
      <c r="B86" s="34" t="s">
        <v>193</v>
      </c>
      <c r="C86" s="34" t="s">
        <v>194</v>
      </c>
      <c r="D86" s="41">
        <v>5.7636617589999997</v>
      </c>
      <c r="E86" s="36">
        <v>40</v>
      </c>
      <c r="F86" s="36">
        <v>4</v>
      </c>
      <c r="G86" s="36">
        <v>6</v>
      </c>
      <c r="H86" s="36">
        <v>30</v>
      </c>
      <c r="I86" s="36">
        <v>0.52142912995239887</v>
      </c>
      <c r="J86" s="36">
        <v>5.6229262095410295</v>
      </c>
      <c r="K86" s="36">
        <v>6.8524629954184804E-2</v>
      </c>
      <c r="L86" s="36">
        <v>0.45290449999821403</v>
      </c>
      <c r="M86" s="36">
        <v>2.1154958394925716</v>
      </c>
      <c r="N86" s="36">
        <v>4.0288595000008565</v>
      </c>
      <c r="O86" s="36">
        <v>0.127912947</v>
      </c>
      <c r="P86" s="36">
        <v>0.222384359</v>
      </c>
      <c r="Q86" s="36">
        <v>0.12244222199999999</v>
      </c>
      <c r="R86" s="36">
        <v>5.4707250000000001E-3</v>
      </c>
      <c r="S86" s="36">
        <v>0.21524863</v>
      </c>
      <c r="T86" s="36">
        <v>7.1357290000000004E-3</v>
      </c>
      <c r="U86" s="36">
        <v>1.1338999999999999</v>
      </c>
      <c r="V86" s="36">
        <v>2.6919000000000004</v>
      </c>
      <c r="W86" s="36">
        <v>1.7832420769523987</v>
      </c>
      <c r="X86" s="36">
        <v>8.5372105685410311</v>
      </c>
      <c r="Y86" s="36">
        <v>10.320452645493429</v>
      </c>
      <c r="Z86" s="36">
        <v>3.3506212406137449E-3</v>
      </c>
      <c r="AA86" s="36">
        <v>1.5727221369451088E-3</v>
      </c>
      <c r="AB86" s="36">
        <v>1.5727219999999999E-3</v>
      </c>
      <c r="AC86" s="36">
        <v>3.4208908698424181E-4</v>
      </c>
      <c r="AD86" s="36">
        <v>5.9552343645143356E-2</v>
      </c>
      <c r="AE86" s="36">
        <v>0.53597109280629007</v>
      </c>
      <c r="AF86" s="36">
        <v>0.59552343645143346</v>
      </c>
      <c r="AG86" s="36">
        <v>8.099034863970303E-2</v>
      </c>
      <c r="AH86" s="36">
        <v>0.13777668504225341</v>
      </c>
      <c r="AI86" s="36">
        <v>0.44125776155424401</v>
      </c>
      <c r="AJ86" s="36">
        <v>6.1652743356476754E-5</v>
      </c>
      <c r="AK86" s="36">
        <v>7.4503793947851502E-5</v>
      </c>
      <c r="AL86" s="36">
        <v>1.8634005172893934E-4</v>
      </c>
      <c r="AM86" s="36">
        <v>8.1394090470043756E-2</v>
      </c>
      <c r="AN86" s="36">
        <v>0.19740353248134462</v>
      </c>
      <c r="AO86" s="36">
        <v>0.97741519441226299</v>
      </c>
      <c r="AP86" s="36">
        <v>262.87681781399999</v>
      </c>
      <c r="AQ86" s="36">
        <v>141.54905574599999</v>
      </c>
      <c r="AR86" s="36">
        <v>404.42587356000001</v>
      </c>
      <c r="AS86" s="36">
        <v>10.693423586</v>
      </c>
      <c r="AT86" s="36">
        <v>1065.9430894510001</v>
      </c>
      <c r="AU86" s="36">
        <v>2472.6916149889998</v>
      </c>
      <c r="AV86" s="36">
        <v>611.69551915099998</v>
      </c>
      <c r="AW86" s="36">
        <v>1418.963541394</v>
      </c>
      <c r="AX86" s="36">
        <v>592.15171067699998</v>
      </c>
      <c r="AY86" s="36">
        <v>1373.6273392850001</v>
      </c>
      <c r="AZ86" s="36">
        <v>0.88112587200000003</v>
      </c>
      <c r="BA86" s="36">
        <v>1.7622517440000001</v>
      </c>
      <c r="BB86" s="36">
        <v>1.4214228200000001</v>
      </c>
      <c r="BC86" s="36">
        <v>65.594566481000001</v>
      </c>
      <c r="BD86" s="36">
        <v>152.16115769500001</v>
      </c>
      <c r="BE86" s="36">
        <v>0.64610128099999997</v>
      </c>
      <c r="BF86" s="36">
        <v>1.292202563</v>
      </c>
      <c r="BG86" s="36">
        <v>3.7989508249999999</v>
      </c>
      <c r="BH86" s="36">
        <v>13.280069394</v>
      </c>
      <c r="BI86" s="36">
        <v>0.06</v>
      </c>
      <c r="BJ86" s="36">
        <v>0.06</v>
      </c>
      <c r="BK86" s="36">
        <v>0.18</v>
      </c>
      <c r="BL86" s="36">
        <v>0.18</v>
      </c>
    </row>
    <row r="87" spans="1:64" s="37" customFormat="1" x14ac:dyDescent="0.2">
      <c r="A87" s="34">
        <v>84</v>
      </c>
      <c r="B87" s="34" t="s">
        <v>193</v>
      </c>
      <c r="C87" s="34" t="s">
        <v>195</v>
      </c>
      <c r="D87" s="41">
        <v>5.8439326290000002</v>
      </c>
      <c r="E87" s="36">
        <v>12</v>
      </c>
      <c r="F87" s="36">
        <v>7</v>
      </c>
      <c r="G87" s="36">
        <v>3</v>
      </c>
      <c r="H87" s="36">
        <v>2</v>
      </c>
      <c r="I87" s="36">
        <v>0.6113679958710414</v>
      </c>
      <c r="J87" s="36">
        <v>6.5004929588069729</v>
      </c>
      <c r="K87" s="36">
        <v>9.7672495871072518E-2</v>
      </c>
      <c r="L87" s="36">
        <v>0.51369549999996889</v>
      </c>
      <c r="M87" s="36">
        <v>2.6814419546800456</v>
      </c>
      <c r="N87" s="36">
        <v>4.4304189999979684</v>
      </c>
      <c r="O87" s="36">
        <v>0.19871628999999999</v>
      </c>
      <c r="P87" s="36">
        <v>0.35056863399999999</v>
      </c>
      <c r="Q87" s="36">
        <v>0.18534441199999999</v>
      </c>
      <c r="R87" s="36">
        <v>1.3371878E-2</v>
      </c>
      <c r="S87" s="36">
        <v>0.33312705399999998</v>
      </c>
      <c r="T87" s="36">
        <v>1.7441579999999998E-2</v>
      </c>
      <c r="U87" s="36">
        <v>0.65205000000000013</v>
      </c>
      <c r="V87" s="36">
        <v>1.5453000000000001</v>
      </c>
      <c r="W87" s="36">
        <v>1.4621342858710416</v>
      </c>
      <c r="X87" s="36">
        <v>8.3963615928069721</v>
      </c>
      <c r="Y87" s="36">
        <v>9.8584958786780135</v>
      </c>
      <c r="Z87" s="36">
        <v>3.3714395881829515E-3</v>
      </c>
      <c r="AA87" s="36">
        <v>1.5505229621583121E-3</v>
      </c>
      <c r="AB87" s="36">
        <v>1.550523E-3</v>
      </c>
      <c r="AC87" s="36">
        <v>1.1031918518860262E-3</v>
      </c>
      <c r="AD87" s="36">
        <v>7.8048436724432471E-2</v>
      </c>
      <c r="AE87" s="36">
        <v>0.70243593051989217</v>
      </c>
      <c r="AF87" s="36">
        <v>0.78048436724432457</v>
      </c>
      <c r="AG87" s="36">
        <v>4.6663920785084835E-2</v>
      </c>
      <c r="AH87" s="36">
        <v>7.9382302025201787E-2</v>
      </c>
      <c r="AI87" s="36">
        <v>0.25423791324287603</v>
      </c>
      <c r="AJ87" s="36">
        <v>6.0782513751398528E-5</v>
      </c>
      <c r="AK87" s="36">
        <v>7.3452171523895863E-5</v>
      </c>
      <c r="AL87" s="36">
        <v>1.8370985846634705E-4</v>
      </c>
      <c r="AM87" s="36">
        <v>4.7827895150722256E-2</v>
      </c>
      <c r="AN87" s="36">
        <v>0.15750419092115817</v>
      </c>
      <c r="AO87" s="36">
        <v>0.95685755362123459</v>
      </c>
      <c r="AP87" s="36">
        <v>175.52623261400001</v>
      </c>
      <c r="AQ87" s="36">
        <v>94.514125253000003</v>
      </c>
      <c r="AR87" s="36">
        <v>270.04035786700001</v>
      </c>
      <c r="AS87" s="36">
        <v>22.076329450999999</v>
      </c>
      <c r="AT87" s="36">
        <v>1088.8077228990001</v>
      </c>
      <c r="AU87" s="36">
        <v>2523.7070533609999</v>
      </c>
      <c r="AV87" s="36">
        <v>652.53983095800004</v>
      </c>
      <c r="AW87" s="36">
        <v>1512.497881263</v>
      </c>
      <c r="AX87" s="36">
        <v>633.24640802199997</v>
      </c>
      <c r="AY87" s="36">
        <v>1467.778371544</v>
      </c>
      <c r="AZ87" s="36">
        <v>2.969120583</v>
      </c>
      <c r="BA87" s="36">
        <v>5.9382411670000002</v>
      </c>
      <c r="BB87" s="36">
        <v>1.0770078919999999</v>
      </c>
      <c r="BC87" s="36">
        <v>53.218737052000002</v>
      </c>
      <c r="BD87" s="36">
        <v>123.353737529</v>
      </c>
      <c r="BE87" s="36">
        <v>0.48954904199999999</v>
      </c>
      <c r="BF87" s="36">
        <v>0.97909808399999998</v>
      </c>
      <c r="BG87" s="36">
        <v>6.634814886</v>
      </c>
      <c r="BH87" s="36">
        <v>18.942930812</v>
      </c>
      <c r="BI87" s="36">
        <v>0.27</v>
      </c>
      <c r="BJ87" s="36">
        <v>0.27</v>
      </c>
      <c r="BK87" s="36">
        <v>0.06</v>
      </c>
      <c r="BL87" s="36">
        <v>0.06</v>
      </c>
    </row>
    <row r="88" spans="1:64" s="37" customFormat="1" x14ac:dyDescent="0.2">
      <c r="A88" s="34">
        <v>85</v>
      </c>
      <c r="B88" s="34" t="s">
        <v>193</v>
      </c>
      <c r="C88" s="34" t="s">
        <v>196</v>
      </c>
      <c r="D88" s="41">
        <v>5.462743154</v>
      </c>
      <c r="E88" s="36">
        <v>36</v>
      </c>
      <c r="F88" s="36">
        <v>0</v>
      </c>
      <c r="G88" s="36">
        <v>6</v>
      </c>
      <c r="H88" s="36">
        <v>30</v>
      </c>
      <c r="I88" s="36">
        <v>3.3801382536767537E-4</v>
      </c>
      <c r="J88" s="36">
        <v>0.36124101372845319</v>
      </c>
      <c r="K88" s="36">
        <v>3.3801382536767537E-4</v>
      </c>
      <c r="L88" s="36">
        <v>0</v>
      </c>
      <c r="M88" s="36">
        <v>5.6207027553839592E-2</v>
      </c>
      <c r="N88" s="36">
        <v>0.30537199999998127</v>
      </c>
      <c r="O88" s="36">
        <v>5.8560670999999995E-2</v>
      </c>
      <c r="P88" s="36">
        <v>0.102750065</v>
      </c>
      <c r="Q88" s="36">
        <v>5.7010279999999997E-2</v>
      </c>
      <c r="R88" s="36">
        <v>1.5503909999999999E-3</v>
      </c>
      <c r="S88" s="36">
        <v>0.100727816</v>
      </c>
      <c r="T88" s="36">
        <v>2.0222490000000003E-3</v>
      </c>
      <c r="U88" s="36">
        <v>0.44219999999999993</v>
      </c>
      <c r="V88" s="36">
        <v>1.0451999999999999</v>
      </c>
      <c r="W88" s="36">
        <v>0.50109868482536757</v>
      </c>
      <c r="X88" s="36">
        <v>1.509191078728453</v>
      </c>
      <c r="Y88" s="36">
        <v>2.0102897635538204</v>
      </c>
      <c r="Z88" s="36">
        <v>1.6987279604993843E-5</v>
      </c>
      <c r="AA88" s="36">
        <v>3.6352778354686823E-6</v>
      </c>
      <c r="AB88" s="36">
        <v>3.63528E-6</v>
      </c>
      <c r="AC88" s="36">
        <v>2.5930889512507074E-6</v>
      </c>
      <c r="AD88" s="36">
        <v>2.6866382937564197E-3</v>
      </c>
      <c r="AE88" s="36">
        <v>2.4179744643807774E-2</v>
      </c>
      <c r="AF88" s="36">
        <v>2.6866382937564198E-2</v>
      </c>
      <c r="AG88" s="36">
        <v>3.1664692091333241E-2</v>
      </c>
      <c r="AH88" s="36">
        <v>5.3866372753072642E-2</v>
      </c>
      <c r="AI88" s="36">
        <v>0.17251797760105694</v>
      </c>
      <c r="AJ88" s="36">
        <v>1.4250769358080577E-7</v>
      </c>
      <c r="AK88" s="36">
        <v>1.7221235034719778E-7</v>
      </c>
      <c r="AL88" s="36">
        <v>4.3071710273600715E-7</v>
      </c>
      <c r="AM88" s="36">
        <v>3.1667427687978075E-2</v>
      </c>
      <c r="AN88" s="36">
        <v>5.6553183259179407E-2</v>
      </c>
      <c r="AO88" s="36">
        <v>0.19669815296196744</v>
      </c>
      <c r="AP88" s="36">
        <v>29.751525671</v>
      </c>
      <c r="AQ88" s="36">
        <v>16.020052283999998</v>
      </c>
      <c r="AR88" s="36">
        <v>45.771577954999998</v>
      </c>
      <c r="AS88" s="36">
        <v>1.540370083</v>
      </c>
      <c r="AT88" s="36">
        <v>174.79233228699999</v>
      </c>
      <c r="AU88" s="36">
        <v>408.036724091</v>
      </c>
      <c r="AV88" s="36">
        <v>107.234892753</v>
      </c>
      <c r="AW88" s="36">
        <v>250.33005610000001</v>
      </c>
      <c r="AX88" s="36">
        <v>100.821290502</v>
      </c>
      <c r="AY88" s="36">
        <v>235.35808783499999</v>
      </c>
      <c r="AZ88" s="36">
        <v>0.16849519199999999</v>
      </c>
      <c r="BA88" s="36">
        <v>0.336990385</v>
      </c>
      <c r="BB88" s="36">
        <v>0.51116175500000005</v>
      </c>
      <c r="BC88" s="36">
        <v>23.667712151</v>
      </c>
      <c r="BD88" s="36">
        <v>55.250110839999998</v>
      </c>
      <c r="BE88" s="36">
        <v>0.232346252</v>
      </c>
      <c r="BF88" s="36">
        <v>0.46469250499999998</v>
      </c>
      <c r="BG88" s="36">
        <v>0.75619469900000003</v>
      </c>
      <c r="BH88" s="36">
        <v>8.9405767869999995</v>
      </c>
      <c r="BI88" s="36">
        <v>0</v>
      </c>
      <c r="BJ88" s="36">
        <v>0</v>
      </c>
      <c r="BK88" s="36">
        <v>0</v>
      </c>
      <c r="BL88" s="36">
        <v>0</v>
      </c>
    </row>
    <row r="89" spans="1:64" s="37" customFormat="1" x14ac:dyDescent="0.2">
      <c r="A89" s="34">
        <v>86</v>
      </c>
      <c r="B89" s="34" t="s">
        <v>193</v>
      </c>
      <c r="C89" s="34" t="s">
        <v>197</v>
      </c>
      <c r="D89" s="41">
        <v>4.8683258739999999</v>
      </c>
      <c r="E89" s="36">
        <v>66</v>
      </c>
      <c r="F89" s="36">
        <v>0</v>
      </c>
      <c r="G89" s="36">
        <v>3</v>
      </c>
      <c r="H89" s="36">
        <v>63</v>
      </c>
      <c r="I89" s="36">
        <v>0</v>
      </c>
      <c r="J89" s="36">
        <v>0</v>
      </c>
      <c r="K89" s="36">
        <v>0</v>
      </c>
      <c r="L89" s="36">
        <v>0</v>
      </c>
      <c r="M89" s="36">
        <v>0</v>
      </c>
      <c r="N89" s="36">
        <v>0</v>
      </c>
      <c r="O89" s="36">
        <v>5.8338000000000003E-5</v>
      </c>
      <c r="P89" s="36">
        <v>1.00734E-4</v>
      </c>
      <c r="Q89" s="36">
        <v>5.7254000000000004E-5</v>
      </c>
      <c r="R89" s="36">
        <v>1.0839999999999999E-6</v>
      </c>
      <c r="S89" s="36">
        <v>9.9320000000000005E-5</v>
      </c>
      <c r="T89" s="36">
        <v>1.4139999999999999E-6</v>
      </c>
      <c r="U89" s="36">
        <v>2.4E-2</v>
      </c>
      <c r="V89" s="36">
        <v>5.7599999999999998E-2</v>
      </c>
      <c r="W89" s="36">
        <v>2.4058338000000002E-2</v>
      </c>
      <c r="X89" s="36">
        <v>5.7700733999999997E-2</v>
      </c>
      <c r="Y89" s="36">
        <v>8.1759072000000002E-2</v>
      </c>
      <c r="Z89" s="36">
        <v>0</v>
      </c>
      <c r="AA89" s="36">
        <v>0</v>
      </c>
      <c r="AB89" s="36">
        <v>0</v>
      </c>
      <c r="AC89" s="36">
        <v>0</v>
      </c>
      <c r="AD89" s="36">
        <v>0</v>
      </c>
      <c r="AE89" s="36">
        <v>0</v>
      </c>
      <c r="AF89" s="36">
        <v>0</v>
      </c>
      <c r="AG89" s="36">
        <v>1.6325517617866005E-3</v>
      </c>
      <c r="AH89" s="36">
        <v>2.7772144913151366E-3</v>
      </c>
      <c r="AI89" s="36">
        <v>8.8945923573201004E-3</v>
      </c>
      <c r="AJ89" s="36">
        <v>0</v>
      </c>
      <c r="AK89" s="36">
        <v>0</v>
      </c>
      <c r="AL89" s="36">
        <v>0</v>
      </c>
      <c r="AM89" s="36">
        <v>1.6325517617866005E-3</v>
      </c>
      <c r="AN89" s="36">
        <v>2.7772144913151366E-3</v>
      </c>
      <c r="AO89" s="36">
        <v>8.8945923573201004E-3</v>
      </c>
      <c r="AP89" s="36">
        <v>7.9561794000000005E-2</v>
      </c>
      <c r="AQ89" s="36">
        <v>4.2840966000000001E-2</v>
      </c>
      <c r="AR89" s="36">
        <v>0.12240276</v>
      </c>
      <c r="AS89" s="36">
        <v>0</v>
      </c>
      <c r="AT89" s="36">
        <v>0</v>
      </c>
      <c r="AU89" s="36">
        <v>0</v>
      </c>
      <c r="AV89" s="36">
        <v>0</v>
      </c>
      <c r="AW89" s="36">
        <v>0</v>
      </c>
      <c r="AX89" s="36">
        <v>0</v>
      </c>
      <c r="AY89" s="36">
        <v>0</v>
      </c>
      <c r="AZ89" s="36">
        <v>0</v>
      </c>
      <c r="BA89" s="36">
        <v>0</v>
      </c>
      <c r="BB89" s="36">
        <v>4.5462964000000002E-2</v>
      </c>
      <c r="BC89" s="36">
        <v>2.3414086549999999</v>
      </c>
      <c r="BD89" s="36">
        <v>4.9468081159999997</v>
      </c>
      <c r="BE89" s="36">
        <v>2.0664983000000001E-2</v>
      </c>
      <c r="BF89" s="36">
        <v>4.1329967000000002E-2</v>
      </c>
      <c r="BG89" s="36">
        <v>0.33611923399999999</v>
      </c>
      <c r="BH89" s="36">
        <v>0.348572667</v>
      </c>
      <c r="BI89" s="36">
        <v>0</v>
      </c>
      <c r="BJ89" s="36">
        <v>0</v>
      </c>
      <c r="BK89" s="36">
        <v>0</v>
      </c>
      <c r="BL89" s="36">
        <v>0</v>
      </c>
    </row>
    <row r="90" spans="1:64" s="37" customFormat="1" x14ac:dyDescent="0.2">
      <c r="A90" s="34">
        <v>87</v>
      </c>
      <c r="B90" s="34" t="s">
        <v>193</v>
      </c>
      <c r="C90" s="34" t="s">
        <v>198</v>
      </c>
      <c r="D90" s="41">
        <v>5.0228613260000001</v>
      </c>
      <c r="E90" s="36">
        <v>13</v>
      </c>
      <c r="F90" s="36">
        <v>1</v>
      </c>
      <c r="G90" s="36">
        <v>2</v>
      </c>
      <c r="H90" s="36">
        <v>10</v>
      </c>
      <c r="I90" s="36">
        <v>0</v>
      </c>
      <c r="J90" s="36">
        <v>0</v>
      </c>
      <c r="K90" s="36">
        <v>0</v>
      </c>
      <c r="L90" s="36">
        <v>0</v>
      </c>
      <c r="M90" s="36">
        <v>0</v>
      </c>
      <c r="N90" s="36">
        <v>0</v>
      </c>
      <c r="O90" s="36">
        <v>1.0084902E-2</v>
      </c>
      <c r="P90" s="36">
        <v>1.6117088000000002E-2</v>
      </c>
      <c r="Q90" s="36">
        <v>9.3652140000000002E-3</v>
      </c>
      <c r="R90" s="36">
        <v>7.1968800000000001E-4</v>
      </c>
      <c r="S90" s="36">
        <v>1.5178363E-2</v>
      </c>
      <c r="T90" s="36">
        <v>9.3872499999999995E-4</v>
      </c>
      <c r="U90" s="36">
        <v>5.525E-2</v>
      </c>
      <c r="V90" s="36">
        <v>0.13070000000000001</v>
      </c>
      <c r="W90" s="36">
        <v>6.5334902E-2</v>
      </c>
      <c r="X90" s="36">
        <v>0.14681708800000001</v>
      </c>
      <c r="Y90" s="36">
        <v>0.21215199000000001</v>
      </c>
      <c r="Z90" s="36">
        <v>0</v>
      </c>
      <c r="AA90" s="36">
        <v>0</v>
      </c>
      <c r="AB90" s="36">
        <v>0</v>
      </c>
      <c r="AC90" s="36">
        <v>0</v>
      </c>
      <c r="AD90" s="36">
        <v>0</v>
      </c>
      <c r="AE90" s="36">
        <v>0</v>
      </c>
      <c r="AF90" s="36">
        <v>0</v>
      </c>
      <c r="AG90" s="36">
        <v>4.3340162675557263E-3</v>
      </c>
      <c r="AH90" s="36">
        <v>7.3728092827384777E-3</v>
      </c>
      <c r="AI90" s="36">
        <v>2.3612916216338101E-2</v>
      </c>
      <c r="AJ90" s="36">
        <v>0</v>
      </c>
      <c r="AK90" s="36">
        <v>0</v>
      </c>
      <c r="AL90" s="36">
        <v>0</v>
      </c>
      <c r="AM90" s="36">
        <v>4.3340162675557263E-3</v>
      </c>
      <c r="AN90" s="36">
        <v>7.3728092827384777E-3</v>
      </c>
      <c r="AO90" s="36">
        <v>2.3612916216338101E-2</v>
      </c>
      <c r="AP90" s="36">
        <v>0.19102452</v>
      </c>
      <c r="AQ90" s="36">
        <v>0.102859357</v>
      </c>
      <c r="AR90" s="36">
        <v>0.29388387700000002</v>
      </c>
      <c r="AS90" s="36">
        <v>0</v>
      </c>
      <c r="AT90" s="36">
        <v>0</v>
      </c>
      <c r="AU90" s="36">
        <v>0</v>
      </c>
      <c r="AV90" s="36">
        <v>0</v>
      </c>
      <c r="AW90" s="36">
        <v>0</v>
      </c>
      <c r="AX90" s="36">
        <v>0</v>
      </c>
      <c r="AY90" s="36">
        <v>0</v>
      </c>
      <c r="AZ90" s="36">
        <v>0</v>
      </c>
      <c r="BA90" s="36">
        <v>0</v>
      </c>
      <c r="BB90" s="36">
        <v>0.27057639100000003</v>
      </c>
      <c r="BC90" s="36">
        <v>14.227808071</v>
      </c>
      <c r="BD90" s="36">
        <v>35.104519660999998</v>
      </c>
      <c r="BE90" s="36">
        <v>0.122989268</v>
      </c>
      <c r="BF90" s="36">
        <v>0.245978537</v>
      </c>
      <c r="BG90" s="36">
        <v>0.56866033100000002</v>
      </c>
      <c r="BH90" s="36">
        <v>10.313766533000001</v>
      </c>
      <c r="BI90" s="36">
        <v>0</v>
      </c>
      <c r="BJ90" s="36">
        <v>0</v>
      </c>
      <c r="BK90" s="36">
        <v>0</v>
      </c>
      <c r="BL90" s="36">
        <v>0</v>
      </c>
    </row>
    <row r="91" spans="1:64" s="37" customFormat="1" x14ac:dyDescent="0.2">
      <c r="A91" s="34">
        <v>88</v>
      </c>
      <c r="B91" s="34" t="s">
        <v>193</v>
      </c>
      <c r="C91" s="34" t="s">
        <v>199</v>
      </c>
      <c r="D91" s="41">
        <v>4.9974717860000002</v>
      </c>
      <c r="E91" s="36">
        <v>93</v>
      </c>
      <c r="F91" s="36">
        <v>0</v>
      </c>
      <c r="G91" s="36">
        <v>2</v>
      </c>
      <c r="H91" s="36">
        <v>91</v>
      </c>
      <c r="I91" s="36">
        <v>0</v>
      </c>
      <c r="J91" s="36">
        <v>0</v>
      </c>
      <c r="K91" s="36">
        <v>0</v>
      </c>
      <c r="L91" s="36">
        <v>0</v>
      </c>
      <c r="M91" s="36">
        <v>0</v>
      </c>
      <c r="N91" s="36">
        <v>0</v>
      </c>
      <c r="O91" s="36">
        <v>2.3573805E-2</v>
      </c>
      <c r="P91" s="36">
        <v>3.9873703999999996E-2</v>
      </c>
      <c r="Q91" s="36">
        <v>2.2187175999999999E-2</v>
      </c>
      <c r="R91" s="36">
        <v>1.3866290000000001E-3</v>
      </c>
      <c r="S91" s="36">
        <v>3.8065056999999999E-2</v>
      </c>
      <c r="T91" s="36">
        <v>1.808647E-3</v>
      </c>
      <c r="U91" s="36">
        <v>6.9000000000000006E-2</v>
      </c>
      <c r="V91" s="36">
        <v>0.1656</v>
      </c>
      <c r="W91" s="36">
        <v>9.2573805000000009E-2</v>
      </c>
      <c r="X91" s="36">
        <v>0.20547370399999998</v>
      </c>
      <c r="Y91" s="36">
        <v>0.29804750899999999</v>
      </c>
      <c r="Z91" s="36">
        <v>0</v>
      </c>
      <c r="AA91" s="36">
        <v>0</v>
      </c>
      <c r="AB91" s="36">
        <v>0</v>
      </c>
      <c r="AC91" s="36">
        <v>0</v>
      </c>
      <c r="AD91" s="36">
        <v>0</v>
      </c>
      <c r="AE91" s="36">
        <v>0</v>
      </c>
      <c r="AF91" s="36">
        <v>0</v>
      </c>
      <c r="AG91" s="36">
        <v>4.855494662066165E-3</v>
      </c>
      <c r="AH91" s="36">
        <v>8.2599219538596821E-3</v>
      </c>
      <c r="AI91" s="36">
        <v>2.6454074365739794E-2</v>
      </c>
      <c r="AJ91" s="36">
        <v>0</v>
      </c>
      <c r="AK91" s="36">
        <v>0</v>
      </c>
      <c r="AL91" s="36">
        <v>0</v>
      </c>
      <c r="AM91" s="36">
        <v>4.855494662066165E-3</v>
      </c>
      <c r="AN91" s="36">
        <v>8.2599219538596821E-3</v>
      </c>
      <c r="AO91" s="36">
        <v>2.6454074365739794E-2</v>
      </c>
      <c r="AP91" s="36">
        <v>0.236328443</v>
      </c>
      <c r="AQ91" s="36">
        <v>0.12725377700000001</v>
      </c>
      <c r="AR91" s="36">
        <v>0.36358222000000001</v>
      </c>
      <c r="AS91" s="36">
        <v>0</v>
      </c>
      <c r="AT91" s="36">
        <v>0</v>
      </c>
      <c r="AU91" s="36">
        <v>0</v>
      </c>
      <c r="AV91" s="36">
        <v>0</v>
      </c>
      <c r="AW91" s="36">
        <v>0</v>
      </c>
      <c r="AX91" s="36">
        <v>0</v>
      </c>
      <c r="AY91" s="36">
        <v>0</v>
      </c>
      <c r="AZ91" s="36">
        <v>0</v>
      </c>
      <c r="BA91" s="36">
        <v>0</v>
      </c>
      <c r="BB91" s="36">
        <v>0.30437288099999998</v>
      </c>
      <c r="BC91" s="36">
        <v>18.897855160999999</v>
      </c>
      <c r="BD91" s="36">
        <v>41.961880076</v>
      </c>
      <c r="BE91" s="36">
        <v>0.13835130900000001</v>
      </c>
      <c r="BF91" s="36">
        <v>0.27670261899999998</v>
      </c>
      <c r="BG91" s="36">
        <v>1.216091249</v>
      </c>
      <c r="BH91" s="36">
        <v>7.9088939380000003</v>
      </c>
      <c r="BI91" s="36">
        <v>0</v>
      </c>
      <c r="BJ91" s="36">
        <v>0</v>
      </c>
      <c r="BK91" s="36">
        <v>0</v>
      </c>
      <c r="BL91" s="36">
        <v>0</v>
      </c>
    </row>
    <row r="92" spans="1:64" s="37" customFormat="1" x14ac:dyDescent="0.2">
      <c r="A92" s="34">
        <v>89</v>
      </c>
      <c r="B92" s="34" t="s">
        <v>201</v>
      </c>
      <c r="C92" s="34" t="s">
        <v>200</v>
      </c>
      <c r="D92" s="41" t="s">
        <v>339</v>
      </c>
      <c r="E92" s="36" t="s">
        <v>339</v>
      </c>
      <c r="F92" s="36" t="s">
        <v>339</v>
      </c>
      <c r="G92" s="36" t="s">
        <v>339</v>
      </c>
      <c r="H92" s="36" t="s">
        <v>339</v>
      </c>
      <c r="I92" s="36" t="s">
        <v>339</v>
      </c>
      <c r="J92" s="36" t="s">
        <v>339</v>
      </c>
      <c r="K92" s="36" t="s">
        <v>339</v>
      </c>
      <c r="L92" s="36" t="s">
        <v>339</v>
      </c>
      <c r="M92" s="36" t="s">
        <v>339</v>
      </c>
      <c r="N92" s="36" t="s">
        <v>339</v>
      </c>
      <c r="O92" s="36" t="s">
        <v>339</v>
      </c>
      <c r="P92" s="36" t="s">
        <v>339</v>
      </c>
      <c r="Q92" s="36" t="s">
        <v>339</v>
      </c>
      <c r="R92" s="36" t="s">
        <v>339</v>
      </c>
      <c r="S92" s="36" t="s">
        <v>339</v>
      </c>
      <c r="T92" s="36" t="s">
        <v>339</v>
      </c>
      <c r="U92" s="36" t="s">
        <v>339</v>
      </c>
      <c r="V92" s="36" t="s">
        <v>339</v>
      </c>
      <c r="W92" s="36" t="s">
        <v>339</v>
      </c>
      <c r="X92" s="36" t="s">
        <v>339</v>
      </c>
      <c r="Y92" s="36" t="s">
        <v>339</v>
      </c>
      <c r="Z92" s="36" t="s">
        <v>339</v>
      </c>
      <c r="AA92" s="36" t="s">
        <v>339</v>
      </c>
      <c r="AB92" s="36" t="s">
        <v>339</v>
      </c>
      <c r="AC92" s="36" t="s">
        <v>339</v>
      </c>
      <c r="AD92" s="36" t="s">
        <v>339</v>
      </c>
      <c r="AE92" s="36" t="s">
        <v>339</v>
      </c>
      <c r="AF92" s="36" t="s">
        <v>339</v>
      </c>
      <c r="AG92" s="36" t="s">
        <v>339</v>
      </c>
      <c r="AH92" s="36" t="s">
        <v>339</v>
      </c>
      <c r="AI92" s="36" t="s">
        <v>339</v>
      </c>
      <c r="AJ92" s="36" t="s">
        <v>339</v>
      </c>
      <c r="AK92" s="36" t="s">
        <v>339</v>
      </c>
      <c r="AL92" s="36" t="s">
        <v>339</v>
      </c>
      <c r="AM92" s="36" t="s">
        <v>339</v>
      </c>
      <c r="AN92" s="36" t="s">
        <v>339</v>
      </c>
      <c r="AO92" s="36" t="s">
        <v>339</v>
      </c>
      <c r="AP92" s="36" t="s">
        <v>339</v>
      </c>
      <c r="AQ92" s="36" t="s">
        <v>339</v>
      </c>
      <c r="AR92" s="36" t="s">
        <v>339</v>
      </c>
      <c r="AS92" s="36" t="s">
        <v>339</v>
      </c>
      <c r="AT92" s="36" t="s">
        <v>339</v>
      </c>
      <c r="AU92" s="36" t="s">
        <v>339</v>
      </c>
      <c r="AV92" s="36" t="s">
        <v>339</v>
      </c>
      <c r="AW92" s="36" t="s">
        <v>339</v>
      </c>
      <c r="AX92" s="36" t="s">
        <v>339</v>
      </c>
      <c r="AY92" s="36" t="s">
        <v>339</v>
      </c>
      <c r="AZ92" s="36" t="s">
        <v>339</v>
      </c>
      <c r="BA92" s="36" t="s">
        <v>339</v>
      </c>
      <c r="BB92" s="36" t="s">
        <v>339</v>
      </c>
      <c r="BC92" s="36" t="s">
        <v>339</v>
      </c>
      <c r="BD92" s="36" t="s">
        <v>339</v>
      </c>
      <c r="BE92" s="36" t="s">
        <v>339</v>
      </c>
      <c r="BF92" s="36" t="s">
        <v>339</v>
      </c>
      <c r="BG92" s="36" t="s">
        <v>339</v>
      </c>
      <c r="BH92" s="36" t="s">
        <v>339</v>
      </c>
      <c r="BI92" s="36" t="s">
        <v>339</v>
      </c>
      <c r="BJ92" s="36" t="s">
        <v>339</v>
      </c>
      <c r="BK92" s="36" t="s">
        <v>339</v>
      </c>
      <c r="BL92" s="36" t="s">
        <v>339</v>
      </c>
    </row>
    <row r="93" spans="1:64" s="37" customFormat="1" x14ac:dyDescent="0.2">
      <c r="A93" s="34">
        <v>90</v>
      </c>
      <c r="B93" s="34" t="s">
        <v>201</v>
      </c>
      <c r="C93" s="34" t="s">
        <v>202</v>
      </c>
      <c r="D93" s="41" t="s">
        <v>339</v>
      </c>
      <c r="E93" s="36" t="s">
        <v>339</v>
      </c>
      <c r="F93" s="36" t="s">
        <v>339</v>
      </c>
      <c r="G93" s="36" t="s">
        <v>339</v>
      </c>
      <c r="H93" s="36" t="s">
        <v>339</v>
      </c>
      <c r="I93" s="36" t="s">
        <v>339</v>
      </c>
      <c r="J93" s="36" t="s">
        <v>339</v>
      </c>
      <c r="K93" s="36" t="s">
        <v>339</v>
      </c>
      <c r="L93" s="36" t="s">
        <v>339</v>
      </c>
      <c r="M93" s="36" t="s">
        <v>339</v>
      </c>
      <c r="N93" s="36" t="s">
        <v>339</v>
      </c>
      <c r="O93" s="36" t="s">
        <v>339</v>
      </c>
      <c r="P93" s="36" t="s">
        <v>339</v>
      </c>
      <c r="Q93" s="36" t="s">
        <v>339</v>
      </c>
      <c r="R93" s="36" t="s">
        <v>339</v>
      </c>
      <c r="S93" s="36" t="s">
        <v>339</v>
      </c>
      <c r="T93" s="36" t="s">
        <v>339</v>
      </c>
      <c r="U93" s="36" t="s">
        <v>339</v>
      </c>
      <c r="V93" s="36" t="s">
        <v>339</v>
      </c>
      <c r="W93" s="36" t="s">
        <v>339</v>
      </c>
      <c r="X93" s="36" t="s">
        <v>339</v>
      </c>
      <c r="Y93" s="36" t="s">
        <v>339</v>
      </c>
      <c r="Z93" s="36" t="s">
        <v>339</v>
      </c>
      <c r="AA93" s="36" t="s">
        <v>339</v>
      </c>
      <c r="AB93" s="36" t="s">
        <v>339</v>
      </c>
      <c r="AC93" s="36" t="s">
        <v>339</v>
      </c>
      <c r="AD93" s="36" t="s">
        <v>339</v>
      </c>
      <c r="AE93" s="36" t="s">
        <v>339</v>
      </c>
      <c r="AF93" s="36" t="s">
        <v>339</v>
      </c>
      <c r="AG93" s="36" t="s">
        <v>339</v>
      </c>
      <c r="AH93" s="36" t="s">
        <v>339</v>
      </c>
      <c r="AI93" s="36" t="s">
        <v>339</v>
      </c>
      <c r="AJ93" s="36" t="s">
        <v>339</v>
      </c>
      <c r="AK93" s="36" t="s">
        <v>339</v>
      </c>
      <c r="AL93" s="36" t="s">
        <v>339</v>
      </c>
      <c r="AM93" s="36" t="s">
        <v>339</v>
      </c>
      <c r="AN93" s="36" t="s">
        <v>339</v>
      </c>
      <c r="AO93" s="36" t="s">
        <v>339</v>
      </c>
      <c r="AP93" s="36" t="s">
        <v>339</v>
      </c>
      <c r="AQ93" s="36" t="s">
        <v>339</v>
      </c>
      <c r="AR93" s="36" t="s">
        <v>339</v>
      </c>
      <c r="AS93" s="36" t="s">
        <v>339</v>
      </c>
      <c r="AT93" s="36" t="s">
        <v>339</v>
      </c>
      <c r="AU93" s="36" t="s">
        <v>339</v>
      </c>
      <c r="AV93" s="36" t="s">
        <v>339</v>
      </c>
      <c r="AW93" s="36" t="s">
        <v>339</v>
      </c>
      <c r="AX93" s="36" t="s">
        <v>339</v>
      </c>
      <c r="AY93" s="36" t="s">
        <v>339</v>
      </c>
      <c r="AZ93" s="36" t="s">
        <v>339</v>
      </c>
      <c r="BA93" s="36" t="s">
        <v>339</v>
      </c>
      <c r="BB93" s="36" t="s">
        <v>339</v>
      </c>
      <c r="BC93" s="36" t="s">
        <v>339</v>
      </c>
      <c r="BD93" s="36" t="s">
        <v>339</v>
      </c>
      <c r="BE93" s="36" t="s">
        <v>339</v>
      </c>
      <c r="BF93" s="36" t="s">
        <v>339</v>
      </c>
      <c r="BG93" s="36" t="s">
        <v>339</v>
      </c>
      <c r="BH93" s="36" t="s">
        <v>339</v>
      </c>
      <c r="BI93" s="36" t="s">
        <v>339</v>
      </c>
      <c r="BJ93" s="36" t="s">
        <v>339</v>
      </c>
      <c r="BK93" s="36" t="s">
        <v>339</v>
      </c>
      <c r="BL93" s="36" t="s">
        <v>339</v>
      </c>
    </row>
    <row r="94" spans="1:64" s="37" customFormat="1" x14ac:dyDescent="0.2">
      <c r="A94" s="34">
        <v>91</v>
      </c>
      <c r="B94" s="34" t="s">
        <v>201</v>
      </c>
      <c r="C94" s="34" t="s">
        <v>203</v>
      </c>
      <c r="D94" s="41" t="s">
        <v>339</v>
      </c>
      <c r="E94" s="36" t="s">
        <v>339</v>
      </c>
      <c r="F94" s="36" t="s">
        <v>339</v>
      </c>
      <c r="G94" s="36" t="s">
        <v>339</v>
      </c>
      <c r="H94" s="36" t="s">
        <v>339</v>
      </c>
      <c r="I94" s="36" t="s">
        <v>339</v>
      </c>
      <c r="J94" s="36" t="s">
        <v>339</v>
      </c>
      <c r="K94" s="36" t="s">
        <v>339</v>
      </c>
      <c r="L94" s="36" t="s">
        <v>339</v>
      </c>
      <c r="M94" s="36" t="s">
        <v>339</v>
      </c>
      <c r="N94" s="36" t="s">
        <v>339</v>
      </c>
      <c r="O94" s="36" t="s">
        <v>339</v>
      </c>
      <c r="P94" s="36" t="s">
        <v>339</v>
      </c>
      <c r="Q94" s="36" t="s">
        <v>339</v>
      </c>
      <c r="R94" s="36" t="s">
        <v>339</v>
      </c>
      <c r="S94" s="36" t="s">
        <v>339</v>
      </c>
      <c r="T94" s="36" t="s">
        <v>339</v>
      </c>
      <c r="U94" s="36" t="s">
        <v>339</v>
      </c>
      <c r="V94" s="36" t="s">
        <v>339</v>
      </c>
      <c r="W94" s="36" t="s">
        <v>339</v>
      </c>
      <c r="X94" s="36" t="s">
        <v>339</v>
      </c>
      <c r="Y94" s="36" t="s">
        <v>339</v>
      </c>
      <c r="Z94" s="36" t="s">
        <v>339</v>
      </c>
      <c r="AA94" s="36" t="s">
        <v>339</v>
      </c>
      <c r="AB94" s="36" t="s">
        <v>339</v>
      </c>
      <c r="AC94" s="36" t="s">
        <v>339</v>
      </c>
      <c r="AD94" s="36" t="s">
        <v>339</v>
      </c>
      <c r="AE94" s="36" t="s">
        <v>339</v>
      </c>
      <c r="AF94" s="36" t="s">
        <v>339</v>
      </c>
      <c r="AG94" s="36" t="s">
        <v>339</v>
      </c>
      <c r="AH94" s="36" t="s">
        <v>339</v>
      </c>
      <c r="AI94" s="36" t="s">
        <v>339</v>
      </c>
      <c r="AJ94" s="36" t="s">
        <v>339</v>
      </c>
      <c r="AK94" s="36" t="s">
        <v>339</v>
      </c>
      <c r="AL94" s="36" t="s">
        <v>339</v>
      </c>
      <c r="AM94" s="36" t="s">
        <v>339</v>
      </c>
      <c r="AN94" s="36" t="s">
        <v>339</v>
      </c>
      <c r="AO94" s="36" t="s">
        <v>339</v>
      </c>
      <c r="AP94" s="36" t="s">
        <v>339</v>
      </c>
      <c r="AQ94" s="36" t="s">
        <v>339</v>
      </c>
      <c r="AR94" s="36" t="s">
        <v>339</v>
      </c>
      <c r="AS94" s="36" t="s">
        <v>339</v>
      </c>
      <c r="AT94" s="36" t="s">
        <v>339</v>
      </c>
      <c r="AU94" s="36" t="s">
        <v>339</v>
      </c>
      <c r="AV94" s="36" t="s">
        <v>339</v>
      </c>
      <c r="AW94" s="36" t="s">
        <v>339</v>
      </c>
      <c r="AX94" s="36" t="s">
        <v>339</v>
      </c>
      <c r="AY94" s="36" t="s">
        <v>339</v>
      </c>
      <c r="AZ94" s="36" t="s">
        <v>339</v>
      </c>
      <c r="BA94" s="36" t="s">
        <v>339</v>
      </c>
      <c r="BB94" s="36" t="s">
        <v>339</v>
      </c>
      <c r="BC94" s="36" t="s">
        <v>339</v>
      </c>
      <c r="BD94" s="36" t="s">
        <v>339</v>
      </c>
      <c r="BE94" s="36" t="s">
        <v>339</v>
      </c>
      <c r="BF94" s="36" t="s">
        <v>339</v>
      </c>
      <c r="BG94" s="36" t="s">
        <v>339</v>
      </c>
      <c r="BH94" s="36" t="s">
        <v>339</v>
      </c>
      <c r="BI94" s="36" t="s">
        <v>339</v>
      </c>
      <c r="BJ94" s="36" t="s">
        <v>339</v>
      </c>
      <c r="BK94" s="36" t="s">
        <v>339</v>
      </c>
      <c r="BL94" s="36" t="s">
        <v>339</v>
      </c>
    </row>
    <row r="95" spans="1:64" s="37" customFormat="1" x14ac:dyDescent="0.2">
      <c r="A95" s="34">
        <v>92</v>
      </c>
      <c r="B95" s="34" t="s">
        <v>201</v>
      </c>
      <c r="C95" s="34" t="s">
        <v>204</v>
      </c>
      <c r="D95" s="41" t="s">
        <v>339</v>
      </c>
      <c r="E95" s="36" t="s">
        <v>339</v>
      </c>
      <c r="F95" s="36" t="s">
        <v>339</v>
      </c>
      <c r="G95" s="36" t="s">
        <v>339</v>
      </c>
      <c r="H95" s="36" t="s">
        <v>339</v>
      </c>
      <c r="I95" s="36" t="s">
        <v>339</v>
      </c>
      <c r="J95" s="36" t="s">
        <v>339</v>
      </c>
      <c r="K95" s="36" t="s">
        <v>339</v>
      </c>
      <c r="L95" s="36" t="s">
        <v>339</v>
      </c>
      <c r="M95" s="36" t="s">
        <v>339</v>
      </c>
      <c r="N95" s="36" t="s">
        <v>339</v>
      </c>
      <c r="O95" s="36" t="s">
        <v>339</v>
      </c>
      <c r="P95" s="36" t="s">
        <v>339</v>
      </c>
      <c r="Q95" s="36" t="s">
        <v>339</v>
      </c>
      <c r="R95" s="36" t="s">
        <v>339</v>
      </c>
      <c r="S95" s="36" t="s">
        <v>339</v>
      </c>
      <c r="T95" s="36" t="s">
        <v>339</v>
      </c>
      <c r="U95" s="36" t="s">
        <v>339</v>
      </c>
      <c r="V95" s="36" t="s">
        <v>339</v>
      </c>
      <c r="W95" s="36" t="s">
        <v>339</v>
      </c>
      <c r="X95" s="36" t="s">
        <v>339</v>
      </c>
      <c r="Y95" s="36" t="s">
        <v>339</v>
      </c>
      <c r="Z95" s="36" t="s">
        <v>339</v>
      </c>
      <c r="AA95" s="36" t="s">
        <v>339</v>
      </c>
      <c r="AB95" s="36" t="s">
        <v>339</v>
      </c>
      <c r="AC95" s="36" t="s">
        <v>339</v>
      </c>
      <c r="AD95" s="36" t="s">
        <v>339</v>
      </c>
      <c r="AE95" s="36" t="s">
        <v>339</v>
      </c>
      <c r="AF95" s="36" t="s">
        <v>339</v>
      </c>
      <c r="AG95" s="36" t="s">
        <v>339</v>
      </c>
      <c r="AH95" s="36" t="s">
        <v>339</v>
      </c>
      <c r="AI95" s="36" t="s">
        <v>339</v>
      </c>
      <c r="AJ95" s="36" t="s">
        <v>339</v>
      </c>
      <c r="AK95" s="36" t="s">
        <v>339</v>
      </c>
      <c r="AL95" s="36" t="s">
        <v>339</v>
      </c>
      <c r="AM95" s="36" t="s">
        <v>339</v>
      </c>
      <c r="AN95" s="36" t="s">
        <v>339</v>
      </c>
      <c r="AO95" s="36" t="s">
        <v>339</v>
      </c>
      <c r="AP95" s="36" t="s">
        <v>339</v>
      </c>
      <c r="AQ95" s="36" t="s">
        <v>339</v>
      </c>
      <c r="AR95" s="36" t="s">
        <v>339</v>
      </c>
      <c r="AS95" s="36" t="s">
        <v>339</v>
      </c>
      <c r="AT95" s="36" t="s">
        <v>339</v>
      </c>
      <c r="AU95" s="36" t="s">
        <v>339</v>
      </c>
      <c r="AV95" s="36" t="s">
        <v>339</v>
      </c>
      <c r="AW95" s="36" t="s">
        <v>339</v>
      </c>
      <c r="AX95" s="36" t="s">
        <v>339</v>
      </c>
      <c r="AY95" s="36" t="s">
        <v>339</v>
      </c>
      <c r="AZ95" s="36" t="s">
        <v>339</v>
      </c>
      <c r="BA95" s="36" t="s">
        <v>339</v>
      </c>
      <c r="BB95" s="36" t="s">
        <v>339</v>
      </c>
      <c r="BC95" s="36" t="s">
        <v>339</v>
      </c>
      <c r="BD95" s="36" t="s">
        <v>339</v>
      </c>
      <c r="BE95" s="36" t="s">
        <v>339</v>
      </c>
      <c r="BF95" s="36" t="s">
        <v>339</v>
      </c>
      <c r="BG95" s="36" t="s">
        <v>339</v>
      </c>
      <c r="BH95" s="36" t="s">
        <v>339</v>
      </c>
      <c r="BI95" s="36" t="s">
        <v>339</v>
      </c>
      <c r="BJ95" s="36" t="s">
        <v>339</v>
      </c>
      <c r="BK95" s="36" t="s">
        <v>339</v>
      </c>
      <c r="BL95" s="36" t="s">
        <v>339</v>
      </c>
    </row>
    <row r="96" spans="1:64" s="37" customFormat="1" x14ac:dyDescent="0.2">
      <c r="A96" s="34">
        <v>93</v>
      </c>
      <c r="B96" s="34" t="s">
        <v>201</v>
      </c>
      <c r="C96" s="34" t="s">
        <v>205</v>
      </c>
      <c r="D96" s="41" t="s">
        <v>339</v>
      </c>
      <c r="E96" s="36" t="s">
        <v>339</v>
      </c>
      <c r="F96" s="36" t="s">
        <v>339</v>
      </c>
      <c r="G96" s="36" t="s">
        <v>339</v>
      </c>
      <c r="H96" s="36" t="s">
        <v>339</v>
      </c>
      <c r="I96" s="36" t="s">
        <v>339</v>
      </c>
      <c r="J96" s="36" t="s">
        <v>339</v>
      </c>
      <c r="K96" s="36" t="s">
        <v>339</v>
      </c>
      <c r="L96" s="36" t="s">
        <v>339</v>
      </c>
      <c r="M96" s="36" t="s">
        <v>339</v>
      </c>
      <c r="N96" s="36" t="s">
        <v>339</v>
      </c>
      <c r="O96" s="36" t="s">
        <v>339</v>
      </c>
      <c r="P96" s="36" t="s">
        <v>339</v>
      </c>
      <c r="Q96" s="36" t="s">
        <v>339</v>
      </c>
      <c r="R96" s="36" t="s">
        <v>339</v>
      </c>
      <c r="S96" s="36" t="s">
        <v>339</v>
      </c>
      <c r="T96" s="36" t="s">
        <v>339</v>
      </c>
      <c r="U96" s="36" t="s">
        <v>339</v>
      </c>
      <c r="V96" s="36" t="s">
        <v>339</v>
      </c>
      <c r="W96" s="36" t="s">
        <v>339</v>
      </c>
      <c r="X96" s="36" t="s">
        <v>339</v>
      </c>
      <c r="Y96" s="36" t="s">
        <v>339</v>
      </c>
      <c r="Z96" s="36" t="s">
        <v>339</v>
      </c>
      <c r="AA96" s="36" t="s">
        <v>339</v>
      </c>
      <c r="AB96" s="36" t="s">
        <v>339</v>
      </c>
      <c r="AC96" s="36" t="s">
        <v>339</v>
      </c>
      <c r="AD96" s="36" t="s">
        <v>339</v>
      </c>
      <c r="AE96" s="36" t="s">
        <v>339</v>
      </c>
      <c r="AF96" s="36" t="s">
        <v>339</v>
      </c>
      <c r="AG96" s="36" t="s">
        <v>339</v>
      </c>
      <c r="AH96" s="36" t="s">
        <v>339</v>
      </c>
      <c r="AI96" s="36" t="s">
        <v>339</v>
      </c>
      <c r="AJ96" s="36" t="s">
        <v>339</v>
      </c>
      <c r="AK96" s="36" t="s">
        <v>339</v>
      </c>
      <c r="AL96" s="36" t="s">
        <v>339</v>
      </c>
      <c r="AM96" s="36" t="s">
        <v>339</v>
      </c>
      <c r="AN96" s="36" t="s">
        <v>339</v>
      </c>
      <c r="AO96" s="36" t="s">
        <v>339</v>
      </c>
      <c r="AP96" s="36" t="s">
        <v>339</v>
      </c>
      <c r="AQ96" s="36" t="s">
        <v>339</v>
      </c>
      <c r="AR96" s="36" t="s">
        <v>339</v>
      </c>
      <c r="AS96" s="36" t="s">
        <v>339</v>
      </c>
      <c r="AT96" s="36" t="s">
        <v>339</v>
      </c>
      <c r="AU96" s="36" t="s">
        <v>339</v>
      </c>
      <c r="AV96" s="36" t="s">
        <v>339</v>
      </c>
      <c r="AW96" s="36" t="s">
        <v>339</v>
      </c>
      <c r="AX96" s="36" t="s">
        <v>339</v>
      </c>
      <c r="AY96" s="36" t="s">
        <v>339</v>
      </c>
      <c r="AZ96" s="36" t="s">
        <v>339</v>
      </c>
      <c r="BA96" s="36" t="s">
        <v>339</v>
      </c>
      <c r="BB96" s="36" t="s">
        <v>339</v>
      </c>
      <c r="BC96" s="36" t="s">
        <v>339</v>
      </c>
      <c r="BD96" s="36" t="s">
        <v>339</v>
      </c>
      <c r="BE96" s="36" t="s">
        <v>339</v>
      </c>
      <c r="BF96" s="36" t="s">
        <v>339</v>
      </c>
      <c r="BG96" s="36" t="s">
        <v>339</v>
      </c>
      <c r="BH96" s="36" t="s">
        <v>339</v>
      </c>
      <c r="BI96" s="36" t="s">
        <v>339</v>
      </c>
      <c r="BJ96" s="36" t="s">
        <v>339</v>
      </c>
      <c r="BK96" s="36" t="s">
        <v>339</v>
      </c>
      <c r="BL96" s="36" t="s">
        <v>339</v>
      </c>
    </row>
    <row r="97" spans="1:64" s="37" customFormat="1" x14ac:dyDescent="0.2">
      <c r="A97" s="34">
        <v>94</v>
      </c>
      <c r="B97" s="34" t="s">
        <v>201</v>
      </c>
      <c r="C97" s="34" t="s">
        <v>206</v>
      </c>
      <c r="D97" s="41" t="s">
        <v>339</v>
      </c>
      <c r="E97" s="36" t="s">
        <v>339</v>
      </c>
      <c r="F97" s="36" t="s">
        <v>339</v>
      </c>
      <c r="G97" s="36" t="s">
        <v>339</v>
      </c>
      <c r="H97" s="36" t="s">
        <v>339</v>
      </c>
      <c r="I97" s="36" t="s">
        <v>339</v>
      </c>
      <c r="J97" s="36" t="s">
        <v>339</v>
      </c>
      <c r="K97" s="36" t="s">
        <v>339</v>
      </c>
      <c r="L97" s="36" t="s">
        <v>339</v>
      </c>
      <c r="M97" s="36" t="s">
        <v>339</v>
      </c>
      <c r="N97" s="36" t="s">
        <v>339</v>
      </c>
      <c r="O97" s="36" t="s">
        <v>339</v>
      </c>
      <c r="P97" s="36" t="s">
        <v>339</v>
      </c>
      <c r="Q97" s="36" t="s">
        <v>339</v>
      </c>
      <c r="R97" s="36" t="s">
        <v>339</v>
      </c>
      <c r="S97" s="36" t="s">
        <v>339</v>
      </c>
      <c r="T97" s="36" t="s">
        <v>339</v>
      </c>
      <c r="U97" s="36" t="s">
        <v>339</v>
      </c>
      <c r="V97" s="36" t="s">
        <v>339</v>
      </c>
      <c r="W97" s="36" t="s">
        <v>339</v>
      </c>
      <c r="X97" s="36" t="s">
        <v>339</v>
      </c>
      <c r="Y97" s="36" t="s">
        <v>339</v>
      </c>
      <c r="Z97" s="36" t="s">
        <v>339</v>
      </c>
      <c r="AA97" s="36" t="s">
        <v>339</v>
      </c>
      <c r="AB97" s="36" t="s">
        <v>339</v>
      </c>
      <c r="AC97" s="36" t="s">
        <v>339</v>
      </c>
      <c r="AD97" s="36" t="s">
        <v>339</v>
      </c>
      <c r="AE97" s="36" t="s">
        <v>339</v>
      </c>
      <c r="AF97" s="36" t="s">
        <v>339</v>
      </c>
      <c r="AG97" s="36" t="s">
        <v>339</v>
      </c>
      <c r="AH97" s="36" t="s">
        <v>339</v>
      </c>
      <c r="AI97" s="36" t="s">
        <v>339</v>
      </c>
      <c r="AJ97" s="36" t="s">
        <v>339</v>
      </c>
      <c r="AK97" s="36" t="s">
        <v>339</v>
      </c>
      <c r="AL97" s="36" t="s">
        <v>339</v>
      </c>
      <c r="AM97" s="36" t="s">
        <v>339</v>
      </c>
      <c r="AN97" s="36" t="s">
        <v>339</v>
      </c>
      <c r="AO97" s="36" t="s">
        <v>339</v>
      </c>
      <c r="AP97" s="36" t="s">
        <v>339</v>
      </c>
      <c r="AQ97" s="36" t="s">
        <v>339</v>
      </c>
      <c r="AR97" s="36" t="s">
        <v>339</v>
      </c>
      <c r="AS97" s="36" t="s">
        <v>339</v>
      </c>
      <c r="AT97" s="36" t="s">
        <v>339</v>
      </c>
      <c r="AU97" s="36" t="s">
        <v>339</v>
      </c>
      <c r="AV97" s="36" t="s">
        <v>339</v>
      </c>
      <c r="AW97" s="36" t="s">
        <v>339</v>
      </c>
      <c r="AX97" s="36" t="s">
        <v>339</v>
      </c>
      <c r="AY97" s="36" t="s">
        <v>339</v>
      </c>
      <c r="AZ97" s="36" t="s">
        <v>339</v>
      </c>
      <c r="BA97" s="36" t="s">
        <v>339</v>
      </c>
      <c r="BB97" s="36" t="s">
        <v>339</v>
      </c>
      <c r="BC97" s="36" t="s">
        <v>339</v>
      </c>
      <c r="BD97" s="36" t="s">
        <v>339</v>
      </c>
      <c r="BE97" s="36" t="s">
        <v>339</v>
      </c>
      <c r="BF97" s="36" t="s">
        <v>339</v>
      </c>
      <c r="BG97" s="36" t="s">
        <v>339</v>
      </c>
      <c r="BH97" s="36" t="s">
        <v>339</v>
      </c>
      <c r="BI97" s="36" t="s">
        <v>339</v>
      </c>
      <c r="BJ97" s="36" t="s">
        <v>339</v>
      </c>
      <c r="BK97" s="36" t="s">
        <v>339</v>
      </c>
      <c r="BL97" s="36" t="s">
        <v>339</v>
      </c>
    </row>
    <row r="98" spans="1:64" s="37" customFormat="1" x14ac:dyDescent="0.2">
      <c r="A98" s="34">
        <v>95</v>
      </c>
      <c r="B98" s="34" t="s">
        <v>201</v>
      </c>
      <c r="C98" s="34" t="s">
        <v>207</v>
      </c>
      <c r="D98" s="41" t="s">
        <v>339</v>
      </c>
      <c r="E98" s="36" t="s">
        <v>339</v>
      </c>
      <c r="F98" s="36" t="s">
        <v>339</v>
      </c>
      <c r="G98" s="36" t="s">
        <v>339</v>
      </c>
      <c r="H98" s="36" t="s">
        <v>339</v>
      </c>
      <c r="I98" s="36" t="s">
        <v>339</v>
      </c>
      <c r="J98" s="36" t="s">
        <v>339</v>
      </c>
      <c r="K98" s="36" t="s">
        <v>339</v>
      </c>
      <c r="L98" s="36" t="s">
        <v>339</v>
      </c>
      <c r="M98" s="36" t="s">
        <v>339</v>
      </c>
      <c r="N98" s="36" t="s">
        <v>339</v>
      </c>
      <c r="O98" s="36" t="s">
        <v>339</v>
      </c>
      <c r="P98" s="36" t="s">
        <v>339</v>
      </c>
      <c r="Q98" s="36" t="s">
        <v>339</v>
      </c>
      <c r="R98" s="36" t="s">
        <v>339</v>
      </c>
      <c r="S98" s="36" t="s">
        <v>339</v>
      </c>
      <c r="T98" s="36" t="s">
        <v>339</v>
      </c>
      <c r="U98" s="36" t="s">
        <v>339</v>
      </c>
      <c r="V98" s="36" t="s">
        <v>339</v>
      </c>
      <c r="W98" s="36" t="s">
        <v>339</v>
      </c>
      <c r="X98" s="36" t="s">
        <v>339</v>
      </c>
      <c r="Y98" s="36" t="s">
        <v>339</v>
      </c>
      <c r="Z98" s="36" t="s">
        <v>339</v>
      </c>
      <c r="AA98" s="36" t="s">
        <v>339</v>
      </c>
      <c r="AB98" s="36" t="s">
        <v>339</v>
      </c>
      <c r="AC98" s="36" t="s">
        <v>339</v>
      </c>
      <c r="AD98" s="36" t="s">
        <v>339</v>
      </c>
      <c r="AE98" s="36" t="s">
        <v>339</v>
      </c>
      <c r="AF98" s="36" t="s">
        <v>339</v>
      </c>
      <c r="AG98" s="36" t="s">
        <v>339</v>
      </c>
      <c r="AH98" s="36" t="s">
        <v>339</v>
      </c>
      <c r="AI98" s="36" t="s">
        <v>339</v>
      </c>
      <c r="AJ98" s="36" t="s">
        <v>339</v>
      </c>
      <c r="AK98" s="36" t="s">
        <v>339</v>
      </c>
      <c r="AL98" s="36" t="s">
        <v>339</v>
      </c>
      <c r="AM98" s="36" t="s">
        <v>339</v>
      </c>
      <c r="AN98" s="36" t="s">
        <v>339</v>
      </c>
      <c r="AO98" s="36" t="s">
        <v>339</v>
      </c>
      <c r="AP98" s="36" t="s">
        <v>339</v>
      </c>
      <c r="AQ98" s="36" t="s">
        <v>339</v>
      </c>
      <c r="AR98" s="36" t="s">
        <v>339</v>
      </c>
      <c r="AS98" s="36" t="s">
        <v>339</v>
      </c>
      <c r="AT98" s="36" t="s">
        <v>339</v>
      </c>
      <c r="AU98" s="36" t="s">
        <v>339</v>
      </c>
      <c r="AV98" s="36" t="s">
        <v>339</v>
      </c>
      <c r="AW98" s="36" t="s">
        <v>339</v>
      </c>
      <c r="AX98" s="36" t="s">
        <v>339</v>
      </c>
      <c r="AY98" s="36" t="s">
        <v>339</v>
      </c>
      <c r="AZ98" s="36" t="s">
        <v>339</v>
      </c>
      <c r="BA98" s="36" t="s">
        <v>339</v>
      </c>
      <c r="BB98" s="36" t="s">
        <v>339</v>
      </c>
      <c r="BC98" s="36" t="s">
        <v>339</v>
      </c>
      <c r="BD98" s="36" t="s">
        <v>339</v>
      </c>
      <c r="BE98" s="36" t="s">
        <v>339</v>
      </c>
      <c r="BF98" s="36" t="s">
        <v>339</v>
      </c>
      <c r="BG98" s="36" t="s">
        <v>339</v>
      </c>
      <c r="BH98" s="36" t="s">
        <v>339</v>
      </c>
      <c r="BI98" s="36" t="s">
        <v>339</v>
      </c>
      <c r="BJ98" s="36" t="s">
        <v>339</v>
      </c>
      <c r="BK98" s="36" t="s">
        <v>339</v>
      </c>
      <c r="BL98" s="36" t="s">
        <v>339</v>
      </c>
    </row>
    <row r="99" spans="1:64" s="37" customFormat="1" x14ac:dyDescent="0.2">
      <c r="A99" s="34">
        <v>96</v>
      </c>
      <c r="B99" s="34" t="s">
        <v>201</v>
      </c>
      <c r="C99" s="34" t="s">
        <v>208</v>
      </c>
      <c r="D99" s="41" t="s">
        <v>339</v>
      </c>
      <c r="E99" s="36" t="s">
        <v>339</v>
      </c>
      <c r="F99" s="36" t="s">
        <v>339</v>
      </c>
      <c r="G99" s="36" t="s">
        <v>339</v>
      </c>
      <c r="H99" s="36" t="s">
        <v>339</v>
      </c>
      <c r="I99" s="36" t="s">
        <v>339</v>
      </c>
      <c r="J99" s="36" t="s">
        <v>339</v>
      </c>
      <c r="K99" s="36" t="s">
        <v>339</v>
      </c>
      <c r="L99" s="36" t="s">
        <v>339</v>
      </c>
      <c r="M99" s="36" t="s">
        <v>339</v>
      </c>
      <c r="N99" s="36" t="s">
        <v>339</v>
      </c>
      <c r="O99" s="36" t="s">
        <v>339</v>
      </c>
      <c r="P99" s="36" t="s">
        <v>339</v>
      </c>
      <c r="Q99" s="36" t="s">
        <v>339</v>
      </c>
      <c r="R99" s="36" t="s">
        <v>339</v>
      </c>
      <c r="S99" s="36" t="s">
        <v>339</v>
      </c>
      <c r="T99" s="36" t="s">
        <v>339</v>
      </c>
      <c r="U99" s="36" t="s">
        <v>339</v>
      </c>
      <c r="V99" s="36" t="s">
        <v>339</v>
      </c>
      <c r="W99" s="36" t="s">
        <v>339</v>
      </c>
      <c r="X99" s="36" t="s">
        <v>339</v>
      </c>
      <c r="Y99" s="36" t="s">
        <v>339</v>
      </c>
      <c r="Z99" s="36" t="s">
        <v>339</v>
      </c>
      <c r="AA99" s="36" t="s">
        <v>339</v>
      </c>
      <c r="AB99" s="36" t="s">
        <v>339</v>
      </c>
      <c r="AC99" s="36" t="s">
        <v>339</v>
      </c>
      <c r="AD99" s="36" t="s">
        <v>339</v>
      </c>
      <c r="AE99" s="36" t="s">
        <v>339</v>
      </c>
      <c r="AF99" s="36" t="s">
        <v>339</v>
      </c>
      <c r="AG99" s="36" t="s">
        <v>339</v>
      </c>
      <c r="AH99" s="36" t="s">
        <v>339</v>
      </c>
      <c r="AI99" s="36" t="s">
        <v>339</v>
      </c>
      <c r="AJ99" s="36" t="s">
        <v>339</v>
      </c>
      <c r="AK99" s="36" t="s">
        <v>339</v>
      </c>
      <c r="AL99" s="36" t="s">
        <v>339</v>
      </c>
      <c r="AM99" s="36" t="s">
        <v>339</v>
      </c>
      <c r="AN99" s="36" t="s">
        <v>339</v>
      </c>
      <c r="AO99" s="36" t="s">
        <v>339</v>
      </c>
      <c r="AP99" s="36" t="s">
        <v>339</v>
      </c>
      <c r="AQ99" s="36" t="s">
        <v>339</v>
      </c>
      <c r="AR99" s="36" t="s">
        <v>339</v>
      </c>
      <c r="AS99" s="36" t="s">
        <v>339</v>
      </c>
      <c r="AT99" s="36" t="s">
        <v>339</v>
      </c>
      <c r="AU99" s="36" t="s">
        <v>339</v>
      </c>
      <c r="AV99" s="36" t="s">
        <v>339</v>
      </c>
      <c r="AW99" s="36" t="s">
        <v>339</v>
      </c>
      <c r="AX99" s="36" t="s">
        <v>339</v>
      </c>
      <c r="AY99" s="36" t="s">
        <v>339</v>
      </c>
      <c r="AZ99" s="36" t="s">
        <v>339</v>
      </c>
      <c r="BA99" s="36" t="s">
        <v>339</v>
      </c>
      <c r="BB99" s="36" t="s">
        <v>339</v>
      </c>
      <c r="BC99" s="36" t="s">
        <v>339</v>
      </c>
      <c r="BD99" s="36" t="s">
        <v>339</v>
      </c>
      <c r="BE99" s="36" t="s">
        <v>339</v>
      </c>
      <c r="BF99" s="36" t="s">
        <v>339</v>
      </c>
      <c r="BG99" s="36" t="s">
        <v>339</v>
      </c>
      <c r="BH99" s="36" t="s">
        <v>339</v>
      </c>
      <c r="BI99" s="36" t="s">
        <v>339</v>
      </c>
      <c r="BJ99" s="36" t="s">
        <v>339</v>
      </c>
      <c r="BK99" s="36" t="s">
        <v>339</v>
      </c>
      <c r="BL99" s="36" t="s">
        <v>339</v>
      </c>
    </row>
    <row r="100" spans="1:64" s="37" customFormat="1" x14ac:dyDescent="0.2">
      <c r="A100" s="34">
        <v>97</v>
      </c>
      <c r="B100" s="34" t="s">
        <v>201</v>
      </c>
      <c r="C100" s="34" t="s">
        <v>209</v>
      </c>
      <c r="D100" s="41" t="s">
        <v>339</v>
      </c>
      <c r="E100" s="36" t="s">
        <v>339</v>
      </c>
      <c r="F100" s="36" t="s">
        <v>339</v>
      </c>
      <c r="G100" s="36" t="s">
        <v>339</v>
      </c>
      <c r="H100" s="36" t="s">
        <v>339</v>
      </c>
      <c r="I100" s="36" t="s">
        <v>339</v>
      </c>
      <c r="J100" s="36" t="s">
        <v>339</v>
      </c>
      <c r="K100" s="36" t="s">
        <v>339</v>
      </c>
      <c r="L100" s="36" t="s">
        <v>339</v>
      </c>
      <c r="M100" s="36" t="s">
        <v>339</v>
      </c>
      <c r="N100" s="36" t="s">
        <v>339</v>
      </c>
      <c r="O100" s="36" t="s">
        <v>339</v>
      </c>
      <c r="P100" s="36" t="s">
        <v>339</v>
      </c>
      <c r="Q100" s="36" t="s">
        <v>339</v>
      </c>
      <c r="R100" s="36" t="s">
        <v>339</v>
      </c>
      <c r="S100" s="36" t="s">
        <v>339</v>
      </c>
      <c r="T100" s="36" t="s">
        <v>339</v>
      </c>
      <c r="U100" s="36" t="s">
        <v>339</v>
      </c>
      <c r="V100" s="36" t="s">
        <v>339</v>
      </c>
      <c r="W100" s="36" t="s">
        <v>339</v>
      </c>
      <c r="X100" s="36" t="s">
        <v>339</v>
      </c>
      <c r="Y100" s="36" t="s">
        <v>339</v>
      </c>
      <c r="Z100" s="36" t="s">
        <v>339</v>
      </c>
      <c r="AA100" s="36" t="s">
        <v>339</v>
      </c>
      <c r="AB100" s="36" t="s">
        <v>339</v>
      </c>
      <c r="AC100" s="36" t="s">
        <v>339</v>
      </c>
      <c r="AD100" s="36" t="s">
        <v>339</v>
      </c>
      <c r="AE100" s="36" t="s">
        <v>339</v>
      </c>
      <c r="AF100" s="36" t="s">
        <v>339</v>
      </c>
      <c r="AG100" s="36" t="s">
        <v>339</v>
      </c>
      <c r="AH100" s="36" t="s">
        <v>339</v>
      </c>
      <c r="AI100" s="36" t="s">
        <v>339</v>
      </c>
      <c r="AJ100" s="36" t="s">
        <v>339</v>
      </c>
      <c r="AK100" s="36" t="s">
        <v>339</v>
      </c>
      <c r="AL100" s="36" t="s">
        <v>339</v>
      </c>
      <c r="AM100" s="36" t="s">
        <v>339</v>
      </c>
      <c r="AN100" s="36" t="s">
        <v>339</v>
      </c>
      <c r="AO100" s="36" t="s">
        <v>339</v>
      </c>
      <c r="AP100" s="36" t="s">
        <v>339</v>
      </c>
      <c r="AQ100" s="36" t="s">
        <v>339</v>
      </c>
      <c r="AR100" s="36" t="s">
        <v>339</v>
      </c>
      <c r="AS100" s="36" t="s">
        <v>339</v>
      </c>
      <c r="AT100" s="36" t="s">
        <v>339</v>
      </c>
      <c r="AU100" s="36" t="s">
        <v>339</v>
      </c>
      <c r="AV100" s="36" t="s">
        <v>339</v>
      </c>
      <c r="AW100" s="36" t="s">
        <v>339</v>
      </c>
      <c r="AX100" s="36" t="s">
        <v>339</v>
      </c>
      <c r="AY100" s="36" t="s">
        <v>339</v>
      </c>
      <c r="AZ100" s="36" t="s">
        <v>339</v>
      </c>
      <c r="BA100" s="36" t="s">
        <v>339</v>
      </c>
      <c r="BB100" s="36" t="s">
        <v>339</v>
      </c>
      <c r="BC100" s="36" t="s">
        <v>339</v>
      </c>
      <c r="BD100" s="36" t="s">
        <v>339</v>
      </c>
      <c r="BE100" s="36" t="s">
        <v>339</v>
      </c>
      <c r="BF100" s="36" t="s">
        <v>339</v>
      </c>
      <c r="BG100" s="36" t="s">
        <v>339</v>
      </c>
      <c r="BH100" s="36" t="s">
        <v>339</v>
      </c>
      <c r="BI100" s="36" t="s">
        <v>339</v>
      </c>
      <c r="BJ100" s="36" t="s">
        <v>339</v>
      </c>
      <c r="BK100" s="36" t="s">
        <v>339</v>
      </c>
      <c r="BL100" s="36" t="s">
        <v>339</v>
      </c>
    </row>
    <row r="101" spans="1:64" s="37" customFormat="1" x14ac:dyDescent="0.2">
      <c r="A101" s="34">
        <v>98</v>
      </c>
      <c r="B101" s="34" t="s">
        <v>201</v>
      </c>
      <c r="C101" s="34" t="s">
        <v>210</v>
      </c>
      <c r="D101" s="41" t="s">
        <v>339</v>
      </c>
      <c r="E101" s="36" t="s">
        <v>339</v>
      </c>
      <c r="F101" s="36" t="s">
        <v>339</v>
      </c>
      <c r="G101" s="36" t="s">
        <v>339</v>
      </c>
      <c r="H101" s="36" t="s">
        <v>339</v>
      </c>
      <c r="I101" s="36" t="s">
        <v>339</v>
      </c>
      <c r="J101" s="36" t="s">
        <v>339</v>
      </c>
      <c r="K101" s="36" t="s">
        <v>339</v>
      </c>
      <c r="L101" s="36" t="s">
        <v>339</v>
      </c>
      <c r="M101" s="36" t="s">
        <v>339</v>
      </c>
      <c r="N101" s="36" t="s">
        <v>339</v>
      </c>
      <c r="O101" s="36" t="s">
        <v>339</v>
      </c>
      <c r="P101" s="36" t="s">
        <v>339</v>
      </c>
      <c r="Q101" s="36" t="s">
        <v>339</v>
      </c>
      <c r="R101" s="36" t="s">
        <v>339</v>
      </c>
      <c r="S101" s="36" t="s">
        <v>339</v>
      </c>
      <c r="T101" s="36" t="s">
        <v>339</v>
      </c>
      <c r="U101" s="36" t="s">
        <v>339</v>
      </c>
      <c r="V101" s="36" t="s">
        <v>339</v>
      </c>
      <c r="W101" s="36" t="s">
        <v>339</v>
      </c>
      <c r="X101" s="36" t="s">
        <v>339</v>
      </c>
      <c r="Y101" s="36" t="s">
        <v>339</v>
      </c>
      <c r="Z101" s="36" t="s">
        <v>339</v>
      </c>
      <c r="AA101" s="36" t="s">
        <v>339</v>
      </c>
      <c r="AB101" s="36" t="s">
        <v>339</v>
      </c>
      <c r="AC101" s="36" t="s">
        <v>339</v>
      </c>
      <c r="AD101" s="36" t="s">
        <v>339</v>
      </c>
      <c r="AE101" s="36" t="s">
        <v>339</v>
      </c>
      <c r="AF101" s="36" t="s">
        <v>339</v>
      </c>
      <c r="AG101" s="36" t="s">
        <v>339</v>
      </c>
      <c r="AH101" s="36" t="s">
        <v>339</v>
      </c>
      <c r="AI101" s="36" t="s">
        <v>339</v>
      </c>
      <c r="AJ101" s="36" t="s">
        <v>339</v>
      </c>
      <c r="AK101" s="36" t="s">
        <v>339</v>
      </c>
      <c r="AL101" s="36" t="s">
        <v>339</v>
      </c>
      <c r="AM101" s="36" t="s">
        <v>339</v>
      </c>
      <c r="AN101" s="36" t="s">
        <v>339</v>
      </c>
      <c r="AO101" s="36" t="s">
        <v>339</v>
      </c>
      <c r="AP101" s="36" t="s">
        <v>339</v>
      </c>
      <c r="AQ101" s="36" t="s">
        <v>339</v>
      </c>
      <c r="AR101" s="36" t="s">
        <v>339</v>
      </c>
      <c r="AS101" s="36" t="s">
        <v>339</v>
      </c>
      <c r="AT101" s="36" t="s">
        <v>339</v>
      </c>
      <c r="AU101" s="36" t="s">
        <v>339</v>
      </c>
      <c r="AV101" s="36" t="s">
        <v>339</v>
      </c>
      <c r="AW101" s="36" t="s">
        <v>339</v>
      </c>
      <c r="AX101" s="36" t="s">
        <v>339</v>
      </c>
      <c r="AY101" s="36" t="s">
        <v>339</v>
      </c>
      <c r="AZ101" s="36" t="s">
        <v>339</v>
      </c>
      <c r="BA101" s="36" t="s">
        <v>339</v>
      </c>
      <c r="BB101" s="36" t="s">
        <v>339</v>
      </c>
      <c r="BC101" s="36" t="s">
        <v>339</v>
      </c>
      <c r="BD101" s="36" t="s">
        <v>339</v>
      </c>
      <c r="BE101" s="36" t="s">
        <v>339</v>
      </c>
      <c r="BF101" s="36" t="s">
        <v>339</v>
      </c>
      <c r="BG101" s="36" t="s">
        <v>339</v>
      </c>
      <c r="BH101" s="36" t="s">
        <v>339</v>
      </c>
      <c r="BI101" s="36" t="s">
        <v>339</v>
      </c>
      <c r="BJ101" s="36" t="s">
        <v>339</v>
      </c>
      <c r="BK101" s="36" t="s">
        <v>339</v>
      </c>
      <c r="BL101" s="36" t="s">
        <v>339</v>
      </c>
    </row>
    <row r="102" spans="1:64" s="37" customFormat="1" x14ac:dyDescent="0.2">
      <c r="A102" s="34">
        <v>99</v>
      </c>
      <c r="B102" s="34" t="s">
        <v>201</v>
      </c>
      <c r="C102" s="34" t="s">
        <v>211</v>
      </c>
      <c r="D102" s="41" t="s">
        <v>339</v>
      </c>
      <c r="E102" s="36" t="s">
        <v>339</v>
      </c>
      <c r="F102" s="36" t="s">
        <v>339</v>
      </c>
      <c r="G102" s="36" t="s">
        <v>339</v>
      </c>
      <c r="H102" s="36" t="s">
        <v>339</v>
      </c>
      <c r="I102" s="36" t="s">
        <v>339</v>
      </c>
      <c r="J102" s="36" t="s">
        <v>339</v>
      </c>
      <c r="K102" s="36" t="s">
        <v>339</v>
      </c>
      <c r="L102" s="36" t="s">
        <v>339</v>
      </c>
      <c r="M102" s="36" t="s">
        <v>339</v>
      </c>
      <c r="N102" s="36" t="s">
        <v>339</v>
      </c>
      <c r="O102" s="36" t="s">
        <v>339</v>
      </c>
      <c r="P102" s="36" t="s">
        <v>339</v>
      </c>
      <c r="Q102" s="36" t="s">
        <v>339</v>
      </c>
      <c r="R102" s="36" t="s">
        <v>339</v>
      </c>
      <c r="S102" s="36" t="s">
        <v>339</v>
      </c>
      <c r="T102" s="36" t="s">
        <v>339</v>
      </c>
      <c r="U102" s="36" t="s">
        <v>339</v>
      </c>
      <c r="V102" s="36" t="s">
        <v>339</v>
      </c>
      <c r="W102" s="36" t="s">
        <v>339</v>
      </c>
      <c r="X102" s="36" t="s">
        <v>339</v>
      </c>
      <c r="Y102" s="36" t="s">
        <v>339</v>
      </c>
      <c r="Z102" s="36" t="s">
        <v>339</v>
      </c>
      <c r="AA102" s="36" t="s">
        <v>339</v>
      </c>
      <c r="AB102" s="36" t="s">
        <v>339</v>
      </c>
      <c r="AC102" s="36" t="s">
        <v>339</v>
      </c>
      <c r="AD102" s="36" t="s">
        <v>339</v>
      </c>
      <c r="AE102" s="36" t="s">
        <v>339</v>
      </c>
      <c r="AF102" s="36" t="s">
        <v>339</v>
      </c>
      <c r="AG102" s="36" t="s">
        <v>339</v>
      </c>
      <c r="AH102" s="36" t="s">
        <v>339</v>
      </c>
      <c r="AI102" s="36" t="s">
        <v>339</v>
      </c>
      <c r="AJ102" s="36" t="s">
        <v>339</v>
      </c>
      <c r="AK102" s="36" t="s">
        <v>339</v>
      </c>
      <c r="AL102" s="36" t="s">
        <v>339</v>
      </c>
      <c r="AM102" s="36" t="s">
        <v>339</v>
      </c>
      <c r="AN102" s="36" t="s">
        <v>339</v>
      </c>
      <c r="AO102" s="36" t="s">
        <v>339</v>
      </c>
      <c r="AP102" s="36" t="s">
        <v>339</v>
      </c>
      <c r="AQ102" s="36" t="s">
        <v>339</v>
      </c>
      <c r="AR102" s="36" t="s">
        <v>339</v>
      </c>
      <c r="AS102" s="36" t="s">
        <v>339</v>
      </c>
      <c r="AT102" s="36" t="s">
        <v>339</v>
      </c>
      <c r="AU102" s="36" t="s">
        <v>339</v>
      </c>
      <c r="AV102" s="36" t="s">
        <v>339</v>
      </c>
      <c r="AW102" s="36" t="s">
        <v>339</v>
      </c>
      <c r="AX102" s="36" t="s">
        <v>339</v>
      </c>
      <c r="AY102" s="36" t="s">
        <v>339</v>
      </c>
      <c r="AZ102" s="36" t="s">
        <v>339</v>
      </c>
      <c r="BA102" s="36" t="s">
        <v>339</v>
      </c>
      <c r="BB102" s="36" t="s">
        <v>339</v>
      </c>
      <c r="BC102" s="36" t="s">
        <v>339</v>
      </c>
      <c r="BD102" s="36" t="s">
        <v>339</v>
      </c>
      <c r="BE102" s="36" t="s">
        <v>339</v>
      </c>
      <c r="BF102" s="36" t="s">
        <v>339</v>
      </c>
      <c r="BG102" s="36" t="s">
        <v>339</v>
      </c>
      <c r="BH102" s="36" t="s">
        <v>339</v>
      </c>
      <c r="BI102" s="36" t="s">
        <v>339</v>
      </c>
      <c r="BJ102" s="36" t="s">
        <v>339</v>
      </c>
      <c r="BK102" s="36" t="s">
        <v>339</v>
      </c>
      <c r="BL102" s="36" t="s">
        <v>339</v>
      </c>
    </row>
    <row r="103" spans="1:64" s="37" customFormat="1" x14ac:dyDescent="0.2">
      <c r="A103" s="34">
        <v>100</v>
      </c>
      <c r="B103" s="34" t="s">
        <v>201</v>
      </c>
      <c r="C103" s="34" t="s">
        <v>212</v>
      </c>
      <c r="D103" s="41" t="s">
        <v>339</v>
      </c>
      <c r="E103" s="36" t="s">
        <v>339</v>
      </c>
      <c r="F103" s="36" t="s">
        <v>339</v>
      </c>
      <c r="G103" s="36" t="s">
        <v>339</v>
      </c>
      <c r="H103" s="36" t="s">
        <v>339</v>
      </c>
      <c r="I103" s="36" t="s">
        <v>339</v>
      </c>
      <c r="J103" s="36" t="s">
        <v>339</v>
      </c>
      <c r="K103" s="36" t="s">
        <v>339</v>
      </c>
      <c r="L103" s="36" t="s">
        <v>339</v>
      </c>
      <c r="M103" s="36" t="s">
        <v>339</v>
      </c>
      <c r="N103" s="36" t="s">
        <v>339</v>
      </c>
      <c r="O103" s="36" t="s">
        <v>339</v>
      </c>
      <c r="P103" s="36" t="s">
        <v>339</v>
      </c>
      <c r="Q103" s="36" t="s">
        <v>339</v>
      </c>
      <c r="R103" s="36" t="s">
        <v>339</v>
      </c>
      <c r="S103" s="36" t="s">
        <v>339</v>
      </c>
      <c r="T103" s="36" t="s">
        <v>339</v>
      </c>
      <c r="U103" s="36" t="s">
        <v>339</v>
      </c>
      <c r="V103" s="36" t="s">
        <v>339</v>
      </c>
      <c r="W103" s="36" t="s">
        <v>339</v>
      </c>
      <c r="X103" s="36" t="s">
        <v>339</v>
      </c>
      <c r="Y103" s="36" t="s">
        <v>339</v>
      </c>
      <c r="Z103" s="36" t="s">
        <v>339</v>
      </c>
      <c r="AA103" s="36" t="s">
        <v>339</v>
      </c>
      <c r="AB103" s="36" t="s">
        <v>339</v>
      </c>
      <c r="AC103" s="36" t="s">
        <v>339</v>
      </c>
      <c r="AD103" s="36" t="s">
        <v>339</v>
      </c>
      <c r="AE103" s="36" t="s">
        <v>339</v>
      </c>
      <c r="AF103" s="36" t="s">
        <v>339</v>
      </c>
      <c r="AG103" s="36" t="s">
        <v>339</v>
      </c>
      <c r="AH103" s="36" t="s">
        <v>339</v>
      </c>
      <c r="AI103" s="36" t="s">
        <v>339</v>
      </c>
      <c r="AJ103" s="36" t="s">
        <v>339</v>
      </c>
      <c r="AK103" s="36" t="s">
        <v>339</v>
      </c>
      <c r="AL103" s="36" t="s">
        <v>339</v>
      </c>
      <c r="AM103" s="36" t="s">
        <v>339</v>
      </c>
      <c r="AN103" s="36" t="s">
        <v>339</v>
      </c>
      <c r="AO103" s="36" t="s">
        <v>339</v>
      </c>
      <c r="AP103" s="36" t="s">
        <v>339</v>
      </c>
      <c r="AQ103" s="36" t="s">
        <v>339</v>
      </c>
      <c r="AR103" s="36" t="s">
        <v>339</v>
      </c>
      <c r="AS103" s="36" t="s">
        <v>339</v>
      </c>
      <c r="AT103" s="36" t="s">
        <v>339</v>
      </c>
      <c r="AU103" s="36" t="s">
        <v>339</v>
      </c>
      <c r="AV103" s="36" t="s">
        <v>339</v>
      </c>
      <c r="AW103" s="36" t="s">
        <v>339</v>
      </c>
      <c r="AX103" s="36" t="s">
        <v>339</v>
      </c>
      <c r="AY103" s="36" t="s">
        <v>339</v>
      </c>
      <c r="AZ103" s="36" t="s">
        <v>339</v>
      </c>
      <c r="BA103" s="36" t="s">
        <v>339</v>
      </c>
      <c r="BB103" s="36" t="s">
        <v>339</v>
      </c>
      <c r="BC103" s="36" t="s">
        <v>339</v>
      </c>
      <c r="BD103" s="36" t="s">
        <v>339</v>
      </c>
      <c r="BE103" s="36" t="s">
        <v>339</v>
      </c>
      <c r="BF103" s="36" t="s">
        <v>339</v>
      </c>
      <c r="BG103" s="36" t="s">
        <v>339</v>
      </c>
      <c r="BH103" s="36" t="s">
        <v>339</v>
      </c>
      <c r="BI103" s="36" t="s">
        <v>339</v>
      </c>
      <c r="BJ103" s="36" t="s">
        <v>339</v>
      </c>
      <c r="BK103" s="36" t="s">
        <v>339</v>
      </c>
      <c r="BL103" s="36" t="s">
        <v>339</v>
      </c>
    </row>
    <row r="104" spans="1:64" s="37" customFormat="1" x14ac:dyDescent="0.2">
      <c r="A104" s="34">
        <v>101</v>
      </c>
      <c r="B104" s="34" t="s">
        <v>201</v>
      </c>
      <c r="C104" s="34" t="s">
        <v>213</v>
      </c>
      <c r="D104" s="41" t="s">
        <v>339</v>
      </c>
      <c r="E104" s="36" t="s">
        <v>339</v>
      </c>
      <c r="F104" s="36" t="s">
        <v>339</v>
      </c>
      <c r="G104" s="36" t="s">
        <v>339</v>
      </c>
      <c r="H104" s="36" t="s">
        <v>339</v>
      </c>
      <c r="I104" s="36" t="s">
        <v>339</v>
      </c>
      <c r="J104" s="36" t="s">
        <v>339</v>
      </c>
      <c r="K104" s="36" t="s">
        <v>339</v>
      </c>
      <c r="L104" s="36" t="s">
        <v>339</v>
      </c>
      <c r="M104" s="36" t="s">
        <v>339</v>
      </c>
      <c r="N104" s="36" t="s">
        <v>339</v>
      </c>
      <c r="O104" s="36" t="s">
        <v>339</v>
      </c>
      <c r="P104" s="36" t="s">
        <v>339</v>
      </c>
      <c r="Q104" s="36" t="s">
        <v>339</v>
      </c>
      <c r="R104" s="36" t="s">
        <v>339</v>
      </c>
      <c r="S104" s="36" t="s">
        <v>339</v>
      </c>
      <c r="T104" s="36" t="s">
        <v>339</v>
      </c>
      <c r="U104" s="36" t="s">
        <v>339</v>
      </c>
      <c r="V104" s="36" t="s">
        <v>339</v>
      </c>
      <c r="W104" s="36" t="s">
        <v>339</v>
      </c>
      <c r="X104" s="36" t="s">
        <v>339</v>
      </c>
      <c r="Y104" s="36" t="s">
        <v>339</v>
      </c>
      <c r="Z104" s="36" t="s">
        <v>339</v>
      </c>
      <c r="AA104" s="36" t="s">
        <v>339</v>
      </c>
      <c r="AB104" s="36" t="s">
        <v>339</v>
      </c>
      <c r="AC104" s="36" t="s">
        <v>339</v>
      </c>
      <c r="AD104" s="36" t="s">
        <v>339</v>
      </c>
      <c r="AE104" s="36" t="s">
        <v>339</v>
      </c>
      <c r="AF104" s="36" t="s">
        <v>339</v>
      </c>
      <c r="AG104" s="36" t="s">
        <v>339</v>
      </c>
      <c r="AH104" s="36" t="s">
        <v>339</v>
      </c>
      <c r="AI104" s="36" t="s">
        <v>339</v>
      </c>
      <c r="AJ104" s="36" t="s">
        <v>339</v>
      </c>
      <c r="AK104" s="36" t="s">
        <v>339</v>
      </c>
      <c r="AL104" s="36" t="s">
        <v>339</v>
      </c>
      <c r="AM104" s="36" t="s">
        <v>339</v>
      </c>
      <c r="AN104" s="36" t="s">
        <v>339</v>
      </c>
      <c r="AO104" s="36" t="s">
        <v>339</v>
      </c>
      <c r="AP104" s="36" t="s">
        <v>339</v>
      </c>
      <c r="AQ104" s="36" t="s">
        <v>339</v>
      </c>
      <c r="AR104" s="36" t="s">
        <v>339</v>
      </c>
      <c r="AS104" s="36" t="s">
        <v>339</v>
      </c>
      <c r="AT104" s="36" t="s">
        <v>339</v>
      </c>
      <c r="AU104" s="36" t="s">
        <v>339</v>
      </c>
      <c r="AV104" s="36" t="s">
        <v>339</v>
      </c>
      <c r="AW104" s="36" t="s">
        <v>339</v>
      </c>
      <c r="AX104" s="36" t="s">
        <v>339</v>
      </c>
      <c r="AY104" s="36" t="s">
        <v>339</v>
      </c>
      <c r="AZ104" s="36" t="s">
        <v>339</v>
      </c>
      <c r="BA104" s="36" t="s">
        <v>339</v>
      </c>
      <c r="BB104" s="36" t="s">
        <v>339</v>
      </c>
      <c r="BC104" s="36" t="s">
        <v>339</v>
      </c>
      <c r="BD104" s="36" t="s">
        <v>339</v>
      </c>
      <c r="BE104" s="36" t="s">
        <v>339</v>
      </c>
      <c r="BF104" s="36" t="s">
        <v>339</v>
      </c>
      <c r="BG104" s="36" t="s">
        <v>339</v>
      </c>
      <c r="BH104" s="36" t="s">
        <v>339</v>
      </c>
      <c r="BI104" s="36" t="s">
        <v>339</v>
      </c>
      <c r="BJ104" s="36" t="s">
        <v>339</v>
      </c>
      <c r="BK104" s="36" t="s">
        <v>339</v>
      </c>
      <c r="BL104" s="36" t="s">
        <v>339</v>
      </c>
    </row>
    <row r="105" spans="1:64" s="37" customFormat="1" x14ac:dyDescent="0.2">
      <c r="A105" s="34">
        <v>102</v>
      </c>
      <c r="B105" s="34" t="s">
        <v>201</v>
      </c>
      <c r="C105" s="34" t="s">
        <v>214</v>
      </c>
      <c r="D105" s="41" t="s">
        <v>339</v>
      </c>
      <c r="E105" s="36" t="s">
        <v>339</v>
      </c>
      <c r="F105" s="36" t="s">
        <v>339</v>
      </c>
      <c r="G105" s="36" t="s">
        <v>339</v>
      </c>
      <c r="H105" s="36" t="s">
        <v>339</v>
      </c>
      <c r="I105" s="36" t="s">
        <v>339</v>
      </c>
      <c r="J105" s="36" t="s">
        <v>339</v>
      </c>
      <c r="K105" s="36" t="s">
        <v>339</v>
      </c>
      <c r="L105" s="36" t="s">
        <v>339</v>
      </c>
      <c r="M105" s="36" t="s">
        <v>339</v>
      </c>
      <c r="N105" s="36" t="s">
        <v>339</v>
      </c>
      <c r="O105" s="36" t="s">
        <v>339</v>
      </c>
      <c r="P105" s="36" t="s">
        <v>339</v>
      </c>
      <c r="Q105" s="36" t="s">
        <v>339</v>
      </c>
      <c r="R105" s="36" t="s">
        <v>339</v>
      </c>
      <c r="S105" s="36" t="s">
        <v>339</v>
      </c>
      <c r="T105" s="36" t="s">
        <v>339</v>
      </c>
      <c r="U105" s="36" t="s">
        <v>339</v>
      </c>
      <c r="V105" s="36" t="s">
        <v>339</v>
      </c>
      <c r="W105" s="36" t="s">
        <v>339</v>
      </c>
      <c r="X105" s="36" t="s">
        <v>339</v>
      </c>
      <c r="Y105" s="36" t="s">
        <v>339</v>
      </c>
      <c r="Z105" s="36" t="s">
        <v>339</v>
      </c>
      <c r="AA105" s="36" t="s">
        <v>339</v>
      </c>
      <c r="AB105" s="36" t="s">
        <v>339</v>
      </c>
      <c r="AC105" s="36" t="s">
        <v>339</v>
      </c>
      <c r="AD105" s="36" t="s">
        <v>339</v>
      </c>
      <c r="AE105" s="36" t="s">
        <v>339</v>
      </c>
      <c r="AF105" s="36" t="s">
        <v>339</v>
      </c>
      <c r="AG105" s="36" t="s">
        <v>339</v>
      </c>
      <c r="AH105" s="36" t="s">
        <v>339</v>
      </c>
      <c r="AI105" s="36" t="s">
        <v>339</v>
      </c>
      <c r="AJ105" s="36" t="s">
        <v>339</v>
      </c>
      <c r="AK105" s="36" t="s">
        <v>339</v>
      </c>
      <c r="AL105" s="36" t="s">
        <v>339</v>
      </c>
      <c r="AM105" s="36" t="s">
        <v>339</v>
      </c>
      <c r="AN105" s="36" t="s">
        <v>339</v>
      </c>
      <c r="AO105" s="36" t="s">
        <v>339</v>
      </c>
      <c r="AP105" s="36" t="s">
        <v>339</v>
      </c>
      <c r="AQ105" s="36" t="s">
        <v>339</v>
      </c>
      <c r="AR105" s="36" t="s">
        <v>339</v>
      </c>
      <c r="AS105" s="36" t="s">
        <v>339</v>
      </c>
      <c r="AT105" s="36" t="s">
        <v>339</v>
      </c>
      <c r="AU105" s="36" t="s">
        <v>339</v>
      </c>
      <c r="AV105" s="36" t="s">
        <v>339</v>
      </c>
      <c r="AW105" s="36" t="s">
        <v>339</v>
      </c>
      <c r="AX105" s="36" t="s">
        <v>339</v>
      </c>
      <c r="AY105" s="36" t="s">
        <v>339</v>
      </c>
      <c r="AZ105" s="36" t="s">
        <v>339</v>
      </c>
      <c r="BA105" s="36" t="s">
        <v>339</v>
      </c>
      <c r="BB105" s="36" t="s">
        <v>339</v>
      </c>
      <c r="BC105" s="36" t="s">
        <v>339</v>
      </c>
      <c r="BD105" s="36" t="s">
        <v>339</v>
      </c>
      <c r="BE105" s="36" t="s">
        <v>339</v>
      </c>
      <c r="BF105" s="36" t="s">
        <v>339</v>
      </c>
      <c r="BG105" s="36" t="s">
        <v>339</v>
      </c>
      <c r="BH105" s="36" t="s">
        <v>339</v>
      </c>
      <c r="BI105" s="36" t="s">
        <v>339</v>
      </c>
      <c r="BJ105" s="36" t="s">
        <v>339</v>
      </c>
      <c r="BK105" s="36" t="s">
        <v>339</v>
      </c>
      <c r="BL105" s="36" t="s">
        <v>339</v>
      </c>
    </row>
    <row r="106" spans="1:64" s="37" customFormat="1" x14ac:dyDescent="0.2">
      <c r="A106" s="34">
        <v>103</v>
      </c>
      <c r="B106" s="34" t="s">
        <v>201</v>
      </c>
      <c r="C106" s="34" t="s">
        <v>215</v>
      </c>
      <c r="D106" s="41" t="s">
        <v>339</v>
      </c>
      <c r="E106" s="36" t="s">
        <v>339</v>
      </c>
      <c r="F106" s="36" t="s">
        <v>339</v>
      </c>
      <c r="G106" s="36" t="s">
        <v>339</v>
      </c>
      <c r="H106" s="36" t="s">
        <v>339</v>
      </c>
      <c r="I106" s="36" t="s">
        <v>339</v>
      </c>
      <c r="J106" s="36" t="s">
        <v>339</v>
      </c>
      <c r="K106" s="36" t="s">
        <v>339</v>
      </c>
      <c r="L106" s="36" t="s">
        <v>339</v>
      </c>
      <c r="M106" s="36" t="s">
        <v>339</v>
      </c>
      <c r="N106" s="36" t="s">
        <v>339</v>
      </c>
      <c r="O106" s="36" t="s">
        <v>339</v>
      </c>
      <c r="P106" s="36" t="s">
        <v>339</v>
      </c>
      <c r="Q106" s="36" t="s">
        <v>339</v>
      </c>
      <c r="R106" s="36" t="s">
        <v>339</v>
      </c>
      <c r="S106" s="36" t="s">
        <v>339</v>
      </c>
      <c r="T106" s="36" t="s">
        <v>339</v>
      </c>
      <c r="U106" s="36" t="s">
        <v>339</v>
      </c>
      <c r="V106" s="36" t="s">
        <v>339</v>
      </c>
      <c r="W106" s="36" t="s">
        <v>339</v>
      </c>
      <c r="X106" s="36" t="s">
        <v>339</v>
      </c>
      <c r="Y106" s="36" t="s">
        <v>339</v>
      </c>
      <c r="Z106" s="36" t="s">
        <v>339</v>
      </c>
      <c r="AA106" s="36" t="s">
        <v>339</v>
      </c>
      <c r="AB106" s="36" t="s">
        <v>339</v>
      </c>
      <c r="AC106" s="36" t="s">
        <v>339</v>
      </c>
      <c r="AD106" s="36" t="s">
        <v>339</v>
      </c>
      <c r="AE106" s="36" t="s">
        <v>339</v>
      </c>
      <c r="AF106" s="36" t="s">
        <v>339</v>
      </c>
      <c r="AG106" s="36" t="s">
        <v>339</v>
      </c>
      <c r="AH106" s="36" t="s">
        <v>339</v>
      </c>
      <c r="AI106" s="36" t="s">
        <v>339</v>
      </c>
      <c r="AJ106" s="36" t="s">
        <v>339</v>
      </c>
      <c r="AK106" s="36" t="s">
        <v>339</v>
      </c>
      <c r="AL106" s="36" t="s">
        <v>339</v>
      </c>
      <c r="AM106" s="36" t="s">
        <v>339</v>
      </c>
      <c r="AN106" s="36" t="s">
        <v>339</v>
      </c>
      <c r="AO106" s="36" t="s">
        <v>339</v>
      </c>
      <c r="AP106" s="36" t="s">
        <v>339</v>
      </c>
      <c r="AQ106" s="36" t="s">
        <v>339</v>
      </c>
      <c r="AR106" s="36" t="s">
        <v>339</v>
      </c>
      <c r="AS106" s="36" t="s">
        <v>339</v>
      </c>
      <c r="AT106" s="36" t="s">
        <v>339</v>
      </c>
      <c r="AU106" s="36" t="s">
        <v>339</v>
      </c>
      <c r="AV106" s="36" t="s">
        <v>339</v>
      </c>
      <c r="AW106" s="36" t="s">
        <v>339</v>
      </c>
      <c r="AX106" s="36" t="s">
        <v>339</v>
      </c>
      <c r="AY106" s="36" t="s">
        <v>339</v>
      </c>
      <c r="AZ106" s="36" t="s">
        <v>339</v>
      </c>
      <c r="BA106" s="36" t="s">
        <v>339</v>
      </c>
      <c r="BB106" s="36" t="s">
        <v>339</v>
      </c>
      <c r="BC106" s="36" t="s">
        <v>339</v>
      </c>
      <c r="BD106" s="36" t="s">
        <v>339</v>
      </c>
      <c r="BE106" s="36" t="s">
        <v>339</v>
      </c>
      <c r="BF106" s="36" t="s">
        <v>339</v>
      </c>
      <c r="BG106" s="36" t="s">
        <v>339</v>
      </c>
      <c r="BH106" s="36" t="s">
        <v>339</v>
      </c>
      <c r="BI106" s="36" t="s">
        <v>339</v>
      </c>
      <c r="BJ106" s="36" t="s">
        <v>339</v>
      </c>
      <c r="BK106" s="36" t="s">
        <v>339</v>
      </c>
      <c r="BL106" s="36" t="s">
        <v>339</v>
      </c>
    </row>
    <row r="107" spans="1:64" s="37" customFormat="1" x14ac:dyDescent="0.2">
      <c r="A107" s="34">
        <v>104</v>
      </c>
      <c r="B107" s="34" t="s">
        <v>201</v>
      </c>
      <c r="C107" s="34" t="s">
        <v>216</v>
      </c>
      <c r="D107" s="41" t="s">
        <v>339</v>
      </c>
      <c r="E107" s="36" t="s">
        <v>339</v>
      </c>
      <c r="F107" s="36" t="s">
        <v>339</v>
      </c>
      <c r="G107" s="36" t="s">
        <v>339</v>
      </c>
      <c r="H107" s="36" t="s">
        <v>339</v>
      </c>
      <c r="I107" s="36" t="s">
        <v>339</v>
      </c>
      <c r="J107" s="36" t="s">
        <v>339</v>
      </c>
      <c r="K107" s="36" t="s">
        <v>339</v>
      </c>
      <c r="L107" s="36" t="s">
        <v>339</v>
      </c>
      <c r="M107" s="36" t="s">
        <v>339</v>
      </c>
      <c r="N107" s="36" t="s">
        <v>339</v>
      </c>
      <c r="O107" s="36" t="s">
        <v>339</v>
      </c>
      <c r="P107" s="36" t="s">
        <v>339</v>
      </c>
      <c r="Q107" s="36" t="s">
        <v>339</v>
      </c>
      <c r="R107" s="36" t="s">
        <v>339</v>
      </c>
      <c r="S107" s="36" t="s">
        <v>339</v>
      </c>
      <c r="T107" s="36" t="s">
        <v>339</v>
      </c>
      <c r="U107" s="36" t="s">
        <v>339</v>
      </c>
      <c r="V107" s="36" t="s">
        <v>339</v>
      </c>
      <c r="W107" s="36" t="s">
        <v>339</v>
      </c>
      <c r="X107" s="36" t="s">
        <v>339</v>
      </c>
      <c r="Y107" s="36" t="s">
        <v>339</v>
      </c>
      <c r="Z107" s="36" t="s">
        <v>339</v>
      </c>
      <c r="AA107" s="36" t="s">
        <v>339</v>
      </c>
      <c r="AB107" s="36" t="s">
        <v>339</v>
      </c>
      <c r="AC107" s="36" t="s">
        <v>339</v>
      </c>
      <c r="AD107" s="36" t="s">
        <v>339</v>
      </c>
      <c r="AE107" s="36" t="s">
        <v>339</v>
      </c>
      <c r="AF107" s="36" t="s">
        <v>339</v>
      </c>
      <c r="AG107" s="36" t="s">
        <v>339</v>
      </c>
      <c r="AH107" s="36" t="s">
        <v>339</v>
      </c>
      <c r="AI107" s="36" t="s">
        <v>339</v>
      </c>
      <c r="AJ107" s="36" t="s">
        <v>339</v>
      </c>
      <c r="AK107" s="36" t="s">
        <v>339</v>
      </c>
      <c r="AL107" s="36" t="s">
        <v>339</v>
      </c>
      <c r="AM107" s="36" t="s">
        <v>339</v>
      </c>
      <c r="AN107" s="36" t="s">
        <v>339</v>
      </c>
      <c r="AO107" s="36" t="s">
        <v>339</v>
      </c>
      <c r="AP107" s="36" t="s">
        <v>339</v>
      </c>
      <c r="AQ107" s="36" t="s">
        <v>339</v>
      </c>
      <c r="AR107" s="36" t="s">
        <v>339</v>
      </c>
      <c r="AS107" s="36" t="s">
        <v>339</v>
      </c>
      <c r="AT107" s="36" t="s">
        <v>339</v>
      </c>
      <c r="AU107" s="36" t="s">
        <v>339</v>
      </c>
      <c r="AV107" s="36" t="s">
        <v>339</v>
      </c>
      <c r="AW107" s="36" t="s">
        <v>339</v>
      </c>
      <c r="AX107" s="36" t="s">
        <v>339</v>
      </c>
      <c r="AY107" s="36" t="s">
        <v>339</v>
      </c>
      <c r="AZ107" s="36" t="s">
        <v>339</v>
      </c>
      <c r="BA107" s="36" t="s">
        <v>339</v>
      </c>
      <c r="BB107" s="36" t="s">
        <v>339</v>
      </c>
      <c r="BC107" s="36" t="s">
        <v>339</v>
      </c>
      <c r="BD107" s="36" t="s">
        <v>339</v>
      </c>
      <c r="BE107" s="36" t="s">
        <v>339</v>
      </c>
      <c r="BF107" s="36" t="s">
        <v>339</v>
      </c>
      <c r="BG107" s="36" t="s">
        <v>339</v>
      </c>
      <c r="BH107" s="36" t="s">
        <v>339</v>
      </c>
      <c r="BI107" s="36" t="s">
        <v>339</v>
      </c>
      <c r="BJ107" s="36" t="s">
        <v>339</v>
      </c>
      <c r="BK107" s="36" t="s">
        <v>339</v>
      </c>
      <c r="BL107" s="36" t="s">
        <v>339</v>
      </c>
    </row>
    <row r="108" spans="1:64" s="37" customFormat="1" x14ac:dyDescent="0.2">
      <c r="A108" s="34">
        <v>105</v>
      </c>
      <c r="B108" s="34" t="s">
        <v>201</v>
      </c>
      <c r="C108" s="34" t="s">
        <v>217</v>
      </c>
      <c r="D108" s="41" t="s">
        <v>339</v>
      </c>
      <c r="E108" s="36" t="s">
        <v>339</v>
      </c>
      <c r="F108" s="36" t="s">
        <v>339</v>
      </c>
      <c r="G108" s="36" t="s">
        <v>339</v>
      </c>
      <c r="H108" s="36" t="s">
        <v>339</v>
      </c>
      <c r="I108" s="36" t="s">
        <v>339</v>
      </c>
      <c r="J108" s="36" t="s">
        <v>339</v>
      </c>
      <c r="K108" s="36" t="s">
        <v>339</v>
      </c>
      <c r="L108" s="36" t="s">
        <v>339</v>
      </c>
      <c r="M108" s="36" t="s">
        <v>339</v>
      </c>
      <c r="N108" s="36" t="s">
        <v>339</v>
      </c>
      <c r="O108" s="36" t="s">
        <v>339</v>
      </c>
      <c r="P108" s="36" t="s">
        <v>339</v>
      </c>
      <c r="Q108" s="36" t="s">
        <v>339</v>
      </c>
      <c r="R108" s="36" t="s">
        <v>339</v>
      </c>
      <c r="S108" s="36" t="s">
        <v>339</v>
      </c>
      <c r="T108" s="36" t="s">
        <v>339</v>
      </c>
      <c r="U108" s="36" t="s">
        <v>339</v>
      </c>
      <c r="V108" s="36" t="s">
        <v>339</v>
      </c>
      <c r="W108" s="36" t="s">
        <v>339</v>
      </c>
      <c r="X108" s="36" t="s">
        <v>339</v>
      </c>
      <c r="Y108" s="36" t="s">
        <v>339</v>
      </c>
      <c r="Z108" s="36" t="s">
        <v>339</v>
      </c>
      <c r="AA108" s="36" t="s">
        <v>339</v>
      </c>
      <c r="AB108" s="36" t="s">
        <v>339</v>
      </c>
      <c r="AC108" s="36" t="s">
        <v>339</v>
      </c>
      <c r="AD108" s="36" t="s">
        <v>339</v>
      </c>
      <c r="AE108" s="36" t="s">
        <v>339</v>
      </c>
      <c r="AF108" s="36" t="s">
        <v>339</v>
      </c>
      <c r="AG108" s="36" t="s">
        <v>339</v>
      </c>
      <c r="AH108" s="36" t="s">
        <v>339</v>
      </c>
      <c r="AI108" s="36" t="s">
        <v>339</v>
      </c>
      <c r="AJ108" s="36" t="s">
        <v>339</v>
      </c>
      <c r="AK108" s="36" t="s">
        <v>339</v>
      </c>
      <c r="AL108" s="36" t="s">
        <v>339</v>
      </c>
      <c r="AM108" s="36" t="s">
        <v>339</v>
      </c>
      <c r="AN108" s="36" t="s">
        <v>339</v>
      </c>
      <c r="AO108" s="36" t="s">
        <v>339</v>
      </c>
      <c r="AP108" s="36" t="s">
        <v>339</v>
      </c>
      <c r="AQ108" s="36" t="s">
        <v>339</v>
      </c>
      <c r="AR108" s="36" t="s">
        <v>339</v>
      </c>
      <c r="AS108" s="36" t="s">
        <v>339</v>
      </c>
      <c r="AT108" s="36" t="s">
        <v>339</v>
      </c>
      <c r="AU108" s="36" t="s">
        <v>339</v>
      </c>
      <c r="AV108" s="36" t="s">
        <v>339</v>
      </c>
      <c r="AW108" s="36" t="s">
        <v>339</v>
      </c>
      <c r="AX108" s="36" t="s">
        <v>339</v>
      </c>
      <c r="AY108" s="36" t="s">
        <v>339</v>
      </c>
      <c r="AZ108" s="36" t="s">
        <v>339</v>
      </c>
      <c r="BA108" s="36" t="s">
        <v>339</v>
      </c>
      <c r="BB108" s="36" t="s">
        <v>339</v>
      </c>
      <c r="BC108" s="36" t="s">
        <v>339</v>
      </c>
      <c r="BD108" s="36" t="s">
        <v>339</v>
      </c>
      <c r="BE108" s="36" t="s">
        <v>339</v>
      </c>
      <c r="BF108" s="36" t="s">
        <v>339</v>
      </c>
      <c r="BG108" s="36" t="s">
        <v>339</v>
      </c>
      <c r="BH108" s="36" t="s">
        <v>339</v>
      </c>
      <c r="BI108" s="36" t="s">
        <v>339</v>
      </c>
      <c r="BJ108" s="36" t="s">
        <v>339</v>
      </c>
      <c r="BK108" s="36" t="s">
        <v>339</v>
      </c>
      <c r="BL108" s="36" t="s">
        <v>339</v>
      </c>
    </row>
    <row r="109" spans="1:64" s="37" customFormat="1" x14ac:dyDescent="0.2">
      <c r="A109" s="34">
        <v>106</v>
      </c>
      <c r="B109" s="34" t="s">
        <v>201</v>
      </c>
      <c r="C109" s="34" t="s">
        <v>218</v>
      </c>
      <c r="D109" s="41" t="s">
        <v>339</v>
      </c>
      <c r="E109" s="36" t="s">
        <v>339</v>
      </c>
      <c r="F109" s="36" t="s">
        <v>339</v>
      </c>
      <c r="G109" s="36" t="s">
        <v>339</v>
      </c>
      <c r="H109" s="36" t="s">
        <v>339</v>
      </c>
      <c r="I109" s="36" t="s">
        <v>339</v>
      </c>
      <c r="J109" s="36" t="s">
        <v>339</v>
      </c>
      <c r="K109" s="36" t="s">
        <v>339</v>
      </c>
      <c r="L109" s="36" t="s">
        <v>339</v>
      </c>
      <c r="M109" s="36" t="s">
        <v>339</v>
      </c>
      <c r="N109" s="36" t="s">
        <v>339</v>
      </c>
      <c r="O109" s="36" t="s">
        <v>339</v>
      </c>
      <c r="P109" s="36" t="s">
        <v>339</v>
      </c>
      <c r="Q109" s="36" t="s">
        <v>339</v>
      </c>
      <c r="R109" s="36" t="s">
        <v>339</v>
      </c>
      <c r="S109" s="36" t="s">
        <v>339</v>
      </c>
      <c r="T109" s="36" t="s">
        <v>339</v>
      </c>
      <c r="U109" s="36" t="s">
        <v>339</v>
      </c>
      <c r="V109" s="36" t="s">
        <v>339</v>
      </c>
      <c r="W109" s="36" t="s">
        <v>339</v>
      </c>
      <c r="X109" s="36" t="s">
        <v>339</v>
      </c>
      <c r="Y109" s="36" t="s">
        <v>339</v>
      </c>
      <c r="Z109" s="36" t="s">
        <v>339</v>
      </c>
      <c r="AA109" s="36" t="s">
        <v>339</v>
      </c>
      <c r="AB109" s="36" t="s">
        <v>339</v>
      </c>
      <c r="AC109" s="36" t="s">
        <v>339</v>
      </c>
      <c r="AD109" s="36" t="s">
        <v>339</v>
      </c>
      <c r="AE109" s="36" t="s">
        <v>339</v>
      </c>
      <c r="AF109" s="36" t="s">
        <v>339</v>
      </c>
      <c r="AG109" s="36" t="s">
        <v>339</v>
      </c>
      <c r="AH109" s="36" t="s">
        <v>339</v>
      </c>
      <c r="AI109" s="36" t="s">
        <v>339</v>
      </c>
      <c r="AJ109" s="36" t="s">
        <v>339</v>
      </c>
      <c r="AK109" s="36" t="s">
        <v>339</v>
      </c>
      <c r="AL109" s="36" t="s">
        <v>339</v>
      </c>
      <c r="AM109" s="36" t="s">
        <v>339</v>
      </c>
      <c r="AN109" s="36" t="s">
        <v>339</v>
      </c>
      <c r="AO109" s="36" t="s">
        <v>339</v>
      </c>
      <c r="AP109" s="36" t="s">
        <v>339</v>
      </c>
      <c r="AQ109" s="36" t="s">
        <v>339</v>
      </c>
      <c r="AR109" s="36" t="s">
        <v>339</v>
      </c>
      <c r="AS109" s="36" t="s">
        <v>339</v>
      </c>
      <c r="AT109" s="36" t="s">
        <v>339</v>
      </c>
      <c r="AU109" s="36" t="s">
        <v>339</v>
      </c>
      <c r="AV109" s="36" t="s">
        <v>339</v>
      </c>
      <c r="AW109" s="36" t="s">
        <v>339</v>
      </c>
      <c r="AX109" s="36" t="s">
        <v>339</v>
      </c>
      <c r="AY109" s="36" t="s">
        <v>339</v>
      </c>
      <c r="AZ109" s="36" t="s">
        <v>339</v>
      </c>
      <c r="BA109" s="36" t="s">
        <v>339</v>
      </c>
      <c r="BB109" s="36" t="s">
        <v>339</v>
      </c>
      <c r="BC109" s="36" t="s">
        <v>339</v>
      </c>
      <c r="BD109" s="36" t="s">
        <v>339</v>
      </c>
      <c r="BE109" s="36" t="s">
        <v>339</v>
      </c>
      <c r="BF109" s="36" t="s">
        <v>339</v>
      </c>
      <c r="BG109" s="36" t="s">
        <v>339</v>
      </c>
      <c r="BH109" s="36" t="s">
        <v>339</v>
      </c>
      <c r="BI109" s="36" t="s">
        <v>339</v>
      </c>
      <c r="BJ109" s="36" t="s">
        <v>339</v>
      </c>
      <c r="BK109" s="36" t="s">
        <v>339</v>
      </c>
      <c r="BL109" s="36" t="s">
        <v>339</v>
      </c>
    </row>
    <row r="110" spans="1:64" s="37" customFormat="1" x14ac:dyDescent="0.2">
      <c r="A110" s="34">
        <v>107</v>
      </c>
      <c r="B110" s="34" t="s">
        <v>201</v>
      </c>
      <c r="C110" s="34" t="s">
        <v>219</v>
      </c>
      <c r="D110" s="41" t="s">
        <v>339</v>
      </c>
      <c r="E110" s="36" t="s">
        <v>339</v>
      </c>
      <c r="F110" s="36" t="s">
        <v>339</v>
      </c>
      <c r="G110" s="36" t="s">
        <v>339</v>
      </c>
      <c r="H110" s="36" t="s">
        <v>339</v>
      </c>
      <c r="I110" s="36" t="s">
        <v>339</v>
      </c>
      <c r="J110" s="36" t="s">
        <v>339</v>
      </c>
      <c r="K110" s="36" t="s">
        <v>339</v>
      </c>
      <c r="L110" s="36" t="s">
        <v>339</v>
      </c>
      <c r="M110" s="36" t="s">
        <v>339</v>
      </c>
      <c r="N110" s="36" t="s">
        <v>339</v>
      </c>
      <c r="O110" s="36" t="s">
        <v>339</v>
      </c>
      <c r="P110" s="36" t="s">
        <v>339</v>
      </c>
      <c r="Q110" s="36" t="s">
        <v>339</v>
      </c>
      <c r="R110" s="36" t="s">
        <v>339</v>
      </c>
      <c r="S110" s="36" t="s">
        <v>339</v>
      </c>
      <c r="T110" s="36" t="s">
        <v>339</v>
      </c>
      <c r="U110" s="36" t="s">
        <v>339</v>
      </c>
      <c r="V110" s="36" t="s">
        <v>339</v>
      </c>
      <c r="W110" s="36" t="s">
        <v>339</v>
      </c>
      <c r="X110" s="36" t="s">
        <v>339</v>
      </c>
      <c r="Y110" s="36" t="s">
        <v>339</v>
      </c>
      <c r="Z110" s="36" t="s">
        <v>339</v>
      </c>
      <c r="AA110" s="36" t="s">
        <v>339</v>
      </c>
      <c r="AB110" s="36" t="s">
        <v>339</v>
      </c>
      <c r="AC110" s="36" t="s">
        <v>339</v>
      </c>
      <c r="AD110" s="36" t="s">
        <v>339</v>
      </c>
      <c r="AE110" s="36" t="s">
        <v>339</v>
      </c>
      <c r="AF110" s="36" t="s">
        <v>339</v>
      </c>
      <c r="AG110" s="36" t="s">
        <v>339</v>
      </c>
      <c r="AH110" s="36" t="s">
        <v>339</v>
      </c>
      <c r="AI110" s="36" t="s">
        <v>339</v>
      </c>
      <c r="AJ110" s="36" t="s">
        <v>339</v>
      </c>
      <c r="AK110" s="36" t="s">
        <v>339</v>
      </c>
      <c r="AL110" s="36" t="s">
        <v>339</v>
      </c>
      <c r="AM110" s="36" t="s">
        <v>339</v>
      </c>
      <c r="AN110" s="36" t="s">
        <v>339</v>
      </c>
      <c r="AO110" s="36" t="s">
        <v>339</v>
      </c>
      <c r="AP110" s="36" t="s">
        <v>339</v>
      </c>
      <c r="AQ110" s="36" t="s">
        <v>339</v>
      </c>
      <c r="AR110" s="36" t="s">
        <v>339</v>
      </c>
      <c r="AS110" s="36" t="s">
        <v>339</v>
      </c>
      <c r="AT110" s="36" t="s">
        <v>339</v>
      </c>
      <c r="AU110" s="36" t="s">
        <v>339</v>
      </c>
      <c r="AV110" s="36" t="s">
        <v>339</v>
      </c>
      <c r="AW110" s="36" t="s">
        <v>339</v>
      </c>
      <c r="AX110" s="36" t="s">
        <v>339</v>
      </c>
      <c r="AY110" s="36" t="s">
        <v>339</v>
      </c>
      <c r="AZ110" s="36" t="s">
        <v>339</v>
      </c>
      <c r="BA110" s="36" t="s">
        <v>339</v>
      </c>
      <c r="BB110" s="36" t="s">
        <v>339</v>
      </c>
      <c r="BC110" s="36" t="s">
        <v>339</v>
      </c>
      <c r="BD110" s="36" t="s">
        <v>339</v>
      </c>
      <c r="BE110" s="36" t="s">
        <v>339</v>
      </c>
      <c r="BF110" s="36" t="s">
        <v>339</v>
      </c>
      <c r="BG110" s="36" t="s">
        <v>339</v>
      </c>
      <c r="BH110" s="36" t="s">
        <v>339</v>
      </c>
      <c r="BI110" s="36" t="s">
        <v>339</v>
      </c>
      <c r="BJ110" s="36" t="s">
        <v>339</v>
      </c>
      <c r="BK110" s="36" t="s">
        <v>339</v>
      </c>
      <c r="BL110" s="36" t="s">
        <v>339</v>
      </c>
    </row>
    <row r="111" spans="1:64" s="37" customFormat="1" x14ac:dyDescent="0.2">
      <c r="A111" s="34">
        <v>108</v>
      </c>
      <c r="B111" s="34" t="s">
        <v>201</v>
      </c>
      <c r="C111" s="34" t="s">
        <v>220</v>
      </c>
      <c r="D111" s="41" t="s">
        <v>339</v>
      </c>
      <c r="E111" s="36" t="s">
        <v>339</v>
      </c>
      <c r="F111" s="36" t="s">
        <v>339</v>
      </c>
      <c r="G111" s="36" t="s">
        <v>339</v>
      </c>
      <c r="H111" s="36" t="s">
        <v>339</v>
      </c>
      <c r="I111" s="36" t="s">
        <v>339</v>
      </c>
      <c r="J111" s="36" t="s">
        <v>339</v>
      </c>
      <c r="K111" s="36" t="s">
        <v>339</v>
      </c>
      <c r="L111" s="36" t="s">
        <v>339</v>
      </c>
      <c r="M111" s="36" t="s">
        <v>339</v>
      </c>
      <c r="N111" s="36" t="s">
        <v>339</v>
      </c>
      <c r="O111" s="36" t="s">
        <v>339</v>
      </c>
      <c r="P111" s="36" t="s">
        <v>339</v>
      </c>
      <c r="Q111" s="36" t="s">
        <v>339</v>
      </c>
      <c r="R111" s="36" t="s">
        <v>339</v>
      </c>
      <c r="S111" s="36" t="s">
        <v>339</v>
      </c>
      <c r="T111" s="36" t="s">
        <v>339</v>
      </c>
      <c r="U111" s="36" t="s">
        <v>339</v>
      </c>
      <c r="V111" s="36" t="s">
        <v>339</v>
      </c>
      <c r="W111" s="36" t="s">
        <v>339</v>
      </c>
      <c r="X111" s="36" t="s">
        <v>339</v>
      </c>
      <c r="Y111" s="36" t="s">
        <v>339</v>
      </c>
      <c r="Z111" s="36" t="s">
        <v>339</v>
      </c>
      <c r="AA111" s="36" t="s">
        <v>339</v>
      </c>
      <c r="AB111" s="36" t="s">
        <v>339</v>
      </c>
      <c r="AC111" s="36" t="s">
        <v>339</v>
      </c>
      <c r="AD111" s="36" t="s">
        <v>339</v>
      </c>
      <c r="AE111" s="36" t="s">
        <v>339</v>
      </c>
      <c r="AF111" s="36" t="s">
        <v>339</v>
      </c>
      <c r="AG111" s="36" t="s">
        <v>339</v>
      </c>
      <c r="AH111" s="36" t="s">
        <v>339</v>
      </c>
      <c r="AI111" s="36" t="s">
        <v>339</v>
      </c>
      <c r="AJ111" s="36" t="s">
        <v>339</v>
      </c>
      <c r="AK111" s="36" t="s">
        <v>339</v>
      </c>
      <c r="AL111" s="36" t="s">
        <v>339</v>
      </c>
      <c r="AM111" s="36" t="s">
        <v>339</v>
      </c>
      <c r="AN111" s="36" t="s">
        <v>339</v>
      </c>
      <c r="AO111" s="36" t="s">
        <v>339</v>
      </c>
      <c r="AP111" s="36" t="s">
        <v>339</v>
      </c>
      <c r="AQ111" s="36" t="s">
        <v>339</v>
      </c>
      <c r="AR111" s="36" t="s">
        <v>339</v>
      </c>
      <c r="AS111" s="36" t="s">
        <v>339</v>
      </c>
      <c r="AT111" s="36" t="s">
        <v>339</v>
      </c>
      <c r="AU111" s="36" t="s">
        <v>339</v>
      </c>
      <c r="AV111" s="36" t="s">
        <v>339</v>
      </c>
      <c r="AW111" s="36" t="s">
        <v>339</v>
      </c>
      <c r="AX111" s="36" t="s">
        <v>339</v>
      </c>
      <c r="AY111" s="36" t="s">
        <v>339</v>
      </c>
      <c r="AZ111" s="36" t="s">
        <v>339</v>
      </c>
      <c r="BA111" s="36" t="s">
        <v>339</v>
      </c>
      <c r="BB111" s="36" t="s">
        <v>339</v>
      </c>
      <c r="BC111" s="36" t="s">
        <v>339</v>
      </c>
      <c r="BD111" s="36" t="s">
        <v>339</v>
      </c>
      <c r="BE111" s="36" t="s">
        <v>339</v>
      </c>
      <c r="BF111" s="36" t="s">
        <v>339</v>
      </c>
      <c r="BG111" s="36" t="s">
        <v>339</v>
      </c>
      <c r="BH111" s="36" t="s">
        <v>339</v>
      </c>
      <c r="BI111" s="36" t="s">
        <v>339</v>
      </c>
      <c r="BJ111" s="36" t="s">
        <v>339</v>
      </c>
      <c r="BK111" s="36" t="s">
        <v>339</v>
      </c>
      <c r="BL111" s="36" t="s">
        <v>339</v>
      </c>
    </row>
    <row r="112" spans="1:64" s="37" customFormat="1" x14ac:dyDescent="0.2">
      <c r="A112" s="34">
        <v>109</v>
      </c>
      <c r="B112" s="34" t="s">
        <v>201</v>
      </c>
      <c r="C112" s="34" t="s">
        <v>221</v>
      </c>
      <c r="D112" s="41" t="s">
        <v>339</v>
      </c>
      <c r="E112" s="36" t="s">
        <v>339</v>
      </c>
      <c r="F112" s="36" t="s">
        <v>339</v>
      </c>
      <c r="G112" s="36" t="s">
        <v>339</v>
      </c>
      <c r="H112" s="36" t="s">
        <v>339</v>
      </c>
      <c r="I112" s="36" t="s">
        <v>339</v>
      </c>
      <c r="J112" s="36" t="s">
        <v>339</v>
      </c>
      <c r="K112" s="36" t="s">
        <v>339</v>
      </c>
      <c r="L112" s="36" t="s">
        <v>339</v>
      </c>
      <c r="M112" s="36" t="s">
        <v>339</v>
      </c>
      <c r="N112" s="36" t="s">
        <v>339</v>
      </c>
      <c r="O112" s="36" t="s">
        <v>339</v>
      </c>
      <c r="P112" s="36" t="s">
        <v>339</v>
      </c>
      <c r="Q112" s="36" t="s">
        <v>339</v>
      </c>
      <c r="R112" s="36" t="s">
        <v>339</v>
      </c>
      <c r="S112" s="36" t="s">
        <v>339</v>
      </c>
      <c r="T112" s="36" t="s">
        <v>339</v>
      </c>
      <c r="U112" s="36" t="s">
        <v>339</v>
      </c>
      <c r="V112" s="36" t="s">
        <v>339</v>
      </c>
      <c r="W112" s="36" t="s">
        <v>339</v>
      </c>
      <c r="X112" s="36" t="s">
        <v>339</v>
      </c>
      <c r="Y112" s="36" t="s">
        <v>339</v>
      </c>
      <c r="Z112" s="36" t="s">
        <v>339</v>
      </c>
      <c r="AA112" s="36" t="s">
        <v>339</v>
      </c>
      <c r="AB112" s="36" t="s">
        <v>339</v>
      </c>
      <c r="AC112" s="36" t="s">
        <v>339</v>
      </c>
      <c r="AD112" s="36" t="s">
        <v>339</v>
      </c>
      <c r="AE112" s="36" t="s">
        <v>339</v>
      </c>
      <c r="AF112" s="36" t="s">
        <v>339</v>
      </c>
      <c r="AG112" s="36" t="s">
        <v>339</v>
      </c>
      <c r="AH112" s="36" t="s">
        <v>339</v>
      </c>
      <c r="AI112" s="36" t="s">
        <v>339</v>
      </c>
      <c r="AJ112" s="36" t="s">
        <v>339</v>
      </c>
      <c r="AK112" s="36" t="s">
        <v>339</v>
      </c>
      <c r="AL112" s="36" t="s">
        <v>339</v>
      </c>
      <c r="AM112" s="36" t="s">
        <v>339</v>
      </c>
      <c r="AN112" s="36" t="s">
        <v>339</v>
      </c>
      <c r="AO112" s="36" t="s">
        <v>339</v>
      </c>
      <c r="AP112" s="36" t="s">
        <v>339</v>
      </c>
      <c r="AQ112" s="36" t="s">
        <v>339</v>
      </c>
      <c r="AR112" s="36" t="s">
        <v>339</v>
      </c>
      <c r="AS112" s="36" t="s">
        <v>339</v>
      </c>
      <c r="AT112" s="36" t="s">
        <v>339</v>
      </c>
      <c r="AU112" s="36" t="s">
        <v>339</v>
      </c>
      <c r="AV112" s="36" t="s">
        <v>339</v>
      </c>
      <c r="AW112" s="36" t="s">
        <v>339</v>
      </c>
      <c r="AX112" s="36" t="s">
        <v>339</v>
      </c>
      <c r="AY112" s="36" t="s">
        <v>339</v>
      </c>
      <c r="AZ112" s="36" t="s">
        <v>339</v>
      </c>
      <c r="BA112" s="36" t="s">
        <v>339</v>
      </c>
      <c r="BB112" s="36" t="s">
        <v>339</v>
      </c>
      <c r="BC112" s="36" t="s">
        <v>339</v>
      </c>
      <c r="BD112" s="36" t="s">
        <v>339</v>
      </c>
      <c r="BE112" s="36" t="s">
        <v>339</v>
      </c>
      <c r="BF112" s="36" t="s">
        <v>339</v>
      </c>
      <c r="BG112" s="36" t="s">
        <v>339</v>
      </c>
      <c r="BH112" s="36" t="s">
        <v>339</v>
      </c>
      <c r="BI112" s="36" t="s">
        <v>339</v>
      </c>
      <c r="BJ112" s="36" t="s">
        <v>339</v>
      </c>
      <c r="BK112" s="36" t="s">
        <v>339</v>
      </c>
      <c r="BL112" s="36" t="s">
        <v>339</v>
      </c>
    </row>
    <row r="113" spans="1:64" s="37" customFormat="1" x14ac:dyDescent="0.2">
      <c r="A113" s="34">
        <v>110</v>
      </c>
      <c r="B113" s="34" t="s">
        <v>201</v>
      </c>
      <c r="C113" s="34" t="s">
        <v>222</v>
      </c>
      <c r="D113" s="41" t="s">
        <v>339</v>
      </c>
      <c r="E113" s="36" t="s">
        <v>339</v>
      </c>
      <c r="F113" s="36" t="s">
        <v>339</v>
      </c>
      <c r="G113" s="36" t="s">
        <v>339</v>
      </c>
      <c r="H113" s="36" t="s">
        <v>339</v>
      </c>
      <c r="I113" s="36" t="s">
        <v>339</v>
      </c>
      <c r="J113" s="36" t="s">
        <v>339</v>
      </c>
      <c r="K113" s="36" t="s">
        <v>339</v>
      </c>
      <c r="L113" s="36" t="s">
        <v>339</v>
      </c>
      <c r="M113" s="36" t="s">
        <v>339</v>
      </c>
      <c r="N113" s="36" t="s">
        <v>339</v>
      </c>
      <c r="O113" s="36" t="s">
        <v>339</v>
      </c>
      <c r="P113" s="36" t="s">
        <v>339</v>
      </c>
      <c r="Q113" s="36" t="s">
        <v>339</v>
      </c>
      <c r="R113" s="36" t="s">
        <v>339</v>
      </c>
      <c r="S113" s="36" t="s">
        <v>339</v>
      </c>
      <c r="T113" s="36" t="s">
        <v>339</v>
      </c>
      <c r="U113" s="36" t="s">
        <v>339</v>
      </c>
      <c r="V113" s="36" t="s">
        <v>339</v>
      </c>
      <c r="W113" s="36" t="s">
        <v>339</v>
      </c>
      <c r="X113" s="36" t="s">
        <v>339</v>
      </c>
      <c r="Y113" s="36" t="s">
        <v>339</v>
      </c>
      <c r="Z113" s="36" t="s">
        <v>339</v>
      </c>
      <c r="AA113" s="36" t="s">
        <v>339</v>
      </c>
      <c r="AB113" s="36" t="s">
        <v>339</v>
      </c>
      <c r="AC113" s="36" t="s">
        <v>339</v>
      </c>
      <c r="AD113" s="36" t="s">
        <v>339</v>
      </c>
      <c r="AE113" s="36" t="s">
        <v>339</v>
      </c>
      <c r="AF113" s="36" t="s">
        <v>339</v>
      </c>
      <c r="AG113" s="36" t="s">
        <v>339</v>
      </c>
      <c r="AH113" s="36" t="s">
        <v>339</v>
      </c>
      <c r="AI113" s="36" t="s">
        <v>339</v>
      </c>
      <c r="AJ113" s="36" t="s">
        <v>339</v>
      </c>
      <c r="AK113" s="36" t="s">
        <v>339</v>
      </c>
      <c r="AL113" s="36" t="s">
        <v>339</v>
      </c>
      <c r="AM113" s="36" t="s">
        <v>339</v>
      </c>
      <c r="AN113" s="36" t="s">
        <v>339</v>
      </c>
      <c r="AO113" s="36" t="s">
        <v>339</v>
      </c>
      <c r="AP113" s="36" t="s">
        <v>339</v>
      </c>
      <c r="AQ113" s="36" t="s">
        <v>339</v>
      </c>
      <c r="AR113" s="36" t="s">
        <v>339</v>
      </c>
      <c r="AS113" s="36" t="s">
        <v>339</v>
      </c>
      <c r="AT113" s="36" t="s">
        <v>339</v>
      </c>
      <c r="AU113" s="36" t="s">
        <v>339</v>
      </c>
      <c r="AV113" s="36" t="s">
        <v>339</v>
      </c>
      <c r="AW113" s="36" t="s">
        <v>339</v>
      </c>
      <c r="AX113" s="36" t="s">
        <v>339</v>
      </c>
      <c r="AY113" s="36" t="s">
        <v>339</v>
      </c>
      <c r="AZ113" s="36" t="s">
        <v>339</v>
      </c>
      <c r="BA113" s="36" t="s">
        <v>339</v>
      </c>
      <c r="BB113" s="36" t="s">
        <v>339</v>
      </c>
      <c r="BC113" s="36" t="s">
        <v>339</v>
      </c>
      <c r="BD113" s="36" t="s">
        <v>339</v>
      </c>
      <c r="BE113" s="36" t="s">
        <v>339</v>
      </c>
      <c r="BF113" s="36" t="s">
        <v>339</v>
      </c>
      <c r="BG113" s="36" t="s">
        <v>339</v>
      </c>
      <c r="BH113" s="36" t="s">
        <v>339</v>
      </c>
      <c r="BI113" s="36" t="s">
        <v>339</v>
      </c>
      <c r="BJ113" s="36" t="s">
        <v>339</v>
      </c>
      <c r="BK113" s="36" t="s">
        <v>339</v>
      </c>
      <c r="BL113" s="36" t="s">
        <v>339</v>
      </c>
    </row>
    <row r="114" spans="1:64" s="37" customFormat="1" x14ac:dyDescent="0.2">
      <c r="A114" s="34">
        <v>111</v>
      </c>
      <c r="B114" s="34" t="s">
        <v>201</v>
      </c>
      <c r="C114" s="34" t="s">
        <v>223</v>
      </c>
      <c r="D114" s="41" t="s">
        <v>339</v>
      </c>
      <c r="E114" s="36" t="s">
        <v>339</v>
      </c>
      <c r="F114" s="36" t="s">
        <v>339</v>
      </c>
      <c r="G114" s="36" t="s">
        <v>339</v>
      </c>
      <c r="H114" s="36" t="s">
        <v>339</v>
      </c>
      <c r="I114" s="36" t="s">
        <v>339</v>
      </c>
      <c r="J114" s="36" t="s">
        <v>339</v>
      </c>
      <c r="K114" s="36" t="s">
        <v>339</v>
      </c>
      <c r="L114" s="36" t="s">
        <v>339</v>
      </c>
      <c r="M114" s="36" t="s">
        <v>339</v>
      </c>
      <c r="N114" s="36" t="s">
        <v>339</v>
      </c>
      <c r="O114" s="36" t="s">
        <v>339</v>
      </c>
      <c r="P114" s="36" t="s">
        <v>339</v>
      </c>
      <c r="Q114" s="36" t="s">
        <v>339</v>
      </c>
      <c r="R114" s="36" t="s">
        <v>339</v>
      </c>
      <c r="S114" s="36" t="s">
        <v>339</v>
      </c>
      <c r="T114" s="36" t="s">
        <v>339</v>
      </c>
      <c r="U114" s="36" t="s">
        <v>339</v>
      </c>
      <c r="V114" s="36" t="s">
        <v>339</v>
      </c>
      <c r="W114" s="36" t="s">
        <v>339</v>
      </c>
      <c r="X114" s="36" t="s">
        <v>339</v>
      </c>
      <c r="Y114" s="36" t="s">
        <v>339</v>
      </c>
      <c r="Z114" s="36" t="s">
        <v>339</v>
      </c>
      <c r="AA114" s="36" t="s">
        <v>339</v>
      </c>
      <c r="AB114" s="36" t="s">
        <v>339</v>
      </c>
      <c r="AC114" s="36" t="s">
        <v>339</v>
      </c>
      <c r="AD114" s="36" t="s">
        <v>339</v>
      </c>
      <c r="AE114" s="36" t="s">
        <v>339</v>
      </c>
      <c r="AF114" s="36" t="s">
        <v>339</v>
      </c>
      <c r="AG114" s="36" t="s">
        <v>339</v>
      </c>
      <c r="AH114" s="36" t="s">
        <v>339</v>
      </c>
      <c r="AI114" s="36" t="s">
        <v>339</v>
      </c>
      <c r="AJ114" s="36" t="s">
        <v>339</v>
      </c>
      <c r="AK114" s="36" t="s">
        <v>339</v>
      </c>
      <c r="AL114" s="36" t="s">
        <v>339</v>
      </c>
      <c r="AM114" s="36" t="s">
        <v>339</v>
      </c>
      <c r="AN114" s="36" t="s">
        <v>339</v>
      </c>
      <c r="AO114" s="36" t="s">
        <v>339</v>
      </c>
      <c r="AP114" s="36" t="s">
        <v>339</v>
      </c>
      <c r="AQ114" s="36" t="s">
        <v>339</v>
      </c>
      <c r="AR114" s="36" t="s">
        <v>339</v>
      </c>
      <c r="AS114" s="36" t="s">
        <v>339</v>
      </c>
      <c r="AT114" s="36" t="s">
        <v>339</v>
      </c>
      <c r="AU114" s="36" t="s">
        <v>339</v>
      </c>
      <c r="AV114" s="36" t="s">
        <v>339</v>
      </c>
      <c r="AW114" s="36" t="s">
        <v>339</v>
      </c>
      <c r="AX114" s="36" t="s">
        <v>339</v>
      </c>
      <c r="AY114" s="36" t="s">
        <v>339</v>
      </c>
      <c r="AZ114" s="36" t="s">
        <v>339</v>
      </c>
      <c r="BA114" s="36" t="s">
        <v>339</v>
      </c>
      <c r="BB114" s="36" t="s">
        <v>339</v>
      </c>
      <c r="BC114" s="36" t="s">
        <v>339</v>
      </c>
      <c r="BD114" s="36" t="s">
        <v>339</v>
      </c>
      <c r="BE114" s="36" t="s">
        <v>339</v>
      </c>
      <c r="BF114" s="36" t="s">
        <v>339</v>
      </c>
      <c r="BG114" s="36" t="s">
        <v>339</v>
      </c>
      <c r="BH114" s="36" t="s">
        <v>339</v>
      </c>
      <c r="BI114" s="36" t="s">
        <v>339</v>
      </c>
      <c r="BJ114" s="36" t="s">
        <v>339</v>
      </c>
      <c r="BK114" s="36" t="s">
        <v>339</v>
      </c>
      <c r="BL114" s="36" t="s">
        <v>339</v>
      </c>
    </row>
    <row r="115" spans="1:64" s="37" customFormat="1" x14ac:dyDescent="0.2">
      <c r="A115" s="34">
        <v>112</v>
      </c>
      <c r="B115" s="34" t="s">
        <v>225</v>
      </c>
      <c r="C115" s="34" t="s">
        <v>224</v>
      </c>
      <c r="D115" s="41" t="s">
        <v>339</v>
      </c>
      <c r="E115" s="36" t="s">
        <v>339</v>
      </c>
      <c r="F115" s="36" t="s">
        <v>339</v>
      </c>
      <c r="G115" s="36" t="s">
        <v>339</v>
      </c>
      <c r="H115" s="36" t="s">
        <v>339</v>
      </c>
      <c r="I115" s="36" t="s">
        <v>339</v>
      </c>
      <c r="J115" s="36" t="s">
        <v>339</v>
      </c>
      <c r="K115" s="36" t="s">
        <v>339</v>
      </c>
      <c r="L115" s="36" t="s">
        <v>339</v>
      </c>
      <c r="M115" s="36" t="s">
        <v>339</v>
      </c>
      <c r="N115" s="36" t="s">
        <v>339</v>
      </c>
      <c r="O115" s="36" t="s">
        <v>339</v>
      </c>
      <c r="P115" s="36" t="s">
        <v>339</v>
      </c>
      <c r="Q115" s="36" t="s">
        <v>339</v>
      </c>
      <c r="R115" s="36" t="s">
        <v>339</v>
      </c>
      <c r="S115" s="36" t="s">
        <v>339</v>
      </c>
      <c r="T115" s="36" t="s">
        <v>339</v>
      </c>
      <c r="U115" s="36" t="s">
        <v>339</v>
      </c>
      <c r="V115" s="36" t="s">
        <v>339</v>
      </c>
      <c r="W115" s="36" t="s">
        <v>339</v>
      </c>
      <c r="X115" s="36" t="s">
        <v>339</v>
      </c>
      <c r="Y115" s="36" t="s">
        <v>339</v>
      </c>
      <c r="Z115" s="36" t="s">
        <v>339</v>
      </c>
      <c r="AA115" s="36" t="s">
        <v>339</v>
      </c>
      <c r="AB115" s="36" t="s">
        <v>339</v>
      </c>
      <c r="AC115" s="36" t="s">
        <v>339</v>
      </c>
      <c r="AD115" s="36" t="s">
        <v>339</v>
      </c>
      <c r="AE115" s="36" t="s">
        <v>339</v>
      </c>
      <c r="AF115" s="36" t="s">
        <v>339</v>
      </c>
      <c r="AG115" s="36" t="s">
        <v>339</v>
      </c>
      <c r="AH115" s="36" t="s">
        <v>339</v>
      </c>
      <c r="AI115" s="36" t="s">
        <v>339</v>
      </c>
      <c r="AJ115" s="36" t="s">
        <v>339</v>
      </c>
      <c r="AK115" s="36" t="s">
        <v>339</v>
      </c>
      <c r="AL115" s="36" t="s">
        <v>339</v>
      </c>
      <c r="AM115" s="36" t="s">
        <v>339</v>
      </c>
      <c r="AN115" s="36" t="s">
        <v>339</v>
      </c>
      <c r="AO115" s="36" t="s">
        <v>339</v>
      </c>
      <c r="AP115" s="36" t="s">
        <v>339</v>
      </c>
      <c r="AQ115" s="36" t="s">
        <v>339</v>
      </c>
      <c r="AR115" s="36" t="s">
        <v>339</v>
      </c>
      <c r="AS115" s="36" t="s">
        <v>339</v>
      </c>
      <c r="AT115" s="36" t="s">
        <v>339</v>
      </c>
      <c r="AU115" s="36" t="s">
        <v>339</v>
      </c>
      <c r="AV115" s="36" t="s">
        <v>339</v>
      </c>
      <c r="AW115" s="36" t="s">
        <v>339</v>
      </c>
      <c r="AX115" s="36" t="s">
        <v>339</v>
      </c>
      <c r="AY115" s="36" t="s">
        <v>339</v>
      </c>
      <c r="AZ115" s="36" t="s">
        <v>339</v>
      </c>
      <c r="BA115" s="36" t="s">
        <v>339</v>
      </c>
      <c r="BB115" s="36" t="s">
        <v>339</v>
      </c>
      <c r="BC115" s="36" t="s">
        <v>339</v>
      </c>
      <c r="BD115" s="36" t="s">
        <v>339</v>
      </c>
      <c r="BE115" s="36" t="s">
        <v>339</v>
      </c>
      <c r="BF115" s="36" t="s">
        <v>339</v>
      </c>
      <c r="BG115" s="36" t="s">
        <v>339</v>
      </c>
      <c r="BH115" s="36" t="s">
        <v>339</v>
      </c>
      <c r="BI115" s="36" t="s">
        <v>339</v>
      </c>
      <c r="BJ115" s="36" t="s">
        <v>339</v>
      </c>
      <c r="BK115" s="36" t="s">
        <v>339</v>
      </c>
      <c r="BL115" s="36" t="s">
        <v>339</v>
      </c>
    </row>
    <row r="116" spans="1:64" s="37" customFormat="1" x14ac:dyDescent="0.2">
      <c r="A116" s="34">
        <v>113</v>
      </c>
      <c r="B116" s="34" t="s">
        <v>225</v>
      </c>
      <c r="C116" s="34" t="s">
        <v>226</v>
      </c>
      <c r="D116" s="41" t="s">
        <v>339</v>
      </c>
      <c r="E116" s="36" t="s">
        <v>339</v>
      </c>
      <c r="F116" s="36" t="s">
        <v>339</v>
      </c>
      <c r="G116" s="36" t="s">
        <v>339</v>
      </c>
      <c r="H116" s="36" t="s">
        <v>339</v>
      </c>
      <c r="I116" s="36" t="s">
        <v>339</v>
      </c>
      <c r="J116" s="36" t="s">
        <v>339</v>
      </c>
      <c r="K116" s="36" t="s">
        <v>339</v>
      </c>
      <c r="L116" s="36" t="s">
        <v>339</v>
      </c>
      <c r="M116" s="36" t="s">
        <v>339</v>
      </c>
      <c r="N116" s="36" t="s">
        <v>339</v>
      </c>
      <c r="O116" s="36" t="s">
        <v>339</v>
      </c>
      <c r="P116" s="36" t="s">
        <v>339</v>
      </c>
      <c r="Q116" s="36" t="s">
        <v>339</v>
      </c>
      <c r="R116" s="36" t="s">
        <v>339</v>
      </c>
      <c r="S116" s="36" t="s">
        <v>339</v>
      </c>
      <c r="T116" s="36" t="s">
        <v>339</v>
      </c>
      <c r="U116" s="36" t="s">
        <v>339</v>
      </c>
      <c r="V116" s="36" t="s">
        <v>339</v>
      </c>
      <c r="W116" s="36" t="s">
        <v>339</v>
      </c>
      <c r="X116" s="36" t="s">
        <v>339</v>
      </c>
      <c r="Y116" s="36" t="s">
        <v>339</v>
      </c>
      <c r="Z116" s="36" t="s">
        <v>339</v>
      </c>
      <c r="AA116" s="36" t="s">
        <v>339</v>
      </c>
      <c r="AB116" s="36" t="s">
        <v>339</v>
      </c>
      <c r="AC116" s="36" t="s">
        <v>339</v>
      </c>
      <c r="AD116" s="36" t="s">
        <v>339</v>
      </c>
      <c r="AE116" s="36" t="s">
        <v>339</v>
      </c>
      <c r="AF116" s="36" t="s">
        <v>339</v>
      </c>
      <c r="AG116" s="36" t="s">
        <v>339</v>
      </c>
      <c r="AH116" s="36" t="s">
        <v>339</v>
      </c>
      <c r="AI116" s="36" t="s">
        <v>339</v>
      </c>
      <c r="AJ116" s="36" t="s">
        <v>339</v>
      </c>
      <c r="AK116" s="36" t="s">
        <v>339</v>
      </c>
      <c r="AL116" s="36" t="s">
        <v>339</v>
      </c>
      <c r="AM116" s="36" t="s">
        <v>339</v>
      </c>
      <c r="AN116" s="36" t="s">
        <v>339</v>
      </c>
      <c r="AO116" s="36" t="s">
        <v>339</v>
      </c>
      <c r="AP116" s="36" t="s">
        <v>339</v>
      </c>
      <c r="AQ116" s="36" t="s">
        <v>339</v>
      </c>
      <c r="AR116" s="36" t="s">
        <v>339</v>
      </c>
      <c r="AS116" s="36" t="s">
        <v>339</v>
      </c>
      <c r="AT116" s="36" t="s">
        <v>339</v>
      </c>
      <c r="AU116" s="36" t="s">
        <v>339</v>
      </c>
      <c r="AV116" s="36" t="s">
        <v>339</v>
      </c>
      <c r="AW116" s="36" t="s">
        <v>339</v>
      </c>
      <c r="AX116" s="36" t="s">
        <v>339</v>
      </c>
      <c r="AY116" s="36" t="s">
        <v>339</v>
      </c>
      <c r="AZ116" s="36" t="s">
        <v>339</v>
      </c>
      <c r="BA116" s="36" t="s">
        <v>339</v>
      </c>
      <c r="BB116" s="36" t="s">
        <v>339</v>
      </c>
      <c r="BC116" s="36" t="s">
        <v>339</v>
      </c>
      <c r="BD116" s="36" t="s">
        <v>339</v>
      </c>
      <c r="BE116" s="36" t="s">
        <v>339</v>
      </c>
      <c r="BF116" s="36" t="s">
        <v>339</v>
      </c>
      <c r="BG116" s="36" t="s">
        <v>339</v>
      </c>
      <c r="BH116" s="36" t="s">
        <v>339</v>
      </c>
      <c r="BI116" s="36" t="s">
        <v>339</v>
      </c>
      <c r="BJ116" s="36" t="s">
        <v>339</v>
      </c>
      <c r="BK116" s="36" t="s">
        <v>339</v>
      </c>
      <c r="BL116" s="36" t="s">
        <v>339</v>
      </c>
    </row>
    <row r="117" spans="1:64" s="37" customFormat="1" x14ac:dyDescent="0.2">
      <c r="A117" s="34">
        <v>114</v>
      </c>
      <c r="B117" s="34" t="s">
        <v>225</v>
      </c>
      <c r="C117" s="34" t="s">
        <v>227</v>
      </c>
      <c r="D117" s="41" t="s">
        <v>339</v>
      </c>
      <c r="E117" s="36" t="s">
        <v>339</v>
      </c>
      <c r="F117" s="36" t="s">
        <v>339</v>
      </c>
      <c r="G117" s="36" t="s">
        <v>339</v>
      </c>
      <c r="H117" s="36" t="s">
        <v>339</v>
      </c>
      <c r="I117" s="36" t="s">
        <v>339</v>
      </c>
      <c r="J117" s="36" t="s">
        <v>339</v>
      </c>
      <c r="K117" s="36" t="s">
        <v>339</v>
      </c>
      <c r="L117" s="36" t="s">
        <v>339</v>
      </c>
      <c r="M117" s="36" t="s">
        <v>339</v>
      </c>
      <c r="N117" s="36" t="s">
        <v>339</v>
      </c>
      <c r="O117" s="36" t="s">
        <v>339</v>
      </c>
      <c r="P117" s="36" t="s">
        <v>339</v>
      </c>
      <c r="Q117" s="36" t="s">
        <v>339</v>
      </c>
      <c r="R117" s="36" t="s">
        <v>339</v>
      </c>
      <c r="S117" s="36" t="s">
        <v>339</v>
      </c>
      <c r="T117" s="36" t="s">
        <v>339</v>
      </c>
      <c r="U117" s="36" t="s">
        <v>339</v>
      </c>
      <c r="V117" s="36" t="s">
        <v>339</v>
      </c>
      <c r="W117" s="36" t="s">
        <v>339</v>
      </c>
      <c r="X117" s="36" t="s">
        <v>339</v>
      </c>
      <c r="Y117" s="36" t="s">
        <v>339</v>
      </c>
      <c r="Z117" s="36" t="s">
        <v>339</v>
      </c>
      <c r="AA117" s="36" t="s">
        <v>339</v>
      </c>
      <c r="AB117" s="36" t="s">
        <v>339</v>
      </c>
      <c r="AC117" s="36" t="s">
        <v>339</v>
      </c>
      <c r="AD117" s="36" t="s">
        <v>339</v>
      </c>
      <c r="AE117" s="36" t="s">
        <v>339</v>
      </c>
      <c r="AF117" s="36" t="s">
        <v>339</v>
      </c>
      <c r="AG117" s="36" t="s">
        <v>339</v>
      </c>
      <c r="AH117" s="36" t="s">
        <v>339</v>
      </c>
      <c r="AI117" s="36" t="s">
        <v>339</v>
      </c>
      <c r="AJ117" s="36" t="s">
        <v>339</v>
      </c>
      <c r="AK117" s="36" t="s">
        <v>339</v>
      </c>
      <c r="AL117" s="36" t="s">
        <v>339</v>
      </c>
      <c r="AM117" s="36" t="s">
        <v>339</v>
      </c>
      <c r="AN117" s="36" t="s">
        <v>339</v>
      </c>
      <c r="AO117" s="36" t="s">
        <v>339</v>
      </c>
      <c r="AP117" s="36" t="s">
        <v>339</v>
      </c>
      <c r="AQ117" s="36" t="s">
        <v>339</v>
      </c>
      <c r="AR117" s="36" t="s">
        <v>339</v>
      </c>
      <c r="AS117" s="36" t="s">
        <v>339</v>
      </c>
      <c r="AT117" s="36" t="s">
        <v>339</v>
      </c>
      <c r="AU117" s="36" t="s">
        <v>339</v>
      </c>
      <c r="AV117" s="36" t="s">
        <v>339</v>
      </c>
      <c r="AW117" s="36" t="s">
        <v>339</v>
      </c>
      <c r="AX117" s="36" t="s">
        <v>339</v>
      </c>
      <c r="AY117" s="36" t="s">
        <v>339</v>
      </c>
      <c r="AZ117" s="36" t="s">
        <v>339</v>
      </c>
      <c r="BA117" s="36" t="s">
        <v>339</v>
      </c>
      <c r="BB117" s="36" t="s">
        <v>339</v>
      </c>
      <c r="BC117" s="36" t="s">
        <v>339</v>
      </c>
      <c r="BD117" s="36" t="s">
        <v>339</v>
      </c>
      <c r="BE117" s="36" t="s">
        <v>339</v>
      </c>
      <c r="BF117" s="36" t="s">
        <v>339</v>
      </c>
      <c r="BG117" s="36" t="s">
        <v>339</v>
      </c>
      <c r="BH117" s="36" t="s">
        <v>339</v>
      </c>
      <c r="BI117" s="36" t="s">
        <v>339</v>
      </c>
      <c r="BJ117" s="36" t="s">
        <v>339</v>
      </c>
      <c r="BK117" s="36" t="s">
        <v>339</v>
      </c>
      <c r="BL117" s="36" t="s">
        <v>339</v>
      </c>
    </row>
    <row r="118" spans="1:64" s="37" customFormat="1" x14ac:dyDescent="0.2">
      <c r="A118" s="34">
        <v>115</v>
      </c>
      <c r="B118" s="34" t="s">
        <v>225</v>
      </c>
      <c r="C118" s="34" t="s">
        <v>228</v>
      </c>
      <c r="D118" s="41" t="s">
        <v>339</v>
      </c>
      <c r="E118" s="36" t="s">
        <v>339</v>
      </c>
      <c r="F118" s="36" t="s">
        <v>339</v>
      </c>
      <c r="G118" s="36" t="s">
        <v>339</v>
      </c>
      <c r="H118" s="36" t="s">
        <v>339</v>
      </c>
      <c r="I118" s="36" t="s">
        <v>339</v>
      </c>
      <c r="J118" s="36" t="s">
        <v>339</v>
      </c>
      <c r="K118" s="36" t="s">
        <v>339</v>
      </c>
      <c r="L118" s="36" t="s">
        <v>339</v>
      </c>
      <c r="M118" s="36" t="s">
        <v>339</v>
      </c>
      <c r="N118" s="36" t="s">
        <v>339</v>
      </c>
      <c r="O118" s="36" t="s">
        <v>339</v>
      </c>
      <c r="P118" s="36" t="s">
        <v>339</v>
      </c>
      <c r="Q118" s="36" t="s">
        <v>339</v>
      </c>
      <c r="R118" s="36" t="s">
        <v>339</v>
      </c>
      <c r="S118" s="36" t="s">
        <v>339</v>
      </c>
      <c r="T118" s="36" t="s">
        <v>339</v>
      </c>
      <c r="U118" s="36" t="s">
        <v>339</v>
      </c>
      <c r="V118" s="36" t="s">
        <v>339</v>
      </c>
      <c r="W118" s="36" t="s">
        <v>339</v>
      </c>
      <c r="X118" s="36" t="s">
        <v>339</v>
      </c>
      <c r="Y118" s="36" t="s">
        <v>339</v>
      </c>
      <c r="Z118" s="36" t="s">
        <v>339</v>
      </c>
      <c r="AA118" s="36" t="s">
        <v>339</v>
      </c>
      <c r="AB118" s="36" t="s">
        <v>339</v>
      </c>
      <c r="AC118" s="36" t="s">
        <v>339</v>
      </c>
      <c r="AD118" s="36" t="s">
        <v>339</v>
      </c>
      <c r="AE118" s="36" t="s">
        <v>339</v>
      </c>
      <c r="AF118" s="36" t="s">
        <v>339</v>
      </c>
      <c r="AG118" s="36" t="s">
        <v>339</v>
      </c>
      <c r="AH118" s="36" t="s">
        <v>339</v>
      </c>
      <c r="AI118" s="36" t="s">
        <v>339</v>
      </c>
      <c r="AJ118" s="36" t="s">
        <v>339</v>
      </c>
      <c r="AK118" s="36" t="s">
        <v>339</v>
      </c>
      <c r="AL118" s="36" t="s">
        <v>339</v>
      </c>
      <c r="AM118" s="36" t="s">
        <v>339</v>
      </c>
      <c r="AN118" s="36" t="s">
        <v>339</v>
      </c>
      <c r="AO118" s="36" t="s">
        <v>339</v>
      </c>
      <c r="AP118" s="36" t="s">
        <v>339</v>
      </c>
      <c r="AQ118" s="36" t="s">
        <v>339</v>
      </c>
      <c r="AR118" s="36" t="s">
        <v>339</v>
      </c>
      <c r="AS118" s="36" t="s">
        <v>339</v>
      </c>
      <c r="AT118" s="36" t="s">
        <v>339</v>
      </c>
      <c r="AU118" s="36" t="s">
        <v>339</v>
      </c>
      <c r="AV118" s="36" t="s">
        <v>339</v>
      </c>
      <c r="AW118" s="36" t="s">
        <v>339</v>
      </c>
      <c r="AX118" s="36" t="s">
        <v>339</v>
      </c>
      <c r="AY118" s="36" t="s">
        <v>339</v>
      </c>
      <c r="AZ118" s="36" t="s">
        <v>339</v>
      </c>
      <c r="BA118" s="36" t="s">
        <v>339</v>
      </c>
      <c r="BB118" s="36" t="s">
        <v>339</v>
      </c>
      <c r="BC118" s="36" t="s">
        <v>339</v>
      </c>
      <c r="BD118" s="36" t="s">
        <v>339</v>
      </c>
      <c r="BE118" s="36" t="s">
        <v>339</v>
      </c>
      <c r="BF118" s="36" t="s">
        <v>339</v>
      </c>
      <c r="BG118" s="36" t="s">
        <v>339</v>
      </c>
      <c r="BH118" s="36" t="s">
        <v>339</v>
      </c>
      <c r="BI118" s="36" t="s">
        <v>339</v>
      </c>
      <c r="BJ118" s="36" t="s">
        <v>339</v>
      </c>
      <c r="BK118" s="36" t="s">
        <v>339</v>
      </c>
      <c r="BL118" s="36" t="s">
        <v>339</v>
      </c>
    </row>
    <row r="119" spans="1:64" s="37" customFormat="1" x14ac:dyDescent="0.2">
      <c r="A119" s="34">
        <v>116</v>
      </c>
      <c r="B119" s="34" t="s">
        <v>225</v>
      </c>
      <c r="C119" s="34" t="s">
        <v>229</v>
      </c>
      <c r="D119" s="41" t="s">
        <v>339</v>
      </c>
      <c r="E119" s="36" t="s">
        <v>339</v>
      </c>
      <c r="F119" s="36" t="s">
        <v>339</v>
      </c>
      <c r="G119" s="36" t="s">
        <v>339</v>
      </c>
      <c r="H119" s="36" t="s">
        <v>339</v>
      </c>
      <c r="I119" s="36" t="s">
        <v>339</v>
      </c>
      <c r="J119" s="36" t="s">
        <v>339</v>
      </c>
      <c r="K119" s="36" t="s">
        <v>339</v>
      </c>
      <c r="L119" s="36" t="s">
        <v>339</v>
      </c>
      <c r="M119" s="36" t="s">
        <v>339</v>
      </c>
      <c r="N119" s="36" t="s">
        <v>339</v>
      </c>
      <c r="O119" s="36" t="s">
        <v>339</v>
      </c>
      <c r="P119" s="36" t="s">
        <v>339</v>
      </c>
      <c r="Q119" s="36" t="s">
        <v>339</v>
      </c>
      <c r="R119" s="36" t="s">
        <v>339</v>
      </c>
      <c r="S119" s="36" t="s">
        <v>339</v>
      </c>
      <c r="T119" s="36" t="s">
        <v>339</v>
      </c>
      <c r="U119" s="36" t="s">
        <v>339</v>
      </c>
      <c r="V119" s="36" t="s">
        <v>339</v>
      </c>
      <c r="W119" s="36" t="s">
        <v>339</v>
      </c>
      <c r="X119" s="36" t="s">
        <v>339</v>
      </c>
      <c r="Y119" s="36" t="s">
        <v>339</v>
      </c>
      <c r="Z119" s="36" t="s">
        <v>339</v>
      </c>
      <c r="AA119" s="36" t="s">
        <v>339</v>
      </c>
      <c r="AB119" s="36" t="s">
        <v>339</v>
      </c>
      <c r="AC119" s="36" t="s">
        <v>339</v>
      </c>
      <c r="AD119" s="36" t="s">
        <v>339</v>
      </c>
      <c r="AE119" s="36" t="s">
        <v>339</v>
      </c>
      <c r="AF119" s="36" t="s">
        <v>339</v>
      </c>
      <c r="AG119" s="36" t="s">
        <v>339</v>
      </c>
      <c r="AH119" s="36" t="s">
        <v>339</v>
      </c>
      <c r="AI119" s="36" t="s">
        <v>339</v>
      </c>
      <c r="AJ119" s="36" t="s">
        <v>339</v>
      </c>
      <c r="AK119" s="36" t="s">
        <v>339</v>
      </c>
      <c r="AL119" s="36" t="s">
        <v>339</v>
      </c>
      <c r="AM119" s="36" t="s">
        <v>339</v>
      </c>
      <c r="AN119" s="36" t="s">
        <v>339</v>
      </c>
      <c r="AO119" s="36" t="s">
        <v>339</v>
      </c>
      <c r="AP119" s="36" t="s">
        <v>339</v>
      </c>
      <c r="AQ119" s="36" t="s">
        <v>339</v>
      </c>
      <c r="AR119" s="36" t="s">
        <v>339</v>
      </c>
      <c r="AS119" s="36" t="s">
        <v>339</v>
      </c>
      <c r="AT119" s="36" t="s">
        <v>339</v>
      </c>
      <c r="AU119" s="36" t="s">
        <v>339</v>
      </c>
      <c r="AV119" s="36" t="s">
        <v>339</v>
      </c>
      <c r="AW119" s="36" t="s">
        <v>339</v>
      </c>
      <c r="AX119" s="36" t="s">
        <v>339</v>
      </c>
      <c r="AY119" s="36" t="s">
        <v>339</v>
      </c>
      <c r="AZ119" s="36" t="s">
        <v>339</v>
      </c>
      <c r="BA119" s="36" t="s">
        <v>339</v>
      </c>
      <c r="BB119" s="36" t="s">
        <v>339</v>
      </c>
      <c r="BC119" s="36" t="s">
        <v>339</v>
      </c>
      <c r="BD119" s="36" t="s">
        <v>339</v>
      </c>
      <c r="BE119" s="36" t="s">
        <v>339</v>
      </c>
      <c r="BF119" s="36" t="s">
        <v>339</v>
      </c>
      <c r="BG119" s="36" t="s">
        <v>339</v>
      </c>
      <c r="BH119" s="36" t="s">
        <v>339</v>
      </c>
      <c r="BI119" s="36" t="s">
        <v>339</v>
      </c>
      <c r="BJ119" s="36" t="s">
        <v>339</v>
      </c>
      <c r="BK119" s="36" t="s">
        <v>339</v>
      </c>
      <c r="BL119" s="36" t="s">
        <v>339</v>
      </c>
    </row>
    <row r="120" spans="1:64" s="37" customFormat="1" x14ac:dyDescent="0.2">
      <c r="A120" s="34">
        <v>117</v>
      </c>
      <c r="B120" s="34" t="s">
        <v>225</v>
      </c>
      <c r="C120" s="34" t="s">
        <v>230</v>
      </c>
      <c r="D120" s="41" t="s">
        <v>339</v>
      </c>
      <c r="E120" s="36" t="s">
        <v>339</v>
      </c>
      <c r="F120" s="36" t="s">
        <v>339</v>
      </c>
      <c r="G120" s="36" t="s">
        <v>339</v>
      </c>
      <c r="H120" s="36" t="s">
        <v>339</v>
      </c>
      <c r="I120" s="36" t="s">
        <v>339</v>
      </c>
      <c r="J120" s="36" t="s">
        <v>339</v>
      </c>
      <c r="K120" s="36" t="s">
        <v>339</v>
      </c>
      <c r="L120" s="36" t="s">
        <v>339</v>
      </c>
      <c r="M120" s="36" t="s">
        <v>339</v>
      </c>
      <c r="N120" s="36" t="s">
        <v>339</v>
      </c>
      <c r="O120" s="36" t="s">
        <v>339</v>
      </c>
      <c r="P120" s="36" t="s">
        <v>339</v>
      </c>
      <c r="Q120" s="36" t="s">
        <v>339</v>
      </c>
      <c r="R120" s="36" t="s">
        <v>339</v>
      </c>
      <c r="S120" s="36" t="s">
        <v>339</v>
      </c>
      <c r="T120" s="36" t="s">
        <v>339</v>
      </c>
      <c r="U120" s="36" t="s">
        <v>339</v>
      </c>
      <c r="V120" s="36" t="s">
        <v>339</v>
      </c>
      <c r="W120" s="36" t="s">
        <v>339</v>
      </c>
      <c r="X120" s="36" t="s">
        <v>339</v>
      </c>
      <c r="Y120" s="36" t="s">
        <v>339</v>
      </c>
      <c r="Z120" s="36" t="s">
        <v>339</v>
      </c>
      <c r="AA120" s="36" t="s">
        <v>339</v>
      </c>
      <c r="AB120" s="36" t="s">
        <v>339</v>
      </c>
      <c r="AC120" s="36" t="s">
        <v>339</v>
      </c>
      <c r="AD120" s="36" t="s">
        <v>339</v>
      </c>
      <c r="AE120" s="36" t="s">
        <v>339</v>
      </c>
      <c r="AF120" s="36" t="s">
        <v>339</v>
      </c>
      <c r="AG120" s="36" t="s">
        <v>339</v>
      </c>
      <c r="AH120" s="36" t="s">
        <v>339</v>
      </c>
      <c r="AI120" s="36" t="s">
        <v>339</v>
      </c>
      <c r="AJ120" s="36" t="s">
        <v>339</v>
      </c>
      <c r="AK120" s="36" t="s">
        <v>339</v>
      </c>
      <c r="AL120" s="36" t="s">
        <v>339</v>
      </c>
      <c r="AM120" s="36" t="s">
        <v>339</v>
      </c>
      <c r="AN120" s="36" t="s">
        <v>339</v>
      </c>
      <c r="AO120" s="36" t="s">
        <v>339</v>
      </c>
      <c r="AP120" s="36" t="s">
        <v>339</v>
      </c>
      <c r="AQ120" s="36" t="s">
        <v>339</v>
      </c>
      <c r="AR120" s="36" t="s">
        <v>339</v>
      </c>
      <c r="AS120" s="36" t="s">
        <v>339</v>
      </c>
      <c r="AT120" s="36" t="s">
        <v>339</v>
      </c>
      <c r="AU120" s="36" t="s">
        <v>339</v>
      </c>
      <c r="AV120" s="36" t="s">
        <v>339</v>
      </c>
      <c r="AW120" s="36" t="s">
        <v>339</v>
      </c>
      <c r="AX120" s="36" t="s">
        <v>339</v>
      </c>
      <c r="AY120" s="36" t="s">
        <v>339</v>
      </c>
      <c r="AZ120" s="36" t="s">
        <v>339</v>
      </c>
      <c r="BA120" s="36" t="s">
        <v>339</v>
      </c>
      <c r="BB120" s="36" t="s">
        <v>339</v>
      </c>
      <c r="BC120" s="36" t="s">
        <v>339</v>
      </c>
      <c r="BD120" s="36" t="s">
        <v>339</v>
      </c>
      <c r="BE120" s="36" t="s">
        <v>339</v>
      </c>
      <c r="BF120" s="36" t="s">
        <v>339</v>
      </c>
      <c r="BG120" s="36" t="s">
        <v>339</v>
      </c>
      <c r="BH120" s="36" t="s">
        <v>339</v>
      </c>
      <c r="BI120" s="36" t="s">
        <v>339</v>
      </c>
      <c r="BJ120" s="36" t="s">
        <v>339</v>
      </c>
      <c r="BK120" s="36" t="s">
        <v>339</v>
      </c>
      <c r="BL120" s="36" t="s">
        <v>339</v>
      </c>
    </row>
    <row r="121" spans="1:64" s="37" customFormat="1" x14ac:dyDescent="0.2">
      <c r="A121" s="34">
        <v>118</v>
      </c>
      <c r="B121" s="34" t="s">
        <v>225</v>
      </c>
      <c r="C121" s="34" t="s">
        <v>231</v>
      </c>
      <c r="D121" s="41" t="s">
        <v>339</v>
      </c>
      <c r="E121" s="36" t="s">
        <v>339</v>
      </c>
      <c r="F121" s="36" t="s">
        <v>339</v>
      </c>
      <c r="G121" s="36" t="s">
        <v>339</v>
      </c>
      <c r="H121" s="36" t="s">
        <v>339</v>
      </c>
      <c r="I121" s="36" t="s">
        <v>339</v>
      </c>
      <c r="J121" s="36" t="s">
        <v>339</v>
      </c>
      <c r="K121" s="36" t="s">
        <v>339</v>
      </c>
      <c r="L121" s="36" t="s">
        <v>339</v>
      </c>
      <c r="M121" s="36" t="s">
        <v>339</v>
      </c>
      <c r="N121" s="36" t="s">
        <v>339</v>
      </c>
      <c r="O121" s="36" t="s">
        <v>339</v>
      </c>
      <c r="P121" s="36" t="s">
        <v>339</v>
      </c>
      <c r="Q121" s="36" t="s">
        <v>339</v>
      </c>
      <c r="R121" s="36" t="s">
        <v>339</v>
      </c>
      <c r="S121" s="36" t="s">
        <v>339</v>
      </c>
      <c r="T121" s="36" t="s">
        <v>339</v>
      </c>
      <c r="U121" s="36" t="s">
        <v>339</v>
      </c>
      <c r="V121" s="36" t="s">
        <v>339</v>
      </c>
      <c r="W121" s="36" t="s">
        <v>339</v>
      </c>
      <c r="X121" s="36" t="s">
        <v>339</v>
      </c>
      <c r="Y121" s="36" t="s">
        <v>339</v>
      </c>
      <c r="Z121" s="36" t="s">
        <v>339</v>
      </c>
      <c r="AA121" s="36" t="s">
        <v>339</v>
      </c>
      <c r="AB121" s="36" t="s">
        <v>339</v>
      </c>
      <c r="AC121" s="36" t="s">
        <v>339</v>
      </c>
      <c r="AD121" s="36" t="s">
        <v>339</v>
      </c>
      <c r="AE121" s="36" t="s">
        <v>339</v>
      </c>
      <c r="AF121" s="36" t="s">
        <v>339</v>
      </c>
      <c r="AG121" s="36" t="s">
        <v>339</v>
      </c>
      <c r="AH121" s="36" t="s">
        <v>339</v>
      </c>
      <c r="AI121" s="36" t="s">
        <v>339</v>
      </c>
      <c r="AJ121" s="36" t="s">
        <v>339</v>
      </c>
      <c r="AK121" s="36" t="s">
        <v>339</v>
      </c>
      <c r="AL121" s="36" t="s">
        <v>339</v>
      </c>
      <c r="AM121" s="36" t="s">
        <v>339</v>
      </c>
      <c r="AN121" s="36" t="s">
        <v>339</v>
      </c>
      <c r="AO121" s="36" t="s">
        <v>339</v>
      </c>
      <c r="AP121" s="36" t="s">
        <v>339</v>
      </c>
      <c r="AQ121" s="36" t="s">
        <v>339</v>
      </c>
      <c r="AR121" s="36" t="s">
        <v>339</v>
      </c>
      <c r="AS121" s="36" t="s">
        <v>339</v>
      </c>
      <c r="AT121" s="36" t="s">
        <v>339</v>
      </c>
      <c r="AU121" s="36" t="s">
        <v>339</v>
      </c>
      <c r="AV121" s="36" t="s">
        <v>339</v>
      </c>
      <c r="AW121" s="36" t="s">
        <v>339</v>
      </c>
      <c r="AX121" s="36" t="s">
        <v>339</v>
      </c>
      <c r="AY121" s="36" t="s">
        <v>339</v>
      </c>
      <c r="AZ121" s="36" t="s">
        <v>339</v>
      </c>
      <c r="BA121" s="36" t="s">
        <v>339</v>
      </c>
      <c r="BB121" s="36" t="s">
        <v>339</v>
      </c>
      <c r="BC121" s="36" t="s">
        <v>339</v>
      </c>
      <c r="BD121" s="36" t="s">
        <v>339</v>
      </c>
      <c r="BE121" s="36" t="s">
        <v>339</v>
      </c>
      <c r="BF121" s="36" t="s">
        <v>339</v>
      </c>
      <c r="BG121" s="36" t="s">
        <v>339</v>
      </c>
      <c r="BH121" s="36" t="s">
        <v>339</v>
      </c>
      <c r="BI121" s="36" t="s">
        <v>339</v>
      </c>
      <c r="BJ121" s="36" t="s">
        <v>339</v>
      </c>
      <c r="BK121" s="36" t="s">
        <v>339</v>
      </c>
      <c r="BL121" s="36" t="s">
        <v>339</v>
      </c>
    </row>
    <row r="122" spans="1:64" s="37" customFormat="1" x14ac:dyDescent="0.2">
      <c r="A122" s="34">
        <v>119</v>
      </c>
      <c r="B122" s="34" t="s">
        <v>225</v>
      </c>
      <c r="C122" s="34" t="s">
        <v>232</v>
      </c>
      <c r="D122" s="41" t="s">
        <v>339</v>
      </c>
      <c r="E122" s="36" t="s">
        <v>339</v>
      </c>
      <c r="F122" s="36" t="s">
        <v>339</v>
      </c>
      <c r="G122" s="36" t="s">
        <v>339</v>
      </c>
      <c r="H122" s="36" t="s">
        <v>339</v>
      </c>
      <c r="I122" s="36" t="s">
        <v>339</v>
      </c>
      <c r="J122" s="36" t="s">
        <v>339</v>
      </c>
      <c r="K122" s="36" t="s">
        <v>339</v>
      </c>
      <c r="L122" s="36" t="s">
        <v>339</v>
      </c>
      <c r="M122" s="36" t="s">
        <v>339</v>
      </c>
      <c r="N122" s="36" t="s">
        <v>339</v>
      </c>
      <c r="O122" s="36" t="s">
        <v>339</v>
      </c>
      <c r="P122" s="36" t="s">
        <v>339</v>
      </c>
      <c r="Q122" s="36" t="s">
        <v>339</v>
      </c>
      <c r="R122" s="36" t="s">
        <v>339</v>
      </c>
      <c r="S122" s="36" t="s">
        <v>339</v>
      </c>
      <c r="T122" s="36" t="s">
        <v>339</v>
      </c>
      <c r="U122" s="36" t="s">
        <v>339</v>
      </c>
      <c r="V122" s="36" t="s">
        <v>339</v>
      </c>
      <c r="W122" s="36" t="s">
        <v>339</v>
      </c>
      <c r="X122" s="36" t="s">
        <v>339</v>
      </c>
      <c r="Y122" s="36" t="s">
        <v>339</v>
      </c>
      <c r="Z122" s="36" t="s">
        <v>339</v>
      </c>
      <c r="AA122" s="36" t="s">
        <v>339</v>
      </c>
      <c r="AB122" s="36" t="s">
        <v>339</v>
      </c>
      <c r="AC122" s="36" t="s">
        <v>339</v>
      </c>
      <c r="AD122" s="36" t="s">
        <v>339</v>
      </c>
      <c r="AE122" s="36" t="s">
        <v>339</v>
      </c>
      <c r="AF122" s="36" t="s">
        <v>339</v>
      </c>
      <c r="AG122" s="36" t="s">
        <v>339</v>
      </c>
      <c r="AH122" s="36" t="s">
        <v>339</v>
      </c>
      <c r="AI122" s="36" t="s">
        <v>339</v>
      </c>
      <c r="AJ122" s="36" t="s">
        <v>339</v>
      </c>
      <c r="AK122" s="36" t="s">
        <v>339</v>
      </c>
      <c r="AL122" s="36" t="s">
        <v>339</v>
      </c>
      <c r="AM122" s="36" t="s">
        <v>339</v>
      </c>
      <c r="AN122" s="36" t="s">
        <v>339</v>
      </c>
      <c r="AO122" s="36" t="s">
        <v>339</v>
      </c>
      <c r="AP122" s="36" t="s">
        <v>339</v>
      </c>
      <c r="AQ122" s="36" t="s">
        <v>339</v>
      </c>
      <c r="AR122" s="36" t="s">
        <v>339</v>
      </c>
      <c r="AS122" s="36" t="s">
        <v>339</v>
      </c>
      <c r="AT122" s="36" t="s">
        <v>339</v>
      </c>
      <c r="AU122" s="36" t="s">
        <v>339</v>
      </c>
      <c r="AV122" s="36" t="s">
        <v>339</v>
      </c>
      <c r="AW122" s="36" t="s">
        <v>339</v>
      </c>
      <c r="AX122" s="36" t="s">
        <v>339</v>
      </c>
      <c r="AY122" s="36" t="s">
        <v>339</v>
      </c>
      <c r="AZ122" s="36" t="s">
        <v>339</v>
      </c>
      <c r="BA122" s="36" t="s">
        <v>339</v>
      </c>
      <c r="BB122" s="36" t="s">
        <v>339</v>
      </c>
      <c r="BC122" s="36" t="s">
        <v>339</v>
      </c>
      <c r="BD122" s="36" t="s">
        <v>339</v>
      </c>
      <c r="BE122" s="36" t="s">
        <v>339</v>
      </c>
      <c r="BF122" s="36" t="s">
        <v>339</v>
      </c>
      <c r="BG122" s="36" t="s">
        <v>339</v>
      </c>
      <c r="BH122" s="36" t="s">
        <v>339</v>
      </c>
      <c r="BI122" s="36" t="s">
        <v>339</v>
      </c>
      <c r="BJ122" s="36" t="s">
        <v>339</v>
      </c>
      <c r="BK122" s="36" t="s">
        <v>339</v>
      </c>
      <c r="BL122" s="36" t="s">
        <v>339</v>
      </c>
    </row>
    <row r="123" spans="1:64" s="37" customFormat="1" x14ac:dyDescent="0.2">
      <c r="A123" s="34">
        <v>120</v>
      </c>
      <c r="B123" s="34" t="s">
        <v>3</v>
      </c>
      <c r="C123" s="34" t="s">
        <v>5</v>
      </c>
      <c r="D123" s="41" t="s">
        <v>339</v>
      </c>
      <c r="E123" s="36" t="s">
        <v>339</v>
      </c>
      <c r="F123" s="36" t="s">
        <v>339</v>
      </c>
      <c r="G123" s="36" t="s">
        <v>339</v>
      </c>
      <c r="H123" s="36" t="s">
        <v>339</v>
      </c>
      <c r="I123" s="36" t="s">
        <v>339</v>
      </c>
      <c r="J123" s="36" t="s">
        <v>339</v>
      </c>
      <c r="K123" s="36" t="s">
        <v>339</v>
      </c>
      <c r="L123" s="36" t="s">
        <v>339</v>
      </c>
      <c r="M123" s="36" t="s">
        <v>339</v>
      </c>
      <c r="N123" s="36" t="s">
        <v>339</v>
      </c>
      <c r="O123" s="36" t="s">
        <v>339</v>
      </c>
      <c r="P123" s="36" t="s">
        <v>339</v>
      </c>
      <c r="Q123" s="36" t="s">
        <v>339</v>
      </c>
      <c r="R123" s="36" t="s">
        <v>339</v>
      </c>
      <c r="S123" s="36" t="s">
        <v>339</v>
      </c>
      <c r="T123" s="36" t="s">
        <v>339</v>
      </c>
      <c r="U123" s="36" t="s">
        <v>339</v>
      </c>
      <c r="V123" s="36" t="s">
        <v>339</v>
      </c>
      <c r="W123" s="36" t="s">
        <v>339</v>
      </c>
      <c r="X123" s="36" t="s">
        <v>339</v>
      </c>
      <c r="Y123" s="36" t="s">
        <v>339</v>
      </c>
      <c r="Z123" s="36" t="s">
        <v>339</v>
      </c>
      <c r="AA123" s="36" t="s">
        <v>339</v>
      </c>
      <c r="AB123" s="36" t="s">
        <v>339</v>
      </c>
      <c r="AC123" s="36" t="s">
        <v>339</v>
      </c>
      <c r="AD123" s="36" t="s">
        <v>339</v>
      </c>
      <c r="AE123" s="36" t="s">
        <v>339</v>
      </c>
      <c r="AF123" s="36" t="s">
        <v>339</v>
      </c>
      <c r="AG123" s="36" t="s">
        <v>339</v>
      </c>
      <c r="AH123" s="36" t="s">
        <v>339</v>
      </c>
      <c r="AI123" s="36" t="s">
        <v>339</v>
      </c>
      <c r="AJ123" s="36" t="s">
        <v>339</v>
      </c>
      <c r="AK123" s="36" t="s">
        <v>339</v>
      </c>
      <c r="AL123" s="36" t="s">
        <v>339</v>
      </c>
      <c r="AM123" s="36" t="s">
        <v>339</v>
      </c>
      <c r="AN123" s="36" t="s">
        <v>339</v>
      </c>
      <c r="AO123" s="36" t="s">
        <v>339</v>
      </c>
      <c r="AP123" s="36" t="s">
        <v>339</v>
      </c>
      <c r="AQ123" s="36" t="s">
        <v>339</v>
      </c>
      <c r="AR123" s="36" t="s">
        <v>339</v>
      </c>
      <c r="AS123" s="36" t="s">
        <v>339</v>
      </c>
      <c r="AT123" s="36" t="s">
        <v>339</v>
      </c>
      <c r="AU123" s="36" t="s">
        <v>339</v>
      </c>
      <c r="AV123" s="36" t="s">
        <v>339</v>
      </c>
      <c r="AW123" s="36" t="s">
        <v>339</v>
      </c>
      <c r="AX123" s="36" t="s">
        <v>339</v>
      </c>
      <c r="AY123" s="36" t="s">
        <v>339</v>
      </c>
      <c r="AZ123" s="36" t="s">
        <v>339</v>
      </c>
      <c r="BA123" s="36" t="s">
        <v>339</v>
      </c>
      <c r="BB123" s="36" t="s">
        <v>339</v>
      </c>
      <c r="BC123" s="36" t="s">
        <v>339</v>
      </c>
      <c r="BD123" s="36" t="s">
        <v>339</v>
      </c>
      <c r="BE123" s="36" t="s">
        <v>339</v>
      </c>
      <c r="BF123" s="36" t="s">
        <v>339</v>
      </c>
      <c r="BG123" s="36" t="s">
        <v>339</v>
      </c>
      <c r="BH123" s="36" t="s">
        <v>339</v>
      </c>
      <c r="BI123" s="36" t="s">
        <v>339</v>
      </c>
      <c r="BJ123" s="36" t="s">
        <v>339</v>
      </c>
      <c r="BK123" s="36" t="s">
        <v>339</v>
      </c>
      <c r="BL123" s="36" t="s">
        <v>339</v>
      </c>
    </row>
    <row r="124" spans="1:64" s="37" customFormat="1" x14ac:dyDescent="0.2">
      <c r="A124" s="34">
        <v>121</v>
      </c>
      <c r="B124" s="34" t="s">
        <v>3</v>
      </c>
      <c r="C124" s="34" t="s">
        <v>6</v>
      </c>
      <c r="D124" s="41" t="s">
        <v>339</v>
      </c>
      <c r="E124" s="36" t="s">
        <v>339</v>
      </c>
      <c r="F124" s="36" t="s">
        <v>339</v>
      </c>
      <c r="G124" s="36" t="s">
        <v>339</v>
      </c>
      <c r="H124" s="36" t="s">
        <v>339</v>
      </c>
      <c r="I124" s="36" t="s">
        <v>339</v>
      </c>
      <c r="J124" s="36" t="s">
        <v>339</v>
      </c>
      <c r="K124" s="36" t="s">
        <v>339</v>
      </c>
      <c r="L124" s="36" t="s">
        <v>339</v>
      </c>
      <c r="M124" s="36" t="s">
        <v>339</v>
      </c>
      <c r="N124" s="36" t="s">
        <v>339</v>
      </c>
      <c r="O124" s="36" t="s">
        <v>339</v>
      </c>
      <c r="P124" s="36" t="s">
        <v>339</v>
      </c>
      <c r="Q124" s="36" t="s">
        <v>339</v>
      </c>
      <c r="R124" s="36" t="s">
        <v>339</v>
      </c>
      <c r="S124" s="36" t="s">
        <v>339</v>
      </c>
      <c r="T124" s="36" t="s">
        <v>339</v>
      </c>
      <c r="U124" s="36" t="s">
        <v>339</v>
      </c>
      <c r="V124" s="36" t="s">
        <v>339</v>
      </c>
      <c r="W124" s="36" t="s">
        <v>339</v>
      </c>
      <c r="X124" s="36" t="s">
        <v>339</v>
      </c>
      <c r="Y124" s="36" t="s">
        <v>339</v>
      </c>
      <c r="Z124" s="36" t="s">
        <v>339</v>
      </c>
      <c r="AA124" s="36" t="s">
        <v>339</v>
      </c>
      <c r="AB124" s="36" t="s">
        <v>339</v>
      </c>
      <c r="AC124" s="36" t="s">
        <v>339</v>
      </c>
      <c r="AD124" s="36" t="s">
        <v>339</v>
      </c>
      <c r="AE124" s="36" t="s">
        <v>339</v>
      </c>
      <c r="AF124" s="36" t="s">
        <v>339</v>
      </c>
      <c r="AG124" s="36" t="s">
        <v>339</v>
      </c>
      <c r="AH124" s="36" t="s">
        <v>339</v>
      </c>
      <c r="AI124" s="36" t="s">
        <v>339</v>
      </c>
      <c r="AJ124" s="36" t="s">
        <v>339</v>
      </c>
      <c r="AK124" s="36" t="s">
        <v>339</v>
      </c>
      <c r="AL124" s="36" t="s">
        <v>339</v>
      </c>
      <c r="AM124" s="36" t="s">
        <v>339</v>
      </c>
      <c r="AN124" s="36" t="s">
        <v>339</v>
      </c>
      <c r="AO124" s="36" t="s">
        <v>339</v>
      </c>
      <c r="AP124" s="36" t="s">
        <v>339</v>
      </c>
      <c r="AQ124" s="36" t="s">
        <v>339</v>
      </c>
      <c r="AR124" s="36" t="s">
        <v>339</v>
      </c>
      <c r="AS124" s="36" t="s">
        <v>339</v>
      </c>
      <c r="AT124" s="36" t="s">
        <v>339</v>
      </c>
      <c r="AU124" s="36" t="s">
        <v>339</v>
      </c>
      <c r="AV124" s="36" t="s">
        <v>339</v>
      </c>
      <c r="AW124" s="36" t="s">
        <v>339</v>
      </c>
      <c r="AX124" s="36" t="s">
        <v>339</v>
      </c>
      <c r="AY124" s="36" t="s">
        <v>339</v>
      </c>
      <c r="AZ124" s="36" t="s">
        <v>339</v>
      </c>
      <c r="BA124" s="36" t="s">
        <v>339</v>
      </c>
      <c r="BB124" s="36" t="s">
        <v>339</v>
      </c>
      <c r="BC124" s="36" t="s">
        <v>339</v>
      </c>
      <c r="BD124" s="36" t="s">
        <v>339</v>
      </c>
      <c r="BE124" s="36" t="s">
        <v>339</v>
      </c>
      <c r="BF124" s="36" t="s">
        <v>339</v>
      </c>
      <c r="BG124" s="36" t="s">
        <v>339</v>
      </c>
      <c r="BH124" s="36" t="s">
        <v>339</v>
      </c>
      <c r="BI124" s="36" t="s">
        <v>339</v>
      </c>
      <c r="BJ124" s="36" t="s">
        <v>339</v>
      </c>
      <c r="BK124" s="36" t="s">
        <v>339</v>
      </c>
      <c r="BL124" s="36" t="s">
        <v>339</v>
      </c>
    </row>
    <row r="125" spans="1:64" s="37" customFormat="1" x14ac:dyDescent="0.2">
      <c r="A125" s="34">
        <v>122</v>
      </c>
      <c r="B125" s="34" t="s">
        <v>3</v>
      </c>
      <c r="C125" s="34" t="s">
        <v>7</v>
      </c>
      <c r="D125" s="41" t="s">
        <v>339</v>
      </c>
      <c r="E125" s="36" t="s">
        <v>339</v>
      </c>
      <c r="F125" s="36" t="s">
        <v>339</v>
      </c>
      <c r="G125" s="36" t="s">
        <v>339</v>
      </c>
      <c r="H125" s="36" t="s">
        <v>339</v>
      </c>
      <c r="I125" s="36" t="s">
        <v>339</v>
      </c>
      <c r="J125" s="36" t="s">
        <v>339</v>
      </c>
      <c r="K125" s="36" t="s">
        <v>339</v>
      </c>
      <c r="L125" s="36" t="s">
        <v>339</v>
      </c>
      <c r="M125" s="36" t="s">
        <v>339</v>
      </c>
      <c r="N125" s="36" t="s">
        <v>339</v>
      </c>
      <c r="O125" s="36" t="s">
        <v>339</v>
      </c>
      <c r="P125" s="36" t="s">
        <v>339</v>
      </c>
      <c r="Q125" s="36" t="s">
        <v>339</v>
      </c>
      <c r="R125" s="36" t="s">
        <v>339</v>
      </c>
      <c r="S125" s="36" t="s">
        <v>339</v>
      </c>
      <c r="T125" s="36" t="s">
        <v>339</v>
      </c>
      <c r="U125" s="36" t="s">
        <v>339</v>
      </c>
      <c r="V125" s="36" t="s">
        <v>339</v>
      </c>
      <c r="W125" s="36" t="s">
        <v>339</v>
      </c>
      <c r="X125" s="36" t="s">
        <v>339</v>
      </c>
      <c r="Y125" s="36" t="s">
        <v>339</v>
      </c>
      <c r="Z125" s="36" t="s">
        <v>339</v>
      </c>
      <c r="AA125" s="36" t="s">
        <v>339</v>
      </c>
      <c r="AB125" s="36" t="s">
        <v>339</v>
      </c>
      <c r="AC125" s="36" t="s">
        <v>339</v>
      </c>
      <c r="AD125" s="36" t="s">
        <v>339</v>
      </c>
      <c r="AE125" s="36" t="s">
        <v>339</v>
      </c>
      <c r="AF125" s="36" t="s">
        <v>339</v>
      </c>
      <c r="AG125" s="36" t="s">
        <v>339</v>
      </c>
      <c r="AH125" s="36" t="s">
        <v>339</v>
      </c>
      <c r="AI125" s="36" t="s">
        <v>339</v>
      </c>
      <c r="AJ125" s="36" t="s">
        <v>339</v>
      </c>
      <c r="AK125" s="36" t="s">
        <v>339</v>
      </c>
      <c r="AL125" s="36" t="s">
        <v>339</v>
      </c>
      <c r="AM125" s="36" t="s">
        <v>339</v>
      </c>
      <c r="AN125" s="36" t="s">
        <v>339</v>
      </c>
      <c r="AO125" s="36" t="s">
        <v>339</v>
      </c>
      <c r="AP125" s="36" t="s">
        <v>339</v>
      </c>
      <c r="AQ125" s="36" t="s">
        <v>339</v>
      </c>
      <c r="AR125" s="36" t="s">
        <v>339</v>
      </c>
      <c r="AS125" s="36" t="s">
        <v>339</v>
      </c>
      <c r="AT125" s="36" t="s">
        <v>339</v>
      </c>
      <c r="AU125" s="36" t="s">
        <v>339</v>
      </c>
      <c r="AV125" s="36" t="s">
        <v>339</v>
      </c>
      <c r="AW125" s="36" t="s">
        <v>339</v>
      </c>
      <c r="AX125" s="36" t="s">
        <v>339</v>
      </c>
      <c r="AY125" s="36" t="s">
        <v>339</v>
      </c>
      <c r="AZ125" s="36" t="s">
        <v>339</v>
      </c>
      <c r="BA125" s="36" t="s">
        <v>339</v>
      </c>
      <c r="BB125" s="36" t="s">
        <v>339</v>
      </c>
      <c r="BC125" s="36" t="s">
        <v>339</v>
      </c>
      <c r="BD125" s="36" t="s">
        <v>339</v>
      </c>
      <c r="BE125" s="36" t="s">
        <v>339</v>
      </c>
      <c r="BF125" s="36" t="s">
        <v>339</v>
      </c>
      <c r="BG125" s="36" t="s">
        <v>339</v>
      </c>
      <c r="BH125" s="36" t="s">
        <v>339</v>
      </c>
      <c r="BI125" s="36" t="s">
        <v>339</v>
      </c>
      <c r="BJ125" s="36" t="s">
        <v>339</v>
      </c>
      <c r="BK125" s="36" t="s">
        <v>339</v>
      </c>
      <c r="BL125" s="36" t="s">
        <v>339</v>
      </c>
    </row>
    <row r="126" spans="1:64" s="37" customFormat="1" x14ac:dyDescent="0.2">
      <c r="A126" s="34">
        <v>123</v>
      </c>
      <c r="B126" s="34" t="s">
        <v>3</v>
      </c>
      <c r="C126" s="34" t="s">
        <v>8</v>
      </c>
      <c r="D126" s="41" t="s">
        <v>339</v>
      </c>
      <c r="E126" s="36" t="s">
        <v>339</v>
      </c>
      <c r="F126" s="36" t="s">
        <v>339</v>
      </c>
      <c r="G126" s="36" t="s">
        <v>339</v>
      </c>
      <c r="H126" s="36" t="s">
        <v>339</v>
      </c>
      <c r="I126" s="36" t="s">
        <v>339</v>
      </c>
      <c r="J126" s="36" t="s">
        <v>339</v>
      </c>
      <c r="K126" s="36" t="s">
        <v>339</v>
      </c>
      <c r="L126" s="36" t="s">
        <v>339</v>
      </c>
      <c r="M126" s="36" t="s">
        <v>339</v>
      </c>
      <c r="N126" s="36" t="s">
        <v>339</v>
      </c>
      <c r="O126" s="36" t="s">
        <v>339</v>
      </c>
      <c r="P126" s="36" t="s">
        <v>339</v>
      </c>
      <c r="Q126" s="36" t="s">
        <v>339</v>
      </c>
      <c r="R126" s="36" t="s">
        <v>339</v>
      </c>
      <c r="S126" s="36" t="s">
        <v>339</v>
      </c>
      <c r="T126" s="36" t="s">
        <v>339</v>
      </c>
      <c r="U126" s="36" t="s">
        <v>339</v>
      </c>
      <c r="V126" s="36" t="s">
        <v>339</v>
      </c>
      <c r="W126" s="36" t="s">
        <v>339</v>
      </c>
      <c r="X126" s="36" t="s">
        <v>339</v>
      </c>
      <c r="Y126" s="36" t="s">
        <v>339</v>
      </c>
      <c r="Z126" s="36" t="s">
        <v>339</v>
      </c>
      <c r="AA126" s="36" t="s">
        <v>339</v>
      </c>
      <c r="AB126" s="36" t="s">
        <v>339</v>
      </c>
      <c r="AC126" s="36" t="s">
        <v>339</v>
      </c>
      <c r="AD126" s="36" t="s">
        <v>339</v>
      </c>
      <c r="AE126" s="36" t="s">
        <v>339</v>
      </c>
      <c r="AF126" s="36" t="s">
        <v>339</v>
      </c>
      <c r="AG126" s="36" t="s">
        <v>339</v>
      </c>
      <c r="AH126" s="36" t="s">
        <v>339</v>
      </c>
      <c r="AI126" s="36" t="s">
        <v>339</v>
      </c>
      <c r="AJ126" s="36" t="s">
        <v>339</v>
      </c>
      <c r="AK126" s="36" t="s">
        <v>339</v>
      </c>
      <c r="AL126" s="36" t="s">
        <v>339</v>
      </c>
      <c r="AM126" s="36" t="s">
        <v>339</v>
      </c>
      <c r="AN126" s="36" t="s">
        <v>339</v>
      </c>
      <c r="AO126" s="36" t="s">
        <v>339</v>
      </c>
      <c r="AP126" s="36" t="s">
        <v>339</v>
      </c>
      <c r="AQ126" s="36" t="s">
        <v>339</v>
      </c>
      <c r="AR126" s="36" t="s">
        <v>339</v>
      </c>
      <c r="AS126" s="36" t="s">
        <v>339</v>
      </c>
      <c r="AT126" s="36" t="s">
        <v>339</v>
      </c>
      <c r="AU126" s="36" t="s">
        <v>339</v>
      </c>
      <c r="AV126" s="36" t="s">
        <v>339</v>
      </c>
      <c r="AW126" s="36" t="s">
        <v>339</v>
      </c>
      <c r="AX126" s="36" t="s">
        <v>339</v>
      </c>
      <c r="AY126" s="36" t="s">
        <v>339</v>
      </c>
      <c r="AZ126" s="36" t="s">
        <v>339</v>
      </c>
      <c r="BA126" s="36" t="s">
        <v>339</v>
      </c>
      <c r="BB126" s="36" t="s">
        <v>339</v>
      </c>
      <c r="BC126" s="36" t="s">
        <v>339</v>
      </c>
      <c r="BD126" s="36" t="s">
        <v>339</v>
      </c>
      <c r="BE126" s="36" t="s">
        <v>339</v>
      </c>
      <c r="BF126" s="36" t="s">
        <v>339</v>
      </c>
      <c r="BG126" s="36" t="s">
        <v>339</v>
      </c>
      <c r="BH126" s="36" t="s">
        <v>339</v>
      </c>
      <c r="BI126" s="36" t="s">
        <v>339</v>
      </c>
      <c r="BJ126" s="36" t="s">
        <v>339</v>
      </c>
      <c r="BK126" s="36" t="s">
        <v>339</v>
      </c>
      <c r="BL126" s="36" t="s">
        <v>339</v>
      </c>
    </row>
    <row r="127" spans="1:64" s="37" customFormat="1" x14ac:dyDescent="0.2">
      <c r="A127" s="34">
        <v>124</v>
      </c>
      <c r="B127" s="34" t="s">
        <v>3</v>
      </c>
      <c r="C127" s="34" t="s">
        <v>9</v>
      </c>
      <c r="D127" s="41" t="s">
        <v>339</v>
      </c>
      <c r="E127" s="36" t="s">
        <v>339</v>
      </c>
      <c r="F127" s="36" t="s">
        <v>339</v>
      </c>
      <c r="G127" s="36" t="s">
        <v>339</v>
      </c>
      <c r="H127" s="36" t="s">
        <v>339</v>
      </c>
      <c r="I127" s="36" t="s">
        <v>339</v>
      </c>
      <c r="J127" s="36" t="s">
        <v>339</v>
      </c>
      <c r="K127" s="36" t="s">
        <v>339</v>
      </c>
      <c r="L127" s="36" t="s">
        <v>339</v>
      </c>
      <c r="M127" s="36" t="s">
        <v>339</v>
      </c>
      <c r="N127" s="36" t="s">
        <v>339</v>
      </c>
      <c r="O127" s="36" t="s">
        <v>339</v>
      </c>
      <c r="P127" s="36" t="s">
        <v>339</v>
      </c>
      <c r="Q127" s="36" t="s">
        <v>339</v>
      </c>
      <c r="R127" s="36" t="s">
        <v>339</v>
      </c>
      <c r="S127" s="36" t="s">
        <v>339</v>
      </c>
      <c r="T127" s="36" t="s">
        <v>339</v>
      </c>
      <c r="U127" s="36" t="s">
        <v>339</v>
      </c>
      <c r="V127" s="36" t="s">
        <v>339</v>
      </c>
      <c r="W127" s="36" t="s">
        <v>339</v>
      </c>
      <c r="X127" s="36" t="s">
        <v>339</v>
      </c>
      <c r="Y127" s="36" t="s">
        <v>339</v>
      </c>
      <c r="Z127" s="36" t="s">
        <v>339</v>
      </c>
      <c r="AA127" s="36" t="s">
        <v>339</v>
      </c>
      <c r="AB127" s="36" t="s">
        <v>339</v>
      </c>
      <c r="AC127" s="36" t="s">
        <v>339</v>
      </c>
      <c r="AD127" s="36" t="s">
        <v>339</v>
      </c>
      <c r="AE127" s="36" t="s">
        <v>339</v>
      </c>
      <c r="AF127" s="36" t="s">
        <v>339</v>
      </c>
      <c r="AG127" s="36" t="s">
        <v>339</v>
      </c>
      <c r="AH127" s="36" t="s">
        <v>339</v>
      </c>
      <c r="AI127" s="36" t="s">
        <v>339</v>
      </c>
      <c r="AJ127" s="36" t="s">
        <v>339</v>
      </c>
      <c r="AK127" s="36" t="s">
        <v>339</v>
      </c>
      <c r="AL127" s="36" t="s">
        <v>339</v>
      </c>
      <c r="AM127" s="36" t="s">
        <v>339</v>
      </c>
      <c r="AN127" s="36" t="s">
        <v>339</v>
      </c>
      <c r="AO127" s="36" t="s">
        <v>339</v>
      </c>
      <c r="AP127" s="36" t="s">
        <v>339</v>
      </c>
      <c r="AQ127" s="36" t="s">
        <v>339</v>
      </c>
      <c r="AR127" s="36" t="s">
        <v>339</v>
      </c>
      <c r="AS127" s="36" t="s">
        <v>339</v>
      </c>
      <c r="AT127" s="36" t="s">
        <v>339</v>
      </c>
      <c r="AU127" s="36" t="s">
        <v>339</v>
      </c>
      <c r="AV127" s="36" t="s">
        <v>339</v>
      </c>
      <c r="AW127" s="36" t="s">
        <v>339</v>
      </c>
      <c r="AX127" s="36" t="s">
        <v>339</v>
      </c>
      <c r="AY127" s="36" t="s">
        <v>339</v>
      </c>
      <c r="AZ127" s="36" t="s">
        <v>339</v>
      </c>
      <c r="BA127" s="36" t="s">
        <v>339</v>
      </c>
      <c r="BB127" s="36" t="s">
        <v>339</v>
      </c>
      <c r="BC127" s="36" t="s">
        <v>339</v>
      </c>
      <c r="BD127" s="36" t="s">
        <v>339</v>
      </c>
      <c r="BE127" s="36" t="s">
        <v>339</v>
      </c>
      <c r="BF127" s="36" t="s">
        <v>339</v>
      </c>
      <c r="BG127" s="36" t="s">
        <v>339</v>
      </c>
      <c r="BH127" s="36" t="s">
        <v>339</v>
      </c>
      <c r="BI127" s="36" t="s">
        <v>339</v>
      </c>
      <c r="BJ127" s="36" t="s">
        <v>339</v>
      </c>
      <c r="BK127" s="36" t="s">
        <v>339</v>
      </c>
      <c r="BL127" s="36" t="s">
        <v>339</v>
      </c>
    </row>
    <row r="128" spans="1:64" s="37" customFormat="1" x14ac:dyDescent="0.2">
      <c r="A128" s="34">
        <v>125</v>
      </c>
      <c r="B128" s="34" t="s">
        <v>3</v>
      </c>
      <c r="C128" s="34" t="s">
        <v>10</v>
      </c>
      <c r="D128" s="41" t="s">
        <v>339</v>
      </c>
      <c r="E128" s="36" t="s">
        <v>339</v>
      </c>
      <c r="F128" s="36" t="s">
        <v>339</v>
      </c>
      <c r="G128" s="36" t="s">
        <v>339</v>
      </c>
      <c r="H128" s="36" t="s">
        <v>339</v>
      </c>
      <c r="I128" s="36" t="s">
        <v>339</v>
      </c>
      <c r="J128" s="36" t="s">
        <v>339</v>
      </c>
      <c r="K128" s="36" t="s">
        <v>339</v>
      </c>
      <c r="L128" s="36" t="s">
        <v>339</v>
      </c>
      <c r="M128" s="36" t="s">
        <v>339</v>
      </c>
      <c r="N128" s="36" t="s">
        <v>339</v>
      </c>
      <c r="O128" s="36" t="s">
        <v>339</v>
      </c>
      <c r="P128" s="36" t="s">
        <v>339</v>
      </c>
      <c r="Q128" s="36" t="s">
        <v>339</v>
      </c>
      <c r="R128" s="36" t="s">
        <v>339</v>
      </c>
      <c r="S128" s="36" t="s">
        <v>339</v>
      </c>
      <c r="T128" s="36" t="s">
        <v>339</v>
      </c>
      <c r="U128" s="36" t="s">
        <v>339</v>
      </c>
      <c r="V128" s="36" t="s">
        <v>339</v>
      </c>
      <c r="W128" s="36" t="s">
        <v>339</v>
      </c>
      <c r="X128" s="36" t="s">
        <v>339</v>
      </c>
      <c r="Y128" s="36" t="s">
        <v>339</v>
      </c>
      <c r="Z128" s="36" t="s">
        <v>339</v>
      </c>
      <c r="AA128" s="36" t="s">
        <v>339</v>
      </c>
      <c r="AB128" s="36" t="s">
        <v>339</v>
      </c>
      <c r="AC128" s="36" t="s">
        <v>339</v>
      </c>
      <c r="AD128" s="36" t="s">
        <v>339</v>
      </c>
      <c r="AE128" s="36" t="s">
        <v>339</v>
      </c>
      <c r="AF128" s="36" t="s">
        <v>339</v>
      </c>
      <c r="AG128" s="36" t="s">
        <v>339</v>
      </c>
      <c r="AH128" s="36" t="s">
        <v>339</v>
      </c>
      <c r="AI128" s="36" t="s">
        <v>339</v>
      </c>
      <c r="AJ128" s="36" t="s">
        <v>339</v>
      </c>
      <c r="AK128" s="36" t="s">
        <v>339</v>
      </c>
      <c r="AL128" s="36" t="s">
        <v>339</v>
      </c>
      <c r="AM128" s="36" t="s">
        <v>339</v>
      </c>
      <c r="AN128" s="36" t="s">
        <v>339</v>
      </c>
      <c r="AO128" s="36" t="s">
        <v>339</v>
      </c>
      <c r="AP128" s="36" t="s">
        <v>339</v>
      </c>
      <c r="AQ128" s="36" t="s">
        <v>339</v>
      </c>
      <c r="AR128" s="36" t="s">
        <v>339</v>
      </c>
      <c r="AS128" s="36" t="s">
        <v>339</v>
      </c>
      <c r="AT128" s="36" t="s">
        <v>339</v>
      </c>
      <c r="AU128" s="36" t="s">
        <v>339</v>
      </c>
      <c r="AV128" s="36" t="s">
        <v>339</v>
      </c>
      <c r="AW128" s="36" t="s">
        <v>339</v>
      </c>
      <c r="AX128" s="36" t="s">
        <v>339</v>
      </c>
      <c r="AY128" s="36" t="s">
        <v>339</v>
      </c>
      <c r="AZ128" s="36" t="s">
        <v>339</v>
      </c>
      <c r="BA128" s="36" t="s">
        <v>339</v>
      </c>
      <c r="BB128" s="36" t="s">
        <v>339</v>
      </c>
      <c r="BC128" s="36" t="s">
        <v>339</v>
      </c>
      <c r="BD128" s="36" t="s">
        <v>339</v>
      </c>
      <c r="BE128" s="36" t="s">
        <v>339</v>
      </c>
      <c r="BF128" s="36" t="s">
        <v>339</v>
      </c>
      <c r="BG128" s="36" t="s">
        <v>339</v>
      </c>
      <c r="BH128" s="36" t="s">
        <v>339</v>
      </c>
      <c r="BI128" s="36" t="s">
        <v>339</v>
      </c>
      <c r="BJ128" s="36" t="s">
        <v>339</v>
      </c>
      <c r="BK128" s="36" t="s">
        <v>339</v>
      </c>
      <c r="BL128" s="36" t="s">
        <v>339</v>
      </c>
    </row>
    <row r="129" spans="1:64" s="37" customFormat="1" x14ac:dyDescent="0.2">
      <c r="A129" s="34">
        <v>126</v>
      </c>
      <c r="B129" s="34" t="s">
        <v>3</v>
      </c>
      <c r="C129" s="34" t="s">
        <v>11</v>
      </c>
      <c r="D129" s="41" t="s">
        <v>339</v>
      </c>
      <c r="E129" s="36" t="s">
        <v>339</v>
      </c>
      <c r="F129" s="36" t="s">
        <v>339</v>
      </c>
      <c r="G129" s="36" t="s">
        <v>339</v>
      </c>
      <c r="H129" s="36" t="s">
        <v>339</v>
      </c>
      <c r="I129" s="36" t="s">
        <v>339</v>
      </c>
      <c r="J129" s="36" t="s">
        <v>339</v>
      </c>
      <c r="K129" s="36" t="s">
        <v>339</v>
      </c>
      <c r="L129" s="36" t="s">
        <v>339</v>
      </c>
      <c r="M129" s="36" t="s">
        <v>339</v>
      </c>
      <c r="N129" s="36" t="s">
        <v>339</v>
      </c>
      <c r="O129" s="36" t="s">
        <v>339</v>
      </c>
      <c r="P129" s="36" t="s">
        <v>339</v>
      </c>
      <c r="Q129" s="36" t="s">
        <v>339</v>
      </c>
      <c r="R129" s="36" t="s">
        <v>339</v>
      </c>
      <c r="S129" s="36" t="s">
        <v>339</v>
      </c>
      <c r="T129" s="36" t="s">
        <v>339</v>
      </c>
      <c r="U129" s="36" t="s">
        <v>339</v>
      </c>
      <c r="V129" s="36" t="s">
        <v>339</v>
      </c>
      <c r="W129" s="36" t="s">
        <v>339</v>
      </c>
      <c r="X129" s="36" t="s">
        <v>339</v>
      </c>
      <c r="Y129" s="36" t="s">
        <v>339</v>
      </c>
      <c r="Z129" s="36" t="s">
        <v>339</v>
      </c>
      <c r="AA129" s="36" t="s">
        <v>339</v>
      </c>
      <c r="AB129" s="36" t="s">
        <v>339</v>
      </c>
      <c r="AC129" s="36" t="s">
        <v>339</v>
      </c>
      <c r="AD129" s="36" t="s">
        <v>339</v>
      </c>
      <c r="AE129" s="36" t="s">
        <v>339</v>
      </c>
      <c r="AF129" s="36" t="s">
        <v>339</v>
      </c>
      <c r="AG129" s="36" t="s">
        <v>339</v>
      </c>
      <c r="AH129" s="36" t="s">
        <v>339</v>
      </c>
      <c r="AI129" s="36" t="s">
        <v>339</v>
      </c>
      <c r="AJ129" s="36" t="s">
        <v>339</v>
      </c>
      <c r="AK129" s="36" t="s">
        <v>339</v>
      </c>
      <c r="AL129" s="36" t="s">
        <v>339</v>
      </c>
      <c r="AM129" s="36" t="s">
        <v>339</v>
      </c>
      <c r="AN129" s="36" t="s">
        <v>339</v>
      </c>
      <c r="AO129" s="36" t="s">
        <v>339</v>
      </c>
      <c r="AP129" s="36" t="s">
        <v>339</v>
      </c>
      <c r="AQ129" s="36" t="s">
        <v>339</v>
      </c>
      <c r="AR129" s="36" t="s">
        <v>339</v>
      </c>
      <c r="AS129" s="36" t="s">
        <v>339</v>
      </c>
      <c r="AT129" s="36" t="s">
        <v>339</v>
      </c>
      <c r="AU129" s="36" t="s">
        <v>339</v>
      </c>
      <c r="AV129" s="36" t="s">
        <v>339</v>
      </c>
      <c r="AW129" s="36" t="s">
        <v>339</v>
      </c>
      <c r="AX129" s="36" t="s">
        <v>339</v>
      </c>
      <c r="AY129" s="36" t="s">
        <v>339</v>
      </c>
      <c r="AZ129" s="36" t="s">
        <v>339</v>
      </c>
      <c r="BA129" s="36" t="s">
        <v>339</v>
      </c>
      <c r="BB129" s="36" t="s">
        <v>339</v>
      </c>
      <c r="BC129" s="36" t="s">
        <v>339</v>
      </c>
      <c r="BD129" s="36" t="s">
        <v>339</v>
      </c>
      <c r="BE129" s="36" t="s">
        <v>339</v>
      </c>
      <c r="BF129" s="36" t="s">
        <v>339</v>
      </c>
      <c r="BG129" s="36" t="s">
        <v>339</v>
      </c>
      <c r="BH129" s="36" t="s">
        <v>339</v>
      </c>
      <c r="BI129" s="36" t="s">
        <v>339</v>
      </c>
      <c r="BJ129" s="36" t="s">
        <v>339</v>
      </c>
      <c r="BK129" s="36" t="s">
        <v>339</v>
      </c>
      <c r="BL129" s="36" t="s">
        <v>339</v>
      </c>
    </row>
    <row r="130" spans="1:64" s="37" customFormat="1" x14ac:dyDescent="0.2">
      <c r="A130" s="34">
        <v>127</v>
      </c>
      <c r="B130" s="34" t="s">
        <v>3</v>
      </c>
      <c r="C130" s="34" t="s">
        <v>12</v>
      </c>
      <c r="D130" s="41" t="s">
        <v>339</v>
      </c>
      <c r="E130" s="36" t="s">
        <v>339</v>
      </c>
      <c r="F130" s="36" t="s">
        <v>339</v>
      </c>
      <c r="G130" s="36" t="s">
        <v>339</v>
      </c>
      <c r="H130" s="36" t="s">
        <v>339</v>
      </c>
      <c r="I130" s="36" t="s">
        <v>339</v>
      </c>
      <c r="J130" s="36" t="s">
        <v>339</v>
      </c>
      <c r="K130" s="36" t="s">
        <v>339</v>
      </c>
      <c r="L130" s="36" t="s">
        <v>339</v>
      </c>
      <c r="M130" s="36" t="s">
        <v>339</v>
      </c>
      <c r="N130" s="36" t="s">
        <v>339</v>
      </c>
      <c r="O130" s="36" t="s">
        <v>339</v>
      </c>
      <c r="P130" s="36" t="s">
        <v>339</v>
      </c>
      <c r="Q130" s="36" t="s">
        <v>339</v>
      </c>
      <c r="R130" s="36" t="s">
        <v>339</v>
      </c>
      <c r="S130" s="36" t="s">
        <v>339</v>
      </c>
      <c r="T130" s="36" t="s">
        <v>339</v>
      </c>
      <c r="U130" s="36" t="s">
        <v>339</v>
      </c>
      <c r="V130" s="36" t="s">
        <v>339</v>
      </c>
      <c r="W130" s="36" t="s">
        <v>339</v>
      </c>
      <c r="X130" s="36" t="s">
        <v>339</v>
      </c>
      <c r="Y130" s="36" t="s">
        <v>339</v>
      </c>
      <c r="Z130" s="36" t="s">
        <v>339</v>
      </c>
      <c r="AA130" s="36" t="s">
        <v>339</v>
      </c>
      <c r="AB130" s="36" t="s">
        <v>339</v>
      </c>
      <c r="AC130" s="36" t="s">
        <v>339</v>
      </c>
      <c r="AD130" s="36" t="s">
        <v>339</v>
      </c>
      <c r="AE130" s="36" t="s">
        <v>339</v>
      </c>
      <c r="AF130" s="36" t="s">
        <v>339</v>
      </c>
      <c r="AG130" s="36" t="s">
        <v>339</v>
      </c>
      <c r="AH130" s="36" t="s">
        <v>339</v>
      </c>
      <c r="AI130" s="36" t="s">
        <v>339</v>
      </c>
      <c r="AJ130" s="36" t="s">
        <v>339</v>
      </c>
      <c r="AK130" s="36" t="s">
        <v>339</v>
      </c>
      <c r="AL130" s="36" t="s">
        <v>339</v>
      </c>
      <c r="AM130" s="36" t="s">
        <v>339</v>
      </c>
      <c r="AN130" s="36" t="s">
        <v>339</v>
      </c>
      <c r="AO130" s="36" t="s">
        <v>339</v>
      </c>
      <c r="AP130" s="36" t="s">
        <v>339</v>
      </c>
      <c r="AQ130" s="36" t="s">
        <v>339</v>
      </c>
      <c r="AR130" s="36" t="s">
        <v>339</v>
      </c>
      <c r="AS130" s="36" t="s">
        <v>339</v>
      </c>
      <c r="AT130" s="36" t="s">
        <v>339</v>
      </c>
      <c r="AU130" s="36" t="s">
        <v>339</v>
      </c>
      <c r="AV130" s="36" t="s">
        <v>339</v>
      </c>
      <c r="AW130" s="36" t="s">
        <v>339</v>
      </c>
      <c r="AX130" s="36" t="s">
        <v>339</v>
      </c>
      <c r="AY130" s="36" t="s">
        <v>339</v>
      </c>
      <c r="AZ130" s="36" t="s">
        <v>339</v>
      </c>
      <c r="BA130" s="36" t="s">
        <v>339</v>
      </c>
      <c r="BB130" s="36" t="s">
        <v>339</v>
      </c>
      <c r="BC130" s="36" t="s">
        <v>339</v>
      </c>
      <c r="BD130" s="36" t="s">
        <v>339</v>
      </c>
      <c r="BE130" s="36" t="s">
        <v>339</v>
      </c>
      <c r="BF130" s="36" t="s">
        <v>339</v>
      </c>
      <c r="BG130" s="36" t="s">
        <v>339</v>
      </c>
      <c r="BH130" s="36" t="s">
        <v>339</v>
      </c>
      <c r="BI130" s="36" t="s">
        <v>339</v>
      </c>
      <c r="BJ130" s="36" t="s">
        <v>339</v>
      </c>
      <c r="BK130" s="36" t="s">
        <v>339</v>
      </c>
      <c r="BL130" s="36" t="s">
        <v>339</v>
      </c>
    </row>
    <row r="131" spans="1:64" s="37" customFormat="1" x14ac:dyDescent="0.2">
      <c r="A131" s="34">
        <v>128</v>
      </c>
      <c r="B131" s="34" t="s">
        <v>3</v>
      </c>
      <c r="C131" s="34" t="s">
        <v>13</v>
      </c>
      <c r="D131" s="41" t="s">
        <v>339</v>
      </c>
      <c r="E131" s="36" t="s">
        <v>339</v>
      </c>
      <c r="F131" s="36" t="s">
        <v>339</v>
      </c>
      <c r="G131" s="36" t="s">
        <v>339</v>
      </c>
      <c r="H131" s="36" t="s">
        <v>339</v>
      </c>
      <c r="I131" s="36" t="s">
        <v>339</v>
      </c>
      <c r="J131" s="36" t="s">
        <v>339</v>
      </c>
      <c r="K131" s="36" t="s">
        <v>339</v>
      </c>
      <c r="L131" s="36" t="s">
        <v>339</v>
      </c>
      <c r="M131" s="36" t="s">
        <v>339</v>
      </c>
      <c r="N131" s="36" t="s">
        <v>339</v>
      </c>
      <c r="O131" s="36" t="s">
        <v>339</v>
      </c>
      <c r="P131" s="36" t="s">
        <v>339</v>
      </c>
      <c r="Q131" s="36" t="s">
        <v>339</v>
      </c>
      <c r="R131" s="36" t="s">
        <v>339</v>
      </c>
      <c r="S131" s="36" t="s">
        <v>339</v>
      </c>
      <c r="T131" s="36" t="s">
        <v>339</v>
      </c>
      <c r="U131" s="36" t="s">
        <v>339</v>
      </c>
      <c r="V131" s="36" t="s">
        <v>339</v>
      </c>
      <c r="W131" s="36" t="s">
        <v>339</v>
      </c>
      <c r="X131" s="36" t="s">
        <v>339</v>
      </c>
      <c r="Y131" s="36" t="s">
        <v>339</v>
      </c>
      <c r="Z131" s="36" t="s">
        <v>339</v>
      </c>
      <c r="AA131" s="36" t="s">
        <v>339</v>
      </c>
      <c r="AB131" s="36" t="s">
        <v>339</v>
      </c>
      <c r="AC131" s="36" t="s">
        <v>339</v>
      </c>
      <c r="AD131" s="36" t="s">
        <v>339</v>
      </c>
      <c r="AE131" s="36" t="s">
        <v>339</v>
      </c>
      <c r="AF131" s="36" t="s">
        <v>339</v>
      </c>
      <c r="AG131" s="36" t="s">
        <v>339</v>
      </c>
      <c r="AH131" s="36" t="s">
        <v>339</v>
      </c>
      <c r="AI131" s="36" t="s">
        <v>339</v>
      </c>
      <c r="AJ131" s="36" t="s">
        <v>339</v>
      </c>
      <c r="AK131" s="36" t="s">
        <v>339</v>
      </c>
      <c r="AL131" s="36" t="s">
        <v>339</v>
      </c>
      <c r="AM131" s="36" t="s">
        <v>339</v>
      </c>
      <c r="AN131" s="36" t="s">
        <v>339</v>
      </c>
      <c r="AO131" s="36" t="s">
        <v>339</v>
      </c>
      <c r="AP131" s="36" t="s">
        <v>339</v>
      </c>
      <c r="AQ131" s="36" t="s">
        <v>339</v>
      </c>
      <c r="AR131" s="36" t="s">
        <v>339</v>
      </c>
      <c r="AS131" s="36" t="s">
        <v>339</v>
      </c>
      <c r="AT131" s="36" t="s">
        <v>339</v>
      </c>
      <c r="AU131" s="36" t="s">
        <v>339</v>
      </c>
      <c r="AV131" s="36" t="s">
        <v>339</v>
      </c>
      <c r="AW131" s="36" t="s">
        <v>339</v>
      </c>
      <c r="AX131" s="36" t="s">
        <v>339</v>
      </c>
      <c r="AY131" s="36" t="s">
        <v>339</v>
      </c>
      <c r="AZ131" s="36" t="s">
        <v>339</v>
      </c>
      <c r="BA131" s="36" t="s">
        <v>339</v>
      </c>
      <c r="BB131" s="36" t="s">
        <v>339</v>
      </c>
      <c r="BC131" s="36" t="s">
        <v>339</v>
      </c>
      <c r="BD131" s="36" t="s">
        <v>339</v>
      </c>
      <c r="BE131" s="36" t="s">
        <v>339</v>
      </c>
      <c r="BF131" s="36" t="s">
        <v>339</v>
      </c>
      <c r="BG131" s="36" t="s">
        <v>339</v>
      </c>
      <c r="BH131" s="36" t="s">
        <v>339</v>
      </c>
      <c r="BI131" s="36" t="s">
        <v>339</v>
      </c>
      <c r="BJ131" s="36" t="s">
        <v>339</v>
      </c>
      <c r="BK131" s="36" t="s">
        <v>339</v>
      </c>
      <c r="BL131" s="36" t="s">
        <v>339</v>
      </c>
    </row>
    <row r="132" spans="1:64" s="37" customFormat="1" x14ac:dyDescent="0.2">
      <c r="A132" s="34">
        <v>129</v>
      </c>
      <c r="B132" s="34" t="s">
        <v>3</v>
      </c>
      <c r="C132" s="34" t="s">
        <v>4</v>
      </c>
      <c r="D132" s="41" t="s">
        <v>339</v>
      </c>
      <c r="E132" s="36" t="s">
        <v>339</v>
      </c>
      <c r="F132" s="36" t="s">
        <v>339</v>
      </c>
      <c r="G132" s="36" t="s">
        <v>339</v>
      </c>
      <c r="H132" s="36" t="s">
        <v>339</v>
      </c>
      <c r="I132" s="36" t="s">
        <v>339</v>
      </c>
      <c r="J132" s="36" t="s">
        <v>339</v>
      </c>
      <c r="K132" s="36" t="s">
        <v>339</v>
      </c>
      <c r="L132" s="36" t="s">
        <v>339</v>
      </c>
      <c r="M132" s="36" t="s">
        <v>339</v>
      </c>
      <c r="N132" s="36" t="s">
        <v>339</v>
      </c>
      <c r="O132" s="36" t="s">
        <v>339</v>
      </c>
      <c r="P132" s="36" t="s">
        <v>339</v>
      </c>
      <c r="Q132" s="36" t="s">
        <v>339</v>
      </c>
      <c r="R132" s="36" t="s">
        <v>339</v>
      </c>
      <c r="S132" s="36" t="s">
        <v>339</v>
      </c>
      <c r="T132" s="36" t="s">
        <v>339</v>
      </c>
      <c r="U132" s="36" t="s">
        <v>339</v>
      </c>
      <c r="V132" s="36" t="s">
        <v>339</v>
      </c>
      <c r="W132" s="36" t="s">
        <v>339</v>
      </c>
      <c r="X132" s="36" t="s">
        <v>339</v>
      </c>
      <c r="Y132" s="36" t="s">
        <v>339</v>
      </c>
      <c r="Z132" s="36" t="s">
        <v>339</v>
      </c>
      <c r="AA132" s="36" t="s">
        <v>339</v>
      </c>
      <c r="AB132" s="36" t="s">
        <v>339</v>
      </c>
      <c r="AC132" s="36" t="s">
        <v>339</v>
      </c>
      <c r="AD132" s="36" t="s">
        <v>339</v>
      </c>
      <c r="AE132" s="36" t="s">
        <v>339</v>
      </c>
      <c r="AF132" s="36" t="s">
        <v>339</v>
      </c>
      <c r="AG132" s="36" t="s">
        <v>339</v>
      </c>
      <c r="AH132" s="36" t="s">
        <v>339</v>
      </c>
      <c r="AI132" s="36" t="s">
        <v>339</v>
      </c>
      <c r="AJ132" s="36" t="s">
        <v>339</v>
      </c>
      <c r="AK132" s="36" t="s">
        <v>339</v>
      </c>
      <c r="AL132" s="36" t="s">
        <v>339</v>
      </c>
      <c r="AM132" s="36" t="s">
        <v>339</v>
      </c>
      <c r="AN132" s="36" t="s">
        <v>339</v>
      </c>
      <c r="AO132" s="36" t="s">
        <v>339</v>
      </c>
      <c r="AP132" s="36" t="s">
        <v>339</v>
      </c>
      <c r="AQ132" s="36" t="s">
        <v>339</v>
      </c>
      <c r="AR132" s="36" t="s">
        <v>339</v>
      </c>
      <c r="AS132" s="36" t="s">
        <v>339</v>
      </c>
      <c r="AT132" s="36" t="s">
        <v>339</v>
      </c>
      <c r="AU132" s="36" t="s">
        <v>339</v>
      </c>
      <c r="AV132" s="36" t="s">
        <v>339</v>
      </c>
      <c r="AW132" s="36" t="s">
        <v>339</v>
      </c>
      <c r="AX132" s="36" t="s">
        <v>339</v>
      </c>
      <c r="AY132" s="36" t="s">
        <v>339</v>
      </c>
      <c r="AZ132" s="36" t="s">
        <v>339</v>
      </c>
      <c r="BA132" s="36" t="s">
        <v>339</v>
      </c>
      <c r="BB132" s="36" t="s">
        <v>339</v>
      </c>
      <c r="BC132" s="36" t="s">
        <v>339</v>
      </c>
      <c r="BD132" s="36" t="s">
        <v>339</v>
      </c>
      <c r="BE132" s="36" t="s">
        <v>339</v>
      </c>
      <c r="BF132" s="36" t="s">
        <v>339</v>
      </c>
      <c r="BG132" s="36" t="s">
        <v>339</v>
      </c>
      <c r="BH132" s="36" t="s">
        <v>339</v>
      </c>
      <c r="BI132" s="36" t="s">
        <v>339</v>
      </c>
      <c r="BJ132" s="36" t="s">
        <v>339</v>
      </c>
      <c r="BK132" s="36" t="s">
        <v>339</v>
      </c>
      <c r="BL132" s="36" t="s">
        <v>339</v>
      </c>
    </row>
    <row r="133" spans="1:64" s="37" customFormat="1" x14ac:dyDescent="0.2">
      <c r="A133" s="34">
        <v>130</v>
      </c>
      <c r="B133" s="34" t="s">
        <v>14</v>
      </c>
      <c r="C133" s="34" t="s">
        <v>15</v>
      </c>
      <c r="D133" s="41" t="s">
        <v>339</v>
      </c>
      <c r="E133" s="36" t="s">
        <v>339</v>
      </c>
      <c r="F133" s="36" t="s">
        <v>339</v>
      </c>
      <c r="G133" s="36" t="s">
        <v>339</v>
      </c>
      <c r="H133" s="36" t="s">
        <v>339</v>
      </c>
      <c r="I133" s="36" t="s">
        <v>339</v>
      </c>
      <c r="J133" s="36" t="s">
        <v>339</v>
      </c>
      <c r="K133" s="36" t="s">
        <v>339</v>
      </c>
      <c r="L133" s="36" t="s">
        <v>339</v>
      </c>
      <c r="M133" s="36" t="s">
        <v>339</v>
      </c>
      <c r="N133" s="36" t="s">
        <v>339</v>
      </c>
      <c r="O133" s="36" t="s">
        <v>339</v>
      </c>
      <c r="P133" s="36" t="s">
        <v>339</v>
      </c>
      <c r="Q133" s="36" t="s">
        <v>339</v>
      </c>
      <c r="R133" s="36" t="s">
        <v>339</v>
      </c>
      <c r="S133" s="36" t="s">
        <v>339</v>
      </c>
      <c r="T133" s="36" t="s">
        <v>339</v>
      </c>
      <c r="U133" s="36" t="s">
        <v>339</v>
      </c>
      <c r="V133" s="36" t="s">
        <v>339</v>
      </c>
      <c r="W133" s="36" t="s">
        <v>339</v>
      </c>
      <c r="X133" s="36" t="s">
        <v>339</v>
      </c>
      <c r="Y133" s="36" t="s">
        <v>339</v>
      </c>
      <c r="Z133" s="36" t="s">
        <v>339</v>
      </c>
      <c r="AA133" s="36" t="s">
        <v>339</v>
      </c>
      <c r="AB133" s="36" t="s">
        <v>339</v>
      </c>
      <c r="AC133" s="36" t="s">
        <v>339</v>
      </c>
      <c r="AD133" s="36" t="s">
        <v>339</v>
      </c>
      <c r="AE133" s="36" t="s">
        <v>339</v>
      </c>
      <c r="AF133" s="36" t="s">
        <v>339</v>
      </c>
      <c r="AG133" s="36" t="s">
        <v>339</v>
      </c>
      <c r="AH133" s="36" t="s">
        <v>339</v>
      </c>
      <c r="AI133" s="36" t="s">
        <v>339</v>
      </c>
      <c r="AJ133" s="36" t="s">
        <v>339</v>
      </c>
      <c r="AK133" s="36" t="s">
        <v>339</v>
      </c>
      <c r="AL133" s="36" t="s">
        <v>339</v>
      </c>
      <c r="AM133" s="36" t="s">
        <v>339</v>
      </c>
      <c r="AN133" s="36" t="s">
        <v>339</v>
      </c>
      <c r="AO133" s="36" t="s">
        <v>339</v>
      </c>
      <c r="AP133" s="36" t="s">
        <v>339</v>
      </c>
      <c r="AQ133" s="36" t="s">
        <v>339</v>
      </c>
      <c r="AR133" s="36" t="s">
        <v>339</v>
      </c>
      <c r="AS133" s="36" t="s">
        <v>339</v>
      </c>
      <c r="AT133" s="36" t="s">
        <v>339</v>
      </c>
      <c r="AU133" s="36" t="s">
        <v>339</v>
      </c>
      <c r="AV133" s="36" t="s">
        <v>339</v>
      </c>
      <c r="AW133" s="36" t="s">
        <v>339</v>
      </c>
      <c r="AX133" s="36" t="s">
        <v>339</v>
      </c>
      <c r="AY133" s="36" t="s">
        <v>339</v>
      </c>
      <c r="AZ133" s="36" t="s">
        <v>339</v>
      </c>
      <c r="BA133" s="36" t="s">
        <v>339</v>
      </c>
      <c r="BB133" s="36" t="s">
        <v>339</v>
      </c>
      <c r="BC133" s="36" t="s">
        <v>339</v>
      </c>
      <c r="BD133" s="36" t="s">
        <v>339</v>
      </c>
      <c r="BE133" s="36" t="s">
        <v>339</v>
      </c>
      <c r="BF133" s="36" t="s">
        <v>339</v>
      </c>
      <c r="BG133" s="36" t="s">
        <v>339</v>
      </c>
      <c r="BH133" s="36" t="s">
        <v>339</v>
      </c>
      <c r="BI133" s="36" t="s">
        <v>339</v>
      </c>
      <c r="BJ133" s="36" t="s">
        <v>339</v>
      </c>
      <c r="BK133" s="36" t="s">
        <v>339</v>
      </c>
      <c r="BL133" s="36" t="s">
        <v>339</v>
      </c>
    </row>
    <row r="134" spans="1:64" s="37" customFormat="1" x14ac:dyDescent="0.2">
      <c r="A134" s="34">
        <v>131</v>
      </c>
      <c r="B134" s="34" t="s">
        <v>14</v>
      </c>
      <c r="C134" s="34" t="s">
        <v>16</v>
      </c>
      <c r="D134" s="41" t="s">
        <v>339</v>
      </c>
      <c r="E134" s="36" t="s">
        <v>339</v>
      </c>
      <c r="F134" s="36" t="s">
        <v>339</v>
      </c>
      <c r="G134" s="36" t="s">
        <v>339</v>
      </c>
      <c r="H134" s="36" t="s">
        <v>339</v>
      </c>
      <c r="I134" s="36" t="s">
        <v>339</v>
      </c>
      <c r="J134" s="36" t="s">
        <v>339</v>
      </c>
      <c r="K134" s="36" t="s">
        <v>339</v>
      </c>
      <c r="L134" s="36" t="s">
        <v>339</v>
      </c>
      <c r="M134" s="36" t="s">
        <v>339</v>
      </c>
      <c r="N134" s="36" t="s">
        <v>339</v>
      </c>
      <c r="O134" s="36" t="s">
        <v>339</v>
      </c>
      <c r="P134" s="36" t="s">
        <v>339</v>
      </c>
      <c r="Q134" s="36" t="s">
        <v>339</v>
      </c>
      <c r="R134" s="36" t="s">
        <v>339</v>
      </c>
      <c r="S134" s="36" t="s">
        <v>339</v>
      </c>
      <c r="T134" s="36" t="s">
        <v>339</v>
      </c>
      <c r="U134" s="36" t="s">
        <v>339</v>
      </c>
      <c r="V134" s="36" t="s">
        <v>339</v>
      </c>
      <c r="W134" s="36" t="s">
        <v>339</v>
      </c>
      <c r="X134" s="36" t="s">
        <v>339</v>
      </c>
      <c r="Y134" s="36" t="s">
        <v>339</v>
      </c>
      <c r="Z134" s="36" t="s">
        <v>339</v>
      </c>
      <c r="AA134" s="36" t="s">
        <v>339</v>
      </c>
      <c r="AB134" s="36" t="s">
        <v>339</v>
      </c>
      <c r="AC134" s="36" t="s">
        <v>339</v>
      </c>
      <c r="AD134" s="36" t="s">
        <v>339</v>
      </c>
      <c r="AE134" s="36" t="s">
        <v>339</v>
      </c>
      <c r="AF134" s="36" t="s">
        <v>339</v>
      </c>
      <c r="AG134" s="36" t="s">
        <v>339</v>
      </c>
      <c r="AH134" s="36" t="s">
        <v>339</v>
      </c>
      <c r="AI134" s="36" t="s">
        <v>339</v>
      </c>
      <c r="AJ134" s="36" t="s">
        <v>339</v>
      </c>
      <c r="AK134" s="36" t="s">
        <v>339</v>
      </c>
      <c r="AL134" s="36" t="s">
        <v>339</v>
      </c>
      <c r="AM134" s="36" t="s">
        <v>339</v>
      </c>
      <c r="AN134" s="36" t="s">
        <v>339</v>
      </c>
      <c r="AO134" s="36" t="s">
        <v>339</v>
      </c>
      <c r="AP134" s="36" t="s">
        <v>339</v>
      </c>
      <c r="AQ134" s="36" t="s">
        <v>339</v>
      </c>
      <c r="AR134" s="36" t="s">
        <v>339</v>
      </c>
      <c r="AS134" s="36" t="s">
        <v>339</v>
      </c>
      <c r="AT134" s="36" t="s">
        <v>339</v>
      </c>
      <c r="AU134" s="36" t="s">
        <v>339</v>
      </c>
      <c r="AV134" s="36" t="s">
        <v>339</v>
      </c>
      <c r="AW134" s="36" t="s">
        <v>339</v>
      </c>
      <c r="AX134" s="36" t="s">
        <v>339</v>
      </c>
      <c r="AY134" s="36" t="s">
        <v>339</v>
      </c>
      <c r="AZ134" s="36" t="s">
        <v>339</v>
      </c>
      <c r="BA134" s="36" t="s">
        <v>339</v>
      </c>
      <c r="BB134" s="36" t="s">
        <v>339</v>
      </c>
      <c r="BC134" s="36" t="s">
        <v>339</v>
      </c>
      <c r="BD134" s="36" t="s">
        <v>339</v>
      </c>
      <c r="BE134" s="36" t="s">
        <v>339</v>
      </c>
      <c r="BF134" s="36" t="s">
        <v>339</v>
      </c>
      <c r="BG134" s="36" t="s">
        <v>339</v>
      </c>
      <c r="BH134" s="36" t="s">
        <v>339</v>
      </c>
      <c r="BI134" s="36" t="s">
        <v>339</v>
      </c>
      <c r="BJ134" s="36" t="s">
        <v>339</v>
      </c>
      <c r="BK134" s="36" t="s">
        <v>339</v>
      </c>
      <c r="BL134" s="36" t="s">
        <v>339</v>
      </c>
    </row>
    <row r="135" spans="1:64" s="37" customFormat="1" x14ac:dyDescent="0.2">
      <c r="A135" s="34">
        <v>132</v>
      </c>
      <c r="B135" s="34" t="s">
        <v>14</v>
      </c>
      <c r="C135" s="34" t="s">
        <v>17</v>
      </c>
      <c r="D135" s="41" t="s">
        <v>339</v>
      </c>
      <c r="E135" s="36" t="s">
        <v>339</v>
      </c>
      <c r="F135" s="36" t="s">
        <v>339</v>
      </c>
      <c r="G135" s="36" t="s">
        <v>339</v>
      </c>
      <c r="H135" s="36" t="s">
        <v>339</v>
      </c>
      <c r="I135" s="36" t="s">
        <v>339</v>
      </c>
      <c r="J135" s="36" t="s">
        <v>339</v>
      </c>
      <c r="K135" s="36" t="s">
        <v>339</v>
      </c>
      <c r="L135" s="36" t="s">
        <v>339</v>
      </c>
      <c r="M135" s="36" t="s">
        <v>339</v>
      </c>
      <c r="N135" s="36" t="s">
        <v>339</v>
      </c>
      <c r="O135" s="36" t="s">
        <v>339</v>
      </c>
      <c r="P135" s="36" t="s">
        <v>339</v>
      </c>
      <c r="Q135" s="36" t="s">
        <v>339</v>
      </c>
      <c r="R135" s="36" t="s">
        <v>339</v>
      </c>
      <c r="S135" s="36" t="s">
        <v>339</v>
      </c>
      <c r="T135" s="36" t="s">
        <v>339</v>
      </c>
      <c r="U135" s="36" t="s">
        <v>339</v>
      </c>
      <c r="V135" s="36" t="s">
        <v>339</v>
      </c>
      <c r="W135" s="36" t="s">
        <v>339</v>
      </c>
      <c r="X135" s="36" t="s">
        <v>339</v>
      </c>
      <c r="Y135" s="36" t="s">
        <v>339</v>
      </c>
      <c r="Z135" s="36" t="s">
        <v>339</v>
      </c>
      <c r="AA135" s="36" t="s">
        <v>339</v>
      </c>
      <c r="AB135" s="36" t="s">
        <v>339</v>
      </c>
      <c r="AC135" s="36" t="s">
        <v>339</v>
      </c>
      <c r="AD135" s="36" t="s">
        <v>339</v>
      </c>
      <c r="AE135" s="36" t="s">
        <v>339</v>
      </c>
      <c r="AF135" s="36" t="s">
        <v>339</v>
      </c>
      <c r="AG135" s="36" t="s">
        <v>339</v>
      </c>
      <c r="AH135" s="36" t="s">
        <v>339</v>
      </c>
      <c r="AI135" s="36" t="s">
        <v>339</v>
      </c>
      <c r="AJ135" s="36" t="s">
        <v>339</v>
      </c>
      <c r="AK135" s="36" t="s">
        <v>339</v>
      </c>
      <c r="AL135" s="36" t="s">
        <v>339</v>
      </c>
      <c r="AM135" s="36" t="s">
        <v>339</v>
      </c>
      <c r="AN135" s="36" t="s">
        <v>339</v>
      </c>
      <c r="AO135" s="36" t="s">
        <v>339</v>
      </c>
      <c r="AP135" s="36" t="s">
        <v>339</v>
      </c>
      <c r="AQ135" s="36" t="s">
        <v>339</v>
      </c>
      <c r="AR135" s="36" t="s">
        <v>339</v>
      </c>
      <c r="AS135" s="36" t="s">
        <v>339</v>
      </c>
      <c r="AT135" s="36" t="s">
        <v>339</v>
      </c>
      <c r="AU135" s="36" t="s">
        <v>339</v>
      </c>
      <c r="AV135" s="36" t="s">
        <v>339</v>
      </c>
      <c r="AW135" s="36" t="s">
        <v>339</v>
      </c>
      <c r="AX135" s="36" t="s">
        <v>339</v>
      </c>
      <c r="AY135" s="36" t="s">
        <v>339</v>
      </c>
      <c r="AZ135" s="36" t="s">
        <v>339</v>
      </c>
      <c r="BA135" s="36" t="s">
        <v>339</v>
      </c>
      <c r="BB135" s="36" t="s">
        <v>339</v>
      </c>
      <c r="BC135" s="36" t="s">
        <v>339</v>
      </c>
      <c r="BD135" s="36" t="s">
        <v>339</v>
      </c>
      <c r="BE135" s="36" t="s">
        <v>339</v>
      </c>
      <c r="BF135" s="36" t="s">
        <v>339</v>
      </c>
      <c r="BG135" s="36" t="s">
        <v>339</v>
      </c>
      <c r="BH135" s="36" t="s">
        <v>339</v>
      </c>
      <c r="BI135" s="36" t="s">
        <v>339</v>
      </c>
      <c r="BJ135" s="36" t="s">
        <v>339</v>
      </c>
      <c r="BK135" s="36" t="s">
        <v>339</v>
      </c>
      <c r="BL135" s="36" t="s">
        <v>339</v>
      </c>
    </row>
    <row r="136" spans="1:64" s="37" customFormat="1" x14ac:dyDescent="0.2">
      <c r="A136" s="34">
        <v>133</v>
      </c>
      <c r="B136" s="34" t="s">
        <v>14</v>
      </c>
      <c r="C136" s="34" t="s">
        <v>18</v>
      </c>
      <c r="D136" s="41" t="s">
        <v>339</v>
      </c>
      <c r="E136" s="36" t="s">
        <v>339</v>
      </c>
      <c r="F136" s="36" t="s">
        <v>339</v>
      </c>
      <c r="G136" s="36" t="s">
        <v>339</v>
      </c>
      <c r="H136" s="36" t="s">
        <v>339</v>
      </c>
      <c r="I136" s="36" t="s">
        <v>339</v>
      </c>
      <c r="J136" s="36" t="s">
        <v>339</v>
      </c>
      <c r="K136" s="36" t="s">
        <v>339</v>
      </c>
      <c r="L136" s="36" t="s">
        <v>339</v>
      </c>
      <c r="M136" s="36" t="s">
        <v>339</v>
      </c>
      <c r="N136" s="36" t="s">
        <v>339</v>
      </c>
      <c r="O136" s="36" t="s">
        <v>339</v>
      </c>
      <c r="P136" s="36" t="s">
        <v>339</v>
      </c>
      <c r="Q136" s="36" t="s">
        <v>339</v>
      </c>
      <c r="R136" s="36" t="s">
        <v>339</v>
      </c>
      <c r="S136" s="36" t="s">
        <v>339</v>
      </c>
      <c r="T136" s="36" t="s">
        <v>339</v>
      </c>
      <c r="U136" s="36" t="s">
        <v>339</v>
      </c>
      <c r="V136" s="36" t="s">
        <v>339</v>
      </c>
      <c r="W136" s="36" t="s">
        <v>339</v>
      </c>
      <c r="X136" s="36" t="s">
        <v>339</v>
      </c>
      <c r="Y136" s="36" t="s">
        <v>339</v>
      </c>
      <c r="Z136" s="36" t="s">
        <v>339</v>
      </c>
      <c r="AA136" s="36" t="s">
        <v>339</v>
      </c>
      <c r="AB136" s="36" t="s">
        <v>339</v>
      </c>
      <c r="AC136" s="36" t="s">
        <v>339</v>
      </c>
      <c r="AD136" s="36" t="s">
        <v>339</v>
      </c>
      <c r="AE136" s="36" t="s">
        <v>339</v>
      </c>
      <c r="AF136" s="36" t="s">
        <v>339</v>
      </c>
      <c r="AG136" s="36" t="s">
        <v>339</v>
      </c>
      <c r="AH136" s="36" t="s">
        <v>339</v>
      </c>
      <c r="AI136" s="36" t="s">
        <v>339</v>
      </c>
      <c r="AJ136" s="36" t="s">
        <v>339</v>
      </c>
      <c r="AK136" s="36" t="s">
        <v>339</v>
      </c>
      <c r="AL136" s="36" t="s">
        <v>339</v>
      </c>
      <c r="AM136" s="36" t="s">
        <v>339</v>
      </c>
      <c r="AN136" s="36" t="s">
        <v>339</v>
      </c>
      <c r="AO136" s="36" t="s">
        <v>339</v>
      </c>
      <c r="AP136" s="36" t="s">
        <v>339</v>
      </c>
      <c r="AQ136" s="36" t="s">
        <v>339</v>
      </c>
      <c r="AR136" s="36" t="s">
        <v>339</v>
      </c>
      <c r="AS136" s="36" t="s">
        <v>339</v>
      </c>
      <c r="AT136" s="36" t="s">
        <v>339</v>
      </c>
      <c r="AU136" s="36" t="s">
        <v>339</v>
      </c>
      <c r="AV136" s="36" t="s">
        <v>339</v>
      </c>
      <c r="AW136" s="36" t="s">
        <v>339</v>
      </c>
      <c r="AX136" s="36" t="s">
        <v>339</v>
      </c>
      <c r="AY136" s="36" t="s">
        <v>339</v>
      </c>
      <c r="AZ136" s="36" t="s">
        <v>339</v>
      </c>
      <c r="BA136" s="36" t="s">
        <v>339</v>
      </c>
      <c r="BB136" s="36" t="s">
        <v>339</v>
      </c>
      <c r="BC136" s="36" t="s">
        <v>339</v>
      </c>
      <c r="BD136" s="36" t="s">
        <v>339</v>
      </c>
      <c r="BE136" s="36" t="s">
        <v>339</v>
      </c>
      <c r="BF136" s="36" t="s">
        <v>339</v>
      </c>
      <c r="BG136" s="36" t="s">
        <v>339</v>
      </c>
      <c r="BH136" s="36" t="s">
        <v>339</v>
      </c>
      <c r="BI136" s="36" t="s">
        <v>339</v>
      </c>
      <c r="BJ136" s="36" t="s">
        <v>339</v>
      </c>
      <c r="BK136" s="36" t="s">
        <v>339</v>
      </c>
      <c r="BL136" s="36" t="s">
        <v>339</v>
      </c>
    </row>
    <row r="137" spans="1:64" s="37" customFormat="1" x14ac:dyDescent="0.2">
      <c r="A137" s="34">
        <v>134</v>
      </c>
      <c r="B137" s="34" t="s">
        <v>14</v>
      </c>
      <c r="C137" s="34" t="s">
        <v>19</v>
      </c>
      <c r="D137" s="41" t="s">
        <v>339</v>
      </c>
      <c r="E137" s="36" t="s">
        <v>339</v>
      </c>
      <c r="F137" s="36" t="s">
        <v>339</v>
      </c>
      <c r="G137" s="36" t="s">
        <v>339</v>
      </c>
      <c r="H137" s="36" t="s">
        <v>339</v>
      </c>
      <c r="I137" s="36" t="s">
        <v>339</v>
      </c>
      <c r="J137" s="36" t="s">
        <v>339</v>
      </c>
      <c r="K137" s="36" t="s">
        <v>339</v>
      </c>
      <c r="L137" s="36" t="s">
        <v>339</v>
      </c>
      <c r="M137" s="36" t="s">
        <v>339</v>
      </c>
      <c r="N137" s="36" t="s">
        <v>339</v>
      </c>
      <c r="O137" s="36" t="s">
        <v>339</v>
      </c>
      <c r="P137" s="36" t="s">
        <v>339</v>
      </c>
      <c r="Q137" s="36" t="s">
        <v>339</v>
      </c>
      <c r="R137" s="36" t="s">
        <v>339</v>
      </c>
      <c r="S137" s="36" t="s">
        <v>339</v>
      </c>
      <c r="T137" s="36" t="s">
        <v>339</v>
      </c>
      <c r="U137" s="36" t="s">
        <v>339</v>
      </c>
      <c r="V137" s="36" t="s">
        <v>339</v>
      </c>
      <c r="W137" s="36" t="s">
        <v>339</v>
      </c>
      <c r="X137" s="36" t="s">
        <v>339</v>
      </c>
      <c r="Y137" s="36" t="s">
        <v>339</v>
      </c>
      <c r="Z137" s="36" t="s">
        <v>339</v>
      </c>
      <c r="AA137" s="36" t="s">
        <v>339</v>
      </c>
      <c r="AB137" s="36" t="s">
        <v>339</v>
      </c>
      <c r="AC137" s="36" t="s">
        <v>339</v>
      </c>
      <c r="AD137" s="36" t="s">
        <v>339</v>
      </c>
      <c r="AE137" s="36" t="s">
        <v>339</v>
      </c>
      <c r="AF137" s="36" t="s">
        <v>339</v>
      </c>
      <c r="AG137" s="36" t="s">
        <v>339</v>
      </c>
      <c r="AH137" s="36" t="s">
        <v>339</v>
      </c>
      <c r="AI137" s="36" t="s">
        <v>339</v>
      </c>
      <c r="AJ137" s="36" t="s">
        <v>339</v>
      </c>
      <c r="AK137" s="36" t="s">
        <v>339</v>
      </c>
      <c r="AL137" s="36" t="s">
        <v>339</v>
      </c>
      <c r="AM137" s="36" t="s">
        <v>339</v>
      </c>
      <c r="AN137" s="36" t="s">
        <v>339</v>
      </c>
      <c r="AO137" s="36" t="s">
        <v>339</v>
      </c>
      <c r="AP137" s="36" t="s">
        <v>339</v>
      </c>
      <c r="AQ137" s="36" t="s">
        <v>339</v>
      </c>
      <c r="AR137" s="36" t="s">
        <v>339</v>
      </c>
      <c r="AS137" s="36" t="s">
        <v>339</v>
      </c>
      <c r="AT137" s="36" t="s">
        <v>339</v>
      </c>
      <c r="AU137" s="36" t="s">
        <v>339</v>
      </c>
      <c r="AV137" s="36" t="s">
        <v>339</v>
      </c>
      <c r="AW137" s="36" t="s">
        <v>339</v>
      </c>
      <c r="AX137" s="36" t="s">
        <v>339</v>
      </c>
      <c r="AY137" s="36" t="s">
        <v>339</v>
      </c>
      <c r="AZ137" s="36" t="s">
        <v>339</v>
      </c>
      <c r="BA137" s="36" t="s">
        <v>339</v>
      </c>
      <c r="BB137" s="36" t="s">
        <v>339</v>
      </c>
      <c r="BC137" s="36" t="s">
        <v>339</v>
      </c>
      <c r="BD137" s="36" t="s">
        <v>339</v>
      </c>
      <c r="BE137" s="36" t="s">
        <v>339</v>
      </c>
      <c r="BF137" s="36" t="s">
        <v>339</v>
      </c>
      <c r="BG137" s="36" t="s">
        <v>339</v>
      </c>
      <c r="BH137" s="36" t="s">
        <v>339</v>
      </c>
      <c r="BI137" s="36" t="s">
        <v>339</v>
      </c>
      <c r="BJ137" s="36" t="s">
        <v>339</v>
      </c>
      <c r="BK137" s="36" t="s">
        <v>339</v>
      </c>
      <c r="BL137" s="36" t="s">
        <v>339</v>
      </c>
    </row>
    <row r="138" spans="1:64" s="37" customFormat="1" x14ac:dyDescent="0.2">
      <c r="A138" s="34">
        <v>135</v>
      </c>
      <c r="B138" s="34" t="s">
        <v>14</v>
      </c>
      <c r="C138" s="34" t="s">
        <v>20</v>
      </c>
      <c r="D138" s="41" t="s">
        <v>339</v>
      </c>
      <c r="E138" s="36" t="s">
        <v>339</v>
      </c>
      <c r="F138" s="36" t="s">
        <v>339</v>
      </c>
      <c r="G138" s="36" t="s">
        <v>339</v>
      </c>
      <c r="H138" s="36" t="s">
        <v>339</v>
      </c>
      <c r="I138" s="36" t="s">
        <v>339</v>
      </c>
      <c r="J138" s="36" t="s">
        <v>339</v>
      </c>
      <c r="K138" s="36" t="s">
        <v>339</v>
      </c>
      <c r="L138" s="36" t="s">
        <v>339</v>
      </c>
      <c r="M138" s="36" t="s">
        <v>339</v>
      </c>
      <c r="N138" s="36" t="s">
        <v>339</v>
      </c>
      <c r="O138" s="36" t="s">
        <v>339</v>
      </c>
      <c r="P138" s="36" t="s">
        <v>339</v>
      </c>
      <c r="Q138" s="36" t="s">
        <v>339</v>
      </c>
      <c r="R138" s="36" t="s">
        <v>339</v>
      </c>
      <c r="S138" s="36" t="s">
        <v>339</v>
      </c>
      <c r="T138" s="36" t="s">
        <v>339</v>
      </c>
      <c r="U138" s="36" t="s">
        <v>339</v>
      </c>
      <c r="V138" s="36" t="s">
        <v>339</v>
      </c>
      <c r="W138" s="36" t="s">
        <v>339</v>
      </c>
      <c r="X138" s="36" t="s">
        <v>339</v>
      </c>
      <c r="Y138" s="36" t="s">
        <v>339</v>
      </c>
      <c r="Z138" s="36" t="s">
        <v>339</v>
      </c>
      <c r="AA138" s="36" t="s">
        <v>339</v>
      </c>
      <c r="AB138" s="36" t="s">
        <v>339</v>
      </c>
      <c r="AC138" s="36" t="s">
        <v>339</v>
      </c>
      <c r="AD138" s="36" t="s">
        <v>339</v>
      </c>
      <c r="AE138" s="36" t="s">
        <v>339</v>
      </c>
      <c r="AF138" s="36" t="s">
        <v>339</v>
      </c>
      <c r="AG138" s="36" t="s">
        <v>339</v>
      </c>
      <c r="AH138" s="36" t="s">
        <v>339</v>
      </c>
      <c r="AI138" s="36" t="s">
        <v>339</v>
      </c>
      <c r="AJ138" s="36" t="s">
        <v>339</v>
      </c>
      <c r="AK138" s="36" t="s">
        <v>339</v>
      </c>
      <c r="AL138" s="36" t="s">
        <v>339</v>
      </c>
      <c r="AM138" s="36" t="s">
        <v>339</v>
      </c>
      <c r="AN138" s="36" t="s">
        <v>339</v>
      </c>
      <c r="AO138" s="36" t="s">
        <v>339</v>
      </c>
      <c r="AP138" s="36" t="s">
        <v>339</v>
      </c>
      <c r="AQ138" s="36" t="s">
        <v>339</v>
      </c>
      <c r="AR138" s="36" t="s">
        <v>339</v>
      </c>
      <c r="AS138" s="36" t="s">
        <v>339</v>
      </c>
      <c r="AT138" s="36" t="s">
        <v>339</v>
      </c>
      <c r="AU138" s="36" t="s">
        <v>339</v>
      </c>
      <c r="AV138" s="36" t="s">
        <v>339</v>
      </c>
      <c r="AW138" s="36" t="s">
        <v>339</v>
      </c>
      <c r="AX138" s="36" t="s">
        <v>339</v>
      </c>
      <c r="AY138" s="36" t="s">
        <v>339</v>
      </c>
      <c r="AZ138" s="36" t="s">
        <v>339</v>
      </c>
      <c r="BA138" s="36" t="s">
        <v>339</v>
      </c>
      <c r="BB138" s="36" t="s">
        <v>339</v>
      </c>
      <c r="BC138" s="36" t="s">
        <v>339</v>
      </c>
      <c r="BD138" s="36" t="s">
        <v>339</v>
      </c>
      <c r="BE138" s="36" t="s">
        <v>339</v>
      </c>
      <c r="BF138" s="36" t="s">
        <v>339</v>
      </c>
      <c r="BG138" s="36" t="s">
        <v>339</v>
      </c>
      <c r="BH138" s="36" t="s">
        <v>339</v>
      </c>
      <c r="BI138" s="36" t="s">
        <v>339</v>
      </c>
      <c r="BJ138" s="36" t="s">
        <v>339</v>
      </c>
      <c r="BK138" s="36" t="s">
        <v>339</v>
      </c>
      <c r="BL138" s="36" t="s">
        <v>339</v>
      </c>
    </row>
    <row r="139" spans="1:64" s="37" customFormat="1" x14ac:dyDescent="0.2">
      <c r="A139" s="34">
        <v>136</v>
      </c>
      <c r="B139" s="34" t="s">
        <v>14</v>
      </c>
      <c r="C139" s="34" t="s">
        <v>21</v>
      </c>
      <c r="D139" s="41" t="s">
        <v>339</v>
      </c>
      <c r="E139" s="36" t="s">
        <v>339</v>
      </c>
      <c r="F139" s="36" t="s">
        <v>339</v>
      </c>
      <c r="G139" s="36" t="s">
        <v>339</v>
      </c>
      <c r="H139" s="36" t="s">
        <v>339</v>
      </c>
      <c r="I139" s="36" t="s">
        <v>339</v>
      </c>
      <c r="J139" s="36" t="s">
        <v>339</v>
      </c>
      <c r="K139" s="36" t="s">
        <v>339</v>
      </c>
      <c r="L139" s="36" t="s">
        <v>339</v>
      </c>
      <c r="M139" s="36" t="s">
        <v>339</v>
      </c>
      <c r="N139" s="36" t="s">
        <v>339</v>
      </c>
      <c r="O139" s="36" t="s">
        <v>339</v>
      </c>
      <c r="P139" s="36" t="s">
        <v>339</v>
      </c>
      <c r="Q139" s="36" t="s">
        <v>339</v>
      </c>
      <c r="R139" s="36" t="s">
        <v>339</v>
      </c>
      <c r="S139" s="36" t="s">
        <v>339</v>
      </c>
      <c r="T139" s="36" t="s">
        <v>339</v>
      </c>
      <c r="U139" s="36" t="s">
        <v>339</v>
      </c>
      <c r="V139" s="36" t="s">
        <v>339</v>
      </c>
      <c r="W139" s="36" t="s">
        <v>339</v>
      </c>
      <c r="X139" s="36" t="s">
        <v>339</v>
      </c>
      <c r="Y139" s="36" t="s">
        <v>339</v>
      </c>
      <c r="Z139" s="36" t="s">
        <v>339</v>
      </c>
      <c r="AA139" s="36" t="s">
        <v>339</v>
      </c>
      <c r="AB139" s="36" t="s">
        <v>339</v>
      </c>
      <c r="AC139" s="36" t="s">
        <v>339</v>
      </c>
      <c r="AD139" s="36" t="s">
        <v>339</v>
      </c>
      <c r="AE139" s="36" t="s">
        <v>339</v>
      </c>
      <c r="AF139" s="36" t="s">
        <v>339</v>
      </c>
      <c r="AG139" s="36" t="s">
        <v>339</v>
      </c>
      <c r="AH139" s="36" t="s">
        <v>339</v>
      </c>
      <c r="AI139" s="36" t="s">
        <v>339</v>
      </c>
      <c r="AJ139" s="36" t="s">
        <v>339</v>
      </c>
      <c r="AK139" s="36" t="s">
        <v>339</v>
      </c>
      <c r="AL139" s="36" t="s">
        <v>339</v>
      </c>
      <c r="AM139" s="36" t="s">
        <v>339</v>
      </c>
      <c r="AN139" s="36" t="s">
        <v>339</v>
      </c>
      <c r="AO139" s="36" t="s">
        <v>339</v>
      </c>
      <c r="AP139" s="36" t="s">
        <v>339</v>
      </c>
      <c r="AQ139" s="36" t="s">
        <v>339</v>
      </c>
      <c r="AR139" s="36" t="s">
        <v>339</v>
      </c>
      <c r="AS139" s="36" t="s">
        <v>339</v>
      </c>
      <c r="AT139" s="36" t="s">
        <v>339</v>
      </c>
      <c r="AU139" s="36" t="s">
        <v>339</v>
      </c>
      <c r="AV139" s="36" t="s">
        <v>339</v>
      </c>
      <c r="AW139" s="36" t="s">
        <v>339</v>
      </c>
      <c r="AX139" s="36" t="s">
        <v>339</v>
      </c>
      <c r="AY139" s="36" t="s">
        <v>339</v>
      </c>
      <c r="AZ139" s="36" t="s">
        <v>339</v>
      </c>
      <c r="BA139" s="36" t="s">
        <v>339</v>
      </c>
      <c r="BB139" s="36" t="s">
        <v>339</v>
      </c>
      <c r="BC139" s="36" t="s">
        <v>339</v>
      </c>
      <c r="BD139" s="36" t="s">
        <v>339</v>
      </c>
      <c r="BE139" s="36" t="s">
        <v>339</v>
      </c>
      <c r="BF139" s="36" t="s">
        <v>339</v>
      </c>
      <c r="BG139" s="36" t="s">
        <v>339</v>
      </c>
      <c r="BH139" s="36" t="s">
        <v>339</v>
      </c>
      <c r="BI139" s="36" t="s">
        <v>339</v>
      </c>
      <c r="BJ139" s="36" t="s">
        <v>339</v>
      </c>
      <c r="BK139" s="36" t="s">
        <v>339</v>
      </c>
      <c r="BL139" s="36" t="s">
        <v>339</v>
      </c>
    </row>
    <row r="140" spans="1:64" s="37" customFormat="1" x14ac:dyDescent="0.2">
      <c r="A140" s="34">
        <v>137</v>
      </c>
      <c r="B140" s="34" t="s">
        <v>14</v>
      </c>
      <c r="C140" s="34" t="s">
        <v>22</v>
      </c>
      <c r="D140" s="41" t="s">
        <v>339</v>
      </c>
      <c r="E140" s="36" t="s">
        <v>339</v>
      </c>
      <c r="F140" s="36" t="s">
        <v>339</v>
      </c>
      <c r="G140" s="36" t="s">
        <v>339</v>
      </c>
      <c r="H140" s="36" t="s">
        <v>339</v>
      </c>
      <c r="I140" s="36" t="s">
        <v>339</v>
      </c>
      <c r="J140" s="36" t="s">
        <v>339</v>
      </c>
      <c r="K140" s="36" t="s">
        <v>339</v>
      </c>
      <c r="L140" s="36" t="s">
        <v>339</v>
      </c>
      <c r="M140" s="36" t="s">
        <v>339</v>
      </c>
      <c r="N140" s="36" t="s">
        <v>339</v>
      </c>
      <c r="O140" s="36" t="s">
        <v>339</v>
      </c>
      <c r="P140" s="36" t="s">
        <v>339</v>
      </c>
      <c r="Q140" s="36" t="s">
        <v>339</v>
      </c>
      <c r="R140" s="36" t="s">
        <v>339</v>
      </c>
      <c r="S140" s="36" t="s">
        <v>339</v>
      </c>
      <c r="T140" s="36" t="s">
        <v>339</v>
      </c>
      <c r="U140" s="36" t="s">
        <v>339</v>
      </c>
      <c r="V140" s="36" t="s">
        <v>339</v>
      </c>
      <c r="W140" s="36" t="s">
        <v>339</v>
      </c>
      <c r="X140" s="36" t="s">
        <v>339</v>
      </c>
      <c r="Y140" s="36" t="s">
        <v>339</v>
      </c>
      <c r="Z140" s="36" t="s">
        <v>339</v>
      </c>
      <c r="AA140" s="36" t="s">
        <v>339</v>
      </c>
      <c r="AB140" s="36" t="s">
        <v>339</v>
      </c>
      <c r="AC140" s="36" t="s">
        <v>339</v>
      </c>
      <c r="AD140" s="36" t="s">
        <v>339</v>
      </c>
      <c r="AE140" s="36" t="s">
        <v>339</v>
      </c>
      <c r="AF140" s="36" t="s">
        <v>339</v>
      </c>
      <c r="AG140" s="36" t="s">
        <v>339</v>
      </c>
      <c r="AH140" s="36" t="s">
        <v>339</v>
      </c>
      <c r="AI140" s="36" t="s">
        <v>339</v>
      </c>
      <c r="AJ140" s="36" t="s">
        <v>339</v>
      </c>
      <c r="AK140" s="36" t="s">
        <v>339</v>
      </c>
      <c r="AL140" s="36" t="s">
        <v>339</v>
      </c>
      <c r="AM140" s="36" t="s">
        <v>339</v>
      </c>
      <c r="AN140" s="36" t="s">
        <v>339</v>
      </c>
      <c r="AO140" s="36" t="s">
        <v>339</v>
      </c>
      <c r="AP140" s="36" t="s">
        <v>339</v>
      </c>
      <c r="AQ140" s="36" t="s">
        <v>339</v>
      </c>
      <c r="AR140" s="36" t="s">
        <v>339</v>
      </c>
      <c r="AS140" s="36" t="s">
        <v>339</v>
      </c>
      <c r="AT140" s="36" t="s">
        <v>339</v>
      </c>
      <c r="AU140" s="36" t="s">
        <v>339</v>
      </c>
      <c r="AV140" s="36" t="s">
        <v>339</v>
      </c>
      <c r="AW140" s="36" t="s">
        <v>339</v>
      </c>
      <c r="AX140" s="36" t="s">
        <v>339</v>
      </c>
      <c r="AY140" s="36" t="s">
        <v>339</v>
      </c>
      <c r="AZ140" s="36" t="s">
        <v>339</v>
      </c>
      <c r="BA140" s="36" t="s">
        <v>339</v>
      </c>
      <c r="BB140" s="36" t="s">
        <v>339</v>
      </c>
      <c r="BC140" s="36" t="s">
        <v>339</v>
      </c>
      <c r="BD140" s="36" t="s">
        <v>339</v>
      </c>
      <c r="BE140" s="36" t="s">
        <v>339</v>
      </c>
      <c r="BF140" s="36" t="s">
        <v>339</v>
      </c>
      <c r="BG140" s="36" t="s">
        <v>339</v>
      </c>
      <c r="BH140" s="36" t="s">
        <v>339</v>
      </c>
      <c r="BI140" s="36" t="s">
        <v>339</v>
      </c>
      <c r="BJ140" s="36" t="s">
        <v>339</v>
      </c>
      <c r="BK140" s="36" t="s">
        <v>339</v>
      </c>
      <c r="BL140" s="36" t="s">
        <v>339</v>
      </c>
    </row>
    <row r="141" spans="1:64" s="37" customFormat="1" x14ac:dyDescent="0.2">
      <c r="A141" s="34">
        <v>138</v>
      </c>
      <c r="B141" s="34" t="s">
        <v>14</v>
      </c>
      <c r="C141" s="34" t="s">
        <v>23</v>
      </c>
      <c r="D141" s="41" t="s">
        <v>339</v>
      </c>
      <c r="E141" s="36" t="s">
        <v>339</v>
      </c>
      <c r="F141" s="36" t="s">
        <v>339</v>
      </c>
      <c r="G141" s="36" t="s">
        <v>339</v>
      </c>
      <c r="H141" s="36" t="s">
        <v>339</v>
      </c>
      <c r="I141" s="36" t="s">
        <v>339</v>
      </c>
      <c r="J141" s="36" t="s">
        <v>339</v>
      </c>
      <c r="K141" s="36" t="s">
        <v>339</v>
      </c>
      <c r="L141" s="36" t="s">
        <v>339</v>
      </c>
      <c r="M141" s="36" t="s">
        <v>339</v>
      </c>
      <c r="N141" s="36" t="s">
        <v>339</v>
      </c>
      <c r="O141" s="36" t="s">
        <v>339</v>
      </c>
      <c r="P141" s="36" t="s">
        <v>339</v>
      </c>
      <c r="Q141" s="36" t="s">
        <v>339</v>
      </c>
      <c r="R141" s="36" t="s">
        <v>339</v>
      </c>
      <c r="S141" s="36" t="s">
        <v>339</v>
      </c>
      <c r="T141" s="36" t="s">
        <v>339</v>
      </c>
      <c r="U141" s="36" t="s">
        <v>339</v>
      </c>
      <c r="V141" s="36" t="s">
        <v>339</v>
      </c>
      <c r="W141" s="36" t="s">
        <v>339</v>
      </c>
      <c r="X141" s="36" t="s">
        <v>339</v>
      </c>
      <c r="Y141" s="36" t="s">
        <v>339</v>
      </c>
      <c r="Z141" s="36" t="s">
        <v>339</v>
      </c>
      <c r="AA141" s="36" t="s">
        <v>339</v>
      </c>
      <c r="AB141" s="36" t="s">
        <v>339</v>
      </c>
      <c r="AC141" s="36" t="s">
        <v>339</v>
      </c>
      <c r="AD141" s="36" t="s">
        <v>339</v>
      </c>
      <c r="AE141" s="36" t="s">
        <v>339</v>
      </c>
      <c r="AF141" s="36" t="s">
        <v>339</v>
      </c>
      <c r="AG141" s="36" t="s">
        <v>339</v>
      </c>
      <c r="AH141" s="36" t="s">
        <v>339</v>
      </c>
      <c r="AI141" s="36" t="s">
        <v>339</v>
      </c>
      <c r="AJ141" s="36" t="s">
        <v>339</v>
      </c>
      <c r="AK141" s="36" t="s">
        <v>339</v>
      </c>
      <c r="AL141" s="36" t="s">
        <v>339</v>
      </c>
      <c r="AM141" s="36" t="s">
        <v>339</v>
      </c>
      <c r="AN141" s="36" t="s">
        <v>339</v>
      </c>
      <c r="AO141" s="36" t="s">
        <v>339</v>
      </c>
      <c r="AP141" s="36" t="s">
        <v>339</v>
      </c>
      <c r="AQ141" s="36" t="s">
        <v>339</v>
      </c>
      <c r="AR141" s="36" t="s">
        <v>339</v>
      </c>
      <c r="AS141" s="36" t="s">
        <v>339</v>
      </c>
      <c r="AT141" s="36" t="s">
        <v>339</v>
      </c>
      <c r="AU141" s="36" t="s">
        <v>339</v>
      </c>
      <c r="AV141" s="36" t="s">
        <v>339</v>
      </c>
      <c r="AW141" s="36" t="s">
        <v>339</v>
      </c>
      <c r="AX141" s="36" t="s">
        <v>339</v>
      </c>
      <c r="AY141" s="36" t="s">
        <v>339</v>
      </c>
      <c r="AZ141" s="36" t="s">
        <v>339</v>
      </c>
      <c r="BA141" s="36" t="s">
        <v>339</v>
      </c>
      <c r="BB141" s="36" t="s">
        <v>339</v>
      </c>
      <c r="BC141" s="36" t="s">
        <v>339</v>
      </c>
      <c r="BD141" s="36" t="s">
        <v>339</v>
      </c>
      <c r="BE141" s="36" t="s">
        <v>339</v>
      </c>
      <c r="BF141" s="36" t="s">
        <v>339</v>
      </c>
      <c r="BG141" s="36" t="s">
        <v>339</v>
      </c>
      <c r="BH141" s="36" t="s">
        <v>339</v>
      </c>
      <c r="BI141" s="36" t="s">
        <v>339</v>
      </c>
      <c r="BJ141" s="36" t="s">
        <v>339</v>
      </c>
      <c r="BK141" s="36" t="s">
        <v>339</v>
      </c>
      <c r="BL141" s="36" t="s">
        <v>339</v>
      </c>
    </row>
    <row r="142" spans="1:64" s="37" customFormat="1" x14ac:dyDescent="0.2">
      <c r="A142" s="34">
        <v>139</v>
      </c>
      <c r="B142" s="34" t="s">
        <v>14</v>
      </c>
      <c r="C142" s="34" t="s">
        <v>24</v>
      </c>
      <c r="D142" s="41" t="s">
        <v>339</v>
      </c>
      <c r="E142" s="36" t="s">
        <v>339</v>
      </c>
      <c r="F142" s="36" t="s">
        <v>339</v>
      </c>
      <c r="G142" s="36" t="s">
        <v>339</v>
      </c>
      <c r="H142" s="36" t="s">
        <v>339</v>
      </c>
      <c r="I142" s="36" t="s">
        <v>339</v>
      </c>
      <c r="J142" s="36" t="s">
        <v>339</v>
      </c>
      <c r="K142" s="36" t="s">
        <v>339</v>
      </c>
      <c r="L142" s="36" t="s">
        <v>339</v>
      </c>
      <c r="M142" s="36" t="s">
        <v>339</v>
      </c>
      <c r="N142" s="36" t="s">
        <v>339</v>
      </c>
      <c r="O142" s="36" t="s">
        <v>339</v>
      </c>
      <c r="P142" s="36" t="s">
        <v>339</v>
      </c>
      <c r="Q142" s="36" t="s">
        <v>339</v>
      </c>
      <c r="R142" s="36" t="s">
        <v>339</v>
      </c>
      <c r="S142" s="36" t="s">
        <v>339</v>
      </c>
      <c r="T142" s="36" t="s">
        <v>339</v>
      </c>
      <c r="U142" s="36" t="s">
        <v>339</v>
      </c>
      <c r="V142" s="36" t="s">
        <v>339</v>
      </c>
      <c r="W142" s="36" t="s">
        <v>339</v>
      </c>
      <c r="X142" s="36" t="s">
        <v>339</v>
      </c>
      <c r="Y142" s="36" t="s">
        <v>339</v>
      </c>
      <c r="Z142" s="36" t="s">
        <v>339</v>
      </c>
      <c r="AA142" s="36" t="s">
        <v>339</v>
      </c>
      <c r="AB142" s="36" t="s">
        <v>339</v>
      </c>
      <c r="AC142" s="36" t="s">
        <v>339</v>
      </c>
      <c r="AD142" s="36" t="s">
        <v>339</v>
      </c>
      <c r="AE142" s="36" t="s">
        <v>339</v>
      </c>
      <c r="AF142" s="36" t="s">
        <v>339</v>
      </c>
      <c r="AG142" s="36" t="s">
        <v>339</v>
      </c>
      <c r="AH142" s="36" t="s">
        <v>339</v>
      </c>
      <c r="AI142" s="36" t="s">
        <v>339</v>
      </c>
      <c r="AJ142" s="36" t="s">
        <v>339</v>
      </c>
      <c r="AK142" s="36" t="s">
        <v>339</v>
      </c>
      <c r="AL142" s="36" t="s">
        <v>339</v>
      </c>
      <c r="AM142" s="36" t="s">
        <v>339</v>
      </c>
      <c r="AN142" s="36" t="s">
        <v>339</v>
      </c>
      <c r="AO142" s="36" t="s">
        <v>339</v>
      </c>
      <c r="AP142" s="36" t="s">
        <v>339</v>
      </c>
      <c r="AQ142" s="36" t="s">
        <v>339</v>
      </c>
      <c r="AR142" s="36" t="s">
        <v>339</v>
      </c>
      <c r="AS142" s="36" t="s">
        <v>339</v>
      </c>
      <c r="AT142" s="36" t="s">
        <v>339</v>
      </c>
      <c r="AU142" s="36" t="s">
        <v>339</v>
      </c>
      <c r="AV142" s="36" t="s">
        <v>339</v>
      </c>
      <c r="AW142" s="36" t="s">
        <v>339</v>
      </c>
      <c r="AX142" s="36" t="s">
        <v>339</v>
      </c>
      <c r="AY142" s="36" t="s">
        <v>339</v>
      </c>
      <c r="AZ142" s="36" t="s">
        <v>339</v>
      </c>
      <c r="BA142" s="36" t="s">
        <v>339</v>
      </c>
      <c r="BB142" s="36" t="s">
        <v>339</v>
      </c>
      <c r="BC142" s="36" t="s">
        <v>339</v>
      </c>
      <c r="BD142" s="36" t="s">
        <v>339</v>
      </c>
      <c r="BE142" s="36" t="s">
        <v>339</v>
      </c>
      <c r="BF142" s="36" t="s">
        <v>339</v>
      </c>
      <c r="BG142" s="36" t="s">
        <v>339</v>
      </c>
      <c r="BH142" s="36" t="s">
        <v>339</v>
      </c>
      <c r="BI142" s="36" t="s">
        <v>339</v>
      </c>
      <c r="BJ142" s="36" t="s">
        <v>339</v>
      </c>
      <c r="BK142" s="36" t="s">
        <v>339</v>
      </c>
      <c r="BL142" s="36" t="s">
        <v>339</v>
      </c>
    </row>
    <row r="143" spans="1:64" s="37" customFormat="1" x14ac:dyDescent="0.2">
      <c r="A143" s="34">
        <v>140</v>
      </c>
      <c r="B143" s="34" t="s">
        <v>14</v>
      </c>
      <c r="C143" s="34" t="s">
        <v>25</v>
      </c>
      <c r="D143" s="41" t="s">
        <v>339</v>
      </c>
      <c r="E143" s="36" t="s">
        <v>339</v>
      </c>
      <c r="F143" s="36" t="s">
        <v>339</v>
      </c>
      <c r="G143" s="36" t="s">
        <v>339</v>
      </c>
      <c r="H143" s="36" t="s">
        <v>339</v>
      </c>
      <c r="I143" s="36" t="s">
        <v>339</v>
      </c>
      <c r="J143" s="36" t="s">
        <v>339</v>
      </c>
      <c r="K143" s="36" t="s">
        <v>339</v>
      </c>
      <c r="L143" s="36" t="s">
        <v>339</v>
      </c>
      <c r="M143" s="36" t="s">
        <v>339</v>
      </c>
      <c r="N143" s="36" t="s">
        <v>339</v>
      </c>
      <c r="O143" s="36" t="s">
        <v>339</v>
      </c>
      <c r="P143" s="36" t="s">
        <v>339</v>
      </c>
      <c r="Q143" s="36" t="s">
        <v>339</v>
      </c>
      <c r="R143" s="36" t="s">
        <v>339</v>
      </c>
      <c r="S143" s="36" t="s">
        <v>339</v>
      </c>
      <c r="T143" s="36" t="s">
        <v>339</v>
      </c>
      <c r="U143" s="36" t="s">
        <v>339</v>
      </c>
      <c r="V143" s="36" t="s">
        <v>339</v>
      </c>
      <c r="W143" s="36" t="s">
        <v>339</v>
      </c>
      <c r="X143" s="36" t="s">
        <v>339</v>
      </c>
      <c r="Y143" s="36" t="s">
        <v>339</v>
      </c>
      <c r="Z143" s="36" t="s">
        <v>339</v>
      </c>
      <c r="AA143" s="36" t="s">
        <v>339</v>
      </c>
      <c r="AB143" s="36" t="s">
        <v>339</v>
      </c>
      <c r="AC143" s="36" t="s">
        <v>339</v>
      </c>
      <c r="AD143" s="36" t="s">
        <v>339</v>
      </c>
      <c r="AE143" s="36" t="s">
        <v>339</v>
      </c>
      <c r="AF143" s="36" t="s">
        <v>339</v>
      </c>
      <c r="AG143" s="36" t="s">
        <v>339</v>
      </c>
      <c r="AH143" s="36" t="s">
        <v>339</v>
      </c>
      <c r="AI143" s="36" t="s">
        <v>339</v>
      </c>
      <c r="AJ143" s="36" t="s">
        <v>339</v>
      </c>
      <c r="AK143" s="36" t="s">
        <v>339</v>
      </c>
      <c r="AL143" s="36" t="s">
        <v>339</v>
      </c>
      <c r="AM143" s="36" t="s">
        <v>339</v>
      </c>
      <c r="AN143" s="36" t="s">
        <v>339</v>
      </c>
      <c r="AO143" s="36" t="s">
        <v>339</v>
      </c>
      <c r="AP143" s="36" t="s">
        <v>339</v>
      </c>
      <c r="AQ143" s="36" t="s">
        <v>339</v>
      </c>
      <c r="AR143" s="36" t="s">
        <v>339</v>
      </c>
      <c r="AS143" s="36" t="s">
        <v>339</v>
      </c>
      <c r="AT143" s="36" t="s">
        <v>339</v>
      </c>
      <c r="AU143" s="36" t="s">
        <v>339</v>
      </c>
      <c r="AV143" s="36" t="s">
        <v>339</v>
      </c>
      <c r="AW143" s="36" t="s">
        <v>339</v>
      </c>
      <c r="AX143" s="36" t="s">
        <v>339</v>
      </c>
      <c r="AY143" s="36" t="s">
        <v>339</v>
      </c>
      <c r="AZ143" s="36" t="s">
        <v>339</v>
      </c>
      <c r="BA143" s="36" t="s">
        <v>339</v>
      </c>
      <c r="BB143" s="36" t="s">
        <v>339</v>
      </c>
      <c r="BC143" s="36" t="s">
        <v>339</v>
      </c>
      <c r="BD143" s="36" t="s">
        <v>339</v>
      </c>
      <c r="BE143" s="36" t="s">
        <v>339</v>
      </c>
      <c r="BF143" s="36" t="s">
        <v>339</v>
      </c>
      <c r="BG143" s="36" t="s">
        <v>339</v>
      </c>
      <c r="BH143" s="36" t="s">
        <v>339</v>
      </c>
      <c r="BI143" s="36" t="s">
        <v>339</v>
      </c>
      <c r="BJ143" s="36" t="s">
        <v>339</v>
      </c>
      <c r="BK143" s="36" t="s">
        <v>339</v>
      </c>
      <c r="BL143" s="36" t="s">
        <v>339</v>
      </c>
    </row>
    <row r="144" spans="1:64" s="37" customFormat="1" x14ac:dyDescent="0.2">
      <c r="A144" s="34">
        <v>141</v>
      </c>
      <c r="B144" s="34" t="s">
        <v>14</v>
      </c>
      <c r="C144" s="34" t="s">
        <v>26</v>
      </c>
      <c r="D144" s="41" t="s">
        <v>339</v>
      </c>
      <c r="E144" s="36" t="s">
        <v>339</v>
      </c>
      <c r="F144" s="36" t="s">
        <v>339</v>
      </c>
      <c r="G144" s="36" t="s">
        <v>339</v>
      </c>
      <c r="H144" s="36" t="s">
        <v>339</v>
      </c>
      <c r="I144" s="36" t="s">
        <v>339</v>
      </c>
      <c r="J144" s="36" t="s">
        <v>339</v>
      </c>
      <c r="K144" s="36" t="s">
        <v>339</v>
      </c>
      <c r="L144" s="36" t="s">
        <v>339</v>
      </c>
      <c r="M144" s="36" t="s">
        <v>339</v>
      </c>
      <c r="N144" s="36" t="s">
        <v>339</v>
      </c>
      <c r="O144" s="36" t="s">
        <v>339</v>
      </c>
      <c r="P144" s="36" t="s">
        <v>339</v>
      </c>
      <c r="Q144" s="36" t="s">
        <v>339</v>
      </c>
      <c r="R144" s="36" t="s">
        <v>339</v>
      </c>
      <c r="S144" s="36" t="s">
        <v>339</v>
      </c>
      <c r="T144" s="36" t="s">
        <v>339</v>
      </c>
      <c r="U144" s="36" t="s">
        <v>339</v>
      </c>
      <c r="V144" s="36" t="s">
        <v>339</v>
      </c>
      <c r="W144" s="36" t="s">
        <v>339</v>
      </c>
      <c r="X144" s="36" t="s">
        <v>339</v>
      </c>
      <c r="Y144" s="36" t="s">
        <v>339</v>
      </c>
      <c r="Z144" s="36" t="s">
        <v>339</v>
      </c>
      <c r="AA144" s="36" t="s">
        <v>339</v>
      </c>
      <c r="AB144" s="36" t="s">
        <v>339</v>
      </c>
      <c r="AC144" s="36" t="s">
        <v>339</v>
      </c>
      <c r="AD144" s="36" t="s">
        <v>339</v>
      </c>
      <c r="AE144" s="36" t="s">
        <v>339</v>
      </c>
      <c r="AF144" s="36" t="s">
        <v>339</v>
      </c>
      <c r="AG144" s="36" t="s">
        <v>339</v>
      </c>
      <c r="AH144" s="36" t="s">
        <v>339</v>
      </c>
      <c r="AI144" s="36" t="s">
        <v>339</v>
      </c>
      <c r="AJ144" s="36" t="s">
        <v>339</v>
      </c>
      <c r="AK144" s="36" t="s">
        <v>339</v>
      </c>
      <c r="AL144" s="36" t="s">
        <v>339</v>
      </c>
      <c r="AM144" s="36" t="s">
        <v>339</v>
      </c>
      <c r="AN144" s="36" t="s">
        <v>339</v>
      </c>
      <c r="AO144" s="36" t="s">
        <v>339</v>
      </c>
      <c r="AP144" s="36" t="s">
        <v>339</v>
      </c>
      <c r="AQ144" s="36" t="s">
        <v>339</v>
      </c>
      <c r="AR144" s="36" t="s">
        <v>339</v>
      </c>
      <c r="AS144" s="36" t="s">
        <v>339</v>
      </c>
      <c r="AT144" s="36" t="s">
        <v>339</v>
      </c>
      <c r="AU144" s="36" t="s">
        <v>339</v>
      </c>
      <c r="AV144" s="36" t="s">
        <v>339</v>
      </c>
      <c r="AW144" s="36" t="s">
        <v>339</v>
      </c>
      <c r="AX144" s="36" t="s">
        <v>339</v>
      </c>
      <c r="AY144" s="36" t="s">
        <v>339</v>
      </c>
      <c r="AZ144" s="36" t="s">
        <v>339</v>
      </c>
      <c r="BA144" s="36" t="s">
        <v>339</v>
      </c>
      <c r="BB144" s="36" t="s">
        <v>339</v>
      </c>
      <c r="BC144" s="36" t="s">
        <v>339</v>
      </c>
      <c r="BD144" s="36" t="s">
        <v>339</v>
      </c>
      <c r="BE144" s="36" t="s">
        <v>339</v>
      </c>
      <c r="BF144" s="36" t="s">
        <v>339</v>
      </c>
      <c r="BG144" s="36" t="s">
        <v>339</v>
      </c>
      <c r="BH144" s="36" t="s">
        <v>339</v>
      </c>
      <c r="BI144" s="36" t="s">
        <v>339</v>
      </c>
      <c r="BJ144" s="36" t="s">
        <v>339</v>
      </c>
      <c r="BK144" s="36" t="s">
        <v>339</v>
      </c>
      <c r="BL144" s="36" t="s">
        <v>339</v>
      </c>
    </row>
    <row r="145" spans="1:64" s="37" customFormat="1" x14ac:dyDescent="0.2">
      <c r="A145" s="34">
        <v>142</v>
      </c>
      <c r="B145" s="34" t="s">
        <v>14</v>
      </c>
      <c r="C145" s="34" t="s">
        <v>27</v>
      </c>
      <c r="D145" s="41" t="s">
        <v>339</v>
      </c>
      <c r="E145" s="36" t="s">
        <v>339</v>
      </c>
      <c r="F145" s="36" t="s">
        <v>339</v>
      </c>
      <c r="G145" s="36" t="s">
        <v>339</v>
      </c>
      <c r="H145" s="36" t="s">
        <v>339</v>
      </c>
      <c r="I145" s="36" t="s">
        <v>339</v>
      </c>
      <c r="J145" s="36" t="s">
        <v>339</v>
      </c>
      <c r="K145" s="36" t="s">
        <v>339</v>
      </c>
      <c r="L145" s="36" t="s">
        <v>339</v>
      </c>
      <c r="M145" s="36" t="s">
        <v>339</v>
      </c>
      <c r="N145" s="36" t="s">
        <v>339</v>
      </c>
      <c r="O145" s="36" t="s">
        <v>339</v>
      </c>
      <c r="P145" s="36" t="s">
        <v>339</v>
      </c>
      <c r="Q145" s="36" t="s">
        <v>339</v>
      </c>
      <c r="R145" s="36" t="s">
        <v>339</v>
      </c>
      <c r="S145" s="36" t="s">
        <v>339</v>
      </c>
      <c r="T145" s="36" t="s">
        <v>339</v>
      </c>
      <c r="U145" s="36" t="s">
        <v>339</v>
      </c>
      <c r="V145" s="36" t="s">
        <v>339</v>
      </c>
      <c r="W145" s="36" t="s">
        <v>339</v>
      </c>
      <c r="X145" s="36" t="s">
        <v>339</v>
      </c>
      <c r="Y145" s="36" t="s">
        <v>339</v>
      </c>
      <c r="Z145" s="36" t="s">
        <v>339</v>
      </c>
      <c r="AA145" s="36" t="s">
        <v>339</v>
      </c>
      <c r="AB145" s="36" t="s">
        <v>339</v>
      </c>
      <c r="AC145" s="36" t="s">
        <v>339</v>
      </c>
      <c r="AD145" s="36" t="s">
        <v>339</v>
      </c>
      <c r="AE145" s="36" t="s">
        <v>339</v>
      </c>
      <c r="AF145" s="36" t="s">
        <v>339</v>
      </c>
      <c r="AG145" s="36" t="s">
        <v>339</v>
      </c>
      <c r="AH145" s="36" t="s">
        <v>339</v>
      </c>
      <c r="AI145" s="36" t="s">
        <v>339</v>
      </c>
      <c r="AJ145" s="36" t="s">
        <v>339</v>
      </c>
      <c r="AK145" s="36" t="s">
        <v>339</v>
      </c>
      <c r="AL145" s="36" t="s">
        <v>339</v>
      </c>
      <c r="AM145" s="36" t="s">
        <v>339</v>
      </c>
      <c r="AN145" s="36" t="s">
        <v>339</v>
      </c>
      <c r="AO145" s="36" t="s">
        <v>339</v>
      </c>
      <c r="AP145" s="36" t="s">
        <v>339</v>
      </c>
      <c r="AQ145" s="36" t="s">
        <v>339</v>
      </c>
      <c r="AR145" s="36" t="s">
        <v>339</v>
      </c>
      <c r="AS145" s="36" t="s">
        <v>339</v>
      </c>
      <c r="AT145" s="36" t="s">
        <v>339</v>
      </c>
      <c r="AU145" s="36" t="s">
        <v>339</v>
      </c>
      <c r="AV145" s="36" t="s">
        <v>339</v>
      </c>
      <c r="AW145" s="36" t="s">
        <v>339</v>
      </c>
      <c r="AX145" s="36" t="s">
        <v>339</v>
      </c>
      <c r="AY145" s="36" t="s">
        <v>339</v>
      </c>
      <c r="AZ145" s="36" t="s">
        <v>339</v>
      </c>
      <c r="BA145" s="36" t="s">
        <v>339</v>
      </c>
      <c r="BB145" s="36" t="s">
        <v>339</v>
      </c>
      <c r="BC145" s="36" t="s">
        <v>339</v>
      </c>
      <c r="BD145" s="36" t="s">
        <v>339</v>
      </c>
      <c r="BE145" s="36" t="s">
        <v>339</v>
      </c>
      <c r="BF145" s="36" t="s">
        <v>339</v>
      </c>
      <c r="BG145" s="36" t="s">
        <v>339</v>
      </c>
      <c r="BH145" s="36" t="s">
        <v>339</v>
      </c>
      <c r="BI145" s="36" t="s">
        <v>339</v>
      </c>
      <c r="BJ145" s="36" t="s">
        <v>339</v>
      </c>
      <c r="BK145" s="36" t="s">
        <v>339</v>
      </c>
      <c r="BL145" s="36" t="s">
        <v>339</v>
      </c>
    </row>
    <row r="146" spans="1:64" s="37" customFormat="1" x14ac:dyDescent="0.2">
      <c r="A146" s="34">
        <v>143</v>
      </c>
      <c r="B146" s="34" t="s">
        <v>14</v>
      </c>
      <c r="C146" s="34" t="s">
        <v>28</v>
      </c>
      <c r="D146" s="41" t="s">
        <v>339</v>
      </c>
      <c r="E146" s="36" t="s">
        <v>339</v>
      </c>
      <c r="F146" s="36" t="s">
        <v>339</v>
      </c>
      <c r="G146" s="36" t="s">
        <v>339</v>
      </c>
      <c r="H146" s="36" t="s">
        <v>339</v>
      </c>
      <c r="I146" s="36" t="s">
        <v>339</v>
      </c>
      <c r="J146" s="36" t="s">
        <v>339</v>
      </c>
      <c r="K146" s="36" t="s">
        <v>339</v>
      </c>
      <c r="L146" s="36" t="s">
        <v>339</v>
      </c>
      <c r="M146" s="36" t="s">
        <v>339</v>
      </c>
      <c r="N146" s="36" t="s">
        <v>339</v>
      </c>
      <c r="O146" s="36" t="s">
        <v>339</v>
      </c>
      <c r="P146" s="36" t="s">
        <v>339</v>
      </c>
      <c r="Q146" s="36" t="s">
        <v>339</v>
      </c>
      <c r="R146" s="36" t="s">
        <v>339</v>
      </c>
      <c r="S146" s="36" t="s">
        <v>339</v>
      </c>
      <c r="T146" s="36" t="s">
        <v>339</v>
      </c>
      <c r="U146" s="36" t="s">
        <v>339</v>
      </c>
      <c r="V146" s="36" t="s">
        <v>339</v>
      </c>
      <c r="W146" s="36" t="s">
        <v>339</v>
      </c>
      <c r="X146" s="36" t="s">
        <v>339</v>
      </c>
      <c r="Y146" s="36" t="s">
        <v>339</v>
      </c>
      <c r="Z146" s="36" t="s">
        <v>339</v>
      </c>
      <c r="AA146" s="36" t="s">
        <v>339</v>
      </c>
      <c r="AB146" s="36" t="s">
        <v>339</v>
      </c>
      <c r="AC146" s="36" t="s">
        <v>339</v>
      </c>
      <c r="AD146" s="36" t="s">
        <v>339</v>
      </c>
      <c r="AE146" s="36" t="s">
        <v>339</v>
      </c>
      <c r="AF146" s="36" t="s">
        <v>339</v>
      </c>
      <c r="AG146" s="36" t="s">
        <v>339</v>
      </c>
      <c r="AH146" s="36" t="s">
        <v>339</v>
      </c>
      <c r="AI146" s="36" t="s">
        <v>339</v>
      </c>
      <c r="AJ146" s="36" t="s">
        <v>339</v>
      </c>
      <c r="AK146" s="36" t="s">
        <v>339</v>
      </c>
      <c r="AL146" s="36" t="s">
        <v>339</v>
      </c>
      <c r="AM146" s="36" t="s">
        <v>339</v>
      </c>
      <c r="AN146" s="36" t="s">
        <v>339</v>
      </c>
      <c r="AO146" s="36" t="s">
        <v>339</v>
      </c>
      <c r="AP146" s="36" t="s">
        <v>339</v>
      </c>
      <c r="AQ146" s="36" t="s">
        <v>339</v>
      </c>
      <c r="AR146" s="36" t="s">
        <v>339</v>
      </c>
      <c r="AS146" s="36" t="s">
        <v>339</v>
      </c>
      <c r="AT146" s="36" t="s">
        <v>339</v>
      </c>
      <c r="AU146" s="36" t="s">
        <v>339</v>
      </c>
      <c r="AV146" s="36" t="s">
        <v>339</v>
      </c>
      <c r="AW146" s="36" t="s">
        <v>339</v>
      </c>
      <c r="AX146" s="36" t="s">
        <v>339</v>
      </c>
      <c r="AY146" s="36" t="s">
        <v>339</v>
      </c>
      <c r="AZ146" s="36" t="s">
        <v>339</v>
      </c>
      <c r="BA146" s="36" t="s">
        <v>339</v>
      </c>
      <c r="BB146" s="36" t="s">
        <v>339</v>
      </c>
      <c r="BC146" s="36" t="s">
        <v>339</v>
      </c>
      <c r="BD146" s="36" t="s">
        <v>339</v>
      </c>
      <c r="BE146" s="36" t="s">
        <v>339</v>
      </c>
      <c r="BF146" s="36" t="s">
        <v>339</v>
      </c>
      <c r="BG146" s="36" t="s">
        <v>339</v>
      </c>
      <c r="BH146" s="36" t="s">
        <v>339</v>
      </c>
      <c r="BI146" s="36" t="s">
        <v>339</v>
      </c>
      <c r="BJ146" s="36" t="s">
        <v>339</v>
      </c>
      <c r="BK146" s="36" t="s">
        <v>339</v>
      </c>
      <c r="BL146" s="36" t="s">
        <v>339</v>
      </c>
    </row>
    <row r="147" spans="1:64" s="37" customFormat="1" x14ac:dyDescent="0.2">
      <c r="A147" s="34">
        <v>144</v>
      </c>
      <c r="B147" s="34" t="s">
        <v>14</v>
      </c>
      <c r="C147" s="34" t="s">
        <v>29</v>
      </c>
      <c r="D147" s="41" t="s">
        <v>339</v>
      </c>
      <c r="E147" s="36" t="s">
        <v>339</v>
      </c>
      <c r="F147" s="36" t="s">
        <v>339</v>
      </c>
      <c r="G147" s="36" t="s">
        <v>339</v>
      </c>
      <c r="H147" s="36" t="s">
        <v>339</v>
      </c>
      <c r="I147" s="36" t="s">
        <v>339</v>
      </c>
      <c r="J147" s="36" t="s">
        <v>339</v>
      </c>
      <c r="K147" s="36" t="s">
        <v>339</v>
      </c>
      <c r="L147" s="36" t="s">
        <v>339</v>
      </c>
      <c r="M147" s="36" t="s">
        <v>339</v>
      </c>
      <c r="N147" s="36" t="s">
        <v>339</v>
      </c>
      <c r="O147" s="36" t="s">
        <v>339</v>
      </c>
      <c r="P147" s="36" t="s">
        <v>339</v>
      </c>
      <c r="Q147" s="36" t="s">
        <v>339</v>
      </c>
      <c r="R147" s="36" t="s">
        <v>339</v>
      </c>
      <c r="S147" s="36" t="s">
        <v>339</v>
      </c>
      <c r="T147" s="36" t="s">
        <v>339</v>
      </c>
      <c r="U147" s="36" t="s">
        <v>339</v>
      </c>
      <c r="V147" s="36" t="s">
        <v>339</v>
      </c>
      <c r="W147" s="36" t="s">
        <v>339</v>
      </c>
      <c r="X147" s="36" t="s">
        <v>339</v>
      </c>
      <c r="Y147" s="36" t="s">
        <v>339</v>
      </c>
      <c r="Z147" s="36" t="s">
        <v>339</v>
      </c>
      <c r="AA147" s="36" t="s">
        <v>339</v>
      </c>
      <c r="AB147" s="36" t="s">
        <v>339</v>
      </c>
      <c r="AC147" s="36" t="s">
        <v>339</v>
      </c>
      <c r="AD147" s="36" t="s">
        <v>339</v>
      </c>
      <c r="AE147" s="36" t="s">
        <v>339</v>
      </c>
      <c r="AF147" s="36" t="s">
        <v>339</v>
      </c>
      <c r="AG147" s="36" t="s">
        <v>339</v>
      </c>
      <c r="AH147" s="36" t="s">
        <v>339</v>
      </c>
      <c r="AI147" s="36" t="s">
        <v>339</v>
      </c>
      <c r="AJ147" s="36" t="s">
        <v>339</v>
      </c>
      <c r="AK147" s="36" t="s">
        <v>339</v>
      </c>
      <c r="AL147" s="36" t="s">
        <v>339</v>
      </c>
      <c r="AM147" s="36" t="s">
        <v>339</v>
      </c>
      <c r="AN147" s="36" t="s">
        <v>339</v>
      </c>
      <c r="AO147" s="36" t="s">
        <v>339</v>
      </c>
      <c r="AP147" s="36" t="s">
        <v>339</v>
      </c>
      <c r="AQ147" s="36" t="s">
        <v>339</v>
      </c>
      <c r="AR147" s="36" t="s">
        <v>339</v>
      </c>
      <c r="AS147" s="36" t="s">
        <v>339</v>
      </c>
      <c r="AT147" s="36" t="s">
        <v>339</v>
      </c>
      <c r="AU147" s="36" t="s">
        <v>339</v>
      </c>
      <c r="AV147" s="36" t="s">
        <v>339</v>
      </c>
      <c r="AW147" s="36" t="s">
        <v>339</v>
      </c>
      <c r="AX147" s="36" t="s">
        <v>339</v>
      </c>
      <c r="AY147" s="36" t="s">
        <v>339</v>
      </c>
      <c r="AZ147" s="36" t="s">
        <v>339</v>
      </c>
      <c r="BA147" s="36" t="s">
        <v>339</v>
      </c>
      <c r="BB147" s="36" t="s">
        <v>339</v>
      </c>
      <c r="BC147" s="36" t="s">
        <v>339</v>
      </c>
      <c r="BD147" s="36" t="s">
        <v>339</v>
      </c>
      <c r="BE147" s="36" t="s">
        <v>339</v>
      </c>
      <c r="BF147" s="36" t="s">
        <v>339</v>
      </c>
      <c r="BG147" s="36" t="s">
        <v>339</v>
      </c>
      <c r="BH147" s="36" t="s">
        <v>339</v>
      </c>
      <c r="BI147" s="36" t="s">
        <v>339</v>
      </c>
      <c r="BJ147" s="36" t="s">
        <v>339</v>
      </c>
      <c r="BK147" s="36" t="s">
        <v>339</v>
      </c>
      <c r="BL147" s="36" t="s">
        <v>339</v>
      </c>
    </row>
    <row r="148" spans="1:64" s="37" customFormat="1" x14ac:dyDescent="0.2">
      <c r="A148" s="34">
        <v>145</v>
      </c>
      <c r="B148" s="34" t="s">
        <v>14</v>
      </c>
      <c r="C148" s="34" t="s">
        <v>30</v>
      </c>
      <c r="D148" s="41" t="s">
        <v>339</v>
      </c>
      <c r="E148" s="36" t="s">
        <v>339</v>
      </c>
      <c r="F148" s="36" t="s">
        <v>339</v>
      </c>
      <c r="G148" s="36" t="s">
        <v>339</v>
      </c>
      <c r="H148" s="36" t="s">
        <v>339</v>
      </c>
      <c r="I148" s="36" t="s">
        <v>339</v>
      </c>
      <c r="J148" s="36" t="s">
        <v>339</v>
      </c>
      <c r="K148" s="36" t="s">
        <v>339</v>
      </c>
      <c r="L148" s="36" t="s">
        <v>339</v>
      </c>
      <c r="M148" s="36" t="s">
        <v>339</v>
      </c>
      <c r="N148" s="36" t="s">
        <v>339</v>
      </c>
      <c r="O148" s="36" t="s">
        <v>339</v>
      </c>
      <c r="P148" s="36" t="s">
        <v>339</v>
      </c>
      <c r="Q148" s="36" t="s">
        <v>339</v>
      </c>
      <c r="R148" s="36" t="s">
        <v>339</v>
      </c>
      <c r="S148" s="36" t="s">
        <v>339</v>
      </c>
      <c r="T148" s="36" t="s">
        <v>339</v>
      </c>
      <c r="U148" s="36" t="s">
        <v>339</v>
      </c>
      <c r="V148" s="36" t="s">
        <v>339</v>
      </c>
      <c r="W148" s="36" t="s">
        <v>339</v>
      </c>
      <c r="X148" s="36" t="s">
        <v>339</v>
      </c>
      <c r="Y148" s="36" t="s">
        <v>339</v>
      </c>
      <c r="Z148" s="36" t="s">
        <v>339</v>
      </c>
      <c r="AA148" s="36" t="s">
        <v>339</v>
      </c>
      <c r="AB148" s="36" t="s">
        <v>339</v>
      </c>
      <c r="AC148" s="36" t="s">
        <v>339</v>
      </c>
      <c r="AD148" s="36" t="s">
        <v>339</v>
      </c>
      <c r="AE148" s="36" t="s">
        <v>339</v>
      </c>
      <c r="AF148" s="36" t="s">
        <v>339</v>
      </c>
      <c r="AG148" s="36" t="s">
        <v>339</v>
      </c>
      <c r="AH148" s="36" t="s">
        <v>339</v>
      </c>
      <c r="AI148" s="36" t="s">
        <v>339</v>
      </c>
      <c r="AJ148" s="36" t="s">
        <v>339</v>
      </c>
      <c r="AK148" s="36" t="s">
        <v>339</v>
      </c>
      <c r="AL148" s="36" t="s">
        <v>339</v>
      </c>
      <c r="AM148" s="36" t="s">
        <v>339</v>
      </c>
      <c r="AN148" s="36" t="s">
        <v>339</v>
      </c>
      <c r="AO148" s="36" t="s">
        <v>339</v>
      </c>
      <c r="AP148" s="36" t="s">
        <v>339</v>
      </c>
      <c r="AQ148" s="36" t="s">
        <v>339</v>
      </c>
      <c r="AR148" s="36" t="s">
        <v>339</v>
      </c>
      <c r="AS148" s="36" t="s">
        <v>339</v>
      </c>
      <c r="AT148" s="36" t="s">
        <v>339</v>
      </c>
      <c r="AU148" s="36" t="s">
        <v>339</v>
      </c>
      <c r="AV148" s="36" t="s">
        <v>339</v>
      </c>
      <c r="AW148" s="36" t="s">
        <v>339</v>
      </c>
      <c r="AX148" s="36" t="s">
        <v>339</v>
      </c>
      <c r="AY148" s="36" t="s">
        <v>339</v>
      </c>
      <c r="AZ148" s="36" t="s">
        <v>339</v>
      </c>
      <c r="BA148" s="36" t="s">
        <v>339</v>
      </c>
      <c r="BB148" s="36" t="s">
        <v>339</v>
      </c>
      <c r="BC148" s="36" t="s">
        <v>339</v>
      </c>
      <c r="BD148" s="36" t="s">
        <v>339</v>
      </c>
      <c r="BE148" s="36" t="s">
        <v>339</v>
      </c>
      <c r="BF148" s="36" t="s">
        <v>339</v>
      </c>
      <c r="BG148" s="36" t="s">
        <v>339</v>
      </c>
      <c r="BH148" s="36" t="s">
        <v>339</v>
      </c>
      <c r="BI148" s="36" t="s">
        <v>339</v>
      </c>
      <c r="BJ148" s="36" t="s">
        <v>339</v>
      </c>
      <c r="BK148" s="36" t="s">
        <v>339</v>
      </c>
      <c r="BL148" s="36" t="s">
        <v>339</v>
      </c>
    </row>
    <row r="149" spans="1:64" s="37" customFormat="1" x14ac:dyDescent="0.2">
      <c r="A149" s="34">
        <v>146</v>
      </c>
      <c r="B149" s="34" t="s">
        <v>14</v>
      </c>
      <c r="C149" s="34" t="s">
        <v>31</v>
      </c>
      <c r="D149" s="41" t="s">
        <v>339</v>
      </c>
      <c r="E149" s="36" t="s">
        <v>339</v>
      </c>
      <c r="F149" s="36" t="s">
        <v>339</v>
      </c>
      <c r="G149" s="36" t="s">
        <v>339</v>
      </c>
      <c r="H149" s="36" t="s">
        <v>339</v>
      </c>
      <c r="I149" s="36" t="s">
        <v>339</v>
      </c>
      <c r="J149" s="36" t="s">
        <v>339</v>
      </c>
      <c r="K149" s="36" t="s">
        <v>339</v>
      </c>
      <c r="L149" s="36" t="s">
        <v>339</v>
      </c>
      <c r="M149" s="36" t="s">
        <v>339</v>
      </c>
      <c r="N149" s="36" t="s">
        <v>339</v>
      </c>
      <c r="O149" s="36" t="s">
        <v>339</v>
      </c>
      <c r="P149" s="36" t="s">
        <v>339</v>
      </c>
      <c r="Q149" s="36" t="s">
        <v>339</v>
      </c>
      <c r="R149" s="36" t="s">
        <v>339</v>
      </c>
      <c r="S149" s="36" t="s">
        <v>339</v>
      </c>
      <c r="T149" s="36" t="s">
        <v>339</v>
      </c>
      <c r="U149" s="36" t="s">
        <v>339</v>
      </c>
      <c r="V149" s="36" t="s">
        <v>339</v>
      </c>
      <c r="W149" s="36" t="s">
        <v>339</v>
      </c>
      <c r="X149" s="36" t="s">
        <v>339</v>
      </c>
      <c r="Y149" s="36" t="s">
        <v>339</v>
      </c>
      <c r="Z149" s="36" t="s">
        <v>339</v>
      </c>
      <c r="AA149" s="36" t="s">
        <v>339</v>
      </c>
      <c r="AB149" s="36" t="s">
        <v>339</v>
      </c>
      <c r="AC149" s="36" t="s">
        <v>339</v>
      </c>
      <c r="AD149" s="36" t="s">
        <v>339</v>
      </c>
      <c r="AE149" s="36" t="s">
        <v>339</v>
      </c>
      <c r="AF149" s="36" t="s">
        <v>339</v>
      </c>
      <c r="AG149" s="36" t="s">
        <v>339</v>
      </c>
      <c r="AH149" s="36" t="s">
        <v>339</v>
      </c>
      <c r="AI149" s="36" t="s">
        <v>339</v>
      </c>
      <c r="AJ149" s="36" t="s">
        <v>339</v>
      </c>
      <c r="AK149" s="36" t="s">
        <v>339</v>
      </c>
      <c r="AL149" s="36" t="s">
        <v>339</v>
      </c>
      <c r="AM149" s="36" t="s">
        <v>339</v>
      </c>
      <c r="AN149" s="36" t="s">
        <v>339</v>
      </c>
      <c r="AO149" s="36" t="s">
        <v>339</v>
      </c>
      <c r="AP149" s="36" t="s">
        <v>339</v>
      </c>
      <c r="AQ149" s="36" t="s">
        <v>339</v>
      </c>
      <c r="AR149" s="36" t="s">
        <v>339</v>
      </c>
      <c r="AS149" s="36" t="s">
        <v>339</v>
      </c>
      <c r="AT149" s="36" t="s">
        <v>339</v>
      </c>
      <c r="AU149" s="36" t="s">
        <v>339</v>
      </c>
      <c r="AV149" s="36" t="s">
        <v>339</v>
      </c>
      <c r="AW149" s="36" t="s">
        <v>339</v>
      </c>
      <c r="AX149" s="36" t="s">
        <v>339</v>
      </c>
      <c r="AY149" s="36" t="s">
        <v>339</v>
      </c>
      <c r="AZ149" s="36" t="s">
        <v>339</v>
      </c>
      <c r="BA149" s="36" t="s">
        <v>339</v>
      </c>
      <c r="BB149" s="36" t="s">
        <v>339</v>
      </c>
      <c r="BC149" s="36" t="s">
        <v>339</v>
      </c>
      <c r="BD149" s="36" t="s">
        <v>339</v>
      </c>
      <c r="BE149" s="36" t="s">
        <v>339</v>
      </c>
      <c r="BF149" s="36" t="s">
        <v>339</v>
      </c>
      <c r="BG149" s="36" t="s">
        <v>339</v>
      </c>
      <c r="BH149" s="36" t="s">
        <v>339</v>
      </c>
      <c r="BI149" s="36" t="s">
        <v>339</v>
      </c>
      <c r="BJ149" s="36" t="s">
        <v>339</v>
      </c>
      <c r="BK149" s="36" t="s">
        <v>339</v>
      </c>
      <c r="BL149" s="36" t="s">
        <v>339</v>
      </c>
    </row>
    <row r="150" spans="1:64" s="37" customFormat="1" x14ac:dyDescent="0.2">
      <c r="A150" s="34">
        <v>147</v>
      </c>
      <c r="B150" s="34" t="s">
        <v>14</v>
      </c>
      <c r="C150" s="34" t="s">
        <v>233</v>
      </c>
      <c r="D150" s="41" t="s">
        <v>339</v>
      </c>
      <c r="E150" s="36" t="s">
        <v>339</v>
      </c>
      <c r="F150" s="36" t="s">
        <v>339</v>
      </c>
      <c r="G150" s="36" t="s">
        <v>339</v>
      </c>
      <c r="H150" s="36" t="s">
        <v>339</v>
      </c>
      <c r="I150" s="36" t="s">
        <v>339</v>
      </c>
      <c r="J150" s="36" t="s">
        <v>339</v>
      </c>
      <c r="K150" s="36" t="s">
        <v>339</v>
      </c>
      <c r="L150" s="36" t="s">
        <v>339</v>
      </c>
      <c r="M150" s="36" t="s">
        <v>339</v>
      </c>
      <c r="N150" s="36" t="s">
        <v>339</v>
      </c>
      <c r="O150" s="36" t="s">
        <v>339</v>
      </c>
      <c r="P150" s="36" t="s">
        <v>339</v>
      </c>
      <c r="Q150" s="36" t="s">
        <v>339</v>
      </c>
      <c r="R150" s="36" t="s">
        <v>339</v>
      </c>
      <c r="S150" s="36" t="s">
        <v>339</v>
      </c>
      <c r="T150" s="36" t="s">
        <v>339</v>
      </c>
      <c r="U150" s="36" t="s">
        <v>339</v>
      </c>
      <c r="V150" s="36" t="s">
        <v>339</v>
      </c>
      <c r="W150" s="36" t="s">
        <v>339</v>
      </c>
      <c r="X150" s="36" t="s">
        <v>339</v>
      </c>
      <c r="Y150" s="36" t="s">
        <v>339</v>
      </c>
      <c r="Z150" s="36" t="s">
        <v>339</v>
      </c>
      <c r="AA150" s="36" t="s">
        <v>339</v>
      </c>
      <c r="AB150" s="36" t="s">
        <v>339</v>
      </c>
      <c r="AC150" s="36" t="s">
        <v>339</v>
      </c>
      <c r="AD150" s="36" t="s">
        <v>339</v>
      </c>
      <c r="AE150" s="36" t="s">
        <v>339</v>
      </c>
      <c r="AF150" s="36" t="s">
        <v>339</v>
      </c>
      <c r="AG150" s="36" t="s">
        <v>339</v>
      </c>
      <c r="AH150" s="36" t="s">
        <v>339</v>
      </c>
      <c r="AI150" s="36" t="s">
        <v>339</v>
      </c>
      <c r="AJ150" s="36" t="s">
        <v>339</v>
      </c>
      <c r="AK150" s="36" t="s">
        <v>339</v>
      </c>
      <c r="AL150" s="36" t="s">
        <v>339</v>
      </c>
      <c r="AM150" s="36" t="s">
        <v>339</v>
      </c>
      <c r="AN150" s="36" t="s">
        <v>339</v>
      </c>
      <c r="AO150" s="36" t="s">
        <v>339</v>
      </c>
      <c r="AP150" s="36" t="s">
        <v>339</v>
      </c>
      <c r="AQ150" s="36" t="s">
        <v>339</v>
      </c>
      <c r="AR150" s="36" t="s">
        <v>339</v>
      </c>
      <c r="AS150" s="36" t="s">
        <v>339</v>
      </c>
      <c r="AT150" s="36" t="s">
        <v>339</v>
      </c>
      <c r="AU150" s="36" t="s">
        <v>339</v>
      </c>
      <c r="AV150" s="36" t="s">
        <v>339</v>
      </c>
      <c r="AW150" s="36" t="s">
        <v>339</v>
      </c>
      <c r="AX150" s="36" t="s">
        <v>339</v>
      </c>
      <c r="AY150" s="36" t="s">
        <v>339</v>
      </c>
      <c r="AZ150" s="36" t="s">
        <v>339</v>
      </c>
      <c r="BA150" s="36" t="s">
        <v>339</v>
      </c>
      <c r="BB150" s="36" t="s">
        <v>339</v>
      </c>
      <c r="BC150" s="36" t="s">
        <v>339</v>
      </c>
      <c r="BD150" s="36" t="s">
        <v>339</v>
      </c>
      <c r="BE150" s="36" t="s">
        <v>339</v>
      </c>
      <c r="BF150" s="36" t="s">
        <v>339</v>
      </c>
      <c r="BG150" s="36" t="s">
        <v>339</v>
      </c>
      <c r="BH150" s="36" t="s">
        <v>339</v>
      </c>
      <c r="BI150" s="36" t="s">
        <v>339</v>
      </c>
      <c r="BJ150" s="36" t="s">
        <v>339</v>
      </c>
      <c r="BK150" s="36" t="s">
        <v>339</v>
      </c>
      <c r="BL150" s="36" t="s">
        <v>339</v>
      </c>
    </row>
    <row r="151" spans="1:64" s="37" customFormat="1" x14ac:dyDescent="0.2">
      <c r="A151" s="34">
        <v>148</v>
      </c>
      <c r="B151" s="34" t="s">
        <v>235</v>
      </c>
      <c r="C151" s="34" t="s">
        <v>234</v>
      </c>
      <c r="D151" s="41" t="s">
        <v>339</v>
      </c>
      <c r="E151" s="36" t="s">
        <v>339</v>
      </c>
      <c r="F151" s="36" t="s">
        <v>339</v>
      </c>
      <c r="G151" s="36" t="s">
        <v>339</v>
      </c>
      <c r="H151" s="36" t="s">
        <v>339</v>
      </c>
      <c r="I151" s="36" t="s">
        <v>339</v>
      </c>
      <c r="J151" s="36" t="s">
        <v>339</v>
      </c>
      <c r="K151" s="36" t="s">
        <v>339</v>
      </c>
      <c r="L151" s="36" t="s">
        <v>339</v>
      </c>
      <c r="M151" s="36" t="s">
        <v>339</v>
      </c>
      <c r="N151" s="36" t="s">
        <v>339</v>
      </c>
      <c r="O151" s="36" t="s">
        <v>339</v>
      </c>
      <c r="P151" s="36" t="s">
        <v>339</v>
      </c>
      <c r="Q151" s="36" t="s">
        <v>339</v>
      </c>
      <c r="R151" s="36" t="s">
        <v>339</v>
      </c>
      <c r="S151" s="36" t="s">
        <v>339</v>
      </c>
      <c r="T151" s="36" t="s">
        <v>339</v>
      </c>
      <c r="U151" s="36" t="s">
        <v>339</v>
      </c>
      <c r="V151" s="36" t="s">
        <v>339</v>
      </c>
      <c r="W151" s="36" t="s">
        <v>339</v>
      </c>
      <c r="X151" s="36" t="s">
        <v>339</v>
      </c>
      <c r="Y151" s="36" t="s">
        <v>339</v>
      </c>
      <c r="Z151" s="36" t="s">
        <v>339</v>
      </c>
      <c r="AA151" s="36" t="s">
        <v>339</v>
      </c>
      <c r="AB151" s="36" t="s">
        <v>339</v>
      </c>
      <c r="AC151" s="36" t="s">
        <v>339</v>
      </c>
      <c r="AD151" s="36" t="s">
        <v>339</v>
      </c>
      <c r="AE151" s="36" t="s">
        <v>339</v>
      </c>
      <c r="AF151" s="36" t="s">
        <v>339</v>
      </c>
      <c r="AG151" s="36" t="s">
        <v>339</v>
      </c>
      <c r="AH151" s="36" t="s">
        <v>339</v>
      </c>
      <c r="AI151" s="36" t="s">
        <v>339</v>
      </c>
      <c r="AJ151" s="36" t="s">
        <v>339</v>
      </c>
      <c r="AK151" s="36" t="s">
        <v>339</v>
      </c>
      <c r="AL151" s="36" t="s">
        <v>339</v>
      </c>
      <c r="AM151" s="36" t="s">
        <v>339</v>
      </c>
      <c r="AN151" s="36" t="s">
        <v>339</v>
      </c>
      <c r="AO151" s="36" t="s">
        <v>339</v>
      </c>
      <c r="AP151" s="36" t="s">
        <v>339</v>
      </c>
      <c r="AQ151" s="36" t="s">
        <v>339</v>
      </c>
      <c r="AR151" s="36" t="s">
        <v>339</v>
      </c>
      <c r="AS151" s="36" t="s">
        <v>339</v>
      </c>
      <c r="AT151" s="36" t="s">
        <v>339</v>
      </c>
      <c r="AU151" s="36" t="s">
        <v>339</v>
      </c>
      <c r="AV151" s="36" t="s">
        <v>339</v>
      </c>
      <c r="AW151" s="36" t="s">
        <v>339</v>
      </c>
      <c r="AX151" s="36" t="s">
        <v>339</v>
      </c>
      <c r="AY151" s="36" t="s">
        <v>339</v>
      </c>
      <c r="AZ151" s="36" t="s">
        <v>339</v>
      </c>
      <c r="BA151" s="36" t="s">
        <v>339</v>
      </c>
      <c r="BB151" s="36" t="s">
        <v>339</v>
      </c>
      <c r="BC151" s="36" t="s">
        <v>339</v>
      </c>
      <c r="BD151" s="36" t="s">
        <v>339</v>
      </c>
      <c r="BE151" s="36" t="s">
        <v>339</v>
      </c>
      <c r="BF151" s="36" t="s">
        <v>339</v>
      </c>
      <c r="BG151" s="36" t="s">
        <v>339</v>
      </c>
      <c r="BH151" s="36" t="s">
        <v>339</v>
      </c>
      <c r="BI151" s="36" t="s">
        <v>339</v>
      </c>
      <c r="BJ151" s="36" t="s">
        <v>339</v>
      </c>
      <c r="BK151" s="36" t="s">
        <v>339</v>
      </c>
      <c r="BL151" s="36" t="s">
        <v>339</v>
      </c>
    </row>
    <row r="152" spans="1:64" s="37" customFormat="1" x14ac:dyDescent="0.2">
      <c r="A152" s="34">
        <v>149</v>
      </c>
      <c r="B152" s="34" t="s">
        <v>235</v>
      </c>
      <c r="C152" s="34" t="s">
        <v>236</v>
      </c>
      <c r="D152" s="41" t="s">
        <v>339</v>
      </c>
      <c r="E152" s="36" t="s">
        <v>339</v>
      </c>
      <c r="F152" s="36" t="s">
        <v>339</v>
      </c>
      <c r="G152" s="36" t="s">
        <v>339</v>
      </c>
      <c r="H152" s="36" t="s">
        <v>339</v>
      </c>
      <c r="I152" s="36" t="s">
        <v>339</v>
      </c>
      <c r="J152" s="36" t="s">
        <v>339</v>
      </c>
      <c r="K152" s="36" t="s">
        <v>339</v>
      </c>
      <c r="L152" s="36" t="s">
        <v>339</v>
      </c>
      <c r="M152" s="36" t="s">
        <v>339</v>
      </c>
      <c r="N152" s="36" t="s">
        <v>339</v>
      </c>
      <c r="O152" s="36" t="s">
        <v>339</v>
      </c>
      <c r="P152" s="36" t="s">
        <v>339</v>
      </c>
      <c r="Q152" s="36" t="s">
        <v>339</v>
      </c>
      <c r="R152" s="36" t="s">
        <v>339</v>
      </c>
      <c r="S152" s="36" t="s">
        <v>339</v>
      </c>
      <c r="T152" s="36" t="s">
        <v>339</v>
      </c>
      <c r="U152" s="36" t="s">
        <v>339</v>
      </c>
      <c r="V152" s="36" t="s">
        <v>339</v>
      </c>
      <c r="W152" s="36" t="s">
        <v>339</v>
      </c>
      <c r="X152" s="36" t="s">
        <v>339</v>
      </c>
      <c r="Y152" s="36" t="s">
        <v>339</v>
      </c>
      <c r="Z152" s="36" t="s">
        <v>339</v>
      </c>
      <c r="AA152" s="36" t="s">
        <v>339</v>
      </c>
      <c r="AB152" s="36" t="s">
        <v>339</v>
      </c>
      <c r="AC152" s="36" t="s">
        <v>339</v>
      </c>
      <c r="AD152" s="36" t="s">
        <v>339</v>
      </c>
      <c r="AE152" s="36" t="s">
        <v>339</v>
      </c>
      <c r="AF152" s="36" t="s">
        <v>339</v>
      </c>
      <c r="AG152" s="36" t="s">
        <v>339</v>
      </c>
      <c r="AH152" s="36" t="s">
        <v>339</v>
      </c>
      <c r="AI152" s="36" t="s">
        <v>339</v>
      </c>
      <c r="AJ152" s="36" t="s">
        <v>339</v>
      </c>
      <c r="AK152" s="36" t="s">
        <v>339</v>
      </c>
      <c r="AL152" s="36" t="s">
        <v>339</v>
      </c>
      <c r="AM152" s="36" t="s">
        <v>339</v>
      </c>
      <c r="AN152" s="36" t="s">
        <v>339</v>
      </c>
      <c r="AO152" s="36" t="s">
        <v>339</v>
      </c>
      <c r="AP152" s="36" t="s">
        <v>339</v>
      </c>
      <c r="AQ152" s="36" t="s">
        <v>339</v>
      </c>
      <c r="AR152" s="36" t="s">
        <v>339</v>
      </c>
      <c r="AS152" s="36" t="s">
        <v>339</v>
      </c>
      <c r="AT152" s="36" t="s">
        <v>339</v>
      </c>
      <c r="AU152" s="36" t="s">
        <v>339</v>
      </c>
      <c r="AV152" s="36" t="s">
        <v>339</v>
      </c>
      <c r="AW152" s="36" t="s">
        <v>339</v>
      </c>
      <c r="AX152" s="36" t="s">
        <v>339</v>
      </c>
      <c r="AY152" s="36" t="s">
        <v>339</v>
      </c>
      <c r="AZ152" s="36" t="s">
        <v>339</v>
      </c>
      <c r="BA152" s="36" t="s">
        <v>339</v>
      </c>
      <c r="BB152" s="36" t="s">
        <v>339</v>
      </c>
      <c r="BC152" s="36" t="s">
        <v>339</v>
      </c>
      <c r="BD152" s="36" t="s">
        <v>339</v>
      </c>
      <c r="BE152" s="36" t="s">
        <v>339</v>
      </c>
      <c r="BF152" s="36" t="s">
        <v>339</v>
      </c>
      <c r="BG152" s="36" t="s">
        <v>339</v>
      </c>
      <c r="BH152" s="36" t="s">
        <v>339</v>
      </c>
      <c r="BI152" s="36" t="s">
        <v>339</v>
      </c>
      <c r="BJ152" s="36" t="s">
        <v>339</v>
      </c>
      <c r="BK152" s="36" t="s">
        <v>339</v>
      </c>
      <c r="BL152" s="36" t="s">
        <v>339</v>
      </c>
    </row>
    <row r="153" spans="1:64" s="37" customFormat="1" x14ac:dyDescent="0.2">
      <c r="A153" s="34">
        <v>150</v>
      </c>
      <c r="B153" s="34" t="s">
        <v>235</v>
      </c>
      <c r="C153" s="34" t="s">
        <v>237</v>
      </c>
      <c r="D153" s="41" t="s">
        <v>339</v>
      </c>
      <c r="E153" s="36" t="s">
        <v>339</v>
      </c>
      <c r="F153" s="36" t="s">
        <v>339</v>
      </c>
      <c r="G153" s="36" t="s">
        <v>339</v>
      </c>
      <c r="H153" s="36" t="s">
        <v>339</v>
      </c>
      <c r="I153" s="36" t="s">
        <v>339</v>
      </c>
      <c r="J153" s="36" t="s">
        <v>339</v>
      </c>
      <c r="K153" s="36" t="s">
        <v>339</v>
      </c>
      <c r="L153" s="36" t="s">
        <v>339</v>
      </c>
      <c r="M153" s="36" t="s">
        <v>339</v>
      </c>
      <c r="N153" s="36" t="s">
        <v>339</v>
      </c>
      <c r="O153" s="36" t="s">
        <v>339</v>
      </c>
      <c r="P153" s="36" t="s">
        <v>339</v>
      </c>
      <c r="Q153" s="36" t="s">
        <v>339</v>
      </c>
      <c r="R153" s="36" t="s">
        <v>339</v>
      </c>
      <c r="S153" s="36" t="s">
        <v>339</v>
      </c>
      <c r="T153" s="36" t="s">
        <v>339</v>
      </c>
      <c r="U153" s="36" t="s">
        <v>339</v>
      </c>
      <c r="V153" s="36" t="s">
        <v>339</v>
      </c>
      <c r="W153" s="36" t="s">
        <v>339</v>
      </c>
      <c r="X153" s="36" t="s">
        <v>339</v>
      </c>
      <c r="Y153" s="36" t="s">
        <v>339</v>
      </c>
      <c r="Z153" s="36" t="s">
        <v>339</v>
      </c>
      <c r="AA153" s="36" t="s">
        <v>339</v>
      </c>
      <c r="AB153" s="36" t="s">
        <v>339</v>
      </c>
      <c r="AC153" s="36" t="s">
        <v>339</v>
      </c>
      <c r="AD153" s="36" t="s">
        <v>339</v>
      </c>
      <c r="AE153" s="36" t="s">
        <v>339</v>
      </c>
      <c r="AF153" s="36" t="s">
        <v>339</v>
      </c>
      <c r="AG153" s="36" t="s">
        <v>339</v>
      </c>
      <c r="AH153" s="36" t="s">
        <v>339</v>
      </c>
      <c r="AI153" s="36" t="s">
        <v>339</v>
      </c>
      <c r="AJ153" s="36" t="s">
        <v>339</v>
      </c>
      <c r="AK153" s="36" t="s">
        <v>339</v>
      </c>
      <c r="AL153" s="36" t="s">
        <v>339</v>
      </c>
      <c r="AM153" s="36" t="s">
        <v>339</v>
      </c>
      <c r="AN153" s="36" t="s">
        <v>339</v>
      </c>
      <c r="AO153" s="36" t="s">
        <v>339</v>
      </c>
      <c r="AP153" s="36" t="s">
        <v>339</v>
      </c>
      <c r="AQ153" s="36" t="s">
        <v>339</v>
      </c>
      <c r="AR153" s="36" t="s">
        <v>339</v>
      </c>
      <c r="AS153" s="36" t="s">
        <v>339</v>
      </c>
      <c r="AT153" s="36" t="s">
        <v>339</v>
      </c>
      <c r="AU153" s="36" t="s">
        <v>339</v>
      </c>
      <c r="AV153" s="36" t="s">
        <v>339</v>
      </c>
      <c r="AW153" s="36" t="s">
        <v>339</v>
      </c>
      <c r="AX153" s="36" t="s">
        <v>339</v>
      </c>
      <c r="AY153" s="36" t="s">
        <v>339</v>
      </c>
      <c r="AZ153" s="36" t="s">
        <v>339</v>
      </c>
      <c r="BA153" s="36" t="s">
        <v>339</v>
      </c>
      <c r="BB153" s="36" t="s">
        <v>339</v>
      </c>
      <c r="BC153" s="36" t="s">
        <v>339</v>
      </c>
      <c r="BD153" s="36" t="s">
        <v>339</v>
      </c>
      <c r="BE153" s="36" t="s">
        <v>339</v>
      </c>
      <c r="BF153" s="36" t="s">
        <v>339</v>
      </c>
      <c r="BG153" s="36" t="s">
        <v>339</v>
      </c>
      <c r="BH153" s="36" t="s">
        <v>339</v>
      </c>
      <c r="BI153" s="36" t="s">
        <v>339</v>
      </c>
      <c r="BJ153" s="36" t="s">
        <v>339</v>
      </c>
      <c r="BK153" s="36" t="s">
        <v>339</v>
      </c>
      <c r="BL153" s="36" t="s">
        <v>339</v>
      </c>
    </row>
    <row r="154" spans="1:64" s="37" customFormat="1" x14ac:dyDescent="0.2">
      <c r="A154" s="34">
        <v>151</v>
      </c>
      <c r="B154" s="34" t="s">
        <v>235</v>
      </c>
      <c r="C154" s="34" t="s">
        <v>238</v>
      </c>
      <c r="D154" s="41" t="s">
        <v>339</v>
      </c>
      <c r="E154" s="36" t="s">
        <v>339</v>
      </c>
      <c r="F154" s="36" t="s">
        <v>339</v>
      </c>
      <c r="G154" s="36" t="s">
        <v>339</v>
      </c>
      <c r="H154" s="36" t="s">
        <v>339</v>
      </c>
      <c r="I154" s="36" t="s">
        <v>339</v>
      </c>
      <c r="J154" s="36" t="s">
        <v>339</v>
      </c>
      <c r="K154" s="36" t="s">
        <v>339</v>
      </c>
      <c r="L154" s="36" t="s">
        <v>339</v>
      </c>
      <c r="M154" s="36" t="s">
        <v>339</v>
      </c>
      <c r="N154" s="36" t="s">
        <v>339</v>
      </c>
      <c r="O154" s="36" t="s">
        <v>339</v>
      </c>
      <c r="P154" s="36" t="s">
        <v>339</v>
      </c>
      <c r="Q154" s="36" t="s">
        <v>339</v>
      </c>
      <c r="R154" s="36" t="s">
        <v>339</v>
      </c>
      <c r="S154" s="36" t="s">
        <v>339</v>
      </c>
      <c r="T154" s="36" t="s">
        <v>339</v>
      </c>
      <c r="U154" s="36" t="s">
        <v>339</v>
      </c>
      <c r="V154" s="36" t="s">
        <v>339</v>
      </c>
      <c r="W154" s="36" t="s">
        <v>339</v>
      </c>
      <c r="X154" s="36" t="s">
        <v>339</v>
      </c>
      <c r="Y154" s="36" t="s">
        <v>339</v>
      </c>
      <c r="Z154" s="36" t="s">
        <v>339</v>
      </c>
      <c r="AA154" s="36" t="s">
        <v>339</v>
      </c>
      <c r="AB154" s="36" t="s">
        <v>339</v>
      </c>
      <c r="AC154" s="36" t="s">
        <v>339</v>
      </c>
      <c r="AD154" s="36" t="s">
        <v>339</v>
      </c>
      <c r="AE154" s="36" t="s">
        <v>339</v>
      </c>
      <c r="AF154" s="36" t="s">
        <v>339</v>
      </c>
      <c r="AG154" s="36" t="s">
        <v>339</v>
      </c>
      <c r="AH154" s="36" t="s">
        <v>339</v>
      </c>
      <c r="AI154" s="36" t="s">
        <v>339</v>
      </c>
      <c r="AJ154" s="36" t="s">
        <v>339</v>
      </c>
      <c r="AK154" s="36" t="s">
        <v>339</v>
      </c>
      <c r="AL154" s="36" t="s">
        <v>339</v>
      </c>
      <c r="AM154" s="36" t="s">
        <v>339</v>
      </c>
      <c r="AN154" s="36" t="s">
        <v>339</v>
      </c>
      <c r="AO154" s="36" t="s">
        <v>339</v>
      </c>
      <c r="AP154" s="36" t="s">
        <v>339</v>
      </c>
      <c r="AQ154" s="36" t="s">
        <v>339</v>
      </c>
      <c r="AR154" s="36" t="s">
        <v>339</v>
      </c>
      <c r="AS154" s="36" t="s">
        <v>339</v>
      </c>
      <c r="AT154" s="36" t="s">
        <v>339</v>
      </c>
      <c r="AU154" s="36" t="s">
        <v>339</v>
      </c>
      <c r="AV154" s="36" t="s">
        <v>339</v>
      </c>
      <c r="AW154" s="36" t="s">
        <v>339</v>
      </c>
      <c r="AX154" s="36" t="s">
        <v>339</v>
      </c>
      <c r="AY154" s="36" t="s">
        <v>339</v>
      </c>
      <c r="AZ154" s="36" t="s">
        <v>339</v>
      </c>
      <c r="BA154" s="36" t="s">
        <v>339</v>
      </c>
      <c r="BB154" s="36" t="s">
        <v>339</v>
      </c>
      <c r="BC154" s="36" t="s">
        <v>339</v>
      </c>
      <c r="BD154" s="36" t="s">
        <v>339</v>
      </c>
      <c r="BE154" s="36" t="s">
        <v>339</v>
      </c>
      <c r="BF154" s="36" t="s">
        <v>339</v>
      </c>
      <c r="BG154" s="36" t="s">
        <v>339</v>
      </c>
      <c r="BH154" s="36" t="s">
        <v>339</v>
      </c>
      <c r="BI154" s="36" t="s">
        <v>339</v>
      </c>
      <c r="BJ154" s="36" t="s">
        <v>339</v>
      </c>
      <c r="BK154" s="36" t="s">
        <v>339</v>
      </c>
      <c r="BL154" s="36" t="s">
        <v>339</v>
      </c>
    </row>
    <row r="155" spans="1:64" s="37" customFormat="1" x14ac:dyDescent="0.2">
      <c r="A155" s="34">
        <v>152</v>
      </c>
      <c r="B155" s="34" t="s">
        <v>235</v>
      </c>
      <c r="C155" s="34" t="s">
        <v>239</v>
      </c>
      <c r="D155" s="41" t="s">
        <v>339</v>
      </c>
      <c r="E155" s="36" t="s">
        <v>339</v>
      </c>
      <c r="F155" s="36" t="s">
        <v>339</v>
      </c>
      <c r="G155" s="36" t="s">
        <v>339</v>
      </c>
      <c r="H155" s="36" t="s">
        <v>339</v>
      </c>
      <c r="I155" s="36" t="s">
        <v>339</v>
      </c>
      <c r="J155" s="36" t="s">
        <v>339</v>
      </c>
      <c r="K155" s="36" t="s">
        <v>339</v>
      </c>
      <c r="L155" s="36" t="s">
        <v>339</v>
      </c>
      <c r="M155" s="36" t="s">
        <v>339</v>
      </c>
      <c r="N155" s="36" t="s">
        <v>339</v>
      </c>
      <c r="O155" s="36" t="s">
        <v>339</v>
      </c>
      <c r="P155" s="36" t="s">
        <v>339</v>
      </c>
      <c r="Q155" s="36" t="s">
        <v>339</v>
      </c>
      <c r="R155" s="36" t="s">
        <v>339</v>
      </c>
      <c r="S155" s="36" t="s">
        <v>339</v>
      </c>
      <c r="T155" s="36" t="s">
        <v>339</v>
      </c>
      <c r="U155" s="36" t="s">
        <v>339</v>
      </c>
      <c r="V155" s="36" t="s">
        <v>339</v>
      </c>
      <c r="W155" s="36" t="s">
        <v>339</v>
      </c>
      <c r="X155" s="36" t="s">
        <v>339</v>
      </c>
      <c r="Y155" s="36" t="s">
        <v>339</v>
      </c>
      <c r="Z155" s="36" t="s">
        <v>339</v>
      </c>
      <c r="AA155" s="36" t="s">
        <v>339</v>
      </c>
      <c r="AB155" s="36" t="s">
        <v>339</v>
      </c>
      <c r="AC155" s="36" t="s">
        <v>339</v>
      </c>
      <c r="AD155" s="36" t="s">
        <v>339</v>
      </c>
      <c r="AE155" s="36" t="s">
        <v>339</v>
      </c>
      <c r="AF155" s="36" t="s">
        <v>339</v>
      </c>
      <c r="AG155" s="36" t="s">
        <v>339</v>
      </c>
      <c r="AH155" s="36" t="s">
        <v>339</v>
      </c>
      <c r="AI155" s="36" t="s">
        <v>339</v>
      </c>
      <c r="AJ155" s="36" t="s">
        <v>339</v>
      </c>
      <c r="AK155" s="36" t="s">
        <v>339</v>
      </c>
      <c r="AL155" s="36" t="s">
        <v>339</v>
      </c>
      <c r="AM155" s="36" t="s">
        <v>339</v>
      </c>
      <c r="AN155" s="36" t="s">
        <v>339</v>
      </c>
      <c r="AO155" s="36" t="s">
        <v>339</v>
      </c>
      <c r="AP155" s="36" t="s">
        <v>339</v>
      </c>
      <c r="AQ155" s="36" t="s">
        <v>339</v>
      </c>
      <c r="AR155" s="36" t="s">
        <v>339</v>
      </c>
      <c r="AS155" s="36" t="s">
        <v>339</v>
      </c>
      <c r="AT155" s="36" t="s">
        <v>339</v>
      </c>
      <c r="AU155" s="36" t="s">
        <v>339</v>
      </c>
      <c r="AV155" s="36" t="s">
        <v>339</v>
      </c>
      <c r="AW155" s="36" t="s">
        <v>339</v>
      </c>
      <c r="AX155" s="36" t="s">
        <v>339</v>
      </c>
      <c r="AY155" s="36" t="s">
        <v>339</v>
      </c>
      <c r="AZ155" s="36" t="s">
        <v>339</v>
      </c>
      <c r="BA155" s="36" t="s">
        <v>339</v>
      </c>
      <c r="BB155" s="36" t="s">
        <v>339</v>
      </c>
      <c r="BC155" s="36" t="s">
        <v>339</v>
      </c>
      <c r="BD155" s="36" t="s">
        <v>339</v>
      </c>
      <c r="BE155" s="36" t="s">
        <v>339</v>
      </c>
      <c r="BF155" s="36" t="s">
        <v>339</v>
      </c>
      <c r="BG155" s="36" t="s">
        <v>339</v>
      </c>
      <c r="BH155" s="36" t="s">
        <v>339</v>
      </c>
      <c r="BI155" s="36" t="s">
        <v>339</v>
      </c>
      <c r="BJ155" s="36" t="s">
        <v>339</v>
      </c>
      <c r="BK155" s="36" t="s">
        <v>339</v>
      </c>
      <c r="BL155" s="36" t="s">
        <v>339</v>
      </c>
    </row>
    <row r="156" spans="1:64" s="37" customFormat="1" x14ac:dyDescent="0.2">
      <c r="A156" s="34">
        <v>153</v>
      </c>
      <c r="B156" s="34" t="s">
        <v>235</v>
      </c>
      <c r="C156" s="34" t="s">
        <v>240</v>
      </c>
      <c r="D156" s="41" t="s">
        <v>339</v>
      </c>
      <c r="E156" s="36" t="s">
        <v>339</v>
      </c>
      <c r="F156" s="36" t="s">
        <v>339</v>
      </c>
      <c r="G156" s="36" t="s">
        <v>339</v>
      </c>
      <c r="H156" s="36" t="s">
        <v>339</v>
      </c>
      <c r="I156" s="36" t="s">
        <v>339</v>
      </c>
      <c r="J156" s="36" t="s">
        <v>339</v>
      </c>
      <c r="K156" s="36" t="s">
        <v>339</v>
      </c>
      <c r="L156" s="36" t="s">
        <v>339</v>
      </c>
      <c r="M156" s="36" t="s">
        <v>339</v>
      </c>
      <c r="N156" s="36" t="s">
        <v>339</v>
      </c>
      <c r="O156" s="36" t="s">
        <v>339</v>
      </c>
      <c r="P156" s="36" t="s">
        <v>339</v>
      </c>
      <c r="Q156" s="36" t="s">
        <v>339</v>
      </c>
      <c r="R156" s="36" t="s">
        <v>339</v>
      </c>
      <c r="S156" s="36" t="s">
        <v>339</v>
      </c>
      <c r="T156" s="36" t="s">
        <v>339</v>
      </c>
      <c r="U156" s="36" t="s">
        <v>339</v>
      </c>
      <c r="V156" s="36" t="s">
        <v>339</v>
      </c>
      <c r="W156" s="36" t="s">
        <v>339</v>
      </c>
      <c r="X156" s="36" t="s">
        <v>339</v>
      </c>
      <c r="Y156" s="36" t="s">
        <v>339</v>
      </c>
      <c r="Z156" s="36" t="s">
        <v>339</v>
      </c>
      <c r="AA156" s="36" t="s">
        <v>339</v>
      </c>
      <c r="AB156" s="36" t="s">
        <v>339</v>
      </c>
      <c r="AC156" s="36" t="s">
        <v>339</v>
      </c>
      <c r="AD156" s="36" t="s">
        <v>339</v>
      </c>
      <c r="AE156" s="36" t="s">
        <v>339</v>
      </c>
      <c r="AF156" s="36" t="s">
        <v>339</v>
      </c>
      <c r="AG156" s="36" t="s">
        <v>339</v>
      </c>
      <c r="AH156" s="36" t="s">
        <v>339</v>
      </c>
      <c r="AI156" s="36" t="s">
        <v>339</v>
      </c>
      <c r="AJ156" s="36" t="s">
        <v>339</v>
      </c>
      <c r="AK156" s="36" t="s">
        <v>339</v>
      </c>
      <c r="AL156" s="36" t="s">
        <v>339</v>
      </c>
      <c r="AM156" s="36" t="s">
        <v>339</v>
      </c>
      <c r="AN156" s="36" t="s">
        <v>339</v>
      </c>
      <c r="AO156" s="36" t="s">
        <v>339</v>
      </c>
      <c r="AP156" s="36" t="s">
        <v>339</v>
      </c>
      <c r="AQ156" s="36" t="s">
        <v>339</v>
      </c>
      <c r="AR156" s="36" t="s">
        <v>339</v>
      </c>
      <c r="AS156" s="36" t="s">
        <v>339</v>
      </c>
      <c r="AT156" s="36" t="s">
        <v>339</v>
      </c>
      <c r="AU156" s="36" t="s">
        <v>339</v>
      </c>
      <c r="AV156" s="36" t="s">
        <v>339</v>
      </c>
      <c r="AW156" s="36" t="s">
        <v>339</v>
      </c>
      <c r="AX156" s="36" t="s">
        <v>339</v>
      </c>
      <c r="AY156" s="36" t="s">
        <v>339</v>
      </c>
      <c r="AZ156" s="36" t="s">
        <v>339</v>
      </c>
      <c r="BA156" s="36" t="s">
        <v>339</v>
      </c>
      <c r="BB156" s="36" t="s">
        <v>339</v>
      </c>
      <c r="BC156" s="36" t="s">
        <v>339</v>
      </c>
      <c r="BD156" s="36" t="s">
        <v>339</v>
      </c>
      <c r="BE156" s="36" t="s">
        <v>339</v>
      </c>
      <c r="BF156" s="36" t="s">
        <v>339</v>
      </c>
      <c r="BG156" s="36" t="s">
        <v>339</v>
      </c>
      <c r="BH156" s="36" t="s">
        <v>339</v>
      </c>
      <c r="BI156" s="36" t="s">
        <v>339</v>
      </c>
      <c r="BJ156" s="36" t="s">
        <v>339</v>
      </c>
      <c r="BK156" s="36" t="s">
        <v>339</v>
      </c>
      <c r="BL156" s="36" t="s">
        <v>339</v>
      </c>
    </row>
    <row r="157" spans="1:64" s="37" customFormat="1" x14ac:dyDescent="0.2">
      <c r="A157" s="34">
        <v>154</v>
      </c>
      <c r="B157" s="34" t="s">
        <v>235</v>
      </c>
      <c r="C157" s="34" t="s">
        <v>241</v>
      </c>
      <c r="D157" s="41" t="s">
        <v>339</v>
      </c>
      <c r="E157" s="36" t="s">
        <v>339</v>
      </c>
      <c r="F157" s="36" t="s">
        <v>339</v>
      </c>
      <c r="G157" s="36" t="s">
        <v>339</v>
      </c>
      <c r="H157" s="36" t="s">
        <v>339</v>
      </c>
      <c r="I157" s="36" t="s">
        <v>339</v>
      </c>
      <c r="J157" s="36" t="s">
        <v>339</v>
      </c>
      <c r="K157" s="36" t="s">
        <v>339</v>
      </c>
      <c r="L157" s="36" t="s">
        <v>339</v>
      </c>
      <c r="M157" s="36" t="s">
        <v>339</v>
      </c>
      <c r="N157" s="36" t="s">
        <v>339</v>
      </c>
      <c r="O157" s="36" t="s">
        <v>339</v>
      </c>
      <c r="P157" s="36" t="s">
        <v>339</v>
      </c>
      <c r="Q157" s="36" t="s">
        <v>339</v>
      </c>
      <c r="R157" s="36" t="s">
        <v>339</v>
      </c>
      <c r="S157" s="36" t="s">
        <v>339</v>
      </c>
      <c r="T157" s="36" t="s">
        <v>339</v>
      </c>
      <c r="U157" s="36" t="s">
        <v>339</v>
      </c>
      <c r="V157" s="36" t="s">
        <v>339</v>
      </c>
      <c r="W157" s="36" t="s">
        <v>339</v>
      </c>
      <c r="X157" s="36" t="s">
        <v>339</v>
      </c>
      <c r="Y157" s="36" t="s">
        <v>339</v>
      </c>
      <c r="Z157" s="36" t="s">
        <v>339</v>
      </c>
      <c r="AA157" s="36" t="s">
        <v>339</v>
      </c>
      <c r="AB157" s="36" t="s">
        <v>339</v>
      </c>
      <c r="AC157" s="36" t="s">
        <v>339</v>
      </c>
      <c r="AD157" s="36" t="s">
        <v>339</v>
      </c>
      <c r="AE157" s="36" t="s">
        <v>339</v>
      </c>
      <c r="AF157" s="36" t="s">
        <v>339</v>
      </c>
      <c r="AG157" s="36" t="s">
        <v>339</v>
      </c>
      <c r="AH157" s="36" t="s">
        <v>339</v>
      </c>
      <c r="AI157" s="36" t="s">
        <v>339</v>
      </c>
      <c r="AJ157" s="36" t="s">
        <v>339</v>
      </c>
      <c r="AK157" s="36" t="s">
        <v>339</v>
      </c>
      <c r="AL157" s="36" t="s">
        <v>339</v>
      </c>
      <c r="AM157" s="36" t="s">
        <v>339</v>
      </c>
      <c r="AN157" s="36" t="s">
        <v>339</v>
      </c>
      <c r="AO157" s="36" t="s">
        <v>339</v>
      </c>
      <c r="AP157" s="36" t="s">
        <v>339</v>
      </c>
      <c r="AQ157" s="36" t="s">
        <v>339</v>
      </c>
      <c r="AR157" s="36" t="s">
        <v>339</v>
      </c>
      <c r="AS157" s="36" t="s">
        <v>339</v>
      </c>
      <c r="AT157" s="36" t="s">
        <v>339</v>
      </c>
      <c r="AU157" s="36" t="s">
        <v>339</v>
      </c>
      <c r="AV157" s="36" t="s">
        <v>339</v>
      </c>
      <c r="AW157" s="36" t="s">
        <v>339</v>
      </c>
      <c r="AX157" s="36" t="s">
        <v>339</v>
      </c>
      <c r="AY157" s="36" t="s">
        <v>339</v>
      </c>
      <c r="AZ157" s="36" t="s">
        <v>339</v>
      </c>
      <c r="BA157" s="36" t="s">
        <v>339</v>
      </c>
      <c r="BB157" s="36" t="s">
        <v>339</v>
      </c>
      <c r="BC157" s="36" t="s">
        <v>339</v>
      </c>
      <c r="BD157" s="36" t="s">
        <v>339</v>
      </c>
      <c r="BE157" s="36" t="s">
        <v>339</v>
      </c>
      <c r="BF157" s="36" t="s">
        <v>339</v>
      </c>
      <c r="BG157" s="36" t="s">
        <v>339</v>
      </c>
      <c r="BH157" s="36" t="s">
        <v>339</v>
      </c>
      <c r="BI157" s="36" t="s">
        <v>339</v>
      </c>
      <c r="BJ157" s="36" t="s">
        <v>339</v>
      </c>
      <c r="BK157" s="36" t="s">
        <v>339</v>
      </c>
      <c r="BL157" s="36" t="s">
        <v>339</v>
      </c>
    </row>
    <row r="158" spans="1:64" s="37" customFormat="1" x14ac:dyDescent="0.2">
      <c r="A158" s="34">
        <v>155</v>
      </c>
      <c r="B158" s="34" t="s">
        <v>235</v>
      </c>
      <c r="C158" s="34" t="s">
        <v>242</v>
      </c>
      <c r="D158" s="41" t="s">
        <v>339</v>
      </c>
      <c r="E158" s="36" t="s">
        <v>339</v>
      </c>
      <c r="F158" s="36" t="s">
        <v>339</v>
      </c>
      <c r="G158" s="36" t="s">
        <v>339</v>
      </c>
      <c r="H158" s="36" t="s">
        <v>339</v>
      </c>
      <c r="I158" s="36" t="s">
        <v>339</v>
      </c>
      <c r="J158" s="36" t="s">
        <v>339</v>
      </c>
      <c r="K158" s="36" t="s">
        <v>339</v>
      </c>
      <c r="L158" s="36" t="s">
        <v>339</v>
      </c>
      <c r="M158" s="36" t="s">
        <v>339</v>
      </c>
      <c r="N158" s="36" t="s">
        <v>339</v>
      </c>
      <c r="O158" s="36" t="s">
        <v>339</v>
      </c>
      <c r="P158" s="36" t="s">
        <v>339</v>
      </c>
      <c r="Q158" s="36" t="s">
        <v>339</v>
      </c>
      <c r="R158" s="36" t="s">
        <v>339</v>
      </c>
      <c r="S158" s="36" t="s">
        <v>339</v>
      </c>
      <c r="T158" s="36" t="s">
        <v>339</v>
      </c>
      <c r="U158" s="36" t="s">
        <v>339</v>
      </c>
      <c r="V158" s="36" t="s">
        <v>339</v>
      </c>
      <c r="W158" s="36" t="s">
        <v>339</v>
      </c>
      <c r="X158" s="36" t="s">
        <v>339</v>
      </c>
      <c r="Y158" s="36" t="s">
        <v>339</v>
      </c>
      <c r="Z158" s="36" t="s">
        <v>339</v>
      </c>
      <c r="AA158" s="36" t="s">
        <v>339</v>
      </c>
      <c r="AB158" s="36" t="s">
        <v>339</v>
      </c>
      <c r="AC158" s="36" t="s">
        <v>339</v>
      </c>
      <c r="AD158" s="36" t="s">
        <v>339</v>
      </c>
      <c r="AE158" s="36" t="s">
        <v>339</v>
      </c>
      <c r="AF158" s="36" t="s">
        <v>339</v>
      </c>
      <c r="AG158" s="36" t="s">
        <v>339</v>
      </c>
      <c r="AH158" s="36" t="s">
        <v>339</v>
      </c>
      <c r="AI158" s="36" t="s">
        <v>339</v>
      </c>
      <c r="AJ158" s="36" t="s">
        <v>339</v>
      </c>
      <c r="AK158" s="36" t="s">
        <v>339</v>
      </c>
      <c r="AL158" s="36" t="s">
        <v>339</v>
      </c>
      <c r="AM158" s="36" t="s">
        <v>339</v>
      </c>
      <c r="AN158" s="36" t="s">
        <v>339</v>
      </c>
      <c r="AO158" s="36" t="s">
        <v>339</v>
      </c>
      <c r="AP158" s="36" t="s">
        <v>339</v>
      </c>
      <c r="AQ158" s="36" t="s">
        <v>339</v>
      </c>
      <c r="AR158" s="36" t="s">
        <v>339</v>
      </c>
      <c r="AS158" s="36" t="s">
        <v>339</v>
      </c>
      <c r="AT158" s="36" t="s">
        <v>339</v>
      </c>
      <c r="AU158" s="36" t="s">
        <v>339</v>
      </c>
      <c r="AV158" s="36" t="s">
        <v>339</v>
      </c>
      <c r="AW158" s="36" t="s">
        <v>339</v>
      </c>
      <c r="AX158" s="36" t="s">
        <v>339</v>
      </c>
      <c r="AY158" s="36" t="s">
        <v>339</v>
      </c>
      <c r="AZ158" s="36" t="s">
        <v>339</v>
      </c>
      <c r="BA158" s="36" t="s">
        <v>339</v>
      </c>
      <c r="BB158" s="36" t="s">
        <v>339</v>
      </c>
      <c r="BC158" s="36" t="s">
        <v>339</v>
      </c>
      <c r="BD158" s="36" t="s">
        <v>339</v>
      </c>
      <c r="BE158" s="36" t="s">
        <v>339</v>
      </c>
      <c r="BF158" s="36" t="s">
        <v>339</v>
      </c>
      <c r="BG158" s="36" t="s">
        <v>339</v>
      </c>
      <c r="BH158" s="36" t="s">
        <v>339</v>
      </c>
      <c r="BI158" s="36" t="s">
        <v>339</v>
      </c>
      <c r="BJ158" s="36" t="s">
        <v>339</v>
      </c>
      <c r="BK158" s="36" t="s">
        <v>339</v>
      </c>
      <c r="BL158" s="36" t="s">
        <v>339</v>
      </c>
    </row>
    <row r="159" spans="1:64" s="37" customFormat="1" x14ac:dyDescent="0.2">
      <c r="A159" s="34">
        <v>156</v>
      </c>
      <c r="B159" s="34" t="s">
        <v>235</v>
      </c>
      <c r="C159" s="34" t="s">
        <v>243</v>
      </c>
      <c r="D159" s="41" t="s">
        <v>339</v>
      </c>
      <c r="E159" s="36" t="s">
        <v>339</v>
      </c>
      <c r="F159" s="36" t="s">
        <v>339</v>
      </c>
      <c r="G159" s="36" t="s">
        <v>339</v>
      </c>
      <c r="H159" s="36" t="s">
        <v>339</v>
      </c>
      <c r="I159" s="36" t="s">
        <v>339</v>
      </c>
      <c r="J159" s="36" t="s">
        <v>339</v>
      </c>
      <c r="K159" s="36" t="s">
        <v>339</v>
      </c>
      <c r="L159" s="36" t="s">
        <v>339</v>
      </c>
      <c r="M159" s="36" t="s">
        <v>339</v>
      </c>
      <c r="N159" s="36" t="s">
        <v>339</v>
      </c>
      <c r="O159" s="36" t="s">
        <v>339</v>
      </c>
      <c r="P159" s="36" t="s">
        <v>339</v>
      </c>
      <c r="Q159" s="36" t="s">
        <v>339</v>
      </c>
      <c r="R159" s="36" t="s">
        <v>339</v>
      </c>
      <c r="S159" s="36" t="s">
        <v>339</v>
      </c>
      <c r="T159" s="36" t="s">
        <v>339</v>
      </c>
      <c r="U159" s="36" t="s">
        <v>339</v>
      </c>
      <c r="V159" s="36" t="s">
        <v>339</v>
      </c>
      <c r="W159" s="36" t="s">
        <v>339</v>
      </c>
      <c r="X159" s="36" t="s">
        <v>339</v>
      </c>
      <c r="Y159" s="36" t="s">
        <v>339</v>
      </c>
      <c r="Z159" s="36" t="s">
        <v>339</v>
      </c>
      <c r="AA159" s="36" t="s">
        <v>339</v>
      </c>
      <c r="AB159" s="36" t="s">
        <v>339</v>
      </c>
      <c r="AC159" s="36" t="s">
        <v>339</v>
      </c>
      <c r="AD159" s="36" t="s">
        <v>339</v>
      </c>
      <c r="AE159" s="36" t="s">
        <v>339</v>
      </c>
      <c r="AF159" s="36" t="s">
        <v>339</v>
      </c>
      <c r="AG159" s="36" t="s">
        <v>339</v>
      </c>
      <c r="AH159" s="36" t="s">
        <v>339</v>
      </c>
      <c r="AI159" s="36" t="s">
        <v>339</v>
      </c>
      <c r="AJ159" s="36" t="s">
        <v>339</v>
      </c>
      <c r="AK159" s="36" t="s">
        <v>339</v>
      </c>
      <c r="AL159" s="36" t="s">
        <v>339</v>
      </c>
      <c r="AM159" s="36" t="s">
        <v>339</v>
      </c>
      <c r="AN159" s="36" t="s">
        <v>339</v>
      </c>
      <c r="AO159" s="36" t="s">
        <v>339</v>
      </c>
      <c r="AP159" s="36" t="s">
        <v>339</v>
      </c>
      <c r="AQ159" s="36" t="s">
        <v>339</v>
      </c>
      <c r="AR159" s="36" t="s">
        <v>339</v>
      </c>
      <c r="AS159" s="36" t="s">
        <v>339</v>
      </c>
      <c r="AT159" s="36" t="s">
        <v>339</v>
      </c>
      <c r="AU159" s="36" t="s">
        <v>339</v>
      </c>
      <c r="AV159" s="36" t="s">
        <v>339</v>
      </c>
      <c r="AW159" s="36" t="s">
        <v>339</v>
      </c>
      <c r="AX159" s="36" t="s">
        <v>339</v>
      </c>
      <c r="AY159" s="36" t="s">
        <v>339</v>
      </c>
      <c r="AZ159" s="36" t="s">
        <v>339</v>
      </c>
      <c r="BA159" s="36" t="s">
        <v>339</v>
      </c>
      <c r="BB159" s="36" t="s">
        <v>339</v>
      </c>
      <c r="BC159" s="36" t="s">
        <v>339</v>
      </c>
      <c r="BD159" s="36" t="s">
        <v>339</v>
      </c>
      <c r="BE159" s="36" t="s">
        <v>339</v>
      </c>
      <c r="BF159" s="36" t="s">
        <v>339</v>
      </c>
      <c r="BG159" s="36" t="s">
        <v>339</v>
      </c>
      <c r="BH159" s="36" t="s">
        <v>339</v>
      </c>
      <c r="BI159" s="36" t="s">
        <v>339</v>
      </c>
      <c r="BJ159" s="36" t="s">
        <v>339</v>
      </c>
      <c r="BK159" s="36" t="s">
        <v>339</v>
      </c>
      <c r="BL159" s="36" t="s">
        <v>339</v>
      </c>
    </row>
    <row r="160" spans="1:64" s="37" customFormat="1" x14ac:dyDescent="0.2">
      <c r="A160" s="34">
        <v>157</v>
      </c>
      <c r="B160" s="34" t="s">
        <v>235</v>
      </c>
      <c r="C160" s="34" t="s">
        <v>244</v>
      </c>
      <c r="D160" s="41" t="s">
        <v>339</v>
      </c>
      <c r="E160" s="36" t="s">
        <v>339</v>
      </c>
      <c r="F160" s="36" t="s">
        <v>339</v>
      </c>
      <c r="G160" s="36" t="s">
        <v>339</v>
      </c>
      <c r="H160" s="36" t="s">
        <v>339</v>
      </c>
      <c r="I160" s="36" t="s">
        <v>339</v>
      </c>
      <c r="J160" s="36" t="s">
        <v>339</v>
      </c>
      <c r="K160" s="36" t="s">
        <v>339</v>
      </c>
      <c r="L160" s="36" t="s">
        <v>339</v>
      </c>
      <c r="M160" s="36" t="s">
        <v>339</v>
      </c>
      <c r="N160" s="36" t="s">
        <v>339</v>
      </c>
      <c r="O160" s="36" t="s">
        <v>339</v>
      </c>
      <c r="P160" s="36" t="s">
        <v>339</v>
      </c>
      <c r="Q160" s="36" t="s">
        <v>339</v>
      </c>
      <c r="R160" s="36" t="s">
        <v>339</v>
      </c>
      <c r="S160" s="36" t="s">
        <v>339</v>
      </c>
      <c r="T160" s="36" t="s">
        <v>339</v>
      </c>
      <c r="U160" s="36" t="s">
        <v>339</v>
      </c>
      <c r="V160" s="36" t="s">
        <v>339</v>
      </c>
      <c r="W160" s="36" t="s">
        <v>339</v>
      </c>
      <c r="X160" s="36" t="s">
        <v>339</v>
      </c>
      <c r="Y160" s="36" t="s">
        <v>339</v>
      </c>
      <c r="Z160" s="36" t="s">
        <v>339</v>
      </c>
      <c r="AA160" s="36" t="s">
        <v>339</v>
      </c>
      <c r="AB160" s="36" t="s">
        <v>339</v>
      </c>
      <c r="AC160" s="36" t="s">
        <v>339</v>
      </c>
      <c r="AD160" s="36" t="s">
        <v>339</v>
      </c>
      <c r="AE160" s="36" t="s">
        <v>339</v>
      </c>
      <c r="AF160" s="36" t="s">
        <v>339</v>
      </c>
      <c r="AG160" s="36" t="s">
        <v>339</v>
      </c>
      <c r="AH160" s="36" t="s">
        <v>339</v>
      </c>
      <c r="AI160" s="36" t="s">
        <v>339</v>
      </c>
      <c r="AJ160" s="36" t="s">
        <v>339</v>
      </c>
      <c r="AK160" s="36" t="s">
        <v>339</v>
      </c>
      <c r="AL160" s="36" t="s">
        <v>339</v>
      </c>
      <c r="AM160" s="36" t="s">
        <v>339</v>
      </c>
      <c r="AN160" s="36" t="s">
        <v>339</v>
      </c>
      <c r="AO160" s="36" t="s">
        <v>339</v>
      </c>
      <c r="AP160" s="36" t="s">
        <v>339</v>
      </c>
      <c r="AQ160" s="36" t="s">
        <v>339</v>
      </c>
      <c r="AR160" s="36" t="s">
        <v>339</v>
      </c>
      <c r="AS160" s="36" t="s">
        <v>339</v>
      </c>
      <c r="AT160" s="36" t="s">
        <v>339</v>
      </c>
      <c r="AU160" s="36" t="s">
        <v>339</v>
      </c>
      <c r="AV160" s="36" t="s">
        <v>339</v>
      </c>
      <c r="AW160" s="36" t="s">
        <v>339</v>
      </c>
      <c r="AX160" s="36" t="s">
        <v>339</v>
      </c>
      <c r="AY160" s="36" t="s">
        <v>339</v>
      </c>
      <c r="AZ160" s="36" t="s">
        <v>339</v>
      </c>
      <c r="BA160" s="36" t="s">
        <v>339</v>
      </c>
      <c r="BB160" s="36" t="s">
        <v>339</v>
      </c>
      <c r="BC160" s="36" t="s">
        <v>339</v>
      </c>
      <c r="BD160" s="36" t="s">
        <v>339</v>
      </c>
      <c r="BE160" s="36" t="s">
        <v>339</v>
      </c>
      <c r="BF160" s="36" t="s">
        <v>339</v>
      </c>
      <c r="BG160" s="36" t="s">
        <v>339</v>
      </c>
      <c r="BH160" s="36" t="s">
        <v>339</v>
      </c>
      <c r="BI160" s="36" t="s">
        <v>339</v>
      </c>
      <c r="BJ160" s="36" t="s">
        <v>339</v>
      </c>
      <c r="BK160" s="36" t="s">
        <v>339</v>
      </c>
      <c r="BL160" s="36" t="s">
        <v>339</v>
      </c>
    </row>
    <row r="161" spans="1:64" s="37" customFormat="1" x14ac:dyDescent="0.2">
      <c r="A161" s="34">
        <v>158</v>
      </c>
      <c r="B161" s="34" t="s">
        <v>235</v>
      </c>
      <c r="C161" s="34" t="s">
        <v>245</v>
      </c>
      <c r="D161" s="41" t="s">
        <v>339</v>
      </c>
      <c r="E161" s="36" t="s">
        <v>339</v>
      </c>
      <c r="F161" s="36" t="s">
        <v>339</v>
      </c>
      <c r="G161" s="36" t="s">
        <v>339</v>
      </c>
      <c r="H161" s="36" t="s">
        <v>339</v>
      </c>
      <c r="I161" s="36" t="s">
        <v>339</v>
      </c>
      <c r="J161" s="36" t="s">
        <v>339</v>
      </c>
      <c r="K161" s="36" t="s">
        <v>339</v>
      </c>
      <c r="L161" s="36" t="s">
        <v>339</v>
      </c>
      <c r="M161" s="36" t="s">
        <v>339</v>
      </c>
      <c r="N161" s="36" t="s">
        <v>339</v>
      </c>
      <c r="O161" s="36" t="s">
        <v>339</v>
      </c>
      <c r="P161" s="36" t="s">
        <v>339</v>
      </c>
      <c r="Q161" s="36" t="s">
        <v>339</v>
      </c>
      <c r="R161" s="36" t="s">
        <v>339</v>
      </c>
      <c r="S161" s="36" t="s">
        <v>339</v>
      </c>
      <c r="T161" s="36" t="s">
        <v>339</v>
      </c>
      <c r="U161" s="36" t="s">
        <v>339</v>
      </c>
      <c r="V161" s="36" t="s">
        <v>339</v>
      </c>
      <c r="W161" s="36" t="s">
        <v>339</v>
      </c>
      <c r="X161" s="36" t="s">
        <v>339</v>
      </c>
      <c r="Y161" s="36" t="s">
        <v>339</v>
      </c>
      <c r="Z161" s="36" t="s">
        <v>339</v>
      </c>
      <c r="AA161" s="36" t="s">
        <v>339</v>
      </c>
      <c r="AB161" s="36" t="s">
        <v>339</v>
      </c>
      <c r="AC161" s="36" t="s">
        <v>339</v>
      </c>
      <c r="AD161" s="36" t="s">
        <v>339</v>
      </c>
      <c r="AE161" s="36" t="s">
        <v>339</v>
      </c>
      <c r="AF161" s="36" t="s">
        <v>339</v>
      </c>
      <c r="AG161" s="36" t="s">
        <v>339</v>
      </c>
      <c r="AH161" s="36" t="s">
        <v>339</v>
      </c>
      <c r="AI161" s="36" t="s">
        <v>339</v>
      </c>
      <c r="AJ161" s="36" t="s">
        <v>339</v>
      </c>
      <c r="AK161" s="36" t="s">
        <v>339</v>
      </c>
      <c r="AL161" s="36" t="s">
        <v>339</v>
      </c>
      <c r="AM161" s="36" t="s">
        <v>339</v>
      </c>
      <c r="AN161" s="36" t="s">
        <v>339</v>
      </c>
      <c r="AO161" s="36" t="s">
        <v>339</v>
      </c>
      <c r="AP161" s="36" t="s">
        <v>339</v>
      </c>
      <c r="AQ161" s="36" t="s">
        <v>339</v>
      </c>
      <c r="AR161" s="36" t="s">
        <v>339</v>
      </c>
      <c r="AS161" s="36" t="s">
        <v>339</v>
      </c>
      <c r="AT161" s="36" t="s">
        <v>339</v>
      </c>
      <c r="AU161" s="36" t="s">
        <v>339</v>
      </c>
      <c r="AV161" s="36" t="s">
        <v>339</v>
      </c>
      <c r="AW161" s="36" t="s">
        <v>339</v>
      </c>
      <c r="AX161" s="36" t="s">
        <v>339</v>
      </c>
      <c r="AY161" s="36" t="s">
        <v>339</v>
      </c>
      <c r="AZ161" s="36" t="s">
        <v>339</v>
      </c>
      <c r="BA161" s="36" t="s">
        <v>339</v>
      </c>
      <c r="BB161" s="36" t="s">
        <v>339</v>
      </c>
      <c r="BC161" s="36" t="s">
        <v>339</v>
      </c>
      <c r="BD161" s="36" t="s">
        <v>339</v>
      </c>
      <c r="BE161" s="36" t="s">
        <v>339</v>
      </c>
      <c r="BF161" s="36" t="s">
        <v>339</v>
      </c>
      <c r="BG161" s="36" t="s">
        <v>339</v>
      </c>
      <c r="BH161" s="36" t="s">
        <v>339</v>
      </c>
      <c r="BI161" s="36" t="s">
        <v>339</v>
      </c>
      <c r="BJ161" s="36" t="s">
        <v>339</v>
      </c>
      <c r="BK161" s="36" t="s">
        <v>339</v>
      </c>
      <c r="BL161" s="36" t="s">
        <v>339</v>
      </c>
    </row>
    <row r="162" spans="1:64" s="37" customFormat="1" x14ac:dyDescent="0.2">
      <c r="A162" s="34">
        <v>159</v>
      </c>
      <c r="B162" s="34" t="s">
        <v>235</v>
      </c>
      <c r="C162" s="34" t="s">
        <v>246</v>
      </c>
      <c r="D162" s="41" t="s">
        <v>339</v>
      </c>
      <c r="E162" s="36" t="s">
        <v>339</v>
      </c>
      <c r="F162" s="36" t="s">
        <v>339</v>
      </c>
      <c r="G162" s="36" t="s">
        <v>339</v>
      </c>
      <c r="H162" s="36" t="s">
        <v>339</v>
      </c>
      <c r="I162" s="36" t="s">
        <v>339</v>
      </c>
      <c r="J162" s="36" t="s">
        <v>339</v>
      </c>
      <c r="K162" s="36" t="s">
        <v>339</v>
      </c>
      <c r="L162" s="36" t="s">
        <v>339</v>
      </c>
      <c r="M162" s="36" t="s">
        <v>339</v>
      </c>
      <c r="N162" s="36" t="s">
        <v>339</v>
      </c>
      <c r="O162" s="36" t="s">
        <v>339</v>
      </c>
      <c r="P162" s="36" t="s">
        <v>339</v>
      </c>
      <c r="Q162" s="36" t="s">
        <v>339</v>
      </c>
      <c r="R162" s="36" t="s">
        <v>339</v>
      </c>
      <c r="S162" s="36" t="s">
        <v>339</v>
      </c>
      <c r="T162" s="36" t="s">
        <v>339</v>
      </c>
      <c r="U162" s="36" t="s">
        <v>339</v>
      </c>
      <c r="V162" s="36" t="s">
        <v>339</v>
      </c>
      <c r="W162" s="36" t="s">
        <v>339</v>
      </c>
      <c r="X162" s="36" t="s">
        <v>339</v>
      </c>
      <c r="Y162" s="36" t="s">
        <v>339</v>
      </c>
      <c r="Z162" s="36" t="s">
        <v>339</v>
      </c>
      <c r="AA162" s="36" t="s">
        <v>339</v>
      </c>
      <c r="AB162" s="36" t="s">
        <v>339</v>
      </c>
      <c r="AC162" s="36" t="s">
        <v>339</v>
      </c>
      <c r="AD162" s="36" t="s">
        <v>339</v>
      </c>
      <c r="AE162" s="36" t="s">
        <v>339</v>
      </c>
      <c r="AF162" s="36" t="s">
        <v>339</v>
      </c>
      <c r="AG162" s="36" t="s">
        <v>339</v>
      </c>
      <c r="AH162" s="36" t="s">
        <v>339</v>
      </c>
      <c r="AI162" s="36" t="s">
        <v>339</v>
      </c>
      <c r="AJ162" s="36" t="s">
        <v>339</v>
      </c>
      <c r="AK162" s="36" t="s">
        <v>339</v>
      </c>
      <c r="AL162" s="36" t="s">
        <v>339</v>
      </c>
      <c r="AM162" s="36" t="s">
        <v>339</v>
      </c>
      <c r="AN162" s="36" t="s">
        <v>339</v>
      </c>
      <c r="AO162" s="36" t="s">
        <v>339</v>
      </c>
      <c r="AP162" s="36" t="s">
        <v>339</v>
      </c>
      <c r="AQ162" s="36" t="s">
        <v>339</v>
      </c>
      <c r="AR162" s="36" t="s">
        <v>339</v>
      </c>
      <c r="AS162" s="36" t="s">
        <v>339</v>
      </c>
      <c r="AT162" s="36" t="s">
        <v>339</v>
      </c>
      <c r="AU162" s="36" t="s">
        <v>339</v>
      </c>
      <c r="AV162" s="36" t="s">
        <v>339</v>
      </c>
      <c r="AW162" s="36" t="s">
        <v>339</v>
      </c>
      <c r="AX162" s="36" t="s">
        <v>339</v>
      </c>
      <c r="AY162" s="36" t="s">
        <v>339</v>
      </c>
      <c r="AZ162" s="36" t="s">
        <v>339</v>
      </c>
      <c r="BA162" s="36" t="s">
        <v>339</v>
      </c>
      <c r="BB162" s="36" t="s">
        <v>339</v>
      </c>
      <c r="BC162" s="36" t="s">
        <v>339</v>
      </c>
      <c r="BD162" s="36" t="s">
        <v>339</v>
      </c>
      <c r="BE162" s="36" t="s">
        <v>339</v>
      </c>
      <c r="BF162" s="36" t="s">
        <v>339</v>
      </c>
      <c r="BG162" s="36" t="s">
        <v>339</v>
      </c>
      <c r="BH162" s="36" t="s">
        <v>339</v>
      </c>
      <c r="BI162" s="36" t="s">
        <v>339</v>
      </c>
      <c r="BJ162" s="36" t="s">
        <v>339</v>
      </c>
      <c r="BK162" s="36" t="s">
        <v>339</v>
      </c>
      <c r="BL162" s="36" t="s">
        <v>339</v>
      </c>
    </row>
    <row r="163" spans="1:64" s="37" customFormat="1" x14ac:dyDescent="0.2">
      <c r="A163" s="34">
        <v>160</v>
      </c>
      <c r="B163" s="34" t="s">
        <v>235</v>
      </c>
      <c r="C163" s="34" t="s">
        <v>247</v>
      </c>
      <c r="D163" s="41" t="s">
        <v>339</v>
      </c>
      <c r="E163" s="36" t="s">
        <v>339</v>
      </c>
      <c r="F163" s="36" t="s">
        <v>339</v>
      </c>
      <c r="G163" s="36" t="s">
        <v>339</v>
      </c>
      <c r="H163" s="36" t="s">
        <v>339</v>
      </c>
      <c r="I163" s="36" t="s">
        <v>339</v>
      </c>
      <c r="J163" s="36" t="s">
        <v>339</v>
      </c>
      <c r="K163" s="36" t="s">
        <v>339</v>
      </c>
      <c r="L163" s="36" t="s">
        <v>339</v>
      </c>
      <c r="M163" s="36" t="s">
        <v>339</v>
      </c>
      <c r="N163" s="36" t="s">
        <v>339</v>
      </c>
      <c r="O163" s="36" t="s">
        <v>339</v>
      </c>
      <c r="P163" s="36" t="s">
        <v>339</v>
      </c>
      <c r="Q163" s="36" t="s">
        <v>339</v>
      </c>
      <c r="R163" s="36" t="s">
        <v>339</v>
      </c>
      <c r="S163" s="36" t="s">
        <v>339</v>
      </c>
      <c r="T163" s="36" t="s">
        <v>339</v>
      </c>
      <c r="U163" s="36" t="s">
        <v>339</v>
      </c>
      <c r="V163" s="36" t="s">
        <v>339</v>
      </c>
      <c r="W163" s="36" t="s">
        <v>339</v>
      </c>
      <c r="X163" s="36" t="s">
        <v>339</v>
      </c>
      <c r="Y163" s="36" t="s">
        <v>339</v>
      </c>
      <c r="Z163" s="36" t="s">
        <v>339</v>
      </c>
      <c r="AA163" s="36" t="s">
        <v>339</v>
      </c>
      <c r="AB163" s="36" t="s">
        <v>339</v>
      </c>
      <c r="AC163" s="36" t="s">
        <v>339</v>
      </c>
      <c r="AD163" s="36" t="s">
        <v>339</v>
      </c>
      <c r="AE163" s="36" t="s">
        <v>339</v>
      </c>
      <c r="AF163" s="36" t="s">
        <v>339</v>
      </c>
      <c r="AG163" s="36" t="s">
        <v>339</v>
      </c>
      <c r="AH163" s="36" t="s">
        <v>339</v>
      </c>
      <c r="AI163" s="36" t="s">
        <v>339</v>
      </c>
      <c r="AJ163" s="36" t="s">
        <v>339</v>
      </c>
      <c r="AK163" s="36" t="s">
        <v>339</v>
      </c>
      <c r="AL163" s="36" t="s">
        <v>339</v>
      </c>
      <c r="AM163" s="36" t="s">
        <v>339</v>
      </c>
      <c r="AN163" s="36" t="s">
        <v>339</v>
      </c>
      <c r="AO163" s="36" t="s">
        <v>339</v>
      </c>
      <c r="AP163" s="36" t="s">
        <v>339</v>
      </c>
      <c r="AQ163" s="36" t="s">
        <v>339</v>
      </c>
      <c r="AR163" s="36" t="s">
        <v>339</v>
      </c>
      <c r="AS163" s="36" t="s">
        <v>339</v>
      </c>
      <c r="AT163" s="36" t="s">
        <v>339</v>
      </c>
      <c r="AU163" s="36" t="s">
        <v>339</v>
      </c>
      <c r="AV163" s="36" t="s">
        <v>339</v>
      </c>
      <c r="AW163" s="36" t="s">
        <v>339</v>
      </c>
      <c r="AX163" s="36" t="s">
        <v>339</v>
      </c>
      <c r="AY163" s="36" t="s">
        <v>339</v>
      </c>
      <c r="AZ163" s="36" t="s">
        <v>339</v>
      </c>
      <c r="BA163" s="36" t="s">
        <v>339</v>
      </c>
      <c r="BB163" s="36" t="s">
        <v>339</v>
      </c>
      <c r="BC163" s="36" t="s">
        <v>339</v>
      </c>
      <c r="BD163" s="36" t="s">
        <v>339</v>
      </c>
      <c r="BE163" s="36" t="s">
        <v>339</v>
      </c>
      <c r="BF163" s="36" t="s">
        <v>339</v>
      </c>
      <c r="BG163" s="36" t="s">
        <v>339</v>
      </c>
      <c r="BH163" s="36" t="s">
        <v>339</v>
      </c>
      <c r="BI163" s="36" t="s">
        <v>339</v>
      </c>
      <c r="BJ163" s="36" t="s">
        <v>339</v>
      </c>
      <c r="BK163" s="36" t="s">
        <v>339</v>
      </c>
      <c r="BL163" s="36" t="s">
        <v>339</v>
      </c>
    </row>
    <row r="164" spans="1:64" s="37" customFormat="1" x14ac:dyDescent="0.2">
      <c r="A164" s="34">
        <v>161</v>
      </c>
      <c r="B164" s="34" t="s">
        <v>235</v>
      </c>
      <c r="C164" s="34" t="s">
        <v>248</v>
      </c>
      <c r="D164" s="41" t="s">
        <v>339</v>
      </c>
      <c r="E164" s="36" t="s">
        <v>339</v>
      </c>
      <c r="F164" s="36" t="s">
        <v>339</v>
      </c>
      <c r="G164" s="36" t="s">
        <v>339</v>
      </c>
      <c r="H164" s="36" t="s">
        <v>339</v>
      </c>
      <c r="I164" s="36" t="s">
        <v>339</v>
      </c>
      <c r="J164" s="36" t="s">
        <v>339</v>
      </c>
      <c r="K164" s="36" t="s">
        <v>339</v>
      </c>
      <c r="L164" s="36" t="s">
        <v>339</v>
      </c>
      <c r="M164" s="36" t="s">
        <v>339</v>
      </c>
      <c r="N164" s="36" t="s">
        <v>339</v>
      </c>
      <c r="O164" s="36" t="s">
        <v>339</v>
      </c>
      <c r="P164" s="36" t="s">
        <v>339</v>
      </c>
      <c r="Q164" s="36" t="s">
        <v>339</v>
      </c>
      <c r="R164" s="36" t="s">
        <v>339</v>
      </c>
      <c r="S164" s="36" t="s">
        <v>339</v>
      </c>
      <c r="T164" s="36" t="s">
        <v>339</v>
      </c>
      <c r="U164" s="36" t="s">
        <v>339</v>
      </c>
      <c r="V164" s="36" t="s">
        <v>339</v>
      </c>
      <c r="W164" s="36" t="s">
        <v>339</v>
      </c>
      <c r="X164" s="36" t="s">
        <v>339</v>
      </c>
      <c r="Y164" s="36" t="s">
        <v>339</v>
      </c>
      <c r="Z164" s="36" t="s">
        <v>339</v>
      </c>
      <c r="AA164" s="36" t="s">
        <v>339</v>
      </c>
      <c r="AB164" s="36" t="s">
        <v>339</v>
      </c>
      <c r="AC164" s="36" t="s">
        <v>339</v>
      </c>
      <c r="AD164" s="36" t="s">
        <v>339</v>
      </c>
      <c r="AE164" s="36" t="s">
        <v>339</v>
      </c>
      <c r="AF164" s="36" t="s">
        <v>339</v>
      </c>
      <c r="AG164" s="36" t="s">
        <v>339</v>
      </c>
      <c r="AH164" s="36" t="s">
        <v>339</v>
      </c>
      <c r="AI164" s="36" t="s">
        <v>339</v>
      </c>
      <c r="AJ164" s="36" t="s">
        <v>339</v>
      </c>
      <c r="AK164" s="36" t="s">
        <v>339</v>
      </c>
      <c r="AL164" s="36" t="s">
        <v>339</v>
      </c>
      <c r="AM164" s="36" t="s">
        <v>339</v>
      </c>
      <c r="AN164" s="36" t="s">
        <v>339</v>
      </c>
      <c r="AO164" s="36" t="s">
        <v>339</v>
      </c>
      <c r="AP164" s="36" t="s">
        <v>339</v>
      </c>
      <c r="AQ164" s="36" t="s">
        <v>339</v>
      </c>
      <c r="AR164" s="36" t="s">
        <v>339</v>
      </c>
      <c r="AS164" s="36" t="s">
        <v>339</v>
      </c>
      <c r="AT164" s="36" t="s">
        <v>339</v>
      </c>
      <c r="AU164" s="36" t="s">
        <v>339</v>
      </c>
      <c r="AV164" s="36" t="s">
        <v>339</v>
      </c>
      <c r="AW164" s="36" t="s">
        <v>339</v>
      </c>
      <c r="AX164" s="36" t="s">
        <v>339</v>
      </c>
      <c r="AY164" s="36" t="s">
        <v>339</v>
      </c>
      <c r="AZ164" s="36" t="s">
        <v>339</v>
      </c>
      <c r="BA164" s="36" t="s">
        <v>339</v>
      </c>
      <c r="BB164" s="36" t="s">
        <v>339</v>
      </c>
      <c r="BC164" s="36" t="s">
        <v>339</v>
      </c>
      <c r="BD164" s="36" t="s">
        <v>339</v>
      </c>
      <c r="BE164" s="36" t="s">
        <v>339</v>
      </c>
      <c r="BF164" s="36" t="s">
        <v>339</v>
      </c>
      <c r="BG164" s="36" t="s">
        <v>339</v>
      </c>
      <c r="BH164" s="36" t="s">
        <v>339</v>
      </c>
      <c r="BI164" s="36" t="s">
        <v>339</v>
      </c>
      <c r="BJ164" s="36" t="s">
        <v>339</v>
      </c>
      <c r="BK164" s="36" t="s">
        <v>339</v>
      </c>
      <c r="BL164" s="36" t="s">
        <v>339</v>
      </c>
    </row>
    <row r="165" spans="1:64" s="37" customFormat="1" x14ac:dyDescent="0.2">
      <c r="A165" s="34">
        <v>162</v>
      </c>
      <c r="B165" s="34" t="s">
        <v>235</v>
      </c>
      <c r="C165" s="34" t="s">
        <v>249</v>
      </c>
      <c r="D165" s="41" t="s">
        <v>339</v>
      </c>
      <c r="E165" s="36" t="s">
        <v>339</v>
      </c>
      <c r="F165" s="36" t="s">
        <v>339</v>
      </c>
      <c r="G165" s="36" t="s">
        <v>339</v>
      </c>
      <c r="H165" s="36" t="s">
        <v>339</v>
      </c>
      <c r="I165" s="36" t="s">
        <v>339</v>
      </c>
      <c r="J165" s="36" t="s">
        <v>339</v>
      </c>
      <c r="K165" s="36" t="s">
        <v>339</v>
      </c>
      <c r="L165" s="36" t="s">
        <v>339</v>
      </c>
      <c r="M165" s="36" t="s">
        <v>339</v>
      </c>
      <c r="N165" s="36" t="s">
        <v>339</v>
      </c>
      <c r="O165" s="36" t="s">
        <v>339</v>
      </c>
      <c r="P165" s="36" t="s">
        <v>339</v>
      </c>
      <c r="Q165" s="36" t="s">
        <v>339</v>
      </c>
      <c r="R165" s="36" t="s">
        <v>339</v>
      </c>
      <c r="S165" s="36" t="s">
        <v>339</v>
      </c>
      <c r="T165" s="36" t="s">
        <v>339</v>
      </c>
      <c r="U165" s="36" t="s">
        <v>339</v>
      </c>
      <c r="V165" s="36" t="s">
        <v>339</v>
      </c>
      <c r="W165" s="36" t="s">
        <v>339</v>
      </c>
      <c r="X165" s="36" t="s">
        <v>339</v>
      </c>
      <c r="Y165" s="36" t="s">
        <v>339</v>
      </c>
      <c r="Z165" s="36" t="s">
        <v>339</v>
      </c>
      <c r="AA165" s="36" t="s">
        <v>339</v>
      </c>
      <c r="AB165" s="36" t="s">
        <v>339</v>
      </c>
      <c r="AC165" s="36" t="s">
        <v>339</v>
      </c>
      <c r="AD165" s="36" t="s">
        <v>339</v>
      </c>
      <c r="AE165" s="36" t="s">
        <v>339</v>
      </c>
      <c r="AF165" s="36" t="s">
        <v>339</v>
      </c>
      <c r="AG165" s="36" t="s">
        <v>339</v>
      </c>
      <c r="AH165" s="36" t="s">
        <v>339</v>
      </c>
      <c r="AI165" s="36" t="s">
        <v>339</v>
      </c>
      <c r="AJ165" s="36" t="s">
        <v>339</v>
      </c>
      <c r="AK165" s="36" t="s">
        <v>339</v>
      </c>
      <c r="AL165" s="36" t="s">
        <v>339</v>
      </c>
      <c r="AM165" s="36" t="s">
        <v>339</v>
      </c>
      <c r="AN165" s="36" t="s">
        <v>339</v>
      </c>
      <c r="AO165" s="36" t="s">
        <v>339</v>
      </c>
      <c r="AP165" s="36" t="s">
        <v>339</v>
      </c>
      <c r="AQ165" s="36" t="s">
        <v>339</v>
      </c>
      <c r="AR165" s="36" t="s">
        <v>339</v>
      </c>
      <c r="AS165" s="36" t="s">
        <v>339</v>
      </c>
      <c r="AT165" s="36" t="s">
        <v>339</v>
      </c>
      <c r="AU165" s="36" t="s">
        <v>339</v>
      </c>
      <c r="AV165" s="36" t="s">
        <v>339</v>
      </c>
      <c r="AW165" s="36" t="s">
        <v>339</v>
      </c>
      <c r="AX165" s="36" t="s">
        <v>339</v>
      </c>
      <c r="AY165" s="36" t="s">
        <v>339</v>
      </c>
      <c r="AZ165" s="36" t="s">
        <v>339</v>
      </c>
      <c r="BA165" s="36" t="s">
        <v>339</v>
      </c>
      <c r="BB165" s="36" t="s">
        <v>339</v>
      </c>
      <c r="BC165" s="36" t="s">
        <v>339</v>
      </c>
      <c r="BD165" s="36" t="s">
        <v>339</v>
      </c>
      <c r="BE165" s="36" t="s">
        <v>339</v>
      </c>
      <c r="BF165" s="36" t="s">
        <v>339</v>
      </c>
      <c r="BG165" s="36" t="s">
        <v>339</v>
      </c>
      <c r="BH165" s="36" t="s">
        <v>339</v>
      </c>
      <c r="BI165" s="36" t="s">
        <v>339</v>
      </c>
      <c r="BJ165" s="36" t="s">
        <v>339</v>
      </c>
      <c r="BK165" s="36" t="s">
        <v>339</v>
      </c>
      <c r="BL165" s="36" t="s">
        <v>339</v>
      </c>
    </row>
    <row r="166" spans="1:64" s="37" customFormat="1" x14ac:dyDescent="0.2">
      <c r="A166" s="34">
        <v>163</v>
      </c>
      <c r="B166" s="34" t="s">
        <v>235</v>
      </c>
      <c r="C166" s="34" t="s">
        <v>250</v>
      </c>
      <c r="D166" s="41" t="s">
        <v>339</v>
      </c>
      <c r="E166" s="36" t="s">
        <v>339</v>
      </c>
      <c r="F166" s="36" t="s">
        <v>339</v>
      </c>
      <c r="G166" s="36" t="s">
        <v>339</v>
      </c>
      <c r="H166" s="36" t="s">
        <v>339</v>
      </c>
      <c r="I166" s="36" t="s">
        <v>339</v>
      </c>
      <c r="J166" s="36" t="s">
        <v>339</v>
      </c>
      <c r="K166" s="36" t="s">
        <v>339</v>
      </c>
      <c r="L166" s="36" t="s">
        <v>339</v>
      </c>
      <c r="M166" s="36" t="s">
        <v>339</v>
      </c>
      <c r="N166" s="36" t="s">
        <v>339</v>
      </c>
      <c r="O166" s="36" t="s">
        <v>339</v>
      </c>
      <c r="P166" s="36" t="s">
        <v>339</v>
      </c>
      <c r="Q166" s="36" t="s">
        <v>339</v>
      </c>
      <c r="R166" s="36" t="s">
        <v>339</v>
      </c>
      <c r="S166" s="36" t="s">
        <v>339</v>
      </c>
      <c r="T166" s="36" t="s">
        <v>339</v>
      </c>
      <c r="U166" s="36" t="s">
        <v>339</v>
      </c>
      <c r="V166" s="36" t="s">
        <v>339</v>
      </c>
      <c r="W166" s="36" t="s">
        <v>339</v>
      </c>
      <c r="X166" s="36" t="s">
        <v>339</v>
      </c>
      <c r="Y166" s="36" t="s">
        <v>339</v>
      </c>
      <c r="Z166" s="36" t="s">
        <v>339</v>
      </c>
      <c r="AA166" s="36" t="s">
        <v>339</v>
      </c>
      <c r="AB166" s="36" t="s">
        <v>339</v>
      </c>
      <c r="AC166" s="36" t="s">
        <v>339</v>
      </c>
      <c r="AD166" s="36" t="s">
        <v>339</v>
      </c>
      <c r="AE166" s="36" t="s">
        <v>339</v>
      </c>
      <c r="AF166" s="36" t="s">
        <v>339</v>
      </c>
      <c r="AG166" s="36" t="s">
        <v>339</v>
      </c>
      <c r="AH166" s="36" t="s">
        <v>339</v>
      </c>
      <c r="AI166" s="36" t="s">
        <v>339</v>
      </c>
      <c r="AJ166" s="36" t="s">
        <v>339</v>
      </c>
      <c r="AK166" s="36" t="s">
        <v>339</v>
      </c>
      <c r="AL166" s="36" t="s">
        <v>339</v>
      </c>
      <c r="AM166" s="36" t="s">
        <v>339</v>
      </c>
      <c r="AN166" s="36" t="s">
        <v>339</v>
      </c>
      <c r="AO166" s="36" t="s">
        <v>339</v>
      </c>
      <c r="AP166" s="36" t="s">
        <v>339</v>
      </c>
      <c r="AQ166" s="36" t="s">
        <v>339</v>
      </c>
      <c r="AR166" s="36" t="s">
        <v>339</v>
      </c>
      <c r="AS166" s="36" t="s">
        <v>339</v>
      </c>
      <c r="AT166" s="36" t="s">
        <v>339</v>
      </c>
      <c r="AU166" s="36" t="s">
        <v>339</v>
      </c>
      <c r="AV166" s="36" t="s">
        <v>339</v>
      </c>
      <c r="AW166" s="36" t="s">
        <v>339</v>
      </c>
      <c r="AX166" s="36" t="s">
        <v>339</v>
      </c>
      <c r="AY166" s="36" t="s">
        <v>339</v>
      </c>
      <c r="AZ166" s="36" t="s">
        <v>339</v>
      </c>
      <c r="BA166" s="36" t="s">
        <v>339</v>
      </c>
      <c r="BB166" s="36" t="s">
        <v>339</v>
      </c>
      <c r="BC166" s="36" t="s">
        <v>339</v>
      </c>
      <c r="BD166" s="36" t="s">
        <v>339</v>
      </c>
      <c r="BE166" s="36" t="s">
        <v>339</v>
      </c>
      <c r="BF166" s="36" t="s">
        <v>339</v>
      </c>
      <c r="BG166" s="36" t="s">
        <v>339</v>
      </c>
      <c r="BH166" s="36" t="s">
        <v>339</v>
      </c>
      <c r="BI166" s="36" t="s">
        <v>339</v>
      </c>
      <c r="BJ166" s="36" t="s">
        <v>339</v>
      </c>
      <c r="BK166" s="36" t="s">
        <v>339</v>
      </c>
      <c r="BL166" s="36" t="s">
        <v>339</v>
      </c>
    </row>
    <row r="167" spans="1:64" s="37" customFormat="1" x14ac:dyDescent="0.2">
      <c r="A167" s="34">
        <v>164</v>
      </c>
      <c r="B167" s="34" t="s">
        <v>235</v>
      </c>
      <c r="C167" s="34" t="s">
        <v>251</v>
      </c>
      <c r="D167" s="41" t="s">
        <v>339</v>
      </c>
      <c r="E167" s="36" t="s">
        <v>339</v>
      </c>
      <c r="F167" s="36" t="s">
        <v>339</v>
      </c>
      <c r="G167" s="36" t="s">
        <v>339</v>
      </c>
      <c r="H167" s="36" t="s">
        <v>339</v>
      </c>
      <c r="I167" s="36" t="s">
        <v>339</v>
      </c>
      <c r="J167" s="36" t="s">
        <v>339</v>
      </c>
      <c r="K167" s="36" t="s">
        <v>339</v>
      </c>
      <c r="L167" s="36" t="s">
        <v>339</v>
      </c>
      <c r="M167" s="36" t="s">
        <v>339</v>
      </c>
      <c r="N167" s="36" t="s">
        <v>339</v>
      </c>
      <c r="O167" s="36" t="s">
        <v>339</v>
      </c>
      <c r="P167" s="36" t="s">
        <v>339</v>
      </c>
      <c r="Q167" s="36" t="s">
        <v>339</v>
      </c>
      <c r="R167" s="36" t="s">
        <v>339</v>
      </c>
      <c r="S167" s="36" t="s">
        <v>339</v>
      </c>
      <c r="T167" s="36" t="s">
        <v>339</v>
      </c>
      <c r="U167" s="36" t="s">
        <v>339</v>
      </c>
      <c r="V167" s="36" t="s">
        <v>339</v>
      </c>
      <c r="W167" s="36" t="s">
        <v>339</v>
      </c>
      <c r="X167" s="36" t="s">
        <v>339</v>
      </c>
      <c r="Y167" s="36" t="s">
        <v>339</v>
      </c>
      <c r="Z167" s="36" t="s">
        <v>339</v>
      </c>
      <c r="AA167" s="36" t="s">
        <v>339</v>
      </c>
      <c r="AB167" s="36" t="s">
        <v>339</v>
      </c>
      <c r="AC167" s="36" t="s">
        <v>339</v>
      </c>
      <c r="AD167" s="36" t="s">
        <v>339</v>
      </c>
      <c r="AE167" s="36" t="s">
        <v>339</v>
      </c>
      <c r="AF167" s="36" t="s">
        <v>339</v>
      </c>
      <c r="AG167" s="36" t="s">
        <v>339</v>
      </c>
      <c r="AH167" s="36" t="s">
        <v>339</v>
      </c>
      <c r="AI167" s="36" t="s">
        <v>339</v>
      </c>
      <c r="AJ167" s="36" t="s">
        <v>339</v>
      </c>
      <c r="AK167" s="36" t="s">
        <v>339</v>
      </c>
      <c r="AL167" s="36" t="s">
        <v>339</v>
      </c>
      <c r="AM167" s="36" t="s">
        <v>339</v>
      </c>
      <c r="AN167" s="36" t="s">
        <v>339</v>
      </c>
      <c r="AO167" s="36" t="s">
        <v>339</v>
      </c>
      <c r="AP167" s="36" t="s">
        <v>339</v>
      </c>
      <c r="AQ167" s="36" t="s">
        <v>339</v>
      </c>
      <c r="AR167" s="36" t="s">
        <v>339</v>
      </c>
      <c r="AS167" s="36" t="s">
        <v>339</v>
      </c>
      <c r="AT167" s="36" t="s">
        <v>339</v>
      </c>
      <c r="AU167" s="36" t="s">
        <v>339</v>
      </c>
      <c r="AV167" s="36" t="s">
        <v>339</v>
      </c>
      <c r="AW167" s="36" t="s">
        <v>339</v>
      </c>
      <c r="AX167" s="36" t="s">
        <v>339</v>
      </c>
      <c r="AY167" s="36" t="s">
        <v>339</v>
      </c>
      <c r="AZ167" s="36" t="s">
        <v>339</v>
      </c>
      <c r="BA167" s="36" t="s">
        <v>339</v>
      </c>
      <c r="BB167" s="36" t="s">
        <v>339</v>
      </c>
      <c r="BC167" s="36" t="s">
        <v>339</v>
      </c>
      <c r="BD167" s="36" t="s">
        <v>339</v>
      </c>
      <c r="BE167" s="36" t="s">
        <v>339</v>
      </c>
      <c r="BF167" s="36" t="s">
        <v>339</v>
      </c>
      <c r="BG167" s="36" t="s">
        <v>339</v>
      </c>
      <c r="BH167" s="36" t="s">
        <v>339</v>
      </c>
      <c r="BI167" s="36" t="s">
        <v>339</v>
      </c>
      <c r="BJ167" s="36" t="s">
        <v>339</v>
      </c>
      <c r="BK167" s="36" t="s">
        <v>339</v>
      </c>
      <c r="BL167" s="36" t="s">
        <v>339</v>
      </c>
    </row>
    <row r="168" spans="1:64" s="37" customFormat="1" x14ac:dyDescent="0.2">
      <c r="A168" s="34">
        <v>165</v>
      </c>
      <c r="B168" s="34" t="s">
        <v>235</v>
      </c>
      <c r="C168" s="34" t="s">
        <v>252</v>
      </c>
      <c r="D168" s="41" t="s">
        <v>339</v>
      </c>
      <c r="E168" s="36" t="s">
        <v>339</v>
      </c>
      <c r="F168" s="36" t="s">
        <v>339</v>
      </c>
      <c r="G168" s="36" t="s">
        <v>339</v>
      </c>
      <c r="H168" s="36" t="s">
        <v>339</v>
      </c>
      <c r="I168" s="36" t="s">
        <v>339</v>
      </c>
      <c r="J168" s="36" t="s">
        <v>339</v>
      </c>
      <c r="K168" s="36" t="s">
        <v>339</v>
      </c>
      <c r="L168" s="36" t="s">
        <v>339</v>
      </c>
      <c r="M168" s="36" t="s">
        <v>339</v>
      </c>
      <c r="N168" s="36" t="s">
        <v>339</v>
      </c>
      <c r="O168" s="36" t="s">
        <v>339</v>
      </c>
      <c r="P168" s="36" t="s">
        <v>339</v>
      </c>
      <c r="Q168" s="36" t="s">
        <v>339</v>
      </c>
      <c r="R168" s="36" t="s">
        <v>339</v>
      </c>
      <c r="S168" s="36" t="s">
        <v>339</v>
      </c>
      <c r="T168" s="36" t="s">
        <v>339</v>
      </c>
      <c r="U168" s="36" t="s">
        <v>339</v>
      </c>
      <c r="V168" s="36" t="s">
        <v>339</v>
      </c>
      <c r="W168" s="36" t="s">
        <v>339</v>
      </c>
      <c r="X168" s="36" t="s">
        <v>339</v>
      </c>
      <c r="Y168" s="36" t="s">
        <v>339</v>
      </c>
      <c r="Z168" s="36" t="s">
        <v>339</v>
      </c>
      <c r="AA168" s="36" t="s">
        <v>339</v>
      </c>
      <c r="AB168" s="36" t="s">
        <v>339</v>
      </c>
      <c r="AC168" s="36" t="s">
        <v>339</v>
      </c>
      <c r="AD168" s="36" t="s">
        <v>339</v>
      </c>
      <c r="AE168" s="36" t="s">
        <v>339</v>
      </c>
      <c r="AF168" s="36" t="s">
        <v>339</v>
      </c>
      <c r="AG168" s="36" t="s">
        <v>339</v>
      </c>
      <c r="AH168" s="36" t="s">
        <v>339</v>
      </c>
      <c r="AI168" s="36" t="s">
        <v>339</v>
      </c>
      <c r="AJ168" s="36" t="s">
        <v>339</v>
      </c>
      <c r="AK168" s="36" t="s">
        <v>339</v>
      </c>
      <c r="AL168" s="36" t="s">
        <v>339</v>
      </c>
      <c r="AM168" s="36" t="s">
        <v>339</v>
      </c>
      <c r="AN168" s="36" t="s">
        <v>339</v>
      </c>
      <c r="AO168" s="36" t="s">
        <v>339</v>
      </c>
      <c r="AP168" s="36" t="s">
        <v>339</v>
      </c>
      <c r="AQ168" s="36" t="s">
        <v>339</v>
      </c>
      <c r="AR168" s="36" t="s">
        <v>339</v>
      </c>
      <c r="AS168" s="36" t="s">
        <v>339</v>
      </c>
      <c r="AT168" s="36" t="s">
        <v>339</v>
      </c>
      <c r="AU168" s="36" t="s">
        <v>339</v>
      </c>
      <c r="AV168" s="36" t="s">
        <v>339</v>
      </c>
      <c r="AW168" s="36" t="s">
        <v>339</v>
      </c>
      <c r="AX168" s="36" t="s">
        <v>339</v>
      </c>
      <c r="AY168" s="36" t="s">
        <v>339</v>
      </c>
      <c r="AZ168" s="36" t="s">
        <v>339</v>
      </c>
      <c r="BA168" s="36" t="s">
        <v>339</v>
      </c>
      <c r="BB168" s="36" t="s">
        <v>339</v>
      </c>
      <c r="BC168" s="36" t="s">
        <v>339</v>
      </c>
      <c r="BD168" s="36" t="s">
        <v>339</v>
      </c>
      <c r="BE168" s="36" t="s">
        <v>339</v>
      </c>
      <c r="BF168" s="36" t="s">
        <v>339</v>
      </c>
      <c r="BG168" s="36" t="s">
        <v>339</v>
      </c>
      <c r="BH168" s="36" t="s">
        <v>339</v>
      </c>
      <c r="BI168" s="36" t="s">
        <v>339</v>
      </c>
      <c r="BJ168" s="36" t="s">
        <v>339</v>
      </c>
      <c r="BK168" s="36" t="s">
        <v>339</v>
      </c>
      <c r="BL168" s="36" t="s">
        <v>339</v>
      </c>
    </row>
    <row r="169" spans="1:64" s="37" customFormat="1" x14ac:dyDescent="0.2">
      <c r="A169" s="34">
        <v>166</v>
      </c>
      <c r="B169" s="34" t="s">
        <v>235</v>
      </c>
      <c r="C169" s="34" t="s">
        <v>253</v>
      </c>
      <c r="D169" s="41" t="s">
        <v>339</v>
      </c>
      <c r="E169" s="36" t="s">
        <v>339</v>
      </c>
      <c r="F169" s="36" t="s">
        <v>339</v>
      </c>
      <c r="G169" s="36" t="s">
        <v>339</v>
      </c>
      <c r="H169" s="36" t="s">
        <v>339</v>
      </c>
      <c r="I169" s="36" t="s">
        <v>339</v>
      </c>
      <c r="J169" s="36" t="s">
        <v>339</v>
      </c>
      <c r="K169" s="36" t="s">
        <v>339</v>
      </c>
      <c r="L169" s="36" t="s">
        <v>339</v>
      </c>
      <c r="M169" s="36" t="s">
        <v>339</v>
      </c>
      <c r="N169" s="36" t="s">
        <v>339</v>
      </c>
      <c r="O169" s="36" t="s">
        <v>339</v>
      </c>
      <c r="P169" s="36" t="s">
        <v>339</v>
      </c>
      <c r="Q169" s="36" t="s">
        <v>339</v>
      </c>
      <c r="R169" s="36" t="s">
        <v>339</v>
      </c>
      <c r="S169" s="36" t="s">
        <v>339</v>
      </c>
      <c r="T169" s="36" t="s">
        <v>339</v>
      </c>
      <c r="U169" s="36" t="s">
        <v>339</v>
      </c>
      <c r="V169" s="36" t="s">
        <v>339</v>
      </c>
      <c r="W169" s="36" t="s">
        <v>339</v>
      </c>
      <c r="X169" s="36" t="s">
        <v>339</v>
      </c>
      <c r="Y169" s="36" t="s">
        <v>339</v>
      </c>
      <c r="Z169" s="36" t="s">
        <v>339</v>
      </c>
      <c r="AA169" s="36" t="s">
        <v>339</v>
      </c>
      <c r="AB169" s="36" t="s">
        <v>339</v>
      </c>
      <c r="AC169" s="36" t="s">
        <v>339</v>
      </c>
      <c r="AD169" s="36" t="s">
        <v>339</v>
      </c>
      <c r="AE169" s="36" t="s">
        <v>339</v>
      </c>
      <c r="AF169" s="36" t="s">
        <v>339</v>
      </c>
      <c r="AG169" s="36" t="s">
        <v>339</v>
      </c>
      <c r="AH169" s="36" t="s">
        <v>339</v>
      </c>
      <c r="AI169" s="36" t="s">
        <v>339</v>
      </c>
      <c r="AJ169" s="36" t="s">
        <v>339</v>
      </c>
      <c r="AK169" s="36" t="s">
        <v>339</v>
      </c>
      <c r="AL169" s="36" t="s">
        <v>339</v>
      </c>
      <c r="AM169" s="36" t="s">
        <v>339</v>
      </c>
      <c r="AN169" s="36" t="s">
        <v>339</v>
      </c>
      <c r="AO169" s="36" t="s">
        <v>339</v>
      </c>
      <c r="AP169" s="36" t="s">
        <v>339</v>
      </c>
      <c r="AQ169" s="36" t="s">
        <v>339</v>
      </c>
      <c r="AR169" s="36" t="s">
        <v>339</v>
      </c>
      <c r="AS169" s="36" t="s">
        <v>339</v>
      </c>
      <c r="AT169" s="36" t="s">
        <v>339</v>
      </c>
      <c r="AU169" s="36" t="s">
        <v>339</v>
      </c>
      <c r="AV169" s="36" t="s">
        <v>339</v>
      </c>
      <c r="AW169" s="36" t="s">
        <v>339</v>
      </c>
      <c r="AX169" s="36" t="s">
        <v>339</v>
      </c>
      <c r="AY169" s="36" t="s">
        <v>339</v>
      </c>
      <c r="AZ169" s="36" t="s">
        <v>339</v>
      </c>
      <c r="BA169" s="36" t="s">
        <v>339</v>
      </c>
      <c r="BB169" s="36" t="s">
        <v>339</v>
      </c>
      <c r="BC169" s="36" t="s">
        <v>339</v>
      </c>
      <c r="BD169" s="36" t="s">
        <v>339</v>
      </c>
      <c r="BE169" s="36" t="s">
        <v>339</v>
      </c>
      <c r="BF169" s="36" t="s">
        <v>339</v>
      </c>
      <c r="BG169" s="36" t="s">
        <v>339</v>
      </c>
      <c r="BH169" s="36" t="s">
        <v>339</v>
      </c>
      <c r="BI169" s="36" t="s">
        <v>339</v>
      </c>
      <c r="BJ169" s="36" t="s">
        <v>339</v>
      </c>
      <c r="BK169" s="36" t="s">
        <v>339</v>
      </c>
      <c r="BL169" s="36" t="s">
        <v>339</v>
      </c>
    </row>
    <row r="170" spans="1:64" s="37" customFormat="1" x14ac:dyDescent="0.2">
      <c r="A170" s="34">
        <v>167</v>
      </c>
      <c r="B170" s="34" t="s">
        <v>255</v>
      </c>
      <c r="C170" s="34" t="s">
        <v>254</v>
      </c>
      <c r="D170" s="41" t="s">
        <v>339</v>
      </c>
      <c r="E170" s="36" t="s">
        <v>339</v>
      </c>
      <c r="F170" s="36" t="s">
        <v>339</v>
      </c>
      <c r="G170" s="36" t="s">
        <v>339</v>
      </c>
      <c r="H170" s="36" t="s">
        <v>339</v>
      </c>
      <c r="I170" s="36" t="s">
        <v>339</v>
      </c>
      <c r="J170" s="36" t="s">
        <v>339</v>
      </c>
      <c r="K170" s="36" t="s">
        <v>339</v>
      </c>
      <c r="L170" s="36" t="s">
        <v>339</v>
      </c>
      <c r="M170" s="36" t="s">
        <v>339</v>
      </c>
      <c r="N170" s="36" t="s">
        <v>339</v>
      </c>
      <c r="O170" s="36" t="s">
        <v>339</v>
      </c>
      <c r="P170" s="36" t="s">
        <v>339</v>
      </c>
      <c r="Q170" s="36" t="s">
        <v>339</v>
      </c>
      <c r="R170" s="36" t="s">
        <v>339</v>
      </c>
      <c r="S170" s="36" t="s">
        <v>339</v>
      </c>
      <c r="T170" s="36" t="s">
        <v>339</v>
      </c>
      <c r="U170" s="36" t="s">
        <v>339</v>
      </c>
      <c r="V170" s="36" t="s">
        <v>339</v>
      </c>
      <c r="W170" s="36" t="s">
        <v>339</v>
      </c>
      <c r="X170" s="36" t="s">
        <v>339</v>
      </c>
      <c r="Y170" s="36" t="s">
        <v>339</v>
      </c>
      <c r="Z170" s="36" t="s">
        <v>339</v>
      </c>
      <c r="AA170" s="36" t="s">
        <v>339</v>
      </c>
      <c r="AB170" s="36" t="s">
        <v>339</v>
      </c>
      <c r="AC170" s="36" t="s">
        <v>339</v>
      </c>
      <c r="AD170" s="36" t="s">
        <v>339</v>
      </c>
      <c r="AE170" s="36" t="s">
        <v>339</v>
      </c>
      <c r="AF170" s="36" t="s">
        <v>339</v>
      </c>
      <c r="AG170" s="36" t="s">
        <v>339</v>
      </c>
      <c r="AH170" s="36" t="s">
        <v>339</v>
      </c>
      <c r="AI170" s="36" t="s">
        <v>339</v>
      </c>
      <c r="AJ170" s="36" t="s">
        <v>339</v>
      </c>
      <c r="AK170" s="36" t="s">
        <v>339</v>
      </c>
      <c r="AL170" s="36" t="s">
        <v>339</v>
      </c>
      <c r="AM170" s="36" t="s">
        <v>339</v>
      </c>
      <c r="AN170" s="36" t="s">
        <v>339</v>
      </c>
      <c r="AO170" s="36" t="s">
        <v>339</v>
      </c>
      <c r="AP170" s="36" t="s">
        <v>339</v>
      </c>
      <c r="AQ170" s="36" t="s">
        <v>339</v>
      </c>
      <c r="AR170" s="36" t="s">
        <v>339</v>
      </c>
      <c r="AS170" s="36" t="s">
        <v>339</v>
      </c>
      <c r="AT170" s="36" t="s">
        <v>339</v>
      </c>
      <c r="AU170" s="36" t="s">
        <v>339</v>
      </c>
      <c r="AV170" s="36" t="s">
        <v>339</v>
      </c>
      <c r="AW170" s="36" t="s">
        <v>339</v>
      </c>
      <c r="AX170" s="36" t="s">
        <v>339</v>
      </c>
      <c r="AY170" s="36" t="s">
        <v>339</v>
      </c>
      <c r="AZ170" s="36" t="s">
        <v>339</v>
      </c>
      <c r="BA170" s="36" t="s">
        <v>339</v>
      </c>
      <c r="BB170" s="36" t="s">
        <v>339</v>
      </c>
      <c r="BC170" s="36" t="s">
        <v>339</v>
      </c>
      <c r="BD170" s="36" t="s">
        <v>339</v>
      </c>
      <c r="BE170" s="36" t="s">
        <v>339</v>
      </c>
      <c r="BF170" s="36" t="s">
        <v>339</v>
      </c>
      <c r="BG170" s="36" t="s">
        <v>339</v>
      </c>
      <c r="BH170" s="36" t="s">
        <v>339</v>
      </c>
      <c r="BI170" s="36" t="s">
        <v>339</v>
      </c>
      <c r="BJ170" s="36" t="s">
        <v>339</v>
      </c>
      <c r="BK170" s="36" t="s">
        <v>339</v>
      </c>
      <c r="BL170" s="36" t="s">
        <v>339</v>
      </c>
    </row>
    <row r="171" spans="1:64" s="37" customFormat="1" x14ac:dyDescent="0.2">
      <c r="A171" s="34">
        <v>168</v>
      </c>
      <c r="B171" s="34" t="s">
        <v>255</v>
      </c>
      <c r="C171" s="34" t="s">
        <v>256</v>
      </c>
      <c r="D171" s="41" t="s">
        <v>339</v>
      </c>
      <c r="E171" s="36" t="s">
        <v>339</v>
      </c>
      <c r="F171" s="36" t="s">
        <v>339</v>
      </c>
      <c r="G171" s="36" t="s">
        <v>339</v>
      </c>
      <c r="H171" s="36" t="s">
        <v>339</v>
      </c>
      <c r="I171" s="36" t="s">
        <v>339</v>
      </c>
      <c r="J171" s="36" t="s">
        <v>339</v>
      </c>
      <c r="K171" s="36" t="s">
        <v>339</v>
      </c>
      <c r="L171" s="36" t="s">
        <v>339</v>
      </c>
      <c r="M171" s="36" t="s">
        <v>339</v>
      </c>
      <c r="N171" s="36" t="s">
        <v>339</v>
      </c>
      <c r="O171" s="36" t="s">
        <v>339</v>
      </c>
      <c r="P171" s="36" t="s">
        <v>339</v>
      </c>
      <c r="Q171" s="36" t="s">
        <v>339</v>
      </c>
      <c r="R171" s="36" t="s">
        <v>339</v>
      </c>
      <c r="S171" s="36" t="s">
        <v>339</v>
      </c>
      <c r="T171" s="36" t="s">
        <v>339</v>
      </c>
      <c r="U171" s="36" t="s">
        <v>339</v>
      </c>
      <c r="V171" s="36" t="s">
        <v>339</v>
      </c>
      <c r="W171" s="36" t="s">
        <v>339</v>
      </c>
      <c r="X171" s="36" t="s">
        <v>339</v>
      </c>
      <c r="Y171" s="36" t="s">
        <v>339</v>
      </c>
      <c r="Z171" s="36" t="s">
        <v>339</v>
      </c>
      <c r="AA171" s="36" t="s">
        <v>339</v>
      </c>
      <c r="AB171" s="36" t="s">
        <v>339</v>
      </c>
      <c r="AC171" s="36" t="s">
        <v>339</v>
      </c>
      <c r="AD171" s="36" t="s">
        <v>339</v>
      </c>
      <c r="AE171" s="36" t="s">
        <v>339</v>
      </c>
      <c r="AF171" s="36" t="s">
        <v>339</v>
      </c>
      <c r="AG171" s="36" t="s">
        <v>339</v>
      </c>
      <c r="AH171" s="36" t="s">
        <v>339</v>
      </c>
      <c r="AI171" s="36" t="s">
        <v>339</v>
      </c>
      <c r="AJ171" s="36" t="s">
        <v>339</v>
      </c>
      <c r="AK171" s="36" t="s">
        <v>339</v>
      </c>
      <c r="AL171" s="36" t="s">
        <v>339</v>
      </c>
      <c r="AM171" s="36" t="s">
        <v>339</v>
      </c>
      <c r="AN171" s="36" t="s">
        <v>339</v>
      </c>
      <c r="AO171" s="36" t="s">
        <v>339</v>
      </c>
      <c r="AP171" s="36" t="s">
        <v>339</v>
      </c>
      <c r="AQ171" s="36" t="s">
        <v>339</v>
      </c>
      <c r="AR171" s="36" t="s">
        <v>339</v>
      </c>
      <c r="AS171" s="36" t="s">
        <v>339</v>
      </c>
      <c r="AT171" s="36" t="s">
        <v>339</v>
      </c>
      <c r="AU171" s="36" t="s">
        <v>339</v>
      </c>
      <c r="AV171" s="36" t="s">
        <v>339</v>
      </c>
      <c r="AW171" s="36" t="s">
        <v>339</v>
      </c>
      <c r="AX171" s="36" t="s">
        <v>339</v>
      </c>
      <c r="AY171" s="36" t="s">
        <v>339</v>
      </c>
      <c r="AZ171" s="36" t="s">
        <v>339</v>
      </c>
      <c r="BA171" s="36" t="s">
        <v>339</v>
      </c>
      <c r="BB171" s="36" t="s">
        <v>339</v>
      </c>
      <c r="BC171" s="36" t="s">
        <v>339</v>
      </c>
      <c r="BD171" s="36" t="s">
        <v>339</v>
      </c>
      <c r="BE171" s="36" t="s">
        <v>339</v>
      </c>
      <c r="BF171" s="36" t="s">
        <v>339</v>
      </c>
      <c r="BG171" s="36" t="s">
        <v>339</v>
      </c>
      <c r="BH171" s="36" t="s">
        <v>339</v>
      </c>
      <c r="BI171" s="36" t="s">
        <v>339</v>
      </c>
      <c r="BJ171" s="36" t="s">
        <v>339</v>
      </c>
      <c r="BK171" s="36" t="s">
        <v>339</v>
      </c>
      <c r="BL171" s="36" t="s">
        <v>339</v>
      </c>
    </row>
    <row r="172" spans="1:64" s="37" customFormat="1" x14ac:dyDescent="0.2">
      <c r="A172" s="34">
        <v>169</v>
      </c>
      <c r="B172" s="34" t="s">
        <v>255</v>
      </c>
      <c r="C172" s="34" t="s">
        <v>257</v>
      </c>
      <c r="D172" s="41" t="s">
        <v>339</v>
      </c>
      <c r="E172" s="36" t="s">
        <v>339</v>
      </c>
      <c r="F172" s="36" t="s">
        <v>339</v>
      </c>
      <c r="G172" s="36" t="s">
        <v>339</v>
      </c>
      <c r="H172" s="36" t="s">
        <v>339</v>
      </c>
      <c r="I172" s="36" t="s">
        <v>339</v>
      </c>
      <c r="J172" s="36" t="s">
        <v>339</v>
      </c>
      <c r="K172" s="36" t="s">
        <v>339</v>
      </c>
      <c r="L172" s="36" t="s">
        <v>339</v>
      </c>
      <c r="M172" s="36" t="s">
        <v>339</v>
      </c>
      <c r="N172" s="36" t="s">
        <v>339</v>
      </c>
      <c r="O172" s="36" t="s">
        <v>339</v>
      </c>
      <c r="P172" s="36" t="s">
        <v>339</v>
      </c>
      <c r="Q172" s="36" t="s">
        <v>339</v>
      </c>
      <c r="R172" s="36" t="s">
        <v>339</v>
      </c>
      <c r="S172" s="36" t="s">
        <v>339</v>
      </c>
      <c r="T172" s="36" t="s">
        <v>339</v>
      </c>
      <c r="U172" s="36" t="s">
        <v>339</v>
      </c>
      <c r="V172" s="36" t="s">
        <v>339</v>
      </c>
      <c r="W172" s="36" t="s">
        <v>339</v>
      </c>
      <c r="X172" s="36" t="s">
        <v>339</v>
      </c>
      <c r="Y172" s="36" t="s">
        <v>339</v>
      </c>
      <c r="Z172" s="36" t="s">
        <v>339</v>
      </c>
      <c r="AA172" s="36" t="s">
        <v>339</v>
      </c>
      <c r="AB172" s="36" t="s">
        <v>339</v>
      </c>
      <c r="AC172" s="36" t="s">
        <v>339</v>
      </c>
      <c r="AD172" s="36" t="s">
        <v>339</v>
      </c>
      <c r="AE172" s="36" t="s">
        <v>339</v>
      </c>
      <c r="AF172" s="36" t="s">
        <v>339</v>
      </c>
      <c r="AG172" s="36" t="s">
        <v>339</v>
      </c>
      <c r="AH172" s="36" t="s">
        <v>339</v>
      </c>
      <c r="AI172" s="36" t="s">
        <v>339</v>
      </c>
      <c r="AJ172" s="36" t="s">
        <v>339</v>
      </c>
      <c r="AK172" s="36" t="s">
        <v>339</v>
      </c>
      <c r="AL172" s="36" t="s">
        <v>339</v>
      </c>
      <c r="AM172" s="36" t="s">
        <v>339</v>
      </c>
      <c r="AN172" s="36" t="s">
        <v>339</v>
      </c>
      <c r="AO172" s="36" t="s">
        <v>339</v>
      </c>
      <c r="AP172" s="36" t="s">
        <v>339</v>
      </c>
      <c r="AQ172" s="36" t="s">
        <v>339</v>
      </c>
      <c r="AR172" s="36" t="s">
        <v>339</v>
      </c>
      <c r="AS172" s="36" t="s">
        <v>339</v>
      </c>
      <c r="AT172" s="36" t="s">
        <v>339</v>
      </c>
      <c r="AU172" s="36" t="s">
        <v>339</v>
      </c>
      <c r="AV172" s="36" t="s">
        <v>339</v>
      </c>
      <c r="AW172" s="36" t="s">
        <v>339</v>
      </c>
      <c r="AX172" s="36" t="s">
        <v>339</v>
      </c>
      <c r="AY172" s="36" t="s">
        <v>339</v>
      </c>
      <c r="AZ172" s="36" t="s">
        <v>339</v>
      </c>
      <c r="BA172" s="36" t="s">
        <v>339</v>
      </c>
      <c r="BB172" s="36" t="s">
        <v>339</v>
      </c>
      <c r="BC172" s="36" t="s">
        <v>339</v>
      </c>
      <c r="BD172" s="36" t="s">
        <v>339</v>
      </c>
      <c r="BE172" s="36" t="s">
        <v>339</v>
      </c>
      <c r="BF172" s="36" t="s">
        <v>339</v>
      </c>
      <c r="BG172" s="36" t="s">
        <v>339</v>
      </c>
      <c r="BH172" s="36" t="s">
        <v>339</v>
      </c>
      <c r="BI172" s="36" t="s">
        <v>339</v>
      </c>
      <c r="BJ172" s="36" t="s">
        <v>339</v>
      </c>
      <c r="BK172" s="36" t="s">
        <v>339</v>
      </c>
      <c r="BL172" s="36" t="s">
        <v>339</v>
      </c>
    </row>
    <row r="173" spans="1:64" s="37" customFormat="1" x14ac:dyDescent="0.2">
      <c r="A173" s="34">
        <v>170</v>
      </c>
      <c r="B173" s="34" t="s">
        <v>255</v>
      </c>
      <c r="C173" s="34" t="s">
        <v>258</v>
      </c>
      <c r="D173" s="41" t="s">
        <v>339</v>
      </c>
      <c r="E173" s="36" t="s">
        <v>339</v>
      </c>
      <c r="F173" s="36" t="s">
        <v>339</v>
      </c>
      <c r="G173" s="36" t="s">
        <v>339</v>
      </c>
      <c r="H173" s="36" t="s">
        <v>339</v>
      </c>
      <c r="I173" s="36" t="s">
        <v>339</v>
      </c>
      <c r="J173" s="36" t="s">
        <v>339</v>
      </c>
      <c r="K173" s="36" t="s">
        <v>339</v>
      </c>
      <c r="L173" s="36" t="s">
        <v>339</v>
      </c>
      <c r="M173" s="36" t="s">
        <v>339</v>
      </c>
      <c r="N173" s="36" t="s">
        <v>339</v>
      </c>
      <c r="O173" s="36" t="s">
        <v>339</v>
      </c>
      <c r="P173" s="36" t="s">
        <v>339</v>
      </c>
      <c r="Q173" s="36" t="s">
        <v>339</v>
      </c>
      <c r="R173" s="36" t="s">
        <v>339</v>
      </c>
      <c r="S173" s="36" t="s">
        <v>339</v>
      </c>
      <c r="T173" s="36" t="s">
        <v>339</v>
      </c>
      <c r="U173" s="36" t="s">
        <v>339</v>
      </c>
      <c r="V173" s="36" t="s">
        <v>339</v>
      </c>
      <c r="W173" s="36" t="s">
        <v>339</v>
      </c>
      <c r="X173" s="36" t="s">
        <v>339</v>
      </c>
      <c r="Y173" s="36" t="s">
        <v>339</v>
      </c>
      <c r="Z173" s="36" t="s">
        <v>339</v>
      </c>
      <c r="AA173" s="36" t="s">
        <v>339</v>
      </c>
      <c r="AB173" s="36" t="s">
        <v>339</v>
      </c>
      <c r="AC173" s="36" t="s">
        <v>339</v>
      </c>
      <c r="AD173" s="36" t="s">
        <v>339</v>
      </c>
      <c r="AE173" s="36" t="s">
        <v>339</v>
      </c>
      <c r="AF173" s="36" t="s">
        <v>339</v>
      </c>
      <c r="AG173" s="36" t="s">
        <v>339</v>
      </c>
      <c r="AH173" s="36" t="s">
        <v>339</v>
      </c>
      <c r="AI173" s="36" t="s">
        <v>339</v>
      </c>
      <c r="AJ173" s="36" t="s">
        <v>339</v>
      </c>
      <c r="AK173" s="36" t="s">
        <v>339</v>
      </c>
      <c r="AL173" s="36" t="s">
        <v>339</v>
      </c>
      <c r="AM173" s="36" t="s">
        <v>339</v>
      </c>
      <c r="AN173" s="36" t="s">
        <v>339</v>
      </c>
      <c r="AO173" s="36" t="s">
        <v>339</v>
      </c>
      <c r="AP173" s="36" t="s">
        <v>339</v>
      </c>
      <c r="AQ173" s="36" t="s">
        <v>339</v>
      </c>
      <c r="AR173" s="36" t="s">
        <v>339</v>
      </c>
      <c r="AS173" s="36" t="s">
        <v>339</v>
      </c>
      <c r="AT173" s="36" t="s">
        <v>339</v>
      </c>
      <c r="AU173" s="36" t="s">
        <v>339</v>
      </c>
      <c r="AV173" s="36" t="s">
        <v>339</v>
      </c>
      <c r="AW173" s="36" t="s">
        <v>339</v>
      </c>
      <c r="AX173" s="36" t="s">
        <v>339</v>
      </c>
      <c r="AY173" s="36" t="s">
        <v>339</v>
      </c>
      <c r="AZ173" s="36" t="s">
        <v>339</v>
      </c>
      <c r="BA173" s="36" t="s">
        <v>339</v>
      </c>
      <c r="BB173" s="36" t="s">
        <v>339</v>
      </c>
      <c r="BC173" s="36" t="s">
        <v>339</v>
      </c>
      <c r="BD173" s="36" t="s">
        <v>339</v>
      </c>
      <c r="BE173" s="36" t="s">
        <v>339</v>
      </c>
      <c r="BF173" s="36" t="s">
        <v>339</v>
      </c>
      <c r="BG173" s="36" t="s">
        <v>339</v>
      </c>
      <c r="BH173" s="36" t="s">
        <v>339</v>
      </c>
      <c r="BI173" s="36" t="s">
        <v>339</v>
      </c>
      <c r="BJ173" s="36" t="s">
        <v>339</v>
      </c>
      <c r="BK173" s="36" t="s">
        <v>339</v>
      </c>
      <c r="BL173" s="36" t="s">
        <v>339</v>
      </c>
    </row>
    <row r="174" spans="1:64" s="37" customFormat="1" x14ac:dyDescent="0.2">
      <c r="A174" s="34">
        <v>171</v>
      </c>
      <c r="B174" s="34" t="s">
        <v>255</v>
      </c>
      <c r="C174" s="34" t="s">
        <v>259</v>
      </c>
      <c r="D174" s="41" t="s">
        <v>339</v>
      </c>
      <c r="E174" s="36" t="s">
        <v>339</v>
      </c>
      <c r="F174" s="36" t="s">
        <v>339</v>
      </c>
      <c r="G174" s="36" t="s">
        <v>339</v>
      </c>
      <c r="H174" s="36" t="s">
        <v>339</v>
      </c>
      <c r="I174" s="36" t="s">
        <v>339</v>
      </c>
      <c r="J174" s="36" t="s">
        <v>339</v>
      </c>
      <c r="K174" s="36" t="s">
        <v>339</v>
      </c>
      <c r="L174" s="36" t="s">
        <v>339</v>
      </c>
      <c r="M174" s="36" t="s">
        <v>339</v>
      </c>
      <c r="N174" s="36" t="s">
        <v>339</v>
      </c>
      <c r="O174" s="36" t="s">
        <v>339</v>
      </c>
      <c r="P174" s="36" t="s">
        <v>339</v>
      </c>
      <c r="Q174" s="36" t="s">
        <v>339</v>
      </c>
      <c r="R174" s="36" t="s">
        <v>339</v>
      </c>
      <c r="S174" s="36" t="s">
        <v>339</v>
      </c>
      <c r="T174" s="36" t="s">
        <v>339</v>
      </c>
      <c r="U174" s="36" t="s">
        <v>339</v>
      </c>
      <c r="V174" s="36" t="s">
        <v>339</v>
      </c>
      <c r="W174" s="36" t="s">
        <v>339</v>
      </c>
      <c r="X174" s="36" t="s">
        <v>339</v>
      </c>
      <c r="Y174" s="36" t="s">
        <v>339</v>
      </c>
      <c r="Z174" s="36" t="s">
        <v>339</v>
      </c>
      <c r="AA174" s="36" t="s">
        <v>339</v>
      </c>
      <c r="AB174" s="36" t="s">
        <v>339</v>
      </c>
      <c r="AC174" s="36" t="s">
        <v>339</v>
      </c>
      <c r="AD174" s="36" t="s">
        <v>339</v>
      </c>
      <c r="AE174" s="36" t="s">
        <v>339</v>
      </c>
      <c r="AF174" s="36" t="s">
        <v>339</v>
      </c>
      <c r="AG174" s="36" t="s">
        <v>339</v>
      </c>
      <c r="AH174" s="36" t="s">
        <v>339</v>
      </c>
      <c r="AI174" s="36" t="s">
        <v>339</v>
      </c>
      <c r="AJ174" s="36" t="s">
        <v>339</v>
      </c>
      <c r="AK174" s="36" t="s">
        <v>339</v>
      </c>
      <c r="AL174" s="36" t="s">
        <v>339</v>
      </c>
      <c r="AM174" s="36" t="s">
        <v>339</v>
      </c>
      <c r="AN174" s="36" t="s">
        <v>339</v>
      </c>
      <c r="AO174" s="36" t="s">
        <v>339</v>
      </c>
      <c r="AP174" s="36" t="s">
        <v>339</v>
      </c>
      <c r="AQ174" s="36" t="s">
        <v>339</v>
      </c>
      <c r="AR174" s="36" t="s">
        <v>339</v>
      </c>
      <c r="AS174" s="36" t="s">
        <v>339</v>
      </c>
      <c r="AT174" s="36" t="s">
        <v>339</v>
      </c>
      <c r="AU174" s="36" t="s">
        <v>339</v>
      </c>
      <c r="AV174" s="36" t="s">
        <v>339</v>
      </c>
      <c r="AW174" s="36" t="s">
        <v>339</v>
      </c>
      <c r="AX174" s="36" t="s">
        <v>339</v>
      </c>
      <c r="AY174" s="36" t="s">
        <v>339</v>
      </c>
      <c r="AZ174" s="36" t="s">
        <v>339</v>
      </c>
      <c r="BA174" s="36" t="s">
        <v>339</v>
      </c>
      <c r="BB174" s="36" t="s">
        <v>339</v>
      </c>
      <c r="BC174" s="36" t="s">
        <v>339</v>
      </c>
      <c r="BD174" s="36" t="s">
        <v>339</v>
      </c>
      <c r="BE174" s="36" t="s">
        <v>339</v>
      </c>
      <c r="BF174" s="36" t="s">
        <v>339</v>
      </c>
      <c r="BG174" s="36" t="s">
        <v>339</v>
      </c>
      <c r="BH174" s="36" t="s">
        <v>339</v>
      </c>
      <c r="BI174" s="36" t="s">
        <v>339</v>
      </c>
      <c r="BJ174" s="36" t="s">
        <v>339</v>
      </c>
      <c r="BK174" s="36" t="s">
        <v>339</v>
      </c>
      <c r="BL174" s="36" t="s">
        <v>339</v>
      </c>
    </row>
    <row r="175" spans="1:64" s="37" customFormat="1" x14ac:dyDescent="0.2">
      <c r="A175" s="34">
        <v>172</v>
      </c>
      <c r="B175" s="34" t="s">
        <v>255</v>
      </c>
      <c r="C175" s="34" t="s">
        <v>260</v>
      </c>
      <c r="D175" s="41" t="s">
        <v>339</v>
      </c>
      <c r="E175" s="36" t="s">
        <v>339</v>
      </c>
      <c r="F175" s="36" t="s">
        <v>339</v>
      </c>
      <c r="G175" s="36" t="s">
        <v>339</v>
      </c>
      <c r="H175" s="36" t="s">
        <v>339</v>
      </c>
      <c r="I175" s="36" t="s">
        <v>339</v>
      </c>
      <c r="J175" s="36" t="s">
        <v>339</v>
      </c>
      <c r="K175" s="36" t="s">
        <v>339</v>
      </c>
      <c r="L175" s="36" t="s">
        <v>339</v>
      </c>
      <c r="M175" s="36" t="s">
        <v>339</v>
      </c>
      <c r="N175" s="36" t="s">
        <v>339</v>
      </c>
      <c r="O175" s="36" t="s">
        <v>339</v>
      </c>
      <c r="P175" s="36" t="s">
        <v>339</v>
      </c>
      <c r="Q175" s="36" t="s">
        <v>339</v>
      </c>
      <c r="R175" s="36" t="s">
        <v>339</v>
      </c>
      <c r="S175" s="36" t="s">
        <v>339</v>
      </c>
      <c r="T175" s="36" t="s">
        <v>339</v>
      </c>
      <c r="U175" s="36" t="s">
        <v>339</v>
      </c>
      <c r="V175" s="36" t="s">
        <v>339</v>
      </c>
      <c r="W175" s="36" t="s">
        <v>339</v>
      </c>
      <c r="X175" s="36" t="s">
        <v>339</v>
      </c>
      <c r="Y175" s="36" t="s">
        <v>339</v>
      </c>
      <c r="Z175" s="36" t="s">
        <v>339</v>
      </c>
      <c r="AA175" s="36" t="s">
        <v>339</v>
      </c>
      <c r="AB175" s="36" t="s">
        <v>339</v>
      </c>
      <c r="AC175" s="36" t="s">
        <v>339</v>
      </c>
      <c r="AD175" s="36" t="s">
        <v>339</v>
      </c>
      <c r="AE175" s="36" t="s">
        <v>339</v>
      </c>
      <c r="AF175" s="36" t="s">
        <v>339</v>
      </c>
      <c r="AG175" s="36" t="s">
        <v>339</v>
      </c>
      <c r="AH175" s="36" t="s">
        <v>339</v>
      </c>
      <c r="AI175" s="36" t="s">
        <v>339</v>
      </c>
      <c r="AJ175" s="36" t="s">
        <v>339</v>
      </c>
      <c r="AK175" s="36" t="s">
        <v>339</v>
      </c>
      <c r="AL175" s="36" t="s">
        <v>339</v>
      </c>
      <c r="AM175" s="36" t="s">
        <v>339</v>
      </c>
      <c r="AN175" s="36" t="s">
        <v>339</v>
      </c>
      <c r="AO175" s="36" t="s">
        <v>339</v>
      </c>
      <c r="AP175" s="36" t="s">
        <v>339</v>
      </c>
      <c r="AQ175" s="36" t="s">
        <v>339</v>
      </c>
      <c r="AR175" s="36" t="s">
        <v>339</v>
      </c>
      <c r="AS175" s="36" t="s">
        <v>339</v>
      </c>
      <c r="AT175" s="36" t="s">
        <v>339</v>
      </c>
      <c r="AU175" s="36" t="s">
        <v>339</v>
      </c>
      <c r="AV175" s="36" t="s">
        <v>339</v>
      </c>
      <c r="AW175" s="36" t="s">
        <v>339</v>
      </c>
      <c r="AX175" s="36" t="s">
        <v>339</v>
      </c>
      <c r="AY175" s="36" t="s">
        <v>339</v>
      </c>
      <c r="AZ175" s="36" t="s">
        <v>339</v>
      </c>
      <c r="BA175" s="36" t="s">
        <v>339</v>
      </c>
      <c r="BB175" s="36" t="s">
        <v>339</v>
      </c>
      <c r="BC175" s="36" t="s">
        <v>339</v>
      </c>
      <c r="BD175" s="36" t="s">
        <v>339</v>
      </c>
      <c r="BE175" s="36" t="s">
        <v>339</v>
      </c>
      <c r="BF175" s="36" t="s">
        <v>339</v>
      </c>
      <c r="BG175" s="36" t="s">
        <v>339</v>
      </c>
      <c r="BH175" s="36" t="s">
        <v>339</v>
      </c>
      <c r="BI175" s="36" t="s">
        <v>339</v>
      </c>
      <c r="BJ175" s="36" t="s">
        <v>339</v>
      </c>
      <c r="BK175" s="36" t="s">
        <v>339</v>
      </c>
      <c r="BL175" s="36" t="s">
        <v>339</v>
      </c>
    </row>
    <row r="176" spans="1:64" s="37" customFormat="1" x14ac:dyDescent="0.2">
      <c r="A176" s="34">
        <v>173</v>
      </c>
      <c r="B176" s="34" t="s">
        <v>255</v>
      </c>
      <c r="C176" s="34" t="s">
        <v>261</v>
      </c>
      <c r="D176" s="41" t="s">
        <v>339</v>
      </c>
      <c r="E176" s="36" t="s">
        <v>339</v>
      </c>
      <c r="F176" s="36" t="s">
        <v>339</v>
      </c>
      <c r="G176" s="36" t="s">
        <v>339</v>
      </c>
      <c r="H176" s="36" t="s">
        <v>339</v>
      </c>
      <c r="I176" s="36" t="s">
        <v>339</v>
      </c>
      <c r="J176" s="36" t="s">
        <v>339</v>
      </c>
      <c r="K176" s="36" t="s">
        <v>339</v>
      </c>
      <c r="L176" s="36" t="s">
        <v>339</v>
      </c>
      <c r="M176" s="36" t="s">
        <v>339</v>
      </c>
      <c r="N176" s="36" t="s">
        <v>339</v>
      </c>
      <c r="O176" s="36" t="s">
        <v>339</v>
      </c>
      <c r="P176" s="36" t="s">
        <v>339</v>
      </c>
      <c r="Q176" s="36" t="s">
        <v>339</v>
      </c>
      <c r="R176" s="36" t="s">
        <v>339</v>
      </c>
      <c r="S176" s="36" t="s">
        <v>339</v>
      </c>
      <c r="T176" s="36" t="s">
        <v>339</v>
      </c>
      <c r="U176" s="36" t="s">
        <v>339</v>
      </c>
      <c r="V176" s="36" t="s">
        <v>339</v>
      </c>
      <c r="W176" s="36" t="s">
        <v>339</v>
      </c>
      <c r="X176" s="36" t="s">
        <v>339</v>
      </c>
      <c r="Y176" s="36" t="s">
        <v>339</v>
      </c>
      <c r="Z176" s="36" t="s">
        <v>339</v>
      </c>
      <c r="AA176" s="36" t="s">
        <v>339</v>
      </c>
      <c r="AB176" s="36" t="s">
        <v>339</v>
      </c>
      <c r="AC176" s="36" t="s">
        <v>339</v>
      </c>
      <c r="AD176" s="36" t="s">
        <v>339</v>
      </c>
      <c r="AE176" s="36" t="s">
        <v>339</v>
      </c>
      <c r="AF176" s="36" t="s">
        <v>339</v>
      </c>
      <c r="AG176" s="36" t="s">
        <v>339</v>
      </c>
      <c r="AH176" s="36" t="s">
        <v>339</v>
      </c>
      <c r="AI176" s="36" t="s">
        <v>339</v>
      </c>
      <c r="AJ176" s="36" t="s">
        <v>339</v>
      </c>
      <c r="AK176" s="36" t="s">
        <v>339</v>
      </c>
      <c r="AL176" s="36" t="s">
        <v>339</v>
      </c>
      <c r="AM176" s="36" t="s">
        <v>339</v>
      </c>
      <c r="AN176" s="36" t="s">
        <v>339</v>
      </c>
      <c r="AO176" s="36" t="s">
        <v>339</v>
      </c>
      <c r="AP176" s="36" t="s">
        <v>339</v>
      </c>
      <c r="AQ176" s="36" t="s">
        <v>339</v>
      </c>
      <c r="AR176" s="36" t="s">
        <v>339</v>
      </c>
      <c r="AS176" s="36" t="s">
        <v>339</v>
      </c>
      <c r="AT176" s="36" t="s">
        <v>339</v>
      </c>
      <c r="AU176" s="36" t="s">
        <v>339</v>
      </c>
      <c r="AV176" s="36" t="s">
        <v>339</v>
      </c>
      <c r="AW176" s="36" t="s">
        <v>339</v>
      </c>
      <c r="AX176" s="36" t="s">
        <v>339</v>
      </c>
      <c r="AY176" s="36" t="s">
        <v>339</v>
      </c>
      <c r="AZ176" s="36" t="s">
        <v>339</v>
      </c>
      <c r="BA176" s="36" t="s">
        <v>339</v>
      </c>
      <c r="BB176" s="36" t="s">
        <v>339</v>
      </c>
      <c r="BC176" s="36" t="s">
        <v>339</v>
      </c>
      <c r="BD176" s="36" t="s">
        <v>339</v>
      </c>
      <c r="BE176" s="36" t="s">
        <v>339</v>
      </c>
      <c r="BF176" s="36" t="s">
        <v>339</v>
      </c>
      <c r="BG176" s="36" t="s">
        <v>339</v>
      </c>
      <c r="BH176" s="36" t="s">
        <v>339</v>
      </c>
      <c r="BI176" s="36" t="s">
        <v>339</v>
      </c>
      <c r="BJ176" s="36" t="s">
        <v>339</v>
      </c>
      <c r="BK176" s="36" t="s">
        <v>339</v>
      </c>
      <c r="BL176" s="36" t="s">
        <v>339</v>
      </c>
    </row>
    <row r="177" spans="1:64" s="37" customFormat="1" x14ac:dyDescent="0.2">
      <c r="A177" s="34">
        <v>174</v>
      </c>
      <c r="B177" s="34" t="s">
        <v>255</v>
      </c>
      <c r="C177" s="34" t="s">
        <v>262</v>
      </c>
      <c r="D177" s="41" t="s">
        <v>339</v>
      </c>
      <c r="E177" s="36" t="s">
        <v>339</v>
      </c>
      <c r="F177" s="36" t="s">
        <v>339</v>
      </c>
      <c r="G177" s="36" t="s">
        <v>339</v>
      </c>
      <c r="H177" s="36" t="s">
        <v>339</v>
      </c>
      <c r="I177" s="36" t="s">
        <v>339</v>
      </c>
      <c r="J177" s="36" t="s">
        <v>339</v>
      </c>
      <c r="K177" s="36" t="s">
        <v>339</v>
      </c>
      <c r="L177" s="36" t="s">
        <v>339</v>
      </c>
      <c r="M177" s="36" t="s">
        <v>339</v>
      </c>
      <c r="N177" s="36" t="s">
        <v>339</v>
      </c>
      <c r="O177" s="36" t="s">
        <v>339</v>
      </c>
      <c r="P177" s="36" t="s">
        <v>339</v>
      </c>
      <c r="Q177" s="36" t="s">
        <v>339</v>
      </c>
      <c r="R177" s="36" t="s">
        <v>339</v>
      </c>
      <c r="S177" s="36" t="s">
        <v>339</v>
      </c>
      <c r="T177" s="36" t="s">
        <v>339</v>
      </c>
      <c r="U177" s="36" t="s">
        <v>339</v>
      </c>
      <c r="V177" s="36" t="s">
        <v>339</v>
      </c>
      <c r="W177" s="36" t="s">
        <v>339</v>
      </c>
      <c r="X177" s="36" t="s">
        <v>339</v>
      </c>
      <c r="Y177" s="36" t="s">
        <v>339</v>
      </c>
      <c r="Z177" s="36" t="s">
        <v>339</v>
      </c>
      <c r="AA177" s="36" t="s">
        <v>339</v>
      </c>
      <c r="AB177" s="36" t="s">
        <v>339</v>
      </c>
      <c r="AC177" s="36" t="s">
        <v>339</v>
      </c>
      <c r="AD177" s="36" t="s">
        <v>339</v>
      </c>
      <c r="AE177" s="36" t="s">
        <v>339</v>
      </c>
      <c r="AF177" s="36" t="s">
        <v>339</v>
      </c>
      <c r="AG177" s="36" t="s">
        <v>339</v>
      </c>
      <c r="AH177" s="36" t="s">
        <v>339</v>
      </c>
      <c r="AI177" s="36" t="s">
        <v>339</v>
      </c>
      <c r="AJ177" s="36" t="s">
        <v>339</v>
      </c>
      <c r="AK177" s="36" t="s">
        <v>339</v>
      </c>
      <c r="AL177" s="36" t="s">
        <v>339</v>
      </c>
      <c r="AM177" s="36" t="s">
        <v>339</v>
      </c>
      <c r="AN177" s="36" t="s">
        <v>339</v>
      </c>
      <c r="AO177" s="36" t="s">
        <v>339</v>
      </c>
      <c r="AP177" s="36" t="s">
        <v>339</v>
      </c>
      <c r="AQ177" s="36" t="s">
        <v>339</v>
      </c>
      <c r="AR177" s="36" t="s">
        <v>339</v>
      </c>
      <c r="AS177" s="36" t="s">
        <v>339</v>
      </c>
      <c r="AT177" s="36" t="s">
        <v>339</v>
      </c>
      <c r="AU177" s="36" t="s">
        <v>339</v>
      </c>
      <c r="AV177" s="36" t="s">
        <v>339</v>
      </c>
      <c r="AW177" s="36" t="s">
        <v>339</v>
      </c>
      <c r="AX177" s="36" t="s">
        <v>339</v>
      </c>
      <c r="AY177" s="36" t="s">
        <v>339</v>
      </c>
      <c r="AZ177" s="36" t="s">
        <v>339</v>
      </c>
      <c r="BA177" s="36" t="s">
        <v>339</v>
      </c>
      <c r="BB177" s="36" t="s">
        <v>339</v>
      </c>
      <c r="BC177" s="36" t="s">
        <v>339</v>
      </c>
      <c r="BD177" s="36" t="s">
        <v>339</v>
      </c>
      <c r="BE177" s="36" t="s">
        <v>339</v>
      </c>
      <c r="BF177" s="36" t="s">
        <v>339</v>
      </c>
      <c r="BG177" s="36" t="s">
        <v>339</v>
      </c>
      <c r="BH177" s="36" t="s">
        <v>339</v>
      </c>
      <c r="BI177" s="36" t="s">
        <v>339</v>
      </c>
      <c r="BJ177" s="36" t="s">
        <v>339</v>
      </c>
      <c r="BK177" s="36" t="s">
        <v>339</v>
      </c>
      <c r="BL177" s="36" t="s">
        <v>339</v>
      </c>
    </row>
    <row r="178" spans="1:64" s="37" customFormat="1" x14ac:dyDescent="0.2">
      <c r="A178" s="34">
        <v>175</v>
      </c>
      <c r="B178" s="34" t="s">
        <v>264</v>
      </c>
      <c r="C178" s="34" t="s">
        <v>263</v>
      </c>
      <c r="D178" s="41" t="s">
        <v>339</v>
      </c>
      <c r="E178" s="36" t="s">
        <v>339</v>
      </c>
      <c r="F178" s="36" t="s">
        <v>339</v>
      </c>
      <c r="G178" s="36" t="s">
        <v>339</v>
      </c>
      <c r="H178" s="36" t="s">
        <v>339</v>
      </c>
      <c r="I178" s="36" t="s">
        <v>339</v>
      </c>
      <c r="J178" s="36" t="s">
        <v>339</v>
      </c>
      <c r="K178" s="36" t="s">
        <v>339</v>
      </c>
      <c r="L178" s="36" t="s">
        <v>339</v>
      </c>
      <c r="M178" s="36" t="s">
        <v>339</v>
      </c>
      <c r="N178" s="36" t="s">
        <v>339</v>
      </c>
      <c r="O178" s="36" t="s">
        <v>339</v>
      </c>
      <c r="P178" s="36" t="s">
        <v>339</v>
      </c>
      <c r="Q178" s="36" t="s">
        <v>339</v>
      </c>
      <c r="R178" s="36" t="s">
        <v>339</v>
      </c>
      <c r="S178" s="36" t="s">
        <v>339</v>
      </c>
      <c r="T178" s="36" t="s">
        <v>339</v>
      </c>
      <c r="U178" s="36" t="s">
        <v>339</v>
      </c>
      <c r="V178" s="36" t="s">
        <v>339</v>
      </c>
      <c r="W178" s="36" t="s">
        <v>339</v>
      </c>
      <c r="X178" s="36" t="s">
        <v>339</v>
      </c>
      <c r="Y178" s="36" t="s">
        <v>339</v>
      </c>
      <c r="Z178" s="36" t="s">
        <v>339</v>
      </c>
      <c r="AA178" s="36" t="s">
        <v>339</v>
      </c>
      <c r="AB178" s="36" t="s">
        <v>339</v>
      </c>
      <c r="AC178" s="36" t="s">
        <v>339</v>
      </c>
      <c r="AD178" s="36" t="s">
        <v>339</v>
      </c>
      <c r="AE178" s="36" t="s">
        <v>339</v>
      </c>
      <c r="AF178" s="36" t="s">
        <v>339</v>
      </c>
      <c r="AG178" s="36" t="s">
        <v>339</v>
      </c>
      <c r="AH178" s="36" t="s">
        <v>339</v>
      </c>
      <c r="AI178" s="36" t="s">
        <v>339</v>
      </c>
      <c r="AJ178" s="36" t="s">
        <v>339</v>
      </c>
      <c r="AK178" s="36" t="s">
        <v>339</v>
      </c>
      <c r="AL178" s="36" t="s">
        <v>339</v>
      </c>
      <c r="AM178" s="36" t="s">
        <v>339</v>
      </c>
      <c r="AN178" s="36" t="s">
        <v>339</v>
      </c>
      <c r="AO178" s="36" t="s">
        <v>339</v>
      </c>
      <c r="AP178" s="36" t="s">
        <v>339</v>
      </c>
      <c r="AQ178" s="36" t="s">
        <v>339</v>
      </c>
      <c r="AR178" s="36" t="s">
        <v>339</v>
      </c>
      <c r="AS178" s="36" t="s">
        <v>339</v>
      </c>
      <c r="AT178" s="36" t="s">
        <v>339</v>
      </c>
      <c r="AU178" s="36" t="s">
        <v>339</v>
      </c>
      <c r="AV178" s="36" t="s">
        <v>339</v>
      </c>
      <c r="AW178" s="36" t="s">
        <v>339</v>
      </c>
      <c r="AX178" s="36" t="s">
        <v>339</v>
      </c>
      <c r="AY178" s="36" t="s">
        <v>339</v>
      </c>
      <c r="AZ178" s="36" t="s">
        <v>339</v>
      </c>
      <c r="BA178" s="36" t="s">
        <v>339</v>
      </c>
      <c r="BB178" s="36" t="s">
        <v>339</v>
      </c>
      <c r="BC178" s="36" t="s">
        <v>339</v>
      </c>
      <c r="BD178" s="36" t="s">
        <v>339</v>
      </c>
      <c r="BE178" s="36" t="s">
        <v>339</v>
      </c>
      <c r="BF178" s="36" t="s">
        <v>339</v>
      </c>
      <c r="BG178" s="36" t="s">
        <v>339</v>
      </c>
      <c r="BH178" s="36" t="s">
        <v>339</v>
      </c>
      <c r="BI178" s="36" t="s">
        <v>339</v>
      </c>
      <c r="BJ178" s="36" t="s">
        <v>339</v>
      </c>
      <c r="BK178" s="36" t="s">
        <v>339</v>
      </c>
      <c r="BL178" s="36" t="s">
        <v>339</v>
      </c>
    </row>
    <row r="179" spans="1:64" s="37" customFormat="1" x14ac:dyDescent="0.2">
      <c r="A179" s="34">
        <v>176</v>
      </c>
      <c r="B179" s="34" t="s">
        <v>264</v>
      </c>
      <c r="C179" s="34" t="s">
        <v>265</v>
      </c>
      <c r="D179" s="41" t="s">
        <v>339</v>
      </c>
      <c r="E179" s="36" t="s">
        <v>339</v>
      </c>
      <c r="F179" s="36" t="s">
        <v>339</v>
      </c>
      <c r="G179" s="36" t="s">
        <v>339</v>
      </c>
      <c r="H179" s="36" t="s">
        <v>339</v>
      </c>
      <c r="I179" s="36" t="s">
        <v>339</v>
      </c>
      <c r="J179" s="36" t="s">
        <v>339</v>
      </c>
      <c r="K179" s="36" t="s">
        <v>339</v>
      </c>
      <c r="L179" s="36" t="s">
        <v>339</v>
      </c>
      <c r="M179" s="36" t="s">
        <v>339</v>
      </c>
      <c r="N179" s="36" t="s">
        <v>339</v>
      </c>
      <c r="O179" s="36" t="s">
        <v>339</v>
      </c>
      <c r="P179" s="36" t="s">
        <v>339</v>
      </c>
      <c r="Q179" s="36" t="s">
        <v>339</v>
      </c>
      <c r="R179" s="36" t="s">
        <v>339</v>
      </c>
      <c r="S179" s="36" t="s">
        <v>339</v>
      </c>
      <c r="T179" s="36" t="s">
        <v>339</v>
      </c>
      <c r="U179" s="36" t="s">
        <v>339</v>
      </c>
      <c r="V179" s="36" t="s">
        <v>339</v>
      </c>
      <c r="W179" s="36" t="s">
        <v>339</v>
      </c>
      <c r="X179" s="36" t="s">
        <v>339</v>
      </c>
      <c r="Y179" s="36" t="s">
        <v>339</v>
      </c>
      <c r="Z179" s="36" t="s">
        <v>339</v>
      </c>
      <c r="AA179" s="36" t="s">
        <v>339</v>
      </c>
      <c r="AB179" s="36" t="s">
        <v>339</v>
      </c>
      <c r="AC179" s="36" t="s">
        <v>339</v>
      </c>
      <c r="AD179" s="36" t="s">
        <v>339</v>
      </c>
      <c r="AE179" s="36" t="s">
        <v>339</v>
      </c>
      <c r="AF179" s="36" t="s">
        <v>339</v>
      </c>
      <c r="AG179" s="36" t="s">
        <v>339</v>
      </c>
      <c r="AH179" s="36" t="s">
        <v>339</v>
      </c>
      <c r="AI179" s="36" t="s">
        <v>339</v>
      </c>
      <c r="AJ179" s="36" t="s">
        <v>339</v>
      </c>
      <c r="AK179" s="36" t="s">
        <v>339</v>
      </c>
      <c r="AL179" s="36" t="s">
        <v>339</v>
      </c>
      <c r="AM179" s="36" t="s">
        <v>339</v>
      </c>
      <c r="AN179" s="36" t="s">
        <v>339</v>
      </c>
      <c r="AO179" s="36" t="s">
        <v>339</v>
      </c>
      <c r="AP179" s="36" t="s">
        <v>339</v>
      </c>
      <c r="AQ179" s="36" t="s">
        <v>339</v>
      </c>
      <c r="AR179" s="36" t="s">
        <v>339</v>
      </c>
      <c r="AS179" s="36" t="s">
        <v>339</v>
      </c>
      <c r="AT179" s="36" t="s">
        <v>339</v>
      </c>
      <c r="AU179" s="36" t="s">
        <v>339</v>
      </c>
      <c r="AV179" s="36" t="s">
        <v>339</v>
      </c>
      <c r="AW179" s="36" t="s">
        <v>339</v>
      </c>
      <c r="AX179" s="36" t="s">
        <v>339</v>
      </c>
      <c r="AY179" s="36" t="s">
        <v>339</v>
      </c>
      <c r="AZ179" s="36" t="s">
        <v>339</v>
      </c>
      <c r="BA179" s="36" t="s">
        <v>339</v>
      </c>
      <c r="BB179" s="36" t="s">
        <v>339</v>
      </c>
      <c r="BC179" s="36" t="s">
        <v>339</v>
      </c>
      <c r="BD179" s="36" t="s">
        <v>339</v>
      </c>
      <c r="BE179" s="36" t="s">
        <v>339</v>
      </c>
      <c r="BF179" s="36" t="s">
        <v>339</v>
      </c>
      <c r="BG179" s="36" t="s">
        <v>339</v>
      </c>
      <c r="BH179" s="36" t="s">
        <v>339</v>
      </c>
      <c r="BI179" s="36" t="s">
        <v>339</v>
      </c>
      <c r="BJ179" s="36" t="s">
        <v>339</v>
      </c>
      <c r="BK179" s="36" t="s">
        <v>339</v>
      </c>
      <c r="BL179" s="36" t="s">
        <v>339</v>
      </c>
    </row>
    <row r="180" spans="1:64" s="37" customFormat="1" x14ac:dyDescent="0.2">
      <c r="A180" s="34">
        <v>177</v>
      </c>
      <c r="B180" s="34" t="s">
        <v>264</v>
      </c>
      <c r="C180" s="34" t="s">
        <v>266</v>
      </c>
      <c r="D180" s="41" t="s">
        <v>339</v>
      </c>
      <c r="E180" s="36" t="s">
        <v>339</v>
      </c>
      <c r="F180" s="36" t="s">
        <v>339</v>
      </c>
      <c r="G180" s="36" t="s">
        <v>339</v>
      </c>
      <c r="H180" s="36" t="s">
        <v>339</v>
      </c>
      <c r="I180" s="36" t="s">
        <v>339</v>
      </c>
      <c r="J180" s="36" t="s">
        <v>339</v>
      </c>
      <c r="K180" s="36" t="s">
        <v>339</v>
      </c>
      <c r="L180" s="36" t="s">
        <v>339</v>
      </c>
      <c r="M180" s="36" t="s">
        <v>339</v>
      </c>
      <c r="N180" s="36" t="s">
        <v>339</v>
      </c>
      <c r="O180" s="36" t="s">
        <v>339</v>
      </c>
      <c r="P180" s="36" t="s">
        <v>339</v>
      </c>
      <c r="Q180" s="36" t="s">
        <v>339</v>
      </c>
      <c r="R180" s="36" t="s">
        <v>339</v>
      </c>
      <c r="S180" s="36" t="s">
        <v>339</v>
      </c>
      <c r="T180" s="36" t="s">
        <v>339</v>
      </c>
      <c r="U180" s="36" t="s">
        <v>339</v>
      </c>
      <c r="V180" s="36" t="s">
        <v>339</v>
      </c>
      <c r="W180" s="36" t="s">
        <v>339</v>
      </c>
      <c r="X180" s="36" t="s">
        <v>339</v>
      </c>
      <c r="Y180" s="36" t="s">
        <v>339</v>
      </c>
      <c r="Z180" s="36" t="s">
        <v>339</v>
      </c>
      <c r="AA180" s="36" t="s">
        <v>339</v>
      </c>
      <c r="AB180" s="36" t="s">
        <v>339</v>
      </c>
      <c r="AC180" s="36" t="s">
        <v>339</v>
      </c>
      <c r="AD180" s="36" t="s">
        <v>339</v>
      </c>
      <c r="AE180" s="36" t="s">
        <v>339</v>
      </c>
      <c r="AF180" s="36" t="s">
        <v>339</v>
      </c>
      <c r="AG180" s="36" t="s">
        <v>339</v>
      </c>
      <c r="AH180" s="36" t="s">
        <v>339</v>
      </c>
      <c r="AI180" s="36" t="s">
        <v>339</v>
      </c>
      <c r="AJ180" s="36" t="s">
        <v>339</v>
      </c>
      <c r="AK180" s="36" t="s">
        <v>339</v>
      </c>
      <c r="AL180" s="36" t="s">
        <v>339</v>
      </c>
      <c r="AM180" s="36" t="s">
        <v>339</v>
      </c>
      <c r="AN180" s="36" t="s">
        <v>339</v>
      </c>
      <c r="AO180" s="36" t="s">
        <v>339</v>
      </c>
      <c r="AP180" s="36" t="s">
        <v>339</v>
      </c>
      <c r="AQ180" s="36" t="s">
        <v>339</v>
      </c>
      <c r="AR180" s="36" t="s">
        <v>339</v>
      </c>
      <c r="AS180" s="36" t="s">
        <v>339</v>
      </c>
      <c r="AT180" s="36" t="s">
        <v>339</v>
      </c>
      <c r="AU180" s="36" t="s">
        <v>339</v>
      </c>
      <c r="AV180" s="36" t="s">
        <v>339</v>
      </c>
      <c r="AW180" s="36" t="s">
        <v>339</v>
      </c>
      <c r="AX180" s="36" t="s">
        <v>339</v>
      </c>
      <c r="AY180" s="36" t="s">
        <v>339</v>
      </c>
      <c r="AZ180" s="36" t="s">
        <v>339</v>
      </c>
      <c r="BA180" s="36" t="s">
        <v>339</v>
      </c>
      <c r="BB180" s="36" t="s">
        <v>339</v>
      </c>
      <c r="BC180" s="36" t="s">
        <v>339</v>
      </c>
      <c r="BD180" s="36" t="s">
        <v>339</v>
      </c>
      <c r="BE180" s="36" t="s">
        <v>339</v>
      </c>
      <c r="BF180" s="36" t="s">
        <v>339</v>
      </c>
      <c r="BG180" s="36" t="s">
        <v>339</v>
      </c>
      <c r="BH180" s="36" t="s">
        <v>339</v>
      </c>
      <c r="BI180" s="36" t="s">
        <v>339</v>
      </c>
      <c r="BJ180" s="36" t="s">
        <v>339</v>
      </c>
      <c r="BK180" s="36" t="s">
        <v>339</v>
      </c>
      <c r="BL180" s="36" t="s">
        <v>339</v>
      </c>
    </row>
    <row r="181" spans="1:64" s="37" customFormat="1" x14ac:dyDescent="0.2">
      <c r="A181" s="34">
        <v>178</v>
      </c>
      <c r="B181" s="34" t="s">
        <v>264</v>
      </c>
      <c r="C181" s="34" t="s">
        <v>267</v>
      </c>
      <c r="D181" s="41" t="s">
        <v>339</v>
      </c>
      <c r="E181" s="36" t="s">
        <v>339</v>
      </c>
      <c r="F181" s="36" t="s">
        <v>339</v>
      </c>
      <c r="G181" s="36" t="s">
        <v>339</v>
      </c>
      <c r="H181" s="36" t="s">
        <v>339</v>
      </c>
      <c r="I181" s="36" t="s">
        <v>339</v>
      </c>
      <c r="J181" s="36" t="s">
        <v>339</v>
      </c>
      <c r="K181" s="36" t="s">
        <v>339</v>
      </c>
      <c r="L181" s="36" t="s">
        <v>339</v>
      </c>
      <c r="M181" s="36" t="s">
        <v>339</v>
      </c>
      <c r="N181" s="36" t="s">
        <v>339</v>
      </c>
      <c r="O181" s="36" t="s">
        <v>339</v>
      </c>
      <c r="P181" s="36" t="s">
        <v>339</v>
      </c>
      <c r="Q181" s="36" t="s">
        <v>339</v>
      </c>
      <c r="R181" s="36" t="s">
        <v>339</v>
      </c>
      <c r="S181" s="36" t="s">
        <v>339</v>
      </c>
      <c r="T181" s="36" t="s">
        <v>339</v>
      </c>
      <c r="U181" s="36" t="s">
        <v>339</v>
      </c>
      <c r="V181" s="36" t="s">
        <v>339</v>
      </c>
      <c r="W181" s="36" t="s">
        <v>339</v>
      </c>
      <c r="X181" s="36" t="s">
        <v>339</v>
      </c>
      <c r="Y181" s="36" t="s">
        <v>339</v>
      </c>
      <c r="Z181" s="36" t="s">
        <v>339</v>
      </c>
      <c r="AA181" s="36" t="s">
        <v>339</v>
      </c>
      <c r="AB181" s="36" t="s">
        <v>339</v>
      </c>
      <c r="AC181" s="36" t="s">
        <v>339</v>
      </c>
      <c r="AD181" s="36" t="s">
        <v>339</v>
      </c>
      <c r="AE181" s="36" t="s">
        <v>339</v>
      </c>
      <c r="AF181" s="36" t="s">
        <v>339</v>
      </c>
      <c r="AG181" s="36" t="s">
        <v>339</v>
      </c>
      <c r="AH181" s="36" t="s">
        <v>339</v>
      </c>
      <c r="AI181" s="36" t="s">
        <v>339</v>
      </c>
      <c r="AJ181" s="36" t="s">
        <v>339</v>
      </c>
      <c r="AK181" s="36" t="s">
        <v>339</v>
      </c>
      <c r="AL181" s="36" t="s">
        <v>339</v>
      </c>
      <c r="AM181" s="36" t="s">
        <v>339</v>
      </c>
      <c r="AN181" s="36" t="s">
        <v>339</v>
      </c>
      <c r="AO181" s="36" t="s">
        <v>339</v>
      </c>
      <c r="AP181" s="36" t="s">
        <v>339</v>
      </c>
      <c r="AQ181" s="36" t="s">
        <v>339</v>
      </c>
      <c r="AR181" s="36" t="s">
        <v>339</v>
      </c>
      <c r="AS181" s="36" t="s">
        <v>339</v>
      </c>
      <c r="AT181" s="36" t="s">
        <v>339</v>
      </c>
      <c r="AU181" s="36" t="s">
        <v>339</v>
      </c>
      <c r="AV181" s="36" t="s">
        <v>339</v>
      </c>
      <c r="AW181" s="36" t="s">
        <v>339</v>
      </c>
      <c r="AX181" s="36" t="s">
        <v>339</v>
      </c>
      <c r="AY181" s="36" t="s">
        <v>339</v>
      </c>
      <c r="AZ181" s="36" t="s">
        <v>339</v>
      </c>
      <c r="BA181" s="36" t="s">
        <v>339</v>
      </c>
      <c r="BB181" s="36" t="s">
        <v>339</v>
      </c>
      <c r="BC181" s="36" t="s">
        <v>339</v>
      </c>
      <c r="BD181" s="36" t="s">
        <v>339</v>
      </c>
      <c r="BE181" s="36" t="s">
        <v>339</v>
      </c>
      <c r="BF181" s="36" t="s">
        <v>339</v>
      </c>
      <c r="BG181" s="36" t="s">
        <v>339</v>
      </c>
      <c r="BH181" s="36" t="s">
        <v>339</v>
      </c>
      <c r="BI181" s="36" t="s">
        <v>339</v>
      </c>
      <c r="BJ181" s="36" t="s">
        <v>339</v>
      </c>
      <c r="BK181" s="36" t="s">
        <v>339</v>
      </c>
      <c r="BL181" s="36" t="s">
        <v>339</v>
      </c>
    </row>
    <row r="182" spans="1:64" s="37" customFormat="1" x14ac:dyDescent="0.2">
      <c r="A182" s="34">
        <v>179</v>
      </c>
      <c r="B182" s="34" t="s">
        <v>264</v>
      </c>
      <c r="C182" s="34" t="s">
        <v>268</v>
      </c>
      <c r="D182" s="41" t="s">
        <v>339</v>
      </c>
      <c r="E182" s="36" t="s">
        <v>339</v>
      </c>
      <c r="F182" s="36" t="s">
        <v>339</v>
      </c>
      <c r="G182" s="36" t="s">
        <v>339</v>
      </c>
      <c r="H182" s="36" t="s">
        <v>339</v>
      </c>
      <c r="I182" s="36" t="s">
        <v>339</v>
      </c>
      <c r="J182" s="36" t="s">
        <v>339</v>
      </c>
      <c r="K182" s="36" t="s">
        <v>339</v>
      </c>
      <c r="L182" s="36" t="s">
        <v>339</v>
      </c>
      <c r="M182" s="36" t="s">
        <v>339</v>
      </c>
      <c r="N182" s="36" t="s">
        <v>339</v>
      </c>
      <c r="O182" s="36" t="s">
        <v>339</v>
      </c>
      <c r="P182" s="36" t="s">
        <v>339</v>
      </c>
      <c r="Q182" s="36" t="s">
        <v>339</v>
      </c>
      <c r="R182" s="36" t="s">
        <v>339</v>
      </c>
      <c r="S182" s="36" t="s">
        <v>339</v>
      </c>
      <c r="T182" s="36" t="s">
        <v>339</v>
      </c>
      <c r="U182" s="36" t="s">
        <v>339</v>
      </c>
      <c r="V182" s="36" t="s">
        <v>339</v>
      </c>
      <c r="W182" s="36" t="s">
        <v>339</v>
      </c>
      <c r="X182" s="36" t="s">
        <v>339</v>
      </c>
      <c r="Y182" s="36" t="s">
        <v>339</v>
      </c>
      <c r="Z182" s="36" t="s">
        <v>339</v>
      </c>
      <c r="AA182" s="36" t="s">
        <v>339</v>
      </c>
      <c r="AB182" s="36" t="s">
        <v>339</v>
      </c>
      <c r="AC182" s="36" t="s">
        <v>339</v>
      </c>
      <c r="AD182" s="36" t="s">
        <v>339</v>
      </c>
      <c r="AE182" s="36" t="s">
        <v>339</v>
      </c>
      <c r="AF182" s="36" t="s">
        <v>339</v>
      </c>
      <c r="AG182" s="36" t="s">
        <v>339</v>
      </c>
      <c r="AH182" s="36" t="s">
        <v>339</v>
      </c>
      <c r="AI182" s="36" t="s">
        <v>339</v>
      </c>
      <c r="AJ182" s="36" t="s">
        <v>339</v>
      </c>
      <c r="AK182" s="36" t="s">
        <v>339</v>
      </c>
      <c r="AL182" s="36" t="s">
        <v>339</v>
      </c>
      <c r="AM182" s="36" t="s">
        <v>339</v>
      </c>
      <c r="AN182" s="36" t="s">
        <v>339</v>
      </c>
      <c r="AO182" s="36" t="s">
        <v>339</v>
      </c>
      <c r="AP182" s="36" t="s">
        <v>339</v>
      </c>
      <c r="AQ182" s="36" t="s">
        <v>339</v>
      </c>
      <c r="AR182" s="36" t="s">
        <v>339</v>
      </c>
      <c r="AS182" s="36" t="s">
        <v>339</v>
      </c>
      <c r="AT182" s="36" t="s">
        <v>339</v>
      </c>
      <c r="AU182" s="36" t="s">
        <v>339</v>
      </c>
      <c r="AV182" s="36" t="s">
        <v>339</v>
      </c>
      <c r="AW182" s="36" t="s">
        <v>339</v>
      </c>
      <c r="AX182" s="36" t="s">
        <v>339</v>
      </c>
      <c r="AY182" s="36" t="s">
        <v>339</v>
      </c>
      <c r="AZ182" s="36" t="s">
        <v>339</v>
      </c>
      <c r="BA182" s="36" t="s">
        <v>339</v>
      </c>
      <c r="BB182" s="36" t="s">
        <v>339</v>
      </c>
      <c r="BC182" s="36" t="s">
        <v>339</v>
      </c>
      <c r="BD182" s="36" t="s">
        <v>339</v>
      </c>
      <c r="BE182" s="36" t="s">
        <v>339</v>
      </c>
      <c r="BF182" s="36" t="s">
        <v>339</v>
      </c>
      <c r="BG182" s="36" t="s">
        <v>339</v>
      </c>
      <c r="BH182" s="36" t="s">
        <v>339</v>
      </c>
      <c r="BI182" s="36" t="s">
        <v>339</v>
      </c>
      <c r="BJ182" s="36" t="s">
        <v>339</v>
      </c>
      <c r="BK182" s="36" t="s">
        <v>339</v>
      </c>
      <c r="BL182" s="36" t="s">
        <v>339</v>
      </c>
    </row>
    <row r="183" spans="1:64" s="37" customFormat="1" x14ac:dyDescent="0.2">
      <c r="A183" s="7"/>
      <c r="B183" s="7"/>
      <c r="C183" s="7"/>
      <c r="D183" s="42"/>
    </row>
    <row r="184" spans="1:64" s="37" customFormat="1" x14ac:dyDescent="0.2">
      <c r="A184" s="7"/>
      <c r="B184" s="37" t="s">
        <v>337</v>
      </c>
      <c r="C184" s="37" t="s">
        <v>1</v>
      </c>
      <c r="D184" s="42"/>
    </row>
    <row r="185" spans="1:64" s="37" customFormat="1" x14ac:dyDescent="0.2">
      <c r="A185" s="7"/>
      <c r="B185" s="37">
        <v>1</v>
      </c>
      <c r="C185" s="7" t="s">
        <v>106</v>
      </c>
      <c r="D185" s="42" t="str">
        <f>IF(D4="－","－",MAX(D4:D27))</f>
        <v>－</v>
      </c>
      <c r="E185" s="42" t="str">
        <f>IF(E4="－","－",SUM(E4:E27))</f>
        <v>－</v>
      </c>
      <c r="F185" s="42" t="str">
        <f t="shared" ref="F185:BL185" si="0">IF(F4="－","－",SUM(F4:F27))</f>
        <v>－</v>
      </c>
      <c r="G185" s="42" t="str">
        <f t="shared" si="0"/>
        <v>－</v>
      </c>
      <c r="H185" s="42" t="str">
        <f t="shared" si="0"/>
        <v>－</v>
      </c>
      <c r="I185" s="42" t="str">
        <f t="shared" si="0"/>
        <v>－</v>
      </c>
      <c r="J185" s="42" t="str">
        <f t="shared" si="0"/>
        <v>－</v>
      </c>
      <c r="K185" s="42" t="str">
        <f t="shared" si="0"/>
        <v>－</v>
      </c>
      <c r="L185" s="42" t="str">
        <f t="shared" si="0"/>
        <v>－</v>
      </c>
      <c r="M185" s="42" t="str">
        <f t="shared" si="0"/>
        <v>－</v>
      </c>
      <c r="N185" s="42" t="str">
        <f t="shared" si="0"/>
        <v>－</v>
      </c>
      <c r="O185" s="42" t="str">
        <f t="shared" si="0"/>
        <v>－</v>
      </c>
      <c r="P185" s="42" t="str">
        <f t="shared" si="0"/>
        <v>－</v>
      </c>
      <c r="Q185" s="42" t="str">
        <f t="shared" si="0"/>
        <v>－</v>
      </c>
      <c r="R185" s="42" t="str">
        <f t="shared" si="0"/>
        <v>－</v>
      </c>
      <c r="S185" s="42" t="str">
        <f t="shared" si="0"/>
        <v>－</v>
      </c>
      <c r="T185" s="42" t="str">
        <f t="shared" si="0"/>
        <v>－</v>
      </c>
      <c r="U185" s="42" t="str">
        <f t="shared" si="0"/>
        <v>－</v>
      </c>
      <c r="V185" s="42" t="str">
        <f t="shared" si="0"/>
        <v>－</v>
      </c>
      <c r="W185" s="42" t="str">
        <f t="shared" si="0"/>
        <v>－</v>
      </c>
      <c r="X185" s="42" t="str">
        <f t="shared" si="0"/>
        <v>－</v>
      </c>
      <c r="Y185" s="42" t="str">
        <f t="shared" si="0"/>
        <v>－</v>
      </c>
      <c r="Z185" s="42" t="str">
        <f t="shared" si="0"/>
        <v>－</v>
      </c>
      <c r="AA185" s="42" t="str">
        <f t="shared" si="0"/>
        <v>－</v>
      </c>
      <c r="AB185" s="42" t="str">
        <f t="shared" si="0"/>
        <v>－</v>
      </c>
      <c r="AC185" s="42" t="str">
        <f t="shared" si="0"/>
        <v>－</v>
      </c>
      <c r="AD185" s="42" t="str">
        <f t="shared" si="0"/>
        <v>－</v>
      </c>
      <c r="AE185" s="42" t="str">
        <f t="shared" si="0"/>
        <v>－</v>
      </c>
      <c r="AF185" s="42" t="str">
        <f t="shared" si="0"/>
        <v>－</v>
      </c>
      <c r="AG185" s="42" t="str">
        <f t="shared" si="0"/>
        <v>－</v>
      </c>
      <c r="AH185" s="42" t="str">
        <f t="shared" si="0"/>
        <v>－</v>
      </c>
      <c r="AI185" s="42" t="str">
        <f t="shared" si="0"/>
        <v>－</v>
      </c>
      <c r="AJ185" s="42" t="str">
        <f t="shared" si="0"/>
        <v>－</v>
      </c>
      <c r="AK185" s="42" t="str">
        <f t="shared" si="0"/>
        <v>－</v>
      </c>
      <c r="AL185" s="42" t="str">
        <f t="shared" si="0"/>
        <v>－</v>
      </c>
      <c r="AM185" s="42" t="str">
        <f t="shared" si="0"/>
        <v>－</v>
      </c>
      <c r="AN185" s="42" t="str">
        <f t="shared" si="0"/>
        <v>－</v>
      </c>
      <c r="AO185" s="42" t="str">
        <f t="shared" si="0"/>
        <v>－</v>
      </c>
      <c r="AP185" s="42" t="str">
        <f t="shared" si="0"/>
        <v>－</v>
      </c>
      <c r="AQ185" s="42" t="str">
        <f t="shared" si="0"/>
        <v>－</v>
      </c>
      <c r="AR185" s="42" t="str">
        <f t="shared" si="0"/>
        <v>－</v>
      </c>
      <c r="AS185" s="42" t="str">
        <f t="shared" si="0"/>
        <v>－</v>
      </c>
      <c r="AT185" s="42" t="str">
        <f t="shared" si="0"/>
        <v>－</v>
      </c>
      <c r="AU185" s="42" t="str">
        <f t="shared" si="0"/>
        <v>－</v>
      </c>
      <c r="AV185" s="42" t="str">
        <f t="shared" si="0"/>
        <v>－</v>
      </c>
      <c r="AW185" s="42" t="str">
        <f t="shared" si="0"/>
        <v>－</v>
      </c>
      <c r="AX185" s="42" t="str">
        <f t="shared" si="0"/>
        <v>－</v>
      </c>
      <c r="AY185" s="42" t="str">
        <f t="shared" si="0"/>
        <v>－</v>
      </c>
      <c r="AZ185" s="42" t="str">
        <f t="shared" si="0"/>
        <v>－</v>
      </c>
      <c r="BA185" s="42" t="str">
        <f t="shared" si="0"/>
        <v>－</v>
      </c>
      <c r="BB185" s="42" t="str">
        <f t="shared" si="0"/>
        <v>－</v>
      </c>
      <c r="BC185" s="42" t="str">
        <f t="shared" si="0"/>
        <v>－</v>
      </c>
      <c r="BD185" s="42" t="str">
        <f t="shared" si="0"/>
        <v>－</v>
      </c>
      <c r="BE185" s="42" t="str">
        <f t="shared" si="0"/>
        <v>－</v>
      </c>
      <c r="BF185" s="42" t="str">
        <f t="shared" si="0"/>
        <v>－</v>
      </c>
      <c r="BG185" s="42" t="str">
        <f t="shared" si="0"/>
        <v>－</v>
      </c>
      <c r="BH185" s="42" t="str">
        <f t="shared" si="0"/>
        <v>－</v>
      </c>
      <c r="BI185" s="42" t="str">
        <f t="shared" si="0"/>
        <v>－</v>
      </c>
      <c r="BJ185" s="42" t="str">
        <f t="shared" si="0"/>
        <v>－</v>
      </c>
      <c r="BK185" s="42" t="str">
        <f t="shared" si="0"/>
        <v>－</v>
      </c>
      <c r="BL185" s="42" t="str">
        <f t="shared" si="0"/>
        <v>－</v>
      </c>
    </row>
    <row r="186" spans="1:64" s="37" customFormat="1" x14ac:dyDescent="0.2">
      <c r="A186" s="7"/>
      <c r="B186" s="37">
        <v>2</v>
      </c>
      <c r="C186" s="7" t="s">
        <v>131</v>
      </c>
      <c r="D186" s="42" t="str">
        <f>IF(D28="－","－",MAX(D28:D35))</f>
        <v>－</v>
      </c>
      <c r="E186" s="42" t="str">
        <f>IF(E28="－","－",SUM(E28:E35))</f>
        <v>－</v>
      </c>
      <c r="F186" s="42" t="str">
        <f t="shared" ref="F186:BL186" si="1">IF(F28="－","－",SUM(F28:F35))</f>
        <v>－</v>
      </c>
      <c r="G186" s="42" t="str">
        <f t="shared" si="1"/>
        <v>－</v>
      </c>
      <c r="H186" s="42" t="str">
        <f t="shared" si="1"/>
        <v>－</v>
      </c>
      <c r="I186" s="42" t="str">
        <f t="shared" si="1"/>
        <v>－</v>
      </c>
      <c r="J186" s="42" t="str">
        <f t="shared" si="1"/>
        <v>－</v>
      </c>
      <c r="K186" s="42" t="str">
        <f t="shared" si="1"/>
        <v>－</v>
      </c>
      <c r="L186" s="42" t="str">
        <f t="shared" si="1"/>
        <v>－</v>
      </c>
      <c r="M186" s="42" t="str">
        <f t="shared" si="1"/>
        <v>－</v>
      </c>
      <c r="N186" s="42" t="str">
        <f t="shared" si="1"/>
        <v>－</v>
      </c>
      <c r="O186" s="42" t="str">
        <f t="shared" si="1"/>
        <v>－</v>
      </c>
      <c r="P186" s="42" t="str">
        <f t="shared" si="1"/>
        <v>－</v>
      </c>
      <c r="Q186" s="42" t="str">
        <f t="shared" si="1"/>
        <v>－</v>
      </c>
      <c r="R186" s="42" t="str">
        <f t="shared" si="1"/>
        <v>－</v>
      </c>
      <c r="S186" s="42" t="str">
        <f t="shared" si="1"/>
        <v>－</v>
      </c>
      <c r="T186" s="42" t="str">
        <f t="shared" si="1"/>
        <v>－</v>
      </c>
      <c r="U186" s="42" t="str">
        <f t="shared" si="1"/>
        <v>－</v>
      </c>
      <c r="V186" s="42" t="str">
        <f t="shared" si="1"/>
        <v>－</v>
      </c>
      <c r="W186" s="42" t="str">
        <f t="shared" si="1"/>
        <v>－</v>
      </c>
      <c r="X186" s="42" t="str">
        <f t="shared" si="1"/>
        <v>－</v>
      </c>
      <c r="Y186" s="42" t="str">
        <f t="shared" si="1"/>
        <v>－</v>
      </c>
      <c r="Z186" s="42" t="str">
        <f t="shared" si="1"/>
        <v>－</v>
      </c>
      <c r="AA186" s="42" t="str">
        <f t="shared" si="1"/>
        <v>－</v>
      </c>
      <c r="AB186" s="42" t="str">
        <f t="shared" si="1"/>
        <v>－</v>
      </c>
      <c r="AC186" s="42" t="str">
        <f t="shared" si="1"/>
        <v>－</v>
      </c>
      <c r="AD186" s="42" t="str">
        <f t="shared" si="1"/>
        <v>－</v>
      </c>
      <c r="AE186" s="42" t="str">
        <f t="shared" si="1"/>
        <v>－</v>
      </c>
      <c r="AF186" s="42" t="str">
        <f t="shared" si="1"/>
        <v>－</v>
      </c>
      <c r="AG186" s="42" t="str">
        <f t="shared" si="1"/>
        <v>－</v>
      </c>
      <c r="AH186" s="42" t="str">
        <f t="shared" si="1"/>
        <v>－</v>
      </c>
      <c r="AI186" s="42" t="str">
        <f t="shared" si="1"/>
        <v>－</v>
      </c>
      <c r="AJ186" s="42" t="str">
        <f t="shared" si="1"/>
        <v>－</v>
      </c>
      <c r="AK186" s="42" t="str">
        <f t="shared" si="1"/>
        <v>－</v>
      </c>
      <c r="AL186" s="42" t="str">
        <f t="shared" si="1"/>
        <v>－</v>
      </c>
      <c r="AM186" s="42" t="str">
        <f t="shared" si="1"/>
        <v>－</v>
      </c>
      <c r="AN186" s="42" t="str">
        <f t="shared" si="1"/>
        <v>－</v>
      </c>
      <c r="AO186" s="42" t="str">
        <f t="shared" si="1"/>
        <v>－</v>
      </c>
      <c r="AP186" s="42" t="str">
        <f t="shared" si="1"/>
        <v>－</v>
      </c>
      <c r="AQ186" s="42" t="str">
        <f t="shared" si="1"/>
        <v>－</v>
      </c>
      <c r="AR186" s="42" t="str">
        <f t="shared" si="1"/>
        <v>－</v>
      </c>
      <c r="AS186" s="42" t="str">
        <f t="shared" si="1"/>
        <v>－</v>
      </c>
      <c r="AT186" s="42" t="str">
        <f t="shared" si="1"/>
        <v>－</v>
      </c>
      <c r="AU186" s="42" t="str">
        <f t="shared" si="1"/>
        <v>－</v>
      </c>
      <c r="AV186" s="42" t="str">
        <f t="shared" si="1"/>
        <v>－</v>
      </c>
      <c r="AW186" s="42" t="str">
        <f t="shared" si="1"/>
        <v>－</v>
      </c>
      <c r="AX186" s="42" t="str">
        <f t="shared" si="1"/>
        <v>－</v>
      </c>
      <c r="AY186" s="42" t="str">
        <f t="shared" si="1"/>
        <v>－</v>
      </c>
      <c r="AZ186" s="42" t="str">
        <f t="shared" si="1"/>
        <v>－</v>
      </c>
      <c r="BA186" s="42" t="str">
        <f t="shared" si="1"/>
        <v>－</v>
      </c>
      <c r="BB186" s="42" t="str">
        <f t="shared" si="1"/>
        <v>－</v>
      </c>
      <c r="BC186" s="42" t="str">
        <f t="shared" si="1"/>
        <v>－</v>
      </c>
      <c r="BD186" s="42" t="str">
        <f t="shared" si="1"/>
        <v>－</v>
      </c>
      <c r="BE186" s="42" t="str">
        <f t="shared" si="1"/>
        <v>－</v>
      </c>
      <c r="BF186" s="42" t="str">
        <f t="shared" si="1"/>
        <v>－</v>
      </c>
      <c r="BG186" s="42" t="str">
        <f t="shared" si="1"/>
        <v>－</v>
      </c>
      <c r="BH186" s="42" t="str">
        <f t="shared" si="1"/>
        <v>－</v>
      </c>
      <c r="BI186" s="42" t="str">
        <f t="shared" si="1"/>
        <v>－</v>
      </c>
      <c r="BJ186" s="42" t="str">
        <f t="shared" si="1"/>
        <v>－</v>
      </c>
      <c r="BK186" s="42" t="str">
        <f t="shared" si="1"/>
        <v>－</v>
      </c>
      <c r="BL186" s="42" t="str">
        <f t="shared" si="1"/>
        <v>－</v>
      </c>
    </row>
    <row r="187" spans="1:64" s="37" customFormat="1" x14ac:dyDescent="0.2">
      <c r="A187" s="7"/>
      <c r="B187" s="37">
        <v>3</v>
      </c>
      <c r="C187" s="7" t="s">
        <v>140</v>
      </c>
      <c r="D187" s="42">
        <f>IF(D36="－","－",MAX(D36:D55))</f>
        <v>4.7293880110000002</v>
      </c>
      <c r="E187" s="42">
        <f>IF(E36="－","－",SUM(E36:E55))</f>
        <v>776</v>
      </c>
      <c r="F187" s="42">
        <f t="shared" ref="F187:BL187" si="2">IF(F36="－","－",SUM(F36:F55))</f>
        <v>0</v>
      </c>
      <c r="G187" s="42">
        <f t="shared" si="2"/>
        <v>2</v>
      </c>
      <c r="H187" s="42">
        <f t="shared" si="2"/>
        <v>774</v>
      </c>
      <c r="I187" s="42">
        <f t="shared" si="2"/>
        <v>0</v>
      </c>
      <c r="J187" s="42">
        <f t="shared" si="2"/>
        <v>0</v>
      </c>
      <c r="K187" s="42">
        <f t="shared" si="2"/>
        <v>0</v>
      </c>
      <c r="L187" s="42">
        <f t="shared" si="2"/>
        <v>0</v>
      </c>
      <c r="M187" s="42">
        <f t="shared" si="2"/>
        <v>0</v>
      </c>
      <c r="N187" s="42">
        <f t="shared" si="2"/>
        <v>0</v>
      </c>
      <c r="O187" s="42">
        <f t="shared" si="2"/>
        <v>0</v>
      </c>
      <c r="P187" s="42">
        <f t="shared" si="2"/>
        <v>0</v>
      </c>
      <c r="Q187" s="42">
        <f t="shared" si="2"/>
        <v>0</v>
      </c>
      <c r="R187" s="42">
        <f t="shared" si="2"/>
        <v>0</v>
      </c>
      <c r="S187" s="42">
        <f t="shared" si="2"/>
        <v>0</v>
      </c>
      <c r="T187" s="42">
        <f t="shared" si="2"/>
        <v>0</v>
      </c>
      <c r="U187" s="42">
        <f t="shared" si="2"/>
        <v>6.0000000000000001E-3</v>
      </c>
      <c r="V187" s="42">
        <f t="shared" si="2"/>
        <v>1.44E-2</v>
      </c>
      <c r="W187" s="42">
        <f t="shared" si="2"/>
        <v>6.0000000000000001E-3</v>
      </c>
      <c r="X187" s="42">
        <f t="shared" si="2"/>
        <v>1.44E-2</v>
      </c>
      <c r="Y187" s="42">
        <f t="shared" si="2"/>
        <v>2.0400000000000001E-2</v>
      </c>
      <c r="Z187" s="42">
        <f t="shared" si="2"/>
        <v>0</v>
      </c>
      <c r="AA187" s="42">
        <f t="shared" si="2"/>
        <v>0</v>
      </c>
      <c r="AB187" s="42">
        <f t="shared" si="2"/>
        <v>0</v>
      </c>
      <c r="AC187" s="42">
        <f t="shared" si="2"/>
        <v>0</v>
      </c>
      <c r="AD187" s="42">
        <f t="shared" si="2"/>
        <v>0</v>
      </c>
      <c r="AE187" s="42">
        <f t="shared" si="2"/>
        <v>0</v>
      </c>
      <c r="AF187" s="42">
        <f t="shared" si="2"/>
        <v>0</v>
      </c>
      <c r="AG187" s="42">
        <f t="shared" si="2"/>
        <v>4.5623973118473824E-4</v>
      </c>
      <c r="AH187" s="42">
        <f t="shared" si="2"/>
        <v>7.7613195649817537E-4</v>
      </c>
      <c r="AI187" s="42">
        <f t="shared" si="2"/>
        <v>2.4857199147306427E-3</v>
      </c>
      <c r="AJ187" s="42">
        <f t="shared" si="2"/>
        <v>0</v>
      </c>
      <c r="AK187" s="42">
        <f t="shared" si="2"/>
        <v>0</v>
      </c>
      <c r="AL187" s="42">
        <f t="shared" si="2"/>
        <v>0</v>
      </c>
      <c r="AM187" s="42">
        <f t="shared" si="2"/>
        <v>4.5623973118473824E-4</v>
      </c>
      <c r="AN187" s="42">
        <f t="shared" si="2"/>
        <v>7.7613195649817537E-4</v>
      </c>
      <c r="AO187" s="42">
        <f t="shared" si="2"/>
        <v>2.4857199147306427E-3</v>
      </c>
      <c r="AP187" s="42">
        <f t="shared" si="2"/>
        <v>1.6369997000000001E-2</v>
      </c>
      <c r="AQ187" s="42">
        <f t="shared" si="2"/>
        <v>8.8146130000000007E-3</v>
      </c>
      <c r="AR187" s="42">
        <f t="shared" si="2"/>
        <v>2.5184610000000003E-2</v>
      </c>
      <c r="AS187" s="42">
        <f t="shared" si="2"/>
        <v>0</v>
      </c>
      <c r="AT187" s="42">
        <f t="shared" si="2"/>
        <v>0</v>
      </c>
      <c r="AU187" s="42">
        <f t="shared" si="2"/>
        <v>0</v>
      </c>
      <c r="AV187" s="42">
        <f t="shared" si="2"/>
        <v>0</v>
      </c>
      <c r="AW187" s="42">
        <f t="shared" si="2"/>
        <v>0</v>
      </c>
      <c r="AX187" s="42">
        <f t="shared" si="2"/>
        <v>0</v>
      </c>
      <c r="AY187" s="42">
        <f t="shared" si="2"/>
        <v>0</v>
      </c>
      <c r="AZ187" s="42">
        <f t="shared" si="2"/>
        <v>0</v>
      </c>
      <c r="BA187" s="42">
        <f t="shared" si="2"/>
        <v>0</v>
      </c>
      <c r="BB187" s="42">
        <f t="shared" si="2"/>
        <v>0.20307417300000002</v>
      </c>
      <c r="BC187" s="42">
        <f t="shared" si="2"/>
        <v>21.669043201999997</v>
      </c>
      <c r="BD187" s="42">
        <f t="shared" si="2"/>
        <v>46.634991000999996</v>
      </c>
      <c r="BE187" s="42">
        <f t="shared" si="2"/>
        <v>1.5561238E-2</v>
      </c>
      <c r="BF187" s="42">
        <f t="shared" si="2"/>
        <v>3.1122476999999999E-2</v>
      </c>
      <c r="BG187" s="42">
        <f t="shared" si="2"/>
        <v>0.85454419599999998</v>
      </c>
      <c r="BH187" s="42">
        <f t="shared" si="2"/>
        <v>6.9729705900000001</v>
      </c>
      <c r="BI187" s="42">
        <f t="shared" si="2"/>
        <v>0</v>
      </c>
      <c r="BJ187" s="42">
        <f t="shared" si="2"/>
        <v>0</v>
      </c>
      <c r="BK187" s="42">
        <f t="shared" si="2"/>
        <v>0</v>
      </c>
      <c r="BL187" s="42">
        <f t="shared" si="2"/>
        <v>0</v>
      </c>
    </row>
    <row r="188" spans="1:64" s="37" customFormat="1" x14ac:dyDescent="0.2">
      <c r="A188" s="7"/>
      <c r="B188" s="37">
        <v>4</v>
      </c>
      <c r="C188" s="7" t="s">
        <v>161</v>
      </c>
      <c r="D188" s="42">
        <f>IF(D56="－","－",MAX(D56:D66))</f>
        <v>4.9898725900000001</v>
      </c>
      <c r="E188" s="42">
        <f>IF(E56="－","－",SUM(E56:E66))</f>
        <v>590</v>
      </c>
      <c r="F188" s="42">
        <f t="shared" ref="F188:BL188" si="3">IF(F56="－","－",SUM(F56:F66))</f>
        <v>0</v>
      </c>
      <c r="G188" s="42">
        <f t="shared" si="3"/>
        <v>4</v>
      </c>
      <c r="H188" s="42">
        <f t="shared" si="3"/>
        <v>586</v>
      </c>
      <c r="I188" s="42">
        <f t="shared" si="3"/>
        <v>0</v>
      </c>
      <c r="J188" s="42">
        <f t="shared" si="3"/>
        <v>0</v>
      </c>
      <c r="K188" s="42">
        <f t="shared" si="3"/>
        <v>0</v>
      </c>
      <c r="L188" s="42">
        <f t="shared" si="3"/>
        <v>0</v>
      </c>
      <c r="M188" s="42">
        <f t="shared" si="3"/>
        <v>0</v>
      </c>
      <c r="N188" s="42">
        <f t="shared" si="3"/>
        <v>0</v>
      </c>
      <c r="O188" s="42">
        <f t="shared" si="3"/>
        <v>7.2451956000000026E-2</v>
      </c>
      <c r="P188" s="42">
        <f t="shared" si="3"/>
        <v>0.12844820200000001</v>
      </c>
      <c r="Q188" s="42">
        <f t="shared" si="3"/>
        <v>6.8591309000000003E-2</v>
      </c>
      <c r="R188" s="42">
        <f t="shared" si="3"/>
        <v>3.8606469999999996E-3</v>
      </c>
      <c r="S188" s="42">
        <f t="shared" si="3"/>
        <v>0.123412576</v>
      </c>
      <c r="T188" s="42">
        <f t="shared" si="3"/>
        <v>5.0356260000000005E-3</v>
      </c>
      <c r="U188" s="42">
        <f t="shared" si="3"/>
        <v>0.09</v>
      </c>
      <c r="V188" s="42">
        <f t="shared" si="3"/>
        <v>0.216</v>
      </c>
      <c r="W188" s="42">
        <f t="shared" si="3"/>
        <v>0.16245195599999998</v>
      </c>
      <c r="X188" s="42">
        <f t="shared" si="3"/>
        <v>0.34444820199999993</v>
      </c>
      <c r="Y188" s="42">
        <f t="shared" si="3"/>
        <v>0.50690015799999999</v>
      </c>
      <c r="Z188" s="42">
        <f t="shared" si="3"/>
        <v>0</v>
      </c>
      <c r="AA188" s="42">
        <f t="shared" si="3"/>
        <v>0</v>
      </c>
      <c r="AB188" s="42">
        <f t="shared" si="3"/>
        <v>0</v>
      </c>
      <c r="AC188" s="42">
        <f t="shared" si="3"/>
        <v>0</v>
      </c>
      <c r="AD188" s="42">
        <f t="shared" si="3"/>
        <v>0</v>
      </c>
      <c r="AE188" s="42">
        <f t="shared" si="3"/>
        <v>0</v>
      </c>
      <c r="AF188" s="42">
        <f t="shared" si="3"/>
        <v>0</v>
      </c>
      <c r="AG188" s="42">
        <f t="shared" si="3"/>
        <v>6.1953943215219565E-3</v>
      </c>
      <c r="AH188" s="42">
        <f t="shared" si="3"/>
        <v>1.053929148948563E-2</v>
      </c>
      <c r="AI188" s="42">
        <f t="shared" si="3"/>
        <v>3.3754217337947215E-2</v>
      </c>
      <c r="AJ188" s="42">
        <f t="shared" si="3"/>
        <v>0</v>
      </c>
      <c r="AK188" s="42">
        <f t="shared" si="3"/>
        <v>0</v>
      </c>
      <c r="AL188" s="42">
        <f t="shared" si="3"/>
        <v>0</v>
      </c>
      <c r="AM188" s="42">
        <f t="shared" si="3"/>
        <v>6.1953943215219565E-3</v>
      </c>
      <c r="AN188" s="42">
        <f t="shared" si="3"/>
        <v>1.053929148948563E-2</v>
      </c>
      <c r="AO188" s="42">
        <f t="shared" si="3"/>
        <v>3.3754217337947215E-2</v>
      </c>
      <c r="AP188" s="42">
        <f t="shared" si="3"/>
        <v>0.61606252900000003</v>
      </c>
      <c r="AQ188" s="42">
        <f t="shared" si="3"/>
        <v>0.33172597500000006</v>
      </c>
      <c r="AR188" s="42">
        <f t="shared" si="3"/>
        <v>0.94778850399999992</v>
      </c>
      <c r="AS188" s="42">
        <f t="shared" si="3"/>
        <v>0</v>
      </c>
      <c r="AT188" s="42">
        <f t="shared" si="3"/>
        <v>0</v>
      </c>
      <c r="AU188" s="42">
        <f t="shared" si="3"/>
        <v>0</v>
      </c>
      <c r="AV188" s="42">
        <f t="shared" si="3"/>
        <v>0</v>
      </c>
      <c r="AW188" s="42">
        <f t="shared" si="3"/>
        <v>0</v>
      </c>
      <c r="AX188" s="42">
        <f t="shared" si="3"/>
        <v>0</v>
      </c>
      <c r="AY188" s="42">
        <f t="shared" si="3"/>
        <v>0</v>
      </c>
      <c r="AZ188" s="42">
        <f t="shared" si="3"/>
        <v>0</v>
      </c>
      <c r="BA188" s="42">
        <f t="shared" si="3"/>
        <v>0</v>
      </c>
      <c r="BB188" s="42">
        <f t="shared" si="3"/>
        <v>11.987377430000002</v>
      </c>
      <c r="BC188" s="42">
        <f t="shared" si="3"/>
        <v>757.76645095099991</v>
      </c>
      <c r="BD188" s="42">
        <f t="shared" si="3"/>
        <v>1667.1425655350001</v>
      </c>
      <c r="BE188" s="42">
        <f t="shared" si="3"/>
        <v>0.37914741099999999</v>
      </c>
      <c r="BF188" s="42">
        <f t="shared" si="3"/>
        <v>0.75829482500000001</v>
      </c>
      <c r="BG188" s="42">
        <f t="shared" si="3"/>
        <v>11.73983936</v>
      </c>
      <c r="BH188" s="42">
        <f t="shared" si="3"/>
        <v>91.375127839999976</v>
      </c>
      <c r="BI188" s="42">
        <f t="shared" si="3"/>
        <v>0</v>
      </c>
      <c r="BJ188" s="42">
        <f t="shared" si="3"/>
        <v>0</v>
      </c>
      <c r="BK188" s="42">
        <f t="shared" si="3"/>
        <v>0</v>
      </c>
      <c r="BL188" s="42">
        <f t="shared" si="3"/>
        <v>0</v>
      </c>
    </row>
    <row r="189" spans="1:64" s="37" customFormat="1" x14ac:dyDescent="0.2">
      <c r="A189" s="7"/>
      <c r="B189" s="37">
        <v>5</v>
      </c>
      <c r="C189" s="7" t="s">
        <v>173</v>
      </c>
      <c r="D189" s="42" t="str">
        <f>IF(D67="－","－",MAX(D67:D73))</f>
        <v>－</v>
      </c>
      <c r="E189" s="42" t="str">
        <f>IF(E67="－","－",SUM(E67:E73))</f>
        <v>－</v>
      </c>
      <c r="F189" s="42" t="str">
        <f t="shared" ref="F189:BL189" si="4">IF(F67="－","－",SUM(F67:F73))</f>
        <v>－</v>
      </c>
      <c r="G189" s="42" t="str">
        <f t="shared" si="4"/>
        <v>－</v>
      </c>
      <c r="H189" s="42" t="str">
        <f t="shared" si="4"/>
        <v>－</v>
      </c>
      <c r="I189" s="42" t="str">
        <f t="shared" si="4"/>
        <v>－</v>
      </c>
      <c r="J189" s="42" t="str">
        <f t="shared" si="4"/>
        <v>－</v>
      </c>
      <c r="K189" s="42" t="str">
        <f t="shared" si="4"/>
        <v>－</v>
      </c>
      <c r="L189" s="42" t="str">
        <f t="shared" si="4"/>
        <v>－</v>
      </c>
      <c r="M189" s="42" t="str">
        <f t="shared" si="4"/>
        <v>－</v>
      </c>
      <c r="N189" s="42" t="str">
        <f t="shared" si="4"/>
        <v>－</v>
      </c>
      <c r="O189" s="42" t="str">
        <f t="shared" si="4"/>
        <v>－</v>
      </c>
      <c r="P189" s="42" t="str">
        <f t="shared" si="4"/>
        <v>－</v>
      </c>
      <c r="Q189" s="42" t="str">
        <f t="shared" si="4"/>
        <v>－</v>
      </c>
      <c r="R189" s="42" t="str">
        <f t="shared" si="4"/>
        <v>－</v>
      </c>
      <c r="S189" s="42" t="str">
        <f t="shared" si="4"/>
        <v>－</v>
      </c>
      <c r="T189" s="42" t="str">
        <f t="shared" si="4"/>
        <v>－</v>
      </c>
      <c r="U189" s="42" t="str">
        <f t="shared" si="4"/>
        <v>－</v>
      </c>
      <c r="V189" s="42" t="str">
        <f t="shared" si="4"/>
        <v>－</v>
      </c>
      <c r="W189" s="42" t="str">
        <f t="shared" si="4"/>
        <v>－</v>
      </c>
      <c r="X189" s="42" t="str">
        <f t="shared" si="4"/>
        <v>－</v>
      </c>
      <c r="Y189" s="42" t="str">
        <f t="shared" si="4"/>
        <v>－</v>
      </c>
      <c r="Z189" s="42" t="str">
        <f t="shared" si="4"/>
        <v>－</v>
      </c>
      <c r="AA189" s="42" t="str">
        <f t="shared" si="4"/>
        <v>－</v>
      </c>
      <c r="AB189" s="42" t="str">
        <f t="shared" si="4"/>
        <v>－</v>
      </c>
      <c r="AC189" s="42" t="str">
        <f t="shared" si="4"/>
        <v>－</v>
      </c>
      <c r="AD189" s="42" t="str">
        <f t="shared" si="4"/>
        <v>－</v>
      </c>
      <c r="AE189" s="42" t="str">
        <f t="shared" si="4"/>
        <v>－</v>
      </c>
      <c r="AF189" s="42" t="str">
        <f t="shared" si="4"/>
        <v>－</v>
      </c>
      <c r="AG189" s="42" t="str">
        <f t="shared" si="4"/>
        <v>－</v>
      </c>
      <c r="AH189" s="42" t="str">
        <f t="shared" si="4"/>
        <v>－</v>
      </c>
      <c r="AI189" s="42" t="str">
        <f t="shared" si="4"/>
        <v>－</v>
      </c>
      <c r="AJ189" s="42" t="str">
        <f t="shared" si="4"/>
        <v>－</v>
      </c>
      <c r="AK189" s="42" t="str">
        <f t="shared" si="4"/>
        <v>－</v>
      </c>
      <c r="AL189" s="42" t="str">
        <f t="shared" si="4"/>
        <v>－</v>
      </c>
      <c r="AM189" s="42" t="str">
        <f t="shared" si="4"/>
        <v>－</v>
      </c>
      <c r="AN189" s="42" t="str">
        <f t="shared" si="4"/>
        <v>－</v>
      </c>
      <c r="AO189" s="42" t="str">
        <f t="shared" si="4"/>
        <v>－</v>
      </c>
      <c r="AP189" s="42" t="str">
        <f t="shared" si="4"/>
        <v>－</v>
      </c>
      <c r="AQ189" s="42" t="str">
        <f t="shared" si="4"/>
        <v>－</v>
      </c>
      <c r="AR189" s="42" t="str">
        <f t="shared" si="4"/>
        <v>－</v>
      </c>
      <c r="AS189" s="42" t="str">
        <f t="shared" si="4"/>
        <v>－</v>
      </c>
      <c r="AT189" s="42" t="str">
        <f t="shared" si="4"/>
        <v>－</v>
      </c>
      <c r="AU189" s="42" t="str">
        <f t="shared" si="4"/>
        <v>－</v>
      </c>
      <c r="AV189" s="42" t="str">
        <f t="shared" si="4"/>
        <v>－</v>
      </c>
      <c r="AW189" s="42" t="str">
        <f t="shared" si="4"/>
        <v>－</v>
      </c>
      <c r="AX189" s="42" t="str">
        <f t="shared" si="4"/>
        <v>－</v>
      </c>
      <c r="AY189" s="42" t="str">
        <f t="shared" si="4"/>
        <v>－</v>
      </c>
      <c r="AZ189" s="42" t="str">
        <f t="shared" si="4"/>
        <v>－</v>
      </c>
      <c r="BA189" s="42" t="str">
        <f t="shared" si="4"/>
        <v>－</v>
      </c>
      <c r="BB189" s="42" t="str">
        <f t="shared" si="4"/>
        <v>－</v>
      </c>
      <c r="BC189" s="42" t="str">
        <f t="shared" si="4"/>
        <v>－</v>
      </c>
      <c r="BD189" s="42" t="str">
        <f t="shared" si="4"/>
        <v>－</v>
      </c>
      <c r="BE189" s="42" t="str">
        <f t="shared" si="4"/>
        <v>－</v>
      </c>
      <c r="BF189" s="42" t="str">
        <f t="shared" si="4"/>
        <v>－</v>
      </c>
      <c r="BG189" s="42" t="str">
        <f t="shared" si="4"/>
        <v>－</v>
      </c>
      <c r="BH189" s="42" t="str">
        <f t="shared" si="4"/>
        <v>－</v>
      </c>
      <c r="BI189" s="42" t="str">
        <f t="shared" si="4"/>
        <v>－</v>
      </c>
      <c r="BJ189" s="42" t="str">
        <f t="shared" si="4"/>
        <v>－</v>
      </c>
      <c r="BK189" s="42" t="str">
        <f t="shared" si="4"/>
        <v>－</v>
      </c>
      <c r="BL189" s="42" t="str">
        <f t="shared" si="4"/>
        <v>－</v>
      </c>
    </row>
    <row r="190" spans="1:64" s="37" customFormat="1" x14ac:dyDescent="0.2">
      <c r="A190" s="7"/>
      <c r="B190" s="37">
        <v>6</v>
      </c>
      <c r="C190" s="7" t="s">
        <v>181</v>
      </c>
      <c r="D190" s="42">
        <f>IF(D74="－","－",MAX(D74:D84))</f>
        <v>6.8485784179999998</v>
      </c>
      <c r="E190" s="42">
        <f>IF(E74="－","－",SUM(E74:E84))</f>
        <v>660</v>
      </c>
      <c r="F190" s="42">
        <f t="shared" ref="F190:BL190" si="5">IF(F74="－","－",SUM(F74:F84))</f>
        <v>62</v>
      </c>
      <c r="G190" s="42">
        <f t="shared" si="5"/>
        <v>145</v>
      </c>
      <c r="H190" s="42">
        <f t="shared" si="5"/>
        <v>453</v>
      </c>
      <c r="I190" s="42">
        <f t="shared" si="5"/>
        <v>1285.7422169284459</v>
      </c>
      <c r="J190" s="42">
        <f t="shared" si="5"/>
        <v>2660.8385167234715</v>
      </c>
      <c r="K190" s="42">
        <f t="shared" si="5"/>
        <v>932.21977192831559</v>
      </c>
      <c r="L190" s="42">
        <f t="shared" si="5"/>
        <v>353.52244500013035</v>
      </c>
      <c r="M190" s="42">
        <f t="shared" si="5"/>
        <v>2795.9830316519142</v>
      </c>
      <c r="N190" s="42">
        <f t="shared" si="5"/>
        <v>1150.5977020000028</v>
      </c>
      <c r="O190" s="42">
        <f t="shared" si="5"/>
        <v>23.666380612000005</v>
      </c>
      <c r="P190" s="42">
        <f t="shared" si="5"/>
        <v>38.924975504000003</v>
      </c>
      <c r="Q190" s="42">
        <f t="shared" si="5"/>
        <v>22.215432932000006</v>
      </c>
      <c r="R190" s="42">
        <f t="shared" si="5"/>
        <v>1.4509476800000003</v>
      </c>
      <c r="S190" s="42">
        <f t="shared" si="5"/>
        <v>37.032435039999996</v>
      </c>
      <c r="T190" s="42">
        <f t="shared" si="5"/>
        <v>1.8925404639999999</v>
      </c>
      <c r="U190" s="42">
        <f t="shared" si="5"/>
        <v>37.65979999999999</v>
      </c>
      <c r="V190" s="42">
        <f t="shared" si="5"/>
        <v>89.282099999999971</v>
      </c>
      <c r="W190" s="42">
        <f t="shared" si="5"/>
        <v>1347.0683975404456</v>
      </c>
      <c r="X190" s="42">
        <f t="shared" si="5"/>
        <v>2789.0455922274705</v>
      </c>
      <c r="Y190" s="42">
        <f t="shared" si="5"/>
        <v>4136.1139897679159</v>
      </c>
      <c r="Z190" s="42">
        <f t="shared" si="5"/>
        <v>2.2039116472585829</v>
      </c>
      <c r="AA190" s="42">
        <f t="shared" si="5"/>
        <v>1.160947940507598</v>
      </c>
      <c r="AB190" s="42">
        <f t="shared" si="5"/>
        <v>4.095445147644349</v>
      </c>
      <c r="AC190" s="42">
        <f t="shared" si="5"/>
        <v>9.7683122279884227</v>
      </c>
      <c r="AD190" s="42">
        <f t="shared" si="5"/>
        <v>24.108456993634295</v>
      </c>
      <c r="AE190" s="42">
        <f t="shared" si="5"/>
        <v>258.9443750094037</v>
      </c>
      <c r="AF190" s="42">
        <f t="shared" si="5"/>
        <v>283.05283200303796</v>
      </c>
      <c r="AG190" s="42">
        <f t="shared" si="5"/>
        <v>2.5701029863720324</v>
      </c>
      <c r="AH190" s="42">
        <f t="shared" si="5"/>
        <v>4.3721292181961005</v>
      </c>
      <c r="AI190" s="42">
        <f t="shared" si="5"/>
        <v>14.002630063682114</v>
      </c>
      <c r="AJ190" s="42">
        <f t="shared" si="5"/>
        <v>8.2384043197042567E-2</v>
      </c>
      <c r="AK190" s="42">
        <f t="shared" si="5"/>
        <v>6.6620497354724389E-2</v>
      </c>
      <c r="AL190" s="42">
        <f t="shared" si="5"/>
        <v>0.16760924224683441</v>
      </c>
      <c r="AM190" s="42">
        <f t="shared" si="5"/>
        <v>12.420799257557499</v>
      </c>
      <c r="AN190" s="42">
        <f t="shared" si="5"/>
        <v>28.547206709185115</v>
      </c>
      <c r="AO190" s="42">
        <f t="shared" si="5"/>
        <v>273.11461431533263</v>
      </c>
      <c r="AP190" s="42">
        <f t="shared" si="5"/>
        <v>17588.586748072001</v>
      </c>
      <c r="AQ190" s="42">
        <f t="shared" si="5"/>
        <v>9470.7774797279999</v>
      </c>
      <c r="AR190" s="42">
        <f t="shared" si="5"/>
        <v>27059.364227800004</v>
      </c>
      <c r="AS190" s="42">
        <f t="shared" si="5"/>
        <v>720.73571152</v>
      </c>
      <c r="AT190" s="42">
        <f t="shared" si="5"/>
        <v>48915.947982201003</v>
      </c>
      <c r="AU190" s="42">
        <f t="shared" si="5"/>
        <v>114675.97780283599</v>
      </c>
      <c r="AV190" s="42">
        <f t="shared" si="5"/>
        <v>31103.618425348002</v>
      </c>
      <c r="AW190" s="42">
        <f t="shared" si="5"/>
        <v>73486.75303072801</v>
      </c>
      <c r="AX190" s="42">
        <f t="shared" si="5"/>
        <v>30050.768278228999</v>
      </c>
      <c r="AY190" s="42">
        <f t="shared" si="5"/>
        <v>71099.399476172999</v>
      </c>
      <c r="AZ190" s="42">
        <f t="shared" si="5"/>
        <v>10.740895094999999</v>
      </c>
      <c r="BA190" s="42">
        <f t="shared" si="5"/>
        <v>21.481790196000002</v>
      </c>
      <c r="BB190" s="42">
        <f t="shared" si="5"/>
        <v>123.23116356399998</v>
      </c>
      <c r="BC190" s="42">
        <f t="shared" si="5"/>
        <v>8747.8921355330003</v>
      </c>
      <c r="BD190" s="42">
        <f t="shared" si="5"/>
        <v>20084.200646723995</v>
      </c>
      <c r="BE190" s="42">
        <f t="shared" si="5"/>
        <v>5.0782072869999997</v>
      </c>
      <c r="BF190" s="42">
        <f t="shared" si="5"/>
        <v>10.156414576</v>
      </c>
      <c r="BG190" s="42">
        <f t="shared" si="5"/>
        <v>65.676736068000011</v>
      </c>
      <c r="BH190" s="42">
        <f t="shared" si="5"/>
        <v>331.19230092999999</v>
      </c>
      <c r="BI190" s="42">
        <f t="shared" si="5"/>
        <v>4.2300000000000013</v>
      </c>
      <c r="BJ190" s="42">
        <f t="shared" si="5"/>
        <v>6.2300000000000013</v>
      </c>
      <c r="BK190" s="42">
        <f t="shared" si="5"/>
        <v>9.6000000000000014</v>
      </c>
      <c r="BL190" s="42">
        <f t="shared" si="5"/>
        <v>10.819999999999997</v>
      </c>
    </row>
    <row r="191" spans="1:64" s="37" customFormat="1" x14ac:dyDescent="0.2">
      <c r="A191" s="7"/>
      <c r="B191" s="37">
        <v>7</v>
      </c>
      <c r="C191" s="7" t="s">
        <v>193</v>
      </c>
      <c r="D191" s="42">
        <f>IF(D85="－","－",MAX(D85:D91))</f>
        <v>5.8439326290000002</v>
      </c>
      <c r="E191" s="42">
        <f>IF(E85="－","－",SUM(E85:E91))</f>
        <v>347</v>
      </c>
      <c r="F191" s="42">
        <f t="shared" ref="F191:BL191" si="6">IF(F85="－","－",SUM(F85:F91))</f>
        <v>19</v>
      </c>
      <c r="G191" s="42">
        <f t="shared" si="6"/>
        <v>48</v>
      </c>
      <c r="H191" s="42">
        <f t="shared" si="6"/>
        <v>280</v>
      </c>
      <c r="I191" s="42">
        <f t="shared" si="6"/>
        <v>1.4896311519629335</v>
      </c>
      <c r="J191" s="42">
        <f t="shared" si="6"/>
        <v>17.203322438834043</v>
      </c>
      <c r="K191" s="42">
        <f t="shared" si="6"/>
        <v>0.2528966519654548</v>
      </c>
      <c r="L191" s="42">
        <f t="shared" si="6"/>
        <v>1.2367344999974785</v>
      </c>
      <c r="M191" s="42">
        <f t="shared" si="6"/>
        <v>7.0011275908008148</v>
      </c>
      <c r="N191" s="42">
        <f t="shared" si="6"/>
        <v>11.69182599999616</v>
      </c>
      <c r="O191" s="42">
        <f t="shared" si="6"/>
        <v>0.60038032099999994</v>
      </c>
      <c r="P191" s="42">
        <f t="shared" si="6"/>
        <v>1.0392076899999998</v>
      </c>
      <c r="Q191" s="42">
        <f t="shared" si="6"/>
        <v>0.56553368699999995</v>
      </c>
      <c r="R191" s="42">
        <f t="shared" si="6"/>
        <v>3.4846634000000001E-2</v>
      </c>
      <c r="S191" s="42">
        <f t="shared" si="6"/>
        <v>0.99375555599999998</v>
      </c>
      <c r="T191" s="42">
        <f t="shared" si="6"/>
        <v>4.5452134000000005E-2</v>
      </c>
      <c r="U191" s="42">
        <f t="shared" si="6"/>
        <v>6.2543499999999996</v>
      </c>
      <c r="V191" s="42">
        <f t="shared" si="6"/>
        <v>14.819999999999999</v>
      </c>
      <c r="W191" s="42">
        <f t="shared" si="6"/>
        <v>8.3443614729629338</v>
      </c>
      <c r="X191" s="42">
        <f t="shared" si="6"/>
        <v>33.062530128834041</v>
      </c>
      <c r="Y191" s="42">
        <f t="shared" si="6"/>
        <v>41.406891601796971</v>
      </c>
      <c r="Z191" s="42">
        <f t="shared" si="6"/>
        <v>8.7285168510207005E-3</v>
      </c>
      <c r="AA191" s="42">
        <f t="shared" si="6"/>
        <v>4.0630557641638358E-3</v>
      </c>
      <c r="AB191" s="42">
        <f t="shared" si="6"/>
        <v>4.0630552800000001E-3</v>
      </c>
      <c r="AC191" s="42">
        <f t="shared" si="6"/>
        <v>1.8008760340144053E-3</v>
      </c>
      <c r="AD191" s="42">
        <f t="shared" si="6"/>
        <v>0.16634159560887241</v>
      </c>
      <c r="AE191" s="42">
        <f t="shared" si="6"/>
        <v>1.4970743604798513</v>
      </c>
      <c r="AF191" s="42">
        <f t="shared" si="6"/>
        <v>1.6634159560887241</v>
      </c>
      <c r="AG191" s="42">
        <f t="shared" si="6"/>
        <v>0.43681499415260316</v>
      </c>
      <c r="AH191" s="42">
        <f t="shared" si="6"/>
        <v>0.74308757625960031</v>
      </c>
      <c r="AI191" s="42">
        <f t="shared" si="6"/>
        <v>2.3798885888314243</v>
      </c>
      <c r="AJ191" s="42">
        <f t="shared" si="6"/>
        <v>1.5927703969613208E-4</v>
      </c>
      <c r="AK191" s="42">
        <f t="shared" si="6"/>
        <v>1.9247714051170525E-4</v>
      </c>
      <c r="AL191" s="42">
        <f t="shared" si="6"/>
        <v>4.8140099207154237E-4</v>
      </c>
      <c r="AM191" s="42">
        <f t="shared" si="6"/>
        <v>0.43877514722631372</v>
      </c>
      <c r="AN191" s="42">
        <f t="shared" si="6"/>
        <v>0.90962164900898446</v>
      </c>
      <c r="AO191" s="42">
        <f t="shared" si="6"/>
        <v>3.8774443503033469</v>
      </c>
      <c r="AP191" s="42">
        <f t="shared" si="6"/>
        <v>701.55933673200013</v>
      </c>
      <c r="AQ191" s="42">
        <f t="shared" si="6"/>
        <v>377.76271977700003</v>
      </c>
      <c r="AR191" s="42">
        <f t="shared" si="6"/>
        <v>1079.322056509</v>
      </c>
      <c r="AS191" s="42">
        <f t="shared" si="6"/>
        <v>41.947923895999999</v>
      </c>
      <c r="AT191" s="42">
        <f t="shared" si="6"/>
        <v>2786.9878902750002</v>
      </c>
      <c r="AU191" s="42">
        <f t="shared" si="6"/>
        <v>6379.9458934189997</v>
      </c>
      <c r="AV191" s="42">
        <f t="shared" si="6"/>
        <v>1647.1135799819999</v>
      </c>
      <c r="AW191" s="42">
        <f t="shared" si="6"/>
        <v>3769.6066683490003</v>
      </c>
      <c r="AX191" s="42">
        <f t="shared" si="6"/>
        <v>1589.879664882</v>
      </c>
      <c r="AY191" s="42">
        <f t="shared" si="6"/>
        <v>3639.0248161099998</v>
      </c>
      <c r="AZ191" s="42">
        <f t="shared" si="6"/>
        <v>5.4461403219999998</v>
      </c>
      <c r="BA191" s="42">
        <f t="shared" si="6"/>
        <v>10.892280646</v>
      </c>
      <c r="BB191" s="42">
        <f t="shared" si="6"/>
        <v>4.1401976600000001</v>
      </c>
      <c r="BC191" s="42">
        <f t="shared" si="6"/>
        <v>229.026504993</v>
      </c>
      <c r="BD191" s="42">
        <f t="shared" si="6"/>
        <v>521.70400887699998</v>
      </c>
      <c r="BE191" s="42">
        <f t="shared" si="6"/>
        <v>1.8819080239999999</v>
      </c>
      <c r="BF191" s="42">
        <f t="shared" si="6"/>
        <v>3.7638160539999999</v>
      </c>
      <c r="BG191" s="42">
        <f t="shared" si="6"/>
        <v>14.507374390000001</v>
      </c>
      <c r="BH191" s="42">
        <f t="shared" si="6"/>
        <v>79.204445947000011</v>
      </c>
      <c r="BI191" s="42">
        <f t="shared" si="6"/>
        <v>0.45</v>
      </c>
      <c r="BJ191" s="42">
        <f t="shared" si="6"/>
        <v>0.45</v>
      </c>
      <c r="BK191" s="42">
        <f t="shared" si="6"/>
        <v>0.8400000000000003</v>
      </c>
      <c r="BL191" s="42">
        <f t="shared" si="6"/>
        <v>0.8400000000000003</v>
      </c>
    </row>
    <row r="192" spans="1:64" s="37" customFormat="1" x14ac:dyDescent="0.2">
      <c r="A192" s="7"/>
      <c r="B192" s="37">
        <v>8</v>
      </c>
      <c r="C192" s="7" t="s">
        <v>201</v>
      </c>
      <c r="D192" s="42" t="str">
        <f>IF(D92="－","－",MAX(D92:D114))</f>
        <v>－</v>
      </c>
      <c r="E192" s="42" t="str">
        <f>IF(E92="－","－",SUM(E92:E114))</f>
        <v>－</v>
      </c>
      <c r="F192" s="42" t="str">
        <f t="shared" ref="F192:BL192" si="7">IF(F92="－","－",SUM(F92:F114))</f>
        <v>－</v>
      </c>
      <c r="G192" s="42" t="str">
        <f t="shared" si="7"/>
        <v>－</v>
      </c>
      <c r="H192" s="42" t="str">
        <f t="shared" si="7"/>
        <v>－</v>
      </c>
      <c r="I192" s="42" t="str">
        <f t="shared" si="7"/>
        <v>－</v>
      </c>
      <c r="J192" s="42" t="str">
        <f t="shared" si="7"/>
        <v>－</v>
      </c>
      <c r="K192" s="42" t="str">
        <f t="shared" si="7"/>
        <v>－</v>
      </c>
      <c r="L192" s="42" t="str">
        <f t="shared" si="7"/>
        <v>－</v>
      </c>
      <c r="M192" s="42" t="str">
        <f t="shared" si="7"/>
        <v>－</v>
      </c>
      <c r="N192" s="42" t="str">
        <f t="shared" si="7"/>
        <v>－</v>
      </c>
      <c r="O192" s="42" t="str">
        <f t="shared" si="7"/>
        <v>－</v>
      </c>
      <c r="P192" s="42" t="str">
        <f t="shared" si="7"/>
        <v>－</v>
      </c>
      <c r="Q192" s="42" t="str">
        <f t="shared" si="7"/>
        <v>－</v>
      </c>
      <c r="R192" s="42" t="str">
        <f t="shared" si="7"/>
        <v>－</v>
      </c>
      <c r="S192" s="42" t="str">
        <f t="shared" si="7"/>
        <v>－</v>
      </c>
      <c r="T192" s="42" t="str">
        <f t="shared" si="7"/>
        <v>－</v>
      </c>
      <c r="U192" s="42" t="str">
        <f t="shared" si="7"/>
        <v>－</v>
      </c>
      <c r="V192" s="42" t="str">
        <f t="shared" si="7"/>
        <v>－</v>
      </c>
      <c r="W192" s="42" t="str">
        <f t="shared" si="7"/>
        <v>－</v>
      </c>
      <c r="X192" s="42" t="str">
        <f t="shared" si="7"/>
        <v>－</v>
      </c>
      <c r="Y192" s="42" t="str">
        <f t="shared" si="7"/>
        <v>－</v>
      </c>
      <c r="Z192" s="42" t="str">
        <f t="shared" si="7"/>
        <v>－</v>
      </c>
      <c r="AA192" s="42" t="str">
        <f t="shared" si="7"/>
        <v>－</v>
      </c>
      <c r="AB192" s="42" t="str">
        <f t="shared" si="7"/>
        <v>－</v>
      </c>
      <c r="AC192" s="42" t="str">
        <f t="shared" si="7"/>
        <v>－</v>
      </c>
      <c r="AD192" s="42" t="str">
        <f t="shared" si="7"/>
        <v>－</v>
      </c>
      <c r="AE192" s="42" t="str">
        <f t="shared" si="7"/>
        <v>－</v>
      </c>
      <c r="AF192" s="42" t="str">
        <f t="shared" si="7"/>
        <v>－</v>
      </c>
      <c r="AG192" s="42" t="str">
        <f t="shared" si="7"/>
        <v>－</v>
      </c>
      <c r="AH192" s="42" t="str">
        <f t="shared" si="7"/>
        <v>－</v>
      </c>
      <c r="AI192" s="42" t="str">
        <f t="shared" si="7"/>
        <v>－</v>
      </c>
      <c r="AJ192" s="42" t="str">
        <f t="shared" si="7"/>
        <v>－</v>
      </c>
      <c r="AK192" s="42" t="str">
        <f t="shared" si="7"/>
        <v>－</v>
      </c>
      <c r="AL192" s="42" t="str">
        <f t="shared" si="7"/>
        <v>－</v>
      </c>
      <c r="AM192" s="42" t="str">
        <f t="shared" si="7"/>
        <v>－</v>
      </c>
      <c r="AN192" s="42" t="str">
        <f t="shared" si="7"/>
        <v>－</v>
      </c>
      <c r="AO192" s="42" t="str">
        <f t="shared" si="7"/>
        <v>－</v>
      </c>
      <c r="AP192" s="42" t="str">
        <f t="shared" si="7"/>
        <v>－</v>
      </c>
      <c r="AQ192" s="42" t="str">
        <f t="shared" si="7"/>
        <v>－</v>
      </c>
      <c r="AR192" s="42" t="str">
        <f t="shared" si="7"/>
        <v>－</v>
      </c>
      <c r="AS192" s="42" t="str">
        <f t="shared" si="7"/>
        <v>－</v>
      </c>
      <c r="AT192" s="42" t="str">
        <f t="shared" si="7"/>
        <v>－</v>
      </c>
      <c r="AU192" s="42" t="str">
        <f t="shared" si="7"/>
        <v>－</v>
      </c>
      <c r="AV192" s="42" t="str">
        <f t="shared" si="7"/>
        <v>－</v>
      </c>
      <c r="AW192" s="42" t="str">
        <f t="shared" si="7"/>
        <v>－</v>
      </c>
      <c r="AX192" s="42" t="str">
        <f t="shared" si="7"/>
        <v>－</v>
      </c>
      <c r="AY192" s="42" t="str">
        <f t="shared" si="7"/>
        <v>－</v>
      </c>
      <c r="AZ192" s="42" t="str">
        <f t="shared" si="7"/>
        <v>－</v>
      </c>
      <c r="BA192" s="42" t="str">
        <f t="shared" si="7"/>
        <v>－</v>
      </c>
      <c r="BB192" s="42" t="str">
        <f t="shared" si="7"/>
        <v>－</v>
      </c>
      <c r="BC192" s="42" t="str">
        <f t="shared" si="7"/>
        <v>－</v>
      </c>
      <c r="BD192" s="42" t="str">
        <f t="shared" si="7"/>
        <v>－</v>
      </c>
      <c r="BE192" s="42" t="str">
        <f t="shared" si="7"/>
        <v>－</v>
      </c>
      <c r="BF192" s="42" t="str">
        <f t="shared" si="7"/>
        <v>－</v>
      </c>
      <c r="BG192" s="42" t="str">
        <f t="shared" si="7"/>
        <v>－</v>
      </c>
      <c r="BH192" s="42" t="str">
        <f t="shared" si="7"/>
        <v>－</v>
      </c>
      <c r="BI192" s="42" t="str">
        <f t="shared" si="7"/>
        <v>－</v>
      </c>
      <c r="BJ192" s="42" t="str">
        <f t="shared" si="7"/>
        <v>－</v>
      </c>
      <c r="BK192" s="42" t="str">
        <f t="shared" si="7"/>
        <v>－</v>
      </c>
      <c r="BL192" s="42" t="str">
        <f t="shared" si="7"/>
        <v>－</v>
      </c>
    </row>
    <row r="193" spans="1:64" s="37" customFormat="1" x14ac:dyDescent="0.2">
      <c r="A193" s="7"/>
      <c r="B193" s="37">
        <v>9</v>
      </c>
      <c r="C193" s="7" t="s">
        <v>225</v>
      </c>
      <c r="D193" s="42" t="str">
        <f>IF(D115="－","－",MAX(D115:D122))</f>
        <v>－</v>
      </c>
      <c r="E193" s="42" t="str">
        <f>IF(E115="－","－",SUM(E115:E122))</f>
        <v>－</v>
      </c>
      <c r="F193" s="42" t="str">
        <f t="shared" ref="F193:BL193" si="8">IF(F115="－","－",SUM(F115:F122))</f>
        <v>－</v>
      </c>
      <c r="G193" s="42" t="str">
        <f t="shared" si="8"/>
        <v>－</v>
      </c>
      <c r="H193" s="42" t="str">
        <f t="shared" si="8"/>
        <v>－</v>
      </c>
      <c r="I193" s="42" t="str">
        <f t="shared" si="8"/>
        <v>－</v>
      </c>
      <c r="J193" s="42" t="str">
        <f t="shared" si="8"/>
        <v>－</v>
      </c>
      <c r="K193" s="42" t="str">
        <f t="shared" si="8"/>
        <v>－</v>
      </c>
      <c r="L193" s="42" t="str">
        <f t="shared" si="8"/>
        <v>－</v>
      </c>
      <c r="M193" s="42" t="str">
        <f t="shared" si="8"/>
        <v>－</v>
      </c>
      <c r="N193" s="42" t="str">
        <f t="shared" si="8"/>
        <v>－</v>
      </c>
      <c r="O193" s="42" t="str">
        <f t="shared" si="8"/>
        <v>－</v>
      </c>
      <c r="P193" s="42" t="str">
        <f t="shared" si="8"/>
        <v>－</v>
      </c>
      <c r="Q193" s="42" t="str">
        <f t="shared" si="8"/>
        <v>－</v>
      </c>
      <c r="R193" s="42" t="str">
        <f t="shared" si="8"/>
        <v>－</v>
      </c>
      <c r="S193" s="42" t="str">
        <f t="shared" si="8"/>
        <v>－</v>
      </c>
      <c r="T193" s="42" t="str">
        <f t="shared" si="8"/>
        <v>－</v>
      </c>
      <c r="U193" s="42" t="str">
        <f t="shared" si="8"/>
        <v>－</v>
      </c>
      <c r="V193" s="42" t="str">
        <f t="shared" si="8"/>
        <v>－</v>
      </c>
      <c r="W193" s="42" t="str">
        <f t="shared" si="8"/>
        <v>－</v>
      </c>
      <c r="X193" s="42" t="str">
        <f t="shared" si="8"/>
        <v>－</v>
      </c>
      <c r="Y193" s="42" t="str">
        <f t="shared" si="8"/>
        <v>－</v>
      </c>
      <c r="Z193" s="42" t="str">
        <f t="shared" si="8"/>
        <v>－</v>
      </c>
      <c r="AA193" s="42" t="str">
        <f t="shared" si="8"/>
        <v>－</v>
      </c>
      <c r="AB193" s="42" t="str">
        <f t="shared" si="8"/>
        <v>－</v>
      </c>
      <c r="AC193" s="42" t="str">
        <f t="shared" si="8"/>
        <v>－</v>
      </c>
      <c r="AD193" s="42" t="str">
        <f t="shared" si="8"/>
        <v>－</v>
      </c>
      <c r="AE193" s="42" t="str">
        <f t="shared" si="8"/>
        <v>－</v>
      </c>
      <c r="AF193" s="42" t="str">
        <f t="shared" si="8"/>
        <v>－</v>
      </c>
      <c r="AG193" s="42" t="str">
        <f t="shared" si="8"/>
        <v>－</v>
      </c>
      <c r="AH193" s="42" t="str">
        <f t="shared" si="8"/>
        <v>－</v>
      </c>
      <c r="AI193" s="42" t="str">
        <f t="shared" si="8"/>
        <v>－</v>
      </c>
      <c r="AJ193" s="42" t="str">
        <f t="shared" si="8"/>
        <v>－</v>
      </c>
      <c r="AK193" s="42" t="str">
        <f t="shared" si="8"/>
        <v>－</v>
      </c>
      <c r="AL193" s="42" t="str">
        <f t="shared" si="8"/>
        <v>－</v>
      </c>
      <c r="AM193" s="42" t="str">
        <f t="shared" si="8"/>
        <v>－</v>
      </c>
      <c r="AN193" s="42" t="str">
        <f t="shared" si="8"/>
        <v>－</v>
      </c>
      <c r="AO193" s="42" t="str">
        <f t="shared" si="8"/>
        <v>－</v>
      </c>
      <c r="AP193" s="42" t="str">
        <f t="shared" si="8"/>
        <v>－</v>
      </c>
      <c r="AQ193" s="42" t="str">
        <f t="shared" si="8"/>
        <v>－</v>
      </c>
      <c r="AR193" s="42" t="str">
        <f t="shared" si="8"/>
        <v>－</v>
      </c>
      <c r="AS193" s="42" t="str">
        <f t="shared" si="8"/>
        <v>－</v>
      </c>
      <c r="AT193" s="42" t="str">
        <f t="shared" si="8"/>
        <v>－</v>
      </c>
      <c r="AU193" s="42" t="str">
        <f t="shared" si="8"/>
        <v>－</v>
      </c>
      <c r="AV193" s="42" t="str">
        <f t="shared" si="8"/>
        <v>－</v>
      </c>
      <c r="AW193" s="42" t="str">
        <f t="shared" si="8"/>
        <v>－</v>
      </c>
      <c r="AX193" s="42" t="str">
        <f t="shared" si="8"/>
        <v>－</v>
      </c>
      <c r="AY193" s="42" t="str">
        <f t="shared" si="8"/>
        <v>－</v>
      </c>
      <c r="AZ193" s="42" t="str">
        <f t="shared" si="8"/>
        <v>－</v>
      </c>
      <c r="BA193" s="42" t="str">
        <f t="shared" si="8"/>
        <v>－</v>
      </c>
      <c r="BB193" s="42" t="str">
        <f t="shared" si="8"/>
        <v>－</v>
      </c>
      <c r="BC193" s="42" t="str">
        <f t="shared" si="8"/>
        <v>－</v>
      </c>
      <c r="BD193" s="42" t="str">
        <f t="shared" si="8"/>
        <v>－</v>
      </c>
      <c r="BE193" s="42" t="str">
        <f t="shared" si="8"/>
        <v>－</v>
      </c>
      <c r="BF193" s="42" t="str">
        <f t="shared" si="8"/>
        <v>－</v>
      </c>
      <c r="BG193" s="42" t="str">
        <f t="shared" si="8"/>
        <v>－</v>
      </c>
      <c r="BH193" s="42" t="str">
        <f t="shared" si="8"/>
        <v>－</v>
      </c>
      <c r="BI193" s="42" t="str">
        <f t="shared" si="8"/>
        <v>－</v>
      </c>
      <c r="BJ193" s="42" t="str">
        <f t="shared" si="8"/>
        <v>－</v>
      </c>
      <c r="BK193" s="42" t="str">
        <f t="shared" si="8"/>
        <v>－</v>
      </c>
      <c r="BL193" s="42" t="str">
        <f t="shared" si="8"/>
        <v>－</v>
      </c>
    </row>
    <row r="194" spans="1:64" s="37" customFormat="1" x14ac:dyDescent="0.2">
      <c r="A194" s="7"/>
      <c r="B194" s="37">
        <v>10</v>
      </c>
      <c r="C194" s="7" t="s">
        <v>3</v>
      </c>
      <c r="D194" s="42" t="str">
        <f>IF(D123="－","－",MAX(D123:D132))</f>
        <v>－</v>
      </c>
      <c r="E194" s="42" t="str">
        <f>IF(E123="－","－",SUM(E123:E132))</f>
        <v>－</v>
      </c>
      <c r="F194" s="42" t="str">
        <f t="shared" ref="F194:BL194" si="9">IF(F123="－","－",SUM(F123:F132))</f>
        <v>－</v>
      </c>
      <c r="G194" s="42" t="str">
        <f t="shared" si="9"/>
        <v>－</v>
      </c>
      <c r="H194" s="42" t="str">
        <f t="shared" si="9"/>
        <v>－</v>
      </c>
      <c r="I194" s="42" t="str">
        <f t="shared" si="9"/>
        <v>－</v>
      </c>
      <c r="J194" s="42" t="str">
        <f t="shared" si="9"/>
        <v>－</v>
      </c>
      <c r="K194" s="42" t="str">
        <f t="shared" si="9"/>
        <v>－</v>
      </c>
      <c r="L194" s="42" t="str">
        <f t="shared" si="9"/>
        <v>－</v>
      </c>
      <c r="M194" s="42" t="str">
        <f t="shared" si="9"/>
        <v>－</v>
      </c>
      <c r="N194" s="42" t="str">
        <f t="shared" si="9"/>
        <v>－</v>
      </c>
      <c r="O194" s="42" t="str">
        <f t="shared" si="9"/>
        <v>－</v>
      </c>
      <c r="P194" s="42" t="str">
        <f t="shared" si="9"/>
        <v>－</v>
      </c>
      <c r="Q194" s="42" t="str">
        <f t="shared" si="9"/>
        <v>－</v>
      </c>
      <c r="R194" s="42" t="str">
        <f t="shared" si="9"/>
        <v>－</v>
      </c>
      <c r="S194" s="42" t="str">
        <f t="shared" si="9"/>
        <v>－</v>
      </c>
      <c r="T194" s="42" t="str">
        <f t="shared" si="9"/>
        <v>－</v>
      </c>
      <c r="U194" s="42" t="str">
        <f t="shared" si="9"/>
        <v>－</v>
      </c>
      <c r="V194" s="42" t="str">
        <f t="shared" si="9"/>
        <v>－</v>
      </c>
      <c r="W194" s="42" t="str">
        <f t="shared" si="9"/>
        <v>－</v>
      </c>
      <c r="X194" s="42" t="str">
        <f t="shared" si="9"/>
        <v>－</v>
      </c>
      <c r="Y194" s="42" t="str">
        <f t="shared" si="9"/>
        <v>－</v>
      </c>
      <c r="Z194" s="42" t="str">
        <f t="shared" si="9"/>
        <v>－</v>
      </c>
      <c r="AA194" s="42" t="str">
        <f t="shared" si="9"/>
        <v>－</v>
      </c>
      <c r="AB194" s="42" t="str">
        <f t="shared" si="9"/>
        <v>－</v>
      </c>
      <c r="AC194" s="42" t="str">
        <f t="shared" si="9"/>
        <v>－</v>
      </c>
      <c r="AD194" s="42" t="str">
        <f t="shared" si="9"/>
        <v>－</v>
      </c>
      <c r="AE194" s="42" t="str">
        <f t="shared" si="9"/>
        <v>－</v>
      </c>
      <c r="AF194" s="42" t="str">
        <f t="shared" si="9"/>
        <v>－</v>
      </c>
      <c r="AG194" s="42" t="str">
        <f t="shared" si="9"/>
        <v>－</v>
      </c>
      <c r="AH194" s="42" t="str">
        <f t="shared" si="9"/>
        <v>－</v>
      </c>
      <c r="AI194" s="42" t="str">
        <f t="shared" si="9"/>
        <v>－</v>
      </c>
      <c r="AJ194" s="42" t="str">
        <f t="shared" si="9"/>
        <v>－</v>
      </c>
      <c r="AK194" s="42" t="str">
        <f t="shared" si="9"/>
        <v>－</v>
      </c>
      <c r="AL194" s="42" t="str">
        <f t="shared" si="9"/>
        <v>－</v>
      </c>
      <c r="AM194" s="42" t="str">
        <f t="shared" si="9"/>
        <v>－</v>
      </c>
      <c r="AN194" s="42" t="str">
        <f t="shared" si="9"/>
        <v>－</v>
      </c>
      <c r="AO194" s="42" t="str">
        <f t="shared" si="9"/>
        <v>－</v>
      </c>
      <c r="AP194" s="42" t="str">
        <f t="shared" si="9"/>
        <v>－</v>
      </c>
      <c r="AQ194" s="42" t="str">
        <f t="shared" si="9"/>
        <v>－</v>
      </c>
      <c r="AR194" s="42" t="str">
        <f t="shared" si="9"/>
        <v>－</v>
      </c>
      <c r="AS194" s="42" t="str">
        <f t="shared" si="9"/>
        <v>－</v>
      </c>
      <c r="AT194" s="42" t="str">
        <f t="shared" si="9"/>
        <v>－</v>
      </c>
      <c r="AU194" s="42" t="str">
        <f t="shared" si="9"/>
        <v>－</v>
      </c>
      <c r="AV194" s="42" t="str">
        <f t="shared" si="9"/>
        <v>－</v>
      </c>
      <c r="AW194" s="42" t="str">
        <f t="shared" si="9"/>
        <v>－</v>
      </c>
      <c r="AX194" s="42" t="str">
        <f t="shared" si="9"/>
        <v>－</v>
      </c>
      <c r="AY194" s="42" t="str">
        <f t="shared" si="9"/>
        <v>－</v>
      </c>
      <c r="AZ194" s="42" t="str">
        <f t="shared" si="9"/>
        <v>－</v>
      </c>
      <c r="BA194" s="42" t="str">
        <f t="shared" si="9"/>
        <v>－</v>
      </c>
      <c r="BB194" s="42" t="str">
        <f t="shared" si="9"/>
        <v>－</v>
      </c>
      <c r="BC194" s="42" t="str">
        <f t="shared" si="9"/>
        <v>－</v>
      </c>
      <c r="BD194" s="42" t="str">
        <f t="shared" si="9"/>
        <v>－</v>
      </c>
      <c r="BE194" s="42" t="str">
        <f t="shared" si="9"/>
        <v>－</v>
      </c>
      <c r="BF194" s="42" t="str">
        <f t="shared" si="9"/>
        <v>－</v>
      </c>
      <c r="BG194" s="42" t="str">
        <f t="shared" si="9"/>
        <v>－</v>
      </c>
      <c r="BH194" s="42" t="str">
        <f t="shared" si="9"/>
        <v>－</v>
      </c>
      <c r="BI194" s="42" t="str">
        <f t="shared" si="9"/>
        <v>－</v>
      </c>
      <c r="BJ194" s="42" t="str">
        <f t="shared" si="9"/>
        <v>－</v>
      </c>
      <c r="BK194" s="42" t="str">
        <f t="shared" si="9"/>
        <v>－</v>
      </c>
      <c r="BL194" s="42" t="str">
        <f t="shared" si="9"/>
        <v>－</v>
      </c>
    </row>
    <row r="195" spans="1:64" s="37" customFormat="1" x14ac:dyDescent="0.2">
      <c r="A195" s="7"/>
      <c r="B195" s="37">
        <v>11</v>
      </c>
      <c r="C195" s="7" t="s">
        <v>14</v>
      </c>
      <c r="D195" s="42" t="str">
        <f>IF(D133="－","－",MAX(D133:D150))</f>
        <v>－</v>
      </c>
      <c r="E195" s="42" t="str">
        <f>IF(E133="－","－",SUM(E133:E150))</f>
        <v>－</v>
      </c>
      <c r="F195" s="42" t="str">
        <f t="shared" ref="F195:BL195" si="10">IF(F133="－","－",SUM(F133:F150))</f>
        <v>－</v>
      </c>
      <c r="G195" s="42" t="str">
        <f t="shared" si="10"/>
        <v>－</v>
      </c>
      <c r="H195" s="42" t="str">
        <f t="shared" si="10"/>
        <v>－</v>
      </c>
      <c r="I195" s="42" t="str">
        <f t="shared" si="10"/>
        <v>－</v>
      </c>
      <c r="J195" s="42" t="str">
        <f t="shared" si="10"/>
        <v>－</v>
      </c>
      <c r="K195" s="42" t="str">
        <f t="shared" si="10"/>
        <v>－</v>
      </c>
      <c r="L195" s="42" t="str">
        <f t="shared" si="10"/>
        <v>－</v>
      </c>
      <c r="M195" s="42" t="str">
        <f t="shared" si="10"/>
        <v>－</v>
      </c>
      <c r="N195" s="42" t="str">
        <f t="shared" si="10"/>
        <v>－</v>
      </c>
      <c r="O195" s="42" t="str">
        <f t="shared" si="10"/>
        <v>－</v>
      </c>
      <c r="P195" s="42" t="str">
        <f t="shared" si="10"/>
        <v>－</v>
      </c>
      <c r="Q195" s="42" t="str">
        <f t="shared" si="10"/>
        <v>－</v>
      </c>
      <c r="R195" s="42" t="str">
        <f t="shared" si="10"/>
        <v>－</v>
      </c>
      <c r="S195" s="42" t="str">
        <f t="shared" si="10"/>
        <v>－</v>
      </c>
      <c r="T195" s="42" t="str">
        <f t="shared" si="10"/>
        <v>－</v>
      </c>
      <c r="U195" s="42" t="str">
        <f t="shared" si="10"/>
        <v>－</v>
      </c>
      <c r="V195" s="42" t="str">
        <f t="shared" si="10"/>
        <v>－</v>
      </c>
      <c r="W195" s="42" t="str">
        <f t="shared" si="10"/>
        <v>－</v>
      </c>
      <c r="X195" s="42" t="str">
        <f t="shared" si="10"/>
        <v>－</v>
      </c>
      <c r="Y195" s="42" t="str">
        <f t="shared" si="10"/>
        <v>－</v>
      </c>
      <c r="Z195" s="42" t="str">
        <f t="shared" si="10"/>
        <v>－</v>
      </c>
      <c r="AA195" s="42" t="str">
        <f t="shared" si="10"/>
        <v>－</v>
      </c>
      <c r="AB195" s="42" t="str">
        <f t="shared" si="10"/>
        <v>－</v>
      </c>
      <c r="AC195" s="42" t="str">
        <f t="shared" si="10"/>
        <v>－</v>
      </c>
      <c r="AD195" s="42" t="str">
        <f t="shared" si="10"/>
        <v>－</v>
      </c>
      <c r="AE195" s="42" t="str">
        <f t="shared" si="10"/>
        <v>－</v>
      </c>
      <c r="AF195" s="42" t="str">
        <f t="shared" si="10"/>
        <v>－</v>
      </c>
      <c r="AG195" s="42" t="str">
        <f t="shared" si="10"/>
        <v>－</v>
      </c>
      <c r="AH195" s="42" t="str">
        <f t="shared" si="10"/>
        <v>－</v>
      </c>
      <c r="AI195" s="42" t="str">
        <f t="shared" si="10"/>
        <v>－</v>
      </c>
      <c r="AJ195" s="42" t="str">
        <f t="shared" si="10"/>
        <v>－</v>
      </c>
      <c r="AK195" s="42" t="str">
        <f t="shared" si="10"/>
        <v>－</v>
      </c>
      <c r="AL195" s="42" t="str">
        <f t="shared" si="10"/>
        <v>－</v>
      </c>
      <c r="AM195" s="42" t="str">
        <f t="shared" si="10"/>
        <v>－</v>
      </c>
      <c r="AN195" s="42" t="str">
        <f t="shared" si="10"/>
        <v>－</v>
      </c>
      <c r="AO195" s="42" t="str">
        <f t="shared" si="10"/>
        <v>－</v>
      </c>
      <c r="AP195" s="42" t="str">
        <f t="shared" si="10"/>
        <v>－</v>
      </c>
      <c r="AQ195" s="42" t="str">
        <f t="shared" si="10"/>
        <v>－</v>
      </c>
      <c r="AR195" s="42" t="str">
        <f t="shared" si="10"/>
        <v>－</v>
      </c>
      <c r="AS195" s="42" t="str">
        <f t="shared" si="10"/>
        <v>－</v>
      </c>
      <c r="AT195" s="42" t="str">
        <f t="shared" si="10"/>
        <v>－</v>
      </c>
      <c r="AU195" s="42" t="str">
        <f t="shared" si="10"/>
        <v>－</v>
      </c>
      <c r="AV195" s="42" t="str">
        <f t="shared" si="10"/>
        <v>－</v>
      </c>
      <c r="AW195" s="42" t="str">
        <f t="shared" si="10"/>
        <v>－</v>
      </c>
      <c r="AX195" s="42" t="str">
        <f t="shared" si="10"/>
        <v>－</v>
      </c>
      <c r="AY195" s="42" t="str">
        <f t="shared" si="10"/>
        <v>－</v>
      </c>
      <c r="AZ195" s="42" t="str">
        <f t="shared" si="10"/>
        <v>－</v>
      </c>
      <c r="BA195" s="42" t="str">
        <f t="shared" si="10"/>
        <v>－</v>
      </c>
      <c r="BB195" s="42" t="str">
        <f t="shared" si="10"/>
        <v>－</v>
      </c>
      <c r="BC195" s="42" t="str">
        <f t="shared" si="10"/>
        <v>－</v>
      </c>
      <c r="BD195" s="42" t="str">
        <f t="shared" si="10"/>
        <v>－</v>
      </c>
      <c r="BE195" s="42" t="str">
        <f t="shared" si="10"/>
        <v>－</v>
      </c>
      <c r="BF195" s="42" t="str">
        <f t="shared" si="10"/>
        <v>－</v>
      </c>
      <c r="BG195" s="42" t="str">
        <f t="shared" si="10"/>
        <v>－</v>
      </c>
      <c r="BH195" s="42" t="str">
        <f t="shared" si="10"/>
        <v>－</v>
      </c>
      <c r="BI195" s="42" t="str">
        <f t="shared" si="10"/>
        <v>－</v>
      </c>
      <c r="BJ195" s="42" t="str">
        <f t="shared" si="10"/>
        <v>－</v>
      </c>
      <c r="BK195" s="42" t="str">
        <f t="shared" si="10"/>
        <v>－</v>
      </c>
      <c r="BL195" s="42" t="str">
        <f t="shared" si="10"/>
        <v>－</v>
      </c>
    </row>
    <row r="196" spans="1:64" s="37" customFormat="1" x14ac:dyDescent="0.2">
      <c r="A196" s="7"/>
      <c r="B196" s="37">
        <v>12</v>
      </c>
      <c r="C196" s="7" t="s">
        <v>235</v>
      </c>
      <c r="D196" s="42" t="str">
        <f>IF(D151="－","－",MAX(D151:D169))</f>
        <v>－</v>
      </c>
      <c r="E196" s="42" t="str">
        <f>IF(E151="－","－",SUM(E151:E169))</f>
        <v>－</v>
      </c>
      <c r="F196" s="42" t="str">
        <f t="shared" ref="F196:BL196" si="11">IF(F151="－","－",SUM(F151:F169))</f>
        <v>－</v>
      </c>
      <c r="G196" s="42" t="str">
        <f t="shared" si="11"/>
        <v>－</v>
      </c>
      <c r="H196" s="42" t="str">
        <f t="shared" si="11"/>
        <v>－</v>
      </c>
      <c r="I196" s="42" t="str">
        <f t="shared" si="11"/>
        <v>－</v>
      </c>
      <c r="J196" s="42" t="str">
        <f t="shared" si="11"/>
        <v>－</v>
      </c>
      <c r="K196" s="42" t="str">
        <f t="shared" si="11"/>
        <v>－</v>
      </c>
      <c r="L196" s="42" t="str">
        <f t="shared" si="11"/>
        <v>－</v>
      </c>
      <c r="M196" s="42" t="str">
        <f t="shared" si="11"/>
        <v>－</v>
      </c>
      <c r="N196" s="42" t="str">
        <f t="shared" si="11"/>
        <v>－</v>
      </c>
      <c r="O196" s="42" t="str">
        <f t="shared" si="11"/>
        <v>－</v>
      </c>
      <c r="P196" s="42" t="str">
        <f t="shared" si="11"/>
        <v>－</v>
      </c>
      <c r="Q196" s="42" t="str">
        <f t="shared" si="11"/>
        <v>－</v>
      </c>
      <c r="R196" s="42" t="str">
        <f t="shared" si="11"/>
        <v>－</v>
      </c>
      <c r="S196" s="42" t="str">
        <f t="shared" si="11"/>
        <v>－</v>
      </c>
      <c r="T196" s="42" t="str">
        <f t="shared" si="11"/>
        <v>－</v>
      </c>
      <c r="U196" s="42" t="str">
        <f t="shared" si="11"/>
        <v>－</v>
      </c>
      <c r="V196" s="42" t="str">
        <f t="shared" si="11"/>
        <v>－</v>
      </c>
      <c r="W196" s="42" t="str">
        <f t="shared" si="11"/>
        <v>－</v>
      </c>
      <c r="X196" s="42" t="str">
        <f t="shared" si="11"/>
        <v>－</v>
      </c>
      <c r="Y196" s="42" t="str">
        <f t="shared" si="11"/>
        <v>－</v>
      </c>
      <c r="Z196" s="42" t="str">
        <f t="shared" si="11"/>
        <v>－</v>
      </c>
      <c r="AA196" s="42" t="str">
        <f t="shared" si="11"/>
        <v>－</v>
      </c>
      <c r="AB196" s="42" t="str">
        <f t="shared" si="11"/>
        <v>－</v>
      </c>
      <c r="AC196" s="42" t="str">
        <f t="shared" si="11"/>
        <v>－</v>
      </c>
      <c r="AD196" s="42" t="str">
        <f t="shared" si="11"/>
        <v>－</v>
      </c>
      <c r="AE196" s="42" t="str">
        <f t="shared" si="11"/>
        <v>－</v>
      </c>
      <c r="AF196" s="42" t="str">
        <f t="shared" si="11"/>
        <v>－</v>
      </c>
      <c r="AG196" s="42" t="str">
        <f t="shared" si="11"/>
        <v>－</v>
      </c>
      <c r="AH196" s="42" t="str">
        <f t="shared" si="11"/>
        <v>－</v>
      </c>
      <c r="AI196" s="42" t="str">
        <f t="shared" si="11"/>
        <v>－</v>
      </c>
      <c r="AJ196" s="42" t="str">
        <f t="shared" si="11"/>
        <v>－</v>
      </c>
      <c r="AK196" s="42" t="str">
        <f t="shared" si="11"/>
        <v>－</v>
      </c>
      <c r="AL196" s="42" t="str">
        <f t="shared" si="11"/>
        <v>－</v>
      </c>
      <c r="AM196" s="42" t="str">
        <f t="shared" si="11"/>
        <v>－</v>
      </c>
      <c r="AN196" s="42" t="str">
        <f t="shared" si="11"/>
        <v>－</v>
      </c>
      <c r="AO196" s="42" t="str">
        <f t="shared" si="11"/>
        <v>－</v>
      </c>
      <c r="AP196" s="42" t="str">
        <f t="shared" si="11"/>
        <v>－</v>
      </c>
      <c r="AQ196" s="42" t="str">
        <f t="shared" si="11"/>
        <v>－</v>
      </c>
      <c r="AR196" s="42" t="str">
        <f t="shared" si="11"/>
        <v>－</v>
      </c>
      <c r="AS196" s="42" t="str">
        <f t="shared" si="11"/>
        <v>－</v>
      </c>
      <c r="AT196" s="42" t="str">
        <f t="shared" si="11"/>
        <v>－</v>
      </c>
      <c r="AU196" s="42" t="str">
        <f t="shared" si="11"/>
        <v>－</v>
      </c>
      <c r="AV196" s="42" t="str">
        <f t="shared" si="11"/>
        <v>－</v>
      </c>
      <c r="AW196" s="42" t="str">
        <f t="shared" si="11"/>
        <v>－</v>
      </c>
      <c r="AX196" s="42" t="str">
        <f t="shared" si="11"/>
        <v>－</v>
      </c>
      <c r="AY196" s="42" t="str">
        <f t="shared" si="11"/>
        <v>－</v>
      </c>
      <c r="AZ196" s="42" t="str">
        <f t="shared" si="11"/>
        <v>－</v>
      </c>
      <c r="BA196" s="42" t="str">
        <f t="shared" si="11"/>
        <v>－</v>
      </c>
      <c r="BB196" s="42" t="str">
        <f t="shared" si="11"/>
        <v>－</v>
      </c>
      <c r="BC196" s="42" t="str">
        <f t="shared" si="11"/>
        <v>－</v>
      </c>
      <c r="BD196" s="42" t="str">
        <f t="shared" si="11"/>
        <v>－</v>
      </c>
      <c r="BE196" s="42" t="str">
        <f t="shared" si="11"/>
        <v>－</v>
      </c>
      <c r="BF196" s="42" t="str">
        <f t="shared" si="11"/>
        <v>－</v>
      </c>
      <c r="BG196" s="42" t="str">
        <f t="shared" si="11"/>
        <v>－</v>
      </c>
      <c r="BH196" s="42" t="str">
        <f t="shared" si="11"/>
        <v>－</v>
      </c>
      <c r="BI196" s="42" t="str">
        <f t="shared" si="11"/>
        <v>－</v>
      </c>
      <c r="BJ196" s="42" t="str">
        <f t="shared" si="11"/>
        <v>－</v>
      </c>
      <c r="BK196" s="42" t="str">
        <f t="shared" si="11"/>
        <v>－</v>
      </c>
      <c r="BL196" s="42" t="str">
        <f t="shared" si="11"/>
        <v>－</v>
      </c>
    </row>
    <row r="197" spans="1:64" s="37" customFormat="1" x14ac:dyDescent="0.2">
      <c r="A197" s="7"/>
      <c r="B197" s="37">
        <v>13</v>
      </c>
      <c r="C197" s="7" t="s">
        <v>255</v>
      </c>
      <c r="D197" s="42" t="str">
        <f>IF(D170="－","－",MAX(D170:D177))</f>
        <v>－</v>
      </c>
      <c r="E197" s="42" t="str">
        <f>IF(E170="－","－",SUM(E170:E177))</f>
        <v>－</v>
      </c>
      <c r="F197" s="42" t="str">
        <f t="shared" ref="F197:BL197" si="12">IF(F170="－","－",SUM(F170:F177))</f>
        <v>－</v>
      </c>
      <c r="G197" s="42" t="str">
        <f t="shared" si="12"/>
        <v>－</v>
      </c>
      <c r="H197" s="42" t="str">
        <f t="shared" si="12"/>
        <v>－</v>
      </c>
      <c r="I197" s="42" t="str">
        <f t="shared" si="12"/>
        <v>－</v>
      </c>
      <c r="J197" s="42" t="str">
        <f t="shared" si="12"/>
        <v>－</v>
      </c>
      <c r="K197" s="42" t="str">
        <f t="shared" si="12"/>
        <v>－</v>
      </c>
      <c r="L197" s="42" t="str">
        <f t="shared" si="12"/>
        <v>－</v>
      </c>
      <c r="M197" s="42" t="str">
        <f t="shared" si="12"/>
        <v>－</v>
      </c>
      <c r="N197" s="42" t="str">
        <f t="shared" si="12"/>
        <v>－</v>
      </c>
      <c r="O197" s="42" t="str">
        <f t="shared" si="12"/>
        <v>－</v>
      </c>
      <c r="P197" s="42" t="str">
        <f t="shared" si="12"/>
        <v>－</v>
      </c>
      <c r="Q197" s="42" t="str">
        <f t="shared" si="12"/>
        <v>－</v>
      </c>
      <c r="R197" s="42" t="str">
        <f t="shared" si="12"/>
        <v>－</v>
      </c>
      <c r="S197" s="42" t="str">
        <f t="shared" si="12"/>
        <v>－</v>
      </c>
      <c r="T197" s="42" t="str">
        <f t="shared" si="12"/>
        <v>－</v>
      </c>
      <c r="U197" s="42" t="str">
        <f t="shared" si="12"/>
        <v>－</v>
      </c>
      <c r="V197" s="42" t="str">
        <f t="shared" si="12"/>
        <v>－</v>
      </c>
      <c r="W197" s="42" t="str">
        <f t="shared" si="12"/>
        <v>－</v>
      </c>
      <c r="X197" s="42" t="str">
        <f t="shared" si="12"/>
        <v>－</v>
      </c>
      <c r="Y197" s="42" t="str">
        <f t="shared" si="12"/>
        <v>－</v>
      </c>
      <c r="Z197" s="42" t="str">
        <f t="shared" si="12"/>
        <v>－</v>
      </c>
      <c r="AA197" s="42" t="str">
        <f t="shared" si="12"/>
        <v>－</v>
      </c>
      <c r="AB197" s="42" t="str">
        <f t="shared" si="12"/>
        <v>－</v>
      </c>
      <c r="AC197" s="42" t="str">
        <f t="shared" si="12"/>
        <v>－</v>
      </c>
      <c r="AD197" s="42" t="str">
        <f t="shared" si="12"/>
        <v>－</v>
      </c>
      <c r="AE197" s="42" t="str">
        <f t="shared" si="12"/>
        <v>－</v>
      </c>
      <c r="AF197" s="42" t="str">
        <f t="shared" si="12"/>
        <v>－</v>
      </c>
      <c r="AG197" s="42" t="str">
        <f t="shared" si="12"/>
        <v>－</v>
      </c>
      <c r="AH197" s="42" t="str">
        <f t="shared" si="12"/>
        <v>－</v>
      </c>
      <c r="AI197" s="42" t="str">
        <f t="shared" si="12"/>
        <v>－</v>
      </c>
      <c r="AJ197" s="42" t="str">
        <f t="shared" si="12"/>
        <v>－</v>
      </c>
      <c r="AK197" s="42" t="str">
        <f t="shared" si="12"/>
        <v>－</v>
      </c>
      <c r="AL197" s="42" t="str">
        <f t="shared" si="12"/>
        <v>－</v>
      </c>
      <c r="AM197" s="42" t="str">
        <f t="shared" si="12"/>
        <v>－</v>
      </c>
      <c r="AN197" s="42" t="str">
        <f t="shared" si="12"/>
        <v>－</v>
      </c>
      <c r="AO197" s="42" t="str">
        <f t="shared" si="12"/>
        <v>－</v>
      </c>
      <c r="AP197" s="42" t="str">
        <f t="shared" si="12"/>
        <v>－</v>
      </c>
      <c r="AQ197" s="42" t="str">
        <f t="shared" si="12"/>
        <v>－</v>
      </c>
      <c r="AR197" s="42" t="str">
        <f t="shared" si="12"/>
        <v>－</v>
      </c>
      <c r="AS197" s="42" t="str">
        <f t="shared" si="12"/>
        <v>－</v>
      </c>
      <c r="AT197" s="42" t="str">
        <f t="shared" si="12"/>
        <v>－</v>
      </c>
      <c r="AU197" s="42" t="str">
        <f t="shared" si="12"/>
        <v>－</v>
      </c>
      <c r="AV197" s="42" t="str">
        <f t="shared" si="12"/>
        <v>－</v>
      </c>
      <c r="AW197" s="42" t="str">
        <f t="shared" si="12"/>
        <v>－</v>
      </c>
      <c r="AX197" s="42" t="str">
        <f t="shared" si="12"/>
        <v>－</v>
      </c>
      <c r="AY197" s="42" t="str">
        <f t="shared" si="12"/>
        <v>－</v>
      </c>
      <c r="AZ197" s="42" t="str">
        <f t="shared" si="12"/>
        <v>－</v>
      </c>
      <c r="BA197" s="42" t="str">
        <f t="shared" si="12"/>
        <v>－</v>
      </c>
      <c r="BB197" s="42" t="str">
        <f t="shared" si="12"/>
        <v>－</v>
      </c>
      <c r="BC197" s="42" t="str">
        <f t="shared" si="12"/>
        <v>－</v>
      </c>
      <c r="BD197" s="42" t="str">
        <f t="shared" si="12"/>
        <v>－</v>
      </c>
      <c r="BE197" s="42" t="str">
        <f t="shared" si="12"/>
        <v>－</v>
      </c>
      <c r="BF197" s="42" t="str">
        <f t="shared" si="12"/>
        <v>－</v>
      </c>
      <c r="BG197" s="42" t="str">
        <f t="shared" si="12"/>
        <v>－</v>
      </c>
      <c r="BH197" s="42" t="str">
        <f t="shared" si="12"/>
        <v>－</v>
      </c>
      <c r="BI197" s="42" t="str">
        <f t="shared" si="12"/>
        <v>－</v>
      </c>
      <c r="BJ197" s="42" t="str">
        <f t="shared" si="12"/>
        <v>－</v>
      </c>
      <c r="BK197" s="42" t="str">
        <f t="shared" si="12"/>
        <v>－</v>
      </c>
      <c r="BL197" s="42" t="str">
        <f t="shared" si="12"/>
        <v>－</v>
      </c>
    </row>
    <row r="198" spans="1:64" s="37" customFormat="1" x14ac:dyDescent="0.2">
      <c r="A198" s="7"/>
      <c r="B198" s="37">
        <v>14</v>
      </c>
      <c r="C198" s="7" t="s">
        <v>264</v>
      </c>
      <c r="D198" s="42" t="str">
        <f>IF(D178="－","－",MAX(D178:D182))</f>
        <v>－</v>
      </c>
      <c r="E198" s="42" t="str">
        <f>IF(E178="－","－",SUM(E178:E182))</f>
        <v>－</v>
      </c>
      <c r="F198" s="42" t="str">
        <f t="shared" ref="F198:BL198" si="13">IF(F178="－","－",SUM(F178:F182))</f>
        <v>－</v>
      </c>
      <c r="G198" s="42" t="str">
        <f t="shared" si="13"/>
        <v>－</v>
      </c>
      <c r="H198" s="42" t="str">
        <f t="shared" si="13"/>
        <v>－</v>
      </c>
      <c r="I198" s="42" t="str">
        <f t="shared" si="13"/>
        <v>－</v>
      </c>
      <c r="J198" s="42" t="str">
        <f t="shared" si="13"/>
        <v>－</v>
      </c>
      <c r="K198" s="42" t="str">
        <f t="shared" si="13"/>
        <v>－</v>
      </c>
      <c r="L198" s="42" t="str">
        <f t="shared" si="13"/>
        <v>－</v>
      </c>
      <c r="M198" s="42" t="str">
        <f t="shared" si="13"/>
        <v>－</v>
      </c>
      <c r="N198" s="42" t="str">
        <f t="shared" si="13"/>
        <v>－</v>
      </c>
      <c r="O198" s="42" t="str">
        <f t="shared" si="13"/>
        <v>－</v>
      </c>
      <c r="P198" s="42" t="str">
        <f t="shared" si="13"/>
        <v>－</v>
      </c>
      <c r="Q198" s="42" t="str">
        <f t="shared" si="13"/>
        <v>－</v>
      </c>
      <c r="R198" s="42" t="str">
        <f t="shared" si="13"/>
        <v>－</v>
      </c>
      <c r="S198" s="42" t="str">
        <f t="shared" si="13"/>
        <v>－</v>
      </c>
      <c r="T198" s="42" t="str">
        <f t="shared" si="13"/>
        <v>－</v>
      </c>
      <c r="U198" s="42" t="str">
        <f t="shared" si="13"/>
        <v>－</v>
      </c>
      <c r="V198" s="42" t="str">
        <f t="shared" si="13"/>
        <v>－</v>
      </c>
      <c r="W198" s="42" t="str">
        <f t="shared" si="13"/>
        <v>－</v>
      </c>
      <c r="X198" s="42" t="str">
        <f t="shared" si="13"/>
        <v>－</v>
      </c>
      <c r="Y198" s="42" t="str">
        <f t="shared" si="13"/>
        <v>－</v>
      </c>
      <c r="Z198" s="42" t="str">
        <f t="shared" si="13"/>
        <v>－</v>
      </c>
      <c r="AA198" s="42" t="str">
        <f t="shared" si="13"/>
        <v>－</v>
      </c>
      <c r="AB198" s="42" t="str">
        <f t="shared" si="13"/>
        <v>－</v>
      </c>
      <c r="AC198" s="42" t="str">
        <f t="shared" si="13"/>
        <v>－</v>
      </c>
      <c r="AD198" s="42" t="str">
        <f t="shared" si="13"/>
        <v>－</v>
      </c>
      <c r="AE198" s="42" t="str">
        <f t="shared" si="13"/>
        <v>－</v>
      </c>
      <c r="AF198" s="42" t="str">
        <f t="shared" si="13"/>
        <v>－</v>
      </c>
      <c r="AG198" s="42" t="str">
        <f t="shared" si="13"/>
        <v>－</v>
      </c>
      <c r="AH198" s="42" t="str">
        <f t="shared" si="13"/>
        <v>－</v>
      </c>
      <c r="AI198" s="42" t="str">
        <f t="shared" si="13"/>
        <v>－</v>
      </c>
      <c r="AJ198" s="42" t="str">
        <f t="shared" si="13"/>
        <v>－</v>
      </c>
      <c r="AK198" s="42" t="str">
        <f t="shared" si="13"/>
        <v>－</v>
      </c>
      <c r="AL198" s="42" t="str">
        <f t="shared" si="13"/>
        <v>－</v>
      </c>
      <c r="AM198" s="42" t="str">
        <f t="shared" si="13"/>
        <v>－</v>
      </c>
      <c r="AN198" s="42" t="str">
        <f t="shared" si="13"/>
        <v>－</v>
      </c>
      <c r="AO198" s="42" t="str">
        <f t="shared" si="13"/>
        <v>－</v>
      </c>
      <c r="AP198" s="42" t="str">
        <f t="shared" si="13"/>
        <v>－</v>
      </c>
      <c r="AQ198" s="42" t="str">
        <f t="shared" si="13"/>
        <v>－</v>
      </c>
      <c r="AR198" s="42" t="str">
        <f t="shared" si="13"/>
        <v>－</v>
      </c>
      <c r="AS198" s="42" t="str">
        <f t="shared" si="13"/>
        <v>－</v>
      </c>
      <c r="AT198" s="42" t="str">
        <f t="shared" si="13"/>
        <v>－</v>
      </c>
      <c r="AU198" s="42" t="str">
        <f t="shared" si="13"/>
        <v>－</v>
      </c>
      <c r="AV198" s="42" t="str">
        <f t="shared" si="13"/>
        <v>－</v>
      </c>
      <c r="AW198" s="42" t="str">
        <f t="shared" si="13"/>
        <v>－</v>
      </c>
      <c r="AX198" s="42" t="str">
        <f t="shared" si="13"/>
        <v>－</v>
      </c>
      <c r="AY198" s="42" t="str">
        <f t="shared" si="13"/>
        <v>－</v>
      </c>
      <c r="AZ198" s="42" t="str">
        <f t="shared" si="13"/>
        <v>－</v>
      </c>
      <c r="BA198" s="42" t="str">
        <f t="shared" si="13"/>
        <v>－</v>
      </c>
      <c r="BB198" s="42" t="str">
        <f t="shared" si="13"/>
        <v>－</v>
      </c>
      <c r="BC198" s="42" t="str">
        <f t="shared" si="13"/>
        <v>－</v>
      </c>
      <c r="BD198" s="42" t="str">
        <f t="shared" si="13"/>
        <v>－</v>
      </c>
      <c r="BE198" s="42" t="str">
        <f t="shared" si="13"/>
        <v>－</v>
      </c>
      <c r="BF198" s="42" t="str">
        <f t="shared" si="13"/>
        <v>－</v>
      </c>
      <c r="BG198" s="42" t="str">
        <f t="shared" si="13"/>
        <v>－</v>
      </c>
      <c r="BH198" s="42" t="str">
        <f t="shared" si="13"/>
        <v>－</v>
      </c>
      <c r="BI198" s="42" t="str">
        <f t="shared" si="13"/>
        <v>－</v>
      </c>
      <c r="BJ198" s="42" t="str">
        <f t="shared" si="13"/>
        <v>－</v>
      </c>
      <c r="BK198" s="42" t="str">
        <f t="shared" si="13"/>
        <v>－</v>
      </c>
      <c r="BL198" s="42" t="str">
        <f t="shared" si="13"/>
        <v>－</v>
      </c>
    </row>
    <row r="199" spans="1:64" s="37" customFormat="1" x14ac:dyDescent="0.2">
      <c r="A199" s="7"/>
      <c r="B199" s="7"/>
      <c r="C199" s="7" t="s">
        <v>338</v>
      </c>
      <c r="D199" s="53">
        <f>MAX(D185:D198)</f>
        <v>6.8485784179999998</v>
      </c>
      <c r="E199" s="42">
        <f>SUM(E185:E198)</f>
        <v>2373</v>
      </c>
      <c r="F199" s="42">
        <f t="shared" ref="F199:AY199" si="14">SUM(F185:F198)</f>
        <v>81</v>
      </c>
      <c r="G199" s="42">
        <f t="shared" si="14"/>
        <v>199</v>
      </c>
      <c r="H199" s="42">
        <f t="shared" si="14"/>
        <v>2093</v>
      </c>
      <c r="I199" s="42">
        <f t="shared" si="14"/>
        <v>1287.2318480804088</v>
      </c>
      <c r="J199" s="42">
        <f t="shared" si="14"/>
        <v>2678.0418391623057</v>
      </c>
      <c r="K199" s="42">
        <f t="shared" si="14"/>
        <v>932.47266858028104</v>
      </c>
      <c r="L199" s="42">
        <f t="shared" si="14"/>
        <v>354.7591795001278</v>
      </c>
      <c r="M199" s="42">
        <f t="shared" si="14"/>
        <v>2802.9841592427151</v>
      </c>
      <c r="N199" s="42">
        <f t="shared" si="14"/>
        <v>1162.2895279999989</v>
      </c>
      <c r="O199" s="42">
        <f t="shared" si="14"/>
        <v>24.339212889000002</v>
      </c>
      <c r="P199" s="42">
        <f t="shared" si="14"/>
        <v>40.092631396000002</v>
      </c>
      <c r="Q199" s="42">
        <f t="shared" si="14"/>
        <v>22.849557928000003</v>
      </c>
      <c r="R199" s="42">
        <f t="shared" si="14"/>
        <v>1.4896549610000003</v>
      </c>
      <c r="S199" s="42">
        <f t="shared" si="14"/>
        <v>38.149603171999999</v>
      </c>
      <c r="T199" s="42">
        <f t="shared" si="14"/>
        <v>1.9430282239999999</v>
      </c>
      <c r="U199" s="42">
        <f t="shared" si="14"/>
        <v>44.010149999999989</v>
      </c>
      <c r="V199" s="42">
        <f t="shared" si="14"/>
        <v>104.33249999999997</v>
      </c>
      <c r="W199" s="42">
        <f t="shared" si="14"/>
        <v>1355.5812109694084</v>
      </c>
      <c r="X199" s="42">
        <f t="shared" si="14"/>
        <v>2822.4669705583046</v>
      </c>
      <c r="Y199" s="42">
        <f t="shared" si="14"/>
        <v>4178.0481815277126</v>
      </c>
      <c r="Z199" s="42">
        <f t="shared" si="14"/>
        <v>2.2126401641096036</v>
      </c>
      <c r="AA199" s="42">
        <f t="shared" si="14"/>
        <v>1.1650109962717619</v>
      </c>
      <c r="AB199" s="42">
        <f t="shared" si="14"/>
        <v>4.0995082029243486</v>
      </c>
      <c r="AC199" s="42">
        <f t="shared" si="14"/>
        <v>9.7701131040224372</v>
      </c>
      <c r="AD199" s="42">
        <f t="shared" si="14"/>
        <v>24.274798589243169</v>
      </c>
      <c r="AE199" s="42">
        <f t="shared" si="14"/>
        <v>260.44144936988357</v>
      </c>
      <c r="AF199" s="42">
        <f t="shared" si="14"/>
        <v>284.71624795912669</v>
      </c>
      <c r="AG199" s="42">
        <f t="shared" si="14"/>
        <v>3.0135696145773423</v>
      </c>
      <c r="AH199" s="42">
        <f t="shared" si="14"/>
        <v>5.1265322179016843</v>
      </c>
      <c r="AI199" s="42">
        <f t="shared" si="14"/>
        <v>16.418758589766217</v>
      </c>
      <c r="AJ199" s="42">
        <f t="shared" si="14"/>
        <v>8.2543320236738701E-2</v>
      </c>
      <c r="AK199" s="42">
        <f t="shared" si="14"/>
        <v>6.6812974495236099E-2</v>
      </c>
      <c r="AL199" s="42">
        <f t="shared" si="14"/>
        <v>0.16809064323890593</v>
      </c>
      <c r="AM199" s="42">
        <f t="shared" si="14"/>
        <v>12.866226038836521</v>
      </c>
      <c r="AN199" s="42">
        <f t="shared" si="14"/>
        <v>29.468143781640084</v>
      </c>
      <c r="AO199" s="42">
        <f t="shared" si="14"/>
        <v>277.02829860288864</v>
      </c>
      <c r="AP199" s="42">
        <f t="shared" si="14"/>
        <v>18290.77851733</v>
      </c>
      <c r="AQ199" s="42">
        <f t="shared" si="14"/>
        <v>9848.880740093</v>
      </c>
      <c r="AR199" s="42">
        <f t="shared" si="14"/>
        <v>28139.659257423005</v>
      </c>
      <c r="AS199" s="42">
        <f t="shared" si="14"/>
        <v>762.68363541600002</v>
      </c>
      <c r="AT199" s="42">
        <f t="shared" si="14"/>
        <v>51702.935872476002</v>
      </c>
      <c r="AU199" s="42">
        <f t="shared" si="14"/>
        <v>121055.92369625499</v>
      </c>
      <c r="AV199" s="42">
        <f t="shared" si="14"/>
        <v>32750.732005330003</v>
      </c>
      <c r="AW199" s="42">
        <f t="shared" si="14"/>
        <v>77256.359699077017</v>
      </c>
      <c r="AX199" s="42">
        <f t="shared" si="14"/>
        <v>31640.647943110998</v>
      </c>
      <c r="AY199" s="42">
        <f t="shared" si="14"/>
        <v>74738.424292283002</v>
      </c>
      <c r="AZ199" s="53">
        <f>MAX(AZ185:AZ198)</f>
        <v>10.740895094999999</v>
      </c>
      <c r="BA199" s="53">
        <f>MAX(BA185:BA198)</f>
        <v>21.481790196000002</v>
      </c>
      <c r="BB199" s="42">
        <f t="shared" ref="BB199:BD199" si="15">SUM(BB185:BB198)</f>
        <v>139.56181282700001</v>
      </c>
      <c r="BC199" s="42">
        <f t="shared" si="15"/>
        <v>9756.3541346790007</v>
      </c>
      <c r="BD199" s="42">
        <f t="shared" si="15"/>
        <v>22319.682212136995</v>
      </c>
      <c r="BE199" s="53">
        <f>MAX(BE185:BE198)</f>
        <v>5.0782072869999997</v>
      </c>
      <c r="BF199" s="53">
        <f>MAX(BF185:BF198)</f>
        <v>10.156414576</v>
      </c>
      <c r="BG199" s="42">
        <f t="shared" ref="BG199:BL199" si="16">SUM(BG185:BG198)</f>
        <v>92.778494014000003</v>
      </c>
      <c r="BH199" s="42">
        <f t="shared" si="16"/>
        <v>508.74484530699999</v>
      </c>
      <c r="BI199" s="42">
        <f t="shared" si="16"/>
        <v>4.6800000000000015</v>
      </c>
      <c r="BJ199" s="42">
        <f t="shared" si="16"/>
        <v>6.6800000000000015</v>
      </c>
      <c r="BK199" s="42">
        <f t="shared" si="16"/>
        <v>10.440000000000001</v>
      </c>
      <c r="BL199" s="42">
        <f t="shared" si="16"/>
        <v>11.659999999999997</v>
      </c>
    </row>
    <row r="200" spans="1:64" s="37" customFormat="1" x14ac:dyDescent="0.2">
      <c r="A200" s="7"/>
      <c r="B200" s="7"/>
      <c r="C200" s="7"/>
      <c r="D200" s="42"/>
    </row>
    <row r="201" spans="1:64" s="37" customFormat="1" x14ac:dyDescent="0.2">
      <c r="A201" s="7"/>
      <c r="B201" s="7"/>
      <c r="C201" s="7"/>
      <c r="D201" s="42"/>
    </row>
    <row r="202" spans="1:64" s="37" customFormat="1" x14ac:dyDescent="0.2">
      <c r="A202" s="7"/>
      <c r="B202" s="7" t="s">
        <v>326</v>
      </c>
      <c r="C202" s="7" t="s">
        <v>360</v>
      </c>
      <c r="D202" s="42" t="s">
        <v>331</v>
      </c>
    </row>
    <row r="203" spans="1:64" s="37" customFormat="1" x14ac:dyDescent="0.2">
      <c r="A203" s="7"/>
      <c r="B203" s="37" t="str">
        <f ca="1">MID(CELL("filename",A2),FIND("]",CELL("filename",A2))+1,LEN(CELL("filename",A2))-FIND("]",CELL("filename",A2))-5)</f>
        <v>函館平野45_2</v>
      </c>
      <c r="C203" s="7" t="str">
        <f ca="1">LEFT(RIGHT(CELL("filename",A2),4),3)</f>
        <v>PT2</v>
      </c>
      <c r="D203" s="42" t="str">
        <f ca="1">RIGHT(CELL("filename",A2),LEN(CELL("filename",A2))-FIND("]",CELL("filename",A2)))</f>
        <v>函館平野45_2（PT2）</v>
      </c>
    </row>
    <row r="204" spans="1:64" s="37" customFormat="1" x14ac:dyDescent="0.2">
      <c r="A204" s="7" t="s">
        <v>332</v>
      </c>
      <c r="B204" s="37">
        <f ca="1">VLOOKUP(B203,$B$207:$C$260,2,0)</f>
        <v>40</v>
      </c>
      <c r="C204" s="7"/>
      <c r="D204" s="42"/>
    </row>
    <row r="206" spans="1:64" x14ac:dyDescent="0.2">
      <c r="A206" s="7" t="s">
        <v>0</v>
      </c>
      <c r="B206" s="7" t="s">
        <v>270</v>
      </c>
      <c r="C206" s="7" t="s">
        <v>361</v>
      </c>
    </row>
    <row r="207" spans="1:64" x14ac:dyDescent="0.2">
      <c r="A207" s="7">
        <v>1</v>
      </c>
      <c r="B207" s="7" t="s">
        <v>271</v>
      </c>
      <c r="C207" s="7">
        <v>2</v>
      </c>
      <c r="I207" s="5"/>
    </row>
    <row r="208" spans="1:64" x14ac:dyDescent="0.2">
      <c r="A208" s="7">
        <v>2</v>
      </c>
      <c r="B208" s="7" t="s">
        <v>272</v>
      </c>
      <c r="C208" s="7">
        <v>3</v>
      </c>
      <c r="I208" s="5"/>
    </row>
    <row r="209" spans="1:9" x14ac:dyDescent="0.2">
      <c r="A209" s="7">
        <v>3</v>
      </c>
      <c r="B209" s="7" t="s">
        <v>273</v>
      </c>
      <c r="C209" s="7">
        <v>4</v>
      </c>
      <c r="F209" s="38"/>
      <c r="I209" s="5"/>
    </row>
    <row r="210" spans="1:9" x14ac:dyDescent="0.2">
      <c r="A210" s="7">
        <v>4</v>
      </c>
      <c r="B210" s="7" t="s">
        <v>274</v>
      </c>
      <c r="C210" s="7">
        <v>5</v>
      </c>
      <c r="I210" s="5"/>
    </row>
    <row r="211" spans="1:9" x14ac:dyDescent="0.2">
      <c r="A211" s="7">
        <v>5</v>
      </c>
      <c r="B211" s="7" t="s">
        <v>275</v>
      </c>
      <c r="C211" s="7">
        <v>6</v>
      </c>
      <c r="I211" s="5"/>
    </row>
    <row r="212" spans="1:9" x14ac:dyDescent="0.2">
      <c r="A212" s="7">
        <v>6</v>
      </c>
      <c r="B212" s="7" t="s">
        <v>276</v>
      </c>
      <c r="C212" s="7">
        <v>7</v>
      </c>
      <c r="I212" s="5"/>
    </row>
    <row r="213" spans="1:9" x14ac:dyDescent="0.2">
      <c r="A213" s="7">
        <v>7</v>
      </c>
      <c r="B213" s="7" t="s">
        <v>277</v>
      </c>
      <c r="C213" s="7">
        <v>8</v>
      </c>
      <c r="I213" s="5"/>
    </row>
    <row r="214" spans="1:9" x14ac:dyDescent="0.2">
      <c r="A214" s="7">
        <v>8</v>
      </c>
      <c r="B214" s="7" t="s">
        <v>278</v>
      </c>
      <c r="C214" s="7">
        <v>9</v>
      </c>
      <c r="I214" s="5"/>
    </row>
    <row r="215" spans="1:9" x14ac:dyDescent="0.2">
      <c r="A215" s="7">
        <v>9</v>
      </c>
      <c r="B215" s="7" t="s">
        <v>279</v>
      </c>
      <c r="C215" s="7">
        <v>10</v>
      </c>
      <c r="I215" s="5"/>
    </row>
    <row r="216" spans="1:9" x14ac:dyDescent="0.2">
      <c r="A216" s="7">
        <v>10</v>
      </c>
      <c r="B216" s="7" t="s">
        <v>280</v>
      </c>
      <c r="C216" s="7">
        <v>11</v>
      </c>
      <c r="I216" s="5"/>
    </row>
    <row r="217" spans="1:9" x14ac:dyDescent="0.2">
      <c r="A217" s="7">
        <v>11</v>
      </c>
      <c r="B217" s="7" t="s">
        <v>281</v>
      </c>
      <c r="C217" s="7">
        <v>12</v>
      </c>
      <c r="I217" s="5"/>
    </row>
    <row r="218" spans="1:9" x14ac:dyDescent="0.2">
      <c r="A218" s="7">
        <v>12</v>
      </c>
      <c r="B218" s="7" t="s">
        <v>282</v>
      </c>
      <c r="C218" s="7">
        <v>13</v>
      </c>
      <c r="I218" s="5"/>
    </row>
    <row r="219" spans="1:9" x14ac:dyDescent="0.2">
      <c r="A219" s="7">
        <v>13</v>
      </c>
      <c r="B219" s="7" t="s">
        <v>283</v>
      </c>
      <c r="C219" s="7">
        <v>14</v>
      </c>
      <c r="I219" s="5"/>
    </row>
    <row r="220" spans="1:9" x14ac:dyDescent="0.2">
      <c r="A220" s="7">
        <v>14</v>
      </c>
      <c r="B220" s="7" t="s">
        <v>284</v>
      </c>
      <c r="C220" s="7">
        <v>15</v>
      </c>
      <c r="I220" s="5"/>
    </row>
    <row r="221" spans="1:9" x14ac:dyDescent="0.2">
      <c r="A221" s="7">
        <v>15</v>
      </c>
      <c r="B221" s="7" t="s">
        <v>285</v>
      </c>
      <c r="C221" s="7">
        <v>16</v>
      </c>
      <c r="I221" s="5"/>
    </row>
    <row r="222" spans="1:9" x14ac:dyDescent="0.2">
      <c r="A222" s="7">
        <v>16</v>
      </c>
      <c r="B222" s="7" t="s">
        <v>286</v>
      </c>
      <c r="C222" s="7">
        <v>17</v>
      </c>
      <c r="I222" s="5"/>
    </row>
    <row r="223" spans="1:9" x14ac:dyDescent="0.2">
      <c r="A223" s="7">
        <v>17</v>
      </c>
      <c r="B223" s="7" t="s">
        <v>287</v>
      </c>
      <c r="C223" s="7">
        <v>18</v>
      </c>
      <c r="I223" s="5"/>
    </row>
    <row r="224" spans="1:9" x14ac:dyDescent="0.2">
      <c r="A224" s="7">
        <v>18</v>
      </c>
      <c r="B224" s="7" t="s">
        <v>288</v>
      </c>
      <c r="C224" s="7">
        <v>19</v>
      </c>
      <c r="I224" s="5"/>
    </row>
    <row r="225" spans="1:9" x14ac:dyDescent="0.2">
      <c r="A225" s="7">
        <v>19</v>
      </c>
      <c r="B225" s="7" t="s">
        <v>289</v>
      </c>
      <c r="C225" s="7">
        <v>20</v>
      </c>
      <c r="I225" s="5"/>
    </row>
    <row r="226" spans="1:9" x14ac:dyDescent="0.2">
      <c r="A226" s="7">
        <v>20</v>
      </c>
      <c r="B226" s="7" t="s">
        <v>290</v>
      </c>
      <c r="C226" s="7">
        <v>21</v>
      </c>
      <c r="I226" s="5"/>
    </row>
    <row r="227" spans="1:9" x14ac:dyDescent="0.2">
      <c r="A227" s="7">
        <v>21</v>
      </c>
      <c r="B227" s="7" t="s">
        <v>291</v>
      </c>
      <c r="C227" s="7">
        <v>22</v>
      </c>
      <c r="I227" s="5"/>
    </row>
    <row r="228" spans="1:9" x14ac:dyDescent="0.2">
      <c r="A228" s="7">
        <v>22</v>
      </c>
      <c r="B228" s="7" t="s">
        <v>292</v>
      </c>
      <c r="C228" s="7">
        <v>23</v>
      </c>
      <c r="I228" s="5"/>
    </row>
    <row r="229" spans="1:9" x14ac:dyDescent="0.2">
      <c r="A229" s="7">
        <v>23</v>
      </c>
      <c r="B229" s="7" t="s">
        <v>293</v>
      </c>
      <c r="C229" s="7">
        <v>24</v>
      </c>
      <c r="I229" s="5"/>
    </row>
    <row r="230" spans="1:9" x14ac:dyDescent="0.2">
      <c r="A230" s="7">
        <v>24</v>
      </c>
      <c r="B230" s="7" t="s">
        <v>294</v>
      </c>
      <c r="C230" s="7">
        <v>25</v>
      </c>
      <c r="I230" s="5"/>
    </row>
    <row r="231" spans="1:9" x14ac:dyDescent="0.2">
      <c r="A231" s="7">
        <v>25</v>
      </c>
      <c r="B231" s="7" t="s">
        <v>295</v>
      </c>
      <c r="C231" s="7">
        <v>26</v>
      </c>
      <c r="I231" s="5"/>
    </row>
    <row r="232" spans="1:9" x14ac:dyDescent="0.2">
      <c r="A232" s="7">
        <v>26</v>
      </c>
      <c r="B232" s="7" t="s">
        <v>296</v>
      </c>
      <c r="C232" s="7">
        <v>27</v>
      </c>
      <c r="I232" s="5"/>
    </row>
    <row r="233" spans="1:9" x14ac:dyDescent="0.2">
      <c r="A233" s="7">
        <v>27</v>
      </c>
      <c r="B233" s="7" t="s">
        <v>297</v>
      </c>
      <c r="C233" s="7">
        <v>28</v>
      </c>
      <c r="I233" s="5"/>
    </row>
    <row r="234" spans="1:9" x14ac:dyDescent="0.2">
      <c r="A234" s="7">
        <v>28</v>
      </c>
      <c r="B234" s="7" t="s">
        <v>298</v>
      </c>
      <c r="C234" s="7">
        <v>29</v>
      </c>
      <c r="I234" s="5"/>
    </row>
    <row r="235" spans="1:9" x14ac:dyDescent="0.2">
      <c r="A235" s="7">
        <v>29</v>
      </c>
      <c r="B235" s="7" t="s">
        <v>299</v>
      </c>
      <c r="C235" s="7">
        <v>30</v>
      </c>
      <c r="I235" s="5"/>
    </row>
    <row r="236" spans="1:9" x14ac:dyDescent="0.2">
      <c r="A236" s="7">
        <v>30</v>
      </c>
      <c r="B236" s="7" t="s">
        <v>300</v>
      </c>
      <c r="C236" s="7">
        <v>31</v>
      </c>
      <c r="I236" s="5"/>
    </row>
    <row r="237" spans="1:9" x14ac:dyDescent="0.2">
      <c r="A237" s="7">
        <v>31</v>
      </c>
      <c r="B237" s="7" t="s">
        <v>301</v>
      </c>
      <c r="C237" s="7">
        <v>32</v>
      </c>
      <c r="I237" s="5"/>
    </row>
    <row r="238" spans="1:9" x14ac:dyDescent="0.2">
      <c r="A238" s="7">
        <v>32</v>
      </c>
      <c r="B238" s="7" t="s">
        <v>302</v>
      </c>
      <c r="C238" s="7">
        <v>33</v>
      </c>
      <c r="I238" s="5"/>
    </row>
    <row r="239" spans="1:9" x14ac:dyDescent="0.2">
      <c r="A239" s="7">
        <v>33</v>
      </c>
      <c r="B239" s="7" t="s">
        <v>303</v>
      </c>
      <c r="C239" s="7">
        <v>34</v>
      </c>
      <c r="I239" s="5"/>
    </row>
    <row r="240" spans="1:9" x14ac:dyDescent="0.2">
      <c r="A240" s="7">
        <v>34</v>
      </c>
      <c r="B240" s="7" t="s">
        <v>304</v>
      </c>
      <c r="C240" s="7">
        <v>35</v>
      </c>
      <c r="I240" s="5"/>
    </row>
    <row r="241" spans="1:9" x14ac:dyDescent="0.2">
      <c r="A241" s="7">
        <v>35</v>
      </c>
      <c r="B241" s="7" t="s">
        <v>305</v>
      </c>
      <c r="C241" s="7">
        <v>36</v>
      </c>
      <c r="I241" s="5"/>
    </row>
    <row r="242" spans="1:9" x14ac:dyDescent="0.2">
      <c r="A242" s="7">
        <v>36</v>
      </c>
      <c r="B242" s="7" t="s">
        <v>306</v>
      </c>
      <c r="C242" s="7">
        <v>37</v>
      </c>
      <c r="I242" s="5"/>
    </row>
    <row r="243" spans="1:9" x14ac:dyDescent="0.2">
      <c r="A243" s="7">
        <v>37</v>
      </c>
      <c r="B243" s="7" t="s">
        <v>307</v>
      </c>
      <c r="C243" s="7">
        <v>38</v>
      </c>
      <c r="I243" s="5"/>
    </row>
    <row r="244" spans="1:9" x14ac:dyDescent="0.2">
      <c r="A244" s="7">
        <v>38</v>
      </c>
      <c r="B244" s="7" t="s">
        <v>308</v>
      </c>
      <c r="C244" s="7">
        <v>39</v>
      </c>
      <c r="I244" s="5"/>
    </row>
    <row r="245" spans="1:9" x14ac:dyDescent="0.2">
      <c r="A245" s="7">
        <v>39</v>
      </c>
      <c r="B245" s="7" t="s">
        <v>309</v>
      </c>
      <c r="C245" s="7">
        <v>40</v>
      </c>
      <c r="I245" s="5"/>
    </row>
    <row r="246" spans="1:9" x14ac:dyDescent="0.2">
      <c r="A246" s="7">
        <v>40</v>
      </c>
      <c r="B246" s="7" t="s">
        <v>310</v>
      </c>
      <c r="C246" s="7">
        <v>41</v>
      </c>
      <c r="I246" s="5"/>
    </row>
    <row r="247" spans="1:9" x14ac:dyDescent="0.2">
      <c r="A247" s="7">
        <v>41</v>
      </c>
      <c r="B247" s="7" t="s">
        <v>311</v>
      </c>
      <c r="C247" s="7">
        <v>42</v>
      </c>
      <c r="I247" s="5"/>
    </row>
    <row r="248" spans="1:9" x14ac:dyDescent="0.2">
      <c r="A248" s="7">
        <v>42</v>
      </c>
      <c r="B248" s="7" t="s">
        <v>312</v>
      </c>
      <c r="C248" s="7">
        <v>43</v>
      </c>
      <c r="I248" s="5"/>
    </row>
    <row r="249" spans="1:9" x14ac:dyDescent="0.2">
      <c r="A249" s="7">
        <v>43</v>
      </c>
      <c r="B249" s="7" t="s">
        <v>313</v>
      </c>
      <c r="C249" s="7">
        <v>44</v>
      </c>
      <c r="I249" s="5"/>
    </row>
    <row r="250" spans="1:9" x14ac:dyDescent="0.2">
      <c r="A250" s="7">
        <v>44</v>
      </c>
      <c r="B250" s="7" t="s">
        <v>314</v>
      </c>
      <c r="C250" s="7">
        <v>45</v>
      </c>
      <c r="I250" s="5"/>
    </row>
    <row r="251" spans="1:9" x14ac:dyDescent="0.2">
      <c r="A251" s="7">
        <v>45</v>
      </c>
      <c r="B251" s="7" t="s">
        <v>315</v>
      </c>
      <c r="C251" s="7">
        <v>46</v>
      </c>
      <c r="I251" s="5"/>
    </row>
    <row r="252" spans="1:9" x14ac:dyDescent="0.2">
      <c r="A252" s="7">
        <v>46</v>
      </c>
      <c r="B252" s="7" t="s">
        <v>316</v>
      </c>
      <c r="C252" s="7">
        <v>47</v>
      </c>
      <c r="I252" s="5"/>
    </row>
    <row r="253" spans="1:9" x14ac:dyDescent="0.2">
      <c r="A253" s="7">
        <v>47</v>
      </c>
      <c r="B253" s="7" t="s">
        <v>317</v>
      </c>
      <c r="C253" s="7">
        <v>48</v>
      </c>
      <c r="I253" s="5"/>
    </row>
    <row r="254" spans="1:9" x14ac:dyDescent="0.2">
      <c r="A254" s="7">
        <v>48</v>
      </c>
      <c r="B254" s="7" t="s">
        <v>318</v>
      </c>
      <c r="C254" s="7">
        <v>49</v>
      </c>
      <c r="I254" s="5"/>
    </row>
    <row r="255" spans="1:9" x14ac:dyDescent="0.2">
      <c r="A255" s="7">
        <v>49</v>
      </c>
      <c r="B255" s="7" t="s">
        <v>319</v>
      </c>
      <c r="C255" s="7">
        <v>50</v>
      </c>
      <c r="I255" s="5"/>
    </row>
    <row r="256" spans="1:9" x14ac:dyDescent="0.2">
      <c r="A256" s="7">
        <v>50</v>
      </c>
      <c r="B256" s="7" t="s">
        <v>320</v>
      </c>
      <c r="C256" s="7">
        <v>51</v>
      </c>
      <c r="I256" s="5"/>
    </row>
    <row r="257" spans="1:9" x14ac:dyDescent="0.2">
      <c r="A257" s="7">
        <v>51</v>
      </c>
      <c r="B257" s="7" t="s">
        <v>321</v>
      </c>
      <c r="C257" s="7">
        <v>52</v>
      </c>
      <c r="I257" s="5"/>
    </row>
    <row r="258" spans="1:9" x14ac:dyDescent="0.2">
      <c r="A258" s="7">
        <v>52</v>
      </c>
      <c r="B258" s="7" t="s">
        <v>322</v>
      </c>
      <c r="C258" s="7">
        <v>53</v>
      </c>
      <c r="I258" s="5"/>
    </row>
    <row r="259" spans="1:9" x14ac:dyDescent="0.2">
      <c r="A259" s="7">
        <v>53</v>
      </c>
      <c r="B259" s="7" t="s">
        <v>323</v>
      </c>
      <c r="C259" s="7">
        <v>54</v>
      </c>
      <c r="I259" s="5"/>
    </row>
    <row r="260" spans="1:9" x14ac:dyDescent="0.2">
      <c r="A260" s="7">
        <v>54</v>
      </c>
      <c r="B260" s="7" t="s">
        <v>324</v>
      </c>
      <c r="C260" s="7">
        <v>55</v>
      </c>
      <c r="I260" s="5"/>
    </row>
    <row r="261" spans="1:9" x14ac:dyDescent="0.2">
      <c r="I261" s="5"/>
    </row>
    <row r="262" spans="1:9" x14ac:dyDescent="0.2">
      <c r="I262" s="5"/>
    </row>
    <row r="263" spans="1:9" x14ac:dyDescent="0.2">
      <c r="B263" s="48"/>
      <c r="C263" s="48"/>
      <c r="D263" s="48"/>
      <c r="E263" s="48"/>
      <c r="F263" s="48"/>
      <c r="I263" s="5"/>
    </row>
    <row r="264" spans="1:9" x14ac:dyDescent="0.2">
      <c r="B264" s="48"/>
      <c r="C264" s="48"/>
      <c r="D264" s="48"/>
      <c r="E264" s="48"/>
      <c r="F264" s="48"/>
      <c r="I264" s="5"/>
    </row>
    <row r="265" spans="1:9" x14ac:dyDescent="0.2">
      <c r="B265" s="48"/>
      <c r="C265" s="48"/>
      <c r="D265" s="48"/>
      <c r="E265" s="48"/>
      <c r="F265" s="48"/>
      <c r="I265" s="5"/>
    </row>
    <row r="266" spans="1:9" x14ac:dyDescent="0.2">
      <c r="B266" s="48"/>
      <c r="C266" s="48"/>
      <c r="D266" s="48"/>
      <c r="E266" s="48"/>
      <c r="F266" s="48"/>
      <c r="I266" s="5"/>
    </row>
    <row r="267" spans="1:9" x14ac:dyDescent="0.2">
      <c r="B267" s="48"/>
      <c r="C267" s="48"/>
      <c r="D267" s="48"/>
      <c r="E267" s="48"/>
      <c r="F267" s="48"/>
      <c r="I267" s="5"/>
    </row>
    <row r="268" spans="1:9" x14ac:dyDescent="0.2">
      <c r="B268" s="48"/>
      <c r="C268" s="48"/>
      <c r="D268" s="48"/>
      <c r="E268" s="48"/>
      <c r="F268" s="48"/>
      <c r="I268" s="5"/>
    </row>
    <row r="269" spans="1:9" x14ac:dyDescent="0.2">
      <c r="B269" s="48"/>
      <c r="C269" s="48"/>
      <c r="D269" s="48"/>
      <c r="E269" s="48"/>
      <c r="F269" s="48"/>
      <c r="I269" s="5"/>
    </row>
    <row r="270" spans="1:9" x14ac:dyDescent="0.2">
      <c r="B270" s="48"/>
      <c r="C270" s="48"/>
      <c r="D270" s="48"/>
      <c r="E270" s="48"/>
      <c r="F270" s="48"/>
      <c r="I270" s="5"/>
    </row>
    <row r="271" spans="1:9" x14ac:dyDescent="0.2">
      <c r="B271" s="48"/>
      <c r="C271" s="48"/>
      <c r="D271" s="48"/>
      <c r="E271" s="48"/>
      <c r="F271" s="48"/>
      <c r="I271" s="5"/>
    </row>
    <row r="272" spans="1:9" x14ac:dyDescent="0.2">
      <c r="B272" s="48"/>
      <c r="C272" s="48"/>
      <c r="D272" s="48"/>
      <c r="E272" s="48"/>
      <c r="F272" s="48"/>
      <c r="I272" s="5"/>
    </row>
    <row r="273" spans="2:9" x14ac:dyDescent="0.2">
      <c r="B273" s="48"/>
      <c r="C273" s="48"/>
      <c r="D273" s="48"/>
      <c r="E273" s="48"/>
      <c r="F273" s="48"/>
      <c r="I273" s="5"/>
    </row>
    <row r="274" spans="2:9" x14ac:dyDescent="0.2">
      <c r="B274" s="48"/>
      <c r="C274" s="48"/>
      <c r="D274" s="48"/>
      <c r="E274" s="48"/>
      <c r="F274" s="48"/>
      <c r="I274" s="5"/>
    </row>
    <row r="275" spans="2:9" x14ac:dyDescent="0.2">
      <c r="B275" s="48"/>
      <c r="C275" s="48"/>
      <c r="D275" s="48"/>
      <c r="E275" s="48"/>
      <c r="F275" s="48"/>
      <c r="I275" s="5"/>
    </row>
    <row r="276" spans="2:9" x14ac:dyDescent="0.2">
      <c r="B276" s="48"/>
      <c r="C276" s="48"/>
      <c r="D276" s="48"/>
      <c r="E276" s="48"/>
      <c r="F276" s="48"/>
      <c r="I276" s="5"/>
    </row>
    <row r="277" spans="2:9" x14ac:dyDescent="0.2">
      <c r="B277" s="48"/>
      <c r="C277" s="48"/>
      <c r="D277" s="48"/>
      <c r="E277" s="48"/>
      <c r="F277" s="48"/>
      <c r="I277" s="5"/>
    </row>
    <row r="278" spans="2:9" x14ac:dyDescent="0.2">
      <c r="B278" s="48"/>
      <c r="C278" s="48"/>
      <c r="D278" s="48"/>
      <c r="E278" s="48"/>
      <c r="F278" s="48"/>
      <c r="I278" s="5"/>
    </row>
    <row r="279" spans="2:9" x14ac:dyDescent="0.2">
      <c r="B279" s="48"/>
      <c r="C279" s="48"/>
      <c r="D279" s="48"/>
      <c r="E279" s="48"/>
      <c r="F279" s="48"/>
      <c r="I279" s="5"/>
    </row>
    <row r="280" spans="2:9" x14ac:dyDescent="0.2">
      <c r="B280" s="48"/>
      <c r="C280" s="48"/>
      <c r="D280" s="48"/>
      <c r="E280" s="48"/>
      <c r="F280" s="48"/>
      <c r="I280" s="5"/>
    </row>
    <row r="281" spans="2:9" x14ac:dyDescent="0.2">
      <c r="B281" s="48"/>
      <c r="C281" s="48"/>
      <c r="D281" s="48"/>
      <c r="E281" s="48"/>
      <c r="F281" s="48"/>
      <c r="I281" s="5"/>
    </row>
    <row r="282" spans="2:9" x14ac:dyDescent="0.2">
      <c r="B282" s="48"/>
      <c r="C282" s="48"/>
      <c r="D282" s="48"/>
      <c r="E282" s="48"/>
      <c r="F282" s="48"/>
      <c r="I282" s="5"/>
    </row>
    <row r="283" spans="2:9" x14ac:dyDescent="0.2">
      <c r="B283" s="48"/>
      <c r="C283" s="48"/>
      <c r="D283" s="48"/>
      <c r="E283" s="48"/>
      <c r="F283" s="48"/>
      <c r="I283" s="5"/>
    </row>
    <row r="284" spans="2:9" x14ac:dyDescent="0.2">
      <c r="B284" s="48"/>
      <c r="C284" s="48"/>
      <c r="D284" s="48"/>
      <c r="E284" s="48"/>
      <c r="F284" s="48"/>
      <c r="I284" s="5"/>
    </row>
    <row r="285" spans="2:9" x14ac:dyDescent="0.2">
      <c r="B285" s="48"/>
      <c r="C285" s="48"/>
      <c r="D285" s="48"/>
      <c r="E285" s="48"/>
      <c r="F285" s="48"/>
      <c r="I285" s="5"/>
    </row>
    <row r="286" spans="2:9" x14ac:dyDescent="0.2">
      <c r="B286" s="48"/>
      <c r="C286" s="48"/>
      <c r="D286" s="48"/>
      <c r="E286" s="48"/>
      <c r="F286" s="48"/>
      <c r="I286" s="5"/>
    </row>
    <row r="287" spans="2:9" x14ac:dyDescent="0.2">
      <c r="B287" s="48"/>
      <c r="C287" s="48"/>
      <c r="D287" s="48"/>
      <c r="E287" s="48"/>
      <c r="F287" s="48"/>
      <c r="I287" s="5"/>
    </row>
    <row r="288" spans="2:9" x14ac:dyDescent="0.2">
      <c r="B288" s="48"/>
      <c r="C288" s="48"/>
      <c r="D288" s="48"/>
      <c r="E288" s="48"/>
      <c r="F288" s="48"/>
      <c r="I288" s="5"/>
    </row>
    <row r="289" spans="2:9" x14ac:dyDescent="0.2">
      <c r="B289" s="48"/>
      <c r="C289" s="48"/>
      <c r="D289" s="48"/>
      <c r="E289" s="48"/>
      <c r="F289" s="48"/>
      <c r="I289" s="5"/>
    </row>
    <row r="290" spans="2:9" x14ac:dyDescent="0.2">
      <c r="B290" s="48"/>
      <c r="C290" s="48"/>
      <c r="D290" s="48"/>
      <c r="E290" s="48"/>
      <c r="F290" s="48"/>
      <c r="I290" s="5"/>
    </row>
    <row r="291" spans="2:9" x14ac:dyDescent="0.2">
      <c r="B291" s="48"/>
      <c r="C291" s="48"/>
      <c r="D291" s="48"/>
      <c r="E291" s="48"/>
      <c r="F291" s="48"/>
      <c r="I291" s="5"/>
    </row>
    <row r="292" spans="2:9" x14ac:dyDescent="0.2">
      <c r="B292" s="48"/>
      <c r="C292" s="48"/>
      <c r="D292" s="48"/>
      <c r="E292" s="48"/>
      <c r="F292" s="48"/>
      <c r="I292" s="5"/>
    </row>
    <row r="293" spans="2:9" x14ac:dyDescent="0.2">
      <c r="B293" s="48"/>
      <c r="C293" s="48"/>
      <c r="D293" s="48"/>
      <c r="E293" s="48"/>
      <c r="F293" s="48"/>
      <c r="I293" s="5"/>
    </row>
    <row r="294" spans="2:9" x14ac:dyDescent="0.2">
      <c r="B294" s="48"/>
      <c r="C294" s="48"/>
      <c r="D294" s="48"/>
      <c r="E294" s="48"/>
      <c r="F294" s="48"/>
      <c r="I294" s="5"/>
    </row>
    <row r="295" spans="2:9" x14ac:dyDescent="0.2">
      <c r="B295" s="48"/>
      <c r="C295" s="48"/>
      <c r="D295" s="48"/>
      <c r="E295" s="48"/>
      <c r="F295" s="48"/>
      <c r="I295" s="5"/>
    </row>
    <row r="296" spans="2:9" x14ac:dyDescent="0.2">
      <c r="B296" s="48"/>
      <c r="C296" s="48"/>
      <c r="D296" s="48"/>
      <c r="E296" s="48"/>
      <c r="F296" s="48"/>
      <c r="I296" s="5"/>
    </row>
    <row r="297" spans="2:9" x14ac:dyDescent="0.2">
      <c r="B297" s="48"/>
      <c r="C297" s="48"/>
      <c r="D297" s="48"/>
      <c r="E297" s="48"/>
      <c r="F297" s="48"/>
      <c r="I297" s="5"/>
    </row>
    <row r="298" spans="2:9" x14ac:dyDescent="0.2">
      <c r="B298" s="48"/>
      <c r="C298" s="48"/>
      <c r="D298" s="48"/>
      <c r="E298" s="48"/>
      <c r="F298" s="48"/>
      <c r="I298" s="5"/>
    </row>
    <row r="299" spans="2:9" x14ac:dyDescent="0.2">
      <c r="B299" s="48"/>
      <c r="C299" s="48"/>
      <c r="D299" s="48"/>
      <c r="E299" s="48"/>
      <c r="F299" s="48"/>
      <c r="I299" s="5"/>
    </row>
    <row r="300" spans="2:9" x14ac:dyDescent="0.2">
      <c r="B300" s="48"/>
      <c r="C300" s="48"/>
      <c r="D300" s="48"/>
      <c r="E300" s="48"/>
      <c r="F300" s="48"/>
      <c r="I300" s="5"/>
    </row>
    <row r="301" spans="2:9" x14ac:dyDescent="0.2">
      <c r="B301" s="48"/>
      <c r="C301" s="48"/>
      <c r="D301" s="48"/>
      <c r="E301" s="48"/>
      <c r="F301" s="48"/>
      <c r="I301" s="5"/>
    </row>
    <row r="302" spans="2:9" x14ac:dyDescent="0.2">
      <c r="B302" s="48"/>
      <c r="C302" s="48"/>
      <c r="D302" s="48"/>
      <c r="E302" s="48"/>
      <c r="F302" s="48"/>
      <c r="I302" s="5"/>
    </row>
    <row r="303" spans="2:9" x14ac:dyDescent="0.2">
      <c r="B303" s="48"/>
      <c r="C303" s="48"/>
      <c r="D303" s="48"/>
      <c r="E303" s="48"/>
      <c r="F303" s="48"/>
      <c r="I303" s="5"/>
    </row>
    <row r="304" spans="2:9" x14ac:dyDescent="0.2">
      <c r="B304" s="48"/>
      <c r="C304" s="48"/>
      <c r="D304" s="48"/>
      <c r="E304" s="48"/>
      <c r="F304" s="48"/>
      <c r="I304" s="5"/>
    </row>
    <row r="305" spans="2:9" x14ac:dyDescent="0.2">
      <c r="B305" s="48"/>
      <c r="C305" s="48"/>
      <c r="D305" s="48"/>
      <c r="E305" s="48"/>
      <c r="F305" s="48"/>
      <c r="I305" s="5"/>
    </row>
    <row r="306" spans="2:9" x14ac:dyDescent="0.2">
      <c r="B306" s="48"/>
      <c r="C306" s="48"/>
      <c r="D306" s="48"/>
      <c r="E306" s="48"/>
      <c r="F306" s="48"/>
      <c r="I306" s="5"/>
    </row>
    <row r="307" spans="2:9" x14ac:dyDescent="0.2">
      <c r="B307" s="48"/>
      <c r="C307" s="48"/>
      <c r="D307" s="48"/>
      <c r="E307" s="48"/>
      <c r="F307" s="48"/>
      <c r="I307" s="5"/>
    </row>
    <row r="308" spans="2:9" x14ac:dyDescent="0.2">
      <c r="B308" s="48"/>
      <c r="C308" s="48"/>
      <c r="D308" s="48"/>
      <c r="E308" s="48"/>
      <c r="F308" s="48"/>
      <c r="I308" s="5"/>
    </row>
    <row r="309" spans="2:9" x14ac:dyDescent="0.2">
      <c r="B309" s="48"/>
      <c r="C309" s="48"/>
      <c r="D309" s="48"/>
      <c r="E309" s="48"/>
      <c r="F309" s="48"/>
      <c r="I309" s="5"/>
    </row>
    <row r="310" spans="2:9" x14ac:dyDescent="0.2">
      <c r="B310" s="48"/>
      <c r="C310" s="48"/>
      <c r="D310" s="48"/>
      <c r="E310" s="48"/>
      <c r="F310" s="48"/>
      <c r="I310" s="5"/>
    </row>
    <row r="311" spans="2:9" x14ac:dyDescent="0.2">
      <c r="B311" s="48"/>
      <c r="C311" s="48"/>
      <c r="D311" s="48"/>
      <c r="E311" s="48"/>
      <c r="F311" s="48"/>
      <c r="I311" s="5"/>
    </row>
    <row r="312" spans="2:9" x14ac:dyDescent="0.2">
      <c r="B312" s="48"/>
      <c r="C312" s="48"/>
      <c r="D312" s="48"/>
      <c r="E312" s="48"/>
      <c r="F312" s="48"/>
      <c r="I312" s="5"/>
    </row>
    <row r="313" spans="2:9" x14ac:dyDescent="0.2">
      <c r="B313" s="48"/>
      <c r="C313" s="48"/>
      <c r="D313" s="48"/>
      <c r="E313" s="48"/>
      <c r="F313" s="48"/>
      <c r="I313" s="5"/>
    </row>
    <row r="314" spans="2:9" x14ac:dyDescent="0.2">
      <c r="B314" s="48"/>
      <c r="C314" s="48"/>
      <c r="D314" s="48"/>
      <c r="E314" s="48"/>
      <c r="F314" s="48"/>
      <c r="I314" s="5"/>
    </row>
    <row r="315" spans="2:9" x14ac:dyDescent="0.2">
      <c r="B315" s="48"/>
      <c r="C315" s="48"/>
      <c r="D315" s="48"/>
      <c r="E315" s="48"/>
      <c r="F315" s="48"/>
      <c r="I315" s="5"/>
    </row>
    <row r="316" spans="2:9" x14ac:dyDescent="0.2">
      <c r="B316" s="48"/>
      <c r="C316" s="48"/>
      <c r="D316" s="48"/>
      <c r="E316" s="48"/>
      <c r="F316" s="48"/>
      <c r="I316" s="5"/>
    </row>
    <row r="317" spans="2:9" x14ac:dyDescent="0.2">
      <c r="B317" s="48"/>
      <c r="C317" s="48"/>
      <c r="D317" s="48"/>
      <c r="E317" s="48"/>
      <c r="F317" s="48"/>
      <c r="I317" s="5"/>
    </row>
    <row r="318" spans="2:9" x14ac:dyDescent="0.2">
      <c r="B318" s="48"/>
      <c r="C318" s="48"/>
      <c r="D318" s="48"/>
      <c r="E318" s="48"/>
      <c r="F318" s="48"/>
      <c r="I318" s="5"/>
    </row>
    <row r="319" spans="2:9" x14ac:dyDescent="0.2">
      <c r="B319" s="48"/>
      <c r="C319" s="48"/>
      <c r="D319" s="48"/>
      <c r="E319" s="48"/>
      <c r="F319" s="48"/>
      <c r="I319" s="5"/>
    </row>
    <row r="320" spans="2:9" x14ac:dyDescent="0.2">
      <c r="B320" s="48"/>
      <c r="C320" s="48"/>
      <c r="D320" s="48"/>
      <c r="E320" s="48"/>
      <c r="F320" s="48"/>
      <c r="I320" s="5"/>
    </row>
    <row r="321" spans="2:9" x14ac:dyDescent="0.2">
      <c r="B321" s="48"/>
      <c r="C321" s="48"/>
      <c r="D321" s="48"/>
      <c r="E321" s="48"/>
      <c r="F321" s="48"/>
      <c r="I321" s="5"/>
    </row>
    <row r="322" spans="2:9" x14ac:dyDescent="0.2">
      <c r="B322" s="48"/>
      <c r="C322" s="48"/>
      <c r="D322" s="48"/>
      <c r="E322" s="48"/>
      <c r="F322" s="48"/>
      <c r="I322" s="5"/>
    </row>
    <row r="323" spans="2:9" x14ac:dyDescent="0.2">
      <c r="B323" s="48"/>
      <c r="C323" s="48"/>
      <c r="D323" s="48"/>
      <c r="E323" s="48"/>
      <c r="F323" s="48"/>
      <c r="I323" s="5"/>
    </row>
    <row r="324" spans="2:9" x14ac:dyDescent="0.2">
      <c r="B324" s="48"/>
      <c r="C324" s="48"/>
      <c r="D324" s="48"/>
      <c r="E324" s="48"/>
      <c r="F324" s="48"/>
      <c r="I324" s="5"/>
    </row>
    <row r="325" spans="2:9" x14ac:dyDescent="0.2">
      <c r="B325" s="48"/>
      <c r="C325" s="48"/>
      <c r="D325" s="48"/>
      <c r="E325" s="48"/>
      <c r="F325" s="48"/>
      <c r="I325" s="5"/>
    </row>
    <row r="326" spans="2:9" x14ac:dyDescent="0.2">
      <c r="B326" s="48"/>
      <c r="C326" s="48"/>
      <c r="D326" s="48"/>
      <c r="E326" s="48"/>
      <c r="F326" s="48"/>
      <c r="I326" s="5"/>
    </row>
    <row r="327" spans="2:9" x14ac:dyDescent="0.2">
      <c r="B327" s="48"/>
      <c r="C327" s="48"/>
      <c r="D327" s="48"/>
      <c r="E327" s="48"/>
      <c r="F327" s="48"/>
      <c r="I327" s="5"/>
    </row>
    <row r="328" spans="2:9" x14ac:dyDescent="0.2">
      <c r="B328" s="48"/>
      <c r="C328" s="48"/>
      <c r="D328" s="48"/>
      <c r="E328" s="48"/>
      <c r="F328" s="48"/>
      <c r="I328" s="5"/>
    </row>
    <row r="329" spans="2:9" x14ac:dyDescent="0.2">
      <c r="B329" s="48"/>
      <c r="C329" s="48"/>
      <c r="D329" s="48"/>
      <c r="E329" s="48"/>
      <c r="F329" s="48"/>
      <c r="I329" s="5"/>
    </row>
    <row r="330" spans="2:9" x14ac:dyDescent="0.2">
      <c r="B330" s="48"/>
      <c r="C330" s="48"/>
      <c r="D330" s="48"/>
      <c r="E330" s="48"/>
      <c r="F330" s="48"/>
      <c r="I330" s="5"/>
    </row>
    <row r="331" spans="2:9" x14ac:dyDescent="0.2">
      <c r="B331" s="48"/>
      <c r="C331" s="48"/>
      <c r="D331" s="48"/>
      <c r="E331" s="48"/>
      <c r="F331" s="48"/>
      <c r="I331" s="5"/>
    </row>
    <row r="332" spans="2:9" x14ac:dyDescent="0.2">
      <c r="B332" s="48"/>
      <c r="C332" s="48"/>
      <c r="D332" s="48"/>
      <c r="E332" s="48"/>
      <c r="F332" s="48"/>
      <c r="I332" s="5"/>
    </row>
    <row r="333" spans="2:9" x14ac:dyDescent="0.2">
      <c r="B333" s="48"/>
      <c r="C333" s="48"/>
      <c r="D333" s="48"/>
      <c r="E333" s="48"/>
      <c r="F333" s="48"/>
      <c r="I333" s="5"/>
    </row>
    <row r="334" spans="2:9" x14ac:dyDescent="0.2">
      <c r="B334" s="48"/>
      <c r="C334" s="48"/>
      <c r="D334" s="48"/>
      <c r="E334" s="48"/>
      <c r="F334" s="48"/>
      <c r="I334" s="5"/>
    </row>
    <row r="335" spans="2:9" x14ac:dyDescent="0.2">
      <c r="B335" s="48"/>
      <c r="C335" s="48"/>
      <c r="D335" s="48"/>
      <c r="E335" s="48"/>
      <c r="F335" s="48"/>
      <c r="I335" s="5"/>
    </row>
    <row r="336" spans="2:9" x14ac:dyDescent="0.2">
      <c r="B336" s="48"/>
      <c r="C336" s="48"/>
      <c r="D336" s="48"/>
      <c r="E336" s="48"/>
      <c r="F336" s="48"/>
      <c r="I336" s="5"/>
    </row>
    <row r="337" spans="2:9" x14ac:dyDescent="0.2">
      <c r="B337" s="48"/>
      <c r="C337" s="48"/>
      <c r="D337" s="48"/>
      <c r="E337" s="48"/>
      <c r="F337" s="48"/>
      <c r="I337" s="5"/>
    </row>
    <row r="338" spans="2:9" x14ac:dyDescent="0.2">
      <c r="B338" s="48"/>
      <c r="C338" s="48"/>
      <c r="D338" s="48"/>
      <c r="E338" s="48"/>
      <c r="F338" s="48"/>
      <c r="I338" s="5"/>
    </row>
    <row r="339" spans="2:9" x14ac:dyDescent="0.2">
      <c r="B339" s="48"/>
      <c r="C339" s="48"/>
      <c r="D339" s="48"/>
      <c r="E339" s="48"/>
      <c r="F339" s="48"/>
      <c r="I339" s="5"/>
    </row>
    <row r="340" spans="2:9" x14ac:dyDescent="0.2">
      <c r="B340" s="48"/>
      <c r="C340" s="48"/>
      <c r="D340" s="48"/>
      <c r="E340" s="48"/>
      <c r="F340" s="48"/>
      <c r="I340" s="5"/>
    </row>
    <row r="341" spans="2:9" x14ac:dyDescent="0.2">
      <c r="B341" s="48"/>
      <c r="C341" s="48"/>
      <c r="D341" s="48"/>
      <c r="E341" s="48"/>
      <c r="F341" s="48"/>
      <c r="I341" s="5"/>
    </row>
    <row r="342" spans="2:9" x14ac:dyDescent="0.2">
      <c r="B342" s="48"/>
      <c r="C342" s="48"/>
      <c r="D342" s="48"/>
      <c r="E342" s="48"/>
      <c r="F342" s="48"/>
      <c r="I342" s="5"/>
    </row>
    <row r="343" spans="2:9" x14ac:dyDescent="0.2">
      <c r="B343" s="48"/>
      <c r="C343" s="48"/>
      <c r="D343" s="48"/>
      <c r="E343" s="48"/>
      <c r="F343" s="48"/>
      <c r="I343" s="5"/>
    </row>
    <row r="344" spans="2:9" x14ac:dyDescent="0.2">
      <c r="B344" s="48"/>
      <c r="C344" s="48"/>
      <c r="D344" s="48"/>
      <c r="E344" s="48"/>
      <c r="F344" s="48"/>
      <c r="I344" s="5"/>
    </row>
    <row r="345" spans="2:9" x14ac:dyDescent="0.2">
      <c r="B345" s="48"/>
      <c r="C345" s="48"/>
      <c r="D345" s="48"/>
      <c r="E345" s="48"/>
      <c r="F345" s="48"/>
      <c r="I345" s="5"/>
    </row>
    <row r="346" spans="2:9" x14ac:dyDescent="0.2">
      <c r="B346" s="48"/>
      <c r="C346" s="48"/>
      <c r="D346" s="48"/>
      <c r="E346" s="48"/>
      <c r="F346" s="48"/>
      <c r="I346" s="5"/>
    </row>
    <row r="347" spans="2:9" x14ac:dyDescent="0.2">
      <c r="B347" s="48"/>
      <c r="C347" s="48"/>
      <c r="D347" s="48"/>
      <c r="E347" s="48"/>
      <c r="F347" s="48"/>
      <c r="I347" s="5"/>
    </row>
    <row r="348" spans="2:9" x14ac:dyDescent="0.2">
      <c r="B348" s="48"/>
      <c r="C348" s="48"/>
      <c r="D348" s="48"/>
      <c r="E348" s="48"/>
      <c r="F348" s="48"/>
      <c r="I348" s="5"/>
    </row>
    <row r="349" spans="2:9" x14ac:dyDescent="0.2">
      <c r="B349" s="48"/>
      <c r="C349" s="48"/>
      <c r="D349" s="48"/>
      <c r="E349" s="48"/>
      <c r="F349" s="48"/>
      <c r="I349" s="5"/>
    </row>
    <row r="350" spans="2:9" x14ac:dyDescent="0.2">
      <c r="B350" s="48"/>
      <c r="C350" s="48"/>
      <c r="D350" s="48"/>
      <c r="E350" s="48"/>
      <c r="F350" s="48"/>
      <c r="I350" s="5"/>
    </row>
    <row r="351" spans="2:9" x14ac:dyDescent="0.2">
      <c r="B351" s="48"/>
      <c r="C351" s="48"/>
      <c r="D351" s="48"/>
      <c r="E351" s="48"/>
      <c r="F351" s="48"/>
      <c r="I351" s="5"/>
    </row>
    <row r="352" spans="2:9" x14ac:dyDescent="0.2">
      <c r="B352" s="48"/>
      <c r="C352" s="48"/>
      <c r="D352" s="48"/>
      <c r="E352" s="48"/>
      <c r="F352" s="48"/>
      <c r="I352" s="5"/>
    </row>
    <row r="353" spans="2:9" x14ac:dyDescent="0.2">
      <c r="B353" s="48"/>
      <c r="C353" s="48"/>
      <c r="D353" s="48"/>
      <c r="E353" s="48"/>
      <c r="F353" s="48"/>
      <c r="I353" s="5"/>
    </row>
    <row r="354" spans="2:9" x14ac:dyDescent="0.2">
      <c r="B354" s="48"/>
      <c r="C354" s="48"/>
      <c r="D354" s="48"/>
      <c r="E354" s="48"/>
      <c r="F354" s="48"/>
      <c r="I354" s="5"/>
    </row>
    <row r="355" spans="2:9" x14ac:dyDescent="0.2">
      <c r="B355" s="48"/>
      <c r="C355" s="48"/>
      <c r="D355" s="48"/>
      <c r="E355" s="48"/>
      <c r="F355" s="48"/>
      <c r="I355" s="5"/>
    </row>
    <row r="356" spans="2:9" x14ac:dyDescent="0.2">
      <c r="B356" s="48"/>
      <c r="C356" s="48"/>
      <c r="D356" s="48"/>
      <c r="E356" s="48"/>
      <c r="F356" s="48"/>
      <c r="I356" s="5"/>
    </row>
    <row r="357" spans="2:9" x14ac:dyDescent="0.2">
      <c r="B357" s="48"/>
      <c r="C357" s="48"/>
      <c r="D357" s="48"/>
      <c r="E357" s="48"/>
      <c r="F357" s="48"/>
      <c r="I357" s="5"/>
    </row>
    <row r="358" spans="2:9" x14ac:dyDescent="0.2">
      <c r="B358" s="48"/>
      <c r="C358" s="48"/>
      <c r="D358" s="48"/>
      <c r="E358" s="48"/>
      <c r="F358" s="48"/>
      <c r="I358" s="5"/>
    </row>
    <row r="359" spans="2:9" x14ac:dyDescent="0.2">
      <c r="B359" s="48"/>
      <c r="C359" s="48"/>
      <c r="D359" s="48"/>
      <c r="E359" s="48"/>
      <c r="F359" s="48"/>
      <c r="I359" s="5"/>
    </row>
    <row r="360" spans="2:9" x14ac:dyDescent="0.2">
      <c r="B360" s="48"/>
      <c r="C360" s="48"/>
      <c r="D360" s="48"/>
      <c r="E360" s="48"/>
      <c r="F360" s="48"/>
      <c r="I360" s="5"/>
    </row>
    <row r="361" spans="2:9" x14ac:dyDescent="0.2">
      <c r="B361" s="48"/>
      <c r="C361" s="48"/>
      <c r="D361" s="48"/>
      <c r="E361" s="48"/>
      <c r="F361" s="48"/>
      <c r="I361" s="5"/>
    </row>
    <row r="362" spans="2:9" x14ac:dyDescent="0.2">
      <c r="B362" s="48"/>
      <c r="C362" s="48"/>
      <c r="D362" s="48"/>
      <c r="E362" s="48"/>
      <c r="F362" s="48"/>
      <c r="I362" s="5"/>
    </row>
    <row r="363" spans="2:9" x14ac:dyDescent="0.2">
      <c r="B363" s="48"/>
      <c r="C363" s="48"/>
      <c r="D363" s="48"/>
      <c r="E363" s="48"/>
      <c r="F363" s="48"/>
      <c r="I363" s="5"/>
    </row>
    <row r="364" spans="2:9" x14ac:dyDescent="0.2">
      <c r="B364" s="48"/>
      <c r="C364" s="48"/>
      <c r="D364" s="48"/>
      <c r="E364" s="48"/>
      <c r="F364" s="48"/>
      <c r="I364" s="5"/>
    </row>
    <row r="365" spans="2:9" x14ac:dyDescent="0.2">
      <c r="B365" s="48"/>
      <c r="C365" s="48"/>
      <c r="D365" s="48"/>
      <c r="E365" s="48"/>
      <c r="F365" s="48"/>
      <c r="I365" s="5"/>
    </row>
    <row r="366" spans="2:9" x14ac:dyDescent="0.2">
      <c r="B366" s="48"/>
      <c r="C366" s="48"/>
      <c r="D366" s="48"/>
      <c r="E366" s="48"/>
      <c r="F366" s="48"/>
      <c r="I366" s="5"/>
    </row>
    <row r="367" spans="2:9" x14ac:dyDescent="0.2">
      <c r="B367" s="48"/>
      <c r="C367" s="48"/>
      <c r="D367" s="48"/>
      <c r="E367" s="48"/>
      <c r="F367" s="48"/>
      <c r="I367" s="5"/>
    </row>
    <row r="368" spans="2:9" x14ac:dyDescent="0.2">
      <c r="B368" s="48"/>
      <c r="C368" s="48"/>
      <c r="D368" s="48"/>
      <c r="E368" s="48"/>
      <c r="F368" s="48"/>
      <c r="I368" s="5"/>
    </row>
    <row r="369" spans="2:9" x14ac:dyDescent="0.2">
      <c r="B369" s="48"/>
      <c r="C369" s="48"/>
      <c r="D369" s="48"/>
      <c r="E369" s="48"/>
      <c r="F369" s="48"/>
      <c r="I369" s="5"/>
    </row>
    <row r="370" spans="2:9" x14ac:dyDescent="0.2">
      <c r="B370" s="48"/>
      <c r="C370" s="48"/>
      <c r="D370" s="48"/>
      <c r="E370" s="48"/>
      <c r="F370" s="48"/>
      <c r="I370" s="5"/>
    </row>
    <row r="371" spans="2:9" x14ac:dyDescent="0.2">
      <c r="B371" s="48"/>
      <c r="C371" s="48"/>
      <c r="D371" s="48"/>
      <c r="E371" s="48"/>
      <c r="F371" s="48"/>
      <c r="I371" s="5"/>
    </row>
    <row r="372" spans="2:9" x14ac:dyDescent="0.2">
      <c r="B372" s="48"/>
      <c r="C372" s="48"/>
      <c r="D372" s="48"/>
      <c r="E372" s="48"/>
      <c r="F372" s="48"/>
      <c r="I372" s="5"/>
    </row>
    <row r="373" spans="2:9" x14ac:dyDescent="0.2">
      <c r="B373" s="48"/>
      <c r="C373" s="48"/>
      <c r="D373" s="48"/>
      <c r="E373" s="48"/>
      <c r="F373" s="48"/>
      <c r="I373" s="5"/>
    </row>
    <row r="374" spans="2:9" x14ac:dyDescent="0.2">
      <c r="B374" s="48"/>
      <c r="C374" s="48"/>
      <c r="D374" s="48"/>
      <c r="E374" s="48"/>
      <c r="F374" s="48"/>
      <c r="I374" s="5"/>
    </row>
    <row r="375" spans="2:9" x14ac:dyDescent="0.2">
      <c r="B375" s="48"/>
      <c r="C375" s="48"/>
      <c r="D375" s="48"/>
      <c r="E375" s="48"/>
      <c r="F375" s="48"/>
      <c r="I375" s="5"/>
    </row>
    <row r="376" spans="2:9" x14ac:dyDescent="0.2">
      <c r="B376" s="48"/>
      <c r="C376" s="48"/>
      <c r="D376" s="48"/>
      <c r="E376" s="48"/>
      <c r="F376" s="48"/>
      <c r="I376" s="5"/>
    </row>
    <row r="377" spans="2:9" x14ac:dyDescent="0.2">
      <c r="B377" s="48"/>
      <c r="C377" s="48"/>
      <c r="D377" s="48"/>
      <c r="E377" s="48"/>
      <c r="F377" s="48"/>
      <c r="I377" s="5"/>
    </row>
    <row r="378" spans="2:9" x14ac:dyDescent="0.2">
      <c r="B378" s="48"/>
      <c r="C378" s="48"/>
      <c r="D378" s="48"/>
      <c r="E378" s="48"/>
      <c r="F378" s="48"/>
      <c r="I378" s="5"/>
    </row>
    <row r="379" spans="2:9" x14ac:dyDescent="0.2">
      <c r="B379" s="48"/>
      <c r="C379" s="48"/>
      <c r="D379" s="48"/>
      <c r="E379" s="48"/>
      <c r="F379" s="48"/>
      <c r="I379" s="5"/>
    </row>
    <row r="380" spans="2:9" x14ac:dyDescent="0.2">
      <c r="B380" s="48"/>
      <c r="C380" s="48"/>
      <c r="D380" s="48"/>
      <c r="E380" s="48"/>
      <c r="F380" s="48"/>
      <c r="I380" s="5"/>
    </row>
    <row r="381" spans="2:9" x14ac:dyDescent="0.2">
      <c r="B381" s="48"/>
      <c r="C381" s="48"/>
      <c r="D381" s="48"/>
      <c r="E381" s="48"/>
      <c r="F381" s="48"/>
      <c r="I381" s="5"/>
    </row>
    <row r="382" spans="2:9" x14ac:dyDescent="0.2">
      <c r="B382" s="48"/>
      <c r="C382" s="48"/>
      <c r="D382" s="48"/>
      <c r="E382" s="48"/>
      <c r="F382" s="48"/>
      <c r="I382" s="5"/>
    </row>
    <row r="383" spans="2:9" x14ac:dyDescent="0.2">
      <c r="B383" s="48"/>
      <c r="C383" s="48"/>
      <c r="D383" s="48"/>
      <c r="E383" s="48"/>
      <c r="F383" s="48"/>
      <c r="I383" s="5"/>
    </row>
    <row r="384" spans="2:9" x14ac:dyDescent="0.2">
      <c r="B384" s="48"/>
      <c r="C384" s="48"/>
      <c r="D384" s="48"/>
      <c r="E384" s="48"/>
      <c r="F384" s="48"/>
      <c r="I384" s="5"/>
    </row>
    <row r="385" spans="2:9" x14ac:dyDescent="0.2">
      <c r="B385" s="48"/>
      <c r="C385" s="48"/>
      <c r="D385" s="48"/>
      <c r="E385" s="48"/>
      <c r="F385" s="48"/>
      <c r="I385" s="5"/>
    </row>
    <row r="386" spans="2:9" x14ac:dyDescent="0.2">
      <c r="B386" s="48"/>
      <c r="C386" s="48"/>
      <c r="D386" s="48"/>
      <c r="E386" s="48"/>
      <c r="F386" s="48"/>
    </row>
    <row r="387" spans="2:9" x14ac:dyDescent="0.2">
      <c r="B387" s="48"/>
      <c r="C387" s="48"/>
      <c r="D387" s="48"/>
      <c r="E387" s="48"/>
      <c r="F387" s="48"/>
    </row>
    <row r="388" spans="2:9" x14ac:dyDescent="0.2">
      <c r="B388" s="48"/>
      <c r="C388" s="48"/>
      <c r="D388" s="48"/>
      <c r="E388" s="48"/>
      <c r="F388" s="48"/>
    </row>
    <row r="389" spans="2:9" x14ac:dyDescent="0.2">
      <c r="B389" s="48"/>
      <c r="C389" s="48"/>
      <c r="D389" s="48"/>
      <c r="E389" s="48"/>
      <c r="F389" s="48"/>
    </row>
    <row r="390" spans="2:9" x14ac:dyDescent="0.2">
      <c r="B390" s="48"/>
      <c r="C390" s="48"/>
      <c r="D390" s="48"/>
      <c r="E390" s="48"/>
      <c r="F390" s="48"/>
    </row>
    <row r="391" spans="2:9" x14ac:dyDescent="0.2">
      <c r="B391" s="48"/>
      <c r="C391" s="48"/>
      <c r="D391" s="48"/>
      <c r="E391" s="48"/>
      <c r="F391" s="48"/>
    </row>
    <row r="392" spans="2:9" x14ac:dyDescent="0.2">
      <c r="B392" s="48"/>
      <c r="C392" s="48"/>
      <c r="D392" s="48"/>
      <c r="E392" s="48"/>
      <c r="F392" s="48"/>
    </row>
    <row r="393" spans="2:9" x14ac:dyDescent="0.2">
      <c r="B393" s="48"/>
      <c r="C393" s="48"/>
      <c r="D393" s="48"/>
      <c r="E393" s="48"/>
      <c r="F393" s="48"/>
    </row>
    <row r="394" spans="2:9" x14ac:dyDescent="0.2">
      <c r="B394" s="48"/>
      <c r="C394" s="48"/>
      <c r="D394" s="48"/>
      <c r="E394" s="48"/>
      <c r="F394" s="48"/>
    </row>
    <row r="395" spans="2:9" x14ac:dyDescent="0.2">
      <c r="B395" s="48"/>
      <c r="C395" s="48"/>
      <c r="D395" s="48"/>
      <c r="E395" s="48"/>
      <c r="F395" s="48"/>
    </row>
    <row r="396" spans="2:9" x14ac:dyDescent="0.2">
      <c r="B396" s="48"/>
      <c r="C396" s="48"/>
      <c r="D396" s="48"/>
      <c r="E396" s="48"/>
      <c r="F396" s="48"/>
    </row>
    <row r="397" spans="2:9" x14ac:dyDescent="0.2">
      <c r="B397" s="48"/>
      <c r="C397" s="48"/>
      <c r="D397" s="48"/>
      <c r="E397" s="48"/>
      <c r="F397" s="48"/>
    </row>
    <row r="398" spans="2:9" x14ac:dyDescent="0.2">
      <c r="B398" s="48"/>
      <c r="C398" s="48"/>
      <c r="D398" s="48"/>
      <c r="E398" s="48"/>
      <c r="F398" s="48"/>
    </row>
    <row r="399" spans="2:9" x14ac:dyDescent="0.2">
      <c r="B399" s="48"/>
      <c r="C399" s="48"/>
      <c r="D399" s="48"/>
      <c r="E399" s="48"/>
      <c r="F399" s="48"/>
    </row>
    <row r="400" spans="2:9" x14ac:dyDescent="0.2">
      <c r="B400" s="48"/>
      <c r="C400" s="48"/>
      <c r="D400" s="48"/>
      <c r="E400" s="48"/>
      <c r="F400" s="48"/>
    </row>
    <row r="401" spans="2:6" x14ac:dyDescent="0.2">
      <c r="B401" s="48"/>
      <c r="C401" s="48"/>
      <c r="D401" s="48"/>
      <c r="E401" s="48"/>
      <c r="F401" s="48"/>
    </row>
    <row r="402" spans="2:6" x14ac:dyDescent="0.2">
      <c r="B402" s="48"/>
      <c r="C402" s="48"/>
      <c r="D402" s="48"/>
      <c r="E402" s="48"/>
      <c r="F402" s="48"/>
    </row>
    <row r="403" spans="2:6" x14ac:dyDescent="0.2">
      <c r="B403" s="48"/>
      <c r="C403" s="48"/>
      <c r="D403" s="48"/>
      <c r="E403" s="48"/>
      <c r="F403" s="48"/>
    </row>
    <row r="404" spans="2:6" x14ac:dyDescent="0.2">
      <c r="B404" s="48"/>
      <c r="C404" s="48"/>
      <c r="D404" s="48"/>
      <c r="E404" s="48"/>
      <c r="F404" s="48"/>
    </row>
    <row r="405" spans="2:6" x14ac:dyDescent="0.2">
      <c r="B405" s="48"/>
      <c r="C405" s="48"/>
      <c r="D405" s="48"/>
      <c r="E405" s="48"/>
      <c r="F405" s="48"/>
    </row>
    <row r="406" spans="2:6" x14ac:dyDescent="0.2">
      <c r="B406" s="48"/>
      <c r="C406" s="48"/>
      <c r="D406" s="48"/>
      <c r="E406" s="48"/>
      <c r="F406" s="48"/>
    </row>
    <row r="407" spans="2:6" x14ac:dyDescent="0.2">
      <c r="B407" s="48"/>
      <c r="C407" s="48"/>
      <c r="D407" s="48"/>
      <c r="E407" s="48"/>
      <c r="F407" s="48"/>
    </row>
    <row r="408" spans="2:6" x14ac:dyDescent="0.2">
      <c r="B408" s="48"/>
      <c r="C408" s="48"/>
      <c r="D408" s="48"/>
      <c r="E408" s="48"/>
      <c r="F408" s="48"/>
    </row>
    <row r="409" spans="2:6" x14ac:dyDescent="0.2">
      <c r="B409" s="48"/>
      <c r="C409" s="48"/>
      <c r="D409" s="48"/>
      <c r="E409" s="48"/>
      <c r="F409" s="48"/>
    </row>
    <row r="410" spans="2:6" x14ac:dyDescent="0.2">
      <c r="B410" s="48"/>
      <c r="C410" s="48"/>
      <c r="D410" s="48"/>
      <c r="E410" s="48"/>
      <c r="F410" s="48"/>
    </row>
    <row r="411" spans="2:6" x14ac:dyDescent="0.2">
      <c r="B411" s="48"/>
      <c r="C411" s="48"/>
      <c r="D411" s="48"/>
      <c r="E411" s="48"/>
      <c r="F411" s="48"/>
    </row>
    <row r="412" spans="2:6" x14ac:dyDescent="0.2">
      <c r="B412" s="48"/>
      <c r="C412" s="48"/>
      <c r="D412" s="48"/>
      <c r="E412" s="48"/>
      <c r="F412" s="48"/>
    </row>
    <row r="413" spans="2:6" x14ac:dyDescent="0.2">
      <c r="B413" s="48"/>
      <c r="C413" s="48"/>
      <c r="D413" s="48"/>
      <c r="E413" s="48"/>
      <c r="F413" s="48"/>
    </row>
    <row r="414" spans="2:6" x14ac:dyDescent="0.2">
      <c r="B414" s="48"/>
      <c r="C414" s="48"/>
      <c r="D414" s="48"/>
      <c r="E414" s="48"/>
      <c r="F414" s="48"/>
    </row>
    <row r="415" spans="2:6" x14ac:dyDescent="0.2">
      <c r="B415" s="48"/>
      <c r="C415" s="48"/>
      <c r="D415" s="48"/>
      <c r="E415" s="48"/>
      <c r="F415" s="48"/>
    </row>
    <row r="416" spans="2:6" x14ac:dyDescent="0.2">
      <c r="B416" s="48"/>
      <c r="C416" s="48"/>
      <c r="D416" s="48"/>
      <c r="E416" s="48"/>
      <c r="F416" s="48"/>
    </row>
    <row r="417" spans="2:6" x14ac:dyDescent="0.2">
      <c r="B417" s="48"/>
      <c r="C417" s="48"/>
      <c r="D417" s="48"/>
      <c r="E417" s="48"/>
      <c r="F417" s="48"/>
    </row>
    <row r="418" spans="2:6" x14ac:dyDescent="0.2">
      <c r="B418" s="48"/>
      <c r="C418" s="48"/>
      <c r="D418" s="48"/>
      <c r="E418" s="48"/>
      <c r="F418" s="48"/>
    </row>
    <row r="419" spans="2:6" x14ac:dyDescent="0.2">
      <c r="B419" s="48"/>
      <c r="C419" s="48"/>
      <c r="D419" s="48"/>
      <c r="E419" s="48"/>
      <c r="F419" s="48"/>
    </row>
    <row r="420" spans="2:6" x14ac:dyDescent="0.2">
      <c r="B420" s="48"/>
      <c r="C420" s="48"/>
      <c r="D420" s="48"/>
      <c r="E420" s="48"/>
      <c r="F420" s="48"/>
    </row>
    <row r="421" spans="2:6" x14ac:dyDescent="0.2">
      <c r="B421" s="48"/>
      <c r="C421" s="48"/>
      <c r="D421" s="48"/>
      <c r="E421" s="48"/>
      <c r="F421" s="48"/>
    </row>
    <row r="422" spans="2:6" x14ac:dyDescent="0.2">
      <c r="B422" s="48"/>
      <c r="C422" s="48"/>
      <c r="D422" s="48"/>
      <c r="E422" s="48"/>
      <c r="F422" s="48"/>
    </row>
    <row r="423" spans="2:6" x14ac:dyDescent="0.2">
      <c r="B423" s="48"/>
      <c r="C423" s="48"/>
      <c r="D423" s="48"/>
      <c r="E423" s="48"/>
      <c r="F423" s="48"/>
    </row>
    <row r="424" spans="2:6" x14ac:dyDescent="0.2">
      <c r="B424" s="48"/>
      <c r="C424" s="48"/>
      <c r="D424" s="48"/>
      <c r="E424" s="48"/>
      <c r="F424" s="48"/>
    </row>
    <row r="425" spans="2:6" x14ac:dyDescent="0.2">
      <c r="B425" s="48"/>
      <c r="C425" s="48"/>
      <c r="D425" s="48"/>
      <c r="E425" s="48"/>
      <c r="F425" s="48"/>
    </row>
    <row r="426" spans="2:6" x14ac:dyDescent="0.2">
      <c r="B426" s="48"/>
      <c r="C426" s="48"/>
      <c r="D426" s="48"/>
      <c r="E426" s="48"/>
      <c r="F426" s="48"/>
    </row>
    <row r="427" spans="2:6" x14ac:dyDescent="0.2">
      <c r="B427" s="48"/>
      <c r="C427" s="48"/>
      <c r="D427" s="48"/>
      <c r="E427" s="48"/>
      <c r="F427" s="48"/>
    </row>
    <row r="428" spans="2:6" x14ac:dyDescent="0.2">
      <c r="B428" s="48"/>
      <c r="C428" s="48"/>
      <c r="D428" s="48"/>
      <c r="E428" s="48"/>
      <c r="F428" s="48"/>
    </row>
    <row r="429" spans="2:6" x14ac:dyDescent="0.2">
      <c r="B429" s="48"/>
      <c r="C429" s="48"/>
      <c r="D429" s="48"/>
      <c r="E429" s="48"/>
      <c r="F429" s="48"/>
    </row>
    <row r="430" spans="2:6" x14ac:dyDescent="0.2">
      <c r="B430" s="48"/>
      <c r="C430" s="48"/>
      <c r="D430" s="48"/>
      <c r="E430" s="48"/>
      <c r="F430" s="48"/>
    </row>
    <row r="431" spans="2:6" x14ac:dyDescent="0.2">
      <c r="B431" s="48"/>
      <c r="C431" s="48"/>
      <c r="D431" s="48"/>
      <c r="E431" s="48"/>
      <c r="F431" s="48"/>
    </row>
    <row r="432" spans="2:6" x14ac:dyDescent="0.2">
      <c r="B432" s="48"/>
      <c r="C432" s="48"/>
      <c r="D432" s="48"/>
      <c r="E432" s="48"/>
      <c r="F432" s="48"/>
    </row>
    <row r="433" spans="2:6" x14ac:dyDescent="0.2">
      <c r="B433" s="48"/>
      <c r="C433" s="48"/>
      <c r="D433" s="48"/>
      <c r="E433" s="48"/>
      <c r="F433" s="48"/>
    </row>
    <row r="434" spans="2:6" x14ac:dyDescent="0.2">
      <c r="B434" s="48"/>
      <c r="C434" s="48"/>
      <c r="D434" s="48"/>
      <c r="E434" s="48"/>
      <c r="F434" s="48"/>
    </row>
    <row r="435" spans="2:6" x14ac:dyDescent="0.2">
      <c r="B435" s="48"/>
      <c r="C435" s="48"/>
      <c r="D435" s="48"/>
      <c r="E435" s="48"/>
      <c r="F435" s="48"/>
    </row>
    <row r="436" spans="2:6" x14ac:dyDescent="0.2">
      <c r="B436" s="48"/>
      <c r="C436" s="48"/>
      <c r="D436" s="48"/>
      <c r="E436" s="48"/>
      <c r="F436" s="48"/>
    </row>
    <row r="437" spans="2:6" x14ac:dyDescent="0.2">
      <c r="B437" s="48"/>
      <c r="C437" s="48"/>
      <c r="D437" s="48"/>
      <c r="E437" s="48"/>
      <c r="F437" s="48"/>
    </row>
    <row r="438" spans="2:6" x14ac:dyDescent="0.2">
      <c r="B438" s="48"/>
      <c r="C438" s="48"/>
      <c r="D438" s="48"/>
      <c r="E438" s="48"/>
      <c r="F438" s="48"/>
    </row>
    <row r="439" spans="2:6" x14ac:dyDescent="0.2">
      <c r="B439" s="48"/>
      <c r="C439" s="48"/>
      <c r="D439" s="48"/>
      <c r="E439" s="48"/>
      <c r="F439" s="48"/>
    </row>
    <row r="440" spans="2:6" x14ac:dyDescent="0.2">
      <c r="B440" s="48"/>
      <c r="C440" s="48"/>
      <c r="D440" s="48"/>
      <c r="E440" s="48"/>
      <c r="F440" s="48"/>
    </row>
    <row r="441" spans="2:6" x14ac:dyDescent="0.2">
      <c r="B441" s="48"/>
      <c r="C441" s="48"/>
      <c r="D441" s="48"/>
      <c r="E441" s="48"/>
      <c r="F441" s="48"/>
    </row>
    <row r="442" spans="2:6" x14ac:dyDescent="0.2">
      <c r="B442" s="48"/>
      <c r="C442" s="48"/>
      <c r="D442" s="48"/>
      <c r="E442" s="48"/>
      <c r="F442" s="48"/>
    </row>
  </sheetData>
  <mergeCells count="1">
    <mergeCell ref="D1:D2"/>
  </mergeCells>
  <phoneticPr fontId="4"/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1"/>
  <dimension ref="A1:BL442"/>
  <sheetViews>
    <sheetView workbookViewId="0">
      <pane xSplit="3" ySplit="3" topLeftCell="AW4" activePane="bottomRight" state="frozen"/>
      <selection activeCell="I167" sqref="I167"/>
      <selection pane="topRight" activeCell="I167" sqref="I167"/>
      <selection pane="bottomLeft" activeCell="I167" sqref="I167"/>
      <selection pane="bottomRight"/>
    </sheetView>
  </sheetViews>
  <sheetFormatPr defaultColWidth="9" defaultRowHeight="11" x14ac:dyDescent="0.2"/>
  <cols>
    <col min="1" max="1" width="6.453125" style="7" customWidth="1"/>
    <col min="2" max="2" width="14.36328125" style="7" customWidth="1"/>
    <col min="3" max="3" width="13.453125" style="7" customWidth="1"/>
    <col min="4" max="4" width="11.6328125" style="42" customWidth="1"/>
    <col min="5" max="8" width="9" style="37"/>
    <col min="9" max="16384" width="9" style="48"/>
  </cols>
  <sheetData>
    <row r="1" spans="1:64" s="3" customFormat="1" x14ac:dyDescent="0.2">
      <c r="A1" s="1" t="s">
        <v>269</v>
      </c>
      <c r="B1" s="1" t="s">
        <v>1</v>
      </c>
      <c r="C1" s="2" t="s">
        <v>2</v>
      </c>
      <c r="D1" s="164" t="s">
        <v>328</v>
      </c>
      <c r="E1" s="9" t="s">
        <v>329</v>
      </c>
      <c r="F1" s="10"/>
      <c r="G1" s="10"/>
      <c r="H1" s="11"/>
      <c r="I1" s="9" t="s">
        <v>33</v>
      </c>
      <c r="J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9" t="s">
        <v>34</v>
      </c>
      <c r="AA1" s="10"/>
      <c r="AB1" s="11"/>
      <c r="AC1" s="12" t="s">
        <v>35</v>
      </c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  <c r="AR1" s="14"/>
      <c r="AS1" s="12" t="s">
        <v>36</v>
      </c>
      <c r="AT1" s="13"/>
      <c r="AU1" s="13"/>
      <c r="AV1" s="13"/>
      <c r="AW1" s="13"/>
      <c r="AX1" s="13"/>
      <c r="AY1" s="13"/>
      <c r="AZ1" s="13"/>
      <c r="BA1" s="13"/>
      <c r="BB1" s="12"/>
      <c r="BC1" s="13"/>
      <c r="BD1" s="13"/>
      <c r="BE1" s="13"/>
      <c r="BF1" s="13"/>
      <c r="BG1" s="12" t="s">
        <v>37</v>
      </c>
      <c r="BH1" s="13"/>
      <c r="BI1" s="13"/>
      <c r="BJ1" s="13"/>
      <c r="BK1" s="13"/>
      <c r="BL1" s="14"/>
    </row>
    <row r="2" spans="1:64" s="5" customFormat="1" x14ac:dyDescent="0.2">
      <c r="B2" s="4"/>
      <c r="C2" s="4"/>
      <c r="D2" s="189"/>
      <c r="E2" s="12" t="s">
        <v>330</v>
      </c>
      <c r="F2" s="13"/>
      <c r="G2" s="13"/>
      <c r="H2" s="14"/>
      <c r="I2" s="12" t="s">
        <v>38</v>
      </c>
      <c r="J2" s="14"/>
      <c r="O2" s="12" t="s">
        <v>341</v>
      </c>
      <c r="P2" s="13"/>
      <c r="Q2" s="15"/>
      <c r="R2" s="15"/>
      <c r="S2" s="15"/>
      <c r="T2" s="15"/>
      <c r="U2" s="12" t="s">
        <v>40</v>
      </c>
      <c r="V2" s="14"/>
      <c r="W2" s="12" t="s">
        <v>32</v>
      </c>
      <c r="X2" s="14"/>
      <c r="Y2" s="13"/>
      <c r="Z2" s="16"/>
      <c r="AA2" s="15"/>
      <c r="AB2" s="17"/>
      <c r="AC2" s="12" t="s">
        <v>342</v>
      </c>
      <c r="AD2" s="13"/>
      <c r="AE2" s="14"/>
      <c r="AF2" s="13"/>
      <c r="AG2" s="12" t="s">
        <v>343</v>
      </c>
      <c r="AH2" s="13"/>
      <c r="AI2" s="14"/>
      <c r="AJ2" s="12" t="s">
        <v>344</v>
      </c>
      <c r="AK2" s="13"/>
      <c r="AL2" s="14"/>
      <c r="AM2" s="12" t="s">
        <v>32</v>
      </c>
      <c r="AN2" s="13"/>
      <c r="AO2" s="14"/>
      <c r="AP2" s="12" t="s">
        <v>44</v>
      </c>
      <c r="AQ2" s="13"/>
      <c r="AR2" s="13"/>
      <c r="AS2" s="12" t="s">
        <v>45</v>
      </c>
      <c r="AT2" s="13"/>
      <c r="AU2" s="13"/>
      <c r="AV2" s="13"/>
      <c r="AW2" s="13"/>
      <c r="AX2" s="13"/>
      <c r="AY2" s="13"/>
      <c r="AZ2" s="13"/>
      <c r="BA2" s="13"/>
      <c r="BB2" s="12" t="s">
        <v>46</v>
      </c>
      <c r="BC2" s="13"/>
      <c r="BD2" s="13"/>
      <c r="BE2" s="13"/>
      <c r="BF2" s="13"/>
      <c r="BG2" s="12" t="s">
        <v>47</v>
      </c>
      <c r="BH2" s="12" t="s">
        <v>48</v>
      </c>
      <c r="BI2" s="12" t="s">
        <v>49</v>
      </c>
      <c r="BJ2" s="14"/>
      <c r="BK2" s="12" t="s">
        <v>50</v>
      </c>
      <c r="BL2" s="14"/>
    </row>
    <row r="3" spans="1:64" s="7" customFormat="1" ht="44" x14ac:dyDescent="0.2">
      <c r="B3" s="32"/>
      <c r="C3" s="33"/>
      <c r="D3" s="40" t="s">
        <v>345</v>
      </c>
      <c r="E3" s="18" t="s">
        <v>56</v>
      </c>
      <c r="F3" s="18" t="s">
        <v>57</v>
      </c>
      <c r="G3" s="18" t="s">
        <v>58</v>
      </c>
      <c r="H3" s="18" t="s">
        <v>59</v>
      </c>
      <c r="I3" s="39" t="s">
        <v>60</v>
      </c>
      <c r="J3" s="43" t="s">
        <v>61</v>
      </c>
      <c r="K3" s="44" t="s">
        <v>52</v>
      </c>
      <c r="L3" s="44" t="s">
        <v>53</v>
      </c>
      <c r="M3" s="44" t="s">
        <v>54</v>
      </c>
      <c r="N3" s="44" t="s">
        <v>55</v>
      </c>
      <c r="O3" s="19" t="s">
        <v>66</v>
      </c>
      <c r="P3" s="19" t="s">
        <v>346</v>
      </c>
      <c r="Q3" s="45" t="s">
        <v>347</v>
      </c>
      <c r="R3" s="46" t="s">
        <v>348</v>
      </c>
      <c r="S3" s="46" t="s">
        <v>349</v>
      </c>
      <c r="T3" s="47" t="s">
        <v>350</v>
      </c>
      <c r="U3" s="20" t="s">
        <v>68</v>
      </c>
      <c r="V3" s="20" t="s">
        <v>69</v>
      </c>
      <c r="W3" s="21" t="s">
        <v>70</v>
      </c>
      <c r="X3" s="21" t="s">
        <v>72</v>
      </c>
      <c r="Y3" s="21" t="s">
        <v>351</v>
      </c>
      <c r="Z3" s="22" t="s">
        <v>73</v>
      </c>
      <c r="AA3" s="22" t="s">
        <v>74</v>
      </c>
      <c r="AB3" s="23" t="s">
        <v>75</v>
      </c>
      <c r="AC3" s="24" t="s">
        <v>76</v>
      </c>
      <c r="AD3" s="25" t="s">
        <v>78</v>
      </c>
      <c r="AE3" s="25" t="s">
        <v>79</v>
      </c>
      <c r="AF3" s="25" t="s">
        <v>77</v>
      </c>
      <c r="AG3" s="49" t="s">
        <v>80</v>
      </c>
      <c r="AH3" s="26" t="s">
        <v>352</v>
      </c>
      <c r="AI3" s="26" t="s">
        <v>353</v>
      </c>
      <c r="AJ3" s="27" t="s">
        <v>354</v>
      </c>
      <c r="AK3" s="27" t="s">
        <v>355</v>
      </c>
      <c r="AL3" s="27" t="s">
        <v>356</v>
      </c>
      <c r="AM3" s="28" t="s">
        <v>357</v>
      </c>
      <c r="AN3" s="28" t="s">
        <v>358</v>
      </c>
      <c r="AO3" s="28" t="s">
        <v>359</v>
      </c>
      <c r="AP3" s="27" t="s">
        <v>89</v>
      </c>
      <c r="AQ3" s="27" t="s">
        <v>90</v>
      </c>
      <c r="AR3" s="50" t="s">
        <v>44</v>
      </c>
      <c r="AS3" s="29" t="s">
        <v>91</v>
      </c>
      <c r="AT3" s="29" t="s">
        <v>92</v>
      </c>
      <c r="AU3" s="29" t="s">
        <v>93</v>
      </c>
      <c r="AV3" s="29" t="s">
        <v>94</v>
      </c>
      <c r="AW3" s="29" t="s">
        <v>95</v>
      </c>
      <c r="AX3" s="29" t="s">
        <v>96</v>
      </c>
      <c r="AY3" s="29" t="s">
        <v>97</v>
      </c>
      <c r="AZ3" s="29" t="s">
        <v>98</v>
      </c>
      <c r="BA3" s="29" t="s">
        <v>99</v>
      </c>
      <c r="BB3" s="51" t="s">
        <v>100</v>
      </c>
      <c r="BC3" s="30" t="s">
        <v>101</v>
      </c>
      <c r="BD3" s="30" t="s">
        <v>102</v>
      </c>
      <c r="BE3" s="30" t="s">
        <v>98</v>
      </c>
      <c r="BF3" s="30" t="s">
        <v>99</v>
      </c>
      <c r="BG3" s="31" t="s">
        <v>91</v>
      </c>
      <c r="BH3" s="31" t="s">
        <v>91</v>
      </c>
      <c r="BI3" s="27" t="s">
        <v>103</v>
      </c>
      <c r="BJ3" s="27" t="s">
        <v>104</v>
      </c>
      <c r="BK3" s="27" t="s">
        <v>103</v>
      </c>
      <c r="BL3" s="27" t="s">
        <v>104</v>
      </c>
    </row>
    <row r="4" spans="1:64" s="37" customFormat="1" x14ac:dyDescent="0.2">
      <c r="A4" s="6">
        <v>1</v>
      </c>
      <c r="B4" s="34" t="s">
        <v>106</v>
      </c>
      <c r="C4" s="34" t="s">
        <v>105</v>
      </c>
      <c r="D4" s="41" t="s">
        <v>339</v>
      </c>
      <c r="E4" s="36" t="s">
        <v>339</v>
      </c>
      <c r="F4" s="36" t="s">
        <v>339</v>
      </c>
      <c r="G4" s="36" t="s">
        <v>339</v>
      </c>
      <c r="H4" s="36" t="s">
        <v>339</v>
      </c>
      <c r="I4" s="36" t="s">
        <v>339</v>
      </c>
      <c r="J4" s="36" t="s">
        <v>339</v>
      </c>
      <c r="K4" s="36" t="s">
        <v>339</v>
      </c>
      <c r="L4" s="36" t="s">
        <v>339</v>
      </c>
      <c r="M4" s="36" t="s">
        <v>339</v>
      </c>
      <c r="N4" s="36" t="s">
        <v>339</v>
      </c>
      <c r="O4" s="36" t="s">
        <v>339</v>
      </c>
      <c r="P4" s="36" t="s">
        <v>339</v>
      </c>
      <c r="Q4" s="36" t="s">
        <v>339</v>
      </c>
      <c r="R4" s="36" t="s">
        <v>339</v>
      </c>
      <c r="S4" s="36" t="s">
        <v>339</v>
      </c>
      <c r="T4" s="36" t="s">
        <v>339</v>
      </c>
      <c r="U4" s="36" t="s">
        <v>339</v>
      </c>
      <c r="V4" s="36" t="s">
        <v>339</v>
      </c>
      <c r="W4" s="36" t="s">
        <v>339</v>
      </c>
      <c r="X4" s="36" t="s">
        <v>339</v>
      </c>
      <c r="Y4" s="36" t="s">
        <v>339</v>
      </c>
      <c r="Z4" s="36" t="s">
        <v>339</v>
      </c>
      <c r="AA4" s="36" t="s">
        <v>339</v>
      </c>
      <c r="AB4" s="36" t="s">
        <v>339</v>
      </c>
      <c r="AC4" s="36" t="s">
        <v>339</v>
      </c>
      <c r="AD4" s="36" t="s">
        <v>339</v>
      </c>
      <c r="AE4" s="36" t="s">
        <v>339</v>
      </c>
      <c r="AF4" s="36" t="s">
        <v>339</v>
      </c>
      <c r="AG4" s="36" t="s">
        <v>339</v>
      </c>
      <c r="AH4" s="36" t="s">
        <v>339</v>
      </c>
      <c r="AI4" s="36" t="s">
        <v>339</v>
      </c>
      <c r="AJ4" s="36" t="s">
        <v>339</v>
      </c>
      <c r="AK4" s="36" t="s">
        <v>339</v>
      </c>
      <c r="AL4" s="36" t="s">
        <v>339</v>
      </c>
      <c r="AM4" s="36" t="s">
        <v>339</v>
      </c>
      <c r="AN4" s="36" t="s">
        <v>339</v>
      </c>
      <c r="AO4" s="36" t="s">
        <v>339</v>
      </c>
      <c r="AP4" s="36" t="s">
        <v>339</v>
      </c>
      <c r="AQ4" s="36" t="s">
        <v>339</v>
      </c>
      <c r="AR4" s="36" t="s">
        <v>339</v>
      </c>
      <c r="AS4" s="36" t="s">
        <v>339</v>
      </c>
      <c r="AT4" s="36" t="s">
        <v>339</v>
      </c>
      <c r="AU4" s="36" t="s">
        <v>339</v>
      </c>
      <c r="AV4" s="36" t="s">
        <v>339</v>
      </c>
      <c r="AW4" s="36" t="s">
        <v>339</v>
      </c>
      <c r="AX4" s="36" t="s">
        <v>339</v>
      </c>
      <c r="AY4" s="36" t="s">
        <v>339</v>
      </c>
      <c r="AZ4" s="36" t="s">
        <v>339</v>
      </c>
      <c r="BA4" s="36" t="s">
        <v>339</v>
      </c>
      <c r="BB4" s="36" t="s">
        <v>339</v>
      </c>
      <c r="BC4" s="36" t="s">
        <v>339</v>
      </c>
      <c r="BD4" s="36" t="s">
        <v>339</v>
      </c>
      <c r="BE4" s="36" t="s">
        <v>339</v>
      </c>
      <c r="BF4" s="36" t="s">
        <v>339</v>
      </c>
      <c r="BG4" s="36" t="s">
        <v>339</v>
      </c>
      <c r="BH4" s="36" t="s">
        <v>339</v>
      </c>
      <c r="BI4" s="36" t="s">
        <v>339</v>
      </c>
      <c r="BJ4" s="36" t="s">
        <v>339</v>
      </c>
      <c r="BK4" s="36" t="s">
        <v>339</v>
      </c>
      <c r="BL4" s="36" t="s">
        <v>339</v>
      </c>
    </row>
    <row r="5" spans="1:64" s="37" customFormat="1" x14ac:dyDescent="0.2">
      <c r="A5" s="35">
        <v>2</v>
      </c>
      <c r="B5" s="34" t="s">
        <v>106</v>
      </c>
      <c r="C5" s="34" t="s">
        <v>107</v>
      </c>
      <c r="D5" s="41" t="s">
        <v>339</v>
      </c>
      <c r="E5" s="36" t="s">
        <v>339</v>
      </c>
      <c r="F5" s="36" t="s">
        <v>339</v>
      </c>
      <c r="G5" s="36" t="s">
        <v>339</v>
      </c>
      <c r="H5" s="36" t="s">
        <v>339</v>
      </c>
      <c r="I5" s="36" t="s">
        <v>339</v>
      </c>
      <c r="J5" s="36" t="s">
        <v>339</v>
      </c>
      <c r="K5" s="36" t="s">
        <v>339</v>
      </c>
      <c r="L5" s="36" t="s">
        <v>339</v>
      </c>
      <c r="M5" s="36" t="s">
        <v>339</v>
      </c>
      <c r="N5" s="36" t="s">
        <v>339</v>
      </c>
      <c r="O5" s="36" t="s">
        <v>339</v>
      </c>
      <c r="P5" s="36" t="s">
        <v>339</v>
      </c>
      <c r="Q5" s="36" t="s">
        <v>339</v>
      </c>
      <c r="R5" s="36" t="s">
        <v>339</v>
      </c>
      <c r="S5" s="36" t="s">
        <v>339</v>
      </c>
      <c r="T5" s="36" t="s">
        <v>339</v>
      </c>
      <c r="U5" s="36" t="s">
        <v>339</v>
      </c>
      <c r="V5" s="36" t="s">
        <v>339</v>
      </c>
      <c r="W5" s="36" t="s">
        <v>339</v>
      </c>
      <c r="X5" s="36" t="s">
        <v>339</v>
      </c>
      <c r="Y5" s="36" t="s">
        <v>339</v>
      </c>
      <c r="Z5" s="36" t="s">
        <v>339</v>
      </c>
      <c r="AA5" s="36" t="s">
        <v>339</v>
      </c>
      <c r="AB5" s="36" t="s">
        <v>339</v>
      </c>
      <c r="AC5" s="36" t="s">
        <v>339</v>
      </c>
      <c r="AD5" s="36" t="s">
        <v>339</v>
      </c>
      <c r="AE5" s="36" t="s">
        <v>339</v>
      </c>
      <c r="AF5" s="36" t="s">
        <v>339</v>
      </c>
      <c r="AG5" s="36" t="s">
        <v>339</v>
      </c>
      <c r="AH5" s="36" t="s">
        <v>339</v>
      </c>
      <c r="AI5" s="36" t="s">
        <v>339</v>
      </c>
      <c r="AJ5" s="36" t="s">
        <v>339</v>
      </c>
      <c r="AK5" s="36" t="s">
        <v>339</v>
      </c>
      <c r="AL5" s="36" t="s">
        <v>339</v>
      </c>
      <c r="AM5" s="36" t="s">
        <v>339</v>
      </c>
      <c r="AN5" s="36" t="s">
        <v>339</v>
      </c>
      <c r="AO5" s="36" t="s">
        <v>339</v>
      </c>
      <c r="AP5" s="36" t="s">
        <v>339</v>
      </c>
      <c r="AQ5" s="36" t="s">
        <v>339</v>
      </c>
      <c r="AR5" s="36" t="s">
        <v>339</v>
      </c>
      <c r="AS5" s="36" t="s">
        <v>339</v>
      </c>
      <c r="AT5" s="36" t="s">
        <v>339</v>
      </c>
      <c r="AU5" s="36" t="s">
        <v>339</v>
      </c>
      <c r="AV5" s="36" t="s">
        <v>339</v>
      </c>
      <c r="AW5" s="36" t="s">
        <v>339</v>
      </c>
      <c r="AX5" s="36" t="s">
        <v>339</v>
      </c>
      <c r="AY5" s="36" t="s">
        <v>339</v>
      </c>
      <c r="AZ5" s="36" t="s">
        <v>339</v>
      </c>
      <c r="BA5" s="36" t="s">
        <v>339</v>
      </c>
      <c r="BB5" s="36" t="s">
        <v>339</v>
      </c>
      <c r="BC5" s="36" t="s">
        <v>339</v>
      </c>
      <c r="BD5" s="36" t="s">
        <v>339</v>
      </c>
      <c r="BE5" s="36" t="s">
        <v>339</v>
      </c>
      <c r="BF5" s="36" t="s">
        <v>339</v>
      </c>
      <c r="BG5" s="36" t="s">
        <v>339</v>
      </c>
      <c r="BH5" s="36" t="s">
        <v>339</v>
      </c>
      <c r="BI5" s="36" t="s">
        <v>339</v>
      </c>
      <c r="BJ5" s="36" t="s">
        <v>339</v>
      </c>
      <c r="BK5" s="36" t="s">
        <v>339</v>
      </c>
      <c r="BL5" s="36" t="s">
        <v>339</v>
      </c>
    </row>
    <row r="6" spans="1:64" s="37" customFormat="1" x14ac:dyDescent="0.2">
      <c r="A6" s="6">
        <v>3</v>
      </c>
      <c r="B6" s="34" t="s">
        <v>106</v>
      </c>
      <c r="C6" s="34" t="s">
        <v>108</v>
      </c>
      <c r="D6" s="41" t="s">
        <v>339</v>
      </c>
      <c r="E6" s="36" t="s">
        <v>339</v>
      </c>
      <c r="F6" s="36" t="s">
        <v>339</v>
      </c>
      <c r="G6" s="36" t="s">
        <v>339</v>
      </c>
      <c r="H6" s="36" t="s">
        <v>339</v>
      </c>
      <c r="I6" s="36" t="s">
        <v>339</v>
      </c>
      <c r="J6" s="36" t="s">
        <v>339</v>
      </c>
      <c r="K6" s="36" t="s">
        <v>339</v>
      </c>
      <c r="L6" s="36" t="s">
        <v>339</v>
      </c>
      <c r="M6" s="36" t="s">
        <v>339</v>
      </c>
      <c r="N6" s="36" t="s">
        <v>339</v>
      </c>
      <c r="O6" s="36" t="s">
        <v>339</v>
      </c>
      <c r="P6" s="36" t="s">
        <v>339</v>
      </c>
      <c r="Q6" s="36" t="s">
        <v>339</v>
      </c>
      <c r="R6" s="36" t="s">
        <v>339</v>
      </c>
      <c r="S6" s="36" t="s">
        <v>339</v>
      </c>
      <c r="T6" s="36" t="s">
        <v>339</v>
      </c>
      <c r="U6" s="36" t="s">
        <v>339</v>
      </c>
      <c r="V6" s="36" t="s">
        <v>339</v>
      </c>
      <c r="W6" s="36" t="s">
        <v>339</v>
      </c>
      <c r="X6" s="36" t="s">
        <v>339</v>
      </c>
      <c r="Y6" s="36" t="s">
        <v>339</v>
      </c>
      <c r="Z6" s="36" t="s">
        <v>339</v>
      </c>
      <c r="AA6" s="36" t="s">
        <v>339</v>
      </c>
      <c r="AB6" s="36" t="s">
        <v>339</v>
      </c>
      <c r="AC6" s="36" t="s">
        <v>339</v>
      </c>
      <c r="AD6" s="36" t="s">
        <v>339</v>
      </c>
      <c r="AE6" s="36" t="s">
        <v>339</v>
      </c>
      <c r="AF6" s="36" t="s">
        <v>339</v>
      </c>
      <c r="AG6" s="36" t="s">
        <v>339</v>
      </c>
      <c r="AH6" s="36" t="s">
        <v>339</v>
      </c>
      <c r="AI6" s="36" t="s">
        <v>339</v>
      </c>
      <c r="AJ6" s="36" t="s">
        <v>339</v>
      </c>
      <c r="AK6" s="36" t="s">
        <v>339</v>
      </c>
      <c r="AL6" s="36" t="s">
        <v>339</v>
      </c>
      <c r="AM6" s="36" t="s">
        <v>339</v>
      </c>
      <c r="AN6" s="36" t="s">
        <v>339</v>
      </c>
      <c r="AO6" s="36" t="s">
        <v>339</v>
      </c>
      <c r="AP6" s="36" t="s">
        <v>339</v>
      </c>
      <c r="AQ6" s="36" t="s">
        <v>339</v>
      </c>
      <c r="AR6" s="36" t="s">
        <v>339</v>
      </c>
      <c r="AS6" s="36" t="s">
        <v>339</v>
      </c>
      <c r="AT6" s="36" t="s">
        <v>339</v>
      </c>
      <c r="AU6" s="36" t="s">
        <v>339</v>
      </c>
      <c r="AV6" s="36" t="s">
        <v>339</v>
      </c>
      <c r="AW6" s="36" t="s">
        <v>339</v>
      </c>
      <c r="AX6" s="36" t="s">
        <v>339</v>
      </c>
      <c r="AY6" s="36" t="s">
        <v>339</v>
      </c>
      <c r="AZ6" s="36" t="s">
        <v>339</v>
      </c>
      <c r="BA6" s="36" t="s">
        <v>339</v>
      </c>
      <c r="BB6" s="36" t="s">
        <v>339</v>
      </c>
      <c r="BC6" s="36" t="s">
        <v>339</v>
      </c>
      <c r="BD6" s="36" t="s">
        <v>339</v>
      </c>
      <c r="BE6" s="36" t="s">
        <v>339</v>
      </c>
      <c r="BF6" s="36" t="s">
        <v>339</v>
      </c>
      <c r="BG6" s="36" t="s">
        <v>339</v>
      </c>
      <c r="BH6" s="36" t="s">
        <v>339</v>
      </c>
      <c r="BI6" s="36" t="s">
        <v>339</v>
      </c>
      <c r="BJ6" s="36" t="s">
        <v>339</v>
      </c>
      <c r="BK6" s="36" t="s">
        <v>339</v>
      </c>
      <c r="BL6" s="36" t="s">
        <v>339</v>
      </c>
    </row>
    <row r="7" spans="1:64" s="37" customFormat="1" x14ac:dyDescent="0.2">
      <c r="A7" s="6">
        <v>4</v>
      </c>
      <c r="B7" s="34" t="s">
        <v>106</v>
      </c>
      <c r="C7" s="34" t="s">
        <v>109</v>
      </c>
      <c r="D7" s="41" t="s">
        <v>339</v>
      </c>
      <c r="E7" s="36" t="s">
        <v>339</v>
      </c>
      <c r="F7" s="36" t="s">
        <v>339</v>
      </c>
      <c r="G7" s="36" t="s">
        <v>339</v>
      </c>
      <c r="H7" s="36" t="s">
        <v>339</v>
      </c>
      <c r="I7" s="36" t="s">
        <v>339</v>
      </c>
      <c r="J7" s="36" t="s">
        <v>339</v>
      </c>
      <c r="K7" s="36" t="s">
        <v>339</v>
      </c>
      <c r="L7" s="36" t="s">
        <v>339</v>
      </c>
      <c r="M7" s="36" t="s">
        <v>339</v>
      </c>
      <c r="N7" s="36" t="s">
        <v>339</v>
      </c>
      <c r="O7" s="36" t="s">
        <v>339</v>
      </c>
      <c r="P7" s="36" t="s">
        <v>339</v>
      </c>
      <c r="Q7" s="36" t="s">
        <v>339</v>
      </c>
      <c r="R7" s="36" t="s">
        <v>339</v>
      </c>
      <c r="S7" s="36" t="s">
        <v>339</v>
      </c>
      <c r="T7" s="36" t="s">
        <v>339</v>
      </c>
      <c r="U7" s="36" t="s">
        <v>339</v>
      </c>
      <c r="V7" s="36" t="s">
        <v>339</v>
      </c>
      <c r="W7" s="36" t="s">
        <v>339</v>
      </c>
      <c r="X7" s="36" t="s">
        <v>339</v>
      </c>
      <c r="Y7" s="36" t="s">
        <v>339</v>
      </c>
      <c r="Z7" s="36" t="s">
        <v>339</v>
      </c>
      <c r="AA7" s="36" t="s">
        <v>339</v>
      </c>
      <c r="AB7" s="36" t="s">
        <v>339</v>
      </c>
      <c r="AC7" s="36" t="s">
        <v>339</v>
      </c>
      <c r="AD7" s="36" t="s">
        <v>339</v>
      </c>
      <c r="AE7" s="36" t="s">
        <v>339</v>
      </c>
      <c r="AF7" s="36" t="s">
        <v>339</v>
      </c>
      <c r="AG7" s="36" t="s">
        <v>339</v>
      </c>
      <c r="AH7" s="36" t="s">
        <v>339</v>
      </c>
      <c r="AI7" s="36" t="s">
        <v>339</v>
      </c>
      <c r="AJ7" s="36" t="s">
        <v>339</v>
      </c>
      <c r="AK7" s="36" t="s">
        <v>339</v>
      </c>
      <c r="AL7" s="36" t="s">
        <v>339</v>
      </c>
      <c r="AM7" s="36" t="s">
        <v>339</v>
      </c>
      <c r="AN7" s="36" t="s">
        <v>339</v>
      </c>
      <c r="AO7" s="36" t="s">
        <v>339</v>
      </c>
      <c r="AP7" s="36" t="s">
        <v>339</v>
      </c>
      <c r="AQ7" s="36" t="s">
        <v>339</v>
      </c>
      <c r="AR7" s="36" t="s">
        <v>339</v>
      </c>
      <c r="AS7" s="36" t="s">
        <v>339</v>
      </c>
      <c r="AT7" s="36" t="s">
        <v>339</v>
      </c>
      <c r="AU7" s="36" t="s">
        <v>339</v>
      </c>
      <c r="AV7" s="36" t="s">
        <v>339</v>
      </c>
      <c r="AW7" s="36" t="s">
        <v>339</v>
      </c>
      <c r="AX7" s="36" t="s">
        <v>339</v>
      </c>
      <c r="AY7" s="36" t="s">
        <v>339</v>
      </c>
      <c r="AZ7" s="36" t="s">
        <v>339</v>
      </c>
      <c r="BA7" s="36" t="s">
        <v>339</v>
      </c>
      <c r="BB7" s="36" t="s">
        <v>339</v>
      </c>
      <c r="BC7" s="36" t="s">
        <v>339</v>
      </c>
      <c r="BD7" s="36" t="s">
        <v>339</v>
      </c>
      <c r="BE7" s="36" t="s">
        <v>339</v>
      </c>
      <c r="BF7" s="36" t="s">
        <v>339</v>
      </c>
      <c r="BG7" s="36" t="s">
        <v>339</v>
      </c>
      <c r="BH7" s="36" t="s">
        <v>339</v>
      </c>
      <c r="BI7" s="36" t="s">
        <v>339</v>
      </c>
      <c r="BJ7" s="36" t="s">
        <v>339</v>
      </c>
      <c r="BK7" s="36" t="s">
        <v>339</v>
      </c>
      <c r="BL7" s="36" t="s">
        <v>339</v>
      </c>
    </row>
    <row r="8" spans="1:64" s="37" customFormat="1" x14ac:dyDescent="0.2">
      <c r="A8" s="6">
        <v>5</v>
      </c>
      <c r="B8" s="34" t="s">
        <v>106</v>
      </c>
      <c r="C8" s="34" t="s">
        <v>110</v>
      </c>
      <c r="D8" s="41" t="s">
        <v>339</v>
      </c>
      <c r="E8" s="36" t="s">
        <v>339</v>
      </c>
      <c r="F8" s="36" t="s">
        <v>339</v>
      </c>
      <c r="G8" s="36" t="s">
        <v>339</v>
      </c>
      <c r="H8" s="36" t="s">
        <v>339</v>
      </c>
      <c r="I8" s="36" t="s">
        <v>339</v>
      </c>
      <c r="J8" s="36" t="s">
        <v>339</v>
      </c>
      <c r="K8" s="36" t="s">
        <v>339</v>
      </c>
      <c r="L8" s="36" t="s">
        <v>339</v>
      </c>
      <c r="M8" s="36" t="s">
        <v>339</v>
      </c>
      <c r="N8" s="36" t="s">
        <v>339</v>
      </c>
      <c r="O8" s="36" t="s">
        <v>339</v>
      </c>
      <c r="P8" s="36" t="s">
        <v>339</v>
      </c>
      <c r="Q8" s="36" t="s">
        <v>339</v>
      </c>
      <c r="R8" s="36" t="s">
        <v>339</v>
      </c>
      <c r="S8" s="36" t="s">
        <v>339</v>
      </c>
      <c r="T8" s="36" t="s">
        <v>339</v>
      </c>
      <c r="U8" s="36" t="s">
        <v>339</v>
      </c>
      <c r="V8" s="36" t="s">
        <v>339</v>
      </c>
      <c r="W8" s="36" t="s">
        <v>339</v>
      </c>
      <c r="X8" s="36" t="s">
        <v>339</v>
      </c>
      <c r="Y8" s="36" t="s">
        <v>339</v>
      </c>
      <c r="Z8" s="36" t="s">
        <v>339</v>
      </c>
      <c r="AA8" s="36" t="s">
        <v>339</v>
      </c>
      <c r="AB8" s="36" t="s">
        <v>339</v>
      </c>
      <c r="AC8" s="36" t="s">
        <v>339</v>
      </c>
      <c r="AD8" s="36" t="s">
        <v>339</v>
      </c>
      <c r="AE8" s="36" t="s">
        <v>339</v>
      </c>
      <c r="AF8" s="36" t="s">
        <v>339</v>
      </c>
      <c r="AG8" s="36" t="s">
        <v>339</v>
      </c>
      <c r="AH8" s="36" t="s">
        <v>339</v>
      </c>
      <c r="AI8" s="36" t="s">
        <v>339</v>
      </c>
      <c r="AJ8" s="36" t="s">
        <v>339</v>
      </c>
      <c r="AK8" s="36" t="s">
        <v>339</v>
      </c>
      <c r="AL8" s="36" t="s">
        <v>339</v>
      </c>
      <c r="AM8" s="36" t="s">
        <v>339</v>
      </c>
      <c r="AN8" s="36" t="s">
        <v>339</v>
      </c>
      <c r="AO8" s="36" t="s">
        <v>339</v>
      </c>
      <c r="AP8" s="36" t="s">
        <v>339</v>
      </c>
      <c r="AQ8" s="36" t="s">
        <v>339</v>
      </c>
      <c r="AR8" s="36" t="s">
        <v>339</v>
      </c>
      <c r="AS8" s="36" t="s">
        <v>339</v>
      </c>
      <c r="AT8" s="36" t="s">
        <v>339</v>
      </c>
      <c r="AU8" s="36" t="s">
        <v>339</v>
      </c>
      <c r="AV8" s="36" t="s">
        <v>339</v>
      </c>
      <c r="AW8" s="36" t="s">
        <v>339</v>
      </c>
      <c r="AX8" s="36" t="s">
        <v>339</v>
      </c>
      <c r="AY8" s="36" t="s">
        <v>339</v>
      </c>
      <c r="AZ8" s="36" t="s">
        <v>339</v>
      </c>
      <c r="BA8" s="36" t="s">
        <v>339</v>
      </c>
      <c r="BB8" s="36" t="s">
        <v>339</v>
      </c>
      <c r="BC8" s="36" t="s">
        <v>339</v>
      </c>
      <c r="BD8" s="36" t="s">
        <v>339</v>
      </c>
      <c r="BE8" s="36" t="s">
        <v>339</v>
      </c>
      <c r="BF8" s="36" t="s">
        <v>339</v>
      </c>
      <c r="BG8" s="36" t="s">
        <v>339</v>
      </c>
      <c r="BH8" s="36" t="s">
        <v>339</v>
      </c>
      <c r="BI8" s="36" t="s">
        <v>339</v>
      </c>
      <c r="BJ8" s="36" t="s">
        <v>339</v>
      </c>
      <c r="BK8" s="36" t="s">
        <v>339</v>
      </c>
      <c r="BL8" s="36" t="s">
        <v>339</v>
      </c>
    </row>
    <row r="9" spans="1:64" s="37" customFormat="1" x14ac:dyDescent="0.2">
      <c r="A9" s="6">
        <v>6</v>
      </c>
      <c r="B9" s="34" t="s">
        <v>106</v>
      </c>
      <c r="C9" s="34" t="s">
        <v>111</v>
      </c>
      <c r="D9" s="41" t="s">
        <v>339</v>
      </c>
      <c r="E9" s="36" t="s">
        <v>339</v>
      </c>
      <c r="F9" s="36" t="s">
        <v>339</v>
      </c>
      <c r="G9" s="36" t="s">
        <v>339</v>
      </c>
      <c r="H9" s="36" t="s">
        <v>339</v>
      </c>
      <c r="I9" s="36" t="s">
        <v>339</v>
      </c>
      <c r="J9" s="36" t="s">
        <v>339</v>
      </c>
      <c r="K9" s="36" t="s">
        <v>339</v>
      </c>
      <c r="L9" s="36" t="s">
        <v>339</v>
      </c>
      <c r="M9" s="36" t="s">
        <v>339</v>
      </c>
      <c r="N9" s="36" t="s">
        <v>339</v>
      </c>
      <c r="O9" s="36" t="s">
        <v>339</v>
      </c>
      <c r="P9" s="36" t="s">
        <v>339</v>
      </c>
      <c r="Q9" s="36" t="s">
        <v>339</v>
      </c>
      <c r="R9" s="36" t="s">
        <v>339</v>
      </c>
      <c r="S9" s="36" t="s">
        <v>339</v>
      </c>
      <c r="T9" s="36" t="s">
        <v>339</v>
      </c>
      <c r="U9" s="36" t="s">
        <v>339</v>
      </c>
      <c r="V9" s="36" t="s">
        <v>339</v>
      </c>
      <c r="W9" s="36" t="s">
        <v>339</v>
      </c>
      <c r="X9" s="36" t="s">
        <v>339</v>
      </c>
      <c r="Y9" s="36" t="s">
        <v>339</v>
      </c>
      <c r="Z9" s="36" t="s">
        <v>339</v>
      </c>
      <c r="AA9" s="36" t="s">
        <v>339</v>
      </c>
      <c r="AB9" s="36" t="s">
        <v>339</v>
      </c>
      <c r="AC9" s="36" t="s">
        <v>339</v>
      </c>
      <c r="AD9" s="36" t="s">
        <v>339</v>
      </c>
      <c r="AE9" s="36" t="s">
        <v>339</v>
      </c>
      <c r="AF9" s="36" t="s">
        <v>339</v>
      </c>
      <c r="AG9" s="36" t="s">
        <v>339</v>
      </c>
      <c r="AH9" s="36" t="s">
        <v>339</v>
      </c>
      <c r="AI9" s="36" t="s">
        <v>339</v>
      </c>
      <c r="AJ9" s="36" t="s">
        <v>339</v>
      </c>
      <c r="AK9" s="36" t="s">
        <v>339</v>
      </c>
      <c r="AL9" s="36" t="s">
        <v>339</v>
      </c>
      <c r="AM9" s="36" t="s">
        <v>339</v>
      </c>
      <c r="AN9" s="36" t="s">
        <v>339</v>
      </c>
      <c r="AO9" s="36" t="s">
        <v>339</v>
      </c>
      <c r="AP9" s="36" t="s">
        <v>339</v>
      </c>
      <c r="AQ9" s="36" t="s">
        <v>339</v>
      </c>
      <c r="AR9" s="36" t="s">
        <v>339</v>
      </c>
      <c r="AS9" s="36" t="s">
        <v>339</v>
      </c>
      <c r="AT9" s="36" t="s">
        <v>339</v>
      </c>
      <c r="AU9" s="36" t="s">
        <v>339</v>
      </c>
      <c r="AV9" s="36" t="s">
        <v>339</v>
      </c>
      <c r="AW9" s="36" t="s">
        <v>339</v>
      </c>
      <c r="AX9" s="36" t="s">
        <v>339</v>
      </c>
      <c r="AY9" s="36" t="s">
        <v>339</v>
      </c>
      <c r="AZ9" s="36" t="s">
        <v>339</v>
      </c>
      <c r="BA9" s="36" t="s">
        <v>339</v>
      </c>
      <c r="BB9" s="36" t="s">
        <v>339</v>
      </c>
      <c r="BC9" s="36" t="s">
        <v>339</v>
      </c>
      <c r="BD9" s="36" t="s">
        <v>339</v>
      </c>
      <c r="BE9" s="36" t="s">
        <v>339</v>
      </c>
      <c r="BF9" s="36" t="s">
        <v>339</v>
      </c>
      <c r="BG9" s="36" t="s">
        <v>339</v>
      </c>
      <c r="BH9" s="36" t="s">
        <v>339</v>
      </c>
      <c r="BI9" s="36" t="s">
        <v>339</v>
      </c>
      <c r="BJ9" s="36" t="s">
        <v>339</v>
      </c>
      <c r="BK9" s="36" t="s">
        <v>339</v>
      </c>
      <c r="BL9" s="36" t="s">
        <v>339</v>
      </c>
    </row>
    <row r="10" spans="1:64" s="37" customFormat="1" x14ac:dyDescent="0.2">
      <c r="A10" s="6">
        <v>7</v>
      </c>
      <c r="B10" s="34" t="s">
        <v>106</v>
      </c>
      <c r="C10" s="34" t="s">
        <v>112</v>
      </c>
      <c r="D10" s="41" t="s">
        <v>339</v>
      </c>
      <c r="E10" s="36" t="s">
        <v>339</v>
      </c>
      <c r="F10" s="36" t="s">
        <v>339</v>
      </c>
      <c r="G10" s="36" t="s">
        <v>339</v>
      </c>
      <c r="H10" s="36" t="s">
        <v>339</v>
      </c>
      <c r="I10" s="36" t="s">
        <v>339</v>
      </c>
      <c r="J10" s="36" t="s">
        <v>339</v>
      </c>
      <c r="K10" s="36" t="s">
        <v>339</v>
      </c>
      <c r="L10" s="36" t="s">
        <v>339</v>
      </c>
      <c r="M10" s="36" t="s">
        <v>339</v>
      </c>
      <c r="N10" s="36" t="s">
        <v>339</v>
      </c>
      <c r="O10" s="36" t="s">
        <v>339</v>
      </c>
      <c r="P10" s="36" t="s">
        <v>339</v>
      </c>
      <c r="Q10" s="36" t="s">
        <v>339</v>
      </c>
      <c r="R10" s="36" t="s">
        <v>339</v>
      </c>
      <c r="S10" s="36" t="s">
        <v>339</v>
      </c>
      <c r="T10" s="36" t="s">
        <v>339</v>
      </c>
      <c r="U10" s="36" t="s">
        <v>339</v>
      </c>
      <c r="V10" s="36" t="s">
        <v>339</v>
      </c>
      <c r="W10" s="36" t="s">
        <v>339</v>
      </c>
      <c r="X10" s="36" t="s">
        <v>339</v>
      </c>
      <c r="Y10" s="36" t="s">
        <v>339</v>
      </c>
      <c r="Z10" s="36" t="s">
        <v>339</v>
      </c>
      <c r="AA10" s="36" t="s">
        <v>339</v>
      </c>
      <c r="AB10" s="36" t="s">
        <v>339</v>
      </c>
      <c r="AC10" s="36" t="s">
        <v>339</v>
      </c>
      <c r="AD10" s="36" t="s">
        <v>339</v>
      </c>
      <c r="AE10" s="36" t="s">
        <v>339</v>
      </c>
      <c r="AF10" s="36" t="s">
        <v>339</v>
      </c>
      <c r="AG10" s="36" t="s">
        <v>339</v>
      </c>
      <c r="AH10" s="36" t="s">
        <v>339</v>
      </c>
      <c r="AI10" s="36" t="s">
        <v>339</v>
      </c>
      <c r="AJ10" s="36" t="s">
        <v>339</v>
      </c>
      <c r="AK10" s="36" t="s">
        <v>339</v>
      </c>
      <c r="AL10" s="36" t="s">
        <v>339</v>
      </c>
      <c r="AM10" s="36" t="s">
        <v>339</v>
      </c>
      <c r="AN10" s="36" t="s">
        <v>339</v>
      </c>
      <c r="AO10" s="36" t="s">
        <v>339</v>
      </c>
      <c r="AP10" s="36" t="s">
        <v>339</v>
      </c>
      <c r="AQ10" s="36" t="s">
        <v>339</v>
      </c>
      <c r="AR10" s="36" t="s">
        <v>339</v>
      </c>
      <c r="AS10" s="36" t="s">
        <v>339</v>
      </c>
      <c r="AT10" s="36" t="s">
        <v>339</v>
      </c>
      <c r="AU10" s="36" t="s">
        <v>339</v>
      </c>
      <c r="AV10" s="36" t="s">
        <v>339</v>
      </c>
      <c r="AW10" s="36" t="s">
        <v>339</v>
      </c>
      <c r="AX10" s="36" t="s">
        <v>339</v>
      </c>
      <c r="AY10" s="36" t="s">
        <v>339</v>
      </c>
      <c r="AZ10" s="36" t="s">
        <v>339</v>
      </c>
      <c r="BA10" s="36" t="s">
        <v>339</v>
      </c>
      <c r="BB10" s="36" t="s">
        <v>339</v>
      </c>
      <c r="BC10" s="36" t="s">
        <v>339</v>
      </c>
      <c r="BD10" s="36" t="s">
        <v>339</v>
      </c>
      <c r="BE10" s="36" t="s">
        <v>339</v>
      </c>
      <c r="BF10" s="36" t="s">
        <v>339</v>
      </c>
      <c r="BG10" s="36" t="s">
        <v>339</v>
      </c>
      <c r="BH10" s="36" t="s">
        <v>339</v>
      </c>
      <c r="BI10" s="36" t="s">
        <v>339</v>
      </c>
      <c r="BJ10" s="36" t="s">
        <v>339</v>
      </c>
      <c r="BK10" s="36" t="s">
        <v>339</v>
      </c>
      <c r="BL10" s="36" t="s">
        <v>339</v>
      </c>
    </row>
    <row r="11" spans="1:64" s="37" customFormat="1" x14ac:dyDescent="0.2">
      <c r="A11" s="6">
        <v>8</v>
      </c>
      <c r="B11" s="34" t="s">
        <v>106</v>
      </c>
      <c r="C11" s="34" t="s">
        <v>113</v>
      </c>
      <c r="D11" s="41" t="s">
        <v>339</v>
      </c>
      <c r="E11" s="36" t="s">
        <v>339</v>
      </c>
      <c r="F11" s="36" t="s">
        <v>339</v>
      </c>
      <c r="G11" s="36" t="s">
        <v>339</v>
      </c>
      <c r="H11" s="36" t="s">
        <v>339</v>
      </c>
      <c r="I11" s="36" t="s">
        <v>339</v>
      </c>
      <c r="J11" s="36" t="s">
        <v>339</v>
      </c>
      <c r="K11" s="36" t="s">
        <v>339</v>
      </c>
      <c r="L11" s="36" t="s">
        <v>339</v>
      </c>
      <c r="M11" s="36" t="s">
        <v>339</v>
      </c>
      <c r="N11" s="36" t="s">
        <v>339</v>
      </c>
      <c r="O11" s="36" t="s">
        <v>339</v>
      </c>
      <c r="P11" s="36" t="s">
        <v>339</v>
      </c>
      <c r="Q11" s="36" t="s">
        <v>339</v>
      </c>
      <c r="R11" s="36" t="s">
        <v>339</v>
      </c>
      <c r="S11" s="36" t="s">
        <v>339</v>
      </c>
      <c r="T11" s="36" t="s">
        <v>339</v>
      </c>
      <c r="U11" s="36" t="s">
        <v>339</v>
      </c>
      <c r="V11" s="36" t="s">
        <v>339</v>
      </c>
      <c r="W11" s="36" t="s">
        <v>339</v>
      </c>
      <c r="X11" s="36" t="s">
        <v>339</v>
      </c>
      <c r="Y11" s="36" t="s">
        <v>339</v>
      </c>
      <c r="Z11" s="36" t="s">
        <v>339</v>
      </c>
      <c r="AA11" s="36" t="s">
        <v>339</v>
      </c>
      <c r="AB11" s="36" t="s">
        <v>339</v>
      </c>
      <c r="AC11" s="36" t="s">
        <v>339</v>
      </c>
      <c r="AD11" s="36" t="s">
        <v>339</v>
      </c>
      <c r="AE11" s="36" t="s">
        <v>339</v>
      </c>
      <c r="AF11" s="36" t="s">
        <v>339</v>
      </c>
      <c r="AG11" s="36" t="s">
        <v>339</v>
      </c>
      <c r="AH11" s="36" t="s">
        <v>339</v>
      </c>
      <c r="AI11" s="36" t="s">
        <v>339</v>
      </c>
      <c r="AJ11" s="36" t="s">
        <v>339</v>
      </c>
      <c r="AK11" s="36" t="s">
        <v>339</v>
      </c>
      <c r="AL11" s="36" t="s">
        <v>339</v>
      </c>
      <c r="AM11" s="36" t="s">
        <v>339</v>
      </c>
      <c r="AN11" s="36" t="s">
        <v>339</v>
      </c>
      <c r="AO11" s="36" t="s">
        <v>339</v>
      </c>
      <c r="AP11" s="36" t="s">
        <v>339</v>
      </c>
      <c r="AQ11" s="36" t="s">
        <v>339</v>
      </c>
      <c r="AR11" s="36" t="s">
        <v>339</v>
      </c>
      <c r="AS11" s="36" t="s">
        <v>339</v>
      </c>
      <c r="AT11" s="36" t="s">
        <v>339</v>
      </c>
      <c r="AU11" s="36" t="s">
        <v>339</v>
      </c>
      <c r="AV11" s="36" t="s">
        <v>339</v>
      </c>
      <c r="AW11" s="36" t="s">
        <v>339</v>
      </c>
      <c r="AX11" s="36" t="s">
        <v>339</v>
      </c>
      <c r="AY11" s="36" t="s">
        <v>339</v>
      </c>
      <c r="AZ11" s="36" t="s">
        <v>339</v>
      </c>
      <c r="BA11" s="36" t="s">
        <v>339</v>
      </c>
      <c r="BB11" s="36" t="s">
        <v>339</v>
      </c>
      <c r="BC11" s="36" t="s">
        <v>339</v>
      </c>
      <c r="BD11" s="36" t="s">
        <v>339</v>
      </c>
      <c r="BE11" s="36" t="s">
        <v>339</v>
      </c>
      <c r="BF11" s="36" t="s">
        <v>339</v>
      </c>
      <c r="BG11" s="36" t="s">
        <v>339</v>
      </c>
      <c r="BH11" s="36" t="s">
        <v>339</v>
      </c>
      <c r="BI11" s="36" t="s">
        <v>339</v>
      </c>
      <c r="BJ11" s="36" t="s">
        <v>339</v>
      </c>
      <c r="BK11" s="36" t="s">
        <v>339</v>
      </c>
      <c r="BL11" s="36" t="s">
        <v>339</v>
      </c>
    </row>
    <row r="12" spans="1:64" s="37" customFormat="1" x14ac:dyDescent="0.2">
      <c r="A12" s="6">
        <v>9</v>
      </c>
      <c r="B12" s="34" t="s">
        <v>106</v>
      </c>
      <c r="C12" s="34" t="s">
        <v>114</v>
      </c>
      <c r="D12" s="41" t="s">
        <v>339</v>
      </c>
      <c r="E12" s="36" t="s">
        <v>339</v>
      </c>
      <c r="F12" s="36" t="s">
        <v>339</v>
      </c>
      <c r="G12" s="36" t="s">
        <v>339</v>
      </c>
      <c r="H12" s="36" t="s">
        <v>339</v>
      </c>
      <c r="I12" s="36" t="s">
        <v>339</v>
      </c>
      <c r="J12" s="36" t="s">
        <v>339</v>
      </c>
      <c r="K12" s="36" t="s">
        <v>339</v>
      </c>
      <c r="L12" s="36" t="s">
        <v>339</v>
      </c>
      <c r="M12" s="36" t="s">
        <v>339</v>
      </c>
      <c r="N12" s="36" t="s">
        <v>339</v>
      </c>
      <c r="O12" s="36" t="s">
        <v>339</v>
      </c>
      <c r="P12" s="36" t="s">
        <v>339</v>
      </c>
      <c r="Q12" s="36" t="s">
        <v>339</v>
      </c>
      <c r="R12" s="36" t="s">
        <v>339</v>
      </c>
      <c r="S12" s="36" t="s">
        <v>339</v>
      </c>
      <c r="T12" s="36" t="s">
        <v>339</v>
      </c>
      <c r="U12" s="36" t="s">
        <v>339</v>
      </c>
      <c r="V12" s="36" t="s">
        <v>339</v>
      </c>
      <c r="W12" s="36" t="s">
        <v>339</v>
      </c>
      <c r="X12" s="36" t="s">
        <v>339</v>
      </c>
      <c r="Y12" s="36" t="s">
        <v>339</v>
      </c>
      <c r="Z12" s="36" t="s">
        <v>339</v>
      </c>
      <c r="AA12" s="36" t="s">
        <v>339</v>
      </c>
      <c r="AB12" s="36" t="s">
        <v>339</v>
      </c>
      <c r="AC12" s="36" t="s">
        <v>339</v>
      </c>
      <c r="AD12" s="36" t="s">
        <v>339</v>
      </c>
      <c r="AE12" s="36" t="s">
        <v>339</v>
      </c>
      <c r="AF12" s="36" t="s">
        <v>339</v>
      </c>
      <c r="AG12" s="36" t="s">
        <v>339</v>
      </c>
      <c r="AH12" s="36" t="s">
        <v>339</v>
      </c>
      <c r="AI12" s="36" t="s">
        <v>339</v>
      </c>
      <c r="AJ12" s="36" t="s">
        <v>339</v>
      </c>
      <c r="AK12" s="36" t="s">
        <v>339</v>
      </c>
      <c r="AL12" s="36" t="s">
        <v>339</v>
      </c>
      <c r="AM12" s="36" t="s">
        <v>339</v>
      </c>
      <c r="AN12" s="36" t="s">
        <v>339</v>
      </c>
      <c r="AO12" s="36" t="s">
        <v>339</v>
      </c>
      <c r="AP12" s="36" t="s">
        <v>339</v>
      </c>
      <c r="AQ12" s="36" t="s">
        <v>339</v>
      </c>
      <c r="AR12" s="36" t="s">
        <v>339</v>
      </c>
      <c r="AS12" s="36" t="s">
        <v>339</v>
      </c>
      <c r="AT12" s="36" t="s">
        <v>339</v>
      </c>
      <c r="AU12" s="36" t="s">
        <v>339</v>
      </c>
      <c r="AV12" s="36" t="s">
        <v>339</v>
      </c>
      <c r="AW12" s="36" t="s">
        <v>339</v>
      </c>
      <c r="AX12" s="36" t="s">
        <v>339</v>
      </c>
      <c r="AY12" s="36" t="s">
        <v>339</v>
      </c>
      <c r="AZ12" s="36" t="s">
        <v>339</v>
      </c>
      <c r="BA12" s="36" t="s">
        <v>339</v>
      </c>
      <c r="BB12" s="36" t="s">
        <v>339</v>
      </c>
      <c r="BC12" s="36" t="s">
        <v>339</v>
      </c>
      <c r="BD12" s="36" t="s">
        <v>339</v>
      </c>
      <c r="BE12" s="36" t="s">
        <v>339</v>
      </c>
      <c r="BF12" s="36" t="s">
        <v>339</v>
      </c>
      <c r="BG12" s="36" t="s">
        <v>339</v>
      </c>
      <c r="BH12" s="36" t="s">
        <v>339</v>
      </c>
      <c r="BI12" s="36" t="s">
        <v>339</v>
      </c>
      <c r="BJ12" s="36" t="s">
        <v>339</v>
      </c>
      <c r="BK12" s="36" t="s">
        <v>339</v>
      </c>
      <c r="BL12" s="36" t="s">
        <v>339</v>
      </c>
    </row>
    <row r="13" spans="1:64" s="37" customFormat="1" x14ac:dyDescent="0.2">
      <c r="A13" s="6">
        <v>10</v>
      </c>
      <c r="B13" s="34" t="s">
        <v>106</v>
      </c>
      <c r="C13" s="34" t="s">
        <v>115</v>
      </c>
      <c r="D13" s="41" t="s">
        <v>339</v>
      </c>
      <c r="E13" s="36" t="s">
        <v>339</v>
      </c>
      <c r="F13" s="36" t="s">
        <v>339</v>
      </c>
      <c r="G13" s="36" t="s">
        <v>339</v>
      </c>
      <c r="H13" s="36" t="s">
        <v>339</v>
      </c>
      <c r="I13" s="36" t="s">
        <v>339</v>
      </c>
      <c r="J13" s="36" t="s">
        <v>339</v>
      </c>
      <c r="K13" s="36" t="s">
        <v>339</v>
      </c>
      <c r="L13" s="36" t="s">
        <v>339</v>
      </c>
      <c r="M13" s="36" t="s">
        <v>339</v>
      </c>
      <c r="N13" s="36" t="s">
        <v>339</v>
      </c>
      <c r="O13" s="36" t="s">
        <v>339</v>
      </c>
      <c r="P13" s="36" t="s">
        <v>339</v>
      </c>
      <c r="Q13" s="36" t="s">
        <v>339</v>
      </c>
      <c r="R13" s="36" t="s">
        <v>339</v>
      </c>
      <c r="S13" s="36" t="s">
        <v>339</v>
      </c>
      <c r="T13" s="36" t="s">
        <v>339</v>
      </c>
      <c r="U13" s="36" t="s">
        <v>339</v>
      </c>
      <c r="V13" s="36" t="s">
        <v>339</v>
      </c>
      <c r="W13" s="36" t="s">
        <v>339</v>
      </c>
      <c r="X13" s="36" t="s">
        <v>339</v>
      </c>
      <c r="Y13" s="36" t="s">
        <v>339</v>
      </c>
      <c r="Z13" s="36" t="s">
        <v>339</v>
      </c>
      <c r="AA13" s="36" t="s">
        <v>339</v>
      </c>
      <c r="AB13" s="36" t="s">
        <v>339</v>
      </c>
      <c r="AC13" s="36" t="s">
        <v>339</v>
      </c>
      <c r="AD13" s="36" t="s">
        <v>339</v>
      </c>
      <c r="AE13" s="36" t="s">
        <v>339</v>
      </c>
      <c r="AF13" s="36" t="s">
        <v>339</v>
      </c>
      <c r="AG13" s="36" t="s">
        <v>339</v>
      </c>
      <c r="AH13" s="36" t="s">
        <v>339</v>
      </c>
      <c r="AI13" s="36" t="s">
        <v>339</v>
      </c>
      <c r="AJ13" s="36" t="s">
        <v>339</v>
      </c>
      <c r="AK13" s="36" t="s">
        <v>339</v>
      </c>
      <c r="AL13" s="36" t="s">
        <v>339</v>
      </c>
      <c r="AM13" s="36" t="s">
        <v>339</v>
      </c>
      <c r="AN13" s="36" t="s">
        <v>339</v>
      </c>
      <c r="AO13" s="36" t="s">
        <v>339</v>
      </c>
      <c r="AP13" s="36" t="s">
        <v>339</v>
      </c>
      <c r="AQ13" s="36" t="s">
        <v>339</v>
      </c>
      <c r="AR13" s="36" t="s">
        <v>339</v>
      </c>
      <c r="AS13" s="36" t="s">
        <v>339</v>
      </c>
      <c r="AT13" s="36" t="s">
        <v>339</v>
      </c>
      <c r="AU13" s="36" t="s">
        <v>339</v>
      </c>
      <c r="AV13" s="36" t="s">
        <v>339</v>
      </c>
      <c r="AW13" s="36" t="s">
        <v>339</v>
      </c>
      <c r="AX13" s="36" t="s">
        <v>339</v>
      </c>
      <c r="AY13" s="36" t="s">
        <v>339</v>
      </c>
      <c r="AZ13" s="36" t="s">
        <v>339</v>
      </c>
      <c r="BA13" s="36" t="s">
        <v>339</v>
      </c>
      <c r="BB13" s="36" t="s">
        <v>339</v>
      </c>
      <c r="BC13" s="36" t="s">
        <v>339</v>
      </c>
      <c r="BD13" s="36" t="s">
        <v>339</v>
      </c>
      <c r="BE13" s="36" t="s">
        <v>339</v>
      </c>
      <c r="BF13" s="36" t="s">
        <v>339</v>
      </c>
      <c r="BG13" s="36" t="s">
        <v>339</v>
      </c>
      <c r="BH13" s="36" t="s">
        <v>339</v>
      </c>
      <c r="BI13" s="36" t="s">
        <v>339</v>
      </c>
      <c r="BJ13" s="36" t="s">
        <v>339</v>
      </c>
      <c r="BK13" s="36" t="s">
        <v>339</v>
      </c>
      <c r="BL13" s="36" t="s">
        <v>339</v>
      </c>
    </row>
    <row r="14" spans="1:64" s="37" customFormat="1" x14ac:dyDescent="0.2">
      <c r="A14" s="6">
        <v>11</v>
      </c>
      <c r="B14" s="34" t="s">
        <v>106</v>
      </c>
      <c r="C14" s="34" t="s">
        <v>116</v>
      </c>
      <c r="D14" s="41" t="s">
        <v>339</v>
      </c>
      <c r="E14" s="36" t="s">
        <v>339</v>
      </c>
      <c r="F14" s="36" t="s">
        <v>339</v>
      </c>
      <c r="G14" s="36" t="s">
        <v>339</v>
      </c>
      <c r="H14" s="36" t="s">
        <v>339</v>
      </c>
      <c r="I14" s="36" t="s">
        <v>339</v>
      </c>
      <c r="J14" s="36" t="s">
        <v>339</v>
      </c>
      <c r="K14" s="36" t="s">
        <v>339</v>
      </c>
      <c r="L14" s="36" t="s">
        <v>339</v>
      </c>
      <c r="M14" s="36" t="s">
        <v>339</v>
      </c>
      <c r="N14" s="36" t="s">
        <v>339</v>
      </c>
      <c r="O14" s="36" t="s">
        <v>339</v>
      </c>
      <c r="P14" s="36" t="s">
        <v>339</v>
      </c>
      <c r="Q14" s="36" t="s">
        <v>339</v>
      </c>
      <c r="R14" s="36" t="s">
        <v>339</v>
      </c>
      <c r="S14" s="36" t="s">
        <v>339</v>
      </c>
      <c r="T14" s="36" t="s">
        <v>339</v>
      </c>
      <c r="U14" s="36" t="s">
        <v>339</v>
      </c>
      <c r="V14" s="36" t="s">
        <v>339</v>
      </c>
      <c r="W14" s="36" t="s">
        <v>339</v>
      </c>
      <c r="X14" s="36" t="s">
        <v>339</v>
      </c>
      <c r="Y14" s="36" t="s">
        <v>339</v>
      </c>
      <c r="Z14" s="36" t="s">
        <v>339</v>
      </c>
      <c r="AA14" s="36" t="s">
        <v>339</v>
      </c>
      <c r="AB14" s="36" t="s">
        <v>339</v>
      </c>
      <c r="AC14" s="36" t="s">
        <v>339</v>
      </c>
      <c r="AD14" s="36" t="s">
        <v>339</v>
      </c>
      <c r="AE14" s="36" t="s">
        <v>339</v>
      </c>
      <c r="AF14" s="36" t="s">
        <v>339</v>
      </c>
      <c r="AG14" s="36" t="s">
        <v>339</v>
      </c>
      <c r="AH14" s="36" t="s">
        <v>339</v>
      </c>
      <c r="AI14" s="36" t="s">
        <v>339</v>
      </c>
      <c r="AJ14" s="36" t="s">
        <v>339</v>
      </c>
      <c r="AK14" s="36" t="s">
        <v>339</v>
      </c>
      <c r="AL14" s="36" t="s">
        <v>339</v>
      </c>
      <c r="AM14" s="36" t="s">
        <v>339</v>
      </c>
      <c r="AN14" s="36" t="s">
        <v>339</v>
      </c>
      <c r="AO14" s="36" t="s">
        <v>339</v>
      </c>
      <c r="AP14" s="36" t="s">
        <v>339</v>
      </c>
      <c r="AQ14" s="36" t="s">
        <v>339</v>
      </c>
      <c r="AR14" s="36" t="s">
        <v>339</v>
      </c>
      <c r="AS14" s="36" t="s">
        <v>339</v>
      </c>
      <c r="AT14" s="36" t="s">
        <v>339</v>
      </c>
      <c r="AU14" s="36" t="s">
        <v>339</v>
      </c>
      <c r="AV14" s="36" t="s">
        <v>339</v>
      </c>
      <c r="AW14" s="36" t="s">
        <v>339</v>
      </c>
      <c r="AX14" s="36" t="s">
        <v>339</v>
      </c>
      <c r="AY14" s="36" t="s">
        <v>339</v>
      </c>
      <c r="AZ14" s="36" t="s">
        <v>339</v>
      </c>
      <c r="BA14" s="36" t="s">
        <v>339</v>
      </c>
      <c r="BB14" s="36" t="s">
        <v>339</v>
      </c>
      <c r="BC14" s="36" t="s">
        <v>339</v>
      </c>
      <c r="BD14" s="36" t="s">
        <v>339</v>
      </c>
      <c r="BE14" s="36" t="s">
        <v>339</v>
      </c>
      <c r="BF14" s="36" t="s">
        <v>339</v>
      </c>
      <c r="BG14" s="36" t="s">
        <v>339</v>
      </c>
      <c r="BH14" s="36" t="s">
        <v>339</v>
      </c>
      <c r="BI14" s="36" t="s">
        <v>339</v>
      </c>
      <c r="BJ14" s="36" t="s">
        <v>339</v>
      </c>
      <c r="BK14" s="36" t="s">
        <v>339</v>
      </c>
      <c r="BL14" s="36" t="s">
        <v>339</v>
      </c>
    </row>
    <row r="15" spans="1:64" s="37" customFormat="1" x14ac:dyDescent="0.2">
      <c r="A15" s="6">
        <v>12</v>
      </c>
      <c r="B15" s="34" t="s">
        <v>106</v>
      </c>
      <c r="C15" s="34" t="s">
        <v>117</v>
      </c>
      <c r="D15" s="41" t="s">
        <v>339</v>
      </c>
      <c r="E15" s="36" t="s">
        <v>339</v>
      </c>
      <c r="F15" s="36" t="s">
        <v>339</v>
      </c>
      <c r="G15" s="36" t="s">
        <v>339</v>
      </c>
      <c r="H15" s="36" t="s">
        <v>339</v>
      </c>
      <c r="I15" s="36" t="s">
        <v>339</v>
      </c>
      <c r="J15" s="36" t="s">
        <v>339</v>
      </c>
      <c r="K15" s="36" t="s">
        <v>339</v>
      </c>
      <c r="L15" s="36" t="s">
        <v>339</v>
      </c>
      <c r="M15" s="36" t="s">
        <v>339</v>
      </c>
      <c r="N15" s="36" t="s">
        <v>339</v>
      </c>
      <c r="O15" s="36" t="s">
        <v>339</v>
      </c>
      <c r="P15" s="36" t="s">
        <v>339</v>
      </c>
      <c r="Q15" s="36" t="s">
        <v>339</v>
      </c>
      <c r="R15" s="36" t="s">
        <v>339</v>
      </c>
      <c r="S15" s="36" t="s">
        <v>339</v>
      </c>
      <c r="T15" s="36" t="s">
        <v>339</v>
      </c>
      <c r="U15" s="36" t="s">
        <v>339</v>
      </c>
      <c r="V15" s="36" t="s">
        <v>339</v>
      </c>
      <c r="W15" s="36" t="s">
        <v>339</v>
      </c>
      <c r="X15" s="36" t="s">
        <v>339</v>
      </c>
      <c r="Y15" s="36" t="s">
        <v>339</v>
      </c>
      <c r="Z15" s="36" t="s">
        <v>339</v>
      </c>
      <c r="AA15" s="36" t="s">
        <v>339</v>
      </c>
      <c r="AB15" s="36" t="s">
        <v>339</v>
      </c>
      <c r="AC15" s="36" t="s">
        <v>339</v>
      </c>
      <c r="AD15" s="36" t="s">
        <v>339</v>
      </c>
      <c r="AE15" s="36" t="s">
        <v>339</v>
      </c>
      <c r="AF15" s="36" t="s">
        <v>339</v>
      </c>
      <c r="AG15" s="36" t="s">
        <v>339</v>
      </c>
      <c r="AH15" s="36" t="s">
        <v>339</v>
      </c>
      <c r="AI15" s="36" t="s">
        <v>339</v>
      </c>
      <c r="AJ15" s="36" t="s">
        <v>339</v>
      </c>
      <c r="AK15" s="36" t="s">
        <v>339</v>
      </c>
      <c r="AL15" s="36" t="s">
        <v>339</v>
      </c>
      <c r="AM15" s="36" t="s">
        <v>339</v>
      </c>
      <c r="AN15" s="36" t="s">
        <v>339</v>
      </c>
      <c r="AO15" s="36" t="s">
        <v>339</v>
      </c>
      <c r="AP15" s="36" t="s">
        <v>339</v>
      </c>
      <c r="AQ15" s="36" t="s">
        <v>339</v>
      </c>
      <c r="AR15" s="36" t="s">
        <v>339</v>
      </c>
      <c r="AS15" s="36" t="s">
        <v>339</v>
      </c>
      <c r="AT15" s="36" t="s">
        <v>339</v>
      </c>
      <c r="AU15" s="36" t="s">
        <v>339</v>
      </c>
      <c r="AV15" s="36" t="s">
        <v>339</v>
      </c>
      <c r="AW15" s="36" t="s">
        <v>339</v>
      </c>
      <c r="AX15" s="36" t="s">
        <v>339</v>
      </c>
      <c r="AY15" s="36" t="s">
        <v>339</v>
      </c>
      <c r="AZ15" s="36" t="s">
        <v>339</v>
      </c>
      <c r="BA15" s="36" t="s">
        <v>339</v>
      </c>
      <c r="BB15" s="36" t="s">
        <v>339</v>
      </c>
      <c r="BC15" s="36" t="s">
        <v>339</v>
      </c>
      <c r="BD15" s="36" t="s">
        <v>339</v>
      </c>
      <c r="BE15" s="36" t="s">
        <v>339</v>
      </c>
      <c r="BF15" s="36" t="s">
        <v>339</v>
      </c>
      <c r="BG15" s="36" t="s">
        <v>339</v>
      </c>
      <c r="BH15" s="36" t="s">
        <v>339</v>
      </c>
      <c r="BI15" s="36" t="s">
        <v>339</v>
      </c>
      <c r="BJ15" s="36" t="s">
        <v>339</v>
      </c>
      <c r="BK15" s="36" t="s">
        <v>339</v>
      </c>
      <c r="BL15" s="36" t="s">
        <v>339</v>
      </c>
    </row>
    <row r="16" spans="1:64" s="37" customFormat="1" x14ac:dyDescent="0.2">
      <c r="A16" s="6">
        <v>13</v>
      </c>
      <c r="B16" s="34" t="s">
        <v>106</v>
      </c>
      <c r="C16" s="34" t="s">
        <v>118</v>
      </c>
      <c r="D16" s="41" t="s">
        <v>339</v>
      </c>
      <c r="E16" s="36" t="s">
        <v>339</v>
      </c>
      <c r="F16" s="36" t="s">
        <v>339</v>
      </c>
      <c r="G16" s="36" t="s">
        <v>339</v>
      </c>
      <c r="H16" s="36" t="s">
        <v>339</v>
      </c>
      <c r="I16" s="36" t="s">
        <v>339</v>
      </c>
      <c r="J16" s="36" t="s">
        <v>339</v>
      </c>
      <c r="K16" s="36" t="s">
        <v>339</v>
      </c>
      <c r="L16" s="36" t="s">
        <v>339</v>
      </c>
      <c r="M16" s="36" t="s">
        <v>339</v>
      </c>
      <c r="N16" s="36" t="s">
        <v>339</v>
      </c>
      <c r="O16" s="36" t="s">
        <v>339</v>
      </c>
      <c r="P16" s="36" t="s">
        <v>339</v>
      </c>
      <c r="Q16" s="36" t="s">
        <v>339</v>
      </c>
      <c r="R16" s="36" t="s">
        <v>339</v>
      </c>
      <c r="S16" s="36" t="s">
        <v>339</v>
      </c>
      <c r="T16" s="36" t="s">
        <v>339</v>
      </c>
      <c r="U16" s="36" t="s">
        <v>339</v>
      </c>
      <c r="V16" s="36" t="s">
        <v>339</v>
      </c>
      <c r="W16" s="36" t="s">
        <v>339</v>
      </c>
      <c r="X16" s="36" t="s">
        <v>339</v>
      </c>
      <c r="Y16" s="36" t="s">
        <v>339</v>
      </c>
      <c r="Z16" s="36" t="s">
        <v>339</v>
      </c>
      <c r="AA16" s="36" t="s">
        <v>339</v>
      </c>
      <c r="AB16" s="36" t="s">
        <v>339</v>
      </c>
      <c r="AC16" s="36" t="s">
        <v>339</v>
      </c>
      <c r="AD16" s="36" t="s">
        <v>339</v>
      </c>
      <c r="AE16" s="36" t="s">
        <v>339</v>
      </c>
      <c r="AF16" s="36" t="s">
        <v>339</v>
      </c>
      <c r="AG16" s="36" t="s">
        <v>339</v>
      </c>
      <c r="AH16" s="36" t="s">
        <v>339</v>
      </c>
      <c r="AI16" s="36" t="s">
        <v>339</v>
      </c>
      <c r="AJ16" s="36" t="s">
        <v>339</v>
      </c>
      <c r="AK16" s="36" t="s">
        <v>339</v>
      </c>
      <c r="AL16" s="36" t="s">
        <v>339</v>
      </c>
      <c r="AM16" s="36" t="s">
        <v>339</v>
      </c>
      <c r="AN16" s="36" t="s">
        <v>339</v>
      </c>
      <c r="AO16" s="36" t="s">
        <v>339</v>
      </c>
      <c r="AP16" s="36" t="s">
        <v>339</v>
      </c>
      <c r="AQ16" s="36" t="s">
        <v>339</v>
      </c>
      <c r="AR16" s="36" t="s">
        <v>339</v>
      </c>
      <c r="AS16" s="36" t="s">
        <v>339</v>
      </c>
      <c r="AT16" s="36" t="s">
        <v>339</v>
      </c>
      <c r="AU16" s="36" t="s">
        <v>339</v>
      </c>
      <c r="AV16" s="36" t="s">
        <v>339</v>
      </c>
      <c r="AW16" s="36" t="s">
        <v>339</v>
      </c>
      <c r="AX16" s="36" t="s">
        <v>339</v>
      </c>
      <c r="AY16" s="36" t="s">
        <v>339</v>
      </c>
      <c r="AZ16" s="36" t="s">
        <v>339</v>
      </c>
      <c r="BA16" s="36" t="s">
        <v>339</v>
      </c>
      <c r="BB16" s="36" t="s">
        <v>339</v>
      </c>
      <c r="BC16" s="36" t="s">
        <v>339</v>
      </c>
      <c r="BD16" s="36" t="s">
        <v>339</v>
      </c>
      <c r="BE16" s="36" t="s">
        <v>339</v>
      </c>
      <c r="BF16" s="36" t="s">
        <v>339</v>
      </c>
      <c r="BG16" s="36" t="s">
        <v>339</v>
      </c>
      <c r="BH16" s="36" t="s">
        <v>339</v>
      </c>
      <c r="BI16" s="36" t="s">
        <v>339</v>
      </c>
      <c r="BJ16" s="36" t="s">
        <v>339</v>
      </c>
      <c r="BK16" s="36" t="s">
        <v>339</v>
      </c>
      <c r="BL16" s="36" t="s">
        <v>339</v>
      </c>
    </row>
    <row r="17" spans="1:64" s="37" customFormat="1" x14ac:dyDescent="0.2">
      <c r="A17" s="6">
        <v>14</v>
      </c>
      <c r="B17" s="34" t="s">
        <v>106</v>
      </c>
      <c r="C17" s="34" t="s">
        <v>119</v>
      </c>
      <c r="D17" s="41" t="s">
        <v>339</v>
      </c>
      <c r="E17" s="36" t="s">
        <v>339</v>
      </c>
      <c r="F17" s="36" t="s">
        <v>339</v>
      </c>
      <c r="G17" s="36" t="s">
        <v>339</v>
      </c>
      <c r="H17" s="36" t="s">
        <v>339</v>
      </c>
      <c r="I17" s="36" t="s">
        <v>339</v>
      </c>
      <c r="J17" s="36" t="s">
        <v>339</v>
      </c>
      <c r="K17" s="36" t="s">
        <v>339</v>
      </c>
      <c r="L17" s="36" t="s">
        <v>339</v>
      </c>
      <c r="M17" s="36" t="s">
        <v>339</v>
      </c>
      <c r="N17" s="36" t="s">
        <v>339</v>
      </c>
      <c r="O17" s="36" t="s">
        <v>339</v>
      </c>
      <c r="P17" s="36" t="s">
        <v>339</v>
      </c>
      <c r="Q17" s="36" t="s">
        <v>339</v>
      </c>
      <c r="R17" s="36" t="s">
        <v>339</v>
      </c>
      <c r="S17" s="36" t="s">
        <v>339</v>
      </c>
      <c r="T17" s="36" t="s">
        <v>339</v>
      </c>
      <c r="U17" s="36" t="s">
        <v>339</v>
      </c>
      <c r="V17" s="36" t="s">
        <v>339</v>
      </c>
      <c r="W17" s="36" t="s">
        <v>339</v>
      </c>
      <c r="X17" s="36" t="s">
        <v>339</v>
      </c>
      <c r="Y17" s="36" t="s">
        <v>339</v>
      </c>
      <c r="Z17" s="36" t="s">
        <v>339</v>
      </c>
      <c r="AA17" s="36" t="s">
        <v>339</v>
      </c>
      <c r="AB17" s="36" t="s">
        <v>339</v>
      </c>
      <c r="AC17" s="36" t="s">
        <v>339</v>
      </c>
      <c r="AD17" s="36" t="s">
        <v>339</v>
      </c>
      <c r="AE17" s="36" t="s">
        <v>339</v>
      </c>
      <c r="AF17" s="36" t="s">
        <v>339</v>
      </c>
      <c r="AG17" s="36" t="s">
        <v>339</v>
      </c>
      <c r="AH17" s="36" t="s">
        <v>339</v>
      </c>
      <c r="AI17" s="36" t="s">
        <v>339</v>
      </c>
      <c r="AJ17" s="36" t="s">
        <v>339</v>
      </c>
      <c r="AK17" s="36" t="s">
        <v>339</v>
      </c>
      <c r="AL17" s="36" t="s">
        <v>339</v>
      </c>
      <c r="AM17" s="36" t="s">
        <v>339</v>
      </c>
      <c r="AN17" s="36" t="s">
        <v>339</v>
      </c>
      <c r="AO17" s="36" t="s">
        <v>339</v>
      </c>
      <c r="AP17" s="36" t="s">
        <v>339</v>
      </c>
      <c r="AQ17" s="36" t="s">
        <v>339</v>
      </c>
      <c r="AR17" s="36" t="s">
        <v>339</v>
      </c>
      <c r="AS17" s="36" t="s">
        <v>339</v>
      </c>
      <c r="AT17" s="36" t="s">
        <v>339</v>
      </c>
      <c r="AU17" s="36" t="s">
        <v>339</v>
      </c>
      <c r="AV17" s="36" t="s">
        <v>339</v>
      </c>
      <c r="AW17" s="36" t="s">
        <v>339</v>
      </c>
      <c r="AX17" s="36" t="s">
        <v>339</v>
      </c>
      <c r="AY17" s="36" t="s">
        <v>339</v>
      </c>
      <c r="AZ17" s="36" t="s">
        <v>339</v>
      </c>
      <c r="BA17" s="36" t="s">
        <v>339</v>
      </c>
      <c r="BB17" s="36" t="s">
        <v>339</v>
      </c>
      <c r="BC17" s="36" t="s">
        <v>339</v>
      </c>
      <c r="BD17" s="36" t="s">
        <v>339</v>
      </c>
      <c r="BE17" s="36" t="s">
        <v>339</v>
      </c>
      <c r="BF17" s="36" t="s">
        <v>339</v>
      </c>
      <c r="BG17" s="36" t="s">
        <v>339</v>
      </c>
      <c r="BH17" s="36" t="s">
        <v>339</v>
      </c>
      <c r="BI17" s="36" t="s">
        <v>339</v>
      </c>
      <c r="BJ17" s="36" t="s">
        <v>339</v>
      </c>
      <c r="BK17" s="36" t="s">
        <v>339</v>
      </c>
      <c r="BL17" s="36" t="s">
        <v>339</v>
      </c>
    </row>
    <row r="18" spans="1:64" s="37" customFormat="1" x14ac:dyDescent="0.2">
      <c r="A18" s="6">
        <v>15</v>
      </c>
      <c r="B18" s="34" t="s">
        <v>106</v>
      </c>
      <c r="C18" s="34" t="s">
        <v>120</v>
      </c>
      <c r="D18" s="41" t="s">
        <v>339</v>
      </c>
      <c r="E18" s="36" t="s">
        <v>339</v>
      </c>
      <c r="F18" s="36" t="s">
        <v>339</v>
      </c>
      <c r="G18" s="36" t="s">
        <v>339</v>
      </c>
      <c r="H18" s="36" t="s">
        <v>339</v>
      </c>
      <c r="I18" s="36" t="s">
        <v>339</v>
      </c>
      <c r="J18" s="36" t="s">
        <v>339</v>
      </c>
      <c r="K18" s="36" t="s">
        <v>339</v>
      </c>
      <c r="L18" s="36" t="s">
        <v>339</v>
      </c>
      <c r="M18" s="36" t="s">
        <v>339</v>
      </c>
      <c r="N18" s="36" t="s">
        <v>339</v>
      </c>
      <c r="O18" s="36" t="s">
        <v>339</v>
      </c>
      <c r="P18" s="36" t="s">
        <v>339</v>
      </c>
      <c r="Q18" s="36" t="s">
        <v>339</v>
      </c>
      <c r="R18" s="36" t="s">
        <v>339</v>
      </c>
      <c r="S18" s="36" t="s">
        <v>339</v>
      </c>
      <c r="T18" s="36" t="s">
        <v>339</v>
      </c>
      <c r="U18" s="36" t="s">
        <v>339</v>
      </c>
      <c r="V18" s="36" t="s">
        <v>339</v>
      </c>
      <c r="W18" s="36" t="s">
        <v>339</v>
      </c>
      <c r="X18" s="36" t="s">
        <v>339</v>
      </c>
      <c r="Y18" s="36" t="s">
        <v>339</v>
      </c>
      <c r="Z18" s="36" t="s">
        <v>339</v>
      </c>
      <c r="AA18" s="36" t="s">
        <v>339</v>
      </c>
      <c r="AB18" s="36" t="s">
        <v>339</v>
      </c>
      <c r="AC18" s="36" t="s">
        <v>339</v>
      </c>
      <c r="AD18" s="36" t="s">
        <v>339</v>
      </c>
      <c r="AE18" s="36" t="s">
        <v>339</v>
      </c>
      <c r="AF18" s="36" t="s">
        <v>339</v>
      </c>
      <c r="AG18" s="36" t="s">
        <v>339</v>
      </c>
      <c r="AH18" s="36" t="s">
        <v>339</v>
      </c>
      <c r="AI18" s="36" t="s">
        <v>339</v>
      </c>
      <c r="AJ18" s="36" t="s">
        <v>339</v>
      </c>
      <c r="AK18" s="36" t="s">
        <v>339</v>
      </c>
      <c r="AL18" s="36" t="s">
        <v>339</v>
      </c>
      <c r="AM18" s="36" t="s">
        <v>339</v>
      </c>
      <c r="AN18" s="36" t="s">
        <v>339</v>
      </c>
      <c r="AO18" s="36" t="s">
        <v>339</v>
      </c>
      <c r="AP18" s="36" t="s">
        <v>339</v>
      </c>
      <c r="AQ18" s="36" t="s">
        <v>339</v>
      </c>
      <c r="AR18" s="36" t="s">
        <v>339</v>
      </c>
      <c r="AS18" s="36" t="s">
        <v>339</v>
      </c>
      <c r="AT18" s="36" t="s">
        <v>339</v>
      </c>
      <c r="AU18" s="36" t="s">
        <v>339</v>
      </c>
      <c r="AV18" s="36" t="s">
        <v>339</v>
      </c>
      <c r="AW18" s="36" t="s">
        <v>339</v>
      </c>
      <c r="AX18" s="36" t="s">
        <v>339</v>
      </c>
      <c r="AY18" s="36" t="s">
        <v>339</v>
      </c>
      <c r="AZ18" s="36" t="s">
        <v>339</v>
      </c>
      <c r="BA18" s="36" t="s">
        <v>339</v>
      </c>
      <c r="BB18" s="36" t="s">
        <v>339</v>
      </c>
      <c r="BC18" s="36" t="s">
        <v>339</v>
      </c>
      <c r="BD18" s="36" t="s">
        <v>339</v>
      </c>
      <c r="BE18" s="36" t="s">
        <v>339</v>
      </c>
      <c r="BF18" s="36" t="s">
        <v>339</v>
      </c>
      <c r="BG18" s="36" t="s">
        <v>339</v>
      </c>
      <c r="BH18" s="36" t="s">
        <v>339</v>
      </c>
      <c r="BI18" s="36" t="s">
        <v>339</v>
      </c>
      <c r="BJ18" s="36" t="s">
        <v>339</v>
      </c>
      <c r="BK18" s="36" t="s">
        <v>339</v>
      </c>
      <c r="BL18" s="36" t="s">
        <v>339</v>
      </c>
    </row>
    <row r="19" spans="1:64" s="37" customFormat="1" x14ac:dyDescent="0.2">
      <c r="A19" s="6">
        <v>16</v>
      </c>
      <c r="B19" s="34" t="s">
        <v>106</v>
      </c>
      <c r="C19" s="34" t="s">
        <v>121</v>
      </c>
      <c r="D19" s="41" t="s">
        <v>339</v>
      </c>
      <c r="E19" s="36" t="s">
        <v>339</v>
      </c>
      <c r="F19" s="36" t="s">
        <v>339</v>
      </c>
      <c r="G19" s="36" t="s">
        <v>339</v>
      </c>
      <c r="H19" s="36" t="s">
        <v>339</v>
      </c>
      <c r="I19" s="36" t="s">
        <v>339</v>
      </c>
      <c r="J19" s="36" t="s">
        <v>339</v>
      </c>
      <c r="K19" s="36" t="s">
        <v>339</v>
      </c>
      <c r="L19" s="36" t="s">
        <v>339</v>
      </c>
      <c r="M19" s="36" t="s">
        <v>339</v>
      </c>
      <c r="N19" s="36" t="s">
        <v>339</v>
      </c>
      <c r="O19" s="36" t="s">
        <v>339</v>
      </c>
      <c r="P19" s="36" t="s">
        <v>339</v>
      </c>
      <c r="Q19" s="36" t="s">
        <v>339</v>
      </c>
      <c r="R19" s="36" t="s">
        <v>339</v>
      </c>
      <c r="S19" s="36" t="s">
        <v>339</v>
      </c>
      <c r="T19" s="36" t="s">
        <v>339</v>
      </c>
      <c r="U19" s="36" t="s">
        <v>339</v>
      </c>
      <c r="V19" s="36" t="s">
        <v>339</v>
      </c>
      <c r="W19" s="36" t="s">
        <v>339</v>
      </c>
      <c r="X19" s="36" t="s">
        <v>339</v>
      </c>
      <c r="Y19" s="36" t="s">
        <v>339</v>
      </c>
      <c r="Z19" s="36" t="s">
        <v>339</v>
      </c>
      <c r="AA19" s="36" t="s">
        <v>339</v>
      </c>
      <c r="AB19" s="36" t="s">
        <v>339</v>
      </c>
      <c r="AC19" s="36" t="s">
        <v>339</v>
      </c>
      <c r="AD19" s="36" t="s">
        <v>339</v>
      </c>
      <c r="AE19" s="36" t="s">
        <v>339</v>
      </c>
      <c r="AF19" s="36" t="s">
        <v>339</v>
      </c>
      <c r="AG19" s="36" t="s">
        <v>339</v>
      </c>
      <c r="AH19" s="36" t="s">
        <v>339</v>
      </c>
      <c r="AI19" s="36" t="s">
        <v>339</v>
      </c>
      <c r="AJ19" s="36" t="s">
        <v>339</v>
      </c>
      <c r="AK19" s="36" t="s">
        <v>339</v>
      </c>
      <c r="AL19" s="36" t="s">
        <v>339</v>
      </c>
      <c r="AM19" s="36" t="s">
        <v>339</v>
      </c>
      <c r="AN19" s="36" t="s">
        <v>339</v>
      </c>
      <c r="AO19" s="36" t="s">
        <v>339</v>
      </c>
      <c r="AP19" s="36" t="s">
        <v>339</v>
      </c>
      <c r="AQ19" s="36" t="s">
        <v>339</v>
      </c>
      <c r="AR19" s="36" t="s">
        <v>339</v>
      </c>
      <c r="AS19" s="36" t="s">
        <v>339</v>
      </c>
      <c r="AT19" s="36" t="s">
        <v>339</v>
      </c>
      <c r="AU19" s="36" t="s">
        <v>339</v>
      </c>
      <c r="AV19" s="36" t="s">
        <v>339</v>
      </c>
      <c r="AW19" s="36" t="s">
        <v>339</v>
      </c>
      <c r="AX19" s="36" t="s">
        <v>339</v>
      </c>
      <c r="AY19" s="36" t="s">
        <v>339</v>
      </c>
      <c r="AZ19" s="36" t="s">
        <v>339</v>
      </c>
      <c r="BA19" s="36" t="s">
        <v>339</v>
      </c>
      <c r="BB19" s="36" t="s">
        <v>339</v>
      </c>
      <c r="BC19" s="36" t="s">
        <v>339</v>
      </c>
      <c r="BD19" s="36" t="s">
        <v>339</v>
      </c>
      <c r="BE19" s="36" t="s">
        <v>339</v>
      </c>
      <c r="BF19" s="36" t="s">
        <v>339</v>
      </c>
      <c r="BG19" s="36" t="s">
        <v>339</v>
      </c>
      <c r="BH19" s="36" t="s">
        <v>339</v>
      </c>
      <c r="BI19" s="36" t="s">
        <v>339</v>
      </c>
      <c r="BJ19" s="36" t="s">
        <v>339</v>
      </c>
      <c r="BK19" s="36" t="s">
        <v>339</v>
      </c>
      <c r="BL19" s="36" t="s">
        <v>339</v>
      </c>
    </row>
    <row r="20" spans="1:64" s="37" customFormat="1" x14ac:dyDescent="0.2">
      <c r="A20" s="6">
        <v>17</v>
      </c>
      <c r="B20" s="34" t="s">
        <v>106</v>
      </c>
      <c r="C20" s="34" t="s">
        <v>122</v>
      </c>
      <c r="D20" s="41" t="s">
        <v>339</v>
      </c>
      <c r="E20" s="36" t="s">
        <v>339</v>
      </c>
      <c r="F20" s="36" t="s">
        <v>339</v>
      </c>
      <c r="G20" s="36" t="s">
        <v>339</v>
      </c>
      <c r="H20" s="36" t="s">
        <v>339</v>
      </c>
      <c r="I20" s="36" t="s">
        <v>339</v>
      </c>
      <c r="J20" s="36" t="s">
        <v>339</v>
      </c>
      <c r="K20" s="36" t="s">
        <v>339</v>
      </c>
      <c r="L20" s="36" t="s">
        <v>339</v>
      </c>
      <c r="M20" s="36" t="s">
        <v>339</v>
      </c>
      <c r="N20" s="36" t="s">
        <v>339</v>
      </c>
      <c r="O20" s="36" t="s">
        <v>339</v>
      </c>
      <c r="P20" s="36" t="s">
        <v>339</v>
      </c>
      <c r="Q20" s="36" t="s">
        <v>339</v>
      </c>
      <c r="R20" s="36" t="s">
        <v>339</v>
      </c>
      <c r="S20" s="36" t="s">
        <v>339</v>
      </c>
      <c r="T20" s="36" t="s">
        <v>339</v>
      </c>
      <c r="U20" s="36" t="s">
        <v>339</v>
      </c>
      <c r="V20" s="36" t="s">
        <v>339</v>
      </c>
      <c r="W20" s="36" t="s">
        <v>339</v>
      </c>
      <c r="X20" s="36" t="s">
        <v>339</v>
      </c>
      <c r="Y20" s="36" t="s">
        <v>339</v>
      </c>
      <c r="Z20" s="36" t="s">
        <v>339</v>
      </c>
      <c r="AA20" s="36" t="s">
        <v>339</v>
      </c>
      <c r="AB20" s="36" t="s">
        <v>339</v>
      </c>
      <c r="AC20" s="36" t="s">
        <v>339</v>
      </c>
      <c r="AD20" s="36" t="s">
        <v>339</v>
      </c>
      <c r="AE20" s="36" t="s">
        <v>339</v>
      </c>
      <c r="AF20" s="36" t="s">
        <v>339</v>
      </c>
      <c r="AG20" s="36" t="s">
        <v>339</v>
      </c>
      <c r="AH20" s="36" t="s">
        <v>339</v>
      </c>
      <c r="AI20" s="36" t="s">
        <v>339</v>
      </c>
      <c r="AJ20" s="36" t="s">
        <v>339</v>
      </c>
      <c r="AK20" s="36" t="s">
        <v>339</v>
      </c>
      <c r="AL20" s="36" t="s">
        <v>339</v>
      </c>
      <c r="AM20" s="36" t="s">
        <v>339</v>
      </c>
      <c r="AN20" s="36" t="s">
        <v>339</v>
      </c>
      <c r="AO20" s="36" t="s">
        <v>339</v>
      </c>
      <c r="AP20" s="36" t="s">
        <v>339</v>
      </c>
      <c r="AQ20" s="36" t="s">
        <v>339</v>
      </c>
      <c r="AR20" s="36" t="s">
        <v>339</v>
      </c>
      <c r="AS20" s="36" t="s">
        <v>339</v>
      </c>
      <c r="AT20" s="36" t="s">
        <v>339</v>
      </c>
      <c r="AU20" s="36" t="s">
        <v>339</v>
      </c>
      <c r="AV20" s="36" t="s">
        <v>339</v>
      </c>
      <c r="AW20" s="36" t="s">
        <v>339</v>
      </c>
      <c r="AX20" s="36" t="s">
        <v>339</v>
      </c>
      <c r="AY20" s="36" t="s">
        <v>339</v>
      </c>
      <c r="AZ20" s="36" t="s">
        <v>339</v>
      </c>
      <c r="BA20" s="36" t="s">
        <v>339</v>
      </c>
      <c r="BB20" s="36" t="s">
        <v>339</v>
      </c>
      <c r="BC20" s="36" t="s">
        <v>339</v>
      </c>
      <c r="BD20" s="36" t="s">
        <v>339</v>
      </c>
      <c r="BE20" s="36" t="s">
        <v>339</v>
      </c>
      <c r="BF20" s="36" t="s">
        <v>339</v>
      </c>
      <c r="BG20" s="36" t="s">
        <v>339</v>
      </c>
      <c r="BH20" s="36" t="s">
        <v>339</v>
      </c>
      <c r="BI20" s="36" t="s">
        <v>339</v>
      </c>
      <c r="BJ20" s="36" t="s">
        <v>339</v>
      </c>
      <c r="BK20" s="36" t="s">
        <v>339</v>
      </c>
      <c r="BL20" s="36" t="s">
        <v>339</v>
      </c>
    </row>
    <row r="21" spans="1:64" s="37" customFormat="1" x14ac:dyDescent="0.2">
      <c r="A21" s="6">
        <v>18</v>
      </c>
      <c r="B21" s="34" t="s">
        <v>106</v>
      </c>
      <c r="C21" s="34" t="s">
        <v>123</v>
      </c>
      <c r="D21" s="41" t="s">
        <v>339</v>
      </c>
      <c r="E21" s="36" t="s">
        <v>339</v>
      </c>
      <c r="F21" s="36" t="s">
        <v>339</v>
      </c>
      <c r="G21" s="36" t="s">
        <v>339</v>
      </c>
      <c r="H21" s="36" t="s">
        <v>339</v>
      </c>
      <c r="I21" s="36" t="s">
        <v>339</v>
      </c>
      <c r="J21" s="36" t="s">
        <v>339</v>
      </c>
      <c r="K21" s="36" t="s">
        <v>339</v>
      </c>
      <c r="L21" s="36" t="s">
        <v>339</v>
      </c>
      <c r="M21" s="36" t="s">
        <v>339</v>
      </c>
      <c r="N21" s="36" t="s">
        <v>339</v>
      </c>
      <c r="O21" s="36" t="s">
        <v>339</v>
      </c>
      <c r="P21" s="36" t="s">
        <v>339</v>
      </c>
      <c r="Q21" s="36" t="s">
        <v>339</v>
      </c>
      <c r="R21" s="36" t="s">
        <v>339</v>
      </c>
      <c r="S21" s="36" t="s">
        <v>339</v>
      </c>
      <c r="T21" s="36" t="s">
        <v>339</v>
      </c>
      <c r="U21" s="36" t="s">
        <v>339</v>
      </c>
      <c r="V21" s="36" t="s">
        <v>339</v>
      </c>
      <c r="W21" s="36" t="s">
        <v>339</v>
      </c>
      <c r="X21" s="36" t="s">
        <v>339</v>
      </c>
      <c r="Y21" s="36" t="s">
        <v>339</v>
      </c>
      <c r="Z21" s="36" t="s">
        <v>339</v>
      </c>
      <c r="AA21" s="36" t="s">
        <v>339</v>
      </c>
      <c r="AB21" s="36" t="s">
        <v>339</v>
      </c>
      <c r="AC21" s="36" t="s">
        <v>339</v>
      </c>
      <c r="AD21" s="36" t="s">
        <v>339</v>
      </c>
      <c r="AE21" s="36" t="s">
        <v>339</v>
      </c>
      <c r="AF21" s="36" t="s">
        <v>339</v>
      </c>
      <c r="AG21" s="36" t="s">
        <v>339</v>
      </c>
      <c r="AH21" s="36" t="s">
        <v>339</v>
      </c>
      <c r="AI21" s="36" t="s">
        <v>339</v>
      </c>
      <c r="AJ21" s="36" t="s">
        <v>339</v>
      </c>
      <c r="AK21" s="36" t="s">
        <v>339</v>
      </c>
      <c r="AL21" s="36" t="s">
        <v>339</v>
      </c>
      <c r="AM21" s="36" t="s">
        <v>339</v>
      </c>
      <c r="AN21" s="36" t="s">
        <v>339</v>
      </c>
      <c r="AO21" s="36" t="s">
        <v>339</v>
      </c>
      <c r="AP21" s="36" t="s">
        <v>339</v>
      </c>
      <c r="AQ21" s="36" t="s">
        <v>339</v>
      </c>
      <c r="AR21" s="36" t="s">
        <v>339</v>
      </c>
      <c r="AS21" s="36" t="s">
        <v>339</v>
      </c>
      <c r="AT21" s="36" t="s">
        <v>339</v>
      </c>
      <c r="AU21" s="36" t="s">
        <v>339</v>
      </c>
      <c r="AV21" s="36" t="s">
        <v>339</v>
      </c>
      <c r="AW21" s="36" t="s">
        <v>339</v>
      </c>
      <c r="AX21" s="36" t="s">
        <v>339</v>
      </c>
      <c r="AY21" s="36" t="s">
        <v>339</v>
      </c>
      <c r="AZ21" s="36" t="s">
        <v>339</v>
      </c>
      <c r="BA21" s="36" t="s">
        <v>339</v>
      </c>
      <c r="BB21" s="36" t="s">
        <v>339</v>
      </c>
      <c r="BC21" s="36" t="s">
        <v>339</v>
      </c>
      <c r="BD21" s="36" t="s">
        <v>339</v>
      </c>
      <c r="BE21" s="36" t="s">
        <v>339</v>
      </c>
      <c r="BF21" s="36" t="s">
        <v>339</v>
      </c>
      <c r="BG21" s="36" t="s">
        <v>339</v>
      </c>
      <c r="BH21" s="36" t="s">
        <v>339</v>
      </c>
      <c r="BI21" s="36" t="s">
        <v>339</v>
      </c>
      <c r="BJ21" s="36" t="s">
        <v>339</v>
      </c>
      <c r="BK21" s="36" t="s">
        <v>339</v>
      </c>
      <c r="BL21" s="36" t="s">
        <v>339</v>
      </c>
    </row>
    <row r="22" spans="1:64" s="37" customFormat="1" x14ac:dyDescent="0.2">
      <c r="A22" s="6">
        <v>19</v>
      </c>
      <c r="B22" s="34" t="s">
        <v>106</v>
      </c>
      <c r="C22" s="34" t="s">
        <v>124</v>
      </c>
      <c r="D22" s="41" t="s">
        <v>339</v>
      </c>
      <c r="E22" s="36" t="s">
        <v>339</v>
      </c>
      <c r="F22" s="36" t="s">
        <v>339</v>
      </c>
      <c r="G22" s="36" t="s">
        <v>339</v>
      </c>
      <c r="H22" s="36" t="s">
        <v>339</v>
      </c>
      <c r="I22" s="36" t="s">
        <v>339</v>
      </c>
      <c r="J22" s="36" t="s">
        <v>339</v>
      </c>
      <c r="K22" s="36" t="s">
        <v>339</v>
      </c>
      <c r="L22" s="36" t="s">
        <v>339</v>
      </c>
      <c r="M22" s="36" t="s">
        <v>339</v>
      </c>
      <c r="N22" s="36" t="s">
        <v>339</v>
      </c>
      <c r="O22" s="36" t="s">
        <v>339</v>
      </c>
      <c r="P22" s="36" t="s">
        <v>339</v>
      </c>
      <c r="Q22" s="36" t="s">
        <v>339</v>
      </c>
      <c r="R22" s="36" t="s">
        <v>339</v>
      </c>
      <c r="S22" s="36" t="s">
        <v>339</v>
      </c>
      <c r="T22" s="36" t="s">
        <v>339</v>
      </c>
      <c r="U22" s="36" t="s">
        <v>339</v>
      </c>
      <c r="V22" s="36" t="s">
        <v>339</v>
      </c>
      <c r="W22" s="36" t="s">
        <v>339</v>
      </c>
      <c r="X22" s="36" t="s">
        <v>339</v>
      </c>
      <c r="Y22" s="36" t="s">
        <v>339</v>
      </c>
      <c r="Z22" s="36" t="s">
        <v>339</v>
      </c>
      <c r="AA22" s="36" t="s">
        <v>339</v>
      </c>
      <c r="AB22" s="36" t="s">
        <v>339</v>
      </c>
      <c r="AC22" s="36" t="s">
        <v>339</v>
      </c>
      <c r="AD22" s="36" t="s">
        <v>339</v>
      </c>
      <c r="AE22" s="36" t="s">
        <v>339</v>
      </c>
      <c r="AF22" s="36" t="s">
        <v>339</v>
      </c>
      <c r="AG22" s="36" t="s">
        <v>339</v>
      </c>
      <c r="AH22" s="36" t="s">
        <v>339</v>
      </c>
      <c r="AI22" s="36" t="s">
        <v>339</v>
      </c>
      <c r="AJ22" s="36" t="s">
        <v>339</v>
      </c>
      <c r="AK22" s="36" t="s">
        <v>339</v>
      </c>
      <c r="AL22" s="36" t="s">
        <v>339</v>
      </c>
      <c r="AM22" s="36" t="s">
        <v>339</v>
      </c>
      <c r="AN22" s="36" t="s">
        <v>339</v>
      </c>
      <c r="AO22" s="36" t="s">
        <v>339</v>
      </c>
      <c r="AP22" s="36" t="s">
        <v>339</v>
      </c>
      <c r="AQ22" s="36" t="s">
        <v>339</v>
      </c>
      <c r="AR22" s="36" t="s">
        <v>339</v>
      </c>
      <c r="AS22" s="36" t="s">
        <v>339</v>
      </c>
      <c r="AT22" s="36" t="s">
        <v>339</v>
      </c>
      <c r="AU22" s="36" t="s">
        <v>339</v>
      </c>
      <c r="AV22" s="36" t="s">
        <v>339</v>
      </c>
      <c r="AW22" s="36" t="s">
        <v>339</v>
      </c>
      <c r="AX22" s="36" t="s">
        <v>339</v>
      </c>
      <c r="AY22" s="36" t="s">
        <v>339</v>
      </c>
      <c r="AZ22" s="36" t="s">
        <v>339</v>
      </c>
      <c r="BA22" s="36" t="s">
        <v>339</v>
      </c>
      <c r="BB22" s="36" t="s">
        <v>339</v>
      </c>
      <c r="BC22" s="36" t="s">
        <v>339</v>
      </c>
      <c r="BD22" s="36" t="s">
        <v>339</v>
      </c>
      <c r="BE22" s="36" t="s">
        <v>339</v>
      </c>
      <c r="BF22" s="36" t="s">
        <v>339</v>
      </c>
      <c r="BG22" s="36" t="s">
        <v>339</v>
      </c>
      <c r="BH22" s="36" t="s">
        <v>339</v>
      </c>
      <c r="BI22" s="36" t="s">
        <v>339</v>
      </c>
      <c r="BJ22" s="36" t="s">
        <v>339</v>
      </c>
      <c r="BK22" s="36" t="s">
        <v>339</v>
      </c>
      <c r="BL22" s="36" t="s">
        <v>339</v>
      </c>
    </row>
    <row r="23" spans="1:64" s="37" customFormat="1" x14ac:dyDescent="0.2">
      <c r="A23" s="6">
        <v>20</v>
      </c>
      <c r="B23" s="34" t="s">
        <v>106</v>
      </c>
      <c r="C23" s="34" t="s">
        <v>125</v>
      </c>
      <c r="D23" s="41" t="s">
        <v>339</v>
      </c>
      <c r="E23" s="36" t="s">
        <v>339</v>
      </c>
      <c r="F23" s="36" t="s">
        <v>339</v>
      </c>
      <c r="G23" s="36" t="s">
        <v>339</v>
      </c>
      <c r="H23" s="36" t="s">
        <v>339</v>
      </c>
      <c r="I23" s="36" t="s">
        <v>339</v>
      </c>
      <c r="J23" s="36" t="s">
        <v>339</v>
      </c>
      <c r="K23" s="36" t="s">
        <v>339</v>
      </c>
      <c r="L23" s="36" t="s">
        <v>339</v>
      </c>
      <c r="M23" s="36" t="s">
        <v>339</v>
      </c>
      <c r="N23" s="36" t="s">
        <v>339</v>
      </c>
      <c r="O23" s="36" t="s">
        <v>339</v>
      </c>
      <c r="P23" s="36" t="s">
        <v>339</v>
      </c>
      <c r="Q23" s="36" t="s">
        <v>339</v>
      </c>
      <c r="R23" s="36" t="s">
        <v>339</v>
      </c>
      <c r="S23" s="36" t="s">
        <v>339</v>
      </c>
      <c r="T23" s="36" t="s">
        <v>339</v>
      </c>
      <c r="U23" s="36" t="s">
        <v>339</v>
      </c>
      <c r="V23" s="36" t="s">
        <v>339</v>
      </c>
      <c r="W23" s="36" t="s">
        <v>339</v>
      </c>
      <c r="X23" s="36" t="s">
        <v>339</v>
      </c>
      <c r="Y23" s="36" t="s">
        <v>339</v>
      </c>
      <c r="Z23" s="36" t="s">
        <v>339</v>
      </c>
      <c r="AA23" s="36" t="s">
        <v>339</v>
      </c>
      <c r="AB23" s="36" t="s">
        <v>339</v>
      </c>
      <c r="AC23" s="36" t="s">
        <v>339</v>
      </c>
      <c r="AD23" s="36" t="s">
        <v>339</v>
      </c>
      <c r="AE23" s="36" t="s">
        <v>339</v>
      </c>
      <c r="AF23" s="36" t="s">
        <v>339</v>
      </c>
      <c r="AG23" s="36" t="s">
        <v>339</v>
      </c>
      <c r="AH23" s="36" t="s">
        <v>339</v>
      </c>
      <c r="AI23" s="36" t="s">
        <v>339</v>
      </c>
      <c r="AJ23" s="36" t="s">
        <v>339</v>
      </c>
      <c r="AK23" s="36" t="s">
        <v>339</v>
      </c>
      <c r="AL23" s="36" t="s">
        <v>339</v>
      </c>
      <c r="AM23" s="36" t="s">
        <v>339</v>
      </c>
      <c r="AN23" s="36" t="s">
        <v>339</v>
      </c>
      <c r="AO23" s="36" t="s">
        <v>339</v>
      </c>
      <c r="AP23" s="36" t="s">
        <v>339</v>
      </c>
      <c r="AQ23" s="36" t="s">
        <v>339</v>
      </c>
      <c r="AR23" s="36" t="s">
        <v>339</v>
      </c>
      <c r="AS23" s="36" t="s">
        <v>339</v>
      </c>
      <c r="AT23" s="36" t="s">
        <v>339</v>
      </c>
      <c r="AU23" s="36" t="s">
        <v>339</v>
      </c>
      <c r="AV23" s="36" t="s">
        <v>339</v>
      </c>
      <c r="AW23" s="36" t="s">
        <v>339</v>
      </c>
      <c r="AX23" s="36" t="s">
        <v>339</v>
      </c>
      <c r="AY23" s="36" t="s">
        <v>339</v>
      </c>
      <c r="AZ23" s="36" t="s">
        <v>339</v>
      </c>
      <c r="BA23" s="36" t="s">
        <v>339</v>
      </c>
      <c r="BB23" s="36" t="s">
        <v>339</v>
      </c>
      <c r="BC23" s="36" t="s">
        <v>339</v>
      </c>
      <c r="BD23" s="36" t="s">
        <v>339</v>
      </c>
      <c r="BE23" s="36" t="s">
        <v>339</v>
      </c>
      <c r="BF23" s="36" t="s">
        <v>339</v>
      </c>
      <c r="BG23" s="36" t="s">
        <v>339</v>
      </c>
      <c r="BH23" s="36" t="s">
        <v>339</v>
      </c>
      <c r="BI23" s="36" t="s">
        <v>339</v>
      </c>
      <c r="BJ23" s="36" t="s">
        <v>339</v>
      </c>
      <c r="BK23" s="36" t="s">
        <v>339</v>
      </c>
      <c r="BL23" s="36" t="s">
        <v>339</v>
      </c>
    </row>
    <row r="24" spans="1:64" s="37" customFormat="1" x14ac:dyDescent="0.2">
      <c r="A24" s="6">
        <v>21</v>
      </c>
      <c r="B24" s="34" t="s">
        <v>106</v>
      </c>
      <c r="C24" s="34" t="s">
        <v>126</v>
      </c>
      <c r="D24" s="41" t="s">
        <v>339</v>
      </c>
      <c r="E24" s="36" t="s">
        <v>339</v>
      </c>
      <c r="F24" s="36" t="s">
        <v>339</v>
      </c>
      <c r="G24" s="36" t="s">
        <v>339</v>
      </c>
      <c r="H24" s="36" t="s">
        <v>339</v>
      </c>
      <c r="I24" s="36" t="s">
        <v>339</v>
      </c>
      <c r="J24" s="36" t="s">
        <v>339</v>
      </c>
      <c r="K24" s="36" t="s">
        <v>339</v>
      </c>
      <c r="L24" s="36" t="s">
        <v>339</v>
      </c>
      <c r="M24" s="36" t="s">
        <v>339</v>
      </c>
      <c r="N24" s="36" t="s">
        <v>339</v>
      </c>
      <c r="O24" s="36" t="s">
        <v>339</v>
      </c>
      <c r="P24" s="36" t="s">
        <v>339</v>
      </c>
      <c r="Q24" s="36" t="s">
        <v>339</v>
      </c>
      <c r="R24" s="36" t="s">
        <v>339</v>
      </c>
      <c r="S24" s="36" t="s">
        <v>339</v>
      </c>
      <c r="T24" s="36" t="s">
        <v>339</v>
      </c>
      <c r="U24" s="36" t="s">
        <v>339</v>
      </c>
      <c r="V24" s="36" t="s">
        <v>339</v>
      </c>
      <c r="W24" s="36" t="s">
        <v>339</v>
      </c>
      <c r="X24" s="36" t="s">
        <v>339</v>
      </c>
      <c r="Y24" s="36" t="s">
        <v>339</v>
      </c>
      <c r="Z24" s="36" t="s">
        <v>339</v>
      </c>
      <c r="AA24" s="36" t="s">
        <v>339</v>
      </c>
      <c r="AB24" s="36" t="s">
        <v>339</v>
      </c>
      <c r="AC24" s="36" t="s">
        <v>339</v>
      </c>
      <c r="AD24" s="36" t="s">
        <v>339</v>
      </c>
      <c r="AE24" s="36" t="s">
        <v>339</v>
      </c>
      <c r="AF24" s="36" t="s">
        <v>339</v>
      </c>
      <c r="AG24" s="36" t="s">
        <v>339</v>
      </c>
      <c r="AH24" s="36" t="s">
        <v>339</v>
      </c>
      <c r="AI24" s="36" t="s">
        <v>339</v>
      </c>
      <c r="AJ24" s="36" t="s">
        <v>339</v>
      </c>
      <c r="AK24" s="36" t="s">
        <v>339</v>
      </c>
      <c r="AL24" s="36" t="s">
        <v>339</v>
      </c>
      <c r="AM24" s="36" t="s">
        <v>339</v>
      </c>
      <c r="AN24" s="36" t="s">
        <v>339</v>
      </c>
      <c r="AO24" s="36" t="s">
        <v>339</v>
      </c>
      <c r="AP24" s="36" t="s">
        <v>339</v>
      </c>
      <c r="AQ24" s="36" t="s">
        <v>339</v>
      </c>
      <c r="AR24" s="36" t="s">
        <v>339</v>
      </c>
      <c r="AS24" s="36" t="s">
        <v>339</v>
      </c>
      <c r="AT24" s="36" t="s">
        <v>339</v>
      </c>
      <c r="AU24" s="36" t="s">
        <v>339</v>
      </c>
      <c r="AV24" s="36" t="s">
        <v>339</v>
      </c>
      <c r="AW24" s="36" t="s">
        <v>339</v>
      </c>
      <c r="AX24" s="36" t="s">
        <v>339</v>
      </c>
      <c r="AY24" s="36" t="s">
        <v>339</v>
      </c>
      <c r="AZ24" s="36" t="s">
        <v>339</v>
      </c>
      <c r="BA24" s="36" t="s">
        <v>339</v>
      </c>
      <c r="BB24" s="36" t="s">
        <v>339</v>
      </c>
      <c r="BC24" s="36" t="s">
        <v>339</v>
      </c>
      <c r="BD24" s="36" t="s">
        <v>339</v>
      </c>
      <c r="BE24" s="36" t="s">
        <v>339</v>
      </c>
      <c r="BF24" s="36" t="s">
        <v>339</v>
      </c>
      <c r="BG24" s="36" t="s">
        <v>339</v>
      </c>
      <c r="BH24" s="36" t="s">
        <v>339</v>
      </c>
      <c r="BI24" s="36" t="s">
        <v>339</v>
      </c>
      <c r="BJ24" s="36" t="s">
        <v>339</v>
      </c>
      <c r="BK24" s="36" t="s">
        <v>339</v>
      </c>
      <c r="BL24" s="36" t="s">
        <v>339</v>
      </c>
    </row>
    <row r="25" spans="1:64" s="37" customFormat="1" x14ac:dyDescent="0.2">
      <c r="A25" s="6">
        <v>22</v>
      </c>
      <c r="B25" s="34" t="s">
        <v>106</v>
      </c>
      <c r="C25" s="34" t="s">
        <v>127</v>
      </c>
      <c r="D25" s="41" t="s">
        <v>339</v>
      </c>
      <c r="E25" s="36" t="s">
        <v>339</v>
      </c>
      <c r="F25" s="36" t="s">
        <v>339</v>
      </c>
      <c r="G25" s="36" t="s">
        <v>339</v>
      </c>
      <c r="H25" s="36" t="s">
        <v>339</v>
      </c>
      <c r="I25" s="36" t="s">
        <v>339</v>
      </c>
      <c r="J25" s="36" t="s">
        <v>339</v>
      </c>
      <c r="K25" s="36" t="s">
        <v>339</v>
      </c>
      <c r="L25" s="36" t="s">
        <v>339</v>
      </c>
      <c r="M25" s="36" t="s">
        <v>339</v>
      </c>
      <c r="N25" s="36" t="s">
        <v>339</v>
      </c>
      <c r="O25" s="36" t="s">
        <v>339</v>
      </c>
      <c r="P25" s="36" t="s">
        <v>339</v>
      </c>
      <c r="Q25" s="36" t="s">
        <v>339</v>
      </c>
      <c r="R25" s="36" t="s">
        <v>339</v>
      </c>
      <c r="S25" s="36" t="s">
        <v>339</v>
      </c>
      <c r="T25" s="36" t="s">
        <v>339</v>
      </c>
      <c r="U25" s="36" t="s">
        <v>339</v>
      </c>
      <c r="V25" s="36" t="s">
        <v>339</v>
      </c>
      <c r="W25" s="36" t="s">
        <v>339</v>
      </c>
      <c r="X25" s="36" t="s">
        <v>339</v>
      </c>
      <c r="Y25" s="36" t="s">
        <v>339</v>
      </c>
      <c r="Z25" s="36" t="s">
        <v>339</v>
      </c>
      <c r="AA25" s="36" t="s">
        <v>339</v>
      </c>
      <c r="AB25" s="36" t="s">
        <v>339</v>
      </c>
      <c r="AC25" s="36" t="s">
        <v>339</v>
      </c>
      <c r="AD25" s="36" t="s">
        <v>339</v>
      </c>
      <c r="AE25" s="36" t="s">
        <v>339</v>
      </c>
      <c r="AF25" s="36" t="s">
        <v>339</v>
      </c>
      <c r="AG25" s="36" t="s">
        <v>339</v>
      </c>
      <c r="AH25" s="36" t="s">
        <v>339</v>
      </c>
      <c r="AI25" s="36" t="s">
        <v>339</v>
      </c>
      <c r="AJ25" s="36" t="s">
        <v>339</v>
      </c>
      <c r="AK25" s="36" t="s">
        <v>339</v>
      </c>
      <c r="AL25" s="36" t="s">
        <v>339</v>
      </c>
      <c r="AM25" s="36" t="s">
        <v>339</v>
      </c>
      <c r="AN25" s="36" t="s">
        <v>339</v>
      </c>
      <c r="AO25" s="36" t="s">
        <v>339</v>
      </c>
      <c r="AP25" s="36" t="s">
        <v>339</v>
      </c>
      <c r="AQ25" s="36" t="s">
        <v>339</v>
      </c>
      <c r="AR25" s="36" t="s">
        <v>339</v>
      </c>
      <c r="AS25" s="36" t="s">
        <v>339</v>
      </c>
      <c r="AT25" s="36" t="s">
        <v>339</v>
      </c>
      <c r="AU25" s="36" t="s">
        <v>339</v>
      </c>
      <c r="AV25" s="36" t="s">
        <v>339</v>
      </c>
      <c r="AW25" s="36" t="s">
        <v>339</v>
      </c>
      <c r="AX25" s="36" t="s">
        <v>339</v>
      </c>
      <c r="AY25" s="36" t="s">
        <v>339</v>
      </c>
      <c r="AZ25" s="36" t="s">
        <v>339</v>
      </c>
      <c r="BA25" s="36" t="s">
        <v>339</v>
      </c>
      <c r="BB25" s="36" t="s">
        <v>339</v>
      </c>
      <c r="BC25" s="36" t="s">
        <v>339</v>
      </c>
      <c r="BD25" s="36" t="s">
        <v>339</v>
      </c>
      <c r="BE25" s="36" t="s">
        <v>339</v>
      </c>
      <c r="BF25" s="36" t="s">
        <v>339</v>
      </c>
      <c r="BG25" s="36" t="s">
        <v>339</v>
      </c>
      <c r="BH25" s="36" t="s">
        <v>339</v>
      </c>
      <c r="BI25" s="36" t="s">
        <v>339</v>
      </c>
      <c r="BJ25" s="36" t="s">
        <v>339</v>
      </c>
      <c r="BK25" s="36" t="s">
        <v>339</v>
      </c>
      <c r="BL25" s="36" t="s">
        <v>339</v>
      </c>
    </row>
    <row r="26" spans="1:64" s="37" customFormat="1" x14ac:dyDescent="0.2">
      <c r="A26" s="6">
        <v>23</v>
      </c>
      <c r="B26" s="34" t="s">
        <v>106</v>
      </c>
      <c r="C26" s="34" t="s">
        <v>128</v>
      </c>
      <c r="D26" s="41" t="s">
        <v>339</v>
      </c>
      <c r="E26" s="36" t="s">
        <v>339</v>
      </c>
      <c r="F26" s="36" t="s">
        <v>339</v>
      </c>
      <c r="G26" s="36" t="s">
        <v>339</v>
      </c>
      <c r="H26" s="36" t="s">
        <v>339</v>
      </c>
      <c r="I26" s="36" t="s">
        <v>339</v>
      </c>
      <c r="J26" s="36" t="s">
        <v>339</v>
      </c>
      <c r="K26" s="36" t="s">
        <v>339</v>
      </c>
      <c r="L26" s="36" t="s">
        <v>339</v>
      </c>
      <c r="M26" s="36" t="s">
        <v>339</v>
      </c>
      <c r="N26" s="36" t="s">
        <v>339</v>
      </c>
      <c r="O26" s="36" t="s">
        <v>339</v>
      </c>
      <c r="P26" s="36" t="s">
        <v>339</v>
      </c>
      <c r="Q26" s="36" t="s">
        <v>339</v>
      </c>
      <c r="R26" s="36" t="s">
        <v>339</v>
      </c>
      <c r="S26" s="36" t="s">
        <v>339</v>
      </c>
      <c r="T26" s="36" t="s">
        <v>339</v>
      </c>
      <c r="U26" s="36" t="s">
        <v>339</v>
      </c>
      <c r="V26" s="36" t="s">
        <v>339</v>
      </c>
      <c r="W26" s="36" t="s">
        <v>339</v>
      </c>
      <c r="X26" s="36" t="s">
        <v>339</v>
      </c>
      <c r="Y26" s="36" t="s">
        <v>339</v>
      </c>
      <c r="Z26" s="36" t="s">
        <v>339</v>
      </c>
      <c r="AA26" s="36" t="s">
        <v>339</v>
      </c>
      <c r="AB26" s="36" t="s">
        <v>339</v>
      </c>
      <c r="AC26" s="36" t="s">
        <v>339</v>
      </c>
      <c r="AD26" s="36" t="s">
        <v>339</v>
      </c>
      <c r="AE26" s="36" t="s">
        <v>339</v>
      </c>
      <c r="AF26" s="36" t="s">
        <v>339</v>
      </c>
      <c r="AG26" s="36" t="s">
        <v>339</v>
      </c>
      <c r="AH26" s="36" t="s">
        <v>339</v>
      </c>
      <c r="AI26" s="36" t="s">
        <v>339</v>
      </c>
      <c r="AJ26" s="36" t="s">
        <v>339</v>
      </c>
      <c r="AK26" s="36" t="s">
        <v>339</v>
      </c>
      <c r="AL26" s="36" t="s">
        <v>339</v>
      </c>
      <c r="AM26" s="36" t="s">
        <v>339</v>
      </c>
      <c r="AN26" s="36" t="s">
        <v>339</v>
      </c>
      <c r="AO26" s="36" t="s">
        <v>339</v>
      </c>
      <c r="AP26" s="36" t="s">
        <v>339</v>
      </c>
      <c r="AQ26" s="36" t="s">
        <v>339</v>
      </c>
      <c r="AR26" s="36" t="s">
        <v>339</v>
      </c>
      <c r="AS26" s="36" t="s">
        <v>339</v>
      </c>
      <c r="AT26" s="36" t="s">
        <v>339</v>
      </c>
      <c r="AU26" s="36" t="s">
        <v>339</v>
      </c>
      <c r="AV26" s="36" t="s">
        <v>339</v>
      </c>
      <c r="AW26" s="36" t="s">
        <v>339</v>
      </c>
      <c r="AX26" s="36" t="s">
        <v>339</v>
      </c>
      <c r="AY26" s="36" t="s">
        <v>339</v>
      </c>
      <c r="AZ26" s="36" t="s">
        <v>339</v>
      </c>
      <c r="BA26" s="36" t="s">
        <v>339</v>
      </c>
      <c r="BB26" s="36" t="s">
        <v>339</v>
      </c>
      <c r="BC26" s="36" t="s">
        <v>339</v>
      </c>
      <c r="BD26" s="36" t="s">
        <v>339</v>
      </c>
      <c r="BE26" s="36" t="s">
        <v>339</v>
      </c>
      <c r="BF26" s="36" t="s">
        <v>339</v>
      </c>
      <c r="BG26" s="36" t="s">
        <v>339</v>
      </c>
      <c r="BH26" s="36" t="s">
        <v>339</v>
      </c>
      <c r="BI26" s="36" t="s">
        <v>339</v>
      </c>
      <c r="BJ26" s="36" t="s">
        <v>339</v>
      </c>
      <c r="BK26" s="36" t="s">
        <v>339</v>
      </c>
      <c r="BL26" s="36" t="s">
        <v>339</v>
      </c>
    </row>
    <row r="27" spans="1:64" s="37" customFormat="1" x14ac:dyDescent="0.2">
      <c r="A27" s="6">
        <v>24</v>
      </c>
      <c r="B27" s="34" t="s">
        <v>106</v>
      </c>
      <c r="C27" s="34" t="s">
        <v>129</v>
      </c>
      <c r="D27" s="41" t="s">
        <v>339</v>
      </c>
      <c r="E27" s="36" t="s">
        <v>339</v>
      </c>
      <c r="F27" s="36" t="s">
        <v>339</v>
      </c>
      <c r="G27" s="36" t="s">
        <v>339</v>
      </c>
      <c r="H27" s="36" t="s">
        <v>339</v>
      </c>
      <c r="I27" s="36" t="s">
        <v>339</v>
      </c>
      <c r="J27" s="36" t="s">
        <v>339</v>
      </c>
      <c r="K27" s="36" t="s">
        <v>339</v>
      </c>
      <c r="L27" s="36" t="s">
        <v>339</v>
      </c>
      <c r="M27" s="36" t="s">
        <v>339</v>
      </c>
      <c r="N27" s="36" t="s">
        <v>339</v>
      </c>
      <c r="O27" s="36" t="s">
        <v>339</v>
      </c>
      <c r="P27" s="36" t="s">
        <v>339</v>
      </c>
      <c r="Q27" s="36" t="s">
        <v>339</v>
      </c>
      <c r="R27" s="36" t="s">
        <v>339</v>
      </c>
      <c r="S27" s="36" t="s">
        <v>339</v>
      </c>
      <c r="T27" s="36" t="s">
        <v>339</v>
      </c>
      <c r="U27" s="36" t="s">
        <v>339</v>
      </c>
      <c r="V27" s="36" t="s">
        <v>339</v>
      </c>
      <c r="W27" s="36" t="s">
        <v>339</v>
      </c>
      <c r="X27" s="36" t="s">
        <v>339</v>
      </c>
      <c r="Y27" s="36" t="s">
        <v>339</v>
      </c>
      <c r="Z27" s="36" t="s">
        <v>339</v>
      </c>
      <c r="AA27" s="36" t="s">
        <v>339</v>
      </c>
      <c r="AB27" s="36" t="s">
        <v>339</v>
      </c>
      <c r="AC27" s="36" t="s">
        <v>339</v>
      </c>
      <c r="AD27" s="36" t="s">
        <v>339</v>
      </c>
      <c r="AE27" s="36" t="s">
        <v>339</v>
      </c>
      <c r="AF27" s="36" t="s">
        <v>339</v>
      </c>
      <c r="AG27" s="36" t="s">
        <v>339</v>
      </c>
      <c r="AH27" s="36" t="s">
        <v>339</v>
      </c>
      <c r="AI27" s="36" t="s">
        <v>339</v>
      </c>
      <c r="AJ27" s="36" t="s">
        <v>339</v>
      </c>
      <c r="AK27" s="36" t="s">
        <v>339</v>
      </c>
      <c r="AL27" s="36" t="s">
        <v>339</v>
      </c>
      <c r="AM27" s="36" t="s">
        <v>339</v>
      </c>
      <c r="AN27" s="36" t="s">
        <v>339</v>
      </c>
      <c r="AO27" s="36" t="s">
        <v>339</v>
      </c>
      <c r="AP27" s="36" t="s">
        <v>339</v>
      </c>
      <c r="AQ27" s="36" t="s">
        <v>339</v>
      </c>
      <c r="AR27" s="36" t="s">
        <v>339</v>
      </c>
      <c r="AS27" s="36" t="s">
        <v>339</v>
      </c>
      <c r="AT27" s="36" t="s">
        <v>339</v>
      </c>
      <c r="AU27" s="36" t="s">
        <v>339</v>
      </c>
      <c r="AV27" s="36" t="s">
        <v>339</v>
      </c>
      <c r="AW27" s="36" t="s">
        <v>339</v>
      </c>
      <c r="AX27" s="36" t="s">
        <v>339</v>
      </c>
      <c r="AY27" s="36" t="s">
        <v>339</v>
      </c>
      <c r="AZ27" s="36" t="s">
        <v>339</v>
      </c>
      <c r="BA27" s="36" t="s">
        <v>339</v>
      </c>
      <c r="BB27" s="36" t="s">
        <v>339</v>
      </c>
      <c r="BC27" s="36" t="s">
        <v>339</v>
      </c>
      <c r="BD27" s="36" t="s">
        <v>339</v>
      </c>
      <c r="BE27" s="36" t="s">
        <v>339</v>
      </c>
      <c r="BF27" s="36" t="s">
        <v>339</v>
      </c>
      <c r="BG27" s="36" t="s">
        <v>339</v>
      </c>
      <c r="BH27" s="36" t="s">
        <v>339</v>
      </c>
      <c r="BI27" s="36" t="s">
        <v>339</v>
      </c>
      <c r="BJ27" s="36" t="s">
        <v>339</v>
      </c>
      <c r="BK27" s="36" t="s">
        <v>339</v>
      </c>
      <c r="BL27" s="36" t="s">
        <v>339</v>
      </c>
    </row>
    <row r="28" spans="1:64" s="37" customFormat="1" x14ac:dyDescent="0.2">
      <c r="A28" s="6">
        <v>25</v>
      </c>
      <c r="B28" s="34" t="s">
        <v>131</v>
      </c>
      <c r="C28" s="34" t="s">
        <v>130</v>
      </c>
      <c r="D28" s="41" t="s">
        <v>339</v>
      </c>
      <c r="E28" s="36" t="s">
        <v>339</v>
      </c>
      <c r="F28" s="36" t="s">
        <v>339</v>
      </c>
      <c r="G28" s="36" t="s">
        <v>339</v>
      </c>
      <c r="H28" s="36" t="s">
        <v>339</v>
      </c>
      <c r="I28" s="36" t="s">
        <v>339</v>
      </c>
      <c r="J28" s="36" t="s">
        <v>339</v>
      </c>
      <c r="K28" s="36" t="s">
        <v>339</v>
      </c>
      <c r="L28" s="36" t="s">
        <v>339</v>
      </c>
      <c r="M28" s="36" t="s">
        <v>339</v>
      </c>
      <c r="N28" s="36" t="s">
        <v>339</v>
      </c>
      <c r="O28" s="36" t="s">
        <v>339</v>
      </c>
      <c r="P28" s="36" t="s">
        <v>339</v>
      </c>
      <c r="Q28" s="36" t="s">
        <v>339</v>
      </c>
      <c r="R28" s="36" t="s">
        <v>339</v>
      </c>
      <c r="S28" s="36" t="s">
        <v>339</v>
      </c>
      <c r="T28" s="36" t="s">
        <v>339</v>
      </c>
      <c r="U28" s="36" t="s">
        <v>339</v>
      </c>
      <c r="V28" s="36" t="s">
        <v>339</v>
      </c>
      <c r="W28" s="36" t="s">
        <v>339</v>
      </c>
      <c r="X28" s="36" t="s">
        <v>339</v>
      </c>
      <c r="Y28" s="36" t="s">
        <v>339</v>
      </c>
      <c r="Z28" s="36" t="s">
        <v>339</v>
      </c>
      <c r="AA28" s="36" t="s">
        <v>339</v>
      </c>
      <c r="AB28" s="36" t="s">
        <v>339</v>
      </c>
      <c r="AC28" s="36" t="s">
        <v>339</v>
      </c>
      <c r="AD28" s="36" t="s">
        <v>339</v>
      </c>
      <c r="AE28" s="36" t="s">
        <v>339</v>
      </c>
      <c r="AF28" s="36" t="s">
        <v>339</v>
      </c>
      <c r="AG28" s="36" t="s">
        <v>339</v>
      </c>
      <c r="AH28" s="36" t="s">
        <v>339</v>
      </c>
      <c r="AI28" s="36" t="s">
        <v>339</v>
      </c>
      <c r="AJ28" s="36" t="s">
        <v>339</v>
      </c>
      <c r="AK28" s="36" t="s">
        <v>339</v>
      </c>
      <c r="AL28" s="36" t="s">
        <v>339</v>
      </c>
      <c r="AM28" s="36" t="s">
        <v>339</v>
      </c>
      <c r="AN28" s="36" t="s">
        <v>339</v>
      </c>
      <c r="AO28" s="36" t="s">
        <v>339</v>
      </c>
      <c r="AP28" s="36" t="s">
        <v>339</v>
      </c>
      <c r="AQ28" s="36" t="s">
        <v>339</v>
      </c>
      <c r="AR28" s="36" t="s">
        <v>339</v>
      </c>
      <c r="AS28" s="36" t="s">
        <v>339</v>
      </c>
      <c r="AT28" s="36" t="s">
        <v>339</v>
      </c>
      <c r="AU28" s="36" t="s">
        <v>339</v>
      </c>
      <c r="AV28" s="36" t="s">
        <v>339</v>
      </c>
      <c r="AW28" s="36" t="s">
        <v>339</v>
      </c>
      <c r="AX28" s="36" t="s">
        <v>339</v>
      </c>
      <c r="AY28" s="36" t="s">
        <v>339</v>
      </c>
      <c r="AZ28" s="36" t="s">
        <v>339</v>
      </c>
      <c r="BA28" s="36" t="s">
        <v>339</v>
      </c>
      <c r="BB28" s="36" t="s">
        <v>339</v>
      </c>
      <c r="BC28" s="36" t="s">
        <v>339</v>
      </c>
      <c r="BD28" s="36" t="s">
        <v>339</v>
      </c>
      <c r="BE28" s="36" t="s">
        <v>339</v>
      </c>
      <c r="BF28" s="36" t="s">
        <v>339</v>
      </c>
      <c r="BG28" s="36" t="s">
        <v>339</v>
      </c>
      <c r="BH28" s="36" t="s">
        <v>339</v>
      </c>
      <c r="BI28" s="36" t="s">
        <v>339</v>
      </c>
      <c r="BJ28" s="36" t="s">
        <v>339</v>
      </c>
      <c r="BK28" s="36" t="s">
        <v>339</v>
      </c>
      <c r="BL28" s="36" t="s">
        <v>339</v>
      </c>
    </row>
    <row r="29" spans="1:64" s="37" customFormat="1" x14ac:dyDescent="0.2">
      <c r="A29" s="6">
        <v>26</v>
      </c>
      <c r="B29" s="34" t="s">
        <v>131</v>
      </c>
      <c r="C29" s="34" t="s">
        <v>132</v>
      </c>
      <c r="D29" s="41" t="s">
        <v>339</v>
      </c>
      <c r="E29" s="36" t="s">
        <v>339</v>
      </c>
      <c r="F29" s="36" t="s">
        <v>339</v>
      </c>
      <c r="G29" s="36" t="s">
        <v>339</v>
      </c>
      <c r="H29" s="36" t="s">
        <v>339</v>
      </c>
      <c r="I29" s="36" t="s">
        <v>339</v>
      </c>
      <c r="J29" s="36" t="s">
        <v>339</v>
      </c>
      <c r="K29" s="36" t="s">
        <v>339</v>
      </c>
      <c r="L29" s="36" t="s">
        <v>339</v>
      </c>
      <c r="M29" s="36" t="s">
        <v>339</v>
      </c>
      <c r="N29" s="36" t="s">
        <v>339</v>
      </c>
      <c r="O29" s="36" t="s">
        <v>339</v>
      </c>
      <c r="P29" s="36" t="s">
        <v>339</v>
      </c>
      <c r="Q29" s="36" t="s">
        <v>339</v>
      </c>
      <c r="R29" s="36" t="s">
        <v>339</v>
      </c>
      <c r="S29" s="36" t="s">
        <v>339</v>
      </c>
      <c r="T29" s="36" t="s">
        <v>339</v>
      </c>
      <c r="U29" s="36" t="s">
        <v>339</v>
      </c>
      <c r="V29" s="36" t="s">
        <v>339</v>
      </c>
      <c r="W29" s="36" t="s">
        <v>339</v>
      </c>
      <c r="X29" s="36" t="s">
        <v>339</v>
      </c>
      <c r="Y29" s="36" t="s">
        <v>339</v>
      </c>
      <c r="Z29" s="36" t="s">
        <v>339</v>
      </c>
      <c r="AA29" s="36" t="s">
        <v>339</v>
      </c>
      <c r="AB29" s="36" t="s">
        <v>339</v>
      </c>
      <c r="AC29" s="36" t="s">
        <v>339</v>
      </c>
      <c r="AD29" s="36" t="s">
        <v>339</v>
      </c>
      <c r="AE29" s="36" t="s">
        <v>339</v>
      </c>
      <c r="AF29" s="36" t="s">
        <v>339</v>
      </c>
      <c r="AG29" s="36" t="s">
        <v>339</v>
      </c>
      <c r="AH29" s="36" t="s">
        <v>339</v>
      </c>
      <c r="AI29" s="36" t="s">
        <v>339</v>
      </c>
      <c r="AJ29" s="36" t="s">
        <v>339</v>
      </c>
      <c r="AK29" s="36" t="s">
        <v>339</v>
      </c>
      <c r="AL29" s="36" t="s">
        <v>339</v>
      </c>
      <c r="AM29" s="36" t="s">
        <v>339</v>
      </c>
      <c r="AN29" s="36" t="s">
        <v>339</v>
      </c>
      <c r="AO29" s="36" t="s">
        <v>339</v>
      </c>
      <c r="AP29" s="36" t="s">
        <v>339</v>
      </c>
      <c r="AQ29" s="36" t="s">
        <v>339</v>
      </c>
      <c r="AR29" s="36" t="s">
        <v>339</v>
      </c>
      <c r="AS29" s="36" t="s">
        <v>339</v>
      </c>
      <c r="AT29" s="36" t="s">
        <v>339</v>
      </c>
      <c r="AU29" s="36" t="s">
        <v>339</v>
      </c>
      <c r="AV29" s="36" t="s">
        <v>339</v>
      </c>
      <c r="AW29" s="36" t="s">
        <v>339</v>
      </c>
      <c r="AX29" s="36" t="s">
        <v>339</v>
      </c>
      <c r="AY29" s="36" t="s">
        <v>339</v>
      </c>
      <c r="AZ29" s="36" t="s">
        <v>339</v>
      </c>
      <c r="BA29" s="36" t="s">
        <v>339</v>
      </c>
      <c r="BB29" s="36" t="s">
        <v>339</v>
      </c>
      <c r="BC29" s="36" t="s">
        <v>339</v>
      </c>
      <c r="BD29" s="36" t="s">
        <v>339</v>
      </c>
      <c r="BE29" s="36" t="s">
        <v>339</v>
      </c>
      <c r="BF29" s="36" t="s">
        <v>339</v>
      </c>
      <c r="BG29" s="36" t="s">
        <v>339</v>
      </c>
      <c r="BH29" s="36" t="s">
        <v>339</v>
      </c>
      <c r="BI29" s="36" t="s">
        <v>339</v>
      </c>
      <c r="BJ29" s="36" t="s">
        <v>339</v>
      </c>
      <c r="BK29" s="36" t="s">
        <v>339</v>
      </c>
      <c r="BL29" s="36" t="s">
        <v>339</v>
      </c>
    </row>
    <row r="30" spans="1:64" s="37" customFormat="1" x14ac:dyDescent="0.2">
      <c r="A30" s="6">
        <v>27</v>
      </c>
      <c r="B30" s="34" t="s">
        <v>131</v>
      </c>
      <c r="C30" s="34" t="s">
        <v>133</v>
      </c>
      <c r="D30" s="41" t="s">
        <v>339</v>
      </c>
      <c r="E30" s="36" t="s">
        <v>339</v>
      </c>
      <c r="F30" s="36" t="s">
        <v>339</v>
      </c>
      <c r="G30" s="36" t="s">
        <v>339</v>
      </c>
      <c r="H30" s="36" t="s">
        <v>339</v>
      </c>
      <c r="I30" s="36" t="s">
        <v>339</v>
      </c>
      <c r="J30" s="36" t="s">
        <v>339</v>
      </c>
      <c r="K30" s="36" t="s">
        <v>339</v>
      </c>
      <c r="L30" s="36" t="s">
        <v>339</v>
      </c>
      <c r="M30" s="36" t="s">
        <v>339</v>
      </c>
      <c r="N30" s="36" t="s">
        <v>339</v>
      </c>
      <c r="O30" s="36" t="s">
        <v>339</v>
      </c>
      <c r="P30" s="36" t="s">
        <v>339</v>
      </c>
      <c r="Q30" s="36" t="s">
        <v>339</v>
      </c>
      <c r="R30" s="36" t="s">
        <v>339</v>
      </c>
      <c r="S30" s="36" t="s">
        <v>339</v>
      </c>
      <c r="T30" s="36" t="s">
        <v>339</v>
      </c>
      <c r="U30" s="36" t="s">
        <v>339</v>
      </c>
      <c r="V30" s="36" t="s">
        <v>339</v>
      </c>
      <c r="W30" s="36" t="s">
        <v>339</v>
      </c>
      <c r="X30" s="36" t="s">
        <v>339</v>
      </c>
      <c r="Y30" s="36" t="s">
        <v>339</v>
      </c>
      <c r="Z30" s="36" t="s">
        <v>339</v>
      </c>
      <c r="AA30" s="36" t="s">
        <v>339</v>
      </c>
      <c r="AB30" s="36" t="s">
        <v>339</v>
      </c>
      <c r="AC30" s="36" t="s">
        <v>339</v>
      </c>
      <c r="AD30" s="36" t="s">
        <v>339</v>
      </c>
      <c r="AE30" s="36" t="s">
        <v>339</v>
      </c>
      <c r="AF30" s="36" t="s">
        <v>339</v>
      </c>
      <c r="AG30" s="36" t="s">
        <v>339</v>
      </c>
      <c r="AH30" s="36" t="s">
        <v>339</v>
      </c>
      <c r="AI30" s="36" t="s">
        <v>339</v>
      </c>
      <c r="AJ30" s="36" t="s">
        <v>339</v>
      </c>
      <c r="AK30" s="36" t="s">
        <v>339</v>
      </c>
      <c r="AL30" s="36" t="s">
        <v>339</v>
      </c>
      <c r="AM30" s="36" t="s">
        <v>339</v>
      </c>
      <c r="AN30" s="36" t="s">
        <v>339</v>
      </c>
      <c r="AO30" s="36" t="s">
        <v>339</v>
      </c>
      <c r="AP30" s="36" t="s">
        <v>339</v>
      </c>
      <c r="AQ30" s="36" t="s">
        <v>339</v>
      </c>
      <c r="AR30" s="36" t="s">
        <v>339</v>
      </c>
      <c r="AS30" s="36" t="s">
        <v>339</v>
      </c>
      <c r="AT30" s="36" t="s">
        <v>339</v>
      </c>
      <c r="AU30" s="36" t="s">
        <v>339</v>
      </c>
      <c r="AV30" s="36" t="s">
        <v>339</v>
      </c>
      <c r="AW30" s="36" t="s">
        <v>339</v>
      </c>
      <c r="AX30" s="36" t="s">
        <v>339</v>
      </c>
      <c r="AY30" s="36" t="s">
        <v>339</v>
      </c>
      <c r="AZ30" s="36" t="s">
        <v>339</v>
      </c>
      <c r="BA30" s="36" t="s">
        <v>339</v>
      </c>
      <c r="BB30" s="36" t="s">
        <v>339</v>
      </c>
      <c r="BC30" s="36" t="s">
        <v>339</v>
      </c>
      <c r="BD30" s="36" t="s">
        <v>339</v>
      </c>
      <c r="BE30" s="36" t="s">
        <v>339</v>
      </c>
      <c r="BF30" s="36" t="s">
        <v>339</v>
      </c>
      <c r="BG30" s="36" t="s">
        <v>339</v>
      </c>
      <c r="BH30" s="36" t="s">
        <v>339</v>
      </c>
      <c r="BI30" s="36" t="s">
        <v>339</v>
      </c>
      <c r="BJ30" s="36" t="s">
        <v>339</v>
      </c>
      <c r="BK30" s="36" t="s">
        <v>339</v>
      </c>
      <c r="BL30" s="36" t="s">
        <v>339</v>
      </c>
    </row>
    <row r="31" spans="1:64" s="37" customFormat="1" x14ac:dyDescent="0.2">
      <c r="A31" s="6">
        <v>28</v>
      </c>
      <c r="B31" s="34" t="s">
        <v>131</v>
      </c>
      <c r="C31" s="34" t="s">
        <v>134</v>
      </c>
      <c r="D31" s="41" t="s">
        <v>339</v>
      </c>
      <c r="E31" s="36" t="s">
        <v>339</v>
      </c>
      <c r="F31" s="36" t="s">
        <v>339</v>
      </c>
      <c r="G31" s="36" t="s">
        <v>339</v>
      </c>
      <c r="H31" s="36" t="s">
        <v>339</v>
      </c>
      <c r="I31" s="36" t="s">
        <v>339</v>
      </c>
      <c r="J31" s="36" t="s">
        <v>339</v>
      </c>
      <c r="K31" s="36" t="s">
        <v>339</v>
      </c>
      <c r="L31" s="36" t="s">
        <v>339</v>
      </c>
      <c r="M31" s="36" t="s">
        <v>339</v>
      </c>
      <c r="N31" s="36" t="s">
        <v>339</v>
      </c>
      <c r="O31" s="36" t="s">
        <v>339</v>
      </c>
      <c r="P31" s="36" t="s">
        <v>339</v>
      </c>
      <c r="Q31" s="36" t="s">
        <v>339</v>
      </c>
      <c r="R31" s="36" t="s">
        <v>339</v>
      </c>
      <c r="S31" s="36" t="s">
        <v>339</v>
      </c>
      <c r="T31" s="36" t="s">
        <v>339</v>
      </c>
      <c r="U31" s="36" t="s">
        <v>339</v>
      </c>
      <c r="V31" s="36" t="s">
        <v>339</v>
      </c>
      <c r="W31" s="36" t="s">
        <v>339</v>
      </c>
      <c r="X31" s="36" t="s">
        <v>339</v>
      </c>
      <c r="Y31" s="36" t="s">
        <v>339</v>
      </c>
      <c r="Z31" s="36" t="s">
        <v>339</v>
      </c>
      <c r="AA31" s="36" t="s">
        <v>339</v>
      </c>
      <c r="AB31" s="36" t="s">
        <v>339</v>
      </c>
      <c r="AC31" s="36" t="s">
        <v>339</v>
      </c>
      <c r="AD31" s="36" t="s">
        <v>339</v>
      </c>
      <c r="AE31" s="36" t="s">
        <v>339</v>
      </c>
      <c r="AF31" s="36" t="s">
        <v>339</v>
      </c>
      <c r="AG31" s="36" t="s">
        <v>339</v>
      </c>
      <c r="AH31" s="36" t="s">
        <v>339</v>
      </c>
      <c r="AI31" s="36" t="s">
        <v>339</v>
      </c>
      <c r="AJ31" s="36" t="s">
        <v>339</v>
      </c>
      <c r="AK31" s="36" t="s">
        <v>339</v>
      </c>
      <c r="AL31" s="36" t="s">
        <v>339</v>
      </c>
      <c r="AM31" s="36" t="s">
        <v>339</v>
      </c>
      <c r="AN31" s="36" t="s">
        <v>339</v>
      </c>
      <c r="AO31" s="36" t="s">
        <v>339</v>
      </c>
      <c r="AP31" s="36" t="s">
        <v>339</v>
      </c>
      <c r="AQ31" s="36" t="s">
        <v>339</v>
      </c>
      <c r="AR31" s="36" t="s">
        <v>339</v>
      </c>
      <c r="AS31" s="36" t="s">
        <v>339</v>
      </c>
      <c r="AT31" s="36" t="s">
        <v>339</v>
      </c>
      <c r="AU31" s="36" t="s">
        <v>339</v>
      </c>
      <c r="AV31" s="36" t="s">
        <v>339</v>
      </c>
      <c r="AW31" s="36" t="s">
        <v>339</v>
      </c>
      <c r="AX31" s="36" t="s">
        <v>339</v>
      </c>
      <c r="AY31" s="36" t="s">
        <v>339</v>
      </c>
      <c r="AZ31" s="36" t="s">
        <v>339</v>
      </c>
      <c r="BA31" s="36" t="s">
        <v>339</v>
      </c>
      <c r="BB31" s="36" t="s">
        <v>339</v>
      </c>
      <c r="BC31" s="36" t="s">
        <v>339</v>
      </c>
      <c r="BD31" s="36" t="s">
        <v>339</v>
      </c>
      <c r="BE31" s="36" t="s">
        <v>339</v>
      </c>
      <c r="BF31" s="36" t="s">
        <v>339</v>
      </c>
      <c r="BG31" s="36" t="s">
        <v>339</v>
      </c>
      <c r="BH31" s="36" t="s">
        <v>339</v>
      </c>
      <c r="BI31" s="36" t="s">
        <v>339</v>
      </c>
      <c r="BJ31" s="36" t="s">
        <v>339</v>
      </c>
      <c r="BK31" s="36" t="s">
        <v>339</v>
      </c>
      <c r="BL31" s="36" t="s">
        <v>339</v>
      </c>
    </row>
    <row r="32" spans="1:64" s="37" customFormat="1" x14ac:dyDescent="0.2">
      <c r="A32" s="6">
        <v>29</v>
      </c>
      <c r="B32" s="34" t="s">
        <v>131</v>
      </c>
      <c r="C32" s="34" t="s">
        <v>135</v>
      </c>
      <c r="D32" s="41" t="s">
        <v>339</v>
      </c>
      <c r="E32" s="36" t="s">
        <v>339</v>
      </c>
      <c r="F32" s="36" t="s">
        <v>339</v>
      </c>
      <c r="G32" s="36" t="s">
        <v>339</v>
      </c>
      <c r="H32" s="36" t="s">
        <v>339</v>
      </c>
      <c r="I32" s="36" t="s">
        <v>339</v>
      </c>
      <c r="J32" s="36" t="s">
        <v>339</v>
      </c>
      <c r="K32" s="36" t="s">
        <v>339</v>
      </c>
      <c r="L32" s="36" t="s">
        <v>339</v>
      </c>
      <c r="M32" s="36" t="s">
        <v>339</v>
      </c>
      <c r="N32" s="36" t="s">
        <v>339</v>
      </c>
      <c r="O32" s="36" t="s">
        <v>339</v>
      </c>
      <c r="P32" s="36" t="s">
        <v>339</v>
      </c>
      <c r="Q32" s="36" t="s">
        <v>339</v>
      </c>
      <c r="R32" s="36" t="s">
        <v>339</v>
      </c>
      <c r="S32" s="36" t="s">
        <v>339</v>
      </c>
      <c r="T32" s="36" t="s">
        <v>339</v>
      </c>
      <c r="U32" s="36" t="s">
        <v>339</v>
      </c>
      <c r="V32" s="36" t="s">
        <v>339</v>
      </c>
      <c r="W32" s="36" t="s">
        <v>339</v>
      </c>
      <c r="X32" s="36" t="s">
        <v>339</v>
      </c>
      <c r="Y32" s="36" t="s">
        <v>339</v>
      </c>
      <c r="Z32" s="36" t="s">
        <v>339</v>
      </c>
      <c r="AA32" s="36" t="s">
        <v>339</v>
      </c>
      <c r="AB32" s="36" t="s">
        <v>339</v>
      </c>
      <c r="AC32" s="36" t="s">
        <v>339</v>
      </c>
      <c r="AD32" s="36" t="s">
        <v>339</v>
      </c>
      <c r="AE32" s="36" t="s">
        <v>339</v>
      </c>
      <c r="AF32" s="36" t="s">
        <v>339</v>
      </c>
      <c r="AG32" s="36" t="s">
        <v>339</v>
      </c>
      <c r="AH32" s="36" t="s">
        <v>339</v>
      </c>
      <c r="AI32" s="36" t="s">
        <v>339</v>
      </c>
      <c r="AJ32" s="36" t="s">
        <v>339</v>
      </c>
      <c r="AK32" s="36" t="s">
        <v>339</v>
      </c>
      <c r="AL32" s="36" t="s">
        <v>339</v>
      </c>
      <c r="AM32" s="36" t="s">
        <v>339</v>
      </c>
      <c r="AN32" s="36" t="s">
        <v>339</v>
      </c>
      <c r="AO32" s="36" t="s">
        <v>339</v>
      </c>
      <c r="AP32" s="36" t="s">
        <v>339</v>
      </c>
      <c r="AQ32" s="36" t="s">
        <v>339</v>
      </c>
      <c r="AR32" s="36" t="s">
        <v>339</v>
      </c>
      <c r="AS32" s="36" t="s">
        <v>339</v>
      </c>
      <c r="AT32" s="36" t="s">
        <v>339</v>
      </c>
      <c r="AU32" s="36" t="s">
        <v>339</v>
      </c>
      <c r="AV32" s="36" t="s">
        <v>339</v>
      </c>
      <c r="AW32" s="36" t="s">
        <v>339</v>
      </c>
      <c r="AX32" s="36" t="s">
        <v>339</v>
      </c>
      <c r="AY32" s="36" t="s">
        <v>339</v>
      </c>
      <c r="AZ32" s="36" t="s">
        <v>339</v>
      </c>
      <c r="BA32" s="36" t="s">
        <v>339</v>
      </c>
      <c r="BB32" s="36" t="s">
        <v>339</v>
      </c>
      <c r="BC32" s="36" t="s">
        <v>339</v>
      </c>
      <c r="BD32" s="36" t="s">
        <v>339</v>
      </c>
      <c r="BE32" s="36" t="s">
        <v>339</v>
      </c>
      <c r="BF32" s="36" t="s">
        <v>339</v>
      </c>
      <c r="BG32" s="36" t="s">
        <v>339</v>
      </c>
      <c r="BH32" s="36" t="s">
        <v>339</v>
      </c>
      <c r="BI32" s="36" t="s">
        <v>339</v>
      </c>
      <c r="BJ32" s="36" t="s">
        <v>339</v>
      </c>
      <c r="BK32" s="36" t="s">
        <v>339</v>
      </c>
      <c r="BL32" s="36" t="s">
        <v>339</v>
      </c>
    </row>
    <row r="33" spans="1:64" s="37" customFormat="1" x14ac:dyDescent="0.2">
      <c r="A33" s="6">
        <v>30</v>
      </c>
      <c r="B33" s="34" t="s">
        <v>131</v>
      </c>
      <c r="C33" s="34" t="s">
        <v>136</v>
      </c>
      <c r="D33" s="41" t="s">
        <v>339</v>
      </c>
      <c r="E33" s="36" t="s">
        <v>339</v>
      </c>
      <c r="F33" s="36" t="s">
        <v>339</v>
      </c>
      <c r="G33" s="36" t="s">
        <v>339</v>
      </c>
      <c r="H33" s="36" t="s">
        <v>339</v>
      </c>
      <c r="I33" s="36" t="s">
        <v>339</v>
      </c>
      <c r="J33" s="36" t="s">
        <v>339</v>
      </c>
      <c r="K33" s="36" t="s">
        <v>339</v>
      </c>
      <c r="L33" s="36" t="s">
        <v>339</v>
      </c>
      <c r="M33" s="36" t="s">
        <v>339</v>
      </c>
      <c r="N33" s="36" t="s">
        <v>339</v>
      </c>
      <c r="O33" s="36" t="s">
        <v>339</v>
      </c>
      <c r="P33" s="36" t="s">
        <v>339</v>
      </c>
      <c r="Q33" s="36" t="s">
        <v>339</v>
      </c>
      <c r="R33" s="36" t="s">
        <v>339</v>
      </c>
      <c r="S33" s="36" t="s">
        <v>339</v>
      </c>
      <c r="T33" s="36" t="s">
        <v>339</v>
      </c>
      <c r="U33" s="36" t="s">
        <v>339</v>
      </c>
      <c r="V33" s="36" t="s">
        <v>339</v>
      </c>
      <c r="W33" s="36" t="s">
        <v>339</v>
      </c>
      <c r="X33" s="36" t="s">
        <v>339</v>
      </c>
      <c r="Y33" s="36" t="s">
        <v>339</v>
      </c>
      <c r="Z33" s="36" t="s">
        <v>339</v>
      </c>
      <c r="AA33" s="36" t="s">
        <v>339</v>
      </c>
      <c r="AB33" s="36" t="s">
        <v>339</v>
      </c>
      <c r="AC33" s="36" t="s">
        <v>339</v>
      </c>
      <c r="AD33" s="36" t="s">
        <v>339</v>
      </c>
      <c r="AE33" s="36" t="s">
        <v>339</v>
      </c>
      <c r="AF33" s="36" t="s">
        <v>339</v>
      </c>
      <c r="AG33" s="36" t="s">
        <v>339</v>
      </c>
      <c r="AH33" s="36" t="s">
        <v>339</v>
      </c>
      <c r="AI33" s="36" t="s">
        <v>339</v>
      </c>
      <c r="AJ33" s="36" t="s">
        <v>339</v>
      </c>
      <c r="AK33" s="36" t="s">
        <v>339</v>
      </c>
      <c r="AL33" s="36" t="s">
        <v>339</v>
      </c>
      <c r="AM33" s="36" t="s">
        <v>339</v>
      </c>
      <c r="AN33" s="36" t="s">
        <v>339</v>
      </c>
      <c r="AO33" s="36" t="s">
        <v>339</v>
      </c>
      <c r="AP33" s="36" t="s">
        <v>339</v>
      </c>
      <c r="AQ33" s="36" t="s">
        <v>339</v>
      </c>
      <c r="AR33" s="36" t="s">
        <v>339</v>
      </c>
      <c r="AS33" s="36" t="s">
        <v>339</v>
      </c>
      <c r="AT33" s="36" t="s">
        <v>339</v>
      </c>
      <c r="AU33" s="36" t="s">
        <v>339</v>
      </c>
      <c r="AV33" s="36" t="s">
        <v>339</v>
      </c>
      <c r="AW33" s="36" t="s">
        <v>339</v>
      </c>
      <c r="AX33" s="36" t="s">
        <v>339</v>
      </c>
      <c r="AY33" s="36" t="s">
        <v>339</v>
      </c>
      <c r="AZ33" s="36" t="s">
        <v>339</v>
      </c>
      <c r="BA33" s="36" t="s">
        <v>339</v>
      </c>
      <c r="BB33" s="36" t="s">
        <v>339</v>
      </c>
      <c r="BC33" s="36" t="s">
        <v>339</v>
      </c>
      <c r="BD33" s="36" t="s">
        <v>339</v>
      </c>
      <c r="BE33" s="36" t="s">
        <v>339</v>
      </c>
      <c r="BF33" s="36" t="s">
        <v>339</v>
      </c>
      <c r="BG33" s="36" t="s">
        <v>339</v>
      </c>
      <c r="BH33" s="36" t="s">
        <v>339</v>
      </c>
      <c r="BI33" s="36" t="s">
        <v>339</v>
      </c>
      <c r="BJ33" s="36" t="s">
        <v>339</v>
      </c>
      <c r="BK33" s="36" t="s">
        <v>339</v>
      </c>
      <c r="BL33" s="36" t="s">
        <v>339</v>
      </c>
    </row>
    <row r="34" spans="1:64" s="37" customFormat="1" x14ac:dyDescent="0.2">
      <c r="A34" s="6">
        <v>31</v>
      </c>
      <c r="B34" s="34" t="s">
        <v>131</v>
      </c>
      <c r="C34" s="34" t="s">
        <v>137</v>
      </c>
      <c r="D34" s="41" t="s">
        <v>339</v>
      </c>
      <c r="E34" s="36" t="s">
        <v>339</v>
      </c>
      <c r="F34" s="36" t="s">
        <v>339</v>
      </c>
      <c r="G34" s="36" t="s">
        <v>339</v>
      </c>
      <c r="H34" s="36" t="s">
        <v>339</v>
      </c>
      <c r="I34" s="36" t="s">
        <v>339</v>
      </c>
      <c r="J34" s="36" t="s">
        <v>339</v>
      </c>
      <c r="K34" s="36" t="s">
        <v>339</v>
      </c>
      <c r="L34" s="36" t="s">
        <v>339</v>
      </c>
      <c r="M34" s="36" t="s">
        <v>339</v>
      </c>
      <c r="N34" s="36" t="s">
        <v>339</v>
      </c>
      <c r="O34" s="36" t="s">
        <v>339</v>
      </c>
      <c r="P34" s="36" t="s">
        <v>339</v>
      </c>
      <c r="Q34" s="36" t="s">
        <v>339</v>
      </c>
      <c r="R34" s="36" t="s">
        <v>339</v>
      </c>
      <c r="S34" s="36" t="s">
        <v>339</v>
      </c>
      <c r="T34" s="36" t="s">
        <v>339</v>
      </c>
      <c r="U34" s="36" t="s">
        <v>339</v>
      </c>
      <c r="V34" s="36" t="s">
        <v>339</v>
      </c>
      <c r="W34" s="36" t="s">
        <v>339</v>
      </c>
      <c r="X34" s="36" t="s">
        <v>339</v>
      </c>
      <c r="Y34" s="36" t="s">
        <v>339</v>
      </c>
      <c r="Z34" s="36" t="s">
        <v>339</v>
      </c>
      <c r="AA34" s="36" t="s">
        <v>339</v>
      </c>
      <c r="AB34" s="36" t="s">
        <v>339</v>
      </c>
      <c r="AC34" s="36" t="s">
        <v>339</v>
      </c>
      <c r="AD34" s="36" t="s">
        <v>339</v>
      </c>
      <c r="AE34" s="36" t="s">
        <v>339</v>
      </c>
      <c r="AF34" s="36" t="s">
        <v>339</v>
      </c>
      <c r="AG34" s="36" t="s">
        <v>339</v>
      </c>
      <c r="AH34" s="36" t="s">
        <v>339</v>
      </c>
      <c r="AI34" s="36" t="s">
        <v>339</v>
      </c>
      <c r="AJ34" s="36" t="s">
        <v>339</v>
      </c>
      <c r="AK34" s="36" t="s">
        <v>339</v>
      </c>
      <c r="AL34" s="36" t="s">
        <v>339</v>
      </c>
      <c r="AM34" s="36" t="s">
        <v>339</v>
      </c>
      <c r="AN34" s="36" t="s">
        <v>339</v>
      </c>
      <c r="AO34" s="36" t="s">
        <v>339</v>
      </c>
      <c r="AP34" s="36" t="s">
        <v>339</v>
      </c>
      <c r="AQ34" s="36" t="s">
        <v>339</v>
      </c>
      <c r="AR34" s="36" t="s">
        <v>339</v>
      </c>
      <c r="AS34" s="36" t="s">
        <v>339</v>
      </c>
      <c r="AT34" s="36" t="s">
        <v>339</v>
      </c>
      <c r="AU34" s="36" t="s">
        <v>339</v>
      </c>
      <c r="AV34" s="36" t="s">
        <v>339</v>
      </c>
      <c r="AW34" s="36" t="s">
        <v>339</v>
      </c>
      <c r="AX34" s="36" t="s">
        <v>339</v>
      </c>
      <c r="AY34" s="36" t="s">
        <v>339</v>
      </c>
      <c r="AZ34" s="36" t="s">
        <v>339</v>
      </c>
      <c r="BA34" s="36" t="s">
        <v>339</v>
      </c>
      <c r="BB34" s="36" t="s">
        <v>339</v>
      </c>
      <c r="BC34" s="36" t="s">
        <v>339</v>
      </c>
      <c r="BD34" s="36" t="s">
        <v>339</v>
      </c>
      <c r="BE34" s="36" t="s">
        <v>339</v>
      </c>
      <c r="BF34" s="36" t="s">
        <v>339</v>
      </c>
      <c r="BG34" s="36" t="s">
        <v>339</v>
      </c>
      <c r="BH34" s="36" t="s">
        <v>339</v>
      </c>
      <c r="BI34" s="36" t="s">
        <v>339</v>
      </c>
      <c r="BJ34" s="36" t="s">
        <v>339</v>
      </c>
      <c r="BK34" s="36" t="s">
        <v>339</v>
      </c>
      <c r="BL34" s="36" t="s">
        <v>339</v>
      </c>
    </row>
    <row r="35" spans="1:64" s="37" customFormat="1" x14ac:dyDescent="0.2">
      <c r="A35" s="6">
        <v>32</v>
      </c>
      <c r="B35" s="34" t="s">
        <v>131</v>
      </c>
      <c r="C35" s="34" t="s">
        <v>138</v>
      </c>
      <c r="D35" s="41" t="s">
        <v>339</v>
      </c>
      <c r="E35" s="36" t="s">
        <v>339</v>
      </c>
      <c r="F35" s="36" t="s">
        <v>339</v>
      </c>
      <c r="G35" s="36" t="s">
        <v>339</v>
      </c>
      <c r="H35" s="36" t="s">
        <v>339</v>
      </c>
      <c r="I35" s="36" t="s">
        <v>339</v>
      </c>
      <c r="J35" s="36" t="s">
        <v>339</v>
      </c>
      <c r="K35" s="36" t="s">
        <v>339</v>
      </c>
      <c r="L35" s="36" t="s">
        <v>339</v>
      </c>
      <c r="M35" s="36" t="s">
        <v>339</v>
      </c>
      <c r="N35" s="36" t="s">
        <v>339</v>
      </c>
      <c r="O35" s="36" t="s">
        <v>339</v>
      </c>
      <c r="P35" s="36" t="s">
        <v>339</v>
      </c>
      <c r="Q35" s="36" t="s">
        <v>339</v>
      </c>
      <c r="R35" s="36" t="s">
        <v>339</v>
      </c>
      <c r="S35" s="36" t="s">
        <v>339</v>
      </c>
      <c r="T35" s="36" t="s">
        <v>339</v>
      </c>
      <c r="U35" s="36" t="s">
        <v>339</v>
      </c>
      <c r="V35" s="36" t="s">
        <v>339</v>
      </c>
      <c r="W35" s="36" t="s">
        <v>339</v>
      </c>
      <c r="X35" s="36" t="s">
        <v>339</v>
      </c>
      <c r="Y35" s="36" t="s">
        <v>339</v>
      </c>
      <c r="Z35" s="36" t="s">
        <v>339</v>
      </c>
      <c r="AA35" s="36" t="s">
        <v>339</v>
      </c>
      <c r="AB35" s="36" t="s">
        <v>339</v>
      </c>
      <c r="AC35" s="36" t="s">
        <v>339</v>
      </c>
      <c r="AD35" s="36" t="s">
        <v>339</v>
      </c>
      <c r="AE35" s="36" t="s">
        <v>339</v>
      </c>
      <c r="AF35" s="36" t="s">
        <v>339</v>
      </c>
      <c r="AG35" s="36" t="s">
        <v>339</v>
      </c>
      <c r="AH35" s="36" t="s">
        <v>339</v>
      </c>
      <c r="AI35" s="36" t="s">
        <v>339</v>
      </c>
      <c r="AJ35" s="36" t="s">
        <v>339</v>
      </c>
      <c r="AK35" s="36" t="s">
        <v>339</v>
      </c>
      <c r="AL35" s="36" t="s">
        <v>339</v>
      </c>
      <c r="AM35" s="36" t="s">
        <v>339</v>
      </c>
      <c r="AN35" s="36" t="s">
        <v>339</v>
      </c>
      <c r="AO35" s="36" t="s">
        <v>339</v>
      </c>
      <c r="AP35" s="36" t="s">
        <v>339</v>
      </c>
      <c r="AQ35" s="36" t="s">
        <v>339</v>
      </c>
      <c r="AR35" s="36" t="s">
        <v>339</v>
      </c>
      <c r="AS35" s="36" t="s">
        <v>339</v>
      </c>
      <c r="AT35" s="36" t="s">
        <v>339</v>
      </c>
      <c r="AU35" s="36" t="s">
        <v>339</v>
      </c>
      <c r="AV35" s="36" t="s">
        <v>339</v>
      </c>
      <c r="AW35" s="36" t="s">
        <v>339</v>
      </c>
      <c r="AX35" s="36" t="s">
        <v>339</v>
      </c>
      <c r="AY35" s="36" t="s">
        <v>339</v>
      </c>
      <c r="AZ35" s="36" t="s">
        <v>339</v>
      </c>
      <c r="BA35" s="36" t="s">
        <v>339</v>
      </c>
      <c r="BB35" s="36" t="s">
        <v>339</v>
      </c>
      <c r="BC35" s="36" t="s">
        <v>339</v>
      </c>
      <c r="BD35" s="36" t="s">
        <v>339</v>
      </c>
      <c r="BE35" s="36" t="s">
        <v>339</v>
      </c>
      <c r="BF35" s="36" t="s">
        <v>339</v>
      </c>
      <c r="BG35" s="36" t="s">
        <v>339</v>
      </c>
      <c r="BH35" s="36" t="s">
        <v>339</v>
      </c>
      <c r="BI35" s="36" t="s">
        <v>339</v>
      </c>
      <c r="BJ35" s="36" t="s">
        <v>339</v>
      </c>
      <c r="BK35" s="36" t="s">
        <v>339</v>
      </c>
      <c r="BL35" s="36" t="s">
        <v>339</v>
      </c>
    </row>
    <row r="36" spans="1:64" s="37" customFormat="1" x14ac:dyDescent="0.2">
      <c r="A36" s="6">
        <v>33</v>
      </c>
      <c r="B36" s="34" t="s">
        <v>140</v>
      </c>
      <c r="C36" s="34" t="s">
        <v>139</v>
      </c>
      <c r="D36" s="41">
        <v>4.3594910990000004</v>
      </c>
      <c r="E36" s="36">
        <v>401</v>
      </c>
      <c r="F36" s="36">
        <v>0</v>
      </c>
      <c r="G36" s="36">
        <v>0</v>
      </c>
      <c r="H36" s="36">
        <v>401</v>
      </c>
      <c r="I36" s="36">
        <v>0</v>
      </c>
      <c r="J36" s="36">
        <v>0</v>
      </c>
      <c r="K36" s="36">
        <v>0</v>
      </c>
      <c r="L36" s="36">
        <v>0</v>
      </c>
      <c r="M36" s="36">
        <v>0</v>
      </c>
      <c r="N36" s="36">
        <v>0</v>
      </c>
      <c r="O36" s="36">
        <v>0</v>
      </c>
      <c r="P36" s="36">
        <v>0</v>
      </c>
      <c r="Q36" s="36">
        <v>0</v>
      </c>
      <c r="R36" s="36">
        <v>0</v>
      </c>
      <c r="S36" s="36">
        <v>0</v>
      </c>
      <c r="T36" s="36">
        <v>0</v>
      </c>
      <c r="U36" s="36">
        <v>0</v>
      </c>
      <c r="V36" s="36">
        <v>0</v>
      </c>
      <c r="W36" s="36">
        <v>0</v>
      </c>
      <c r="X36" s="36">
        <v>0</v>
      </c>
      <c r="Y36" s="36">
        <v>0</v>
      </c>
      <c r="Z36" s="36">
        <v>0</v>
      </c>
      <c r="AA36" s="36">
        <v>0</v>
      </c>
      <c r="AB36" s="36">
        <v>0</v>
      </c>
      <c r="AC36" s="36">
        <v>0</v>
      </c>
      <c r="AD36" s="36">
        <v>0</v>
      </c>
      <c r="AE36" s="36">
        <v>0</v>
      </c>
      <c r="AF36" s="36">
        <v>0</v>
      </c>
      <c r="AG36" s="36">
        <v>0</v>
      </c>
      <c r="AH36" s="36">
        <v>0</v>
      </c>
      <c r="AI36" s="36">
        <v>0</v>
      </c>
      <c r="AJ36" s="36">
        <v>0</v>
      </c>
      <c r="AK36" s="36">
        <v>0</v>
      </c>
      <c r="AL36" s="36">
        <v>0</v>
      </c>
      <c r="AM36" s="36">
        <v>0</v>
      </c>
      <c r="AN36" s="36">
        <v>0</v>
      </c>
      <c r="AO36" s="36">
        <v>0</v>
      </c>
      <c r="AP36" s="36">
        <v>0</v>
      </c>
      <c r="AQ36" s="36">
        <v>0</v>
      </c>
      <c r="AR36" s="36">
        <v>0</v>
      </c>
      <c r="AS36" s="36">
        <v>0</v>
      </c>
      <c r="AT36" s="36">
        <v>0</v>
      </c>
      <c r="AU36" s="36">
        <v>0</v>
      </c>
      <c r="AV36" s="36">
        <v>0</v>
      </c>
      <c r="AW36" s="36">
        <v>0</v>
      </c>
      <c r="AX36" s="36">
        <v>0</v>
      </c>
      <c r="AY36" s="36">
        <v>0</v>
      </c>
      <c r="AZ36" s="36">
        <v>0</v>
      </c>
      <c r="BA36" s="36">
        <v>0</v>
      </c>
      <c r="BB36" s="36">
        <v>0</v>
      </c>
      <c r="BC36" s="36">
        <v>0</v>
      </c>
      <c r="BD36" s="36">
        <v>0</v>
      </c>
      <c r="BE36" s="36">
        <v>0</v>
      </c>
      <c r="BF36" s="36">
        <v>0</v>
      </c>
      <c r="BG36" s="36">
        <v>0</v>
      </c>
      <c r="BH36" s="36">
        <v>0</v>
      </c>
      <c r="BI36" s="36">
        <v>0</v>
      </c>
      <c r="BJ36" s="36">
        <v>0</v>
      </c>
      <c r="BK36" s="36">
        <v>0</v>
      </c>
      <c r="BL36" s="36">
        <v>0</v>
      </c>
    </row>
    <row r="37" spans="1:64" s="37" customFormat="1" x14ac:dyDescent="0.2">
      <c r="A37" s="6">
        <v>34</v>
      </c>
      <c r="B37" s="34" t="s">
        <v>140</v>
      </c>
      <c r="C37" s="34" t="s">
        <v>141</v>
      </c>
      <c r="D37" s="41">
        <v>4.4044879300000002</v>
      </c>
      <c r="E37" s="36">
        <v>49</v>
      </c>
      <c r="F37" s="36">
        <v>0</v>
      </c>
      <c r="G37" s="36">
        <v>0</v>
      </c>
      <c r="H37" s="36">
        <v>49</v>
      </c>
      <c r="I37" s="36">
        <v>0</v>
      </c>
      <c r="J37" s="36">
        <v>0</v>
      </c>
      <c r="K37" s="36">
        <v>0</v>
      </c>
      <c r="L37" s="36">
        <v>0</v>
      </c>
      <c r="M37" s="36">
        <v>0</v>
      </c>
      <c r="N37" s="36">
        <v>0</v>
      </c>
      <c r="O37" s="36">
        <v>0</v>
      </c>
      <c r="P37" s="36">
        <v>0</v>
      </c>
      <c r="Q37" s="36">
        <v>0</v>
      </c>
      <c r="R37" s="36">
        <v>0</v>
      </c>
      <c r="S37" s="36">
        <v>0</v>
      </c>
      <c r="T37" s="36">
        <v>0</v>
      </c>
      <c r="U37" s="36">
        <v>0</v>
      </c>
      <c r="V37" s="36">
        <v>0</v>
      </c>
      <c r="W37" s="36">
        <v>0</v>
      </c>
      <c r="X37" s="36">
        <v>0</v>
      </c>
      <c r="Y37" s="36">
        <v>0</v>
      </c>
      <c r="Z37" s="36">
        <v>0</v>
      </c>
      <c r="AA37" s="36">
        <v>0</v>
      </c>
      <c r="AB37" s="36">
        <v>0</v>
      </c>
      <c r="AC37" s="36">
        <v>0</v>
      </c>
      <c r="AD37" s="36">
        <v>0</v>
      </c>
      <c r="AE37" s="36">
        <v>0</v>
      </c>
      <c r="AF37" s="36">
        <v>0</v>
      </c>
      <c r="AG37" s="36">
        <v>0</v>
      </c>
      <c r="AH37" s="36">
        <v>0</v>
      </c>
      <c r="AI37" s="36">
        <v>0</v>
      </c>
      <c r="AJ37" s="36">
        <v>0</v>
      </c>
      <c r="AK37" s="36">
        <v>0</v>
      </c>
      <c r="AL37" s="36">
        <v>0</v>
      </c>
      <c r="AM37" s="36">
        <v>0</v>
      </c>
      <c r="AN37" s="36">
        <v>0</v>
      </c>
      <c r="AO37" s="36">
        <v>0</v>
      </c>
      <c r="AP37" s="36">
        <v>0</v>
      </c>
      <c r="AQ37" s="36">
        <v>0</v>
      </c>
      <c r="AR37" s="36">
        <v>0</v>
      </c>
      <c r="AS37" s="36">
        <v>0</v>
      </c>
      <c r="AT37" s="36">
        <v>0</v>
      </c>
      <c r="AU37" s="36">
        <v>0</v>
      </c>
      <c r="AV37" s="36">
        <v>0</v>
      </c>
      <c r="AW37" s="36">
        <v>0</v>
      </c>
      <c r="AX37" s="36">
        <v>0</v>
      </c>
      <c r="AY37" s="36">
        <v>0</v>
      </c>
      <c r="AZ37" s="36">
        <v>0</v>
      </c>
      <c r="BA37" s="36">
        <v>0</v>
      </c>
      <c r="BB37" s="36">
        <v>0</v>
      </c>
      <c r="BC37" s="36">
        <v>0</v>
      </c>
      <c r="BD37" s="36">
        <v>0</v>
      </c>
      <c r="BE37" s="36">
        <v>0</v>
      </c>
      <c r="BF37" s="36">
        <v>0</v>
      </c>
      <c r="BG37" s="36">
        <v>0</v>
      </c>
      <c r="BH37" s="36">
        <v>0</v>
      </c>
      <c r="BI37" s="36">
        <v>0</v>
      </c>
      <c r="BJ37" s="36">
        <v>0</v>
      </c>
      <c r="BK37" s="36">
        <v>0</v>
      </c>
      <c r="BL37" s="36">
        <v>0</v>
      </c>
    </row>
    <row r="38" spans="1:64" s="37" customFormat="1" x14ac:dyDescent="0.2">
      <c r="A38" s="6">
        <v>35</v>
      </c>
      <c r="B38" s="34" t="s">
        <v>140</v>
      </c>
      <c r="C38" s="34" t="s">
        <v>142</v>
      </c>
      <c r="D38" s="41">
        <v>4.7293880110000002</v>
      </c>
      <c r="E38" s="36">
        <v>46</v>
      </c>
      <c r="F38" s="36">
        <v>0</v>
      </c>
      <c r="G38" s="36">
        <v>0</v>
      </c>
      <c r="H38" s="36">
        <v>46</v>
      </c>
      <c r="I38" s="36">
        <v>0</v>
      </c>
      <c r="J38" s="36">
        <v>0</v>
      </c>
      <c r="K38" s="36">
        <v>0</v>
      </c>
      <c r="L38" s="36">
        <v>0</v>
      </c>
      <c r="M38" s="36">
        <v>0</v>
      </c>
      <c r="N38" s="36">
        <v>0</v>
      </c>
      <c r="O38" s="36">
        <v>0</v>
      </c>
      <c r="P38" s="36">
        <v>0</v>
      </c>
      <c r="Q38" s="36">
        <v>0</v>
      </c>
      <c r="R38" s="36">
        <v>0</v>
      </c>
      <c r="S38" s="36">
        <v>0</v>
      </c>
      <c r="T38" s="36">
        <v>0</v>
      </c>
      <c r="U38" s="36">
        <v>0</v>
      </c>
      <c r="V38" s="36">
        <v>0</v>
      </c>
      <c r="W38" s="36">
        <v>0</v>
      </c>
      <c r="X38" s="36">
        <v>0</v>
      </c>
      <c r="Y38" s="36">
        <v>0</v>
      </c>
      <c r="Z38" s="36">
        <v>0</v>
      </c>
      <c r="AA38" s="36">
        <v>0</v>
      </c>
      <c r="AB38" s="36">
        <v>0</v>
      </c>
      <c r="AC38" s="36">
        <v>0</v>
      </c>
      <c r="AD38" s="36">
        <v>0</v>
      </c>
      <c r="AE38" s="36">
        <v>0</v>
      </c>
      <c r="AF38" s="36">
        <v>0</v>
      </c>
      <c r="AG38" s="36">
        <v>0</v>
      </c>
      <c r="AH38" s="36">
        <v>0</v>
      </c>
      <c r="AI38" s="36">
        <v>0</v>
      </c>
      <c r="AJ38" s="36">
        <v>0</v>
      </c>
      <c r="AK38" s="36">
        <v>0</v>
      </c>
      <c r="AL38" s="36">
        <v>0</v>
      </c>
      <c r="AM38" s="36">
        <v>0</v>
      </c>
      <c r="AN38" s="36">
        <v>0</v>
      </c>
      <c r="AO38" s="36">
        <v>0</v>
      </c>
      <c r="AP38" s="36">
        <v>0</v>
      </c>
      <c r="AQ38" s="36">
        <v>0</v>
      </c>
      <c r="AR38" s="36">
        <v>0</v>
      </c>
      <c r="AS38" s="36">
        <v>0</v>
      </c>
      <c r="AT38" s="36">
        <v>0</v>
      </c>
      <c r="AU38" s="36">
        <v>0</v>
      </c>
      <c r="AV38" s="36">
        <v>0</v>
      </c>
      <c r="AW38" s="36">
        <v>0</v>
      </c>
      <c r="AX38" s="36">
        <v>0</v>
      </c>
      <c r="AY38" s="36">
        <v>0</v>
      </c>
      <c r="AZ38" s="36">
        <v>0</v>
      </c>
      <c r="BA38" s="36">
        <v>0</v>
      </c>
      <c r="BB38" s="36">
        <v>0</v>
      </c>
      <c r="BC38" s="36">
        <v>0</v>
      </c>
      <c r="BD38" s="36">
        <v>0</v>
      </c>
      <c r="BE38" s="36">
        <v>0</v>
      </c>
      <c r="BF38" s="36">
        <v>0</v>
      </c>
      <c r="BG38" s="36">
        <v>0.12873673799999999</v>
      </c>
      <c r="BH38" s="36">
        <v>0.90314091399999996</v>
      </c>
      <c r="BI38" s="36">
        <v>0</v>
      </c>
      <c r="BJ38" s="36">
        <v>0</v>
      </c>
      <c r="BK38" s="36">
        <v>0</v>
      </c>
      <c r="BL38" s="36">
        <v>0</v>
      </c>
    </row>
    <row r="39" spans="1:64" s="37" customFormat="1" x14ac:dyDescent="0.2">
      <c r="A39" s="6">
        <v>36</v>
      </c>
      <c r="B39" s="34" t="s">
        <v>140</v>
      </c>
      <c r="C39" s="34" t="s">
        <v>143</v>
      </c>
      <c r="D39" s="41">
        <v>4.7243302360000001</v>
      </c>
      <c r="E39" s="36">
        <v>2</v>
      </c>
      <c r="F39" s="36">
        <v>0</v>
      </c>
      <c r="G39" s="36">
        <v>0</v>
      </c>
      <c r="H39" s="36">
        <v>2</v>
      </c>
      <c r="I39" s="36">
        <v>0</v>
      </c>
      <c r="J39" s="36">
        <v>0</v>
      </c>
      <c r="K39" s="36">
        <v>0</v>
      </c>
      <c r="L39" s="36">
        <v>0</v>
      </c>
      <c r="M39" s="36">
        <v>0</v>
      </c>
      <c r="N39" s="36">
        <v>0</v>
      </c>
      <c r="O39" s="36">
        <v>0</v>
      </c>
      <c r="P39" s="36">
        <v>0</v>
      </c>
      <c r="Q39" s="36">
        <v>0</v>
      </c>
      <c r="R39" s="36">
        <v>0</v>
      </c>
      <c r="S39" s="36">
        <v>0</v>
      </c>
      <c r="T39" s="36">
        <v>0</v>
      </c>
      <c r="U39" s="36">
        <v>0</v>
      </c>
      <c r="V39" s="36">
        <v>0</v>
      </c>
      <c r="W39" s="36">
        <v>0</v>
      </c>
      <c r="X39" s="36">
        <v>0</v>
      </c>
      <c r="Y39" s="36">
        <v>0</v>
      </c>
      <c r="Z39" s="36">
        <v>0</v>
      </c>
      <c r="AA39" s="36">
        <v>0</v>
      </c>
      <c r="AB39" s="36">
        <v>0</v>
      </c>
      <c r="AC39" s="36">
        <v>0</v>
      </c>
      <c r="AD39" s="36">
        <v>0</v>
      </c>
      <c r="AE39" s="36">
        <v>0</v>
      </c>
      <c r="AF39" s="36">
        <v>0</v>
      </c>
      <c r="AG39" s="36">
        <v>0</v>
      </c>
      <c r="AH39" s="36">
        <v>0</v>
      </c>
      <c r="AI39" s="36">
        <v>0</v>
      </c>
      <c r="AJ39" s="36">
        <v>0</v>
      </c>
      <c r="AK39" s="36">
        <v>0</v>
      </c>
      <c r="AL39" s="36">
        <v>0</v>
      </c>
      <c r="AM39" s="36">
        <v>0</v>
      </c>
      <c r="AN39" s="36">
        <v>0</v>
      </c>
      <c r="AO39" s="36">
        <v>0</v>
      </c>
      <c r="AP39" s="36">
        <v>0</v>
      </c>
      <c r="AQ39" s="36">
        <v>0</v>
      </c>
      <c r="AR39" s="36">
        <v>0</v>
      </c>
      <c r="AS39" s="36">
        <v>0</v>
      </c>
      <c r="AT39" s="36">
        <v>0</v>
      </c>
      <c r="AU39" s="36">
        <v>0</v>
      </c>
      <c r="AV39" s="36">
        <v>0</v>
      </c>
      <c r="AW39" s="36">
        <v>0</v>
      </c>
      <c r="AX39" s="36">
        <v>0</v>
      </c>
      <c r="AY39" s="36">
        <v>0</v>
      </c>
      <c r="AZ39" s="36">
        <v>0</v>
      </c>
      <c r="BA39" s="36">
        <v>0</v>
      </c>
      <c r="BB39" s="36">
        <v>0</v>
      </c>
      <c r="BC39" s="36">
        <v>0</v>
      </c>
      <c r="BD39" s="36">
        <v>0</v>
      </c>
      <c r="BE39" s="36">
        <v>0</v>
      </c>
      <c r="BF39" s="36">
        <v>0</v>
      </c>
      <c r="BG39" s="36">
        <v>9.1953462E-2</v>
      </c>
      <c r="BH39" s="36">
        <v>0.15487677999999999</v>
      </c>
      <c r="BI39" s="36">
        <v>0</v>
      </c>
      <c r="BJ39" s="36">
        <v>0</v>
      </c>
      <c r="BK39" s="36">
        <v>0</v>
      </c>
      <c r="BL39" s="36">
        <v>0</v>
      </c>
    </row>
    <row r="40" spans="1:64" s="37" customFormat="1" x14ac:dyDescent="0.2">
      <c r="A40" s="6">
        <v>37</v>
      </c>
      <c r="B40" s="34" t="s">
        <v>140</v>
      </c>
      <c r="C40" s="34" t="s">
        <v>144</v>
      </c>
      <c r="D40" s="41">
        <v>4.6997132590000001</v>
      </c>
      <c r="E40" s="36">
        <v>16</v>
      </c>
      <c r="F40" s="36">
        <v>0</v>
      </c>
      <c r="G40" s="36">
        <v>2</v>
      </c>
      <c r="H40" s="36">
        <v>14</v>
      </c>
      <c r="I40" s="36">
        <v>0</v>
      </c>
      <c r="J40" s="36">
        <v>0</v>
      </c>
      <c r="K40" s="36">
        <v>0</v>
      </c>
      <c r="L40" s="36">
        <v>0</v>
      </c>
      <c r="M40" s="36">
        <v>0</v>
      </c>
      <c r="N40" s="36">
        <v>0</v>
      </c>
      <c r="O40" s="36">
        <v>0</v>
      </c>
      <c r="P40" s="36">
        <v>0</v>
      </c>
      <c r="Q40" s="36">
        <v>0</v>
      </c>
      <c r="R40" s="36">
        <v>0</v>
      </c>
      <c r="S40" s="36">
        <v>0</v>
      </c>
      <c r="T40" s="36">
        <v>0</v>
      </c>
      <c r="U40" s="36">
        <v>6.0000000000000001E-3</v>
      </c>
      <c r="V40" s="36">
        <v>1.44E-2</v>
      </c>
      <c r="W40" s="36">
        <v>6.0000000000000001E-3</v>
      </c>
      <c r="X40" s="36">
        <v>1.44E-2</v>
      </c>
      <c r="Y40" s="36">
        <v>2.0400000000000001E-2</v>
      </c>
      <c r="Z40" s="36">
        <v>0</v>
      </c>
      <c r="AA40" s="36">
        <v>0</v>
      </c>
      <c r="AB40" s="36">
        <v>0</v>
      </c>
      <c r="AC40" s="36">
        <v>0</v>
      </c>
      <c r="AD40" s="36">
        <v>0</v>
      </c>
      <c r="AE40" s="36">
        <v>0</v>
      </c>
      <c r="AF40" s="36">
        <v>0</v>
      </c>
      <c r="AG40" s="36">
        <v>6.6362142717780114E-4</v>
      </c>
      <c r="AH40" s="36">
        <v>1.1289192094518915E-3</v>
      </c>
      <c r="AI40" s="36">
        <v>3.6155926032445714E-3</v>
      </c>
      <c r="AJ40" s="36">
        <v>0</v>
      </c>
      <c r="AK40" s="36">
        <v>0</v>
      </c>
      <c r="AL40" s="36">
        <v>0</v>
      </c>
      <c r="AM40" s="36">
        <v>6.6362142717780114E-4</v>
      </c>
      <c r="AN40" s="36">
        <v>1.1289192094518915E-3</v>
      </c>
      <c r="AO40" s="36">
        <v>3.6155926032445714E-3</v>
      </c>
      <c r="AP40" s="36">
        <v>1.6369997000000001E-2</v>
      </c>
      <c r="AQ40" s="36">
        <v>8.8146130000000007E-3</v>
      </c>
      <c r="AR40" s="36">
        <v>2.5184610000000003E-2</v>
      </c>
      <c r="AS40" s="36">
        <v>0</v>
      </c>
      <c r="AT40" s="36">
        <v>0</v>
      </c>
      <c r="AU40" s="36">
        <v>0</v>
      </c>
      <c r="AV40" s="36">
        <v>0</v>
      </c>
      <c r="AW40" s="36">
        <v>0</v>
      </c>
      <c r="AX40" s="36">
        <v>0</v>
      </c>
      <c r="AY40" s="36">
        <v>0</v>
      </c>
      <c r="AZ40" s="36">
        <v>0</v>
      </c>
      <c r="BA40" s="36">
        <v>0</v>
      </c>
      <c r="BB40" s="36">
        <v>0</v>
      </c>
      <c r="BC40" s="36">
        <v>0</v>
      </c>
      <c r="BD40" s="36">
        <v>0</v>
      </c>
      <c r="BE40" s="36">
        <v>0</v>
      </c>
      <c r="BF40" s="36">
        <v>0</v>
      </c>
      <c r="BG40" s="36">
        <v>2.9911548999999999E-2</v>
      </c>
      <c r="BH40" s="36">
        <v>1.7268373800000001</v>
      </c>
      <c r="BI40" s="36">
        <v>0</v>
      </c>
      <c r="BJ40" s="36">
        <v>0</v>
      </c>
      <c r="BK40" s="36">
        <v>0</v>
      </c>
      <c r="BL40" s="36">
        <v>0</v>
      </c>
    </row>
    <row r="41" spans="1:64" s="37" customFormat="1" x14ac:dyDescent="0.2">
      <c r="A41" s="6">
        <v>38</v>
      </c>
      <c r="B41" s="34" t="s">
        <v>140</v>
      </c>
      <c r="C41" s="34" t="s">
        <v>145</v>
      </c>
      <c r="D41" s="41">
        <v>4.2039640880000002</v>
      </c>
      <c r="E41" s="36">
        <v>8</v>
      </c>
      <c r="F41" s="36">
        <v>0</v>
      </c>
      <c r="G41" s="36">
        <v>0</v>
      </c>
      <c r="H41" s="36">
        <v>8</v>
      </c>
      <c r="I41" s="36">
        <v>0</v>
      </c>
      <c r="J41" s="36">
        <v>0</v>
      </c>
      <c r="K41" s="36">
        <v>0</v>
      </c>
      <c r="L41" s="36">
        <v>0</v>
      </c>
      <c r="M41" s="36">
        <v>0</v>
      </c>
      <c r="N41" s="36">
        <v>0</v>
      </c>
      <c r="O41" s="36">
        <v>0</v>
      </c>
      <c r="P41" s="36">
        <v>0</v>
      </c>
      <c r="Q41" s="36">
        <v>0</v>
      </c>
      <c r="R41" s="36">
        <v>0</v>
      </c>
      <c r="S41" s="36">
        <v>0</v>
      </c>
      <c r="T41" s="36">
        <v>0</v>
      </c>
      <c r="U41" s="36">
        <v>0</v>
      </c>
      <c r="V41" s="36">
        <v>0</v>
      </c>
      <c r="W41" s="36">
        <v>0</v>
      </c>
      <c r="X41" s="36">
        <v>0</v>
      </c>
      <c r="Y41" s="36">
        <v>0</v>
      </c>
      <c r="Z41" s="36">
        <v>0</v>
      </c>
      <c r="AA41" s="36">
        <v>0</v>
      </c>
      <c r="AB41" s="36">
        <v>0</v>
      </c>
      <c r="AC41" s="36">
        <v>0</v>
      </c>
      <c r="AD41" s="36">
        <v>0</v>
      </c>
      <c r="AE41" s="36">
        <v>0</v>
      </c>
      <c r="AF41" s="36">
        <v>0</v>
      </c>
      <c r="AG41" s="36">
        <v>0</v>
      </c>
      <c r="AH41" s="36">
        <v>0</v>
      </c>
      <c r="AI41" s="36">
        <v>0</v>
      </c>
      <c r="AJ41" s="36">
        <v>0</v>
      </c>
      <c r="AK41" s="36">
        <v>0</v>
      </c>
      <c r="AL41" s="36">
        <v>0</v>
      </c>
      <c r="AM41" s="36">
        <v>0</v>
      </c>
      <c r="AN41" s="36">
        <v>0</v>
      </c>
      <c r="AO41" s="36">
        <v>0</v>
      </c>
      <c r="AP41" s="36">
        <v>0</v>
      </c>
      <c r="AQ41" s="36">
        <v>0</v>
      </c>
      <c r="AR41" s="36">
        <v>0</v>
      </c>
      <c r="AS41" s="36">
        <v>0</v>
      </c>
      <c r="AT41" s="36">
        <v>0</v>
      </c>
      <c r="AU41" s="36">
        <v>0</v>
      </c>
      <c r="AV41" s="36">
        <v>0</v>
      </c>
      <c r="AW41" s="36">
        <v>0</v>
      </c>
      <c r="AX41" s="36">
        <v>0</v>
      </c>
      <c r="AY41" s="36">
        <v>0</v>
      </c>
      <c r="AZ41" s="36">
        <v>0</v>
      </c>
      <c r="BA41" s="36">
        <v>0</v>
      </c>
      <c r="BB41" s="36">
        <v>0</v>
      </c>
      <c r="BC41" s="36">
        <v>0</v>
      </c>
      <c r="BD41" s="36">
        <v>0</v>
      </c>
      <c r="BE41" s="36">
        <v>0</v>
      </c>
      <c r="BF41" s="36">
        <v>0</v>
      </c>
      <c r="BG41" s="36">
        <v>0</v>
      </c>
      <c r="BH41" s="36">
        <v>0</v>
      </c>
      <c r="BI41" s="36">
        <v>0</v>
      </c>
      <c r="BJ41" s="36">
        <v>0</v>
      </c>
      <c r="BK41" s="36">
        <v>0</v>
      </c>
      <c r="BL41" s="36">
        <v>0</v>
      </c>
    </row>
    <row r="42" spans="1:64" s="37" customFormat="1" x14ac:dyDescent="0.2">
      <c r="A42" s="6">
        <v>39</v>
      </c>
      <c r="B42" s="34" t="s">
        <v>140</v>
      </c>
      <c r="C42" s="34" t="s">
        <v>146</v>
      </c>
      <c r="D42" s="41">
        <v>4.2427827230000004</v>
      </c>
      <c r="E42" s="36">
        <v>2</v>
      </c>
      <c r="F42" s="36">
        <v>0</v>
      </c>
      <c r="G42" s="36">
        <v>0</v>
      </c>
      <c r="H42" s="36">
        <v>2</v>
      </c>
      <c r="I42" s="36">
        <v>0</v>
      </c>
      <c r="J42" s="36">
        <v>0</v>
      </c>
      <c r="K42" s="36">
        <v>0</v>
      </c>
      <c r="L42" s="36">
        <v>0</v>
      </c>
      <c r="M42" s="36">
        <v>0</v>
      </c>
      <c r="N42" s="36">
        <v>0</v>
      </c>
      <c r="O42" s="36">
        <v>0</v>
      </c>
      <c r="P42" s="36">
        <v>0</v>
      </c>
      <c r="Q42" s="36">
        <v>0</v>
      </c>
      <c r="R42" s="36">
        <v>0</v>
      </c>
      <c r="S42" s="36">
        <v>0</v>
      </c>
      <c r="T42" s="36">
        <v>0</v>
      </c>
      <c r="U42" s="36">
        <v>0</v>
      </c>
      <c r="V42" s="36">
        <v>0</v>
      </c>
      <c r="W42" s="36">
        <v>0</v>
      </c>
      <c r="X42" s="36">
        <v>0</v>
      </c>
      <c r="Y42" s="36">
        <v>0</v>
      </c>
      <c r="Z42" s="36">
        <v>0</v>
      </c>
      <c r="AA42" s="36">
        <v>0</v>
      </c>
      <c r="AB42" s="36">
        <v>0</v>
      </c>
      <c r="AC42" s="36">
        <v>0</v>
      </c>
      <c r="AD42" s="36">
        <v>0</v>
      </c>
      <c r="AE42" s="36">
        <v>0</v>
      </c>
      <c r="AF42" s="36">
        <v>0</v>
      </c>
      <c r="AG42" s="36">
        <v>0</v>
      </c>
      <c r="AH42" s="36">
        <v>0</v>
      </c>
      <c r="AI42" s="36">
        <v>0</v>
      </c>
      <c r="AJ42" s="36">
        <v>0</v>
      </c>
      <c r="AK42" s="36">
        <v>0</v>
      </c>
      <c r="AL42" s="36">
        <v>0</v>
      </c>
      <c r="AM42" s="36">
        <v>0</v>
      </c>
      <c r="AN42" s="36">
        <v>0</v>
      </c>
      <c r="AO42" s="36">
        <v>0</v>
      </c>
      <c r="AP42" s="36">
        <v>0</v>
      </c>
      <c r="AQ42" s="36">
        <v>0</v>
      </c>
      <c r="AR42" s="36">
        <v>0</v>
      </c>
      <c r="AS42" s="36">
        <v>0</v>
      </c>
      <c r="AT42" s="36">
        <v>0</v>
      </c>
      <c r="AU42" s="36">
        <v>0</v>
      </c>
      <c r="AV42" s="36">
        <v>0</v>
      </c>
      <c r="AW42" s="36">
        <v>0</v>
      </c>
      <c r="AX42" s="36">
        <v>0</v>
      </c>
      <c r="AY42" s="36">
        <v>0</v>
      </c>
      <c r="AZ42" s="36">
        <v>0</v>
      </c>
      <c r="BA42" s="36">
        <v>0</v>
      </c>
      <c r="BB42" s="36">
        <v>0</v>
      </c>
      <c r="BC42" s="36">
        <v>0</v>
      </c>
      <c r="BD42" s="36">
        <v>0</v>
      </c>
      <c r="BE42" s="36">
        <v>0</v>
      </c>
      <c r="BF42" s="36">
        <v>0</v>
      </c>
      <c r="BG42" s="36">
        <v>0</v>
      </c>
      <c r="BH42" s="36">
        <v>0</v>
      </c>
      <c r="BI42" s="36">
        <v>0</v>
      </c>
      <c r="BJ42" s="36">
        <v>0</v>
      </c>
      <c r="BK42" s="36">
        <v>0</v>
      </c>
      <c r="BL42" s="36">
        <v>0</v>
      </c>
    </row>
    <row r="43" spans="1:64" s="37" customFormat="1" x14ac:dyDescent="0.2">
      <c r="A43" s="34">
        <v>40</v>
      </c>
      <c r="B43" s="34" t="s">
        <v>140</v>
      </c>
      <c r="C43" s="34" t="s">
        <v>147</v>
      </c>
      <c r="D43" s="41">
        <v>4.30465155</v>
      </c>
      <c r="E43" s="36">
        <v>0</v>
      </c>
      <c r="F43" s="36" t="s">
        <v>340</v>
      </c>
      <c r="G43" s="36" t="s">
        <v>340</v>
      </c>
      <c r="H43" s="36" t="s">
        <v>340</v>
      </c>
      <c r="I43" s="36">
        <v>0</v>
      </c>
      <c r="J43" s="36">
        <v>0</v>
      </c>
      <c r="K43" s="36">
        <v>0</v>
      </c>
      <c r="L43" s="36">
        <v>0</v>
      </c>
      <c r="M43" s="36">
        <v>0</v>
      </c>
      <c r="N43" s="36">
        <v>0</v>
      </c>
      <c r="O43" s="36">
        <v>0</v>
      </c>
      <c r="P43" s="36">
        <v>0</v>
      </c>
      <c r="Q43" s="36">
        <v>0</v>
      </c>
      <c r="R43" s="36">
        <v>0</v>
      </c>
      <c r="S43" s="36">
        <v>0</v>
      </c>
      <c r="T43" s="36">
        <v>0</v>
      </c>
      <c r="U43" s="36" t="s">
        <v>340</v>
      </c>
      <c r="V43" s="36" t="s">
        <v>340</v>
      </c>
      <c r="W43" s="36">
        <v>0</v>
      </c>
      <c r="X43" s="36">
        <v>0</v>
      </c>
      <c r="Y43" s="36">
        <v>0</v>
      </c>
      <c r="Z43" s="36">
        <v>0</v>
      </c>
      <c r="AA43" s="36">
        <v>0</v>
      </c>
      <c r="AB43" s="36">
        <v>0</v>
      </c>
      <c r="AC43" s="36">
        <v>0</v>
      </c>
      <c r="AD43" s="36">
        <v>0</v>
      </c>
      <c r="AE43" s="36">
        <v>0</v>
      </c>
      <c r="AF43" s="36">
        <v>0</v>
      </c>
      <c r="AG43" s="36" t="s">
        <v>340</v>
      </c>
      <c r="AH43" s="36" t="s">
        <v>340</v>
      </c>
      <c r="AI43" s="36" t="s">
        <v>340</v>
      </c>
      <c r="AJ43" s="36">
        <v>0</v>
      </c>
      <c r="AK43" s="36">
        <v>0</v>
      </c>
      <c r="AL43" s="36">
        <v>0</v>
      </c>
      <c r="AM43" s="36">
        <v>0</v>
      </c>
      <c r="AN43" s="36">
        <v>0</v>
      </c>
      <c r="AO43" s="36">
        <v>0</v>
      </c>
      <c r="AP43" s="36">
        <v>0</v>
      </c>
      <c r="AQ43" s="36">
        <v>0</v>
      </c>
      <c r="AR43" s="36">
        <v>0</v>
      </c>
      <c r="AS43" s="36">
        <v>0</v>
      </c>
      <c r="AT43" s="36">
        <v>0</v>
      </c>
      <c r="AU43" s="36">
        <v>0</v>
      </c>
      <c r="AV43" s="36">
        <v>0</v>
      </c>
      <c r="AW43" s="36">
        <v>0</v>
      </c>
      <c r="AX43" s="36">
        <v>0</v>
      </c>
      <c r="AY43" s="36">
        <v>0</v>
      </c>
      <c r="AZ43" s="36">
        <v>0</v>
      </c>
      <c r="BA43" s="36">
        <v>0</v>
      </c>
      <c r="BB43" s="36">
        <v>0</v>
      </c>
      <c r="BC43" s="36">
        <v>0</v>
      </c>
      <c r="BD43" s="36">
        <v>0</v>
      </c>
      <c r="BE43" s="36">
        <v>0</v>
      </c>
      <c r="BF43" s="36">
        <v>0</v>
      </c>
      <c r="BG43" s="36">
        <v>0</v>
      </c>
      <c r="BH43" s="36">
        <v>0</v>
      </c>
      <c r="BI43" s="36">
        <v>0</v>
      </c>
      <c r="BJ43" s="36">
        <v>0</v>
      </c>
      <c r="BK43" s="36">
        <v>0</v>
      </c>
      <c r="BL43" s="36">
        <v>0</v>
      </c>
    </row>
    <row r="44" spans="1:64" s="37" customFormat="1" x14ac:dyDescent="0.2">
      <c r="A44" s="8">
        <v>41</v>
      </c>
      <c r="B44" s="34" t="s">
        <v>140</v>
      </c>
      <c r="C44" s="34" t="s">
        <v>148</v>
      </c>
      <c r="D44" s="41">
        <v>4.1640489240000003</v>
      </c>
      <c r="E44" s="36">
        <v>11</v>
      </c>
      <c r="F44" s="36">
        <v>0</v>
      </c>
      <c r="G44" s="36">
        <v>0</v>
      </c>
      <c r="H44" s="36">
        <v>11</v>
      </c>
      <c r="I44" s="36">
        <v>0</v>
      </c>
      <c r="J44" s="36">
        <v>0</v>
      </c>
      <c r="K44" s="36">
        <v>0</v>
      </c>
      <c r="L44" s="36">
        <v>0</v>
      </c>
      <c r="M44" s="36">
        <v>0</v>
      </c>
      <c r="N44" s="36">
        <v>0</v>
      </c>
      <c r="O44" s="36">
        <v>0</v>
      </c>
      <c r="P44" s="36">
        <v>0</v>
      </c>
      <c r="Q44" s="36">
        <v>0</v>
      </c>
      <c r="R44" s="36">
        <v>0</v>
      </c>
      <c r="S44" s="36">
        <v>0</v>
      </c>
      <c r="T44" s="36">
        <v>0</v>
      </c>
      <c r="U44" s="36">
        <v>0</v>
      </c>
      <c r="V44" s="36">
        <v>0</v>
      </c>
      <c r="W44" s="36">
        <v>0</v>
      </c>
      <c r="X44" s="36">
        <v>0</v>
      </c>
      <c r="Y44" s="36">
        <v>0</v>
      </c>
      <c r="Z44" s="36">
        <v>0</v>
      </c>
      <c r="AA44" s="36">
        <v>0</v>
      </c>
      <c r="AB44" s="36">
        <v>0</v>
      </c>
      <c r="AC44" s="36">
        <v>0</v>
      </c>
      <c r="AD44" s="36">
        <v>0</v>
      </c>
      <c r="AE44" s="36">
        <v>0</v>
      </c>
      <c r="AF44" s="36">
        <v>0</v>
      </c>
      <c r="AG44" s="36">
        <v>0</v>
      </c>
      <c r="AH44" s="36">
        <v>0</v>
      </c>
      <c r="AI44" s="36">
        <v>0</v>
      </c>
      <c r="AJ44" s="36">
        <v>0</v>
      </c>
      <c r="AK44" s="36">
        <v>0</v>
      </c>
      <c r="AL44" s="36">
        <v>0</v>
      </c>
      <c r="AM44" s="36">
        <v>0</v>
      </c>
      <c r="AN44" s="36">
        <v>0</v>
      </c>
      <c r="AO44" s="36">
        <v>0</v>
      </c>
      <c r="AP44" s="36">
        <v>0</v>
      </c>
      <c r="AQ44" s="36">
        <v>0</v>
      </c>
      <c r="AR44" s="36">
        <v>0</v>
      </c>
      <c r="AS44" s="36">
        <v>0</v>
      </c>
      <c r="AT44" s="36">
        <v>0</v>
      </c>
      <c r="AU44" s="36">
        <v>0</v>
      </c>
      <c r="AV44" s="36">
        <v>0</v>
      </c>
      <c r="AW44" s="36">
        <v>0</v>
      </c>
      <c r="AX44" s="36">
        <v>0</v>
      </c>
      <c r="AY44" s="36">
        <v>0</v>
      </c>
      <c r="AZ44" s="36">
        <v>0</v>
      </c>
      <c r="BA44" s="36">
        <v>0</v>
      </c>
      <c r="BB44" s="36">
        <v>0</v>
      </c>
      <c r="BC44" s="36">
        <v>0</v>
      </c>
      <c r="BD44" s="36">
        <v>0</v>
      </c>
      <c r="BE44" s="36">
        <v>0</v>
      </c>
      <c r="BF44" s="36">
        <v>0</v>
      </c>
      <c r="BG44" s="36">
        <v>0</v>
      </c>
      <c r="BH44" s="36">
        <v>0</v>
      </c>
      <c r="BI44" s="36">
        <v>0</v>
      </c>
      <c r="BJ44" s="36">
        <v>0</v>
      </c>
      <c r="BK44" s="36">
        <v>0</v>
      </c>
      <c r="BL44" s="36">
        <v>0</v>
      </c>
    </row>
    <row r="45" spans="1:64" s="37" customFormat="1" x14ac:dyDescent="0.2">
      <c r="A45" s="8">
        <v>42</v>
      </c>
      <c r="B45" s="34" t="s">
        <v>140</v>
      </c>
      <c r="C45" s="34" t="s">
        <v>149</v>
      </c>
      <c r="D45" s="41">
        <v>4.4882289450000004</v>
      </c>
      <c r="E45" s="36">
        <v>3</v>
      </c>
      <c r="F45" s="36">
        <v>0</v>
      </c>
      <c r="G45" s="36">
        <v>0</v>
      </c>
      <c r="H45" s="36">
        <v>3</v>
      </c>
      <c r="I45" s="36">
        <v>0</v>
      </c>
      <c r="J45" s="36">
        <v>0</v>
      </c>
      <c r="K45" s="36">
        <v>0</v>
      </c>
      <c r="L45" s="36">
        <v>0</v>
      </c>
      <c r="M45" s="36">
        <v>0</v>
      </c>
      <c r="N45" s="36">
        <v>0</v>
      </c>
      <c r="O45" s="36">
        <v>0</v>
      </c>
      <c r="P45" s="36">
        <v>0</v>
      </c>
      <c r="Q45" s="36">
        <v>0</v>
      </c>
      <c r="R45" s="36">
        <v>0</v>
      </c>
      <c r="S45" s="36">
        <v>0</v>
      </c>
      <c r="T45" s="36">
        <v>0</v>
      </c>
      <c r="U45" s="36">
        <v>0</v>
      </c>
      <c r="V45" s="36">
        <v>0</v>
      </c>
      <c r="W45" s="36">
        <v>0</v>
      </c>
      <c r="X45" s="36">
        <v>0</v>
      </c>
      <c r="Y45" s="36">
        <v>0</v>
      </c>
      <c r="Z45" s="36">
        <v>0</v>
      </c>
      <c r="AA45" s="36">
        <v>0</v>
      </c>
      <c r="AB45" s="36">
        <v>0</v>
      </c>
      <c r="AC45" s="36">
        <v>0</v>
      </c>
      <c r="AD45" s="36">
        <v>0</v>
      </c>
      <c r="AE45" s="36">
        <v>0</v>
      </c>
      <c r="AF45" s="36">
        <v>0</v>
      </c>
      <c r="AG45" s="36">
        <v>0</v>
      </c>
      <c r="AH45" s="36">
        <v>0</v>
      </c>
      <c r="AI45" s="36">
        <v>0</v>
      </c>
      <c r="AJ45" s="36">
        <v>0</v>
      </c>
      <c r="AK45" s="36">
        <v>0</v>
      </c>
      <c r="AL45" s="36">
        <v>0</v>
      </c>
      <c r="AM45" s="36">
        <v>0</v>
      </c>
      <c r="AN45" s="36">
        <v>0</v>
      </c>
      <c r="AO45" s="36">
        <v>0</v>
      </c>
      <c r="AP45" s="36">
        <v>0</v>
      </c>
      <c r="AQ45" s="36">
        <v>0</v>
      </c>
      <c r="AR45" s="36">
        <v>0</v>
      </c>
      <c r="AS45" s="36">
        <v>0</v>
      </c>
      <c r="AT45" s="36">
        <v>0</v>
      </c>
      <c r="AU45" s="36">
        <v>0</v>
      </c>
      <c r="AV45" s="36">
        <v>0</v>
      </c>
      <c r="AW45" s="36">
        <v>0</v>
      </c>
      <c r="AX45" s="36">
        <v>0</v>
      </c>
      <c r="AY45" s="36">
        <v>0</v>
      </c>
      <c r="AZ45" s="36">
        <v>0</v>
      </c>
      <c r="BA45" s="36">
        <v>0</v>
      </c>
      <c r="BB45" s="36">
        <v>0</v>
      </c>
      <c r="BC45" s="36">
        <v>0</v>
      </c>
      <c r="BD45" s="36">
        <v>0</v>
      </c>
      <c r="BE45" s="36">
        <v>0</v>
      </c>
      <c r="BF45" s="36">
        <v>0</v>
      </c>
      <c r="BG45" s="36">
        <v>0</v>
      </c>
      <c r="BH45" s="36">
        <v>0</v>
      </c>
      <c r="BI45" s="36">
        <v>0</v>
      </c>
      <c r="BJ45" s="36">
        <v>0</v>
      </c>
      <c r="BK45" s="36">
        <v>0</v>
      </c>
      <c r="BL45" s="36">
        <v>0</v>
      </c>
    </row>
    <row r="46" spans="1:64" s="37" customFormat="1" x14ac:dyDescent="0.2">
      <c r="A46" s="8">
        <v>43</v>
      </c>
      <c r="B46" s="34" t="s">
        <v>140</v>
      </c>
      <c r="C46" s="34" t="s">
        <v>150</v>
      </c>
      <c r="D46" s="41">
        <v>4.5384986620000003</v>
      </c>
      <c r="E46" s="36">
        <v>6</v>
      </c>
      <c r="F46" s="36">
        <v>0</v>
      </c>
      <c r="G46" s="36">
        <v>0</v>
      </c>
      <c r="H46" s="36">
        <v>6</v>
      </c>
      <c r="I46" s="36">
        <v>0</v>
      </c>
      <c r="J46" s="36">
        <v>0</v>
      </c>
      <c r="K46" s="36">
        <v>0</v>
      </c>
      <c r="L46" s="36">
        <v>0</v>
      </c>
      <c r="M46" s="36">
        <v>0</v>
      </c>
      <c r="N46" s="36">
        <v>0</v>
      </c>
      <c r="O46" s="36">
        <v>0</v>
      </c>
      <c r="P46" s="36">
        <v>0</v>
      </c>
      <c r="Q46" s="36">
        <v>0</v>
      </c>
      <c r="R46" s="36">
        <v>0</v>
      </c>
      <c r="S46" s="36">
        <v>0</v>
      </c>
      <c r="T46" s="36">
        <v>0</v>
      </c>
      <c r="U46" s="36">
        <v>0</v>
      </c>
      <c r="V46" s="36">
        <v>0</v>
      </c>
      <c r="W46" s="36">
        <v>0</v>
      </c>
      <c r="X46" s="36">
        <v>0</v>
      </c>
      <c r="Y46" s="36">
        <v>0</v>
      </c>
      <c r="Z46" s="36">
        <v>0</v>
      </c>
      <c r="AA46" s="36">
        <v>0</v>
      </c>
      <c r="AB46" s="36">
        <v>0</v>
      </c>
      <c r="AC46" s="36">
        <v>0</v>
      </c>
      <c r="AD46" s="36">
        <v>0</v>
      </c>
      <c r="AE46" s="36">
        <v>0</v>
      </c>
      <c r="AF46" s="36">
        <v>0</v>
      </c>
      <c r="AG46" s="36">
        <v>0</v>
      </c>
      <c r="AH46" s="36">
        <v>0</v>
      </c>
      <c r="AI46" s="36">
        <v>0</v>
      </c>
      <c r="AJ46" s="36">
        <v>0</v>
      </c>
      <c r="AK46" s="36">
        <v>0</v>
      </c>
      <c r="AL46" s="36">
        <v>0</v>
      </c>
      <c r="AM46" s="36">
        <v>0</v>
      </c>
      <c r="AN46" s="36">
        <v>0</v>
      </c>
      <c r="AO46" s="36">
        <v>0</v>
      </c>
      <c r="AP46" s="36">
        <v>0</v>
      </c>
      <c r="AQ46" s="36">
        <v>0</v>
      </c>
      <c r="AR46" s="36">
        <v>0</v>
      </c>
      <c r="AS46" s="36">
        <v>0</v>
      </c>
      <c r="AT46" s="36">
        <v>0</v>
      </c>
      <c r="AU46" s="36">
        <v>0</v>
      </c>
      <c r="AV46" s="36">
        <v>0</v>
      </c>
      <c r="AW46" s="36">
        <v>0</v>
      </c>
      <c r="AX46" s="36">
        <v>0</v>
      </c>
      <c r="AY46" s="36">
        <v>0</v>
      </c>
      <c r="AZ46" s="36">
        <v>0</v>
      </c>
      <c r="BA46" s="36">
        <v>0</v>
      </c>
      <c r="BB46" s="36">
        <v>0.18439108400000001</v>
      </c>
      <c r="BC46" s="36">
        <v>16.064384924999999</v>
      </c>
      <c r="BD46" s="36">
        <v>34.383499956999998</v>
      </c>
      <c r="BE46" s="36">
        <v>2.0185120000000001E-2</v>
      </c>
      <c r="BF46" s="36">
        <v>4.0370241428571429E-2</v>
      </c>
      <c r="BG46" s="36">
        <v>0.17582367500000001</v>
      </c>
      <c r="BH46" s="36">
        <v>1.409934569</v>
      </c>
      <c r="BI46" s="36">
        <v>0</v>
      </c>
      <c r="BJ46" s="36">
        <v>0</v>
      </c>
      <c r="BK46" s="36">
        <v>0</v>
      </c>
      <c r="BL46" s="36">
        <v>0</v>
      </c>
    </row>
    <row r="47" spans="1:64" s="37" customFormat="1" x14ac:dyDescent="0.2">
      <c r="A47" s="34">
        <v>44</v>
      </c>
      <c r="B47" s="34" t="s">
        <v>140</v>
      </c>
      <c r="C47" s="34" t="s">
        <v>151</v>
      </c>
      <c r="D47" s="41">
        <v>4.5537932430000003</v>
      </c>
      <c r="E47" s="36">
        <v>6</v>
      </c>
      <c r="F47" s="36">
        <v>0</v>
      </c>
      <c r="G47" s="36">
        <v>0</v>
      </c>
      <c r="H47" s="36">
        <v>6</v>
      </c>
      <c r="I47" s="36">
        <v>0</v>
      </c>
      <c r="J47" s="36">
        <v>0</v>
      </c>
      <c r="K47" s="36">
        <v>0</v>
      </c>
      <c r="L47" s="36">
        <v>0</v>
      </c>
      <c r="M47" s="36">
        <v>0</v>
      </c>
      <c r="N47" s="36">
        <v>0</v>
      </c>
      <c r="O47" s="36">
        <v>0</v>
      </c>
      <c r="P47" s="36">
        <v>0</v>
      </c>
      <c r="Q47" s="36">
        <v>0</v>
      </c>
      <c r="R47" s="36">
        <v>0</v>
      </c>
      <c r="S47" s="36">
        <v>0</v>
      </c>
      <c r="T47" s="36">
        <v>0</v>
      </c>
      <c r="U47" s="36">
        <v>0</v>
      </c>
      <c r="V47" s="36">
        <v>0</v>
      </c>
      <c r="W47" s="36">
        <v>0</v>
      </c>
      <c r="X47" s="36">
        <v>0</v>
      </c>
      <c r="Y47" s="36">
        <v>0</v>
      </c>
      <c r="Z47" s="36">
        <v>0</v>
      </c>
      <c r="AA47" s="36">
        <v>0</v>
      </c>
      <c r="AB47" s="36">
        <v>0</v>
      </c>
      <c r="AC47" s="36">
        <v>0</v>
      </c>
      <c r="AD47" s="36">
        <v>0</v>
      </c>
      <c r="AE47" s="36">
        <v>0</v>
      </c>
      <c r="AF47" s="36">
        <v>0</v>
      </c>
      <c r="AG47" s="36">
        <v>0</v>
      </c>
      <c r="AH47" s="36">
        <v>0</v>
      </c>
      <c r="AI47" s="36">
        <v>0</v>
      </c>
      <c r="AJ47" s="36">
        <v>0</v>
      </c>
      <c r="AK47" s="36">
        <v>0</v>
      </c>
      <c r="AL47" s="36">
        <v>0</v>
      </c>
      <c r="AM47" s="36">
        <v>0</v>
      </c>
      <c r="AN47" s="36">
        <v>0</v>
      </c>
      <c r="AO47" s="36">
        <v>0</v>
      </c>
      <c r="AP47" s="36">
        <v>0</v>
      </c>
      <c r="AQ47" s="36">
        <v>0</v>
      </c>
      <c r="AR47" s="36">
        <v>0</v>
      </c>
      <c r="AS47" s="36">
        <v>0</v>
      </c>
      <c r="AT47" s="36">
        <v>0</v>
      </c>
      <c r="AU47" s="36">
        <v>0</v>
      </c>
      <c r="AV47" s="36">
        <v>0</v>
      </c>
      <c r="AW47" s="36">
        <v>0</v>
      </c>
      <c r="AX47" s="36">
        <v>0</v>
      </c>
      <c r="AY47" s="36">
        <v>0</v>
      </c>
      <c r="AZ47" s="36">
        <v>0</v>
      </c>
      <c r="BA47" s="36">
        <v>0</v>
      </c>
      <c r="BB47" s="36">
        <v>1.0016515E-2</v>
      </c>
      <c r="BC47" s="36">
        <v>0.81996655200000002</v>
      </c>
      <c r="BD47" s="36">
        <v>1.9397058229999999</v>
      </c>
      <c r="BE47" s="36">
        <v>1.0964985714285713E-3</v>
      </c>
      <c r="BF47" s="36">
        <v>2.1929971428571427E-3</v>
      </c>
      <c r="BG47" s="36">
        <v>0.42811877199999998</v>
      </c>
      <c r="BH47" s="36">
        <v>2.6552723390000001</v>
      </c>
      <c r="BI47" s="36">
        <v>0</v>
      </c>
      <c r="BJ47" s="36">
        <v>0</v>
      </c>
      <c r="BK47" s="36">
        <v>0</v>
      </c>
      <c r="BL47" s="36">
        <v>0</v>
      </c>
    </row>
    <row r="48" spans="1:64" s="37" customFormat="1" x14ac:dyDescent="0.2">
      <c r="A48" s="34">
        <v>45</v>
      </c>
      <c r="B48" s="34" t="s">
        <v>140</v>
      </c>
      <c r="C48" s="34" t="s">
        <v>152</v>
      </c>
      <c r="D48" s="41">
        <v>4.5756116100000002</v>
      </c>
      <c r="E48" s="36">
        <v>13</v>
      </c>
      <c r="F48" s="36">
        <v>0</v>
      </c>
      <c r="G48" s="36">
        <v>0</v>
      </c>
      <c r="H48" s="36">
        <v>13</v>
      </c>
      <c r="I48" s="36">
        <v>0</v>
      </c>
      <c r="J48" s="36">
        <v>0</v>
      </c>
      <c r="K48" s="36">
        <v>0</v>
      </c>
      <c r="L48" s="36">
        <v>0</v>
      </c>
      <c r="M48" s="36">
        <v>0</v>
      </c>
      <c r="N48" s="36">
        <v>0</v>
      </c>
      <c r="O48" s="36">
        <v>0</v>
      </c>
      <c r="P48" s="36">
        <v>0</v>
      </c>
      <c r="Q48" s="36">
        <v>0</v>
      </c>
      <c r="R48" s="36">
        <v>0</v>
      </c>
      <c r="S48" s="36">
        <v>0</v>
      </c>
      <c r="T48" s="36">
        <v>0</v>
      </c>
      <c r="U48" s="36">
        <v>0</v>
      </c>
      <c r="V48" s="36">
        <v>0</v>
      </c>
      <c r="W48" s="36">
        <v>0</v>
      </c>
      <c r="X48" s="36">
        <v>0</v>
      </c>
      <c r="Y48" s="36">
        <v>0</v>
      </c>
      <c r="Z48" s="36">
        <v>0</v>
      </c>
      <c r="AA48" s="36">
        <v>0</v>
      </c>
      <c r="AB48" s="36">
        <v>0</v>
      </c>
      <c r="AC48" s="36">
        <v>0</v>
      </c>
      <c r="AD48" s="36">
        <v>0</v>
      </c>
      <c r="AE48" s="36">
        <v>0</v>
      </c>
      <c r="AF48" s="36">
        <v>0</v>
      </c>
      <c r="AG48" s="36">
        <v>0</v>
      </c>
      <c r="AH48" s="36">
        <v>0</v>
      </c>
      <c r="AI48" s="36">
        <v>0</v>
      </c>
      <c r="AJ48" s="36">
        <v>0</v>
      </c>
      <c r="AK48" s="36">
        <v>0</v>
      </c>
      <c r="AL48" s="36">
        <v>0</v>
      </c>
      <c r="AM48" s="36">
        <v>0</v>
      </c>
      <c r="AN48" s="36">
        <v>0</v>
      </c>
      <c r="AO48" s="36">
        <v>0</v>
      </c>
      <c r="AP48" s="36">
        <v>0</v>
      </c>
      <c r="AQ48" s="36">
        <v>0</v>
      </c>
      <c r="AR48" s="36">
        <v>0</v>
      </c>
      <c r="AS48" s="36">
        <v>0</v>
      </c>
      <c r="AT48" s="36">
        <v>0</v>
      </c>
      <c r="AU48" s="36">
        <v>0</v>
      </c>
      <c r="AV48" s="36">
        <v>0</v>
      </c>
      <c r="AW48" s="36">
        <v>0</v>
      </c>
      <c r="AX48" s="36">
        <v>0</v>
      </c>
      <c r="AY48" s="36">
        <v>0</v>
      </c>
      <c r="AZ48" s="36">
        <v>0</v>
      </c>
      <c r="BA48" s="36">
        <v>0</v>
      </c>
      <c r="BB48" s="36">
        <v>8.6665739999999998E-3</v>
      </c>
      <c r="BC48" s="36">
        <v>4.7846917250000001</v>
      </c>
      <c r="BD48" s="36">
        <v>10.311785220999999</v>
      </c>
      <c r="BE48" s="36">
        <v>9.487214285714287E-4</v>
      </c>
      <c r="BF48" s="36">
        <v>1.8974428571428574E-3</v>
      </c>
      <c r="BG48" s="36">
        <v>0</v>
      </c>
      <c r="BH48" s="36">
        <v>0.122908608</v>
      </c>
      <c r="BI48" s="36">
        <v>0</v>
      </c>
      <c r="BJ48" s="36">
        <v>0</v>
      </c>
      <c r="BK48" s="36">
        <v>0</v>
      </c>
      <c r="BL48" s="36">
        <v>0</v>
      </c>
    </row>
    <row r="49" spans="1:64" s="37" customFormat="1" x14ac:dyDescent="0.2">
      <c r="A49" s="34">
        <v>46</v>
      </c>
      <c r="B49" s="34" t="s">
        <v>140</v>
      </c>
      <c r="C49" s="34" t="s">
        <v>153</v>
      </c>
      <c r="D49" s="41">
        <v>4.3973120750000003</v>
      </c>
      <c r="E49" s="36">
        <v>57</v>
      </c>
      <c r="F49" s="36">
        <v>0</v>
      </c>
      <c r="G49" s="36">
        <v>0</v>
      </c>
      <c r="H49" s="36">
        <v>57</v>
      </c>
      <c r="I49" s="36">
        <v>0</v>
      </c>
      <c r="J49" s="36">
        <v>0</v>
      </c>
      <c r="K49" s="36">
        <v>0</v>
      </c>
      <c r="L49" s="36">
        <v>0</v>
      </c>
      <c r="M49" s="36">
        <v>0</v>
      </c>
      <c r="N49" s="36">
        <v>0</v>
      </c>
      <c r="O49" s="36">
        <v>0</v>
      </c>
      <c r="P49" s="36">
        <v>0</v>
      </c>
      <c r="Q49" s="36">
        <v>0</v>
      </c>
      <c r="R49" s="36">
        <v>0</v>
      </c>
      <c r="S49" s="36">
        <v>0</v>
      </c>
      <c r="T49" s="36">
        <v>0</v>
      </c>
      <c r="U49" s="36">
        <v>0</v>
      </c>
      <c r="V49" s="36">
        <v>0</v>
      </c>
      <c r="W49" s="36">
        <v>0</v>
      </c>
      <c r="X49" s="36">
        <v>0</v>
      </c>
      <c r="Y49" s="36">
        <v>0</v>
      </c>
      <c r="Z49" s="36">
        <v>0</v>
      </c>
      <c r="AA49" s="36">
        <v>0</v>
      </c>
      <c r="AB49" s="36">
        <v>0</v>
      </c>
      <c r="AC49" s="36">
        <v>0</v>
      </c>
      <c r="AD49" s="36">
        <v>0</v>
      </c>
      <c r="AE49" s="36">
        <v>0</v>
      </c>
      <c r="AF49" s="36">
        <v>0</v>
      </c>
      <c r="AG49" s="36">
        <v>0</v>
      </c>
      <c r="AH49" s="36">
        <v>0</v>
      </c>
      <c r="AI49" s="36">
        <v>0</v>
      </c>
      <c r="AJ49" s="36">
        <v>0</v>
      </c>
      <c r="AK49" s="36">
        <v>0</v>
      </c>
      <c r="AL49" s="36">
        <v>0</v>
      </c>
      <c r="AM49" s="36">
        <v>0</v>
      </c>
      <c r="AN49" s="36">
        <v>0</v>
      </c>
      <c r="AO49" s="36">
        <v>0</v>
      </c>
      <c r="AP49" s="36">
        <v>0</v>
      </c>
      <c r="AQ49" s="36">
        <v>0</v>
      </c>
      <c r="AR49" s="36">
        <v>0</v>
      </c>
      <c r="AS49" s="36">
        <v>0</v>
      </c>
      <c r="AT49" s="36">
        <v>0</v>
      </c>
      <c r="AU49" s="36">
        <v>0</v>
      </c>
      <c r="AV49" s="36">
        <v>0</v>
      </c>
      <c r="AW49" s="36">
        <v>0</v>
      </c>
      <c r="AX49" s="36">
        <v>0</v>
      </c>
      <c r="AY49" s="36">
        <v>0</v>
      </c>
      <c r="AZ49" s="36">
        <v>0</v>
      </c>
      <c r="BA49" s="36">
        <v>0</v>
      </c>
      <c r="BB49" s="36">
        <v>0</v>
      </c>
      <c r="BC49" s="36">
        <v>0</v>
      </c>
      <c r="BD49" s="36">
        <v>0</v>
      </c>
      <c r="BE49" s="36">
        <v>0</v>
      </c>
      <c r="BF49" s="36">
        <v>0</v>
      </c>
      <c r="BG49" s="36">
        <v>0</v>
      </c>
      <c r="BH49" s="36">
        <v>0</v>
      </c>
      <c r="BI49" s="36">
        <v>0</v>
      </c>
      <c r="BJ49" s="36">
        <v>0</v>
      </c>
      <c r="BK49" s="36">
        <v>0</v>
      </c>
      <c r="BL49" s="36">
        <v>0</v>
      </c>
    </row>
    <row r="50" spans="1:64" s="37" customFormat="1" x14ac:dyDescent="0.2">
      <c r="A50" s="34">
        <v>47</v>
      </c>
      <c r="B50" s="34" t="s">
        <v>140</v>
      </c>
      <c r="C50" s="34" t="s">
        <v>154</v>
      </c>
      <c r="D50" s="41">
        <v>4.0202076169999996</v>
      </c>
      <c r="E50" s="36">
        <v>40</v>
      </c>
      <c r="F50" s="36">
        <v>0</v>
      </c>
      <c r="G50" s="36">
        <v>0</v>
      </c>
      <c r="H50" s="36">
        <v>40</v>
      </c>
      <c r="I50" s="36">
        <v>0</v>
      </c>
      <c r="J50" s="36">
        <v>0</v>
      </c>
      <c r="K50" s="36">
        <v>0</v>
      </c>
      <c r="L50" s="36">
        <v>0</v>
      </c>
      <c r="M50" s="36">
        <v>0</v>
      </c>
      <c r="N50" s="36">
        <v>0</v>
      </c>
      <c r="O50" s="36">
        <v>0</v>
      </c>
      <c r="P50" s="36">
        <v>0</v>
      </c>
      <c r="Q50" s="36">
        <v>0</v>
      </c>
      <c r="R50" s="36">
        <v>0</v>
      </c>
      <c r="S50" s="36">
        <v>0</v>
      </c>
      <c r="T50" s="36">
        <v>0</v>
      </c>
      <c r="U50" s="36">
        <v>0</v>
      </c>
      <c r="V50" s="36">
        <v>0</v>
      </c>
      <c r="W50" s="36">
        <v>0</v>
      </c>
      <c r="X50" s="36">
        <v>0</v>
      </c>
      <c r="Y50" s="36">
        <v>0</v>
      </c>
      <c r="Z50" s="36">
        <v>0</v>
      </c>
      <c r="AA50" s="36">
        <v>0</v>
      </c>
      <c r="AB50" s="36">
        <v>0</v>
      </c>
      <c r="AC50" s="36">
        <v>0</v>
      </c>
      <c r="AD50" s="36">
        <v>0</v>
      </c>
      <c r="AE50" s="36">
        <v>0</v>
      </c>
      <c r="AF50" s="36">
        <v>0</v>
      </c>
      <c r="AG50" s="36">
        <v>0</v>
      </c>
      <c r="AH50" s="36">
        <v>0</v>
      </c>
      <c r="AI50" s="36">
        <v>0</v>
      </c>
      <c r="AJ50" s="36">
        <v>0</v>
      </c>
      <c r="AK50" s="36">
        <v>0</v>
      </c>
      <c r="AL50" s="36">
        <v>0</v>
      </c>
      <c r="AM50" s="36">
        <v>0</v>
      </c>
      <c r="AN50" s="36">
        <v>0</v>
      </c>
      <c r="AO50" s="36">
        <v>0</v>
      </c>
      <c r="AP50" s="36">
        <v>0</v>
      </c>
      <c r="AQ50" s="36">
        <v>0</v>
      </c>
      <c r="AR50" s="36">
        <v>0</v>
      </c>
      <c r="AS50" s="36">
        <v>0</v>
      </c>
      <c r="AT50" s="36">
        <v>0</v>
      </c>
      <c r="AU50" s="36">
        <v>0</v>
      </c>
      <c r="AV50" s="36">
        <v>0</v>
      </c>
      <c r="AW50" s="36">
        <v>0</v>
      </c>
      <c r="AX50" s="36">
        <v>0</v>
      </c>
      <c r="AY50" s="36">
        <v>0</v>
      </c>
      <c r="AZ50" s="36">
        <v>0</v>
      </c>
      <c r="BA50" s="36">
        <v>0</v>
      </c>
      <c r="BB50" s="36">
        <v>0</v>
      </c>
      <c r="BC50" s="36">
        <v>0</v>
      </c>
      <c r="BD50" s="36">
        <v>0</v>
      </c>
      <c r="BE50" s="36">
        <v>0</v>
      </c>
      <c r="BF50" s="36">
        <v>0</v>
      </c>
      <c r="BG50" s="36">
        <v>0</v>
      </c>
      <c r="BH50" s="36">
        <v>0</v>
      </c>
      <c r="BI50" s="36">
        <v>0</v>
      </c>
      <c r="BJ50" s="36">
        <v>0</v>
      </c>
      <c r="BK50" s="36">
        <v>0</v>
      </c>
      <c r="BL50" s="36">
        <v>0</v>
      </c>
    </row>
    <row r="51" spans="1:64" s="37" customFormat="1" x14ac:dyDescent="0.2">
      <c r="A51" s="34">
        <v>48</v>
      </c>
      <c r="B51" s="34" t="s">
        <v>140</v>
      </c>
      <c r="C51" s="34" t="s">
        <v>155</v>
      </c>
      <c r="D51" s="41">
        <v>4.220310542</v>
      </c>
      <c r="E51" s="36">
        <v>55</v>
      </c>
      <c r="F51" s="36">
        <v>0</v>
      </c>
      <c r="G51" s="36">
        <v>0</v>
      </c>
      <c r="H51" s="36">
        <v>55</v>
      </c>
      <c r="I51" s="36">
        <v>0</v>
      </c>
      <c r="J51" s="36">
        <v>0</v>
      </c>
      <c r="K51" s="36">
        <v>0</v>
      </c>
      <c r="L51" s="36">
        <v>0</v>
      </c>
      <c r="M51" s="36">
        <v>0</v>
      </c>
      <c r="N51" s="36">
        <v>0</v>
      </c>
      <c r="O51" s="36">
        <v>0</v>
      </c>
      <c r="P51" s="36">
        <v>0</v>
      </c>
      <c r="Q51" s="36">
        <v>0</v>
      </c>
      <c r="R51" s="36">
        <v>0</v>
      </c>
      <c r="S51" s="36">
        <v>0</v>
      </c>
      <c r="T51" s="36">
        <v>0</v>
      </c>
      <c r="U51" s="36">
        <v>0</v>
      </c>
      <c r="V51" s="36">
        <v>0</v>
      </c>
      <c r="W51" s="36">
        <v>0</v>
      </c>
      <c r="X51" s="36">
        <v>0</v>
      </c>
      <c r="Y51" s="36">
        <v>0</v>
      </c>
      <c r="Z51" s="36">
        <v>0</v>
      </c>
      <c r="AA51" s="36">
        <v>0</v>
      </c>
      <c r="AB51" s="36">
        <v>0</v>
      </c>
      <c r="AC51" s="36">
        <v>0</v>
      </c>
      <c r="AD51" s="36">
        <v>0</v>
      </c>
      <c r="AE51" s="36">
        <v>0</v>
      </c>
      <c r="AF51" s="36">
        <v>0</v>
      </c>
      <c r="AG51" s="36">
        <v>0</v>
      </c>
      <c r="AH51" s="36">
        <v>0</v>
      </c>
      <c r="AI51" s="36">
        <v>0</v>
      </c>
      <c r="AJ51" s="36">
        <v>0</v>
      </c>
      <c r="AK51" s="36">
        <v>0</v>
      </c>
      <c r="AL51" s="36">
        <v>0</v>
      </c>
      <c r="AM51" s="36">
        <v>0</v>
      </c>
      <c r="AN51" s="36">
        <v>0</v>
      </c>
      <c r="AO51" s="36">
        <v>0</v>
      </c>
      <c r="AP51" s="36">
        <v>0</v>
      </c>
      <c r="AQ51" s="36">
        <v>0</v>
      </c>
      <c r="AR51" s="36">
        <v>0</v>
      </c>
      <c r="AS51" s="36">
        <v>0</v>
      </c>
      <c r="AT51" s="36">
        <v>0</v>
      </c>
      <c r="AU51" s="36">
        <v>0</v>
      </c>
      <c r="AV51" s="36">
        <v>0</v>
      </c>
      <c r="AW51" s="36">
        <v>0</v>
      </c>
      <c r="AX51" s="36">
        <v>0</v>
      </c>
      <c r="AY51" s="36">
        <v>0</v>
      </c>
      <c r="AZ51" s="36">
        <v>0</v>
      </c>
      <c r="BA51" s="36">
        <v>0</v>
      </c>
      <c r="BB51" s="36">
        <v>0</v>
      </c>
      <c r="BC51" s="36">
        <v>0</v>
      </c>
      <c r="BD51" s="36">
        <v>0</v>
      </c>
      <c r="BE51" s="36">
        <v>0</v>
      </c>
      <c r="BF51" s="36">
        <v>0</v>
      </c>
      <c r="BG51" s="36">
        <v>0</v>
      </c>
      <c r="BH51" s="36">
        <v>0</v>
      </c>
      <c r="BI51" s="36">
        <v>0</v>
      </c>
      <c r="BJ51" s="36">
        <v>0</v>
      </c>
      <c r="BK51" s="36">
        <v>0</v>
      </c>
      <c r="BL51" s="36">
        <v>0</v>
      </c>
    </row>
    <row r="52" spans="1:64" s="37" customFormat="1" x14ac:dyDescent="0.2">
      <c r="A52" s="34">
        <v>49</v>
      </c>
      <c r="B52" s="34" t="s">
        <v>140</v>
      </c>
      <c r="C52" s="34" t="s">
        <v>156</v>
      </c>
      <c r="D52" s="41">
        <v>4.2589044679999999</v>
      </c>
      <c r="E52" s="36">
        <v>23</v>
      </c>
      <c r="F52" s="36">
        <v>0</v>
      </c>
      <c r="G52" s="36">
        <v>0</v>
      </c>
      <c r="H52" s="36">
        <v>23</v>
      </c>
      <c r="I52" s="36">
        <v>0</v>
      </c>
      <c r="J52" s="36">
        <v>0</v>
      </c>
      <c r="K52" s="36">
        <v>0</v>
      </c>
      <c r="L52" s="36">
        <v>0</v>
      </c>
      <c r="M52" s="36">
        <v>0</v>
      </c>
      <c r="N52" s="36">
        <v>0</v>
      </c>
      <c r="O52" s="36">
        <v>0</v>
      </c>
      <c r="P52" s="36">
        <v>0</v>
      </c>
      <c r="Q52" s="36">
        <v>0</v>
      </c>
      <c r="R52" s="36">
        <v>0</v>
      </c>
      <c r="S52" s="36">
        <v>0</v>
      </c>
      <c r="T52" s="36">
        <v>0</v>
      </c>
      <c r="U52" s="36">
        <v>0</v>
      </c>
      <c r="V52" s="36">
        <v>0</v>
      </c>
      <c r="W52" s="36">
        <v>0</v>
      </c>
      <c r="X52" s="36">
        <v>0</v>
      </c>
      <c r="Y52" s="36">
        <v>0</v>
      </c>
      <c r="Z52" s="36">
        <v>0</v>
      </c>
      <c r="AA52" s="36">
        <v>0</v>
      </c>
      <c r="AB52" s="36">
        <v>0</v>
      </c>
      <c r="AC52" s="36">
        <v>0</v>
      </c>
      <c r="AD52" s="36">
        <v>0</v>
      </c>
      <c r="AE52" s="36">
        <v>0</v>
      </c>
      <c r="AF52" s="36">
        <v>0</v>
      </c>
      <c r="AG52" s="36">
        <v>0</v>
      </c>
      <c r="AH52" s="36">
        <v>0</v>
      </c>
      <c r="AI52" s="36">
        <v>0</v>
      </c>
      <c r="AJ52" s="36">
        <v>0</v>
      </c>
      <c r="AK52" s="36">
        <v>0</v>
      </c>
      <c r="AL52" s="36">
        <v>0</v>
      </c>
      <c r="AM52" s="36">
        <v>0</v>
      </c>
      <c r="AN52" s="36">
        <v>0</v>
      </c>
      <c r="AO52" s="36">
        <v>0</v>
      </c>
      <c r="AP52" s="36">
        <v>0</v>
      </c>
      <c r="AQ52" s="36">
        <v>0</v>
      </c>
      <c r="AR52" s="36">
        <v>0</v>
      </c>
      <c r="AS52" s="36">
        <v>0</v>
      </c>
      <c r="AT52" s="36">
        <v>0</v>
      </c>
      <c r="AU52" s="36">
        <v>0</v>
      </c>
      <c r="AV52" s="36">
        <v>0</v>
      </c>
      <c r="AW52" s="36">
        <v>0</v>
      </c>
      <c r="AX52" s="36">
        <v>0</v>
      </c>
      <c r="AY52" s="36">
        <v>0</v>
      </c>
      <c r="AZ52" s="36">
        <v>0</v>
      </c>
      <c r="BA52" s="36">
        <v>0</v>
      </c>
      <c r="BB52" s="36">
        <v>0</v>
      </c>
      <c r="BC52" s="36">
        <v>0</v>
      </c>
      <c r="BD52" s="36">
        <v>0</v>
      </c>
      <c r="BE52" s="36">
        <v>0</v>
      </c>
      <c r="BF52" s="36">
        <v>0</v>
      </c>
      <c r="BG52" s="36">
        <v>0</v>
      </c>
      <c r="BH52" s="36">
        <v>0</v>
      </c>
      <c r="BI52" s="36">
        <v>0</v>
      </c>
      <c r="BJ52" s="36">
        <v>0</v>
      </c>
      <c r="BK52" s="36">
        <v>0</v>
      </c>
      <c r="BL52" s="36">
        <v>0</v>
      </c>
    </row>
    <row r="53" spans="1:64" s="37" customFormat="1" x14ac:dyDescent="0.2">
      <c r="A53" s="34">
        <v>50</v>
      </c>
      <c r="B53" s="34" t="s">
        <v>140</v>
      </c>
      <c r="C53" s="34" t="s">
        <v>157</v>
      </c>
      <c r="D53" s="41">
        <v>4.3900486409999999</v>
      </c>
      <c r="E53" s="36">
        <v>3</v>
      </c>
      <c r="F53" s="36">
        <v>0</v>
      </c>
      <c r="G53" s="36">
        <v>0</v>
      </c>
      <c r="H53" s="36">
        <v>3</v>
      </c>
      <c r="I53" s="36">
        <v>0</v>
      </c>
      <c r="J53" s="36">
        <v>0</v>
      </c>
      <c r="K53" s="36">
        <v>0</v>
      </c>
      <c r="L53" s="36">
        <v>0</v>
      </c>
      <c r="M53" s="36">
        <v>0</v>
      </c>
      <c r="N53" s="36">
        <v>0</v>
      </c>
      <c r="O53" s="36">
        <v>0</v>
      </c>
      <c r="P53" s="36">
        <v>0</v>
      </c>
      <c r="Q53" s="36">
        <v>0</v>
      </c>
      <c r="R53" s="36">
        <v>0</v>
      </c>
      <c r="S53" s="36">
        <v>0</v>
      </c>
      <c r="T53" s="36">
        <v>0</v>
      </c>
      <c r="U53" s="36">
        <v>0</v>
      </c>
      <c r="V53" s="36">
        <v>0</v>
      </c>
      <c r="W53" s="36">
        <v>0</v>
      </c>
      <c r="X53" s="36">
        <v>0</v>
      </c>
      <c r="Y53" s="36">
        <v>0</v>
      </c>
      <c r="Z53" s="36">
        <v>0</v>
      </c>
      <c r="AA53" s="36">
        <v>0</v>
      </c>
      <c r="AB53" s="36">
        <v>0</v>
      </c>
      <c r="AC53" s="36">
        <v>0</v>
      </c>
      <c r="AD53" s="36">
        <v>0</v>
      </c>
      <c r="AE53" s="36">
        <v>0</v>
      </c>
      <c r="AF53" s="36">
        <v>0</v>
      </c>
      <c r="AG53" s="36">
        <v>0</v>
      </c>
      <c r="AH53" s="36">
        <v>0</v>
      </c>
      <c r="AI53" s="36">
        <v>0</v>
      </c>
      <c r="AJ53" s="36">
        <v>0</v>
      </c>
      <c r="AK53" s="36">
        <v>0</v>
      </c>
      <c r="AL53" s="36">
        <v>0</v>
      </c>
      <c r="AM53" s="36">
        <v>0</v>
      </c>
      <c r="AN53" s="36">
        <v>0</v>
      </c>
      <c r="AO53" s="36">
        <v>0</v>
      </c>
      <c r="AP53" s="36">
        <v>0</v>
      </c>
      <c r="AQ53" s="36">
        <v>0</v>
      </c>
      <c r="AR53" s="36">
        <v>0</v>
      </c>
      <c r="AS53" s="36">
        <v>0</v>
      </c>
      <c r="AT53" s="36">
        <v>0</v>
      </c>
      <c r="AU53" s="36">
        <v>0</v>
      </c>
      <c r="AV53" s="36">
        <v>0</v>
      </c>
      <c r="AW53" s="36">
        <v>0</v>
      </c>
      <c r="AX53" s="36">
        <v>0</v>
      </c>
      <c r="AY53" s="36">
        <v>0</v>
      </c>
      <c r="AZ53" s="36">
        <v>0</v>
      </c>
      <c r="BA53" s="36">
        <v>0</v>
      </c>
      <c r="BB53" s="36">
        <v>0</v>
      </c>
      <c r="BC53" s="36">
        <v>0</v>
      </c>
      <c r="BD53" s="36">
        <v>0</v>
      </c>
      <c r="BE53" s="36">
        <v>0</v>
      </c>
      <c r="BF53" s="36">
        <v>0</v>
      </c>
      <c r="BG53" s="36">
        <v>0</v>
      </c>
      <c r="BH53" s="36">
        <v>0</v>
      </c>
      <c r="BI53" s="36">
        <v>0</v>
      </c>
      <c r="BJ53" s="36">
        <v>0</v>
      </c>
      <c r="BK53" s="36">
        <v>0</v>
      </c>
      <c r="BL53" s="36">
        <v>0</v>
      </c>
    </row>
    <row r="54" spans="1:64" s="37" customFormat="1" x14ac:dyDescent="0.2">
      <c r="A54" s="34">
        <v>51</v>
      </c>
      <c r="B54" s="34" t="s">
        <v>140</v>
      </c>
      <c r="C54" s="34" t="s">
        <v>158</v>
      </c>
      <c r="D54" s="41">
        <v>4.3940537979999998</v>
      </c>
      <c r="E54" s="36">
        <v>31</v>
      </c>
      <c r="F54" s="36">
        <v>0</v>
      </c>
      <c r="G54" s="36">
        <v>0</v>
      </c>
      <c r="H54" s="36">
        <v>31</v>
      </c>
      <c r="I54" s="36">
        <v>0</v>
      </c>
      <c r="J54" s="36">
        <v>0</v>
      </c>
      <c r="K54" s="36">
        <v>0</v>
      </c>
      <c r="L54" s="36">
        <v>0</v>
      </c>
      <c r="M54" s="36">
        <v>0</v>
      </c>
      <c r="N54" s="36">
        <v>0</v>
      </c>
      <c r="O54" s="36">
        <v>0</v>
      </c>
      <c r="P54" s="36">
        <v>0</v>
      </c>
      <c r="Q54" s="36">
        <v>0</v>
      </c>
      <c r="R54" s="36">
        <v>0</v>
      </c>
      <c r="S54" s="36">
        <v>0</v>
      </c>
      <c r="T54" s="36">
        <v>0</v>
      </c>
      <c r="U54" s="36">
        <v>0</v>
      </c>
      <c r="V54" s="36">
        <v>0</v>
      </c>
      <c r="W54" s="36">
        <v>0</v>
      </c>
      <c r="X54" s="36">
        <v>0</v>
      </c>
      <c r="Y54" s="36">
        <v>0</v>
      </c>
      <c r="Z54" s="36">
        <v>0</v>
      </c>
      <c r="AA54" s="36">
        <v>0</v>
      </c>
      <c r="AB54" s="36">
        <v>0</v>
      </c>
      <c r="AC54" s="36">
        <v>0</v>
      </c>
      <c r="AD54" s="36">
        <v>0</v>
      </c>
      <c r="AE54" s="36">
        <v>0</v>
      </c>
      <c r="AF54" s="36">
        <v>0</v>
      </c>
      <c r="AG54" s="36">
        <v>0</v>
      </c>
      <c r="AH54" s="36">
        <v>0</v>
      </c>
      <c r="AI54" s="36">
        <v>0</v>
      </c>
      <c r="AJ54" s="36">
        <v>0</v>
      </c>
      <c r="AK54" s="36">
        <v>0</v>
      </c>
      <c r="AL54" s="36">
        <v>0</v>
      </c>
      <c r="AM54" s="36">
        <v>0</v>
      </c>
      <c r="AN54" s="36">
        <v>0</v>
      </c>
      <c r="AO54" s="36">
        <v>0</v>
      </c>
      <c r="AP54" s="36">
        <v>0</v>
      </c>
      <c r="AQ54" s="36">
        <v>0</v>
      </c>
      <c r="AR54" s="36">
        <v>0</v>
      </c>
      <c r="AS54" s="36">
        <v>0</v>
      </c>
      <c r="AT54" s="36">
        <v>0</v>
      </c>
      <c r="AU54" s="36">
        <v>0</v>
      </c>
      <c r="AV54" s="36">
        <v>0</v>
      </c>
      <c r="AW54" s="36">
        <v>0</v>
      </c>
      <c r="AX54" s="36">
        <v>0</v>
      </c>
      <c r="AY54" s="36">
        <v>0</v>
      </c>
      <c r="AZ54" s="36">
        <v>0</v>
      </c>
      <c r="BA54" s="36">
        <v>0</v>
      </c>
      <c r="BB54" s="36">
        <v>0</v>
      </c>
      <c r="BC54" s="36">
        <v>0</v>
      </c>
      <c r="BD54" s="36">
        <v>0</v>
      </c>
      <c r="BE54" s="36">
        <v>0</v>
      </c>
      <c r="BF54" s="36">
        <v>0</v>
      </c>
      <c r="BG54" s="36">
        <v>0</v>
      </c>
      <c r="BH54" s="36">
        <v>0</v>
      </c>
      <c r="BI54" s="36">
        <v>0</v>
      </c>
      <c r="BJ54" s="36">
        <v>0</v>
      </c>
      <c r="BK54" s="36">
        <v>0</v>
      </c>
      <c r="BL54" s="36">
        <v>0</v>
      </c>
    </row>
    <row r="55" spans="1:64" s="37" customFormat="1" x14ac:dyDescent="0.2">
      <c r="A55" s="34">
        <v>52</v>
      </c>
      <c r="B55" s="34" t="s">
        <v>140</v>
      </c>
      <c r="C55" s="34" t="s">
        <v>159</v>
      </c>
      <c r="D55" s="41">
        <v>4.0975052549999997</v>
      </c>
      <c r="E55" s="36">
        <v>4</v>
      </c>
      <c r="F55" s="36">
        <v>0</v>
      </c>
      <c r="G55" s="36">
        <v>0</v>
      </c>
      <c r="H55" s="36">
        <v>4</v>
      </c>
      <c r="I55" s="36">
        <v>0</v>
      </c>
      <c r="J55" s="36">
        <v>0</v>
      </c>
      <c r="K55" s="36">
        <v>0</v>
      </c>
      <c r="L55" s="36">
        <v>0</v>
      </c>
      <c r="M55" s="36">
        <v>0</v>
      </c>
      <c r="N55" s="36">
        <v>0</v>
      </c>
      <c r="O55" s="36">
        <v>0</v>
      </c>
      <c r="P55" s="36">
        <v>0</v>
      </c>
      <c r="Q55" s="36">
        <v>0</v>
      </c>
      <c r="R55" s="36">
        <v>0</v>
      </c>
      <c r="S55" s="36">
        <v>0</v>
      </c>
      <c r="T55" s="36">
        <v>0</v>
      </c>
      <c r="U55" s="36">
        <v>0</v>
      </c>
      <c r="V55" s="36">
        <v>0</v>
      </c>
      <c r="W55" s="36">
        <v>0</v>
      </c>
      <c r="X55" s="36">
        <v>0</v>
      </c>
      <c r="Y55" s="36">
        <v>0</v>
      </c>
      <c r="Z55" s="36">
        <v>0</v>
      </c>
      <c r="AA55" s="36">
        <v>0</v>
      </c>
      <c r="AB55" s="36">
        <v>0</v>
      </c>
      <c r="AC55" s="36">
        <v>0</v>
      </c>
      <c r="AD55" s="36">
        <v>0</v>
      </c>
      <c r="AE55" s="36">
        <v>0</v>
      </c>
      <c r="AF55" s="36">
        <v>0</v>
      </c>
      <c r="AG55" s="36">
        <v>0</v>
      </c>
      <c r="AH55" s="36">
        <v>0</v>
      </c>
      <c r="AI55" s="36">
        <v>0</v>
      </c>
      <c r="AJ55" s="36">
        <v>0</v>
      </c>
      <c r="AK55" s="36">
        <v>0</v>
      </c>
      <c r="AL55" s="36">
        <v>0</v>
      </c>
      <c r="AM55" s="36">
        <v>0</v>
      </c>
      <c r="AN55" s="36">
        <v>0</v>
      </c>
      <c r="AO55" s="36">
        <v>0</v>
      </c>
      <c r="AP55" s="36">
        <v>0</v>
      </c>
      <c r="AQ55" s="36">
        <v>0</v>
      </c>
      <c r="AR55" s="36">
        <v>0</v>
      </c>
      <c r="AS55" s="36">
        <v>0</v>
      </c>
      <c r="AT55" s="36">
        <v>0</v>
      </c>
      <c r="AU55" s="36">
        <v>0</v>
      </c>
      <c r="AV55" s="36">
        <v>0</v>
      </c>
      <c r="AW55" s="36">
        <v>0</v>
      </c>
      <c r="AX55" s="36">
        <v>0</v>
      </c>
      <c r="AY55" s="36">
        <v>0</v>
      </c>
      <c r="AZ55" s="36">
        <v>0</v>
      </c>
      <c r="BA55" s="36">
        <v>0</v>
      </c>
      <c r="BB55" s="36">
        <v>0</v>
      </c>
      <c r="BC55" s="36">
        <v>0</v>
      </c>
      <c r="BD55" s="36">
        <v>0</v>
      </c>
      <c r="BE55" s="36">
        <v>0</v>
      </c>
      <c r="BF55" s="36">
        <v>0</v>
      </c>
      <c r="BG55" s="36">
        <v>0</v>
      </c>
      <c r="BH55" s="36">
        <v>0</v>
      </c>
      <c r="BI55" s="36">
        <v>0</v>
      </c>
      <c r="BJ55" s="36">
        <v>0</v>
      </c>
      <c r="BK55" s="36">
        <v>0</v>
      </c>
      <c r="BL55" s="36">
        <v>0</v>
      </c>
    </row>
    <row r="56" spans="1:64" s="37" customFormat="1" x14ac:dyDescent="0.2">
      <c r="A56" s="34">
        <v>53</v>
      </c>
      <c r="B56" s="34" t="s">
        <v>161</v>
      </c>
      <c r="C56" s="34" t="s">
        <v>160</v>
      </c>
      <c r="D56" s="41">
        <v>4.9898725900000001</v>
      </c>
      <c r="E56" s="36">
        <v>318</v>
      </c>
      <c r="F56" s="36">
        <v>0</v>
      </c>
      <c r="G56" s="36">
        <v>1</v>
      </c>
      <c r="H56" s="36">
        <v>317</v>
      </c>
      <c r="I56" s="36">
        <v>0</v>
      </c>
      <c r="J56" s="36">
        <v>0</v>
      </c>
      <c r="K56" s="36">
        <v>0</v>
      </c>
      <c r="L56" s="36">
        <v>0</v>
      </c>
      <c r="M56" s="36">
        <v>0</v>
      </c>
      <c r="N56" s="36">
        <v>0</v>
      </c>
      <c r="O56" s="36">
        <v>1.0628548999999999E-2</v>
      </c>
      <c r="P56" s="36">
        <v>1.7715150000000002E-2</v>
      </c>
      <c r="Q56" s="36">
        <v>9.1877879999999988E-3</v>
      </c>
      <c r="R56" s="36">
        <v>1.440761E-3</v>
      </c>
      <c r="S56" s="36">
        <v>1.5835897000000002E-2</v>
      </c>
      <c r="T56" s="36">
        <v>1.879253E-3</v>
      </c>
      <c r="U56" s="36">
        <v>7.1999999999999995E-2</v>
      </c>
      <c r="V56" s="36">
        <v>0.17279999999999998</v>
      </c>
      <c r="W56" s="36">
        <v>8.2628548999999996E-2</v>
      </c>
      <c r="X56" s="36">
        <v>0.19051514999999999</v>
      </c>
      <c r="Y56" s="36">
        <v>0.27314369900000002</v>
      </c>
      <c r="Z56" s="36">
        <v>0</v>
      </c>
      <c r="AA56" s="36">
        <v>0</v>
      </c>
      <c r="AB56" s="36">
        <v>0</v>
      </c>
      <c r="AC56" s="36">
        <v>0</v>
      </c>
      <c r="AD56" s="36">
        <v>0</v>
      </c>
      <c r="AE56" s="36">
        <v>0</v>
      </c>
      <c r="AF56" s="36">
        <v>0</v>
      </c>
      <c r="AG56" s="36">
        <v>7.0572197459073385E-3</v>
      </c>
      <c r="AH56" s="36">
        <v>1.2005385314876852E-2</v>
      </c>
      <c r="AI56" s="36">
        <v>3.8449679994943434E-2</v>
      </c>
      <c r="AJ56" s="36">
        <v>0</v>
      </c>
      <c r="AK56" s="36">
        <v>0</v>
      </c>
      <c r="AL56" s="36">
        <v>0</v>
      </c>
      <c r="AM56" s="36">
        <v>7.0572197459073385E-3</v>
      </c>
      <c r="AN56" s="36">
        <v>1.2005385314876852E-2</v>
      </c>
      <c r="AO56" s="36">
        <v>3.8449679994943434E-2</v>
      </c>
      <c r="AP56" s="36">
        <v>0.36322305599999999</v>
      </c>
      <c r="AQ56" s="36">
        <v>0.195581645</v>
      </c>
      <c r="AR56" s="36">
        <v>0.55880470100000001</v>
      </c>
      <c r="AS56" s="36">
        <v>0</v>
      </c>
      <c r="AT56" s="36">
        <v>0</v>
      </c>
      <c r="AU56" s="36">
        <v>0</v>
      </c>
      <c r="AV56" s="36">
        <v>0</v>
      </c>
      <c r="AW56" s="36">
        <v>0</v>
      </c>
      <c r="AX56" s="36">
        <v>0</v>
      </c>
      <c r="AY56" s="36">
        <v>0</v>
      </c>
      <c r="AZ56" s="36">
        <v>0</v>
      </c>
      <c r="BA56" s="36">
        <v>0</v>
      </c>
      <c r="BB56" s="36">
        <v>1.9020392310000001</v>
      </c>
      <c r="BC56" s="36">
        <v>158.94360622799999</v>
      </c>
      <c r="BD56" s="36">
        <v>326.205221123</v>
      </c>
      <c r="BE56" s="36">
        <v>8.5941978571428587E-2</v>
      </c>
      <c r="BF56" s="36">
        <v>0.17188395714285717</v>
      </c>
      <c r="BG56" s="36">
        <v>1.9496125440000001</v>
      </c>
      <c r="BH56" s="36">
        <v>10.215919646</v>
      </c>
      <c r="BI56" s="36">
        <v>0</v>
      </c>
      <c r="BJ56" s="36">
        <v>0</v>
      </c>
      <c r="BK56" s="36">
        <v>0</v>
      </c>
      <c r="BL56" s="36">
        <v>0</v>
      </c>
    </row>
    <row r="57" spans="1:64" s="37" customFormat="1" x14ac:dyDescent="0.2">
      <c r="A57" s="34">
        <v>54</v>
      </c>
      <c r="B57" s="34" t="s">
        <v>161</v>
      </c>
      <c r="C57" s="34" t="s">
        <v>162</v>
      </c>
      <c r="D57" s="41">
        <v>4.6649887779999997</v>
      </c>
      <c r="E57" s="36">
        <v>22</v>
      </c>
      <c r="F57" s="36">
        <v>0</v>
      </c>
      <c r="G57" s="36">
        <v>1</v>
      </c>
      <c r="H57" s="36">
        <v>21</v>
      </c>
      <c r="I57" s="36">
        <v>0</v>
      </c>
      <c r="J57" s="36">
        <v>0</v>
      </c>
      <c r="K57" s="36">
        <v>0</v>
      </c>
      <c r="L57" s="36">
        <v>0</v>
      </c>
      <c r="M57" s="36">
        <v>0</v>
      </c>
      <c r="N57" s="36">
        <v>0</v>
      </c>
      <c r="O57" s="36">
        <v>0</v>
      </c>
      <c r="P57" s="36">
        <v>0</v>
      </c>
      <c r="Q57" s="36">
        <v>0</v>
      </c>
      <c r="R57" s="36">
        <v>0</v>
      </c>
      <c r="S57" s="36">
        <v>0</v>
      </c>
      <c r="T57" s="36">
        <v>0</v>
      </c>
      <c r="U57" s="36">
        <v>3.0000000000000001E-3</v>
      </c>
      <c r="V57" s="36">
        <v>7.1999999999999998E-3</v>
      </c>
      <c r="W57" s="36">
        <v>3.0000000000000001E-3</v>
      </c>
      <c r="X57" s="36">
        <v>7.1999999999999998E-3</v>
      </c>
      <c r="Y57" s="36">
        <v>1.0200000000000001E-2</v>
      </c>
      <c r="Z57" s="36">
        <v>0</v>
      </c>
      <c r="AA57" s="36">
        <v>0</v>
      </c>
      <c r="AB57" s="36">
        <v>0</v>
      </c>
      <c r="AC57" s="36">
        <v>0</v>
      </c>
      <c r="AD57" s="36">
        <v>0</v>
      </c>
      <c r="AE57" s="36">
        <v>0</v>
      </c>
      <c r="AF57" s="36">
        <v>0</v>
      </c>
      <c r="AG57" s="36">
        <v>3.1073940599024433E-4</v>
      </c>
      <c r="AH57" s="36">
        <v>5.2861416191443862E-4</v>
      </c>
      <c r="AI57" s="36">
        <v>1.6929940050502967E-3</v>
      </c>
      <c r="AJ57" s="36">
        <v>0</v>
      </c>
      <c r="AK57" s="36">
        <v>0</v>
      </c>
      <c r="AL57" s="36">
        <v>0</v>
      </c>
      <c r="AM57" s="36">
        <v>3.1073940599024433E-4</v>
      </c>
      <c r="AN57" s="36">
        <v>5.2861416191443862E-4</v>
      </c>
      <c r="AO57" s="36">
        <v>1.6929940050502967E-3</v>
      </c>
      <c r="AP57" s="36">
        <v>1.5627834E-2</v>
      </c>
      <c r="AQ57" s="36">
        <v>8.4149870000000005E-3</v>
      </c>
      <c r="AR57" s="36">
        <v>2.4042820999999999E-2</v>
      </c>
      <c r="AS57" s="36">
        <v>0</v>
      </c>
      <c r="AT57" s="36">
        <v>0</v>
      </c>
      <c r="AU57" s="36">
        <v>0</v>
      </c>
      <c r="AV57" s="36">
        <v>0</v>
      </c>
      <c r="AW57" s="36">
        <v>0</v>
      </c>
      <c r="AX57" s="36">
        <v>0</v>
      </c>
      <c r="AY57" s="36">
        <v>0</v>
      </c>
      <c r="AZ57" s="36">
        <v>0</v>
      </c>
      <c r="BA57" s="36">
        <v>0</v>
      </c>
      <c r="BB57" s="36">
        <v>6.2689993370000003</v>
      </c>
      <c r="BC57" s="36">
        <v>307.01133972100001</v>
      </c>
      <c r="BD57" s="36">
        <v>682.19905241900005</v>
      </c>
      <c r="BE57" s="36">
        <v>0.28325925142857145</v>
      </c>
      <c r="BF57" s="36">
        <v>0.56651850285714289</v>
      </c>
      <c r="BG57" s="36">
        <v>4.696427108</v>
      </c>
      <c r="BH57" s="36">
        <v>45.588473753999999</v>
      </c>
      <c r="BI57" s="36">
        <v>0</v>
      </c>
      <c r="BJ57" s="36">
        <v>0</v>
      </c>
      <c r="BK57" s="36">
        <v>0</v>
      </c>
      <c r="BL57" s="36">
        <v>0</v>
      </c>
    </row>
    <row r="58" spans="1:64" s="37" customFormat="1" x14ac:dyDescent="0.2">
      <c r="A58" s="34">
        <v>55</v>
      </c>
      <c r="B58" s="34" t="s">
        <v>161</v>
      </c>
      <c r="C58" s="34" t="s">
        <v>163</v>
      </c>
      <c r="D58" s="41">
        <v>4.9400574959999997</v>
      </c>
      <c r="E58" s="36">
        <v>61</v>
      </c>
      <c r="F58" s="36">
        <v>0</v>
      </c>
      <c r="G58" s="36">
        <v>0</v>
      </c>
      <c r="H58" s="36">
        <v>61</v>
      </c>
      <c r="I58" s="36">
        <v>0</v>
      </c>
      <c r="J58" s="36">
        <v>0</v>
      </c>
      <c r="K58" s="36">
        <v>0</v>
      </c>
      <c r="L58" s="36">
        <v>0</v>
      </c>
      <c r="M58" s="36">
        <v>0</v>
      </c>
      <c r="N58" s="36">
        <v>0</v>
      </c>
      <c r="O58" s="36">
        <v>4.3496285000000003E-2</v>
      </c>
      <c r="P58" s="36">
        <v>8.0244309999999999E-2</v>
      </c>
      <c r="Q58" s="36">
        <v>4.2115671E-2</v>
      </c>
      <c r="R58" s="36">
        <v>1.3806140000000001E-3</v>
      </c>
      <c r="S58" s="36">
        <v>7.8443509999999994E-2</v>
      </c>
      <c r="T58" s="36">
        <v>1.8008E-3</v>
      </c>
      <c r="U58" s="36">
        <v>0</v>
      </c>
      <c r="V58" s="36">
        <v>0</v>
      </c>
      <c r="W58" s="36">
        <v>4.3496285000000003E-2</v>
      </c>
      <c r="X58" s="36">
        <v>8.0244309999999999E-2</v>
      </c>
      <c r="Y58" s="36">
        <v>0.12374059500000001</v>
      </c>
      <c r="Z58" s="36">
        <v>0</v>
      </c>
      <c r="AA58" s="36">
        <v>0</v>
      </c>
      <c r="AB58" s="36">
        <v>0</v>
      </c>
      <c r="AC58" s="36">
        <v>0</v>
      </c>
      <c r="AD58" s="36">
        <v>0</v>
      </c>
      <c r="AE58" s="36">
        <v>0</v>
      </c>
      <c r="AF58" s="36">
        <v>0</v>
      </c>
      <c r="AG58" s="36">
        <v>0</v>
      </c>
      <c r="AH58" s="36">
        <v>0</v>
      </c>
      <c r="AI58" s="36">
        <v>0</v>
      </c>
      <c r="AJ58" s="36">
        <v>0</v>
      </c>
      <c r="AK58" s="36">
        <v>0</v>
      </c>
      <c r="AL58" s="36">
        <v>0</v>
      </c>
      <c r="AM58" s="36">
        <v>0</v>
      </c>
      <c r="AN58" s="36">
        <v>0</v>
      </c>
      <c r="AO58" s="36">
        <v>0</v>
      </c>
      <c r="AP58" s="36">
        <v>0.14404408399999999</v>
      </c>
      <c r="AQ58" s="36">
        <v>7.7562198999999998E-2</v>
      </c>
      <c r="AR58" s="36">
        <v>0.22160628299999999</v>
      </c>
      <c r="AS58" s="36">
        <v>0</v>
      </c>
      <c r="AT58" s="36">
        <v>0</v>
      </c>
      <c r="AU58" s="36">
        <v>0</v>
      </c>
      <c r="AV58" s="36">
        <v>0</v>
      </c>
      <c r="AW58" s="36">
        <v>0</v>
      </c>
      <c r="AX58" s="36">
        <v>0</v>
      </c>
      <c r="AY58" s="36">
        <v>0</v>
      </c>
      <c r="AZ58" s="36">
        <v>0</v>
      </c>
      <c r="BA58" s="36">
        <v>0</v>
      </c>
      <c r="BB58" s="36">
        <v>1.977870445</v>
      </c>
      <c r="BC58" s="36">
        <v>171.71629928799999</v>
      </c>
      <c r="BD58" s="36">
        <v>391.76344997699999</v>
      </c>
      <c r="BE58" s="36">
        <v>8.936834571428573E-2</v>
      </c>
      <c r="BF58" s="36">
        <v>0.17873669142857146</v>
      </c>
      <c r="BG58" s="36">
        <v>1.2935557870000001</v>
      </c>
      <c r="BH58" s="36">
        <v>12.214541948999999</v>
      </c>
      <c r="BI58" s="36">
        <v>0</v>
      </c>
      <c r="BJ58" s="36">
        <v>0</v>
      </c>
      <c r="BK58" s="36">
        <v>0</v>
      </c>
      <c r="BL58" s="36">
        <v>0</v>
      </c>
    </row>
    <row r="59" spans="1:64" s="37" customFormat="1" x14ac:dyDescent="0.2">
      <c r="A59" s="34">
        <v>56</v>
      </c>
      <c r="B59" s="34" t="s">
        <v>161</v>
      </c>
      <c r="C59" s="34" t="s">
        <v>164</v>
      </c>
      <c r="D59" s="41">
        <v>4.9776085209999996</v>
      </c>
      <c r="E59" s="36">
        <v>58</v>
      </c>
      <c r="F59" s="36">
        <v>0</v>
      </c>
      <c r="G59" s="36">
        <v>1</v>
      </c>
      <c r="H59" s="36">
        <v>57</v>
      </c>
      <c r="I59" s="36">
        <v>0</v>
      </c>
      <c r="J59" s="36">
        <v>0</v>
      </c>
      <c r="K59" s="36">
        <v>0</v>
      </c>
      <c r="L59" s="36">
        <v>0</v>
      </c>
      <c r="M59" s="36">
        <v>0</v>
      </c>
      <c r="N59" s="36">
        <v>0</v>
      </c>
      <c r="O59" s="36">
        <v>1.6620674000000002E-2</v>
      </c>
      <c r="P59" s="36">
        <v>2.7569121999999998E-2</v>
      </c>
      <c r="Q59" s="36">
        <v>1.5725715000000001E-2</v>
      </c>
      <c r="R59" s="36">
        <v>8.9495899999999997E-4</v>
      </c>
      <c r="S59" s="36">
        <v>2.6401782999999998E-2</v>
      </c>
      <c r="T59" s="36">
        <v>1.1673390000000001E-3</v>
      </c>
      <c r="U59" s="36">
        <v>3.0000000000000001E-3</v>
      </c>
      <c r="V59" s="36">
        <v>7.1999999999999998E-3</v>
      </c>
      <c r="W59" s="36">
        <v>1.9620674000000001E-2</v>
      </c>
      <c r="X59" s="36">
        <v>3.4769122E-2</v>
      </c>
      <c r="Y59" s="36">
        <v>5.4389796000000004E-2</v>
      </c>
      <c r="Z59" s="36">
        <v>0</v>
      </c>
      <c r="AA59" s="36">
        <v>0</v>
      </c>
      <c r="AB59" s="36">
        <v>0</v>
      </c>
      <c r="AC59" s="36">
        <v>0</v>
      </c>
      <c r="AD59" s="36">
        <v>0</v>
      </c>
      <c r="AE59" s="36">
        <v>0</v>
      </c>
      <c r="AF59" s="36">
        <v>0</v>
      </c>
      <c r="AG59" s="36">
        <v>3.1678696368457864E-4</v>
      </c>
      <c r="AH59" s="36">
        <v>5.3890196121054762E-4</v>
      </c>
      <c r="AI59" s="36">
        <v>1.7259427676608078E-3</v>
      </c>
      <c r="AJ59" s="36">
        <v>0</v>
      </c>
      <c r="AK59" s="36">
        <v>0</v>
      </c>
      <c r="AL59" s="36">
        <v>0</v>
      </c>
      <c r="AM59" s="36">
        <v>3.1678696368457864E-4</v>
      </c>
      <c r="AN59" s="36">
        <v>5.3890196121054762E-4</v>
      </c>
      <c r="AO59" s="36">
        <v>1.7259427676608078E-3</v>
      </c>
      <c r="AP59" s="36">
        <v>5.5672778999999999E-2</v>
      </c>
      <c r="AQ59" s="36">
        <v>2.9977650000000002E-2</v>
      </c>
      <c r="AR59" s="36">
        <v>8.5650429E-2</v>
      </c>
      <c r="AS59" s="36">
        <v>0</v>
      </c>
      <c r="AT59" s="36">
        <v>0</v>
      </c>
      <c r="AU59" s="36">
        <v>0</v>
      </c>
      <c r="AV59" s="36">
        <v>0</v>
      </c>
      <c r="AW59" s="36">
        <v>0</v>
      </c>
      <c r="AX59" s="36">
        <v>0</v>
      </c>
      <c r="AY59" s="36">
        <v>0</v>
      </c>
      <c r="AZ59" s="36">
        <v>0</v>
      </c>
      <c r="BA59" s="36">
        <v>0</v>
      </c>
      <c r="BB59" s="36">
        <v>0.76094893600000002</v>
      </c>
      <c r="BC59" s="36">
        <v>66.882848730000006</v>
      </c>
      <c r="BD59" s="36">
        <v>151.10244165899999</v>
      </c>
      <c r="BE59" s="36">
        <v>3.4382811428571428E-2</v>
      </c>
      <c r="BF59" s="36">
        <v>6.8765622857142855E-2</v>
      </c>
      <c r="BG59" s="36">
        <v>0.74536328699999999</v>
      </c>
      <c r="BH59" s="36">
        <v>7.4272069289999996</v>
      </c>
      <c r="BI59" s="36">
        <v>0</v>
      </c>
      <c r="BJ59" s="36">
        <v>0</v>
      </c>
      <c r="BK59" s="36">
        <v>0</v>
      </c>
      <c r="BL59" s="36">
        <v>0</v>
      </c>
    </row>
    <row r="60" spans="1:64" s="37" customFormat="1" x14ac:dyDescent="0.2">
      <c r="A60" s="34">
        <v>57</v>
      </c>
      <c r="B60" s="34" t="s">
        <v>161</v>
      </c>
      <c r="C60" s="34" t="s">
        <v>165</v>
      </c>
      <c r="D60" s="41">
        <v>4.8531224540000002</v>
      </c>
      <c r="E60" s="36">
        <v>18</v>
      </c>
      <c r="F60" s="36">
        <v>0</v>
      </c>
      <c r="G60" s="36">
        <v>0</v>
      </c>
      <c r="H60" s="36">
        <v>18</v>
      </c>
      <c r="I60" s="36">
        <v>0</v>
      </c>
      <c r="J60" s="36">
        <v>0</v>
      </c>
      <c r="K60" s="36">
        <v>0</v>
      </c>
      <c r="L60" s="36">
        <v>0</v>
      </c>
      <c r="M60" s="36">
        <v>0</v>
      </c>
      <c r="N60" s="36">
        <v>0</v>
      </c>
      <c r="O60" s="36">
        <v>2.9816199999999998E-4</v>
      </c>
      <c r="P60" s="36">
        <v>4.45983E-4</v>
      </c>
      <c r="Q60" s="36">
        <v>2.8923600000000001E-4</v>
      </c>
      <c r="R60" s="36">
        <v>8.9260000000000006E-6</v>
      </c>
      <c r="S60" s="36">
        <v>4.3434000000000002E-4</v>
      </c>
      <c r="T60" s="36">
        <v>1.1643E-5</v>
      </c>
      <c r="U60" s="36">
        <v>0</v>
      </c>
      <c r="V60" s="36">
        <v>0</v>
      </c>
      <c r="W60" s="36">
        <v>2.9816199999999998E-4</v>
      </c>
      <c r="X60" s="36">
        <v>4.45983E-4</v>
      </c>
      <c r="Y60" s="36">
        <v>7.4414499999999998E-4</v>
      </c>
      <c r="Z60" s="36">
        <v>0</v>
      </c>
      <c r="AA60" s="36">
        <v>0</v>
      </c>
      <c r="AB60" s="36">
        <v>0</v>
      </c>
      <c r="AC60" s="36">
        <v>0</v>
      </c>
      <c r="AD60" s="36">
        <v>0</v>
      </c>
      <c r="AE60" s="36">
        <v>0</v>
      </c>
      <c r="AF60" s="36">
        <v>0</v>
      </c>
      <c r="AG60" s="36">
        <v>0</v>
      </c>
      <c r="AH60" s="36">
        <v>0</v>
      </c>
      <c r="AI60" s="36">
        <v>0</v>
      </c>
      <c r="AJ60" s="36">
        <v>0</v>
      </c>
      <c r="AK60" s="36">
        <v>0</v>
      </c>
      <c r="AL60" s="36">
        <v>0</v>
      </c>
      <c r="AM60" s="36">
        <v>0</v>
      </c>
      <c r="AN60" s="36">
        <v>0</v>
      </c>
      <c r="AO60" s="36">
        <v>0</v>
      </c>
      <c r="AP60" s="36">
        <v>5.6706599999999997E-4</v>
      </c>
      <c r="AQ60" s="36">
        <v>3.0534300000000002E-4</v>
      </c>
      <c r="AR60" s="36">
        <v>8.7240899999999999E-4</v>
      </c>
      <c r="AS60" s="36">
        <v>0</v>
      </c>
      <c r="AT60" s="36">
        <v>0</v>
      </c>
      <c r="AU60" s="36">
        <v>0</v>
      </c>
      <c r="AV60" s="36">
        <v>0</v>
      </c>
      <c r="AW60" s="36">
        <v>0</v>
      </c>
      <c r="AX60" s="36">
        <v>0</v>
      </c>
      <c r="AY60" s="36">
        <v>0</v>
      </c>
      <c r="AZ60" s="36">
        <v>0</v>
      </c>
      <c r="BA60" s="36">
        <v>0</v>
      </c>
      <c r="BB60" s="36">
        <v>4.058689E-2</v>
      </c>
      <c r="BC60" s="36">
        <v>2.234107405</v>
      </c>
      <c r="BD60" s="36">
        <v>4.7713407239999999</v>
      </c>
      <c r="BE60" s="36">
        <v>1.8338828571428573E-3</v>
      </c>
      <c r="BF60" s="36">
        <v>3.6677657142857147E-3</v>
      </c>
      <c r="BG60" s="36">
        <v>0.10172355600000001</v>
      </c>
      <c r="BH60" s="36">
        <v>1.5191443950000001</v>
      </c>
      <c r="BI60" s="36">
        <v>0</v>
      </c>
      <c r="BJ60" s="36">
        <v>0</v>
      </c>
      <c r="BK60" s="36">
        <v>0</v>
      </c>
      <c r="BL60" s="36">
        <v>0</v>
      </c>
    </row>
    <row r="61" spans="1:64" s="37" customFormat="1" x14ac:dyDescent="0.2">
      <c r="A61" s="34">
        <v>58</v>
      </c>
      <c r="B61" s="34" t="s">
        <v>161</v>
      </c>
      <c r="C61" s="34" t="s">
        <v>166</v>
      </c>
      <c r="D61" s="41">
        <v>4.8129510550000001</v>
      </c>
      <c r="E61" s="36">
        <v>8</v>
      </c>
      <c r="F61" s="36">
        <v>0</v>
      </c>
      <c r="G61" s="36">
        <v>0</v>
      </c>
      <c r="H61" s="36">
        <v>8</v>
      </c>
      <c r="I61" s="36">
        <v>0</v>
      </c>
      <c r="J61" s="36">
        <v>0</v>
      </c>
      <c r="K61" s="36">
        <v>0</v>
      </c>
      <c r="L61" s="36">
        <v>0</v>
      </c>
      <c r="M61" s="36">
        <v>0</v>
      </c>
      <c r="N61" s="36">
        <v>0</v>
      </c>
      <c r="O61" s="36">
        <v>0</v>
      </c>
      <c r="P61" s="36">
        <v>0</v>
      </c>
      <c r="Q61" s="36">
        <v>0</v>
      </c>
      <c r="R61" s="36">
        <v>0</v>
      </c>
      <c r="S61" s="36">
        <v>0</v>
      </c>
      <c r="T61" s="36">
        <v>0</v>
      </c>
      <c r="U61" s="36">
        <v>0</v>
      </c>
      <c r="V61" s="36">
        <v>0</v>
      </c>
      <c r="W61" s="36">
        <v>0</v>
      </c>
      <c r="X61" s="36">
        <v>0</v>
      </c>
      <c r="Y61" s="36">
        <v>0</v>
      </c>
      <c r="Z61" s="36">
        <v>0</v>
      </c>
      <c r="AA61" s="36">
        <v>0</v>
      </c>
      <c r="AB61" s="36">
        <v>0</v>
      </c>
      <c r="AC61" s="36">
        <v>0</v>
      </c>
      <c r="AD61" s="36">
        <v>0</v>
      </c>
      <c r="AE61" s="36">
        <v>0</v>
      </c>
      <c r="AF61" s="36">
        <v>0</v>
      </c>
      <c r="AG61" s="36">
        <v>0</v>
      </c>
      <c r="AH61" s="36">
        <v>0</v>
      </c>
      <c r="AI61" s="36">
        <v>0</v>
      </c>
      <c r="AJ61" s="36">
        <v>0</v>
      </c>
      <c r="AK61" s="36">
        <v>0</v>
      </c>
      <c r="AL61" s="36">
        <v>0</v>
      </c>
      <c r="AM61" s="36">
        <v>0</v>
      </c>
      <c r="AN61" s="36">
        <v>0</v>
      </c>
      <c r="AO61" s="36">
        <v>0</v>
      </c>
      <c r="AP61" s="36">
        <v>0</v>
      </c>
      <c r="AQ61" s="36">
        <v>0</v>
      </c>
      <c r="AR61" s="36">
        <v>0</v>
      </c>
      <c r="AS61" s="36">
        <v>0</v>
      </c>
      <c r="AT61" s="36">
        <v>0</v>
      </c>
      <c r="AU61" s="36">
        <v>0</v>
      </c>
      <c r="AV61" s="36">
        <v>0</v>
      </c>
      <c r="AW61" s="36">
        <v>0</v>
      </c>
      <c r="AX61" s="36">
        <v>0</v>
      </c>
      <c r="AY61" s="36">
        <v>0</v>
      </c>
      <c r="AZ61" s="36">
        <v>0</v>
      </c>
      <c r="BA61" s="36">
        <v>0</v>
      </c>
      <c r="BB61" s="36">
        <v>1.8659895999999999E-2</v>
      </c>
      <c r="BC61" s="36">
        <v>0.29872157399999999</v>
      </c>
      <c r="BD61" s="36">
        <v>0.67871117700000005</v>
      </c>
      <c r="BE61" s="36">
        <v>8.4313000000000009E-4</v>
      </c>
      <c r="BF61" s="36">
        <v>1.6862614285714284E-3</v>
      </c>
      <c r="BG61" s="36">
        <v>0.24985938799999999</v>
      </c>
      <c r="BH61" s="36">
        <v>0.174896053</v>
      </c>
      <c r="BI61" s="36">
        <v>0</v>
      </c>
      <c r="BJ61" s="36">
        <v>0</v>
      </c>
      <c r="BK61" s="36">
        <v>0</v>
      </c>
      <c r="BL61" s="36">
        <v>0</v>
      </c>
    </row>
    <row r="62" spans="1:64" s="37" customFormat="1" x14ac:dyDescent="0.2">
      <c r="A62" s="34">
        <v>59</v>
      </c>
      <c r="B62" s="34" t="s">
        <v>161</v>
      </c>
      <c r="C62" s="34" t="s">
        <v>167</v>
      </c>
      <c r="D62" s="41">
        <v>4.7945810570000003</v>
      </c>
      <c r="E62" s="36">
        <v>35</v>
      </c>
      <c r="F62" s="36">
        <v>0</v>
      </c>
      <c r="G62" s="36">
        <v>1</v>
      </c>
      <c r="H62" s="36">
        <v>34</v>
      </c>
      <c r="I62" s="36">
        <v>0</v>
      </c>
      <c r="J62" s="36">
        <v>0</v>
      </c>
      <c r="K62" s="36">
        <v>0</v>
      </c>
      <c r="L62" s="36">
        <v>0</v>
      </c>
      <c r="M62" s="36">
        <v>0</v>
      </c>
      <c r="N62" s="36">
        <v>0</v>
      </c>
      <c r="O62" s="36">
        <v>6.36912E-4</v>
      </c>
      <c r="P62" s="36">
        <v>1.10782E-3</v>
      </c>
      <c r="Q62" s="36">
        <v>5.3492299999999997E-4</v>
      </c>
      <c r="R62" s="36">
        <v>1.01989E-4</v>
      </c>
      <c r="S62" s="36">
        <v>9.7479200000000004E-4</v>
      </c>
      <c r="T62" s="36">
        <v>1.3302799999999999E-4</v>
      </c>
      <c r="U62" s="36">
        <v>1.2E-2</v>
      </c>
      <c r="V62" s="36">
        <v>2.8799999999999999E-2</v>
      </c>
      <c r="W62" s="36">
        <v>1.2636912E-2</v>
      </c>
      <c r="X62" s="36">
        <v>2.9907819999999998E-2</v>
      </c>
      <c r="Y62" s="36">
        <v>4.2544732000000002E-2</v>
      </c>
      <c r="Z62" s="36">
        <v>0</v>
      </c>
      <c r="AA62" s="36">
        <v>0</v>
      </c>
      <c r="AB62" s="36">
        <v>0</v>
      </c>
      <c r="AC62" s="36">
        <v>0</v>
      </c>
      <c r="AD62" s="36">
        <v>0</v>
      </c>
      <c r="AE62" s="36">
        <v>0</v>
      </c>
      <c r="AF62" s="36">
        <v>0</v>
      </c>
      <c r="AG62" s="36">
        <v>1.2299036307107066E-3</v>
      </c>
      <c r="AH62" s="36">
        <v>2.0922498545423514E-3</v>
      </c>
      <c r="AI62" s="36">
        <v>6.7008542638721256E-3</v>
      </c>
      <c r="AJ62" s="36">
        <v>0</v>
      </c>
      <c r="AK62" s="36">
        <v>0</v>
      </c>
      <c r="AL62" s="36">
        <v>0</v>
      </c>
      <c r="AM62" s="36">
        <v>1.2299036307107066E-3</v>
      </c>
      <c r="AN62" s="36">
        <v>2.0922498545423514E-3</v>
      </c>
      <c r="AO62" s="36">
        <v>6.7008542638721256E-3</v>
      </c>
      <c r="AP62" s="36">
        <v>3.5228098999999999E-2</v>
      </c>
      <c r="AQ62" s="36">
        <v>1.8968975999999999E-2</v>
      </c>
      <c r="AR62" s="36">
        <v>5.4197074999999997E-2</v>
      </c>
      <c r="AS62" s="36">
        <v>0</v>
      </c>
      <c r="AT62" s="36">
        <v>0</v>
      </c>
      <c r="AU62" s="36">
        <v>0</v>
      </c>
      <c r="AV62" s="36">
        <v>0</v>
      </c>
      <c r="AW62" s="36">
        <v>0</v>
      </c>
      <c r="AX62" s="36">
        <v>0</v>
      </c>
      <c r="AY62" s="36">
        <v>0</v>
      </c>
      <c r="AZ62" s="36">
        <v>0</v>
      </c>
      <c r="BA62" s="36">
        <v>0</v>
      </c>
      <c r="BB62" s="36">
        <v>0.625214775</v>
      </c>
      <c r="BC62" s="36">
        <v>34.390173271000002</v>
      </c>
      <c r="BD62" s="36">
        <v>75.724042625999999</v>
      </c>
      <c r="BE62" s="36">
        <v>2.8249781428571433E-2</v>
      </c>
      <c r="BF62" s="36">
        <v>5.6499564285714295E-2</v>
      </c>
      <c r="BG62" s="36">
        <v>2.1924546650000001</v>
      </c>
      <c r="BH62" s="36">
        <v>10.571773895</v>
      </c>
      <c r="BI62" s="36">
        <v>0</v>
      </c>
      <c r="BJ62" s="36">
        <v>0</v>
      </c>
      <c r="BK62" s="36">
        <v>0</v>
      </c>
      <c r="BL62" s="36">
        <v>0</v>
      </c>
    </row>
    <row r="63" spans="1:64" s="37" customFormat="1" x14ac:dyDescent="0.2">
      <c r="A63" s="34">
        <v>60</v>
      </c>
      <c r="B63" s="34" t="s">
        <v>161</v>
      </c>
      <c r="C63" s="34" t="s">
        <v>168</v>
      </c>
      <c r="D63" s="41">
        <v>4.5308501809999999</v>
      </c>
      <c r="E63" s="36">
        <v>28</v>
      </c>
      <c r="F63" s="36">
        <v>0</v>
      </c>
      <c r="G63" s="36">
        <v>0</v>
      </c>
      <c r="H63" s="36">
        <v>28</v>
      </c>
      <c r="I63" s="36">
        <v>0</v>
      </c>
      <c r="J63" s="36">
        <v>0</v>
      </c>
      <c r="K63" s="36">
        <v>0</v>
      </c>
      <c r="L63" s="36">
        <v>0</v>
      </c>
      <c r="M63" s="36">
        <v>0</v>
      </c>
      <c r="N63" s="36">
        <v>0</v>
      </c>
      <c r="O63" s="36">
        <v>0</v>
      </c>
      <c r="P63" s="36">
        <v>0</v>
      </c>
      <c r="Q63" s="36">
        <v>0</v>
      </c>
      <c r="R63" s="36">
        <v>0</v>
      </c>
      <c r="S63" s="36">
        <v>0</v>
      </c>
      <c r="T63" s="36">
        <v>0</v>
      </c>
      <c r="U63" s="36">
        <v>0</v>
      </c>
      <c r="V63" s="36">
        <v>0</v>
      </c>
      <c r="W63" s="36">
        <v>0</v>
      </c>
      <c r="X63" s="36">
        <v>0</v>
      </c>
      <c r="Y63" s="36">
        <v>0</v>
      </c>
      <c r="Z63" s="36">
        <v>0</v>
      </c>
      <c r="AA63" s="36">
        <v>0</v>
      </c>
      <c r="AB63" s="36">
        <v>0</v>
      </c>
      <c r="AC63" s="36">
        <v>0</v>
      </c>
      <c r="AD63" s="36">
        <v>0</v>
      </c>
      <c r="AE63" s="36">
        <v>0</v>
      </c>
      <c r="AF63" s="36">
        <v>0</v>
      </c>
      <c r="AG63" s="36">
        <v>0</v>
      </c>
      <c r="AH63" s="36">
        <v>0</v>
      </c>
      <c r="AI63" s="36">
        <v>0</v>
      </c>
      <c r="AJ63" s="36">
        <v>0</v>
      </c>
      <c r="AK63" s="36">
        <v>0</v>
      </c>
      <c r="AL63" s="36">
        <v>0</v>
      </c>
      <c r="AM63" s="36">
        <v>0</v>
      </c>
      <c r="AN63" s="36">
        <v>0</v>
      </c>
      <c r="AO63" s="36">
        <v>0</v>
      </c>
      <c r="AP63" s="36">
        <v>0</v>
      </c>
      <c r="AQ63" s="36">
        <v>0</v>
      </c>
      <c r="AR63" s="36">
        <v>0</v>
      </c>
      <c r="AS63" s="36">
        <v>0</v>
      </c>
      <c r="AT63" s="36">
        <v>0</v>
      </c>
      <c r="AU63" s="36">
        <v>0</v>
      </c>
      <c r="AV63" s="36">
        <v>0</v>
      </c>
      <c r="AW63" s="36">
        <v>0</v>
      </c>
      <c r="AX63" s="36">
        <v>0</v>
      </c>
      <c r="AY63" s="36">
        <v>0</v>
      </c>
      <c r="AZ63" s="36">
        <v>0</v>
      </c>
      <c r="BA63" s="36">
        <v>0</v>
      </c>
      <c r="BB63" s="36">
        <v>0</v>
      </c>
      <c r="BC63" s="36">
        <v>0</v>
      </c>
      <c r="BD63" s="36">
        <v>0</v>
      </c>
      <c r="BE63" s="36">
        <v>0</v>
      </c>
      <c r="BF63" s="36">
        <v>0</v>
      </c>
      <c r="BG63" s="36">
        <v>1.6782001000000001E-2</v>
      </c>
      <c r="BH63" s="36">
        <v>0.563483866</v>
      </c>
      <c r="BI63" s="36">
        <v>0</v>
      </c>
      <c r="BJ63" s="36">
        <v>0</v>
      </c>
      <c r="BK63" s="36">
        <v>0</v>
      </c>
      <c r="BL63" s="36">
        <v>0</v>
      </c>
    </row>
    <row r="64" spans="1:64" s="37" customFormat="1" x14ac:dyDescent="0.2">
      <c r="A64" s="34">
        <v>61</v>
      </c>
      <c r="B64" s="34" t="s">
        <v>161</v>
      </c>
      <c r="C64" s="34" t="s">
        <v>169</v>
      </c>
      <c r="D64" s="41">
        <v>4.7736001530000003</v>
      </c>
      <c r="E64" s="36">
        <v>16</v>
      </c>
      <c r="F64" s="36">
        <v>0</v>
      </c>
      <c r="G64" s="36">
        <v>0</v>
      </c>
      <c r="H64" s="36">
        <v>16</v>
      </c>
      <c r="I64" s="36">
        <v>0</v>
      </c>
      <c r="J64" s="36">
        <v>0</v>
      </c>
      <c r="K64" s="36">
        <v>0</v>
      </c>
      <c r="L64" s="36">
        <v>0</v>
      </c>
      <c r="M64" s="36">
        <v>0</v>
      </c>
      <c r="N64" s="36">
        <v>0</v>
      </c>
      <c r="O64" s="36">
        <v>7.7137400000000002E-4</v>
      </c>
      <c r="P64" s="36">
        <v>1.3658170000000001E-3</v>
      </c>
      <c r="Q64" s="36">
        <v>7.37976E-4</v>
      </c>
      <c r="R64" s="36">
        <v>3.3398000000000001E-5</v>
      </c>
      <c r="S64" s="36">
        <v>1.3222540000000001E-3</v>
      </c>
      <c r="T64" s="36">
        <v>4.3563000000000003E-5</v>
      </c>
      <c r="U64" s="36">
        <v>0</v>
      </c>
      <c r="V64" s="36">
        <v>0</v>
      </c>
      <c r="W64" s="36">
        <v>7.7137400000000002E-4</v>
      </c>
      <c r="X64" s="36">
        <v>1.3658170000000001E-3</v>
      </c>
      <c r="Y64" s="36">
        <v>2.1371910000000001E-3</v>
      </c>
      <c r="Z64" s="36">
        <v>0</v>
      </c>
      <c r="AA64" s="36">
        <v>0</v>
      </c>
      <c r="AB64" s="36">
        <v>0</v>
      </c>
      <c r="AC64" s="36">
        <v>0</v>
      </c>
      <c r="AD64" s="36">
        <v>0</v>
      </c>
      <c r="AE64" s="36">
        <v>0</v>
      </c>
      <c r="AF64" s="36">
        <v>0</v>
      </c>
      <c r="AG64" s="36">
        <v>0</v>
      </c>
      <c r="AH64" s="36">
        <v>0</v>
      </c>
      <c r="AI64" s="36">
        <v>0</v>
      </c>
      <c r="AJ64" s="36">
        <v>0</v>
      </c>
      <c r="AK64" s="36">
        <v>0</v>
      </c>
      <c r="AL64" s="36">
        <v>0</v>
      </c>
      <c r="AM64" s="36">
        <v>0</v>
      </c>
      <c r="AN64" s="36">
        <v>0</v>
      </c>
      <c r="AO64" s="36">
        <v>0</v>
      </c>
      <c r="AP64" s="36">
        <v>1.699611E-3</v>
      </c>
      <c r="AQ64" s="36">
        <v>9.1517499999999995E-4</v>
      </c>
      <c r="AR64" s="36">
        <v>2.614786E-3</v>
      </c>
      <c r="AS64" s="36">
        <v>0</v>
      </c>
      <c r="AT64" s="36">
        <v>0</v>
      </c>
      <c r="AU64" s="36">
        <v>0</v>
      </c>
      <c r="AV64" s="36">
        <v>0</v>
      </c>
      <c r="AW64" s="36">
        <v>0</v>
      </c>
      <c r="AX64" s="36">
        <v>0</v>
      </c>
      <c r="AY64" s="36">
        <v>0</v>
      </c>
      <c r="AZ64" s="36">
        <v>0</v>
      </c>
      <c r="BA64" s="36">
        <v>0</v>
      </c>
      <c r="BB64" s="36">
        <v>0.39305792000000001</v>
      </c>
      <c r="BC64" s="36">
        <v>16.289354734</v>
      </c>
      <c r="BD64" s="36">
        <v>34.698305830000002</v>
      </c>
      <c r="BE64" s="36">
        <v>1.7759977142857142E-2</v>
      </c>
      <c r="BF64" s="36">
        <v>3.5519955714285713E-2</v>
      </c>
      <c r="BG64" s="36">
        <v>0.49406102400000002</v>
      </c>
      <c r="BH64" s="36">
        <v>3.0996873530000002</v>
      </c>
      <c r="BI64" s="36">
        <v>0</v>
      </c>
      <c r="BJ64" s="36">
        <v>0</v>
      </c>
      <c r="BK64" s="36">
        <v>0</v>
      </c>
      <c r="BL64" s="36">
        <v>0</v>
      </c>
    </row>
    <row r="65" spans="1:64" s="37" customFormat="1" x14ac:dyDescent="0.2">
      <c r="A65" s="34">
        <v>62</v>
      </c>
      <c r="B65" s="34" t="s">
        <v>161</v>
      </c>
      <c r="C65" s="34" t="s">
        <v>170</v>
      </c>
      <c r="D65" s="41">
        <v>4.4344525209999999</v>
      </c>
      <c r="E65" s="36">
        <v>5</v>
      </c>
      <c r="F65" s="36">
        <v>0</v>
      </c>
      <c r="G65" s="36">
        <v>0</v>
      </c>
      <c r="H65" s="36">
        <v>5</v>
      </c>
      <c r="I65" s="36">
        <v>0</v>
      </c>
      <c r="J65" s="36">
        <v>0</v>
      </c>
      <c r="K65" s="36">
        <v>0</v>
      </c>
      <c r="L65" s="36">
        <v>0</v>
      </c>
      <c r="M65" s="36">
        <v>0</v>
      </c>
      <c r="N65" s="36">
        <v>0</v>
      </c>
      <c r="O65" s="36">
        <v>0</v>
      </c>
      <c r="P65" s="36">
        <v>0</v>
      </c>
      <c r="Q65" s="36">
        <v>0</v>
      </c>
      <c r="R65" s="36">
        <v>0</v>
      </c>
      <c r="S65" s="36">
        <v>0</v>
      </c>
      <c r="T65" s="36">
        <v>0</v>
      </c>
      <c r="U65" s="36">
        <v>0</v>
      </c>
      <c r="V65" s="36">
        <v>0</v>
      </c>
      <c r="W65" s="36">
        <v>0</v>
      </c>
      <c r="X65" s="36">
        <v>0</v>
      </c>
      <c r="Y65" s="36">
        <v>0</v>
      </c>
      <c r="Z65" s="36">
        <v>0</v>
      </c>
      <c r="AA65" s="36">
        <v>0</v>
      </c>
      <c r="AB65" s="36">
        <v>0</v>
      </c>
      <c r="AC65" s="36">
        <v>0</v>
      </c>
      <c r="AD65" s="36">
        <v>0</v>
      </c>
      <c r="AE65" s="36">
        <v>0</v>
      </c>
      <c r="AF65" s="36">
        <v>0</v>
      </c>
      <c r="AG65" s="36">
        <v>0</v>
      </c>
      <c r="AH65" s="36">
        <v>0</v>
      </c>
      <c r="AI65" s="36">
        <v>0</v>
      </c>
      <c r="AJ65" s="36">
        <v>0</v>
      </c>
      <c r="AK65" s="36">
        <v>0</v>
      </c>
      <c r="AL65" s="36">
        <v>0</v>
      </c>
      <c r="AM65" s="36">
        <v>0</v>
      </c>
      <c r="AN65" s="36">
        <v>0</v>
      </c>
      <c r="AO65" s="36">
        <v>0</v>
      </c>
      <c r="AP65" s="36">
        <v>0</v>
      </c>
      <c r="AQ65" s="36">
        <v>0</v>
      </c>
      <c r="AR65" s="36">
        <v>0</v>
      </c>
      <c r="AS65" s="36">
        <v>0</v>
      </c>
      <c r="AT65" s="36">
        <v>0</v>
      </c>
      <c r="AU65" s="36">
        <v>0</v>
      </c>
      <c r="AV65" s="36">
        <v>0</v>
      </c>
      <c r="AW65" s="36">
        <v>0</v>
      </c>
      <c r="AX65" s="36">
        <v>0</v>
      </c>
      <c r="AY65" s="36">
        <v>0</v>
      </c>
      <c r="AZ65" s="36">
        <v>0</v>
      </c>
      <c r="BA65" s="36">
        <v>0</v>
      </c>
      <c r="BB65" s="36">
        <v>0</v>
      </c>
      <c r="BC65" s="36">
        <v>0</v>
      </c>
      <c r="BD65" s="36">
        <v>0</v>
      </c>
      <c r="BE65" s="36">
        <v>0</v>
      </c>
      <c r="BF65" s="36">
        <v>0</v>
      </c>
      <c r="BG65" s="36">
        <v>0</v>
      </c>
      <c r="BH65" s="36">
        <v>0</v>
      </c>
      <c r="BI65" s="36">
        <v>0</v>
      </c>
      <c r="BJ65" s="36">
        <v>0</v>
      </c>
      <c r="BK65" s="36">
        <v>0</v>
      </c>
      <c r="BL65" s="36">
        <v>0</v>
      </c>
    </row>
    <row r="66" spans="1:64" s="37" customFormat="1" x14ac:dyDescent="0.2">
      <c r="A66" s="34">
        <v>63</v>
      </c>
      <c r="B66" s="34" t="s">
        <v>161</v>
      </c>
      <c r="C66" s="34" t="s">
        <v>171</v>
      </c>
      <c r="D66" s="41">
        <v>4.4797467629999996</v>
      </c>
      <c r="E66" s="36">
        <v>21</v>
      </c>
      <c r="F66" s="36">
        <v>0</v>
      </c>
      <c r="G66" s="36">
        <v>0</v>
      </c>
      <c r="H66" s="36">
        <v>21</v>
      </c>
      <c r="I66" s="36">
        <v>0</v>
      </c>
      <c r="J66" s="36">
        <v>0</v>
      </c>
      <c r="K66" s="36">
        <v>0</v>
      </c>
      <c r="L66" s="36">
        <v>0</v>
      </c>
      <c r="M66" s="36">
        <v>0</v>
      </c>
      <c r="N66" s="36">
        <v>0</v>
      </c>
      <c r="O66" s="36">
        <v>0</v>
      </c>
      <c r="P66" s="36">
        <v>0</v>
      </c>
      <c r="Q66" s="36">
        <v>0</v>
      </c>
      <c r="R66" s="36">
        <v>0</v>
      </c>
      <c r="S66" s="36">
        <v>0</v>
      </c>
      <c r="T66" s="36">
        <v>0</v>
      </c>
      <c r="U66" s="36">
        <v>0</v>
      </c>
      <c r="V66" s="36">
        <v>0</v>
      </c>
      <c r="W66" s="36">
        <v>0</v>
      </c>
      <c r="X66" s="36">
        <v>0</v>
      </c>
      <c r="Y66" s="36">
        <v>0</v>
      </c>
      <c r="Z66" s="36">
        <v>0</v>
      </c>
      <c r="AA66" s="36">
        <v>0</v>
      </c>
      <c r="AB66" s="36">
        <v>0</v>
      </c>
      <c r="AC66" s="36">
        <v>0</v>
      </c>
      <c r="AD66" s="36">
        <v>0</v>
      </c>
      <c r="AE66" s="36">
        <v>0</v>
      </c>
      <c r="AF66" s="36">
        <v>0</v>
      </c>
      <c r="AG66" s="36">
        <v>0</v>
      </c>
      <c r="AH66" s="36">
        <v>0</v>
      </c>
      <c r="AI66" s="36">
        <v>0</v>
      </c>
      <c r="AJ66" s="36">
        <v>0</v>
      </c>
      <c r="AK66" s="36">
        <v>0</v>
      </c>
      <c r="AL66" s="36">
        <v>0</v>
      </c>
      <c r="AM66" s="36">
        <v>0</v>
      </c>
      <c r="AN66" s="36">
        <v>0</v>
      </c>
      <c r="AO66" s="36">
        <v>0</v>
      </c>
      <c r="AP66" s="36">
        <v>0</v>
      </c>
      <c r="AQ66" s="36">
        <v>0</v>
      </c>
      <c r="AR66" s="36">
        <v>0</v>
      </c>
      <c r="AS66" s="36">
        <v>0</v>
      </c>
      <c r="AT66" s="36">
        <v>0</v>
      </c>
      <c r="AU66" s="36">
        <v>0</v>
      </c>
      <c r="AV66" s="36">
        <v>0</v>
      </c>
      <c r="AW66" s="36">
        <v>0</v>
      </c>
      <c r="AX66" s="36">
        <v>0</v>
      </c>
      <c r="AY66" s="36">
        <v>0</v>
      </c>
      <c r="AZ66" s="36">
        <v>0</v>
      </c>
      <c r="BA66" s="36">
        <v>0</v>
      </c>
      <c r="BB66" s="36">
        <v>0</v>
      </c>
      <c r="BC66" s="36">
        <v>0</v>
      </c>
      <c r="BD66" s="36">
        <v>0</v>
      </c>
      <c r="BE66" s="36">
        <v>0</v>
      </c>
      <c r="BF66" s="36">
        <v>0</v>
      </c>
      <c r="BG66" s="36">
        <v>0</v>
      </c>
      <c r="BH66" s="36">
        <v>0</v>
      </c>
      <c r="BI66" s="36">
        <v>0</v>
      </c>
      <c r="BJ66" s="36">
        <v>0</v>
      </c>
      <c r="BK66" s="36">
        <v>0</v>
      </c>
      <c r="BL66" s="36">
        <v>0</v>
      </c>
    </row>
    <row r="67" spans="1:64" s="37" customFormat="1" x14ac:dyDescent="0.2">
      <c r="A67" s="34">
        <v>64</v>
      </c>
      <c r="B67" s="34" t="s">
        <v>173</v>
      </c>
      <c r="C67" s="34" t="s">
        <v>172</v>
      </c>
      <c r="D67" s="41" t="s">
        <v>339</v>
      </c>
      <c r="E67" s="36" t="s">
        <v>339</v>
      </c>
      <c r="F67" s="36" t="s">
        <v>339</v>
      </c>
      <c r="G67" s="36" t="s">
        <v>339</v>
      </c>
      <c r="H67" s="36" t="s">
        <v>339</v>
      </c>
      <c r="I67" s="36" t="s">
        <v>339</v>
      </c>
      <c r="J67" s="36" t="s">
        <v>339</v>
      </c>
      <c r="K67" s="36" t="s">
        <v>339</v>
      </c>
      <c r="L67" s="36" t="s">
        <v>339</v>
      </c>
      <c r="M67" s="36" t="s">
        <v>339</v>
      </c>
      <c r="N67" s="36" t="s">
        <v>339</v>
      </c>
      <c r="O67" s="36" t="s">
        <v>339</v>
      </c>
      <c r="P67" s="36" t="s">
        <v>339</v>
      </c>
      <c r="Q67" s="36" t="s">
        <v>339</v>
      </c>
      <c r="R67" s="36" t="s">
        <v>339</v>
      </c>
      <c r="S67" s="36" t="s">
        <v>339</v>
      </c>
      <c r="T67" s="36" t="s">
        <v>339</v>
      </c>
      <c r="U67" s="36" t="s">
        <v>339</v>
      </c>
      <c r="V67" s="36" t="s">
        <v>339</v>
      </c>
      <c r="W67" s="36" t="s">
        <v>339</v>
      </c>
      <c r="X67" s="36" t="s">
        <v>339</v>
      </c>
      <c r="Y67" s="36" t="s">
        <v>339</v>
      </c>
      <c r="Z67" s="36" t="s">
        <v>339</v>
      </c>
      <c r="AA67" s="36" t="s">
        <v>339</v>
      </c>
      <c r="AB67" s="36" t="s">
        <v>339</v>
      </c>
      <c r="AC67" s="36" t="s">
        <v>339</v>
      </c>
      <c r="AD67" s="36" t="s">
        <v>339</v>
      </c>
      <c r="AE67" s="36" t="s">
        <v>339</v>
      </c>
      <c r="AF67" s="36" t="s">
        <v>339</v>
      </c>
      <c r="AG67" s="36" t="s">
        <v>339</v>
      </c>
      <c r="AH67" s="36" t="s">
        <v>339</v>
      </c>
      <c r="AI67" s="36" t="s">
        <v>339</v>
      </c>
      <c r="AJ67" s="36" t="s">
        <v>339</v>
      </c>
      <c r="AK67" s="36" t="s">
        <v>339</v>
      </c>
      <c r="AL67" s="36" t="s">
        <v>339</v>
      </c>
      <c r="AM67" s="36" t="s">
        <v>339</v>
      </c>
      <c r="AN67" s="36" t="s">
        <v>339</v>
      </c>
      <c r="AO67" s="36" t="s">
        <v>339</v>
      </c>
      <c r="AP67" s="36" t="s">
        <v>339</v>
      </c>
      <c r="AQ67" s="36" t="s">
        <v>339</v>
      </c>
      <c r="AR67" s="36" t="s">
        <v>339</v>
      </c>
      <c r="AS67" s="36" t="s">
        <v>339</v>
      </c>
      <c r="AT67" s="36" t="s">
        <v>339</v>
      </c>
      <c r="AU67" s="36" t="s">
        <v>339</v>
      </c>
      <c r="AV67" s="36" t="s">
        <v>339</v>
      </c>
      <c r="AW67" s="36" t="s">
        <v>339</v>
      </c>
      <c r="AX67" s="36" t="s">
        <v>339</v>
      </c>
      <c r="AY67" s="36" t="s">
        <v>339</v>
      </c>
      <c r="AZ67" s="36" t="s">
        <v>339</v>
      </c>
      <c r="BA67" s="36" t="s">
        <v>339</v>
      </c>
      <c r="BB67" s="36" t="s">
        <v>339</v>
      </c>
      <c r="BC67" s="36" t="s">
        <v>339</v>
      </c>
      <c r="BD67" s="36" t="s">
        <v>339</v>
      </c>
      <c r="BE67" s="36" t="s">
        <v>339</v>
      </c>
      <c r="BF67" s="36" t="s">
        <v>339</v>
      </c>
      <c r="BG67" s="36" t="s">
        <v>339</v>
      </c>
      <c r="BH67" s="36" t="s">
        <v>339</v>
      </c>
      <c r="BI67" s="36" t="s">
        <v>339</v>
      </c>
      <c r="BJ67" s="36" t="s">
        <v>339</v>
      </c>
      <c r="BK67" s="36" t="s">
        <v>339</v>
      </c>
      <c r="BL67" s="36" t="s">
        <v>339</v>
      </c>
    </row>
    <row r="68" spans="1:64" s="37" customFormat="1" x14ac:dyDescent="0.2">
      <c r="A68" s="34">
        <v>65</v>
      </c>
      <c r="B68" s="34" t="s">
        <v>173</v>
      </c>
      <c r="C68" s="34" t="s">
        <v>174</v>
      </c>
      <c r="D68" s="41" t="s">
        <v>339</v>
      </c>
      <c r="E68" s="36" t="s">
        <v>339</v>
      </c>
      <c r="F68" s="36" t="s">
        <v>339</v>
      </c>
      <c r="G68" s="36" t="s">
        <v>339</v>
      </c>
      <c r="H68" s="36" t="s">
        <v>339</v>
      </c>
      <c r="I68" s="36" t="s">
        <v>339</v>
      </c>
      <c r="J68" s="36" t="s">
        <v>339</v>
      </c>
      <c r="K68" s="36" t="s">
        <v>339</v>
      </c>
      <c r="L68" s="36" t="s">
        <v>339</v>
      </c>
      <c r="M68" s="36" t="s">
        <v>339</v>
      </c>
      <c r="N68" s="36" t="s">
        <v>339</v>
      </c>
      <c r="O68" s="36" t="s">
        <v>339</v>
      </c>
      <c r="P68" s="36" t="s">
        <v>339</v>
      </c>
      <c r="Q68" s="36" t="s">
        <v>339</v>
      </c>
      <c r="R68" s="36" t="s">
        <v>339</v>
      </c>
      <c r="S68" s="36" t="s">
        <v>339</v>
      </c>
      <c r="T68" s="36" t="s">
        <v>339</v>
      </c>
      <c r="U68" s="36" t="s">
        <v>339</v>
      </c>
      <c r="V68" s="36" t="s">
        <v>339</v>
      </c>
      <c r="W68" s="36" t="s">
        <v>339</v>
      </c>
      <c r="X68" s="36" t="s">
        <v>339</v>
      </c>
      <c r="Y68" s="36" t="s">
        <v>339</v>
      </c>
      <c r="Z68" s="36" t="s">
        <v>339</v>
      </c>
      <c r="AA68" s="36" t="s">
        <v>339</v>
      </c>
      <c r="AB68" s="36" t="s">
        <v>339</v>
      </c>
      <c r="AC68" s="36" t="s">
        <v>339</v>
      </c>
      <c r="AD68" s="36" t="s">
        <v>339</v>
      </c>
      <c r="AE68" s="36" t="s">
        <v>339</v>
      </c>
      <c r="AF68" s="36" t="s">
        <v>339</v>
      </c>
      <c r="AG68" s="36" t="s">
        <v>339</v>
      </c>
      <c r="AH68" s="36" t="s">
        <v>339</v>
      </c>
      <c r="AI68" s="36" t="s">
        <v>339</v>
      </c>
      <c r="AJ68" s="36" t="s">
        <v>339</v>
      </c>
      <c r="AK68" s="36" t="s">
        <v>339</v>
      </c>
      <c r="AL68" s="36" t="s">
        <v>339</v>
      </c>
      <c r="AM68" s="36" t="s">
        <v>339</v>
      </c>
      <c r="AN68" s="36" t="s">
        <v>339</v>
      </c>
      <c r="AO68" s="36" t="s">
        <v>339</v>
      </c>
      <c r="AP68" s="36" t="s">
        <v>339</v>
      </c>
      <c r="AQ68" s="36" t="s">
        <v>339</v>
      </c>
      <c r="AR68" s="36" t="s">
        <v>339</v>
      </c>
      <c r="AS68" s="36" t="s">
        <v>339</v>
      </c>
      <c r="AT68" s="36" t="s">
        <v>339</v>
      </c>
      <c r="AU68" s="36" t="s">
        <v>339</v>
      </c>
      <c r="AV68" s="36" t="s">
        <v>339</v>
      </c>
      <c r="AW68" s="36" t="s">
        <v>339</v>
      </c>
      <c r="AX68" s="36" t="s">
        <v>339</v>
      </c>
      <c r="AY68" s="36" t="s">
        <v>339</v>
      </c>
      <c r="AZ68" s="36" t="s">
        <v>339</v>
      </c>
      <c r="BA68" s="36" t="s">
        <v>339</v>
      </c>
      <c r="BB68" s="36" t="s">
        <v>339</v>
      </c>
      <c r="BC68" s="36" t="s">
        <v>339</v>
      </c>
      <c r="BD68" s="36" t="s">
        <v>339</v>
      </c>
      <c r="BE68" s="36" t="s">
        <v>339</v>
      </c>
      <c r="BF68" s="36" t="s">
        <v>339</v>
      </c>
      <c r="BG68" s="36" t="s">
        <v>339</v>
      </c>
      <c r="BH68" s="36" t="s">
        <v>339</v>
      </c>
      <c r="BI68" s="36" t="s">
        <v>339</v>
      </c>
      <c r="BJ68" s="36" t="s">
        <v>339</v>
      </c>
      <c r="BK68" s="36" t="s">
        <v>339</v>
      </c>
      <c r="BL68" s="36" t="s">
        <v>339</v>
      </c>
    </row>
    <row r="69" spans="1:64" s="37" customFormat="1" x14ac:dyDescent="0.2">
      <c r="A69" s="34">
        <v>66</v>
      </c>
      <c r="B69" s="34" t="s">
        <v>173</v>
      </c>
      <c r="C69" s="34" t="s">
        <v>175</v>
      </c>
      <c r="D69" s="41" t="s">
        <v>339</v>
      </c>
      <c r="E69" s="36" t="s">
        <v>339</v>
      </c>
      <c r="F69" s="36" t="s">
        <v>339</v>
      </c>
      <c r="G69" s="36" t="s">
        <v>339</v>
      </c>
      <c r="H69" s="36" t="s">
        <v>339</v>
      </c>
      <c r="I69" s="36" t="s">
        <v>339</v>
      </c>
      <c r="J69" s="36" t="s">
        <v>339</v>
      </c>
      <c r="K69" s="36" t="s">
        <v>339</v>
      </c>
      <c r="L69" s="36" t="s">
        <v>339</v>
      </c>
      <c r="M69" s="36" t="s">
        <v>339</v>
      </c>
      <c r="N69" s="36" t="s">
        <v>339</v>
      </c>
      <c r="O69" s="36" t="s">
        <v>339</v>
      </c>
      <c r="P69" s="36" t="s">
        <v>339</v>
      </c>
      <c r="Q69" s="36" t="s">
        <v>339</v>
      </c>
      <c r="R69" s="36" t="s">
        <v>339</v>
      </c>
      <c r="S69" s="36" t="s">
        <v>339</v>
      </c>
      <c r="T69" s="36" t="s">
        <v>339</v>
      </c>
      <c r="U69" s="36" t="s">
        <v>339</v>
      </c>
      <c r="V69" s="36" t="s">
        <v>339</v>
      </c>
      <c r="W69" s="36" t="s">
        <v>339</v>
      </c>
      <c r="X69" s="36" t="s">
        <v>339</v>
      </c>
      <c r="Y69" s="36" t="s">
        <v>339</v>
      </c>
      <c r="Z69" s="36" t="s">
        <v>339</v>
      </c>
      <c r="AA69" s="36" t="s">
        <v>339</v>
      </c>
      <c r="AB69" s="36" t="s">
        <v>339</v>
      </c>
      <c r="AC69" s="36" t="s">
        <v>339</v>
      </c>
      <c r="AD69" s="36" t="s">
        <v>339</v>
      </c>
      <c r="AE69" s="36" t="s">
        <v>339</v>
      </c>
      <c r="AF69" s="36" t="s">
        <v>339</v>
      </c>
      <c r="AG69" s="36" t="s">
        <v>339</v>
      </c>
      <c r="AH69" s="36" t="s">
        <v>339</v>
      </c>
      <c r="AI69" s="36" t="s">
        <v>339</v>
      </c>
      <c r="AJ69" s="36" t="s">
        <v>339</v>
      </c>
      <c r="AK69" s="36" t="s">
        <v>339</v>
      </c>
      <c r="AL69" s="36" t="s">
        <v>339</v>
      </c>
      <c r="AM69" s="36" t="s">
        <v>339</v>
      </c>
      <c r="AN69" s="36" t="s">
        <v>339</v>
      </c>
      <c r="AO69" s="36" t="s">
        <v>339</v>
      </c>
      <c r="AP69" s="36" t="s">
        <v>339</v>
      </c>
      <c r="AQ69" s="36" t="s">
        <v>339</v>
      </c>
      <c r="AR69" s="36" t="s">
        <v>339</v>
      </c>
      <c r="AS69" s="36" t="s">
        <v>339</v>
      </c>
      <c r="AT69" s="36" t="s">
        <v>339</v>
      </c>
      <c r="AU69" s="36" t="s">
        <v>339</v>
      </c>
      <c r="AV69" s="36" t="s">
        <v>339</v>
      </c>
      <c r="AW69" s="36" t="s">
        <v>339</v>
      </c>
      <c r="AX69" s="36" t="s">
        <v>339</v>
      </c>
      <c r="AY69" s="36" t="s">
        <v>339</v>
      </c>
      <c r="AZ69" s="36" t="s">
        <v>339</v>
      </c>
      <c r="BA69" s="36" t="s">
        <v>339</v>
      </c>
      <c r="BB69" s="36" t="s">
        <v>339</v>
      </c>
      <c r="BC69" s="36" t="s">
        <v>339</v>
      </c>
      <c r="BD69" s="36" t="s">
        <v>339</v>
      </c>
      <c r="BE69" s="36" t="s">
        <v>339</v>
      </c>
      <c r="BF69" s="36" t="s">
        <v>339</v>
      </c>
      <c r="BG69" s="36" t="s">
        <v>339</v>
      </c>
      <c r="BH69" s="36" t="s">
        <v>339</v>
      </c>
      <c r="BI69" s="36" t="s">
        <v>339</v>
      </c>
      <c r="BJ69" s="36" t="s">
        <v>339</v>
      </c>
      <c r="BK69" s="36" t="s">
        <v>339</v>
      </c>
      <c r="BL69" s="36" t="s">
        <v>339</v>
      </c>
    </row>
    <row r="70" spans="1:64" s="37" customFormat="1" x14ac:dyDescent="0.2">
      <c r="A70" s="34">
        <v>67</v>
      </c>
      <c r="B70" s="34" t="s">
        <v>173</v>
      </c>
      <c r="C70" s="34" t="s">
        <v>176</v>
      </c>
      <c r="D70" s="41" t="s">
        <v>339</v>
      </c>
      <c r="E70" s="36" t="s">
        <v>339</v>
      </c>
      <c r="F70" s="36" t="s">
        <v>339</v>
      </c>
      <c r="G70" s="36" t="s">
        <v>339</v>
      </c>
      <c r="H70" s="36" t="s">
        <v>339</v>
      </c>
      <c r="I70" s="36" t="s">
        <v>339</v>
      </c>
      <c r="J70" s="36" t="s">
        <v>339</v>
      </c>
      <c r="K70" s="36" t="s">
        <v>339</v>
      </c>
      <c r="L70" s="36" t="s">
        <v>339</v>
      </c>
      <c r="M70" s="36" t="s">
        <v>339</v>
      </c>
      <c r="N70" s="36" t="s">
        <v>339</v>
      </c>
      <c r="O70" s="36" t="s">
        <v>339</v>
      </c>
      <c r="P70" s="36" t="s">
        <v>339</v>
      </c>
      <c r="Q70" s="36" t="s">
        <v>339</v>
      </c>
      <c r="R70" s="36" t="s">
        <v>339</v>
      </c>
      <c r="S70" s="36" t="s">
        <v>339</v>
      </c>
      <c r="T70" s="36" t="s">
        <v>339</v>
      </c>
      <c r="U70" s="36" t="s">
        <v>339</v>
      </c>
      <c r="V70" s="36" t="s">
        <v>339</v>
      </c>
      <c r="W70" s="36" t="s">
        <v>339</v>
      </c>
      <c r="X70" s="36" t="s">
        <v>339</v>
      </c>
      <c r="Y70" s="36" t="s">
        <v>339</v>
      </c>
      <c r="Z70" s="36" t="s">
        <v>339</v>
      </c>
      <c r="AA70" s="36" t="s">
        <v>339</v>
      </c>
      <c r="AB70" s="36" t="s">
        <v>339</v>
      </c>
      <c r="AC70" s="36" t="s">
        <v>339</v>
      </c>
      <c r="AD70" s="36" t="s">
        <v>339</v>
      </c>
      <c r="AE70" s="36" t="s">
        <v>339</v>
      </c>
      <c r="AF70" s="36" t="s">
        <v>339</v>
      </c>
      <c r="AG70" s="36" t="s">
        <v>339</v>
      </c>
      <c r="AH70" s="36" t="s">
        <v>339</v>
      </c>
      <c r="AI70" s="36" t="s">
        <v>339</v>
      </c>
      <c r="AJ70" s="36" t="s">
        <v>339</v>
      </c>
      <c r="AK70" s="36" t="s">
        <v>339</v>
      </c>
      <c r="AL70" s="36" t="s">
        <v>339</v>
      </c>
      <c r="AM70" s="36" t="s">
        <v>339</v>
      </c>
      <c r="AN70" s="36" t="s">
        <v>339</v>
      </c>
      <c r="AO70" s="36" t="s">
        <v>339</v>
      </c>
      <c r="AP70" s="36" t="s">
        <v>339</v>
      </c>
      <c r="AQ70" s="36" t="s">
        <v>339</v>
      </c>
      <c r="AR70" s="36" t="s">
        <v>339</v>
      </c>
      <c r="AS70" s="36" t="s">
        <v>339</v>
      </c>
      <c r="AT70" s="36" t="s">
        <v>339</v>
      </c>
      <c r="AU70" s="36" t="s">
        <v>339</v>
      </c>
      <c r="AV70" s="36" t="s">
        <v>339</v>
      </c>
      <c r="AW70" s="36" t="s">
        <v>339</v>
      </c>
      <c r="AX70" s="36" t="s">
        <v>339</v>
      </c>
      <c r="AY70" s="36" t="s">
        <v>339</v>
      </c>
      <c r="AZ70" s="36" t="s">
        <v>339</v>
      </c>
      <c r="BA70" s="36" t="s">
        <v>339</v>
      </c>
      <c r="BB70" s="36" t="s">
        <v>339</v>
      </c>
      <c r="BC70" s="36" t="s">
        <v>339</v>
      </c>
      <c r="BD70" s="36" t="s">
        <v>339</v>
      </c>
      <c r="BE70" s="36" t="s">
        <v>339</v>
      </c>
      <c r="BF70" s="36" t="s">
        <v>339</v>
      </c>
      <c r="BG70" s="36" t="s">
        <v>339</v>
      </c>
      <c r="BH70" s="36" t="s">
        <v>339</v>
      </c>
      <c r="BI70" s="36" t="s">
        <v>339</v>
      </c>
      <c r="BJ70" s="36" t="s">
        <v>339</v>
      </c>
      <c r="BK70" s="36" t="s">
        <v>339</v>
      </c>
      <c r="BL70" s="36" t="s">
        <v>339</v>
      </c>
    </row>
    <row r="71" spans="1:64" s="37" customFormat="1" x14ac:dyDescent="0.2">
      <c r="A71" s="34">
        <v>68</v>
      </c>
      <c r="B71" s="34" t="s">
        <v>173</v>
      </c>
      <c r="C71" s="34" t="s">
        <v>177</v>
      </c>
      <c r="D71" s="41" t="s">
        <v>339</v>
      </c>
      <c r="E71" s="36" t="s">
        <v>339</v>
      </c>
      <c r="F71" s="36" t="s">
        <v>339</v>
      </c>
      <c r="G71" s="36" t="s">
        <v>339</v>
      </c>
      <c r="H71" s="36" t="s">
        <v>339</v>
      </c>
      <c r="I71" s="36" t="s">
        <v>339</v>
      </c>
      <c r="J71" s="36" t="s">
        <v>339</v>
      </c>
      <c r="K71" s="36" t="s">
        <v>339</v>
      </c>
      <c r="L71" s="36" t="s">
        <v>339</v>
      </c>
      <c r="M71" s="36" t="s">
        <v>339</v>
      </c>
      <c r="N71" s="36" t="s">
        <v>339</v>
      </c>
      <c r="O71" s="36" t="s">
        <v>339</v>
      </c>
      <c r="P71" s="36" t="s">
        <v>339</v>
      </c>
      <c r="Q71" s="36" t="s">
        <v>339</v>
      </c>
      <c r="R71" s="36" t="s">
        <v>339</v>
      </c>
      <c r="S71" s="36" t="s">
        <v>339</v>
      </c>
      <c r="T71" s="36" t="s">
        <v>339</v>
      </c>
      <c r="U71" s="36" t="s">
        <v>339</v>
      </c>
      <c r="V71" s="36" t="s">
        <v>339</v>
      </c>
      <c r="W71" s="36" t="s">
        <v>339</v>
      </c>
      <c r="X71" s="36" t="s">
        <v>339</v>
      </c>
      <c r="Y71" s="36" t="s">
        <v>339</v>
      </c>
      <c r="Z71" s="36" t="s">
        <v>339</v>
      </c>
      <c r="AA71" s="36" t="s">
        <v>339</v>
      </c>
      <c r="AB71" s="36" t="s">
        <v>339</v>
      </c>
      <c r="AC71" s="36" t="s">
        <v>339</v>
      </c>
      <c r="AD71" s="36" t="s">
        <v>339</v>
      </c>
      <c r="AE71" s="36" t="s">
        <v>339</v>
      </c>
      <c r="AF71" s="36" t="s">
        <v>339</v>
      </c>
      <c r="AG71" s="36" t="s">
        <v>339</v>
      </c>
      <c r="AH71" s="36" t="s">
        <v>339</v>
      </c>
      <c r="AI71" s="36" t="s">
        <v>339</v>
      </c>
      <c r="AJ71" s="36" t="s">
        <v>339</v>
      </c>
      <c r="AK71" s="36" t="s">
        <v>339</v>
      </c>
      <c r="AL71" s="36" t="s">
        <v>339</v>
      </c>
      <c r="AM71" s="36" t="s">
        <v>339</v>
      </c>
      <c r="AN71" s="36" t="s">
        <v>339</v>
      </c>
      <c r="AO71" s="36" t="s">
        <v>339</v>
      </c>
      <c r="AP71" s="36" t="s">
        <v>339</v>
      </c>
      <c r="AQ71" s="36" t="s">
        <v>339</v>
      </c>
      <c r="AR71" s="36" t="s">
        <v>339</v>
      </c>
      <c r="AS71" s="36" t="s">
        <v>339</v>
      </c>
      <c r="AT71" s="36" t="s">
        <v>339</v>
      </c>
      <c r="AU71" s="36" t="s">
        <v>339</v>
      </c>
      <c r="AV71" s="36" t="s">
        <v>339</v>
      </c>
      <c r="AW71" s="36" t="s">
        <v>339</v>
      </c>
      <c r="AX71" s="36" t="s">
        <v>339</v>
      </c>
      <c r="AY71" s="36" t="s">
        <v>339</v>
      </c>
      <c r="AZ71" s="36" t="s">
        <v>339</v>
      </c>
      <c r="BA71" s="36" t="s">
        <v>339</v>
      </c>
      <c r="BB71" s="36" t="s">
        <v>339</v>
      </c>
      <c r="BC71" s="36" t="s">
        <v>339</v>
      </c>
      <c r="BD71" s="36" t="s">
        <v>339</v>
      </c>
      <c r="BE71" s="36" t="s">
        <v>339</v>
      </c>
      <c r="BF71" s="36" t="s">
        <v>339</v>
      </c>
      <c r="BG71" s="36" t="s">
        <v>339</v>
      </c>
      <c r="BH71" s="36" t="s">
        <v>339</v>
      </c>
      <c r="BI71" s="36" t="s">
        <v>339</v>
      </c>
      <c r="BJ71" s="36" t="s">
        <v>339</v>
      </c>
      <c r="BK71" s="36" t="s">
        <v>339</v>
      </c>
      <c r="BL71" s="36" t="s">
        <v>339</v>
      </c>
    </row>
    <row r="72" spans="1:64" s="37" customFormat="1" x14ac:dyDescent="0.2">
      <c r="A72" s="34">
        <v>69</v>
      </c>
      <c r="B72" s="34" t="s">
        <v>173</v>
      </c>
      <c r="C72" s="34" t="s">
        <v>178</v>
      </c>
      <c r="D72" s="41" t="s">
        <v>339</v>
      </c>
      <c r="E72" s="36" t="s">
        <v>339</v>
      </c>
      <c r="F72" s="36" t="s">
        <v>339</v>
      </c>
      <c r="G72" s="36" t="s">
        <v>339</v>
      </c>
      <c r="H72" s="36" t="s">
        <v>339</v>
      </c>
      <c r="I72" s="36" t="s">
        <v>339</v>
      </c>
      <c r="J72" s="36" t="s">
        <v>339</v>
      </c>
      <c r="K72" s="36" t="s">
        <v>339</v>
      </c>
      <c r="L72" s="36" t="s">
        <v>339</v>
      </c>
      <c r="M72" s="36" t="s">
        <v>339</v>
      </c>
      <c r="N72" s="36" t="s">
        <v>339</v>
      </c>
      <c r="O72" s="36" t="s">
        <v>339</v>
      </c>
      <c r="P72" s="36" t="s">
        <v>339</v>
      </c>
      <c r="Q72" s="36" t="s">
        <v>339</v>
      </c>
      <c r="R72" s="36" t="s">
        <v>339</v>
      </c>
      <c r="S72" s="36" t="s">
        <v>339</v>
      </c>
      <c r="T72" s="36" t="s">
        <v>339</v>
      </c>
      <c r="U72" s="36" t="s">
        <v>339</v>
      </c>
      <c r="V72" s="36" t="s">
        <v>339</v>
      </c>
      <c r="W72" s="36" t="s">
        <v>339</v>
      </c>
      <c r="X72" s="36" t="s">
        <v>339</v>
      </c>
      <c r="Y72" s="36" t="s">
        <v>339</v>
      </c>
      <c r="Z72" s="36" t="s">
        <v>339</v>
      </c>
      <c r="AA72" s="36" t="s">
        <v>339</v>
      </c>
      <c r="AB72" s="36" t="s">
        <v>339</v>
      </c>
      <c r="AC72" s="36" t="s">
        <v>339</v>
      </c>
      <c r="AD72" s="36" t="s">
        <v>339</v>
      </c>
      <c r="AE72" s="36" t="s">
        <v>339</v>
      </c>
      <c r="AF72" s="36" t="s">
        <v>339</v>
      </c>
      <c r="AG72" s="36" t="s">
        <v>339</v>
      </c>
      <c r="AH72" s="36" t="s">
        <v>339</v>
      </c>
      <c r="AI72" s="36" t="s">
        <v>339</v>
      </c>
      <c r="AJ72" s="36" t="s">
        <v>339</v>
      </c>
      <c r="AK72" s="36" t="s">
        <v>339</v>
      </c>
      <c r="AL72" s="36" t="s">
        <v>339</v>
      </c>
      <c r="AM72" s="36" t="s">
        <v>339</v>
      </c>
      <c r="AN72" s="36" t="s">
        <v>339</v>
      </c>
      <c r="AO72" s="36" t="s">
        <v>339</v>
      </c>
      <c r="AP72" s="36" t="s">
        <v>339</v>
      </c>
      <c r="AQ72" s="36" t="s">
        <v>339</v>
      </c>
      <c r="AR72" s="36" t="s">
        <v>339</v>
      </c>
      <c r="AS72" s="36" t="s">
        <v>339</v>
      </c>
      <c r="AT72" s="36" t="s">
        <v>339</v>
      </c>
      <c r="AU72" s="36" t="s">
        <v>339</v>
      </c>
      <c r="AV72" s="36" t="s">
        <v>339</v>
      </c>
      <c r="AW72" s="36" t="s">
        <v>339</v>
      </c>
      <c r="AX72" s="36" t="s">
        <v>339</v>
      </c>
      <c r="AY72" s="36" t="s">
        <v>339</v>
      </c>
      <c r="AZ72" s="36" t="s">
        <v>339</v>
      </c>
      <c r="BA72" s="36" t="s">
        <v>339</v>
      </c>
      <c r="BB72" s="36" t="s">
        <v>339</v>
      </c>
      <c r="BC72" s="36" t="s">
        <v>339</v>
      </c>
      <c r="BD72" s="36" t="s">
        <v>339</v>
      </c>
      <c r="BE72" s="36" t="s">
        <v>339</v>
      </c>
      <c r="BF72" s="36" t="s">
        <v>339</v>
      </c>
      <c r="BG72" s="36" t="s">
        <v>339</v>
      </c>
      <c r="BH72" s="36" t="s">
        <v>339</v>
      </c>
      <c r="BI72" s="36" t="s">
        <v>339</v>
      </c>
      <c r="BJ72" s="36" t="s">
        <v>339</v>
      </c>
      <c r="BK72" s="36" t="s">
        <v>339</v>
      </c>
      <c r="BL72" s="36" t="s">
        <v>339</v>
      </c>
    </row>
    <row r="73" spans="1:64" s="37" customFormat="1" x14ac:dyDescent="0.2">
      <c r="A73" s="34">
        <v>70</v>
      </c>
      <c r="B73" s="34" t="s">
        <v>173</v>
      </c>
      <c r="C73" s="34" t="s">
        <v>179</v>
      </c>
      <c r="D73" s="41" t="s">
        <v>339</v>
      </c>
      <c r="E73" s="36" t="s">
        <v>339</v>
      </c>
      <c r="F73" s="36" t="s">
        <v>339</v>
      </c>
      <c r="G73" s="36" t="s">
        <v>339</v>
      </c>
      <c r="H73" s="36" t="s">
        <v>339</v>
      </c>
      <c r="I73" s="36" t="s">
        <v>339</v>
      </c>
      <c r="J73" s="36" t="s">
        <v>339</v>
      </c>
      <c r="K73" s="36" t="s">
        <v>339</v>
      </c>
      <c r="L73" s="36" t="s">
        <v>339</v>
      </c>
      <c r="M73" s="36" t="s">
        <v>339</v>
      </c>
      <c r="N73" s="36" t="s">
        <v>339</v>
      </c>
      <c r="O73" s="36" t="s">
        <v>339</v>
      </c>
      <c r="P73" s="36" t="s">
        <v>339</v>
      </c>
      <c r="Q73" s="36" t="s">
        <v>339</v>
      </c>
      <c r="R73" s="36" t="s">
        <v>339</v>
      </c>
      <c r="S73" s="36" t="s">
        <v>339</v>
      </c>
      <c r="T73" s="36" t="s">
        <v>339</v>
      </c>
      <c r="U73" s="36" t="s">
        <v>339</v>
      </c>
      <c r="V73" s="36" t="s">
        <v>339</v>
      </c>
      <c r="W73" s="36" t="s">
        <v>339</v>
      </c>
      <c r="X73" s="36" t="s">
        <v>339</v>
      </c>
      <c r="Y73" s="36" t="s">
        <v>339</v>
      </c>
      <c r="Z73" s="36" t="s">
        <v>339</v>
      </c>
      <c r="AA73" s="36" t="s">
        <v>339</v>
      </c>
      <c r="AB73" s="36" t="s">
        <v>339</v>
      </c>
      <c r="AC73" s="36" t="s">
        <v>339</v>
      </c>
      <c r="AD73" s="36" t="s">
        <v>339</v>
      </c>
      <c r="AE73" s="36" t="s">
        <v>339</v>
      </c>
      <c r="AF73" s="36" t="s">
        <v>339</v>
      </c>
      <c r="AG73" s="36" t="s">
        <v>339</v>
      </c>
      <c r="AH73" s="36" t="s">
        <v>339</v>
      </c>
      <c r="AI73" s="36" t="s">
        <v>339</v>
      </c>
      <c r="AJ73" s="36" t="s">
        <v>339</v>
      </c>
      <c r="AK73" s="36" t="s">
        <v>339</v>
      </c>
      <c r="AL73" s="36" t="s">
        <v>339</v>
      </c>
      <c r="AM73" s="36" t="s">
        <v>339</v>
      </c>
      <c r="AN73" s="36" t="s">
        <v>339</v>
      </c>
      <c r="AO73" s="36" t="s">
        <v>339</v>
      </c>
      <c r="AP73" s="36" t="s">
        <v>339</v>
      </c>
      <c r="AQ73" s="36" t="s">
        <v>339</v>
      </c>
      <c r="AR73" s="36" t="s">
        <v>339</v>
      </c>
      <c r="AS73" s="36" t="s">
        <v>339</v>
      </c>
      <c r="AT73" s="36" t="s">
        <v>339</v>
      </c>
      <c r="AU73" s="36" t="s">
        <v>339</v>
      </c>
      <c r="AV73" s="36" t="s">
        <v>339</v>
      </c>
      <c r="AW73" s="36" t="s">
        <v>339</v>
      </c>
      <c r="AX73" s="36" t="s">
        <v>339</v>
      </c>
      <c r="AY73" s="36" t="s">
        <v>339</v>
      </c>
      <c r="AZ73" s="36" t="s">
        <v>339</v>
      </c>
      <c r="BA73" s="36" t="s">
        <v>339</v>
      </c>
      <c r="BB73" s="36" t="s">
        <v>339</v>
      </c>
      <c r="BC73" s="36" t="s">
        <v>339</v>
      </c>
      <c r="BD73" s="36" t="s">
        <v>339</v>
      </c>
      <c r="BE73" s="36" t="s">
        <v>339</v>
      </c>
      <c r="BF73" s="36" t="s">
        <v>339</v>
      </c>
      <c r="BG73" s="36" t="s">
        <v>339</v>
      </c>
      <c r="BH73" s="36" t="s">
        <v>339</v>
      </c>
      <c r="BI73" s="36" t="s">
        <v>339</v>
      </c>
      <c r="BJ73" s="36" t="s">
        <v>339</v>
      </c>
      <c r="BK73" s="36" t="s">
        <v>339</v>
      </c>
      <c r="BL73" s="36" t="s">
        <v>339</v>
      </c>
    </row>
    <row r="74" spans="1:64" s="37" customFormat="1" x14ac:dyDescent="0.2">
      <c r="A74" s="34">
        <v>71</v>
      </c>
      <c r="B74" s="34" t="s">
        <v>181</v>
      </c>
      <c r="C74" s="34" t="s">
        <v>180</v>
      </c>
      <c r="D74" s="41">
        <v>6.3786055590000004</v>
      </c>
      <c r="E74" s="36">
        <v>311</v>
      </c>
      <c r="F74" s="36">
        <v>22</v>
      </c>
      <c r="G74" s="36">
        <v>86</v>
      </c>
      <c r="H74" s="36">
        <v>203</v>
      </c>
      <c r="I74" s="36">
        <v>40.181903726369221</v>
      </c>
      <c r="J74" s="36">
        <v>352.84829728697724</v>
      </c>
      <c r="K74" s="36">
        <v>9.8089567263289812</v>
      </c>
      <c r="L74" s="36">
        <v>30.372947000040242</v>
      </c>
      <c r="M74" s="36">
        <v>188.14531001325409</v>
      </c>
      <c r="N74" s="36">
        <v>204.88489100009238</v>
      </c>
      <c r="O74" s="36">
        <v>11.042344830000001</v>
      </c>
      <c r="P74" s="36">
        <v>17.313809885000001</v>
      </c>
      <c r="Q74" s="36">
        <v>10.327887704000002</v>
      </c>
      <c r="R74" s="36">
        <v>0.714457126</v>
      </c>
      <c r="S74" s="36">
        <v>16.381909283000002</v>
      </c>
      <c r="T74" s="36">
        <v>0.93190060200000002</v>
      </c>
      <c r="U74" s="36">
        <v>27.161349999999988</v>
      </c>
      <c r="V74" s="36">
        <v>64.454899999999952</v>
      </c>
      <c r="W74" s="36">
        <v>78.385598556369203</v>
      </c>
      <c r="X74" s="36">
        <v>434.61700717197721</v>
      </c>
      <c r="Y74" s="36">
        <v>513.00260572834645</v>
      </c>
      <c r="Z74" s="36">
        <v>4.7695577884636995</v>
      </c>
      <c r="AA74" s="36">
        <v>2.2729776725426762</v>
      </c>
      <c r="AB74" s="36">
        <v>9.4684401883504528</v>
      </c>
      <c r="AC74" s="36">
        <v>0.25483205106349577</v>
      </c>
      <c r="AD74" s="36">
        <v>7.4226061974107731</v>
      </c>
      <c r="AE74" s="36">
        <v>66.803455776696964</v>
      </c>
      <c r="AF74" s="36">
        <v>74.226061974107708</v>
      </c>
      <c r="AG74" s="36">
        <v>2.7099993676412732</v>
      </c>
      <c r="AH74" s="36">
        <v>4.6101138667920543</v>
      </c>
      <c r="AI74" s="36">
        <v>14.764824140942107</v>
      </c>
      <c r="AJ74" s="36">
        <v>0.2686899582643319</v>
      </c>
      <c r="AK74" s="36">
        <v>0.20401075420359083</v>
      </c>
      <c r="AL74" s="36">
        <v>0.51386032032045947</v>
      </c>
      <c r="AM74" s="36">
        <v>3.2335213769691009</v>
      </c>
      <c r="AN74" s="36">
        <v>12.236730818406418</v>
      </c>
      <c r="AO74" s="36">
        <v>82.082140237959536</v>
      </c>
      <c r="AP74" s="36">
        <v>5695.7732688570004</v>
      </c>
      <c r="AQ74" s="36">
        <v>3066.9548370759999</v>
      </c>
      <c r="AR74" s="36">
        <v>8762.7281059329998</v>
      </c>
      <c r="AS74" s="36">
        <v>72.892287815000003</v>
      </c>
      <c r="AT74" s="36">
        <v>22497.273506494999</v>
      </c>
      <c r="AU74" s="36">
        <v>48172.771826764998</v>
      </c>
      <c r="AV74" s="36">
        <v>12979.084779232</v>
      </c>
      <c r="AW74" s="36">
        <v>27791.745049001998</v>
      </c>
      <c r="AX74" s="36">
        <v>12295.649562387</v>
      </c>
      <c r="AY74" s="36">
        <v>26328.324659418999</v>
      </c>
      <c r="AZ74" s="36">
        <v>3.5016620928571429</v>
      </c>
      <c r="BA74" s="36">
        <v>7.0033241871428578</v>
      </c>
      <c r="BB74" s="36">
        <v>75.343360560999997</v>
      </c>
      <c r="BC74" s="36">
        <v>5205.2465034890001</v>
      </c>
      <c r="BD74" s="36">
        <v>11145.846275205</v>
      </c>
      <c r="BE74" s="36">
        <v>4.4354411628571428</v>
      </c>
      <c r="BF74" s="36">
        <v>8.8708823257142857</v>
      </c>
      <c r="BG74" s="36">
        <v>12.344635041</v>
      </c>
      <c r="BH74" s="36">
        <v>114.440841183</v>
      </c>
      <c r="BI74" s="36">
        <v>1.2300000000000004</v>
      </c>
      <c r="BJ74" s="36">
        <v>1.4200000000000004</v>
      </c>
      <c r="BK74" s="36">
        <v>1.2000000000000004</v>
      </c>
      <c r="BL74" s="36">
        <v>1.2500000000000004</v>
      </c>
    </row>
    <row r="75" spans="1:64" s="37" customFormat="1" x14ac:dyDescent="0.2">
      <c r="A75" s="34">
        <v>72</v>
      </c>
      <c r="B75" s="34" t="s">
        <v>181</v>
      </c>
      <c r="C75" s="34" t="s">
        <v>182</v>
      </c>
      <c r="D75" s="41">
        <v>6.8485784179999998</v>
      </c>
      <c r="E75" s="36">
        <v>30</v>
      </c>
      <c r="F75" s="36">
        <v>21</v>
      </c>
      <c r="G75" s="36">
        <v>9</v>
      </c>
      <c r="H75" s="36">
        <v>0</v>
      </c>
      <c r="I75" s="36">
        <v>1180.6861051629594</v>
      </c>
      <c r="J75" s="36">
        <v>2047.9505409152389</v>
      </c>
      <c r="K75" s="36">
        <v>892.80871366290592</v>
      </c>
      <c r="L75" s="36">
        <v>287.87739150005359</v>
      </c>
      <c r="M75" s="36">
        <v>2452.7494435783101</v>
      </c>
      <c r="N75" s="36">
        <v>775.8872024998883</v>
      </c>
      <c r="O75" s="36">
        <v>11.148646876000001</v>
      </c>
      <c r="P75" s="36">
        <v>19.058069226000001</v>
      </c>
      <c r="Q75" s="36">
        <v>10.502531640000001</v>
      </c>
      <c r="R75" s="36">
        <v>0.64611523599999998</v>
      </c>
      <c r="S75" s="36">
        <v>18.215310220999999</v>
      </c>
      <c r="T75" s="36">
        <v>0.84275900500000001</v>
      </c>
      <c r="U75" s="36">
        <v>4.9715000000000025</v>
      </c>
      <c r="V75" s="36">
        <v>11.7506</v>
      </c>
      <c r="W75" s="36">
        <v>1196.8062520389594</v>
      </c>
      <c r="X75" s="36">
        <v>2078.7592101412388</v>
      </c>
      <c r="Y75" s="36">
        <v>3275.5654621801982</v>
      </c>
      <c r="Z75" s="36">
        <v>47.036943988501235</v>
      </c>
      <c r="AA75" s="36">
        <v>25.167091041939667</v>
      </c>
      <c r="AB75" s="36">
        <v>203.36713436109818</v>
      </c>
      <c r="AC75" s="36">
        <v>13.586787901797177</v>
      </c>
      <c r="AD75" s="36">
        <v>21.447964416293249</v>
      </c>
      <c r="AE75" s="36">
        <v>245.93005347133879</v>
      </c>
      <c r="AF75" s="36">
        <v>267.37801788763204</v>
      </c>
      <c r="AG75" s="36">
        <v>0.5709085922710383</v>
      </c>
      <c r="AH75" s="36">
        <v>0.97120082363349058</v>
      </c>
      <c r="AI75" s="36">
        <v>3.1104675027180715</v>
      </c>
      <c r="AJ75" s="36">
        <v>4.7275931202609387</v>
      </c>
      <c r="AK75" s="36">
        <v>2.7879300384142303</v>
      </c>
      <c r="AL75" s="36">
        <v>7.0603942164174018</v>
      </c>
      <c r="AM75" s="36">
        <v>18.885289614329153</v>
      </c>
      <c r="AN75" s="36">
        <v>25.207095278340972</v>
      </c>
      <c r="AO75" s="36">
        <v>256.10091519047427</v>
      </c>
      <c r="AP75" s="36">
        <v>8258.2884919190001</v>
      </c>
      <c r="AQ75" s="36">
        <v>4446.7707264179999</v>
      </c>
      <c r="AR75" s="36">
        <v>12705.059218336999</v>
      </c>
      <c r="AS75" s="36">
        <v>477.597726325</v>
      </c>
      <c r="AT75" s="36">
        <v>16850.552407356001</v>
      </c>
      <c r="AU75" s="36">
        <v>42878.588500001999</v>
      </c>
      <c r="AV75" s="36">
        <v>12500.873312584999</v>
      </c>
      <c r="AW75" s="36">
        <v>31810.221392324001</v>
      </c>
      <c r="AX75" s="36">
        <v>12334.418832952</v>
      </c>
      <c r="AY75" s="36">
        <v>31386.654676908001</v>
      </c>
      <c r="AZ75" s="36">
        <v>9.1943143842857147</v>
      </c>
      <c r="BA75" s="36">
        <v>18.388628768571429</v>
      </c>
      <c r="BB75" s="36">
        <v>34.306484490999999</v>
      </c>
      <c r="BC75" s="36">
        <v>2688.8708077470001</v>
      </c>
      <c r="BD75" s="36">
        <v>6842.2080242740003</v>
      </c>
      <c r="BE75" s="36">
        <v>2.0196125085714289</v>
      </c>
      <c r="BF75" s="36">
        <v>4.0392250171428579</v>
      </c>
      <c r="BG75" s="36">
        <v>20.204235660999998</v>
      </c>
      <c r="BH75" s="36">
        <v>98.783048034999993</v>
      </c>
      <c r="BI75" s="36">
        <v>1.9800000000000006</v>
      </c>
      <c r="BJ75" s="36">
        <v>3.4300000000000006</v>
      </c>
      <c r="BK75" s="36">
        <v>4.8899999999999997</v>
      </c>
      <c r="BL75" s="36">
        <v>5.7399999999999967</v>
      </c>
    </row>
    <row r="76" spans="1:64" s="37" customFormat="1" x14ac:dyDescent="0.2">
      <c r="A76" s="34">
        <v>73</v>
      </c>
      <c r="B76" s="34" t="s">
        <v>181</v>
      </c>
      <c r="C76" s="34" t="s">
        <v>183</v>
      </c>
      <c r="D76" s="41">
        <v>5.1006150809999999</v>
      </c>
      <c r="E76" s="36">
        <v>113</v>
      </c>
      <c r="F76" s="36">
        <v>0</v>
      </c>
      <c r="G76" s="36">
        <v>6</v>
      </c>
      <c r="H76" s="36">
        <v>107</v>
      </c>
      <c r="I76" s="36">
        <v>0</v>
      </c>
      <c r="J76" s="36">
        <v>0</v>
      </c>
      <c r="K76" s="36">
        <v>0</v>
      </c>
      <c r="L76" s="36">
        <v>0</v>
      </c>
      <c r="M76" s="36">
        <v>0</v>
      </c>
      <c r="N76" s="36">
        <v>0</v>
      </c>
      <c r="O76" s="36">
        <v>2.2499188E-2</v>
      </c>
      <c r="P76" s="36">
        <v>3.9524035999999999E-2</v>
      </c>
      <c r="Q76" s="36">
        <v>2.2037384E-2</v>
      </c>
      <c r="R76" s="36">
        <v>4.6180400000000001E-4</v>
      </c>
      <c r="S76" s="36">
        <v>3.8921681999999999E-2</v>
      </c>
      <c r="T76" s="36">
        <v>6.0235400000000004E-4</v>
      </c>
      <c r="U76" s="36">
        <v>0.42060000000000003</v>
      </c>
      <c r="V76" s="36">
        <v>0.99719999999999998</v>
      </c>
      <c r="W76" s="36">
        <v>0.44309918800000003</v>
      </c>
      <c r="X76" s="36">
        <v>1.0367240360000001</v>
      </c>
      <c r="Y76" s="36">
        <v>1.479823224</v>
      </c>
      <c r="Z76" s="36">
        <v>0</v>
      </c>
      <c r="AA76" s="36">
        <v>0</v>
      </c>
      <c r="AB76" s="36">
        <v>0</v>
      </c>
      <c r="AC76" s="36">
        <v>0</v>
      </c>
      <c r="AD76" s="36">
        <v>0</v>
      </c>
      <c r="AE76" s="36">
        <v>0</v>
      </c>
      <c r="AF76" s="36">
        <v>0</v>
      </c>
      <c r="AG76" s="36">
        <v>4.1000042161384968E-2</v>
      </c>
      <c r="AH76" s="36">
        <v>6.9747198159597415E-2</v>
      </c>
      <c r="AI76" s="36">
        <v>0.22337954005168362</v>
      </c>
      <c r="AJ76" s="36">
        <v>0</v>
      </c>
      <c r="AK76" s="36">
        <v>0</v>
      </c>
      <c r="AL76" s="36">
        <v>0</v>
      </c>
      <c r="AM76" s="36">
        <v>4.1000042161384968E-2</v>
      </c>
      <c r="AN76" s="36">
        <v>6.9747198159597415E-2</v>
      </c>
      <c r="AO76" s="36">
        <v>0.22337954005168362</v>
      </c>
      <c r="AP76" s="36">
        <v>1.13216629</v>
      </c>
      <c r="AQ76" s="36">
        <v>0.609628002</v>
      </c>
      <c r="AR76" s="36">
        <v>1.741794292</v>
      </c>
      <c r="AS76" s="36">
        <v>1.2995080000000001E-2</v>
      </c>
      <c r="AT76" s="36">
        <v>0.14903048499999999</v>
      </c>
      <c r="AU76" s="36">
        <v>0.32213831900000001</v>
      </c>
      <c r="AV76" s="36">
        <v>0.57432685900000002</v>
      </c>
      <c r="AW76" s="36">
        <v>1.241441902</v>
      </c>
      <c r="AX76" s="36">
        <v>0.51313515899999995</v>
      </c>
      <c r="AY76" s="36">
        <v>1.1091723769999999</v>
      </c>
      <c r="AZ76" s="36">
        <v>1.6556000000000001E-4</v>
      </c>
      <c r="BA76" s="36">
        <v>3.3112000000000001E-4</v>
      </c>
      <c r="BB76" s="36">
        <v>0</v>
      </c>
      <c r="BC76" s="36">
        <v>0</v>
      </c>
      <c r="BD76" s="36">
        <v>0</v>
      </c>
      <c r="BE76" s="36">
        <v>0</v>
      </c>
      <c r="BF76" s="36">
        <v>0</v>
      </c>
      <c r="BG76" s="36">
        <v>0.99792328699999999</v>
      </c>
      <c r="BH76" s="36">
        <v>3.1286387879999999</v>
      </c>
      <c r="BI76" s="36">
        <v>0</v>
      </c>
      <c r="BJ76" s="36">
        <v>0</v>
      </c>
      <c r="BK76" s="36">
        <v>0</v>
      </c>
      <c r="BL76" s="36">
        <v>0</v>
      </c>
    </row>
    <row r="77" spans="1:64" s="37" customFormat="1" x14ac:dyDescent="0.2">
      <c r="A77" s="34">
        <v>74</v>
      </c>
      <c r="B77" s="34" t="s">
        <v>181</v>
      </c>
      <c r="C77" s="34" t="s">
        <v>184</v>
      </c>
      <c r="D77" s="41">
        <v>5.4251597980000001</v>
      </c>
      <c r="E77" s="36">
        <v>64</v>
      </c>
      <c r="F77" s="36">
        <v>1</v>
      </c>
      <c r="G77" s="36">
        <v>8</v>
      </c>
      <c r="H77" s="36">
        <v>55</v>
      </c>
      <c r="I77" s="36">
        <v>7.7553742137567093E-5</v>
      </c>
      <c r="J77" s="36">
        <v>2.0781963622312539E-2</v>
      </c>
      <c r="K77" s="36">
        <v>7.7553742137567093E-5</v>
      </c>
      <c r="L77" s="36">
        <v>0</v>
      </c>
      <c r="M77" s="36">
        <v>6.7795173644512076E-3</v>
      </c>
      <c r="N77" s="36">
        <v>1.4079999999998899E-2</v>
      </c>
      <c r="O77" s="36">
        <v>7.0023146999999994E-2</v>
      </c>
      <c r="P77" s="36">
        <v>0.123709819</v>
      </c>
      <c r="Q77" s="36">
        <v>6.8470753999999995E-2</v>
      </c>
      <c r="R77" s="36">
        <v>1.552393E-3</v>
      </c>
      <c r="S77" s="36">
        <v>0.121684957</v>
      </c>
      <c r="T77" s="36">
        <v>2.0248619999999997E-3</v>
      </c>
      <c r="U77" s="36">
        <v>2.3534499999999996</v>
      </c>
      <c r="V77" s="36">
        <v>5.5651000000000002</v>
      </c>
      <c r="W77" s="36">
        <v>2.4235507007421373</v>
      </c>
      <c r="X77" s="36">
        <v>5.7095917826223124</v>
      </c>
      <c r="Y77" s="36">
        <v>8.1331424833644501</v>
      </c>
      <c r="Z77" s="36">
        <v>1.1870679063169283E-4</v>
      </c>
      <c r="AA77" s="36">
        <v>2.5403253195182262E-5</v>
      </c>
      <c r="AB77" s="36">
        <v>2.5403300000000001E-5</v>
      </c>
      <c r="AC77" s="36">
        <v>7.1301786389554474E-7</v>
      </c>
      <c r="AD77" s="36">
        <v>1.721556303218209E-4</v>
      </c>
      <c r="AE77" s="36">
        <v>1.549400672896388E-3</v>
      </c>
      <c r="AF77" s="36">
        <v>1.7215563032182087E-3</v>
      </c>
      <c r="AG77" s="36">
        <v>0.24155488374915268</v>
      </c>
      <c r="AH77" s="36">
        <v>0.41092095166522535</v>
      </c>
      <c r="AI77" s="36">
        <v>1.3160576424953838</v>
      </c>
      <c r="AJ77" s="36">
        <v>1.4562505664925638E-6</v>
      </c>
      <c r="AK77" s="36">
        <v>1.7597950429807571E-6</v>
      </c>
      <c r="AL77" s="36">
        <v>4.4013906133544194E-6</v>
      </c>
      <c r="AM77" s="36">
        <v>0.24155705301758307</v>
      </c>
      <c r="AN77" s="36">
        <v>0.41109486709059012</v>
      </c>
      <c r="AO77" s="36">
        <v>1.3176114445588936</v>
      </c>
      <c r="AP77" s="36">
        <v>13.987526868</v>
      </c>
      <c r="AQ77" s="36">
        <v>7.5317452359999999</v>
      </c>
      <c r="AR77" s="36">
        <v>21.519272103999999</v>
      </c>
      <c r="AS77" s="36">
        <v>0.44583790499999998</v>
      </c>
      <c r="AT77" s="36">
        <v>39.628308447000002</v>
      </c>
      <c r="AU77" s="36">
        <v>91.103509653000003</v>
      </c>
      <c r="AV77" s="36">
        <v>35.334538002000002</v>
      </c>
      <c r="AW77" s="36">
        <v>81.232345010000003</v>
      </c>
      <c r="AX77" s="36">
        <v>32.744764944000003</v>
      </c>
      <c r="AY77" s="36">
        <v>75.278585586999995</v>
      </c>
      <c r="AZ77" s="36">
        <v>1.2600564285714287E-2</v>
      </c>
      <c r="BA77" s="36">
        <v>2.5201130000000002E-2</v>
      </c>
      <c r="BB77" s="36">
        <v>0</v>
      </c>
      <c r="BC77" s="36">
        <v>0</v>
      </c>
      <c r="BD77" s="36">
        <v>0</v>
      </c>
      <c r="BE77" s="36">
        <v>0</v>
      </c>
      <c r="BF77" s="36">
        <v>0</v>
      </c>
      <c r="BG77" s="36">
        <v>1.073608941</v>
      </c>
      <c r="BH77" s="36">
        <v>4.8202149790000002</v>
      </c>
      <c r="BI77" s="36">
        <v>0</v>
      </c>
      <c r="BJ77" s="36">
        <v>0</v>
      </c>
      <c r="BK77" s="36">
        <v>0</v>
      </c>
      <c r="BL77" s="36">
        <v>0</v>
      </c>
    </row>
    <row r="78" spans="1:64" s="37" customFormat="1" x14ac:dyDescent="0.2">
      <c r="A78" s="34">
        <v>75</v>
      </c>
      <c r="B78" s="34" t="s">
        <v>181</v>
      </c>
      <c r="C78" s="34" t="s">
        <v>185</v>
      </c>
      <c r="D78" s="41">
        <v>5.9052671170000002</v>
      </c>
      <c r="E78" s="36">
        <v>11</v>
      </c>
      <c r="F78" s="36">
        <v>1</v>
      </c>
      <c r="G78" s="36">
        <v>5</v>
      </c>
      <c r="H78" s="36">
        <v>5</v>
      </c>
      <c r="I78" s="36">
        <v>0.67588293317862247</v>
      </c>
      <c r="J78" s="36">
        <v>6.6140463245027608</v>
      </c>
      <c r="K78" s="36">
        <v>6.895793318125365E-2</v>
      </c>
      <c r="L78" s="36">
        <v>0.60692499999736882</v>
      </c>
      <c r="M78" s="36">
        <v>2.088556257680553</v>
      </c>
      <c r="N78" s="36">
        <v>5.2013730000008307</v>
      </c>
      <c r="O78" s="36">
        <v>0.13807667400000001</v>
      </c>
      <c r="P78" s="36">
        <v>0.24212732600000003</v>
      </c>
      <c r="Q78" s="36">
        <v>0.13027442</v>
      </c>
      <c r="R78" s="36">
        <v>7.8022539999999998E-3</v>
      </c>
      <c r="S78" s="36">
        <v>0.23195047200000002</v>
      </c>
      <c r="T78" s="36">
        <v>1.0176853999999999E-2</v>
      </c>
      <c r="U78" s="36">
        <v>0.13239999999999999</v>
      </c>
      <c r="V78" s="36">
        <v>0.31609999999999999</v>
      </c>
      <c r="W78" s="36">
        <v>0.94635960717862244</v>
      </c>
      <c r="X78" s="36">
        <v>7.1722736505027607</v>
      </c>
      <c r="Y78" s="36">
        <v>8.1186332576813829</v>
      </c>
      <c r="Z78" s="36">
        <v>0.10629894170624671</v>
      </c>
      <c r="AA78" s="36">
        <v>5.1186334249859002E-2</v>
      </c>
      <c r="AB78" s="36">
        <v>5.1186334E-2</v>
      </c>
      <c r="AC78" s="36">
        <v>7.3693499840563135E-4</v>
      </c>
      <c r="AD78" s="36">
        <v>0.11494781120193891</v>
      </c>
      <c r="AE78" s="36">
        <v>1.0345303008174498</v>
      </c>
      <c r="AF78" s="36">
        <v>1.1494781120193891</v>
      </c>
      <c r="AG78" s="36">
        <v>1.4824465107018417E-2</v>
      </c>
      <c r="AH78" s="36">
        <v>2.5218630296996846E-2</v>
      </c>
      <c r="AI78" s="36">
        <v>8.0767775410652054E-2</v>
      </c>
      <c r="AJ78" s="36">
        <v>2.9342694864756794E-3</v>
      </c>
      <c r="AK78" s="36">
        <v>3.5458958813050822E-3</v>
      </c>
      <c r="AL78" s="36">
        <v>8.8685741616098754E-3</v>
      </c>
      <c r="AM78" s="36">
        <v>1.8495669591899726E-2</v>
      </c>
      <c r="AN78" s="36">
        <v>0.14371233738024083</v>
      </c>
      <c r="AO78" s="36">
        <v>1.1241666503897116</v>
      </c>
      <c r="AP78" s="36">
        <v>350.69189650200002</v>
      </c>
      <c r="AQ78" s="36">
        <v>188.83409811600001</v>
      </c>
      <c r="AR78" s="36">
        <v>539.52599461800003</v>
      </c>
      <c r="AS78" s="36">
        <v>21.720468337</v>
      </c>
      <c r="AT78" s="36">
        <v>1157.2421071189999</v>
      </c>
      <c r="AU78" s="36">
        <v>2865.9914197869998</v>
      </c>
      <c r="AV78" s="36">
        <v>676.45234284900005</v>
      </c>
      <c r="AW78" s="36">
        <v>1675.2817742929999</v>
      </c>
      <c r="AX78" s="36">
        <v>655.69537188000004</v>
      </c>
      <c r="AY78" s="36">
        <v>1623.8756767</v>
      </c>
      <c r="AZ78" s="36">
        <v>0.21208567571428572</v>
      </c>
      <c r="BA78" s="36">
        <v>0.42417135142857143</v>
      </c>
      <c r="BB78" s="36">
        <v>1.306154418</v>
      </c>
      <c r="BC78" s="36">
        <v>59.342483084999998</v>
      </c>
      <c r="BD78" s="36">
        <v>146.96583048900001</v>
      </c>
      <c r="BE78" s="36">
        <v>7.6892920000000003E-2</v>
      </c>
      <c r="BF78" s="36">
        <v>0.15378584142857143</v>
      </c>
      <c r="BG78" s="36">
        <v>1.9111803190000001</v>
      </c>
      <c r="BH78" s="36">
        <v>15.311251704</v>
      </c>
      <c r="BI78" s="36">
        <v>0.18</v>
      </c>
      <c r="BJ78" s="36">
        <v>0.18</v>
      </c>
      <c r="BK78" s="36">
        <v>0.4800000000000002</v>
      </c>
      <c r="BL78" s="36">
        <v>0.4800000000000002</v>
      </c>
    </row>
    <row r="79" spans="1:64" s="37" customFormat="1" x14ac:dyDescent="0.2">
      <c r="A79" s="34">
        <v>76</v>
      </c>
      <c r="B79" s="34" t="s">
        <v>181</v>
      </c>
      <c r="C79" s="34" t="s">
        <v>186</v>
      </c>
      <c r="D79" s="41">
        <v>6.3111642730000002</v>
      </c>
      <c r="E79" s="36">
        <v>14</v>
      </c>
      <c r="F79" s="36">
        <v>4</v>
      </c>
      <c r="G79" s="36">
        <v>8</v>
      </c>
      <c r="H79" s="36">
        <v>2</v>
      </c>
      <c r="I79" s="36">
        <v>0.51012327522528844</v>
      </c>
      <c r="J79" s="36">
        <v>7.2425552988340591</v>
      </c>
      <c r="K79" s="36">
        <v>0.19540877523144684</v>
      </c>
      <c r="L79" s="36">
        <v>0.31471449999384155</v>
      </c>
      <c r="M79" s="36">
        <v>4.9195610740625604</v>
      </c>
      <c r="N79" s="36">
        <v>2.8331174999967876</v>
      </c>
      <c r="O79" s="36">
        <v>0.270735171</v>
      </c>
      <c r="P79" s="36">
        <v>0.46766682599999998</v>
      </c>
      <c r="Q79" s="36">
        <v>0.26309299899999999</v>
      </c>
      <c r="R79" s="36">
        <v>7.642172E-3</v>
      </c>
      <c r="S79" s="36">
        <v>0.45769877599999997</v>
      </c>
      <c r="T79" s="36">
        <v>9.9680499999999991E-3</v>
      </c>
      <c r="U79" s="36">
        <v>0.3957</v>
      </c>
      <c r="V79" s="36">
        <v>0.93689999999999973</v>
      </c>
      <c r="W79" s="36">
        <v>1.1765584462252885</v>
      </c>
      <c r="X79" s="36">
        <v>8.6471221248340591</v>
      </c>
      <c r="Y79" s="36">
        <v>9.8236805710593469</v>
      </c>
      <c r="Z79" s="36">
        <v>8.6521024289713297E-2</v>
      </c>
      <c r="AA79" s="36">
        <v>3.8688474491417525E-2</v>
      </c>
      <c r="AB79" s="36">
        <v>3.8688474E-2</v>
      </c>
      <c r="AC79" s="36">
        <v>2.1816109260238445E-3</v>
      </c>
      <c r="AD79" s="36">
        <v>9.4658055906801347E-2</v>
      </c>
      <c r="AE79" s="36">
        <v>0.85192250316121221</v>
      </c>
      <c r="AF79" s="36">
        <v>0.94658055906801342</v>
      </c>
      <c r="AG79" s="36">
        <v>4.0201514255170816E-2</v>
      </c>
      <c r="AH79" s="36">
        <v>6.8388782870865292E-2</v>
      </c>
      <c r="AI79" s="36">
        <v>0.2190289397350686</v>
      </c>
      <c r="AJ79" s="36">
        <v>2.2178265138433238E-3</v>
      </c>
      <c r="AK79" s="36">
        <v>2.6801157631366757E-3</v>
      </c>
      <c r="AL79" s="36">
        <v>6.7031876295050837E-3</v>
      </c>
      <c r="AM79" s="36">
        <v>4.4600951695037978E-2</v>
      </c>
      <c r="AN79" s="36">
        <v>0.1657269545408033</v>
      </c>
      <c r="AO79" s="36">
        <v>1.0776546305257859</v>
      </c>
      <c r="AP79" s="36">
        <v>269.49286265000001</v>
      </c>
      <c r="AQ79" s="36">
        <v>145.111541426</v>
      </c>
      <c r="AR79" s="36">
        <v>414.60440407600004</v>
      </c>
      <c r="AS79" s="36">
        <v>13.934422611</v>
      </c>
      <c r="AT79" s="36">
        <v>1120.545514611</v>
      </c>
      <c r="AU79" s="36">
        <v>2502.8101372599999</v>
      </c>
      <c r="AV79" s="36">
        <v>637.22919206799997</v>
      </c>
      <c r="AW79" s="36">
        <v>1423.292191947</v>
      </c>
      <c r="AX79" s="36">
        <v>614.76329028500004</v>
      </c>
      <c r="AY79" s="36">
        <v>1373.1131621869999</v>
      </c>
      <c r="AZ79" s="36">
        <v>0.21038021571428575</v>
      </c>
      <c r="BA79" s="36">
        <v>0.42076043285714287</v>
      </c>
      <c r="BB79" s="36">
        <v>0.59047491900000004</v>
      </c>
      <c r="BC79" s="36">
        <v>58.554880994999998</v>
      </c>
      <c r="BD79" s="36">
        <v>130.78607502400001</v>
      </c>
      <c r="BE79" s="36">
        <v>3.4761081428571428E-2</v>
      </c>
      <c r="BF79" s="36">
        <v>6.9522164285714283E-2</v>
      </c>
      <c r="BG79" s="36">
        <v>3.3377727400000001</v>
      </c>
      <c r="BH79" s="36">
        <v>11.755185318000001</v>
      </c>
      <c r="BI79" s="36">
        <v>0.27</v>
      </c>
      <c r="BJ79" s="36">
        <v>0.35000000000000009</v>
      </c>
      <c r="BK79" s="36">
        <v>0.48000000000000009</v>
      </c>
      <c r="BL79" s="36">
        <v>0.53000000000000014</v>
      </c>
    </row>
    <row r="80" spans="1:64" s="37" customFormat="1" x14ac:dyDescent="0.2">
      <c r="A80" s="34">
        <v>77</v>
      </c>
      <c r="B80" s="34" t="s">
        <v>181</v>
      </c>
      <c r="C80" s="34" t="s">
        <v>187</v>
      </c>
      <c r="D80" s="41">
        <v>6.65384814</v>
      </c>
      <c r="E80" s="36">
        <v>11</v>
      </c>
      <c r="F80" s="36">
        <v>6</v>
      </c>
      <c r="G80" s="36">
        <v>5</v>
      </c>
      <c r="H80" s="36">
        <v>0</v>
      </c>
      <c r="I80" s="36">
        <v>62.416510117363423</v>
      </c>
      <c r="J80" s="36">
        <v>228.05599844169205</v>
      </c>
      <c r="K80" s="36">
        <v>29.234579617317237</v>
      </c>
      <c r="L80" s="36">
        <v>33.181930500046185</v>
      </c>
      <c r="M80" s="36">
        <v>145.05064505904107</v>
      </c>
      <c r="N80" s="36">
        <v>145.42186350001441</v>
      </c>
      <c r="O80" s="36">
        <v>0.66329238099999999</v>
      </c>
      <c r="P80" s="36">
        <v>1.142597283</v>
      </c>
      <c r="Q80" s="36">
        <v>0.60906500099999994</v>
      </c>
      <c r="R80" s="36">
        <v>5.4227379999999999E-2</v>
      </c>
      <c r="S80" s="36">
        <v>1.071865917</v>
      </c>
      <c r="T80" s="36">
        <v>7.0731366000000004E-2</v>
      </c>
      <c r="U80" s="36">
        <v>0.99780000000000013</v>
      </c>
      <c r="V80" s="36">
        <v>2.3579000000000003</v>
      </c>
      <c r="W80" s="36">
        <v>64.077602498363419</v>
      </c>
      <c r="X80" s="36">
        <v>231.55649572469204</v>
      </c>
      <c r="Y80" s="36">
        <v>295.63409822305545</v>
      </c>
      <c r="Z80" s="36">
        <v>3.9895780580330542</v>
      </c>
      <c r="AA80" s="36">
        <v>1.9725535091260573</v>
      </c>
      <c r="AB80" s="36">
        <v>3.7728264281420802</v>
      </c>
      <c r="AC80" s="36">
        <v>0.48164237408369259</v>
      </c>
      <c r="AD80" s="36">
        <v>2.2593098482280425</v>
      </c>
      <c r="AE80" s="36">
        <v>22.008026146812895</v>
      </c>
      <c r="AF80" s="36">
        <v>24.267335995040938</v>
      </c>
      <c r="AG80" s="36">
        <v>0.11758762285225083</v>
      </c>
      <c r="AH80" s="36">
        <v>0.2000341170360129</v>
      </c>
      <c r="AI80" s="36">
        <v>0.64064980726398724</v>
      </c>
      <c r="AJ80" s="36">
        <v>0.14625983622366728</v>
      </c>
      <c r="AK80" s="36">
        <v>0.14719928678206162</v>
      </c>
      <c r="AL80" s="36">
        <v>0.3690419160673834</v>
      </c>
      <c r="AM80" s="36">
        <v>0.7454898331596107</v>
      </c>
      <c r="AN80" s="36">
        <v>2.6065432520461171</v>
      </c>
      <c r="AO80" s="36">
        <v>23.017717870144267</v>
      </c>
      <c r="AP80" s="36">
        <v>2455.138187688</v>
      </c>
      <c r="AQ80" s="36">
        <v>1321.997485678</v>
      </c>
      <c r="AR80" s="36">
        <v>3777.135673366</v>
      </c>
      <c r="AS80" s="36">
        <v>111.58008130100001</v>
      </c>
      <c r="AT80" s="36">
        <v>6110.9931860500001</v>
      </c>
      <c r="AU80" s="36">
        <v>15358.557501335999</v>
      </c>
      <c r="AV80" s="36">
        <v>3551.2525381390001</v>
      </c>
      <c r="AW80" s="36">
        <v>8925.2458067349999</v>
      </c>
      <c r="AX80" s="36">
        <v>3434.0128568790001</v>
      </c>
      <c r="AY80" s="36">
        <v>8630.5911849309996</v>
      </c>
      <c r="AZ80" s="36">
        <v>1.8407806557142858</v>
      </c>
      <c r="BA80" s="36">
        <v>3.6815613114285717</v>
      </c>
      <c r="BB80" s="36">
        <v>8.6120947409999999</v>
      </c>
      <c r="BC80" s="36">
        <v>522.25174466600004</v>
      </c>
      <c r="BD80" s="36">
        <v>1312.5580746749999</v>
      </c>
      <c r="BE80" s="36">
        <v>0.50699144857142853</v>
      </c>
      <c r="BF80" s="36">
        <v>1.0139828971428571</v>
      </c>
      <c r="BG80" s="36">
        <v>6.6081890129999996</v>
      </c>
      <c r="BH80" s="36">
        <v>31.780347038999999</v>
      </c>
      <c r="BI80" s="36">
        <v>0.54</v>
      </c>
      <c r="BJ80" s="36">
        <v>0.82000000000000017</v>
      </c>
      <c r="BK80" s="36">
        <v>2.3100000000000005</v>
      </c>
      <c r="BL80" s="36">
        <v>2.5799999999999992</v>
      </c>
    </row>
    <row r="81" spans="1:64" s="37" customFormat="1" x14ac:dyDescent="0.2">
      <c r="A81" s="34">
        <v>78</v>
      </c>
      <c r="B81" s="34" t="s">
        <v>181</v>
      </c>
      <c r="C81" s="34" t="s">
        <v>188</v>
      </c>
      <c r="D81" s="41">
        <v>5.5624566140000002</v>
      </c>
      <c r="E81" s="36">
        <v>11</v>
      </c>
      <c r="F81" s="36">
        <v>2</v>
      </c>
      <c r="G81" s="36">
        <v>1</v>
      </c>
      <c r="H81" s="36">
        <v>8</v>
      </c>
      <c r="I81" s="36">
        <v>4.360104127887684E-3</v>
      </c>
      <c r="J81" s="36">
        <v>3.0163611842895253</v>
      </c>
      <c r="K81" s="36">
        <v>1.6421041279287641E-3</v>
      </c>
      <c r="L81" s="36">
        <v>2.7179999999589199E-3</v>
      </c>
      <c r="M81" s="36">
        <v>0.18875628841128692</v>
      </c>
      <c r="N81" s="36">
        <v>2.8319650000061261</v>
      </c>
      <c r="O81" s="36">
        <v>7.2008890000000002E-3</v>
      </c>
      <c r="P81" s="36">
        <v>1.2470422E-2</v>
      </c>
      <c r="Q81" s="36">
        <v>6.6221769999999999E-3</v>
      </c>
      <c r="R81" s="36">
        <v>5.78712E-4</v>
      </c>
      <c r="S81" s="36">
        <v>1.1715579E-2</v>
      </c>
      <c r="T81" s="36">
        <v>7.5484300000000005E-4</v>
      </c>
      <c r="U81" s="36">
        <v>0.18259999999999998</v>
      </c>
      <c r="V81" s="36">
        <v>0.43159999999999998</v>
      </c>
      <c r="W81" s="36">
        <v>0.19416099312788768</v>
      </c>
      <c r="X81" s="36">
        <v>3.4604316062895251</v>
      </c>
      <c r="Y81" s="36">
        <v>3.6545925994174127</v>
      </c>
      <c r="Z81" s="36">
        <v>2.0731750677777756E-3</v>
      </c>
      <c r="AA81" s="36">
        <v>4.4365946450444397E-4</v>
      </c>
      <c r="AB81" s="36">
        <v>4.43659E-4</v>
      </c>
      <c r="AC81" s="36">
        <v>1.5307123825414326E-5</v>
      </c>
      <c r="AD81" s="36">
        <v>2.5508924433783532E-2</v>
      </c>
      <c r="AE81" s="36">
        <v>0.22958031990405178</v>
      </c>
      <c r="AF81" s="36">
        <v>0.25508924433783531</v>
      </c>
      <c r="AG81" s="36">
        <v>2.2876322549712974E-2</v>
      </c>
      <c r="AH81" s="36">
        <v>3.8916042958132412E-2</v>
      </c>
      <c r="AI81" s="36">
        <v>0.12463651596050518</v>
      </c>
      <c r="AJ81" s="36">
        <v>2.5432863843656908E-5</v>
      </c>
      <c r="AK81" s="36">
        <v>3.0734153002712233E-5</v>
      </c>
      <c r="AL81" s="36">
        <v>7.6868617783130855E-5</v>
      </c>
      <c r="AM81" s="36">
        <v>2.2917062537382044E-2</v>
      </c>
      <c r="AN81" s="36">
        <v>6.4455701544918656E-2</v>
      </c>
      <c r="AO81" s="36">
        <v>0.3542937044823401</v>
      </c>
      <c r="AP81" s="36">
        <v>44.559436042999998</v>
      </c>
      <c r="AQ81" s="36">
        <v>23.993542483999999</v>
      </c>
      <c r="AR81" s="36">
        <v>68.552978526999993</v>
      </c>
      <c r="AS81" s="36">
        <v>2.3394454979999999</v>
      </c>
      <c r="AT81" s="36">
        <v>157.95790843200001</v>
      </c>
      <c r="AU81" s="36">
        <v>425.44591146099998</v>
      </c>
      <c r="AV81" s="36">
        <v>104.022060389</v>
      </c>
      <c r="AW81" s="36">
        <v>280.174387809</v>
      </c>
      <c r="AX81" s="36">
        <v>97.434808441000001</v>
      </c>
      <c r="AY81" s="36">
        <v>262.432196632</v>
      </c>
      <c r="AZ81" s="36">
        <v>2.9412957142857146E-2</v>
      </c>
      <c r="BA81" s="36">
        <v>5.882591571428572E-2</v>
      </c>
      <c r="BB81" s="36">
        <v>0</v>
      </c>
      <c r="BC81" s="36">
        <v>0</v>
      </c>
      <c r="BD81" s="36">
        <v>0</v>
      </c>
      <c r="BE81" s="36">
        <v>0</v>
      </c>
      <c r="BF81" s="36">
        <v>0</v>
      </c>
      <c r="BG81" s="36">
        <v>1.260182331</v>
      </c>
      <c r="BH81" s="36">
        <v>5.0693980160000001</v>
      </c>
      <c r="BI81" s="36">
        <v>0</v>
      </c>
      <c r="BJ81" s="36">
        <v>0</v>
      </c>
      <c r="BK81" s="36">
        <v>0</v>
      </c>
      <c r="BL81" s="36">
        <v>0</v>
      </c>
    </row>
    <row r="82" spans="1:64" s="37" customFormat="1" x14ac:dyDescent="0.2">
      <c r="A82" s="34">
        <v>79</v>
      </c>
      <c r="B82" s="34" t="s">
        <v>181</v>
      </c>
      <c r="C82" s="34" t="s">
        <v>189</v>
      </c>
      <c r="D82" s="41">
        <v>6.0270453899999996</v>
      </c>
      <c r="E82" s="36">
        <v>36</v>
      </c>
      <c r="F82" s="36">
        <v>5</v>
      </c>
      <c r="G82" s="36">
        <v>14</v>
      </c>
      <c r="H82" s="36">
        <v>17</v>
      </c>
      <c r="I82" s="36">
        <v>1.2670629305419359</v>
      </c>
      <c r="J82" s="36">
        <v>14.038063371459753</v>
      </c>
      <c r="K82" s="36">
        <v>0.10124443054281317</v>
      </c>
      <c r="L82" s="36">
        <v>1.1658184999991228</v>
      </c>
      <c r="M82" s="36">
        <v>2.7904918019983294</v>
      </c>
      <c r="N82" s="36">
        <v>12.514634500003361</v>
      </c>
      <c r="O82" s="36">
        <v>0.24830346999999997</v>
      </c>
      <c r="P82" s="36">
        <v>0.43155730999999997</v>
      </c>
      <c r="Q82" s="36">
        <v>0.23372644099999998</v>
      </c>
      <c r="R82" s="36">
        <v>1.4577029E-2</v>
      </c>
      <c r="S82" s="36">
        <v>0.41254379199999996</v>
      </c>
      <c r="T82" s="36">
        <v>1.9013518E-2</v>
      </c>
      <c r="U82" s="36">
        <v>0.77380000000000015</v>
      </c>
      <c r="V82" s="36">
        <v>1.8322000000000001</v>
      </c>
      <c r="W82" s="36">
        <v>2.2891664005419359</v>
      </c>
      <c r="X82" s="36">
        <v>16.301820681459752</v>
      </c>
      <c r="Y82" s="36">
        <v>18.590987082001689</v>
      </c>
      <c r="Z82" s="36">
        <v>0.15186348239805506</v>
      </c>
      <c r="AA82" s="36">
        <v>7.1378297021815404E-2</v>
      </c>
      <c r="AB82" s="36">
        <v>7.1378297000000007E-2</v>
      </c>
      <c r="AC82" s="36">
        <v>5.8551398309254626E-3</v>
      </c>
      <c r="AD82" s="36">
        <v>0.15885195020418516</v>
      </c>
      <c r="AE82" s="36">
        <v>1.4296675518376665</v>
      </c>
      <c r="AF82" s="36">
        <v>1.588519502041851</v>
      </c>
      <c r="AG82" s="36">
        <v>8.5750328541569665E-2</v>
      </c>
      <c r="AH82" s="36">
        <v>0.14587412211669315</v>
      </c>
      <c r="AI82" s="36">
        <v>0.46719144515751732</v>
      </c>
      <c r="AJ82" s="36">
        <v>4.091778843860674E-3</v>
      </c>
      <c r="AK82" s="36">
        <v>4.9446793620123476E-3</v>
      </c>
      <c r="AL82" s="36">
        <v>1.236704547885605E-2</v>
      </c>
      <c r="AM82" s="36">
        <v>9.5697247216355807E-2</v>
      </c>
      <c r="AN82" s="36">
        <v>0.30967075168289071</v>
      </c>
      <c r="AO82" s="36">
        <v>1.9092260424740397</v>
      </c>
      <c r="AP82" s="36">
        <v>662.43647280200003</v>
      </c>
      <c r="AQ82" s="36">
        <v>356.69656227799999</v>
      </c>
      <c r="AR82" s="36">
        <v>1019.13303508</v>
      </c>
      <c r="AS82" s="36">
        <v>18.369831310999999</v>
      </c>
      <c r="AT82" s="36">
        <v>799.18590750400006</v>
      </c>
      <c r="AU82" s="36">
        <v>1958.473064193</v>
      </c>
      <c r="AV82" s="36">
        <v>487.492465665</v>
      </c>
      <c r="AW82" s="36">
        <v>1194.641764874</v>
      </c>
      <c r="AX82" s="36">
        <v>462.99078473999998</v>
      </c>
      <c r="AY82" s="36">
        <v>1134.5983110679999</v>
      </c>
      <c r="AZ82" s="36">
        <v>0.31964465000000003</v>
      </c>
      <c r="BA82" s="36">
        <v>0.63928930000000006</v>
      </c>
      <c r="BB82" s="36">
        <v>1.57221535</v>
      </c>
      <c r="BC82" s="36">
        <v>112.339888045</v>
      </c>
      <c r="BD82" s="36">
        <v>275.298453972</v>
      </c>
      <c r="BE82" s="36">
        <v>9.2555848571428581E-2</v>
      </c>
      <c r="BF82" s="36">
        <v>0.18511169714285716</v>
      </c>
      <c r="BG82" s="36">
        <v>6.0111060920000003</v>
      </c>
      <c r="BH82" s="36">
        <v>21.246586476000001</v>
      </c>
      <c r="BI82" s="36">
        <v>0.03</v>
      </c>
      <c r="BJ82" s="36">
        <v>0.03</v>
      </c>
      <c r="BK82" s="36">
        <v>0.24</v>
      </c>
      <c r="BL82" s="36">
        <v>0.24</v>
      </c>
    </row>
    <row r="83" spans="1:64" s="37" customFormat="1" x14ac:dyDescent="0.2">
      <c r="A83" s="34">
        <v>80</v>
      </c>
      <c r="B83" s="34" t="s">
        <v>181</v>
      </c>
      <c r="C83" s="34" t="s">
        <v>190</v>
      </c>
      <c r="D83" s="41">
        <v>5.3401616709999997</v>
      </c>
      <c r="E83" s="36">
        <v>45</v>
      </c>
      <c r="F83" s="36">
        <v>0</v>
      </c>
      <c r="G83" s="36">
        <v>3</v>
      </c>
      <c r="H83" s="36">
        <v>42</v>
      </c>
      <c r="I83" s="36">
        <v>3.2497965463998951E-3</v>
      </c>
      <c r="J83" s="36">
        <v>1.4180269050911909</v>
      </c>
      <c r="K83" s="36">
        <v>3.2497965463998951E-3</v>
      </c>
      <c r="L83" s="36">
        <v>0</v>
      </c>
      <c r="M83" s="36">
        <v>0.41270170163731623</v>
      </c>
      <c r="N83" s="36">
        <v>1.0085750000002744</v>
      </c>
      <c r="O83" s="36">
        <v>4.2311454999999998E-2</v>
      </c>
      <c r="P83" s="36">
        <v>7.2275144E-2</v>
      </c>
      <c r="Q83" s="36">
        <v>3.9492304999999998E-2</v>
      </c>
      <c r="R83" s="36">
        <v>2.8191499999999999E-3</v>
      </c>
      <c r="S83" s="36">
        <v>6.8597990999999997E-2</v>
      </c>
      <c r="T83" s="36">
        <v>3.6771530000000003E-3</v>
      </c>
      <c r="U83" s="36">
        <v>0.27060000000000001</v>
      </c>
      <c r="V83" s="36">
        <v>0.63959999999999995</v>
      </c>
      <c r="W83" s="36">
        <v>0.3161612515463999</v>
      </c>
      <c r="X83" s="36">
        <v>2.1299020490911911</v>
      </c>
      <c r="Y83" s="36">
        <v>2.4460633006375909</v>
      </c>
      <c r="Z83" s="36">
        <v>2.2680346955537872E-3</v>
      </c>
      <c r="AA83" s="36">
        <v>4.8535942484851042E-4</v>
      </c>
      <c r="AB83" s="36">
        <v>4.8535899999999999E-4</v>
      </c>
      <c r="AC83" s="36">
        <v>3.7246139232361028E-5</v>
      </c>
      <c r="AD83" s="36">
        <v>1.3039727530015657E-2</v>
      </c>
      <c r="AE83" s="36">
        <v>0.1173575477701409</v>
      </c>
      <c r="AF83" s="36">
        <v>0.13039727530015655</v>
      </c>
      <c r="AG83" s="36">
        <v>2.8521062054661005E-2</v>
      </c>
      <c r="AH83" s="36">
        <v>4.8518588322871592E-2</v>
      </c>
      <c r="AI83" s="36">
        <v>0.15539061395298065</v>
      </c>
      <c r="AJ83" s="36">
        <v>2.7823326839515719E-5</v>
      </c>
      <c r="AK83" s="36">
        <v>3.362289002870089E-5</v>
      </c>
      <c r="AL83" s="36">
        <v>8.4093584168477611E-5</v>
      </c>
      <c r="AM83" s="36">
        <v>2.8586131520732881E-2</v>
      </c>
      <c r="AN83" s="36">
        <v>6.159193874291595E-2</v>
      </c>
      <c r="AO83" s="36">
        <v>0.27283225530729005</v>
      </c>
      <c r="AP83" s="36">
        <v>40.118046884000002</v>
      </c>
      <c r="AQ83" s="36">
        <v>21.602025245</v>
      </c>
      <c r="AR83" s="36">
        <v>61.720072129000002</v>
      </c>
      <c r="AS83" s="36">
        <v>1.829657402</v>
      </c>
      <c r="AT83" s="36">
        <v>182.40188204200001</v>
      </c>
      <c r="AU83" s="36">
        <v>421.875575707</v>
      </c>
      <c r="AV83" s="36">
        <v>131.24594247100001</v>
      </c>
      <c r="AW83" s="36">
        <v>303.55749030300001</v>
      </c>
      <c r="AX83" s="36">
        <v>122.49381253200001</v>
      </c>
      <c r="AY83" s="36">
        <v>283.31477232600002</v>
      </c>
      <c r="AZ83" s="36">
        <v>1.9923058571428575E-2</v>
      </c>
      <c r="BA83" s="36">
        <v>3.9846118571428578E-2</v>
      </c>
      <c r="BB83" s="36">
        <v>1.1844795210000001</v>
      </c>
      <c r="BC83" s="36">
        <v>84.016540195000005</v>
      </c>
      <c r="BD83" s="36">
        <v>194.32105561</v>
      </c>
      <c r="BE83" s="36">
        <v>6.9729955714285724E-2</v>
      </c>
      <c r="BF83" s="36">
        <v>0.13945991142857145</v>
      </c>
      <c r="BG83" s="36">
        <v>7.9448067260000004</v>
      </c>
      <c r="BH83" s="36">
        <v>17.968319006000002</v>
      </c>
      <c r="BI83" s="36">
        <v>0</v>
      </c>
      <c r="BJ83" s="36">
        <v>0</v>
      </c>
      <c r="BK83" s="36">
        <v>0</v>
      </c>
      <c r="BL83" s="36">
        <v>0</v>
      </c>
    </row>
    <row r="84" spans="1:64" s="37" customFormat="1" x14ac:dyDescent="0.2">
      <c r="A84" s="34">
        <v>81</v>
      </c>
      <c r="B84" s="34" t="s">
        <v>181</v>
      </c>
      <c r="C84" s="34" t="s">
        <v>191</v>
      </c>
      <c r="D84" s="41">
        <v>5.1070716469999997</v>
      </c>
      <c r="E84" s="36">
        <v>14</v>
      </c>
      <c r="F84" s="36">
        <v>0</v>
      </c>
      <c r="G84" s="36">
        <v>0</v>
      </c>
      <c r="H84" s="36">
        <v>14</v>
      </c>
      <c r="I84" s="36">
        <v>0</v>
      </c>
      <c r="J84" s="36">
        <v>0</v>
      </c>
      <c r="K84" s="36">
        <v>0</v>
      </c>
      <c r="L84" s="36">
        <v>0</v>
      </c>
      <c r="M84" s="36">
        <v>0</v>
      </c>
      <c r="N84" s="36">
        <v>0</v>
      </c>
      <c r="O84" s="36">
        <v>1.2946530999999999E-2</v>
      </c>
      <c r="P84" s="36">
        <v>2.1168227000000001E-2</v>
      </c>
      <c r="Q84" s="36">
        <v>1.2232106999999999E-2</v>
      </c>
      <c r="R84" s="36">
        <v>7.1442399999999996E-4</v>
      </c>
      <c r="S84" s="36">
        <v>2.023637E-2</v>
      </c>
      <c r="T84" s="36">
        <v>9.3185700000000002E-4</v>
      </c>
      <c r="U84" s="36">
        <v>0</v>
      </c>
      <c r="V84" s="36">
        <v>0</v>
      </c>
      <c r="W84" s="36">
        <v>1.2946530999999999E-2</v>
      </c>
      <c r="X84" s="36">
        <v>2.1168227000000001E-2</v>
      </c>
      <c r="Y84" s="36">
        <v>3.4114758000000002E-2</v>
      </c>
      <c r="Z84" s="36">
        <v>0</v>
      </c>
      <c r="AA84" s="36">
        <v>0</v>
      </c>
      <c r="AB84" s="36">
        <v>0</v>
      </c>
      <c r="AC84" s="36">
        <v>0</v>
      </c>
      <c r="AD84" s="36">
        <v>0</v>
      </c>
      <c r="AE84" s="36">
        <v>0</v>
      </c>
      <c r="AF84" s="36">
        <v>0</v>
      </c>
      <c r="AG84" s="36">
        <v>0</v>
      </c>
      <c r="AH84" s="36">
        <v>0</v>
      </c>
      <c r="AI84" s="36">
        <v>0</v>
      </c>
      <c r="AJ84" s="36">
        <v>0</v>
      </c>
      <c r="AK84" s="36">
        <v>0</v>
      </c>
      <c r="AL84" s="36">
        <v>0</v>
      </c>
      <c r="AM84" s="36">
        <v>0</v>
      </c>
      <c r="AN84" s="36">
        <v>0</v>
      </c>
      <c r="AO84" s="36">
        <v>0</v>
      </c>
      <c r="AP84" s="36">
        <v>0.10521335599999999</v>
      </c>
      <c r="AQ84" s="36">
        <v>5.6653345000000001E-2</v>
      </c>
      <c r="AR84" s="36">
        <v>0.161866701</v>
      </c>
      <c r="AS84" s="36">
        <v>1.2957935E-2</v>
      </c>
      <c r="AT84" s="36">
        <v>1.8223659999999999E-2</v>
      </c>
      <c r="AU84" s="36">
        <v>3.8218352999999997E-2</v>
      </c>
      <c r="AV84" s="36">
        <v>5.6927089E-2</v>
      </c>
      <c r="AW84" s="36">
        <v>0.11938652900000001</v>
      </c>
      <c r="AX84" s="36">
        <v>5.1058029999999997E-2</v>
      </c>
      <c r="AY84" s="36">
        <v>0.107078038</v>
      </c>
      <c r="AZ84" s="36">
        <v>3.1660357142857145E-3</v>
      </c>
      <c r="BA84" s="36">
        <v>6.3320728571428569E-3</v>
      </c>
      <c r="BB84" s="36">
        <v>0.31589956299999999</v>
      </c>
      <c r="BC84" s="36">
        <v>17.269287310999999</v>
      </c>
      <c r="BD84" s="36">
        <v>36.216857474999998</v>
      </c>
      <c r="BE84" s="36">
        <v>1.8596912857142857E-2</v>
      </c>
      <c r="BF84" s="36">
        <v>3.7193825714285714E-2</v>
      </c>
      <c r="BG84" s="36">
        <v>3.983095917</v>
      </c>
      <c r="BH84" s="36">
        <v>6.8884703859999998</v>
      </c>
      <c r="BI84" s="36">
        <v>0</v>
      </c>
      <c r="BJ84" s="36">
        <v>0</v>
      </c>
      <c r="BK84" s="36">
        <v>0</v>
      </c>
      <c r="BL84" s="36">
        <v>0</v>
      </c>
    </row>
    <row r="85" spans="1:64" s="37" customFormat="1" x14ac:dyDescent="0.2">
      <c r="A85" s="34">
        <v>82</v>
      </c>
      <c r="B85" s="34" t="s">
        <v>193</v>
      </c>
      <c r="C85" s="34" t="s">
        <v>192</v>
      </c>
      <c r="D85" s="41">
        <v>5.7975635619999997</v>
      </c>
      <c r="E85" s="36">
        <v>87</v>
      </c>
      <c r="F85" s="36">
        <v>7</v>
      </c>
      <c r="G85" s="36">
        <v>26</v>
      </c>
      <c r="H85" s="36">
        <v>54</v>
      </c>
      <c r="I85" s="36">
        <v>0.35649601231412542</v>
      </c>
      <c r="J85" s="36">
        <v>4.7186622567575869</v>
      </c>
      <c r="K85" s="36">
        <v>8.6361512314829803E-2</v>
      </c>
      <c r="L85" s="36">
        <v>0.27013449999929562</v>
      </c>
      <c r="M85" s="36">
        <v>2.1479827690743578</v>
      </c>
      <c r="N85" s="36">
        <v>2.9271754999973552</v>
      </c>
      <c r="O85" s="36">
        <v>0.181473368</v>
      </c>
      <c r="P85" s="36">
        <v>0.30741310599999999</v>
      </c>
      <c r="Q85" s="36">
        <v>0.16912712899999999</v>
      </c>
      <c r="R85" s="36">
        <v>1.2346239E-2</v>
      </c>
      <c r="S85" s="36">
        <v>0.29130931599999998</v>
      </c>
      <c r="T85" s="36">
        <v>1.610379E-2</v>
      </c>
      <c r="U85" s="36">
        <v>3.8779500000000002</v>
      </c>
      <c r="V85" s="36">
        <v>9.1836999999999982</v>
      </c>
      <c r="W85" s="36">
        <v>4.4159193803141257</v>
      </c>
      <c r="X85" s="36">
        <v>14.209775362757586</v>
      </c>
      <c r="Y85" s="36">
        <v>18.625694743071712</v>
      </c>
      <c r="Z85" s="36">
        <v>5.0680440917743264E-2</v>
      </c>
      <c r="AA85" s="36">
        <v>2.3848467877127799E-2</v>
      </c>
      <c r="AB85" s="36">
        <v>2.3848468000000001E-2</v>
      </c>
      <c r="AC85" s="36">
        <v>6.6233493739312037E-4</v>
      </c>
      <c r="AD85" s="36">
        <v>3.8277851147768702E-2</v>
      </c>
      <c r="AE85" s="36">
        <v>0.34450066032991838</v>
      </c>
      <c r="AF85" s="36">
        <v>0.38277851147768704</v>
      </c>
      <c r="AG85" s="36">
        <v>0.38788941082919776</v>
      </c>
      <c r="AH85" s="36">
        <v>0.659857848307141</v>
      </c>
      <c r="AI85" s="36">
        <v>2.1133285141728702</v>
      </c>
      <c r="AJ85" s="36">
        <v>1.367119431031415E-3</v>
      </c>
      <c r="AK85" s="36">
        <v>1.6520851924389829E-3</v>
      </c>
      <c r="AL85" s="36">
        <v>4.1319995117989885E-3</v>
      </c>
      <c r="AM85" s="36">
        <v>0.38991886519762226</v>
      </c>
      <c r="AN85" s="36">
        <v>0.6997877846473487</v>
      </c>
      <c r="AO85" s="36">
        <v>2.4619611740145873</v>
      </c>
      <c r="AP85" s="36">
        <v>232.92377483800001</v>
      </c>
      <c r="AQ85" s="36">
        <v>125.420494144</v>
      </c>
      <c r="AR85" s="36">
        <v>358.34426898200002</v>
      </c>
      <c r="AS85" s="36">
        <v>7.6378007759999997</v>
      </c>
      <c r="AT85" s="36">
        <v>457.44474563799997</v>
      </c>
      <c r="AU85" s="36">
        <v>975.51050097799998</v>
      </c>
      <c r="AV85" s="36">
        <v>275.64333712000001</v>
      </c>
      <c r="AW85" s="36">
        <v>587.81518959200002</v>
      </c>
      <c r="AX85" s="36">
        <v>263.66025568100002</v>
      </c>
      <c r="AY85" s="36">
        <v>562.26101744599998</v>
      </c>
      <c r="AZ85" s="36">
        <v>2.0391409642857146</v>
      </c>
      <c r="BA85" s="36">
        <v>4.0782819285714291</v>
      </c>
      <c r="BB85" s="36">
        <v>0.510192957</v>
      </c>
      <c r="BC85" s="36">
        <v>51.078417422000001</v>
      </c>
      <c r="BD85" s="36">
        <v>108.92579496</v>
      </c>
      <c r="BE85" s="36">
        <v>0.33129412714285716</v>
      </c>
      <c r="BF85" s="36">
        <v>0.6625882557142857</v>
      </c>
      <c r="BG85" s="36">
        <v>1.1965431660000001</v>
      </c>
      <c r="BH85" s="36">
        <v>19.469635816</v>
      </c>
      <c r="BI85" s="36">
        <v>0.12</v>
      </c>
      <c r="BJ85" s="36">
        <v>0.12</v>
      </c>
      <c r="BK85" s="36">
        <v>0.60000000000000031</v>
      </c>
      <c r="BL85" s="36">
        <v>0.60000000000000031</v>
      </c>
    </row>
    <row r="86" spans="1:64" s="37" customFormat="1" x14ac:dyDescent="0.2">
      <c r="A86" s="34">
        <v>83</v>
      </c>
      <c r="B86" s="34" t="s">
        <v>193</v>
      </c>
      <c r="C86" s="34" t="s">
        <v>194</v>
      </c>
      <c r="D86" s="41">
        <v>5.7636617589999997</v>
      </c>
      <c r="E86" s="36">
        <v>40</v>
      </c>
      <c r="F86" s="36">
        <v>4</v>
      </c>
      <c r="G86" s="36">
        <v>6</v>
      </c>
      <c r="H86" s="36">
        <v>30</v>
      </c>
      <c r="I86" s="36">
        <v>0.52142912995239887</v>
      </c>
      <c r="J86" s="36">
        <v>5.6229262095410295</v>
      </c>
      <c r="K86" s="36">
        <v>6.8524629954184804E-2</v>
      </c>
      <c r="L86" s="36">
        <v>0.45290449999821403</v>
      </c>
      <c r="M86" s="36">
        <v>2.1154958394925716</v>
      </c>
      <c r="N86" s="36">
        <v>4.0288595000008565</v>
      </c>
      <c r="O86" s="36">
        <v>0.127912947</v>
      </c>
      <c r="P86" s="36">
        <v>0.222384359</v>
      </c>
      <c r="Q86" s="36">
        <v>0.12244222199999999</v>
      </c>
      <c r="R86" s="36">
        <v>5.4707250000000001E-3</v>
      </c>
      <c r="S86" s="36">
        <v>0.21524863</v>
      </c>
      <c r="T86" s="36">
        <v>7.1357290000000004E-3</v>
      </c>
      <c r="U86" s="36">
        <v>1.1338999999999999</v>
      </c>
      <c r="V86" s="36">
        <v>2.6919000000000004</v>
      </c>
      <c r="W86" s="36">
        <v>1.7832420769523987</v>
      </c>
      <c r="X86" s="36">
        <v>8.5372105685410311</v>
      </c>
      <c r="Y86" s="36">
        <v>10.320452645493429</v>
      </c>
      <c r="Z86" s="36">
        <v>8.5354928270506558E-2</v>
      </c>
      <c r="AA86" s="36">
        <v>4.0064088283460669E-2</v>
      </c>
      <c r="AB86" s="36">
        <v>4.0064087999999998E-2</v>
      </c>
      <c r="AC86" s="36">
        <v>5.3301974642767924E-4</v>
      </c>
      <c r="AD86" s="36">
        <v>8.8111065565208313E-2</v>
      </c>
      <c r="AE86" s="36">
        <v>0.79299959008687471</v>
      </c>
      <c r="AF86" s="36">
        <v>0.88111065565208302</v>
      </c>
      <c r="AG86" s="36">
        <v>0.11780414347593168</v>
      </c>
      <c r="AH86" s="36">
        <v>0.20040245097055046</v>
      </c>
      <c r="AI86" s="36">
        <v>0.64182947135162782</v>
      </c>
      <c r="AJ86" s="36">
        <v>2.2966839300444675E-3</v>
      </c>
      <c r="AK86" s="36">
        <v>2.7754104176994656E-3</v>
      </c>
      <c r="AL86" s="36">
        <v>6.9415273155773224E-3</v>
      </c>
      <c r="AM86" s="36">
        <v>0.12063384715240383</v>
      </c>
      <c r="AN86" s="36">
        <v>0.2912889269534582</v>
      </c>
      <c r="AO86" s="36">
        <v>1.4417705887540797</v>
      </c>
      <c r="AP86" s="36">
        <v>262.91012079000001</v>
      </c>
      <c r="AQ86" s="36">
        <v>141.56698811699999</v>
      </c>
      <c r="AR86" s="36">
        <v>404.477108907</v>
      </c>
      <c r="AS86" s="36">
        <v>10.693423586</v>
      </c>
      <c r="AT86" s="36">
        <v>1065.9430894510001</v>
      </c>
      <c r="AU86" s="36">
        <v>2472.6916149889998</v>
      </c>
      <c r="AV86" s="36">
        <v>611.69551915099998</v>
      </c>
      <c r="AW86" s="36">
        <v>1418.963541394</v>
      </c>
      <c r="AX86" s="36">
        <v>592.15171067699998</v>
      </c>
      <c r="AY86" s="36">
        <v>1373.6273392850001</v>
      </c>
      <c r="AZ86" s="36">
        <v>1.2587512457142858</v>
      </c>
      <c r="BA86" s="36">
        <v>2.5175024914285715</v>
      </c>
      <c r="BB86" s="36">
        <v>1.4214228200000001</v>
      </c>
      <c r="BC86" s="36">
        <v>65.594566481000001</v>
      </c>
      <c r="BD86" s="36">
        <v>152.16115769500001</v>
      </c>
      <c r="BE86" s="36">
        <v>0.92300183000000002</v>
      </c>
      <c r="BF86" s="36">
        <v>1.8460036614285715</v>
      </c>
      <c r="BG86" s="36">
        <v>3.7989508249999999</v>
      </c>
      <c r="BH86" s="36">
        <v>13.280069394</v>
      </c>
      <c r="BI86" s="36">
        <v>0.06</v>
      </c>
      <c r="BJ86" s="36">
        <v>0.06</v>
      </c>
      <c r="BK86" s="36">
        <v>0.18</v>
      </c>
      <c r="BL86" s="36">
        <v>0.18</v>
      </c>
    </row>
    <row r="87" spans="1:64" s="37" customFormat="1" x14ac:dyDescent="0.2">
      <c r="A87" s="34">
        <v>84</v>
      </c>
      <c r="B87" s="34" t="s">
        <v>193</v>
      </c>
      <c r="C87" s="34" t="s">
        <v>195</v>
      </c>
      <c r="D87" s="41">
        <v>5.8439326290000002</v>
      </c>
      <c r="E87" s="36">
        <v>12</v>
      </c>
      <c r="F87" s="36">
        <v>7</v>
      </c>
      <c r="G87" s="36">
        <v>3</v>
      </c>
      <c r="H87" s="36">
        <v>2</v>
      </c>
      <c r="I87" s="36">
        <v>0.6113679958710414</v>
      </c>
      <c r="J87" s="36">
        <v>6.5004929588069729</v>
      </c>
      <c r="K87" s="36">
        <v>9.7672495871072518E-2</v>
      </c>
      <c r="L87" s="36">
        <v>0.51369549999996889</v>
      </c>
      <c r="M87" s="36">
        <v>2.6814419546800456</v>
      </c>
      <c r="N87" s="36">
        <v>4.4304189999979684</v>
      </c>
      <c r="O87" s="36">
        <v>0.19871628999999999</v>
      </c>
      <c r="P87" s="36">
        <v>0.35056863399999999</v>
      </c>
      <c r="Q87" s="36">
        <v>0.18534441199999999</v>
      </c>
      <c r="R87" s="36">
        <v>1.3371878E-2</v>
      </c>
      <c r="S87" s="36">
        <v>0.33312705399999998</v>
      </c>
      <c r="T87" s="36">
        <v>1.7441579999999998E-2</v>
      </c>
      <c r="U87" s="36">
        <v>0.65205000000000013</v>
      </c>
      <c r="V87" s="36">
        <v>1.5453000000000001</v>
      </c>
      <c r="W87" s="36">
        <v>1.4621342858710416</v>
      </c>
      <c r="X87" s="36">
        <v>8.3963615928069721</v>
      </c>
      <c r="Y87" s="36">
        <v>9.8584958786780135</v>
      </c>
      <c r="Z87" s="36">
        <v>8.5885262329737519E-2</v>
      </c>
      <c r="AA87" s="36">
        <v>3.9498578536007259E-2</v>
      </c>
      <c r="AB87" s="36">
        <v>3.9498578999999999E-2</v>
      </c>
      <c r="AC87" s="36">
        <v>1.2005240826136272E-3</v>
      </c>
      <c r="AD87" s="36">
        <v>9.1244622169146541E-2</v>
      </c>
      <c r="AE87" s="36">
        <v>0.82120159952231886</v>
      </c>
      <c r="AF87" s="36">
        <v>0.9124462216914655</v>
      </c>
      <c r="AG87" s="36">
        <v>6.78747938692143E-2</v>
      </c>
      <c r="AH87" s="36">
        <v>0.11546516658211169</v>
      </c>
      <c r="AI87" s="36">
        <v>0.36980060108054685</v>
      </c>
      <c r="AJ87" s="36">
        <v>2.2642659871661914E-3</v>
      </c>
      <c r="AK87" s="36">
        <v>2.7362351949937144E-3</v>
      </c>
      <c r="AL87" s="36">
        <v>6.8435468955386873E-3</v>
      </c>
      <c r="AM87" s="36">
        <v>7.1339583938994131E-2</v>
      </c>
      <c r="AN87" s="36">
        <v>0.20944602394625195</v>
      </c>
      <c r="AO87" s="36">
        <v>1.1978457474984046</v>
      </c>
      <c r="AP87" s="36">
        <v>175.565584218</v>
      </c>
      <c r="AQ87" s="36">
        <v>94.535314579000001</v>
      </c>
      <c r="AR87" s="36">
        <v>270.10089879700001</v>
      </c>
      <c r="AS87" s="36">
        <v>22.076329450999999</v>
      </c>
      <c r="AT87" s="36">
        <v>1088.8077228990001</v>
      </c>
      <c r="AU87" s="36">
        <v>2523.7070533609999</v>
      </c>
      <c r="AV87" s="36">
        <v>652.53983095800004</v>
      </c>
      <c r="AW87" s="36">
        <v>1512.497881263</v>
      </c>
      <c r="AX87" s="36">
        <v>633.24640802199997</v>
      </c>
      <c r="AY87" s="36">
        <v>1467.778371544</v>
      </c>
      <c r="AZ87" s="36">
        <v>4.2416008328571433</v>
      </c>
      <c r="BA87" s="36">
        <v>8.4832016671428576</v>
      </c>
      <c r="BB87" s="36">
        <v>1.0770078919999999</v>
      </c>
      <c r="BC87" s="36">
        <v>53.218737052000002</v>
      </c>
      <c r="BD87" s="36">
        <v>123.353737529</v>
      </c>
      <c r="BE87" s="36">
        <v>0.69935577428571427</v>
      </c>
      <c r="BF87" s="36">
        <v>1.3987115485714285</v>
      </c>
      <c r="BG87" s="36">
        <v>6.634814886</v>
      </c>
      <c r="BH87" s="36">
        <v>18.942930812</v>
      </c>
      <c r="BI87" s="36">
        <v>0.27</v>
      </c>
      <c r="BJ87" s="36">
        <v>0.27</v>
      </c>
      <c r="BK87" s="36">
        <v>0.06</v>
      </c>
      <c r="BL87" s="36">
        <v>0.06</v>
      </c>
    </row>
    <row r="88" spans="1:64" s="37" customFormat="1" x14ac:dyDescent="0.2">
      <c r="A88" s="34">
        <v>85</v>
      </c>
      <c r="B88" s="34" t="s">
        <v>193</v>
      </c>
      <c r="C88" s="34" t="s">
        <v>196</v>
      </c>
      <c r="D88" s="41">
        <v>5.462743154</v>
      </c>
      <c r="E88" s="36">
        <v>36</v>
      </c>
      <c r="F88" s="36">
        <v>0</v>
      </c>
      <c r="G88" s="36">
        <v>6</v>
      </c>
      <c r="H88" s="36">
        <v>30</v>
      </c>
      <c r="I88" s="36">
        <v>3.3801382536767537E-4</v>
      </c>
      <c r="J88" s="36">
        <v>0.36124101372845319</v>
      </c>
      <c r="K88" s="36">
        <v>3.3801382536767537E-4</v>
      </c>
      <c r="L88" s="36">
        <v>0</v>
      </c>
      <c r="M88" s="36">
        <v>5.6207027553839592E-2</v>
      </c>
      <c r="N88" s="36">
        <v>0.30537199999998127</v>
      </c>
      <c r="O88" s="36">
        <v>5.8560670999999995E-2</v>
      </c>
      <c r="P88" s="36">
        <v>0.102750065</v>
      </c>
      <c r="Q88" s="36">
        <v>5.7010279999999997E-2</v>
      </c>
      <c r="R88" s="36">
        <v>1.5503909999999999E-3</v>
      </c>
      <c r="S88" s="36">
        <v>0.100727816</v>
      </c>
      <c r="T88" s="36">
        <v>2.0222490000000003E-3</v>
      </c>
      <c r="U88" s="36">
        <v>0.44219999999999993</v>
      </c>
      <c r="V88" s="36">
        <v>1.0451999999999999</v>
      </c>
      <c r="W88" s="36">
        <v>0.50109868482536757</v>
      </c>
      <c r="X88" s="36">
        <v>1.509191078728453</v>
      </c>
      <c r="Y88" s="36">
        <v>2.0102897635538204</v>
      </c>
      <c r="Z88" s="36">
        <v>4.3274005865542007E-4</v>
      </c>
      <c r="AA88" s="36">
        <v>9.2606372552259889E-5</v>
      </c>
      <c r="AB88" s="36">
        <v>9.2606400000000002E-5</v>
      </c>
      <c r="AC88" s="36">
        <v>3.4542178606143495E-6</v>
      </c>
      <c r="AD88" s="36">
        <v>3.4569502645504097E-3</v>
      </c>
      <c r="AE88" s="36">
        <v>3.111255238095368E-2</v>
      </c>
      <c r="AF88" s="36">
        <v>3.456950264550409E-2</v>
      </c>
      <c r="AG88" s="36">
        <v>4.6057733951030168E-2</v>
      </c>
      <c r="AH88" s="36">
        <v>7.8351087640832956E-2</v>
      </c>
      <c r="AI88" s="36">
        <v>0.25093524014699198</v>
      </c>
      <c r="AJ88" s="36">
        <v>5.3086851889651031E-6</v>
      </c>
      <c r="AK88" s="36">
        <v>6.4152406840171632E-6</v>
      </c>
      <c r="AL88" s="36">
        <v>1.6045039018416688E-5</v>
      </c>
      <c r="AM88" s="36">
        <v>4.6066496854079743E-2</v>
      </c>
      <c r="AN88" s="36">
        <v>8.181445314606739E-2</v>
      </c>
      <c r="AO88" s="36">
        <v>0.28206383756696407</v>
      </c>
      <c r="AP88" s="36">
        <v>29.751612991999998</v>
      </c>
      <c r="AQ88" s="36">
        <v>16.020099302999999</v>
      </c>
      <c r="AR88" s="36">
        <v>45.771712295</v>
      </c>
      <c r="AS88" s="36">
        <v>1.540370083</v>
      </c>
      <c r="AT88" s="36">
        <v>174.79233228699999</v>
      </c>
      <c r="AU88" s="36">
        <v>408.036724091</v>
      </c>
      <c r="AV88" s="36">
        <v>107.234892753</v>
      </c>
      <c r="AW88" s="36">
        <v>250.33005610000001</v>
      </c>
      <c r="AX88" s="36">
        <v>100.821290502</v>
      </c>
      <c r="AY88" s="36">
        <v>235.35808783499999</v>
      </c>
      <c r="AZ88" s="36">
        <v>0.24070741714285715</v>
      </c>
      <c r="BA88" s="36">
        <v>0.48141483571428573</v>
      </c>
      <c r="BB88" s="36">
        <v>0.51116175500000005</v>
      </c>
      <c r="BC88" s="36">
        <v>23.667712151</v>
      </c>
      <c r="BD88" s="36">
        <v>55.250110839999998</v>
      </c>
      <c r="BE88" s="36">
        <v>0.33192321714285716</v>
      </c>
      <c r="BF88" s="36">
        <v>0.6638464357142857</v>
      </c>
      <c r="BG88" s="36">
        <v>0.75619469900000003</v>
      </c>
      <c r="BH88" s="36">
        <v>8.9405767869999995</v>
      </c>
      <c r="BI88" s="36">
        <v>0</v>
      </c>
      <c r="BJ88" s="36">
        <v>0</v>
      </c>
      <c r="BK88" s="36">
        <v>0</v>
      </c>
      <c r="BL88" s="36">
        <v>0</v>
      </c>
    </row>
    <row r="89" spans="1:64" s="37" customFormat="1" x14ac:dyDescent="0.2">
      <c r="A89" s="34">
        <v>86</v>
      </c>
      <c r="B89" s="34" t="s">
        <v>193</v>
      </c>
      <c r="C89" s="34" t="s">
        <v>197</v>
      </c>
      <c r="D89" s="41">
        <v>4.8683258739999999</v>
      </c>
      <c r="E89" s="36">
        <v>66</v>
      </c>
      <c r="F89" s="36">
        <v>0</v>
      </c>
      <c r="G89" s="36">
        <v>3</v>
      </c>
      <c r="H89" s="36">
        <v>63</v>
      </c>
      <c r="I89" s="36">
        <v>0</v>
      </c>
      <c r="J89" s="36">
        <v>0</v>
      </c>
      <c r="K89" s="36">
        <v>0</v>
      </c>
      <c r="L89" s="36">
        <v>0</v>
      </c>
      <c r="M89" s="36">
        <v>0</v>
      </c>
      <c r="N89" s="36">
        <v>0</v>
      </c>
      <c r="O89" s="36">
        <v>5.8338000000000003E-5</v>
      </c>
      <c r="P89" s="36">
        <v>1.00734E-4</v>
      </c>
      <c r="Q89" s="36">
        <v>5.7254000000000004E-5</v>
      </c>
      <c r="R89" s="36">
        <v>1.0839999999999999E-6</v>
      </c>
      <c r="S89" s="36">
        <v>9.9320000000000005E-5</v>
      </c>
      <c r="T89" s="36">
        <v>1.4139999999999999E-6</v>
      </c>
      <c r="U89" s="36">
        <v>2.4E-2</v>
      </c>
      <c r="V89" s="36">
        <v>5.7599999999999998E-2</v>
      </c>
      <c r="W89" s="36">
        <v>2.4058338000000002E-2</v>
      </c>
      <c r="X89" s="36">
        <v>5.7700733999999997E-2</v>
      </c>
      <c r="Y89" s="36">
        <v>8.1759072000000002E-2</v>
      </c>
      <c r="Z89" s="36">
        <v>0</v>
      </c>
      <c r="AA89" s="36">
        <v>0</v>
      </c>
      <c r="AB89" s="36">
        <v>0</v>
      </c>
      <c r="AC89" s="36">
        <v>0</v>
      </c>
      <c r="AD89" s="36">
        <v>0</v>
      </c>
      <c r="AE89" s="36">
        <v>0</v>
      </c>
      <c r="AF89" s="36">
        <v>0</v>
      </c>
      <c r="AG89" s="36">
        <v>2.3746207444168737E-3</v>
      </c>
      <c r="AH89" s="36">
        <v>4.0395847146401992E-3</v>
      </c>
      <c r="AI89" s="36">
        <v>1.2937588883374691E-2</v>
      </c>
      <c r="AJ89" s="36">
        <v>0</v>
      </c>
      <c r="AK89" s="36">
        <v>0</v>
      </c>
      <c r="AL89" s="36">
        <v>0</v>
      </c>
      <c r="AM89" s="36">
        <v>2.3746207444168737E-3</v>
      </c>
      <c r="AN89" s="36">
        <v>4.0395847146401992E-3</v>
      </c>
      <c r="AO89" s="36">
        <v>1.2937588883374691E-2</v>
      </c>
      <c r="AP89" s="36">
        <v>7.9561794000000005E-2</v>
      </c>
      <c r="AQ89" s="36">
        <v>4.2840966000000001E-2</v>
      </c>
      <c r="AR89" s="36">
        <v>0.12240276</v>
      </c>
      <c r="AS89" s="36">
        <v>0</v>
      </c>
      <c r="AT89" s="36">
        <v>0</v>
      </c>
      <c r="AU89" s="36">
        <v>0</v>
      </c>
      <c r="AV89" s="36">
        <v>0</v>
      </c>
      <c r="AW89" s="36">
        <v>0</v>
      </c>
      <c r="AX89" s="36">
        <v>0</v>
      </c>
      <c r="AY89" s="36">
        <v>0</v>
      </c>
      <c r="AZ89" s="36">
        <v>0</v>
      </c>
      <c r="BA89" s="36">
        <v>0</v>
      </c>
      <c r="BB89" s="36">
        <v>4.5462964000000002E-2</v>
      </c>
      <c r="BC89" s="36">
        <v>2.3414086549999999</v>
      </c>
      <c r="BD89" s="36">
        <v>4.9468081159999997</v>
      </c>
      <c r="BE89" s="36">
        <v>2.952140428571429E-2</v>
      </c>
      <c r="BF89" s="36">
        <v>5.9042810000000008E-2</v>
      </c>
      <c r="BG89" s="36">
        <v>0.33611923399999999</v>
      </c>
      <c r="BH89" s="36">
        <v>0.348572667</v>
      </c>
      <c r="BI89" s="36">
        <v>0</v>
      </c>
      <c r="BJ89" s="36">
        <v>0</v>
      </c>
      <c r="BK89" s="36">
        <v>0</v>
      </c>
      <c r="BL89" s="36">
        <v>0</v>
      </c>
    </row>
    <row r="90" spans="1:64" s="37" customFormat="1" x14ac:dyDescent="0.2">
      <c r="A90" s="34">
        <v>87</v>
      </c>
      <c r="B90" s="34" t="s">
        <v>193</v>
      </c>
      <c r="C90" s="34" t="s">
        <v>198</v>
      </c>
      <c r="D90" s="41">
        <v>5.0228613260000001</v>
      </c>
      <c r="E90" s="36">
        <v>13</v>
      </c>
      <c r="F90" s="36">
        <v>1</v>
      </c>
      <c r="G90" s="36">
        <v>2</v>
      </c>
      <c r="H90" s="36">
        <v>10</v>
      </c>
      <c r="I90" s="36">
        <v>0</v>
      </c>
      <c r="J90" s="36">
        <v>0</v>
      </c>
      <c r="K90" s="36">
        <v>0</v>
      </c>
      <c r="L90" s="36">
        <v>0</v>
      </c>
      <c r="M90" s="36">
        <v>0</v>
      </c>
      <c r="N90" s="36">
        <v>0</v>
      </c>
      <c r="O90" s="36">
        <v>1.0084902E-2</v>
      </c>
      <c r="P90" s="36">
        <v>1.6117088000000002E-2</v>
      </c>
      <c r="Q90" s="36">
        <v>9.3652140000000002E-3</v>
      </c>
      <c r="R90" s="36">
        <v>7.1968800000000001E-4</v>
      </c>
      <c r="S90" s="36">
        <v>1.5178363E-2</v>
      </c>
      <c r="T90" s="36">
        <v>9.3872499999999995E-4</v>
      </c>
      <c r="U90" s="36">
        <v>5.525E-2</v>
      </c>
      <c r="V90" s="36">
        <v>0.13070000000000001</v>
      </c>
      <c r="W90" s="36">
        <v>6.5334902E-2</v>
      </c>
      <c r="X90" s="36">
        <v>0.14681708800000001</v>
      </c>
      <c r="Y90" s="36">
        <v>0.21215199000000001</v>
      </c>
      <c r="Z90" s="36">
        <v>0</v>
      </c>
      <c r="AA90" s="36">
        <v>0</v>
      </c>
      <c r="AB90" s="36">
        <v>0</v>
      </c>
      <c r="AC90" s="36">
        <v>0</v>
      </c>
      <c r="AD90" s="36">
        <v>0</v>
      </c>
      <c r="AE90" s="36">
        <v>0</v>
      </c>
      <c r="AF90" s="36">
        <v>0</v>
      </c>
      <c r="AG90" s="36">
        <v>6.30402366189924E-3</v>
      </c>
      <c r="AH90" s="36">
        <v>1.0724086229437787E-2</v>
      </c>
      <c r="AI90" s="36">
        <v>3.434605995103724E-2</v>
      </c>
      <c r="AJ90" s="36">
        <v>0</v>
      </c>
      <c r="AK90" s="36">
        <v>0</v>
      </c>
      <c r="AL90" s="36">
        <v>0</v>
      </c>
      <c r="AM90" s="36">
        <v>6.30402366189924E-3</v>
      </c>
      <c r="AN90" s="36">
        <v>1.0724086229437787E-2</v>
      </c>
      <c r="AO90" s="36">
        <v>3.434605995103724E-2</v>
      </c>
      <c r="AP90" s="36">
        <v>0.19102452</v>
      </c>
      <c r="AQ90" s="36">
        <v>0.102859357</v>
      </c>
      <c r="AR90" s="36">
        <v>0.29388387700000002</v>
      </c>
      <c r="AS90" s="36">
        <v>0</v>
      </c>
      <c r="AT90" s="36">
        <v>0</v>
      </c>
      <c r="AU90" s="36">
        <v>0</v>
      </c>
      <c r="AV90" s="36">
        <v>0</v>
      </c>
      <c r="AW90" s="36">
        <v>0</v>
      </c>
      <c r="AX90" s="36">
        <v>0</v>
      </c>
      <c r="AY90" s="36">
        <v>0</v>
      </c>
      <c r="AZ90" s="36">
        <v>0</v>
      </c>
      <c r="BA90" s="36">
        <v>0</v>
      </c>
      <c r="BB90" s="36">
        <v>0.27057639100000003</v>
      </c>
      <c r="BC90" s="36">
        <v>14.227808071</v>
      </c>
      <c r="BD90" s="36">
        <v>35.104519660999998</v>
      </c>
      <c r="BE90" s="36">
        <v>0.1756989542857143</v>
      </c>
      <c r="BF90" s="36">
        <v>0.35139791000000004</v>
      </c>
      <c r="BG90" s="36">
        <v>0.56866033100000002</v>
      </c>
      <c r="BH90" s="36">
        <v>10.313766533000001</v>
      </c>
      <c r="BI90" s="36">
        <v>0</v>
      </c>
      <c r="BJ90" s="36">
        <v>0</v>
      </c>
      <c r="BK90" s="36">
        <v>0</v>
      </c>
      <c r="BL90" s="36">
        <v>0</v>
      </c>
    </row>
    <row r="91" spans="1:64" s="37" customFormat="1" x14ac:dyDescent="0.2">
      <c r="A91" s="34">
        <v>88</v>
      </c>
      <c r="B91" s="34" t="s">
        <v>193</v>
      </c>
      <c r="C91" s="34" t="s">
        <v>199</v>
      </c>
      <c r="D91" s="41">
        <v>4.9974717860000002</v>
      </c>
      <c r="E91" s="36">
        <v>93</v>
      </c>
      <c r="F91" s="36">
        <v>0</v>
      </c>
      <c r="G91" s="36">
        <v>2</v>
      </c>
      <c r="H91" s="36">
        <v>91</v>
      </c>
      <c r="I91" s="36">
        <v>0</v>
      </c>
      <c r="J91" s="36">
        <v>0</v>
      </c>
      <c r="K91" s="36">
        <v>0</v>
      </c>
      <c r="L91" s="36">
        <v>0</v>
      </c>
      <c r="M91" s="36">
        <v>0</v>
      </c>
      <c r="N91" s="36">
        <v>0</v>
      </c>
      <c r="O91" s="36">
        <v>2.3573805E-2</v>
      </c>
      <c r="P91" s="36">
        <v>3.9873703999999996E-2</v>
      </c>
      <c r="Q91" s="36">
        <v>2.2187175999999999E-2</v>
      </c>
      <c r="R91" s="36">
        <v>1.3866290000000001E-3</v>
      </c>
      <c r="S91" s="36">
        <v>3.8065056999999999E-2</v>
      </c>
      <c r="T91" s="36">
        <v>1.808647E-3</v>
      </c>
      <c r="U91" s="36">
        <v>6.9000000000000006E-2</v>
      </c>
      <c r="V91" s="36">
        <v>0.1656</v>
      </c>
      <c r="W91" s="36">
        <v>9.2573805000000009E-2</v>
      </c>
      <c r="X91" s="36">
        <v>0.20547370399999998</v>
      </c>
      <c r="Y91" s="36">
        <v>0.29804750899999999</v>
      </c>
      <c r="Z91" s="36">
        <v>0</v>
      </c>
      <c r="AA91" s="36">
        <v>0</v>
      </c>
      <c r="AB91" s="36">
        <v>0</v>
      </c>
      <c r="AC91" s="36">
        <v>0</v>
      </c>
      <c r="AD91" s="36">
        <v>0</v>
      </c>
      <c r="AE91" s="36">
        <v>0</v>
      </c>
      <c r="AF91" s="36">
        <v>0</v>
      </c>
      <c r="AG91" s="36">
        <v>7.0625376902780602E-3</v>
      </c>
      <c r="AH91" s="36">
        <v>1.2014431932886815E-2</v>
      </c>
      <c r="AI91" s="36">
        <v>3.8478653622894259E-2</v>
      </c>
      <c r="AJ91" s="36">
        <v>0</v>
      </c>
      <c r="AK91" s="36">
        <v>0</v>
      </c>
      <c r="AL91" s="36">
        <v>0</v>
      </c>
      <c r="AM91" s="36">
        <v>7.0625376902780602E-3</v>
      </c>
      <c r="AN91" s="36">
        <v>1.2014431932886815E-2</v>
      </c>
      <c r="AO91" s="36">
        <v>3.8478653622894259E-2</v>
      </c>
      <c r="AP91" s="36">
        <v>0.236328443</v>
      </c>
      <c r="AQ91" s="36">
        <v>0.12725377700000001</v>
      </c>
      <c r="AR91" s="36">
        <v>0.36358222000000001</v>
      </c>
      <c r="AS91" s="36">
        <v>0</v>
      </c>
      <c r="AT91" s="36">
        <v>0</v>
      </c>
      <c r="AU91" s="36">
        <v>0</v>
      </c>
      <c r="AV91" s="36">
        <v>0</v>
      </c>
      <c r="AW91" s="36">
        <v>0</v>
      </c>
      <c r="AX91" s="36">
        <v>0</v>
      </c>
      <c r="AY91" s="36">
        <v>0</v>
      </c>
      <c r="AZ91" s="36">
        <v>0</v>
      </c>
      <c r="BA91" s="36">
        <v>0</v>
      </c>
      <c r="BB91" s="36">
        <v>0.30437288099999998</v>
      </c>
      <c r="BC91" s="36">
        <v>18.897855160999999</v>
      </c>
      <c r="BD91" s="36">
        <v>41.961880076</v>
      </c>
      <c r="BE91" s="36">
        <v>0.19764472714285716</v>
      </c>
      <c r="BF91" s="36">
        <v>0.3952894557142857</v>
      </c>
      <c r="BG91" s="36">
        <v>1.216091249</v>
      </c>
      <c r="BH91" s="36">
        <v>7.9088939380000003</v>
      </c>
      <c r="BI91" s="36">
        <v>0</v>
      </c>
      <c r="BJ91" s="36">
        <v>0</v>
      </c>
      <c r="BK91" s="36">
        <v>0</v>
      </c>
      <c r="BL91" s="36">
        <v>0</v>
      </c>
    </row>
    <row r="92" spans="1:64" s="37" customFormat="1" x14ac:dyDescent="0.2">
      <c r="A92" s="34">
        <v>89</v>
      </c>
      <c r="B92" s="34" t="s">
        <v>201</v>
      </c>
      <c r="C92" s="34" t="s">
        <v>200</v>
      </c>
      <c r="D92" s="41" t="s">
        <v>339</v>
      </c>
      <c r="E92" s="36" t="s">
        <v>339</v>
      </c>
      <c r="F92" s="36" t="s">
        <v>339</v>
      </c>
      <c r="G92" s="36" t="s">
        <v>339</v>
      </c>
      <c r="H92" s="36" t="s">
        <v>339</v>
      </c>
      <c r="I92" s="36" t="s">
        <v>339</v>
      </c>
      <c r="J92" s="36" t="s">
        <v>339</v>
      </c>
      <c r="K92" s="36" t="s">
        <v>339</v>
      </c>
      <c r="L92" s="36" t="s">
        <v>339</v>
      </c>
      <c r="M92" s="36" t="s">
        <v>339</v>
      </c>
      <c r="N92" s="36" t="s">
        <v>339</v>
      </c>
      <c r="O92" s="36" t="s">
        <v>339</v>
      </c>
      <c r="P92" s="36" t="s">
        <v>339</v>
      </c>
      <c r="Q92" s="36" t="s">
        <v>339</v>
      </c>
      <c r="R92" s="36" t="s">
        <v>339</v>
      </c>
      <c r="S92" s="36" t="s">
        <v>339</v>
      </c>
      <c r="T92" s="36" t="s">
        <v>339</v>
      </c>
      <c r="U92" s="36" t="s">
        <v>339</v>
      </c>
      <c r="V92" s="36" t="s">
        <v>339</v>
      </c>
      <c r="W92" s="36" t="s">
        <v>339</v>
      </c>
      <c r="X92" s="36" t="s">
        <v>339</v>
      </c>
      <c r="Y92" s="36" t="s">
        <v>339</v>
      </c>
      <c r="Z92" s="36" t="s">
        <v>339</v>
      </c>
      <c r="AA92" s="36" t="s">
        <v>339</v>
      </c>
      <c r="AB92" s="36" t="s">
        <v>339</v>
      </c>
      <c r="AC92" s="36" t="s">
        <v>339</v>
      </c>
      <c r="AD92" s="36" t="s">
        <v>339</v>
      </c>
      <c r="AE92" s="36" t="s">
        <v>339</v>
      </c>
      <c r="AF92" s="36" t="s">
        <v>339</v>
      </c>
      <c r="AG92" s="36" t="s">
        <v>339</v>
      </c>
      <c r="AH92" s="36" t="s">
        <v>339</v>
      </c>
      <c r="AI92" s="36" t="s">
        <v>339</v>
      </c>
      <c r="AJ92" s="36" t="s">
        <v>339</v>
      </c>
      <c r="AK92" s="36" t="s">
        <v>339</v>
      </c>
      <c r="AL92" s="36" t="s">
        <v>339</v>
      </c>
      <c r="AM92" s="36" t="s">
        <v>339</v>
      </c>
      <c r="AN92" s="36" t="s">
        <v>339</v>
      </c>
      <c r="AO92" s="36" t="s">
        <v>339</v>
      </c>
      <c r="AP92" s="36" t="s">
        <v>339</v>
      </c>
      <c r="AQ92" s="36" t="s">
        <v>339</v>
      </c>
      <c r="AR92" s="36" t="s">
        <v>339</v>
      </c>
      <c r="AS92" s="36" t="s">
        <v>339</v>
      </c>
      <c r="AT92" s="36" t="s">
        <v>339</v>
      </c>
      <c r="AU92" s="36" t="s">
        <v>339</v>
      </c>
      <c r="AV92" s="36" t="s">
        <v>339</v>
      </c>
      <c r="AW92" s="36" t="s">
        <v>339</v>
      </c>
      <c r="AX92" s="36" t="s">
        <v>339</v>
      </c>
      <c r="AY92" s="36" t="s">
        <v>339</v>
      </c>
      <c r="AZ92" s="36" t="s">
        <v>339</v>
      </c>
      <c r="BA92" s="36" t="s">
        <v>339</v>
      </c>
      <c r="BB92" s="36" t="s">
        <v>339</v>
      </c>
      <c r="BC92" s="36" t="s">
        <v>339</v>
      </c>
      <c r="BD92" s="36" t="s">
        <v>339</v>
      </c>
      <c r="BE92" s="36" t="s">
        <v>339</v>
      </c>
      <c r="BF92" s="36" t="s">
        <v>339</v>
      </c>
      <c r="BG92" s="36" t="s">
        <v>339</v>
      </c>
      <c r="BH92" s="36" t="s">
        <v>339</v>
      </c>
      <c r="BI92" s="36" t="s">
        <v>339</v>
      </c>
      <c r="BJ92" s="36" t="s">
        <v>339</v>
      </c>
      <c r="BK92" s="36" t="s">
        <v>339</v>
      </c>
      <c r="BL92" s="36" t="s">
        <v>339</v>
      </c>
    </row>
    <row r="93" spans="1:64" s="37" customFormat="1" x14ac:dyDescent="0.2">
      <c r="A93" s="34">
        <v>90</v>
      </c>
      <c r="B93" s="34" t="s">
        <v>201</v>
      </c>
      <c r="C93" s="34" t="s">
        <v>202</v>
      </c>
      <c r="D93" s="41" t="s">
        <v>339</v>
      </c>
      <c r="E93" s="36" t="s">
        <v>339</v>
      </c>
      <c r="F93" s="36" t="s">
        <v>339</v>
      </c>
      <c r="G93" s="36" t="s">
        <v>339</v>
      </c>
      <c r="H93" s="36" t="s">
        <v>339</v>
      </c>
      <c r="I93" s="36" t="s">
        <v>339</v>
      </c>
      <c r="J93" s="36" t="s">
        <v>339</v>
      </c>
      <c r="K93" s="36" t="s">
        <v>339</v>
      </c>
      <c r="L93" s="36" t="s">
        <v>339</v>
      </c>
      <c r="M93" s="36" t="s">
        <v>339</v>
      </c>
      <c r="N93" s="36" t="s">
        <v>339</v>
      </c>
      <c r="O93" s="36" t="s">
        <v>339</v>
      </c>
      <c r="P93" s="36" t="s">
        <v>339</v>
      </c>
      <c r="Q93" s="36" t="s">
        <v>339</v>
      </c>
      <c r="R93" s="36" t="s">
        <v>339</v>
      </c>
      <c r="S93" s="36" t="s">
        <v>339</v>
      </c>
      <c r="T93" s="36" t="s">
        <v>339</v>
      </c>
      <c r="U93" s="36" t="s">
        <v>339</v>
      </c>
      <c r="V93" s="36" t="s">
        <v>339</v>
      </c>
      <c r="W93" s="36" t="s">
        <v>339</v>
      </c>
      <c r="X93" s="36" t="s">
        <v>339</v>
      </c>
      <c r="Y93" s="36" t="s">
        <v>339</v>
      </c>
      <c r="Z93" s="36" t="s">
        <v>339</v>
      </c>
      <c r="AA93" s="36" t="s">
        <v>339</v>
      </c>
      <c r="AB93" s="36" t="s">
        <v>339</v>
      </c>
      <c r="AC93" s="36" t="s">
        <v>339</v>
      </c>
      <c r="AD93" s="36" t="s">
        <v>339</v>
      </c>
      <c r="AE93" s="36" t="s">
        <v>339</v>
      </c>
      <c r="AF93" s="36" t="s">
        <v>339</v>
      </c>
      <c r="AG93" s="36" t="s">
        <v>339</v>
      </c>
      <c r="AH93" s="36" t="s">
        <v>339</v>
      </c>
      <c r="AI93" s="36" t="s">
        <v>339</v>
      </c>
      <c r="AJ93" s="36" t="s">
        <v>339</v>
      </c>
      <c r="AK93" s="36" t="s">
        <v>339</v>
      </c>
      <c r="AL93" s="36" t="s">
        <v>339</v>
      </c>
      <c r="AM93" s="36" t="s">
        <v>339</v>
      </c>
      <c r="AN93" s="36" t="s">
        <v>339</v>
      </c>
      <c r="AO93" s="36" t="s">
        <v>339</v>
      </c>
      <c r="AP93" s="36" t="s">
        <v>339</v>
      </c>
      <c r="AQ93" s="36" t="s">
        <v>339</v>
      </c>
      <c r="AR93" s="36" t="s">
        <v>339</v>
      </c>
      <c r="AS93" s="36" t="s">
        <v>339</v>
      </c>
      <c r="AT93" s="36" t="s">
        <v>339</v>
      </c>
      <c r="AU93" s="36" t="s">
        <v>339</v>
      </c>
      <c r="AV93" s="36" t="s">
        <v>339</v>
      </c>
      <c r="AW93" s="36" t="s">
        <v>339</v>
      </c>
      <c r="AX93" s="36" t="s">
        <v>339</v>
      </c>
      <c r="AY93" s="36" t="s">
        <v>339</v>
      </c>
      <c r="AZ93" s="36" t="s">
        <v>339</v>
      </c>
      <c r="BA93" s="36" t="s">
        <v>339</v>
      </c>
      <c r="BB93" s="36" t="s">
        <v>339</v>
      </c>
      <c r="BC93" s="36" t="s">
        <v>339</v>
      </c>
      <c r="BD93" s="36" t="s">
        <v>339</v>
      </c>
      <c r="BE93" s="36" t="s">
        <v>339</v>
      </c>
      <c r="BF93" s="36" t="s">
        <v>339</v>
      </c>
      <c r="BG93" s="36" t="s">
        <v>339</v>
      </c>
      <c r="BH93" s="36" t="s">
        <v>339</v>
      </c>
      <c r="BI93" s="36" t="s">
        <v>339</v>
      </c>
      <c r="BJ93" s="36" t="s">
        <v>339</v>
      </c>
      <c r="BK93" s="36" t="s">
        <v>339</v>
      </c>
      <c r="BL93" s="36" t="s">
        <v>339</v>
      </c>
    </row>
    <row r="94" spans="1:64" s="37" customFormat="1" x14ac:dyDescent="0.2">
      <c r="A94" s="34">
        <v>91</v>
      </c>
      <c r="B94" s="34" t="s">
        <v>201</v>
      </c>
      <c r="C94" s="34" t="s">
        <v>203</v>
      </c>
      <c r="D94" s="41" t="s">
        <v>339</v>
      </c>
      <c r="E94" s="36" t="s">
        <v>339</v>
      </c>
      <c r="F94" s="36" t="s">
        <v>339</v>
      </c>
      <c r="G94" s="36" t="s">
        <v>339</v>
      </c>
      <c r="H94" s="36" t="s">
        <v>339</v>
      </c>
      <c r="I94" s="36" t="s">
        <v>339</v>
      </c>
      <c r="J94" s="36" t="s">
        <v>339</v>
      </c>
      <c r="K94" s="36" t="s">
        <v>339</v>
      </c>
      <c r="L94" s="36" t="s">
        <v>339</v>
      </c>
      <c r="M94" s="36" t="s">
        <v>339</v>
      </c>
      <c r="N94" s="36" t="s">
        <v>339</v>
      </c>
      <c r="O94" s="36" t="s">
        <v>339</v>
      </c>
      <c r="P94" s="36" t="s">
        <v>339</v>
      </c>
      <c r="Q94" s="36" t="s">
        <v>339</v>
      </c>
      <c r="R94" s="36" t="s">
        <v>339</v>
      </c>
      <c r="S94" s="36" t="s">
        <v>339</v>
      </c>
      <c r="T94" s="36" t="s">
        <v>339</v>
      </c>
      <c r="U94" s="36" t="s">
        <v>339</v>
      </c>
      <c r="V94" s="36" t="s">
        <v>339</v>
      </c>
      <c r="W94" s="36" t="s">
        <v>339</v>
      </c>
      <c r="X94" s="36" t="s">
        <v>339</v>
      </c>
      <c r="Y94" s="36" t="s">
        <v>339</v>
      </c>
      <c r="Z94" s="36" t="s">
        <v>339</v>
      </c>
      <c r="AA94" s="36" t="s">
        <v>339</v>
      </c>
      <c r="AB94" s="36" t="s">
        <v>339</v>
      </c>
      <c r="AC94" s="36" t="s">
        <v>339</v>
      </c>
      <c r="AD94" s="36" t="s">
        <v>339</v>
      </c>
      <c r="AE94" s="36" t="s">
        <v>339</v>
      </c>
      <c r="AF94" s="36" t="s">
        <v>339</v>
      </c>
      <c r="AG94" s="36" t="s">
        <v>339</v>
      </c>
      <c r="AH94" s="36" t="s">
        <v>339</v>
      </c>
      <c r="AI94" s="36" t="s">
        <v>339</v>
      </c>
      <c r="AJ94" s="36" t="s">
        <v>339</v>
      </c>
      <c r="AK94" s="36" t="s">
        <v>339</v>
      </c>
      <c r="AL94" s="36" t="s">
        <v>339</v>
      </c>
      <c r="AM94" s="36" t="s">
        <v>339</v>
      </c>
      <c r="AN94" s="36" t="s">
        <v>339</v>
      </c>
      <c r="AO94" s="36" t="s">
        <v>339</v>
      </c>
      <c r="AP94" s="36" t="s">
        <v>339</v>
      </c>
      <c r="AQ94" s="36" t="s">
        <v>339</v>
      </c>
      <c r="AR94" s="36" t="s">
        <v>339</v>
      </c>
      <c r="AS94" s="36" t="s">
        <v>339</v>
      </c>
      <c r="AT94" s="36" t="s">
        <v>339</v>
      </c>
      <c r="AU94" s="36" t="s">
        <v>339</v>
      </c>
      <c r="AV94" s="36" t="s">
        <v>339</v>
      </c>
      <c r="AW94" s="36" t="s">
        <v>339</v>
      </c>
      <c r="AX94" s="36" t="s">
        <v>339</v>
      </c>
      <c r="AY94" s="36" t="s">
        <v>339</v>
      </c>
      <c r="AZ94" s="36" t="s">
        <v>339</v>
      </c>
      <c r="BA94" s="36" t="s">
        <v>339</v>
      </c>
      <c r="BB94" s="36" t="s">
        <v>339</v>
      </c>
      <c r="BC94" s="36" t="s">
        <v>339</v>
      </c>
      <c r="BD94" s="36" t="s">
        <v>339</v>
      </c>
      <c r="BE94" s="36" t="s">
        <v>339</v>
      </c>
      <c r="BF94" s="36" t="s">
        <v>339</v>
      </c>
      <c r="BG94" s="36" t="s">
        <v>339</v>
      </c>
      <c r="BH94" s="36" t="s">
        <v>339</v>
      </c>
      <c r="BI94" s="36" t="s">
        <v>339</v>
      </c>
      <c r="BJ94" s="36" t="s">
        <v>339</v>
      </c>
      <c r="BK94" s="36" t="s">
        <v>339</v>
      </c>
      <c r="BL94" s="36" t="s">
        <v>339</v>
      </c>
    </row>
    <row r="95" spans="1:64" s="37" customFormat="1" x14ac:dyDescent="0.2">
      <c r="A95" s="34">
        <v>92</v>
      </c>
      <c r="B95" s="34" t="s">
        <v>201</v>
      </c>
      <c r="C95" s="34" t="s">
        <v>204</v>
      </c>
      <c r="D95" s="41" t="s">
        <v>339</v>
      </c>
      <c r="E95" s="36" t="s">
        <v>339</v>
      </c>
      <c r="F95" s="36" t="s">
        <v>339</v>
      </c>
      <c r="G95" s="36" t="s">
        <v>339</v>
      </c>
      <c r="H95" s="36" t="s">
        <v>339</v>
      </c>
      <c r="I95" s="36" t="s">
        <v>339</v>
      </c>
      <c r="J95" s="36" t="s">
        <v>339</v>
      </c>
      <c r="K95" s="36" t="s">
        <v>339</v>
      </c>
      <c r="L95" s="36" t="s">
        <v>339</v>
      </c>
      <c r="M95" s="36" t="s">
        <v>339</v>
      </c>
      <c r="N95" s="36" t="s">
        <v>339</v>
      </c>
      <c r="O95" s="36" t="s">
        <v>339</v>
      </c>
      <c r="P95" s="36" t="s">
        <v>339</v>
      </c>
      <c r="Q95" s="36" t="s">
        <v>339</v>
      </c>
      <c r="R95" s="36" t="s">
        <v>339</v>
      </c>
      <c r="S95" s="36" t="s">
        <v>339</v>
      </c>
      <c r="T95" s="36" t="s">
        <v>339</v>
      </c>
      <c r="U95" s="36" t="s">
        <v>339</v>
      </c>
      <c r="V95" s="36" t="s">
        <v>339</v>
      </c>
      <c r="W95" s="36" t="s">
        <v>339</v>
      </c>
      <c r="X95" s="36" t="s">
        <v>339</v>
      </c>
      <c r="Y95" s="36" t="s">
        <v>339</v>
      </c>
      <c r="Z95" s="36" t="s">
        <v>339</v>
      </c>
      <c r="AA95" s="36" t="s">
        <v>339</v>
      </c>
      <c r="AB95" s="36" t="s">
        <v>339</v>
      </c>
      <c r="AC95" s="36" t="s">
        <v>339</v>
      </c>
      <c r="AD95" s="36" t="s">
        <v>339</v>
      </c>
      <c r="AE95" s="36" t="s">
        <v>339</v>
      </c>
      <c r="AF95" s="36" t="s">
        <v>339</v>
      </c>
      <c r="AG95" s="36" t="s">
        <v>339</v>
      </c>
      <c r="AH95" s="36" t="s">
        <v>339</v>
      </c>
      <c r="AI95" s="36" t="s">
        <v>339</v>
      </c>
      <c r="AJ95" s="36" t="s">
        <v>339</v>
      </c>
      <c r="AK95" s="36" t="s">
        <v>339</v>
      </c>
      <c r="AL95" s="36" t="s">
        <v>339</v>
      </c>
      <c r="AM95" s="36" t="s">
        <v>339</v>
      </c>
      <c r="AN95" s="36" t="s">
        <v>339</v>
      </c>
      <c r="AO95" s="36" t="s">
        <v>339</v>
      </c>
      <c r="AP95" s="36" t="s">
        <v>339</v>
      </c>
      <c r="AQ95" s="36" t="s">
        <v>339</v>
      </c>
      <c r="AR95" s="36" t="s">
        <v>339</v>
      </c>
      <c r="AS95" s="36" t="s">
        <v>339</v>
      </c>
      <c r="AT95" s="36" t="s">
        <v>339</v>
      </c>
      <c r="AU95" s="36" t="s">
        <v>339</v>
      </c>
      <c r="AV95" s="36" t="s">
        <v>339</v>
      </c>
      <c r="AW95" s="36" t="s">
        <v>339</v>
      </c>
      <c r="AX95" s="36" t="s">
        <v>339</v>
      </c>
      <c r="AY95" s="36" t="s">
        <v>339</v>
      </c>
      <c r="AZ95" s="36" t="s">
        <v>339</v>
      </c>
      <c r="BA95" s="36" t="s">
        <v>339</v>
      </c>
      <c r="BB95" s="36" t="s">
        <v>339</v>
      </c>
      <c r="BC95" s="36" t="s">
        <v>339</v>
      </c>
      <c r="BD95" s="36" t="s">
        <v>339</v>
      </c>
      <c r="BE95" s="36" t="s">
        <v>339</v>
      </c>
      <c r="BF95" s="36" t="s">
        <v>339</v>
      </c>
      <c r="BG95" s="36" t="s">
        <v>339</v>
      </c>
      <c r="BH95" s="36" t="s">
        <v>339</v>
      </c>
      <c r="BI95" s="36" t="s">
        <v>339</v>
      </c>
      <c r="BJ95" s="36" t="s">
        <v>339</v>
      </c>
      <c r="BK95" s="36" t="s">
        <v>339</v>
      </c>
      <c r="BL95" s="36" t="s">
        <v>339</v>
      </c>
    </row>
    <row r="96" spans="1:64" s="37" customFormat="1" x14ac:dyDescent="0.2">
      <c r="A96" s="34">
        <v>93</v>
      </c>
      <c r="B96" s="34" t="s">
        <v>201</v>
      </c>
      <c r="C96" s="34" t="s">
        <v>205</v>
      </c>
      <c r="D96" s="41" t="s">
        <v>339</v>
      </c>
      <c r="E96" s="36" t="s">
        <v>339</v>
      </c>
      <c r="F96" s="36" t="s">
        <v>339</v>
      </c>
      <c r="G96" s="36" t="s">
        <v>339</v>
      </c>
      <c r="H96" s="36" t="s">
        <v>339</v>
      </c>
      <c r="I96" s="36" t="s">
        <v>339</v>
      </c>
      <c r="J96" s="36" t="s">
        <v>339</v>
      </c>
      <c r="K96" s="36" t="s">
        <v>339</v>
      </c>
      <c r="L96" s="36" t="s">
        <v>339</v>
      </c>
      <c r="M96" s="36" t="s">
        <v>339</v>
      </c>
      <c r="N96" s="36" t="s">
        <v>339</v>
      </c>
      <c r="O96" s="36" t="s">
        <v>339</v>
      </c>
      <c r="P96" s="36" t="s">
        <v>339</v>
      </c>
      <c r="Q96" s="36" t="s">
        <v>339</v>
      </c>
      <c r="R96" s="36" t="s">
        <v>339</v>
      </c>
      <c r="S96" s="36" t="s">
        <v>339</v>
      </c>
      <c r="T96" s="36" t="s">
        <v>339</v>
      </c>
      <c r="U96" s="36" t="s">
        <v>339</v>
      </c>
      <c r="V96" s="36" t="s">
        <v>339</v>
      </c>
      <c r="W96" s="36" t="s">
        <v>339</v>
      </c>
      <c r="X96" s="36" t="s">
        <v>339</v>
      </c>
      <c r="Y96" s="36" t="s">
        <v>339</v>
      </c>
      <c r="Z96" s="36" t="s">
        <v>339</v>
      </c>
      <c r="AA96" s="36" t="s">
        <v>339</v>
      </c>
      <c r="AB96" s="36" t="s">
        <v>339</v>
      </c>
      <c r="AC96" s="36" t="s">
        <v>339</v>
      </c>
      <c r="AD96" s="36" t="s">
        <v>339</v>
      </c>
      <c r="AE96" s="36" t="s">
        <v>339</v>
      </c>
      <c r="AF96" s="36" t="s">
        <v>339</v>
      </c>
      <c r="AG96" s="36" t="s">
        <v>339</v>
      </c>
      <c r="AH96" s="36" t="s">
        <v>339</v>
      </c>
      <c r="AI96" s="36" t="s">
        <v>339</v>
      </c>
      <c r="AJ96" s="36" t="s">
        <v>339</v>
      </c>
      <c r="AK96" s="36" t="s">
        <v>339</v>
      </c>
      <c r="AL96" s="36" t="s">
        <v>339</v>
      </c>
      <c r="AM96" s="36" t="s">
        <v>339</v>
      </c>
      <c r="AN96" s="36" t="s">
        <v>339</v>
      </c>
      <c r="AO96" s="36" t="s">
        <v>339</v>
      </c>
      <c r="AP96" s="36" t="s">
        <v>339</v>
      </c>
      <c r="AQ96" s="36" t="s">
        <v>339</v>
      </c>
      <c r="AR96" s="36" t="s">
        <v>339</v>
      </c>
      <c r="AS96" s="36" t="s">
        <v>339</v>
      </c>
      <c r="AT96" s="36" t="s">
        <v>339</v>
      </c>
      <c r="AU96" s="36" t="s">
        <v>339</v>
      </c>
      <c r="AV96" s="36" t="s">
        <v>339</v>
      </c>
      <c r="AW96" s="36" t="s">
        <v>339</v>
      </c>
      <c r="AX96" s="36" t="s">
        <v>339</v>
      </c>
      <c r="AY96" s="36" t="s">
        <v>339</v>
      </c>
      <c r="AZ96" s="36" t="s">
        <v>339</v>
      </c>
      <c r="BA96" s="36" t="s">
        <v>339</v>
      </c>
      <c r="BB96" s="36" t="s">
        <v>339</v>
      </c>
      <c r="BC96" s="36" t="s">
        <v>339</v>
      </c>
      <c r="BD96" s="36" t="s">
        <v>339</v>
      </c>
      <c r="BE96" s="36" t="s">
        <v>339</v>
      </c>
      <c r="BF96" s="36" t="s">
        <v>339</v>
      </c>
      <c r="BG96" s="36" t="s">
        <v>339</v>
      </c>
      <c r="BH96" s="36" t="s">
        <v>339</v>
      </c>
      <c r="BI96" s="36" t="s">
        <v>339</v>
      </c>
      <c r="BJ96" s="36" t="s">
        <v>339</v>
      </c>
      <c r="BK96" s="36" t="s">
        <v>339</v>
      </c>
      <c r="BL96" s="36" t="s">
        <v>339</v>
      </c>
    </row>
    <row r="97" spans="1:64" s="37" customFormat="1" x14ac:dyDescent="0.2">
      <c r="A97" s="34">
        <v>94</v>
      </c>
      <c r="B97" s="34" t="s">
        <v>201</v>
      </c>
      <c r="C97" s="34" t="s">
        <v>206</v>
      </c>
      <c r="D97" s="41" t="s">
        <v>339</v>
      </c>
      <c r="E97" s="36" t="s">
        <v>339</v>
      </c>
      <c r="F97" s="36" t="s">
        <v>339</v>
      </c>
      <c r="G97" s="36" t="s">
        <v>339</v>
      </c>
      <c r="H97" s="36" t="s">
        <v>339</v>
      </c>
      <c r="I97" s="36" t="s">
        <v>339</v>
      </c>
      <c r="J97" s="36" t="s">
        <v>339</v>
      </c>
      <c r="K97" s="36" t="s">
        <v>339</v>
      </c>
      <c r="L97" s="36" t="s">
        <v>339</v>
      </c>
      <c r="M97" s="36" t="s">
        <v>339</v>
      </c>
      <c r="N97" s="36" t="s">
        <v>339</v>
      </c>
      <c r="O97" s="36" t="s">
        <v>339</v>
      </c>
      <c r="P97" s="36" t="s">
        <v>339</v>
      </c>
      <c r="Q97" s="36" t="s">
        <v>339</v>
      </c>
      <c r="R97" s="36" t="s">
        <v>339</v>
      </c>
      <c r="S97" s="36" t="s">
        <v>339</v>
      </c>
      <c r="T97" s="36" t="s">
        <v>339</v>
      </c>
      <c r="U97" s="36" t="s">
        <v>339</v>
      </c>
      <c r="V97" s="36" t="s">
        <v>339</v>
      </c>
      <c r="W97" s="36" t="s">
        <v>339</v>
      </c>
      <c r="X97" s="36" t="s">
        <v>339</v>
      </c>
      <c r="Y97" s="36" t="s">
        <v>339</v>
      </c>
      <c r="Z97" s="36" t="s">
        <v>339</v>
      </c>
      <c r="AA97" s="36" t="s">
        <v>339</v>
      </c>
      <c r="AB97" s="36" t="s">
        <v>339</v>
      </c>
      <c r="AC97" s="36" t="s">
        <v>339</v>
      </c>
      <c r="AD97" s="36" t="s">
        <v>339</v>
      </c>
      <c r="AE97" s="36" t="s">
        <v>339</v>
      </c>
      <c r="AF97" s="36" t="s">
        <v>339</v>
      </c>
      <c r="AG97" s="36" t="s">
        <v>339</v>
      </c>
      <c r="AH97" s="36" t="s">
        <v>339</v>
      </c>
      <c r="AI97" s="36" t="s">
        <v>339</v>
      </c>
      <c r="AJ97" s="36" t="s">
        <v>339</v>
      </c>
      <c r="AK97" s="36" t="s">
        <v>339</v>
      </c>
      <c r="AL97" s="36" t="s">
        <v>339</v>
      </c>
      <c r="AM97" s="36" t="s">
        <v>339</v>
      </c>
      <c r="AN97" s="36" t="s">
        <v>339</v>
      </c>
      <c r="AO97" s="36" t="s">
        <v>339</v>
      </c>
      <c r="AP97" s="36" t="s">
        <v>339</v>
      </c>
      <c r="AQ97" s="36" t="s">
        <v>339</v>
      </c>
      <c r="AR97" s="36" t="s">
        <v>339</v>
      </c>
      <c r="AS97" s="36" t="s">
        <v>339</v>
      </c>
      <c r="AT97" s="36" t="s">
        <v>339</v>
      </c>
      <c r="AU97" s="36" t="s">
        <v>339</v>
      </c>
      <c r="AV97" s="36" t="s">
        <v>339</v>
      </c>
      <c r="AW97" s="36" t="s">
        <v>339</v>
      </c>
      <c r="AX97" s="36" t="s">
        <v>339</v>
      </c>
      <c r="AY97" s="36" t="s">
        <v>339</v>
      </c>
      <c r="AZ97" s="36" t="s">
        <v>339</v>
      </c>
      <c r="BA97" s="36" t="s">
        <v>339</v>
      </c>
      <c r="BB97" s="36" t="s">
        <v>339</v>
      </c>
      <c r="BC97" s="36" t="s">
        <v>339</v>
      </c>
      <c r="BD97" s="36" t="s">
        <v>339</v>
      </c>
      <c r="BE97" s="36" t="s">
        <v>339</v>
      </c>
      <c r="BF97" s="36" t="s">
        <v>339</v>
      </c>
      <c r="BG97" s="36" t="s">
        <v>339</v>
      </c>
      <c r="BH97" s="36" t="s">
        <v>339</v>
      </c>
      <c r="BI97" s="36" t="s">
        <v>339</v>
      </c>
      <c r="BJ97" s="36" t="s">
        <v>339</v>
      </c>
      <c r="BK97" s="36" t="s">
        <v>339</v>
      </c>
      <c r="BL97" s="36" t="s">
        <v>339</v>
      </c>
    </row>
    <row r="98" spans="1:64" s="37" customFormat="1" x14ac:dyDescent="0.2">
      <c r="A98" s="34">
        <v>95</v>
      </c>
      <c r="B98" s="34" t="s">
        <v>201</v>
      </c>
      <c r="C98" s="34" t="s">
        <v>207</v>
      </c>
      <c r="D98" s="41" t="s">
        <v>339</v>
      </c>
      <c r="E98" s="36" t="s">
        <v>339</v>
      </c>
      <c r="F98" s="36" t="s">
        <v>339</v>
      </c>
      <c r="G98" s="36" t="s">
        <v>339</v>
      </c>
      <c r="H98" s="36" t="s">
        <v>339</v>
      </c>
      <c r="I98" s="36" t="s">
        <v>339</v>
      </c>
      <c r="J98" s="36" t="s">
        <v>339</v>
      </c>
      <c r="K98" s="36" t="s">
        <v>339</v>
      </c>
      <c r="L98" s="36" t="s">
        <v>339</v>
      </c>
      <c r="M98" s="36" t="s">
        <v>339</v>
      </c>
      <c r="N98" s="36" t="s">
        <v>339</v>
      </c>
      <c r="O98" s="36" t="s">
        <v>339</v>
      </c>
      <c r="P98" s="36" t="s">
        <v>339</v>
      </c>
      <c r="Q98" s="36" t="s">
        <v>339</v>
      </c>
      <c r="R98" s="36" t="s">
        <v>339</v>
      </c>
      <c r="S98" s="36" t="s">
        <v>339</v>
      </c>
      <c r="T98" s="36" t="s">
        <v>339</v>
      </c>
      <c r="U98" s="36" t="s">
        <v>339</v>
      </c>
      <c r="V98" s="36" t="s">
        <v>339</v>
      </c>
      <c r="W98" s="36" t="s">
        <v>339</v>
      </c>
      <c r="X98" s="36" t="s">
        <v>339</v>
      </c>
      <c r="Y98" s="36" t="s">
        <v>339</v>
      </c>
      <c r="Z98" s="36" t="s">
        <v>339</v>
      </c>
      <c r="AA98" s="36" t="s">
        <v>339</v>
      </c>
      <c r="AB98" s="36" t="s">
        <v>339</v>
      </c>
      <c r="AC98" s="36" t="s">
        <v>339</v>
      </c>
      <c r="AD98" s="36" t="s">
        <v>339</v>
      </c>
      <c r="AE98" s="36" t="s">
        <v>339</v>
      </c>
      <c r="AF98" s="36" t="s">
        <v>339</v>
      </c>
      <c r="AG98" s="36" t="s">
        <v>339</v>
      </c>
      <c r="AH98" s="36" t="s">
        <v>339</v>
      </c>
      <c r="AI98" s="36" t="s">
        <v>339</v>
      </c>
      <c r="AJ98" s="36" t="s">
        <v>339</v>
      </c>
      <c r="AK98" s="36" t="s">
        <v>339</v>
      </c>
      <c r="AL98" s="36" t="s">
        <v>339</v>
      </c>
      <c r="AM98" s="36" t="s">
        <v>339</v>
      </c>
      <c r="AN98" s="36" t="s">
        <v>339</v>
      </c>
      <c r="AO98" s="36" t="s">
        <v>339</v>
      </c>
      <c r="AP98" s="36" t="s">
        <v>339</v>
      </c>
      <c r="AQ98" s="36" t="s">
        <v>339</v>
      </c>
      <c r="AR98" s="36" t="s">
        <v>339</v>
      </c>
      <c r="AS98" s="36" t="s">
        <v>339</v>
      </c>
      <c r="AT98" s="36" t="s">
        <v>339</v>
      </c>
      <c r="AU98" s="36" t="s">
        <v>339</v>
      </c>
      <c r="AV98" s="36" t="s">
        <v>339</v>
      </c>
      <c r="AW98" s="36" t="s">
        <v>339</v>
      </c>
      <c r="AX98" s="36" t="s">
        <v>339</v>
      </c>
      <c r="AY98" s="36" t="s">
        <v>339</v>
      </c>
      <c r="AZ98" s="36" t="s">
        <v>339</v>
      </c>
      <c r="BA98" s="36" t="s">
        <v>339</v>
      </c>
      <c r="BB98" s="36" t="s">
        <v>339</v>
      </c>
      <c r="BC98" s="36" t="s">
        <v>339</v>
      </c>
      <c r="BD98" s="36" t="s">
        <v>339</v>
      </c>
      <c r="BE98" s="36" t="s">
        <v>339</v>
      </c>
      <c r="BF98" s="36" t="s">
        <v>339</v>
      </c>
      <c r="BG98" s="36" t="s">
        <v>339</v>
      </c>
      <c r="BH98" s="36" t="s">
        <v>339</v>
      </c>
      <c r="BI98" s="36" t="s">
        <v>339</v>
      </c>
      <c r="BJ98" s="36" t="s">
        <v>339</v>
      </c>
      <c r="BK98" s="36" t="s">
        <v>339</v>
      </c>
      <c r="BL98" s="36" t="s">
        <v>339</v>
      </c>
    </row>
    <row r="99" spans="1:64" s="37" customFormat="1" x14ac:dyDescent="0.2">
      <c r="A99" s="34">
        <v>96</v>
      </c>
      <c r="B99" s="34" t="s">
        <v>201</v>
      </c>
      <c r="C99" s="34" t="s">
        <v>208</v>
      </c>
      <c r="D99" s="41" t="s">
        <v>339</v>
      </c>
      <c r="E99" s="36" t="s">
        <v>339</v>
      </c>
      <c r="F99" s="36" t="s">
        <v>339</v>
      </c>
      <c r="G99" s="36" t="s">
        <v>339</v>
      </c>
      <c r="H99" s="36" t="s">
        <v>339</v>
      </c>
      <c r="I99" s="36" t="s">
        <v>339</v>
      </c>
      <c r="J99" s="36" t="s">
        <v>339</v>
      </c>
      <c r="K99" s="36" t="s">
        <v>339</v>
      </c>
      <c r="L99" s="36" t="s">
        <v>339</v>
      </c>
      <c r="M99" s="36" t="s">
        <v>339</v>
      </c>
      <c r="N99" s="36" t="s">
        <v>339</v>
      </c>
      <c r="O99" s="36" t="s">
        <v>339</v>
      </c>
      <c r="P99" s="36" t="s">
        <v>339</v>
      </c>
      <c r="Q99" s="36" t="s">
        <v>339</v>
      </c>
      <c r="R99" s="36" t="s">
        <v>339</v>
      </c>
      <c r="S99" s="36" t="s">
        <v>339</v>
      </c>
      <c r="T99" s="36" t="s">
        <v>339</v>
      </c>
      <c r="U99" s="36" t="s">
        <v>339</v>
      </c>
      <c r="V99" s="36" t="s">
        <v>339</v>
      </c>
      <c r="W99" s="36" t="s">
        <v>339</v>
      </c>
      <c r="X99" s="36" t="s">
        <v>339</v>
      </c>
      <c r="Y99" s="36" t="s">
        <v>339</v>
      </c>
      <c r="Z99" s="36" t="s">
        <v>339</v>
      </c>
      <c r="AA99" s="36" t="s">
        <v>339</v>
      </c>
      <c r="AB99" s="36" t="s">
        <v>339</v>
      </c>
      <c r="AC99" s="36" t="s">
        <v>339</v>
      </c>
      <c r="AD99" s="36" t="s">
        <v>339</v>
      </c>
      <c r="AE99" s="36" t="s">
        <v>339</v>
      </c>
      <c r="AF99" s="36" t="s">
        <v>339</v>
      </c>
      <c r="AG99" s="36" t="s">
        <v>339</v>
      </c>
      <c r="AH99" s="36" t="s">
        <v>339</v>
      </c>
      <c r="AI99" s="36" t="s">
        <v>339</v>
      </c>
      <c r="AJ99" s="36" t="s">
        <v>339</v>
      </c>
      <c r="AK99" s="36" t="s">
        <v>339</v>
      </c>
      <c r="AL99" s="36" t="s">
        <v>339</v>
      </c>
      <c r="AM99" s="36" t="s">
        <v>339</v>
      </c>
      <c r="AN99" s="36" t="s">
        <v>339</v>
      </c>
      <c r="AO99" s="36" t="s">
        <v>339</v>
      </c>
      <c r="AP99" s="36" t="s">
        <v>339</v>
      </c>
      <c r="AQ99" s="36" t="s">
        <v>339</v>
      </c>
      <c r="AR99" s="36" t="s">
        <v>339</v>
      </c>
      <c r="AS99" s="36" t="s">
        <v>339</v>
      </c>
      <c r="AT99" s="36" t="s">
        <v>339</v>
      </c>
      <c r="AU99" s="36" t="s">
        <v>339</v>
      </c>
      <c r="AV99" s="36" t="s">
        <v>339</v>
      </c>
      <c r="AW99" s="36" t="s">
        <v>339</v>
      </c>
      <c r="AX99" s="36" t="s">
        <v>339</v>
      </c>
      <c r="AY99" s="36" t="s">
        <v>339</v>
      </c>
      <c r="AZ99" s="36" t="s">
        <v>339</v>
      </c>
      <c r="BA99" s="36" t="s">
        <v>339</v>
      </c>
      <c r="BB99" s="36" t="s">
        <v>339</v>
      </c>
      <c r="BC99" s="36" t="s">
        <v>339</v>
      </c>
      <c r="BD99" s="36" t="s">
        <v>339</v>
      </c>
      <c r="BE99" s="36" t="s">
        <v>339</v>
      </c>
      <c r="BF99" s="36" t="s">
        <v>339</v>
      </c>
      <c r="BG99" s="36" t="s">
        <v>339</v>
      </c>
      <c r="BH99" s="36" t="s">
        <v>339</v>
      </c>
      <c r="BI99" s="36" t="s">
        <v>339</v>
      </c>
      <c r="BJ99" s="36" t="s">
        <v>339</v>
      </c>
      <c r="BK99" s="36" t="s">
        <v>339</v>
      </c>
      <c r="BL99" s="36" t="s">
        <v>339</v>
      </c>
    </row>
    <row r="100" spans="1:64" s="37" customFormat="1" x14ac:dyDescent="0.2">
      <c r="A100" s="34">
        <v>97</v>
      </c>
      <c r="B100" s="34" t="s">
        <v>201</v>
      </c>
      <c r="C100" s="34" t="s">
        <v>209</v>
      </c>
      <c r="D100" s="41" t="s">
        <v>339</v>
      </c>
      <c r="E100" s="36" t="s">
        <v>339</v>
      </c>
      <c r="F100" s="36" t="s">
        <v>339</v>
      </c>
      <c r="G100" s="36" t="s">
        <v>339</v>
      </c>
      <c r="H100" s="36" t="s">
        <v>339</v>
      </c>
      <c r="I100" s="36" t="s">
        <v>339</v>
      </c>
      <c r="J100" s="36" t="s">
        <v>339</v>
      </c>
      <c r="K100" s="36" t="s">
        <v>339</v>
      </c>
      <c r="L100" s="36" t="s">
        <v>339</v>
      </c>
      <c r="M100" s="36" t="s">
        <v>339</v>
      </c>
      <c r="N100" s="36" t="s">
        <v>339</v>
      </c>
      <c r="O100" s="36" t="s">
        <v>339</v>
      </c>
      <c r="P100" s="36" t="s">
        <v>339</v>
      </c>
      <c r="Q100" s="36" t="s">
        <v>339</v>
      </c>
      <c r="R100" s="36" t="s">
        <v>339</v>
      </c>
      <c r="S100" s="36" t="s">
        <v>339</v>
      </c>
      <c r="T100" s="36" t="s">
        <v>339</v>
      </c>
      <c r="U100" s="36" t="s">
        <v>339</v>
      </c>
      <c r="V100" s="36" t="s">
        <v>339</v>
      </c>
      <c r="W100" s="36" t="s">
        <v>339</v>
      </c>
      <c r="X100" s="36" t="s">
        <v>339</v>
      </c>
      <c r="Y100" s="36" t="s">
        <v>339</v>
      </c>
      <c r="Z100" s="36" t="s">
        <v>339</v>
      </c>
      <c r="AA100" s="36" t="s">
        <v>339</v>
      </c>
      <c r="AB100" s="36" t="s">
        <v>339</v>
      </c>
      <c r="AC100" s="36" t="s">
        <v>339</v>
      </c>
      <c r="AD100" s="36" t="s">
        <v>339</v>
      </c>
      <c r="AE100" s="36" t="s">
        <v>339</v>
      </c>
      <c r="AF100" s="36" t="s">
        <v>339</v>
      </c>
      <c r="AG100" s="36" t="s">
        <v>339</v>
      </c>
      <c r="AH100" s="36" t="s">
        <v>339</v>
      </c>
      <c r="AI100" s="36" t="s">
        <v>339</v>
      </c>
      <c r="AJ100" s="36" t="s">
        <v>339</v>
      </c>
      <c r="AK100" s="36" t="s">
        <v>339</v>
      </c>
      <c r="AL100" s="36" t="s">
        <v>339</v>
      </c>
      <c r="AM100" s="36" t="s">
        <v>339</v>
      </c>
      <c r="AN100" s="36" t="s">
        <v>339</v>
      </c>
      <c r="AO100" s="36" t="s">
        <v>339</v>
      </c>
      <c r="AP100" s="36" t="s">
        <v>339</v>
      </c>
      <c r="AQ100" s="36" t="s">
        <v>339</v>
      </c>
      <c r="AR100" s="36" t="s">
        <v>339</v>
      </c>
      <c r="AS100" s="36" t="s">
        <v>339</v>
      </c>
      <c r="AT100" s="36" t="s">
        <v>339</v>
      </c>
      <c r="AU100" s="36" t="s">
        <v>339</v>
      </c>
      <c r="AV100" s="36" t="s">
        <v>339</v>
      </c>
      <c r="AW100" s="36" t="s">
        <v>339</v>
      </c>
      <c r="AX100" s="36" t="s">
        <v>339</v>
      </c>
      <c r="AY100" s="36" t="s">
        <v>339</v>
      </c>
      <c r="AZ100" s="36" t="s">
        <v>339</v>
      </c>
      <c r="BA100" s="36" t="s">
        <v>339</v>
      </c>
      <c r="BB100" s="36" t="s">
        <v>339</v>
      </c>
      <c r="BC100" s="36" t="s">
        <v>339</v>
      </c>
      <c r="BD100" s="36" t="s">
        <v>339</v>
      </c>
      <c r="BE100" s="36" t="s">
        <v>339</v>
      </c>
      <c r="BF100" s="36" t="s">
        <v>339</v>
      </c>
      <c r="BG100" s="36" t="s">
        <v>339</v>
      </c>
      <c r="BH100" s="36" t="s">
        <v>339</v>
      </c>
      <c r="BI100" s="36" t="s">
        <v>339</v>
      </c>
      <c r="BJ100" s="36" t="s">
        <v>339</v>
      </c>
      <c r="BK100" s="36" t="s">
        <v>339</v>
      </c>
      <c r="BL100" s="36" t="s">
        <v>339</v>
      </c>
    </row>
    <row r="101" spans="1:64" s="37" customFormat="1" x14ac:dyDescent="0.2">
      <c r="A101" s="34">
        <v>98</v>
      </c>
      <c r="B101" s="34" t="s">
        <v>201</v>
      </c>
      <c r="C101" s="34" t="s">
        <v>210</v>
      </c>
      <c r="D101" s="41" t="s">
        <v>339</v>
      </c>
      <c r="E101" s="36" t="s">
        <v>339</v>
      </c>
      <c r="F101" s="36" t="s">
        <v>339</v>
      </c>
      <c r="G101" s="36" t="s">
        <v>339</v>
      </c>
      <c r="H101" s="36" t="s">
        <v>339</v>
      </c>
      <c r="I101" s="36" t="s">
        <v>339</v>
      </c>
      <c r="J101" s="36" t="s">
        <v>339</v>
      </c>
      <c r="K101" s="36" t="s">
        <v>339</v>
      </c>
      <c r="L101" s="36" t="s">
        <v>339</v>
      </c>
      <c r="M101" s="36" t="s">
        <v>339</v>
      </c>
      <c r="N101" s="36" t="s">
        <v>339</v>
      </c>
      <c r="O101" s="36" t="s">
        <v>339</v>
      </c>
      <c r="P101" s="36" t="s">
        <v>339</v>
      </c>
      <c r="Q101" s="36" t="s">
        <v>339</v>
      </c>
      <c r="R101" s="36" t="s">
        <v>339</v>
      </c>
      <c r="S101" s="36" t="s">
        <v>339</v>
      </c>
      <c r="T101" s="36" t="s">
        <v>339</v>
      </c>
      <c r="U101" s="36" t="s">
        <v>339</v>
      </c>
      <c r="V101" s="36" t="s">
        <v>339</v>
      </c>
      <c r="W101" s="36" t="s">
        <v>339</v>
      </c>
      <c r="X101" s="36" t="s">
        <v>339</v>
      </c>
      <c r="Y101" s="36" t="s">
        <v>339</v>
      </c>
      <c r="Z101" s="36" t="s">
        <v>339</v>
      </c>
      <c r="AA101" s="36" t="s">
        <v>339</v>
      </c>
      <c r="AB101" s="36" t="s">
        <v>339</v>
      </c>
      <c r="AC101" s="36" t="s">
        <v>339</v>
      </c>
      <c r="AD101" s="36" t="s">
        <v>339</v>
      </c>
      <c r="AE101" s="36" t="s">
        <v>339</v>
      </c>
      <c r="AF101" s="36" t="s">
        <v>339</v>
      </c>
      <c r="AG101" s="36" t="s">
        <v>339</v>
      </c>
      <c r="AH101" s="36" t="s">
        <v>339</v>
      </c>
      <c r="AI101" s="36" t="s">
        <v>339</v>
      </c>
      <c r="AJ101" s="36" t="s">
        <v>339</v>
      </c>
      <c r="AK101" s="36" t="s">
        <v>339</v>
      </c>
      <c r="AL101" s="36" t="s">
        <v>339</v>
      </c>
      <c r="AM101" s="36" t="s">
        <v>339</v>
      </c>
      <c r="AN101" s="36" t="s">
        <v>339</v>
      </c>
      <c r="AO101" s="36" t="s">
        <v>339</v>
      </c>
      <c r="AP101" s="36" t="s">
        <v>339</v>
      </c>
      <c r="AQ101" s="36" t="s">
        <v>339</v>
      </c>
      <c r="AR101" s="36" t="s">
        <v>339</v>
      </c>
      <c r="AS101" s="36" t="s">
        <v>339</v>
      </c>
      <c r="AT101" s="36" t="s">
        <v>339</v>
      </c>
      <c r="AU101" s="36" t="s">
        <v>339</v>
      </c>
      <c r="AV101" s="36" t="s">
        <v>339</v>
      </c>
      <c r="AW101" s="36" t="s">
        <v>339</v>
      </c>
      <c r="AX101" s="36" t="s">
        <v>339</v>
      </c>
      <c r="AY101" s="36" t="s">
        <v>339</v>
      </c>
      <c r="AZ101" s="36" t="s">
        <v>339</v>
      </c>
      <c r="BA101" s="36" t="s">
        <v>339</v>
      </c>
      <c r="BB101" s="36" t="s">
        <v>339</v>
      </c>
      <c r="BC101" s="36" t="s">
        <v>339</v>
      </c>
      <c r="BD101" s="36" t="s">
        <v>339</v>
      </c>
      <c r="BE101" s="36" t="s">
        <v>339</v>
      </c>
      <c r="BF101" s="36" t="s">
        <v>339</v>
      </c>
      <c r="BG101" s="36" t="s">
        <v>339</v>
      </c>
      <c r="BH101" s="36" t="s">
        <v>339</v>
      </c>
      <c r="BI101" s="36" t="s">
        <v>339</v>
      </c>
      <c r="BJ101" s="36" t="s">
        <v>339</v>
      </c>
      <c r="BK101" s="36" t="s">
        <v>339</v>
      </c>
      <c r="BL101" s="36" t="s">
        <v>339</v>
      </c>
    </row>
    <row r="102" spans="1:64" s="37" customFormat="1" x14ac:dyDescent="0.2">
      <c r="A102" s="34">
        <v>99</v>
      </c>
      <c r="B102" s="34" t="s">
        <v>201</v>
      </c>
      <c r="C102" s="34" t="s">
        <v>211</v>
      </c>
      <c r="D102" s="41" t="s">
        <v>339</v>
      </c>
      <c r="E102" s="36" t="s">
        <v>339</v>
      </c>
      <c r="F102" s="36" t="s">
        <v>339</v>
      </c>
      <c r="G102" s="36" t="s">
        <v>339</v>
      </c>
      <c r="H102" s="36" t="s">
        <v>339</v>
      </c>
      <c r="I102" s="36" t="s">
        <v>339</v>
      </c>
      <c r="J102" s="36" t="s">
        <v>339</v>
      </c>
      <c r="K102" s="36" t="s">
        <v>339</v>
      </c>
      <c r="L102" s="36" t="s">
        <v>339</v>
      </c>
      <c r="M102" s="36" t="s">
        <v>339</v>
      </c>
      <c r="N102" s="36" t="s">
        <v>339</v>
      </c>
      <c r="O102" s="36" t="s">
        <v>339</v>
      </c>
      <c r="P102" s="36" t="s">
        <v>339</v>
      </c>
      <c r="Q102" s="36" t="s">
        <v>339</v>
      </c>
      <c r="R102" s="36" t="s">
        <v>339</v>
      </c>
      <c r="S102" s="36" t="s">
        <v>339</v>
      </c>
      <c r="T102" s="36" t="s">
        <v>339</v>
      </c>
      <c r="U102" s="36" t="s">
        <v>339</v>
      </c>
      <c r="V102" s="36" t="s">
        <v>339</v>
      </c>
      <c r="W102" s="36" t="s">
        <v>339</v>
      </c>
      <c r="X102" s="36" t="s">
        <v>339</v>
      </c>
      <c r="Y102" s="36" t="s">
        <v>339</v>
      </c>
      <c r="Z102" s="36" t="s">
        <v>339</v>
      </c>
      <c r="AA102" s="36" t="s">
        <v>339</v>
      </c>
      <c r="AB102" s="36" t="s">
        <v>339</v>
      </c>
      <c r="AC102" s="36" t="s">
        <v>339</v>
      </c>
      <c r="AD102" s="36" t="s">
        <v>339</v>
      </c>
      <c r="AE102" s="36" t="s">
        <v>339</v>
      </c>
      <c r="AF102" s="36" t="s">
        <v>339</v>
      </c>
      <c r="AG102" s="36" t="s">
        <v>339</v>
      </c>
      <c r="AH102" s="36" t="s">
        <v>339</v>
      </c>
      <c r="AI102" s="36" t="s">
        <v>339</v>
      </c>
      <c r="AJ102" s="36" t="s">
        <v>339</v>
      </c>
      <c r="AK102" s="36" t="s">
        <v>339</v>
      </c>
      <c r="AL102" s="36" t="s">
        <v>339</v>
      </c>
      <c r="AM102" s="36" t="s">
        <v>339</v>
      </c>
      <c r="AN102" s="36" t="s">
        <v>339</v>
      </c>
      <c r="AO102" s="36" t="s">
        <v>339</v>
      </c>
      <c r="AP102" s="36" t="s">
        <v>339</v>
      </c>
      <c r="AQ102" s="36" t="s">
        <v>339</v>
      </c>
      <c r="AR102" s="36" t="s">
        <v>339</v>
      </c>
      <c r="AS102" s="36" t="s">
        <v>339</v>
      </c>
      <c r="AT102" s="36" t="s">
        <v>339</v>
      </c>
      <c r="AU102" s="36" t="s">
        <v>339</v>
      </c>
      <c r="AV102" s="36" t="s">
        <v>339</v>
      </c>
      <c r="AW102" s="36" t="s">
        <v>339</v>
      </c>
      <c r="AX102" s="36" t="s">
        <v>339</v>
      </c>
      <c r="AY102" s="36" t="s">
        <v>339</v>
      </c>
      <c r="AZ102" s="36" t="s">
        <v>339</v>
      </c>
      <c r="BA102" s="36" t="s">
        <v>339</v>
      </c>
      <c r="BB102" s="36" t="s">
        <v>339</v>
      </c>
      <c r="BC102" s="36" t="s">
        <v>339</v>
      </c>
      <c r="BD102" s="36" t="s">
        <v>339</v>
      </c>
      <c r="BE102" s="36" t="s">
        <v>339</v>
      </c>
      <c r="BF102" s="36" t="s">
        <v>339</v>
      </c>
      <c r="BG102" s="36" t="s">
        <v>339</v>
      </c>
      <c r="BH102" s="36" t="s">
        <v>339</v>
      </c>
      <c r="BI102" s="36" t="s">
        <v>339</v>
      </c>
      <c r="BJ102" s="36" t="s">
        <v>339</v>
      </c>
      <c r="BK102" s="36" t="s">
        <v>339</v>
      </c>
      <c r="BL102" s="36" t="s">
        <v>339</v>
      </c>
    </row>
    <row r="103" spans="1:64" s="37" customFormat="1" x14ac:dyDescent="0.2">
      <c r="A103" s="34">
        <v>100</v>
      </c>
      <c r="B103" s="34" t="s">
        <v>201</v>
      </c>
      <c r="C103" s="34" t="s">
        <v>212</v>
      </c>
      <c r="D103" s="41" t="s">
        <v>339</v>
      </c>
      <c r="E103" s="36" t="s">
        <v>339</v>
      </c>
      <c r="F103" s="36" t="s">
        <v>339</v>
      </c>
      <c r="G103" s="36" t="s">
        <v>339</v>
      </c>
      <c r="H103" s="36" t="s">
        <v>339</v>
      </c>
      <c r="I103" s="36" t="s">
        <v>339</v>
      </c>
      <c r="J103" s="36" t="s">
        <v>339</v>
      </c>
      <c r="K103" s="36" t="s">
        <v>339</v>
      </c>
      <c r="L103" s="36" t="s">
        <v>339</v>
      </c>
      <c r="M103" s="36" t="s">
        <v>339</v>
      </c>
      <c r="N103" s="36" t="s">
        <v>339</v>
      </c>
      <c r="O103" s="36" t="s">
        <v>339</v>
      </c>
      <c r="P103" s="36" t="s">
        <v>339</v>
      </c>
      <c r="Q103" s="36" t="s">
        <v>339</v>
      </c>
      <c r="R103" s="36" t="s">
        <v>339</v>
      </c>
      <c r="S103" s="36" t="s">
        <v>339</v>
      </c>
      <c r="T103" s="36" t="s">
        <v>339</v>
      </c>
      <c r="U103" s="36" t="s">
        <v>339</v>
      </c>
      <c r="V103" s="36" t="s">
        <v>339</v>
      </c>
      <c r="W103" s="36" t="s">
        <v>339</v>
      </c>
      <c r="X103" s="36" t="s">
        <v>339</v>
      </c>
      <c r="Y103" s="36" t="s">
        <v>339</v>
      </c>
      <c r="Z103" s="36" t="s">
        <v>339</v>
      </c>
      <c r="AA103" s="36" t="s">
        <v>339</v>
      </c>
      <c r="AB103" s="36" t="s">
        <v>339</v>
      </c>
      <c r="AC103" s="36" t="s">
        <v>339</v>
      </c>
      <c r="AD103" s="36" t="s">
        <v>339</v>
      </c>
      <c r="AE103" s="36" t="s">
        <v>339</v>
      </c>
      <c r="AF103" s="36" t="s">
        <v>339</v>
      </c>
      <c r="AG103" s="36" t="s">
        <v>339</v>
      </c>
      <c r="AH103" s="36" t="s">
        <v>339</v>
      </c>
      <c r="AI103" s="36" t="s">
        <v>339</v>
      </c>
      <c r="AJ103" s="36" t="s">
        <v>339</v>
      </c>
      <c r="AK103" s="36" t="s">
        <v>339</v>
      </c>
      <c r="AL103" s="36" t="s">
        <v>339</v>
      </c>
      <c r="AM103" s="36" t="s">
        <v>339</v>
      </c>
      <c r="AN103" s="36" t="s">
        <v>339</v>
      </c>
      <c r="AO103" s="36" t="s">
        <v>339</v>
      </c>
      <c r="AP103" s="36" t="s">
        <v>339</v>
      </c>
      <c r="AQ103" s="36" t="s">
        <v>339</v>
      </c>
      <c r="AR103" s="36" t="s">
        <v>339</v>
      </c>
      <c r="AS103" s="36" t="s">
        <v>339</v>
      </c>
      <c r="AT103" s="36" t="s">
        <v>339</v>
      </c>
      <c r="AU103" s="36" t="s">
        <v>339</v>
      </c>
      <c r="AV103" s="36" t="s">
        <v>339</v>
      </c>
      <c r="AW103" s="36" t="s">
        <v>339</v>
      </c>
      <c r="AX103" s="36" t="s">
        <v>339</v>
      </c>
      <c r="AY103" s="36" t="s">
        <v>339</v>
      </c>
      <c r="AZ103" s="36" t="s">
        <v>339</v>
      </c>
      <c r="BA103" s="36" t="s">
        <v>339</v>
      </c>
      <c r="BB103" s="36" t="s">
        <v>339</v>
      </c>
      <c r="BC103" s="36" t="s">
        <v>339</v>
      </c>
      <c r="BD103" s="36" t="s">
        <v>339</v>
      </c>
      <c r="BE103" s="36" t="s">
        <v>339</v>
      </c>
      <c r="BF103" s="36" t="s">
        <v>339</v>
      </c>
      <c r="BG103" s="36" t="s">
        <v>339</v>
      </c>
      <c r="BH103" s="36" t="s">
        <v>339</v>
      </c>
      <c r="BI103" s="36" t="s">
        <v>339</v>
      </c>
      <c r="BJ103" s="36" t="s">
        <v>339</v>
      </c>
      <c r="BK103" s="36" t="s">
        <v>339</v>
      </c>
      <c r="BL103" s="36" t="s">
        <v>339</v>
      </c>
    </row>
    <row r="104" spans="1:64" s="37" customFormat="1" x14ac:dyDescent="0.2">
      <c r="A104" s="34">
        <v>101</v>
      </c>
      <c r="B104" s="34" t="s">
        <v>201</v>
      </c>
      <c r="C104" s="34" t="s">
        <v>213</v>
      </c>
      <c r="D104" s="41" t="s">
        <v>339</v>
      </c>
      <c r="E104" s="36" t="s">
        <v>339</v>
      </c>
      <c r="F104" s="36" t="s">
        <v>339</v>
      </c>
      <c r="G104" s="36" t="s">
        <v>339</v>
      </c>
      <c r="H104" s="36" t="s">
        <v>339</v>
      </c>
      <c r="I104" s="36" t="s">
        <v>339</v>
      </c>
      <c r="J104" s="36" t="s">
        <v>339</v>
      </c>
      <c r="K104" s="36" t="s">
        <v>339</v>
      </c>
      <c r="L104" s="36" t="s">
        <v>339</v>
      </c>
      <c r="M104" s="36" t="s">
        <v>339</v>
      </c>
      <c r="N104" s="36" t="s">
        <v>339</v>
      </c>
      <c r="O104" s="36" t="s">
        <v>339</v>
      </c>
      <c r="P104" s="36" t="s">
        <v>339</v>
      </c>
      <c r="Q104" s="36" t="s">
        <v>339</v>
      </c>
      <c r="R104" s="36" t="s">
        <v>339</v>
      </c>
      <c r="S104" s="36" t="s">
        <v>339</v>
      </c>
      <c r="T104" s="36" t="s">
        <v>339</v>
      </c>
      <c r="U104" s="36" t="s">
        <v>339</v>
      </c>
      <c r="V104" s="36" t="s">
        <v>339</v>
      </c>
      <c r="W104" s="36" t="s">
        <v>339</v>
      </c>
      <c r="X104" s="36" t="s">
        <v>339</v>
      </c>
      <c r="Y104" s="36" t="s">
        <v>339</v>
      </c>
      <c r="Z104" s="36" t="s">
        <v>339</v>
      </c>
      <c r="AA104" s="36" t="s">
        <v>339</v>
      </c>
      <c r="AB104" s="36" t="s">
        <v>339</v>
      </c>
      <c r="AC104" s="36" t="s">
        <v>339</v>
      </c>
      <c r="AD104" s="36" t="s">
        <v>339</v>
      </c>
      <c r="AE104" s="36" t="s">
        <v>339</v>
      </c>
      <c r="AF104" s="36" t="s">
        <v>339</v>
      </c>
      <c r="AG104" s="36" t="s">
        <v>339</v>
      </c>
      <c r="AH104" s="36" t="s">
        <v>339</v>
      </c>
      <c r="AI104" s="36" t="s">
        <v>339</v>
      </c>
      <c r="AJ104" s="36" t="s">
        <v>339</v>
      </c>
      <c r="AK104" s="36" t="s">
        <v>339</v>
      </c>
      <c r="AL104" s="36" t="s">
        <v>339</v>
      </c>
      <c r="AM104" s="36" t="s">
        <v>339</v>
      </c>
      <c r="AN104" s="36" t="s">
        <v>339</v>
      </c>
      <c r="AO104" s="36" t="s">
        <v>339</v>
      </c>
      <c r="AP104" s="36" t="s">
        <v>339</v>
      </c>
      <c r="AQ104" s="36" t="s">
        <v>339</v>
      </c>
      <c r="AR104" s="36" t="s">
        <v>339</v>
      </c>
      <c r="AS104" s="36" t="s">
        <v>339</v>
      </c>
      <c r="AT104" s="36" t="s">
        <v>339</v>
      </c>
      <c r="AU104" s="36" t="s">
        <v>339</v>
      </c>
      <c r="AV104" s="36" t="s">
        <v>339</v>
      </c>
      <c r="AW104" s="36" t="s">
        <v>339</v>
      </c>
      <c r="AX104" s="36" t="s">
        <v>339</v>
      </c>
      <c r="AY104" s="36" t="s">
        <v>339</v>
      </c>
      <c r="AZ104" s="36" t="s">
        <v>339</v>
      </c>
      <c r="BA104" s="36" t="s">
        <v>339</v>
      </c>
      <c r="BB104" s="36" t="s">
        <v>339</v>
      </c>
      <c r="BC104" s="36" t="s">
        <v>339</v>
      </c>
      <c r="BD104" s="36" t="s">
        <v>339</v>
      </c>
      <c r="BE104" s="36" t="s">
        <v>339</v>
      </c>
      <c r="BF104" s="36" t="s">
        <v>339</v>
      </c>
      <c r="BG104" s="36" t="s">
        <v>339</v>
      </c>
      <c r="BH104" s="36" t="s">
        <v>339</v>
      </c>
      <c r="BI104" s="36" t="s">
        <v>339</v>
      </c>
      <c r="BJ104" s="36" t="s">
        <v>339</v>
      </c>
      <c r="BK104" s="36" t="s">
        <v>339</v>
      </c>
      <c r="BL104" s="36" t="s">
        <v>339</v>
      </c>
    </row>
    <row r="105" spans="1:64" s="37" customFormat="1" x14ac:dyDescent="0.2">
      <c r="A105" s="34">
        <v>102</v>
      </c>
      <c r="B105" s="34" t="s">
        <v>201</v>
      </c>
      <c r="C105" s="34" t="s">
        <v>214</v>
      </c>
      <c r="D105" s="41" t="s">
        <v>339</v>
      </c>
      <c r="E105" s="36" t="s">
        <v>339</v>
      </c>
      <c r="F105" s="36" t="s">
        <v>339</v>
      </c>
      <c r="G105" s="36" t="s">
        <v>339</v>
      </c>
      <c r="H105" s="36" t="s">
        <v>339</v>
      </c>
      <c r="I105" s="36" t="s">
        <v>339</v>
      </c>
      <c r="J105" s="36" t="s">
        <v>339</v>
      </c>
      <c r="K105" s="36" t="s">
        <v>339</v>
      </c>
      <c r="L105" s="36" t="s">
        <v>339</v>
      </c>
      <c r="M105" s="36" t="s">
        <v>339</v>
      </c>
      <c r="N105" s="36" t="s">
        <v>339</v>
      </c>
      <c r="O105" s="36" t="s">
        <v>339</v>
      </c>
      <c r="P105" s="36" t="s">
        <v>339</v>
      </c>
      <c r="Q105" s="36" t="s">
        <v>339</v>
      </c>
      <c r="R105" s="36" t="s">
        <v>339</v>
      </c>
      <c r="S105" s="36" t="s">
        <v>339</v>
      </c>
      <c r="T105" s="36" t="s">
        <v>339</v>
      </c>
      <c r="U105" s="36" t="s">
        <v>339</v>
      </c>
      <c r="V105" s="36" t="s">
        <v>339</v>
      </c>
      <c r="W105" s="36" t="s">
        <v>339</v>
      </c>
      <c r="X105" s="36" t="s">
        <v>339</v>
      </c>
      <c r="Y105" s="36" t="s">
        <v>339</v>
      </c>
      <c r="Z105" s="36" t="s">
        <v>339</v>
      </c>
      <c r="AA105" s="36" t="s">
        <v>339</v>
      </c>
      <c r="AB105" s="36" t="s">
        <v>339</v>
      </c>
      <c r="AC105" s="36" t="s">
        <v>339</v>
      </c>
      <c r="AD105" s="36" t="s">
        <v>339</v>
      </c>
      <c r="AE105" s="36" t="s">
        <v>339</v>
      </c>
      <c r="AF105" s="36" t="s">
        <v>339</v>
      </c>
      <c r="AG105" s="36" t="s">
        <v>339</v>
      </c>
      <c r="AH105" s="36" t="s">
        <v>339</v>
      </c>
      <c r="AI105" s="36" t="s">
        <v>339</v>
      </c>
      <c r="AJ105" s="36" t="s">
        <v>339</v>
      </c>
      <c r="AK105" s="36" t="s">
        <v>339</v>
      </c>
      <c r="AL105" s="36" t="s">
        <v>339</v>
      </c>
      <c r="AM105" s="36" t="s">
        <v>339</v>
      </c>
      <c r="AN105" s="36" t="s">
        <v>339</v>
      </c>
      <c r="AO105" s="36" t="s">
        <v>339</v>
      </c>
      <c r="AP105" s="36" t="s">
        <v>339</v>
      </c>
      <c r="AQ105" s="36" t="s">
        <v>339</v>
      </c>
      <c r="AR105" s="36" t="s">
        <v>339</v>
      </c>
      <c r="AS105" s="36" t="s">
        <v>339</v>
      </c>
      <c r="AT105" s="36" t="s">
        <v>339</v>
      </c>
      <c r="AU105" s="36" t="s">
        <v>339</v>
      </c>
      <c r="AV105" s="36" t="s">
        <v>339</v>
      </c>
      <c r="AW105" s="36" t="s">
        <v>339</v>
      </c>
      <c r="AX105" s="36" t="s">
        <v>339</v>
      </c>
      <c r="AY105" s="36" t="s">
        <v>339</v>
      </c>
      <c r="AZ105" s="36" t="s">
        <v>339</v>
      </c>
      <c r="BA105" s="36" t="s">
        <v>339</v>
      </c>
      <c r="BB105" s="36" t="s">
        <v>339</v>
      </c>
      <c r="BC105" s="36" t="s">
        <v>339</v>
      </c>
      <c r="BD105" s="36" t="s">
        <v>339</v>
      </c>
      <c r="BE105" s="36" t="s">
        <v>339</v>
      </c>
      <c r="BF105" s="36" t="s">
        <v>339</v>
      </c>
      <c r="BG105" s="36" t="s">
        <v>339</v>
      </c>
      <c r="BH105" s="36" t="s">
        <v>339</v>
      </c>
      <c r="BI105" s="36" t="s">
        <v>339</v>
      </c>
      <c r="BJ105" s="36" t="s">
        <v>339</v>
      </c>
      <c r="BK105" s="36" t="s">
        <v>339</v>
      </c>
      <c r="BL105" s="36" t="s">
        <v>339</v>
      </c>
    </row>
    <row r="106" spans="1:64" s="37" customFormat="1" x14ac:dyDescent="0.2">
      <c r="A106" s="34">
        <v>103</v>
      </c>
      <c r="B106" s="34" t="s">
        <v>201</v>
      </c>
      <c r="C106" s="34" t="s">
        <v>215</v>
      </c>
      <c r="D106" s="41" t="s">
        <v>339</v>
      </c>
      <c r="E106" s="36" t="s">
        <v>339</v>
      </c>
      <c r="F106" s="36" t="s">
        <v>339</v>
      </c>
      <c r="G106" s="36" t="s">
        <v>339</v>
      </c>
      <c r="H106" s="36" t="s">
        <v>339</v>
      </c>
      <c r="I106" s="36" t="s">
        <v>339</v>
      </c>
      <c r="J106" s="36" t="s">
        <v>339</v>
      </c>
      <c r="K106" s="36" t="s">
        <v>339</v>
      </c>
      <c r="L106" s="36" t="s">
        <v>339</v>
      </c>
      <c r="M106" s="36" t="s">
        <v>339</v>
      </c>
      <c r="N106" s="36" t="s">
        <v>339</v>
      </c>
      <c r="O106" s="36" t="s">
        <v>339</v>
      </c>
      <c r="P106" s="36" t="s">
        <v>339</v>
      </c>
      <c r="Q106" s="36" t="s">
        <v>339</v>
      </c>
      <c r="R106" s="36" t="s">
        <v>339</v>
      </c>
      <c r="S106" s="36" t="s">
        <v>339</v>
      </c>
      <c r="T106" s="36" t="s">
        <v>339</v>
      </c>
      <c r="U106" s="36" t="s">
        <v>339</v>
      </c>
      <c r="V106" s="36" t="s">
        <v>339</v>
      </c>
      <c r="W106" s="36" t="s">
        <v>339</v>
      </c>
      <c r="X106" s="36" t="s">
        <v>339</v>
      </c>
      <c r="Y106" s="36" t="s">
        <v>339</v>
      </c>
      <c r="Z106" s="36" t="s">
        <v>339</v>
      </c>
      <c r="AA106" s="36" t="s">
        <v>339</v>
      </c>
      <c r="AB106" s="36" t="s">
        <v>339</v>
      </c>
      <c r="AC106" s="36" t="s">
        <v>339</v>
      </c>
      <c r="AD106" s="36" t="s">
        <v>339</v>
      </c>
      <c r="AE106" s="36" t="s">
        <v>339</v>
      </c>
      <c r="AF106" s="36" t="s">
        <v>339</v>
      </c>
      <c r="AG106" s="36" t="s">
        <v>339</v>
      </c>
      <c r="AH106" s="36" t="s">
        <v>339</v>
      </c>
      <c r="AI106" s="36" t="s">
        <v>339</v>
      </c>
      <c r="AJ106" s="36" t="s">
        <v>339</v>
      </c>
      <c r="AK106" s="36" t="s">
        <v>339</v>
      </c>
      <c r="AL106" s="36" t="s">
        <v>339</v>
      </c>
      <c r="AM106" s="36" t="s">
        <v>339</v>
      </c>
      <c r="AN106" s="36" t="s">
        <v>339</v>
      </c>
      <c r="AO106" s="36" t="s">
        <v>339</v>
      </c>
      <c r="AP106" s="36" t="s">
        <v>339</v>
      </c>
      <c r="AQ106" s="36" t="s">
        <v>339</v>
      </c>
      <c r="AR106" s="36" t="s">
        <v>339</v>
      </c>
      <c r="AS106" s="36" t="s">
        <v>339</v>
      </c>
      <c r="AT106" s="36" t="s">
        <v>339</v>
      </c>
      <c r="AU106" s="36" t="s">
        <v>339</v>
      </c>
      <c r="AV106" s="36" t="s">
        <v>339</v>
      </c>
      <c r="AW106" s="36" t="s">
        <v>339</v>
      </c>
      <c r="AX106" s="36" t="s">
        <v>339</v>
      </c>
      <c r="AY106" s="36" t="s">
        <v>339</v>
      </c>
      <c r="AZ106" s="36" t="s">
        <v>339</v>
      </c>
      <c r="BA106" s="36" t="s">
        <v>339</v>
      </c>
      <c r="BB106" s="36" t="s">
        <v>339</v>
      </c>
      <c r="BC106" s="36" t="s">
        <v>339</v>
      </c>
      <c r="BD106" s="36" t="s">
        <v>339</v>
      </c>
      <c r="BE106" s="36" t="s">
        <v>339</v>
      </c>
      <c r="BF106" s="36" t="s">
        <v>339</v>
      </c>
      <c r="BG106" s="36" t="s">
        <v>339</v>
      </c>
      <c r="BH106" s="36" t="s">
        <v>339</v>
      </c>
      <c r="BI106" s="36" t="s">
        <v>339</v>
      </c>
      <c r="BJ106" s="36" t="s">
        <v>339</v>
      </c>
      <c r="BK106" s="36" t="s">
        <v>339</v>
      </c>
      <c r="BL106" s="36" t="s">
        <v>339</v>
      </c>
    </row>
    <row r="107" spans="1:64" s="37" customFormat="1" x14ac:dyDescent="0.2">
      <c r="A107" s="34">
        <v>104</v>
      </c>
      <c r="B107" s="34" t="s">
        <v>201</v>
      </c>
      <c r="C107" s="34" t="s">
        <v>216</v>
      </c>
      <c r="D107" s="41" t="s">
        <v>339</v>
      </c>
      <c r="E107" s="36" t="s">
        <v>339</v>
      </c>
      <c r="F107" s="36" t="s">
        <v>339</v>
      </c>
      <c r="G107" s="36" t="s">
        <v>339</v>
      </c>
      <c r="H107" s="36" t="s">
        <v>339</v>
      </c>
      <c r="I107" s="36" t="s">
        <v>339</v>
      </c>
      <c r="J107" s="36" t="s">
        <v>339</v>
      </c>
      <c r="K107" s="36" t="s">
        <v>339</v>
      </c>
      <c r="L107" s="36" t="s">
        <v>339</v>
      </c>
      <c r="M107" s="36" t="s">
        <v>339</v>
      </c>
      <c r="N107" s="36" t="s">
        <v>339</v>
      </c>
      <c r="O107" s="36" t="s">
        <v>339</v>
      </c>
      <c r="P107" s="36" t="s">
        <v>339</v>
      </c>
      <c r="Q107" s="36" t="s">
        <v>339</v>
      </c>
      <c r="R107" s="36" t="s">
        <v>339</v>
      </c>
      <c r="S107" s="36" t="s">
        <v>339</v>
      </c>
      <c r="T107" s="36" t="s">
        <v>339</v>
      </c>
      <c r="U107" s="36" t="s">
        <v>339</v>
      </c>
      <c r="V107" s="36" t="s">
        <v>339</v>
      </c>
      <c r="W107" s="36" t="s">
        <v>339</v>
      </c>
      <c r="X107" s="36" t="s">
        <v>339</v>
      </c>
      <c r="Y107" s="36" t="s">
        <v>339</v>
      </c>
      <c r="Z107" s="36" t="s">
        <v>339</v>
      </c>
      <c r="AA107" s="36" t="s">
        <v>339</v>
      </c>
      <c r="AB107" s="36" t="s">
        <v>339</v>
      </c>
      <c r="AC107" s="36" t="s">
        <v>339</v>
      </c>
      <c r="AD107" s="36" t="s">
        <v>339</v>
      </c>
      <c r="AE107" s="36" t="s">
        <v>339</v>
      </c>
      <c r="AF107" s="36" t="s">
        <v>339</v>
      </c>
      <c r="AG107" s="36" t="s">
        <v>339</v>
      </c>
      <c r="AH107" s="36" t="s">
        <v>339</v>
      </c>
      <c r="AI107" s="36" t="s">
        <v>339</v>
      </c>
      <c r="AJ107" s="36" t="s">
        <v>339</v>
      </c>
      <c r="AK107" s="36" t="s">
        <v>339</v>
      </c>
      <c r="AL107" s="36" t="s">
        <v>339</v>
      </c>
      <c r="AM107" s="36" t="s">
        <v>339</v>
      </c>
      <c r="AN107" s="36" t="s">
        <v>339</v>
      </c>
      <c r="AO107" s="36" t="s">
        <v>339</v>
      </c>
      <c r="AP107" s="36" t="s">
        <v>339</v>
      </c>
      <c r="AQ107" s="36" t="s">
        <v>339</v>
      </c>
      <c r="AR107" s="36" t="s">
        <v>339</v>
      </c>
      <c r="AS107" s="36" t="s">
        <v>339</v>
      </c>
      <c r="AT107" s="36" t="s">
        <v>339</v>
      </c>
      <c r="AU107" s="36" t="s">
        <v>339</v>
      </c>
      <c r="AV107" s="36" t="s">
        <v>339</v>
      </c>
      <c r="AW107" s="36" t="s">
        <v>339</v>
      </c>
      <c r="AX107" s="36" t="s">
        <v>339</v>
      </c>
      <c r="AY107" s="36" t="s">
        <v>339</v>
      </c>
      <c r="AZ107" s="36" t="s">
        <v>339</v>
      </c>
      <c r="BA107" s="36" t="s">
        <v>339</v>
      </c>
      <c r="BB107" s="36" t="s">
        <v>339</v>
      </c>
      <c r="BC107" s="36" t="s">
        <v>339</v>
      </c>
      <c r="BD107" s="36" t="s">
        <v>339</v>
      </c>
      <c r="BE107" s="36" t="s">
        <v>339</v>
      </c>
      <c r="BF107" s="36" t="s">
        <v>339</v>
      </c>
      <c r="BG107" s="36" t="s">
        <v>339</v>
      </c>
      <c r="BH107" s="36" t="s">
        <v>339</v>
      </c>
      <c r="BI107" s="36" t="s">
        <v>339</v>
      </c>
      <c r="BJ107" s="36" t="s">
        <v>339</v>
      </c>
      <c r="BK107" s="36" t="s">
        <v>339</v>
      </c>
      <c r="BL107" s="36" t="s">
        <v>339</v>
      </c>
    </row>
    <row r="108" spans="1:64" s="37" customFormat="1" x14ac:dyDescent="0.2">
      <c r="A108" s="34">
        <v>105</v>
      </c>
      <c r="B108" s="34" t="s">
        <v>201</v>
      </c>
      <c r="C108" s="34" t="s">
        <v>217</v>
      </c>
      <c r="D108" s="41" t="s">
        <v>339</v>
      </c>
      <c r="E108" s="36" t="s">
        <v>339</v>
      </c>
      <c r="F108" s="36" t="s">
        <v>339</v>
      </c>
      <c r="G108" s="36" t="s">
        <v>339</v>
      </c>
      <c r="H108" s="36" t="s">
        <v>339</v>
      </c>
      <c r="I108" s="36" t="s">
        <v>339</v>
      </c>
      <c r="J108" s="36" t="s">
        <v>339</v>
      </c>
      <c r="K108" s="36" t="s">
        <v>339</v>
      </c>
      <c r="L108" s="36" t="s">
        <v>339</v>
      </c>
      <c r="M108" s="36" t="s">
        <v>339</v>
      </c>
      <c r="N108" s="36" t="s">
        <v>339</v>
      </c>
      <c r="O108" s="36" t="s">
        <v>339</v>
      </c>
      <c r="P108" s="36" t="s">
        <v>339</v>
      </c>
      <c r="Q108" s="36" t="s">
        <v>339</v>
      </c>
      <c r="R108" s="36" t="s">
        <v>339</v>
      </c>
      <c r="S108" s="36" t="s">
        <v>339</v>
      </c>
      <c r="T108" s="36" t="s">
        <v>339</v>
      </c>
      <c r="U108" s="36" t="s">
        <v>339</v>
      </c>
      <c r="V108" s="36" t="s">
        <v>339</v>
      </c>
      <c r="W108" s="36" t="s">
        <v>339</v>
      </c>
      <c r="X108" s="36" t="s">
        <v>339</v>
      </c>
      <c r="Y108" s="36" t="s">
        <v>339</v>
      </c>
      <c r="Z108" s="36" t="s">
        <v>339</v>
      </c>
      <c r="AA108" s="36" t="s">
        <v>339</v>
      </c>
      <c r="AB108" s="36" t="s">
        <v>339</v>
      </c>
      <c r="AC108" s="36" t="s">
        <v>339</v>
      </c>
      <c r="AD108" s="36" t="s">
        <v>339</v>
      </c>
      <c r="AE108" s="36" t="s">
        <v>339</v>
      </c>
      <c r="AF108" s="36" t="s">
        <v>339</v>
      </c>
      <c r="AG108" s="36" t="s">
        <v>339</v>
      </c>
      <c r="AH108" s="36" t="s">
        <v>339</v>
      </c>
      <c r="AI108" s="36" t="s">
        <v>339</v>
      </c>
      <c r="AJ108" s="36" t="s">
        <v>339</v>
      </c>
      <c r="AK108" s="36" t="s">
        <v>339</v>
      </c>
      <c r="AL108" s="36" t="s">
        <v>339</v>
      </c>
      <c r="AM108" s="36" t="s">
        <v>339</v>
      </c>
      <c r="AN108" s="36" t="s">
        <v>339</v>
      </c>
      <c r="AO108" s="36" t="s">
        <v>339</v>
      </c>
      <c r="AP108" s="36" t="s">
        <v>339</v>
      </c>
      <c r="AQ108" s="36" t="s">
        <v>339</v>
      </c>
      <c r="AR108" s="36" t="s">
        <v>339</v>
      </c>
      <c r="AS108" s="36" t="s">
        <v>339</v>
      </c>
      <c r="AT108" s="36" t="s">
        <v>339</v>
      </c>
      <c r="AU108" s="36" t="s">
        <v>339</v>
      </c>
      <c r="AV108" s="36" t="s">
        <v>339</v>
      </c>
      <c r="AW108" s="36" t="s">
        <v>339</v>
      </c>
      <c r="AX108" s="36" t="s">
        <v>339</v>
      </c>
      <c r="AY108" s="36" t="s">
        <v>339</v>
      </c>
      <c r="AZ108" s="36" t="s">
        <v>339</v>
      </c>
      <c r="BA108" s="36" t="s">
        <v>339</v>
      </c>
      <c r="BB108" s="36" t="s">
        <v>339</v>
      </c>
      <c r="BC108" s="36" t="s">
        <v>339</v>
      </c>
      <c r="BD108" s="36" t="s">
        <v>339</v>
      </c>
      <c r="BE108" s="36" t="s">
        <v>339</v>
      </c>
      <c r="BF108" s="36" t="s">
        <v>339</v>
      </c>
      <c r="BG108" s="36" t="s">
        <v>339</v>
      </c>
      <c r="BH108" s="36" t="s">
        <v>339</v>
      </c>
      <c r="BI108" s="36" t="s">
        <v>339</v>
      </c>
      <c r="BJ108" s="36" t="s">
        <v>339</v>
      </c>
      <c r="BK108" s="36" t="s">
        <v>339</v>
      </c>
      <c r="BL108" s="36" t="s">
        <v>339</v>
      </c>
    </row>
    <row r="109" spans="1:64" s="37" customFormat="1" x14ac:dyDescent="0.2">
      <c r="A109" s="34">
        <v>106</v>
      </c>
      <c r="B109" s="34" t="s">
        <v>201</v>
      </c>
      <c r="C109" s="34" t="s">
        <v>218</v>
      </c>
      <c r="D109" s="41" t="s">
        <v>339</v>
      </c>
      <c r="E109" s="36" t="s">
        <v>339</v>
      </c>
      <c r="F109" s="36" t="s">
        <v>339</v>
      </c>
      <c r="G109" s="36" t="s">
        <v>339</v>
      </c>
      <c r="H109" s="36" t="s">
        <v>339</v>
      </c>
      <c r="I109" s="36" t="s">
        <v>339</v>
      </c>
      <c r="J109" s="36" t="s">
        <v>339</v>
      </c>
      <c r="K109" s="36" t="s">
        <v>339</v>
      </c>
      <c r="L109" s="36" t="s">
        <v>339</v>
      </c>
      <c r="M109" s="36" t="s">
        <v>339</v>
      </c>
      <c r="N109" s="36" t="s">
        <v>339</v>
      </c>
      <c r="O109" s="36" t="s">
        <v>339</v>
      </c>
      <c r="P109" s="36" t="s">
        <v>339</v>
      </c>
      <c r="Q109" s="36" t="s">
        <v>339</v>
      </c>
      <c r="R109" s="36" t="s">
        <v>339</v>
      </c>
      <c r="S109" s="36" t="s">
        <v>339</v>
      </c>
      <c r="T109" s="36" t="s">
        <v>339</v>
      </c>
      <c r="U109" s="36" t="s">
        <v>339</v>
      </c>
      <c r="V109" s="36" t="s">
        <v>339</v>
      </c>
      <c r="W109" s="36" t="s">
        <v>339</v>
      </c>
      <c r="X109" s="36" t="s">
        <v>339</v>
      </c>
      <c r="Y109" s="36" t="s">
        <v>339</v>
      </c>
      <c r="Z109" s="36" t="s">
        <v>339</v>
      </c>
      <c r="AA109" s="36" t="s">
        <v>339</v>
      </c>
      <c r="AB109" s="36" t="s">
        <v>339</v>
      </c>
      <c r="AC109" s="36" t="s">
        <v>339</v>
      </c>
      <c r="AD109" s="36" t="s">
        <v>339</v>
      </c>
      <c r="AE109" s="36" t="s">
        <v>339</v>
      </c>
      <c r="AF109" s="36" t="s">
        <v>339</v>
      </c>
      <c r="AG109" s="36" t="s">
        <v>339</v>
      </c>
      <c r="AH109" s="36" t="s">
        <v>339</v>
      </c>
      <c r="AI109" s="36" t="s">
        <v>339</v>
      </c>
      <c r="AJ109" s="36" t="s">
        <v>339</v>
      </c>
      <c r="AK109" s="36" t="s">
        <v>339</v>
      </c>
      <c r="AL109" s="36" t="s">
        <v>339</v>
      </c>
      <c r="AM109" s="36" t="s">
        <v>339</v>
      </c>
      <c r="AN109" s="36" t="s">
        <v>339</v>
      </c>
      <c r="AO109" s="36" t="s">
        <v>339</v>
      </c>
      <c r="AP109" s="36" t="s">
        <v>339</v>
      </c>
      <c r="AQ109" s="36" t="s">
        <v>339</v>
      </c>
      <c r="AR109" s="36" t="s">
        <v>339</v>
      </c>
      <c r="AS109" s="36" t="s">
        <v>339</v>
      </c>
      <c r="AT109" s="36" t="s">
        <v>339</v>
      </c>
      <c r="AU109" s="36" t="s">
        <v>339</v>
      </c>
      <c r="AV109" s="36" t="s">
        <v>339</v>
      </c>
      <c r="AW109" s="36" t="s">
        <v>339</v>
      </c>
      <c r="AX109" s="36" t="s">
        <v>339</v>
      </c>
      <c r="AY109" s="36" t="s">
        <v>339</v>
      </c>
      <c r="AZ109" s="36" t="s">
        <v>339</v>
      </c>
      <c r="BA109" s="36" t="s">
        <v>339</v>
      </c>
      <c r="BB109" s="36" t="s">
        <v>339</v>
      </c>
      <c r="BC109" s="36" t="s">
        <v>339</v>
      </c>
      <c r="BD109" s="36" t="s">
        <v>339</v>
      </c>
      <c r="BE109" s="36" t="s">
        <v>339</v>
      </c>
      <c r="BF109" s="36" t="s">
        <v>339</v>
      </c>
      <c r="BG109" s="36" t="s">
        <v>339</v>
      </c>
      <c r="BH109" s="36" t="s">
        <v>339</v>
      </c>
      <c r="BI109" s="36" t="s">
        <v>339</v>
      </c>
      <c r="BJ109" s="36" t="s">
        <v>339</v>
      </c>
      <c r="BK109" s="36" t="s">
        <v>339</v>
      </c>
      <c r="BL109" s="36" t="s">
        <v>339</v>
      </c>
    </row>
    <row r="110" spans="1:64" s="37" customFormat="1" x14ac:dyDescent="0.2">
      <c r="A110" s="34">
        <v>107</v>
      </c>
      <c r="B110" s="34" t="s">
        <v>201</v>
      </c>
      <c r="C110" s="34" t="s">
        <v>219</v>
      </c>
      <c r="D110" s="41" t="s">
        <v>339</v>
      </c>
      <c r="E110" s="36" t="s">
        <v>339</v>
      </c>
      <c r="F110" s="36" t="s">
        <v>339</v>
      </c>
      <c r="G110" s="36" t="s">
        <v>339</v>
      </c>
      <c r="H110" s="36" t="s">
        <v>339</v>
      </c>
      <c r="I110" s="36" t="s">
        <v>339</v>
      </c>
      <c r="J110" s="36" t="s">
        <v>339</v>
      </c>
      <c r="K110" s="36" t="s">
        <v>339</v>
      </c>
      <c r="L110" s="36" t="s">
        <v>339</v>
      </c>
      <c r="M110" s="36" t="s">
        <v>339</v>
      </c>
      <c r="N110" s="36" t="s">
        <v>339</v>
      </c>
      <c r="O110" s="36" t="s">
        <v>339</v>
      </c>
      <c r="P110" s="36" t="s">
        <v>339</v>
      </c>
      <c r="Q110" s="36" t="s">
        <v>339</v>
      </c>
      <c r="R110" s="36" t="s">
        <v>339</v>
      </c>
      <c r="S110" s="36" t="s">
        <v>339</v>
      </c>
      <c r="T110" s="36" t="s">
        <v>339</v>
      </c>
      <c r="U110" s="36" t="s">
        <v>339</v>
      </c>
      <c r="V110" s="36" t="s">
        <v>339</v>
      </c>
      <c r="W110" s="36" t="s">
        <v>339</v>
      </c>
      <c r="X110" s="36" t="s">
        <v>339</v>
      </c>
      <c r="Y110" s="36" t="s">
        <v>339</v>
      </c>
      <c r="Z110" s="36" t="s">
        <v>339</v>
      </c>
      <c r="AA110" s="36" t="s">
        <v>339</v>
      </c>
      <c r="AB110" s="36" t="s">
        <v>339</v>
      </c>
      <c r="AC110" s="36" t="s">
        <v>339</v>
      </c>
      <c r="AD110" s="36" t="s">
        <v>339</v>
      </c>
      <c r="AE110" s="36" t="s">
        <v>339</v>
      </c>
      <c r="AF110" s="36" t="s">
        <v>339</v>
      </c>
      <c r="AG110" s="36" t="s">
        <v>339</v>
      </c>
      <c r="AH110" s="36" t="s">
        <v>339</v>
      </c>
      <c r="AI110" s="36" t="s">
        <v>339</v>
      </c>
      <c r="AJ110" s="36" t="s">
        <v>339</v>
      </c>
      <c r="AK110" s="36" t="s">
        <v>339</v>
      </c>
      <c r="AL110" s="36" t="s">
        <v>339</v>
      </c>
      <c r="AM110" s="36" t="s">
        <v>339</v>
      </c>
      <c r="AN110" s="36" t="s">
        <v>339</v>
      </c>
      <c r="AO110" s="36" t="s">
        <v>339</v>
      </c>
      <c r="AP110" s="36" t="s">
        <v>339</v>
      </c>
      <c r="AQ110" s="36" t="s">
        <v>339</v>
      </c>
      <c r="AR110" s="36" t="s">
        <v>339</v>
      </c>
      <c r="AS110" s="36" t="s">
        <v>339</v>
      </c>
      <c r="AT110" s="36" t="s">
        <v>339</v>
      </c>
      <c r="AU110" s="36" t="s">
        <v>339</v>
      </c>
      <c r="AV110" s="36" t="s">
        <v>339</v>
      </c>
      <c r="AW110" s="36" t="s">
        <v>339</v>
      </c>
      <c r="AX110" s="36" t="s">
        <v>339</v>
      </c>
      <c r="AY110" s="36" t="s">
        <v>339</v>
      </c>
      <c r="AZ110" s="36" t="s">
        <v>339</v>
      </c>
      <c r="BA110" s="36" t="s">
        <v>339</v>
      </c>
      <c r="BB110" s="36" t="s">
        <v>339</v>
      </c>
      <c r="BC110" s="36" t="s">
        <v>339</v>
      </c>
      <c r="BD110" s="36" t="s">
        <v>339</v>
      </c>
      <c r="BE110" s="36" t="s">
        <v>339</v>
      </c>
      <c r="BF110" s="36" t="s">
        <v>339</v>
      </c>
      <c r="BG110" s="36" t="s">
        <v>339</v>
      </c>
      <c r="BH110" s="36" t="s">
        <v>339</v>
      </c>
      <c r="BI110" s="36" t="s">
        <v>339</v>
      </c>
      <c r="BJ110" s="36" t="s">
        <v>339</v>
      </c>
      <c r="BK110" s="36" t="s">
        <v>339</v>
      </c>
      <c r="BL110" s="36" t="s">
        <v>339</v>
      </c>
    </row>
    <row r="111" spans="1:64" s="37" customFormat="1" x14ac:dyDescent="0.2">
      <c r="A111" s="34">
        <v>108</v>
      </c>
      <c r="B111" s="34" t="s">
        <v>201</v>
      </c>
      <c r="C111" s="34" t="s">
        <v>220</v>
      </c>
      <c r="D111" s="41" t="s">
        <v>339</v>
      </c>
      <c r="E111" s="36" t="s">
        <v>339</v>
      </c>
      <c r="F111" s="36" t="s">
        <v>339</v>
      </c>
      <c r="G111" s="36" t="s">
        <v>339</v>
      </c>
      <c r="H111" s="36" t="s">
        <v>339</v>
      </c>
      <c r="I111" s="36" t="s">
        <v>339</v>
      </c>
      <c r="J111" s="36" t="s">
        <v>339</v>
      </c>
      <c r="K111" s="36" t="s">
        <v>339</v>
      </c>
      <c r="L111" s="36" t="s">
        <v>339</v>
      </c>
      <c r="M111" s="36" t="s">
        <v>339</v>
      </c>
      <c r="N111" s="36" t="s">
        <v>339</v>
      </c>
      <c r="O111" s="36" t="s">
        <v>339</v>
      </c>
      <c r="P111" s="36" t="s">
        <v>339</v>
      </c>
      <c r="Q111" s="36" t="s">
        <v>339</v>
      </c>
      <c r="R111" s="36" t="s">
        <v>339</v>
      </c>
      <c r="S111" s="36" t="s">
        <v>339</v>
      </c>
      <c r="T111" s="36" t="s">
        <v>339</v>
      </c>
      <c r="U111" s="36" t="s">
        <v>339</v>
      </c>
      <c r="V111" s="36" t="s">
        <v>339</v>
      </c>
      <c r="W111" s="36" t="s">
        <v>339</v>
      </c>
      <c r="X111" s="36" t="s">
        <v>339</v>
      </c>
      <c r="Y111" s="36" t="s">
        <v>339</v>
      </c>
      <c r="Z111" s="36" t="s">
        <v>339</v>
      </c>
      <c r="AA111" s="36" t="s">
        <v>339</v>
      </c>
      <c r="AB111" s="36" t="s">
        <v>339</v>
      </c>
      <c r="AC111" s="36" t="s">
        <v>339</v>
      </c>
      <c r="AD111" s="36" t="s">
        <v>339</v>
      </c>
      <c r="AE111" s="36" t="s">
        <v>339</v>
      </c>
      <c r="AF111" s="36" t="s">
        <v>339</v>
      </c>
      <c r="AG111" s="36" t="s">
        <v>339</v>
      </c>
      <c r="AH111" s="36" t="s">
        <v>339</v>
      </c>
      <c r="AI111" s="36" t="s">
        <v>339</v>
      </c>
      <c r="AJ111" s="36" t="s">
        <v>339</v>
      </c>
      <c r="AK111" s="36" t="s">
        <v>339</v>
      </c>
      <c r="AL111" s="36" t="s">
        <v>339</v>
      </c>
      <c r="AM111" s="36" t="s">
        <v>339</v>
      </c>
      <c r="AN111" s="36" t="s">
        <v>339</v>
      </c>
      <c r="AO111" s="36" t="s">
        <v>339</v>
      </c>
      <c r="AP111" s="36" t="s">
        <v>339</v>
      </c>
      <c r="AQ111" s="36" t="s">
        <v>339</v>
      </c>
      <c r="AR111" s="36" t="s">
        <v>339</v>
      </c>
      <c r="AS111" s="36" t="s">
        <v>339</v>
      </c>
      <c r="AT111" s="36" t="s">
        <v>339</v>
      </c>
      <c r="AU111" s="36" t="s">
        <v>339</v>
      </c>
      <c r="AV111" s="36" t="s">
        <v>339</v>
      </c>
      <c r="AW111" s="36" t="s">
        <v>339</v>
      </c>
      <c r="AX111" s="36" t="s">
        <v>339</v>
      </c>
      <c r="AY111" s="36" t="s">
        <v>339</v>
      </c>
      <c r="AZ111" s="36" t="s">
        <v>339</v>
      </c>
      <c r="BA111" s="36" t="s">
        <v>339</v>
      </c>
      <c r="BB111" s="36" t="s">
        <v>339</v>
      </c>
      <c r="BC111" s="36" t="s">
        <v>339</v>
      </c>
      <c r="BD111" s="36" t="s">
        <v>339</v>
      </c>
      <c r="BE111" s="36" t="s">
        <v>339</v>
      </c>
      <c r="BF111" s="36" t="s">
        <v>339</v>
      </c>
      <c r="BG111" s="36" t="s">
        <v>339</v>
      </c>
      <c r="BH111" s="36" t="s">
        <v>339</v>
      </c>
      <c r="BI111" s="36" t="s">
        <v>339</v>
      </c>
      <c r="BJ111" s="36" t="s">
        <v>339</v>
      </c>
      <c r="BK111" s="36" t="s">
        <v>339</v>
      </c>
      <c r="BL111" s="36" t="s">
        <v>339</v>
      </c>
    </row>
    <row r="112" spans="1:64" s="37" customFormat="1" x14ac:dyDescent="0.2">
      <c r="A112" s="34">
        <v>109</v>
      </c>
      <c r="B112" s="34" t="s">
        <v>201</v>
      </c>
      <c r="C112" s="34" t="s">
        <v>221</v>
      </c>
      <c r="D112" s="41" t="s">
        <v>339</v>
      </c>
      <c r="E112" s="36" t="s">
        <v>339</v>
      </c>
      <c r="F112" s="36" t="s">
        <v>339</v>
      </c>
      <c r="G112" s="36" t="s">
        <v>339</v>
      </c>
      <c r="H112" s="36" t="s">
        <v>339</v>
      </c>
      <c r="I112" s="36" t="s">
        <v>339</v>
      </c>
      <c r="J112" s="36" t="s">
        <v>339</v>
      </c>
      <c r="K112" s="36" t="s">
        <v>339</v>
      </c>
      <c r="L112" s="36" t="s">
        <v>339</v>
      </c>
      <c r="M112" s="36" t="s">
        <v>339</v>
      </c>
      <c r="N112" s="36" t="s">
        <v>339</v>
      </c>
      <c r="O112" s="36" t="s">
        <v>339</v>
      </c>
      <c r="P112" s="36" t="s">
        <v>339</v>
      </c>
      <c r="Q112" s="36" t="s">
        <v>339</v>
      </c>
      <c r="R112" s="36" t="s">
        <v>339</v>
      </c>
      <c r="S112" s="36" t="s">
        <v>339</v>
      </c>
      <c r="T112" s="36" t="s">
        <v>339</v>
      </c>
      <c r="U112" s="36" t="s">
        <v>339</v>
      </c>
      <c r="V112" s="36" t="s">
        <v>339</v>
      </c>
      <c r="W112" s="36" t="s">
        <v>339</v>
      </c>
      <c r="X112" s="36" t="s">
        <v>339</v>
      </c>
      <c r="Y112" s="36" t="s">
        <v>339</v>
      </c>
      <c r="Z112" s="36" t="s">
        <v>339</v>
      </c>
      <c r="AA112" s="36" t="s">
        <v>339</v>
      </c>
      <c r="AB112" s="36" t="s">
        <v>339</v>
      </c>
      <c r="AC112" s="36" t="s">
        <v>339</v>
      </c>
      <c r="AD112" s="36" t="s">
        <v>339</v>
      </c>
      <c r="AE112" s="36" t="s">
        <v>339</v>
      </c>
      <c r="AF112" s="36" t="s">
        <v>339</v>
      </c>
      <c r="AG112" s="36" t="s">
        <v>339</v>
      </c>
      <c r="AH112" s="36" t="s">
        <v>339</v>
      </c>
      <c r="AI112" s="36" t="s">
        <v>339</v>
      </c>
      <c r="AJ112" s="36" t="s">
        <v>339</v>
      </c>
      <c r="AK112" s="36" t="s">
        <v>339</v>
      </c>
      <c r="AL112" s="36" t="s">
        <v>339</v>
      </c>
      <c r="AM112" s="36" t="s">
        <v>339</v>
      </c>
      <c r="AN112" s="36" t="s">
        <v>339</v>
      </c>
      <c r="AO112" s="36" t="s">
        <v>339</v>
      </c>
      <c r="AP112" s="36" t="s">
        <v>339</v>
      </c>
      <c r="AQ112" s="36" t="s">
        <v>339</v>
      </c>
      <c r="AR112" s="36" t="s">
        <v>339</v>
      </c>
      <c r="AS112" s="36" t="s">
        <v>339</v>
      </c>
      <c r="AT112" s="36" t="s">
        <v>339</v>
      </c>
      <c r="AU112" s="36" t="s">
        <v>339</v>
      </c>
      <c r="AV112" s="36" t="s">
        <v>339</v>
      </c>
      <c r="AW112" s="36" t="s">
        <v>339</v>
      </c>
      <c r="AX112" s="36" t="s">
        <v>339</v>
      </c>
      <c r="AY112" s="36" t="s">
        <v>339</v>
      </c>
      <c r="AZ112" s="36" t="s">
        <v>339</v>
      </c>
      <c r="BA112" s="36" t="s">
        <v>339</v>
      </c>
      <c r="BB112" s="36" t="s">
        <v>339</v>
      </c>
      <c r="BC112" s="36" t="s">
        <v>339</v>
      </c>
      <c r="BD112" s="36" t="s">
        <v>339</v>
      </c>
      <c r="BE112" s="36" t="s">
        <v>339</v>
      </c>
      <c r="BF112" s="36" t="s">
        <v>339</v>
      </c>
      <c r="BG112" s="36" t="s">
        <v>339</v>
      </c>
      <c r="BH112" s="36" t="s">
        <v>339</v>
      </c>
      <c r="BI112" s="36" t="s">
        <v>339</v>
      </c>
      <c r="BJ112" s="36" t="s">
        <v>339</v>
      </c>
      <c r="BK112" s="36" t="s">
        <v>339</v>
      </c>
      <c r="BL112" s="36" t="s">
        <v>339</v>
      </c>
    </row>
    <row r="113" spans="1:64" s="37" customFormat="1" x14ac:dyDescent="0.2">
      <c r="A113" s="34">
        <v>110</v>
      </c>
      <c r="B113" s="34" t="s">
        <v>201</v>
      </c>
      <c r="C113" s="34" t="s">
        <v>222</v>
      </c>
      <c r="D113" s="41" t="s">
        <v>339</v>
      </c>
      <c r="E113" s="36" t="s">
        <v>339</v>
      </c>
      <c r="F113" s="36" t="s">
        <v>339</v>
      </c>
      <c r="G113" s="36" t="s">
        <v>339</v>
      </c>
      <c r="H113" s="36" t="s">
        <v>339</v>
      </c>
      <c r="I113" s="36" t="s">
        <v>339</v>
      </c>
      <c r="J113" s="36" t="s">
        <v>339</v>
      </c>
      <c r="K113" s="36" t="s">
        <v>339</v>
      </c>
      <c r="L113" s="36" t="s">
        <v>339</v>
      </c>
      <c r="M113" s="36" t="s">
        <v>339</v>
      </c>
      <c r="N113" s="36" t="s">
        <v>339</v>
      </c>
      <c r="O113" s="36" t="s">
        <v>339</v>
      </c>
      <c r="P113" s="36" t="s">
        <v>339</v>
      </c>
      <c r="Q113" s="36" t="s">
        <v>339</v>
      </c>
      <c r="R113" s="36" t="s">
        <v>339</v>
      </c>
      <c r="S113" s="36" t="s">
        <v>339</v>
      </c>
      <c r="T113" s="36" t="s">
        <v>339</v>
      </c>
      <c r="U113" s="36" t="s">
        <v>339</v>
      </c>
      <c r="V113" s="36" t="s">
        <v>339</v>
      </c>
      <c r="W113" s="36" t="s">
        <v>339</v>
      </c>
      <c r="X113" s="36" t="s">
        <v>339</v>
      </c>
      <c r="Y113" s="36" t="s">
        <v>339</v>
      </c>
      <c r="Z113" s="36" t="s">
        <v>339</v>
      </c>
      <c r="AA113" s="36" t="s">
        <v>339</v>
      </c>
      <c r="AB113" s="36" t="s">
        <v>339</v>
      </c>
      <c r="AC113" s="36" t="s">
        <v>339</v>
      </c>
      <c r="AD113" s="36" t="s">
        <v>339</v>
      </c>
      <c r="AE113" s="36" t="s">
        <v>339</v>
      </c>
      <c r="AF113" s="36" t="s">
        <v>339</v>
      </c>
      <c r="AG113" s="36" t="s">
        <v>339</v>
      </c>
      <c r="AH113" s="36" t="s">
        <v>339</v>
      </c>
      <c r="AI113" s="36" t="s">
        <v>339</v>
      </c>
      <c r="AJ113" s="36" t="s">
        <v>339</v>
      </c>
      <c r="AK113" s="36" t="s">
        <v>339</v>
      </c>
      <c r="AL113" s="36" t="s">
        <v>339</v>
      </c>
      <c r="AM113" s="36" t="s">
        <v>339</v>
      </c>
      <c r="AN113" s="36" t="s">
        <v>339</v>
      </c>
      <c r="AO113" s="36" t="s">
        <v>339</v>
      </c>
      <c r="AP113" s="36" t="s">
        <v>339</v>
      </c>
      <c r="AQ113" s="36" t="s">
        <v>339</v>
      </c>
      <c r="AR113" s="36" t="s">
        <v>339</v>
      </c>
      <c r="AS113" s="36" t="s">
        <v>339</v>
      </c>
      <c r="AT113" s="36" t="s">
        <v>339</v>
      </c>
      <c r="AU113" s="36" t="s">
        <v>339</v>
      </c>
      <c r="AV113" s="36" t="s">
        <v>339</v>
      </c>
      <c r="AW113" s="36" t="s">
        <v>339</v>
      </c>
      <c r="AX113" s="36" t="s">
        <v>339</v>
      </c>
      <c r="AY113" s="36" t="s">
        <v>339</v>
      </c>
      <c r="AZ113" s="36" t="s">
        <v>339</v>
      </c>
      <c r="BA113" s="36" t="s">
        <v>339</v>
      </c>
      <c r="BB113" s="36" t="s">
        <v>339</v>
      </c>
      <c r="BC113" s="36" t="s">
        <v>339</v>
      </c>
      <c r="BD113" s="36" t="s">
        <v>339</v>
      </c>
      <c r="BE113" s="36" t="s">
        <v>339</v>
      </c>
      <c r="BF113" s="36" t="s">
        <v>339</v>
      </c>
      <c r="BG113" s="36" t="s">
        <v>339</v>
      </c>
      <c r="BH113" s="36" t="s">
        <v>339</v>
      </c>
      <c r="BI113" s="36" t="s">
        <v>339</v>
      </c>
      <c r="BJ113" s="36" t="s">
        <v>339</v>
      </c>
      <c r="BK113" s="36" t="s">
        <v>339</v>
      </c>
      <c r="BL113" s="36" t="s">
        <v>339</v>
      </c>
    </row>
    <row r="114" spans="1:64" s="37" customFormat="1" x14ac:dyDescent="0.2">
      <c r="A114" s="34">
        <v>111</v>
      </c>
      <c r="B114" s="34" t="s">
        <v>201</v>
      </c>
      <c r="C114" s="34" t="s">
        <v>223</v>
      </c>
      <c r="D114" s="41" t="s">
        <v>339</v>
      </c>
      <c r="E114" s="36" t="s">
        <v>339</v>
      </c>
      <c r="F114" s="36" t="s">
        <v>339</v>
      </c>
      <c r="G114" s="36" t="s">
        <v>339</v>
      </c>
      <c r="H114" s="36" t="s">
        <v>339</v>
      </c>
      <c r="I114" s="36" t="s">
        <v>339</v>
      </c>
      <c r="J114" s="36" t="s">
        <v>339</v>
      </c>
      <c r="K114" s="36" t="s">
        <v>339</v>
      </c>
      <c r="L114" s="36" t="s">
        <v>339</v>
      </c>
      <c r="M114" s="36" t="s">
        <v>339</v>
      </c>
      <c r="N114" s="36" t="s">
        <v>339</v>
      </c>
      <c r="O114" s="36" t="s">
        <v>339</v>
      </c>
      <c r="P114" s="36" t="s">
        <v>339</v>
      </c>
      <c r="Q114" s="36" t="s">
        <v>339</v>
      </c>
      <c r="R114" s="36" t="s">
        <v>339</v>
      </c>
      <c r="S114" s="36" t="s">
        <v>339</v>
      </c>
      <c r="T114" s="36" t="s">
        <v>339</v>
      </c>
      <c r="U114" s="36" t="s">
        <v>339</v>
      </c>
      <c r="V114" s="36" t="s">
        <v>339</v>
      </c>
      <c r="W114" s="36" t="s">
        <v>339</v>
      </c>
      <c r="X114" s="36" t="s">
        <v>339</v>
      </c>
      <c r="Y114" s="36" t="s">
        <v>339</v>
      </c>
      <c r="Z114" s="36" t="s">
        <v>339</v>
      </c>
      <c r="AA114" s="36" t="s">
        <v>339</v>
      </c>
      <c r="AB114" s="36" t="s">
        <v>339</v>
      </c>
      <c r="AC114" s="36" t="s">
        <v>339</v>
      </c>
      <c r="AD114" s="36" t="s">
        <v>339</v>
      </c>
      <c r="AE114" s="36" t="s">
        <v>339</v>
      </c>
      <c r="AF114" s="36" t="s">
        <v>339</v>
      </c>
      <c r="AG114" s="36" t="s">
        <v>339</v>
      </c>
      <c r="AH114" s="36" t="s">
        <v>339</v>
      </c>
      <c r="AI114" s="36" t="s">
        <v>339</v>
      </c>
      <c r="AJ114" s="36" t="s">
        <v>339</v>
      </c>
      <c r="AK114" s="36" t="s">
        <v>339</v>
      </c>
      <c r="AL114" s="36" t="s">
        <v>339</v>
      </c>
      <c r="AM114" s="36" t="s">
        <v>339</v>
      </c>
      <c r="AN114" s="36" t="s">
        <v>339</v>
      </c>
      <c r="AO114" s="36" t="s">
        <v>339</v>
      </c>
      <c r="AP114" s="36" t="s">
        <v>339</v>
      </c>
      <c r="AQ114" s="36" t="s">
        <v>339</v>
      </c>
      <c r="AR114" s="36" t="s">
        <v>339</v>
      </c>
      <c r="AS114" s="36" t="s">
        <v>339</v>
      </c>
      <c r="AT114" s="36" t="s">
        <v>339</v>
      </c>
      <c r="AU114" s="36" t="s">
        <v>339</v>
      </c>
      <c r="AV114" s="36" t="s">
        <v>339</v>
      </c>
      <c r="AW114" s="36" t="s">
        <v>339</v>
      </c>
      <c r="AX114" s="36" t="s">
        <v>339</v>
      </c>
      <c r="AY114" s="36" t="s">
        <v>339</v>
      </c>
      <c r="AZ114" s="36" t="s">
        <v>339</v>
      </c>
      <c r="BA114" s="36" t="s">
        <v>339</v>
      </c>
      <c r="BB114" s="36" t="s">
        <v>339</v>
      </c>
      <c r="BC114" s="36" t="s">
        <v>339</v>
      </c>
      <c r="BD114" s="36" t="s">
        <v>339</v>
      </c>
      <c r="BE114" s="36" t="s">
        <v>339</v>
      </c>
      <c r="BF114" s="36" t="s">
        <v>339</v>
      </c>
      <c r="BG114" s="36" t="s">
        <v>339</v>
      </c>
      <c r="BH114" s="36" t="s">
        <v>339</v>
      </c>
      <c r="BI114" s="36" t="s">
        <v>339</v>
      </c>
      <c r="BJ114" s="36" t="s">
        <v>339</v>
      </c>
      <c r="BK114" s="36" t="s">
        <v>339</v>
      </c>
      <c r="BL114" s="36" t="s">
        <v>339</v>
      </c>
    </row>
    <row r="115" spans="1:64" s="37" customFormat="1" x14ac:dyDescent="0.2">
      <c r="A115" s="34">
        <v>112</v>
      </c>
      <c r="B115" s="34" t="s">
        <v>225</v>
      </c>
      <c r="C115" s="34" t="s">
        <v>224</v>
      </c>
      <c r="D115" s="41" t="s">
        <v>339</v>
      </c>
      <c r="E115" s="36" t="s">
        <v>339</v>
      </c>
      <c r="F115" s="36" t="s">
        <v>339</v>
      </c>
      <c r="G115" s="36" t="s">
        <v>339</v>
      </c>
      <c r="H115" s="36" t="s">
        <v>339</v>
      </c>
      <c r="I115" s="36" t="s">
        <v>339</v>
      </c>
      <c r="J115" s="36" t="s">
        <v>339</v>
      </c>
      <c r="K115" s="36" t="s">
        <v>339</v>
      </c>
      <c r="L115" s="36" t="s">
        <v>339</v>
      </c>
      <c r="M115" s="36" t="s">
        <v>339</v>
      </c>
      <c r="N115" s="36" t="s">
        <v>339</v>
      </c>
      <c r="O115" s="36" t="s">
        <v>339</v>
      </c>
      <c r="P115" s="36" t="s">
        <v>339</v>
      </c>
      <c r="Q115" s="36" t="s">
        <v>339</v>
      </c>
      <c r="R115" s="36" t="s">
        <v>339</v>
      </c>
      <c r="S115" s="36" t="s">
        <v>339</v>
      </c>
      <c r="T115" s="36" t="s">
        <v>339</v>
      </c>
      <c r="U115" s="36" t="s">
        <v>339</v>
      </c>
      <c r="V115" s="36" t="s">
        <v>339</v>
      </c>
      <c r="W115" s="36" t="s">
        <v>339</v>
      </c>
      <c r="X115" s="36" t="s">
        <v>339</v>
      </c>
      <c r="Y115" s="36" t="s">
        <v>339</v>
      </c>
      <c r="Z115" s="36" t="s">
        <v>339</v>
      </c>
      <c r="AA115" s="36" t="s">
        <v>339</v>
      </c>
      <c r="AB115" s="36" t="s">
        <v>339</v>
      </c>
      <c r="AC115" s="36" t="s">
        <v>339</v>
      </c>
      <c r="AD115" s="36" t="s">
        <v>339</v>
      </c>
      <c r="AE115" s="36" t="s">
        <v>339</v>
      </c>
      <c r="AF115" s="36" t="s">
        <v>339</v>
      </c>
      <c r="AG115" s="36" t="s">
        <v>339</v>
      </c>
      <c r="AH115" s="36" t="s">
        <v>339</v>
      </c>
      <c r="AI115" s="36" t="s">
        <v>339</v>
      </c>
      <c r="AJ115" s="36" t="s">
        <v>339</v>
      </c>
      <c r="AK115" s="36" t="s">
        <v>339</v>
      </c>
      <c r="AL115" s="36" t="s">
        <v>339</v>
      </c>
      <c r="AM115" s="36" t="s">
        <v>339</v>
      </c>
      <c r="AN115" s="36" t="s">
        <v>339</v>
      </c>
      <c r="AO115" s="36" t="s">
        <v>339</v>
      </c>
      <c r="AP115" s="36" t="s">
        <v>339</v>
      </c>
      <c r="AQ115" s="36" t="s">
        <v>339</v>
      </c>
      <c r="AR115" s="36" t="s">
        <v>339</v>
      </c>
      <c r="AS115" s="36" t="s">
        <v>339</v>
      </c>
      <c r="AT115" s="36" t="s">
        <v>339</v>
      </c>
      <c r="AU115" s="36" t="s">
        <v>339</v>
      </c>
      <c r="AV115" s="36" t="s">
        <v>339</v>
      </c>
      <c r="AW115" s="36" t="s">
        <v>339</v>
      </c>
      <c r="AX115" s="36" t="s">
        <v>339</v>
      </c>
      <c r="AY115" s="36" t="s">
        <v>339</v>
      </c>
      <c r="AZ115" s="36" t="s">
        <v>339</v>
      </c>
      <c r="BA115" s="36" t="s">
        <v>339</v>
      </c>
      <c r="BB115" s="36" t="s">
        <v>339</v>
      </c>
      <c r="BC115" s="36" t="s">
        <v>339</v>
      </c>
      <c r="BD115" s="36" t="s">
        <v>339</v>
      </c>
      <c r="BE115" s="36" t="s">
        <v>339</v>
      </c>
      <c r="BF115" s="36" t="s">
        <v>339</v>
      </c>
      <c r="BG115" s="36" t="s">
        <v>339</v>
      </c>
      <c r="BH115" s="36" t="s">
        <v>339</v>
      </c>
      <c r="BI115" s="36" t="s">
        <v>339</v>
      </c>
      <c r="BJ115" s="36" t="s">
        <v>339</v>
      </c>
      <c r="BK115" s="36" t="s">
        <v>339</v>
      </c>
      <c r="BL115" s="36" t="s">
        <v>339</v>
      </c>
    </row>
    <row r="116" spans="1:64" s="37" customFormat="1" x14ac:dyDescent="0.2">
      <c r="A116" s="34">
        <v>113</v>
      </c>
      <c r="B116" s="34" t="s">
        <v>225</v>
      </c>
      <c r="C116" s="34" t="s">
        <v>226</v>
      </c>
      <c r="D116" s="41" t="s">
        <v>339</v>
      </c>
      <c r="E116" s="36" t="s">
        <v>339</v>
      </c>
      <c r="F116" s="36" t="s">
        <v>339</v>
      </c>
      <c r="G116" s="36" t="s">
        <v>339</v>
      </c>
      <c r="H116" s="36" t="s">
        <v>339</v>
      </c>
      <c r="I116" s="36" t="s">
        <v>339</v>
      </c>
      <c r="J116" s="36" t="s">
        <v>339</v>
      </c>
      <c r="K116" s="36" t="s">
        <v>339</v>
      </c>
      <c r="L116" s="36" t="s">
        <v>339</v>
      </c>
      <c r="M116" s="36" t="s">
        <v>339</v>
      </c>
      <c r="N116" s="36" t="s">
        <v>339</v>
      </c>
      <c r="O116" s="36" t="s">
        <v>339</v>
      </c>
      <c r="P116" s="36" t="s">
        <v>339</v>
      </c>
      <c r="Q116" s="36" t="s">
        <v>339</v>
      </c>
      <c r="R116" s="36" t="s">
        <v>339</v>
      </c>
      <c r="S116" s="36" t="s">
        <v>339</v>
      </c>
      <c r="T116" s="36" t="s">
        <v>339</v>
      </c>
      <c r="U116" s="36" t="s">
        <v>339</v>
      </c>
      <c r="V116" s="36" t="s">
        <v>339</v>
      </c>
      <c r="W116" s="36" t="s">
        <v>339</v>
      </c>
      <c r="X116" s="36" t="s">
        <v>339</v>
      </c>
      <c r="Y116" s="36" t="s">
        <v>339</v>
      </c>
      <c r="Z116" s="36" t="s">
        <v>339</v>
      </c>
      <c r="AA116" s="36" t="s">
        <v>339</v>
      </c>
      <c r="AB116" s="36" t="s">
        <v>339</v>
      </c>
      <c r="AC116" s="36" t="s">
        <v>339</v>
      </c>
      <c r="AD116" s="36" t="s">
        <v>339</v>
      </c>
      <c r="AE116" s="36" t="s">
        <v>339</v>
      </c>
      <c r="AF116" s="36" t="s">
        <v>339</v>
      </c>
      <c r="AG116" s="36" t="s">
        <v>339</v>
      </c>
      <c r="AH116" s="36" t="s">
        <v>339</v>
      </c>
      <c r="AI116" s="36" t="s">
        <v>339</v>
      </c>
      <c r="AJ116" s="36" t="s">
        <v>339</v>
      </c>
      <c r="AK116" s="36" t="s">
        <v>339</v>
      </c>
      <c r="AL116" s="36" t="s">
        <v>339</v>
      </c>
      <c r="AM116" s="36" t="s">
        <v>339</v>
      </c>
      <c r="AN116" s="36" t="s">
        <v>339</v>
      </c>
      <c r="AO116" s="36" t="s">
        <v>339</v>
      </c>
      <c r="AP116" s="36" t="s">
        <v>339</v>
      </c>
      <c r="AQ116" s="36" t="s">
        <v>339</v>
      </c>
      <c r="AR116" s="36" t="s">
        <v>339</v>
      </c>
      <c r="AS116" s="36" t="s">
        <v>339</v>
      </c>
      <c r="AT116" s="36" t="s">
        <v>339</v>
      </c>
      <c r="AU116" s="36" t="s">
        <v>339</v>
      </c>
      <c r="AV116" s="36" t="s">
        <v>339</v>
      </c>
      <c r="AW116" s="36" t="s">
        <v>339</v>
      </c>
      <c r="AX116" s="36" t="s">
        <v>339</v>
      </c>
      <c r="AY116" s="36" t="s">
        <v>339</v>
      </c>
      <c r="AZ116" s="36" t="s">
        <v>339</v>
      </c>
      <c r="BA116" s="36" t="s">
        <v>339</v>
      </c>
      <c r="BB116" s="36" t="s">
        <v>339</v>
      </c>
      <c r="BC116" s="36" t="s">
        <v>339</v>
      </c>
      <c r="BD116" s="36" t="s">
        <v>339</v>
      </c>
      <c r="BE116" s="36" t="s">
        <v>339</v>
      </c>
      <c r="BF116" s="36" t="s">
        <v>339</v>
      </c>
      <c r="BG116" s="36" t="s">
        <v>339</v>
      </c>
      <c r="BH116" s="36" t="s">
        <v>339</v>
      </c>
      <c r="BI116" s="36" t="s">
        <v>339</v>
      </c>
      <c r="BJ116" s="36" t="s">
        <v>339</v>
      </c>
      <c r="BK116" s="36" t="s">
        <v>339</v>
      </c>
      <c r="BL116" s="36" t="s">
        <v>339</v>
      </c>
    </row>
    <row r="117" spans="1:64" s="37" customFormat="1" x14ac:dyDescent="0.2">
      <c r="A117" s="34">
        <v>114</v>
      </c>
      <c r="B117" s="34" t="s">
        <v>225</v>
      </c>
      <c r="C117" s="34" t="s">
        <v>227</v>
      </c>
      <c r="D117" s="41" t="s">
        <v>339</v>
      </c>
      <c r="E117" s="36" t="s">
        <v>339</v>
      </c>
      <c r="F117" s="36" t="s">
        <v>339</v>
      </c>
      <c r="G117" s="36" t="s">
        <v>339</v>
      </c>
      <c r="H117" s="36" t="s">
        <v>339</v>
      </c>
      <c r="I117" s="36" t="s">
        <v>339</v>
      </c>
      <c r="J117" s="36" t="s">
        <v>339</v>
      </c>
      <c r="K117" s="36" t="s">
        <v>339</v>
      </c>
      <c r="L117" s="36" t="s">
        <v>339</v>
      </c>
      <c r="M117" s="36" t="s">
        <v>339</v>
      </c>
      <c r="N117" s="36" t="s">
        <v>339</v>
      </c>
      <c r="O117" s="36" t="s">
        <v>339</v>
      </c>
      <c r="P117" s="36" t="s">
        <v>339</v>
      </c>
      <c r="Q117" s="36" t="s">
        <v>339</v>
      </c>
      <c r="R117" s="36" t="s">
        <v>339</v>
      </c>
      <c r="S117" s="36" t="s">
        <v>339</v>
      </c>
      <c r="T117" s="36" t="s">
        <v>339</v>
      </c>
      <c r="U117" s="36" t="s">
        <v>339</v>
      </c>
      <c r="V117" s="36" t="s">
        <v>339</v>
      </c>
      <c r="W117" s="36" t="s">
        <v>339</v>
      </c>
      <c r="X117" s="36" t="s">
        <v>339</v>
      </c>
      <c r="Y117" s="36" t="s">
        <v>339</v>
      </c>
      <c r="Z117" s="36" t="s">
        <v>339</v>
      </c>
      <c r="AA117" s="36" t="s">
        <v>339</v>
      </c>
      <c r="AB117" s="36" t="s">
        <v>339</v>
      </c>
      <c r="AC117" s="36" t="s">
        <v>339</v>
      </c>
      <c r="AD117" s="36" t="s">
        <v>339</v>
      </c>
      <c r="AE117" s="36" t="s">
        <v>339</v>
      </c>
      <c r="AF117" s="36" t="s">
        <v>339</v>
      </c>
      <c r="AG117" s="36" t="s">
        <v>339</v>
      </c>
      <c r="AH117" s="36" t="s">
        <v>339</v>
      </c>
      <c r="AI117" s="36" t="s">
        <v>339</v>
      </c>
      <c r="AJ117" s="36" t="s">
        <v>339</v>
      </c>
      <c r="AK117" s="36" t="s">
        <v>339</v>
      </c>
      <c r="AL117" s="36" t="s">
        <v>339</v>
      </c>
      <c r="AM117" s="36" t="s">
        <v>339</v>
      </c>
      <c r="AN117" s="36" t="s">
        <v>339</v>
      </c>
      <c r="AO117" s="36" t="s">
        <v>339</v>
      </c>
      <c r="AP117" s="36" t="s">
        <v>339</v>
      </c>
      <c r="AQ117" s="36" t="s">
        <v>339</v>
      </c>
      <c r="AR117" s="36" t="s">
        <v>339</v>
      </c>
      <c r="AS117" s="36" t="s">
        <v>339</v>
      </c>
      <c r="AT117" s="36" t="s">
        <v>339</v>
      </c>
      <c r="AU117" s="36" t="s">
        <v>339</v>
      </c>
      <c r="AV117" s="36" t="s">
        <v>339</v>
      </c>
      <c r="AW117" s="36" t="s">
        <v>339</v>
      </c>
      <c r="AX117" s="36" t="s">
        <v>339</v>
      </c>
      <c r="AY117" s="36" t="s">
        <v>339</v>
      </c>
      <c r="AZ117" s="36" t="s">
        <v>339</v>
      </c>
      <c r="BA117" s="36" t="s">
        <v>339</v>
      </c>
      <c r="BB117" s="36" t="s">
        <v>339</v>
      </c>
      <c r="BC117" s="36" t="s">
        <v>339</v>
      </c>
      <c r="BD117" s="36" t="s">
        <v>339</v>
      </c>
      <c r="BE117" s="36" t="s">
        <v>339</v>
      </c>
      <c r="BF117" s="36" t="s">
        <v>339</v>
      </c>
      <c r="BG117" s="36" t="s">
        <v>339</v>
      </c>
      <c r="BH117" s="36" t="s">
        <v>339</v>
      </c>
      <c r="BI117" s="36" t="s">
        <v>339</v>
      </c>
      <c r="BJ117" s="36" t="s">
        <v>339</v>
      </c>
      <c r="BK117" s="36" t="s">
        <v>339</v>
      </c>
      <c r="BL117" s="36" t="s">
        <v>339</v>
      </c>
    </row>
    <row r="118" spans="1:64" s="37" customFormat="1" x14ac:dyDescent="0.2">
      <c r="A118" s="34">
        <v>115</v>
      </c>
      <c r="B118" s="34" t="s">
        <v>225</v>
      </c>
      <c r="C118" s="34" t="s">
        <v>228</v>
      </c>
      <c r="D118" s="41" t="s">
        <v>339</v>
      </c>
      <c r="E118" s="36" t="s">
        <v>339</v>
      </c>
      <c r="F118" s="36" t="s">
        <v>339</v>
      </c>
      <c r="G118" s="36" t="s">
        <v>339</v>
      </c>
      <c r="H118" s="36" t="s">
        <v>339</v>
      </c>
      <c r="I118" s="36" t="s">
        <v>339</v>
      </c>
      <c r="J118" s="36" t="s">
        <v>339</v>
      </c>
      <c r="K118" s="36" t="s">
        <v>339</v>
      </c>
      <c r="L118" s="36" t="s">
        <v>339</v>
      </c>
      <c r="M118" s="36" t="s">
        <v>339</v>
      </c>
      <c r="N118" s="36" t="s">
        <v>339</v>
      </c>
      <c r="O118" s="36" t="s">
        <v>339</v>
      </c>
      <c r="P118" s="36" t="s">
        <v>339</v>
      </c>
      <c r="Q118" s="36" t="s">
        <v>339</v>
      </c>
      <c r="R118" s="36" t="s">
        <v>339</v>
      </c>
      <c r="S118" s="36" t="s">
        <v>339</v>
      </c>
      <c r="T118" s="36" t="s">
        <v>339</v>
      </c>
      <c r="U118" s="36" t="s">
        <v>339</v>
      </c>
      <c r="V118" s="36" t="s">
        <v>339</v>
      </c>
      <c r="W118" s="36" t="s">
        <v>339</v>
      </c>
      <c r="X118" s="36" t="s">
        <v>339</v>
      </c>
      <c r="Y118" s="36" t="s">
        <v>339</v>
      </c>
      <c r="Z118" s="36" t="s">
        <v>339</v>
      </c>
      <c r="AA118" s="36" t="s">
        <v>339</v>
      </c>
      <c r="AB118" s="36" t="s">
        <v>339</v>
      </c>
      <c r="AC118" s="36" t="s">
        <v>339</v>
      </c>
      <c r="AD118" s="36" t="s">
        <v>339</v>
      </c>
      <c r="AE118" s="36" t="s">
        <v>339</v>
      </c>
      <c r="AF118" s="36" t="s">
        <v>339</v>
      </c>
      <c r="AG118" s="36" t="s">
        <v>339</v>
      </c>
      <c r="AH118" s="36" t="s">
        <v>339</v>
      </c>
      <c r="AI118" s="36" t="s">
        <v>339</v>
      </c>
      <c r="AJ118" s="36" t="s">
        <v>339</v>
      </c>
      <c r="AK118" s="36" t="s">
        <v>339</v>
      </c>
      <c r="AL118" s="36" t="s">
        <v>339</v>
      </c>
      <c r="AM118" s="36" t="s">
        <v>339</v>
      </c>
      <c r="AN118" s="36" t="s">
        <v>339</v>
      </c>
      <c r="AO118" s="36" t="s">
        <v>339</v>
      </c>
      <c r="AP118" s="36" t="s">
        <v>339</v>
      </c>
      <c r="AQ118" s="36" t="s">
        <v>339</v>
      </c>
      <c r="AR118" s="36" t="s">
        <v>339</v>
      </c>
      <c r="AS118" s="36" t="s">
        <v>339</v>
      </c>
      <c r="AT118" s="36" t="s">
        <v>339</v>
      </c>
      <c r="AU118" s="36" t="s">
        <v>339</v>
      </c>
      <c r="AV118" s="36" t="s">
        <v>339</v>
      </c>
      <c r="AW118" s="36" t="s">
        <v>339</v>
      </c>
      <c r="AX118" s="36" t="s">
        <v>339</v>
      </c>
      <c r="AY118" s="36" t="s">
        <v>339</v>
      </c>
      <c r="AZ118" s="36" t="s">
        <v>339</v>
      </c>
      <c r="BA118" s="36" t="s">
        <v>339</v>
      </c>
      <c r="BB118" s="36" t="s">
        <v>339</v>
      </c>
      <c r="BC118" s="36" t="s">
        <v>339</v>
      </c>
      <c r="BD118" s="36" t="s">
        <v>339</v>
      </c>
      <c r="BE118" s="36" t="s">
        <v>339</v>
      </c>
      <c r="BF118" s="36" t="s">
        <v>339</v>
      </c>
      <c r="BG118" s="36" t="s">
        <v>339</v>
      </c>
      <c r="BH118" s="36" t="s">
        <v>339</v>
      </c>
      <c r="BI118" s="36" t="s">
        <v>339</v>
      </c>
      <c r="BJ118" s="36" t="s">
        <v>339</v>
      </c>
      <c r="BK118" s="36" t="s">
        <v>339</v>
      </c>
      <c r="BL118" s="36" t="s">
        <v>339</v>
      </c>
    </row>
    <row r="119" spans="1:64" s="37" customFormat="1" x14ac:dyDescent="0.2">
      <c r="A119" s="34">
        <v>116</v>
      </c>
      <c r="B119" s="34" t="s">
        <v>225</v>
      </c>
      <c r="C119" s="34" t="s">
        <v>229</v>
      </c>
      <c r="D119" s="41" t="s">
        <v>339</v>
      </c>
      <c r="E119" s="36" t="s">
        <v>339</v>
      </c>
      <c r="F119" s="36" t="s">
        <v>339</v>
      </c>
      <c r="G119" s="36" t="s">
        <v>339</v>
      </c>
      <c r="H119" s="36" t="s">
        <v>339</v>
      </c>
      <c r="I119" s="36" t="s">
        <v>339</v>
      </c>
      <c r="J119" s="36" t="s">
        <v>339</v>
      </c>
      <c r="K119" s="36" t="s">
        <v>339</v>
      </c>
      <c r="L119" s="36" t="s">
        <v>339</v>
      </c>
      <c r="M119" s="36" t="s">
        <v>339</v>
      </c>
      <c r="N119" s="36" t="s">
        <v>339</v>
      </c>
      <c r="O119" s="36" t="s">
        <v>339</v>
      </c>
      <c r="P119" s="36" t="s">
        <v>339</v>
      </c>
      <c r="Q119" s="36" t="s">
        <v>339</v>
      </c>
      <c r="R119" s="36" t="s">
        <v>339</v>
      </c>
      <c r="S119" s="36" t="s">
        <v>339</v>
      </c>
      <c r="T119" s="36" t="s">
        <v>339</v>
      </c>
      <c r="U119" s="36" t="s">
        <v>339</v>
      </c>
      <c r="V119" s="36" t="s">
        <v>339</v>
      </c>
      <c r="W119" s="36" t="s">
        <v>339</v>
      </c>
      <c r="X119" s="36" t="s">
        <v>339</v>
      </c>
      <c r="Y119" s="36" t="s">
        <v>339</v>
      </c>
      <c r="Z119" s="36" t="s">
        <v>339</v>
      </c>
      <c r="AA119" s="36" t="s">
        <v>339</v>
      </c>
      <c r="AB119" s="36" t="s">
        <v>339</v>
      </c>
      <c r="AC119" s="36" t="s">
        <v>339</v>
      </c>
      <c r="AD119" s="36" t="s">
        <v>339</v>
      </c>
      <c r="AE119" s="36" t="s">
        <v>339</v>
      </c>
      <c r="AF119" s="36" t="s">
        <v>339</v>
      </c>
      <c r="AG119" s="36" t="s">
        <v>339</v>
      </c>
      <c r="AH119" s="36" t="s">
        <v>339</v>
      </c>
      <c r="AI119" s="36" t="s">
        <v>339</v>
      </c>
      <c r="AJ119" s="36" t="s">
        <v>339</v>
      </c>
      <c r="AK119" s="36" t="s">
        <v>339</v>
      </c>
      <c r="AL119" s="36" t="s">
        <v>339</v>
      </c>
      <c r="AM119" s="36" t="s">
        <v>339</v>
      </c>
      <c r="AN119" s="36" t="s">
        <v>339</v>
      </c>
      <c r="AO119" s="36" t="s">
        <v>339</v>
      </c>
      <c r="AP119" s="36" t="s">
        <v>339</v>
      </c>
      <c r="AQ119" s="36" t="s">
        <v>339</v>
      </c>
      <c r="AR119" s="36" t="s">
        <v>339</v>
      </c>
      <c r="AS119" s="36" t="s">
        <v>339</v>
      </c>
      <c r="AT119" s="36" t="s">
        <v>339</v>
      </c>
      <c r="AU119" s="36" t="s">
        <v>339</v>
      </c>
      <c r="AV119" s="36" t="s">
        <v>339</v>
      </c>
      <c r="AW119" s="36" t="s">
        <v>339</v>
      </c>
      <c r="AX119" s="36" t="s">
        <v>339</v>
      </c>
      <c r="AY119" s="36" t="s">
        <v>339</v>
      </c>
      <c r="AZ119" s="36" t="s">
        <v>339</v>
      </c>
      <c r="BA119" s="36" t="s">
        <v>339</v>
      </c>
      <c r="BB119" s="36" t="s">
        <v>339</v>
      </c>
      <c r="BC119" s="36" t="s">
        <v>339</v>
      </c>
      <c r="BD119" s="36" t="s">
        <v>339</v>
      </c>
      <c r="BE119" s="36" t="s">
        <v>339</v>
      </c>
      <c r="BF119" s="36" t="s">
        <v>339</v>
      </c>
      <c r="BG119" s="36" t="s">
        <v>339</v>
      </c>
      <c r="BH119" s="36" t="s">
        <v>339</v>
      </c>
      <c r="BI119" s="36" t="s">
        <v>339</v>
      </c>
      <c r="BJ119" s="36" t="s">
        <v>339</v>
      </c>
      <c r="BK119" s="36" t="s">
        <v>339</v>
      </c>
      <c r="BL119" s="36" t="s">
        <v>339</v>
      </c>
    </row>
    <row r="120" spans="1:64" s="37" customFormat="1" x14ac:dyDescent="0.2">
      <c r="A120" s="34">
        <v>117</v>
      </c>
      <c r="B120" s="34" t="s">
        <v>225</v>
      </c>
      <c r="C120" s="34" t="s">
        <v>230</v>
      </c>
      <c r="D120" s="41" t="s">
        <v>339</v>
      </c>
      <c r="E120" s="36" t="s">
        <v>339</v>
      </c>
      <c r="F120" s="36" t="s">
        <v>339</v>
      </c>
      <c r="G120" s="36" t="s">
        <v>339</v>
      </c>
      <c r="H120" s="36" t="s">
        <v>339</v>
      </c>
      <c r="I120" s="36" t="s">
        <v>339</v>
      </c>
      <c r="J120" s="36" t="s">
        <v>339</v>
      </c>
      <c r="K120" s="36" t="s">
        <v>339</v>
      </c>
      <c r="L120" s="36" t="s">
        <v>339</v>
      </c>
      <c r="M120" s="36" t="s">
        <v>339</v>
      </c>
      <c r="N120" s="36" t="s">
        <v>339</v>
      </c>
      <c r="O120" s="36" t="s">
        <v>339</v>
      </c>
      <c r="P120" s="36" t="s">
        <v>339</v>
      </c>
      <c r="Q120" s="36" t="s">
        <v>339</v>
      </c>
      <c r="R120" s="36" t="s">
        <v>339</v>
      </c>
      <c r="S120" s="36" t="s">
        <v>339</v>
      </c>
      <c r="T120" s="36" t="s">
        <v>339</v>
      </c>
      <c r="U120" s="36" t="s">
        <v>339</v>
      </c>
      <c r="V120" s="36" t="s">
        <v>339</v>
      </c>
      <c r="W120" s="36" t="s">
        <v>339</v>
      </c>
      <c r="X120" s="36" t="s">
        <v>339</v>
      </c>
      <c r="Y120" s="36" t="s">
        <v>339</v>
      </c>
      <c r="Z120" s="36" t="s">
        <v>339</v>
      </c>
      <c r="AA120" s="36" t="s">
        <v>339</v>
      </c>
      <c r="AB120" s="36" t="s">
        <v>339</v>
      </c>
      <c r="AC120" s="36" t="s">
        <v>339</v>
      </c>
      <c r="AD120" s="36" t="s">
        <v>339</v>
      </c>
      <c r="AE120" s="36" t="s">
        <v>339</v>
      </c>
      <c r="AF120" s="36" t="s">
        <v>339</v>
      </c>
      <c r="AG120" s="36" t="s">
        <v>339</v>
      </c>
      <c r="AH120" s="36" t="s">
        <v>339</v>
      </c>
      <c r="AI120" s="36" t="s">
        <v>339</v>
      </c>
      <c r="AJ120" s="36" t="s">
        <v>339</v>
      </c>
      <c r="AK120" s="36" t="s">
        <v>339</v>
      </c>
      <c r="AL120" s="36" t="s">
        <v>339</v>
      </c>
      <c r="AM120" s="36" t="s">
        <v>339</v>
      </c>
      <c r="AN120" s="36" t="s">
        <v>339</v>
      </c>
      <c r="AO120" s="36" t="s">
        <v>339</v>
      </c>
      <c r="AP120" s="36" t="s">
        <v>339</v>
      </c>
      <c r="AQ120" s="36" t="s">
        <v>339</v>
      </c>
      <c r="AR120" s="36" t="s">
        <v>339</v>
      </c>
      <c r="AS120" s="36" t="s">
        <v>339</v>
      </c>
      <c r="AT120" s="36" t="s">
        <v>339</v>
      </c>
      <c r="AU120" s="36" t="s">
        <v>339</v>
      </c>
      <c r="AV120" s="36" t="s">
        <v>339</v>
      </c>
      <c r="AW120" s="36" t="s">
        <v>339</v>
      </c>
      <c r="AX120" s="36" t="s">
        <v>339</v>
      </c>
      <c r="AY120" s="36" t="s">
        <v>339</v>
      </c>
      <c r="AZ120" s="36" t="s">
        <v>339</v>
      </c>
      <c r="BA120" s="36" t="s">
        <v>339</v>
      </c>
      <c r="BB120" s="36" t="s">
        <v>339</v>
      </c>
      <c r="BC120" s="36" t="s">
        <v>339</v>
      </c>
      <c r="BD120" s="36" t="s">
        <v>339</v>
      </c>
      <c r="BE120" s="36" t="s">
        <v>339</v>
      </c>
      <c r="BF120" s="36" t="s">
        <v>339</v>
      </c>
      <c r="BG120" s="36" t="s">
        <v>339</v>
      </c>
      <c r="BH120" s="36" t="s">
        <v>339</v>
      </c>
      <c r="BI120" s="36" t="s">
        <v>339</v>
      </c>
      <c r="BJ120" s="36" t="s">
        <v>339</v>
      </c>
      <c r="BK120" s="36" t="s">
        <v>339</v>
      </c>
      <c r="BL120" s="36" t="s">
        <v>339</v>
      </c>
    </row>
    <row r="121" spans="1:64" s="37" customFormat="1" x14ac:dyDescent="0.2">
      <c r="A121" s="34">
        <v>118</v>
      </c>
      <c r="B121" s="34" t="s">
        <v>225</v>
      </c>
      <c r="C121" s="34" t="s">
        <v>231</v>
      </c>
      <c r="D121" s="41" t="s">
        <v>339</v>
      </c>
      <c r="E121" s="36" t="s">
        <v>339</v>
      </c>
      <c r="F121" s="36" t="s">
        <v>339</v>
      </c>
      <c r="G121" s="36" t="s">
        <v>339</v>
      </c>
      <c r="H121" s="36" t="s">
        <v>339</v>
      </c>
      <c r="I121" s="36" t="s">
        <v>339</v>
      </c>
      <c r="J121" s="36" t="s">
        <v>339</v>
      </c>
      <c r="K121" s="36" t="s">
        <v>339</v>
      </c>
      <c r="L121" s="36" t="s">
        <v>339</v>
      </c>
      <c r="M121" s="36" t="s">
        <v>339</v>
      </c>
      <c r="N121" s="36" t="s">
        <v>339</v>
      </c>
      <c r="O121" s="36" t="s">
        <v>339</v>
      </c>
      <c r="P121" s="36" t="s">
        <v>339</v>
      </c>
      <c r="Q121" s="36" t="s">
        <v>339</v>
      </c>
      <c r="R121" s="36" t="s">
        <v>339</v>
      </c>
      <c r="S121" s="36" t="s">
        <v>339</v>
      </c>
      <c r="T121" s="36" t="s">
        <v>339</v>
      </c>
      <c r="U121" s="36" t="s">
        <v>339</v>
      </c>
      <c r="V121" s="36" t="s">
        <v>339</v>
      </c>
      <c r="W121" s="36" t="s">
        <v>339</v>
      </c>
      <c r="X121" s="36" t="s">
        <v>339</v>
      </c>
      <c r="Y121" s="36" t="s">
        <v>339</v>
      </c>
      <c r="Z121" s="36" t="s">
        <v>339</v>
      </c>
      <c r="AA121" s="36" t="s">
        <v>339</v>
      </c>
      <c r="AB121" s="36" t="s">
        <v>339</v>
      </c>
      <c r="AC121" s="36" t="s">
        <v>339</v>
      </c>
      <c r="AD121" s="36" t="s">
        <v>339</v>
      </c>
      <c r="AE121" s="36" t="s">
        <v>339</v>
      </c>
      <c r="AF121" s="36" t="s">
        <v>339</v>
      </c>
      <c r="AG121" s="36" t="s">
        <v>339</v>
      </c>
      <c r="AH121" s="36" t="s">
        <v>339</v>
      </c>
      <c r="AI121" s="36" t="s">
        <v>339</v>
      </c>
      <c r="AJ121" s="36" t="s">
        <v>339</v>
      </c>
      <c r="AK121" s="36" t="s">
        <v>339</v>
      </c>
      <c r="AL121" s="36" t="s">
        <v>339</v>
      </c>
      <c r="AM121" s="36" t="s">
        <v>339</v>
      </c>
      <c r="AN121" s="36" t="s">
        <v>339</v>
      </c>
      <c r="AO121" s="36" t="s">
        <v>339</v>
      </c>
      <c r="AP121" s="36" t="s">
        <v>339</v>
      </c>
      <c r="AQ121" s="36" t="s">
        <v>339</v>
      </c>
      <c r="AR121" s="36" t="s">
        <v>339</v>
      </c>
      <c r="AS121" s="36" t="s">
        <v>339</v>
      </c>
      <c r="AT121" s="36" t="s">
        <v>339</v>
      </c>
      <c r="AU121" s="36" t="s">
        <v>339</v>
      </c>
      <c r="AV121" s="36" t="s">
        <v>339</v>
      </c>
      <c r="AW121" s="36" t="s">
        <v>339</v>
      </c>
      <c r="AX121" s="36" t="s">
        <v>339</v>
      </c>
      <c r="AY121" s="36" t="s">
        <v>339</v>
      </c>
      <c r="AZ121" s="36" t="s">
        <v>339</v>
      </c>
      <c r="BA121" s="36" t="s">
        <v>339</v>
      </c>
      <c r="BB121" s="36" t="s">
        <v>339</v>
      </c>
      <c r="BC121" s="36" t="s">
        <v>339</v>
      </c>
      <c r="BD121" s="36" t="s">
        <v>339</v>
      </c>
      <c r="BE121" s="36" t="s">
        <v>339</v>
      </c>
      <c r="BF121" s="36" t="s">
        <v>339</v>
      </c>
      <c r="BG121" s="36" t="s">
        <v>339</v>
      </c>
      <c r="BH121" s="36" t="s">
        <v>339</v>
      </c>
      <c r="BI121" s="36" t="s">
        <v>339</v>
      </c>
      <c r="BJ121" s="36" t="s">
        <v>339</v>
      </c>
      <c r="BK121" s="36" t="s">
        <v>339</v>
      </c>
      <c r="BL121" s="36" t="s">
        <v>339</v>
      </c>
    </row>
    <row r="122" spans="1:64" s="37" customFormat="1" x14ac:dyDescent="0.2">
      <c r="A122" s="34">
        <v>119</v>
      </c>
      <c r="B122" s="34" t="s">
        <v>225</v>
      </c>
      <c r="C122" s="34" t="s">
        <v>232</v>
      </c>
      <c r="D122" s="41" t="s">
        <v>339</v>
      </c>
      <c r="E122" s="36" t="s">
        <v>339</v>
      </c>
      <c r="F122" s="36" t="s">
        <v>339</v>
      </c>
      <c r="G122" s="36" t="s">
        <v>339</v>
      </c>
      <c r="H122" s="36" t="s">
        <v>339</v>
      </c>
      <c r="I122" s="36" t="s">
        <v>339</v>
      </c>
      <c r="J122" s="36" t="s">
        <v>339</v>
      </c>
      <c r="K122" s="36" t="s">
        <v>339</v>
      </c>
      <c r="L122" s="36" t="s">
        <v>339</v>
      </c>
      <c r="M122" s="36" t="s">
        <v>339</v>
      </c>
      <c r="N122" s="36" t="s">
        <v>339</v>
      </c>
      <c r="O122" s="36" t="s">
        <v>339</v>
      </c>
      <c r="P122" s="36" t="s">
        <v>339</v>
      </c>
      <c r="Q122" s="36" t="s">
        <v>339</v>
      </c>
      <c r="R122" s="36" t="s">
        <v>339</v>
      </c>
      <c r="S122" s="36" t="s">
        <v>339</v>
      </c>
      <c r="T122" s="36" t="s">
        <v>339</v>
      </c>
      <c r="U122" s="36" t="s">
        <v>339</v>
      </c>
      <c r="V122" s="36" t="s">
        <v>339</v>
      </c>
      <c r="W122" s="36" t="s">
        <v>339</v>
      </c>
      <c r="X122" s="36" t="s">
        <v>339</v>
      </c>
      <c r="Y122" s="36" t="s">
        <v>339</v>
      </c>
      <c r="Z122" s="36" t="s">
        <v>339</v>
      </c>
      <c r="AA122" s="36" t="s">
        <v>339</v>
      </c>
      <c r="AB122" s="36" t="s">
        <v>339</v>
      </c>
      <c r="AC122" s="36" t="s">
        <v>339</v>
      </c>
      <c r="AD122" s="36" t="s">
        <v>339</v>
      </c>
      <c r="AE122" s="36" t="s">
        <v>339</v>
      </c>
      <c r="AF122" s="36" t="s">
        <v>339</v>
      </c>
      <c r="AG122" s="36" t="s">
        <v>339</v>
      </c>
      <c r="AH122" s="36" t="s">
        <v>339</v>
      </c>
      <c r="AI122" s="36" t="s">
        <v>339</v>
      </c>
      <c r="AJ122" s="36" t="s">
        <v>339</v>
      </c>
      <c r="AK122" s="36" t="s">
        <v>339</v>
      </c>
      <c r="AL122" s="36" t="s">
        <v>339</v>
      </c>
      <c r="AM122" s="36" t="s">
        <v>339</v>
      </c>
      <c r="AN122" s="36" t="s">
        <v>339</v>
      </c>
      <c r="AO122" s="36" t="s">
        <v>339</v>
      </c>
      <c r="AP122" s="36" t="s">
        <v>339</v>
      </c>
      <c r="AQ122" s="36" t="s">
        <v>339</v>
      </c>
      <c r="AR122" s="36" t="s">
        <v>339</v>
      </c>
      <c r="AS122" s="36" t="s">
        <v>339</v>
      </c>
      <c r="AT122" s="36" t="s">
        <v>339</v>
      </c>
      <c r="AU122" s="36" t="s">
        <v>339</v>
      </c>
      <c r="AV122" s="36" t="s">
        <v>339</v>
      </c>
      <c r="AW122" s="36" t="s">
        <v>339</v>
      </c>
      <c r="AX122" s="36" t="s">
        <v>339</v>
      </c>
      <c r="AY122" s="36" t="s">
        <v>339</v>
      </c>
      <c r="AZ122" s="36" t="s">
        <v>339</v>
      </c>
      <c r="BA122" s="36" t="s">
        <v>339</v>
      </c>
      <c r="BB122" s="36" t="s">
        <v>339</v>
      </c>
      <c r="BC122" s="36" t="s">
        <v>339</v>
      </c>
      <c r="BD122" s="36" t="s">
        <v>339</v>
      </c>
      <c r="BE122" s="36" t="s">
        <v>339</v>
      </c>
      <c r="BF122" s="36" t="s">
        <v>339</v>
      </c>
      <c r="BG122" s="36" t="s">
        <v>339</v>
      </c>
      <c r="BH122" s="36" t="s">
        <v>339</v>
      </c>
      <c r="BI122" s="36" t="s">
        <v>339</v>
      </c>
      <c r="BJ122" s="36" t="s">
        <v>339</v>
      </c>
      <c r="BK122" s="36" t="s">
        <v>339</v>
      </c>
      <c r="BL122" s="36" t="s">
        <v>339</v>
      </c>
    </row>
    <row r="123" spans="1:64" s="37" customFormat="1" x14ac:dyDescent="0.2">
      <c r="A123" s="34">
        <v>120</v>
      </c>
      <c r="B123" s="34" t="s">
        <v>3</v>
      </c>
      <c r="C123" s="34" t="s">
        <v>5</v>
      </c>
      <c r="D123" s="41" t="s">
        <v>339</v>
      </c>
      <c r="E123" s="36" t="s">
        <v>339</v>
      </c>
      <c r="F123" s="36" t="s">
        <v>339</v>
      </c>
      <c r="G123" s="36" t="s">
        <v>339</v>
      </c>
      <c r="H123" s="36" t="s">
        <v>339</v>
      </c>
      <c r="I123" s="36" t="s">
        <v>339</v>
      </c>
      <c r="J123" s="36" t="s">
        <v>339</v>
      </c>
      <c r="K123" s="36" t="s">
        <v>339</v>
      </c>
      <c r="L123" s="36" t="s">
        <v>339</v>
      </c>
      <c r="M123" s="36" t="s">
        <v>339</v>
      </c>
      <c r="N123" s="36" t="s">
        <v>339</v>
      </c>
      <c r="O123" s="36" t="s">
        <v>339</v>
      </c>
      <c r="P123" s="36" t="s">
        <v>339</v>
      </c>
      <c r="Q123" s="36" t="s">
        <v>339</v>
      </c>
      <c r="R123" s="36" t="s">
        <v>339</v>
      </c>
      <c r="S123" s="36" t="s">
        <v>339</v>
      </c>
      <c r="T123" s="36" t="s">
        <v>339</v>
      </c>
      <c r="U123" s="36" t="s">
        <v>339</v>
      </c>
      <c r="V123" s="36" t="s">
        <v>339</v>
      </c>
      <c r="W123" s="36" t="s">
        <v>339</v>
      </c>
      <c r="X123" s="36" t="s">
        <v>339</v>
      </c>
      <c r="Y123" s="36" t="s">
        <v>339</v>
      </c>
      <c r="Z123" s="36" t="s">
        <v>339</v>
      </c>
      <c r="AA123" s="36" t="s">
        <v>339</v>
      </c>
      <c r="AB123" s="36" t="s">
        <v>339</v>
      </c>
      <c r="AC123" s="36" t="s">
        <v>339</v>
      </c>
      <c r="AD123" s="36" t="s">
        <v>339</v>
      </c>
      <c r="AE123" s="36" t="s">
        <v>339</v>
      </c>
      <c r="AF123" s="36" t="s">
        <v>339</v>
      </c>
      <c r="AG123" s="36" t="s">
        <v>339</v>
      </c>
      <c r="AH123" s="36" t="s">
        <v>339</v>
      </c>
      <c r="AI123" s="36" t="s">
        <v>339</v>
      </c>
      <c r="AJ123" s="36" t="s">
        <v>339</v>
      </c>
      <c r="AK123" s="36" t="s">
        <v>339</v>
      </c>
      <c r="AL123" s="36" t="s">
        <v>339</v>
      </c>
      <c r="AM123" s="36" t="s">
        <v>339</v>
      </c>
      <c r="AN123" s="36" t="s">
        <v>339</v>
      </c>
      <c r="AO123" s="36" t="s">
        <v>339</v>
      </c>
      <c r="AP123" s="36" t="s">
        <v>339</v>
      </c>
      <c r="AQ123" s="36" t="s">
        <v>339</v>
      </c>
      <c r="AR123" s="36" t="s">
        <v>339</v>
      </c>
      <c r="AS123" s="36" t="s">
        <v>339</v>
      </c>
      <c r="AT123" s="36" t="s">
        <v>339</v>
      </c>
      <c r="AU123" s="36" t="s">
        <v>339</v>
      </c>
      <c r="AV123" s="36" t="s">
        <v>339</v>
      </c>
      <c r="AW123" s="36" t="s">
        <v>339</v>
      </c>
      <c r="AX123" s="36" t="s">
        <v>339</v>
      </c>
      <c r="AY123" s="36" t="s">
        <v>339</v>
      </c>
      <c r="AZ123" s="36" t="s">
        <v>339</v>
      </c>
      <c r="BA123" s="36" t="s">
        <v>339</v>
      </c>
      <c r="BB123" s="36" t="s">
        <v>339</v>
      </c>
      <c r="BC123" s="36" t="s">
        <v>339</v>
      </c>
      <c r="BD123" s="36" t="s">
        <v>339</v>
      </c>
      <c r="BE123" s="36" t="s">
        <v>339</v>
      </c>
      <c r="BF123" s="36" t="s">
        <v>339</v>
      </c>
      <c r="BG123" s="36" t="s">
        <v>339</v>
      </c>
      <c r="BH123" s="36" t="s">
        <v>339</v>
      </c>
      <c r="BI123" s="36" t="s">
        <v>339</v>
      </c>
      <c r="BJ123" s="36" t="s">
        <v>339</v>
      </c>
      <c r="BK123" s="36" t="s">
        <v>339</v>
      </c>
      <c r="BL123" s="36" t="s">
        <v>339</v>
      </c>
    </row>
    <row r="124" spans="1:64" s="37" customFormat="1" x14ac:dyDescent="0.2">
      <c r="A124" s="34">
        <v>121</v>
      </c>
      <c r="B124" s="34" t="s">
        <v>3</v>
      </c>
      <c r="C124" s="34" t="s">
        <v>6</v>
      </c>
      <c r="D124" s="41" t="s">
        <v>339</v>
      </c>
      <c r="E124" s="36" t="s">
        <v>339</v>
      </c>
      <c r="F124" s="36" t="s">
        <v>339</v>
      </c>
      <c r="G124" s="36" t="s">
        <v>339</v>
      </c>
      <c r="H124" s="36" t="s">
        <v>339</v>
      </c>
      <c r="I124" s="36" t="s">
        <v>339</v>
      </c>
      <c r="J124" s="36" t="s">
        <v>339</v>
      </c>
      <c r="K124" s="36" t="s">
        <v>339</v>
      </c>
      <c r="L124" s="36" t="s">
        <v>339</v>
      </c>
      <c r="M124" s="36" t="s">
        <v>339</v>
      </c>
      <c r="N124" s="36" t="s">
        <v>339</v>
      </c>
      <c r="O124" s="36" t="s">
        <v>339</v>
      </c>
      <c r="P124" s="36" t="s">
        <v>339</v>
      </c>
      <c r="Q124" s="36" t="s">
        <v>339</v>
      </c>
      <c r="R124" s="36" t="s">
        <v>339</v>
      </c>
      <c r="S124" s="36" t="s">
        <v>339</v>
      </c>
      <c r="T124" s="36" t="s">
        <v>339</v>
      </c>
      <c r="U124" s="36" t="s">
        <v>339</v>
      </c>
      <c r="V124" s="36" t="s">
        <v>339</v>
      </c>
      <c r="W124" s="36" t="s">
        <v>339</v>
      </c>
      <c r="X124" s="36" t="s">
        <v>339</v>
      </c>
      <c r="Y124" s="36" t="s">
        <v>339</v>
      </c>
      <c r="Z124" s="36" t="s">
        <v>339</v>
      </c>
      <c r="AA124" s="36" t="s">
        <v>339</v>
      </c>
      <c r="AB124" s="36" t="s">
        <v>339</v>
      </c>
      <c r="AC124" s="36" t="s">
        <v>339</v>
      </c>
      <c r="AD124" s="36" t="s">
        <v>339</v>
      </c>
      <c r="AE124" s="36" t="s">
        <v>339</v>
      </c>
      <c r="AF124" s="36" t="s">
        <v>339</v>
      </c>
      <c r="AG124" s="36" t="s">
        <v>339</v>
      </c>
      <c r="AH124" s="36" t="s">
        <v>339</v>
      </c>
      <c r="AI124" s="36" t="s">
        <v>339</v>
      </c>
      <c r="AJ124" s="36" t="s">
        <v>339</v>
      </c>
      <c r="AK124" s="36" t="s">
        <v>339</v>
      </c>
      <c r="AL124" s="36" t="s">
        <v>339</v>
      </c>
      <c r="AM124" s="36" t="s">
        <v>339</v>
      </c>
      <c r="AN124" s="36" t="s">
        <v>339</v>
      </c>
      <c r="AO124" s="36" t="s">
        <v>339</v>
      </c>
      <c r="AP124" s="36" t="s">
        <v>339</v>
      </c>
      <c r="AQ124" s="36" t="s">
        <v>339</v>
      </c>
      <c r="AR124" s="36" t="s">
        <v>339</v>
      </c>
      <c r="AS124" s="36" t="s">
        <v>339</v>
      </c>
      <c r="AT124" s="36" t="s">
        <v>339</v>
      </c>
      <c r="AU124" s="36" t="s">
        <v>339</v>
      </c>
      <c r="AV124" s="36" t="s">
        <v>339</v>
      </c>
      <c r="AW124" s="36" t="s">
        <v>339</v>
      </c>
      <c r="AX124" s="36" t="s">
        <v>339</v>
      </c>
      <c r="AY124" s="36" t="s">
        <v>339</v>
      </c>
      <c r="AZ124" s="36" t="s">
        <v>339</v>
      </c>
      <c r="BA124" s="36" t="s">
        <v>339</v>
      </c>
      <c r="BB124" s="36" t="s">
        <v>339</v>
      </c>
      <c r="BC124" s="36" t="s">
        <v>339</v>
      </c>
      <c r="BD124" s="36" t="s">
        <v>339</v>
      </c>
      <c r="BE124" s="36" t="s">
        <v>339</v>
      </c>
      <c r="BF124" s="36" t="s">
        <v>339</v>
      </c>
      <c r="BG124" s="36" t="s">
        <v>339</v>
      </c>
      <c r="BH124" s="36" t="s">
        <v>339</v>
      </c>
      <c r="BI124" s="36" t="s">
        <v>339</v>
      </c>
      <c r="BJ124" s="36" t="s">
        <v>339</v>
      </c>
      <c r="BK124" s="36" t="s">
        <v>339</v>
      </c>
      <c r="BL124" s="36" t="s">
        <v>339</v>
      </c>
    </row>
    <row r="125" spans="1:64" s="37" customFormat="1" x14ac:dyDescent="0.2">
      <c r="A125" s="34">
        <v>122</v>
      </c>
      <c r="B125" s="34" t="s">
        <v>3</v>
      </c>
      <c r="C125" s="34" t="s">
        <v>7</v>
      </c>
      <c r="D125" s="41" t="s">
        <v>339</v>
      </c>
      <c r="E125" s="36" t="s">
        <v>339</v>
      </c>
      <c r="F125" s="36" t="s">
        <v>339</v>
      </c>
      <c r="G125" s="36" t="s">
        <v>339</v>
      </c>
      <c r="H125" s="36" t="s">
        <v>339</v>
      </c>
      <c r="I125" s="36" t="s">
        <v>339</v>
      </c>
      <c r="J125" s="36" t="s">
        <v>339</v>
      </c>
      <c r="K125" s="36" t="s">
        <v>339</v>
      </c>
      <c r="L125" s="36" t="s">
        <v>339</v>
      </c>
      <c r="M125" s="36" t="s">
        <v>339</v>
      </c>
      <c r="N125" s="36" t="s">
        <v>339</v>
      </c>
      <c r="O125" s="36" t="s">
        <v>339</v>
      </c>
      <c r="P125" s="36" t="s">
        <v>339</v>
      </c>
      <c r="Q125" s="36" t="s">
        <v>339</v>
      </c>
      <c r="R125" s="36" t="s">
        <v>339</v>
      </c>
      <c r="S125" s="36" t="s">
        <v>339</v>
      </c>
      <c r="T125" s="36" t="s">
        <v>339</v>
      </c>
      <c r="U125" s="36" t="s">
        <v>339</v>
      </c>
      <c r="V125" s="36" t="s">
        <v>339</v>
      </c>
      <c r="W125" s="36" t="s">
        <v>339</v>
      </c>
      <c r="X125" s="36" t="s">
        <v>339</v>
      </c>
      <c r="Y125" s="36" t="s">
        <v>339</v>
      </c>
      <c r="Z125" s="36" t="s">
        <v>339</v>
      </c>
      <c r="AA125" s="36" t="s">
        <v>339</v>
      </c>
      <c r="AB125" s="36" t="s">
        <v>339</v>
      </c>
      <c r="AC125" s="36" t="s">
        <v>339</v>
      </c>
      <c r="AD125" s="36" t="s">
        <v>339</v>
      </c>
      <c r="AE125" s="36" t="s">
        <v>339</v>
      </c>
      <c r="AF125" s="36" t="s">
        <v>339</v>
      </c>
      <c r="AG125" s="36" t="s">
        <v>339</v>
      </c>
      <c r="AH125" s="36" t="s">
        <v>339</v>
      </c>
      <c r="AI125" s="36" t="s">
        <v>339</v>
      </c>
      <c r="AJ125" s="36" t="s">
        <v>339</v>
      </c>
      <c r="AK125" s="36" t="s">
        <v>339</v>
      </c>
      <c r="AL125" s="36" t="s">
        <v>339</v>
      </c>
      <c r="AM125" s="36" t="s">
        <v>339</v>
      </c>
      <c r="AN125" s="36" t="s">
        <v>339</v>
      </c>
      <c r="AO125" s="36" t="s">
        <v>339</v>
      </c>
      <c r="AP125" s="36" t="s">
        <v>339</v>
      </c>
      <c r="AQ125" s="36" t="s">
        <v>339</v>
      </c>
      <c r="AR125" s="36" t="s">
        <v>339</v>
      </c>
      <c r="AS125" s="36" t="s">
        <v>339</v>
      </c>
      <c r="AT125" s="36" t="s">
        <v>339</v>
      </c>
      <c r="AU125" s="36" t="s">
        <v>339</v>
      </c>
      <c r="AV125" s="36" t="s">
        <v>339</v>
      </c>
      <c r="AW125" s="36" t="s">
        <v>339</v>
      </c>
      <c r="AX125" s="36" t="s">
        <v>339</v>
      </c>
      <c r="AY125" s="36" t="s">
        <v>339</v>
      </c>
      <c r="AZ125" s="36" t="s">
        <v>339</v>
      </c>
      <c r="BA125" s="36" t="s">
        <v>339</v>
      </c>
      <c r="BB125" s="36" t="s">
        <v>339</v>
      </c>
      <c r="BC125" s="36" t="s">
        <v>339</v>
      </c>
      <c r="BD125" s="36" t="s">
        <v>339</v>
      </c>
      <c r="BE125" s="36" t="s">
        <v>339</v>
      </c>
      <c r="BF125" s="36" t="s">
        <v>339</v>
      </c>
      <c r="BG125" s="36" t="s">
        <v>339</v>
      </c>
      <c r="BH125" s="36" t="s">
        <v>339</v>
      </c>
      <c r="BI125" s="36" t="s">
        <v>339</v>
      </c>
      <c r="BJ125" s="36" t="s">
        <v>339</v>
      </c>
      <c r="BK125" s="36" t="s">
        <v>339</v>
      </c>
      <c r="BL125" s="36" t="s">
        <v>339</v>
      </c>
    </row>
    <row r="126" spans="1:64" s="37" customFormat="1" x14ac:dyDescent="0.2">
      <c r="A126" s="34">
        <v>123</v>
      </c>
      <c r="B126" s="34" t="s">
        <v>3</v>
      </c>
      <c r="C126" s="34" t="s">
        <v>8</v>
      </c>
      <c r="D126" s="41" t="s">
        <v>339</v>
      </c>
      <c r="E126" s="36" t="s">
        <v>339</v>
      </c>
      <c r="F126" s="36" t="s">
        <v>339</v>
      </c>
      <c r="G126" s="36" t="s">
        <v>339</v>
      </c>
      <c r="H126" s="36" t="s">
        <v>339</v>
      </c>
      <c r="I126" s="36" t="s">
        <v>339</v>
      </c>
      <c r="J126" s="36" t="s">
        <v>339</v>
      </c>
      <c r="K126" s="36" t="s">
        <v>339</v>
      </c>
      <c r="L126" s="36" t="s">
        <v>339</v>
      </c>
      <c r="M126" s="36" t="s">
        <v>339</v>
      </c>
      <c r="N126" s="36" t="s">
        <v>339</v>
      </c>
      <c r="O126" s="36" t="s">
        <v>339</v>
      </c>
      <c r="P126" s="36" t="s">
        <v>339</v>
      </c>
      <c r="Q126" s="36" t="s">
        <v>339</v>
      </c>
      <c r="R126" s="36" t="s">
        <v>339</v>
      </c>
      <c r="S126" s="36" t="s">
        <v>339</v>
      </c>
      <c r="T126" s="36" t="s">
        <v>339</v>
      </c>
      <c r="U126" s="36" t="s">
        <v>339</v>
      </c>
      <c r="V126" s="36" t="s">
        <v>339</v>
      </c>
      <c r="W126" s="36" t="s">
        <v>339</v>
      </c>
      <c r="X126" s="36" t="s">
        <v>339</v>
      </c>
      <c r="Y126" s="36" t="s">
        <v>339</v>
      </c>
      <c r="Z126" s="36" t="s">
        <v>339</v>
      </c>
      <c r="AA126" s="36" t="s">
        <v>339</v>
      </c>
      <c r="AB126" s="36" t="s">
        <v>339</v>
      </c>
      <c r="AC126" s="36" t="s">
        <v>339</v>
      </c>
      <c r="AD126" s="36" t="s">
        <v>339</v>
      </c>
      <c r="AE126" s="36" t="s">
        <v>339</v>
      </c>
      <c r="AF126" s="36" t="s">
        <v>339</v>
      </c>
      <c r="AG126" s="36" t="s">
        <v>339</v>
      </c>
      <c r="AH126" s="36" t="s">
        <v>339</v>
      </c>
      <c r="AI126" s="36" t="s">
        <v>339</v>
      </c>
      <c r="AJ126" s="36" t="s">
        <v>339</v>
      </c>
      <c r="AK126" s="36" t="s">
        <v>339</v>
      </c>
      <c r="AL126" s="36" t="s">
        <v>339</v>
      </c>
      <c r="AM126" s="36" t="s">
        <v>339</v>
      </c>
      <c r="AN126" s="36" t="s">
        <v>339</v>
      </c>
      <c r="AO126" s="36" t="s">
        <v>339</v>
      </c>
      <c r="AP126" s="36" t="s">
        <v>339</v>
      </c>
      <c r="AQ126" s="36" t="s">
        <v>339</v>
      </c>
      <c r="AR126" s="36" t="s">
        <v>339</v>
      </c>
      <c r="AS126" s="36" t="s">
        <v>339</v>
      </c>
      <c r="AT126" s="36" t="s">
        <v>339</v>
      </c>
      <c r="AU126" s="36" t="s">
        <v>339</v>
      </c>
      <c r="AV126" s="36" t="s">
        <v>339</v>
      </c>
      <c r="AW126" s="36" t="s">
        <v>339</v>
      </c>
      <c r="AX126" s="36" t="s">
        <v>339</v>
      </c>
      <c r="AY126" s="36" t="s">
        <v>339</v>
      </c>
      <c r="AZ126" s="36" t="s">
        <v>339</v>
      </c>
      <c r="BA126" s="36" t="s">
        <v>339</v>
      </c>
      <c r="BB126" s="36" t="s">
        <v>339</v>
      </c>
      <c r="BC126" s="36" t="s">
        <v>339</v>
      </c>
      <c r="BD126" s="36" t="s">
        <v>339</v>
      </c>
      <c r="BE126" s="36" t="s">
        <v>339</v>
      </c>
      <c r="BF126" s="36" t="s">
        <v>339</v>
      </c>
      <c r="BG126" s="36" t="s">
        <v>339</v>
      </c>
      <c r="BH126" s="36" t="s">
        <v>339</v>
      </c>
      <c r="BI126" s="36" t="s">
        <v>339</v>
      </c>
      <c r="BJ126" s="36" t="s">
        <v>339</v>
      </c>
      <c r="BK126" s="36" t="s">
        <v>339</v>
      </c>
      <c r="BL126" s="36" t="s">
        <v>339</v>
      </c>
    </row>
    <row r="127" spans="1:64" s="37" customFormat="1" x14ac:dyDescent="0.2">
      <c r="A127" s="34">
        <v>124</v>
      </c>
      <c r="B127" s="34" t="s">
        <v>3</v>
      </c>
      <c r="C127" s="34" t="s">
        <v>9</v>
      </c>
      <c r="D127" s="41" t="s">
        <v>339</v>
      </c>
      <c r="E127" s="36" t="s">
        <v>339</v>
      </c>
      <c r="F127" s="36" t="s">
        <v>339</v>
      </c>
      <c r="G127" s="36" t="s">
        <v>339</v>
      </c>
      <c r="H127" s="36" t="s">
        <v>339</v>
      </c>
      <c r="I127" s="36" t="s">
        <v>339</v>
      </c>
      <c r="J127" s="36" t="s">
        <v>339</v>
      </c>
      <c r="K127" s="36" t="s">
        <v>339</v>
      </c>
      <c r="L127" s="36" t="s">
        <v>339</v>
      </c>
      <c r="M127" s="36" t="s">
        <v>339</v>
      </c>
      <c r="N127" s="36" t="s">
        <v>339</v>
      </c>
      <c r="O127" s="36" t="s">
        <v>339</v>
      </c>
      <c r="P127" s="36" t="s">
        <v>339</v>
      </c>
      <c r="Q127" s="36" t="s">
        <v>339</v>
      </c>
      <c r="R127" s="36" t="s">
        <v>339</v>
      </c>
      <c r="S127" s="36" t="s">
        <v>339</v>
      </c>
      <c r="T127" s="36" t="s">
        <v>339</v>
      </c>
      <c r="U127" s="36" t="s">
        <v>339</v>
      </c>
      <c r="V127" s="36" t="s">
        <v>339</v>
      </c>
      <c r="W127" s="36" t="s">
        <v>339</v>
      </c>
      <c r="X127" s="36" t="s">
        <v>339</v>
      </c>
      <c r="Y127" s="36" t="s">
        <v>339</v>
      </c>
      <c r="Z127" s="36" t="s">
        <v>339</v>
      </c>
      <c r="AA127" s="36" t="s">
        <v>339</v>
      </c>
      <c r="AB127" s="36" t="s">
        <v>339</v>
      </c>
      <c r="AC127" s="36" t="s">
        <v>339</v>
      </c>
      <c r="AD127" s="36" t="s">
        <v>339</v>
      </c>
      <c r="AE127" s="36" t="s">
        <v>339</v>
      </c>
      <c r="AF127" s="36" t="s">
        <v>339</v>
      </c>
      <c r="AG127" s="36" t="s">
        <v>339</v>
      </c>
      <c r="AH127" s="36" t="s">
        <v>339</v>
      </c>
      <c r="AI127" s="36" t="s">
        <v>339</v>
      </c>
      <c r="AJ127" s="36" t="s">
        <v>339</v>
      </c>
      <c r="AK127" s="36" t="s">
        <v>339</v>
      </c>
      <c r="AL127" s="36" t="s">
        <v>339</v>
      </c>
      <c r="AM127" s="36" t="s">
        <v>339</v>
      </c>
      <c r="AN127" s="36" t="s">
        <v>339</v>
      </c>
      <c r="AO127" s="36" t="s">
        <v>339</v>
      </c>
      <c r="AP127" s="36" t="s">
        <v>339</v>
      </c>
      <c r="AQ127" s="36" t="s">
        <v>339</v>
      </c>
      <c r="AR127" s="36" t="s">
        <v>339</v>
      </c>
      <c r="AS127" s="36" t="s">
        <v>339</v>
      </c>
      <c r="AT127" s="36" t="s">
        <v>339</v>
      </c>
      <c r="AU127" s="36" t="s">
        <v>339</v>
      </c>
      <c r="AV127" s="36" t="s">
        <v>339</v>
      </c>
      <c r="AW127" s="36" t="s">
        <v>339</v>
      </c>
      <c r="AX127" s="36" t="s">
        <v>339</v>
      </c>
      <c r="AY127" s="36" t="s">
        <v>339</v>
      </c>
      <c r="AZ127" s="36" t="s">
        <v>339</v>
      </c>
      <c r="BA127" s="36" t="s">
        <v>339</v>
      </c>
      <c r="BB127" s="36" t="s">
        <v>339</v>
      </c>
      <c r="BC127" s="36" t="s">
        <v>339</v>
      </c>
      <c r="BD127" s="36" t="s">
        <v>339</v>
      </c>
      <c r="BE127" s="36" t="s">
        <v>339</v>
      </c>
      <c r="BF127" s="36" t="s">
        <v>339</v>
      </c>
      <c r="BG127" s="36" t="s">
        <v>339</v>
      </c>
      <c r="BH127" s="36" t="s">
        <v>339</v>
      </c>
      <c r="BI127" s="36" t="s">
        <v>339</v>
      </c>
      <c r="BJ127" s="36" t="s">
        <v>339</v>
      </c>
      <c r="BK127" s="36" t="s">
        <v>339</v>
      </c>
      <c r="BL127" s="36" t="s">
        <v>339</v>
      </c>
    </row>
    <row r="128" spans="1:64" s="37" customFormat="1" x14ac:dyDescent="0.2">
      <c r="A128" s="34">
        <v>125</v>
      </c>
      <c r="B128" s="34" t="s">
        <v>3</v>
      </c>
      <c r="C128" s="34" t="s">
        <v>10</v>
      </c>
      <c r="D128" s="41" t="s">
        <v>339</v>
      </c>
      <c r="E128" s="36" t="s">
        <v>339</v>
      </c>
      <c r="F128" s="36" t="s">
        <v>339</v>
      </c>
      <c r="G128" s="36" t="s">
        <v>339</v>
      </c>
      <c r="H128" s="36" t="s">
        <v>339</v>
      </c>
      <c r="I128" s="36" t="s">
        <v>339</v>
      </c>
      <c r="J128" s="36" t="s">
        <v>339</v>
      </c>
      <c r="K128" s="36" t="s">
        <v>339</v>
      </c>
      <c r="L128" s="36" t="s">
        <v>339</v>
      </c>
      <c r="M128" s="36" t="s">
        <v>339</v>
      </c>
      <c r="N128" s="36" t="s">
        <v>339</v>
      </c>
      <c r="O128" s="36" t="s">
        <v>339</v>
      </c>
      <c r="P128" s="36" t="s">
        <v>339</v>
      </c>
      <c r="Q128" s="36" t="s">
        <v>339</v>
      </c>
      <c r="R128" s="36" t="s">
        <v>339</v>
      </c>
      <c r="S128" s="36" t="s">
        <v>339</v>
      </c>
      <c r="T128" s="36" t="s">
        <v>339</v>
      </c>
      <c r="U128" s="36" t="s">
        <v>339</v>
      </c>
      <c r="V128" s="36" t="s">
        <v>339</v>
      </c>
      <c r="W128" s="36" t="s">
        <v>339</v>
      </c>
      <c r="X128" s="36" t="s">
        <v>339</v>
      </c>
      <c r="Y128" s="36" t="s">
        <v>339</v>
      </c>
      <c r="Z128" s="36" t="s">
        <v>339</v>
      </c>
      <c r="AA128" s="36" t="s">
        <v>339</v>
      </c>
      <c r="AB128" s="36" t="s">
        <v>339</v>
      </c>
      <c r="AC128" s="36" t="s">
        <v>339</v>
      </c>
      <c r="AD128" s="36" t="s">
        <v>339</v>
      </c>
      <c r="AE128" s="36" t="s">
        <v>339</v>
      </c>
      <c r="AF128" s="36" t="s">
        <v>339</v>
      </c>
      <c r="AG128" s="36" t="s">
        <v>339</v>
      </c>
      <c r="AH128" s="36" t="s">
        <v>339</v>
      </c>
      <c r="AI128" s="36" t="s">
        <v>339</v>
      </c>
      <c r="AJ128" s="36" t="s">
        <v>339</v>
      </c>
      <c r="AK128" s="36" t="s">
        <v>339</v>
      </c>
      <c r="AL128" s="36" t="s">
        <v>339</v>
      </c>
      <c r="AM128" s="36" t="s">
        <v>339</v>
      </c>
      <c r="AN128" s="36" t="s">
        <v>339</v>
      </c>
      <c r="AO128" s="36" t="s">
        <v>339</v>
      </c>
      <c r="AP128" s="36" t="s">
        <v>339</v>
      </c>
      <c r="AQ128" s="36" t="s">
        <v>339</v>
      </c>
      <c r="AR128" s="36" t="s">
        <v>339</v>
      </c>
      <c r="AS128" s="36" t="s">
        <v>339</v>
      </c>
      <c r="AT128" s="36" t="s">
        <v>339</v>
      </c>
      <c r="AU128" s="36" t="s">
        <v>339</v>
      </c>
      <c r="AV128" s="36" t="s">
        <v>339</v>
      </c>
      <c r="AW128" s="36" t="s">
        <v>339</v>
      </c>
      <c r="AX128" s="36" t="s">
        <v>339</v>
      </c>
      <c r="AY128" s="36" t="s">
        <v>339</v>
      </c>
      <c r="AZ128" s="36" t="s">
        <v>339</v>
      </c>
      <c r="BA128" s="36" t="s">
        <v>339</v>
      </c>
      <c r="BB128" s="36" t="s">
        <v>339</v>
      </c>
      <c r="BC128" s="36" t="s">
        <v>339</v>
      </c>
      <c r="BD128" s="36" t="s">
        <v>339</v>
      </c>
      <c r="BE128" s="36" t="s">
        <v>339</v>
      </c>
      <c r="BF128" s="36" t="s">
        <v>339</v>
      </c>
      <c r="BG128" s="36" t="s">
        <v>339</v>
      </c>
      <c r="BH128" s="36" t="s">
        <v>339</v>
      </c>
      <c r="BI128" s="36" t="s">
        <v>339</v>
      </c>
      <c r="BJ128" s="36" t="s">
        <v>339</v>
      </c>
      <c r="BK128" s="36" t="s">
        <v>339</v>
      </c>
      <c r="BL128" s="36" t="s">
        <v>339</v>
      </c>
    </row>
    <row r="129" spans="1:64" s="37" customFormat="1" x14ac:dyDescent="0.2">
      <c r="A129" s="34">
        <v>126</v>
      </c>
      <c r="B129" s="34" t="s">
        <v>3</v>
      </c>
      <c r="C129" s="34" t="s">
        <v>11</v>
      </c>
      <c r="D129" s="41" t="s">
        <v>339</v>
      </c>
      <c r="E129" s="36" t="s">
        <v>339</v>
      </c>
      <c r="F129" s="36" t="s">
        <v>339</v>
      </c>
      <c r="G129" s="36" t="s">
        <v>339</v>
      </c>
      <c r="H129" s="36" t="s">
        <v>339</v>
      </c>
      <c r="I129" s="36" t="s">
        <v>339</v>
      </c>
      <c r="J129" s="36" t="s">
        <v>339</v>
      </c>
      <c r="K129" s="36" t="s">
        <v>339</v>
      </c>
      <c r="L129" s="36" t="s">
        <v>339</v>
      </c>
      <c r="M129" s="36" t="s">
        <v>339</v>
      </c>
      <c r="N129" s="36" t="s">
        <v>339</v>
      </c>
      <c r="O129" s="36" t="s">
        <v>339</v>
      </c>
      <c r="P129" s="36" t="s">
        <v>339</v>
      </c>
      <c r="Q129" s="36" t="s">
        <v>339</v>
      </c>
      <c r="R129" s="36" t="s">
        <v>339</v>
      </c>
      <c r="S129" s="36" t="s">
        <v>339</v>
      </c>
      <c r="T129" s="36" t="s">
        <v>339</v>
      </c>
      <c r="U129" s="36" t="s">
        <v>339</v>
      </c>
      <c r="V129" s="36" t="s">
        <v>339</v>
      </c>
      <c r="W129" s="36" t="s">
        <v>339</v>
      </c>
      <c r="X129" s="36" t="s">
        <v>339</v>
      </c>
      <c r="Y129" s="36" t="s">
        <v>339</v>
      </c>
      <c r="Z129" s="36" t="s">
        <v>339</v>
      </c>
      <c r="AA129" s="36" t="s">
        <v>339</v>
      </c>
      <c r="AB129" s="36" t="s">
        <v>339</v>
      </c>
      <c r="AC129" s="36" t="s">
        <v>339</v>
      </c>
      <c r="AD129" s="36" t="s">
        <v>339</v>
      </c>
      <c r="AE129" s="36" t="s">
        <v>339</v>
      </c>
      <c r="AF129" s="36" t="s">
        <v>339</v>
      </c>
      <c r="AG129" s="36" t="s">
        <v>339</v>
      </c>
      <c r="AH129" s="36" t="s">
        <v>339</v>
      </c>
      <c r="AI129" s="36" t="s">
        <v>339</v>
      </c>
      <c r="AJ129" s="36" t="s">
        <v>339</v>
      </c>
      <c r="AK129" s="36" t="s">
        <v>339</v>
      </c>
      <c r="AL129" s="36" t="s">
        <v>339</v>
      </c>
      <c r="AM129" s="36" t="s">
        <v>339</v>
      </c>
      <c r="AN129" s="36" t="s">
        <v>339</v>
      </c>
      <c r="AO129" s="36" t="s">
        <v>339</v>
      </c>
      <c r="AP129" s="36" t="s">
        <v>339</v>
      </c>
      <c r="AQ129" s="36" t="s">
        <v>339</v>
      </c>
      <c r="AR129" s="36" t="s">
        <v>339</v>
      </c>
      <c r="AS129" s="36" t="s">
        <v>339</v>
      </c>
      <c r="AT129" s="36" t="s">
        <v>339</v>
      </c>
      <c r="AU129" s="36" t="s">
        <v>339</v>
      </c>
      <c r="AV129" s="36" t="s">
        <v>339</v>
      </c>
      <c r="AW129" s="36" t="s">
        <v>339</v>
      </c>
      <c r="AX129" s="36" t="s">
        <v>339</v>
      </c>
      <c r="AY129" s="36" t="s">
        <v>339</v>
      </c>
      <c r="AZ129" s="36" t="s">
        <v>339</v>
      </c>
      <c r="BA129" s="36" t="s">
        <v>339</v>
      </c>
      <c r="BB129" s="36" t="s">
        <v>339</v>
      </c>
      <c r="BC129" s="36" t="s">
        <v>339</v>
      </c>
      <c r="BD129" s="36" t="s">
        <v>339</v>
      </c>
      <c r="BE129" s="36" t="s">
        <v>339</v>
      </c>
      <c r="BF129" s="36" t="s">
        <v>339</v>
      </c>
      <c r="BG129" s="36" t="s">
        <v>339</v>
      </c>
      <c r="BH129" s="36" t="s">
        <v>339</v>
      </c>
      <c r="BI129" s="36" t="s">
        <v>339</v>
      </c>
      <c r="BJ129" s="36" t="s">
        <v>339</v>
      </c>
      <c r="BK129" s="36" t="s">
        <v>339</v>
      </c>
      <c r="BL129" s="36" t="s">
        <v>339</v>
      </c>
    </row>
    <row r="130" spans="1:64" s="37" customFormat="1" x14ac:dyDescent="0.2">
      <c r="A130" s="34">
        <v>127</v>
      </c>
      <c r="B130" s="34" t="s">
        <v>3</v>
      </c>
      <c r="C130" s="34" t="s">
        <v>12</v>
      </c>
      <c r="D130" s="41" t="s">
        <v>339</v>
      </c>
      <c r="E130" s="36" t="s">
        <v>339</v>
      </c>
      <c r="F130" s="36" t="s">
        <v>339</v>
      </c>
      <c r="G130" s="36" t="s">
        <v>339</v>
      </c>
      <c r="H130" s="36" t="s">
        <v>339</v>
      </c>
      <c r="I130" s="36" t="s">
        <v>339</v>
      </c>
      <c r="J130" s="36" t="s">
        <v>339</v>
      </c>
      <c r="K130" s="36" t="s">
        <v>339</v>
      </c>
      <c r="L130" s="36" t="s">
        <v>339</v>
      </c>
      <c r="M130" s="36" t="s">
        <v>339</v>
      </c>
      <c r="N130" s="36" t="s">
        <v>339</v>
      </c>
      <c r="O130" s="36" t="s">
        <v>339</v>
      </c>
      <c r="P130" s="36" t="s">
        <v>339</v>
      </c>
      <c r="Q130" s="36" t="s">
        <v>339</v>
      </c>
      <c r="R130" s="36" t="s">
        <v>339</v>
      </c>
      <c r="S130" s="36" t="s">
        <v>339</v>
      </c>
      <c r="T130" s="36" t="s">
        <v>339</v>
      </c>
      <c r="U130" s="36" t="s">
        <v>339</v>
      </c>
      <c r="V130" s="36" t="s">
        <v>339</v>
      </c>
      <c r="W130" s="36" t="s">
        <v>339</v>
      </c>
      <c r="X130" s="36" t="s">
        <v>339</v>
      </c>
      <c r="Y130" s="36" t="s">
        <v>339</v>
      </c>
      <c r="Z130" s="36" t="s">
        <v>339</v>
      </c>
      <c r="AA130" s="36" t="s">
        <v>339</v>
      </c>
      <c r="AB130" s="36" t="s">
        <v>339</v>
      </c>
      <c r="AC130" s="36" t="s">
        <v>339</v>
      </c>
      <c r="AD130" s="36" t="s">
        <v>339</v>
      </c>
      <c r="AE130" s="36" t="s">
        <v>339</v>
      </c>
      <c r="AF130" s="36" t="s">
        <v>339</v>
      </c>
      <c r="AG130" s="36" t="s">
        <v>339</v>
      </c>
      <c r="AH130" s="36" t="s">
        <v>339</v>
      </c>
      <c r="AI130" s="36" t="s">
        <v>339</v>
      </c>
      <c r="AJ130" s="36" t="s">
        <v>339</v>
      </c>
      <c r="AK130" s="36" t="s">
        <v>339</v>
      </c>
      <c r="AL130" s="36" t="s">
        <v>339</v>
      </c>
      <c r="AM130" s="36" t="s">
        <v>339</v>
      </c>
      <c r="AN130" s="36" t="s">
        <v>339</v>
      </c>
      <c r="AO130" s="36" t="s">
        <v>339</v>
      </c>
      <c r="AP130" s="36" t="s">
        <v>339</v>
      </c>
      <c r="AQ130" s="36" t="s">
        <v>339</v>
      </c>
      <c r="AR130" s="36" t="s">
        <v>339</v>
      </c>
      <c r="AS130" s="36" t="s">
        <v>339</v>
      </c>
      <c r="AT130" s="36" t="s">
        <v>339</v>
      </c>
      <c r="AU130" s="36" t="s">
        <v>339</v>
      </c>
      <c r="AV130" s="36" t="s">
        <v>339</v>
      </c>
      <c r="AW130" s="36" t="s">
        <v>339</v>
      </c>
      <c r="AX130" s="36" t="s">
        <v>339</v>
      </c>
      <c r="AY130" s="36" t="s">
        <v>339</v>
      </c>
      <c r="AZ130" s="36" t="s">
        <v>339</v>
      </c>
      <c r="BA130" s="36" t="s">
        <v>339</v>
      </c>
      <c r="BB130" s="36" t="s">
        <v>339</v>
      </c>
      <c r="BC130" s="36" t="s">
        <v>339</v>
      </c>
      <c r="BD130" s="36" t="s">
        <v>339</v>
      </c>
      <c r="BE130" s="36" t="s">
        <v>339</v>
      </c>
      <c r="BF130" s="36" t="s">
        <v>339</v>
      </c>
      <c r="BG130" s="36" t="s">
        <v>339</v>
      </c>
      <c r="BH130" s="36" t="s">
        <v>339</v>
      </c>
      <c r="BI130" s="36" t="s">
        <v>339</v>
      </c>
      <c r="BJ130" s="36" t="s">
        <v>339</v>
      </c>
      <c r="BK130" s="36" t="s">
        <v>339</v>
      </c>
      <c r="BL130" s="36" t="s">
        <v>339</v>
      </c>
    </row>
    <row r="131" spans="1:64" s="37" customFormat="1" x14ac:dyDescent="0.2">
      <c r="A131" s="34">
        <v>128</v>
      </c>
      <c r="B131" s="34" t="s">
        <v>3</v>
      </c>
      <c r="C131" s="34" t="s">
        <v>13</v>
      </c>
      <c r="D131" s="41" t="s">
        <v>339</v>
      </c>
      <c r="E131" s="36" t="s">
        <v>339</v>
      </c>
      <c r="F131" s="36" t="s">
        <v>339</v>
      </c>
      <c r="G131" s="36" t="s">
        <v>339</v>
      </c>
      <c r="H131" s="36" t="s">
        <v>339</v>
      </c>
      <c r="I131" s="36" t="s">
        <v>339</v>
      </c>
      <c r="J131" s="36" t="s">
        <v>339</v>
      </c>
      <c r="K131" s="36" t="s">
        <v>339</v>
      </c>
      <c r="L131" s="36" t="s">
        <v>339</v>
      </c>
      <c r="M131" s="36" t="s">
        <v>339</v>
      </c>
      <c r="N131" s="36" t="s">
        <v>339</v>
      </c>
      <c r="O131" s="36" t="s">
        <v>339</v>
      </c>
      <c r="P131" s="36" t="s">
        <v>339</v>
      </c>
      <c r="Q131" s="36" t="s">
        <v>339</v>
      </c>
      <c r="R131" s="36" t="s">
        <v>339</v>
      </c>
      <c r="S131" s="36" t="s">
        <v>339</v>
      </c>
      <c r="T131" s="36" t="s">
        <v>339</v>
      </c>
      <c r="U131" s="36" t="s">
        <v>339</v>
      </c>
      <c r="V131" s="36" t="s">
        <v>339</v>
      </c>
      <c r="W131" s="36" t="s">
        <v>339</v>
      </c>
      <c r="X131" s="36" t="s">
        <v>339</v>
      </c>
      <c r="Y131" s="36" t="s">
        <v>339</v>
      </c>
      <c r="Z131" s="36" t="s">
        <v>339</v>
      </c>
      <c r="AA131" s="36" t="s">
        <v>339</v>
      </c>
      <c r="AB131" s="36" t="s">
        <v>339</v>
      </c>
      <c r="AC131" s="36" t="s">
        <v>339</v>
      </c>
      <c r="AD131" s="36" t="s">
        <v>339</v>
      </c>
      <c r="AE131" s="36" t="s">
        <v>339</v>
      </c>
      <c r="AF131" s="36" t="s">
        <v>339</v>
      </c>
      <c r="AG131" s="36" t="s">
        <v>339</v>
      </c>
      <c r="AH131" s="36" t="s">
        <v>339</v>
      </c>
      <c r="AI131" s="36" t="s">
        <v>339</v>
      </c>
      <c r="AJ131" s="36" t="s">
        <v>339</v>
      </c>
      <c r="AK131" s="36" t="s">
        <v>339</v>
      </c>
      <c r="AL131" s="36" t="s">
        <v>339</v>
      </c>
      <c r="AM131" s="36" t="s">
        <v>339</v>
      </c>
      <c r="AN131" s="36" t="s">
        <v>339</v>
      </c>
      <c r="AO131" s="36" t="s">
        <v>339</v>
      </c>
      <c r="AP131" s="36" t="s">
        <v>339</v>
      </c>
      <c r="AQ131" s="36" t="s">
        <v>339</v>
      </c>
      <c r="AR131" s="36" t="s">
        <v>339</v>
      </c>
      <c r="AS131" s="36" t="s">
        <v>339</v>
      </c>
      <c r="AT131" s="36" t="s">
        <v>339</v>
      </c>
      <c r="AU131" s="36" t="s">
        <v>339</v>
      </c>
      <c r="AV131" s="36" t="s">
        <v>339</v>
      </c>
      <c r="AW131" s="36" t="s">
        <v>339</v>
      </c>
      <c r="AX131" s="36" t="s">
        <v>339</v>
      </c>
      <c r="AY131" s="36" t="s">
        <v>339</v>
      </c>
      <c r="AZ131" s="36" t="s">
        <v>339</v>
      </c>
      <c r="BA131" s="36" t="s">
        <v>339</v>
      </c>
      <c r="BB131" s="36" t="s">
        <v>339</v>
      </c>
      <c r="BC131" s="36" t="s">
        <v>339</v>
      </c>
      <c r="BD131" s="36" t="s">
        <v>339</v>
      </c>
      <c r="BE131" s="36" t="s">
        <v>339</v>
      </c>
      <c r="BF131" s="36" t="s">
        <v>339</v>
      </c>
      <c r="BG131" s="36" t="s">
        <v>339</v>
      </c>
      <c r="BH131" s="36" t="s">
        <v>339</v>
      </c>
      <c r="BI131" s="36" t="s">
        <v>339</v>
      </c>
      <c r="BJ131" s="36" t="s">
        <v>339</v>
      </c>
      <c r="BK131" s="36" t="s">
        <v>339</v>
      </c>
      <c r="BL131" s="36" t="s">
        <v>339</v>
      </c>
    </row>
    <row r="132" spans="1:64" s="37" customFormat="1" x14ac:dyDescent="0.2">
      <c r="A132" s="34">
        <v>129</v>
      </c>
      <c r="B132" s="34" t="s">
        <v>3</v>
      </c>
      <c r="C132" s="34" t="s">
        <v>4</v>
      </c>
      <c r="D132" s="41" t="s">
        <v>339</v>
      </c>
      <c r="E132" s="36" t="s">
        <v>339</v>
      </c>
      <c r="F132" s="36" t="s">
        <v>339</v>
      </c>
      <c r="G132" s="36" t="s">
        <v>339</v>
      </c>
      <c r="H132" s="36" t="s">
        <v>339</v>
      </c>
      <c r="I132" s="36" t="s">
        <v>339</v>
      </c>
      <c r="J132" s="36" t="s">
        <v>339</v>
      </c>
      <c r="K132" s="36" t="s">
        <v>339</v>
      </c>
      <c r="L132" s="36" t="s">
        <v>339</v>
      </c>
      <c r="M132" s="36" t="s">
        <v>339</v>
      </c>
      <c r="N132" s="36" t="s">
        <v>339</v>
      </c>
      <c r="O132" s="36" t="s">
        <v>339</v>
      </c>
      <c r="P132" s="36" t="s">
        <v>339</v>
      </c>
      <c r="Q132" s="36" t="s">
        <v>339</v>
      </c>
      <c r="R132" s="36" t="s">
        <v>339</v>
      </c>
      <c r="S132" s="36" t="s">
        <v>339</v>
      </c>
      <c r="T132" s="36" t="s">
        <v>339</v>
      </c>
      <c r="U132" s="36" t="s">
        <v>339</v>
      </c>
      <c r="V132" s="36" t="s">
        <v>339</v>
      </c>
      <c r="W132" s="36" t="s">
        <v>339</v>
      </c>
      <c r="X132" s="36" t="s">
        <v>339</v>
      </c>
      <c r="Y132" s="36" t="s">
        <v>339</v>
      </c>
      <c r="Z132" s="36" t="s">
        <v>339</v>
      </c>
      <c r="AA132" s="36" t="s">
        <v>339</v>
      </c>
      <c r="AB132" s="36" t="s">
        <v>339</v>
      </c>
      <c r="AC132" s="36" t="s">
        <v>339</v>
      </c>
      <c r="AD132" s="36" t="s">
        <v>339</v>
      </c>
      <c r="AE132" s="36" t="s">
        <v>339</v>
      </c>
      <c r="AF132" s="36" t="s">
        <v>339</v>
      </c>
      <c r="AG132" s="36" t="s">
        <v>339</v>
      </c>
      <c r="AH132" s="36" t="s">
        <v>339</v>
      </c>
      <c r="AI132" s="36" t="s">
        <v>339</v>
      </c>
      <c r="AJ132" s="36" t="s">
        <v>339</v>
      </c>
      <c r="AK132" s="36" t="s">
        <v>339</v>
      </c>
      <c r="AL132" s="36" t="s">
        <v>339</v>
      </c>
      <c r="AM132" s="36" t="s">
        <v>339</v>
      </c>
      <c r="AN132" s="36" t="s">
        <v>339</v>
      </c>
      <c r="AO132" s="36" t="s">
        <v>339</v>
      </c>
      <c r="AP132" s="36" t="s">
        <v>339</v>
      </c>
      <c r="AQ132" s="36" t="s">
        <v>339</v>
      </c>
      <c r="AR132" s="36" t="s">
        <v>339</v>
      </c>
      <c r="AS132" s="36" t="s">
        <v>339</v>
      </c>
      <c r="AT132" s="36" t="s">
        <v>339</v>
      </c>
      <c r="AU132" s="36" t="s">
        <v>339</v>
      </c>
      <c r="AV132" s="36" t="s">
        <v>339</v>
      </c>
      <c r="AW132" s="36" t="s">
        <v>339</v>
      </c>
      <c r="AX132" s="36" t="s">
        <v>339</v>
      </c>
      <c r="AY132" s="36" t="s">
        <v>339</v>
      </c>
      <c r="AZ132" s="36" t="s">
        <v>339</v>
      </c>
      <c r="BA132" s="36" t="s">
        <v>339</v>
      </c>
      <c r="BB132" s="36" t="s">
        <v>339</v>
      </c>
      <c r="BC132" s="36" t="s">
        <v>339</v>
      </c>
      <c r="BD132" s="36" t="s">
        <v>339</v>
      </c>
      <c r="BE132" s="36" t="s">
        <v>339</v>
      </c>
      <c r="BF132" s="36" t="s">
        <v>339</v>
      </c>
      <c r="BG132" s="36" t="s">
        <v>339</v>
      </c>
      <c r="BH132" s="36" t="s">
        <v>339</v>
      </c>
      <c r="BI132" s="36" t="s">
        <v>339</v>
      </c>
      <c r="BJ132" s="36" t="s">
        <v>339</v>
      </c>
      <c r="BK132" s="36" t="s">
        <v>339</v>
      </c>
      <c r="BL132" s="36" t="s">
        <v>339</v>
      </c>
    </row>
    <row r="133" spans="1:64" s="37" customFormat="1" x14ac:dyDescent="0.2">
      <c r="A133" s="34">
        <v>130</v>
      </c>
      <c r="B133" s="34" t="s">
        <v>14</v>
      </c>
      <c r="C133" s="34" t="s">
        <v>15</v>
      </c>
      <c r="D133" s="41" t="s">
        <v>339</v>
      </c>
      <c r="E133" s="36" t="s">
        <v>339</v>
      </c>
      <c r="F133" s="36" t="s">
        <v>339</v>
      </c>
      <c r="G133" s="36" t="s">
        <v>339</v>
      </c>
      <c r="H133" s="36" t="s">
        <v>339</v>
      </c>
      <c r="I133" s="36" t="s">
        <v>339</v>
      </c>
      <c r="J133" s="36" t="s">
        <v>339</v>
      </c>
      <c r="K133" s="36" t="s">
        <v>339</v>
      </c>
      <c r="L133" s="36" t="s">
        <v>339</v>
      </c>
      <c r="M133" s="36" t="s">
        <v>339</v>
      </c>
      <c r="N133" s="36" t="s">
        <v>339</v>
      </c>
      <c r="O133" s="36" t="s">
        <v>339</v>
      </c>
      <c r="P133" s="36" t="s">
        <v>339</v>
      </c>
      <c r="Q133" s="36" t="s">
        <v>339</v>
      </c>
      <c r="R133" s="36" t="s">
        <v>339</v>
      </c>
      <c r="S133" s="36" t="s">
        <v>339</v>
      </c>
      <c r="T133" s="36" t="s">
        <v>339</v>
      </c>
      <c r="U133" s="36" t="s">
        <v>339</v>
      </c>
      <c r="V133" s="36" t="s">
        <v>339</v>
      </c>
      <c r="W133" s="36" t="s">
        <v>339</v>
      </c>
      <c r="X133" s="36" t="s">
        <v>339</v>
      </c>
      <c r="Y133" s="36" t="s">
        <v>339</v>
      </c>
      <c r="Z133" s="36" t="s">
        <v>339</v>
      </c>
      <c r="AA133" s="36" t="s">
        <v>339</v>
      </c>
      <c r="AB133" s="36" t="s">
        <v>339</v>
      </c>
      <c r="AC133" s="36" t="s">
        <v>339</v>
      </c>
      <c r="AD133" s="36" t="s">
        <v>339</v>
      </c>
      <c r="AE133" s="36" t="s">
        <v>339</v>
      </c>
      <c r="AF133" s="36" t="s">
        <v>339</v>
      </c>
      <c r="AG133" s="36" t="s">
        <v>339</v>
      </c>
      <c r="AH133" s="36" t="s">
        <v>339</v>
      </c>
      <c r="AI133" s="36" t="s">
        <v>339</v>
      </c>
      <c r="AJ133" s="36" t="s">
        <v>339</v>
      </c>
      <c r="AK133" s="36" t="s">
        <v>339</v>
      </c>
      <c r="AL133" s="36" t="s">
        <v>339</v>
      </c>
      <c r="AM133" s="36" t="s">
        <v>339</v>
      </c>
      <c r="AN133" s="36" t="s">
        <v>339</v>
      </c>
      <c r="AO133" s="36" t="s">
        <v>339</v>
      </c>
      <c r="AP133" s="36" t="s">
        <v>339</v>
      </c>
      <c r="AQ133" s="36" t="s">
        <v>339</v>
      </c>
      <c r="AR133" s="36" t="s">
        <v>339</v>
      </c>
      <c r="AS133" s="36" t="s">
        <v>339</v>
      </c>
      <c r="AT133" s="36" t="s">
        <v>339</v>
      </c>
      <c r="AU133" s="36" t="s">
        <v>339</v>
      </c>
      <c r="AV133" s="36" t="s">
        <v>339</v>
      </c>
      <c r="AW133" s="36" t="s">
        <v>339</v>
      </c>
      <c r="AX133" s="36" t="s">
        <v>339</v>
      </c>
      <c r="AY133" s="36" t="s">
        <v>339</v>
      </c>
      <c r="AZ133" s="36" t="s">
        <v>339</v>
      </c>
      <c r="BA133" s="36" t="s">
        <v>339</v>
      </c>
      <c r="BB133" s="36" t="s">
        <v>339</v>
      </c>
      <c r="BC133" s="36" t="s">
        <v>339</v>
      </c>
      <c r="BD133" s="36" t="s">
        <v>339</v>
      </c>
      <c r="BE133" s="36" t="s">
        <v>339</v>
      </c>
      <c r="BF133" s="36" t="s">
        <v>339</v>
      </c>
      <c r="BG133" s="36" t="s">
        <v>339</v>
      </c>
      <c r="BH133" s="36" t="s">
        <v>339</v>
      </c>
      <c r="BI133" s="36" t="s">
        <v>339</v>
      </c>
      <c r="BJ133" s="36" t="s">
        <v>339</v>
      </c>
      <c r="BK133" s="36" t="s">
        <v>339</v>
      </c>
      <c r="BL133" s="36" t="s">
        <v>339</v>
      </c>
    </row>
    <row r="134" spans="1:64" s="37" customFormat="1" x14ac:dyDescent="0.2">
      <c r="A134" s="34">
        <v>131</v>
      </c>
      <c r="B134" s="34" t="s">
        <v>14</v>
      </c>
      <c r="C134" s="34" t="s">
        <v>16</v>
      </c>
      <c r="D134" s="41" t="s">
        <v>339</v>
      </c>
      <c r="E134" s="36" t="s">
        <v>339</v>
      </c>
      <c r="F134" s="36" t="s">
        <v>339</v>
      </c>
      <c r="G134" s="36" t="s">
        <v>339</v>
      </c>
      <c r="H134" s="36" t="s">
        <v>339</v>
      </c>
      <c r="I134" s="36" t="s">
        <v>339</v>
      </c>
      <c r="J134" s="36" t="s">
        <v>339</v>
      </c>
      <c r="K134" s="36" t="s">
        <v>339</v>
      </c>
      <c r="L134" s="36" t="s">
        <v>339</v>
      </c>
      <c r="M134" s="36" t="s">
        <v>339</v>
      </c>
      <c r="N134" s="36" t="s">
        <v>339</v>
      </c>
      <c r="O134" s="36" t="s">
        <v>339</v>
      </c>
      <c r="P134" s="36" t="s">
        <v>339</v>
      </c>
      <c r="Q134" s="36" t="s">
        <v>339</v>
      </c>
      <c r="R134" s="36" t="s">
        <v>339</v>
      </c>
      <c r="S134" s="36" t="s">
        <v>339</v>
      </c>
      <c r="T134" s="36" t="s">
        <v>339</v>
      </c>
      <c r="U134" s="36" t="s">
        <v>339</v>
      </c>
      <c r="V134" s="36" t="s">
        <v>339</v>
      </c>
      <c r="W134" s="36" t="s">
        <v>339</v>
      </c>
      <c r="X134" s="36" t="s">
        <v>339</v>
      </c>
      <c r="Y134" s="36" t="s">
        <v>339</v>
      </c>
      <c r="Z134" s="36" t="s">
        <v>339</v>
      </c>
      <c r="AA134" s="36" t="s">
        <v>339</v>
      </c>
      <c r="AB134" s="36" t="s">
        <v>339</v>
      </c>
      <c r="AC134" s="36" t="s">
        <v>339</v>
      </c>
      <c r="AD134" s="36" t="s">
        <v>339</v>
      </c>
      <c r="AE134" s="36" t="s">
        <v>339</v>
      </c>
      <c r="AF134" s="36" t="s">
        <v>339</v>
      </c>
      <c r="AG134" s="36" t="s">
        <v>339</v>
      </c>
      <c r="AH134" s="36" t="s">
        <v>339</v>
      </c>
      <c r="AI134" s="36" t="s">
        <v>339</v>
      </c>
      <c r="AJ134" s="36" t="s">
        <v>339</v>
      </c>
      <c r="AK134" s="36" t="s">
        <v>339</v>
      </c>
      <c r="AL134" s="36" t="s">
        <v>339</v>
      </c>
      <c r="AM134" s="36" t="s">
        <v>339</v>
      </c>
      <c r="AN134" s="36" t="s">
        <v>339</v>
      </c>
      <c r="AO134" s="36" t="s">
        <v>339</v>
      </c>
      <c r="AP134" s="36" t="s">
        <v>339</v>
      </c>
      <c r="AQ134" s="36" t="s">
        <v>339</v>
      </c>
      <c r="AR134" s="36" t="s">
        <v>339</v>
      </c>
      <c r="AS134" s="36" t="s">
        <v>339</v>
      </c>
      <c r="AT134" s="36" t="s">
        <v>339</v>
      </c>
      <c r="AU134" s="36" t="s">
        <v>339</v>
      </c>
      <c r="AV134" s="36" t="s">
        <v>339</v>
      </c>
      <c r="AW134" s="36" t="s">
        <v>339</v>
      </c>
      <c r="AX134" s="36" t="s">
        <v>339</v>
      </c>
      <c r="AY134" s="36" t="s">
        <v>339</v>
      </c>
      <c r="AZ134" s="36" t="s">
        <v>339</v>
      </c>
      <c r="BA134" s="36" t="s">
        <v>339</v>
      </c>
      <c r="BB134" s="36" t="s">
        <v>339</v>
      </c>
      <c r="BC134" s="36" t="s">
        <v>339</v>
      </c>
      <c r="BD134" s="36" t="s">
        <v>339</v>
      </c>
      <c r="BE134" s="36" t="s">
        <v>339</v>
      </c>
      <c r="BF134" s="36" t="s">
        <v>339</v>
      </c>
      <c r="BG134" s="36" t="s">
        <v>339</v>
      </c>
      <c r="BH134" s="36" t="s">
        <v>339</v>
      </c>
      <c r="BI134" s="36" t="s">
        <v>339</v>
      </c>
      <c r="BJ134" s="36" t="s">
        <v>339</v>
      </c>
      <c r="BK134" s="36" t="s">
        <v>339</v>
      </c>
      <c r="BL134" s="36" t="s">
        <v>339</v>
      </c>
    </row>
    <row r="135" spans="1:64" s="37" customFormat="1" x14ac:dyDescent="0.2">
      <c r="A135" s="34">
        <v>132</v>
      </c>
      <c r="B135" s="34" t="s">
        <v>14</v>
      </c>
      <c r="C135" s="34" t="s">
        <v>17</v>
      </c>
      <c r="D135" s="41" t="s">
        <v>339</v>
      </c>
      <c r="E135" s="36" t="s">
        <v>339</v>
      </c>
      <c r="F135" s="36" t="s">
        <v>339</v>
      </c>
      <c r="G135" s="36" t="s">
        <v>339</v>
      </c>
      <c r="H135" s="36" t="s">
        <v>339</v>
      </c>
      <c r="I135" s="36" t="s">
        <v>339</v>
      </c>
      <c r="J135" s="36" t="s">
        <v>339</v>
      </c>
      <c r="K135" s="36" t="s">
        <v>339</v>
      </c>
      <c r="L135" s="36" t="s">
        <v>339</v>
      </c>
      <c r="M135" s="36" t="s">
        <v>339</v>
      </c>
      <c r="N135" s="36" t="s">
        <v>339</v>
      </c>
      <c r="O135" s="36" t="s">
        <v>339</v>
      </c>
      <c r="P135" s="36" t="s">
        <v>339</v>
      </c>
      <c r="Q135" s="36" t="s">
        <v>339</v>
      </c>
      <c r="R135" s="36" t="s">
        <v>339</v>
      </c>
      <c r="S135" s="36" t="s">
        <v>339</v>
      </c>
      <c r="T135" s="36" t="s">
        <v>339</v>
      </c>
      <c r="U135" s="36" t="s">
        <v>339</v>
      </c>
      <c r="V135" s="36" t="s">
        <v>339</v>
      </c>
      <c r="W135" s="36" t="s">
        <v>339</v>
      </c>
      <c r="X135" s="36" t="s">
        <v>339</v>
      </c>
      <c r="Y135" s="36" t="s">
        <v>339</v>
      </c>
      <c r="Z135" s="36" t="s">
        <v>339</v>
      </c>
      <c r="AA135" s="36" t="s">
        <v>339</v>
      </c>
      <c r="AB135" s="36" t="s">
        <v>339</v>
      </c>
      <c r="AC135" s="36" t="s">
        <v>339</v>
      </c>
      <c r="AD135" s="36" t="s">
        <v>339</v>
      </c>
      <c r="AE135" s="36" t="s">
        <v>339</v>
      </c>
      <c r="AF135" s="36" t="s">
        <v>339</v>
      </c>
      <c r="AG135" s="36" t="s">
        <v>339</v>
      </c>
      <c r="AH135" s="36" t="s">
        <v>339</v>
      </c>
      <c r="AI135" s="36" t="s">
        <v>339</v>
      </c>
      <c r="AJ135" s="36" t="s">
        <v>339</v>
      </c>
      <c r="AK135" s="36" t="s">
        <v>339</v>
      </c>
      <c r="AL135" s="36" t="s">
        <v>339</v>
      </c>
      <c r="AM135" s="36" t="s">
        <v>339</v>
      </c>
      <c r="AN135" s="36" t="s">
        <v>339</v>
      </c>
      <c r="AO135" s="36" t="s">
        <v>339</v>
      </c>
      <c r="AP135" s="36" t="s">
        <v>339</v>
      </c>
      <c r="AQ135" s="36" t="s">
        <v>339</v>
      </c>
      <c r="AR135" s="36" t="s">
        <v>339</v>
      </c>
      <c r="AS135" s="36" t="s">
        <v>339</v>
      </c>
      <c r="AT135" s="36" t="s">
        <v>339</v>
      </c>
      <c r="AU135" s="36" t="s">
        <v>339</v>
      </c>
      <c r="AV135" s="36" t="s">
        <v>339</v>
      </c>
      <c r="AW135" s="36" t="s">
        <v>339</v>
      </c>
      <c r="AX135" s="36" t="s">
        <v>339</v>
      </c>
      <c r="AY135" s="36" t="s">
        <v>339</v>
      </c>
      <c r="AZ135" s="36" t="s">
        <v>339</v>
      </c>
      <c r="BA135" s="36" t="s">
        <v>339</v>
      </c>
      <c r="BB135" s="36" t="s">
        <v>339</v>
      </c>
      <c r="BC135" s="36" t="s">
        <v>339</v>
      </c>
      <c r="BD135" s="36" t="s">
        <v>339</v>
      </c>
      <c r="BE135" s="36" t="s">
        <v>339</v>
      </c>
      <c r="BF135" s="36" t="s">
        <v>339</v>
      </c>
      <c r="BG135" s="36" t="s">
        <v>339</v>
      </c>
      <c r="BH135" s="36" t="s">
        <v>339</v>
      </c>
      <c r="BI135" s="36" t="s">
        <v>339</v>
      </c>
      <c r="BJ135" s="36" t="s">
        <v>339</v>
      </c>
      <c r="BK135" s="36" t="s">
        <v>339</v>
      </c>
      <c r="BL135" s="36" t="s">
        <v>339</v>
      </c>
    </row>
    <row r="136" spans="1:64" s="37" customFormat="1" x14ac:dyDescent="0.2">
      <c r="A136" s="34">
        <v>133</v>
      </c>
      <c r="B136" s="34" t="s">
        <v>14</v>
      </c>
      <c r="C136" s="34" t="s">
        <v>18</v>
      </c>
      <c r="D136" s="41" t="s">
        <v>339</v>
      </c>
      <c r="E136" s="36" t="s">
        <v>339</v>
      </c>
      <c r="F136" s="36" t="s">
        <v>339</v>
      </c>
      <c r="G136" s="36" t="s">
        <v>339</v>
      </c>
      <c r="H136" s="36" t="s">
        <v>339</v>
      </c>
      <c r="I136" s="36" t="s">
        <v>339</v>
      </c>
      <c r="J136" s="36" t="s">
        <v>339</v>
      </c>
      <c r="K136" s="36" t="s">
        <v>339</v>
      </c>
      <c r="L136" s="36" t="s">
        <v>339</v>
      </c>
      <c r="M136" s="36" t="s">
        <v>339</v>
      </c>
      <c r="N136" s="36" t="s">
        <v>339</v>
      </c>
      <c r="O136" s="36" t="s">
        <v>339</v>
      </c>
      <c r="P136" s="36" t="s">
        <v>339</v>
      </c>
      <c r="Q136" s="36" t="s">
        <v>339</v>
      </c>
      <c r="R136" s="36" t="s">
        <v>339</v>
      </c>
      <c r="S136" s="36" t="s">
        <v>339</v>
      </c>
      <c r="T136" s="36" t="s">
        <v>339</v>
      </c>
      <c r="U136" s="36" t="s">
        <v>339</v>
      </c>
      <c r="V136" s="36" t="s">
        <v>339</v>
      </c>
      <c r="W136" s="36" t="s">
        <v>339</v>
      </c>
      <c r="X136" s="36" t="s">
        <v>339</v>
      </c>
      <c r="Y136" s="36" t="s">
        <v>339</v>
      </c>
      <c r="Z136" s="36" t="s">
        <v>339</v>
      </c>
      <c r="AA136" s="36" t="s">
        <v>339</v>
      </c>
      <c r="AB136" s="36" t="s">
        <v>339</v>
      </c>
      <c r="AC136" s="36" t="s">
        <v>339</v>
      </c>
      <c r="AD136" s="36" t="s">
        <v>339</v>
      </c>
      <c r="AE136" s="36" t="s">
        <v>339</v>
      </c>
      <c r="AF136" s="36" t="s">
        <v>339</v>
      </c>
      <c r="AG136" s="36" t="s">
        <v>339</v>
      </c>
      <c r="AH136" s="36" t="s">
        <v>339</v>
      </c>
      <c r="AI136" s="36" t="s">
        <v>339</v>
      </c>
      <c r="AJ136" s="36" t="s">
        <v>339</v>
      </c>
      <c r="AK136" s="36" t="s">
        <v>339</v>
      </c>
      <c r="AL136" s="36" t="s">
        <v>339</v>
      </c>
      <c r="AM136" s="36" t="s">
        <v>339</v>
      </c>
      <c r="AN136" s="36" t="s">
        <v>339</v>
      </c>
      <c r="AO136" s="36" t="s">
        <v>339</v>
      </c>
      <c r="AP136" s="36" t="s">
        <v>339</v>
      </c>
      <c r="AQ136" s="36" t="s">
        <v>339</v>
      </c>
      <c r="AR136" s="36" t="s">
        <v>339</v>
      </c>
      <c r="AS136" s="36" t="s">
        <v>339</v>
      </c>
      <c r="AT136" s="36" t="s">
        <v>339</v>
      </c>
      <c r="AU136" s="36" t="s">
        <v>339</v>
      </c>
      <c r="AV136" s="36" t="s">
        <v>339</v>
      </c>
      <c r="AW136" s="36" t="s">
        <v>339</v>
      </c>
      <c r="AX136" s="36" t="s">
        <v>339</v>
      </c>
      <c r="AY136" s="36" t="s">
        <v>339</v>
      </c>
      <c r="AZ136" s="36" t="s">
        <v>339</v>
      </c>
      <c r="BA136" s="36" t="s">
        <v>339</v>
      </c>
      <c r="BB136" s="36" t="s">
        <v>339</v>
      </c>
      <c r="BC136" s="36" t="s">
        <v>339</v>
      </c>
      <c r="BD136" s="36" t="s">
        <v>339</v>
      </c>
      <c r="BE136" s="36" t="s">
        <v>339</v>
      </c>
      <c r="BF136" s="36" t="s">
        <v>339</v>
      </c>
      <c r="BG136" s="36" t="s">
        <v>339</v>
      </c>
      <c r="BH136" s="36" t="s">
        <v>339</v>
      </c>
      <c r="BI136" s="36" t="s">
        <v>339</v>
      </c>
      <c r="BJ136" s="36" t="s">
        <v>339</v>
      </c>
      <c r="BK136" s="36" t="s">
        <v>339</v>
      </c>
      <c r="BL136" s="36" t="s">
        <v>339</v>
      </c>
    </row>
    <row r="137" spans="1:64" s="37" customFormat="1" x14ac:dyDescent="0.2">
      <c r="A137" s="34">
        <v>134</v>
      </c>
      <c r="B137" s="34" t="s">
        <v>14</v>
      </c>
      <c r="C137" s="34" t="s">
        <v>19</v>
      </c>
      <c r="D137" s="41" t="s">
        <v>339</v>
      </c>
      <c r="E137" s="36" t="s">
        <v>339</v>
      </c>
      <c r="F137" s="36" t="s">
        <v>339</v>
      </c>
      <c r="G137" s="36" t="s">
        <v>339</v>
      </c>
      <c r="H137" s="36" t="s">
        <v>339</v>
      </c>
      <c r="I137" s="36" t="s">
        <v>339</v>
      </c>
      <c r="J137" s="36" t="s">
        <v>339</v>
      </c>
      <c r="K137" s="36" t="s">
        <v>339</v>
      </c>
      <c r="L137" s="36" t="s">
        <v>339</v>
      </c>
      <c r="M137" s="36" t="s">
        <v>339</v>
      </c>
      <c r="N137" s="36" t="s">
        <v>339</v>
      </c>
      <c r="O137" s="36" t="s">
        <v>339</v>
      </c>
      <c r="P137" s="36" t="s">
        <v>339</v>
      </c>
      <c r="Q137" s="36" t="s">
        <v>339</v>
      </c>
      <c r="R137" s="36" t="s">
        <v>339</v>
      </c>
      <c r="S137" s="36" t="s">
        <v>339</v>
      </c>
      <c r="T137" s="36" t="s">
        <v>339</v>
      </c>
      <c r="U137" s="36" t="s">
        <v>339</v>
      </c>
      <c r="V137" s="36" t="s">
        <v>339</v>
      </c>
      <c r="W137" s="36" t="s">
        <v>339</v>
      </c>
      <c r="X137" s="36" t="s">
        <v>339</v>
      </c>
      <c r="Y137" s="36" t="s">
        <v>339</v>
      </c>
      <c r="Z137" s="36" t="s">
        <v>339</v>
      </c>
      <c r="AA137" s="36" t="s">
        <v>339</v>
      </c>
      <c r="AB137" s="36" t="s">
        <v>339</v>
      </c>
      <c r="AC137" s="36" t="s">
        <v>339</v>
      </c>
      <c r="AD137" s="36" t="s">
        <v>339</v>
      </c>
      <c r="AE137" s="36" t="s">
        <v>339</v>
      </c>
      <c r="AF137" s="36" t="s">
        <v>339</v>
      </c>
      <c r="AG137" s="36" t="s">
        <v>339</v>
      </c>
      <c r="AH137" s="36" t="s">
        <v>339</v>
      </c>
      <c r="AI137" s="36" t="s">
        <v>339</v>
      </c>
      <c r="AJ137" s="36" t="s">
        <v>339</v>
      </c>
      <c r="AK137" s="36" t="s">
        <v>339</v>
      </c>
      <c r="AL137" s="36" t="s">
        <v>339</v>
      </c>
      <c r="AM137" s="36" t="s">
        <v>339</v>
      </c>
      <c r="AN137" s="36" t="s">
        <v>339</v>
      </c>
      <c r="AO137" s="36" t="s">
        <v>339</v>
      </c>
      <c r="AP137" s="36" t="s">
        <v>339</v>
      </c>
      <c r="AQ137" s="36" t="s">
        <v>339</v>
      </c>
      <c r="AR137" s="36" t="s">
        <v>339</v>
      </c>
      <c r="AS137" s="36" t="s">
        <v>339</v>
      </c>
      <c r="AT137" s="36" t="s">
        <v>339</v>
      </c>
      <c r="AU137" s="36" t="s">
        <v>339</v>
      </c>
      <c r="AV137" s="36" t="s">
        <v>339</v>
      </c>
      <c r="AW137" s="36" t="s">
        <v>339</v>
      </c>
      <c r="AX137" s="36" t="s">
        <v>339</v>
      </c>
      <c r="AY137" s="36" t="s">
        <v>339</v>
      </c>
      <c r="AZ137" s="36" t="s">
        <v>339</v>
      </c>
      <c r="BA137" s="36" t="s">
        <v>339</v>
      </c>
      <c r="BB137" s="36" t="s">
        <v>339</v>
      </c>
      <c r="BC137" s="36" t="s">
        <v>339</v>
      </c>
      <c r="BD137" s="36" t="s">
        <v>339</v>
      </c>
      <c r="BE137" s="36" t="s">
        <v>339</v>
      </c>
      <c r="BF137" s="36" t="s">
        <v>339</v>
      </c>
      <c r="BG137" s="36" t="s">
        <v>339</v>
      </c>
      <c r="BH137" s="36" t="s">
        <v>339</v>
      </c>
      <c r="BI137" s="36" t="s">
        <v>339</v>
      </c>
      <c r="BJ137" s="36" t="s">
        <v>339</v>
      </c>
      <c r="BK137" s="36" t="s">
        <v>339</v>
      </c>
      <c r="BL137" s="36" t="s">
        <v>339</v>
      </c>
    </row>
    <row r="138" spans="1:64" s="37" customFormat="1" x14ac:dyDescent="0.2">
      <c r="A138" s="34">
        <v>135</v>
      </c>
      <c r="B138" s="34" t="s">
        <v>14</v>
      </c>
      <c r="C138" s="34" t="s">
        <v>20</v>
      </c>
      <c r="D138" s="41" t="s">
        <v>339</v>
      </c>
      <c r="E138" s="36" t="s">
        <v>339</v>
      </c>
      <c r="F138" s="36" t="s">
        <v>339</v>
      </c>
      <c r="G138" s="36" t="s">
        <v>339</v>
      </c>
      <c r="H138" s="36" t="s">
        <v>339</v>
      </c>
      <c r="I138" s="36" t="s">
        <v>339</v>
      </c>
      <c r="J138" s="36" t="s">
        <v>339</v>
      </c>
      <c r="K138" s="36" t="s">
        <v>339</v>
      </c>
      <c r="L138" s="36" t="s">
        <v>339</v>
      </c>
      <c r="M138" s="36" t="s">
        <v>339</v>
      </c>
      <c r="N138" s="36" t="s">
        <v>339</v>
      </c>
      <c r="O138" s="36" t="s">
        <v>339</v>
      </c>
      <c r="P138" s="36" t="s">
        <v>339</v>
      </c>
      <c r="Q138" s="36" t="s">
        <v>339</v>
      </c>
      <c r="R138" s="36" t="s">
        <v>339</v>
      </c>
      <c r="S138" s="36" t="s">
        <v>339</v>
      </c>
      <c r="T138" s="36" t="s">
        <v>339</v>
      </c>
      <c r="U138" s="36" t="s">
        <v>339</v>
      </c>
      <c r="V138" s="36" t="s">
        <v>339</v>
      </c>
      <c r="W138" s="36" t="s">
        <v>339</v>
      </c>
      <c r="X138" s="36" t="s">
        <v>339</v>
      </c>
      <c r="Y138" s="36" t="s">
        <v>339</v>
      </c>
      <c r="Z138" s="36" t="s">
        <v>339</v>
      </c>
      <c r="AA138" s="36" t="s">
        <v>339</v>
      </c>
      <c r="AB138" s="36" t="s">
        <v>339</v>
      </c>
      <c r="AC138" s="36" t="s">
        <v>339</v>
      </c>
      <c r="AD138" s="36" t="s">
        <v>339</v>
      </c>
      <c r="AE138" s="36" t="s">
        <v>339</v>
      </c>
      <c r="AF138" s="36" t="s">
        <v>339</v>
      </c>
      <c r="AG138" s="36" t="s">
        <v>339</v>
      </c>
      <c r="AH138" s="36" t="s">
        <v>339</v>
      </c>
      <c r="AI138" s="36" t="s">
        <v>339</v>
      </c>
      <c r="AJ138" s="36" t="s">
        <v>339</v>
      </c>
      <c r="AK138" s="36" t="s">
        <v>339</v>
      </c>
      <c r="AL138" s="36" t="s">
        <v>339</v>
      </c>
      <c r="AM138" s="36" t="s">
        <v>339</v>
      </c>
      <c r="AN138" s="36" t="s">
        <v>339</v>
      </c>
      <c r="AO138" s="36" t="s">
        <v>339</v>
      </c>
      <c r="AP138" s="36" t="s">
        <v>339</v>
      </c>
      <c r="AQ138" s="36" t="s">
        <v>339</v>
      </c>
      <c r="AR138" s="36" t="s">
        <v>339</v>
      </c>
      <c r="AS138" s="36" t="s">
        <v>339</v>
      </c>
      <c r="AT138" s="36" t="s">
        <v>339</v>
      </c>
      <c r="AU138" s="36" t="s">
        <v>339</v>
      </c>
      <c r="AV138" s="36" t="s">
        <v>339</v>
      </c>
      <c r="AW138" s="36" t="s">
        <v>339</v>
      </c>
      <c r="AX138" s="36" t="s">
        <v>339</v>
      </c>
      <c r="AY138" s="36" t="s">
        <v>339</v>
      </c>
      <c r="AZ138" s="36" t="s">
        <v>339</v>
      </c>
      <c r="BA138" s="36" t="s">
        <v>339</v>
      </c>
      <c r="BB138" s="36" t="s">
        <v>339</v>
      </c>
      <c r="BC138" s="36" t="s">
        <v>339</v>
      </c>
      <c r="BD138" s="36" t="s">
        <v>339</v>
      </c>
      <c r="BE138" s="36" t="s">
        <v>339</v>
      </c>
      <c r="BF138" s="36" t="s">
        <v>339</v>
      </c>
      <c r="BG138" s="36" t="s">
        <v>339</v>
      </c>
      <c r="BH138" s="36" t="s">
        <v>339</v>
      </c>
      <c r="BI138" s="36" t="s">
        <v>339</v>
      </c>
      <c r="BJ138" s="36" t="s">
        <v>339</v>
      </c>
      <c r="BK138" s="36" t="s">
        <v>339</v>
      </c>
      <c r="BL138" s="36" t="s">
        <v>339</v>
      </c>
    </row>
    <row r="139" spans="1:64" s="37" customFormat="1" x14ac:dyDescent="0.2">
      <c r="A139" s="34">
        <v>136</v>
      </c>
      <c r="B139" s="34" t="s">
        <v>14</v>
      </c>
      <c r="C139" s="34" t="s">
        <v>21</v>
      </c>
      <c r="D139" s="41" t="s">
        <v>339</v>
      </c>
      <c r="E139" s="36" t="s">
        <v>339</v>
      </c>
      <c r="F139" s="36" t="s">
        <v>339</v>
      </c>
      <c r="G139" s="36" t="s">
        <v>339</v>
      </c>
      <c r="H139" s="36" t="s">
        <v>339</v>
      </c>
      <c r="I139" s="36" t="s">
        <v>339</v>
      </c>
      <c r="J139" s="36" t="s">
        <v>339</v>
      </c>
      <c r="K139" s="36" t="s">
        <v>339</v>
      </c>
      <c r="L139" s="36" t="s">
        <v>339</v>
      </c>
      <c r="M139" s="36" t="s">
        <v>339</v>
      </c>
      <c r="N139" s="36" t="s">
        <v>339</v>
      </c>
      <c r="O139" s="36" t="s">
        <v>339</v>
      </c>
      <c r="P139" s="36" t="s">
        <v>339</v>
      </c>
      <c r="Q139" s="36" t="s">
        <v>339</v>
      </c>
      <c r="R139" s="36" t="s">
        <v>339</v>
      </c>
      <c r="S139" s="36" t="s">
        <v>339</v>
      </c>
      <c r="T139" s="36" t="s">
        <v>339</v>
      </c>
      <c r="U139" s="36" t="s">
        <v>339</v>
      </c>
      <c r="V139" s="36" t="s">
        <v>339</v>
      </c>
      <c r="W139" s="36" t="s">
        <v>339</v>
      </c>
      <c r="X139" s="36" t="s">
        <v>339</v>
      </c>
      <c r="Y139" s="36" t="s">
        <v>339</v>
      </c>
      <c r="Z139" s="36" t="s">
        <v>339</v>
      </c>
      <c r="AA139" s="36" t="s">
        <v>339</v>
      </c>
      <c r="AB139" s="36" t="s">
        <v>339</v>
      </c>
      <c r="AC139" s="36" t="s">
        <v>339</v>
      </c>
      <c r="AD139" s="36" t="s">
        <v>339</v>
      </c>
      <c r="AE139" s="36" t="s">
        <v>339</v>
      </c>
      <c r="AF139" s="36" t="s">
        <v>339</v>
      </c>
      <c r="AG139" s="36" t="s">
        <v>339</v>
      </c>
      <c r="AH139" s="36" t="s">
        <v>339</v>
      </c>
      <c r="AI139" s="36" t="s">
        <v>339</v>
      </c>
      <c r="AJ139" s="36" t="s">
        <v>339</v>
      </c>
      <c r="AK139" s="36" t="s">
        <v>339</v>
      </c>
      <c r="AL139" s="36" t="s">
        <v>339</v>
      </c>
      <c r="AM139" s="36" t="s">
        <v>339</v>
      </c>
      <c r="AN139" s="36" t="s">
        <v>339</v>
      </c>
      <c r="AO139" s="36" t="s">
        <v>339</v>
      </c>
      <c r="AP139" s="36" t="s">
        <v>339</v>
      </c>
      <c r="AQ139" s="36" t="s">
        <v>339</v>
      </c>
      <c r="AR139" s="36" t="s">
        <v>339</v>
      </c>
      <c r="AS139" s="36" t="s">
        <v>339</v>
      </c>
      <c r="AT139" s="36" t="s">
        <v>339</v>
      </c>
      <c r="AU139" s="36" t="s">
        <v>339</v>
      </c>
      <c r="AV139" s="36" t="s">
        <v>339</v>
      </c>
      <c r="AW139" s="36" t="s">
        <v>339</v>
      </c>
      <c r="AX139" s="36" t="s">
        <v>339</v>
      </c>
      <c r="AY139" s="36" t="s">
        <v>339</v>
      </c>
      <c r="AZ139" s="36" t="s">
        <v>339</v>
      </c>
      <c r="BA139" s="36" t="s">
        <v>339</v>
      </c>
      <c r="BB139" s="36" t="s">
        <v>339</v>
      </c>
      <c r="BC139" s="36" t="s">
        <v>339</v>
      </c>
      <c r="BD139" s="36" t="s">
        <v>339</v>
      </c>
      <c r="BE139" s="36" t="s">
        <v>339</v>
      </c>
      <c r="BF139" s="36" t="s">
        <v>339</v>
      </c>
      <c r="BG139" s="36" t="s">
        <v>339</v>
      </c>
      <c r="BH139" s="36" t="s">
        <v>339</v>
      </c>
      <c r="BI139" s="36" t="s">
        <v>339</v>
      </c>
      <c r="BJ139" s="36" t="s">
        <v>339</v>
      </c>
      <c r="BK139" s="36" t="s">
        <v>339</v>
      </c>
      <c r="BL139" s="36" t="s">
        <v>339</v>
      </c>
    </row>
    <row r="140" spans="1:64" s="37" customFormat="1" x14ac:dyDescent="0.2">
      <c r="A140" s="34">
        <v>137</v>
      </c>
      <c r="B140" s="34" t="s">
        <v>14</v>
      </c>
      <c r="C140" s="34" t="s">
        <v>22</v>
      </c>
      <c r="D140" s="41" t="s">
        <v>339</v>
      </c>
      <c r="E140" s="36" t="s">
        <v>339</v>
      </c>
      <c r="F140" s="36" t="s">
        <v>339</v>
      </c>
      <c r="G140" s="36" t="s">
        <v>339</v>
      </c>
      <c r="H140" s="36" t="s">
        <v>339</v>
      </c>
      <c r="I140" s="36" t="s">
        <v>339</v>
      </c>
      <c r="J140" s="36" t="s">
        <v>339</v>
      </c>
      <c r="K140" s="36" t="s">
        <v>339</v>
      </c>
      <c r="L140" s="36" t="s">
        <v>339</v>
      </c>
      <c r="M140" s="36" t="s">
        <v>339</v>
      </c>
      <c r="N140" s="36" t="s">
        <v>339</v>
      </c>
      <c r="O140" s="36" t="s">
        <v>339</v>
      </c>
      <c r="P140" s="36" t="s">
        <v>339</v>
      </c>
      <c r="Q140" s="36" t="s">
        <v>339</v>
      </c>
      <c r="R140" s="36" t="s">
        <v>339</v>
      </c>
      <c r="S140" s="36" t="s">
        <v>339</v>
      </c>
      <c r="T140" s="36" t="s">
        <v>339</v>
      </c>
      <c r="U140" s="36" t="s">
        <v>339</v>
      </c>
      <c r="V140" s="36" t="s">
        <v>339</v>
      </c>
      <c r="W140" s="36" t="s">
        <v>339</v>
      </c>
      <c r="X140" s="36" t="s">
        <v>339</v>
      </c>
      <c r="Y140" s="36" t="s">
        <v>339</v>
      </c>
      <c r="Z140" s="36" t="s">
        <v>339</v>
      </c>
      <c r="AA140" s="36" t="s">
        <v>339</v>
      </c>
      <c r="AB140" s="36" t="s">
        <v>339</v>
      </c>
      <c r="AC140" s="36" t="s">
        <v>339</v>
      </c>
      <c r="AD140" s="36" t="s">
        <v>339</v>
      </c>
      <c r="AE140" s="36" t="s">
        <v>339</v>
      </c>
      <c r="AF140" s="36" t="s">
        <v>339</v>
      </c>
      <c r="AG140" s="36" t="s">
        <v>339</v>
      </c>
      <c r="AH140" s="36" t="s">
        <v>339</v>
      </c>
      <c r="AI140" s="36" t="s">
        <v>339</v>
      </c>
      <c r="AJ140" s="36" t="s">
        <v>339</v>
      </c>
      <c r="AK140" s="36" t="s">
        <v>339</v>
      </c>
      <c r="AL140" s="36" t="s">
        <v>339</v>
      </c>
      <c r="AM140" s="36" t="s">
        <v>339</v>
      </c>
      <c r="AN140" s="36" t="s">
        <v>339</v>
      </c>
      <c r="AO140" s="36" t="s">
        <v>339</v>
      </c>
      <c r="AP140" s="36" t="s">
        <v>339</v>
      </c>
      <c r="AQ140" s="36" t="s">
        <v>339</v>
      </c>
      <c r="AR140" s="36" t="s">
        <v>339</v>
      </c>
      <c r="AS140" s="36" t="s">
        <v>339</v>
      </c>
      <c r="AT140" s="36" t="s">
        <v>339</v>
      </c>
      <c r="AU140" s="36" t="s">
        <v>339</v>
      </c>
      <c r="AV140" s="36" t="s">
        <v>339</v>
      </c>
      <c r="AW140" s="36" t="s">
        <v>339</v>
      </c>
      <c r="AX140" s="36" t="s">
        <v>339</v>
      </c>
      <c r="AY140" s="36" t="s">
        <v>339</v>
      </c>
      <c r="AZ140" s="36" t="s">
        <v>339</v>
      </c>
      <c r="BA140" s="36" t="s">
        <v>339</v>
      </c>
      <c r="BB140" s="36" t="s">
        <v>339</v>
      </c>
      <c r="BC140" s="36" t="s">
        <v>339</v>
      </c>
      <c r="BD140" s="36" t="s">
        <v>339</v>
      </c>
      <c r="BE140" s="36" t="s">
        <v>339</v>
      </c>
      <c r="BF140" s="36" t="s">
        <v>339</v>
      </c>
      <c r="BG140" s="36" t="s">
        <v>339</v>
      </c>
      <c r="BH140" s="36" t="s">
        <v>339</v>
      </c>
      <c r="BI140" s="36" t="s">
        <v>339</v>
      </c>
      <c r="BJ140" s="36" t="s">
        <v>339</v>
      </c>
      <c r="BK140" s="36" t="s">
        <v>339</v>
      </c>
      <c r="BL140" s="36" t="s">
        <v>339</v>
      </c>
    </row>
    <row r="141" spans="1:64" s="37" customFormat="1" x14ac:dyDescent="0.2">
      <c r="A141" s="34">
        <v>138</v>
      </c>
      <c r="B141" s="34" t="s">
        <v>14</v>
      </c>
      <c r="C141" s="34" t="s">
        <v>23</v>
      </c>
      <c r="D141" s="41" t="s">
        <v>339</v>
      </c>
      <c r="E141" s="36" t="s">
        <v>339</v>
      </c>
      <c r="F141" s="36" t="s">
        <v>339</v>
      </c>
      <c r="G141" s="36" t="s">
        <v>339</v>
      </c>
      <c r="H141" s="36" t="s">
        <v>339</v>
      </c>
      <c r="I141" s="36" t="s">
        <v>339</v>
      </c>
      <c r="J141" s="36" t="s">
        <v>339</v>
      </c>
      <c r="K141" s="36" t="s">
        <v>339</v>
      </c>
      <c r="L141" s="36" t="s">
        <v>339</v>
      </c>
      <c r="M141" s="36" t="s">
        <v>339</v>
      </c>
      <c r="N141" s="36" t="s">
        <v>339</v>
      </c>
      <c r="O141" s="36" t="s">
        <v>339</v>
      </c>
      <c r="P141" s="36" t="s">
        <v>339</v>
      </c>
      <c r="Q141" s="36" t="s">
        <v>339</v>
      </c>
      <c r="R141" s="36" t="s">
        <v>339</v>
      </c>
      <c r="S141" s="36" t="s">
        <v>339</v>
      </c>
      <c r="T141" s="36" t="s">
        <v>339</v>
      </c>
      <c r="U141" s="36" t="s">
        <v>339</v>
      </c>
      <c r="V141" s="36" t="s">
        <v>339</v>
      </c>
      <c r="W141" s="36" t="s">
        <v>339</v>
      </c>
      <c r="X141" s="36" t="s">
        <v>339</v>
      </c>
      <c r="Y141" s="36" t="s">
        <v>339</v>
      </c>
      <c r="Z141" s="36" t="s">
        <v>339</v>
      </c>
      <c r="AA141" s="36" t="s">
        <v>339</v>
      </c>
      <c r="AB141" s="36" t="s">
        <v>339</v>
      </c>
      <c r="AC141" s="36" t="s">
        <v>339</v>
      </c>
      <c r="AD141" s="36" t="s">
        <v>339</v>
      </c>
      <c r="AE141" s="36" t="s">
        <v>339</v>
      </c>
      <c r="AF141" s="36" t="s">
        <v>339</v>
      </c>
      <c r="AG141" s="36" t="s">
        <v>339</v>
      </c>
      <c r="AH141" s="36" t="s">
        <v>339</v>
      </c>
      <c r="AI141" s="36" t="s">
        <v>339</v>
      </c>
      <c r="AJ141" s="36" t="s">
        <v>339</v>
      </c>
      <c r="AK141" s="36" t="s">
        <v>339</v>
      </c>
      <c r="AL141" s="36" t="s">
        <v>339</v>
      </c>
      <c r="AM141" s="36" t="s">
        <v>339</v>
      </c>
      <c r="AN141" s="36" t="s">
        <v>339</v>
      </c>
      <c r="AO141" s="36" t="s">
        <v>339</v>
      </c>
      <c r="AP141" s="36" t="s">
        <v>339</v>
      </c>
      <c r="AQ141" s="36" t="s">
        <v>339</v>
      </c>
      <c r="AR141" s="36" t="s">
        <v>339</v>
      </c>
      <c r="AS141" s="36" t="s">
        <v>339</v>
      </c>
      <c r="AT141" s="36" t="s">
        <v>339</v>
      </c>
      <c r="AU141" s="36" t="s">
        <v>339</v>
      </c>
      <c r="AV141" s="36" t="s">
        <v>339</v>
      </c>
      <c r="AW141" s="36" t="s">
        <v>339</v>
      </c>
      <c r="AX141" s="36" t="s">
        <v>339</v>
      </c>
      <c r="AY141" s="36" t="s">
        <v>339</v>
      </c>
      <c r="AZ141" s="36" t="s">
        <v>339</v>
      </c>
      <c r="BA141" s="36" t="s">
        <v>339</v>
      </c>
      <c r="BB141" s="36" t="s">
        <v>339</v>
      </c>
      <c r="BC141" s="36" t="s">
        <v>339</v>
      </c>
      <c r="BD141" s="36" t="s">
        <v>339</v>
      </c>
      <c r="BE141" s="36" t="s">
        <v>339</v>
      </c>
      <c r="BF141" s="36" t="s">
        <v>339</v>
      </c>
      <c r="BG141" s="36" t="s">
        <v>339</v>
      </c>
      <c r="BH141" s="36" t="s">
        <v>339</v>
      </c>
      <c r="BI141" s="36" t="s">
        <v>339</v>
      </c>
      <c r="BJ141" s="36" t="s">
        <v>339</v>
      </c>
      <c r="BK141" s="36" t="s">
        <v>339</v>
      </c>
      <c r="BL141" s="36" t="s">
        <v>339</v>
      </c>
    </row>
    <row r="142" spans="1:64" s="37" customFormat="1" x14ac:dyDescent="0.2">
      <c r="A142" s="34">
        <v>139</v>
      </c>
      <c r="B142" s="34" t="s">
        <v>14</v>
      </c>
      <c r="C142" s="34" t="s">
        <v>24</v>
      </c>
      <c r="D142" s="41" t="s">
        <v>339</v>
      </c>
      <c r="E142" s="36" t="s">
        <v>339</v>
      </c>
      <c r="F142" s="36" t="s">
        <v>339</v>
      </c>
      <c r="G142" s="36" t="s">
        <v>339</v>
      </c>
      <c r="H142" s="36" t="s">
        <v>339</v>
      </c>
      <c r="I142" s="36" t="s">
        <v>339</v>
      </c>
      <c r="J142" s="36" t="s">
        <v>339</v>
      </c>
      <c r="K142" s="36" t="s">
        <v>339</v>
      </c>
      <c r="L142" s="36" t="s">
        <v>339</v>
      </c>
      <c r="M142" s="36" t="s">
        <v>339</v>
      </c>
      <c r="N142" s="36" t="s">
        <v>339</v>
      </c>
      <c r="O142" s="36" t="s">
        <v>339</v>
      </c>
      <c r="P142" s="36" t="s">
        <v>339</v>
      </c>
      <c r="Q142" s="36" t="s">
        <v>339</v>
      </c>
      <c r="R142" s="36" t="s">
        <v>339</v>
      </c>
      <c r="S142" s="36" t="s">
        <v>339</v>
      </c>
      <c r="T142" s="36" t="s">
        <v>339</v>
      </c>
      <c r="U142" s="36" t="s">
        <v>339</v>
      </c>
      <c r="V142" s="36" t="s">
        <v>339</v>
      </c>
      <c r="W142" s="36" t="s">
        <v>339</v>
      </c>
      <c r="X142" s="36" t="s">
        <v>339</v>
      </c>
      <c r="Y142" s="36" t="s">
        <v>339</v>
      </c>
      <c r="Z142" s="36" t="s">
        <v>339</v>
      </c>
      <c r="AA142" s="36" t="s">
        <v>339</v>
      </c>
      <c r="AB142" s="36" t="s">
        <v>339</v>
      </c>
      <c r="AC142" s="36" t="s">
        <v>339</v>
      </c>
      <c r="AD142" s="36" t="s">
        <v>339</v>
      </c>
      <c r="AE142" s="36" t="s">
        <v>339</v>
      </c>
      <c r="AF142" s="36" t="s">
        <v>339</v>
      </c>
      <c r="AG142" s="36" t="s">
        <v>339</v>
      </c>
      <c r="AH142" s="36" t="s">
        <v>339</v>
      </c>
      <c r="AI142" s="36" t="s">
        <v>339</v>
      </c>
      <c r="AJ142" s="36" t="s">
        <v>339</v>
      </c>
      <c r="AK142" s="36" t="s">
        <v>339</v>
      </c>
      <c r="AL142" s="36" t="s">
        <v>339</v>
      </c>
      <c r="AM142" s="36" t="s">
        <v>339</v>
      </c>
      <c r="AN142" s="36" t="s">
        <v>339</v>
      </c>
      <c r="AO142" s="36" t="s">
        <v>339</v>
      </c>
      <c r="AP142" s="36" t="s">
        <v>339</v>
      </c>
      <c r="AQ142" s="36" t="s">
        <v>339</v>
      </c>
      <c r="AR142" s="36" t="s">
        <v>339</v>
      </c>
      <c r="AS142" s="36" t="s">
        <v>339</v>
      </c>
      <c r="AT142" s="36" t="s">
        <v>339</v>
      </c>
      <c r="AU142" s="36" t="s">
        <v>339</v>
      </c>
      <c r="AV142" s="36" t="s">
        <v>339</v>
      </c>
      <c r="AW142" s="36" t="s">
        <v>339</v>
      </c>
      <c r="AX142" s="36" t="s">
        <v>339</v>
      </c>
      <c r="AY142" s="36" t="s">
        <v>339</v>
      </c>
      <c r="AZ142" s="36" t="s">
        <v>339</v>
      </c>
      <c r="BA142" s="36" t="s">
        <v>339</v>
      </c>
      <c r="BB142" s="36" t="s">
        <v>339</v>
      </c>
      <c r="BC142" s="36" t="s">
        <v>339</v>
      </c>
      <c r="BD142" s="36" t="s">
        <v>339</v>
      </c>
      <c r="BE142" s="36" t="s">
        <v>339</v>
      </c>
      <c r="BF142" s="36" t="s">
        <v>339</v>
      </c>
      <c r="BG142" s="36" t="s">
        <v>339</v>
      </c>
      <c r="BH142" s="36" t="s">
        <v>339</v>
      </c>
      <c r="BI142" s="36" t="s">
        <v>339</v>
      </c>
      <c r="BJ142" s="36" t="s">
        <v>339</v>
      </c>
      <c r="BK142" s="36" t="s">
        <v>339</v>
      </c>
      <c r="BL142" s="36" t="s">
        <v>339</v>
      </c>
    </row>
    <row r="143" spans="1:64" s="37" customFormat="1" x14ac:dyDescent="0.2">
      <c r="A143" s="34">
        <v>140</v>
      </c>
      <c r="B143" s="34" t="s">
        <v>14</v>
      </c>
      <c r="C143" s="34" t="s">
        <v>25</v>
      </c>
      <c r="D143" s="41" t="s">
        <v>339</v>
      </c>
      <c r="E143" s="36" t="s">
        <v>339</v>
      </c>
      <c r="F143" s="36" t="s">
        <v>339</v>
      </c>
      <c r="G143" s="36" t="s">
        <v>339</v>
      </c>
      <c r="H143" s="36" t="s">
        <v>339</v>
      </c>
      <c r="I143" s="36" t="s">
        <v>339</v>
      </c>
      <c r="J143" s="36" t="s">
        <v>339</v>
      </c>
      <c r="K143" s="36" t="s">
        <v>339</v>
      </c>
      <c r="L143" s="36" t="s">
        <v>339</v>
      </c>
      <c r="M143" s="36" t="s">
        <v>339</v>
      </c>
      <c r="N143" s="36" t="s">
        <v>339</v>
      </c>
      <c r="O143" s="36" t="s">
        <v>339</v>
      </c>
      <c r="P143" s="36" t="s">
        <v>339</v>
      </c>
      <c r="Q143" s="36" t="s">
        <v>339</v>
      </c>
      <c r="R143" s="36" t="s">
        <v>339</v>
      </c>
      <c r="S143" s="36" t="s">
        <v>339</v>
      </c>
      <c r="T143" s="36" t="s">
        <v>339</v>
      </c>
      <c r="U143" s="36" t="s">
        <v>339</v>
      </c>
      <c r="V143" s="36" t="s">
        <v>339</v>
      </c>
      <c r="W143" s="36" t="s">
        <v>339</v>
      </c>
      <c r="X143" s="36" t="s">
        <v>339</v>
      </c>
      <c r="Y143" s="36" t="s">
        <v>339</v>
      </c>
      <c r="Z143" s="36" t="s">
        <v>339</v>
      </c>
      <c r="AA143" s="36" t="s">
        <v>339</v>
      </c>
      <c r="AB143" s="36" t="s">
        <v>339</v>
      </c>
      <c r="AC143" s="36" t="s">
        <v>339</v>
      </c>
      <c r="AD143" s="36" t="s">
        <v>339</v>
      </c>
      <c r="AE143" s="36" t="s">
        <v>339</v>
      </c>
      <c r="AF143" s="36" t="s">
        <v>339</v>
      </c>
      <c r="AG143" s="36" t="s">
        <v>339</v>
      </c>
      <c r="AH143" s="36" t="s">
        <v>339</v>
      </c>
      <c r="AI143" s="36" t="s">
        <v>339</v>
      </c>
      <c r="AJ143" s="36" t="s">
        <v>339</v>
      </c>
      <c r="AK143" s="36" t="s">
        <v>339</v>
      </c>
      <c r="AL143" s="36" t="s">
        <v>339</v>
      </c>
      <c r="AM143" s="36" t="s">
        <v>339</v>
      </c>
      <c r="AN143" s="36" t="s">
        <v>339</v>
      </c>
      <c r="AO143" s="36" t="s">
        <v>339</v>
      </c>
      <c r="AP143" s="36" t="s">
        <v>339</v>
      </c>
      <c r="AQ143" s="36" t="s">
        <v>339</v>
      </c>
      <c r="AR143" s="36" t="s">
        <v>339</v>
      </c>
      <c r="AS143" s="36" t="s">
        <v>339</v>
      </c>
      <c r="AT143" s="36" t="s">
        <v>339</v>
      </c>
      <c r="AU143" s="36" t="s">
        <v>339</v>
      </c>
      <c r="AV143" s="36" t="s">
        <v>339</v>
      </c>
      <c r="AW143" s="36" t="s">
        <v>339</v>
      </c>
      <c r="AX143" s="36" t="s">
        <v>339</v>
      </c>
      <c r="AY143" s="36" t="s">
        <v>339</v>
      </c>
      <c r="AZ143" s="36" t="s">
        <v>339</v>
      </c>
      <c r="BA143" s="36" t="s">
        <v>339</v>
      </c>
      <c r="BB143" s="36" t="s">
        <v>339</v>
      </c>
      <c r="BC143" s="36" t="s">
        <v>339</v>
      </c>
      <c r="BD143" s="36" t="s">
        <v>339</v>
      </c>
      <c r="BE143" s="36" t="s">
        <v>339</v>
      </c>
      <c r="BF143" s="36" t="s">
        <v>339</v>
      </c>
      <c r="BG143" s="36" t="s">
        <v>339</v>
      </c>
      <c r="BH143" s="36" t="s">
        <v>339</v>
      </c>
      <c r="BI143" s="36" t="s">
        <v>339</v>
      </c>
      <c r="BJ143" s="36" t="s">
        <v>339</v>
      </c>
      <c r="BK143" s="36" t="s">
        <v>339</v>
      </c>
      <c r="BL143" s="36" t="s">
        <v>339</v>
      </c>
    </row>
    <row r="144" spans="1:64" s="37" customFormat="1" x14ac:dyDescent="0.2">
      <c r="A144" s="34">
        <v>141</v>
      </c>
      <c r="B144" s="34" t="s">
        <v>14</v>
      </c>
      <c r="C144" s="34" t="s">
        <v>26</v>
      </c>
      <c r="D144" s="41" t="s">
        <v>339</v>
      </c>
      <c r="E144" s="36" t="s">
        <v>339</v>
      </c>
      <c r="F144" s="36" t="s">
        <v>339</v>
      </c>
      <c r="G144" s="36" t="s">
        <v>339</v>
      </c>
      <c r="H144" s="36" t="s">
        <v>339</v>
      </c>
      <c r="I144" s="36" t="s">
        <v>339</v>
      </c>
      <c r="J144" s="36" t="s">
        <v>339</v>
      </c>
      <c r="K144" s="36" t="s">
        <v>339</v>
      </c>
      <c r="L144" s="36" t="s">
        <v>339</v>
      </c>
      <c r="M144" s="36" t="s">
        <v>339</v>
      </c>
      <c r="N144" s="36" t="s">
        <v>339</v>
      </c>
      <c r="O144" s="36" t="s">
        <v>339</v>
      </c>
      <c r="P144" s="36" t="s">
        <v>339</v>
      </c>
      <c r="Q144" s="36" t="s">
        <v>339</v>
      </c>
      <c r="R144" s="36" t="s">
        <v>339</v>
      </c>
      <c r="S144" s="36" t="s">
        <v>339</v>
      </c>
      <c r="T144" s="36" t="s">
        <v>339</v>
      </c>
      <c r="U144" s="36" t="s">
        <v>339</v>
      </c>
      <c r="V144" s="36" t="s">
        <v>339</v>
      </c>
      <c r="W144" s="36" t="s">
        <v>339</v>
      </c>
      <c r="X144" s="36" t="s">
        <v>339</v>
      </c>
      <c r="Y144" s="36" t="s">
        <v>339</v>
      </c>
      <c r="Z144" s="36" t="s">
        <v>339</v>
      </c>
      <c r="AA144" s="36" t="s">
        <v>339</v>
      </c>
      <c r="AB144" s="36" t="s">
        <v>339</v>
      </c>
      <c r="AC144" s="36" t="s">
        <v>339</v>
      </c>
      <c r="AD144" s="36" t="s">
        <v>339</v>
      </c>
      <c r="AE144" s="36" t="s">
        <v>339</v>
      </c>
      <c r="AF144" s="36" t="s">
        <v>339</v>
      </c>
      <c r="AG144" s="36" t="s">
        <v>339</v>
      </c>
      <c r="AH144" s="36" t="s">
        <v>339</v>
      </c>
      <c r="AI144" s="36" t="s">
        <v>339</v>
      </c>
      <c r="AJ144" s="36" t="s">
        <v>339</v>
      </c>
      <c r="AK144" s="36" t="s">
        <v>339</v>
      </c>
      <c r="AL144" s="36" t="s">
        <v>339</v>
      </c>
      <c r="AM144" s="36" t="s">
        <v>339</v>
      </c>
      <c r="AN144" s="36" t="s">
        <v>339</v>
      </c>
      <c r="AO144" s="36" t="s">
        <v>339</v>
      </c>
      <c r="AP144" s="36" t="s">
        <v>339</v>
      </c>
      <c r="AQ144" s="36" t="s">
        <v>339</v>
      </c>
      <c r="AR144" s="36" t="s">
        <v>339</v>
      </c>
      <c r="AS144" s="36" t="s">
        <v>339</v>
      </c>
      <c r="AT144" s="36" t="s">
        <v>339</v>
      </c>
      <c r="AU144" s="36" t="s">
        <v>339</v>
      </c>
      <c r="AV144" s="36" t="s">
        <v>339</v>
      </c>
      <c r="AW144" s="36" t="s">
        <v>339</v>
      </c>
      <c r="AX144" s="36" t="s">
        <v>339</v>
      </c>
      <c r="AY144" s="36" t="s">
        <v>339</v>
      </c>
      <c r="AZ144" s="36" t="s">
        <v>339</v>
      </c>
      <c r="BA144" s="36" t="s">
        <v>339</v>
      </c>
      <c r="BB144" s="36" t="s">
        <v>339</v>
      </c>
      <c r="BC144" s="36" t="s">
        <v>339</v>
      </c>
      <c r="BD144" s="36" t="s">
        <v>339</v>
      </c>
      <c r="BE144" s="36" t="s">
        <v>339</v>
      </c>
      <c r="BF144" s="36" t="s">
        <v>339</v>
      </c>
      <c r="BG144" s="36" t="s">
        <v>339</v>
      </c>
      <c r="BH144" s="36" t="s">
        <v>339</v>
      </c>
      <c r="BI144" s="36" t="s">
        <v>339</v>
      </c>
      <c r="BJ144" s="36" t="s">
        <v>339</v>
      </c>
      <c r="BK144" s="36" t="s">
        <v>339</v>
      </c>
      <c r="BL144" s="36" t="s">
        <v>339</v>
      </c>
    </row>
    <row r="145" spans="1:64" s="37" customFormat="1" x14ac:dyDescent="0.2">
      <c r="A145" s="34">
        <v>142</v>
      </c>
      <c r="B145" s="34" t="s">
        <v>14</v>
      </c>
      <c r="C145" s="34" t="s">
        <v>27</v>
      </c>
      <c r="D145" s="41" t="s">
        <v>339</v>
      </c>
      <c r="E145" s="36" t="s">
        <v>339</v>
      </c>
      <c r="F145" s="36" t="s">
        <v>339</v>
      </c>
      <c r="G145" s="36" t="s">
        <v>339</v>
      </c>
      <c r="H145" s="36" t="s">
        <v>339</v>
      </c>
      <c r="I145" s="36" t="s">
        <v>339</v>
      </c>
      <c r="J145" s="36" t="s">
        <v>339</v>
      </c>
      <c r="K145" s="36" t="s">
        <v>339</v>
      </c>
      <c r="L145" s="36" t="s">
        <v>339</v>
      </c>
      <c r="M145" s="36" t="s">
        <v>339</v>
      </c>
      <c r="N145" s="36" t="s">
        <v>339</v>
      </c>
      <c r="O145" s="36" t="s">
        <v>339</v>
      </c>
      <c r="P145" s="36" t="s">
        <v>339</v>
      </c>
      <c r="Q145" s="36" t="s">
        <v>339</v>
      </c>
      <c r="R145" s="36" t="s">
        <v>339</v>
      </c>
      <c r="S145" s="36" t="s">
        <v>339</v>
      </c>
      <c r="T145" s="36" t="s">
        <v>339</v>
      </c>
      <c r="U145" s="36" t="s">
        <v>339</v>
      </c>
      <c r="V145" s="36" t="s">
        <v>339</v>
      </c>
      <c r="W145" s="36" t="s">
        <v>339</v>
      </c>
      <c r="X145" s="36" t="s">
        <v>339</v>
      </c>
      <c r="Y145" s="36" t="s">
        <v>339</v>
      </c>
      <c r="Z145" s="36" t="s">
        <v>339</v>
      </c>
      <c r="AA145" s="36" t="s">
        <v>339</v>
      </c>
      <c r="AB145" s="36" t="s">
        <v>339</v>
      </c>
      <c r="AC145" s="36" t="s">
        <v>339</v>
      </c>
      <c r="AD145" s="36" t="s">
        <v>339</v>
      </c>
      <c r="AE145" s="36" t="s">
        <v>339</v>
      </c>
      <c r="AF145" s="36" t="s">
        <v>339</v>
      </c>
      <c r="AG145" s="36" t="s">
        <v>339</v>
      </c>
      <c r="AH145" s="36" t="s">
        <v>339</v>
      </c>
      <c r="AI145" s="36" t="s">
        <v>339</v>
      </c>
      <c r="AJ145" s="36" t="s">
        <v>339</v>
      </c>
      <c r="AK145" s="36" t="s">
        <v>339</v>
      </c>
      <c r="AL145" s="36" t="s">
        <v>339</v>
      </c>
      <c r="AM145" s="36" t="s">
        <v>339</v>
      </c>
      <c r="AN145" s="36" t="s">
        <v>339</v>
      </c>
      <c r="AO145" s="36" t="s">
        <v>339</v>
      </c>
      <c r="AP145" s="36" t="s">
        <v>339</v>
      </c>
      <c r="AQ145" s="36" t="s">
        <v>339</v>
      </c>
      <c r="AR145" s="36" t="s">
        <v>339</v>
      </c>
      <c r="AS145" s="36" t="s">
        <v>339</v>
      </c>
      <c r="AT145" s="36" t="s">
        <v>339</v>
      </c>
      <c r="AU145" s="36" t="s">
        <v>339</v>
      </c>
      <c r="AV145" s="36" t="s">
        <v>339</v>
      </c>
      <c r="AW145" s="36" t="s">
        <v>339</v>
      </c>
      <c r="AX145" s="36" t="s">
        <v>339</v>
      </c>
      <c r="AY145" s="36" t="s">
        <v>339</v>
      </c>
      <c r="AZ145" s="36" t="s">
        <v>339</v>
      </c>
      <c r="BA145" s="36" t="s">
        <v>339</v>
      </c>
      <c r="BB145" s="36" t="s">
        <v>339</v>
      </c>
      <c r="BC145" s="36" t="s">
        <v>339</v>
      </c>
      <c r="BD145" s="36" t="s">
        <v>339</v>
      </c>
      <c r="BE145" s="36" t="s">
        <v>339</v>
      </c>
      <c r="BF145" s="36" t="s">
        <v>339</v>
      </c>
      <c r="BG145" s="36" t="s">
        <v>339</v>
      </c>
      <c r="BH145" s="36" t="s">
        <v>339</v>
      </c>
      <c r="BI145" s="36" t="s">
        <v>339</v>
      </c>
      <c r="BJ145" s="36" t="s">
        <v>339</v>
      </c>
      <c r="BK145" s="36" t="s">
        <v>339</v>
      </c>
      <c r="BL145" s="36" t="s">
        <v>339</v>
      </c>
    </row>
    <row r="146" spans="1:64" s="37" customFormat="1" x14ac:dyDescent="0.2">
      <c r="A146" s="34">
        <v>143</v>
      </c>
      <c r="B146" s="34" t="s">
        <v>14</v>
      </c>
      <c r="C146" s="34" t="s">
        <v>28</v>
      </c>
      <c r="D146" s="41" t="s">
        <v>339</v>
      </c>
      <c r="E146" s="36" t="s">
        <v>339</v>
      </c>
      <c r="F146" s="36" t="s">
        <v>339</v>
      </c>
      <c r="G146" s="36" t="s">
        <v>339</v>
      </c>
      <c r="H146" s="36" t="s">
        <v>339</v>
      </c>
      <c r="I146" s="36" t="s">
        <v>339</v>
      </c>
      <c r="J146" s="36" t="s">
        <v>339</v>
      </c>
      <c r="K146" s="36" t="s">
        <v>339</v>
      </c>
      <c r="L146" s="36" t="s">
        <v>339</v>
      </c>
      <c r="M146" s="36" t="s">
        <v>339</v>
      </c>
      <c r="N146" s="36" t="s">
        <v>339</v>
      </c>
      <c r="O146" s="36" t="s">
        <v>339</v>
      </c>
      <c r="P146" s="36" t="s">
        <v>339</v>
      </c>
      <c r="Q146" s="36" t="s">
        <v>339</v>
      </c>
      <c r="R146" s="36" t="s">
        <v>339</v>
      </c>
      <c r="S146" s="36" t="s">
        <v>339</v>
      </c>
      <c r="T146" s="36" t="s">
        <v>339</v>
      </c>
      <c r="U146" s="36" t="s">
        <v>339</v>
      </c>
      <c r="V146" s="36" t="s">
        <v>339</v>
      </c>
      <c r="W146" s="36" t="s">
        <v>339</v>
      </c>
      <c r="X146" s="36" t="s">
        <v>339</v>
      </c>
      <c r="Y146" s="36" t="s">
        <v>339</v>
      </c>
      <c r="Z146" s="36" t="s">
        <v>339</v>
      </c>
      <c r="AA146" s="36" t="s">
        <v>339</v>
      </c>
      <c r="AB146" s="36" t="s">
        <v>339</v>
      </c>
      <c r="AC146" s="36" t="s">
        <v>339</v>
      </c>
      <c r="AD146" s="36" t="s">
        <v>339</v>
      </c>
      <c r="AE146" s="36" t="s">
        <v>339</v>
      </c>
      <c r="AF146" s="36" t="s">
        <v>339</v>
      </c>
      <c r="AG146" s="36" t="s">
        <v>339</v>
      </c>
      <c r="AH146" s="36" t="s">
        <v>339</v>
      </c>
      <c r="AI146" s="36" t="s">
        <v>339</v>
      </c>
      <c r="AJ146" s="36" t="s">
        <v>339</v>
      </c>
      <c r="AK146" s="36" t="s">
        <v>339</v>
      </c>
      <c r="AL146" s="36" t="s">
        <v>339</v>
      </c>
      <c r="AM146" s="36" t="s">
        <v>339</v>
      </c>
      <c r="AN146" s="36" t="s">
        <v>339</v>
      </c>
      <c r="AO146" s="36" t="s">
        <v>339</v>
      </c>
      <c r="AP146" s="36" t="s">
        <v>339</v>
      </c>
      <c r="AQ146" s="36" t="s">
        <v>339</v>
      </c>
      <c r="AR146" s="36" t="s">
        <v>339</v>
      </c>
      <c r="AS146" s="36" t="s">
        <v>339</v>
      </c>
      <c r="AT146" s="36" t="s">
        <v>339</v>
      </c>
      <c r="AU146" s="36" t="s">
        <v>339</v>
      </c>
      <c r="AV146" s="36" t="s">
        <v>339</v>
      </c>
      <c r="AW146" s="36" t="s">
        <v>339</v>
      </c>
      <c r="AX146" s="36" t="s">
        <v>339</v>
      </c>
      <c r="AY146" s="36" t="s">
        <v>339</v>
      </c>
      <c r="AZ146" s="36" t="s">
        <v>339</v>
      </c>
      <c r="BA146" s="36" t="s">
        <v>339</v>
      </c>
      <c r="BB146" s="36" t="s">
        <v>339</v>
      </c>
      <c r="BC146" s="36" t="s">
        <v>339</v>
      </c>
      <c r="BD146" s="36" t="s">
        <v>339</v>
      </c>
      <c r="BE146" s="36" t="s">
        <v>339</v>
      </c>
      <c r="BF146" s="36" t="s">
        <v>339</v>
      </c>
      <c r="BG146" s="36" t="s">
        <v>339</v>
      </c>
      <c r="BH146" s="36" t="s">
        <v>339</v>
      </c>
      <c r="BI146" s="36" t="s">
        <v>339</v>
      </c>
      <c r="BJ146" s="36" t="s">
        <v>339</v>
      </c>
      <c r="BK146" s="36" t="s">
        <v>339</v>
      </c>
      <c r="BL146" s="36" t="s">
        <v>339</v>
      </c>
    </row>
    <row r="147" spans="1:64" s="37" customFormat="1" x14ac:dyDescent="0.2">
      <c r="A147" s="34">
        <v>144</v>
      </c>
      <c r="B147" s="34" t="s">
        <v>14</v>
      </c>
      <c r="C147" s="34" t="s">
        <v>29</v>
      </c>
      <c r="D147" s="41" t="s">
        <v>339</v>
      </c>
      <c r="E147" s="36" t="s">
        <v>339</v>
      </c>
      <c r="F147" s="36" t="s">
        <v>339</v>
      </c>
      <c r="G147" s="36" t="s">
        <v>339</v>
      </c>
      <c r="H147" s="36" t="s">
        <v>339</v>
      </c>
      <c r="I147" s="36" t="s">
        <v>339</v>
      </c>
      <c r="J147" s="36" t="s">
        <v>339</v>
      </c>
      <c r="K147" s="36" t="s">
        <v>339</v>
      </c>
      <c r="L147" s="36" t="s">
        <v>339</v>
      </c>
      <c r="M147" s="36" t="s">
        <v>339</v>
      </c>
      <c r="N147" s="36" t="s">
        <v>339</v>
      </c>
      <c r="O147" s="36" t="s">
        <v>339</v>
      </c>
      <c r="P147" s="36" t="s">
        <v>339</v>
      </c>
      <c r="Q147" s="36" t="s">
        <v>339</v>
      </c>
      <c r="R147" s="36" t="s">
        <v>339</v>
      </c>
      <c r="S147" s="36" t="s">
        <v>339</v>
      </c>
      <c r="T147" s="36" t="s">
        <v>339</v>
      </c>
      <c r="U147" s="36" t="s">
        <v>339</v>
      </c>
      <c r="V147" s="36" t="s">
        <v>339</v>
      </c>
      <c r="W147" s="36" t="s">
        <v>339</v>
      </c>
      <c r="X147" s="36" t="s">
        <v>339</v>
      </c>
      <c r="Y147" s="36" t="s">
        <v>339</v>
      </c>
      <c r="Z147" s="36" t="s">
        <v>339</v>
      </c>
      <c r="AA147" s="36" t="s">
        <v>339</v>
      </c>
      <c r="AB147" s="36" t="s">
        <v>339</v>
      </c>
      <c r="AC147" s="36" t="s">
        <v>339</v>
      </c>
      <c r="AD147" s="36" t="s">
        <v>339</v>
      </c>
      <c r="AE147" s="36" t="s">
        <v>339</v>
      </c>
      <c r="AF147" s="36" t="s">
        <v>339</v>
      </c>
      <c r="AG147" s="36" t="s">
        <v>339</v>
      </c>
      <c r="AH147" s="36" t="s">
        <v>339</v>
      </c>
      <c r="AI147" s="36" t="s">
        <v>339</v>
      </c>
      <c r="AJ147" s="36" t="s">
        <v>339</v>
      </c>
      <c r="AK147" s="36" t="s">
        <v>339</v>
      </c>
      <c r="AL147" s="36" t="s">
        <v>339</v>
      </c>
      <c r="AM147" s="36" t="s">
        <v>339</v>
      </c>
      <c r="AN147" s="36" t="s">
        <v>339</v>
      </c>
      <c r="AO147" s="36" t="s">
        <v>339</v>
      </c>
      <c r="AP147" s="36" t="s">
        <v>339</v>
      </c>
      <c r="AQ147" s="36" t="s">
        <v>339</v>
      </c>
      <c r="AR147" s="36" t="s">
        <v>339</v>
      </c>
      <c r="AS147" s="36" t="s">
        <v>339</v>
      </c>
      <c r="AT147" s="36" t="s">
        <v>339</v>
      </c>
      <c r="AU147" s="36" t="s">
        <v>339</v>
      </c>
      <c r="AV147" s="36" t="s">
        <v>339</v>
      </c>
      <c r="AW147" s="36" t="s">
        <v>339</v>
      </c>
      <c r="AX147" s="36" t="s">
        <v>339</v>
      </c>
      <c r="AY147" s="36" t="s">
        <v>339</v>
      </c>
      <c r="AZ147" s="36" t="s">
        <v>339</v>
      </c>
      <c r="BA147" s="36" t="s">
        <v>339</v>
      </c>
      <c r="BB147" s="36" t="s">
        <v>339</v>
      </c>
      <c r="BC147" s="36" t="s">
        <v>339</v>
      </c>
      <c r="BD147" s="36" t="s">
        <v>339</v>
      </c>
      <c r="BE147" s="36" t="s">
        <v>339</v>
      </c>
      <c r="BF147" s="36" t="s">
        <v>339</v>
      </c>
      <c r="BG147" s="36" t="s">
        <v>339</v>
      </c>
      <c r="BH147" s="36" t="s">
        <v>339</v>
      </c>
      <c r="BI147" s="36" t="s">
        <v>339</v>
      </c>
      <c r="BJ147" s="36" t="s">
        <v>339</v>
      </c>
      <c r="BK147" s="36" t="s">
        <v>339</v>
      </c>
      <c r="BL147" s="36" t="s">
        <v>339</v>
      </c>
    </row>
    <row r="148" spans="1:64" s="37" customFormat="1" x14ac:dyDescent="0.2">
      <c r="A148" s="34">
        <v>145</v>
      </c>
      <c r="B148" s="34" t="s">
        <v>14</v>
      </c>
      <c r="C148" s="34" t="s">
        <v>30</v>
      </c>
      <c r="D148" s="41" t="s">
        <v>339</v>
      </c>
      <c r="E148" s="36" t="s">
        <v>339</v>
      </c>
      <c r="F148" s="36" t="s">
        <v>339</v>
      </c>
      <c r="G148" s="36" t="s">
        <v>339</v>
      </c>
      <c r="H148" s="36" t="s">
        <v>339</v>
      </c>
      <c r="I148" s="36" t="s">
        <v>339</v>
      </c>
      <c r="J148" s="36" t="s">
        <v>339</v>
      </c>
      <c r="K148" s="36" t="s">
        <v>339</v>
      </c>
      <c r="L148" s="36" t="s">
        <v>339</v>
      </c>
      <c r="M148" s="36" t="s">
        <v>339</v>
      </c>
      <c r="N148" s="36" t="s">
        <v>339</v>
      </c>
      <c r="O148" s="36" t="s">
        <v>339</v>
      </c>
      <c r="P148" s="36" t="s">
        <v>339</v>
      </c>
      <c r="Q148" s="36" t="s">
        <v>339</v>
      </c>
      <c r="R148" s="36" t="s">
        <v>339</v>
      </c>
      <c r="S148" s="36" t="s">
        <v>339</v>
      </c>
      <c r="T148" s="36" t="s">
        <v>339</v>
      </c>
      <c r="U148" s="36" t="s">
        <v>339</v>
      </c>
      <c r="V148" s="36" t="s">
        <v>339</v>
      </c>
      <c r="W148" s="36" t="s">
        <v>339</v>
      </c>
      <c r="X148" s="36" t="s">
        <v>339</v>
      </c>
      <c r="Y148" s="36" t="s">
        <v>339</v>
      </c>
      <c r="Z148" s="36" t="s">
        <v>339</v>
      </c>
      <c r="AA148" s="36" t="s">
        <v>339</v>
      </c>
      <c r="AB148" s="36" t="s">
        <v>339</v>
      </c>
      <c r="AC148" s="36" t="s">
        <v>339</v>
      </c>
      <c r="AD148" s="36" t="s">
        <v>339</v>
      </c>
      <c r="AE148" s="36" t="s">
        <v>339</v>
      </c>
      <c r="AF148" s="36" t="s">
        <v>339</v>
      </c>
      <c r="AG148" s="36" t="s">
        <v>339</v>
      </c>
      <c r="AH148" s="36" t="s">
        <v>339</v>
      </c>
      <c r="AI148" s="36" t="s">
        <v>339</v>
      </c>
      <c r="AJ148" s="36" t="s">
        <v>339</v>
      </c>
      <c r="AK148" s="36" t="s">
        <v>339</v>
      </c>
      <c r="AL148" s="36" t="s">
        <v>339</v>
      </c>
      <c r="AM148" s="36" t="s">
        <v>339</v>
      </c>
      <c r="AN148" s="36" t="s">
        <v>339</v>
      </c>
      <c r="AO148" s="36" t="s">
        <v>339</v>
      </c>
      <c r="AP148" s="36" t="s">
        <v>339</v>
      </c>
      <c r="AQ148" s="36" t="s">
        <v>339</v>
      </c>
      <c r="AR148" s="36" t="s">
        <v>339</v>
      </c>
      <c r="AS148" s="36" t="s">
        <v>339</v>
      </c>
      <c r="AT148" s="36" t="s">
        <v>339</v>
      </c>
      <c r="AU148" s="36" t="s">
        <v>339</v>
      </c>
      <c r="AV148" s="36" t="s">
        <v>339</v>
      </c>
      <c r="AW148" s="36" t="s">
        <v>339</v>
      </c>
      <c r="AX148" s="36" t="s">
        <v>339</v>
      </c>
      <c r="AY148" s="36" t="s">
        <v>339</v>
      </c>
      <c r="AZ148" s="36" t="s">
        <v>339</v>
      </c>
      <c r="BA148" s="36" t="s">
        <v>339</v>
      </c>
      <c r="BB148" s="36" t="s">
        <v>339</v>
      </c>
      <c r="BC148" s="36" t="s">
        <v>339</v>
      </c>
      <c r="BD148" s="36" t="s">
        <v>339</v>
      </c>
      <c r="BE148" s="36" t="s">
        <v>339</v>
      </c>
      <c r="BF148" s="36" t="s">
        <v>339</v>
      </c>
      <c r="BG148" s="36" t="s">
        <v>339</v>
      </c>
      <c r="BH148" s="36" t="s">
        <v>339</v>
      </c>
      <c r="BI148" s="36" t="s">
        <v>339</v>
      </c>
      <c r="BJ148" s="36" t="s">
        <v>339</v>
      </c>
      <c r="BK148" s="36" t="s">
        <v>339</v>
      </c>
      <c r="BL148" s="36" t="s">
        <v>339</v>
      </c>
    </row>
    <row r="149" spans="1:64" s="37" customFormat="1" x14ac:dyDescent="0.2">
      <c r="A149" s="34">
        <v>146</v>
      </c>
      <c r="B149" s="34" t="s">
        <v>14</v>
      </c>
      <c r="C149" s="34" t="s">
        <v>31</v>
      </c>
      <c r="D149" s="41" t="s">
        <v>339</v>
      </c>
      <c r="E149" s="36" t="s">
        <v>339</v>
      </c>
      <c r="F149" s="36" t="s">
        <v>339</v>
      </c>
      <c r="G149" s="36" t="s">
        <v>339</v>
      </c>
      <c r="H149" s="36" t="s">
        <v>339</v>
      </c>
      <c r="I149" s="36" t="s">
        <v>339</v>
      </c>
      <c r="J149" s="36" t="s">
        <v>339</v>
      </c>
      <c r="K149" s="36" t="s">
        <v>339</v>
      </c>
      <c r="L149" s="36" t="s">
        <v>339</v>
      </c>
      <c r="M149" s="36" t="s">
        <v>339</v>
      </c>
      <c r="N149" s="36" t="s">
        <v>339</v>
      </c>
      <c r="O149" s="36" t="s">
        <v>339</v>
      </c>
      <c r="P149" s="36" t="s">
        <v>339</v>
      </c>
      <c r="Q149" s="36" t="s">
        <v>339</v>
      </c>
      <c r="R149" s="36" t="s">
        <v>339</v>
      </c>
      <c r="S149" s="36" t="s">
        <v>339</v>
      </c>
      <c r="T149" s="36" t="s">
        <v>339</v>
      </c>
      <c r="U149" s="36" t="s">
        <v>339</v>
      </c>
      <c r="V149" s="36" t="s">
        <v>339</v>
      </c>
      <c r="W149" s="36" t="s">
        <v>339</v>
      </c>
      <c r="X149" s="36" t="s">
        <v>339</v>
      </c>
      <c r="Y149" s="36" t="s">
        <v>339</v>
      </c>
      <c r="Z149" s="36" t="s">
        <v>339</v>
      </c>
      <c r="AA149" s="36" t="s">
        <v>339</v>
      </c>
      <c r="AB149" s="36" t="s">
        <v>339</v>
      </c>
      <c r="AC149" s="36" t="s">
        <v>339</v>
      </c>
      <c r="AD149" s="36" t="s">
        <v>339</v>
      </c>
      <c r="AE149" s="36" t="s">
        <v>339</v>
      </c>
      <c r="AF149" s="36" t="s">
        <v>339</v>
      </c>
      <c r="AG149" s="36" t="s">
        <v>339</v>
      </c>
      <c r="AH149" s="36" t="s">
        <v>339</v>
      </c>
      <c r="AI149" s="36" t="s">
        <v>339</v>
      </c>
      <c r="AJ149" s="36" t="s">
        <v>339</v>
      </c>
      <c r="AK149" s="36" t="s">
        <v>339</v>
      </c>
      <c r="AL149" s="36" t="s">
        <v>339</v>
      </c>
      <c r="AM149" s="36" t="s">
        <v>339</v>
      </c>
      <c r="AN149" s="36" t="s">
        <v>339</v>
      </c>
      <c r="AO149" s="36" t="s">
        <v>339</v>
      </c>
      <c r="AP149" s="36" t="s">
        <v>339</v>
      </c>
      <c r="AQ149" s="36" t="s">
        <v>339</v>
      </c>
      <c r="AR149" s="36" t="s">
        <v>339</v>
      </c>
      <c r="AS149" s="36" t="s">
        <v>339</v>
      </c>
      <c r="AT149" s="36" t="s">
        <v>339</v>
      </c>
      <c r="AU149" s="36" t="s">
        <v>339</v>
      </c>
      <c r="AV149" s="36" t="s">
        <v>339</v>
      </c>
      <c r="AW149" s="36" t="s">
        <v>339</v>
      </c>
      <c r="AX149" s="36" t="s">
        <v>339</v>
      </c>
      <c r="AY149" s="36" t="s">
        <v>339</v>
      </c>
      <c r="AZ149" s="36" t="s">
        <v>339</v>
      </c>
      <c r="BA149" s="36" t="s">
        <v>339</v>
      </c>
      <c r="BB149" s="36" t="s">
        <v>339</v>
      </c>
      <c r="BC149" s="36" t="s">
        <v>339</v>
      </c>
      <c r="BD149" s="36" t="s">
        <v>339</v>
      </c>
      <c r="BE149" s="36" t="s">
        <v>339</v>
      </c>
      <c r="BF149" s="36" t="s">
        <v>339</v>
      </c>
      <c r="BG149" s="36" t="s">
        <v>339</v>
      </c>
      <c r="BH149" s="36" t="s">
        <v>339</v>
      </c>
      <c r="BI149" s="36" t="s">
        <v>339</v>
      </c>
      <c r="BJ149" s="36" t="s">
        <v>339</v>
      </c>
      <c r="BK149" s="36" t="s">
        <v>339</v>
      </c>
      <c r="BL149" s="36" t="s">
        <v>339</v>
      </c>
    </row>
    <row r="150" spans="1:64" s="37" customFormat="1" x14ac:dyDescent="0.2">
      <c r="A150" s="34">
        <v>147</v>
      </c>
      <c r="B150" s="34" t="s">
        <v>14</v>
      </c>
      <c r="C150" s="34" t="s">
        <v>233</v>
      </c>
      <c r="D150" s="41" t="s">
        <v>339</v>
      </c>
      <c r="E150" s="36" t="s">
        <v>339</v>
      </c>
      <c r="F150" s="36" t="s">
        <v>339</v>
      </c>
      <c r="G150" s="36" t="s">
        <v>339</v>
      </c>
      <c r="H150" s="36" t="s">
        <v>339</v>
      </c>
      <c r="I150" s="36" t="s">
        <v>339</v>
      </c>
      <c r="J150" s="36" t="s">
        <v>339</v>
      </c>
      <c r="K150" s="36" t="s">
        <v>339</v>
      </c>
      <c r="L150" s="36" t="s">
        <v>339</v>
      </c>
      <c r="M150" s="36" t="s">
        <v>339</v>
      </c>
      <c r="N150" s="36" t="s">
        <v>339</v>
      </c>
      <c r="O150" s="36" t="s">
        <v>339</v>
      </c>
      <c r="P150" s="36" t="s">
        <v>339</v>
      </c>
      <c r="Q150" s="36" t="s">
        <v>339</v>
      </c>
      <c r="R150" s="36" t="s">
        <v>339</v>
      </c>
      <c r="S150" s="36" t="s">
        <v>339</v>
      </c>
      <c r="T150" s="36" t="s">
        <v>339</v>
      </c>
      <c r="U150" s="36" t="s">
        <v>339</v>
      </c>
      <c r="V150" s="36" t="s">
        <v>339</v>
      </c>
      <c r="W150" s="36" t="s">
        <v>339</v>
      </c>
      <c r="X150" s="36" t="s">
        <v>339</v>
      </c>
      <c r="Y150" s="36" t="s">
        <v>339</v>
      </c>
      <c r="Z150" s="36" t="s">
        <v>339</v>
      </c>
      <c r="AA150" s="36" t="s">
        <v>339</v>
      </c>
      <c r="AB150" s="36" t="s">
        <v>339</v>
      </c>
      <c r="AC150" s="36" t="s">
        <v>339</v>
      </c>
      <c r="AD150" s="36" t="s">
        <v>339</v>
      </c>
      <c r="AE150" s="36" t="s">
        <v>339</v>
      </c>
      <c r="AF150" s="36" t="s">
        <v>339</v>
      </c>
      <c r="AG150" s="36" t="s">
        <v>339</v>
      </c>
      <c r="AH150" s="36" t="s">
        <v>339</v>
      </c>
      <c r="AI150" s="36" t="s">
        <v>339</v>
      </c>
      <c r="AJ150" s="36" t="s">
        <v>339</v>
      </c>
      <c r="AK150" s="36" t="s">
        <v>339</v>
      </c>
      <c r="AL150" s="36" t="s">
        <v>339</v>
      </c>
      <c r="AM150" s="36" t="s">
        <v>339</v>
      </c>
      <c r="AN150" s="36" t="s">
        <v>339</v>
      </c>
      <c r="AO150" s="36" t="s">
        <v>339</v>
      </c>
      <c r="AP150" s="36" t="s">
        <v>339</v>
      </c>
      <c r="AQ150" s="36" t="s">
        <v>339</v>
      </c>
      <c r="AR150" s="36" t="s">
        <v>339</v>
      </c>
      <c r="AS150" s="36" t="s">
        <v>339</v>
      </c>
      <c r="AT150" s="36" t="s">
        <v>339</v>
      </c>
      <c r="AU150" s="36" t="s">
        <v>339</v>
      </c>
      <c r="AV150" s="36" t="s">
        <v>339</v>
      </c>
      <c r="AW150" s="36" t="s">
        <v>339</v>
      </c>
      <c r="AX150" s="36" t="s">
        <v>339</v>
      </c>
      <c r="AY150" s="36" t="s">
        <v>339</v>
      </c>
      <c r="AZ150" s="36" t="s">
        <v>339</v>
      </c>
      <c r="BA150" s="36" t="s">
        <v>339</v>
      </c>
      <c r="BB150" s="36" t="s">
        <v>339</v>
      </c>
      <c r="BC150" s="36" t="s">
        <v>339</v>
      </c>
      <c r="BD150" s="36" t="s">
        <v>339</v>
      </c>
      <c r="BE150" s="36" t="s">
        <v>339</v>
      </c>
      <c r="BF150" s="36" t="s">
        <v>339</v>
      </c>
      <c r="BG150" s="36" t="s">
        <v>339</v>
      </c>
      <c r="BH150" s="36" t="s">
        <v>339</v>
      </c>
      <c r="BI150" s="36" t="s">
        <v>339</v>
      </c>
      <c r="BJ150" s="36" t="s">
        <v>339</v>
      </c>
      <c r="BK150" s="36" t="s">
        <v>339</v>
      </c>
      <c r="BL150" s="36" t="s">
        <v>339</v>
      </c>
    </row>
    <row r="151" spans="1:64" s="37" customFormat="1" x14ac:dyDescent="0.2">
      <c r="A151" s="34">
        <v>148</v>
      </c>
      <c r="B151" s="34" t="s">
        <v>235</v>
      </c>
      <c r="C151" s="34" t="s">
        <v>234</v>
      </c>
      <c r="D151" s="41" t="s">
        <v>339</v>
      </c>
      <c r="E151" s="36" t="s">
        <v>339</v>
      </c>
      <c r="F151" s="36" t="s">
        <v>339</v>
      </c>
      <c r="G151" s="36" t="s">
        <v>339</v>
      </c>
      <c r="H151" s="36" t="s">
        <v>339</v>
      </c>
      <c r="I151" s="36" t="s">
        <v>339</v>
      </c>
      <c r="J151" s="36" t="s">
        <v>339</v>
      </c>
      <c r="K151" s="36" t="s">
        <v>339</v>
      </c>
      <c r="L151" s="36" t="s">
        <v>339</v>
      </c>
      <c r="M151" s="36" t="s">
        <v>339</v>
      </c>
      <c r="N151" s="36" t="s">
        <v>339</v>
      </c>
      <c r="O151" s="36" t="s">
        <v>339</v>
      </c>
      <c r="P151" s="36" t="s">
        <v>339</v>
      </c>
      <c r="Q151" s="36" t="s">
        <v>339</v>
      </c>
      <c r="R151" s="36" t="s">
        <v>339</v>
      </c>
      <c r="S151" s="36" t="s">
        <v>339</v>
      </c>
      <c r="T151" s="36" t="s">
        <v>339</v>
      </c>
      <c r="U151" s="36" t="s">
        <v>339</v>
      </c>
      <c r="V151" s="36" t="s">
        <v>339</v>
      </c>
      <c r="W151" s="36" t="s">
        <v>339</v>
      </c>
      <c r="X151" s="36" t="s">
        <v>339</v>
      </c>
      <c r="Y151" s="36" t="s">
        <v>339</v>
      </c>
      <c r="Z151" s="36" t="s">
        <v>339</v>
      </c>
      <c r="AA151" s="36" t="s">
        <v>339</v>
      </c>
      <c r="AB151" s="36" t="s">
        <v>339</v>
      </c>
      <c r="AC151" s="36" t="s">
        <v>339</v>
      </c>
      <c r="AD151" s="36" t="s">
        <v>339</v>
      </c>
      <c r="AE151" s="36" t="s">
        <v>339</v>
      </c>
      <c r="AF151" s="36" t="s">
        <v>339</v>
      </c>
      <c r="AG151" s="36" t="s">
        <v>339</v>
      </c>
      <c r="AH151" s="36" t="s">
        <v>339</v>
      </c>
      <c r="AI151" s="36" t="s">
        <v>339</v>
      </c>
      <c r="AJ151" s="36" t="s">
        <v>339</v>
      </c>
      <c r="AK151" s="36" t="s">
        <v>339</v>
      </c>
      <c r="AL151" s="36" t="s">
        <v>339</v>
      </c>
      <c r="AM151" s="36" t="s">
        <v>339</v>
      </c>
      <c r="AN151" s="36" t="s">
        <v>339</v>
      </c>
      <c r="AO151" s="36" t="s">
        <v>339</v>
      </c>
      <c r="AP151" s="36" t="s">
        <v>339</v>
      </c>
      <c r="AQ151" s="36" t="s">
        <v>339</v>
      </c>
      <c r="AR151" s="36" t="s">
        <v>339</v>
      </c>
      <c r="AS151" s="36" t="s">
        <v>339</v>
      </c>
      <c r="AT151" s="36" t="s">
        <v>339</v>
      </c>
      <c r="AU151" s="36" t="s">
        <v>339</v>
      </c>
      <c r="AV151" s="36" t="s">
        <v>339</v>
      </c>
      <c r="AW151" s="36" t="s">
        <v>339</v>
      </c>
      <c r="AX151" s="36" t="s">
        <v>339</v>
      </c>
      <c r="AY151" s="36" t="s">
        <v>339</v>
      </c>
      <c r="AZ151" s="36" t="s">
        <v>339</v>
      </c>
      <c r="BA151" s="36" t="s">
        <v>339</v>
      </c>
      <c r="BB151" s="36" t="s">
        <v>339</v>
      </c>
      <c r="BC151" s="36" t="s">
        <v>339</v>
      </c>
      <c r="BD151" s="36" t="s">
        <v>339</v>
      </c>
      <c r="BE151" s="36" t="s">
        <v>339</v>
      </c>
      <c r="BF151" s="36" t="s">
        <v>339</v>
      </c>
      <c r="BG151" s="36" t="s">
        <v>339</v>
      </c>
      <c r="BH151" s="36" t="s">
        <v>339</v>
      </c>
      <c r="BI151" s="36" t="s">
        <v>339</v>
      </c>
      <c r="BJ151" s="36" t="s">
        <v>339</v>
      </c>
      <c r="BK151" s="36" t="s">
        <v>339</v>
      </c>
      <c r="BL151" s="36" t="s">
        <v>339</v>
      </c>
    </row>
    <row r="152" spans="1:64" s="37" customFormat="1" x14ac:dyDescent="0.2">
      <c r="A152" s="34">
        <v>149</v>
      </c>
      <c r="B152" s="34" t="s">
        <v>235</v>
      </c>
      <c r="C152" s="34" t="s">
        <v>236</v>
      </c>
      <c r="D152" s="41" t="s">
        <v>339</v>
      </c>
      <c r="E152" s="36" t="s">
        <v>339</v>
      </c>
      <c r="F152" s="36" t="s">
        <v>339</v>
      </c>
      <c r="G152" s="36" t="s">
        <v>339</v>
      </c>
      <c r="H152" s="36" t="s">
        <v>339</v>
      </c>
      <c r="I152" s="36" t="s">
        <v>339</v>
      </c>
      <c r="J152" s="36" t="s">
        <v>339</v>
      </c>
      <c r="K152" s="36" t="s">
        <v>339</v>
      </c>
      <c r="L152" s="36" t="s">
        <v>339</v>
      </c>
      <c r="M152" s="36" t="s">
        <v>339</v>
      </c>
      <c r="N152" s="36" t="s">
        <v>339</v>
      </c>
      <c r="O152" s="36" t="s">
        <v>339</v>
      </c>
      <c r="P152" s="36" t="s">
        <v>339</v>
      </c>
      <c r="Q152" s="36" t="s">
        <v>339</v>
      </c>
      <c r="R152" s="36" t="s">
        <v>339</v>
      </c>
      <c r="S152" s="36" t="s">
        <v>339</v>
      </c>
      <c r="T152" s="36" t="s">
        <v>339</v>
      </c>
      <c r="U152" s="36" t="s">
        <v>339</v>
      </c>
      <c r="V152" s="36" t="s">
        <v>339</v>
      </c>
      <c r="W152" s="36" t="s">
        <v>339</v>
      </c>
      <c r="X152" s="36" t="s">
        <v>339</v>
      </c>
      <c r="Y152" s="36" t="s">
        <v>339</v>
      </c>
      <c r="Z152" s="36" t="s">
        <v>339</v>
      </c>
      <c r="AA152" s="36" t="s">
        <v>339</v>
      </c>
      <c r="AB152" s="36" t="s">
        <v>339</v>
      </c>
      <c r="AC152" s="36" t="s">
        <v>339</v>
      </c>
      <c r="AD152" s="36" t="s">
        <v>339</v>
      </c>
      <c r="AE152" s="36" t="s">
        <v>339</v>
      </c>
      <c r="AF152" s="36" t="s">
        <v>339</v>
      </c>
      <c r="AG152" s="36" t="s">
        <v>339</v>
      </c>
      <c r="AH152" s="36" t="s">
        <v>339</v>
      </c>
      <c r="AI152" s="36" t="s">
        <v>339</v>
      </c>
      <c r="AJ152" s="36" t="s">
        <v>339</v>
      </c>
      <c r="AK152" s="36" t="s">
        <v>339</v>
      </c>
      <c r="AL152" s="36" t="s">
        <v>339</v>
      </c>
      <c r="AM152" s="36" t="s">
        <v>339</v>
      </c>
      <c r="AN152" s="36" t="s">
        <v>339</v>
      </c>
      <c r="AO152" s="36" t="s">
        <v>339</v>
      </c>
      <c r="AP152" s="36" t="s">
        <v>339</v>
      </c>
      <c r="AQ152" s="36" t="s">
        <v>339</v>
      </c>
      <c r="AR152" s="36" t="s">
        <v>339</v>
      </c>
      <c r="AS152" s="36" t="s">
        <v>339</v>
      </c>
      <c r="AT152" s="36" t="s">
        <v>339</v>
      </c>
      <c r="AU152" s="36" t="s">
        <v>339</v>
      </c>
      <c r="AV152" s="36" t="s">
        <v>339</v>
      </c>
      <c r="AW152" s="36" t="s">
        <v>339</v>
      </c>
      <c r="AX152" s="36" t="s">
        <v>339</v>
      </c>
      <c r="AY152" s="36" t="s">
        <v>339</v>
      </c>
      <c r="AZ152" s="36" t="s">
        <v>339</v>
      </c>
      <c r="BA152" s="36" t="s">
        <v>339</v>
      </c>
      <c r="BB152" s="36" t="s">
        <v>339</v>
      </c>
      <c r="BC152" s="36" t="s">
        <v>339</v>
      </c>
      <c r="BD152" s="36" t="s">
        <v>339</v>
      </c>
      <c r="BE152" s="36" t="s">
        <v>339</v>
      </c>
      <c r="BF152" s="36" t="s">
        <v>339</v>
      </c>
      <c r="BG152" s="36" t="s">
        <v>339</v>
      </c>
      <c r="BH152" s="36" t="s">
        <v>339</v>
      </c>
      <c r="BI152" s="36" t="s">
        <v>339</v>
      </c>
      <c r="BJ152" s="36" t="s">
        <v>339</v>
      </c>
      <c r="BK152" s="36" t="s">
        <v>339</v>
      </c>
      <c r="BL152" s="36" t="s">
        <v>339</v>
      </c>
    </row>
    <row r="153" spans="1:64" s="37" customFormat="1" x14ac:dyDescent="0.2">
      <c r="A153" s="34">
        <v>150</v>
      </c>
      <c r="B153" s="34" t="s">
        <v>235</v>
      </c>
      <c r="C153" s="34" t="s">
        <v>237</v>
      </c>
      <c r="D153" s="41" t="s">
        <v>339</v>
      </c>
      <c r="E153" s="36" t="s">
        <v>339</v>
      </c>
      <c r="F153" s="36" t="s">
        <v>339</v>
      </c>
      <c r="G153" s="36" t="s">
        <v>339</v>
      </c>
      <c r="H153" s="36" t="s">
        <v>339</v>
      </c>
      <c r="I153" s="36" t="s">
        <v>339</v>
      </c>
      <c r="J153" s="36" t="s">
        <v>339</v>
      </c>
      <c r="K153" s="36" t="s">
        <v>339</v>
      </c>
      <c r="L153" s="36" t="s">
        <v>339</v>
      </c>
      <c r="M153" s="36" t="s">
        <v>339</v>
      </c>
      <c r="N153" s="36" t="s">
        <v>339</v>
      </c>
      <c r="O153" s="36" t="s">
        <v>339</v>
      </c>
      <c r="P153" s="36" t="s">
        <v>339</v>
      </c>
      <c r="Q153" s="36" t="s">
        <v>339</v>
      </c>
      <c r="R153" s="36" t="s">
        <v>339</v>
      </c>
      <c r="S153" s="36" t="s">
        <v>339</v>
      </c>
      <c r="T153" s="36" t="s">
        <v>339</v>
      </c>
      <c r="U153" s="36" t="s">
        <v>339</v>
      </c>
      <c r="V153" s="36" t="s">
        <v>339</v>
      </c>
      <c r="W153" s="36" t="s">
        <v>339</v>
      </c>
      <c r="X153" s="36" t="s">
        <v>339</v>
      </c>
      <c r="Y153" s="36" t="s">
        <v>339</v>
      </c>
      <c r="Z153" s="36" t="s">
        <v>339</v>
      </c>
      <c r="AA153" s="36" t="s">
        <v>339</v>
      </c>
      <c r="AB153" s="36" t="s">
        <v>339</v>
      </c>
      <c r="AC153" s="36" t="s">
        <v>339</v>
      </c>
      <c r="AD153" s="36" t="s">
        <v>339</v>
      </c>
      <c r="AE153" s="36" t="s">
        <v>339</v>
      </c>
      <c r="AF153" s="36" t="s">
        <v>339</v>
      </c>
      <c r="AG153" s="36" t="s">
        <v>339</v>
      </c>
      <c r="AH153" s="36" t="s">
        <v>339</v>
      </c>
      <c r="AI153" s="36" t="s">
        <v>339</v>
      </c>
      <c r="AJ153" s="36" t="s">
        <v>339</v>
      </c>
      <c r="AK153" s="36" t="s">
        <v>339</v>
      </c>
      <c r="AL153" s="36" t="s">
        <v>339</v>
      </c>
      <c r="AM153" s="36" t="s">
        <v>339</v>
      </c>
      <c r="AN153" s="36" t="s">
        <v>339</v>
      </c>
      <c r="AO153" s="36" t="s">
        <v>339</v>
      </c>
      <c r="AP153" s="36" t="s">
        <v>339</v>
      </c>
      <c r="AQ153" s="36" t="s">
        <v>339</v>
      </c>
      <c r="AR153" s="36" t="s">
        <v>339</v>
      </c>
      <c r="AS153" s="36" t="s">
        <v>339</v>
      </c>
      <c r="AT153" s="36" t="s">
        <v>339</v>
      </c>
      <c r="AU153" s="36" t="s">
        <v>339</v>
      </c>
      <c r="AV153" s="36" t="s">
        <v>339</v>
      </c>
      <c r="AW153" s="36" t="s">
        <v>339</v>
      </c>
      <c r="AX153" s="36" t="s">
        <v>339</v>
      </c>
      <c r="AY153" s="36" t="s">
        <v>339</v>
      </c>
      <c r="AZ153" s="36" t="s">
        <v>339</v>
      </c>
      <c r="BA153" s="36" t="s">
        <v>339</v>
      </c>
      <c r="BB153" s="36" t="s">
        <v>339</v>
      </c>
      <c r="BC153" s="36" t="s">
        <v>339</v>
      </c>
      <c r="BD153" s="36" t="s">
        <v>339</v>
      </c>
      <c r="BE153" s="36" t="s">
        <v>339</v>
      </c>
      <c r="BF153" s="36" t="s">
        <v>339</v>
      </c>
      <c r="BG153" s="36" t="s">
        <v>339</v>
      </c>
      <c r="BH153" s="36" t="s">
        <v>339</v>
      </c>
      <c r="BI153" s="36" t="s">
        <v>339</v>
      </c>
      <c r="BJ153" s="36" t="s">
        <v>339</v>
      </c>
      <c r="BK153" s="36" t="s">
        <v>339</v>
      </c>
      <c r="BL153" s="36" t="s">
        <v>339</v>
      </c>
    </row>
    <row r="154" spans="1:64" s="37" customFormat="1" x14ac:dyDescent="0.2">
      <c r="A154" s="34">
        <v>151</v>
      </c>
      <c r="B154" s="34" t="s">
        <v>235</v>
      </c>
      <c r="C154" s="34" t="s">
        <v>238</v>
      </c>
      <c r="D154" s="41" t="s">
        <v>339</v>
      </c>
      <c r="E154" s="36" t="s">
        <v>339</v>
      </c>
      <c r="F154" s="36" t="s">
        <v>339</v>
      </c>
      <c r="G154" s="36" t="s">
        <v>339</v>
      </c>
      <c r="H154" s="36" t="s">
        <v>339</v>
      </c>
      <c r="I154" s="36" t="s">
        <v>339</v>
      </c>
      <c r="J154" s="36" t="s">
        <v>339</v>
      </c>
      <c r="K154" s="36" t="s">
        <v>339</v>
      </c>
      <c r="L154" s="36" t="s">
        <v>339</v>
      </c>
      <c r="M154" s="36" t="s">
        <v>339</v>
      </c>
      <c r="N154" s="36" t="s">
        <v>339</v>
      </c>
      <c r="O154" s="36" t="s">
        <v>339</v>
      </c>
      <c r="P154" s="36" t="s">
        <v>339</v>
      </c>
      <c r="Q154" s="36" t="s">
        <v>339</v>
      </c>
      <c r="R154" s="36" t="s">
        <v>339</v>
      </c>
      <c r="S154" s="36" t="s">
        <v>339</v>
      </c>
      <c r="T154" s="36" t="s">
        <v>339</v>
      </c>
      <c r="U154" s="36" t="s">
        <v>339</v>
      </c>
      <c r="V154" s="36" t="s">
        <v>339</v>
      </c>
      <c r="W154" s="36" t="s">
        <v>339</v>
      </c>
      <c r="X154" s="36" t="s">
        <v>339</v>
      </c>
      <c r="Y154" s="36" t="s">
        <v>339</v>
      </c>
      <c r="Z154" s="36" t="s">
        <v>339</v>
      </c>
      <c r="AA154" s="36" t="s">
        <v>339</v>
      </c>
      <c r="AB154" s="36" t="s">
        <v>339</v>
      </c>
      <c r="AC154" s="36" t="s">
        <v>339</v>
      </c>
      <c r="AD154" s="36" t="s">
        <v>339</v>
      </c>
      <c r="AE154" s="36" t="s">
        <v>339</v>
      </c>
      <c r="AF154" s="36" t="s">
        <v>339</v>
      </c>
      <c r="AG154" s="36" t="s">
        <v>339</v>
      </c>
      <c r="AH154" s="36" t="s">
        <v>339</v>
      </c>
      <c r="AI154" s="36" t="s">
        <v>339</v>
      </c>
      <c r="AJ154" s="36" t="s">
        <v>339</v>
      </c>
      <c r="AK154" s="36" t="s">
        <v>339</v>
      </c>
      <c r="AL154" s="36" t="s">
        <v>339</v>
      </c>
      <c r="AM154" s="36" t="s">
        <v>339</v>
      </c>
      <c r="AN154" s="36" t="s">
        <v>339</v>
      </c>
      <c r="AO154" s="36" t="s">
        <v>339</v>
      </c>
      <c r="AP154" s="36" t="s">
        <v>339</v>
      </c>
      <c r="AQ154" s="36" t="s">
        <v>339</v>
      </c>
      <c r="AR154" s="36" t="s">
        <v>339</v>
      </c>
      <c r="AS154" s="36" t="s">
        <v>339</v>
      </c>
      <c r="AT154" s="36" t="s">
        <v>339</v>
      </c>
      <c r="AU154" s="36" t="s">
        <v>339</v>
      </c>
      <c r="AV154" s="36" t="s">
        <v>339</v>
      </c>
      <c r="AW154" s="36" t="s">
        <v>339</v>
      </c>
      <c r="AX154" s="36" t="s">
        <v>339</v>
      </c>
      <c r="AY154" s="36" t="s">
        <v>339</v>
      </c>
      <c r="AZ154" s="36" t="s">
        <v>339</v>
      </c>
      <c r="BA154" s="36" t="s">
        <v>339</v>
      </c>
      <c r="BB154" s="36" t="s">
        <v>339</v>
      </c>
      <c r="BC154" s="36" t="s">
        <v>339</v>
      </c>
      <c r="BD154" s="36" t="s">
        <v>339</v>
      </c>
      <c r="BE154" s="36" t="s">
        <v>339</v>
      </c>
      <c r="BF154" s="36" t="s">
        <v>339</v>
      </c>
      <c r="BG154" s="36" t="s">
        <v>339</v>
      </c>
      <c r="BH154" s="36" t="s">
        <v>339</v>
      </c>
      <c r="BI154" s="36" t="s">
        <v>339</v>
      </c>
      <c r="BJ154" s="36" t="s">
        <v>339</v>
      </c>
      <c r="BK154" s="36" t="s">
        <v>339</v>
      </c>
      <c r="BL154" s="36" t="s">
        <v>339</v>
      </c>
    </row>
    <row r="155" spans="1:64" s="37" customFormat="1" x14ac:dyDescent="0.2">
      <c r="A155" s="34">
        <v>152</v>
      </c>
      <c r="B155" s="34" t="s">
        <v>235</v>
      </c>
      <c r="C155" s="34" t="s">
        <v>239</v>
      </c>
      <c r="D155" s="41" t="s">
        <v>339</v>
      </c>
      <c r="E155" s="36" t="s">
        <v>339</v>
      </c>
      <c r="F155" s="36" t="s">
        <v>339</v>
      </c>
      <c r="G155" s="36" t="s">
        <v>339</v>
      </c>
      <c r="H155" s="36" t="s">
        <v>339</v>
      </c>
      <c r="I155" s="36" t="s">
        <v>339</v>
      </c>
      <c r="J155" s="36" t="s">
        <v>339</v>
      </c>
      <c r="K155" s="36" t="s">
        <v>339</v>
      </c>
      <c r="L155" s="36" t="s">
        <v>339</v>
      </c>
      <c r="M155" s="36" t="s">
        <v>339</v>
      </c>
      <c r="N155" s="36" t="s">
        <v>339</v>
      </c>
      <c r="O155" s="36" t="s">
        <v>339</v>
      </c>
      <c r="P155" s="36" t="s">
        <v>339</v>
      </c>
      <c r="Q155" s="36" t="s">
        <v>339</v>
      </c>
      <c r="R155" s="36" t="s">
        <v>339</v>
      </c>
      <c r="S155" s="36" t="s">
        <v>339</v>
      </c>
      <c r="T155" s="36" t="s">
        <v>339</v>
      </c>
      <c r="U155" s="36" t="s">
        <v>339</v>
      </c>
      <c r="V155" s="36" t="s">
        <v>339</v>
      </c>
      <c r="W155" s="36" t="s">
        <v>339</v>
      </c>
      <c r="X155" s="36" t="s">
        <v>339</v>
      </c>
      <c r="Y155" s="36" t="s">
        <v>339</v>
      </c>
      <c r="Z155" s="36" t="s">
        <v>339</v>
      </c>
      <c r="AA155" s="36" t="s">
        <v>339</v>
      </c>
      <c r="AB155" s="36" t="s">
        <v>339</v>
      </c>
      <c r="AC155" s="36" t="s">
        <v>339</v>
      </c>
      <c r="AD155" s="36" t="s">
        <v>339</v>
      </c>
      <c r="AE155" s="36" t="s">
        <v>339</v>
      </c>
      <c r="AF155" s="36" t="s">
        <v>339</v>
      </c>
      <c r="AG155" s="36" t="s">
        <v>339</v>
      </c>
      <c r="AH155" s="36" t="s">
        <v>339</v>
      </c>
      <c r="AI155" s="36" t="s">
        <v>339</v>
      </c>
      <c r="AJ155" s="36" t="s">
        <v>339</v>
      </c>
      <c r="AK155" s="36" t="s">
        <v>339</v>
      </c>
      <c r="AL155" s="36" t="s">
        <v>339</v>
      </c>
      <c r="AM155" s="36" t="s">
        <v>339</v>
      </c>
      <c r="AN155" s="36" t="s">
        <v>339</v>
      </c>
      <c r="AO155" s="36" t="s">
        <v>339</v>
      </c>
      <c r="AP155" s="36" t="s">
        <v>339</v>
      </c>
      <c r="AQ155" s="36" t="s">
        <v>339</v>
      </c>
      <c r="AR155" s="36" t="s">
        <v>339</v>
      </c>
      <c r="AS155" s="36" t="s">
        <v>339</v>
      </c>
      <c r="AT155" s="36" t="s">
        <v>339</v>
      </c>
      <c r="AU155" s="36" t="s">
        <v>339</v>
      </c>
      <c r="AV155" s="36" t="s">
        <v>339</v>
      </c>
      <c r="AW155" s="36" t="s">
        <v>339</v>
      </c>
      <c r="AX155" s="36" t="s">
        <v>339</v>
      </c>
      <c r="AY155" s="36" t="s">
        <v>339</v>
      </c>
      <c r="AZ155" s="36" t="s">
        <v>339</v>
      </c>
      <c r="BA155" s="36" t="s">
        <v>339</v>
      </c>
      <c r="BB155" s="36" t="s">
        <v>339</v>
      </c>
      <c r="BC155" s="36" t="s">
        <v>339</v>
      </c>
      <c r="BD155" s="36" t="s">
        <v>339</v>
      </c>
      <c r="BE155" s="36" t="s">
        <v>339</v>
      </c>
      <c r="BF155" s="36" t="s">
        <v>339</v>
      </c>
      <c r="BG155" s="36" t="s">
        <v>339</v>
      </c>
      <c r="BH155" s="36" t="s">
        <v>339</v>
      </c>
      <c r="BI155" s="36" t="s">
        <v>339</v>
      </c>
      <c r="BJ155" s="36" t="s">
        <v>339</v>
      </c>
      <c r="BK155" s="36" t="s">
        <v>339</v>
      </c>
      <c r="BL155" s="36" t="s">
        <v>339</v>
      </c>
    </row>
    <row r="156" spans="1:64" s="37" customFormat="1" x14ac:dyDescent="0.2">
      <c r="A156" s="34">
        <v>153</v>
      </c>
      <c r="B156" s="34" t="s">
        <v>235</v>
      </c>
      <c r="C156" s="34" t="s">
        <v>240</v>
      </c>
      <c r="D156" s="41" t="s">
        <v>339</v>
      </c>
      <c r="E156" s="36" t="s">
        <v>339</v>
      </c>
      <c r="F156" s="36" t="s">
        <v>339</v>
      </c>
      <c r="G156" s="36" t="s">
        <v>339</v>
      </c>
      <c r="H156" s="36" t="s">
        <v>339</v>
      </c>
      <c r="I156" s="36" t="s">
        <v>339</v>
      </c>
      <c r="J156" s="36" t="s">
        <v>339</v>
      </c>
      <c r="K156" s="36" t="s">
        <v>339</v>
      </c>
      <c r="L156" s="36" t="s">
        <v>339</v>
      </c>
      <c r="M156" s="36" t="s">
        <v>339</v>
      </c>
      <c r="N156" s="36" t="s">
        <v>339</v>
      </c>
      <c r="O156" s="36" t="s">
        <v>339</v>
      </c>
      <c r="P156" s="36" t="s">
        <v>339</v>
      </c>
      <c r="Q156" s="36" t="s">
        <v>339</v>
      </c>
      <c r="R156" s="36" t="s">
        <v>339</v>
      </c>
      <c r="S156" s="36" t="s">
        <v>339</v>
      </c>
      <c r="T156" s="36" t="s">
        <v>339</v>
      </c>
      <c r="U156" s="36" t="s">
        <v>339</v>
      </c>
      <c r="V156" s="36" t="s">
        <v>339</v>
      </c>
      <c r="W156" s="36" t="s">
        <v>339</v>
      </c>
      <c r="X156" s="36" t="s">
        <v>339</v>
      </c>
      <c r="Y156" s="36" t="s">
        <v>339</v>
      </c>
      <c r="Z156" s="36" t="s">
        <v>339</v>
      </c>
      <c r="AA156" s="36" t="s">
        <v>339</v>
      </c>
      <c r="AB156" s="36" t="s">
        <v>339</v>
      </c>
      <c r="AC156" s="36" t="s">
        <v>339</v>
      </c>
      <c r="AD156" s="36" t="s">
        <v>339</v>
      </c>
      <c r="AE156" s="36" t="s">
        <v>339</v>
      </c>
      <c r="AF156" s="36" t="s">
        <v>339</v>
      </c>
      <c r="AG156" s="36" t="s">
        <v>339</v>
      </c>
      <c r="AH156" s="36" t="s">
        <v>339</v>
      </c>
      <c r="AI156" s="36" t="s">
        <v>339</v>
      </c>
      <c r="AJ156" s="36" t="s">
        <v>339</v>
      </c>
      <c r="AK156" s="36" t="s">
        <v>339</v>
      </c>
      <c r="AL156" s="36" t="s">
        <v>339</v>
      </c>
      <c r="AM156" s="36" t="s">
        <v>339</v>
      </c>
      <c r="AN156" s="36" t="s">
        <v>339</v>
      </c>
      <c r="AO156" s="36" t="s">
        <v>339</v>
      </c>
      <c r="AP156" s="36" t="s">
        <v>339</v>
      </c>
      <c r="AQ156" s="36" t="s">
        <v>339</v>
      </c>
      <c r="AR156" s="36" t="s">
        <v>339</v>
      </c>
      <c r="AS156" s="36" t="s">
        <v>339</v>
      </c>
      <c r="AT156" s="36" t="s">
        <v>339</v>
      </c>
      <c r="AU156" s="36" t="s">
        <v>339</v>
      </c>
      <c r="AV156" s="36" t="s">
        <v>339</v>
      </c>
      <c r="AW156" s="36" t="s">
        <v>339</v>
      </c>
      <c r="AX156" s="36" t="s">
        <v>339</v>
      </c>
      <c r="AY156" s="36" t="s">
        <v>339</v>
      </c>
      <c r="AZ156" s="36" t="s">
        <v>339</v>
      </c>
      <c r="BA156" s="36" t="s">
        <v>339</v>
      </c>
      <c r="BB156" s="36" t="s">
        <v>339</v>
      </c>
      <c r="BC156" s="36" t="s">
        <v>339</v>
      </c>
      <c r="BD156" s="36" t="s">
        <v>339</v>
      </c>
      <c r="BE156" s="36" t="s">
        <v>339</v>
      </c>
      <c r="BF156" s="36" t="s">
        <v>339</v>
      </c>
      <c r="BG156" s="36" t="s">
        <v>339</v>
      </c>
      <c r="BH156" s="36" t="s">
        <v>339</v>
      </c>
      <c r="BI156" s="36" t="s">
        <v>339</v>
      </c>
      <c r="BJ156" s="36" t="s">
        <v>339</v>
      </c>
      <c r="BK156" s="36" t="s">
        <v>339</v>
      </c>
      <c r="BL156" s="36" t="s">
        <v>339</v>
      </c>
    </row>
    <row r="157" spans="1:64" s="37" customFormat="1" x14ac:dyDescent="0.2">
      <c r="A157" s="34">
        <v>154</v>
      </c>
      <c r="B157" s="34" t="s">
        <v>235</v>
      </c>
      <c r="C157" s="34" t="s">
        <v>241</v>
      </c>
      <c r="D157" s="41" t="s">
        <v>339</v>
      </c>
      <c r="E157" s="36" t="s">
        <v>339</v>
      </c>
      <c r="F157" s="36" t="s">
        <v>339</v>
      </c>
      <c r="G157" s="36" t="s">
        <v>339</v>
      </c>
      <c r="H157" s="36" t="s">
        <v>339</v>
      </c>
      <c r="I157" s="36" t="s">
        <v>339</v>
      </c>
      <c r="J157" s="36" t="s">
        <v>339</v>
      </c>
      <c r="K157" s="36" t="s">
        <v>339</v>
      </c>
      <c r="L157" s="36" t="s">
        <v>339</v>
      </c>
      <c r="M157" s="36" t="s">
        <v>339</v>
      </c>
      <c r="N157" s="36" t="s">
        <v>339</v>
      </c>
      <c r="O157" s="36" t="s">
        <v>339</v>
      </c>
      <c r="P157" s="36" t="s">
        <v>339</v>
      </c>
      <c r="Q157" s="36" t="s">
        <v>339</v>
      </c>
      <c r="R157" s="36" t="s">
        <v>339</v>
      </c>
      <c r="S157" s="36" t="s">
        <v>339</v>
      </c>
      <c r="T157" s="36" t="s">
        <v>339</v>
      </c>
      <c r="U157" s="36" t="s">
        <v>339</v>
      </c>
      <c r="V157" s="36" t="s">
        <v>339</v>
      </c>
      <c r="W157" s="36" t="s">
        <v>339</v>
      </c>
      <c r="X157" s="36" t="s">
        <v>339</v>
      </c>
      <c r="Y157" s="36" t="s">
        <v>339</v>
      </c>
      <c r="Z157" s="36" t="s">
        <v>339</v>
      </c>
      <c r="AA157" s="36" t="s">
        <v>339</v>
      </c>
      <c r="AB157" s="36" t="s">
        <v>339</v>
      </c>
      <c r="AC157" s="36" t="s">
        <v>339</v>
      </c>
      <c r="AD157" s="36" t="s">
        <v>339</v>
      </c>
      <c r="AE157" s="36" t="s">
        <v>339</v>
      </c>
      <c r="AF157" s="36" t="s">
        <v>339</v>
      </c>
      <c r="AG157" s="36" t="s">
        <v>339</v>
      </c>
      <c r="AH157" s="36" t="s">
        <v>339</v>
      </c>
      <c r="AI157" s="36" t="s">
        <v>339</v>
      </c>
      <c r="AJ157" s="36" t="s">
        <v>339</v>
      </c>
      <c r="AK157" s="36" t="s">
        <v>339</v>
      </c>
      <c r="AL157" s="36" t="s">
        <v>339</v>
      </c>
      <c r="AM157" s="36" t="s">
        <v>339</v>
      </c>
      <c r="AN157" s="36" t="s">
        <v>339</v>
      </c>
      <c r="AO157" s="36" t="s">
        <v>339</v>
      </c>
      <c r="AP157" s="36" t="s">
        <v>339</v>
      </c>
      <c r="AQ157" s="36" t="s">
        <v>339</v>
      </c>
      <c r="AR157" s="36" t="s">
        <v>339</v>
      </c>
      <c r="AS157" s="36" t="s">
        <v>339</v>
      </c>
      <c r="AT157" s="36" t="s">
        <v>339</v>
      </c>
      <c r="AU157" s="36" t="s">
        <v>339</v>
      </c>
      <c r="AV157" s="36" t="s">
        <v>339</v>
      </c>
      <c r="AW157" s="36" t="s">
        <v>339</v>
      </c>
      <c r="AX157" s="36" t="s">
        <v>339</v>
      </c>
      <c r="AY157" s="36" t="s">
        <v>339</v>
      </c>
      <c r="AZ157" s="36" t="s">
        <v>339</v>
      </c>
      <c r="BA157" s="36" t="s">
        <v>339</v>
      </c>
      <c r="BB157" s="36" t="s">
        <v>339</v>
      </c>
      <c r="BC157" s="36" t="s">
        <v>339</v>
      </c>
      <c r="BD157" s="36" t="s">
        <v>339</v>
      </c>
      <c r="BE157" s="36" t="s">
        <v>339</v>
      </c>
      <c r="BF157" s="36" t="s">
        <v>339</v>
      </c>
      <c r="BG157" s="36" t="s">
        <v>339</v>
      </c>
      <c r="BH157" s="36" t="s">
        <v>339</v>
      </c>
      <c r="BI157" s="36" t="s">
        <v>339</v>
      </c>
      <c r="BJ157" s="36" t="s">
        <v>339</v>
      </c>
      <c r="BK157" s="36" t="s">
        <v>339</v>
      </c>
      <c r="BL157" s="36" t="s">
        <v>339</v>
      </c>
    </row>
    <row r="158" spans="1:64" s="37" customFormat="1" x14ac:dyDescent="0.2">
      <c r="A158" s="34">
        <v>155</v>
      </c>
      <c r="B158" s="34" t="s">
        <v>235</v>
      </c>
      <c r="C158" s="34" t="s">
        <v>242</v>
      </c>
      <c r="D158" s="41" t="s">
        <v>339</v>
      </c>
      <c r="E158" s="36" t="s">
        <v>339</v>
      </c>
      <c r="F158" s="36" t="s">
        <v>339</v>
      </c>
      <c r="G158" s="36" t="s">
        <v>339</v>
      </c>
      <c r="H158" s="36" t="s">
        <v>339</v>
      </c>
      <c r="I158" s="36" t="s">
        <v>339</v>
      </c>
      <c r="J158" s="36" t="s">
        <v>339</v>
      </c>
      <c r="K158" s="36" t="s">
        <v>339</v>
      </c>
      <c r="L158" s="36" t="s">
        <v>339</v>
      </c>
      <c r="M158" s="36" t="s">
        <v>339</v>
      </c>
      <c r="N158" s="36" t="s">
        <v>339</v>
      </c>
      <c r="O158" s="36" t="s">
        <v>339</v>
      </c>
      <c r="P158" s="36" t="s">
        <v>339</v>
      </c>
      <c r="Q158" s="36" t="s">
        <v>339</v>
      </c>
      <c r="R158" s="36" t="s">
        <v>339</v>
      </c>
      <c r="S158" s="36" t="s">
        <v>339</v>
      </c>
      <c r="T158" s="36" t="s">
        <v>339</v>
      </c>
      <c r="U158" s="36" t="s">
        <v>339</v>
      </c>
      <c r="V158" s="36" t="s">
        <v>339</v>
      </c>
      <c r="W158" s="36" t="s">
        <v>339</v>
      </c>
      <c r="X158" s="36" t="s">
        <v>339</v>
      </c>
      <c r="Y158" s="36" t="s">
        <v>339</v>
      </c>
      <c r="Z158" s="36" t="s">
        <v>339</v>
      </c>
      <c r="AA158" s="36" t="s">
        <v>339</v>
      </c>
      <c r="AB158" s="36" t="s">
        <v>339</v>
      </c>
      <c r="AC158" s="36" t="s">
        <v>339</v>
      </c>
      <c r="AD158" s="36" t="s">
        <v>339</v>
      </c>
      <c r="AE158" s="36" t="s">
        <v>339</v>
      </c>
      <c r="AF158" s="36" t="s">
        <v>339</v>
      </c>
      <c r="AG158" s="36" t="s">
        <v>339</v>
      </c>
      <c r="AH158" s="36" t="s">
        <v>339</v>
      </c>
      <c r="AI158" s="36" t="s">
        <v>339</v>
      </c>
      <c r="AJ158" s="36" t="s">
        <v>339</v>
      </c>
      <c r="AK158" s="36" t="s">
        <v>339</v>
      </c>
      <c r="AL158" s="36" t="s">
        <v>339</v>
      </c>
      <c r="AM158" s="36" t="s">
        <v>339</v>
      </c>
      <c r="AN158" s="36" t="s">
        <v>339</v>
      </c>
      <c r="AO158" s="36" t="s">
        <v>339</v>
      </c>
      <c r="AP158" s="36" t="s">
        <v>339</v>
      </c>
      <c r="AQ158" s="36" t="s">
        <v>339</v>
      </c>
      <c r="AR158" s="36" t="s">
        <v>339</v>
      </c>
      <c r="AS158" s="36" t="s">
        <v>339</v>
      </c>
      <c r="AT158" s="36" t="s">
        <v>339</v>
      </c>
      <c r="AU158" s="36" t="s">
        <v>339</v>
      </c>
      <c r="AV158" s="36" t="s">
        <v>339</v>
      </c>
      <c r="AW158" s="36" t="s">
        <v>339</v>
      </c>
      <c r="AX158" s="36" t="s">
        <v>339</v>
      </c>
      <c r="AY158" s="36" t="s">
        <v>339</v>
      </c>
      <c r="AZ158" s="36" t="s">
        <v>339</v>
      </c>
      <c r="BA158" s="36" t="s">
        <v>339</v>
      </c>
      <c r="BB158" s="36" t="s">
        <v>339</v>
      </c>
      <c r="BC158" s="36" t="s">
        <v>339</v>
      </c>
      <c r="BD158" s="36" t="s">
        <v>339</v>
      </c>
      <c r="BE158" s="36" t="s">
        <v>339</v>
      </c>
      <c r="BF158" s="36" t="s">
        <v>339</v>
      </c>
      <c r="BG158" s="36" t="s">
        <v>339</v>
      </c>
      <c r="BH158" s="36" t="s">
        <v>339</v>
      </c>
      <c r="BI158" s="36" t="s">
        <v>339</v>
      </c>
      <c r="BJ158" s="36" t="s">
        <v>339</v>
      </c>
      <c r="BK158" s="36" t="s">
        <v>339</v>
      </c>
      <c r="BL158" s="36" t="s">
        <v>339</v>
      </c>
    </row>
    <row r="159" spans="1:64" s="37" customFormat="1" x14ac:dyDescent="0.2">
      <c r="A159" s="34">
        <v>156</v>
      </c>
      <c r="B159" s="34" t="s">
        <v>235</v>
      </c>
      <c r="C159" s="34" t="s">
        <v>243</v>
      </c>
      <c r="D159" s="41" t="s">
        <v>339</v>
      </c>
      <c r="E159" s="36" t="s">
        <v>339</v>
      </c>
      <c r="F159" s="36" t="s">
        <v>339</v>
      </c>
      <c r="G159" s="36" t="s">
        <v>339</v>
      </c>
      <c r="H159" s="36" t="s">
        <v>339</v>
      </c>
      <c r="I159" s="36" t="s">
        <v>339</v>
      </c>
      <c r="J159" s="36" t="s">
        <v>339</v>
      </c>
      <c r="K159" s="36" t="s">
        <v>339</v>
      </c>
      <c r="L159" s="36" t="s">
        <v>339</v>
      </c>
      <c r="M159" s="36" t="s">
        <v>339</v>
      </c>
      <c r="N159" s="36" t="s">
        <v>339</v>
      </c>
      <c r="O159" s="36" t="s">
        <v>339</v>
      </c>
      <c r="P159" s="36" t="s">
        <v>339</v>
      </c>
      <c r="Q159" s="36" t="s">
        <v>339</v>
      </c>
      <c r="R159" s="36" t="s">
        <v>339</v>
      </c>
      <c r="S159" s="36" t="s">
        <v>339</v>
      </c>
      <c r="T159" s="36" t="s">
        <v>339</v>
      </c>
      <c r="U159" s="36" t="s">
        <v>339</v>
      </c>
      <c r="V159" s="36" t="s">
        <v>339</v>
      </c>
      <c r="W159" s="36" t="s">
        <v>339</v>
      </c>
      <c r="X159" s="36" t="s">
        <v>339</v>
      </c>
      <c r="Y159" s="36" t="s">
        <v>339</v>
      </c>
      <c r="Z159" s="36" t="s">
        <v>339</v>
      </c>
      <c r="AA159" s="36" t="s">
        <v>339</v>
      </c>
      <c r="AB159" s="36" t="s">
        <v>339</v>
      </c>
      <c r="AC159" s="36" t="s">
        <v>339</v>
      </c>
      <c r="AD159" s="36" t="s">
        <v>339</v>
      </c>
      <c r="AE159" s="36" t="s">
        <v>339</v>
      </c>
      <c r="AF159" s="36" t="s">
        <v>339</v>
      </c>
      <c r="AG159" s="36" t="s">
        <v>339</v>
      </c>
      <c r="AH159" s="36" t="s">
        <v>339</v>
      </c>
      <c r="AI159" s="36" t="s">
        <v>339</v>
      </c>
      <c r="AJ159" s="36" t="s">
        <v>339</v>
      </c>
      <c r="AK159" s="36" t="s">
        <v>339</v>
      </c>
      <c r="AL159" s="36" t="s">
        <v>339</v>
      </c>
      <c r="AM159" s="36" t="s">
        <v>339</v>
      </c>
      <c r="AN159" s="36" t="s">
        <v>339</v>
      </c>
      <c r="AO159" s="36" t="s">
        <v>339</v>
      </c>
      <c r="AP159" s="36" t="s">
        <v>339</v>
      </c>
      <c r="AQ159" s="36" t="s">
        <v>339</v>
      </c>
      <c r="AR159" s="36" t="s">
        <v>339</v>
      </c>
      <c r="AS159" s="36" t="s">
        <v>339</v>
      </c>
      <c r="AT159" s="36" t="s">
        <v>339</v>
      </c>
      <c r="AU159" s="36" t="s">
        <v>339</v>
      </c>
      <c r="AV159" s="36" t="s">
        <v>339</v>
      </c>
      <c r="AW159" s="36" t="s">
        <v>339</v>
      </c>
      <c r="AX159" s="36" t="s">
        <v>339</v>
      </c>
      <c r="AY159" s="36" t="s">
        <v>339</v>
      </c>
      <c r="AZ159" s="36" t="s">
        <v>339</v>
      </c>
      <c r="BA159" s="36" t="s">
        <v>339</v>
      </c>
      <c r="BB159" s="36" t="s">
        <v>339</v>
      </c>
      <c r="BC159" s="36" t="s">
        <v>339</v>
      </c>
      <c r="BD159" s="36" t="s">
        <v>339</v>
      </c>
      <c r="BE159" s="36" t="s">
        <v>339</v>
      </c>
      <c r="BF159" s="36" t="s">
        <v>339</v>
      </c>
      <c r="BG159" s="36" t="s">
        <v>339</v>
      </c>
      <c r="BH159" s="36" t="s">
        <v>339</v>
      </c>
      <c r="BI159" s="36" t="s">
        <v>339</v>
      </c>
      <c r="BJ159" s="36" t="s">
        <v>339</v>
      </c>
      <c r="BK159" s="36" t="s">
        <v>339</v>
      </c>
      <c r="BL159" s="36" t="s">
        <v>339</v>
      </c>
    </row>
    <row r="160" spans="1:64" s="37" customFormat="1" x14ac:dyDescent="0.2">
      <c r="A160" s="34">
        <v>157</v>
      </c>
      <c r="B160" s="34" t="s">
        <v>235</v>
      </c>
      <c r="C160" s="34" t="s">
        <v>244</v>
      </c>
      <c r="D160" s="41" t="s">
        <v>339</v>
      </c>
      <c r="E160" s="36" t="s">
        <v>339</v>
      </c>
      <c r="F160" s="36" t="s">
        <v>339</v>
      </c>
      <c r="G160" s="36" t="s">
        <v>339</v>
      </c>
      <c r="H160" s="36" t="s">
        <v>339</v>
      </c>
      <c r="I160" s="36" t="s">
        <v>339</v>
      </c>
      <c r="J160" s="36" t="s">
        <v>339</v>
      </c>
      <c r="K160" s="36" t="s">
        <v>339</v>
      </c>
      <c r="L160" s="36" t="s">
        <v>339</v>
      </c>
      <c r="M160" s="36" t="s">
        <v>339</v>
      </c>
      <c r="N160" s="36" t="s">
        <v>339</v>
      </c>
      <c r="O160" s="36" t="s">
        <v>339</v>
      </c>
      <c r="P160" s="36" t="s">
        <v>339</v>
      </c>
      <c r="Q160" s="36" t="s">
        <v>339</v>
      </c>
      <c r="R160" s="36" t="s">
        <v>339</v>
      </c>
      <c r="S160" s="36" t="s">
        <v>339</v>
      </c>
      <c r="T160" s="36" t="s">
        <v>339</v>
      </c>
      <c r="U160" s="36" t="s">
        <v>339</v>
      </c>
      <c r="V160" s="36" t="s">
        <v>339</v>
      </c>
      <c r="W160" s="36" t="s">
        <v>339</v>
      </c>
      <c r="X160" s="36" t="s">
        <v>339</v>
      </c>
      <c r="Y160" s="36" t="s">
        <v>339</v>
      </c>
      <c r="Z160" s="36" t="s">
        <v>339</v>
      </c>
      <c r="AA160" s="36" t="s">
        <v>339</v>
      </c>
      <c r="AB160" s="36" t="s">
        <v>339</v>
      </c>
      <c r="AC160" s="36" t="s">
        <v>339</v>
      </c>
      <c r="AD160" s="36" t="s">
        <v>339</v>
      </c>
      <c r="AE160" s="36" t="s">
        <v>339</v>
      </c>
      <c r="AF160" s="36" t="s">
        <v>339</v>
      </c>
      <c r="AG160" s="36" t="s">
        <v>339</v>
      </c>
      <c r="AH160" s="36" t="s">
        <v>339</v>
      </c>
      <c r="AI160" s="36" t="s">
        <v>339</v>
      </c>
      <c r="AJ160" s="36" t="s">
        <v>339</v>
      </c>
      <c r="AK160" s="36" t="s">
        <v>339</v>
      </c>
      <c r="AL160" s="36" t="s">
        <v>339</v>
      </c>
      <c r="AM160" s="36" t="s">
        <v>339</v>
      </c>
      <c r="AN160" s="36" t="s">
        <v>339</v>
      </c>
      <c r="AO160" s="36" t="s">
        <v>339</v>
      </c>
      <c r="AP160" s="36" t="s">
        <v>339</v>
      </c>
      <c r="AQ160" s="36" t="s">
        <v>339</v>
      </c>
      <c r="AR160" s="36" t="s">
        <v>339</v>
      </c>
      <c r="AS160" s="36" t="s">
        <v>339</v>
      </c>
      <c r="AT160" s="36" t="s">
        <v>339</v>
      </c>
      <c r="AU160" s="36" t="s">
        <v>339</v>
      </c>
      <c r="AV160" s="36" t="s">
        <v>339</v>
      </c>
      <c r="AW160" s="36" t="s">
        <v>339</v>
      </c>
      <c r="AX160" s="36" t="s">
        <v>339</v>
      </c>
      <c r="AY160" s="36" t="s">
        <v>339</v>
      </c>
      <c r="AZ160" s="36" t="s">
        <v>339</v>
      </c>
      <c r="BA160" s="36" t="s">
        <v>339</v>
      </c>
      <c r="BB160" s="36" t="s">
        <v>339</v>
      </c>
      <c r="BC160" s="36" t="s">
        <v>339</v>
      </c>
      <c r="BD160" s="36" t="s">
        <v>339</v>
      </c>
      <c r="BE160" s="36" t="s">
        <v>339</v>
      </c>
      <c r="BF160" s="36" t="s">
        <v>339</v>
      </c>
      <c r="BG160" s="36" t="s">
        <v>339</v>
      </c>
      <c r="BH160" s="36" t="s">
        <v>339</v>
      </c>
      <c r="BI160" s="36" t="s">
        <v>339</v>
      </c>
      <c r="BJ160" s="36" t="s">
        <v>339</v>
      </c>
      <c r="BK160" s="36" t="s">
        <v>339</v>
      </c>
      <c r="BL160" s="36" t="s">
        <v>339</v>
      </c>
    </row>
    <row r="161" spans="1:64" s="37" customFormat="1" x14ac:dyDescent="0.2">
      <c r="A161" s="34">
        <v>158</v>
      </c>
      <c r="B161" s="34" t="s">
        <v>235</v>
      </c>
      <c r="C161" s="34" t="s">
        <v>245</v>
      </c>
      <c r="D161" s="41" t="s">
        <v>339</v>
      </c>
      <c r="E161" s="36" t="s">
        <v>339</v>
      </c>
      <c r="F161" s="36" t="s">
        <v>339</v>
      </c>
      <c r="G161" s="36" t="s">
        <v>339</v>
      </c>
      <c r="H161" s="36" t="s">
        <v>339</v>
      </c>
      <c r="I161" s="36" t="s">
        <v>339</v>
      </c>
      <c r="J161" s="36" t="s">
        <v>339</v>
      </c>
      <c r="K161" s="36" t="s">
        <v>339</v>
      </c>
      <c r="L161" s="36" t="s">
        <v>339</v>
      </c>
      <c r="M161" s="36" t="s">
        <v>339</v>
      </c>
      <c r="N161" s="36" t="s">
        <v>339</v>
      </c>
      <c r="O161" s="36" t="s">
        <v>339</v>
      </c>
      <c r="P161" s="36" t="s">
        <v>339</v>
      </c>
      <c r="Q161" s="36" t="s">
        <v>339</v>
      </c>
      <c r="R161" s="36" t="s">
        <v>339</v>
      </c>
      <c r="S161" s="36" t="s">
        <v>339</v>
      </c>
      <c r="T161" s="36" t="s">
        <v>339</v>
      </c>
      <c r="U161" s="36" t="s">
        <v>339</v>
      </c>
      <c r="V161" s="36" t="s">
        <v>339</v>
      </c>
      <c r="W161" s="36" t="s">
        <v>339</v>
      </c>
      <c r="X161" s="36" t="s">
        <v>339</v>
      </c>
      <c r="Y161" s="36" t="s">
        <v>339</v>
      </c>
      <c r="Z161" s="36" t="s">
        <v>339</v>
      </c>
      <c r="AA161" s="36" t="s">
        <v>339</v>
      </c>
      <c r="AB161" s="36" t="s">
        <v>339</v>
      </c>
      <c r="AC161" s="36" t="s">
        <v>339</v>
      </c>
      <c r="AD161" s="36" t="s">
        <v>339</v>
      </c>
      <c r="AE161" s="36" t="s">
        <v>339</v>
      </c>
      <c r="AF161" s="36" t="s">
        <v>339</v>
      </c>
      <c r="AG161" s="36" t="s">
        <v>339</v>
      </c>
      <c r="AH161" s="36" t="s">
        <v>339</v>
      </c>
      <c r="AI161" s="36" t="s">
        <v>339</v>
      </c>
      <c r="AJ161" s="36" t="s">
        <v>339</v>
      </c>
      <c r="AK161" s="36" t="s">
        <v>339</v>
      </c>
      <c r="AL161" s="36" t="s">
        <v>339</v>
      </c>
      <c r="AM161" s="36" t="s">
        <v>339</v>
      </c>
      <c r="AN161" s="36" t="s">
        <v>339</v>
      </c>
      <c r="AO161" s="36" t="s">
        <v>339</v>
      </c>
      <c r="AP161" s="36" t="s">
        <v>339</v>
      </c>
      <c r="AQ161" s="36" t="s">
        <v>339</v>
      </c>
      <c r="AR161" s="36" t="s">
        <v>339</v>
      </c>
      <c r="AS161" s="36" t="s">
        <v>339</v>
      </c>
      <c r="AT161" s="36" t="s">
        <v>339</v>
      </c>
      <c r="AU161" s="36" t="s">
        <v>339</v>
      </c>
      <c r="AV161" s="36" t="s">
        <v>339</v>
      </c>
      <c r="AW161" s="36" t="s">
        <v>339</v>
      </c>
      <c r="AX161" s="36" t="s">
        <v>339</v>
      </c>
      <c r="AY161" s="36" t="s">
        <v>339</v>
      </c>
      <c r="AZ161" s="36" t="s">
        <v>339</v>
      </c>
      <c r="BA161" s="36" t="s">
        <v>339</v>
      </c>
      <c r="BB161" s="36" t="s">
        <v>339</v>
      </c>
      <c r="BC161" s="36" t="s">
        <v>339</v>
      </c>
      <c r="BD161" s="36" t="s">
        <v>339</v>
      </c>
      <c r="BE161" s="36" t="s">
        <v>339</v>
      </c>
      <c r="BF161" s="36" t="s">
        <v>339</v>
      </c>
      <c r="BG161" s="36" t="s">
        <v>339</v>
      </c>
      <c r="BH161" s="36" t="s">
        <v>339</v>
      </c>
      <c r="BI161" s="36" t="s">
        <v>339</v>
      </c>
      <c r="BJ161" s="36" t="s">
        <v>339</v>
      </c>
      <c r="BK161" s="36" t="s">
        <v>339</v>
      </c>
      <c r="BL161" s="36" t="s">
        <v>339</v>
      </c>
    </row>
    <row r="162" spans="1:64" s="37" customFormat="1" x14ac:dyDescent="0.2">
      <c r="A162" s="34">
        <v>159</v>
      </c>
      <c r="B162" s="34" t="s">
        <v>235</v>
      </c>
      <c r="C162" s="34" t="s">
        <v>246</v>
      </c>
      <c r="D162" s="41" t="s">
        <v>339</v>
      </c>
      <c r="E162" s="36" t="s">
        <v>339</v>
      </c>
      <c r="F162" s="36" t="s">
        <v>339</v>
      </c>
      <c r="G162" s="36" t="s">
        <v>339</v>
      </c>
      <c r="H162" s="36" t="s">
        <v>339</v>
      </c>
      <c r="I162" s="36" t="s">
        <v>339</v>
      </c>
      <c r="J162" s="36" t="s">
        <v>339</v>
      </c>
      <c r="K162" s="36" t="s">
        <v>339</v>
      </c>
      <c r="L162" s="36" t="s">
        <v>339</v>
      </c>
      <c r="M162" s="36" t="s">
        <v>339</v>
      </c>
      <c r="N162" s="36" t="s">
        <v>339</v>
      </c>
      <c r="O162" s="36" t="s">
        <v>339</v>
      </c>
      <c r="P162" s="36" t="s">
        <v>339</v>
      </c>
      <c r="Q162" s="36" t="s">
        <v>339</v>
      </c>
      <c r="R162" s="36" t="s">
        <v>339</v>
      </c>
      <c r="S162" s="36" t="s">
        <v>339</v>
      </c>
      <c r="T162" s="36" t="s">
        <v>339</v>
      </c>
      <c r="U162" s="36" t="s">
        <v>339</v>
      </c>
      <c r="V162" s="36" t="s">
        <v>339</v>
      </c>
      <c r="W162" s="36" t="s">
        <v>339</v>
      </c>
      <c r="X162" s="36" t="s">
        <v>339</v>
      </c>
      <c r="Y162" s="36" t="s">
        <v>339</v>
      </c>
      <c r="Z162" s="36" t="s">
        <v>339</v>
      </c>
      <c r="AA162" s="36" t="s">
        <v>339</v>
      </c>
      <c r="AB162" s="36" t="s">
        <v>339</v>
      </c>
      <c r="AC162" s="36" t="s">
        <v>339</v>
      </c>
      <c r="AD162" s="36" t="s">
        <v>339</v>
      </c>
      <c r="AE162" s="36" t="s">
        <v>339</v>
      </c>
      <c r="AF162" s="36" t="s">
        <v>339</v>
      </c>
      <c r="AG162" s="36" t="s">
        <v>339</v>
      </c>
      <c r="AH162" s="36" t="s">
        <v>339</v>
      </c>
      <c r="AI162" s="36" t="s">
        <v>339</v>
      </c>
      <c r="AJ162" s="36" t="s">
        <v>339</v>
      </c>
      <c r="AK162" s="36" t="s">
        <v>339</v>
      </c>
      <c r="AL162" s="36" t="s">
        <v>339</v>
      </c>
      <c r="AM162" s="36" t="s">
        <v>339</v>
      </c>
      <c r="AN162" s="36" t="s">
        <v>339</v>
      </c>
      <c r="AO162" s="36" t="s">
        <v>339</v>
      </c>
      <c r="AP162" s="36" t="s">
        <v>339</v>
      </c>
      <c r="AQ162" s="36" t="s">
        <v>339</v>
      </c>
      <c r="AR162" s="36" t="s">
        <v>339</v>
      </c>
      <c r="AS162" s="36" t="s">
        <v>339</v>
      </c>
      <c r="AT162" s="36" t="s">
        <v>339</v>
      </c>
      <c r="AU162" s="36" t="s">
        <v>339</v>
      </c>
      <c r="AV162" s="36" t="s">
        <v>339</v>
      </c>
      <c r="AW162" s="36" t="s">
        <v>339</v>
      </c>
      <c r="AX162" s="36" t="s">
        <v>339</v>
      </c>
      <c r="AY162" s="36" t="s">
        <v>339</v>
      </c>
      <c r="AZ162" s="36" t="s">
        <v>339</v>
      </c>
      <c r="BA162" s="36" t="s">
        <v>339</v>
      </c>
      <c r="BB162" s="36" t="s">
        <v>339</v>
      </c>
      <c r="BC162" s="36" t="s">
        <v>339</v>
      </c>
      <c r="BD162" s="36" t="s">
        <v>339</v>
      </c>
      <c r="BE162" s="36" t="s">
        <v>339</v>
      </c>
      <c r="BF162" s="36" t="s">
        <v>339</v>
      </c>
      <c r="BG162" s="36" t="s">
        <v>339</v>
      </c>
      <c r="BH162" s="36" t="s">
        <v>339</v>
      </c>
      <c r="BI162" s="36" t="s">
        <v>339</v>
      </c>
      <c r="BJ162" s="36" t="s">
        <v>339</v>
      </c>
      <c r="BK162" s="36" t="s">
        <v>339</v>
      </c>
      <c r="BL162" s="36" t="s">
        <v>339</v>
      </c>
    </row>
    <row r="163" spans="1:64" s="37" customFormat="1" x14ac:dyDescent="0.2">
      <c r="A163" s="34">
        <v>160</v>
      </c>
      <c r="B163" s="34" t="s">
        <v>235</v>
      </c>
      <c r="C163" s="34" t="s">
        <v>247</v>
      </c>
      <c r="D163" s="41" t="s">
        <v>339</v>
      </c>
      <c r="E163" s="36" t="s">
        <v>339</v>
      </c>
      <c r="F163" s="36" t="s">
        <v>339</v>
      </c>
      <c r="G163" s="36" t="s">
        <v>339</v>
      </c>
      <c r="H163" s="36" t="s">
        <v>339</v>
      </c>
      <c r="I163" s="36" t="s">
        <v>339</v>
      </c>
      <c r="J163" s="36" t="s">
        <v>339</v>
      </c>
      <c r="K163" s="36" t="s">
        <v>339</v>
      </c>
      <c r="L163" s="36" t="s">
        <v>339</v>
      </c>
      <c r="M163" s="36" t="s">
        <v>339</v>
      </c>
      <c r="N163" s="36" t="s">
        <v>339</v>
      </c>
      <c r="O163" s="36" t="s">
        <v>339</v>
      </c>
      <c r="P163" s="36" t="s">
        <v>339</v>
      </c>
      <c r="Q163" s="36" t="s">
        <v>339</v>
      </c>
      <c r="R163" s="36" t="s">
        <v>339</v>
      </c>
      <c r="S163" s="36" t="s">
        <v>339</v>
      </c>
      <c r="T163" s="36" t="s">
        <v>339</v>
      </c>
      <c r="U163" s="36" t="s">
        <v>339</v>
      </c>
      <c r="V163" s="36" t="s">
        <v>339</v>
      </c>
      <c r="W163" s="36" t="s">
        <v>339</v>
      </c>
      <c r="X163" s="36" t="s">
        <v>339</v>
      </c>
      <c r="Y163" s="36" t="s">
        <v>339</v>
      </c>
      <c r="Z163" s="36" t="s">
        <v>339</v>
      </c>
      <c r="AA163" s="36" t="s">
        <v>339</v>
      </c>
      <c r="AB163" s="36" t="s">
        <v>339</v>
      </c>
      <c r="AC163" s="36" t="s">
        <v>339</v>
      </c>
      <c r="AD163" s="36" t="s">
        <v>339</v>
      </c>
      <c r="AE163" s="36" t="s">
        <v>339</v>
      </c>
      <c r="AF163" s="36" t="s">
        <v>339</v>
      </c>
      <c r="AG163" s="36" t="s">
        <v>339</v>
      </c>
      <c r="AH163" s="36" t="s">
        <v>339</v>
      </c>
      <c r="AI163" s="36" t="s">
        <v>339</v>
      </c>
      <c r="AJ163" s="36" t="s">
        <v>339</v>
      </c>
      <c r="AK163" s="36" t="s">
        <v>339</v>
      </c>
      <c r="AL163" s="36" t="s">
        <v>339</v>
      </c>
      <c r="AM163" s="36" t="s">
        <v>339</v>
      </c>
      <c r="AN163" s="36" t="s">
        <v>339</v>
      </c>
      <c r="AO163" s="36" t="s">
        <v>339</v>
      </c>
      <c r="AP163" s="36" t="s">
        <v>339</v>
      </c>
      <c r="AQ163" s="36" t="s">
        <v>339</v>
      </c>
      <c r="AR163" s="36" t="s">
        <v>339</v>
      </c>
      <c r="AS163" s="36" t="s">
        <v>339</v>
      </c>
      <c r="AT163" s="36" t="s">
        <v>339</v>
      </c>
      <c r="AU163" s="36" t="s">
        <v>339</v>
      </c>
      <c r="AV163" s="36" t="s">
        <v>339</v>
      </c>
      <c r="AW163" s="36" t="s">
        <v>339</v>
      </c>
      <c r="AX163" s="36" t="s">
        <v>339</v>
      </c>
      <c r="AY163" s="36" t="s">
        <v>339</v>
      </c>
      <c r="AZ163" s="36" t="s">
        <v>339</v>
      </c>
      <c r="BA163" s="36" t="s">
        <v>339</v>
      </c>
      <c r="BB163" s="36" t="s">
        <v>339</v>
      </c>
      <c r="BC163" s="36" t="s">
        <v>339</v>
      </c>
      <c r="BD163" s="36" t="s">
        <v>339</v>
      </c>
      <c r="BE163" s="36" t="s">
        <v>339</v>
      </c>
      <c r="BF163" s="36" t="s">
        <v>339</v>
      </c>
      <c r="BG163" s="36" t="s">
        <v>339</v>
      </c>
      <c r="BH163" s="36" t="s">
        <v>339</v>
      </c>
      <c r="BI163" s="36" t="s">
        <v>339</v>
      </c>
      <c r="BJ163" s="36" t="s">
        <v>339</v>
      </c>
      <c r="BK163" s="36" t="s">
        <v>339</v>
      </c>
      <c r="BL163" s="36" t="s">
        <v>339</v>
      </c>
    </row>
    <row r="164" spans="1:64" s="37" customFormat="1" x14ac:dyDescent="0.2">
      <c r="A164" s="34">
        <v>161</v>
      </c>
      <c r="B164" s="34" t="s">
        <v>235</v>
      </c>
      <c r="C164" s="34" t="s">
        <v>248</v>
      </c>
      <c r="D164" s="41" t="s">
        <v>339</v>
      </c>
      <c r="E164" s="36" t="s">
        <v>339</v>
      </c>
      <c r="F164" s="36" t="s">
        <v>339</v>
      </c>
      <c r="G164" s="36" t="s">
        <v>339</v>
      </c>
      <c r="H164" s="36" t="s">
        <v>339</v>
      </c>
      <c r="I164" s="36" t="s">
        <v>339</v>
      </c>
      <c r="J164" s="36" t="s">
        <v>339</v>
      </c>
      <c r="K164" s="36" t="s">
        <v>339</v>
      </c>
      <c r="L164" s="36" t="s">
        <v>339</v>
      </c>
      <c r="M164" s="36" t="s">
        <v>339</v>
      </c>
      <c r="N164" s="36" t="s">
        <v>339</v>
      </c>
      <c r="O164" s="36" t="s">
        <v>339</v>
      </c>
      <c r="P164" s="36" t="s">
        <v>339</v>
      </c>
      <c r="Q164" s="36" t="s">
        <v>339</v>
      </c>
      <c r="R164" s="36" t="s">
        <v>339</v>
      </c>
      <c r="S164" s="36" t="s">
        <v>339</v>
      </c>
      <c r="T164" s="36" t="s">
        <v>339</v>
      </c>
      <c r="U164" s="36" t="s">
        <v>339</v>
      </c>
      <c r="V164" s="36" t="s">
        <v>339</v>
      </c>
      <c r="W164" s="36" t="s">
        <v>339</v>
      </c>
      <c r="X164" s="36" t="s">
        <v>339</v>
      </c>
      <c r="Y164" s="36" t="s">
        <v>339</v>
      </c>
      <c r="Z164" s="36" t="s">
        <v>339</v>
      </c>
      <c r="AA164" s="36" t="s">
        <v>339</v>
      </c>
      <c r="AB164" s="36" t="s">
        <v>339</v>
      </c>
      <c r="AC164" s="36" t="s">
        <v>339</v>
      </c>
      <c r="AD164" s="36" t="s">
        <v>339</v>
      </c>
      <c r="AE164" s="36" t="s">
        <v>339</v>
      </c>
      <c r="AF164" s="36" t="s">
        <v>339</v>
      </c>
      <c r="AG164" s="36" t="s">
        <v>339</v>
      </c>
      <c r="AH164" s="36" t="s">
        <v>339</v>
      </c>
      <c r="AI164" s="36" t="s">
        <v>339</v>
      </c>
      <c r="AJ164" s="36" t="s">
        <v>339</v>
      </c>
      <c r="AK164" s="36" t="s">
        <v>339</v>
      </c>
      <c r="AL164" s="36" t="s">
        <v>339</v>
      </c>
      <c r="AM164" s="36" t="s">
        <v>339</v>
      </c>
      <c r="AN164" s="36" t="s">
        <v>339</v>
      </c>
      <c r="AO164" s="36" t="s">
        <v>339</v>
      </c>
      <c r="AP164" s="36" t="s">
        <v>339</v>
      </c>
      <c r="AQ164" s="36" t="s">
        <v>339</v>
      </c>
      <c r="AR164" s="36" t="s">
        <v>339</v>
      </c>
      <c r="AS164" s="36" t="s">
        <v>339</v>
      </c>
      <c r="AT164" s="36" t="s">
        <v>339</v>
      </c>
      <c r="AU164" s="36" t="s">
        <v>339</v>
      </c>
      <c r="AV164" s="36" t="s">
        <v>339</v>
      </c>
      <c r="AW164" s="36" t="s">
        <v>339</v>
      </c>
      <c r="AX164" s="36" t="s">
        <v>339</v>
      </c>
      <c r="AY164" s="36" t="s">
        <v>339</v>
      </c>
      <c r="AZ164" s="36" t="s">
        <v>339</v>
      </c>
      <c r="BA164" s="36" t="s">
        <v>339</v>
      </c>
      <c r="BB164" s="36" t="s">
        <v>339</v>
      </c>
      <c r="BC164" s="36" t="s">
        <v>339</v>
      </c>
      <c r="BD164" s="36" t="s">
        <v>339</v>
      </c>
      <c r="BE164" s="36" t="s">
        <v>339</v>
      </c>
      <c r="BF164" s="36" t="s">
        <v>339</v>
      </c>
      <c r="BG164" s="36" t="s">
        <v>339</v>
      </c>
      <c r="BH164" s="36" t="s">
        <v>339</v>
      </c>
      <c r="BI164" s="36" t="s">
        <v>339</v>
      </c>
      <c r="BJ164" s="36" t="s">
        <v>339</v>
      </c>
      <c r="BK164" s="36" t="s">
        <v>339</v>
      </c>
      <c r="BL164" s="36" t="s">
        <v>339</v>
      </c>
    </row>
    <row r="165" spans="1:64" s="37" customFormat="1" x14ac:dyDescent="0.2">
      <c r="A165" s="34">
        <v>162</v>
      </c>
      <c r="B165" s="34" t="s">
        <v>235</v>
      </c>
      <c r="C165" s="34" t="s">
        <v>249</v>
      </c>
      <c r="D165" s="41" t="s">
        <v>339</v>
      </c>
      <c r="E165" s="36" t="s">
        <v>339</v>
      </c>
      <c r="F165" s="36" t="s">
        <v>339</v>
      </c>
      <c r="G165" s="36" t="s">
        <v>339</v>
      </c>
      <c r="H165" s="36" t="s">
        <v>339</v>
      </c>
      <c r="I165" s="36" t="s">
        <v>339</v>
      </c>
      <c r="J165" s="36" t="s">
        <v>339</v>
      </c>
      <c r="K165" s="36" t="s">
        <v>339</v>
      </c>
      <c r="L165" s="36" t="s">
        <v>339</v>
      </c>
      <c r="M165" s="36" t="s">
        <v>339</v>
      </c>
      <c r="N165" s="36" t="s">
        <v>339</v>
      </c>
      <c r="O165" s="36" t="s">
        <v>339</v>
      </c>
      <c r="P165" s="36" t="s">
        <v>339</v>
      </c>
      <c r="Q165" s="36" t="s">
        <v>339</v>
      </c>
      <c r="R165" s="36" t="s">
        <v>339</v>
      </c>
      <c r="S165" s="36" t="s">
        <v>339</v>
      </c>
      <c r="T165" s="36" t="s">
        <v>339</v>
      </c>
      <c r="U165" s="36" t="s">
        <v>339</v>
      </c>
      <c r="V165" s="36" t="s">
        <v>339</v>
      </c>
      <c r="W165" s="36" t="s">
        <v>339</v>
      </c>
      <c r="X165" s="36" t="s">
        <v>339</v>
      </c>
      <c r="Y165" s="36" t="s">
        <v>339</v>
      </c>
      <c r="Z165" s="36" t="s">
        <v>339</v>
      </c>
      <c r="AA165" s="36" t="s">
        <v>339</v>
      </c>
      <c r="AB165" s="36" t="s">
        <v>339</v>
      </c>
      <c r="AC165" s="36" t="s">
        <v>339</v>
      </c>
      <c r="AD165" s="36" t="s">
        <v>339</v>
      </c>
      <c r="AE165" s="36" t="s">
        <v>339</v>
      </c>
      <c r="AF165" s="36" t="s">
        <v>339</v>
      </c>
      <c r="AG165" s="36" t="s">
        <v>339</v>
      </c>
      <c r="AH165" s="36" t="s">
        <v>339</v>
      </c>
      <c r="AI165" s="36" t="s">
        <v>339</v>
      </c>
      <c r="AJ165" s="36" t="s">
        <v>339</v>
      </c>
      <c r="AK165" s="36" t="s">
        <v>339</v>
      </c>
      <c r="AL165" s="36" t="s">
        <v>339</v>
      </c>
      <c r="AM165" s="36" t="s">
        <v>339</v>
      </c>
      <c r="AN165" s="36" t="s">
        <v>339</v>
      </c>
      <c r="AO165" s="36" t="s">
        <v>339</v>
      </c>
      <c r="AP165" s="36" t="s">
        <v>339</v>
      </c>
      <c r="AQ165" s="36" t="s">
        <v>339</v>
      </c>
      <c r="AR165" s="36" t="s">
        <v>339</v>
      </c>
      <c r="AS165" s="36" t="s">
        <v>339</v>
      </c>
      <c r="AT165" s="36" t="s">
        <v>339</v>
      </c>
      <c r="AU165" s="36" t="s">
        <v>339</v>
      </c>
      <c r="AV165" s="36" t="s">
        <v>339</v>
      </c>
      <c r="AW165" s="36" t="s">
        <v>339</v>
      </c>
      <c r="AX165" s="36" t="s">
        <v>339</v>
      </c>
      <c r="AY165" s="36" t="s">
        <v>339</v>
      </c>
      <c r="AZ165" s="36" t="s">
        <v>339</v>
      </c>
      <c r="BA165" s="36" t="s">
        <v>339</v>
      </c>
      <c r="BB165" s="36" t="s">
        <v>339</v>
      </c>
      <c r="BC165" s="36" t="s">
        <v>339</v>
      </c>
      <c r="BD165" s="36" t="s">
        <v>339</v>
      </c>
      <c r="BE165" s="36" t="s">
        <v>339</v>
      </c>
      <c r="BF165" s="36" t="s">
        <v>339</v>
      </c>
      <c r="BG165" s="36" t="s">
        <v>339</v>
      </c>
      <c r="BH165" s="36" t="s">
        <v>339</v>
      </c>
      <c r="BI165" s="36" t="s">
        <v>339</v>
      </c>
      <c r="BJ165" s="36" t="s">
        <v>339</v>
      </c>
      <c r="BK165" s="36" t="s">
        <v>339</v>
      </c>
      <c r="BL165" s="36" t="s">
        <v>339</v>
      </c>
    </row>
    <row r="166" spans="1:64" s="37" customFormat="1" x14ac:dyDescent="0.2">
      <c r="A166" s="34">
        <v>163</v>
      </c>
      <c r="B166" s="34" t="s">
        <v>235</v>
      </c>
      <c r="C166" s="34" t="s">
        <v>250</v>
      </c>
      <c r="D166" s="41" t="s">
        <v>339</v>
      </c>
      <c r="E166" s="36" t="s">
        <v>339</v>
      </c>
      <c r="F166" s="36" t="s">
        <v>339</v>
      </c>
      <c r="G166" s="36" t="s">
        <v>339</v>
      </c>
      <c r="H166" s="36" t="s">
        <v>339</v>
      </c>
      <c r="I166" s="36" t="s">
        <v>339</v>
      </c>
      <c r="J166" s="36" t="s">
        <v>339</v>
      </c>
      <c r="K166" s="36" t="s">
        <v>339</v>
      </c>
      <c r="L166" s="36" t="s">
        <v>339</v>
      </c>
      <c r="M166" s="36" t="s">
        <v>339</v>
      </c>
      <c r="N166" s="36" t="s">
        <v>339</v>
      </c>
      <c r="O166" s="36" t="s">
        <v>339</v>
      </c>
      <c r="P166" s="36" t="s">
        <v>339</v>
      </c>
      <c r="Q166" s="36" t="s">
        <v>339</v>
      </c>
      <c r="R166" s="36" t="s">
        <v>339</v>
      </c>
      <c r="S166" s="36" t="s">
        <v>339</v>
      </c>
      <c r="T166" s="36" t="s">
        <v>339</v>
      </c>
      <c r="U166" s="36" t="s">
        <v>339</v>
      </c>
      <c r="V166" s="36" t="s">
        <v>339</v>
      </c>
      <c r="W166" s="36" t="s">
        <v>339</v>
      </c>
      <c r="X166" s="36" t="s">
        <v>339</v>
      </c>
      <c r="Y166" s="36" t="s">
        <v>339</v>
      </c>
      <c r="Z166" s="36" t="s">
        <v>339</v>
      </c>
      <c r="AA166" s="36" t="s">
        <v>339</v>
      </c>
      <c r="AB166" s="36" t="s">
        <v>339</v>
      </c>
      <c r="AC166" s="36" t="s">
        <v>339</v>
      </c>
      <c r="AD166" s="36" t="s">
        <v>339</v>
      </c>
      <c r="AE166" s="36" t="s">
        <v>339</v>
      </c>
      <c r="AF166" s="36" t="s">
        <v>339</v>
      </c>
      <c r="AG166" s="36" t="s">
        <v>339</v>
      </c>
      <c r="AH166" s="36" t="s">
        <v>339</v>
      </c>
      <c r="AI166" s="36" t="s">
        <v>339</v>
      </c>
      <c r="AJ166" s="36" t="s">
        <v>339</v>
      </c>
      <c r="AK166" s="36" t="s">
        <v>339</v>
      </c>
      <c r="AL166" s="36" t="s">
        <v>339</v>
      </c>
      <c r="AM166" s="36" t="s">
        <v>339</v>
      </c>
      <c r="AN166" s="36" t="s">
        <v>339</v>
      </c>
      <c r="AO166" s="36" t="s">
        <v>339</v>
      </c>
      <c r="AP166" s="36" t="s">
        <v>339</v>
      </c>
      <c r="AQ166" s="36" t="s">
        <v>339</v>
      </c>
      <c r="AR166" s="36" t="s">
        <v>339</v>
      </c>
      <c r="AS166" s="36" t="s">
        <v>339</v>
      </c>
      <c r="AT166" s="36" t="s">
        <v>339</v>
      </c>
      <c r="AU166" s="36" t="s">
        <v>339</v>
      </c>
      <c r="AV166" s="36" t="s">
        <v>339</v>
      </c>
      <c r="AW166" s="36" t="s">
        <v>339</v>
      </c>
      <c r="AX166" s="36" t="s">
        <v>339</v>
      </c>
      <c r="AY166" s="36" t="s">
        <v>339</v>
      </c>
      <c r="AZ166" s="36" t="s">
        <v>339</v>
      </c>
      <c r="BA166" s="36" t="s">
        <v>339</v>
      </c>
      <c r="BB166" s="36" t="s">
        <v>339</v>
      </c>
      <c r="BC166" s="36" t="s">
        <v>339</v>
      </c>
      <c r="BD166" s="36" t="s">
        <v>339</v>
      </c>
      <c r="BE166" s="36" t="s">
        <v>339</v>
      </c>
      <c r="BF166" s="36" t="s">
        <v>339</v>
      </c>
      <c r="BG166" s="36" t="s">
        <v>339</v>
      </c>
      <c r="BH166" s="36" t="s">
        <v>339</v>
      </c>
      <c r="BI166" s="36" t="s">
        <v>339</v>
      </c>
      <c r="BJ166" s="36" t="s">
        <v>339</v>
      </c>
      <c r="BK166" s="36" t="s">
        <v>339</v>
      </c>
      <c r="BL166" s="36" t="s">
        <v>339</v>
      </c>
    </row>
    <row r="167" spans="1:64" s="37" customFormat="1" x14ac:dyDescent="0.2">
      <c r="A167" s="34">
        <v>164</v>
      </c>
      <c r="B167" s="34" t="s">
        <v>235</v>
      </c>
      <c r="C167" s="34" t="s">
        <v>251</v>
      </c>
      <c r="D167" s="41" t="s">
        <v>339</v>
      </c>
      <c r="E167" s="36" t="s">
        <v>339</v>
      </c>
      <c r="F167" s="36" t="s">
        <v>339</v>
      </c>
      <c r="G167" s="36" t="s">
        <v>339</v>
      </c>
      <c r="H167" s="36" t="s">
        <v>339</v>
      </c>
      <c r="I167" s="36" t="s">
        <v>339</v>
      </c>
      <c r="J167" s="36" t="s">
        <v>339</v>
      </c>
      <c r="K167" s="36" t="s">
        <v>339</v>
      </c>
      <c r="L167" s="36" t="s">
        <v>339</v>
      </c>
      <c r="M167" s="36" t="s">
        <v>339</v>
      </c>
      <c r="N167" s="36" t="s">
        <v>339</v>
      </c>
      <c r="O167" s="36" t="s">
        <v>339</v>
      </c>
      <c r="P167" s="36" t="s">
        <v>339</v>
      </c>
      <c r="Q167" s="36" t="s">
        <v>339</v>
      </c>
      <c r="R167" s="36" t="s">
        <v>339</v>
      </c>
      <c r="S167" s="36" t="s">
        <v>339</v>
      </c>
      <c r="T167" s="36" t="s">
        <v>339</v>
      </c>
      <c r="U167" s="36" t="s">
        <v>339</v>
      </c>
      <c r="V167" s="36" t="s">
        <v>339</v>
      </c>
      <c r="W167" s="36" t="s">
        <v>339</v>
      </c>
      <c r="X167" s="36" t="s">
        <v>339</v>
      </c>
      <c r="Y167" s="36" t="s">
        <v>339</v>
      </c>
      <c r="Z167" s="36" t="s">
        <v>339</v>
      </c>
      <c r="AA167" s="36" t="s">
        <v>339</v>
      </c>
      <c r="AB167" s="36" t="s">
        <v>339</v>
      </c>
      <c r="AC167" s="36" t="s">
        <v>339</v>
      </c>
      <c r="AD167" s="36" t="s">
        <v>339</v>
      </c>
      <c r="AE167" s="36" t="s">
        <v>339</v>
      </c>
      <c r="AF167" s="36" t="s">
        <v>339</v>
      </c>
      <c r="AG167" s="36" t="s">
        <v>339</v>
      </c>
      <c r="AH167" s="36" t="s">
        <v>339</v>
      </c>
      <c r="AI167" s="36" t="s">
        <v>339</v>
      </c>
      <c r="AJ167" s="36" t="s">
        <v>339</v>
      </c>
      <c r="AK167" s="36" t="s">
        <v>339</v>
      </c>
      <c r="AL167" s="36" t="s">
        <v>339</v>
      </c>
      <c r="AM167" s="36" t="s">
        <v>339</v>
      </c>
      <c r="AN167" s="36" t="s">
        <v>339</v>
      </c>
      <c r="AO167" s="36" t="s">
        <v>339</v>
      </c>
      <c r="AP167" s="36" t="s">
        <v>339</v>
      </c>
      <c r="AQ167" s="36" t="s">
        <v>339</v>
      </c>
      <c r="AR167" s="36" t="s">
        <v>339</v>
      </c>
      <c r="AS167" s="36" t="s">
        <v>339</v>
      </c>
      <c r="AT167" s="36" t="s">
        <v>339</v>
      </c>
      <c r="AU167" s="36" t="s">
        <v>339</v>
      </c>
      <c r="AV167" s="36" t="s">
        <v>339</v>
      </c>
      <c r="AW167" s="36" t="s">
        <v>339</v>
      </c>
      <c r="AX167" s="36" t="s">
        <v>339</v>
      </c>
      <c r="AY167" s="36" t="s">
        <v>339</v>
      </c>
      <c r="AZ167" s="36" t="s">
        <v>339</v>
      </c>
      <c r="BA167" s="36" t="s">
        <v>339</v>
      </c>
      <c r="BB167" s="36" t="s">
        <v>339</v>
      </c>
      <c r="BC167" s="36" t="s">
        <v>339</v>
      </c>
      <c r="BD167" s="36" t="s">
        <v>339</v>
      </c>
      <c r="BE167" s="36" t="s">
        <v>339</v>
      </c>
      <c r="BF167" s="36" t="s">
        <v>339</v>
      </c>
      <c r="BG167" s="36" t="s">
        <v>339</v>
      </c>
      <c r="BH167" s="36" t="s">
        <v>339</v>
      </c>
      <c r="BI167" s="36" t="s">
        <v>339</v>
      </c>
      <c r="BJ167" s="36" t="s">
        <v>339</v>
      </c>
      <c r="BK167" s="36" t="s">
        <v>339</v>
      </c>
      <c r="BL167" s="36" t="s">
        <v>339</v>
      </c>
    </row>
    <row r="168" spans="1:64" s="37" customFormat="1" x14ac:dyDescent="0.2">
      <c r="A168" s="34">
        <v>165</v>
      </c>
      <c r="B168" s="34" t="s">
        <v>235</v>
      </c>
      <c r="C168" s="34" t="s">
        <v>252</v>
      </c>
      <c r="D168" s="41" t="s">
        <v>339</v>
      </c>
      <c r="E168" s="36" t="s">
        <v>339</v>
      </c>
      <c r="F168" s="36" t="s">
        <v>339</v>
      </c>
      <c r="G168" s="36" t="s">
        <v>339</v>
      </c>
      <c r="H168" s="36" t="s">
        <v>339</v>
      </c>
      <c r="I168" s="36" t="s">
        <v>339</v>
      </c>
      <c r="J168" s="36" t="s">
        <v>339</v>
      </c>
      <c r="K168" s="36" t="s">
        <v>339</v>
      </c>
      <c r="L168" s="36" t="s">
        <v>339</v>
      </c>
      <c r="M168" s="36" t="s">
        <v>339</v>
      </c>
      <c r="N168" s="36" t="s">
        <v>339</v>
      </c>
      <c r="O168" s="36" t="s">
        <v>339</v>
      </c>
      <c r="P168" s="36" t="s">
        <v>339</v>
      </c>
      <c r="Q168" s="36" t="s">
        <v>339</v>
      </c>
      <c r="R168" s="36" t="s">
        <v>339</v>
      </c>
      <c r="S168" s="36" t="s">
        <v>339</v>
      </c>
      <c r="T168" s="36" t="s">
        <v>339</v>
      </c>
      <c r="U168" s="36" t="s">
        <v>339</v>
      </c>
      <c r="V168" s="36" t="s">
        <v>339</v>
      </c>
      <c r="W168" s="36" t="s">
        <v>339</v>
      </c>
      <c r="X168" s="36" t="s">
        <v>339</v>
      </c>
      <c r="Y168" s="36" t="s">
        <v>339</v>
      </c>
      <c r="Z168" s="36" t="s">
        <v>339</v>
      </c>
      <c r="AA168" s="36" t="s">
        <v>339</v>
      </c>
      <c r="AB168" s="36" t="s">
        <v>339</v>
      </c>
      <c r="AC168" s="36" t="s">
        <v>339</v>
      </c>
      <c r="AD168" s="36" t="s">
        <v>339</v>
      </c>
      <c r="AE168" s="36" t="s">
        <v>339</v>
      </c>
      <c r="AF168" s="36" t="s">
        <v>339</v>
      </c>
      <c r="AG168" s="36" t="s">
        <v>339</v>
      </c>
      <c r="AH168" s="36" t="s">
        <v>339</v>
      </c>
      <c r="AI168" s="36" t="s">
        <v>339</v>
      </c>
      <c r="AJ168" s="36" t="s">
        <v>339</v>
      </c>
      <c r="AK168" s="36" t="s">
        <v>339</v>
      </c>
      <c r="AL168" s="36" t="s">
        <v>339</v>
      </c>
      <c r="AM168" s="36" t="s">
        <v>339</v>
      </c>
      <c r="AN168" s="36" t="s">
        <v>339</v>
      </c>
      <c r="AO168" s="36" t="s">
        <v>339</v>
      </c>
      <c r="AP168" s="36" t="s">
        <v>339</v>
      </c>
      <c r="AQ168" s="36" t="s">
        <v>339</v>
      </c>
      <c r="AR168" s="36" t="s">
        <v>339</v>
      </c>
      <c r="AS168" s="36" t="s">
        <v>339</v>
      </c>
      <c r="AT168" s="36" t="s">
        <v>339</v>
      </c>
      <c r="AU168" s="36" t="s">
        <v>339</v>
      </c>
      <c r="AV168" s="36" t="s">
        <v>339</v>
      </c>
      <c r="AW168" s="36" t="s">
        <v>339</v>
      </c>
      <c r="AX168" s="36" t="s">
        <v>339</v>
      </c>
      <c r="AY168" s="36" t="s">
        <v>339</v>
      </c>
      <c r="AZ168" s="36" t="s">
        <v>339</v>
      </c>
      <c r="BA168" s="36" t="s">
        <v>339</v>
      </c>
      <c r="BB168" s="36" t="s">
        <v>339</v>
      </c>
      <c r="BC168" s="36" t="s">
        <v>339</v>
      </c>
      <c r="BD168" s="36" t="s">
        <v>339</v>
      </c>
      <c r="BE168" s="36" t="s">
        <v>339</v>
      </c>
      <c r="BF168" s="36" t="s">
        <v>339</v>
      </c>
      <c r="BG168" s="36" t="s">
        <v>339</v>
      </c>
      <c r="BH168" s="36" t="s">
        <v>339</v>
      </c>
      <c r="BI168" s="36" t="s">
        <v>339</v>
      </c>
      <c r="BJ168" s="36" t="s">
        <v>339</v>
      </c>
      <c r="BK168" s="36" t="s">
        <v>339</v>
      </c>
      <c r="BL168" s="36" t="s">
        <v>339</v>
      </c>
    </row>
    <row r="169" spans="1:64" s="37" customFormat="1" x14ac:dyDescent="0.2">
      <c r="A169" s="34">
        <v>166</v>
      </c>
      <c r="B169" s="34" t="s">
        <v>235</v>
      </c>
      <c r="C169" s="34" t="s">
        <v>253</v>
      </c>
      <c r="D169" s="41" t="s">
        <v>339</v>
      </c>
      <c r="E169" s="36" t="s">
        <v>339</v>
      </c>
      <c r="F169" s="36" t="s">
        <v>339</v>
      </c>
      <c r="G169" s="36" t="s">
        <v>339</v>
      </c>
      <c r="H169" s="36" t="s">
        <v>339</v>
      </c>
      <c r="I169" s="36" t="s">
        <v>339</v>
      </c>
      <c r="J169" s="36" t="s">
        <v>339</v>
      </c>
      <c r="K169" s="36" t="s">
        <v>339</v>
      </c>
      <c r="L169" s="36" t="s">
        <v>339</v>
      </c>
      <c r="M169" s="36" t="s">
        <v>339</v>
      </c>
      <c r="N169" s="36" t="s">
        <v>339</v>
      </c>
      <c r="O169" s="36" t="s">
        <v>339</v>
      </c>
      <c r="P169" s="36" t="s">
        <v>339</v>
      </c>
      <c r="Q169" s="36" t="s">
        <v>339</v>
      </c>
      <c r="R169" s="36" t="s">
        <v>339</v>
      </c>
      <c r="S169" s="36" t="s">
        <v>339</v>
      </c>
      <c r="T169" s="36" t="s">
        <v>339</v>
      </c>
      <c r="U169" s="36" t="s">
        <v>339</v>
      </c>
      <c r="V169" s="36" t="s">
        <v>339</v>
      </c>
      <c r="W169" s="36" t="s">
        <v>339</v>
      </c>
      <c r="X169" s="36" t="s">
        <v>339</v>
      </c>
      <c r="Y169" s="36" t="s">
        <v>339</v>
      </c>
      <c r="Z169" s="36" t="s">
        <v>339</v>
      </c>
      <c r="AA169" s="36" t="s">
        <v>339</v>
      </c>
      <c r="AB169" s="36" t="s">
        <v>339</v>
      </c>
      <c r="AC169" s="36" t="s">
        <v>339</v>
      </c>
      <c r="AD169" s="36" t="s">
        <v>339</v>
      </c>
      <c r="AE169" s="36" t="s">
        <v>339</v>
      </c>
      <c r="AF169" s="36" t="s">
        <v>339</v>
      </c>
      <c r="AG169" s="36" t="s">
        <v>339</v>
      </c>
      <c r="AH169" s="36" t="s">
        <v>339</v>
      </c>
      <c r="AI169" s="36" t="s">
        <v>339</v>
      </c>
      <c r="AJ169" s="36" t="s">
        <v>339</v>
      </c>
      <c r="AK169" s="36" t="s">
        <v>339</v>
      </c>
      <c r="AL169" s="36" t="s">
        <v>339</v>
      </c>
      <c r="AM169" s="36" t="s">
        <v>339</v>
      </c>
      <c r="AN169" s="36" t="s">
        <v>339</v>
      </c>
      <c r="AO169" s="36" t="s">
        <v>339</v>
      </c>
      <c r="AP169" s="36" t="s">
        <v>339</v>
      </c>
      <c r="AQ169" s="36" t="s">
        <v>339</v>
      </c>
      <c r="AR169" s="36" t="s">
        <v>339</v>
      </c>
      <c r="AS169" s="36" t="s">
        <v>339</v>
      </c>
      <c r="AT169" s="36" t="s">
        <v>339</v>
      </c>
      <c r="AU169" s="36" t="s">
        <v>339</v>
      </c>
      <c r="AV169" s="36" t="s">
        <v>339</v>
      </c>
      <c r="AW169" s="36" t="s">
        <v>339</v>
      </c>
      <c r="AX169" s="36" t="s">
        <v>339</v>
      </c>
      <c r="AY169" s="36" t="s">
        <v>339</v>
      </c>
      <c r="AZ169" s="36" t="s">
        <v>339</v>
      </c>
      <c r="BA169" s="36" t="s">
        <v>339</v>
      </c>
      <c r="BB169" s="36" t="s">
        <v>339</v>
      </c>
      <c r="BC169" s="36" t="s">
        <v>339</v>
      </c>
      <c r="BD169" s="36" t="s">
        <v>339</v>
      </c>
      <c r="BE169" s="36" t="s">
        <v>339</v>
      </c>
      <c r="BF169" s="36" t="s">
        <v>339</v>
      </c>
      <c r="BG169" s="36" t="s">
        <v>339</v>
      </c>
      <c r="BH169" s="36" t="s">
        <v>339</v>
      </c>
      <c r="BI169" s="36" t="s">
        <v>339</v>
      </c>
      <c r="BJ169" s="36" t="s">
        <v>339</v>
      </c>
      <c r="BK169" s="36" t="s">
        <v>339</v>
      </c>
      <c r="BL169" s="36" t="s">
        <v>339</v>
      </c>
    </row>
    <row r="170" spans="1:64" s="37" customFormat="1" x14ac:dyDescent="0.2">
      <c r="A170" s="34">
        <v>167</v>
      </c>
      <c r="B170" s="34" t="s">
        <v>255</v>
      </c>
      <c r="C170" s="34" t="s">
        <v>254</v>
      </c>
      <c r="D170" s="41" t="s">
        <v>339</v>
      </c>
      <c r="E170" s="36" t="s">
        <v>339</v>
      </c>
      <c r="F170" s="36" t="s">
        <v>339</v>
      </c>
      <c r="G170" s="36" t="s">
        <v>339</v>
      </c>
      <c r="H170" s="36" t="s">
        <v>339</v>
      </c>
      <c r="I170" s="36" t="s">
        <v>339</v>
      </c>
      <c r="J170" s="36" t="s">
        <v>339</v>
      </c>
      <c r="K170" s="36" t="s">
        <v>339</v>
      </c>
      <c r="L170" s="36" t="s">
        <v>339</v>
      </c>
      <c r="M170" s="36" t="s">
        <v>339</v>
      </c>
      <c r="N170" s="36" t="s">
        <v>339</v>
      </c>
      <c r="O170" s="36" t="s">
        <v>339</v>
      </c>
      <c r="P170" s="36" t="s">
        <v>339</v>
      </c>
      <c r="Q170" s="36" t="s">
        <v>339</v>
      </c>
      <c r="R170" s="36" t="s">
        <v>339</v>
      </c>
      <c r="S170" s="36" t="s">
        <v>339</v>
      </c>
      <c r="T170" s="36" t="s">
        <v>339</v>
      </c>
      <c r="U170" s="36" t="s">
        <v>339</v>
      </c>
      <c r="V170" s="36" t="s">
        <v>339</v>
      </c>
      <c r="W170" s="36" t="s">
        <v>339</v>
      </c>
      <c r="X170" s="36" t="s">
        <v>339</v>
      </c>
      <c r="Y170" s="36" t="s">
        <v>339</v>
      </c>
      <c r="Z170" s="36" t="s">
        <v>339</v>
      </c>
      <c r="AA170" s="36" t="s">
        <v>339</v>
      </c>
      <c r="AB170" s="36" t="s">
        <v>339</v>
      </c>
      <c r="AC170" s="36" t="s">
        <v>339</v>
      </c>
      <c r="AD170" s="36" t="s">
        <v>339</v>
      </c>
      <c r="AE170" s="36" t="s">
        <v>339</v>
      </c>
      <c r="AF170" s="36" t="s">
        <v>339</v>
      </c>
      <c r="AG170" s="36" t="s">
        <v>339</v>
      </c>
      <c r="AH170" s="36" t="s">
        <v>339</v>
      </c>
      <c r="AI170" s="36" t="s">
        <v>339</v>
      </c>
      <c r="AJ170" s="36" t="s">
        <v>339</v>
      </c>
      <c r="AK170" s="36" t="s">
        <v>339</v>
      </c>
      <c r="AL170" s="36" t="s">
        <v>339</v>
      </c>
      <c r="AM170" s="36" t="s">
        <v>339</v>
      </c>
      <c r="AN170" s="36" t="s">
        <v>339</v>
      </c>
      <c r="AO170" s="36" t="s">
        <v>339</v>
      </c>
      <c r="AP170" s="36" t="s">
        <v>339</v>
      </c>
      <c r="AQ170" s="36" t="s">
        <v>339</v>
      </c>
      <c r="AR170" s="36" t="s">
        <v>339</v>
      </c>
      <c r="AS170" s="36" t="s">
        <v>339</v>
      </c>
      <c r="AT170" s="36" t="s">
        <v>339</v>
      </c>
      <c r="AU170" s="36" t="s">
        <v>339</v>
      </c>
      <c r="AV170" s="36" t="s">
        <v>339</v>
      </c>
      <c r="AW170" s="36" t="s">
        <v>339</v>
      </c>
      <c r="AX170" s="36" t="s">
        <v>339</v>
      </c>
      <c r="AY170" s="36" t="s">
        <v>339</v>
      </c>
      <c r="AZ170" s="36" t="s">
        <v>339</v>
      </c>
      <c r="BA170" s="36" t="s">
        <v>339</v>
      </c>
      <c r="BB170" s="36" t="s">
        <v>339</v>
      </c>
      <c r="BC170" s="36" t="s">
        <v>339</v>
      </c>
      <c r="BD170" s="36" t="s">
        <v>339</v>
      </c>
      <c r="BE170" s="36" t="s">
        <v>339</v>
      </c>
      <c r="BF170" s="36" t="s">
        <v>339</v>
      </c>
      <c r="BG170" s="36" t="s">
        <v>339</v>
      </c>
      <c r="BH170" s="36" t="s">
        <v>339</v>
      </c>
      <c r="BI170" s="36" t="s">
        <v>339</v>
      </c>
      <c r="BJ170" s="36" t="s">
        <v>339</v>
      </c>
      <c r="BK170" s="36" t="s">
        <v>339</v>
      </c>
      <c r="BL170" s="36" t="s">
        <v>339</v>
      </c>
    </row>
    <row r="171" spans="1:64" s="37" customFormat="1" x14ac:dyDescent="0.2">
      <c r="A171" s="34">
        <v>168</v>
      </c>
      <c r="B171" s="34" t="s">
        <v>255</v>
      </c>
      <c r="C171" s="34" t="s">
        <v>256</v>
      </c>
      <c r="D171" s="41" t="s">
        <v>339</v>
      </c>
      <c r="E171" s="36" t="s">
        <v>339</v>
      </c>
      <c r="F171" s="36" t="s">
        <v>339</v>
      </c>
      <c r="G171" s="36" t="s">
        <v>339</v>
      </c>
      <c r="H171" s="36" t="s">
        <v>339</v>
      </c>
      <c r="I171" s="36" t="s">
        <v>339</v>
      </c>
      <c r="J171" s="36" t="s">
        <v>339</v>
      </c>
      <c r="K171" s="36" t="s">
        <v>339</v>
      </c>
      <c r="L171" s="36" t="s">
        <v>339</v>
      </c>
      <c r="M171" s="36" t="s">
        <v>339</v>
      </c>
      <c r="N171" s="36" t="s">
        <v>339</v>
      </c>
      <c r="O171" s="36" t="s">
        <v>339</v>
      </c>
      <c r="P171" s="36" t="s">
        <v>339</v>
      </c>
      <c r="Q171" s="36" t="s">
        <v>339</v>
      </c>
      <c r="R171" s="36" t="s">
        <v>339</v>
      </c>
      <c r="S171" s="36" t="s">
        <v>339</v>
      </c>
      <c r="T171" s="36" t="s">
        <v>339</v>
      </c>
      <c r="U171" s="36" t="s">
        <v>339</v>
      </c>
      <c r="V171" s="36" t="s">
        <v>339</v>
      </c>
      <c r="W171" s="36" t="s">
        <v>339</v>
      </c>
      <c r="X171" s="36" t="s">
        <v>339</v>
      </c>
      <c r="Y171" s="36" t="s">
        <v>339</v>
      </c>
      <c r="Z171" s="36" t="s">
        <v>339</v>
      </c>
      <c r="AA171" s="36" t="s">
        <v>339</v>
      </c>
      <c r="AB171" s="36" t="s">
        <v>339</v>
      </c>
      <c r="AC171" s="36" t="s">
        <v>339</v>
      </c>
      <c r="AD171" s="36" t="s">
        <v>339</v>
      </c>
      <c r="AE171" s="36" t="s">
        <v>339</v>
      </c>
      <c r="AF171" s="36" t="s">
        <v>339</v>
      </c>
      <c r="AG171" s="36" t="s">
        <v>339</v>
      </c>
      <c r="AH171" s="36" t="s">
        <v>339</v>
      </c>
      <c r="AI171" s="36" t="s">
        <v>339</v>
      </c>
      <c r="AJ171" s="36" t="s">
        <v>339</v>
      </c>
      <c r="AK171" s="36" t="s">
        <v>339</v>
      </c>
      <c r="AL171" s="36" t="s">
        <v>339</v>
      </c>
      <c r="AM171" s="36" t="s">
        <v>339</v>
      </c>
      <c r="AN171" s="36" t="s">
        <v>339</v>
      </c>
      <c r="AO171" s="36" t="s">
        <v>339</v>
      </c>
      <c r="AP171" s="36" t="s">
        <v>339</v>
      </c>
      <c r="AQ171" s="36" t="s">
        <v>339</v>
      </c>
      <c r="AR171" s="36" t="s">
        <v>339</v>
      </c>
      <c r="AS171" s="36" t="s">
        <v>339</v>
      </c>
      <c r="AT171" s="36" t="s">
        <v>339</v>
      </c>
      <c r="AU171" s="36" t="s">
        <v>339</v>
      </c>
      <c r="AV171" s="36" t="s">
        <v>339</v>
      </c>
      <c r="AW171" s="36" t="s">
        <v>339</v>
      </c>
      <c r="AX171" s="36" t="s">
        <v>339</v>
      </c>
      <c r="AY171" s="36" t="s">
        <v>339</v>
      </c>
      <c r="AZ171" s="36" t="s">
        <v>339</v>
      </c>
      <c r="BA171" s="36" t="s">
        <v>339</v>
      </c>
      <c r="BB171" s="36" t="s">
        <v>339</v>
      </c>
      <c r="BC171" s="36" t="s">
        <v>339</v>
      </c>
      <c r="BD171" s="36" t="s">
        <v>339</v>
      </c>
      <c r="BE171" s="36" t="s">
        <v>339</v>
      </c>
      <c r="BF171" s="36" t="s">
        <v>339</v>
      </c>
      <c r="BG171" s="36" t="s">
        <v>339</v>
      </c>
      <c r="BH171" s="36" t="s">
        <v>339</v>
      </c>
      <c r="BI171" s="36" t="s">
        <v>339</v>
      </c>
      <c r="BJ171" s="36" t="s">
        <v>339</v>
      </c>
      <c r="BK171" s="36" t="s">
        <v>339</v>
      </c>
      <c r="BL171" s="36" t="s">
        <v>339</v>
      </c>
    </row>
    <row r="172" spans="1:64" s="37" customFormat="1" x14ac:dyDescent="0.2">
      <c r="A172" s="34">
        <v>169</v>
      </c>
      <c r="B172" s="34" t="s">
        <v>255</v>
      </c>
      <c r="C172" s="34" t="s">
        <v>257</v>
      </c>
      <c r="D172" s="41" t="s">
        <v>339</v>
      </c>
      <c r="E172" s="36" t="s">
        <v>339</v>
      </c>
      <c r="F172" s="36" t="s">
        <v>339</v>
      </c>
      <c r="G172" s="36" t="s">
        <v>339</v>
      </c>
      <c r="H172" s="36" t="s">
        <v>339</v>
      </c>
      <c r="I172" s="36" t="s">
        <v>339</v>
      </c>
      <c r="J172" s="36" t="s">
        <v>339</v>
      </c>
      <c r="K172" s="36" t="s">
        <v>339</v>
      </c>
      <c r="L172" s="36" t="s">
        <v>339</v>
      </c>
      <c r="M172" s="36" t="s">
        <v>339</v>
      </c>
      <c r="N172" s="36" t="s">
        <v>339</v>
      </c>
      <c r="O172" s="36" t="s">
        <v>339</v>
      </c>
      <c r="P172" s="36" t="s">
        <v>339</v>
      </c>
      <c r="Q172" s="36" t="s">
        <v>339</v>
      </c>
      <c r="R172" s="36" t="s">
        <v>339</v>
      </c>
      <c r="S172" s="36" t="s">
        <v>339</v>
      </c>
      <c r="T172" s="36" t="s">
        <v>339</v>
      </c>
      <c r="U172" s="36" t="s">
        <v>339</v>
      </c>
      <c r="V172" s="36" t="s">
        <v>339</v>
      </c>
      <c r="W172" s="36" t="s">
        <v>339</v>
      </c>
      <c r="X172" s="36" t="s">
        <v>339</v>
      </c>
      <c r="Y172" s="36" t="s">
        <v>339</v>
      </c>
      <c r="Z172" s="36" t="s">
        <v>339</v>
      </c>
      <c r="AA172" s="36" t="s">
        <v>339</v>
      </c>
      <c r="AB172" s="36" t="s">
        <v>339</v>
      </c>
      <c r="AC172" s="36" t="s">
        <v>339</v>
      </c>
      <c r="AD172" s="36" t="s">
        <v>339</v>
      </c>
      <c r="AE172" s="36" t="s">
        <v>339</v>
      </c>
      <c r="AF172" s="36" t="s">
        <v>339</v>
      </c>
      <c r="AG172" s="36" t="s">
        <v>339</v>
      </c>
      <c r="AH172" s="36" t="s">
        <v>339</v>
      </c>
      <c r="AI172" s="36" t="s">
        <v>339</v>
      </c>
      <c r="AJ172" s="36" t="s">
        <v>339</v>
      </c>
      <c r="AK172" s="36" t="s">
        <v>339</v>
      </c>
      <c r="AL172" s="36" t="s">
        <v>339</v>
      </c>
      <c r="AM172" s="36" t="s">
        <v>339</v>
      </c>
      <c r="AN172" s="36" t="s">
        <v>339</v>
      </c>
      <c r="AO172" s="36" t="s">
        <v>339</v>
      </c>
      <c r="AP172" s="36" t="s">
        <v>339</v>
      </c>
      <c r="AQ172" s="36" t="s">
        <v>339</v>
      </c>
      <c r="AR172" s="36" t="s">
        <v>339</v>
      </c>
      <c r="AS172" s="36" t="s">
        <v>339</v>
      </c>
      <c r="AT172" s="36" t="s">
        <v>339</v>
      </c>
      <c r="AU172" s="36" t="s">
        <v>339</v>
      </c>
      <c r="AV172" s="36" t="s">
        <v>339</v>
      </c>
      <c r="AW172" s="36" t="s">
        <v>339</v>
      </c>
      <c r="AX172" s="36" t="s">
        <v>339</v>
      </c>
      <c r="AY172" s="36" t="s">
        <v>339</v>
      </c>
      <c r="AZ172" s="36" t="s">
        <v>339</v>
      </c>
      <c r="BA172" s="36" t="s">
        <v>339</v>
      </c>
      <c r="BB172" s="36" t="s">
        <v>339</v>
      </c>
      <c r="BC172" s="36" t="s">
        <v>339</v>
      </c>
      <c r="BD172" s="36" t="s">
        <v>339</v>
      </c>
      <c r="BE172" s="36" t="s">
        <v>339</v>
      </c>
      <c r="BF172" s="36" t="s">
        <v>339</v>
      </c>
      <c r="BG172" s="36" t="s">
        <v>339</v>
      </c>
      <c r="BH172" s="36" t="s">
        <v>339</v>
      </c>
      <c r="BI172" s="36" t="s">
        <v>339</v>
      </c>
      <c r="BJ172" s="36" t="s">
        <v>339</v>
      </c>
      <c r="BK172" s="36" t="s">
        <v>339</v>
      </c>
      <c r="BL172" s="36" t="s">
        <v>339</v>
      </c>
    </row>
    <row r="173" spans="1:64" s="37" customFormat="1" x14ac:dyDescent="0.2">
      <c r="A173" s="34">
        <v>170</v>
      </c>
      <c r="B173" s="34" t="s">
        <v>255</v>
      </c>
      <c r="C173" s="34" t="s">
        <v>258</v>
      </c>
      <c r="D173" s="41" t="s">
        <v>339</v>
      </c>
      <c r="E173" s="36" t="s">
        <v>339</v>
      </c>
      <c r="F173" s="36" t="s">
        <v>339</v>
      </c>
      <c r="G173" s="36" t="s">
        <v>339</v>
      </c>
      <c r="H173" s="36" t="s">
        <v>339</v>
      </c>
      <c r="I173" s="36" t="s">
        <v>339</v>
      </c>
      <c r="J173" s="36" t="s">
        <v>339</v>
      </c>
      <c r="K173" s="36" t="s">
        <v>339</v>
      </c>
      <c r="L173" s="36" t="s">
        <v>339</v>
      </c>
      <c r="M173" s="36" t="s">
        <v>339</v>
      </c>
      <c r="N173" s="36" t="s">
        <v>339</v>
      </c>
      <c r="O173" s="36" t="s">
        <v>339</v>
      </c>
      <c r="P173" s="36" t="s">
        <v>339</v>
      </c>
      <c r="Q173" s="36" t="s">
        <v>339</v>
      </c>
      <c r="R173" s="36" t="s">
        <v>339</v>
      </c>
      <c r="S173" s="36" t="s">
        <v>339</v>
      </c>
      <c r="T173" s="36" t="s">
        <v>339</v>
      </c>
      <c r="U173" s="36" t="s">
        <v>339</v>
      </c>
      <c r="V173" s="36" t="s">
        <v>339</v>
      </c>
      <c r="W173" s="36" t="s">
        <v>339</v>
      </c>
      <c r="X173" s="36" t="s">
        <v>339</v>
      </c>
      <c r="Y173" s="36" t="s">
        <v>339</v>
      </c>
      <c r="Z173" s="36" t="s">
        <v>339</v>
      </c>
      <c r="AA173" s="36" t="s">
        <v>339</v>
      </c>
      <c r="AB173" s="36" t="s">
        <v>339</v>
      </c>
      <c r="AC173" s="36" t="s">
        <v>339</v>
      </c>
      <c r="AD173" s="36" t="s">
        <v>339</v>
      </c>
      <c r="AE173" s="36" t="s">
        <v>339</v>
      </c>
      <c r="AF173" s="36" t="s">
        <v>339</v>
      </c>
      <c r="AG173" s="36" t="s">
        <v>339</v>
      </c>
      <c r="AH173" s="36" t="s">
        <v>339</v>
      </c>
      <c r="AI173" s="36" t="s">
        <v>339</v>
      </c>
      <c r="AJ173" s="36" t="s">
        <v>339</v>
      </c>
      <c r="AK173" s="36" t="s">
        <v>339</v>
      </c>
      <c r="AL173" s="36" t="s">
        <v>339</v>
      </c>
      <c r="AM173" s="36" t="s">
        <v>339</v>
      </c>
      <c r="AN173" s="36" t="s">
        <v>339</v>
      </c>
      <c r="AO173" s="36" t="s">
        <v>339</v>
      </c>
      <c r="AP173" s="36" t="s">
        <v>339</v>
      </c>
      <c r="AQ173" s="36" t="s">
        <v>339</v>
      </c>
      <c r="AR173" s="36" t="s">
        <v>339</v>
      </c>
      <c r="AS173" s="36" t="s">
        <v>339</v>
      </c>
      <c r="AT173" s="36" t="s">
        <v>339</v>
      </c>
      <c r="AU173" s="36" t="s">
        <v>339</v>
      </c>
      <c r="AV173" s="36" t="s">
        <v>339</v>
      </c>
      <c r="AW173" s="36" t="s">
        <v>339</v>
      </c>
      <c r="AX173" s="36" t="s">
        <v>339</v>
      </c>
      <c r="AY173" s="36" t="s">
        <v>339</v>
      </c>
      <c r="AZ173" s="36" t="s">
        <v>339</v>
      </c>
      <c r="BA173" s="36" t="s">
        <v>339</v>
      </c>
      <c r="BB173" s="36" t="s">
        <v>339</v>
      </c>
      <c r="BC173" s="36" t="s">
        <v>339</v>
      </c>
      <c r="BD173" s="36" t="s">
        <v>339</v>
      </c>
      <c r="BE173" s="36" t="s">
        <v>339</v>
      </c>
      <c r="BF173" s="36" t="s">
        <v>339</v>
      </c>
      <c r="BG173" s="36" t="s">
        <v>339</v>
      </c>
      <c r="BH173" s="36" t="s">
        <v>339</v>
      </c>
      <c r="BI173" s="36" t="s">
        <v>339</v>
      </c>
      <c r="BJ173" s="36" t="s">
        <v>339</v>
      </c>
      <c r="BK173" s="36" t="s">
        <v>339</v>
      </c>
      <c r="BL173" s="36" t="s">
        <v>339</v>
      </c>
    </row>
    <row r="174" spans="1:64" s="37" customFormat="1" x14ac:dyDescent="0.2">
      <c r="A174" s="34">
        <v>171</v>
      </c>
      <c r="B174" s="34" t="s">
        <v>255</v>
      </c>
      <c r="C174" s="34" t="s">
        <v>259</v>
      </c>
      <c r="D174" s="41" t="s">
        <v>339</v>
      </c>
      <c r="E174" s="36" t="s">
        <v>339</v>
      </c>
      <c r="F174" s="36" t="s">
        <v>339</v>
      </c>
      <c r="G174" s="36" t="s">
        <v>339</v>
      </c>
      <c r="H174" s="36" t="s">
        <v>339</v>
      </c>
      <c r="I174" s="36" t="s">
        <v>339</v>
      </c>
      <c r="J174" s="36" t="s">
        <v>339</v>
      </c>
      <c r="K174" s="36" t="s">
        <v>339</v>
      </c>
      <c r="L174" s="36" t="s">
        <v>339</v>
      </c>
      <c r="M174" s="36" t="s">
        <v>339</v>
      </c>
      <c r="N174" s="36" t="s">
        <v>339</v>
      </c>
      <c r="O174" s="36" t="s">
        <v>339</v>
      </c>
      <c r="P174" s="36" t="s">
        <v>339</v>
      </c>
      <c r="Q174" s="36" t="s">
        <v>339</v>
      </c>
      <c r="R174" s="36" t="s">
        <v>339</v>
      </c>
      <c r="S174" s="36" t="s">
        <v>339</v>
      </c>
      <c r="T174" s="36" t="s">
        <v>339</v>
      </c>
      <c r="U174" s="36" t="s">
        <v>339</v>
      </c>
      <c r="V174" s="36" t="s">
        <v>339</v>
      </c>
      <c r="W174" s="36" t="s">
        <v>339</v>
      </c>
      <c r="X174" s="36" t="s">
        <v>339</v>
      </c>
      <c r="Y174" s="36" t="s">
        <v>339</v>
      </c>
      <c r="Z174" s="36" t="s">
        <v>339</v>
      </c>
      <c r="AA174" s="36" t="s">
        <v>339</v>
      </c>
      <c r="AB174" s="36" t="s">
        <v>339</v>
      </c>
      <c r="AC174" s="36" t="s">
        <v>339</v>
      </c>
      <c r="AD174" s="36" t="s">
        <v>339</v>
      </c>
      <c r="AE174" s="36" t="s">
        <v>339</v>
      </c>
      <c r="AF174" s="36" t="s">
        <v>339</v>
      </c>
      <c r="AG174" s="36" t="s">
        <v>339</v>
      </c>
      <c r="AH174" s="36" t="s">
        <v>339</v>
      </c>
      <c r="AI174" s="36" t="s">
        <v>339</v>
      </c>
      <c r="AJ174" s="36" t="s">
        <v>339</v>
      </c>
      <c r="AK174" s="36" t="s">
        <v>339</v>
      </c>
      <c r="AL174" s="36" t="s">
        <v>339</v>
      </c>
      <c r="AM174" s="36" t="s">
        <v>339</v>
      </c>
      <c r="AN174" s="36" t="s">
        <v>339</v>
      </c>
      <c r="AO174" s="36" t="s">
        <v>339</v>
      </c>
      <c r="AP174" s="36" t="s">
        <v>339</v>
      </c>
      <c r="AQ174" s="36" t="s">
        <v>339</v>
      </c>
      <c r="AR174" s="36" t="s">
        <v>339</v>
      </c>
      <c r="AS174" s="36" t="s">
        <v>339</v>
      </c>
      <c r="AT174" s="36" t="s">
        <v>339</v>
      </c>
      <c r="AU174" s="36" t="s">
        <v>339</v>
      </c>
      <c r="AV174" s="36" t="s">
        <v>339</v>
      </c>
      <c r="AW174" s="36" t="s">
        <v>339</v>
      </c>
      <c r="AX174" s="36" t="s">
        <v>339</v>
      </c>
      <c r="AY174" s="36" t="s">
        <v>339</v>
      </c>
      <c r="AZ174" s="36" t="s">
        <v>339</v>
      </c>
      <c r="BA174" s="36" t="s">
        <v>339</v>
      </c>
      <c r="BB174" s="36" t="s">
        <v>339</v>
      </c>
      <c r="BC174" s="36" t="s">
        <v>339</v>
      </c>
      <c r="BD174" s="36" t="s">
        <v>339</v>
      </c>
      <c r="BE174" s="36" t="s">
        <v>339</v>
      </c>
      <c r="BF174" s="36" t="s">
        <v>339</v>
      </c>
      <c r="BG174" s="36" t="s">
        <v>339</v>
      </c>
      <c r="BH174" s="36" t="s">
        <v>339</v>
      </c>
      <c r="BI174" s="36" t="s">
        <v>339</v>
      </c>
      <c r="BJ174" s="36" t="s">
        <v>339</v>
      </c>
      <c r="BK174" s="36" t="s">
        <v>339</v>
      </c>
      <c r="BL174" s="36" t="s">
        <v>339</v>
      </c>
    </row>
    <row r="175" spans="1:64" s="37" customFormat="1" x14ac:dyDescent="0.2">
      <c r="A175" s="34">
        <v>172</v>
      </c>
      <c r="B175" s="34" t="s">
        <v>255</v>
      </c>
      <c r="C175" s="34" t="s">
        <v>260</v>
      </c>
      <c r="D175" s="41" t="s">
        <v>339</v>
      </c>
      <c r="E175" s="36" t="s">
        <v>339</v>
      </c>
      <c r="F175" s="36" t="s">
        <v>339</v>
      </c>
      <c r="G175" s="36" t="s">
        <v>339</v>
      </c>
      <c r="H175" s="36" t="s">
        <v>339</v>
      </c>
      <c r="I175" s="36" t="s">
        <v>339</v>
      </c>
      <c r="J175" s="36" t="s">
        <v>339</v>
      </c>
      <c r="K175" s="36" t="s">
        <v>339</v>
      </c>
      <c r="L175" s="36" t="s">
        <v>339</v>
      </c>
      <c r="M175" s="36" t="s">
        <v>339</v>
      </c>
      <c r="N175" s="36" t="s">
        <v>339</v>
      </c>
      <c r="O175" s="36" t="s">
        <v>339</v>
      </c>
      <c r="P175" s="36" t="s">
        <v>339</v>
      </c>
      <c r="Q175" s="36" t="s">
        <v>339</v>
      </c>
      <c r="R175" s="36" t="s">
        <v>339</v>
      </c>
      <c r="S175" s="36" t="s">
        <v>339</v>
      </c>
      <c r="T175" s="36" t="s">
        <v>339</v>
      </c>
      <c r="U175" s="36" t="s">
        <v>339</v>
      </c>
      <c r="V175" s="36" t="s">
        <v>339</v>
      </c>
      <c r="W175" s="36" t="s">
        <v>339</v>
      </c>
      <c r="X175" s="36" t="s">
        <v>339</v>
      </c>
      <c r="Y175" s="36" t="s">
        <v>339</v>
      </c>
      <c r="Z175" s="36" t="s">
        <v>339</v>
      </c>
      <c r="AA175" s="36" t="s">
        <v>339</v>
      </c>
      <c r="AB175" s="36" t="s">
        <v>339</v>
      </c>
      <c r="AC175" s="36" t="s">
        <v>339</v>
      </c>
      <c r="AD175" s="36" t="s">
        <v>339</v>
      </c>
      <c r="AE175" s="36" t="s">
        <v>339</v>
      </c>
      <c r="AF175" s="36" t="s">
        <v>339</v>
      </c>
      <c r="AG175" s="36" t="s">
        <v>339</v>
      </c>
      <c r="AH175" s="36" t="s">
        <v>339</v>
      </c>
      <c r="AI175" s="36" t="s">
        <v>339</v>
      </c>
      <c r="AJ175" s="36" t="s">
        <v>339</v>
      </c>
      <c r="AK175" s="36" t="s">
        <v>339</v>
      </c>
      <c r="AL175" s="36" t="s">
        <v>339</v>
      </c>
      <c r="AM175" s="36" t="s">
        <v>339</v>
      </c>
      <c r="AN175" s="36" t="s">
        <v>339</v>
      </c>
      <c r="AO175" s="36" t="s">
        <v>339</v>
      </c>
      <c r="AP175" s="36" t="s">
        <v>339</v>
      </c>
      <c r="AQ175" s="36" t="s">
        <v>339</v>
      </c>
      <c r="AR175" s="36" t="s">
        <v>339</v>
      </c>
      <c r="AS175" s="36" t="s">
        <v>339</v>
      </c>
      <c r="AT175" s="36" t="s">
        <v>339</v>
      </c>
      <c r="AU175" s="36" t="s">
        <v>339</v>
      </c>
      <c r="AV175" s="36" t="s">
        <v>339</v>
      </c>
      <c r="AW175" s="36" t="s">
        <v>339</v>
      </c>
      <c r="AX175" s="36" t="s">
        <v>339</v>
      </c>
      <c r="AY175" s="36" t="s">
        <v>339</v>
      </c>
      <c r="AZ175" s="36" t="s">
        <v>339</v>
      </c>
      <c r="BA175" s="36" t="s">
        <v>339</v>
      </c>
      <c r="BB175" s="36" t="s">
        <v>339</v>
      </c>
      <c r="BC175" s="36" t="s">
        <v>339</v>
      </c>
      <c r="BD175" s="36" t="s">
        <v>339</v>
      </c>
      <c r="BE175" s="36" t="s">
        <v>339</v>
      </c>
      <c r="BF175" s="36" t="s">
        <v>339</v>
      </c>
      <c r="BG175" s="36" t="s">
        <v>339</v>
      </c>
      <c r="BH175" s="36" t="s">
        <v>339</v>
      </c>
      <c r="BI175" s="36" t="s">
        <v>339</v>
      </c>
      <c r="BJ175" s="36" t="s">
        <v>339</v>
      </c>
      <c r="BK175" s="36" t="s">
        <v>339</v>
      </c>
      <c r="BL175" s="36" t="s">
        <v>339</v>
      </c>
    </row>
    <row r="176" spans="1:64" s="37" customFormat="1" x14ac:dyDescent="0.2">
      <c r="A176" s="34">
        <v>173</v>
      </c>
      <c r="B176" s="34" t="s">
        <v>255</v>
      </c>
      <c r="C176" s="34" t="s">
        <v>261</v>
      </c>
      <c r="D176" s="41" t="s">
        <v>339</v>
      </c>
      <c r="E176" s="36" t="s">
        <v>339</v>
      </c>
      <c r="F176" s="36" t="s">
        <v>339</v>
      </c>
      <c r="G176" s="36" t="s">
        <v>339</v>
      </c>
      <c r="H176" s="36" t="s">
        <v>339</v>
      </c>
      <c r="I176" s="36" t="s">
        <v>339</v>
      </c>
      <c r="J176" s="36" t="s">
        <v>339</v>
      </c>
      <c r="K176" s="36" t="s">
        <v>339</v>
      </c>
      <c r="L176" s="36" t="s">
        <v>339</v>
      </c>
      <c r="M176" s="36" t="s">
        <v>339</v>
      </c>
      <c r="N176" s="36" t="s">
        <v>339</v>
      </c>
      <c r="O176" s="36" t="s">
        <v>339</v>
      </c>
      <c r="P176" s="36" t="s">
        <v>339</v>
      </c>
      <c r="Q176" s="36" t="s">
        <v>339</v>
      </c>
      <c r="R176" s="36" t="s">
        <v>339</v>
      </c>
      <c r="S176" s="36" t="s">
        <v>339</v>
      </c>
      <c r="T176" s="36" t="s">
        <v>339</v>
      </c>
      <c r="U176" s="36" t="s">
        <v>339</v>
      </c>
      <c r="V176" s="36" t="s">
        <v>339</v>
      </c>
      <c r="W176" s="36" t="s">
        <v>339</v>
      </c>
      <c r="X176" s="36" t="s">
        <v>339</v>
      </c>
      <c r="Y176" s="36" t="s">
        <v>339</v>
      </c>
      <c r="Z176" s="36" t="s">
        <v>339</v>
      </c>
      <c r="AA176" s="36" t="s">
        <v>339</v>
      </c>
      <c r="AB176" s="36" t="s">
        <v>339</v>
      </c>
      <c r="AC176" s="36" t="s">
        <v>339</v>
      </c>
      <c r="AD176" s="36" t="s">
        <v>339</v>
      </c>
      <c r="AE176" s="36" t="s">
        <v>339</v>
      </c>
      <c r="AF176" s="36" t="s">
        <v>339</v>
      </c>
      <c r="AG176" s="36" t="s">
        <v>339</v>
      </c>
      <c r="AH176" s="36" t="s">
        <v>339</v>
      </c>
      <c r="AI176" s="36" t="s">
        <v>339</v>
      </c>
      <c r="AJ176" s="36" t="s">
        <v>339</v>
      </c>
      <c r="AK176" s="36" t="s">
        <v>339</v>
      </c>
      <c r="AL176" s="36" t="s">
        <v>339</v>
      </c>
      <c r="AM176" s="36" t="s">
        <v>339</v>
      </c>
      <c r="AN176" s="36" t="s">
        <v>339</v>
      </c>
      <c r="AO176" s="36" t="s">
        <v>339</v>
      </c>
      <c r="AP176" s="36" t="s">
        <v>339</v>
      </c>
      <c r="AQ176" s="36" t="s">
        <v>339</v>
      </c>
      <c r="AR176" s="36" t="s">
        <v>339</v>
      </c>
      <c r="AS176" s="36" t="s">
        <v>339</v>
      </c>
      <c r="AT176" s="36" t="s">
        <v>339</v>
      </c>
      <c r="AU176" s="36" t="s">
        <v>339</v>
      </c>
      <c r="AV176" s="36" t="s">
        <v>339</v>
      </c>
      <c r="AW176" s="36" t="s">
        <v>339</v>
      </c>
      <c r="AX176" s="36" t="s">
        <v>339</v>
      </c>
      <c r="AY176" s="36" t="s">
        <v>339</v>
      </c>
      <c r="AZ176" s="36" t="s">
        <v>339</v>
      </c>
      <c r="BA176" s="36" t="s">
        <v>339</v>
      </c>
      <c r="BB176" s="36" t="s">
        <v>339</v>
      </c>
      <c r="BC176" s="36" t="s">
        <v>339</v>
      </c>
      <c r="BD176" s="36" t="s">
        <v>339</v>
      </c>
      <c r="BE176" s="36" t="s">
        <v>339</v>
      </c>
      <c r="BF176" s="36" t="s">
        <v>339</v>
      </c>
      <c r="BG176" s="36" t="s">
        <v>339</v>
      </c>
      <c r="BH176" s="36" t="s">
        <v>339</v>
      </c>
      <c r="BI176" s="36" t="s">
        <v>339</v>
      </c>
      <c r="BJ176" s="36" t="s">
        <v>339</v>
      </c>
      <c r="BK176" s="36" t="s">
        <v>339</v>
      </c>
      <c r="BL176" s="36" t="s">
        <v>339</v>
      </c>
    </row>
    <row r="177" spans="1:64" s="37" customFormat="1" x14ac:dyDescent="0.2">
      <c r="A177" s="34">
        <v>174</v>
      </c>
      <c r="B177" s="34" t="s">
        <v>255</v>
      </c>
      <c r="C177" s="34" t="s">
        <v>262</v>
      </c>
      <c r="D177" s="41" t="s">
        <v>339</v>
      </c>
      <c r="E177" s="36" t="s">
        <v>339</v>
      </c>
      <c r="F177" s="36" t="s">
        <v>339</v>
      </c>
      <c r="G177" s="36" t="s">
        <v>339</v>
      </c>
      <c r="H177" s="36" t="s">
        <v>339</v>
      </c>
      <c r="I177" s="36" t="s">
        <v>339</v>
      </c>
      <c r="J177" s="36" t="s">
        <v>339</v>
      </c>
      <c r="K177" s="36" t="s">
        <v>339</v>
      </c>
      <c r="L177" s="36" t="s">
        <v>339</v>
      </c>
      <c r="M177" s="36" t="s">
        <v>339</v>
      </c>
      <c r="N177" s="36" t="s">
        <v>339</v>
      </c>
      <c r="O177" s="36" t="s">
        <v>339</v>
      </c>
      <c r="P177" s="36" t="s">
        <v>339</v>
      </c>
      <c r="Q177" s="36" t="s">
        <v>339</v>
      </c>
      <c r="R177" s="36" t="s">
        <v>339</v>
      </c>
      <c r="S177" s="36" t="s">
        <v>339</v>
      </c>
      <c r="T177" s="36" t="s">
        <v>339</v>
      </c>
      <c r="U177" s="36" t="s">
        <v>339</v>
      </c>
      <c r="V177" s="36" t="s">
        <v>339</v>
      </c>
      <c r="W177" s="36" t="s">
        <v>339</v>
      </c>
      <c r="X177" s="36" t="s">
        <v>339</v>
      </c>
      <c r="Y177" s="36" t="s">
        <v>339</v>
      </c>
      <c r="Z177" s="36" t="s">
        <v>339</v>
      </c>
      <c r="AA177" s="36" t="s">
        <v>339</v>
      </c>
      <c r="AB177" s="36" t="s">
        <v>339</v>
      </c>
      <c r="AC177" s="36" t="s">
        <v>339</v>
      </c>
      <c r="AD177" s="36" t="s">
        <v>339</v>
      </c>
      <c r="AE177" s="36" t="s">
        <v>339</v>
      </c>
      <c r="AF177" s="36" t="s">
        <v>339</v>
      </c>
      <c r="AG177" s="36" t="s">
        <v>339</v>
      </c>
      <c r="AH177" s="36" t="s">
        <v>339</v>
      </c>
      <c r="AI177" s="36" t="s">
        <v>339</v>
      </c>
      <c r="AJ177" s="36" t="s">
        <v>339</v>
      </c>
      <c r="AK177" s="36" t="s">
        <v>339</v>
      </c>
      <c r="AL177" s="36" t="s">
        <v>339</v>
      </c>
      <c r="AM177" s="36" t="s">
        <v>339</v>
      </c>
      <c r="AN177" s="36" t="s">
        <v>339</v>
      </c>
      <c r="AO177" s="36" t="s">
        <v>339</v>
      </c>
      <c r="AP177" s="36" t="s">
        <v>339</v>
      </c>
      <c r="AQ177" s="36" t="s">
        <v>339</v>
      </c>
      <c r="AR177" s="36" t="s">
        <v>339</v>
      </c>
      <c r="AS177" s="36" t="s">
        <v>339</v>
      </c>
      <c r="AT177" s="36" t="s">
        <v>339</v>
      </c>
      <c r="AU177" s="36" t="s">
        <v>339</v>
      </c>
      <c r="AV177" s="36" t="s">
        <v>339</v>
      </c>
      <c r="AW177" s="36" t="s">
        <v>339</v>
      </c>
      <c r="AX177" s="36" t="s">
        <v>339</v>
      </c>
      <c r="AY177" s="36" t="s">
        <v>339</v>
      </c>
      <c r="AZ177" s="36" t="s">
        <v>339</v>
      </c>
      <c r="BA177" s="36" t="s">
        <v>339</v>
      </c>
      <c r="BB177" s="36" t="s">
        <v>339</v>
      </c>
      <c r="BC177" s="36" t="s">
        <v>339</v>
      </c>
      <c r="BD177" s="36" t="s">
        <v>339</v>
      </c>
      <c r="BE177" s="36" t="s">
        <v>339</v>
      </c>
      <c r="BF177" s="36" t="s">
        <v>339</v>
      </c>
      <c r="BG177" s="36" t="s">
        <v>339</v>
      </c>
      <c r="BH177" s="36" t="s">
        <v>339</v>
      </c>
      <c r="BI177" s="36" t="s">
        <v>339</v>
      </c>
      <c r="BJ177" s="36" t="s">
        <v>339</v>
      </c>
      <c r="BK177" s="36" t="s">
        <v>339</v>
      </c>
      <c r="BL177" s="36" t="s">
        <v>339</v>
      </c>
    </row>
    <row r="178" spans="1:64" s="37" customFormat="1" x14ac:dyDescent="0.2">
      <c r="A178" s="34">
        <v>175</v>
      </c>
      <c r="B178" s="34" t="s">
        <v>264</v>
      </c>
      <c r="C178" s="34" t="s">
        <v>263</v>
      </c>
      <c r="D178" s="41" t="s">
        <v>339</v>
      </c>
      <c r="E178" s="36" t="s">
        <v>339</v>
      </c>
      <c r="F178" s="36" t="s">
        <v>339</v>
      </c>
      <c r="G178" s="36" t="s">
        <v>339</v>
      </c>
      <c r="H178" s="36" t="s">
        <v>339</v>
      </c>
      <c r="I178" s="36" t="s">
        <v>339</v>
      </c>
      <c r="J178" s="36" t="s">
        <v>339</v>
      </c>
      <c r="K178" s="36" t="s">
        <v>339</v>
      </c>
      <c r="L178" s="36" t="s">
        <v>339</v>
      </c>
      <c r="M178" s="36" t="s">
        <v>339</v>
      </c>
      <c r="N178" s="36" t="s">
        <v>339</v>
      </c>
      <c r="O178" s="36" t="s">
        <v>339</v>
      </c>
      <c r="P178" s="36" t="s">
        <v>339</v>
      </c>
      <c r="Q178" s="36" t="s">
        <v>339</v>
      </c>
      <c r="R178" s="36" t="s">
        <v>339</v>
      </c>
      <c r="S178" s="36" t="s">
        <v>339</v>
      </c>
      <c r="T178" s="36" t="s">
        <v>339</v>
      </c>
      <c r="U178" s="36" t="s">
        <v>339</v>
      </c>
      <c r="V178" s="36" t="s">
        <v>339</v>
      </c>
      <c r="W178" s="36" t="s">
        <v>339</v>
      </c>
      <c r="X178" s="36" t="s">
        <v>339</v>
      </c>
      <c r="Y178" s="36" t="s">
        <v>339</v>
      </c>
      <c r="Z178" s="36" t="s">
        <v>339</v>
      </c>
      <c r="AA178" s="36" t="s">
        <v>339</v>
      </c>
      <c r="AB178" s="36" t="s">
        <v>339</v>
      </c>
      <c r="AC178" s="36" t="s">
        <v>339</v>
      </c>
      <c r="AD178" s="36" t="s">
        <v>339</v>
      </c>
      <c r="AE178" s="36" t="s">
        <v>339</v>
      </c>
      <c r="AF178" s="36" t="s">
        <v>339</v>
      </c>
      <c r="AG178" s="36" t="s">
        <v>339</v>
      </c>
      <c r="AH178" s="36" t="s">
        <v>339</v>
      </c>
      <c r="AI178" s="36" t="s">
        <v>339</v>
      </c>
      <c r="AJ178" s="36" t="s">
        <v>339</v>
      </c>
      <c r="AK178" s="36" t="s">
        <v>339</v>
      </c>
      <c r="AL178" s="36" t="s">
        <v>339</v>
      </c>
      <c r="AM178" s="36" t="s">
        <v>339</v>
      </c>
      <c r="AN178" s="36" t="s">
        <v>339</v>
      </c>
      <c r="AO178" s="36" t="s">
        <v>339</v>
      </c>
      <c r="AP178" s="36" t="s">
        <v>339</v>
      </c>
      <c r="AQ178" s="36" t="s">
        <v>339</v>
      </c>
      <c r="AR178" s="36" t="s">
        <v>339</v>
      </c>
      <c r="AS178" s="36" t="s">
        <v>339</v>
      </c>
      <c r="AT178" s="36" t="s">
        <v>339</v>
      </c>
      <c r="AU178" s="36" t="s">
        <v>339</v>
      </c>
      <c r="AV178" s="36" t="s">
        <v>339</v>
      </c>
      <c r="AW178" s="36" t="s">
        <v>339</v>
      </c>
      <c r="AX178" s="36" t="s">
        <v>339</v>
      </c>
      <c r="AY178" s="36" t="s">
        <v>339</v>
      </c>
      <c r="AZ178" s="36" t="s">
        <v>339</v>
      </c>
      <c r="BA178" s="36" t="s">
        <v>339</v>
      </c>
      <c r="BB178" s="36" t="s">
        <v>339</v>
      </c>
      <c r="BC178" s="36" t="s">
        <v>339</v>
      </c>
      <c r="BD178" s="36" t="s">
        <v>339</v>
      </c>
      <c r="BE178" s="36" t="s">
        <v>339</v>
      </c>
      <c r="BF178" s="36" t="s">
        <v>339</v>
      </c>
      <c r="BG178" s="36" t="s">
        <v>339</v>
      </c>
      <c r="BH178" s="36" t="s">
        <v>339</v>
      </c>
      <c r="BI178" s="36" t="s">
        <v>339</v>
      </c>
      <c r="BJ178" s="36" t="s">
        <v>339</v>
      </c>
      <c r="BK178" s="36" t="s">
        <v>339</v>
      </c>
      <c r="BL178" s="36" t="s">
        <v>339</v>
      </c>
    </row>
    <row r="179" spans="1:64" s="37" customFormat="1" x14ac:dyDescent="0.2">
      <c r="A179" s="34">
        <v>176</v>
      </c>
      <c r="B179" s="34" t="s">
        <v>264</v>
      </c>
      <c r="C179" s="34" t="s">
        <v>265</v>
      </c>
      <c r="D179" s="41" t="s">
        <v>339</v>
      </c>
      <c r="E179" s="36" t="s">
        <v>339</v>
      </c>
      <c r="F179" s="36" t="s">
        <v>339</v>
      </c>
      <c r="G179" s="36" t="s">
        <v>339</v>
      </c>
      <c r="H179" s="36" t="s">
        <v>339</v>
      </c>
      <c r="I179" s="36" t="s">
        <v>339</v>
      </c>
      <c r="J179" s="36" t="s">
        <v>339</v>
      </c>
      <c r="K179" s="36" t="s">
        <v>339</v>
      </c>
      <c r="L179" s="36" t="s">
        <v>339</v>
      </c>
      <c r="M179" s="36" t="s">
        <v>339</v>
      </c>
      <c r="N179" s="36" t="s">
        <v>339</v>
      </c>
      <c r="O179" s="36" t="s">
        <v>339</v>
      </c>
      <c r="P179" s="36" t="s">
        <v>339</v>
      </c>
      <c r="Q179" s="36" t="s">
        <v>339</v>
      </c>
      <c r="R179" s="36" t="s">
        <v>339</v>
      </c>
      <c r="S179" s="36" t="s">
        <v>339</v>
      </c>
      <c r="T179" s="36" t="s">
        <v>339</v>
      </c>
      <c r="U179" s="36" t="s">
        <v>339</v>
      </c>
      <c r="V179" s="36" t="s">
        <v>339</v>
      </c>
      <c r="W179" s="36" t="s">
        <v>339</v>
      </c>
      <c r="X179" s="36" t="s">
        <v>339</v>
      </c>
      <c r="Y179" s="36" t="s">
        <v>339</v>
      </c>
      <c r="Z179" s="36" t="s">
        <v>339</v>
      </c>
      <c r="AA179" s="36" t="s">
        <v>339</v>
      </c>
      <c r="AB179" s="36" t="s">
        <v>339</v>
      </c>
      <c r="AC179" s="36" t="s">
        <v>339</v>
      </c>
      <c r="AD179" s="36" t="s">
        <v>339</v>
      </c>
      <c r="AE179" s="36" t="s">
        <v>339</v>
      </c>
      <c r="AF179" s="36" t="s">
        <v>339</v>
      </c>
      <c r="AG179" s="36" t="s">
        <v>339</v>
      </c>
      <c r="AH179" s="36" t="s">
        <v>339</v>
      </c>
      <c r="AI179" s="36" t="s">
        <v>339</v>
      </c>
      <c r="AJ179" s="36" t="s">
        <v>339</v>
      </c>
      <c r="AK179" s="36" t="s">
        <v>339</v>
      </c>
      <c r="AL179" s="36" t="s">
        <v>339</v>
      </c>
      <c r="AM179" s="36" t="s">
        <v>339</v>
      </c>
      <c r="AN179" s="36" t="s">
        <v>339</v>
      </c>
      <c r="AO179" s="36" t="s">
        <v>339</v>
      </c>
      <c r="AP179" s="36" t="s">
        <v>339</v>
      </c>
      <c r="AQ179" s="36" t="s">
        <v>339</v>
      </c>
      <c r="AR179" s="36" t="s">
        <v>339</v>
      </c>
      <c r="AS179" s="36" t="s">
        <v>339</v>
      </c>
      <c r="AT179" s="36" t="s">
        <v>339</v>
      </c>
      <c r="AU179" s="36" t="s">
        <v>339</v>
      </c>
      <c r="AV179" s="36" t="s">
        <v>339</v>
      </c>
      <c r="AW179" s="36" t="s">
        <v>339</v>
      </c>
      <c r="AX179" s="36" t="s">
        <v>339</v>
      </c>
      <c r="AY179" s="36" t="s">
        <v>339</v>
      </c>
      <c r="AZ179" s="36" t="s">
        <v>339</v>
      </c>
      <c r="BA179" s="36" t="s">
        <v>339</v>
      </c>
      <c r="BB179" s="36" t="s">
        <v>339</v>
      </c>
      <c r="BC179" s="36" t="s">
        <v>339</v>
      </c>
      <c r="BD179" s="36" t="s">
        <v>339</v>
      </c>
      <c r="BE179" s="36" t="s">
        <v>339</v>
      </c>
      <c r="BF179" s="36" t="s">
        <v>339</v>
      </c>
      <c r="BG179" s="36" t="s">
        <v>339</v>
      </c>
      <c r="BH179" s="36" t="s">
        <v>339</v>
      </c>
      <c r="BI179" s="36" t="s">
        <v>339</v>
      </c>
      <c r="BJ179" s="36" t="s">
        <v>339</v>
      </c>
      <c r="BK179" s="36" t="s">
        <v>339</v>
      </c>
      <c r="BL179" s="36" t="s">
        <v>339</v>
      </c>
    </row>
    <row r="180" spans="1:64" s="37" customFormat="1" x14ac:dyDescent="0.2">
      <c r="A180" s="34">
        <v>177</v>
      </c>
      <c r="B180" s="34" t="s">
        <v>264</v>
      </c>
      <c r="C180" s="34" t="s">
        <v>266</v>
      </c>
      <c r="D180" s="41" t="s">
        <v>339</v>
      </c>
      <c r="E180" s="36" t="s">
        <v>339</v>
      </c>
      <c r="F180" s="36" t="s">
        <v>339</v>
      </c>
      <c r="G180" s="36" t="s">
        <v>339</v>
      </c>
      <c r="H180" s="36" t="s">
        <v>339</v>
      </c>
      <c r="I180" s="36" t="s">
        <v>339</v>
      </c>
      <c r="J180" s="36" t="s">
        <v>339</v>
      </c>
      <c r="K180" s="36" t="s">
        <v>339</v>
      </c>
      <c r="L180" s="36" t="s">
        <v>339</v>
      </c>
      <c r="M180" s="36" t="s">
        <v>339</v>
      </c>
      <c r="N180" s="36" t="s">
        <v>339</v>
      </c>
      <c r="O180" s="36" t="s">
        <v>339</v>
      </c>
      <c r="P180" s="36" t="s">
        <v>339</v>
      </c>
      <c r="Q180" s="36" t="s">
        <v>339</v>
      </c>
      <c r="R180" s="36" t="s">
        <v>339</v>
      </c>
      <c r="S180" s="36" t="s">
        <v>339</v>
      </c>
      <c r="T180" s="36" t="s">
        <v>339</v>
      </c>
      <c r="U180" s="36" t="s">
        <v>339</v>
      </c>
      <c r="V180" s="36" t="s">
        <v>339</v>
      </c>
      <c r="W180" s="36" t="s">
        <v>339</v>
      </c>
      <c r="X180" s="36" t="s">
        <v>339</v>
      </c>
      <c r="Y180" s="36" t="s">
        <v>339</v>
      </c>
      <c r="Z180" s="36" t="s">
        <v>339</v>
      </c>
      <c r="AA180" s="36" t="s">
        <v>339</v>
      </c>
      <c r="AB180" s="36" t="s">
        <v>339</v>
      </c>
      <c r="AC180" s="36" t="s">
        <v>339</v>
      </c>
      <c r="AD180" s="36" t="s">
        <v>339</v>
      </c>
      <c r="AE180" s="36" t="s">
        <v>339</v>
      </c>
      <c r="AF180" s="36" t="s">
        <v>339</v>
      </c>
      <c r="AG180" s="36" t="s">
        <v>339</v>
      </c>
      <c r="AH180" s="36" t="s">
        <v>339</v>
      </c>
      <c r="AI180" s="36" t="s">
        <v>339</v>
      </c>
      <c r="AJ180" s="36" t="s">
        <v>339</v>
      </c>
      <c r="AK180" s="36" t="s">
        <v>339</v>
      </c>
      <c r="AL180" s="36" t="s">
        <v>339</v>
      </c>
      <c r="AM180" s="36" t="s">
        <v>339</v>
      </c>
      <c r="AN180" s="36" t="s">
        <v>339</v>
      </c>
      <c r="AO180" s="36" t="s">
        <v>339</v>
      </c>
      <c r="AP180" s="36" t="s">
        <v>339</v>
      </c>
      <c r="AQ180" s="36" t="s">
        <v>339</v>
      </c>
      <c r="AR180" s="36" t="s">
        <v>339</v>
      </c>
      <c r="AS180" s="36" t="s">
        <v>339</v>
      </c>
      <c r="AT180" s="36" t="s">
        <v>339</v>
      </c>
      <c r="AU180" s="36" t="s">
        <v>339</v>
      </c>
      <c r="AV180" s="36" t="s">
        <v>339</v>
      </c>
      <c r="AW180" s="36" t="s">
        <v>339</v>
      </c>
      <c r="AX180" s="36" t="s">
        <v>339</v>
      </c>
      <c r="AY180" s="36" t="s">
        <v>339</v>
      </c>
      <c r="AZ180" s="36" t="s">
        <v>339</v>
      </c>
      <c r="BA180" s="36" t="s">
        <v>339</v>
      </c>
      <c r="BB180" s="36" t="s">
        <v>339</v>
      </c>
      <c r="BC180" s="36" t="s">
        <v>339</v>
      </c>
      <c r="BD180" s="36" t="s">
        <v>339</v>
      </c>
      <c r="BE180" s="36" t="s">
        <v>339</v>
      </c>
      <c r="BF180" s="36" t="s">
        <v>339</v>
      </c>
      <c r="BG180" s="36" t="s">
        <v>339</v>
      </c>
      <c r="BH180" s="36" t="s">
        <v>339</v>
      </c>
      <c r="BI180" s="36" t="s">
        <v>339</v>
      </c>
      <c r="BJ180" s="36" t="s">
        <v>339</v>
      </c>
      <c r="BK180" s="36" t="s">
        <v>339</v>
      </c>
      <c r="BL180" s="36" t="s">
        <v>339</v>
      </c>
    </row>
    <row r="181" spans="1:64" s="37" customFormat="1" x14ac:dyDescent="0.2">
      <c r="A181" s="34">
        <v>178</v>
      </c>
      <c r="B181" s="34" t="s">
        <v>264</v>
      </c>
      <c r="C181" s="34" t="s">
        <v>267</v>
      </c>
      <c r="D181" s="41" t="s">
        <v>339</v>
      </c>
      <c r="E181" s="36" t="s">
        <v>339</v>
      </c>
      <c r="F181" s="36" t="s">
        <v>339</v>
      </c>
      <c r="G181" s="36" t="s">
        <v>339</v>
      </c>
      <c r="H181" s="36" t="s">
        <v>339</v>
      </c>
      <c r="I181" s="36" t="s">
        <v>339</v>
      </c>
      <c r="J181" s="36" t="s">
        <v>339</v>
      </c>
      <c r="K181" s="36" t="s">
        <v>339</v>
      </c>
      <c r="L181" s="36" t="s">
        <v>339</v>
      </c>
      <c r="M181" s="36" t="s">
        <v>339</v>
      </c>
      <c r="N181" s="36" t="s">
        <v>339</v>
      </c>
      <c r="O181" s="36" t="s">
        <v>339</v>
      </c>
      <c r="P181" s="36" t="s">
        <v>339</v>
      </c>
      <c r="Q181" s="36" t="s">
        <v>339</v>
      </c>
      <c r="R181" s="36" t="s">
        <v>339</v>
      </c>
      <c r="S181" s="36" t="s">
        <v>339</v>
      </c>
      <c r="T181" s="36" t="s">
        <v>339</v>
      </c>
      <c r="U181" s="36" t="s">
        <v>339</v>
      </c>
      <c r="V181" s="36" t="s">
        <v>339</v>
      </c>
      <c r="W181" s="36" t="s">
        <v>339</v>
      </c>
      <c r="X181" s="36" t="s">
        <v>339</v>
      </c>
      <c r="Y181" s="36" t="s">
        <v>339</v>
      </c>
      <c r="Z181" s="36" t="s">
        <v>339</v>
      </c>
      <c r="AA181" s="36" t="s">
        <v>339</v>
      </c>
      <c r="AB181" s="36" t="s">
        <v>339</v>
      </c>
      <c r="AC181" s="36" t="s">
        <v>339</v>
      </c>
      <c r="AD181" s="36" t="s">
        <v>339</v>
      </c>
      <c r="AE181" s="36" t="s">
        <v>339</v>
      </c>
      <c r="AF181" s="36" t="s">
        <v>339</v>
      </c>
      <c r="AG181" s="36" t="s">
        <v>339</v>
      </c>
      <c r="AH181" s="36" t="s">
        <v>339</v>
      </c>
      <c r="AI181" s="36" t="s">
        <v>339</v>
      </c>
      <c r="AJ181" s="36" t="s">
        <v>339</v>
      </c>
      <c r="AK181" s="36" t="s">
        <v>339</v>
      </c>
      <c r="AL181" s="36" t="s">
        <v>339</v>
      </c>
      <c r="AM181" s="36" t="s">
        <v>339</v>
      </c>
      <c r="AN181" s="36" t="s">
        <v>339</v>
      </c>
      <c r="AO181" s="36" t="s">
        <v>339</v>
      </c>
      <c r="AP181" s="36" t="s">
        <v>339</v>
      </c>
      <c r="AQ181" s="36" t="s">
        <v>339</v>
      </c>
      <c r="AR181" s="36" t="s">
        <v>339</v>
      </c>
      <c r="AS181" s="36" t="s">
        <v>339</v>
      </c>
      <c r="AT181" s="36" t="s">
        <v>339</v>
      </c>
      <c r="AU181" s="36" t="s">
        <v>339</v>
      </c>
      <c r="AV181" s="36" t="s">
        <v>339</v>
      </c>
      <c r="AW181" s="36" t="s">
        <v>339</v>
      </c>
      <c r="AX181" s="36" t="s">
        <v>339</v>
      </c>
      <c r="AY181" s="36" t="s">
        <v>339</v>
      </c>
      <c r="AZ181" s="36" t="s">
        <v>339</v>
      </c>
      <c r="BA181" s="36" t="s">
        <v>339</v>
      </c>
      <c r="BB181" s="36" t="s">
        <v>339</v>
      </c>
      <c r="BC181" s="36" t="s">
        <v>339</v>
      </c>
      <c r="BD181" s="36" t="s">
        <v>339</v>
      </c>
      <c r="BE181" s="36" t="s">
        <v>339</v>
      </c>
      <c r="BF181" s="36" t="s">
        <v>339</v>
      </c>
      <c r="BG181" s="36" t="s">
        <v>339</v>
      </c>
      <c r="BH181" s="36" t="s">
        <v>339</v>
      </c>
      <c r="BI181" s="36" t="s">
        <v>339</v>
      </c>
      <c r="BJ181" s="36" t="s">
        <v>339</v>
      </c>
      <c r="BK181" s="36" t="s">
        <v>339</v>
      </c>
      <c r="BL181" s="36" t="s">
        <v>339</v>
      </c>
    </row>
    <row r="182" spans="1:64" s="37" customFormat="1" x14ac:dyDescent="0.2">
      <c r="A182" s="34">
        <v>179</v>
      </c>
      <c r="B182" s="34" t="s">
        <v>264</v>
      </c>
      <c r="C182" s="34" t="s">
        <v>268</v>
      </c>
      <c r="D182" s="41" t="s">
        <v>339</v>
      </c>
      <c r="E182" s="36" t="s">
        <v>339</v>
      </c>
      <c r="F182" s="36" t="s">
        <v>339</v>
      </c>
      <c r="G182" s="36" t="s">
        <v>339</v>
      </c>
      <c r="H182" s="36" t="s">
        <v>339</v>
      </c>
      <c r="I182" s="36" t="s">
        <v>339</v>
      </c>
      <c r="J182" s="36" t="s">
        <v>339</v>
      </c>
      <c r="K182" s="36" t="s">
        <v>339</v>
      </c>
      <c r="L182" s="36" t="s">
        <v>339</v>
      </c>
      <c r="M182" s="36" t="s">
        <v>339</v>
      </c>
      <c r="N182" s="36" t="s">
        <v>339</v>
      </c>
      <c r="O182" s="36" t="s">
        <v>339</v>
      </c>
      <c r="P182" s="36" t="s">
        <v>339</v>
      </c>
      <c r="Q182" s="36" t="s">
        <v>339</v>
      </c>
      <c r="R182" s="36" t="s">
        <v>339</v>
      </c>
      <c r="S182" s="36" t="s">
        <v>339</v>
      </c>
      <c r="T182" s="36" t="s">
        <v>339</v>
      </c>
      <c r="U182" s="36" t="s">
        <v>339</v>
      </c>
      <c r="V182" s="36" t="s">
        <v>339</v>
      </c>
      <c r="W182" s="36" t="s">
        <v>339</v>
      </c>
      <c r="X182" s="36" t="s">
        <v>339</v>
      </c>
      <c r="Y182" s="36" t="s">
        <v>339</v>
      </c>
      <c r="Z182" s="36" t="s">
        <v>339</v>
      </c>
      <c r="AA182" s="36" t="s">
        <v>339</v>
      </c>
      <c r="AB182" s="36" t="s">
        <v>339</v>
      </c>
      <c r="AC182" s="36" t="s">
        <v>339</v>
      </c>
      <c r="AD182" s="36" t="s">
        <v>339</v>
      </c>
      <c r="AE182" s="36" t="s">
        <v>339</v>
      </c>
      <c r="AF182" s="36" t="s">
        <v>339</v>
      </c>
      <c r="AG182" s="36" t="s">
        <v>339</v>
      </c>
      <c r="AH182" s="36" t="s">
        <v>339</v>
      </c>
      <c r="AI182" s="36" t="s">
        <v>339</v>
      </c>
      <c r="AJ182" s="36" t="s">
        <v>339</v>
      </c>
      <c r="AK182" s="36" t="s">
        <v>339</v>
      </c>
      <c r="AL182" s="36" t="s">
        <v>339</v>
      </c>
      <c r="AM182" s="36" t="s">
        <v>339</v>
      </c>
      <c r="AN182" s="36" t="s">
        <v>339</v>
      </c>
      <c r="AO182" s="36" t="s">
        <v>339</v>
      </c>
      <c r="AP182" s="36" t="s">
        <v>339</v>
      </c>
      <c r="AQ182" s="36" t="s">
        <v>339</v>
      </c>
      <c r="AR182" s="36" t="s">
        <v>339</v>
      </c>
      <c r="AS182" s="36" t="s">
        <v>339</v>
      </c>
      <c r="AT182" s="36" t="s">
        <v>339</v>
      </c>
      <c r="AU182" s="36" t="s">
        <v>339</v>
      </c>
      <c r="AV182" s="36" t="s">
        <v>339</v>
      </c>
      <c r="AW182" s="36" t="s">
        <v>339</v>
      </c>
      <c r="AX182" s="36" t="s">
        <v>339</v>
      </c>
      <c r="AY182" s="36" t="s">
        <v>339</v>
      </c>
      <c r="AZ182" s="36" t="s">
        <v>339</v>
      </c>
      <c r="BA182" s="36" t="s">
        <v>339</v>
      </c>
      <c r="BB182" s="36" t="s">
        <v>339</v>
      </c>
      <c r="BC182" s="36" t="s">
        <v>339</v>
      </c>
      <c r="BD182" s="36" t="s">
        <v>339</v>
      </c>
      <c r="BE182" s="36" t="s">
        <v>339</v>
      </c>
      <c r="BF182" s="36" t="s">
        <v>339</v>
      </c>
      <c r="BG182" s="36" t="s">
        <v>339</v>
      </c>
      <c r="BH182" s="36" t="s">
        <v>339</v>
      </c>
      <c r="BI182" s="36" t="s">
        <v>339</v>
      </c>
      <c r="BJ182" s="36" t="s">
        <v>339</v>
      </c>
      <c r="BK182" s="36" t="s">
        <v>339</v>
      </c>
      <c r="BL182" s="36" t="s">
        <v>339</v>
      </c>
    </row>
    <row r="183" spans="1:64" s="37" customFormat="1" x14ac:dyDescent="0.2">
      <c r="A183" s="7"/>
      <c r="B183" s="7"/>
      <c r="C183" s="7"/>
      <c r="D183" s="42"/>
    </row>
    <row r="184" spans="1:64" s="37" customFormat="1" x14ac:dyDescent="0.2">
      <c r="A184" s="7"/>
      <c r="B184" s="37" t="s">
        <v>337</v>
      </c>
      <c r="C184" s="37" t="s">
        <v>1</v>
      </c>
      <c r="D184" s="42"/>
    </row>
    <row r="185" spans="1:64" s="37" customFormat="1" x14ac:dyDescent="0.2">
      <c r="A185" s="7"/>
      <c r="B185" s="37">
        <v>1</v>
      </c>
      <c r="C185" s="7" t="s">
        <v>106</v>
      </c>
      <c r="D185" s="42" t="str">
        <f>IF(D4="－","－",MAX(D4:D27))</f>
        <v>－</v>
      </c>
      <c r="E185" s="42" t="str">
        <f>IF(E4="－","－",SUM(E4:E27))</f>
        <v>－</v>
      </c>
      <c r="F185" s="42" t="str">
        <f t="shared" ref="F185:BL185" si="0">IF(F4="－","－",SUM(F4:F27))</f>
        <v>－</v>
      </c>
      <c r="G185" s="42" t="str">
        <f t="shared" si="0"/>
        <v>－</v>
      </c>
      <c r="H185" s="42" t="str">
        <f t="shared" si="0"/>
        <v>－</v>
      </c>
      <c r="I185" s="42" t="str">
        <f t="shared" si="0"/>
        <v>－</v>
      </c>
      <c r="J185" s="42" t="str">
        <f t="shared" si="0"/>
        <v>－</v>
      </c>
      <c r="K185" s="42" t="str">
        <f t="shared" si="0"/>
        <v>－</v>
      </c>
      <c r="L185" s="42" t="str">
        <f t="shared" si="0"/>
        <v>－</v>
      </c>
      <c r="M185" s="42" t="str">
        <f t="shared" si="0"/>
        <v>－</v>
      </c>
      <c r="N185" s="42" t="str">
        <f t="shared" si="0"/>
        <v>－</v>
      </c>
      <c r="O185" s="42" t="str">
        <f t="shared" si="0"/>
        <v>－</v>
      </c>
      <c r="P185" s="42" t="str">
        <f t="shared" si="0"/>
        <v>－</v>
      </c>
      <c r="Q185" s="42" t="str">
        <f t="shared" si="0"/>
        <v>－</v>
      </c>
      <c r="R185" s="42" t="str">
        <f t="shared" si="0"/>
        <v>－</v>
      </c>
      <c r="S185" s="42" t="str">
        <f t="shared" si="0"/>
        <v>－</v>
      </c>
      <c r="T185" s="42" t="str">
        <f t="shared" si="0"/>
        <v>－</v>
      </c>
      <c r="U185" s="42" t="str">
        <f t="shared" si="0"/>
        <v>－</v>
      </c>
      <c r="V185" s="42" t="str">
        <f t="shared" si="0"/>
        <v>－</v>
      </c>
      <c r="W185" s="42" t="str">
        <f t="shared" si="0"/>
        <v>－</v>
      </c>
      <c r="X185" s="42" t="str">
        <f t="shared" si="0"/>
        <v>－</v>
      </c>
      <c r="Y185" s="42" t="str">
        <f t="shared" si="0"/>
        <v>－</v>
      </c>
      <c r="Z185" s="42" t="str">
        <f t="shared" si="0"/>
        <v>－</v>
      </c>
      <c r="AA185" s="42" t="str">
        <f t="shared" si="0"/>
        <v>－</v>
      </c>
      <c r="AB185" s="42" t="str">
        <f t="shared" si="0"/>
        <v>－</v>
      </c>
      <c r="AC185" s="42" t="str">
        <f t="shared" si="0"/>
        <v>－</v>
      </c>
      <c r="AD185" s="42" t="str">
        <f t="shared" si="0"/>
        <v>－</v>
      </c>
      <c r="AE185" s="42" t="str">
        <f t="shared" si="0"/>
        <v>－</v>
      </c>
      <c r="AF185" s="42" t="str">
        <f t="shared" si="0"/>
        <v>－</v>
      </c>
      <c r="AG185" s="42" t="str">
        <f t="shared" si="0"/>
        <v>－</v>
      </c>
      <c r="AH185" s="42" t="str">
        <f t="shared" si="0"/>
        <v>－</v>
      </c>
      <c r="AI185" s="42" t="str">
        <f t="shared" si="0"/>
        <v>－</v>
      </c>
      <c r="AJ185" s="42" t="str">
        <f t="shared" si="0"/>
        <v>－</v>
      </c>
      <c r="AK185" s="42" t="str">
        <f t="shared" si="0"/>
        <v>－</v>
      </c>
      <c r="AL185" s="42" t="str">
        <f t="shared" si="0"/>
        <v>－</v>
      </c>
      <c r="AM185" s="42" t="str">
        <f t="shared" si="0"/>
        <v>－</v>
      </c>
      <c r="AN185" s="42" t="str">
        <f t="shared" si="0"/>
        <v>－</v>
      </c>
      <c r="AO185" s="42" t="str">
        <f t="shared" si="0"/>
        <v>－</v>
      </c>
      <c r="AP185" s="42" t="str">
        <f t="shared" si="0"/>
        <v>－</v>
      </c>
      <c r="AQ185" s="42" t="str">
        <f t="shared" si="0"/>
        <v>－</v>
      </c>
      <c r="AR185" s="42" t="str">
        <f t="shared" si="0"/>
        <v>－</v>
      </c>
      <c r="AS185" s="42" t="str">
        <f t="shared" si="0"/>
        <v>－</v>
      </c>
      <c r="AT185" s="42" t="str">
        <f t="shared" si="0"/>
        <v>－</v>
      </c>
      <c r="AU185" s="42" t="str">
        <f t="shared" si="0"/>
        <v>－</v>
      </c>
      <c r="AV185" s="42" t="str">
        <f t="shared" si="0"/>
        <v>－</v>
      </c>
      <c r="AW185" s="42" t="str">
        <f t="shared" si="0"/>
        <v>－</v>
      </c>
      <c r="AX185" s="42" t="str">
        <f t="shared" si="0"/>
        <v>－</v>
      </c>
      <c r="AY185" s="42" t="str">
        <f t="shared" si="0"/>
        <v>－</v>
      </c>
      <c r="AZ185" s="42" t="str">
        <f t="shared" si="0"/>
        <v>－</v>
      </c>
      <c r="BA185" s="42" t="str">
        <f t="shared" si="0"/>
        <v>－</v>
      </c>
      <c r="BB185" s="42" t="str">
        <f t="shared" si="0"/>
        <v>－</v>
      </c>
      <c r="BC185" s="42" t="str">
        <f t="shared" si="0"/>
        <v>－</v>
      </c>
      <c r="BD185" s="42" t="str">
        <f t="shared" si="0"/>
        <v>－</v>
      </c>
      <c r="BE185" s="42" t="str">
        <f t="shared" si="0"/>
        <v>－</v>
      </c>
      <c r="BF185" s="42" t="str">
        <f t="shared" si="0"/>
        <v>－</v>
      </c>
      <c r="BG185" s="42" t="str">
        <f t="shared" si="0"/>
        <v>－</v>
      </c>
      <c r="BH185" s="42" t="str">
        <f t="shared" si="0"/>
        <v>－</v>
      </c>
      <c r="BI185" s="42" t="str">
        <f t="shared" si="0"/>
        <v>－</v>
      </c>
      <c r="BJ185" s="42" t="str">
        <f t="shared" si="0"/>
        <v>－</v>
      </c>
      <c r="BK185" s="42" t="str">
        <f t="shared" si="0"/>
        <v>－</v>
      </c>
      <c r="BL185" s="42" t="str">
        <f t="shared" si="0"/>
        <v>－</v>
      </c>
    </row>
    <row r="186" spans="1:64" s="37" customFormat="1" x14ac:dyDescent="0.2">
      <c r="A186" s="7"/>
      <c r="B186" s="37">
        <v>2</v>
      </c>
      <c r="C186" s="7" t="s">
        <v>131</v>
      </c>
      <c r="D186" s="42" t="str">
        <f>IF(D28="－","－",MAX(D28:D35))</f>
        <v>－</v>
      </c>
      <c r="E186" s="42" t="str">
        <f>IF(E28="－","－",SUM(E28:E35))</f>
        <v>－</v>
      </c>
      <c r="F186" s="42" t="str">
        <f t="shared" ref="F186:BL186" si="1">IF(F28="－","－",SUM(F28:F35))</f>
        <v>－</v>
      </c>
      <c r="G186" s="42" t="str">
        <f t="shared" si="1"/>
        <v>－</v>
      </c>
      <c r="H186" s="42" t="str">
        <f t="shared" si="1"/>
        <v>－</v>
      </c>
      <c r="I186" s="42" t="str">
        <f t="shared" si="1"/>
        <v>－</v>
      </c>
      <c r="J186" s="42" t="str">
        <f t="shared" si="1"/>
        <v>－</v>
      </c>
      <c r="K186" s="42" t="str">
        <f t="shared" si="1"/>
        <v>－</v>
      </c>
      <c r="L186" s="42" t="str">
        <f t="shared" si="1"/>
        <v>－</v>
      </c>
      <c r="M186" s="42" t="str">
        <f t="shared" si="1"/>
        <v>－</v>
      </c>
      <c r="N186" s="42" t="str">
        <f t="shared" si="1"/>
        <v>－</v>
      </c>
      <c r="O186" s="42" t="str">
        <f t="shared" si="1"/>
        <v>－</v>
      </c>
      <c r="P186" s="42" t="str">
        <f t="shared" si="1"/>
        <v>－</v>
      </c>
      <c r="Q186" s="42" t="str">
        <f t="shared" si="1"/>
        <v>－</v>
      </c>
      <c r="R186" s="42" t="str">
        <f t="shared" si="1"/>
        <v>－</v>
      </c>
      <c r="S186" s="42" t="str">
        <f t="shared" si="1"/>
        <v>－</v>
      </c>
      <c r="T186" s="42" t="str">
        <f t="shared" si="1"/>
        <v>－</v>
      </c>
      <c r="U186" s="42" t="str">
        <f t="shared" si="1"/>
        <v>－</v>
      </c>
      <c r="V186" s="42" t="str">
        <f t="shared" si="1"/>
        <v>－</v>
      </c>
      <c r="W186" s="42" t="str">
        <f t="shared" si="1"/>
        <v>－</v>
      </c>
      <c r="X186" s="42" t="str">
        <f t="shared" si="1"/>
        <v>－</v>
      </c>
      <c r="Y186" s="42" t="str">
        <f t="shared" si="1"/>
        <v>－</v>
      </c>
      <c r="Z186" s="42" t="str">
        <f t="shared" si="1"/>
        <v>－</v>
      </c>
      <c r="AA186" s="42" t="str">
        <f t="shared" si="1"/>
        <v>－</v>
      </c>
      <c r="AB186" s="42" t="str">
        <f t="shared" si="1"/>
        <v>－</v>
      </c>
      <c r="AC186" s="42" t="str">
        <f t="shared" si="1"/>
        <v>－</v>
      </c>
      <c r="AD186" s="42" t="str">
        <f t="shared" si="1"/>
        <v>－</v>
      </c>
      <c r="AE186" s="42" t="str">
        <f t="shared" si="1"/>
        <v>－</v>
      </c>
      <c r="AF186" s="42" t="str">
        <f t="shared" si="1"/>
        <v>－</v>
      </c>
      <c r="AG186" s="42" t="str">
        <f t="shared" si="1"/>
        <v>－</v>
      </c>
      <c r="AH186" s="42" t="str">
        <f t="shared" si="1"/>
        <v>－</v>
      </c>
      <c r="AI186" s="42" t="str">
        <f t="shared" si="1"/>
        <v>－</v>
      </c>
      <c r="AJ186" s="42" t="str">
        <f t="shared" si="1"/>
        <v>－</v>
      </c>
      <c r="AK186" s="42" t="str">
        <f t="shared" si="1"/>
        <v>－</v>
      </c>
      <c r="AL186" s="42" t="str">
        <f t="shared" si="1"/>
        <v>－</v>
      </c>
      <c r="AM186" s="42" t="str">
        <f t="shared" si="1"/>
        <v>－</v>
      </c>
      <c r="AN186" s="42" t="str">
        <f t="shared" si="1"/>
        <v>－</v>
      </c>
      <c r="AO186" s="42" t="str">
        <f t="shared" si="1"/>
        <v>－</v>
      </c>
      <c r="AP186" s="42" t="str">
        <f t="shared" si="1"/>
        <v>－</v>
      </c>
      <c r="AQ186" s="42" t="str">
        <f t="shared" si="1"/>
        <v>－</v>
      </c>
      <c r="AR186" s="42" t="str">
        <f t="shared" si="1"/>
        <v>－</v>
      </c>
      <c r="AS186" s="42" t="str">
        <f t="shared" si="1"/>
        <v>－</v>
      </c>
      <c r="AT186" s="42" t="str">
        <f t="shared" si="1"/>
        <v>－</v>
      </c>
      <c r="AU186" s="42" t="str">
        <f t="shared" si="1"/>
        <v>－</v>
      </c>
      <c r="AV186" s="42" t="str">
        <f t="shared" si="1"/>
        <v>－</v>
      </c>
      <c r="AW186" s="42" t="str">
        <f t="shared" si="1"/>
        <v>－</v>
      </c>
      <c r="AX186" s="42" t="str">
        <f t="shared" si="1"/>
        <v>－</v>
      </c>
      <c r="AY186" s="42" t="str">
        <f t="shared" si="1"/>
        <v>－</v>
      </c>
      <c r="AZ186" s="42" t="str">
        <f t="shared" si="1"/>
        <v>－</v>
      </c>
      <c r="BA186" s="42" t="str">
        <f t="shared" si="1"/>
        <v>－</v>
      </c>
      <c r="BB186" s="42" t="str">
        <f t="shared" si="1"/>
        <v>－</v>
      </c>
      <c r="BC186" s="42" t="str">
        <f t="shared" si="1"/>
        <v>－</v>
      </c>
      <c r="BD186" s="42" t="str">
        <f t="shared" si="1"/>
        <v>－</v>
      </c>
      <c r="BE186" s="42" t="str">
        <f t="shared" si="1"/>
        <v>－</v>
      </c>
      <c r="BF186" s="42" t="str">
        <f t="shared" si="1"/>
        <v>－</v>
      </c>
      <c r="BG186" s="42" t="str">
        <f t="shared" si="1"/>
        <v>－</v>
      </c>
      <c r="BH186" s="42" t="str">
        <f t="shared" si="1"/>
        <v>－</v>
      </c>
      <c r="BI186" s="42" t="str">
        <f t="shared" si="1"/>
        <v>－</v>
      </c>
      <c r="BJ186" s="42" t="str">
        <f t="shared" si="1"/>
        <v>－</v>
      </c>
      <c r="BK186" s="42" t="str">
        <f t="shared" si="1"/>
        <v>－</v>
      </c>
      <c r="BL186" s="42" t="str">
        <f t="shared" si="1"/>
        <v>－</v>
      </c>
    </row>
    <row r="187" spans="1:64" s="37" customFormat="1" x14ac:dyDescent="0.2">
      <c r="A187" s="7"/>
      <c r="B187" s="37">
        <v>3</v>
      </c>
      <c r="C187" s="7" t="s">
        <v>140</v>
      </c>
      <c r="D187" s="42">
        <f>IF(D36="－","－",MAX(D36:D55))</f>
        <v>4.7293880110000002</v>
      </c>
      <c r="E187" s="42">
        <f>IF(E36="－","－",SUM(E36:E55))</f>
        <v>776</v>
      </c>
      <c r="F187" s="42">
        <f t="shared" ref="F187:BL187" si="2">IF(F36="－","－",SUM(F36:F55))</f>
        <v>0</v>
      </c>
      <c r="G187" s="42">
        <f t="shared" si="2"/>
        <v>2</v>
      </c>
      <c r="H187" s="42">
        <f t="shared" si="2"/>
        <v>774</v>
      </c>
      <c r="I187" s="42">
        <f t="shared" si="2"/>
        <v>0</v>
      </c>
      <c r="J187" s="42">
        <f t="shared" si="2"/>
        <v>0</v>
      </c>
      <c r="K187" s="42">
        <f t="shared" si="2"/>
        <v>0</v>
      </c>
      <c r="L187" s="42">
        <f t="shared" si="2"/>
        <v>0</v>
      </c>
      <c r="M187" s="42">
        <f t="shared" si="2"/>
        <v>0</v>
      </c>
      <c r="N187" s="42">
        <f t="shared" si="2"/>
        <v>0</v>
      </c>
      <c r="O187" s="42">
        <f t="shared" si="2"/>
        <v>0</v>
      </c>
      <c r="P187" s="42">
        <f t="shared" si="2"/>
        <v>0</v>
      </c>
      <c r="Q187" s="42">
        <f t="shared" si="2"/>
        <v>0</v>
      </c>
      <c r="R187" s="42">
        <f t="shared" si="2"/>
        <v>0</v>
      </c>
      <c r="S187" s="42">
        <f t="shared" si="2"/>
        <v>0</v>
      </c>
      <c r="T187" s="42">
        <f t="shared" si="2"/>
        <v>0</v>
      </c>
      <c r="U187" s="42">
        <f t="shared" si="2"/>
        <v>6.0000000000000001E-3</v>
      </c>
      <c r="V187" s="42">
        <f t="shared" si="2"/>
        <v>1.44E-2</v>
      </c>
      <c r="W187" s="42">
        <f t="shared" si="2"/>
        <v>6.0000000000000001E-3</v>
      </c>
      <c r="X187" s="42">
        <f t="shared" si="2"/>
        <v>1.44E-2</v>
      </c>
      <c r="Y187" s="42">
        <f t="shared" si="2"/>
        <v>2.0400000000000001E-2</v>
      </c>
      <c r="Z187" s="42">
        <f t="shared" si="2"/>
        <v>0</v>
      </c>
      <c r="AA187" s="42">
        <f t="shared" si="2"/>
        <v>0</v>
      </c>
      <c r="AB187" s="42">
        <f t="shared" si="2"/>
        <v>0</v>
      </c>
      <c r="AC187" s="42">
        <f t="shared" si="2"/>
        <v>0</v>
      </c>
      <c r="AD187" s="42">
        <f t="shared" si="2"/>
        <v>0</v>
      </c>
      <c r="AE187" s="42">
        <f t="shared" si="2"/>
        <v>0</v>
      </c>
      <c r="AF187" s="42">
        <f t="shared" si="2"/>
        <v>0</v>
      </c>
      <c r="AG187" s="42">
        <f t="shared" si="2"/>
        <v>6.6362142717780114E-4</v>
      </c>
      <c r="AH187" s="42">
        <f t="shared" si="2"/>
        <v>1.1289192094518915E-3</v>
      </c>
      <c r="AI187" s="42">
        <f t="shared" si="2"/>
        <v>3.6155926032445714E-3</v>
      </c>
      <c r="AJ187" s="42">
        <f t="shared" si="2"/>
        <v>0</v>
      </c>
      <c r="AK187" s="42">
        <f t="shared" si="2"/>
        <v>0</v>
      </c>
      <c r="AL187" s="42">
        <f t="shared" si="2"/>
        <v>0</v>
      </c>
      <c r="AM187" s="42">
        <f t="shared" si="2"/>
        <v>6.6362142717780114E-4</v>
      </c>
      <c r="AN187" s="42">
        <f t="shared" si="2"/>
        <v>1.1289192094518915E-3</v>
      </c>
      <c r="AO187" s="42">
        <f t="shared" si="2"/>
        <v>3.6155926032445714E-3</v>
      </c>
      <c r="AP187" s="42">
        <f t="shared" si="2"/>
        <v>1.6369997000000001E-2</v>
      </c>
      <c r="AQ187" s="42">
        <f t="shared" si="2"/>
        <v>8.8146130000000007E-3</v>
      </c>
      <c r="AR187" s="42">
        <f t="shared" si="2"/>
        <v>2.5184610000000003E-2</v>
      </c>
      <c r="AS187" s="42">
        <f t="shared" si="2"/>
        <v>0</v>
      </c>
      <c r="AT187" s="42">
        <f t="shared" si="2"/>
        <v>0</v>
      </c>
      <c r="AU187" s="42">
        <f t="shared" si="2"/>
        <v>0</v>
      </c>
      <c r="AV187" s="42">
        <f t="shared" si="2"/>
        <v>0</v>
      </c>
      <c r="AW187" s="42">
        <f t="shared" si="2"/>
        <v>0</v>
      </c>
      <c r="AX187" s="42">
        <f t="shared" si="2"/>
        <v>0</v>
      </c>
      <c r="AY187" s="42">
        <f t="shared" si="2"/>
        <v>0</v>
      </c>
      <c r="AZ187" s="42">
        <f t="shared" si="2"/>
        <v>0</v>
      </c>
      <c r="BA187" s="42">
        <f t="shared" si="2"/>
        <v>0</v>
      </c>
      <c r="BB187" s="42">
        <f t="shared" si="2"/>
        <v>0.20307417300000002</v>
      </c>
      <c r="BC187" s="42">
        <f t="shared" si="2"/>
        <v>21.669043201999997</v>
      </c>
      <c r="BD187" s="42">
        <f t="shared" si="2"/>
        <v>46.634991000999996</v>
      </c>
      <c r="BE187" s="42">
        <f t="shared" si="2"/>
        <v>2.2230340000000001E-2</v>
      </c>
      <c r="BF187" s="42">
        <f t="shared" si="2"/>
        <v>4.446068142857143E-2</v>
      </c>
      <c r="BG187" s="42">
        <f t="shared" si="2"/>
        <v>0.85454419599999998</v>
      </c>
      <c r="BH187" s="42">
        <f t="shared" si="2"/>
        <v>6.9729705900000001</v>
      </c>
      <c r="BI187" s="42">
        <f t="shared" si="2"/>
        <v>0</v>
      </c>
      <c r="BJ187" s="42">
        <f t="shared" si="2"/>
        <v>0</v>
      </c>
      <c r="BK187" s="42">
        <f t="shared" si="2"/>
        <v>0</v>
      </c>
      <c r="BL187" s="42">
        <f t="shared" si="2"/>
        <v>0</v>
      </c>
    </row>
    <row r="188" spans="1:64" s="37" customFormat="1" x14ac:dyDescent="0.2">
      <c r="A188" s="7"/>
      <c r="B188" s="37">
        <v>4</v>
      </c>
      <c r="C188" s="7" t="s">
        <v>161</v>
      </c>
      <c r="D188" s="42">
        <f>IF(D56="－","－",MAX(D56:D66))</f>
        <v>4.9898725900000001</v>
      </c>
      <c r="E188" s="42">
        <f>IF(E56="－","－",SUM(E56:E66))</f>
        <v>590</v>
      </c>
      <c r="F188" s="42">
        <f t="shared" ref="F188:BL188" si="3">IF(F56="－","－",SUM(F56:F66))</f>
        <v>0</v>
      </c>
      <c r="G188" s="42">
        <f t="shared" si="3"/>
        <v>4</v>
      </c>
      <c r="H188" s="42">
        <f t="shared" si="3"/>
        <v>586</v>
      </c>
      <c r="I188" s="42">
        <f t="shared" si="3"/>
        <v>0</v>
      </c>
      <c r="J188" s="42">
        <f t="shared" si="3"/>
        <v>0</v>
      </c>
      <c r="K188" s="42">
        <f t="shared" si="3"/>
        <v>0</v>
      </c>
      <c r="L188" s="42">
        <f t="shared" si="3"/>
        <v>0</v>
      </c>
      <c r="M188" s="42">
        <f t="shared" si="3"/>
        <v>0</v>
      </c>
      <c r="N188" s="42">
        <f t="shared" si="3"/>
        <v>0</v>
      </c>
      <c r="O188" s="42">
        <f t="shared" si="3"/>
        <v>7.2451956000000026E-2</v>
      </c>
      <c r="P188" s="42">
        <f t="shared" si="3"/>
        <v>0.12844820200000001</v>
      </c>
      <c r="Q188" s="42">
        <f t="shared" si="3"/>
        <v>6.8591309000000003E-2</v>
      </c>
      <c r="R188" s="42">
        <f t="shared" si="3"/>
        <v>3.8606469999999996E-3</v>
      </c>
      <c r="S188" s="42">
        <f t="shared" si="3"/>
        <v>0.123412576</v>
      </c>
      <c r="T188" s="42">
        <f t="shared" si="3"/>
        <v>5.0356260000000005E-3</v>
      </c>
      <c r="U188" s="42">
        <f t="shared" si="3"/>
        <v>0.09</v>
      </c>
      <c r="V188" s="42">
        <f t="shared" si="3"/>
        <v>0.216</v>
      </c>
      <c r="W188" s="42">
        <f t="shared" si="3"/>
        <v>0.16245195599999998</v>
      </c>
      <c r="X188" s="42">
        <f t="shared" si="3"/>
        <v>0.34444820199999993</v>
      </c>
      <c r="Y188" s="42">
        <f t="shared" si="3"/>
        <v>0.50690015799999999</v>
      </c>
      <c r="Z188" s="42">
        <f t="shared" si="3"/>
        <v>0</v>
      </c>
      <c r="AA188" s="42">
        <f t="shared" si="3"/>
        <v>0</v>
      </c>
      <c r="AB188" s="42">
        <f t="shared" si="3"/>
        <v>0</v>
      </c>
      <c r="AC188" s="42">
        <f t="shared" si="3"/>
        <v>0</v>
      </c>
      <c r="AD188" s="42">
        <f t="shared" si="3"/>
        <v>0</v>
      </c>
      <c r="AE188" s="42">
        <f t="shared" si="3"/>
        <v>0</v>
      </c>
      <c r="AF188" s="42">
        <f t="shared" si="3"/>
        <v>0</v>
      </c>
      <c r="AG188" s="42">
        <f t="shared" si="3"/>
        <v>8.914649746292868E-3</v>
      </c>
      <c r="AH188" s="42">
        <f t="shared" si="3"/>
        <v>1.516515129254419E-2</v>
      </c>
      <c r="AI188" s="42">
        <f t="shared" si="3"/>
        <v>4.8569471031526666E-2</v>
      </c>
      <c r="AJ188" s="42">
        <f t="shared" si="3"/>
        <v>0</v>
      </c>
      <c r="AK188" s="42">
        <f t="shared" si="3"/>
        <v>0</v>
      </c>
      <c r="AL188" s="42">
        <f t="shared" si="3"/>
        <v>0</v>
      </c>
      <c r="AM188" s="42">
        <f t="shared" si="3"/>
        <v>8.914649746292868E-3</v>
      </c>
      <c r="AN188" s="42">
        <f t="shared" si="3"/>
        <v>1.516515129254419E-2</v>
      </c>
      <c r="AO188" s="42">
        <f t="shared" si="3"/>
        <v>4.8569471031526666E-2</v>
      </c>
      <c r="AP188" s="42">
        <f t="shared" si="3"/>
        <v>0.61606252900000003</v>
      </c>
      <c r="AQ188" s="42">
        <f t="shared" si="3"/>
        <v>0.33172597500000006</v>
      </c>
      <c r="AR188" s="42">
        <f t="shared" si="3"/>
        <v>0.94778850399999992</v>
      </c>
      <c r="AS188" s="42">
        <f t="shared" si="3"/>
        <v>0</v>
      </c>
      <c r="AT188" s="42">
        <f t="shared" si="3"/>
        <v>0</v>
      </c>
      <c r="AU188" s="42">
        <f t="shared" si="3"/>
        <v>0</v>
      </c>
      <c r="AV188" s="42">
        <f t="shared" si="3"/>
        <v>0</v>
      </c>
      <c r="AW188" s="42">
        <f t="shared" si="3"/>
        <v>0</v>
      </c>
      <c r="AX188" s="42">
        <f t="shared" si="3"/>
        <v>0</v>
      </c>
      <c r="AY188" s="42">
        <f t="shared" si="3"/>
        <v>0</v>
      </c>
      <c r="AZ188" s="42">
        <f t="shared" si="3"/>
        <v>0</v>
      </c>
      <c r="BA188" s="42">
        <f t="shared" si="3"/>
        <v>0</v>
      </c>
      <c r="BB188" s="42">
        <f t="shared" si="3"/>
        <v>11.987377430000002</v>
      </c>
      <c r="BC188" s="42">
        <f t="shared" si="3"/>
        <v>757.76645095099991</v>
      </c>
      <c r="BD188" s="42">
        <f t="shared" si="3"/>
        <v>1667.1425655350001</v>
      </c>
      <c r="BE188" s="42">
        <f t="shared" si="3"/>
        <v>0.54163915857142875</v>
      </c>
      <c r="BF188" s="42">
        <f t="shared" si="3"/>
        <v>1.0832783214285717</v>
      </c>
      <c r="BG188" s="42">
        <f t="shared" si="3"/>
        <v>11.73983936</v>
      </c>
      <c r="BH188" s="42">
        <f t="shared" si="3"/>
        <v>91.375127839999976</v>
      </c>
      <c r="BI188" s="42">
        <f t="shared" si="3"/>
        <v>0</v>
      </c>
      <c r="BJ188" s="42">
        <f t="shared" si="3"/>
        <v>0</v>
      </c>
      <c r="BK188" s="42">
        <f t="shared" si="3"/>
        <v>0</v>
      </c>
      <c r="BL188" s="42">
        <f t="shared" si="3"/>
        <v>0</v>
      </c>
    </row>
    <row r="189" spans="1:64" s="37" customFormat="1" x14ac:dyDescent="0.2">
      <c r="A189" s="7"/>
      <c r="B189" s="37">
        <v>5</v>
      </c>
      <c r="C189" s="7" t="s">
        <v>173</v>
      </c>
      <c r="D189" s="42" t="str">
        <f>IF(D67="－","－",MAX(D67:D73))</f>
        <v>－</v>
      </c>
      <c r="E189" s="42" t="str">
        <f>IF(E67="－","－",SUM(E67:E73))</f>
        <v>－</v>
      </c>
      <c r="F189" s="42" t="str">
        <f t="shared" ref="F189:BL189" si="4">IF(F67="－","－",SUM(F67:F73))</f>
        <v>－</v>
      </c>
      <c r="G189" s="42" t="str">
        <f t="shared" si="4"/>
        <v>－</v>
      </c>
      <c r="H189" s="42" t="str">
        <f t="shared" si="4"/>
        <v>－</v>
      </c>
      <c r="I189" s="42" t="str">
        <f t="shared" si="4"/>
        <v>－</v>
      </c>
      <c r="J189" s="42" t="str">
        <f t="shared" si="4"/>
        <v>－</v>
      </c>
      <c r="K189" s="42" t="str">
        <f t="shared" si="4"/>
        <v>－</v>
      </c>
      <c r="L189" s="42" t="str">
        <f t="shared" si="4"/>
        <v>－</v>
      </c>
      <c r="M189" s="42" t="str">
        <f t="shared" si="4"/>
        <v>－</v>
      </c>
      <c r="N189" s="42" t="str">
        <f t="shared" si="4"/>
        <v>－</v>
      </c>
      <c r="O189" s="42" t="str">
        <f t="shared" si="4"/>
        <v>－</v>
      </c>
      <c r="P189" s="42" t="str">
        <f t="shared" si="4"/>
        <v>－</v>
      </c>
      <c r="Q189" s="42" t="str">
        <f t="shared" si="4"/>
        <v>－</v>
      </c>
      <c r="R189" s="42" t="str">
        <f t="shared" si="4"/>
        <v>－</v>
      </c>
      <c r="S189" s="42" t="str">
        <f t="shared" si="4"/>
        <v>－</v>
      </c>
      <c r="T189" s="42" t="str">
        <f t="shared" si="4"/>
        <v>－</v>
      </c>
      <c r="U189" s="42" t="str">
        <f t="shared" si="4"/>
        <v>－</v>
      </c>
      <c r="V189" s="42" t="str">
        <f t="shared" si="4"/>
        <v>－</v>
      </c>
      <c r="W189" s="42" t="str">
        <f t="shared" si="4"/>
        <v>－</v>
      </c>
      <c r="X189" s="42" t="str">
        <f t="shared" si="4"/>
        <v>－</v>
      </c>
      <c r="Y189" s="42" t="str">
        <f t="shared" si="4"/>
        <v>－</v>
      </c>
      <c r="Z189" s="42" t="str">
        <f t="shared" si="4"/>
        <v>－</v>
      </c>
      <c r="AA189" s="42" t="str">
        <f t="shared" si="4"/>
        <v>－</v>
      </c>
      <c r="AB189" s="42" t="str">
        <f t="shared" si="4"/>
        <v>－</v>
      </c>
      <c r="AC189" s="42" t="str">
        <f t="shared" si="4"/>
        <v>－</v>
      </c>
      <c r="AD189" s="42" t="str">
        <f t="shared" si="4"/>
        <v>－</v>
      </c>
      <c r="AE189" s="42" t="str">
        <f t="shared" si="4"/>
        <v>－</v>
      </c>
      <c r="AF189" s="42" t="str">
        <f t="shared" si="4"/>
        <v>－</v>
      </c>
      <c r="AG189" s="42" t="str">
        <f t="shared" si="4"/>
        <v>－</v>
      </c>
      <c r="AH189" s="42" t="str">
        <f t="shared" si="4"/>
        <v>－</v>
      </c>
      <c r="AI189" s="42" t="str">
        <f t="shared" si="4"/>
        <v>－</v>
      </c>
      <c r="AJ189" s="42" t="str">
        <f t="shared" si="4"/>
        <v>－</v>
      </c>
      <c r="AK189" s="42" t="str">
        <f t="shared" si="4"/>
        <v>－</v>
      </c>
      <c r="AL189" s="42" t="str">
        <f t="shared" si="4"/>
        <v>－</v>
      </c>
      <c r="AM189" s="42" t="str">
        <f t="shared" si="4"/>
        <v>－</v>
      </c>
      <c r="AN189" s="42" t="str">
        <f t="shared" si="4"/>
        <v>－</v>
      </c>
      <c r="AO189" s="42" t="str">
        <f t="shared" si="4"/>
        <v>－</v>
      </c>
      <c r="AP189" s="42" t="str">
        <f t="shared" si="4"/>
        <v>－</v>
      </c>
      <c r="AQ189" s="42" t="str">
        <f t="shared" si="4"/>
        <v>－</v>
      </c>
      <c r="AR189" s="42" t="str">
        <f t="shared" si="4"/>
        <v>－</v>
      </c>
      <c r="AS189" s="42" t="str">
        <f t="shared" si="4"/>
        <v>－</v>
      </c>
      <c r="AT189" s="42" t="str">
        <f t="shared" si="4"/>
        <v>－</v>
      </c>
      <c r="AU189" s="42" t="str">
        <f t="shared" si="4"/>
        <v>－</v>
      </c>
      <c r="AV189" s="42" t="str">
        <f t="shared" si="4"/>
        <v>－</v>
      </c>
      <c r="AW189" s="42" t="str">
        <f t="shared" si="4"/>
        <v>－</v>
      </c>
      <c r="AX189" s="42" t="str">
        <f t="shared" si="4"/>
        <v>－</v>
      </c>
      <c r="AY189" s="42" t="str">
        <f t="shared" si="4"/>
        <v>－</v>
      </c>
      <c r="AZ189" s="42" t="str">
        <f t="shared" si="4"/>
        <v>－</v>
      </c>
      <c r="BA189" s="42" t="str">
        <f t="shared" si="4"/>
        <v>－</v>
      </c>
      <c r="BB189" s="42" t="str">
        <f t="shared" si="4"/>
        <v>－</v>
      </c>
      <c r="BC189" s="42" t="str">
        <f t="shared" si="4"/>
        <v>－</v>
      </c>
      <c r="BD189" s="42" t="str">
        <f t="shared" si="4"/>
        <v>－</v>
      </c>
      <c r="BE189" s="42" t="str">
        <f t="shared" si="4"/>
        <v>－</v>
      </c>
      <c r="BF189" s="42" t="str">
        <f t="shared" si="4"/>
        <v>－</v>
      </c>
      <c r="BG189" s="42" t="str">
        <f t="shared" si="4"/>
        <v>－</v>
      </c>
      <c r="BH189" s="42" t="str">
        <f t="shared" si="4"/>
        <v>－</v>
      </c>
      <c r="BI189" s="42" t="str">
        <f t="shared" si="4"/>
        <v>－</v>
      </c>
      <c r="BJ189" s="42" t="str">
        <f t="shared" si="4"/>
        <v>－</v>
      </c>
      <c r="BK189" s="42" t="str">
        <f t="shared" si="4"/>
        <v>－</v>
      </c>
      <c r="BL189" s="42" t="str">
        <f t="shared" si="4"/>
        <v>－</v>
      </c>
    </row>
    <row r="190" spans="1:64" s="37" customFormat="1" x14ac:dyDescent="0.2">
      <c r="A190" s="7"/>
      <c r="B190" s="37">
        <v>6</v>
      </c>
      <c r="C190" s="7" t="s">
        <v>181</v>
      </c>
      <c r="D190" s="42">
        <f>IF(D74="－","－",MAX(D74:D84))</f>
        <v>6.8485784179999998</v>
      </c>
      <c r="E190" s="42">
        <f>IF(E74="－","－",SUM(E74:E84))</f>
        <v>660</v>
      </c>
      <c r="F190" s="42">
        <f t="shared" ref="F190:BL190" si="5">IF(F74="－","－",SUM(F74:F84))</f>
        <v>62</v>
      </c>
      <c r="G190" s="42">
        <f t="shared" si="5"/>
        <v>145</v>
      </c>
      <c r="H190" s="42">
        <f t="shared" si="5"/>
        <v>453</v>
      </c>
      <c r="I190" s="42">
        <f t="shared" si="5"/>
        <v>1285.7452756000546</v>
      </c>
      <c r="J190" s="42">
        <f t="shared" si="5"/>
        <v>2661.2046716917084</v>
      </c>
      <c r="K190" s="42">
        <f t="shared" si="5"/>
        <v>932.22283059992412</v>
      </c>
      <c r="L190" s="42">
        <f t="shared" si="5"/>
        <v>353.52244500013035</v>
      </c>
      <c r="M190" s="42">
        <f t="shared" si="5"/>
        <v>2796.3522452917596</v>
      </c>
      <c r="N190" s="42">
        <f t="shared" si="5"/>
        <v>1150.5977020000028</v>
      </c>
      <c r="O190" s="42">
        <f t="shared" si="5"/>
        <v>23.666380612000005</v>
      </c>
      <c r="P190" s="42">
        <f t="shared" si="5"/>
        <v>38.924975504000003</v>
      </c>
      <c r="Q190" s="42">
        <f t="shared" si="5"/>
        <v>22.215432932000006</v>
      </c>
      <c r="R190" s="42">
        <f t="shared" si="5"/>
        <v>1.4509476800000003</v>
      </c>
      <c r="S190" s="42">
        <f t="shared" si="5"/>
        <v>37.032435039999996</v>
      </c>
      <c r="T190" s="42">
        <f t="shared" si="5"/>
        <v>1.8925404639999999</v>
      </c>
      <c r="U190" s="42">
        <f t="shared" si="5"/>
        <v>37.65979999999999</v>
      </c>
      <c r="V190" s="42">
        <f t="shared" si="5"/>
        <v>89.282099999999971</v>
      </c>
      <c r="W190" s="42">
        <f t="shared" si="5"/>
        <v>1347.0714562120543</v>
      </c>
      <c r="X190" s="42">
        <f t="shared" si="5"/>
        <v>2789.4117471957074</v>
      </c>
      <c r="Y190" s="42">
        <f t="shared" si="5"/>
        <v>4136.4832034077617</v>
      </c>
      <c r="Z190" s="42">
        <f t="shared" si="5"/>
        <v>56.145223199945974</v>
      </c>
      <c r="AA190" s="42">
        <f t="shared" si="5"/>
        <v>29.574829751514045</v>
      </c>
      <c r="AB190" s="42">
        <f t="shared" si="5"/>
        <v>216.77060850389071</v>
      </c>
      <c r="AC190" s="42">
        <f t="shared" si="5"/>
        <v>14.332089278980643</v>
      </c>
      <c r="AD190" s="42">
        <f t="shared" si="5"/>
        <v>31.537059086839108</v>
      </c>
      <c r="AE190" s="42">
        <f t="shared" si="5"/>
        <v>338.40614301901212</v>
      </c>
      <c r="AF190" s="42">
        <f t="shared" si="5"/>
        <v>369.94320210585113</v>
      </c>
      <c r="AG190" s="42">
        <f t="shared" si="5"/>
        <v>3.8732242011832327</v>
      </c>
      <c r="AH190" s="42">
        <f t="shared" si="5"/>
        <v>6.5889331238519402</v>
      </c>
      <c r="AI190" s="42">
        <f t="shared" si="5"/>
        <v>21.102393923687956</v>
      </c>
      <c r="AJ190" s="42">
        <f t="shared" si="5"/>
        <v>5.1518415020343662</v>
      </c>
      <c r="AK190" s="42">
        <f t="shared" si="5"/>
        <v>3.1503768872444113</v>
      </c>
      <c r="AL190" s="42">
        <f t="shared" si="5"/>
        <v>7.9714006236677797</v>
      </c>
      <c r="AM190" s="42">
        <f t="shared" si="5"/>
        <v>23.357154982198242</v>
      </c>
      <c r="AN190" s="42">
        <f t="shared" si="5"/>
        <v>41.276369097935451</v>
      </c>
      <c r="AO190" s="42">
        <f t="shared" si="5"/>
        <v>367.47993756636782</v>
      </c>
      <c r="AP190" s="42">
        <f t="shared" si="5"/>
        <v>17791.723569859001</v>
      </c>
      <c r="AQ190" s="42">
        <f t="shared" si="5"/>
        <v>9580.1588453040004</v>
      </c>
      <c r="AR190" s="42">
        <f t="shared" si="5"/>
        <v>27371.882415163003</v>
      </c>
      <c r="AS190" s="42">
        <f t="shared" si="5"/>
        <v>720.73571152</v>
      </c>
      <c r="AT190" s="42">
        <f t="shared" si="5"/>
        <v>48915.947982201003</v>
      </c>
      <c r="AU190" s="42">
        <f t="shared" si="5"/>
        <v>114675.97780283599</v>
      </c>
      <c r="AV190" s="42">
        <f t="shared" si="5"/>
        <v>31103.618425348002</v>
      </c>
      <c r="AW190" s="42">
        <f t="shared" si="5"/>
        <v>73486.75303072801</v>
      </c>
      <c r="AX190" s="42">
        <f t="shared" si="5"/>
        <v>30050.768278228999</v>
      </c>
      <c r="AY190" s="42">
        <f t="shared" si="5"/>
        <v>71099.399476172999</v>
      </c>
      <c r="AZ190" s="42">
        <f t="shared" si="5"/>
        <v>15.344135849999999</v>
      </c>
      <c r="BA190" s="42">
        <f t="shared" si="5"/>
        <v>30.688271708571431</v>
      </c>
      <c r="BB190" s="42">
        <f t="shared" si="5"/>
        <v>123.23116356399998</v>
      </c>
      <c r="BC190" s="42">
        <f t="shared" si="5"/>
        <v>8747.8921355330003</v>
      </c>
      <c r="BD190" s="42">
        <f t="shared" si="5"/>
        <v>20084.200646723995</v>
      </c>
      <c r="BE190" s="42">
        <f t="shared" si="5"/>
        <v>7.2545818385714282</v>
      </c>
      <c r="BF190" s="42">
        <f t="shared" si="5"/>
        <v>14.509163680000002</v>
      </c>
      <c r="BG190" s="42">
        <f t="shared" si="5"/>
        <v>65.676736068000011</v>
      </c>
      <c r="BH190" s="42">
        <f t="shared" si="5"/>
        <v>331.19230092999999</v>
      </c>
      <c r="BI190" s="42">
        <f t="shared" si="5"/>
        <v>4.2300000000000013</v>
      </c>
      <c r="BJ190" s="42">
        <f t="shared" si="5"/>
        <v>6.2300000000000013</v>
      </c>
      <c r="BK190" s="42">
        <f t="shared" si="5"/>
        <v>9.6000000000000014</v>
      </c>
      <c r="BL190" s="42">
        <f t="shared" si="5"/>
        <v>10.819999999999997</v>
      </c>
    </row>
    <row r="191" spans="1:64" s="37" customFormat="1" x14ac:dyDescent="0.2">
      <c r="A191" s="7"/>
      <c r="B191" s="37">
        <v>7</v>
      </c>
      <c r="C191" s="7" t="s">
        <v>193</v>
      </c>
      <c r="D191" s="42">
        <f>IF(D85="－","－",MAX(D85:D91))</f>
        <v>5.8439326290000002</v>
      </c>
      <c r="E191" s="42">
        <f>IF(E85="－","－",SUM(E85:E91))</f>
        <v>347</v>
      </c>
      <c r="F191" s="42">
        <f t="shared" ref="F191:BL191" si="6">IF(F85="－","－",SUM(F85:F91))</f>
        <v>19</v>
      </c>
      <c r="G191" s="42">
        <f t="shared" si="6"/>
        <v>48</v>
      </c>
      <c r="H191" s="42">
        <f t="shared" si="6"/>
        <v>280</v>
      </c>
      <c r="I191" s="42">
        <f t="shared" si="6"/>
        <v>1.4896311519629335</v>
      </c>
      <c r="J191" s="42">
        <f t="shared" si="6"/>
        <v>17.203322438834043</v>
      </c>
      <c r="K191" s="42">
        <f t="shared" si="6"/>
        <v>0.2528966519654548</v>
      </c>
      <c r="L191" s="42">
        <f t="shared" si="6"/>
        <v>1.2367344999974785</v>
      </c>
      <c r="M191" s="42">
        <f t="shared" si="6"/>
        <v>7.0011275908008148</v>
      </c>
      <c r="N191" s="42">
        <f t="shared" si="6"/>
        <v>11.69182599999616</v>
      </c>
      <c r="O191" s="42">
        <f t="shared" si="6"/>
        <v>0.60038032099999994</v>
      </c>
      <c r="P191" s="42">
        <f t="shared" si="6"/>
        <v>1.0392076899999998</v>
      </c>
      <c r="Q191" s="42">
        <f t="shared" si="6"/>
        <v>0.56553368699999995</v>
      </c>
      <c r="R191" s="42">
        <f t="shared" si="6"/>
        <v>3.4846634000000001E-2</v>
      </c>
      <c r="S191" s="42">
        <f t="shared" si="6"/>
        <v>0.99375555599999998</v>
      </c>
      <c r="T191" s="42">
        <f t="shared" si="6"/>
        <v>4.5452134000000005E-2</v>
      </c>
      <c r="U191" s="42">
        <f t="shared" si="6"/>
        <v>6.2543499999999996</v>
      </c>
      <c r="V191" s="42">
        <f t="shared" si="6"/>
        <v>14.819999999999999</v>
      </c>
      <c r="W191" s="42">
        <f t="shared" si="6"/>
        <v>8.3443614729629338</v>
      </c>
      <c r="X191" s="42">
        <f t="shared" si="6"/>
        <v>33.062530128834041</v>
      </c>
      <c r="Y191" s="42">
        <f t="shared" si="6"/>
        <v>41.406891601796971</v>
      </c>
      <c r="Z191" s="42">
        <f t="shared" si="6"/>
        <v>0.22235337157664278</v>
      </c>
      <c r="AA191" s="42">
        <f t="shared" si="6"/>
        <v>0.10350374106914799</v>
      </c>
      <c r="AB191" s="42">
        <f t="shared" si="6"/>
        <v>0.10350374139999999</v>
      </c>
      <c r="AC191" s="42">
        <f t="shared" si="6"/>
        <v>2.3993329842950414E-3</v>
      </c>
      <c r="AD191" s="42">
        <f t="shared" si="6"/>
        <v>0.22109048914667395</v>
      </c>
      <c r="AE191" s="42">
        <f t="shared" si="6"/>
        <v>1.9898144023200657</v>
      </c>
      <c r="AF191" s="42">
        <f t="shared" si="6"/>
        <v>2.2109048914667397</v>
      </c>
      <c r="AG191" s="42">
        <f t="shared" si="6"/>
        <v>0.63536726422196799</v>
      </c>
      <c r="AH191" s="42">
        <f t="shared" si="6"/>
        <v>1.0808546563776007</v>
      </c>
      <c r="AI191" s="42">
        <f t="shared" si="6"/>
        <v>3.4616561292093428</v>
      </c>
      <c r="AJ191" s="42">
        <f t="shared" si="6"/>
        <v>5.9333780334310388E-3</v>
      </c>
      <c r="AK191" s="42">
        <f t="shared" si="6"/>
        <v>7.1701460458161795E-3</v>
      </c>
      <c r="AL191" s="42">
        <f t="shared" si="6"/>
        <v>1.7933118761933414E-2</v>
      </c>
      <c r="AM191" s="42">
        <f t="shared" si="6"/>
        <v>0.64369997523969402</v>
      </c>
      <c r="AN191" s="42">
        <f t="shared" si="6"/>
        <v>1.309115291570091</v>
      </c>
      <c r="AO191" s="42">
        <f t="shared" si="6"/>
        <v>5.4694036502913423</v>
      </c>
      <c r="AP191" s="42">
        <f t="shared" si="6"/>
        <v>701.65800759500019</v>
      </c>
      <c r="AQ191" s="42">
        <f t="shared" si="6"/>
        <v>377.815850243</v>
      </c>
      <c r="AR191" s="42">
        <f t="shared" si="6"/>
        <v>1079.4738578380002</v>
      </c>
      <c r="AS191" s="42">
        <f t="shared" si="6"/>
        <v>41.947923895999999</v>
      </c>
      <c r="AT191" s="42">
        <f t="shared" si="6"/>
        <v>2786.9878902750002</v>
      </c>
      <c r="AU191" s="42">
        <f t="shared" si="6"/>
        <v>6379.9458934189997</v>
      </c>
      <c r="AV191" s="42">
        <f t="shared" si="6"/>
        <v>1647.1135799819999</v>
      </c>
      <c r="AW191" s="42">
        <f t="shared" si="6"/>
        <v>3769.6066683490003</v>
      </c>
      <c r="AX191" s="42">
        <f t="shared" si="6"/>
        <v>1589.879664882</v>
      </c>
      <c r="AY191" s="42">
        <f t="shared" si="6"/>
        <v>3639.0248161099998</v>
      </c>
      <c r="AZ191" s="42">
        <f t="shared" si="6"/>
        <v>7.7802004600000014</v>
      </c>
      <c r="BA191" s="42">
        <f t="shared" si="6"/>
        <v>15.560400922857145</v>
      </c>
      <c r="BB191" s="42">
        <f t="shared" si="6"/>
        <v>4.1401976600000001</v>
      </c>
      <c r="BC191" s="42">
        <f t="shared" si="6"/>
        <v>229.026504993</v>
      </c>
      <c r="BD191" s="42">
        <f t="shared" si="6"/>
        <v>521.70400887699998</v>
      </c>
      <c r="BE191" s="42">
        <f t="shared" si="6"/>
        <v>2.6884400342857138</v>
      </c>
      <c r="BF191" s="42">
        <f t="shared" si="6"/>
        <v>5.3768800771428573</v>
      </c>
      <c r="BG191" s="42">
        <f t="shared" si="6"/>
        <v>14.507374390000001</v>
      </c>
      <c r="BH191" s="42">
        <f t="shared" si="6"/>
        <v>79.204445947000011</v>
      </c>
      <c r="BI191" s="42">
        <f t="shared" si="6"/>
        <v>0.45</v>
      </c>
      <c r="BJ191" s="42">
        <f t="shared" si="6"/>
        <v>0.45</v>
      </c>
      <c r="BK191" s="42">
        <f t="shared" si="6"/>
        <v>0.8400000000000003</v>
      </c>
      <c r="BL191" s="42">
        <f t="shared" si="6"/>
        <v>0.8400000000000003</v>
      </c>
    </row>
    <row r="192" spans="1:64" s="37" customFormat="1" x14ac:dyDescent="0.2">
      <c r="A192" s="7"/>
      <c r="B192" s="37">
        <v>8</v>
      </c>
      <c r="C192" s="7" t="s">
        <v>201</v>
      </c>
      <c r="D192" s="42" t="str">
        <f>IF(D92="－","－",MAX(D92:D114))</f>
        <v>－</v>
      </c>
      <c r="E192" s="42" t="str">
        <f>IF(E92="－","－",SUM(E92:E114))</f>
        <v>－</v>
      </c>
      <c r="F192" s="42" t="str">
        <f t="shared" ref="F192:BL192" si="7">IF(F92="－","－",SUM(F92:F114))</f>
        <v>－</v>
      </c>
      <c r="G192" s="42" t="str">
        <f t="shared" si="7"/>
        <v>－</v>
      </c>
      <c r="H192" s="42" t="str">
        <f t="shared" si="7"/>
        <v>－</v>
      </c>
      <c r="I192" s="42" t="str">
        <f t="shared" si="7"/>
        <v>－</v>
      </c>
      <c r="J192" s="42" t="str">
        <f t="shared" si="7"/>
        <v>－</v>
      </c>
      <c r="K192" s="42" t="str">
        <f t="shared" si="7"/>
        <v>－</v>
      </c>
      <c r="L192" s="42" t="str">
        <f t="shared" si="7"/>
        <v>－</v>
      </c>
      <c r="M192" s="42" t="str">
        <f t="shared" si="7"/>
        <v>－</v>
      </c>
      <c r="N192" s="42" t="str">
        <f t="shared" si="7"/>
        <v>－</v>
      </c>
      <c r="O192" s="42" t="str">
        <f t="shared" si="7"/>
        <v>－</v>
      </c>
      <c r="P192" s="42" t="str">
        <f t="shared" si="7"/>
        <v>－</v>
      </c>
      <c r="Q192" s="42" t="str">
        <f t="shared" si="7"/>
        <v>－</v>
      </c>
      <c r="R192" s="42" t="str">
        <f t="shared" si="7"/>
        <v>－</v>
      </c>
      <c r="S192" s="42" t="str">
        <f t="shared" si="7"/>
        <v>－</v>
      </c>
      <c r="T192" s="42" t="str">
        <f t="shared" si="7"/>
        <v>－</v>
      </c>
      <c r="U192" s="42" t="str">
        <f t="shared" si="7"/>
        <v>－</v>
      </c>
      <c r="V192" s="42" t="str">
        <f t="shared" si="7"/>
        <v>－</v>
      </c>
      <c r="W192" s="42" t="str">
        <f t="shared" si="7"/>
        <v>－</v>
      </c>
      <c r="X192" s="42" t="str">
        <f t="shared" si="7"/>
        <v>－</v>
      </c>
      <c r="Y192" s="42" t="str">
        <f t="shared" si="7"/>
        <v>－</v>
      </c>
      <c r="Z192" s="42" t="str">
        <f t="shared" si="7"/>
        <v>－</v>
      </c>
      <c r="AA192" s="42" t="str">
        <f t="shared" si="7"/>
        <v>－</v>
      </c>
      <c r="AB192" s="42" t="str">
        <f t="shared" si="7"/>
        <v>－</v>
      </c>
      <c r="AC192" s="42" t="str">
        <f t="shared" si="7"/>
        <v>－</v>
      </c>
      <c r="AD192" s="42" t="str">
        <f t="shared" si="7"/>
        <v>－</v>
      </c>
      <c r="AE192" s="42" t="str">
        <f t="shared" si="7"/>
        <v>－</v>
      </c>
      <c r="AF192" s="42" t="str">
        <f t="shared" si="7"/>
        <v>－</v>
      </c>
      <c r="AG192" s="42" t="str">
        <f t="shared" si="7"/>
        <v>－</v>
      </c>
      <c r="AH192" s="42" t="str">
        <f t="shared" si="7"/>
        <v>－</v>
      </c>
      <c r="AI192" s="42" t="str">
        <f t="shared" si="7"/>
        <v>－</v>
      </c>
      <c r="AJ192" s="42" t="str">
        <f t="shared" si="7"/>
        <v>－</v>
      </c>
      <c r="AK192" s="42" t="str">
        <f t="shared" si="7"/>
        <v>－</v>
      </c>
      <c r="AL192" s="42" t="str">
        <f t="shared" si="7"/>
        <v>－</v>
      </c>
      <c r="AM192" s="42" t="str">
        <f t="shared" si="7"/>
        <v>－</v>
      </c>
      <c r="AN192" s="42" t="str">
        <f t="shared" si="7"/>
        <v>－</v>
      </c>
      <c r="AO192" s="42" t="str">
        <f t="shared" si="7"/>
        <v>－</v>
      </c>
      <c r="AP192" s="42" t="str">
        <f t="shared" si="7"/>
        <v>－</v>
      </c>
      <c r="AQ192" s="42" t="str">
        <f t="shared" si="7"/>
        <v>－</v>
      </c>
      <c r="AR192" s="42" t="str">
        <f t="shared" si="7"/>
        <v>－</v>
      </c>
      <c r="AS192" s="42" t="str">
        <f t="shared" si="7"/>
        <v>－</v>
      </c>
      <c r="AT192" s="42" t="str">
        <f t="shared" si="7"/>
        <v>－</v>
      </c>
      <c r="AU192" s="42" t="str">
        <f t="shared" si="7"/>
        <v>－</v>
      </c>
      <c r="AV192" s="42" t="str">
        <f t="shared" si="7"/>
        <v>－</v>
      </c>
      <c r="AW192" s="42" t="str">
        <f t="shared" si="7"/>
        <v>－</v>
      </c>
      <c r="AX192" s="42" t="str">
        <f t="shared" si="7"/>
        <v>－</v>
      </c>
      <c r="AY192" s="42" t="str">
        <f t="shared" si="7"/>
        <v>－</v>
      </c>
      <c r="AZ192" s="42" t="str">
        <f t="shared" si="7"/>
        <v>－</v>
      </c>
      <c r="BA192" s="42" t="str">
        <f t="shared" si="7"/>
        <v>－</v>
      </c>
      <c r="BB192" s="42" t="str">
        <f t="shared" si="7"/>
        <v>－</v>
      </c>
      <c r="BC192" s="42" t="str">
        <f t="shared" si="7"/>
        <v>－</v>
      </c>
      <c r="BD192" s="42" t="str">
        <f t="shared" si="7"/>
        <v>－</v>
      </c>
      <c r="BE192" s="42" t="str">
        <f t="shared" si="7"/>
        <v>－</v>
      </c>
      <c r="BF192" s="42" t="str">
        <f t="shared" si="7"/>
        <v>－</v>
      </c>
      <c r="BG192" s="42" t="str">
        <f t="shared" si="7"/>
        <v>－</v>
      </c>
      <c r="BH192" s="42" t="str">
        <f t="shared" si="7"/>
        <v>－</v>
      </c>
      <c r="BI192" s="42" t="str">
        <f t="shared" si="7"/>
        <v>－</v>
      </c>
      <c r="BJ192" s="42" t="str">
        <f t="shared" si="7"/>
        <v>－</v>
      </c>
      <c r="BK192" s="42" t="str">
        <f t="shared" si="7"/>
        <v>－</v>
      </c>
      <c r="BL192" s="42" t="str">
        <f t="shared" si="7"/>
        <v>－</v>
      </c>
    </row>
    <row r="193" spans="1:64" s="37" customFormat="1" x14ac:dyDescent="0.2">
      <c r="A193" s="7"/>
      <c r="B193" s="37">
        <v>9</v>
      </c>
      <c r="C193" s="7" t="s">
        <v>225</v>
      </c>
      <c r="D193" s="42" t="str">
        <f>IF(D115="－","－",MAX(D115:D122))</f>
        <v>－</v>
      </c>
      <c r="E193" s="42" t="str">
        <f>IF(E115="－","－",SUM(E115:E122))</f>
        <v>－</v>
      </c>
      <c r="F193" s="42" t="str">
        <f t="shared" ref="F193:BL193" si="8">IF(F115="－","－",SUM(F115:F122))</f>
        <v>－</v>
      </c>
      <c r="G193" s="42" t="str">
        <f t="shared" si="8"/>
        <v>－</v>
      </c>
      <c r="H193" s="42" t="str">
        <f t="shared" si="8"/>
        <v>－</v>
      </c>
      <c r="I193" s="42" t="str">
        <f t="shared" si="8"/>
        <v>－</v>
      </c>
      <c r="J193" s="42" t="str">
        <f t="shared" si="8"/>
        <v>－</v>
      </c>
      <c r="K193" s="42" t="str">
        <f t="shared" si="8"/>
        <v>－</v>
      </c>
      <c r="L193" s="42" t="str">
        <f t="shared" si="8"/>
        <v>－</v>
      </c>
      <c r="M193" s="42" t="str">
        <f t="shared" si="8"/>
        <v>－</v>
      </c>
      <c r="N193" s="42" t="str">
        <f t="shared" si="8"/>
        <v>－</v>
      </c>
      <c r="O193" s="42" t="str">
        <f t="shared" si="8"/>
        <v>－</v>
      </c>
      <c r="P193" s="42" t="str">
        <f t="shared" si="8"/>
        <v>－</v>
      </c>
      <c r="Q193" s="42" t="str">
        <f t="shared" si="8"/>
        <v>－</v>
      </c>
      <c r="R193" s="42" t="str">
        <f t="shared" si="8"/>
        <v>－</v>
      </c>
      <c r="S193" s="42" t="str">
        <f t="shared" si="8"/>
        <v>－</v>
      </c>
      <c r="T193" s="42" t="str">
        <f t="shared" si="8"/>
        <v>－</v>
      </c>
      <c r="U193" s="42" t="str">
        <f t="shared" si="8"/>
        <v>－</v>
      </c>
      <c r="V193" s="42" t="str">
        <f t="shared" si="8"/>
        <v>－</v>
      </c>
      <c r="W193" s="42" t="str">
        <f t="shared" si="8"/>
        <v>－</v>
      </c>
      <c r="X193" s="42" t="str">
        <f t="shared" si="8"/>
        <v>－</v>
      </c>
      <c r="Y193" s="42" t="str">
        <f t="shared" si="8"/>
        <v>－</v>
      </c>
      <c r="Z193" s="42" t="str">
        <f t="shared" si="8"/>
        <v>－</v>
      </c>
      <c r="AA193" s="42" t="str">
        <f t="shared" si="8"/>
        <v>－</v>
      </c>
      <c r="AB193" s="42" t="str">
        <f t="shared" si="8"/>
        <v>－</v>
      </c>
      <c r="AC193" s="42" t="str">
        <f t="shared" si="8"/>
        <v>－</v>
      </c>
      <c r="AD193" s="42" t="str">
        <f t="shared" si="8"/>
        <v>－</v>
      </c>
      <c r="AE193" s="42" t="str">
        <f t="shared" si="8"/>
        <v>－</v>
      </c>
      <c r="AF193" s="42" t="str">
        <f t="shared" si="8"/>
        <v>－</v>
      </c>
      <c r="AG193" s="42" t="str">
        <f t="shared" si="8"/>
        <v>－</v>
      </c>
      <c r="AH193" s="42" t="str">
        <f t="shared" si="8"/>
        <v>－</v>
      </c>
      <c r="AI193" s="42" t="str">
        <f t="shared" si="8"/>
        <v>－</v>
      </c>
      <c r="AJ193" s="42" t="str">
        <f t="shared" si="8"/>
        <v>－</v>
      </c>
      <c r="AK193" s="42" t="str">
        <f t="shared" si="8"/>
        <v>－</v>
      </c>
      <c r="AL193" s="42" t="str">
        <f t="shared" si="8"/>
        <v>－</v>
      </c>
      <c r="AM193" s="42" t="str">
        <f t="shared" si="8"/>
        <v>－</v>
      </c>
      <c r="AN193" s="42" t="str">
        <f t="shared" si="8"/>
        <v>－</v>
      </c>
      <c r="AO193" s="42" t="str">
        <f t="shared" si="8"/>
        <v>－</v>
      </c>
      <c r="AP193" s="42" t="str">
        <f t="shared" si="8"/>
        <v>－</v>
      </c>
      <c r="AQ193" s="42" t="str">
        <f t="shared" si="8"/>
        <v>－</v>
      </c>
      <c r="AR193" s="42" t="str">
        <f t="shared" si="8"/>
        <v>－</v>
      </c>
      <c r="AS193" s="42" t="str">
        <f t="shared" si="8"/>
        <v>－</v>
      </c>
      <c r="AT193" s="42" t="str">
        <f t="shared" si="8"/>
        <v>－</v>
      </c>
      <c r="AU193" s="42" t="str">
        <f t="shared" si="8"/>
        <v>－</v>
      </c>
      <c r="AV193" s="42" t="str">
        <f t="shared" si="8"/>
        <v>－</v>
      </c>
      <c r="AW193" s="42" t="str">
        <f t="shared" si="8"/>
        <v>－</v>
      </c>
      <c r="AX193" s="42" t="str">
        <f t="shared" si="8"/>
        <v>－</v>
      </c>
      <c r="AY193" s="42" t="str">
        <f t="shared" si="8"/>
        <v>－</v>
      </c>
      <c r="AZ193" s="42" t="str">
        <f t="shared" si="8"/>
        <v>－</v>
      </c>
      <c r="BA193" s="42" t="str">
        <f t="shared" si="8"/>
        <v>－</v>
      </c>
      <c r="BB193" s="42" t="str">
        <f t="shared" si="8"/>
        <v>－</v>
      </c>
      <c r="BC193" s="42" t="str">
        <f t="shared" si="8"/>
        <v>－</v>
      </c>
      <c r="BD193" s="42" t="str">
        <f t="shared" si="8"/>
        <v>－</v>
      </c>
      <c r="BE193" s="42" t="str">
        <f t="shared" si="8"/>
        <v>－</v>
      </c>
      <c r="BF193" s="42" t="str">
        <f t="shared" si="8"/>
        <v>－</v>
      </c>
      <c r="BG193" s="42" t="str">
        <f t="shared" si="8"/>
        <v>－</v>
      </c>
      <c r="BH193" s="42" t="str">
        <f t="shared" si="8"/>
        <v>－</v>
      </c>
      <c r="BI193" s="42" t="str">
        <f t="shared" si="8"/>
        <v>－</v>
      </c>
      <c r="BJ193" s="42" t="str">
        <f t="shared" si="8"/>
        <v>－</v>
      </c>
      <c r="BK193" s="42" t="str">
        <f t="shared" si="8"/>
        <v>－</v>
      </c>
      <c r="BL193" s="42" t="str">
        <f t="shared" si="8"/>
        <v>－</v>
      </c>
    </row>
    <row r="194" spans="1:64" s="37" customFormat="1" x14ac:dyDescent="0.2">
      <c r="A194" s="7"/>
      <c r="B194" s="37">
        <v>10</v>
      </c>
      <c r="C194" s="7" t="s">
        <v>3</v>
      </c>
      <c r="D194" s="42" t="str">
        <f>IF(D123="－","－",MAX(D123:D132))</f>
        <v>－</v>
      </c>
      <c r="E194" s="42" t="str">
        <f>IF(E123="－","－",SUM(E123:E132))</f>
        <v>－</v>
      </c>
      <c r="F194" s="42" t="str">
        <f t="shared" ref="F194:BL194" si="9">IF(F123="－","－",SUM(F123:F132))</f>
        <v>－</v>
      </c>
      <c r="G194" s="42" t="str">
        <f t="shared" si="9"/>
        <v>－</v>
      </c>
      <c r="H194" s="42" t="str">
        <f t="shared" si="9"/>
        <v>－</v>
      </c>
      <c r="I194" s="42" t="str">
        <f t="shared" si="9"/>
        <v>－</v>
      </c>
      <c r="J194" s="42" t="str">
        <f t="shared" si="9"/>
        <v>－</v>
      </c>
      <c r="K194" s="42" t="str">
        <f t="shared" si="9"/>
        <v>－</v>
      </c>
      <c r="L194" s="42" t="str">
        <f t="shared" si="9"/>
        <v>－</v>
      </c>
      <c r="M194" s="42" t="str">
        <f t="shared" si="9"/>
        <v>－</v>
      </c>
      <c r="N194" s="42" t="str">
        <f t="shared" si="9"/>
        <v>－</v>
      </c>
      <c r="O194" s="42" t="str">
        <f t="shared" si="9"/>
        <v>－</v>
      </c>
      <c r="P194" s="42" t="str">
        <f t="shared" si="9"/>
        <v>－</v>
      </c>
      <c r="Q194" s="42" t="str">
        <f t="shared" si="9"/>
        <v>－</v>
      </c>
      <c r="R194" s="42" t="str">
        <f t="shared" si="9"/>
        <v>－</v>
      </c>
      <c r="S194" s="42" t="str">
        <f t="shared" si="9"/>
        <v>－</v>
      </c>
      <c r="T194" s="42" t="str">
        <f t="shared" si="9"/>
        <v>－</v>
      </c>
      <c r="U194" s="42" t="str">
        <f t="shared" si="9"/>
        <v>－</v>
      </c>
      <c r="V194" s="42" t="str">
        <f t="shared" si="9"/>
        <v>－</v>
      </c>
      <c r="W194" s="42" t="str">
        <f t="shared" si="9"/>
        <v>－</v>
      </c>
      <c r="X194" s="42" t="str">
        <f t="shared" si="9"/>
        <v>－</v>
      </c>
      <c r="Y194" s="42" t="str">
        <f t="shared" si="9"/>
        <v>－</v>
      </c>
      <c r="Z194" s="42" t="str">
        <f t="shared" si="9"/>
        <v>－</v>
      </c>
      <c r="AA194" s="42" t="str">
        <f t="shared" si="9"/>
        <v>－</v>
      </c>
      <c r="AB194" s="42" t="str">
        <f t="shared" si="9"/>
        <v>－</v>
      </c>
      <c r="AC194" s="42" t="str">
        <f t="shared" si="9"/>
        <v>－</v>
      </c>
      <c r="AD194" s="42" t="str">
        <f t="shared" si="9"/>
        <v>－</v>
      </c>
      <c r="AE194" s="42" t="str">
        <f t="shared" si="9"/>
        <v>－</v>
      </c>
      <c r="AF194" s="42" t="str">
        <f t="shared" si="9"/>
        <v>－</v>
      </c>
      <c r="AG194" s="42" t="str">
        <f t="shared" si="9"/>
        <v>－</v>
      </c>
      <c r="AH194" s="42" t="str">
        <f t="shared" si="9"/>
        <v>－</v>
      </c>
      <c r="AI194" s="42" t="str">
        <f t="shared" si="9"/>
        <v>－</v>
      </c>
      <c r="AJ194" s="42" t="str">
        <f t="shared" si="9"/>
        <v>－</v>
      </c>
      <c r="AK194" s="42" t="str">
        <f t="shared" si="9"/>
        <v>－</v>
      </c>
      <c r="AL194" s="42" t="str">
        <f t="shared" si="9"/>
        <v>－</v>
      </c>
      <c r="AM194" s="42" t="str">
        <f t="shared" si="9"/>
        <v>－</v>
      </c>
      <c r="AN194" s="42" t="str">
        <f t="shared" si="9"/>
        <v>－</v>
      </c>
      <c r="AO194" s="42" t="str">
        <f t="shared" si="9"/>
        <v>－</v>
      </c>
      <c r="AP194" s="42" t="str">
        <f t="shared" si="9"/>
        <v>－</v>
      </c>
      <c r="AQ194" s="42" t="str">
        <f t="shared" si="9"/>
        <v>－</v>
      </c>
      <c r="AR194" s="42" t="str">
        <f t="shared" si="9"/>
        <v>－</v>
      </c>
      <c r="AS194" s="42" t="str">
        <f t="shared" si="9"/>
        <v>－</v>
      </c>
      <c r="AT194" s="42" t="str">
        <f t="shared" si="9"/>
        <v>－</v>
      </c>
      <c r="AU194" s="42" t="str">
        <f t="shared" si="9"/>
        <v>－</v>
      </c>
      <c r="AV194" s="42" t="str">
        <f t="shared" si="9"/>
        <v>－</v>
      </c>
      <c r="AW194" s="42" t="str">
        <f t="shared" si="9"/>
        <v>－</v>
      </c>
      <c r="AX194" s="42" t="str">
        <f t="shared" si="9"/>
        <v>－</v>
      </c>
      <c r="AY194" s="42" t="str">
        <f t="shared" si="9"/>
        <v>－</v>
      </c>
      <c r="AZ194" s="42" t="str">
        <f t="shared" si="9"/>
        <v>－</v>
      </c>
      <c r="BA194" s="42" t="str">
        <f t="shared" si="9"/>
        <v>－</v>
      </c>
      <c r="BB194" s="42" t="str">
        <f t="shared" si="9"/>
        <v>－</v>
      </c>
      <c r="BC194" s="42" t="str">
        <f t="shared" si="9"/>
        <v>－</v>
      </c>
      <c r="BD194" s="42" t="str">
        <f t="shared" si="9"/>
        <v>－</v>
      </c>
      <c r="BE194" s="42" t="str">
        <f t="shared" si="9"/>
        <v>－</v>
      </c>
      <c r="BF194" s="42" t="str">
        <f t="shared" si="9"/>
        <v>－</v>
      </c>
      <c r="BG194" s="42" t="str">
        <f t="shared" si="9"/>
        <v>－</v>
      </c>
      <c r="BH194" s="42" t="str">
        <f t="shared" si="9"/>
        <v>－</v>
      </c>
      <c r="BI194" s="42" t="str">
        <f t="shared" si="9"/>
        <v>－</v>
      </c>
      <c r="BJ194" s="42" t="str">
        <f t="shared" si="9"/>
        <v>－</v>
      </c>
      <c r="BK194" s="42" t="str">
        <f t="shared" si="9"/>
        <v>－</v>
      </c>
      <c r="BL194" s="42" t="str">
        <f t="shared" si="9"/>
        <v>－</v>
      </c>
    </row>
    <row r="195" spans="1:64" s="37" customFormat="1" x14ac:dyDescent="0.2">
      <c r="A195" s="7"/>
      <c r="B195" s="37">
        <v>11</v>
      </c>
      <c r="C195" s="7" t="s">
        <v>14</v>
      </c>
      <c r="D195" s="42" t="str">
        <f>IF(D133="－","－",MAX(D133:D150))</f>
        <v>－</v>
      </c>
      <c r="E195" s="42" t="str">
        <f>IF(E133="－","－",SUM(E133:E150))</f>
        <v>－</v>
      </c>
      <c r="F195" s="42" t="str">
        <f t="shared" ref="F195:BL195" si="10">IF(F133="－","－",SUM(F133:F150))</f>
        <v>－</v>
      </c>
      <c r="G195" s="42" t="str">
        <f t="shared" si="10"/>
        <v>－</v>
      </c>
      <c r="H195" s="42" t="str">
        <f t="shared" si="10"/>
        <v>－</v>
      </c>
      <c r="I195" s="42" t="str">
        <f t="shared" si="10"/>
        <v>－</v>
      </c>
      <c r="J195" s="42" t="str">
        <f t="shared" si="10"/>
        <v>－</v>
      </c>
      <c r="K195" s="42" t="str">
        <f t="shared" si="10"/>
        <v>－</v>
      </c>
      <c r="L195" s="42" t="str">
        <f t="shared" si="10"/>
        <v>－</v>
      </c>
      <c r="M195" s="42" t="str">
        <f t="shared" si="10"/>
        <v>－</v>
      </c>
      <c r="N195" s="42" t="str">
        <f t="shared" si="10"/>
        <v>－</v>
      </c>
      <c r="O195" s="42" t="str">
        <f t="shared" si="10"/>
        <v>－</v>
      </c>
      <c r="P195" s="42" t="str">
        <f t="shared" si="10"/>
        <v>－</v>
      </c>
      <c r="Q195" s="42" t="str">
        <f t="shared" si="10"/>
        <v>－</v>
      </c>
      <c r="R195" s="42" t="str">
        <f t="shared" si="10"/>
        <v>－</v>
      </c>
      <c r="S195" s="42" t="str">
        <f t="shared" si="10"/>
        <v>－</v>
      </c>
      <c r="T195" s="42" t="str">
        <f t="shared" si="10"/>
        <v>－</v>
      </c>
      <c r="U195" s="42" t="str">
        <f t="shared" si="10"/>
        <v>－</v>
      </c>
      <c r="V195" s="42" t="str">
        <f t="shared" si="10"/>
        <v>－</v>
      </c>
      <c r="W195" s="42" t="str">
        <f t="shared" si="10"/>
        <v>－</v>
      </c>
      <c r="X195" s="42" t="str">
        <f t="shared" si="10"/>
        <v>－</v>
      </c>
      <c r="Y195" s="42" t="str">
        <f t="shared" si="10"/>
        <v>－</v>
      </c>
      <c r="Z195" s="42" t="str">
        <f t="shared" si="10"/>
        <v>－</v>
      </c>
      <c r="AA195" s="42" t="str">
        <f t="shared" si="10"/>
        <v>－</v>
      </c>
      <c r="AB195" s="42" t="str">
        <f t="shared" si="10"/>
        <v>－</v>
      </c>
      <c r="AC195" s="42" t="str">
        <f t="shared" si="10"/>
        <v>－</v>
      </c>
      <c r="AD195" s="42" t="str">
        <f t="shared" si="10"/>
        <v>－</v>
      </c>
      <c r="AE195" s="42" t="str">
        <f t="shared" si="10"/>
        <v>－</v>
      </c>
      <c r="AF195" s="42" t="str">
        <f t="shared" si="10"/>
        <v>－</v>
      </c>
      <c r="AG195" s="42" t="str">
        <f t="shared" si="10"/>
        <v>－</v>
      </c>
      <c r="AH195" s="42" t="str">
        <f t="shared" si="10"/>
        <v>－</v>
      </c>
      <c r="AI195" s="42" t="str">
        <f t="shared" si="10"/>
        <v>－</v>
      </c>
      <c r="AJ195" s="42" t="str">
        <f t="shared" si="10"/>
        <v>－</v>
      </c>
      <c r="AK195" s="42" t="str">
        <f t="shared" si="10"/>
        <v>－</v>
      </c>
      <c r="AL195" s="42" t="str">
        <f t="shared" si="10"/>
        <v>－</v>
      </c>
      <c r="AM195" s="42" t="str">
        <f t="shared" si="10"/>
        <v>－</v>
      </c>
      <c r="AN195" s="42" t="str">
        <f t="shared" si="10"/>
        <v>－</v>
      </c>
      <c r="AO195" s="42" t="str">
        <f t="shared" si="10"/>
        <v>－</v>
      </c>
      <c r="AP195" s="42" t="str">
        <f t="shared" si="10"/>
        <v>－</v>
      </c>
      <c r="AQ195" s="42" t="str">
        <f t="shared" si="10"/>
        <v>－</v>
      </c>
      <c r="AR195" s="42" t="str">
        <f t="shared" si="10"/>
        <v>－</v>
      </c>
      <c r="AS195" s="42" t="str">
        <f t="shared" si="10"/>
        <v>－</v>
      </c>
      <c r="AT195" s="42" t="str">
        <f t="shared" si="10"/>
        <v>－</v>
      </c>
      <c r="AU195" s="42" t="str">
        <f t="shared" si="10"/>
        <v>－</v>
      </c>
      <c r="AV195" s="42" t="str">
        <f t="shared" si="10"/>
        <v>－</v>
      </c>
      <c r="AW195" s="42" t="str">
        <f t="shared" si="10"/>
        <v>－</v>
      </c>
      <c r="AX195" s="42" t="str">
        <f t="shared" si="10"/>
        <v>－</v>
      </c>
      <c r="AY195" s="42" t="str">
        <f t="shared" si="10"/>
        <v>－</v>
      </c>
      <c r="AZ195" s="42" t="str">
        <f t="shared" si="10"/>
        <v>－</v>
      </c>
      <c r="BA195" s="42" t="str">
        <f t="shared" si="10"/>
        <v>－</v>
      </c>
      <c r="BB195" s="42" t="str">
        <f t="shared" si="10"/>
        <v>－</v>
      </c>
      <c r="BC195" s="42" t="str">
        <f t="shared" si="10"/>
        <v>－</v>
      </c>
      <c r="BD195" s="42" t="str">
        <f t="shared" si="10"/>
        <v>－</v>
      </c>
      <c r="BE195" s="42" t="str">
        <f t="shared" si="10"/>
        <v>－</v>
      </c>
      <c r="BF195" s="42" t="str">
        <f t="shared" si="10"/>
        <v>－</v>
      </c>
      <c r="BG195" s="42" t="str">
        <f t="shared" si="10"/>
        <v>－</v>
      </c>
      <c r="BH195" s="42" t="str">
        <f t="shared" si="10"/>
        <v>－</v>
      </c>
      <c r="BI195" s="42" t="str">
        <f t="shared" si="10"/>
        <v>－</v>
      </c>
      <c r="BJ195" s="42" t="str">
        <f t="shared" si="10"/>
        <v>－</v>
      </c>
      <c r="BK195" s="42" t="str">
        <f t="shared" si="10"/>
        <v>－</v>
      </c>
      <c r="BL195" s="42" t="str">
        <f t="shared" si="10"/>
        <v>－</v>
      </c>
    </row>
    <row r="196" spans="1:64" s="37" customFormat="1" x14ac:dyDescent="0.2">
      <c r="A196" s="7"/>
      <c r="B196" s="37">
        <v>12</v>
      </c>
      <c r="C196" s="7" t="s">
        <v>235</v>
      </c>
      <c r="D196" s="42" t="str">
        <f>IF(D151="－","－",MAX(D151:D169))</f>
        <v>－</v>
      </c>
      <c r="E196" s="42" t="str">
        <f>IF(E151="－","－",SUM(E151:E169))</f>
        <v>－</v>
      </c>
      <c r="F196" s="42" t="str">
        <f t="shared" ref="F196:BL196" si="11">IF(F151="－","－",SUM(F151:F169))</f>
        <v>－</v>
      </c>
      <c r="G196" s="42" t="str">
        <f t="shared" si="11"/>
        <v>－</v>
      </c>
      <c r="H196" s="42" t="str">
        <f t="shared" si="11"/>
        <v>－</v>
      </c>
      <c r="I196" s="42" t="str">
        <f t="shared" si="11"/>
        <v>－</v>
      </c>
      <c r="J196" s="42" t="str">
        <f t="shared" si="11"/>
        <v>－</v>
      </c>
      <c r="K196" s="42" t="str">
        <f t="shared" si="11"/>
        <v>－</v>
      </c>
      <c r="L196" s="42" t="str">
        <f t="shared" si="11"/>
        <v>－</v>
      </c>
      <c r="M196" s="42" t="str">
        <f t="shared" si="11"/>
        <v>－</v>
      </c>
      <c r="N196" s="42" t="str">
        <f t="shared" si="11"/>
        <v>－</v>
      </c>
      <c r="O196" s="42" t="str">
        <f t="shared" si="11"/>
        <v>－</v>
      </c>
      <c r="P196" s="42" t="str">
        <f t="shared" si="11"/>
        <v>－</v>
      </c>
      <c r="Q196" s="42" t="str">
        <f t="shared" si="11"/>
        <v>－</v>
      </c>
      <c r="R196" s="42" t="str">
        <f t="shared" si="11"/>
        <v>－</v>
      </c>
      <c r="S196" s="42" t="str">
        <f t="shared" si="11"/>
        <v>－</v>
      </c>
      <c r="T196" s="42" t="str">
        <f t="shared" si="11"/>
        <v>－</v>
      </c>
      <c r="U196" s="42" t="str">
        <f t="shared" si="11"/>
        <v>－</v>
      </c>
      <c r="V196" s="42" t="str">
        <f t="shared" si="11"/>
        <v>－</v>
      </c>
      <c r="W196" s="42" t="str">
        <f t="shared" si="11"/>
        <v>－</v>
      </c>
      <c r="X196" s="42" t="str">
        <f t="shared" si="11"/>
        <v>－</v>
      </c>
      <c r="Y196" s="42" t="str">
        <f t="shared" si="11"/>
        <v>－</v>
      </c>
      <c r="Z196" s="42" t="str">
        <f t="shared" si="11"/>
        <v>－</v>
      </c>
      <c r="AA196" s="42" t="str">
        <f t="shared" si="11"/>
        <v>－</v>
      </c>
      <c r="AB196" s="42" t="str">
        <f t="shared" si="11"/>
        <v>－</v>
      </c>
      <c r="AC196" s="42" t="str">
        <f t="shared" si="11"/>
        <v>－</v>
      </c>
      <c r="AD196" s="42" t="str">
        <f t="shared" si="11"/>
        <v>－</v>
      </c>
      <c r="AE196" s="42" t="str">
        <f t="shared" si="11"/>
        <v>－</v>
      </c>
      <c r="AF196" s="42" t="str">
        <f t="shared" si="11"/>
        <v>－</v>
      </c>
      <c r="AG196" s="42" t="str">
        <f t="shared" si="11"/>
        <v>－</v>
      </c>
      <c r="AH196" s="42" t="str">
        <f t="shared" si="11"/>
        <v>－</v>
      </c>
      <c r="AI196" s="42" t="str">
        <f t="shared" si="11"/>
        <v>－</v>
      </c>
      <c r="AJ196" s="42" t="str">
        <f t="shared" si="11"/>
        <v>－</v>
      </c>
      <c r="AK196" s="42" t="str">
        <f t="shared" si="11"/>
        <v>－</v>
      </c>
      <c r="AL196" s="42" t="str">
        <f t="shared" si="11"/>
        <v>－</v>
      </c>
      <c r="AM196" s="42" t="str">
        <f t="shared" si="11"/>
        <v>－</v>
      </c>
      <c r="AN196" s="42" t="str">
        <f t="shared" si="11"/>
        <v>－</v>
      </c>
      <c r="AO196" s="42" t="str">
        <f t="shared" si="11"/>
        <v>－</v>
      </c>
      <c r="AP196" s="42" t="str">
        <f t="shared" si="11"/>
        <v>－</v>
      </c>
      <c r="AQ196" s="42" t="str">
        <f t="shared" si="11"/>
        <v>－</v>
      </c>
      <c r="AR196" s="42" t="str">
        <f t="shared" si="11"/>
        <v>－</v>
      </c>
      <c r="AS196" s="42" t="str">
        <f t="shared" si="11"/>
        <v>－</v>
      </c>
      <c r="AT196" s="42" t="str">
        <f t="shared" si="11"/>
        <v>－</v>
      </c>
      <c r="AU196" s="42" t="str">
        <f t="shared" si="11"/>
        <v>－</v>
      </c>
      <c r="AV196" s="42" t="str">
        <f t="shared" si="11"/>
        <v>－</v>
      </c>
      <c r="AW196" s="42" t="str">
        <f t="shared" si="11"/>
        <v>－</v>
      </c>
      <c r="AX196" s="42" t="str">
        <f t="shared" si="11"/>
        <v>－</v>
      </c>
      <c r="AY196" s="42" t="str">
        <f t="shared" si="11"/>
        <v>－</v>
      </c>
      <c r="AZ196" s="42" t="str">
        <f t="shared" si="11"/>
        <v>－</v>
      </c>
      <c r="BA196" s="42" t="str">
        <f t="shared" si="11"/>
        <v>－</v>
      </c>
      <c r="BB196" s="42" t="str">
        <f t="shared" si="11"/>
        <v>－</v>
      </c>
      <c r="BC196" s="42" t="str">
        <f t="shared" si="11"/>
        <v>－</v>
      </c>
      <c r="BD196" s="42" t="str">
        <f t="shared" si="11"/>
        <v>－</v>
      </c>
      <c r="BE196" s="42" t="str">
        <f t="shared" si="11"/>
        <v>－</v>
      </c>
      <c r="BF196" s="42" t="str">
        <f t="shared" si="11"/>
        <v>－</v>
      </c>
      <c r="BG196" s="42" t="str">
        <f t="shared" si="11"/>
        <v>－</v>
      </c>
      <c r="BH196" s="42" t="str">
        <f t="shared" si="11"/>
        <v>－</v>
      </c>
      <c r="BI196" s="42" t="str">
        <f t="shared" si="11"/>
        <v>－</v>
      </c>
      <c r="BJ196" s="42" t="str">
        <f t="shared" si="11"/>
        <v>－</v>
      </c>
      <c r="BK196" s="42" t="str">
        <f t="shared" si="11"/>
        <v>－</v>
      </c>
      <c r="BL196" s="42" t="str">
        <f t="shared" si="11"/>
        <v>－</v>
      </c>
    </row>
    <row r="197" spans="1:64" s="37" customFormat="1" x14ac:dyDescent="0.2">
      <c r="A197" s="7"/>
      <c r="B197" s="37">
        <v>13</v>
      </c>
      <c r="C197" s="7" t="s">
        <v>255</v>
      </c>
      <c r="D197" s="42" t="str">
        <f>IF(D170="－","－",MAX(D170:D177))</f>
        <v>－</v>
      </c>
      <c r="E197" s="42" t="str">
        <f>IF(E170="－","－",SUM(E170:E177))</f>
        <v>－</v>
      </c>
      <c r="F197" s="42" t="str">
        <f t="shared" ref="F197:BL197" si="12">IF(F170="－","－",SUM(F170:F177))</f>
        <v>－</v>
      </c>
      <c r="G197" s="42" t="str">
        <f t="shared" si="12"/>
        <v>－</v>
      </c>
      <c r="H197" s="42" t="str">
        <f t="shared" si="12"/>
        <v>－</v>
      </c>
      <c r="I197" s="42" t="str">
        <f t="shared" si="12"/>
        <v>－</v>
      </c>
      <c r="J197" s="42" t="str">
        <f t="shared" si="12"/>
        <v>－</v>
      </c>
      <c r="K197" s="42" t="str">
        <f t="shared" si="12"/>
        <v>－</v>
      </c>
      <c r="L197" s="42" t="str">
        <f t="shared" si="12"/>
        <v>－</v>
      </c>
      <c r="M197" s="42" t="str">
        <f t="shared" si="12"/>
        <v>－</v>
      </c>
      <c r="N197" s="42" t="str">
        <f t="shared" si="12"/>
        <v>－</v>
      </c>
      <c r="O197" s="42" t="str">
        <f t="shared" si="12"/>
        <v>－</v>
      </c>
      <c r="P197" s="42" t="str">
        <f t="shared" si="12"/>
        <v>－</v>
      </c>
      <c r="Q197" s="42" t="str">
        <f t="shared" si="12"/>
        <v>－</v>
      </c>
      <c r="R197" s="42" t="str">
        <f t="shared" si="12"/>
        <v>－</v>
      </c>
      <c r="S197" s="42" t="str">
        <f t="shared" si="12"/>
        <v>－</v>
      </c>
      <c r="T197" s="42" t="str">
        <f t="shared" si="12"/>
        <v>－</v>
      </c>
      <c r="U197" s="42" t="str">
        <f t="shared" si="12"/>
        <v>－</v>
      </c>
      <c r="V197" s="42" t="str">
        <f t="shared" si="12"/>
        <v>－</v>
      </c>
      <c r="W197" s="42" t="str">
        <f t="shared" si="12"/>
        <v>－</v>
      </c>
      <c r="X197" s="42" t="str">
        <f t="shared" si="12"/>
        <v>－</v>
      </c>
      <c r="Y197" s="42" t="str">
        <f t="shared" si="12"/>
        <v>－</v>
      </c>
      <c r="Z197" s="42" t="str">
        <f t="shared" si="12"/>
        <v>－</v>
      </c>
      <c r="AA197" s="42" t="str">
        <f t="shared" si="12"/>
        <v>－</v>
      </c>
      <c r="AB197" s="42" t="str">
        <f t="shared" si="12"/>
        <v>－</v>
      </c>
      <c r="AC197" s="42" t="str">
        <f t="shared" si="12"/>
        <v>－</v>
      </c>
      <c r="AD197" s="42" t="str">
        <f t="shared" si="12"/>
        <v>－</v>
      </c>
      <c r="AE197" s="42" t="str">
        <f t="shared" si="12"/>
        <v>－</v>
      </c>
      <c r="AF197" s="42" t="str">
        <f t="shared" si="12"/>
        <v>－</v>
      </c>
      <c r="AG197" s="42" t="str">
        <f t="shared" si="12"/>
        <v>－</v>
      </c>
      <c r="AH197" s="42" t="str">
        <f t="shared" si="12"/>
        <v>－</v>
      </c>
      <c r="AI197" s="42" t="str">
        <f t="shared" si="12"/>
        <v>－</v>
      </c>
      <c r="AJ197" s="42" t="str">
        <f t="shared" si="12"/>
        <v>－</v>
      </c>
      <c r="AK197" s="42" t="str">
        <f t="shared" si="12"/>
        <v>－</v>
      </c>
      <c r="AL197" s="42" t="str">
        <f t="shared" si="12"/>
        <v>－</v>
      </c>
      <c r="AM197" s="42" t="str">
        <f t="shared" si="12"/>
        <v>－</v>
      </c>
      <c r="AN197" s="42" t="str">
        <f t="shared" si="12"/>
        <v>－</v>
      </c>
      <c r="AO197" s="42" t="str">
        <f t="shared" si="12"/>
        <v>－</v>
      </c>
      <c r="AP197" s="42" t="str">
        <f t="shared" si="12"/>
        <v>－</v>
      </c>
      <c r="AQ197" s="42" t="str">
        <f t="shared" si="12"/>
        <v>－</v>
      </c>
      <c r="AR197" s="42" t="str">
        <f t="shared" si="12"/>
        <v>－</v>
      </c>
      <c r="AS197" s="42" t="str">
        <f t="shared" si="12"/>
        <v>－</v>
      </c>
      <c r="AT197" s="42" t="str">
        <f t="shared" si="12"/>
        <v>－</v>
      </c>
      <c r="AU197" s="42" t="str">
        <f t="shared" si="12"/>
        <v>－</v>
      </c>
      <c r="AV197" s="42" t="str">
        <f t="shared" si="12"/>
        <v>－</v>
      </c>
      <c r="AW197" s="42" t="str">
        <f t="shared" si="12"/>
        <v>－</v>
      </c>
      <c r="AX197" s="42" t="str">
        <f t="shared" si="12"/>
        <v>－</v>
      </c>
      <c r="AY197" s="42" t="str">
        <f t="shared" si="12"/>
        <v>－</v>
      </c>
      <c r="AZ197" s="42" t="str">
        <f t="shared" si="12"/>
        <v>－</v>
      </c>
      <c r="BA197" s="42" t="str">
        <f t="shared" si="12"/>
        <v>－</v>
      </c>
      <c r="BB197" s="42" t="str">
        <f t="shared" si="12"/>
        <v>－</v>
      </c>
      <c r="BC197" s="42" t="str">
        <f t="shared" si="12"/>
        <v>－</v>
      </c>
      <c r="BD197" s="42" t="str">
        <f t="shared" si="12"/>
        <v>－</v>
      </c>
      <c r="BE197" s="42" t="str">
        <f t="shared" si="12"/>
        <v>－</v>
      </c>
      <c r="BF197" s="42" t="str">
        <f t="shared" si="12"/>
        <v>－</v>
      </c>
      <c r="BG197" s="42" t="str">
        <f t="shared" si="12"/>
        <v>－</v>
      </c>
      <c r="BH197" s="42" t="str">
        <f t="shared" si="12"/>
        <v>－</v>
      </c>
      <c r="BI197" s="42" t="str">
        <f t="shared" si="12"/>
        <v>－</v>
      </c>
      <c r="BJ197" s="42" t="str">
        <f t="shared" si="12"/>
        <v>－</v>
      </c>
      <c r="BK197" s="42" t="str">
        <f t="shared" si="12"/>
        <v>－</v>
      </c>
      <c r="BL197" s="42" t="str">
        <f t="shared" si="12"/>
        <v>－</v>
      </c>
    </row>
    <row r="198" spans="1:64" s="37" customFormat="1" x14ac:dyDescent="0.2">
      <c r="A198" s="7"/>
      <c r="B198" s="37">
        <v>14</v>
      </c>
      <c r="C198" s="7" t="s">
        <v>264</v>
      </c>
      <c r="D198" s="42" t="str">
        <f>IF(D178="－","－",MAX(D178:D182))</f>
        <v>－</v>
      </c>
      <c r="E198" s="42" t="str">
        <f>IF(E178="－","－",SUM(E178:E182))</f>
        <v>－</v>
      </c>
      <c r="F198" s="42" t="str">
        <f t="shared" ref="F198:BL198" si="13">IF(F178="－","－",SUM(F178:F182))</f>
        <v>－</v>
      </c>
      <c r="G198" s="42" t="str">
        <f t="shared" si="13"/>
        <v>－</v>
      </c>
      <c r="H198" s="42" t="str">
        <f t="shared" si="13"/>
        <v>－</v>
      </c>
      <c r="I198" s="42" t="str">
        <f t="shared" si="13"/>
        <v>－</v>
      </c>
      <c r="J198" s="42" t="str">
        <f t="shared" si="13"/>
        <v>－</v>
      </c>
      <c r="K198" s="42" t="str">
        <f t="shared" si="13"/>
        <v>－</v>
      </c>
      <c r="L198" s="42" t="str">
        <f t="shared" si="13"/>
        <v>－</v>
      </c>
      <c r="M198" s="42" t="str">
        <f t="shared" si="13"/>
        <v>－</v>
      </c>
      <c r="N198" s="42" t="str">
        <f t="shared" si="13"/>
        <v>－</v>
      </c>
      <c r="O198" s="42" t="str">
        <f t="shared" si="13"/>
        <v>－</v>
      </c>
      <c r="P198" s="42" t="str">
        <f t="shared" si="13"/>
        <v>－</v>
      </c>
      <c r="Q198" s="42" t="str">
        <f t="shared" si="13"/>
        <v>－</v>
      </c>
      <c r="R198" s="42" t="str">
        <f t="shared" si="13"/>
        <v>－</v>
      </c>
      <c r="S198" s="42" t="str">
        <f t="shared" si="13"/>
        <v>－</v>
      </c>
      <c r="T198" s="42" t="str">
        <f t="shared" si="13"/>
        <v>－</v>
      </c>
      <c r="U198" s="42" t="str">
        <f t="shared" si="13"/>
        <v>－</v>
      </c>
      <c r="V198" s="42" t="str">
        <f t="shared" si="13"/>
        <v>－</v>
      </c>
      <c r="W198" s="42" t="str">
        <f t="shared" si="13"/>
        <v>－</v>
      </c>
      <c r="X198" s="42" t="str">
        <f t="shared" si="13"/>
        <v>－</v>
      </c>
      <c r="Y198" s="42" t="str">
        <f t="shared" si="13"/>
        <v>－</v>
      </c>
      <c r="Z198" s="42" t="str">
        <f t="shared" si="13"/>
        <v>－</v>
      </c>
      <c r="AA198" s="42" t="str">
        <f t="shared" si="13"/>
        <v>－</v>
      </c>
      <c r="AB198" s="42" t="str">
        <f t="shared" si="13"/>
        <v>－</v>
      </c>
      <c r="AC198" s="42" t="str">
        <f t="shared" si="13"/>
        <v>－</v>
      </c>
      <c r="AD198" s="42" t="str">
        <f t="shared" si="13"/>
        <v>－</v>
      </c>
      <c r="AE198" s="42" t="str">
        <f t="shared" si="13"/>
        <v>－</v>
      </c>
      <c r="AF198" s="42" t="str">
        <f t="shared" si="13"/>
        <v>－</v>
      </c>
      <c r="AG198" s="42" t="str">
        <f t="shared" si="13"/>
        <v>－</v>
      </c>
      <c r="AH198" s="42" t="str">
        <f t="shared" si="13"/>
        <v>－</v>
      </c>
      <c r="AI198" s="42" t="str">
        <f t="shared" si="13"/>
        <v>－</v>
      </c>
      <c r="AJ198" s="42" t="str">
        <f t="shared" si="13"/>
        <v>－</v>
      </c>
      <c r="AK198" s="42" t="str">
        <f t="shared" si="13"/>
        <v>－</v>
      </c>
      <c r="AL198" s="42" t="str">
        <f t="shared" si="13"/>
        <v>－</v>
      </c>
      <c r="AM198" s="42" t="str">
        <f t="shared" si="13"/>
        <v>－</v>
      </c>
      <c r="AN198" s="42" t="str">
        <f t="shared" si="13"/>
        <v>－</v>
      </c>
      <c r="AO198" s="42" t="str">
        <f t="shared" si="13"/>
        <v>－</v>
      </c>
      <c r="AP198" s="42" t="str">
        <f t="shared" si="13"/>
        <v>－</v>
      </c>
      <c r="AQ198" s="42" t="str">
        <f t="shared" si="13"/>
        <v>－</v>
      </c>
      <c r="AR198" s="42" t="str">
        <f t="shared" si="13"/>
        <v>－</v>
      </c>
      <c r="AS198" s="42" t="str">
        <f t="shared" si="13"/>
        <v>－</v>
      </c>
      <c r="AT198" s="42" t="str">
        <f t="shared" si="13"/>
        <v>－</v>
      </c>
      <c r="AU198" s="42" t="str">
        <f t="shared" si="13"/>
        <v>－</v>
      </c>
      <c r="AV198" s="42" t="str">
        <f t="shared" si="13"/>
        <v>－</v>
      </c>
      <c r="AW198" s="42" t="str">
        <f t="shared" si="13"/>
        <v>－</v>
      </c>
      <c r="AX198" s="42" t="str">
        <f t="shared" si="13"/>
        <v>－</v>
      </c>
      <c r="AY198" s="42" t="str">
        <f t="shared" si="13"/>
        <v>－</v>
      </c>
      <c r="AZ198" s="42" t="str">
        <f t="shared" si="13"/>
        <v>－</v>
      </c>
      <c r="BA198" s="42" t="str">
        <f t="shared" si="13"/>
        <v>－</v>
      </c>
      <c r="BB198" s="42" t="str">
        <f t="shared" si="13"/>
        <v>－</v>
      </c>
      <c r="BC198" s="42" t="str">
        <f t="shared" si="13"/>
        <v>－</v>
      </c>
      <c r="BD198" s="42" t="str">
        <f t="shared" si="13"/>
        <v>－</v>
      </c>
      <c r="BE198" s="42" t="str">
        <f t="shared" si="13"/>
        <v>－</v>
      </c>
      <c r="BF198" s="42" t="str">
        <f t="shared" si="13"/>
        <v>－</v>
      </c>
      <c r="BG198" s="42" t="str">
        <f t="shared" si="13"/>
        <v>－</v>
      </c>
      <c r="BH198" s="42" t="str">
        <f t="shared" si="13"/>
        <v>－</v>
      </c>
      <c r="BI198" s="42" t="str">
        <f t="shared" si="13"/>
        <v>－</v>
      </c>
      <c r="BJ198" s="42" t="str">
        <f t="shared" si="13"/>
        <v>－</v>
      </c>
      <c r="BK198" s="42" t="str">
        <f t="shared" si="13"/>
        <v>－</v>
      </c>
      <c r="BL198" s="42" t="str">
        <f t="shared" si="13"/>
        <v>－</v>
      </c>
    </row>
    <row r="199" spans="1:64" s="37" customFormat="1" x14ac:dyDescent="0.2">
      <c r="A199" s="7"/>
      <c r="B199" s="7"/>
      <c r="C199" s="7" t="s">
        <v>338</v>
      </c>
      <c r="D199" s="53">
        <f>MAX(D185:D198)</f>
        <v>6.8485784179999998</v>
      </c>
      <c r="E199" s="42">
        <f>SUM(E185:E198)</f>
        <v>2373</v>
      </c>
      <c r="F199" s="42">
        <f t="shared" ref="F199:AY199" si="14">SUM(F185:F198)</f>
        <v>81</v>
      </c>
      <c r="G199" s="42">
        <f t="shared" si="14"/>
        <v>199</v>
      </c>
      <c r="H199" s="42">
        <f t="shared" si="14"/>
        <v>2093</v>
      </c>
      <c r="I199" s="42">
        <f t="shared" si="14"/>
        <v>1287.2349067520174</v>
      </c>
      <c r="J199" s="42">
        <f t="shared" si="14"/>
        <v>2678.4079941305426</v>
      </c>
      <c r="K199" s="42">
        <f t="shared" si="14"/>
        <v>932.47572725188957</v>
      </c>
      <c r="L199" s="42">
        <f t="shared" si="14"/>
        <v>354.7591795001278</v>
      </c>
      <c r="M199" s="42">
        <f t="shared" si="14"/>
        <v>2803.3533728825605</v>
      </c>
      <c r="N199" s="42">
        <f t="shared" si="14"/>
        <v>1162.2895279999989</v>
      </c>
      <c r="O199" s="42">
        <f t="shared" si="14"/>
        <v>24.339212889000002</v>
      </c>
      <c r="P199" s="42">
        <f t="shared" si="14"/>
        <v>40.092631396000002</v>
      </c>
      <c r="Q199" s="42">
        <f t="shared" si="14"/>
        <v>22.849557928000003</v>
      </c>
      <c r="R199" s="42">
        <f t="shared" si="14"/>
        <v>1.4896549610000003</v>
      </c>
      <c r="S199" s="42">
        <f t="shared" si="14"/>
        <v>38.149603171999999</v>
      </c>
      <c r="T199" s="42">
        <f t="shared" si="14"/>
        <v>1.9430282239999999</v>
      </c>
      <c r="U199" s="42">
        <f t="shared" si="14"/>
        <v>44.010149999999989</v>
      </c>
      <c r="V199" s="42">
        <f t="shared" si="14"/>
        <v>104.33249999999997</v>
      </c>
      <c r="W199" s="42">
        <f t="shared" si="14"/>
        <v>1355.584269641017</v>
      </c>
      <c r="X199" s="42">
        <f t="shared" si="14"/>
        <v>2822.8331255265416</v>
      </c>
      <c r="Y199" s="42">
        <f t="shared" si="14"/>
        <v>4178.4173951675584</v>
      </c>
      <c r="Z199" s="42">
        <f t="shared" si="14"/>
        <v>56.367576571522619</v>
      </c>
      <c r="AA199" s="42">
        <f t="shared" si="14"/>
        <v>29.678333492583192</v>
      </c>
      <c r="AB199" s="42">
        <f t="shared" si="14"/>
        <v>216.87411224529072</v>
      </c>
      <c r="AC199" s="42">
        <f t="shared" si="14"/>
        <v>14.334488611964938</v>
      </c>
      <c r="AD199" s="42">
        <f t="shared" si="14"/>
        <v>31.758149575985783</v>
      </c>
      <c r="AE199" s="42">
        <f t="shared" si="14"/>
        <v>340.39595742133218</v>
      </c>
      <c r="AF199" s="42">
        <f t="shared" si="14"/>
        <v>372.15410699731785</v>
      </c>
      <c r="AG199" s="42">
        <f t="shared" si="14"/>
        <v>4.5181697365786713</v>
      </c>
      <c r="AH199" s="42">
        <f t="shared" si="14"/>
        <v>7.6860818507315374</v>
      </c>
      <c r="AI199" s="42">
        <f t="shared" si="14"/>
        <v>24.616235116532067</v>
      </c>
      <c r="AJ199" s="42">
        <f t="shared" si="14"/>
        <v>5.1577748800677972</v>
      </c>
      <c r="AK199" s="42">
        <f t="shared" si="14"/>
        <v>3.1575470332902276</v>
      </c>
      <c r="AL199" s="42">
        <f t="shared" si="14"/>
        <v>7.9893337424297135</v>
      </c>
      <c r="AM199" s="42">
        <f t="shared" si="14"/>
        <v>24.010433228611408</v>
      </c>
      <c r="AN199" s="42">
        <f t="shared" si="14"/>
        <v>42.601778460007537</v>
      </c>
      <c r="AO199" s="42">
        <f t="shared" si="14"/>
        <v>373.00152628029394</v>
      </c>
      <c r="AP199" s="42">
        <f t="shared" si="14"/>
        <v>18494.014009980001</v>
      </c>
      <c r="AQ199" s="42">
        <f t="shared" si="14"/>
        <v>9958.3152361350003</v>
      </c>
      <c r="AR199" s="42">
        <f t="shared" si="14"/>
        <v>28452.329246115005</v>
      </c>
      <c r="AS199" s="42">
        <f t="shared" si="14"/>
        <v>762.68363541600002</v>
      </c>
      <c r="AT199" s="42">
        <f t="shared" si="14"/>
        <v>51702.935872476002</v>
      </c>
      <c r="AU199" s="42">
        <f t="shared" si="14"/>
        <v>121055.92369625499</v>
      </c>
      <c r="AV199" s="42">
        <f t="shared" si="14"/>
        <v>32750.732005330003</v>
      </c>
      <c r="AW199" s="42">
        <f t="shared" si="14"/>
        <v>77256.359699077017</v>
      </c>
      <c r="AX199" s="42">
        <f t="shared" si="14"/>
        <v>31640.647943110998</v>
      </c>
      <c r="AY199" s="42">
        <f t="shared" si="14"/>
        <v>74738.424292283002</v>
      </c>
      <c r="AZ199" s="53">
        <f>MAX(AZ185:AZ198)</f>
        <v>15.344135849999999</v>
      </c>
      <c r="BA199" s="53">
        <f>MAX(BA185:BA198)</f>
        <v>30.688271708571431</v>
      </c>
      <c r="BB199" s="42">
        <f t="shared" ref="BB199:BD199" si="15">SUM(BB185:BB198)</f>
        <v>139.56181282700001</v>
      </c>
      <c r="BC199" s="42">
        <f t="shared" si="15"/>
        <v>9756.3541346790007</v>
      </c>
      <c r="BD199" s="42">
        <f t="shared" si="15"/>
        <v>22319.682212136995</v>
      </c>
      <c r="BE199" s="53">
        <f>MAX(BE185:BE198)</f>
        <v>7.2545818385714282</v>
      </c>
      <c r="BF199" s="53">
        <f>MAX(BF185:BF198)</f>
        <v>14.509163680000002</v>
      </c>
      <c r="BG199" s="42">
        <f t="shared" ref="BG199:BL199" si="16">SUM(BG185:BG198)</f>
        <v>92.778494014000003</v>
      </c>
      <c r="BH199" s="42">
        <f t="shared" si="16"/>
        <v>508.74484530699999</v>
      </c>
      <c r="BI199" s="42">
        <f t="shared" si="16"/>
        <v>4.6800000000000015</v>
      </c>
      <c r="BJ199" s="42">
        <f t="shared" si="16"/>
        <v>6.6800000000000015</v>
      </c>
      <c r="BK199" s="42">
        <f t="shared" si="16"/>
        <v>10.440000000000001</v>
      </c>
      <c r="BL199" s="42">
        <f t="shared" si="16"/>
        <v>11.659999999999997</v>
      </c>
    </row>
    <row r="200" spans="1:64" s="37" customFormat="1" x14ac:dyDescent="0.2">
      <c r="A200" s="7"/>
      <c r="B200" s="7"/>
      <c r="C200" s="7"/>
      <c r="D200" s="42"/>
    </row>
    <row r="201" spans="1:64" s="37" customFormat="1" x14ac:dyDescent="0.2">
      <c r="A201" s="7"/>
      <c r="B201" s="7"/>
      <c r="C201" s="7"/>
      <c r="D201" s="42"/>
    </row>
    <row r="202" spans="1:64" s="37" customFormat="1" x14ac:dyDescent="0.2">
      <c r="A202" s="7"/>
      <c r="B202" s="7" t="s">
        <v>326</v>
      </c>
      <c r="C202" s="7" t="s">
        <v>360</v>
      </c>
      <c r="D202" s="42" t="s">
        <v>331</v>
      </c>
    </row>
    <row r="203" spans="1:64" s="37" customFormat="1" x14ac:dyDescent="0.2">
      <c r="A203" s="7"/>
      <c r="B203" s="37" t="str">
        <f ca="1">MID(CELL("filename",A2),FIND("]",CELL("filename",A2))+1,LEN(CELL("filename",A2))-FIND("]",CELL("filename",A2))-5)</f>
        <v>函館平野45_2</v>
      </c>
      <c r="C203" s="7" t="str">
        <f ca="1">LEFT(RIGHT(CELL("filename",A2),4),3)</f>
        <v>PT3</v>
      </c>
      <c r="D203" s="42" t="str">
        <f ca="1">RIGHT(CELL("filename",A2),LEN(CELL("filename",A2))-FIND("]",CELL("filename",A2)))</f>
        <v>函館平野45_2（PT3）</v>
      </c>
    </row>
    <row r="204" spans="1:64" s="37" customFormat="1" x14ac:dyDescent="0.2">
      <c r="A204" s="7" t="s">
        <v>332</v>
      </c>
      <c r="B204" s="37">
        <f ca="1">VLOOKUP(B203,$B$207:$C$260,2,0)</f>
        <v>40</v>
      </c>
      <c r="C204" s="7"/>
      <c r="D204" s="42"/>
    </row>
    <row r="206" spans="1:64" x14ac:dyDescent="0.2">
      <c r="A206" s="7" t="s">
        <v>0</v>
      </c>
      <c r="B206" s="7" t="s">
        <v>270</v>
      </c>
      <c r="C206" s="7" t="s">
        <v>361</v>
      </c>
    </row>
    <row r="207" spans="1:64" x14ac:dyDescent="0.2">
      <c r="A207" s="7">
        <v>1</v>
      </c>
      <c r="B207" s="7" t="s">
        <v>271</v>
      </c>
      <c r="C207" s="7">
        <v>2</v>
      </c>
      <c r="I207" s="5"/>
    </row>
    <row r="208" spans="1:64" x14ac:dyDescent="0.2">
      <c r="A208" s="7">
        <v>2</v>
      </c>
      <c r="B208" s="7" t="s">
        <v>272</v>
      </c>
      <c r="C208" s="7">
        <v>3</v>
      </c>
      <c r="I208" s="5"/>
    </row>
    <row r="209" spans="1:9" x14ac:dyDescent="0.2">
      <c r="A209" s="7">
        <v>3</v>
      </c>
      <c r="B209" s="7" t="s">
        <v>273</v>
      </c>
      <c r="C209" s="7">
        <v>4</v>
      </c>
      <c r="F209" s="38"/>
      <c r="I209" s="5"/>
    </row>
    <row r="210" spans="1:9" x14ac:dyDescent="0.2">
      <c r="A210" s="7">
        <v>4</v>
      </c>
      <c r="B210" s="7" t="s">
        <v>274</v>
      </c>
      <c r="C210" s="7">
        <v>5</v>
      </c>
      <c r="I210" s="5"/>
    </row>
    <row r="211" spans="1:9" x14ac:dyDescent="0.2">
      <c r="A211" s="7">
        <v>5</v>
      </c>
      <c r="B211" s="7" t="s">
        <v>275</v>
      </c>
      <c r="C211" s="7">
        <v>6</v>
      </c>
      <c r="I211" s="5"/>
    </row>
    <row r="212" spans="1:9" x14ac:dyDescent="0.2">
      <c r="A212" s="7">
        <v>6</v>
      </c>
      <c r="B212" s="7" t="s">
        <v>276</v>
      </c>
      <c r="C212" s="7">
        <v>7</v>
      </c>
      <c r="I212" s="5"/>
    </row>
    <row r="213" spans="1:9" x14ac:dyDescent="0.2">
      <c r="A213" s="7">
        <v>7</v>
      </c>
      <c r="B213" s="7" t="s">
        <v>277</v>
      </c>
      <c r="C213" s="7">
        <v>8</v>
      </c>
      <c r="I213" s="5"/>
    </row>
    <row r="214" spans="1:9" x14ac:dyDescent="0.2">
      <c r="A214" s="7">
        <v>8</v>
      </c>
      <c r="B214" s="7" t="s">
        <v>278</v>
      </c>
      <c r="C214" s="7">
        <v>9</v>
      </c>
      <c r="I214" s="5"/>
    </row>
    <row r="215" spans="1:9" x14ac:dyDescent="0.2">
      <c r="A215" s="7">
        <v>9</v>
      </c>
      <c r="B215" s="7" t="s">
        <v>279</v>
      </c>
      <c r="C215" s="7">
        <v>10</v>
      </c>
      <c r="I215" s="5"/>
    </row>
    <row r="216" spans="1:9" x14ac:dyDescent="0.2">
      <c r="A216" s="7">
        <v>10</v>
      </c>
      <c r="B216" s="7" t="s">
        <v>280</v>
      </c>
      <c r="C216" s="7">
        <v>11</v>
      </c>
      <c r="I216" s="5"/>
    </row>
    <row r="217" spans="1:9" x14ac:dyDescent="0.2">
      <c r="A217" s="7">
        <v>11</v>
      </c>
      <c r="B217" s="7" t="s">
        <v>281</v>
      </c>
      <c r="C217" s="7">
        <v>12</v>
      </c>
      <c r="I217" s="5"/>
    </row>
    <row r="218" spans="1:9" x14ac:dyDescent="0.2">
      <c r="A218" s="7">
        <v>12</v>
      </c>
      <c r="B218" s="7" t="s">
        <v>282</v>
      </c>
      <c r="C218" s="7">
        <v>13</v>
      </c>
      <c r="I218" s="5"/>
    </row>
    <row r="219" spans="1:9" x14ac:dyDescent="0.2">
      <c r="A219" s="7">
        <v>13</v>
      </c>
      <c r="B219" s="7" t="s">
        <v>283</v>
      </c>
      <c r="C219" s="7">
        <v>14</v>
      </c>
      <c r="I219" s="5"/>
    </row>
    <row r="220" spans="1:9" x14ac:dyDescent="0.2">
      <c r="A220" s="7">
        <v>14</v>
      </c>
      <c r="B220" s="7" t="s">
        <v>284</v>
      </c>
      <c r="C220" s="7">
        <v>15</v>
      </c>
      <c r="I220" s="5"/>
    </row>
    <row r="221" spans="1:9" x14ac:dyDescent="0.2">
      <c r="A221" s="7">
        <v>15</v>
      </c>
      <c r="B221" s="7" t="s">
        <v>285</v>
      </c>
      <c r="C221" s="7">
        <v>16</v>
      </c>
      <c r="I221" s="5"/>
    </row>
    <row r="222" spans="1:9" x14ac:dyDescent="0.2">
      <c r="A222" s="7">
        <v>16</v>
      </c>
      <c r="B222" s="7" t="s">
        <v>286</v>
      </c>
      <c r="C222" s="7">
        <v>17</v>
      </c>
      <c r="I222" s="5"/>
    </row>
    <row r="223" spans="1:9" x14ac:dyDescent="0.2">
      <c r="A223" s="7">
        <v>17</v>
      </c>
      <c r="B223" s="7" t="s">
        <v>287</v>
      </c>
      <c r="C223" s="7">
        <v>18</v>
      </c>
      <c r="I223" s="5"/>
    </row>
    <row r="224" spans="1:9" x14ac:dyDescent="0.2">
      <c r="A224" s="7">
        <v>18</v>
      </c>
      <c r="B224" s="7" t="s">
        <v>288</v>
      </c>
      <c r="C224" s="7">
        <v>19</v>
      </c>
      <c r="I224" s="5"/>
    </row>
    <row r="225" spans="1:9" x14ac:dyDescent="0.2">
      <c r="A225" s="7">
        <v>19</v>
      </c>
      <c r="B225" s="7" t="s">
        <v>289</v>
      </c>
      <c r="C225" s="7">
        <v>20</v>
      </c>
      <c r="I225" s="5"/>
    </row>
    <row r="226" spans="1:9" x14ac:dyDescent="0.2">
      <c r="A226" s="7">
        <v>20</v>
      </c>
      <c r="B226" s="7" t="s">
        <v>290</v>
      </c>
      <c r="C226" s="7">
        <v>21</v>
      </c>
      <c r="I226" s="5"/>
    </row>
    <row r="227" spans="1:9" x14ac:dyDescent="0.2">
      <c r="A227" s="7">
        <v>21</v>
      </c>
      <c r="B227" s="7" t="s">
        <v>291</v>
      </c>
      <c r="C227" s="7">
        <v>22</v>
      </c>
      <c r="I227" s="5"/>
    </row>
    <row r="228" spans="1:9" x14ac:dyDescent="0.2">
      <c r="A228" s="7">
        <v>22</v>
      </c>
      <c r="B228" s="7" t="s">
        <v>292</v>
      </c>
      <c r="C228" s="7">
        <v>23</v>
      </c>
      <c r="I228" s="5"/>
    </row>
    <row r="229" spans="1:9" x14ac:dyDescent="0.2">
      <c r="A229" s="7">
        <v>23</v>
      </c>
      <c r="B229" s="7" t="s">
        <v>293</v>
      </c>
      <c r="C229" s="7">
        <v>24</v>
      </c>
      <c r="I229" s="5"/>
    </row>
    <row r="230" spans="1:9" x14ac:dyDescent="0.2">
      <c r="A230" s="7">
        <v>24</v>
      </c>
      <c r="B230" s="7" t="s">
        <v>294</v>
      </c>
      <c r="C230" s="7">
        <v>25</v>
      </c>
      <c r="I230" s="5"/>
    </row>
    <row r="231" spans="1:9" x14ac:dyDescent="0.2">
      <c r="A231" s="7">
        <v>25</v>
      </c>
      <c r="B231" s="7" t="s">
        <v>295</v>
      </c>
      <c r="C231" s="7">
        <v>26</v>
      </c>
      <c r="I231" s="5"/>
    </row>
    <row r="232" spans="1:9" x14ac:dyDescent="0.2">
      <c r="A232" s="7">
        <v>26</v>
      </c>
      <c r="B232" s="7" t="s">
        <v>296</v>
      </c>
      <c r="C232" s="7">
        <v>27</v>
      </c>
      <c r="I232" s="5"/>
    </row>
    <row r="233" spans="1:9" x14ac:dyDescent="0.2">
      <c r="A233" s="7">
        <v>27</v>
      </c>
      <c r="B233" s="7" t="s">
        <v>297</v>
      </c>
      <c r="C233" s="7">
        <v>28</v>
      </c>
      <c r="I233" s="5"/>
    </row>
    <row r="234" spans="1:9" x14ac:dyDescent="0.2">
      <c r="A234" s="7">
        <v>28</v>
      </c>
      <c r="B234" s="7" t="s">
        <v>298</v>
      </c>
      <c r="C234" s="7">
        <v>29</v>
      </c>
      <c r="I234" s="5"/>
    </row>
    <row r="235" spans="1:9" x14ac:dyDescent="0.2">
      <c r="A235" s="7">
        <v>29</v>
      </c>
      <c r="B235" s="7" t="s">
        <v>299</v>
      </c>
      <c r="C235" s="7">
        <v>30</v>
      </c>
      <c r="I235" s="5"/>
    </row>
    <row r="236" spans="1:9" x14ac:dyDescent="0.2">
      <c r="A236" s="7">
        <v>30</v>
      </c>
      <c r="B236" s="7" t="s">
        <v>300</v>
      </c>
      <c r="C236" s="7">
        <v>31</v>
      </c>
      <c r="I236" s="5"/>
    </row>
    <row r="237" spans="1:9" x14ac:dyDescent="0.2">
      <c r="A237" s="7">
        <v>31</v>
      </c>
      <c r="B237" s="7" t="s">
        <v>301</v>
      </c>
      <c r="C237" s="7">
        <v>32</v>
      </c>
      <c r="I237" s="5"/>
    </row>
    <row r="238" spans="1:9" x14ac:dyDescent="0.2">
      <c r="A238" s="7">
        <v>32</v>
      </c>
      <c r="B238" s="7" t="s">
        <v>302</v>
      </c>
      <c r="C238" s="7">
        <v>33</v>
      </c>
      <c r="I238" s="5"/>
    </row>
    <row r="239" spans="1:9" x14ac:dyDescent="0.2">
      <c r="A239" s="7">
        <v>33</v>
      </c>
      <c r="B239" s="7" t="s">
        <v>303</v>
      </c>
      <c r="C239" s="7">
        <v>34</v>
      </c>
      <c r="I239" s="5"/>
    </row>
    <row r="240" spans="1:9" x14ac:dyDescent="0.2">
      <c r="A240" s="7">
        <v>34</v>
      </c>
      <c r="B240" s="7" t="s">
        <v>304</v>
      </c>
      <c r="C240" s="7">
        <v>35</v>
      </c>
      <c r="I240" s="5"/>
    </row>
    <row r="241" spans="1:9" x14ac:dyDescent="0.2">
      <c r="A241" s="7">
        <v>35</v>
      </c>
      <c r="B241" s="7" t="s">
        <v>305</v>
      </c>
      <c r="C241" s="7">
        <v>36</v>
      </c>
      <c r="I241" s="5"/>
    </row>
    <row r="242" spans="1:9" x14ac:dyDescent="0.2">
      <c r="A242" s="7">
        <v>36</v>
      </c>
      <c r="B242" s="7" t="s">
        <v>306</v>
      </c>
      <c r="C242" s="7">
        <v>37</v>
      </c>
      <c r="I242" s="5"/>
    </row>
    <row r="243" spans="1:9" x14ac:dyDescent="0.2">
      <c r="A243" s="7">
        <v>37</v>
      </c>
      <c r="B243" s="7" t="s">
        <v>307</v>
      </c>
      <c r="C243" s="7">
        <v>38</v>
      </c>
      <c r="I243" s="5"/>
    </row>
    <row r="244" spans="1:9" x14ac:dyDescent="0.2">
      <c r="A244" s="7">
        <v>38</v>
      </c>
      <c r="B244" s="7" t="s">
        <v>308</v>
      </c>
      <c r="C244" s="7">
        <v>39</v>
      </c>
      <c r="I244" s="5"/>
    </row>
    <row r="245" spans="1:9" x14ac:dyDescent="0.2">
      <c r="A245" s="7">
        <v>39</v>
      </c>
      <c r="B245" s="7" t="s">
        <v>309</v>
      </c>
      <c r="C245" s="7">
        <v>40</v>
      </c>
      <c r="I245" s="5"/>
    </row>
    <row r="246" spans="1:9" x14ac:dyDescent="0.2">
      <c r="A246" s="7">
        <v>40</v>
      </c>
      <c r="B246" s="7" t="s">
        <v>310</v>
      </c>
      <c r="C246" s="7">
        <v>41</v>
      </c>
      <c r="I246" s="5"/>
    </row>
    <row r="247" spans="1:9" x14ac:dyDescent="0.2">
      <c r="A247" s="7">
        <v>41</v>
      </c>
      <c r="B247" s="7" t="s">
        <v>311</v>
      </c>
      <c r="C247" s="7">
        <v>42</v>
      </c>
      <c r="I247" s="5"/>
    </row>
    <row r="248" spans="1:9" x14ac:dyDescent="0.2">
      <c r="A248" s="7">
        <v>42</v>
      </c>
      <c r="B248" s="7" t="s">
        <v>312</v>
      </c>
      <c r="C248" s="7">
        <v>43</v>
      </c>
      <c r="I248" s="5"/>
    </row>
    <row r="249" spans="1:9" x14ac:dyDescent="0.2">
      <c r="A249" s="7">
        <v>43</v>
      </c>
      <c r="B249" s="7" t="s">
        <v>313</v>
      </c>
      <c r="C249" s="7">
        <v>44</v>
      </c>
      <c r="I249" s="5"/>
    </row>
    <row r="250" spans="1:9" x14ac:dyDescent="0.2">
      <c r="A250" s="7">
        <v>44</v>
      </c>
      <c r="B250" s="7" t="s">
        <v>314</v>
      </c>
      <c r="C250" s="7">
        <v>45</v>
      </c>
      <c r="I250" s="5"/>
    </row>
    <row r="251" spans="1:9" x14ac:dyDescent="0.2">
      <c r="A251" s="7">
        <v>45</v>
      </c>
      <c r="B251" s="7" t="s">
        <v>315</v>
      </c>
      <c r="C251" s="7">
        <v>46</v>
      </c>
      <c r="I251" s="5"/>
    </row>
    <row r="252" spans="1:9" x14ac:dyDescent="0.2">
      <c r="A252" s="7">
        <v>46</v>
      </c>
      <c r="B252" s="7" t="s">
        <v>316</v>
      </c>
      <c r="C252" s="7">
        <v>47</v>
      </c>
      <c r="I252" s="5"/>
    </row>
    <row r="253" spans="1:9" x14ac:dyDescent="0.2">
      <c r="A253" s="7">
        <v>47</v>
      </c>
      <c r="B253" s="7" t="s">
        <v>317</v>
      </c>
      <c r="C253" s="7">
        <v>48</v>
      </c>
      <c r="I253" s="5"/>
    </row>
    <row r="254" spans="1:9" x14ac:dyDescent="0.2">
      <c r="A254" s="7">
        <v>48</v>
      </c>
      <c r="B254" s="7" t="s">
        <v>318</v>
      </c>
      <c r="C254" s="7">
        <v>49</v>
      </c>
      <c r="I254" s="5"/>
    </row>
    <row r="255" spans="1:9" x14ac:dyDescent="0.2">
      <c r="A255" s="7">
        <v>49</v>
      </c>
      <c r="B255" s="7" t="s">
        <v>319</v>
      </c>
      <c r="C255" s="7">
        <v>50</v>
      </c>
      <c r="I255" s="5"/>
    </row>
    <row r="256" spans="1:9" x14ac:dyDescent="0.2">
      <c r="A256" s="7">
        <v>50</v>
      </c>
      <c r="B256" s="7" t="s">
        <v>320</v>
      </c>
      <c r="C256" s="7">
        <v>51</v>
      </c>
      <c r="I256" s="5"/>
    </row>
    <row r="257" spans="1:9" x14ac:dyDescent="0.2">
      <c r="A257" s="7">
        <v>51</v>
      </c>
      <c r="B257" s="7" t="s">
        <v>321</v>
      </c>
      <c r="C257" s="7">
        <v>52</v>
      </c>
      <c r="I257" s="5"/>
    </row>
    <row r="258" spans="1:9" x14ac:dyDescent="0.2">
      <c r="A258" s="7">
        <v>52</v>
      </c>
      <c r="B258" s="7" t="s">
        <v>322</v>
      </c>
      <c r="C258" s="7">
        <v>53</v>
      </c>
      <c r="I258" s="5"/>
    </row>
    <row r="259" spans="1:9" x14ac:dyDescent="0.2">
      <c r="A259" s="7">
        <v>53</v>
      </c>
      <c r="B259" s="7" t="s">
        <v>323</v>
      </c>
      <c r="C259" s="7">
        <v>54</v>
      </c>
      <c r="I259" s="5"/>
    </row>
    <row r="260" spans="1:9" x14ac:dyDescent="0.2">
      <c r="A260" s="7">
        <v>54</v>
      </c>
      <c r="B260" s="7" t="s">
        <v>324</v>
      </c>
      <c r="C260" s="7">
        <v>55</v>
      </c>
      <c r="I260" s="5"/>
    </row>
    <row r="261" spans="1:9" x14ac:dyDescent="0.2">
      <c r="I261" s="5"/>
    </row>
    <row r="262" spans="1:9" x14ac:dyDescent="0.2">
      <c r="I262" s="5"/>
    </row>
    <row r="263" spans="1:9" x14ac:dyDescent="0.2">
      <c r="B263" s="48"/>
      <c r="C263" s="48"/>
      <c r="D263" s="48"/>
      <c r="E263" s="48"/>
      <c r="F263" s="48"/>
      <c r="I263" s="5"/>
    </row>
    <row r="264" spans="1:9" x14ac:dyDescent="0.2">
      <c r="B264" s="48"/>
      <c r="C264" s="48"/>
      <c r="D264" s="48"/>
      <c r="E264" s="48"/>
      <c r="F264" s="48"/>
      <c r="I264" s="5"/>
    </row>
    <row r="265" spans="1:9" x14ac:dyDescent="0.2">
      <c r="B265" s="48"/>
      <c r="C265" s="48"/>
      <c r="D265" s="48"/>
      <c r="E265" s="48"/>
      <c r="F265" s="48"/>
      <c r="I265" s="5"/>
    </row>
    <row r="266" spans="1:9" x14ac:dyDescent="0.2">
      <c r="B266" s="48"/>
      <c r="C266" s="48"/>
      <c r="D266" s="48"/>
      <c r="E266" s="48"/>
      <c r="F266" s="48"/>
      <c r="I266" s="5"/>
    </row>
    <row r="267" spans="1:9" x14ac:dyDescent="0.2">
      <c r="B267" s="48"/>
      <c r="C267" s="48"/>
      <c r="D267" s="48"/>
      <c r="E267" s="48"/>
      <c r="F267" s="48"/>
      <c r="I267" s="5"/>
    </row>
    <row r="268" spans="1:9" x14ac:dyDescent="0.2">
      <c r="B268" s="48"/>
      <c r="C268" s="48"/>
      <c r="D268" s="48"/>
      <c r="E268" s="48"/>
      <c r="F268" s="48"/>
      <c r="I268" s="5"/>
    </row>
    <row r="269" spans="1:9" x14ac:dyDescent="0.2">
      <c r="B269" s="48"/>
      <c r="C269" s="48"/>
      <c r="D269" s="48"/>
      <c r="E269" s="48"/>
      <c r="F269" s="48"/>
      <c r="I269" s="5"/>
    </row>
    <row r="270" spans="1:9" x14ac:dyDescent="0.2">
      <c r="B270" s="48"/>
      <c r="C270" s="48"/>
      <c r="D270" s="48"/>
      <c r="E270" s="48"/>
      <c r="F270" s="48"/>
      <c r="I270" s="5"/>
    </row>
    <row r="271" spans="1:9" x14ac:dyDescent="0.2">
      <c r="B271" s="48"/>
      <c r="C271" s="48"/>
      <c r="D271" s="48"/>
      <c r="E271" s="48"/>
      <c r="F271" s="48"/>
      <c r="I271" s="5"/>
    </row>
    <row r="272" spans="1:9" x14ac:dyDescent="0.2">
      <c r="B272" s="48"/>
      <c r="C272" s="48"/>
      <c r="D272" s="48"/>
      <c r="E272" s="48"/>
      <c r="F272" s="48"/>
      <c r="I272" s="5"/>
    </row>
    <row r="273" spans="2:9" x14ac:dyDescent="0.2">
      <c r="B273" s="48"/>
      <c r="C273" s="48"/>
      <c r="D273" s="48"/>
      <c r="E273" s="48"/>
      <c r="F273" s="48"/>
      <c r="I273" s="5"/>
    </row>
    <row r="274" spans="2:9" x14ac:dyDescent="0.2">
      <c r="B274" s="48"/>
      <c r="C274" s="48"/>
      <c r="D274" s="48"/>
      <c r="E274" s="48"/>
      <c r="F274" s="48"/>
      <c r="I274" s="5"/>
    </row>
    <row r="275" spans="2:9" x14ac:dyDescent="0.2">
      <c r="B275" s="48"/>
      <c r="C275" s="48"/>
      <c r="D275" s="48"/>
      <c r="E275" s="48"/>
      <c r="F275" s="48"/>
      <c r="I275" s="5"/>
    </row>
    <row r="276" spans="2:9" x14ac:dyDescent="0.2">
      <c r="B276" s="48"/>
      <c r="C276" s="48"/>
      <c r="D276" s="48"/>
      <c r="E276" s="48"/>
      <c r="F276" s="48"/>
      <c r="I276" s="5"/>
    </row>
    <row r="277" spans="2:9" x14ac:dyDescent="0.2">
      <c r="B277" s="48"/>
      <c r="C277" s="48"/>
      <c r="D277" s="48"/>
      <c r="E277" s="48"/>
      <c r="F277" s="48"/>
      <c r="I277" s="5"/>
    </row>
    <row r="278" spans="2:9" x14ac:dyDescent="0.2">
      <c r="B278" s="48"/>
      <c r="C278" s="48"/>
      <c r="D278" s="48"/>
      <c r="E278" s="48"/>
      <c r="F278" s="48"/>
      <c r="I278" s="5"/>
    </row>
    <row r="279" spans="2:9" x14ac:dyDescent="0.2">
      <c r="B279" s="48"/>
      <c r="C279" s="48"/>
      <c r="D279" s="48"/>
      <c r="E279" s="48"/>
      <c r="F279" s="48"/>
      <c r="I279" s="5"/>
    </row>
    <row r="280" spans="2:9" x14ac:dyDescent="0.2">
      <c r="B280" s="48"/>
      <c r="C280" s="48"/>
      <c r="D280" s="48"/>
      <c r="E280" s="48"/>
      <c r="F280" s="48"/>
      <c r="I280" s="5"/>
    </row>
    <row r="281" spans="2:9" x14ac:dyDescent="0.2">
      <c r="B281" s="48"/>
      <c r="C281" s="48"/>
      <c r="D281" s="48"/>
      <c r="E281" s="48"/>
      <c r="F281" s="48"/>
      <c r="I281" s="5"/>
    </row>
    <row r="282" spans="2:9" x14ac:dyDescent="0.2">
      <c r="B282" s="48"/>
      <c r="C282" s="48"/>
      <c r="D282" s="48"/>
      <c r="E282" s="48"/>
      <c r="F282" s="48"/>
      <c r="I282" s="5"/>
    </row>
    <row r="283" spans="2:9" x14ac:dyDescent="0.2">
      <c r="B283" s="48"/>
      <c r="C283" s="48"/>
      <c r="D283" s="48"/>
      <c r="E283" s="48"/>
      <c r="F283" s="48"/>
      <c r="I283" s="5"/>
    </row>
    <row r="284" spans="2:9" x14ac:dyDescent="0.2">
      <c r="B284" s="48"/>
      <c r="C284" s="48"/>
      <c r="D284" s="48"/>
      <c r="E284" s="48"/>
      <c r="F284" s="48"/>
      <c r="I284" s="5"/>
    </row>
    <row r="285" spans="2:9" x14ac:dyDescent="0.2">
      <c r="B285" s="48"/>
      <c r="C285" s="48"/>
      <c r="D285" s="48"/>
      <c r="E285" s="48"/>
      <c r="F285" s="48"/>
      <c r="I285" s="5"/>
    </row>
    <row r="286" spans="2:9" x14ac:dyDescent="0.2">
      <c r="B286" s="48"/>
      <c r="C286" s="48"/>
      <c r="D286" s="48"/>
      <c r="E286" s="48"/>
      <c r="F286" s="48"/>
      <c r="I286" s="5"/>
    </row>
    <row r="287" spans="2:9" x14ac:dyDescent="0.2">
      <c r="B287" s="48"/>
      <c r="C287" s="48"/>
      <c r="D287" s="48"/>
      <c r="E287" s="48"/>
      <c r="F287" s="48"/>
      <c r="I287" s="5"/>
    </row>
    <row r="288" spans="2:9" x14ac:dyDescent="0.2">
      <c r="B288" s="48"/>
      <c r="C288" s="48"/>
      <c r="D288" s="48"/>
      <c r="E288" s="48"/>
      <c r="F288" s="48"/>
      <c r="I288" s="5"/>
    </row>
    <row r="289" spans="2:9" x14ac:dyDescent="0.2">
      <c r="B289" s="48"/>
      <c r="C289" s="48"/>
      <c r="D289" s="48"/>
      <c r="E289" s="48"/>
      <c r="F289" s="48"/>
      <c r="I289" s="5"/>
    </row>
    <row r="290" spans="2:9" x14ac:dyDescent="0.2">
      <c r="B290" s="48"/>
      <c r="C290" s="48"/>
      <c r="D290" s="48"/>
      <c r="E290" s="48"/>
      <c r="F290" s="48"/>
      <c r="I290" s="5"/>
    </row>
    <row r="291" spans="2:9" x14ac:dyDescent="0.2">
      <c r="B291" s="48"/>
      <c r="C291" s="48"/>
      <c r="D291" s="48"/>
      <c r="E291" s="48"/>
      <c r="F291" s="48"/>
      <c r="I291" s="5"/>
    </row>
    <row r="292" spans="2:9" x14ac:dyDescent="0.2">
      <c r="B292" s="48"/>
      <c r="C292" s="48"/>
      <c r="D292" s="48"/>
      <c r="E292" s="48"/>
      <c r="F292" s="48"/>
      <c r="I292" s="5"/>
    </row>
    <row r="293" spans="2:9" x14ac:dyDescent="0.2">
      <c r="B293" s="48"/>
      <c r="C293" s="48"/>
      <c r="D293" s="48"/>
      <c r="E293" s="48"/>
      <c r="F293" s="48"/>
      <c r="I293" s="5"/>
    </row>
    <row r="294" spans="2:9" x14ac:dyDescent="0.2">
      <c r="B294" s="48"/>
      <c r="C294" s="48"/>
      <c r="D294" s="48"/>
      <c r="E294" s="48"/>
      <c r="F294" s="48"/>
      <c r="I294" s="5"/>
    </row>
    <row r="295" spans="2:9" x14ac:dyDescent="0.2">
      <c r="B295" s="48"/>
      <c r="C295" s="48"/>
      <c r="D295" s="48"/>
      <c r="E295" s="48"/>
      <c r="F295" s="48"/>
      <c r="I295" s="5"/>
    </row>
    <row r="296" spans="2:9" x14ac:dyDescent="0.2">
      <c r="B296" s="48"/>
      <c r="C296" s="48"/>
      <c r="D296" s="48"/>
      <c r="E296" s="48"/>
      <c r="F296" s="48"/>
      <c r="I296" s="5"/>
    </row>
    <row r="297" spans="2:9" x14ac:dyDescent="0.2">
      <c r="B297" s="48"/>
      <c r="C297" s="48"/>
      <c r="D297" s="48"/>
      <c r="E297" s="48"/>
      <c r="F297" s="48"/>
      <c r="I297" s="5"/>
    </row>
    <row r="298" spans="2:9" x14ac:dyDescent="0.2">
      <c r="B298" s="48"/>
      <c r="C298" s="48"/>
      <c r="D298" s="48"/>
      <c r="E298" s="48"/>
      <c r="F298" s="48"/>
      <c r="I298" s="5"/>
    </row>
    <row r="299" spans="2:9" x14ac:dyDescent="0.2">
      <c r="B299" s="48"/>
      <c r="C299" s="48"/>
      <c r="D299" s="48"/>
      <c r="E299" s="48"/>
      <c r="F299" s="48"/>
      <c r="I299" s="5"/>
    </row>
    <row r="300" spans="2:9" x14ac:dyDescent="0.2">
      <c r="B300" s="48"/>
      <c r="C300" s="48"/>
      <c r="D300" s="48"/>
      <c r="E300" s="48"/>
      <c r="F300" s="48"/>
      <c r="I300" s="5"/>
    </row>
    <row r="301" spans="2:9" x14ac:dyDescent="0.2">
      <c r="B301" s="48"/>
      <c r="C301" s="48"/>
      <c r="D301" s="48"/>
      <c r="E301" s="48"/>
      <c r="F301" s="48"/>
      <c r="I301" s="5"/>
    </row>
    <row r="302" spans="2:9" x14ac:dyDescent="0.2">
      <c r="B302" s="48"/>
      <c r="C302" s="48"/>
      <c r="D302" s="48"/>
      <c r="E302" s="48"/>
      <c r="F302" s="48"/>
      <c r="I302" s="5"/>
    </row>
    <row r="303" spans="2:9" x14ac:dyDescent="0.2">
      <c r="B303" s="48"/>
      <c r="C303" s="48"/>
      <c r="D303" s="48"/>
      <c r="E303" s="48"/>
      <c r="F303" s="48"/>
      <c r="I303" s="5"/>
    </row>
    <row r="304" spans="2:9" x14ac:dyDescent="0.2">
      <c r="B304" s="48"/>
      <c r="C304" s="48"/>
      <c r="D304" s="48"/>
      <c r="E304" s="48"/>
      <c r="F304" s="48"/>
      <c r="I304" s="5"/>
    </row>
    <row r="305" spans="2:9" x14ac:dyDescent="0.2">
      <c r="B305" s="48"/>
      <c r="C305" s="48"/>
      <c r="D305" s="48"/>
      <c r="E305" s="48"/>
      <c r="F305" s="48"/>
      <c r="I305" s="5"/>
    </row>
    <row r="306" spans="2:9" x14ac:dyDescent="0.2">
      <c r="B306" s="48"/>
      <c r="C306" s="48"/>
      <c r="D306" s="48"/>
      <c r="E306" s="48"/>
      <c r="F306" s="48"/>
      <c r="I306" s="5"/>
    </row>
    <row r="307" spans="2:9" x14ac:dyDescent="0.2">
      <c r="B307" s="48"/>
      <c r="C307" s="48"/>
      <c r="D307" s="48"/>
      <c r="E307" s="48"/>
      <c r="F307" s="48"/>
      <c r="I307" s="5"/>
    </row>
    <row r="308" spans="2:9" x14ac:dyDescent="0.2">
      <c r="B308" s="48"/>
      <c r="C308" s="48"/>
      <c r="D308" s="48"/>
      <c r="E308" s="48"/>
      <c r="F308" s="48"/>
      <c r="I308" s="5"/>
    </row>
    <row r="309" spans="2:9" x14ac:dyDescent="0.2">
      <c r="B309" s="48"/>
      <c r="C309" s="48"/>
      <c r="D309" s="48"/>
      <c r="E309" s="48"/>
      <c r="F309" s="48"/>
      <c r="I309" s="5"/>
    </row>
    <row r="310" spans="2:9" x14ac:dyDescent="0.2">
      <c r="B310" s="48"/>
      <c r="C310" s="48"/>
      <c r="D310" s="48"/>
      <c r="E310" s="48"/>
      <c r="F310" s="48"/>
      <c r="I310" s="5"/>
    </row>
    <row r="311" spans="2:9" x14ac:dyDescent="0.2">
      <c r="B311" s="48"/>
      <c r="C311" s="48"/>
      <c r="D311" s="48"/>
      <c r="E311" s="48"/>
      <c r="F311" s="48"/>
      <c r="I311" s="5"/>
    </row>
    <row r="312" spans="2:9" x14ac:dyDescent="0.2">
      <c r="B312" s="48"/>
      <c r="C312" s="48"/>
      <c r="D312" s="48"/>
      <c r="E312" s="48"/>
      <c r="F312" s="48"/>
      <c r="I312" s="5"/>
    </row>
    <row r="313" spans="2:9" x14ac:dyDescent="0.2">
      <c r="B313" s="48"/>
      <c r="C313" s="48"/>
      <c r="D313" s="48"/>
      <c r="E313" s="48"/>
      <c r="F313" s="48"/>
      <c r="I313" s="5"/>
    </row>
    <row r="314" spans="2:9" x14ac:dyDescent="0.2">
      <c r="B314" s="48"/>
      <c r="C314" s="48"/>
      <c r="D314" s="48"/>
      <c r="E314" s="48"/>
      <c r="F314" s="48"/>
      <c r="I314" s="5"/>
    </row>
    <row r="315" spans="2:9" x14ac:dyDescent="0.2">
      <c r="B315" s="48"/>
      <c r="C315" s="48"/>
      <c r="D315" s="48"/>
      <c r="E315" s="48"/>
      <c r="F315" s="48"/>
      <c r="I315" s="5"/>
    </row>
    <row r="316" spans="2:9" x14ac:dyDescent="0.2">
      <c r="B316" s="48"/>
      <c r="C316" s="48"/>
      <c r="D316" s="48"/>
      <c r="E316" s="48"/>
      <c r="F316" s="48"/>
      <c r="I316" s="5"/>
    </row>
    <row r="317" spans="2:9" x14ac:dyDescent="0.2">
      <c r="B317" s="48"/>
      <c r="C317" s="48"/>
      <c r="D317" s="48"/>
      <c r="E317" s="48"/>
      <c r="F317" s="48"/>
      <c r="I317" s="5"/>
    </row>
    <row r="318" spans="2:9" x14ac:dyDescent="0.2">
      <c r="B318" s="48"/>
      <c r="C318" s="48"/>
      <c r="D318" s="48"/>
      <c r="E318" s="48"/>
      <c r="F318" s="48"/>
      <c r="I318" s="5"/>
    </row>
    <row r="319" spans="2:9" x14ac:dyDescent="0.2">
      <c r="B319" s="48"/>
      <c r="C319" s="48"/>
      <c r="D319" s="48"/>
      <c r="E319" s="48"/>
      <c r="F319" s="48"/>
      <c r="I319" s="5"/>
    </row>
    <row r="320" spans="2:9" x14ac:dyDescent="0.2">
      <c r="B320" s="48"/>
      <c r="C320" s="48"/>
      <c r="D320" s="48"/>
      <c r="E320" s="48"/>
      <c r="F320" s="48"/>
      <c r="I320" s="5"/>
    </row>
    <row r="321" spans="2:9" x14ac:dyDescent="0.2">
      <c r="B321" s="48"/>
      <c r="C321" s="48"/>
      <c r="D321" s="48"/>
      <c r="E321" s="48"/>
      <c r="F321" s="48"/>
      <c r="I321" s="5"/>
    </row>
    <row r="322" spans="2:9" x14ac:dyDescent="0.2">
      <c r="B322" s="48"/>
      <c r="C322" s="48"/>
      <c r="D322" s="48"/>
      <c r="E322" s="48"/>
      <c r="F322" s="48"/>
      <c r="I322" s="5"/>
    </row>
    <row r="323" spans="2:9" x14ac:dyDescent="0.2">
      <c r="B323" s="48"/>
      <c r="C323" s="48"/>
      <c r="D323" s="48"/>
      <c r="E323" s="48"/>
      <c r="F323" s="48"/>
      <c r="I323" s="5"/>
    </row>
    <row r="324" spans="2:9" x14ac:dyDescent="0.2">
      <c r="B324" s="48"/>
      <c r="C324" s="48"/>
      <c r="D324" s="48"/>
      <c r="E324" s="48"/>
      <c r="F324" s="48"/>
      <c r="I324" s="5"/>
    </row>
    <row r="325" spans="2:9" x14ac:dyDescent="0.2">
      <c r="B325" s="48"/>
      <c r="C325" s="48"/>
      <c r="D325" s="48"/>
      <c r="E325" s="48"/>
      <c r="F325" s="48"/>
      <c r="I325" s="5"/>
    </row>
    <row r="326" spans="2:9" x14ac:dyDescent="0.2">
      <c r="B326" s="48"/>
      <c r="C326" s="48"/>
      <c r="D326" s="48"/>
      <c r="E326" s="48"/>
      <c r="F326" s="48"/>
      <c r="I326" s="5"/>
    </row>
    <row r="327" spans="2:9" x14ac:dyDescent="0.2">
      <c r="B327" s="48"/>
      <c r="C327" s="48"/>
      <c r="D327" s="48"/>
      <c r="E327" s="48"/>
      <c r="F327" s="48"/>
      <c r="I327" s="5"/>
    </row>
    <row r="328" spans="2:9" x14ac:dyDescent="0.2">
      <c r="B328" s="48"/>
      <c r="C328" s="48"/>
      <c r="D328" s="48"/>
      <c r="E328" s="48"/>
      <c r="F328" s="48"/>
      <c r="I328" s="5"/>
    </row>
    <row r="329" spans="2:9" x14ac:dyDescent="0.2">
      <c r="B329" s="48"/>
      <c r="C329" s="48"/>
      <c r="D329" s="48"/>
      <c r="E329" s="48"/>
      <c r="F329" s="48"/>
      <c r="I329" s="5"/>
    </row>
    <row r="330" spans="2:9" x14ac:dyDescent="0.2">
      <c r="B330" s="48"/>
      <c r="C330" s="48"/>
      <c r="D330" s="48"/>
      <c r="E330" s="48"/>
      <c r="F330" s="48"/>
      <c r="I330" s="5"/>
    </row>
    <row r="331" spans="2:9" x14ac:dyDescent="0.2">
      <c r="B331" s="48"/>
      <c r="C331" s="48"/>
      <c r="D331" s="48"/>
      <c r="E331" s="48"/>
      <c r="F331" s="48"/>
      <c r="I331" s="5"/>
    </row>
    <row r="332" spans="2:9" x14ac:dyDescent="0.2">
      <c r="B332" s="48"/>
      <c r="C332" s="48"/>
      <c r="D332" s="48"/>
      <c r="E332" s="48"/>
      <c r="F332" s="48"/>
      <c r="I332" s="5"/>
    </row>
    <row r="333" spans="2:9" x14ac:dyDescent="0.2">
      <c r="B333" s="48"/>
      <c r="C333" s="48"/>
      <c r="D333" s="48"/>
      <c r="E333" s="48"/>
      <c r="F333" s="48"/>
      <c r="I333" s="5"/>
    </row>
    <row r="334" spans="2:9" x14ac:dyDescent="0.2">
      <c r="B334" s="48"/>
      <c r="C334" s="48"/>
      <c r="D334" s="48"/>
      <c r="E334" s="48"/>
      <c r="F334" s="48"/>
      <c r="I334" s="5"/>
    </row>
    <row r="335" spans="2:9" x14ac:dyDescent="0.2">
      <c r="B335" s="48"/>
      <c r="C335" s="48"/>
      <c r="D335" s="48"/>
      <c r="E335" s="48"/>
      <c r="F335" s="48"/>
      <c r="I335" s="5"/>
    </row>
    <row r="336" spans="2:9" x14ac:dyDescent="0.2">
      <c r="B336" s="48"/>
      <c r="C336" s="48"/>
      <c r="D336" s="48"/>
      <c r="E336" s="48"/>
      <c r="F336" s="48"/>
      <c r="I336" s="5"/>
    </row>
    <row r="337" spans="2:9" x14ac:dyDescent="0.2">
      <c r="B337" s="48"/>
      <c r="C337" s="48"/>
      <c r="D337" s="48"/>
      <c r="E337" s="48"/>
      <c r="F337" s="48"/>
      <c r="I337" s="5"/>
    </row>
    <row r="338" spans="2:9" x14ac:dyDescent="0.2">
      <c r="B338" s="48"/>
      <c r="C338" s="48"/>
      <c r="D338" s="48"/>
      <c r="E338" s="48"/>
      <c r="F338" s="48"/>
      <c r="I338" s="5"/>
    </row>
    <row r="339" spans="2:9" x14ac:dyDescent="0.2">
      <c r="B339" s="48"/>
      <c r="C339" s="48"/>
      <c r="D339" s="48"/>
      <c r="E339" s="48"/>
      <c r="F339" s="48"/>
      <c r="I339" s="5"/>
    </row>
    <row r="340" spans="2:9" x14ac:dyDescent="0.2">
      <c r="B340" s="48"/>
      <c r="C340" s="48"/>
      <c r="D340" s="48"/>
      <c r="E340" s="48"/>
      <c r="F340" s="48"/>
      <c r="I340" s="5"/>
    </row>
    <row r="341" spans="2:9" x14ac:dyDescent="0.2">
      <c r="B341" s="48"/>
      <c r="C341" s="48"/>
      <c r="D341" s="48"/>
      <c r="E341" s="48"/>
      <c r="F341" s="48"/>
      <c r="I341" s="5"/>
    </row>
    <row r="342" spans="2:9" x14ac:dyDescent="0.2">
      <c r="B342" s="48"/>
      <c r="C342" s="48"/>
      <c r="D342" s="48"/>
      <c r="E342" s="48"/>
      <c r="F342" s="48"/>
      <c r="I342" s="5"/>
    </row>
    <row r="343" spans="2:9" x14ac:dyDescent="0.2">
      <c r="B343" s="48"/>
      <c r="C343" s="48"/>
      <c r="D343" s="48"/>
      <c r="E343" s="48"/>
      <c r="F343" s="48"/>
      <c r="I343" s="5"/>
    </row>
    <row r="344" spans="2:9" x14ac:dyDescent="0.2">
      <c r="B344" s="48"/>
      <c r="C344" s="48"/>
      <c r="D344" s="48"/>
      <c r="E344" s="48"/>
      <c r="F344" s="48"/>
      <c r="I344" s="5"/>
    </row>
    <row r="345" spans="2:9" x14ac:dyDescent="0.2">
      <c r="B345" s="48"/>
      <c r="C345" s="48"/>
      <c r="D345" s="48"/>
      <c r="E345" s="48"/>
      <c r="F345" s="48"/>
      <c r="I345" s="5"/>
    </row>
    <row r="346" spans="2:9" x14ac:dyDescent="0.2">
      <c r="B346" s="48"/>
      <c r="C346" s="48"/>
      <c r="D346" s="48"/>
      <c r="E346" s="48"/>
      <c r="F346" s="48"/>
      <c r="I346" s="5"/>
    </row>
    <row r="347" spans="2:9" x14ac:dyDescent="0.2">
      <c r="B347" s="48"/>
      <c r="C347" s="48"/>
      <c r="D347" s="48"/>
      <c r="E347" s="48"/>
      <c r="F347" s="48"/>
      <c r="I347" s="5"/>
    </row>
    <row r="348" spans="2:9" x14ac:dyDescent="0.2">
      <c r="B348" s="48"/>
      <c r="C348" s="48"/>
      <c r="D348" s="48"/>
      <c r="E348" s="48"/>
      <c r="F348" s="48"/>
      <c r="I348" s="5"/>
    </row>
    <row r="349" spans="2:9" x14ac:dyDescent="0.2">
      <c r="B349" s="48"/>
      <c r="C349" s="48"/>
      <c r="D349" s="48"/>
      <c r="E349" s="48"/>
      <c r="F349" s="48"/>
      <c r="I349" s="5"/>
    </row>
    <row r="350" spans="2:9" x14ac:dyDescent="0.2">
      <c r="B350" s="48"/>
      <c r="C350" s="48"/>
      <c r="D350" s="48"/>
      <c r="E350" s="48"/>
      <c r="F350" s="48"/>
      <c r="I350" s="5"/>
    </row>
    <row r="351" spans="2:9" x14ac:dyDescent="0.2">
      <c r="B351" s="48"/>
      <c r="C351" s="48"/>
      <c r="D351" s="48"/>
      <c r="E351" s="48"/>
      <c r="F351" s="48"/>
      <c r="I351" s="5"/>
    </row>
    <row r="352" spans="2:9" x14ac:dyDescent="0.2">
      <c r="B352" s="48"/>
      <c r="C352" s="48"/>
      <c r="D352" s="48"/>
      <c r="E352" s="48"/>
      <c r="F352" s="48"/>
      <c r="I352" s="5"/>
    </row>
    <row r="353" spans="2:9" x14ac:dyDescent="0.2">
      <c r="B353" s="48"/>
      <c r="C353" s="48"/>
      <c r="D353" s="48"/>
      <c r="E353" s="48"/>
      <c r="F353" s="48"/>
      <c r="I353" s="5"/>
    </row>
    <row r="354" spans="2:9" x14ac:dyDescent="0.2">
      <c r="B354" s="48"/>
      <c r="C354" s="48"/>
      <c r="D354" s="48"/>
      <c r="E354" s="48"/>
      <c r="F354" s="48"/>
      <c r="I354" s="5"/>
    </row>
    <row r="355" spans="2:9" x14ac:dyDescent="0.2">
      <c r="B355" s="48"/>
      <c r="C355" s="48"/>
      <c r="D355" s="48"/>
      <c r="E355" s="48"/>
      <c r="F355" s="48"/>
      <c r="I355" s="5"/>
    </row>
    <row r="356" spans="2:9" x14ac:dyDescent="0.2">
      <c r="B356" s="48"/>
      <c r="C356" s="48"/>
      <c r="D356" s="48"/>
      <c r="E356" s="48"/>
      <c r="F356" s="48"/>
      <c r="I356" s="5"/>
    </row>
    <row r="357" spans="2:9" x14ac:dyDescent="0.2">
      <c r="B357" s="48"/>
      <c r="C357" s="48"/>
      <c r="D357" s="48"/>
      <c r="E357" s="48"/>
      <c r="F357" s="48"/>
      <c r="I357" s="5"/>
    </row>
    <row r="358" spans="2:9" x14ac:dyDescent="0.2">
      <c r="B358" s="48"/>
      <c r="C358" s="48"/>
      <c r="D358" s="48"/>
      <c r="E358" s="48"/>
      <c r="F358" s="48"/>
      <c r="I358" s="5"/>
    </row>
    <row r="359" spans="2:9" x14ac:dyDescent="0.2">
      <c r="B359" s="48"/>
      <c r="C359" s="48"/>
      <c r="D359" s="48"/>
      <c r="E359" s="48"/>
      <c r="F359" s="48"/>
      <c r="I359" s="5"/>
    </row>
    <row r="360" spans="2:9" x14ac:dyDescent="0.2">
      <c r="B360" s="48"/>
      <c r="C360" s="48"/>
      <c r="D360" s="48"/>
      <c r="E360" s="48"/>
      <c r="F360" s="48"/>
      <c r="I360" s="5"/>
    </row>
    <row r="361" spans="2:9" x14ac:dyDescent="0.2">
      <c r="B361" s="48"/>
      <c r="C361" s="48"/>
      <c r="D361" s="48"/>
      <c r="E361" s="48"/>
      <c r="F361" s="48"/>
      <c r="I361" s="5"/>
    </row>
    <row r="362" spans="2:9" x14ac:dyDescent="0.2">
      <c r="B362" s="48"/>
      <c r="C362" s="48"/>
      <c r="D362" s="48"/>
      <c r="E362" s="48"/>
      <c r="F362" s="48"/>
      <c r="I362" s="5"/>
    </row>
    <row r="363" spans="2:9" x14ac:dyDescent="0.2">
      <c r="B363" s="48"/>
      <c r="C363" s="48"/>
      <c r="D363" s="48"/>
      <c r="E363" s="48"/>
      <c r="F363" s="48"/>
      <c r="I363" s="5"/>
    </row>
    <row r="364" spans="2:9" x14ac:dyDescent="0.2">
      <c r="B364" s="48"/>
      <c r="C364" s="48"/>
      <c r="D364" s="48"/>
      <c r="E364" s="48"/>
      <c r="F364" s="48"/>
      <c r="I364" s="5"/>
    </row>
    <row r="365" spans="2:9" x14ac:dyDescent="0.2">
      <c r="B365" s="48"/>
      <c r="C365" s="48"/>
      <c r="D365" s="48"/>
      <c r="E365" s="48"/>
      <c r="F365" s="48"/>
      <c r="I365" s="5"/>
    </row>
    <row r="366" spans="2:9" x14ac:dyDescent="0.2">
      <c r="B366" s="48"/>
      <c r="C366" s="48"/>
      <c r="D366" s="48"/>
      <c r="E366" s="48"/>
      <c r="F366" s="48"/>
      <c r="I366" s="5"/>
    </row>
    <row r="367" spans="2:9" x14ac:dyDescent="0.2">
      <c r="B367" s="48"/>
      <c r="C367" s="48"/>
      <c r="D367" s="48"/>
      <c r="E367" s="48"/>
      <c r="F367" s="48"/>
      <c r="I367" s="5"/>
    </row>
    <row r="368" spans="2:9" x14ac:dyDescent="0.2">
      <c r="B368" s="48"/>
      <c r="C368" s="48"/>
      <c r="D368" s="48"/>
      <c r="E368" s="48"/>
      <c r="F368" s="48"/>
      <c r="I368" s="5"/>
    </row>
    <row r="369" spans="2:9" x14ac:dyDescent="0.2">
      <c r="B369" s="48"/>
      <c r="C369" s="48"/>
      <c r="D369" s="48"/>
      <c r="E369" s="48"/>
      <c r="F369" s="48"/>
      <c r="I369" s="5"/>
    </row>
    <row r="370" spans="2:9" x14ac:dyDescent="0.2">
      <c r="B370" s="48"/>
      <c r="C370" s="48"/>
      <c r="D370" s="48"/>
      <c r="E370" s="48"/>
      <c r="F370" s="48"/>
      <c r="I370" s="5"/>
    </row>
    <row r="371" spans="2:9" x14ac:dyDescent="0.2">
      <c r="B371" s="48"/>
      <c r="C371" s="48"/>
      <c r="D371" s="48"/>
      <c r="E371" s="48"/>
      <c r="F371" s="48"/>
      <c r="I371" s="5"/>
    </row>
    <row r="372" spans="2:9" x14ac:dyDescent="0.2">
      <c r="B372" s="48"/>
      <c r="C372" s="48"/>
      <c r="D372" s="48"/>
      <c r="E372" s="48"/>
      <c r="F372" s="48"/>
      <c r="I372" s="5"/>
    </row>
    <row r="373" spans="2:9" x14ac:dyDescent="0.2">
      <c r="B373" s="48"/>
      <c r="C373" s="48"/>
      <c r="D373" s="48"/>
      <c r="E373" s="48"/>
      <c r="F373" s="48"/>
      <c r="I373" s="5"/>
    </row>
    <row r="374" spans="2:9" x14ac:dyDescent="0.2">
      <c r="B374" s="48"/>
      <c r="C374" s="48"/>
      <c r="D374" s="48"/>
      <c r="E374" s="48"/>
      <c r="F374" s="48"/>
      <c r="I374" s="5"/>
    </row>
    <row r="375" spans="2:9" x14ac:dyDescent="0.2">
      <c r="B375" s="48"/>
      <c r="C375" s="48"/>
      <c r="D375" s="48"/>
      <c r="E375" s="48"/>
      <c r="F375" s="48"/>
      <c r="I375" s="5"/>
    </row>
    <row r="376" spans="2:9" x14ac:dyDescent="0.2">
      <c r="B376" s="48"/>
      <c r="C376" s="48"/>
      <c r="D376" s="48"/>
      <c r="E376" s="48"/>
      <c r="F376" s="48"/>
      <c r="I376" s="5"/>
    </row>
    <row r="377" spans="2:9" x14ac:dyDescent="0.2">
      <c r="B377" s="48"/>
      <c r="C377" s="48"/>
      <c r="D377" s="48"/>
      <c r="E377" s="48"/>
      <c r="F377" s="48"/>
      <c r="I377" s="5"/>
    </row>
    <row r="378" spans="2:9" x14ac:dyDescent="0.2">
      <c r="B378" s="48"/>
      <c r="C378" s="48"/>
      <c r="D378" s="48"/>
      <c r="E378" s="48"/>
      <c r="F378" s="48"/>
      <c r="I378" s="5"/>
    </row>
    <row r="379" spans="2:9" x14ac:dyDescent="0.2">
      <c r="B379" s="48"/>
      <c r="C379" s="48"/>
      <c r="D379" s="48"/>
      <c r="E379" s="48"/>
      <c r="F379" s="48"/>
      <c r="I379" s="5"/>
    </row>
    <row r="380" spans="2:9" x14ac:dyDescent="0.2">
      <c r="B380" s="48"/>
      <c r="C380" s="48"/>
      <c r="D380" s="48"/>
      <c r="E380" s="48"/>
      <c r="F380" s="48"/>
      <c r="I380" s="5"/>
    </row>
    <row r="381" spans="2:9" x14ac:dyDescent="0.2">
      <c r="B381" s="48"/>
      <c r="C381" s="48"/>
      <c r="D381" s="48"/>
      <c r="E381" s="48"/>
      <c r="F381" s="48"/>
      <c r="I381" s="5"/>
    </row>
    <row r="382" spans="2:9" x14ac:dyDescent="0.2">
      <c r="B382" s="48"/>
      <c r="C382" s="48"/>
      <c r="D382" s="48"/>
      <c r="E382" s="48"/>
      <c r="F382" s="48"/>
      <c r="I382" s="5"/>
    </row>
    <row r="383" spans="2:9" x14ac:dyDescent="0.2">
      <c r="B383" s="48"/>
      <c r="C383" s="48"/>
      <c r="D383" s="48"/>
      <c r="E383" s="48"/>
      <c r="F383" s="48"/>
      <c r="I383" s="5"/>
    </row>
    <row r="384" spans="2:9" x14ac:dyDescent="0.2">
      <c r="B384" s="48"/>
      <c r="C384" s="48"/>
      <c r="D384" s="48"/>
      <c r="E384" s="48"/>
      <c r="F384" s="48"/>
      <c r="I384" s="5"/>
    </row>
    <row r="385" spans="2:9" x14ac:dyDescent="0.2">
      <c r="B385" s="48"/>
      <c r="C385" s="48"/>
      <c r="D385" s="48"/>
      <c r="E385" s="48"/>
      <c r="F385" s="48"/>
      <c r="I385" s="5"/>
    </row>
    <row r="386" spans="2:9" x14ac:dyDescent="0.2">
      <c r="B386" s="48"/>
      <c r="C386" s="48"/>
      <c r="D386" s="48"/>
      <c r="E386" s="48"/>
      <c r="F386" s="48"/>
    </row>
    <row r="387" spans="2:9" x14ac:dyDescent="0.2">
      <c r="B387" s="48"/>
      <c r="C387" s="48"/>
      <c r="D387" s="48"/>
      <c r="E387" s="48"/>
      <c r="F387" s="48"/>
    </row>
    <row r="388" spans="2:9" x14ac:dyDescent="0.2">
      <c r="B388" s="48"/>
      <c r="C388" s="48"/>
      <c r="D388" s="48"/>
      <c r="E388" s="48"/>
      <c r="F388" s="48"/>
    </row>
    <row r="389" spans="2:9" x14ac:dyDescent="0.2">
      <c r="B389" s="48"/>
      <c r="C389" s="48"/>
      <c r="D389" s="48"/>
      <c r="E389" s="48"/>
      <c r="F389" s="48"/>
    </row>
    <row r="390" spans="2:9" x14ac:dyDescent="0.2">
      <c r="B390" s="48"/>
      <c r="C390" s="48"/>
      <c r="D390" s="48"/>
      <c r="E390" s="48"/>
      <c r="F390" s="48"/>
    </row>
    <row r="391" spans="2:9" x14ac:dyDescent="0.2">
      <c r="B391" s="48"/>
      <c r="C391" s="48"/>
      <c r="D391" s="48"/>
      <c r="E391" s="48"/>
      <c r="F391" s="48"/>
    </row>
    <row r="392" spans="2:9" x14ac:dyDescent="0.2">
      <c r="B392" s="48"/>
      <c r="C392" s="48"/>
      <c r="D392" s="48"/>
      <c r="E392" s="48"/>
      <c r="F392" s="48"/>
    </row>
    <row r="393" spans="2:9" x14ac:dyDescent="0.2">
      <c r="B393" s="48"/>
      <c r="C393" s="48"/>
      <c r="D393" s="48"/>
      <c r="E393" s="48"/>
      <c r="F393" s="48"/>
    </row>
    <row r="394" spans="2:9" x14ac:dyDescent="0.2">
      <c r="B394" s="48"/>
      <c r="C394" s="48"/>
      <c r="D394" s="48"/>
      <c r="E394" s="48"/>
      <c r="F394" s="48"/>
    </row>
    <row r="395" spans="2:9" x14ac:dyDescent="0.2">
      <c r="B395" s="48"/>
      <c r="C395" s="48"/>
      <c r="D395" s="48"/>
      <c r="E395" s="48"/>
      <c r="F395" s="48"/>
    </row>
    <row r="396" spans="2:9" x14ac:dyDescent="0.2">
      <c r="B396" s="48"/>
      <c r="C396" s="48"/>
      <c r="D396" s="48"/>
      <c r="E396" s="48"/>
      <c r="F396" s="48"/>
    </row>
    <row r="397" spans="2:9" x14ac:dyDescent="0.2">
      <c r="B397" s="48"/>
      <c r="C397" s="48"/>
      <c r="D397" s="48"/>
      <c r="E397" s="48"/>
      <c r="F397" s="48"/>
    </row>
    <row r="398" spans="2:9" x14ac:dyDescent="0.2">
      <c r="B398" s="48"/>
      <c r="C398" s="48"/>
      <c r="D398" s="48"/>
      <c r="E398" s="48"/>
      <c r="F398" s="48"/>
    </row>
    <row r="399" spans="2:9" x14ac:dyDescent="0.2">
      <c r="B399" s="48"/>
      <c r="C399" s="48"/>
      <c r="D399" s="48"/>
      <c r="E399" s="48"/>
      <c r="F399" s="48"/>
    </row>
    <row r="400" spans="2:9" x14ac:dyDescent="0.2">
      <c r="B400" s="48"/>
      <c r="C400" s="48"/>
      <c r="D400" s="48"/>
      <c r="E400" s="48"/>
      <c r="F400" s="48"/>
    </row>
    <row r="401" spans="2:6" x14ac:dyDescent="0.2">
      <c r="B401" s="48"/>
      <c r="C401" s="48"/>
      <c r="D401" s="48"/>
      <c r="E401" s="48"/>
      <c r="F401" s="48"/>
    </row>
    <row r="402" spans="2:6" x14ac:dyDescent="0.2">
      <c r="B402" s="48"/>
      <c r="C402" s="48"/>
      <c r="D402" s="48"/>
      <c r="E402" s="48"/>
      <c r="F402" s="48"/>
    </row>
    <row r="403" spans="2:6" x14ac:dyDescent="0.2">
      <c r="B403" s="48"/>
      <c r="C403" s="48"/>
      <c r="D403" s="48"/>
      <c r="E403" s="48"/>
      <c r="F403" s="48"/>
    </row>
    <row r="404" spans="2:6" x14ac:dyDescent="0.2">
      <c r="B404" s="48"/>
      <c r="C404" s="48"/>
      <c r="D404" s="48"/>
      <c r="E404" s="48"/>
      <c r="F404" s="48"/>
    </row>
    <row r="405" spans="2:6" x14ac:dyDescent="0.2">
      <c r="B405" s="48"/>
      <c r="C405" s="48"/>
      <c r="D405" s="48"/>
      <c r="E405" s="48"/>
      <c r="F405" s="48"/>
    </row>
    <row r="406" spans="2:6" x14ac:dyDescent="0.2">
      <c r="B406" s="48"/>
      <c r="C406" s="48"/>
      <c r="D406" s="48"/>
      <c r="E406" s="48"/>
      <c r="F406" s="48"/>
    </row>
    <row r="407" spans="2:6" x14ac:dyDescent="0.2">
      <c r="B407" s="48"/>
      <c r="C407" s="48"/>
      <c r="D407" s="48"/>
      <c r="E407" s="48"/>
      <c r="F407" s="48"/>
    </row>
    <row r="408" spans="2:6" x14ac:dyDescent="0.2">
      <c r="B408" s="48"/>
      <c r="C408" s="48"/>
      <c r="D408" s="48"/>
      <c r="E408" s="48"/>
      <c r="F408" s="48"/>
    </row>
    <row r="409" spans="2:6" x14ac:dyDescent="0.2">
      <c r="B409" s="48"/>
      <c r="C409" s="48"/>
      <c r="D409" s="48"/>
      <c r="E409" s="48"/>
      <c r="F409" s="48"/>
    </row>
    <row r="410" spans="2:6" x14ac:dyDescent="0.2">
      <c r="B410" s="48"/>
      <c r="C410" s="48"/>
      <c r="D410" s="48"/>
      <c r="E410" s="48"/>
      <c r="F410" s="48"/>
    </row>
    <row r="411" spans="2:6" x14ac:dyDescent="0.2">
      <c r="B411" s="48"/>
      <c r="C411" s="48"/>
      <c r="D411" s="48"/>
      <c r="E411" s="48"/>
      <c r="F411" s="48"/>
    </row>
    <row r="412" spans="2:6" x14ac:dyDescent="0.2">
      <c r="B412" s="48"/>
      <c r="C412" s="48"/>
      <c r="D412" s="48"/>
      <c r="E412" s="48"/>
      <c r="F412" s="48"/>
    </row>
    <row r="413" spans="2:6" x14ac:dyDescent="0.2">
      <c r="B413" s="48"/>
      <c r="C413" s="48"/>
      <c r="D413" s="48"/>
      <c r="E413" s="48"/>
      <c r="F413" s="48"/>
    </row>
    <row r="414" spans="2:6" x14ac:dyDescent="0.2">
      <c r="B414" s="48"/>
      <c r="C414" s="48"/>
      <c r="D414" s="48"/>
      <c r="E414" s="48"/>
      <c r="F414" s="48"/>
    </row>
    <row r="415" spans="2:6" x14ac:dyDescent="0.2">
      <c r="B415" s="48"/>
      <c r="C415" s="48"/>
      <c r="D415" s="48"/>
      <c r="E415" s="48"/>
      <c r="F415" s="48"/>
    </row>
    <row r="416" spans="2:6" x14ac:dyDescent="0.2">
      <c r="B416" s="48"/>
      <c r="C416" s="48"/>
      <c r="D416" s="48"/>
      <c r="E416" s="48"/>
      <c r="F416" s="48"/>
    </row>
    <row r="417" spans="2:6" x14ac:dyDescent="0.2">
      <c r="B417" s="48"/>
      <c r="C417" s="48"/>
      <c r="D417" s="48"/>
      <c r="E417" s="48"/>
      <c r="F417" s="48"/>
    </row>
    <row r="418" spans="2:6" x14ac:dyDescent="0.2">
      <c r="B418" s="48"/>
      <c r="C418" s="48"/>
      <c r="D418" s="48"/>
      <c r="E418" s="48"/>
      <c r="F418" s="48"/>
    </row>
    <row r="419" spans="2:6" x14ac:dyDescent="0.2">
      <c r="B419" s="48"/>
      <c r="C419" s="48"/>
      <c r="D419" s="48"/>
      <c r="E419" s="48"/>
      <c r="F419" s="48"/>
    </row>
    <row r="420" spans="2:6" x14ac:dyDescent="0.2">
      <c r="B420" s="48"/>
      <c r="C420" s="48"/>
      <c r="D420" s="48"/>
      <c r="E420" s="48"/>
      <c r="F420" s="48"/>
    </row>
    <row r="421" spans="2:6" x14ac:dyDescent="0.2">
      <c r="B421" s="48"/>
      <c r="C421" s="48"/>
      <c r="D421" s="48"/>
      <c r="E421" s="48"/>
      <c r="F421" s="48"/>
    </row>
    <row r="422" spans="2:6" x14ac:dyDescent="0.2">
      <c r="B422" s="48"/>
      <c r="C422" s="48"/>
      <c r="D422" s="48"/>
      <c r="E422" s="48"/>
      <c r="F422" s="48"/>
    </row>
    <row r="423" spans="2:6" x14ac:dyDescent="0.2">
      <c r="B423" s="48"/>
      <c r="C423" s="48"/>
      <c r="D423" s="48"/>
      <c r="E423" s="48"/>
      <c r="F423" s="48"/>
    </row>
    <row r="424" spans="2:6" x14ac:dyDescent="0.2">
      <c r="B424" s="48"/>
      <c r="C424" s="48"/>
      <c r="D424" s="48"/>
      <c r="E424" s="48"/>
      <c r="F424" s="48"/>
    </row>
    <row r="425" spans="2:6" x14ac:dyDescent="0.2">
      <c r="B425" s="48"/>
      <c r="C425" s="48"/>
      <c r="D425" s="48"/>
      <c r="E425" s="48"/>
      <c r="F425" s="48"/>
    </row>
    <row r="426" spans="2:6" x14ac:dyDescent="0.2">
      <c r="B426" s="48"/>
      <c r="C426" s="48"/>
      <c r="D426" s="48"/>
      <c r="E426" s="48"/>
      <c r="F426" s="48"/>
    </row>
    <row r="427" spans="2:6" x14ac:dyDescent="0.2">
      <c r="B427" s="48"/>
      <c r="C427" s="48"/>
      <c r="D427" s="48"/>
      <c r="E427" s="48"/>
      <c r="F427" s="48"/>
    </row>
    <row r="428" spans="2:6" x14ac:dyDescent="0.2">
      <c r="B428" s="48"/>
      <c r="C428" s="48"/>
      <c r="D428" s="48"/>
      <c r="E428" s="48"/>
      <c r="F428" s="48"/>
    </row>
    <row r="429" spans="2:6" x14ac:dyDescent="0.2">
      <c r="B429" s="48"/>
      <c r="C429" s="48"/>
      <c r="D429" s="48"/>
      <c r="E429" s="48"/>
      <c r="F429" s="48"/>
    </row>
    <row r="430" spans="2:6" x14ac:dyDescent="0.2">
      <c r="B430" s="48"/>
      <c r="C430" s="48"/>
      <c r="D430" s="48"/>
      <c r="E430" s="48"/>
      <c r="F430" s="48"/>
    </row>
    <row r="431" spans="2:6" x14ac:dyDescent="0.2">
      <c r="B431" s="48"/>
      <c r="C431" s="48"/>
      <c r="D431" s="48"/>
      <c r="E431" s="48"/>
      <c r="F431" s="48"/>
    </row>
    <row r="432" spans="2:6" x14ac:dyDescent="0.2">
      <c r="B432" s="48"/>
      <c r="C432" s="48"/>
      <c r="D432" s="48"/>
      <c r="E432" s="48"/>
      <c r="F432" s="48"/>
    </row>
    <row r="433" spans="2:6" x14ac:dyDescent="0.2">
      <c r="B433" s="48"/>
      <c r="C433" s="48"/>
      <c r="D433" s="48"/>
      <c r="E433" s="48"/>
      <c r="F433" s="48"/>
    </row>
    <row r="434" spans="2:6" x14ac:dyDescent="0.2">
      <c r="B434" s="48"/>
      <c r="C434" s="48"/>
      <c r="D434" s="48"/>
      <c r="E434" s="48"/>
      <c r="F434" s="48"/>
    </row>
    <row r="435" spans="2:6" x14ac:dyDescent="0.2">
      <c r="B435" s="48"/>
      <c r="C435" s="48"/>
      <c r="D435" s="48"/>
      <c r="E435" s="48"/>
      <c r="F435" s="48"/>
    </row>
    <row r="436" spans="2:6" x14ac:dyDescent="0.2">
      <c r="B436" s="48"/>
      <c r="C436" s="48"/>
      <c r="D436" s="48"/>
      <c r="E436" s="48"/>
      <c r="F436" s="48"/>
    </row>
    <row r="437" spans="2:6" x14ac:dyDescent="0.2">
      <c r="B437" s="48"/>
      <c r="C437" s="48"/>
      <c r="D437" s="48"/>
      <c r="E437" s="48"/>
      <c r="F437" s="48"/>
    </row>
    <row r="438" spans="2:6" x14ac:dyDescent="0.2">
      <c r="B438" s="48"/>
      <c r="C438" s="48"/>
      <c r="D438" s="48"/>
      <c r="E438" s="48"/>
      <c r="F438" s="48"/>
    </row>
    <row r="439" spans="2:6" x14ac:dyDescent="0.2">
      <c r="B439" s="48"/>
      <c r="C439" s="48"/>
      <c r="D439" s="48"/>
      <c r="E439" s="48"/>
      <c r="F439" s="48"/>
    </row>
    <row r="440" spans="2:6" x14ac:dyDescent="0.2">
      <c r="B440" s="48"/>
      <c r="C440" s="48"/>
      <c r="D440" s="48"/>
      <c r="E440" s="48"/>
      <c r="F440" s="48"/>
    </row>
    <row r="441" spans="2:6" x14ac:dyDescent="0.2">
      <c r="B441" s="48"/>
      <c r="C441" s="48"/>
      <c r="D441" s="48"/>
      <c r="E441" s="48"/>
      <c r="F441" s="48"/>
    </row>
    <row r="442" spans="2:6" x14ac:dyDescent="0.2">
      <c r="B442" s="48"/>
      <c r="C442" s="48"/>
      <c r="D442" s="48"/>
      <c r="E442" s="48"/>
      <c r="F442" s="48"/>
    </row>
  </sheetData>
  <mergeCells count="1">
    <mergeCell ref="D1:D2"/>
  </mergeCells>
  <phoneticPr fontId="4"/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2"/>
  <dimension ref="A1:BL442"/>
  <sheetViews>
    <sheetView workbookViewId="0">
      <pane xSplit="3" ySplit="3" topLeftCell="AW4" activePane="bottomRight" state="frozen"/>
      <selection activeCell="I167" sqref="I167"/>
      <selection pane="topRight" activeCell="I167" sqref="I167"/>
      <selection pane="bottomLeft" activeCell="I167" sqref="I167"/>
      <selection pane="bottomRight"/>
    </sheetView>
  </sheetViews>
  <sheetFormatPr defaultColWidth="9" defaultRowHeight="11" x14ac:dyDescent="0.2"/>
  <cols>
    <col min="1" max="1" width="6.453125" style="7" customWidth="1"/>
    <col min="2" max="2" width="14.36328125" style="7" customWidth="1"/>
    <col min="3" max="3" width="13.453125" style="7" customWidth="1"/>
    <col min="4" max="4" width="11.6328125" style="42" customWidth="1"/>
    <col min="5" max="8" width="9" style="37"/>
    <col min="9" max="16384" width="9" style="48"/>
  </cols>
  <sheetData>
    <row r="1" spans="1:64" s="3" customFormat="1" x14ac:dyDescent="0.2">
      <c r="A1" s="1" t="s">
        <v>269</v>
      </c>
      <c r="B1" s="1" t="s">
        <v>1</v>
      </c>
      <c r="C1" s="2" t="s">
        <v>2</v>
      </c>
      <c r="D1" s="164" t="s">
        <v>328</v>
      </c>
      <c r="E1" s="9" t="s">
        <v>329</v>
      </c>
      <c r="F1" s="10"/>
      <c r="G1" s="10"/>
      <c r="H1" s="11"/>
      <c r="I1" s="9" t="s">
        <v>33</v>
      </c>
      <c r="J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9" t="s">
        <v>34</v>
      </c>
      <c r="AA1" s="10"/>
      <c r="AB1" s="11"/>
      <c r="AC1" s="12" t="s">
        <v>35</v>
      </c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  <c r="AR1" s="14"/>
      <c r="AS1" s="12" t="s">
        <v>36</v>
      </c>
      <c r="AT1" s="13"/>
      <c r="AU1" s="13"/>
      <c r="AV1" s="13"/>
      <c r="AW1" s="13"/>
      <c r="AX1" s="13"/>
      <c r="AY1" s="13"/>
      <c r="AZ1" s="13"/>
      <c r="BA1" s="13"/>
      <c r="BB1" s="12"/>
      <c r="BC1" s="13"/>
      <c r="BD1" s="13"/>
      <c r="BE1" s="13"/>
      <c r="BF1" s="13"/>
      <c r="BG1" s="12" t="s">
        <v>37</v>
      </c>
      <c r="BH1" s="13"/>
      <c r="BI1" s="13"/>
      <c r="BJ1" s="13"/>
      <c r="BK1" s="13"/>
      <c r="BL1" s="14"/>
    </row>
    <row r="2" spans="1:64" s="5" customFormat="1" x14ac:dyDescent="0.2">
      <c r="B2" s="4"/>
      <c r="C2" s="4"/>
      <c r="D2" s="189"/>
      <c r="E2" s="12" t="s">
        <v>330</v>
      </c>
      <c r="F2" s="13"/>
      <c r="G2" s="13"/>
      <c r="H2" s="14"/>
      <c r="I2" s="12" t="s">
        <v>38</v>
      </c>
      <c r="J2" s="14"/>
      <c r="O2" s="12" t="s">
        <v>341</v>
      </c>
      <c r="P2" s="13"/>
      <c r="Q2" s="15"/>
      <c r="R2" s="15"/>
      <c r="S2" s="15"/>
      <c r="T2" s="15"/>
      <c r="U2" s="12" t="s">
        <v>40</v>
      </c>
      <c r="V2" s="14"/>
      <c r="W2" s="12" t="s">
        <v>32</v>
      </c>
      <c r="X2" s="14"/>
      <c r="Y2" s="13"/>
      <c r="Z2" s="16"/>
      <c r="AA2" s="15"/>
      <c r="AB2" s="17"/>
      <c r="AC2" s="12" t="s">
        <v>342</v>
      </c>
      <c r="AD2" s="13"/>
      <c r="AE2" s="14"/>
      <c r="AF2" s="13"/>
      <c r="AG2" s="12" t="s">
        <v>343</v>
      </c>
      <c r="AH2" s="13"/>
      <c r="AI2" s="14"/>
      <c r="AJ2" s="12" t="s">
        <v>344</v>
      </c>
      <c r="AK2" s="13"/>
      <c r="AL2" s="14"/>
      <c r="AM2" s="12" t="s">
        <v>32</v>
      </c>
      <c r="AN2" s="13"/>
      <c r="AO2" s="14"/>
      <c r="AP2" s="12" t="s">
        <v>44</v>
      </c>
      <c r="AQ2" s="13"/>
      <c r="AR2" s="13"/>
      <c r="AS2" s="12" t="s">
        <v>45</v>
      </c>
      <c r="AT2" s="13"/>
      <c r="AU2" s="13"/>
      <c r="AV2" s="13"/>
      <c r="AW2" s="13"/>
      <c r="AX2" s="13"/>
      <c r="AY2" s="13"/>
      <c r="AZ2" s="13"/>
      <c r="BA2" s="13"/>
      <c r="BB2" s="12" t="s">
        <v>46</v>
      </c>
      <c r="BC2" s="13"/>
      <c r="BD2" s="13"/>
      <c r="BE2" s="13"/>
      <c r="BF2" s="13"/>
      <c r="BG2" s="12" t="s">
        <v>47</v>
      </c>
      <c r="BH2" s="12" t="s">
        <v>48</v>
      </c>
      <c r="BI2" s="12" t="s">
        <v>49</v>
      </c>
      <c r="BJ2" s="14"/>
      <c r="BK2" s="12" t="s">
        <v>50</v>
      </c>
      <c r="BL2" s="14"/>
    </row>
    <row r="3" spans="1:64" s="7" customFormat="1" ht="44" x14ac:dyDescent="0.2">
      <c r="B3" s="32"/>
      <c r="C3" s="33"/>
      <c r="D3" s="40" t="s">
        <v>345</v>
      </c>
      <c r="E3" s="18" t="s">
        <v>56</v>
      </c>
      <c r="F3" s="18" t="s">
        <v>57</v>
      </c>
      <c r="G3" s="18" t="s">
        <v>58</v>
      </c>
      <c r="H3" s="18" t="s">
        <v>59</v>
      </c>
      <c r="I3" s="39" t="s">
        <v>60</v>
      </c>
      <c r="J3" s="43" t="s">
        <v>61</v>
      </c>
      <c r="K3" s="44" t="s">
        <v>52</v>
      </c>
      <c r="L3" s="44" t="s">
        <v>53</v>
      </c>
      <c r="M3" s="44" t="s">
        <v>54</v>
      </c>
      <c r="N3" s="44" t="s">
        <v>55</v>
      </c>
      <c r="O3" s="19" t="s">
        <v>66</v>
      </c>
      <c r="P3" s="19" t="s">
        <v>346</v>
      </c>
      <c r="Q3" s="45" t="s">
        <v>347</v>
      </c>
      <c r="R3" s="46" t="s">
        <v>348</v>
      </c>
      <c r="S3" s="46" t="s">
        <v>349</v>
      </c>
      <c r="T3" s="47" t="s">
        <v>350</v>
      </c>
      <c r="U3" s="20" t="s">
        <v>68</v>
      </c>
      <c r="V3" s="20" t="s">
        <v>69</v>
      </c>
      <c r="W3" s="21" t="s">
        <v>70</v>
      </c>
      <c r="X3" s="21" t="s">
        <v>72</v>
      </c>
      <c r="Y3" s="21" t="s">
        <v>351</v>
      </c>
      <c r="Z3" s="22" t="s">
        <v>73</v>
      </c>
      <c r="AA3" s="22" t="s">
        <v>74</v>
      </c>
      <c r="AB3" s="23" t="s">
        <v>75</v>
      </c>
      <c r="AC3" s="24" t="s">
        <v>76</v>
      </c>
      <c r="AD3" s="25" t="s">
        <v>78</v>
      </c>
      <c r="AE3" s="25" t="s">
        <v>79</v>
      </c>
      <c r="AF3" s="25" t="s">
        <v>77</v>
      </c>
      <c r="AG3" s="49" t="s">
        <v>80</v>
      </c>
      <c r="AH3" s="26" t="s">
        <v>352</v>
      </c>
      <c r="AI3" s="26" t="s">
        <v>353</v>
      </c>
      <c r="AJ3" s="27" t="s">
        <v>354</v>
      </c>
      <c r="AK3" s="27" t="s">
        <v>355</v>
      </c>
      <c r="AL3" s="27" t="s">
        <v>356</v>
      </c>
      <c r="AM3" s="28" t="s">
        <v>357</v>
      </c>
      <c r="AN3" s="28" t="s">
        <v>358</v>
      </c>
      <c r="AO3" s="28" t="s">
        <v>359</v>
      </c>
      <c r="AP3" s="27" t="s">
        <v>89</v>
      </c>
      <c r="AQ3" s="27" t="s">
        <v>90</v>
      </c>
      <c r="AR3" s="50" t="s">
        <v>44</v>
      </c>
      <c r="AS3" s="29" t="s">
        <v>91</v>
      </c>
      <c r="AT3" s="29" t="s">
        <v>92</v>
      </c>
      <c r="AU3" s="29" t="s">
        <v>93</v>
      </c>
      <c r="AV3" s="29" t="s">
        <v>94</v>
      </c>
      <c r="AW3" s="29" t="s">
        <v>95</v>
      </c>
      <c r="AX3" s="29" t="s">
        <v>96</v>
      </c>
      <c r="AY3" s="29" t="s">
        <v>97</v>
      </c>
      <c r="AZ3" s="29" t="s">
        <v>98</v>
      </c>
      <c r="BA3" s="29" t="s">
        <v>99</v>
      </c>
      <c r="BB3" s="51" t="s">
        <v>100</v>
      </c>
      <c r="BC3" s="30" t="s">
        <v>101</v>
      </c>
      <c r="BD3" s="30" t="s">
        <v>102</v>
      </c>
      <c r="BE3" s="30" t="s">
        <v>98</v>
      </c>
      <c r="BF3" s="30" t="s">
        <v>99</v>
      </c>
      <c r="BG3" s="31" t="s">
        <v>91</v>
      </c>
      <c r="BH3" s="31" t="s">
        <v>91</v>
      </c>
      <c r="BI3" s="27" t="s">
        <v>103</v>
      </c>
      <c r="BJ3" s="27" t="s">
        <v>104</v>
      </c>
      <c r="BK3" s="27" t="s">
        <v>103</v>
      </c>
      <c r="BL3" s="27" t="s">
        <v>104</v>
      </c>
    </row>
    <row r="4" spans="1:64" s="37" customFormat="1" x14ac:dyDescent="0.2">
      <c r="A4" s="6">
        <v>1</v>
      </c>
      <c r="B4" s="34" t="s">
        <v>106</v>
      </c>
      <c r="C4" s="34" t="s">
        <v>105</v>
      </c>
      <c r="D4" s="41" t="s">
        <v>339</v>
      </c>
      <c r="E4" s="36" t="s">
        <v>339</v>
      </c>
      <c r="F4" s="36" t="s">
        <v>339</v>
      </c>
      <c r="G4" s="36" t="s">
        <v>339</v>
      </c>
      <c r="H4" s="36" t="s">
        <v>339</v>
      </c>
      <c r="I4" s="36" t="s">
        <v>339</v>
      </c>
      <c r="J4" s="36" t="s">
        <v>339</v>
      </c>
      <c r="K4" s="36" t="s">
        <v>339</v>
      </c>
      <c r="L4" s="36" t="s">
        <v>339</v>
      </c>
      <c r="M4" s="36" t="s">
        <v>339</v>
      </c>
      <c r="N4" s="36" t="s">
        <v>339</v>
      </c>
      <c r="O4" s="36" t="s">
        <v>339</v>
      </c>
      <c r="P4" s="36" t="s">
        <v>339</v>
      </c>
      <c r="Q4" s="36" t="s">
        <v>339</v>
      </c>
      <c r="R4" s="36" t="s">
        <v>339</v>
      </c>
      <c r="S4" s="36" t="s">
        <v>339</v>
      </c>
      <c r="T4" s="36" t="s">
        <v>339</v>
      </c>
      <c r="U4" s="36" t="s">
        <v>339</v>
      </c>
      <c r="V4" s="36" t="s">
        <v>339</v>
      </c>
      <c r="W4" s="36" t="s">
        <v>339</v>
      </c>
      <c r="X4" s="36" t="s">
        <v>339</v>
      </c>
      <c r="Y4" s="36" t="s">
        <v>339</v>
      </c>
      <c r="Z4" s="36" t="s">
        <v>339</v>
      </c>
      <c r="AA4" s="36" t="s">
        <v>339</v>
      </c>
      <c r="AB4" s="36" t="s">
        <v>339</v>
      </c>
      <c r="AC4" s="36" t="s">
        <v>339</v>
      </c>
      <c r="AD4" s="36" t="s">
        <v>339</v>
      </c>
      <c r="AE4" s="36" t="s">
        <v>339</v>
      </c>
      <c r="AF4" s="36" t="s">
        <v>339</v>
      </c>
      <c r="AG4" s="36" t="s">
        <v>339</v>
      </c>
      <c r="AH4" s="36" t="s">
        <v>339</v>
      </c>
      <c r="AI4" s="36" t="s">
        <v>339</v>
      </c>
      <c r="AJ4" s="36" t="s">
        <v>339</v>
      </c>
      <c r="AK4" s="36" t="s">
        <v>339</v>
      </c>
      <c r="AL4" s="36" t="s">
        <v>339</v>
      </c>
      <c r="AM4" s="36" t="s">
        <v>339</v>
      </c>
      <c r="AN4" s="36" t="s">
        <v>339</v>
      </c>
      <c r="AO4" s="36" t="s">
        <v>339</v>
      </c>
      <c r="AP4" s="36" t="s">
        <v>339</v>
      </c>
      <c r="AQ4" s="36" t="s">
        <v>339</v>
      </c>
      <c r="AR4" s="36" t="s">
        <v>339</v>
      </c>
      <c r="AS4" s="36" t="s">
        <v>339</v>
      </c>
      <c r="AT4" s="36" t="s">
        <v>339</v>
      </c>
      <c r="AU4" s="36" t="s">
        <v>339</v>
      </c>
      <c r="AV4" s="36" t="s">
        <v>339</v>
      </c>
      <c r="AW4" s="36" t="s">
        <v>339</v>
      </c>
      <c r="AX4" s="36" t="s">
        <v>339</v>
      </c>
      <c r="AY4" s="36" t="s">
        <v>339</v>
      </c>
      <c r="AZ4" s="36" t="s">
        <v>339</v>
      </c>
      <c r="BA4" s="36" t="s">
        <v>339</v>
      </c>
      <c r="BB4" s="36" t="s">
        <v>339</v>
      </c>
      <c r="BC4" s="36" t="s">
        <v>339</v>
      </c>
      <c r="BD4" s="36" t="s">
        <v>339</v>
      </c>
      <c r="BE4" s="36" t="s">
        <v>339</v>
      </c>
      <c r="BF4" s="36" t="s">
        <v>339</v>
      </c>
      <c r="BG4" s="36" t="s">
        <v>339</v>
      </c>
      <c r="BH4" s="36" t="s">
        <v>339</v>
      </c>
      <c r="BI4" s="36" t="s">
        <v>339</v>
      </c>
      <c r="BJ4" s="36" t="s">
        <v>339</v>
      </c>
      <c r="BK4" s="36" t="s">
        <v>339</v>
      </c>
      <c r="BL4" s="36" t="s">
        <v>339</v>
      </c>
    </row>
    <row r="5" spans="1:64" s="37" customFormat="1" x14ac:dyDescent="0.2">
      <c r="A5" s="35">
        <v>2</v>
      </c>
      <c r="B5" s="34" t="s">
        <v>106</v>
      </c>
      <c r="C5" s="34" t="s">
        <v>107</v>
      </c>
      <c r="D5" s="41" t="s">
        <v>339</v>
      </c>
      <c r="E5" s="36" t="s">
        <v>339</v>
      </c>
      <c r="F5" s="36" t="s">
        <v>339</v>
      </c>
      <c r="G5" s="36" t="s">
        <v>339</v>
      </c>
      <c r="H5" s="36" t="s">
        <v>339</v>
      </c>
      <c r="I5" s="36" t="s">
        <v>339</v>
      </c>
      <c r="J5" s="36" t="s">
        <v>339</v>
      </c>
      <c r="K5" s="36" t="s">
        <v>339</v>
      </c>
      <c r="L5" s="36" t="s">
        <v>339</v>
      </c>
      <c r="M5" s="36" t="s">
        <v>339</v>
      </c>
      <c r="N5" s="36" t="s">
        <v>339</v>
      </c>
      <c r="O5" s="36" t="s">
        <v>339</v>
      </c>
      <c r="P5" s="36" t="s">
        <v>339</v>
      </c>
      <c r="Q5" s="36" t="s">
        <v>339</v>
      </c>
      <c r="R5" s="36" t="s">
        <v>339</v>
      </c>
      <c r="S5" s="36" t="s">
        <v>339</v>
      </c>
      <c r="T5" s="36" t="s">
        <v>339</v>
      </c>
      <c r="U5" s="36" t="s">
        <v>339</v>
      </c>
      <c r="V5" s="36" t="s">
        <v>339</v>
      </c>
      <c r="W5" s="36" t="s">
        <v>339</v>
      </c>
      <c r="X5" s="36" t="s">
        <v>339</v>
      </c>
      <c r="Y5" s="36" t="s">
        <v>339</v>
      </c>
      <c r="Z5" s="36" t="s">
        <v>339</v>
      </c>
      <c r="AA5" s="36" t="s">
        <v>339</v>
      </c>
      <c r="AB5" s="36" t="s">
        <v>339</v>
      </c>
      <c r="AC5" s="36" t="s">
        <v>339</v>
      </c>
      <c r="AD5" s="36" t="s">
        <v>339</v>
      </c>
      <c r="AE5" s="36" t="s">
        <v>339</v>
      </c>
      <c r="AF5" s="36" t="s">
        <v>339</v>
      </c>
      <c r="AG5" s="36" t="s">
        <v>339</v>
      </c>
      <c r="AH5" s="36" t="s">
        <v>339</v>
      </c>
      <c r="AI5" s="36" t="s">
        <v>339</v>
      </c>
      <c r="AJ5" s="36" t="s">
        <v>339</v>
      </c>
      <c r="AK5" s="36" t="s">
        <v>339</v>
      </c>
      <c r="AL5" s="36" t="s">
        <v>339</v>
      </c>
      <c r="AM5" s="36" t="s">
        <v>339</v>
      </c>
      <c r="AN5" s="36" t="s">
        <v>339</v>
      </c>
      <c r="AO5" s="36" t="s">
        <v>339</v>
      </c>
      <c r="AP5" s="36" t="s">
        <v>339</v>
      </c>
      <c r="AQ5" s="36" t="s">
        <v>339</v>
      </c>
      <c r="AR5" s="36" t="s">
        <v>339</v>
      </c>
      <c r="AS5" s="36" t="s">
        <v>339</v>
      </c>
      <c r="AT5" s="36" t="s">
        <v>339</v>
      </c>
      <c r="AU5" s="36" t="s">
        <v>339</v>
      </c>
      <c r="AV5" s="36" t="s">
        <v>339</v>
      </c>
      <c r="AW5" s="36" t="s">
        <v>339</v>
      </c>
      <c r="AX5" s="36" t="s">
        <v>339</v>
      </c>
      <c r="AY5" s="36" t="s">
        <v>339</v>
      </c>
      <c r="AZ5" s="36" t="s">
        <v>339</v>
      </c>
      <c r="BA5" s="36" t="s">
        <v>339</v>
      </c>
      <c r="BB5" s="36" t="s">
        <v>339</v>
      </c>
      <c r="BC5" s="36" t="s">
        <v>339</v>
      </c>
      <c r="BD5" s="36" t="s">
        <v>339</v>
      </c>
      <c r="BE5" s="36" t="s">
        <v>339</v>
      </c>
      <c r="BF5" s="36" t="s">
        <v>339</v>
      </c>
      <c r="BG5" s="36" t="s">
        <v>339</v>
      </c>
      <c r="BH5" s="36" t="s">
        <v>339</v>
      </c>
      <c r="BI5" s="36" t="s">
        <v>339</v>
      </c>
      <c r="BJ5" s="36" t="s">
        <v>339</v>
      </c>
      <c r="BK5" s="36" t="s">
        <v>339</v>
      </c>
      <c r="BL5" s="36" t="s">
        <v>339</v>
      </c>
    </row>
    <row r="6" spans="1:64" s="37" customFormat="1" x14ac:dyDescent="0.2">
      <c r="A6" s="6">
        <v>3</v>
      </c>
      <c r="B6" s="34" t="s">
        <v>106</v>
      </c>
      <c r="C6" s="34" t="s">
        <v>108</v>
      </c>
      <c r="D6" s="41" t="s">
        <v>339</v>
      </c>
      <c r="E6" s="36" t="s">
        <v>339</v>
      </c>
      <c r="F6" s="36" t="s">
        <v>339</v>
      </c>
      <c r="G6" s="36" t="s">
        <v>339</v>
      </c>
      <c r="H6" s="36" t="s">
        <v>339</v>
      </c>
      <c r="I6" s="36" t="s">
        <v>339</v>
      </c>
      <c r="J6" s="36" t="s">
        <v>339</v>
      </c>
      <c r="K6" s="36" t="s">
        <v>339</v>
      </c>
      <c r="L6" s="36" t="s">
        <v>339</v>
      </c>
      <c r="M6" s="36" t="s">
        <v>339</v>
      </c>
      <c r="N6" s="36" t="s">
        <v>339</v>
      </c>
      <c r="O6" s="36" t="s">
        <v>339</v>
      </c>
      <c r="P6" s="36" t="s">
        <v>339</v>
      </c>
      <c r="Q6" s="36" t="s">
        <v>339</v>
      </c>
      <c r="R6" s="36" t="s">
        <v>339</v>
      </c>
      <c r="S6" s="36" t="s">
        <v>339</v>
      </c>
      <c r="T6" s="36" t="s">
        <v>339</v>
      </c>
      <c r="U6" s="36" t="s">
        <v>339</v>
      </c>
      <c r="V6" s="36" t="s">
        <v>339</v>
      </c>
      <c r="W6" s="36" t="s">
        <v>339</v>
      </c>
      <c r="X6" s="36" t="s">
        <v>339</v>
      </c>
      <c r="Y6" s="36" t="s">
        <v>339</v>
      </c>
      <c r="Z6" s="36" t="s">
        <v>339</v>
      </c>
      <c r="AA6" s="36" t="s">
        <v>339</v>
      </c>
      <c r="AB6" s="36" t="s">
        <v>339</v>
      </c>
      <c r="AC6" s="36" t="s">
        <v>339</v>
      </c>
      <c r="AD6" s="36" t="s">
        <v>339</v>
      </c>
      <c r="AE6" s="36" t="s">
        <v>339</v>
      </c>
      <c r="AF6" s="36" t="s">
        <v>339</v>
      </c>
      <c r="AG6" s="36" t="s">
        <v>339</v>
      </c>
      <c r="AH6" s="36" t="s">
        <v>339</v>
      </c>
      <c r="AI6" s="36" t="s">
        <v>339</v>
      </c>
      <c r="AJ6" s="36" t="s">
        <v>339</v>
      </c>
      <c r="AK6" s="36" t="s">
        <v>339</v>
      </c>
      <c r="AL6" s="36" t="s">
        <v>339</v>
      </c>
      <c r="AM6" s="36" t="s">
        <v>339</v>
      </c>
      <c r="AN6" s="36" t="s">
        <v>339</v>
      </c>
      <c r="AO6" s="36" t="s">
        <v>339</v>
      </c>
      <c r="AP6" s="36" t="s">
        <v>339</v>
      </c>
      <c r="AQ6" s="36" t="s">
        <v>339</v>
      </c>
      <c r="AR6" s="36" t="s">
        <v>339</v>
      </c>
      <c r="AS6" s="36" t="s">
        <v>339</v>
      </c>
      <c r="AT6" s="36" t="s">
        <v>339</v>
      </c>
      <c r="AU6" s="36" t="s">
        <v>339</v>
      </c>
      <c r="AV6" s="36" t="s">
        <v>339</v>
      </c>
      <c r="AW6" s="36" t="s">
        <v>339</v>
      </c>
      <c r="AX6" s="36" t="s">
        <v>339</v>
      </c>
      <c r="AY6" s="36" t="s">
        <v>339</v>
      </c>
      <c r="AZ6" s="36" t="s">
        <v>339</v>
      </c>
      <c r="BA6" s="36" t="s">
        <v>339</v>
      </c>
      <c r="BB6" s="36" t="s">
        <v>339</v>
      </c>
      <c r="BC6" s="36" t="s">
        <v>339</v>
      </c>
      <c r="BD6" s="36" t="s">
        <v>339</v>
      </c>
      <c r="BE6" s="36" t="s">
        <v>339</v>
      </c>
      <c r="BF6" s="36" t="s">
        <v>339</v>
      </c>
      <c r="BG6" s="36" t="s">
        <v>339</v>
      </c>
      <c r="BH6" s="36" t="s">
        <v>339</v>
      </c>
      <c r="BI6" s="36" t="s">
        <v>339</v>
      </c>
      <c r="BJ6" s="36" t="s">
        <v>339</v>
      </c>
      <c r="BK6" s="36" t="s">
        <v>339</v>
      </c>
      <c r="BL6" s="36" t="s">
        <v>339</v>
      </c>
    </row>
    <row r="7" spans="1:64" s="37" customFormat="1" x14ac:dyDescent="0.2">
      <c r="A7" s="6">
        <v>4</v>
      </c>
      <c r="B7" s="34" t="s">
        <v>106</v>
      </c>
      <c r="C7" s="34" t="s">
        <v>109</v>
      </c>
      <c r="D7" s="41" t="s">
        <v>339</v>
      </c>
      <c r="E7" s="36" t="s">
        <v>339</v>
      </c>
      <c r="F7" s="36" t="s">
        <v>339</v>
      </c>
      <c r="G7" s="36" t="s">
        <v>339</v>
      </c>
      <c r="H7" s="36" t="s">
        <v>339</v>
      </c>
      <c r="I7" s="36" t="s">
        <v>339</v>
      </c>
      <c r="J7" s="36" t="s">
        <v>339</v>
      </c>
      <c r="K7" s="36" t="s">
        <v>339</v>
      </c>
      <c r="L7" s="36" t="s">
        <v>339</v>
      </c>
      <c r="M7" s="36" t="s">
        <v>339</v>
      </c>
      <c r="N7" s="36" t="s">
        <v>339</v>
      </c>
      <c r="O7" s="36" t="s">
        <v>339</v>
      </c>
      <c r="P7" s="36" t="s">
        <v>339</v>
      </c>
      <c r="Q7" s="36" t="s">
        <v>339</v>
      </c>
      <c r="R7" s="36" t="s">
        <v>339</v>
      </c>
      <c r="S7" s="36" t="s">
        <v>339</v>
      </c>
      <c r="T7" s="36" t="s">
        <v>339</v>
      </c>
      <c r="U7" s="36" t="s">
        <v>339</v>
      </c>
      <c r="V7" s="36" t="s">
        <v>339</v>
      </c>
      <c r="W7" s="36" t="s">
        <v>339</v>
      </c>
      <c r="X7" s="36" t="s">
        <v>339</v>
      </c>
      <c r="Y7" s="36" t="s">
        <v>339</v>
      </c>
      <c r="Z7" s="36" t="s">
        <v>339</v>
      </c>
      <c r="AA7" s="36" t="s">
        <v>339</v>
      </c>
      <c r="AB7" s="36" t="s">
        <v>339</v>
      </c>
      <c r="AC7" s="36" t="s">
        <v>339</v>
      </c>
      <c r="AD7" s="36" t="s">
        <v>339</v>
      </c>
      <c r="AE7" s="36" t="s">
        <v>339</v>
      </c>
      <c r="AF7" s="36" t="s">
        <v>339</v>
      </c>
      <c r="AG7" s="36" t="s">
        <v>339</v>
      </c>
      <c r="AH7" s="36" t="s">
        <v>339</v>
      </c>
      <c r="AI7" s="36" t="s">
        <v>339</v>
      </c>
      <c r="AJ7" s="36" t="s">
        <v>339</v>
      </c>
      <c r="AK7" s="36" t="s">
        <v>339</v>
      </c>
      <c r="AL7" s="36" t="s">
        <v>339</v>
      </c>
      <c r="AM7" s="36" t="s">
        <v>339</v>
      </c>
      <c r="AN7" s="36" t="s">
        <v>339</v>
      </c>
      <c r="AO7" s="36" t="s">
        <v>339</v>
      </c>
      <c r="AP7" s="36" t="s">
        <v>339</v>
      </c>
      <c r="AQ7" s="36" t="s">
        <v>339</v>
      </c>
      <c r="AR7" s="36" t="s">
        <v>339</v>
      </c>
      <c r="AS7" s="36" t="s">
        <v>339</v>
      </c>
      <c r="AT7" s="36" t="s">
        <v>339</v>
      </c>
      <c r="AU7" s="36" t="s">
        <v>339</v>
      </c>
      <c r="AV7" s="36" t="s">
        <v>339</v>
      </c>
      <c r="AW7" s="36" t="s">
        <v>339</v>
      </c>
      <c r="AX7" s="36" t="s">
        <v>339</v>
      </c>
      <c r="AY7" s="36" t="s">
        <v>339</v>
      </c>
      <c r="AZ7" s="36" t="s">
        <v>339</v>
      </c>
      <c r="BA7" s="36" t="s">
        <v>339</v>
      </c>
      <c r="BB7" s="36" t="s">
        <v>339</v>
      </c>
      <c r="BC7" s="36" t="s">
        <v>339</v>
      </c>
      <c r="BD7" s="36" t="s">
        <v>339</v>
      </c>
      <c r="BE7" s="36" t="s">
        <v>339</v>
      </c>
      <c r="BF7" s="36" t="s">
        <v>339</v>
      </c>
      <c r="BG7" s="36" t="s">
        <v>339</v>
      </c>
      <c r="BH7" s="36" t="s">
        <v>339</v>
      </c>
      <c r="BI7" s="36" t="s">
        <v>339</v>
      </c>
      <c r="BJ7" s="36" t="s">
        <v>339</v>
      </c>
      <c r="BK7" s="36" t="s">
        <v>339</v>
      </c>
      <c r="BL7" s="36" t="s">
        <v>339</v>
      </c>
    </row>
    <row r="8" spans="1:64" s="37" customFormat="1" x14ac:dyDescent="0.2">
      <c r="A8" s="6">
        <v>5</v>
      </c>
      <c r="B8" s="34" t="s">
        <v>106</v>
      </c>
      <c r="C8" s="34" t="s">
        <v>110</v>
      </c>
      <c r="D8" s="41" t="s">
        <v>339</v>
      </c>
      <c r="E8" s="36" t="s">
        <v>339</v>
      </c>
      <c r="F8" s="36" t="s">
        <v>339</v>
      </c>
      <c r="G8" s="36" t="s">
        <v>339</v>
      </c>
      <c r="H8" s="36" t="s">
        <v>339</v>
      </c>
      <c r="I8" s="36" t="s">
        <v>339</v>
      </c>
      <c r="J8" s="36" t="s">
        <v>339</v>
      </c>
      <c r="K8" s="36" t="s">
        <v>339</v>
      </c>
      <c r="L8" s="36" t="s">
        <v>339</v>
      </c>
      <c r="M8" s="36" t="s">
        <v>339</v>
      </c>
      <c r="N8" s="36" t="s">
        <v>339</v>
      </c>
      <c r="O8" s="36" t="s">
        <v>339</v>
      </c>
      <c r="P8" s="36" t="s">
        <v>339</v>
      </c>
      <c r="Q8" s="36" t="s">
        <v>339</v>
      </c>
      <c r="R8" s="36" t="s">
        <v>339</v>
      </c>
      <c r="S8" s="36" t="s">
        <v>339</v>
      </c>
      <c r="T8" s="36" t="s">
        <v>339</v>
      </c>
      <c r="U8" s="36" t="s">
        <v>339</v>
      </c>
      <c r="V8" s="36" t="s">
        <v>339</v>
      </c>
      <c r="W8" s="36" t="s">
        <v>339</v>
      </c>
      <c r="X8" s="36" t="s">
        <v>339</v>
      </c>
      <c r="Y8" s="36" t="s">
        <v>339</v>
      </c>
      <c r="Z8" s="36" t="s">
        <v>339</v>
      </c>
      <c r="AA8" s="36" t="s">
        <v>339</v>
      </c>
      <c r="AB8" s="36" t="s">
        <v>339</v>
      </c>
      <c r="AC8" s="36" t="s">
        <v>339</v>
      </c>
      <c r="AD8" s="36" t="s">
        <v>339</v>
      </c>
      <c r="AE8" s="36" t="s">
        <v>339</v>
      </c>
      <c r="AF8" s="36" t="s">
        <v>339</v>
      </c>
      <c r="AG8" s="36" t="s">
        <v>339</v>
      </c>
      <c r="AH8" s="36" t="s">
        <v>339</v>
      </c>
      <c r="AI8" s="36" t="s">
        <v>339</v>
      </c>
      <c r="AJ8" s="36" t="s">
        <v>339</v>
      </c>
      <c r="AK8" s="36" t="s">
        <v>339</v>
      </c>
      <c r="AL8" s="36" t="s">
        <v>339</v>
      </c>
      <c r="AM8" s="36" t="s">
        <v>339</v>
      </c>
      <c r="AN8" s="36" t="s">
        <v>339</v>
      </c>
      <c r="AO8" s="36" t="s">
        <v>339</v>
      </c>
      <c r="AP8" s="36" t="s">
        <v>339</v>
      </c>
      <c r="AQ8" s="36" t="s">
        <v>339</v>
      </c>
      <c r="AR8" s="36" t="s">
        <v>339</v>
      </c>
      <c r="AS8" s="36" t="s">
        <v>339</v>
      </c>
      <c r="AT8" s="36" t="s">
        <v>339</v>
      </c>
      <c r="AU8" s="36" t="s">
        <v>339</v>
      </c>
      <c r="AV8" s="36" t="s">
        <v>339</v>
      </c>
      <c r="AW8" s="36" t="s">
        <v>339</v>
      </c>
      <c r="AX8" s="36" t="s">
        <v>339</v>
      </c>
      <c r="AY8" s="36" t="s">
        <v>339</v>
      </c>
      <c r="AZ8" s="36" t="s">
        <v>339</v>
      </c>
      <c r="BA8" s="36" t="s">
        <v>339</v>
      </c>
      <c r="BB8" s="36" t="s">
        <v>339</v>
      </c>
      <c r="BC8" s="36" t="s">
        <v>339</v>
      </c>
      <c r="BD8" s="36" t="s">
        <v>339</v>
      </c>
      <c r="BE8" s="36" t="s">
        <v>339</v>
      </c>
      <c r="BF8" s="36" t="s">
        <v>339</v>
      </c>
      <c r="BG8" s="36" t="s">
        <v>339</v>
      </c>
      <c r="BH8" s="36" t="s">
        <v>339</v>
      </c>
      <c r="BI8" s="36" t="s">
        <v>339</v>
      </c>
      <c r="BJ8" s="36" t="s">
        <v>339</v>
      </c>
      <c r="BK8" s="36" t="s">
        <v>339</v>
      </c>
      <c r="BL8" s="36" t="s">
        <v>339</v>
      </c>
    </row>
    <row r="9" spans="1:64" s="37" customFormat="1" x14ac:dyDescent="0.2">
      <c r="A9" s="6">
        <v>6</v>
      </c>
      <c r="B9" s="34" t="s">
        <v>106</v>
      </c>
      <c r="C9" s="34" t="s">
        <v>111</v>
      </c>
      <c r="D9" s="41" t="s">
        <v>339</v>
      </c>
      <c r="E9" s="36" t="s">
        <v>339</v>
      </c>
      <c r="F9" s="36" t="s">
        <v>339</v>
      </c>
      <c r="G9" s="36" t="s">
        <v>339</v>
      </c>
      <c r="H9" s="36" t="s">
        <v>339</v>
      </c>
      <c r="I9" s="36" t="s">
        <v>339</v>
      </c>
      <c r="J9" s="36" t="s">
        <v>339</v>
      </c>
      <c r="K9" s="36" t="s">
        <v>339</v>
      </c>
      <c r="L9" s="36" t="s">
        <v>339</v>
      </c>
      <c r="M9" s="36" t="s">
        <v>339</v>
      </c>
      <c r="N9" s="36" t="s">
        <v>339</v>
      </c>
      <c r="O9" s="36" t="s">
        <v>339</v>
      </c>
      <c r="P9" s="36" t="s">
        <v>339</v>
      </c>
      <c r="Q9" s="36" t="s">
        <v>339</v>
      </c>
      <c r="R9" s="36" t="s">
        <v>339</v>
      </c>
      <c r="S9" s="36" t="s">
        <v>339</v>
      </c>
      <c r="T9" s="36" t="s">
        <v>339</v>
      </c>
      <c r="U9" s="36" t="s">
        <v>339</v>
      </c>
      <c r="V9" s="36" t="s">
        <v>339</v>
      </c>
      <c r="W9" s="36" t="s">
        <v>339</v>
      </c>
      <c r="X9" s="36" t="s">
        <v>339</v>
      </c>
      <c r="Y9" s="36" t="s">
        <v>339</v>
      </c>
      <c r="Z9" s="36" t="s">
        <v>339</v>
      </c>
      <c r="AA9" s="36" t="s">
        <v>339</v>
      </c>
      <c r="AB9" s="36" t="s">
        <v>339</v>
      </c>
      <c r="AC9" s="36" t="s">
        <v>339</v>
      </c>
      <c r="AD9" s="36" t="s">
        <v>339</v>
      </c>
      <c r="AE9" s="36" t="s">
        <v>339</v>
      </c>
      <c r="AF9" s="36" t="s">
        <v>339</v>
      </c>
      <c r="AG9" s="36" t="s">
        <v>339</v>
      </c>
      <c r="AH9" s="36" t="s">
        <v>339</v>
      </c>
      <c r="AI9" s="36" t="s">
        <v>339</v>
      </c>
      <c r="AJ9" s="36" t="s">
        <v>339</v>
      </c>
      <c r="AK9" s="36" t="s">
        <v>339</v>
      </c>
      <c r="AL9" s="36" t="s">
        <v>339</v>
      </c>
      <c r="AM9" s="36" t="s">
        <v>339</v>
      </c>
      <c r="AN9" s="36" t="s">
        <v>339</v>
      </c>
      <c r="AO9" s="36" t="s">
        <v>339</v>
      </c>
      <c r="AP9" s="36" t="s">
        <v>339</v>
      </c>
      <c r="AQ9" s="36" t="s">
        <v>339</v>
      </c>
      <c r="AR9" s="36" t="s">
        <v>339</v>
      </c>
      <c r="AS9" s="36" t="s">
        <v>339</v>
      </c>
      <c r="AT9" s="36" t="s">
        <v>339</v>
      </c>
      <c r="AU9" s="36" t="s">
        <v>339</v>
      </c>
      <c r="AV9" s="36" t="s">
        <v>339</v>
      </c>
      <c r="AW9" s="36" t="s">
        <v>339</v>
      </c>
      <c r="AX9" s="36" t="s">
        <v>339</v>
      </c>
      <c r="AY9" s="36" t="s">
        <v>339</v>
      </c>
      <c r="AZ9" s="36" t="s">
        <v>339</v>
      </c>
      <c r="BA9" s="36" t="s">
        <v>339</v>
      </c>
      <c r="BB9" s="36" t="s">
        <v>339</v>
      </c>
      <c r="BC9" s="36" t="s">
        <v>339</v>
      </c>
      <c r="BD9" s="36" t="s">
        <v>339</v>
      </c>
      <c r="BE9" s="36" t="s">
        <v>339</v>
      </c>
      <c r="BF9" s="36" t="s">
        <v>339</v>
      </c>
      <c r="BG9" s="36" t="s">
        <v>339</v>
      </c>
      <c r="BH9" s="36" t="s">
        <v>339</v>
      </c>
      <c r="BI9" s="36" t="s">
        <v>339</v>
      </c>
      <c r="BJ9" s="36" t="s">
        <v>339</v>
      </c>
      <c r="BK9" s="36" t="s">
        <v>339</v>
      </c>
      <c r="BL9" s="36" t="s">
        <v>339</v>
      </c>
    </row>
    <row r="10" spans="1:64" s="37" customFormat="1" x14ac:dyDescent="0.2">
      <c r="A10" s="6">
        <v>7</v>
      </c>
      <c r="B10" s="34" t="s">
        <v>106</v>
      </c>
      <c r="C10" s="34" t="s">
        <v>112</v>
      </c>
      <c r="D10" s="41" t="s">
        <v>339</v>
      </c>
      <c r="E10" s="36" t="s">
        <v>339</v>
      </c>
      <c r="F10" s="36" t="s">
        <v>339</v>
      </c>
      <c r="G10" s="36" t="s">
        <v>339</v>
      </c>
      <c r="H10" s="36" t="s">
        <v>339</v>
      </c>
      <c r="I10" s="36" t="s">
        <v>339</v>
      </c>
      <c r="J10" s="36" t="s">
        <v>339</v>
      </c>
      <c r="K10" s="36" t="s">
        <v>339</v>
      </c>
      <c r="L10" s="36" t="s">
        <v>339</v>
      </c>
      <c r="M10" s="36" t="s">
        <v>339</v>
      </c>
      <c r="N10" s="36" t="s">
        <v>339</v>
      </c>
      <c r="O10" s="36" t="s">
        <v>339</v>
      </c>
      <c r="P10" s="36" t="s">
        <v>339</v>
      </c>
      <c r="Q10" s="36" t="s">
        <v>339</v>
      </c>
      <c r="R10" s="36" t="s">
        <v>339</v>
      </c>
      <c r="S10" s="36" t="s">
        <v>339</v>
      </c>
      <c r="T10" s="36" t="s">
        <v>339</v>
      </c>
      <c r="U10" s="36" t="s">
        <v>339</v>
      </c>
      <c r="V10" s="36" t="s">
        <v>339</v>
      </c>
      <c r="W10" s="36" t="s">
        <v>339</v>
      </c>
      <c r="X10" s="36" t="s">
        <v>339</v>
      </c>
      <c r="Y10" s="36" t="s">
        <v>339</v>
      </c>
      <c r="Z10" s="36" t="s">
        <v>339</v>
      </c>
      <c r="AA10" s="36" t="s">
        <v>339</v>
      </c>
      <c r="AB10" s="36" t="s">
        <v>339</v>
      </c>
      <c r="AC10" s="36" t="s">
        <v>339</v>
      </c>
      <c r="AD10" s="36" t="s">
        <v>339</v>
      </c>
      <c r="AE10" s="36" t="s">
        <v>339</v>
      </c>
      <c r="AF10" s="36" t="s">
        <v>339</v>
      </c>
      <c r="AG10" s="36" t="s">
        <v>339</v>
      </c>
      <c r="AH10" s="36" t="s">
        <v>339</v>
      </c>
      <c r="AI10" s="36" t="s">
        <v>339</v>
      </c>
      <c r="AJ10" s="36" t="s">
        <v>339</v>
      </c>
      <c r="AK10" s="36" t="s">
        <v>339</v>
      </c>
      <c r="AL10" s="36" t="s">
        <v>339</v>
      </c>
      <c r="AM10" s="36" t="s">
        <v>339</v>
      </c>
      <c r="AN10" s="36" t="s">
        <v>339</v>
      </c>
      <c r="AO10" s="36" t="s">
        <v>339</v>
      </c>
      <c r="AP10" s="36" t="s">
        <v>339</v>
      </c>
      <c r="AQ10" s="36" t="s">
        <v>339</v>
      </c>
      <c r="AR10" s="36" t="s">
        <v>339</v>
      </c>
      <c r="AS10" s="36" t="s">
        <v>339</v>
      </c>
      <c r="AT10" s="36" t="s">
        <v>339</v>
      </c>
      <c r="AU10" s="36" t="s">
        <v>339</v>
      </c>
      <c r="AV10" s="36" t="s">
        <v>339</v>
      </c>
      <c r="AW10" s="36" t="s">
        <v>339</v>
      </c>
      <c r="AX10" s="36" t="s">
        <v>339</v>
      </c>
      <c r="AY10" s="36" t="s">
        <v>339</v>
      </c>
      <c r="AZ10" s="36" t="s">
        <v>339</v>
      </c>
      <c r="BA10" s="36" t="s">
        <v>339</v>
      </c>
      <c r="BB10" s="36" t="s">
        <v>339</v>
      </c>
      <c r="BC10" s="36" t="s">
        <v>339</v>
      </c>
      <c r="BD10" s="36" t="s">
        <v>339</v>
      </c>
      <c r="BE10" s="36" t="s">
        <v>339</v>
      </c>
      <c r="BF10" s="36" t="s">
        <v>339</v>
      </c>
      <c r="BG10" s="36" t="s">
        <v>339</v>
      </c>
      <c r="BH10" s="36" t="s">
        <v>339</v>
      </c>
      <c r="BI10" s="36" t="s">
        <v>339</v>
      </c>
      <c r="BJ10" s="36" t="s">
        <v>339</v>
      </c>
      <c r="BK10" s="36" t="s">
        <v>339</v>
      </c>
      <c r="BL10" s="36" t="s">
        <v>339</v>
      </c>
    </row>
    <row r="11" spans="1:64" s="37" customFormat="1" x14ac:dyDescent="0.2">
      <c r="A11" s="6">
        <v>8</v>
      </c>
      <c r="B11" s="34" t="s">
        <v>106</v>
      </c>
      <c r="C11" s="34" t="s">
        <v>113</v>
      </c>
      <c r="D11" s="41" t="s">
        <v>339</v>
      </c>
      <c r="E11" s="36" t="s">
        <v>339</v>
      </c>
      <c r="F11" s="36" t="s">
        <v>339</v>
      </c>
      <c r="G11" s="36" t="s">
        <v>339</v>
      </c>
      <c r="H11" s="36" t="s">
        <v>339</v>
      </c>
      <c r="I11" s="36" t="s">
        <v>339</v>
      </c>
      <c r="J11" s="36" t="s">
        <v>339</v>
      </c>
      <c r="K11" s="36" t="s">
        <v>339</v>
      </c>
      <c r="L11" s="36" t="s">
        <v>339</v>
      </c>
      <c r="M11" s="36" t="s">
        <v>339</v>
      </c>
      <c r="N11" s="36" t="s">
        <v>339</v>
      </c>
      <c r="O11" s="36" t="s">
        <v>339</v>
      </c>
      <c r="P11" s="36" t="s">
        <v>339</v>
      </c>
      <c r="Q11" s="36" t="s">
        <v>339</v>
      </c>
      <c r="R11" s="36" t="s">
        <v>339</v>
      </c>
      <c r="S11" s="36" t="s">
        <v>339</v>
      </c>
      <c r="T11" s="36" t="s">
        <v>339</v>
      </c>
      <c r="U11" s="36" t="s">
        <v>339</v>
      </c>
      <c r="V11" s="36" t="s">
        <v>339</v>
      </c>
      <c r="W11" s="36" t="s">
        <v>339</v>
      </c>
      <c r="X11" s="36" t="s">
        <v>339</v>
      </c>
      <c r="Y11" s="36" t="s">
        <v>339</v>
      </c>
      <c r="Z11" s="36" t="s">
        <v>339</v>
      </c>
      <c r="AA11" s="36" t="s">
        <v>339</v>
      </c>
      <c r="AB11" s="36" t="s">
        <v>339</v>
      </c>
      <c r="AC11" s="36" t="s">
        <v>339</v>
      </c>
      <c r="AD11" s="36" t="s">
        <v>339</v>
      </c>
      <c r="AE11" s="36" t="s">
        <v>339</v>
      </c>
      <c r="AF11" s="36" t="s">
        <v>339</v>
      </c>
      <c r="AG11" s="36" t="s">
        <v>339</v>
      </c>
      <c r="AH11" s="36" t="s">
        <v>339</v>
      </c>
      <c r="AI11" s="36" t="s">
        <v>339</v>
      </c>
      <c r="AJ11" s="36" t="s">
        <v>339</v>
      </c>
      <c r="AK11" s="36" t="s">
        <v>339</v>
      </c>
      <c r="AL11" s="36" t="s">
        <v>339</v>
      </c>
      <c r="AM11" s="36" t="s">
        <v>339</v>
      </c>
      <c r="AN11" s="36" t="s">
        <v>339</v>
      </c>
      <c r="AO11" s="36" t="s">
        <v>339</v>
      </c>
      <c r="AP11" s="36" t="s">
        <v>339</v>
      </c>
      <c r="AQ11" s="36" t="s">
        <v>339</v>
      </c>
      <c r="AR11" s="36" t="s">
        <v>339</v>
      </c>
      <c r="AS11" s="36" t="s">
        <v>339</v>
      </c>
      <c r="AT11" s="36" t="s">
        <v>339</v>
      </c>
      <c r="AU11" s="36" t="s">
        <v>339</v>
      </c>
      <c r="AV11" s="36" t="s">
        <v>339</v>
      </c>
      <c r="AW11" s="36" t="s">
        <v>339</v>
      </c>
      <c r="AX11" s="36" t="s">
        <v>339</v>
      </c>
      <c r="AY11" s="36" t="s">
        <v>339</v>
      </c>
      <c r="AZ11" s="36" t="s">
        <v>339</v>
      </c>
      <c r="BA11" s="36" t="s">
        <v>339</v>
      </c>
      <c r="BB11" s="36" t="s">
        <v>339</v>
      </c>
      <c r="BC11" s="36" t="s">
        <v>339</v>
      </c>
      <c r="BD11" s="36" t="s">
        <v>339</v>
      </c>
      <c r="BE11" s="36" t="s">
        <v>339</v>
      </c>
      <c r="BF11" s="36" t="s">
        <v>339</v>
      </c>
      <c r="BG11" s="36" t="s">
        <v>339</v>
      </c>
      <c r="BH11" s="36" t="s">
        <v>339</v>
      </c>
      <c r="BI11" s="36" t="s">
        <v>339</v>
      </c>
      <c r="BJ11" s="36" t="s">
        <v>339</v>
      </c>
      <c r="BK11" s="36" t="s">
        <v>339</v>
      </c>
      <c r="BL11" s="36" t="s">
        <v>339</v>
      </c>
    </row>
    <row r="12" spans="1:64" s="37" customFormat="1" x14ac:dyDescent="0.2">
      <c r="A12" s="6">
        <v>9</v>
      </c>
      <c r="B12" s="34" t="s">
        <v>106</v>
      </c>
      <c r="C12" s="34" t="s">
        <v>114</v>
      </c>
      <c r="D12" s="41" t="s">
        <v>339</v>
      </c>
      <c r="E12" s="36" t="s">
        <v>339</v>
      </c>
      <c r="F12" s="36" t="s">
        <v>339</v>
      </c>
      <c r="G12" s="36" t="s">
        <v>339</v>
      </c>
      <c r="H12" s="36" t="s">
        <v>339</v>
      </c>
      <c r="I12" s="36" t="s">
        <v>339</v>
      </c>
      <c r="J12" s="36" t="s">
        <v>339</v>
      </c>
      <c r="K12" s="36" t="s">
        <v>339</v>
      </c>
      <c r="L12" s="36" t="s">
        <v>339</v>
      </c>
      <c r="M12" s="36" t="s">
        <v>339</v>
      </c>
      <c r="N12" s="36" t="s">
        <v>339</v>
      </c>
      <c r="O12" s="36" t="s">
        <v>339</v>
      </c>
      <c r="P12" s="36" t="s">
        <v>339</v>
      </c>
      <c r="Q12" s="36" t="s">
        <v>339</v>
      </c>
      <c r="R12" s="36" t="s">
        <v>339</v>
      </c>
      <c r="S12" s="36" t="s">
        <v>339</v>
      </c>
      <c r="T12" s="36" t="s">
        <v>339</v>
      </c>
      <c r="U12" s="36" t="s">
        <v>339</v>
      </c>
      <c r="V12" s="36" t="s">
        <v>339</v>
      </c>
      <c r="W12" s="36" t="s">
        <v>339</v>
      </c>
      <c r="X12" s="36" t="s">
        <v>339</v>
      </c>
      <c r="Y12" s="36" t="s">
        <v>339</v>
      </c>
      <c r="Z12" s="36" t="s">
        <v>339</v>
      </c>
      <c r="AA12" s="36" t="s">
        <v>339</v>
      </c>
      <c r="AB12" s="36" t="s">
        <v>339</v>
      </c>
      <c r="AC12" s="36" t="s">
        <v>339</v>
      </c>
      <c r="AD12" s="36" t="s">
        <v>339</v>
      </c>
      <c r="AE12" s="36" t="s">
        <v>339</v>
      </c>
      <c r="AF12" s="36" t="s">
        <v>339</v>
      </c>
      <c r="AG12" s="36" t="s">
        <v>339</v>
      </c>
      <c r="AH12" s="36" t="s">
        <v>339</v>
      </c>
      <c r="AI12" s="36" t="s">
        <v>339</v>
      </c>
      <c r="AJ12" s="36" t="s">
        <v>339</v>
      </c>
      <c r="AK12" s="36" t="s">
        <v>339</v>
      </c>
      <c r="AL12" s="36" t="s">
        <v>339</v>
      </c>
      <c r="AM12" s="36" t="s">
        <v>339</v>
      </c>
      <c r="AN12" s="36" t="s">
        <v>339</v>
      </c>
      <c r="AO12" s="36" t="s">
        <v>339</v>
      </c>
      <c r="AP12" s="36" t="s">
        <v>339</v>
      </c>
      <c r="AQ12" s="36" t="s">
        <v>339</v>
      </c>
      <c r="AR12" s="36" t="s">
        <v>339</v>
      </c>
      <c r="AS12" s="36" t="s">
        <v>339</v>
      </c>
      <c r="AT12" s="36" t="s">
        <v>339</v>
      </c>
      <c r="AU12" s="36" t="s">
        <v>339</v>
      </c>
      <c r="AV12" s="36" t="s">
        <v>339</v>
      </c>
      <c r="AW12" s="36" t="s">
        <v>339</v>
      </c>
      <c r="AX12" s="36" t="s">
        <v>339</v>
      </c>
      <c r="AY12" s="36" t="s">
        <v>339</v>
      </c>
      <c r="AZ12" s="36" t="s">
        <v>339</v>
      </c>
      <c r="BA12" s="36" t="s">
        <v>339</v>
      </c>
      <c r="BB12" s="36" t="s">
        <v>339</v>
      </c>
      <c r="BC12" s="36" t="s">
        <v>339</v>
      </c>
      <c r="BD12" s="36" t="s">
        <v>339</v>
      </c>
      <c r="BE12" s="36" t="s">
        <v>339</v>
      </c>
      <c r="BF12" s="36" t="s">
        <v>339</v>
      </c>
      <c r="BG12" s="36" t="s">
        <v>339</v>
      </c>
      <c r="BH12" s="36" t="s">
        <v>339</v>
      </c>
      <c r="BI12" s="36" t="s">
        <v>339</v>
      </c>
      <c r="BJ12" s="36" t="s">
        <v>339</v>
      </c>
      <c r="BK12" s="36" t="s">
        <v>339</v>
      </c>
      <c r="BL12" s="36" t="s">
        <v>339</v>
      </c>
    </row>
    <row r="13" spans="1:64" s="37" customFormat="1" x14ac:dyDescent="0.2">
      <c r="A13" s="6">
        <v>10</v>
      </c>
      <c r="B13" s="34" t="s">
        <v>106</v>
      </c>
      <c r="C13" s="34" t="s">
        <v>115</v>
      </c>
      <c r="D13" s="41" t="s">
        <v>339</v>
      </c>
      <c r="E13" s="36" t="s">
        <v>339</v>
      </c>
      <c r="F13" s="36" t="s">
        <v>339</v>
      </c>
      <c r="G13" s="36" t="s">
        <v>339</v>
      </c>
      <c r="H13" s="36" t="s">
        <v>339</v>
      </c>
      <c r="I13" s="36" t="s">
        <v>339</v>
      </c>
      <c r="J13" s="36" t="s">
        <v>339</v>
      </c>
      <c r="K13" s="36" t="s">
        <v>339</v>
      </c>
      <c r="L13" s="36" t="s">
        <v>339</v>
      </c>
      <c r="M13" s="36" t="s">
        <v>339</v>
      </c>
      <c r="N13" s="36" t="s">
        <v>339</v>
      </c>
      <c r="O13" s="36" t="s">
        <v>339</v>
      </c>
      <c r="P13" s="36" t="s">
        <v>339</v>
      </c>
      <c r="Q13" s="36" t="s">
        <v>339</v>
      </c>
      <c r="R13" s="36" t="s">
        <v>339</v>
      </c>
      <c r="S13" s="36" t="s">
        <v>339</v>
      </c>
      <c r="T13" s="36" t="s">
        <v>339</v>
      </c>
      <c r="U13" s="36" t="s">
        <v>339</v>
      </c>
      <c r="V13" s="36" t="s">
        <v>339</v>
      </c>
      <c r="W13" s="36" t="s">
        <v>339</v>
      </c>
      <c r="X13" s="36" t="s">
        <v>339</v>
      </c>
      <c r="Y13" s="36" t="s">
        <v>339</v>
      </c>
      <c r="Z13" s="36" t="s">
        <v>339</v>
      </c>
      <c r="AA13" s="36" t="s">
        <v>339</v>
      </c>
      <c r="AB13" s="36" t="s">
        <v>339</v>
      </c>
      <c r="AC13" s="36" t="s">
        <v>339</v>
      </c>
      <c r="AD13" s="36" t="s">
        <v>339</v>
      </c>
      <c r="AE13" s="36" t="s">
        <v>339</v>
      </c>
      <c r="AF13" s="36" t="s">
        <v>339</v>
      </c>
      <c r="AG13" s="36" t="s">
        <v>339</v>
      </c>
      <c r="AH13" s="36" t="s">
        <v>339</v>
      </c>
      <c r="AI13" s="36" t="s">
        <v>339</v>
      </c>
      <c r="AJ13" s="36" t="s">
        <v>339</v>
      </c>
      <c r="AK13" s="36" t="s">
        <v>339</v>
      </c>
      <c r="AL13" s="36" t="s">
        <v>339</v>
      </c>
      <c r="AM13" s="36" t="s">
        <v>339</v>
      </c>
      <c r="AN13" s="36" t="s">
        <v>339</v>
      </c>
      <c r="AO13" s="36" t="s">
        <v>339</v>
      </c>
      <c r="AP13" s="36" t="s">
        <v>339</v>
      </c>
      <c r="AQ13" s="36" t="s">
        <v>339</v>
      </c>
      <c r="AR13" s="36" t="s">
        <v>339</v>
      </c>
      <c r="AS13" s="36" t="s">
        <v>339</v>
      </c>
      <c r="AT13" s="36" t="s">
        <v>339</v>
      </c>
      <c r="AU13" s="36" t="s">
        <v>339</v>
      </c>
      <c r="AV13" s="36" t="s">
        <v>339</v>
      </c>
      <c r="AW13" s="36" t="s">
        <v>339</v>
      </c>
      <c r="AX13" s="36" t="s">
        <v>339</v>
      </c>
      <c r="AY13" s="36" t="s">
        <v>339</v>
      </c>
      <c r="AZ13" s="36" t="s">
        <v>339</v>
      </c>
      <c r="BA13" s="36" t="s">
        <v>339</v>
      </c>
      <c r="BB13" s="36" t="s">
        <v>339</v>
      </c>
      <c r="BC13" s="36" t="s">
        <v>339</v>
      </c>
      <c r="BD13" s="36" t="s">
        <v>339</v>
      </c>
      <c r="BE13" s="36" t="s">
        <v>339</v>
      </c>
      <c r="BF13" s="36" t="s">
        <v>339</v>
      </c>
      <c r="BG13" s="36" t="s">
        <v>339</v>
      </c>
      <c r="BH13" s="36" t="s">
        <v>339</v>
      </c>
      <c r="BI13" s="36" t="s">
        <v>339</v>
      </c>
      <c r="BJ13" s="36" t="s">
        <v>339</v>
      </c>
      <c r="BK13" s="36" t="s">
        <v>339</v>
      </c>
      <c r="BL13" s="36" t="s">
        <v>339</v>
      </c>
    </row>
    <row r="14" spans="1:64" s="37" customFormat="1" x14ac:dyDescent="0.2">
      <c r="A14" s="6">
        <v>11</v>
      </c>
      <c r="B14" s="34" t="s">
        <v>106</v>
      </c>
      <c r="C14" s="34" t="s">
        <v>116</v>
      </c>
      <c r="D14" s="41" t="s">
        <v>339</v>
      </c>
      <c r="E14" s="36" t="s">
        <v>339</v>
      </c>
      <c r="F14" s="36" t="s">
        <v>339</v>
      </c>
      <c r="G14" s="36" t="s">
        <v>339</v>
      </c>
      <c r="H14" s="36" t="s">
        <v>339</v>
      </c>
      <c r="I14" s="36" t="s">
        <v>339</v>
      </c>
      <c r="J14" s="36" t="s">
        <v>339</v>
      </c>
      <c r="K14" s="36" t="s">
        <v>339</v>
      </c>
      <c r="L14" s="36" t="s">
        <v>339</v>
      </c>
      <c r="M14" s="36" t="s">
        <v>339</v>
      </c>
      <c r="N14" s="36" t="s">
        <v>339</v>
      </c>
      <c r="O14" s="36" t="s">
        <v>339</v>
      </c>
      <c r="P14" s="36" t="s">
        <v>339</v>
      </c>
      <c r="Q14" s="36" t="s">
        <v>339</v>
      </c>
      <c r="R14" s="36" t="s">
        <v>339</v>
      </c>
      <c r="S14" s="36" t="s">
        <v>339</v>
      </c>
      <c r="T14" s="36" t="s">
        <v>339</v>
      </c>
      <c r="U14" s="36" t="s">
        <v>339</v>
      </c>
      <c r="V14" s="36" t="s">
        <v>339</v>
      </c>
      <c r="W14" s="36" t="s">
        <v>339</v>
      </c>
      <c r="X14" s="36" t="s">
        <v>339</v>
      </c>
      <c r="Y14" s="36" t="s">
        <v>339</v>
      </c>
      <c r="Z14" s="36" t="s">
        <v>339</v>
      </c>
      <c r="AA14" s="36" t="s">
        <v>339</v>
      </c>
      <c r="AB14" s="36" t="s">
        <v>339</v>
      </c>
      <c r="AC14" s="36" t="s">
        <v>339</v>
      </c>
      <c r="AD14" s="36" t="s">
        <v>339</v>
      </c>
      <c r="AE14" s="36" t="s">
        <v>339</v>
      </c>
      <c r="AF14" s="36" t="s">
        <v>339</v>
      </c>
      <c r="AG14" s="36" t="s">
        <v>339</v>
      </c>
      <c r="AH14" s="36" t="s">
        <v>339</v>
      </c>
      <c r="AI14" s="36" t="s">
        <v>339</v>
      </c>
      <c r="AJ14" s="36" t="s">
        <v>339</v>
      </c>
      <c r="AK14" s="36" t="s">
        <v>339</v>
      </c>
      <c r="AL14" s="36" t="s">
        <v>339</v>
      </c>
      <c r="AM14" s="36" t="s">
        <v>339</v>
      </c>
      <c r="AN14" s="36" t="s">
        <v>339</v>
      </c>
      <c r="AO14" s="36" t="s">
        <v>339</v>
      </c>
      <c r="AP14" s="36" t="s">
        <v>339</v>
      </c>
      <c r="AQ14" s="36" t="s">
        <v>339</v>
      </c>
      <c r="AR14" s="36" t="s">
        <v>339</v>
      </c>
      <c r="AS14" s="36" t="s">
        <v>339</v>
      </c>
      <c r="AT14" s="36" t="s">
        <v>339</v>
      </c>
      <c r="AU14" s="36" t="s">
        <v>339</v>
      </c>
      <c r="AV14" s="36" t="s">
        <v>339</v>
      </c>
      <c r="AW14" s="36" t="s">
        <v>339</v>
      </c>
      <c r="AX14" s="36" t="s">
        <v>339</v>
      </c>
      <c r="AY14" s="36" t="s">
        <v>339</v>
      </c>
      <c r="AZ14" s="36" t="s">
        <v>339</v>
      </c>
      <c r="BA14" s="36" t="s">
        <v>339</v>
      </c>
      <c r="BB14" s="36" t="s">
        <v>339</v>
      </c>
      <c r="BC14" s="36" t="s">
        <v>339</v>
      </c>
      <c r="BD14" s="36" t="s">
        <v>339</v>
      </c>
      <c r="BE14" s="36" t="s">
        <v>339</v>
      </c>
      <c r="BF14" s="36" t="s">
        <v>339</v>
      </c>
      <c r="BG14" s="36" t="s">
        <v>339</v>
      </c>
      <c r="BH14" s="36" t="s">
        <v>339</v>
      </c>
      <c r="BI14" s="36" t="s">
        <v>339</v>
      </c>
      <c r="BJ14" s="36" t="s">
        <v>339</v>
      </c>
      <c r="BK14" s="36" t="s">
        <v>339</v>
      </c>
      <c r="BL14" s="36" t="s">
        <v>339</v>
      </c>
    </row>
    <row r="15" spans="1:64" s="37" customFormat="1" x14ac:dyDescent="0.2">
      <c r="A15" s="6">
        <v>12</v>
      </c>
      <c r="B15" s="34" t="s">
        <v>106</v>
      </c>
      <c r="C15" s="34" t="s">
        <v>117</v>
      </c>
      <c r="D15" s="41" t="s">
        <v>339</v>
      </c>
      <c r="E15" s="36" t="s">
        <v>339</v>
      </c>
      <c r="F15" s="36" t="s">
        <v>339</v>
      </c>
      <c r="G15" s="36" t="s">
        <v>339</v>
      </c>
      <c r="H15" s="36" t="s">
        <v>339</v>
      </c>
      <c r="I15" s="36" t="s">
        <v>339</v>
      </c>
      <c r="J15" s="36" t="s">
        <v>339</v>
      </c>
      <c r="K15" s="36" t="s">
        <v>339</v>
      </c>
      <c r="L15" s="36" t="s">
        <v>339</v>
      </c>
      <c r="M15" s="36" t="s">
        <v>339</v>
      </c>
      <c r="N15" s="36" t="s">
        <v>339</v>
      </c>
      <c r="O15" s="36" t="s">
        <v>339</v>
      </c>
      <c r="P15" s="36" t="s">
        <v>339</v>
      </c>
      <c r="Q15" s="36" t="s">
        <v>339</v>
      </c>
      <c r="R15" s="36" t="s">
        <v>339</v>
      </c>
      <c r="S15" s="36" t="s">
        <v>339</v>
      </c>
      <c r="T15" s="36" t="s">
        <v>339</v>
      </c>
      <c r="U15" s="36" t="s">
        <v>339</v>
      </c>
      <c r="V15" s="36" t="s">
        <v>339</v>
      </c>
      <c r="W15" s="36" t="s">
        <v>339</v>
      </c>
      <c r="X15" s="36" t="s">
        <v>339</v>
      </c>
      <c r="Y15" s="36" t="s">
        <v>339</v>
      </c>
      <c r="Z15" s="36" t="s">
        <v>339</v>
      </c>
      <c r="AA15" s="36" t="s">
        <v>339</v>
      </c>
      <c r="AB15" s="36" t="s">
        <v>339</v>
      </c>
      <c r="AC15" s="36" t="s">
        <v>339</v>
      </c>
      <c r="AD15" s="36" t="s">
        <v>339</v>
      </c>
      <c r="AE15" s="36" t="s">
        <v>339</v>
      </c>
      <c r="AF15" s="36" t="s">
        <v>339</v>
      </c>
      <c r="AG15" s="36" t="s">
        <v>339</v>
      </c>
      <c r="AH15" s="36" t="s">
        <v>339</v>
      </c>
      <c r="AI15" s="36" t="s">
        <v>339</v>
      </c>
      <c r="AJ15" s="36" t="s">
        <v>339</v>
      </c>
      <c r="AK15" s="36" t="s">
        <v>339</v>
      </c>
      <c r="AL15" s="36" t="s">
        <v>339</v>
      </c>
      <c r="AM15" s="36" t="s">
        <v>339</v>
      </c>
      <c r="AN15" s="36" t="s">
        <v>339</v>
      </c>
      <c r="AO15" s="36" t="s">
        <v>339</v>
      </c>
      <c r="AP15" s="36" t="s">
        <v>339</v>
      </c>
      <c r="AQ15" s="36" t="s">
        <v>339</v>
      </c>
      <c r="AR15" s="36" t="s">
        <v>339</v>
      </c>
      <c r="AS15" s="36" t="s">
        <v>339</v>
      </c>
      <c r="AT15" s="36" t="s">
        <v>339</v>
      </c>
      <c r="AU15" s="36" t="s">
        <v>339</v>
      </c>
      <c r="AV15" s="36" t="s">
        <v>339</v>
      </c>
      <c r="AW15" s="36" t="s">
        <v>339</v>
      </c>
      <c r="AX15" s="36" t="s">
        <v>339</v>
      </c>
      <c r="AY15" s="36" t="s">
        <v>339</v>
      </c>
      <c r="AZ15" s="36" t="s">
        <v>339</v>
      </c>
      <c r="BA15" s="36" t="s">
        <v>339</v>
      </c>
      <c r="BB15" s="36" t="s">
        <v>339</v>
      </c>
      <c r="BC15" s="36" t="s">
        <v>339</v>
      </c>
      <c r="BD15" s="36" t="s">
        <v>339</v>
      </c>
      <c r="BE15" s="36" t="s">
        <v>339</v>
      </c>
      <c r="BF15" s="36" t="s">
        <v>339</v>
      </c>
      <c r="BG15" s="36" t="s">
        <v>339</v>
      </c>
      <c r="BH15" s="36" t="s">
        <v>339</v>
      </c>
      <c r="BI15" s="36" t="s">
        <v>339</v>
      </c>
      <c r="BJ15" s="36" t="s">
        <v>339</v>
      </c>
      <c r="BK15" s="36" t="s">
        <v>339</v>
      </c>
      <c r="BL15" s="36" t="s">
        <v>339</v>
      </c>
    </row>
    <row r="16" spans="1:64" s="37" customFormat="1" x14ac:dyDescent="0.2">
      <c r="A16" s="6">
        <v>13</v>
      </c>
      <c r="B16" s="34" t="s">
        <v>106</v>
      </c>
      <c r="C16" s="34" t="s">
        <v>118</v>
      </c>
      <c r="D16" s="41" t="s">
        <v>339</v>
      </c>
      <c r="E16" s="36" t="s">
        <v>339</v>
      </c>
      <c r="F16" s="36" t="s">
        <v>339</v>
      </c>
      <c r="G16" s="36" t="s">
        <v>339</v>
      </c>
      <c r="H16" s="36" t="s">
        <v>339</v>
      </c>
      <c r="I16" s="36" t="s">
        <v>339</v>
      </c>
      <c r="J16" s="36" t="s">
        <v>339</v>
      </c>
      <c r="K16" s="36" t="s">
        <v>339</v>
      </c>
      <c r="L16" s="36" t="s">
        <v>339</v>
      </c>
      <c r="M16" s="36" t="s">
        <v>339</v>
      </c>
      <c r="N16" s="36" t="s">
        <v>339</v>
      </c>
      <c r="O16" s="36" t="s">
        <v>339</v>
      </c>
      <c r="P16" s="36" t="s">
        <v>339</v>
      </c>
      <c r="Q16" s="36" t="s">
        <v>339</v>
      </c>
      <c r="R16" s="36" t="s">
        <v>339</v>
      </c>
      <c r="S16" s="36" t="s">
        <v>339</v>
      </c>
      <c r="T16" s="36" t="s">
        <v>339</v>
      </c>
      <c r="U16" s="36" t="s">
        <v>339</v>
      </c>
      <c r="V16" s="36" t="s">
        <v>339</v>
      </c>
      <c r="W16" s="36" t="s">
        <v>339</v>
      </c>
      <c r="X16" s="36" t="s">
        <v>339</v>
      </c>
      <c r="Y16" s="36" t="s">
        <v>339</v>
      </c>
      <c r="Z16" s="36" t="s">
        <v>339</v>
      </c>
      <c r="AA16" s="36" t="s">
        <v>339</v>
      </c>
      <c r="AB16" s="36" t="s">
        <v>339</v>
      </c>
      <c r="AC16" s="36" t="s">
        <v>339</v>
      </c>
      <c r="AD16" s="36" t="s">
        <v>339</v>
      </c>
      <c r="AE16" s="36" t="s">
        <v>339</v>
      </c>
      <c r="AF16" s="36" t="s">
        <v>339</v>
      </c>
      <c r="AG16" s="36" t="s">
        <v>339</v>
      </c>
      <c r="AH16" s="36" t="s">
        <v>339</v>
      </c>
      <c r="AI16" s="36" t="s">
        <v>339</v>
      </c>
      <c r="AJ16" s="36" t="s">
        <v>339</v>
      </c>
      <c r="AK16" s="36" t="s">
        <v>339</v>
      </c>
      <c r="AL16" s="36" t="s">
        <v>339</v>
      </c>
      <c r="AM16" s="36" t="s">
        <v>339</v>
      </c>
      <c r="AN16" s="36" t="s">
        <v>339</v>
      </c>
      <c r="AO16" s="36" t="s">
        <v>339</v>
      </c>
      <c r="AP16" s="36" t="s">
        <v>339</v>
      </c>
      <c r="AQ16" s="36" t="s">
        <v>339</v>
      </c>
      <c r="AR16" s="36" t="s">
        <v>339</v>
      </c>
      <c r="AS16" s="36" t="s">
        <v>339</v>
      </c>
      <c r="AT16" s="36" t="s">
        <v>339</v>
      </c>
      <c r="AU16" s="36" t="s">
        <v>339</v>
      </c>
      <c r="AV16" s="36" t="s">
        <v>339</v>
      </c>
      <c r="AW16" s="36" t="s">
        <v>339</v>
      </c>
      <c r="AX16" s="36" t="s">
        <v>339</v>
      </c>
      <c r="AY16" s="36" t="s">
        <v>339</v>
      </c>
      <c r="AZ16" s="36" t="s">
        <v>339</v>
      </c>
      <c r="BA16" s="36" t="s">
        <v>339</v>
      </c>
      <c r="BB16" s="36" t="s">
        <v>339</v>
      </c>
      <c r="BC16" s="36" t="s">
        <v>339</v>
      </c>
      <c r="BD16" s="36" t="s">
        <v>339</v>
      </c>
      <c r="BE16" s="36" t="s">
        <v>339</v>
      </c>
      <c r="BF16" s="36" t="s">
        <v>339</v>
      </c>
      <c r="BG16" s="36" t="s">
        <v>339</v>
      </c>
      <c r="BH16" s="36" t="s">
        <v>339</v>
      </c>
      <c r="BI16" s="36" t="s">
        <v>339</v>
      </c>
      <c r="BJ16" s="36" t="s">
        <v>339</v>
      </c>
      <c r="BK16" s="36" t="s">
        <v>339</v>
      </c>
      <c r="BL16" s="36" t="s">
        <v>339</v>
      </c>
    </row>
    <row r="17" spans="1:64" s="37" customFormat="1" x14ac:dyDescent="0.2">
      <c r="A17" s="6">
        <v>14</v>
      </c>
      <c r="B17" s="34" t="s">
        <v>106</v>
      </c>
      <c r="C17" s="34" t="s">
        <v>119</v>
      </c>
      <c r="D17" s="41" t="s">
        <v>339</v>
      </c>
      <c r="E17" s="36" t="s">
        <v>339</v>
      </c>
      <c r="F17" s="36" t="s">
        <v>339</v>
      </c>
      <c r="G17" s="36" t="s">
        <v>339</v>
      </c>
      <c r="H17" s="36" t="s">
        <v>339</v>
      </c>
      <c r="I17" s="36" t="s">
        <v>339</v>
      </c>
      <c r="J17" s="36" t="s">
        <v>339</v>
      </c>
      <c r="K17" s="36" t="s">
        <v>339</v>
      </c>
      <c r="L17" s="36" t="s">
        <v>339</v>
      </c>
      <c r="M17" s="36" t="s">
        <v>339</v>
      </c>
      <c r="N17" s="36" t="s">
        <v>339</v>
      </c>
      <c r="O17" s="36" t="s">
        <v>339</v>
      </c>
      <c r="P17" s="36" t="s">
        <v>339</v>
      </c>
      <c r="Q17" s="36" t="s">
        <v>339</v>
      </c>
      <c r="R17" s="36" t="s">
        <v>339</v>
      </c>
      <c r="S17" s="36" t="s">
        <v>339</v>
      </c>
      <c r="T17" s="36" t="s">
        <v>339</v>
      </c>
      <c r="U17" s="36" t="s">
        <v>339</v>
      </c>
      <c r="V17" s="36" t="s">
        <v>339</v>
      </c>
      <c r="W17" s="36" t="s">
        <v>339</v>
      </c>
      <c r="X17" s="36" t="s">
        <v>339</v>
      </c>
      <c r="Y17" s="36" t="s">
        <v>339</v>
      </c>
      <c r="Z17" s="36" t="s">
        <v>339</v>
      </c>
      <c r="AA17" s="36" t="s">
        <v>339</v>
      </c>
      <c r="AB17" s="36" t="s">
        <v>339</v>
      </c>
      <c r="AC17" s="36" t="s">
        <v>339</v>
      </c>
      <c r="AD17" s="36" t="s">
        <v>339</v>
      </c>
      <c r="AE17" s="36" t="s">
        <v>339</v>
      </c>
      <c r="AF17" s="36" t="s">
        <v>339</v>
      </c>
      <c r="AG17" s="36" t="s">
        <v>339</v>
      </c>
      <c r="AH17" s="36" t="s">
        <v>339</v>
      </c>
      <c r="AI17" s="36" t="s">
        <v>339</v>
      </c>
      <c r="AJ17" s="36" t="s">
        <v>339</v>
      </c>
      <c r="AK17" s="36" t="s">
        <v>339</v>
      </c>
      <c r="AL17" s="36" t="s">
        <v>339</v>
      </c>
      <c r="AM17" s="36" t="s">
        <v>339</v>
      </c>
      <c r="AN17" s="36" t="s">
        <v>339</v>
      </c>
      <c r="AO17" s="36" t="s">
        <v>339</v>
      </c>
      <c r="AP17" s="36" t="s">
        <v>339</v>
      </c>
      <c r="AQ17" s="36" t="s">
        <v>339</v>
      </c>
      <c r="AR17" s="36" t="s">
        <v>339</v>
      </c>
      <c r="AS17" s="36" t="s">
        <v>339</v>
      </c>
      <c r="AT17" s="36" t="s">
        <v>339</v>
      </c>
      <c r="AU17" s="36" t="s">
        <v>339</v>
      </c>
      <c r="AV17" s="36" t="s">
        <v>339</v>
      </c>
      <c r="AW17" s="36" t="s">
        <v>339</v>
      </c>
      <c r="AX17" s="36" t="s">
        <v>339</v>
      </c>
      <c r="AY17" s="36" t="s">
        <v>339</v>
      </c>
      <c r="AZ17" s="36" t="s">
        <v>339</v>
      </c>
      <c r="BA17" s="36" t="s">
        <v>339</v>
      </c>
      <c r="BB17" s="36" t="s">
        <v>339</v>
      </c>
      <c r="BC17" s="36" t="s">
        <v>339</v>
      </c>
      <c r="BD17" s="36" t="s">
        <v>339</v>
      </c>
      <c r="BE17" s="36" t="s">
        <v>339</v>
      </c>
      <c r="BF17" s="36" t="s">
        <v>339</v>
      </c>
      <c r="BG17" s="36" t="s">
        <v>339</v>
      </c>
      <c r="BH17" s="36" t="s">
        <v>339</v>
      </c>
      <c r="BI17" s="36" t="s">
        <v>339</v>
      </c>
      <c r="BJ17" s="36" t="s">
        <v>339</v>
      </c>
      <c r="BK17" s="36" t="s">
        <v>339</v>
      </c>
      <c r="BL17" s="36" t="s">
        <v>339</v>
      </c>
    </row>
    <row r="18" spans="1:64" s="37" customFormat="1" x14ac:dyDescent="0.2">
      <c r="A18" s="6">
        <v>15</v>
      </c>
      <c r="B18" s="34" t="s">
        <v>106</v>
      </c>
      <c r="C18" s="34" t="s">
        <v>120</v>
      </c>
      <c r="D18" s="41" t="s">
        <v>339</v>
      </c>
      <c r="E18" s="36" t="s">
        <v>339</v>
      </c>
      <c r="F18" s="36" t="s">
        <v>339</v>
      </c>
      <c r="G18" s="36" t="s">
        <v>339</v>
      </c>
      <c r="H18" s="36" t="s">
        <v>339</v>
      </c>
      <c r="I18" s="36" t="s">
        <v>339</v>
      </c>
      <c r="J18" s="36" t="s">
        <v>339</v>
      </c>
      <c r="K18" s="36" t="s">
        <v>339</v>
      </c>
      <c r="L18" s="36" t="s">
        <v>339</v>
      </c>
      <c r="M18" s="36" t="s">
        <v>339</v>
      </c>
      <c r="N18" s="36" t="s">
        <v>339</v>
      </c>
      <c r="O18" s="36" t="s">
        <v>339</v>
      </c>
      <c r="P18" s="36" t="s">
        <v>339</v>
      </c>
      <c r="Q18" s="36" t="s">
        <v>339</v>
      </c>
      <c r="R18" s="36" t="s">
        <v>339</v>
      </c>
      <c r="S18" s="36" t="s">
        <v>339</v>
      </c>
      <c r="T18" s="36" t="s">
        <v>339</v>
      </c>
      <c r="U18" s="36" t="s">
        <v>339</v>
      </c>
      <c r="V18" s="36" t="s">
        <v>339</v>
      </c>
      <c r="W18" s="36" t="s">
        <v>339</v>
      </c>
      <c r="X18" s="36" t="s">
        <v>339</v>
      </c>
      <c r="Y18" s="36" t="s">
        <v>339</v>
      </c>
      <c r="Z18" s="36" t="s">
        <v>339</v>
      </c>
      <c r="AA18" s="36" t="s">
        <v>339</v>
      </c>
      <c r="AB18" s="36" t="s">
        <v>339</v>
      </c>
      <c r="AC18" s="36" t="s">
        <v>339</v>
      </c>
      <c r="AD18" s="36" t="s">
        <v>339</v>
      </c>
      <c r="AE18" s="36" t="s">
        <v>339</v>
      </c>
      <c r="AF18" s="36" t="s">
        <v>339</v>
      </c>
      <c r="AG18" s="36" t="s">
        <v>339</v>
      </c>
      <c r="AH18" s="36" t="s">
        <v>339</v>
      </c>
      <c r="AI18" s="36" t="s">
        <v>339</v>
      </c>
      <c r="AJ18" s="36" t="s">
        <v>339</v>
      </c>
      <c r="AK18" s="36" t="s">
        <v>339</v>
      </c>
      <c r="AL18" s="36" t="s">
        <v>339</v>
      </c>
      <c r="AM18" s="36" t="s">
        <v>339</v>
      </c>
      <c r="AN18" s="36" t="s">
        <v>339</v>
      </c>
      <c r="AO18" s="36" t="s">
        <v>339</v>
      </c>
      <c r="AP18" s="36" t="s">
        <v>339</v>
      </c>
      <c r="AQ18" s="36" t="s">
        <v>339</v>
      </c>
      <c r="AR18" s="36" t="s">
        <v>339</v>
      </c>
      <c r="AS18" s="36" t="s">
        <v>339</v>
      </c>
      <c r="AT18" s="36" t="s">
        <v>339</v>
      </c>
      <c r="AU18" s="36" t="s">
        <v>339</v>
      </c>
      <c r="AV18" s="36" t="s">
        <v>339</v>
      </c>
      <c r="AW18" s="36" t="s">
        <v>339</v>
      </c>
      <c r="AX18" s="36" t="s">
        <v>339</v>
      </c>
      <c r="AY18" s="36" t="s">
        <v>339</v>
      </c>
      <c r="AZ18" s="36" t="s">
        <v>339</v>
      </c>
      <c r="BA18" s="36" t="s">
        <v>339</v>
      </c>
      <c r="BB18" s="36" t="s">
        <v>339</v>
      </c>
      <c r="BC18" s="36" t="s">
        <v>339</v>
      </c>
      <c r="BD18" s="36" t="s">
        <v>339</v>
      </c>
      <c r="BE18" s="36" t="s">
        <v>339</v>
      </c>
      <c r="BF18" s="36" t="s">
        <v>339</v>
      </c>
      <c r="BG18" s="36" t="s">
        <v>339</v>
      </c>
      <c r="BH18" s="36" t="s">
        <v>339</v>
      </c>
      <c r="BI18" s="36" t="s">
        <v>339</v>
      </c>
      <c r="BJ18" s="36" t="s">
        <v>339</v>
      </c>
      <c r="BK18" s="36" t="s">
        <v>339</v>
      </c>
      <c r="BL18" s="36" t="s">
        <v>339</v>
      </c>
    </row>
    <row r="19" spans="1:64" s="37" customFormat="1" x14ac:dyDescent="0.2">
      <c r="A19" s="6">
        <v>16</v>
      </c>
      <c r="B19" s="34" t="s">
        <v>106</v>
      </c>
      <c r="C19" s="34" t="s">
        <v>121</v>
      </c>
      <c r="D19" s="41" t="s">
        <v>339</v>
      </c>
      <c r="E19" s="36" t="s">
        <v>339</v>
      </c>
      <c r="F19" s="36" t="s">
        <v>339</v>
      </c>
      <c r="G19" s="36" t="s">
        <v>339</v>
      </c>
      <c r="H19" s="36" t="s">
        <v>339</v>
      </c>
      <c r="I19" s="36" t="s">
        <v>339</v>
      </c>
      <c r="J19" s="36" t="s">
        <v>339</v>
      </c>
      <c r="K19" s="36" t="s">
        <v>339</v>
      </c>
      <c r="L19" s="36" t="s">
        <v>339</v>
      </c>
      <c r="M19" s="36" t="s">
        <v>339</v>
      </c>
      <c r="N19" s="36" t="s">
        <v>339</v>
      </c>
      <c r="O19" s="36" t="s">
        <v>339</v>
      </c>
      <c r="P19" s="36" t="s">
        <v>339</v>
      </c>
      <c r="Q19" s="36" t="s">
        <v>339</v>
      </c>
      <c r="R19" s="36" t="s">
        <v>339</v>
      </c>
      <c r="S19" s="36" t="s">
        <v>339</v>
      </c>
      <c r="T19" s="36" t="s">
        <v>339</v>
      </c>
      <c r="U19" s="36" t="s">
        <v>339</v>
      </c>
      <c r="V19" s="36" t="s">
        <v>339</v>
      </c>
      <c r="W19" s="36" t="s">
        <v>339</v>
      </c>
      <c r="X19" s="36" t="s">
        <v>339</v>
      </c>
      <c r="Y19" s="36" t="s">
        <v>339</v>
      </c>
      <c r="Z19" s="36" t="s">
        <v>339</v>
      </c>
      <c r="AA19" s="36" t="s">
        <v>339</v>
      </c>
      <c r="AB19" s="36" t="s">
        <v>339</v>
      </c>
      <c r="AC19" s="36" t="s">
        <v>339</v>
      </c>
      <c r="AD19" s="36" t="s">
        <v>339</v>
      </c>
      <c r="AE19" s="36" t="s">
        <v>339</v>
      </c>
      <c r="AF19" s="36" t="s">
        <v>339</v>
      </c>
      <c r="AG19" s="36" t="s">
        <v>339</v>
      </c>
      <c r="AH19" s="36" t="s">
        <v>339</v>
      </c>
      <c r="AI19" s="36" t="s">
        <v>339</v>
      </c>
      <c r="AJ19" s="36" t="s">
        <v>339</v>
      </c>
      <c r="AK19" s="36" t="s">
        <v>339</v>
      </c>
      <c r="AL19" s="36" t="s">
        <v>339</v>
      </c>
      <c r="AM19" s="36" t="s">
        <v>339</v>
      </c>
      <c r="AN19" s="36" t="s">
        <v>339</v>
      </c>
      <c r="AO19" s="36" t="s">
        <v>339</v>
      </c>
      <c r="AP19" s="36" t="s">
        <v>339</v>
      </c>
      <c r="AQ19" s="36" t="s">
        <v>339</v>
      </c>
      <c r="AR19" s="36" t="s">
        <v>339</v>
      </c>
      <c r="AS19" s="36" t="s">
        <v>339</v>
      </c>
      <c r="AT19" s="36" t="s">
        <v>339</v>
      </c>
      <c r="AU19" s="36" t="s">
        <v>339</v>
      </c>
      <c r="AV19" s="36" t="s">
        <v>339</v>
      </c>
      <c r="AW19" s="36" t="s">
        <v>339</v>
      </c>
      <c r="AX19" s="36" t="s">
        <v>339</v>
      </c>
      <c r="AY19" s="36" t="s">
        <v>339</v>
      </c>
      <c r="AZ19" s="36" t="s">
        <v>339</v>
      </c>
      <c r="BA19" s="36" t="s">
        <v>339</v>
      </c>
      <c r="BB19" s="36" t="s">
        <v>339</v>
      </c>
      <c r="BC19" s="36" t="s">
        <v>339</v>
      </c>
      <c r="BD19" s="36" t="s">
        <v>339</v>
      </c>
      <c r="BE19" s="36" t="s">
        <v>339</v>
      </c>
      <c r="BF19" s="36" t="s">
        <v>339</v>
      </c>
      <c r="BG19" s="36" t="s">
        <v>339</v>
      </c>
      <c r="BH19" s="36" t="s">
        <v>339</v>
      </c>
      <c r="BI19" s="36" t="s">
        <v>339</v>
      </c>
      <c r="BJ19" s="36" t="s">
        <v>339</v>
      </c>
      <c r="BK19" s="36" t="s">
        <v>339</v>
      </c>
      <c r="BL19" s="36" t="s">
        <v>339</v>
      </c>
    </row>
    <row r="20" spans="1:64" s="37" customFormat="1" x14ac:dyDescent="0.2">
      <c r="A20" s="6">
        <v>17</v>
      </c>
      <c r="B20" s="34" t="s">
        <v>106</v>
      </c>
      <c r="C20" s="34" t="s">
        <v>122</v>
      </c>
      <c r="D20" s="41" t="s">
        <v>339</v>
      </c>
      <c r="E20" s="36" t="s">
        <v>339</v>
      </c>
      <c r="F20" s="36" t="s">
        <v>339</v>
      </c>
      <c r="G20" s="36" t="s">
        <v>339</v>
      </c>
      <c r="H20" s="36" t="s">
        <v>339</v>
      </c>
      <c r="I20" s="36" t="s">
        <v>339</v>
      </c>
      <c r="J20" s="36" t="s">
        <v>339</v>
      </c>
      <c r="K20" s="36" t="s">
        <v>339</v>
      </c>
      <c r="L20" s="36" t="s">
        <v>339</v>
      </c>
      <c r="M20" s="36" t="s">
        <v>339</v>
      </c>
      <c r="N20" s="36" t="s">
        <v>339</v>
      </c>
      <c r="O20" s="36" t="s">
        <v>339</v>
      </c>
      <c r="P20" s="36" t="s">
        <v>339</v>
      </c>
      <c r="Q20" s="36" t="s">
        <v>339</v>
      </c>
      <c r="R20" s="36" t="s">
        <v>339</v>
      </c>
      <c r="S20" s="36" t="s">
        <v>339</v>
      </c>
      <c r="T20" s="36" t="s">
        <v>339</v>
      </c>
      <c r="U20" s="36" t="s">
        <v>339</v>
      </c>
      <c r="V20" s="36" t="s">
        <v>339</v>
      </c>
      <c r="W20" s="36" t="s">
        <v>339</v>
      </c>
      <c r="X20" s="36" t="s">
        <v>339</v>
      </c>
      <c r="Y20" s="36" t="s">
        <v>339</v>
      </c>
      <c r="Z20" s="36" t="s">
        <v>339</v>
      </c>
      <c r="AA20" s="36" t="s">
        <v>339</v>
      </c>
      <c r="AB20" s="36" t="s">
        <v>339</v>
      </c>
      <c r="AC20" s="36" t="s">
        <v>339</v>
      </c>
      <c r="AD20" s="36" t="s">
        <v>339</v>
      </c>
      <c r="AE20" s="36" t="s">
        <v>339</v>
      </c>
      <c r="AF20" s="36" t="s">
        <v>339</v>
      </c>
      <c r="AG20" s="36" t="s">
        <v>339</v>
      </c>
      <c r="AH20" s="36" t="s">
        <v>339</v>
      </c>
      <c r="AI20" s="36" t="s">
        <v>339</v>
      </c>
      <c r="AJ20" s="36" t="s">
        <v>339</v>
      </c>
      <c r="AK20" s="36" t="s">
        <v>339</v>
      </c>
      <c r="AL20" s="36" t="s">
        <v>339</v>
      </c>
      <c r="AM20" s="36" t="s">
        <v>339</v>
      </c>
      <c r="AN20" s="36" t="s">
        <v>339</v>
      </c>
      <c r="AO20" s="36" t="s">
        <v>339</v>
      </c>
      <c r="AP20" s="36" t="s">
        <v>339</v>
      </c>
      <c r="AQ20" s="36" t="s">
        <v>339</v>
      </c>
      <c r="AR20" s="36" t="s">
        <v>339</v>
      </c>
      <c r="AS20" s="36" t="s">
        <v>339</v>
      </c>
      <c r="AT20" s="36" t="s">
        <v>339</v>
      </c>
      <c r="AU20" s="36" t="s">
        <v>339</v>
      </c>
      <c r="AV20" s="36" t="s">
        <v>339</v>
      </c>
      <c r="AW20" s="36" t="s">
        <v>339</v>
      </c>
      <c r="AX20" s="36" t="s">
        <v>339</v>
      </c>
      <c r="AY20" s="36" t="s">
        <v>339</v>
      </c>
      <c r="AZ20" s="36" t="s">
        <v>339</v>
      </c>
      <c r="BA20" s="36" t="s">
        <v>339</v>
      </c>
      <c r="BB20" s="36" t="s">
        <v>339</v>
      </c>
      <c r="BC20" s="36" t="s">
        <v>339</v>
      </c>
      <c r="BD20" s="36" t="s">
        <v>339</v>
      </c>
      <c r="BE20" s="36" t="s">
        <v>339</v>
      </c>
      <c r="BF20" s="36" t="s">
        <v>339</v>
      </c>
      <c r="BG20" s="36" t="s">
        <v>339</v>
      </c>
      <c r="BH20" s="36" t="s">
        <v>339</v>
      </c>
      <c r="BI20" s="36" t="s">
        <v>339</v>
      </c>
      <c r="BJ20" s="36" t="s">
        <v>339</v>
      </c>
      <c r="BK20" s="36" t="s">
        <v>339</v>
      </c>
      <c r="BL20" s="36" t="s">
        <v>339</v>
      </c>
    </row>
    <row r="21" spans="1:64" s="37" customFormat="1" x14ac:dyDescent="0.2">
      <c r="A21" s="6">
        <v>18</v>
      </c>
      <c r="B21" s="34" t="s">
        <v>106</v>
      </c>
      <c r="C21" s="34" t="s">
        <v>123</v>
      </c>
      <c r="D21" s="41" t="s">
        <v>339</v>
      </c>
      <c r="E21" s="36" t="s">
        <v>339</v>
      </c>
      <c r="F21" s="36" t="s">
        <v>339</v>
      </c>
      <c r="G21" s="36" t="s">
        <v>339</v>
      </c>
      <c r="H21" s="36" t="s">
        <v>339</v>
      </c>
      <c r="I21" s="36" t="s">
        <v>339</v>
      </c>
      <c r="J21" s="36" t="s">
        <v>339</v>
      </c>
      <c r="K21" s="36" t="s">
        <v>339</v>
      </c>
      <c r="L21" s="36" t="s">
        <v>339</v>
      </c>
      <c r="M21" s="36" t="s">
        <v>339</v>
      </c>
      <c r="N21" s="36" t="s">
        <v>339</v>
      </c>
      <c r="O21" s="36" t="s">
        <v>339</v>
      </c>
      <c r="P21" s="36" t="s">
        <v>339</v>
      </c>
      <c r="Q21" s="36" t="s">
        <v>339</v>
      </c>
      <c r="R21" s="36" t="s">
        <v>339</v>
      </c>
      <c r="S21" s="36" t="s">
        <v>339</v>
      </c>
      <c r="T21" s="36" t="s">
        <v>339</v>
      </c>
      <c r="U21" s="36" t="s">
        <v>339</v>
      </c>
      <c r="V21" s="36" t="s">
        <v>339</v>
      </c>
      <c r="W21" s="36" t="s">
        <v>339</v>
      </c>
      <c r="X21" s="36" t="s">
        <v>339</v>
      </c>
      <c r="Y21" s="36" t="s">
        <v>339</v>
      </c>
      <c r="Z21" s="36" t="s">
        <v>339</v>
      </c>
      <c r="AA21" s="36" t="s">
        <v>339</v>
      </c>
      <c r="AB21" s="36" t="s">
        <v>339</v>
      </c>
      <c r="AC21" s="36" t="s">
        <v>339</v>
      </c>
      <c r="AD21" s="36" t="s">
        <v>339</v>
      </c>
      <c r="AE21" s="36" t="s">
        <v>339</v>
      </c>
      <c r="AF21" s="36" t="s">
        <v>339</v>
      </c>
      <c r="AG21" s="36" t="s">
        <v>339</v>
      </c>
      <c r="AH21" s="36" t="s">
        <v>339</v>
      </c>
      <c r="AI21" s="36" t="s">
        <v>339</v>
      </c>
      <c r="AJ21" s="36" t="s">
        <v>339</v>
      </c>
      <c r="AK21" s="36" t="s">
        <v>339</v>
      </c>
      <c r="AL21" s="36" t="s">
        <v>339</v>
      </c>
      <c r="AM21" s="36" t="s">
        <v>339</v>
      </c>
      <c r="AN21" s="36" t="s">
        <v>339</v>
      </c>
      <c r="AO21" s="36" t="s">
        <v>339</v>
      </c>
      <c r="AP21" s="36" t="s">
        <v>339</v>
      </c>
      <c r="AQ21" s="36" t="s">
        <v>339</v>
      </c>
      <c r="AR21" s="36" t="s">
        <v>339</v>
      </c>
      <c r="AS21" s="36" t="s">
        <v>339</v>
      </c>
      <c r="AT21" s="36" t="s">
        <v>339</v>
      </c>
      <c r="AU21" s="36" t="s">
        <v>339</v>
      </c>
      <c r="AV21" s="36" t="s">
        <v>339</v>
      </c>
      <c r="AW21" s="36" t="s">
        <v>339</v>
      </c>
      <c r="AX21" s="36" t="s">
        <v>339</v>
      </c>
      <c r="AY21" s="36" t="s">
        <v>339</v>
      </c>
      <c r="AZ21" s="36" t="s">
        <v>339</v>
      </c>
      <c r="BA21" s="36" t="s">
        <v>339</v>
      </c>
      <c r="BB21" s="36" t="s">
        <v>339</v>
      </c>
      <c r="BC21" s="36" t="s">
        <v>339</v>
      </c>
      <c r="BD21" s="36" t="s">
        <v>339</v>
      </c>
      <c r="BE21" s="36" t="s">
        <v>339</v>
      </c>
      <c r="BF21" s="36" t="s">
        <v>339</v>
      </c>
      <c r="BG21" s="36" t="s">
        <v>339</v>
      </c>
      <c r="BH21" s="36" t="s">
        <v>339</v>
      </c>
      <c r="BI21" s="36" t="s">
        <v>339</v>
      </c>
      <c r="BJ21" s="36" t="s">
        <v>339</v>
      </c>
      <c r="BK21" s="36" t="s">
        <v>339</v>
      </c>
      <c r="BL21" s="36" t="s">
        <v>339</v>
      </c>
    </row>
    <row r="22" spans="1:64" s="37" customFormat="1" x14ac:dyDescent="0.2">
      <c r="A22" s="6">
        <v>19</v>
      </c>
      <c r="B22" s="34" t="s">
        <v>106</v>
      </c>
      <c r="C22" s="34" t="s">
        <v>124</v>
      </c>
      <c r="D22" s="41" t="s">
        <v>339</v>
      </c>
      <c r="E22" s="36" t="s">
        <v>339</v>
      </c>
      <c r="F22" s="36" t="s">
        <v>339</v>
      </c>
      <c r="G22" s="36" t="s">
        <v>339</v>
      </c>
      <c r="H22" s="36" t="s">
        <v>339</v>
      </c>
      <c r="I22" s="36" t="s">
        <v>339</v>
      </c>
      <c r="J22" s="36" t="s">
        <v>339</v>
      </c>
      <c r="K22" s="36" t="s">
        <v>339</v>
      </c>
      <c r="L22" s="36" t="s">
        <v>339</v>
      </c>
      <c r="M22" s="36" t="s">
        <v>339</v>
      </c>
      <c r="N22" s="36" t="s">
        <v>339</v>
      </c>
      <c r="O22" s="36" t="s">
        <v>339</v>
      </c>
      <c r="P22" s="36" t="s">
        <v>339</v>
      </c>
      <c r="Q22" s="36" t="s">
        <v>339</v>
      </c>
      <c r="R22" s="36" t="s">
        <v>339</v>
      </c>
      <c r="S22" s="36" t="s">
        <v>339</v>
      </c>
      <c r="T22" s="36" t="s">
        <v>339</v>
      </c>
      <c r="U22" s="36" t="s">
        <v>339</v>
      </c>
      <c r="V22" s="36" t="s">
        <v>339</v>
      </c>
      <c r="W22" s="36" t="s">
        <v>339</v>
      </c>
      <c r="X22" s="36" t="s">
        <v>339</v>
      </c>
      <c r="Y22" s="36" t="s">
        <v>339</v>
      </c>
      <c r="Z22" s="36" t="s">
        <v>339</v>
      </c>
      <c r="AA22" s="36" t="s">
        <v>339</v>
      </c>
      <c r="AB22" s="36" t="s">
        <v>339</v>
      </c>
      <c r="AC22" s="36" t="s">
        <v>339</v>
      </c>
      <c r="AD22" s="36" t="s">
        <v>339</v>
      </c>
      <c r="AE22" s="36" t="s">
        <v>339</v>
      </c>
      <c r="AF22" s="36" t="s">
        <v>339</v>
      </c>
      <c r="AG22" s="36" t="s">
        <v>339</v>
      </c>
      <c r="AH22" s="36" t="s">
        <v>339</v>
      </c>
      <c r="AI22" s="36" t="s">
        <v>339</v>
      </c>
      <c r="AJ22" s="36" t="s">
        <v>339</v>
      </c>
      <c r="AK22" s="36" t="s">
        <v>339</v>
      </c>
      <c r="AL22" s="36" t="s">
        <v>339</v>
      </c>
      <c r="AM22" s="36" t="s">
        <v>339</v>
      </c>
      <c r="AN22" s="36" t="s">
        <v>339</v>
      </c>
      <c r="AO22" s="36" t="s">
        <v>339</v>
      </c>
      <c r="AP22" s="36" t="s">
        <v>339</v>
      </c>
      <c r="AQ22" s="36" t="s">
        <v>339</v>
      </c>
      <c r="AR22" s="36" t="s">
        <v>339</v>
      </c>
      <c r="AS22" s="36" t="s">
        <v>339</v>
      </c>
      <c r="AT22" s="36" t="s">
        <v>339</v>
      </c>
      <c r="AU22" s="36" t="s">
        <v>339</v>
      </c>
      <c r="AV22" s="36" t="s">
        <v>339</v>
      </c>
      <c r="AW22" s="36" t="s">
        <v>339</v>
      </c>
      <c r="AX22" s="36" t="s">
        <v>339</v>
      </c>
      <c r="AY22" s="36" t="s">
        <v>339</v>
      </c>
      <c r="AZ22" s="36" t="s">
        <v>339</v>
      </c>
      <c r="BA22" s="36" t="s">
        <v>339</v>
      </c>
      <c r="BB22" s="36" t="s">
        <v>339</v>
      </c>
      <c r="BC22" s="36" t="s">
        <v>339</v>
      </c>
      <c r="BD22" s="36" t="s">
        <v>339</v>
      </c>
      <c r="BE22" s="36" t="s">
        <v>339</v>
      </c>
      <c r="BF22" s="36" t="s">
        <v>339</v>
      </c>
      <c r="BG22" s="36" t="s">
        <v>339</v>
      </c>
      <c r="BH22" s="36" t="s">
        <v>339</v>
      </c>
      <c r="BI22" s="36" t="s">
        <v>339</v>
      </c>
      <c r="BJ22" s="36" t="s">
        <v>339</v>
      </c>
      <c r="BK22" s="36" t="s">
        <v>339</v>
      </c>
      <c r="BL22" s="36" t="s">
        <v>339</v>
      </c>
    </row>
    <row r="23" spans="1:64" s="37" customFormat="1" x14ac:dyDescent="0.2">
      <c r="A23" s="6">
        <v>20</v>
      </c>
      <c r="B23" s="34" t="s">
        <v>106</v>
      </c>
      <c r="C23" s="34" t="s">
        <v>125</v>
      </c>
      <c r="D23" s="41" t="s">
        <v>339</v>
      </c>
      <c r="E23" s="36" t="s">
        <v>339</v>
      </c>
      <c r="F23" s="36" t="s">
        <v>339</v>
      </c>
      <c r="G23" s="36" t="s">
        <v>339</v>
      </c>
      <c r="H23" s="36" t="s">
        <v>339</v>
      </c>
      <c r="I23" s="36" t="s">
        <v>339</v>
      </c>
      <c r="J23" s="36" t="s">
        <v>339</v>
      </c>
      <c r="K23" s="36" t="s">
        <v>339</v>
      </c>
      <c r="L23" s="36" t="s">
        <v>339</v>
      </c>
      <c r="M23" s="36" t="s">
        <v>339</v>
      </c>
      <c r="N23" s="36" t="s">
        <v>339</v>
      </c>
      <c r="O23" s="36" t="s">
        <v>339</v>
      </c>
      <c r="P23" s="36" t="s">
        <v>339</v>
      </c>
      <c r="Q23" s="36" t="s">
        <v>339</v>
      </c>
      <c r="R23" s="36" t="s">
        <v>339</v>
      </c>
      <c r="S23" s="36" t="s">
        <v>339</v>
      </c>
      <c r="T23" s="36" t="s">
        <v>339</v>
      </c>
      <c r="U23" s="36" t="s">
        <v>339</v>
      </c>
      <c r="V23" s="36" t="s">
        <v>339</v>
      </c>
      <c r="W23" s="36" t="s">
        <v>339</v>
      </c>
      <c r="X23" s="36" t="s">
        <v>339</v>
      </c>
      <c r="Y23" s="36" t="s">
        <v>339</v>
      </c>
      <c r="Z23" s="36" t="s">
        <v>339</v>
      </c>
      <c r="AA23" s="36" t="s">
        <v>339</v>
      </c>
      <c r="AB23" s="36" t="s">
        <v>339</v>
      </c>
      <c r="AC23" s="36" t="s">
        <v>339</v>
      </c>
      <c r="AD23" s="36" t="s">
        <v>339</v>
      </c>
      <c r="AE23" s="36" t="s">
        <v>339</v>
      </c>
      <c r="AF23" s="36" t="s">
        <v>339</v>
      </c>
      <c r="AG23" s="36" t="s">
        <v>339</v>
      </c>
      <c r="AH23" s="36" t="s">
        <v>339</v>
      </c>
      <c r="AI23" s="36" t="s">
        <v>339</v>
      </c>
      <c r="AJ23" s="36" t="s">
        <v>339</v>
      </c>
      <c r="AK23" s="36" t="s">
        <v>339</v>
      </c>
      <c r="AL23" s="36" t="s">
        <v>339</v>
      </c>
      <c r="AM23" s="36" t="s">
        <v>339</v>
      </c>
      <c r="AN23" s="36" t="s">
        <v>339</v>
      </c>
      <c r="AO23" s="36" t="s">
        <v>339</v>
      </c>
      <c r="AP23" s="36" t="s">
        <v>339</v>
      </c>
      <c r="AQ23" s="36" t="s">
        <v>339</v>
      </c>
      <c r="AR23" s="36" t="s">
        <v>339</v>
      </c>
      <c r="AS23" s="36" t="s">
        <v>339</v>
      </c>
      <c r="AT23" s="36" t="s">
        <v>339</v>
      </c>
      <c r="AU23" s="36" t="s">
        <v>339</v>
      </c>
      <c r="AV23" s="36" t="s">
        <v>339</v>
      </c>
      <c r="AW23" s="36" t="s">
        <v>339</v>
      </c>
      <c r="AX23" s="36" t="s">
        <v>339</v>
      </c>
      <c r="AY23" s="36" t="s">
        <v>339</v>
      </c>
      <c r="AZ23" s="36" t="s">
        <v>339</v>
      </c>
      <c r="BA23" s="36" t="s">
        <v>339</v>
      </c>
      <c r="BB23" s="36" t="s">
        <v>339</v>
      </c>
      <c r="BC23" s="36" t="s">
        <v>339</v>
      </c>
      <c r="BD23" s="36" t="s">
        <v>339</v>
      </c>
      <c r="BE23" s="36" t="s">
        <v>339</v>
      </c>
      <c r="BF23" s="36" t="s">
        <v>339</v>
      </c>
      <c r="BG23" s="36" t="s">
        <v>339</v>
      </c>
      <c r="BH23" s="36" t="s">
        <v>339</v>
      </c>
      <c r="BI23" s="36" t="s">
        <v>339</v>
      </c>
      <c r="BJ23" s="36" t="s">
        <v>339</v>
      </c>
      <c r="BK23" s="36" t="s">
        <v>339</v>
      </c>
      <c r="BL23" s="36" t="s">
        <v>339</v>
      </c>
    </row>
    <row r="24" spans="1:64" s="37" customFormat="1" x14ac:dyDescent="0.2">
      <c r="A24" s="6">
        <v>21</v>
      </c>
      <c r="B24" s="34" t="s">
        <v>106</v>
      </c>
      <c r="C24" s="34" t="s">
        <v>126</v>
      </c>
      <c r="D24" s="41" t="s">
        <v>339</v>
      </c>
      <c r="E24" s="36" t="s">
        <v>339</v>
      </c>
      <c r="F24" s="36" t="s">
        <v>339</v>
      </c>
      <c r="G24" s="36" t="s">
        <v>339</v>
      </c>
      <c r="H24" s="36" t="s">
        <v>339</v>
      </c>
      <c r="I24" s="36" t="s">
        <v>339</v>
      </c>
      <c r="J24" s="36" t="s">
        <v>339</v>
      </c>
      <c r="K24" s="36" t="s">
        <v>339</v>
      </c>
      <c r="L24" s="36" t="s">
        <v>339</v>
      </c>
      <c r="M24" s="36" t="s">
        <v>339</v>
      </c>
      <c r="N24" s="36" t="s">
        <v>339</v>
      </c>
      <c r="O24" s="36" t="s">
        <v>339</v>
      </c>
      <c r="P24" s="36" t="s">
        <v>339</v>
      </c>
      <c r="Q24" s="36" t="s">
        <v>339</v>
      </c>
      <c r="R24" s="36" t="s">
        <v>339</v>
      </c>
      <c r="S24" s="36" t="s">
        <v>339</v>
      </c>
      <c r="T24" s="36" t="s">
        <v>339</v>
      </c>
      <c r="U24" s="36" t="s">
        <v>339</v>
      </c>
      <c r="V24" s="36" t="s">
        <v>339</v>
      </c>
      <c r="W24" s="36" t="s">
        <v>339</v>
      </c>
      <c r="X24" s="36" t="s">
        <v>339</v>
      </c>
      <c r="Y24" s="36" t="s">
        <v>339</v>
      </c>
      <c r="Z24" s="36" t="s">
        <v>339</v>
      </c>
      <c r="AA24" s="36" t="s">
        <v>339</v>
      </c>
      <c r="AB24" s="36" t="s">
        <v>339</v>
      </c>
      <c r="AC24" s="36" t="s">
        <v>339</v>
      </c>
      <c r="AD24" s="36" t="s">
        <v>339</v>
      </c>
      <c r="AE24" s="36" t="s">
        <v>339</v>
      </c>
      <c r="AF24" s="36" t="s">
        <v>339</v>
      </c>
      <c r="AG24" s="36" t="s">
        <v>339</v>
      </c>
      <c r="AH24" s="36" t="s">
        <v>339</v>
      </c>
      <c r="AI24" s="36" t="s">
        <v>339</v>
      </c>
      <c r="AJ24" s="36" t="s">
        <v>339</v>
      </c>
      <c r="AK24" s="36" t="s">
        <v>339</v>
      </c>
      <c r="AL24" s="36" t="s">
        <v>339</v>
      </c>
      <c r="AM24" s="36" t="s">
        <v>339</v>
      </c>
      <c r="AN24" s="36" t="s">
        <v>339</v>
      </c>
      <c r="AO24" s="36" t="s">
        <v>339</v>
      </c>
      <c r="AP24" s="36" t="s">
        <v>339</v>
      </c>
      <c r="AQ24" s="36" t="s">
        <v>339</v>
      </c>
      <c r="AR24" s="36" t="s">
        <v>339</v>
      </c>
      <c r="AS24" s="36" t="s">
        <v>339</v>
      </c>
      <c r="AT24" s="36" t="s">
        <v>339</v>
      </c>
      <c r="AU24" s="36" t="s">
        <v>339</v>
      </c>
      <c r="AV24" s="36" t="s">
        <v>339</v>
      </c>
      <c r="AW24" s="36" t="s">
        <v>339</v>
      </c>
      <c r="AX24" s="36" t="s">
        <v>339</v>
      </c>
      <c r="AY24" s="36" t="s">
        <v>339</v>
      </c>
      <c r="AZ24" s="36" t="s">
        <v>339</v>
      </c>
      <c r="BA24" s="36" t="s">
        <v>339</v>
      </c>
      <c r="BB24" s="36" t="s">
        <v>339</v>
      </c>
      <c r="BC24" s="36" t="s">
        <v>339</v>
      </c>
      <c r="BD24" s="36" t="s">
        <v>339</v>
      </c>
      <c r="BE24" s="36" t="s">
        <v>339</v>
      </c>
      <c r="BF24" s="36" t="s">
        <v>339</v>
      </c>
      <c r="BG24" s="36" t="s">
        <v>339</v>
      </c>
      <c r="BH24" s="36" t="s">
        <v>339</v>
      </c>
      <c r="BI24" s="36" t="s">
        <v>339</v>
      </c>
      <c r="BJ24" s="36" t="s">
        <v>339</v>
      </c>
      <c r="BK24" s="36" t="s">
        <v>339</v>
      </c>
      <c r="BL24" s="36" t="s">
        <v>339</v>
      </c>
    </row>
    <row r="25" spans="1:64" s="37" customFormat="1" x14ac:dyDescent="0.2">
      <c r="A25" s="6">
        <v>22</v>
      </c>
      <c r="B25" s="34" t="s">
        <v>106</v>
      </c>
      <c r="C25" s="34" t="s">
        <v>127</v>
      </c>
      <c r="D25" s="41" t="s">
        <v>339</v>
      </c>
      <c r="E25" s="36" t="s">
        <v>339</v>
      </c>
      <c r="F25" s="36" t="s">
        <v>339</v>
      </c>
      <c r="G25" s="36" t="s">
        <v>339</v>
      </c>
      <c r="H25" s="36" t="s">
        <v>339</v>
      </c>
      <c r="I25" s="36" t="s">
        <v>339</v>
      </c>
      <c r="J25" s="36" t="s">
        <v>339</v>
      </c>
      <c r="K25" s="36" t="s">
        <v>339</v>
      </c>
      <c r="L25" s="36" t="s">
        <v>339</v>
      </c>
      <c r="M25" s="36" t="s">
        <v>339</v>
      </c>
      <c r="N25" s="36" t="s">
        <v>339</v>
      </c>
      <c r="O25" s="36" t="s">
        <v>339</v>
      </c>
      <c r="P25" s="36" t="s">
        <v>339</v>
      </c>
      <c r="Q25" s="36" t="s">
        <v>339</v>
      </c>
      <c r="R25" s="36" t="s">
        <v>339</v>
      </c>
      <c r="S25" s="36" t="s">
        <v>339</v>
      </c>
      <c r="T25" s="36" t="s">
        <v>339</v>
      </c>
      <c r="U25" s="36" t="s">
        <v>339</v>
      </c>
      <c r="V25" s="36" t="s">
        <v>339</v>
      </c>
      <c r="W25" s="36" t="s">
        <v>339</v>
      </c>
      <c r="X25" s="36" t="s">
        <v>339</v>
      </c>
      <c r="Y25" s="36" t="s">
        <v>339</v>
      </c>
      <c r="Z25" s="36" t="s">
        <v>339</v>
      </c>
      <c r="AA25" s="36" t="s">
        <v>339</v>
      </c>
      <c r="AB25" s="36" t="s">
        <v>339</v>
      </c>
      <c r="AC25" s="36" t="s">
        <v>339</v>
      </c>
      <c r="AD25" s="36" t="s">
        <v>339</v>
      </c>
      <c r="AE25" s="36" t="s">
        <v>339</v>
      </c>
      <c r="AF25" s="36" t="s">
        <v>339</v>
      </c>
      <c r="AG25" s="36" t="s">
        <v>339</v>
      </c>
      <c r="AH25" s="36" t="s">
        <v>339</v>
      </c>
      <c r="AI25" s="36" t="s">
        <v>339</v>
      </c>
      <c r="AJ25" s="36" t="s">
        <v>339</v>
      </c>
      <c r="AK25" s="36" t="s">
        <v>339</v>
      </c>
      <c r="AL25" s="36" t="s">
        <v>339</v>
      </c>
      <c r="AM25" s="36" t="s">
        <v>339</v>
      </c>
      <c r="AN25" s="36" t="s">
        <v>339</v>
      </c>
      <c r="AO25" s="36" t="s">
        <v>339</v>
      </c>
      <c r="AP25" s="36" t="s">
        <v>339</v>
      </c>
      <c r="AQ25" s="36" t="s">
        <v>339</v>
      </c>
      <c r="AR25" s="36" t="s">
        <v>339</v>
      </c>
      <c r="AS25" s="36" t="s">
        <v>339</v>
      </c>
      <c r="AT25" s="36" t="s">
        <v>339</v>
      </c>
      <c r="AU25" s="36" t="s">
        <v>339</v>
      </c>
      <c r="AV25" s="36" t="s">
        <v>339</v>
      </c>
      <c r="AW25" s="36" t="s">
        <v>339</v>
      </c>
      <c r="AX25" s="36" t="s">
        <v>339</v>
      </c>
      <c r="AY25" s="36" t="s">
        <v>339</v>
      </c>
      <c r="AZ25" s="36" t="s">
        <v>339</v>
      </c>
      <c r="BA25" s="36" t="s">
        <v>339</v>
      </c>
      <c r="BB25" s="36" t="s">
        <v>339</v>
      </c>
      <c r="BC25" s="36" t="s">
        <v>339</v>
      </c>
      <c r="BD25" s="36" t="s">
        <v>339</v>
      </c>
      <c r="BE25" s="36" t="s">
        <v>339</v>
      </c>
      <c r="BF25" s="36" t="s">
        <v>339</v>
      </c>
      <c r="BG25" s="36" t="s">
        <v>339</v>
      </c>
      <c r="BH25" s="36" t="s">
        <v>339</v>
      </c>
      <c r="BI25" s="36" t="s">
        <v>339</v>
      </c>
      <c r="BJ25" s="36" t="s">
        <v>339</v>
      </c>
      <c r="BK25" s="36" t="s">
        <v>339</v>
      </c>
      <c r="BL25" s="36" t="s">
        <v>339</v>
      </c>
    </row>
    <row r="26" spans="1:64" s="37" customFormat="1" x14ac:dyDescent="0.2">
      <c r="A26" s="6">
        <v>23</v>
      </c>
      <c r="B26" s="34" t="s">
        <v>106</v>
      </c>
      <c r="C26" s="34" t="s">
        <v>128</v>
      </c>
      <c r="D26" s="41" t="s">
        <v>339</v>
      </c>
      <c r="E26" s="36" t="s">
        <v>339</v>
      </c>
      <c r="F26" s="36" t="s">
        <v>339</v>
      </c>
      <c r="G26" s="36" t="s">
        <v>339</v>
      </c>
      <c r="H26" s="36" t="s">
        <v>339</v>
      </c>
      <c r="I26" s="36" t="s">
        <v>339</v>
      </c>
      <c r="J26" s="36" t="s">
        <v>339</v>
      </c>
      <c r="K26" s="36" t="s">
        <v>339</v>
      </c>
      <c r="L26" s="36" t="s">
        <v>339</v>
      </c>
      <c r="M26" s="36" t="s">
        <v>339</v>
      </c>
      <c r="N26" s="36" t="s">
        <v>339</v>
      </c>
      <c r="O26" s="36" t="s">
        <v>339</v>
      </c>
      <c r="P26" s="36" t="s">
        <v>339</v>
      </c>
      <c r="Q26" s="36" t="s">
        <v>339</v>
      </c>
      <c r="R26" s="36" t="s">
        <v>339</v>
      </c>
      <c r="S26" s="36" t="s">
        <v>339</v>
      </c>
      <c r="T26" s="36" t="s">
        <v>339</v>
      </c>
      <c r="U26" s="36" t="s">
        <v>339</v>
      </c>
      <c r="V26" s="36" t="s">
        <v>339</v>
      </c>
      <c r="W26" s="36" t="s">
        <v>339</v>
      </c>
      <c r="X26" s="36" t="s">
        <v>339</v>
      </c>
      <c r="Y26" s="36" t="s">
        <v>339</v>
      </c>
      <c r="Z26" s="36" t="s">
        <v>339</v>
      </c>
      <c r="AA26" s="36" t="s">
        <v>339</v>
      </c>
      <c r="AB26" s="36" t="s">
        <v>339</v>
      </c>
      <c r="AC26" s="36" t="s">
        <v>339</v>
      </c>
      <c r="AD26" s="36" t="s">
        <v>339</v>
      </c>
      <c r="AE26" s="36" t="s">
        <v>339</v>
      </c>
      <c r="AF26" s="36" t="s">
        <v>339</v>
      </c>
      <c r="AG26" s="36" t="s">
        <v>339</v>
      </c>
      <c r="AH26" s="36" t="s">
        <v>339</v>
      </c>
      <c r="AI26" s="36" t="s">
        <v>339</v>
      </c>
      <c r="AJ26" s="36" t="s">
        <v>339</v>
      </c>
      <c r="AK26" s="36" t="s">
        <v>339</v>
      </c>
      <c r="AL26" s="36" t="s">
        <v>339</v>
      </c>
      <c r="AM26" s="36" t="s">
        <v>339</v>
      </c>
      <c r="AN26" s="36" t="s">
        <v>339</v>
      </c>
      <c r="AO26" s="36" t="s">
        <v>339</v>
      </c>
      <c r="AP26" s="36" t="s">
        <v>339</v>
      </c>
      <c r="AQ26" s="36" t="s">
        <v>339</v>
      </c>
      <c r="AR26" s="36" t="s">
        <v>339</v>
      </c>
      <c r="AS26" s="36" t="s">
        <v>339</v>
      </c>
      <c r="AT26" s="36" t="s">
        <v>339</v>
      </c>
      <c r="AU26" s="36" t="s">
        <v>339</v>
      </c>
      <c r="AV26" s="36" t="s">
        <v>339</v>
      </c>
      <c r="AW26" s="36" t="s">
        <v>339</v>
      </c>
      <c r="AX26" s="36" t="s">
        <v>339</v>
      </c>
      <c r="AY26" s="36" t="s">
        <v>339</v>
      </c>
      <c r="AZ26" s="36" t="s">
        <v>339</v>
      </c>
      <c r="BA26" s="36" t="s">
        <v>339</v>
      </c>
      <c r="BB26" s="36" t="s">
        <v>339</v>
      </c>
      <c r="BC26" s="36" t="s">
        <v>339</v>
      </c>
      <c r="BD26" s="36" t="s">
        <v>339</v>
      </c>
      <c r="BE26" s="36" t="s">
        <v>339</v>
      </c>
      <c r="BF26" s="36" t="s">
        <v>339</v>
      </c>
      <c r="BG26" s="36" t="s">
        <v>339</v>
      </c>
      <c r="BH26" s="36" t="s">
        <v>339</v>
      </c>
      <c r="BI26" s="36" t="s">
        <v>339</v>
      </c>
      <c r="BJ26" s="36" t="s">
        <v>339</v>
      </c>
      <c r="BK26" s="36" t="s">
        <v>339</v>
      </c>
      <c r="BL26" s="36" t="s">
        <v>339</v>
      </c>
    </row>
    <row r="27" spans="1:64" s="37" customFormat="1" x14ac:dyDescent="0.2">
      <c r="A27" s="6">
        <v>24</v>
      </c>
      <c r="B27" s="34" t="s">
        <v>106</v>
      </c>
      <c r="C27" s="34" t="s">
        <v>129</v>
      </c>
      <c r="D27" s="41" t="s">
        <v>339</v>
      </c>
      <c r="E27" s="36" t="s">
        <v>339</v>
      </c>
      <c r="F27" s="36" t="s">
        <v>339</v>
      </c>
      <c r="G27" s="36" t="s">
        <v>339</v>
      </c>
      <c r="H27" s="36" t="s">
        <v>339</v>
      </c>
      <c r="I27" s="36" t="s">
        <v>339</v>
      </c>
      <c r="J27" s="36" t="s">
        <v>339</v>
      </c>
      <c r="K27" s="36" t="s">
        <v>339</v>
      </c>
      <c r="L27" s="36" t="s">
        <v>339</v>
      </c>
      <c r="M27" s="36" t="s">
        <v>339</v>
      </c>
      <c r="N27" s="36" t="s">
        <v>339</v>
      </c>
      <c r="O27" s="36" t="s">
        <v>339</v>
      </c>
      <c r="P27" s="36" t="s">
        <v>339</v>
      </c>
      <c r="Q27" s="36" t="s">
        <v>339</v>
      </c>
      <c r="R27" s="36" t="s">
        <v>339</v>
      </c>
      <c r="S27" s="36" t="s">
        <v>339</v>
      </c>
      <c r="T27" s="36" t="s">
        <v>339</v>
      </c>
      <c r="U27" s="36" t="s">
        <v>339</v>
      </c>
      <c r="V27" s="36" t="s">
        <v>339</v>
      </c>
      <c r="W27" s="36" t="s">
        <v>339</v>
      </c>
      <c r="X27" s="36" t="s">
        <v>339</v>
      </c>
      <c r="Y27" s="36" t="s">
        <v>339</v>
      </c>
      <c r="Z27" s="36" t="s">
        <v>339</v>
      </c>
      <c r="AA27" s="36" t="s">
        <v>339</v>
      </c>
      <c r="AB27" s="36" t="s">
        <v>339</v>
      </c>
      <c r="AC27" s="36" t="s">
        <v>339</v>
      </c>
      <c r="AD27" s="36" t="s">
        <v>339</v>
      </c>
      <c r="AE27" s="36" t="s">
        <v>339</v>
      </c>
      <c r="AF27" s="36" t="s">
        <v>339</v>
      </c>
      <c r="AG27" s="36" t="s">
        <v>339</v>
      </c>
      <c r="AH27" s="36" t="s">
        <v>339</v>
      </c>
      <c r="AI27" s="36" t="s">
        <v>339</v>
      </c>
      <c r="AJ27" s="36" t="s">
        <v>339</v>
      </c>
      <c r="AK27" s="36" t="s">
        <v>339</v>
      </c>
      <c r="AL27" s="36" t="s">
        <v>339</v>
      </c>
      <c r="AM27" s="36" t="s">
        <v>339</v>
      </c>
      <c r="AN27" s="36" t="s">
        <v>339</v>
      </c>
      <c r="AO27" s="36" t="s">
        <v>339</v>
      </c>
      <c r="AP27" s="36" t="s">
        <v>339</v>
      </c>
      <c r="AQ27" s="36" t="s">
        <v>339</v>
      </c>
      <c r="AR27" s="36" t="s">
        <v>339</v>
      </c>
      <c r="AS27" s="36" t="s">
        <v>339</v>
      </c>
      <c r="AT27" s="36" t="s">
        <v>339</v>
      </c>
      <c r="AU27" s="36" t="s">
        <v>339</v>
      </c>
      <c r="AV27" s="36" t="s">
        <v>339</v>
      </c>
      <c r="AW27" s="36" t="s">
        <v>339</v>
      </c>
      <c r="AX27" s="36" t="s">
        <v>339</v>
      </c>
      <c r="AY27" s="36" t="s">
        <v>339</v>
      </c>
      <c r="AZ27" s="36" t="s">
        <v>339</v>
      </c>
      <c r="BA27" s="36" t="s">
        <v>339</v>
      </c>
      <c r="BB27" s="36" t="s">
        <v>339</v>
      </c>
      <c r="BC27" s="36" t="s">
        <v>339</v>
      </c>
      <c r="BD27" s="36" t="s">
        <v>339</v>
      </c>
      <c r="BE27" s="36" t="s">
        <v>339</v>
      </c>
      <c r="BF27" s="36" t="s">
        <v>339</v>
      </c>
      <c r="BG27" s="36" t="s">
        <v>339</v>
      </c>
      <c r="BH27" s="36" t="s">
        <v>339</v>
      </c>
      <c r="BI27" s="36" t="s">
        <v>339</v>
      </c>
      <c r="BJ27" s="36" t="s">
        <v>339</v>
      </c>
      <c r="BK27" s="36" t="s">
        <v>339</v>
      </c>
      <c r="BL27" s="36" t="s">
        <v>339</v>
      </c>
    </row>
    <row r="28" spans="1:64" s="37" customFormat="1" x14ac:dyDescent="0.2">
      <c r="A28" s="6">
        <v>25</v>
      </c>
      <c r="B28" s="34" t="s">
        <v>131</v>
      </c>
      <c r="C28" s="34" t="s">
        <v>130</v>
      </c>
      <c r="D28" s="41" t="s">
        <v>339</v>
      </c>
      <c r="E28" s="36" t="s">
        <v>339</v>
      </c>
      <c r="F28" s="36" t="s">
        <v>339</v>
      </c>
      <c r="G28" s="36" t="s">
        <v>339</v>
      </c>
      <c r="H28" s="36" t="s">
        <v>339</v>
      </c>
      <c r="I28" s="36" t="s">
        <v>339</v>
      </c>
      <c r="J28" s="36" t="s">
        <v>339</v>
      </c>
      <c r="K28" s="36" t="s">
        <v>339</v>
      </c>
      <c r="L28" s="36" t="s">
        <v>339</v>
      </c>
      <c r="M28" s="36" t="s">
        <v>339</v>
      </c>
      <c r="N28" s="36" t="s">
        <v>339</v>
      </c>
      <c r="O28" s="36" t="s">
        <v>339</v>
      </c>
      <c r="P28" s="36" t="s">
        <v>339</v>
      </c>
      <c r="Q28" s="36" t="s">
        <v>339</v>
      </c>
      <c r="R28" s="36" t="s">
        <v>339</v>
      </c>
      <c r="S28" s="36" t="s">
        <v>339</v>
      </c>
      <c r="T28" s="36" t="s">
        <v>339</v>
      </c>
      <c r="U28" s="36" t="s">
        <v>339</v>
      </c>
      <c r="V28" s="36" t="s">
        <v>339</v>
      </c>
      <c r="W28" s="36" t="s">
        <v>339</v>
      </c>
      <c r="X28" s="36" t="s">
        <v>339</v>
      </c>
      <c r="Y28" s="36" t="s">
        <v>339</v>
      </c>
      <c r="Z28" s="36" t="s">
        <v>339</v>
      </c>
      <c r="AA28" s="36" t="s">
        <v>339</v>
      </c>
      <c r="AB28" s="36" t="s">
        <v>339</v>
      </c>
      <c r="AC28" s="36" t="s">
        <v>339</v>
      </c>
      <c r="AD28" s="36" t="s">
        <v>339</v>
      </c>
      <c r="AE28" s="36" t="s">
        <v>339</v>
      </c>
      <c r="AF28" s="36" t="s">
        <v>339</v>
      </c>
      <c r="AG28" s="36" t="s">
        <v>339</v>
      </c>
      <c r="AH28" s="36" t="s">
        <v>339</v>
      </c>
      <c r="AI28" s="36" t="s">
        <v>339</v>
      </c>
      <c r="AJ28" s="36" t="s">
        <v>339</v>
      </c>
      <c r="AK28" s="36" t="s">
        <v>339</v>
      </c>
      <c r="AL28" s="36" t="s">
        <v>339</v>
      </c>
      <c r="AM28" s="36" t="s">
        <v>339</v>
      </c>
      <c r="AN28" s="36" t="s">
        <v>339</v>
      </c>
      <c r="AO28" s="36" t="s">
        <v>339</v>
      </c>
      <c r="AP28" s="36" t="s">
        <v>339</v>
      </c>
      <c r="AQ28" s="36" t="s">
        <v>339</v>
      </c>
      <c r="AR28" s="36" t="s">
        <v>339</v>
      </c>
      <c r="AS28" s="36" t="s">
        <v>339</v>
      </c>
      <c r="AT28" s="36" t="s">
        <v>339</v>
      </c>
      <c r="AU28" s="36" t="s">
        <v>339</v>
      </c>
      <c r="AV28" s="36" t="s">
        <v>339</v>
      </c>
      <c r="AW28" s="36" t="s">
        <v>339</v>
      </c>
      <c r="AX28" s="36" t="s">
        <v>339</v>
      </c>
      <c r="AY28" s="36" t="s">
        <v>339</v>
      </c>
      <c r="AZ28" s="36" t="s">
        <v>339</v>
      </c>
      <c r="BA28" s="36" t="s">
        <v>339</v>
      </c>
      <c r="BB28" s="36" t="s">
        <v>339</v>
      </c>
      <c r="BC28" s="36" t="s">
        <v>339</v>
      </c>
      <c r="BD28" s="36" t="s">
        <v>339</v>
      </c>
      <c r="BE28" s="36" t="s">
        <v>339</v>
      </c>
      <c r="BF28" s="36" t="s">
        <v>339</v>
      </c>
      <c r="BG28" s="36" t="s">
        <v>339</v>
      </c>
      <c r="BH28" s="36" t="s">
        <v>339</v>
      </c>
      <c r="BI28" s="36" t="s">
        <v>339</v>
      </c>
      <c r="BJ28" s="36" t="s">
        <v>339</v>
      </c>
      <c r="BK28" s="36" t="s">
        <v>339</v>
      </c>
      <c r="BL28" s="36" t="s">
        <v>339</v>
      </c>
    </row>
    <row r="29" spans="1:64" s="37" customFormat="1" x14ac:dyDescent="0.2">
      <c r="A29" s="6">
        <v>26</v>
      </c>
      <c r="B29" s="34" t="s">
        <v>131</v>
      </c>
      <c r="C29" s="34" t="s">
        <v>132</v>
      </c>
      <c r="D29" s="41" t="s">
        <v>339</v>
      </c>
      <c r="E29" s="36" t="s">
        <v>339</v>
      </c>
      <c r="F29" s="36" t="s">
        <v>339</v>
      </c>
      <c r="G29" s="36" t="s">
        <v>339</v>
      </c>
      <c r="H29" s="36" t="s">
        <v>339</v>
      </c>
      <c r="I29" s="36" t="s">
        <v>339</v>
      </c>
      <c r="J29" s="36" t="s">
        <v>339</v>
      </c>
      <c r="K29" s="36" t="s">
        <v>339</v>
      </c>
      <c r="L29" s="36" t="s">
        <v>339</v>
      </c>
      <c r="M29" s="36" t="s">
        <v>339</v>
      </c>
      <c r="N29" s="36" t="s">
        <v>339</v>
      </c>
      <c r="O29" s="36" t="s">
        <v>339</v>
      </c>
      <c r="P29" s="36" t="s">
        <v>339</v>
      </c>
      <c r="Q29" s="36" t="s">
        <v>339</v>
      </c>
      <c r="R29" s="36" t="s">
        <v>339</v>
      </c>
      <c r="S29" s="36" t="s">
        <v>339</v>
      </c>
      <c r="T29" s="36" t="s">
        <v>339</v>
      </c>
      <c r="U29" s="36" t="s">
        <v>339</v>
      </c>
      <c r="V29" s="36" t="s">
        <v>339</v>
      </c>
      <c r="W29" s="36" t="s">
        <v>339</v>
      </c>
      <c r="X29" s="36" t="s">
        <v>339</v>
      </c>
      <c r="Y29" s="36" t="s">
        <v>339</v>
      </c>
      <c r="Z29" s="36" t="s">
        <v>339</v>
      </c>
      <c r="AA29" s="36" t="s">
        <v>339</v>
      </c>
      <c r="AB29" s="36" t="s">
        <v>339</v>
      </c>
      <c r="AC29" s="36" t="s">
        <v>339</v>
      </c>
      <c r="AD29" s="36" t="s">
        <v>339</v>
      </c>
      <c r="AE29" s="36" t="s">
        <v>339</v>
      </c>
      <c r="AF29" s="36" t="s">
        <v>339</v>
      </c>
      <c r="AG29" s="36" t="s">
        <v>339</v>
      </c>
      <c r="AH29" s="36" t="s">
        <v>339</v>
      </c>
      <c r="AI29" s="36" t="s">
        <v>339</v>
      </c>
      <c r="AJ29" s="36" t="s">
        <v>339</v>
      </c>
      <c r="AK29" s="36" t="s">
        <v>339</v>
      </c>
      <c r="AL29" s="36" t="s">
        <v>339</v>
      </c>
      <c r="AM29" s="36" t="s">
        <v>339</v>
      </c>
      <c r="AN29" s="36" t="s">
        <v>339</v>
      </c>
      <c r="AO29" s="36" t="s">
        <v>339</v>
      </c>
      <c r="AP29" s="36" t="s">
        <v>339</v>
      </c>
      <c r="AQ29" s="36" t="s">
        <v>339</v>
      </c>
      <c r="AR29" s="36" t="s">
        <v>339</v>
      </c>
      <c r="AS29" s="36" t="s">
        <v>339</v>
      </c>
      <c r="AT29" s="36" t="s">
        <v>339</v>
      </c>
      <c r="AU29" s="36" t="s">
        <v>339</v>
      </c>
      <c r="AV29" s="36" t="s">
        <v>339</v>
      </c>
      <c r="AW29" s="36" t="s">
        <v>339</v>
      </c>
      <c r="AX29" s="36" t="s">
        <v>339</v>
      </c>
      <c r="AY29" s="36" t="s">
        <v>339</v>
      </c>
      <c r="AZ29" s="36" t="s">
        <v>339</v>
      </c>
      <c r="BA29" s="36" t="s">
        <v>339</v>
      </c>
      <c r="BB29" s="36" t="s">
        <v>339</v>
      </c>
      <c r="BC29" s="36" t="s">
        <v>339</v>
      </c>
      <c r="BD29" s="36" t="s">
        <v>339</v>
      </c>
      <c r="BE29" s="36" t="s">
        <v>339</v>
      </c>
      <c r="BF29" s="36" t="s">
        <v>339</v>
      </c>
      <c r="BG29" s="36" t="s">
        <v>339</v>
      </c>
      <c r="BH29" s="36" t="s">
        <v>339</v>
      </c>
      <c r="BI29" s="36" t="s">
        <v>339</v>
      </c>
      <c r="BJ29" s="36" t="s">
        <v>339</v>
      </c>
      <c r="BK29" s="36" t="s">
        <v>339</v>
      </c>
      <c r="BL29" s="36" t="s">
        <v>339</v>
      </c>
    </row>
    <row r="30" spans="1:64" s="37" customFormat="1" x14ac:dyDescent="0.2">
      <c r="A30" s="6">
        <v>27</v>
      </c>
      <c r="B30" s="34" t="s">
        <v>131</v>
      </c>
      <c r="C30" s="34" t="s">
        <v>133</v>
      </c>
      <c r="D30" s="41" t="s">
        <v>339</v>
      </c>
      <c r="E30" s="36" t="s">
        <v>339</v>
      </c>
      <c r="F30" s="36" t="s">
        <v>339</v>
      </c>
      <c r="G30" s="36" t="s">
        <v>339</v>
      </c>
      <c r="H30" s="36" t="s">
        <v>339</v>
      </c>
      <c r="I30" s="36" t="s">
        <v>339</v>
      </c>
      <c r="J30" s="36" t="s">
        <v>339</v>
      </c>
      <c r="K30" s="36" t="s">
        <v>339</v>
      </c>
      <c r="L30" s="36" t="s">
        <v>339</v>
      </c>
      <c r="M30" s="36" t="s">
        <v>339</v>
      </c>
      <c r="N30" s="36" t="s">
        <v>339</v>
      </c>
      <c r="O30" s="36" t="s">
        <v>339</v>
      </c>
      <c r="P30" s="36" t="s">
        <v>339</v>
      </c>
      <c r="Q30" s="36" t="s">
        <v>339</v>
      </c>
      <c r="R30" s="36" t="s">
        <v>339</v>
      </c>
      <c r="S30" s="36" t="s">
        <v>339</v>
      </c>
      <c r="T30" s="36" t="s">
        <v>339</v>
      </c>
      <c r="U30" s="36" t="s">
        <v>339</v>
      </c>
      <c r="V30" s="36" t="s">
        <v>339</v>
      </c>
      <c r="W30" s="36" t="s">
        <v>339</v>
      </c>
      <c r="X30" s="36" t="s">
        <v>339</v>
      </c>
      <c r="Y30" s="36" t="s">
        <v>339</v>
      </c>
      <c r="Z30" s="36" t="s">
        <v>339</v>
      </c>
      <c r="AA30" s="36" t="s">
        <v>339</v>
      </c>
      <c r="AB30" s="36" t="s">
        <v>339</v>
      </c>
      <c r="AC30" s="36" t="s">
        <v>339</v>
      </c>
      <c r="AD30" s="36" t="s">
        <v>339</v>
      </c>
      <c r="AE30" s="36" t="s">
        <v>339</v>
      </c>
      <c r="AF30" s="36" t="s">
        <v>339</v>
      </c>
      <c r="AG30" s="36" t="s">
        <v>339</v>
      </c>
      <c r="AH30" s="36" t="s">
        <v>339</v>
      </c>
      <c r="AI30" s="36" t="s">
        <v>339</v>
      </c>
      <c r="AJ30" s="36" t="s">
        <v>339</v>
      </c>
      <c r="AK30" s="36" t="s">
        <v>339</v>
      </c>
      <c r="AL30" s="36" t="s">
        <v>339</v>
      </c>
      <c r="AM30" s="36" t="s">
        <v>339</v>
      </c>
      <c r="AN30" s="36" t="s">
        <v>339</v>
      </c>
      <c r="AO30" s="36" t="s">
        <v>339</v>
      </c>
      <c r="AP30" s="36" t="s">
        <v>339</v>
      </c>
      <c r="AQ30" s="36" t="s">
        <v>339</v>
      </c>
      <c r="AR30" s="36" t="s">
        <v>339</v>
      </c>
      <c r="AS30" s="36" t="s">
        <v>339</v>
      </c>
      <c r="AT30" s="36" t="s">
        <v>339</v>
      </c>
      <c r="AU30" s="36" t="s">
        <v>339</v>
      </c>
      <c r="AV30" s="36" t="s">
        <v>339</v>
      </c>
      <c r="AW30" s="36" t="s">
        <v>339</v>
      </c>
      <c r="AX30" s="36" t="s">
        <v>339</v>
      </c>
      <c r="AY30" s="36" t="s">
        <v>339</v>
      </c>
      <c r="AZ30" s="36" t="s">
        <v>339</v>
      </c>
      <c r="BA30" s="36" t="s">
        <v>339</v>
      </c>
      <c r="BB30" s="36" t="s">
        <v>339</v>
      </c>
      <c r="BC30" s="36" t="s">
        <v>339</v>
      </c>
      <c r="BD30" s="36" t="s">
        <v>339</v>
      </c>
      <c r="BE30" s="36" t="s">
        <v>339</v>
      </c>
      <c r="BF30" s="36" t="s">
        <v>339</v>
      </c>
      <c r="BG30" s="36" t="s">
        <v>339</v>
      </c>
      <c r="BH30" s="36" t="s">
        <v>339</v>
      </c>
      <c r="BI30" s="36" t="s">
        <v>339</v>
      </c>
      <c r="BJ30" s="36" t="s">
        <v>339</v>
      </c>
      <c r="BK30" s="36" t="s">
        <v>339</v>
      </c>
      <c r="BL30" s="36" t="s">
        <v>339</v>
      </c>
    </row>
    <row r="31" spans="1:64" s="37" customFormat="1" x14ac:dyDescent="0.2">
      <c r="A31" s="6">
        <v>28</v>
      </c>
      <c r="B31" s="34" t="s">
        <v>131</v>
      </c>
      <c r="C31" s="34" t="s">
        <v>134</v>
      </c>
      <c r="D31" s="41" t="s">
        <v>339</v>
      </c>
      <c r="E31" s="36" t="s">
        <v>339</v>
      </c>
      <c r="F31" s="36" t="s">
        <v>339</v>
      </c>
      <c r="G31" s="36" t="s">
        <v>339</v>
      </c>
      <c r="H31" s="36" t="s">
        <v>339</v>
      </c>
      <c r="I31" s="36" t="s">
        <v>339</v>
      </c>
      <c r="J31" s="36" t="s">
        <v>339</v>
      </c>
      <c r="K31" s="36" t="s">
        <v>339</v>
      </c>
      <c r="L31" s="36" t="s">
        <v>339</v>
      </c>
      <c r="M31" s="36" t="s">
        <v>339</v>
      </c>
      <c r="N31" s="36" t="s">
        <v>339</v>
      </c>
      <c r="O31" s="36" t="s">
        <v>339</v>
      </c>
      <c r="P31" s="36" t="s">
        <v>339</v>
      </c>
      <c r="Q31" s="36" t="s">
        <v>339</v>
      </c>
      <c r="R31" s="36" t="s">
        <v>339</v>
      </c>
      <c r="S31" s="36" t="s">
        <v>339</v>
      </c>
      <c r="T31" s="36" t="s">
        <v>339</v>
      </c>
      <c r="U31" s="36" t="s">
        <v>339</v>
      </c>
      <c r="V31" s="36" t="s">
        <v>339</v>
      </c>
      <c r="W31" s="36" t="s">
        <v>339</v>
      </c>
      <c r="X31" s="36" t="s">
        <v>339</v>
      </c>
      <c r="Y31" s="36" t="s">
        <v>339</v>
      </c>
      <c r="Z31" s="36" t="s">
        <v>339</v>
      </c>
      <c r="AA31" s="36" t="s">
        <v>339</v>
      </c>
      <c r="AB31" s="36" t="s">
        <v>339</v>
      </c>
      <c r="AC31" s="36" t="s">
        <v>339</v>
      </c>
      <c r="AD31" s="36" t="s">
        <v>339</v>
      </c>
      <c r="AE31" s="36" t="s">
        <v>339</v>
      </c>
      <c r="AF31" s="36" t="s">
        <v>339</v>
      </c>
      <c r="AG31" s="36" t="s">
        <v>339</v>
      </c>
      <c r="AH31" s="36" t="s">
        <v>339</v>
      </c>
      <c r="AI31" s="36" t="s">
        <v>339</v>
      </c>
      <c r="AJ31" s="36" t="s">
        <v>339</v>
      </c>
      <c r="AK31" s="36" t="s">
        <v>339</v>
      </c>
      <c r="AL31" s="36" t="s">
        <v>339</v>
      </c>
      <c r="AM31" s="36" t="s">
        <v>339</v>
      </c>
      <c r="AN31" s="36" t="s">
        <v>339</v>
      </c>
      <c r="AO31" s="36" t="s">
        <v>339</v>
      </c>
      <c r="AP31" s="36" t="s">
        <v>339</v>
      </c>
      <c r="AQ31" s="36" t="s">
        <v>339</v>
      </c>
      <c r="AR31" s="36" t="s">
        <v>339</v>
      </c>
      <c r="AS31" s="36" t="s">
        <v>339</v>
      </c>
      <c r="AT31" s="36" t="s">
        <v>339</v>
      </c>
      <c r="AU31" s="36" t="s">
        <v>339</v>
      </c>
      <c r="AV31" s="36" t="s">
        <v>339</v>
      </c>
      <c r="AW31" s="36" t="s">
        <v>339</v>
      </c>
      <c r="AX31" s="36" t="s">
        <v>339</v>
      </c>
      <c r="AY31" s="36" t="s">
        <v>339</v>
      </c>
      <c r="AZ31" s="36" t="s">
        <v>339</v>
      </c>
      <c r="BA31" s="36" t="s">
        <v>339</v>
      </c>
      <c r="BB31" s="36" t="s">
        <v>339</v>
      </c>
      <c r="BC31" s="36" t="s">
        <v>339</v>
      </c>
      <c r="BD31" s="36" t="s">
        <v>339</v>
      </c>
      <c r="BE31" s="36" t="s">
        <v>339</v>
      </c>
      <c r="BF31" s="36" t="s">
        <v>339</v>
      </c>
      <c r="BG31" s="36" t="s">
        <v>339</v>
      </c>
      <c r="BH31" s="36" t="s">
        <v>339</v>
      </c>
      <c r="BI31" s="36" t="s">
        <v>339</v>
      </c>
      <c r="BJ31" s="36" t="s">
        <v>339</v>
      </c>
      <c r="BK31" s="36" t="s">
        <v>339</v>
      </c>
      <c r="BL31" s="36" t="s">
        <v>339</v>
      </c>
    </row>
    <row r="32" spans="1:64" s="37" customFormat="1" x14ac:dyDescent="0.2">
      <c r="A32" s="6">
        <v>29</v>
      </c>
      <c r="B32" s="34" t="s">
        <v>131</v>
      </c>
      <c r="C32" s="34" t="s">
        <v>135</v>
      </c>
      <c r="D32" s="41" t="s">
        <v>339</v>
      </c>
      <c r="E32" s="36" t="s">
        <v>339</v>
      </c>
      <c r="F32" s="36" t="s">
        <v>339</v>
      </c>
      <c r="G32" s="36" t="s">
        <v>339</v>
      </c>
      <c r="H32" s="36" t="s">
        <v>339</v>
      </c>
      <c r="I32" s="36" t="s">
        <v>339</v>
      </c>
      <c r="J32" s="36" t="s">
        <v>339</v>
      </c>
      <c r="K32" s="36" t="s">
        <v>339</v>
      </c>
      <c r="L32" s="36" t="s">
        <v>339</v>
      </c>
      <c r="M32" s="36" t="s">
        <v>339</v>
      </c>
      <c r="N32" s="36" t="s">
        <v>339</v>
      </c>
      <c r="O32" s="36" t="s">
        <v>339</v>
      </c>
      <c r="P32" s="36" t="s">
        <v>339</v>
      </c>
      <c r="Q32" s="36" t="s">
        <v>339</v>
      </c>
      <c r="R32" s="36" t="s">
        <v>339</v>
      </c>
      <c r="S32" s="36" t="s">
        <v>339</v>
      </c>
      <c r="T32" s="36" t="s">
        <v>339</v>
      </c>
      <c r="U32" s="36" t="s">
        <v>339</v>
      </c>
      <c r="V32" s="36" t="s">
        <v>339</v>
      </c>
      <c r="W32" s="36" t="s">
        <v>339</v>
      </c>
      <c r="X32" s="36" t="s">
        <v>339</v>
      </c>
      <c r="Y32" s="36" t="s">
        <v>339</v>
      </c>
      <c r="Z32" s="36" t="s">
        <v>339</v>
      </c>
      <c r="AA32" s="36" t="s">
        <v>339</v>
      </c>
      <c r="AB32" s="36" t="s">
        <v>339</v>
      </c>
      <c r="AC32" s="36" t="s">
        <v>339</v>
      </c>
      <c r="AD32" s="36" t="s">
        <v>339</v>
      </c>
      <c r="AE32" s="36" t="s">
        <v>339</v>
      </c>
      <c r="AF32" s="36" t="s">
        <v>339</v>
      </c>
      <c r="AG32" s="36" t="s">
        <v>339</v>
      </c>
      <c r="AH32" s="36" t="s">
        <v>339</v>
      </c>
      <c r="AI32" s="36" t="s">
        <v>339</v>
      </c>
      <c r="AJ32" s="36" t="s">
        <v>339</v>
      </c>
      <c r="AK32" s="36" t="s">
        <v>339</v>
      </c>
      <c r="AL32" s="36" t="s">
        <v>339</v>
      </c>
      <c r="AM32" s="36" t="s">
        <v>339</v>
      </c>
      <c r="AN32" s="36" t="s">
        <v>339</v>
      </c>
      <c r="AO32" s="36" t="s">
        <v>339</v>
      </c>
      <c r="AP32" s="36" t="s">
        <v>339</v>
      </c>
      <c r="AQ32" s="36" t="s">
        <v>339</v>
      </c>
      <c r="AR32" s="36" t="s">
        <v>339</v>
      </c>
      <c r="AS32" s="36" t="s">
        <v>339</v>
      </c>
      <c r="AT32" s="36" t="s">
        <v>339</v>
      </c>
      <c r="AU32" s="36" t="s">
        <v>339</v>
      </c>
      <c r="AV32" s="36" t="s">
        <v>339</v>
      </c>
      <c r="AW32" s="36" t="s">
        <v>339</v>
      </c>
      <c r="AX32" s="36" t="s">
        <v>339</v>
      </c>
      <c r="AY32" s="36" t="s">
        <v>339</v>
      </c>
      <c r="AZ32" s="36" t="s">
        <v>339</v>
      </c>
      <c r="BA32" s="36" t="s">
        <v>339</v>
      </c>
      <c r="BB32" s="36" t="s">
        <v>339</v>
      </c>
      <c r="BC32" s="36" t="s">
        <v>339</v>
      </c>
      <c r="BD32" s="36" t="s">
        <v>339</v>
      </c>
      <c r="BE32" s="36" t="s">
        <v>339</v>
      </c>
      <c r="BF32" s="36" t="s">
        <v>339</v>
      </c>
      <c r="BG32" s="36" t="s">
        <v>339</v>
      </c>
      <c r="BH32" s="36" t="s">
        <v>339</v>
      </c>
      <c r="BI32" s="36" t="s">
        <v>339</v>
      </c>
      <c r="BJ32" s="36" t="s">
        <v>339</v>
      </c>
      <c r="BK32" s="36" t="s">
        <v>339</v>
      </c>
      <c r="BL32" s="36" t="s">
        <v>339</v>
      </c>
    </row>
    <row r="33" spans="1:64" s="37" customFormat="1" x14ac:dyDescent="0.2">
      <c r="A33" s="6">
        <v>30</v>
      </c>
      <c r="B33" s="34" t="s">
        <v>131</v>
      </c>
      <c r="C33" s="34" t="s">
        <v>136</v>
      </c>
      <c r="D33" s="41" t="s">
        <v>339</v>
      </c>
      <c r="E33" s="36" t="s">
        <v>339</v>
      </c>
      <c r="F33" s="36" t="s">
        <v>339</v>
      </c>
      <c r="G33" s="36" t="s">
        <v>339</v>
      </c>
      <c r="H33" s="36" t="s">
        <v>339</v>
      </c>
      <c r="I33" s="36" t="s">
        <v>339</v>
      </c>
      <c r="J33" s="36" t="s">
        <v>339</v>
      </c>
      <c r="K33" s="36" t="s">
        <v>339</v>
      </c>
      <c r="L33" s="36" t="s">
        <v>339</v>
      </c>
      <c r="M33" s="36" t="s">
        <v>339</v>
      </c>
      <c r="N33" s="36" t="s">
        <v>339</v>
      </c>
      <c r="O33" s="36" t="s">
        <v>339</v>
      </c>
      <c r="P33" s="36" t="s">
        <v>339</v>
      </c>
      <c r="Q33" s="36" t="s">
        <v>339</v>
      </c>
      <c r="R33" s="36" t="s">
        <v>339</v>
      </c>
      <c r="S33" s="36" t="s">
        <v>339</v>
      </c>
      <c r="T33" s="36" t="s">
        <v>339</v>
      </c>
      <c r="U33" s="36" t="s">
        <v>339</v>
      </c>
      <c r="V33" s="36" t="s">
        <v>339</v>
      </c>
      <c r="W33" s="36" t="s">
        <v>339</v>
      </c>
      <c r="X33" s="36" t="s">
        <v>339</v>
      </c>
      <c r="Y33" s="36" t="s">
        <v>339</v>
      </c>
      <c r="Z33" s="36" t="s">
        <v>339</v>
      </c>
      <c r="AA33" s="36" t="s">
        <v>339</v>
      </c>
      <c r="AB33" s="36" t="s">
        <v>339</v>
      </c>
      <c r="AC33" s="36" t="s">
        <v>339</v>
      </c>
      <c r="AD33" s="36" t="s">
        <v>339</v>
      </c>
      <c r="AE33" s="36" t="s">
        <v>339</v>
      </c>
      <c r="AF33" s="36" t="s">
        <v>339</v>
      </c>
      <c r="AG33" s="36" t="s">
        <v>339</v>
      </c>
      <c r="AH33" s="36" t="s">
        <v>339</v>
      </c>
      <c r="AI33" s="36" t="s">
        <v>339</v>
      </c>
      <c r="AJ33" s="36" t="s">
        <v>339</v>
      </c>
      <c r="AK33" s="36" t="s">
        <v>339</v>
      </c>
      <c r="AL33" s="36" t="s">
        <v>339</v>
      </c>
      <c r="AM33" s="36" t="s">
        <v>339</v>
      </c>
      <c r="AN33" s="36" t="s">
        <v>339</v>
      </c>
      <c r="AO33" s="36" t="s">
        <v>339</v>
      </c>
      <c r="AP33" s="36" t="s">
        <v>339</v>
      </c>
      <c r="AQ33" s="36" t="s">
        <v>339</v>
      </c>
      <c r="AR33" s="36" t="s">
        <v>339</v>
      </c>
      <c r="AS33" s="36" t="s">
        <v>339</v>
      </c>
      <c r="AT33" s="36" t="s">
        <v>339</v>
      </c>
      <c r="AU33" s="36" t="s">
        <v>339</v>
      </c>
      <c r="AV33" s="36" t="s">
        <v>339</v>
      </c>
      <c r="AW33" s="36" t="s">
        <v>339</v>
      </c>
      <c r="AX33" s="36" t="s">
        <v>339</v>
      </c>
      <c r="AY33" s="36" t="s">
        <v>339</v>
      </c>
      <c r="AZ33" s="36" t="s">
        <v>339</v>
      </c>
      <c r="BA33" s="36" t="s">
        <v>339</v>
      </c>
      <c r="BB33" s="36" t="s">
        <v>339</v>
      </c>
      <c r="BC33" s="36" t="s">
        <v>339</v>
      </c>
      <c r="BD33" s="36" t="s">
        <v>339</v>
      </c>
      <c r="BE33" s="36" t="s">
        <v>339</v>
      </c>
      <c r="BF33" s="36" t="s">
        <v>339</v>
      </c>
      <c r="BG33" s="36" t="s">
        <v>339</v>
      </c>
      <c r="BH33" s="36" t="s">
        <v>339</v>
      </c>
      <c r="BI33" s="36" t="s">
        <v>339</v>
      </c>
      <c r="BJ33" s="36" t="s">
        <v>339</v>
      </c>
      <c r="BK33" s="36" t="s">
        <v>339</v>
      </c>
      <c r="BL33" s="36" t="s">
        <v>339</v>
      </c>
    </row>
    <row r="34" spans="1:64" s="37" customFormat="1" x14ac:dyDescent="0.2">
      <c r="A34" s="6">
        <v>31</v>
      </c>
      <c r="B34" s="34" t="s">
        <v>131</v>
      </c>
      <c r="C34" s="34" t="s">
        <v>137</v>
      </c>
      <c r="D34" s="41" t="s">
        <v>339</v>
      </c>
      <c r="E34" s="36" t="s">
        <v>339</v>
      </c>
      <c r="F34" s="36" t="s">
        <v>339</v>
      </c>
      <c r="G34" s="36" t="s">
        <v>339</v>
      </c>
      <c r="H34" s="36" t="s">
        <v>339</v>
      </c>
      <c r="I34" s="36" t="s">
        <v>339</v>
      </c>
      <c r="J34" s="36" t="s">
        <v>339</v>
      </c>
      <c r="K34" s="36" t="s">
        <v>339</v>
      </c>
      <c r="L34" s="36" t="s">
        <v>339</v>
      </c>
      <c r="M34" s="36" t="s">
        <v>339</v>
      </c>
      <c r="N34" s="36" t="s">
        <v>339</v>
      </c>
      <c r="O34" s="36" t="s">
        <v>339</v>
      </c>
      <c r="P34" s="36" t="s">
        <v>339</v>
      </c>
      <c r="Q34" s="36" t="s">
        <v>339</v>
      </c>
      <c r="R34" s="36" t="s">
        <v>339</v>
      </c>
      <c r="S34" s="36" t="s">
        <v>339</v>
      </c>
      <c r="T34" s="36" t="s">
        <v>339</v>
      </c>
      <c r="U34" s="36" t="s">
        <v>339</v>
      </c>
      <c r="V34" s="36" t="s">
        <v>339</v>
      </c>
      <c r="W34" s="36" t="s">
        <v>339</v>
      </c>
      <c r="X34" s="36" t="s">
        <v>339</v>
      </c>
      <c r="Y34" s="36" t="s">
        <v>339</v>
      </c>
      <c r="Z34" s="36" t="s">
        <v>339</v>
      </c>
      <c r="AA34" s="36" t="s">
        <v>339</v>
      </c>
      <c r="AB34" s="36" t="s">
        <v>339</v>
      </c>
      <c r="AC34" s="36" t="s">
        <v>339</v>
      </c>
      <c r="AD34" s="36" t="s">
        <v>339</v>
      </c>
      <c r="AE34" s="36" t="s">
        <v>339</v>
      </c>
      <c r="AF34" s="36" t="s">
        <v>339</v>
      </c>
      <c r="AG34" s="36" t="s">
        <v>339</v>
      </c>
      <c r="AH34" s="36" t="s">
        <v>339</v>
      </c>
      <c r="AI34" s="36" t="s">
        <v>339</v>
      </c>
      <c r="AJ34" s="36" t="s">
        <v>339</v>
      </c>
      <c r="AK34" s="36" t="s">
        <v>339</v>
      </c>
      <c r="AL34" s="36" t="s">
        <v>339</v>
      </c>
      <c r="AM34" s="36" t="s">
        <v>339</v>
      </c>
      <c r="AN34" s="36" t="s">
        <v>339</v>
      </c>
      <c r="AO34" s="36" t="s">
        <v>339</v>
      </c>
      <c r="AP34" s="36" t="s">
        <v>339</v>
      </c>
      <c r="AQ34" s="36" t="s">
        <v>339</v>
      </c>
      <c r="AR34" s="36" t="s">
        <v>339</v>
      </c>
      <c r="AS34" s="36" t="s">
        <v>339</v>
      </c>
      <c r="AT34" s="36" t="s">
        <v>339</v>
      </c>
      <c r="AU34" s="36" t="s">
        <v>339</v>
      </c>
      <c r="AV34" s="36" t="s">
        <v>339</v>
      </c>
      <c r="AW34" s="36" t="s">
        <v>339</v>
      </c>
      <c r="AX34" s="36" t="s">
        <v>339</v>
      </c>
      <c r="AY34" s="36" t="s">
        <v>339</v>
      </c>
      <c r="AZ34" s="36" t="s">
        <v>339</v>
      </c>
      <c r="BA34" s="36" t="s">
        <v>339</v>
      </c>
      <c r="BB34" s="36" t="s">
        <v>339</v>
      </c>
      <c r="BC34" s="36" t="s">
        <v>339</v>
      </c>
      <c r="BD34" s="36" t="s">
        <v>339</v>
      </c>
      <c r="BE34" s="36" t="s">
        <v>339</v>
      </c>
      <c r="BF34" s="36" t="s">
        <v>339</v>
      </c>
      <c r="BG34" s="36" t="s">
        <v>339</v>
      </c>
      <c r="BH34" s="36" t="s">
        <v>339</v>
      </c>
      <c r="BI34" s="36" t="s">
        <v>339</v>
      </c>
      <c r="BJ34" s="36" t="s">
        <v>339</v>
      </c>
      <c r="BK34" s="36" t="s">
        <v>339</v>
      </c>
      <c r="BL34" s="36" t="s">
        <v>339</v>
      </c>
    </row>
    <row r="35" spans="1:64" s="37" customFormat="1" x14ac:dyDescent="0.2">
      <c r="A35" s="6">
        <v>32</v>
      </c>
      <c r="B35" s="34" t="s">
        <v>131</v>
      </c>
      <c r="C35" s="34" t="s">
        <v>138</v>
      </c>
      <c r="D35" s="41" t="s">
        <v>339</v>
      </c>
      <c r="E35" s="36" t="s">
        <v>339</v>
      </c>
      <c r="F35" s="36" t="s">
        <v>339</v>
      </c>
      <c r="G35" s="36" t="s">
        <v>339</v>
      </c>
      <c r="H35" s="36" t="s">
        <v>339</v>
      </c>
      <c r="I35" s="36" t="s">
        <v>339</v>
      </c>
      <c r="J35" s="36" t="s">
        <v>339</v>
      </c>
      <c r="K35" s="36" t="s">
        <v>339</v>
      </c>
      <c r="L35" s="36" t="s">
        <v>339</v>
      </c>
      <c r="M35" s="36" t="s">
        <v>339</v>
      </c>
      <c r="N35" s="36" t="s">
        <v>339</v>
      </c>
      <c r="O35" s="36" t="s">
        <v>339</v>
      </c>
      <c r="P35" s="36" t="s">
        <v>339</v>
      </c>
      <c r="Q35" s="36" t="s">
        <v>339</v>
      </c>
      <c r="R35" s="36" t="s">
        <v>339</v>
      </c>
      <c r="S35" s="36" t="s">
        <v>339</v>
      </c>
      <c r="T35" s="36" t="s">
        <v>339</v>
      </c>
      <c r="U35" s="36" t="s">
        <v>339</v>
      </c>
      <c r="V35" s="36" t="s">
        <v>339</v>
      </c>
      <c r="W35" s="36" t="s">
        <v>339</v>
      </c>
      <c r="X35" s="36" t="s">
        <v>339</v>
      </c>
      <c r="Y35" s="36" t="s">
        <v>339</v>
      </c>
      <c r="Z35" s="36" t="s">
        <v>339</v>
      </c>
      <c r="AA35" s="36" t="s">
        <v>339</v>
      </c>
      <c r="AB35" s="36" t="s">
        <v>339</v>
      </c>
      <c r="AC35" s="36" t="s">
        <v>339</v>
      </c>
      <c r="AD35" s="36" t="s">
        <v>339</v>
      </c>
      <c r="AE35" s="36" t="s">
        <v>339</v>
      </c>
      <c r="AF35" s="36" t="s">
        <v>339</v>
      </c>
      <c r="AG35" s="36" t="s">
        <v>339</v>
      </c>
      <c r="AH35" s="36" t="s">
        <v>339</v>
      </c>
      <c r="AI35" s="36" t="s">
        <v>339</v>
      </c>
      <c r="AJ35" s="36" t="s">
        <v>339</v>
      </c>
      <c r="AK35" s="36" t="s">
        <v>339</v>
      </c>
      <c r="AL35" s="36" t="s">
        <v>339</v>
      </c>
      <c r="AM35" s="36" t="s">
        <v>339</v>
      </c>
      <c r="AN35" s="36" t="s">
        <v>339</v>
      </c>
      <c r="AO35" s="36" t="s">
        <v>339</v>
      </c>
      <c r="AP35" s="36" t="s">
        <v>339</v>
      </c>
      <c r="AQ35" s="36" t="s">
        <v>339</v>
      </c>
      <c r="AR35" s="36" t="s">
        <v>339</v>
      </c>
      <c r="AS35" s="36" t="s">
        <v>339</v>
      </c>
      <c r="AT35" s="36" t="s">
        <v>339</v>
      </c>
      <c r="AU35" s="36" t="s">
        <v>339</v>
      </c>
      <c r="AV35" s="36" t="s">
        <v>339</v>
      </c>
      <c r="AW35" s="36" t="s">
        <v>339</v>
      </c>
      <c r="AX35" s="36" t="s">
        <v>339</v>
      </c>
      <c r="AY35" s="36" t="s">
        <v>339</v>
      </c>
      <c r="AZ35" s="36" t="s">
        <v>339</v>
      </c>
      <c r="BA35" s="36" t="s">
        <v>339</v>
      </c>
      <c r="BB35" s="36" t="s">
        <v>339</v>
      </c>
      <c r="BC35" s="36" t="s">
        <v>339</v>
      </c>
      <c r="BD35" s="36" t="s">
        <v>339</v>
      </c>
      <c r="BE35" s="36" t="s">
        <v>339</v>
      </c>
      <c r="BF35" s="36" t="s">
        <v>339</v>
      </c>
      <c r="BG35" s="36" t="s">
        <v>339</v>
      </c>
      <c r="BH35" s="36" t="s">
        <v>339</v>
      </c>
      <c r="BI35" s="36" t="s">
        <v>339</v>
      </c>
      <c r="BJ35" s="36" t="s">
        <v>339</v>
      </c>
      <c r="BK35" s="36" t="s">
        <v>339</v>
      </c>
      <c r="BL35" s="36" t="s">
        <v>339</v>
      </c>
    </row>
    <row r="36" spans="1:64" s="37" customFormat="1" x14ac:dyDescent="0.2">
      <c r="A36" s="6">
        <v>33</v>
      </c>
      <c r="B36" s="34" t="s">
        <v>140</v>
      </c>
      <c r="C36" s="34" t="s">
        <v>139</v>
      </c>
      <c r="D36" s="41">
        <v>4.2093229350000003</v>
      </c>
      <c r="E36" s="36">
        <v>401</v>
      </c>
      <c r="F36" s="36">
        <v>0</v>
      </c>
      <c r="G36" s="36">
        <v>0</v>
      </c>
      <c r="H36" s="36">
        <v>401</v>
      </c>
      <c r="I36" s="36">
        <v>0</v>
      </c>
      <c r="J36" s="36">
        <v>0</v>
      </c>
      <c r="K36" s="36">
        <v>0</v>
      </c>
      <c r="L36" s="36">
        <v>0</v>
      </c>
      <c r="M36" s="36">
        <v>0</v>
      </c>
      <c r="N36" s="36">
        <v>0</v>
      </c>
      <c r="O36" s="36">
        <v>0</v>
      </c>
      <c r="P36" s="36">
        <v>0</v>
      </c>
      <c r="Q36" s="36">
        <v>0</v>
      </c>
      <c r="R36" s="36">
        <v>0</v>
      </c>
      <c r="S36" s="36">
        <v>0</v>
      </c>
      <c r="T36" s="36">
        <v>0</v>
      </c>
      <c r="U36" s="36">
        <v>0</v>
      </c>
      <c r="V36" s="36">
        <v>0</v>
      </c>
      <c r="W36" s="36">
        <v>0</v>
      </c>
      <c r="X36" s="36">
        <v>0</v>
      </c>
      <c r="Y36" s="36">
        <v>0</v>
      </c>
      <c r="Z36" s="36">
        <v>0</v>
      </c>
      <c r="AA36" s="36">
        <v>0</v>
      </c>
      <c r="AB36" s="36">
        <v>0</v>
      </c>
      <c r="AC36" s="36">
        <v>0</v>
      </c>
      <c r="AD36" s="36">
        <v>0</v>
      </c>
      <c r="AE36" s="36">
        <v>0</v>
      </c>
      <c r="AF36" s="36">
        <v>0</v>
      </c>
      <c r="AG36" s="36">
        <v>0</v>
      </c>
      <c r="AH36" s="36">
        <v>0</v>
      </c>
      <c r="AI36" s="36">
        <v>0</v>
      </c>
      <c r="AJ36" s="36">
        <v>0</v>
      </c>
      <c r="AK36" s="36">
        <v>0</v>
      </c>
      <c r="AL36" s="36">
        <v>0</v>
      </c>
      <c r="AM36" s="36">
        <v>0</v>
      </c>
      <c r="AN36" s="36">
        <v>0</v>
      </c>
      <c r="AO36" s="36">
        <v>0</v>
      </c>
      <c r="AP36" s="36">
        <v>0</v>
      </c>
      <c r="AQ36" s="36">
        <v>0</v>
      </c>
      <c r="AR36" s="36">
        <v>0</v>
      </c>
      <c r="AS36" s="36">
        <v>0</v>
      </c>
      <c r="AT36" s="36">
        <v>0</v>
      </c>
      <c r="AU36" s="36">
        <v>0</v>
      </c>
      <c r="AV36" s="36">
        <v>0</v>
      </c>
      <c r="AW36" s="36">
        <v>0</v>
      </c>
      <c r="AX36" s="36">
        <v>0</v>
      </c>
      <c r="AY36" s="36">
        <v>0</v>
      </c>
      <c r="AZ36" s="36">
        <v>0</v>
      </c>
      <c r="BA36" s="36">
        <v>0</v>
      </c>
      <c r="BB36" s="36">
        <v>0</v>
      </c>
      <c r="BC36" s="36">
        <v>0</v>
      </c>
      <c r="BD36" s="36">
        <v>0</v>
      </c>
      <c r="BE36" s="36">
        <v>0</v>
      </c>
      <c r="BF36" s="36">
        <v>0</v>
      </c>
      <c r="BG36" s="36">
        <v>0</v>
      </c>
      <c r="BH36" s="36">
        <v>0</v>
      </c>
      <c r="BI36" s="36">
        <v>0</v>
      </c>
      <c r="BJ36" s="36">
        <v>0</v>
      </c>
      <c r="BK36" s="36">
        <v>0</v>
      </c>
      <c r="BL36" s="36">
        <v>0</v>
      </c>
    </row>
    <row r="37" spans="1:64" s="37" customFormat="1" x14ac:dyDescent="0.2">
      <c r="A37" s="6">
        <v>34</v>
      </c>
      <c r="B37" s="34" t="s">
        <v>140</v>
      </c>
      <c r="C37" s="34" t="s">
        <v>141</v>
      </c>
      <c r="D37" s="41">
        <v>4.2992958430000003</v>
      </c>
      <c r="E37" s="36">
        <v>49</v>
      </c>
      <c r="F37" s="36">
        <v>0</v>
      </c>
      <c r="G37" s="36">
        <v>0</v>
      </c>
      <c r="H37" s="36">
        <v>49</v>
      </c>
      <c r="I37" s="36">
        <v>0</v>
      </c>
      <c r="J37" s="36">
        <v>0</v>
      </c>
      <c r="K37" s="36">
        <v>0</v>
      </c>
      <c r="L37" s="36">
        <v>0</v>
      </c>
      <c r="M37" s="36">
        <v>0</v>
      </c>
      <c r="N37" s="36">
        <v>0</v>
      </c>
      <c r="O37" s="36">
        <v>0</v>
      </c>
      <c r="P37" s="36">
        <v>0</v>
      </c>
      <c r="Q37" s="36">
        <v>0</v>
      </c>
      <c r="R37" s="36">
        <v>0</v>
      </c>
      <c r="S37" s="36">
        <v>0</v>
      </c>
      <c r="T37" s="36">
        <v>0</v>
      </c>
      <c r="U37" s="36">
        <v>0</v>
      </c>
      <c r="V37" s="36">
        <v>0</v>
      </c>
      <c r="W37" s="36">
        <v>0</v>
      </c>
      <c r="X37" s="36">
        <v>0</v>
      </c>
      <c r="Y37" s="36">
        <v>0</v>
      </c>
      <c r="Z37" s="36">
        <v>0</v>
      </c>
      <c r="AA37" s="36">
        <v>0</v>
      </c>
      <c r="AB37" s="36">
        <v>0</v>
      </c>
      <c r="AC37" s="36">
        <v>0</v>
      </c>
      <c r="AD37" s="36">
        <v>0</v>
      </c>
      <c r="AE37" s="36">
        <v>0</v>
      </c>
      <c r="AF37" s="36">
        <v>0</v>
      </c>
      <c r="AG37" s="36">
        <v>0</v>
      </c>
      <c r="AH37" s="36">
        <v>0</v>
      </c>
      <c r="AI37" s="36">
        <v>0</v>
      </c>
      <c r="AJ37" s="36">
        <v>0</v>
      </c>
      <c r="AK37" s="36">
        <v>0</v>
      </c>
      <c r="AL37" s="36">
        <v>0</v>
      </c>
      <c r="AM37" s="36">
        <v>0</v>
      </c>
      <c r="AN37" s="36">
        <v>0</v>
      </c>
      <c r="AO37" s="36">
        <v>0</v>
      </c>
      <c r="AP37" s="36">
        <v>0</v>
      </c>
      <c r="AQ37" s="36">
        <v>0</v>
      </c>
      <c r="AR37" s="36">
        <v>0</v>
      </c>
      <c r="AS37" s="36">
        <v>0</v>
      </c>
      <c r="AT37" s="36">
        <v>0</v>
      </c>
      <c r="AU37" s="36">
        <v>0</v>
      </c>
      <c r="AV37" s="36">
        <v>0</v>
      </c>
      <c r="AW37" s="36">
        <v>0</v>
      </c>
      <c r="AX37" s="36">
        <v>0</v>
      </c>
      <c r="AY37" s="36">
        <v>0</v>
      </c>
      <c r="AZ37" s="36">
        <v>0</v>
      </c>
      <c r="BA37" s="36">
        <v>0</v>
      </c>
      <c r="BB37" s="36">
        <v>0</v>
      </c>
      <c r="BC37" s="36">
        <v>0</v>
      </c>
      <c r="BD37" s="36">
        <v>0</v>
      </c>
      <c r="BE37" s="36">
        <v>0</v>
      </c>
      <c r="BF37" s="36">
        <v>0</v>
      </c>
      <c r="BG37" s="36">
        <v>0</v>
      </c>
      <c r="BH37" s="36">
        <v>0</v>
      </c>
      <c r="BI37" s="36">
        <v>0</v>
      </c>
      <c r="BJ37" s="36">
        <v>0</v>
      </c>
      <c r="BK37" s="36">
        <v>0</v>
      </c>
      <c r="BL37" s="36">
        <v>0</v>
      </c>
    </row>
    <row r="38" spans="1:64" s="37" customFormat="1" x14ac:dyDescent="0.2">
      <c r="A38" s="6">
        <v>35</v>
      </c>
      <c r="B38" s="34" t="s">
        <v>140</v>
      </c>
      <c r="C38" s="34" t="s">
        <v>142</v>
      </c>
      <c r="D38" s="41">
        <v>4.6344872620000004</v>
      </c>
      <c r="E38" s="36">
        <v>46</v>
      </c>
      <c r="F38" s="36">
        <v>0</v>
      </c>
      <c r="G38" s="36">
        <v>0</v>
      </c>
      <c r="H38" s="36">
        <v>46</v>
      </c>
      <c r="I38" s="36">
        <v>0</v>
      </c>
      <c r="J38" s="36">
        <v>0</v>
      </c>
      <c r="K38" s="36">
        <v>0</v>
      </c>
      <c r="L38" s="36">
        <v>0</v>
      </c>
      <c r="M38" s="36">
        <v>0</v>
      </c>
      <c r="N38" s="36">
        <v>0</v>
      </c>
      <c r="O38" s="36">
        <v>0</v>
      </c>
      <c r="P38" s="36">
        <v>0</v>
      </c>
      <c r="Q38" s="36">
        <v>0</v>
      </c>
      <c r="R38" s="36">
        <v>0</v>
      </c>
      <c r="S38" s="36">
        <v>0</v>
      </c>
      <c r="T38" s="36">
        <v>0</v>
      </c>
      <c r="U38" s="36">
        <v>0</v>
      </c>
      <c r="V38" s="36">
        <v>0</v>
      </c>
      <c r="W38" s="36">
        <v>0</v>
      </c>
      <c r="X38" s="36">
        <v>0</v>
      </c>
      <c r="Y38" s="36">
        <v>0</v>
      </c>
      <c r="Z38" s="36">
        <v>0</v>
      </c>
      <c r="AA38" s="36">
        <v>0</v>
      </c>
      <c r="AB38" s="36">
        <v>0</v>
      </c>
      <c r="AC38" s="36">
        <v>0</v>
      </c>
      <c r="AD38" s="36">
        <v>0</v>
      </c>
      <c r="AE38" s="36">
        <v>0</v>
      </c>
      <c r="AF38" s="36">
        <v>0</v>
      </c>
      <c r="AG38" s="36">
        <v>0</v>
      </c>
      <c r="AH38" s="36">
        <v>0</v>
      </c>
      <c r="AI38" s="36">
        <v>0</v>
      </c>
      <c r="AJ38" s="36">
        <v>0</v>
      </c>
      <c r="AK38" s="36">
        <v>0</v>
      </c>
      <c r="AL38" s="36">
        <v>0</v>
      </c>
      <c r="AM38" s="36">
        <v>0</v>
      </c>
      <c r="AN38" s="36">
        <v>0</v>
      </c>
      <c r="AO38" s="36">
        <v>0</v>
      </c>
      <c r="AP38" s="36">
        <v>0</v>
      </c>
      <c r="AQ38" s="36">
        <v>0</v>
      </c>
      <c r="AR38" s="36">
        <v>0</v>
      </c>
      <c r="AS38" s="36">
        <v>0</v>
      </c>
      <c r="AT38" s="36">
        <v>0</v>
      </c>
      <c r="AU38" s="36">
        <v>0</v>
      </c>
      <c r="AV38" s="36">
        <v>0</v>
      </c>
      <c r="AW38" s="36">
        <v>0</v>
      </c>
      <c r="AX38" s="36">
        <v>0</v>
      </c>
      <c r="AY38" s="36">
        <v>0</v>
      </c>
      <c r="AZ38" s="36">
        <v>0</v>
      </c>
      <c r="BA38" s="36">
        <v>0</v>
      </c>
      <c r="BB38" s="36">
        <v>0</v>
      </c>
      <c r="BC38" s="36">
        <v>0</v>
      </c>
      <c r="BD38" s="36">
        <v>0</v>
      </c>
      <c r="BE38" s="36">
        <v>0</v>
      </c>
      <c r="BF38" s="36">
        <v>0</v>
      </c>
      <c r="BG38" s="36">
        <v>1.8174714000000002E-2</v>
      </c>
      <c r="BH38" s="36">
        <v>0.48684723600000002</v>
      </c>
      <c r="BI38" s="36">
        <v>0</v>
      </c>
      <c r="BJ38" s="36">
        <v>0</v>
      </c>
      <c r="BK38" s="36">
        <v>0</v>
      </c>
      <c r="BL38" s="36">
        <v>0</v>
      </c>
    </row>
    <row r="39" spans="1:64" s="37" customFormat="1" x14ac:dyDescent="0.2">
      <c r="A39" s="6">
        <v>36</v>
      </c>
      <c r="B39" s="34" t="s">
        <v>140</v>
      </c>
      <c r="C39" s="34" t="s">
        <v>143</v>
      </c>
      <c r="D39" s="41">
        <v>4.6388708830000001</v>
      </c>
      <c r="E39" s="36">
        <v>2</v>
      </c>
      <c r="F39" s="36">
        <v>0</v>
      </c>
      <c r="G39" s="36">
        <v>0</v>
      </c>
      <c r="H39" s="36">
        <v>2</v>
      </c>
      <c r="I39" s="36">
        <v>0</v>
      </c>
      <c r="J39" s="36">
        <v>0</v>
      </c>
      <c r="K39" s="36">
        <v>0</v>
      </c>
      <c r="L39" s="36">
        <v>0</v>
      </c>
      <c r="M39" s="36">
        <v>0</v>
      </c>
      <c r="N39" s="36">
        <v>0</v>
      </c>
      <c r="O39" s="36">
        <v>0</v>
      </c>
      <c r="P39" s="36">
        <v>0</v>
      </c>
      <c r="Q39" s="36">
        <v>0</v>
      </c>
      <c r="R39" s="36">
        <v>0</v>
      </c>
      <c r="S39" s="36">
        <v>0</v>
      </c>
      <c r="T39" s="36">
        <v>0</v>
      </c>
      <c r="U39" s="36">
        <v>0</v>
      </c>
      <c r="V39" s="36">
        <v>0</v>
      </c>
      <c r="W39" s="36">
        <v>0</v>
      </c>
      <c r="X39" s="36">
        <v>0</v>
      </c>
      <c r="Y39" s="36">
        <v>0</v>
      </c>
      <c r="Z39" s="36">
        <v>0</v>
      </c>
      <c r="AA39" s="36">
        <v>0</v>
      </c>
      <c r="AB39" s="36">
        <v>0</v>
      </c>
      <c r="AC39" s="36">
        <v>0</v>
      </c>
      <c r="AD39" s="36">
        <v>0</v>
      </c>
      <c r="AE39" s="36">
        <v>0</v>
      </c>
      <c r="AF39" s="36">
        <v>0</v>
      </c>
      <c r="AG39" s="36">
        <v>0</v>
      </c>
      <c r="AH39" s="36">
        <v>0</v>
      </c>
      <c r="AI39" s="36">
        <v>0</v>
      </c>
      <c r="AJ39" s="36">
        <v>0</v>
      </c>
      <c r="AK39" s="36">
        <v>0</v>
      </c>
      <c r="AL39" s="36">
        <v>0</v>
      </c>
      <c r="AM39" s="36">
        <v>0</v>
      </c>
      <c r="AN39" s="36">
        <v>0</v>
      </c>
      <c r="AO39" s="36">
        <v>0</v>
      </c>
      <c r="AP39" s="36">
        <v>0</v>
      </c>
      <c r="AQ39" s="36">
        <v>0</v>
      </c>
      <c r="AR39" s="36">
        <v>0</v>
      </c>
      <c r="AS39" s="36">
        <v>0</v>
      </c>
      <c r="AT39" s="36">
        <v>0</v>
      </c>
      <c r="AU39" s="36">
        <v>0</v>
      </c>
      <c r="AV39" s="36">
        <v>0</v>
      </c>
      <c r="AW39" s="36">
        <v>0</v>
      </c>
      <c r="AX39" s="36">
        <v>0</v>
      </c>
      <c r="AY39" s="36">
        <v>0</v>
      </c>
      <c r="AZ39" s="36">
        <v>0</v>
      </c>
      <c r="BA39" s="36">
        <v>0</v>
      </c>
      <c r="BB39" s="36">
        <v>0</v>
      </c>
      <c r="BC39" s="36">
        <v>0</v>
      </c>
      <c r="BD39" s="36">
        <v>0</v>
      </c>
      <c r="BE39" s="36">
        <v>0</v>
      </c>
      <c r="BF39" s="36">
        <v>0</v>
      </c>
      <c r="BG39" s="36">
        <v>9.1953462E-2</v>
      </c>
      <c r="BH39" s="36">
        <v>8.8193820000000006E-2</v>
      </c>
      <c r="BI39" s="36">
        <v>0</v>
      </c>
      <c r="BJ39" s="36">
        <v>0</v>
      </c>
      <c r="BK39" s="36">
        <v>0</v>
      </c>
      <c r="BL39" s="36">
        <v>0</v>
      </c>
    </row>
    <row r="40" spans="1:64" s="37" customFormat="1" x14ac:dyDescent="0.2">
      <c r="A40" s="6">
        <v>37</v>
      </c>
      <c r="B40" s="34" t="s">
        <v>140</v>
      </c>
      <c r="C40" s="34" t="s">
        <v>144</v>
      </c>
      <c r="D40" s="41">
        <v>4.6079995519999999</v>
      </c>
      <c r="E40" s="36">
        <v>16</v>
      </c>
      <c r="F40" s="36">
        <v>0</v>
      </c>
      <c r="G40" s="36">
        <v>1</v>
      </c>
      <c r="H40" s="36">
        <v>15</v>
      </c>
      <c r="I40" s="36">
        <v>0</v>
      </c>
      <c r="J40" s="36">
        <v>0</v>
      </c>
      <c r="K40" s="36">
        <v>0</v>
      </c>
      <c r="L40" s="36">
        <v>0</v>
      </c>
      <c r="M40" s="36">
        <v>0</v>
      </c>
      <c r="N40" s="36">
        <v>0</v>
      </c>
      <c r="O40" s="36">
        <v>0</v>
      </c>
      <c r="P40" s="36">
        <v>0</v>
      </c>
      <c r="Q40" s="36">
        <v>0</v>
      </c>
      <c r="R40" s="36">
        <v>0</v>
      </c>
      <c r="S40" s="36">
        <v>0</v>
      </c>
      <c r="T40" s="36">
        <v>0</v>
      </c>
      <c r="U40" s="36">
        <v>3.0000000000000001E-3</v>
      </c>
      <c r="V40" s="36">
        <v>7.1999999999999998E-3</v>
      </c>
      <c r="W40" s="36">
        <v>3.0000000000000001E-3</v>
      </c>
      <c r="X40" s="36">
        <v>7.1999999999999998E-3</v>
      </c>
      <c r="Y40" s="36">
        <v>1.0200000000000001E-2</v>
      </c>
      <c r="Z40" s="36">
        <v>0</v>
      </c>
      <c r="AA40" s="36">
        <v>0</v>
      </c>
      <c r="AB40" s="36">
        <v>0</v>
      </c>
      <c r="AC40" s="36">
        <v>0</v>
      </c>
      <c r="AD40" s="36">
        <v>0</v>
      </c>
      <c r="AE40" s="36">
        <v>0</v>
      </c>
      <c r="AF40" s="36">
        <v>0</v>
      </c>
      <c r="AG40" s="36">
        <v>5.9700791270730208E-4</v>
      </c>
      <c r="AH40" s="36">
        <v>1.0155996675940311E-3</v>
      </c>
      <c r="AI40" s="36">
        <v>3.25266380026737E-3</v>
      </c>
      <c r="AJ40" s="36">
        <v>0</v>
      </c>
      <c r="AK40" s="36">
        <v>0</v>
      </c>
      <c r="AL40" s="36">
        <v>0</v>
      </c>
      <c r="AM40" s="36">
        <v>5.9700791270730208E-4</v>
      </c>
      <c r="AN40" s="36">
        <v>1.0155996675940311E-3</v>
      </c>
      <c r="AO40" s="36">
        <v>3.25266380026737E-3</v>
      </c>
      <c r="AP40" s="36">
        <v>8.1849980000000006E-3</v>
      </c>
      <c r="AQ40" s="36">
        <v>4.4073059999999997E-3</v>
      </c>
      <c r="AR40" s="36">
        <v>1.2592304E-2</v>
      </c>
      <c r="AS40" s="36">
        <v>0</v>
      </c>
      <c r="AT40" s="36">
        <v>0</v>
      </c>
      <c r="AU40" s="36">
        <v>0</v>
      </c>
      <c r="AV40" s="36">
        <v>0</v>
      </c>
      <c r="AW40" s="36">
        <v>0</v>
      </c>
      <c r="AX40" s="36">
        <v>0</v>
      </c>
      <c r="AY40" s="36">
        <v>0</v>
      </c>
      <c r="AZ40" s="36">
        <v>0</v>
      </c>
      <c r="BA40" s="36">
        <v>0</v>
      </c>
      <c r="BB40" s="36">
        <v>0</v>
      </c>
      <c r="BC40" s="36">
        <v>0</v>
      </c>
      <c r="BD40" s="36">
        <v>0</v>
      </c>
      <c r="BE40" s="36">
        <v>0</v>
      </c>
      <c r="BF40" s="36">
        <v>0</v>
      </c>
      <c r="BG40" s="36">
        <v>0</v>
      </c>
      <c r="BH40" s="36">
        <v>0.86925594699999997</v>
      </c>
      <c r="BI40" s="36">
        <v>0</v>
      </c>
      <c r="BJ40" s="36">
        <v>0</v>
      </c>
      <c r="BK40" s="36">
        <v>0</v>
      </c>
      <c r="BL40" s="36">
        <v>0</v>
      </c>
    </row>
    <row r="41" spans="1:64" s="37" customFormat="1" x14ac:dyDescent="0.2">
      <c r="A41" s="6">
        <v>38</v>
      </c>
      <c r="B41" s="34" t="s">
        <v>140</v>
      </c>
      <c r="C41" s="34" t="s">
        <v>145</v>
      </c>
      <c r="D41" s="41">
        <v>4.1278727919999998</v>
      </c>
      <c r="E41" s="36">
        <v>8</v>
      </c>
      <c r="F41" s="36">
        <v>0</v>
      </c>
      <c r="G41" s="36">
        <v>0</v>
      </c>
      <c r="H41" s="36">
        <v>8</v>
      </c>
      <c r="I41" s="36">
        <v>0</v>
      </c>
      <c r="J41" s="36">
        <v>0</v>
      </c>
      <c r="K41" s="36">
        <v>0</v>
      </c>
      <c r="L41" s="36">
        <v>0</v>
      </c>
      <c r="M41" s="36">
        <v>0</v>
      </c>
      <c r="N41" s="36">
        <v>0</v>
      </c>
      <c r="O41" s="36">
        <v>0</v>
      </c>
      <c r="P41" s="36">
        <v>0</v>
      </c>
      <c r="Q41" s="36">
        <v>0</v>
      </c>
      <c r="R41" s="36">
        <v>0</v>
      </c>
      <c r="S41" s="36">
        <v>0</v>
      </c>
      <c r="T41" s="36">
        <v>0</v>
      </c>
      <c r="U41" s="36">
        <v>0</v>
      </c>
      <c r="V41" s="36">
        <v>0</v>
      </c>
      <c r="W41" s="36">
        <v>0</v>
      </c>
      <c r="X41" s="36">
        <v>0</v>
      </c>
      <c r="Y41" s="36">
        <v>0</v>
      </c>
      <c r="Z41" s="36">
        <v>0</v>
      </c>
      <c r="AA41" s="36">
        <v>0</v>
      </c>
      <c r="AB41" s="36">
        <v>0</v>
      </c>
      <c r="AC41" s="36">
        <v>0</v>
      </c>
      <c r="AD41" s="36">
        <v>0</v>
      </c>
      <c r="AE41" s="36">
        <v>0</v>
      </c>
      <c r="AF41" s="36">
        <v>0</v>
      </c>
      <c r="AG41" s="36">
        <v>0</v>
      </c>
      <c r="AH41" s="36">
        <v>0</v>
      </c>
      <c r="AI41" s="36">
        <v>0</v>
      </c>
      <c r="AJ41" s="36">
        <v>0</v>
      </c>
      <c r="AK41" s="36">
        <v>0</v>
      </c>
      <c r="AL41" s="36">
        <v>0</v>
      </c>
      <c r="AM41" s="36">
        <v>0</v>
      </c>
      <c r="AN41" s="36">
        <v>0</v>
      </c>
      <c r="AO41" s="36">
        <v>0</v>
      </c>
      <c r="AP41" s="36">
        <v>0</v>
      </c>
      <c r="AQ41" s="36">
        <v>0</v>
      </c>
      <c r="AR41" s="36">
        <v>0</v>
      </c>
      <c r="AS41" s="36">
        <v>0</v>
      </c>
      <c r="AT41" s="36">
        <v>0</v>
      </c>
      <c r="AU41" s="36">
        <v>0</v>
      </c>
      <c r="AV41" s="36">
        <v>0</v>
      </c>
      <c r="AW41" s="36">
        <v>0</v>
      </c>
      <c r="AX41" s="36">
        <v>0</v>
      </c>
      <c r="AY41" s="36">
        <v>0</v>
      </c>
      <c r="AZ41" s="36">
        <v>0</v>
      </c>
      <c r="BA41" s="36">
        <v>0</v>
      </c>
      <c r="BB41" s="36">
        <v>0</v>
      </c>
      <c r="BC41" s="36">
        <v>0</v>
      </c>
      <c r="BD41" s="36">
        <v>0</v>
      </c>
      <c r="BE41" s="36">
        <v>0</v>
      </c>
      <c r="BF41" s="36">
        <v>0</v>
      </c>
      <c r="BG41" s="36">
        <v>0</v>
      </c>
      <c r="BH41" s="36">
        <v>0</v>
      </c>
      <c r="BI41" s="36">
        <v>0</v>
      </c>
      <c r="BJ41" s="36">
        <v>0</v>
      </c>
      <c r="BK41" s="36">
        <v>0</v>
      </c>
      <c r="BL41" s="36">
        <v>0</v>
      </c>
    </row>
    <row r="42" spans="1:64" s="37" customFormat="1" x14ac:dyDescent="0.2">
      <c r="A42" s="6">
        <v>39</v>
      </c>
      <c r="B42" s="34" t="s">
        <v>140</v>
      </c>
      <c r="C42" s="34" t="s">
        <v>146</v>
      </c>
      <c r="D42" s="41">
        <v>4.1780378100000002</v>
      </c>
      <c r="E42" s="36">
        <v>2</v>
      </c>
      <c r="F42" s="36">
        <v>0</v>
      </c>
      <c r="G42" s="36">
        <v>0</v>
      </c>
      <c r="H42" s="36">
        <v>2</v>
      </c>
      <c r="I42" s="36">
        <v>0</v>
      </c>
      <c r="J42" s="36">
        <v>0</v>
      </c>
      <c r="K42" s="36">
        <v>0</v>
      </c>
      <c r="L42" s="36">
        <v>0</v>
      </c>
      <c r="M42" s="36">
        <v>0</v>
      </c>
      <c r="N42" s="36">
        <v>0</v>
      </c>
      <c r="O42" s="36">
        <v>0</v>
      </c>
      <c r="P42" s="36">
        <v>0</v>
      </c>
      <c r="Q42" s="36">
        <v>0</v>
      </c>
      <c r="R42" s="36">
        <v>0</v>
      </c>
      <c r="S42" s="36">
        <v>0</v>
      </c>
      <c r="T42" s="36">
        <v>0</v>
      </c>
      <c r="U42" s="36">
        <v>0</v>
      </c>
      <c r="V42" s="36">
        <v>0</v>
      </c>
      <c r="W42" s="36">
        <v>0</v>
      </c>
      <c r="X42" s="36">
        <v>0</v>
      </c>
      <c r="Y42" s="36">
        <v>0</v>
      </c>
      <c r="Z42" s="36">
        <v>0</v>
      </c>
      <c r="AA42" s="36">
        <v>0</v>
      </c>
      <c r="AB42" s="36">
        <v>0</v>
      </c>
      <c r="AC42" s="36">
        <v>0</v>
      </c>
      <c r="AD42" s="36">
        <v>0</v>
      </c>
      <c r="AE42" s="36">
        <v>0</v>
      </c>
      <c r="AF42" s="36">
        <v>0</v>
      </c>
      <c r="AG42" s="36">
        <v>0</v>
      </c>
      <c r="AH42" s="36">
        <v>0</v>
      </c>
      <c r="AI42" s="36">
        <v>0</v>
      </c>
      <c r="AJ42" s="36">
        <v>0</v>
      </c>
      <c r="AK42" s="36">
        <v>0</v>
      </c>
      <c r="AL42" s="36">
        <v>0</v>
      </c>
      <c r="AM42" s="36">
        <v>0</v>
      </c>
      <c r="AN42" s="36">
        <v>0</v>
      </c>
      <c r="AO42" s="36">
        <v>0</v>
      </c>
      <c r="AP42" s="36">
        <v>0</v>
      </c>
      <c r="AQ42" s="36">
        <v>0</v>
      </c>
      <c r="AR42" s="36">
        <v>0</v>
      </c>
      <c r="AS42" s="36">
        <v>0</v>
      </c>
      <c r="AT42" s="36">
        <v>0</v>
      </c>
      <c r="AU42" s="36">
        <v>0</v>
      </c>
      <c r="AV42" s="36">
        <v>0</v>
      </c>
      <c r="AW42" s="36">
        <v>0</v>
      </c>
      <c r="AX42" s="36">
        <v>0</v>
      </c>
      <c r="AY42" s="36">
        <v>0</v>
      </c>
      <c r="AZ42" s="36">
        <v>0</v>
      </c>
      <c r="BA42" s="36">
        <v>0</v>
      </c>
      <c r="BB42" s="36">
        <v>0</v>
      </c>
      <c r="BC42" s="36">
        <v>0</v>
      </c>
      <c r="BD42" s="36">
        <v>0</v>
      </c>
      <c r="BE42" s="36">
        <v>0</v>
      </c>
      <c r="BF42" s="36">
        <v>0</v>
      </c>
      <c r="BG42" s="36">
        <v>0</v>
      </c>
      <c r="BH42" s="36">
        <v>0</v>
      </c>
      <c r="BI42" s="36">
        <v>0</v>
      </c>
      <c r="BJ42" s="36">
        <v>0</v>
      </c>
      <c r="BK42" s="36">
        <v>0</v>
      </c>
      <c r="BL42" s="36">
        <v>0</v>
      </c>
    </row>
    <row r="43" spans="1:64" s="37" customFormat="1" x14ac:dyDescent="0.2">
      <c r="A43" s="34">
        <v>40</v>
      </c>
      <c r="B43" s="34" t="s">
        <v>140</v>
      </c>
      <c r="C43" s="34" t="s">
        <v>147</v>
      </c>
      <c r="D43" s="41">
        <v>4.2519446360000002</v>
      </c>
      <c r="E43" s="36">
        <v>0</v>
      </c>
      <c r="F43" s="36" t="s">
        <v>340</v>
      </c>
      <c r="G43" s="36" t="s">
        <v>340</v>
      </c>
      <c r="H43" s="36" t="s">
        <v>340</v>
      </c>
      <c r="I43" s="36">
        <v>0</v>
      </c>
      <c r="J43" s="36">
        <v>0</v>
      </c>
      <c r="K43" s="36">
        <v>0</v>
      </c>
      <c r="L43" s="36">
        <v>0</v>
      </c>
      <c r="M43" s="36">
        <v>0</v>
      </c>
      <c r="N43" s="36">
        <v>0</v>
      </c>
      <c r="O43" s="36">
        <v>0</v>
      </c>
      <c r="P43" s="36">
        <v>0</v>
      </c>
      <c r="Q43" s="36">
        <v>0</v>
      </c>
      <c r="R43" s="36">
        <v>0</v>
      </c>
      <c r="S43" s="36">
        <v>0</v>
      </c>
      <c r="T43" s="36">
        <v>0</v>
      </c>
      <c r="U43" s="36" t="s">
        <v>340</v>
      </c>
      <c r="V43" s="36" t="s">
        <v>340</v>
      </c>
      <c r="W43" s="36">
        <v>0</v>
      </c>
      <c r="X43" s="36">
        <v>0</v>
      </c>
      <c r="Y43" s="36">
        <v>0</v>
      </c>
      <c r="Z43" s="36">
        <v>0</v>
      </c>
      <c r="AA43" s="36">
        <v>0</v>
      </c>
      <c r="AB43" s="36">
        <v>0</v>
      </c>
      <c r="AC43" s="36">
        <v>0</v>
      </c>
      <c r="AD43" s="36">
        <v>0</v>
      </c>
      <c r="AE43" s="36">
        <v>0</v>
      </c>
      <c r="AF43" s="36">
        <v>0</v>
      </c>
      <c r="AG43" s="36" t="s">
        <v>340</v>
      </c>
      <c r="AH43" s="36" t="s">
        <v>340</v>
      </c>
      <c r="AI43" s="36" t="s">
        <v>340</v>
      </c>
      <c r="AJ43" s="36">
        <v>0</v>
      </c>
      <c r="AK43" s="36">
        <v>0</v>
      </c>
      <c r="AL43" s="36">
        <v>0</v>
      </c>
      <c r="AM43" s="36">
        <v>0</v>
      </c>
      <c r="AN43" s="36">
        <v>0</v>
      </c>
      <c r="AO43" s="36">
        <v>0</v>
      </c>
      <c r="AP43" s="36">
        <v>0</v>
      </c>
      <c r="AQ43" s="36">
        <v>0</v>
      </c>
      <c r="AR43" s="36">
        <v>0</v>
      </c>
      <c r="AS43" s="36">
        <v>0</v>
      </c>
      <c r="AT43" s="36">
        <v>0</v>
      </c>
      <c r="AU43" s="36">
        <v>0</v>
      </c>
      <c r="AV43" s="36">
        <v>0</v>
      </c>
      <c r="AW43" s="36">
        <v>0</v>
      </c>
      <c r="AX43" s="36">
        <v>0</v>
      </c>
      <c r="AY43" s="36">
        <v>0</v>
      </c>
      <c r="AZ43" s="36">
        <v>0</v>
      </c>
      <c r="BA43" s="36">
        <v>0</v>
      </c>
      <c r="BB43" s="36">
        <v>0</v>
      </c>
      <c r="BC43" s="36">
        <v>0</v>
      </c>
      <c r="BD43" s="36">
        <v>0</v>
      </c>
      <c r="BE43" s="36">
        <v>0</v>
      </c>
      <c r="BF43" s="36">
        <v>0</v>
      </c>
      <c r="BG43" s="36">
        <v>0</v>
      </c>
      <c r="BH43" s="36">
        <v>0</v>
      </c>
      <c r="BI43" s="36">
        <v>0</v>
      </c>
      <c r="BJ43" s="36">
        <v>0</v>
      </c>
      <c r="BK43" s="36">
        <v>0</v>
      </c>
      <c r="BL43" s="36">
        <v>0</v>
      </c>
    </row>
    <row r="44" spans="1:64" s="37" customFormat="1" x14ac:dyDescent="0.2">
      <c r="A44" s="8">
        <v>41</v>
      </c>
      <c r="B44" s="34" t="s">
        <v>140</v>
      </c>
      <c r="C44" s="34" t="s">
        <v>148</v>
      </c>
      <c r="D44" s="41">
        <v>4.0885092529999998</v>
      </c>
      <c r="E44" s="36">
        <v>11</v>
      </c>
      <c r="F44" s="36">
        <v>0</v>
      </c>
      <c r="G44" s="36">
        <v>0</v>
      </c>
      <c r="H44" s="36">
        <v>11</v>
      </c>
      <c r="I44" s="36">
        <v>0</v>
      </c>
      <c r="J44" s="36">
        <v>0</v>
      </c>
      <c r="K44" s="36">
        <v>0</v>
      </c>
      <c r="L44" s="36">
        <v>0</v>
      </c>
      <c r="M44" s="36">
        <v>0</v>
      </c>
      <c r="N44" s="36">
        <v>0</v>
      </c>
      <c r="O44" s="36">
        <v>0</v>
      </c>
      <c r="P44" s="36">
        <v>0</v>
      </c>
      <c r="Q44" s="36">
        <v>0</v>
      </c>
      <c r="R44" s="36">
        <v>0</v>
      </c>
      <c r="S44" s="36">
        <v>0</v>
      </c>
      <c r="T44" s="36">
        <v>0</v>
      </c>
      <c r="U44" s="36">
        <v>0</v>
      </c>
      <c r="V44" s="36">
        <v>0</v>
      </c>
      <c r="W44" s="36">
        <v>0</v>
      </c>
      <c r="X44" s="36">
        <v>0</v>
      </c>
      <c r="Y44" s="36">
        <v>0</v>
      </c>
      <c r="Z44" s="36">
        <v>0</v>
      </c>
      <c r="AA44" s="36">
        <v>0</v>
      </c>
      <c r="AB44" s="36">
        <v>0</v>
      </c>
      <c r="AC44" s="36">
        <v>0</v>
      </c>
      <c r="AD44" s="36">
        <v>0</v>
      </c>
      <c r="AE44" s="36">
        <v>0</v>
      </c>
      <c r="AF44" s="36">
        <v>0</v>
      </c>
      <c r="AG44" s="36">
        <v>0</v>
      </c>
      <c r="AH44" s="36">
        <v>0</v>
      </c>
      <c r="AI44" s="36">
        <v>0</v>
      </c>
      <c r="AJ44" s="36">
        <v>0</v>
      </c>
      <c r="AK44" s="36">
        <v>0</v>
      </c>
      <c r="AL44" s="36">
        <v>0</v>
      </c>
      <c r="AM44" s="36">
        <v>0</v>
      </c>
      <c r="AN44" s="36">
        <v>0</v>
      </c>
      <c r="AO44" s="36">
        <v>0</v>
      </c>
      <c r="AP44" s="36">
        <v>0</v>
      </c>
      <c r="AQ44" s="36">
        <v>0</v>
      </c>
      <c r="AR44" s="36">
        <v>0</v>
      </c>
      <c r="AS44" s="36">
        <v>0</v>
      </c>
      <c r="AT44" s="36">
        <v>0</v>
      </c>
      <c r="AU44" s="36">
        <v>0</v>
      </c>
      <c r="AV44" s="36">
        <v>0</v>
      </c>
      <c r="AW44" s="36">
        <v>0</v>
      </c>
      <c r="AX44" s="36">
        <v>0</v>
      </c>
      <c r="AY44" s="36">
        <v>0</v>
      </c>
      <c r="AZ44" s="36">
        <v>0</v>
      </c>
      <c r="BA44" s="36">
        <v>0</v>
      </c>
      <c r="BB44" s="36">
        <v>0</v>
      </c>
      <c r="BC44" s="36">
        <v>0</v>
      </c>
      <c r="BD44" s="36">
        <v>0</v>
      </c>
      <c r="BE44" s="36">
        <v>0</v>
      </c>
      <c r="BF44" s="36">
        <v>0</v>
      </c>
      <c r="BG44" s="36">
        <v>0</v>
      </c>
      <c r="BH44" s="36">
        <v>0</v>
      </c>
      <c r="BI44" s="36">
        <v>0</v>
      </c>
      <c r="BJ44" s="36">
        <v>0</v>
      </c>
      <c r="BK44" s="36">
        <v>0</v>
      </c>
      <c r="BL44" s="36">
        <v>0</v>
      </c>
    </row>
    <row r="45" spans="1:64" s="37" customFormat="1" x14ac:dyDescent="0.2">
      <c r="A45" s="8">
        <v>42</v>
      </c>
      <c r="B45" s="34" t="s">
        <v>140</v>
      </c>
      <c r="C45" s="34" t="s">
        <v>149</v>
      </c>
      <c r="D45" s="41">
        <v>4.3969855390000001</v>
      </c>
      <c r="E45" s="36">
        <v>3</v>
      </c>
      <c r="F45" s="36">
        <v>0</v>
      </c>
      <c r="G45" s="36">
        <v>0</v>
      </c>
      <c r="H45" s="36">
        <v>3</v>
      </c>
      <c r="I45" s="36">
        <v>0</v>
      </c>
      <c r="J45" s="36">
        <v>0</v>
      </c>
      <c r="K45" s="36">
        <v>0</v>
      </c>
      <c r="L45" s="36">
        <v>0</v>
      </c>
      <c r="M45" s="36">
        <v>0</v>
      </c>
      <c r="N45" s="36">
        <v>0</v>
      </c>
      <c r="O45" s="36">
        <v>0</v>
      </c>
      <c r="P45" s="36">
        <v>0</v>
      </c>
      <c r="Q45" s="36">
        <v>0</v>
      </c>
      <c r="R45" s="36">
        <v>0</v>
      </c>
      <c r="S45" s="36">
        <v>0</v>
      </c>
      <c r="T45" s="36">
        <v>0</v>
      </c>
      <c r="U45" s="36">
        <v>0</v>
      </c>
      <c r="V45" s="36">
        <v>0</v>
      </c>
      <c r="W45" s="36">
        <v>0</v>
      </c>
      <c r="X45" s="36">
        <v>0</v>
      </c>
      <c r="Y45" s="36">
        <v>0</v>
      </c>
      <c r="Z45" s="36">
        <v>0</v>
      </c>
      <c r="AA45" s="36">
        <v>0</v>
      </c>
      <c r="AB45" s="36">
        <v>0</v>
      </c>
      <c r="AC45" s="36">
        <v>0</v>
      </c>
      <c r="AD45" s="36">
        <v>0</v>
      </c>
      <c r="AE45" s="36">
        <v>0</v>
      </c>
      <c r="AF45" s="36">
        <v>0</v>
      </c>
      <c r="AG45" s="36">
        <v>0</v>
      </c>
      <c r="AH45" s="36">
        <v>0</v>
      </c>
      <c r="AI45" s="36">
        <v>0</v>
      </c>
      <c r="AJ45" s="36">
        <v>0</v>
      </c>
      <c r="AK45" s="36">
        <v>0</v>
      </c>
      <c r="AL45" s="36">
        <v>0</v>
      </c>
      <c r="AM45" s="36">
        <v>0</v>
      </c>
      <c r="AN45" s="36">
        <v>0</v>
      </c>
      <c r="AO45" s="36">
        <v>0</v>
      </c>
      <c r="AP45" s="36">
        <v>0</v>
      </c>
      <c r="AQ45" s="36">
        <v>0</v>
      </c>
      <c r="AR45" s="36">
        <v>0</v>
      </c>
      <c r="AS45" s="36">
        <v>0</v>
      </c>
      <c r="AT45" s="36">
        <v>0</v>
      </c>
      <c r="AU45" s="36">
        <v>0</v>
      </c>
      <c r="AV45" s="36">
        <v>0</v>
      </c>
      <c r="AW45" s="36">
        <v>0</v>
      </c>
      <c r="AX45" s="36">
        <v>0</v>
      </c>
      <c r="AY45" s="36">
        <v>0</v>
      </c>
      <c r="AZ45" s="36">
        <v>0</v>
      </c>
      <c r="BA45" s="36">
        <v>0</v>
      </c>
      <c r="BB45" s="36">
        <v>0</v>
      </c>
      <c r="BC45" s="36">
        <v>0</v>
      </c>
      <c r="BD45" s="36">
        <v>0</v>
      </c>
      <c r="BE45" s="36">
        <v>0</v>
      </c>
      <c r="BF45" s="36">
        <v>0</v>
      </c>
      <c r="BG45" s="36">
        <v>0</v>
      </c>
      <c r="BH45" s="36">
        <v>0</v>
      </c>
      <c r="BI45" s="36">
        <v>0</v>
      </c>
      <c r="BJ45" s="36">
        <v>0</v>
      </c>
      <c r="BK45" s="36">
        <v>0</v>
      </c>
      <c r="BL45" s="36">
        <v>0</v>
      </c>
    </row>
    <row r="46" spans="1:64" s="37" customFormat="1" x14ac:dyDescent="0.2">
      <c r="A46" s="8">
        <v>43</v>
      </c>
      <c r="B46" s="34" t="s">
        <v>140</v>
      </c>
      <c r="C46" s="34" t="s">
        <v>150</v>
      </c>
      <c r="D46" s="41">
        <v>4.4473791379999996</v>
      </c>
      <c r="E46" s="36">
        <v>6</v>
      </c>
      <c r="F46" s="36">
        <v>0</v>
      </c>
      <c r="G46" s="36">
        <v>0</v>
      </c>
      <c r="H46" s="36">
        <v>6</v>
      </c>
      <c r="I46" s="36">
        <v>0</v>
      </c>
      <c r="J46" s="36">
        <v>0</v>
      </c>
      <c r="K46" s="36">
        <v>0</v>
      </c>
      <c r="L46" s="36">
        <v>0</v>
      </c>
      <c r="M46" s="36">
        <v>0</v>
      </c>
      <c r="N46" s="36">
        <v>0</v>
      </c>
      <c r="O46" s="36">
        <v>0</v>
      </c>
      <c r="P46" s="36">
        <v>0</v>
      </c>
      <c r="Q46" s="36">
        <v>0</v>
      </c>
      <c r="R46" s="36">
        <v>0</v>
      </c>
      <c r="S46" s="36">
        <v>0</v>
      </c>
      <c r="T46" s="36">
        <v>0</v>
      </c>
      <c r="U46" s="36">
        <v>0</v>
      </c>
      <c r="V46" s="36">
        <v>0</v>
      </c>
      <c r="W46" s="36">
        <v>0</v>
      </c>
      <c r="X46" s="36">
        <v>0</v>
      </c>
      <c r="Y46" s="36">
        <v>0</v>
      </c>
      <c r="Z46" s="36">
        <v>0</v>
      </c>
      <c r="AA46" s="36">
        <v>0</v>
      </c>
      <c r="AB46" s="36">
        <v>0</v>
      </c>
      <c r="AC46" s="36">
        <v>0</v>
      </c>
      <c r="AD46" s="36">
        <v>0</v>
      </c>
      <c r="AE46" s="36">
        <v>0</v>
      </c>
      <c r="AF46" s="36">
        <v>0</v>
      </c>
      <c r="AG46" s="36">
        <v>0</v>
      </c>
      <c r="AH46" s="36">
        <v>0</v>
      </c>
      <c r="AI46" s="36">
        <v>0</v>
      </c>
      <c r="AJ46" s="36">
        <v>0</v>
      </c>
      <c r="AK46" s="36">
        <v>0</v>
      </c>
      <c r="AL46" s="36">
        <v>0</v>
      </c>
      <c r="AM46" s="36">
        <v>0</v>
      </c>
      <c r="AN46" s="36">
        <v>0</v>
      </c>
      <c r="AO46" s="36">
        <v>0</v>
      </c>
      <c r="AP46" s="36">
        <v>0</v>
      </c>
      <c r="AQ46" s="36">
        <v>0</v>
      </c>
      <c r="AR46" s="36">
        <v>0</v>
      </c>
      <c r="AS46" s="36">
        <v>0</v>
      </c>
      <c r="AT46" s="36">
        <v>0</v>
      </c>
      <c r="AU46" s="36">
        <v>0</v>
      </c>
      <c r="AV46" s="36">
        <v>0</v>
      </c>
      <c r="AW46" s="36">
        <v>0</v>
      </c>
      <c r="AX46" s="36">
        <v>0</v>
      </c>
      <c r="AY46" s="36">
        <v>0</v>
      </c>
      <c r="AZ46" s="36">
        <v>0</v>
      </c>
      <c r="BA46" s="36">
        <v>0</v>
      </c>
      <c r="BB46" s="36">
        <v>0</v>
      </c>
      <c r="BC46" s="36">
        <v>0</v>
      </c>
      <c r="BD46" s="36">
        <v>0</v>
      </c>
      <c r="BE46" s="36">
        <v>0</v>
      </c>
      <c r="BF46" s="36">
        <v>0</v>
      </c>
      <c r="BG46" s="36">
        <v>0</v>
      </c>
      <c r="BH46" s="36">
        <v>0</v>
      </c>
      <c r="BI46" s="36">
        <v>0</v>
      </c>
      <c r="BJ46" s="36">
        <v>0</v>
      </c>
      <c r="BK46" s="36">
        <v>0</v>
      </c>
      <c r="BL46" s="36">
        <v>0</v>
      </c>
    </row>
    <row r="47" spans="1:64" s="37" customFormat="1" x14ac:dyDescent="0.2">
      <c r="A47" s="34">
        <v>44</v>
      </c>
      <c r="B47" s="34" t="s">
        <v>140</v>
      </c>
      <c r="C47" s="34" t="s">
        <v>151</v>
      </c>
      <c r="D47" s="41">
        <v>4.429742955</v>
      </c>
      <c r="E47" s="36">
        <v>6</v>
      </c>
      <c r="F47" s="36">
        <v>0</v>
      </c>
      <c r="G47" s="36">
        <v>0</v>
      </c>
      <c r="H47" s="36">
        <v>6</v>
      </c>
      <c r="I47" s="36">
        <v>0</v>
      </c>
      <c r="J47" s="36">
        <v>0</v>
      </c>
      <c r="K47" s="36">
        <v>0</v>
      </c>
      <c r="L47" s="36">
        <v>0</v>
      </c>
      <c r="M47" s="36">
        <v>0</v>
      </c>
      <c r="N47" s="36">
        <v>0</v>
      </c>
      <c r="O47" s="36">
        <v>0</v>
      </c>
      <c r="P47" s="36">
        <v>0</v>
      </c>
      <c r="Q47" s="36">
        <v>0</v>
      </c>
      <c r="R47" s="36">
        <v>0</v>
      </c>
      <c r="S47" s="36">
        <v>0</v>
      </c>
      <c r="T47" s="36">
        <v>0</v>
      </c>
      <c r="U47" s="36">
        <v>0</v>
      </c>
      <c r="V47" s="36">
        <v>0</v>
      </c>
      <c r="W47" s="36">
        <v>0</v>
      </c>
      <c r="X47" s="36">
        <v>0</v>
      </c>
      <c r="Y47" s="36">
        <v>0</v>
      </c>
      <c r="Z47" s="36">
        <v>0</v>
      </c>
      <c r="AA47" s="36">
        <v>0</v>
      </c>
      <c r="AB47" s="36">
        <v>0</v>
      </c>
      <c r="AC47" s="36">
        <v>0</v>
      </c>
      <c r="AD47" s="36">
        <v>0</v>
      </c>
      <c r="AE47" s="36">
        <v>0</v>
      </c>
      <c r="AF47" s="36">
        <v>0</v>
      </c>
      <c r="AG47" s="36">
        <v>0</v>
      </c>
      <c r="AH47" s="36">
        <v>0</v>
      </c>
      <c r="AI47" s="36">
        <v>0</v>
      </c>
      <c r="AJ47" s="36">
        <v>0</v>
      </c>
      <c r="AK47" s="36">
        <v>0</v>
      </c>
      <c r="AL47" s="36">
        <v>0</v>
      </c>
      <c r="AM47" s="36">
        <v>0</v>
      </c>
      <c r="AN47" s="36">
        <v>0</v>
      </c>
      <c r="AO47" s="36">
        <v>0</v>
      </c>
      <c r="AP47" s="36">
        <v>0</v>
      </c>
      <c r="AQ47" s="36">
        <v>0</v>
      </c>
      <c r="AR47" s="36">
        <v>0</v>
      </c>
      <c r="AS47" s="36">
        <v>0</v>
      </c>
      <c r="AT47" s="36">
        <v>0</v>
      </c>
      <c r="AU47" s="36">
        <v>0</v>
      </c>
      <c r="AV47" s="36">
        <v>0</v>
      </c>
      <c r="AW47" s="36">
        <v>0</v>
      </c>
      <c r="AX47" s="36">
        <v>0</v>
      </c>
      <c r="AY47" s="36">
        <v>0</v>
      </c>
      <c r="AZ47" s="36">
        <v>0</v>
      </c>
      <c r="BA47" s="36">
        <v>0</v>
      </c>
      <c r="BB47" s="36">
        <v>0</v>
      </c>
      <c r="BC47" s="36">
        <v>0</v>
      </c>
      <c r="BD47" s="36">
        <v>0</v>
      </c>
      <c r="BE47" s="36">
        <v>0</v>
      </c>
      <c r="BF47" s="36">
        <v>0</v>
      </c>
      <c r="BG47" s="36">
        <v>0</v>
      </c>
      <c r="BH47" s="36">
        <v>0</v>
      </c>
      <c r="BI47" s="36">
        <v>0</v>
      </c>
      <c r="BJ47" s="36">
        <v>0</v>
      </c>
      <c r="BK47" s="36">
        <v>0</v>
      </c>
      <c r="BL47" s="36">
        <v>0</v>
      </c>
    </row>
    <row r="48" spans="1:64" s="37" customFormat="1" x14ac:dyDescent="0.2">
      <c r="A48" s="34">
        <v>45</v>
      </c>
      <c r="B48" s="34" t="s">
        <v>140</v>
      </c>
      <c r="C48" s="34" t="s">
        <v>152</v>
      </c>
      <c r="D48" s="41">
        <v>4.4545582699999997</v>
      </c>
      <c r="E48" s="36">
        <v>13</v>
      </c>
      <c r="F48" s="36">
        <v>0</v>
      </c>
      <c r="G48" s="36">
        <v>0</v>
      </c>
      <c r="H48" s="36">
        <v>13</v>
      </c>
      <c r="I48" s="36">
        <v>0</v>
      </c>
      <c r="J48" s="36">
        <v>0</v>
      </c>
      <c r="K48" s="36">
        <v>0</v>
      </c>
      <c r="L48" s="36">
        <v>0</v>
      </c>
      <c r="M48" s="36">
        <v>0</v>
      </c>
      <c r="N48" s="36">
        <v>0</v>
      </c>
      <c r="O48" s="36">
        <v>0</v>
      </c>
      <c r="P48" s="36">
        <v>0</v>
      </c>
      <c r="Q48" s="36">
        <v>0</v>
      </c>
      <c r="R48" s="36">
        <v>0</v>
      </c>
      <c r="S48" s="36">
        <v>0</v>
      </c>
      <c r="T48" s="36">
        <v>0</v>
      </c>
      <c r="U48" s="36">
        <v>0</v>
      </c>
      <c r="V48" s="36">
        <v>0</v>
      </c>
      <c r="W48" s="36">
        <v>0</v>
      </c>
      <c r="X48" s="36">
        <v>0</v>
      </c>
      <c r="Y48" s="36">
        <v>0</v>
      </c>
      <c r="Z48" s="36">
        <v>0</v>
      </c>
      <c r="AA48" s="36">
        <v>0</v>
      </c>
      <c r="AB48" s="36">
        <v>0</v>
      </c>
      <c r="AC48" s="36">
        <v>0</v>
      </c>
      <c r="AD48" s="36">
        <v>0</v>
      </c>
      <c r="AE48" s="36">
        <v>0</v>
      </c>
      <c r="AF48" s="36">
        <v>0</v>
      </c>
      <c r="AG48" s="36">
        <v>0</v>
      </c>
      <c r="AH48" s="36">
        <v>0</v>
      </c>
      <c r="AI48" s="36">
        <v>0</v>
      </c>
      <c r="AJ48" s="36">
        <v>0</v>
      </c>
      <c r="AK48" s="36">
        <v>0</v>
      </c>
      <c r="AL48" s="36">
        <v>0</v>
      </c>
      <c r="AM48" s="36">
        <v>0</v>
      </c>
      <c r="AN48" s="36">
        <v>0</v>
      </c>
      <c r="AO48" s="36">
        <v>0</v>
      </c>
      <c r="AP48" s="36">
        <v>0</v>
      </c>
      <c r="AQ48" s="36">
        <v>0</v>
      </c>
      <c r="AR48" s="36">
        <v>0</v>
      </c>
      <c r="AS48" s="36">
        <v>0</v>
      </c>
      <c r="AT48" s="36">
        <v>0</v>
      </c>
      <c r="AU48" s="36">
        <v>0</v>
      </c>
      <c r="AV48" s="36">
        <v>0</v>
      </c>
      <c r="AW48" s="36">
        <v>0</v>
      </c>
      <c r="AX48" s="36">
        <v>0</v>
      </c>
      <c r="AY48" s="36">
        <v>0</v>
      </c>
      <c r="AZ48" s="36">
        <v>0</v>
      </c>
      <c r="BA48" s="36">
        <v>0</v>
      </c>
      <c r="BB48" s="36">
        <v>0</v>
      </c>
      <c r="BC48" s="36">
        <v>0</v>
      </c>
      <c r="BD48" s="36">
        <v>0</v>
      </c>
      <c r="BE48" s="36">
        <v>0</v>
      </c>
      <c r="BF48" s="36">
        <v>0</v>
      </c>
      <c r="BG48" s="36">
        <v>0</v>
      </c>
      <c r="BH48" s="36">
        <v>0</v>
      </c>
      <c r="BI48" s="36">
        <v>0</v>
      </c>
      <c r="BJ48" s="36">
        <v>0</v>
      </c>
      <c r="BK48" s="36">
        <v>0</v>
      </c>
      <c r="BL48" s="36">
        <v>0</v>
      </c>
    </row>
    <row r="49" spans="1:64" s="37" customFormat="1" x14ac:dyDescent="0.2">
      <c r="A49" s="34">
        <v>46</v>
      </c>
      <c r="B49" s="34" t="s">
        <v>140</v>
      </c>
      <c r="C49" s="34" t="s">
        <v>153</v>
      </c>
      <c r="D49" s="41">
        <v>4.2640603260000001</v>
      </c>
      <c r="E49" s="36">
        <v>57</v>
      </c>
      <c r="F49" s="36">
        <v>0</v>
      </c>
      <c r="G49" s="36">
        <v>0</v>
      </c>
      <c r="H49" s="36">
        <v>57</v>
      </c>
      <c r="I49" s="36">
        <v>0</v>
      </c>
      <c r="J49" s="36">
        <v>0</v>
      </c>
      <c r="K49" s="36">
        <v>0</v>
      </c>
      <c r="L49" s="36">
        <v>0</v>
      </c>
      <c r="M49" s="36">
        <v>0</v>
      </c>
      <c r="N49" s="36">
        <v>0</v>
      </c>
      <c r="O49" s="36">
        <v>0</v>
      </c>
      <c r="P49" s="36">
        <v>0</v>
      </c>
      <c r="Q49" s="36">
        <v>0</v>
      </c>
      <c r="R49" s="36">
        <v>0</v>
      </c>
      <c r="S49" s="36">
        <v>0</v>
      </c>
      <c r="T49" s="36">
        <v>0</v>
      </c>
      <c r="U49" s="36">
        <v>0</v>
      </c>
      <c r="V49" s="36">
        <v>0</v>
      </c>
      <c r="W49" s="36">
        <v>0</v>
      </c>
      <c r="X49" s="36">
        <v>0</v>
      </c>
      <c r="Y49" s="36">
        <v>0</v>
      </c>
      <c r="Z49" s="36">
        <v>0</v>
      </c>
      <c r="AA49" s="36">
        <v>0</v>
      </c>
      <c r="AB49" s="36">
        <v>0</v>
      </c>
      <c r="AC49" s="36">
        <v>0</v>
      </c>
      <c r="AD49" s="36">
        <v>0</v>
      </c>
      <c r="AE49" s="36">
        <v>0</v>
      </c>
      <c r="AF49" s="36">
        <v>0</v>
      </c>
      <c r="AG49" s="36">
        <v>0</v>
      </c>
      <c r="AH49" s="36">
        <v>0</v>
      </c>
      <c r="AI49" s="36">
        <v>0</v>
      </c>
      <c r="AJ49" s="36">
        <v>0</v>
      </c>
      <c r="AK49" s="36">
        <v>0</v>
      </c>
      <c r="AL49" s="36">
        <v>0</v>
      </c>
      <c r="AM49" s="36">
        <v>0</v>
      </c>
      <c r="AN49" s="36">
        <v>0</v>
      </c>
      <c r="AO49" s="36">
        <v>0</v>
      </c>
      <c r="AP49" s="36">
        <v>0</v>
      </c>
      <c r="AQ49" s="36">
        <v>0</v>
      </c>
      <c r="AR49" s="36">
        <v>0</v>
      </c>
      <c r="AS49" s="36">
        <v>0</v>
      </c>
      <c r="AT49" s="36">
        <v>0</v>
      </c>
      <c r="AU49" s="36">
        <v>0</v>
      </c>
      <c r="AV49" s="36">
        <v>0</v>
      </c>
      <c r="AW49" s="36">
        <v>0</v>
      </c>
      <c r="AX49" s="36">
        <v>0</v>
      </c>
      <c r="AY49" s="36">
        <v>0</v>
      </c>
      <c r="AZ49" s="36">
        <v>0</v>
      </c>
      <c r="BA49" s="36">
        <v>0</v>
      </c>
      <c r="BB49" s="36">
        <v>0</v>
      </c>
      <c r="BC49" s="36">
        <v>0</v>
      </c>
      <c r="BD49" s="36">
        <v>0</v>
      </c>
      <c r="BE49" s="36">
        <v>0</v>
      </c>
      <c r="BF49" s="36">
        <v>0</v>
      </c>
      <c r="BG49" s="36">
        <v>0</v>
      </c>
      <c r="BH49" s="36">
        <v>0</v>
      </c>
      <c r="BI49" s="36">
        <v>0</v>
      </c>
      <c r="BJ49" s="36">
        <v>0</v>
      </c>
      <c r="BK49" s="36">
        <v>0</v>
      </c>
      <c r="BL49" s="36">
        <v>0</v>
      </c>
    </row>
    <row r="50" spans="1:64" s="37" customFormat="1" x14ac:dyDescent="0.2">
      <c r="A50" s="34">
        <v>47</v>
      </c>
      <c r="B50" s="34" t="s">
        <v>140</v>
      </c>
      <c r="C50" s="34" t="s">
        <v>154</v>
      </c>
      <c r="D50" s="41">
        <v>3.8367514690000002</v>
      </c>
      <c r="E50" s="36">
        <v>40</v>
      </c>
      <c r="F50" s="36">
        <v>0</v>
      </c>
      <c r="G50" s="36">
        <v>0</v>
      </c>
      <c r="H50" s="36">
        <v>40</v>
      </c>
      <c r="I50" s="36">
        <v>0</v>
      </c>
      <c r="J50" s="36">
        <v>0</v>
      </c>
      <c r="K50" s="36">
        <v>0</v>
      </c>
      <c r="L50" s="36">
        <v>0</v>
      </c>
      <c r="M50" s="36">
        <v>0</v>
      </c>
      <c r="N50" s="36">
        <v>0</v>
      </c>
      <c r="O50" s="36">
        <v>0</v>
      </c>
      <c r="P50" s="36">
        <v>0</v>
      </c>
      <c r="Q50" s="36">
        <v>0</v>
      </c>
      <c r="R50" s="36">
        <v>0</v>
      </c>
      <c r="S50" s="36">
        <v>0</v>
      </c>
      <c r="T50" s="36">
        <v>0</v>
      </c>
      <c r="U50" s="36">
        <v>0</v>
      </c>
      <c r="V50" s="36">
        <v>0</v>
      </c>
      <c r="W50" s="36">
        <v>0</v>
      </c>
      <c r="X50" s="36">
        <v>0</v>
      </c>
      <c r="Y50" s="36">
        <v>0</v>
      </c>
      <c r="Z50" s="36">
        <v>0</v>
      </c>
      <c r="AA50" s="36">
        <v>0</v>
      </c>
      <c r="AB50" s="36">
        <v>0</v>
      </c>
      <c r="AC50" s="36">
        <v>0</v>
      </c>
      <c r="AD50" s="36">
        <v>0</v>
      </c>
      <c r="AE50" s="36">
        <v>0</v>
      </c>
      <c r="AF50" s="36">
        <v>0</v>
      </c>
      <c r="AG50" s="36">
        <v>0</v>
      </c>
      <c r="AH50" s="36">
        <v>0</v>
      </c>
      <c r="AI50" s="36">
        <v>0</v>
      </c>
      <c r="AJ50" s="36">
        <v>0</v>
      </c>
      <c r="AK50" s="36">
        <v>0</v>
      </c>
      <c r="AL50" s="36">
        <v>0</v>
      </c>
      <c r="AM50" s="36">
        <v>0</v>
      </c>
      <c r="AN50" s="36">
        <v>0</v>
      </c>
      <c r="AO50" s="36">
        <v>0</v>
      </c>
      <c r="AP50" s="36">
        <v>0</v>
      </c>
      <c r="AQ50" s="36">
        <v>0</v>
      </c>
      <c r="AR50" s="36">
        <v>0</v>
      </c>
      <c r="AS50" s="36">
        <v>0</v>
      </c>
      <c r="AT50" s="36">
        <v>0</v>
      </c>
      <c r="AU50" s="36">
        <v>0</v>
      </c>
      <c r="AV50" s="36">
        <v>0</v>
      </c>
      <c r="AW50" s="36">
        <v>0</v>
      </c>
      <c r="AX50" s="36">
        <v>0</v>
      </c>
      <c r="AY50" s="36">
        <v>0</v>
      </c>
      <c r="AZ50" s="36">
        <v>0</v>
      </c>
      <c r="BA50" s="36">
        <v>0</v>
      </c>
      <c r="BB50" s="36">
        <v>0</v>
      </c>
      <c r="BC50" s="36">
        <v>0</v>
      </c>
      <c r="BD50" s="36">
        <v>0</v>
      </c>
      <c r="BE50" s="36">
        <v>0</v>
      </c>
      <c r="BF50" s="36">
        <v>0</v>
      </c>
      <c r="BG50" s="36">
        <v>0</v>
      </c>
      <c r="BH50" s="36">
        <v>0</v>
      </c>
      <c r="BI50" s="36">
        <v>0</v>
      </c>
      <c r="BJ50" s="36">
        <v>0</v>
      </c>
      <c r="BK50" s="36">
        <v>0</v>
      </c>
      <c r="BL50" s="36">
        <v>0</v>
      </c>
    </row>
    <row r="51" spans="1:64" s="37" customFormat="1" x14ac:dyDescent="0.2">
      <c r="A51" s="34">
        <v>48</v>
      </c>
      <c r="B51" s="34" t="s">
        <v>140</v>
      </c>
      <c r="C51" s="34" t="s">
        <v>155</v>
      </c>
      <c r="D51" s="41">
        <v>4.0532027289999997</v>
      </c>
      <c r="E51" s="36">
        <v>55</v>
      </c>
      <c r="F51" s="36">
        <v>0</v>
      </c>
      <c r="G51" s="36">
        <v>0</v>
      </c>
      <c r="H51" s="36">
        <v>55</v>
      </c>
      <c r="I51" s="36">
        <v>0</v>
      </c>
      <c r="J51" s="36">
        <v>0</v>
      </c>
      <c r="K51" s="36">
        <v>0</v>
      </c>
      <c r="L51" s="36">
        <v>0</v>
      </c>
      <c r="M51" s="36">
        <v>0</v>
      </c>
      <c r="N51" s="36">
        <v>0</v>
      </c>
      <c r="O51" s="36">
        <v>0</v>
      </c>
      <c r="P51" s="36">
        <v>0</v>
      </c>
      <c r="Q51" s="36">
        <v>0</v>
      </c>
      <c r="R51" s="36">
        <v>0</v>
      </c>
      <c r="S51" s="36">
        <v>0</v>
      </c>
      <c r="T51" s="36">
        <v>0</v>
      </c>
      <c r="U51" s="36">
        <v>0</v>
      </c>
      <c r="V51" s="36">
        <v>0</v>
      </c>
      <c r="W51" s="36">
        <v>0</v>
      </c>
      <c r="X51" s="36">
        <v>0</v>
      </c>
      <c r="Y51" s="36">
        <v>0</v>
      </c>
      <c r="Z51" s="36">
        <v>0</v>
      </c>
      <c r="AA51" s="36">
        <v>0</v>
      </c>
      <c r="AB51" s="36">
        <v>0</v>
      </c>
      <c r="AC51" s="36">
        <v>0</v>
      </c>
      <c r="AD51" s="36">
        <v>0</v>
      </c>
      <c r="AE51" s="36">
        <v>0</v>
      </c>
      <c r="AF51" s="36">
        <v>0</v>
      </c>
      <c r="AG51" s="36">
        <v>0</v>
      </c>
      <c r="AH51" s="36">
        <v>0</v>
      </c>
      <c r="AI51" s="36">
        <v>0</v>
      </c>
      <c r="AJ51" s="36">
        <v>0</v>
      </c>
      <c r="AK51" s="36">
        <v>0</v>
      </c>
      <c r="AL51" s="36">
        <v>0</v>
      </c>
      <c r="AM51" s="36">
        <v>0</v>
      </c>
      <c r="AN51" s="36">
        <v>0</v>
      </c>
      <c r="AO51" s="36">
        <v>0</v>
      </c>
      <c r="AP51" s="36">
        <v>0</v>
      </c>
      <c r="AQ51" s="36">
        <v>0</v>
      </c>
      <c r="AR51" s="36">
        <v>0</v>
      </c>
      <c r="AS51" s="36">
        <v>0</v>
      </c>
      <c r="AT51" s="36">
        <v>0</v>
      </c>
      <c r="AU51" s="36">
        <v>0</v>
      </c>
      <c r="AV51" s="36">
        <v>0</v>
      </c>
      <c r="AW51" s="36">
        <v>0</v>
      </c>
      <c r="AX51" s="36">
        <v>0</v>
      </c>
      <c r="AY51" s="36">
        <v>0</v>
      </c>
      <c r="AZ51" s="36">
        <v>0</v>
      </c>
      <c r="BA51" s="36">
        <v>0</v>
      </c>
      <c r="BB51" s="36">
        <v>0</v>
      </c>
      <c r="BC51" s="36">
        <v>0</v>
      </c>
      <c r="BD51" s="36">
        <v>0</v>
      </c>
      <c r="BE51" s="36">
        <v>0</v>
      </c>
      <c r="BF51" s="36">
        <v>0</v>
      </c>
      <c r="BG51" s="36">
        <v>0</v>
      </c>
      <c r="BH51" s="36">
        <v>0</v>
      </c>
      <c r="BI51" s="36">
        <v>0</v>
      </c>
      <c r="BJ51" s="36">
        <v>0</v>
      </c>
      <c r="BK51" s="36">
        <v>0</v>
      </c>
      <c r="BL51" s="36">
        <v>0</v>
      </c>
    </row>
    <row r="52" spans="1:64" s="37" customFormat="1" x14ac:dyDescent="0.2">
      <c r="A52" s="34">
        <v>49</v>
      </c>
      <c r="B52" s="34" t="s">
        <v>140</v>
      </c>
      <c r="C52" s="34" t="s">
        <v>156</v>
      </c>
      <c r="D52" s="41">
        <v>4.0780144150000002</v>
      </c>
      <c r="E52" s="36">
        <v>23</v>
      </c>
      <c r="F52" s="36">
        <v>0</v>
      </c>
      <c r="G52" s="36">
        <v>0</v>
      </c>
      <c r="H52" s="36">
        <v>23</v>
      </c>
      <c r="I52" s="36">
        <v>0</v>
      </c>
      <c r="J52" s="36">
        <v>0</v>
      </c>
      <c r="K52" s="36">
        <v>0</v>
      </c>
      <c r="L52" s="36">
        <v>0</v>
      </c>
      <c r="M52" s="36">
        <v>0</v>
      </c>
      <c r="N52" s="36">
        <v>0</v>
      </c>
      <c r="O52" s="36">
        <v>0</v>
      </c>
      <c r="P52" s="36">
        <v>0</v>
      </c>
      <c r="Q52" s="36">
        <v>0</v>
      </c>
      <c r="R52" s="36">
        <v>0</v>
      </c>
      <c r="S52" s="36">
        <v>0</v>
      </c>
      <c r="T52" s="36">
        <v>0</v>
      </c>
      <c r="U52" s="36">
        <v>0</v>
      </c>
      <c r="V52" s="36">
        <v>0</v>
      </c>
      <c r="W52" s="36">
        <v>0</v>
      </c>
      <c r="X52" s="36">
        <v>0</v>
      </c>
      <c r="Y52" s="36">
        <v>0</v>
      </c>
      <c r="Z52" s="36">
        <v>0</v>
      </c>
      <c r="AA52" s="36">
        <v>0</v>
      </c>
      <c r="AB52" s="36">
        <v>0</v>
      </c>
      <c r="AC52" s="36">
        <v>0</v>
      </c>
      <c r="AD52" s="36">
        <v>0</v>
      </c>
      <c r="AE52" s="36">
        <v>0</v>
      </c>
      <c r="AF52" s="36">
        <v>0</v>
      </c>
      <c r="AG52" s="36">
        <v>0</v>
      </c>
      <c r="AH52" s="36">
        <v>0</v>
      </c>
      <c r="AI52" s="36">
        <v>0</v>
      </c>
      <c r="AJ52" s="36">
        <v>0</v>
      </c>
      <c r="AK52" s="36">
        <v>0</v>
      </c>
      <c r="AL52" s="36">
        <v>0</v>
      </c>
      <c r="AM52" s="36">
        <v>0</v>
      </c>
      <c r="AN52" s="36">
        <v>0</v>
      </c>
      <c r="AO52" s="36">
        <v>0</v>
      </c>
      <c r="AP52" s="36">
        <v>0</v>
      </c>
      <c r="AQ52" s="36">
        <v>0</v>
      </c>
      <c r="AR52" s="36">
        <v>0</v>
      </c>
      <c r="AS52" s="36">
        <v>0</v>
      </c>
      <c r="AT52" s="36">
        <v>0</v>
      </c>
      <c r="AU52" s="36">
        <v>0</v>
      </c>
      <c r="AV52" s="36">
        <v>0</v>
      </c>
      <c r="AW52" s="36">
        <v>0</v>
      </c>
      <c r="AX52" s="36">
        <v>0</v>
      </c>
      <c r="AY52" s="36">
        <v>0</v>
      </c>
      <c r="AZ52" s="36">
        <v>0</v>
      </c>
      <c r="BA52" s="36">
        <v>0</v>
      </c>
      <c r="BB52" s="36">
        <v>0</v>
      </c>
      <c r="BC52" s="36">
        <v>0</v>
      </c>
      <c r="BD52" s="36">
        <v>0</v>
      </c>
      <c r="BE52" s="36">
        <v>0</v>
      </c>
      <c r="BF52" s="36">
        <v>0</v>
      </c>
      <c r="BG52" s="36">
        <v>0</v>
      </c>
      <c r="BH52" s="36">
        <v>0</v>
      </c>
      <c r="BI52" s="36">
        <v>0</v>
      </c>
      <c r="BJ52" s="36">
        <v>0</v>
      </c>
      <c r="BK52" s="36">
        <v>0</v>
      </c>
      <c r="BL52" s="36">
        <v>0</v>
      </c>
    </row>
    <row r="53" spans="1:64" s="37" customFormat="1" x14ac:dyDescent="0.2">
      <c r="A53" s="34">
        <v>50</v>
      </c>
      <c r="B53" s="34" t="s">
        <v>140</v>
      </c>
      <c r="C53" s="34" t="s">
        <v>157</v>
      </c>
      <c r="D53" s="41">
        <v>4.2422001319999998</v>
      </c>
      <c r="E53" s="36">
        <v>3</v>
      </c>
      <c r="F53" s="36">
        <v>0</v>
      </c>
      <c r="G53" s="36">
        <v>0</v>
      </c>
      <c r="H53" s="36">
        <v>3</v>
      </c>
      <c r="I53" s="36">
        <v>0</v>
      </c>
      <c r="J53" s="36">
        <v>0</v>
      </c>
      <c r="K53" s="36">
        <v>0</v>
      </c>
      <c r="L53" s="36">
        <v>0</v>
      </c>
      <c r="M53" s="36">
        <v>0</v>
      </c>
      <c r="N53" s="36">
        <v>0</v>
      </c>
      <c r="O53" s="36">
        <v>0</v>
      </c>
      <c r="P53" s="36">
        <v>0</v>
      </c>
      <c r="Q53" s="36">
        <v>0</v>
      </c>
      <c r="R53" s="36">
        <v>0</v>
      </c>
      <c r="S53" s="36">
        <v>0</v>
      </c>
      <c r="T53" s="36">
        <v>0</v>
      </c>
      <c r="U53" s="36">
        <v>0</v>
      </c>
      <c r="V53" s="36">
        <v>0</v>
      </c>
      <c r="W53" s="36">
        <v>0</v>
      </c>
      <c r="X53" s="36">
        <v>0</v>
      </c>
      <c r="Y53" s="36">
        <v>0</v>
      </c>
      <c r="Z53" s="36">
        <v>0</v>
      </c>
      <c r="AA53" s="36">
        <v>0</v>
      </c>
      <c r="AB53" s="36">
        <v>0</v>
      </c>
      <c r="AC53" s="36">
        <v>0</v>
      </c>
      <c r="AD53" s="36">
        <v>0</v>
      </c>
      <c r="AE53" s="36">
        <v>0</v>
      </c>
      <c r="AF53" s="36">
        <v>0</v>
      </c>
      <c r="AG53" s="36">
        <v>0</v>
      </c>
      <c r="AH53" s="36">
        <v>0</v>
      </c>
      <c r="AI53" s="36">
        <v>0</v>
      </c>
      <c r="AJ53" s="36">
        <v>0</v>
      </c>
      <c r="AK53" s="36">
        <v>0</v>
      </c>
      <c r="AL53" s="36">
        <v>0</v>
      </c>
      <c r="AM53" s="36">
        <v>0</v>
      </c>
      <c r="AN53" s="36">
        <v>0</v>
      </c>
      <c r="AO53" s="36">
        <v>0</v>
      </c>
      <c r="AP53" s="36">
        <v>0</v>
      </c>
      <c r="AQ53" s="36">
        <v>0</v>
      </c>
      <c r="AR53" s="36">
        <v>0</v>
      </c>
      <c r="AS53" s="36">
        <v>0</v>
      </c>
      <c r="AT53" s="36">
        <v>0</v>
      </c>
      <c r="AU53" s="36">
        <v>0</v>
      </c>
      <c r="AV53" s="36">
        <v>0</v>
      </c>
      <c r="AW53" s="36">
        <v>0</v>
      </c>
      <c r="AX53" s="36">
        <v>0</v>
      </c>
      <c r="AY53" s="36">
        <v>0</v>
      </c>
      <c r="AZ53" s="36">
        <v>0</v>
      </c>
      <c r="BA53" s="36">
        <v>0</v>
      </c>
      <c r="BB53" s="36">
        <v>0</v>
      </c>
      <c r="BC53" s="36">
        <v>0</v>
      </c>
      <c r="BD53" s="36">
        <v>0</v>
      </c>
      <c r="BE53" s="36">
        <v>0</v>
      </c>
      <c r="BF53" s="36">
        <v>0</v>
      </c>
      <c r="BG53" s="36">
        <v>0</v>
      </c>
      <c r="BH53" s="36">
        <v>0</v>
      </c>
      <c r="BI53" s="36">
        <v>0</v>
      </c>
      <c r="BJ53" s="36">
        <v>0</v>
      </c>
      <c r="BK53" s="36">
        <v>0</v>
      </c>
      <c r="BL53" s="36">
        <v>0</v>
      </c>
    </row>
    <row r="54" spans="1:64" s="37" customFormat="1" x14ac:dyDescent="0.2">
      <c r="A54" s="34">
        <v>51</v>
      </c>
      <c r="B54" s="34" t="s">
        <v>140</v>
      </c>
      <c r="C54" s="34" t="s">
        <v>158</v>
      </c>
      <c r="D54" s="41">
        <v>4.2449163219999999</v>
      </c>
      <c r="E54" s="36">
        <v>31</v>
      </c>
      <c r="F54" s="36">
        <v>0</v>
      </c>
      <c r="G54" s="36">
        <v>0</v>
      </c>
      <c r="H54" s="36">
        <v>31</v>
      </c>
      <c r="I54" s="36">
        <v>0</v>
      </c>
      <c r="J54" s="36">
        <v>0</v>
      </c>
      <c r="K54" s="36">
        <v>0</v>
      </c>
      <c r="L54" s="36">
        <v>0</v>
      </c>
      <c r="M54" s="36">
        <v>0</v>
      </c>
      <c r="N54" s="36">
        <v>0</v>
      </c>
      <c r="O54" s="36">
        <v>0</v>
      </c>
      <c r="P54" s="36">
        <v>0</v>
      </c>
      <c r="Q54" s="36">
        <v>0</v>
      </c>
      <c r="R54" s="36">
        <v>0</v>
      </c>
      <c r="S54" s="36">
        <v>0</v>
      </c>
      <c r="T54" s="36">
        <v>0</v>
      </c>
      <c r="U54" s="36">
        <v>0</v>
      </c>
      <c r="V54" s="36">
        <v>0</v>
      </c>
      <c r="W54" s="36">
        <v>0</v>
      </c>
      <c r="X54" s="36">
        <v>0</v>
      </c>
      <c r="Y54" s="36">
        <v>0</v>
      </c>
      <c r="Z54" s="36">
        <v>0</v>
      </c>
      <c r="AA54" s="36">
        <v>0</v>
      </c>
      <c r="AB54" s="36">
        <v>0</v>
      </c>
      <c r="AC54" s="36">
        <v>0</v>
      </c>
      <c r="AD54" s="36">
        <v>0</v>
      </c>
      <c r="AE54" s="36">
        <v>0</v>
      </c>
      <c r="AF54" s="36">
        <v>0</v>
      </c>
      <c r="AG54" s="36">
        <v>0</v>
      </c>
      <c r="AH54" s="36">
        <v>0</v>
      </c>
      <c r="AI54" s="36">
        <v>0</v>
      </c>
      <c r="AJ54" s="36">
        <v>0</v>
      </c>
      <c r="AK54" s="36">
        <v>0</v>
      </c>
      <c r="AL54" s="36">
        <v>0</v>
      </c>
      <c r="AM54" s="36">
        <v>0</v>
      </c>
      <c r="AN54" s="36">
        <v>0</v>
      </c>
      <c r="AO54" s="36">
        <v>0</v>
      </c>
      <c r="AP54" s="36">
        <v>0</v>
      </c>
      <c r="AQ54" s="36">
        <v>0</v>
      </c>
      <c r="AR54" s="36">
        <v>0</v>
      </c>
      <c r="AS54" s="36">
        <v>0</v>
      </c>
      <c r="AT54" s="36">
        <v>0</v>
      </c>
      <c r="AU54" s="36">
        <v>0</v>
      </c>
      <c r="AV54" s="36">
        <v>0</v>
      </c>
      <c r="AW54" s="36">
        <v>0</v>
      </c>
      <c r="AX54" s="36">
        <v>0</v>
      </c>
      <c r="AY54" s="36">
        <v>0</v>
      </c>
      <c r="AZ54" s="36">
        <v>0</v>
      </c>
      <c r="BA54" s="36">
        <v>0</v>
      </c>
      <c r="BB54" s="36">
        <v>0</v>
      </c>
      <c r="BC54" s="36">
        <v>0</v>
      </c>
      <c r="BD54" s="36">
        <v>0</v>
      </c>
      <c r="BE54" s="36">
        <v>0</v>
      </c>
      <c r="BF54" s="36">
        <v>0</v>
      </c>
      <c r="BG54" s="36">
        <v>0</v>
      </c>
      <c r="BH54" s="36">
        <v>0</v>
      </c>
      <c r="BI54" s="36">
        <v>0</v>
      </c>
      <c r="BJ54" s="36">
        <v>0</v>
      </c>
      <c r="BK54" s="36">
        <v>0</v>
      </c>
      <c r="BL54" s="36">
        <v>0</v>
      </c>
    </row>
    <row r="55" spans="1:64" s="37" customFormat="1" x14ac:dyDescent="0.2">
      <c r="A55" s="34">
        <v>52</v>
      </c>
      <c r="B55" s="34" t="s">
        <v>140</v>
      </c>
      <c r="C55" s="34" t="s">
        <v>159</v>
      </c>
      <c r="D55" s="41">
        <v>3.990923644</v>
      </c>
      <c r="E55" s="36">
        <v>4</v>
      </c>
      <c r="F55" s="36">
        <v>0</v>
      </c>
      <c r="G55" s="36">
        <v>0</v>
      </c>
      <c r="H55" s="36">
        <v>4</v>
      </c>
      <c r="I55" s="36">
        <v>0</v>
      </c>
      <c r="J55" s="36">
        <v>0</v>
      </c>
      <c r="K55" s="36">
        <v>0</v>
      </c>
      <c r="L55" s="36">
        <v>0</v>
      </c>
      <c r="M55" s="36">
        <v>0</v>
      </c>
      <c r="N55" s="36">
        <v>0</v>
      </c>
      <c r="O55" s="36">
        <v>0</v>
      </c>
      <c r="P55" s="36">
        <v>0</v>
      </c>
      <c r="Q55" s="36">
        <v>0</v>
      </c>
      <c r="R55" s="36">
        <v>0</v>
      </c>
      <c r="S55" s="36">
        <v>0</v>
      </c>
      <c r="T55" s="36">
        <v>0</v>
      </c>
      <c r="U55" s="36">
        <v>0</v>
      </c>
      <c r="V55" s="36">
        <v>0</v>
      </c>
      <c r="W55" s="36">
        <v>0</v>
      </c>
      <c r="X55" s="36">
        <v>0</v>
      </c>
      <c r="Y55" s="36">
        <v>0</v>
      </c>
      <c r="Z55" s="36">
        <v>0</v>
      </c>
      <c r="AA55" s="36">
        <v>0</v>
      </c>
      <c r="AB55" s="36">
        <v>0</v>
      </c>
      <c r="AC55" s="36">
        <v>0</v>
      </c>
      <c r="AD55" s="36">
        <v>0</v>
      </c>
      <c r="AE55" s="36">
        <v>0</v>
      </c>
      <c r="AF55" s="36">
        <v>0</v>
      </c>
      <c r="AG55" s="36">
        <v>0</v>
      </c>
      <c r="AH55" s="36">
        <v>0</v>
      </c>
      <c r="AI55" s="36">
        <v>0</v>
      </c>
      <c r="AJ55" s="36">
        <v>0</v>
      </c>
      <c r="AK55" s="36">
        <v>0</v>
      </c>
      <c r="AL55" s="36">
        <v>0</v>
      </c>
      <c r="AM55" s="36">
        <v>0</v>
      </c>
      <c r="AN55" s="36">
        <v>0</v>
      </c>
      <c r="AO55" s="36">
        <v>0</v>
      </c>
      <c r="AP55" s="36">
        <v>0</v>
      </c>
      <c r="AQ55" s="36">
        <v>0</v>
      </c>
      <c r="AR55" s="36">
        <v>0</v>
      </c>
      <c r="AS55" s="36">
        <v>0</v>
      </c>
      <c r="AT55" s="36">
        <v>0</v>
      </c>
      <c r="AU55" s="36">
        <v>0</v>
      </c>
      <c r="AV55" s="36">
        <v>0</v>
      </c>
      <c r="AW55" s="36">
        <v>0</v>
      </c>
      <c r="AX55" s="36">
        <v>0</v>
      </c>
      <c r="AY55" s="36">
        <v>0</v>
      </c>
      <c r="AZ55" s="36">
        <v>0</v>
      </c>
      <c r="BA55" s="36">
        <v>0</v>
      </c>
      <c r="BB55" s="36">
        <v>0</v>
      </c>
      <c r="BC55" s="36">
        <v>0</v>
      </c>
      <c r="BD55" s="36">
        <v>0</v>
      </c>
      <c r="BE55" s="36">
        <v>0</v>
      </c>
      <c r="BF55" s="36">
        <v>0</v>
      </c>
      <c r="BG55" s="36">
        <v>0</v>
      </c>
      <c r="BH55" s="36">
        <v>0</v>
      </c>
      <c r="BI55" s="36">
        <v>0</v>
      </c>
      <c r="BJ55" s="36">
        <v>0</v>
      </c>
      <c r="BK55" s="36">
        <v>0</v>
      </c>
      <c r="BL55" s="36">
        <v>0</v>
      </c>
    </row>
    <row r="56" spans="1:64" s="37" customFormat="1" x14ac:dyDescent="0.2">
      <c r="A56" s="34">
        <v>53</v>
      </c>
      <c r="B56" s="34" t="s">
        <v>161</v>
      </c>
      <c r="C56" s="34" t="s">
        <v>160</v>
      </c>
      <c r="D56" s="41">
        <v>5.0850396289999997</v>
      </c>
      <c r="E56" s="36">
        <v>318</v>
      </c>
      <c r="F56" s="36">
        <v>0</v>
      </c>
      <c r="G56" s="36">
        <v>3</v>
      </c>
      <c r="H56" s="36">
        <v>315</v>
      </c>
      <c r="I56" s="36">
        <v>0</v>
      </c>
      <c r="J56" s="36">
        <v>0</v>
      </c>
      <c r="K56" s="36">
        <v>0</v>
      </c>
      <c r="L56" s="36">
        <v>0</v>
      </c>
      <c r="M56" s="36">
        <v>0</v>
      </c>
      <c r="N56" s="36">
        <v>0</v>
      </c>
      <c r="O56" s="36">
        <v>4.5289462000000003E-2</v>
      </c>
      <c r="P56" s="36">
        <v>7.4702457999999999E-2</v>
      </c>
      <c r="Q56" s="36">
        <v>3.5695179E-2</v>
      </c>
      <c r="R56" s="36">
        <v>9.5942829999999986E-3</v>
      </c>
      <c r="S56" s="36">
        <v>6.2188175999999998E-2</v>
      </c>
      <c r="T56" s="36">
        <v>1.2514282000000002E-2</v>
      </c>
      <c r="U56" s="36">
        <v>0.14100000000000001</v>
      </c>
      <c r="V56" s="36">
        <v>0.33719999999999994</v>
      </c>
      <c r="W56" s="36">
        <v>0.18628946200000002</v>
      </c>
      <c r="X56" s="36">
        <v>0.41190245799999992</v>
      </c>
      <c r="Y56" s="36">
        <v>0.59819191999999988</v>
      </c>
      <c r="Z56" s="36">
        <v>0</v>
      </c>
      <c r="AA56" s="36">
        <v>0</v>
      </c>
      <c r="AB56" s="36">
        <v>0</v>
      </c>
      <c r="AC56" s="36">
        <v>0</v>
      </c>
      <c r="AD56" s="36">
        <v>0</v>
      </c>
      <c r="AE56" s="36">
        <v>0</v>
      </c>
      <c r="AF56" s="36">
        <v>0</v>
      </c>
      <c r="AG56" s="36">
        <v>2.3216870444346123E-2</v>
      </c>
      <c r="AH56" s="36">
        <v>3.9495365813370417E-2</v>
      </c>
      <c r="AI56" s="36">
        <v>0.12649191483471336</v>
      </c>
      <c r="AJ56" s="36">
        <v>0</v>
      </c>
      <c r="AK56" s="36">
        <v>0</v>
      </c>
      <c r="AL56" s="36">
        <v>0</v>
      </c>
      <c r="AM56" s="36">
        <v>2.3216870444346123E-2</v>
      </c>
      <c r="AN56" s="36">
        <v>3.9495365813370417E-2</v>
      </c>
      <c r="AO56" s="36">
        <v>0.12649191483471336</v>
      </c>
      <c r="AP56" s="36">
        <v>0.79396618399999996</v>
      </c>
      <c r="AQ56" s="36">
        <v>0.42752025300000002</v>
      </c>
      <c r="AR56" s="36">
        <v>1.221486437</v>
      </c>
      <c r="AS56" s="36">
        <v>4.1066600000000001E-4</v>
      </c>
      <c r="AT56" s="36">
        <v>2.2396320000000001E-3</v>
      </c>
      <c r="AU56" s="36">
        <v>4.5964719999999999E-3</v>
      </c>
      <c r="AV56" s="36">
        <v>2.7306397999999999E-2</v>
      </c>
      <c r="AW56" s="36">
        <v>5.6041823999999997E-2</v>
      </c>
      <c r="AX56" s="36">
        <v>2.3786315999999998E-2</v>
      </c>
      <c r="AY56" s="36">
        <v>4.8817444000000002E-2</v>
      </c>
      <c r="AZ56" s="36">
        <v>8.1614285714285715E-6</v>
      </c>
      <c r="BA56" s="36">
        <v>1.6324285714285715E-5</v>
      </c>
      <c r="BB56" s="36">
        <v>4.125260784</v>
      </c>
      <c r="BC56" s="36">
        <v>329.51499134300002</v>
      </c>
      <c r="BD56" s="36">
        <v>676.27451751700005</v>
      </c>
      <c r="BE56" s="36">
        <v>0.18639629999999999</v>
      </c>
      <c r="BF56" s="36">
        <v>0.37279259999999997</v>
      </c>
      <c r="BG56" s="36">
        <v>3.3276642789999999</v>
      </c>
      <c r="BH56" s="36">
        <v>18.371274240000002</v>
      </c>
      <c r="BI56" s="36">
        <v>0</v>
      </c>
      <c r="BJ56" s="36">
        <v>0</v>
      </c>
      <c r="BK56" s="36">
        <v>0</v>
      </c>
      <c r="BL56" s="36">
        <v>0</v>
      </c>
    </row>
    <row r="57" spans="1:64" s="37" customFormat="1" x14ac:dyDescent="0.2">
      <c r="A57" s="34">
        <v>54</v>
      </c>
      <c r="B57" s="34" t="s">
        <v>161</v>
      </c>
      <c r="C57" s="34" t="s">
        <v>162</v>
      </c>
      <c r="D57" s="41">
        <v>4.6604683539999998</v>
      </c>
      <c r="E57" s="36">
        <v>22</v>
      </c>
      <c r="F57" s="36">
        <v>0</v>
      </c>
      <c r="G57" s="36">
        <v>1</v>
      </c>
      <c r="H57" s="36">
        <v>21</v>
      </c>
      <c r="I57" s="36">
        <v>0</v>
      </c>
      <c r="J57" s="36">
        <v>0</v>
      </c>
      <c r="K57" s="36">
        <v>0</v>
      </c>
      <c r="L57" s="36">
        <v>0</v>
      </c>
      <c r="M57" s="36">
        <v>0</v>
      </c>
      <c r="N57" s="36">
        <v>0</v>
      </c>
      <c r="O57" s="36">
        <v>0</v>
      </c>
      <c r="P57" s="36">
        <v>0</v>
      </c>
      <c r="Q57" s="36">
        <v>0</v>
      </c>
      <c r="R57" s="36">
        <v>0</v>
      </c>
      <c r="S57" s="36">
        <v>0</v>
      </c>
      <c r="T57" s="36">
        <v>0</v>
      </c>
      <c r="U57" s="36">
        <v>3.0000000000000001E-3</v>
      </c>
      <c r="V57" s="36">
        <v>7.1999999999999998E-3</v>
      </c>
      <c r="W57" s="36">
        <v>3.0000000000000001E-3</v>
      </c>
      <c r="X57" s="36">
        <v>7.1999999999999998E-3</v>
      </c>
      <c r="Y57" s="36">
        <v>1.0200000000000001E-2</v>
      </c>
      <c r="Z57" s="36">
        <v>0</v>
      </c>
      <c r="AA57" s="36">
        <v>0</v>
      </c>
      <c r="AB57" s="36">
        <v>0</v>
      </c>
      <c r="AC57" s="36">
        <v>0</v>
      </c>
      <c r="AD57" s="36">
        <v>0</v>
      </c>
      <c r="AE57" s="36">
        <v>0</v>
      </c>
      <c r="AF57" s="36">
        <v>0</v>
      </c>
      <c r="AG57" s="36">
        <v>5.5083011154278053E-4</v>
      </c>
      <c r="AH57" s="36">
        <v>9.3704432768197145E-4</v>
      </c>
      <c r="AI57" s="36">
        <v>3.0010744008192869E-3</v>
      </c>
      <c r="AJ57" s="36">
        <v>0</v>
      </c>
      <c r="AK57" s="36">
        <v>0</v>
      </c>
      <c r="AL57" s="36">
        <v>0</v>
      </c>
      <c r="AM57" s="36">
        <v>5.5083011154278053E-4</v>
      </c>
      <c r="AN57" s="36">
        <v>9.3704432768197145E-4</v>
      </c>
      <c r="AO57" s="36">
        <v>3.0010744008192869E-3</v>
      </c>
      <c r="AP57" s="36">
        <v>1.5627834E-2</v>
      </c>
      <c r="AQ57" s="36">
        <v>8.4149870000000005E-3</v>
      </c>
      <c r="AR57" s="36">
        <v>2.4042820999999999E-2</v>
      </c>
      <c r="AS57" s="36">
        <v>0</v>
      </c>
      <c r="AT57" s="36">
        <v>0</v>
      </c>
      <c r="AU57" s="36">
        <v>0</v>
      </c>
      <c r="AV57" s="36">
        <v>0</v>
      </c>
      <c r="AW57" s="36">
        <v>0</v>
      </c>
      <c r="AX57" s="36">
        <v>0</v>
      </c>
      <c r="AY57" s="36">
        <v>0</v>
      </c>
      <c r="AZ57" s="36">
        <v>0</v>
      </c>
      <c r="BA57" s="36">
        <v>0</v>
      </c>
      <c r="BB57" s="36">
        <v>4.6518553540000003</v>
      </c>
      <c r="BC57" s="36">
        <v>247.39748588699999</v>
      </c>
      <c r="BD57" s="36">
        <v>549.73321375199998</v>
      </c>
      <c r="BE57" s="36">
        <v>0.21019001428571432</v>
      </c>
      <c r="BF57" s="36">
        <v>0.42038003000000002</v>
      </c>
      <c r="BG57" s="36">
        <v>1.6853616039999999</v>
      </c>
      <c r="BH57" s="36">
        <v>35.513059089000002</v>
      </c>
      <c r="BI57" s="36">
        <v>0</v>
      </c>
      <c r="BJ57" s="36">
        <v>0</v>
      </c>
      <c r="BK57" s="36">
        <v>0</v>
      </c>
      <c r="BL57" s="36">
        <v>0</v>
      </c>
    </row>
    <row r="58" spans="1:64" s="37" customFormat="1" x14ac:dyDescent="0.2">
      <c r="A58" s="34">
        <v>55</v>
      </c>
      <c r="B58" s="34" t="s">
        <v>161</v>
      </c>
      <c r="C58" s="34" t="s">
        <v>163</v>
      </c>
      <c r="D58" s="41">
        <v>5.0228518859999998</v>
      </c>
      <c r="E58" s="36">
        <v>61</v>
      </c>
      <c r="F58" s="36">
        <v>0</v>
      </c>
      <c r="G58" s="36">
        <v>0</v>
      </c>
      <c r="H58" s="36">
        <v>61</v>
      </c>
      <c r="I58" s="36">
        <v>8.0576349006425305E-7</v>
      </c>
      <c r="J58" s="36">
        <v>1.23365893349205E-2</v>
      </c>
      <c r="K58" s="36">
        <v>8.0576349006425305E-7</v>
      </c>
      <c r="L58" s="36">
        <v>0</v>
      </c>
      <c r="M58" s="36">
        <v>3.3739509841188529E-4</v>
      </c>
      <c r="N58" s="36">
        <v>1.1999999999998678E-2</v>
      </c>
      <c r="O58" s="36">
        <v>6.5882184999999996E-2</v>
      </c>
      <c r="P58" s="36">
        <v>0.12091547700000001</v>
      </c>
      <c r="Q58" s="36">
        <v>6.3615216000000002E-2</v>
      </c>
      <c r="R58" s="36">
        <v>2.2669689999999998E-3</v>
      </c>
      <c r="S58" s="36">
        <v>0.11795856</v>
      </c>
      <c r="T58" s="36">
        <v>2.9569169999999999E-3</v>
      </c>
      <c r="U58" s="36">
        <v>0</v>
      </c>
      <c r="V58" s="36">
        <v>0</v>
      </c>
      <c r="W58" s="36">
        <v>6.5882990763490065E-2</v>
      </c>
      <c r="X58" s="36">
        <v>0.13325206633492051</v>
      </c>
      <c r="Y58" s="36">
        <v>0.19913505709841056</v>
      </c>
      <c r="Z58" s="36">
        <v>4.7888492016402763E-7</v>
      </c>
      <c r="AA58" s="36">
        <v>1.0248137291510191E-7</v>
      </c>
      <c r="AB58" s="36">
        <v>1.02481E-7</v>
      </c>
      <c r="AC58" s="36">
        <v>1.6525330312795341E-8</v>
      </c>
      <c r="AD58" s="36">
        <v>6.1497923602804247E-4</v>
      </c>
      <c r="AE58" s="36">
        <v>5.5348131242523822E-3</v>
      </c>
      <c r="AF58" s="36">
        <v>6.1497923602804247E-3</v>
      </c>
      <c r="AG58" s="36">
        <v>0</v>
      </c>
      <c r="AH58" s="36">
        <v>0</v>
      </c>
      <c r="AI58" s="36">
        <v>0</v>
      </c>
      <c r="AJ58" s="36">
        <v>1.0244912167095776E-8</v>
      </c>
      <c r="AK58" s="36">
        <v>1.2380387044828287E-8</v>
      </c>
      <c r="AL58" s="36">
        <v>3.0964355506141589E-8</v>
      </c>
      <c r="AM58" s="36">
        <v>2.6770242479891117E-8</v>
      </c>
      <c r="AN58" s="36">
        <v>6.1499161641508733E-4</v>
      </c>
      <c r="AO58" s="36">
        <v>5.5348440886078881E-3</v>
      </c>
      <c r="AP58" s="36">
        <v>0.229208777</v>
      </c>
      <c r="AQ58" s="36">
        <v>0.12342011</v>
      </c>
      <c r="AR58" s="36">
        <v>0.352628887</v>
      </c>
      <c r="AS58" s="36">
        <v>0</v>
      </c>
      <c r="AT58" s="36">
        <v>0</v>
      </c>
      <c r="AU58" s="36">
        <v>0</v>
      </c>
      <c r="AV58" s="36">
        <v>0</v>
      </c>
      <c r="AW58" s="36">
        <v>0</v>
      </c>
      <c r="AX58" s="36">
        <v>0</v>
      </c>
      <c r="AY58" s="36">
        <v>0</v>
      </c>
      <c r="AZ58" s="36">
        <v>0</v>
      </c>
      <c r="BA58" s="36">
        <v>0</v>
      </c>
      <c r="BB58" s="36">
        <v>2.4249563209999998</v>
      </c>
      <c r="BC58" s="36">
        <v>215.46416016699999</v>
      </c>
      <c r="BD58" s="36">
        <v>491.57233811399999</v>
      </c>
      <c r="BE58" s="36">
        <v>0.10956953</v>
      </c>
      <c r="BF58" s="36">
        <v>0.21913906</v>
      </c>
      <c r="BG58" s="36">
        <v>1.4268760490000001</v>
      </c>
      <c r="BH58" s="36">
        <v>14.522443852</v>
      </c>
      <c r="BI58" s="36">
        <v>0</v>
      </c>
      <c r="BJ58" s="36">
        <v>0</v>
      </c>
      <c r="BK58" s="36">
        <v>0</v>
      </c>
      <c r="BL58" s="36">
        <v>0</v>
      </c>
    </row>
    <row r="59" spans="1:64" s="37" customFormat="1" x14ac:dyDescent="0.2">
      <c r="A59" s="34">
        <v>56</v>
      </c>
      <c r="B59" s="34" t="s">
        <v>161</v>
      </c>
      <c r="C59" s="34" t="s">
        <v>164</v>
      </c>
      <c r="D59" s="41">
        <v>4.9991729109999996</v>
      </c>
      <c r="E59" s="36">
        <v>58</v>
      </c>
      <c r="F59" s="36">
        <v>0</v>
      </c>
      <c r="G59" s="36">
        <v>2</v>
      </c>
      <c r="H59" s="36">
        <v>56</v>
      </c>
      <c r="I59" s="36">
        <v>0</v>
      </c>
      <c r="J59" s="36">
        <v>0</v>
      </c>
      <c r="K59" s="36">
        <v>0</v>
      </c>
      <c r="L59" s="36">
        <v>0</v>
      </c>
      <c r="M59" s="36">
        <v>0</v>
      </c>
      <c r="N59" s="36">
        <v>0</v>
      </c>
      <c r="O59" s="36">
        <v>1.9200382999999998E-2</v>
      </c>
      <c r="P59" s="36">
        <v>3.1806249000000002E-2</v>
      </c>
      <c r="Q59" s="36">
        <v>1.8167000999999999E-2</v>
      </c>
      <c r="R59" s="36">
        <v>1.033382E-3</v>
      </c>
      <c r="S59" s="36">
        <v>3.045836E-2</v>
      </c>
      <c r="T59" s="36">
        <v>1.3478889999999999E-3</v>
      </c>
      <c r="U59" s="36">
        <v>6.0000000000000001E-3</v>
      </c>
      <c r="V59" s="36">
        <v>1.44E-2</v>
      </c>
      <c r="W59" s="36">
        <v>2.5200383E-2</v>
      </c>
      <c r="X59" s="36">
        <v>4.6206249000000005E-2</v>
      </c>
      <c r="Y59" s="36">
        <v>7.1406631999999998E-2</v>
      </c>
      <c r="Z59" s="36">
        <v>0</v>
      </c>
      <c r="AA59" s="36">
        <v>0</v>
      </c>
      <c r="AB59" s="36">
        <v>0</v>
      </c>
      <c r="AC59" s="36">
        <v>0</v>
      </c>
      <c r="AD59" s="36">
        <v>0</v>
      </c>
      <c r="AE59" s="36">
        <v>0</v>
      </c>
      <c r="AF59" s="36">
        <v>0</v>
      </c>
      <c r="AG59" s="36">
        <v>1.139953089016476E-3</v>
      </c>
      <c r="AH59" s="36">
        <v>1.9392305422349248E-3</v>
      </c>
      <c r="AI59" s="36">
        <v>6.2107788987794217E-3</v>
      </c>
      <c r="AJ59" s="36">
        <v>0</v>
      </c>
      <c r="AK59" s="36">
        <v>0</v>
      </c>
      <c r="AL59" s="36">
        <v>0</v>
      </c>
      <c r="AM59" s="36">
        <v>1.139953089016476E-3</v>
      </c>
      <c r="AN59" s="36">
        <v>1.9392305422349248E-3</v>
      </c>
      <c r="AO59" s="36">
        <v>6.2107788987794217E-3</v>
      </c>
      <c r="AP59" s="36">
        <v>7.4540057000000007E-2</v>
      </c>
      <c r="AQ59" s="36">
        <v>4.0136953000000003E-2</v>
      </c>
      <c r="AR59" s="36">
        <v>0.11467701000000001</v>
      </c>
      <c r="AS59" s="36">
        <v>0</v>
      </c>
      <c r="AT59" s="36">
        <v>0</v>
      </c>
      <c r="AU59" s="36">
        <v>0</v>
      </c>
      <c r="AV59" s="36">
        <v>0</v>
      </c>
      <c r="AW59" s="36">
        <v>0</v>
      </c>
      <c r="AX59" s="36">
        <v>0</v>
      </c>
      <c r="AY59" s="36">
        <v>0</v>
      </c>
      <c r="AZ59" s="36">
        <v>0</v>
      </c>
      <c r="BA59" s="36">
        <v>0</v>
      </c>
      <c r="BB59" s="36">
        <v>0.98480353600000003</v>
      </c>
      <c r="BC59" s="36">
        <v>81.942439965999995</v>
      </c>
      <c r="BD59" s="36">
        <v>185.12523000300001</v>
      </c>
      <c r="BE59" s="36">
        <v>4.4497485714285717E-2</v>
      </c>
      <c r="BF59" s="36">
        <v>8.8994971428571434E-2</v>
      </c>
      <c r="BG59" s="36">
        <v>1.0353966379999999</v>
      </c>
      <c r="BH59" s="36">
        <v>9.4541946160000006</v>
      </c>
      <c r="BI59" s="36">
        <v>0</v>
      </c>
      <c r="BJ59" s="36">
        <v>0</v>
      </c>
      <c r="BK59" s="36">
        <v>0</v>
      </c>
      <c r="BL59" s="36">
        <v>0</v>
      </c>
    </row>
    <row r="60" spans="1:64" s="37" customFormat="1" x14ac:dyDescent="0.2">
      <c r="A60" s="34">
        <v>57</v>
      </c>
      <c r="B60" s="34" t="s">
        <v>161</v>
      </c>
      <c r="C60" s="34" t="s">
        <v>165</v>
      </c>
      <c r="D60" s="41">
        <v>4.8295581189999996</v>
      </c>
      <c r="E60" s="36">
        <v>18</v>
      </c>
      <c r="F60" s="36">
        <v>0</v>
      </c>
      <c r="G60" s="36">
        <v>0</v>
      </c>
      <c r="H60" s="36">
        <v>18</v>
      </c>
      <c r="I60" s="36">
        <v>0</v>
      </c>
      <c r="J60" s="36">
        <v>0</v>
      </c>
      <c r="K60" s="36">
        <v>0</v>
      </c>
      <c r="L60" s="36">
        <v>0</v>
      </c>
      <c r="M60" s="36">
        <v>0</v>
      </c>
      <c r="N60" s="36">
        <v>0</v>
      </c>
      <c r="O60" s="36">
        <v>2.4476899999999999E-4</v>
      </c>
      <c r="P60" s="36">
        <v>3.6550899999999997E-4</v>
      </c>
      <c r="Q60" s="36">
        <v>2.37266E-4</v>
      </c>
      <c r="R60" s="36">
        <v>7.503E-6</v>
      </c>
      <c r="S60" s="36">
        <v>3.5572299999999996E-4</v>
      </c>
      <c r="T60" s="36">
        <v>9.7859999999999991E-6</v>
      </c>
      <c r="U60" s="36">
        <v>0</v>
      </c>
      <c r="V60" s="36">
        <v>0</v>
      </c>
      <c r="W60" s="36">
        <v>2.4476899999999999E-4</v>
      </c>
      <c r="X60" s="36">
        <v>3.6550899999999997E-4</v>
      </c>
      <c r="Y60" s="36">
        <v>6.1027799999999991E-4</v>
      </c>
      <c r="Z60" s="36">
        <v>0</v>
      </c>
      <c r="AA60" s="36">
        <v>0</v>
      </c>
      <c r="AB60" s="36">
        <v>0</v>
      </c>
      <c r="AC60" s="36">
        <v>0</v>
      </c>
      <c r="AD60" s="36">
        <v>0</v>
      </c>
      <c r="AE60" s="36">
        <v>0</v>
      </c>
      <c r="AF60" s="36">
        <v>0</v>
      </c>
      <c r="AG60" s="36">
        <v>0</v>
      </c>
      <c r="AH60" s="36">
        <v>0</v>
      </c>
      <c r="AI60" s="36">
        <v>0</v>
      </c>
      <c r="AJ60" s="36">
        <v>0</v>
      </c>
      <c r="AK60" s="36">
        <v>0</v>
      </c>
      <c r="AL60" s="36">
        <v>0</v>
      </c>
      <c r="AM60" s="36">
        <v>0</v>
      </c>
      <c r="AN60" s="36">
        <v>0</v>
      </c>
      <c r="AO60" s="36">
        <v>0</v>
      </c>
      <c r="AP60" s="36">
        <v>4.6518599999999997E-4</v>
      </c>
      <c r="AQ60" s="36">
        <v>2.50485E-4</v>
      </c>
      <c r="AR60" s="36">
        <v>7.1567099999999997E-4</v>
      </c>
      <c r="AS60" s="36">
        <v>0</v>
      </c>
      <c r="AT60" s="36">
        <v>0</v>
      </c>
      <c r="AU60" s="36">
        <v>0</v>
      </c>
      <c r="AV60" s="36">
        <v>0</v>
      </c>
      <c r="AW60" s="36">
        <v>0</v>
      </c>
      <c r="AX60" s="36">
        <v>0</v>
      </c>
      <c r="AY60" s="36">
        <v>0</v>
      </c>
      <c r="AZ60" s="36">
        <v>0</v>
      </c>
      <c r="BA60" s="36">
        <v>0</v>
      </c>
      <c r="BB60" s="36">
        <v>3.6507745000000001E-2</v>
      </c>
      <c r="BC60" s="36">
        <v>1.9819938290000001</v>
      </c>
      <c r="BD60" s="36">
        <v>4.2329065520000002</v>
      </c>
      <c r="BE60" s="36">
        <v>1.6495699999999999E-3</v>
      </c>
      <c r="BF60" s="36">
        <v>3.2991399999999999E-3</v>
      </c>
      <c r="BG60" s="36">
        <v>7.1167296000000005E-2</v>
      </c>
      <c r="BH60" s="36">
        <v>1.4055949830000001</v>
      </c>
      <c r="BI60" s="36">
        <v>0</v>
      </c>
      <c r="BJ60" s="36">
        <v>0</v>
      </c>
      <c r="BK60" s="36">
        <v>0</v>
      </c>
      <c r="BL60" s="36">
        <v>0</v>
      </c>
    </row>
    <row r="61" spans="1:64" s="37" customFormat="1" x14ac:dyDescent="0.2">
      <c r="A61" s="34">
        <v>58</v>
      </c>
      <c r="B61" s="34" t="s">
        <v>161</v>
      </c>
      <c r="C61" s="34" t="s">
        <v>166</v>
      </c>
      <c r="D61" s="41">
        <v>4.8228986899999997</v>
      </c>
      <c r="E61" s="36">
        <v>8</v>
      </c>
      <c r="F61" s="36">
        <v>0</v>
      </c>
      <c r="G61" s="36">
        <v>0</v>
      </c>
      <c r="H61" s="36">
        <v>8</v>
      </c>
      <c r="I61" s="36">
        <v>0</v>
      </c>
      <c r="J61" s="36">
        <v>0</v>
      </c>
      <c r="K61" s="36">
        <v>0</v>
      </c>
      <c r="L61" s="36">
        <v>0</v>
      </c>
      <c r="M61" s="36">
        <v>0</v>
      </c>
      <c r="N61" s="36">
        <v>0</v>
      </c>
      <c r="O61" s="36">
        <v>2.2999999999999999E-7</v>
      </c>
      <c r="P61" s="36">
        <v>3.8500000000000002E-7</v>
      </c>
      <c r="Q61" s="36">
        <v>1.8E-7</v>
      </c>
      <c r="R61" s="36">
        <v>4.9999999999999998E-8</v>
      </c>
      <c r="S61" s="36">
        <v>3.2000000000000001E-7</v>
      </c>
      <c r="T61" s="36">
        <v>6.5E-8</v>
      </c>
      <c r="U61" s="36">
        <v>0</v>
      </c>
      <c r="V61" s="36">
        <v>0</v>
      </c>
      <c r="W61" s="36">
        <v>2.2999999999999999E-7</v>
      </c>
      <c r="X61" s="36">
        <v>3.8500000000000002E-7</v>
      </c>
      <c r="Y61" s="36">
        <v>6.1500000000000004E-7</v>
      </c>
      <c r="Z61" s="36">
        <v>0</v>
      </c>
      <c r="AA61" s="36">
        <v>0</v>
      </c>
      <c r="AB61" s="36">
        <v>0</v>
      </c>
      <c r="AC61" s="36">
        <v>0</v>
      </c>
      <c r="AD61" s="36">
        <v>0</v>
      </c>
      <c r="AE61" s="36">
        <v>0</v>
      </c>
      <c r="AF61" s="36">
        <v>0</v>
      </c>
      <c r="AG61" s="36">
        <v>0</v>
      </c>
      <c r="AH61" s="36">
        <v>0</v>
      </c>
      <c r="AI61" s="36">
        <v>0</v>
      </c>
      <c r="AJ61" s="36">
        <v>0</v>
      </c>
      <c r="AK61" s="36">
        <v>0</v>
      </c>
      <c r="AL61" s="36">
        <v>0</v>
      </c>
      <c r="AM61" s="36">
        <v>0</v>
      </c>
      <c r="AN61" s="36">
        <v>0</v>
      </c>
      <c r="AO61" s="36">
        <v>0</v>
      </c>
      <c r="AP61" s="36">
        <v>6.8899999999999999E-7</v>
      </c>
      <c r="AQ61" s="36">
        <v>3.7099999999999997E-7</v>
      </c>
      <c r="AR61" s="36">
        <v>1.06E-6</v>
      </c>
      <c r="AS61" s="36">
        <v>0</v>
      </c>
      <c r="AT61" s="36">
        <v>0</v>
      </c>
      <c r="AU61" s="36">
        <v>0</v>
      </c>
      <c r="AV61" s="36">
        <v>0</v>
      </c>
      <c r="AW61" s="36">
        <v>0</v>
      </c>
      <c r="AX61" s="36">
        <v>0</v>
      </c>
      <c r="AY61" s="36">
        <v>0</v>
      </c>
      <c r="AZ61" s="36">
        <v>0</v>
      </c>
      <c r="BA61" s="36">
        <v>0</v>
      </c>
      <c r="BB61" s="36">
        <v>1.8659895999999999E-2</v>
      </c>
      <c r="BC61" s="36">
        <v>0.29872157399999999</v>
      </c>
      <c r="BD61" s="36">
        <v>0.67871117700000005</v>
      </c>
      <c r="BE61" s="36">
        <v>8.4313000000000009E-4</v>
      </c>
      <c r="BF61" s="36">
        <v>1.6862614285714284E-3</v>
      </c>
      <c r="BG61" s="36">
        <v>0.24985938799999999</v>
      </c>
      <c r="BH61" s="36">
        <v>0.174896053</v>
      </c>
      <c r="BI61" s="36">
        <v>0</v>
      </c>
      <c r="BJ61" s="36">
        <v>0</v>
      </c>
      <c r="BK61" s="36">
        <v>0</v>
      </c>
      <c r="BL61" s="36">
        <v>0</v>
      </c>
    </row>
    <row r="62" spans="1:64" s="37" customFormat="1" x14ac:dyDescent="0.2">
      <c r="A62" s="34">
        <v>59</v>
      </c>
      <c r="B62" s="34" t="s">
        <v>161</v>
      </c>
      <c r="C62" s="34" t="s">
        <v>167</v>
      </c>
      <c r="D62" s="41">
        <v>4.8398349009999997</v>
      </c>
      <c r="E62" s="36">
        <v>35</v>
      </c>
      <c r="F62" s="36">
        <v>0</v>
      </c>
      <c r="G62" s="36">
        <v>1</v>
      </c>
      <c r="H62" s="36">
        <v>34</v>
      </c>
      <c r="I62" s="36">
        <v>0</v>
      </c>
      <c r="J62" s="36">
        <v>0</v>
      </c>
      <c r="K62" s="36">
        <v>0</v>
      </c>
      <c r="L62" s="36">
        <v>0</v>
      </c>
      <c r="M62" s="36">
        <v>0</v>
      </c>
      <c r="N62" s="36">
        <v>0</v>
      </c>
      <c r="O62" s="36">
        <v>2.0155579999999998E-3</v>
      </c>
      <c r="P62" s="36">
        <v>3.5243219999999999E-3</v>
      </c>
      <c r="Q62" s="36">
        <v>1.670925E-3</v>
      </c>
      <c r="R62" s="36">
        <v>3.4463300000000001E-4</v>
      </c>
      <c r="S62" s="36">
        <v>3.0748009999999998E-3</v>
      </c>
      <c r="T62" s="36">
        <v>4.4952100000000004E-4</v>
      </c>
      <c r="U62" s="36">
        <v>1.2E-2</v>
      </c>
      <c r="V62" s="36">
        <v>2.8799999999999999E-2</v>
      </c>
      <c r="W62" s="36">
        <v>1.4015558000000001E-2</v>
      </c>
      <c r="X62" s="36">
        <v>3.2324322000000003E-2</v>
      </c>
      <c r="Y62" s="36">
        <v>4.633988E-2</v>
      </c>
      <c r="Z62" s="36">
        <v>0</v>
      </c>
      <c r="AA62" s="36">
        <v>0</v>
      </c>
      <c r="AB62" s="36">
        <v>0</v>
      </c>
      <c r="AC62" s="36">
        <v>0</v>
      </c>
      <c r="AD62" s="36">
        <v>0</v>
      </c>
      <c r="AE62" s="36">
        <v>0</v>
      </c>
      <c r="AF62" s="36">
        <v>0</v>
      </c>
      <c r="AG62" s="36">
        <v>2.2128947901044905E-3</v>
      </c>
      <c r="AH62" s="36">
        <v>3.7644647004076394E-3</v>
      </c>
      <c r="AI62" s="36">
        <v>1.2056461270224467E-2</v>
      </c>
      <c r="AJ62" s="36">
        <v>0</v>
      </c>
      <c r="AK62" s="36">
        <v>0</v>
      </c>
      <c r="AL62" s="36">
        <v>0</v>
      </c>
      <c r="AM62" s="36">
        <v>2.2128947901044905E-3</v>
      </c>
      <c r="AN62" s="36">
        <v>3.7644647004076394E-3</v>
      </c>
      <c r="AO62" s="36">
        <v>1.2056461270224467E-2</v>
      </c>
      <c r="AP62" s="36">
        <v>3.7585644000000001E-2</v>
      </c>
      <c r="AQ62" s="36">
        <v>2.0238422999999998E-2</v>
      </c>
      <c r="AR62" s="36">
        <v>5.7824067E-2</v>
      </c>
      <c r="AS62" s="36">
        <v>0</v>
      </c>
      <c r="AT62" s="36">
        <v>0</v>
      </c>
      <c r="AU62" s="36">
        <v>0</v>
      </c>
      <c r="AV62" s="36">
        <v>0</v>
      </c>
      <c r="AW62" s="36">
        <v>0</v>
      </c>
      <c r="AX62" s="36">
        <v>0</v>
      </c>
      <c r="AY62" s="36">
        <v>0</v>
      </c>
      <c r="AZ62" s="36">
        <v>0</v>
      </c>
      <c r="BA62" s="36">
        <v>0</v>
      </c>
      <c r="BB62" s="36">
        <v>0.65931855500000003</v>
      </c>
      <c r="BC62" s="36">
        <v>36.468390268999997</v>
      </c>
      <c r="BD62" s="36">
        <v>80.300087978999997</v>
      </c>
      <c r="BE62" s="36">
        <v>2.9790731428571433E-2</v>
      </c>
      <c r="BF62" s="36">
        <v>5.9581464285714293E-2</v>
      </c>
      <c r="BG62" s="36">
        <v>2.3003210310000002</v>
      </c>
      <c r="BH62" s="36">
        <v>10.749935267</v>
      </c>
      <c r="BI62" s="36">
        <v>0</v>
      </c>
      <c r="BJ62" s="36">
        <v>0</v>
      </c>
      <c r="BK62" s="36">
        <v>0</v>
      </c>
      <c r="BL62" s="36">
        <v>0</v>
      </c>
    </row>
    <row r="63" spans="1:64" s="37" customFormat="1" x14ac:dyDescent="0.2">
      <c r="A63" s="34">
        <v>60</v>
      </c>
      <c r="B63" s="34" t="s">
        <v>161</v>
      </c>
      <c r="C63" s="34" t="s">
        <v>168</v>
      </c>
      <c r="D63" s="41">
        <v>4.5092419709999998</v>
      </c>
      <c r="E63" s="36">
        <v>28</v>
      </c>
      <c r="F63" s="36">
        <v>0</v>
      </c>
      <c r="G63" s="36">
        <v>0</v>
      </c>
      <c r="H63" s="36">
        <v>28</v>
      </c>
      <c r="I63" s="36">
        <v>0</v>
      </c>
      <c r="J63" s="36">
        <v>0</v>
      </c>
      <c r="K63" s="36">
        <v>0</v>
      </c>
      <c r="L63" s="36">
        <v>0</v>
      </c>
      <c r="M63" s="36">
        <v>0</v>
      </c>
      <c r="N63" s="36">
        <v>0</v>
      </c>
      <c r="O63" s="36">
        <v>0</v>
      </c>
      <c r="P63" s="36">
        <v>0</v>
      </c>
      <c r="Q63" s="36">
        <v>0</v>
      </c>
      <c r="R63" s="36">
        <v>0</v>
      </c>
      <c r="S63" s="36">
        <v>0</v>
      </c>
      <c r="T63" s="36">
        <v>0</v>
      </c>
      <c r="U63" s="36">
        <v>0</v>
      </c>
      <c r="V63" s="36">
        <v>0</v>
      </c>
      <c r="W63" s="36">
        <v>0</v>
      </c>
      <c r="X63" s="36">
        <v>0</v>
      </c>
      <c r="Y63" s="36">
        <v>0</v>
      </c>
      <c r="Z63" s="36">
        <v>0</v>
      </c>
      <c r="AA63" s="36">
        <v>0</v>
      </c>
      <c r="AB63" s="36">
        <v>0</v>
      </c>
      <c r="AC63" s="36">
        <v>0</v>
      </c>
      <c r="AD63" s="36">
        <v>0</v>
      </c>
      <c r="AE63" s="36">
        <v>0</v>
      </c>
      <c r="AF63" s="36">
        <v>0</v>
      </c>
      <c r="AG63" s="36">
        <v>0</v>
      </c>
      <c r="AH63" s="36">
        <v>0</v>
      </c>
      <c r="AI63" s="36">
        <v>0</v>
      </c>
      <c r="AJ63" s="36">
        <v>0</v>
      </c>
      <c r="AK63" s="36">
        <v>0</v>
      </c>
      <c r="AL63" s="36">
        <v>0</v>
      </c>
      <c r="AM63" s="36">
        <v>0</v>
      </c>
      <c r="AN63" s="36">
        <v>0</v>
      </c>
      <c r="AO63" s="36">
        <v>0</v>
      </c>
      <c r="AP63" s="36">
        <v>0</v>
      </c>
      <c r="AQ63" s="36">
        <v>0</v>
      </c>
      <c r="AR63" s="36">
        <v>0</v>
      </c>
      <c r="AS63" s="36">
        <v>0</v>
      </c>
      <c r="AT63" s="36">
        <v>0</v>
      </c>
      <c r="AU63" s="36">
        <v>0</v>
      </c>
      <c r="AV63" s="36">
        <v>0</v>
      </c>
      <c r="AW63" s="36">
        <v>0</v>
      </c>
      <c r="AX63" s="36">
        <v>0</v>
      </c>
      <c r="AY63" s="36">
        <v>0</v>
      </c>
      <c r="AZ63" s="36">
        <v>0</v>
      </c>
      <c r="BA63" s="36">
        <v>0</v>
      </c>
      <c r="BB63" s="36">
        <v>0</v>
      </c>
      <c r="BC63" s="36">
        <v>0</v>
      </c>
      <c r="BD63" s="36">
        <v>0</v>
      </c>
      <c r="BE63" s="36">
        <v>0</v>
      </c>
      <c r="BF63" s="36">
        <v>0</v>
      </c>
      <c r="BG63" s="36">
        <v>0</v>
      </c>
      <c r="BH63" s="36">
        <v>6.5457032999999998E-2</v>
      </c>
      <c r="BI63" s="36">
        <v>0</v>
      </c>
      <c r="BJ63" s="36">
        <v>0</v>
      </c>
      <c r="BK63" s="36">
        <v>0</v>
      </c>
      <c r="BL63" s="36">
        <v>0</v>
      </c>
    </row>
    <row r="64" spans="1:64" s="37" customFormat="1" x14ac:dyDescent="0.2">
      <c r="A64" s="34">
        <v>61</v>
      </c>
      <c r="B64" s="34" t="s">
        <v>161</v>
      </c>
      <c r="C64" s="34" t="s">
        <v>169</v>
      </c>
      <c r="D64" s="41">
        <v>4.7817077269999997</v>
      </c>
      <c r="E64" s="36">
        <v>16</v>
      </c>
      <c r="F64" s="36">
        <v>0</v>
      </c>
      <c r="G64" s="36">
        <v>0</v>
      </c>
      <c r="H64" s="36">
        <v>16</v>
      </c>
      <c r="I64" s="36">
        <v>0</v>
      </c>
      <c r="J64" s="36">
        <v>0</v>
      </c>
      <c r="K64" s="36">
        <v>0</v>
      </c>
      <c r="L64" s="36">
        <v>0</v>
      </c>
      <c r="M64" s="36">
        <v>0</v>
      </c>
      <c r="N64" s="36">
        <v>0</v>
      </c>
      <c r="O64" s="36">
        <v>8.2733500000000001E-4</v>
      </c>
      <c r="P64" s="36">
        <v>1.464903E-3</v>
      </c>
      <c r="Q64" s="36">
        <v>7.9151299999999998E-4</v>
      </c>
      <c r="R64" s="36">
        <v>3.5822000000000004E-5</v>
      </c>
      <c r="S64" s="36">
        <v>1.4181790000000001E-3</v>
      </c>
      <c r="T64" s="36">
        <v>4.6723999999999995E-5</v>
      </c>
      <c r="U64" s="36">
        <v>0</v>
      </c>
      <c r="V64" s="36">
        <v>0</v>
      </c>
      <c r="W64" s="36">
        <v>8.2733500000000001E-4</v>
      </c>
      <c r="X64" s="36">
        <v>1.464903E-3</v>
      </c>
      <c r="Y64" s="36">
        <v>2.2922380000000003E-3</v>
      </c>
      <c r="Z64" s="36">
        <v>0</v>
      </c>
      <c r="AA64" s="36">
        <v>0</v>
      </c>
      <c r="AB64" s="36">
        <v>0</v>
      </c>
      <c r="AC64" s="36">
        <v>0</v>
      </c>
      <c r="AD64" s="36">
        <v>0</v>
      </c>
      <c r="AE64" s="36">
        <v>0</v>
      </c>
      <c r="AF64" s="36">
        <v>0</v>
      </c>
      <c r="AG64" s="36">
        <v>0</v>
      </c>
      <c r="AH64" s="36">
        <v>0</v>
      </c>
      <c r="AI64" s="36">
        <v>0</v>
      </c>
      <c r="AJ64" s="36">
        <v>0</v>
      </c>
      <c r="AK64" s="36">
        <v>0</v>
      </c>
      <c r="AL64" s="36">
        <v>0</v>
      </c>
      <c r="AM64" s="36">
        <v>0</v>
      </c>
      <c r="AN64" s="36">
        <v>0</v>
      </c>
      <c r="AO64" s="36">
        <v>0</v>
      </c>
      <c r="AP64" s="36">
        <v>1.822913E-3</v>
      </c>
      <c r="AQ64" s="36">
        <v>9.8156799999999994E-4</v>
      </c>
      <c r="AR64" s="36">
        <v>2.8044810000000002E-3</v>
      </c>
      <c r="AS64" s="36">
        <v>0</v>
      </c>
      <c r="AT64" s="36">
        <v>0</v>
      </c>
      <c r="AU64" s="36">
        <v>0</v>
      </c>
      <c r="AV64" s="36">
        <v>0</v>
      </c>
      <c r="AW64" s="36">
        <v>0</v>
      </c>
      <c r="AX64" s="36">
        <v>0</v>
      </c>
      <c r="AY64" s="36">
        <v>0</v>
      </c>
      <c r="AZ64" s="36">
        <v>0</v>
      </c>
      <c r="BA64" s="36">
        <v>0</v>
      </c>
      <c r="BB64" s="36">
        <v>0.39305792000000001</v>
      </c>
      <c r="BC64" s="36">
        <v>16.289354734</v>
      </c>
      <c r="BD64" s="36">
        <v>34.698305830000002</v>
      </c>
      <c r="BE64" s="36">
        <v>1.7759977142857142E-2</v>
      </c>
      <c r="BF64" s="36">
        <v>3.5519955714285713E-2</v>
      </c>
      <c r="BG64" s="36">
        <v>0.49406102400000002</v>
      </c>
      <c r="BH64" s="36">
        <v>3.1014396190000002</v>
      </c>
      <c r="BI64" s="36">
        <v>0</v>
      </c>
      <c r="BJ64" s="36">
        <v>0</v>
      </c>
      <c r="BK64" s="36">
        <v>0</v>
      </c>
      <c r="BL64" s="36">
        <v>0</v>
      </c>
    </row>
    <row r="65" spans="1:64" s="37" customFormat="1" x14ac:dyDescent="0.2">
      <c r="A65" s="34">
        <v>62</v>
      </c>
      <c r="B65" s="34" t="s">
        <v>161</v>
      </c>
      <c r="C65" s="34" t="s">
        <v>170</v>
      </c>
      <c r="D65" s="41">
        <v>4.3886839100000001</v>
      </c>
      <c r="E65" s="36">
        <v>5</v>
      </c>
      <c r="F65" s="36">
        <v>0</v>
      </c>
      <c r="G65" s="36">
        <v>0</v>
      </c>
      <c r="H65" s="36">
        <v>5</v>
      </c>
      <c r="I65" s="36">
        <v>0</v>
      </c>
      <c r="J65" s="36">
        <v>0</v>
      </c>
      <c r="K65" s="36">
        <v>0</v>
      </c>
      <c r="L65" s="36">
        <v>0</v>
      </c>
      <c r="M65" s="36">
        <v>0</v>
      </c>
      <c r="N65" s="36">
        <v>0</v>
      </c>
      <c r="O65" s="36">
        <v>0</v>
      </c>
      <c r="P65" s="36">
        <v>0</v>
      </c>
      <c r="Q65" s="36">
        <v>0</v>
      </c>
      <c r="R65" s="36">
        <v>0</v>
      </c>
      <c r="S65" s="36">
        <v>0</v>
      </c>
      <c r="T65" s="36">
        <v>0</v>
      </c>
      <c r="U65" s="36">
        <v>0</v>
      </c>
      <c r="V65" s="36">
        <v>0</v>
      </c>
      <c r="W65" s="36">
        <v>0</v>
      </c>
      <c r="X65" s="36">
        <v>0</v>
      </c>
      <c r="Y65" s="36">
        <v>0</v>
      </c>
      <c r="Z65" s="36">
        <v>0</v>
      </c>
      <c r="AA65" s="36">
        <v>0</v>
      </c>
      <c r="AB65" s="36">
        <v>0</v>
      </c>
      <c r="AC65" s="36">
        <v>0</v>
      </c>
      <c r="AD65" s="36">
        <v>0</v>
      </c>
      <c r="AE65" s="36">
        <v>0</v>
      </c>
      <c r="AF65" s="36">
        <v>0</v>
      </c>
      <c r="AG65" s="36">
        <v>0</v>
      </c>
      <c r="AH65" s="36">
        <v>0</v>
      </c>
      <c r="AI65" s="36">
        <v>0</v>
      </c>
      <c r="AJ65" s="36">
        <v>0</v>
      </c>
      <c r="AK65" s="36">
        <v>0</v>
      </c>
      <c r="AL65" s="36">
        <v>0</v>
      </c>
      <c r="AM65" s="36">
        <v>0</v>
      </c>
      <c r="AN65" s="36">
        <v>0</v>
      </c>
      <c r="AO65" s="36">
        <v>0</v>
      </c>
      <c r="AP65" s="36">
        <v>0</v>
      </c>
      <c r="AQ65" s="36">
        <v>0</v>
      </c>
      <c r="AR65" s="36">
        <v>0</v>
      </c>
      <c r="AS65" s="36">
        <v>0</v>
      </c>
      <c r="AT65" s="36">
        <v>0</v>
      </c>
      <c r="AU65" s="36">
        <v>0</v>
      </c>
      <c r="AV65" s="36">
        <v>0</v>
      </c>
      <c r="AW65" s="36">
        <v>0</v>
      </c>
      <c r="AX65" s="36">
        <v>0</v>
      </c>
      <c r="AY65" s="36">
        <v>0</v>
      </c>
      <c r="AZ65" s="36">
        <v>0</v>
      </c>
      <c r="BA65" s="36">
        <v>0</v>
      </c>
      <c r="BB65" s="36">
        <v>0</v>
      </c>
      <c r="BC65" s="36">
        <v>0</v>
      </c>
      <c r="BD65" s="36">
        <v>0</v>
      </c>
      <c r="BE65" s="36">
        <v>0</v>
      </c>
      <c r="BF65" s="36">
        <v>0</v>
      </c>
      <c r="BG65" s="36">
        <v>0</v>
      </c>
      <c r="BH65" s="36">
        <v>0</v>
      </c>
      <c r="BI65" s="36">
        <v>0</v>
      </c>
      <c r="BJ65" s="36">
        <v>0</v>
      </c>
      <c r="BK65" s="36">
        <v>0</v>
      </c>
      <c r="BL65" s="36">
        <v>0</v>
      </c>
    </row>
    <row r="66" spans="1:64" s="37" customFormat="1" x14ac:dyDescent="0.2">
      <c r="A66" s="34">
        <v>63</v>
      </c>
      <c r="B66" s="34" t="s">
        <v>161</v>
      </c>
      <c r="C66" s="34" t="s">
        <v>171</v>
      </c>
      <c r="D66" s="41">
        <v>4.463132463</v>
      </c>
      <c r="E66" s="36">
        <v>21</v>
      </c>
      <c r="F66" s="36">
        <v>0</v>
      </c>
      <c r="G66" s="36">
        <v>0</v>
      </c>
      <c r="H66" s="36">
        <v>21</v>
      </c>
      <c r="I66" s="36">
        <v>0</v>
      </c>
      <c r="J66" s="36">
        <v>0</v>
      </c>
      <c r="K66" s="36">
        <v>0</v>
      </c>
      <c r="L66" s="36">
        <v>0</v>
      </c>
      <c r="M66" s="36">
        <v>0</v>
      </c>
      <c r="N66" s="36">
        <v>0</v>
      </c>
      <c r="O66" s="36">
        <v>0</v>
      </c>
      <c r="P66" s="36">
        <v>0</v>
      </c>
      <c r="Q66" s="36">
        <v>0</v>
      </c>
      <c r="R66" s="36">
        <v>0</v>
      </c>
      <c r="S66" s="36">
        <v>0</v>
      </c>
      <c r="T66" s="36">
        <v>0</v>
      </c>
      <c r="U66" s="36">
        <v>0</v>
      </c>
      <c r="V66" s="36">
        <v>0</v>
      </c>
      <c r="W66" s="36">
        <v>0</v>
      </c>
      <c r="X66" s="36">
        <v>0</v>
      </c>
      <c r="Y66" s="36">
        <v>0</v>
      </c>
      <c r="Z66" s="36">
        <v>0</v>
      </c>
      <c r="AA66" s="36">
        <v>0</v>
      </c>
      <c r="AB66" s="36">
        <v>0</v>
      </c>
      <c r="AC66" s="36">
        <v>0</v>
      </c>
      <c r="AD66" s="36">
        <v>0</v>
      </c>
      <c r="AE66" s="36">
        <v>0</v>
      </c>
      <c r="AF66" s="36">
        <v>0</v>
      </c>
      <c r="AG66" s="36">
        <v>0</v>
      </c>
      <c r="AH66" s="36">
        <v>0</v>
      </c>
      <c r="AI66" s="36">
        <v>0</v>
      </c>
      <c r="AJ66" s="36">
        <v>0</v>
      </c>
      <c r="AK66" s="36">
        <v>0</v>
      </c>
      <c r="AL66" s="36">
        <v>0</v>
      </c>
      <c r="AM66" s="36">
        <v>0</v>
      </c>
      <c r="AN66" s="36">
        <v>0</v>
      </c>
      <c r="AO66" s="36">
        <v>0</v>
      </c>
      <c r="AP66" s="36">
        <v>0</v>
      </c>
      <c r="AQ66" s="36">
        <v>0</v>
      </c>
      <c r="AR66" s="36">
        <v>0</v>
      </c>
      <c r="AS66" s="36">
        <v>0</v>
      </c>
      <c r="AT66" s="36">
        <v>0</v>
      </c>
      <c r="AU66" s="36">
        <v>0</v>
      </c>
      <c r="AV66" s="36">
        <v>0</v>
      </c>
      <c r="AW66" s="36">
        <v>0</v>
      </c>
      <c r="AX66" s="36">
        <v>0</v>
      </c>
      <c r="AY66" s="36">
        <v>0</v>
      </c>
      <c r="AZ66" s="36">
        <v>0</v>
      </c>
      <c r="BA66" s="36">
        <v>0</v>
      </c>
      <c r="BB66" s="36">
        <v>0</v>
      </c>
      <c r="BC66" s="36">
        <v>0</v>
      </c>
      <c r="BD66" s="36">
        <v>0</v>
      </c>
      <c r="BE66" s="36">
        <v>0</v>
      </c>
      <c r="BF66" s="36">
        <v>0</v>
      </c>
      <c r="BG66" s="36">
        <v>0</v>
      </c>
      <c r="BH66" s="36">
        <v>0</v>
      </c>
      <c r="BI66" s="36">
        <v>0</v>
      </c>
      <c r="BJ66" s="36">
        <v>0</v>
      </c>
      <c r="BK66" s="36">
        <v>0</v>
      </c>
      <c r="BL66" s="36">
        <v>0</v>
      </c>
    </row>
    <row r="67" spans="1:64" s="37" customFormat="1" x14ac:dyDescent="0.2">
      <c r="A67" s="34">
        <v>64</v>
      </c>
      <c r="B67" s="34" t="s">
        <v>173</v>
      </c>
      <c r="C67" s="34" t="s">
        <v>172</v>
      </c>
      <c r="D67" s="41" t="s">
        <v>339</v>
      </c>
      <c r="E67" s="36" t="s">
        <v>339</v>
      </c>
      <c r="F67" s="36" t="s">
        <v>339</v>
      </c>
      <c r="G67" s="36" t="s">
        <v>339</v>
      </c>
      <c r="H67" s="36" t="s">
        <v>339</v>
      </c>
      <c r="I67" s="36" t="s">
        <v>339</v>
      </c>
      <c r="J67" s="36" t="s">
        <v>339</v>
      </c>
      <c r="K67" s="36" t="s">
        <v>339</v>
      </c>
      <c r="L67" s="36" t="s">
        <v>339</v>
      </c>
      <c r="M67" s="36" t="s">
        <v>339</v>
      </c>
      <c r="N67" s="36" t="s">
        <v>339</v>
      </c>
      <c r="O67" s="36" t="s">
        <v>339</v>
      </c>
      <c r="P67" s="36" t="s">
        <v>339</v>
      </c>
      <c r="Q67" s="36" t="s">
        <v>339</v>
      </c>
      <c r="R67" s="36" t="s">
        <v>339</v>
      </c>
      <c r="S67" s="36" t="s">
        <v>339</v>
      </c>
      <c r="T67" s="36" t="s">
        <v>339</v>
      </c>
      <c r="U67" s="36" t="s">
        <v>339</v>
      </c>
      <c r="V67" s="36" t="s">
        <v>339</v>
      </c>
      <c r="W67" s="36" t="s">
        <v>339</v>
      </c>
      <c r="X67" s="36" t="s">
        <v>339</v>
      </c>
      <c r="Y67" s="36" t="s">
        <v>339</v>
      </c>
      <c r="Z67" s="36" t="s">
        <v>339</v>
      </c>
      <c r="AA67" s="36" t="s">
        <v>339</v>
      </c>
      <c r="AB67" s="36" t="s">
        <v>339</v>
      </c>
      <c r="AC67" s="36" t="s">
        <v>339</v>
      </c>
      <c r="AD67" s="36" t="s">
        <v>339</v>
      </c>
      <c r="AE67" s="36" t="s">
        <v>339</v>
      </c>
      <c r="AF67" s="36" t="s">
        <v>339</v>
      </c>
      <c r="AG67" s="36" t="s">
        <v>339</v>
      </c>
      <c r="AH67" s="36" t="s">
        <v>339</v>
      </c>
      <c r="AI67" s="36" t="s">
        <v>339</v>
      </c>
      <c r="AJ67" s="36" t="s">
        <v>339</v>
      </c>
      <c r="AK67" s="36" t="s">
        <v>339</v>
      </c>
      <c r="AL67" s="36" t="s">
        <v>339</v>
      </c>
      <c r="AM67" s="36" t="s">
        <v>339</v>
      </c>
      <c r="AN67" s="36" t="s">
        <v>339</v>
      </c>
      <c r="AO67" s="36" t="s">
        <v>339</v>
      </c>
      <c r="AP67" s="36" t="s">
        <v>339</v>
      </c>
      <c r="AQ67" s="36" t="s">
        <v>339</v>
      </c>
      <c r="AR67" s="36" t="s">
        <v>339</v>
      </c>
      <c r="AS67" s="36" t="s">
        <v>339</v>
      </c>
      <c r="AT67" s="36" t="s">
        <v>339</v>
      </c>
      <c r="AU67" s="36" t="s">
        <v>339</v>
      </c>
      <c r="AV67" s="36" t="s">
        <v>339</v>
      </c>
      <c r="AW67" s="36" t="s">
        <v>339</v>
      </c>
      <c r="AX67" s="36" t="s">
        <v>339</v>
      </c>
      <c r="AY67" s="36" t="s">
        <v>339</v>
      </c>
      <c r="AZ67" s="36" t="s">
        <v>339</v>
      </c>
      <c r="BA67" s="36" t="s">
        <v>339</v>
      </c>
      <c r="BB67" s="36" t="s">
        <v>339</v>
      </c>
      <c r="BC67" s="36" t="s">
        <v>339</v>
      </c>
      <c r="BD67" s="36" t="s">
        <v>339</v>
      </c>
      <c r="BE67" s="36" t="s">
        <v>339</v>
      </c>
      <c r="BF67" s="36" t="s">
        <v>339</v>
      </c>
      <c r="BG67" s="36" t="s">
        <v>339</v>
      </c>
      <c r="BH67" s="36" t="s">
        <v>339</v>
      </c>
      <c r="BI67" s="36" t="s">
        <v>339</v>
      </c>
      <c r="BJ67" s="36" t="s">
        <v>339</v>
      </c>
      <c r="BK67" s="36" t="s">
        <v>339</v>
      </c>
      <c r="BL67" s="36" t="s">
        <v>339</v>
      </c>
    </row>
    <row r="68" spans="1:64" s="37" customFormat="1" x14ac:dyDescent="0.2">
      <c r="A68" s="34">
        <v>65</v>
      </c>
      <c r="B68" s="34" t="s">
        <v>173</v>
      </c>
      <c r="C68" s="34" t="s">
        <v>174</v>
      </c>
      <c r="D68" s="41" t="s">
        <v>339</v>
      </c>
      <c r="E68" s="36" t="s">
        <v>339</v>
      </c>
      <c r="F68" s="36" t="s">
        <v>339</v>
      </c>
      <c r="G68" s="36" t="s">
        <v>339</v>
      </c>
      <c r="H68" s="36" t="s">
        <v>339</v>
      </c>
      <c r="I68" s="36" t="s">
        <v>339</v>
      </c>
      <c r="J68" s="36" t="s">
        <v>339</v>
      </c>
      <c r="K68" s="36" t="s">
        <v>339</v>
      </c>
      <c r="L68" s="36" t="s">
        <v>339</v>
      </c>
      <c r="M68" s="36" t="s">
        <v>339</v>
      </c>
      <c r="N68" s="36" t="s">
        <v>339</v>
      </c>
      <c r="O68" s="36" t="s">
        <v>339</v>
      </c>
      <c r="P68" s="36" t="s">
        <v>339</v>
      </c>
      <c r="Q68" s="36" t="s">
        <v>339</v>
      </c>
      <c r="R68" s="36" t="s">
        <v>339</v>
      </c>
      <c r="S68" s="36" t="s">
        <v>339</v>
      </c>
      <c r="T68" s="36" t="s">
        <v>339</v>
      </c>
      <c r="U68" s="36" t="s">
        <v>339</v>
      </c>
      <c r="V68" s="36" t="s">
        <v>339</v>
      </c>
      <c r="W68" s="36" t="s">
        <v>339</v>
      </c>
      <c r="X68" s="36" t="s">
        <v>339</v>
      </c>
      <c r="Y68" s="36" t="s">
        <v>339</v>
      </c>
      <c r="Z68" s="36" t="s">
        <v>339</v>
      </c>
      <c r="AA68" s="36" t="s">
        <v>339</v>
      </c>
      <c r="AB68" s="36" t="s">
        <v>339</v>
      </c>
      <c r="AC68" s="36" t="s">
        <v>339</v>
      </c>
      <c r="AD68" s="36" t="s">
        <v>339</v>
      </c>
      <c r="AE68" s="36" t="s">
        <v>339</v>
      </c>
      <c r="AF68" s="36" t="s">
        <v>339</v>
      </c>
      <c r="AG68" s="36" t="s">
        <v>339</v>
      </c>
      <c r="AH68" s="36" t="s">
        <v>339</v>
      </c>
      <c r="AI68" s="36" t="s">
        <v>339</v>
      </c>
      <c r="AJ68" s="36" t="s">
        <v>339</v>
      </c>
      <c r="AK68" s="36" t="s">
        <v>339</v>
      </c>
      <c r="AL68" s="36" t="s">
        <v>339</v>
      </c>
      <c r="AM68" s="36" t="s">
        <v>339</v>
      </c>
      <c r="AN68" s="36" t="s">
        <v>339</v>
      </c>
      <c r="AO68" s="36" t="s">
        <v>339</v>
      </c>
      <c r="AP68" s="36" t="s">
        <v>339</v>
      </c>
      <c r="AQ68" s="36" t="s">
        <v>339</v>
      </c>
      <c r="AR68" s="36" t="s">
        <v>339</v>
      </c>
      <c r="AS68" s="36" t="s">
        <v>339</v>
      </c>
      <c r="AT68" s="36" t="s">
        <v>339</v>
      </c>
      <c r="AU68" s="36" t="s">
        <v>339</v>
      </c>
      <c r="AV68" s="36" t="s">
        <v>339</v>
      </c>
      <c r="AW68" s="36" t="s">
        <v>339</v>
      </c>
      <c r="AX68" s="36" t="s">
        <v>339</v>
      </c>
      <c r="AY68" s="36" t="s">
        <v>339</v>
      </c>
      <c r="AZ68" s="36" t="s">
        <v>339</v>
      </c>
      <c r="BA68" s="36" t="s">
        <v>339</v>
      </c>
      <c r="BB68" s="36" t="s">
        <v>339</v>
      </c>
      <c r="BC68" s="36" t="s">
        <v>339</v>
      </c>
      <c r="BD68" s="36" t="s">
        <v>339</v>
      </c>
      <c r="BE68" s="36" t="s">
        <v>339</v>
      </c>
      <c r="BF68" s="36" t="s">
        <v>339</v>
      </c>
      <c r="BG68" s="36" t="s">
        <v>339</v>
      </c>
      <c r="BH68" s="36" t="s">
        <v>339</v>
      </c>
      <c r="BI68" s="36" t="s">
        <v>339</v>
      </c>
      <c r="BJ68" s="36" t="s">
        <v>339</v>
      </c>
      <c r="BK68" s="36" t="s">
        <v>339</v>
      </c>
      <c r="BL68" s="36" t="s">
        <v>339</v>
      </c>
    </row>
    <row r="69" spans="1:64" s="37" customFormat="1" x14ac:dyDescent="0.2">
      <c r="A69" s="34">
        <v>66</v>
      </c>
      <c r="B69" s="34" t="s">
        <v>173</v>
      </c>
      <c r="C69" s="34" t="s">
        <v>175</v>
      </c>
      <c r="D69" s="41" t="s">
        <v>339</v>
      </c>
      <c r="E69" s="36" t="s">
        <v>339</v>
      </c>
      <c r="F69" s="36" t="s">
        <v>339</v>
      </c>
      <c r="G69" s="36" t="s">
        <v>339</v>
      </c>
      <c r="H69" s="36" t="s">
        <v>339</v>
      </c>
      <c r="I69" s="36" t="s">
        <v>339</v>
      </c>
      <c r="J69" s="36" t="s">
        <v>339</v>
      </c>
      <c r="K69" s="36" t="s">
        <v>339</v>
      </c>
      <c r="L69" s="36" t="s">
        <v>339</v>
      </c>
      <c r="M69" s="36" t="s">
        <v>339</v>
      </c>
      <c r="N69" s="36" t="s">
        <v>339</v>
      </c>
      <c r="O69" s="36" t="s">
        <v>339</v>
      </c>
      <c r="P69" s="36" t="s">
        <v>339</v>
      </c>
      <c r="Q69" s="36" t="s">
        <v>339</v>
      </c>
      <c r="R69" s="36" t="s">
        <v>339</v>
      </c>
      <c r="S69" s="36" t="s">
        <v>339</v>
      </c>
      <c r="T69" s="36" t="s">
        <v>339</v>
      </c>
      <c r="U69" s="36" t="s">
        <v>339</v>
      </c>
      <c r="V69" s="36" t="s">
        <v>339</v>
      </c>
      <c r="W69" s="36" t="s">
        <v>339</v>
      </c>
      <c r="X69" s="36" t="s">
        <v>339</v>
      </c>
      <c r="Y69" s="36" t="s">
        <v>339</v>
      </c>
      <c r="Z69" s="36" t="s">
        <v>339</v>
      </c>
      <c r="AA69" s="36" t="s">
        <v>339</v>
      </c>
      <c r="AB69" s="36" t="s">
        <v>339</v>
      </c>
      <c r="AC69" s="36" t="s">
        <v>339</v>
      </c>
      <c r="AD69" s="36" t="s">
        <v>339</v>
      </c>
      <c r="AE69" s="36" t="s">
        <v>339</v>
      </c>
      <c r="AF69" s="36" t="s">
        <v>339</v>
      </c>
      <c r="AG69" s="36" t="s">
        <v>339</v>
      </c>
      <c r="AH69" s="36" t="s">
        <v>339</v>
      </c>
      <c r="AI69" s="36" t="s">
        <v>339</v>
      </c>
      <c r="AJ69" s="36" t="s">
        <v>339</v>
      </c>
      <c r="AK69" s="36" t="s">
        <v>339</v>
      </c>
      <c r="AL69" s="36" t="s">
        <v>339</v>
      </c>
      <c r="AM69" s="36" t="s">
        <v>339</v>
      </c>
      <c r="AN69" s="36" t="s">
        <v>339</v>
      </c>
      <c r="AO69" s="36" t="s">
        <v>339</v>
      </c>
      <c r="AP69" s="36" t="s">
        <v>339</v>
      </c>
      <c r="AQ69" s="36" t="s">
        <v>339</v>
      </c>
      <c r="AR69" s="36" t="s">
        <v>339</v>
      </c>
      <c r="AS69" s="36" t="s">
        <v>339</v>
      </c>
      <c r="AT69" s="36" t="s">
        <v>339</v>
      </c>
      <c r="AU69" s="36" t="s">
        <v>339</v>
      </c>
      <c r="AV69" s="36" t="s">
        <v>339</v>
      </c>
      <c r="AW69" s="36" t="s">
        <v>339</v>
      </c>
      <c r="AX69" s="36" t="s">
        <v>339</v>
      </c>
      <c r="AY69" s="36" t="s">
        <v>339</v>
      </c>
      <c r="AZ69" s="36" t="s">
        <v>339</v>
      </c>
      <c r="BA69" s="36" t="s">
        <v>339</v>
      </c>
      <c r="BB69" s="36" t="s">
        <v>339</v>
      </c>
      <c r="BC69" s="36" t="s">
        <v>339</v>
      </c>
      <c r="BD69" s="36" t="s">
        <v>339</v>
      </c>
      <c r="BE69" s="36" t="s">
        <v>339</v>
      </c>
      <c r="BF69" s="36" t="s">
        <v>339</v>
      </c>
      <c r="BG69" s="36" t="s">
        <v>339</v>
      </c>
      <c r="BH69" s="36" t="s">
        <v>339</v>
      </c>
      <c r="BI69" s="36" t="s">
        <v>339</v>
      </c>
      <c r="BJ69" s="36" t="s">
        <v>339</v>
      </c>
      <c r="BK69" s="36" t="s">
        <v>339</v>
      </c>
      <c r="BL69" s="36" t="s">
        <v>339</v>
      </c>
    </row>
    <row r="70" spans="1:64" s="37" customFormat="1" x14ac:dyDescent="0.2">
      <c r="A70" s="34">
        <v>67</v>
      </c>
      <c r="B70" s="34" t="s">
        <v>173</v>
      </c>
      <c r="C70" s="34" t="s">
        <v>176</v>
      </c>
      <c r="D70" s="41" t="s">
        <v>339</v>
      </c>
      <c r="E70" s="36" t="s">
        <v>339</v>
      </c>
      <c r="F70" s="36" t="s">
        <v>339</v>
      </c>
      <c r="G70" s="36" t="s">
        <v>339</v>
      </c>
      <c r="H70" s="36" t="s">
        <v>339</v>
      </c>
      <c r="I70" s="36" t="s">
        <v>339</v>
      </c>
      <c r="J70" s="36" t="s">
        <v>339</v>
      </c>
      <c r="K70" s="36" t="s">
        <v>339</v>
      </c>
      <c r="L70" s="36" t="s">
        <v>339</v>
      </c>
      <c r="M70" s="36" t="s">
        <v>339</v>
      </c>
      <c r="N70" s="36" t="s">
        <v>339</v>
      </c>
      <c r="O70" s="36" t="s">
        <v>339</v>
      </c>
      <c r="P70" s="36" t="s">
        <v>339</v>
      </c>
      <c r="Q70" s="36" t="s">
        <v>339</v>
      </c>
      <c r="R70" s="36" t="s">
        <v>339</v>
      </c>
      <c r="S70" s="36" t="s">
        <v>339</v>
      </c>
      <c r="T70" s="36" t="s">
        <v>339</v>
      </c>
      <c r="U70" s="36" t="s">
        <v>339</v>
      </c>
      <c r="V70" s="36" t="s">
        <v>339</v>
      </c>
      <c r="W70" s="36" t="s">
        <v>339</v>
      </c>
      <c r="X70" s="36" t="s">
        <v>339</v>
      </c>
      <c r="Y70" s="36" t="s">
        <v>339</v>
      </c>
      <c r="Z70" s="36" t="s">
        <v>339</v>
      </c>
      <c r="AA70" s="36" t="s">
        <v>339</v>
      </c>
      <c r="AB70" s="36" t="s">
        <v>339</v>
      </c>
      <c r="AC70" s="36" t="s">
        <v>339</v>
      </c>
      <c r="AD70" s="36" t="s">
        <v>339</v>
      </c>
      <c r="AE70" s="36" t="s">
        <v>339</v>
      </c>
      <c r="AF70" s="36" t="s">
        <v>339</v>
      </c>
      <c r="AG70" s="36" t="s">
        <v>339</v>
      </c>
      <c r="AH70" s="36" t="s">
        <v>339</v>
      </c>
      <c r="AI70" s="36" t="s">
        <v>339</v>
      </c>
      <c r="AJ70" s="36" t="s">
        <v>339</v>
      </c>
      <c r="AK70" s="36" t="s">
        <v>339</v>
      </c>
      <c r="AL70" s="36" t="s">
        <v>339</v>
      </c>
      <c r="AM70" s="36" t="s">
        <v>339</v>
      </c>
      <c r="AN70" s="36" t="s">
        <v>339</v>
      </c>
      <c r="AO70" s="36" t="s">
        <v>339</v>
      </c>
      <c r="AP70" s="36" t="s">
        <v>339</v>
      </c>
      <c r="AQ70" s="36" t="s">
        <v>339</v>
      </c>
      <c r="AR70" s="36" t="s">
        <v>339</v>
      </c>
      <c r="AS70" s="36" t="s">
        <v>339</v>
      </c>
      <c r="AT70" s="36" t="s">
        <v>339</v>
      </c>
      <c r="AU70" s="36" t="s">
        <v>339</v>
      </c>
      <c r="AV70" s="36" t="s">
        <v>339</v>
      </c>
      <c r="AW70" s="36" t="s">
        <v>339</v>
      </c>
      <c r="AX70" s="36" t="s">
        <v>339</v>
      </c>
      <c r="AY70" s="36" t="s">
        <v>339</v>
      </c>
      <c r="AZ70" s="36" t="s">
        <v>339</v>
      </c>
      <c r="BA70" s="36" t="s">
        <v>339</v>
      </c>
      <c r="BB70" s="36" t="s">
        <v>339</v>
      </c>
      <c r="BC70" s="36" t="s">
        <v>339</v>
      </c>
      <c r="BD70" s="36" t="s">
        <v>339</v>
      </c>
      <c r="BE70" s="36" t="s">
        <v>339</v>
      </c>
      <c r="BF70" s="36" t="s">
        <v>339</v>
      </c>
      <c r="BG70" s="36" t="s">
        <v>339</v>
      </c>
      <c r="BH70" s="36" t="s">
        <v>339</v>
      </c>
      <c r="BI70" s="36" t="s">
        <v>339</v>
      </c>
      <c r="BJ70" s="36" t="s">
        <v>339</v>
      </c>
      <c r="BK70" s="36" t="s">
        <v>339</v>
      </c>
      <c r="BL70" s="36" t="s">
        <v>339</v>
      </c>
    </row>
    <row r="71" spans="1:64" s="37" customFormat="1" x14ac:dyDescent="0.2">
      <c r="A71" s="34">
        <v>68</v>
      </c>
      <c r="B71" s="34" t="s">
        <v>173</v>
      </c>
      <c r="C71" s="34" t="s">
        <v>177</v>
      </c>
      <c r="D71" s="41" t="s">
        <v>339</v>
      </c>
      <c r="E71" s="36" t="s">
        <v>339</v>
      </c>
      <c r="F71" s="36" t="s">
        <v>339</v>
      </c>
      <c r="G71" s="36" t="s">
        <v>339</v>
      </c>
      <c r="H71" s="36" t="s">
        <v>339</v>
      </c>
      <c r="I71" s="36" t="s">
        <v>339</v>
      </c>
      <c r="J71" s="36" t="s">
        <v>339</v>
      </c>
      <c r="K71" s="36" t="s">
        <v>339</v>
      </c>
      <c r="L71" s="36" t="s">
        <v>339</v>
      </c>
      <c r="M71" s="36" t="s">
        <v>339</v>
      </c>
      <c r="N71" s="36" t="s">
        <v>339</v>
      </c>
      <c r="O71" s="36" t="s">
        <v>339</v>
      </c>
      <c r="P71" s="36" t="s">
        <v>339</v>
      </c>
      <c r="Q71" s="36" t="s">
        <v>339</v>
      </c>
      <c r="R71" s="36" t="s">
        <v>339</v>
      </c>
      <c r="S71" s="36" t="s">
        <v>339</v>
      </c>
      <c r="T71" s="36" t="s">
        <v>339</v>
      </c>
      <c r="U71" s="36" t="s">
        <v>339</v>
      </c>
      <c r="V71" s="36" t="s">
        <v>339</v>
      </c>
      <c r="W71" s="36" t="s">
        <v>339</v>
      </c>
      <c r="X71" s="36" t="s">
        <v>339</v>
      </c>
      <c r="Y71" s="36" t="s">
        <v>339</v>
      </c>
      <c r="Z71" s="36" t="s">
        <v>339</v>
      </c>
      <c r="AA71" s="36" t="s">
        <v>339</v>
      </c>
      <c r="AB71" s="36" t="s">
        <v>339</v>
      </c>
      <c r="AC71" s="36" t="s">
        <v>339</v>
      </c>
      <c r="AD71" s="36" t="s">
        <v>339</v>
      </c>
      <c r="AE71" s="36" t="s">
        <v>339</v>
      </c>
      <c r="AF71" s="36" t="s">
        <v>339</v>
      </c>
      <c r="AG71" s="36" t="s">
        <v>339</v>
      </c>
      <c r="AH71" s="36" t="s">
        <v>339</v>
      </c>
      <c r="AI71" s="36" t="s">
        <v>339</v>
      </c>
      <c r="AJ71" s="36" t="s">
        <v>339</v>
      </c>
      <c r="AK71" s="36" t="s">
        <v>339</v>
      </c>
      <c r="AL71" s="36" t="s">
        <v>339</v>
      </c>
      <c r="AM71" s="36" t="s">
        <v>339</v>
      </c>
      <c r="AN71" s="36" t="s">
        <v>339</v>
      </c>
      <c r="AO71" s="36" t="s">
        <v>339</v>
      </c>
      <c r="AP71" s="36" t="s">
        <v>339</v>
      </c>
      <c r="AQ71" s="36" t="s">
        <v>339</v>
      </c>
      <c r="AR71" s="36" t="s">
        <v>339</v>
      </c>
      <c r="AS71" s="36" t="s">
        <v>339</v>
      </c>
      <c r="AT71" s="36" t="s">
        <v>339</v>
      </c>
      <c r="AU71" s="36" t="s">
        <v>339</v>
      </c>
      <c r="AV71" s="36" t="s">
        <v>339</v>
      </c>
      <c r="AW71" s="36" t="s">
        <v>339</v>
      </c>
      <c r="AX71" s="36" t="s">
        <v>339</v>
      </c>
      <c r="AY71" s="36" t="s">
        <v>339</v>
      </c>
      <c r="AZ71" s="36" t="s">
        <v>339</v>
      </c>
      <c r="BA71" s="36" t="s">
        <v>339</v>
      </c>
      <c r="BB71" s="36" t="s">
        <v>339</v>
      </c>
      <c r="BC71" s="36" t="s">
        <v>339</v>
      </c>
      <c r="BD71" s="36" t="s">
        <v>339</v>
      </c>
      <c r="BE71" s="36" t="s">
        <v>339</v>
      </c>
      <c r="BF71" s="36" t="s">
        <v>339</v>
      </c>
      <c r="BG71" s="36" t="s">
        <v>339</v>
      </c>
      <c r="BH71" s="36" t="s">
        <v>339</v>
      </c>
      <c r="BI71" s="36" t="s">
        <v>339</v>
      </c>
      <c r="BJ71" s="36" t="s">
        <v>339</v>
      </c>
      <c r="BK71" s="36" t="s">
        <v>339</v>
      </c>
      <c r="BL71" s="36" t="s">
        <v>339</v>
      </c>
    </row>
    <row r="72" spans="1:64" s="37" customFormat="1" x14ac:dyDescent="0.2">
      <c r="A72" s="34">
        <v>69</v>
      </c>
      <c r="B72" s="34" t="s">
        <v>173</v>
      </c>
      <c r="C72" s="34" t="s">
        <v>178</v>
      </c>
      <c r="D72" s="41" t="s">
        <v>339</v>
      </c>
      <c r="E72" s="36" t="s">
        <v>339</v>
      </c>
      <c r="F72" s="36" t="s">
        <v>339</v>
      </c>
      <c r="G72" s="36" t="s">
        <v>339</v>
      </c>
      <c r="H72" s="36" t="s">
        <v>339</v>
      </c>
      <c r="I72" s="36" t="s">
        <v>339</v>
      </c>
      <c r="J72" s="36" t="s">
        <v>339</v>
      </c>
      <c r="K72" s="36" t="s">
        <v>339</v>
      </c>
      <c r="L72" s="36" t="s">
        <v>339</v>
      </c>
      <c r="M72" s="36" t="s">
        <v>339</v>
      </c>
      <c r="N72" s="36" t="s">
        <v>339</v>
      </c>
      <c r="O72" s="36" t="s">
        <v>339</v>
      </c>
      <c r="P72" s="36" t="s">
        <v>339</v>
      </c>
      <c r="Q72" s="36" t="s">
        <v>339</v>
      </c>
      <c r="R72" s="36" t="s">
        <v>339</v>
      </c>
      <c r="S72" s="36" t="s">
        <v>339</v>
      </c>
      <c r="T72" s="36" t="s">
        <v>339</v>
      </c>
      <c r="U72" s="36" t="s">
        <v>339</v>
      </c>
      <c r="V72" s="36" t="s">
        <v>339</v>
      </c>
      <c r="W72" s="36" t="s">
        <v>339</v>
      </c>
      <c r="X72" s="36" t="s">
        <v>339</v>
      </c>
      <c r="Y72" s="36" t="s">
        <v>339</v>
      </c>
      <c r="Z72" s="36" t="s">
        <v>339</v>
      </c>
      <c r="AA72" s="36" t="s">
        <v>339</v>
      </c>
      <c r="AB72" s="36" t="s">
        <v>339</v>
      </c>
      <c r="AC72" s="36" t="s">
        <v>339</v>
      </c>
      <c r="AD72" s="36" t="s">
        <v>339</v>
      </c>
      <c r="AE72" s="36" t="s">
        <v>339</v>
      </c>
      <c r="AF72" s="36" t="s">
        <v>339</v>
      </c>
      <c r="AG72" s="36" t="s">
        <v>339</v>
      </c>
      <c r="AH72" s="36" t="s">
        <v>339</v>
      </c>
      <c r="AI72" s="36" t="s">
        <v>339</v>
      </c>
      <c r="AJ72" s="36" t="s">
        <v>339</v>
      </c>
      <c r="AK72" s="36" t="s">
        <v>339</v>
      </c>
      <c r="AL72" s="36" t="s">
        <v>339</v>
      </c>
      <c r="AM72" s="36" t="s">
        <v>339</v>
      </c>
      <c r="AN72" s="36" t="s">
        <v>339</v>
      </c>
      <c r="AO72" s="36" t="s">
        <v>339</v>
      </c>
      <c r="AP72" s="36" t="s">
        <v>339</v>
      </c>
      <c r="AQ72" s="36" t="s">
        <v>339</v>
      </c>
      <c r="AR72" s="36" t="s">
        <v>339</v>
      </c>
      <c r="AS72" s="36" t="s">
        <v>339</v>
      </c>
      <c r="AT72" s="36" t="s">
        <v>339</v>
      </c>
      <c r="AU72" s="36" t="s">
        <v>339</v>
      </c>
      <c r="AV72" s="36" t="s">
        <v>339</v>
      </c>
      <c r="AW72" s="36" t="s">
        <v>339</v>
      </c>
      <c r="AX72" s="36" t="s">
        <v>339</v>
      </c>
      <c r="AY72" s="36" t="s">
        <v>339</v>
      </c>
      <c r="AZ72" s="36" t="s">
        <v>339</v>
      </c>
      <c r="BA72" s="36" t="s">
        <v>339</v>
      </c>
      <c r="BB72" s="36" t="s">
        <v>339</v>
      </c>
      <c r="BC72" s="36" t="s">
        <v>339</v>
      </c>
      <c r="BD72" s="36" t="s">
        <v>339</v>
      </c>
      <c r="BE72" s="36" t="s">
        <v>339</v>
      </c>
      <c r="BF72" s="36" t="s">
        <v>339</v>
      </c>
      <c r="BG72" s="36" t="s">
        <v>339</v>
      </c>
      <c r="BH72" s="36" t="s">
        <v>339</v>
      </c>
      <c r="BI72" s="36" t="s">
        <v>339</v>
      </c>
      <c r="BJ72" s="36" t="s">
        <v>339</v>
      </c>
      <c r="BK72" s="36" t="s">
        <v>339</v>
      </c>
      <c r="BL72" s="36" t="s">
        <v>339</v>
      </c>
    </row>
    <row r="73" spans="1:64" s="37" customFormat="1" x14ac:dyDescent="0.2">
      <c r="A73" s="34">
        <v>70</v>
      </c>
      <c r="B73" s="34" t="s">
        <v>173</v>
      </c>
      <c r="C73" s="34" t="s">
        <v>179</v>
      </c>
      <c r="D73" s="41" t="s">
        <v>339</v>
      </c>
      <c r="E73" s="36" t="s">
        <v>339</v>
      </c>
      <c r="F73" s="36" t="s">
        <v>339</v>
      </c>
      <c r="G73" s="36" t="s">
        <v>339</v>
      </c>
      <c r="H73" s="36" t="s">
        <v>339</v>
      </c>
      <c r="I73" s="36" t="s">
        <v>339</v>
      </c>
      <c r="J73" s="36" t="s">
        <v>339</v>
      </c>
      <c r="K73" s="36" t="s">
        <v>339</v>
      </c>
      <c r="L73" s="36" t="s">
        <v>339</v>
      </c>
      <c r="M73" s="36" t="s">
        <v>339</v>
      </c>
      <c r="N73" s="36" t="s">
        <v>339</v>
      </c>
      <c r="O73" s="36" t="s">
        <v>339</v>
      </c>
      <c r="P73" s="36" t="s">
        <v>339</v>
      </c>
      <c r="Q73" s="36" t="s">
        <v>339</v>
      </c>
      <c r="R73" s="36" t="s">
        <v>339</v>
      </c>
      <c r="S73" s="36" t="s">
        <v>339</v>
      </c>
      <c r="T73" s="36" t="s">
        <v>339</v>
      </c>
      <c r="U73" s="36" t="s">
        <v>339</v>
      </c>
      <c r="V73" s="36" t="s">
        <v>339</v>
      </c>
      <c r="W73" s="36" t="s">
        <v>339</v>
      </c>
      <c r="X73" s="36" t="s">
        <v>339</v>
      </c>
      <c r="Y73" s="36" t="s">
        <v>339</v>
      </c>
      <c r="Z73" s="36" t="s">
        <v>339</v>
      </c>
      <c r="AA73" s="36" t="s">
        <v>339</v>
      </c>
      <c r="AB73" s="36" t="s">
        <v>339</v>
      </c>
      <c r="AC73" s="36" t="s">
        <v>339</v>
      </c>
      <c r="AD73" s="36" t="s">
        <v>339</v>
      </c>
      <c r="AE73" s="36" t="s">
        <v>339</v>
      </c>
      <c r="AF73" s="36" t="s">
        <v>339</v>
      </c>
      <c r="AG73" s="36" t="s">
        <v>339</v>
      </c>
      <c r="AH73" s="36" t="s">
        <v>339</v>
      </c>
      <c r="AI73" s="36" t="s">
        <v>339</v>
      </c>
      <c r="AJ73" s="36" t="s">
        <v>339</v>
      </c>
      <c r="AK73" s="36" t="s">
        <v>339</v>
      </c>
      <c r="AL73" s="36" t="s">
        <v>339</v>
      </c>
      <c r="AM73" s="36" t="s">
        <v>339</v>
      </c>
      <c r="AN73" s="36" t="s">
        <v>339</v>
      </c>
      <c r="AO73" s="36" t="s">
        <v>339</v>
      </c>
      <c r="AP73" s="36" t="s">
        <v>339</v>
      </c>
      <c r="AQ73" s="36" t="s">
        <v>339</v>
      </c>
      <c r="AR73" s="36" t="s">
        <v>339</v>
      </c>
      <c r="AS73" s="36" t="s">
        <v>339</v>
      </c>
      <c r="AT73" s="36" t="s">
        <v>339</v>
      </c>
      <c r="AU73" s="36" t="s">
        <v>339</v>
      </c>
      <c r="AV73" s="36" t="s">
        <v>339</v>
      </c>
      <c r="AW73" s="36" t="s">
        <v>339</v>
      </c>
      <c r="AX73" s="36" t="s">
        <v>339</v>
      </c>
      <c r="AY73" s="36" t="s">
        <v>339</v>
      </c>
      <c r="AZ73" s="36" t="s">
        <v>339</v>
      </c>
      <c r="BA73" s="36" t="s">
        <v>339</v>
      </c>
      <c r="BB73" s="36" t="s">
        <v>339</v>
      </c>
      <c r="BC73" s="36" t="s">
        <v>339</v>
      </c>
      <c r="BD73" s="36" t="s">
        <v>339</v>
      </c>
      <c r="BE73" s="36" t="s">
        <v>339</v>
      </c>
      <c r="BF73" s="36" t="s">
        <v>339</v>
      </c>
      <c r="BG73" s="36" t="s">
        <v>339</v>
      </c>
      <c r="BH73" s="36" t="s">
        <v>339</v>
      </c>
      <c r="BI73" s="36" t="s">
        <v>339</v>
      </c>
      <c r="BJ73" s="36" t="s">
        <v>339</v>
      </c>
      <c r="BK73" s="36" t="s">
        <v>339</v>
      </c>
      <c r="BL73" s="36" t="s">
        <v>339</v>
      </c>
    </row>
    <row r="74" spans="1:64" s="37" customFormat="1" x14ac:dyDescent="0.2">
      <c r="A74" s="34">
        <v>71</v>
      </c>
      <c r="B74" s="34" t="s">
        <v>181</v>
      </c>
      <c r="C74" s="34" t="s">
        <v>180</v>
      </c>
      <c r="D74" s="41">
        <v>6.4246001990000003</v>
      </c>
      <c r="E74" s="36">
        <v>311</v>
      </c>
      <c r="F74" s="36">
        <v>24</v>
      </c>
      <c r="G74" s="36">
        <v>84</v>
      </c>
      <c r="H74" s="36">
        <v>203</v>
      </c>
      <c r="I74" s="36">
        <v>67.640051571225996</v>
      </c>
      <c r="J74" s="36">
        <v>531.44990141915855</v>
      </c>
      <c r="K74" s="36">
        <v>22.827377071157599</v>
      </c>
      <c r="L74" s="36">
        <v>44.81267450006839</v>
      </c>
      <c r="M74" s="36">
        <v>330.88421199037793</v>
      </c>
      <c r="N74" s="36">
        <v>268.20574100000664</v>
      </c>
      <c r="O74" s="36">
        <v>14.312989827000001</v>
      </c>
      <c r="P74" s="36">
        <v>22.288587835000005</v>
      </c>
      <c r="Q74" s="36">
        <v>13.393448830000001</v>
      </c>
      <c r="R74" s="36">
        <v>0.91954099700000003</v>
      </c>
      <c r="S74" s="36">
        <v>21.089186531000006</v>
      </c>
      <c r="T74" s="36">
        <v>1.199401304</v>
      </c>
      <c r="U74" s="36">
        <v>30.017349999999986</v>
      </c>
      <c r="V74" s="36">
        <v>71.245699999999971</v>
      </c>
      <c r="W74" s="36">
        <v>111.97039139822598</v>
      </c>
      <c r="X74" s="36">
        <v>624.98418925415854</v>
      </c>
      <c r="Y74" s="36">
        <v>736.95458065238449</v>
      </c>
      <c r="Z74" s="36">
        <v>0.77853239810963037</v>
      </c>
      <c r="AA74" s="36">
        <v>0.37360609100730952</v>
      </c>
      <c r="AB74" s="36">
        <v>0.37360609099999997</v>
      </c>
      <c r="AC74" s="36">
        <v>0.54418816988926866</v>
      </c>
      <c r="AD74" s="36">
        <v>11.393904815989268</v>
      </c>
      <c r="AE74" s="36">
        <v>102.54514334390343</v>
      </c>
      <c r="AF74" s="36">
        <v>113.93904815989266</v>
      </c>
      <c r="AG74" s="36">
        <v>5.3168938136258177</v>
      </c>
      <c r="AH74" s="36">
        <v>9.0448308553634575</v>
      </c>
      <c r="AI74" s="36">
        <v>28.967904225961348</v>
      </c>
      <c r="AJ74" s="36">
        <v>3.8393587575664391E-2</v>
      </c>
      <c r="AK74" s="36">
        <v>4.6396442013484168E-2</v>
      </c>
      <c r="AL74" s="36">
        <v>0.1160412771849277</v>
      </c>
      <c r="AM74" s="36">
        <v>5.8994755710907514</v>
      </c>
      <c r="AN74" s="36">
        <v>20.485132113366209</v>
      </c>
      <c r="AO74" s="36">
        <v>131.62908884704973</v>
      </c>
      <c r="AP74" s="36">
        <v>7240.63774749</v>
      </c>
      <c r="AQ74" s="36">
        <v>3898.8049409559999</v>
      </c>
      <c r="AR74" s="36">
        <v>11139.442688446001</v>
      </c>
      <c r="AS74" s="36">
        <v>91.479507006999995</v>
      </c>
      <c r="AT74" s="36">
        <v>28489.943983255002</v>
      </c>
      <c r="AU74" s="36">
        <v>61004.706657738003</v>
      </c>
      <c r="AV74" s="36">
        <v>15968.875526426</v>
      </c>
      <c r="AW74" s="36">
        <v>34193.698931669998</v>
      </c>
      <c r="AX74" s="36">
        <v>15186.323915945</v>
      </c>
      <c r="AY74" s="36">
        <v>32518.043427748999</v>
      </c>
      <c r="AZ74" s="36">
        <v>4.3313241814285721</v>
      </c>
      <c r="BA74" s="36">
        <v>8.6626483642857135</v>
      </c>
      <c r="BB74" s="36">
        <v>79.641966382999996</v>
      </c>
      <c r="BC74" s="36">
        <v>5465.9365019750003</v>
      </c>
      <c r="BD74" s="36">
        <v>11704.054353662999</v>
      </c>
      <c r="BE74" s="36">
        <v>4.6884988057142856</v>
      </c>
      <c r="BF74" s="36">
        <v>9.3769976114285711</v>
      </c>
      <c r="BG74" s="36">
        <v>12.53348445</v>
      </c>
      <c r="BH74" s="36">
        <v>115.943498729</v>
      </c>
      <c r="BI74" s="36">
        <v>1.2300000000000004</v>
      </c>
      <c r="BJ74" s="36">
        <v>1.4400000000000004</v>
      </c>
      <c r="BK74" s="36">
        <v>1.4400000000000006</v>
      </c>
      <c r="BL74" s="36">
        <v>1.5000000000000007</v>
      </c>
    </row>
    <row r="75" spans="1:64" s="37" customFormat="1" x14ac:dyDescent="0.2">
      <c r="A75" s="34">
        <v>72</v>
      </c>
      <c r="B75" s="34" t="s">
        <v>181</v>
      </c>
      <c r="C75" s="34" t="s">
        <v>182</v>
      </c>
      <c r="D75" s="41">
        <v>6.8970954129999997</v>
      </c>
      <c r="E75" s="36">
        <v>30</v>
      </c>
      <c r="F75" s="36">
        <v>21</v>
      </c>
      <c r="G75" s="36">
        <v>9</v>
      </c>
      <c r="H75" s="36">
        <v>0</v>
      </c>
      <c r="I75" s="36">
        <v>1626.1026899507212</v>
      </c>
      <c r="J75" s="36">
        <v>2422.8995965816894</v>
      </c>
      <c r="K75" s="36">
        <v>1262.4084364507537</v>
      </c>
      <c r="L75" s="36">
        <v>363.69425349996754</v>
      </c>
      <c r="M75" s="36">
        <v>3135.1705520325559</v>
      </c>
      <c r="N75" s="36">
        <v>913.83173449985475</v>
      </c>
      <c r="O75" s="36">
        <v>13.112151081999999</v>
      </c>
      <c r="P75" s="36">
        <v>22.433663141999997</v>
      </c>
      <c r="Q75" s="36">
        <v>12.356058638999999</v>
      </c>
      <c r="R75" s="36">
        <v>0.756092443</v>
      </c>
      <c r="S75" s="36">
        <v>21.447455606999998</v>
      </c>
      <c r="T75" s="36">
        <v>0.98620753500000002</v>
      </c>
      <c r="U75" s="36">
        <v>4.9715000000000016</v>
      </c>
      <c r="V75" s="36">
        <v>11.750600000000002</v>
      </c>
      <c r="W75" s="36">
        <v>1644.1863410327214</v>
      </c>
      <c r="X75" s="36">
        <v>2457.0838597236893</v>
      </c>
      <c r="Y75" s="36">
        <v>4101.2702007564112</v>
      </c>
      <c r="Z75" s="36">
        <v>6.5521747076298542</v>
      </c>
      <c r="AA75" s="36">
        <v>3.5634659007637666</v>
      </c>
      <c r="AB75" s="36">
        <v>27.141957632327006</v>
      </c>
      <c r="AC75" s="36">
        <v>24.802617982464511</v>
      </c>
      <c r="AD75" s="36">
        <v>32.636964676451541</v>
      </c>
      <c r="AE75" s="36">
        <v>393.38742731773715</v>
      </c>
      <c r="AF75" s="36">
        <v>426.02439199418853</v>
      </c>
      <c r="AG75" s="36">
        <v>1.0272029595785728</v>
      </c>
      <c r="AH75" s="36">
        <v>1.7474257243405613</v>
      </c>
      <c r="AI75" s="36">
        <v>5.5964850901177412</v>
      </c>
      <c r="AJ75" s="36">
        <v>1.13749471877331</v>
      </c>
      <c r="AK75" s="36">
        <v>0.68557514631958361</v>
      </c>
      <c r="AL75" s="36">
        <v>1.7353051623350195</v>
      </c>
      <c r="AM75" s="36">
        <v>26.967315660816396</v>
      </c>
      <c r="AN75" s="36">
        <v>35.069965547111686</v>
      </c>
      <c r="AO75" s="36">
        <v>400.71921757018993</v>
      </c>
      <c r="AP75" s="36">
        <v>8825.8538437789994</v>
      </c>
      <c r="AQ75" s="36">
        <v>4752.3828389580003</v>
      </c>
      <c r="AR75" s="36">
        <v>13578.236682736999</v>
      </c>
      <c r="AS75" s="36">
        <v>574.98822116600002</v>
      </c>
      <c r="AT75" s="36">
        <v>17308.343079392998</v>
      </c>
      <c r="AU75" s="36">
        <v>44043.500923692998</v>
      </c>
      <c r="AV75" s="36">
        <v>13322.253022051</v>
      </c>
      <c r="AW75" s="36">
        <v>33900.336998806997</v>
      </c>
      <c r="AX75" s="36">
        <v>13172.012554188999</v>
      </c>
      <c r="AY75" s="36">
        <v>33518.029105169</v>
      </c>
      <c r="AZ75" s="36">
        <v>11.073237637142858</v>
      </c>
      <c r="BA75" s="36">
        <v>22.146475275714288</v>
      </c>
      <c r="BB75" s="36">
        <v>34.874428627</v>
      </c>
      <c r="BC75" s="36">
        <v>2752.9730893189999</v>
      </c>
      <c r="BD75" s="36">
        <v>7005.3252495730003</v>
      </c>
      <c r="BE75" s="36">
        <v>2.0530472100000003</v>
      </c>
      <c r="BF75" s="36">
        <v>4.1060944214285717</v>
      </c>
      <c r="BG75" s="36">
        <v>20.544131036</v>
      </c>
      <c r="BH75" s="36">
        <v>99.988026525999999</v>
      </c>
      <c r="BI75" s="36">
        <v>2.3000000000000012</v>
      </c>
      <c r="BJ75" s="36">
        <v>3.9000000000000008</v>
      </c>
      <c r="BK75" s="36">
        <v>5.3499999999999979</v>
      </c>
      <c r="BL75" s="36">
        <v>6.2599999999999945</v>
      </c>
    </row>
    <row r="76" spans="1:64" s="37" customFormat="1" x14ac:dyDescent="0.2">
      <c r="A76" s="34">
        <v>73</v>
      </c>
      <c r="B76" s="34" t="s">
        <v>181</v>
      </c>
      <c r="C76" s="34" t="s">
        <v>183</v>
      </c>
      <c r="D76" s="41">
        <v>5.0633177659999999</v>
      </c>
      <c r="E76" s="36">
        <v>113</v>
      </c>
      <c r="F76" s="36">
        <v>0</v>
      </c>
      <c r="G76" s="36">
        <v>5</v>
      </c>
      <c r="H76" s="36">
        <v>108</v>
      </c>
      <c r="I76" s="36">
        <v>0</v>
      </c>
      <c r="J76" s="36">
        <v>0</v>
      </c>
      <c r="K76" s="36">
        <v>0</v>
      </c>
      <c r="L76" s="36">
        <v>0</v>
      </c>
      <c r="M76" s="36">
        <v>0</v>
      </c>
      <c r="N76" s="36">
        <v>0</v>
      </c>
      <c r="O76" s="36">
        <v>2.0679744E-2</v>
      </c>
      <c r="P76" s="36">
        <v>3.6316833E-2</v>
      </c>
      <c r="Q76" s="36">
        <v>2.0253403E-2</v>
      </c>
      <c r="R76" s="36">
        <v>4.26341E-4</v>
      </c>
      <c r="S76" s="36">
        <v>3.5760735000000002E-2</v>
      </c>
      <c r="T76" s="36">
        <v>5.5609799999999999E-4</v>
      </c>
      <c r="U76" s="36">
        <v>0.41460000000000002</v>
      </c>
      <c r="V76" s="36">
        <v>0.98280000000000001</v>
      </c>
      <c r="W76" s="36">
        <v>0.43527974400000002</v>
      </c>
      <c r="X76" s="36">
        <v>1.019116833</v>
      </c>
      <c r="Y76" s="36">
        <v>1.454396577</v>
      </c>
      <c r="Z76" s="36">
        <v>0</v>
      </c>
      <c r="AA76" s="36">
        <v>0</v>
      </c>
      <c r="AB76" s="36">
        <v>0</v>
      </c>
      <c r="AC76" s="36">
        <v>0</v>
      </c>
      <c r="AD76" s="36">
        <v>0</v>
      </c>
      <c r="AE76" s="36">
        <v>0</v>
      </c>
      <c r="AF76" s="36">
        <v>0</v>
      </c>
      <c r="AG76" s="36">
        <v>7.2707590572599928E-2</v>
      </c>
      <c r="AH76" s="36">
        <v>0.12368647591660677</v>
      </c>
      <c r="AI76" s="36">
        <v>0.3961310107058893</v>
      </c>
      <c r="AJ76" s="36">
        <v>0</v>
      </c>
      <c r="AK76" s="36">
        <v>0</v>
      </c>
      <c r="AL76" s="36">
        <v>0</v>
      </c>
      <c r="AM76" s="36">
        <v>7.2707590572599928E-2</v>
      </c>
      <c r="AN76" s="36">
        <v>0.12368647591660677</v>
      </c>
      <c r="AO76" s="36">
        <v>0.3961310107058893</v>
      </c>
      <c r="AP76" s="36">
        <v>1.0134507669999999</v>
      </c>
      <c r="AQ76" s="36">
        <v>0.54570425899999997</v>
      </c>
      <c r="AR76" s="36">
        <v>1.559155026</v>
      </c>
      <c r="AS76" s="36">
        <v>2.604566E-3</v>
      </c>
      <c r="AT76" s="36">
        <v>1.2481223E-2</v>
      </c>
      <c r="AU76" s="36">
        <v>2.6978912000000001E-2</v>
      </c>
      <c r="AV76" s="36">
        <v>8.6102319999999996E-2</v>
      </c>
      <c r="AW76" s="36">
        <v>0.186115321</v>
      </c>
      <c r="AX76" s="36">
        <v>7.5886115000000004E-2</v>
      </c>
      <c r="AY76" s="36">
        <v>0.164032382</v>
      </c>
      <c r="AZ76" s="36">
        <v>3.3200000000000001E-5</v>
      </c>
      <c r="BA76" s="36">
        <v>6.6400000000000001E-5</v>
      </c>
      <c r="BB76" s="36">
        <v>0</v>
      </c>
      <c r="BC76" s="36">
        <v>0</v>
      </c>
      <c r="BD76" s="36">
        <v>0</v>
      </c>
      <c r="BE76" s="36">
        <v>0</v>
      </c>
      <c r="BF76" s="36">
        <v>0</v>
      </c>
      <c r="BG76" s="36">
        <v>0.78036340800000004</v>
      </c>
      <c r="BH76" s="36">
        <v>2.6063748680000001</v>
      </c>
      <c r="BI76" s="36">
        <v>0</v>
      </c>
      <c r="BJ76" s="36">
        <v>0</v>
      </c>
      <c r="BK76" s="36">
        <v>0</v>
      </c>
      <c r="BL76" s="36">
        <v>0</v>
      </c>
    </row>
    <row r="77" spans="1:64" s="37" customFormat="1" x14ac:dyDescent="0.2">
      <c r="A77" s="34">
        <v>74</v>
      </c>
      <c r="B77" s="34" t="s">
        <v>181</v>
      </c>
      <c r="C77" s="34" t="s">
        <v>184</v>
      </c>
      <c r="D77" s="41">
        <v>5.3154050000000002</v>
      </c>
      <c r="E77" s="36">
        <v>64</v>
      </c>
      <c r="F77" s="36">
        <v>1</v>
      </c>
      <c r="G77" s="36">
        <v>8</v>
      </c>
      <c r="H77" s="36">
        <v>55</v>
      </c>
      <c r="I77" s="36">
        <v>0</v>
      </c>
      <c r="J77" s="36">
        <v>0</v>
      </c>
      <c r="K77" s="36">
        <v>0</v>
      </c>
      <c r="L77" s="36">
        <v>0</v>
      </c>
      <c r="M77" s="36">
        <v>0</v>
      </c>
      <c r="N77" s="36">
        <v>0</v>
      </c>
      <c r="O77" s="36">
        <v>4.7010648000000002E-2</v>
      </c>
      <c r="P77" s="36">
        <v>8.3058860000000012E-2</v>
      </c>
      <c r="Q77" s="36">
        <v>4.5964149000000003E-2</v>
      </c>
      <c r="R77" s="36">
        <v>1.046499E-3</v>
      </c>
      <c r="S77" s="36">
        <v>8.1693861000000007E-2</v>
      </c>
      <c r="T77" s="36">
        <v>1.364999E-3</v>
      </c>
      <c r="U77" s="36">
        <v>2.35345</v>
      </c>
      <c r="V77" s="36">
        <v>5.565100000000001</v>
      </c>
      <c r="W77" s="36">
        <v>2.4004606480000001</v>
      </c>
      <c r="X77" s="36">
        <v>5.6481588600000014</v>
      </c>
      <c r="Y77" s="36">
        <v>8.0486195080000016</v>
      </c>
      <c r="Z77" s="36">
        <v>0</v>
      </c>
      <c r="AA77" s="36">
        <v>0</v>
      </c>
      <c r="AB77" s="36">
        <v>0</v>
      </c>
      <c r="AC77" s="36">
        <v>0</v>
      </c>
      <c r="AD77" s="36">
        <v>0</v>
      </c>
      <c r="AE77" s="36">
        <v>0</v>
      </c>
      <c r="AF77" s="36">
        <v>0</v>
      </c>
      <c r="AG77" s="36">
        <v>0.4346157946244224</v>
      </c>
      <c r="AH77" s="36">
        <v>0.73934640924614381</v>
      </c>
      <c r="AI77" s="36">
        <v>2.3679067431261629</v>
      </c>
      <c r="AJ77" s="36">
        <v>0</v>
      </c>
      <c r="AK77" s="36">
        <v>0</v>
      </c>
      <c r="AL77" s="36">
        <v>0</v>
      </c>
      <c r="AM77" s="36">
        <v>0.4346157946244224</v>
      </c>
      <c r="AN77" s="36">
        <v>0.73934640924614381</v>
      </c>
      <c r="AO77" s="36">
        <v>2.3679067431261629</v>
      </c>
      <c r="AP77" s="36">
        <v>9.0469134909999998</v>
      </c>
      <c r="AQ77" s="36">
        <v>4.8714149569999998</v>
      </c>
      <c r="AR77" s="36">
        <v>13.918328448</v>
      </c>
      <c r="AS77" s="36">
        <v>0.21454636099999999</v>
      </c>
      <c r="AT77" s="36">
        <v>13.576768786000001</v>
      </c>
      <c r="AU77" s="36">
        <v>31.212316008999998</v>
      </c>
      <c r="AV77" s="36">
        <v>15.84995518</v>
      </c>
      <c r="AW77" s="36">
        <v>36.438258439999998</v>
      </c>
      <c r="AX77" s="36">
        <v>14.580292269999999</v>
      </c>
      <c r="AY77" s="36">
        <v>33.519366574999999</v>
      </c>
      <c r="AZ77" s="36">
        <v>6.2015471428571427E-3</v>
      </c>
      <c r="BA77" s="36">
        <v>1.2403095714285713E-2</v>
      </c>
      <c r="BB77" s="36">
        <v>0</v>
      </c>
      <c r="BC77" s="36">
        <v>0</v>
      </c>
      <c r="BD77" s="36">
        <v>0</v>
      </c>
      <c r="BE77" s="36">
        <v>0</v>
      </c>
      <c r="BF77" s="36">
        <v>0</v>
      </c>
      <c r="BG77" s="36">
        <v>0.79524441300000004</v>
      </c>
      <c r="BH77" s="36">
        <v>3.7415168849999998</v>
      </c>
      <c r="BI77" s="36">
        <v>0</v>
      </c>
      <c r="BJ77" s="36">
        <v>0</v>
      </c>
      <c r="BK77" s="36">
        <v>0</v>
      </c>
      <c r="BL77" s="36">
        <v>0</v>
      </c>
    </row>
    <row r="78" spans="1:64" s="37" customFormat="1" x14ac:dyDescent="0.2">
      <c r="A78" s="34">
        <v>75</v>
      </c>
      <c r="B78" s="34" t="s">
        <v>181</v>
      </c>
      <c r="C78" s="34" t="s">
        <v>185</v>
      </c>
      <c r="D78" s="41">
        <v>5.9618755099999996</v>
      </c>
      <c r="E78" s="36">
        <v>11</v>
      </c>
      <c r="F78" s="36">
        <v>1</v>
      </c>
      <c r="G78" s="36">
        <v>4</v>
      </c>
      <c r="H78" s="36">
        <v>6</v>
      </c>
      <c r="I78" s="36">
        <v>0.56470520909273081</v>
      </c>
      <c r="J78" s="36">
        <v>5.6485314849011861</v>
      </c>
      <c r="K78" s="36">
        <v>5.3225709097004796E-2</v>
      </c>
      <c r="L78" s="36">
        <v>0.51147949999572606</v>
      </c>
      <c r="M78" s="36">
        <v>1.7177191939874741</v>
      </c>
      <c r="N78" s="36">
        <v>4.4955175000064429</v>
      </c>
      <c r="O78" s="36">
        <v>0.126499428</v>
      </c>
      <c r="P78" s="36">
        <v>0.22209786800000003</v>
      </c>
      <c r="Q78" s="36">
        <v>0.119382214</v>
      </c>
      <c r="R78" s="36">
        <v>7.1172140000000002E-3</v>
      </c>
      <c r="S78" s="36">
        <v>0.21281454600000002</v>
      </c>
      <c r="T78" s="36">
        <v>9.2833220000000001E-3</v>
      </c>
      <c r="U78" s="36">
        <v>0.13240000000000002</v>
      </c>
      <c r="V78" s="36">
        <v>0.31609999999999999</v>
      </c>
      <c r="W78" s="36">
        <v>0.8236046370927308</v>
      </c>
      <c r="X78" s="36">
        <v>6.1867293529011853</v>
      </c>
      <c r="Y78" s="36">
        <v>7.0103339899939163</v>
      </c>
      <c r="Z78" s="36">
        <v>9.8048576484737245E-3</v>
      </c>
      <c r="AA78" s="36">
        <v>4.2740956239908931E-3</v>
      </c>
      <c r="AB78" s="36">
        <v>4.2740959999999998E-3</v>
      </c>
      <c r="AC78" s="36">
        <v>8.48712450029193E-4</v>
      </c>
      <c r="AD78" s="36">
        <v>0.12477896508354189</v>
      </c>
      <c r="AE78" s="36">
        <v>1.1230106857518771</v>
      </c>
      <c r="AF78" s="36">
        <v>1.2477896508354192</v>
      </c>
      <c r="AG78" s="36">
        <v>2.6672806537249044E-2</v>
      </c>
      <c r="AH78" s="36">
        <v>4.5374429511642049E-2</v>
      </c>
      <c r="AI78" s="36">
        <v>0.1453208080305293</v>
      </c>
      <c r="AJ78" s="36">
        <v>4.36232511538839E-4</v>
      </c>
      <c r="AK78" s="36">
        <v>5.271618970943741E-4</v>
      </c>
      <c r="AL78" s="36">
        <v>1.3184748046904558E-3</v>
      </c>
      <c r="AM78" s="36">
        <v>2.7957751498817074E-2</v>
      </c>
      <c r="AN78" s="36">
        <v>0.17068055649227831</v>
      </c>
      <c r="AO78" s="36">
        <v>1.2696499685870968</v>
      </c>
      <c r="AP78" s="36">
        <v>329.732933172</v>
      </c>
      <c r="AQ78" s="36">
        <v>177.548502477</v>
      </c>
      <c r="AR78" s="36">
        <v>507.281435649</v>
      </c>
      <c r="AS78" s="36">
        <v>19.957170954999999</v>
      </c>
      <c r="AT78" s="36">
        <v>1074.3705970640001</v>
      </c>
      <c r="AU78" s="36">
        <v>2660.7543001720001</v>
      </c>
      <c r="AV78" s="36">
        <v>618.72974869100005</v>
      </c>
      <c r="AW78" s="36">
        <v>1532.3277125909999</v>
      </c>
      <c r="AX78" s="36">
        <v>599.05889092100006</v>
      </c>
      <c r="AY78" s="36">
        <v>1483.611450678</v>
      </c>
      <c r="AZ78" s="36">
        <v>0.19170197714285714</v>
      </c>
      <c r="BA78" s="36">
        <v>0.38340395571428576</v>
      </c>
      <c r="BB78" s="36">
        <v>1.2920248489999999</v>
      </c>
      <c r="BC78" s="36">
        <v>58.6014652</v>
      </c>
      <c r="BD78" s="36">
        <v>145.13064761300001</v>
      </c>
      <c r="BE78" s="36">
        <v>7.6061117142857154E-2</v>
      </c>
      <c r="BF78" s="36">
        <v>0.15212223428571431</v>
      </c>
      <c r="BG78" s="36">
        <v>1.8629749040000001</v>
      </c>
      <c r="BH78" s="36">
        <v>14.680727971</v>
      </c>
      <c r="BI78" s="36">
        <v>0.18</v>
      </c>
      <c r="BJ78" s="36">
        <v>0.18</v>
      </c>
      <c r="BK78" s="36">
        <v>0.4800000000000002</v>
      </c>
      <c r="BL78" s="36">
        <v>0.4800000000000002</v>
      </c>
    </row>
    <row r="79" spans="1:64" s="37" customFormat="1" x14ac:dyDescent="0.2">
      <c r="A79" s="34">
        <v>76</v>
      </c>
      <c r="B79" s="34" t="s">
        <v>181</v>
      </c>
      <c r="C79" s="34" t="s">
        <v>186</v>
      </c>
      <c r="D79" s="41">
        <v>6.4559767270000004</v>
      </c>
      <c r="E79" s="36">
        <v>14</v>
      </c>
      <c r="F79" s="36">
        <v>7</v>
      </c>
      <c r="G79" s="36">
        <v>6</v>
      </c>
      <c r="H79" s="36">
        <v>1</v>
      </c>
      <c r="I79" s="36">
        <v>1.6435566371832218</v>
      </c>
      <c r="J79" s="36">
        <v>18.578126903489231</v>
      </c>
      <c r="K79" s="36">
        <v>1.0193286371874553</v>
      </c>
      <c r="L79" s="36">
        <v>0.6242279999957665</v>
      </c>
      <c r="M79" s="36">
        <v>15.828042540672486</v>
      </c>
      <c r="N79" s="36">
        <v>4.3936409999999633</v>
      </c>
      <c r="O79" s="36">
        <v>0.37583745899999998</v>
      </c>
      <c r="P79" s="36">
        <v>0.64835852800000005</v>
      </c>
      <c r="Q79" s="36">
        <v>0.36560006</v>
      </c>
      <c r="R79" s="36">
        <v>1.0237399000000001E-2</v>
      </c>
      <c r="S79" s="36">
        <v>0.63500539900000008</v>
      </c>
      <c r="T79" s="36">
        <v>1.3353128999999998E-2</v>
      </c>
      <c r="U79" s="36">
        <v>0.5677000000000002</v>
      </c>
      <c r="V79" s="36">
        <v>1.3456999999999999</v>
      </c>
      <c r="W79" s="36">
        <v>2.5870940961832218</v>
      </c>
      <c r="X79" s="36">
        <v>20.572185431489231</v>
      </c>
      <c r="Y79" s="36">
        <v>23.159279527672453</v>
      </c>
      <c r="Z79" s="36">
        <v>2.3216878967168578E-2</v>
      </c>
      <c r="AA79" s="36">
        <v>1.1118941140156817E-2</v>
      </c>
      <c r="AB79" s="36">
        <v>1.1118941E-2</v>
      </c>
      <c r="AC79" s="36">
        <v>1.5939535558274525E-2</v>
      </c>
      <c r="AD79" s="36">
        <v>0.26020705402143623</v>
      </c>
      <c r="AE79" s="36">
        <v>2.3418634861929259</v>
      </c>
      <c r="AF79" s="36">
        <v>2.6020705402143616</v>
      </c>
      <c r="AG79" s="36">
        <v>0.10385754566581451</v>
      </c>
      <c r="AH79" s="36">
        <v>0.17667720412115576</v>
      </c>
      <c r="AI79" s="36">
        <v>0.56584455914478271</v>
      </c>
      <c r="AJ79" s="36">
        <v>1.1348466588749931E-3</v>
      </c>
      <c r="AK79" s="36">
        <v>1.3713969062090362E-3</v>
      </c>
      <c r="AL79" s="36">
        <v>3.4299752657262965E-3</v>
      </c>
      <c r="AM79" s="36">
        <v>0.12093192788296403</v>
      </c>
      <c r="AN79" s="36">
        <v>0.43825565504880104</v>
      </c>
      <c r="AO79" s="36">
        <v>2.9111380206034347</v>
      </c>
      <c r="AP79" s="36">
        <v>392.589404016</v>
      </c>
      <c r="AQ79" s="36">
        <v>211.39429447000001</v>
      </c>
      <c r="AR79" s="36">
        <v>603.98369848599998</v>
      </c>
      <c r="AS79" s="36">
        <v>22.873505638000001</v>
      </c>
      <c r="AT79" s="36">
        <v>1428.150980639</v>
      </c>
      <c r="AU79" s="36">
        <v>3189.8666366299999</v>
      </c>
      <c r="AV79" s="36">
        <v>858.89587806400004</v>
      </c>
      <c r="AW79" s="36">
        <v>1918.398924845</v>
      </c>
      <c r="AX79" s="36">
        <v>834.76167686300005</v>
      </c>
      <c r="AY79" s="36">
        <v>1864.493641542</v>
      </c>
      <c r="AZ79" s="36">
        <v>0.36866992714285718</v>
      </c>
      <c r="BA79" s="36">
        <v>0.73733985571428573</v>
      </c>
      <c r="BB79" s="36">
        <v>0.60891254299999997</v>
      </c>
      <c r="BC79" s="36">
        <v>60.601990465</v>
      </c>
      <c r="BD79" s="36">
        <v>135.35842506899999</v>
      </c>
      <c r="BE79" s="36">
        <v>3.5846498571428569E-2</v>
      </c>
      <c r="BF79" s="36">
        <v>7.1692998571428565E-2</v>
      </c>
      <c r="BG79" s="36">
        <v>3.5297181910000002</v>
      </c>
      <c r="BH79" s="36">
        <v>12.42280794</v>
      </c>
      <c r="BI79" s="36">
        <v>0.30000000000000004</v>
      </c>
      <c r="BJ79" s="36">
        <v>0.40000000000000013</v>
      </c>
      <c r="BK79" s="36">
        <v>0.6000000000000002</v>
      </c>
      <c r="BL79" s="36">
        <v>0.65000000000000024</v>
      </c>
    </row>
    <row r="80" spans="1:64" s="37" customFormat="1" x14ac:dyDescent="0.2">
      <c r="A80" s="34">
        <v>77</v>
      </c>
      <c r="B80" s="34" t="s">
        <v>181</v>
      </c>
      <c r="C80" s="34" t="s">
        <v>187</v>
      </c>
      <c r="D80" s="41">
        <v>6.6975933059999999</v>
      </c>
      <c r="E80" s="36">
        <v>11</v>
      </c>
      <c r="F80" s="36">
        <v>6</v>
      </c>
      <c r="G80" s="36">
        <v>5</v>
      </c>
      <c r="H80" s="36">
        <v>0</v>
      </c>
      <c r="I80" s="36">
        <v>68.942915527734598</v>
      </c>
      <c r="J80" s="36">
        <v>232.4330164197205</v>
      </c>
      <c r="K80" s="36">
        <v>34.870790527672995</v>
      </c>
      <c r="L80" s="36">
        <v>34.072125000061604</v>
      </c>
      <c r="M80" s="36">
        <v>156.73202344747187</v>
      </c>
      <c r="N80" s="36">
        <v>144.64390849998324</v>
      </c>
      <c r="O80" s="36">
        <v>0.78932150300000004</v>
      </c>
      <c r="P80" s="36">
        <v>1.3629780290000002</v>
      </c>
      <c r="Q80" s="36">
        <v>0.72643309300000003</v>
      </c>
      <c r="R80" s="36">
        <v>6.2888410000000006E-2</v>
      </c>
      <c r="S80" s="36">
        <v>1.2809496680000001</v>
      </c>
      <c r="T80" s="36">
        <v>8.2028360999999994E-2</v>
      </c>
      <c r="U80" s="36">
        <v>0.99780000000000002</v>
      </c>
      <c r="V80" s="36">
        <v>2.3578999999999999</v>
      </c>
      <c r="W80" s="36">
        <v>70.730037030734593</v>
      </c>
      <c r="X80" s="36">
        <v>236.15389444872051</v>
      </c>
      <c r="Y80" s="36">
        <v>306.8839314794551</v>
      </c>
      <c r="Z80" s="36">
        <v>0.44957694412780053</v>
      </c>
      <c r="AA80" s="36">
        <v>0.22304551098568653</v>
      </c>
      <c r="AB80" s="36">
        <v>0.223045511</v>
      </c>
      <c r="AC80" s="36">
        <v>0.59210382790802096</v>
      </c>
      <c r="AD80" s="36">
        <v>3.0645059621571571</v>
      </c>
      <c r="AE80" s="36">
        <v>30.320510550561853</v>
      </c>
      <c r="AF80" s="36">
        <v>33.385016512718998</v>
      </c>
      <c r="AG80" s="36">
        <v>0.21156863960158764</v>
      </c>
      <c r="AH80" s="36">
        <v>0.35990986966706862</v>
      </c>
      <c r="AI80" s="36">
        <v>1.1526843123120982</v>
      </c>
      <c r="AJ80" s="36">
        <v>2.2764979208088388E-2</v>
      </c>
      <c r="AK80" s="36">
        <v>2.7510166996048774E-2</v>
      </c>
      <c r="AL80" s="36">
        <v>6.8805166414794589E-2</v>
      </c>
      <c r="AM80" s="36">
        <v>0.82643744671769703</v>
      </c>
      <c r="AN80" s="36">
        <v>3.4519259988202746</v>
      </c>
      <c r="AO80" s="36">
        <v>31.542000029288744</v>
      </c>
      <c r="AP80" s="36">
        <v>2432.538444152</v>
      </c>
      <c r="AQ80" s="36">
        <v>1309.828393005</v>
      </c>
      <c r="AR80" s="36">
        <v>3742.3668371570002</v>
      </c>
      <c r="AS80" s="36">
        <v>109.560182146</v>
      </c>
      <c r="AT80" s="36">
        <v>6570.0285303350001</v>
      </c>
      <c r="AU80" s="36">
        <v>16512.235883181002</v>
      </c>
      <c r="AV80" s="36">
        <v>3817.738285296</v>
      </c>
      <c r="AW80" s="36">
        <v>9594.9956405819994</v>
      </c>
      <c r="AX80" s="36">
        <v>3695.4527662370001</v>
      </c>
      <c r="AY80" s="36">
        <v>9287.6594811600007</v>
      </c>
      <c r="AZ80" s="36">
        <v>1.7881374771428573</v>
      </c>
      <c r="BA80" s="36">
        <v>3.5762749542857146</v>
      </c>
      <c r="BB80" s="36">
        <v>8.0414201599999995</v>
      </c>
      <c r="BC80" s="36">
        <v>510.77645808400001</v>
      </c>
      <c r="BD80" s="36">
        <v>1283.7176156109999</v>
      </c>
      <c r="BE80" s="36">
        <v>0.47339600571428569</v>
      </c>
      <c r="BF80" s="36">
        <v>0.94679201142857139</v>
      </c>
      <c r="BG80" s="36">
        <v>6.708103285</v>
      </c>
      <c r="BH80" s="36">
        <v>31.437436503000001</v>
      </c>
      <c r="BI80" s="36">
        <v>0.62000000000000011</v>
      </c>
      <c r="BJ80" s="36">
        <v>0.87000000000000011</v>
      </c>
      <c r="BK80" s="36">
        <v>2.2200000000000006</v>
      </c>
      <c r="BL80" s="36">
        <v>2.4699999999999998</v>
      </c>
    </row>
    <row r="81" spans="1:64" s="37" customFormat="1" x14ac:dyDescent="0.2">
      <c r="A81" s="34">
        <v>78</v>
      </c>
      <c r="B81" s="34" t="s">
        <v>181</v>
      </c>
      <c r="C81" s="34" t="s">
        <v>188</v>
      </c>
      <c r="D81" s="41">
        <v>5.3368261779999999</v>
      </c>
      <c r="E81" s="36">
        <v>11</v>
      </c>
      <c r="F81" s="36">
        <v>0</v>
      </c>
      <c r="G81" s="36">
        <v>3</v>
      </c>
      <c r="H81" s="36">
        <v>8</v>
      </c>
      <c r="I81" s="36">
        <v>2.030287187205901E-4</v>
      </c>
      <c r="J81" s="36">
        <v>1.4485307810436969</v>
      </c>
      <c r="K81" s="36">
        <v>2.030287187205901E-4</v>
      </c>
      <c r="L81" s="36">
        <v>0</v>
      </c>
      <c r="M81" s="36">
        <v>5.2055809762404745E-2</v>
      </c>
      <c r="N81" s="36">
        <v>1.396678000000013</v>
      </c>
      <c r="O81" s="36">
        <v>4.6597239999999996E-3</v>
      </c>
      <c r="P81" s="36">
        <v>8.0703670000000002E-3</v>
      </c>
      <c r="Q81" s="36">
        <v>4.2841019999999997E-3</v>
      </c>
      <c r="R81" s="36">
        <v>3.7562200000000004E-4</v>
      </c>
      <c r="S81" s="36">
        <v>7.580425E-3</v>
      </c>
      <c r="T81" s="36">
        <v>4.8994200000000005E-4</v>
      </c>
      <c r="U81" s="36">
        <v>6.4799999999999996E-2</v>
      </c>
      <c r="V81" s="36">
        <v>0.15359999999999999</v>
      </c>
      <c r="W81" s="36">
        <v>6.9662752718720591E-2</v>
      </c>
      <c r="X81" s="36">
        <v>1.6102011480436969</v>
      </c>
      <c r="Y81" s="36">
        <v>1.6798639007624174</v>
      </c>
      <c r="Z81" s="36">
        <v>3.5757066751707531E-5</v>
      </c>
      <c r="AA81" s="36">
        <v>7.65201228486541E-6</v>
      </c>
      <c r="AB81" s="36">
        <v>7.6520099999999996E-6</v>
      </c>
      <c r="AC81" s="36">
        <v>2.0496889423210581E-6</v>
      </c>
      <c r="AD81" s="36">
        <v>1.6707172559004189E-2</v>
      </c>
      <c r="AE81" s="36">
        <v>0.15036455303103771</v>
      </c>
      <c r="AF81" s="36">
        <v>0.16707172559004188</v>
      </c>
      <c r="AG81" s="36">
        <v>1.463587582089552E-2</v>
      </c>
      <c r="AH81" s="36">
        <v>2.4897811741293529E-2</v>
      </c>
      <c r="AI81" s="36">
        <v>7.9740288955223865E-2</v>
      </c>
      <c r="AJ81" s="36">
        <v>7.8099685643827448E-7</v>
      </c>
      <c r="AK81" s="36">
        <v>9.4378977640771798E-7</v>
      </c>
      <c r="AL81" s="36">
        <v>2.3604950357313956E-6</v>
      </c>
      <c r="AM81" s="36">
        <v>1.4638706506694278E-2</v>
      </c>
      <c r="AN81" s="36">
        <v>4.1605928090074122E-2</v>
      </c>
      <c r="AO81" s="36">
        <v>0.23010720248129732</v>
      </c>
      <c r="AP81" s="36">
        <v>13.308796802</v>
      </c>
      <c r="AQ81" s="36">
        <v>7.1662752010000004</v>
      </c>
      <c r="AR81" s="36">
        <v>20.475072003000001</v>
      </c>
      <c r="AS81" s="36">
        <v>0.79544312299999997</v>
      </c>
      <c r="AT81" s="36">
        <v>32.896868134999998</v>
      </c>
      <c r="AU81" s="36">
        <v>88.604858008999997</v>
      </c>
      <c r="AV81" s="36">
        <v>32.316858060999998</v>
      </c>
      <c r="AW81" s="36">
        <v>87.042651235999998</v>
      </c>
      <c r="AX81" s="36">
        <v>29.867752843000002</v>
      </c>
      <c r="AY81" s="36">
        <v>80.446198976000005</v>
      </c>
      <c r="AZ81" s="36">
        <v>9.9792028571428579E-3</v>
      </c>
      <c r="BA81" s="36">
        <v>1.9958405714285716E-2</v>
      </c>
      <c r="BB81" s="36">
        <v>0</v>
      </c>
      <c r="BC81" s="36">
        <v>0</v>
      </c>
      <c r="BD81" s="36">
        <v>0</v>
      </c>
      <c r="BE81" s="36">
        <v>0</v>
      </c>
      <c r="BF81" s="36">
        <v>0</v>
      </c>
      <c r="BG81" s="36">
        <v>1.2273529030000001</v>
      </c>
      <c r="BH81" s="36">
        <v>4.9384334079999999</v>
      </c>
      <c r="BI81" s="36">
        <v>0</v>
      </c>
      <c r="BJ81" s="36">
        <v>0</v>
      </c>
      <c r="BK81" s="36">
        <v>0</v>
      </c>
      <c r="BL81" s="36">
        <v>0</v>
      </c>
    </row>
    <row r="82" spans="1:64" s="37" customFormat="1" x14ac:dyDescent="0.2">
      <c r="A82" s="34">
        <v>79</v>
      </c>
      <c r="B82" s="34" t="s">
        <v>181</v>
      </c>
      <c r="C82" s="34" t="s">
        <v>189</v>
      </c>
      <c r="D82" s="41">
        <v>5.734923502</v>
      </c>
      <c r="E82" s="36">
        <v>36</v>
      </c>
      <c r="F82" s="36">
        <v>6</v>
      </c>
      <c r="G82" s="36">
        <v>12</v>
      </c>
      <c r="H82" s="36">
        <v>18</v>
      </c>
      <c r="I82" s="36">
        <v>0.11061237135764798</v>
      </c>
      <c r="J82" s="36">
        <v>6.3354933553401107</v>
      </c>
      <c r="K82" s="36">
        <v>7.3483713616027914E-3</v>
      </c>
      <c r="L82" s="36">
        <v>0.10326399999604519</v>
      </c>
      <c r="M82" s="36">
        <v>0.63517622669664653</v>
      </c>
      <c r="N82" s="36">
        <v>5.8109295000011123</v>
      </c>
      <c r="O82" s="36">
        <v>0.21526195100000001</v>
      </c>
      <c r="P82" s="36">
        <v>0.373931705</v>
      </c>
      <c r="Q82" s="36">
        <v>0.20264154600000001</v>
      </c>
      <c r="R82" s="36">
        <v>1.2620404999999999E-2</v>
      </c>
      <c r="S82" s="36">
        <v>0.35747030499999999</v>
      </c>
      <c r="T82" s="36">
        <v>1.6461400000000001E-2</v>
      </c>
      <c r="U82" s="36">
        <v>0.65399999999999991</v>
      </c>
      <c r="V82" s="36">
        <v>1.5484999999999993</v>
      </c>
      <c r="W82" s="36">
        <v>0.97987432235764793</v>
      </c>
      <c r="X82" s="36">
        <v>8.25792506034011</v>
      </c>
      <c r="Y82" s="36">
        <v>9.2377993826977587</v>
      </c>
      <c r="Z82" s="36">
        <v>2.786830339861822E-3</v>
      </c>
      <c r="AA82" s="36">
        <v>5.9638169273042987E-4</v>
      </c>
      <c r="AB82" s="36">
        <v>5.9638190000000008E-4</v>
      </c>
      <c r="AC82" s="36">
        <v>8.0410842671014304E-5</v>
      </c>
      <c r="AD82" s="36">
        <v>9.9436671065596366E-2</v>
      </c>
      <c r="AE82" s="36">
        <v>0.89493003959036732</v>
      </c>
      <c r="AF82" s="36">
        <v>0.99436671065596349</v>
      </c>
      <c r="AG82" s="36">
        <v>0.13039681422981259</v>
      </c>
      <c r="AH82" s="36">
        <v>0.22182446558634786</v>
      </c>
      <c r="AI82" s="36">
        <v>0.71043781545897899</v>
      </c>
      <c r="AJ82" s="36">
        <v>6.0869286519083276E-5</v>
      </c>
      <c r="AK82" s="36">
        <v>7.3557031427639287E-5</v>
      </c>
      <c r="AL82" s="36">
        <v>1.8397212161903314E-4</v>
      </c>
      <c r="AM82" s="36">
        <v>0.13053809435900268</v>
      </c>
      <c r="AN82" s="36">
        <v>0.32133469368337186</v>
      </c>
      <c r="AO82" s="36">
        <v>1.6055518271709652</v>
      </c>
      <c r="AP82" s="36">
        <v>319.92568387900002</v>
      </c>
      <c r="AQ82" s="36">
        <v>172.267675935</v>
      </c>
      <c r="AR82" s="36">
        <v>492.19335981400002</v>
      </c>
      <c r="AS82" s="36">
        <v>8.8108806420000008</v>
      </c>
      <c r="AT82" s="36">
        <v>448.22529224200002</v>
      </c>
      <c r="AU82" s="36">
        <v>1098.4142153959999</v>
      </c>
      <c r="AV82" s="36">
        <v>288.911180726</v>
      </c>
      <c r="AW82" s="36">
        <v>708.00143005899997</v>
      </c>
      <c r="AX82" s="36">
        <v>271.71179501900002</v>
      </c>
      <c r="AY82" s="36">
        <v>665.85287199300001</v>
      </c>
      <c r="AZ82" s="36">
        <v>0.1486084842857143</v>
      </c>
      <c r="BA82" s="36">
        <v>0.2972169685714286</v>
      </c>
      <c r="BB82" s="36">
        <v>1.505731833</v>
      </c>
      <c r="BC82" s="36">
        <v>107.60725501500001</v>
      </c>
      <c r="BD82" s="36">
        <v>263.70073406099999</v>
      </c>
      <c r="BE82" s="36">
        <v>8.8641982857142865E-2</v>
      </c>
      <c r="BF82" s="36">
        <v>0.17728396714285716</v>
      </c>
      <c r="BG82" s="36">
        <v>5.5628085040000004</v>
      </c>
      <c r="BH82" s="36">
        <v>20.219024507</v>
      </c>
      <c r="BI82" s="36">
        <v>0.03</v>
      </c>
      <c r="BJ82" s="36">
        <v>0.03</v>
      </c>
      <c r="BK82" s="36">
        <v>0.15</v>
      </c>
      <c r="BL82" s="36">
        <v>0.15</v>
      </c>
    </row>
    <row r="83" spans="1:64" s="37" customFormat="1" x14ac:dyDescent="0.2">
      <c r="A83" s="34">
        <v>80</v>
      </c>
      <c r="B83" s="34" t="s">
        <v>181</v>
      </c>
      <c r="C83" s="34" t="s">
        <v>190</v>
      </c>
      <c r="D83" s="41">
        <v>5.3950309509999999</v>
      </c>
      <c r="E83" s="36">
        <v>45</v>
      </c>
      <c r="F83" s="36">
        <v>0</v>
      </c>
      <c r="G83" s="36">
        <v>6</v>
      </c>
      <c r="H83" s="36">
        <v>39</v>
      </c>
      <c r="I83" s="36">
        <v>8.9770634350636799E-3</v>
      </c>
      <c r="J83" s="36">
        <v>2.1182422819430617</v>
      </c>
      <c r="K83" s="36">
        <v>8.9770634350636799E-3</v>
      </c>
      <c r="L83" s="36">
        <v>0</v>
      </c>
      <c r="M83" s="36">
        <v>0.7128593453743195</v>
      </c>
      <c r="N83" s="36">
        <v>1.4143600000038061</v>
      </c>
      <c r="O83" s="36">
        <v>5.1526759000000005E-2</v>
      </c>
      <c r="P83" s="36">
        <v>8.7885625999999994E-2</v>
      </c>
      <c r="Q83" s="36">
        <v>4.8109957000000002E-2</v>
      </c>
      <c r="R83" s="36">
        <v>3.416802E-3</v>
      </c>
      <c r="S83" s="36">
        <v>8.3428927999999999E-2</v>
      </c>
      <c r="T83" s="36">
        <v>4.4566980000000003E-3</v>
      </c>
      <c r="U83" s="36">
        <v>0.2838</v>
      </c>
      <c r="V83" s="36">
        <v>0.67079999999999995</v>
      </c>
      <c r="W83" s="36">
        <v>0.34430382243506369</v>
      </c>
      <c r="X83" s="36">
        <v>2.8769279079430614</v>
      </c>
      <c r="Y83" s="36">
        <v>3.221231730378125</v>
      </c>
      <c r="Z83" s="36">
        <v>5.5105803139665545E-4</v>
      </c>
      <c r="AA83" s="36">
        <v>1.1792641871888427E-4</v>
      </c>
      <c r="AB83" s="36">
        <v>1.17926E-4</v>
      </c>
      <c r="AC83" s="36">
        <v>1.6024922373092677E-4</v>
      </c>
      <c r="AD83" s="36">
        <v>2.5616832189339352E-2</v>
      </c>
      <c r="AE83" s="36">
        <v>0.23055148970405417</v>
      </c>
      <c r="AF83" s="36">
        <v>0.25616832189339356</v>
      </c>
      <c r="AG83" s="36">
        <v>5.3819539215304038E-2</v>
      </c>
      <c r="AH83" s="36">
        <v>9.1555078205344809E-2</v>
      </c>
      <c r="AI83" s="36">
        <v>0.29322369641441509</v>
      </c>
      <c r="AJ83" s="36">
        <v>1.2036031747519989E-5</v>
      </c>
      <c r="AK83" s="36">
        <v>1.454485202876846E-5</v>
      </c>
      <c r="AL83" s="36">
        <v>3.6377858573585309E-5</v>
      </c>
      <c r="AM83" s="36">
        <v>5.3991824470782483E-2</v>
      </c>
      <c r="AN83" s="36">
        <v>0.11718645524671294</v>
      </c>
      <c r="AO83" s="36">
        <v>0.52381156397704287</v>
      </c>
      <c r="AP83" s="36">
        <v>55.895418649</v>
      </c>
      <c r="AQ83" s="36">
        <v>30.097533118000001</v>
      </c>
      <c r="AR83" s="36">
        <v>85.992951766999994</v>
      </c>
      <c r="AS83" s="36">
        <v>2.4480012840000001</v>
      </c>
      <c r="AT83" s="36">
        <v>272.73491987800003</v>
      </c>
      <c r="AU83" s="36">
        <v>630.80599855100002</v>
      </c>
      <c r="AV83" s="36">
        <v>180.34697408599999</v>
      </c>
      <c r="AW83" s="36">
        <v>417.12279866799997</v>
      </c>
      <c r="AX83" s="36">
        <v>168.928386588</v>
      </c>
      <c r="AY83" s="36">
        <v>390.71285639799999</v>
      </c>
      <c r="AZ83" s="36">
        <v>2.6935504285714288E-2</v>
      </c>
      <c r="BA83" s="36">
        <v>5.3871008571428576E-2</v>
      </c>
      <c r="BB83" s="36">
        <v>1.34895721</v>
      </c>
      <c r="BC83" s="36">
        <v>92.081340154000003</v>
      </c>
      <c r="BD83" s="36">
        <v>212.97405462399999</v>
      </c>
      <c r="BE83" s="36">
        <v>7.941270857142857E-2</v>
      </c>
      <c r="BF83" s="36">
        <v>0.15882541714285714</v>
      </c>
      <c r="BG83" s="36">
        <v>8.5202476090000001</v>
      </c>
      <c r="BH83" s="36">
        <v>19.09167661</v>
      </c>
      <c r="BI83" s="36">
        <v>0</v>
      </c>
      <c r="BJ83" s="36">
        <v>0</v>
      </c>
      <c r="BK83" s="36">
        <v>0</v>
      </c>
      <c r="BL83" s="36">
        <v>0</v>
      </c>
    </row>
    <row r="84" spans="1:64" s="37" customFormat="1" x14ac:dyDescent="0.2">
      <c r="A84" s="34">
        <v>81</v>
      </c>
      <c r="B84" s="34" t="s">
        <v>181</v>
      </c>
      <c r="C84" s="34" t="s">
        <v>191</v>
      </c>
      <c r="D84" s="41">
        <v>5.1166996999999999</v>
      </c>
      <c r="E84" s="36">
        <v>14</v>
      </c>
      <c r="F84" s="36">
        <v>0</v>
      </c>
      <c r="G84" s="36">
        <v>0</v>
      </c>
      <c r="H84" s="36">
        <v>14</v>
      </c>
      <c r="I84" s="36">
        <v>0</v>
      </c>
      <c r="J84" s="36">
        <v>0</v>
      </c>
      <c r="K84" s="36">
        <v>0</v>
      </c>
      <c r="L84" s="36">
        <v>0</v>
      </c>
      <c r="M84" s="36">
        <v>0</v>
      </c>
      <c r="N84" s="36">
        <v>0</v>
      </c>
      <c r="O84" s="36">
        <v>1.1700296999999998E-2</v>
      </c>
      <c r="P84" s="36">
        <v>1.9130246E-2</v>
      </c>
      <c r="Q84" s="36">
        <v>1.1063650999999999E-2</v>
      </c>
      <c r="R84" s="36">
        <v>6.3664600000000004E-4</v>
      </c>
      <c r="S84" s="36">
        <v>1.8299836999999999E-2</v>
      </c>
      <c r="T84" s="36">
        <v>8.3040900000000005E-4</v>
      </c>
      <c r="U84" s="36">
        <v>0</v>
      </c>
      <c r="V84" s="36">
        <v>0</v>
      </c>
      <c r="W84" s="36">
        <v>1.1700296999999998E-2</v>
      </c>
      <c r="X84" s="36">
        <v>1.9130246E-2</v>
      </c>
      <c r="Y84" s="36">
        <v>3.0830542999999998E-2</v>
      </c>
      <c r="Z84" s="36">
        <v>0</v>
      </c>
      <c r="AA84" s="36">
        <v>0</v>
      </c>
      <c r="AB84" s="36">
        <v>0</v>
      </c>
      <c r="AC84" s="36">
        <v>0</v>
      </c>
      <c r="AD84" s="36">
        <v>0</v>
      </c>
      <c r="AE84" s="36">
        <v>0</v>
      </c>
      <c r="AF84" s="36">
        <v>0</v>
      </c>
      <c r="AG84" s="36">
        <v>0</v>
      </c>
      <c r="AH84" s="36">
        <v>0</v>
      </c>
      <c r="AI84" s="36">
        <v>0</v>
      </c>
      <c r="AJ84" s="36">
        <v>0</v>
      </c>
      <c r="AK84" s="36">
        <v>0</v>
      </c>
      <c r="AL84" s="36">
        <v>0</v>
      </c>
      <c r="AM84" s="36">
        <v>0</v>
      </c>
      <c r="AN84" s="36">
        <v>0</v>
      </c>
      <c r="AO84" s="36">
        <v>0</v>
      </c>
      <c r="AP84" s="36">
        <v>0.112650429</v>
      </c>
      <c r="AQ84" s="36">
        <v>6.0657923000000002E-2</v>
      </c>
      <c r="AR84" s="36">
        <v>0.173308352</v>
      </c>
      <c r="AS84" s="36">
        <v>1.4198842999999999E-2</v>
      </c>
      <c r="AT84" s="36">
        <v>2.1000556E-2</v>
      </c>
      <c r="AU84" s="36">
        <v>4.4042010999999999E-2</v>
      </c>
      <c r="AV84" s="36">
        <v>6.0300650999999997E-2</v>
      </c>
      <c r="AW84" s="36">
        <v>0.126461506</v>
      </c>
      <c r="AX84" s="36">
        <v>5.4198561999999999E-2</v>
      </c>
      <c r="AY84" s="36">
        <v>0.11366430800000001</v>
      </c>
      <c r="AZ84" s="36">
        <v>3.5131800000000003E-3</v>
      </c>
      <c r="BA84" s="36">
        <v>7.0263614285714284E-3</v>
      </c>
      <c r="BB84" s="36">
        <v>0.315385637</v>
      </c>
      <c r="BC84" s="36">
        <v>17.195801416999998</v>
      </c>
      <c r="BD84" s="36">
        <v>36.062744100000003</v>
      </c>
      <c r="BE84" s="36">
        <v>1.8566657142857143E-2</v>
      </c>
      <c r="BF84" s="36">
        <v>3.7133315714285714E-2</v>
      </c>
      <c r="BG84" s="36">
        <v>3.9114547769999999</v>
      </c>
      <c r="BH84" s="36">
        <v>6.8041828559999997</v>
      </c>
      <c r="BI84" s="36">
        <v>0</v>
      </c>
      <c r="BJ84" s="36">
        <v>0</v>
      </c>
      <c r="BK84" s="36">
        <v>0</v>
      </c>
      <c r="BL84" s="36">
        <v>0</v>
      </c>
    </row>
    <row r="85" spans="1:64" s="37" customFormat="1" x14ac:dyDescent="0.2">
      <c r="A85" s="34">
        <v>82</v>
      </c>
      <c r="B85" s="34" t="s">
        <v>193</v>
      </c>
      <c r="C85" s="34" t="s">
        <v>192</v>
      </c>
      <c r="D85" s="41">
        <v>5.8110783680000004</v>
      </c>
      <c r="E85" s="36">
        <v>87</v>
      </c>
      <c r="F85" s="36">
        <v>6</v>
      </c>
      <c r="G85" s="36">
        <v>27</v>
      </c>
      <c r="H85" s="36">
        <v>54</v>
      </c>
      <c r="I85" s="36">
        <v>0.37487280081942509</v>
      </c>
      <c r="J85" s="36">
        <v>4.619298823936945</v>
      </c>
      <c r="K85" s="36">
        <v>9.0218800816538741E-2</v>
      </c>
      <c r="L85" s="36">
        <v>0.28465400000288638</v>
      </c>
      <c r="M85" s="36">
        <v>2.1239596247519286</v>
      </c>
      <c r="N85" s="36">
        <v>2.8702120000044413</v>
      </c>
      <c r="O85" s="36">
        <v>0.178665296</v>
      </c>
      <c r="P85" s="36">
        <v>0.30300359300000002</v>
      </c>
      <c r="Q85" s="36">
        <v>0.166577476</v>
      </c>
      <c r="R85" s="36">
        <v>1.2087820000000001E-2</v>
      </c>
      <c r="S85" s="36">
        <v>0.287236871</v>
      </c>
      <c r="T85" s="36">
        <v>1.5766722E-2</v>
      </c>
      <c r="U85" s="36">
        <v>3.7896000000000001</v>
      </c>
      <c r="V85" s="36">
        <v>8.975200000000001</v>
      </c>
      <c r="W85" s="36">
        <v>4.3431380968194251</v>
      </c>
      <c r="X85" s="36">
        <v>13.897502416936945</v>
      </c>
      <c r="Y85" s="36">
        <v>18.240640513756368</v>
      </c>
      <c r="Z85" s="36">
        <v>5.6814490170963607E-3</v>
      </c>
      <c r="AA85" s="36">
        <v>2.6775394168813242E-3</v>
      </c>
      <c r="AB85" s="36">
        <v>2.677539E-3</v>
      </c>
      <c r="AC85" s="36">
        <v>9.3815840068855571E-4</v>
      </c>
      <c r="AD85" s="36">
        <v>4.3950516972387298E-2</v>
      </c>
      <c r="AE85" s="36">
        <v>0.39555465275148571</v>
      </c>
      <c r="AF85" s="36">
        <v>0.43950516972387282</v>
      </c>
      <c r="AG85" s="36">
        <v>0.68204586283429813</v>
      </c>
      <c r="AH85" s="36">
        <v>1.160261927580186</v>
      </c>
      <c r="AI85" s="36">
        <v>3.7159740113041058</v>
      </c>
      <c r="AJ85" s="36">
        <v>2.7328107804917438E-4</v>
      </c>
      <c r="AK85" s="36">
        <v>3.3024446310615704E-4</v>
      </c>
      <c r="AL85" s="36">
        <v>8.2596827728625619E-4</v>
      </c>
      <c r="AM85" s="36">
        <v>0.68325730231303583</v>
      </c>
      <c r="AN85" s="36">
        <v>1.2045426890156794</v>
      </c>
      <c r="AO85" s="36">
        <v>4.1123546323328783</v>
      </c>
      <c r="AP85" s="36">
        <v>240.401919988</v>
      </c>
      <c r="AQ85" s="36">
        <v>129.44718768600001</v>
      </c>
      <c r="AR85" s="36">
        <v>369.84910767400004</v>
      </c>
      <c r="AS85" s="36">
        <v>7.9151099140000003</v>
      </c>
      <c r="AT85" s="36">
        <v>451.305276214</v>
      </c>
      <c r="AU85" s="36">
        <v>962.41795384500006</v>
      </c>
      <c r="AV85" s="36">
        <v>273.78093564699998</v>
      </c>
      <c r="AW85" s="36">
        <v>583.84357944600004</v>
      </c>
      <c r="AX85" s="36">
        <v>262.231035099</v>
      </c>
      <c r="AY85" s="36">
        <v>559.21317462000002</v>
      </c>
      <c r="AZ85" s="36">
        <v>2.1072027957142856</v>
      </c>
      <c r="BA85" s="36">
        <v>4.2144055914285712</v>
      </c>
      <c r="BB85" s="36">
        <v>0.33543570299999997</v>
      </c>
      <c r="BC85" s="36">
        <v>36.519771122999998</v>
      </c>
      <c r="BD85" s="36">
        <v>77.879176806000004</v>
      </c>
      <c r="BE85" s="36">
        <v>0.21781539142857145</v>
      </c>
      <c r="BF85" s="36">
        <v>0.43563078285714291</v>
      </c>
      <c r="BG85" s="36">
        <v>1.154475296</v>
      </c>
      <c r="BH85" s="36">
        <v>19.157479196000001</v>
      </c>
      <c r="BI85" s="36">
        <v>0.12</v>
      </c>
      <c r="BJ85" s="36">
        <v>0.12</v>
      </c>
      <c r="BK85" s="36">
        <v>0.60000000000000031</v>
      </c>
      <c r="BL85" s="36">
        <v>0.60000000000000031</v>
      </c>
    </row>
    <row r="86" spans="1:64" s="37" customFormat="1" x14ac:dyDescent="0.2">
      <c r="A86" s="34">
        <v>83</v>
      </c>
      <c r="B86" s="34" t="s">
        <v>193</v>
      </c>
      <c r="C86" s="34" t="s">
        <v>194</v>
      </c>
      <c r="D86" s="41">
        <v>5.7022931669999997</v>
      </c>
      <c r="E86" s="36">
        <v>40</v>
      </c>
      <c r="F86" s="36">
        <v>4</v>
      </c>
      <c r="G86" s="36">
        <v>5</v>
      </c>
      <c r="H86" s="36">
        <v>31</v>
      </c>
      <c r="I86" s="36">
        <v>0.33677790315487005</v>
      </c>
      <c r="J86" s="36">
        <v>3.8721559288904026</v>
      </c>
      <c r="K86" s="36">
        <v>3.7668403153965101E-2</v>
      </c>
      <c r="L86" s="36">
        <v>0.29910950000090497</v>
      </c>
      <c r="M86" s="36">
        <v>1.1759438320415665</v>
      </c>
      <c r="N86" s="36">
        <v>3.0329900000037062</v>
      </c>
      <c r="O86" s="36">
        <v>0.10584065500000001</v>
      </c>
      <c r="P86" s="36">
        <v>0.18409523</v>
      </c>
      <c r="Q86" s="36">
        <v>0.101319427</v>
      </c>
      <c r="R86" s="36">
        <v>4.5212280000000004E-3</v>
      </c>
      <c r="S86" s="36">
        <v>0.17819797500000001</v>
      </c>
      <c r="T86" s="36">
        <v>5.8972550000000006E-3</v>
      </c>
      <c r="U86" s="36">
        <v>1.1273</v>
      </c>
      <c r="V86" s="36">
        <v>2.6763000000000003</v>
      </c>
      <c r="W86" s="36">
        <v>1.56991855815487</v>
      </c>
      <c r="X86" s="36">
        <v>6.732551158890403</v>
      </c>
      <c r="Y86" s="36">
        <v>8.3024697170452733</v>
      </c>
      <c r="Z86" s="36">
        <v>6.5510394652389045E-3</v>
      </c>
      <c r="AA86" s="36">
        <v>3.0838556823715012E-3</v>
      </c>
      <c r="AB86" s="36">
        <v>3.0838559999999998E-3</v>
      </c>
      <c r="AC86" s="36">
        <v>3.5997674904142369E-4</v>
      </c>
      <c r="AD86" s="36">
        <v>0.10187265669195211</v>
      </c>
      <c r="AE86" s="36">
        <v>0.91685391022756901</v>
      </c>
      <c r="AF86" s="36">
        <v>1.0187265669195209</v>
      </c>
      <c r="AG86" s="36">
        <v>0.21072828109173494</v>
      </c>
      <c r="AH86" s="36">
        <v>0.35848029427099737</v>
      </c>
      <c r="AI86" s="36">
        <v>1.1481058073273835</v>
      </c>
      <c r="AJ86" s="36">
        <v>3.1475152826228341E-4</v>
      </c>
      <c r="AK86" s="36">
        <v>3.8035911671751595E-4</v>
      </c>
      <c r="AL86" s="36">
        <v>9.5130910426286398E-4</v>
      </c>
      <c r="AM86" s="36">
        <v>0.21140300936903866</v>
      </c>
      <c r="AN86" s="36">
        <v>0.460733310079667</v>
      </c>
      <c r="AO86" s="36">
        <v>2.0659110266592151</v>
      </c>
      <c r="AP86" s="36">
        <v>207.11043437199999</v>
      </c>
      <c r="AQ86" s="36">
        <v>111.521003123</v>
      </c>
      <c r="AR86" s="36">
        <v>318.631437495</v>
      </c>
      <c r="AS86" s="36">
        <v>8.1652373629999992</v>
      </c>
      <c r="AT86" s="36">
        <v>919.95165055099994</v>
      </c>
      <c r="AU86" s="36">
        <v>2134.0320651480001</v>
      </c>
      <c r="AV86" s="36">
        <v>509.13294048900002</v>
      </c>
      <c r="AW86" s="36">
        <v>1181.0468732530001</v>
      </c>
      <c r="AX86" s="36">
        <v>490.80836469799999</v>
      </c>
      <c r="AY86" s="36">
        <v>1138.5389520000001</v>
      </c>
      <c r="AZ86" s="36">
        <v>0.96137941714285713</v>
      </c>
      <c r="BA86" s="36">
        <v>1.9227588342857143</v>
      </c>
      <c r="BB86" s="36">
        <v>1.3385723270000001</v>
      </c>
      <c r="BC86" s="36">
        <v>61.345847968999998</v>
      </c>
      <c r="BD86" s="36">
        <v>142.30531197100001</v>
      </c>
      <c r="BE86" s="36">
        <v>0.86920280857142862</v>
      </c>
      <c r="BF86" s="36">
        <v>1.7384056185714287</v>
      </c>
      <c r="BG86" s="36">
        <v>3.7521454009999999</v>
      </c>
      <c r="BH86" s="36">
        <v>12.727099126000001</v>
      </c>
      <c r="BI86" s="36">
        <v>0.06</v>
      </c>
      <c r="BJ86" s="36">
        <v>0.06</v>
      </c>
      <c r="BK86" s="36">
        <v>0.15</v>
      </c>
      <c r="BL86" s="36">
        <v>0.15</v>
      </c>
    </row>
    <row r="87" spans="1:64" s="37" customFormat="1" x14ac:dyDescent="0.2">
      <c r="A87" s="34">
        <v>84</v>
      </c>
      <c r="B87" s="34" t="s">
        <v>193</v>
      </c>
      <c r="C87" s="34" t="s">
        <v>195</v>
      </c>
      <c r="D87" s="41">
        <v>5.8537219570000003</v>
      </c>
      <c r="E87" s="36">
        <v>12</v>
      </c>
      <c r="F87" s="36">
        <v>7</v>
      </c>
      <c r="G87" s="36">
        <v>3</v>
      </c>
      <c r="H87" s="36">
        <v>2</v>
      </c>
      <c r="I87" s="36">
        <v>0.62363705551960613</v>
      </c>
      <c r="J87" s="36">
        <v>6.6233546115948592</v>
      </c>
      <c r="K87" s="36">
        <v>0.10553555552144232</v>
      </c>
      <c r="L87" s="36">
        <v>0.51810149999816379</v>
      </c>
      <c r="M87" s="36">
        <v>2.663485667117242</v>
      </c>
      <c r="N87" s="36">
        <v>4.5835059999972234</v>
      </c>
      <c r="O87" s="36">
        <v>0.20409160200000001</v>
      </c>
      <c r="P87" s="36">
        <v>0.36022568900000002</v>
      </c>
      <c r="Q87" s="36">
        <v>0.19032870400000002</v>
      </c>
      <c r="R87" s="36">
        <v>1.3762898000000001E-2</v>
      </c>
      <c r="S87" s="36">
        <v>0.34227408300000001</v>
      </c>
      <c r="T87" s="36">
        <v>1.7951606000000002E-2</v>
      </c>
      <c r="U87" s="36">
        <v>0.65205000000000013</v>
      </c>
      <c r="V87" s="36">
        <v>1.5453000000000001</v>
      </c>
      <c r="W87" s="36">
        <v>1.4797786575196064</v>
      </c>
      <c r="X87" s="36">
        <v>8.5288803005948601</v>
      </c>
      <c r="Y87" s="36">
        <v>10.008658958114466</v>
      </c>
      <c r="Z87" s="36">
        <v>9.429229574204924E-3</v>
      </c>
      <c r="AA87" s="36">
        <v>4.3373151317411419E-3</v>
      </c>
      <c r="AB87" s="36">
        <v>4.3373149999999996E-3</v>
      </c>
      <c r="AC87" s="36">
        <v>2.0433187920173394E-3</v>
      </c>
      <c r="AD87" s="36">
        <v>0.11015136579250459</v>
      </c>
      <c r="AE87" s="36">
        <v>0.99136229213254112</v>
      </c>
      <c r="AF87" s="36">
        <v>1.1015136579250457</v>
      </c>
      <c r="AG87" s="36">
        <v>0.12212320866619998</v>
      </c>
      <c r="AH87" s="36">
        <v>0.20774982623675398</v>
      </c>
      <c r="AI87" s="36">
        <v>0.66536092997446883</v>
      </c>
      <c r="AJ87" s="36">
        <v>4.426849129955271E-4</v>
      </c>
      <c r="AK87" s="36">
        <v>5.3495925306682043E-4</v>
      </c>
      <c r="AL87" s="36">
        <v>1.3379766265207856E-3</v>
      </c>
      <c r="AM87" s="36">
        <v>0.12460921237121285</v>
      </c>
      <c r="AN87" s="36">
        <v>0.31843615128232544</v>
      </c>
      <c r="AO87" s="36">
        <v>1.6580611987335308</v>
      </c>
      <c r="AP87" s="36">
        <v>185.05165084000001</v>
      </c>
      <c r="AQ87" s="36">
        <v>99.643196606000004</v>
      </c>
      <c r="AR87" s="36">
        <v>284.69484744600004</v>
      </c>
      <c r="AS87" s="36">
        <v>23.452837404</v>
      </c>
      <c r="AT87" s="36">
        <v>1107.2140716240001</v>
      </c>
      <c r="AU87" s="36">
        <v>2566.3704466559998</v>
      </c>
      <c r="AV87" s="36">
        <v>664.12799129699999</v>
      </c>
      <c r="AW87" s="36">
        <v>1539.357648483</v>
      </c>
      <c r="AX87" s="36">
        <v>644.55163314599997</v>
      </c>
      <c r="AY87" s="36">
        <v>1493.9823337180001</v>
      </c>
      <c r="AZ87" s="36">
        <v>4.4548027914285715</v>
      </c>
      <c r="BA87" s="36">
        <v>8.909605582857143</v>
      </c>
      <c r="BB87" s="36">
        <v>1.0770078919999999</v>
      </c>
      <c r="BC87" s="36">
        <v>53.218737052000002</v>
      </c>
      <c r="BD87" s="36">
        <v>123.353737529</v>
      </c>
      <c r="BE87" s="36">
        <v>0.69935577428571427</v>
      </c>
      <c r="BF87" s="36">
        <v>1.3987115485714285</v>
      </c>
      <c r="BG87" s="36">
        <v>6.6887483190000001</v>
      </c>
      <c r="BH87" s="36">
        <v>18.902345286999999</v>
      </c>
      <c r="BI87" s="36">
        <v>0.24</v>
      </c>
      <c r="BJ87" s="36">
        <v>0.24</v>
      </c>
      <c r="BK87" s="36">
        <v>0.06</v>
      </c>
      <c r="BL87" s="36">
        <v>0.06</v>
      </c>
    </row>
    <row r="88" spans="1:64" s="37" customFormat="1" x14ac:dyDescent="0.2">
      <c r="A88" s="34">
        <v>85</v>
      </c>
      <c r="B88" s="34" t="s">
        <v>193</v>
      </c>
      <c r="C88" s="34" t="s">
        <v>196</v>
      </c>
      <c r="D88" s="41">
        <v>5.4857264639999999</v>
      </c>
      <c r="E88" s="36">
        <v>36</v>
      </c>
      <c r="F88" s="36">
        <v>0</v>
      </c>
      <c r="G88" s="36">
        <v>6</v>
      </c>
      <c r="H88" s="36">
        <v>30</v>
      </c>
      <c r="I88" s="36">
        <v>3.7631201932315138E-4</v>
      </c>
      <c r="J88" s="36">
        <v>0.4524151174280433</v>
      </c>
      <c r="K88" s="36">
        <v>3.7631201932315138E-4</v>
      </c>
      <c r="L88" s="36">
        <v>0</v>
      </c>
      <c r="M88" s="36">
        <v>6.9718429445974769E-2</v>
      </c>
      <c r="N88" s="36">
        <v>0.38307300000139166</v>
      </c>
      <c r="O88" s="36">
        <v>6.2540448999999998E-2</v>
      </c>
      <c r="P88" s="36">
        <v>0.10970842900000001</v>
      </c>
      <c r="Q88" s="36">
        <v>6.0876217000000003E-2</v>
      </c>
      <c r="R88" s="36">
        <v>1.6642320000000001E-3</v>
      </c>
      <c r="S88" s="36">
        <v>0.107537691</v>
      </c>
      <c r="T88" s="36">
        <v>2.1707380000000002E-3</v>
      </c>
      <c r="U88" s="36">
        <v>0.44219999999999993</v>
      </c>
      <c r="V88" s="36">
        <v>1.0451999999999999</v>
      </c>
      <c r="W88" s="36">
        <v>0.50511676101932312</v>
      </c>
      <c r="X88" s="36">
        <v>1.6073235464280433</v>
      </c>
      <c r="Y88" s="36">
        <v>2.1124403074473665</v>
      </c>
      <c r="Z88" s="36">
        <v>5.2291024670869695E-5</v>
      </c>
      <c r="AA88" s="36">
        <v>1.119027927956611E-5</v>
      </c>
      <c r="AB88" s="36">
        <v>1.11903E-5</v>
      </c>
      <c r="AC88" s="36">
        <v>5.1149361738783204E-6</v>
      </c>
      <c r="AD88" s="36">
        <v>5.60383128473019E-3</v>
      </c>
      <c r="AE88" s="36">
        <v>5.0434481562571708E-2</v>
      </c>
      <c r="AF88" s="36">
        <v>5.6038312847301902E-2</v>
      </c>
      <c r="AG88" s="36">
        <v>8.2869028889164115E-2</v>
      </c>
      <c r="AH88" s="36">
        <v>0.14097260086892288</v>
      </c>
      <c r="AI88" s="36">
        <v>0.45149332980992879</v>
      </c>
      <c r="AJ88" s="36">
        <v>1.1421298616443556E-6</v>
      </c>
      <c r="AK88" s="36">
        <v>1.380198240061799E-6</v>
      </c>
      <c r="AL88" s="36">
        <v>3.4519881179382979E-6</v>
      </c>
      <c r="AM88" s="36">
        <v>8.2875285955199635E-2</v>
      </c>
      <c r="AN88" s="36">
        <v>0.14657781235189313</v>
      </c>
      <c r="AO88" s="36">
        <v>0.50193126336061844</v>
      </c>
      <c r="AP88" s="36">
        <v>34.2790909</v>
      </c>
      <c r="AQ88" s="36">
        <v>18.457972023</v>
      </c>
      <c r="AR88" s="36">
        <v>52.737062922999996</v>
      </c>
      <c r="AS88" s="36">
        <v>1.7588060139999999</v>
      </c>
      <c r="AT88" s="36">
        <v>204.31212638700001</v>
      </c>
      <c r="AU88" s="36">
        <v>476.94798537299999</v>
      </c>
      <c r="AV88" s="36">
        <v>121.73177374300001</v>
      </c>
      <c r="AW88" s="36">
        <v>284.17169978800001</v>
      </c>
      <c r="AX88" s="36">
        <v>114.661050162</v>
      </c>
      <c r="AY88" s="36">
        <v>267.665741836</v>
      </c>
      <c r="AZ88" s="36">
        <v>0.27426156285714287</v>
      </c>
      <c r="BA88" s="36">
        <v>0.54852312714285723</v>
      </c>
      <c r="BB88" s="36">
        <v>0.53222539899999999</v>
      </c>
      <c r="BC88" s="36">
        <v>24.812360380000001</v>
      </c>
      <c r="BD88" s="36">
        <v>57.922187512999997</v>
      </c>
      <c r="BE88" s="36">
        <v>0.34560090857142861</v>
      </c>
      <c r="BF88" s="36">
        <v>0.69120181714285722</v>
      </c>
      <c r="BG88" s="36">
        <v>0.76101733299999996</v>
      </c>
      <c r="BH88" s="36">
        <v>9.3718857010000001</v>
      </c>
      <c r="BI88" s="36">
        <v>0</v>
      </c>
      <c r="BJ88" s="36">
        <v>0</v>
      </c>
      <c r="BK88" s="36">
        <v>0</v>
      </c>
      <c r="BL88" s="36">
        <v>0</v>
      </c>
    </row>
    <row r="89" spans="1:64" s="37" customFormat="1" x14ac:dyDescent="0.2">
      <c r="A89" s="34">
        <v>86</v>
      </c>
      <c r="B89" s="34" t="s">
        <v>193</v>
      </c>
      <c r="C89" s="34" t="s">
        <v>197</v>
      </c>
      <c r="D89" s="41">
        <v>4.8127902130000004</v>
      </c>
      <c r="E89" s="36">
        <v>66</v>
      </c>
      <c r="F89" s="36">
        <v>0</v>
      </c>
      <c r="G89" s="36">
        <v>3</v>
      </c>
      <c r="H89" s="36">
        <v>63</v>
      </c>
      <c r="I89" s="36">
        <v>0</v>
      </c>
      <c r="J89" s="36">
        <v>0</v>
      </c>
      <c r="K89" s="36">
        <v>0</v>
      </c>
      <c r="L89" s="36">
        <v>0</v>
      </c>
      <c r="M89" s="36">
        <v>0</v>
      </c>
      <c r="N89" s="36">
        <v>0</v>
      </c>
      <c r="O89" s="36">
        <v>1.9379999999999997E-5</v>
      </c>
      <c r="P89" s="36">
        <v>3.4335999999999998E-5</v>
      </c>
      <c r="Q89" s="36">
        <v>1.9327999999999999E-5</v>
      </c>
      <c r="R89" s="36">
        <v>5.2000000000000002E-8</v>
      </c>
      <c r="S89" s="36">
        <v>3.4267999999999998E-5</v>
      </c>
      <c r="T89" s="36">
        <v>6.8E-8</v>
      </c>
      <c r="U89" s="36">
        <v>2.4E-2</v>
      </c>
      <c r="V89" s="36">
        <v>5.7599999999999998E-2</v>
      </c>
      <c r="W89" s="36">
        <v>2.401938E-2</v>
      </c>
      <c r="X89" s="36">
        <v>5.7634336000000001E-2</v>
      </c>
      <c r="Y89" s="36">
        <v>8.1653716000000001E-2</v>
      </c>
      <c r="Z89" s="36">
        <v>0</v>
      </c>
      <c r="AA89" s="36">
        <v>0</v>
      </c>
      <c r="AB89" s="36">
        <v>0</v>
      </c>
      <c r="AC89" s="36">
        <v>0</v>
      </c>
      <c r="AD89" s="36">
        <v>0</v>
      </c>
      <c r="AE89" s="36">
        <v>0</v>
      </c>
      <c r="AF89" s="36">
        <v>0</v>
      </c>
      <c r="AG89" s="36">
        <v>4.272518384840965E-3</v>
      </c>
      <c r="AH89" s="36">
        <v>7.2681921949018721E-3</v>
      </c>
      <c r="AI89" s="36">
        <v>2.3277858786374915E-2</v>
      </c>
      <c r="AJ89" s="36">
        <v>0</v>
      </c>
      <c r="AK89" s="36">
        <v>0</v>
      </c>
      <c r="AL89" s="36">
        <v>0</v>
      </c>
      <c r="AM89" s="36">
        <v>4.272518384840965E-3</v>
      </c>
      <c r="AN89" s="36">
        <v>7.2681921949018721E-3</v>
      </c>
      <c r="AO89" s="36">
        <v>2.3277858786374915E-2</v>
      </c>
      <c r="AP89" s="36">
        <v>7.9492325000000003E-2</v>
      </c>
      <c r="AQ89" s="36">
        <v>4.2803558999999998E-2</v>
      </c>
      <c r="AR89" s="36">
        <v>0.12229588399999999</v>
      </c>
      <c r="AS89" s="36">
        <v>0</v>
      </c>
      <c r="AT89" s="36">
        <v>0</v>
      </c>
      <c r="AU89" s="36">
        <v>0</v>
      </c>
      <c r="AV89" s="36">
        <v>0</v>
      </c>
      <c r="AW89" s="36">
        <v>0</v>
      </c>
      <c r="AX89" s="36">
        <v>0</v>
      </c>
      <c r="AY89" s="36">
        <v>0</v>
      </c>
      <c r="AZ89" s="36">
        <v>0</v>
      </c>
      <c r="BA89" s="36">
        <v>0</v>
      </c>
      <c r="BB89" s="36">
        <v>4.5462964000000002E-2</v>
      </c>
      <c r="BC89" s="36">
        <v>2.3414086549999999</v>
      </c>
      <c r="BD89" s="36">
        <v>4.9468081159999997</v>
      </c>
      <c r="BE89" s="36">
        <v>2.952140428571429E-2</v>
      </c>
      <c r="BF89" s="36">
        <v>5.9042810000000008E-2</v>
      </c>
      <c r="BG89" s="36">
        <v>0.310180872</v>
      </c>
      <c r="BH89" s="36">
        <v>0.30848772000000002</v>
      </c>
      <c r="BI89" s="36">
        <v>0</v>
      </c>
      <c r="BJ89" s="36">
        <v>0</v>
      </c>
      <c r="BK89" s="36">
        <v>0</v>
      </c>
      <c r="BL89" s="36">
        <v>0</v>
      </c>
    </row>
    <row r="90" spans="1:64" s="37" customFormat="1" x14ac:dyDescent="0.2">
      <c r="A90" s="34">
        <v>87</v>
      </c>
      <c r="B90" s="34" t="s">
        <v>193</v>
      </c>
      <c r="C90" s="34" t="s">
        <v>198</v>
      </c>
      <c r="D90" s="41">
        <v>4.990821586</v>
      </c>
      <c r="E90" s="36">
        <v>13</v>
      </c>
      <c r="F90" s="36">
        <v>0</v>
      </c>
      <c r="G90" s="36">
        <v>2</v>
      </c>
      <c r="H90" s="36">
        <v>11</v>
      </c>
      <c r="I90" s="36">
        <v>0</v>
      </c>
      <c r="J90" s="36">
        <v>0</v>
      </c>
      <c r="K90" s="36">
        <v>0</v>
      </c>
      <c r="L90" s="36">
        <v>0</v>
      </c>
      <c r="M90" s="36">
        <v>0</v>
      </c>
      <c r="N90" s="36">
        <v>0</v>
      </c>
      <c r="O90" s="36">
        <v>8.6800910000000009E-3</v>
      </c>
      <c r="P90" s="36">
        <v>1.3865474999999999E-2</v>
      </c>
      <c r="Q90" s="36">
        <v>8.0628790000000002E-3</v>
      </c>
      <c r="R90" s="36">
        <v>6.1721200000000001E-4</v>
      </c>
      <c r="S90" s="36">
        <v>1.3060415999999998E-2</v>
      </c>
      <c r="T90" s="36">
        <v>8.05059E-4</v>
      </c>
      <c r="U90" s="36">
        <v>6.0000000000000001E-3</v>
      </c>
      <c r="V90" s="36">
        <v>1.44E-2</v>
      </c>
      <c r="W90" s="36">
        <v>1.4680091000000001E-2</v>
      </c>
      <c r="X90" s="36">
        <v>2.8265474999999998E-2</v>
      </c>
      <c r="Y90" s="36">
        <v>4.2945565999999998E-2</v>
      </c>
      <c r="Z90" s="36">
        <v>0</v>
      </c>
      <c r="AA90" s="36">
        <v>0</v>
      </c>
      <c r="AB90" s="36">
        <v>0</v>
      </c>
      <c r="AC90" s="36">
        <v>0</v>
      </c>
      <c r="AD90" s="36">
        <v>0</v>
      </c>
      <c r="AE90" s="36">
        <v>0</v>
      </c>
      <c r="AF90" s="36">
        <v>0</v>
      </c>
      <c r="AG90" s="36">
        <v>1.2443469913670921E-3</v>
      </c>
      <c r="AH90" s="36">
        <v>2.1168201692221794E-3</v>
      </c>
      <c r="AI90" s="36">
        <v>6.7795456771034667E-3</v>
      </c>
      <c r="AJ90" s="36">
        <v>0</v>
      </c>
      <c r="AK90" s="36">
        <v>0</v>
      </c>
      <c r="AL90" s="36">
        <v>0</v>
      </c>
      <c r="AM90" s="36">
        <v>1.2443469913670921E-3</v>
      </c>
      <c r="AN90" s="36">
        <v>2.1168201692221794E-3</v>
      </c>
      <c r="AO90" s="36">
        <v>6.7795456771034667E-3</v>
      </c>
      <c r="AP90" s="36">
        <v>3.0898327999999999E-2</v>
      </c>
      <c r="AQ90" s="36">
        <v>1.6637560999999999E-2</v>
      </c>
      <c r="AR90" s="36">
        <v>4.7535888999999998E-2</v>
      </c>
      <c r="AS90" s="36">
        <v>0</v>
      </c>
      <c r="AT90" s="36">
        <v>0</v>
      </c>
      <c r="AU90" s="36">
        <v>0</v>
      </c>
      <c r="AV90" s="36">
        <v>0</v>
      </c>
      <c r="AW90" s="36">
        <v>0</v>
      </c>
      <c r="AX90" s="36">
        <v>0</v>
      </c>
      <c r="AY90" s="36">
        <v>0</v>
      </c>
      <c r="AZ90" s="36">
        <v>0</v>
      </c>
      <c r="BA90" s="36">
        <v>0</v>
      </c>
      <c r="BB90" s="36">
        <v>0.27057639100000003</v>
      </c>
      <c r="BC90" s="36">
        <v>14.227808071</v>
      </c>
      <c r="BD90" s="36">
        <v>35.104519660999998</v>
      </c>
      <c r="BE90" s="36">
        <v>0.1756989542857143</v>
      </c>
      <c r="BF90" s="36">
        <v>0.35139791000000004</v>
      </c>
      <c r="BG90" s="36">
        <v>0.48019231899999998</v>
      </c>
      <c r="BH90" s="36">
        <v>7.5363395659999997</v>
      </c>
      <c r="BI90" s="36">
        <v>0</v>
      </c>
      <c r="BJ90" s="36">
        <v>0</v>
      </c>
      <c r="BK90" s="36">
        <v>0</v>
      </c>
      <c r="BL90" s="36">
        <v>0</v>
      </c>
    </row>
    <row r="91" spans="1:64" s="37" customFormat="1" x14ac:dyDescent="0.2">
      <c r="A91" s="34">
        <v>88</v>
      </c>
      <c r="B91" s="34" t="s">
        <v>193</v>
      </c>
      <c r="C91" s="34" t="s">
        <v>199</v>
      </c>
      <c r="D91" s="41">
        <v>4.9469051009999996</v>
      </c>
      <c r="E91" s="36">
        <v>93</v>
      </c>
      <c r="F91" s="36">
        <v>0</v>
      </c>
      <c r="G91" s="36">
        <v>2</v>
      </c>
      <c r="H91" s="36">
        <v>91</v>
      </c>
      <c r="I91" s="36">
        <v>0</v>
      </c>
      <c r="J91" s="36">
        <v>0</v>
      </c>
      <c r="K91" s="36">
        <v>0</v>
      </c>
      <c r="L91" s="36">
        <v>0</v>
      </c>
      <c r="M91" s="36">
        <v>0</v>
      </c>
      <c r="N91" s="36">
        <v>0</v>
      </c>
      <c r="O91" s="36">
        <v>1.6636697999999998E-2</v>
      </c>
      <c r="P91" s="36">
        <v>2.8186675000000001E-2</v>
      </c>
      <c r="Q91" s="36">
        <v>1.5656139999999999E-2</v>
      </c>
      <c r="R91" s="36">
        <v>9.8055799999999986E-4</v>
      </c>
      <c r="S91" s="36">
        <v>2.6907686E-2</v>
      </c>
      <c r="T91" s="36">
        <v>1.2789889999999999E-3</v>
      </c>
      <c r="U91" s="36">
        <v>6.9000000000000006E-2</v>
      </c>
      <c r="V91" s="36">
        <v>0.1656</v>
      </c>
      <c r="W91" s="36">
        <v>8.5636698000000011E-2</v>
      </c>
      <c r="X91" s="36">
        <v>0.19378667499999999</v>
      </c>
      <c r="Y91" s="36">
        <v>0.27942337299999997</v>
      </c>
      <c r="Z91" s="36">
        <v>0</v>
      </c>
      <c r="AA91" s="36">
        <v>0</v>
      </c>
      <c r="AB91" s="36">
        <v>0</v>
      </c>
      <c r="AC91" s="36">
        <v>0</v>
      </c>
      <c r="AD91" s="36">
        <v>0</v>
      </c>
      <c r="AE91" s="36">
        <v>0</v>
      </c>
      <c r="AF91" s="36">
        <v>0</v>
      </c>
      <c r="AG91" s="36">
        <v>1.2707217435159388E-2</v>
      </c>
      <c r="AH91" s="36">
        <v>2.1616875636822866E-2</v>
      </c>
      <c r="AI91" s="36">
        <v>6.9232426026040794E-2</v>
      </c>
      <c r="AJ91" s="36">
        <v>0</v>
      </c>
      <c r="AK91" s="36">
        <v>0</v>
      </c>
      <c r="AL91" s="36">
        <v>0</v>
      </c>
      <c r="AM91" s="36">
        <v>1.2707217435159388E-2</v>
      </c>
      <c r="AN91" s="36">
        <v>2.1616875636822866E-2</v>
      </c>
      <c r="AO91" s="36">
        <v>6.9232426026040794E-2</v>
      </c>
      <c r="AP91" s="36">
        <v>0.227101892</v>
      </c>
      <c r="AQ91" s="36">
        <v>0.122285634</v>
      </c>
      <c r="AR91" s="36">
        <v>0.349387526</v>
      </c>
      <c r="AS91" s="36">
        <v>0</v>
      </c>
      <c r="AT91" s="36">
        <v>0</v>
      </c>
      <c r="AU91" s="36">
        <v>0</v>
      </c>
      <c r="AV91" s="36">
        <v>0</v>
      </c>
      <c r="AW91" s="36">
        <v>0</v>
      </c>
      <c r="AX91" s="36">
        <v>0</v>
      </c>
      <c r="AY91" s="36">
        <v>0</v>
      </c>
      <c r="AZ91" s="36">
        <v>0</v>
      </c>
      <c r="BA91" s="36">
        <v>0</v>
      </c>
      <c r="BB91" s="36">
        <v>0.23329008000000001</v>
      </c>
      <c r="BC91" s="36">
        <v>14.870980878999999</v>
      </c>
      <c r="BD91" s="36">
        <v>33.020377760000002</v>
      </c>
      <c r="BE91" s="36">
        <v>0.15148706428571429</v>
      </c>
      <c r="BF91" s="36">
        <v>0.30297413000000001</v>
      </c>
      <c r="BG91" s="36">
        <v>0.97593407799999998</v>
      </c>
      <c r="BH91" s="36">
        <v>6.7735298620000002</v>
      </c>
      <c r="BI91" s="36">
        <v>0</v>
      </c>
      <c r="BJ91" s="36">
        <v>0</v>
      </c>
      <c r="BK91" s="36">
        <v>0</v>
      </c>
      <c r="BL91" s="36">
        <v>0</v>
      </c>
    </row>
    <row r="92" spans="1:64" s="37" customFormat="1" x14ac:dyDescent="0.2">
      <c r="A92" s="34">
        <v>89</v>
      </c>
      <c r="B92" s="34" t="s">
        <v>201</v>
      </c>
      <c r="C92" s="34" t="s">
        <v>200</v>
      </c>
      <c r="D92" s="41" t="s">
        <v>339</v>
      </c>
      <c r="E92" s="36" t="s">
        <v>339</v>
      </c>
      <c r="F92" s="36" t="s">
        <v>339</v>
      </c>
      <c r="G92" s="36" t="s">
        <v>339</v>
      </c>
      <c r="H92" s="36" t="s">
        <v>339</v>
      </c>
      <c r="I92" s="36" t="s">
        <v>339</v>
      </c>
      <c r="J92" s="36" t="s">
        <v>339</v>
      </c>
      <c r="K92" s="36" t="s">
        <v>339</v>
      </c>
      <c r="L92" s="36" t="s">
        <v>339</v>
      </c>
      <c r="M92" s="36" t="s">
        <v>339</v>
      </c>
      <c r="N92" s="36" t="s">
        <v>339</v>
      </c>
      <c r="O92" s="36" t="s">
        <v>339</v>
      </c>
      <c r="P92" s="36" t="s">
        <v>339</v>
      </c>
      <c r="Q92" s="36" t="s">
        <v>339</v>
      </c>
      <c r="R92" s="36" t="s">
        <v>339</v>
      </c>
      <c r="S92" s="36" t="s">
        <v>339</v>
      </c>
      <c r="T92" s="36" t="s">
        <v>339</v>
      </c>
      <c r="U92" s="36" t="s">
        <v>339</v>
      </c>
      <c r="V92" s="36" t="s">
        <v>339</v>
      </c>
      <c r="W92" s="36" t="s">
        <v>339</v>
      </c>
      <c r="X92" s="36" t="s">
        <v>339</v>
      </c>
      <c r="Y92" s="36" t="s">
        <v>339</v>
      </c>
      <c r="Z92" s="36" t="s">
        <v>339</v>
      </c>
      <c r="AA92" s="36" t="s">
        <v>339</v>
      </c>
      <c r="AB92" s="36" t="s">
        <v>339</v>
      </c>
      <c r="AC92" s="36" t="s">
        <v>339</v>
      </c>
      <c r="AD92" s="36" t="s">
        <v>339</v>
      </c>
      <c r="AE92" s="36" t="s">
        <v>339</v>
      </c>
      <c r="AF92" s="36" t="s">
        <v>339</v>
      </c>
      <c r="AG92" s="36" t="s">
        <v>339</v>
      </c>
      <c r="AH92" s="36" t="s">
        <v>339</v>
      </c>
      <c r="AI92" s="36" t="s">
        <v>339</v>
      </c>
      <c r="AJ92" s="36" t="s">
        <v>339</v>
      </c>
      <c r="AK92" s="36" t="s">
        <v>339</v>
      </c>
      <c r="AL92" s="36" t="s">
        <v>339</v>
      </c>
      <c r="AM92" s="36" t="s">
        <v>339</v>
      </c>
      <c r="AN92" s="36" t="s">
        <v>339</v>
      </c>
      <c r="AO92" s="36" t="s">
        <v>339</v>
      </c>
      <c r="AP92" s="36" t="s">
        <v>339</v>
      </c>
      <c r="AQ92" s="36" t="s">
        <v>339</v>
      </c>
      <c r="AR92" s="36" t="s">
        <v>339</v>
      </c>
      <c r="AS92" s="36" t="s">
        <v>339</v>
      </c>
      <c r="AT92" s="36" t="s">
        <v>339</v>
      </c>
      <c r="AU92" s="36" t="s">
        <v>339</v>
      </c>
      <c r="AV92" s="36" t="s">
        <v>339</v>
      </c>
      <c r="AW92" s="36" t="s">
        <v>339</v>
      </c>
      <c r="AX92" s="36" t="s">
        <v>339</v>
      </c>
      <c r="AY92" s="36" t="s">
        <v>339</v>
      </c>
      <c r="AZ92" s="36" t="s">
        <v>339</v>
      </c>
      <c r="BA92" s="36" t="s">
        <v>339</v>
      </c>
      <c r="BB92" s="36" t="s">
        <v>339</v>
      </c>
      <c r="BC92" s="36" t="s">
        <v>339</v>
      </c>
      <c r="BD92" s="36" t="s">
        <v>339</v>
      </c>
      <c r="BE92" s="36" t="s">
        <v>339</v>
      </c>
      <c r="BF92" s="36" t="s">
        <v>339</v>
      </c>
      <c r="BG92" s="36" t="s">
        <v>339</v>
      </c>
      <c r="BH92" s="36" t="s">
        <v>339</v>
      </c>
      <c r="BI92" s="36" t="s">
        <v>339</v>
      </c>
      <c r="BJ92" s="36" t="s">
        <v>339</v>
      </c>
      <c r="BK92" s="36" t="s">
        <v>339</v>
      </c>
      <c r="BL92" s="36" t="s">
        <v>339</v>
      </c>
    </row>
    <row r="93" spans="1:64" s="37" customFormat="1" x14ac:dyDescent="0.2">
      <c r="A93" s="34">
        <v>90</v>
      </c>
      <c r="B93" s="34" t="s">
        <v>201</v>
      </c>
      <c r="C93" s="34" t="s">
        <v>202</v>
      </c>
      <c r="D93" s="41" t="s">
        <v>339</v>
      </c>
      <c r="E93" s="36" t="s">
        <v>339</v>
      </c>
      <c r="F93" s="36" t="s">
        <v>339</v>
      </c>
      <c r="G93" s="36" t="s">
        <v>339</v>
      </c>
      <c r="H93" s="36" t="s">
        <v>339</v>
      </c>
      <c r="I93" s="36" t="s">
        <v>339</v>
      </c>
      <c r="J93" s="36" t="s">
        <v>339</v>
      </c>
      <c r="K93" s="36" t="s">
        <v>339</v>
      </c>
      <c r="L93" s="36" t="s">
        <v>339</v>
      </c>
      <c r="M93" s="36" t="s">
        <v>339</v>
      </c>
      <c r="N93" s="36" t="s">
        <v>339</v>
      </c>
      <c r="O93" s="36" t="s">
        <v>339</v>
      </c>
      <c r="P93" s="36" t="s">
        <v>339</v>
      </c>
      <c r="Q93" s="36" t="s">
        <v>339</v>
      </c>
      <c r="R93" s="36" t="s">
        <v>339</v>
      </c>
      <c r="S93" s="36" t="s">
        <v>339</v>
      </c>
      <c r="T93" s="36" t="s">
        <v>339</v>
      </c>
      <c r="U93" s="36" t="s">
        <v>339</v>
      </c>
      <c r="V93" s="36" t="s">
        <v>339</v>
      </c>
      <c r="W93" s="36" t="s">
        <v>339</v>
      </c>
      <c r="X93" s="36" t="s">
        <v>339</v>
      </c>
      <c r="Y93" s="36" t="s">
        <v>339</v>
      </c>
      <c r="Z93" s="36" t="s">
        <v>339</v>
      </c>
      <c r="AA93" s="36" t="s">
        <v>339</v>
      </c>
      <c r="AB93" s="36" t="s">
        <v>339</v>
      </c>
      <c r="AC93" s="36" t="s">
        <v>339</v>
      </c>
      <c r="AD93" s="36" t="s">
        <v>339</v>
      </c>
      <c r="AE93" s="36" t="s">
        <v>339</v>
      </c>
      <c r="AF93" s="36" t="s">
        <v>339</v>
      </c>
      <c r="AG93" s="36" t="s">
        <v>339</v>
      </c>
      <c r="AH93" s="36" t="s">
        <v>339</v>
      </c>
      <c r="AI93" s="36" t="s">
        <v>339</v>
      </c>
      <c r="AJ93" s="36" t="s">
        <v>339</v>
      </c>
      <c r="AK93" s="36" t="s">
        <v>339</v>
      </c>
      <c r="AL93" s="36" t="s">
        <v>339</v>
      </c>
      <c r="AM93" s="36" t="s">
        <v>339</v>
      </c>
      <c r="AN93" s="36" t="s">
        <v>339</v>
      </c>
      <c r="AO93" s="36" t="s">
        <v>339</v>
      </c>
      <c r="AP93" s="36" t="s">
        <v>339</v>
      </c>
      <c r="AQ93" s="36" t="s">
        <v>339</v>
      </c>
      <c r="AR93" s="36" t="s">
        <v>339</v>
      </c>
      <c r="AS93" s="36" t="s">
        <v>339</v>
      </c>
      <c r="AT93" s="36" t="s">
        <v>339</v>
      </c>
      <c r="AU93" s="36" t="s">
        <v>339</v>
      </c>
      <c r="AV93" s="36" t="s">
        <v>339</v>
      </c>
      <c r="AW93" s="36" t="s">
        <v>339</v>
      </c>
      <c r="AX93" s="36" t="s">
        <v>339</v>
      </c>
      <c r="AY93" s="36" t="s">
        <v>339</v>
      </c>
      <c r="AZ93" s="36" t="s">
        <v>339</v>
      </c>
      <c r="BA93" s="36" t="s">
        <v>339</v>
      </c>
      <c r="BB93" s="36" t="s">
        <v>339</v>
      </c>
      <c r="BC93" s="36" t="s">
        <v>339</v>
      </c>
      <c r="BD93" s="36" t="s">
        <v>339</v>
      </c>
      <c r="BE93" s="36" t="s">
        <v>339</v>
      </c>
      <c r="BF93" s="36" t="s">
        <v>339</v>
      </c>
      <c r="BG93" s="36" t="s">
        <v>339</v>
      </c>
      <c r="BH93" s="36" t="s">
        <v>339</v>
      </c>
      <c r="BI93" s="36" t="s">
        <v>339</v>
      </c>
      <c r="BJ93" s="36" t="s">
        <v>339</v>
      </c>
      <c r="BK93" s="36" t="s">
        <v>339</v>
      </c>
      <c r="BL93" s="36" t="s">
        <v>339</v>
      </c>
    </row>
    <row r="94" spans="1:64" s="37" customFormat="1" x14ac:dyDescent="0.2">
      <c r="A94" s="34">
        <v>91</v>
      </c>
      <c r="B94" s="34" t="s">
        <v>201</v>
      </c>
      <c r="C94" s="34" t="s">
        <v>203</v>
      </c>
      <c r="D94" s="41" t="s">
        <v>339</v>
      </c>
      <c r="E94" s="36" t="s">
        <v>339</v>
      </c>
      <c r="F94" s="36" t="s">
        <v>339</v>
      </c>
      <c r="G94" s="36" t="s">
        <v>339</v>
      </c>
      <c r="H94" s="36" t="s">
        <v>339</v>
      </c>
      <c r="I94" s="36" t="s">
        <v>339</v>
      </c>
      <c r="J94" s="36" t="s">
        <v>339</v>
      </c>
      <c r="K94" s="36" t="s">
        <v>339</v>
      </c>
      <c r="L94" s="36" t="s">
        <v>339</v>
      </c>
      <c r="M94" s="36" t="s">
        <v>339</v>
      </c>
      <c r="N94" s="36" t="s">
        <v>339</v>
      </c>
      <c r="O94" s="36" t="s">
        <v>339</v>
      </c>
      <c r="P94" s="36" t="s">
        <v>339</v>
      </c>
      <c r="Q94" s="36" t="s">
        <v>339</v>
      </c>
      <c r="R94" s="36" t="s">
        <v>339</v>
      </c>
      <c r="S94" s="36" t="s">
        <v>339</v>
      </c>
      <c r="T94" s="36" t="s">
        <v>339</v>
      </c>
      <c r="U94" s="36" t="s">
        <v>339</v>
      </c>
      <c r="V94" s="36" t="s">
        <v>339</v>
      </c>
      <c r="W94" s="36" t="s">
        <v>339</v>
      </c>
      <c r="X94" s="36" t="s">
        <v>339</v>
      </c>
      <c r="Y94" s="36" t="s">
        <v>339</v>
      </c>
      <c r="Z94" s="36" t="s">
        <v>339</v>
      </c>
      <c r="AA94" s="36" t="s">
        <v>339</v>
      </c>
      <c r="AB94" s="36" t="s">
        <v>339</v>
      </c>
      <c r="AC94" s="36" t="s">
        <v>339</v>
      </c>
      <c r="AD94" s="36" t="s">
        <v>339</v>
      </c>
      <c r="AE94" s="36" t="s">
        <v>339</v>
      </c>
      <c r="AF94" s="36" t="s">
        <v>339</v>
      </c>
      <c r="AG94" s="36" t="s">
        <v>339</v>
      </c>
      <c r="AH94" s="36" t="s">
        <v>339</v>
      </c>
      <c r="AI94" s="36" t="s">
        <v>339</v>
      </c>
      <c r="AJ94" s="36" t="s">
        <v>339</v>
      </c>
      <c r="AK94" s="36" t="s">
        <v>339</v>
      </c>
      <c r="AL94" s="36" t="s">
        <v>339</v>
      </c>
      <c r="AM94" s="36" t="s">
        <v>339</v>
      </c>
      <c r="AN94" s="36" t="s">
        <v>339</v>
      </c>
      <c r="AO94" s="36" t="s">
        <v>339</v>
      </c>
      <c r="AP94" s="36" t="s">
        <v>339</v>
      </c>
      <c r="AQ94" s="36" t="s">
        <v>339</v>
      </c>
      <c r="AR94" s="36" t="s">
        <v>339</v>
      </c>
      <c r="AS94" s="36" t="s">
        <v>339</v>
      </c>
      <c r="AT94" s="36" t="s">
        <v>339</v>
      </c>
      <c r="AU94" s="36" t="s">
        <v>339</v>
      </c>
      <c r="AV94" s="36" t="s">
        <v>339</v>
      </c>
      <c r="AW94" s="36" t="s">
        <v>339</v>
      </c>
      <c r="AX94" s="36" t="s">
        <v>339</v>
      </c>
      <c r="AY94" s="36" t="s">
        <v>339</v>
      </c>
      <c r="AZ94" s="36" t="s">
        <v>339</v>
      </c>
      <c r="BA94" s="36" t="s">
        <v>339</v>
      </c>
      <c r="BB94" s="36" t="s">
        <v>339</v>
      </c>
      <c r="BC94" s="36" t="s">
        <v>339</v>
      </c>
      <c r="BD94" s="36" t="s">
        <v>339</v>
      </c>
      <c r="BE94" s="36" t="s">
        <v>339</v>
      </c>
      <c r="BF94" s="36" t="s">
        <v>339</v>
      </c>
      <c r="BG94" s="36" t="s">
        <v>339</v>
      </c>
      <c r="BH94" s="36" t="s">
        <v>339</v>
      </c>
      <c r="BI94" s="36" t="s">
        <v>339</v>
      </c>
      <c r="BJ94" s="36" t="s">
        <v>339</v>
      </c>
      <c r="BK94" s="36" t="s">
        <v>339</v>
      </c>
      <c r="BL94" s="36" t="s">
        <v>339</v>
      </c>
    </row>
    <row r="95" spans="1:64" s="37" customFormat="1" x14ac:dyDescent="0.2">
      <c r="A95" s="34">
        <v>92</v>
      </c>
      <c r="B95" s="34" t="s">
        <v>201</v>
      </c>
      <c r="C95" s="34" t="s">
        <v>204</v>
      </c>
      <c r="D95" s="41" t="s">
        <v>339</v>
      </c>
      <c r="E95" s="36" t="s">
        <v>339</v>
      </c>
      <c r="F95" s="36" t="s">
        <v>339</v>
      </c>
      <c r="G95" s="36" t="s">
        <v>339</v>
      </c>
      <c r="H95" s="36" t="s">
        <v>339</v>
      </c>
      <c r="I95" s="36" t="s">
        <v>339</v>
      </c>
      <c r="J95" s="36" t="s">
        <v>339</v>
      </c>
      <c r="K95" s="36" t="s">
        <v>339</v>
      </c>
      <c r="L95" s="36" t="s">
        <v>339</v>
      </c>
      <c r="M95" s="36" t="s">
        <v>339</v>
      </c>
      <c r="N95" s="36" t="s">
        <v>339</v>
      </c>
      <c r="O95" s="36" t="s">
        <v>339</v>
      </c>
      <c r="P95" s="36" t="s">
        <v>339</v>
      </c>
      <c r="Q95" s="36" t="s">
        <v>339</v>
      </c>
      <c r="R95" s="36" t="s">
        <v>339</v>
      </c>
      <c r="S95" s="36" t="s">
        <v>339</v>
      </c>
      <c r="T95" s="36" t="s">
        <v>339</v>
      </c>
      <c r="U95" s="36" t="s">
        <v>339</v>
      </c>
      <c r="V95" s="36" t="s">
        <v>339</v>
      </c>
      <c r="W95" s="36" t="s">
        <v>339</v>
      </c>
      <c r="X95" s="36" t="s">
        <v>339</v>
      </c>
      <c r="Y95" s="36" t="s">
        <v>339</v>
      </c>
      <c r="Z95" s="36" t="s">
        <v>339</v>
      </c>
      <c r="AA95" s="36" t="s">
        <v>339</v>
      </c>
      <c r="AB95" s="36" t="s">
        <v>339</v>
      </c>
      <c r="AC95" s="36" t="s">
        <v>339</v>
      </c>
      <c r="AD95" s="36" t="s">
        <v>339</v>
      </c>
      <c r="AE95" s="36" t="s">
        <v>339</v>
      </c>
      <c r="AF95" s="36" t="s">
        <v>339</v>
      </c>
      <c r="AG95" s="36" t="s">
        <v>339</v>
      </c>
      <c r="AH95" s="36" t="s">
        <v>339</v>
      </c>
      <c r="AI95" s="36" t="s">
        <v>339</v>
      </c>
      <c r="AJ95" s="36" t="s">
        <v>339</v>
      </c>
      <c r="AK95" s="36" t="s">
        <v>339</v>
      </c>
      <c r="AL95" s="36" t="s">
        <v>339</v>
      </c>
      <c r="AM95" s="36" t="s">
        <v>339</v>
      </c>
      <c r="AN95" s="36" t="s">
        <v>339</v>
      </c>
      <c r="AO95" s="36" t="s">
        <v>339</v>
      </c>
      <c r="AP95" s="36" t="s">
        <v>339</v>
      </c>
      <c r="AQ95" s="36" t="s">
        <v>339</v>
      </c>
      <c r="AR95" s="36" t="s">
        <v>339</v>
      </c>
      <c r="AS95" s="36" t="s">
        <v>339</v>
      </c>
      <c r="AT95" s="36" t="s">
        <v>339</v>
      </c>
      <c r="AU95" s="36" t="s">
        <v>339</v>
      </c>
      <c r="AV95" s="36" t="s">
        <v>339</v>
      </c>
      <c r="AW95" s="36" t="s">
        <v>339</v>
      </c>
      <c r="AX95" s="36" t="s">
        <v>339</v>
      </c>
      <c r="AY95" s="36" t="s">
        <v>339</v>
      </c>
      <c r="AZ95" s="36" t="s">
        <v>339</v>
      </c>
      <c r="BA95" s="36" t="s">
        <v>339</v>
      </c>
      <c r="BB95" s="36" t="s">
        <v>339</v>
      </c>
      <c r="BC95" s="36" t="s">
        <v>339</v>
      </c>
      <c r="BD95" s="36" t="s">
        <v>339</v>
      </c>
      <c r="BE95" s="36" t="s">
        <v>339</v>
      </c>
      <c r="BF95" s="36" t="s">
        <v>339</v>
      </c>
      <c r="BG95" s="36" t="s">
        <v>339</v>
      </c>
      <c r="BH95" s="36" t="s">
        <v>339</v>
      </c>
      <c r="BI95" s="36" t="s">
        <v>339</v>
      </c>
      <c r="BJ95" s="36" t="s">
        <v>339</v>
      </c>
      <c r="BK95" s="36" t="s">
        <v>339</v>
      </c>
      <c r="BL95" s="36" t="s">
        <v>339</v>
      </c>
    </row>
    <row r="96" spans="1:64" s="37" customFormat="1" x14ac:dyDescent="0.2">
      <c r="A96" s="34">
        <v>93</v>
      </c>
      <c r="B96" s="34" t="s">
        <v>201</v>
      </c>
      <c r="C96" s="34" t="s">
        <v>205</v>
      </c>
      <c r="D96" s="41" t="s">
        <v>339</v>
      </c>
      <c r="E96" s="36" t="s">
        <v>339</v>
      </c>
      <c r="F96" s="36" t="s">
        <v>339</v>
      </c>
      <c r="G96" s="36" t="s">
        <v>339</v>
      </c>
      <c r="H96" s="36" t="s">
        <v>339</v>
      </c>
      <c r="I96" s="36" t="s">
        <v>339</v>
      </c>
      <c r="J96" s="36" t="s">
        <v>339</v>
      </c>
      <c r="K96" s="36" t="s">
        <v>339</v>
      </c>
      <c r="L96" s="36" t="s">
        <v>339</v>
      </c>
      <c r="M96" s="36" t="s">
        <v>339</v>
      </c>
      <c r="N96" s="36" t="s">
        <v>339</v>
      </c>
      <c r="O96" s="36" t="s">
        <v>339</v>
      </c>
      <c r="P96" s="36" t="s">
        <v>339</v>
      </c>
      <c r="Q96" s="36" t="s">
        <v>339</v>
      </c>
      <c r="R96" s="36" t="s">
        <v>339</v>
      </c>
      <c r="S96" s="36" t="s">
        <v>339</v>
      </c>
      <c r="T96" s="36" t="s">
        <v>339</v>
      </c>
      <c r="U96" s="36" t="s">
        <v>339</v>
      </c>
      <c r="V96" s="36" t="s">
        <v>339</v>
      </c>
      <c r="W96" s="36" t="s">
        <v>339</v>
      </c>
      <c r="X96" s="36" t="s">
        <v>339</v>
      </c>
      <c r="Y96" s="36" t="s">
        <v>339</v>
      </c>
      <c r="Z96" s="36" t="s">
        <v>339</v>
      </c>
      <c r="AA96" s="36" t="s">
        <v>339</v>
      </c>
      <c r="AB96" s="36" t="s">
        <v>339</v>
      </c>
      <c r="AC96" s="36" t="s">
        <v>339</v>
      </c>
      <c r="AD96" s="36" t="s">
        <v>339</v>
      </c>
      <c r="AE96" s="36" t="s">
        <v>339</v>
      </c>
      <c r="AF96" s="36" t="s">
        <v>339</v>
      </c>
      <c r="AG96" s="36" t="s">
        <v>339</v>
      </c>
      <c r="AH96" s="36" t="s">
        <v>339</v>
      </c>
      <c r="AI96" s="36" t="s">
        <v>339</v>
      </c>
      <c r="AJ96" s="36" t="s">
        <v>339</v>
      </c>
      <c r="AK96" s="36" t="s">
        <v>339</v>
      </c>
      <c r="AL96" s="36" t="s">
        <v>339</v>
      </c>
      <c r="AM96" s="36" t="s">
        <v>339</v>
      </c>
      <c r="AN96" s="36" t="s">
        <v>339</v>
      </c>
      <c r="AO96" s="36" t="s">
        <v>339</v>
      </c>
      <c r="AP96" s="36" t="s">
        <v>339</v>
      </c>
      <c r="AQ96" s="36" t="s">
        <v>339</v>
      </c>
      <c r="AR96" s="36" t="s">
        <v>339</v>
      </c>
      <c r="AS96" s="36" t="s">
        <v>339</v>
      </c>
      <c r="AT96" s="36" t="s">
        <v>339</v>
      </c>
      <c r="AU96" s="36" t="s">
        <v>339</v>
      </c>
      <c r="AV96" s="36" t="s">
        <v>339</v>
      </c>
      <c r="AW96" s="36" t="s">
        <v>339</v>
      </c>
      <c r="AX96" s="36" t="s">
        <v>339</v>
      </c>
      <c r="AY96" s="36" t="s">
        <v>339</v>
      </c>
      <c r="AZ96" s="36" t="s">
        <v>339</v>
      </c>
      <c r="BA96" s="36" t="s">
        <v>339</v>
      </c>
      <c r="BB96" s="36" t="s">
        <v>339</v>
      </c>
      <c r="BC96" s="36" t="s">
        <v>339</v>
      </c>
      <c r="BD96" s="36" t="s">
        <v>339</v>
      </c>
      <c r="BE96" s="36" t="s">
        <v>339</v>
      </c>
      <c r="BF96" s="36" t="s">
        <v>339</v>
      </c>
      <c r="BG96" s="36" t="s">
        <v>339</v>
      </c>
      <c r="BH96" s="36" t="s">
        <v>339</v>
      </c>
      <c r="BI96" s="36" t="s">
        <v>339</v>
      </c>
      <c r="BJ96" s="36" t="s">
        <v>339</v>
      </c>
      <c r="BK96" s="36" t="s">
        <v>339</v>
      </c>
      <c r="BL96" s="36" t="s">
        <v>339</v>
      </c>
    </row>
    <row r="97" spans="1:64" s="37" customFormat="1" x14ac:dyDescent="0.2">
      <c r="A97" s="34">
        <v>94</v>
      </c>
      <c r="B97" s="34" t="s">
        <v>201</v>
      </c>
      <c r="C97" s="34" t="s">
        <v>206</v>
      </c>
      <c r="D97" s="41" t="s">
        <v>339</v>
      </c>
      <c r="E97" s="36" t="s">
        <v>339</v>
      </c>
      <c r="F97" s="36" t="s">
        <v>339</v>
      </c>
      <c r="G97" s="36" t="s">
        <v>339</v>
      </c>
      <c r="H97" s="36" t="s">
        <v>339</v>
      </c>
      <c r="I97" s="36" t="s">
        <v>339</v>
      </c>
      <c r="J97" s="36" t="s">
        <v>339</v>
      </c>
      <c r="K97" s="36" t="s">
        <v>339</v>
      </c>
      <c r="L97" s="36" t="s">
        <v>339</v>
      </c>
      <c r="M97" s="36" t="s">
        <v>339</v>
      </c>
      <c r="N97" s="36" t="s">
        <v>339</v>
      </c>
      <c r="O97" s="36" t="s">
        <v>339</v>
      </c>
      <c r="P97" s="36" t="s">
        <v>339</v>
      </c>
      <c r="Q97" s="36" t="s">
        <v>339</v>
      </c>
      <c r="R97" s="36" t="s">
        <v>339</v>
      </c>
      <c r="S97" s="36" t="s">
        <v>339</v>
      </c>
      <c r="T97" s="36" t="s">
        <v>339</v>
      </c>
      <c r="U97" s="36" t="s">
        <v>339</v>
      </c>
      <c r="V97" s="36" t="s">
        <v>339</v>
      </c>
      <c r="W97" s="36" t="s">
        <v>339</v>
      </c>
      <c r="X97" s="36" t="s">
        <v>339</v>
      </c>
      <c r="Y97" s="36" t="s">
        <v>339</v>
      </c>
      <c r="Z97" s="36" t="s">
        <v>339</v>
      </c>
      <c r="AA97" s="36" t="s">
        <v>339</v>
      </c>
      <c r="AB97" s="36" t="s">
        <v>339</v>
      </c>
      <c r="AC97" s="36" t="s">
        <v>339</v>
      </c>
      <c r="AD97" s="36" t="s">
        <v>339</v>
      </c>
      <c r="AE97" s="36" t="s">
        <v>339</v>
      </c>
      <c r="AF97" s="36" t="s">
        <v>339</v>
      </c>
      <c r="AG97" s="36" t="s">
        <v>339</v>
      </c>
      <c r="AH97" s="36" t="s">
        <v>339</v>
      </c>
      <c r="AI97" s="36" t="s">
        <v>339</v>
      </c>
      <c r="AJ97" s="36" t="s">
        <v>339</v>
      </c>
      <c r="AK97" s="36" t="s">
        <v>339</v>
      </c>
      <c r="AL97" s="36" t="s">
        <v>339</v>
      </c>
      <c r="AM97" s="36" t="s">
        <v>339</v>
      </c>
      <c r="AN97" s="36" t="s">
        <v>339</v>
      </c>
      <c r="AO97" s="36" t="s">
        <v>339</v>
      </c>
      <c r="AP97" s="36" t="s">
        <v>339</v>
      </c>
      <c r="AQ97" s="36" t="s">
        <v>339</v>
      </c>
      <c r="AR97" s="36" t="s">
        <v>339</v>
      </c>
      <c r="AS97" s="36" t="s">
        <v>339</v>
      </c>
      <c r="AT97" s="36" t="s">
        <v>339</v>
      </c>
      <c r="AU97" s="36" t="s">
        <v>339</v>
      </c>
      <c r="AV97" s="36" t="s">
        <v>339</v>
      </c>
      <c r="AW97" s="36" t="s">
        <v>339</v>
      </c>
      <c r="AX97" s="36" t="s">
        <v>339</v>
      </c>
      <c r="AY97" s="36" t="s">
        <v>339</v>
      </c>
      <c r="AZ97" s="36" t="s">
        <v>339</v>
      </c>
      <c r="BA97" s="36" t="s">
        <v>339</v>
      </c>
      <c r="BB97" s="36" t="s">
        <v>339</v>
      </c>
      <c r="BC97" s="36" t="s">
        <v>339</v>
      </c>
      <c r="BD97" s="36" t="s">
        <v>339</v>
      </c>
      <c r="BE97" s="36" t="s">
        <v>339</v>
      </c>
      <c r="BF97" s="36" t="s">
        <v>339</v>
      </c>
      <c r="BG97" s="36" t="s">
        <v>339</v>
      </c>
      <c r="BH97" s="36" t="s">
        <v>339</v>
      </c>
      <c r="BI97" s="36" t="s">
        <v>339</v>
      </c>
      <c r="BJ97" s="36" t="s">
        <v>339</v>
      </c>
      <c r="BK97" s="36" t="s">
        <v>339</v>
      </c>
      <c r="BL97" s="36" t="s">
        <v>339</v>
      </c>
    </row>
    <row r="98" spans="1:64" s="37" customFormat="1" x14ac:dyDescent="0.2">
      <c r="A98" s="34">
        <v>95</v>
      </c>
      <c r="B98" s="34" t="s">
        <v>201</v>
      </c>
      <c r="C98" s="34" t="s">
        <v>207</v>
      </c>
      <c r="D98" s="41" t="s">
        <v>339</v>
      </c>
      <c r="E98" s="36" t="s">
        <v>339</v>
      </c>
      <c r="F98" s="36" t="s">
        <v>339</v>
      </c>
      <c r="G98" s="36" t="s">
        <v>339</v>
      </c>
      <c r="H98" s="36" t="s">
        <v>339</v>
      </c>
      <c r="I98" s="36" t="s">
        <v>339</v>
      </c>
      <c r="J98" s="36" t="s">
        <v>339</v>
      </c>
      <c r="K98" s="36" t="s">
        <v>339</v>
      </c>
      <c r="L98" s="36" t="s">
        <v>339</v>
      </c>
      <c r="M98" s="36" t="s">
        <v>339</v>
      </c>
      <c r="N98" s="36" t="s">
        <v>339</v>
      </c>
      <c r="O98" s="36" t="s">
        <v>339</v>
      </c>
      <c r="P98" s="36" t="s">
        <v>339</v>
      </c>
      <c r="Q98" s="36" t="s">
        <v>339</v>
      </c>
      <c r="R98" s="36" t="s">
        <v>339</v>
      </c>
      <c r="S98" s="36" t="s">
        <v>339</v>
      </c>
      <c r="T98" s="36" t="s">
        <v>339</v>
      </c>
      <c r="U98" s="36" t="s">
        <v>339</v>
      </c>
      <c r="V98" s="36" t="s">
        <v>339</v>
      </c>
      <c r="W98" s="36" t="s">
        <v>339</v>
      </c>
      <c r="X98" s="36" t="s">
        <v>339</v>
      </c>
      <c r="Y98" s="36" t="s">
        <v>339</v>
      </c>
      <c r="Z98" s="36" t="s">
        <v>339</v>
      </c>
      <c r="AA98" s="36" t="s">
        <v>339</v>
      </c>
      <c r="AB98" s="36" t="s">
        <v>339</v>
      </c>
      <c r="AC98" s="36" t="s">
        <v>339</v>
      </c>
      <c r="AD98" s="36" t="s">
        <v>339</v>
      </c>
      <c r="AE98" s="36" t="s">
        <v>339</v>
      </c>
      <c r="AF98" s="36" t="s">
        <v>339</v>
      </c>
      <c r="AG98" s="36" t="s">
        <v>339</v>
      </c>
      <c r="AH98" s="36" t="s">
        <v>339</v>
      </c>
      <c r="AI98" s="36" t="s">
        <v>339</v>
      </c>
      <c r="AJ98" s="36" t="s">
        <v>339</v>
      </c>
      <c r="AK98" s="36" t="s">
        <v>339</v>
      </c>
      <c r="AL98" s="36" t="s">
        <v>339</v>
      </c>
      <c r="AM98" s="36" t="s">
        <v>339</v>
      </c>
      <c r="AN98" s="36" t="s">
        <v>339</v>
      </c>
      <c r="AO98" s="36" t="s">
        <v>339</v>
      </c>
      <c r="AP98" s="36" t="s">
        <v>339</v>
      </c>
      <c r="AQ98" s="36" t="s">
        <v>339</v>
      </c>
      <c r="AR98" s="36" t="s">
        <v>339</v>
      </c>
      <c r="AS98" s="36" t="s">
        <v>339</v>
      </c>
      <c r="AT98" s="36" t="s">
        <v>339</v>
      </c>
      <c r="AU98" s="36" t="s">
        <v>339</v>
      </c>
      <c r="AV98" s="36" t="s">
        <v>339</v>
      </c>
      <c r="AW98" s="36" t="s">
        <v>339</v>
      </c>
      <c r="AX98" s="36" t="s">
        <v>339</v>
      </c>
      <c r="AY98" s="36" t="s">
        <v>339</v>
      </c>
      <c r="AZ98" s="36" t="s">
        <v>339</v>
      </c>
      <c r="BA98" s="36" t="s">
        <v>339</v>
      </c>
      <c r="BB98" s="36" t="s">
        <v>339</v>
      </c>
      <c r="BC98" s="36" t="s">
        <v>339</v>
      </c>
      <c r="BD98" s="36" t="s">
        <v>339</v>
      </c>
      <c r="BE98" s="36" t="s">
        <v>339</v>
      </c>
      <c r="BF98" s="36" t="s">
        <v>339</v>
      </c>
      <c r="BG98" s="36" t="s">
        <v>339</v>
      </c>
      <c r="BH98" s="36" t="s">
        <v>339</v>
      </c>
      <c r="BI98" s="36" t="s">
        <v>339</v>
      </c>
      <c r="BJ98" s="36" t="s">
        <v>339</v>
      </c>
      <c r="BK98" s="36" t="s">
        <v>339</v>
      </c>
      <c r="BL98" s="36" t="s">
        <v>339</v>
      </c>
    </row>
    <row r="99" spans="1:64" s="37" customFormat="1" x14ac:dyDescent="0.2">
      <c r="A99" s="34">
        <v>96</v>
      </c>
      <c r="B99" s="34" t="s">
        <v>201</v>
      </c>
      <c r="C99" s="34" t="s">
        <v>208</v>
      </c>
      <c r="D99" s="41" t="s">
        <v>339</v>
      </c>
      <c r="E99" s="36" t="s">
        <v>339</v>
      </c>
      <c r="F99" s="36" t="s">
        <v>339</v>
      </c>
      <c r="G99" s="36" t="s">
        <v>339</v>
      </c>
      <c r="H99" s="36" t="s">
        <v>339</v>
      </c>
      <c r="I99" s="36" t="s">
        <v>339</v>
      </c>
      <c r="J99" s="36" t="s">
        <v>339</v>
      </c>
      <c r="K99" s="36" t="s">
        <v>339</v>
      </c>
      <c r="L99" s="36" t="s">
        <v>339</v>
      </c>
      <c r="M99" s="36" t="s">
        <v>339</v>
      </c>
      <c r="N99" s="36" t="s">
        <v>339</v>
      </c>
      <c r="O99" s="36" t="s">
        <v>339</v>
      </c>
      <c r="P99" s="36" t="s">
        <v>339</v>
      </c>
      <c r="Q99" s="36" t="s">
        <v>339</v>
      </c>
      <c r="R99" s="36" t="s">
        <v>339</v>
      </c>
      <c r="S99" s="36" t="s">
        <v>339</v>
      </c>
      <c r="T99" s="36" t="s">
        <v>339</v>
      </c>
      <c r="U99" s="36" t="s">
        <v>339</v>
      </c>
      <c r="V99" s="36" t="s">
        <v>339</v>
      </c>
      <c r="W99" s="36" t="s">
        <v>339</v>
      </c>
      <c r="X99" s="36" t="s">
        <v>339</v>
      </c>
      <c r="Y99" s="36" t="s">
        <v>339</v>
      </c>
      <c r="Z99" s="36" t="s">
        <v>339</v>
      </c>
      <c r="AA99" s="36" t="s">
        <v>339</v>
      </c>
      <c r="AB99" s="36" t="s">
        <v>339</v>
      </c>
      <c r="AC99" s="36" t="s">
        <v>339</v>
      </c>
      <c r="AD99" s="36" t="s">
        <v>339</v>
      </c>
      <c r="AE99" s="36" t="s">
        <v>339</v>
      </c>
      <c r="AF99" s="36" t="s">
        <v>339</v>
      </c>
      <c r="AG99" s="36" t="s">
        <v>339</v>
      </c>
      <c r="AH99" s="36" t="s">
        <v>339</v>
      </c>
      <c r="AI99" s="36" t="s">
        <v>339</v>
      </c>
      <c r="AJ99" s="36" t="s">
        <v>339</v>
      </c>
      <c r="AK99" s="36" t="s">
        <v>339</v>
      </c>
      <c r="AL99" s="36" t="s">
        <v>339</v>
      </c>
      <c r="AM99" s="36" t="s">
        <v>339</v>
      </c>
      <c r="AN99" s="36" t="s">
        <v>339</v>
      </c>
      <c r="AO99" s="36" t="s">
        <v>339</v>
      </c>
      <c r="AP99" s="36" t="s">
        <v>339</v>
      </c>
      <c r="AQ99" s="36" t="s">
        <v>339</v>
      </c>
      <c r="AR99" s="36" t="s">
        <v>339</v>
      </c>
      <c r="AS99" s="36" t="s">
        <v>339</v>
      </c>
      <c r="AT99" s="36" t="s">
        <v>339</v>
      </c>
      <c r="AU99" s="36" t="s">
        <v>339</v>
      </c>
      <c r="AV99" s="36" t="s">
        <v>339</v>
      </c>
      <c r="AW99" s="36" t="s">
        <v>339</v>
      </c>
      <c r="AX99" s="36" t="s">
        <v>339</v>
      </c>
      <c r="AY99" s="36" t="s">
        <v>339</v>
      </c>
      <c r="AZ99" s="36" t="s">
        <v>339</v>
      </c>
      <c r="BA99" s="36" t="s">
        <v>339</v>
      </c>
      <c r="BB99" s="36" t="s">
        <v>339</v>
      </c>
      <c r="BC99" s="36" t="s">
        <v>339</v>
      </c>
      <c r="BD99" s="36" t="s">
        <v>339</v>
      </c>
      <c r="BE99" s="36" t="s">
        <v>339</v>
      </c>
      <c r="BF99" s="36" t="s">
        <v>339</v>
      </c>
      <c r="BG99" s="36" t="s">
        <v>339</v>
      </c>
      <c r="BH99" s="36" t="s">
        <v>339</v>
      </c>
      <c r="BI99" s="36" t="s">
        <v>339</v>
      </c>
      <c r="BJ99" s="36" t="s">
        <v>339</v>
      </c>
      <c r="BK99" s="36" t="s">
        <v>339</v>
      </c>
      <c r="BL99" s="36" t="s">
        <v>339</v>
      </c>
    </row>
    <row r="100" spans="1:64" s="37" customFormat="1" x14ac:dyDescent="0.2">
      <c r="A100" s="34">
        <v>97</v>
      </c>
      <c r="B100" s="34" t="s">
        <v>201</v>
      </c>
      <c r="C100" s="34" t="s">
        <v>209</v>
      </c>
      <c r="D100" s="41" t="s">
        <v>339</v>
      </c>
      <c r="E100" s="36" t="s">
        <v>339</v>
      </c>
      <c r="F100" s="36" t="s">
        <v>339</v>
      </c>
      <c r="G100" s="36" t="s">
        <v>339</v>
      </c>
      <c r="H100" s="36" t="s">
        <v>339</v>
      </c>
      <c r="I100" s="36" t="s">
        <v>339</v>
      </c>
      <c r="J100" s="36" t="s">
        <v>339</v>
      </c>
      <c r="K100" s="36" t="s">
        <v>339</v>
      </c>
      <c r="L100" s="36" t="s">
        <v>339</v>
      </c>
      <c r="M100" s="36" t="s">
        <v>339</v>
      </c>
      <c r="N100" s="36" t="s">
        <v>339</v>
      </c>
      <c r="O100" s="36" t="s">
        <v>339</v>
      </c>
      <c r="P100" s="36" t="s">
        <v>339</v>
      </c>
      <c r="Q100" s="36" t="s">
        <v>339</v>
      </c>
      <c r="R100" s="36" t="s">
        <v>339</v>
      </c>
      <c r="S100" s="36" t="s">
        <v>339</v>
      </c>
      <c r="T100" s="36" t="s">
        <v>339</v>
      </c>
      <c r="U100" s="36" t="s">
        <v>339</v>
      </c>
      <c r="V100" s="36" t="s">
        <v>339</v>
      </c>
      <c r="W100" s="36" t="s">
        <v>339</v>
      </c>
      <c r="X100" s="36" t="s">
        <v>339</v>
      </c>
      <c r="Y100" s="36" t="s">
        <v>339</v>
      </c>
      <c r="Z100" s="36" t="s">
        <v>339</v>
      </c>
      <c r="AA100" s="36" t="s">
        <v>339</v>
      </c>
      <c r="AB100" s="36" t="s">
        <v>339</v>
      </c>
      <c r="AC100" s="36" t="s">
        <v>339</v>
      </c>
      <c r="AD100" s="36" t="s">
        <v>339</v>
      </c>
      <c r="AE100" s="36" t="s">
        <v>339</v>
      </c>
      <c r="AF100" s="36" t="s">
        <v>339</v>
      </c>
      <c r="AG100" s="36" t="s">
        <v>339</v>
      </c>
      <c r="AH100" s="36" t="s">
        <v>339</v>
      </c>
      <c r="AI100" s="36" t="s">
        <v>339</v>
      </c>
      <c r="AJ100" s="36" t="s">
        <v>339</v>
      </c>
      <c r="AK100" s="36" t="s">
        <v>339</v>
      </c>
      <c r="AL100" s="36" t="s">
        <v>339</v>
      </c>
      <c r="AM100" s="36" t="s">
        <v>339</v>
      </c>
      <c r="AN100" s="36" t="s">
        <v>339</v>
      </c>
      <c r="AO100" s="36" t="s">
        <v>339</v>
      </c>
      <c r="AP100" s="36" t="s">
        <v>339</v>
      </c>
      <c r="AQ100" s="36" t="s">
        <v>339</v>
      </c>
      <c r="AR100" s="36" t="s">
        <v>339</v>
      </c>
      <c r="AS100" s="36" t="s">
        <v>339</v>
      </c>
      <c r="AT100" s="36" t="s">
        <v>339</v>
      </c>
      <c r="AU100" s="36" t="s">
        <v>339</v>
      </c>
      <c r="AV100" s="36" t="s">
        <v>339</v>
      </c>
      <c r="AW100" s="36" t="s">
        <v>339</v>
      </c>
      <c r="AX100" s="36" t="s">
        <v>339</v>
      </c>
      <c r="AY100" s="36" t="s">
        <v>339</v>
      </c>
      <c r="AZ100" s="36" t="s">
        <v>339</v>
      </c>
      <c r="BA100" s="36" t="s">
        <v>339</v>
      </c>
      <c r="BB100" s="36" t="s">
        <v>339</v>
      </c>
      <c r="BC100" s="36" t="s">
        <v>339</v>
      </c>
      <c r="BD100" s="36" t="s">
        <v>339</v>
      </c>
      <c r="BE100" s="36" t="s">
        <v>339</v>
      </c>
      <c r="BF100" s="36" t="s">
        <v>339</v>
      </c>
      <c r="BG100" s="36" t="s">
        <v>339</v>
      </c>
      <c r="BH100" s="36" t="s">
        <v>339</v>
      </c>
      <c r="BI100" s="36" t="s">
        <v>339</v>
      </c>
      <c r="BJ100" s="36" t="s">
        <v>339</v>
      </c>
      <c r="BK100" s="36" t="s">
        <v>339</v>
      </c>
      <c r="BL100" s="36" t="s">
        <v>339</v>
      </c>
    </row>
    <row r="101" spans="1:64" s="37" customFormat="1" x14ac:dyDescent="0.2">
      <c r="A101" s="34">
        <v>98</v>
      </c>
      <c r="B101" s="34" t="s">
        <v>201</v>
      </c>
      <c r="C101" s="34" t="s">
        <v>210</v>
      </c>
      <c r="D101" s="41" t="s">
        <v>339</v>
      </c>
      <c r="E101" s="36" t="s">
        <v>339</v>
      </c>
      <c r="F101" s="36" t="s">
        <v>339</v>
      </c>
      <c r="G101" s="36" t="s">
        <v>339</v>
      </c>
      <c r="H101" s="36" t="s">
        <v>339</v>
      </c>
      <c r="I101" s="36" t="s">
        <v>339</v>
      </c>
      <c r="J101" s="36" t="s">
        <v>339</v>
      </c>
      <c r="K101" s="36" t="s">
        <v>339</v>
      </c>
      <c r="L101" s="36" t="s">
        <v>339</v>
      </c>
      <c r="M101" s="36" t="s">
        <v>339</v>
      </c>
      <c r="N101" s="36" t="s">
        <v>339</v>
      </c>
      <c r="O101" s="36" t="s">
        <v>339</v>
      </c>
      <c r="P101" s="36" t="s">
        <v>339</v>
      </c>
      <c r="Q101" s="36" t="s">
        <v>339</v>
      </c>
      <c r="R101" s="36" t="s">
        <v>339</v>
      </c>
      <c r="S101" s="36" t="s">
        <v>339</v>
      </c>
      <c r="T101" s="36" t="s">
        <v>339</v>
      </c>
      <c r="U101" s="36" t="s">
        <v>339</v>
      </c>
      <c r="V101" s="36" t="s">
        <v>339</v>
      </c>
      <c r="W101" s="36" t="s">
        <v>339</v>
      </c>
      <c r="X101" s="36" t="s">
        <v>339</v>
      </c>
      <c r="Y101" s="36" t="s">
        <v>339</v>
      </c>
      <c r="Z101" s="36" t="s">
        <v>339</v>
      </c>
      <c r="AA101" s="36" t="s">
        <v>339</v>
      </c>
      <c r="AB101" s="36" t="s">
        <v>339</v>
      </c>
      <c r="AC101" s="36" t="s">
        <v>339</v>
      </c>
      <c r="AD101" s="36" t="s">
        <v>339</v>
      </c>
      <c r="AE101" s="36" t="s">
        <v>339</v>
      </c>
      <c r="AF101" s="36" t="s">
        <v>339</v>
      </c>
      <c r="AG101" s="36" t="s">
        <v>339</v>
      </c>
      <c r="AH101" s="36" t="s">
        <v>339</v>
      </c>
      <c r="AI101" s="36" t="s">
        <v>339</v>
      </c>
      <c r="AJ101" s="36" t="s">
        <v>339</v>
      </c>
      <c r="AK101" s="36" t="s">
        <v>339</v>
      </c>
      <c r="AL101" s="36" t="s">
        <v>339</v>
      </c>
      <c r="AM101" s="36" t="s">
        <v>339</v>
      </c>
      <c r="AN101" s="36" t="s">
        <v>339</v>
      </c>
      <c r="AO101" s="36" t="s">
        <v>339</v>
      </c>
      <c r="AP101" s="36" t="s">
        <v>339</v>
      </c>
      <c r="AQ101" s="36" t="s">
        <v>339</v>
      </c>
      <c r="AR101" s="36" t="s">
        <v>339</v>
      </c>
      <c r="AS101" s="36" t="s">
        <v>339</v>
      </c>
      <c r="AT101" s="36" t="s">
        <v>339</v>
      </c>
      <c r="AU101" s="36" t="s">
        <v>339</v>
      </c>
      <c r="AV101" s="36" t="s">
        <v>339</v>
      </c>
      <c r="AW101" s="36" t="s">
        <v>339</v>
      </c>
      <c r="AX101" s="36" t="s">
        <v>339</v>
      </c>
      <c r="AY101" s="36" t="s">
        <v>339</v>
      </c>
      <c r="AZ101" s="36" t="s">
        <v>339</v>
      </c>
      <c r="BA101" s="36" t="s">
        <v>339</v>
      </c>
      <c r="BB101" s="36" t="s">
        <v>339</v>
      </c>
      <c r="BC101" s="36" t="s">
        <v>339</v>
      </c>
      <c r="BD101" s="36" t="s">
        <v>339</v>
      </c>
      <c r="BE101" s="36" t="s">
        <v>339</v>
      </c>
      <c r="BF101" s="36" t="s">
        <v>339</v>
      </c>
      <c r="BG101" s="36" t="s">
        <v>339</v>
      </c>
      <c r="BH101" s="36" t="s">
        <v>339</v>
      </c>
      <c r="BI101" s="36" t="s">
        <v>339</v>
      </c>
      <c r="BJ101" s="36" t="s">
        <v>339</v>
      </c>
      <c r="BK101" s="36" t="s">
        <v>339</v>
      </c>
      <c r="BL101" s="36" t="s">
        <v>339</v>
      </c>
    </row>
    <row r="102" spans="1:64" s="37" customFormat="1" x14ac:dyDescent="0.2">
      <c r="A102" s="34">
        <v>99</v>
      </c>
      <c r="B102" s="34" t="s">
        <v>201</v>
      </c>
      <c r="C102" s="34" t="s">
        <v>211</v>
      </c>
      <c r="D102" s="41" t="s">
        <v>339</v>
      </c>
      <c r="E102" s="36" t="s">
        <v>339</v>
      </c>
      <c r="F102" s="36" t="s">
        <v>339</v>
      </c>
      <c r="G102" s="36" t="s">
        <v>339</v>
      </c>
      <c r="H102" s="36" t="s">
        <v>339</v>
      </c>
      <c r="I102" s="36" t="s">
        <v>339</v>
      </c>
      <c r="J102" s="36" t="s">
        <v>339</v>
      </c>
      <c r="K102" s="36" t="s">
        <v>339</v>
      </c>
      <c r="L102" s="36" t="s">
        <v>339</v>
      </c>
      <c r="M102" s="36" t="s">
        <v>339</v>
      </c>
      <c r="N102" s="36" t="s">
        <v>339</v>
      </c>
      <c r="O102" s="36" t="s">
        <v>339</v>
      </c>
      <c r="P102" s="36" t="s">
        <v>339</v>
      </c>
      <c r="Q102" s="36" t="s">
        <v>339</v>
      </c>
      <c r="R102" s="36" t="s">
        <v>339</v>
      </c>
      <c r="S102" s="36" t="s">
        <v>339</v>
      </c>
      <c r="T102" s="36" t="s">
        <v>339</v>
      </c>
      <c r="U102" s="36" t="s">
        <v>339</v>
      </c>
      <c r="V102" s="36" t="s">
        <v>339</v>
      </c>
      <c r="W102" s="36" t="s">
        <v>339</v>
      </c>
      <c r="X102" s="36" t="s">
        <v>339</v>
      </c>
      <c r="Y102" s="36" t="s">
        <v>339</v>
      </c>
      <c r="Z102" s="36" t="s">
        <v>339</v>
      </c>
      <c r="AA102" s="36" t="s">
        <v>339</v>
      </c>
      <c r="AB102" s="36" t="s">
        <v>339</v>
      </c>
      <c r="AC102" s="36" t="s">
        <v>339</v>
      </c>
      <c r="AD102" s="36" t="s">
        <v>339</v>
      </c>
      <c r="AE102" s="36" t="s">
        <v>339</v>
      </c>
      <c r="AF102" s="36" t="s">
        <v>339</v>
      </c>
      <c r="AG102" s="36" t="s">
        <v>339</v>
      </c>
      <c r="AH102" s="36" t="s">
        <v>339</v>
      </c>
      <c r="AI102" s="36" t="s">
        <v>339</v>
      </c>
      <c r="AJ102" s="36" t="s">
        <v>339</v>
      </c>
      <c r="AK102" s="36" t="s">
        <v>339</v>
      </c>
      <c r="AL102" s="36" t="s">
        <v>339</v>
      </c>
      <c r="AM102" s="36" t="s">
        <v>339</v>
      </c>
      <c r="AN102" s="36" t="s">
        <v>339</v>
      </c>
      <c r="AO102" s="36" t="s">
        <v>339</v>
      </c>
      <c r="AP102" s="36" t="s">
        <v>339</v>
      </c>
      <c r="AQ102" s="36" t="s">
        <v>339</v>
      </c>
      <c r="AR102" s="36" t="s">
        <v>339</v>
      </c>
      <c r="AS102" s="36" t="s">
        <v>339</v>
      </c>
      <c r="AT102" s="36" t="s">
        <v>339</v>
      </c>
      <c r="AU102" s="36" t="s">
        <v>339</v>
      </c>
      <c r="AV102" s="36" t="s">
        <v>339</v>
      </c>
      <c r="AW102" s="36" t="s">
        <v>339</v>
      </c>
      <c r="AX102" s="36" t="s">
        <v>339</v>
      </c>
      <c r="AY102" s="36" t="s">
        <v>339</v>
      </c>
      <c r="AZ102" s="36" t="s">
        <v>339</v>
      </c>
      <c r="BA102" s="36" t="s">
        <v>339</v>
      </c>
      <c r="BB102" s="36" t="s">
        <v>339</v>
      </c>
      <c r="BC102" s="36" t="s">
        <v>339</v>
      </c>
      <c r="BD102" s="36" t="s">
        <v>339</v>
      </c>
      <c r="BE102" s="36" t="s">
        <v>339</v>
      </c>
      <c r="BF102" s="36" t="s">
        <v>339</v>
      </c>
      <c r="BG102" s="36" t="s">
        <v>339</v>
      </c>
      <c r="BH102" s="36" t="s">
        <v>339</v>
      </c>
      <c r="BI102" s="36" t="s">
        <v>339</v>
      </c>
      <c r="BJ102" s="36" t="s">
        <v>339</v>
      </c>
      <c r="BK102" s="36" t="s">
        <v>339</v>
      </c>
      <c r="BL102" s="36" t="s">
        <v>339</v>
      </c>
    </row>
    <row r="103" spans="1:64" s="37" customFormat="1" x14ac:dyDescent="0.2">
      <c r="A103" s="34">
        <v>100</v>
      </c>
      <c r="B103" s="34" t="s">
        <v>201</v>
      </c>
      <c r="C103" s="34" t="s">
        <v>212</v>
      </c>
      <c r="D103" s="41" t="s">
        <v>339</v>
      </c>
      <c r="E103" s="36" t="s">
        <v>339</v>
      </c>
      <c r="F103" s="36" t="s">
        <v>339</v>
      </c>
      <c r="G103" s="36" t="s">
        <v>339</v>
      </c>
      <c r="H103" s="36" t="s">
        <v>339</v>
      </c>
      <c r="I103" s="36" t="s">
        <v>339</v>
      </c>
      <c r="J103" s="36" t="s">
        <v>339</v>
      </c>
      <c r="K103" s="36" t="s">
        <v>339</v>
      </c>
      <c r="L103" s="36" t="s">
        <v>339</v>
      </c>
      <c r="M103" s="36" t="s">
        <v>339</v>
      </c>
      <c r="N103" s="36" t="s">
        <v>339</v>
      </c>
      <c r="O103" s="36" t="s">
        <v>339</v>
      </c>
      <c r="P103" s="36" t="s">
        <v>339</v>
      </c>
      <c r="Q103" s="36" t="s">
        <v>339</v>
      </c>
      <c r="R103" s="36" t="s">
        <v>339</v>
      </c>
      <c r="S103" s="36" t="s">
        <v>339</v>
      </c>
      <c r="T103" s="36" t="s">
        <v>339</v>
      </c>
      <c r="U103" s="36" t="s">
        <v>339</v>
      </c>
      <c r="V103" s="36" t="s">
        <v>339</v>
      </c>
      <c r="W103" s="36" t="s">
        <v>339</v>
      </c>
      <c r="X103" s="36" t="s">
        <v>339</v>
      </c>
      <c r="Y103" s="36" t="s">
        <v>339</v>
      </c>
      <c r="Z103" s="36" t="s">
        <v>339</v>
      </c>
      <c r="AA103" s="36" t="s">
        <v>339</v>
      </c>
      <c r="AB103" s="36" t="s">
        <v>339</v>
      </c>
      <c r="AC103" s="36" t="s">
        <v>339</v>
      </c>
      <c r="AD103" s="36" t="s">
        <v>339</v>
      </c>
      <c r="AE103" s="36" t="s">
        <v>339</v>
      </c>
      <c r="AF103" s="36" t="s">
        <v>339</v>
      </c>
      <c r="AG103" s="36" t="s">
        <v>339</v>
      </c>
      <c r="AH103" s="36" t="s">
        <v>339</v>
      </c>
      <c r="AI103" s="36" t="s">
        <v>339</v>
      </c>
      <c r="AJ103" s="36" t="s">
        <v>339</v>
      </c>
      <c r="AK103" s="36" t="s">
        <v>339</v>
      </c>
      <c r="AL103" s="36" t="s">
        <v>339</v>
      </c>
      <c r="AM103" s="36" t="s">
        <v>339</v>
      </c>
      <c r="AN103" s="36" t="s">
        <v>339</v>
      </c>
      <c r="AO103" s="36" t="s">
        <v>339</v>
      </c>
      <c r="AP103" s="36" t="s">
        <v>339</v>
      </c>
      <c r="AQ103" s="36" t="s">
        <v>339</v>
      </c>
      <c r="AR103" s="36" t="s">
        <v>339</v>
      </c>
      <c r="AS103" s="36" t="s">
        <v>339</v>
      </c>
      <c r="AT103" s="36" t="s">
        <v>339</v>
      </c>
      <c r="AU103" s="36" t="s">
        <v>339</v>
      </c>
      <c r="AV103" s="36" t="s">
        <v>339</v>
      </c>
      <c r="AW103" s="36" t="s">
        <v>339</v>
      </c>
      <c r="AX103" s="36" t="s">
        <v>339</v>
      </c>
      <c r="AY103" s="36" t="s">
        <v>339</v>
      </c>
      <c r="AZ103" s="36" t="s">
        <v>339</v>
      </c>
      <c r="BA103" s="36" t="s">
        <v>339</v>
      </c>
      <c r="BB103" s="36" t="s">
        <v>339</v>
      </c>
      <c r="BC103" s="36" t="s">
        <v>339</v>
      </c>
      <c r="BD103" s="36" t="s">
        <v>339</v>
      </c>
      <c r="BE103" s="36" t="s">
        <v>339</v>
      </c>
      <c r="BF103" s="36" t="s">
        <v>339</v>
      </c>
      <c r="BG103" s="36" t="s">
        <v>339</v>
      </c>
      <c r="BH103" s="36" t="s">
        <v>339</v>
      </c>
      <c r="BI103" s="36" t="s">
        <v>339</v>
      </c>
      <c r="BJ103" s="36" t="s">
        <v>339</v>
      </c>
      <c r="BK103" s="36" t="s">
        <v>339</v>
      </c>
      <c r="BL103" s="36" t="s">
        <v>339</v>
      </c>
    </row>
    <row r="104" spans="1:64" s="37" customFormat="1" x14ac:dyDescent="0.2">
      <c r="A104" s="34">
        <v>101</v>
      </c>
      <c r="B104" s="34" t="s">
        <v>201</v>
      </c>
      <c r="C104" s="34" t="s">
        <v>213</v>
      </c>
      <c r="D104" s="41" t="s">
        <v>339</v>
      </c>
      <c r="E104" s="36" t="s">
        <v>339</v>
      </c>
      <c r="F104" s="36" t="s">
        <v>339</v>
      </c>
      <c r="G104" s="36" t="s">
        <v>339</v>
      </c>
      <c r="H104" s="36" t="s">
        <v>339</v>
      </c>
      <c r="I104" s="36" t="s">
        <v>339</v>
      </c>
      <c r="J104" s="36" t="s">
        <v>339</v>
      </c>
      <c r="K104" s="36" t="s">
        <v>339</v>
      </c>
      <c r="L104" s="36" t="s">
        <v>339</v>
      </c>
      <c r="M104" s="36" t="s">
        <v>339</v>
      </c>
      <c r="N104" s="36" t="s">
        <v>339</v>
      </c>
      <c r="O104" s="36" t="s">
        <v>339</v>
      </c>
      <c r="P104" s="36" t="s">
        <v>339</v>
      </c>
      <c r="Q104" s="36" t="s">
        <v>339</v>
      </c>
      <c r="R104" s="36" t="s">
        <v>339</v>
      </c>
      <c r="S104" s="36" t="s">
        <v>339</v>
      </c>
      <c r="T104" s="36" t="s">
        <v>339</v>
      </c>
      <c r="U104" s="36" t="s">
        <v>339</v>
      </c>
      <c r="V104" s="36" t="s">
        <v>339</v>
      </c>
      <c r="W104" s="36" t="s">
        <v>339</v>
      </c>
      <c r="X104" s="36" t="s">
        <v>339</v>
      </c>
      <c r="Y104" s="36" t="s">
        <v>339</v>
      </c>
      <c r="Z104" s="36" t="s">
        <v>339</v>
      </c>
      <c r="AA104" s="36" t="s">
        <v>339</v>
      </c>
      <c r="AB104" s="36" t="s">
        <v>339</v>
      </c>
      <c r="AC104" s="36" t="s">
        <v>339</v>
      </c>
      <c r="AD104" s="36" t="s">
        <v>339</v>
      </c>
      <c r="AE104" s="36" t="s">
        <v>339</v>
      </c>
      <c r="AF104" s="36" t="s">
        <v>339</v>
      </c>
      <c r="AG104" s="36" t="s">
        <v>339</v>
      </c>
      <c r="AH104" s="36" t="s">
        <v>339</v>
      </c>
      <c r="AI104" s="36" t="s">
        <v>339</v>
      </c>
      <c r="AJ104" s="36" t="s">
        <v>339</v>
      </c>
      <c r="AK104" s="36" t="s">
        <v>339</v>
      </c>
      <c r="AL104" s="36" t="s">
        <v>339</v>
      </c>
      <c r="AM104" s="36" t="s">
        <v>339</v>
      </c>
      <c r="AN104" s="36" t="s">
        <v>339</v>
      </c>
      <c r="AO104" s="36" t="s">
        <v>339</v>
      </c>
      <c r="AP104" s="36" t="s">
        <v>339</v>
      </c>
      <c r="AQ104" s="36" t="s">
        <v>339</v>
      </c>
      <c r="AR104" s="36" t="s">
        <v>339</v>
      </c>
      <c r="AS104" s="36" t="s">
        <v>339</v>
      </c>
      <c r="AT104" s="36" t="s">
        <v>339</v>
      </c>
      <c r="AU104" s="36" t="s">
        <v>339</v>
      </c>
      <c r="AV104" s="36" t="s">
        <v>339</v>
      </c>
      <c r="AW104" s="36" t="s">
        <v>339</v>
      </c>
      <c r="AX104" s="36" t="s">
        <v>339</v>
      </c>
      <c r="AY104" s="36" t="s">
        <v>339</v>
      </c>
      <c r="AZ104" s="36" t="s">
        <v>339</v>
      </c>
      <c r="BA104" s="36" t="s">
        <v>339</v>
      </c>
      <c r="BB104" s="36" t="s">
        <v>339</v>
      </c>
      <c r="BC104" s="36" t="s">
        <v>339</v>
      </c>
      <c r="BD104" s="36" t="s">
        <v>339</v>
      </c>
      <c r="BE104" s="36" t="s">
        <v>339</v>
      </c>
      <c r="BF104" s="36" t="s">
        <v>339</v>
      </c>
      <c r="BG104" s="36" t="s">
        <v>339</v>
      </c>
      <c r="BH104" s="36" t="s">
        <v>339</v>
      </c>
      <c r="BI104" s="36" t="s">
        <v>339</v>
      </c>
      <c r="BJ104" s="36" t="s">
        <v>339</v>
      </c>
      <c r="BK104" s="36" t="s">
        <v>339</v>
      </c>
      <c r="BL104" s="36" t="s">
        <v>339</v>
      </c>
    </row>
    <row r="105" spans="1:64" s="37" customFormat="1" x14ac:dyDescent="0.2">
      <c r="A105" s="34">
        <v>102</v>
      </c>
      <c r="B105" s="34" t="s">
        <v>201</v>
      </c>
      <c r="C105" s="34" t="s">
        <v>214</v>
      </c>
      <c r="D105" s="41" t="s">
        <v>339</v>
      </c>
      <c r="E105" s="36" t="s">
        <v>339</v>
      </c>
      <c r="F105" s="36" t="s">
        <v>339</v>
      </c>
      <c r="G105" s="36" t="s">
        <v>339</v>
      </c>
      <c r="H105" s="36" t="s">
        <v>339</v>
      </c>
      <c r="I105" s="36" t="s">
        <v>339</v>
      </c>
      <c r="J105" s="36" t="s">
        <v>339</v>
      </c>
      <c r="K105" s="36" t="s">
        <v>339</v>
      </c>
      <c r="L105" s="36" t="s">
        <v>339</v>
      </c>
      <c r="M105" s="36" t="s">
        <v>339</v>
      </c>
      <c r="N105" s="36" t="s">
        <v>339</v>
      </c>
      <c r="O105" s="36" t="s">
        <v>339</v>
      </c>
      <c r="P105" s="36" t="s">
        <v>339</v>
      </c>
      <c r="Q105" s="36" t="s">
        <v>339</v>
      </c>
      <c r="R105" s="36" t="s">
        <v>339</v>
      </c>
      <c r="S105" s="36" t="s">
        <v>339</v>
      </c>
      <c r="T105" s="36" t="s">
        <v>339</v>
      </c>
      <c r="U105" s="36" t="s">
        <v>339</v>
      </c>
      <c r="V105" s="36" t="s">
        <v>339</v>
      </c>
      <c r="W105" s="36" t="s">
        <v>339</v>
      </c>
      <c r="X105" s="36" t="s">
        <v>339</v>
      </c>
      <c r="Y105" s="36" t="s">
        <v>339</v>
      </c>
      <c r="Z105" s="36" t="s">
        <v>339</v>
      </c>
      <c r="AA105" s="36" t="s">
        <v>339</v>
      </c>
      <c r="AB105" s="36" t="s">
        <v>339</v>
      </c>
      <c r="AC105" s="36" t="s">
        <v>339</v>
      </c>
      <c r="AD105" s="36" t="s">
        <v>339</v>
      </c>
      <c r="AE105" s="36" t="s">
        <v>339</v>
      </c>
      <c r="AF105" s="36" t="s">
        <v>339</v>
      </c>
      <c r="AG105" s="36" t="s">
        <v>339</v>
      </c>
      <c r="AH105" s="36" t="s">
        <v>339</v>
      </c>
      <c r="AI105" s="36" t="s">
        <v>339</v>
      </c>
      <c r="AJ105" s="36" t="s">
        <v>339</v>
      </c>
      <c r="AK105" s="36" t="s">
        <v>339</v>
      </c>
      <c r="AL105" s="36" t="s">
        <v>339</v>
      </c>
      <c r="AM105" s="36" t="s">
        <v>339</v>
      </c>
      <c r="AN105" s="36" t="s">
        <v>339</v>
      </c>
      <c r="AO105" s="36" t="s">
        <v>339</v>
      </c>
      <c r="AP105" s="36" t="s">
        <v>339</v>
      </c>
      <c r="AQ105" s="36" t="s">
        <v>339</v>
      </c>
      <c r="AR105" s="36" t="s">
        <v>339</v>
      </c>
      <c r="AS105" s="36" t="s">
        <v>339</v>
      </c>
      <c r="AT105" s="36" t="s">
        <v>339</v>
      </c>
      <c r="AU105" s="36" t="s">
        <v>339</v>
      </c>
      <c r="AV105" s="36" t="s">
        <v>339</v>
      </c>
      <c r="AW105" s="36" t="s">
        <v>339</v>
      </c>
      <c r="AX105" s="36" t="s">
        <v>339</v>
      </c>
      <c r="AY105" s="36" t="s">
        <v>339</v>
      </c>
      <c r="AZ105" s="36" t="s">
        <v>339</v>
      </c>
      <c r="BA105" s="36" t="s">
        <v>339</v>
      </c>
      <c r="BB105" s="36" t="s">
        <v>339</v>
      </c>
      <c r="BC105" s="36" t="s">
        <v>339</v>
      </c>
      <c r="BD105" s="36" t="s">
        <v>339</v>
      </c>
      <c r="BE105" s="36" t="s">
        <v>339</v>
      </c>
      <c r="BF105" s="36" t="s">
        <v>339</v>
      </c>
      <c r="BG105" s="36" t="s">
        <v>339</v>
      </c>
      <c r="BH105" s="36" t="s">
        <v>339</v>
      </c>
      <c r="BI105" s="36" t="s">
        <v>339</v>
      </c>
      <c r="BJ105" s="36" t="s">
        <v>339</v>
      </c>
      <c r="BK105" s="36" t="s">
        <v>339</v>
      </c>
      <c r="BL105" s="36" t="s">
        <v>339</v>
      </c>
    </row>
    <row r="106" spans="1:64" s="37" customFormat="1" x14ac:dyDescent="0.2">
      <c r="A106" s="34">
        <v>103</v>
      </c>
      <c r="B106" s="34" t="s">
        <v>201</v>
      </c>
      <c r="C106" s="34" t="s">
        <v>215</v>
      </c>
      <c r="D106" s="41" t="s">
        <v>339</v>
      </c>
      <c r="E106" s="36" t="s">
        <v>339</v>
      </c>
      <c r="F106" s="36" t="s">
        <v>339</v>
      </c>
      <c r="G106" s="36" t="s">
        <v>339</v>
      </c>
      <c r="H106" s="36" t="s">
        <v>339</v>
      </c>
      <c r="I106" s="36" t="s">
        <v>339</v>
      </c>
      <c r="J106" s="36" t="s">
        <v>339</v>
      </c>
      <c r="K106" s="36" t="s">
        <v>339</v>
      </c>
      <c r="L106" s="36" t="s">
        <v>339</v>
      </c>
      <c r="M106" s="36" t="s">
        <v>339</v>
      </c>
      <c r="N106" s="36" t="s">
        <v>339</v>
      </c>
      <c r="O106" s="36" t="s">
        <v>339</v>
      </c>
      <c r="P106" s="36" t="s">
        <v>339</v>
      </c>
      <c r="Q106" s="36" t="s">
        <v>339</v>
      </c>
      <c r="R106" s="36" t="s">
        <v>339</v>
      </c>
      <c r="S106" s="36" t="s">
        <v>339</v>
      </c>
      <c r="T106" s="36" t="s">
        <v>339</v>
      </c>
      <c r="U106" s="36" t="s">
        <v>339</v>
      </c>
      <c r="V106" s="36" t="s">
        <v>339</v>
      </c>
      <c r="W106" s="36" t="s">
        <v>339</v>
      </c>
      <c r="X106" s="36" t="s">
        <v>339</v>
      </c>
      <c r="Y106" s="36" t="s">
        <v>339</v>
      </c>
      <c r="Z106" s="36" t="s">
        <v>339</v>
      </c>
      <c r="AA106" s="36" t="s">
        <v>339</v>
      </c>
      <c r="AB106" s="36" t="s">
        <v>339</v>
      </c>
      <c r="AC106" s="36" t="s">
        <v>339</v>
      </c>
      <c r="AD106" s="36" t="s">
        <v>339</v>
      </c>
      <c r="AE106" s="36" t="s">
        <v>339</v>
      </c>
      <c r="AF106" s="36" t="s">
        <v>339</v>
      </c>
      <c r="AG106" s="36" t="s">
        <v>339</v>
      </c>
      <c r="AH106" s="36" t="s">
        <v>339</v>
      </c>
      <c r="AI106" s="36" t="s">
        <v>339</v>
      </c>
      <c r="AJ106" s="36" t="s">
        <v>339</v>
      </c>
      <c r="AK106" s="36" t="s">
        <v>339</v>
      </c>
      <c r="AL106" s="36" t="s">
        <v>339</v>
      </c>
      <c r="AM106" s="36" t="s">
        <v>339</v>
      </c>
      <c r="AN106" s="36" t="s">
        <v>339</v>
      </c>
      <c r="AO106" s="36" t="s">
        <v>339</v>
      </c>
      <c r="AP106" s="36" t="s">
        <v>339</v>
      </c>
      <c r="AQ106" s="36" t="s">
        <v>339</v>
      </c>
      <c r="AR106" s="36" t="s">
        <v>339</v>
      </c>
      <c r="AS106" s="36" t="s">
        <v>339</v>
      </c>
      <c r="AT106" s="36" t="s">
        <v>339</v>
      </c>
      <c r="AU106" s="36" t="s">
        <v>339</v>
      </c>
      <c r="AV106" s="36" t="s">
        <v>339</v>
      </c>
      <c r="AW106" s="36" t="s">
        <v>339</v>
      </c>
      <c r="AX106" s="36" t="s">
        <v>339</v>
      </c>
      <c r="AY106" s="36" t="s">
        <v>339</v>
      </c>
      <c r="AZ106" s="36" t="s">
        <v>339</v>
      </c>
      <c r="BA106" s="36" t="s">
        <v>339</v>
      </c>
      <c r="BB106" s="36" t="s">
        <v>339</v>
      </c>
      <c r="BC106" s="36" t="s">
        <v>339</v>
      </c>
      <c r="BD106" s="36" t="s">
        <v>339</v>
      </c>
      <c r="BE106" s="36" t="s">
        <v>339</v>
      </c>
      <c r="BF106" s="36" t="s">
        <v>339</v>
      </c>
      <c r="BG106" s="36" t="s">
        <v>339</v>
      </c>
      <c r="BH106" s="36" t="s">
        <v>339</v>
      </c>
      <c r="BI106" s="36" t="s">
        <v>339</v>
      </c>
      <c r="BJ106" s="36" t="s">
        <v>339</v>
      </c>
      <c r="BK106" s="36" t="s">
        <v>339</v>
      </c>
      <c r="BL106" s="36" t="s">
        <v>339</v>
      </c>
    </row>
    <row r="107" spans="1:64" s="37" customFormat="1" x14ac:dyDescent="0.2">
      <c r="A107" s="34">
        <v>104</v>
      </c>
      <c r="B107" s="34" t="s">
        <v>201</v>
      </c>
      <c r="C107" s="34" t="s">
        <v>216</v>
      </c>
      <c r="D107" s="41" t="s">
        <v>339</v>
      </c>
      <c r="E107" s="36" t="s">
        <v>339</v>
      </c>
      <c r="F107" s="36" t="s">
        <v>339</v>
      </c>
      <c r="G107" s="36" t="s">
        <v>339</v>
      </c>
      <c r="H107" s="36" t="s">
        <v>339</v>
      </c>
      <c r="I107" s="36" t="s">
        <v>339</v>
      </c>
      <c r="J107" s="36" t="s">
        <v>339</v>
      </c>
      <c r="K107" s="36" t="s">
        <v>339</v>
      </c>
      <c r="L107" s="36" t="s">
        <v>339</v>
      </c>
      <c r="M107" s="36" t="s">
        <v>339</v>
      </c>
      <c r="N107" s="36" t="s">
        <v>339</v>
      </c>
      <c r="O107" s="36" t="s">
        <v>339</v>
      </c>
      <c r="P107" s="36" t="s">
        <v>339</v>
      </c>
      <c r="Q107" s="36" t="s">
        <v>339</v>
      </c>
      <c r="R107" s="36" t="s">
        <v>339</v>
      </c>
      <c r="S107" s="36" t="s">
        <v>339</v>
      </c>
      <c r="T107" s="36" t="s">
        <v>339</v>
      </c>
      <c r="U107" s="36" t="s">
        <v>339</v>
      </c>
      <c r="V107" s="36" t="s">
        <v>339</v>
      </c>
      <c r="W107" s="36" t="s">
        <v>339</v>
      </c>
      <c r="X107" s="36" t="s">
        <v>339</v>
      </c>
      <c r="Y107" s="36" t="s">
        <v>339</v>
      </c>
      <c r="Z107" s="36" t="s">
        <v>339</v>
      </c>
      <c r="AA107" s="36" t="s">
        <v>339</v>
      </c>
      <c r="AB107" s="36" t="s">
        <v>339</v>
      </c>
      <c r="AC107" s="36" t="s">
        <v>339</v>
      </c>
      <c r="AD107" s="36" t="s">
        <v>339</v>
      </c>
      <c r="AE107" s="36" t="s">
        <v>339</v>
      </c>
      <c r="AF107" s="36" t="s">
        <v>339</v>
      </c>
      <c r="AG107" s="36" t="s">
        <v>339</v>
      </c>
      <c r="AH107" s="36" t="s">
        <v>339</v>
      </c>
      <c r="AI107" s="36" t="s">
        <v>339</v>
      </c>
      <c r="AJ107" s="36" t="s">
        <v>339</v>
      </c>
      <c r="AK107" s="36" t="s">
        <v>339</v>
      </c>
      <c r="AL107" s="36" t="s">
        <v>339</v>
      </c>
      <c r="AM107" s="36" t="s">
        <v>339</v>
      </c>
      <c r="AN107" s="36" t="s">
        <v>339</v>
      </c>
      <c r="AO107" s="36" t="s">
        <v>339</v>
      </c>
      <c r="AP107" s="36" t="s">
        <v>339</v>
      </c>
      <c r="AQ107" s="36" t="s">
        <v>339</v>
      </c>
      <c r="AR107" s="36" t="s">
        <v>339</v>
      </c>
      <c r="AS107" s="36" t="s">
        <v>339</v>
      </c>
      <c r="AT107" s="36" t="s">
        <v>339</v>
      </c>
      <c r="AU107" s="36" t="s">
        <v>339</v>
      </c>
      <c r="AV107" s="36" t="s">
        <v>339</v>
      </c>
      <c r="AW107" s="36" t="s">
        <v>339</v>
      </c>
      <c r="AX107" s="36" t="s">
        <v>339</v>
      </c>
      <c r="AY107" s="36" t="s">
        <v>339</v>
      </c>
      <c r="AZ107" s="36" t="s">
        <v>339</v>
      </c>
      <c r="BA107" s="36" t="s">
        <v>339</v>
      </c>
      <c r="BB107" s="36" t="s">
        <v>339</v>
      </c>
      <c r="BC107" s="36" t="s">
        <v>339</v>
      </c>
      <c r="BD107" s="36" t="s">
        <v>339</v>
      </c>
      <c r="BE107" s="36" t="s">
        <v>339</v>
      </c>
      <c r="BF107" s="36" t="s">
        <v>339</v>
      </c>
      <c r="BG107" s="36" t="s">
        <v>339</v>
      </c>
      <c r="BH107" s="36" t="s">
        <v>339</v>
      </c>
      <c r="BI107" s="36" t="s">
        <v>339</v>
      </c>
      <c r="BJ107" s="36" t="s">
        <v>339</v>
      </c>
      <c r="BK107" s="36" t="s">
        <v>339</v>
      </c>
      <c r="BL107" s="36" t="s">
        <v>339</v>
      </c>
    </row>
    <row r="108" spans="1:64" s="37" customFormat="1" x14ac:dyDescent="0.2">
      <c r="A108" s="34">
        <v>105</v>
      </c>
      <c r="B108" s="34" t="s">
        <v>201</v>
      </c>
      <c r="C108" s="34" t="s">
        <v>217</v>
      </c>
      <c r="D108" s="41" t="s">
        <v>339</v>
      </c>
      <c r="E108" s="36" t="s">
        <v>339</v>
      </c>
      <c r="F108" s="36" t="s">
        <v>339</v>
      </c>
      <c r="G108" s="36" t="s">
        <v>339</v>
      </c>
      <c r="H108" s="36" t="s">
        <v>339</v>
      </c>
      <c r="I108" s="36" t="s">
        <v>339</v>
      </c>
      <c r="J108" s="36" t="s">
        <v>339</v>
      </c>
      <c r="K108" s="36" t="s">
        <v>339</v>
      </c>
      <c r="L108" s="36" t="s">
        <v>339</v>
      </c>
      <c r="M108" s="36" t="s">
        <v>339</v>
      </c>
      <c r="N108" s="36" t="s">
        <v>339</v>
      </c>
      <c r="O108" s="36" t="s">
        <v>339</v>
      </c>
      <c r="P108" s="36" t="s">
        <v>339</v>
      </c>
      <c r="Q108" s="36" t="s">
        <v>339</v>
      </c>
      <c r="R108" s="36" t="s">
        <v>339</v>
      </c>
      <c r="S108" s="36" t="s">
        <v>339</v>
      </c>
      <c r="T108" s="36" t="s">
        <v>339</v>
      </c>
      <c r="U108" s="36" t="s">
        <v>339</v>
      </c>
      <c r="V108" s="36" t="s">
        <v>339</v>
      </c>
      <c r="W108" s="36" t="s">
        <v>339</v>
      </c>
      <c r="X108" s="36" t="s">
        <v>339</v>
      </c>
      <c r="Y108" s="36" t="s">
        <v>339</v>
      </c>
      <c r="Z108" s="36" t="s">
        <v>339</v>
      </c>
      <c r="AA108" s="36" t="s">
        <v>339</v>
      </c>
      <c r="AB108" s="36" t="s">
        <v>339</v>
      </c>
      <c r="AC108" s="36" t="s">
        <v>339</v>
      </c>
      <c r="AD108" s="36" t="s">
        <v>339</v>
      </c>
      <c r="AE108" s="36" t="s">
        <v>339</v>
      </c>
      <c r="AF108" s="36" t="s">
        <v>339</v>
      </c>
      <c r="AG108" s="36" t="s">
        <v>339</v>
      </c>
      <c r="AH108" s="36" t="s">
        <v>339</v>
      </c>
      <c r="AI108" s="36" t="s">
        <v>339</v>
      </c>
      <c r="AJ108" s="36" t="s">
        <v>339</v>
      </c>
      <c r="AK108" s="36" t="s">
        <v>339</v>
      </c>
      <c r="AL108" s="36" t="s">
        <v>339</v>
      </c>
      <c r="AM108" s="36" t="s">
        <v>339</v>
      </c>
      <c r="AN108" s="36" t="s">
        <v>339</v>
      </c>
      <c r="AO108" s="36" t="s">
        <v>339</v>
      </c>
      <c r="AP108" s="36" t="s">
        <v>339</v>
      </c>
      <c r="AQ108" s="36" t="s">
        <v>339</v>
      </c>
      <c r="AR108" s="36" t="s">
        <v>339</v>
      </c>
      <c r="AS108" s="36" t="s">
        <v>339</v>
      </c>
      <c r="AT108" s="36" t="s">
        <v>339</v>
      </c>
      <c r="AU108" s="36" t="s">
        <v>339</v>
      </c>
      <c r="AV108" s="36" t="s">
        <v>339</v>
      </c>
      <c r="AW108" s="36" t="s">
        <v>339</v>
      </c>
      <c r="AX108" s="36" t="s">
        <v>339</v>
      </c>
      <c r="AY108" s="36" t="s">
        <v>339</v>
      </c>
      <c r="AZ108" s="36" t="s">
        <v>339</v>
      </c>
      <c r="BA108" s="36" t="s">
        <v>339</v>
      </c>
      <c r="BB108" s="36" t="s">
        <v>339</v>
      </c>
      <c r="BC108" s="36" t="s">
        <v>339</v>
      </c>
      <c r="BD108" s="36" t="s">
        <v>339</v>
      </c>
      <c r="BE108" s="36" t="s">
        <v>339</v>
      </c>
      <c r="BF108" s="36" t="s">
        <v>339</v>
      </c>
      <c r="BG108" s="36" t="s">
        <v>339</v>
      </c>
      <c r="BH108" s="36" t="s">
        <v>339</v>
      </c>
      <c r="BI108" s="36" t="s">
        <v>339</v>
      </c>
      <c r="BJ108" s="36" t="s">
        <v>339</v>
      </c>
      <c r="BK108" s="36" t="s">
        <v>339</v>
      </c>
      <c r="BL108" s="36" t="s">
        <v>339</v>
      </c>
    </row>
    <row r="109" spans="1:64" s="37" customFormat="1" x14ac:dyDescent="0.2">
      <c r="A109" s="34">
        <v>106</v>
      </c>
      <c r="B109" s="34" t="s">
        <v>201</v>
      </c>
      <c r="C109" s="34" t="s">
        <v>218</v>
      </c>
      <c r="D109" s="41" t="s">
        <v>339</v>
      </c>
      <c r="E109" s="36" t="s">
        <v>339</v>
      </c>
      <c r="F109" s="36" t="s">
        <v>339</v>
      </c>
      <c r="G109" s="36" t="s">
        <v>339</v>
      </c>
      <c r="H109" s="36" t="s">
        <v>339</v>
      </c>
      <c r="I109" s="36" t="s">
        <v>339</v>
      </c>
      <c r="J109" s="36" t="s">
        <v>339</v>
      </c>
      <c r="K109" s="36" t="s">
        <v>339</v>
      </c>
      <c r="L109" s="36" t="s">
        <v>339</v>
      </c>
      <c r="M109" s="36" t="s">
        <v>339</v>
      </c>
      <c r="N109" s="36" t="s">
        <v>339</v>
      </c>
      <c r="O109" s="36" t="s">
        <v>339</v>
      </c>
      <c r="P109" s="36" t="s">
        <v>339</v>
      </c>
      <c r="Q109" s="36" t="s">
        <v>339</v>
      </c>
      <c r="R109" s="36" t="s">
        <v>339</v>
      </c>
      <c r="S109" s="36" t="s">
        <v>339</v>
      </c>
      <c r="T109" s="36" t="s">
        <v>339</v>
      </c>
      <c r="U109" s="36" t="s">
        <v>339</v>
      </c>
      <c r="V109" s="36" t="s">
        <v>339</v>
      </c>
      <c r="W109" s="36" t="s">
        <v>339</v>
      </c>
      <c r="X109" s="36" t="s">
        <v>339</v>
      </c>
      <c r="Y109" s="36" t="s">
        <v>339</v>
      </c>
      <c r="Z109" s="36" t="s">
        <v>339</v>
      </c>
      <c r="AA109" s="36" t="s">
        <v>339</v>
      </c>
      <c r="AB109" s="36" t="s">
        <v>339</v>
      </c>
      <c r="AC109" s="36" t="s">
        <v>339</v>
      </c>
      <c r="AD109" s="36" t="s">
        <v>339</v>
      </c>
      <c r="AE109" s="36" t="s">
        <v>339</v>
      </c>
      <c r="AF109" s="36" t="s">
        <v>339</v>
      </c>
      <c r="AG109" s="36" t="s">
        <v>339</v>
      </c>
      <c r="AH109" s="36" t="s">
        <v>339</v>
      </c>
      <c r="AI109" s="36" t="s">
        <v>339</v>
      </c>
      <c r="AJ109" s="36" t="s">
        <v>339</v>
      </c>
      <c r="AK109" s="36" t="s">
        <v>339</v>
      </c>
      <c r="AL109" s="36" t="s">
        <v>339</v>
      </c>
      <c r="AM109" s="36" t="s">
        <v>339</v>
      </c>
      <c r="AN109" s="36" t="s">
        <v>339</v>
      </c>
      <c r="AO109" s="36" t="s">
        <v>339</v>
      </c>
      <c r="AP109" s="36" t="s">
        <v>339</v>
      </c>
      <c r="AQ109" s="36" t="s">
        <v>339</v>
      </c>
      <c r="AR109" s="36" t="s">
        <v>339</v>
      </c>
      <c r="AS109" s="36" t="s">
        <v>339</v>
      </c>
      <c r="AT109" s="36" t="s">
        <v>339</v>
      </c>
      <c r="AU109" s="36" t="s">
        <v>339</v>
      </c>
      <c r="AV109" s="36" t="s">
        <v>339</v>
      </c>
      <c r="AW109" s="36" t="s">
        <v>339</v>
      </c>
      <c r="AX109" s="36" t="s">
        <v>339</v>
      </c>
      <c r="AY109" s="36" t="s">
        <v>339</v>
      </c>
      <c r="AZ109" s="36" t="s">
        <v>339</v>
      </c>
      <c r="BA109" s="36" t="s">
        <v>339</v>
      </c>
      <c r="BB109" s="36" t="s">
        <v>339</v>
      </c>
      <c r="BC109" s="36" t="s">
        <v>339</v>
      </c>
      <c r="BD109" s="36" t="s">
        <v>339</v>
      </c>
      <c r="BE109" s="36" t="s">
        <v>339</v>
      </c>
      <c r="BF109" s="36" t="s">
        <v>339</v>
      </c>
      <c r="BG109" s="36" t="s">
        <v>339</v>
      </c>
      <c r="BH109" s="36" t="s">
        <v>339</v>
      </c>
      <c r="BI109" s="36" t="s">
        <v>339</v>
      </c>
      <c r="BJ109" s="36" t="s">
        <v>339</v>
      </c>
      <c r="BK109" s="36" t="s">
        <v>339</v>
      </c>
      <c r="BL109" s="36" t="s">
        <v>339</v>
      </c>
    </row>
    <row r="110" spans="1:64" s="37" customFormat="1" x14ac:dyDescent="0.2">
      <c r="A110" s="34">
        <v>107</v>
      </c>
      <c r="B110" s="34" t="s">
        <v>201</v>
      </c>
      <c r="C110" s="34" t="s">
        <v>219</v>
      </c>
      <c r="D110" s="41" t="s">
        <v>339</v>
      </c>
      <c r="E110" s="36" t="s">
        <v>339</v>
      </c>
      <c r="F110" s="36" t="s">
        <v>339</v>
      </c>
      <c r="G110" s="36" t="s">
        <v>339</v>
      </c>
      <c r="H110" s="36" t="s">
        <v>339</v>
      </c>
      <c r="I110" s="36" t="s">
        <v>339</v>
      </c>
      <c r="J110" s="36" t="s">
        <v>339</v>
      </c>
      <c r="K110" s="36" t="s">
        <v>339</v>
      </c>
      <c r="L110" s="36" t="s">
        <v>339</v>
      </c>
      <c r="M110" s="36" t="s">
        <v>339</v>
      </c>
      <c r="N110" s="36" t="s">
        <v>339</v>
      </c>
      <c r="O110" s="36" t="s">
        <v>339</v>
      </c>
      <c r="P110" s="36" t="s">
        <v>339</v>
      </c>
      <c r="Q110" s="36" t="s">
        <v>339</v>
      </c>
      <c r="R110" s="36" t="s">
        <v>339</v>
      </c>
      <c r="S110" s="36" t="s">
        <v>339</v>
      </c>
      <c r="T110" s="36" t="s">
        <v>339</v>
      </c>
      <c r="U110" s="36" t="s">
        <v>339</v>
      </c>
      <c r="V110" s="36" t="s">
        <v>339</v>
      </c>
      <c r="W110" s="36" t="s">
        <v>339</v>
      </c>
      <c r="X110" s="36" t="s">
        <v>339</v>
      </c>
      <c r="Y110" s="36" t="s">
        <v>339</v>
      </c>
      <c r="Z110" s="36" t="s">
        <v>339</v>
      </c>
      <c r="AA110" s="36" t="s">
        <v>339</v>
      </c>
      <c r="AB110" s="36" t="s">
        <v>339</v>
      </c>
      <c r="AC110" s="36" t="s">
        <v>339</v>
      </c>
      <c r="AD110" s="36" t="s">
        <v>339</v>
      </c>
      <c r="AE110" s="36" t="s">
        <v>339</v>
      </c>
      <c r="AF110" s="36" t="s">
        <v>339</v>
      </c>
      <c r="AG110" s="36" t="s">
        <v>339</v>
      </c>
      <c r="AH110" s="36" t="s">
        <v>339</v>
      </c>
      <c r="AI110" s="36" t="s">
        <v>339</v>
      </c>
      <c r="AJ110" s="36" t="s">
        <v>339</v>
      </c>
      <c r="AK110" s="36" t="s">
        <v>339</v>
      </c>
      <c r="AL110" s="36" t="s">
        <v>339</v>
      </c>
      <c r="AM110" s="36" t="s">
        <v>339</v>
      </c>
      <c r="AN110" s="36" t="s">
        <v>339</v>
      </c>
      <c r="AO110" s="36" t="s">
        <v>339</v>
      </c>
      <c r="AP110" s="36" t="s">
        <v>339</v>
      </c>
      <c r="AQ110" s="36" t="s">
        <v>339</v>
      </c>
      <c r="AR110" s="36" t="s">
        <v>339</v>
      </c>
      <c r="AS110" s="36" t="s">
        <v>339</v>
      </c>
      <c r="AT110" s="36" t="s">
        <v>339</v>
      </c>
      <c r="AU110" s="36" t="s">
        <v>339</v>
      </c>
      <c r="AV110" s="36" t="s">
        <v>339</v>
      </c>
      <c r="AW110" s="36" t="s">
        <v>339</v>
      </c>
      <c r="AX110" s="36" t="s">
        <v>339</v>
      </c>
      <c r="AY110" s="36" t="s">
        <v>339</v>
      </c>
      <c r="AZ110" s="36" t="s">
        <v>339</v>
      </c>
      <c r="BA110" s="36" t="s">
        <v>339</v>
      </c>
      <c r="BB110" s="36" t="s">
        <v>339</v>
      </c>
      <c r="BC110" s="36" t="s">
        <v>339</v>
      </c>
      <c r="BD110" s="36" t="s">
        <v>339</v>
      </c>
      <c r="BE110" s="36" t="s">
        <v>339</v>
      </c>
      <c r="BF110" s="36" t="s">
        <v>339</v>
      </c>
      <c r="BG110" s="36" t="s">
        <v>339</v>
      </c>
      <c r="BH110" s="36" t="s">
        <v>339</v>
      </c>
      <c r="BI110" s="36" t="s">
        <v>339</v>
      </c>
      <c r="BJ110" s="36" t="s">
        <v>339</v>
      </c>
      <c r="BK110" s="36" t="s">
        <v>339</v>
      </c>
      <c r="BL110" s="36" t="s">
        <v>339</v>
      </c>
    </row>
    <row r="111" spans="1:64" s="37" customFormat="1" x14ac:dyDescent="0.2">
      <c r="A111" s="34">
        <v>108</v>
      </c>
      <c r="B111" s="34" t="s">
        <v>201</v>
      </c>
      <c r="C111" s="34" t="s">
        <v>220</v>
      </c>
      <c r="D111" s="41" t="s">
        <v>339</v>
      </c>
      <c r="E111" s="36" t="s">
        <v>339</v>
      </c>
      <c r="F111" s="36" t="s">
        <v>339</v>
      </c>
      <c r="G111" s="36" t="s">
        <v>339</v>
      </c>
      <c r="H111" s="36" t="s">
        <v>339</v>
      </c>
      <c r="I111" s="36" t="s">
        <v>339</v>
      </c>
      <c r="J111" s="36" t="s">
        <v>339</v>
      </c>
      <c r="K111" s="36" t="s">
        <v>339</v>
      </c>
      <c r="L111" s="36" t="s">
        <v>339</v>
      </c>
      <c r="M111" s="36" t="s">
        <v>339</v>
      </c>
      <c r="N111" s="36" t="s">
        <v>339</v>
      </c>
      <c r="O111" s="36" t="s">
        <v>339</v>
      </c>
      <c r="P111" s="36" t="s">
        <v>339</v>
      </c>
      <c r="Q111" s="36" t="s">
        <v>339</v>
      </c>
      <c r="R111" s="36" t="s">
        <v>339</v>
      </c>
      <c r="S111" s="36" t="s">
        <v>339</v>
      </c>
      <c r="T111" s="36" t="s">
        <v>339</v>
      </c>
      <c r="U111" s="36" t="s">
        <v>339</v>
      </c>
      <c r="V111" s="36" t="s">
        <v>339</v>
      </c>
      <c r="W111" s="36" t="s">
        <v>339</v>
      </c>
      <c r="X111" s="36" t="s">
        <v>339</v>
      </c>
      <c r="Y111" s="36" t="s">
        <v>339</v>
      </c>
      <c r="Z111" s="36" t="s">
        <v>339</v>
      </c>
      <c r="AA111" s="36" t="s">
        <v>339</v>
      </c>
      <c r="AB111" s="36" t="s">
        <v>339</v>
      </c>
      <c r="AC111" s="36" t="s">
        <v>339</v>
      </c>
      <c r="AD111" s="36" t="s">
        <v>339</v>
      </c>
      <c r="AE111" s="36" t="s">
        <v>339</v>
      </c>
      <c r="AF111" s="36" t="s">
        <v>339</v>
      </c>
      <c r="AG111" s="36" t="s">
        <v>339</v>
      </c>
      <c r="AH111" s="36" t="s">
        <v>339</v>
      </c>
      <c r="AI111" s="36" t="s">
        <v>339</v>
      </c>
      <c r="AJ111" s="36" t="s">
        <v>339</v>
      </c>
      <c r="AK111" s="36" t="s">
        <v>339</v>
      </c>
      <c r="AL111" s="36" t="s">
        <v>339</v>
      </c>
      <c r="AM111" s="36" t="s">
        <v>339</v>
      </c>
      <c r="AN111" s="36" t="s">
        <v>339</v>
      </c>
      <c r="AO111" s="36" t="s">
        <v>339</v>
      </c>
      <c r="AP111" s="36" t="s">
        <v>339</v>
      </c>
      <c r="AQ111" s="36" t="s">
        <v>339</v>
      </c>
      <c r="AR111" s="36" t="s">
        <v>339</v>
      </c>
      <c r="AS111" s="36" t="s">
        <v>339</v>
      </c>
      <c r="AT111" s="36" t="s">
        <v>339</v>
      </c>
      <c r="AU111" s="36" t="s">
        <v>339</v>
      </c>
      <c r="AV111" s="36" t="s">
        <v>339</v>
      </c>
      <c r="AW111" s="36" t="s">
        <v>339</v>
      </c>
      <c r="AX111" s="36" t="s">
        <v>339</v>
      </c>
      <c r="AY111" s="36" t="s">
        <v>339</v>
      </c>
      <c r="AZ111" s="36" t="s">
        <v>339</v>
      </c>
      <c r="BA111" s="36" t="s">
        <v>339</v>
      </c>
      <c r="BB111" s="36" t="s">
        <v>339</v>
      </c>
      <c r="BC111" s="36" t="s">
        <v>339</v>
      </c>
      <c r="BD111" s="36" t="s">
        <v>339</v>
      </c>
      <c r="BE111" s="36" t="s">
        <v>339</v>
      </c>
      <c r="BF111" s="36" t="s">
        <v>339</v>
      </c>
      <c r="BG111" s="36" t="s">
        <v>339</v>
      </c>
      <c r="BH111" s="36" t="s">
        <v>339</v>
      </c>
      <c r="BI111" s="36" t="s">
        <v>339</v>
      </c>
      <c r="BJ111" s="36" t="s">
        <v>339</v>
      </c>
      <c r="BK111" s="36" t="s">
        <v>339</v>
      </c>
      <c r="BL111" s="36" t="s">
        <v>339</v>
      </c>
    </row>
    <row r="112" spans="1:64" s="37" customFormat="1" x14ac:dyDescent="0.2">
      <c r="A112" s="34">
        <v>109</v>
      </c>
      <c r="B112" s="34" t="s">
        <v>201</v>
      </c>
      <c r="C112" s="34" t="s">
        <v>221</v>
      </c>
      <c r="D112" s="41" t="s">
        <v>339</v>
      </c>
      <c r="E112" s="36" t="s">
        <v>339</v>
      </c>
      <c r="F112" s="36" t="s">
        <v>339</v>
      </c>
      <c r="G112" s="36" t="s">
        <v>339</v>
      </c>
      <c r="H112" s="36" t="s">
        <v>339</v>
      </c>
      <c r="I112" s="36" t="s">
        <v>339</v>
      </c>
      <c r="J112" s="36" t="s">
        <v>339</v>
      </c>
      <c r="K112" s="36" t="s">
        <v>339</v>
      </c>
      <c r="L112" s="36" t="s">
        <v>339</v>
      </c>
      <c r="M112" s="36" t="s">
        <v>339</v>
      </c>
      <c r="N112" s="36" t="s">
        <v>339</v>
      </c>
      <c r="O112" s="36" t="s">
        <v>339</v>
      </c>
      <c r="P112" s="36" t="s">
        <v>339</v>
      </c>
      <c r="Q112" s="36" t="s">
        <v>339</v>
      </c>
      <c r="R112" s="36" t="s">
        <v>339</v>
      </c>
      <c r="S112" s="36" t="s">
        <v>339</v>
      </c>
      <c r="T112" s="36" t="s">
        <v>339</v>
      </c>
      <c r="U112" s="36" t="s">
        <v>339</v>
      </c>
      <c r="V112" s="36" t="s">
        <v>339</v>
      </c>
      <c r="W112" s="36" t="s">
        <v>339</v>
      </c>
      <c r="X112" s="36" t="s">
        <v>339</v>
      </c>
      <c r="Y112" s="36" t="s">
        <v>339</v>
      </c>
      <c r="Z112" s="36" t="s">
        <v>339</v>
      </c>
      <c r="AA112" s="36" t="s">
        <v>339</v>
      </c>
      <c r="AB112" s="36" t="s">
        <v>339</v>
      </c>
      <c r="AC112" s="36" t="s">
        <v>339</v>
      </c>
      <c r="AD112" s="36" t="s">
        <v>339</v>
      </c>
      <c r="AE112" s="36" t="s">
        <v>339</v>
      </c>
      <c r="AF112" s="36" t="s">
        <v>339</v>
      </c>
      <c r="AG112" s="36" t="s">
        <v>339</v>
      </c>
      <c r="AH112" s="36" t="s">
        <v>339</v>
      </c>
      <c r="AI112" s="36" t="s">
        <v>339</v>
      </c>
      <c r="AJ112" s="36" t="s">
        <v>339</v>
      </c>
      <c r="AK112" s="36" t="s">
        <v>339</v>
      </c>
      <c r="AL112" s="36" t="s">
        <v>339</v>
      </c>
      <c r="AM112" s="36" t="s">
        <v>339</v>
      </c>
      <c r="AN112" s="36" t="s">
        <v>339</v>
      </c>
      <c r="AO112" s="36" t="s">
        <v>339</v>
      </c>
      <c r="AP112" s="36" t="s">
        <v>339</v>
      </c>
      <c r="AQ112" s="36" t="s">
        <v>339</v>
      </c>
      <c r="AR112" s="36" t="s">
        <v>339</v>
      </c>
      <c r="AS112" s="36" t="s">
        <v>339</v>
      </c>
      <c r="AT112" s="36" t="s">
        <v>339</v>
      </c>
      <c r="AU112" s="36" t="s">
        <v>339</v>
      </c>
      <c r="AV112" s="36" t="s">
        <v>339</v>
      </c>
      <c r="AW112" s="36" t="s">
        <v>339</v>
      </c>
      <c r="AX112" s="36" t="s">
        <v>339</v>
      </c>
      <c r="AY112" s="36" t="s">
        <v>339</v>
      </c>
      <c r="AZ112" s="36" t="s">
        <v>339</v>
      </c>
      <c r="BA112" s="36" t="s">
        <v>339</v>
      </c>
      <c r="BB112" s="36" t="s">
        <v>339</v>
      </c>
      <c r="BC112" s="36" t="s">
        <v>339</v>
      </c>
      <c r="BD112" s="36" t="s">
        <v>339</v>
      </c>
      <c r="BE112" s="36" t="s">
        <v>339</v>
      </c>
      <c r="BF112" s="36" t="s">
        <v>339</v>
      </c>
      <c r="BG112" s="36" t="s">
        <v>339</v>
      </c>
      <c r="BH112" s="36" t="s">
        <v>339</v>
      </c>
      <c r="BI112" s="36" t="s">
        <v>339</v>
      </c>
      <c r="BJ112" s="36" t="s">
        <v>339</v>
      </c>
      <c r="BK112" s="36" t="s">
        <v>339</v>
      </c>
      <c r="BL112" s="36" t="s">
        <v>339</v>
      </c>
    </row>
    <row r="113" spans="1:64" s="37" customFormat="1" x14ac:dyDescent="0.2">
      <c r="A113" s="34">
        <v>110</v>
      </c>
      <c r="B113" s="34" t="s">
        <v>201</v>
      </c>
      <c r="C113" s="34" t="s">
        <v>222</v>
      </c>
      <c r="D113" s="41" t="s">
        <v>339</v>
      </c>
      <c r="E113" s="36" t="s">
        <v>339</v>
      </c>
      <c r="F113" s="36" t="s">
        <v>339</v>
      </c>
      <c r="G113" s="36" t="s">
        <v>339</v>
      </c>
      <c r="H113" s="36" t="s">
        <v>339</v>
      </c>
      <c r="I113" s="36" t="s">
        <v>339</v>
      </c>
      <c r="J113" s="36" t="s">
        <v>339</v>
      </c>
      <c r="K113" s="36" t="s">
        <v>339</v>
      </c>
      <c r="L113" s="36" t="s">
        <v>339</v>
      </c>
      <c r="M113" s="36" t="s">
        <v>339</v>
      </c>
      <c r="N113" s="36" t="s">
        <v>339</v>
      </c>
      <c r="O113" s="36" t="s">
        <v>339</v>
      </c>
      <c r="P113" s="36" t="s">
        <v>339</v>
      </c>
      <c r="Q113" s="36" t="s">
        <v>339</v>
      </c>
      <c r="R113" s="36" t="s">
        <v>339</v>
      </c>
      <c r="S113" s="36" t="s">
        <v>339</v>
      </c>
      <c r="T113" s="36" t="s">
        <v>339</v>
      </c>
      <c r="U113" s="36" t="s">
        <v>339</v>
      </c>
      <c r="V113" s="36" t="s">
        <v>339</v>
      </c>
      <c r="W113" s="36" t="s">
        <v>339</v>
      </c>
      <c r="X113" s="36" t="s">
        <v>339</v>
      </c>
      <c r="Y113" s="36" t="s">
        <v>339</v>
      </c>
      <c r="Z113" s="36" t="s">
        <v>339</v>
      </c>
      <c r="AA113" s="36" t="s">
        <v>339</v>
      </c>
      <c r="AB113" s="36" t="s">
        <v>339</v>
      </c>
      <c r="AC113" s="36" t="s">
        <v>339</v>
      </c>
      <c r="AD113" s="36" t="s">
        <v>339</v>
      </c>
      <c r="AE113" s="36" t="s">
        <v>339</v>
      </c>
      <c r="AF113" s="36" t="s">
        <v>339</v>
      </c>
      <c r="AG113" s="36" t="s">
        <v>339</v>
      </c>
      <c r="AH113" s="36" t="s">
        <v>339</v>
      </c>
      <c r="AI113" s="36" t="s">
        <v>339</v>
      </c>
      <c r="AJ113" s="36" t="s">
        <v>339</v>
      </c>
      <c r="AK113" s="36" t="s">
        <v>339</v>
      </c>
      <c r="AL113" s="36" t="s">
        <v>339</v>
      </c>
      <c r="AM113" s="36" t="s">
        <v>339</v>
      </c>
      <c r="AN113" s="36" t="s">
        <v>339</v>
      </c>
      <c r="AO113" s="36" t="s">
        <v>339</v>
      </c>
      <c r="AP113" s="36" t="s">
        <v>339</v>
      </c>
      <c r="AQ113" s="36" t="s">
        <v>339</v>
      </c>
      <c r="AR113" s="36" t="s">
        <v>339</v>
      </c>
      <c r="AS113" s="36" t="s">
        <v>339</v>
      </c>
      <c r="AT113" s="36" t="s">
        <v>339</v>
      </c>
      <c r="AU113" s="36" t="s">
        <v>339</v>
      </c>
      <c r="AV113" s="36" t="s">
        <v>339</v>
      </c>
      <c r="AW113" s="36" t="s">
        <v>339</v>
      </c>
      <c r="AX113" s="36" t="s">
        <v>339</v>
      </c>
      <c r="AY113" s="36" t="s">
        <v>339</v>
      </c>
      <c r="AZ113" s="36" t="s">
        <v>339</v>
      </c>
      <c r="BA113" s="36" t="s">
        <v>339</v>
      </c>
      <c r="BB113" s="36" t="s">
        <v>339</v>
      </c>
      <c r="BC113" s="36" t="s">
        <v>339</v>
      </c>
      <c r="BD113" s="36" t="s">
        <v>339</v>
      </c>
      <c r="BE113" s="36" t="s">
        <v>339</v>
      </c>
      <c r="BF113" s="36" t="s">
        <v>339</v>
      </c>
      <c r="BG113" s="36" t="s">
        <v>339</v>
      </c>
      <c r="BH113" s="36" t="s">
        <v>339</v>
      </c>
      <c r="BI113" s="36" t="s">
        <v>339</v>
      </c>
      <c r="BJ113" s="36" t="s">
        <v>339</v>
      </c>
      <c r="BK113" s="36" t="s">
        <v>339</v>
      </c>
      <c r="BL113" s="36" t="s">
        <v>339</v>
      </c>
    </row>
    <row r="114" spans="1:64" s="37" customFormat="1" x14ac:dyDescent="0.2">
      <c r="A114" s="34">
        <v>111</v>
      </c>
      <c r="B114" s="34" t="s">
        <v>201</v>
      </c>
      <c r="C114" s="34" t="s">
        <v>223</v>
      </c>
      <c r="D114" s="41" t="s">
        <v>339</v>
      </c>
      <c r="E114" s="36" t="s">
        <v>339</v>
      </c>
      <c r="F114" s="36" t="s">
        <v>339</v>
      </c>
      <c r="G114" s="36" t="s">
        <v>339</v>
      </c>
      <c r="H114" s="36" t="s">
        <v>339</v>
      </c>
      <c r="I114" s="36" t="s">
        <v>339</v>
      </c>
      <c r="J114" s="36" t="s">
        <v>339</v>
      </c>
      <c r="K114" s="36" t="s">
        <v>339</v>
      </c>
      <c r="L114" s="36" t="s">
        <v>339</v>
      </c>
      <c r="M114" s="36" t="s">
        <v>339</v>
      </c>
      <c r="N114" s="36" t="s">
        <v>339</v>
      </c>
      <c r="O114" s="36" t="s">
        <v>339</v>
      </c>
      <c r="P114" s="36" t="s">
        <v>339</v>
      </c>
      <c r="Q114" s="36" t="s">
        <v>339</v>
      </c>
      <c r="R114" s="36" t="s">
        <v>339</v>
      </c>
      <c r="S114" s="36" t="s">
        <v>339</v>
      </c>
      <c r="T114" s="36" t="s">
        <v>339</v>
      </c>
      <c r="U114" s="36" t="s">
        <v>339</v>
      </c>
      <c r="V114" s="36" t="s">
        <v>339</v>
      </c>
      <c r="W114" s="36" t="s">
        <v>339</v>
      </c>
      <c r="X114" s="36" t="s">
        <v>339</v>
      </c>
      <c r="Y114" s="36" t="s">
        <v>339</v>
      </c>
      <c r="Z114" s="36" t="s">
        <v>339</v>
      </c>
      <c r="AA114" s="36" t="s">
        <v>339</v>
      </c>
      <c r="AB114" s="36" t="s">
        <v>339</v>
      </c>
      <c r="AC114" s="36" t="s">
        <v>339</v>
      </c>
      <c r="AD114" s="36" t="s">
        <v>339</v>
      </c>
      <c r="AE114" s="36" t="s">
        <v>339</v>
      </c>
      <c r="AF114" s="36" t="s">
        <v>339</v>
      </c>
      <c r="AG114" s="36" t="s">
        <v>339</v>
      </c>
      <c r="AH114" s="36" t="s">
        <v>339</v>
      </c>
      <c r="AI114" s="36" t="s">
        <v>339</v>
      </c>
      <c r="AJ114" s="36" t="s">
        <v>339</v>
      </c>
      <c r="AK114" s="36" t="s">
        <v>339</v>
      </c>
      <c r="AL114" s="36" t="s">
        <v>339</v>
      </c>
      <c r="AM114" s="36" t="s">
        <v>339</v>
      </c>
      <c r="AN114" s="36" t="s">
        <v>339</v>
      </c>
      <c r="AO114" s="36" t="s">
        <v>339</v>
      </c>
      <c r="AP114" s="36" t="s">
        <v>339</v>
      </c>
      <c r="AQ114" s="36" t="s">
        <v>339</v>
      </c>
      <c r="AR114" s="36" t="s">
        <v>339</v>
      </c>
      <c r="AS114" s="36" t="s">
        <v>339</v>
      </c>
      <c r="AT114" s="36" t="s">
        <v>339</v>
      </c>
      <c r="AU114" s="36" t="s">
        <v>339</v>
      </c>
      <c r="AV114" s="36" t="s">
        <v>339</v>
      </c>
      <c r="AW114" s="36" t="s">
        <v>339</v>
      </c>
      <c r="AX114" s="36" t="s">
        <v>339</v>
      </c>
      <c r="AY114" s="36" t="s">
        <v>339</v>
      </c>
      <c r="AZ114" s="36" t="s">
        <v>339</v>
      </c>
      <c r="BA114" s="36" t="s">
        <v>339</v>
      </c>
      <c r="BB114" s="36" t="s">
        <v>339</v>
      </c>
      <c r="BC114" s="36" t="s">
        <v>339</v>
      </c>
      <c r="BD114" s="36" t="s">
        <v>339</v>
      </c>
      <c r="BE114" s="36" t="s">
        <v>339</v>
      </c>
      <c r="BF114" s="36" t="s">
        <v>339</v>
      </c>
      <c r="BG114" s="36" t="s">
        <v>339</v>
      </c>
      <c r="BH114" s="36" t="s">
        <v>339</v>
      </c>
      <c r="BI114" s="36" t="s">
        <v>339</v>
      </c>
      <c r="BJ114" s="36" t="s">
        <v>339</v>
      </c>
      <c r="BK114" s="36" t="s">
        <v>339</v>
      </c>
      <c r="BL114" s="36" t="s">
        <v>339</v>
      </c>
    </row>
    <row r="115" spans="1:64" s="37" customFormat="1" x14ac:dyDescent="0.2">
      <c r="A115" s="34">
        <v>112</v>
      </c>
      <c r="B115" s="34" t="s">
        <v>225</v>
      </c>
      <c r="C115" s="34" t="s">
        <v>224</v>
      </c>
      <c r="D115" s="41" t="s">
        <v>339</v>
      </c>
      <c r="E115" s="36" t="s">
        <v>339</v>
      </c>
      <c r="F115" s="36" t="s">
        <v>339</v>
      </c>
      <c r="G115" s="36" t="s">
        <v>339</v>
      </c>
      <c r="H115" s="36" t="s">
        <v>339</v>
      </c>
      <c r="I115" s="36" t="s">
        <v>339</v>
      </c>
      <c r="J115" s="36" t="s">
        <v>339</v>
      </c>
      <c r="K115" s="36" t="s">
        <v>339</v>
      </c>
      <c r="L115" s="36" t="s">
        <v>339</v>
      </c>
      <c r="M115" s="36" t="s">
        <v>339</v>
      </c>
      <c r="N115" s="36" t="s">
        <v>339</v>
      </c>
      <c r="O115" s="36" t="s">
        <v>339</v>
      </c>
      <c r="P115" s="36" t="s">
        <v>339</v>
      </c>
      <c r="Q115" s="36" t="s">
        <v>339</v>
      </c>
      <c r="R115" s="36" t="s">
        <v>339</v>
      </c>
      <c r="S115" s="36" t="s">
        <v>339</v>
      </c>
      <c r="T115" s="36" t="s">
        <v>339</v>
      </c>
      <c r="U115" s="36" t="s">
        <v>339</v>
      </c>
      <c r="V115" s="36" t="s">
        <v>339</v>
      </c>
      <c r="W115" s="36" t="s">
        <v>339</v>
      </c>
      <c r="X115" s="36" t="s">
        <v>339</v>
      </c>
      <c r="Y115" s="36" t="s">
        <v>339</v>
      </c>
      <c r="Z115" s="36" t="s">
        <v>339</v>
      </c>
      <c r="AA115" s="36" t="s">
        <v>339</v>
      </c>
      <c r="AB115" s="36" t="s">
        <v>339</v>
      </c>
      <c r="AC115" s="36" t="s">
        <v>339</v>
      </c>
      <c r="AD115" s="36" t="s">
        <v>339</v>
      </c>
      <c r="AE115" s="36" t="s">
        <v>339</v>
      </c>
      <c r="AF115" s="36" t="s">
        <v>339</v>
      </c>
      <c r="AG115" s="36" t="s">
        <v>339</v>
      </c>
      <c r="AH115" s="36" t="s">
        <v>339</v>
      </c>
      <c r="AI115" s="36" t="s">
        <v>339</v>
      </c>
      <c r="AJ115" s="36" t="s">
        <v>339</v>
      </c>
      <c r="AK115" s="36" t="s">
        <v>339</v>
      </c>
      <c r="AL115" s="36" t="s">
        <v>339</v>
      </c>
      <c r="AM115" s="36" t="s">
        <v>339</v>
      </c>
      <c r="AN115" s="36" t="s">
        <v>339</v>
      </c>
      <c r="AO115" s="36" t="s">
        <v>339</v>
      </c>
      <c r="AP115" s="36" t="s">
        <v>339</v>
      </c>
      <c r="AQ115" s="36" t="s">
        <v>339</v>
      </c>
      <c r="AR115" s="36" t="s">
        <v>339</v>
      </c>
      <c r="AS115" s="36" t="s">
        <v>339</v>
      </c>
      <c r="AT115" s="36" t="s">
        <v>339</v>
      </c>
      <c r="AU115" s="36" t="s">
        <v>339</v>
      </c>
      <c r="AV115" s="36" t="s">
        <v>339</v>
      </c>
      <c r="AW115" s="36" t="s">
        <v>339</v>
      </c>
      <c r="AX115" s="36" t="s">
        <v>339</v>
      </c>
      <c r="AY115" s="36" t="s">
        <v>339</v>
      </c>
      <c r="AZ115" s="36" t="s">
        <v>339</v>
      </c>
      <c r="BA115" s="36" t="s">
        <v>339</v>
      </c>
      <c r="BB115" s="36" t="s">
        <v>339</v>
      </c>
      <c r="BC115" s="36" t="s">
        <v>339</v>
      </c>
      <c r="BD115" s="36" t="s">
        <v>339</v>
      </c>
      <c r="BE115" s="36" t="s">
        <v>339</v>
      </c>
      <c r="BF115" s="36" t="s">
        <v>339</v>
      </c>
      <c r="BG115" s="36" t="s">
        <v>339</v>
      </c>
      <c r="BH115" s="36" t="s">
        <v>339</v>
      </c>
      <c r="BI115" s="36" t="s">
        <v>339</v>
      </c>
      <c r="BJ115" s="36" t="s">
        <v>339</v>
      </c>
      <c r="BK115" s="36" t="s">
        <v>339</v>
      </c>
      <c r="BL115" s="36" t="s">
        <v>339</v>
      </c>
    </row>
    <row r="116" spans="1:64" s="37" customFormat="1" x14ac:dyDescent="0.2">
      <c r="A116" s="34">
        <v>113</v>
      </c>
      <c r="B116" s="34" t="s">
        <v>225</v>
      </c>
      <c r="C116" s="34" t="s">
        <v>226</v>
      </c>
      <c r="D116" s="41" t="s">
        <v>339</v>
      </c>
      <c r="E116" s="36" t="s">
        <v>339</v>
      </c>
      <c r="F116" s="36" t="s">
        <v>339</v>
      </c>
      <c r="G116" s="36" t="s">
        <v>339</v>
      </c>
      <c r="H116" s="36" t="s">
        <v>339</v>
      </c>
      <c r="I116" s="36" t="s">
        <v>339</v>
      </c>
      <c r="J116" s="36" t="s">
        <v>339</v>
      </c>
      <c r="K116" s="36" t="s">
        <v>339</v>
      </c>
      <c r="L116" s="36" t="s">
        <v>339</v>
      </c>
      <c r="M116" s="36" t="s">
        <v>339</v>
      </c>
      <c r="N116" s="36" t="s">
        <v>339</v>
      </c>
      <c r="O116" s="36" t="s">
        <v>339</v>
      </c>
      <c r="P116" s="36" t="s">
        <v>339</v>
      </c>
      <c r="Q116" s="36" t="s">
        <v>339</v>
      </c>
      <c r="R116" s="36" t="s">
        <v>339</v>
      </c>
      <c r="S116" s="36" t="s">
        <v>339</v>
      </c>
      <c r="T116" s="36" t="s">
        <v>339</v>
      </c>
      <c r="U116" s="36" t="s">
        <v>339</v>
      </c>
      <c r="V116" s="36" t="s">
        <v>339</v>
      </c>
      <c r="W116" s="36" t="s">
        <v>339</v>
      </c>
      <c r="X116" s="36" t="s">
        <v>339</v>
      </c>
      <c r="Y116" s="36" t="s">
        <v>339</v>
      </c>
      <c r="Z116" s="36" t="s">
        <v>339</v>
      </c>
      <c r="AA116" s="36" t="s">
        <v>339</v>
      </c>
      <c r="AB116" s="36" t="s">
        <v>339</v>
      </c>
      <c r="AC116" s="36" t="s">
        <v>339</v>
      </c>
      <c r="AD116" s="36" t="s">
        <v>339</v>
      </c>
      <c r="AE116" s="36" t="s">
        <v>339</v>
      </c>
      <c r="AF116" s="36" t="s">
        <v>339</v>
      </c>
      <c r="AG116" s="36" t="s">
        <v>339</v>
      </c>
      <c r="AH116" s="36" t="s">
        <v>339</v>
      </c>
      <c r="AI116" s="36" t="s">
        <v>339</v>
      </c>
      <c r="AJ116" s="36" t="s">
        <v>339</v>
      </c>
      <c r="AK116" s="36" t="s">
        <v>339</v>
      </c>
      <c r="AL116" s="36" t="s">
        <v>339</v>
      </c>
      <c r="AM116" s="36" t="s">
        <v>339</v>
      </c>
      <c r="AN116" s="36" t="s">
        <v>339</v>
      </c>
      <c r="AO116" s="36" t="s">
        <v>339</v>
      </c>
      <c r="AP116" s="36" t="s">
        <v>339</v>
      </c>
      <c r="AQ116" s="36" t="s">
        <v>339</v>
      </c>
      <c r="AR116" s="36" t="s">
        <v>339</v>
      </c>
      <c r="AS116" s="36" t="s">
        <v>339</v>
      </c>
      <c r="AT116" s="36" t="s">
        <v>339</v>
      </c>
      <c r="AU116" s="36" t="s">
        <v>339</v>
      </c>
      <c r="AV116" s="36" t="s">
        <v>339</v>
      </c>
      <c r="AW116" s="36" t="s">
        <v>339</v>
      </c>
      <c r="AX116" s="36" t="s">
        <v>339</v>
      </c>
      <c r="AY116" s="36" t="s">
        <v>339</v>
      </c>
      <c r="AZ116" s="36" t="s">
        <v>339</v>
      </c>
      <c r="BA116" s="36" t="s">
        <v>339</v>
      </c>
      <c r="BB116" s="36" t="s">
        <v>339</v>
      </c>
      <c r="BC116" s="36" t="s">
        <v>339</v>
      </c>
      <c r="BD116" s="36" t="s">
        <v>339</v>
      </c>
      <c r="BE116" s="36" t="s">
        <v>339</v>
      </c>
      <c r="BF116" s="36" t="s">
        <v>339</v>
      </c>
      <c r="BG116" s="36" t="s">
        <v>339</v>
      </c>
      <c r="BH116" s="36" t="s">
        <v>339</v>
      </c>
      <c r="BI116" s="36" t="s">
        <v>339</v>
      </c>
      <c r="BJ116" s="36" t="s">
        <v>339</v>
      </c>
      <c r="BK116" s="36" t="s">
        <v>339</v>
      </c>
      <c r="BL116" s="36" t="s">
        <v>339</v>
      </c>
    </row>
    <row r="117" spans="1:64" s="37" customFormat="1" x14ac:dyDescent="0.2">
      <c r="A117" s="34">
        <v>114</v>
      </c>
      <c r="B117" s="34" t="s">
        <v>225</v>
      </c>
      <c r="C117" s="34" t="s">
        <v>227</v>
      </c>
      <c r="D117" s="41" t="s">
        <v>339</v>
      </c>
      <c r="E117" s="36" t="s">
        <v>339</v>
      </c>
      <c r="F117" s="36" t="s">
        <v>339</v>
      </c>
      <c r="G117" s="36" t="s">
        <v>339</v>
      </c>
      <c r="H117" s="36" t="s">
        <v>339</v>
      </c>
      <c r="I117" s="36" t="s">
        <v>339</v>
      </c>
      <c r="J117" s="36" t="s">
        <v>339</v>
      </c>
      <c r="K117" s="36" t="s">
        <v>339</v>
      </c>
      <c r="L117" s="36" t="s">
        <v>339</v>
      </c>
      <c r="M117" s="36" t="s">
        <v>339</v>
      </c>
      <c r="N117" s="36" t="s">
        <v>339</v>
      </c>
      <c r="O117" s="36" t="s">
        <v>339</v>
      </c>
      <c r="P117" s="36" t="s">
        <v>339</v>
      </c>
      <c r="Q117" s="36" t="s">
        <v>339</v>
      </c>
      <c r="R117" s="36" t="s">
        <v>339</v>
      </c>
      <c r="S117" s="36" t="s">
        <v>339</v>
      </c>
      <c r="T117" s="36" t="s">
        <v>339</v>
      </c>
      <c r="U117" s="36" t="s">
        <v>339</v>
      </c>
      <c r="V117" s="36" t="s">
        <v>339</v>
      </c>
      <c r="W117" s="36" t="s">
        <v>339</v>
      </c>
      <c r="X117" s="36" t="s">
        <v>339</v>
      </c>
      <c r="Y117" s="36" t="s">
        <v>339</v>
      </c>
      <c r="Z117" s="36" t="s">
        <v>339</v>
      </c>
      <c r="AA117" s="36" t="s">
        <v>339</v>
      </c>
      <c r="AB117" s="36" t="s">
        <v>339</v>
      </c>
      <c r="AC117" s="36" t="s">
        <v>339</v>
      </c>
      <c r="AD117" s="36" t="s">
        <v>339</v>
      </c>
      <c r="AE117" s="36" t="s">
        <v>339</v>
      </c>
      <c r="AF117" s="36" t="s">
        <v>339</v>
      </c>
      <c r="AG117" s="36" t="s">
        <v>339</v>
      </c>
      <c r="AH117" s="36" t="s">
        <v>339</v>
      </c>
      <c r="AI117" s="36" t="s">
        <v>339</v>
      </c>
      <c r="AJ117" s="36" t="s">
        <v>339</v>
      </c>
      <c r="AK117" s="36" t="s">
        <v>339</v>
      </c>
      <c r="AL117" s="36" t="s">
        <v>339</v>
      </c>
      <c r="AM117" s="36" t="s">
        <v>339</v>
      </c>
      <c r="AN117" s="36" t="s">
        <v>339</v>
      </c>
      <c r="AO117" s="36" t="s">
        <v>339</v>
      </c>
      <c r="AP117" s="36" t="s">
        <v>339</v>
      </c>
      <c r="AQ117" s="36" t="s">
        <v>339</v>
      </c>
      <c r="AR117" s="36" t="s">
        <v>339</v>
      </c>
      <c r="AS117" s="36" t="s">
        <v>339</v>
      </c>
      <c r="AT117" s="36" t="s">
        <v>339</v>
      </c>
      <c r="AU117" s="36" t="s">
        <v>339</v>
      </c>
      <c r="AV117" s="36" t="s">
        <v>339</v>
      </c>
      <c r="AW117" s="36" t="s">
        <v>339</v>
      </c>
      <c r="AX117" s="36" t="s">
        <v>339</v>
      </c>
      <c r="AY117" s="36" t="s">
        <v>339</v>
      </c>
      <c r="AZ117" s="36" t="s">
        <v>339</v>
      </c>
      <c r="BA117" s="36" t="s">
        <v>339</v>
      </c>
      <c r="BB117" s="36" t="s">
        <v>339</v>
      </c>
      <c r="BC117" s="36" t="s">
        <v>339</v>
      </c>
      <c r="BD117" s="36" t="s">
        <v>339</v>
      </c>
      <c r="BE117" s="36" t="s">
        <v>339</v>
      </c>
      <c r="BF117" s="36" t="s">
        <v>339</v>
      </c>
      <c r="BG117" s="36" t="s">
        <v>339</v>
      </c>
      <c r="BH117" s="36" t="s">
        <v>339</v>
      </c>
      <c r="BI117" s="36" t="s">
        <v>339</v>
      </c>
      <c r="BJ117" s="36" t="s">
        <v>339</v>
      </c>
      <c r="BK117" s="36" t="s">
        <v>339</v>
      </c>
      <c r="BL117" s="36" t="s">
        <v>339</v>
      </c>
    </row>
    <row r="118" spans="1:64" s="37" customFormat="1" x14ac:dyDescent="0.2">
      <c r="A118" s="34">
        <v>115</v>
      </c>
      <c r="B118" s="34" t="s">
        <v>225</v>
      </c>
      <c r="C118" s="34" t="s">
        <v>228</v>
      </c>
      <c r="D118" s="41" t="s">
        <v>339</v>
      </c>
      <c r="E118" s="36" t="s">
        <v>339</v>
      </c>
      <c r="F118" s="36" t="s">
        <v>339</v>
      </c>
      <c r="G118" s="36" t="s">
        <v>339</v>
      </c>
      <c r="H118" s="36" t="s">
        <v>339</v>
      </c>
      <c r="I118" s="36" t="s">
        <v>339</v>
      </c>
      <c r="J118" s="36" t="s">
        <v>339</v>
      </c>
      <c r="K118" s="36" t="s">
        <v>339</v>
      </c>
      <c r="L118" s="36" t="s">
        <v>339</v>
      </c>
      <c r="M118" s="36" t="s">
        <v>339</v>
      </c>
      <c r="N118" s="36" t="s">
        <v>339</v>
      </c>
      <c r="O118" s="36" t="s">
        <v>339</v>
      </c>
      <c r="P118" s="36" t="s">
        <v>339</v>
      </c>
      <c r="Q118" s="36" t="s">
        <v>339</v>
      </c>
      <c r="R118" s="36" t="s">
        <v>339</v>
      </c>
      <c r="S118" s="36" t="s">
        <v>339</v>
      </c>
      <c r="T118" s="36" t="s">
        <v>339</v>
      </c>
      <c r="U118" s="36" t="s">
        <v>339</v>
      </c>
      <c r="V118" s="36" t="s">
        <v>339</v>
      </c>
      <c r="W118" s="36" t="s">
        <v>339</v>
      </c>
      <c r="X118" s="36" t="s">
        <v>339</v>
      </c>
      <c r="Y118" s="36" t="s">
        <v>339</v>
      </c>
      <c r="Z118" s="36" t="s">
        <v>339</v>
      </c>
      <c r="AA118" s="36" t="s">
        <v>339</v>
      </c>
      <c r="AB118" s="36" t="s">
        <v>339</v>
      </c>
      <c r="AC118" s="36" t="s">
        <v>339</v>
      </c>
      <c r="AD118" s="36" t="s">
        <v>339</v>
      </c>
      <c r="AE118" s="36" t="s">
        <v>339</v>
      </c>
      <c r="AF118" s="36" t="s">
        <v>339</v>
      </c>
      <c r="AG118" s="36" t="s">
        <v>339</v>
      </c>
      <c r="AH118" s="36" t="s">
        <v>339</v>
      </c>
      <c r="AI118" s="36" t="s">
        <v>339</v>
      </c>
      <c r="AJ118" s="36" t="s">
        <v>339</v>
      </c>
      <c r="AK118" s="36" t="s">
        <v>339</v>
      </c>
      <c r="AL118" s="36" t="s">
        <v>339</v>
      </c>
      <c r="AM118" s="36" t="s">
        <v>339</v>
      </c>
      <c r="AN118" s="36" t="s">
        <v>339</v>
      </c>
      <c r="AO118" s="36" t="s">
        <v>339</v>
      </c>
      <c r="AP118" s="36" t="s">
        <v>339</v>
      </c>
      <c r="AQ118" s="36" t="s">
        <v>339</v>
      </c>
      <c r="AR118" s="36" t="s">
        <v>339</v>
      </c>
      <c r="AS118" s="36" t="s">
        <v>339</v>
      </c>
      <c r="AT118" s="36" t="s">
        <v>339</v>
      </c>
      <c r="AU118" s="36" t="s">
        <v>339</v>
      </c>
      <c r="AV118" s="36" t="s">
        <v>339</v>
      </c>
      <c r="AW118" s="36" t="s">
        <v>339</v>
      </c>
      <c r="AX118" s="36" t="s">
        <v>339</v>
      </c>
      <c r="AY118" s="36" t="s">
        <v>339</v>
      </c>
      <c r="AZ118" s="36" t="s">
        <v>339</v>
      </c>
      <c r="BA118" s="36" t="s">
        <v>339</v>
      </c>
      <c r="BB118" s="36" t="s">
        <v>339</v>
      </c>
      <c r="BC118" s="36" t="s">
        <v>339</v>
      </c>
      <c r="BD118" s="36" t="s">
        <v>339</v>
      </c>
      <c r="BE118" s="36" t="s">
        <v>339</v>
      </c>
      <c r="BF118" s="36" t="s">
        <v>339</v>
      </c>
      <c r="BG118" s="36" t="s">
        <v>339</v>
      </c>
      <c r="BH118" s="36" t="s">
        <v>339</v>
      </c>
      <c r="BI118" s="36" t="s">
        <v>339</v>
      </c>
      <c r="BJ118" s="36" t="s">
        <v>339</v>
      </c>
      <c r="BK118" s="36" t="s">
        <v>339</v>
      </c>
      <c r="BL118" s="36" t="s">
        <v>339</v>
      </c>
    </row>
    <row r="119" spans="1:64" s="37" customFormat="1" x14ac:dyDescent="0.2">
      <c r="A119" s="34">
        <v>116</v>
      </c>
      <c r="B119" s="34" t="s">
        <v>225</v>
      </c>
      <c r="C119" s="34" t="s">
        <v>229</v>
      </c>
      <c r="D119" s="41" t="s">
        <v>339</v>
      </c>
      <c r="E119" s="36" t="s">
        <v>339</v>
      </c>
      <c r="F119" s="36" t="s">
        <v>339</v>
      </c>
      <c r="G119" s="36" t="s">
        <v>339</v>
      </c>
      <c r="H119" s="36" t="s">
        <v>339</v>
      </c>
      <c r="I119" s="36" t="s">
        <v>339</v>
      </c>
      <c r="J119" s="36" t="s">
        <v>339</v>
      </c>
      <c r="K119" s="36" t="s">
        <v>339</v>
      </c>
      <c r="L119" s="36" t="s">
        <v>339</v>
      </c>
      <c r="M119" s="36" t="s">
        <v>339</v>
      </c>
      <c r="N119" s="36" t="s">
        <v>339</v>
      </c>
      <c r="O119" s="36" t="s">
        <v>339</v>
      </c>
      <c r="P119" s="36" t="s">
        <v>339</v>
      </c>
      <c r="Q119" s="36" t="s">
        <v>339</v>
      </c>
      <c r="R119" s="36" t="s">
        <v>339</v>
      </c>
      <c r="S119" s="36" t="s">
        <v>339</v>
      </c>
      <c r="T119" s="36" t="s">
        <v>339</v>
      </c>
      <c r="U119" s="36" t="s">
        <v>339</v>
      </c>
      <c r="V119" s="36" t="s">
        <v>339</v>
      </c>
      <c r="W119" s="36" t="s">
        <v>339</v>
      </c>
      <c r="X119" s="36" t="s">
        <v>339</v>
      </c>
      <c r="Y119" s="36" t="s">
        <v>339</v>
      </c>
      <c r="Z119" s="36" t="s">
        <v>339</v>
      </c>
      <c r="AA119" s="36" t="s">
        <v>339</v>
      </c>
      <c r="AB119" s="36" t="s">
        <v>339</v>
      </c>
      <c r="AC119" s="36" t="s">
        <v>339</v>
      </c>
      <c r="AD119" s="36" t="s">
        <v>339</v>
      </c>
      <c r="AE119" s="36" t="s">
        <v>339</v>
      </c>
      <c r="AF119" s="36" t="s">
        <v>339</v>
      </c>
      <c r="AG119" s="36" t="s">
        <v>339</v>
      </c>
      <c r="AH119" s="36" t="s">
        <v>339</v>
      </c>
      <c r="AI119" s="36" t="s">
        <v>339</v>
      </c>
      <c r="AJ119" s="36" t="s">
        <v>339</v>
      </c>
      <c r="AK119" s="36" t="s">
        <v>339</v>
      </c>
      <c r="AL119" s="36" t="s">
        <v>339</v>
      </c>
      <c r="AM119" s="36" t="s">
        <v>339</v>
      </c>
      <c r="AN119" s="36" t="s">
        <v>339</v>
      </c>
      <c r="AO119" s="36" t="s">
        <v>339</v>
      </c>
      <c r="AP119" s="36" t="s">
        <v>339</v>
      </c>
      <c r="AQ119" s="36" t="s">
        <v>339</v>
      </c>
      <c r="AR119" s="36" t="s">
        <v>339</v>
      </c>
      <c r="AS119" s="36" t="s">
        <v>339</v>
      </c>
      <c r="AT119" s="36" t="s">
        <v>339</v>
      </c>
      <c r="AU119" s="36" t="s">
        <v>339</v>
      </c>
      <c r="AV119" s="36" t="s">
        <v>339</v>
      </c>
      <c r="AW119" s="36" t="s">
        <v>339</v>
      </c>
      <c r="AX119" s="36" t="s">
        <v>339</v>
      </c>
      <c r="AY119" s="36" t="s">
        <v>339</v>
      </c>
      <c r="AZ119" s="36" t="s">
        <v>339</v>
      </c>
      <c r="BA119" s="36" t="s">
        <v>339</v>
      </c>
      <c r="BB119" s="36" t="s">
        <v>339</v>
      </c>
      <c r="BC119" s="36" t="s">
        <v>339</v>
      </c>
      <c r="BD119" s="36" t="s">
        <v>339</v>
      </c>
      <c r="BE119" s="36" t="s">
        <v>339</v>
      </c>
      <c r="BF119" s="36" t="s">
        <v>339</v>
      </c>
      <c r="BG119" s="36" t="s">
        <v>339</v>
      </c>
      <c r="BH119" s="36" t="s">
        <v>339</v>
      </c>
      <c r="BI119" s="36" t="s">
        <v>339</v>
      </c>
      <c r="BJ119" s="36" t="s">
        <v>339</v>
      </c>
      <c r="BK119" s="36" t="s">
        <v>339</v>
      </c>
      <c r="BL119" s="36" t="s">
        <v>339</v>
      </c>
    </row>
    <row r="120" spans="1:64" s="37" customFormat="1" x14ac:dyDescent="0.2">
      <c r="A120" s="34">
        <v>117</v>
      </c>
      <c r="B120" s="34" t="s">
        <v>225</v>
      </c>
      <c r="C120" s="34" t="s">
        <v>230</v>
      </c>
      <c r="D120" s="41" t="s">
        <v>339</v>
      </c>
      <c r="E120" s="36" t="s">
        <v>339</v>
      </c>
      <c r="F120" s="36" t="s">
        <v>339</v>
      </c>
      <c r="G120" s="36" t="s">
        <v>339</v>
      </c>
      <c r="H120" s="36" t="s">
        <v>339</v>
      </c>
      <c r="I120" s="36" t="s">
        <v>339</v>
      </c>
      <c r="J120" s="36" t="s">
        <v>339</v>
      </c>
      <c r="K120" s="36" t="s">
        <v>339</v>
      </c>
      <c r="L120" s="36" t="s">
        <v>339</v>
      </c>
      <c r="M120" s="36" t="s">
        <v>339</v>
      </c>
      <c r="N120" s="36" t="s">
        <v>339</v>
      </c>
      <c r="O120" s="36" t="s">
        <v>339</v>
      </c>
      <c r="P120" s="36" t="s">
        <v>339</v>
      </c>
      <c r="Q120" s="36" t="s">
        <v>339</v>
      </c>
      <c r="R120" s="36" t="s">
        <v>339</v>
      </c>
      <c r="S120" s="36" t="s">
        <v>339</v>
      </c>
      <c r="T120" s="36" t="s">
        <v>339</v>
      </c>
      <c r="U120" s="36" t="s">
        <v>339</v>
      </c>
      <c r="V120" s="36" t="s">
        <v>339</v>
      </c>
      <c r="W120" s="36" t="s">
        <v>339</v>
      </c>
      <c r="X120" s="36" t="s">
        <v>339</v>
      </c>
      <c r="Y120" s="36" t="s">
        <v>339</v>
      </c>
      <c r="Z120" s="36" t="s">
        <v>339</v>
      </c>
      <c r="AA120" s="36" t="s">
        <v>339</v>
      </c>
      <c r="AB120" s="36" t="s">
        <v>339</v>
      </c>
      <c r="AC120" s="36" t="s">
        <v>339</v>
      </c>
      <c r="AD120" s="36" t="s">
        <v>339</v>
      </c>
      <c r="AE120" s="36" t="s">
        <v>339</v>
      </c>
      <c r="AF120" s="36" t="s">
        <v>339</v>
      </c>
      <c r="AG120" s="36" t="s">
        <v>339</v>
      </c>
      <c r="AH120" s="36" t="s">
        <v>339</v>
      </c>
      <c r="AI120" s="36" t="s">
        <v>339</v>
      </c>
      <c r="AJ120" s="36" t="s">
        <v>339</v>
      </c>
      <c r="AK120" s="36" t="s">
        <v>339</v>
      </c>
      <c r="AL120" s="36" t="s">
        <v>339</v>
      </c>
      <c r="AM120" s="36" t="s">
        <v>339</v>
      </c>
      <c r="AN120" s="36" t="s">
        <v>339</v>
      </c>
      <c r="AO120" s="36" t="s">
        <v>339</v>
      </c>
      <c r="AP120" s="36" t="s">
        <v>339</v>
      </c>
      <c r="AQ120" s="36" t="s">
        <v>339</v>
      </c>
      <c r="AR120" s="36" t="s">
        <v>339</v>
      </c>
      <c r="AS120" s="36" t="s">
        <v>339</v>
      </c>
      <c r="AT120" s="36" t="s">
        <v>339</v>
      </c>
      <c r="AU120" s="36" t="s">
        <v>339</v>
      </c>
      <c r="AV120" s="36" t="s">
        <v>339</v>
      </c>
      <c r="AW120" s="36" t="s">
        <v>339</v>
      </c>
      <c r="AX120" s="36" t="s">
        <v>339</v>
      </c>
      <c r="AY120" s="36" t="s">
        <v>339</v>
      </c>
      <c r="AZ120" s="36" t="s">
        <v>339</v>
      </c>
      <c r="BA120" s="36" t="s">
        <v>339</v>
      </c>
      <c r="BB120" s="36" t="s">
        <v>339</v>
      </c>
      <c r="BC120" s="36" t="s">
        <v>339</v>
      </c>
      <c r="BD120" s="36" t="s">
        <v>339</v>
      </c>
      <c r="BE120" s="36" t="s">
        <v>339</v>
      </c>
      <c r="BF120" s="36" t="s">
        <v>339</v>
      </c>
      <c r="BG120" s="36" t="s">
        <v>339</v>
      </c>
      <c r="BH120" s="36" t="s">
        <v>339</v>
      </c>
      <c r="BI120" s="36" t="s">
        <v>339</v>
      </c>
      <c r="BJ120" s="36" t="s">
        <v>339</v>
      </c>
      <c r="BK120" s="36" t="s">
        <v>339</v>
      </c>
      <c r="BL120" s="36" t="s">
        <v>339</v>
      </c>
    </row>
    <row r="121" spans="1:64" s="37" customFormat="1" x14ac:dyDescent="0.2">
      <c r="A121" s="34">
        <v>118</v>
      </c>
      <c r="B121" s="34" t="s">
        <v>225</v>
      </c>
      <c r="C121" s="34" t="s">
        <v>231</v>
      </c>
      <c r="D121" s="41" t="s">
        <v>339</v>
      </c>
      <c r="E121" s="36" t="s">
        <v>339</v>
      </c>
      <c r="F121" s="36" t="s">
        <v>339</v>
      </c>
      <c r="G121" s="36" t="s">
        <v>339</v>
      </c>
      <c r="H121" s="36" t="s">
        <v>339</v>
      </c>
      <c r="I121" s="36" t="s">
        <v>339</v>
      </c>
      <c r="J121" s="36" t="s">
        <v>339</v>
      </c>
      <c r="K121" s="36" t="s">
        <v>339</v>
      </c>
      <c r="L121" s="36" t="s">
        <v>339</v>
      </c>
      <c r="M121" s="36" t="s">
        <v>339</v>
      </c>
      <c r="N121" s="36" t="s">
        <v>339</v>
      </c>
      <c r="O121" s="36" t="s">
        <v>339</v>
      </c>
      <c r="P121" s="36" t="s">
        <v>339</v>
      </c>
      <c r="Q121" s="36" t="s">
        <v>339</v>
      </c>
      <c r="R121" s="36" t="s">
        <v>339</v>
      </c>
      <c r="S121" s="36" t="s">
        <v>339</v>
      </c>
      <c r="T121" s="36" t="s">
        <v>339</v>
      </c>
      <c r="U121" s="36" t="s">
        <v>339</v>
      </c>
      <c r="V121" s="36" t="s">
        <v>339</v>
      </c>
      <c r="W121" s="36" t="s">
        <v>339</v>
      </c>
      <c r="X121" s="36" t="s">
        <v>339</v>
      </c>
      <c r="Y121" s="36" t="s">
        <v>339</v>
      </c>
      <c r="Z121" s="36" t="s">
        <v>339</v>
      </c>
      <c r="AA121" s="36" t="s">
        <v>339</v>
      </c>
      <c r="AB121" s="36" t="s">
        <v>339</v>
      </c>
      <c r="AC121" s="36" t="s">
        <v>339</v>
      </c>
      <c r="AD121" s="36" t="s">
        <v>339</v>
      </c>
      <c r="AE121" s="36" t="s">
        <v>339</v>
      </c>
      <c r="AF121" s="36" t="s">
        <v>339</v>
      </c>
      <c r="AG121" s="36" t="s">
        <v>339</v>
      </c>
      <c r="AH121" s="36" t="s">
        <v>339</v>
      </c>
      <c r="AI121" s="36" t="s">
        <v>339</v>
      </c>
      <c r="AJ121" s="36" t="s">
        <v>339</v>
      </c>
      <c r="AK121" s="36" t="s">
        <v>339</v>
      </c>
      <c r="AL121" s="36" t="s">
        <v>339</v>
      </c>
      <c r="AM121" s="36" t="s">
        <v>339</v>
      </c>
      <c r="AN121" s="36" t="s">
        <v>339</v>
      </c>
      <c r="AO121" s="36" t="s">
        <v>339</v>
      </c>
      <c r="AP121" s="36" t="s">
        <v>339</v>
      </c>
      <c r="AQ121" s="36" t="s">
        <v>339</v>
      </c>
      <c r="AR121" s="36" t="s">
        <v>339</v>
      </c>
      <c r="AS121" s="36" t="s">
        <v>339</v>
      </c>
      <c r="AT121" s="36" t="s">
        <v>339</v>
      </c>
      <c r="AU121" s="36" t="s">
        <v>339</v>
      </c>
      <c r="AV121" s="36" t="s">
        <v>339</v>
      </c>
      <c r="AW121" s="36" t="s">
        <v>339</v>
      </c>
      <c r="AX121" s="36" t="s">
        <v>339</v>
      </c>
      <c r="AY121" s="36" t="s">
        <v>339</v>
      </c>
      <c r="AZ121" s="36" t="s">
        <v>339</v>
      </c>
      <c r="BA121" s="36" t="s">
        <v>339</v>
      </c>
      <c r="BB121" s="36" t="s">
        <v>339</v>
      </c>
      <c r="BC121" s="36" t="s">
        <v>339</v>
      </c>
      <c r="BD121" s="36" t="s">
        <v>339</v>
      </c>
      <c r="BE121" s="36" t="s">
        <v>339</v>
      </c>
      <c r="BF121" s="36" t="s">
        <v>339</v>
      </c>
      <c r="BG121" s="36" t="s">
        <v>339</v>
      </c>
      <c r="BH121" s="36" t="s">
        <v>339</v>
      </c>
      <c r="BI121" s="36" t="s">
        <v>339</v>
      </c>
      <c r="BJ121" s="36" t="s">
        <v>339</v>
      </c>
      <c r="BK121" s="36" t="s">
        <v>339</v>
      </c>
      <c r="BL121" s="36" t="s">
        <v>339</v>
      </c>
    </row>
    <row r="122" spans="1:64" s="37" customFormat="1" x14ac:dyDescent="0.2">
      <c r="A122" s="34">
        <v>119</v>
      </c>
      <c r="B122" s="34" t="s">
        <v>225</v>
      </c>
      <c r="C122" s="34" t="s">
        <v>232</v>
      </c>
      <c r="D122" s="41" t="s">
        <v>339</v>
      </c>
      <c r="E122" s="36" t="s">
        <v>339</v>
      </c>
      <c r="F122" s="36" t="s">
        <v>339</v>
      </c>
      <c r="G122" s="36" t="s">
        <v>339</v>
      </c>
      <c r="H122" s="36" t="s">
        <v>339</v>
      </c>
      <c r="I122" s="36" t="s">
        <v>339</v>
      </c>
      <c r="J122" s="36" t="s">
        <v>339</v>
      </c>
      <c r="K122" s="36" t="s">
        <v>339</v>
      </c>
      <c r="L122" s="36" t="s">
        <v>339</v>
      </c>
      <c r="M122" s="36" t="s">
        <v>339</v>
      </c>
      <c r="N122" s="36" t="s">
        <v>339</v>
      </c>
      <c r="O122" s="36" t="s">
        <v>339</v>
      </c>
      <c r="P122" s="36" t="s">
        <v>339</v>
      </c>
      <c r="Q122" s="36" t="s">
        <v>339</v>
      </c>
      <c r="R122" s="36" t="s">
        <v>339</v>
      </c>
      <c r="S122" s="36" t="s">
        <v>339</v>
      </c>
      <c r="T122" s="36" t="s">
        <v>339</v>
      </c>
      <c r="U122" s="36" t="s">
        <v>339</v>
      </c>
      <c r="V122" s="36" t="s">
        <v>339</v>
      </c>
      <c r="W122" s="36" t="s">
        <v>339</v>
      </c>
      <c r="X122" s="36" t="s">
        <v>339</v>
      </c>
      <c r="Y122" s="36" t="s">
        <v>339</v>
      </c>
      <c r="Z122" s="36" t="s">
        <v>339</v>
      </c>
      <c r="AA122" s="36" t="s">
        <v>339</v>
      </c>
      <c r="AB122" s="36" t="s">
        <v>339</v>
      </c>
      <c r="AC122" s="36" t="s">
        <v>339</v>
      </c>
      <c r="AD122" s="36" t="s">
        <v>339</v>
      </c>
      <c r="AE122" s="36" t="s">
        <v>339</v>
      </c>
      <c r="AF122" s="36" t="s">
        <v>339</v>
      </c>
      <c r="AG122" s="36" t="s">
        <v>339</v>
      </c>
      <c r="AH122" s="36" t="s">
        <v>339</v>
      </c>
      <c r="AI122" s="36" t="s">
        <v>339</v>
      </c>
      <c r="AJ122" s="36" t="s">
        <v>339</v>
      </c>
      <c r="AK122" s="36" t="s">
        <v>339</v>
      </c>
      <c r="AL122" s="36" t="s">
        <v>339</v>
      </c>
      <c r="AM122" s="36" t="s">
        <v>339</v>
      </c>
      <c r="AN122" s="36" t="s">
        <v>339</v>
      </c>
      <c r="AO122" s="36" t="s">
        <v>339</v>
      </c>
      <c r="AP122" s="36" t="s">
        <v>339</v>
      </c>
      <c r="AQ122" s="36" t="s">
        <v>339</v>
      </c>
      <c r="AR122" s="36" t="s">
        <v>339</v>
      </c>
      <c r="AS122" s="36" t="s">
        <v>339</v>
      </c>
      <c r="AT122" s="36" t="s">
        <v>339</v>
      </c>
      <c r="AU122" s="36" t="s">
        <v>339</v>
      </c>
      <c r="AV122" s="36" t="s">
        <v>339</v>
      </c>
      <c r="AW122" s="36" t="s">
        <v>339</v>
      </c>
      <c r="AX122" s="36" t="s">
        <v>339</v>
      </c>
      <c r="AY122" s="36" t="s">
        <v>339</v>
      </c>
      <c r="AZ122" s="36" t="s">
        <v>339</v>
      </c>
      <c r="BA122" s="36" t="s">
        <v>339</v>
      </c>
      <c r="BB122" s="36" t="s">
        <v>339</v>
      </c>
      <c r="BC122" s="36" t="s">
        <v>339</v>
      </c>
      <c r="BD122" s="36" t="s">
        <v>339</v>
      </c>
      <c r="BE122" s="36" t="s">
        <v>339</v>
      </c>
      <c r="BF122" s="36" t="s">
        <v>339</v>
      </c>
      <c r="BG122" s="36" t="s">
        <v>339</v>
      </c>
      <c r="BH122" s="36" t="s">
        <v>339</v>
      </c>
      <c r="BI122" s="36" t="s">
        <v>339</v>
      </c>
      <c r="BJ122" s="36" t="s">
        <v>339</v>
      </c>
      <c r="BK122" s="36" t="s">
        <v>339</v>
      </c>
      <c r="BL122" s="36" t="s">
        <v>339</v>
      </c>
    </row>
    <row r="123" spans="1:64" s="37" customFormat="1" x14ac:dyDescent="0.2">
      <c r="A123" s="34">
        <v>120</v>
      </c>
      <c r="B123" s="34" t="s">
        <v>3</v>
      </c>
      <c r="C123" s="34" t="s">
        <v>5</v>
      </c>
      <c r="D123" s="41" t="s">
        <v>339</v>
      </c>
      <c r="E123" s="36" t="s">
        <v>339</v>
      </c>
      <c r="F123" s="36" t="s">
        <v>339</v>
      </c>
      <c r="G123" s="36" t="s">
        <v>339</v>
      </c>
      <c r="H123" s="36" t="s">
        <v>339</v>
      </c>
      <c r="I123" s="36" t="s">
        <v>339</v>
      </c>
      <c r="J123" s="36" t="s">
        <v>339</v>
      </c>
      <c r="K123" s="36" t="s">
        <v>339</v>
      </c>
      <c r="L123" s="36" t="s">
        <v>339</v>
      </c>
      <c r="M123" s="36" t="s">
        <v>339</v>
      </c>
      <c r="N123" s="36" t="s">
        <v>339</v>
      </c>
      <c r="O123" s="36" t="s">
        <v>339</v>
      </c>
      <c r="P123" s="36" t="s">
        <v>339</v>
      </c>
      <c r="Q123" s="36" t="s">
        <v>339</v>
      </c>
      <c r="R123" s="36" t="s">
        <v>339</v>
      </c>
      <c r="S123" s="36" t="s">
        <v>339</v>
      </c>
      <c r="T123" s="36" t="s">
        <v>339</v>
      </c>
      <c r="U123" s="36" t="s">
        <v>339</v>
      </c>
      <c r="V123" s="36" t="s">
        <v>339</v>
      </c>
      <c r="W123" s="36" t="s">
        <v>339</v>
      </c>
      <c r="X123" s="36" t="s">
        <v>339</v>
      </c>
      <c r="Y123" s="36" t="s">
        <v>339</v>
      </c>
      <c r="Z123" s="36" t="s">
        <v>339</v>
      </c>
      <c r="AA123" s="36" t="s">
        <v>339</v>
      </c>
      <c r="AB123" s="36" t="s">
        <v>339</v>
      </c>
      <c r="AC123" s="36" t="s">
        <v>339</v>
      </c>
      <c r="AD123" s="36" t="s">
        <v>339</v>
      </c>
      <c r="AE123" s="36" t="s">
        <v>339</v>
      </c>
      <c r="AF123" s="36" t="s">
        <v>339</v>
      </c>
      <c r="AG123" s="36" t="s">
        <v>339</v>
      </c>
      <c r="AH123" s="36" t="s">
        <v>339</v>
      </c>
      <c r="AI123" s="36" t="s">
        <v>339</v>
      </c>
      <c r="AJ123" s="36" t="s">
        <v>339</v>
      </c>
      <c r="AK123" s="36" t="s">
        <v>339</v>
      </c>
      <c r="AL123" s="36" t="s">
        <v>339</v>
      </c>
      <c r="AM123" s="36" t="s">
        <v>339</v>
      </c>
      <c r="AN123" s="36" t="s">
        <v>339</v>
      </c>
      <c r="AO123" s="36" t="s">
        <v>339</v>
      </c>
      <c r="AP123" s="36" t="s">
        <v>339</v>
      </c>
      <c r="AQ123" s="36" t="s">
        <v>339</v>
      </c>
      <c r="AR123" s="36" t="s">
        <v>339</v>
      </c>
      <c r="AS123" s="36" t="s">
        <v>339</v>
      </c>
      <c r="AT123" s="36" t="s">
        <v>339</v>
      </c>
      <c r="AU123" s="36" t="s">
        <v>339</v>
      </c>
      <c r="AV123" s="36" t="s">
        <v>339</v>
      </c>
      <c r="AW123" s="36" t="s">
        <v>339</v>
      </c>
      <c r="AX123" s="36" t="s">
        <v>339</v>
      </c>
      <c r="AY123" s="36" t="s">
        <v>339</v>
      </c>
      <c r="AZ123" s="36" t="s">
        <v>339</v>
      </c>
      <c r="BA123" s="36" t="s">
        <v>339</v>
      </c>
      <c r="BB123" s="36" t="s">
        <v>339</v>
      </c>
      <c r="BC123" s="36" t="s">
        <v>339</v>
      </c>
      <c r="BD123" s="36" t="s">
        <v>339</v>
      </c>
      <c r="BE123" s="36" t="s">
        <v>339</v>
      </c>
      <c r="BF123" s="36" t="s">
        <v>339</v>
      </c>
      <c r="BG123" s="36" t="s">
        <v>339</v>
      </c>
      <c r="BH123" s="36" t="s">
        <v>339</v>
      </c>
      <c r="BI123" s="36" t="s">
        <v>339</v>
      </c>
      <c r="BJ123" s="36" t="s">
        <v>339</v>
      </c>
      <c r="BK123" s="36" t="s">
        <v>339</v>
      </c>
      <c r="BL123" s="36" t="s">
        <v>339</v>
      </c>
    </row>
    <row r="124" spans="1:64" s="37" customFormat="1" x14ac:dyDescent="0.2">
      <c r="A124" s="34">
        <v>121</v>
      </c>
      <c r="B124" s="34" t="s">
        <v>3</v>
      </c>
      <c r="C124" s="34" t="s">
        <v>6</v>
      </c>
      <c r="D124" s="41" t="s">
        <v>339</v>
      </c>
      <c r="E124" s="36" t="s">
        <v>339</v>
      </c>
      <c r="F124" s="36" t="s">
        <v>339</v>
      </c>
      <c r="G124" s="36" t="s">
        <v>339</v>
      </c>
      <c r="H124" s="36" t="s">
        <v>339</v>
      </c>
      <c r="I124" s="36" t="s">
        <v>339</v>
      </c>
      <c r="J124" s="36" t="s">
        <v>339</v>
      </c>
      <c r="K124" s="36" t="s">
        <v>339</v>
      </c>
      <c r="L124" s="36" t="s">
        <v>339</v>
      </c>
      <c r="M124" s="36" t="s">
        <v>339</v>
      </c>
      <c r="N124" s="36" t="s">
        <v>339</v>
      </c>
      <c r="O124" s="36" t="s">
        <v>339</v>
      </c>
      <c r="P124" s="36" t="s">
        <v>339</v>
      </c>
      <c r="Q124" s="36" t="s">
        <v>339</v>
      </c>
      <c r="R124" s="36" t="s">
        <v>339</v>
      </c>
      <c r="S124" s="36" t="s">
        <v>339</v>
      </c>
      <c r="T124" s="36" t="s">
        <v>339</v>
      </c>
      <c r="U124" s="36" t="s">
        <v>339</v>
      </c>
      <c r="V124" s="36" t="s">
        <v>339</v>
      </c>
      <c r="W124" s="36" t="s">
        <v>339</v>
      </c>
      <c r="X124" s="36" t="s">
        <v>339</v>
      </c>
      <c r="Y124" s="36" t="s">
        <v>339</v>
      </c>
      <c r="Z124" s="36" t="s">
        <v>339</v>
      </c>
      <c r="AA124" s="36" t="s">
        <v>339</v>
      </c>
      <c r="AB124" s="36" t="s">
        <v>339</v>
      </c>
      <c r="AC124" s="36" t="s">
        <v>339</v>
      </c>
      <c r="AD124" s="36" t="s">
        <v>339</v>
      </c>
      <c r="AE124" s="36" t="s">
        <v>339</v>
      </c>
      <c r="AF124" s="36" t="s">
        <v>339</v>
      </c>
      <c r="AG124" s="36" t="s">
        <v>339</v>
      </c>
      <c r="AH124" s="36" t="s">
        <v>339</v>
      </c>
      <c r="AI124" s="36" t="s">
        <v>339</v>
      </c>
      <c r="AJ124" s="36" t="s">
        <v>339</v>
      </c>
      <c r="AK124" s="36" t="s">
        <v>339</v>
      </c>
      <c r="AL124" s="36" t="s">
        <v>339</v>
      </c>
      <c r="AM124" s="36" t="s">
        <v>339</v>
      </c>
      <c r="AN124" s="36" t="s">
        <v>339</v>
      </c>
      <c r="AO124" s="36" t="s">
        <v>339</v>
      </c>
      <c r="AP124" s="36" t="s">
        <v>339</v>
      </c>
      <c r="AQ124" s="36" t="s">
        <v>339</v>
      </c>
      <c r="AR124" s="36" t="s">
        <v>339</v>
      </c>
      <c r="AS124" s="36" t="s">
        <v>339</v>
      </c>
      <c r="AT124" s="36" t="s">
        <v>339</v>
      </c>
      <c r="AU124" s="36" t="s">
        <v>339</v>
      </c>
      <c r="AV124" s="36" t="s">
        <v>339</v>
      </c>
      <c r="AW124" s="36" t="s">
        <v>339</v>
      </c>
      <c r="AX124" s="36" t="s">
        <v>339</v>
      </c>
      <c r="AY124" s="36" t="s">
        <v>339</v>
      </c>
      <c r="AZ124" s="36" t="s">
        <v>339</v>
      </c>
      <c r="BA124" s="36" t="s">
        <v>339</v>
      </c>
      <c r="BB124" s="36" t="s">
        <v>339</v>
      </c>
      <c r="BC124" s="36" t="s">
        <v>339</v>
      </c>
      <c r="BD124" s="36" t="s">
        <v>339</v>
      </c>
      <c r="BE124" s="36" t="s">
        <v>339</v>
      </c>
      <c r="BF124" s="36" t="s">
        <v>339</v>
      </c>
      <c r="BG124" s="36" t="s">
        <v>339</v>
      </c>
      <c r="BH124" s="36" t="s">
        <v>339</v>
      </c>
      <c r="BI124" s="36" t="s">
        <v>339</v>
      </c>
      <c r="BJ124" s="36" t="s">
        <v>339</v>
      </c>
      <c r="BK124" s="36" t="s">
        <v>339</v>
      </c>
      <c r="BL124" s="36" t="s">
        <v>339</v>
      </c>
    </row>
    <row r="125" spans="1:64" s="37" customFormat="1" x14ac:dyDescent="0.2">
      <c r="A125" s="34">
        <v>122</v>
      </c>
      <c r="B125" s="34" t="s">
        <v>3</v>
      </c>
      <c r="C125" s="34" t="s">
        <v>7</v>
      </c>
      <c r="D125" s="41" t="s">
        <v>339</v>
      </c>
      <c r="E125" s="36" t="s">
        <v>339</v>
      </c>
      <c r="F125" s="36" t="s">
        <v>339</v>
      </c>
      <c r="G125" s="36" t="s">
        <v>339</v>
      </c>
      <c r="H125" s="36" t="s">
        <v>339</v>
      </c>
      <c r="I125" s="36" t="s">
        <v>339</v>
      </c>
      <c r="J125" s="36" t="s">
        <v>339</v>
      </c>
      <c r="K125" s="36" t="s">
        <v>339</v>
      </c>
      <c r="L125" s="36" t="s">
        <v>339</v>
      </c>
      <c r="M125" s="36" t="s">
        <v>339</v>
      </c>
      <c r="N125" s="36" t="s">
        <v>339</v>
      </c>
      <c r="O125" s="36" t="s">
        <v>339</v>
      </c>
      <c r="P125" s="36" t="s">
        <v>339</v>
      </c>
      <c r="Q125" s="36" t="s">
        <v>339</v>
      </c>
      <c r="R125" s="36" t="s">
        <v>339</v>
      </c>
      <c r="S125" s="36" t="s">
        <v>339</v>
      </c>
      <c r="T125" s="36" t="s">
        <v>339</v>
      </c>
      <c r="U125" s="36" t="s">
        <v>339</v>
      </c>
      <c r="V125" s="36" t="s">
        <v>339</v>
      </c>
      <c r="W125" s="36" t="s">
        <v>339</v>
      </c>
      <c r="X125" s="36" t="s">
        <v>339</v>
      </c>
      <c r="Y125" s="36" t="s">
        <v>339</v>
      </c>
      <c r="Z125" s="36" t="s">
        <v>339</v>
      </c>
      <c r="AA125" s="36" t="s">
        <v>339</v>
      </c>
      <c r="AB125" s="36" t="s">
        <v>339</v>
      </c>
      <c r="AC125" s="36" t="s">
        <v>339</v>
      </c>
      <c r="AD125" s="36" t="s">
        <v>339</v>
      </c>
      <c r="AE125" s="36" t="s">
        <v>339</v>
      </c>
      <c r="AF125" s="36" t="s">
        <v>339</v>
      </c>
      <c r="AG125" s="36" t="s">
        <v>339</v>
      </c>
      <c r="AH125" s="36" t="s">
        <v>339</v>
      </c>
      <c r="AI125" s="36" t="s">
        <v>339</v>
      </c>
      <c r="AJ125" s="36" t="s">
        <v>339</v>
      </c>
      <c r="AK125" s="36" t="s">
        <v>339</v>
      </c>
      <c r="AL125" s="36" t="s">
        <v>339</v>
      </c>
      <c r="AM125" s="36" t="s">
        <v>339</v>
      </c>
      <c r="AN125" s="36" t="s">
        <v>339</v>
      </c>
      <c r="AO125" s="36" t="s">
        <v>339</v>
      </c>
      <c r="AP125" s="36" t="s">
        <v>339</v>
      </c>
      <c r="AQ125" s="36" t="s">
        <v>339</v>
      </c>
      <c r="AR125" s="36" t="s">
        <v>339</v>
      </c>
      <c r="AS125" s="36" t="s">
        <v>339</v>
      </c>
      <c r="AT125" s="36" t="s">
        <v>339</v>
      </c>
      <c r="AU125" s="36" t="s">
        <v>339</v>
      </c>
      <c r="AV125" s="36" t="s">
        <v>339</v>
      </c>
      <c r="AW125" s="36" t="s">
        <v>339</v>
      </c>
      <c r="AX125" s="36" t="s">
        <v>339</v>
      </c>
      <c r="AY125" s="36" t="s">
        <v>339</v>
      </c>
      <c r="AZ125" s="36" t="s">
        <v>339</v>
      </c>
      <c r="BA125" s="36" t="s">
        <v>339</v>
      </c>
      <c r="BB125" s="36" t="s">
        <v>339</v>
      </c>
      <c r="BC125" s="36" t="s">
        <v>339</v>
      </c>
      <c r="BD125" s="36" t="s">
        <v>339</v>
      </c>
      <c r="BE125" s="36" t="s">
        <v>339</v>
      </c>
      <c r="BF125" s="36" t="s">
        <v>339</v>
      </c>
      <c r="BG125" s="36" t="s">
        <v>339</v>
      </c>
      <c r="BH125" s="36" t="s">
        <v>339</v>
      </c>
      <c r="BI125" s="36" t="s">
        <v>339</v>
      </c>
      <c r="BJ125" s="36" t="s">
        <v>339</v>
      </c>
      <c r="BK125" s="36" t="s">
        <v>339</v>
      </c>
      <c r="BL125" s="36" t="s">
        <v>339</v>
      </c>
    </row>
    <row r="126" spans="1:64" s="37" customFormat="1" x14ac:dyDescent="0.2">
      <c r="A126" s="34">
        <v>123</v>
      </c>
      <c r="B126" s="34" t="s">
        <v>3</v>
      </c>
      <c r="C126" s="34" t="s">
        <v>8</v>
      </c>
      <c r="D126" s="41" t="s">
        <v>339</v>
      </c>
      <c r="E126" s="36" t="s">
        <v>339</v>
      </c>
      <c r="F126" s="36" t="s">
        <v>339</v>
      </c>
      <c r="G126" s="36" t="s">
        <v>339</v>
      </c>
      <c r="H126" s="36" t="s">
        <v>339</v>
      </c>
      <c r="I126" s="36" t="s">
        <v>339</v>
      </c>
      <c r="J126" s="36" t="s">
        <v>339</v>
      </c>
      <c r="K126" s="36" t="s">
        <v>339</v>
      </c>
      <c r="L126" s="36" t="s">
        <v>339</v>
      </c>
      <c r="M126" s="36" t="s">
        <v>339</v>
      </c>
      <c r="N126" s="36" t="s">
        <v>339</v>
      </c>
      <c r="O126" s="36" t="s">
        <v>339</v>
      </c>
      <c r="P126" s="36" t="s">
        <v>339</v>
      </c>
      <c r="Q126" s="36" t="s">
        <v>339</v>
      </c>
      <c r="R126" s="36" t="s">
        <v>339</v>
      </c>
      <c r="S126" s="36" t="s">
        <v>339</v>
      </c>
      <c r="T126" s="36" t="s">
        <v>339</v>
      </c>
      <c r="U126" s="36" t="s">
        <v>339</v>
      </c>
      <c r="V126" s="36" t="s">
        <v>339</v>
      </c>
      <c r="W126" s="36" t="s">
        <v>339</v>
      </c>
      <c r="X126" s="36" t="s">
        <v>339</v>
      </c>
      <c r="Y126" s="36" t="s">
        <v>339</v>
      </c>
      <c r="Z126" s="36" t="s">
        <v>339</v>
      </c>
      <c r="AA126" s="36" t="s">
        <v>339</v>
      </c>
      <c r="AB126" s="36" t="s">
        <v>339</v>
      </c>
      <c r="AC126" s="36" t="s">
        <v>339</v>
      </c>
      <c r="AD126" s="36" t="s">
        <v>339</v>
      </c>
      <c r="AE126" s="36" t="s">
        <v>339</v>
      </c>
      <c r="AF126" s="36" t="s">
        <v>339</v>
      </c>
      <c r="AG126" s="36" t="s">
        <v>339</v>
      </c>
      <c r="AH126" s="36" t="s">
        <v>339</v>
      </c>
      <c r="AI126" s="36" t="s">
        <v>339</v>
      </c>
      <c r="AJ126" s="36" t="s">
        <v>339</v>
      </c>
      <c r="AK126" s="36" t="s">
        <v>339</v>
      </c>
      <c r="AL126" s="36" t="s">
        <v>339</v>
      </c>
      <c r="AM126" s="36" t="s">
        <v>339</v>
      </c>
      <c r="AN126" s="36" t="s">
        <v>339</v>
      </c>
      <c r="AO126" s="36" t="s">
        <v>339</v>
      </c>
      <c r="AP126" s="36" t="s">
        <v>339</v>
      </c>
      <c r="AQ126" s="36" t="s">
        <v>339</v>
      </c>
      <c r="AR126" s="36" t="s">
        <v>339</v>
      </c>
      <c r="AS126" s="36" t="s">
        <v>339</v>
      </c>
      <c r="AT126" s="36" t="s">
        <v>339</v>
      </c>
      <c r="AU126" s="36" t="s">
        <v>339</v>
      </c>
      <c r="AV126" s="36" t="s">
        <v>339</v>
      </c>
      <c r="AW126" s="36" t="s">
        <v>339</v>
      </c>
      <c r="AX126" s="36" t="s">
        <v>339</v>
      </c>
      <c r="AY126" s="36" t="s">
        <v>339</v>
      </c>
      <c r="AZ126" s="36" t="s">
        <v>339</v>
      </c>
      <c r="BA126" s="36" t="s">
        <v>339</v>
      </c>
      <c r="BB126" s="36" t="s">
        <v>339</v>
      </c>
      <c r="BC126" s="36" t="s">
        <v>339</v>
      </c>
      <c r="BD126" s="36" t="s">
        <v>339</v>
      </c>
      <c r="BE126" s="36" t="s">
        <v>339</v>
      </c>
      <c r="BF126" s="36" t="s">
        <v>339</v>
      </c>
      <c r="BG126" s="36" t="s">
        <v>339</v>
      </c>
      <c r="BH126" s="36" t="s">
        <v>339</v>
      </c>
      <c r="BI126" s="36" t="s">
        <v>339</v>
      </c>
      <c r="BJ126" s="36" t="s">
        <v>339</v>
      </c>
      <c r="BK126" s="36" t="s">
        <v>339</v>
      </c>
      <c r="BL126" s="36" t="s">
        <v>339</v>
      </c>
    </row>
    <row r="127" spans="1:64" s="37" customFormat="1" x14ac:dyDescent="0.2">
      <c r="A127" s="34">
        <v>124</v>
      </c>
      <c r="B127" s="34" t="s">
        <v>3</v>
      </c>
      <c r="C127" s="34" t="s">
        <v>9</v>
      </c>
      <c r="D127" s="41" t="s">
        <v>339</v>
      </c>
      <c r="E127" s="36" t="s">
        <v>339</v>
      </c>
      <c r="F127" s="36" t="s">
        <v>339</v>
      </c>
      <c r="G127" s="36" t="s">
        <v>339</v>
      </c>
      <c r="H127" s="36" t="s">
        <v>339</v>
      </c>
      <c r="I127" s="36" t="s">
        <v>339</v>
      </c>
      <c r="J127" s="36" t="s">
        <v>339</v>
      </c>
      <c r="K127" s="36" t="s">
        <v>339</v>
      </c>
      <c r="L127" s="36" t="s">
        <v>339</v>
      </c>
      <c r="M127" s="36" t="s">
        <v>339</v>
      </c>
      <c r="N127" s="36" t="s">
        <v>339</v>
      </c>
      <c r="O127" s="36" t="s">
        <v>339</v>
      </c>
      <c r="P127" s="36" t="s">
        <v>339</v>
      </c>
      <c r="Q127" s="36" t="s">
        <v>339</v>
      </c>
      <c r="R127" s="36" t="s">
        <v>339</v>
      </c>
      <c r="S127" s="36" t="s">
        <v>339</v>
      </c>
      <c r="T127" s="36" t="s">
        <v>339</v>
      </c>
      <c r="U127" s="36" t="s">
        <v>339</v>
      </c>
      <c r="V127" s="36" t="s">
        <v>339</v>
      </c>
      <c r="W127" s="36" t="s">
        <v>339</v>
      </c>
      <c r="X127" s="36" t="s">
        <v>339</v>
      </c>
      <c r="Y127" s="36" t="s">
        <v>339</v>
      </c>
      <c r="Z127" s="36" t="s">
        <v>339</v>
      </c>
      <c r="AA127" s="36" t="s">
        <v>339</v>
      </c>
      <c r="AB127" s="36" t="s">
        <v>339</v>
      </c>
      <c r="AC127" s="36" t="s">
        <v>339</v>
      </c>
      <c r="AD127" s="36" t="s">
        <v>339</v>
      </c>
      <c r="AE127" s="36" t="s">
        <v>339</v>
      </c>
      <c r="AF127" s="36" t="s">
        <v>339</v>
      </c>
      <c r="AG127" s="36" t="s">
        <v>339</v>
      </c>
      <c r="AH127" s="36" t="s">
        <v>339</v>
      </c>
      <c r="AI127" s="36" t="s">
        <v>339</v>
      </c>
      <c r="AJ127" s="36" t="s">
        <v>339</v>
      </c>
      <c r="AK127" s="36" t="s">
        <v>339</v>
      </c>
      <c r="AL127" s="36" t="s">
        <v>339</v>
      </c>
      <c r="AM127" s="36" t="s">
        <v>339</v>
      </c>
      <c r="AN127" s="36" t="s">
        <v>339</v>
      </c>
      <c r="AO127" s="36" t="s">
        <v>339</v>
      </c>
      <c r="AP127" s="36" t="s">
        <v>339</v>
      </c>
      <c r="AQ127" s="36" t="s">
        <v>339</v>
      </c>
      <c r="AR127" s="36" t="s">
        <v>339</v>
      </c>
      <c r="AS127" s="36" t="s">
        <v>339</v>
      </c>
      <c r="AT127" s="36" t="s">
        <v>339</v>
      </c>
      <c r="AU127" s="36" t="s">
        <v>339</v>
      </c>
      <c r="AV127" s="36" t="s">
        <v>339</v>
      </c>
      <c r="AW127" s="36" t="s">
        <v>339</v>
      </c>
      <c r="AX127" s="36" t="s">
        <v>339</v>
      </c>
      <c r="AY127" s="36" t="s">
        <v>339</v>
      </c>
      <c r="AZ127" s="36" t="s">
        <v>339</v>
      </c>
      <c r="BA127" s="36" t="s">
        <v>339</v>
      </c>
      <c r="BB127" s="36" t="s">
        <v>339</v>
      </c>
      <c r="BC127" s="36" t="s">
        <v>339</v>
      </c>
      <c r="BD127" s="36" t="s">
        <v>339</v>
      </c>
      <c r="BE127" s="36" t="s">
        <v>339</v>
      </c>
      <c r="BF127" s="36" t="s">
        <v>339</v>
      </c>
      <c r="BG127" s="36" t="s">
        <v>339</v>
      </c>
      <c r="BH127" s="36" t="s">
        <v>339</v>
      </c>
      <c r="BI127" s="36" t="s">
        <v>339</v>
      </c>
      <c r="BJ127" s="36" t="s">
        <v>339</v>
      </c>
      <c r="BK127" s="36" t="s">
        <v>339</v>
      </c>
      <c r="BL127" s="36" t="s">
        <v>339</v>
      </c>
    </row>
    <row r="128" spans="1:64" s="37" customFormat="1" x14ac:dyDescent="0.2">
      <c r="A128" s="34">
        <v>125</v>
      </c>
      <c r="B128" s="34" t="s">
        <v>3</v>
      </c>
      <c r="C128" s="34" t="s">
        <v>10</v>
      </c>
      <c r="D128" s="41" t="s">
        <v>339</v>
      </c>
      <c r="E128" s="36" t="s">
        <v>339</v>
      </c>
      <c r="F128" s="36" t="s">
        <v>339</v>
      </c>
      <c r="G128" s="36" t="s">
        <v>339</v>
      </c>
      <c r="H128" s="36" t="s">
        <v>339</v>
      </c>
      <c r="I128" s="36" t="s">
        <v>339</v>
      </c>
      <c r="J128" s="36" t="s">
        <v>339</v>
      </c>
      <c r="K128" s="36" t="s">
        <v>339</v>
      </c>
      <c r="L128" s="36" t="s">
        <v>339</v>
      </c>
      <c r="M128" s="36" t="s">
        <v>339</v>
      </c>
      <c r="N128" s="36" t="s">
        <v>339</v>
      </c>
      <c r="O128" s="36" t="s">
        <v>339</v>
      </c>
      <c r="P128" s="36" t="s">
        <v>339</v>
      </c>
      <c r="Q128" s="36" t="s">
        <v>339</v>
      </c>
      <c r="R128" s="36" t="s">
        <v>339</v>
      </c>
      <c r="S128" s="36" t="s">
        <v>339</v>
      </c>
      <c r="T128" s="36" t="s">
        <v>339</v>
      </c>
      <c r="U128" s="36" t="s">
        <v>339</v>
      </c>
      <c r="V128" s="36" t="s">
        <v>339</v>
      </c>
      <c r="W128" s="36" t="s">
        <v>339</v>
      </c>
      <c r="X128" s="36" t="s">
        <v>339</v>
      </c>
      <c r="Y128" s="36" t="s">
        <v>339</v>
      </c>
      <c r="Z128" s="36" t="s">
        <v>339</v>
      </c>
      <c r="AA128" s="36" t="s">
        <v>339</v>
      </c>
      <c r="AB128" s="36" t="s">
        <v>339</v>
      </c>
      <c r="AC128" s="36" t="s">
        <v>339</v>
      </c>
      <c r="AD128" s="36" t="s">
        <v>339</v>
      </c>
      <c r="AE128" s="36" t="s">
        <v>339</v>
      </c>
      <c r="AF128" s="36" t="s">
        <v>339</v>
      </c>
      <c r="AG128" s="36" t="s">
        <v>339</v>
      </c>
      <c r="AH128" s="36" t="s">
        <v>339</v>
      </c>
      <c r="AI128" s="36" t="s">
        <v>339</v>
      </c>
      <c r="AJ128" s="36" t="s">
        <v>339</v>
      </c>
      <c r="AK128" s="36" t="s">
        <v>339</v>
      </c>
      <c r="AL128" s="36" t="s">
        <v>339</v>
      </c>
      <c r="AM128" s="36" t="s">
        <v>339</v>
      </c>
      <c r="AN128" s="36" t="s">
        <v>339</v>
      </c>
      <c r="AO128" s="36" t="s">
        <v>339</v>
      </c>
      <c r="AP128" s="36" t="s">
        <v>339</v>
      </c>
      <c r="AQ128" s="36" t="s">
        <v>339</v>
      </c>
      <c r="AR128" s="36" t="s">
        <v>339</v>
      </c>
      <c r="AS128" s="36" t="s">
        <v>339</v>
      </c>
      <c r="AT128" s="36" t="s">
        <v>339</v>
      </c>
      <c r="AU128" s="36" t="s">
        <v>339</v>
      </c>
      <c r="AV128" s="36" t="s">
        <v>339</v>
      </c>
      <c r="AW128" s="36" t="s">
        <v>339</v>
      </c>
      <c r="AX128" s="36" t="s">
        <v>339</v>
      </c>
      <c r="AY128" s="36" t="s">
        <v>339</v>
      </c>
      <c r="AZ128" s="36" t="s">
        <v>339</v>
      </c>
      <c r="BA128" s="36" t="s">
        <v>339</v>
      </c>
      <c r="BB128" s="36" t="s">
        <v>339</v>
      </c>
      <c r="BC128" s="36" t="s">
        <v>339</v>
      </c>
      <c r="BD128" s="36" t="s">
        <v>339</v>
      </c>
      <c r="BE128" s="36" t="s">
        <v>339</v>
      </c>
      <c r="BF128" s="36" t="s">
        <v>339</v>
      </c>
      <c r="BG128" s="36" t="s">
        <v>339</v>
      </c>
      <c r="BH128" s="36" t="s">
        <v>339</v>
      </c>
      <c r="BI128" s="36" t="s">
        <v>339</v>
      </c>
      <c r="BJ128" s="36" t="s">
        <v>339</v>
      </c>
      <c r="BK128" s="36" t="s">
        <v>339</v>
      </c>
      <c r="BL128" s="36" t="s">
        <v>339</v>
      </c>
    </row>
    <row r="129" spans="1:64" s="37" customFormat="1" x14ac:dyDescent="0.2">
      <c r="A129" s="34">
        <v>126</v>
      </c>
      <c r="B129" s="34" t="s">
        <v>3</v>
      </c>
      <c r="C129" s="34" t="s">
        <v>11</v>
      </c>
      <c r="D129" s="41" t="s">
        <v>339</v>
      </c>
      <c r="E129" s="36" t="s">
        <v>339</v>
      </c>
      <c r="F129" s="36" t="s">
        <v>339</v>
      </c>
      <c r="G129" s="36" t="s">
        <v>339</v>
      </c>
      <c r="H129" s="36" t="s">
        <v>339</v>
      </c>
      <c r="I129" s="36" t="s">
        <v>339</v>
      </c>
      <c r="J129" s="36" t="s">
        <v>339</v>
      </c>
      <c r="K129" s="36" t="s">
        <v>339</v>
      </c>
      <c r="L129" s="36" t="s">
        <v>339</v>
      </c>
      <c r="M129" s="36" t="s">
        <v>339</v>
      </c>
      <c r="N129" s="36" t="s">
        <v>339</v>
      </c>
      <c r="O129" s="36" t="s">
        <v>339</v>
      </c>
      <c r="P129" s="36" t="s">
        <v>339</v>
      </c>
      <c r="Q129" s="36" t="s">
        <v>339</v>
      </c>
      <c r="R129" s="36" t="s">
        <v>339</v>
      </c>
      <c r="S129" s="36" t="s">
        <v>339</v>
      </c>
      <c r="T129" s="36" t="s">
        <v>339</v>
      </c>
      <c r="U129" s="36" t="s">
        <v>339</v>
      </c>
      <c r="V129" s="36" t="s">
        <v>339</v>
      </c>
      <c r="W129" s="36" t="s">
        <v>339</v>
      </c>
      <c r="X129" s="36" t="s">
        <v>339</v>
      </c>
      <c r="Y129" s="36" t="s">
        <v>339</v>
      </c>
      <c r="Z129" s="36" t="s">
        <v>339</v>
      </c>
      <c r="AA129" s="36" t="s">
        <v>339</v>
      </c>
      <c r="AB129" s="36" t="s">
        <v>339</v>
      </c>
      <c r="AC129" s="36" t="s">
        <v>339</v>
      </c>
      <c r="AD129" s="36" t="s">
        <v>339</v>
      </c>
      <c r="AE129" s="36" t="s">
        <v>339</v>
      </c>
      <c r="AF129" s="36" t="s">
        <v>339</v>
      </c>
      <c r="AG129" s="36" t="s">
        <v>339</v>
      </c>
      <c r="AH129" s="36" t="s">
        <v>339</v>
      </c>
      <c r="AI129" s="36" t="s">
        <v>339</v>
      </c>
      <c r="AJ129" s="36" t="s">
        <v>339</v>
      </c>
      <c r="AK129" s="36" t="s">
        <v>339</v>
      </c>
      <c r="AL129" s="36" t="s">
        <v>339</v>
      </c>
      <c r="AM129" s="36" t="s">
        <v>339</v>
      </c>
      <c r="AN129" s="36" t="s">
        <v>339</v>
      </c>
      <c r="AO129" s="36" t="s">
        <v>339</v>
      </c>
      <c r="AP129" s="36" t="s">
        <v>339</v>
      </c>
      <c r="AQ129" s="36" t="s">
        <v>339</v>
      </c>
      <c r="AR129" s="36" t="s">
        <v>339</v>
      </c>
      <c r="AS129" s="36" t="s">
        <v>339</v>
      </c>
      <c r="AT129" s="36" t="s">
        <v>339</v>
      </c>
      <c r="AU129" s="36" t="s">
        <v>339</v>
      </c>
      <c r="AV129" s="36" t="s">
        <v>339</v>
      </c>
      <c r="AW129" s="36" t="s">
        <v>339</v>
      </c>
      <c r="AX129" s="36" t="s">
        <v>339</v>
      </c>
      <c r="AY129" s="36" t="s">
        <v>339</v>
      </c>
      <c r="AZ129" s="36" t="s">
        <v>339</v>
      </c>
      <c r="BA129" s="36" t="s">
        <v>339</v>
      </c>
      <c r="BB129" s="36" t="s">
        <v>339</v>
      </c>
      <c r="BC129" s="36" t="s">
        <v>339</v>
      </c>
      <c r="BD129" s="36" t="s">
        <v>339</v>
      </c>
      <c r="BE129" s="36" t="s">
        <v>339</v>
      </c>
      <c r="BF129" s="36" t="s">
        <v>339</v>
      </c>
      <c r="BG129" s="36" t="s">
        <v>339</v>
      </c>
      <c r="BH129" s="36" t="s">
        <v>339</v>
      </c>
      <c r="BI129" s="36" t="s">
        <v>339</v>
      </c>
      <c r="BJ129" s="36" t="s">
        <v>339</v>
      </c>
      <c r="BK129" s="36" t="s">
        <v>339</v>
      </c>
      <c r="BL129" s="36" t="s">
        <v>339</v>
      </c>
    </row>
    <row r="130" spans="1:64" s="37" customFormat="1" x14ac:dyDescent="0.2">
      <c r="A130" s="34">
        <v>127</v>
      </c>
      <c r="B130" s="34" t="s">
        <v>3</v>
      </c>
      <c r="C130" s="34" t="s">
        <v>12</v>
      </c>
      <c r="D130" s="41" t="s">
        <v>339</v>
      </c>
      <c r="E130" s="36" t="s">
        <v>339</v>
      </c>
      <c r="F130" s="36" t="s">
        <v>339</v>
      </c>
      <c r="G130" s="36" t="s">
        <v>339</v>
      </c>
      <c r="H130" s="36" t="s">
        <v>339</v>
      </c>
      <c r="I130" s="36" t="s">
        <v>339</v>
      </c>
      <c r="J130" s="36" t="s">
        <v>339</v>
      </c>
      <c r="K130" s="36" t="s">
        <v>339</v>
      </c>
      <c r="L130" s="36" t="s">
        <v>339</v>
      </c>
      <c r="M130" s="36" t="s">
        <v>339</v>
      </c>
      <c r="N130" s="36" t="s">
        <v>339</v>
      </c>
      <c r="O130" s="36" t="s">
        <v>339</v>
      </c>
      <c r="P130" s="36" t="s">
        <v>339</v>
      </c>
      <c r="Q130" s="36" t="s">
        <v>339</v>
      </c>
      <c r="R130" s="36" t="s">
        <v>339</v>
      </c>
      <c r="S130" s="36" t="s">
        <v>339</v>
      </c>
      <c r="T130" s="36" t="s">
        <v>339</v>
      </c>
      <c r="U130" s="36" t="s">
        <v>339</v>
      </c>
      <c r="V130" s="36" t="s">
        <v>339</v>
      </c>
      <c r="W130" s="36" t="s">
        <v>339</v>
      </c>
      <c r="X130" s="36" t="s">
        <v>339</v>
      </c>
      <c r="Y130" s="36" t="s">
        <v>339</v>
      </c>
      <c r="Z130" s="36" t="s">
        <v>339</v>
      </c>
      <c r="AA130" s="36" t="s">
        <v>339</v>
      </c>
      <c r="AB130" s="36" t="s">
        <v>339</v>
      </c>
      <c r="AC130" s="36" t="s">
        <v>339</v>
      </c>
      <c r="AD130" s="36" t="s">
        <v>339</v>
      </c>
      <c r="AE130" s="36" t="s">
        <v>339</v>
      </c>
      <c r="AF130" s="36" t="s">
        <v>339</v>
      </c>
      <c r="AG130" s="36" t="s">
        <v>339</v>
      </c>
      <c r="AH130" s="36" t="s">
        <v>339</v>
      </c>
      <c r="AI130" s="36" t="s">
        <v>339</v>
      </c>
      <c r="AJ130" s="36" t="s">
        <v>339</v>
      </c>
      <c r="AK130" s="36" t="s">
        <v>339</v>
      </c>
      <c r="AL130" s="36" t="s">
        <v>339</v>
      </c>
      <c r="AM130" s="36" t="s">
        <v>339</v>
      </c>
      <c r="AN130" s="36" t="s">
        <v>339</v>
      </c>
      <c r="AO130" s="36" t="s">
        <v>339</v>
      </c>
      <c r="AP130" s="36" t="s">
        <v>339</v>
      </c>
      <c r="AQ130" s="36" t="s">
        <v>339</v>
      </c>
      <c r="AR130" s="36" t="s">
        <v>339</v>
      </c>
      <c r="AS130" s="36" t="s">
        <v>339</v>
      </c>
      <c r="AT130" s="36" t="s">
        <v>339</v>
      </c>
      <c r="AU130" s="36" t="s">
        <v>339</v>
      </c>
      <c r="AV130" s="36" t="s">
        <v>339</v>
      </c>
      <c r="AW130" s="36" t="s">
        <v>339</v>
      </c>
      <c r="AX130" s="36" t="s">
        <v>339</v>
      </c>
      <c r="AY130" s="36" t="s">
        <v>339</v>
      </c>
      <c r="AZ130" s="36" t="s">
        <v>339</v>
      </c>
      <c r="BA130" s="36" t="s">
        <v>339</v>
      </c>
      <c r="BB130" s="36" t="s">
        <v>339</v>
      </c>
      <c r="BC130" s="36" t="s">
        <v>339</v>
      </c>
      <c r="BD130" s="36" t="s">
        <v>339</v>
      </c>
      <c r="BE130" s="36" t="s">
        <v>339</v>
      </c>
      <c r="BF130" s="36" t="s">
        <v>339</v>
      </c>
      <c r="BG130" s="36" t="s">
        <v>339</v>
      </c>
      <c r="BH130" s="36" t="s">
        <v>339</v>
      </c>
      <c r="BI130" s="36" t="s">
        <v>339</v>
      </c>
      <c r="BJ130" s="36" t="s">
        <v>339</v>
      </c>
      <c r="BK130" s="36" t="s">
        <v>339</v>
      </c>
      <c r="BL130" s="36" t="s">
        <v>339</v>
      </c>
    </row>
    <row r="131" spans="1:64" s="37" customFormat="1" x14ac:dyDescent="0.2">
      <c r="A131" s="34">
        <v>128</v>
      </c>
      <c r="B131" s="34" t="s">
        <v>3</v>
      </c>
      <c r="C131" s="34" t="s">
        <v>13</v>
      </c>
      <c r="D131" s="41" t="s">
        <v>339</v>
      </c>
      <c r="E131" s="36" t="s">
        <v>339</v>
      </c>
      <c r="F131" s="36" t="s">
        <v>339</v>
      </c>
      <c r="G131" s="36" t="s">
        <v>339</v>
      </c>
      <c r="H131" s="36" t="s">
        <v>339</v>
      </c>
      <c r="I131" s="36" t="s">
        <v>339</v>
      </c>
      <c r="J131" s="36" t="s">
        <v>339</v>
      </c>
      <c r="K131" s="36" t="s">
        <v>339</v>
      </c>
      <c r="L131" s="36" t="s">
        <v>339</v>
      </c>
      <c r="M131" s="36" t="s">
        <v>339</v>
      </c>
      <c r="N131" s="36" t="s">
        <v>339</v>
      </c>
      <c r="O131" s="36" t="s">
        <v>339</v>
      </c>
      <c r="P131" s="36" t="s">
        <v>339</v>
      </c>
      <c r="Q131" s="36" t="s">
        <v>339</v>
      </c>
      <c r="R131" s="36" t="s">
        <v>339</v>
      </c>
      <c r="S131" s="36" t="s">
        <v>339</v>
      </c>
      <c r="T131" s="36" t="s">
        <v>339</v>
      </c>
      <c r="U131" s="36" t="s">
        <v>339</v>
      </c>
      <c r="V131" s="36" t="s">
        <v>339</v>
      </c>
      <c r="W131" s="36" t="s">
        <v>339</v>
      </c>
      <c r="X131" s="36" t="s">
        <v>339</v>
      </c>
      <c r="Y131" s="36" t="s">
        <v>339</v>
      </c>
      <c r="Z131" s="36" t="s">
        <v>339</v>
      </c>
      <c r="AA131" s="36" t="s">
        <v>339</v>
      </c>
      <c r="AB131" s="36" t="s">
        <v>339</v>
      </c>
      <c r="AC131" s="36" t="s">
        <v>339</v>
      </c>
      <c r="AD131" s="36" t="s">
        <v>339</v>
      </c>
      <c r="AE131" s="36" t="s">
        <v>339</v>
      </c>
      <c r="AF131" s="36" t="s">
        <v>339</v>
      </c>
      <c r="AG131" s="36" t="s">
        <v>339</v>
      </c>
      <c r="AH131" s="36" t="s">
        <v>339</v>
      </c>
      <c r="AI131" s="36" t="s">
        <v>339</v>
      </c>
      <c r="AJ131" s="36" t="s">
        <v>339</v>
      </c>
      <c r="AK131" s="36" t="s">
        <v>339</v>
      </c>
      <c r="AL131" s="36" t="s">
        <v>339</v>
      </c>
      <c r="AM131" s="36" t="s">
        <v>339</v>
      </c>
      <c r="AN131" s="36" t="s">
        <v>339</v>
      </c>
      <c r="AO131" s="36" t="s">
        <v>339</v>
      </c>
      <c r="AP131" s="36" t="s">
        <v>339</v>
      </c>
      <c r="AQ131" s="36" t="s">
        <v>339</v>
      </c>
      <c r="AR131" s="36" t="s">
        <v>339</v>
      </c>
      <c r="AS131" s="36" t="s">
        <v>339</v>
      </c>
      <c r="AT131" s="36" t="s">
        <v>339</v>
      </c>
      <c r="AU131" s="36" t="s">
        <v>339</v>
      </c>
      <c r="AV131" s="36" t="s">
        <v>339</v>
      </c>
      <c r="AW131" s="36" t="s">
        <v>339</v>
      </c>
      <c r="AX131" s="36" t="s">
        <v>339</v>
      </c>
      <c r="AY131" s="36" t="s">
        <v>339</v>
      </c>
      <c r="AZ131" s="36" t="s">
        <v>339</v>
      </c>
      <c r="BA131" s="36" t="s">
        <v>339</v>
      </c>
      <c r="BB131" s="36" t="s">
        <v>339</v>
      </c>
      <c r="BC131" s="36" t="s">
        <v>339</v>
      </c>
      <c r="BD131" s="36" t="s">
        <v>339</v>
      </c>
      <c r="BE131" s="36" t="s">
        <v>339</v>
      </c>
      <c r="BF131" s="36" t="s">
        <v>339</v>
      </c>
      <c r="BG131" s="36" t="s">
        <v>339</v>
      </c>
      <c r="BH131" s="36" t="s">
        <v>339</v>
      </c>
      <c r="BI131" s="36" t="s">
        <v>339</v>
      </c>
      <c r="BJ131" s="36" t="s">
        <v>339</v>
      </c>
      <c r="BK131" s="36" t="s">
        <v>339</v>
      </c>
      <c r="BL131" s="36" t="s">
        <v>339</v>
      </c>
    </row>
    <row r="132" spans="1:64" s="37" customFormat="1" x14ac:dyDescent="0.2">
      <c r="A132" s="34">
        <v>129</v>
      </c>
      <c r="B132" s="34" t="s">
        <v>3</v>
      </c>
      <c r="C132" s="34" t="s">
        <v>4</v>
      </c>
      <c r="D132" s="41" t="s">
        <v>339</v>
      </c>
      <c r="E132" s="36" t="s">
        <v>339</v>
      </c>
      <c r="F132" s="36" t="s">
        <v>339</v>
      </c>
      <c r="G132" s="36" t="s">
        <v>339</v>
      </c>
      <c r="H132" s="36" t="s">
        <v>339</v>
      </c>
      <c r="I132" s="36" t="s">
        <v>339</v>
      </c>
      <c r="J132" s="36" t="s">
        <v>339</v>
      </c>
      <c r="K132" s="36" t="s">
        <v>339</v>
      </c>
      <c r="L132" s="36" t="s">
        <v>339</v>
      </c>
      <c r="M132" s="36" t="s">
        <v>339</v>
      </c>
      <c r="N132" s="36" t="s">
        <v>339</v>
      </c>
      <c r="O132" s="36" t="s">
        <v>339</v>
      </c>
      <c r="P132" s="36" t="s">
        <v>339</v>
      </c>
      <c r="Q132" s="36" t="s">
        <v>339</v>
      </c>
      <c r="R132" s="36" t="s">
        <v>339</v>
      </c>
      <c r="S132" s="36" t="s">
        <v>339</v>
      </c>
      <c r="T132" s="36" t="s">
        <v>339</v>
      </c>
      <c r="U132" s="36" t="s">
        <v>339</v>
      </c>
      <c r="V132" s="36" t="s">
        <v>339</v>
      </c>
      <c r="W132" s="36" t="s">
        <v>339</v>
      </c>
      <c r="X132" s="36" t="s">
        <v>339</v>
      </c>
      <c r="Y132" s="36" t="s">
        <v>339</v>
      </c>
      <c r="Z132" s="36" t="s">
        <v>339</v>
      </c>
      <c r="AA132" s="36" t="s">
        <v>339</v>
      </c>
      <c r="AB132" s="36" t="s">
        <v>339</v>
      </c>
      <c r="AC132" s="36" t="s">
        <v>339</v>
      </c>
      <c r="AD132" s="36" t="s">
        <v>339</v>
      </c>
      <c r="AE132" s="36" t="s">
        <v>339</v>
      </c>
      <c r="AF132" s="36" t="s">
        <v>339</v>
      </c>
      <c r="AG132" s="36" t="s">
        <v>339</v>
      </c>
      <c r="AH132" s="36" t="s">
        <v>339</v>
      </c>
      <c r="AI132" s="36" t="s">
        <v>339</v>
      </c>
      <c r="AJ132" s="36" t="s">
        <v>339</v>
      </c>
      <c r="AK132" s="36" t="s">
        <v>339</v>
      </c>
      <c r="AL132" s="36" t="s">
        <v>339</v>
      </c>
      <c r="AM132" s="36" t="s">
        <v>339</v>
      </c>
      <c r="AN132" s="36" t="s">
        <v>339</v>
      </c>
      <c r="AO132" s="36" t="s">
        <v>339</v>
      </c>
      <c r="AP132" s="36" t="s">
        <v>339</v>
      </c>
      <c r="AQ132" s="36" t="s">
        <v>339</v>
      </c>
      <c r="AR132" s="36" t="s">
        <v>339</v>
      </c>
      <c r="AS132" s="36" t="s">
        <v>339</v>
      </c>
      <c r="AT132" s="36" t="s">
        <v>339</v>
      </c>
      <c r="AU132" s="36" t="s">
        <v>339</v>
      </c>
      <c r="AV132" s="36" t="s">
        <v>339</v>
      </c>
      <c r="AW132" s="36" t="s">
        <v>339</v>
      </c>
      <c r="AX132" s="36" t="s">
        <v>339</v>
      </c>
      <c r="AY132" s="36" t="s">
        <v>339</v>
      </c>
      <c r="AZ132" s="36" t="s">
        <v>339</v>
      </c>
      <c r="BA132" s="36" t="s">
        <v>339</v>
      </c>
      <c r="BB132" s="36" t="s">
        <v>339</v>
      </c>
      <c r="BC132" s="36" t="s">
        <v>339</v>
      </c>
      <c r="BD132" s="36" t="s">
        <v>339</v>
      </c>
      <c r="BE132" s="36" t="s">
        <v>339</v>
      </c>
      <c r="BF132" s="36" t="s">
        <v>339</v>
      </c>
      <c r="BG132" s="36" t="s">
        <v>339</v>
      </c>
      <c r="BH132" s="36" t="s">
        <v>339</v>
      </c>
      <c r="BI132" s="36" t="s">
        <v>339</v>
      </c>
      <c r="BJ132" s="36" t="s">
        <v>339</v>
      </c>
      <c r="BK132" s="36" t="s">
        <v>339</v>
      </c>
      <c r="BL132" s="36" t="s">
        <v>339</v>
      </c>
    </row>
    <row r="133" spans="1:64" s="37" customFormat="1" x14ac:dyDescent="0.2">
      <c r="A133" s="34">
        <v>130</v>
      </c>
      <c r="B133" s="34" t="s">
        <v>14</v>
      </c>
      <c r="C133" s="34" t="s">
        <v>15</v>
      </c>
      <c r="D133" s="41" t="s">
        <v>339</v>
      </c>
      <c r="E133" s="36" t="s">
        <v>339</v>
      </c>
      <c r="F133" s="36" t="s">
        <v>339</v>
      </c>
      <c r="G133" s="36" t="s">
        <v>339</v>
      </c>
      <c r="H133" s="36" t="s">
        <v>339</v>
      </c>
      <c r="I133" s="36" t="s">
        <v>339</v>
      </c>
      <c r="J133" s="36" t="s">
        <v>339</v>
      </c>
      <c r="K133" s="36" t="s">
        <v>339</v>
      </c>
      <c r="L133" s="36" t="s">
        <v>339</v>
      </c>
      <c r="M133" s="36" t="s">
        <v>339</v>
      </c>
      <c r="N133" s="36" t="s">
        <v>339</v>
      </c>
      <c r="O133" s="36" t="s">
        <v>339</v>
      </c>
      <c r="P133" s="36" t="s">
        <v>339</v>
      </c>
      <c r="Q133" s="36" t="s">
        <v>339</v>
      </c>
      <c r="R133" s="36" t="s">
        <v>339</v>
      </c>
      <c r="S133" s="36" t="s">
        <v>339</v>
      </c>
      <c r="T133" s="36" t="s">
        <v>339</v>
      </c>
      <c r="U133" s="36" t="s">
        <v>339</v>
      </c>
      <c r="V133" s="36" t="s">
        <v>339</v>
      </c>
      <c r="W133" s="36" t="s">
        <v>339</v>
      </c>
      <c r="X133" s="36" t="s">
        <v>339</v>
      </c>
      <c r="Y133" s="36" t="s">
        <v>339</v>
      </c>
      <c r="Z133" s="36" t="s">
        <v>339</v>
      </c>
      <c r="AA133" s="36" t="s">
        <v>339</v>
      </c>
      <c r="AB133" s="36" t="s">
        <v>339</v>
      </c>
      <c r="AC133" s="36" t="s">
        <v>339</v>
      </c>
      <c r="AD133" s="36" t="s">
        <v>339</v>
      </c>
      <c r="AE133" s="36" t="s">
        <v>339</v>
      </c>
      <c r="AF133" s="36" t="s">
        <v>339</v>
      </c>
      <c r="AG133" s="36" t="s">
        <v>339</v>
      </c>
      <c r="AH133" s="36" t="s">
        <v>339</v>
      </c>
      <c r="AI133" s="36" t="s">
        <v>339</v>
      </c>
      <c r="AJ133" s="36" t="s">
        <v>339</v>
      </c>
      <c r="AK133" s="36" t="s">
        <v>339</v>
      </c>
      <c r="AL133" s="36" t="s">
        <v>339</v>
      </c>
      <c r="AM133" s="36" t="s">
        <v>339</v>
      </c>
      <c r="AN133" s="36" t="s">
        <v>339</v>
      </c>
      <c r="AO133" s="36" t="s">
        <v>339</v>
      </c>
      <c r="AP133" s="36" t="s">
        <v>339</v>
      </c>
      <c r="AQ133" s="36" t="s">
        <v>339</v>
      </c>
      <c r="AR133" s="36" t="s">
        <v>339</v>
      </c>
      <c r="AS133" s="36" t="s">
        <v>339</v>
      </c>
      <c r="AT133" s="36" t="s">
        <v>339</v>
      </c>
      <c r="AU133" s="36" t="s">
        <v>339</v>
      </c>
      <c r="AV133" s="36" t="s">
        <v>339</v>
      </c>
      <c r="AW133" s="36" t="s">
        <v>339</v>
      </c>
      <c r="AX133" s="36" t="s">
        <v>339</v>
      </c>
      <c r="AY133" s="36" t="s">
        <v>339</v>
      </c>
      <c r="AZ133" s="36" t="s">
        <v>339</v>
      </c>
      <c r="BA133" s="36" t="s">
        <v>339</v>
      </c>
      <c r="BB133" s="36" t="s">
        <v>339</v>
      </c>
      <c r="BC133" s="36" t="s">
        <v>339</v>
      </c>
      <c r="BD133" s="36" t="s">
        <v>339</v>
      </c>
      <c r="BE133" s="36" t="s">
        <v>339</v>
      </c>
      <c r="BF133" s="36" t="s">
        <v>339</v>
      </c>
      <c r="BG133" s="36" t="s">
        <v>339</v>
      </c>
      <c r="BH133" s="36" t="s">
        <v>339</v>
      </c>
      <c r="BI133" s="36" t="s">
        <v>339</v>
      </c>
      <c r="BJ133" s="36" t="s">
        <v>339</v>
      </c>
      <c r="BK133" s="36" t="s">
        <v>339</v>
      </c>
      <c r="BL133" s="36" t="s">
        <v>339</v>
      </c>
    </row>
    <row r="134" spans="1:64" s="37" customFormat="1" x14ac:dyDescent="0.2">
      <c r="A134" s="34">
        <v>131</v>
      </c>
      <c r="B134" s="34" t="s">
        <v>14</v>
      </c>
      <c r="C134" s="34" t="s">
        <v>16</v>
      </c>
      <c r="D134" s="41" t="s">
        <v>339</v>
      </c>
      <c r="E134" s="36" t="s">
        <v>339</v>
      </c>
      <c r="F134" s="36" t="s">
        <v>339</v>
      </c>
      <c r="G134" s="36" t="s">
        <v>339</v>
      </c>
      <c r="H134" s="36" t="s">
        <v>339</v>
      </c>
      <c r="I134" s="36" t="s">
        <v>339</v>
      </c>
      <c r="J134" s="36" t="s">
        <v>339</v>
      </c>
      <c r="K134" s="36" t="s">
        <v>339</v>
      </c>
      <c r="L134" s="36" t="s">
        <v>339</v>
      </c>
      <c r="M134" s="36" t="s">
        <v>339</v>
      </c>
      <c r="N134" s="36" t="s">
        <v>339</v>
      </c>
      <c r="O134" s="36" t="s">
        <v>339</v>
      </c>
      <c r="P134" s="36" t="s">
        <v>339</v>
      </c>
      <c r="Q134" s="36" t="s">
        <v>339</v>
      </c>
      <c r="R134" s="36" t="s">
        <v>339</v>
      </c>
      <c r="S134" s="36" t="s">
        <v>339</v>
      </c>
      <c r="T134" s="36" t="s">
        <v>339</v>
      </c>
      <c r="U134" s="36" t="s">
        <v>339</v>
      </c>
      <c r="V134" s="36" t="s">
        <v>339</v>
      </c>
      <c r="W134" s="36" t="s">
        <v>339</v>
      </c>
      <c r="X134" s="36" t="s">
        <v>339</v>
      </c>
      <c r="Y134" s="36" t="s">
        <v>339</v>
      </c>
      <c r="Z134" s="36" t="s">
        <v>339</v>
      </c>
      <c r="AA134" s="36" t="s">
        <v>339</v>
      </c>
      <c r="AB134" s="36" t="s">
        <v>339</v>
      </c>
      <c r="AC134" s="36" t="s">
        <v>339</v>
      </c>
      <c r="AD134" s="36" t="s">
        <v>339</v>
      </c>
      <c r="AE134" s="36" t="s">
        <v>339</v>
      </c>
      <c r="AF134" s="36" t="s">
        <v>339</v>
      </c>
      <c r="AG134" s="36" t="s">
        <v>339</v>
      </c>
      <c r="AH134" s="36" t="s">
        <v>339</v>
      </c>
      <c r="AI134" s="36" t="s">
        <v>339</v>
      </c>
      <c r="AJ134" s="36" t="s">
        <v>339</v>
      </c>
      <c r="AK134" s="36" t="s">
        <v>339</v>
      </c>
      <c r="AL134" s="36" t="s">
        <v>339</v>
      </c>
      <c r="AM134" s="36" t="s">
        <v>339</v>
      </c>
      <c r="AN134" s="36" t="s">
        <v>339</v>
      </c>
      <c r="AO134" s="36" t="s">
        <v>339</v>
      </c>
      <c r="AP134" s="36" t="s">
        <v>339</v>
      </c>
      <c r="AQ134" s="36" t="s">
        <v>339</v>
      </c>
      <c r="AR134" s="36" t="s">
        <v>339</v>
      </c>
      <c r="AS134" s="36" t="s">
        <v>339</v>
      </c>
      <c r="AT134" s="36" t="s">
        <v>339</v>
      </c>
      <c r="AU134" s="36" t="s">
        <v>339</v>
      </c>
      <c r="AV134" s="36" t="s">
        <v>339</v>
      </c>
      <c r="AW134" s="36" t="s">
        <v>339</v>
      </c>
      <c r="AX134" s="36" t="s">
        <v>339</v>
      </c>
      <c r="AY134" s="36" t="s">
        <v>339</v>
      </c>
      <c r="AZ134" s="36" t="s">
        <v>339</v>
      </c>
      <c r="BA134" s="36" t="s">
        <v>339</v>
      </c>
      <c r="BB134" s="36" t="s">
        <v>339</v>
      </c>
      <c r="BC134" s="36" t="s">
        <v>339</v>
      </c>
      <c r="BD134" s="36" t="s">
        <v>339</v>
      </c>
      <c r="BE134" s="36" t="s">
        <v>339</v>
      </c>
      <c r="BF134" s="36" t="s">
        <v>339</v>
      </c>
      <c r="BG134" s="36" t="s">
        <v>339</v>
      </c>
      <c r="BH134" s="36" t="s">
        <v>339</v>
      </c>
      <c r="BI134" s="36" t="s">
        <v>339</v>
      </c>
      <c r="BJ134" s="36" t="s">
        <v>339</v>
      </c>
      <c r="BK134" s="36" t="s">
        <v>339</v>
      </c>
      <c r="BL134" s="36" t="s">
        <v>339</v>
      </c>
    </row>
    <row r="135" spans="1:64" s="37" customFormat="1" x14ac:dyDescent="0.2">
      <c r="A135" s="34">
        <v>132</v>
      </c>
      <c r="B135" s="34" t="s">
        <v>14</v>
      </c>
      <c r="C135" s="34" t="s">
        <v>17</v>
      </c>
      <c r="D135" s="41" t="s">
        <v>339</v>
      </c>
      <c r="E135" s="36" t="s">
        <v>339</v>
      </c>
      <c r="F135" s="36" t="s">
        <v>339</v>
      </c>
      <c r="G135" s="36" t="s">
        <v>339</v>
      </c>
      <c r="H135" s="36" t="s">
        <v>339</v>
      </c>
      <c r="I135" s="36" t="s">
        <v>339</v>
      </c>
      <c r="J135" s="36" t="s">
        <v>339</v>
      </c>
      <c r="K135" s="36" t="s">
        <v>339</v>
      </c>
      <c r="L135" s="36" t="s">
        <v>339</v>
      </c>
      <c r="M135" s="36" t="s">
        <v>339</v>
      </c>
      <c r="N135" s="36" t="s">
        <v>339</v>
      </c>
      <c r="O135" s="36" t="s">
        <v>339</v>
      </c>
      <c r="P135" s="36" t="s">
        <v>339</v>
      </c>
      <c r="Q135" s="36" t="s">
        <v>339</v>
      </c>
      <c r="R135" s="36" t="s">
        <v>339</v>
      </c>
      <c r="S135" s="36" t="s">
        <v>339</v>
      </c>
      <c r="T135" s="36" t="s">
        <v>339</v>
      </c>
      <c r="U135" s="36" t="s">
        <v>339</v>
      </c>
      <c r="V135" s="36" t="s">
        <v>339</v>
      </c>
      <c r="W135" s="36" t="s">
        <v>339</v>
      </c>
      <c r="X135" s="36" t="s">
        <v>339</v>
      </c>
      <c r="Y135" s="36" t="s">
        <v>339</v>
      </c>
      <c r="Z135" s="36" t="s">
        <v>339</v>
      </c>
      <c r="AA135" s="36" t="s">
        <v>339</v>
      </c>
      <c r="AB135" s="36" t="s">
        <v>339</v>
      </c>
      <c r="AC135" s="36" t="s">
        <v>339</v>
      </c>
      <c r="AD135" s="36" t="s">
        <v>339</v>
      </c>
      <c r="AE135" s="36" t="s">
        <v>339</v>
      </c>
      <c r="AF135" s="36" t="s">
        <v>339</v>
      </c>
      <c r="AG135" s="36" t="s">
        <v>339</v>
      </c>
      <c r="AH135" s="36" t="s">
        <v>339</v>
      </c>
      <c r="AI135" s="36" t="s">
        <v>339</v>
      </c>
      <c r="AJ135" s="36" t="s">
        <v>339</v>
      </c>
      <c r="AK135" s="36" t="s">
        <v>339</v>
      </c>
      <c r="AL135" s="36" t="s">
        <v>339</v>
      </c>
      <c r="AM135" s="36" t="s">
        <v>339</v>
      </c>
      <c r="AN135" s="36" t="s">
        <v>339</v>
      </c>
      <c r="AO135" s="36" t="s">
        <v>339</v>
      </c>
      <c r="AP135" s="36" t="s">
        <v>339</v>
      </c>
      <c r="AQ135" s="36" t="s">
        <v>339</v>
      </c>
      <c r="AR135" s="36" t="s">
        <v>339</v>
      </c>
      <c r="AS135" s="36" t="s">
        <v>339</v>
      </c>
      <c r="AT135" s="36" t="s">
        <v>339</v>
      </c>
      <c r="AU135" s="36" t="s">
        <v>339</v>
      </c>
      <c r="AV135" s="36" t="s">
        <v>339</v>
      </c>
      <c r="AW135" s="36" t="s">
        <v>339</v>
      </c>
      <c r="AX135" s="36" t="s">
        <v>339</v>
      </c>
      <c r="AY135" s="36" t="s">
        <v>339</v>
      </c>
      <c r="AZ135" s="36" t="s">
        <v>339</v>
      </c>
      <c r="BA135" s="36" t="s">
        <v>339</v>
      </c>
      <c r="BB135" s="36" t="s">
        <v>339</v>
      </c>
      <c r="BC135" s="36" t="s">
        <v>339</v>
      </c>
      <c r="BD135" s="36" t="s">
        <v>339</v>
      </c>
      <c r="BE135" s="36" t="s">
        <v>339</v>
      </c>
      <c r="BF135" s="36" t="s">
        <v>339</v>
      </c>
      <c r="BG135" s="36" t="s">
        <v>339</v>
      </c>
      <c r="BH135" s="36" t="s">
        <v>339</v>
      </c>
      <c r="BI135" s="36" t="s">
        <v>339</v>
      </c>
      <c r="BJ135" s="36" t="s">
        <v>339</v>
      </c>
      <c r="BK135" s="36" t="s">
        <v>339</v>
      </c>
      <c r="BL135" s="36" t="s">
        <v>339</v>
      </c>
    </row>
    <row r="136" spans="1:64" s="37" customFormat="1" x14ac:dyDescent="0.2">
      <c r="A136" s="34">
        <v>133</v>
      </c>
      <c r="B136" s="34" t="s">
        <v>14</v>
      </c>
      <c r="C136" s="34" t="s">
        <v>18</v>
      </c>
      <c r="D136" s="41" t="s">
        <v>339</v>
      </c>
      <c r="E136" s="36" t="s">
        <v>339</v>
      </c>
      <c r="F136" s="36" t="s">
        <v>339</v>
      </c>
      <c r="G136" s="36" t="s">
        <v>339</v>
      </c>
      <c r="H136" s="36" t="s">
        <v>339</v>
      </c>
      <c r="I136" s="36" t="s">
        <v>339</v>
      </c>
      <c r="J136" s="36" t="s">
        <v>339</v>
      </c>
      <c r="K136" s="36" t="s">
        <v>339</v>
      </c>
      <c r="L136" s="36" t="s">
        <v>339</v>
      </c>
      <c r="M136" s="36" t="s">
        <v>339</v>
      </c>
      <c r="N136" s="36" t="s">
        <v>339</v>
      </c>
      <c r="O136" s="36" t="s">
        <v>339</v>
      </c>
      <c r="P136" s="36" t="s">
        <v>339</v>
      </c>
      <c r="Q136" s="36" t="s">
        <v>339</v>
      </c>
      <c r="R136" s="36" t="s">
        <v>339</v>
      </c>
      <c r="S136" s="36" t="s">
        <v>339</v>
      </c>
      <c r="T136" s="36" t="s">
        <v>339</v>
      </c>
      <c r="U136" s="36" t="s">
        <v>339</v>
      </c>
      <c r="V136" s="36" t="s">
        <v>339</v>
      </c>
      <c r="W136" s="36" t="s">
        <v>339</v>
      </c>
      <c r="X136" s="36" t="s">
        <v>339</v>
      </c>
      <c r="Y136" s="36" t="s">
        <v>339</v>
      </c>
      <c r="Z136" s="36" t="s">
        <v>339</v>
      </c>
      <c r="AA136" s="36" t="s">
        <v>339</v>
      </c>
      <c r="AB136" s="36" t="s">
        <v>339</v>
      </c>
      <c r="AC136" s="36" t="s">
        <v>339</v>
      </c>
      <c r="AD136" s="36" t="s">
        <v>339</v>
      </c>
      <c r="AE136" s="36" t="s">
        <v>339</v>
      </c>
      <c r="AF136" s="36" t="s">
        <v>339</v>
      </c>
      <c r="AG136" s="36" t="s">
        <v>339</v>
      </c>
      <c r="AH136" s="36" t="s">
        <v>339</v>
      </c>
      <c r="AI136" s="36" t="s">
        <v>339</v>
      </c>
      <c r="AJ136" s="36" t="s">
        <v>339</v>
      </c>
      <c r="AK136" s="36" t="s">
        <v>339</v>
      </c>
      <c r="AL136" s="36" t="s">
        <v>339</v>
      </c>
      <c r="AM136" s="36" t="s">
        <v>339</v>
      </c>
      <c r="AN136" s="36" t="s">
        <v>339</v>
      </c>
      <c r="AO136" s="36" t="s">
        <v>339</v>
      </c>
      <c r="AP136" s="36" t="s">
        <v>339</v>
      </c>
      <c r="AQ136" s="36" t="s">
        <v>339</v>
      </c>
      <c r="AR136" s="36" t="s">
        <v>339</v>
      </c>
      <c r="AS136" s="36" t="s">
        <v>339</v>
      </c>
      <c r="AT136" s="36" t="s">
        <v>339</v>
      </c>
      <c r="AU136" s="36" t="s">
        <v>339</v>
      </c>
      <c r="AV136" s="36" t="s">
        <v>339</v>
      </c>
      <c r="AW136" s="36" t="s">
        <v>339</v>
      </c>
      <c r="AX136" s="36" t="s">
        <v>339</v>
      </c>
      <c r="AY136" s="36" t="s">
        <v>339</v>
      </c>
      <c r="AZ136" s="36" t="s">
        <v>339</v>
      </c>
      <c r="BA136" s="36" t="s">
        <v>339</v>
      </c>
      <c r="BB136" s="36" t="s">
        <v>339</v>
      </c>
      <c r="BC136" s="36" t="s">
        <v>339</v>
      </c>
      <c r="BD136" s="36" t="s">
        <v>339</v>
      </c>
      <c r="BE136" s="36" t="s">
        <v>339</v>
      </c>
      <c r="BF136" s="36" t="s">
        <v>339</v>
      </c>
      <c r="BG136" s="36" t="s">
        <v>339</v>
      </c>
      <c r="BH136" s="36" t="s">
        <v>339</v>
      </c>
      <c r="BI136" s="36" t="s">
        <v>339</v>
      </c>
      <c r="BJ136" s="36" t="s">
        <v>339</v>
      </c>
      <c r="BK136" s="36" t="s">
        <v>339</v>
      </c>
      <c r="BL136" s="36" t="s">
        <v>339</v>
      </c>
    </row>
    <row r="137" spans="1:64" s="37" customFormat="1" x14ac:dyDescent="0.2">
      <c r="A137" s="34">
        <v>134</v>
      </c>
      <c r="B137" s="34" t="s">
        <v>14</v>
      </c>
      <c r="C137" s="34" t="s">
        <v>19</v>
      </c>
      <c r="D137" s="41" t="s">
        <v>339</v>
      </c>
      <c r="E137" s="36" t="s">
        <v>339</v>
      </c>
      <c r="F137" s="36" t="s">
        <v>339</v>
      </c>
      <c r="G137" s="36" t="s">
        <v>339</v>
      </c>
      <c r="H137" s="36" t="s">
        <v>339</v>
      </c>
      <c r="I137" s="36" t="s">
        <v>339</v>
      </c>
      <c r="J137" s="36" t="s">
        <v>339</v>
      </c>
      <c r="K137" s="36" t="s">
        <v>339</v>
      </c>
      <c r="L137" s="36" t="s">
        <v>339</v>
      </c>
      <c r="M137" s="36" t="s">
        <v>339</v>
      </c>
      <c r="N137" s="36" t="s">
        <v>339</v>
      </c>
      <c r="O137" s="36" t="s">
        <v>339</v>
      </c>
      <c r="P137" s="36" t="s">
        <v>339</v>
      </c>
      <c r="Q137" s="36" t="s">
        <v>339</v>
      </c>
      <c r="R137" s="36" t="s">
        <v>339</v>
      </c>
      <c r="S137" s="36" t="s">
        <v>339</v>
      </c>
      <c r="T137" s="36" t="s">
        <v>339</v>
      </c>
      <c r="U137" s="36" t="s">
        <v>339</v>
      </c>
      <c r="V137" s="36" t="s">
        <v>339</v>
      </c>
      <c r="W137" s="36" t="s">
        <v>339</v>
      </c>
      <c r="X137" s="36" t="s">
        <v>339</v>
      </c>
      <c r="Y137" s="36" t="s">
        <v>339</v>
      </c>
      <c r="Z137" s="36" t="s">
        <v>339</v>
      </c>
      <c r="AA137" s="36" t="s">
        <v>339</v>
      </c>
      <c r="AB137" s="36" t="s">
        <v>339</v>
      </c>
      <c r="AC137" s="36" t="s">
        <v>339</v>
      </c>
      <c r="AD137" s="36" t="s">
        <v>339</v>
      </c>
      <c r="AE137" s="36" t="s">
        <v>339</v>
      </c>
      <c r="AF137" s="36" t="s">
        <v>339</v>
      </c>
      <c r="AG137" s="36" t="s">
        <v>339</v>
      </c>
      <c r="AH137" s="36" t="s">
        <v>339</v>
      </c>
      <c r="AI137" s="36" t="s">
        <v>339</v>
      </c>
      <c r="AJ137" s="36" t="s">
        <v>339</v>
      </c>
      <c r="AK137" s="36" t="s">
        <v>339</v>
      </c>
      <c r="AL137" s="36" t="s">
        <v>339</v>
      </c>
      <c r="AM137" s="36" t="s">
        <v>339</v>
      </c>
      <c r="AN137" s="36" t="s">
        <v>339</v>
      </c>
      <c r="AO137" s="36" t="s">
        <v>339</v>
      </c>
      <c r="AP137" s="36" t="s">
        <v>339</v>
      </c>
      <c r="AQ137" s="36" t="s">
        <v>339</v>
      </c>
      <c r="AR137" s="36" t="s">
        <v>339</v>
      </c>
      <c r="AS137" s="36" t="s">
        <v>339</v>
      </c>
      <c r="AT137" s="36" t="s">
        <v>339</v>
      </c>
      <c r="AU137" s="36" t="s">
        <v>339</v>
      </c>
      <c r="AV137" s="36" t="s">
        <v>339</v>
      </c>
      <c r="AW137" s="36" t="s">
        <v>339</v>
      </c>
      <c r="AX137" s="36" t="s">
        <v>339</v>
      </c>
      <c r="AY137" s="36" t="s">
        <v>339</v>
      </c>
      <c r="AZ137" s="36" t="s">
        <v>339</v>
      </c>
      <c r="BA137" s="36" t="s">
        <v>339</v>
      </c>
      <c r="BB137" s="36" t="s">
        <v>339</v>
      </c>
      <c r="BC137" s="36" t="s">
        <v>339</v>
      </c>
      <c r="BD137" s="36" t="s">
        <v>339</v>
      </c>
      <c r="BE137" s="36" t="s">
        <v>339</v>
      </c>
      <c r="BF137" s="36" t="s">
        <v>339</v>
      </c>
      <c r="BG137" s="36" t="s">
        <v>339</v>
      </c>
      <c r="BH137" s="36" t="s">
        <v>339</v>
      </c>
      <c r="BI137" s="36" t="s">
        <v>339</v>
      </c>
      <c r="BJ137" s="36" t="s">
        <v>339</v>
      </c>
      <c r="BK137" s="36" t="s">
        <v>339</v>
      </c>
      <c r="BL137" s="36" t="s">
        <v>339</v>
      </c>
    </row>
    <row r="138" spans="1:64" s="37" customFormat="1" x14ac:dyDescent="0.2">
      <c r="A138" s="34">
        <v>135</v>
      </c>
      <c r="B138" s="34" t="s">
        <v>14</v>
      </c>
      <c r="C138" s="34" t="s">
        <v>20</v>
      </c>
      <c r="D138" s="41" t="s">
        <v>339</v>
      </c>
      <c r="E138" s="36" t="s">
        <v>339</v>
      </c>
      <c r="F138" s="36" t="s">
        <v>339</v>
      </c>
      <c r="G138" s="36" t="s">
        <v>339</v>
      </c>
      <c r="H138" s="36" t="s">
        <v>339</v>
      </c>
      <c r="I138" s="36" t="s">
        <v>339</v>
      </c>
      <c r="J138" s="36" t="s">
        <v>339</v>
      </c>
      <c r="K138" s="36" t="s">
        <v>339</v>
      </c>
      <c r="L138" s="36" t="s">
        <v>339</v>
      </c>
      <c r="M138" s="36" t="s">
        <v>339</v>
      </c>
      <c r="N138" s="36" t="s">
        <v>339</v>
      </c>
      <c r="O138" s="36" t="s">
        <v>339</v>
      </c>
      <c r="P138" s="36" t="s">
        <v>339</v>
      </c>
      <c r="Q138" s="36" t="s">
        <v>339</v>
      </c>
      <c r="R138" s="36" t="s">
        <v>339</v>
      </c>
      <c r="S138" s="36" t="s">
        <v>339</v>
      </c>
      <c r="T138" s="36" t="s">
        <v>339</v>
      </c>
      <c r="U138" s="36" t="s">
        <v>339</v>
      </c>
      <c r="V138" s="36" t="s">
        <v>339</v>
      </c>
      <c r="W138" s="36" t="s">
        <v>339</v>
      </c>
      <c r="X138" s="36" t="s">
        <v>339</v>
      </c>
      <c r="Y138" s="36" t="s">
        <v>339</v>
      </c>
      <c r="Z138" s="36" t="s">
        <v>339</v>
      </c>
      <c r="AA138" s="36" t="s">
        <v>339</v>
      </c>
      <c r="AB138" s="36" t="s">
        <v>339</v>
      </c>
      <c r="AC138" s="36" t="s">
        <v>339</v>
      </c>
      <c r="AD138" s="36" t="s">
        <v>339</v>
      </c>
      <c r="AE138" s="36" t="s">
        <v>339</v>
      </c>
      <c r="AF138" s="36" t="s">
        <v>339</v>
      </c>
      <c r="AG138" s="36" t="s">
        <v>339</v>
      </c>
      <c r="AH138" s="36" t="s">
        <v>339</v>
      </c>
      <c r="AI138" s="36" t="s">
        <v>339</v>
      </c>
      <c r="AJ138" s="36" t="s">
        <v>339</v>
      </c>
      <c r="AK138" s="36" t="s">
        <v>339</v>
      </c>
      <c r="AL138" s="36" t="s">
        <v>339</v>
      </c>
      <c r="AM138" s="36" t="s">
        <v>339</v>
      </c>
      <c r="AN138" s="36" t="s">
        <v>339</v>
      </c>
      <c r="AO138" s="36" t="s">
        <v>339</v>
      </c>
      <c r="AP138" s="36" t="s">
        <v>339</v>
      </c>
      <c r="AQ138" s="36" t="s">
        <v>339</v>
      </c>
      <c r="AR138" s="36" t="s">
        <v>339</v>
      </c>
      <c r="AS138" s="36" t="s">
        <v>339</v>
      </c>
      <c r="AT138" s="36" t="s">
        <v>339</v>
      </c>
      <c r="AU138" s="36" t="s">
        <v>339</v>
      </c>
      <c r="AV138" s="36" t="s">
        <v>339</v>
      </c>
      <c r="AW138" s="36" t="s">
        <v>339</v>
      </c>
      <c r="AX138" s="36" t="s">
        <v>339</v>
      </c>
      <c r="AY138" s="36" t="s">
        <v>339</v>
      </c>
      <c r="AZ138" s="36" t="s">
        <v>339</v>
      </c>
      <c r="BA138" s="36" t="s">
        <v>339</v>
      </c>
      <c r="BB138" s="36" t="s">
        <v>339</v>
      </c>
      <c r="BC138" s="36" t="s">
        <v>339</v>
      </c>
      <c r="BD138" s="36" t="s">
        <v>339</v>
      </c>
      <c r="BE138" s="36" t="s">
        <v>339</v>
      </c>
      <c r="BF138" s="36" t="s">
        <v>339</v>
      </c>
      <c r="BG138" s="36" t="s">
        <v>339</v>
      </c>
      <c r="BH138" s="36" t="s">
        <v>339</v>
      </c>
      <c r="BI138" s="36" t="s">
        <v>339</v>
      </c>
      <c r="BJ138" s="36" t="s">
        <v>339</v>
      </c>
      <c r="BK138" s="36" t="s">
        <v>339</v>
      </c>
      <c r="BL138" s="36" t="s">
        <v>339</v>
      </c>
    </row>
    <row r="139" spans="1:64" s="37" customFormat="1" x14ac:dyDescent="0.2">
      <c r="A139" s="34">
        <v>136</v>
      </c>
      <c r="B139" s="34" t="s">
        <v>14</v>
      </c>
      <c r="C139" s="34" t="s">
        <v>21</v>
      </c>
      <c r="D139" s="41" t="s">
        <v>339</v>
      </c>
      <c r="E139" s="36" t="s">
        <v>339</v>
      </c>
      <c r="F139" s="36" t="s">
        <v>339</v>
      </c>
      <c r="G139" s="36" t="s">
        <v>339</v>
      </c>
      <c r="H139" s="36" t="s">
        <v>339</v>
      </c>
      <c r="I139" s="36" t="s">
        <v>339</v>
      </c>
      <c r="J139" s="36" t="s">
        <v>339</v>
      </c>
      <c r="K139" s="36" t="s">
        <v>339</v>
      </c>
      <c r="L139" s="36" t="s">
        <v>339</v>
      </c>
      <c r="M139" s="36" t="s">
        <v>339</v>
      </c>
      <c r="N139" s="36" t="s">
        <v>339</v>
      </c>
      <c r="O139" s="36" t="s">
        <v>339</v>
      </c>
      <c r="P139" s="36" t="s">
        <v>339</v>
      </c>
      <c r="Q139" s="36" t="s">
        <v>339</v>
      </c>
      <c r="R139" s="36" t="s">
        <v>339</v>
      </c>
      <c r="S139" s="36" t="s">
        <v>339</v>
      </c>
      <c r="T139" s="36" t="s">
        <v>339</v>
      </c>
      <c r="U139" s="36" t="s">
        <v>339</v>
      </c>
      <c r="V139" s="36" t="s">
        <v>339</v>
      </c>
      <c r="W139" s="36" t="s">
        <v>339</v>
      </c>
      <c r="X139" s="36" t="s">
        <v>339</v>
      </c>
      <c r="Y139" s="36" t="s">
        <v>339</v>
      </c>
      <c r="Z139" s="36" t="s">
        <v>339</v>
      </c>
      <c r="AA139" s="36" t="s">
        <v>339</v>
      </c>
      <c r="AB139" s="36" t="s">
        <v>339</v>
      </c>
      <c r="AC139" s="36" t="s">
        <v>339</v>
      </c>
      <c r="AD139" s="36" t="s">
        <v>339</v>
      </c>
      <c r="AE139" s="36" t="s">
        <v>339</v>
      </c>
      <c r="AF139" s="36" t="s">
        <v>339</v>
      </c>
      <c r="AG139" s="36" t="s">
        <v>339</v>
      </c>
      <c r="AH139" s="36" t="s">
        <v>339</v>
      </c>
      <c r="AI139" s="36" t="s">
        <v>339</v>
      </c>
      <c r="AJ139" s="36" t="s">
        <v>339</v>
      </c>
      <c r="AK139" s="36" t="s">
        <v>339</v>
      </c>
      <c r="AL139" s="36" t="s">
        <v>339</v>
      </c>
      <c r="AM139" s="36" t="s">
        <v>339</v>
      </c>
      <c r="AN139" s="36" t="s">
        <v>339</v>
      </c>
      <c r="AO139" s="36" t="s">
        <v>339</v>
      </c>
      <c r="AP139" s="36" t="s">
        <v>339</v>
      </c>
      <c r="AQ139" s="36" t="s">
        <v>339</v>
      </c>
      <c r="AR139" s="36" t="s">
        <v>339</v>
      </c>
      <c r="AS139" s="36" t="s">
        <v>339</v>
      </c>
      <c r="AT139" s="36" t="s">
        <v>339</v>
      </c>
      <c r="AU139" s="36" t="s">
        <v>339</v>
      </c>
      <c r="AV139" s="36" t="s">
        <v>339</v>
      </c>
      <c r="AW139" s="36" t="s">
        <v>339</v>
      </c>
      <c r="AX139" s="36" t="s">
        <v>339</v>
      </c>
      <c r="AY139" s="36" t="s">
        <v>339</v>
      </c>
      <c r="AZ139" s="36" t="s">
        <v>339</v>
      </c>
      <c r="BA139" s="36" t="s">
        <v>339</v>
      </c>
      <c r="BB139" s="36" t="s">
        <v>339</v>
      </c>
      <c r="BC139" s="36" t="s">
        <v>339</v>
      </c>
      <c r="BD139" s="36" t="s">
        <v>339</v>
      </c>
      <c r="BE139" s="36" t="s">
        <v>339</v>
      </c>
      <c r="BF139" s="36" t="s">
        <v>339</v>
      </c>
      <c r="BG139" s="36" t="s">
        <v>339</v>
      </c>
      <c r="BH139" s="36" t="s">
        <v>339</v>
      </c>
      <c r="BI139" s="36" t="s">
        <v>339</v>
      </c>
      <c r="BJ139" s="36" t="s">
        <v>339</v>
      </c>
      <c r="BK139" s="36" t="s">
        <v>339</v>
      </c>
      <c r="BL139" s="36" t="s">
        <v>339</v>
      </c>
    </row>
    <row r="140" spans="1:64" s="37" customFormat="1" x14ac:dyDescent="0.2">
      <c r="A140" s="34">
        <v>137</v>
      </c>
      <c r="B140" s="34" t="s">
        <v>14</v>
      </c>
      <c r="C140" s="34" t="s">
        <v>22</v>
      </c>
      <c r="D140" s="41" t="s">
        <v>339</v>
      </c>
      <c r="E140" s="36" t="s">
        <v>339</v>
      </c>
      <c r="F140" s="36" t="s">
        <v>339</v>
      </c>
      <c r="G140" s="36" t="s">
        <v>339</v>
      </c>
      <c r="H140" s="36" t="s">
        <v>339</v>
      </c>
      <c r="I140" s="36" t="s">
        <v>339</v>
      </c>
      <c r="J140" s="36" t="s">
        <v>339</v>
      </c>
      <c r="K140" s="36" t="s">
        <v>339</v>
      </c>
      <c r="L140" s="36" t="s">
        <v>339</v>
      </c>
      <c r="M140" s="36" t="s">
        <v>339</v>
      </c>
      <c r="N140" s="36" t="s">
        <v>339</v>
      </c>
      <c r="O140" s="36" t="s">
        <v>339</v>
      </c>
      <c r="P140" s="36" t="s">
        <v>339</v>
      </c>
      <c r="Q140" s="36" t="s">
        <v>339</v>
      </c>
      <c r="R140" s="36" t="s">
        <v>339</v>
      </c>
      <c r="S140" s="36" t="s">
        <v>339</v>
      </c>
      <c r="T140" s="36" t="s">
        <v>339</v>
      </c>
      <c r="U140" s="36" t="s">
        <v>339</v>
      </c>
      <c r="V140" s="36" t="s">
        <v>339</v>
      </c>
      <c r="W140" s="36" t="s">
        <v>339</v>
      </c>
      <c r="X140" s="36" t="s">
        <v>339</v>
      </c>
      <c r="Y140" s="36" t="s">
        <v>339</v>
      </c>
      <c r="Z140" s="36" t="s">
        <v>339</v>
      </c>
      <c r="AA140" s="36" t="s">
        <v>339</v>
      </c>
      <c r="AB140" s="36" t="s">
        <v>339</v>
      </c>
      <c r="AC140" s="36" t="s">
        <v>339</v>
      </c>
      <c r="AD140" s="36" t="s">
        <v>339</v>
      </c>
      <c r="AE140" s="36" t="s">
        <v>339</v>
      </c>
      <c r="AF140" s="36" t="s">
        <v>339</v>
      </c>
      <c r="AG140" s="36" t="s">
        <v>339</v>
      </c>
      <c r="AH140" s="36" t="s">
        <v>339</v>
      </c>
      <c r="AI140" s="36" t="s">
        <v>339</v>
      </c>
      <c r="AJ140" s="36" t="s">
        <v>339</v>
      </c>
      <c r="AK140" s="36" t="s">
        <v>339</v>
      </c>
      <c r="AL140" s="36" t="s">
        <v>339</v>
      </c>
      <c r="AM140" s="36" t="s">
        <v>339</v>
      </c>
      <c r="AN140" s="36" t="s">
        <v>339</v>
      </c>
      <c r="AO140" s="36" t="s">
        <v>339</v>
      </c>
      <c r="AP140" s="36" t="s">
        <v>339</v>
      </c>
      <c r="AQ140" s="36" t="s">
        <v>339</v>
      </c>
      <c r="AR140" s="36" t="s">
        <v>339</v>
      </c>
      <c r="AS140" s="36" t="s">
        <v>339</v>
      </c>
      <c r="AT140" s="36" t="s">
        <v>339</v>
      </c>
      <c r="AU140" s="36" t="s">
        <v>339</v>
      </c>
      <c r="AV140" s="36" t="s">
        <v>339</v>
      </c>
      <c r="AW140" s="36" t="s">
        <v>339</v>
      </c>
      <c r="AX140" s="36" t="s">
        <v>339</v>
      </c>
      <c r="AY140" s="36" t="s">
        <v>339</v>
      </c>
      <c r="AZ140" s="36" t="s">
        <v>339</v>
      </c>
      <c r="BA140" s="36" t="s">
        <v>339</v>
      </c>
      <c r="BB140" s="36" t="s">
        <v>339</v>
      </c>
      <c r="BC140" s="36" t="s">
        <v>339</v>
      </c>
      <c r="BD140" s="36" t="s">
        <v>339</v>
      </c>
      <c r="BE140" s="36" t="s">
        <v>339</v>
      </c>
      <c r="BF140" s="36" t="s">
        <v>339</v>
      </c>
      <c r="BG140" s="36" t="s">
        <v>339</v>
      </c>
      <c r="BH140" s="36" t="s">
        <v>339</v>
      </c>
      <c r="BI140" s="36" t="s">
        <v>339</v>
      </c>
      <c r="BJ140" s="36" t="s">
        <v>339</v>
      </c>
      <c r="BK140" s="36" t="s">
        <v>339</v>
      </c>
      <c r="BL140" s="36" t="s">
        <v>339</v>
      </c>
    </row>
    <row r="141" spans="1:64" s="37" customFormat="1" x14ac:dyDescent="0.2">
      <c r="A141" s="34">
        <v>138</v>
      </c>
      <c r="B141" s="34" t="s">
        <v>14</v>
      </c>
      <c r="C141" s="34" t="s">
        <v>23</v>
      </c>
      <c r="D141" s="41" t="s">
        <v>339</v>
      </c>
      <c r="E141" s="36" t="s">
        <v>339</v>
      </c>
      <c r="F141" s="36" t="s">
        <v>339</v>
      </c>
      <c r="G141" s="36" t="s">
        <v>339</v>
      </c>
      <c r="H141" s="36" t="s">
        <v>339</v>
      </c>
      <c r="I141" s="36" t="s">
        <v>339</v>
      </c>
      <c r="J141" s="36" t="s">
        <v>339</v>
      </c>
      <c r="K141" s="36" t="s">
        <v>339</v>
      </c>
      <c r="L141" s="36" t="s">
        <v>339</v>
      </c>
      <c r="M141" s="36" t="s">
        <v>339</v>
      </c>
      <c r="N141" s="36" t="s">
        <v>339</v>
      </c>
      <c r="O141" s="36" t="s">
        <v>339</v>
      </c>
      <c r="P141" s="36" t="s">
        <v>339</v>
      </c>
      <c r="Q141" s="36" t="s">
        <v>339</v>
      </c>
      <c r="R141" s="36" t="s">
        <v>339</v>
      </c>
      <c r="S141" s="36" t="s">
        <v>339</v>
      </c>
      <c r="T141" s="36" t="s">
        <v>339</v>
      </c>
      <c r="U141" s="36" t="s">
        <v>339</v>
      </c>
      <c r="V141" s="36" t="s">
        <v>339</v>
      </c>
      <c r="W141" s="36" t="s">
        <v>339</v>
      </c>
      <c r="X141" s="36" t="s">
        <v>339</v>
      </c>
      <c r="Y141" s="36" t="s">
        <v>339</v>
      </c>
      <c r="Z141" s="36" t="s">
        <v>339</v>
      </c>
      <c r="AA141" s="36" t="s">
        <v>339</v>
      </c>
      <c r="AB141" s="36" t="s">
        <v>339</v>
      </c>
      <c r="AC141" s="36" t="s">
        <v>339</v>
      </c>
      <c r="AD141" s="36" t="s">
        <v>339</v>
      </c>
      <c r="AE141" s="36" t="s">
        <v>339</v>
      </c>
      <c r="AF141" s="36" t="s">
        <v>339</v>
      </c>
      <c r="AG141" s="36" t="s">
        <v>339</v>
      </c>
      <c r="AH141" s="36" t="s">
        <v>339</v>
      </c>
      <c r="AI141" s="36" t="s">
        <v>339</v>
      </c>
      <c r="AJ141" s="36" t="s">
        <v>339</v>
      </c>
      <c r="AK141" s="36" t="s">
        <v>339</v>
      </c>
      <c r="AL141" s="36" t="s">
        <v>339</v>
      </c>
      <c r="AM141" s="36" t="s">
        <v>339</v>
      </c>
      <c r="AN141" s="36" t="s">
        <v>339</v>
      </c>
      <c r="AO141" s="36" t="s">
        <v>339</v>
      </c>
      <c r="AP141" s="36" t="s">
        <v>339</v>
      </c>
      <c r="AQ141" s="36" t="s">
        <v>339</v>
      </c>
      <c r="AR141" s="36" t="s">
        <v>339</v>
      </c>
      <c r="AS141" s="36" t="s">
        <v>339</v>
      </c>
      <c r="AT141" s="36" t="s">
        <v>339</v>
      </c>
      <c r="AU141" s="36" t="s">
        <v>339</v>
      </c>
      <c r="AV141" s="36" t="s">
        <v>339</v>
      </c>
      <c r="AW141" s="36" t="s">
        <v>339</v>
      </c>
      <c r="AX141" s="36" t="s">
        <v>339</v>
      </c>
      <c r="AY141" s="36" t="s">
        <v>339</v>
      </c>
      <c r="AZ141" s="36" t="s">
        <v>339</v>
      </c>
      <c r="BA141" s="36" t="s">
        <v>339</v>
      </c>
      <c r="BB141" s="36" t="s">
        <v>339</v>
      </c>
      <c r="BC141" s="36" t="s">
        <v>339</v>
      </c>
      <c r="BD141" s="36" t="s">
        <v>339</v>
      </c>
      <c r="BE141" s="36" t="s">
        <v>339</v>
      </c>
      <c r="BF141" s="36" t="s">
        <v>339</v>
      </c>
      <c r="BG141" s="36" t="s">
        <v>339</v>
      </c>
      <c r="BH141" s="36" t="s">
        <v>339</v>
      </c>
      <c r="BI141" s="36" t="s">
        <v>339</v>
      </c>
      <c r="BJ141" s="36" t="s">
        <v>339</v>
      </c>
      <c r="BK141" s="36" t="s">
        <v>339</v>
      </c>
      <c r="BL141" s="36" t="s">
        <v>339</v>
      </c>
    </row>
    <row r="142" spans="1:64" s="37" customFormat="1" x14ac:dyDescent="0.2">
      <c r="A142" s="34">
        <v>139</v>
      </c>
      <c r="B142" s="34" t="s">
        <v>14</v>
      </c>
      <c r="C142" s="34" t="s">
        <v>24</v>
      </c>
      <c r="D142" s="41" t="s">
        <v>339</v>
      </c>
      <c r="E142" s="36" t="s">
        <v>339</v>
      </c>
      <c r="F142" s="36" t="s">
        <v>339</v>
      </c>
      <c r="G142" s="36" t="s">
        <v>339</v>
      </c>
      <c r="H142" s="36" t="s">
        <v>339</v>
      </c>
      <c r="I142" s="36" t="s">
        <v>339</v>
      </c>
      <c r="J142" s="36" t="s">
        <v>339</v>
      </c>
      <c r="K142" s="36" t="s">
        <v>339</v>
      </c>
      <c r="L142" s="36" t="s">
        <v>339</v>
      </c>
      <c r="M142" s="36" t="s">
        <v>339</v>
      </c>
      <c r="N142" s="36" t="s">
        <v>339</v>
      </c>
      <c r="O142" s="36" t="s">
        <v>339</v>
      </c>
      <c r="P142" s="36" t="s">
        <v>339</v>
      </c>
      <c r="Q142" s="36" t="s">
        <v>339</v>
      </c>
      <c r="R142" s="36" t="s">
        <v>339</v>
      </c>
      <c r="S142" s="36" t="s">
        <v>339</v>
      </c>
      <c r="T142" s="36" t="s">
        <v>339</v>
      </c>
      <c r="U142" s="36" t="s">
        <v>339</v>
      </c>
      <c r="V142" s="36" t="s">
        <v>339</v>
      </c>
      <c r="W142" s="36" t="s">
        <v>339</v>
      </c>
      <c r="X142" s="36" t="s">
        <v>339</v>
      </c>
      <c r="Y142" s="36" t="s">
        <v>339</v>
      </c>
      <c r="Z142" s="36" t="s">
        <v>339</v>
      </c>
      <c r="AA142" s="36" t="s">
        <v>339</v>
      </c>
      <c r="AB142" s="36" t="s">
        <v>339</v>
      </c>
      <c r="AC142" s="36" t="s">
        <v>339</v>
      </c>
      <c r="AD142" s="36" t="s">
        <v>339</v>
      </c>
      <c r="AE142" s="36" t="s">
        <v>339</v>
      </c>
      <c r="AF142" s="36" t="s">
        <v>339</v>
      </c>
      <c r="AG142" s="36" t="s">
        <v>339</v>
      </c>
      <c r="AH142" s="36" t="s">
        <v>339</v>
      </c>
      <c r="AI142" s="36" t="s">
        <v>339</v>
      </c>
      <c r="AJ142" s="36" t="s">
        <v>339</v>
      </c>
      <c r="AK142" s="36" t="s">
        <v>339</v>
      </c>
      <c r="AL142" s="36" t="s">
        <v>339</v>
      </c>
      <c r="AM142" s="36" t="s">
        <v>339</v>
      </c>
      <c r="AN142" s="36" t="s">
        <v>339</v>
      </c>
      <c r="AO142" s="36" t="s">
        <v>339</v>
      </c>
      <c r="AP142" s="36" t="s">
        <v>339</v>
      </c>
      <c r="AQ142" s="36" t="s">
        <v>339</v>
      </c>
      <c r="AR142" s="36" t="s">
        <v>339</v>
      </c>
      <c r="AS142" s="36" t="s">
        <v>339</v>
      </c>
      <c r="AT142" s="36" t="s">
        <v>339</v>
      </c>
      <c r="AU142" s="36" t="s">
        <v>339</v>
      </c>
      <c r="AV142" s="36" t="s">
        <v>339</v>
      </c>
      <c r="AW142" s="36" t="s">
        <v>339</v>
      </c>
      <c r="AX142" s="36" t="s">
        <v>339</v>
      </c>
      <c r="AY142" s="36" t="s">
        <v>339</v>
      </c>
      <c r="AZ142" s="36" t="s">
        <v>339</v>
      </c>
      <c r="BA142" s="36" t="s">
        <v>339</v>
      </c>
      <c r="BB142" s="36" t="s">
        <v>339</v>
      </c>
      <c r="BC142" s="36" t="s">
        <v>339</v>
      </c>
      <c r="BD142" s="36" t="s">
        <v>339</v>
      </c>
      <c r="BE142" s="36" t="s">
        <v>339</v>
      </c>
      <c r="BF142" s="36" t="s">
        <v>339</v>
      </c>
      <c r="BG142" s="36" t="s">
        <v>339</v>
      </c>
      <c r="BH142" s="36" t="s">
        <v>339</v>
      </c>
      <c r="BI142" s="36" t="s">
        <v>339</v>
      </c>
      <c r="BJ142" s="36" t="s">
        <v>339</v>
      </c>
      <c r="BK142" s="36" t="s">
        <v>339</v>
      </c>
      <c r="BL142" s="36" t="s">
        <v>339</v>
      </c>
    </row>
    <row r="143" spans="1:64" s="37" customFormat="1" x14ac:dyDescent="0.2">
      <c r="A143" s="34">
        <v>140</v>
      </c>
      <c r="B143" s="34" t="s">
        <v>14</v>
      </c>
      <c r="C143" s="34" t="s">
        <v>25</v>
      </c>
      <c r="D143" s="41" t="s">
        <v>339</v>
      </c>
      <c r="E143" s="36" t="s">
        <v>339</v>
      </c>
      <c r="F143" s="36" t="s">
        <v>339</v>
      </c>
      <c r="G143" s="36" t="s">
        <v>339</v>
      </c>
      <c r="H143" s="36" t="s">
        <v>339</v>
      </c>
      <c r="I143" s="36" t="s">
        <v>339</v>
      </c>
      <c r="J143" s="36" t="s">
        <v>339</v>
      </c>
      <c r="K143" s="36" t="s">
        <v>339</v>
      </c>
      <c r="L143" s="36" t="s">
        <v>339</v>
      </c>
      <c r="M143" s="36" t="s">
        <v>339</v>
      </c>
      <c r="N143" s="36" t="s">
        <v>339</v>
      </c>
      <c r="O143" s="36" t="s">
        <v>339</v>
      </c>
      <c r="P143" s="36" t="s">
        <v>339</v>
      </c>
      <c r="Q143" s="36" t="s">
        <v>339</v>
      </c>
      <c r="R143" s="36" t="s">
        <v>339</v>
      </c>
      <c r="S143" s="36" t="s">
        <v>339</v>
      </c>
      <c r="T143" s="36" t="s">
        <v>339</v>
      </c>
      <c r="U143" s="36" t="s">
        <v>339</v>
      </c>
      <c r="V143" s="36" t="s">
        <v>339</v>
      </c>
      <c r="W143" s="36" t="s">
        <v>339</v>
      </c>
      <c r="X143" s="36" t="s">
        <v>339</v>
      </c>
      <c r="Y143" s="36" t="s">
        <v>339</v>
      </c>
      <c r="Z143" s="36" t="s">
        <v>339</v>
      </c>
      <c r="AA143" s="36" t="s">
        <v>339</v>
      </c>
      <c r="AB143" s="36" t="s">
        <v>339</v>
      </c>
      <c r="AC143" s="36" t="s">
        <v>339</v>
      </c>
      <c r="AD143" s="36" t="s">
        <v>339</v>
      </c>
      <c r="AE143" s="36" t="s">
        <v>339</v>
      </c>
      <c r="AF143" s="36" t="s">
        <v>339</v>
      </c>
      <c r="AG143" s="36" t="s">
        <v>339</v>
      </c>
      <c r="AH143" s="36" t="s">
        <v>339</v>
      </c>
      <c r="AI143" s="36" t="s">
        <v>339</v>
      </c>
      <c r="AJ143" s="36" t="s">
        <v>339</v>
      </c>
      <c r="AK143" s="36" t="s">
        <v>339</v>
      </c>
      <c r="AL143" s="36" t="s">
        <v>339</v>
      </c>
      <c r="AM143" s="36" t="s">
        <v>339</v>
      </c>
      <c r="AN143" s="36" t="s">
        <v>339</v>
      </c>
      <c r="AO143" s="36" t="s">
        <v>339</v>
      </c>
      <c r="AP143" s="36" t="s">
        <v>339</v>
      </c>
      <c r="AQ143" s="36" t="s">
        <v>339</v>
      </c>
      <c r="AR143" s="36" t="s">
        <v>339</v>
      </c>
      <c r="AS143" s="36" t="s">
        <v>339</v>
      </c>
      <c r="AT143" s="36" t="s">
        <v>339</v>
      </c>
      <c r="AU143" s="36" t="s">
        <v>339</v>
      </c>
      <c r="AV143" s="36" t="s">
        <v>339</v>
      </c>
      <c r="AW143" s="36" t="s">
        <v>339</v>
      </c>
      <c r="AX143" s="36" t="s">
        <v>339</v>
      </c>
      <c r="AY143" s="36" t="s">
        <v>339</v>
      </c>
      <c r="AZ143" s="36" t="s">
        <v>339</v>
      </c>
      <c r="BA143" s="36" t="s">
        <v>339</v>
      </c>
      <c r="BB143" s="36" t="s">
        <v>339</v>
      </c>
      <c r="BC143" s="36" t="s">
        <v>339</v>
      </c>
      <c r="BD143" s="36" t="s">
        <v>339</v>
      </c>
      <c r="BE143" s="36" t="s">
        <v>339</v>
      </c>
      <c r="BF143" s="36" t="s">
        <v>339</v>
      </c>
      <c r="BG143" s="36" t="s">
        <v>339</v>
      </c>
      <c r="BH143" s="36" t="s">
        <v>339</v>
      </c>
      <c r="BI143" s="36" t="s">
        <v>339</v>
      </c>
      <c r="BJ143" s="36" t="s">
        <v>339</v>
      </c>
      <c r="BK143" s="36" t="s">
        <v>339</v>
      </c>
      <c r="BL143" s="36" t="s">
        <v>339</v>
      </c>
    </row>
    <row r="144" spans="1:64" s="37" customFormat="1" x14ac:dyDescent="0.2">
      <c r="A144" s="34">
        <v>141</v>
      </c>
      <c r="B144" s="34" t="s">
        <v>14</v>
      </c>
      <c r="C144" s="34" t="s">
        <v>26</v>
      </c>
      <c r="D144" s="41" t="s">
        <v>339</v>
      </c>
      <c r="E144" s="36" t="s">
        <v>339</v>
      </c>
      <c r="F144" s="36" t="s">
        <v>339</v>
      </c>
      <c r="G144" s="36" t="s">
        <v>339</v>
      </c>
      <c r="H144" s="36" t="s">
        <v>339</v>
      </c>
      <c r="I144" s="36" t="s">
        <v>339</v>
      </c>
      <c r="J144" s="36" t="s">
        <v>339</v>
      </c>
      <c r="K144" s="36" t="s">
        <v>339</v>
      </c>
      <c r="L144" s="36" t="s">
        <v>339</v>
      </c>
      <c r="M144" s="36" t="s">
        <v>339</v>
      </c>
      <c r="N144" s="36" t="s">
        <v>339</v>
      </c>
      <c r="O144" s="36" t="s">
        <v>339</v>
      </c>
      <c r="P144" s="36" t="s">
        <v>339</v>
      </c>
      <c r="Q144" s="36" t="s">
        <v>339</v>
      </c>
      <c r="R144" s="36" t="s">
        <v>339</v>
      </c>
      <c r="S144" s="36" t="s">
        <v>339</v>
      </c>
      <c r="T144" s="36" t="s">
        <v>339</v>
      </c>
      <c r="U144" s="36" t="s">
        <v>339</v>
      </c>
      <c r="V144" s="36" t="s">
        <v>339</v>
      </c>
      <c r="W144" s="36" t="s">
        <v>339</v>
      </c>
      <c r="X144" s="36" t="s">
        <v>339</v>
      </c>
      <c r="Y144" s="36" t="s">
        <v>339</v>
      </c>
      <c r="Z144" s="36" t="s">
        <v>339</v>
      </c>
      <c r="AA144" s="36" t="s">
        <v>339</v>
      </c>
      <c r="AB144" s="36" t="s">
        <v>339</v>
      </c>
      <c r="AC144" s="36" t="s">
        <v>339</v>
      </c>
      <c r="AD144" s="36" t="s">
        <v>339</v>
      </c>
      <c r="AE144" s="36" t="s">
        <v>339</v>
      </c>
      <c r="AF144" s="36" t="s">
        <v>339</v>
      </c>
      <c r="AG144" s="36" t="s">
        <v>339</v>
      </c>
      <c r="AH144" s="36" t="s">
        <v>339</v>
      </c>
      <c r="AI144" s="36" t="s">
        <v>339</v>
      </c>
      <c r="AJ144" s="36" t="s">
        <v>339</v>
      </c>
      <c r="AK144" s="36" t="s">
        <v>339</v>
      </c>
      <c r="AL144" s="36" t="s">
        <v>339</v>
      </c>
      <c r="AM144" s="36" t="s">
        <v>339</v>
      </c>
      <c r="AN144" s="36" t="s">
        <v>339</v>
      </c>
      <c r="AO144" s="36" t="s">
        <v>339</v>
      </c>
      <c r="AP144" s="36" t="s">
        <v>339</v>
      </c>
      <c r="AQ144" s="36" t="s">
        <v>339</v>
      </c>
      <c r="AR144" s="36" t="s">
        <v>339</v>
      </c>
      <c r="AS144" s="36" t="s">
        <v>339</v>
      </c>
      <c r="AT144" s="36" t="s">
        <v>339</v>
      </c>
      <c r="AU144" s="36" t="s">
        <v>339</v>
      </c>
      <c r="AV144" s="36" t="s">
        <v>339</v>
      </c>
      <c r="AW144" s="36" t="s">
        <v>339</v>
      </c>
      <c r="AX144" s="36" t="s">
        <v>339</v>
      </c>
      <c r="AY144" s="36" t="s">
        <v>339</v>
      </c>
      <c r="AZ144" s="36" t="s">
        <v>339</v>
      </c>
      <c r="BA144" s="36" t="s">
        <v>339</v>
      </c>
      <c r="BB144" s="36" t="s">
        <v>339</v>
      </c>
      <c r="BC144" s="36" t="s">
        <v>339</v>
      </c>
      <c r="BD144" s="36" t="s">
        <v>339</v>
      </c>
      <c r="BE144" s="36" t="s">
        <v>339</v>
      </c>
      <c r="BF144" s="36" t="s">
        <v>339</v>
      </c>
      <c r="BG144" s="36" t="s">
        <v>339</v>
      </c>
      <c r="BH144" s="36" t="s">
        <v>339</v>
      </c>
      <c r="BI144" s="36" t="s">
        <v>339</v>
      </c>
      <c r="BJ144" s="36" t="s">
        <v>339</v>
      </c>
      <c r="BK144" s="36" t="s">
        <v>339</v>
      </c>
      <c r="BL144" s="36" t="s">
        <v>339</v>
      </c>
    </row>
    <row r="145" spans="1:64" s="37" customFormat="1" x14ac:dyDescent="0.2">
      <c r="A145" s="34">
        <v>142</v>
      </c>
      <c r="B145" s="34" t="s">
        <v>14</v>
      </c>
      <c r="C145" s="34" t="s">
        <v>27</v>
      </c>
      <c r="D145" s="41" t="s">
        <v>339</v>
      </c>
      <c r="E145" s="36" t="s">
        <v>339</v>
      </c>
      <c r="F145" s="36" t="s">
        <v>339</v>
      </c>
      <c r="G145" s="36" t="s">
        <v>339</v>
      </c>
      <c r="H145" s="36" t="s">
        <v>339</v>
      </c>
      <c r="I145" s="36" t="s">
        <v>339</v>
      </c>
      <c r="J145" s="36" t="s">
        <v>339</v>
      </c>
      <c r="K145" s="36" t="s">
        <v>339</v>
      </c>
      <c r="L145" s="36" t="s">
        <v>339</v>
      </c>
      <c r="M145" s="36" t="s">
        <v>339</v>
      </c>
      <c r="N145" s="36" t="s">
        <v>339</v>
      </c>
      <c r="O145" s="36" t="s">
        <v>339</v>
      </c>
      <c r="P145" s="36" t="s">
        <v>339</v>
      </c>
      <c r="Q145" s="36" t="s">
        <v>339</v>
      </c>
      <c r="R145" s="36" t="s">
        <v>339</v>
      </c>
      <c r="S145" s="36" t="s">
        <v>339</v>
      </c>
      <c r="T145" s="36" t="s">
        <v>339</v>
      </c>
      <c r="U145" s="36" t="s">
        <v>339</v>
      </c>
      <c r="V145" s="36" t="s">
        <v>339</v>
      </c>
      <c r="W145" s="36" t="s">
        <v>339</v>
      </c>
      <c r="X145" s="36" t="s">
        <v>339</v>
      </c>
      <c r="Y145" s="36" t="s">
        <v>339</v>
      </c>
      <c r="Z145" s="36" t="s">
        <v>339</v>
      </c>
      <c r="AA145" s="36" t="s">
        <v>339</v>
      </c>
      <c r="AB145" s="36" t="s">
        <v>339</v>
      </c>
      <c r="AC145" s="36" t="s">
        <v>339</v>
      </c>
      <c r="AD145" s="36" t="s">
        <v>339</v>
      </c>
      <c r="AE145" s="36" t="s">
        <v>339</v>
      </c>
      <c r="AF145" s="36" t="s">
        <v>339</v>
      </c>
      <c r="AG145" s="36" t="s">
        <v>339</v>
      </c>
      <c r="AH145" s="36" t="s">
        <v>339</v>
      </c>
      <c r="AI145" s="36" t="s">
        <v>339</v>
      </c>
      <c r="AJ145" s="36" t="s">
        <v>339</v>
      </c>
      <c r="AK145" s="36" t="s">
        <v>339</v>
      </c>
      <c r="AL145" s="36" t="s">
        <v>339</v>
      </c>
      <c r="AM145" s="36" t="s">
        <v>339</v>
      </c>
      <c r="AN145" s="36" t="s">
        <v>339</v>
      </c>
      <c r="AO145" s="36" t="s">
        <v>339</v>
      </c>
      <c r="AP145" s="36" t="s">
        <v>339</v>
      </c>
      <c r="AQ145" s="36" t="s">
        <v>339</v>
      </c>
      <c r="AR145" s="36" t="s">
        <v>339</v>
      </c>
      <c r="AS145" s="36" t="s">
        <v>339</v>
      </c>
      <c r="AT145" s="36" t="s">
        <v>339</v>
      </c>
      <c r="AU145" s="36" t="s">
        <v>339</v>
      </c>
      <c r="AV145" s="36" t="s">
        <v>339</v>
      </c>
      <c r="AW145" s="36" t="s">
        <v>339</v>
      </c>
      <c r="AX145" s="36" t="s">
        <v>339</v>
      </c>
      <c r="AY145" s="36" t="s">
        <v>339</v>
      </c>
      <c r="AZ145" s="36" t="s">
        <v>339</v>
      </c>
      <c r="BA145" s="36" t="s">
        <v>339</v>
      </c>
      <c r="BB145" s="36" t="s">
        <v>339</v>
      </c>
      <c r="BC145" s="36" t="s">
        <v>339</v>
      </c>
      <c r="BD145" s="36" t="s">
        <v>339</v>
      </c>
      <c r="BE145" s="36" t="s">
        <v>339</v>
      </c>
      <c r="BF145" s="36" t="s">
        <v>339</v>
      </c>
      <c r="BG145" s="36" t="s">
        <v>339</v>
      </c>
      <c r="BH145" s="36" t="s">
        <v>339</v>
      </c>
      <c r="BI145" s="36" t="s">
        <v>339</v>
      </c>
      <c r="BJ145" s="36" t="s">
        <v>339</v>
      </c>
      <c r="BK145" s="36" t="s">
        <v>339</v>
      </c>
      <c r="BL145" s="36" t="s">
        <v>339</v>
      </c>
    </row>
    <row r="146" spans="1:64" s="37" customFormat="1" x14ac:dyDescent="0.2">
      <c r="A146" s="34">
        <v>143</v>
      </c>
      <c r="B146" s="34" t="s">
        <v>14</v>
      </c>
      <c r="C146" s="34" t="s">
        <v>28</v>
      </c>
      <c r="D146" s="41" t="s">
        <v>339</v>
      </c>
      <c r="E146" s="36" t="s">
        <v>339</v>
      </c>
      <c r="F146" s="36" t="s">
        <v>339</v>
      </c>
      <c r="G146" s="36" t="s">
        <v>339</v>
      </c>
      <c r="H146" s="36" t="s">
        <v>339</v>
      </c>
      <c r="I146" s="36" t="s">
        <v>339</v>
      </c>
      <c r="J146" s="36" t="s">
        <v>339</v>
      </c>
      <c r="K146" s="36" t="s">
        <v>339</v>
      </c>
      <c r="L146" s="36" t="s">
        <v>339</v>
      </c>
      <c r="M146" s="36" t="s">
        <v>339</v>
      </c>
      <c r="N146" s="36" t="s">
        <v>339</v>
      </c>
      <c r="O146" s="36" t="s">
        <v>339</v>
      </c>
      <c r="P146" s="36" t="s">
        <v>339</v>
      </c>
      <c r="Q146" s="36" t="s">
        <v>339</v>
      </c>
      <c r="R146" s="36" t="s">
        <v>339</v>
      </c>
      <c r="S146" s="36" t="s">
        <v>339</v>
      </c>
      <c r="T146" s="36" t="s">
        <v>339</v>
      </c>
      <c r="U146" s="36" t="s">
        <v>339</v>
      </c>
      <c r="V146" s="36" t="s">
        <v>339</v>
      </c>
      <c r="W146" s="36" t="s">
        <v>339</v>
      </c>
      <c r="X146" s="36" t="s">
        <v>339</v>
      </c>
      <c r="Y146" s="36" t="s">
        <v>339</v>
      </c>
      <c r="Z146" s="36" t="s">
        <v>339</v>
      </c>
      <c r="AA146" s="36" t="s">
        <v>339</v>
      </c>
      <c r="AB146" s="36" t="s">
        <v>339</v>
      </c>
      <c r="AC146" s="36" t="s">
        <v>339</v>
      </c>
      <c r="AD146" s="36" t="s">
        <v>339</v>
      </c>
      <c r="AE146" s="36" t="s">
        <v>339</v>
      </c>
      <c r="AF146" s="36" t="s">
        <v>339</v>
      </c>
      <c r="AG146" s="36" t="s">
        <v>339</v>
      </c>
      <c r="AH146" s="36" t="s">
        <v>339</v>
      </c>
      <c r="AI146" s="36" t="s">
        <v>339</v>
      </c>
      <c r="AJ146" s="36" t="s">
        <v>339</v>
      </c>
      <c r="AK146" s="36" t="s">
        <v>339</v>
      </c>
      <c r="AL146" s="36" t="s">
        <v>339</v>
      </c>
      <c r="AM146" s="36" t="s">
        <v>339</v>
      </c>
      <c r="AN146" s="36" t="s">
        <v>339</v>
      </c>
      <c r="AO146" s="36" t="s">
        <v>339</v>
      </c>
      <c r="AP146" s="36" t="s">
        <v>339</v>
      </c>
      <c r="AQ146" s="36" t="s">
        <v>339</v>
      </c>
      <c r="AR146" s="36" t="s">
        <v>339</v>
      </c>
      <c r="AS146" s="36" t="s">
        <v>339</v>
      </c>
      <c r="AT146" s="36" t="s">
        <v>339</v>
      </c>
      <c r="AU146" s="36" t="s">
        <v>339</v>
      </c>
      <c r="AV146" s="36" t="s">
        <v>339</v>
      </c>
      <c r="AW146" s="36" t="s">
        <v>339</v>
      </c>
      <c r="AX146" s="36" t="s">
        <v>339</v>
      </c>
      <c r="AY146" s="36" t="s">
        <v>339</v>
      </c>
      <c r="AZ146" s="36" t="s">
        <v>339</v>
      </c>
      <c r="BA146" s="36" t="s">
        <v>339</v>
      </c>
      <c r="BB146" s="36" t="s">
        <v>339</v>
      </c>
      <c r="BC146" s="36" t="s">
        <v>339</v>
      </c>
      <c r="BD146" s="36" t="s">
        <v>339</v>
      </c>
      <c r="BE146" s="36" t="s">
        <v>339</v>
      </c>
      <c r="BF146" s="36" t="s">
        <v>339</v>
      </c>
      <c r="BG146" s="36" t="s">
        <v>339</v>
      </c>
      <c r="BH146" s="36" t="s">
        <v>339</v>
      </c>
      <c r="BI146" s="36" t="s">
        <v>339</v>
      </c>
      <c r="BJ146" s="36" t="s">
        <v>339</v>
      </c>
      <c r="BK146" s="36" t="s">
        <v>339</v>
      </c>
      <c r="BL146" s="36" t="s">
        <v>339</v>
      </c>
    </row>
    <row r="147" spans="1:64" s="37" customFormat="1" x14ac:dyDescent="0.2">
      <c r="A147" s="34">
        <v>144</v>
      </c>
      <c r="B147" s="34" t="s">
        <v>14</v>
      </c>
      <c r="C147" s="34" t="s">
        <v>29</v>
      </c>
      <c r="D147" s="41" t="s">
        <v>339</v>
      </c>
      <c r="E147" s="36" t="s">
        <v>339</v>
      </c>
      <c r="F147" s="36" t="s">
        <v>339</v>
      </c>
      <c r="G147" s="36" t="s">
        <v>339</v>
      </c>
      <c r="H147" s="36" t="s">
        <v>339</v>
      </c>
      <c r="I147" s="36" t="s">
        <v>339</v>
      </c>
      <c r="J147" s="36" t="s">
        <v>339</v>
      </c>
      <c r="K147" s="36" t="s">
        <v>339</v>
      </c>
      <c r="L147" s="36" t="s">
        <v>339</v>
      </c>
      <c r="M147" s="36" t="s">
        <v>339</v>
      </c>
      <c r="N147" s="36" t="s">
        <v>339</v>
      </c>
      <c r="O147" s="36" t="s">
        <v>339</v>
      </c>
      <c r="P147" s="36" t="s">
        <v>339</v>
      </c>
      <c r="Q147" s="36" t="s">
        <v>339</v>
      </c>
      <c r="R147" s="36" t="s">
        <v>339</v>
      </c>
      <c r="S147" s="36" t="s">
        <v>339</v>
      </c>
      <c r="T147" s="36" t="s">
        <v>339</v>
      </c>
      <c r="U147" s="36" t="s">
        <v>339</v>
      </c>
      <c r="V147" s="36" t="s">
        <v>339</v>
      </c>
      <c r="W147" s="36" t="s">
        <v>339</v>
      </c>
      <c r="X147" s="36" t="s">
        <v>339</v>
      </c>
      <c r="Y147" s="36" t="s">
        <v>339</v>
      </c>
      <c r="Z147" s="36" t="s">
        <v>339</v>
      </c>
      <c r="AA147" s="36" t="s">
        <v>339</v>
      </c>
      <c r="AB147" s="36" t="s">
        <v>339</v>
      </c>
      <c r="AC147" s="36" t="s">
        <v>339</v>
      </c>
      <c r="AD147" s="36" t="s">
        <v>339</v>
      </c>
      <c r="AE147" s="36" t="s">
        <v>339</v>
      </c>
      <c r="AF147" s="36" t="s">
        <v>339</v>
      </c>
      <c r="AG147" s="36" t="s">
        <v>339</v>
      </c>
      <c r="AH147" s="36" t="s">
        <v>339</v>
      </c>
      <c r="AI147" s="36" t="s">
        <v>339</v>
      </c>
      <c r="AJ147" s="36" t="s">
        <v>339</v>
      </c>
      <c r="AK147" s="36" t="s">
        <v>339</v>
      </c>
      <c r="AL147" s="36" t="s">
        <v>339</v>
      </c>
      <c r="AM147" s="36" t="s">
        <v>339</v>
      </c>
      <c r="AN147" s="36" t="s">
        <v>339</v>
      </c>
      <c r="AO147" s="36" t="s">
        <v>339</v>
      </c>
      <c r="AP147" s="36" t="s">
        <v>339</v>
      </c>
      <c r="AQ147" s="36" t="s">
        <v>339</v>
      </c>
      <c r="AR147" s="36" t="s">
        <v>339</v>
      </c>
      <c r="AS147" s="36" t="s">
        <v>339</v>
      </c>
      <c r="AT147" s="36" t="s">
        <v>339</v>
      </c>
      <c r="AU147" s="36" t="s">
        <v>339</v>
      </c>
      <c r="AV147" s="36" t="s">
        <v>339</v>
      </c>
      <c r="AW147" s="36" t="s">
        <v>339</v>
      </c>
      <c r="AX147" s="36" t="s">
        <v>339</v>
      </c>
      <c r="AY147" s="36" t="s">
        <v>339</v>
      </c>
      <c r="AZ147" s="36" t="s">
        <v>339</v>
      </c>
      <c r="BA147" s="36" t="s">
        <v>339</v>
      </c>
      <c r="BB147" s="36" t="s">
        <v>339</v>
      </c>
      <c r="BC147" s="36" t="s">
        <v>339</v>
      </c>
      <c r="BD147" s="36" t="s">
        <v>339</v>
      </c>
      <c r="BE147" s="36" t="s">
        <v>339</v>
      </c>
      <c r="BF147" s="36" t="s">
        <v>339</v>
      </c>
      <c r="BG147" s="36" t="s">
        <v>339</v>
      </c>
      <c r="BH147" s="36" t="s">
        <v>339</v>
      </c>
      <c r="BI147" s="36" t="s">
        <v>339</v>
      </c>
      <c r="BJ147" s="36" t="s">
        <v>339</v>
      </c>
      <c r="BK147" s="36" t="s">
        <v>339</v>
      </c>
      <c r="BL147" s="36" t="s">
        <v>339</v>
      </c>
    </row>
    <row r="148" spans="1:64" s="37" customFormat="1" x14ac:dyDescent="0.2">
      <c r="A148" s="34">
        <v>145</v>
      </c>
      <c r="B148" s="34" t="s">
        <v>14</v>
      </c>
      <c r="C148" s="34" t="s">
        <v>30</v>
      </c>
      <c r="D148" s="41" t="s">
        <v>339</v>
      </c>
      <c r="E148" s="36" t="s">
        <v>339</v>
      </c>
      <c r="F148" s="36" t="s">
        <v>339</v>
      </c>
      <c r="G148" s="36" t="s">
        <v>339</v>
      </c>
      <c r="H148" s="36" t="s">
        <v>339</v>
      </c>
      <c r="I148" s="36" t="s">
        <v>339</v>
      </c>
      <c r="J148" s="36" t="s">
        <v>339</v>
      </c>
      <c r="K148" s="36" t="s">
        <v>339</v>
      </c>
      <c r="L148" s="36" t="s">
        <v>339</v>
      </c>
      <c r="M148" s="36" t="s">
        <v>339</v>
      </c>
      <c r="N148" s="36" t="s">
        <v>339</v>
      </c>
      <c r="O148" s="36" t="s">
        <v>339</v>
      </c>
      <c r="P148" s="36" t="s">
        <v>339</v>
      </c>
      <c r="Q148" s="36" t="s">
        <v>339</v>
      </c>
      <c r="R148" s="36" t="s">
        <v>339</v>
      </c>
      <c r="S148" s="36" t="s">
        <v>339</v>
      </c>
      <c r="T148" s="36" t="s">
        <v>339</v>
      </c>
      <c r="U148" s="36" t="s">
        <v>339</v>
      </c>
      <c r="V148" s="36" t="s">
        <v>339</v>
      </c>
      <c r="W148" s="36" t="s">
        <v>339</v>
      </c>
      <c r="X148" s="36" t="s">
        <v>339</v>
      </c>
      <c r="Y148" s="36" t="s">
        <v>339</v>
      </c>
      <c r="Z148" s="36" t="s">
        <v>339</v>
      </c>
      <c r="AA148" s="36" t="s">
        <v>339</v>
      </c>
      <c r="AB148" s="36" t="s">
        <v>339</v>
      </c>
      <c r="AC148" s="36" t="s">
        <v>339</v>
      </c>
      <c r="AD148" s="36" t="s">
        <v>339</v>
      </c>
      <c r="AE148" s="36" t="s">
        <v>339</v>
      </c>
      <c r="AF148" s="36" t="s">
        <v>339</v>
      </c>
      <c r="AG148" s="36" t="s">
        <v>339</v>
      </c>
      <c r="AH148" s="36" t="s">
        <v>339</v>
      </c>
      <c r="AI148" s="36" t="s">
        <v>339</v>
      </c>
      <c r="AJ148" s="36" t="s">
        <v>339</v>
      </c>
      <c r="AK148" s="36" t="s">
        <v>339</v>
      </c>
      <c r="AL148" s="36" t="s">
        <v>339</v>
      </c>
      <c r="AM148" s="36" t="s">
        <v>339</v>
      </c>
      <c r="AN148" s="36" t="s">
        <v>339</v>
      </c>
      <c r="AO148" s="36" t="s">
        <v>339</v>
      </c>
      <c r="AP148" s="36" t="s">
        <v>339</v>
      </c>
      <c r="AQ148" s="36" t="s">
        <v>339</v>
      </c>
      <c r="AR148" s="36" t="s">
        <v>339</v>
      </c>
      <c r="AS148" s="36" t="s">
        <v>339</v>
      </c>
      <c r="AT148" s="36" t="s">
        <v>339</v>
      </c>
      <c r="AU148" s="36" t="s">
        <v>339</v>
      </c>
      <c r="AV148" s="36" t="s">
        <v>339</v>
      </c>
      <c r="AW148" s="36" t="s">
        <v>339</v>
      </c>
      <c r="AX148" s="36" t="s">
        <v>339</v>
      </c>
      <c r="AY148" s="36" t="s">
        <v>339</v>
      </c>
      <c r="AZ148" s="36" t="s">
        <v>339</v>
      </c>
      <c r="BA148" s="36" t="s">
        <v>339</v>
      </c>
      <c r="BB148" s="36" t="s">
        <v>339</v>
      </c>
      <c r="BC148" s="36" t="s">
        <v>339</v>
      </c>
      <c r="BD148" s="36" t="s">
        <v>339</v>
      </c>
      <c r="BE148" s="36" t="s">
        <v>339</v>
      </c>
      <c r="BF148" s="36" t="s">
        <v>339</v>
      </c>
      <c r="BG148" s="36" t="s">
        <v>339</v>
      </c>
      <c r="BH148" s="36" t="s">
        <v>339</v>
      </c>
      <c r="BI148" s="36" t="s">
        <v>339</v>
      </c>
      <c r="BJ148" s="36" t="s">
        <v>339</v>
      </c>
      <c r="BK148" s="36" t="s">
        <v>339</v>
      </c>
      <c r="BL148" s="36" t="s">
        <v>339</v>
      </c>
    </row>
    <row r="149" spans="1:64" s="37" customFormat="1" x14ac:dyDescent="0.2">
      <c r="A149" s="34">
        <v>146</v>
      </c>
      <c r="B149" s="34" t="s">
        <v>14</v>
      </c>
      <c r="C149" s="34" t="s">
        <v>31</v>
      </c>
      <c r="D149" s="41" t="s">
        <v>339</v>
      </c>
      <c r="E149" s="36" t="s">
        <v>339</v>
      </c>
      <c r="F149" s="36" t="s">
        <v>339</v>
      </c>
      <c r="G149" s="36" t="s">
        <v>339</v>
      </c>
      <c r="H149" s="36" t="s">
        <v>339</v>
      </c>
      <c r="I149" s="36" t="s">
        <v>339</v>
      </c>
      <c r="J149" s="36" t="s">
        <v>339</v>
      </c>
      <c r="K149" s="36" t="s">
        <v>339</v>
      </c>
      <c r="L149" s="36" t="s">
        <v>339</v>
      </c>
      <c r="M149" s="36" t="s">
        <v>339</v>
      </c>
      <c r="N149" s="36" t="s">
        <v>339</v>
      </c>
      <c r="O149" s="36" t="s">
        <v>339</v>
      </c>
      <c r="P149" s="36" t="s">
        <v>339</v>
      </c>
      <c r="Q149" s="36" t="s">
        <v>339</v>
      </c>
      <c r="R149" s="36" t="s">
        <v>339</v>
      </c>
      <c r="S149" s="36" t="s">
        <v>339</v>
      </c>
      <c r="T149" s="36" t="s">
        <v>339</v>
      </c>
      <c r="U149" s="36" t="s">
        <v>339</v>
      </c>
      <c r="V149" s="36" t="s">
        <v>339</v>
      </c>
      <c r="W149" s="36" t="s">
        <v>339</v>
      </c>
      <c r="X149" s="36" t="s">
        <v>339</v>
      </c>
      <c r="Y149" s="36" t="s">
        <v>339</v>
      </c>
      <c r="Z149" s="36" t="s">
        <v>339</v>
      </c>
      <c r="AA149" s="36" t="s">
        <v>339</v>
      </c>
      <c r="AB149" s="36" t="s">
        <v>339</v>
      </c>
      <c r="AC149" s="36" t="s">
        <v>339</v>
      </c>
      <c r="AD149" s="36" t="s">
        <v>339</v>
      </c>
      <c r="AE149" s="36" t="s">
        <v>339</v>
      </c>
      <c r="AF149" s="36" t="s">
        <v>339</v>
      </c>
      <c r="AG149" s="36" t="s">
        <v>339</v>
      </c>
      <c r="AH149" s="36" t="s">
        <v>339</v>
      </c>
      <c r="AI149" s="36" t="s">
        <v>339</v>
      </c>
      <c r="AJ149" s="36" t="s">
        <v>339</v>
      </c>
      <c r="AK149" s="36" t="s">
        <v>339</v>
      </c>
      <c r="AL149" s="36" t="s">
        <v>339</v>
      </c>
      <c r="AM149" s="36" t="s">
        <v>339</v>
      </c>
      <c r="AN149" s="36" t="s">
        <v>339</v>
      </c>
      <c r="AO149" s="36" t="s">
        <v>339</v>
      </c>
      <c r="AP149" s="36" t="s">
        <v>339</v>
      </c>
      <c r="AQ149" s="36" t="s">
        <v>339</v>
      </c>
      <c r="AR149" s="36" t="s">
        <v>339</v>
      </c>
      <c r="AS149" s="36" t="s">
        <v>339</v>
      </c>
      <c r="AT149" s="36" t="s">
        <v>339</v>
      </c>
      <c r="AU149" s="36" t="s">
        <v>339</v>
      </c>
      <c r="AV149" s="36" t="s">
        <v>339</v>
      </c>
      <c r="AW149" s="36" t="s">
        <v>339</v>
      </c>
      <c r="AX149" s="36" t="s">
        <v>339</v>
      </c>
      <c r="AY149" s="36" t="s">
        <v>339</v>
      </c>
      <c r="AZ149" s="36" t="s">
        <v>339</v>
      </c>
      <c r="BA149" s="36" t="s">
        <v>339</v>
      </c>
      <c r="BB149" s="36" t="s">
        <v>339</v>
      </c>
      <c r="BC149" s="36" t="s">
        <v>339</v>
      </c>
      <c r="BD149" s="36" t="s">
        <v>339</v>
      </c>
      <c r="BE149" s="36" t="s">
        <v>339</v>
      </c>
      <c r="BF149" s="36" t="s">
        <v>339</v>
      </c>
      <c r="BG149" s="36" t="s">
        <v>339</v>
      </c>
      <c r="BH149" s="36" t="s">
        <v>339</v>
      </c>
      <c r="BI149" s="36" t="s">
        <v>339</v>
      </c>
      <c r="BJ149" s="36" t="s">
        <v>339</v>
      </c>
      <c r="BK149" s="36" t="s">
        <v>339</v>
      </c>
      <c r="BL149" s="36" t="s">
        <v>339</v>
      </c>
    </row>
    <row r="150" spans="1:64" s="37" customFormat="1" x14ac:dyDescent="0.2">
      <c r="A150" s="34">
        <v>147</v>
      </c>
      <c r="B150" s="34" t="s">
        <v>14</v>
      </c>
      <c r="C150" s="34" t="s">
        <v>233</v>
      </c>
      <c r="D150" s="41" t="s">
        <v>339</v>
      </c>
      <c r="E150" s="36" t="s">
        <v>339</v>
      </c>
      <c r="F150" s="36" t="s">
        <v>339</v>
      </c>
      <c r="G150" s="36" t="s">
        <v>339</v>
      </c>
      <c r="H150" s="36" t="s">
        <v>339</v>
      </c>
      <c r="I150" s="36" t="s">
        <v>339</v>
      </c>
      <c r="J150" s="36" t="s">
        <v>339</v>
      </c>
      <c r="K150" s="36" t="s">
        <v>339</v>
      </c>
      <c r="L150" s="36" t="s">
        <v>339</v>
      </c>
      <c r="M150" s="36" t="s">
        <v>339</v>
      </c>
      <c r="N150" s="36" t="s">
        <v>339</v>
      </c>
      <c r="O150" s="36" t="s">
        <v>339</v>
      </c>
      <c r="P150" s="36" t="s">
        <v>339</v>
      </c>
      <c r="Q150" s="36" t="s">
        <v>339</v>
      </c>
      <c r="R150" s="36" t="s">
        <v>339</v>
      </c>
      <c r="S150" s="36" t="s">
        <v>339</v>
      </c>
      <c r="T150" s="36" t="s">
        <v>339</v>
      </c>
      <c r="U150" s="36" t="s">
        <v>339</v>
      </c>
      <c r="V150" s="36" t="s">
        <v>339</v>
      </c>
      <c r="W150" s="36" t="s">
        <v>339</v>
      </c>
      <c r="X150" s="36" t="s">
        <v>339</v>
      </c>
      <c r="Y150" s="36" t="s">
        <v>339</v>
      </c>
      <c r="Z150" s="36" t="s">
        <v>339</v>
      </c>
      <c r="AA150" s="36" t="s">
        <v>339</v>
      </c>
      <c r="AB150" s="36" t="s">
        <v>339</v>
      </c>
      <c r="AC150" s="36" t="s">
        <v>339</v>
      </c>
      <c r="AD150" s="36" t="s">
        <v>339</v>
      </c>
      <c r="AE150" s="36" t="s">
        <v>339</v>
      </c>
      <c r="AF150" s="36" t="s">
        <v>339</v>
      </c>
      <c r="AG150" s="36" t="s">
        <v>339</v>
      </c>
      <c r="AH150" s="36" t="s">
        <v>339</v>
      </c>
      <c r="AI150" s="36" t="s">
        <v>339</v>
      </c>
      <c r="AJ150" s="36" t="s">
        <v>339</v>
      </c>
      <c r="AK150" s="36" t="s">
        <v>339</v>
      </c>
      <c r="AL150" s="36" t="s">
        <v>339</v>
      </c>
      <c r="AM150" s="36" t="s">
        <v>339</v>
      </c>
      <c r="AN150" s="36" t="s">
        <v>339</v>
      </c>
      <c r="AO150" s="36" t="s">
        <v>339</v>
      </c>
      <c r="AP150" s="36" t="s">
        <v>339</v>
      </c>
      <c r="AQ150" s="36" t="s">
        <v>339</v>
      </c>
      <c r="AR150" s="36" t="s">
        <v>339</v>
      </c>
      <c r="AS150" s="36" t="s">
        <v>339</v>
      </c>
      <c r="AT150" s="36" t="s">
        <v>339</v>
      </c>
      <c r="AU150" s="36" t="s">
        <v>339</v>
      </c>
      <c r="AV150" s="36" t="s">
        <v>339</v>
      </c>
      <c r="AW150" s="36" t="s">
        <v>339</v>
      </c>
      <c r="AX150" s="36" t="s">
        <v>339</v>
      </c>
      <c r="AY150" s="36" t="s">
        <v>339</v>
      </c>
      <c r="AZ150" s="36" t="s">
        <v>339</v>
      </c>
      <c r="BA150" s="36" t="s">
        <v>339</v>
      </c>
      <c r="BB150" s="36" t="s">
        <v>339</v>
      </c>
      <c r="BC150" s="36" t="s">
        <v>339</v>
      </c>
      <c r="BD150" s="36" t="s">
        <v>339</v>
      </c>
      <c r="BE150" s="36" t="s">
        <v>339</v>
      </c>
      <c r="BF150" s="36" t="s">
        <v>339</v>
      </c>
      <c r="BG150" s="36" t="s">
        <v>339</v>
      </c>
      <c r="BH150" s="36" t="s">
        <v>339</v>
      </c>
      <c r="BI150" s="36" t="s">
        <v>339</v>
      </c>
      <c r="BJ150" s="36" t="s">
        <v>339</v>
      </c>
      <c r="BK150" s="36" t="s">
        <v>339</v>
      </c>
      <c r="BL150" s="36" t="s">
        <v>339</v>
      </c>
    </row>
    <row r="151" spans="1:64" s="37" customFormat="1" x14ac:dyDescent="0.2">
      <c r="A151" s="34">
        <v>148</v>
      </c>
      <c r="B151" s="34" t="s">
        <v>235</v>
      </c>
      <c r="C151" s="34" t="s">
        <v>234</v>
      </c>
      <c r="D151" s="41" t="s">
        <v>339</v>
      </c>
      <c r="E151" s="36" t="s">
        <v>339</v>
      </c>
      <c r="F151" s="36" t="s">
        <v>339</v>
      </c>
      <c r="G151" s="36" t="s">
        <v>339</v>
      </c>
      <c r="H151" s="36" t="s">
        <v>339</v>
      </c>
      <c r="I151" s="36" t="s">
        <v>339</v>
      </c>
      <c r="J151" s="36" t="s">
        <v>339</v>
      </c>
      <c r="K151" s="36" t="s">
        <v>339</v>
      </c>
      <c r="L151" s="36" t="s">
        <v>339</v>
      </c>
      <c r="M151" s="36" t="s">
        <v>339</v>
      </c>
      <c r="N151" s="36" t="s">
        <v>339</v>
      </c>
      <c r="O151" s="36" t="s">
        <v>339</v>
      </c>
      <c r="P151" s="36" t="s">
        <v>339</v>
      </c>
      <c r="Q151" s="36" t="s">
        <v>339</v>
      </c>
      <c r="R151" s="36" t="s">
        <v>339</v>
      </c>
      <c r="S151" s="36" t="s">
        <v>339</v>
      </c>
      <c r="T151" s="36" t="s">
        <v>339</v>
      </c>
      <c r="U151" s="36" t="s">
        <v>339</v>
      </c>
      <c r="V151" s="36" t="s">
        <v>339</v>
      </c>
      <c r="W151" s="36" t="s">
        <v>339</v>
      </c>
      <c r="X151" s="36" t="s">
        <v>339</v>
      </c>
      <c r="Y151" s="36" t="s">
        <v>339</v>
      </c>
      <c r="Z151" s="36" t="s">
        <v>339</v>
      </c>
      <c r="AA151" s="36" t="s">
        <v>339</v>
      </c>
      <c r="AB151" s="36" t="s">
        <v>339</v>
      </c>
      <c r="AC151" s="36" t="s">
        <v>339</v>
      </c>
      <c r="AD151" s="36" t="s">
        <v>339</v>
      </c>
      <c r="AE151" s="36" t="s">
        <v>339</v>
      </c>
      <c r="AF151" s="36" t="s">
        <v>339</v>
      </c>
      <c r="AG151" s="36" t="s">
        <v>339</v>
      </c>
      <c r="AH151" s="36" t="s">
        <v>339</v>
      </c>
      <c r="AI151" s="36" t="s">
        <v>339</v>
      </c>
      <c r="AJ151" s="36" t="s">
        <v>339</v>
      </c>
      <c r="AK151" s="36" t="s">
        <v>339</v>
      </c>
      <c r="AL151" s="36" t="s">
        <v>339</v>
      </c>
      <c r="AM151" s="36" t="s">
        <v>339</v>
      </c>
      <c r="AN151" s="36" t="s">
        <v>339</v>
      </c>
      <c r="AO151" s="36" t="s">
        <v>339</v>
      </c>
      <c r="AP151" s="36" t="s">
        <v>339</v>
      </c>
      <c r="AQ151" s="36" t="s">
        <v>339</v>
      </c>
      <c r="AR151" s="36" t="s">
        <v>339</v>
      </c>
      <c r="AS151" s="36" t="s">
        <v>339</v>
      </c>
      <c r="AT151" s="36" t="s">
        <v>339</v>
      </c>
      <c r="AU151" s="36" t="s">
        <v>339</v>
      </c>
      <c r="AV151" s="36" t="s">
        <v>339</v>
      </c>
      <c r="AW151" s="36" t="s">
        <v>339</v>
      </c>
      <c r="AX151" s="36" t="s">
        <v>339</v>
      </c>
      <c r="AY151" s="36" t="s">
        <v>339</v>
      </c>
      <c r="AZ151" s="36" t="s">
        <v>339</v>
      </c>
      <c r="BA151" s="36" t="s">
        <v>339</v>
      </c>
      <c r="BB151" s="36" t="s">
        <v>339</v>
      </c>
      <c r="BC151" s="36" t="s">
        <v>339</v>
      </c>
      <c r="BD151" s="36" t="s">
        <v>339</v>
      </c>
      <c r="BE151" s="36" t="s">
        <v>339</v>
      </c>
      <c r="BF151" s="36" t="s">
        <v>339</v>
      </c>
      <c r="BG151" s="36" t="s">
        <v>339</v>
      </c>
      <c r="BH151" s="36" t="s">
        <v>339</v>
      </c>
      <c r="BI151" s="36" t="s">
        <v>339</v>
      </c>
      <c r="BJ151" s="36" t="s">
        <v>339</v>
      </c>
      <c r="BK151" s="36" t="s">
        <v>339</v>
      </c>
      <c r="BL151" s="36" t="s">
        <v>339</v>
      </c>
    </row>
    <row r="152" spans="1:64" s="37" customFormat="1" x14ac:dyDescent="0.2">
      <c r="A152" s="34">
        <v>149</v>
      </c>
      <c r="B152" s="34" t="s">
        <v>235</v>
      </c>
      <c r="C152" s="34" t="s">
        <v>236</v>
      </c>
      <c r="D152" s="41" t="s">
        <v>339</v>
      </c>
      <c r="E152" s="36" t="s">
        <v>339</v>
      </c>
      <c r="F152" s="36" t="s">
        <v>339</v>
      </c>
      <c r="G152" s="36" t="s">
        <v>339</v>
      </c>
      <c r="H152" s="36" t="s">
        <v>339</v>
      </c>
      <c r="I152" s="36" t="s">
        <v>339</v>
      </c>
      <c r="J152" s="36" t="s">
        <v>339</v>
      </c>
      <c r="K152" s="36" t="s">
        <v>339</v>
      </c>
      <c r="L152" s="36" t="s">
        <v>339</v>
      </c>
      <c r="M152" s="36" t="s">
        <v>339</v>
      </c>
      <c r="N152" s="36" t="s">
        <v>339</v>
      </c>
      <c r="O152" s="36" t="s">
        <v>339</v>
      </c>
      <c r="P152" s="36" t="s">
        <v>339</v>
      </c>
      <c r="Q152" s="36" t="s">
        <v>339</v>
      </c>
      <c r="R152" s="36" t="s">
        <v>339</v>
      </c>
      <c r="S152" s="36" t="s">
        <v>339</v>
      </c>
      <c r="T152" s="36" t="s">
        <v>339</v>
      </c>
      <c r="U152" s="36" t="s">
        <v>339</v>
      </c>
      <c r="V152" s="36" t="s">
        <v>339</v>
      </c>
      <c r="W152" s="36" t="s">
        <v>339</v>
      </c>
      <c r="X152" s="36" t="s">
        <v>339</v>
      </c>
      <c r="Y152" s="36" t="s">
        <v>339</v>
      </c>
      <c r="Z152" s="36" t="s">
        <v>339</v>
      </c>
      <c r="AA152" s="36" t="s">
        <v>339</v>
      </c>
      <c r="AB152" s="36" t="s">
        <v>339</v>
      </c>
      <c r="AC152" s="36" t="s">
        <v>339</v>
      </c>
      <c r="AD152" s="36" t="s">
        <v>339</v>
      </c>
      <c r="AE152" s="36" t="s">
        <v>339</v>
      </c>
      <c r="AF152" s="36" t="s">
        <v>339</v>
      </c>
      <c r="AG152" s="36" t="s">
        <v>339</v>
      </c>
      <c r="AH152" s="36" t="s">
        <v>339</v>
      </c>
      <c r="AI152" s="36" t="s">
        <v>339</v>
      </c>
      <c r="AJ152" s="36" t="s">
        <v>339</v>
      </c>
      <c r="AK152" s="36" t="s">
        <v>339</v>
      </c>
      <c r="AL152" s="36" t="s">
        <v>339</v>
      </c>
      <c r="AM152" s="36" t="s">
        <v>339</v>
      </c>
      <c r="AN152" s="36" t="s">
        <v>339</v>
      </c>
      <c r="AO152" s="36" t="s">
        <v>339</v>
      </c>
      <c r="AP152" s="36" t="s">
        <v>339</v>
      </c>
      <c r="AQ152" s="36" t="s">
        <v>339</v>
      </c>
      <c r="AR152" s="36" t="s">
        <v>339</v>
      </c>
      <c r="AS152" s="36" t="s">
        <v>339</v>
      </c>
      <c r="AT152" s="36" t="s">
        <v>339</v>
      </c>
      <c r="AU152" s="36" t="s">
        <v>339</v>
      </c>
      <c r="AV152" s="36" t="s">
        <v>339</v>
      </c>
      <c r="AW152" s="36" t="s">
        <v>339</v>
      </c>
      <c r="AX152" s="36" t="s">
        <v>339</v>
      </c>
      <c r="AY152" s="36" t="s">
        <v>339</v>
      </c>
      <c r="AZ152" s="36" t="s">
        <v>339</v>
      </c>
      <c r="BA152" s="36" t="s">
        <v>339</v>
      </c>
      <c r="BB152" s="36" t="s">
        <v>339</v>
      </c>
      <c r="BC152" s="36" t="s">
        <v>339</v>
      </c>
      <c r="BD152" s="36" t="s">
        <v>339</v>
      </c>
      <c r="BE152" s="36" t="s">
        <v>339</v>
      </c>
      <c r="BF152" s="36" t="s">
        <v>339</v>
      </c>
      <c r="BG152" s="36" t="s">
        <v>339</v>
      </c>
      <c r="BH152" s="36" t="s">
        <v>339</v>
      </c>
      <c r="BI152" s="36" t="s">
        <v>339</v>
      </c>
      <c r="BJ152" s="36" t="s">
        <v>339</v>
      </c>
      <c r="BK152" s="36" t="s">
        <v>339</v>
      </c>
      <c r="BL152" s="36" t="s">
        <v>339</v>
      </c>
    </row>
    <row r="153" spans="1:64" s="37" customFormat="1" x14ac:dyDescent="0.2">
      <c r="A153" s="34">
        <v>150</v>
      </c>
      <c r="B153" s="34" t="s">
        <v>235</v>
      </c>
      <c r="C153" s="34" t="s">
        <v>237</v>
      </c>
      <c r="D153" s="41" t="s">
        <v>339</v>
      </c>
      <c r="E153" s="36" t="s">
        <v>339</v>
      </c>
      <c r="F153" s="36" t="s">
        <v>339</v>
      </c>
      <c r="G153" s="36" t="s">
        <v>339</v>
      </c>
      <c r="H153" s="36" t="s">
        <v>339</v>
      </c>
      <c r="I153" s="36" t="s">
        <v>339</v>
      </c>
      <c r="J153" s="36" t="s">
        <v>339</v>
      </c>
      <c r="K153" s="36" t="s">
        <v>339</v>
      </c>
      <c r="L153" s="36" t="s">
        <v>339</v>
      </c>
      <c r="M153" s="36" t="s">
        <v>339</v>
      </c>
      <c r="N153" s="36" t="s">
        <v>339</v>
      </c>
      <c r="O153" s="36" t="s">
        <v>339</v>
      </c>
      <c r="P153" s="36" t="s">
        <v>339</v>
      </c>
      <c r="Q153" s="36" t="s">
        <v>339</v>
      </c>
      <c r="R153" s="36" t="s">
        <v>339</v>
      </c>
      <c r="S153" s="36" t="s">
        <v>339</v>
      </c>
      <c r="T153" s="36" t="s">
        <v>339</v>
      </c>
      <c r="U153" s="36" t="s">
        <v>339</v>
      </c>
      <c r="V153" s="36" t="s">
        <v>339</v>
      </c>
      <c r="W153" s="36" t="s">
        <v>339</v>
      </c>
      <c r="X153" s="36" t="s">
        <v>339</v>
      </c>
      <c r="Y153" s="36" t="s">
        <v>339</v>
      </c>
      <c r="Z153" s="36" t="s">
        <v>339</v>
      </c>
      <c r="AA153" s="36" t="s">
        <v>339</v>
      </c>
      <c r="AB153" s="36" t="s">
        <v>339</v>
      </c>
      <c r="AC153" s="36" t="s">
        <v>339</v>
      </c>
      <c r="AD153" s="36" t="s">
        <v>339</v>
      </c>
      <c r="AE153" s="36" t="s">
        <v>339</v>
      </c>
      <c r="AF153" s="36" t="s">
        <v>339</v>
      </c>
      <c r="AG153" s="36" t="s">
        <v>339</v>
      </c>
      <c r="AH153" s="36" t="s">
        <v>339</v>
      </c>
      <c r="AI153" s="36" t="s">
        <v>339</v>
      </c>
      <c r="AJ153" s="36" t="s">
        <v>339</v>
      </c>
      <c r="AK153" s="36" t="s">
        <v>339</v>
      </c>
      <c r="AL153" s="36" t="s">
        <v>339</v>
      </c>
      <c r="AM153" s="36" t="s">
        <v>339</v>
      </c>
      <c r="AN153" s="36" t="s">
        <v>339</v>
      </c>
      <c r="AO153" s="36" t="s">
        <v>339</v>
      </c>
      <c r="AP153" s="36" t="s">
        <v>339</v>
      </c>
      <c r="AQ153" s="36" t="s">
        <v>339</v>
      </c>
      <c r="AR153" s="36" t="s">
        <v>339</v>
      </c>
      <c r="AS153" s="36" t="s">
        <v>339</v>
      </c>
      <c r="AT153" s="36" t="s">
        <v>339</v>
      </c>
      <c r="AU153" s="36" t="s">
        <v>339</v>
      </c>
      <c r="AV153" s="36" t="s">
        <v>339</v>
      </c>
      <c r="AW153" s="36" t="s">
        <v>339</v>
      </c>
      <c r="AX153" s="36" t="s">
        <v>339</v>
      </c>
      <c r="AY153" s="36" t="s">
        <v>339</v>
      </c>
      <c r="AZ153" s="36" t="s">
        <v>339</v>
      </c>
      <c r="BA153" s="36" t="s">
        <v>339</v>
      </c>
      <c r="BB153" s="36" t="s">
        <v>339</v>
      </c>
      <c r="BC153" s="36" t="s">
        <v>339</v>
      </c>
      <c r="BD153" s="36" t="s">
        <v>339</v>
      </c>
      <c r="BE153" s="36" t="s">
        <v>339</v>
      </c>
      <c r="BF153" s="36" t="s">
        <v>339</v>
      </c>
      <c r="BG153" s="36" t="s">
        <v>339</v>
      </c>
      <c r="BH153" s="36" t="s">
        <v>339</v>
      </c>
      <c r="BI153" s="36" t="s">
        <v>339</v>
      </c>
      <c r="BJ153" s="36" t="s">
        <v>339</v>
      </c>
      <c r="BK153" s="36" t="s">
        <v>339</v>
      </c>
      <c r="BL153" s="36" t="s">
        <v>339</v>
      </c>
    </row>
    <row r="154" spans="1:64" s="37" customFormat="1" x14ac:dyDescent="0.2">
      <c r="A154" s="34">
        <v>151</v>
      </c>
      <c r="B154" s="34" t="s">
        <v>235</v>
      </c>
      <c r="C154" s="34" t="s">
        <v>238</v>
      </c>
      <c r="D154" s="41" t="s">
        <v>339</v>
      </c>
      <c r="E154" s="36" t="s">
        <v>339</v>
      </c>
      <c r="F154" s="36" t="s">
        <v>339</v>
      </c>
      <c r="G154" s="36" t="s">
        <v>339</v>
      </c>
      <c r="H154" s="36" t="s">
        <v>339</v>
      </c>
      <c r="I154" s="36" t="s">
        <v>339</v>
      </c>
      <c r="J154" s="36" t="s">
        <v>339</v>
      </c>
      <c r="K154" s="36" t="s">
        <v>339</v>
      </c>
      <c r="L154" s="36" t="s">
        <v>339</v>
      </c>
      <c r="M154" s="36" t="s">
        <v>339</v>
      </c>
      <c r="N154" s="36" t="s">
        <v>339</v>
      </c>
      <c r="O154" s="36" t="s">
        <v>339</v>
      </c>
      <c r="P154" s="36" t="s">
        <v>339</v>
      </c>
      <c r="Q154" s="36" t="s">
        <v>339</v>
      </c>
      <c r="R154" s="36" t="s">
        <v>339</v>
      </c>
      <c r="S154" s="36" t="s">
        <v>339</v>
      </c>
      <c r="T154" s="36" t="s">
        <v>339</v>
      </c>
      <c r="U154" s="36" t="s">
        <v>339</v>
      </c>
      <c r="V154" s="36" t="s">
        <v>339</v>
      </c>
      <c r="W154" s="36" t="s">
        <v>339</v>
      </c>
      <c r="X154" s="36" t="s">
        <v>339</v>
      </c>
      <c r="Y154" s="36" t="s">
        <v>339</v>
      </c>
      <c r="Z154" s="36" t="s">
        <v>339</v>
      </c>
      <c r="AA154" s="36" t="s">
        <v>339</v>
      </c>
      <c r="AB154" s="36" t="s">
        <v>339</v>
      </c>
      <c r="AC154" s="36" t="s">
        <v>339</v>
      </c>
      <c r="AD154" s="36" t="s">
        <v>339</v>
      </c>
      <c r="AE154" s="36" t="s">
        <v>339</v>
      </c>
      <c r="AF154" s="36" t="s">
        <v>339</v>
      </c>
      <c r="AG154" s="36" t="s">
        <v>339</v>
      </c>
      <c r="AH154" s="36" t="s">
        <v>339</v>
      </c>
      <c r="AI154" s="36" t="s">
        <v>339</v>
      </c>
      <c r="AJ154" s="36" t="s">
        <v>339</v>
      </c>
      <c r="AK154" s="36" t="s">
        <v>339</v>
      </c>
      <c r="AL154" s="36" t="s">
        <v>339</v>
      </c>
      <c r="AM154" s="36" t="s">
        <v>339</v>
      </c>
      <c r="AN154" s="36" t="s">
        <v>339</v>
      </c>
      <c r="AO154" s="36" t="s">
        <v>339</v>
      </c>
      <c r="AP154" s="36" t="s">
        <v>339</v>
      </c>
      <c r="AQ154" s="36" t="s">
        <v>339</v>
      </c>
      <c r="AR154" s="36" t="s">
        <v>339</v>
      </c>
      <c r="AS154" s="36" t="s">
        <v>339</v>
      </c>
      <c r="AT154" s="36" t="s">
        <v>339</v>
      </c>
      <c r="AU154" s="36" t="s">
        <v>339</v>
      </c>
      <c r="AV154" s="36" t="s">
        <v>339</v>
      </c>
      <c r="AW154" s="36" t="s">
        <v>339</v>
      </c>
      <c r="AX154" s="36" t="s">
        <v>339</v>
      </c>
      <c r="AY154" s="36" t="s">
        <v>339</v>
      </c>
      <c r="AZ154" s="36" t="s">
        <v>339</v>
      </c>
      <c r="BA154" s="36" t="s">
        <v>339</v>
      </c>
      <c r="BB154" s="36" t="s">
        <v>339</v>
      </c>
      <c r="BC154" s="36" t="s">
        <v>339</v>
      </c>
      <c r="BD154" s="36" t="s">
        <v>339</v>
      </c>
      <c r="BE154" s="36" t="s">
        <v>339</v>
      </c>
      <c r="BF154" s="36" t="s">
        <v>339</v>
      </c>
      <c r="BG154" s="36" t="s">
        <v>339</v>
      </c>
      <c r="BH154" s="36" t="s">
        <v>339</v>
      </c>
      <c r="BI154" s="36" t="s">
        <v>339</v>
      </c>
      <c r="BJ154" s="36" t="s">
        <v>339</v>
      </c>
      <c r="BK154" s="36" t="s">
        <v>339</v>
      </c>
      <c r="BL154" s="36" t="s">
        <v>339</v>
      </c>
    </row>
    <row r="155" spans="1:64" s="37" customFormat="1" x14ac:dyDescent="0.2">
      <c r="A155" s="34">
        <v>152</v>
      </c>
      <c r="B155" s="34" t="s">
        <v>235</v>
      </c>
      <c r="C155" s="34" t="s">
        <v>239</v>
      </c>
      <c r="D155" s="41" t="s">
        <v>339</v>
      </c>
      <c r="E155" s="36" t="s">
        <v>339</v>
      </c>
      <c r="F155" s="36" t="s">
        <v>339</v>
      </c>
      <c r="G155" s="36" t="s">
        <v>339</v>
      </c>
      <c r="H155" s="36" t="s">
        <v>339</v>
      </c>
      <c r="I155" s="36" t="s">
        <v>339</v>
      </c>
      <c r="J155" s="36" t="s">
        <v>339</v>
      </c>
      <c r="K155" s="36" t="s">
        <v>339</v>
      </c>
      <c r="L155" s="36" t="s">
        <v>339</v>
      </c>
      <c r="M155" s="36" t="s">
        <v>339</v>
      </c>
      <c r="N155" s="36" t="s">
        <v>339</v>
      </c>
      <c r="O155" s="36" t="s">
        <v>339</v>
      </c>
      <c r="P155" s="36" t="s">
        <v>339</v>
      </c>
      <c r="Q155" s="36" t="s">
        <v>339</v>
      </c>
      <c r="R155" s="36" t="s">
        <v>339</v>
      </c>
      <c r="S155" s="36" t="s">
        <v>339</v>
      </c>
      <c r="T155" s="36" t="s">
        <v>339</v>
      </c>
      <c r="U155" s="36" t="s">
        <v>339</v>
      </c>
      <c r="V155" s="36" t="s">
        <v>339</v>
      </c>
      <c r="W155" s="36" t="s">
        <v>339</v>
      </c>
      <c r="X155" s="36" t="s">
        <v>339</v>
      </c>
      <c r="Y155" s="36" t="s">
        <v>339</v>
      </c>
      <c r="Z155" s="36" t="s">
        <v>339</v>
      </c>
      <c r="AA155" s="36" t="s">
        <v>339</v>
      </c>
      <c r="AB155" s="36" t="s">
        <v>339</v>
      </c>
      <c r="AC155" s="36" t="s">
        <v>339</v>
      </c>
      <c r="AD155" s="36" t="s">
        <v>339</v>
      </c>
      <c r="AE155" s="36" t="s">
        <v>339</v>
      </c>
      <c r="AF155" s="36" t="s">
        <v>339</v>
      </c>
      <c r="AG155" s="36" t="s">
        <v>339</v>
      </c>
      <c r="AH155" s="36" t="s">
        <v>339</v>
      </c>
      <c r="AI155" s="36" t="s">
        <v>339</v>
      </c>
      <c r="AJ155" s="36" t="s">
        <v>339</v>
      </c>
      <c r="AK155" s="36" t="s">
        <v>339</v>
      </c>
      <c r="AL155" s="36" t="s">
        <v>339</v>
      </c>
      <c r="AM155" s="36" t="s">
        <v>339</v>
      </c>
      <c r="AN155" s="36" t="s">
        <v>339</v>
      </c>
      <c r="AO155" s="36" t="s">
        <v>339</v>
      </c>
      <c r="AP155" s="36" t="s">
        <v>339</v>
      </c>
      <c r="AQ155" s="36" t="s">
        <v>339</v>
      </c>
      <c r="AR155" s="36" t="s">
        <v>339</v>
      </c>
      <c r="AS155" s="36" t="s">
        <v>339</v>
      </c>
      <c r="AT155" s="36" t="s">
        <v>339</v>
      </c>
      <c r="AU155" s="36" t="s">
        <v>339</v>
      </c>
      <c r="AV155" s="36" t="s">
        <v>339</v>
      </c>
      <c r="AW155" s="36" t="s">
        <v>339</v>
      </c>
      <c r="AX155" s="36" t="s">
        <v>339</v>
      </c>
      <c r="AY155" s="36" t="s">
        <v>339</v>
      </c>
      <c r="AZ155" s="36" t="s">
        <v>339</v>
      </c>
      <c r="BA155" s="36" t="s">
        <v>339</v>
      </c>
      <c r="BB155" s="36" t="s">
        <v>339</v>
      </c>
      <c r="BC155" s="36" t="s">
        <v>339</v>
      </c>
      <c r="BD155" s="36" t="s">
        <v>339</v>
      </c>
      <c r="BE155" s="36" t="s">
        <v>339</v>
      </c>
      <c r="BF155" s="36" t="s">
        <v>339</v>
      </c>
      <c r="BG155" s="36" t="s">
        <v>339</v>
      </c>
      <c r="BH155" s="36" t="s">
        <v>339</v>
      </c>
      <c r="BI155" s="36" t="s">
        <v>339</v>
      </c>
      <c r="BJ155" s="36" t="s">
        <v>339</v>
      </c>
      <c r="BK155" s="36" t="s">
        <v>339</v>
      </c>
      <c r="BL155" s="36" t="s">
        <v>339</v>
      </c>
    </row>
    <row r="156" spans="1:64" s="37" customFormat="1" x14ac:dyDescent="0.2">
      <c r="A156" s="34">
        <v>153</v>
      </c>
      <c r="B156" s="34" t="s">
        <v>235</v>
      </c>
      <c r="C156" s="34" t="s">
        <v>240</v>
      </c>
      <c r="D156" s="41" t="s">
        <v>339</v>
      </c>
      <c r="E156" s="36" t="s">
        <v>339</v>
      </c>
      <c r="F156" s="36" t="s">
        <v>339</v>
      </c>
      <c r="G156" s="36" t="s">
        <v>339</v>
      </c>
      <c r="H156" s="36" t="s">
        <v>339</v>
      </c>
      <c r="I156" s="36" t="s">
        <v>339</v>
      </c>
      <c r="J156" s="36" t="s">
        <v>339</v>
      </c>
      <c r="K156" s="36" t="s">
        <v>339</v>
      </c>
      <c r="L156" s="36" t="s">
        <v>339</v>
      </c>
      <c r="M156" s="36" t="s">
        <v>339</v>
      </c>
      <c r="N156" s="36" t="s">
        <v>339</v>
      </c>
      <c r="O156" s="36" t="s">
        <v>339</v>
      </c>
      <c r="P156" s="36" t="s">
        <v>339</v>
      </c>
      <c r="Q156" s="36" t="s">
        <v>339</v>
      </c>
      <c r="R156" s="36" t="s">
        <v>339</v>
      </c>
      <c r="S156" s="36" t="s">
        <v>339</v>
      </c>
      <c r="T156" s="36" t="s">
        <v>339</v>
      </c>
      <c r="U156" s="36" t="s">
        <v>339</v>
      </c>
      <c r="V156" s="36" t="s">
        <v>339</v>
      </c>
      <c r="W156" s="36" t="s">
        <v>339</v>
      </c>
      <c r="X156" s="36" t="s">
        <v>339</v>
      </c>
      <c r="Y156" s="36" t="s">
        <v>339</v>
      </c>
      <c r="Z156" s="36" t="s">
        <v>339</v>
      </c>
      <c r="AA156" s="36" t="s">
        <v>339</v>
      </c>
      <c r="AB156" s="36" t="s">
        <v>339</v>
      </c>
      <c r="AC156" s="36" t="s">
        <v>339</v>
      </c>
      <c r="AD156" s="36" t="s">
        <v>339</v>
      </c>
      <c r="AE156" s="36" t="s">
        <v>339</v>
      </c>
      <c r="AF156" s="36" t="s">
        <v>339</v>
      </c>
      <c r="AG156" s="36" t="s">
        <v>339</v>
      </c>
      <c r="AH156" s="36" t="s">
        <v>339</v>
      </c>
      <c r="AI156" s="36" t="s">
        <v>339</v>
      </c>
      <c r="AJ156" s="36" t="s">
        <v>339</v>
      </c>
      <c r="AK156" s="36" t="s">
        <v>339</v>
      </c>
      <c r="AL156" s="36" t="s">
        <v>339</v>
      </c>
      <c r="AM156" s="36" t="s">
        <v>339</v>
      </c>
      <c r="AN156" s="36" t="s">
        <v>339</v>
      </c>
      <c r="AO156" s="36" t="s">
        <v>339</v>
      </c>
      <c r="AP156" s="36" t="s">
        <v>339</v>
      </c>
      <c r="AQ156" s="36" t="s">
        <v>339</v>
      </c>
      <c r="AR156" s="36" t="s">
        <v>339</v>
      </c>
      <c r="AS156" s="36" t="s">
        <v>339</v>
      </c>
      <c r="AT156" s="36" t="s">
        <v>339</v>
      </c>
      <c r="AU156" s="36" t="s">
        <v>339</v>
      </c>
      <c r="AV156" s="36" t="s">
        <v>339</v>
      </c>
      <c r="AW156" s="36" t="s">
        <v>339</v>
      </c>
      <c r="AX156" s="36" t="s">
        <v>339</v>
      </c>
      <c r="AY156" s="36" t="s">
        <v>339</v>
      </c>
      <c r="AZ156" s="36" t="s">
        <v>339</v>
      </c>
      <c r="BA156" s="36" t="s">
        <v>339</v>
      </c>
      <c r="BB156" s="36" t="s">
        <v>339</v>
      </c>
      <c r="BC156" s="36" t="s">
        <v>339</v>
      </c>
      <c r="BD156" s="36" t="s">
        <v>339</v>
      </c>
      <c r="BE156" s="36" t="s">
        <v>339</v>
      </c>
      <c r="BF156" s="36" t="s">
        <v>339</v>
      </c>
      <c r="BG156" s="36" t="s">
        <v>339</v>
      </c>
      <c r="BH156" s="36" t="s">
        <v>339</v>
      </c>
      <c r="BI156" s="36" t="s">
        <v>339</v>
      </c>
      <c r="BJ156" s="36" t="s">
        <v>339</v>
      </c>
      <c r="BK156" s="36" t="s">
        <v>339</v>
      </c>
      <c r="BL156" s="36" t="s">
        <v>339</v>
      </c>
    </row>
    <row r="157" spans="1:64" s="37" customFormat="1" x14ac:dyDescent="0.2">
      <c r="A157" s="34">
        <v>154</v>
      </c>
      <c r="B157" s="34" t="s">
        <v>235</v>
      </c>
      <c r="C157" s="34" t="s">
        <v>241</v>
      </c>
      <c r="D157" s="41" t="s">
        <v>339</v>
      </c>
      <c r="E157" s="36" t="s">
        <v>339</v>
      </c>
      <c r="F157" s="36" t="s">
        <v>339</v>
      </c>
      <c r="G157" s="36" t="s">
        <v>339</v>
      </c>
      <c r="H157" s="36" t="s">
        <v>339</v>
      </c>
      <c r="I157" s="36" t="s">
        <v>339</v>
      </c>
      <c r="J157" s="36" t="s">
        <v>339</v>
      </c>
      <c r="K157" s="36" t="s">
        <v>339</v>
      </c>
      <c r="L157" s="36" t="s">
        <v>339</v>
      </c>
      <c r="M157" s="36" t="s">
        <v>339</v>
      </c>
      <c r="N157" s="36" t="s">
        <v>339</v>
      </c>
      <c r="O157" s="36" t="s">
        <v>339</v>
      </c>
      <c r="P157" s="36" t="s">
        <v>339</v>
      </c>
      <c r="Q157" s="36" t="s">
        <v>339</v>
      </c>
      <c r="R157" s="36" t="s">
        <v>339</v>
      </c>
      <c r="S157" s="36" t="s">
        <v>339</v>
      </c>
      <c r="T157" s="36" t="s">
        <v>339</v>
      </c>
      <c r="U157" s="36" t="s">
        <v>339</v>
      </c>
      <c r="V157" s="36" t="s">
        <v>339</v>
      </c>
      <c r="W157" s="36" t="s">
        <v>339</v>
      </c>
      <c r="X157" s="36" t="s">
        <v>339</v>
      </c>
      <c r="Y157" s="36" t="s">
        <v>339</v>
      </c>
      <c r="Z157" s="36" t="s">
        <v>339</v>
      </c>
      <c r="AA157" s="36" t="s">
        <v>339</v>
      </c>
      <c r="AB157" s="36" t="s">
        <v>339</v>
      </c>
      <c r="AC157" s="36" t="s">
        <v>339</v>
      </c>
      <c r="AD157" s="36" t="s">
        <v>339</v>
      </c>
      <c r="AE157" s="36" t="s">
        <v>339</v>
      </c>
      <c r="AF157" s="36" t="s">
        <v>339</v>
      </c>
      <c r="AG157" s="36" t="s">
        <v>339</v>
      </c>
      <c r="AH157" s="36" t="s">
        <v>339</v>
      </c>
      <c r="AI157" s="36" t="s">
        <v>339</v>
      </c>
      <c r="AJ157" s="36" t="s">
        <v>339</v>
      </c>
      <c r="AK157" s="36" t="s">
        <v>339</v>
      </c>
      <c r="AL157" s="36" t="s">
        <v>339</v>
      </c>
      <c r="AM157" s="36" t="s">
        <v>339</v>
      </c>
      <c r="AN157" s="36" t="s">
        <v>339</v>
      </c>
      <c r="AO157" s="36" t="s">
        <v>339</v>
      </c>
      <c r="AP157" s="36" t="s">
        <v>339</v>
      </c>
      <c r="AQ157" s="36" t="s">
        <v>339</v>
      </c>
      <c r="AR157" s="36" t="s">
        <v>339</v>
      </c>
      <c r="AS157" s="36" t="s">
        <v>339</v>
      </c>
      <c r="AT157" s="36" t="s">
        <v>339</v>
      </c>
      <c r="AU157" s="36" t="s">
        <v>339</v>
      </c>
      <c r="AV157" s="36" t="s">
        <v>339</v>
      </c>
      <c r="AW157" s="36" t="s">
        <v>339</v>
      </c>
      <c r="AX157" s="36" t="s">
        <v>339</v>
      </c>
      <c r="AY157" s="36" t="s">
        <v>339</v>
      </c>
      <c r="AZ157" s="36" t="s">
        <v>339</v>
      </c>
      <c r="BA157" s="36" t="s">
        <v>339</v>
      </c>
      <c r="BB157" s="36" t="s">
        <v>339</v>
      </c>
      <c r="BC157" s="36" t="s">
        <v>339</v>
      </c>
      <c r="BD157" s="36" t="s">
        <v>339</v>
      </c>
      <c r="BE157" s="36" t="s">
        <v>339</v>
      </c>
      <c r="BF157" s="36" t="s">
        <v>339</v>
      </c>
      <c r="BG157" s="36" t="s">
        <v>339</v>
      </c>
      <c r="BH157" s="36" t="s">
        <v>339</v>
      </c>
      <c r="BI157" s="36" t="s">
        <v>339</v>
      </c>
      <c r="BJ157" s="36" t="s">
        <v>339</v>
      </c>
      <c r="BK157" s="36" t="s">
        <v>339</v>
      </c>
      <c r="BL157" s="36" t="s">
        <v>339</v>
      </c>
    </row>
    <row r="158" spans="1:64" s="37" customFormat="1" x14ac:dyDescent="0.2">
      <c r="A158" s="34">
        <v>155</v>
      </c>
      <c r="B158" s="34" t="s">
        <v>235</v>
      </c>
      <c r="C158" s="34" t="s">
        <v>242</v>
      </c>
      <c r="D158" s="41" t="s">
        <v>339</v>
      </c>
      <c r="E158" s="36" t="s">
        <v>339</v>
      </c>
      <c r="F158" s="36" t="s">
        <v>339</v>
      </c>
      <c r="G158" s="36" t="s">
        <v>339</v>
      </c>
      <c r="H158" s="36" t="s">
        <v>339</v>
      </c>
      <c r="I158" s="36" t="s">
        <v>339</v>
      </c>
      <c r="J158" s="36" t="s">
        <v>339</v>
      </c>
      <c r="K158" s="36" t="s">
        <v>339</v>
      </c>
      <c r="L158" s="36" t="s">
        <v>339</v>
      </c>
      <c r="M158" s="36" t="s">
        <v>339</v>
      </c>
      <c r="N158" s="36" t="s">
        <v>339</v>
      </c>
      <c r="O158" s="36" t="s">
        <v>339</v>
      </c>
      <c r="P158" s="36" t="s">
        <v>339</v>
      </c>
      <c r="Q158" s="36" t="s">
        <v>339</v>
      </c>
      <c r="R158" s="36" t="s">
        <v>339</v>
      </c>
      <c r="S158" s="36" t="s">
        <v>339</v>
      </c>
      <c r="T158" s="36" t="s">
        <v>339</v>
      </c>
      <c r="U158" s="36" t="s">
        <v>339</v>
      </c>
      <c r="V158" s="36" t="s">
        <v>339</v>
      </c>
      <c r="W158" s="36" t="s">
        <v>339</v>
      </c>
      <c r="X158" s="36" t="s">
        <v>339</v>
      </c>
      <c r="Y158" s="36" t="s">
        <v>339</v>
      </c>
      <c r="Z158" s="36" t="s">
        <v>339</v>
      </c>
      <c r="AA158" s="36" t="s">
        <v>339</v>
      </c>
      <c r="AB158" s="36" t="s">
        <v>339</v>
      </c>
      <c r="AC158" s="36" t="s">
        <v>339</v>
      </c>
      <c r="AD158" s="36" t="s">
        <v>339</v>
      </c>
      <c r="AE158" s="36" t="s">
        <v>339</v>
      </c>
      <c r="AF158" s="36" t="s">
        <v>339</v>
      </c>
      <c r="AG158" s="36" t="s">
        <v>339</v>
      </c>
      <c r="AH158" s="36" t="s">
        <v>339</v>
      </c>
      <c r="AI158" s="36" t="s">
        <v>339</v>
      </c>
      <c r="AJ158" s="36" t="s">
        <v>339</v>
      </c>
      <c r="AK158" s="36" t="s">
        <v>339</v>
      </c>
      <c r="AL158" s="36" t="s">
        <v>339</v>
      </c>
      <c r="AM158" s="36" t="s">
        <v>339</v>
      </c>
      <c r="AN158" s="36" t="s">
        <v>339</v>
      </c>
      <c r="AO158" s="36" t="s">
        <v>339</v>
      </c>
      <c r="AP158" s="36" t="s">
        <v>339</v>
      </c>
      <c r="AQ158" s="36" t="s">
        <v>339</v>
      </c>
      <c r="AR158" s="36" t="s">
        <v>339</v>
      </c>
      <c r="AS158" s="36" t="s">
        <v>339</v>
      </c>
      <c r="AT158" s="36" t="s">
        <v>339</v>
      </c>
      <c r="AU158" s="36" t="s">
        <v>339</v>
      </c>
      <c r="AV158" s="36" t="s">
        <v>339</v>
      </c>
      <c r="AW158" s="36" t="s">
        <v>339</v>
      </c>
      <c r="AX158" s="36" t="s">
        <v>339</v>
      </c>
      <c r="AY158" s="36" t="s">
        <v>339</v>
      </c>
      <c r="AZ158" s="36" t="s">
        <v>339</v>
      </c>
      <c r="BA158" s="36" t="s">
        <v>339</v>
      </c>
      <c r="BB158" s="36" t="s">
        <v>339</v>
      </c>
      <c r="BC158" s="36" t="s">
        <v>339</v>
      </c>
      <c r="BD158" s="36" t="s">
        <v>339</v>
      </c>
      <c r="BE158" s="36" t="s">
        <v>339</v>
      </c>
      <c r="BF158" s="36" t="s">
        <v>339</v>
      </c>
      <c r="BG158" s="36" t="s">
        <v>339</v>
      </c>
      <c r="BH158" s="36" t="s">
        <v>339</v>
      </c>
      <c r="BI158" s="36" t="s">
        <v>339</v>
      </c>
      <c r="BJ158" s="36" t="s">
        <v>339</v>
      </c>
      <c r="BK158" s="36" t="s">
        <v>339</v>
      </c>
      <c r="BL158" s="36" t="s">
        <v>339</v>
      </c>
    </row>
    <row r="159" spans="1:64" s="37" customFormat="1" x14ac:dyDescent="0.2">
      <c r="A159" s="34">
        <v>156</v>
      </c>
      <c r="B159" s="34" t="s">
        <v>235</v>
      </c>
      <c r="C159" s="34" t="s">
        <v>243</v>
      </c>
      <c r="D159" s="41" t="s">
        <v>339</v>
      </c>
      <c r="E159" s="36" t="s">
        <v>339</v>
      </c>
      <c r="F159" s="36" t="s">
        <v>339</v>
      </c>
      <c r="G159" s="36" t="s">
        <v>339</v>
      </c>
      <c r="H159" s="36" t="s">
        <v>339</v>
      </c>
      <c r="I159" s="36" t="s">
        <v>339</v>
      </c>
      <c r="J159" s="36" t="s">
        <v>339</v>
      </c>
      <c r="K159" s="36" t="s">
        <v>339</v>
      </c>
      <c r="L159" s="36" t="s">
        <v>339</v>
      </c>
      <c r="M159" s="36" t="s">
        <v>339</v>
      </c>
      <c r="N159" s="36" t="s">
        <v>339</v>
      </c>
      <c r="O159" s="36" t="s">
        <v>339</v>
      </c>
      <c r="P159" s="36" t="s">
        <v>339</v>
      </c>
      <c r="Q159" s="36" t="s">
        <v>339</v>
      </c>
      <c r="R159" s="36" t="s">
        <v>339</v>
      </c>
      <c r="S159" s="36" t="s">
        <v>339</v>
      </c>
      <c r="T159" s="36" t="s">
        <v>339</v>
      </c>
      <c r="U159" s="36" t="s">
        <v>339</v>
      </c>
      <c r="V159" s="36" t="s">
        <v>339</v>
      </c>
      <c r="W159" s="36" t="s">
        <v>339</v>
      </c>
      <c r="X159" s="36" t="s">
        <v>339</v>
      </c>
      <c r="Y159" s="36" t="s">
        <v>339</v>
      </c>
      <c r="Z159" s="36" t="s">
        <v>339</v>
      </c>
      <c r="AA159" s="36" t="s">
        <v>339</v>
      </c>
      <c r="AB159" s="36" t="s">
        <v>339</v>
      </c>
      <c r="AC159" s="36" t="s">
        <v>339</v>
      </c>
      <c r="AD159" s="36" t="s">
        <v>339</v>
      </c>
      <c r="AE159" s="36" t="s">
        <v>339</v>
      </c>
      <c r="AF159" s="36" t="s">
        <v>339</v>
      </c>
      <c r="AG159" s="36" t="s">
        <v>339</v>
      </c>
      <c r="AH159" s="36" t="s">
        <v>339</v>
      </c>
      <c r="AI159" s="36" t="s">
        <v>339</v>
      </c>
      <c r="AJ159" s="36" t="s">
        <v>339</v>
      </c>
      <c r="AK159" s="36" t="s">
        <v>339</v>
      </c>
      <c r="AL159" s="36" t="s">
        <v>339</v>
      </c>
      <c r="AM159" s="36" t="s">
        <v>339</v>
      </c>
      <c r="AN159" s="36" t="s">
        <v>339</v>
      </c>
      <c r="AO159" s="36" t="s">
        <v>339</v>
      </c>
      <c r="AP159" s="36" t="s">
        <v>339</v>
      </c>
      <c r="AQ159" s="36" t="s">
        <v>339</v>
      </c>
      <c r="AR159" s="36" t="s">
        <v>339</v>
      </c>
      <c r="AS159" s="36" t="s">
        <v>339</v>
      </c>
      <c r="AT159" s="36" t="s">
        <v>339</v>
      </c>
      <c r="AU159" s="36" t="s">
        <v>339</v>
      </c>
      <c r="AV159" s="36" t="s">
        <v>339</v>
      </c>
      <c r="AW159" s="36" t="s">
        <v>339</v>
      </c>
      <c r="AX159" s="36" t="s">
        <v>339</v>
      </c>
      <c r="AY159" s="36" t="s">
        <v>339</v>
      </c>
      <c r="AZ159" s="36" t="s">
        <v>339</v>
      </c>
      <c r="BA159" s="36" t="s">
        <v>339</v>
      </c>
      <c r="BB159" s="36" t="s">
        <v>339</v>
      </c>
      <c r="BC159" s="36" t="s">
        <v>339</v>
      </c>
      <c r="BD159" s="36" t="s">
        <v>339</v>
      </c>
      <c r="BE159" s="36" t="s">
        <v>339</v>
      </c>
      <c r="BF159" s="36" t="s">
        <v>339</v>
      </c>
      <c r="BG159" s="36" t="s">
        <v>339</v>
      </c>
      <c r="BH159" s="36" t="s">
        <v>339</v>
      </c>
      <c r="BI159" s="36" t="s">
        <v>339</v>
      </c>
      <c r="BJ159" s="36" t="s">
        <v>339</v>
      </c>
      <c r="BK159" s="36" t="s">
        <v>339</v>
      </c>
      <c r="BL159" s="36" t="s">
        <v>339</v>
      </c>
    </row>
    <row r="160" spans="1:64" s="37" customFormat="1" x14ac:dyDescent="0.2">
      <c r="A160" s="34">
        <v>157</v>
      </c>
      <c r="B160" s="34" t="s">
        <v>235</v>
      </c>
      <c r="C160" s="34" t="s">
        <v>244</v>
      </c>
      <c r="D160" s="41" t="s">
        <v>339</v>
      </c>
      <c r="E160" s="36" t="s">
        <v>339</v>
      </c>
      <c r="F160" s="36" t="s">
        <v>339</v>
      </c>
      <c r="G160" s="36" t="s">
        <v>339</v>
      </c>
      <c r="H160" s="36" t="s">
        <v>339</v>
      </c>
      <c r="I160" s="36" t="s">
        <v>339</v>
      </c>
      <c r="J160" s="36" t="s">
        <v>339</v>
      </c>
      <c r="K160" s="36" t="s">
        <v>339</v>
      </c>
      <c r="L160" s="36" t="s">
        <v>339</v>
      </c>
      <c r="M160" s="36" t="s">
        <v>339</v>
      </c>
      <c r="N160" s="36" t="s">
        <v>339</v>
      </c>
      <c r="O160" s="36" t="s">
        <v>339</v>
      </c>
      <c r="P160" s="36" t="s">
        <v>339</v>
      </c>
      <c r="Q160" s="36" t="s">
        <v>339</v>
      </c>
      <c r="R160" s="36" t="s">
        <v>339</v>
      </c>
      <c r="S160" s="36" t="s">
        <v>339</v>
      </c>
      <c r="T160" s="36" t="s">
        <v>339</v>
      </c>
      <c r="U160" s="36" t="s">
        <v>339</v>
      </c>
      <c r="V160" s="36" t="s">
        <v>339</v>
      </c>
      <c r="W160" s="36" t="s">
        <v>339</v>
      </c>
      <c r="X160" s="36" t="s">
        <v>339</v>
      </c>
      <c r="Y160" s="36" t="s">
        <v>339</v>
      </c>
      <c r="Z160" s="36" t="s">
        <v>339</v>
      </c>
      <c r="AA160" s="36" t="s">
        <v>339</v>
      </c>
      <c r="AB160" s="36" t="s">
        <v>339</v>
      </c>
      <c r="AC160" s="36" t="s">
        <v>339</v>
      </c>
      <c r="AD160" s="36" t="s">
        <v>339</v>
      </c>
      <c r="AE160" s="36" t="s">
        <v>339</v>
      </c>
      <c r="AF160" s="36" t="s">
        <v>339</v>
      </c>
      <c r="AG160" s="36" t="s">
        <v>339</v>
      </c>
      <c r="AH160" s="36" t="s">
        <v>339</v>
      </c>
      <c r="AI160" s="36" t="s">
        <v>339</v>
      </c>
      <c r="AJ160" s="36" t="s">
        <v>339</v>
      </c>
      <c r="AK160" s="36" t="s">
        <v>339</v>
      </c>
      <c r="AL160" s="36" t="s">
        <v>339</v>
      </c>
      <c r="AM160" s="36" t="s">
        <v>339</v>
      </c>
      <c r="AN160" s="36" t="s">
        <v>339</v>
      </c>
      <c r="AO160" s="36" t="s">
        <v>339</v>
      </c>
      <c r="AP160" s="36" t="s">
        <v>339</v>
      </c>
      <c r="AQ160" s="36" t="s">
        <v>339</v>
      </c>
      <c r="AR160" s="36" t="s">
        <v>339</v>
      </c>
      <c r="AS160" s="36" t="s">
        <v>339</v>
      </c>
      <c r="AT160" s="36" t="s">
        <v>339</v>
      </c>
      <c r="AU160" s="36" t="s">
        <v>339</v>
      </c>
      <c r="AV160" s="36" t="s">
        <v>339</v>
      </c>
      <c r="AW160" s="36" t="s">
        <v>339</v>
      </c>
      <c r="AX160" s="36" t="s">
        <v>339</v>
      </c>
      <c r="AY160" s="36" t="s">
        <v>339</v>
      </c>
      <c r="AZ160" s="36" t="s">
        <v>339</v>
      </c>
      <c r="BA160" s="36" t="s">
        <v>339</v>
      </c>
      <c r="BB160" s="36" t="s">
        <v>339</v>
      </c>
      <c r="BC160" s="36" t="s">
        <v>339</v>
      </c>
      <c r="BD160" s="36" t="s">
        <v>339</v>
      </c>
      <c r="BE160" s="36" t="s">
        <v>339</v>
      </c>
      <c r="BF160" s="36" t="s">
        <v>339</v>
      </c>
      <c r="BG160" s="36" t="s">
        <v>339</v>
      </c>
      <c r="BH160" s="36" t="s">
        <v>339</v>
      </c>
      <c r="BI160" s="36" t="s">
        <v>339</v>
      </c>
      <c r="BJ160" s="36" t="s">
        <v>339</v>
      </c>
      <c r="BK160" s="36" t="s">
        <v>339</v>
      </c>
      <c r="BL160" s="36" t="s">
        <v>339</v>
      </c>
    </row>
    <row r="161" spans="1:64" s="37" customFormat="1" x14ac:dyDescent="0.2">
      <c r="A161" s="34">
        <v>158</v>
      </c>
      <c r="B161" s="34" t="s">
        <v>235</v>
      </c>
      <c r="C161" s="34" t="s">
        <v>245</v>
      </c>
      <c r="D161" s="41" t="s">
        <v>339</v>
      </c>
      <c r="E161" s="36" t="s">
        <v>339</v>
      </c>
      <c r="F161" s="36" t="s">
        <v>339</v>
      </c>
      <c r="G161" s="36" t="s">
        <v>339</v>
      </c>
      <c r="H161" s="36" t="s">
        <v>339</v>
      </c>
      <c r="I161" s="36" t="s">
        <v>339</v>
      </c>
      <c r="J161" s="36" t="s">
        <v>339</v>
      </c>
      <c r="K161" s="36" t="s">
        <v>339</v>
      </c>
      <c r="L161" s="36" t="s">
        <v>339</v>
      </c>
      <c r="M161" s="36" t="s">
        <v>339</v>
      </c>
      <c r="N161" s="36" t="s">
        <v>339</v>
      </c>
      <c r="O161" s="36" t="s">
        <v>339</v>
      </c>
      <c r="P161" s="36" t="s">
        <v>339</v>
      </c>
      <c r="Q161" s="36" t="s">
        <v>339</v>
      </c>
      <c r="R161" s="36" t="s">
        <v>339</v>
      </c>
      <c r="S161" s="36" t="s">
        <v>339</v>
      </c>
      <c r="T161" s="36" t="s">
        <v>339</v>
      </c>
      <c r="U161" s="36" t="s">
        <v>339</v>
      </c>
      <c r="V161" s="36" t="s">
        <v>339</v>
      </c>
      <c r="W161" s="36" t="s">
        <v>339</v>
      </c>
      <c r="X161" s="36" t="s">
        <v>339</v>
      </c>
      <c r="Y161" s="36" t="s">
        <v>339</v>
      </c>
      <c r="Z161" s="36" t="s">
        <v>339</v>
      </c>
      <c r="AA161" s="36" t="s">
        <v>339</v>
      </c>
      <c r="AB161" s="36" t="s">
        <v>339</v>
      </c>
      <c r="AC161" s="36" t="s">
        <v>339</v>
      </c>
      <c r="AD161" s="36" t="s">
        <v>339</v>
      </c>
      <c r="AE161" s="36" t="s">
        <v>339</v>
      </c>
      <c r="AF161" s="36" t="s">
        <v>339</v>
      </c>
      <c r="AG161" s="36" t="s">
        <v>339</v>
      </c>
      <c r="AH161" s="36" t="s">
        <v>339</v>
      </c>
      <c r="AI161" s="36" t="s">
        <v>339</v>
      </c>
      <c r="AJ161" s="36" t="s">
        <v>339</v>
      </c>
      <c r="AK161" s="36" t="s">
        <v>339</v>
      </c>
      <c r="AL161" s="36" t="s">
        <v>339</v>
      </c>
      <c r="AM161" s="36" t="s">
        <v>339</v>
      </c>
      <c r="AN161" s="36" t="s">
        <v>339</v>
      </c>
      <c r="AO161" s="36" t="s">
        <v>339</v>
      </c>
      <c r="AP161" s="36" t="s">
        <v>339</v>
      </c>
      <c r="AQ161" s="36" t="s">
        <v>339</v>
      </c>
      <c r="AR161" s="36" t="s">
        <v>339</v>
      </c>
      <c r="AS161" s="36" t="s">
        <v>339</v>
      </c>
      <c r="AT161" s="36" t="s">
        <v>339</v>
      </c>
      <c r="AU161" s="36" t="s">
        <v>339</v>
      </c>
      <c r="AV161" s="36" t="s">
        <v>339</v>
      </c>
      <c r="AW161" s="36" t="s">
        <v>339</v>
      </c>
      <c r="AX161" s="36" t="s">
        <v>339</v>
      </c>
      <c r="AY161" s="36" t="s">
        <v>339</v>
      </c>
      <c r="AZ161" s="36" t="s">
        <v>339</v>
      </c>
      <c r="BA161" s="36" t="s">
        <v>339</v>
      </c>
      <c r="BB161" s="36" t="s">
        <v>339</v>
      </c>
      <c r="BC161" s="36" t="s">
        <v>339</v>
      </c>
      <c r="BD161" s="36" t="s">
        <v>339</v>
      </c>
      <c r="BE161" s="36" t="s">
        <v>339</v>
      </c>
      <c r="BF161" s="36" t="s">
        <v>339</v>
      </c>
      <c r="BG161" s="36" t="s">
        <v>339</v>
      </c>
      <c r="BH161" s="36" t="s">
        <v>339</v>
      </c>
      <c r="BI161" s="36" t="s">
        <v>339</v>
      </c>
      <c r="BJ161" s="36" t="s">
        <v>339</v>
      </c>
      <c r="BK161" s="36" t="s">
        <v>339</v>
      </c>
      <c r="BL161" s="36" t="s">
        <v>339</v>
      </c>
    </row>
    <row r="162" spans="1:64" s="37" customFormat="1" x14ac:dyDescent="0.2">
      <c r="A162" s="34">
        <v>159</v>
      </c>
      <c r="B162" s="34" t="s">
        <v>235</v>
      </c>
      <c r="C162" s="34" t="s">
        <v>246</v>
      </c>
      <c r="D162" s="41" t="s">
        <v>339</v>
      </c>
      <c r="E162" s="36" t="s">
        <v>339</v>
      </c>
      <c r="F162" s="36" t="s">
        <v>339</v>
      </c>
      <c r="G162" s="36" t="s">
        <v>339</v>
      </c>
      <c r="H162" s="36" t="s">
        <v>339</v>
      </c>
      <c r="I162" s="36" t="s">
        <v>339</v>
      </c>
      <c r="J162" s="36" t="s">
        <v>339</v>
      </c>
      <c r="K162" s="36" t="s">
        <v>339</v>
      </c>
      <c r="L162" s="36" t="s">
        <v>339</v>
      </c>
      <c r="M162" s="36" t="s">
        <v>339</v>
      </c>
      <c r="N162" s="36" t="s">
        <v>339</v>
      </c>
      <c r="O162" s="36" t="s">
        <v>339</v>
      </c>
      <c r="P162" s="36" t="s">
        <v>339</v>
      </c>
      <c r="Q162" s="36" t="s">
        <v>339</v>
      </c>
      <c r="R162" s="36" t="s">
        <v>339</v>
      </c>
      <c r="S162" s="36" t="s">
        <v>339</v>
      </c>
      <c r="T162" s="36" t="s">
        <v>339</v>
      </c>
      <c r="U162" s="36" t="s">
        <v>339</v>
      </c>
      <c r="V162" s="36" t="s">
        <v>339</v>
      </c>
      <c r="W162" s="36" t="s">
        <v>339</v>
      </c>
      <c r="X162" s="36" t="s">
        <v>339</v>
      </c>
      <c r="Y162" s="36" t="s">
        <v>339</v>
      </c>
      <c r="Z162" s="36" t="s">
        <v>339</v>
      </c>
      <c r="AA162" s="36" t="s">
        <v>339</v>
      </c>
      <c r="AB162" s="36" t="s">
        <v>339</v>
      </c>
      <c r="AC162" s="36" t="s">
        <v>339</v>
      </c>
      <c r="AD162" s="36" t="s">
        <v>339</v>
      </c>
      <c r="AE162" s="36" t="s">
        <v>339</v>
      </c>
      <c r="AF162" s="36" t="s">
        <v>339</v>
      </c>
      <c r="AG162" s="36" t="s">
        <v>339</v>
      </c>
      <c r="AH162" s="36" t="s">
        <v>339</v>
      </c>
      <c r="AI162" s="36" t="s">
        <v>339</v>
      </c>
      <c r="AJ162" s="36" t="s">
        <v>339</v>
      </c>
      <c r="AK162" s="36" t="s">
        <v>339</v>
      </c>
      <c r="AL162" s="36" t="s">
        <v>339</v>
      </c>
      <c r="AM162" s="36" t="s">
        <v>339</v>
      </c>
      <c r="AN162" s="36" t="s">
        <v>339</v>
      </c>
      <c r="AO162" s="36" t="s">
        <v>339</v>
      </c>
      <c r="AP162" s="36" t="s">
        <v>339</v>
      </c>
      <c r="AQ162" s="36" t="s">
        <v>339</v>
      </c>
      <c r="AR162" s="36" t="s">
        <v>339</v>
      </c>
      <c r="AS162" s="36" t="s">
        <v>339</v>
      </c>
      <c r="AT162" s="36" t="s">
        <v>339</v>
      </c>
      <c r="AU162" s="36" t="s">
        <v>339</v>
      </c>
      <c r="AV162" s="36" t="s">
        <v>339</v>
      </c>
      <c r="AW162" s="36" t="s">
        <v>339</v>
      </c>
      <c r="AX162" s="36" t="s">
        <v>339</v>
      </c>
      <c r="AY162" s="36" t="s">
        <v>339</v>
      </c>
      <c r="AZ162" s="36" t="s">
        <v>339</v>
      </c>
      <c r="BA162" s="36" t="s">
        <v>339</v>
      </c>
      <c r="BB162" s="36" t="s">
        <v>339</v>
      </c>
      <c r="BC162" s="36" t="s">
        <v>339</v>
      </c>
      <c r="BD162" s="36" t="s">
        <v>339</v>
      </c>
      <c r="BE162" s="36" t="s">
        <v>339</v>
      </c>
      <c r="BF162" s="36" t="s">
        <v>339</v>
      </c>
      <c r="BG162" s="36" t="s">
        <v>339</v>
      </c>
      <c r="BH162" s="36" t="s">
        <v>339</v>
      </c>
      <c r="BI162" s="36" t="s">
        <v>339</v>
      </c>
      <c r="BJ162" s="36" t="s">
        <v>339</v>
      </c>
      <c r="BK162" s="36" t="s">
        <v>339</v>
      </c>
      <c r="BL162" s="36" t="s">
        <v>339</v>
      </c>
    </row>
    <row r="163" spans="1:64" s="37" customFormat="1" x14ac:dyDescent="0.2">
      <c r="A163" s="34">
        <v>160</v>
      </c>
      <c r="B163" s="34" t="s">
        <v>235</v>
      </c>
      <c r="C163" s="34" t="s">
        <v>247</v>
      </c>
      <c r="D163" s="41" t="s">
        <v>339</v>
      </c>
      <c r="E163" s="36" t="s">
        <v>339</v>
      </c>
      <c r="F163" s="36" t="s">
        <v>339</v>
      </c>
      <c r="G163" s="36" t="s">
        <v>339</v>
      </c>
      <c r="H163" s="36" t="s">
        <v>339</v>
      </c>
      <c r="I163" s="36" t="s">
        <v>339</v>
      </c>
      <c r="J163" s="36" t="s">
        <v>339</v>
      </c>
      <c r="K163" s="36" t="s">
        <v>339</v>
      </c>
      <c r="L163" s="36" t="s">
        <v>339</v>
      </c>
      <c r="M163" s="36" t="s">
        <v>339</v>
      </c>
      <c r="N163" s="36" t="s">
        <v>339</v>
      </c>
      <c r="O163" s="36" t="s">
        <v>339</v>
      </c>
      <c r="P163" s="36" t="s">
        <v>339</v>
      </c>
      <c r="Q163" s="36" t="s">
        <v>339</v>
      </c>
      <c r="R163" s="36" t="s">
        <v>339</v>
      </c>
      <c r="S163" s="36" t="s">
        <v>339</v>
      </c>
      <c r="T163" s="36" t="s">
        <v>339</v>
      </c>
      <c r="U163" s="36" t="s">
        <v>339</v>
      </c>
      <c r="V163" s="36" t="s">
        <v>339</v>
      </c>
      <c r="W163" s="36" t="s">
        <v>339</v>
      </c>
      <c r="X163" s="36" t="s">
        <v>339</v>
      </c>
      <c r="Y163" s="36" t="s">
        <v>339</v>
      </c>
      <c r="Z163" s="36" t="s">
        <v>339</v>
      </c>
      <c r="AA163" s="36" t="s">
        <v>339</v>
      </c>
      <c r="AB163" s="36" t="s">
        <v>339</v>
      </c>
      <c r="AC163" s="36" t="s">
        <v>339</v>
      </c>
      <c r="AD163" s="36" t="s">
        <v>339</v>
      </c>
      <c r="AE163" s="36" t="s">
        <v>339</v>
      </c>
      <c r="AF163" s="36" t="s">
        <v>339</v>
      </c>
      <c r="AG163" s="36" t="s">
        <v>339</v>
      </c>
      <c r="AH163" s="36" t="s">
        <v>339</v>
      </c>
      <c r="AI163" s="36" t="s">
        <v>339</v>
      </c>
      <c r="AJ163" s="36" t="s">
        <v>339</v>
      </c>
      <c r="AK163" s="36" t="s">
        <v>339</v>
      </c>
      <c r="AL163" s="36" t="s">
        <v>339</v>
      </c>
      <c r="AM163" s="36" t="s">
        <v>339</v>
      </c>
      <c r="AN163" s="36" t="s">
        <v>339</v>
      </c>
      <c r="AO163" s="36" t="s">
        <v>339</v>
      </c>
      <c r="AP163" s="36" t="s">
        <v>339</v>
      </c>
      <c r="AQ163" s="36" t="s">
        <v>339</v>
      </c>
      <c r="AR163" s="36" t="s">
        <v>339</v>
      </c>
      <c r="AS163" s="36" t="s">
        <v>339</v>
      </c>
      <c r="AT163" s="36" t="s">
        <v>339</v>
      </c>
      <c r="AU163" s="36" t="s">
        <v>339</v>
      </c>
      <c r="AV163" s="36" t="s">
        <v>339</v>
      </c>
      <c r="AW163" s="36" t="s">
        <v>339</v>
      </c>
      <c r="AX163" s="36" t="s">
        <v>339</v>
      </c>
      <c r="AY163" s="36" t="s">
        <v>339</v>
      </c>
      <c r="AZ163" s="36" t="s">
        <v>339</v>
      </c>
      <c r="BA163" s="36" t="s">
        <v>339</v>
      </c>
      <c r="BB163" s="36" t="s">
        <v>339</v>
      </c>
      <c r="BC163" s="36" t="s">
        <v>339</v>
      </c>
      <c r="BD163" s="36" t="s">
        <v>339</v>
      </c>
      <c r="BE163" s="36" t="s">
        <v>339</v>
      </c>
      <c r="BF163" s="36" t="s">
        <v>339</v>
      </c>
      <c r="BG163" s="36" t="s">
        <v>339</v>
      </c>
      <c r="BH163" s="36" t="s">
        <v>339</v>
      </c>
      <c r="BI163" s="36" t="s">
        <v>339</v>
      </c>
      <c r="BJ163" s="36" t="s">
        <v>339</v>
      </c>
      <c r="BK163" s="36" t="s">
        <v>339</v>
      </c>
      <c r="BL163" s="36" t="s">
        <v>339</v>
      </c>
    </row>
    <row r="164" spans="1:64" s="37" customFormat="1" x14ac:dyDescent="0.2">
      <c r="A164" s="34">
        <v>161</v>
      </c>
      <c r="B164" s="34" t="s">
        <v>235</v>
      </c>
      <c r="C164" s="34" t="s">
        <v>248</v>
      </c>
      <c r="D164" s="41" t="s">
        <v>339</v>
      </c>
      <c r="E164" s="36" t="s">
        <v>339</v>
      </c>
      <c r="F164" s="36" t="s">
        <v>339</v>
      </c>
      <c r="G164" s="36" t="s">
        <v>339</v>
      </c>
      <c r="H164" s="36" t="s">
        <v>339</v>
      </c>
      <c r="I164" s="36" t="s">
        <v>339</v>
      </c>
      <c r="J164" s="36" t="s">
        <v>339</v>
      </c>
      <c r="K164" s="36" t="s">
        <v>339</v>
      </c>
      <c r="L164" s="36" t="s">
        <v>339</v>
      </c>
      <c r="M164" s="36" t="s">
        <v>339</v>
      </c>
      <c r="N164" s="36" t="s">
        <v>339</v>
      </c>
      <c r="O164" s="36" t="s">
        <v>339</v>
      </c>
      <c r="P164" s="36" t="s">
        <v>339</v>
      </c>
      <c r="Q164" s="36" t="s">
        <v>339</v>
      </c>
      <c r="R164" s="36" t="s">
        <v>339</v>
      </c>
      <c r="S164" s="36" t="s">
        <v>339</v>
      </c>
      <c r="T164" s="36" t="s">
        <v>339</v>
      </c>
      <c r="U164" s="36" t="s">
        <v>339</v>
      </c>
      <c r="V164" s="36" t="s">
        <v>339</v>
      </c>
      <c r="W164" s="36" t="s">
        <v>339</v>
      </c>
      <c r="X164" s="36" t="s">
        <v>339</v>
      </c>
      <c r="Y164" s="36" t="s">
        <v>339</v>
      </c>
      <c r="Z164" s="36" t="s">
        <v>339</v>
      </c>
      <c r="AA164" s="36" t="s">
        <v>339</v>
      </c>
      <c r="AB164" s="36" t="s">
        <v>339</v>
      </c>
      <c r="AC164" s="36" t="s">
        <v>339</v>
      </c>
      <c r="AD164" s="36" t="s">
        <v>339</v>
      </c>
      <c r="AE164" s="36" t="s">
        <v>339</v>
      </c>
      <c r="AF164" s="36" t="s">
        <v>339</v>
      </c>
      <c r="AG164" s="36" t="s">
        <v>339</v>
      </c>
      <c r="AH164" s="36" t="s">
        <v>339</v>
      </c>
      <c r="AI164" s="36" t="s">
        <v>339</v>
      </c>
      <c r="AJ164" s="36" t="s">
        <v>339</v>
      </c>
      <c r="AK164" s="36" t="s">
        <v>339</v>
      </c>
      <c r="AL164" s="36" t="s">
        <v>339</v>
      </c>
      <c r="AM164" s="36" t="s">
        <v>339</v>
      </c>
      <c r="AN164" s="36" t="s">
        <v>339</v>
      </c>
      <c r="AO164" s="36" t="s">
        <v>339</v>
      </c>
      <c r="AP164" s="36" t="s">
        <v>339</v>
      </c>
      <c r="AQ164" s="36" t="s">
        <v>339</v>
      </c>
      <c r="AR164" s="36" t="s">
        <v>339</v>
      </c>
      <c r="AS164" s="36" t="s">
        <v>339</v>
      </c>
      <c r="AT164" s="36" t="s">
        <v>339</v>
      </c>
      <c r="AU164" s="36" t="s">
        <v>339</v>
      </c>
      <c r="AV164" s="36" t="s">
        <v>339</v>
      </c>
      <c r="AW164" s="36" t="s">
        <v>339</v>
      </c>
      <c r="AX164" s="36" t="s">
        <v>339</v>
      </c>
      <c r="AY164" s="36" t="s">
        <v>339</v>
      </c>
      <c r="AZ164" s="36" t="s">
        <v>339</v>
      </c>
      <c r="BA164" s="36" t="s">
        <v>339</v>
      </c>
      <c r="BB164" s="36" t="s">
        <v>339</v>
      </c>
      <c r="BC164" s="36" t="s">
        <v>339</v>
      </c>
      <c r="BD164" s="36" t="s">
        <v>339</v>
      </c>
      <c r="BE164" s="36" t="s">
        <v>339</v>
      </c>
      <c r="BF164" s="36" t="s">
        <v>339</v>
      </c>
      <c r="BG164" s="36" t="s">
        <v>339</v>
      </c>
      <c r="BH164" s="36" t="s">
        <v>339</v>
      </c>
      <c r="BI164" s="36" t="s">
        <v>339</v>
      </c>
      <c r="BJ164" s="36" t="s">
        <v>339</v>
      </c>
      <c r="BK164" s="36" t="s">
        <v>339</v>
      </c>
      <c r="BL164" s="36" t="s">
        <v>339</v>
      </c>
    </row>
    <row r="165" spans="1:64" s="37" customFormat="1" x14ac:dyDescent="0.2">
      <c r="A165" s="34">
        <v>162</v>
      </c>
      <c r="B165" s="34" t="s">
        <v>235</v>
      </c>
      <c r="C165" s="34" t="s">
        <v>249</v>
      </c>
      <c r="D165" s="41" t="s">
        <v>339</v>
      </c>
      <c r="E165" s="36" t="s">
        <v>339</v>
      </c>
      <c r="F165" s="36" t="s">
        <v>339</v>
      </c>
      <c r="G165" s="36" t="s">
        <v>339</v>
      </c>
      <c r="H165" s="36" t="s">
        <v>339</v>
      </c>
      <c r="I165" s="36" t="s">
        <v>339</v>
      </c>
      <c r="J165" s="36" t="s">
        <v>339</v>
      </c>
      <c r="K165" s="36" t="s">
        <v>339</v>
      </c>
      <c r="L165" s="36" t="s">
        <v>339</v>
      </c>
      <c r="M165" s="36" t="s">
        <v>339</v>
      </c>
      <c r="N165" s="36" t="s">
        <v>339</v>
      </c>
      <c r="O165" s="36" t="s">
        <v>339</v>
      </c>
      <c r="P165" s="36" t="s">
        <v>339</v>
      </c>
      <c r="Q165" s="36" t="s">
        <v>339</v>
      </c>
      <c r="R165" s="36" t="s">
        <v>339</v>
      </c>
      <c r="S165" s="36" t="s">
        <v>339</v>
      </c>
      <c r="T165" s="36" t="s">
        <v>339</v>
      </c>
      <c r="U165" s="36" t="s">
        <v>339</v>
      </c>
      <c r="V165" s="36" t="s">
        <v>339</v>
      </c>
      <c r="W165" s="36" t="s">
        <v>339</v>
      </c>
      <c r="X165" s="36" t="s">
        <v>339</v>
      </c>
      <c r="Y165" s="36" t="s">
        <v>339</v>
      </c>
      <c r="Z165" s="36" t="s">
        <v>339</v>
      </c>
      <c r="AA165" s="36" t="s">
        <v>339</v>
      </c>
      <c r="AB165" s="36" t="s">
        <v>339</v>
      </c>
      <c r="AC165" s="36" t="s">
        <v>339</v>
      </c>
      <c r="AD165" s="36" t="s">
        <v>339</v>
      </c>
      <c r="AE165" s="36" t="s">
        <v>339</v>
      </c>
      <c r="AF165" s="36" t="s">
        <v>339</v>
      </c>
      <c r="AG165" s="36" t="s">
        <v>339</v>
      </c>
      <c r="AH165" s="36" t="s">
        <v>339</v>
      </c>
      <c r="AI165" s="36" t="s">
        <v>339</v>
      </c>
      <c r="AJ165" s="36" t="s">
        <v>339</v>
      </c>
      <c r="AK165" s="36" t="s">
        <v>339</v>
      </c>
      <c r="AL165" s="36" t="s">
        <v>339</v>
      </c>
      <c r="AM165" s="36" t="s">
        <v>339</v>
      </c>
      <c r="AN165" s="36" t="s">
        <v>339</v>
      </c>
      <c r="AO165" s="36" t="s">
        <v>339</v>
      </c>
      <c r="AP165" s="36" t="s">
        <v>339</v>
      </c>
      <c r="AQ165" s="36" t="s">
        <v>339</v>
      </c>
      <c r="AR165" s="36" t="s">
        <v>339</v>
      </c>
      <c r="AS165" s="36" t="s">
        <v>339</v>
      </c>
      <c r="AT165" s="36" t="s">
        <v>339</v>
      </c>
      <c r="AU165" s="36" t="s">
        <v>339</v>
      </c>
      <c r="AV165" s="36" t="s">
        <v>339</v>
      </c>
      <c r="AW165" s="36" t="s">
        <v>339</v>
      </c>
      <c r="AX165" s="36" t="s">
        <v>339</v>
      </c>
      <c r="AY165" s="36" t="s">
        <v>339</v>
      </c>
      <c r="AZ165" s="36" t="s">
        <v>339</v>
      </c>
      <c r="BA165" s="36" t="s">
        <v>339</v>
      </c>
      <c r="BB165" s="36" t="s">
        <v>339</v>
      </c>
      <c r="BC165" s="36" t="s">
        <v>339</v>
      </c>
      <c r="BD165" s="36" t="s">
        <v>339</v>
      </c>
      <c r="BE165" s="36" t="s">
        <v>339</v>
      </c>
      <c r="BF165" s="36" t="s">
        <v>339</v>
      </c>
      <c r="BG165" s="36" t="s">
        <v>339</v>
      </c>
      <c r="BH165" s="36" t="s">
        <v>339</v>
      </c>
      <c r="BI165" s="36" t="s">
        <v>339</v>
      </c>
      <c r="BJ165" s="36" t="s">
        <v>339</v>
      </c>
      <c r="BK165" s="36" t="s">
        <v>339</v>
      </c>
      <c r="BL165" s="36" t="s">
        <v>339</v>
      </c>
    </row>
    <row r="166" spans="1:64" s="37" customFormat="1" x14ac:dyDescent="0.2">
      <c r="A166" s="34">
        <v>163</v>
      </c>
      <c r="B166" s="34" t="s">
        <v>235</v>
      </c>
      <c r="C166" s="34" t="s">
        <v>250</v>
      </c>
      <c r="D166" s="41" t="s">
        <v>339</v>
      </c>
      <c r="E166" s="36" t="s">
        <v>339</v>
      </c>
      <c r="F166" s="36" t="s">
        <v>339</v>
      </c>
      <c r="G166" s="36" t="s">
        <v>339</v>
      </c>
      <c r="H166" s="36" t="s">
        <v>339</v>
      </c>
      <c r="I166" s="36" t="s">
        <v>339</v>
      </c>
      <c r="J166" s="36" t="s">
        <v>339</v>
      </c>
      <c r="K166" s="36" t="s">
        <v>339</v>
      </c>
      <c r="L166" s="36" t="s">
        <v>339</v>
      </c>
      <c r="M166" s="36" t="s">
        <v>339</v>
      </c>
      <c r="N166" s="36" t="s">
        <v>339</v>
      </c>
      <c r="O166" s="36" t="s">
        <v>339</v>
      </c>
      <c r="P166" s="36" t="s">
        <v>339</v>
      </c>
      <c r="Q166" s="36" t="s">
        <v>339</v>
      </c>
      <c r="R166" s="36" t="s">
        <v>339</v>
      </c>
      <c r="S166" s="36" t="s">
        <v>339</v>
      </c>
      <c r="T166" s="36" t="s">
        <v>339</v>
      </c>
      <c r="U166" s="36" t="s">
        <v>339</v>
      </c>
      <c r="V166" s="36" t="s">
        <v>339</v>
      </c>
      <c r="W166" s="36" t="s">
        <v>339</v>
      </c>
      <c r="X166" s="36" t="s">
        <v>339</v>
      </c>
      <c r="Y166" s="36" t="s">
        <v>339</v>
      </c>
      <c r="Z166" s="36" t="s">
        <v>339</v>
      </c>
      <c r="AA166" s="36" t="s">
        <v>339</v>
      </c>
      <c r="AB166" s="36" t="s">
        <v>339</v>
      </c>
      <c r="AC166" s="36" t="s">
        <v>339</v>
      </c>
      <c r="AD166" s="36" t="s">
        <v>339</v>
      </c>
      <c r="AE166" s="36" t="s">
        <v>339</v>
      </c>
      <c r="AF166" s="36" t="s">
        <v>339</v>
      </c>
      <c r="AG166" s="36" t="s">
        <v>339</v>
      </c>
      <c r="AH166" s="36" t="s">
        <v>339</v>
      </c>
      <c r="AI166" s="36" t="s">
        <v>339</v>
      </c>
      <c r="AJ166" s="36" t="s">
        <v>339</v>
      </c>
      <c r="AK166" s="36" t="s">
        <v>339</v>
      </c>
      <c r="AL166" s="36" t="s">
        <v>339</v>
      </c>
      <c r="AM166" s="36" t="s">
        <v>339</v>
      </c>
      <c r="AN166" s="36" t="s">
        <v>339</v>
      </c>
      <c r="AO166" s="36" t="s">
        <v>339</v>
      </c>
      <c r="AP166" s="36" t="s">
        <v>339</v>
      </c>
      <c r="AQ166" s="36" t="s">
        <v>339</v>
      </c>
      <c r="AR166" s="36" t="s">
        <v>339</v>
      </c>
      <c r="AS166" s="36" t="s">
        <v>339</v>
      </c>
      <c r="AT166" s="36" t="s">
        <v>339</v>
      </c>
      <c r="AU166" s="36" t="s">
        <v>339</v>
      </c>
      <c r="AV166" s="36" t="s">
        <v>339</v>
      </c>
      <c r="AW166" s="36" t="s">
        <v>339</v>
      </c>
      <c r="AX166" s="36" t="s">
        <v>339</v>
      </c>
      <c r="AY166" s="36" t="s">
        <v>339</v>
      </c>
      <c r="AZ166" s="36" t="s">
        <v>339</v>
      </c>
      <c r="BA166" s="36" t="s">
        <v>339</v>
      </c>
      <c r="BB166" s="36" t="s">
        <v>339</v>
      </c>
      <c r="BC166" s="36" t="s">
        <v>339</v>
      </c>
      <c r="BD166" s="36" t="s">
        <v>339</v>
      </c>
      <c r="BE166" s="36" t="s">
        <v>339</v>
      </c>
      <c r="BF166" s="36" t="s">
        <v>339</v>
      </c>
      <c r="BG166" s="36" t="s">
        <v>339</v>
      </c>
      <c r="BH166" s="36" t="s">
        <v>339</v>
      </c>
      <c r="BI166" s="36" t="s">
        <v>339</v>
      </c>
      <c r="BJ166" s="36" t="s">
        <v>339</v>
      </c>
      <c r="BK166" s="36" t="s">
        <v>339</v>
      </c>
      <c r="BL166" s="36" t="s">
        <v>339</v>
      </c>
    </row>
    <row r="167" spans="1:64" s="37" customFormat="1" x14ac:dyDescent="0.2">
      <c r="A167" s="34">
        <v>164</v>
      </c>
      <c r="B167" s="34" t="s">
        <v>235</v>
      </c>
      <c r="C167" s="34" t="s">
        <v>251</v>
      </c>
      <c r="D167" s="41" t="s">
        <v>339</v>
      </c>
      <c r="E167" s="36" t="s">
        <v>339</v>
      </c>
      <c r="F167" s="36" t="s">
        <v>339</v>
      </c>
      <c r="G167" s="36" t="s">
        <v>339</v>
      </c>
      <c r="H167" s="36" t="s">
        <v>339</v>
      </c>
      <c r="I167" s="36" t="s">
        <v>339</v>
      </c>
      <c r="J167" s="36" t="s">
        <v>339</v>
      </c>
      <c r="K167" s="36" t="s">
        <v>339</v>
      </c>
      <c r="L167" s="36" t="s">
        <v>339</v>
      </c>
      <c r="M167" s="36" t="s">
        <v>339</v>
      </c>
      <c r="N167" s="36" t="s">
        <v>339</v>
      </c>
      <c r="O167" s="36" t="s">
        <v>339</v>
      </c>
      <c r="P167" s="36" t="s">
        <v>339</v>
      </c>
      <c r="Q167" s="36" t="s">
        <v>339</v>
      </c>
      <c r="R167" s="36" t="s">
        <v>339</v>
      </c>
      <c r="S167" s="36" t="s">
        <v>339</v>
      </c>
      <c r="T167" s="36" t="s">
        <v>339</v>
      </c>
      <c r="U167" s="36" t="s">
        <v>339</v>
      </c>
      <c r="V167" s="36" t="s">
        <v>339</v>
      </c>
      <c r="W167" s="36" t="s">
        <v>339</v>
      </c>
      <c r="X167" s="36" t="s">
        <v>339</v>
      </c>
      <c r="Y167" s="36" t="s">
        <v>339</v>
      </c>
      <c r="Z167" s="36" t="s">
        <v>339</v>
      </c>
      <c r="AA167" s="36" t="s">
        <v>339</v>
      </c>
      <c r="AB167" s="36" t="s">
        <v>339</v>
      </c>
      <c r="AC167" s="36" t="s">
        <v>339</v>
      </c>
      <c r="AD167" s="36" t="s">
        <v>339</v>
      </c>
      <c r="AE167" s="36" t="s">
        <v>339</v>
      </c>
      <c r="AF167" s="36" t="s">
        <v>339</v>
      </c>
      <c r="AG167" s="36" t="s">
        <v>339</v>
      </c>
      <c r="AH167" s="36" t="s">
        <v>339</v>
      </c>
      <c r="AI167" s="36" t="s">
        <v>339</v>
      </c>
      <c r="AJ167" s="36" t="s">
        <v>339</v>
      </c>
      <c r="AK167" s="36" t="s">
        <v>339</v>
      </c>
      <c r="AL167" s="36" t="s">
        <v>339</v>
      </c>
      <c r="AM167" s="36" t="s">
        <v>339</v>
      </c>
      <c r="AN167" s="36" t="s">
        <v>339</v>
      </c>
      <c r="AO167" s="36" t="s">
        <v>339</v>
      </c>
      <c r="AP167" s="36" t="s">
        <v>339</v>
      </c>
      <c r="AQ167" s="36" t="s">
        <v>339</v>
      </c>
      <c r="AR167" s="36" t="s">
        <v>339</v>
      </c>
      <c r="AS167" s="36" t="s">
        <v>339</v>
      </c>
      <c r="AT167" s="36" t="s">
        <v>339</v>
      </c>
      <c r="AU167" s="36" t="s">
        <v>339</v>
      </c>
      <c r="AV167" s="36" t="s">
        <v>339</v>
      </c>
      <c r="AW167" s="36" t="s">
        <v>339</v>
      </c>
      <c r="AX167" s="36" t="s">
        <v>339</v>
      </c>
      <c r="AY167" s="36" t="s">
        <v>339</v>
      </c>
      <c r="AZ167" s="36" t="s">
        <v>339</v>
      </c>
      <c r="BA167" s="36" t="s">
        <v>339</v>
      </c>
      <c r="BB167" s="36" t="s">
        <v>339</v>
      </c>
      <c r="BC167" s="36" t="s">
        <v>339</v>
      </c>
      <c r="BD167" s="36" t="s">
        <v>339</v>
      </c>
      <c r="BE167" s="36" t="s">
        <v>339</v>
      </c>
      <c r="BF167" s="36" t="s">
        <v>339</v>
      </c>
      <c r="BG167" s="36" t="s">
        <v>339</v>
      </c>
      <c r="BH167" s="36" t="s">
        <v>339</v>
      </c>
      <c r="BI167" s="36" t="s">
        <v>339</v>
      </c>
      <c r="BJ167" s="36" t="s">
        <v>339</v>
      </c>
      <c r="BK167" s="36" t="s">
        <v>339</v>
      </c>
      <c r="BL167" s="36" t="s">
        <v>339</v>
      </c>
    </row>
    <row r="168" spans="1:64" s="37" customFormat="1" x14ac:dyDescent="0.2">
      <c r="A168" s="34">
        <v>165</v>
      </c>
      <c r="B168" s="34" t="s">
        <v>235</v>
      </c>
      <c r="C168" s="34" t="s">
        <v>252</v>
      </c>
      <c r="D168" s="41" t="s">
        <v>339</v>
      </c>
      <c r="E168" s="36" t="s">
        <v>339</v>
      </c>
      <c r="F168" s="36" t="s">
        <v>339</v>
      </c>
      <c r="G168" s="36" t="s">
        <v>339</v>
      </c>
      <c r="H168" s="36" t="s">
        <v>339</v>
      </c>
      <c r="I168" s="36" t="s">
        <v>339</v>
      </c>
      <c r="J168" s="36" t="s">
        <v>339</v>
      </c>
      <c r="K168" s="36" t="s">
        <v>339</v>
      </c>
      <c r="L168" s="36" t="s">
        <v>339</v>
      </c>
      <c r="M168" s="36" t="s">
        <v>339</v>
      </c>
      <c r="N168" s="36" t="s">
        <v>339</v>
      </c>
      <c r="O168" s="36" t="s">
        <v>339</v>
      </c>
      <c r="P168" s="36" t="s">
        <v>339</v>
      </c>
      <c r="Q168" s="36" t="s">
        <v>339</v>
      </c>
      <c r="R168" s="36" t="s">
        <v>339</v>
      </c>
      <c r="S168" s="36" t="s">
        <v>339</v>
      </c>
      <c r="T168" s="36" t="s">
        <v>339</v>
      </c>
      <c r="U168" s="36" t="s">
        <v>339</v>
      </c>
      <c r="V168" s="36" t="s">
        <v>339</v>
      </c>
      <c r="W168" s="36" t="s">
        <v>339</v>
      </c>
      <c r="X168" s="36" t="s">
        <v>339</v>
      </c>
      <c r="Y168" s="36" t="s">
        <v>339</v>
      </c>
      <c r="Z168" s="36" t="s">
        <v>339</v>
      </c>
      <c r="AA168" s="36" t="s">
        <v>339</v>
      </c>
      <c r="AB168" s="36" t="s">
        <v>339</v>
      </c>
      <c r="AC168" s="36" t="s">
        <v>339</v>
      </c>
      <c r="AD168" s="36" t="s">
        <v>339</v>
      </c>
      <c r="AE168" s="36" t="s">
        <v>339</v>
      </c>
      <c r="AF168" s="36" t="s">
        <v>339</v>
      </c>
      <c r="AG168" s="36" t="s">
        <v>339</v>
      </c>
      <c r="AH168" s="36" t="s">
        <v>339</v>
      </c>
      <c r="AI168" s="36" t="s">
        <v>339</v>
      </c>
      <c r="AJ168" s="36" t="s">
        <v>339</v>
      </c>
      <c r="AK168" s="36" t="s">
        <v>339</v>
      </c>
      <c r="AL168" s="36" t="s">
        <v>339</v>
      </c>
      <c r="AM168" s="36" t="s">
        <v>339</v>
      </c>
      <c r="AN168" s="36" t="s">
        <v>339</v>
      </c>
      <c r="AO168" s="36" t="s">
        <v>339</v>
      </c>
      <c r="AP168" s="36" t="s">
        <v>339</v>
      </c>
      <c r="AQ168" s="36" t="s">
        <v>339</v>
      </c>
      <c r="AR168" s="36" t="s">
        <v>339</v>
      </c>
      <c r="AS168" s="36" t="s">
        <v>339</v>
      </c>
      <c r="AT168" s="36" t="s">
        <v>339</v>
      </c>
      <c r="AU168" s="36" t="s">
        <v>339</v>
      </c>
      <c r="AV168" s="36" t="s">
        <v>339</v>
      </c>
      <c r="AW168" s="36" t="s">
        <v>339</v>
      </c>
      <c r="AX168" s="36" t="s">
        <v>339</v>
      </c>
      <c r="AY168" s="36" t="s">
        <v>339</v>
      </c>
      <c r="AZ168" s="36" t="s">
        <v>339</v>
      </c>
      <c r="BA168" s="36" t="s">
        <v>339</v>
      </c>
      <c r="BB168" s="36" t="s">
        <v>339</v>
      </c>
      <c r="BC168" s="36" t="s">
        <v>339</v>
      </c>
      <c r="BD168" s="36" t="s">
        <v>339</v>
      </c>
      <c r="BE168" s="36" t="s">
        <v>339</v>
      </c>
      <c r="BF168" s="36" t="s">
        <v>339</v>
      </c>
      <c r="BG168" s="36" t="s">
        <v>339</v>
      </c>
      <c r="BH168" s="36" t="s">
        <v>339</v>
      </c>
      <c r="BI168" s="36" t="s">
        <v>339</v>
      </c>
      <c r="BJ168" s="36" t="s">
        <v>339</v>
      </c>
      <c r="BK168" s="36" t="s">
        <v>339</v>
      </c>
      <c r="BL168" s="36" t="s">
        <v>339</v>
      </c>
    </row>
    <row r="169" spans="1:64" s="37" customFormat="1" x14ac:dyDescent="0.2">
      <c r="A169" s="34">
        <v>166</v>
      </c>
      <c r="B169" s="34" t="s">
        <v>235</v>
      </c>
      <c r="C169" s="34" t="s">
        <v>253</v>
      </c>
      <c r="D169" s="41" t="s">
        <v>339</v>
      </c>
      <c r="E169" s="36" t="s">
        <v>339</v>
      </c>
      <c r="F169" s="36" t="s">
        <v>339</v>
      </c>
      <c r="G169" s="36" t="s">
        <v>339</v>
      </c>
      <c r="H169" s="36" t="s">
        <v>339</v>
      </c>
      <c r="I169" s="36" t="s">
        <v>339</v>
      </c>
      <c r="J169" s="36" t="s">
        <v>339</v>
      </c>
      <c r="K169" s="36" t="s">
        <v>339</v>
      </c>
      <c r="L169" s="36" t="s">
        <v>339</v>
      </c>
      <c r="M169" s="36" t="s">
        <v>339</v>
      </c>
      <c r="N169" s="36" t="s">
        <v>339</v>
      </c>
      <c r="O169" s="36" t="s">
        <v>339</v>
      </c>
      <c r="P169" s="36" t="s">
        <v>339</v>
      </c>
      <c r="Q169" s="36" t="s">
        <v>339</v>
      </c>
      <c r="R169" s="36" t="s">
        <v>339</v>
      </c>
      <c r="S169" s="36" t="s">
        <v>339</v>
      </c>
      <c r="T169" s="36" t="s">
        <v>339</v>
      </c>
      <c r="U169" s="36" t="s">
        <v>339</v>
      </c>
      <c r="V169" s="36" t="s">
        <v>339</v>
      </c>
      <c r="W169" s="36" t="s">
        <v>339</v>
      </c>
      <c r="X169" s="36" t="s">
        <v>339</v>
      </c>
      <c r="Y169" s="36" t="s">
        <v>339</v>
      </c>
      <c r="Z169" s="36" t="s">
        <v>339</v>
      </c>
      <c r="AA169" s="36" t="s">
        <v>339</v>
      </c>
      <c r="AB169" s="36" t="s">
        <v>339</v>
      </c>
      <c r="AC169" s="36" t="s">
        <v>339</v>
      </c>
      <c r="AD169" s="36" t="s">
        <v>339</v>
      </c>
      <c r="AE169" s="36" t="s">
        <v>339</v>
      </c>
      <c r="AF169" s="36" t="s">
        <v>339</v>
      </c>
      <c r="AG169" s="36" t="s">
        <v>339</v>
      </c>
      <c r="AH169" s="36" t="s">
        <v>339</v>
      </c>
      <c r="AI169" s="36" t="s">
        <v>339</v>
      </c>
      <c r="AJ169" s="36" t="s">
        <v>339</v>
      </c>
      <c r="AK169" s="36" t="s">
        <v>339</v>
      </c>
      <c r="AL169" s="36" t="s">
        <v>339</v>
      </c>
      <c r="AM169" s="36" t="s">
        <v>339</v>
      </c>
      <c r="AN169" s="36" t="s">
        <v>339</v>
      </c>
      <c r="AO169" s="36" t="s">
        <v>339</v>
      </c>
      <c r="AP169" s="36" t="s">
        <v>339</v>
      </c>
      <c r="AQ169" s="36" t="s">
        <v>339</v>
      </c>
      <c r="AR169" s="36" t="s">
        <v>339</v>
      </c>
      <c r="AS169" s="36" t="s">
        <v>339</v>
      </c>
      <c r="AT169" s="36" t="s">
        <v>339</v>
      </c>
      <c r="AU169" s="36" t="s">
        <v>339</v>
      </c>
      <c r="AV169" s="36" t="s">
        <v>339</v>
      </c>
      <c r="AW169" s="36" t="s">
        <v>339</v>
      </c>
      <c r="AX169" s="36" t="s">
        <v>339</v>
      </c>
      <c r="AY169" s="36" t="s">
        <v>339</v>
      </c>
      <c r="AZ169" s="36" t="s">
        <v>339</v>
      </c>
      <c r="BA169" s="36" t="s">
        <v>339</v>
      </c>
      <c r="BB169" s="36" t="s">
        <v>339</v>
      </c>
      <c r="BC169" s="36" t="s">
        <v>339</v>
      </c>
      <c r="BD169" s="36" t="s">
        <v>339</v>
      </c>
      <c r="BE169" s="36" t="s">
        <v>339</v>
      </c>
      <c r="BF169" s="36" t="s">
        <v>339</v>
      </c>
      <c r="BG169" s="36" t="s">
        <v>339</v>
      </c>
      <c r="BH169" s="36" t="s">
        <v>339</v>
      </c>
      <c r="BI169" s="36" t="s">
        <v>339</v>
      </c>
      <c r="BJ169" s="36" t="s">
        <v>339</v>
      </c>
      <c r="BK169" s="36" t="s">
        <v>339</v>
      </c>
      <c r="BL169" s="36" t="s">
        <v>339</v>
      </c>
    </row>
    <row r="170" spans="1:64" s="37" customFormat="1" x14ac:dyDescent="0.2">
      <c r="A170" s="34">
        <v>167</v>
      </c>
      <c r="B170" s="34" t="s">
        <v>255</v>
      </c>
      <c r="C170" s="34" t="s">
        <v>254</v>
      </c>
      <c r="D170" s="41" t="s">
        <v>339</v>
      </c>
      <c r="E170" s="36" t="s">
        <v>339</v>
      </c>
      <c r="F170" s="36" t="s">
        <v>339</v>
      </c>
      <c r="G170" s="36" t="s">
        <v>339</v>
      </c>
      <c r="H170" s="36" t="s">
        <v>339</v>
      </c>
      <c r="I170" s="36" t="s">
        <v>339</v>
      </c>
      <c r="J170" s="36" t="s">
        <v>339</v>
      </c>
      <c r="K170" s="36" t="s">
        <v>339</v>
      </c>
      <c r="L170" s="36" t="s">
        <v>339</v>
      </c>
      <c r="M170" s="36" t="s">
        <v>339</v>
      </c>
      <c r="N170" s="36" t="s">
        <v>339</v>
      </c>
      <c r="O170" s="36" t="s">
        <v>339</v>
      </c>
      <c r="P170" s="36" t="s">
        <v>339</v>
      </c>
      <c r="Q170" s="36" t="s">
        <v>339</v>
      </c>
      <c r="R170" s="36" t="s">
        <v>339</v>
      </c>
      <c r="S170" s="36" t="s">
        <v>339</v>
      </c>
      <c r="T170" s="36" t="s">
        <v>339</v>
      </c>
      <c r="U170" s="36" t="s">
        <v>339</v>
      </c>
      <c r="V170" s="36" t="s">
        <v>339</v>
      </c>
      <c r="W170" s="36" t="s">
        <v>339</v>
      </c>
      <c r="X170" s="36" t="s">
        <v>339</v>
      </c>
      <c r="Y170" s="36" t="s">
        <v>339</v>
      </c>
      <c r="Z170" s="36" t="s">
        <v>339</v>
      </c>
      <c r="AA170" s="36" t="s">
        <v>339</v>
      </c>
      <c r="AB170" s="36" t="s">
        <v>339</v>
      </c>
      <c r="AC170" s="36" t="s">
        <v>339</v>
      </c>
      <c r="AD170" s="36" t="s">
        <v>339</v>
      </c>
      <c r="AE170" s="36" t="s">
        <v>339</v>
      </c>
      <c r="AF170" s="36" t="s">
        <v>339</v>
      </c>
      <c r="AG170" s="36" t="s">
        <v>339</v>
      </c>
      <c r="AH170" s="36" t="s">
        <v>339</v>
      </c>
      <c r="AI170" s="36" t="s">
        <v>339</v>
      </c>
      <c r="AJ170" s="36" t="s">
        <v>339</v>
      </c>
      <c r="AK170" s="36" t="s">
        <v>339</v>
      </c>
      <c r="AL170" s="36" t="s">
        <v>339</v>
      </c>
      <c r="AM170" s="36" t="s">
        <v>339</v>
      </c>
      <c r="AN170" s="36" t="s">
        <v>339</v>
      </c>
      <c r="AO170" s="36" t="s">
        <v>339</v>
      </c>
      <c r="AP170" s="36" t="s">
        <v>339</v>
      </c>
      <c r="AQ170" s="36" t="s">
        <v>339</v>
      </c>
      <c r="AR170" s="36" t="s">
        <v>339</v>
      </c>
      <c r="AS170" s="36" t="s">
        <v>339</v>
      </c>
      <c r="AT170" s="36" t="s">
        <v>339</v>
      </c>
      <c r="AU170" s="36" t="s">
        <v>339</v>
      </c>
      <c r="AV170" s="36" t="s">
        <v>339</v>
      </c>
      <c r="AW170" s="36" t="s">
        <v>339</v>
      </c>
      <c r="AX170" s="36" t="s">
        <v>339</v>
      </c>
      <c r="AY170" s="36" t="s">
        <v>339</v>
      </c>
      <c r="AZ170" s="36" t="s">
        <v>339</v>
      </c>
      <c r="BA170" s="36" t="s">
        <v>339</v>
      </c>
      <c r="BB170" s="36" t="s">
        <v>339</v>
      </c>
      <c r="BC170" s="36" t="s">
        <v>339</v>
      </c>
      <c r="BD170" s="36" t="s">
        <v>339</v>
      </c>
      <c r="BE170" s="36" t="s">
        <v>339</v>
      </c>
      <c r="BF170" s="36" t="s">
        <v>339</v>
      </c>
      <c r="BG170" s="36" t="s">
        <v>339</v>
      </c>
      <c r="BH170" s="36" t="s">
        <v>339</v>
      </c>
      <c r="BI170" s="36" t="s">
        <v>339</v>
      </c>
      <c r="BJ170" s="36" t="s">
        <v>339</v>
      </c>
      <c r="BK170" s="36" t="s">
        <v>339</v>
      </c>
      <c r="BL170" s="36" t="s">
        <v>339</v>
      </c>
    </row>
    <row r="171" spans="1:64" s="37" customFormat="1" x14ac:dyDescent="0.2">
      <c r="A171" s="34">
        <v>168</v>
      </c>
      <c r="B171" s="34" t="s">
        <v>255</v>
      </c>
      <c r="C171" s="34" t="s">
        <v>256</v>
      </c>
      <c r="D171" s="41" t="s">
        <v>339</v>
      </c>
      <c r="E171" s="36" t="s">
        <v>339</v>
      </c>
      <c r="F171" s="36" t="s">
        <v>339</v>
      </c>
      <c r="G171" s="36" t="s">
        <v>339</v>
      </c>
      <c r="H171" s="36" t="s">
        <v>339</v>
      </c>
      <c r="I171" s="36" t="s">
        <v>339</v>
      </c>
      <c r="J171" s="36" t="s">
        <v>339</v>
      </c>
      <c r="K171" s="36" t="s">
        <v>339</v>
      </c>
      <c r="L171" s="36" t="s">
        <v>339</v>
      </c>
      <c r="M171" s="36" t="s">
        <v>339</v>
      </c>
      <c r="N171" s="36" t="s">
        <v>339</v>
      </c>
      <c r="O171" s="36" t="s">
        <v>339</v>
      </c>
      <c r="P171" s="36" t="s">
        <v>339</v>
      </c>
      <c r="Q171" s="36" t="s">
        <v>339</v>
      </c>
      <c r="R171" s="36" t="s">
        <v>339</v>
      </c>
      <c r="S171" s="36" t="s">
        <v>339</v>
      </c>
      <c r="T171" s="36" t="s">
        <v>339</v>
      </c>
      <c r="U171" s="36" t="s">
        <v>339</v>
      </c>
      <c r="V171" s="36" t="s">
        <v>339</v>
      </c>
      <c r="W171" s="36" t="s">
        <v>339</v>
      </c>
      <c r="X171" s="36" t="s">
        <v>339</v>
      </c>
      <c r="Y171" s="36" t="s">
        <v>339</v>
      </c>
      <c r="Z171" s="36" t="s">
        <v>339</v>
      </c>
      <c r="AA171" s="36" t="s">
        <v>339</v>
      </c>
      <c r="AB171" s="36" t="s">
        <v>339</v>
      </c>
      <c r="AC171" s="36" t="s">
        <v>339</v>
      </c>
      <c r="AD171" s="36" t="s">
        <v>339</v>
      </c>
      <c r="AE171" s="36" t="s">
        <v>339</v>
      </c>
      <c r="AF171" s="36" t="s">
        <v>339</v>
      </c>
      <c r="AG171" s="36" t="s">
        <v>339</v>
      </c>
      <c r="AH171" s="36" t="s">
        <v>339</v>
      </c>
      <c r="AI171" s="36" t="s">
        <v>339</v>
      </c>
      <c r="AJ171" s="36" t="s">
        <v>339</v>
      </c>
      <c r="AK171" s="36" t="s">
        <v>339</v>
      </c>
      <c r="AL171" s="36" t="s">
        <v>339</v>
      </c>
      <c r="AM171" s="36" t="s">
        <v>339</v>
      </c>
      <c r="AN171" s="36" t="s">
        <v>339</v>
      </c>
      <c r="AO171" s="36" t="s">
        <v>339</v>
      </c>
      <c r="AP171" s="36" t="s">
        <v>339</v>
      </c>
      <c r="AQ171" s="36" t="s">
        <v>339</v>
      </c>
      <c r="AR171" s="36" t="s">
        <v>339</v>
      </c>
      <c r="AS171" s="36" t="s">
        <v>339</v>
      </c>
      <c r="AT171" s="36" t="s">
        <v>339</v>
      </c>
      <c r="AU171" s="36" t="s">
        <v>339</v>
      </c>
      <c r="AV171" s="36" t="s">
        <v>339</v>
      </c>
      <c r="AW171" s="36" t="s">
        <v>339</v>
      </c>
      <c r="AX171" s="36" t="s">
        <v>339</v>
      </c>
      <c r="AY171" s="36" t="s">
        <v>339</v>
      </c>
      <c r="AZ171" s="36" t="s">
        <v>339</v>
      </c>
      <c r="BA171" s="36" t="s">
        <v>339</v>
      </c>
      <c r="BB171" s="36" t="s">
        <v>339</v>
      </c>
      <c r="BC171" s="36" t="s">
        <v>339</v>
      </c>
      <c r="BD171" s="36" t="s">
        <v>339</v>
      </c>
      <c r="BE171" s="36" t="s">
        <v>339</v>
      </c>
      <c r="BF171" s="36" t="s">
        <v>339</v>
      </c>
      <c r="BG171" s="36" t="s">
        <v>339</v>
      </c>
      <c r="BH171" s="36" t="s">
        <v>339</v>
      </c>
      <c r="BI171" s="36" t="s">
        <v>339</v>
      </c>
      <c r="BJ171" s="36" t="s">
        <v>339</v>
      </c>
      <c r="BK171" s="36" t="s">
        <v>339</v>
      </c>
      <c r="BL171" s="36" t="s">
        <v>339</v>
      </c>
    </row>
    <row r="172" spans="1:64" s="37" customFormat="1" x14ac:dyDescent="0.2">
      <c r="A172" s="34">
        <v>169</v>
      </c>
      <c r="B172" s="34" t="s">
        <v>255</v>
      </c>
      <c r="C172" s="34" t="s">
        <v>257</v>
      </c>
      <c r="D172" s="41" t="s">
        <v>339</v>
      </c>
      <c r="E172" s="36" t="s">
        <v>339</v>
      </c>
      <c r="F172" s="36" t="s">
        <v>339</v>
      </c>
      <c r="G172" s="36" t="s">
        <v>339</v>
      </c>
      <c r="H172" s="36" t="s">
        <v>339</v>
      </c>
      <c r="I172" s="36" t="s">
        <v>339</v>
      </c>
      <c r="J172" s="36" t="s">
        <v>339</v>
      </c>
      <c r="K172" s="36" t="s">
        <v>339</v>
      </c>
      <c r="L172" s="36" t="s">
        <v>339</v>
      </c>
      <c r="M172" s="36" t="s">
        <v>339</v>
      </c>
      <c r="N172" s="36" t="s">
        <v>339</v>
      </c>
      <c r="O172" s="36" t="s">
        <v>339</v>
      </c>
      <c r="P172" s="36" t="s">
        <v>339</v>
      </c>
      <c r="Q172" s="36" t="s">
        <v>339</v>
      </c>
      <c r="R172" s="36" t="s">
        <v>339</v>
      </c>
      <c r="S172" s="36" t="s">
        <v>339</v>
      </c>
      <c r="T172" s="36" t="s">
        <v>339</v>
      </c>
      <c r="U172" s="36" t="s">
        <v>339</v>
      </c>
      <c r="V172" s="36" t="s">
        <v>339</v>
      </c>
      <c r="W172" s="36" t="s">
        <v>339</v>
      </c>
      <c r="X172" s="36" t="s">
        <v>339</v>
      </c>
      <c r="Y172" s="36" t="s">
        <v>339</v>
      </c>
      <c r="Z172" s="36" t="s">
        <v>339</v>
      </c>
      <c r="AA172" s="36" t="s">
        <v>339</v>
      </c>
      <c r="AB172" s="36" t="s">
        <v>339</v>
      </c>
      <c r="AC172" s="36" t="s">
        <v>339</v>
      </c>
      <c r="AD172" s="36" t="s">
        <v>339</v>
      </c>
      <c r="AE172" s="36" t="s">
        <v>339</v>
      </c>
      <c r="AF172" s="36" t="s">
        <v>339</v>
      </c>
      <c r="AG172" s="36" t="s">
        <v>339</v>
      </c>
      <c r="AH172" s="36" t="s">
        <v>339</v>
      </c>
      <c r="AI172" s="36" t="s">
        <v>339</v>
      </c>
      <c r="AJ172" s="36" t="s">
        <v>339</v>
      </c>
      <c r="AK172" s="36" t="s">
        <v>339</v>
      </c>
      <c r="AL172" s="36" t="s">
        <v>339</v>
      </c>
      <c r="AM172" s="36" t="s">
        <v>339</v>
      </c>
      <c r="AN172" s="36" t="s">
        <v>339</v>
      </c>
      <c r="AO172" s="36" t="s">
        <v>339</v>
      </c>
      <c r="AP172" s="36" t="s">
        <v>339</v>
      </c>
      <c r="AQ172" s="36" t="s">
        <v>339</v>
      </c>
      <c r="AR172" s="36" t="s">
        <v>339</v>
      </c>
      <c r="AS172" s="36" t="s">
        <v>339</v>
      </c>
      <c r="AT172" s="36" t="s">
        <v>339</v>
      </c>
      <c r="AU172" s="36" t="s">
        <v>339</v>
      </c>
      <c r="AV172" s="36" t="s">
        <v>339</v>
      </c>
      <c r="AW172" s="36" t="s">
        <v>339</v>
      </c>
      <c r="AX172" s="36" t="s">
        <v>339</v>
      </c>
      <c r="AY172" s="36" t="s">
        <v>339</v>
      </c>
      <c r="AZ172" s="36" t="s">
        <v>339</v>
      </c>
      <c r="BA172" s="36" t="s">
        <v>339</v>
      </c>
      <c r="BB172" s="36" t="s">
        <v>339</v>
      </c>
      <c r="BC172" s="36" t="s">
        <v>339</v>
      </c>
      <c r="BD172" s="36" t="s">
        <v>339</v>
      </c>
      <c r="BE172" s="36" t="s">
        <v>339</v>
      </c>
      <c r="BF172" s="36" t="s">
        <v>339</v>
      </c>
      <c r="BG172" s="36" t="s">
        <v>339</v>
      </c>
      <c r="BH172" s="36" t="s">
        <v>339</v>
      </c>
      <c r="BI172" s="36" t="s">
        <v>339</v>
      </c>
      <c r="BJ172" s="36" t="s">
        <v>339</v>
      </c>
      <c r="BK172" s="36" t="s">
        <v>339</v>
      </c>
      <c r="BL172" s="36" t="s">
        <v>339</v>
      </c>
    </row>
    <row r="173" spans="1:64" s="37" customFormat="1" x14ac:dyDescent="0.2">
      <c r="A173" s="34">
        <v>170</v>
      </c>
      <c r="B173" s="34" t="s">
        <v>255</v>
      </c>
      <c r="C173" s="34" t="s">
        <v>258</v>
      </c>
      <c r="D173" s="41" t="s">
        <v>339</v>
      </c>
      <c r="E173" s="36" t="s">
        <v>339</v>
      </c>
      <c r="F173" s="36" t="s">
        <v>339</v>
      </c>
      <c r="G173" s="36" t="s">
        <v>339</v>
      </c>
      <c r="H173" s="36" t="s">
        <v>339</v>
      </c>
      <c r="I173" s="36" t="s">
        <v>339</v>
      </c>
      <c r="J173" s="36" t="s">
        <v>339</v>
      </c>
      <c r="K173" s="36" t="s">
        <v>339</v>
      </c>
      <c r="L173" s="36" t="s">
        <v>339</v>
      </c>
      <c r="M173" s="36" t="s">
        <v>339</v>
      </c>
      <c r="N173" s="36" t="s">
        <v>339</v>
      </c>
      <c r="O173" s="36" t="s">
        <v>339</v>
      </c>
      <c r="P173" s="36" t="s">
        <v>339</v>
      </c>
      <c r="Q173" s="36" t="s">
        <v>339</v>
      </c>
      <c r="R173" s="36" t="s">
        <v>339</v>
      </c>
      <c r="S173" s="36" t="s">
        <v>339</v>
      </c>
      <c r="T173" s="36" t="s">
        <v>339</v>
      </c>
      <c r="U173" s="36" t="s">
        <v>339</v>
      </c>
      <c r="V173" s="36" t="s">
        <v>339</v>
      </c>
      <c r="W173" s="36" t="s">
        <v>339</v>
      </c>
      <c r="X173" s="36" t="s">
        <v>339</v>
      </c>
      <c r="Y173" s="36" t="s">
        <v>339</v>
      </c>
      <c r="Z173" s="36" t="s">
        <v>339</v>
      </c>
      <c r="AA173" s="36" t="s">
        <v>339</v>
      </c>
      <c r="AB173" s="36" t="s">
        <v>339</v>
      </c>
      <c r="AC173" s="36" t="s">
        <v>339</v>
      </c>
      <c r="AD173" s="36" t="s">
        <v>339</v>
      </c>
      <c r="AE173" s="36" t="s">
        <v>339</v>
      </c>
      <c r="AF173" s="36" t="s">
        <v>339</v>
      </c>
      <c r="AG173" s="36" t="s">
        <v>339</v>
      </c>
      <c r="AH173" s="36" t="s">
        <v>339</v>
      </c>
      <c r="AI173" s="36" t="s">
        <v>339</v>
      </c>
      <c r="AJ173" s="36" t="s">
        <v>339</v>
      </c>
      <c r="AK173" s="36" t="s">
        <v>339</v>
      </c>
      <c r="AL173" s="36" t="s">
        <v>339</v>
      </c>
      <c r="AM173" s="36" t="s">
        <v>339</v>
      </c>
      <c r="AN173" s="36" t="s">
        <v>339</v>
      </c>
      <c r="AO173" s="36" t="s">
        <v>339</v>
      </c>
      <c r="AP173" s="36" t="s">
        <v>339</v>
      </c>
      <c r="AQ173" s="36" t="s">
        <v>339</v>
      </c>
      <c r="AR173" s="36" t="s">
        <v>339</v>
      </c>
      <c r="AS173" s="36" t="s">
        <v>339</v>
      </c>
      <c r="AT173" s="36" t="s">
        <v>339</v>
      </c>
      <c r="AU173" s="36" t="s">
        <v>339</v>
      </c>
      <c r="AV173" s="36" t="s">
        <v>339</v>
      </c>
      <c r="AW173" s="36" t="s">
        <v>339</v>
      </c>
      <c r="AX173" s="36" t="s">
        <v>339</v>
      </c>
      <c r="AY173" s="36" t="s">
        <v>339</v>
      </c>
      <c r="AZ173" s="36" t="s">
        <v>339</v>
      </c>
      <c r="BA173" s="36" t="s">
        <v>339</v>
      </c>
      <c r="BB173" s="36" t="s">
        <v>339</v>
      </c>
      <c r="BC173" s="36" t="s">
        <v>339</v>
      </c>
      <c r="BD173" s="36" t="s">
        <v>339</v>
      </c>
      <c r="BE173" s="36" t="s">
        <v>339</v>
      </c>
      <c r="BF173" s="36" t="s">
        <v>339</v>
      </c>
      <c r="BG173" s="36" t="s">
        <v>339</v>
      </c>
      <c r="BH173" s="36" t="s">
        <v>339</v>
      </c>
      <c r="BI173" s="36" t="s">
        <v>339</v>
      </c>
      <c r="BJ173" s="36" t="s">
        <v>339</v>
      </c>
      <c r="BK173" s="36" t="s">
        <v>339</v>
      </c>
      <c r="BL173" s="36" t="s">
        <v>339</v>
      </c>
    </row>
    <row r="174" spans="1:64" s="37" customFormat="1" x14ac:dyDescent="0.2">
      <c r="A174" s="34">
        <v>171</v>
      </c>
      <c r="B174" s="34" t="s">
        <v>255</v>
      </c>
      <c r="C174" s="34" t="s">
        <v>259</v>
      </c>
      <c r="D174" s="41" t="s">
        <v>339</v>
      </c>
      <c r="E174" s="36" t="s">
        <v>339</v>
      </c>
      <c r="F174" s="36" t="s">
        <v>339</v>
      </c>
      <c r="G174" s="36" t="s">
        <v>339</v>
      </c>
      <c r="H174" s="36" t="s">
        <v>339</v>
      </c>
      <c r="I174" s="36" t="s">
        <v>339</v>
      </c>
      <c r="J174" s="36" t="s">
        <v>339</v>
      </c>
      <c r="K174" s="36" t="s">
        <v>339</v>
      </c>
      <c r="L174" s="36" t="s">
        <v>339</v>
      </c>
      <c r="M174" s="36" t="s">
        <v>339</v>
      </c>
      <c r="N174" s="36" t="s">
        <v>339</v>
      </c>
      <c r="O174" s="36" t="s">
        <v>339</v>
      </c>
      <c r="P174" s="36" t="s">
        <v>339</v>
      </c>
      <c r="Q174" s="36" t="s">
        <v>339</v>
      </c>
      <c r="R174" s="36" t="s">
        <v>339</v>
      </c>
      <c r="S174" s="36" t="s">
        <v>339</v>
      </c>
      <c r="T174" s="36" t="s">
        <v>339</v>
      </c>
      <c r="U174" s="36" t="s">
        <v>339</v>
      </c>
      <c r="V174" s="36" t="s">
        <v>339</v>
      </c>
      <c r="W174" s="36" t="s">
        <v>339</v>
      </c>
      <c r="X174" s="36" t="s">
        <v>339</v>
      </c>
      <c r="Y174" s="36" t="s">
        <v>339</v>
      </c>
      <c r="Z174" s="36" t="s">
        <v>339</v>
      </c>
      <c r="AA174" s="36" t="s">
        <v>339</v>
      </c>
      <c r="AB174" s="36" t="s">
        <v>339</v>
      </c>
      <c r="AC174" s="36" t="s">
        <v>339</v>
      </c>
      <c r="AD174" s="36" t="s">
        <v>339</v>
      </c>
      <c r="AE174" s="36" t="s">
        <v>339</v>
      </c>
      <c r="AF174" s="36" t="s">
        <v>339</v>
      </c>
      <c r="AG174" s="36" t="s">
        <v>339</v>
      </c>
      <c r="AH174" s="36" t="s">
        <v>339</v>
      </c>
      <c r="AI174" s="36" t="s">
        <v>339</v>
      </c>
      <c r="AJ174" s="36" t="s">
        <v>339</v>
      </c>
      <c r="AK174" s="36" t="s">
        <v>339</v>
      </c>
      <c r="AL174" s="36" t="s">
        <v>339</v>
      </c>
      <c r="AM174" s="36" t="s">
        <v>339</v>
      </c>
      <c r="AN174" s="36" t="s">
        <v>339</v>
      </c>
      <c r="AO174" s="36" t="s">
        <v>339</v>
      </c>
      <c r="AP174" s="36" t="s">
        <v>339</v>
      </c>
      <c r="AQ174" s="36" t="s">
        <v>339</v>
      </c>
      <c r="AR174" s="36" t="s">
        <v>339</v>
      </c>
      <c r="AS174" s="36" t="s">
        <v>339</v>
      </c>
      <c r="AT174" s="36" t="s">
        <v>339</v>
      </c>
      <c r="AU174" s="36" t="s">
        <v>339</v>
      </c>
      <c r="AV174" s="36" t="s">
        <v>339</v>
      </c>
      <c r="AW174" s="36" t="s">
        <v>339</v>
      </c>
      <c r="AX174" s="36" t="s">
        <v>339</v>
      </c>
      <c r="AY174" s="36" t="s">
        <v>339</v>
      </c>
      <c r="AZ174" s="36" t="s">
        <v>339</v>
      </c>
      <c r="BA174" s="36" t="s">
        <v>339</v>
      </c>
      <c r="BB174" s="36" t="s">
        <v>339</v>
      </c>
      <c r="BC174" s="36" t="s">
        <v>339</v>
      </c>
      <c r="BD174" s="36" t="s">
        <v>339</v>
      </c>
      <c r="BE174" s="36" t="s">
        <v>339</v>
      </c>
      <c r="BF174" s="36" t="s">
        <v>339</v>
      </c>
      <c r="BG174" s="36" t="s">
        <v>339</v>
      </c>
      <c r="BH174" s="36" t="s">
        <v>339</v>
      </c>
      <c r="BI174" s="36" t="s">
        <v>339</v>
      </c>
      <c r="BJ174" s="36" t="s">
        <v>339</v>
      </c>
      <c r="BK174" s="36" t="s">
        <v>339</v>
      </c>
      <c r="BL174" s="36" t="s">
        <v>339</v>
      </c>
    </row>
    <row r="175" spans="1:64" s="37" customFormat="1" x14ac:dyDescent="0.2">
      <c r="A175" s="34">
        <v>172</v>
      </c>
      <c r="B175" s="34" t="s">
        <v>255</v>
      </c>
      <c r="C175" s="34" t="s">
        <v>260</v>
      </c>
      <c r="D175" s="41" t="s">
        <v>339</v>
      </c>
      <c r="E175" s="36" t="s">
        <v>339</v>
      </c>
      <c r="F175" s="36" t="s">
        <v>339</v>
      </c>
      <c r="G175" s="36" t="s">
        <v>339</v>
      </c>
      <c r="H175" s="36" t="s">
        <v>339</v>
      </c>
      <c r="I175" s="36" t="s">
        <v>339</v>
      </c>
      <c r="J175" s="36" t="s">
        <v>339</v>
      </c>
      <c r="K175" s="36" t="s">
        <v>339</v>
      </c>
      <c r="L175" s="36" t="s">
        <v>339</v>
      </c>
      <c r="M175" s="36" t="s">
        <v>339</v>
      </c>
      <c r="N175" s="36" t="s">
        <v>339</v>
      </c>
      <c r="O175" s="36" t="s">
        <v>339</v>
      </c>
      <c r="P175" s="36" t="s">
        <v>339</v>
      </c>
      <c r="Q175" s="36" t="s">
        <v>339</v>
      </c>
      <c r="R175" s="36" t="s">
        <v>339</v>
      </c>
      <c r="S175" s="36" t="s">
        <v>339</v>
      </c>
      <c r="T175" s="36" t="s">
        <v>339</v>
      </c>
      <c r="U175" s="36" t="s">
        <v>339</v>
      </c>
      <c r="V175" s="36" t="s">
        <v>339</v>
      </c>
      <c r="W175" s="36" t="s">
        <v>339</v>
      </c>
      <c r="X175" s="36" t="s">
        <v>339</v>
      </c>
      <c r="Y175" s="36" t="s">
        <v>339</v>
      </c>
      <c r="Z175" s="36" t="s">
        <v>339</v>
      </c>
      <c r="AA175" s="36" t="s">
        <v>339</v>
      </c>
      <c r="AB175" s="36" t="s">
        <v>339</v>
      </c>
      <c r="AC175" s="36" t="s">
        <v>339</v>
      </c>
      <c r="AD175" s="36" t="s">
        <v>339</v>
      </c>
      <c r="AE175" s="36" t="s">
        <v>339</v>
      </c>
      <c r="AF175" s="36" t="s">
        <v>339</v>
      </c>
      <c r="AG175" s="36" t="s">
        <v>339</v>
      </c>
      <c r="AH175" s="36" t="s">
        <v>339</v>
      </c>
      <c r="AI175" s="36" t="s">
        <v>339</v>
      </c>
      <c r="AJ175" s="36" t="s">
        <v>339</v>
      </c>
      <c r="AK175" s="36" t="s">
        <v>339</v>
      </c>
      <c r="AL175" s="36" t="s">
        <v>339</v>
      </c>
      <c r="AM175" s="36" t="s">
        <v>339</v>
      </c>
      <c r="AN175" s="36" t="s">
        <v>339</v>
      </c>
      <c r="AO175" s="36" t="s">
        <v>339</v>
      </c>
      <c r="AP175" s="36" t="s">
        <v>339</v>
      </c>
      <c r="AQ175" s="36" t="s">
        <v>339</v>
      </c>
      <c r="AR175" s="36" t="s">
        <v>339</v>
      </c>
      <c r="AS175" s="36" t="s">
        <v>339</v>
      </c>
      <c r="AT175" s="36" t="s">
        <v>339</v>
      </c>
      <c r="AU175" s="36" t="s">
        <v>339</v>
      </c>
      <c r="AV175" s="36" t="s">
        <v>339</v>
      </c>
      <c r="AW175" s="36" t="s">
        <v>339</v>
      </c>
      <c r="AX175" s="36" t="s">
        <v>339</v>
      </c>
      <c r="AY175" s="36" t="s">
        <v>339</v>
      </c>
      <c r="AZ175" s="36" t="s">
        <v>339</v>
      </c>
      <c r="BA175" s="36" t="s">
        <v>339</v>
      </c>
      <c r="BB175" s="36" t="s">
        <v>339</v>
      </c>
      <c r="BC175" s="36" t="s">
        <v>339</v>
      </c>
      <c r="BD175" s="36" t="s">
        <v>339</v>
      </c>
      <c r="BE175" s="36" t="s">
        <v>339</v>
      </c>
      <c r="BF175" s="36" t="s">
        <v>339</v>
      </c>
      <c r="BG175" s="36" t="s">
        <v>339</v>
      </c>
      <c r="BH175" s="36" t="s">
        <v>339</v>
      </c>
      <c r="BI175" s="36" t="s">
        <v>339</v>
      </c>
      <c r="BJ175" s="36" t="s">
        <v>339</v>
      </c>
      <c r="BK175" s="36" t="s">
        <v>339</v>
      </c>
      <c r="BL175" s="36" t="s">
        <v>339</v>
      </c>
    </row>
    <row r="176" spans="1:64" s="37" customFormat="1" x14ac:dyDescent="0.2">
      <c r="A176" s="34">
        <v>173</v>
      </c>
      <c r="B176" s="34" t="s">
        <v>255</v>
      </c>
      <c r="C176" s="34" t="s">
        <v>261</v>
      </c>
      <c r="D176" s="41" t="s">
        <v>339</v>
      </c>
      <c r="E176" s="36" t="s">
        <v>339</v>
      </c>
      <c r="F176" s="36" t="s">
        <v>339</v>
      </c>
      <c r="G176" s="36" t="s">
        <v>339</v>
      </c>
      <c r="H176" s="36" t="s">
        <v>339</v>
      </c>
      <c r="I176" s="36" t="s">
        <v>339</v>
      </c>
      <c r="J176" s="36" t="s">
        <v>339</v>
      </c>
      <c r="K176" s="36" t="s">
        <v>339</v>
      </c>
      <c r="L176" s="36" t="s">
        <v>339</v>
      </c>
      <c r="M176" s="36" t="s">
        <v>339</v>
      </c>
      <c r="N176" s="36" t="s">
        <v>339</v>
      </c>
      <c r="O176" s="36" t="s">
        <v>339</v>
      </c>
      <c r="P176" s="36" t="s">
        <v>339</v>
      </c>
      <c r="Q176" s="36" t="s">
        <v>339</v>
      </c>
      <c r="R176" s="36" t="s">
        <v>339</v>
      </c>
      <c r="S176" s="36" t="s">
        <v>339</v>
      </c>
      <c r="T176" s="36" t="s">
        <v>339</v>
      </c>
      <c r="U176" s="36" t="s">
        <v>339</v>
      </c>
      <c r="V176" s="36" t="s">
        <v>339</v>
      </c>
      <c r="W176" s="36" t="s">
        <v>339</v>
      </c>
      <c r="X176" s="36" t="s">
        <v>339</v>
      </c>
      <c r="Y176" s="36" t="s">
        <v>339</v>
      </c>
      <c r="Z176" s="36" t="s">
        <v>339</v>
      </c>
      <c r="AA176" s="36" t="s">
        <v>339</v>
      </c>
      <c r="AB176" s="36" t="s">
        <v>339</v>
      </c>
      <c r="AC176" s="36" t="s">
        <v>339</v>
      </c>
      <c r="AD176" s="36" t="s">
        <v>339</v>
      </c>
      <c r="AE176" s="36" t="s">
        <v>339</v>
      </c>
      <c r="AF176" s="36" t="s">
        <v>339</v>
      </c>
      <c r="AG176" s="36" t="s">
        <v>339</v>
      </c>
      <c r="AH176" s="36" t="s">
        <v>339</v>
      </c>
      <c r="AI176" s="36" t="s">
        <v>339</v>
      </c>
      <c r="AJ176" s="36" t="s">
        <v>339</v>
      </c>
      <c r="AK176" s="36" t="s">
        <v>339</v>
      </c>
      <c r="AL176" s="36" t="s">
        <v>339</v>
      </c>
      <c r="AM176" s="36" t="s">
        <v>339</v>
      </c>
      <c r="AN176" s="36" t="s">
        <v>339</v>
      </c>
      <c r="AO176" s="36" t="s">
        <v>339</v>
      </c>
      <c r="AP176" s="36" t="s">
        <v>339</v>
      </c>
      <c r="AQ176" s="36" t="s">
        <v>339</v>
      </c>
      <c r="AR176" s="36" t="s">
        <v>339</v>
      </c>
      <c r="AS176" s="36" t="s">
        <v>339</v>
      </c>
      <c r="AT176" s="36" t="s">
        <v>339</v>
      </c>
      <c r="AU176" s="36" t="s">
        <v>339</v>
      </c>
      <c r="AV176" s="36" t="s">
        <v>339</v>
      </c>
      <c r="AW176" s="36" t="s">
        <v>339</v>
      </c>
      <c r="AX176" s="36" t="s">
        <v>339</v>
      </c>
      <c r="AY176" s="36" t="s">
        <v>339</v>
      </c>
      <c r="AZ176" s="36" t="s">
        <v>339</v>
      </c>
      <c r="BA176" s="36" t="s">
        <v>339</v>
      </c>
      <c r="BB176" s="36" t="s">
        <v>339</v>
      </c>
      <c r="BC176" s="36" t="s">
        <v>339</v>
      </c>
      <c r="BD176" s="36" t="s">
        <v>339</v>
      </c>
      <c r="BE176" s="36" t="s">
        <v>339</v>
      </c>
      <c r="BF176" s="36" t="s">
        <v>339</v>
      </c>
      <c r="BG176" s="36" t="s">
        <v>339</v>
      </c>
      <c r="BH176" s="36" t="s">
        <v>339</v>
      </c>
      <c r="BI176" s="36" t="s">
        <v>339</v>
      </c>
      <c r="BJ176" s="36" t="s">
        <v>339</v>
      </c>
      <c r="BK176" s="36" t="s">
        <v>339</v>
      </c>
      <c r="BL176" s="36" t="s">
        <v>339</v>
      </c>
    </row>
    <row r="177" spans="1:64" s="37" customFormat="1" x14ac:dyDescent="0.2">
      <c r="A177" s="34">
        <v>174</v>
      </c>
      <c r="B177" s="34" t="s">
        <v>255</v>
      </c>
      <c r="C177" s="34" t="s">
        <v>262</v>
      </c>
      <c r="D177" s="41" t="s">
        <v>339</v>
      </c>
      <c r="E177" s="36" t="s">
        <v>339</v>
      </c>
      <c r="F177" s="36" t="s">
        <v>339</v>
      </c>
      <c r="G177" s="36" t="s">
        <v>339</v>
      </c>
      <c r="H177" s="36" t="s">
        <v>339</v>
      </c>
      <c r="I177" s="36" t="s">
        <v>339</v>
      </c>
      <c r="J177" s="36" t="s">
        <v>339</v>
      </c>
      <c r="K177" s="36" t="s">
        <v>339</v>
      </c>
      <c r="L177" s="36" t="s">
        <v>339</v>
      </c>
      <c r="M177" s="36" t="s">
        <v>339</v>
      </c>
      <c r="N177" s="36" t="s">
        <v>339</v>
      </c>
      <c r="O177" s="36" t="s">
        <v>339</v>
      </c>
      <c r="P177" s="36" t="s">
        <v>339</v>
      </c>
      <c r="Q177" s="36" t="s">
        <v>339</v>
      </c>
      <c r="R177" s="36" t="s">
        <v>339</v>
      </c>
      <c r="S177" s="36" t="s">
        <v>339</v>
      </c>
      <c r="T177" s="36" t="s">
        <v>339</v>
      </c>
      <c r="U177" s="36" t="s">
        <v>339</v>
      </c>
      <c r="V177" s="36" t="s">
        <v>339</v>
      </c>
      <c r="W177" s="36" t="s">
        <v>339</v>
      </c>
      <c r="X177" s="36" t="s">
        <v>339</v>
      </c>
      <c r="Y177" s="36" t="s">
        <v>339</v>
      </c>
      <c r="Z177" s="36" t="s">
        <v>339</v>
      </c>
      <c r="AA177" s="36" t="s">
        <v>339</v>
      </c>
      <c r="AB177" s="36" t="s">
        <v>339</v>
      </c>
      <c r="AC177" s="36" t="s">
        <v>339</v>
      </c>
      <c r="AD177" s="36" t="s">
        <v>339</v>
      </c>
      <c r="AE177" s="36" t="s">
        <v>339</v>
      </c>
      <c r="AF177" s="36" t="s">
        <v>339</v>
      </c>
      <c r="AG177" s="36" t="s">
        <v>339</v>
      </c>
      <c r="AH177" s="36" t="s">
        <v>339</v>
      </c>
      <c r="AI177" s="36" t="s">
        <v>339</v>
      </c>
      <c r="AJ177" s="36" t="s">
        <v>339</v>
      </c>
      <c r="AK177" s="36" t="s">
        <v>339</v>
      </c>
      <c r="AL177" s="36" t="s">
        <v>339</v>
      </c>
      <c r="AM177" s="36" t="s">
        <v>339</v>
      </c>
      <c r="AN177" s="36" t="s">
        <v>339</v>
      </c>
      <c r="AO177" s="36" t="s">
        <v>339</v>
      </c>
      <c r="AP177" s="36" t="s">
        <v>339</v>
      </c>
      <c r="AQ177" s="36" t="s">
        <v>339</v>
      </c>
      <c r="AR177" s="36" t="s">
        <v>339</v>
      </c>
      <c r="AS177" s="36" t="s">
        <v>339</v>
      </c>
      <c r="AT177" s="36" t="s">
        <v>339</v>
      </c>
      <c r="AU177" s="36" t="s">
        <v>339</v>
      </c>
      <c r="AV177" s="36" t="s">
        <v>339</v>
      </c>
      <c r="AW177" s="36" t="s">
        <v>339</v>
      </c>
      <c r="AX177" s="36" t="s">
        <v>339</v>
      </c>
      <c r="AY177" s="36" t="s">
        <v>339</v>
      </c>
      <c r="AZ177" s="36" t="s">
        <v>339</v>
      </c>
      <c r="BA177" s="36" t="s">
        <v>339</v>
      </c>
      <c r="BB177" s="36" t="s">
        <v>339</v>
      </c>
      <c r="BC177" s="36" t="s">
        <v>339</v>
      </c>
      <c r="BD177" s="36" t="s">
        <v>339</v>
      </c>
      <c r="BE177" s="36" t="s">
        <v>339</v>
      </c>
      <c r="BF177" s="36" t="s">
        <v>339</v>
      </c>
      <c r="BG177" s="36" t="s">
        <v>339</v>
      </c>
      <c r="BH177" s="36" t="s">
        <v>339</v>
      </c>
      <c r="BI177" s="36" t="s">
        <v>339</v>
      </c>
      <c r="BJ177" s="36" t="s">
        <v>339</v>
      </c>
      <c r="BK177" s="36" t="s">
        <v>339</v>
      </c>
      <c r="BL177" s="36" t="s">
        <v>339</v>
      </c>
    </row>
    <row r="178" spans="1:64" s="37" customFormat="1" x14ac:dyDescent="0.2">
      <c r="A178" s="34">
        <v>175</v>
      </c>
      <c r="B178" s="34" t="s">
        <v>264</v>
      </c>
      <c r="C178" s="34" t="s">
        <v>263</v>
      </c>
      <c r="D178" s="41" t="s">
        <v>339</v>
      </c>
      <c r="E178" s="36" t="s">
        <v>339</v>
      </c>
      <c r="F178" s="36" t="s">
        <v>339</v>
      </c>
      <c r="G178" s="36" t="s">
        <v>339</v>
      </c>
      <c r="H178" s="36" t="s">
        <v>339</v>
      </c>
      <c r="I178" s="36" t="s">
        <v>339</v>
      </c>
      <c r="J178" s="36" t="s">
        <v>339</v>
      </c>
      <c r="K178" s="36" t="s">
        <v>339</v>
      </c>
      <c r="L178" s="36" t="s">
        <v>339</v>
      </c>
      <c r="M178" s="36" t="s">
        <v>339</v>
      </c>
      <c r="N178" s="36" t="s">
        <v>339</v>
      </c>
      <c r="O178" s="36" t="s">
        <v>339</v>
      </c>
      <c r="P178" s="36" t="s">
        <v>339</v>
      </c>
      <c r="Q178" s="36" t="s">
        <v>339</v>
      </c>
      <c r="R178" s="36" t="s">
        <v>339</v>
      </c>
      <c r="S178" s="36" t="s">
        <v>339</v>
      </c>
      <c r="T178" s="36" t="s">
        <v>339</v>
      </c>
      <c r="U178" s="36" t="s">
        <v>339</v>
      </c>
      <c r="V178" s="36" t="s">
        <v>339</v>
      </c>
      <c r="W178" s="36" t="s">
        <v>339</v>
      </c>
      <c r="X178" s="36" t="s">
        <v>339</v>
      </c>
      <c r="Y178" s="36" t="s">
        <v>339</v>
      </c>
      <c r="Z178" s="36" t="s">
        <v>339</v>
      </c>
      <c r="AA178" s="36" t="s">
        <v>339</v>
      </c>
      <c r="AB178" s="36" t="s">
        <v>339</v>
      </c>
      <c r="AC178" s="36" t="s">
        <v>339</v>
      </c>
      <c r="AD178" s="36" t="s">
        <v>339</v>
      </c>
      <c r="AE178" s="36" t="s">
        <v>339</v>
      </c>
      <c r="AF178" s="36" t="s">
        <v>339</v>
      </c>
      <c r="AG178" s="36" t="s">
        <v>339</v>
      </c>
      <c r="AH178" s="36" t="s">
        <v>339</v>
      </c>
      <c r="AI178" s="36" t="s">
        <v>339</v>
      </c>
      <c r="AJ178" s="36" t="s">
        <v>339</v>
      </c>
      <c r="AK178" s="36" t="s">
        <v>339</v>
      </c>
      <c r="AL178" s="36" t="s">
        <v>339</v>
      </c>
      <c r="AM178" s="36" t="s">
        <v>339</v>
      </c>
      <c r="AN178" s="36" t="s">
        <v>339</v>
      </c>
      <c r="AO178" s="36" t="s">
        <v>339</v>
      </c>
      <c r="AP178" s="36" t="s">
        <v>339</v>
      </c>
      <c r="AQ178" s="36" t="s">
        <v>339</v>
      </c>
      <c r="AR178" s="36" t="s">
        <v>339</v>
      </c>
      <c r="AS178" s="36" t="s">
        <v>339</v>
      </c>
      <c r="AT178" s="36" t="s">
        <v>339</v>
      </c>
      <c r="AU178" s="36" t="s">
        <v>339</v>
      </c>
      <c r="AV178" s="36" t="s">
        <v>339</v>
      </c>
      <c r="AW178" s="36" t="s">
        <v>339</v>
      </c>
      <c r="AX178" s="36" t="s">
        <v>339</v>
      </c>
      <c r="AY178" s="36" t="s">
        <v>339</v>
      </c>
      <c r="AZ178" s="36" t="s">
        <v>339</v>
      </c>
      <c r="BA178" s="36" t="s">
        <v>339</v>
      </c>
      <c r="BB178" s="36" t="s">
        <v>339</v>
      </c>
      <c r="BC178" s="36" t="s">
        <v>339</v>
      </c>
      <c r="BD178" s="36" t="s">
        <v>339</v>
      </c>
      <c r="BE178" s="36" t="s">
        <v>339</v>
      </c>
      <c r="BF178" s="36" t="s">
        <v>339</v>
      </c>
      <c r="BG178" s="36" t="s">
        <v>339</v>
      </c>
      <c r="BH178" s="36" t="s">
        <v>339</v>
      </c>
      <c r="BI178" s="36" t="s">
        <v>339</v>
      </c>
      <c r="BJ178" s="36" t="s">
        <v>339</v>
      </c>
      <c r="BK178" s="36" t="s">
        <v>339</v>
      </c>
      <c r="BL178" s="36" t="s">
        <v>339</v>
      </c>
    </row>
    <row r="179" spans="1:64" s="37" customFormat="1" x14ac:dyDescent="0.2">
      <c r="A179" s="34">
        <v>176</v>
      </c>
      <c r="B179" s="34" t="s">
        <v>264</v>
      </c>
      <c r="C179" s="34" t="s">
        <v>265</v>
      </c>
      <c r="D179" s="41" t="s">
        <v>339</v>
      </c>
      <c r="E179" s="36" t="s">
        <v>339</v>
      </c>
      <c r="F179" s="36" t="s">
        <v>339</v>
      </c>
      <c r="G179" s="36" t="s">
        <v>339</v>
      </c>
      <c r="H179" s="36" t="s">
        <v>339</v>
      </c>
      <c r="I179" s="36" t="s">
        <v>339</v>
      </c>
      <c r="J179" s="36" t="s">
        <v>339</v>
      </c>
      <c r="K179" s="36" t="s">
        <v>339</v>
      </c>
      <c r="L179" s="36" t="s">
        <v>339</v>
      </c>
      <c r="M179" s="36" t="s">
        <v>339</v>
      </c>
      <c r="N179" s="36" t="s">
        <v>339</v>
      </c>
      <c r="O179" s="36" t="s">
        <v>339</v>
      </c>
      <c r="P179" s="36" t="s">
        <v>339</v>
      </c>
      <c r="Q179" s="36" t="s">
        <v>339</v>
      </c>
      <c r="R179" s="36" t="s">
        <v>339</v>
      </c>
      <c r="S179" s="36" t="s">
        <v>339</v>
      </c>
      <c r="T179" s="36" t="s">
        <v>339</v>
      </c>
      <c r="U179" s="36" t="s">
        <v>339</v>
      </c>
      <c r="V179" s="36" t="s">
        <v>339</v>
      </c>
      <c r="W179" s="36" t="s">
        <v>339</v>
      </c>
      <c r="X179" s="36" t="s">
        <v>339</v>
      </c>
      <c r="Y179" s="36" t="s">
        <v>339</v>
      </c>
      <c r="Z179" s="36" t="s">
        <v>339</v>
      </c>
      <c r="AA179" s="36" t="s">
        <v>339</v>
      </c>
      <c r="AB179" s="36" t="s">
        <v>339</v>
      </c>
      <c r="AC179" s="36" t="s">
        <v>339</v>
      </c>
      <c r="AD179" s="36" t="s">
        <v>339</v>
      </c>
      <c r="AE179" s="36" t="s">
        <v>339</v>
      </c>
      <c r="AF179" s="36" t="s">
        <v>339</v>
      </c>
      <c r="AG179" s="36" t="s">
        <v>339</v>
      </c>
      <c r="AH179" s="36" t="s">
        <v>339</v>
      </c>
      <c r="AI179" s="36" t="s">
        <v>339</v>
      </c>
      <c r="AJ179" s="36" t="s">
        <v>339</v>
      </c>
      <c r="AK179" s="36" t="s">
        <v>339</v>
      </c>
      <c r="AL179" s="36" t="s">
        <v>339</v>
      </c>
      <c r="AM179" s="36" t="s">
        <v>339</v>
      </c>
      <c r="AN179" s="36" t="s">
        <v>339</v>
      </c>
      <c r="AO179" s="36" t="s">
        <v>339</v>
      </c>
      <c r="AP179" s="36" t="s">
        <v>339</v>
      </c>
      <c r="AQ179" s="36" t="s">
        <v>339</v>
      </c>
      <c r="AR179" s="36" t="s">
        <v>339</v>
      </c>
      <c r="AS179" s="36" t="s">
        <v>339</v>
      </c>
      <c r="AT179" s="36" t="s">
        <v>339</v>
      </c>
      <c r="AU179" s="36" t="s">
        <v>339</v>
      </c>
      <c r="AV179" s="36" t="s">
        <v>339</v>
      </c>
      <c r="AW179" s="36" t="s">
        <v>339</v>
      </c>
      <c r="AX179" s="36" t="s">
        <v>339</v>
      </c>
      <c r="AY179" s="36" t="s">
        <v>339</v>
      </c>
      <c r="AZ179" s="36" t="s">
        <v>339</v>
      </c>
      <c r="BA179" s="36" t="s">
        <v>339</v>
      </c>
      <c r="BB179" s="36" t="s">
        <v>339</v>
      </c>
      <c r="BC179" s="36" t="s">
        <v>339</v>
      </c>
      <c r="BD179" s="36" t="s">
        <v>339</v>
      </c>
      <c r="BE179" s="36" t="s">
        <v>339</v>
      </c>
      <c r="BF179" s="36" t="s">
        <v>339</v>
      </c>
      <c r="BG179" s="36" t="s">
        <v>339</v>
      </c>
      <c r="BH179" s="36" t="s">
        <v>339</v>
      </c>
      <c r="BI179" s="36" t="s">
        <v>339</v>
      </c>
      <c r="BJ179" s="36" t="s">
        <v>339</v>
      </c>
      <c r="BK179" s="36" t="s">
        <v>339</v>
      </c>
      <c r="BL179" s="36" t="s">
        <v>339</v>
      </c>
    </row>
    <row r="180" spans="1:64" s="37" customFormat="1" x14ac:dyDescent="0.2">
      <c r="A180" s="34">
        <v>177</v>
      </c>
      <c r="B180" s="34" t="s">
        <v>264</v>
      </c>
      <c r="C180" s="34" t="s">
        <v>266</v>
      </c>
      <c r="D180" s="41" t="s">
        <v>339</v>
      </c>
      <c r="E180" s="36" t="s">
        <v>339</v>
      </c>
      <c r="F180" s="36" t="s">
        <v>339</v>
      </c>
      <c r="G180" s="36" t="s">
        <v>339</v>
      </c>
      <c r="H180" s="36" t="s">
        <v>339</v>
      </c>
      <c r="I180" s="36" t="s">
        <v>339</v>
      </c>
      <c r="J180" s="36" t="s">
        <v>339</v>
      </c>
      <c r="K180" s="36" t="s">
        <v>339</v>
      </c>
      <c r="L180" s="36" t="s">
        <v>339</v>
      </c>
      <c r="M180" s="36" t="s">
        <v>339</v>
      </c>
      <c r="N180" s="36" t="s">
        <v>339</v>
      </c>
      <c r="O180" s="36" t="s">
        <v>339</v>
      </c>
      <c r="P180" s="36" t="s">
        <v>339</v>
      </c>
      <c r="Q180" s="36" t="s">
        <v>339</v>
      </c>
      <c r="R180" s="36" t="s">
        <v>339</v>
      </c>
      <c r="S180" s="36" t="s">
        <v>339</v>
      </c>
      <c r="T180" s="36" t="s">
        <v>339</v>
      </c>
      <c r="U180" s="36" t="s">
        <v>339</v>
      </c>
      <c r="V180" s="36" t="s">
        <v>339</v>
      </c>
      <c r="W180" s="36" t="s">
        <v>339</v>
      </c>
      <c r="X180" s="36" t="s">
        <v>339</v>
      </c>
      <c r="Y180" s="36" t="s">
        <v>339</v>
      </c>
      <c r="Z180" s="36" t="s">
        <v>339</v>
      </c>
      <c r="AA180" s="36" t="s">
        <v>339</v>
      </c>
      <c r="AB180" s="36" t="s">
        <v>339</v>
      </c>
      <c r="AC180" s="36" t="s">
        <v>339</v>
      </c>
      <c r="AD180" s="36" t="s">
        <v>339</v>
      </c>
      <c r="AE180" s="36" t="s">
        <v>339</v>
      </c>
      <c r="AF180" s="36" t="s">
        <v>339</v>
      </c>
      <c r="AG180" s="36" t="s">
        <v>339</v>
      </c>
      <c r="AH180" s="36" t="s">
        <v>339</v>
      </c>
      <c r="AI180" s="36" t="s">
        <v>339</v>
      </c>
      <c r="AJ180" s="36" t="s">
        <v>339</v>
      </c>
      <c r="AK180" s="36" t="s">
        <v>339</v>
      </c>
      <c r="AL180" s="36" t="s">
        <v>339</v>
      </c>
      <c r="AM180" s="36" t="s">
        <v>339</v>
      </c>
      <c r="AN180" s="36" t="s">
        <v>339</v>
      </c>
      <c r="AO180" s="36" t="s">
        <v>339</v>
      </c>
      <c r="AP180" s="36" t="s">
        <v>339</v>
      </c>
      <c r="AQ180" s="36" t="s">
        <v>339</v>
      </c>
      <c r="AR180" s="36" t="s">
        <v>339</v>
      </c>
      <c r="AS180" s="36" t="s">
        <v>339</v>
      </c>
      <c r="AT180" s="36" t="s">
        <v>339</v>
      </c>
      <c r="AU180" s="36" t="s">
        <v>339</v>
      </c>
      <c r="AV180" s="36" t="s">
        <v>339</v>
      </c>
      <c r="AW180" s="36" t="s">
        <v>339</v>
      </c>
      <c r="AX180" s="36" t="s">
        <v>339</v>
      </c>
      <c r="AY180" s="36" t="s">
        <v>339</v>
      </c>
      <c r="AZ180" s="36" t="s">
        <v>339</v>
      </c>
      <c r="BA180" s="36" t="s">
        <v>339</v>
      </c>
      <c r="BB180" s="36" t="s">
        <v>339</v>
      </c>
      <c r="BC180" s="36" t="s">
        <v>339</v>
      </c>
      <c r="BD180" s="36" t="s">
        <v>339</v>
      </c>
      <c r="BE180" s="36" t="s">
        <v>339</v>
      </c>
      <c r="BF180" s="36" t="s">
        <v>339</v>
      </c>
      <c r="BG180" s="36" t="s">
        <v>339</v>
      </c>
      <c r="BH180" s="36" t="s">
        <v>339</v>
      </c>
      <c r="BI180" s="36" t="s">
        <v>339</v>
      </c>
      <c r="BJ180" s="36" t="s">
        <v>339</v>
      </c>
      <c r="BK180" s="36" t="s">
        <v>339</v>
      </c>
      <c r="BL180" s="36" t="s">
        <v>339</v>
      </c>
    </row>
    <row r="181" spans="1:64" s="37" customFormat="1" x14ac:dyDescent="0.2">
      <c r="A181" s="34">
        <v>178</v>
      </c>
      <c r="B181" s="34" t="s">
        <v>264</v>
      </c>
      <c r="C181" s="34" t="s">
        <v>267</v>
      </c>
      <c r="D181" s="41" t="s">
        <v>339</v>
      </c>
      <c r="E181" s="36" t="s">
        <v>339</v>
      </c>
      <c r="F181" s="36" t="s">
        <v>339</v>
      </c>
      <c r="G181" s="36" t="s">
        <v>339</v>
      </c>
      <c r="H181" s="36" t="s">
        <v>339</v>
      </c>
      <c r="I181" s="36" t="s">
        <v>339</v>
      </c>
      <c r="J181" s="36" t="s">
        <v>339</v>
      </c>
      <c r="K181" s="36" t="s">
        <v>339</v>
      </c>
      <c r="L181" s="36" t="s">
        <v>339</v>
      </c>
      <c r="M181" s="36" t="s">
        <v>339</v>
      </c>
      <c r="N181" s="36" t="s">
        <v>339</v>
      </c>
      <c r="O181" s="36" t="s">
        <v>339</v>
      </c>
      <c r="P181" s="36" t="s">
        <v>339</v>
      </c>
      <c r="Q181" s="36" t="s">
        <v>339</v>
      </c>
      <c r="R181" s="36" t="s">
        <v>339</v>
      </c>
      <c r="S181" s="36" t="s">
        <v>339</v>
      </c>
      <c r="T181" s="36" t="s">
        <v>339</v>
      </c>
      <c r="U181" s="36" t="s">
        <v>339</v>
      </c>
      <c r="V181" s="36" t="s">
        <v>339</v>
      </c>
      <c r="W181" s="36" t="s">
        <v>339</v>
      </c>
      <c r="X181" s="36" t="s">
        <v>339</v>
      </c>
      <c r="Y181" s="36" t="s">
        <v>339</v>
      </c>
      <c r="Z181" s="36" t="s">
        <v>339</v>
      </c>
      <c r="AA181" s="36" t="s">
        <v>339</v>
      </c>
      <c r="AB181" s="36" t="s">
        <v>339</v>
      </c>
      <c r="AC181" s="36" t="s">
        <v>339</v>
      </c>
      <c r="AD181" s="36" t="s">
        <v>339</v>
      </c>
      <c r="AE181" s="36" t="s">
        <v>339</v>
      </c>
      <c r="AF181" s="36" t="s">
        <v>339</v>
      </c>
      <c r="AG181" s="36" t="s">
        <v>339</v>
      </c>
      <c r="AH181" s="36" t="s">
        <v>339</v>
      </c>
      <c r="AI181" s="36" t="s">
        <v>339</v>
      </c>
      <c r="AJ181" s="36" t="s">
        <v>339</v>
      </c>
      <c r="AK181" s="36" t="s">
        <v>339</v>
      </c>
      <c r="AL181" s="36" t="s">
        <v>339</v>
      </c>
      <c r="AM181" s="36" t="s">
        <v>339</v>
      </c>
      <c r="AN181" s="36" t="s">
        <v>339</v>
      </c>
      <c r="AO181" s="36" t="s">
        <v>339</v>
      </c>
      <c r="AP181" s="36" t="s">
        <v>339</v>
      </c>
      <c r="AQ181" s="36" t="s">
        <v>339</v>
      </c>
      <c r="AR181" s="36" t="s">
        <v>339</v>
      </c>
      <c r="AS181" s="36" t="s">
        <v>339</v>
      </c>
      <c r="AT181" s="36" t="s">
        <v>339</v>
      </c>
      <c r="AU181" s="36" t="s">
        <v>339</v>
      </c>
      <c r="AV181" s="36" t="s">
        <v>339</v>
      </c>
      <c r="AW181" s="36" t="s">
        <v>339</v>
      </c>
      <c r="AX181" s="36" t="s">
        <v>339</v>
      </c>
      <c r="AY181" s="36" t="s">
        <v>339</v>
      </c>
      <c r="AZ181" s="36" t="s">
        <v>339</v>
      </c>
      <c r="BA181" s="36" t="s">
        <v>339</v>
      </c>
      <c r="BB181" s="36" t="s">
        <v>339</v>
      </c>
      <c r="BC181" s="36" t="s">
        <v>339</v>
      </c>
      <c r="BD181" s="36" t="s">
        <v>339</v>
      </c>
      <c r="BE181" s="36" t="s">
        <v>339</v>
      </c>
      <c r="BF181" s="36" t="s">
        <v>339</v>
      </c>
      <c r="BG181" s="36" t="s">
        <v>339</v>
      </c>
      <c r="BH181" s="36" t="s">
        <v>339</v>
      </c>
      <c r="BI181" s="36" t="s">
        <v>339</v>
      </c>
      <c r="BJ181" s="36" t="s">
        <v>339</v>
      </c>
      <c r="BK181" s="36" t="s">
        <v>339</v>
      </c>
      <c r="BL181" s="36" t="s">
        <v>339</v>
      </c>
    </row>
    <row r="182" spans="1:64" s="37" customFormat="1" x14ac:dyDescent="0.2">
      <c r="A182" s="34">
        <v>179</v>
      </c>
      <c r="B182" s="34" t="s">
        <v>264</v>
      </c>
      <c r="C182" s="34" t="s">
        <v>268</v>
      </c>
      <c r="D182" s="41" t="s">
        <v>339</v>
      </c>
      <c r="E182" s="36" t="s">
        <v>339</v>
      </c>
      <c r="F182" s="36" t="s">
        <v>339</v>
      </c>
      <c r="G182" s="36" t="s">
        <v>339</v>
      </c>
      <c r="H182" s="36" t="s">
        <v>339</v>
      </c>
      <c r="I182" s="36" t="s">
        <v>339</v>
      </c>
      <c r="J182" s="36" t="s">
        <v>339</v>
      </c>
      <c r="K182" s="36" t="s">
        <v>339</v>
      </c>
      <c r="L182" s="36" t="s">
        <v>339</v>
      </c>
      <c r="M182" s="36" t="s">
        <v>339</v>
      </c>
      <c r="N182" s="36" t="s">
        <v>339</v>
      </c>
      <c r="O182" s="36" t="s">
        <v>339</v>
      </c>
      <c r="P182" s="36" t="s">
        <v>339</v>
      </c>
      <c r="Q182" s="36" t="s">
        <v>339</v>
      </c>
      <c r="R182" s="36" t="s">
        <v>339</v>
      </c>
      <c r="S182" s="36" t="s">
        <v>339</v>
      </c>
      <c r="T182" s="36" t="s">
        <v>339</v>
      </c>
      <c r="U182" s="36" t="s">
        <v>339</v>
      </c>
      <c r="V182" s="36" t="s">
        <v>339</v>
      </c>
      <c r="W182" s="36" t="s">
        <v>339</v>
      </c>
      <c r="X182" s="36" t="s">
        <v>339</v>
      </c>
      <c r="Y182" s="36" t="s">
        <v>339</v>
      </c>
      <c r="Z182" s="36" t="s">
        <v>339</v>
      </c>
      <c r="AA182" s="36" t="s">
        <v>339</v>
      </c>
      <c r="AB182" s="36" t="s">
        <v>339</v>
      </c>
      <c r="AC182" s="36" t="s">
        <v>339</v>
      </c>
      <c r="AD182" s="36" t="s">
        <v>339</v>
      </c>
      <c r="AE182" s="36" t="s">
        <v>339</v>
      </c>
      <c r="AF182" s="36" t="s">
        <v>339</v>
      </c>
      <c r="AG182" s="36" t="s">
        <v>339</v>
      </c>
      <c r="AH182" s="36" t="s">
        <v>339</v>
      </c>
      <c r="AI182" s="36" t="s">
        <v>339</v>
      </c>
      <c r="AJ182" s="36" t="s">
        <v>339</v>
      </c>
      <c r="AK182" s="36" t="s">
        <v>339</v>
      </c>
      <c r="AL182" s="36" t="s">
        <v>339</v>
      </c>
      <c r="AM182" s="36" t="s">
        <v>339</v>
      </c>
      <c r="AN182" s="36" t="s">
        <v>339</v>
      </c>
      <c r="AO182" s="36" t="s">
        <v>339</v>
      </c>
      <c r="AP182" s="36" t="s">
        <v>339</v>
      </c>
      <c r="AQ182" s="36" t="s">
        <v>339</v>
      </c>
      <c r="AR182" s="36" t="s">
        <v>339</v>
      </c>
      <c r="AS182" s="36" t="s">
        <v>339</v>
      </c>
      <c r="AT182" s="36" t="s">
        <v>339</v>
      </c>
      <c r="AU182" s="36" t="s">
        <v>339</v>
      </c>
      <c r="AV182" s="36" t="s">
        <v>339</v>
      </c>
      <c r="AW182" s="36" t="s">
        <v>339</v>
      </c>
      <c r="AX182" s="36" t="s">
        <v>339</v>
      </c>
      <c r="AY182" s="36" t="s">
        <v>339</v>
      </c>
      <c r="AZ182" s="36" t="s">
        <v>339</v>
      </c>
      <c r="BA182" s="36" t="s">
        <v>339</v>
      </c>
      <c r="BB182" s="36" t="s">
        <v>339</v>
      </c>
      <c r="BC182" s="36" t="s">
        <v>339</v>
      </c>
      <c r="BD182" s="36" t="s">
        <v>339</v>
      </c>
      <c r="BE182" s="36" t="s">
        <v>339</v>
      </c>
      <c r="BF182" s="36" t="s">
        <v>339</v>
      </c>
      <c r="BG182" s="36" t="s">
        <v>339</v>
      </c>
      <c r="BH182" s="36" t="s">
        <v>339</v>
      </c>
      <c r="BI182" s="36" t="s">
        <v>339</v>
      </c>
      <c r="BJ182" s="36" t="s">
        <v>339</v>
      </c>
      <c r="BK182" s="36" t="s">
        <v>339</v>
      </c>
      <c r="BL182" s="36" t="s">
        <v>339</v>
      </c>
    </row>
    <row r="183" spans="1:64" s="37" customFormat="1" x14ac:dyDescent="0.2">
      <c r="A183" s="7"/>
      <c r="B183" s="7"/>
      <c r="C183" s="7"/>
      <c r="D183" s="42"/>
    </row>
    <row r="184" spans="1:64" s="37" customFormat="1" x14ac:dyDescent="0.2">
      <c r="A184" s="7"/>
      <c r="B184" s="37" t="s">
        <v>337</v>
      </c>
      <c r="C184" s="37" t="s">
        <v>1</v>
      </c>
      <c r="D184" s="42"/>
    </row>
    <row r="185" spans="1:64" s="37" customFormat="1" x14ac:dyDescent="0.2">
      <c r="A185" s="7"/>
      <c r="B185" s="37">
        <v>1</v>
      </c>
      <c r="C185" s="7" t="s">
        <v>106</v>
      </c>
      <c r="D185" s="42" t="str">
        <f>IF(D4="－","－",MAX(D4:D27))</f>
        <v>－</v>
      </c>
      <c r="E185" s="42" t="str">
        <f>IF(E4="－","－",SUM(E4:E27))</f>
        <v>－</v>
      </c>
      <c r="F185" s="42" t="str">
        <f t="shared" ref="F185:BL185" si="0">IF(F4="－","－",SUM(F4:F27))</f>
        <v>－</v>
      </c>
      <c r="G185" s="42" t="str">
        <f t="shared" si="0"/>
        <v>－</v>
      </c>
      <c r="H185" s="42" t="str">
        <f t="shared" si="0"/>
        <v>－</v>
      </c>
      <c r="I185" s="42" t="str">
        <f t="shared" si="0"/>
        <v>－</v>
      </c>
      <c r="J185" s="42" t="str">
        <f t="shared" si="0"/>
        <v>－</v>
      </c>
      <c r="K185" s="42" t="str">
        <f t="shared" si="0"/>
        <v>－</v>
      </c>
      <c r="L185" s="42" t="str">
        <f t="shared" si="0"/>
        <v>－</v>
      </c>
      <c r="M185" s="42" t="str">
        <f t="shared" si="0"/>
        <v>－</v>
      </c>
      <c r="N185" s="42" t="str">
        <f t="shared" si="0"/>
        <v>－</v>
      </c>
      <c r="O185" s="42" t="str">
        <f t="shared" si="0"/>
        <v>－</v>
      </c>
      <c r="P185" s="42" t="str">
        <f t="shared" si="0"/>
        <v>－</v>
      </c>
      <c r="Q185" s="42" t="str">
        <f t="shared" si="0"/>
        <v>－</v>
      </c>
      <c r="R185" s="42" t="str">
        <f t="shared" si="0"/>
        <v>－</v>
      </c>
      <c r="S185" s="42" t="str">
        <f t="shared" si="0"/>
        <v>－</v>
      </c>
      <c r="T185" s="42" t="str">
        <f t="shared" si="0"/>
        <v>－</v>
      </c>
      <c r="U185" s="42" t="str">
        <f t="shared" si="0"/>
        <v>－</v>
      </c>
      <c r="V185" s="42" t="str">
        <f t="shared" si="0"/>
        <v>－</v>
      </c>
      <c r="W185" s="42" t="str">
        <f t="shared" si="0"/>
        <v>－</v>
      </c>
      <c r="X185" s="42" t="str">
        <f t="shared" si="0"/>
        <v>－</v>
      </c>
      <c r="Y185" s="42" t="str">
        <f t="shared" si="0"/>
        <v>－</v>
      </c>
      <c r="Z185" s="42" t="str">
        <f t="shared" si="0"/>
        <v>－</v>
      </c>
      <c r="AA185" s="42" t="str">
        <f t="shared" si="0"/>
        <v>－</v>
      </c>
      <c r="AB185" s="42" t="str">
        <f t="shared" si="0"/>
        <v>－</v>
      </c>
      <c r="AC185" s="42" t="str">
        <f t="shared" si="0"/>
        <v>－</v>
      </c>
      <c r="AD185" s="42" t="str">
        <f t="shared" si="0"/>
        <v>－</v>
      </c>
      <c r="AE185" s="42" t="str">
        <f t="shared" si="0"/>
        <v>－</v>
      </c>
      <c r="AF185" s="42" t="str">
        <f t="shared" si="0"/>
        <v>－</v>
      </c>
      <c r="AG185" s="42" t="str">
        <f t="shared" si="0"/>
        <v>－</v>
      </c>
      <c r="AH185" s="42" t="str">
        <f t="shared" si="0"/>
        <v>－</v>
      </c>
      <c r="AI185" s="42" t="str">
        <f t="shared" si="0"/>
        <v>－</v>
      </c>
      <c r="AJ185" s="42" t="str">
        <f t="shared" si="0"/>
        <v>－</v>
      </c>
      <c r="AK185" s="42" t="str">
        <f t="shared" si="0"/>
        <v>－</v>
      </c>
      <c r="AL185" s="42" t="str">
        <f t="shared" si="0"/>
        <v>－</v>
      </c>
      <c r="AM185" s="42" t="str">
        <f t="shared" si="0"/>
        <v>－</v>
      </c>
      <c r="AN185" s="42" t="str">
        <f t="shared" si="0"/>
        <v>－</v>
      </c>
      <c r="AO185" s="42" t="str">
        <f t="shared" si="0"/>
        <v>－</v>
      </c>
      <c r="AP185" s="42" t="str">
        <f t="shared" si="0"/>
        <v>－</v>
      </c>
      <c r="AQ185" s="42" t="str">
        <f t="shared" si="0"/>
        <v>－</v>
      </c>
      <c r="AR185" s="42" t="str">
        <f t="shared" si="0"/>
        <v>－</v>
      </c>
      <c r="AS185" s="42" t="str">
        <f t="shared" si="0"/>
        <v>－</v>
      </c>
      <c r="AT185" s="42" t="str">
        <f t="shared" si="0"/>
        <v>－</v>
      </c>
      <c r="AU185" s="42" t="str">
        <f t="shared" si="0"/>
        <v>－</v>
      </c>
      <c r="AV185" s="42" t="str">
        <f t="shared" si="0"/>
        <v>－</v>
      </c>
      <c r="AW185" s="42" t="str">
        <f t="shared" si="0"/>
        <v>－</v>
      </c>
      <c r="AX185" s="42" t="str">
        <f t="shared" si="0"/>
        <v>－</v>
      </c>
      <c r="AY185" s="42" t="str">
        <f t="shared" si="0"/>
        <v>－</v>
      </c>
      <c r="AZ185" s="42" t="str">
        <f t="shared" si="0"/>
        <v>－</v>
      </c>
      <c r="BA185" s="42" t="str">
        <f t="shared" si="0"/>
        <v>－</v>
      </c>
      <c r="BB185" s="42" t="str">
        <f t="shared" si="0"/>
        <v>－</v>
      </c>
      <c r="BC185" s="42" t="str">
        <f t="shared" si="0"/>
        <v>－</v>
      </c>
      <c r="BD185" s="42" t="str">
        <f t="shared" si="0"/>
        <v>－</v>
      </c>
      <c r="BE185" s="42" t="str">
        <f t="shared" si="0"/>
        <v>－</v>
      </c>
      <c r="BF185" s="42" t="str">
        <f t="shared" si="0"/>
        <v>－</v>
      </c>
      <c r="BG185" s="42" t="str">
        <f t="shared" si="0"/>
        <v>－</v>
      </c>
      <c r="BH185" s="42" t="str">
        <f t="shared" si="0"/>
        <v>－</v>
      </c>
      <c r="BI185" s="42" t="str">
        <f t="shared" si="0"/>
        <v>－</v>
      </c>
      <c r="BJ185" s="42" t="str">
        <f t="shared" si="0"/>
        <v>－</v>
      </c>
      <c r="BK185" s="42" t="str">
        <f t="shared" si="0"/>
        <v>－</v>
      </c>
      <c r="BL185" s="42" t="str">
        <f t="shared" si="0"/>
        <v>－</v>
      </c>
    </row>
    <row r="186" spans="1:64" s="37" customFormat="1" x14ac:dyDescent="0.2">
      <c r="A186" s="7"/>
      <c r="B186" s="37">
        <v>2</v>
      </c>
      <c r="C186" s="7" t="s">
        <v>131</v>
      </c>
      <c r="D186" s="42" t="str">
        <f>IF(D28="－","－",MAX(D28:D35))</f>
        <v>－</v>
      </c>
      <c r="E186" s="42" t="str">
        <f>IF(E28="－","－",SUM(E28:E35))</f>
        <v>－</v>
      </c>
      <c r="F186" s="42" t="str">
        <f t="shared" ref="F186:BL186" si="1">IF(F28="－","－",SUM(F28:F35))</f>
        <v>－</v>
      </c>
      <c r="G186" s="42" t="str">
        <f t="shared" si="1"/>
        <v>－</v>
      </c>
      <c r="H186" s="42" t="str">
        <f t="shared" si="1"/>
        <v>－</v>
      </c>
      <c r="I186" s="42" t="str">
        <f t="shared" si="1"/>
        <v>－</v>
      </c>
      <c r="J186" s="42" t="str">
        <f t="shared" si="1"/>
        <v>－</v>
      </c>
      <c r="K186" s="42" t="str">
        <f t="shared" si="1"/>
        <v>－</v>
      </c>
      <c r="L186" s="42" t="str">
        <f t="shared" si="1"/>
        <v>－</v>
      </c>
      <c r="M186" s="42" t="str">
        <f t="shared" si="1"/>
        <v>－</v>
      </c>
      <c r="N186" s="42" t="str">
        <f t="shared" si="1"/>
        <v>－</v>
      </c>
      <c r="O186" s="42" t="str">
        <f t="shared" si="1"/>
        <v>－</v>
      </c>
      <c r="P186" s="42" t="str">
        <f t="shared" si="1"/>
        <v>－</v>
      </c>
      <c r="Q186" s="42" t="str">
        <f t="shared" si="1"/>
        <v>－</v>
      </c>
      <c r="R186" s="42" t="str">
        <f t="shared" si="1"/>
        <v>－</v>
      </c>
      <c r="S186" s="42" t="str">
        <f t="shared" si="1"/>
        <v>－</v>
      </c>
      <c r="T186" s="42" t="str">
        <f t="shared" si="1"/>
        <v>－</v>
      </c>
      <c r="U186" s="42" t="str">
        <f t="shared" si="1"/>
        <v>－</v>
      </c>
      <c r="V186" s="42" t="str">
        <f t="shared" si="1"/>
        <v>－</v>
      </c>
      <c r="W186" s="42" t="str">
        <f t="shared" si="1"/>
        <v>－</v>
      </c>
      <c r="X186" s="42" t="str">
        <f t="shared" si="1"/>
        <v>－</v>
      </c>
      <c r="Y186" s="42" t="str">
        <f t="shared" si="1"/>
        <v>－</v>
      </c>
      <c r="Z186" s="42" t="str">
        <f t="shared" si="1"/>
        <v>－</v>
      </c>
      <c r="AA186" s="42" t="str">
        <f t="shared" si="1"/>
        <v>－</v>
      </c>
      <c r="AB186" s="42" t="str">
        <f t="shared" si="1"/>
        <v>－</v>
      </c>
      <c r="AC186" s="42" t="str">
        <f t="shared" si="1"/>
        <v>－</v>
      </c>
      <c r="AD186" s="42" t="str">
        <f t="shared" si="1"/>
        <v>－</v>
      </c>
      <c r="AE186" s="42" t="str">
        <f t="shared" si="1"/>
        <v>－</v>
      </c>
      <c r="AF186" s="42" t="str">
        <f t="shared" si="1"/>
        <v>－</v>
      </c>
      <c r="AG186" s="42" t="str">
        <f t="shared" si="1"/>
        <v>－</v>
      </c>
      <c r="AH186" s="42" t="str">
        <f t="shared" si="1"/>
        <v>－</v>
      </c>
      <c r="AI186" s="42" t="str">
        <f t="shared" si="1"/>
        <v>－</v>
      </c>
      <c r="AJ186" s="42" t="str">
        <f t="shared" si="1"/>
        <v>－</v>
      </c>
      <c r="AK186" s="42" t="str">
        <f t="shared" si="1"/>
        <v>－</v>
      </c>
      <c r="AL186" s="42" t="str">
        <f t="shared" si="1"/>
        <v>－</v>
      </c>
      <c r="AM186" s="42" t="str">
        <f t="shared" si="1"/>
        <v>－</v>
      </c>
      <c r="AN186" s="42" t="str">
        <f t="shared" si="1"/>
        <v>－</v>
      </c>
      <c r="AO186" s="42" t="str">
        <f t="shared" si="1"/>
        <v>－</v>
      </c>
      <c r="AP186" s="42" t="str">
        <f t="shared" si="1"/>
        <v>－</v>
      </c>
      <c r="AQ186" s="42" t="str">
        <f t="shared" si="1"/>
        <v>－</v>
      </c>
      <c r="AR186" s="42" t="str">
        <f t="shared" si="1"/>
        <v>－</v>
      </c>
      <c r="AS186" s="42" t="str">
        <f t="shared" si="1"/>
        <v>－</v>
      </c>
      <c r="AT186" s="42" t="str">
        <f t="shared" si="1"/>
        <v>－</v>
      </c>
      <c r="AU186" s="42" t="str">
        <f t="shared" si="1"/>
        <v>－</v>
      </c>
      <c r="AV186" s="42" t="str">
        <f t="shared" si="1"/>
        <v>－</v>
      </c>
      <c r="AW186" s="42" t="str">
        <f t="shared" si="1"/>
        <v>－</v>
      </c>
      <c r="AX186" s="42" t="str">
        <f t="shared" si="1"/>
        <v>－</v>
      </c>
      <c r="AY186" s="42" t="str">
        <f t="shared" si="1"/>
        <v>－</v>
      </c>
      <c r="AZ186" s="42" t="str">
        <f t="shared" si="1"/>
        <v>－</v>
      </c>
      <c r="BA186" s="42" t="str">
        <f t="shared" si="1"/>
        <v>－</v>
      </c>
      <c r="BB186" s="42" t="str">
        <f t="shared" si="1"/>
        <v>－</v>
      </c>
      <c r="BC186" s="42" t="str">
        <f t="shared" si="1"/>
        <v>－</v>
      </c>
      <c r="BD186" s="42" t="str">
        <f t="shared" si="1"/>
        <v>－</v>
      </c>
      <c r="BE186" s="42" t="str">
        <f t="shared" si="1"/>
        <v>－</v>
      </c>
      <c r="BF186" s="42" t="str">
        <f t="shared" si="1"/>
        <v>－</v>
      </c>
      <c r="BG186" s="42" t="str">
        <f t="shared" si="1"/>
        <v>－</v>
      </c>
      <c r="BH186" s="42" t="str">
        <f t="shared" si="1"/>
        <v>－</v>
      </c>
      <c r="BI186" s="42" t="str">
        <f t="shared" si="1"/>
        <v>－</v>
      </c>
      <c r="BJ186" s="42" t="str">
        <f t="shared" si="1"/>
        <v>－</v>
      </c>
      <c r="BK186" s="42" t="str">
        <f t="shared" si="1"/>
        <v>－</v>
      </c>
      <c r="BL186" s="42" t="str">
        <f t="shared" si="1"/>
        <v>－</v>
      </c>
    </row>
    <row r="187" spans="1:64" s="37" customFormat="1" x14ac:dyDescent="0.2">
      <c r="A187" s="7"/>
      <c r="B187" s="37">
        <v>3</v>
      </c>
      <c r="C187" s="7" t="s">
        <v>140</v>
      </c>
      <c r="D187" s="42">
        <f>IF(D36="－","－",MAX(D36:D55))</f>
        <v>4.6388708830000001</v>
      </c>
      <c r="E187" s="42">
        <f>IF(E36="－","－",SUM(E36:E55))</f>
        <v>776</v>
      </c>
      <c r="F187" s="42">
        <f t="shared" ref="F187:BL187" si="2">IF(F36="－","－",SUM(F36:F55))</f>
        <v>0</v>
      </c>
      <c r="G187" s="42">
        <f t="shared" si="2"/>
        <v>1</v>
      </c>
      <c r="H187" s="42">
        <f t="shared" si="2"/>
        <v>775</v>
      </c>
      <c r="I187" s="42">
        <f t="shared" si="2"/>
        <v>0</v>
      </c>
      <c r="J187" s="42">
        <f t="shared" si="2"/>
        <v>0</v>
      </c>
      <c r="K187" s="42">
        <f t="shared" si="2"/>
        <v>0</v>
      </c>
      <c r="L187" s="42">
        <f t="shared" si="2"/>
        <v>0</v>
      </c>
      <c r="M187" s="42">
        <f t="shared" si="2"/>
        <v>0</v>
      </c>
      <c r="N187" s="42">
        <f t="shared" si="2"/>
        <v>0</v>
      </c>
      <c r="O187" s="42">
        <f t="shared" si="2"/>
        <v>0</v>
      </c>
      <c r="P187" s="42">
        <f t="shared" si="2"/>
        <v>0</v>
      </c>
      <c r="Q187" s="42">
        <f t="shared" si="2"/>
        <v>0</v>
      </c>
      <c r="R187" s="42">
        <f t="shared" si="2"/>
        <v>0</v>
      </c>
      <c r="S187" s="42">
        <f t="shared" si="2"/>
        <v>0</v>
      </c>
      <c r="T187" s="42">
        <f t="shared" si="2"/>
        <v>0</v>
      </c>
      <c r="U187" s="42">
        <f t="shared" si="2"/>
        <v>3.0000000000000001E-3</v>
      </c>
      <c r="V187" s="42">
        <f t="shared" si="2"/>
        <v>7.1999999999999998E-3</v>
      </c>
      <c r="W187" s="42">
        <f t="shared" si="2"/>
        <v>3.0000000000000001E-3</v>
      </c>
      <c r="X187" s="42">
        <f t="shared" si="2"/>
        <v>7.1999999999999998E-3</v>
      </c>
      <c r="Y187" s="42">
        <f t="shared" si="2"/>
        <v>1.0200000000000001E-2</v>
      </c>
      <c r="Z187" s="42">
        <f t="shared" si="2"/>
        <v>0</v>
      </c>
      <c r="AA187" s="42">
        <f t="shared" si="2"/>
        <v>0</v>
      </c>
      <c r="AB187" s="42">
        <f t="shared" si="2"/>
        <v>0</v>
      </c>
      <c r="AC187" s="42">
        <f t="shared" si="2"/>
        <v>0</v>
      </c>
      <c r="AD187" s="42">
        <f t="shared" si="2"/>
        <v>0</v>
      </c>
      <c r="AE187" s="42">
        <f t="shared" si="2"/>
        <v>0</v>
      </c>
      <c r="AF187" s="42">
        <f t="shared" si="2"/>
        <v>0</v>
      </c>
      <c r="AG187" s="42">
        <f t="shared" si="2"/>
        <v>5.9700791270730208E-4</v>
      </c>
      <c r="AH187" s="42">
        <f t="shared" si="2"/>
        <v>1.0155996675940311E-3</v>
      </c>
      <c r="AI187" s="42">
        <f t="shared" si="2"/>
        <v>3.25266380026737E-3</v>
      </c>
      <c r="AJ187" s="42">
        <f t="shared" si="2"/>
        <v>0</v>
      </c>
      <c r="AK187" s="42">
        <f t="shared" si="2"/>
        <v>0</v>
      </c>
      <c r="AL187" s="42">
        <f t="shared" si="2"/>
        <v>0</v>
      </c>
      <c r="AM187" s="42">
        <f t="shared" si="2"/>
        <v>5.9700791270730208E-4</v>
      </c>
      <c r="AN187" s="42">
        <f t="shared" si="2"/>
        <v>1.0155996675940311E-3</v>
      </c>
      <c r="AO187" s="42">
        <f t="shared" si="2"/>
        <v>3.25266380026737E-3</v>
      </c>
      <c r="AP187" s="42">
        <f t="shared" si="2"/>
        <v>8.1849980000000006E-3</v>
      </c>
      <c r="AQ187" s="42">
        <f t="shared" si="2"/>
        <v>4.4073059999999997E-3</v>
      </c>
      <c r="AR187" s="42">
        <f t="shared" si="2"/>
        <v>1.2592304E-2</v>
      </c>
      <c r="AS187" s="42">
        <f t="shared" si="2"/>
        <v>0</v>
      </c>
      <c r="AT187" s="42">
        <f t="shared" si="2"/>
        <v>0</v>
      </c>
      <c r="AU187" s="42">
        <f t="shared" si="2"/>
        <v>0</v>
      </c>
      <c r="AV187" s="42">
        <f t="shared" si="2"/>
        <v>0</v>
      </c>
      <c r="AW187" s="42">
        <f t="shared" si="2"/>
        <v>0</v>
      </c>
      <c r="AX187" s="42">
        <f t="shared" si="2"/>
        <v>0</v>
      </c>
      <c r="AY187" s="42">
        <f t="shared" si="2"/>
        <v>0</v>
      </c>
      <c r="AZ187" s="42">
        <f t="shared" si="2"/>
        <v>0</v>
      </c>
      <c r="BA187" s="42">
        <f t="shared" si="2"/>
        <v>0</v>
      </c>
      <c r="BB187" s="42">
        <f t="shared" si="2"/>
        <v>0</v>
      </c>
      <c r="BC187" s="42">
        <f t="shared" si="2"/>
        <v>0</v>
      </c>
      <c r="BD187" s="42">
        <f t="shared" si="2"/>
        <v>0</v>
      </c>
      <c r="BE187" s="42">
        <f t="shared" si="2"/>
        <v>0</v>
      </c>
      <c r="BF187" s="42">
        <f t="shared" si="2"/>
        <v>0</v>
      </c>
      <c r="BG187" s="42">
        <f t="shared" si="2"/>
        <v>0.11012817599999999</v>
      </c>
      <c r="BH187" s="42">
        <f t="shared" si="2"/>
        <v>1.444297003</v>
      </c>
      <c r="BI187" s="42">
        <f t="shared" si="2"/>
        <v>0</v>
      </c>
      <c r="BJ187" s="42">
        <f t="shared" si="2"/>
        <v>0</v>
      </c>
      <c r="BK187" s="42">
        <f t="shared" si="2"/>
        <v>0</v>
      </c>
      <c r="BL187" s="42">
        <f t="shared" si="2"/>
        <v>0</v>
      </c>
    </row>
    <row r="188" spans="1:64" s="37" customFormat="1" x14ac:dyDescent="0.2">
      <c r="A188" s="7"/>
      <c r="B188" s="37">
        <v>4</v>
      </c>
      <c r="C188" s="7" t="s">
        <v>161</v>
      </c>
      <c r="D188" s="42">
        <f>IF(D56="－","－",MAX(D56:D66))</f>
        <v>5.0850396289999997</v>
      </c>
      <c r="E188" s="42">
        <f>IF(E56="－","－",SUM(E56:E66))</f>
        <v>590</v>
      </c>
      <c r="F188" s="42">
        <f t="shared" ref="F188:BL188" si="3">IF(F56="－","－",SUM(F56:F66))</f>
        <v>0</v>
      </c>
      <c r="G188" s="42">
        <f t="shared" si="3"/>
        <v>7</v>
      </c>
      <c r="H188" s="42">
        <f t="shared" si="3"/>
        <v>583</v>
      </c>
      <c r="I188" s="42">
        <f t="shared" si="3"/>
        <v>8.0576349006425305E-7</v>
      </c>
      <c r="J188" s="42">
        <f t="shared" si="3"/>
        <v>1.23365893349205E-2</v>
      </c>
      <c r="K188" s="42">
        <f t="shared" si="3"/>
        <v>8.0576349006425305E-7</v>
      </c>
      <c r="L188" s="42">
        <f t="shared" si="3"/>
        <v>0</v>
      </c>
      <c r="M188" s="42">
        <f t="shared" si="3"/>
        <v>3.3739509841188529E-4</v>
      </c>
      <c r="N188" s="42">
        <f t="shared" si="3"/>
        <v>1.1999999999998678E-2</v>
      </c>
      <c r="O188" s="42">
        <f t="shared" si="3"/>
        <v>0.13345992200000001</v>
      </c>
      <c r="P188" s="42">
        <f t="shared" si="3"/>
        <v>0.23277930299999999</v>
      </c>
      <c r="Q188" s="42">
        <f t="shared" si="3"/>
        <v>0.12017728</v>
      </c>
      <c r="R188" s="42">
        <f t="shared" si="3"/>
        <v>1.3282641999999999E-2</v>
      </c>
      <c r="S188" s="42">
        <f t="shared" si="3"/>
        <v>0.21545411899999997</v>
      </c>
      <c r="T188" s="42">
        <f t="shared" si="3"/>
        <v>1.7325184000000007E-2</v>
      </c>
      <c r="U188" s="42">
        <f t="shared" si="3"/>
        <v>0.16200000000000003</v>
      </c>
      <c r="V188" s="42">
        <f t="shared" si="3"/>
        <v>0.38759999999999994</v>
      </c>
      <c r="W188" s="42">
        <f t="shared" si="3"/>
        <v>0.29546072776349003</v>
      </c>
      <c r="X188" s="42">
        <f t="shared" si="3"/>
        <v>0.63271589233492043</v>
      </c>
      <c r="Y188" s="42">
        <f t="shared" si="3"/>
        <v>0.9281766200984104</v>
      </c>
      <c r="Z188" s="42">
        <f t="shared" si="3"/>
        <v>4.7888492016402763E-7</v>
      </c>
      <c r="AA188" s="42">
        <f t="shared" si="3"/>
        <v>1.0248137291510191E-7</v>
      </c>
      <c r="AB188" s="42">
        <f t="shared" si="3"/>
        <v>1.02481E-7</v>
      </c>
      <c r="AC188" s="42">
        <f t="shared" si="3"/>
        <v>1.6525330312795341E-8</v>
      </c>
      <c r="AD188" s="42">
        <f t="shared" si="3"/>
        <v>6.1497923602804247E-4</v>
      </c>
      <c r="AE188" s="42">
        <f t="shared" si="3"/>
        <v>5.5348131242523822E-3</v>
      </c>
      <c r="AF188" s="42">
        <f t="shared" si="3"/>
        <v>6.1497923602804247E-3</v>
      </c>
      <c r="AG188" s="42">
        <f t="shared" si="3"/>
        <v>2.712054843500987E-2</v>
      </c>
      <c r="AH188" s="42">
        <f t="shared" si="3"/>
        <v>4.6136105383694948E-2</v>
      </c>
      <c r="AI188" s="42">
        <f t="shared" si="3"/>
        <v>0.14776022940453654</v>
      </c>
      <c r="AJ188" s="42">
        <f t="shared" si="3"/>
        <v>1.0244912167095776E-8</v>
      </c>
      <c r="AK188" s="42">
        <f t="shared" si="3"/>
        <v>1.2380387044828287E-8</v>
      </c>
      <c r="AL188" s="42">
        <f t="shared" si="3"/>
        <v>3.0964355506141589E-8</v>
      </c>
      <c r="AM188" s="42">
        <f t="shared" si="3"/>
        <v>2.7120575205252351E-2</v>
      </c>
      <c r="AN188" s="42">
        <f t="shared" si="3"/>
        <v>4.6751097000110035E-2</v>
      </c>
      <c r="AO188" s="42">
        <f t="shared" si="3"/>
        <v>0.15329507349314442</v>
      </c>
      <c r="AP188" s="42">
        <f t="shared" si="3"/>
        <v>1.1532172840000001</v>
      </c>
      <c r="AQ188" s="42">
        <f t="shared" si="3"/>
        <v>0.62096315000000013</v>
      </c>
      <c r="AR188" s="42">
        <f t="shared" si="3"/>
        <v>1.7741804340000005</v>
      </c>
      <c r="AS188" s="42">
        <f t="shared" si="3"/>
        <v>4.1066600000000001E-4</v>
      </c>
      <c r="AT188" s="42">
        <f t="shared" si="3"/>
        <v>2.2396320000000001E-3</v>
      </c>
      <c r="AU188" s="42">
        <f t="shared" si="3"/>
        <v>4.5964719999999999E-3</v>
      </c>
      <c r="AV188" s="42">
        <f t="shared" si="3"/>
        <v>2.7306397999999999E-2</v>
      </c>
      <c r="AW188" s="42">
        <f t="shared" si="3"/>
        <v>5.6041823999999997E-2</v>
      </c>
      <c r="AX188" s="42">
        <f t="shared" si="3"/>
        <v>2.3786315999999998E-2</v>
      </c>
      <c r="AY188" s="42">
        <f t="shared" si="3"/>
        <v>4.8817444000000002E-2</v>
      </c>
      <c r="AZ188" s="42">
        <f t="shared" si="3"/>
        <v>8.1614285714285715E-6</v>
      </c>
      <c r="BA188" s="42">
        <f t="shared" si="3"/>
        <v>1.6324285714285715E-5</v>
      </c>
      <c r="BB188" s="42">
        <f t="shared" si="3"/>
        <v>13.294420111000001</v>
      </c>
      <c r="BC188" s="42">
        <f t="shared" si="3"/>
        <v>929.3575377689998</v>
      </c>
      <c r="BD188" s="42">
        <f t="shared" si="3"/>
        <v>2022.6153109240001</v>
      </c>
      <c r="BE188" s="42">
        <f t="shared" si="3"/>
        <v>0.60069673857142869</v>
      </c>
      <c r="BF188" s="42">
        <f t="shared" si="3"/>
        <v>1.2013934828571429</v>
      </c>
      <c r="BG188" s="42">
        <f t="shared" si="3"/>
        <v>10.590707308999999</v>
      </c>
      <c r="BH188" s="42">
        <f t="shared" si="3"/>
        <v>93.358294751999992</v>
      </c>
      <c r="BI188" s="42">
        <f t="shared" si="3"/>
        <v>0</v>
      </c>
      <c r="BJ188" s="42">
        <f t="shared" si="3"/>
        <v>0</v>
      </c>
      <c r="BK188" s="42">
        <f t="shared" si="3"/>
        <v>0</v>
      </c>
      <c r="BL188" s="42">
        <f t="shared" si="3"/>
        <v>0</v>
      </c>
    </row>
    <row r="189" spans="1:64" s="37" customFormat="1" x14ac:dyDescent="0.2">
      <c r="A189" s="7"/>
      <c r="B189" s="37">
        <v>5</v>
      </c>
      <c r="C189" s="7" t="s">
        <v>173</v>
      </c>
      <c r="D189" s="42" t="str">
        <f>IF(D67="－","－",MAX(D67:D73))</f>
        <v>－</v>
      </c>
      <c r="E189" s="42" t="str">
        <f>IF(E67="－","－",SUM(E67:E73))</f>
        <v>－</v>
      </c>
      <c r="F189" s="42" t="str">
        <f t="shared" ref="F189:BL189" si="4">IF(F67="－","－",SUM(F67:F73))</f>
        <v>－</v>
      </c>
      <c r="G189" s="42" t="str">
        <f t="shared" si="4"/>
        <v>－</v>
      </c>
      <c r="H189" s="42" t="str">
        <f t="shared" si="4"/>
        <v>－</v>
      </c>
      <c r="I189" s="42" t="str">
        <f t="shared" si="4"/>
        <v>－</v>
      </c>
      <c r="J189" s="42" t="str">
        <f t="shared" si="4"/>
        <v>－</v>
      </c>
      <c r="K189" s="42" t="str">
        <f t="shared" si="4"/>
        <v>－</v>
      </c>
      <c r="L189" s="42" t="str">
        <f t="shared" si="4"/>
        <v>－</v>
      </c>
      <c r="M189" s="42" t="str">
        <f t="shared" si="4"/>
        <v>－</v>
      </c>
      <c r="N189" s="42" t="str">
        <f t="shared" si="4"/>
        <v>－</v>
      </c>
      <c r="O189" s="42" t="str">
        <f t="shared" si="4"/>
        <v>－</v>
      </c>
      <c r="P189" s="42" t="str">
        <f t="shared" si="4"/>
        <v>－</v>
      </c>
      <c r="Q189" s="42" t="str">
        <f t="shared" si="4"/>
        <v>－</v>
      </c>
      <c r="R189" s="42" t="str">
        <f t="shared" si="4"/>
        <v>－</v>
      </c>
      <c r="S189" s="42" t="str">
        <f t="shared" si="4"/>
        <v>－</v>
      </c>
      <c r="T189" s="42" t="str">
        <f t="shared" si="4"/>
        <v>－</v>
      </c>
      <c r="U189" s="42" t="str">
        <f t="shared" si="4"/>
        <v>－</v>
      </c>
      <c r="V189" s="42" t="str">
        <f t="shared" si="4"/>
        <v>－</v>
      </c>
      <c r="W189" s="42" t="str">
        <f t="shared" si="4"/>
        <v>－</v>
      </c>
      <c r="X189" s="42" t="str">
        <f t="shared" si="4"/>
        <v>－</v>
      </c>
      <c r="Y189" s="42" t="str">
        <f t="shared" si="4"/>
        <v>－</v>
      </c>
      <c r="Z189" s="42" t="str">
        <f t="shared" si="4"/>
        <v>－</v>
      </c>
      <c r="AA189" s="42" t="str">
        <f t="shared" si="4"/>
        <v>－</v>
      </c>
      <c r="AB189" s="42" t="str">
        <f t="shared" si="4"/>
        <v>－</v>
      </c>
      <c r="AC189" s="42" t="str">
        <f t="shared" si="4"/>
        <v>－</v>
      </c>
      <c r="AD189" s="42" t="str">
        <f t="shared" si="4"/>
        <v>－</v>
      </c>
      <c r="AE189" s="42" t="str">
        <f t="shared" si="4"/>
        <v>－</v>
      </c>
      <c r="AF189" s="42" t="str">
        <f t="shared" si="4"/>
        <v>－</v>
      </c>
      <c r="AG189" s="42" t="str">
        <f t="shared" si="4"/>
        <v>－</v>
      </c>
      <c r="AH189" s="42" t="str">
        <f t="shared" si="4"/>
        <v>－</v>
      </c>
      <c r="AI189" s="42" t="str">
        <f t="shared" si="4"/>
        <v>－</v>
      </c>
      <c r="AJ189" s="42" t="str">
        <f t="shared" si="4"/>
        <v>－</v>
      </c>
      <c r="AK189" s="42" t="str">
        <f t="shared" si="4"/>
        <v>－</v>
      </c>
      <c r="AL189" s="42" t="str">
        <f t="shared" si="4"/>
        <v>－</v>
      </c>
      <c r="AM189" s="42" t="str">
        <f t="shared" si="4"/>
        <v>－</v>
      </c>
      <c r="AN189" s="42" t="str">
        <f t="shared" si="4"/>
        <v>－</v>
      </c>
      <c r="AO189" s="42" t="str">
        <f t="shared" si="4"/>
        <v>－</v>
      </c>
      <c r="AP189" s="42" t="str">
        <f t="shared" si="4"/>
        <v>－</v>
      </c>
      <c r="AQ189" s="42" t="str">
        <f t="shared" si="4"/>
        <v>－</v>
      </c>
      <c r="AR189" s="42" t="str">
        <f t="shared" si="4"/>
        <v>－</v>
      </c>
      <c r="AS189" s="42" t="str">
        <f t="shared" si="4"/>
        <v>－</v>
      </c>
      <c r="AT189" s="42" t="str">
        <f t="shared" si="4"/>
        <v>－</v>
      </c>
      <c r="AU189" s="42" t="str">
        <f t="shared" si="4"/>
        <v>－</v>
      </c>
      <c r="AV189" s="42" t="str">
        <f t="shared" si="4"/>
        <v>－</v>
      </c>
      <c r="AW189" s="42" t="str">
        <f t="shared" si="4"/>
        <v>－</v>
      </c>
      <c r="AX189" s="42" t="str">
        <f t="shared" si="4"/>
        <v>－</v>
      </c>
      <c r="AY189" s="42" t="str">
        <f t="shared" si="4"/>
        <v>－</v>
      </c>
      <c r="AZ189" s="42" t="str">
        <f t="shared" si="4"/>
        <v>－</v>
      </c>
      <c r="BA189" s="42" t="str">
        <f t="shared" si="4"/>
        <v>－</v>
      </c>
      <c r="BB189" s="42" t="str">
        <f t="shared" si="4"/>
        <v>－</v>
      </c>
      <c r="BC189" s="42" t="str">
        <f t="shared" si="4"/>
        <v>－</v>
      </c>
      <c r="BD189" s="42" t="str">
        <f t="shared" si="4"/>
        <v>－</v>
      </c>
      <c r="BE189" s="42" t="str">
        <f t="shared" si="4"/>
        <v>－</v>
      </c>
      <c r="BF189" s="42" t="str">
        <f t="shared" si="4"/>
        <v>－</v>
      </c>
      <c r="BG189" s="42" t="str">
        <f t="shared" si="4"/>
        <v>－</v>
      </c>
      <c r="BH189" s="42" t="str">
        <f t="shared" si="4"/>
        <v>－</v>
      </c>
      <c r="BI189" s="42" t="str">
        <f t="shared" si="4"/>
        <v>－</v>
      </c>
      <c r="BJ189" s="42" t="str">
        <f t="shared" si="4"/>
        <v>－</v>
      </c>
      <c r="BK189" s="42" t="str">
        <f t="shared" si="4"/>
        <v>－</v>
      </c>
      <c r="BL189" s="42" t="str">
        <f t="shared" si="4"/>
        <v>－</v>
      </c>
    </row>
    <row r="190" spans="1:64" s="37" customFormat="1" x14ac:dyDescent="0.2">
      <c r="A190" s="7"/>
      <c r="B190" s="37">
        <v>6</v>
      </c>
      <c r="C190" s="7" t="s">
        <v>181</v>
      </c>
      <c r="D190" s="42">
        <f>IF(D74="－","－",MAX(D74:D84))</f>
        <v>6.8970954129999997</v>
      </c>
      <c r="E190" s="42">
        <f>IF(E74="－","－",SUM(E74:E84))</f>
        <v>660</v>
      </c>
      <c r="F190" s="42">
        <f t="shared" ref="F190:BL190" si="5">IF(F74="－","－",SUM(F74:F84))</f>
        <v>66</v>
      </c>
      <c r="G190" s="42">
        <f t="shared" si="5"/>
        <v>142</v>
      </c>
      <c r="H190" s="42">
        <f t="shared" si="5"/>
        <v>452</v>
      </c>
      <c r="I190" s="42">
        <f t="shared" si="5"/>
        <v>1765.0137113594692</v>
      </c>
      <c r="J190" s="42">
        <f t="shared" si="5"/>
        <v>3220.9114392272854</v>
      </c>
      <c r="K190" s="42">
        <f t="shared" si="5"/>
        <v>1321.1956868593843</v>
      </c>
      <c r="L190" s="42">
        <f t="shared" si="5"/>
        <v>443.81802450008507</v>
      </c>
      <c r="M190" s="42">
        <f t="shared" si="5"/>
        <v>3641.7326405868989</v>
      </c>
      <c r="N190" s="42">
        <f t="shared" si="5"/>
        <v>1344.1925099998559</v>
      </c>
      <c r="O190" s="42">
        <f t="shared" si="5"/>
        <v>29.067638421999998</v>
      </c>
      <c r="P190" s="42">
        <f t="shared" si="5"/>
        <v>47.564079039000006</v>
      </c>
      <c r="Q190" s="42">
        <f t="shared" si="5"/>
        <v>27.293239644000003</v>
      </c>
      <c r="R190" s="42">
        <f t="shared" si="5"/>
        <v>1.7743987780000001</v>
      </c>
      <c r="S190" s="42">
        <f t="shared" si="5"/>
        <v>45.249645841999993</v>
      </c>
      <c r="T190" s="42">
        <f t="shared" si="5"/>
        <v>2.3144331970000001</v>
      </c>
      <c r="U190" s="42">
        <f t="shared" si="5"/>
        <v>40.457399999999978</v>
      </c>
      <c r="V190" s="42">
        <f t="shared" si="5"/>
        <v>95.936799999999977</v>
      </c>
      <c r="W190" s="42">
        <f t="shared" si="5"/>
        <v>1834.5387497814691</v>
      </c>
      <c r="X190" s="42">
        <f t="shared" si="5"/>
        <v>3364.4123182662861</v>
      </c>
      <c r="Y190" s="42">
        <f t="shared" si="5"/>
        <v>5198.9510680477561</v>
      </c>
      <c r="Z190" s="42">
        <f t="shared" si="5"/>
        <v>7.8166794319209387</v>
      </c>
      <c r="AA190" s="42">
        <f t="shared" si="5"/>
        <v>4.1762324996446445</v>
      </c>
      <c r="AB190" s="42">
        <f t="shared" si="5"/>
        <v>27.754724231237006</v>
      </c>
      <c r="AC190" s="42">
        <f t="shared" si="5"/>
        <v>25.955940938025446</v>
      </c>
      <c r="AD190" s="42">
        <f t="shared" si="5"/>
        <v>47.622122149516883</v>
      </c>
      <c r="AE190" s="42">
        <f t="shared" si="5"/>
        <v>530.99380146647263</v>
      </c>
      <c r="AF190" s="42">
        <f t="shared" si="5"/>
        <v>578.61592361598946</v>
      </c>
      <c r="AG190" s="42">
        <f t="shared" si="5"/>
        <v>7.3923713794720758</v>
      </c>
      <c r="AH190" s="42">
        <f t="shared" si="5"/>
        <v>12.57552832369962</v>
      </c>
      <c r="AI190" s="42">
        <f t="shared" si="5"/>
        <v>40.275678550227163</v>
      </c>
      <c r="AJ190" s="42">
        <f t="shared" si="5"/>
        <v>1.2002980510425998</v>
      </c>
      <c r="AK190" s="42">
        <f t="shared" si="5"/>
        <v>0.76146935980565278</v>
      </c>
      <c r="AL190" s="42">
        <f t="shared" si="5"/>
        <v>1.9251227664803869</v>
      </c>
      <c r="AM190" s="42">
        <f t="shared" si="5"/>
        <v>34.548610368540132</v>
      </c>
      <c r="AN190" s="42">
        <f t="shared" si="5"/>
        <v>60.95911983302215</v>
      </c>
      <c r="AO190" s="42">
        <f t="shared" si="5"/>
        <v>573.19460278318024</v>
      </c>
      <c r="AP190" s="42">
        <f t="shared" si="5"/>
        <v>19620.655286625999</v>
      </c>
      <c r="AQ190" s="42">
        <f t="shared" si="5"/>
        <v>10564.968231259001</v>
      </c>
      <c r="AR190" s="42">
        <f t="shared" si="5"/>
        <v>30185.623517884997</v>
      </c>
      <c r="AS190" s="42">
        <f t="shared" si="5"/>
        <v>831.14426173100014</v>
      </c>
      <c r="AT190" s="42">
        <f t="shared" si="5"/>
        <v>55638.304501506005</v>
      </c>
      <c r="AU190" s="42">
        <f t="shared" si="5"/>
        <v>129260.172810302</v>
      </c>
      <c r="AV190" s="42">
        <f t="shared" si="5"/>
        <v>35104.063831551997</v>
      </c>
      <c r="AW190" s="42">
        <f t="shared" si="5"/>
        <v>82388.675923724993</v>
      </c>
      <c r="AX190" s="42">
        <f t="shared" si="5"/>
        <v>33972.828115551994</v>
      </c>
      <c r="AY190" s="42">
        <f t="shared" si="5"/>
        <v>79842.646096929995</v>
      </c>
      <c r="AZ190" s="42">
        <f t="shared" si="5"/>
        <v>17.948342318571427</v>
      </c>
      <c r="BA190" s="42">
        <f t="shared" si="5"/>
        <v>35.896684645714288</v>
      </c>
      <c r="BB190" s="42">
        <f t="shared" si="5"/>
        <v>127.628827242</v>
      </c>
      <c r="BC190" s="42">
        <f t="shared" si="5"/>
        <v>9065.7739016289979</v>
      </c>
      <c r="BD190" s="42">
        <f t="shared" si="5"/>
        <v>20786.323824314</v>
      </c>
      <c r="BE190" s="42">
        <f t="shared" si="5"/>
        <v>7.5134709857142878</v>
      </c>
      <c r="BF190" s="42">
        <f t="shared" si="5"/>
        <v>15.02694197714286</v>
      </c>
      <c r="BG190" s="42">
        <f t="shared" si="5"/>
        <v>65.975883480000007</v>
      </c>
      <c r="BH190" s="42">
        <f t="shared" si="5"/>
        <v>331.87370680299995</v>
      </c>
      <c r="BI190" s="42">
        <f t="shared" si="5"/>
        <v>4.6600000000000019</v>
      </c>
      <c r="BJ190" s="42">
        <f t="shared" si="5"/>
        <v>6.8200000000000021</v>
      </c>
      <c r="BK190" s="42">
        <f t="shared" si="5"/>
        <v>10.24</v>
      </c>
      <c r="BL190" s="42">
        <f t="shared" si="5"/>
        <v>11.509999999999996</v>
      </c>
    </row>
    <row r="191" spans="1:64" s="37" customFormat="1" x14ac:dyDescent="0.2">
      <c r="A191" s="7"/>
      <c r="B191" s="37">
        <v>7</v>
      </c>
      <c r="C191" s="7" t="s">
        <v>193</v>
      </c>
      <c r="D191" s="42">
        <f>IF(D85="－","－",MAX(D85:D91))</f>
        <v>5.8537219570000003</v>
      </c>
      <c r="E191" s="42">
        <f>IF(E85="－","－",SUM(E85:E91))</f>
        <v>347</v>
      </c>
      <c r="F191" s="42">
        <f t="shared" ref="F191:BL191" si="6">IF(F85="－","－",SUM(F85:F91))</f>
        <v>17</v>
      </c>
      <c r="G191" s="42">
        <f t="shared" si="6"/>
        <v>48</v>
      </c>
      <c r="H191" s="42">
        <f t="shared" si="6"/>
        <v>282</v>
      </c>
      <c r="I191" s="42">
        <f t="shared" si="6"/>
        <v>1.3356640715132244</v>
      </c>
      <c r="J191" s="42">
        <f t="shared" si="6"/>
        <v>15.56722448185025</v>
      </c>
      <c r="K191" s="42">
        <f t="shared" si="6"/>
        <v>0.23379907151126933</v>
      </c>
      <c r="L191" s="42">
        <f t="shared" si="6"/>
        <v>1.101865000001955</v>
      </c>
      <c r="M191" s="42">
        <f t="shared" si="6"/>
        <v>6.0331075533567118</v>
      </c>
      <c r="N191" s="42">
        <f t="shared" si="6"/>
        <v>10.869781000006764</v>
      </c>
      <c r="O191" s="42">
        <f t="shared" si="6"/>
        <v>0.57647417099999998</v>
      </c>
      <c r="P191" s="42">
        <f t="shared" si="6"/>
        <v>0.99911942700000012</v>
      </c>
      <c r="Q191" s="42">
        <f t="shared" si="6"/>
        <v>0.54284017100000015</v>
      </c>
      <c r="R191" s="42">
        <f t="shared" si="6"/>
        <v>3.3634000000000004E-2</v>
      </c>
      <c r="S191" s="42">
        <f t="shared" si="6"/>
        <v>0.95524898999999996</v>
      </c>
      <c r="T191" s="42">
        <f t="shared" si="6"/>
        <v>4.3870436999999998E-2</v>
      </c>
      <c r="U191" s="42">
        <f t="shared" si="6"/>
        <v>6.11015</v>
      </c>
      <c r="V191" s="42">
        <f t="shared" si="6"/>
        <v>14.479600000000003</v>
      </c>
      <c r="W191" s="42">
        <f t="shared" si="6"/>
        <v>8.0222882425132251</v>
      </c>
      <c r="X191" s="42">
        <f t="shared" si="6"/>
        <v>31.045943908850251</v>
      </c>
      <c r="Y191" s="42">
        <f t="shared" si="6"/>
        <v>39.068232151363475</v>
      </c>
      <c r="Z191" s="42">
        <f t="shared" si="6"/>
        <v>2.1714009081211058E-2</v>
      </c>
      <c r="AA191" s="42">
        <f t="shared" si="6"/>
        <v>1.0109900510273533E-2</v>
      </c>
      <c r="AB191" s="42">
        <f t="shared" si="6"/>
        <v>1.01099003E-2</v>
      </c>
      <c r="AC191" s="42">
        <f t="shared" si="6"/>
        <v>3.3465688779211974E-3</v>
      </c>
      <c r="AD191" s="42">
        <f t="shared" si="6"/>
        <v>0.2615783707415742</v>
      </c>
      <c r="AE191" s="42">
        <f t="shared" si="6"/>
        <v>2.3542053366741675</v>
      </c>
      <c r="AF191" s="42">
        <f t="shared" si="6"/>
        <v>2.6157837074157415</v>
      </c>
      <c r="AG191" s="42">
        <f t="shared" si="6"/>
        <v>1.1159904642927645</v>
      </c>
      <c r="AH191" s="42">
        <f t="shared" si="6"/>
        <v>1.8984665369578069</v>
      </c>
      <c r="AI191" s="42">
        <f t="shared" si="6"/>
        <v>6.0802239089054053</v>
      </c>
      <c r="AJ191" s="42">
        <f t="shared" si="6"/>
        <v>1.0318596491686294E-3</v>
      </c>
      <c r="AK191" s="42">
        <f t="shared" si="6"/>
        <v>1.2469430311305553E-3</v>
      </c>
      <c r="AL191" s="42">
        <f t="shared" si="6"/>
        <v>3.1187059961878443E-3</v>
      </c>
      <c r="AM191" s="42">
        <f t="shared" si="6"/>
        <v>1.1203688928198543</v>
      </c>
      <c r="AN191" s="42">
        <f t="shared" si="6"/>
        <v>2.1612918507305121</v>
      </c>
      <c r="AO191" s="42">
        <f t="shared" si="6"/>
        <v>8.4375479515757625</v>
      </c>
      <c r="AP191" s="42">
        <f t="shared" si="6"/>
        <v>667.18058864500006</v>
      </c>
      <c r="AQ191" s="42">
        <f t="shared" si="6"/>
        <v>359.251086192</v>
      </c>
      <c r="AR191" s="42">
        <f t="shared" si="6"/>
        <v>1026.4316748370004</v>
      </c>
      <c r="AS191" s="42">
        <f t="shared" si="6"/>
        <v>41.291990695000003</v>
      </c>
      <c r="AT191" s="42">
        <f t="shared" si="6"/>
        <v>2682.7831247759996</v>
      </c>
      <c r="AU191" s="42">
        <f t="shared" si="6"/>
        <v>6139.7684510219997</v>
      </c>
      <c r="AV191" s="42">
        <f t="shared" si="6"/>
        <v>1568.773641176</v>
      </c>
      <c r="AW191" s="42">
        <f t="shared" si="6"/>
        <v>3588.4198009699999</v>
      </c>
      <c r="AX191" s="42">
        <f t="shared" si="6"/>
        <v>1512.2520831049999</v>
      </c>
      <c r="AY191" s="42">
        <f t="shared" si="6"/>
        <v>3459.4002021740002</v>
      </c>
      <c r="AZ191" s="42">
        <f t="shared" si="6"/>
        <v>7.7976465671428574</v>
      </c>
      <c r="BA191" s="42">
        <f t="shared" si="6"/>
        <v>15.595293135714286</v>
      </c>
      <c r="BB191" s="42">
        <f t="shared" si="6"/>
        <v>3.832570756</v>
      </c>
      <c r="BC191" s="42">
        <f t="shared" si="6"/>
        <v>207.33691412900001</v>
      </c>
      <c r="BD191" s="42">
        <f t="shared" si="6"/>
        <v>474.53211935599995</v>
      </c>
      <c r="BE191" s="42">
        <f t="shared" si="6"/>
        <v>2.4886823057142857</v>
      </c>
      <c r="BF191" s="42">
        <f t="shared" si="6"/>
        <v>4.9773646171428574</v>
      </c>
      <c r="BG191" s="42">
        <f t="shared" si="6"/>
        <v>14.122693618</v>
      </c>
      <c r="BH191" s="42">
        <f t="shared" si="6"/>
        <v>74.777166457999996</v>
      </c>
      <c r="BI191" s="42">
        <f t="shared" si="6"/>
        <v>0.42</v>
      </c>
      <c r="BJ191" s="42">
        <f t="shared" si="6"/>
        <v>0.42</v>
      </c>
      <c r="BK191" s="42">
        <f t="shared" si="6"/>
        <v>0.81000000000000028</v>
      </c>
      <c r="BL191" s="42">
        <f t="shared" si="6"/>
        <v>0.81000000000000028</v>
      </c>
    </row>
    <row r="192" spans="1:64" s="37" customFormat="1" x14ac:dyDescent="0.2">
      <c r="A192" s="7"/>
      <c r="B192" s="37">
        <v>8</v>
      </c>
      <c r="C192" s="7" t="s">
        <v>201</v>
      </c>
      <c r="D192" s="42" t="str">
        <f>IF(D92="－","－",MAX(D92:D114))</f>
        <v>－</v>
      </c>
      <c r="E192" s="42" t="str">
        <f>IF(E92="－","－",SUM(E92:E114))</f>
        <v>－</v>
      </c>
      <c r="F192" s="42" t="str">
        <f t="shared" ref="F192:BL192" si="7">IF(F92="－","－",SUM(F92:F114))</f>
        <v>－</v>
      </c>
      <c r="G192" s="42" t="str">
        <f t="shared" si="7"/>
        <v>－</v>
      </c>
      <c r="H192" s="42" t="str">
        <f t="shared" si="7"/>
        <v>－</v>
      </c>
      <c r="I192" s="42" t="str">
        <f t="shared" si="7"/>
        <v>－</v>
      </c>
      <c r="J192" s="42" t="str">
        <f t="shared" si="7"/>
        <v>－</v>
      </c>
      <c r="K192" s="42" t="str">
        <f t="shared" si="7"/>
        <v>－</v>
      </c>
      <c r="L192" s="42" t="str">
        <f t="shared" si="7"/>
        <v>－</v>
      </c>
      <c r="M192" s="42" t="str">
        <f t="shared" si="7"/>
        <v>－</v>
      </c>
      <c r="N192" s="42" t="str">
        <f t="shared" si="7"/>
        <v>－</v>
      </c>
      <c r="O192" s="42" t="str">
        <f t="shared" si="7"/>
        <v>－</v>
      </c>
      <c r="P192" s="42" t="str">
        <f t="shared" si="7"/>
        <v>－</v>
      </c>
      <c r="Q192" s="42" t="str">
        <f t="shared" si="7"/>
        <v>－</v>
      </c>
      <c r="R192" s="42" t="str">
        <f t="shared" si="7"/>
        <v>－</v>
      </c>
      <c r="S192" s="42" t="str">
        <f t="shared" si="7"/>
        <v>－</v>
      </c>
      <c r="T192" s="42" t="str">
        <f t="shared" si="7"/>
        <v>－</v>
      </c>
      <c r="U192" s="42" t="str">
        <f t="shared" si="7"/>
        <v>－</v>
      </c>
      <c r="V192" s="42" t="str">
        <f t="shared" si="7"/>
        <v>－</v>
      </c>
      <c r="W192" s="42" t="str">
        <f t="shared" si="7"/>
        <v>－</v>
      </c>
      <c r="X192" s="42" t="str">
        <f t="shared" si="7"/>
        <v>－</v>
      </c>
      <c r="Y192" s="42" t="str">
        <f t="shared" si="7"/>
        <v>－</v>
      </c>
      <c r="Z192" s="42" t="str">
        <f t="shared" si="7"/>
        <v>－</v>
      </c>
      <c r="AA192" s="42" t="str">
        <f t="shared" si="7"/>
        <v>－</v>
      </c>
      <c r="AB192" s="42" t="str">
        <f t="shared" si="7"/>
        <v>－</v>
      </c>
      <c r="AC192" s="42" t="str">
        <f t="shared" si="7"/>
        <v>－</v>
      </c>
      <c r="AD192" s="42" t="str">
        <f t="shared" si="7"/>
        <v>－</v>
      </c>
      <c r="AE192" s="42" t="str">
        <f t="shared" si="7"/>
        <v>－</v>
      </c>
      <c r="AF192" s="42" t="str">
        <f t="shared" si="7"/>
        <v>－</v>
      </c>
      <c r="AG192" s="42" t="str">
        <f t="shared" si="7"/>
        <v>－</v>
      </c>
      <c r="AH192" s="42" t="str">
        <f t="shared" si="7"/>
        <v>－</v>
      </c>
      <c r="AI192" s="42" t="str">
        <f t="shared" si="7"/>
        <v>－</v>
      </c>
      <c r="AJ192" s="42" t="str">
        <f t="shared" si="7"/>
        <v>－</v>
      </c>
      <c r="AK192" s="42" t="str">
        <f t="shared" si="7"/>
        <v>－</v>
      </c>
      <c r="AL192" s="42" t="str">
        <f t="shared" si="7"/>
        <v>－</v>
      </c>
      <c r="AM192" s="42" t="str">
        <f t="shared" si="7"/>
        <v>－</v>
      </c>
      <c r="AN192" s="42" t="str">
        <f t="shared" si="7"/>
        <v>－</v>
      </c>
      <c r="AO192" s="42" t="str">
        <f t="shared" si="7"/>
        <v>－</v>
      </c>
      <c r="AP192" s="42" t="str">
        <f t="shared" si="7"/>
        <v>－</v>
      </c>
      <c r="AQ192" s="42" t="str">
        <f t="shared" si="7"/>
        <v>－</v>
      </c>
      <c r="AR192" s="42" t="str">
        <f t="shared" si="7"/>
        <v>－</v>
      </c>
      <c r="AS192" s="42" t="str">
        <f t="shared" si="7"/>
        <v>－</v>
      </c>
      <c r="AT192" s="42" t="str">
        <f t="shared" si="7"/>
        <v>－</v>
      </c>
      <c r="AU192" s="42" t="str">
        <f t="shared" si="7"/>
        <v>－</v>
      </c>
      <c r="AV192" s="42" t="str">
        <f t="shared" si="7"/>
        <v>－</v>
      </c>
      <c r="AW192" s="42" t="str">
        <f t="shared" si="7"/>
        <v>－</v>
      </c>
      <c r="AX192" s="42" t="str">
        <f t="shared" si="7"/>
        <v>－</v>
      </c>
      <c r="AY192" s="42" t="str">
        <f t="shared" si="7"/>
        <v>－</v>
      </c>
      <c r="AZ192" s="42" t="str">
        <f t="shared" si="7"/>
        <v>－</v>
      </c>
      <c r="BA192" s="42" t="str">
        <f t="shared" si="7"/>
        <v>－</v>
      </c>
      <c r="BB192" s="42" t="str">
        <f t="shared" si="7"/>
        <v>－</v>
      </c>
      <c r="BC192" s="42" t="str">
        <f t="shared" si="7"/>
        <v>－</v>
      </c>
      <c r="BD192" s="42" t="str">
        <f t="shared" si="7"/>
        <v>－</v>
      </c>
      <c r="BE192" s="42" t="str">
        <f t="shared" si="7"/>
        <v>－</v>
      </c>
      <c r="BF192" s="42" t="str">
        <f t="shared" si="7"/>
        <v>－</v>
      </c>
      <c r="BG192" s="42" t="str">
        <f t="shared" si="7"/>
        <v>－</v>
      </c>
      <c r="BH192" s="42" t="str">
        <f t="shared" si="7"/>
        <v>－</v>
      </c>
      <c r="BI192" s="42" t="str">
        <f t="shared" si="7"/>
        <v>－</v>
      </c>
      <c r="BJ192" s="42" t="str">
        <f t="shared" si="7"/>
        <v>－</v>
      </c>
      <c r="BK192" s="42" t="str">
        <f t="shared" si="7"/>
        <v>－</v>
      </c>
      <c r="BL192" s="42" t="str">
        <f t="shared" si="7"/>
        <v>－</v>
      </c>
    </row>
    <row r="193" spans="1:64" s="37" customFormat="1" x14ac:dyDescent="0.2">
      <c r="A193" s="7"/>
      <c r="B193" s="37">
        <v>9</v>
      </c>
      <c r="C193" s="7" t="s">
        <v>225</v>
      </c>
      <c r="D193" s="42" t="str">
        <f>IF(D115="－","－",MAX(D115:D122))</f>
        <v>－</v>
      </c>
      <c r="E193" s="42" t="str">
        <f>IF(E115="－","－",SUM(E115:E122))</f>
        <v>－</v>
      </c>
      <c r="F193" s="42" t="str">
        <f t="shared" ref="F193:BL193" si="8">IF(F115="－","－",SUM(F115:F122))</f>
        <v>－</v>
      </c>
      <c r="G193" s="42" t="str">
        <f t="shared" si="8"/>
        <v>－</v>
      </c>
      <c r="H193" s="42" t="str">
        <f t="shared" si="8"/>
        <v>－</v>
      </c>
      <c r="I193" s="42" t="str">
        <f t="shared" si="8"/>
        <v>－</v>
      </c>
      <c r="J193" s="42" t="str">
        <f t="shared" si="8"/>
        <v>－</v>
      </c>
      <c r="K193" s="42" t="str">
        <f t="shared" si="8"/>
        <v>－</v>
      </c>
      <c r="L193" s="42" t="str">
        <f t="shared" si="8"/>
        <v>－</v>
      </c>
      <c r="M193" s="42" t="str">
        <f t="shared" si="8"/>
        <v>－</v>
      </c>
      <c r="N193" s="42" t="str">
        <f t="shared" si="8"/>
        <v>－</v>
      </c>
      <c r="O193" s="42" t="str">
        <f t="shared" si="8"/>
        <v>－</v>
      </c>
      <c r="P193" s="42" t="str">
        <f t="shared" si="8"/>
        <v>－</v>
      </c>
      <c r="Q193" s="42" t="str">
        <f t="shared" si="8"/>
        <v>－</v>
      </c>
      <c r="R193" s="42" t="str">
        <f t="shared" si="8"/>
        <v>－</v>
      </c>
      <c r="S193" s="42" t="str">
        <f t="shared" si="8"/>
        <v>－</v>
      </c>
      <c r="T193" s="42" t="str">
        <f t="shared" si="8"/>
        <v>－</v>
      </c>
      <c r="U193" s="42" t="str">
        <f t="shared" si="8"/>
        <v>－</v>
      </c>
      <c r="V193" s="42" t="str">
        <f t="shared" si="8"/>
        <v>－</v>
      </c>
      <c r="W193" s="42" t="str">
        <f t="shared" si="8"/>
        <v>－</v>
      </c>
      <c r="X193" s="42" t="str">
        <f t="shared" si="8"/>
        <v>－</v>
      </c>
      <c r="Y193" s="42" t="str">
        <f t="shared" si="8"/>
        <v>－</v>
      </c>
      <c r="Z193" s="42" t="str">
        <f t="shared" si="8"/>
        <v>－</v>
      </c>
      <c r="AA193" s="42" t="str">
        <f t="shared" si="8"/>
        <v>－</v>
      </c>
      <c r="AB193" s="42" t="str">
        <f t="shared" si="8"/>
        <v>－</v>
      </c>
      <c r="AC193" s="42" t="str">
        <f t="shared" si="8"/>
        <v>－</v>
      </c>
      <c r="AD193" s="42" t="str">
        <f t="shared" si="8"/>
        <v>－</v>
      </c>
      <c r="AE193" s="42" t="str">
        <f t="shared" si="8"/>
        <v>－</v>
      </c>
      <c r="AF193" s="42" t="str">
        <f t="shared" si="8"/>
        <v>－</v>
      </c>
      <c r="AG193" s="42" t="str">
        <f t="shared" si="8"/>
        <v>－</v>
      </c>
      <c r="AH193" s="42" t="str">
        <f t="shared" si="8"/>
        <v>－</v>
      </c>
      <c r="AI193" s="42" t="str">
        <f t="shared" si="8"/>
        <v>－</v>
      </c>
      <c r="AJ193" s="42" t="str">
        <f t="shared" si="8"/>
        <v>－</v>
      </c>
      <c r="AK193" s="42" t="str">
        <f t="shared" si="8"/>
        <v>－</v>
      </c>
      <c r="AL193" s="42" t="str">
        <f t="shared" si="8"/>
        <v>－</v>
      </c>
      <c r="AM193" s="42" t="str">
        <f t="shared" si="8"/>
        <v>－</v>
      </c>
      <c r="AN193" s="42" t="str">
        <f t="shared" si="8"/>
        <v>－</v>
      </c>
      <c r="AO193" s="42" t="str">
        <f t="shared" si="8"/>
        <v>－</v>
      </c>
      <c r="AP193" s="42" t="str">
        <f t="shared" si="8"/>
        <v>－</v>
      </c>
      <c r="AQ193" s="42" t="str">
        <f t="shared" si="8"/>
        <v>－</v>
      </c>
      <c r="AR193" s="42" t="str">
        <f t="shared" si="8"/>
        <v>－</v>
      </c>
      <c r="AS193" s="42" t="str">
        <f t="shared" si="8"/>
        <v>－</v>
      </c>
      <c r="AT193" s="42" t="str">
        <f t="shared" si="8"/>
        <v>－</v>
      </c>
      <c r="AU193" s="42" t="str">
        <f t="shared" si="8"/>
        <v>－</v>
      </c>
      <c r="AV193" s="42" t="str">
        <f t="shared" si="8"/>
        <v>－</v>
      </c>
      <c r="AW193" s="42" t="str">
        <f t="shared" si="8"/>
        <v>－</v>
      </c>
      <c r="AX193" s="42" t="str">
        <f t="shared" si="8"/>
        <v>－</v>
      </c>
      <c r="AY193" s="42" t="str">
        <f t="shared" si="8"/>
        <v>－</v>
      </c>
      <c r="AZ193" s="42" t="str">
        <f t="shared" si="8"/>
        <v>－</v>
      </c>
      <c r="BA193" s="42" t="str">
        <f t="shared" si="8"/>
        <v>－</v>
      </c>
      <c r="BB193" s="42" t="str">
        <f t="shared" si="8"/>
        <v>－</v>
      </c>
      <c r="BC193" s="42" t="str">
        <f t="shared" si="8"/>
        <v>－</v>
      </c>
      <c r="BD193" s="42" t="str">
        <f t="shared" si="8"/>
        <v>－</v>
      </c>
      <c r="BE193" s="42" t="str">
        <f t="shared" si="8"/>
        <v>－</v>
      </c>
      <c r="BF193" s="42" t="str">
        <f t="shared" si="8"/>
        <v>－</v>
      </c>
      <c r="BG193" s="42" t="str">
        <f t="shared" si="8"/>
        <v>－</v>
      </c>
      <c r="BH193" s="42" t="str">
        <f t="shared" si="8"/>
        <v>－</v>
      </c>
      <c r="BI193" s="42" t="str">
        <f t="shared" si="8"/>
        <v>－</v>
      </c>
      <c r="BJ193" s="42" t="str">
        <f t="shared" si="8"/>
        <v>－</v>
      </c>
      <c r="BK193" s="42" t="str">
        <f t="shared" si="8"/>
        <v>－</v>
      </c>
      <c r="BL193" s="42" t="str">
        <f t="shared" si="8"/>
        <v>－</v>
      </c>
    </row>
    <row r="194" spans="1:64" s="37" customFormat="1" x14ac:dyDescent="0.2">
      <c r="A194" s="7"/>
      <c r="B194" s="37">
        <v>10</v>
      </c>
      <c r="C194" s="7" t="s">
        <v>3</v>
      </c>
      <c r="D194" s="42" t="str">
        <f>IF(D123="－","－",MAX(D123:D132))</f>
        <v>－</v>
      </c>
      <c r="E194" s="42" t="str">
        <f>IF(E123="－","－",SUM(E123:E132))</f>
        <v>－</v>
      </c>
      <c r="F194" s="42" t="str">
        <f t="shared" ref="F194:BL194" si="9">IF(F123="－","－",SUM(F123:F132))</f>
        <v>－</v>
      </c>
      <c r="G194" s="42" t="str">
        <f t="shared" si="9"/>
        <v>－</v>
      </c>
      <c r="H194" s="42" t="str">
        <f t="shared" si="9"/>
        <v>－</v>
      </c>
      <c r="I194" s="42" t="str">
        <f t="shared" si="9"/>
        <v>－</v>
      </c>
      <c r="J194" s="42" t="str">
        <f t="shared" si="9"/>
        <v>－</v>
      </c>
      <c r="K194" s="42" t="str">
        <f t="shared" si="9"/>
        <v>－</v>
      </c>
      <c r="L194" s="42" t="str">
        <f t="shared" si="9"/>
        <v>－</v>
      </c>
      <c r="M194" s="42" t="str">
        <f t="shared" si="9"/>
        <v>－</v>
      </c>
      <c r="N194" s="42" t="str">
        <f t="shared" si="9"/>
        <v>－</v>
      </c>
      <c r="O194" s="42" t="str">
        <f t="shared" si="9"/>
        <v>－</v>
      </c>
      <c r="P194" s="42" t="str">
        <f t="shared" si="9"/>
        <v>－</v>
      </c>
      <c r="Q194" s="42" t="str">
        <f t="shared" si="9"/>
        <v>－</v>
      </c>
      <c r="R194" s="42" t="str">
        <f t="shared" si="9"/>
        <v>－</v>
      </c>
      <c r="S194" s="42" t="str">
        <f t="shared" si="9"/>
        <v>－</v>
      </c>
      <c r="T194" s="42" t="str">
        <f t="shared" si="9"/>
        <v>－</v>
      </c>
      <c r="U194" s="42" t="str">
        <f t="shared" si="9"/>
        <v>－</v>
      </c>
      <c r="V194" s="42" t="str">
        <f t="shared" si="9"/>
        <v>－</v>
      </c>
      <c r="W194" s="42" t="str">
        <f t="shared" si="9"/>
        <v>－</v>
      </c>
      <c r="X194" s="42" t="str">
        <f t="shared" si="9"/>
        <v>－</v>
      </c>
      <c r="Y194" s="42" t="str">
        <f t="shared" si="9"/>
        <v>－</v>
      </c>
      <c r="Z194" s="42" t="str">
        <f t="shared" si="9"/>
        <v>－</v>
      </c>
      <c r="AA194" s="42" t="str">
        <f t="shared" si="9"/>
        <v>－</v>
      </c>
      <c r="AB194" s="42" t="str">
        <f t="shared" si="9"/>
        <v>－</v>
      </c>
      <c r="AC194" s="42" t="str">
        <f t="shared" si="9"/>
        <v>－</v>
      </c>
      <c r="AD194" s="42" t="str">
        <f t="shared" si="9"/>
        <v>－</v>
      </c>
      <c r="AE194" s="42" t="str">
        <f t="shared" si="9"/>
        <v>－</v>
      </c>
      <c r="AF194" s="42" t="str">
        <f t="shared" si="9"/>
        <v>－</v>
      </c>
      <c r="AG194" s="42" t="str">
        <f t="shared" si="9"/>
        <v>－</v>
      </c>
      <c r="AH194" s="42" t="str">
        <f t="shared" si="9"/>
        <v>－</v>
      </c>
      <c r="AI194" s="42" t="str">
        <f t="shared" si="9"/>
        <v>－</v>
      </c>
      <c r="AJ194" s="42" t="str">
        <f t="shared" si="9"/>
        <v>－</v>
      </c>
      <c r="AK194" s="42" t="str">
        <f t="shared" si="9"/>
        <v>－</v>
      </c>
      <c r="AL194" s="42" t="str">
        <f t="shared" si="9"/>
        <v>－</v>
      </c>
      <c r="AM194" s="42" t="str">
        <f t="shared" si="9"/>
        <v>－</v>
      </c>
      <c r="AN194" s="42" t="str">
        <f t="shared" si="9"/>
        <v>－</v>
      </c>
      <c r="AO194" s="42" t="str">
        <f t="shared" si="9"/>
        <v>－</v>
      </c>
      <c r="AP194" s="42" t="str">
        <f t="shared" si="9"/>
        <v>－</v>
      </c>
      <c r="AQ194" s="42" t="str">
        <f t="shared" si="9"/>
        <v>－</v>
      </c>
      <c r="AR194" s="42" t="str">
        <f t="shared" si="9"/>
        <v>－</v>
      </c>
      <c r="AS194" s="42" t="str">
        <f t="shared" si="9"/>
        <v>－</v>
      </c>
      <c r="AT194" s="42" t="str">
        <f t="shared" si="9"/>
        <v>－</v>
      </c>
      <c r="AU194" s="42" t="str">
        <f t="shared" si="9"/>
        <v>－</v>
      </c>
      <c r="AV194" s="42" t="str">
        <f t="shared" si="9"/>
        <v>－</v>
      </c>
      <c r="AW194" s="42" t="str">
        <f t="shared" si="9"/>
        <v>－</v>
      </c>
      <c r="AX194" s="42" t="str">
        <f t="shared" si="9"/>
        <v>－</v>
      </c>
      <c r="AY194" s="42" t="str">
        <f t="shared" si="9"/>
        <v>－</v>
      </c>
      <c r="AZ194" s="42" t="str">
        <f t="shared" si="9"/>
        <v>－</v>
      </c>
      <c r="BA194" s="42" t="str">
        <f t="shared" si="9"/>
        <v>－</v>
      </c>
      <c r="BB194" s="42" t="str">
        <f t="shared" si="9"/>
        <v>－</v>
      </c>
      <c r="BC194" s="42" t="str">
        <f t="shared" si="9"/>
        <v>－</v>
      </c>
      <c r="BD194" s="42" t="str">
        <f t="shared" si="9"/>
        <v>－</v>
      </c>
      <c r="BE194" s="42" t="str">
        <f t="shared" si="9"/>
        <v>－</v>
      </c>
      <c r="BF194" s="42" t="str">
        <f t="shared" si="9"/>
        <v>－</v>
      </c>
      <c r="BG194" s="42" t="str">
        <f t="shared" si="9"/>
        <v>－</v>
      </c>
      <c r="BH194" s="42" t="str">
        <f t="shared" si="9"/>
        <v>－</v>
      </c>
      <c r="BI194" s="42" t="str">
        <f t="shared" si="9"/>
        <v>－</v>
      </c>
      <c r="BJ194" s="42" t="str">
        <f t="shared" si="9"/>
        <v>－</v>
      </c>
      <c r="BK194" s="42" t="str">
        <f t="shared" si="9"/>
        <v>－</v>
      </c>
      <c r="BL194" s="42" t="str">
        <f t="shared" si="9"/>
        <v>－</v>
      </c>
    </row>
    <row r="195" spans="1:64" s="37" customFormat="1" x14ac:dyDescent="0.2">
      <c r="A195" s="7"/>
      <c r="B195" s="37">
        <v>11</v>
      </c>
      <c r="C195" s="7" t="s">
        <v>14</v>
      </c>
      <c r="D195" s="42" t="str">
        <f>IF(D133="－","－",MAX(D133:D150))</f>
        <v>－</v>
      </c>
      <c r="E195" s="42" t="str">
        <f>IF(E133="－","－",SUM(E133:E150))</f>
        <v>－</v>
      </c>
      <c r="F195" s="42" t="str">
        <f t="shared" ref="F195:BL195" si="10">IF(F133="－","－",SUM(F133:F150))</f>
        <v>－</v>
      </c>
      <c r="G195" s="42" t="str">
        <f t="shared" si="10"/>
        <v>－</v>
      </c>
      <c r="H195" s="42" t="str">
        <f t="shared" si="10"/>
        <v>－</v>
      </c>
      <c r="I195" s="42" t="str">
        <f t="shared" si="10"/>
        <v>－</v>
      </c>
      <c r="J195" s="42" t="str">
        <f t="shared" si="10"/>
        <v>－</v>
      </c>
      <c r="K195" s="42" t="str">
        <f t="shared" si="10"/>
        <v>－</v>
      </c>
      <c r="L195" s="42" t="str">
        <f t="shared" si="10"/>
        <v>－</v>
      </c>
      <c r="M195" s="42" t="str">
        <f t="shared" si="10"/>
        <v>－</v>
      </c>
      <c r="N195" s="42" t="str">
        <f t="shared" si="10"/>
        <v>－</v>
      </c>
      <c r="O195" s="42" t="str">
        <f t="shared" si="10"/>
        <v>－</v>
      </c>
      <c r="P195" s="42" t="str">
        <f t="shared" si="10"/>
        <v>－</v>
      </c>
      <c r="Q195" s="42" t="str">
        <f t="shared" si="10"/>
        <v>－</v>
      </c>
      <c r="R195" s="42" t="str">
        <f t="shared" si="10"/>
        <v>－</v>
      </c>
      <c r="S195" s="42" t="str">
        <f t="shared" si="10"/>
        <v>－</v>
      </c>
      <c r="T195" s="42" t="str">
        <f t="shared" si="10"/>
        <v>－</v>
      </c>
      <c r="U195" s="42" t="str">
        <f t="shared" si="10"/>
        <v>－</v>
      </c>
      <c r="V195" s="42" t="str">
        <f t="shared" si="10"/>
        <v>－</v>
      </c>
      <c r="W195" s="42" t="str">
        <f t="shared" si="10"/>
        <v>－</v>
      </c>
      <c r="X195" s="42" t="str">
        <f t="shared" si="10"/>
        <v>－</v>
      </c>
      <c r="Y195" s="42" t="str">
        <f t="shared" si="10"/>
        <v>－</v>
      </c>
      <c r="Z195" s="42" t="str">
        <f t="shared" si="10"/>
        <v>－</v>
      </c>
      <c r="AA195" s="42" t="str">
        <f t="shared" si="10"/>
        <v>－</v>
      </c>
      <c r="AB195" s="42" t="str">
        <f t="shared" si="10"/>
        <v>－</v>
      </c>
      <c r="AC195" s="42" t="str">
        <f t="shared" si="10"/>
        <v>－</v>
      </c>
      <c r="AD195" s="42" t="str">
        <f t="shared" si="10"/>
        <v>－</v>
      </c>
      <c r="AE195" s="42" t="str">
        <f t="shared" si="10"/>
        <v>－</v>
      </c>
      <c r="AF195" s="42" t="str">
        <f t="shared" si="10"/>
        <v>－</v>
      </c>
      <c r="AG195" s="42" t="str">
        <f t="shared" si="10"/>
        <v>－</v>
      </c>
      <c r="AH195" s="42" t="str">
        <f t="shared" si="10"/>
        <v>－</v>
      </c>
      <c r="AI195" s="42" t="str">
        <f t="shared" si="10"/>
        <v>－</v>
      </c>
      <c r="AJ195" s="42" t="str">
        <f t="shared" si="10"/>
        <v>－</v>
      </c>
      <c r="AK195" s="42" t="str">
        <f t="shared" si="10"/>
        <v>－</v>
      </c>
      <c r="AL195" s="42" t="str">
        <f t="shared" si="10"/>
        <v>－</v>
      </c>
      <c r="AM195" s="42" t="str">
        <f t="shared" si="10"/>
        <v>－</v>
      </c>
      <c r="AN195" s="42" t="str">
        <f t="shared" si="10"/>
        <v>－</v>
      </c>
      <c r="AO195" s="42" t="str">
        <f t="shared" si="10"/>
        <v>－</v>
      </c>
      <c r="AP195" s="42" t="str">
        <f t="shared" si="10"/>
        <v>－</v>
      </c>
      <c r="AQ195" s="42" t="str">
        <f t="shared" si="10"/>
        <v>－</v>
      </c>
      <c r="AR195" s="42" t="str">
        <f t="shared" si="10"/>
        <v>－</v>
      </c>
      <c r="AS195" s="42" t="str">
        <f t="shared" si="10"/>
        <v>－</v>
      </c>
      <c r="AT195" s="42" t="str">
        <f t="shared" si="10"/>
        <v>－</v>
      </c>
      <c r="AU195" s="42" t="str">
        <f t="shared" si="10"/>
        <v>－</v>
      </c>
      <c r="AV195" s="42" t="str">
        <f t="shared" si="10"/>
        <v>－</v>
      </c>
      <c r="AW195" s="42" t="str">
        <f t="shared" si="10"/>
        <v>－</v>
      </c>
      <c r="AX195" s="42" t="str">
        <f t="shared" si="10"/>
        <v>－</v>
      </c>
      <c r="AY195" s="42" t="str">
        <f t="shared" si="10"/>
        <v>－</v>
      </c>
      <c r="AZ195" s="42" t="str">
        <f t="shared" si="10"/>
        <v>－</v>
      </c>
      <c r="BA195" s="42" t="str">
        <f t="shared" si="10"/>
        <v>－</v>
      </c>
      <c r="BB195" s="42" t="str">
        <f t="shared" si="10"/>
        <v>－</v>
      </c>
      <c r="BC195" s="42" t="str">
        <f t="shared" si="10"/>
        <v>－</v>
      </c>
      <c r="BD195" s="42" t="str">
        <f t="shared" si="10"/>
        <v>－</v>
      </c>
      <c r="BE195" s="42" t="str">
        <f t="shared" si="10"/>
        <v>－</v>
      </c>
      <c r="BF195" s="42" t="str">
        <f t="shared" si="10"/>
        <v>－</v>
      </c>
      <c r="BG195" s="42" t="str">
        <f t="shared" si="10"/>
        <v>－</v>
      </c>
      <c r="BH195" s="42" t="str">
        <f t="shared" si="10"/>
        <v>－</v>
      </c>
      <c r="BI195" s="42" t="str">
        <f t="shared" si="10"/>
        <v>－</v>
      </c>
      <c r="BJ195" s="42" t="str">
        <f t="shared" si="10"/>
        <v>－</v>
      </c>
      <c r="BK195" s="42" t="str">
        <f t="shared" si="10"/>
        <v>－</v>
      </c>
      <c r="BL195" s="42" t="str">
        <f t="shared" si="10"/>
        <v>－</v>
      </c>
    </row>
    <row r="196" spans="1:64" s="37" customFormat="1" x14ac:dyDescent="0.2">
      <c r="A196" s="7"/>
      <c r="B196" s="37">
        <v>12</v>
      </c>
      <c r="C196" s="7" t="s">
        <v>235</v>
      </c>
      <c r="D196" s="42" t="str">
        <f>IF(D151="－","－",MAX(D151:D169))</f>
        <v>－</v>
      </c>
      <c r="E196" s="42" t="str">
        <f>IF(E151="－","－",SUM(E151:E169))</f>
        <v>－</v>
      </c>
      <c r="F196" s="42" t="str">
        <f t="shared" ref="F196:BL196" si="11">IF(F151="－","－",SUM(F151:F169))</f>
        <v>－</v>
      </c>
      <c r="G196" s="42" t="str">
        <f t="shared" si="11"/>
        <v>－</v>
      </c>
      <c r="H196" s="42" t="str">
        <f t="shared" si="11"/>
        <v>－</v>
      </c>
      <c r="I196" s="42" t="str">
        <f t="shared" si="11"/>
        <v>－</v>
      </c>
      <c r="J196" s="42" t="str">
        <f t="shared" si="11"/>
        <v>－</v>
      </c>
      <c r="K196" s="42" t="str">
        <f t="shared" si="11"/>
        <v>－</v>
      </c>
      <c r="L196" s="42" t="str">
        <f t="shared" si="11"/>
        <v>－</v>
      </c>
      <c r="M196" s="42" t="str">
        <f t="shared" si="11"/>
        <v>－</v>
      </c>
      <c r="N196" s="42" t="str">
        <f t="shared" si="11"/>
        <v>－</v>
      </c>
      <c r="O196" s="42" t="str">
        <f t="shared" si="11"/>
        <v>－</v>
      </c>
      <c r="P196" s="42" t="str">
        <f t="shared" si="11"/>
        <v>－</v>
      </c>
      <c r="Q196" s="42" t="str">
        <f t="shared" si="11"/>
        <v>－</v>
      </c>
      <c r="R196" s="42" t="str">
        <f t="shared" si="11"/>
        <v>－</v>
      </c>
      <c r="S196" s="42" t="str">
        <f t="shared" si="11"/>
        <v>－</v>
      </c>
      <c r="T196" s="42" t="str">
        <f t="shared" si="11"/>
        <v>－</v>
      </c>
      <c r="U196" s="42" t="str">
        <f t="shared" si="11"/>
        <v>－</v>
      </c>
      <c r="V196" s="42" t="str">
        <f t="shared" si="11"/>
        <v>－</v>
      </c>
      <c r="W196" s="42" t="str">
        <f t="shared" si="11"/>
        <v>－</v>
      </c>
      <c r="X196" s="42" t="str">
        <f t="shared" si="11"/>
        <v>－</v>
      </c>
      <c r="Y196" s="42" t="str">
        <f t="shared" si="11"/>
        <v>－</v>
      </c>
      <c r="Z196" s="42" t="str">
        <f t="shared" si="11"/>
        <v>－</v>
      </c>
      <c r="AA196" s="42" t="str">
        <f t="shared" si="11"/>
        <v>－</v>
      </c>
      <c r="AB196" s="42" t="str">
        <f t="shared" si="11"/>
        <v>－</v>
      </c>
      <c r="AC196" s="42" t="str">
        <f t="shared" si="11"/>
        <v>－</v>
      </c>
      <c r="AD196" s="42" t="str">
        <f t="shared" si="11"/>
        <v>－</v>
      </c>
      <c r="AE196" s="42" t="str">
        <f t="shared" si="11"/>
        <v>－</v>
      </c>
      <c r="AF196" s="42" t="str">
        <f t="shared" si="11"/>
        <v>－</v>
      </c>
      <c r="AG196" s="42" t="str">
        <f t="shared" si="11"/>
        <v>－</v>
      </c>
      <c r="AH196" s="42" t="str">
        <f t="shared" si="11"/>
        <v>－</v>
      </c>
      <c r="AI196" s="42" t="str">
        <f t="shared" si="11"/>
        <v>－</v>
      </c>
      <c r="AJ196" s="42" t="str">
        <f t="shared" si="11"/>
        <v>－</v>
      </c>
      <c r="AK196" s="42" t="str">
        <f t="shared" si="11"/>
        <v>－</v>
      </c>
      <c r="AL196" s="42" t="str">
        <f t="shared" si="11"/>
        <v>－</v>
      </c>
      <c r="AM196" s="42" t="str">
        <f t="shared" si="11"/>
        <v>－</v>
      </c>
      <c r="AN196" s="42" t="str">
        <f t="shared" si="11"/>
        <v>－</v>
      </c>
      <c r="AO196" s="42" t="str">
        <f t="shared" si="11"/>
        <v>－</v>
      </c>
      <c r="AP196" s="42" t="str">
        <f t="shared" si="11"/>
        <v>－</v>
      </c>
      <c r="AQ196" s="42" t="str">
        <f t="shared" si="11"/>
        <v>－</v>
      </c>
      <c r="AR196" s="42" t="str">
        <f t="shared" si="11"/>
        <v>－</v>
      </c>
      <c r="AS196" s="42" t="str">
        <f t="shared" si="11"/>
        <v>－</v>
      </c>
      <c r="AT196" s="42" t="str">
        <f t="shared" si="11"/>
        <v>－</v>
      </c>
      <c r="AU196" s="42" t="str">
        <f t="shared" si="11"/>
        <v>－</v>
      </c>
      <c r="AV196" s="42" t="str">
        <f t="shared" si="11"/>
        <v>－</v>
      </c>
      <c r="AW196" s="42" t="str">
        <f t="shared" si="11"/>
        <v>－</v>
      </c>
      <c r="AX196" s="42" t="str">
        <f t="shared" si="11"/>
        <v>－</v>
      </c>
      <c r="AY196" s="42" t="str">
        <f t="shared" si="11"/>
        <v>－</v>
      </c>
      <c r="AZ196" s="42" t="str">
        <f t="shared" si="11"/>
        <v>－</v>
      </c>
      <c r="BA196" s="42" t="str">
        <f t="shared" si="11"/>
        <v>－</v>
      </c>
      <c r="BB196" s="42" t="str">
        <f t="shared" si="11"/>
        <v>－</v>
      </c>
      <c r="BC196" s="42" t="str">
        <f t="shared" si="11"/>
        <v>－</v>
      </c>
      <c r="BD196" s="42" t="str">
        <f t="shared" si="11"/>
        <v>－</v>
      </c>
      <c r="BE196" s="42" t="str">
        <f t="shared" si="11"/>
        <v>－</v>
      </c>
      <c r="BF196" s="42" t="str">
        <f t="shared" si="11"/>
        <v>－</v>
      </c>
      <c r="BG196" s="42" t="str">
        <f t="shared" si="11"/>
        <v>－</v>
      </c>
      <c r="BH196" s="42" t="str">
        <f t="shared" si="11"/>
        <v>－</v>
      </c>
      <c r="BI196" s="42" t="str">
        <f t="shared" si="11"/>
        <v>－</v>
      </c>
      <c r="BJ196" s="42" t="str">
        <f t="shared" si="11"/>
        <v>－</v>
      </c>
      <c r="BK196" s="42" t="str">
        <f t="shared" si="11"/>
        <v>－</v>
      </c>
      <c r="BL196" s="42" t="str">
        <f t="shared" si="11"/>
        <v>－</v>
      </c>
    </row>
    <row r="197" spans="1:64" s="37" customFormat="1" x14ac:dyDescent="0.2">
      <c r="A197" s="7"/>
      <c r="B197" s="37">
        <v>13</v>
      </c>
      <c r="C197" s="7" t="s">
        <v>255</v>
      </c>
      <c r="D197" s="42" t="str">
        <f>IF(D170="－","－",MAX(D170:D177))</f>
        <v>－</v>
      </c>
      <c r="E197" s="42" t="str">
        <f>IF(E170="－","－",SUM(E170:E177))</f>
        <v>－</v>
      </c>
      <c r="F197" s="42" t="str">
        <f t="shared" ref="F197:BL197" si="12">IF(F170="－","－",SUM(F170:F177))</f>
        <v>－</v>
      </c>
      <c r="G197" s="42" t="str">
        <f t="shared" si="12"/>
        <v>－</v>
      </c>
      <c r="H197" s="42" t="str">
        <f t="shared" si="12"/>
        <v>－</v>
      </c>
      <c r="I197" s="42" t="str">
        <f t="shared" si="12"/>
        <v>－</v>
      </c>
      <c r="J197" s="42" t="str">
        <f t="shared" si="12"/>
        <v>－</v>
      </c>
      <c r="K197" s="42" t="str">
        <f t="shared" si="12"/>
        <v>－</v>
      </c>
      <c r="L197" s="42" t="str">
        <f t="shared" si="12"/>
        <v>－</v>
      </c>
      <c r="M197" s="42" t="str">
        <f t="shared" si="12"/>
        <v>－</v>
      </c>
      <c r="N197" s="42" t="str">
        <f t="shared" si="12"/>
        <v>－</v>
      </c>
      <c r="O197" s="42" t="str">
        <f t="shared" si="12"/>
        <v>－</v>
      </c>
      <c r="P197" s="42" t="str">
        <f t="shared" si="12"/>
        <v>－</v>
      </c>
      <c r="Q197" s="42" t="str">
        <f t="shared" si="12"/>
        <v>－</v>
      </c>
      <c r="R197" s="42" t="str">
        <f t="shared" si="12"/>
        <v>－</v>
      </c>
      <c r="S197" s="42" t="str">
        <f t="shared" si="12"/>
        <v>－</v>
      </c>
      <c r="T197" s="42" t="str">
        <f t="shared" si="12"/>
        <v>－</v>
      </c>
      <c r="U197" s="42" t="str">
        <f t="shared" si="12"/>
        <v>－</v>
      </c>
      <c r="V197" s="42" t="str">
        <f t="shared" si="12"/>
        <v>－</v>
      </c>
      <c r="W197" s="42" t="str">
        <f t="shared" si="12"/>
        <v>－</v>
      </c>
      <c r="X197" s="42" t="str">
        <f t="shared" si="12"/>
        <v>－</v>
      </c>
      <c r="Y197" s="42" t="str">
        <f t="shared" si="12"/>
        <v>－</v>
      </c>
      <c r="Z197" s="42" t="str">
        <f t="shared" si="12"/>
        <v>－</v>
      </c>
      <c r="AA197" s="42" t="str">
        <f t="shared" si="12"/>
        <v>－</v>
      </c>
      <c r="AB197" s="42" t="str">
        <f t="shared" si="12"/>
        <v>－</v>
      </c>
      <c r="AC197" s="42" t="str">
        <f t="shared" si="12"/>
        <v>－</v>
      </c>
      <c r="AD197" s="42" t="str">
        <f t="shared" si="12"/>
        <v>－</v>
      </c>
      <c r="AE197" s="42" t="str">
        <f t="shared" si="12"/>
        <v>－</v>
      </c>
      <c r="AF197" s="42" t="str">
        <f t="shared" si="12"/>
        <v>－</v>
      </c>
      <c r="AG197" s="42" t="str">
        <f t="shared" si="12"/>
        <v>－</v>
      </c>
      <c r="AH197" s="42" t="str">
        <f t="shared" si="12"/>
        <v>－</v>
      </c>
      <c r="AI197" s="42" t="str">
        <f t="shared" si="12"/>
        <v>－</v>
      </c>
      <c r="AJ197" s="42" t="str">
        <f t="shared" si="12"/>
        <v>－</v>
      </c>
      <c r="AK197" s="42" t="str">
        <f t="shared" si="12"/>
        <v>－</v>
      </c>
      <c r="AL197" s="42" t="str">
        <f t="shared" si="12"/>
        <v>－</v>
      </c>
      <c r="AM197" s="42" t="str">
        <f t="shared" si="12"/>
        <v>－</v>
      </c>
      <c r="AN197" s="42" t="str">
        <f t="shared" si="12"/>
        <v>－</v>
      </c>
      <c r="AO197" s="42" t="str">
        <f t="shared" si="12"/>
        <v>－</v>
      </c>
      <c r="AP197" s="42" t="str">
        <f t="shared" si="12"/>
        <v>－</v>
      </c>
      <c r="AQ197" s="42" t="str">
        <f t="shared" si="12"/>
        <v>－</v>
      </c>
      <c r="AR197" s="42" t="str">
        <f t="shared" si="12"/>
        <v>－</v>
      </c>
      <c r="AS197" s="42" t="str">
        <f t="shared" si="12"/>
        <v>－</v>
      </c>
      <c r="AT197" s="42" t="str">
        <f t="shared" si="12"/>
        <v>－</v>
      </c>
      <c r="AU197" s="42" t="str">
        <f t="shared" si="12"/>
        <v>－</v>
      </c>
      <c r="AV197" s="42" t="str">
        <f t="shared" si="12"/>
        <v>－</v>
      </c>
      <c r="AW197" s="42" t="str">
        <f t="shared" si="12"/>
        <v>－</v>
      </c>
      <c r="AX197" s="42" t="str">
        <f t="shared" si="12"/>
        <v>－</v>
      </c>
      <c r="AY197" s="42" t="str">
        <f t="shared" si="12"/>
        <v>－</v>
      </c>
      <c r="AZ197" s="42" t="str">
        <f t="shared" si="12"/>
        <v>－</v>
      </c>
      <c r="BA197" s="42" t="str">
        <f t="shared" si="12"/>
        <v>－</v>
      </c>
      <c r="BB197" s="42" t="str">
        <f t="shared" si="12"/>
        <v>－</v>
      </c>
      <c r="BC197" s="42" t="str">
        <f t="shared" si="12"/>
        <v>－</v>
      </c>
      <c r="BD197" s="42" t="str">
        <f t="shared" si="12"/>
        <v>－</v>
      </c>
      <c r="BE197" s="42" t="str">
        <f t="shared" si="12"/>
        <v>－</v>
      </c>
      <c r="BF197" s="42" t="str">
        <f t="shared" si="12"/>
        <v>－</v>
      </c>
      <c r="BG197" s="42" t="str">
        <f t="shared" si="12"/>
        <v>－</v>
      </c>
      <c r="BH197" s="42" t="str">
        <f t="shared" si="12"/>
        <v>－</v>
      </c>
      <c r="BI197" s="42" t="str">
        <f t="shared" si="12"/>
        <v>－</v>
      </c>
      <c r="BJ197" s="42" t="str">
        <f t="shared" si="12"/>
        <v>－</v>
      </c>
      <c r="BK197" s="42" t="str">
        <f t="shared" si="12"/>
        <v>－</v>
      </c>
      <c r="BL197" s="42" t="str">
        <f t="shared" si="12"/>
        <v>－</v>
      </c>
    </row>
    <row r="198" spans="1:64" s="37" customFormat="1" x14ac:dyDescent="0.2">
      <c r="A198" s="7"/>
      <c r="B198" s="37">
        <v>14</v>
      </c>
      <c r="C198" s="7" t="s">
        <v>264</v>
      </c>
      <c r="D198" s="42" t="str">
        <f>IF(D178="－","－",MAX(D178:D182))</f>
        <v>－</v>
      </c>
      <c r="E198" s="42" t="str">
        <f>IF(E178="－","－",SUM(E178:E182))</f>
        <v>－</v>
      </c>
      <c r="F198" s="42" t="str">
        <f t="shared" ref="F198:BL198" si="13">IF(F178="－","－",SUM(F178:F182))</f>
        <v>－</v>
      </c>
      <c r="G198" s="42" t="str">
        <f t="shared" si="13"/>
        <v>－</v>
      </c>
      <c r="H198" s="42" t="str">
        <f t="shared" si="13"/>
        <v>－</v>
      </c>
      <c r="I198" s="42" t="str">
        <f t="shared" si="13"/>
        <v>－</v>
      </c>
      <c r="J198" s="42" t="str">
        <f t="shared" si="13"/>
        <v>－</v>
      </c>
      <c r="K198" s="42" t="str">
        <f t="shared" si="13"/>
        <v>－</v>
      </c>
      <c r="L198" s="42" t="str">
        <f t="shared" si="13"/>
        <v>－</v>
      </c>
      <c r="M198" s="42" t="str">
        <f t="shared" si="13"/>
        <v>－</v>
      </c>
      <c r="N198" s="42" t="str">
        <f t="shared" si="13"/>
        <v>－</v>
      </c>
      <c r="O198" s="42" t="str">
        <f t="shared" si="13"/>
        <v>－</v>
      </c>
      <c r="P198" s="42" t="str">
        <f t="shared" si="13"/>
        <v>－</v>
      </c>
      <c r="Q198" s="42" t="str">
        <f t="shared" si="13"/>
        <v>－</v>
      </c>
      <c r="R198" s="42" t="str">
        <f t="shared" si="13"/>
        <v>－</v>
      </c>
      <c r="S198" s="42" t="str">
        <f t="shared" si="13"/>
        <v>－</v>
      </c>
      <c r="T198" s="42" t="str">
        <f t="shared" si="13"/>
        <v>－</v>
      </c>
      <c r="U198" s="42" t="str">
        <f t="shared" si="13"/>
        <v>－</v>
      </c>
      <c r="V198" s="42" t="str">
        <f t="shared" si="13"/>
        <v>－</v>
      </c>
      <c r="W198" s="42" t="str">
        <f t="shared" si="13"/>
        <v>－</v>
      </c>
      <c r="X198" s="42" t="str">
        <f t="shared" si="13"/>
        <v>－</v>
      </c>
      <c r="Y198" s="42" t="str">
        <f t="shared" si="13"/>
        <v>－</v>
      </c>
      <c r="Z198" s="42" t="str">
        <f t="shared" si="13"/>
        <v>－</v>
      </c>
      <c r="AA198" s="42" t="str">
        <f t="shared" si="13"/>
        <v>－</v>
      </c>
      <c r="AB198" s="42" t="str">
        <f t="shared" si="13"/>
        <v>－</v>
      </c>
      <c r="AC198" s="42" t="str">
        <f t="shared" si="13"/>
        <v>－</v>
      </c>
      <c r="AD198" s="42" t="str">
        <f t="shared" si="13"/>
        <v>－</v>
      </c>
      <c r="AE198" s="42" t="str">
        <f t="shared" si="13"/>
        <v>－</v>
      </c>
      <c r="AF198" s="42" t="str">
        <f t="shared" si="13"/>
        <v>－</v>
      </c>
      <c r="AG198" s="42" t="str">
        <f t="shared" si="13"/>
        <v>－</v>
      </c>
      <c r="AH198" s="42" t="str">
        <f t="shared" si="13"/>
        <v>－</v>
      </c>
      <c r="AI198" s="42" t="str">
        <f t="shared" si="13"/>
        <v>－</v>
      </c>
      <c r="AJ198" s="42" t="str">
        <f t="shared" si="13"/>
        <v>－</v>
      </c>
      <c r="AK198" s="42" t="str">
        <f t="shared" si="13"/>
        <v>－</v>
      </c>
      <c r="AL198" s="42" t="str">
        <f t="shared" si="13"/>
        <v>－</v>
      </c>
      <c r="AM198" s="42" t="str">
        <f t="shared" si="13"/>
        <v>－</v>
      </c>
      <c r="AN198" s="42" t="str">
        <f t="shared" si="13"/>
        <v>－</v>
      </c>
      <c r="AO198" s="42" t="str">
        <f t="shared" si="13"/>
        <v>－</v>
      </c>
      <c r="AP198" s="42" t="str">
        <f t="shared" si="13"/>
        <v>－</v>
      </c>
      <c r="AQ198" s="42" t="str">
        <f t="shared" si="13"/>
        <v>－</v>
      </c>
      <c r="AR198" s="42" t="str">
        <f t="shared" si="13"/>
        <v>－</v>
      </c>
      <c r="AS198" s="42" t="str">
        <f t="shared" si="13"/>
        <v>－</v>
      </c>
      <c r="AT198" s="42" t="str">
        <f t="shared" si="13"/>
        <v>－</v>
      </c>
      <c r="AU198" s="42" t="str">
        <f t="shared" si="13"/>
        <v>－</v>
      </c>
      <c r="AV198" s="42" t="str">
        <f t="shared" si="13"/>
        <v>－</v>
      </c>
      <c r="AW198" s="42" t="str">
        <f t="shared" si="13"/>
        <v>－</v>
      </c>
      <c r="AX198" s="42" t="str">
        <f t="shared" si="13"/>
        <v>－</v>
      </c>
      <c r="AY198" s="42" t="str">
        <f t="shared" si="13"/>
        <v>－</v>
      </c>
      <c r="AZ198" s="42" t="str">
        <f t="shared" si="13"/>
        <v>－</v>
      </c>
      <c r="BA198" s="42" t="str">
        <f t="shared" si="13"/>
        <v>－</v>
      </c>
      <c r="BB198" s="42" t="str">
        <f t="shared" si="13"/>
        <v>－</v>
      </c>
      <c r="BC198" s="42" t="str">
        <f t="shared" si="13"/>
        <v>－</v>
      </c>
      <c r="BD198" s="42" t="str">
        <f t="shared" si="13"/>
        <v>－</v>
      </c>
      <c r="BE198" s="42" t="str">
        <f t="shared" si="13"/>
        <v>－</v>
      </c>
      <c r="BF198" s="42" t="str">
        <f t="shared" si="13"/>
        <v>－</v>
      </c>
      <c r="BG198" s="42" t="str">
        <f t="shared" si="13"/>
        <v>－</v>
      </c>
      <c r="BH198" s="42" t="str">
        <f t="shared" si="13"/>
        <v>－</v>
      </c>
      <c r="BI198" s="42" t="str">
        <f t="shared" si="13"/>
        <v>－</v>
      </c>
      <c r="BJ198" s="42" t="str">
        <f t="shared" si="13"/>
        <v>－</v>
      </c>
      <c r="BK198" s="42" t="str">
        <f t="shared" si="13"/>
        <v>－</v>
      </c>
      <c r="BL198" s="42" t="str">
        <f t="shared" si="13"/>
        <v>－</v>
      </c>
    </row>
    <row r="199" spans="1:64" s="37" customFormat="1" x14ac:dyDescent="0.2">
      <c r="A199" s="7"/>
      <c r="B199" s="7"/>
      <c r="C199" s="7" t="s">
        <v>338</v>
      </c>
      <c r="D199" s="53">
        <f>MAX(D185:D198)</f>
        <v>6.8970954129999997</v>
      </c>
      <c r="E199" s="42">
        <f>SUM(E185:E198)</f>
        <v>2373</v>
      </c>
      <c r="F199" s="42">
        <f t="shared" ref="F199:AY199" si="14">SUM(F185:F198)</f>
        <v>83</v>
      </c>
      <c r="G199" s="42">
        <f t="shared" si="14"/>
        <v>198</v>
      </c>
      <c r="H199" s="42">
        <f t="shared" si="14"/>
        <v>2092</v>
      </c>
      <c r="I199" s="42">
        <f t="shared" si="14"/>
        <v>1766.3493762367459</v>
      </c>
      <c r="J199" s="42">
        <f t="shared" si="14"/>
        <v>3236.4910002984707</v>
      </c>
      <c r="K199" s="42">
        <f t="shared" si="14"/>
        <v>1321.4294867366589</v>
      </c>
      <c r="L199" s="42">
        <f t="shared" si="14"/>
        <v>444.91988950008704</v>
      </c>
      <c r="M199" s="42">
        <f t="shared" si="14"/>
        <v>3647.7660855353543</v>
      </c>
      <c r="N199" s="42">
        <f t="shared" si="14"/>
        <v>1355.0742909998626</v>
      </c>
      <c r="O199" s="42">
        <f t="shared" si="14"/>
        <v>29.777572514999999</v>
      </c>
      <c r="P199" s="42">
        <f t="shared" si="14"/>
        <v>48.795977769000004</v>
      </c>
      <c r="Q199" s="42">
        <f t="shared" si="14"/>
        <v>27.956257095000005</v>
      </c>
      <c r="R199" s="42">
        <f t="shared" si="14"/>
        <v>1.8213154200000001</v>
      </c>
      <c r="S199" s="42">
        <f t="shared" si="14"/>
        <v>46.420348950999994</v>
      </c>
      <c r="T199" s="42">
        <f t="shared" si="14"/>
        <v>2.375628818</v>
      </c>
      <c r="U199" s="42">
        <f t="shared" si="14"/>
        <v>46.732549999999975</v>
      </c>
      <c r="V199" s="42">
        <f t="shared" si="14"/>
        <v>110.81119999999999</v>
      </c>
      <c r="W199" s="42">
        <f t="shared" si="14"/>
        <v>1842.8594987517458</v>
      </c>
      <c r="X199" s="42">
        <f t="shared" si="14"/>
        <v>3396.0981780674715</v>
      </c>
      <c r="Y199" s="42">
        <f t="shared" si="14"/>
        <v>5238.9576768192173</v>
      </c>
      <c r="Z199" s="42">
        <f t="shared" si="14"/>
        <v>7.8383939198870696</v>
      </c>
      <c r="AA199" s="42">
        <f t="shared" si="14"/>
        <v>4.1863425026362906</v>
      </c>
      <c r="AB199" s="42">
        <f t="shared" si="14"/>
        <v>27.764834234018007</v>
      </c>
      <c r="AC199" s="42">
        <f t="shared" si="14"/>
        <v>25.959287523428696</v>
      </c>
      <c r="AD199" s="42">
        <f t="shared" si="14"/>
        <v>47.884315499494484</v>
      </c>
      <c r="AE199" s="42">
        <f t="shared" si="14"/>
        <v>533.35354161627095</v>
      </c>
      <c r="AF199" s="42">
        <f t="shared" si="14"/>
        <v>581.23785711576545</v>
      </c>
      <c r="AG199" s="42">
        <f t="shared" si="14"/>
        <v>8.5360794001125573</v>
      </c>
      <c r="AH199" s="42">
        <f t="shared" si="14"/>
        <v>14.521146565708717</v>
      </c>
      <c r="AI199" s="42">
        <f t="shared" si="14"/>
        <v>46.506915352337366</v>
      </c>
      <c r="AJ199" s="42">
        <f t="shared" si="14"/>
        <v>1.2013299209366806</v>
      </c>
      <c r="AK199" s="42">
        <f t="shared" si="14"/>
        <v>0.76271631521717043</v>
      </c>
      <c r="AL199" s="42">
        <f t="shared" si="14"/>
        <v>1.9282415034409304</v>
      </c>
      <c r="AM199" s="42">
        <f t="shared" si="14"/>
        <v>35.696696844477948</v>
      </c>
      <c r="AN199" s="42">
        <f t="shared" si="14"/>
        <v>63.168178380420365</v>
      </c>
      <c r="AO199" s="42">
        <f t="shared" si="14"/>
        <v>581.78869847204942</v>
      </c>
      <c r="AP199" s="42">
        <f t="shared" si="14"/>
        <v>20288.997277552997</v>
      </c>
      <c r="AQ199" s="42">
        <f t="shared" si="14"/>
        <v>10924.844687907002</v>
      </c>
      <c r="AR199" s="42">
        <f t="shared" si="14"/>
        <v>31213.841965459997</v>
      </c>
      <c r="AS199" s="42">
        <f t="shared" si="14"/>
        <v>872.43666309200012</v>
      </c>
      <c r="AT199" s="42">
        <f t="shared" si="14"/>
        <v>58321.089865914</v>
      </c>
      <c r="AU199" s="42">
        <f t="shared" si="14"/>
        <v>135399.945857796</v>
      </c>
      <c r="AV199" s="42">
        <f t="shared" si="14"/>
        <v>36672.864779125994</v>
      </c>
      <c r="AW199" s="42">
        <f t="shared" si="14"/>
        <v>85977.151766519004</v>
      </c>
      <c r="AX199" s="42">
        <f t="shared" si="14"/>
        <v>35485.103984972993</v>
      </c>
      <c r="AY199" s="42">
        <f t="shared" si="14"/>
        <v>83302.095116547993</v>
      </c>
      <c r="AZ199" s="53">
        <f>MAX(AZ185:AZ198)</f>
        <v>17.948342318571427</v>
      </c>
      <c r="BA199" s="53">
        <f>MAX(BA185:BA198)</f>
        <v>35.896684645714288</v>
      </c>
      <c r="BB199" s="42">
        <f t="shared" ref="BB199:BD199" si="15">SUM(BB185:BB198)</f>
        <v>144.75581810899999</v>
      </c>
      <c r="BC199" s="42">
        <f t="shared" si="15"/>
        <v>10202.468353526998</v>
      </c>
      <c r="BD199" s="42">
        <f t="shared" si="15"/>
        <v>23283.471254594002</v>
      </c>
      <c r="BE199" s="53">
        <f>MAX(BE185:BE198)</f>
        <v>7.5134709857142878</v>
      </c>
      <c r="BF199" s="53">
        <f>MAX(BF185:BF198)</f>
        <v>15.02694197714286</v>
      </c>
      <c r="BG199" s="42">
        <f t="shared" ref="BG199:BL199" si="16">SUM(BG185:BG198)</f>
        <v>90.799412583000006</v>
      </c>
      <c r="BH199" s="42">
        <f t="shared" si="16"/>
        <v>501.45346501599994</v>
      </c>
      <c r="BI199" s="42">
        <f t="shared" si="16"/>
        <v>5.0800000000000018</v>
      </c>
      <c r="BJ199" s="42">
        <f t="shared" si="16"/>
        <v>7.240000000000002</v>
      </c>
      <c r="BK199" s="42">
        <f t="shared" si="16"/>
        <v>11.05</v>
      </c>
      <c r="BL199" s="42">
        <f t="shared" si="16"/>
        <v>12.319999999999997</v>
      </c>
    </row>
    <row r="200" spans="1:64" s="37" customFormat="1" x14ac:dyDescent="0.2">
      <c r="A200" s="7"/>
      <c r="B200" s="7"/>
      <c r="C200" s="7"/>
      <c r="D200" s="42"/>
    </row>
    <row r="201" spans="1:64" s="37" customFormat="1" x14ac:dyDescent="0.2">
      <c r="A201" s="7"/>
      <c r="B201" s="7"/>
      <c r="C201" s="7"/>
      <c r="D201" s="42"/>
    </row>
    <row r="202" spans="1:64" s="37" customFormat="1" x14ac:dyDescent="0.2">
      <c r="A202" s="7"/>
      <c r="B202" s="7" t="s">
        <v>326</v>
      </c>
      <c r="C202" s="7" t="s">
        <v>360</v>
      </c>
      <c r="D202" s="42" t="s">
        <v>331</v>
      </c>
    </row>
    <row r="203" spans="1:64" s="37" customFormat="1" x14ac:dyDescent="0.2">
      <c r="A203" s="7"/>
      <c r="B203" s="37" t="str">
        <f ca="1">MID(CELL("filename",A2),FIND("]",CELL("filename",A2))+1,LEN(CELL("filename",A2))-FIND("]",CELL("filename",A2))-5)</f>
        <v>函館平野45_3</v>
      </c>
      <c r="C203" s="7" t="str">
        <f ca="1">LEFT(RIGHT(CELL("filename",A2),4),3)</f>
        <v>PT1</v>
      </c>
      <c r="D203" s="42" t="str">
        <f ca="1">RIGHT(CELL("filename",A2),LEN(CELL("filename",A2))-FIND("]",CELL("filename",A2)))</f>
        <v>函館平野45_3（PT1）</v>
      </c>
    </row>
    <row r="204" spans="1:64" s="37" customFormat="1" x14ac:dyDescent="0.2">
      <c r="A204" s="7" t="s">
        <v>332</v>
      </c>
      <c r="B204" s="37">
        <f ca="1">VLOOKUP(B203,$B$207:$C$260,2,0)</f>
        <v>41</v>
      </c>
      <c r="C204" s="7"/>
      <c r="D204" s="42"/>
    </row>
    <row r="206" spans="1:64" x14ac:dyDescent="0.2">
      <c r="A206" s="7" t="s">
        <v>0</v>
      </c>
      <c r="B206" s="7" t="s">
        <v>270</v>
      </c>
      <c r="C206" s="7" t="s">
        <v>361</v>
      </c>
    </row>
    <row r="207" spans="1:64" x14ac:dyDescent="0.2">
      <c r="A207" s="7">
        <v>1</v>
      </c>
      <c r="B207" s="7" t="s">
        <v>271</v>
      </c>
      <c r="C207" s="7">
        <v>2</v>
      </c>
      <c r="I207" s="5"/>
    </row>
    <row r="208" spans="1:64" x14ac:dyDescent="0.2">
      <c r="A208" s="7">
        <v>2</v>
      </c>
      <c r="B208" s="7" t="s">
        <v>272</v>
      </c>
      <c r="C208" s="7">
        <v>3</v>
      </c>
      <c r="I208" s="5"/>
    </row>
    <row r="209" spans="1:9" x14ac:dyDescent="0.2">
      <c r="A209" s="7">
        <v>3</v>
      </c>
      <c r="B209" s="7" t="s">
        <v>273</v>
      </c>
      <c r="C209" s="7">
        <v>4</v>
      </c>
      <c r="F209" s="38"/>
      <c r="I209" s="5"/>
    </row>
    <row r="210" spans="1:9" x14ac:dyDescent="0.2">
      <c r="A210" s="7">
        <v>4</v>
      </c>
      <c r="B210" s="7" t="s">
        <v>274</v>
      </c>
      <c r="C210" s="7">
        <v>5</v>
      </c>
      <c r="I210" s="5"/>
    </row>
    <row r="211" spans="1:9" x14ac:dyDescent="0.2">
      <c r="A211" s="7">
        <v>5</v>
      </c>
      <c r="B211" s="7" t="s">
        <v>275</v>
      </c>
      <c r="C211" s="7">
        <v>6</v>
      </c>
      <c r="I211" s="5"/>
    </row>
    <row r="212" spans="1:9" x14ac:dyDescent="0.2">
      <c r="A212" s="7">
        <v>6</v>
      </c>
      <c r="B212" s="7" t="s">
        <v>276</v>
      </c>
      <c r="C212" s="7">
        <v>7</v>
      </c>
      <c r="I212" s="5"/>
    </row>
    <row r="213" spans="1:9" x14ac:dyDescent="0.2">
      <c r="A213" s="7">
        <v>7</v>
      </c>
      <c r="B213" s="7" t="s">
        <v>277</v>
      </c>
      <c r="C213" s="7">
        <v>8</v>
      </c>
      <c r="I213" s="5"/>
    </row>
    <row r="214" spans="1:9" x14ac:dyDescent="0.2">
      <c r="A214" s="7">
        <v>8</v>
      </c>
      <c r="B214" s="7" t="s">
        <v>278</v>
      </c>
      <c r="C214" s="7">
        <v>9</v>
      </c>
      <c r="I214" s="5"/>
    </row>
    <row r="215" spans="1:9" x14ac:dyDescent="0.2">
      <c r="A215" s="7">
        <v>9</v>
      </c>
      <c r="B215" s="7" t="s">
        <v>279</v>
      </c>
      <c r="C215" s="7">
        <v>10</v>
      </c>
      <c r="I215" s="5"/>
    </row>
    <row r="216" spans="1:9" x14ac:dyDescent="0.2">
      <c r="A216" s="7">
        <v>10</v>
      </c>
      <c r="B216" s="7" t="s">
        <v>280</v>
      </c>
      <c r="C216" s="7">
        <v>11</v>
      </c>
      <c r="I216" s="5"/>
    </row>
    <row r="217" spans="1:9" x14ac:dyDescent="0.2">
      <c r="A217" s="7">
        <v>11</v>
      </c>
      <c r="B217" s="7" t="s">
        <v>281</v>
      </c>
      <c r="C217" s="7">
        <v>12</v>
      </c>
      <c r="I217" s="5"/>
    </row>
    <row r="218" spans="1:9" x14ac:dyDescent="0.2">
      <c r="A218" s="7">
        <v>12</v>
      </c>
      <c r="B218" s="7" t="s">
        <v>282</v>
      </c>
      <c r="C218" s="7">
        <v>13</v>
      </c>
      <c r="I218" s="5"/>
    </row>
    <row r="219" spans="1:9" x14ac:dyDescent="0.2">
      <c r="A219" s="7">
        <v>13</v>
      </c>
      <c r="B219" s="7" t="s">
        <v>283</v>
      </c>
      <c r="C219" s="7">
        <v>14</v>
      </c>
      <c r="I219" s="5"/>
    </row>
    <row r="220" spans="1:9" x14ac:dyDescent="0.2">
      <c r="A220" s="7">
        <v>14</v>
      </c>
      <c r="B220" s="7" t="s">
        <v>284</v>
      </c>
      <c r="C220" s="7">
        <v>15</v>
      </c>
      <c r="I220" s="5"/>
    </row>
    <row r="221" spans="1:9" x14ac:dyDescent="0.2">
      <c r="A221" s="7">
        <v>15</v>
      </c>
      <c r="B221" s="7" t="s">
        <v>285</v>
      </c>
      <c r="C221" s="7">
        <v>16</v>
      </c>
      <c r="I221" s="5"/>
    </row>
    <row r="222" spans="1:9" x14ac:dyDescent="0.2">
      <c r="A222" s="7">
        <v>16</v>
      </c>
      <c r="B222" s="7" t="s">
        <v>286</v>
      </c>
      <c r="C222" s="7">
        <v>17</v>
      </c>
      <c r="I222" s="5"/>
    </row>
    <row r="223" spans="1:9" x14ac:dyDescent="0.2">
      <c r="A223" s="7">
        <v>17</v>
      </c>
      <c r="B223" s="7" t="s">
        <v>287</v>
      </c>
      <c r="C223" s="7">
        <v>18</v>
      </c>
      <c r="I223" s="5"/>
    </row>
    <row r="224" spans="1:9" x14ac:dyDescent="0.2">
      <c r="A224" s="7">
        <v>18</v>
      </c>
      <c r="B224" s="7" t="s">
        <v>288</v>
      </c>
      <c r="C224" s="7">
        <v>19</v>
      </c>
      <c r="I224" s="5"/>
    </row>
    <row r="225" spans="1:9" x14ac:dyDescent="0.2">
      <c r="A225" s="7">
        <v>19</v>
      </c>
      <c r="B225" s="7" t="s">
        <v>289</v>
      </c>
      <c r="C225" s="7">
        <v>20</v>
      </c>
      <c r="I225" s="5"/>
    </row>
    <row r="226" spans="1:9" x14ac:dyDescent="0.2">
      <c r="A226" s="7">
        <v>20</v>
      </c>
      <c r="B226" s="7" t="s">
        <v>290</v>
      </c>
      <c r="C226" s="7">
        <v>21</v>
      </c>
      <c r="I226" s="5"/>
    </row>
    <row r="227" spans="1:9" x14ac:dyDescent="0.2">
      <c r="A227" s="7">
        <v>21</v>
      </c>
      <c r="B227" s="7" t="s">
        <v>291</v>
      </c>
      <c r="C227" s="7">
        <v>22</v>
      </c>
      <c r="I227" s="5"/>
    </row>
    <row r="228" spans="1:9" x14ac:dyDescent="0.2">
      <c r="A228" s="7">
        <v>22</v>
      </c>
      <c r="B228" s="7" t="s">
        <v>292</v>
      </c>
      <c r="C228" s="7">
        <v>23</v>
      </c>
      <c r="I228" s="5"/>
    </row>
    <row r="229" spans="1:9" x14ac:dyDescent="0.2">
      <c r="A229" s="7">
        <v>23</v>
      </c>
      <c r="B229" s="7" t="s">
        <v>293</v>
      </c>
      <c r="C229" s="7">
        <v>24</v>
      </c>
      <c r="I229" s="5"/>
    </row>
    <row r="230" spans="1:9" x14ac:dyDescent="0.2">
      <c r="A230" s="7">
        <v>24</v>
      </c>
      <c r="B230" s="7" t="s">
        <v>294</v>
      </c>
      <c r="C230" s="7">
        <v>25</v>
      </c>
      <c r="I230" s="5"/>
    </row>
    <row r="231" spans="1:9" x14ac:dyDescent="0.2">
      <c r="A231" s="7">
        <v>25</v>
      </c>
      <c r="B231" s="7" t="s">
        <v>295</v>
      </c>
      <c r="C231" s="7">
        <v>26</v>
      </c>
      <c r="I231" s="5"/>
    </row>
    <row r="232" spans="1:9" x14ac:dyDescent="0.2">
      <c r="A232" s="7">
        <v>26</v>
      </c>
      <c r="B232" s="7" t="s">
        <v>296</v>
      </c>
      <c r="C232" s="7">
        <v>27</v>
      </c>
      <c r="I232" s="5"/>
    </row>
    <row r="233" spans="1:9" x14ac:dyDescent="0.2">
      <c r="A233" s="7">
        <v>27</v>
      </c>
      <c r="B233" s="7" t="s">
        <v>297</v>
      </c>
      <c r="C233" s="7">
        <v>28</v>
      </c>
      <c r="I233" s="5"/>
    </row>
    <row r="234" spans="1:9" x14ac:dyDescent="0.2">
      <c r="A234" s="7">
        <v>28</v>
      </c>
      <c r="B234" s="7" t="s">
        <v>298</v>
      </c>
      <c r="C234" s="7">
        <v>29</v>
      </c>
      <c r="I234" s="5"/>
    </row>
    <row r="235" spans="1:9" x14ac:dyDescent="0.2">
      <c r="A235" s="7">
        <v>29</v>
      </c>
      <c r="B235" s="7" t="s">
        <v>299</v>
      </c>
      <c r="C235" s="7">
        <v>30</v>
      </c>
      <c r="I235" s="5"/>
    </row>
    <row r="236" spans="1:9" x14ac:dyDescent="0.2">
      <c r="A236" s="7">
        <v>30</v>
      </c>
      <c r="B236" s="7" t="s">
        <v>300</v>
      </c>
      <c r="C236" s="7">
        <v>31</v>
      </c>
      <c r="I236" s="5"/>
    </row>
    <row r="237" spans="1:9" x14ac:dyDescent="0.2">
      <c r="A237" s="7">
        <v>31</v>
      </c>
      <c r="B237" s="7" t="s">
        <v>301</v>
      </c>
      <c r="C237" s="7">
        <v>32</v>
      </c>
      <c r="I237" s="5"/>
    </row>
    <row r="238" spans="1:9" x14ac:dyDescent="0.2">
      <c r="A238" s="7">
        <v>32</v>
      </c>
      <c r="B238" s="7" t="s">
        <v>302</v>
      </c>
      <c r="C238" s="7">
        <v>33</v>
      </c>
      <c r="I238" s="5"/>
    </row>
    <row r="239" spans="1:9" x14ac:dyDescent="0.2">
      <c r="A239" s="7">
        <v>33</v>
      </c>
      <c r="B239" s="7" t="s">
        <v>303</v>
      </c>
      <c r="C239" s="7">
        <v>34</v>
      </c>
      <c r="I239" s="5"/>
    </row>
    <row r="240" spans="1:9" x14ac:dyDescent="0.2">
      <c r="A240" s="7">
        <v>34</v>
      </c>
      <c r="B240" s="7" t="s">
        <v>304</v>
      </c>
      <c r="C240" s="7">
        <v>35</v>
      </c>
      <c r="I240" s="5"/>
    </row>
    <row r="241" spans="1:9" x14ac:dyDescent="0.2">
      <c r="A241" s="7">
        <v>35</v>
      </c>
      <c r="B241" s="7" t="s">
        <v>305</v>
      </c>
      <c r="C241" s="7">
        <v>36</v>
      </c>
      <c r="I241" s="5"/>
    </row>
    <row r="242" spans="1:9" x14ac:dyDescent="0.2">
      <c r="A242" s="7">
        <v>36</v>
      </c>
      <c r="B242" s="7" t="s">
        <v>306</v>
      </c>
      <c r="C242" s="7">
        <v>37</v>
      </c>
      <c r="I242" s="5"/>
    </row>
    <row r="243" spans="1:9" x14ac:dyDescent="0.2">
      <c r="A243" s="7">
        <v>37</v>
      </c>
      <c r="B243" s="7" t="s">
        <v>307</v>
      </c>
      <c r="C243" s="7">
        <v>38</v>
      </c>
      <c r="I243" s="5"/>
    </row>
    <row r="244" spans="1:9" x14ac:dyDescent="0.2">
      <c r="A244" s="7">
        <v>38</v>
      </c>
      <c r="B244" s="7" t="s">
        <v>308</v>
      </c>
      <c r="C244" s="7">
        <v>39</v>
      </c>
      <c r="I244" s="5"/>
    </row>
    <row r="245" spans="1:9" x14ac:dyDescent="0.2">
      <c r="A245" s="7">
        <v>39</v>
      </c>
      <c r="B245" s="7" t="s">
        <v>309</v>
      </c>
      <c r="C245" s="7">
        <v>40</v>
      </c>
      <c r="I245" s="5"/>
    </row>
    <row r="246" spans="1:9" x14ac:dyDescent="0.2">
      <c r="A246" s="7">
        <v>40</v>
      </c>
      <c r="B246" s="7" t="s">
        <v>310</v>
      </c>
      <c r="C246" s="7">
        <v>41</v>
      </c>
      <c r="I246" s="5"/>
    </row>
    <row r="247" spans="1:9" x14ac:dyDescent="0.2">
      <c r="A247" s="7">
        <v>41</v>
      </c>
      <c r="B247" s="7" t="s">
        <v>311</v>
      </c>
      <c r="C247" s="7">
        <v>42</v>
      </c>
      <c r="I247" s="5"/>
    </row>
    <row r="248" spans="1:9" x14ac:dyDescent="0.2">
      <c r="A248" s="7">
        <v>42</v>
      </c>
      <c r="B248" s="7" t="s">
        <v>312</v>
      </c>
      <c r="C248" s="7">
        <v>43</v>
      </c>
      <c r="I248" s="5"/>
    </row>
    <row r="249" spans="1:9" x14ac:dyDescent="0.2">
      <c r="A249" s="7">
        <v>43</v>
      </c>
      <c r="B249" s="7" t="s">
        <v>313</v>
      </c>
      <c r="C249" s="7">
        <v>44</v>
      </c>
      <c r="I249" s="5"/>
    </row>
    <row r="250" spans="1:9" x14ac:dyDescent="0.2">
      <c r="A250" s="7">
        <v>44</v>
      </c>
      <c r="B250" s="7" t="s">
        <v>314</v>
      </c>
      <c r="C250" s="7">
        <v>45</v>
      </c>
      <c r="I250" s="5"/>
    </row>
    <row r="251" spans="1:9" x14ac:dyDescent="0.2">
      <c r="A251" s="7">
        <v>45</v>
      </c>
      <c r="B251" s="7" t="s">
        <v>315</v>
      </c>
      <c r="C251" s="7">
        <v>46</v>
      </c>
      <c r="I251" s="5"/>
    </row>
    <row r="252" spans="1:9" x14ac:dyDescent="0.2">
      <c r="A252" s="7">
        <v>46</v>
      </c>
      <c r="B252" s="7" t="s">
        <v>316</v>
      </c>
      <c r="C252" s="7">
        <v>47</v>
      </c>
      <c r="I252" s="5"/>
    </row>
    <row r="253" spans="1:9" x14ac:dyDescent="0.2">
      <c r="A253" s="7">
        <v>47</v>
      </c>
      <c r="B253" s="7" t="s">
        <v>317</v>
      </c>
      <c r="C253" s="7">
        <v>48</v>
      </c>
      <c r="I253" s="5"/>
    </row>
    <row r="254" spans="1:9" x14ac:dyDescent="0.2">
      <c r="A254" s="7">
        <v>48</v>
      </c>
      <c r="B254" s="7" t="s">
        <v>318</v>
      </c>
      <c r="C254" s="7">
        <v>49</v>
      </c>
      <c r="I254" s="5"/>
    </row>
    <row r="255" spans="1:9" x14ac:dyDescent="0.2">
      <c r="A255" s="7">
        <v>49</v>
      </c>
      <c r="B255" s="7" t="s">
        <v>319</v>
      </c>
      <c r="C255" s="7">
        <v>50</v>
      </c>
      <c r="I255" s="5"/>
    </row>
    <row r="256" spans="1:9" x14ac:dyDescent="0.2">
      <c r="A256" s="7">
        <v>50</v>
      </c>
      <c r="B256" s="7" t="s">
        <v>320</v>
      </c>
      <c r="C256" s="7">
        <v>51</v>
      </c>
      <c r="I256" s="5"/>
    </row>
    <row r="257" spans="1:9" x14ac:dyDescent="0.2">
      <c r="A257" s="7">
        <v>51</v>
      </c>
      <c r="B257" s="7" t="s">
        <v>321</v>
      </c>
      <c r="C257" s="7">
        <v>52</v>
      </c>
      <c r="I257" s="5"/>
    </row>
    <row r="258" spans="1:9" x14ac:dyDescent="0.2">
      <c r="A258" s="7">
        <v>52</v>
      </c>
      <c r="B258" s="7" t="s">
        <v>322</v>
      </c>
      <c r="C258" s="7">
        <v>53</v>
      </c>
      <c r="I258" s="5"/>
    </row>
    <row r="259" spans="1:9" x14ac:dyDescent="0.2">
      <c r="A259" s="7">
        <v>53</v>
      </c>
      <c r="B259" s="7" t="s">
        <v>323</v>
      </c>
      <c r="C259" s="7">
        <v>54</v>
      </c>
      <c r="I259" s="5"/>
    </row>
    <row r="260" spans="1:9" x14ac:dyDescent="0.2">
      <c r="A260" s="7">
        <v>54</v>
      </c>
      <c r="B260" s="7" t="s">
        <v>324</v>
      </c>
      <c r="C260" s="7">
        <v>55</v>
      </c>
      <c r="I260" s="5"/>
    </row>
    <row r="261" spans="1:9" x14ac:dyDescent="0.2">
      <c r="I261" s="5"/>
    </row>
    <row r="262" spans="1:9" x14ac:dyDescent="0.2">
      <c r="I262" s="5"/>
    </row>
    <row r="263" spans="1:9" x14ac:dyDescent="0.2">
      <c r="B263" s="48"/>
      <c r="C263" s="48"/>
      <c r="D263" s="48"/>
      <c r="E263" s="48"/>
      <c r="F263" s="48"/>
      <c r="I263" s="5"/>
    </row>
    <row r="264" spans="1:9" x14ac:dyDescent="0.2">
      <c r="B264" s="48"/>
      <c r="C264" s="48"/>
      <c r="D264" s="48"/>
      <c r="E264" s="48"/>
      <c r="F264" s="48"/>
      <c r="I264" s="5"/>
    </row>
    <row r="265" spans="1:9" x14ac:dyDescent="0.2">
      <c r="B265" s="48"/>
      <c r="C265" s="48"/>
      <c r="D265" s="48"/>
      <c r="E265" s="48"/>
      <c r="F265" s="48"/>
      <c r="I265" s="5"/>
    </row>
    <row r="266" spans="1:9" x14ac:dyDescent="0.2">
      <c r="B266" s="48"/>
      <c r="C266" s="48"/>
      <c r="D266" s="48"/>
      <c r="E266" s="48"/>
      <c r="F266" s="48"/>
      <c r="I266" s="5"/>
    </row>
    <row r="267" spans="1:9" x14ac:dyDescent="0.2">
      <c r="B267" s="48"/>
      <c r="C267" s="48"/>
      <c r="D267" s="48"/>
      <c r="E267" s="48"/>
      <c r="F267" s="48"/>
      <c r="I267" s="5"/>
    </row>
    <row r="268" spans="1:9" x14ac:dyDescent="0.2">
      <c r="B268" s="48"/>
      <c r="C268" s="48"/>
      <c r="D268" s="48"/>
      <c r="E268" s="48"/>
      <c r="F268" s="48"/>
      <c r="I268" s="5"/>
    </row>
    <row r="269" spans="1:9" x14ac:dyDescent="0.2">
      <c r="B269" s="48"/>
      <c r="C269" s="48"/>
      <c r="D269" s="48"/>
      <c r="E269" s="48"/>
      <c r="F269" s="48"/>
      <c r="I269" s="5"/>
    </row>
    <row r="270" spans="1:9" x14ac:dyDescent="0.2">
      <c r="B270" s="48"/>
      <c r="C270" s="48"/>
      <c r="D270" s="48"/>
      <c r="E270" s="48"/>
      <c r="F270" s="48"/>
      <c r="I270" s="5"/>
    </row>
    <row r="271" spans="1:9" x14ac:dyDescent="0.2">
      <c r="B271" s="48"/>
      <c r="C271" s="48"/>
      <c r="D271" s="48"/>
      <c r="E271" s="48"/>
      <c r="F271" s="48"/>
      <c r="I271" s="5"/>
    </row>
    <row r="272" spans="1:9" x14ac:dyDescent="0.2">
      <c r="B272" s="48"/>
      <c r="C272" s="48"/>
      <c r="D272" s="48"/>
      <c r="E272" s="48"/>
      <c r="F272" s="48"/>
      <c r="I272" s="5"/>
    </row>
    <row r="273" spans="2:9" x14ac:dyDescent="0.2">
      <c r="B273" s="48"/>
      <c r="C273" s="48"/>
      <c r="D273" s="48"/>
      <c r="E273" s="48"/>
      <c r="F273" s="48"/>
      <c r="I273" s="5"/>
    </row>
    <row r="274" spans="2:9" x14ac:dyDescent="0.2">
      <c r="B274" s="48"/>
      <c r="C274" s="48"/>
      <c r="D274" s="48"/>
      <c r="E274" s="48"/>
      <c r="F274" s="48"/>
      <c r="I274" s="5"/>
    </row>
    <row r="275" spans="2:9" x14ac:dyDescent="0.2">
      <c r="B275" s="48"/>
      <c r="C275" s="48"/>
      <c r="D275" s="48"/>
      <c r="E275" s="48"/>
      <c r="F275" s="48"/>
      <c r="I275" s="5"/>
    </row>
    <row r="276" spans="2:9" x14ac:dyDescent="0.2">
      <c r="B276" s="48"/>
      <c r="C276" s="48"/>
      <c r="D276" s="48"/>
      <c r="E276" s="48"/>
      <c r="F276" s="48"/>
      <c r="I276" s="5"/>
    </row>
    <row r="277" spans="2:9" x14ac:dyDescent="0.2">
      <c r="B277" s="48"/>
      <c r="C277" s="48"/>
      <c r="D277" s="48"/>
      <c r="E277" s="48"/>
      <c r="F277" s="48"/>
      <c r="I277" s="5"/>
    </row>
    <row r="278" spans="2:9" x14ac:dyDescent="0.2">
      <c r="B278" s="48"/>
      <c r="C278" s="48"/>
      <c r="D278" s="48"/>
      <c r="E278" s="48"/>
      <c r="F278" s="48"/>
      <c r="I278" s="5"/>
    </row>
    <row r="279" spans="2:9" x14ac:dyDescent="0.2">
      <c r="B279" s="48"/>
      <c r="C279" s="48"/>
      <c r="D279" s="48"/>
      <c r="E279" s="48"/>
      <c r="F279" s="48"/>
      <c r="I279" s="5"/>
    </row>
    <row r="280" spans="2:9" x14ac:dyDescent="0.2">
      <c r="B280" s="48"/>
      <c r="C280" s="48"/>
      <c r="D280" s="48"/>
      <c r="E280" s="48"/>
      <c r="F280" s="48"/>
      <c r="I280" s="5"/>
    </row>
    <row r="281" spans="2:9" x14ac:dyDescent="0.2">
      <c r="B281" s="48"/>
      <c r="C281" s="48"/>
      <c r="D281" s="48"/>
      <c r="E281" s="48"/>
      <c r="F281" s="48"/>
      <c r="I281" s="5"/>
    </row>
    <row r="282" spans="2:9" x14ac:dyDescent="0.2">
      <c r="B282" s="48"/>
      <c r="C282" s="48"/>
      <c r="D282" s="48"/>
      <c r="E282" s="48"/>
      <c r="F282" s="48"/>
      <c r="I282" s="5"/>
    </row>
    <row r="283" spans="2:9" x14ac:dyDescent="0.2">
      <c r="B283" s="48"/>
      <c r="C283" s="48"/>
      <c r="D283" s="48"/>
      <c r="E283" s="48"/>
      <c r="F283" s="48"/>
      <c r="I283" s="5"/>
    </row>
    <row r="284" spans="2:9" x14ac:dyDescent="0.2">
      <c r="B284" s="48"/>
      <c r="C284" s="48"/>
      <c r="D284" s="48"/>
      <c r="E284" s="48"/>
      <c r="F284" s="48"/>
      <c r="I284" s="5"/>
    </row>
    <row r="285" spans="2:9" x14ac:dyDescent="0.2">
      <c r="B285" s="48"/>
      <c r="C285" s="48"/>
      <c r="D285" s="48"/>
      <c r="E285" s="48"/>
      <c r="F285" s="48"/>
      <c r="I285" s="5"/>
    </row>
    <row r="286" spans="2:9" x14ac:dyDescent="0.2">
      <c r="B286" s="48"/>
      <c r="C286" s="48"/>
      <c r="D286" s="48"/>
      <c r="E286" s="48"/>
      <c r="F286" s="48"/>
      <c r="I286" s="5"/>
    </row>
    <row r="287" spans="2:9" x14ac:dyDescent="0.2">
      <c r="B287" s="48"/>
      <c r="C287" s="48"/>
      <c r="D287" s="48"/>
      <c r="E287" s="48"/>
      <c r="F287" s="48"/>
      <c r="I287" s="5"/>
    </row>
    <row r="288" spans="2:9" x14ac:dyDescent="0.2">
      <c r="B288" s="48"/>
      <c r="C288" s="48"/>
      <c r="D288" s="48"/>
      <c r="E288" s="48"/>
      <c r="F288" s="48"/>
      <c r="I288" s="5"/>
    </row>
    <row r="289" spans="2:9" x14ac:dyDescent="0.2">
      <c r="B289" s="48"/>
      <c r="C289" s="48"/>
      <c r="D289" s="48"/>
      <c r="E289" s="48"/>
      <c r="F289" s="48"/>
      <c r="I289" s="5"/>
    </row>
    <row r="290" spans="2:9" x14ac:dyDescent="0.2">
      <c r="B290" s="48"/>
      <c r="C290" s="48"/>
      <c r="D290" s="48"/>
      <c r="E290" s="48"/>
      <c r="F290" s="48"/>
      <c r="I290" s="5"/>
    </row>
    <row r="291" spans="2:9" x14ac:dyDescent="0.2">
      <c r="B291" s="48"/>
      <c r="C291" s="48"/>
      <c r="D291" s="48"/>
      <c r="E291" s="48"/>
      <c r="F291" s="48"/>
      <c r="I291" s="5"/>
    </row>
    <row r="292" spans="2:9" x14ac:dyDescent="0.2">
      <c r="B292" s="48"/>
      <c r="C292" s="48"/>
      <c r="D292" s="48"/>
      <c r="E292" s="48"/>
      <c r="F292" s="48"/>
      <c r="I292" s="5"/>
    </row>
    <row r="293" spans="2:9" x14ac:dyDescent="0.2">
      <c r="B293" s="48"/>
      <c r="C293" s="48"/>
      <c r="D293" s="48"/>
      <c r="E293" s="48"/>
      <c r="F293" s="48"/>
      <c r="I293" s="5"/>
    </row>
    <row r="294" spans="2:9" x14ac:dyDescent="0.2">
      <c r="B294" s="48"/>
      <c r="C294" s="48"/>
      <c r="D294" s="48"/>
      <c r="E294" s="48"/>
      <c r="F294" s="48"/>
      <c r="I294" s="5"/>
    </row>
    <row r="295" spans="2:9" x14ac:dyDescent="0.2">
      <c r="B295" s="48"/>
      <c r="C295" s="48"/>
      <c r="D295" s="48"/>
      <c r="E295" s="48"/>
      <c r="F295" s="48"/>
      <c r="I295" s="5"/>
    </row>
    <row r="296" spans="2:9" x14ac:dyDescent="0.2">
      <c r="B296" s="48"/>
      <c r="C296" s="48"/>
      <c r="D296" s="48"/>
      <c r="E296" s="48"/>
      <c r="F296" s="48"/>
      <c r="I296" s="5"/>
    </row>
    <row r="297" spans="2:9" x14ac:dyDescent="0.2">
      <c r="B297" s="48"/>
      <c r="C297" s="48"/>
      <c r="D297" s="48"/>
      <c r="E297" s="48"/>
      <c r="F297" s="48"/>
      <c r="I297" s="5"/>
    </row>
    <row r="298" spans="2:9" x14ac:dyDescent="0.2">
      <c r="B298" s="48"/>
      <c r="C298" s="48"/>
      <c r="D298" s="48"/>
      <c r="E298" s="48"/>
      <c r="F298" s="48"/>
      <c r="I298" s="5"/>
    </row>
    <row r="299" spans="2:9" x14ac:dyDescent="0.2">
      <c r="B299" s="48"/>
      <c r="C299" s="48"/>
      <c r="D299" s="48"/>
      <c r="E299" s="48"/>
      <c r="F299" s="48"/>
      <c r="I299" s="5"/>
    </row>
    <row r="300" spans="2:9" x14ac:dyDescent="0.2">
      <c r="B300" s="48"/>
      <c r="C300" s="48"/>
      <c r="D300" s="48"/>
      <c r="E300" s="48"/>
      <c r="F300" s="48"/>
      <c r="I300" s="5"/>
    </row>
    <row r="301" spans="2:9" x14ac:dyDescent="0.2">
      <c r="B301" s="48"/>
      <c r="C301" s="48"/>
      <c r="D301" s="48"/>
      <c r="E301" s="48"/>
      <c r="F301" s="48"/>
      <c r="I301" s="5"/>
    </row>
    <row r="302" spans="2:9" x14ac:dyDescent="0.2">
      <c r="B302" s="48"/>
      <c r="C302" s="48"/>
      <c r="D302" s="48"/>
      <c r="E302" s="48"/>
      <c r="F302" s="48"/>
      <c r="I302" s="5"/>
    </row>
    <row r="303" spans="2:9" x14ac:dyDescent="0.2">
      <c r="B303" s="48"/>
      <c r="C303" s="48"/>
      <c r="D303" s="48"/>
      <c r="E303" s="48"/>
      <c r="F303" s="48"/>
      <c r="I303" s="5"/>
    </row>
    <row r="304" spans="2:9" x14ac:dyDescent="0.2">
      <c r="B304" s="48"/>
      <c r="C304" s="48"/>
      <c r="D304" s="48"/>
      <c r="E304" s="48"/>
      <c r="F304" s="48"/>
      <c r="I304" s="5"/>
    </row>
    <row r="305" spans="2:9" x14ac:dyDescent="0.2">
      <c r="B305" s="48"/>
      <c r="C305" s="48"/>
      <c r="D305" s="48"/>
      <c r="E305" s="48"/>
      <c r="F305" s="48"/>
      <c r="I305" s="5"/>
    </row>
    <row r="306" spans="2:9" x14ac:dyDescent="0.2">
      <c r="B306" s="48"/>
      <c r="C306" s="48"/>
      <c r="D306" s="48"/>
      <c r="E306" s="48"/>
      <c r="F306" s="48"/>
      <c r="I306" s="5"/>
    </row>
    <row r="307" spans="2:9" x14ac:dyDescent="0.2">
      <c r="B307" s="48"/>
      <c r="C307" s="48"/>
      <c r="D307" s="48"/>
      <c r="E307" s="48"/>
      <c r="F307" s="48"/>
      <c r="I307" s="5"/>
    </row>
    <row r="308" spans="2:9" x14ac:dyDescent="0.2">
      <c r="B308" s="48"/>
      <c r="C308" s="48"/>
      <c r="D308" s="48"/>
      <c r="E308" s="48"/>
      <c r="F308" s="48"/>
      <c r="I308" s="5"/>
    </row>
    <row r="309" spans="2:9" x14ac:dyDescent="0.2">
      <c r="B309" s="48"/>
      <c r="C309" s="48"/>
      <c r="D309" s="48"/>
      <c r="E309" s="48"/>
      <c r="F309" s="48"/>
      <c r="I309" s="5"/>
    </row>
    <row r="310" spans="2:9" x14ac:dyDescent="0.2">
      <c r="B310" s="48"/>
      <c r="C310" s="48"/>
      <c r="D310" s="48"/>
      <c r="E310" s="48"/>
      <c r="F310" s="48"/>
      <c r="I310" s="5"/>
    </row>
    <row r="311" spans="2:9" x14ac:dyDescent="0.2">
      <c r="B311" s="48"/>
      <c r="C311" s="48"/>
      <c r="D311" s="48"/>
      <c r="E311" s="48"/>
      <c r="F311" s="48"/>
      <c r="I311" s="5"/>
    </row>
    <row r="312" spans="2:9" x14ac:dyDescent="0.2">
      <c r="B312" s="48"/>
      <c r="C312" s="48"/>
      <c r="D312" s="48"/>
      <c r="E312" s="48"/>
      <c r="F312" s="48"/>
      <c r="I312" s="5"/>
    </row>
    <row r="313" spans="2:9" x14ac:dyDescent="0.2">
      <c r="B313" s="48"/>
      <c r="C313" s="48"/>
      <c r="D313" s="48"/>
      <c r="E313" s="48"/>
      <c r="F313" s="48"/>
      <c r="I313" s="5"/>
    </row>
    <row r="314" spans="2:9" x14ac:dyDescent="0.2">
      <c r="B314" s="48"/>
      <c r="C314" s="48"/>
      <c r="D314" s="48"/>
      <c r="E314" s="48"/>
      <c r="F314" s="48"/>
      <c r="I314" s="5"/>
    </row>
    <row r="315" spans="2:9" x14ac:dyDescent="0.2">
      <c r="B315" s="48"/>
      <c r="C315" s="48"/>
      <c r="D315" s="48"/>
      <c r="E315" s="48"/>
      <c r="F315" s="48"/>
      <c r="I315" s="5"/>
    </row>
    <row r="316" spans="2:9" x14ac:dyDescent="0.2">
      <c r="B316" s="48"/>
      <c r="C316" s="48"/>
      <c r="D316" s="48"/>
      <c r="E316" s="48"/>
      <c r="F316" s="48"/>
      <c r="I316" s="5"/>
    </row>
    <row r="317" spans="2:9" x14ac:dyDescent="0.2">
      <c r="B317" s="48"/>
      <c r="C317" s="48"/>
      <c r="D317" s="48"/>
      <c r="E317" s="48"/>
      <c r="F317" s="48"/>
      <c r="I317" s="5"/>
    </row>
    <row r="318" spans="2:9" x14ac:dyDescent="0.2">
      <c r="B318" s="48"/>
      <c r="C318" s="48"/>
      <c r="D318" s="48"/>
      <c r="E318" s="48"/>
      <c r="F318" s="48"/>
      <c r="I318" s="5"/>
    </row>
    <row r="319" spans="2:9" x14ac:dyDescent="0.2">
      <c r="B319" s="48"/>
      <c r="C319" s="48"/>
      <c r="D319" s="48"/>
      <c r="E319" s="48"/>
      <c r="F319" s="48"/>
      <c r="I319" s="5"/>
    </row>
    <row r="320" spans="2:9" x14ac:dyDescent="0.2">
      <c r="B320" s="48"/>
      <c r="C320" s="48"/>
      <c r="D320" s="48"/>
      <c r="E320" s="48"/>
      <c r="F320" s="48"/>
      <c r="I320" s="5"/>
    </row>
    <row r="321" spans="2:9" x14ac:dyDescent="0.2">
      <c r="B321" s="48"/>
      <c r="C321" s="48"/>
      <c r="D321" s="48"/>
      <c r="E321" s="48"/>
      <c r="F321" s="48"/>
      <c r="I321" s="5"/>
    </row>
    <row r="322" spans="2:9" x14ac:dyDescent="0.2">
      <c r="B322" s="48"/>
      <c r="C322" s="48"/>
      <c r="D322" s="48"/>
      <c r="E322" s="48"/>
      <c r="F322" s="48"/>
      <c r="I322" s="5"/>
    </row>
    <row r="323" spans="2:9" x14ac:dyDescent="0.2">
      <c r="B323" s="48"/>
      <c r="C323" s="48"/>
      <c r="D323" s="48"/>
      <c r="E323" s="48"/>
      <c r="F323" s="48"/>
      <c r="I323" s="5"/>
    </row>
    <row r="324" spans="2:9" x14ac:dyDescent="0.2">
      <c r="B324" s="48"/>
      <c r="C324" s="48"/>
      <c r="D324" s="48"/>
      <c r="E324" s="48"/>
      <c r="F324" s="48"/>
      <c r="I324" s="5"/>
    </row>
    <row r="325" spans="2:9" x14ac:dyDescent="0.2">
      <c r="B325" s="48"/>
      <c r="C325" s="48"/>
      <c r="D325" s="48"/>
      <c r="E325" s="48"/>
      <c r="F325" s="48"/>
      <c r="I325" s="5"/>
    </row>
    <row r="326" spans="2:9" x14ac:dyDescent="0.2">
      <c r="B326" s="48"/>
      <c r="C326" s="48"/>
      <c r="D326" s="48"/>
      <c r="E326" s="48"/>
      <c r="F326" s="48"/>
      <c r="I326" s="5"/>
    </row>
    <row r="327" spans="2:9" x14ac:dyDescent="0.2">
      <c r="B327" s="48"/>
      <c r="C327" s="48"/>
      <c r="D327" s="48"/>
      <c r="E327" s="48"/>
      <c r="F327" s="48"/>
      <c r="I327" s="5"/>
    </row>
    <row r="328" spans="2:9" x14ac:dyDescent="0.2">
      <c r="B328" s="48"/>
      <c r="C328" s="48"/>
      <c r="D328" s="48"/>
      <c r="E328" s="48"/>
      <c r="F328" s="48"/>
      <c r="I328" s="5"/>
    </row>
    <row r="329" spans="2:9" x14ac:dyDescent="0.2">
      <c r="B329" s="48"/>
      <c r="C329" s="48"/>
      <c r="D329" s="48"/>
      <c r="E329" s="48"/>
      <c r="F329" s="48"/>
      <c r="I329" s="5"/>
    </row>
    <row r="330" spans="2:9" x14ac:dyDescent="0.2">
      <c r="B330" s="48"/>
      <c r="C330" s="48"/>
      <c r="D330" s="48"/>
      <c r="E330" s="48"/>
      <c r="F330" s="48"/>
      <c r="I330" s="5"/>
    </row>
    <row r="331" spans="2:9" x14ac:dyDescent="0.2">
      <c r="B331" s="48"/>
      <c r="C331" s="48"/>
      <c r="D331" s="48"/>
      <c r="E331" s="48"/>
      <c r="F331" s="48"/>
      <c r="I331" s="5"/>
    </row>
    <row r="332" spans="2:9" x14ac:dyDescent="0.2">
      <c r="B332" s="48"/>
      <c r="C332" s="48"/>
      <c r="D332" s="48"/>
      <c r="E332" s="48"/>
      <c r="F332" s="48"/>
      <c r="I332" s="5"/>
    </row>
    <row r="333" spans="2:9" x14ac:dyDescent="0.2">
      <c r="B333" s="48"/>
      <c r="C333" s="48"/>
      <c r="D333" s="48"/>
      <c r="E333" s="48"/>
      <c r="F333" s="48"/>
      <c r="I333" s="5"/>
    </row>
    <row r="334" spans="2:9" x14ac:dyDescent="0.2">
      <c r="B334" s="48"/>
      <c r="C334" s="48"/>
      <c r="D334" s="48"/>
      <c r="E334" s="48"/>
      <c r="F334" s="48"/>
      <c r="I334" s="5"/>
    </row>
    <row r="335" spans="2:9" x14ac:dyDescent="0.2">
      <c r="B335" s="48"/>
      <c r="C335" s="48"/>
      <c r="D335" s="48"/>
      <c r="E335" s="48"/>
      <c r="F335" s="48"/>
      <c r="I335" s="5"/>
    </row>
    <row r="336" spans="2:9" x14ac:dyDescent="0.2">
      <c r="B336" s="48"/>
      <c r="C336" s="48"/>
      <c r="D336" s="48"/>
      <c r="E336" s="48"/>
      <c r="F336" s="48"/>
      <c r="I336" s="5"/>
    </row>
    <row r="337" spans="2:9" x14ac:dyDescent="0.2">
      <c r="B337" s="48"/>
      <c r="C337" s="48"/>
      <c r="D337" s="48"/>
      <c r="E337" s="48"/>
      <c r="F337" s="48"/>
      <c r="I337" s="5"/>
    </row>
    <row r="338" spans="2:9" x14ac:dyDescent="0.2">
      <c r="B338" s="48"/>
      <c r="C338" s="48"/>
      <c r="D338" s="48"/>
      <c r="E338" s="48"/>
      <c r="F338" s="48"/>
      <c r="I338" s="5"/>
    </row>
    <row r="339" spans="2:9" x14ac:dyDescent="0.2">
      <c r="B339" s="48"/>
      <c r="C339" s="48"/>
      <c r="D339" s="48"/>
      <c r="E339" s="48"/>
      <c r="F339" s="48"/>
      <c r="I339" s="5"/>
    </row>
    <row r="340" spans="2:9" x14ac:dyDescent="0.2">
      <c r="B340" s="48"/>
      <c r="C340" s="48"/>
      <c r="D340" s="48"/>
      <c r="E340" s="48"/>
      <c r="F340" s="48"/>
      <c r="I340" s="5"/>
    </row>
    <row r="341" spans="2:9" x14ac:dyDescent="0.2">
      <c r="B341" s="48"/>
      <c r="C341" s="48"/>
      <c r="D341" s="48"/>
      <c r="E341" s="48"/>
      <c r="F341" s="48"/>
      <c r="I341" s="5"/>
    </row>
    <row r="342" spans="2:9" x14ac:dyDescent="0.2">
      <c r="B342" s="48"/>
      <c r="C342" s="48"/>
      <c r="D342" s="48"/>
      <c r="E342" s="48"/>
      <c r="F342" s="48"/>
      <c r="I342" s="5"/>
    </row>
    <row r="343" spans="2:9" x14ac:dyDescent="0.2">
      <c r="B343" s="48"/>
      <c r="C343" s="48"/>
      <c r="D343" s="48"/>
      <c r="E343" s="48"/>
      <c r="F343" s="48"/>
      <c r="I343" s="5"/>
    </row>
    <row r="344" spans="2:9" x14ac:dyDescent="0.2">
      <c r="B344" s="48"/>
      <c r="C344" s="48"/>
      <c r="D344" s="48"/>
      <c r="E344" s="48"/>
      <c r="F344" s="48"/>
      <c r="I344" s="5"/>
    </row>
    <row r="345" spans="2:9" x14ac:dyDescent="0.2">
      <c r="B345" s="48"/>
      <c r="C345" s="48"/>
      <c r="D345" s="48"/>
      <c r="E345" s="48"/>
      <c r="F345" s="48"/>
      <c r="I345" s="5"/>
    </row>
    <row r="346" spans="2:9" x14ac:dyDescent="0.2">
      <c r="B346" s="48"/>
      <c r="C346" s="48"/>
      <c r="D346" s="48"/>
      <c r="E346" s="48"/>
      <c r="F346" s="48"/>
      <c r="I346" s="5"/>
    </row>
    <row r="347" spans="2:9" x14ac:dyDescent="0.2">
      <c r="B347" s="48"/>
      <c r="C347" s="48"/>
      <c r="D347" s="48"/>
      <c r="E347" s="48"/>
      <c r="F347" s="48"/>
      <c r="I347" s="5"/>
    </row>
    <row r="348" spans="2:9" x14ac:dyDescent="0.2">
      <c r="B348" s="48"/>
      <c r="C348" s="48"/>
      <c r="D348" s="48"/>
      <c r="E348" s="48"/>
      <c r="F348" s="48"/>
      <c r="I348" s="5"/>
    </row>
    <row r="349" spans="2:9" x14ac:dyDescent="0.2">
      <c r="B349" s="48"/>
      <c r="C349" s="48"/>
      <c r="D349" s="48"/>
      <c r="E349" s="48"/>
      <c r="F349" s="48"/>
      <c r="I349" s="5"/>
    </row>
    <row r="350" spans="2:9" x14ac:dyDescent="0.2">
      <c r="B350" s="48"/>
      <c r="C350" s="48"/>
      <c r="D350" s="48"/>
      <c r="E350" s="48"/>
      <c r="F350" s="48"/>
      <c r="I350" s="5"/>
    </row>
    <row r="351" spans="2:9" x14ac:dyDescent="0.2">
      <c r="B351" s="48"/>
      <c r="C351" s="48"/>
      <c r="D351" s="48"/>
      <c r="E351" s="48"/>
      <c r="F351" s="48"/>
      <c r="I351" s="5"/>
    </row>
    <row r="352" spans="2:9" x14ac:dyDescent="0.2">
      <c r="B352" s="48"/>
      <c r="C352" s="48"/>
      <c r="D352" s="48"/>
      <c r="E352" s="48"/>
      <c r="F352" s="48"/>
      <c r="I352" s="5"/>
    </row>
    <row r="353" spans="2:9" x14ac:dyDescent="0.2">
      <c r="B353" s="48"/>
      <c r="C353" s="48"/>
      <c r="D353" s="48"/>
      <c r="E353" s="48"/>
      <c r="F353" s="48"/>
      <c r="I353" s="5"/>
    </row>
    <row r="354" spans="2:9" x14ac:dyDescent="0.2">
      <c r="B354" s="48"/>
      <c r="C354" s="48"/>
      <c r="D354" s="48"/>
      <c r="E354" s="48"/>
      <c r="F354" s="48"/>
      <c r="I354" s="5"/>
    </row>
    <row r="355" spans="2:9" x14ac:dyDescent="0.2">
      <c r="B355" s="48"/>
      <c r="C355" s="48"/>
      <c r="D355" s="48"/>
      <c r="E355" s="48"/>
      <c r="F355" s="48"/>
      <c r="I355" s="5"/>
    </row>
    <row r="356" spans="2:9" x14ac:dyDescent="0.2">
      <c r="B356" s="48"/>
      <c r="C356" s="48"/>
      <c r="D356" s="48"/>
      <c r="E356" s="48"/>
      <c r="F356" s="48"/>
      <c r="I356" s="5"/>
    </row>
    <row r="357" spans="2:9" x14ac:dyDescent="0.2">
      <c r="B357" s="48"/>
      <c r="C357" s="48"/>
      <c r="D357" s="48"/>
      <c r="E357" s="48"/>
      <c r="F357" s="48"/>
      <c r="I357" s="5"/>
    </row>
    <row r="358" spans="2:9" x14ac:dyDescent="0.2">
      <c r="B358" s="48"/>
      <c r="C358" s="48"/>
      <c r="D358" s="48"/>
      <c r="E358" s="48"/>
      <c r="F358" s="48"/>
      <c r="I358" s="5"/>
    </row>
    <row r="359" spans="2:9" x14ac:dyDescent="0.2">
      <c r="B359" s="48"/>
      <c r="C359" s="48"/>
      <c r="D359" s="48"/>
      <c r="E359" s="48"/>
      <c r="F359" s="48"/>
      <c r="I359" s="5"/>
    </row>
    <row r="360" spans="2:9" x14ac:dyDescent="0.2">
      <c r="B360" s="48"/>
      <c r="C360" s="48"/>
      <c r="D360" s="48"/>
      <c r="E360" s="48"/>
      <c r="F360" s="48"/>
      <c r="I360" s="5"/>
    </row>
    <row r="361" spans="2:9" x14ac:dyDescent="0.2">
      <c r="B361" s="48"/>
      <c r="C361" s="48"/>
      <c r="D361" s="48"/>
      <c r="E361" s="48"/>
      <c r="F361" s="48"/>
      <c r="I361" s="5"/>
    </row>
    <row r="362" spans="2:9" x14ac:dyDescent="0.2">
      <c r="B362" s="48"/>
      <c r="C362" s="48"/>
      <c r="D362" s="48"/>
      <c r="E362" s="48"/>
      <c r="F362" s="48"/>
      <c r="I362" s="5"/>
    </row>
    <row r="363" spans="2:9" x14ac:dyDescent="0.2">
      <c r="B363" s="48"/>
      <c r="C363" s="48"/>
      <c r="D363" s="48"/>
      <c r="E363" s="48"/>
      <c r="F363" s="48"/>
      <c r="I363" s="5"/>
    </row>
    <row r="364" spans="2:9" x14ac:dyDescent="0.2">
      <c r="B364" s="48"/>
      <c r="C364" s="48"/>
      <c r="D364" s="48"/>
      <c r="E364" s="48"/>
      <c r="F364" s="48"/>
      <c r="I364" s="5"/>
    </row>
    <row r="365" spans="2:9" x14ac:dyDescent="0.2">
      <c r="B365" s="48"/>
      <c r="C365" s="48"/>
      <c r="D365" s="48"/>
      <c r="E365" s="48"/>
      <c r="F365" s="48"/>
      <c r="I365" s="5"/>
    </row>
    <row r="366" spans="2:9" x14ac:dyDescent="0.2">
      <c r="B366" s="48"/>
      <c r="C366" s="48"/>
      <c r="D366" s="48"/>
      <c r="E366" s="48"/>
      <c r="F366" s="48"/>
      <c r="I366" s="5"/>
    </row>
    <row r="367" spans="2:9" x14ac:dyDescent="0.2">
      <c r="B367" s="48"/>
      <c r="C367" s="48"/>
      <c r="D367" s="48"/>
      <c r="E367" s="48"/>
      <c r="F367" s="48"/>
      <c r="I367" s="5"/>
    </row>
    <row r="368" spans="2:9" x14ac:dyDescent="0.2">
      <c r="B368" s="48"/>
      <c r="C368" s="48"/>
      <c r="D368" s="48"/>
      <c r="E368" s="48"/>
      <c r="F368" s="48"/>
      <c r="I368" s="5"/>
    </row>
    <row r="369" spans="2:9" x14ac:dyDescent="0.2">
      <c r="B369" s="48"/>
      <c r="C369" s="48"/>
      <c r="D369" s="48"/>
      <c r="E369" s="48"/>
      <c r="F369" s="48"/>
      <c r="I369" s="5"/>
    </row>
    <row r="370" spans="2:9" x14ac:dyDescent="0.2">
      <c r="B370" s="48"/>
      <c r="C370" s="48"/>
      <c r="D370" s="48"/>
      <c r="E370" s="48"/>
      <c r="F370" s="48"/>
      <c r="I370" s="5"/>
    </row>
    <row r="371" spans="2:9" x14ac:dyDescent="0.2">
      <c r="B371" s="48"/>
      <c r="C371" s="48"/>
      <c r="D371" s="48"/>
      <c r="E371" s="48"/>
      <c r="F371" s="48"/>
      <c r="I371" s="5"/>
    </row>
    <row r="372" spans="2:9" x14ac:dyDescent="0.2">
      <c r="B372" s="48"/>
      <c r="C372" s="48"/>
      <c r="D372" s="48"/>
      <c r="E372" s="48"/>
      <c r="F372" s="48"/>
      <c r="I372" s="5"/>
    </row>
    <row r="373" spans="2:9" x14ac:dyDescent="0.2">
      <c r="B373" s="48"/>
      <c r="C373" s="48"/>
      <c r="D373" s="48"/>
      <c r="E373" s="48"/>
      <c r="F373" s="48"/>
      <c r="I373" s="5"/>
    </row>
    <row r="374" spans="2:9" x14ac:dyDescent="0.2">
      <c r="B374" s="48"/>
      <c r="C374" s="48"/>
      <c r="D374" s="48"/>
      <c r="E374" s="48"/>
      <c r="F374" s="48"/>
      <c r="I374" s="5"/>
    </row>
    <row r="375" spans="2:9" x14ac:dyDescent="0.2">
      <c r="B375" s="48"/>
      <c r="C375" s="48"/>
      <c r="D375" s="48"/>
      <c r="E375" s="48"/>
      <c r="F375" s="48"/>
      <c r="I375" s="5"/>
    </row>
    <row r="376" spans="2:9" x14ac:dyDescent="0.2">
      <c r="B376" s="48"/>
      <c r="C376" s="48"/>
      <c r="D376" s="48"/>
      <c r="E376" s="48"/>
      <c r="F376" s="48"/>
      <c r="I376" s="5"/>
    </row>
    <row r="377" spans="2:9" x14ac:dyDescent="0.2">
      <c r="B377" s="48"/>
      <c r="C377" s="48"/>
      <c r="D377" s="48"/>
      <c r="E377" s="48"/>
      <c r="F377" s="48"/>
      <c r="I377" s="5"/>
    </row>
    <row r="378" spans="2:9" x14ac:dyDescent="0.2">
      <c r="B378" s="48"/>
      <c r="C378" s="48"/>
      <c r="D378" s="48"/>
      <c r="E378" s="48"/>
      <c r="F378" s="48"/>
      <c r="I378" s="5"/>
    </row>
    <row r="379" spans="2:9" x14ac:dyDescent="0.2">
      <c r="B379" s="48"/>
      <c r="C379" s="48"/>
      <c r="D379" s="48"/>
      <c r="E379" s="48"/>
      <c r="F379" s="48"/>
      <c r="I379" s="5"/>
    </row>
    <row r="380" spans="2:9" x14ac:dyDescent="0.2">
      <c r="B380" s="48"/>
      <c r="C380" s="48"/>
      <c r="D380" s="48"/>
      <c r="E380" s="48"/>
      <c r="F380" s="48"/>
      <c r="I380" s="5"/>
    </row>
    <row r="381" spans="2:9" x14ac:dyDescent="0.2">
      <c r="B381" s="48"/>
      <c r="C381" s="48"/>
      <c r="D381" s="48"/>
      <c r="E381" s="48"/>
      <c r="F381" s="48"/>
      <c r="I381" s="5"/>
    </row>
    <row r="382" spans="2:9" x14ac:dyDescent="0.2">
      <c r="B382" s="48"/>
      <c r="C382" s="48"/>
      <c r="D382" s="48"/>
      <c r="E382" s="48"/>
      <c r="F382" s="48"/>
      <c r="I382" s="5"/>
    </row>
    <row r="383" spans="2:9" x14ac:dyDescent="0.2">
      <c r="B383" s="48"/>
      <c r="C383" s="48"/>
      <c r="D383" s="48"/>
      <c r="E383" s="48"/>
      <c r="F383" s="48"/>
      <c r="I383" s="5"/>
    </row>
    <row r="384" spans="2:9" x14ac:dyDescent="0.2">
      <c r="B384" s="48"/>
      <c r="C384" s="48"/>
      <c r="D384" s="48"/>
      <c r="E384" s="48"/>
      <c r="F384" s="48"/>
      <c r="I384" s="5"/>
    </row>
    <row r="385" spans="2:9" x14ac:dyDescent="0.2">
      <c r="B385" s="48"/>
      <c r="C385" s="48"/>
      <c r="D385" s="48"/>
      <c r="E385" s="48"/>
      <c r="F385" s="48"/>
      <c r="I385" s="5"/>
    </row>
    <row r="386" spans="2:9" x14ac:dyDescent="0.2">
      <c r="B386" s="48"/>
      <c r="C386" s="48"/>
      <c r="D386" s="48"/>
      <c r="E386" s="48"/>
      <c r="F386" s="48"/>
    </row>
    <row r="387" spans="2:9" x14ac:dyDescent="0.2">
      <c r="B387" s="48"/>
      <c r="C387" s="48"/>
      <c r="D387" s="48"/>
      <c r="E387" s="48"/>
      <c r="F387" s="48"/>
    </row>
    <row r="388" spans="2:9" x14ac:dyDescent="0.2">
      <c r="B388" s="48"/>
      <c r="C388" s="48"/>
      <c r="D388" s="48"/>
      <c r="E388" s="48"/>
      <c r="F388" s="48"/>
    </row>
    <row r="389" spans="2:9" x14ac:dyDescent="0.2">
      <c r="B389" s="48"/>
      <c r="C389" s="48"/>
      <c r="D389" s="48"/>
      <c r="E389" s="48"/>
      <c r="F389" s="48"/>
    </row>
    <row r="390" spans="2:9" x14ac:dyDescent="0.2">
      <c r="B390" s="48"/>
      <c r="C390" s="48"/>
      <c r="D390" s="48"/>
      <c r="E390" s="48"/>
      <c r="F390" s="48"/>
    </row>
    <row r="391" spans="2:9" x14ac:dyDescent="0.2">
      <c r="B391" s="48"/>
      <c r="C391" s="48"/>
      <c r="D391" s="48"/>
      <c r="E391" s="48"/>
      <c r="F391" s="48"/>
    </row>
    <row r="392" spans="2:9" x14ac:dyDescent="0.2">
      <c r="B392" s="48"/>
      <c r="C392" s="48"/>
      <c r="D392" s="48"/>
      <c r="E392" s="48"/>
      <c r="F392" s="48"/>
    </row>
    <row r="393" spans="2:9" x14ac:dyDescent="0.2">
      <c r="B393" s="48"/>
      <c r="C393" s="48"/>
      <c r="D393" s="48"/>
      <c r="E393" s="48"/>
      <c r="F393" s="48"/>
    </row>
    <row r="394" spans="2:9" x14ac:dyDescent="0.2">
      <c r="B394" s="48"/>
      <c r="C394" s="48"/>
      <c r="D394" s="48"/>
      <c r="E394" s="48"/>
      <c r="F394" s="48"/>
    </row>
    <row r="395" spans="2:9" x14ac:dyDescent="0.2">
      <c r="B395" s="48"/>
      <c r="C395" s="48"/>
      <c r="D395" s="48"/>
      <c r="E395" s="48"/>
      <c r="F395" s="48"/>
    </row>
    <row r="396" spans="2:9" x14ac:dyDescent="0.2">
      <c r="B396" s="48"/>
      <c r="C396" s="48"/>
      <c r="D396" s="48"/>
      <c r="E396" s="48"/>
      <c r="F396" s="48"/>
    </row>
    <row r="397" spans="2:9" x14ac:dyDescent="0.2">
      <c r="B397" s="48"/>
      <c r="C397" s="48"/>
      <c r="D397" s="48"/>
      <c r="E397" s="48"/>
      <c r="F397" s="48"/>
    </row>
    <row r="398" spans="2:9" x14ac:dyDescent="0.2">
      <c r="B398" s="48"/>
      <c r="C398" s="48"/>
      <c r="D398" s="48"/>
      <c r="E398" s="48"/>
      <c r="F398" s="48"/>
    </row>
    <row r="399" spans="2:9" x14ac:dyDescent="0.2">
      <c r="B399" s="48"/>
      <c r="C399" s="48"/>
      <c r="D399" s="48"/>
      <c r="E399" s="48"/>
      <c r="F399" s="48"/>
    </row>
    <row r="400" spans="2:9" x14ac:dyDescent="0.2">
      <c r="B400" s="48"/>
      <c r="C400" s="48"/>
      <c r="D400" s="48"/>
      <c r="E400" s="48"/>
      <c r="F400" s="48"/>
    </row>
    <row r="401" spans="2:6" x14ac:dyDescent="0.2">
      <c r="B401" s="48"/>
      <c r="C401" s="48"/>
      <c r="D401" s="48"/>
      <c r="E401" s="48"/>
      <c r="F401" s="48"/>
    </row>
    <row r="402" spans="2:6" x14ac:dyDescent="0.2">
      <c r="B402" s="48"/>
      <c r="C402" s="48"/>
      <c r="D402" s="48"/>
      <c r="E402" s="48"/>
      <c r="F402" s="48"/>
    </row>
    <row r="403" spans="2:6" x14ac:dyDescent="0.2">
      <c r="B403" s="48"/>
      <c r="C403" s="48"/>
      <c r="D403" s="48"/>
      <c r="E403" s="48"/>
      <c r="F403" s="48"/>
    </row>
    <row r="404" spans="2:6" x14ac:dyDescent="0.2">
      <c r="B404" s="48"/>
      <c r="C404" s="48"/>
      <c r="D404" s="48"/>
      <c r="E404" s="48"/>
      <c r="F404" s="48"/>
    </row>
    <row r="405" spans="2:6" x14ac:dyDescent="0.2">
      <c r="B405" s="48"/>
      <c r="C405" s="48"/>
      <c r="D405" s="48"/>
      <c r="E405" s="48"/>
      <c r="F405" s="48"/>
    </row>
    <row r="406" spans="2:6" x14ac:dyDescent="0.2">
      <c r="B406" s="48"/>
      <c r="C406" s="48"/>
      <c r="D406" s="48"/>
      <c r="E406" s="48"/>
      <c r="F406" s="48"/>
    </row>
    <row r="407" spans="2:6" x14ac:dyDescent="0.2">
      <c r="B407" s="48"/>
      <c r="C407" s="48"/>
      <c r="D407" s="48"/>
      <c r="E407" s="48"/>
      <c r="F407" s="48"/>
    </row>
    <row r="408" spans="2:6" x14ac:dyDescent="0.2">
      <c r="B408" s="48"/>
      <c r="C408" s="48"/>
      <c r="D408" s="48"/>
      <c r="E408" s="48"/>
      <c r="F408" s="48"/>
    </row>
    <row r="409" spans="2:6" x14ac:dyDescent="0.2">
      <c r="B409" s="48"/>
      <c r="C409" s="48"/>
      <c r="D409" s="48"/>
      <c r="E409" s="48"/>
      <c r="F409" s="48"/>
    </row>
    <row r="410" spans="2:6" x14ac:dyDescent="0.2">
      <c r="B410" s="48"/>
      <c r="C410" s="48"/>
      <c r="D410" s="48"/>
      <c r="E410" s="48"/>
      <c r="F410" s="48"/>
    </row>
    <row r="411" spans="2:6" x14ac:dyDescent="0.2">
      <c r="B411" s="48"/>
      <c r="C411" s="48"/>
      <c r="D411" s="48"/>
      <c r="E411" s="48"/>
      <c r="F411" s="48"/>
    </row>
    <row r="412" spans="2:6" x14ac:dyDescent="0.2">
      <c r="B412" s="48"/>
      <c r="C412" s="48"/>
      <c r="D412" s="48"/>
      <c r="E412" s="48"/>
      <c r="F412" s="48"/>
    </row>
    <row r="413" spans="2:6" x14ac:dyDescent="0.2">
      <c r="B413" s="48"/>
      <c r="C413" s="48"/>
      <c r="D413" s="48"/>
      <c r="E413" s="48"/>
      <c r="F413" s="48"/>
    </row>
    <row r="414" spans="2:6" x14ac:dyDescent="0.2">
      <c r="B414" s="48"/>
      <c r="C414" s="48"/>
      <c r="D414" s="48"/>
      <c r="E414" s="48"/>
      <c r="F414" s="48"/>
    </row>
    <row r="415" spans="2:6" x14ac:dyDescent="0.2">
      <c r="B415" s="48"/>
      <c r="C415" s="48"/>
      <c r="D415" s="48"/>
      <c r="E415" s="48"/>
      <c r="F415" s="48"/>
    </row>
    <row r="416" spans="2:6" x14ac:dyDescent="0.2">
      <c r="B416" s="48"/>
      <c r="C416" s="48"/>
      <c r="D416" s="48"/>
      <c r="E416" s="48"/>
      <c r="F416" s="48"/>
    </row>
    <row r="417" spans="2:6" x14ac:dyDescent="0.2">
      <c r="B417" s="48"/>
      <c r="C417" s="48"/>
      <c r="D417" s="48"/>
      <c r="E417" s="48"/>
      <c r="F417" s="48"/>
    </row>
    <row r="418" spans="2:6" x14ac:dyDescent="0.2">
      <c r="B418" s="48"/>
      <c r="C418" s="48"/>
      <c r="D418" s="48"/>
      <c r="E418" s="48"/>
      <c r="F418" s="48"/>
    </row>
    <row r="419" spans="2:6" x14ac:dyDescent="0.2">
      <c r="B419" s="48"/>
      <c r="C419" s="48"/>
      <c r="D419" s="48"/>
      <c r="E419" s="48"/>
      <c r="F419" s="48"/>
    </row>
    <row r="420" spans="2:6" x14ac:dyDescent="0.2">
      <c r="B420" s="48"/>
      <c r="C420" s="48"/>
      <c r="D420" s="48"/>
      <c r="E420" s="48"/>
      <c r="F420" s="48"/>
    </row>
    <row r="421" spans="2:6" x14ac:dyDescent="0.2">
      <c r="B421" s="48"/>
      <c r="C421" s="48"/>
      <c r="D421" s="48"/>
      <c r="E421" s="48"/>
      <c r="F421" s="48"/>
    </row>
    <row r="422" spans="2:6" x14ac:dyDescent="0.2">
      <c r="B422" s="48"/>
      <c r="C422" s="48"/>
      <c r="D422" s="48"/>
      <c r="E422" s="48"/>
      <c r="F422" s="48"/>
    </row>
    <row r="423" spans="2:6" x14ac:dyDescent="0.2">
      <c r="B423" s="48"/>
      <c r="C423" s="48"/>
      <c r="D423" s="48"/>
      <c r="E423" s="48"/>
      <c r="F423" s="48"/>
    </row>
    <row r="424" spans="2:6" x14ac:dyDescent="0.2">
      <c r="B424" s="48"/>
      <c r="C424" s="48"/>
      <c r="D424" s="48"/>
      <c r="E424" s="48"/>
      <c r="F424" s="48"/>
    </row>
    <row r="425" spans="2:6" x14ac:dyDescent="0.2">
      <c r="B425" s="48"/>
      <c r="C425" s="48"/>
      <c r="D425" s="48"/>
      <c r="E425" s="48"/>
      <c r="F425" s="48"/>
    </row>
    <row r="426" spans="2:6" x14ac:dyDescent="0.2">
      <c r="B426" s="48"/>
      <c r="C426" s="48"/>
      <c r="D426" s="48"/>
      <c r="E426" s="48"/>
      <c r="F426" s="48"/>
    </row>
    <row r="427" spans="2:6" x14ac:dyDescent="0.2">
      <c r="B427" s="48"/>
      <c r="C427" s="48"/>
      <c r="D427" s="48"/>
      <c r="E427" s="48"/>
      <c r="F427" s="48"/>
    </row>
    <row r="428" spans="2:6" x14ac:dyDescent="0.2">
      <c r="B428" s="48"/>
      <c r="C428" s="48"/>
      <c r="D428" s="48"/>
      <c r="E428" s="48"/>
      <c r="F428" s="48"/>
    </row>
    <row r="429" spans="2:6" x14ac:dyDescent="0.2">
      <c r="B429" s="48"/>
      <c r="C429" s="48"/>
      <c r="D429" s="48"/>
      <c r="E429" s="48"/>
      <c r="F429" s="48"/>
    </row>
    <row r="430" spans="2:6" x14ac:dyDescent="0.2">
      <c r="B430" s="48"/>
      <c r="C430" s="48"/>
      <c r="D430" s="48"/>
      <c r="E430" s="48"/>
      <c r="F430" s="48"/>
    </row>
    <row r="431" spans="2:6" x14ac:dyDescent="0.2">
      <c r="B431" s="48"/>
      <c r="C431" s="48"/>
      <c r="D431" s="48"/>
      <c r="E431" s="48"/>
      <c r="F431" s="48"/>
    </row>
    <row r="432" spans="2:6" x14ac:dyDescent="0.2">
      <c r="B432" s="48"/>
      <c r="C432" s="48"/>
      <c r="D432" s="48"/>
      <c r="E432" s="48"/>
      <c r="F432" s="48"/>
    </row>
    <row r="433" spans="2:6" x14ac:dyDescent="0.2">
      <c r="B433" s="48"/>
      <c r="C433" s="48"/>
      <c r="D433" s="48"/>
      <c r="E433" s="48"/>
      <c r="F433" s="48"/>
    </row>
    <row r="434" spans="2:6" x14ac:dyDescent="0.2">
      <c r="B434" s="48"/>
      <c r="C434" s="48"/>
      <c r="D434" s="48"/>
      <c r="E434" s="48"/>
      <c r="F434" s="48"/>
    </row>
    <row r="435" spans="2:6" x14ac:dyDescent="0.2">
      <c r="B435" s="48"/>
      <c r="C435" s="48"/>
      <c r="D435" s="48"/>
      <c r="E435" s="48"/>
      <c r="F435" s="48"/>
    </row>
    <row r="436" spans="2:6" x14ac:dyDescent="0.2">
      <c r="B436" s="48"/>
      <c r="C436" s="48"/>
      <c r="D436" s="48"/>
      <c r="E436" s="48"/>
      <c r="F436" s="48"/>
    </row>
    <row r="437" spans="2:6" x14ac:dyDescent="0.2">
      <c r="B437" s="48"/>
      <c r="C437" s="48"/>
      <c r="D437" s="48"/>
      <c r="E437" s="48"/>
      <c r="F437" s="48"/>
    </row>
    <row r="438" spans="2:6" x14ac:dyDescent="0.2">
      <c r="B438" s="48"/>
      <c r="C438" s="48"/>
      <c r="D438" s="48"/>
      <c r="E438" s="48"/>
      <c r="F438" s="48"/>
    </row>
    <row r="439" spans="2:6" x14ac:dyDescent="0.2">
      <c r="B439" s="48"/>
      <c r="C439" s="48"/>
      <c r="D439" s="48"/>
      <c r="E439" s="48"/>
      <c r="F439" s="48"/>
    </row>
    <row r="440" spans="2:6" x14ac:dyDescent="0.2">
      <c r="B440" s="48"/>
      <c r="C440" s="48"/>
      <c r="D440" s="48"/>
      <c r="E440" s="48"/>
      <c r="F440" s="48"/>
    </row>
    <row r="441" spans="2:6" x14ac:dyDescent="0.2">
      <c r="B441" s="48"/>
      <c r="C441" s="48"/>
      <c r="D441" s="48"/>
      <c r="E441" s="48"/>
      <c r="F441" s="48"/>
    </row>
    <row r="442" spans="2:6" x14ac:dyDescent="0.2">
      <c r="B442" s="48"/>
      <c r="C442" s="48"/>
      <c r="D442" s="48"/>
      <c r="E442" s="48"/>
      <c r="F442" s="48"/>
    </row>
  </sheetData>
  <mergeCells count="1">
    <mergeCell ref="D1:D2"/>
  </mergeCells>
  <phoneticPr fontId="4"/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3"/>
  <dimension ref="A1:BL442"/>
  <sheetViews>
    <sheetView workbookViewId="0">
      <pane xSplit="3" ySplit="3" topLeftCell="D4" activePane="bottomRight" state="frozen"/>
      <selection activeCell="I167" sqref="I167"/>
      <selection pane="topRight" activeCell="I167" sqref="I167"/>
      <selection pane="bottomLeft" activeCell="I167" sqref="I167"/>
      <selection pane="bottomRight"/>
    </sheetView>
  </sheetViews>
  <sheetFormatPr defaultColWidth="9" defaultRowHeight="11" x14ac:dyDescent="0.2"/>
  <cols>
    <col min="1" max="1" width="6.453125" style="7" customWidth="1"/>
    <col min="2" max="2" width="14.36328125" style="7" customWidth="1"/>
    <col min="3" max="3" width="13.453125" style="7" customWidth="1"/>
    <col min="4" max="4" width="11.6328125" style="42" customWidth="1"/>
    <col min="5" max="8" width="9" style="37"/>
    <col min="9" max="16384" width="9" style="48"/>
  </cols>
  <sheetData>
    <row r="1" spans="1:64" s="3" customFormat="1" x14ac:dyDescent="0.2">
      <c r="A1" s="1" t="s">
        <v>269</v>
      </c>
      <c r="B1" s="1" t="s">
        <v>1</v>
      </c>
      <c r="C1" s="2" t="s">
        <v>2</v>
      </c>
      <c r="D1" s="164" t="s">
        <v>328</v>
      </c>
      <c r="E1" s="9" t="s">
        <v>329</v>
      </c>
      <c r="F1" s="10"/>
      <c r="G1" s="10"/>
      <c r="H1" s="11"/>
      <c r="I1" s="9" t="s">
        <v>33</v>
      </c>
      <c r="J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9" t="s">
        <v>34</v>
      </c>
      <c r="AA1" s="10"/>
      <c r="AB1" s="11"/>
      <c r="AC1" s="12" t="s">
        <v>35</v>
      </c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  <c r="AR1" s="14"/>
      <c r="AS1" s="12" t="s">
        <v>36</v>
      </c>
      <c r="AT1" s="13"/>
      <c r="AU1" s="13"/>
      <c r="AV1" s="13"/>
      <c r="AW1" s="13"/>
      <c r="AX1" s="13"/>
      <c r="AY1" s="13"/>
      <c r="AZ1" s="13"/>
      <c r="BA1" s="13"/>
      <c r="BB1" s="12"/>
      <c r="BC1" s="13"/>
      <c r="BD1" s="13"/>
      <c r="BE1" s="13"/>
      <c r="BF1" s="13"/>
      <c r="BG1" s="12" t="s">
        <v>37</v>
      </c>
      <c r="BH1" s="13"/>
      <c r="BI1" s="13"/>
      <c r="BJ1" s="13"/>
      <c r="BK1" s="13"/>
      <c r="BL1" s="14"/>
    </row>
    <row r="2" spans="1:64" s="5" customFormat="1" x14ac:dyDescent="0.2">
      <c r="B2" s="4"/>
      <c r="C2" s="4"/>
      <c r="D2" s="189"/>
      <c r="E2" s="12" t="s">
        <v>330</v>
      </c>
      <c r="F2" s="13"/>
      <c r="G2" s="13"/>
      <c r="H2" s="14"/>
      <c r="I2" s="12" t="s">
        <v>38</v>
      </c>
      <c r="J2" s="14"/>
      <c r="O2" s="12" t="s">
        <v>341</v>
      </c>
      <c r="P2" s="13"/>
      <c r="Q2" s="15"/>
      <c r="R2" s="15"/>
      <c r="S2" s="15"/>
      <c r="T2" s="15"/>
      <c r="U2" s="12" t="s">
        <v>40</v>
      </c>
      <c r="V2" s="14"/>
      <c r="W2" s="12" t="s">
        <v>32</v>
      </c>
      <c r="X2" s="14"/>
      <c r="Y2" s="13"/>
      <c r="Z2" s="16"/>
      <c r="AA2" s="15"/>
      <c r="AB2" s="17"/>
      <c r="AC2" s="12" t="s">
        <v>342</v>
      </c>
      <c r="AD2" s="13"/>
      <c r="AE2" s="14"/>
      <c r="AF2" s="13"/>
      <c r="AG2" s="12" t="s">
        <v>343</v>
      </c>
      <c r="AH2" s="13"/>
      <c r="AI2" s="14"/>
      <c r="AJ2" s="12" t="s">
        <v>344</v>
      </c>
      <c r="AK2" s="13"/>
      <c r="AL2" s="14"/>
      <c r="AM2" s="12" t="s">
        <v>32</v>
      </c>
      <c r="AN2" s="13"/>
      <c r="AO2" s="14"/>
      <c r="AP2" s="12" t="s">
        <v>44</v>
      </c>
      <c r="AQ2" s="13"/>
      <c r="AR2" s="13"/>
      <c r="AS2" s="12" t="s">
        <v>45</v>
      </c>
      <c r="AT2" s="13"/>
      <c r="AU2" s="13"/>
      <c r="AV2" s="13"/>
      <c r="AW2" s="13"/>
      <c r="AX2" s="13"/>
      <c r="AY2" s="13"/>
      <c r="AZ2" s="13"/>
      <c r="BA2" s="13"/>
      <c r="BB2" s="12" t="s">
        <v>46</v>
      </c>
      <c r="BC2" s="13"/>
      <c r="BD2" s="13"/>
      <c r="BE2" s="13"/>
      <c r="BF2" s="13"/>
      <c r="BG2" s="12" t="s">
        <v>47</v>
      </c>
      <c r="BH2" s="12" t="s">
        <v>48</v>
      </c>
      <c r="BI2" s="12" t="s">
        <v>49</v>
      </c>
      <c r="BJ2" s="14"/>
      <c r="BK2" s="12" t="s">
        <v>50</v>
      </c>
      <c r="BL2" s="14"/>
    </row>
    <row r="3" spans="1:64" s="7" customFormat="1" ht="44" x14ac:dyDescent="0.2">
      <c r="B3" s="32"/>
      <c r="C3" s="33"/>
      <c r="D3" s="40" t="s">
        <v>345</v>
      </c>
      <c r="E3" s="18" t="s">
        <v>56</v>
      </c>
      <c r="F3" s="18" t="s">
        <v>57</v>
      </c>
      <c r="G3" s="18" t="s">
        <v>58</v>
      </c>
      <c r="H3" s="18" t="s">
        <v>59</v>
      </c>
      <c r="I3" s="39" t="s">
        <v>60</v>
      </c>
      <c r="J3" s="43" t="s">
        <v>61</v>
      </c>
      <c r="K3" s="44" t="s">
        <v>52</v>
      </c>
      <c r="L3" s="44" t="s">
        <v>53</v>
      </c>
      <c r="M3" s="44" t="s">
        <v>54</v>
      </c>
      <c r="N3" s="44" t="s">
        <v>55</v>
      </c>
      <c r="O3" s="19" t="s">
        <v>66</v>
      </c>
      <c r="P3" s="19" t="s">
        <v>346</v>
      </c>
      <c r="Q3" s="45" t="s">
        <v>347</v>
      </c>
      <c r="R3" s="46" t="s">
        <v>348</v>
      </c>
      <c r="S3" s="46" t="s">
        <v>349</v>
      </c>
      <c r="T3" s="47" t="s">
        <v>350</v>
      </c>
      <c r="U3" s="20" t="s">
        <v>68</v>
      </c>
      <c r="V3" s="20" t="s">
        <v>69</v>
      </c>
      <c r="W3" s="21" t="s">
        <v>70</v>
      </c>
      <c r="X3" s="21" t="s">
        <v>72</v>
      </c>
      <c r="Y3" s="21" t="s">
        <v>351</v>
      </c>
      <c r="Z3" s="22" t="s">
        <v>73</v>
      </c>
      <c r="AA3" s="22" t="s">
        <v>74</v>
      </c>
      <c r="AB3" s="23" t="s">
        <v>75</v>
      </c>
      <c r="AC3" s="24" t="s">
        <v>76</v>
      </c>
      <c r="AD3" s="25" t="s">
        <v>78</v>
      </c>
      <c r="AE3" s="25" t="s">
        <v>79</v>
      </c>
      <c r="AF3" s="25" t="s">
        <v>77</v>
      </c>
      <c r="AG3" s="49" t="s">
        <v>80</v>
      </c>
      <c r="AH3" s="26" t="s">
        <v>352</v>
      </c>
      <c r="AI3" s="26" t="s">
        <v>353</v>
      </c>
      <c r="AJ3" s="27" t="s">
        <v>354</v>
      </c>
      <c r="AK3" s="27" t="s">
        <v>355</v>
      </c>
      <c r="AL3" s="27" t="s">
        <v>356</v>
      </c>
      <c r="AM3" s="28" t="s">
        <v>357</v>
      </c>
      <c r="AN3" s="28" t="s">
        <v>358</v>
      </c>
      <c r="AO3" s="28" t="s">
        <v>359</v>
      </c>
      <c r="AP3" s="27" t="s">
        <v>89</v>
      </c>
      <c r="AQ3" s="27" t="s">
        <v>90</v>
      </c>
      <c r="AR3" s="50" t="s">
        <v>44</v>
      </c>
      <c r="AS3" s="29" t="s">
        <v>91</v>
      </c>
      <c r="AT3" s="29" t="s">
        <v>92</v>
      </c>
      <c r="AU3" s="29" t="s">
        <v>93</v>
      </c>
      <c r="AV3" s="29" t="s">
        <v>94</v>
      </c>
      <c r="AW3" s="29" t="s">
        <v>95</v>
      </c>
      <c r="AX3" s="29" t="s">
        <v>96</v>
      </c>
      <c r="AY3" s="29" t="s">
        <v>97</v>
      </c>
      <c r="AZ3" s="29" t="s">
        <v>98</v>
      </c>
      <c r="BA3" s="29" t="s">
        <v>99</v>
      </c>
      <c r="BB3" s="51" t="s">
        <v>100</v>
      </c>
      <c r="BC3" s="30" t="s">
        <v>101</v>
      </c>
      <c r="BD3" s="30" t="s">
        <v>102</v>
      </c>
      <c r="BE3" s="30" t="s">
        <v>98</v>
      </c>
      <c r="BF3" s="30" t="s">
        <v>99</v>
      </c>
      <c r="BG3" s="31" t="s">
        <v>91</v>
      </c>
      <c r="BH3" s="31" t="s">
        <v>91</v>
      </c>
      <c r="BI3" s="27" t="s">
        <v>103</v>
      </c>
      <c r="BJ3" s="27" t="s">
        <v>104</v>
      </c>
      <c r="BK3" s="27" t="s">
        <v>103</v>
      </c>
      <c r="BL3" s="27" t="s">
        <v>104</v>
      </c>
    </row>
    <row r="4" spans="1:64" s="37" customFormat="1" x14ac:dyDescent="0.2">
      <c r="A4" s="6">
        <v>1</v>
      </c>
      <c r="B4" s="34" t="s">
        <v>106</v>
      </c>
      <c r="C4" s="34" t="s">
        <v>105</v>
      </c>
      <c r="D4" s="41" t="s">
        <v>339</v>
      </c>
      <c r="E4" s="36" t="s">
        <v>339</v>
      </c>
      <c r="F4" s="36" t="s">
        <v>339</v>
      </c>
      <c r="G4" s="36" t="s">
        <v>339</v>
      </c>
      <c r="H4" s="36" t="s">
        <v>339</v>
      </c>
      <c r="I4" s="36" t="s">
        <v>339</v>
      </c>
      <c r="J4" s="36" t="s">
        <v>339</v>
      </c>
      <c r="K4" s="36" t="s">
        <v>339</v>
      </c>
      <c r="L4" s="36" t="s">
        <v>339</v>
      </c>
      <c r="M4" s="36" t="s">
        <v>339</v>
      </c>
      <c r="N4" s="36" t="s">
        <v>339</v>
      </c>
      <c r="O4" s="36" t="s">
        <v>339</v>
      </c>
      <c r="P4" s="36" t="s">
        <v>339</v>
      </c>
      <c r="Q4" s="36" t="s">
        <v>339</v>
      </c>
      <c r="R4" s="36" t="s">
        <v>339</v>
      </c>
      <c r="S4" s="36" t="s">
        <v>339</v>
      </c>
      <c r="T4" s="36" t="s">
        <v>339</v>
      </c>
      <c r="U4" s="36" t="s">
        <v>339</v>
      </c>
      <c r="V4" s="36" t="s">
        <v>339</v>
      </c>
      <c r="W4" s="36" t="s">
        <v>339</v>
      </c>
      <c r="X4" s="36" t="s">
        <v>339</v>
      </c>
      <c r="Y4" s="36" t="s">
        <v>339</v>
      </c>
      <c r="Z4" s="36" t="s">
        <v>339</v>
      </c>
      <c r="AA4" s="36" t="s">
        <v>339</v>
      </c>
      <c r="AB4" s="36" t="s">
        <v>339</v>
      </c>
      <c r="AC4" s="36" t="s">
        <v>339</v>
      </c>
      <c r="AD4" s="36" t="s">
        <v>339</v>
      </c>
      <c r="AE4" s="36" t="s">
        <v>339</v>
      </c>
      <c r="AF4" s="36" t="s">
        <v>339</v>
      </c>
      <c r="AG4" s="36" t="s">
        <v>339</v>
      </c>
      <c r="AH4" s="36" t="s">
        <v>339</v>
      </c>
      <c r="AI4" s="36" t="s">
        <v>339</v>
      </c>
      <c r="AJ4" s="36" t="s">
        <v>339</v>
      </c>
      <c r="AK4" s="36" t="s">
        <v>339</v>
      </c>
      <c r="AL4" s="36" t="s">
        <v>339</v>
      </c>
      <c r="AM4" s="36" t="s">
        <v>339</v>
      </c>
      <c r="AN4" s="36" t="s">
        <v>339</v>
      </c>
      <c r="AO4" s="36" t="s">
        <v>339</v>
      </c>
      <c r="AP4" s="36" t="s">
        <v>339</v>
      </c>
      <c r="AQ4" s="36" t="s">
        <v>339</v>
      </c>
      <c r="AR4" s="36" t="s">
        <v>339</v>
      </c>
      <c r="AS4" s="36" t="s">
        <v>339</v>
      </c>
      <c r="AT4" s="36" t="s">
        <v>339</v>
      </c>
      <c r="AU4" s="36" t="s">
        <v>339</v>
      </c>
      <c r="AV4" s="36" t="s">
        <v>339</v>
      </c>
      <c r="AW4" s="36" t="s">
        <v>339</v>
      </c>
      <c r="AX4" s="36" t="s">
        <v>339</v>
      </c>
      <c r="AY4" s="36" t="s">
        <v>339</v>
      </c>
      <c r="AZ4" s="36" t="s">
        <v>339</v>
      </c>
      <c r="BA4" s="36" t="s">
        <v>339</v>
      </c>
      <c r="BB4" s="36" t="s">
        <v>339</v>
      </c>
      <c r="BC4" s="36" t="s">
        <v>339</v>
      </c>
      <c r="BD4" s="36" t="s">
        <v>339</v>
      </c>
      <c r="BE4" s="36" t="s">
        <v>339</v>
      </c>
      <c r="BF4" s="36" t="s">
        <v>339</v>
      </c>
      <c r="BG4" s="36" t="s">
        <v>339</v>
      </c>
      <c r="BH4" s="36" t="s">
        <v>339</v>
      </c>
      <c r="BI4" s="36" t="s">
        <v>339</v>
      </c>
      <c r="BJ4" s="36" t="s">
        <v>339</v>
      </c>
      <c r="BK4" s="36" t="s">
        <v>339</v>
      </c>
      <c r="BL4" s="36" t="s">
        <v>339</v>
      </c>
    </row>
    <row r="5" spans="1:64" s="37" customFormat="1" x14ac:dyDescent="0.2">
      <c r="A5" s="35">
        <v>2</v>
      </c>
      <c r="B5" s="34" t="s">
        <v>106</v>
      </c>
      <c r="C5" s="34" t="s">
        <v>107</v>
      </c>
      <c r="D5" s="41" t="s">
        <v>339</v>
      </c>
      <c r="E5" s="36" t="s">
        <v>339</v>
      </c>
      <c r="F5" s="36" t="s">
        <v>339</v>
      </c>
      <c r="G5" s="36" t="s">
        <v>339</v>
      </c>
      <c r="H5" s="36" t="s">
        <v>339</v>
      </c>
      <c r="I5" s="36" t="s">
        <v>339</v>
      </c>
      <c r="J5" s="36" t="s">
        <v>339</v>
      </c>
      <c r="K5" s="36" t="s">
        <v>339</v>
      </c>
      <c r="L5" s="36" t="s">
        <v>339</v>
      </c>
      <c r="M5" s="36" t="s">
        <v>339</v>
      </c>
      <c r="N5" s="36" t="s">
        <v>339</v>
      </c>
      <c r="O5" s="36" t="s">
        <v>339</v>
      </c>
      <c r="P5" s="36" t="s">
        <v>339</v>
      </c>
      <c r="Q5" s="36" t="s">
        <v>339</v>
      </c>
      <c r="R5" s="36" t="s">
        <v>339</v>
      </c>
      <c r="S5" s="36" t="s">
        <v>339</v>
      </c>
      <c r="T5" s="36" t="s">
        <v>339</v>
      </c>
      <c r="U5" s="36" t="s">
        <v>339</v>
      </c>
      <c r="V5" s="36" t="s">
        <v>339</v>
      </c>
      <c r="W5" s="36" t="s">
        <v>339</v>
      </c>
      <c r="X5" s="36" t="s">
        <v>339</v>
      </c>
      <c r="Y5" s="36" t="s">
        <v>339</v>
      </c>
      <c r="Z5" s="36" t="s">
        <v>339</v>
      </c>
      <c r="AA5" s="36" t="s">
        <v>339</v>
      </c>
      <c r="AB5" s="36" t="s">
        <v>339</v>
      </c>
      <c r="AC5" s="36" t="s">
        <v>339</v>
      </c>
      <c r="AD5" s="36" t="s">
        <v>339</v>
      </c>
      <c r="AE5" s="36" t="s">
        <v>339</v>
      </c>
      <c r="AF5" s="36" t="s">
        <v>339</v>
      </c>
      <c r="AG5" s="36" t="s">
        <v>339</v>
      </c>
      <c r="AH5" s="36" t="s">
        <v>339</v>
      </c>
      <c r="AI5" s="36" t="s">
        <v>339</v>
      </c>
      <c r="AJ5" s="36" t="s">
        <v>339</v>
      </c>
      <c r="AK5" s="36" t="s">
        <v>339</v>
      </c>
      <c r="AL5" s="36" t="s">
        <v>339</v>
      </c>
      <c r="AM5" s="36" t="s">
        <v>339</v>
      </c>
      <c r="AN5" s="36" t="s">
        <v>339</v>
      </c>
      <c r="AO5" s="36" t="s">
        <v>339</v>
      </c>
      <c r="AP5" s="36" t="s">
        <v>339</v>
      </c>
      <c r="AQ5" s="36" t="s">
        <v>339</v>
      </c>
      <c r="AR5" s="36" t="s">
        <v>339</v>
      </c>
      <c r="AS5" s="36" t="s">
        <v>339</v>
      </c>
      <c r="AT5" s="36" t="s">
        <v>339</v>
      </c>
      <c r="AU5" s="36" t="s">
        <v>339</v>
      </c>
      <c r="AV5" s="36" t="s">
        <v>339</v>
      </c>
      <c r="AW5" s="36" t="s">
        <v>339</v>
      </c>
      <c r="AX5" s="36" t="s">
        <v>339</v>
      </c>
      <c r="AY5" s="36" t="s">
        <v>339</v>
      </c>
      <c r="AZ5" s="36" t="s">
        <v>339</v>
      </c>
      <c r="BA5" s="36" t="s">
        <v>339</v>
      </c>
      <c r="BB5" s="36" t="s">
        <v>339</v>
      </c>
      <c r="BC5" s="36" t="s">
        <v>339</v>
      </c>
      <c r="BD5" s="36" t="s">
        <v>339</v>
      </c>
      <c r="BE5" s="36" t="s">
        <v>339</v>
      </c>
      <c r="BF5" s="36" t="s">
        <v>339</v>
      </c>
      <c r="BG5" s="36" t="s">
        <v>339</v>
      </c>
      <c r="BH5" s="36" t="s">
        <v>339</v>
      </c>
      <c r="BI5" s="36" t="s">
        <v>339</v>
      </c>
      <c r="BJ5" s="36" t="s">
        <v>339</v>
      </c>
      <c r="BK5" s="36" t="s">
        <v>339</v>
      </c>
      <c r="BL5" s="36" t="s">
        <v>339</v>
      </c>
    </row>
    <row r="6" spans="1:64" s="37" customFormat="1" x14ac:dyDescent="0.2">
      <c r="A6" s="6">
        <v>3</v>
      </c>
      <c r="B6" s="34" t="s">
        <v>106</v>
      </c>
      <c r="C6" s="34" t="s">
        <v>108</v>
      </c>
      <c r="D6" s="41" t="s">
        <v>339</v>
      </c>
      <c r="E6" s="36" t="s">
        <v>339</v>
      </c>
      <c r="F6" s="36" t="s">
        <v>339</v>
      </c>
      <c r="G6" s="36" t="s">
        <v>339</v>
      </c>
      <c r="H6" s="36" t="s">
        <v>339</v>
      </c>
      <c r="I6" s="36" t="s">
        <v>339</v>
      </c>
      <c r="J6" s="36" t="s">
        <v>339</v>
      </c>
      <c r="K6" s="36" t="s">
        <v>339</v>
      </c>
      <c r="L6" s="36" t="s">
        <v>339</v>
      </c>
      <c r="M6" s="36" t="s">
        <v>339</v>
      </c>
      <c r="N6" s="36" t="s">
        <v>339</v>
      </c>
      <c r="O6" s="36" t="s">
        <v>339</v>
      </c>
      <c r="P6" s="36" t="s">
        <v>339</v>
      </c>
      <c r="Q6" s="36" t="s">
        <v>339</v>
      </c>
      <c r="R6" s="36" t="s">
        <v>339</v>
      </c>
      <c r="S6" s="36" t="s">
        <v>339</v>
      </c>
      <c r="T6" s="36" t="s">
        <v>339</v>
      </c>
      <c r="U6" s="36" t="s">
        <v>339</v>
      </c>
      <c r="V6" s="36" t="s">
        <v>339</v>
      </c>
      <c r="W6" s="36" t="s">
        <v>339</v>
      </c>
      <c r="X6" s="36" t="s">
        <v>339</v>
      </c>
      <c r="Y6" s="36" t="s">
        <v>339</v>
      </c>
      <c r="Z6" s="36" t="s">
        <v>339</v>
      </c>
      <c r="AA6" s="36" t="s">
        <v>339</v>
      </c>
      <c r="AB6" s="36" t="s">
        <v>339</v>
      </c>
      <c r="AC6" s="36" t="s">
        <v>339</v>
      </c>
      <c r="AD6" s="36" t="s">
        <v>339</v>
      </c>
      <c r="AE6" s="36" t="s">
        <v>339</v>
      </c>
      <c r="AF6" s="36" t="s">
        <v>339</v>
      </c>
      <c r="AG6" s="36" t="s">
        <v>339</v>
      </c>
      <c r="AH6" s="36" t="s">
        <v>339</v>
      </c>
      <c r="AI6" s="36" t="s">
        <v>339</v>
      </c>
      <c r="AJ6" s="36" t="s">
        <v>339</v>
      </c>
      <c r="AK6" s="36" t="s">
        <v>339</v>
      </c>
      <c r="AL6" s="36" t="s">
        <v>339</v>
      </c>
      <c r="AM6" s="36" t="s">
        <v>339</v>
      </c>
      <c r="AN6" s="36" t="s">
        <v>339</v>
      </c>
      <c r="AO6" s="36" t="s">
        <v>339</v>
      </c>
      <c r="AP6" s="36" t="s">
        <v>339</v>
      </c>
      <c r="AQ6" s="36" t="s">
        <v>339</v>
      </c>
      <c r="AR6" s="36" t="s">
        <v>339</v>
      </c>
      <c r="AS6" s="36" t="s">
        <v>339</v>
      </c>
      <c r="AT6" s="36" t="s">
        <v>339</v>
      </c>
      <c r="AU6" s="36" t="s">
        <v>339</v>
      </c>
      <c r="AV6" s="36" t="s">
        <v>339</v>
      </c>
      <c r="AW6" s="36" t="s">
        <v>339</v>
      </c>
      <c r="AX6" s="36" t="s">
        <v>339</v>
      </c>
      <c r="AY6" s="36" t="s">
        <v>339</v>
      </c>
      <c r="AZ6" s="36" t="s">
        <v>339</v>
      </c>
      <c r="BA6" s="36" t="s">
        <v>339</v>
      </c>
      <c r="BB6" s="36" t="s">
        <v>339</v>
      </c>
      <c r="BC6" s="36" t="s">
        <v>339</v>
      </c>
      <c r="BD6" s="36" t="s">
        <v>339</v>
      </c>
      <c r="BE6" s="36" t="s">
        <v>339</v>
      </c>
      <c r="BF6" s="36" t="s">
        <v>339</v>
      </c>
      <c r="BG6" s="36" t="s">
        <v>339</v>
      </c>
      <c r="BH6" s="36" t="s">
        <v>339</v>
      </c>
      <c r="BI6" s="36" t="s">
        <v>339</v>
      </c>
      <c r="BJ6" s="36" t="s">
        <v>339</v>
      </c>
      <c r="BK6" s="36" t="s">
        <v>339</v>
      </c>
      <c r="BL6" s="36" t="s">
        <v>339</v>
      </c>
    </row>
    <row r="7" spans="1:64" s="37" customFormat="1" x14ac:dyDescent="0.2">
      <c r="A7" s="6">
        <v>4</v>
      </c>
      <c r="B7" s="34" t="s">
        <v>106</v>
      </c>
      <c r="C7" s="34" t="s">
        <v>109</v>
      </c>
      <c r="D7" s="41" t="s">
        <v>339</v>
      </c>
      <c r="E7" s="36" t="s">
        <v>339</v>
      </c>
      <c r="F7" s="36" t="s">
        <v>339</v>
      </c>
      <c r="G7" s="36" t="s">
        <v>339</v>
      </c>
      <c r="H7" s="36" t="s">
        <v>339</v>
      </c>
      <c r="I7" s="36" t="s">
        <v>339</v>
      </c>
      <c r="J7" s="36" t="s">
        <v>339</v>
      </c>
      <c r="K7" s="36" t="s">
        <v>339</v>
      </c>
      <c r="L7" s="36" t="s">
        <v>339</v>
      </c>
      <c r="M7" s="36" t="s">
        <v>339</v>
      </c>
      <c r="N7" s="36" t="s">
        <v>339</v>
      </c>
      <c r="O7" s="36" t="s">
        <v>339</v>
      </c>
      <c r="P7" s="36" t="s">
        <v>339</v>
      </c>
      <c r="Q7" s="36" t="s">
        <v>339</v>
      </c>
      <c r="R7" s="36" t="s">
        <v>339</v>
      </c>
      <c r="S7" s="36" t="s">
        <v>339</v>
      </c>
      <c r="T7" s="36" t="s">
        <v>339</v>
      </c>
      <c r="U7" s="36" t="s">
        <v>339</v>
      </c>
      <c r="V7" s="36" t="s">
        <v>339</v>
      </c>
      <c r="W7" s="36" t="s">
        <v>339</v>
      </c>
      <c r="X7" s="36" t="s">
        <v>339</v>
      </c>
      <c r="Y7" s="36" t="s">
        <v>339</v>
      </c>
      <c r="Z7" s="36" t="s">
        <v>339</v>
      </c>
      <c r="AA7" s="36" t="s">
        <v>339</v>
      </c>
      <c r="AB7" s="36" t="s">
        <v>339</v>
      </c>
      <c r="AC7" s="36" t="s">
        <v>339</v>
      </c>
      <c r="AD7" s="36" t="s">
        <v>339</v>
      </c>
      <c r="AE7" s="36" t="s">
        <v>339</v>
      </c>
      <c r="AF7" s="36" t="s">
        <v>339</v>
      </c>
      <c r="AG7" s="36" t="s">
        <v>339</v>
      </c>
      <c r="AH7" s="36" t="s">
        <v>339</v>
      </c>
      <c r="AI7" s="36" t="s">
        <v>339</v>
      </c>
      <c r="AJ7" s="36" t="s">
        <v>339</v>
      </c>
      <c r="AK7" s="36" t="s">
        <v>339</v>
      </c>
      <c r="AL7" s="36" t="s">
        <v>339</v>
      </c>
      <c r="AM7" s="36" t="s">
        <v>339</v>
      </c>
      <c r="AN7" s="36" t="s">
        <v>339</v>
      </c>
      <c r="AO7" s="36" t="s">
        <v>339</v>
      </c>
      <c r="AP7" s="36" t="s">
        <v>339</v>
      </c>
      <c r="AQ7" s="36" t="s">
        <v>339</v>
      </c>
      <c r="AR7" s="36" t="s">
        <v>339</v>
      </c>
      <c r="AS7" s="36" t="s">
        <v>339</v>
      </c>
      <c r="AT7" s="36" t="s">
        <v>339</v>
      </c>
      <c r="AU7" s="36" t="s">
        <v>339</v>
      </c>
      <c r="AV7" s="36" t="s">
        <v>339</v>
      </c>
      <c r="AW7" s="36" t="s">
        <v>339</v>
      </c>
      <c r="AX7" s="36" t="s">
        <v>339</v>
      </c>
      <c r="AY7" s="36" t="s">
        <v>339</v>
      </c>
      <c r="AZ7" s="36" t="s">
        <v>339</v>
      </c>
      <c r="BA7" s="36" t="s">
        <v>339</v>
      </c>
      <c r="BB7" s="36" t="s">
        <v>339</v>
      </c>
      <c r="BC7" s="36" t="s">
        <v>339</v>
      </c>
      <c r="BD7" s="36" t="s">
        <v>339</v>
      </c>
      <c r="BE7" s="36" t="s">
        <v>339</v>
      </c>
      <c r="BF7" s="36" t="s">
        <v>339</v>
      </c>
      <c r="BG7" s="36" t="s">
        <v>339</v>
      </c>
      <c r="BH7" s="36" t="s">
        <v>339</v>
      </c>
      <c r="BI7" s="36" t="s">
        <v>339</v>
      </c>
      <c r="BJ7" s="36" t="s">
        <v>339</v>
      </c>
      <c r="BK7" s="36" t="s">
        <v>339</v>
      </c>
      <c r="BL7" s="36" t="s">
        <v>339</v>
      </c>
    </row>
    <row r="8" spans="1:64" s="37" customFormat="1" x14ac:dyDescent="0.2">
      <c r="A8" s="6">
        <v>5</v>
      </c>
      <c r="B8" s="34" t="s">
        <v>106</v>
      </c>
      <c r="C8" s="34" t="s">
        <v>110</v>
      </c>
      <c r="D8" s="41" t="s">
        <v>339</v>
      </c>
      <c r="E8" s="36" t="s">
        <v>339</v>
      </c>
      <c r="F8" s="36" t="s">
        <v>339</v>
      </c>
      <c r="G8" s="36" t="s">
        <v>339</v>
      </c>
      <c r="H8" s="36" t="s">
        <v>339</v>
      </c>
      <c r="I8" s="36" t="s">
        <v>339</v>
      </c>
      <c r="J8" s="36" t="s">
        <v>339</v>
      </c>
      <c r="K8" s="36" t="s">
        <v>339</v>
      </c>
      <c r="L8" s="36" t="s">
        <v>339</v>
      </c>
      <c r="M8" s="36" t="s">
        <v>339</v>
      </c>
      <c r="N8" s="36" t="s">
        <v>339</v>
      </c>
      <c r="O8" s="36" t="s">
        <v>339</v>
      </c>
      <c r="P8" s="36" t="s">
        <v>339</v>
      </c>
      <c r="Q8" s="36" t="s">
        <v>339</v>
      </c>
      <c r="R8" s="36" t="s">
        <v>339</v>
      </c>
      <c r="S8" s="36" t="s">
        <v>339</v>
      </c>
      <c r="T8" s="36" t="s">
        <v>339</v>
      </c>
      <c r="U8" s="36" t="s">
        <v>339</v>
      </c>
      <c r="V8" s="36" t="s">
        <v>339</v>
      </c>
      <c r="W8" s="36" t="s">
        <v>339</v>
      </c>
      <c r="X8" s="36" t="s">
        <v>339</v>
      </c>
      <c r="Y8" s="36" t="s">
        <v>339</v>
      </c>
      <c r="Z8" s="36" t="s">
        <v>339</v>
      </c>
      <c r="AA8" s="36" t="s">
        <v>339</v>
      </c>
      <c r="AB8" s="36" t="s">
        <v>339</v>
      </c>
      <c r="AC8" s="36" t="s">
        <v>339</v>
      </c>
      <c r="AD8" s="36" t="s">
        <v>339</v>
      </c>
      <c r="AE8" s="36" t="s">
        <v>339</v>
      </c>
      <c r="AF8" s="36" t="s">
        <v>339</v>
      </c>
      <c r="AG8" s="36" t="s">
        <v>339</v>
      </c>
      <c r="AH8" s="36" t="s">
        <v>339</v>
      </c>
      <c r="AI8" s="36" t="s">
        <v>339</v>
      </c>
      <c r="AJ8" s="36" t="s">
        <v>339</v>
      </c>
      <c r="AK8" s="36" t="s">
        <v>339</v>
      </c>
      <c r="AL8" s="36" t="s">
        <v>339</v>
      </c>
      <c r="AM8" s="36" t="s">
        <v>339</v>
      </c>
      <c r="AN8" s="36" t="s">
        <v>339</v>
      </c>
      <c r="AO8" s="36" t="s">
        <v>339</v>
      </c>
      <c r="AP8" s="36" t="s">
        <v>339</v>
      </c>
      <c r="AQ8" s="36" t="s">
        <v>339</v>
      </c>
      <c r="AR8" s="36" t="s">
        <v>339</v>
      </c>
      <c r="AS8" s="36" t="s">
        <v>339</v>
      </c>
      <c r="AT8" s="36" t="s">
        <v>339</v>
      </c>
      <c r="AU8" s="36" t="s">
        <v>339</v>
      </c>
      <c r="AV8" s="36" t="s">
        <v>339</v>
      </c>
      <c r="AW8" s="36" t="s">
        <v>339</v>
      </c>
      <c r="AX8" s="36" t="s">
        <v>339</v>
      </c>
      <c r="AY8" s="36" t="s">
        <v>339</v>
      </c>
      <c r="AZ8" s="36" t="s">
        <v>339</v>
      </c>
      <c r="BA8" s="36" t="s">
        <v>339</v>
      </c>
      <c r="BB8" s="36" t="s">
        <v>339</v>
      </c>
      <c r="BC8" s="36" t="s">
        <v>339</v>
      </c>
      <c r="BD8" s="36" t="s">
        <v>339</v>
      </c>
      <c r="BE8" s="36" t="s">
        <v>339</v>
      </c>
      <c r="BF8" s="36" t="s">
        <v>339</v>
      </c>
      <c r="BG8" s="36" t="s">
        <v>339</v>
      </c>
      <c r="BH8" s="36" t="s">
        <v>339</v>
      </c>
      <c r="BI8" s="36" t="s">
        <v>339</v>
      </c>
      <c r="BJ8" s="36" t="s">
        <v>339</v>
      </c>
      <c r="BK8" s="36" t="s">
        <v>339</v>
      </c>
      <c r="BL8" s="36" t="s">
        <v>339</v>
      </c>
    </row>
    <row r="9" spans="1:64" s="37" customFormat="1" x14ac:dyDescent="0.2">
      <c r="A9" s="6">
        <v>6</v>
      </c>
      <c r="B9" s="34" t="s">
        <v>106</v>
      </c>
      <c r="C9" s="34" t="s">
        <v>111</v>
      </c>
      <c r="D9" s="41" t="s">
        <v>339</v>
      </c>
      <c r="E9" s="36" t="s">
        <v>339</v>
      </c>
      <c r="F9" s="36" t="s">
        <v>339</v>
      </c>
      <c r="G9" s="36" t="s">
        <v>339</v>
      </c>
      <c r="H9" s="36" t="s">
        <v>339</v>
      </c>
      <c r="I9" s="36" t="s">
        <v>339</v>
      </c>
      <c r="J9" s="36" t="s">
        <v>339</v>
      </c>
      <c r="K9" s="36" t="s">
        <v>339</v>
      </c>
      <c r="L9" s="36" t="s">
        <v>339</v>
      </c>
      <c r="M9" s="36" t="s">
        <v>339</v>
      </c>
      <c r="N9" s="36" t="s">
        <v>339</v>
      </c>
      <c r="O9" s="36" t="s">
        <v>339</v>
      </c>
      <c r="P9" s="36" t="s">
        <v>339</v>
      </c>
      <c r="Q9" s="36" t="s">
        <v>339</v>
      </c>
      <c r="R9" s="36" t="s">
        <v>339</v>
      </c>
      <c r="S9" s="36" t="s">
        <v>339</v>
      </c>
      <c r="T9" s="36" t="s">
        <v>339</v>
      </c>
      <c r="U9" s="36" t="s">
        <v>339</v>
      </c>
      <c r="V9" s="36" t="s">
        <v>339</v>
      </c>
      <c r="W9" s="36" t="s">
        <v>339</v>
      </c>
      <c r="X9" s="36" t="s">
        <v>339</v>
      </c>
      <c r="Y9" s="36" t="s">
        <v>339</v>
      </c>
      <c r="Z9" s="36" t="s">
        <v>339</v>
      </c>
      <c r="AA9" s="36" t="s">
        <v>339</v>
      </c>
      <c r="AB9" s="36" t="s">
        <v>339</v>
      </c>
      <c r="AC9" s="36" t="s">
        <v>339</v>
      </c>
      <c r="AD9" s="36" t="s">
        <v>339</v>
      </c>
      <c r="AE9" s="36" t="s">
        <v>339</v>
      </c>
      <c r="AF9" s="36" t="s">
        <v>339</v>
      </c>
      <c r="AG9" s="36" t="s">
        <v>339</v>
      </c>
      <c r="AH9" s="36" t="s">
        <v>339</v>
      </c>
      <c r="AI9" s="36" t="s">
        <v>339</v>
      </c>
      <c r="AJ9" s="36" t="s">
        <v>339</v>
      </c>
      <c r="AK9" s="36" t="s">
        <v>339</v>
      </c>
      <c r="AL9" s="36" t="s">
        <v>339</v>
      </c>
      <c r="AM9" s="36" t="s">
        <v>339</v>
      </c>
      <c r="AN9" s="36" t="s">
        <v>339</v>
      </c>
      <c r="AO9" s="36" t="s">
        <v>339</v>
      </c>
      <c r="AP9" s="36" t="s">
        <v>339</v>
      </c>
      <c r="AQ9" s="36" t="s">
        <v>339</v>
      </c>
      <c r="AR9" s="36" t="s">
        <v>339</v>
      </c>
      <c r="AS9" s="36" t="s">
        <v>339</v>
      </c>
      <c r="AT9" s="36" t="s">
        <v>339</v>
      </c>
      <c r="AU9" s="36" t="s">
        <v>339</v>
      </c>
      <c r="AV9" s="36" t="s">
        <v>339</v>
      </c>
      <c r="AW9" s="36" t="s">
        <v>339</v>
      </c>
      <c r="AX9" s="36" t="s">
        <v>339</v>
      </c>
      <c r="AY9" s="36" t="s">
        <v>339</v>
      </c>
      <c r="AZ9" s="36" t="s">
        <v>339</v>
      </c>
      <c r="BA9" s="36" t="s">
        <v>339</v>
      </c>
      <c r="BB9" s="36" t="s">
        <v>339</v>
      </c>
      <c r="BC9" s="36" t="s">
        <v>339</v>
      </c>
      <c r="BD9" s="36" t="s">
        <v>339</v>
      </c>
      <c r="BE9" s="36" t="s">
        <v>339</v>
      </c>
      <c r="BF9" s="36" t="s">
        <v>339</v>
      </c>
      <c r="BG9" s="36" t="s">
        <v>339</v>
      </c>
      <c r="BH9" s="36" t="s">
        <v>339</v>
      </c>
      <c r="BI9" s="36" t="s">
        <v>339</v>
      </c>
      <c r="BJ9" s="36" t="s">
        <v>339</v>
      </c>
      <c r="BK9" s="36" t="s">
        <v>339</v>
      </c>
      <c r="BL9" s="36" t="s">
        <v>339</v>
      </c>
    </row>
    <row r="10" spans="1:64" s="37" customFormat="1" x14ac:dyDescent="0.2">
      <c r="A10" s="6">
        <v>7</v>
      </c>
      <c r="B10" s="34" t="s">
        <v>106</v>
      </c>
      <c r="C10" s="34" t="s">
        <v>112</v>
      </c>
      <c r="D10" s="41" t="s">
        <v>339</v>
      </c>
      <c r="E10" s="36" t="s">
        <v>339</v>
      </c>
      <c r="F10" s="36" t="s">
        <v>339</v>
      </c>
      <c r="G10" s="36" t="s">
        <v>339</v>
      </c>
      <c r="H10" s="36" t="s">
        <v>339</v>
      </c>
      <c r="I10" s="36" t="s">
        <v>339</v>
      </c>
      <c r="J10" s="36" t="s">
        <v>339</v>
      </c>
      <c r="K10" s="36" t="s">
        <v>339</v>
      </c>
      <c r="L10" s="36" t="s">
        <v>339</v>
      </c>
      <c r="M10" s="36" t="s">
        <v>339</v>
      </c>
      <c r="N10" s="36" t="s">
        <v>339</v>
      </c>
      <c r="O10" s="36" t="s">
        <v>339</v>
      </c>
      <c r="P10" s="36" t="s">
        <v>339</v>
      </c>
      <c r="Q10" s="36" t="s">
        <v>339</v>
      </c>
      <c r="R10" s="36" t="s">
        <v>339</v>
      </c>
      <c r="S10" s="36" t="s">
        <v>339</v>
      </c>
      <c r="T10" s="36" t="s">
        <v>339</v>
      </c>
      <c r="U10" s="36" t="s">
        <v>339</v>
      </c>
      <c r="V10" s="36" t="s">
        <v>339</v>
      </c>
      <c r="W10" s="36" t="s">
        <v>339</v>
      </c>
      <c r="X10" s="36" t="s">
        <v>339</v>
      </c>
      <c r="Y10" s="36" t="s">
        <v>339</v>
      </c>
      <c r="Z10" s="36" t="s">
        <v>339</v>
      </c>
      <c r="AA10" s="36" t="s">
        <v>339</v>
      </c>
      <c r="AB10" s="36" t="s">
        <v>339</v>
      </c>
      <c r="AC10" s="36" t="s">
        <v>339</v>
      </c>
      <c r="AD10" s="36" t="s">
        <v>339</v>
      </c>
      <c r="AE10" s="36" t="s">
        <v>339</v>
      </c>
      <c r="AF10" s="36" t="s">
        <v>339</v>
      </c>
      <c r="AG10" s="36" t="s">
        <v>339</v>
      </c>
      <c r="AH10" s="36" t="s">
        <v>339</v>
      </c>
      <c r="AI10" s="36" t="s">
        <v>339</v>
      </c>
      <c r="AJ10" s="36" t="s">
        <v>339</v>
      </c>
      <c r="AK10" s="36" t="s">
        <v>339</v>
      </c>
      <c r="AL10" s="36" t="s">
        <v>339</v>
      </c>
      <c r="AM10" s="36" t="s">
        <v>339</v>
      </c>
      <c r="AN10" s="36" t="s">
        <v>339</v>
      </c>
      <c r="AO10" s="36" t="s">
        <v>339</v>
      </c>
      <c r="AP10" s="36" t="s">
        <v>339</v>
      </c>
      <c r="AQ10" s="36" t="s">
        <v>339</v>
      </c>
      <c r="AR10" s="36" t="s">
        <v>339</v>
      </c>
      <c r="AS10" s="36" t="s">
        <v>339</v>
      </c>
      <c r="AT10" s="36" t="s">
        <v>339</v>
      </c>
      <c r="AU10" s="36" t="s">
        <v>339</v>
      </c>
      <c r="AV10" s="36" t="s">
        <v>339</v>
      </c>
      <c r="AW10" s="36" t="s">
        <v>339</v>
      </c>
      <c r="AX10" s="36" t="s">
        <v>339</v>
      </c>
      <c r="AY10" s="36" t="s">
        <v>339</v>
      </c>
      <c r="AZ10" s="36" t="s">
        <v>339</v>
      </c>
      <c r="BA10" s="36" t="s">
        <v>339</v>
      </c>
      <c r="BB10" s="36" t="s">
        <v>339</v>
      </c>
      <c r="BC10" s="36" t="s">
        <v>339</v>
      </c>
      <c r="BD10" s="36" t="s">
        <v>339</v>
      </c>
      <c r="BE10" s="36" t="s">
        <v>339</v>
      </c>
      <c r="BF10" s="36" t="s">
        <v>339</v>
      </c>
      <c r="BG10" s="36" t="s">
        <v>339</v>
      </c>
      <c r="BH10" s="36" t="s">
        <v>339</v>
      </c>
      <c r="BI10" s="36" t="s">
        <v>339</v>
      </c>
      <c r="BJ10" s="36" t="s">
        <v>339</v>
      </c>
      <c r="BK10" s="36" t="s">
        <v>339</v>
      </c>
      <c r="BL10" s="36" t="s">
        <v>339</v>
      </c>
    </row>
    <row r="11" spans="1:64" s="37" customFormat="1" x14ac:dyDescent="0.2">
      <c r="A11" s="6">
        <v>8</v>
      </c>
      <c r="B11" s="34" t="s">
        <v>106</v>
      </c>
      <c r="C11" s="34" t="s">
        <v>113</v>
      </c>
      <c r="D11" s="41" t="s">
        <v>339</v>
      </c>
      <c r="E11" s="36" t="s">
        <v>339</v>
      </c>
      <c r="F11" s="36" t="s">
        <v>339</v>
      </c>
      <c r="G11" s="36" t="s">
        <v>339</v>
      </c>
      <c r="H11" s="36" t="s">
        <v>339</v>
      </c>
      <c r="I11" s="36" t="s">
        <v>339</v>
      </c>
      <c r="J11" s="36" t="s">
        <v>339</v>
      </c>
      <c r="K11" s="36" t="s">
        <v>339</v>
      </c>
      <c r="L11" s="36" t="s">
        <v>339</v>
      </c>
      <c r="M11" s="36" t="s">
        <v>339</v>
      </c>
      <c r="N11" s="36" t="s">
        <v>339</v>
      </c>
      <c r="O11" s="36" t="s">
        <v>339</v>
      </c>
      <c r="P11" s="36" t="s">
        <v>339</v>
      </c>
      <c r="Q11" s="36" t="s">
        <v>339</v>
      </c>
      <c r="R11" s="36" t="s">
        <v>339</v>
      </c>
      <c r="S11" s="36" t="s">
        <v>339</v>
      </c>
      <c r="T11" s="36" t="s">
        <v>339</v>
      </c>
      <c r="U11" s="36" t="s">
        <v>339</v>
      </c>
      <c r="V11" s="36" t="s">
        <v>339</v>
      </c>
      <c r="W11" s="36" t="s">
        <v>339</v>
      </c>
      <c r="X11" s="36" t="s">
        <v>339</v>
      </c>
      <c r="Y11" s="36" t="s">
        <v>339</v>
      </c>
      <c r="Z11" s="36" t="s">
        <v>339</v>
      </c>
      <c r="AA11" s="36" t="s">
        <v>339</v>
      </c>
      <c r="AB11" s="36" t="s">
        <v>339</v>
      </c>
      <c r="AC11" s="36" t="s">
        <v>339</v>
      </c>
      <c r="AD11" s="36" t="s">
        <v>339</v>
      </c>
      <c r="AE11" s="36" t="s">
        <v>339</v>
      </c>
      <c r="AF11" s="36" t="s">
        <v>339</v>
      </c>
      <c r="AG11" s="36" t="s">
        <v>339</v>
      </c>
      <c r="AH11" s="36" t="s">
        <v>339</v>
      </c>
      <c r="AI11" s="36" t="s">
        <v>339</v>
      </c>
      <c r="AJ11" s="36" t="s">
        <v>339</v>
      </c>
      <c r="AK11" s="36" t="s">
        <v>339</v>
      </c>
      <c r="AL11" s="36" t="s">
        <v>339</v>
      </c>
      <c r="AM11" s="36" t="s">
        <v>339</v>
      </c>
      <c r="AN11" s="36" t="s">
        <v>339</v>
      </c>
      <c r="AO11" s="36" t="s">
        <v>339</v>
      </c>
      <c r="AP11" s="36" t="s">
        <v>339</v>
      </c>
      <c r="AQ11" s="36" t="s">
        <v>339</v>
      </c>
      <c r="AR11" s="36" t="s">
        <v>339</v>
      </c>
      <c r="AS11" s="36" t="s">
        <v>339</v>
      </c>
      <c r="AT11" s="36" t="s">
        <v>339</v>
      </c>
      <c r="AU11" s="36" t="s">
        <v>339</v>
      </c>
      <c r="AV11" s="36" t="s">
        <v>339</v>
      </c>
      <c r="AW11" s="36" t="s">
        <v>339</v>
      </c>
      <c r="AX11" s="36" t="s">
        <v>339</v>
      </c>
      <c r="AY11" s="36" t="s">
        <v>339</v>
      </c>
      <c r="AZ11" s="36" t="s">
        <v>339</v>
      </c>
      <c r="BA11" s="36" t="s">
        <v>339</v>
      </c>
      <c r="BB11" s="36" t="s">
        <v>339</v>
      </c>
      <c r="BC11" s="36" t="s">
        <v>339</v>
      </c>
      <c r="BD11" s="36" t="s">
        <v>339</v>
      </c>
      <c r="BE11" s="36" t="s">
        <v>339</v>
      </c>
      <c r="BF11" s="36" t="s">
        <v>339</v>
      </c>
      <c r="BG11" s="36" t="s">
        <v>339</v>
      </c>
      <c r="BH11" s="36" t="s">
        <v>339</v>
      </c>
      <c r="BI11" s="36" t="s">
        <v>339</v>
      </c>
      <c r="BJ11" s="36" t="s">
        <v>339</v>
      </c>
      <c r="BK11" s="36" t="s">
        <v>339</v>
      </c>
      <c r="BL11" s="36" t="s">
        <v>339</v>
      </c>
    </row>
    <row r="12" spans="1:64" s="37" customFormat="1" x14ac:dyDescent="0.2">
      <c r="A12" s="6">
        <v>9</v>
      </c>
      <c r="B12" s="34" t="s">
        <v>106</v>
      </c>
      <c r="C12" s="34" t="s">
        <v>114</v>
      </c>
      <c r="D12" s="41" t="s">
        <v>339</v>
      </c>
      <c r="E12" s="36" t="s">
        <v>339</v>
      </c>
      <c r="F12" s="36" t="s">
        <v>339</v>
      </c>
      <c r="G12" s="36" t="s">
        <v>339</v>
      </c>
      <c r="H12" s="36" t="s">
        <v>339</v>
      </c>
      <c r="I12" s="36" t="s">
        <v>339</v>
      </c>
      <c r="J12" s="36" t="s">
        <v>339</v>
      </c>
      <c r="K12" s="36" t="s">
        <v>339</v>
      </c>
      <c r="L12" s="36" t="s">
        <v>339</v>
      </c>
      <c r="M12" s="36" t="s">
        <v>339</v>
      </c>
      <c r="N12" s="36" t="s">
        <v>339</v>
      </c>
      <c r="O12" s="36" t="s">
        <v>339</v>
      </c>
      <c r="P12" s="36" t="s">
        <v>339</v>
      </c>
      <c r="Q12" s="36" t="s">
        <v>339</v>
      </c>
      <c r="R12" s="36" t="s">
        <v>339</v>
      </c>
      <c r="S12" s="36" t="s">
        <v>339</v>
      </c>
      <c r="T12" s="36" t="s">
        <v>339</v>
      </c>
      <c r="U12" s="36" t="s">
        <v>339</v>
      </c>
      <c r="V12" s="36" t="s">
        <v>339</v>
      </c>
      <c r="W12" s="36" t="s">
        <v>339</v>
      </c>
      <c r="X12" s="36" t="s">
        <v>339</v>
      </c>
      <c r="Y12" s="36" t="s">
        <v>339</v>
      </c>
      <c r="Z12" s="36" t="s">
        <v>339</v>
      </c>
      <c r="AA12" s="36" t="s">
        <v>339</v>
      </c>
      <c r="AB12" s="36" t="s">
        <v>339</v>
      </c>
      <c r="AC12" s="36" t="s">
        <v>339</v>
      </c>
      <c r="AD12" s="36" t="s">
        <v>339</v>
      </c>
      <c r="AE12" s="36" t="s">
        <v>339</v>
      </c>
      <c r="AF12" s="36" t="s">
        <v>339</v>
      </c>
      <c r="AG12" s="36" t="s">
        <v>339</v>
      </c>
      <c r="AH12" s="36" t="s">
        <v>339</v>
      </c>
      <c r="AI12" s="36" t="s">
        <v>339</v>
      </c>
      <c r="AJ12" s="36" t="s">
        <v>339</v>
      </c>
      <c r="AK12" s="36" t="s">
        <v>339</v>
      </c>
      <c r="AL12" s="36" t="s">
        <v>339</v>
      </c>
      <c r="AM12" s="36" t="s">
        <v>339</v>
      </c>
      <c r="AN12" s="36" t="s">
        <v>339</v>
      </c>
      <c r="AO12" s="36" t="s">
        <v>339</v>
      </c>
      <c r="AP12" s="36" t="s">
        <v>339</v>
      </c>
      <c r="AQ12" s="36" t="s">
        <v>339</v>
      </c>
      <c r="AR12" s="36" t="s">
        <v>339</v>
      </c>
      <c r="AS12" s="36" t="s">
        <v>339</v>
      </c>
      <c r="AT12" s="36" t="s">
        <v>339</v>
      </c>
      <c r="AU12" s="36" t="s">
        <v>339</v>
      </c>
      <c r="AV12" s="36" t="s">
        <v>339</v>
      </c>
      <c r="AW12" s="36" t="s">
        <v>339</v>
      </c>
      <c r="AX12" s="36" t="s">
        <v>339</v>
      </c>
      <c r="AY12" s="36" t="s">
        <v>339</v>
      </c>
      <c r="AZ12" s="36" t="s">
        <v>339</v>
      </c>
      <c r="BA12" s="36" t="s">
        <v>339</v>
      </c>
      <c r="BB12" s="36" t="s">
        <v>339</v>
      </c>
      <c r="BC12" s="36" t="s">
        <v>339</v>
      </c>
      <c r="BD12" s="36" t="s">
        <v>339</v>
      </c>
      <c r="BE12" s="36" t="s">
        <v>339</v>
      </c>
      <c r="BF12" s="36" t="s">
        <v>339</v>
      </c>
      <c r="BG12" s="36" t="s">
        <v>339</v>
      </c>
      <c r="BH12" s="36" t="s">
        <v>339</v>
      </c>
      <c r="BI12" s="36" t="s">
        <v>339</v>
      </c>
      <c r="BJ12" s="36" t="s">
        <v>339</v>
      </c>
      <c r="BK12" s="36" t="s">
        <v>339</v>
      </c>
      <c r="BL12" s="36" t="s">
        <v>339</v>
      </c>
    </row>
    <row r="13" spans="1:64" s="37" customFormat="1" x14ac:dyDescent="0.2">
      <c r="A13" s="6">
        <v>10</v>
      </c>
      <c r="B13" s="34" t="s">
        <v>106</v>
      </c>
      <c r="C13" s="34" t="s">
        <v>115</v>
      </c>
      <c r="D13" s="41" t="s">
        <v>339</v>
      </c>
      <c r="E13" s="36" t="s">
        <v>339</v>
      </c>
      <c r="F13" s="36" t="s">
        <v>339</v>
      </c>
      <c r="G13" s="36" t="s">
        <v>339</v>
      </c>
      <c r="H13" s="36" t="s">
        <v>339</v>
      </c>
      <c r="I13" s="36" t="s">
        <v>339</v>
      </c>
      <c r="J13" s="36" t="s">
        <v>339</v>
      </c>
      <c r="K13" s="36" t="s">
        <v>339</v>
      </c>
      <c r="L13" s="36" t="s">
        <v>339</v>
      </c>
      <c r="M13" s="36" t="s">
        <v>339</v>
      </c>
      <c r="N13" s="36" t="s">
        <v>339</v>
      </c>
      <c r="O13" s="36" t="s">
        <v>339</v>
      </c>
      <c r="P13" s="36" t="s">
        <v>339</v>
      </c>
      <c r="Q13" s="36" t="s">
        <v>339</v>
      </c>
      <c r="R13" s="36" t="s">
        <v>339</v>
      </c>
      <c r="S13" s="36" t="s">
        <v>339</v>
      </c>
      <c r="T13" s="36" t="s">
        <v>339</v>
      </c>
      <c r="U13" s="36" t="s">
        <v>339</v>
      </c>
      <c r="V13" s="36" t="s">
        <v>339</v>
      </c>
      <c r="W13" s="36" t="s">
        <v>339</v>
      </c>
      <c r="X13" s="36" t="s">
        <v>339</v>
      </c>
      <c r="Y13" s="36" t="s">
        <v>339</v>
      </c>
      <c r="Z13" s="36" t="s">
        <v>339</v>
      </c>
      <c r="AA13" s="36" t="s">
        <v>339</v>
      </c>
      <c r="AB13" s="36" t="s">
        <v>339</v>
      </c>
      <c r="AC13" s="36" t="s">
        <v>339</v>
      </c>
      <c r="AD13" s="36" t="s">
        <v>339</v>
      </c>
      <c r="AE13" s="36" t="s">
        <v>339</v>
      </c>
      <c r="AF13" s="36" t="s">
        <v>339</v>
      </c>
      <c r="AG13" s="36" t="s">
        <v>339</v>
      </c>
      <c r="AH13" s="36" t="s">
        <v>339</v>
      </c>
      <c r="AI13" s="36" t="s">
        <v>339</v>
      </c>
      <c r="AJ13" s="36" t="s">
        <v>339</v>
      </c>
      <c r="AK13" s="36" t="s">
        <v>339</v>
      </c>
      <c r="AL13" s="36" t="s">
        <v>339</v>
      </c>
      <c r="AM13" s="36" t="s">
        <v>339</v>
      </c>
      <c r="AN13" s="36" t="s">
        <v>339</v>
      </c>
      <c r="AO13" s="36" t="s">
        <v>339</v>
      </c>
      <c r="AP13" s="36" t="s">
        <v>339</v>
      </c>
      <c r="AQ13" s="36" t="s">
        <v>339</v>
      </c>
      <c r="AR13" s="36" t="s">
        <v>339</v>
      </c>
      <c r="AS13" s="36" t="s">
        <v>339</v>
      </c>
      <c r="AT13" s="36" t="s">
        <v>339</v>
      </c>
      <c r="AU13" s="36" t="s">
        <v>339</v>
      </c>
      <c r="AV13" s="36" t="s">
        <v>339</v>
      </c>
      <c r="AW13" s="36" t="s">
        <v>339</v>
      </c>
      <c r="AX13" s="36" t="s">
        <v>339</v>
      </c>
      <c r="AY13" s="36" t="s">
        <v>339</v>
      </c>
      <c r="AZ13" s="36" t="s">
        <v>339</v>
      </c>
      <c r="BA13" s="36" t="s">
        <v>339</v>
      </c>
      <c r="BB13" s="36" t="s">
        <v>339</v>
      </c>
      <c r="BC13" s="36" t="s">
        <v>339</v>
      </c>
      <c r="BD13" s="36" t="s">
        <v>339</v>
      </c>
      <c r="BE13" s="36" t="s">
        <v>339</v>
      </c>
      <c r="BF13" s="36" t="s">
        <v>339</v>
      </c>
      <c r="BG13" s="36" t="s">
        <v>339</v>
      </c>
      <c r="BH13" s="36" t="s">
        <v>339</v>
      </c>
      <c r="BI13" s="36" t="s">
        <v>339</v>
      </c>
      <c r="BJ13" s="36" t="s">
        <v>339</v>
      </c>
      <c r="BK13" s="36" t="s">
        <v>339</v>
      </c>
      <c r="BL13" s="36" t="s">
        <v>339</v>
      </c>
    </row>
    <row r="14" spans="1:64" s="37" customFormat="1" x14ac:dyDescent="0.2">
      <c r="A14" s="6">
        <v>11</v>
      </c>
      <c r="B14" s="34" t="s">
        <v>106</v>
      </c>
      <c r="C14" s="34" t="s">
        <v>116</v>
      </c>
      <c r="D14" s="41" t="s">
        <v>339</v>
      </c>
      <c r="E14" s="36" t="s">
        <v>339</v>
      </c>
      <c r="F14" s="36" t="s">
        <v>339</v>
      </c>
      <c r="G14" s="36" t="s">
        <v>339</v>
      </c>
      <c r="H14" s="36" t="s">
        <v>339</v>
      </c>
      <c r="I14" s="36" t="s">
        <v>339</v>
      </c>
      <c r="J14" s="36" t="s">
        <v>339</v>
      </c>
      <c r="K14" s="36" t="s">
        <v>339</v>
      </c>
      <c r="L14" s="36" t="s">
        <v>339</v>
      </c>
      <c r="M14" s="36" t="s">
        <v>339</v>
      </c>
      <c r="N14" s="36" t="s">
        <v>339</v>
      </c>
      <c r="O14" s="36" t="s">
        <v>339</v>
      </c>
      <c r="P14" s="36" t="s">
        <v>339</v>
      </c>
      <c r="Q14" s="36" t="s">
        <v>339</v>
      </c>
      <c r="R14" s="36" t="s">
        <v>339</v>
      </c>
      <c r="S14" s="36" t="s">
        <v>339</v>
      </c>
      <c r="T14" s="36" t="s">
        <v>339</v>
      </c>
      <c r="U14" s="36" t="s">
        <v>339</v>
      </c>
      <c r="V14" s="36" t="s">
        <v>339</v>
      </c>
      <c r="W14" s="36" t="s">
        <v>339</v>
      </c>
      <c r="X14" s="36" t="s">
        <v>339</v>
      </c>
      <c r="Y14" s="36" t="s">
        <v>339</v>
      </c>
      <c r="Z14" s="36" t="s">
        <v>339</v>
      </c>
      <c r="AA14" s="36" t="s">
        <v>339</v>
      </c>
      <c r="AB14" s="36" t="s">
        <v>339</v>
      </c>
      <c r="AC14" s="36" t="s">
        <v>339</v>
      </c>
      <c r="AD14" s="36" t="s">
        <v>339</v>
      </c>
      <c r="AE14" s="36" t="s">
        <v>339</v>
      </c>
      <c r="AF14" s="36" t="s">
        <v>339</v>
      </c>
      <c r="AG14" s="36" t="s">
        <v>339</v>
      </c>
      <c r="AH14" s="36" t="s">
        <v>339</v>
      </c>
      <c r="AI14" s="36" t="s">
        <v>339</v>
      </c>
      <c r="AJ14" s="36" t="s">
        <v>339</v>
      </c>
      <c r="AK14" s="36" t="s">
        <v>339</v>
      </c>
      <c r="AL14" s="36" t="s">
        <v>339</v>
      </c>
      <c r="AM14" s="36" t="s">
        <v>339</v>
      </c>
      <c r="AN14" s="36" t="s">
        <v>339</v>
      </c>
      <c r="AO14" s="36" t="s">
        <v>339</v>
      </c>
      <c r="AP14" s="36" t="s">
        <v>339</v>
      </c>
      <c r="AQ14" s="36" t="s">
        <v>339</v>
      </c>
      <c r="AR14" s="36" t="s">
        <v>339</v>
      </c>
      <c r="AS14" s="36" t="s">
        <v>339</v>
      </c>
      <c r="AT14" s="36" t="s">
        <v>339</v>
      </c>
      <c r="AU14" s="36" t="s">
        <v>339</v>
      </c>
      <c r="AV14" s="36" t="s">
        <v>339</v>
      </c>
      <c r="AW14" s="36" t="s">
        <v>339</v>
      </c>
      <c r="AX14" s="36" t="s">
        <v>339</v>
      </c>
      <c r="AY14" s="36" t="s">
        <v>339</v>
      </c>
      <c r="AZ14" s="36" t="s">
        <v>339</v>
      </c>
      <c r="BA14" s="36" t="s">
        <v>339</v>
      </c>
      <c r="BB14" s="36" t="s">
        <v>339</v>
      </c>
      <c r="BC14" s="36" t="s">
        <v>339</v>
      </c>
      <c r="BD14" s="36" t="s">
        <v>339</v>
      </c>
      <c r="BE14" s="36" t="s">
        <v>339</v>
      </c>
      <c r="BF14" s="36" t="s">
        <v>339</v>
      </c>
      <c r="BG14" s="36" t="s">
        <v>339</v>
      </c>
      <c r="BH14" s="36" t="s">
        <v>339</v>
      </c>
      <c r="BI14" s="36" t="s">
        <v>339</v>
      </c>
      <c r="BJ14" s="36" t="s">
        <v>339</v>
      </c>
      <c r="BK14" s="36" t="s">
        <v>339</v>
      </c>
      <c r="BL14" s="36" t="s">
        <v>339</v>
      </c>
    </row>
    <row r="15" spans="1:64" s="37" customFormat="1" x14ac:dyDescent="0.2">
      <c r="A15" s="6">
        <v>12</v>
      </c>
      <c r="B15" s="34" t="s">
        <v>106</v>
      </c>
      <c r="C15" s="34" t="s">
        <v>117</v>
      </c>
      <c r="D15" s="41" t="s">
        <v>339</v>
      </c>
      <c r="E15" s="36" t="s">
        <v>339</v>
      </c>
      <c r="F15" s="36" t="s">
        <v>339</v>
      </c>
      <c r="G15" s="36" t="s">
        <v>339</v>
      </c>
      <c r="H15" s="36" t="s">
        <v>339</v>
      </c>
      <c r="I15" s="36" t="s">
        <v>339</v>
      </c>
      <c r="J15" s="36" t="s">
        <v>339</v>
      </c>
      <c r="K15" s="36" t="s">
        <v>339</v>
      </c>
      <c r="L15" s="36" t="s">
        <v>339</v>
      </c>
      <c r="M15" s="36" t="s">
        <v>339</v>
      </c>
      <c r="N15" s="36" t="s">
        <v>339</v>
      </c>
      <c r="O15" s="36" t="s">
        <v>339</v>
      </c>
      <c r="P15" s="36" t="s">
        <v>339</v>
      </c>
      <c r="Q15" s="36" t="s">
        <v>339</v>
      </c>
      <c r="R15" s="36" t="s">
        <v>339</v>
      </c>
      <c r="S15" s="36" t="s">
        <v>339</v>
      </c>
      <c r="T15" s="36" t="s">
        <v>339</v>
      </c>
      <c r="U15" s="36" t="s">
        <v>339</v>
      </c>
      <c r="V15" s="36" t="s">
        <v>339</v>
      </c>
      <c r="W15" s="36" t="s">
        <v>339</v>
      </c>
      <c r="X15" s="36" t="s">
        <v>339</v>
      </c>
      <c r="Y15" s="36" t="s">
        <v>339</v>
      </c>
      <c r="Z15" s="36" t="s">
        <v>339</v>
      </c>
      <c r="AA15" s="36" t="s">
        <v>339</v>
      </c>
      <c r="AB15" s="36" t="s">
        <v>339</v>
      </c>
      <c r="AC15" s="36" t="s">
        <v>339</v>
      </c>
      <c r="AD15" s="36" t="s">
        <v>339</v>
      </c>
      <c r="AE15" s="36" t="s">
        <v>339</v>
      </c>
      <c r="AF15" s="36" t="s">
        <v>339</v>
      </c>
      <c r="AG15" s="36" t="s">
        <v>339</v>
      </c>
      <c r="AH15" s="36" t="s">
        <v>339</v>
      </c>
      <c r="AI15" s="36" t="s">
        <v>339</v>
      </c>
      <c r="AJ15" s="36" t="s">
        <v>339</v>
      </c>
      <c r="AK15" s="36" t="s">
        <v>339</v>
      </c>
      <c r="AL15" s="36" t="s">
        <v>339</v>
      </c>
      <c r="AM15" s="36" t="s">
        <v>339</v>
      </c>
      <c r="AN15" s="36" t="s">
        <v>339</v>
      </c>
      <c r="AO15" s="36" t="s">
        <v>339</v>
      </c>
      <c r="AP15" s="36" t="s">
        <v>339</v>
      </c>
      <c r="AQ15" s="36" t="s">
        <v>339</v>
      </c>
      <c r="AR15" s="36" t="s">
        <v>339</v>
      </c>
      <c r="AS15" s="36" t="s">
        <v>339</v>
      </c>
      <c r="AT15" s="36" t="s">
        <v>339</v>
      </c>
      <c r="AU15" s="36" t="s">
        <v>339</v>
      </c>
      <c r="AV15" s="36" t="s">
        <v>339</v>
      </c>
      <c r="AW15" s="36" t="s">
        <v>339</v>
      </c>
      <c r="AX15" s="36" t="s">
        <v>339</v>
      </c>
      <c r="AY15" s="36" t="s">
        <v>339</v>
      </c>
      <c r="AZ15" s="36" t="s">
        <v>339</v>
      </c>
      <c r="BA15" s="36" t="s">
        <v>339</v>
      </c>
      <c r="BB15" s="36" t="s">
        <v>339</v>
      </c>
      <c r="BC15" s="36" t="s">
        <v>339</v>
      </c>
      <c r="BD15" s="36" t="s">
        <v>339</v>
      </c>
      <c r="BE15" s="36" t="s">
        <v>339</v>
      </c>
      <c r="BF15" s="36" t="s">
        <v>339</v>
      </c>
      <c r="BG15" s="36" t="s">
        <v>339</v>
      </c>
      <c r="BH15" s="36" t="s">
        <v>339</v>
      </c>
      <c r="BI15" s="36" t="s">
        <v>339</v>
      </c>
      <c r="BJ15" s="36" t="s">
        <v>339</v>
      </c>
      <c r="BK15" s="36" t="s">
        <v>339</v>
      </c>
      <c r="BL15" s="36" t="s">
        <v>339</v>
      </c>
    </row>
    <row r="16" spans="1:64" s="37" customFormat="1" x14ac:dyDescent="0.2">
      <c r="A16" s="6">
        <v>13</v>
      </c>
      <c r="B16" s="34" t="s">
        <v>106</v>
      </c>
      <c r="C16" s="34" t="s">
        <v>118</v>
      </c>
      <c r="D16" s="41" t="s">
        <v>339</v>
      </c>
      <c r="E16" s="36" t="s">
        <v>339</v>
      </c>
      <c r="F16" s="36" t="s">
        <v>339</v>
      </c>
      <c r="G16" s="36" t="s">
        <v>339</v>
      </c>
      <c r="H16" s="36" t="s">
        <v>339</v>
      </c>
      <c r="I16" s="36" t="s">
        <v>339</v>
      </c>
      <c r="J16" s="36" t="s">
        <v>339</v>
      </c>
      <c r="K16" s="36" t="s">
        <v>339</v>
      </c>
      <c r="L16" s="36" t="s">
        <v>339</v>
      </c>
      <c r="M16" s="36" t="s">
        <v>339</v>
      </c>
      <c r="N16" s="36" t="s">
        <v>339</v>
      </c>
      <c r="O16" s="36" t="s">
        <v>339</v>
      </c>
      <c r="P16" s="36" t="s">
        <v>339</v>
      </c>
      <c r="Q16" s="36" t="s">
        <v>339</v>
      </c>
      <c r="R16" s="36" t="s">
        <v>339</v>
      </c>
      <c r="S16" s="36" t="s">
        <v>339</v>
      </c>
      <c r="T16" s="36" t="s">
        <v>339</v>
      </c>
      <c r="U16" s="36" t="s">
        <v>339</v>
      </c>
      <c r="V16" s="36" t="s">
        <v>339</v>
      </c>
      <c r="W16" s="36" t="s">
        <v>339</v>
      </c>
      <c r="X16" s="36" t="s">
        <v>339</v>
      </c>
      <c r="Y16" s="36" t="s">
        <v>339</v>
      </c>
      <c r="Z16" s="36" t="s">
        <v>339</v>
      </c>
      <c r="AA16" s="36" t="s">
        <v>339</v>
      </c>
      <c r="AB16" s="36" t="s">
        <v>339</v>
      </c>
      <c r="AC16" s="36" t="s">
        <v>339</v>
      </c>
      <c r="AD16" s="36" t="s">
        <v>339</v>
      </c>
      <c r="AE16" s="36" t="s">
        <v>339</v>
      </c>
      <c r="AF16" s="36" t="s">
        <v>339</v>
      </c>
      <c r="AG16" s="36" t="s">
        <v>339</v>
      </c>
      <c r="AH16" s="36" t="s">
        <v>339</v>
      </c>
      <c r="AI16" s="36" t="s">
        <v>339</v>
      </c>
      <c r="AJ16" s="36" t="s">
        <v>339</v>
      </c>
      <c r="AK16" s="36" t="s">
        <v>339</v>
      </c>
      <c r="AL16" s="36" t="s">
        <v>339</v>
      </c>
      <c r="AM16" s="36" t="s">
        <v>339</v>
      </c>
      <c r="AN16" s="36" t="s">
        <v>339</v>
      </c>
      <c r="AO16" s="36" t="s">
        <v>339</v>
      </c>
      <c r="AP16" s="36" t="s">
        <v>339</v>
      </c>
      <c r="AQ16" s="36" t="s">
        <v>339</v>
      </c>
      <c r="AR16" s="36" t="s">
        <v>339</v>
      </c>
      <c r="AS16" s="36" t="s">
        <v>339</v>
      </c>
      <c r="AT16" s="36" t="s">
        <v>339</v>
      </c>
      <c r="AU16" s="36" t="s">
        <v>339</v>
      </c>
      <c r="AV16" s="36" t="s">
        <v>339</v>
      </c>
      <c r="AW16" s="36" t="s">
        <v>339</v>
      </c>
      <c r="AX16" s="36" t="s">
        <v>339</v>
      </c>
      <c r="AY16" s="36" t="s">
        <v>339</v>
      </c>
      <c r="AZ16" s="36" t="s">
        <v>339</v>
      </c>
      <c r="BA16" s="36" t="s">
        <v>339</v>
      </c>
      <c r="BB16" s="36" t="s">
        <v>339</v>
      </c>
      <c r="BC16" s="36" t="s">
        <v>339</v>
      </c>
      <c r="BD16" s="36" t="s">
        <v>339</v>
      </c>
      <c r="BE16" s="36" t="s">
        <v>339</v>
      </c>
      <c r="BF16" s="36" t="s">
        <v>339</v>
      </c>
      <c r="BG16" s="36" t="s">
        <v>339</v>
      </c>
      <c r="BH16" s="36" t="s">
        <v>339</v>
      </c>
      <c r="BI16" s="36" t="s">
        <v>339</v>
      </c>
      <c r="BJ16" s="36" t="s">
        <v>339</v>
      </c>
      <c r="BK16" s="36" t="s">
        <v>339</v>
      </c>
      <c r="BL16" s="36" t="s">
        <v>339</v>
      </c>
    </row>
    <row r="17" spans="1:64" s="37" customFormat="1" x14ac:dyDescent="0.2">
      <c r="A17" s="6">
        <v>14</v>
      </c>
      <c r="B17" s="34" t="s">
        <v>106</v>
      </c>
      <c r="C17" s="34" t="s">
        <v>119</v>
      </c>
      <c r="D17" s="41" t="s">
        <v>339</v>
      </c>
      <c r="E17" s="36" t="s">
        <v>339</v>
      </c>
      <c r="F17" s="36" t="s">
        <v>339</v>
      </c>
      <c r="G17" s="36" t="s">
        <v>339</v>
      </c>
      <c r="H17" s="36" t="s">
        <v>339</v>
      </c>
      <c r="I17" s="36" t="s">
        <v>339</v>
      </c>
      <c r="J17" s="36" t="s">
        <v>339</v>
      </c>
      <c r="K17" s="36" t="s">
        <v>339</v>
      </c>
      <c r="L17" s="36" t="s">
        <v>339</v>
      </c>
      <c r="M17" s="36" t="s">
        <v>339</v>
      </c>
      <c r="N17" s="36" t="s">
        <v>339</v>
      </c>
      <c r="O17" s="36" t="s">
        <v>339</v>
      </c>
      <c r="P17" s="36" t="s">
        <v>339</v>
      </c>
      <c r="Q17" s="36" t="s">
        <v>339</v>
      </c>
      <c r="R17" s="36" t="s">
        <v>339</v>
      </c>
      <c r="S17" s="36" t="s">
        <v>339</v>
      </c>
      <c r="T17" s="36" t="s">
        <v>339</v>
      </c>
      <c r="U17" s="36" t="s">
        <v>339</v>
      </c>
      <c r="V17" s="36" t="s">
        <v>339</v>
      </c>
      <c r="W17" s="36" t="s">
        <v>339</v>
      </c>
      <c r="X17" s="36" t="s">
        <v>339</v>
      </c>
      <c r="Y17" s="36" t="s">
        <v>339</v>
      </c>
      <c r="Z17" s="36" t="s">
        <v>339</v>
      </c>
      <c r="AA17" s="36" t="s">
        <v>339</v>
      </c>
      <c r="AB17" s="36" t="s">
        <v>339</v>
      </c>
      <c r="AC17" s="36" t="s">
        <v>339</v>
      </c>
      <c r="AD17" s="36" t="s">
        <v>339</v>
      </c>
      <c r="AE17" s="36" t="s">
        <v>339</v>
      </c>
      <c r="AF17" s="36" t="s">
        <v>339</v>
      </c>
      <c r="AG17" s="36" t="s">
        <v>339</v>
      </c>
      <c r="AH17" s="36" t="s">
        <v>339</v>
      </c>
      <c r="AI17" s="36" t="s">
        <v>339</v>
      </c>
      <c r="AJ17" s="36" t="s">
        <v>339</v>
      </c>
      <c r="AK17" s="36" t="s">
        <v>339</v>
      </c>
      <c r="AL17" s="36" t="s">
        <v>339</v>
      </c>
      <c r="AM17" s="36" t="s">
        <v>339</v>
      </c>
      <c r="AN17" s="36" t="s">
        <v>339</v>
      </c>
      <c r="AO17" s="36" t="s">
        <v>339</v>
      </c>
      <c r="AP17" s="36" t="s">
        <v>339</v>
      </c>
      <c r="AQ17" s="36" t="s">
        <v>339</v>
      </c>
      <c r="AR17" s="36" t="s">
        <v>339</v>
      </c>
      <c r="AS17" s="36" t="s">
        <v>339</v>
      </c>
      <c r="AT17" s="36" t="s">
        <v>339</v>
      </c>
      <c r="AU17" s="36" t="s">
        <v>339</v>
      </c>
      <c r="AV17" s="36" t="s">
        <v>339</v>
      </c>
      <c r="AW17" s="36" t="s">
        <v>339</v>
      </c>
      <c r="AX17" s="36" t="s">
        <v>339</v>
      </c>
      <c r="AY17" s="36" t="s">
        <v>339</v>
      </c>
      <c r="AZ17" s="36" t="s">
        <v>339</v>
      </c>
      <c r="BA17" s="36" t="s">
        <v>339</v>
      </c>
      <c r="BB17" s="36" t="s">
        <v>339</v>
      </c>
      <c r="BC17" s="36" t="s">
        <v>339</v>
      </c>
      <c r="BD17" s="36" t="s">
        <v>339</v>
      </c>
      <c r="BE17" s="36" t="s">
        <v>339</v>
      </c>
      <c r="BF17" s="36" t="s">
        <v>339</v>
      </c>
      <c r="BG17" s="36" t="s">
        <v>339</v>
      </c>
      <c r="BH17" s="36" t="s">
        <v>339</v>
      </c>
      <c r="BI17" s="36" t="s">
        <v>339</v>
      </c>
      <c r="BJ17" s="36" t="s">
        <v>339</v>
      </c>
      <c r="BK17" s="36" t="s">
        <v>339</v>
      </c>
      <c r="BL17" s="36" t="s">
        <v>339</v>
      </c>
    </row>
    <row r="18" spans="1:64" s="37" customFormat="1" x14ac:dyDescent="0.2">
      <c r="A18" s="6">
        <v>15</v>
      </c>
      <c r="B18" s="34" t="s">
        <v>106</v>
      </c>
      <c r="C18" s="34" t="s">
        <v>120</v>
      </c>
      <c r="D18" s="41" t="s">
        <v>339</v>
      </c>
      <c r="E18" s="36" t="s">
        <v>339</v>
      </c>
      <c r="F18" s="36" t="s">
        <v>339</v>
      </c>
      <c r="G18" s="36" t="s">
        <v>339</v>
      </c>
      <c r="H18" s="36" t="s">
        <v>339</v>
      </c>
      <c r="I18" s="36" t="s">
        <v>339</v>
      </c>
      <c r="J18" s="36" t="s">
        <v>339</v>
      </c>
      <c r="K18" s="36" t="s">
        <v>339</v>
      </c>
      <c r="L18" s="36" t="s">
        <v>339</v>
      </c>
      <c r="M18" s="36" t="s">
        <v>339</v>
      </c>
      <c r="N18" s="36" t="s">
        <v>339</v>
      </c>
      <c r="O18" s="36" t="s">
        <v>339</v>
      </c>
      <c r="P18" s="36" t="s">
        <v>339</v>
      </c>
      <c r="Q18" s="36" t="s">
        <v>339</v>
      </c>
      <c r="R18" s="36" t="s">
        <v>339</v>
      </c>
      <c r="S18" s="36" t="s">
        <v>339</v>
      </c>
      <c r="T18" s="36" t="s">
        <v>339</v>
      </c>
      <c r="U18" s="36" t="s">
        <v>339</v>
      </c>
      <c r="V18" s="36" t="s">
        <v>339</v>
      </c>
      <c r="W18" s="36" t="s">
        <v>339</v>
      </c>
      <c r="X18" s="36" t="s">
        <v>339</v>
      </c>
      <c r="Y18" s="36" t="s">
        <v>339</v>
      </c>
      <c r="Z18" s="36" t="s">
        <v>339</v>
      </c>
      <c r="AA18" s="36" t="s">
        <v>339</v>
      </c>
      <c r="AB18" s="36" t="s">
        <v>339</v>
      </c>
      <c r="AC18" s="36" t="s">
        <v>339</v>
      </c>
      <c r="AD18" s="36" t="s">
        <v>339</v>
      </c>
      <c r="AE18" s="36" t="s">
        <v>339</v>
      </c>
      <c r="AF18" s="36" t="s">
        <v>339</v>
      </c>
      <c r="AG18" s="36" t="s">
        <v>339</v>
      </c>
      <c r="AH18" s="36" t="s">
        <v>339</v>
      </c>
      <c r="AI18" s="36" t="s">
        <v>339</v>
      </c>
      <c r="AJ18" s="36" t="s">
        <v>339</v>
      </c>
      <c r="AK18" s="36" t="s">
        <v>339</v>
      </c>
      <c r="AL18" s="36" t="s">
        <v>339</v>
      </c>
      <c r="AM18" s="36" t="s">
        <v>339</v>
      </c>
      <c r="AN18" s="36" t="s">
        <v>339</v>
      </c>
      <c r="AO18" s="36" t="s">
        <v>339</v>
      </c>
      <c r="AP18" s="36" t="s">
        <v>339</v>
      </c>
      <c r="AQ18" s="36" t="s">
        <v>339</v>
      </c>
      <c r="AR18" s="36" t="s">
        <v>339</v>
      </c>
      <c r="AS18" s="36" t="s">
        <v>339</v>
      </c>
      <c r="AT18" s="36" t="s">
        <v>339</v>
      </c>
      <c r="AU18" s="36" t="s">
        <v>339</v>
      </c>
      <c r="AV18" s="36" t="s">
        <v>339</v>
      </c>
      <c r="AW18" s="36" t="s">
        <v>339</v>
      </c>
      <c r="AX18" s="36" t="s">
        <v>339</v>
      </c>
      <c r="AY18" s="36" t="s">
        <v>339</v>
      </c>
      <c r="AZ18" s="36" t="s">
        <v>339</v>
      </c>
      <c r="BA18" s="36" t="s">
        <v>339</v>
      </c>
      <c r="BB18" s="36" t="s">
        <v>339</v>
      </c>
      <c r="BC18" s="36" t="s">
        <v>339</v>
      </c>
      <c r="BD18" s="36" t="s">
        <v>339</v>
      </c>
      <c r="BE18" s="36" t="s">
        <v>339</v>
      </c>
      <c r="BF18" s="36" t="s">
        <v>339</v>
      </c>
      <c r="BG18" s="36" t="s">
        <v>339</v>
      </c>
      <c r="BH18" s="36" t="s">
        <v>339</v>
      </c>
      <c r="BI18" s="36" t="s">
        <v>339</v>
      </c>
      <c r="BJ18" s="36" t="s">
        <v>339</v>
      </c>
      <c r="BK18" s="36" t="s">
        <v>339</v>
      </c>
      <c r="BL18" s="36" t="s">
        <v>339</v>
      </c>
    </row>
    <row r="19" spans="1:64" s="37" customFormat="1" x14ac:dyDescent="0.2">
      <c r="A19" s="6">
        <v>16</v>
      </c>
      <c r="B19" s="34" t="s">
        <v>106</v>
      </c>
      <c r="C19" s="34" t="s">
        <v>121</v>
      </c>
      <c r="D19" s="41" t="s">
        <v>339</v>
      </c>
      <c r="E19" s="36" t="s">
        <v>339</v>
      </c>
      <c r="F19" s="36" t="s">
        <v>339</v>
      </c>
      <c r="G19" s="36" t="s">
        <v>339</v>
      </c>
      <c r="H19" s="36" t="s">
        <v>339</v>
      </c>
      <c r="I19" s="36" t="s">
        <v>339</v>
      </c>
      <c r="J19" s="36" t="s">
        <v>339</v>
      </c>
      <c r="K19" s="36" t="s">
        <v>339</v>
      </c>
      <c r="L19" s="36" t="s">
        <v>339</v>
      </c>
      <c r="M19" s="36" t="s">
        <v>339</v>
      </c>
      <c r="N19" s="36" t="s">
        <v>339</v>
      </c>
      <c r="O19" s="36" t="s">
        <v>339</v>
      </c>
      <c r="P19" s="36" t="s">
        <v>339</v>
      </c>
      <c r="Q19" s="36" t="s">
        <v>339</v>
      </c>
      <c r="R19" s="36" t="s">
        <v>339</v>
      </c>
      <c r="S19" s="36" t="s">
        <v>339</v>
      </c>
      <c r="T19" s="36" t="s">
        <v>339</v>
      </c>
      <c r="U19" s="36" t="s">
        <v>339</v>
      </c>
      <c r="V19" s="36" t="s">
        <v>339</v>
      </c>
      <c r="W19" s="36" t="s">
        <v>339</v>
      </c>
      <c r="X19" s="36" t="s">
        <v>339</v>
      </c>
      <c r="Y19" s="36" t="s">
        <v>339</v>
      </c>
      <c r="Z19" s="36" t="s">
        <v>339</v>
      </c>
      <c r="AA19" s="36" t="s">
        <v>339</v>
      </c>
      <c r="AB19" s="36" t="s">
        <v>339</v>
      </c>
      <c r="AC19" s="36" t="s">
        <v>339</v>
      </c>
      <c r="AD19" s="36" t="s">
        <v>339</v>
      </c>
      <c r="AE19" s="36" t="s">
        <v>339</v>
      </c>
      <c r="AF19" s="36" t="s">
        <v>339</v>
      </c>
      <c r="AG19" s="36" t="s">
        <v>339</v>
      </c>
      <c r="AH19" s="36" t="s">
        <v>339</v>
      </c>
      <c r="AI19" s="36" t="s">
        <v>339</v>
      </c>
      <c r="AJ19" s="36" t="s">
        <v>339</v>
      </c>
      <c r="AK19" s="36" t="s">
        <v>339</v>
      </c>
      <c r="AL19" s="36" t="s">
        <v>339</v>
      </c>
      <c r="AM19" s="36" t="s">
        <v>339</v>
      </c>
      <c r="AN19" s="36" t="s">
        <v>339</v>
      </c>
      <c r="AO19" s="36" t="s">
        <v>339</v>
      </c>
      <c r="AP19" s="36" t="s">
        <v>339</v>
      </c>
      <c r="AQ19" s="36" t="s">
        <v>339</v>
      </c>
      <c r="AR19" s="36" t="s">
        <v>339</v>
      </c>
      <c r="AS19" s="36" t="s">
        <v>339</v>
      </c>
      <c r="AT19" s="36" t="s">
        <v>339</v>
      </c>
      <c r="AU19" s="36" t="s">
        <v>339</v>
      </c>
      <c r="AV19" s="36" t="s">
        <v>339</v>
      </c>
      <c r="AW19" s="36" t="s">
        <v>339</v>
      </c>
      <c r="AX19" s="36" t="s">
        <v>339</v>
      </c>
      <c r="AY19" s="36" t="s">
        <v>339</v>
      </c>
      <c r="AZ19" s="36" t="s">
        <v>339</v>
      </c>
      <c r="BA19" s="36" t="s">
        <v>339</v>
      </c>
      <c r="BB19" s="36" t="s">
        <v>339</v>
      </c>
      <c r="BC19" s="36" t="s">
        <v>339</v>
      </c>
      <c r="BD19" s="36" t="s">
        <v>339</v>
      </c>
      <c r="BE19" s="36" t="s">
        <v>339</v>
      </c>
      <c r="BF19" s="36" t="s">
        <v>339</v>
      </c>
      <c r="BG19" s="36" t="s">
        <v>339</v>
      </c>
      <c r="BH19" s="36" t="s">
        <v>339</v>
      </c>
      <c r="BI19" s="36" t="s">
        <v>339</v>
      </c>
      <c r="BJ19" s="36" t="s">
        <v>339</v>
      </c>
      <c r="BK19" s="36" t="s">
        <v>339</v>
      </c>
      <c r="BL19" s="36" t="s">
        <v>339</v>
      </c>
    </row>
    <row r="20" spans="1:64" s="37" customFormat="1" x14ac:dyDescent="0.2">
      <c r="A20" s="6">
        <v>17</v>
      </c>
      <c r="B20" s="34" t="s">
        <v>106</v>
      </c>
      <c r="C20" s="34" t="s">
        <v>122</v>
      </c>
      <c r="D20" s="41" t="s">
        <v>339</v>
      </c>
      <c r="E20" s="36" t="s">
        <v>339</v>
      </c>
      <c r="F20" s="36" t="s">
        <v>339</v>
      </c>
      <c r="G20" s="36" t="s">
        <v>339</v>
      </c>
      <c r="H20" s="36" t="s">
        <v>339</v>
      </c>
      <c r="I20" s="36" t="s">
        <v>339</v>
      </c>
      <c r="J20" s="36" t="s">
        <v>339</v>
      </c>
      <c r="K20" s="36" t="s">
        <v>339</v>
      </c>
      <c r="L20" s="36" t="s">
        <v>339</v>
      </c>
      <c r="M20" s="36" t="s">
        <v>339</v>
      </c>
      <c r="N20" s="36" t="s">
        <v>339</v>
      </c>
      <c r="O20" s="36" t="s">
        <v>339</v>
      </c>
      <c r="P20" s="36" t="s">
        <v>339</v>
      </c>
      <c r="Q20" s="36" t="s">
        <v>339</v>
      </c>
      <c r="R20" s="36" t="s">
        <v>339</v>
      </c>
      <c r="S20" s="36" t="s">
        <v>339</v>
      </c>
      <c r="T20" s="36" t="s">
        <v>339</v>
      </c>
      <c r="U20" s="36" t="s">
        <v>339</v>
      </c>
      <c r="V20" s="36" t="s">
        <v>339</v>
      </c>
      <c r="W20" s="36" t="s">
        <v>339</v>
      </c>
      <c r="X20" s="36" t="s">
        <v>339</v>
      </c>
      <c r="Y20" s="36" t="s">
        <v>339</v>
      </c>
      <c r="Z20" s="36" t="s">
        <v>339</v>
      </c>
      <c r="AA20" s="36" t="s">
        <v>339</v>
      </c>
      <c r="AB20" s="36" t="s">
        <v>339</v>
      </c>
      <c r="AC20" s="36" t="s">
        <v>339</v>
      </c>
      <c r="AD20" s="36" t="s">
        <v>339</v>
      </c>
      <c r="AE20" s="36" t="s">
        <v>339</v>
      </c>
      <c r="AF20" s="36" t="s">
        <v>339</v>
      </c>
      <c r="AG20" s="36" t="s">
        <v>339</v>
      </c>
      <c r="AH20" s="36" t="s">
        <v>339</v>
      </c>
      <c r="AI20" s="36" t="s">
        <v>339</v>
      </c>
      <c r="AJ20" s="36" t="s">
        <v>339</v>
      </c>
      <c r="AK20" s="36" t="s">
        <v>339</v>
      </c>
      <c r="AL20" s="36" t="s">
        <v>339</v>
      </c>
      <c r="AM20" s="36" t="s">
        <v>339</v>
      </c>
      <c r="AN20" s="36" t="s">
        <v>339</v>
      </c>
      <c r="AO20" s="36" t="s">
        <v>339</v>
      </c>
      <c r="AP20" s="36" t="s">
        <v>339</v>
      </c>
      <c r="AQ20" s="36" t="s">
        <v>339</v>
      </c>
      <c r="AR20" s="36" t="s">
        <v>339</v>
      </c>
      <c r="AS20" s="36" t="s">
        <v>339</v>
      </c>
      <c r="AT20" s="36" t="s">
        <v>339</v>
      </c>
      <c r="AU20" s="36" t="s">
        <v>339</v>
      </c>
      <c r="AV20" s="36" t="s">
        <v>339</v>
      </c>
      <c r="AW20" s="36" t="s">
        <v>339</v>
      </c>
      <c r="AX20" s="36" t="s">
        <v>339</v>
      </c>
      <c r="AY20" s="36" t="s">
        <v>339</v>
      </c>
      <c r="AZ20" s="36" t="s">
        <v>339</v>
      </c>
      <c r="BA20" s="36" t="s">
        <v>339</v>
      </c>
      <c r="BB20" s="36" t="s">
        <v>339</v>
      </c>
      <c r="BC20" s="36" t="s">
        <v>339</v>
      </c>
      <c r="BD20" s="36" t="s">
        <v>339</v>
      </c>
      <c r="BE20" s="36" t="s">
        <v>339</v>
      </c>
      <c r="BF20" s="36" t="s">
        <v>339</v>
      </c>
      <c r="BG20" s="36" t="s">
        <v>339</v>
      </c>
      <c r="BH20" s="36" t="s">
        <v>339</v>
      </c>
      <c r="BI20" s="36" t="s">
        <v>339</v>
      </c>
      <c r="BJ20" s="36" t="s">
        <v>339</v>
      </c>
      <c r="BK20" s="36" t="s">
        <v>339</v>
      </c>
      <c r="BL20" s="36" t="s">
        <v>339</v>
      </c>
    </row>
    <row r="21" spans="1:64" s="37" customFormat="1" x14ac:dyDescent="0.2">
      <c r="A21" s="6">
        <v>18</v>
      </c>
      <c r="B21" s="34" t="s">
        <v>106</v>
      </c>
      <c r="C21" s="34" t="s">
        <v>123</v>
      </c>
      <c r="D21" s="41" t="s">
        <v>339</v>
      </c>
      <c r="E21" s="36" t="s">
        <v>339</v>
      </c>
      <c r="F21" s="36" t="s">
        <v>339</v>
      </c>
      <c r="G21" s="36" t="s">
        <v>339</v>
      </c>
      <c r="H21" s="36" t="s">
        <v>339</v>
      </c>
      <c r="I21" s="36" t="s">
        <v>339</v>
      </c>
      <c r="J21" s="36" t="s">
        <v>339</v>
      </c>
      <c r="K21" s="36" t="s">
        <v>339</v>
      </c>
      <c r="L21" s="36" t="s">
        <v>339</v>
      </c>
      <c r="M21" s="36" t="s">
        <v>339</v>
      </c>
      <c r="N21" s="36" t="s">
        <v>339</v>
      </c>
      <c r="O21" s="36" t="s">
        <v>339</v>
      </c>
      <c r="P21" s="36" t="s">
        <v>339</v>
      </c>
      <c r="Q21" s="36" t="s">
        <v>339</v>
      </c>
      <c r="R21" s="36" t="s">
        <v>339</v>
      </c>
      <c r="S21" s="36" t="s">
        <v>339</v>
      </c>
      <c r="T21" s="36" t="s">
        <v>339</v>
      </c>
      <c r="U21" s="36" t="s">
        <v>339</v>
      </c>
      <c r="V21" s="36" t="s">
        <v>339</v>
      </c>
      <c r="W21" s="36" t="s">
        <v>339</v>
      </c>
      <c r="X21" s="36" t="s">
        <v>339</v>
      </c>
      <c r="Y21" s="36" t="s">
        <v>339</v>
      </c>
      <c r="Z21" s="36" t="s">
        <v>339</v>
      </c>
      <c r="AA21" s="36" t="s">
        <v>339</v>
      </c>
      <c r="AB21" s="36" t="s">
        <v>339</v>
      </c>
      <c r="AC21" s="36" t="s">
        <v>339</v>
      </c>
      <c r="AD21" s="36" t="s">
        <v>339</v>
      </c>
      <c r="AE21" s="36" t="s">
        <v>339</v>
      </c>
      <c r="AF21" s="36" t="s">
        <v>339</v>
      </c>
      <c r="AG21" s="36" t="s">
        <v>339</v>
      </c>
      <c r="AH21" s="36" t="s">
        <v>339</v>
      </c>
      <c r="AI21" s="36" t="s">
        <v>339</v>
      </c>
      <c r="AJ21" s="36" t="s">
        <v>339</v>
      </c>
      <c r="AK21" s="36" t="s">
        <v>339</v>
      </c>
      <c r="AL21" s="36" t="s">
        <v>339</v>
      </c>
      <c r="AM21" s="36" t="s">
        <v>339</v>
      </c>
      <c r="AN21" s="36" t="s">
        <v>339</v>
      </c>
      <c r="AO21" s="36" t="s">
        <v>339</v>
      </c>
      <c r="AP21" s="36" t="s">
        <v>339</v>
      </c>
      <c r="AQ21" s="36" t="s">
        <v>339</v>
      </c>
      <c r="AR21" s="36" t="s">
        <v>339</v>
      </c>
      <c r="AS21" s="36" t="s">
        <v>339</v>
      </c>
      <c r="AT21" s="36" t="s">
        <v>339</v>
      </c>
      <c r="AU21" s="36" t="s">
        <v>339</v>
      </c>
      <c r="AV21" s="36" t="s">
        <v>339</v>
      </c>
      <c r="AW21" s="36" t="s">
        <v>339</v>
      </c>
      <c r="AX21" s="36" t="s">
        <v>339</v>
      </c>
      <c r="AY21" s="36" t="s">
        <v>339</v>
      </c>
      <c r="AZ21" s="36" t="s">
        <v>339</v>
      </c>
      <c r="BA21" s="36" t="s">
        <v>339</v>
      </c>
      <c r="BB21" s="36" t="s">
        <v>339</v>
      </c>
      <c r="BC21" s="36" t="s">
        <v>339</v>
      </c>
      <c r="BD21" s="36" t="s">
        <v>339</v>
      </c>
      <c r="BE21" s="36" t="s">
        <v>339</v>
      </c>
      <c r="BF21" s="36" t="s">
        <v>339</v>
      </c>
      <c r="BG21" s="36" t="s">
        <v>339</v>
      </c>
      <c r="BH21" s="36" t="s">
        <v>339</v>
      </c>
      <c r="BI21" s="36" t="s">
        <v>339</v>
      </c>
      <c r="BJ21" s="36" t="s">
        <v>339</v>
      </c>
      <c r="BK21" s="36" t="s">
        <v>339</v>
      </c>
      <c r="BL21" s="36" t="s">
        <v>339</v>
      </c>
    </row>
    <row r="22" spans="1:64" s="37" customFormat="1" x14ac:dyDescent="0.2">
      <c r="A22" s="6">
        <v>19</v>
      </c>
      <c r="B22" s="34" t="s">
        <v>106</v>
      </c>
      <c r="C22" s="34" t="s">
        <v>124</v>
      </c>
      <c r="D22" s="41" t="s">
        <v>339</v>
      </c>
      <c r="E22" s="36" t="s">
        <v>339</v>
      </c>
      <c r="F22" s="36" t="s">
        <v>339</v>
      </c>
      <c r="G22" s="36" t="s">
        <v>339</v>
      </c>
      <c r="H22" s="36" t="s">
        <v>339</v>
      </c>
      <c r="I22" s="36" t="s">
        <v>339</v>
      </c>
      <c r="J22" s="36" t="s">
        <v>339</v>
      </c>
      <c r="K22" s="36" t="s">
        <v>339</v>
      </c>
      <c r="L22" s="36" t="s">
        <v>339</v>
      </c>
      <c r="M22" s="36" t="s">
        <v>339</v>
      </c>
      <c r="N22" s="36" t="s">
        <v>339</v>
      </c>
      <c r="O22" s="36" t="s">
        <v>339</v>
      </c>
      <c r="P22" s="36" t="s">
        <v>339</v>
      </c>
      <c r="Q22" s="36" t="s">
        <v>339</v>
      </c>
      <c r="R22" s="36" t="s">
        <v>339</v>
      </c>
      <c r="S22" s="36" t="s">
        <v>339</v>
      </c>
      <c r="T22" s="36" t="s">
        <v>339</v>
      </c>
      <c r="U22" s="36" t="s">
        <v>339</v>
      </c>
      <c r="V22" s="36" t="s">
        <v>339</v>
      </c>
      <c r="W22" s="36" t="s">
        <v>339</v>
      </c>
      <c r="X22" s="36" t="s">
        <v>339</v>
      </c>
      <c r="Y22" s="36" t="s">
        <v>339</v>
      </c>
      <c r="Z22" s="36" t="s">
        <v>339</v>
      </c>
      <c r="AA22" s="36" t="s">
        <v>339</v>
      </c>
      <c r="AB22" s="36" t="s">
        <v>339</v>
      </c>
      <c r="AC22" s="36" t="s">
        <v>339</v>
      </c>
      <c r="AD22" s="36" t="s">
        <v>339</v>
      </c>
      <c r="AE22" s="36" t="s">
        <v>339</v>
      </c>
      <c r="AF22" s="36" t="s">
        <v>339</v>
      </c>
      <c r="AG22" s="36" t="s">
        <v>339</v>
      </c>
      <c r="AH22" s="36" t="s">
        <v>339</v>
      </c>
      <c r="AI22" s="36" t="s">
        <v>339</v>
      </c>
      <c r="AJ22" s="36" t="s">
        <v>339</v>
      </c>
      <c r="AK22" s="36" t="s">
        <v>339</v>
      </c>
      <c r="AL22" s="36" t="s">
        <v>339</v>
      </c>
      <c r="AM22" s="36" t="s">
        <v>339</v>
      </c>
      <c r="AN22" s="36" t="s">
        <v>339</v>
      </c>
      <c r="AO22" s="36" t="s">
        <v>339</v>
      </c>
      <c r="AP22" s="36" t="s">
        <v>339</v>
      </c>
      <c r="AQ22" s="36" t="s">
        <v>339</v>
      </c>
      <c r="AR22" s="36" t="s">
        <v>339</v>
      </c>
      <c r="AS22" s="36" t="s">
        <v>339</v>
      </c>
      <c r="AT22" s="36" t="s">
        <v>339</v>
      </c>
      <c r="AU22" s="36" t="s">
        <v>339</v>
      </c>
      <c r="AV22" s="36" t="s">
        <v>339</v>
      </c>
      <c r="AW22" s="36" t="s">
        <v>339</v>
      </c>
      <c r="AX22" s="36" t="s">
        <v>339</v>
      </c>
      <c r="AY22" s="36" t="s">
        <v>339</v>
      </c>
      <c r="AZ22" s="36" t="s">
        <v>339</v>
      </c>
      <c r="BA22" s="36" t="s">
        <v>339</v>
      </c>
      <c r="BB22" s="36" t="s">
        <v>339</v>
      </c>
      <c r="BC22" s="36" t="s">
        <v>339</v>
      </c>
      <c r="BD22" s="36" t="s">
        <v>339</v>
      </c>
      <c r="BE22" s="36" t="s">
        <v>339</v>
      </c>
      <c r="BF22" s="36" t="s">
        <v>339</v>
      </c>
      <c r="BG22" s="36" t="s">
        <v>339</v>
      </c>
      <c r="BH22" s="36" t="s">
        <v>339</v>
      </c>
      <c r="BI22" s="36" t="s">
        <v>339</v>
      </c>
      <c r="BJ22" s="36" t="s">
        <v>339</v>
      </c>
      <c r="BK22" s="36" t="s">
        <v>339</v>
      </c>
      <c r="BL22" s="36" t="s">
        <v>339</v>
      </c>
    </row>
    <row r="23" spans="1:64" s="37" customFormat="1" x14ac:dyDescent="0.2">
      <c r="A23" s="6">
        <v>20</v>
      </c>
      <c r="B23" s="34" t="s">
        <v>106</v>
      </c>
      <c r="C23" s="34" t="s">
        <v>125</v>
      </c>
      <c r="D23" s="41" t="s">
        <v>339</v>
      </c>
      <c r="E23" s="36" t="s">
        <v>339</v>
      </c>
      <c r="F23" s="36" t="s">
        <v>339</v>
      </c>
      <c r="G23" s="36" t="s">
        <v>339</v>
      </c>
      <c r="H23" s="36" t="s">
        <v>339</v>
      </c>
      <c r="I23" s="36" t="s">
        <v>339</v>
      </c>
      <c r="J23" s="36" t="s">
        <v>339</v>
      </c>
      <c r="K23" s="36" t="s">
        <v>339</v>
      </c>
      <c r="L23" s="36" t="s">
        <v>339</v>
      </c>
      <c r="M23" s="36" t="s">
        <v>339</v>
      </c>
      <c r="N23" s="36" t="s">
        <v>339</v>
      </c>
      <c r="O23" s="36" t="s">
        <v>339</v>
      </c>
      <c r="P23" s="36" t="s">
        <v>339</v>
      </c>
      <c r="Q23" s="36" t="s">
        <v>339</v>
      </c>
      <c r="R23" s="36" t="s">
        <v>339</v>
      </c>
      <c r="S23" s="36" t="s">
        <v>339</v>
      </c>
      <c r="T23" s="36" t="s">
        <v>339</v>
      </c>
      <c r="U23" s="36" t="s">
        <v>339</v>
      </c>
      <c r="V23" s="36" t="s">
        <v>339</v>
      </c>
      <c r="W23" s="36" t="s">
        <v>339</v>
      </c>
      <c r="X23" s="36" t="s">
        <v>339</v>
      </c>
      <c r="Y23" s="36" t="s">
        <v>339</v>
      </c>
      <c r="Z23" s="36" t="s">
        <v>339</v>
      </c>
      <c r="AA23" s="36" t="s">
        <v>339</v>
      </c>
      <c r="AB23" s="36" t="s">
        <v>339</v>
      </c>
      <c r="AC23" s="36" t="s">
        <v>339</v>
      </c>
      <c r="AD23" s="36" t="s">
        <v>339</v>
      </c>
      <c r="AE23" s="36" t="s">
        <v>339</v>
      </c>
      <c r="AF23" s="36" t="s">
        <v>339</v>
      </c>
      <c r="AG23" s="36" t="s">
        <v>339</v>
      </c>
      <c r="AH23" s="36" t="s">
        <v>339</v>
      </c>
      <c r="AI23" s="36" t="s">
        <v>339</v>
      </c>
      <c r="AJ23" s="36" t="s">
        <v>339</v>
      </c>
      <c r="AK23" s="36" t="s">
        <v>339</v>
      </c>
      <c r="AL23" s="36" t="s">
        <v>339</v>
      </c>
      <c r="AM23" s="36" t="s">
        <v>339</v>
      </c>
      <c r="AN23" s="36" t="s">
        <v>339</v>
      </c>
      <c r="AO23" s="36" t="s">
        <v>339</v>
      </c>
      <c r="AP23" s="36" t="s">
        <v>339</v>
      </c>
      <c r="AQ23" s="36" t="s">
        <v>339</v>
      </c>
      <c r="AR23" s="36" t="s">
        <v>339</v>
      </c>
      <c r="AS23" s="36" t="s">
        <v>339</v>
      </c>
      <c r="AT23" s="36" t="s">
        <v>339</v>
      </c>
      <c r="AU23" s="36" t="s">
        <v>339</v>
      </c>
      <c r="AV23" s="36" t="s">
        <v>339</v>
      </c>
      <c r="AW23" s="36" t="s">
        <v>339</v>
      </c>
      <c r="AX23" s="36" t="s">
        <v>339</v>
      </c>
      <c r="AY23" s="36" t="s">
        <v>339</v>
      </c>
      <c r="AZ23" s="36" t="s">
        <v>339</v>
      </c>
      <c r="BA23" s="36" t="s">
        <v>339</v>
      </c>
      <c r="BB23" s="36" t="s">
        <v>339</v>
      </c>
      <c r="BC23" s="36" t="s">
        <v>339</v>
      </c>
      <c r="BD23" s="36" t="s">
        <v>339</v>
      </c>
      <c r="BE23" s="36" t="s">
        <v>339</v>
      </c>
      <c r="BF23" s="36" t="s">
        <v>339</v>
      </c>
      <c r="BG23" s="36" t="s">
        <v>339</v>
      </c>
      <c r="BH23" s="36" t="s">
        <v>339</v>
      </c>
      <c r="BI23" s="36" t="s">
        <v>339</v>
      </c>
      <c r="BJ23" s="36" t="s">
        <v>339</v>
      </c>
      <c r="BK23" s="36" t="s">
        <v>339</v>
      </c>
      <c r="BL23" s="36" t="s">
        <v>339</v>
      </c>
    </row>
    <row r="24" spans="1:64" s="37" customFormat="1" x14ac:dyDescent="0.2">
      <c r="A24" s="6">
        <v>21</v>
      </c>
      <c r="B24" s="34" t="s">
        <v>106</v>
      </c>
      <c r="C24" s="34" t="s">
        <v>126</v>
      </c>
      <c r="D24" s="41" t="s">
        <v>339</v>
      </c>
      <c r="E24" s="36" t="s">
        <v>339</v>
      </c>
      <c r="F24" s="36" t="s">
        <v>339</v>
      </c>
      <c r="G24" s="36" t="s">
        <v>339</v>
      </c>
      <c r="H24" s="36" t="s">
        <v>339</v>
      </c>
      <c r="I24" s="36" t="s">
        <v>339</v>
      </c>
      <c r="J24" s="36" t="s">
        <v>339</v>
      </c>
      <c r="K24" s="36" t="s">
        <v>339</v>
      </c>
      <c r="L24" s="36" t="s">
        <v>339</v>
      </c>
      <c r="M24" s="36" t="s">
        <v>339</v>
      </c>
      <c r="N24" s="36" t="s">
        <v>339</v>
      </c>
      <c r="O24" s="36" t="s">
        <v>339</v>
      </c>
      <c r="P24" s="36" t="s">
        <v>339</v>
      </c>
      <c r="Q24" s="36" t="s">
        <v>339</v>
      </c>
      <c r="R24" s="36" t="s">
        <v>339</v>
      </c>
      <c r="S24" s="36" t="s">
        <v>339</v>
      </c>
      <c r="T24" s="36" t="s">
        <v>339</v>
      </c>
      <c r="U24" s="36" t="s">
        <v>339</v>
      </c>
      <c r="V24" s="36" t="s">
        <v>339</v>
      </c>
      <c r="W24" s="36" t="s">
        <v>339</v>
      </c>
      <c r="X24" s="36" t="s">
        <v>339</v>
      </c>
      <c r="Y24" s="36" t="s">
        <v>339</v>
      </c>
      <c r="Z24" s="36" t="s">
        <v>339</v>
      </c>
      <c r="AA24" s="36" t="s">
        <v>339</v>
      </c>
      <c r="AB24" s="36" t="s">
        <v>339</v>
      </c>
      <c r="AC24" s="36" t="s">
        <v>339</v>
      </c>
      <c r="AD24" s="36" t="s">
        <v>339</v>
      </c>
      <c r="AE24" s="36" t="s">
        <v>339</v>
      </c>
      <c r="AF24" s="36" t="s">
        <v>339</v>
      </c>
      <c r="AG24" s="36" t="s">
        <v>339</v>
      </c>
      <c r="AH24" s="36" t="s">
        <v>339</v>
      </c>
      <c r="AI24" s="36" t="s">
        <v>339</v>
      </c>
      <c r="AJ24" s="36" t="s">
        <v>339</v>
      </c>
      <c r="AK24" s="36" t="s">
        <v>339</v>
      </c>
      <c r="AL24" s="36" t="s">
        <v>339</v>
      </c>
      <c r="AM24" s="36" t="s">
        <v>339</v>
      </c>
      <c r="AN24" s="36" t="s">
        <v>339</v>
      </c>
      <c r="AO24" s="36" t="s">
        <v>339</v>
      </c>
      <c r="AP24" s="36" t="s">
        <v>339</v>
      </c>
      <c r="AQ24" s="36" t="s">
        <v>339</v>
      </c>
      <c r="AR24" s="36" t="s">
        <v>339</v>
      </c>
      <c r="AS24" s="36" t="s">
        <v>339</v>
      </c>
      <c r="AT24" s="36" t="s">
        <v>339</v>
      </c>
      <c r="AU24" s="36" t="s">
        <v>339</v>
      </c>
      <c r="AV24" s="36" t="s">
        <v>339</v>
      </c>
      <c r="AW24" s="36" t="s">
        <v>339</v>
      </c>
      <c r="AX24" s="36" t="s">
        <v>339</v>
      </c>
      <c r="AY24" s="36" t="s">
        <v>339</v>
      </c>
      <c r="AZ24" s="36" t="s">
        <v>339</v>
      </c>
      <c r="BA24" s="36" t="s">
        <v>339</v>
      </c>
      <c r="BB24" s="36" t="s">
        <v>339</v>
      </c>
      <c r="BC24" s="36" t="s">
        <v>339</v>
      </c>
      <c r="BD24" s="36" t="s">
        <v>339</v>
      </c>
      <c r="BE24" s="36" t="s">
        <v>339</v>
      </c>
      <c r="BF24" s="36" t="s">
        <v>339</v>
      </c>
      <c r="BG24" s="36" t="s">
        <v>339</v>
      </c>
      <c r="BH24" s="36" t="s">
        <v>339</v>
      </c>
      <c r="BI24" s="36" t="s">
        <v>339</v>
      </c>
      <c r="BJ24" s="36" t="s">
        <v>339</v>
      </c>
      <c r="BK24" s="36" t="s">
        <v>339</v>
      </c>
      <c r="BL24" s="36" t="s">
        <v>339</v>
      </c>
    </row>
    <row r="25" spans="1:64" s="37" customFormat="1" x14ac:dyDescent="0.2">
      <c r="A25" s="6">
        <v>22</v>
      </c>
      <c r="B25" s="34" t="s">
        <v>106</v>
      </c>
      <c r="C25" s="34" t="s">
        <v>127</v>
      </c>
      <c r="D25" s="41" t="s">
        <v>339</v>
      </c>
      <c r="E25" s="36" t="s">
        <v>339</v>
      </c>
      <c r="F25" s="36" t="s">
        <v>339</v>
      </c>
      <c r="G25" s="36" t="s">
        <v>339</v>
      </c>
      <c r="H25" s="36" t="s">
        <v>339</v>
      </c>
      <c r="I25" s="36" t="s">
        <v>339</v>
      </c>
      <c r="J25" s="36" t="s">
        <v>339</v>
      </c>
      <c r="K25" s="36" t="s">
        <v>339</v>
      </c>
      <c r="L25" s="36" t="s">
        <v>339</v>
      </c>
      <c r="M25" s="36" t="s">
        <v>339</v>
      </c>
      <c r="N25" s="36" t="s">
        <v>339</v>
      </c>
      <c r="O25" s="36" t="s">
        <v>339</v>
      </c>
      <c r="P25" s="36" t="s">
        <v>339</v>
      </c>
      <c r="Q25" s="36" t="s">
        <v>339</v>
      </c>
      <c r="R25" s="36" t="s">
        <v>339</v>
      </c>
      <c r="S25" s="36" t="s">
        <v>339</v>
      </c>
      <c r="T25" s="36" t="s">
        <v>339</v>
      </c>
      <c r="U25" s="36" t="s">
        <v>339</v>
      </c>
      <c r="V25" s="36" t="s">
        <v>339</v>
      </c>
      <c r="W25" s="36" t="s">
        <v>339</v>
      </c>
      <c r="X25" s="36" t="s">
        <v>339</v>
      </c>
      <c r="Y25" s="36" t="s">
        <v>339</v>
      </c>
      <c r="Z25" s="36" t="s">
        <v>339</v>
      </c>
      <c r="AA25" s="36" t="s">
        <v>339</v>
      </c>
      <c r="AB25" s="36" t="s">
        <v>339</v>
      </c>
      <c r="AC25" s="36" t="s">
        <v>339</v>
      </c>
      <c r="AD25" s="36" t="s">
        <v>339</v>
      </c>
      <c r="AE25" s="36" t="s">
        <v>339</v>
      </c>
      <c r="AF25" s="36" t="s">
        <v>339</v>
      </c>
      <c r="AG25" s="36" t="s">
        <v>339</v>
      </c>
      <c r="AH25" s="36" t="s">
        <v>339</v>
      </c>
      <c r="AI25" s="36" t="s">
        <v>339</v>
      </c>
      <c r="AJ25" s="36" t="s">
        <v>339</v>
      </c>
      <c r="AK25" s="36" t="s">
        <v>339</v>
      </c>
      <c r="AL25" s="36" t="s">
        <v>339</v>
      </c>
      <c r="AM25" s="36" t="s">
        <v>339</v>
      </c>
      <c r="AN25" s="36" t="s">
        <v>339</v>
      </c>
      <c r="AO25" s="36" t="s">
        <v>339</v>
      </c>
      <c r="AP25" s="36" t="s">
        <v>339</v>
      </c>
      <c r="AQ25" s="36" t="s">
        <v>339</v>
      </c>
      <c r="AR25" s="36" t="s">
        <v>339</v>
      </c>
      <c r="AS25" s="36" t="s">
        <v>339</v>
      </c>
      <c r="AT25" s="36" t="s">
        <v>339</v>
      </c>
      <c r="AU25" s="36" t="s">
        <v>339</v>
      </c>
      <c r="AV25" s="36" t="s">
        <v>339</v>
      </c>
      <c r="AW25" s="36" t="s">
        <v>339</v>
      </c>
      <c r="AX25" s="36" t="s">
        <v>339</v>
      </c>
      <c r="AY25" s="36" t="s">
        <v>339</v>
      </c>
      <c r="AZ25" s="36" t="s">
        <v>339</v>
      </c>
      <c r="BA25" s="36" t="s">
        <v>339</v>
      </c>
      <c r="BB25" s="36" t="s">
        <v>339</v>
      </c>
      <c r="BC25" s="36" t="s">
        <v>339</v>
      </c>
      <c r="BD25" s="36" t="s">
        <v>339</v>
      </c>
      <c r="BE25" s="36" t="s">
        <v>339</v>
      </c>
      <c r="BF25" s="36" t="s">
        <v>339</v>
      </c>
      <c r="BG25" s="36" t="s">
        <v>339</v>
      </c>
      <c r="BH25" s="36" t="s">
        <v>339</v>
      </c>
      <c r="BI25" s="36" t="s">
        <v>339</v>
      </c>
      <c r="BJ25" s="36" t="s">
        <v>339</v>
      </c>
      <c r="BK25" s="36" t="s">
        <v>339</v>
      </c>
      <c r="BL25" s="36" t="s">
        <v>339</v>
      </c>
    </row>
    <row r="26" spans="1:64" s="37" customFormat="1" x14ac:dyDescent="0.2">
      <c r="A26" s="6">
        <v>23</v>
      </c>
      <c r="B26" s="34" t="s">
        <v>106</v>
      </c>
      <c r="C26" s="34" t="s">
        <v>128</v>
      </c>
      <c r="D26" s="41" t="s">
        <v>339</v>
      </c>
      <c r="E26" s="36" t="s">
        <v>339</v>
      </c>
      <c r="F26" s="36" t="s">
        <v>339</v>
      </c>
      <c r="G26" s="36" t="s">
        <v>339</v>
      </c>
      <c r="H26" s="36" t="s">
        <v>339</v>
      </c>
      <c r="I26" s="36" t="s">
        <v>339</v>
      </c>
      <c r="J26" s="36" t="s">
        <v>339</v>
      </c>
      <c r="K26" s="36" t="s">
        <v>339</v>
      </c>
      <c r="L26" s="36" t="s">
        <v>339</v>
      </c>
      <c r="M26" s="36" t="s">
        <v>339</v>
      </c>
      <c r="N26" s="36" t="s">
        <v>339</v>
      </c>
      <c r="O26" s="36" t="s">
        <v>339</v>
      </c>
      <c r="P26" s="36" t="s">
        <v>339</v>
      </c>
      <c r="Q26" s="36" t="s">
        <v>339</v>
      </c>
      <c r="R26" s="36" t="s">
        <v>339</v>
      </c>
      <c r="S26" s="36" t="s">
        <v>339</v>
      </c>
      <c r="T26" s="36" t="s">
        <v>339</v>
      </c>
      <c r="U26" s="36" t="s">
        <v>339</v>
      </c>
      <c r="V26" s="36" t="s">
        <v>339</v>
      </c>
      <c r="W26" s="36" t="s">
        <v>339</v>
      </c>
      <c r="X26" s="36" t="s">
        <v>339</v>
      </c>
      <c r="Y26" s="36" t="s">
        <v>339</v>
      </c>
      <c r="Z26" s="36" t="s">
        <v>339</v>
      </c>
      <c r="AA26" s="36" t="s">
        <v>339</v>
      </c>
      <c r="AB26" s="36" t="s">
        <v>339</v>
      </c>
      <c r="AC26" s="36" t="s">
        <v>339</v>
      </c>
      <c r="AD26" s="36" t="s">
        <v>339</v>
      </c>
      <c r="AE26" s="36" t="s">
        <v>339</v>
      </c>
      <c r="AF26" s="36" t="s">
        <v>339</v>
      </c>
      <c r="AG26" s="36" t="s">
        <v>339</v>
      </c>
      <c r="AH26" s="36" t="s">
        <v>339</v>
      </c>
      <c r="AI26" s="36" t="s">
        <v>339</v>
      </c>
      <c r="AJ26" s="36" t="s">
        <v>339</v>
      </c>
      <c r="AK26" s="36" t="s">
        <v>339</v>
      </c>
      <c r="AL26" s="36" t="s">
        <v>339</v>
      </c>
      <c r="AM26" s="36" t="s">
        <v>339</v>
      </c>
      <c r="AN26" s="36" t="s">
        <v>339</v>
      </c>
      <c r="AO26" s="36" t="s">
        <v>339</v>
      </c>
      <c r="AP26" s="36" t="s">
        <v>339</v>
      </c>
      <c r="AQ26" s="36" t="s">
        <v>339</v>
      </c>
      <c r="AR26" s="36" t="s">
        <v>339</v>
      </c>
      <c r="AS26" s="36" t="s">
        <v>339</v>
      </c>
      <c r="AT26" s="36" t="s">
        <v>339</v>
      </c>
      <c r="AU26" s="36" t="s">
        <v>339</v>
      </c>
      <c r="AV26" s="36" t="s">
        <v>339</v>
      </c>
      <c r="AW26" s="36" t="s">
        <v>339</v>
      </c>
      <c r="AX26" s="36" t="s">
        <v>339</v>
      </c>
      <c r="AY26" s="36" t="s">
        <v>339</v>
      </c>
      <c r="AZ26" s="36" t="s">
        <v>339</v>
      </c>
      <c r="BA26" s="36" t="s">
        <v>339</v>
      </c>
      <c r="BB26" s="36" t="s">
        <v>339</v>
      </c>
      <c r="BC26" s="36" t="s">
        <v>339</v>
      </c>
      <c r="BD26" s="36" t="s">
        <v>339</v>
      </c>
      <c r="BE26" s="36" t="s">
        <v>339</v>
      </c>
      <c r="BF26" s="36" t="s">
        <v>339</v>
      </c>
      <c r="BG26" s="36" t="s">
        <v>339</v>
      </c>
      <c r="BH26" s="36" t="s">
        <v>339</v>
      </c>
      <c r="BI26" s="36" t="s">
        <v>339</v>
      </c>
      <c r="BJ26" s="36" t="s">
        <v>339</v>
      </c>
      <c r="BK26" s="36" t="s">
        <v>339</v>
      </c>
      <c r="BL26" s="36" t="s">
        <v>339</v>
      </c>
    </row>
    <row r="27" spans="1:64" s="37" customFormat="1" x14ac:dyDescent="0.2">
      <c r="A27" s="6">
        <v>24</v>
      </c>
      <c r="B27" s="34" t="s">
        <v>106</v>
      </c>
      <c r="C27" s="34" t="s">
        <v>129</v>
      </c>
      <c r="D27" s="41" t="s">
        <v>339</v>
      </c>
      <c r="E27" s="36" t="s">
        <v>339</v>
      </c>
      <c r="F27" s="36" t="s">
        <v>339</v>
      </c>
      <c r="G27" s="36" t="s">
        <v>339</v>
      </c>
      <c r="H27" s="36" t="s">
        <v>339</v>
      </c>
      <c r="I27" s="36" t="s">
        <v>339</v>
      </c>
      <c r="J27" s="36" t="s">
        <v>339</v>
      </c>
      <c r="K27" s="36" t="s">
        <v>339</v>
      </c>
      <c r="L27" s="36" t="s">
        <v>339</v>
      </c>
      <c r="M27" s="36" t="s">
        <v>339</v>
      </c>
      <c r="N27" s="36" t="s">
        <v>339</v>
      </c>
      <c r="O27" s="36" t="s">
        <v>339</v>
      </c>
      <c r="P27" s="36" t="s">
        <v>339</v>
      </c>
      <c r="Q27" s="36" t="s">
        <v>339</v>
      </c>
      <c r="R27" s="36" t="s">
        <v>339</v>
      </c>
      <c r="S27" s="36" t="s">
        <v>339</v>
      </c>
      <c r="T27" s="36" t="s">
        <v>339</v>
      </c>
      <c r="U27" s="36" t="s">
        <v>339</v>
      </c>
      <c r="V27" s="36" t="s">
        <v>339</v>
      </c>
      <c r="W27" s="36" t="s">
        <v>339</v>
      </c>
      <c r="X27" s="36" t="s">
        <v>339</v>
      </c>
      <c r="Y27" s="36" t="s">
        <v>339</v>
      </c>
      <c r="Z27" s="36" t="s">
        <v>339</v>
      </c>
      <c r="AA27" s="36" t="s">
        <v>339</v>
      </c>
      <c r="AB27" s="36" t="s">
        <v>339</v>
      </c>
      <c r="AC27" s="36" t="s">
        <v>339</v>
      </c>
      <c r="AD27" s="36" t="s">
        <v>339</v>
      </c>
      <c r="AE27" s="36" t="s">
        <v>339</v>
      </c>
      <c r="AF27" s="36" t="s">
        <v>339</v>
      </c>
      <c r="AG27" s="36" t="s">
        <v>339</v>
      </c>
      <c r="AH27" s="36" t="s">
        <v>339</v>
      </c>
      <c r="AI27" s="36" t="s">
        <v>339</v>
      </c>
      <c r="AJ27" s="36" t="s">
        <v>339</v>
      </c>
      <c r="AK27" s="36" t="s">
        <v>339</v>
      </c>
      <c r="AL27" s="36" t="s">
        <v>339</v>
      </c>
      <c r="AM27" s="36" t="s">
        <v>339</v>
      </c>
      <c r="AN27" s="36" t="s">
        <v>339</v>
      </c>
      <c r="AO27" s="36" t="s">
        <v>339</v>
      </c>
      <c r="AP27" s="36" t="s">
        <v>339</v>
      </c>
      <c r="AQ27" s="36" t="s">
        <v>339</v>
      </c>
      <c r="AR27" s="36" t="s">
        <v>339</v>
      </c>
      <c r="AS27" s="36" t="s">
        <v>339</v>
      </c>
      <c r="AT27" s="36" t="s">
        <v>339</v>
      </c>
      <c r="AU27" s="36" t="s">
        <v>339</v>
      </c>
      <c r="AV27" s="36" t="s">
        <v>339</v>
      </c>
      <c r="AW27" s="36" t="s">
        <v>339</v>
      </c>
      <c r="AX27" s="36" t="s">
        <v>339</v>
      </c>
      <c r="AY27" s="36" t="s">
        <v>339</v>
      </c>
      <c r="AZ27" s="36" t="s">
        <v>339</v>
      </c>
      <c r="BA27" s="36" t="s">
        <v>339</v>
      </c>
      <c r="BB27" s="36" t="s">
        <v>339</v>
      </c>
      <c r="BC27" s="36" t="s">
        <v>339</v>
      </c>
      <c r="BD27" s="36" t="s">
        <v>339</v>
      </c>
      <c r="BE27" s="36" t="s">
        <v>339</v>
      </c>
      <c r="BF27" s="36" t="s">
        <v>339</v>
      </c>
      <c r="BG27" s="36" t="s">
        <v>339</v>
      </c>
      <c r="BH27" s="36" t="s">
        <v>339</v>
      </c>
      <c r="BI27" s="36" t="s">
        <v>339</v>
      </c>
      <c r="BJ27" s="36" t="s">
        <v>339</v>
      </c>
      <c r="BK27" s="36" t="s">
        <v>339</v>
      </c>
      <c r="BL27" s="36" t="s">
        <v>339</v>
      </c>
    </row>
    <row r="28" spans="1:64" s="37" customFormat="1" x14ac:dyDescent="0.2">
      <c r="A28" s="6">
        <v>25</v>
      </c>
      <c r="B28" s="34" t="s">
        <v>131</v>
      </c>
      <c r="C28" s="34" t="s">
        <v>130</v>
      </c>
      <c r="D28" s="41" t="s">
        <v>339</v>
      </c>
      <c r="E28" s="36" t="s">
        <v>339</v>
      </c>
      <c r="F28" s="36" t="s">
        <v>339</v>
      </c>
      <c r="G28" s="36" t="s">
        <v>339</v>
      </c>
      <c r="H28" s="36" t="s">
        <v>339</v>
      </c>
      <c r="I28" s="36" t="s">
        <v>339</v>
      </c>
      <c r="J28" s="36" t="s">
        <v>339</v>
      </c>
      <c r="K28" s="36" t="s">
        <v>339</v>
      </c>
      <c r="L28" s="36" t="s">
        <v>339</v>
      </c>
      <c r="M28" s="36" t="s">
        <v>339</v>
      </c>
      <c r="N28" s="36" t="s">
        <v>339</v>
      </c>
      <c r="O28" s="36" t="s">
        <v>339</v>
      </c>
      <c r="P28" s="36" t="s">
        <v>339</v>
      </c>
      <c r="Q28" s="36" t="s">
        <v>339</v>
      </c>
      <c r="R28" s="36" t="s">
        <v>339</v>
      </c>
      <c r="S28" s="36" t="s">
        <v>339</v>
      </c>
      <c r="T28" s="36" t="s">
        <v>339</v>
      </c>
      <c r="U28" s="36" t="s">
        <v>339</v>
      </c>
      <c r="V28" s="36" t="s">
        <v>339</v>
      </c>
      <c r="W28" s="36" t="s">
        <v>339</v>
      </c>
      <c r="X28" s="36" t="s">
        <v>339</v>
      </c>
      <c r="Y28" s="36" t="s">
        <v>339</v>
      </c>
      <c r="Z28" s="36" t="s">
        <v>339</v>
      </c>
      <c r="AA28" s="36" t="s">
        <v>339</v>
      </c>
      <c r="AB28" s="36" t="s">
        <v>339</v>
      </c>
      <c r="AC28" s="36" t="s">
        <v>339</v>
      </c>
      <c r="AD28" s="36" t="s">
        <v>339</v>
      </c>
      <c r="AE28" s="36" t="s">
        <v>339</v>
      </c>
      <c r="AF28" s="36" t="s">
        <v>339</v>
      </c>
      <c r="AG28" s="36" t="s">
        <v>339</v>
      </c>
      <c r="AH28" s="36" t="s">
        <v>339</v>
      </c>
      <c r="AI28" s="36" t="s">
        <v>339</v>
      </c>
      <c r="AJ28" s="36" t="s">
        <v>339</v>
      </c>
      <c r="AK28" s="36" t="s">
        <v>339</v>
      </c>
      <c r="AL28" s="36" t="s">
        <v>339</v>
      </c>
      <c r="AM28" s="36" t="s">
        <v>339</v>
      </c>
      <c r="AN28" s="36" t="s">
        <v>339</v>
      </c>
      <c r="AO28" s="36" t="s">
        <v>339</v>
      </c>
      <c r="AP28" s="36" t="s">
        <v>339</v>
      </c>
      <c r="AQ28" s="36" t="s">
        <v>339</v>
      </c>
      <c r="AR28" s="36" t="s">
        <v>339</v>
      </c>
      <c r="AS28" s="36" t="s">
        <v>339</v>
      </c>
      <c r="AT28" s="36" t="s">
        <v>339</v>
      </c>
      <c r="AU28" s="36" t="s">
        <v>339</v>
      </c>
      <c r="AV28" s="36" t="s">
        <v>339</v>
      </c>
      <c r="AW28" s="36" t="s">
        <v>339</v>
      </c>
      <c r="AX28" s="36" t="s">
        <v>339</v>
      </c>
      <c r="AY28" s="36" t="s">
        <v>339</v>
      </c>
      <c r="AZ28" s="36" t="s">
        <v>339</v>
      </c>
      <c r="BA28" s="36" t="s">
        <v>339</v>
      </c>
      <c r="BB28" s="36" t="s">
        <v>339</v>
      </c>
      <c r="BC28" s="36" t="s">
        <v>339</v>
      </c>
      <c r="BD28" s="36" t="s">
        <v>339</v>
      </c>
      <c r="BE28" s="36" t="s">
        <v>339</v>
      </c>
      <c r="BF28" s="36" t="s">
        <v>339</v>
      </c>
      <c r="BG28" s="36" t="s">
        <v>339</v>
      </c>
      <c r="BH28" s="36" t="s">
        <v>339</v>
      </c>
      <c r="BI28" s="36" t="s">
        <v>339</v>
      </c>
      <c r="BJ28" s="36" t="s">
        <v>339</v>
      </c>
      <c r="BK28" s="36" t="s">
        <v>339</v>
      </c>
      <c r="BL28" s="36" t="s">
        <v>339</v>
      </c>
    </row>
    <row r="29" spans="1:64" s="37" customFormat="1" x14ac:dyDescent="0.2">
      <c r="A29" s="6">
        <v>26</v>
      </c>
      <c r="B29" s="34" t="s">
        <v>131</v>
      </c>
      <c r="C29" s="34" t="s">
        <v>132</v>
      </c>
      <c r="D29" s="41" t="s">
        <v>339</v>
      </c>
      <c r="E29" s="36" t="s">
        <v>339</v>
      </c>
      <c r="F29" s="36" t="s">
        <v>339</v>
      </c>
      <c r="G29" s="36" t="s">
        <v>339</v>
      </c>
      <c r="H29" s="36" t="s">
        <v>339</v>
      </c>
      <c r="I29" s="36" t="s">
        <v>339</v>
      </c>
      <c r="J29" s="36" t="s">
        <v>339</v>
      </c>
      <c r="K29" s="36" t="s">
        <v>339</v>
      </c>
      <c r="L29" s="36" t="s">
        <v>339</v>
      </c>
      <c r="M29" s="36" t="s">
        <v>339</v>
      </c>
      <c r="N29" s="36" t="s">
        <v>339</v>
      </c>
      <c r="O29" s="36" t="s">
        <v>339</v>
      </c>
      <c r="P29" s="36" t="s">
        <v>339</v>
      </c>
      <c r="Q29" s="36" t="s">
        <v>339</v>
      </c>
      <c r="R29" s="36" t="s">
        <v>339</v>
      </c>
      <c r="S29" s="36" t="s">
        <v>339</v>
      </c>
      <c r="T29" s="36" t="s">
        <v>339</v>
      </c>
      <c r="U29" s="36" t="s">
        <v>339</v>
      </c>
      <c r="V29" s="36" t="s">
        <v>339</v>
      </c>
      <c r="W29" s="36" t="s">
        <v>339</v>
      </c>
      <c r="X29" s="36" t="s">
        <v>339</v>
      </c>
      <c r="Y29" s="36" t="s">
        <v>339</v>
      </c>
      <c r="Z29" s="36" t="s">
        <v>339</v>
      </c>
      <c r="AA29" s="36" t="s">
        <v>339</v>
      </c>
      <c r="AB29" s="36" t="s">
        <v>339</v>
      </c>
      <c r="AC29" s="36" t="s">
        <v>339</v>
      </c>
      <c r="AD29" s="36" t="s">
        <v>339</v>
      </c>
      <c r="AE29" s="36" t="s">
        <v>339</v>
      </c>
      <c r="AF29" s="36" t="s">
        <v>339</v>
      </c>
      <c r="AG29" s="36" t="s">
        <v>339</v>
      </c>
      <c r="AH29" s="36" t="s">
        <v>339</v>
      </c>
      <c r="AI29" s="36" t="s">
        <v>339</v>
      </c>
      <c r="AJ29" s="36" t="s">
        <v>339</v>
      </c>
      <c r="AK29" s="36" t="s">
        <v>339</v>
      </c>
      <c r="AL29" s="36" t="s">
        <v>339</v>
      </c>
      <c r="AM29" s="36" t="s">
        <v>339</v>
      </c>
      <c r="AN29" s="36" t="s">
        <v>339</v>
      </c>
      <c r="AO29" s="36" t="s">
        <v>339</v>
      </c>
      <c r="AP29" s="36" t="s">
        <v>339</v>
      </c>
      <c r="AQ29" s="36" t="s">
        <v>339</v>
      </c>
      <c r="AR29" s="36" t="s">
        <v>339</v>
      </c>
      <c r="AS29" s="36" t="s">
        <v>339</v>
      </c>
      <c r="AT29" s="36" t="s">
        <v>339</v>
      </c>
      <c r="AU29" s="36" t="s">
        <v>339</v>
      </c>
      <c r="AV29" s="36" t="s">
        <v>339</v>
      </c>
      <c r="AW29" s="36" t="s">
        <v>339</v>
      </c>
      <c r="AX29" s="36" t="s">
        <v>339</v>
      </c>
      <c r="AY29" s="36" t="s">
        <v>339</v>
      </c>
      <c r="AZ29" s="36" t="s">
        <v>339</v>
      </c>
      <c r="BA29" s="36" t="s">
        <v>339</v>
      </c>
      <c r="BB29" s="36" t="s">
        <v>339</v>
      </c>
      <c r="BC29" s="36" t="s">
        <v>339</v>
      </c>
      <c r="BD29" s="36" t="s">
        <v>339</v>
      </c>
      <c r="BE29" s="36" t="s">
        <v>339</v>
      </c>
      <c r="BF29" s="36" t="s">
        <v>339</v>
      </c>
      <c r="BG29" s="36" t="s">
        <v>339</v>
      </c>
      <c r="BH29" s="36" t="s">
        <v>339</v>
      </c>
      <c r="BI29" s="36" t="s">
        <v>339</v>
      </c>
      <c r="BJ29" s="36" t="s">
        <v>339</v>
      </c>
      <c r="BK29" s="36" t="s">
        <v>339</v>
      </c>
      <c r="BL29" s="36" t="s">
        <v>339</v>
      </c>
    </row>
    <row r="30" spans="1:64" s="37" customFormat="1" x14ac:dyDescent="0.2">
      <c r="A30" s="6">
        <v>27</v>
      </c>
      <c r="B30" s="34" t="s">
        <v>131</v>
      </c>
      <c r="C30" s="34" t="s">
        <v>133</v>
      </c>
      <c r="D30" s="41" t="s">
        <v>339</v>
      </c>
      <c r="E30" s="36" t="s">
        <v>339</v>
      </c>
      <c r="F30" s="36" t="s">
        <v>339</v>
      </c>
      <c r="G30" s="36" t="s">
        <v>339</v>
      </c>
      <c r="H30" s="36" t="s">
        <v>339</v>
      </c>
      <c r="I30" s="36" t="s">
        <v>339</v>
      </c>
      <c r="J30" s="36" t="s">
        <v>339</v>
      </c>
      <c r="K30" s="36" t="s">
        <v>339</v>
      </c>
      <c r="L30" s="36" t="s">
        <v>339</v>
      </c>
      <c r="M30" s="36" t="s">
        <v>339</v>
      </c>
      <c r="N30" s="36" t="s">
        <v>339</v>
      </c>
      <c r="O30" s="36" t="s">
        <v>339</v>
      </c>
      <c r="P30" s="36" t="s">
        <v>339</v>
      </c>
      <c r="Q30" s="36" t="s">
        <v>339</v>
      </c>
      <c r="R30" s="36" t="s">
        <v>339</v>
      </c>
      <c r="S30" s="36" t="s">
        <v>339</v>
      </c>
      <c r="T30" s="36" t="s">
        <v>339</v>
      </c>
      <c r="U30" s="36" t="s">
        <v>339</v>
      </c>
      <c r="V30" s="36" t="s">
        <v>339</v>
      </c>
      <c r="W30" s="36" t="s">
        <v>339</v>
      </c>
      <c r="X30" s="36" t="s">
        <v>339</v>
      </c>
      <c r="Y30" s="36" t="s">
        <v>339</v>
      </c>
      <c r="Z30" s="36" t="s">
        <v>339</v>
      </c>
      <c r="AA30" s="36" t="s">
        <v>339</v>
      </c>
      <c r="AB30" s="36" t="s">
        <v>339</v>
      </c>
      <c r="AC30" s="36" t="s">
        <v>339</v>
      </c>
      <c r="AD30" s="36" t="s">
        <v>339</v>
      </c>
      <c r="AE30" s="36" t="s">
        <v>339</v>
      </c>
      <c r="AF30" s="36" t="s">
        <v>339</v>
      </c>
      <c r="AG30" s="36" t="s">
        <v>339</v>
      </c>
      <c r="AH30" s="36" t="s">
        <v>339</v>
      </c>
      <c r="AI30" s="36" t="s">
        <v>339</v>
      </c>
      <c r="AJ30" s="36" t="s">
        <v>339</v>
      </c>
      <c r="AK30" s="36" t="s">
        <v>339</v>
      </c>
      <c r="AL30" s="36" t="s">
        <v>339</v>
      </c>
      <c r="AM30" s="36" t="s">
        <v>339</v>
      </c>
      <c r="AN30" s="36" t="s">
        <v>339</v>
      </c>
      <c r="AO30" s="36" t="s">
        <v>339</v>
      </c>
      <c r="AP30" s="36" t="s">
        <v>339</v>
      </c>
      <c r="AQ30" s="36" t="s">
        <v>339</v>
      </c>
      <c r="AR30" s="36" t="s">
        <v>339</v>
      </c>
      <c r="AS30" s="36" t="s">
        <v>339</v>
      </c>
      <c r="AT30" s="36" t="s">
        <v>339</v>
      </c>
      <c r="AU30" s="36" t="s">
        <v>339</v>
      </c>
      <c r="AV30" s="36" t="s">
        <v>339</v>
      </c>
      <c r="AW30" s="36" t="s">
        <v>339</v>
      </c>
      <c r="AX30" s="36" t="s">
        <v>339</v>
      </c>
      <c r="AY30" s="36" t="s">
        <v>339</v>
      </c>
      <c r="AZ30" s="36" t="s">
        <v>339</v>
      </c>
      <c r="BA30" s="36" t="s">
        <v>339</v>
      </c>
      <c r="BB30" s="36" t="s">
        <v>339</v>
      </c>
      <c r="BC30" s="36" t="s">
        <v>339</v>
      </c>
      <c r="BD30" s="36" t="s">
        <v>339</v>
      </c>
      <c r="BE30" s="36" t="s">
        <v>339</v>
      </c>
      <c r="BF30" s="36" t="s">
        <v>339</v>
      </c>
      <c r="BG30" s="36" t="s">
        <v>339</v>
      </c>
      <c r="BH30" s="36" t="s">
        <v>339</v>
      </c>
      <c r="BI30" s="36" t="s">
        <v>339</v>
      </c>
      <c r="BJ30" s="36" t="s">
        <v>339</v>
      </c>
      <c r="BK30" s="36" t="s">
        <v>339</v>
      </c>
      <c r="BL30" s="36" t="s">
        <v>339</v>
      </c>
    </row>
    <row r="31" spans="1:64" s="37" customFormat="1" x14ac:dyDescent="0.2">
      <c r="A31" s="6">
        <v>28</v>
      </c>
      <c r="B31" s="34" t="s">
        <v>131</v>
      </c>
      <c r="C31" s="34" t="s">
        <v>134</v>
      </c>
      <c r="D31" s="41" t="s">
        <v>339</v>
      </c>
      <c r="E31" s="36" t="s">
        <v>339</v>
      </c>
      <c r="F31" s="36" t="s">
        <v>339</v>
      </c>
      <c r="G31" s="36" t="s">
        <v>339</v>
      </c>
      <c r="H31" s="36" t="s">
        <v>339</v>
      </c>
      <c r="I31" s="36" t="s">
        <v>339</v>
      </c>
      <c r="J31" s="36" t="s">
        <v>339</v>
      </c>
      <c r="K31" s="36" t="s">
        <v>339</v>
      </c>
      <c r="L31" s="36" t="s">
        <v>339</v>
      </c>
      <c r="M31" s="36" t="s">
        <v>339</v>
      </c>
      <c r="N31" s="36" t="s">
        <v>339</v>
      </c>
      <c r="O31" s="36" t="s">
        <v>339</v>
      </c>
      <c r="P31" s="36" t="s">
        <v>339</v>
      </c>
      <c r="Q31" s="36" t="s">
        <v>339</v>
      </c>
      <c r="R31" s="36" t="s">
        <v>339</v>
      </c>
      <c r="S31" s="36" t="s">
        <v>339</v>
      </c>
      <c r="T31" s="36" t="s">
        <v>339</v>
      </c>
      <c r="U31" s="36" t="s">
        <v>339</v>
      </c>
      <c r="V31" s="36" t="s">
        <v>339</v>
      </c>
      <c r="W31" s="36" t="s">
        <v>339</v>
      </c>
      <c r="X31" s="36" t="s">
        <v>339</v>
      </c>
      <c r="Y31" s="36" t="s">
        <v>339</v>
      </c>
      <c r="Z31" s="36" t="s">
        <v>339</v>
      </c>
      <c r="AA31" s="36" t="s">
        <v>339</v>
      </c>
      <c r="AB31" s="36" t="s">
        <v>339</v>
      </c>
      <c r="AC31" s="36" t="s">
        <v>339</v>
      </c>
      <c r="AD31" s="36" t="s">
        <v>339</v>
      </c>
      <c r="AE31" s="36" t="s">
        <v>339</v>
      </c>
      <c r="AF31" s="36" t="s">
        <v>339</v>
      </c>
      <c r="AG31" s="36" t="s">
        <v>339</v>
      </c>
      <c r="AH31" s="36" t="s">
        <v>339</v>
      </c>
      <c r="AI31" s="36" t="s">
        <v>339</v>
      </c>
      <c r="AJ31" s="36" t="s">
        <v>339</v>
      </c>
      <c r="AK31" s="36" t="s">
        <v>339</v>
      </c>
      <c r="AL31" s="36" t="s">
        <v>339</v>
      </c>
      <c r="AM31" s="36" t="s">
        <v>339</v>
      </c>
      <c r="AN31" s="36" t="s">
        <v>339</v>
      </c>
      <c r="AO31" s="36" t="s">
        <v>339</v>
      </c>
      <c r="AP31" s="36" t="s">
        <v>339</v>
      </c>
      <c r="AQ31" s="36" t="s">
        <v>339</v>
      </c>
      <c r="AR31" s="36" t="s">
        <v>339</v>
      </c>
      <c r="AS31" s="36" t="s">
        <v>339</v>
      </c>
      <c r="AT31" s="36" t="s">
        <v>339</v>
      </c>
      <c r="AU31" s="36" t="s">
        <v>339</v>
      </c>
      <c r="AV31" s="36" t="s">
        <v>339</v>
      </c>
      <c r="AW31" s="36" t="s">
        <v>339</v>
      </c>
      <c r="AX31" s="36" t="s">
        <v>339</v>
      </c>
      <c r="AY31" s="36" t="s">
        <v>339</v>
      </c>
      <c r="AZ31" s="36" t="s">
        <v>339</v>
      </c>
      <c r="BA31" s="36" t="s">
        <v>339</v>
      </c>
      <c r="BB31" s="36" t="s">
        <v>339</v>
      </c>
      <c r="BC31" s="36" t="s">
        <v>339</v>
      </c>
      <c r="BD31" s="36" t="s">
        <v>339</v>
      </c>
      <c r="BE31" s="36" t="s">
        <v>339</v>
      </c>
      <c r="BF31" s="36" t="s">
        <v>339</v>
      </c>
      <c r="BG31" s="36" t="s">
        <v>339</v>
      </c>
      <c r="BH31" s="36" t="s">
        <v>339</v>
      </c>
      <c r="BI31" s="36" t="s">
        <v>339</v>
      </c>
      <c r="BJ31" s="36" t="s">
        <v>339</v>
      </c>
      <c r="BK31" s="36" t="s">
        <v>339</v>
      </c>
      <c r="BL31" s="36" t="s">
        <v>339</v>
      </c>
    </row>
    <row r="32" spans="1:64" s="37" customFormat="1" x14ac:dyDescent="0.2">
      <c r="A32" s="6">
        <v>29</v>
      </c>
      <c r="B32" s="34" t="s">
        <v>131</v>
      </c>
      <c r="C32" s="34" t="s">
        <v>135</v>
      </c>
      <c r="D32" s="41" t="s">
        <v>339</v>
      </c>
      <c r="E32" s="36" t="s">
        <v>339</v>
      </c>
      <c r="F32" s="36" t="s">
        <v>339</v>
      </c>
      <c r="G32" s="36" t="s">
        <v>339</v>
      </c>
      <c r="H32" s="36" t="s">
        <v>339</v>
      </c>
      <c r="I32" s="36" t="s">
        <v>339</v>
      </c>
      <c r="J32" s="36" t="s">
        <v>339</v>
      </c>
      <c r="K32" s="36" t="s">
        <v>339</v>
      </c>
      <c r="L32" s="36" t="s">
        <v>339</v>
      </c>
      <c r="M32" s="36" t="s">
        <v>339</v>
      </c>
      <c r="N32" s="36" t="s">
        <v>339</v>
      </c>
      <c r="O32" s="36" t="s">
        <v>339</v>
      </c>
      <c r="P32" s="36" t="s">
        <v>339</v>
      </c>
      <c r="Q32" s="36" t="s">
        <v>339</v>
      </c>
      <c r="R32" s="36" t="s">
        <v>339</v>
      </c>
      <c r="S32" s="36" t="s">
        <v>339</v>
      </c>
      <c r="T32" s="36" t="s">
        <v>339</v>
      </c>
      <c r="U32" s="36" t="s">
        <v>339</v>
      </c>
      <c r="V32" s="36" t="s">
        <v>339</v>
      </c>
      <c r="W32" s="36" t="s">
        <v>339</v>
      </c>
      <c r="X32" s="36" t="s">
        <v>339</v>
      </c>
      <c r="Y32" s="36" t="s">
        <v>339</v>
      </c>
      <c r="Z32" s="36" t="s">
        <v>339</v>
      </c>
      <c r="AA32" s="36" t="s">
        <v>339</v>
      </c>
      <c r="AB32" s="36" t="s">
        <v>339</v>
      </c>
      <c r="AC32" s="36" t="s">
        <v>339</v>
      </c>
      <c r="AD32" s="36" t="s">
        <v>339</v>
      </c>
      <c r="AE32" s="36" t="s">
        <v>339</v>
      </c>
      <c r="AF32" s="36" t="s">
        <v>339</v>
      </c>
      <c r="AG32" s="36" t="s">
        <v>339</v>
      </c>
      <c r="AH32" s="36" t="s">
        <v>339</v>
      </c>
      <c r="AI32" s="36" t="s">
        <v>339</v>
      </c>
      <c r="AJ32" s="36" t="s">
        <v>339</v>
      </c>
      <c r="AK32" s="36" t="s">
        <v>339</v>
      </c>
      <c r="AL32" s="36" t="s">
        <v>339</v>
      </c>
      <c r="AM32" s="36" t="s">
        <v>339</v>
      </c>
      <c r="AN32" s="36" t="s">
        <v>339</v>
      </c>
      <c r="AO32" s="36" t="s">
        <v>339</v>
      </c>
      <c r="AP32" s="36" t="s">
        <v>339</v>
      </c>
      <c r="AQ32" s="36" t="s">
        <v>339</v>
      </c>
      <c r="AR32" s="36" t="s">
        <v>339</v>
      </c>
      <c r="AS32" s="36" t="s">
        <v>339</v>
      </c>
      <c r="AT32" s="36" t="s">
        <v>339</v>
      </c>
      <c r="AU32" s="36" t="s">
        <v>339</v>
      </c>
      <c r="AV32" s="36" t="s">
        <v>339</v>
      </c>
      <c r="AW32" s="36" t="s">
        <v>339</v>
      </c>
      <c r="AX32" s="36" t="s">
        <v>339</v>
      </c>
      <c r="AY32" s="36" t="s">
        <v>339</v>
      </c>
      <c r="AZ32" s="36" t="s">
        <v>339</v>
      </c>
      <c r="BA32" s="36" t="s">
        <v>339</v>
      </c>
      <c r="BB32" s="36" t="s">
        <v>339</v>
      </c>
      <c r="BC32" s="36" t="s">
        <v>339</v>
      </c>
      <c r="BD32" s="36" t="s">
        <v>339</v>
      </c>
      <c r="BE32" s="36" t="s">
        <v>339</v>
      </c>
      <c r="BF32" s="36" t="s">
        <v>339</v>
      </c>
      <c r="BG32" s="36" t="s">
        <v>339</v>
      </c>
      <c r="BH32" s="36" t="s">
        <v>339</v>
      </c>
      <c r="BI32" s="36" t="s">
        <v>339</v>
      </c>
      <c r="BJ32" s="36" t="s">
        <v>339</v>
      </c>
      <c r="BK32" s="36" t="s">
        <v>339</v>
      </c>
      <c r="BL32" s="36" t="s">
        <v>339</v>
      </c>
    </row>
    <row r="33" spans="1:64" s="37" customFormat="1" x14ac:dyDescent="0.2">
      <c r="A33" s="6">
        <v>30</v>
      </c>
      <c r="B33" s="34" t="s">
        <v>131</v>
      </c>
      <c r="C33" s="34" t="s">
        <v>136</v>
      </c>
      <c r="D33" s="41" t="s">
        <v>339</v>
      </c>
      <c r="E33" s="36" t="s">
        <v>339</v>
      </c>
      <c r="F33" s="36" t="s">
        <v>339</v>
      </c>
      <c r="G33" s="36" t="s">
        <v>339</v>
      </c>
      <c r="H33" s="36" t="s">
        <v>339</v>
      </c>
      <c r="I33" s="36" t="s">
        <v>339</v>
      </c>
      <c r="J33" s="36" t="s">
        <v>339</v>
      </c>
      <c r="K33" s="36" t="s">
        <v>339</v>
      </c>
      <c r="L33" s="36" t="s">
        <v>339</v>
      </c>
      <c r="M33" s="36" t="s">
        <v>339</v>
      </c>
      <c r="N33" s="36" t="s">
        <v>339</v>
      </c>
      <c r="O33" s="36" t="s">
        <v>339</v>
      </c>
      <c r="P33" s="36" t="s">
        <v>339</v>
      </c>
      <c r="Q33" s="36" t="s">
        <v>339</v>
      </c>
      <c r="R33" s="36" t="s">
        <v>339</v>
      </c>
      <c r="S33" s="36" t="s">
        <v>339</v>
      </c>
      <c r="T33" s="36" t="s">
        <v>339</v>
      </c>
      <c r="U33" s="36" t="s">
        <v>339</v>
      </c>
      <c r="V33" s="36" t="s">
        <v>339</v>
      </c>
      <c r="W33" s="36" t="s">
        <v>339</v>
      </c>
      <c r="X33" s="36" t="s">
        <v>339</v>
      </c>
      <c r="Y33" s="36" t="s">
        <v>339</v>
      </c>
      <c r="Z33" s="36" t="s">
        <v>339</v>
      </c>
      <c r="AA33" s="36" t="s">
        <v>339</v>
      </c>
      <c r="AB33" s="36" t="s">
        <v>339</v>
      </c>
      <c r="AC33" s="36" t="s">
        <v>339</v>
      </c>
      <c r="AD33" s="36" t="s">
        <v>339</v>
      </c>
      <c r="AE33" s="36" t="s">
        <v>339</v>
      </c>
      <c r="AF33" s="36" t="s">
        <v>339</v>
      </c>
      <c r="AG33" s="36" t="s">
        <v>339</v>
      </c>
      <c r="AH33" s="36" t="s">
        <v>339</v>
      </c>
      <c r="AI33" s="36" t="s">
        <v>339</v>
      </c>
      <c r="AJ33" s="36" t="s">
        <v>339</v>
      </c>
      <c r="AK33" s="36" t="s">
        <v>339</v>
      </c>
      <c r="AL33" s="36" t="s">
        <v>339</v>
      </c>
      <c r="AM33" s="36" t="s">
        <v>339</v>
      </c>
      <c r="AN33" s="36" t="s">
        <v>339</v>
      </c>
      <c r="AO33" s="36" t="s">
        <v>339</v>
      </c>
      <c r="AP33" s="36" t="s">
        <v>339</v>
      </c>
      <c r="AQ33" s="36" t="s">
        <v>339</v>
      </c>
      <c r="AR33" s="36" t="s">
        <v>339</v>
      </c>
      <c r="AS33" s="36" t="s">
        <v>339</v>
      </c>
      <c r="AT33" s="36" t="s">
        <v>339</v>
      </c>
      <c r="AU33" s="36" t="s">
        <v>339</v>
      </c>
      <c r="AV33" s="36" t="s">
        <v>339</v>
      </c>
      <c r="AW33" s="36" t="s">
        <v>339</v>
      </c>
      <c r="AX33" s="36" t="s">
        <v>339</v>
      </c>
      <c r="AY33" s="36" t="s">
        <v>339</v>
      </c>
      <c r="AZ33" s="36" t="s">
        <v>339</v>
      </c>
      <c r="BA33" s="36" t="s">
        <v>339</v>
      </c>
      <c r="BB33" s="36" t="s">
        <v>339</v>
      </c>
      <c r="BC33" s="36" t="s">
        <v>339</v>
      </c>
      <c r="BD33" s="36" t="s">
        <v>339</v>
      </c>
      <c r="BE33" s="36" t="s">
        <v>339</v>
      </c>
      <c r="BF33" s="36" t="s">
        <v>339</v>
      </c>
      <c r="BG33" s="36" t="s">
        <v>339</v>
      </c>
      <c r="BH33" s="36" t="s">
        <v>339</v>
      </c>
      <c r="BI33" s="36" t="s">
        <v>339</v>
      </c>
      <c r="BJ33" s="36" t="s">
        <v>339</v>
      </c>
      <c r="BK33" s="36" t="s">
        <v>339</v>
      </c>
      <c r="BL33" s="36" t="s">
        <v>339</v>
      </c>
    </row>
    <row r="34" spans="1:64" s="37" customFormat="1" x14ac:dyDescent="0.2">
      <c r="A34" s="6">
        <v>31</v>
      </c>
      <c r="B34" s="34" t="s">
        <v>131</v>
      </c>
      <c r="C34" s="34" t="s">
        <v>137</v>
      </c>
      <c r="D34" s="41" t="s">
        <v>339</v>
      </c>
      <c r="E34" s="36" t="s">
        <v>339</v>
      </c>
      <c r="F34" s="36" t="s">
        <v>339</v>
      </c>
      <c r="G34" s="36" t="s">
        <v>339</v>
      </c>
      <c r="H34" s="36" t="s">
        <v>339</v>
      </c>
      <c r="I34" s="36" t="s">
        <v>339</v>
      </c>
      <c r="J34" s="36" t="s">
        <v>339</v>
      </c>
      <c r="K34" s="36" t="s">
        <v>339</v>
      </c>
      <c r="L34" s="36" t="s">
        <v>339</v>
      </c>
      <c r="M34" s="36" t="s">
        <v>339</v>
      </c>
      <c r="N34" s="36" t="s">
        <v>339</v>
      </c>
      <c r="O34" s="36" t="s">
        <v>339</v>
      </c>
      <c r="P34" s="36" t="s">
        <v>339</v>
      </c>
      <c r="Q34" s="36" t="s">
        <v>339</v>
      </c>
      <c r="R34" s="36" t="s">
        <v>339</v>
      </c>
      <c r="S34" s="36" t="s">
        <v>339</v>
      </c>
      <c r="T34" s="36" t="s">
        <v>339</v>
      </c>
      <c r="U34" s="36" t="s">
        <v>339</v>
      </c>
      <c r="V34" s="36" t="s">
        <v>339</v>
      </c>
      <c r="W34" s="36" t="s">
        <v>339</v>
      </c>
      <c r="X34" s="36" t="s">
        <v>339</v>
      </c>
      <c r="Y34" s="36" t="s">
        <v>339</v>
      </c>
      <c r="Z34" s="36" t="s">
        <v>339</v>
      </c>
      <c r="AA34" s="36" t="s">
        <v>339</v>
      </c>
      <c r="AB34" s="36" t="s">
        <v>339</v>
      </c>
      <c r="AC34" s="36" t="s">
        <v>339</v>
      </c>
      <c r="AD34" s="36" t="s">
        <v>339</v>
      </c>
      <c r="AE34" s="36" t="s">
        <v>339</v>
      </c>
      <c r="AF34" s="36" t="s">
        <v>339</v>
      </c>
      <c r="AG34" s="36" t="s">
        <v>339</v>
      </c>
      <c r="AH34" s="36" t="s">
        <v>339</v>
      </c>
      <c r="AI34" s="36" t="s">
        <v>339</v>
      </c>
      <c r="AJ34" s="36" t="s">
        <v>339</v>
      </c>
      <c r="AK34" s="36" t="s">
        <v>339</v>
      </c>
      <c r="AL34" s="36" t="s">
        <v>339</v>
      </c>
      <c r="AM34" s="36" t="s">
        <v>339</v>
      </c>
      <c r="AN34" s="36" t="s">
        <v>339</v>
      </c>
      <c r="AO34" s="36" t="s">
        <v>339</v>
      </c>
      <c r="AP34" s="36" t="s">
        <v>339</v>
      </c>
      <c r="AQ34" s="36" t="s">
        <v>339</v>
      </c>
      <c r="AR34" s="36" t="s">
        <v>339</v>
      </c>
      <c r="AS34" s="36" t="s">
        <v>339</v>
      </c>
      <c r="AT34" s="36" t="s">
        <v>339</v>
      </c>
      <c r="AU34" s="36" t="s">
        <v>339</v>
      </c>
      <c r="AV34" s="36" t="s">
        <v>339</v>
      </c>
      <c r="AW34" s="36" t="s">
        <v>339</v>
      </c>
      <c r="AX34" s="36" t="s">
        <v>339</v>
      </c>
      <c r="AY34" s="36" t="s">
        <v>339</v>
      </c>
      <c r="AZ34" s="36" t="s">
        <v>339</v>
      </c>
      <c r="BA34" s="36" t="s">
        <v>339</v>
      </c>
      <c r="BB34" s="36" t="s">
        <v>339</v>
      </c>
      <c r="BC34" s="36" t="s">
        <v>339</v>
      </c>
      <c r="BD34" s="36" t="s">
        <v>339</v>
      </c>
      <c r="BE34" s="36" t="s">
        <v>339</v>
      </c>
      <c r="BF34" s="36" t="s">
        <v>339</v>
      </c>
      <c r="BG34" s="36" t="s">
        <v>339</v>
      </c>
      <c r="BH34" s="36" t="s">
        <v>339</v>
      </c>
      <c r="BI34" s="36" t="s">
        <v>339</v>
      </c>
      <c r="BJ34" s="36" t="s">
        <v>339</v>
      </c>
      <c r="BK34" s="36" t="s">
        <v>339</v>
      </c>
      <c r="BL34" s="36" t="s">
        <v>339</v>
      </c>
    </row>
    <row r="35" spans="1:64" s="37" customFormat="1" x14ac:dyDescent="0.2">
      <c r="A35" s="6">
        <v>32</v>
      </c>
      <c r="B35" s="34" t="s">
        <v>131</v>
      </c>
      <c r="C35" s="34" t="s">
        <v>138</v>
      </c>
      <c r="D35" s="41" t="s">
        <v>339</v>
      </c>
      <c r="E35" s="36" t="s">
        <v>339</v>
      </c>
      <c r="F35" s="36" t="s">
        <v>339</v>
      </c>
      <c r="G35" s="36" t="s">
        <v>339</v>
      </c>
      <c r="H35" s="36" t="s">
        <v>339</v>
      </c>
      <c r="I35" s="36" t="s">
        <v>339</v>
      </c>
      <c r="J35" s="36" t="s">
        <v>339</v>
      </c>
      <c r="K35" s="36" t="s">
        <v>339</v>
      </c>
      <c r="L35" s="36" t="s">
        <v>339</v>
      </c>
      <c r="M35" s="36" t="s">
        <v>339</v>
      </c>
      <c r="N35" s="36" t="s">
        <v>339</v>
      </c>
      <c r="O35" s="36" t="s">
        <v>339</v>
      </c>
      <c r="P35" s="36" t="s">
        <v>339</v>
      </c>
      <c r="Q35" s="36" t="s">
        <v>339</v>
      </c>
      <c r="R35" s="36" t="s">
        <v>339</v>
      </c>
      <c r="S35" s="36" t="s">
        <v>339</v>
      </c>
      <c r="T35" s="36" t="s">
        <v>339</v>
      </c>
      <c r="U35" s="36" t="s">
        <v>339</v>
      </c>
      <c r="V35" s="36" t="s">
        <v>339</v>
      </c>
      <c r="W35" s="36" t="s">
        <v>339</v>
      </c>
      <c r="X35" s="36" t="s">
        <v>339</v>
      </c>
      <c r="Y35" s="36" t="s">
        <v>339</v>
      </c>
      <c r="Z35" s="36" t="s">
        <v>339</v>
      </c>
      <c r="AA35" s="36" t="s">
        <v>339</v>
      </c>
      <c r="AB35" s="36" t="s">
        <v>339</v>
      </c>
      <c r="AC35" s="36" t="s">
        <v>339</v>
      </c>
      <c r="AD35" s="36" t="s">
        <v>339</v>
      </c>
      <c r="AE35" s="36" t="s">
        <v>339</v>
      </c>
      <c r="AF35" s="36" t="s">
        <v>339</v>
      </c>
      <c r="AG35" s="36" t="s">
        <v>339</v>
      </c>
      <c r="AH35" s="36" t="s">
        <v>339</v>
      </c>
      <c r="AI35" s="36" t="s">
        <v>339</v>
      </c>
      <c r="AJ35" s="36" t="s">
        <v>339</v>
      </c>
      <c r="AK35" s="36" t="s">
        <v>339</v>
      </c>
      <c r="AL35" s="36" t="s">
        <v>339</v>
      </c>
      <c r="AM35" s="36" t="s">
        <v>339</v>
      </c>
      <c r="AN35" s="36" t="s">
        <v>339</v>
      </c>
      <c r="AO35" s="36" t="s">
        <v>339</v>
      </c>
      <c r="AP35" s="36" t="s">
        <v>339</v>
      </c>
      <c r="AQ35" s="36" t="s">
        <v>339</v>
      </c>
      <c r="AR35" s="36" t="s">
        <v>339</v>
      </c>
      <c r="AS35" s="36" t="s">
        <v>339</v>
      </c>
      <c r="AT35" s="36" t="s">
        <v>339</v>
      </c>
      <c r="AU35" s="36" t="s">
        <v>339</v>
      </c>
      <c r="AV35" s="36" t="s">
        <v>339</v>
      </c>
      <c r="AW35" s="36" t="s">
        <v>339</v>
      </c>
      <c r="AX35" s="36" t="s">
        <v>339</v>
      </c>
      <c r="AY35" s="36" t="s">
        <v>339</v>
      </c>
      <c r="AZ35" s="36" t="s">
        <v>339</v>
      </c>
      <c r="BA35" s="36" t="s">
        <v>339</v>
      </c>
      <c r="BB35" s="36" t="s">
        <v>339</v>
      </c>
      <c r="BC35" s="36" t="s">
        <v>339</v>
      </c>
      <c r="BD35" s="36" t="s">
        <v>339</v>
      </c>
      <c r="BE35" s="36" t="s">
        <v>339</v>
      </c>
      <c r="BF35" s="36" t="s">
        <v>339</v>
      </c>
      <c r="BG35" s="36" t="s">
        <v>339</v>
      </c>
      <c r="BH35" s="36" t="s">
        <v>339</v>
      </c>
      <c r="BI35" s="36" t="s">
        <v>339</v>
      </c>
      <c r="BJ35" s="36" t="s">
        <v>339</v>
      </c>
      <c r="BK35" s="36" t="s">
        <v>339</v>
      </c>
      <c r="BL35" s="36" t="s">
        <v>339</v>
      </c>
    </row>
    <row r="36" spans="1:64" s="37" customFormat="1" x14ac:dyDescent="0.2">
      <c r="A36" s="6">
        <v>33</v>
      </c>
      <c r="B36" s="34" t="s">
        <v>140</v>
      </c>
      <c r="C36" s="34" t="s">
        <v>139</v>
      </c>
      <c r="D36" s="41">
        <v>4.2093229350000003</v>
      </c>
      <c r="E36" s="36">
        <v>401</v>
      </c>
      <c r="F36" s="36">
        <v>0</v>
      </c>
      <c r="G36" s="36">
        <v>0</v>
      </c>
      <c r="H36" s="36">
        <v>401</v>
      </c>
      <c r="I36" s="36">
        <v>0</v>
      </c>
      <c r="J36" s="36">
        <v>0</v>
      </c>
      <c r="K36" s="36">
        <v>0</v>
      </c>
      <c r="L36" s="36">
        <v>0</v>
      </c>
      <c r="M36" s="36">
        <v>0</v>
      </c>
      <c r="N36" s="36">
        <v>0</v>
      </c>
      <c r="O36" s="36">
        <v>0</v>
      </c>
      <c r="P36" s="36">
        <v>0</v>
      </c>
      <c r="Q36" s="36">
        <v>0</v>
      </c>
      <c r="R36" s="36">
        <v>0</v>
      </c>
      <c r="S36" s="36">
        <v>0</v>
      </c>
      <c r="T36" s="36">
        <v>0</v>
      </c>
      <c r="U36" s="36">
        <v>0</v>
      </c>
      <c r="V36" s="36">
        <v>0</v>
      </c>
      <c r="W36" s="36">
        <v>0</v>
      </c>
      <c r="X36" s="36">
        <v>0</v>
      </c>
      <c r="Y36" s="36">
        <v>0</v>
      </c>
      <c r="Z36" s="36">
        <v>0</v>
      </c>
      <c r="AA36" s="36">
        <v>0</v>
      </c>
      <c r="AB36" s="36">
        <v>0</v>
      </c>
      <c r="AC36" s="36">
        <v>0</v>
      </c>
      <c r="AD36" s="36">
        <v>0</v>
      </c>
      <c r="AE36" s="36">
        <v>0</v>
      </c>
      <c r="AF36" s="36">
        <v>0</v>
      </c>
      <c r="AG36" s="36">
        <v>0</v>
      </c>
      <c r="AH36" s="36">
        <v>0</v>
      </c>
      <c r="AI36" s="36">
        <v>0</v>
      </c>
      <c r="AJ36" s="36">
        <v>0</v>
      </c>
      <c r="AK36" s="36">
        <v>0</v>
      </c>
      <c r="AL36" s="36">
        <v>0</v>
      </c>
      <c r="AM36" s="36">
        <v>0</v>
      </c>
      <c r="AN36" s="36">
        <v>0</v>
      </c>
      <c r="AO36" s="36">
        <v>0</v>
      </c>
      <c r="AP36" s="36">
        <v>0</v>
      </c>
      <c r="AQ36" s="36">
        <v>0</v>
      </c>
      <c r="AR36" s="36">
        <v>0</v>
      </c>
      <c r="AS36" s="36">
        <v>0</v>
      </c>
      <c r="AT36" s="36">
        <v>0</v>
      </c>
      <c r="AU36" s="36">
        <v>0</v>
      </c>
      <c r="AV36" s="36">
        <v>0</v>
      </c>
      <c r="AW36" s="36">
        <v>0</v>
      </c>
      <c r="AX36" s="36">
        <v>0</v>
      </c>
      <c r="AY36" s="36">
        <v>0</v>
      </c>
      <c r="AZ36" s="36">
        <v>0</v>
      </c>
      <c r="BA36" s="36">
        <v>0</v>
      </c>
      <c r="BB36" s="36">
        <v>0</v>
      </c>
      <c r="BC36" s="36">
        <v>0</v>
      </c>
      <c r="BD36" s="36">
        <v>0</v>
      </c>
      <c r="BE36" s="36">
        <v>0</v>
      </c>
      <c r="BF36" s="36">
        <v>0</v>
      </c>
      <c r="BG36" s="36">
        <v>0</v>
      </c>
      <c r="BH36" s="36">
        <v>0</v>
      </c>
      <c r="BI36" s="36">
        <v>0</v>
      </c>
      <c r="BJ36" s="36">
        <v>0</v>
      </c>
      <c r="BK36" s="36">
        <v>0</v>
      </c>
      <c r="BL36" s="36">
        <v>0</v>
      </c>
    </row>
    <row r="37" spans="1:64" s="37" customFormat="1" x14ac:dyDescent="0.2">
      <c r="A37" s="6">
        <v>34</v>
      </c>
      <c r="B37" s="34" t="s">
        <v>140</v>
      </c>
      <c r="C37" s="34" t="s">
        <v>141</v>
      </c>
      <c r="D37" s="41">
        <v>4.2992958430000003</v>
      </c>
      <c r="E37" s="36">
        <v>49</v>
      </c>
      <c r="F37" s="36">
        <v>0</v>
      </c>
      <c r="G37" s="36">
        <v>0</v>
      </c>
      <c r="H37" s="36">
        <v>49</v>
      </c>
      <c r="I37" s="36">
        <v>0</v>
      </c>
      <c r="J37" s="36">
        <v>0</v>
      </c>
      <c r="K37" s="36">
        <v>0</v>
      </c>
      <c r="L37" s="36">
        <v>0</v>
      </c>
      <c r="M37" s="36">
        <v>0</v>
      </c>
      <c r="N37" s="36">
        <v>0</v>
      </c>
      <c r="O37" s="36">
        <v>0</v>
      </c>
      <c r="P37" s="36">
        <v>0</v>
      </c>
      <c r="Q37" s="36">
        <v>0</v>
      </c>
      <c r="R37" s="36">
        <v>0</v>
      </c>
      <c r="S37" s="36">
        <v>0</v>
      </c>
      <c r="T37" s="36">
        <v>0</v>
      </c>
      <c r="U37" s="36">
        <v>0</v>
      </c>
      <c r="V37" s="36">
        <v>0</v>
      </c>
      <c r="W37" s="36">
        <v>0</v>
      </c>
      <c r="X37" s="36">
        <v>0</v>
      </c>
      <c r="Y37" s="36">
        <v>0</v>
      </c>
      <c r="Z37" s="36">
        <v>0</v>
      </c>
      <c r="AA37" s="36">
        <v>0</v>
      </c>
      <c r="AB37" s="36">
        <v>0</v>
      </c>
      <c r="AC37" s="36">
        <v>0</v>
      </c>
      <c r="AD37" s="36">
        <v>0</v>
      </c>
      <c r="AE37" s="36">
        <v>0</v>
      </c>
      <c r="AF37" s="36">
        <v>0</v>
      </c>
      <c r="AG37" s="36">
        <v>0</v>
      </c>
      <c r="AH37" s="36">
        <v>0</v>
      </c>
      <c r="AI37" s="36">
        <v>0</v>
      </c>
      <c r="AJ37" s="36">
        <v>0</v>
      </c>
      <c r="AK37" s="36">
        <v>0</v>
      </c>
      <c r="AL37" s="36">
        <v>0</v>
      </c>
      <c r="AM37" s="36">
        <v>0</v>
      </c>
      <c r="AN37" s="36">
        <v>0</v>
      </c>
      <c r="AO37" s="36">
        <v>0</v>
      </c>
      <c r="AP37" s="36">
        <v>0</v>
      </c>
      <c r="AQ37" s="36">
        <v>0</v>
      </c>
      <c r="AR37" s="36">
        <v>0</v>
      </c>
      <c r="AS37" s="36">
        <v>0</v>
      </c>
      <c r="AT37" s="36">
        <v>0</v>
      </c>
      <c r="AU37" s="36">
        <v>0</v>
      </c>
      <c r="AV37" s="36">
        <v>0</v>
      </c>
      <c r="AW37" s="36">
        <v>0</v>
      </c>
      <c r="AX37" s="36">
        <v>0</v>
      </c>
      <c r="AY37" s="36">
        <v>0</v>
      </c>
      <c r="AZ37" s="36">
        <v>0</v>
      </c>
      <c r="BA37" s="36">
        <v>0</v>
      </c>
      <c r="BB37" s="36">
        <v>0</v>
      </c>
      <c r="BC37" s="36">
        <v>0</v>
      </c>
      <c r="BD37" s="36">
        <v>0</v>
      </c>
      <c r="BE37" s="36">
        <v>0</v>
      </c>
      <c r="BF37" s="36">
        <v>0</v>
      </c>
      <c r="BG37" s="36">
        <v>0</v>
      </c>
      <c r="BH37" s="36">
        <v>0</v>
      </c>
      <c r="BI37" s="36">
        <v>0</v>
      </c>
      <c r="BJ37" s="36">
        <v>0</v>
      </c>
      <c r="BK37" s="36">
        <v>0</v>
      </c>
      <c r="BL37" s="36">
        <v>0</v>
      </c>
    </row>
    <row r="38" spans="1:64" s="37" customFormat="1" x14ac:dyDescent="0.2">
      <c r="A38" s="6">
        <v>35</v>
      </c>
      <c r="B38" s="34" t="s">
        <v>140</v>
      </c>
      <c r="C38" s="34" t="s">
        <v>142</v>
      </c>
      <c r="D38" s="41">
        <v>4.6344872620000004</v>
      </c>
      <c r="E38" s="36">
        <v>46</v>
      </c>
      <c r="F38" s="36">
        <v>0</v>
      </c>
      <c r="G38" s="36">
        <v>0</v>
      </c>
      <c r="H38" s="36">
        <v>46</v>
      </c>
      <c r="I38" s="36">
        <v>0</v>
      </c>
      <c r="J38" s="36">
        <v>0</v>
      </c>
      <c r="K38" s="36">
        <v>0</v>
      </c>
      <c r="L38" s="36">
        <v>0</v>
      </c>
      <c r="M38" s="36">
        <v>0</v>
      </c>
      <c r="N38" s="36">
        <v>0</v>
      </c>
      <c r="O38" s="36">
        <v>0</v>
      </c>
      <c r="P38" s="36">
        <v>0</v>
      </c>
      <c r="Q38" s="36">
        <v>0</v>
      </c>
      <c r="R38" s="36">
        <v>0</v>
      </c>
      <c r="S38" s="36">
        <v>0</v>
      </c>
      <c r="T38" s="36">
        <v>0</v>
      </c>
      <c r="U38" s="36">
        <v>0</v>
      </c>
      <c r="V38" s="36">
        <v>0</v>
      </c>
      <c r="W38" s="36">
        <v>0</v>
      </c>
      <c r="X38" s="36">
        <v>0</v>
      </c>
      <c r="Y38" s="36">
        <v>0</v>
      </c>
      <c r="Z38" s="36">
        <v>0</v>
      </c>
      <c r="AA38" s="36">
        <v>0</v>
      </c>
      <c r="AB38" s="36">
        <v>0</v>
      </c>
      <c r="AC38" s="36">
        <v>0</v>
      </c>
      <c r="AD38" s="36">
        <v>0</v>
      </c>
      <c r="AE38" s="36">
        <v>0</v>
      </c>
      <c r="AF38" s="36">
        <v>0</v>
      </c>
      <c r="AG38" s="36">
        <v>0</v>
      </c>
      <c r="AH38" s="36">
        <v>0</v>
      </c>
      <c r="AI38" s="36">
        <v>0</v>
      </c>
      <c r="AJ38" s="36">
        <v>0</v>
      </c>
      <c r="AK38" s="36">
        <v>0</v>
      </c>
      <c r="AL38" s="36">
        <v>0</v>
      </c>
      <c r="AM38" s="36">
        <v>0</v>
      </c>
      <c r="AN38" s="36">
        <v>0</v>
      </c>
      <c r="AO38" s="36">
        <v>0</v>
      </c>
      <c r="AP38" s="36">
        <v>0</v>
      </c>
      <c r="AQ38" s="36">
        <v>0</v>
      </c>
      <c r="AR38" s="36">
        <v>0</v>
      </c>
      <c r="AS38" s="36">
        <v>0</v>
      </c>
      <c r="AT38" s="36">
        <v>0</v>
      </c>
      <c r="AU38" s="36">
        <v>0</v>
      </c>
      <c r="AV38" s="36">
        <v>0</v>
      </c>
      <c r="AW38" s="36">
        <v>0</v>
      </c>
      <c r="AX38" s="36">
        <v>0</v>
      </c>
      <c r="AY38" s="36">
        <v>0</v>
      </c>
      <c r="AZ38" s="36">
        <v>0</v>
      </c>
      <c r="BA38" s="36">
        <v>0</v>
      </c>
      <c r="BB38" s="36">
        <v>0</v>
      </c>
      <c r="BC38" s="36">
        <v>0</v>
      </c>
      <c r="BD38" s="36">
        <v>0</v>
      </c>
      <c r="BE38" s="36">
        <v>0</v>
      </c>
      <c r="BF38" s="36">
        <v>0</v>
      </c>
      <c r="BG38" s="36">
        <v>1.8174714000000002E-2</v>
      </c>
      <c r="BH38" s="36">
        <v>0.48684723600000002</v>
      </c>
      <c r="BI38" s="36">
        <v>0</v>
      </c>
      <c r="BJ38" s="36">
        <v>0</v>
      </c>
      <c r="BK38" s="36">
        <v>0</v>
      </c>
      <c r="BL38" s="36">
        <v>0</v>
      </c>
    </row>
    <row r="39" spans="1:64" s="37" customFormat="1" x14ac:dyDescent="0.2">
      <c r="A39" s="6">
        <v>36</v>
      </c>
      <c r="B39" s="34" t="s">
        <v>140</v>
      </c>
      <c r="C39" s="34" t="s">
        <v>143</v>
      </c>
      <c r="D39" s="41">
        <v>4.6388708830000001</v>
      </c>
      <c r="E39" s="36">
        <v>2</v>
      </c>
      <c r="F39" s="36">
        <v>0</v>
      </c>
      <c r="G39" s="36">
        <v>0</v>
      </c>
      <c r="H39" s="36">
        <v>2</v>
      </c>
      <c r="I39" s="36">
        <v>0</v>
      </c>
      <c r="J39" s="36">
        <v>0</v>
      </c>
      <c r="K39" s="36">
        <v>0</v>
      </c>
      <c r="L39" s="36">
        <v>0</v>
      </c>
      <c r="M39" s="36">
        <v>0</v>
      </c>
      <c r="N39" s="36">
        <v>0</v>
      </c>
      <c r="O39" s="36">
        <v>0</v>
      </c>
      <c r="P39" s="36">
        <v>0</v>
      </c>
      <c r="Q39" s="36">
        <v>0</v>
      </c>
      <c r="R39" s="36">
        <v>0</v>
      </c>
      <c r="S39" s="36">
        <v>0</v>
      </c>
      <c r="T39" s="36">
        <v>0</v>
      </c>
      <c r="U39" s="36">
        <v>0</v>
      </c>
      <c r="V39" s="36">
        <v>0</v>
      </c>
      <c r="W39" s="36">
        <v>0</v>
      </c>
      <c r="X39" s="36">
        <v>0</v>
      </c>
      <c r="Y39" s="36">
        <v>0</v>
      </c>
      <c r="Z39" s="36">
        <v>0</v>
      </c>
      <c r="AA39" s="36">
        <v>0</v>
      </c>
      <c r="AB39" s="36">
        <v>0</v>
      </c>
      <c r="AC39" s="36">
        <v>0</v>
      </c>
      <c r="AD39" s="36">
        <v>0</v>
      </c>
      <c r="AE39" s="36">
        <v>0</v>
      </c>
      <c r="AF39" s="36">
        <v>0</v>
      </c>
      <c r="AG39" s="36">
        <v>0</v>
      </c>
      <c r="AH39" s="36">
        <v>0</v>
      </c>
      <c r="AI39" s="36">
        <v>0</v>
      </c>
      <c r="AJ39" s="36">
        <v>0</v>
      </c>
      <c r="AK39" s="36">
        <v>0</v>
      </c>
      <c r="AL39" s="36">
        <v>0</v>
      </c>
      <c r="AM39" s="36">
        <v>0</v>
      </c>
      <c r="AN39" s="36">
        <v>0</v>
      </c>
      <c r="AO39" s="36">
        <v>0</v>
      </c>
      <c r="AP39" s="36">
        <v>0</v>
      </c>
      <c r="AQ39" s="36">
        <v>0</v>
      </c>
      <c r="AR39" s="36">
        <v>0</v>
      </c>
      <c r="AS39" s="36">
        <v>0</v>
      </c>
      <c r="AT39" s="36">
        <v>0</v>
      </c>
      <c r="AU39" s="36">
        <v>0</v>
      </c>
      <c r="AV39" s="36">
        <v>0</v>
      </c>
      <c r="AW39" s="36">
        <v>0</v>
      </c>
      <c r="AX39" s="36">
        <v>0</v>
      </c>
      <c r="AY39" s="36">
        <v>0</v>
      </c>
      <c r="AZ39" s="36">
        <v>0</v>
      </c>
      <c r="BA39" s="36">
        <v>0</v>
      </c>
      <c r="BB39" s="36">
        <v>0</v>
      </c>
      <c r="BC39" s="36">
        <v>0</v>
      </c>
      <c r="BD39" s="36">
        <v>0</v>
      </c>
      <c r="BE39" s="36">
        <v>0</v>
      </c>
      <c r="BF39" s="36">
        <v>0</v>
      </c>
      <c r="BG39" s="36">
        <v>9.1953462E-2</v>
      </c>
      <c r="BH39" s="36">
        <v>8.8193820000000006E-2</v>
      </c>
      <c r="BI39" s="36">
        <v>0</v>
      </c>
      <c r="BJ39" s="36">
        <v>0</v>
      </c>
      <c r="BK39" s="36">
        <v>0</v>
      </c>
      <c r="BL39" s="36">
        <v>0</v>
      </c>
    </row>
    <row r="40" spans="1:64" s="37" customFormat="1" x14ac:dyDescent="0.2">
      <c r="A40" s="6">
        <v>37</v>
      </c>
      <c r="B40" s="34" t="s">
        <v>140</v>
      </c>
      <c r="C40" s="34" t="s">
        <v>144</v>
      </c>
      <c r="D40" s="41">
        <v>4.6079995519999999</v>
      </c>
      <c r="E40" s="36">
        <v>16</v>
      </c>
      <c r="F40" s="36">
        <v>0</v>
      </c>
      <c r="G40" s="36">
        <v>1</v>
      </c>
      <c r="H40" s="36">
        <v>15</v>
      </c>
      <c r="I40" s="36">
        <v>0</v>
      </c>
      <c r="J40" s="36">
        <v>0</v>
      </c>
      <c r="K40" s="36">
        <v>0</v>
      </c>
      <c r="L40" s="36">
        <v>0</v>
      </c>
      <c r="M40" s="36">
        <v>0</v>
      </c>
      <c r="N40" s="36">
        <v>0</v>
      </c>
      <c r="O40" s="36">
        <v>0</v>
      </c>
      <c r="P40" s="36">
        <v>0</v>
      </c>
      <c r="Q40" s="36">
        <v>0</v>
      </c>
      <c r="R40" s="36">
        <v>0</v>
      </c>
      <c r="S40" s="36">
        <v>0</v>
      </c>
      <c r="T40" s="36">
        <v>0</v>
      </c>
      <c r="U40" s="36">
        <v>3.0000000000000001E-3</v>
      </c>
      <c r="V40" s="36">
        <v>7.1999999999999998E-3</v>
      </c>
      <c r="W40" s="36">
        <v>3.0000000000000001E-3</v>
      </c>
      <c r="X40" s="36">
        <v>7.1999999999999998E-3</v>
      </c>
      <c r="Y40" s="36">
        <v>1.0200000000000001E-2</v>
      </c>
      <c r="Z40" s="36">
        <v>0</v>
      </c>
      <c r="AA40" s="36">
        <v>0</v>
      </c>
      <c r="AB40" s="36">
        <v>0</v>
      </c>
      <c r="AC40" s="36">
        <v>0</v>
      </c>
      <c r="AD40" s="36">
        <v>0</v>
      </c>
      <c r="AE40" s="36">
        <v>0</v>
      </c>
      <c r="AF40" s="36">
        <v>0</v>
      </c>
      <c r="AG40" s="36">
        <v>2.2811986559236912E-4</v>
      </c>
      <c r="AH40" s="36">
        <v>3.8806597824908768E-4</v>
      </c>
      <c r="AI40" s="36">
        <v>1.2428599573653214E-3</v>
      </c>
      <c r="AJ40" s="36">
        <v>0</v>
      </c>
      <c r="AK40" s="36">
        <v>0</v>
      </c>
      <c r="AL40" s="36">
        <v>0</v>
      </c>
      <c r="AM40" s="36">
        <v>2.2811986559236912E-4</v>
      </c>
      <c r="AN40" s="36">
        <v>3.8806597824908768E-4</v>
      </c>
      <c r="AO40" s="36">
        <v>1.2428599573653214E-3</v>
      </c>
      <c r="AP40" s="36">
        <v>8.1849980000000006E-3</v>
      </c>
      <c r="AQ40" s="36">
        <v>4.4073059999999997E-3</v>
      </c>
      <c r="AR40" s="36">
        <v>1.2592304E-2</v>
      </c>
      <c r="AS40" s="36">
        <v>0</v>
      </c>
      <c r="AT40" s="36">
        <v>0</v>
      </c>
      <c r="AU40" s="36">
        <v>0</v>
      </c>
      <c r="AV40" s="36">
        <v>0</v>
      </c>
      <c r="AW40" s="36">
        <v>0</v>
      </c>
      <c r="AX40" s="36">
        <v>0</v>
      </c>
      <c r="AY40" s="36">
        <v>0</v>
      </c>
      <c r="AZ40" s="36">
        <v>0</v>
      </c>
      <c r="BA40" s="36">
        <v>0</v>
      </c>
      <c r="BB40" s="36">
        <v>0</v>
      </c>
      <c r="BC40" s="36">
        <v>0</v>
      </c>
      <c r="BD40" s="36">
        <v>0</v>
      </c>
      <c r="BE40" s="36">
        <v>0</v>
      </c>
      <c r="BF40" s="36">
        <v>0</v>
      </c>
      <c r="BG40" s="36">
        <v>0</v>
      </c>
      <c r="BH40" s="36">
        <v>0.86925594699999997</v>
      </c>
      <c r="BI40" s="36">
        <v>0</v>
      </c>
      <c r="BJ40" s="36">
        <v>0</v>
      </c>
      <c r="BK40" s="36">
        <v>0</v>
      </c>
      <c r="BL40" s="36">
        <v>0</v>
      </c>
    </row>
    <row r="41" spans="1:64" s="37" customFormat="1" x14ac:dyDescent="0.2">
      <c r="A41" s="6">
        <v>38</v>
      </c>
      <c r="B41" s="34" t="s">
        <v>140</v>
      </c>
      <c r="C41" s="34" t="s">
        <v>145</v>
      </c>
      <c r="D41" s="41">
        <v>4.1278727919999998</v>
      </c>
      <c r="E41" s="36">
        <v>8</v>
      </c>
      <c r="F41" s="36">
        <v>0</v>
      </c>
      <c r="G41" s="36">
        <v>0</v>
      </c>
      <c r="H41" s="36">
        <v>8</v>
      </c>
      <c r="I41" s="36">
        <v>0</v>
      </c>
      <c r="J41" s="36">
        <v>0</v>
      </c>
      <c r="K41" s="36">
        <v>0</v>
      </c>
      <c r="L41" s="36">
        <v>0</v>
      </c>
      <c r="M41" s="36">
        <v>0</v>
      </c>
      <c r="N41" s="36">
        <v>0</v>
      </c>
      <c r="O41" s="36">
        <v>0</v>
      </c>
      <c r="P41" s="36">
        <v>0</v>
      </c>
      <c r="Q41" s="36">
        <v>0</v>
      </c>
      <c r="R41" s="36">
        <v>0</v>
      </c>
      <c r="S41" s="36">
        <v>0</v>
      </c>
      <c r="T41" s="36">
        <v>0</v>
      </c>
      <c r="U41" s="36">
        <v>0</v>
      </c>
      <c r="V41" s="36">
        <v>0</v>
      </c>
      <c r="W41" s="36">
        <v>0</v>
      </c>
      <c r="X41" s="36">
        <v>0</v>
      </c>
      <c r="Y41" s="36">
        <v>0</v>
      </c>
      <c r="Z41" s="36">
        <v>0</v>
      </c>
      <c r="AA41" s="36">
        <v>0</v>
      </c>
      <c r="AB41" s="36">
        <v>0</v>
      </c>
      <c r="AC41" s="36">
        <v>0</v>
      </c>
      <c r="AD41" s="36">
        <v>0</v>
      </c>
      <c r="AE41" s="36">
        <v>0</v>
      </c>
      <c r="AF41" s="36">
        <v>0</v>
      </c>
      <c r="AG41" s="36">
        <v>0</v>
      </c>
      <c r="AH41" s="36">
        <v>0</v>
      </c>
      <c r="AI41" s="36">
        <v>0</v>
      </c>
      <c r="AJ41" s="36">
        <v>0</v>
      </c>
      <c r="AK41" s="36">
        <v>0</v>
      </c>
      <c r="AL41" s="36">
        <v>0</v>
      </c>
      <c r="AM41" s="36">
        <v>0</v>
      </c>
      <c r="AN41" s="36">
        <v>0</v>
      </c>
      <c r="AO41" s="36">
        <v>0</v>
      </c>
      <c r="AP41" s="36">
        <v>0</v>
      </c>
      <c r="AQ41" s="36">
        <v>0</v>
      </c>
      <c r="AR41" s="36">
        <v>0</v>
      </c>
      <c r="AS41" s="36">
        <v>0</v>
      </c>
      <c r="AT41" s="36">
        <v>0</v>
      </c>
      <c r="AU41" s="36">
        <v>0</v>
      </c>
      <c r="AV41" s="36">
        <v>0</v>
      </c>
      <c r="AW41" s="36">
        <v>0</v>
      </c>
      <c r="AX41" s="36">
        <v>0</v>
      </c>
      <c r="AY41" s="36">
        <v>0</v>
      </c>
      <c r="AZ41" s="36">
        <v>0</v>
      </c>
      <c r="BA41" s="36">
        <v>0</v>
      </c>
      <c r="BB41" s="36">
        <v>0</v>
      </c>
      <c r="BC41" s="36">
        <v>0</v>
      </c>
      <c r="BD41" s="36">
        <v>0</v>
      </c>
      <c r="BE41" s="36">
        <v>0</v>
      </c>
      <c r="BF41" s="36">
        <v>0</v>
      </c>
      <c r="BG41" s="36">
        <v>0</v>
      </c>
      <c r="BH41" s="36">
        <v>0</v>
      </c>
      <c r="BI41" s="36">
        <v>0</v>
      </c>
      <c r="BJ41" s="36">
        <v>0</v>
      </c>
      <c r="BK41" s="36">
        <v>0</v>
      </c>
      <c r="BL41" s="36">
        <v>0</v>
      </c>
    </row>
    <row r="42" spans="1:64" s="37" customFormat="1" x14ac:dyDescent="0.2">
      <c r="A42" s="6">
        <v>39</v>
      </c>
      <c r="B42" s="34" t="s">
        <v>140</v>
      </c>
      <c r="C42" s="34" t="s">
        <v>146</v>
      </c>
      <c r="D42" s="41">
        <v>4.1780378100000002</v>
      </c>
      <c r="E42" s="36">
        <v>2</v>
      </c>
      <c r="F42" s="36">
        <v>0</v>
      </c>
      <c r="G42" s="36">
        <v>0</v>
      </c>
      <c r="H42" s="36">
        <v>2</v>
      </c>
      <c r="I42" s="36">
        <v>0</v>
      </c>
      <c r="J42" s="36">
        <v>0</v>
      </c>
      <c r="K42" s="36">
        <v>0</v>
      </c>
      <c r="L42" s="36">
        <v>0</v>
      </c>
      <c r="M42" s="36">
        <v>0</v>
      </c>
      <c r="N42" s="36">
        <v>0</v>
      </c>
      <c r="O42" s="36">
        <v>0</v>
      </c>
      <c r="P42" s="36">
        <v>0</v>
      </c>
      <c r="Q42" s="36">
        <v>0</v>
      </c>
      <c r="R42" s="36">
        <v>0</v>
      </c>
      <c r="S42" s="36">
        <v>0</v>
      </c>
      <c r="T42" s="36">
        <v>0</v>
      </c>
      <c r="U42" s="36">
        <v>0</v>
      </c>
      <c r="V42" s="36">
        <v>0</v>
      </c>
      <c r="W42" s="36">
        <v>0</v>
      </c>
      <c r="X42" s="36">
        <v>0</v>
      </c>
      <c r="Y42" s="36">
        <v>0</v>
      </c>
      <c r="Z42" s="36">
        <v>0</v>
      </c>
      <c r="AA42" s="36">
        <v>0</v>
      </c>
      <c r="AB42" s="36">
        <v>0</v>
      </c>
      <c r="AC42" s="36">
        <v>0</v>
      </c>
      <c r="AD42" s="36">
        <v>0</v>
      </c>
      <c r="AE42" s="36">
        <v>0</v>
      </c>
      <c r="AF42" s="36">
        <v>0</v>
      </c>
      <c r="AG42" s="36">
        <v>0</v>
      </c>
      <c r="AH42" s="36">
        <v>0</v>
      </c>
      <c r="AI42" s="36">
        <v>0</v>
      </c>
      <c r="AJ42" s="36">
        <v>0</v>
      </c>
      <c r="AK42" s="36">
        <v>0</v>
      </c>
      <c r="AL42" s="36">
        <v>0</v>
      </c>
      <c r="AM42" s="36">
        <v>0</v>
      </c>
      <c r="AN42" s="36">
        <v>0</v>
      </c>
      <c r="AO42" s="36">
        <v>0</v>
      </c>
      <c r="AP42" s="36">
        <v>0</v>
      </c>
      <c r="AQ42" s="36">
        <v>0</v>
      </c>
      <c r="AR42" s="36">
        <v>0</v>
      </c>
      <c r="AS42" s="36">
        <v>0</v>
      </c>
      <c r="AT42" s="36">
        <v>0</v>
      </c>
      <c r="AU42" s="36">
        <v>0</v>
      </c>
      <c r="AV42" s="36">
        <v>0</v>
      </c>
      <c r="AW42" s="36">
        <v>0</v>
      </c>
      <c r="AX42" s="36">
        <v>0</v>
      </c>
      <c r="AY42" s="36">
        <v>0</v>
      </c>
      <c r="AZ42" s="36">
        <v>0</v>
      </c>
      <c r="BA42" s="36">
        <v>0</v>
      </c>
      <c r="BB42" s="36">
        <v>0</v>
      </c>
      <c r="BC42" s="36">
        <v>0</v>
      </c>
      <c r="BD42" s="36">
        <v>0</v>
      </c>
      <c r="BE42" s="36">
        <v>0</v>
      </c>
      <c r="BF42" s="36">
        <v>0</v>
      </c>
      <c r="BG42" s="36">
        <v>0</v>
      </c>
      <c r="BH42" s="36">
        <v>0</v>
      </c>
      <c r="BI42" s="36">
        <v>0</v>
      </c>
      <c r="BJ42" s="36">
        <v>0</v>
      </c>
      <c r="BK42" s="36">
        <v>0</v>
      </c>
      <c r="BL42" s="36">
        <v>0</v>
      </c>
    </row>
    <row r="43" spans="1:64" s="37" customFormat="1" x14ac:dyDescent="0.2">
      <c r="A43" s="34">
        <v>40</v>
      </c>
      <c r="B43" s="34" t="s">
        <v>140</v>
      </c>
      <c r="C43" s="34" t="s">
        <v>147</v>
      </c>
      <c r="D43" s="41">
        <v>4.2519446360000002</v>
      </c>
      <c r="E43" s="36">
        <v>0</v>
      </c>
      <c r="F43" s="36" t="s">
        <v>340</v>
      </c>
      <c r="G43" s="36" t="s">
        <v>340</v>
      </c>
      <c r="H43" s="36" t="s">
        <v>340</v>
      </c>
      <c r="I43" s="36">
        <v>0</v>
      </c>
      <c r="J43" s="36">
        <v>0</v>
      </c>
      <c r="K43" s="36">
        <v>0</v>
      </c>
      <c r="L43" s="36">
        <v>0</v>
      </c>
      <c r="M43" s="36">
        <v>0</v>
      </c>
      <c r="N43" s="36">
        <v>0</v>
      </c>
      <c r="O43" s="36">
        <v>0</v>
      </c>
      <c r="P43" s="36">
        <v>0</v>
      </c>
      <c r="Q43" s="36">
        <v>0</v>
      </c>
      <c r="R43" s="36">
        <v>0</v>
      </c>
      <c r="S43" s="36">
        <v>0</v>
      </c>
      <c r="T43" s="36">
        <v>0</v>
      </c>
      <c r="U43" s="36" t="s">
        <v>340</v>
      </c>
      <c r="V43" s="36" t="s">
        <v>340</v>
      </c>
      <c r="W43" s="36">
        <v>0</v>
      </c>
      <c r="X43" s="36">
        <v>0</v>
      </c>
      <c r="Y43" s="36">
        <v>0</v>
      </c>
      <c r="Z43" s="36">
        <v>0</v>
      </c>
      <c r="AA43" s="36">
        <v>0</v>
      </c>
      <c r="AB43" s="36">
        <v>0</v>
      </c>
      <c r="AC43" s="36">
        <v>0</v>
      </c>
      <c r="AD43" s="36">
        <v>0</v>
      </c>
      <c r="AE43" s="36">
        <v>0</v>
      </c>
      <c r="AF43" s="36">
        <v>0</v>
      </c>
      <c r="AG43" s="36" t="s">
        <v>340</v>
      </c>
      <c r="AH43" s="36" t="s">
        <v>340</v>
      </c>
      <c r="AI43" s="36" t="s">
        <v>340</v>
      </c>
      <c r="AJ43" s="36">
        <v>0</v>
      </c>
      <c r="AK43" s="36">
        <v>0</v>
      </c>
      <c r="AL43" s="36">
        <v>0</v>
      </c>
      <c r="AM43" s="36">
        <v>0</v>
      </c>
      <c r="AN43" s="36">
        <v>0</v>
      </c>
      <c r="AO43" s="36">
        <v>0</v>
      </c>
      <c r="AP43" s="36">
        <v>0</v>
      </c>
      <c r="AQ43" s="36">
        <v>0</v>
      </c>
      <c r="AR43" s="36">
        <v>0</v>
      </c>
      <c r="AS43" s="36">
        <v>0</v>
      </c>
      <c r="AT43" s="36">
        <v>0</v>
      </c>
      <c r="AU43" s="36">
        <v>0</v>
      </c>
      <c r="AV43" s="36">
        <v>0</v>
      </c>
      <c r="AW43" s="36">
        <v>0</v>
      </c>
      <c r="AX43" s="36">
        <v>0</v>
      </c>
      <c r="AY43" s="36">
        <v>0</v>
      </c>
      <c r="AZ43" s="36">
        <v>0</v>
      </c>
      <c r="BA43" s="36">
        <v>0</v>
      </c>
      <c r="BB43" s="36">
        <v>0</v>
      </c>
      <c r="BC43" s="36">
        <v>0</v>
      </c>
      <c r="BD43" s="36">
        <v>0</v>
      </c>
      <c r="BE43" s="36">
        <v>0</v>
      </c>
      <c r="BF43" s="36">
        <v>0</v>
      </c>
      <c r="BG43" s="36">
        <v>0</v>
      </c>
      <c r="BH43" s="36">
        <v>0</v>
      </c>
      <c r="BI43" s="36">
        <v>0</v>
      </c>
      <c r="BJ43" s="36">
        <v>0</v>
      </c>
      <c r="BK43" s="36">
        <v>0</v>
      </c>
      <c r="BL43" s="36">
        <v>0</v>
      </c>
    </row>
    <row r="44" spans="1:64" s="37" customFormat="1" x14ac:dyDescent="0.2">
      <c r="A44" s="8">
        <v>41</v>
      </c>
      <c r="B44" s="34" t="s">
        <v>140</v>
      </c>
      <c r="C44" s="34" t="s">
        <v>148</v>
      </c>
      <c r="D44" s="41">
        <v>4.0885092529999998</v>
      </c>
      <c r="E44" s="36">
        <v>11</v>
      </c>
      <c r="F44" s="36">
        <v>0</v>
      </c>
      <c r="G44" s="36">
        <v>0</v>
      </c>
      <c r="H44" s="36">
        <v>11</v>
      </c>
      <c r="I44" s="36">
        <v>0</v>
      </c>
      <c r="J44" s="36">
        <v>0</v>
      </c>
      <c r="K44" s="36">
        <v>0</v>
      </c>
      <c r="L44" s="36">
        <v>0</v>
      </c>
      <c r="M44" s="36">
        <v>0</v>
      </c>
      <c r="N44" s="36">
        <v>0</v>
      </c>
      <c r="O44" s="36">
        <v>0</v>
      </c>
      <c r="P44" s="36">
        <v>0</v>
      </c>
      <c r="Q44" s="36">
        <v>0</v>
      </c>
      <c r="R44" s="36">
        <v>0</v>
      </c>
      <c r="S44" s="36">
        <v>0</v>
      </c>
      <c r="T44" s="36">
        <v>0</v>
      </c>
      <c r="U44" s="36">
        <v>0</v>
      </c>
      <c r="V44" s="36">
        <v>0</v>
      </c>
      <c r="W44" s="36">
        <v>0</v>
      </c>
      <c r="X44" s="36">
        <v>0</v>
      </c>
      <c r="Y44" s="36">
        <v>0</v>
      </c>
      <c r="Z44" s="36">
        <v>0</v>
      </c>
      <c r="AA44" s="36">
        <v>0</v>
      </c>
      <c r="AB44" s="36">
        <v>0</v>
      </c>
      <c r="AC44" s="36">
        <v>0</v>
      </c>
      <c r="AD44" s="36">
        <v>0</v>
      </c>
      <c r="AE44" s="36">
        <v>0</v>
      </c>
      <c r="AF44" s="36">
        <v>0</v>
      </c>
      <c r="AG44" s="36">
        <v>0</v>
      </c>
      <c r="AH44" s="36">
        <v>0</v>
      </c>
      <c r="AI44" s="36">
        <v>0</v>
      </c>
      <c r="AJ44" s="36">
        <v>0</v>
      </c>
      <c r="AK44" s="36">
        <v>0</v>
      </c>
      <c r="AL44" s="36">
        <v>0</v>
      </c>
      <c r="AM44" s="36">
        <v>0</v>
      </c>
      <c r="AN44" s="36">
        <v>0</v>
      </c>
      <c r="AO44" s="36">
        <v>0</v>
      </c>
      <c r="AP44" s="36">
        <v>0</v>
      </c>
      <c r="AQ44" s="36">
        <v>0</v>
      </c>
      <c r="AR44" s="36">
        <v>0</v>
      </c>
      <c r="AS44" s="36">
        <v>0</v>
      </c>
      <c r="AT44" s="36">
        <v>0</v>
      </c>
      <c r="AU44" s="36">
        <v>0</v>
      </c>
      <c r="AV44" s="36">
        <v>0</v>
      </c>
      <c r="AW44" s="36">
        <v>0</v>
      </c>
      <c r="AX44" s="36">
        <v>0</v>
      </c>
      <c r="AY44" s="36">
        <v>0</v>
      </c>
      <c r="AZ44" s="36">
        <v>0</v>
      </c>
      <c r="BA44" s="36">
        <v>0</v>
      </c>
      <c r="BB44" s="36">
        <v>0</v>
      </c>
      <c r="BC44" s="36">
        <v>0</v>
      </c>
      <c r="BD44" s="36">
        <v>0</v>
      </c>
      <c r="BE44" s="36">
        <v>0</v>
      </c>
      <c r="BF44" s="36">
        <v>0</v>
      </c>
      <c r="BG44" s="36">
        <v>0</v>
      </c>
      <c r="BH44" s="36">
        <v>0</v>
      </c>
      <c r="BI44" s="36">
        <v>0</v>
      </c>
      <c r="BJ44" s="36">
        <v>0</v>
      </c>
      <c r="BK44" s="36">
        <v>0</v>
      </c>
      <c r="BL44" s="36">
        <v>0</v>
      </c>
    </row>
    <row r="45" spans="1:64" s="37" customFormat="1" x14ac:dyDescent="0.2">
      <c r="A45" s="8">
        <v>42</v>
      </c>
      <c r="B45" s="34" t="s">
        <v>140</v>
      </c>
      <c r="C45" s="34" t="s">
        <v>149</v>
      </c>
      <c r="D45" s="41">
        <v>4.3969855390000001</v>
      </c>
      <c r="E45" s="36">
        <v>3</v>
      </c>
      <c r="F45" s="36">
        <v>0</v>
      </c>
      <c r="G45" s="36">
        <v>0</v>
      </c>
      <c r="H45" s="36">
        <v>3</v>
      </c>
      <c r="I45" s="36">
        <v>0</v>
      </c>
      <c r="J45" s="36">
        <v>0</v>
      </c>
      <c r="K45" s="36">
        <v>0</v>
      </c>
      <c r="L45" s="36">
        <v>0</v>
      </c>
      <c r="M45" s="36">
        <v>0</v>
      </c>
      <c r="N45" s="36">
        <v>0</v>
      </c>
      <c r="O45" s="36">
        <v>0</v>
      </c>
      <c r="P45" s="36">
        <v>0</v>
      </c>
      <c r="Q45" s="36">
        <v>0</v>
      </c>
      <c r="R45" s="36">
        <v>0</v>
      </c>
      <c r="S45" s="36">
        <v>0</v>
      </c>
      <c r="T45" s="36">
        <v>0</v>
      </c>
      <c r="U45" s="36">
        <v>0</v>
      </c>
      <c r="V45" s="36">
        <v>0</v>
      </c>
      <c r="W45" s="36">
        <v>0</v>
      </c>
      <c r="X45" s="36">
        <v>0</v>
      </c>
      <c r="Y45" s="36">
        <v>0</v>
      </c>
      <c r="Z45" s="36">
        <v>0</v>
      </c>
      <c r="AA45" s="36">
        <v>0</v>
      </c>
      <c r="AB45" s="36">
        <v>0</v>
      </c>
      <c r="AC45" s="36">
        <v>0</v>
      </c>
      <c r="AD45" s="36">
        <v>0</v>
      </c>
      <c r="AE45" s="36">
        <v>0</v>
      </c>
      <c r="AF45" s="36">
        <v>0</v>
      </c>
      <c r="AG45" s="36">
        <v>0</v>
      </c>
      <c r="AH45" s="36">
        <v>0</v>
      </c>
      <c r="AI45" s="36">
        <v>0</v>
      </c>
      <c r="AJ45" s="36">
        <v>0</v>
      </c>
      <c r="AK45" s="36">
        <v>0</v>
      </c>
      <c r="AL45" s="36">
        <v>0</v>
      </c>
      <c r="AM45" s="36">
        <v>0</v>
      </c>
      <c r="AN45" s="36">
        <v>0</v>
      </c>
      <c r="AO45" s="36">
        <v>0</v>
      </c>
      <c r="AP45" s="36">
        <v>0</v>
      </c>
      <c r="AQ45" s="36">
        <v>0</v>
      </c>
      <c r="AR45" s="36">
        <v>0</v>
      </c>
      <c r="AS45" s="36">
        <v>0</v>
      </c>
      <c r="AT45" s="36">
        <v>0</v>
      </c>
      <c r="AU45" s="36">
        <v>0</v>
      </c>
      <c r="AV45" s="36">
        <v>0</v>
      </c>
      <c r="AW45" s="36">
        <v>0</v>
      </c>
      <c r="AX45" s="36">
        <v>0</v>
      </c>
      <c r="AY45" s="36">
        <v>0</v>
      </c>
      <c r="AZ45" s="36">
        <v>0</v>
      </c>
      <c r="BA45" s="36">
        <v>0</v>
      </c>
      <c r="BB45" s="36">
        <v>0</v>
      </c>
      <c r="BC45" s="36">
        <v>0</v>
      </c>
      <c r="BD45" s="36">
        <v>0</v>
      </c>
      <c r="BE45" s="36">
        <v>0</v>
      </c>
      <c r="BF45" s="36">
        <v>0</v>
      </c>
      <c r="BG45" s="36">
        <v>0</v>
      </c>
      <c r="BH45" s="36">
        <v>0</v>
      </c>
      <c r="BI45" s="36">
        <v>0</v>
      </c>
      <c r="BJ45" s="36">
        <v>0</v>
      </c>
      <c r="BK45" s="36">
        <v>0</v>
      </c>
      <c r="BL45" s="36">
        <v>0</v>
      </c>
    </row>
    <row r="46" spans="1:64" s="37" customFormat="1" x14ac:dyDescent="0.2">
      <c r="A46" s="8">
        <v>43</v>
      </c>
      <c r="B46" s="34" t="s">
        <v>140</v>
      </c>
      <c r="C46" s="34" t="s">
        <v>150</v>
      </c>
      <c r="D46" s="41">
        <v>4.4473791379999996</v>
      </c>
      <c r="E46" s="36">
        <v>6</v>
      </c>
      <c r="F46" s="36">
        <v>0</v>
      </c>
      <c r="G46" s="36">
        <v>0</v>
      </c>
      <c r="H46" s="36">
        <v>6</v>
      </c>
      <c r="I46" s="36">
        <v>0</v>
      </c>
      <c r="J46" s="36">
        <v>0</v>
      </c>
      <c r="K46" s="36">
        <v>0</v>
      </c>
      <c r="L46" s="36">
        <v>0</v>
      </c>
      <c r="M46" s="36">
        <v>0</v>
      </c>
      <c r="N46" s="36">
        <v>0</v>
      </c>
      <c r="O46" s="36">
        <v>0</v>
      </c>
      <c r="P46" s="36">
        <v>0</v>
      </c>
      <c r="Q46" s="36">
        <v>0</v>
      </c>
      <c r="R46" s="36">
        <v>0</v>
      </c>
      <c r="S46" s="36">
        <v>0</v>
      </c>
      <c r="T46" s="36">
        <v>0</v>
      </c>
      <c r="U46" s="36">
        <v>0</v>
      </c>
      <c r="V46" s="36">
        <v>0</v>
      </c>
      <c r="W46" s="36">
        <v>0</v>
      </c>
      <c r="X46" s="36">
        <v>0</v>
      </c>
      <c r="Y46" s="36">
        <v>0</v>
      </c>
      <c r="Z46" s="36">
        <v>0</v>
      </c>
      <c r="AA46" s="36">
        <v>0</v>
      </c>
      <c r="AB46" s="36">
        <v>0</v>
      </c>
      <c r="AC46" s="36">
        <v>0</v>
      </c>
      <c r="AD46" s="36">
        <v>0</v>
      </c>
      <c r="AE46" s="36">
        <v>0</v>
      </c>
      <c r="AF46" s="36">
        <v>0</v>
      </c>
      <c r="AG46" s="36">
        <v>0</v>
      </c>
      <c r="AH46" s="36">
        <v>0</v>
      </c>
      <c r="AI46" s="36">
        <v>0</v>
      </c>
      <c r="AJ46" s="36">
        <v>0</v>
      </c>
      <c r="AK46" s="36">
        <v>0</v>
      </c>
      <c r="AL46" s="36">
        <v>0</v>
      </c>
      <c r="AM46" s="36">
        <v>0</v>
      </c>
      <c r="AN46" s="36">
        <v>0</v>
      </c>
      <c r="AO46" s="36">
        <v>0</v>
      </c>
      <c r="AP46" s="36">
        <v>0</v>
      </c>
      <c r="AQ46" s="36">
        <v>0</v>
      </c>
      <c r="AR46" s="36">
        <v>0</v>
      </c>
      <c r="AS46" s="36">
        <v>0</v>
      </c>
      <c r="AT46" s="36">
        <v>0</v>
      </c>
      <c r="AU46" s="36">
        <v>0</v>
      </c>
      <c r="AV46" s="36">
        <v>0</v>
      </c>
      <c r="AW46" s="36">
        <v>0</v>
      </c>
      <c r="AX46" s="36">
        <v>0</v>
      </c>
      <c r="AY46" s="36">
        <v>0</v>
      </c>
      <c r="AZ46" s="36">
        <v>0</v>
      </c>
      <c r="BA46" s="36">
        <v>0</v>
      </c>
      <c r="BB46" s="36">
        <v>0</v>
      </c>
      <c r="BC46" s="36">
        <v>0</v>
      </c>
      <c r="BD46" s="36">
        <v>0</v>
      </c>
      <c r="BE46" s="36">
        <v>0</v>
      </c>
      <c r="BF46" s="36">
        <v>0</v>
      </c>
      <c r="BG46" s="36">
        <v>0</v>
      </c>
      <c r="BH46" s="36">
        <v>0</v>
      </c>
      <c r="BI46" s="36">
        <v>0</v>
      </c>
      <c r="BJ46" s="36">
        <v>0</v>
      </c>
      <c r="BK46" s="36">
        <v>0</v>
      </c>
      <c r="BL46" s="36">
        <v>0</v>
      </c>
    </row>
    <row r="47" spans="1:64" s="37" customFormat="1" x14ac:dyDescent="0.2">
      <c r="A47" s="34">
        <v>44</v>
      </c>
      <c r="B47" s="34" t="s">
        <v>140</v>
      </c>
      <c r="C47" s="34" t="s">
        <v>151</v>
      </c>
      <c r="D47" s="41">
        <v>4.429742955</v>
      </c>
      <c r="E47" s="36">
        <v>6</v>
      </c>
      <c r="F47" s="36">
        <v>0</v>
      </c>
      <c r="G47" s="36">
        <v>0</v>
      </c>
      <c r="H47" s="36">
        <v>6</v>
      </c>
      <c r="I47" s="36">
        <v>0</v>
      </c>
      <c r="J47" s="36">
        <v>0</v>
      </c>
      <c r="K47" s="36">
        <v>0</v>
      </c>
      <c r="L47" s="36">
        <v>0</v>
      </c>
      <c r="M47" s="36">
        <v>0</v>
      </c>
      <c r="N47" s="36">
        <v>0</v>
      </c>
      <c r="O47" s="36">
        <v>0</v>
      </c>
      <c r="P47" s="36">
        <v>0</v>
      </c>
      <c r="Q47" s="36">
        <v>0</v>
      </c>
      <c r="R47" s="36">
        <v>0</v>
      </c>
      <c r="S47" s="36">
        <v>0</v>
      </c>
      <c r="T47" s="36">
        <v>0</v>
      </c>
      <c r="U47" s="36">
        <v>0</v>
      </c>
      <c r="V47" s="36">
        <v>0</v>
      </c>
      <c r="W47" s="36">
        <v>0</v>
      </c>
      <c r="X47" s="36">
        <v>0</v>
      </c>
      <c r="Y47" s="36">
        <v>0</v>
      </c>
      <c r="Z47" s="36">
        <v>0</v>
      </c>
      <c r="AA47" s="36">
        <v>0</v>
      </c>
      <c r="AB47" s="36">
        <v>0</v>
      </c>
      <c r="AC47" s="36">
        <v>0</v>
      </c>
      <c r="AD47" s="36">
        <v>0</v>
      </c>
      <c r="AE47" s="36">
        <v>0</v>
      </c>
      <c r="AF47" s="36">
        <v>0</v>
      </c>
      <c r="AG47" s="36">
        <v>0</v>
      </c>
      <c r="AH47" s="36">
        <v>0</v>
      </c>
      <c r="AI47" s="36">
        <v>0</v>
      </c>
      <c r="AJ47" s="36">
        <v>0</v>
      </c>
      <c r="AK47" s="36">
        <v>0</v>
      </c>
      <c r="AL47" s="36">
        <v>0</v>
      </c>
      <c r="AM47" s="36">
        <v>0</v>
      </c>
      <c r="AN47" s="36">
        <v>0</v>
      </c>
      <c r="AO47" s="36">
        <v>0</v>
      </c>
      <c r="AP47" s="36">
        <v>0</v>
      </c>
      <c r="AQ47" s="36">
        <v>0</v>
      </c>
      <c r="AR47" s="36">
        <v>0</v>
      </c>
      <c r="AS47" s="36">
        <v>0</v>
      </c>
      <c r="AT47" s="36">
        <v>0</v>
      </c>
      <c r="AU47" s="36">
        <v>0</v>
      </c>
      <c r="AV47" s="36">
        <v>0</v>
      </c>
      <c r="AW47" s="36">
        <v>0</v>
      </c>
      <c r="AX47" s="36">
        <v>0</v>
      </c>
      <c r="AY47" s="36">
        <v>0</v>
      </c>
      <c r="AZ47" s="36">
        <v>0</v>
      </c>
      <c r="BA47" s="36">
        <v>0</v>
      </c>
      <c r="BB47" s="36">
        <v>0</v>
      </c>
      <c r="BC47" s="36">
        <v>0</v>
      </c>
      <c r="BD47" s="36">
        <v>0</v>
      </c>
      <c r="BE47" s="36">
        <v>0</v>
      </c>
      <c r="BF47" s="36">
        <v>0</v>
      </c>
      <c r="BG47" s="36">
        <v>0</v>
      </c>
      <c r="BH47" s="36">
        <v>0</v>
      </c>
      <c r="BI47" s="36">
        <v>0</v>
      </c>
      <c r="BJ47" s="36">
        <v>0</v>
      </c>
      <c r="BK47" s="36">
        <v>0</v>
      </c>
      <c r="BL47" s="36">
        <v>0</v>
      </c>
    </row>
    <row r="48" spans="1:64" s="37" customFormat="1" x14ac:dyDescent="0.2">
      <c r="A48" s="34">
        <v>45</v>
      </c>
      <c r="B48" s="34" t="s">
        <v>140</v>
      </c>
      <c r="C48" s="34" t="s">
        <v>152</v>
      </c>
      <c r="D48" s="41">
        <v>4.4545582699999997</v>
      </c>
      <c r="E48" s="36">
        <v>13</v>
      </c>
      <c r="F48" s="36">
        <v>0</v>
      </c>
      <c r="G48" s="36">
        <v>0</v>
      </c>
      <c r="H48" s="36">
        <v>13</v>
      </c>
      <c r="I48" s="36">
        <v>0</v>
      </c>
      <c r="J48" s="36">
        <v>0</v>
      </c>
      <c r="K48" s="36">
        <v>0</v>
      </c>
      <c r="L48" s="36">
        <v>0</v>
      </c>
      <c r="M48" s="36">
        <v>0</v>
      </c>
      <c r="N48" s="36">
        <v>0</v>
      </c>
      <c r="O48" s="36">
        <v>0</v>
      </c>
      <c r="P48" s="36">
        <v>0</v>
      </c>
      <c r="Q48" s="36">
        <v>0</v>
      </c>
      <c r="R48" s="36">
        <v>0</v>
      </c>
      <c r="S48" s="36">
        <v>0</v>
      </c>
      <c r="T48" s="36">
        <v>0</v>
      </c>
      <c r="U48" s="36">
        <v>0</v>
      </c>
      <c r="V48" s="36">
        <v>0</v>
      </c>
      <c r="W48" s="36">
        <v>0</v>
      </c>
      <c r="X48" s="36">
        <v>0</v>
      </c>
      <c r="Y48" s="36">
        <v>0</v>
      </c>
      <c r="Z48" s="36">
        <v>0</v>
      </c>
      <c r="AA48" s="36">
        <v>0</v>
      </c>
      <c r="AB48" s="36">
        <v>0</v>
      </c>
      <c r="AC48" s="36">
        <v>0</v>
      </c>
      <c r="AD48" s="36">
        <v>0</v>
      </c>
      <c r="AE48" s="36">
        <v>0</v>
      </c>
      <c r="AF48" s="36">
        <v>0</v>
      </c>
      <c r="AG48" s="36">
        <v>0</v>
      </c>
      <c r="AH48" s="36">
        <v>0</v>
      </c>
      <c r="AI48" s="36">
        <v>0</v>
      </c>
      <c r="AJ48" s="36">
        <v>0</v>
      </c>
      <c r="AK48" s="36">
        <v>0</v>
      </c>
      <c r="AL48" s="36">
        <v>0</v>
      </c>
      <c r="AM48" s="36">
        <v>0</v>
      </c>
      <c r="AN48" s="36">
        <v>0</v>
      </c>
      <c r="AO48" s="36">
        <v>0</v>
      </c>
      <c r="AP48" s="36">
        <v>0</v>
      </c>
      <c r="AQ48" s="36">
        <v>0</v>
      </c>
      <c r="AR48" s="36">
        <v>0</v>
      </c>
      <c r="AS48" s="36">
        <v>0</v>
      </c>
      <c r="AT48" s="36">
        <v>0</v>
      </c>
      <c r="AU48" s="36">
        <v>0</v>
      </c>
      <c r="AV48" s="36">
        <v>0</v>
      </c>
      <c r="AW48" s="36">
        <v>0</v>
      </c>
      <c r="AX48" s="36">
        <v>0</v>
      </c>
      <c r="AY48" s="36">
        <v>0</v>
      </c>
      <c r="AZ48" s="36">
        <v>0</v>
      </c>
      <c r="BA48" s="36">
        <v>0</v>
      </c>
      <c r="BB48" s="36">
        <v>0</v>
      </c>
      <c r="BC48" s="36">
        <v>0</v>
      </c>
      <c r="BD48" s="36">
        <v>0</v>
      </c>
      <c r="BE48" s="36">
        <v>0</v>
      </c>
      <c r="BF48" s="36">
        <v>0</v>
      </c>
      <c r="BG48" s="36">
        <v>0</v>
      </c>
      <c r="BH48" s="36">
        <v>0</v>
      </c>
      <c r="BI48" s="36">
        <v>0</v>
      </c>
      <c r="BJ48" s="36">
        <v>0</v>
      </c>
      <c r="BK48" s="36">
        <v>0</v>
      </c>
      <c r="BL48" s="36">
        <v>0</v>
      </c>
    </row>
    <row r="49" spans="1:64" s="37" customFormat="1" x14ac:dyDescent="0.2">
      <c r="A49" s="34">
        <v>46</v>
      </c>
      <c r="B49" s="34" t="s">
        <v>140</v>
      </c>
      <c r="C49" s="34" t="s">
        <v>153</v>
      </c>
      <c r="D49" s="41">
        <v>4.2640603260000001</v>
      </c>
      <c r="E49" s="36">
        <v>57</v>
      </c>
      <c r="F49" s="36">
        <v>0</v>
      </c>
      <c r="G49" s="36">
        <v>0</v>
      </c>
      <c r="H49" s="36">
        <v>57</v>
      </c>
      <c r="I49" s="36">
        <v>0</v>
      </c>
      <c r="J49" s="36">
        <v>0</v>
      </c>
      <c r="K49" s="36">
        <v>0</v>
      </c>
      <c r="L49" s="36">
        <v>0</v>
      </c>
      <c r="M49" s="36">
        <v>0</v>
      </c>
      <c r="N49" s="36">
        <v>0</v>
      </c>
      <c r="O49" s="36">
        <v>0</v>
      </c>
      <c r="P49" s="36">
        <v>0</v>
      </c>
      <c r="Q49" s="36">
        <v>0</v>
      </c>
      <c r="R49" s="36">
        <v>0</v>
      </c>
      <c r="S49" s="36">
        <v>0</v>
      </c>
      <c r="T49" s="36">
        <v>0</v>
      </c>
      <c r="U49" s="36">
        <v>0</v>
      </c>
      <c r="V49" s="36">
        <v>0</v>
      </c>
      <c r="W49" s="36">
        <v>0</v>
      </c>
      <c r="X49" s="36">
        <v>0</v>
      </c>
      <c r="Y49" s="36">
        <v>0</v>
      </c>
      <c r="Z49" s="36">
        <v>0</v>
      </c>
      <c r="AA49" s="36">
        <v>0</v>
      </c>
      <c r="AB49" s="36">
        <v>0</v>
      </c>
      <c r="AC49" s="36">
        <v>0</v>
      </c>
      <c r="AD49" s="36">
        <v>0</v>
      </c>
      <c r="AE49" s="36">
        <v>0</v>
      </c>
      <c r="AF49" s="36">
        <v>0</v>
      </c>
      <c r="AG49" s="36">
        <v>0</v>
      </c>
      <c r="AH49" s="36">
        <v>0</v>
      </c>
      <c r="AI49" s="36">
        <v>0</v>
      </c>
      <c r="AJ49" s="36">
        <v>0</v>
      </c>
      <c r="AK49" s="36">
        <v>0</v>
      </c>
      <c r="AL49" s="36">
        <v>0</v>
      </c>
      <c r="AM49" s="36">
        <v>0</v>
      </c>
      <c r="AN49" s="36">
        <v>0</v>
      </c>
      <c r="AO49" s="36">
        <v>0</v>
      </c>
      <c r="AP49" s="36">
        <v>0</v>
      </c>
      <c r="AQ49" s="36">
        <v>0</v>
      </c>
      <c r="AR49" s="36">
        <v>0</v>
      </c>
      <c r="AS49" s="36">
        <v>0</v>
      </c>
      <c r="AT49" s="36">
        <v>0</v>
      </c>
      <c r="AU49" s="36">
        <v>0</v>
      </c>
      <c r="AV49" s="36">
        <v>0</v>
      </c>
      <c r="AW49" s="36">
        <v>0</v>
      </c>
      <c r="AX49" s="36">
        <v>0</v>
      </c>
      <c r="AY49" s="36">
        <v>0</v>
      </c>
      <c r="AZ49" s="36">
        <v>0</v>
      </c>
      <c r="BA49" s="36">
        <v>0</v>
      </c>
      <c r="BB49" s="36">
        <v>0</v>
      </c>
      <c r="BC49" s="36">
        <v>0</v>
      </c>
      <c r="BD49" s="36">
        <v>0</v>
      </c>
      <c r="BE49" s="36">
        <v>0</v>
      </c>
      <c r="BF49" s="36">
        <v>0</v>
      </c>
      <c r="BG49" s="36">
        <v>0</v>
      </c>
      <c r="BH49" s="36">
        <v>0</v>
      </c>
      <c r="BI49" s="36">
        <v>0</v>
      </c>
      <c r="BJ49" s="36">
        <v>0</v>
      </c>
      <c r="BK49" s="36">
        <v>0</v>
      </c>
      <c r="BL49" s="36">
        <v>0</v>
      </c>
    </row>
    <row r="50" spans="1:64" s="37" customFormat="1" x14ac:dyDescent="0.2">
      <c r="A50" s="34">
        <v>47</v>
      </c>
      <c r="B50" s="34" t="s">
        <v>140</v>
      </c>
      <c r="C50" s="34" t="s">
        <v>154</v>
      </c>
      <c r="D50" s="41">
        <v>3.8367514690000002</v>
      </c>
      <c r="E50" s="36">
        <v>40</v>
      </c>
      <c r="F50" s="36">
        <v>0</v>
      </c>
      <c r="G50" s="36">
        <v>0</v>
      </c>
      <c r="H50" s="36">
        <v>40</v>
      </c>
      <c r="I50" s="36">
        <v>0</v>
      </c>
      <c r="J50" s="36">
        <v>0</v>
      </c>
      <c r="K50" s="36">
        <v>0</v>
      </c>
      <c r="L50" s="36">
        <v>0</v>
      </c>
      <c r="M50" s="36">
        <v>0</v>
      </c>
      <c r="N50" s="36">
        <v>0</v>
      </c>
      <c r="O50" s="36">
        <v>0</v>
      </c>
      <c r="P50" s="36">
        <v>0</v>
      </c>
      <c r="Q50" s="36">
        <v>0</v>
      </c>
      <c r="R50" s="36">
        <v>0</v>
      </c>
      <c r="S50" s="36">
        <v>0</v>
      </c>
      <c r="T50" s="36">
        <v>0</v>
      </c>
      <c r="U50" s="36">
        <v>0</v>
      </c>
      <c r="V50" s="36">
        <v>0</v>
      </c>
      <c r="W50" s="36">
        <v>0</v>
      </c>
      <c r="X50" s="36">
        <v>0</v>
      </c>
      <c r="Y50" s="36">
        <v>0</v>
      </c>
      <c r="Z50" s="36">
        <v>0</v>
      </c>
      <c r="AA50" s="36">
        <v>0</v>
      </c>
      <c r="AB50" s="36">
        <v>0</v>
      </c>
      <c r="AC50" s="36">
        <v>0</v>
      </c>
      <c r="AD50" s="36">
        <v>0</v>
      </c>
      <c r="AE50" s="36">
        <v>0</v>
      </c>
      <c r="AF50" s="36">
        <v>0</v>
      </c>
      <c r="AG50" s="36">
        <v>0</v>
      </c>
      <c r="AH50" s="36">
        <v>0</v>
      </c>
      <c r="AI50" s="36">
        <v>0</v>
      </c>
      <c r="AJ50" s="36">
        <v>0</v>
      </c>
      <c r="AK50" s="36">
        <v>0</v>
      </c>
      <c r="AL50" s="36">
        <v>0</v>
      </c>
      <c r="AM50" s="36">
        <v>0</v>
      </c>
      <c r="AN50" s="36">
        <v>0</v>
      </c>
      <c r="AO50" s="36">
        <v>0</v>
      </c>
      <c r="AP50" s="36">
        <v>0</v>
      </c>
      <c r="AQ50" s="36">
        <v>0</v>
      </c>
      <c r="AR50" s="36">
        <v>0</v>
      </c>
      <c r="AS50" s="36">
        <v>0</v>
      </c>
      <c r="AT50" s="36">
        <v>0</v>
      </c>
      <c r="AU50" s="36">
        <v>0</v>
      </c>
      <c r="AV50" s="36">
        <v>0</v>
      </c>
      <c r="AW50" s="36">
        <v>0</v>
      </c>
      <c r="AX50" s="36">
        <v>0</v>
      </c>
      <c r="AY50" s="36">
        <v>0</v>
      </c>
      <c r="AZ50" s="36">
        <v>0</v>
      </c>
      <c r="BA50" s="36">
        <v>0</v>
      </c>
      <c r="BB50" s="36">
        <v>0</v>
      </c>
      <c r="BC50" s="36">
        <v>0</v>
      </c>
      <c r="BD50" s="36">
        <v>0</v>
      </c>
      <c r="BE50" s="36">
        <v>0</v>
      </c>
      <c r="BF50" s="36">
        <v>0</v>
      </c>
      <c r="BG50" s="36">
        <v>0</v>
      </c>
      <c r="BH50" s="36">
        <v>0</v>
      </c>
      <c r="BI50" s="36">
        <v>0</v>
      </c>
      <c r="BJ50" s="36">
        <v>0</v>
      </c>
      <c r="BK50" s="36">
        <v>0</v>
      </c>
      <c r="BL50" s="36">
        <v>0</v>
      </c>
    </row>
    <row r="51" spans="1:64" s="37" customFormat="1" x14ac:dyDescent="0.2">
      <c r="A51" s="34">
        <v>48</v>
      </c>
      <c r="B51" s="34" t="s">
        <v>140</v>
      </c>
      <c r="C51" s="34" t="s">
        <v>155</v>
      </c>
      <c r="D51" s="41">
        <v>4.0532027289999997</v>
      </c>
      <c r="E51" s="36">
        <v>55</v>
      </c>
      <c r="F51" s="36">
        <v>0</v>
      </c>
      <c r="G51" s="36">
        <v>0</v>
      </c>
      <c r="H51" s="36">
        <v>55</v>
      </c>
      <c r="I51" s="36">
        <v>0</v>
      </c>
      <c r="J51" s="36">
        <v>0</v>
      </c>
      <c r="K51" s="36">
        <v>0</v>
      </c>
      <c r="L51" s="36">
        <v>0</v>
      </c>
      <c r="M51" s="36">
        <v>0</v>
      </c>
      <c r="N51" s="36">
        <v>0</v>
      </c>
      <c r="O51" s="36">
        <v>0</v>
      </c>
      <c r="P51" s="36">
        <v>0</v>
      </c>
      <c r="Q51" s="36">
        <v>0</v>
      </c>
      <c r="R51" s="36">
        <v>0</v>
      </c>
      <c r="S51" s="36">
        <v>0</v>
      </c>
      <c r="T51" s="36">
        <v>0</v>
      </c>
      <c r="U51" s="36">
        <v>0</v>
      </c>
      <c r="V51" s="36">
        <v>0</v>
      </c>
      <c r="W51" s="36">
        <v>0</v>
      </c>
      <c r="X51" s="36">
        <v>0</v>
      </c>
      <c r="Y51" s="36">
        <v>0</v>
      </c>
      <c r="Z51" s="36">
        <v>0</v>
      </c>
      <c r="AA51" s="36">
        <v>0</v>
      </c>
      <c r="AB51" s="36">
        <v>0</v>
      </c>
      <c r="AC51" s="36">
        <v>0</v>
      </c>
      <c r="AD51" s="36">
        <v>0</v>
      </c>
      <c r="AE51" s="36">
        <v>0</v>
      </c>
      <c r="AF51" s="36">
        <v>0</v>
      </c>
      <c r="AG51" s="36">
        <v>0</v>
      </c>
      <c r="AH51" s="36">
        <v>0</v>
      </c>
      <c r="AI51" s="36">
        <v>0</v>
      </c>
      <c r="AJ51" s="36">
        <v>0</v>
      </c>
      <c r="AK51" s="36">
        <v>0</v>
      </c>
      <c r="AL51" s="36">
        <v>0</v>
      </c>
      <c r="AM51" s="36">
        <v>0</v>
      </c>
      <c r="AN51" s="36">
        <v>0</v>
      </c>
      <c r="AO51" s="36">
        <v>0</v>
      </c>
      <c r="AP51" s="36">
        <v>0</v>
      </c>
      <c r="AQ51" s="36">
        <v>0</v>
      </c>
      <c r="AR51" s="36">
        <v>0</v>
      </c>
      <c r="AS51" s="36">
        <v>0</v>
      </c>
      <c r="AT51" s="36">
        <v>0</v>
      </c>
      <c r="AU51" s="36">
        <v>0</v>
      </c>
      <c r="AV51" s="36">
        <v>0</v>
      </c>
      <c r="AW51" s="36">
        <v>0</v>
      </c>
      <c r="AX51" s="36">
        <v>0</v>
      </c>
      <c r="AY51" s="36">
        <v>0</v>
      </c>
      <c r="AZ51" s="36">
        <v>0</v>
      </c>
      <c r="BA51" s="36">
        <v>0</v>
      </c>
      <c r="BB51" s="36">
        <v>0</v>
      </c>
      <c r="BC51" s="36">
        <v>0</v>
      </c>
      <c r="BD51" s="36">
        <v>0</v>
      </c>
      <c r="BE51" s="36">
        <v>0</v>
      </c>
      <c r="BF51" s="36">
        <v>0</v>
      </c>
      <c r="BG51" s="36">
        <v>0</v>
      </c>
      <c r="BH51" s="36">
        <v>0</v>
      </c>
      <c r="BI51" s="36">
        <v>0</v>
      </c>
      <c r="BJ51" s="36">
        <v>0</v>
      </c>
      <c r="BK51" s="36">
        <v>0</v>
      </c>
      <c r="BL51" s="36">
        <v>0</v>
      </c>
    </row>
    <row r="52" spans="1:64" s="37" customFormat="1" x14ac:dyDescent="0.2">
      <c r="A52" s="34">
        <v>49</v>
      </c>
      <c r="B52" s="34" t="s">
        <v>140</v>
      </c>
      <c r="C52" s="34" t="s">
        <v>156</v>
      </c>
      <c r="D52" s="41">
        <v>4.0780144150000002</v>
      </c>
      <c r="E52" s="36">
        <v>23</v>
      </c>
      <c r="F52" s="36">
        <v>0</v>
      </c>
      <c r="G52" s="36">
        <v>0</v>
      </c>
      <c r="H52" s="36">
        <v>23</v>
      </c>
      <c r="I52" s="36">
        <v>0</v>
      </c>
      <c r="J52" s="36">
        <v>0</v>
      </c>
      <c r="K52" s="36">
        <v>0</v>
      </c>
      <c r="L52" s="36">
        <v>0</v>
      </c>
      <c r="M52" s="36">
        <v>0</v>
      </c>
      <c r="N52" s="36">
        <v>0</v>
      </c>
      <c r="O52" s="36">
        <v>0</v>
      </c>
      <c r="P52" s="36">
        <v>0</v>
      </c>
      <c r="Q52" s="36">
        <v>0</v>
      </c>
      <c r="R52" s="36">
        <v>0</v>
      </c>
      <c r="S52" s="36">
        <v>0</v>
      </c>
      <c r="T52" s="36">
        <v>0</v>
      </c>
      <c r="U52" s="36">
        <v>0</v>
      </c>
      <c r="V52" s="36">
        <v>0</v>
      </c>
      <c r="W52" s="36">
        <v>0</v>
      </c>
      <c r="X52" s="36">
        <v>0</v>
      </c>
      <c r="Y52" s="36">
        <v>0</v>
      </c>
      <c r="Z52" s="36">
        <v>0</v>
      </c>
      <c r="AA52" s="36">
        <v>0</v>
      </c>
      <c r="AB52" s="36">
        <v>0</v>
      </c>
      <c r="AC52" s="36">
        <v>0</v>
      </c>
      <c r="AD52" s="36">
        <v>0</v>
      </c>
      <c r="AE52" s="36">
        <v>0</v>
      </c>
      <c r="AF52" s="36">
        <v>0</v>
      </c>
      <c r="AG52" s="36">
        <v>0</v>
      </c>
      <c r="AH52" s="36">
        <v>0</v>
      </c>
      <c r="AI52" s="36">
        <v>0</v>
      </c>
      <c r="AJ52" s="36">
        <v>0</v>
      </c>
      <c r="AK52" s="36">
        <v>0</v>
      </c>
      <c r="AL52" s="36">
        <v>0</v>
      </c>
      <c r="AM52" s="36">
        <v>0</v>
      </c>
      <c r="AN52" s="36">
        <v>0</v>
      </c>
      <c r="AO52" s="36">
        <v>0</v>
      </c>
      <c r="AP52" s="36">
        <v>0</v>
      </c>
      <c r="AQ52" s="36">
        <v>0</v>
      </c>
      <c r="AR52" s="36">
        <v>0</v>
      </c>
      <c r="AS52" s="36">
        <v>0</v>
      </c>
      <c r="AT52" s="36">
        <v>0</v>
      </c>
      <c r="AU52" s="36">
        <v>0</v>
      </c>
      <c r="AV52" s="36">
        <v>0</v>
      </c>
      <c r="AW52" s="36">
        <v>0</v>
      </c>
      <c r="AX52" s="36">
        <v>0</v>
      </c>
      <c r="AY52" s="36">
        <v>0</v>
      </c>
      <c r="AZ52" s="36">
        <v>0</v>
      </c>
      <c r="BA52" s="36">
        <v>0</v>
      </c>
      <c r="BB52" s="36">
        <v>0</v>
      </c>
      <c r="BC52" s="36">
        <v>0</v>
      </c>
      <c r="BD52" s="36">
        <v>0</v>
      </c>
      <c r="BE52" s="36">
        <v>0</v>
      </c>
      <c r="BF52" s="36">
        <v>0</v>
      </c>
      <c r="BG52" s="36">
        <v>0</v>
      </c>
      <c r="BH52" s="36">
        <v>0</v>
      </c>
      <c r="BI52" s="36">
        <v>0</v>
      </c>
      <c r="BJ52" s="36">
        <v>0</v>
      </c>
      <c r="BK52" s="36">
        <v>0</v>
      </c>
      <c r="BL52" s="36">
        <v>0</v>
      </c>
    </row>
    <row r="53" spans="1:64" s="37" customFormat="1" x14ac:dyDescent="0.2">
      <c r="A53" s="34">
        <v>50</v>
      </c>
      <c r="B53" s="34" t="s">
        <v>140</v>
      </c>
      <c r="C53" s="34" t="s">
        <v>157</v>
      </c>
      <c r="D53" s="41">
        <v>4.2422001319999998</v>
      </c>
      <c r="E53" s="36">
        <v>3</v>
      </c>
      <c r="F53" s="36">
        <v>0</v>
      </c>
      <c r="G53" s="36">
        <v>0</v>
      </c>
      <c r="H53" s="36">
        <v>3</v>
      </c>
      <c r="I53" s="36">
        <v>0</v>
      </c>
      <c r="J53" s="36">
        <v>0</v>
      </c>
      <c r="K53" s="36">
        <v>0</v>
      </c>
      <c r="L53" s="36">
        <v>0</v>
      </c>
      <c r="M53" s="36">
        <v>0</v>
      </c>
      <c r="N53" s="36">
        <v>0</v>
      </c>
      <c r="O53" s="36">
        <v>0</v>
      </c>
      <c r="P53" s="36">
        <v>0</v>
      </c>
      <c r="Q53" s="36">
        <v>0</v>
      </c>
      <c r="R53" s="36">
        <v>0</v>
      </c>
      <c r="S53" s="36">
        <v>0</v>
      </c>
      <c r="T53" s="36">
        <v>0</v>
      </c>
      <c r="U53" s="36">
        <v>0</v>
      </c>
      <c r="V53" s="36">
        <v>0</v>
      </c>
      <c r="W53" s="36">
        <v>0</v>
      </c>
      <c r="X53" s="36">
        <v>0</v>
      </c>
      <c r="Y53" s="36">
        <v>0</v>
      </c>
      <c r="Z53" s="36">
        <v>0</v>
      </c>
      <c r="AA53" s="36">
        <v>0</v>
      </c>
      <c r="AB53" s="36">
        <v>0</v>
      </c>
      <c r="AC53" s="36">
        <v>0</v>
      </c>
      <c r="AD53" s="36">
        <v>0</v>
      </c>
      <c r="AE53" s="36">
        <v>0</v>
      </c>
      <c r="AF53" s="36">
        <v>0</v>
      </c>
      <c r="AG53" s="36">
        <v>0</v>
      </c>
      <c r="AH53" s="36">
        <v>0</v>
      </c>
      <c r="AI53" s="36">
        <v>0</v>
      </c>
      <c r="AJ53" s="36">
        <v>0</v>
      </c>
      <c r="AK53" s="36">
        <v>0</v>
      </c>
      <c r="AL53" s="36">
        <v>0</v>
      </c>
      <c r="AM53" s="36">
        <v>0</v>
      </c>
      <c r="AN53" s="36">
        <v>0</v>
      </c>
      <c r="AO53" s="36">
        <v>0</v>
      </c>
      <c r="AP53" s="36">
        <v>0</v>
      </c>
      <c r="AQ53" s="36">
        <v>0</v>
      </c>
      <c r="AR53" s="36">
        <v>0</v>
      </c>
      <c r="AS53" s="36">
        <v>0</v>
      </c>
      <c r="AT53" s="36">
        <v>0</v>
      </c>
      <c r="AU53" s="36">
        <v>0</v>
      </c>
      <c r="AV53" s="36">
        <v>0</v>
      </c>
      <c r="AW53" s="36">
        <v>0</v>
      </c>
      <c r="AX53" s="36">
        <v>0</v>
      </c>
      <c r="AY53" s="36">
        <v>0</v>
      </c>
      <c r="AZ53" s="36">
        <v>0</v>
      </c>
      <c r="BA53" s="36">
        <v>0</v>
      </c>
      <c r="BB53" s="36">
        <v>0</v>
      </c>
      <c r="BC53" s="36">
        <v>0</v>
      </c>
      <c r="BD53" s="36">
        <v>0</v>
      </c>
      <c r="BE53" s="36">
        <v>0</v>
      </c>
      <c r="BF53" s="36">
        <v>0</v>
      </c>
      <c r="BG53" s="36">
        <v>0</v>
      </c>
      <c r="BH53" s="36">
        <v>0</v>
      </c>
      <c r="BI53" s="36">
        <v>0</v>
      </c>
      <c r="BJ53" s="36">
        <v>0</v>
      </c>
      <c r="BK53" s="36">
        <v>0</v>
      </c>
      <c r="BL53" s="36">
        <v>0</v>
      </c>
    </row>
    <row r="54" spans="1:64" s="37" customFormat="1" x14ac:dyDescent="0.2">
      <c r="A54" s="34">
        <v>51</v>
      </c>
      <c r="B54" s="34" t="s">
        <v>140</v>
      </c>
      <c r="C54" s="34" t="s">
        <v>158</v>
      </c>
      <c r="D54" s="41">
        <v>4.2449163219999999</v>
      </c>
      <c r="E54" s="36">
        <v>31</v>
      </c>
      <c r="F54" s="36">
        <v>0</v>
      </c>
      <c r="G54" s="36">
        <v>0</v>
      </c>
      <c r="H54" s="36">
        <v>31</v>
      </c>
      <c r="I54" s="36">
        <v>0</v>
      </c>
      <c r="J54" s="36">
        <v>0</v>
      </c>
      <c r="K54" s="36">
        <v>0</v>
      </c>
      <c r="L54" s="36">
        <v>0</v>
      </c>
      <c r="M54" s="36">
        <v>0</v>
      </c>
      <c r="N54" s="36">
        <v>0</v>
      </c>
      <c r="O54" s="36">
        <v>0</v>
      </c>
      <c r="P54" s="36">
        <v>0</v>
      </c>
      <c r="Q54" s="36">
        <v>0</v>
      </c>
      <c r="R54" s="36">
        <v>0</v>
      </c>
      <c r="S54" s="36">
        <v>0</v>
      </c>
      <c r="T54" s="36">
        <v>0</v>
      </c>
      <c r="U54" s="36">
        <v>0</v>
      </c>
      <c r="V54" s="36">
        <v>0</v>
      </c>
      <c r="W54" s="36">
        <v>0</v>
      </c>
      <c r="X54" s="36">
        <v>0</v>
      </c>
      <c r="Y54" s="36">
        <v>0</v>
      </c>
      <c r="Z54" s="36">
        <v>0</v>
      </c>
      <c r="AA54" s="36">
        <v>0</v>
      </c>
      <c r="AB54" s="36">
        <v>0</v>
      </c>
      <c r="AC54" s="36">
        <v>0</v>
      </c>
      <c r="AD54" s="36">
        <v>0</v>
      </c>
      <c r="AE54" s="36">
        <v>0</v>
      </c>
      <c r="AF54" s="36">
        <v>0</v>
      </c>
      <c r="AG54" s="36">
        <v>0</v>
      </c>
      <c r="AH54" s="36">
        <v>0</v>
      </c>
      <c r="AI54" s="36">
        <v>0</v>
      </c>
      <c r="AJ54" s="36">
        <v>0</v>
      </c>
      <c r="AK54" s="36">
        <v>0</v>
      </c>
      <c r="AL54" s="36">
        <v>0</v>
      </c>
      <c r="AM54" s="36">
        <v>0</v>
      </c>
      <c r="AN54" s="36">
        <v>0</v>
      </c>
      <c r="AO54" s="36">
        <v>0</v>
      </c>
      <c r="AP54" s="36">
        <v>0</v>
      </c>
      <c r="AQ54" s="36">
        <v>0</v>
      </c>
      <c r="AR54" s="36">
        <v>0</v>
      </c>
      <c r="AS54" s="36">
        <v>0</v>
      </c>
      <c r="AT54" s="36">
        <v>0</v>
      </c>
      <c r="AU54" s="36">
        <v>0</v>
      </c>
      <c r="AV54" s="36">
        <v>0</v>
      </c>
      <c r="AW54" s="36">
        <v>0</v>
      </c>
      <c r="AX54" s="36">
        <v>0</v>
      </c>
      <c r="AY54" s="36">
        <v>0</v>
      </c>
      <c r="AZ54" s="36">
        <v>0</v>
      </c>
      <c r="BA54" s="36">
        <v>0</v>
      </c>
      <c r="BB54" s="36">
        <v>0</v>
      </c>
      <c r="BC54" s="36">
        <v>0</v>
      </c>
      <c r="BD54" s="36">
        <v>0</v>
      </c>
      <c r="BE54" s="36">
        <v>0</v>
      </c>
      <c r="BF54" s="36">
        <v>0</v>
      </c>
      <c r="BG54" s="36">
        <v>0</v>
      </c>
      <c r="BH54" s="36">
        <v>0</v>
      </c>
      <c r="BI54" s="36">
        <v>0</v>
      </c>
      <c r="BJ54" s="36">
        <v>0</v>
      </c>
      <c r="BK54" s="36">
        <v>0</v>
      </c>
      <c r="BL54" s="36">
        <v>0</v>
      </c>
    </row>
    <row r="55" spans="1:64" s="37" customFormat="1" x14ac:dyDescent="0.2">
      <c r="A55" s="34">
        <v>52</v>
      </c>
      <c r="B55" s="34" t="s">
        <v>140</v>
      </c>
      <c r="C55" s="34" t="s">
        <v>159</v>
      </c>
      <c r="D55" s="41">
        <v>3.990923644</v>
      </c>
      <c r="E55" s="36">
        <v>4</v>
      </c>
      <c r="F55" s="36">
        <v>0</v>
      </c>
      <c r="G55" s="36">
        <v>0</v>
      </c>
      <c r="H55" s="36">
        <v>4</v>
      </c>
      <c r="I55" s="36">
        <v>0</v>
      </c>
      <c r="J55" s="36">
        <v>0</v>
      </c>
      <c r="K55" s="36">
        <v>0</v>
      </c>
      <c r="L55" s="36">
        <v>0</v>
      </c>
      <c r="M55" s="36">
        <v>0</v>
      </c>
      <c r="N55" s="36">
        <v>0</v>
      </c>
      <c r="O55" s="36">
        <v>0</v>
      </c>
      <c r="P55" s="36">
        <v>0</v>
      </c>
      <c r="Q55" s="36">
        <v>0</v>
      </c>
      <c r="R55" s="36">
        <v>0</v>
      </c>
      <c r="S55" s="36">
        <v>0</v>
      </c>
      <c r="T55" s="36">
        <v>0</v>
      </c>
      <c r="U55" s="36">
        <v>0</v>
      </c>
      <c r="V55" s="36">
        <v>0</v>
      </c>
      <c r="W55" s="36">
        <v>0</v>
      </c>
      <c r="X55" s="36">
        <v>0</v>
      </c>
      <c r="Y55" s="36">
        <v>0</v>
      </c>
      <c r="Z55" s="36">
        <v>0</v>
      </c>
      <c r="AA55" s="36">
        <v>0</v>
      </c>
      <c r="AB55" s="36">
        <v>0</v>
      </c>
      <c r="AC55" s="36">
        <v>0</v>
      </c>
      <c r="AD55" s="36">
        <v>0</v>
      </c>
      <c r="AE55" s="36">
        <v>0</v>
      </c>
      <c r="AF55" s="36">
        <v>0</v>
      </c>
      <c r="AG55" s="36">
        <v>0</v>
      </c>
      <c r="AH55" s="36">
        <v>0</v>
      </c>
      <c r="AI55" s="36">
        <v>0</v>
      </c>
      <c r="AJ55" s="36">
        <v>0</v>
      </c>
      <c r="AK55" s="36">
        <v>0</v>
      </c>
      <c r="AL55" s="36">
        <v>0</v>
      </c>
      <c r="AM55" s="36">
        <v>0</v>
      </c>
      <c r="AN55" s="36">
        <v>0</v>
      </c>
      <c r="AO55" s="36">
        <v>0</v>
      </c>
      <c r="AP55" s="36">
        <v>0</v>
      </c>
      <c r="AQ55" s="36">
        <v>0</v>
      </c>
      <c r="AR55" s="36">
        <v>0</v>
      </c>
      <c r="AS55" s="36">
        <v>0</v>
      </c>
      <c r="AT55" s="36">
        <v>0</v>
      </c>
      <c r="AU55" s="36">
        <v>0</v>
      </c>
      <c r="AV55" s="36">
        <v>0</v>
      </c>
      <c r="AW55" s="36">
        <v>0</v>
      </c>
      <c r="AX55" s="36">
        <v>0</v>
      </c>
      <c r="AY55" s="36">
        <v>0</v>
      </c>
      <c r="AZ55" s="36">
        <v>0</v>
      </c>
      <c r="BA55" s="36">
        <v>0</v>
      </c>
      <c r="BB55" s="36">
        <v>0</v>
      </c>
      <c r="BC55" s="36">
        <v>0</v>
      </c>
      <c r="BD55" s="36">
        <v>0</v>
      </c>
      <c r="BE55" s="36">
        <v>0</v>
      </c>
      <c r="BF55" s="36">
        <v>0</v>
      </c>
      <c r="BG55" s="36">
        <v>0</v>
      </c>
      <c r="BH55" s="36">
        <v>0</v>
      </c>
      <c r="BI55" s="36">
        <v>0</v>
      </c>
      <c r="BJ55" s="36">
        <v>0</v>
      </c>
      <c r="BK55" s="36">
        <v>0</v>
      </c>
      <c r="BL55" s="36">
        <v>0</v>
      </c>
    </row>
    <row r="56" spans="1:64" s="37" customFormat="1" x14ac:dyDescent="0.2">
      <c r="A56" s="34">
        <v>53</v>
      </c>
      <c r="B56" s="34" t="s">
        <v>161</v>
      </c>
      <c r="C56" s="34" t="s">
        <v>160</v>
      </c>
      <c r="D56" s="41">
        <v>5.0850396289999997</v>
      </c>
      <c r="E56" s="36">
        <v>318</v>
      </c>
      <c r="F56" s="36">
        <v>0</v>
      </c>
      <c r="G56" s="36">
        <v>3</v>
      </c>
      <c r="H56" s="36">
        <v>315</v>
      </c>
      <c r="I56" s="36">
        <v>0</v>
      </c>
      <c r="J56" s="36">
        <v>0</v>
      </c>
      <c r="K56" s="36">
        <v>0</v>
      </c>
      <c r="L56" s="36">
        <v>0</v>
      </c>
      <c r="M56" s="36">
        <v>0</v>
      </c>
      <c r="N56" s="36">
        <v>0</v>
      </c>
      <c r="O56" s="36">
        <v>4.5289462000000003E-2</v>
      </c>
      <c r="P56" s="36">
        <v>7.4702457999999999E-2</v>
      </c>
      <c r="Q56" s="36">
        <v>3.5695179E-2</v>
      </c>
      <c r="R56" s="36">
        <v>9.5942829999999986E-3</v>
      </c>
      <c r="S56" s="36">
        <v>6.2188175999999998E-2</v>
      </c>
      <c r="T56" s="36">
        <v>1.2514282000000002E-2</v>
      </c>
      <c r="U56" s="36">
        <v>0.14100000000000001</v>
      </c>
      <c r="V56" s="36">
        <v>0.33719999999999994</v>
      </c>
      <c r="W56" s="36">
        <v>0.18628946200000002</v>
      </c>
      <c r="X56" s="36">
        <v>0.41190245799999992</v>
      </c>
      <c r="Y56" s="36">
        <v>0.59819191999999988</v>
      </c>
      <c r="Z56" s="36">
        <v>0</v>
      </c>
      <c r="AA56" s="36">
        <v>0</v>
      </c>
      <c r="AB56" s="36">
        <v>0</v>
      </c>
      <c r="AC56" s="36">
        <v>0</v>
      </c>
      <c r="AD56" s="36">
        <v>0</v>
      </c>
      <c r="AE56" s="36">
        <v>0</v>
      </c>
      <c r="AF56" s="36">
        <v>0</v>
      </c>
      <c r="AG56" s="36">
        <v>9.6301488338284558E-3</v>
      </c>
      <c r="AH56" s="36">
        <v>1.6382322154098981E-2</v>
      </c>
      <c r="AI56" s="36">
        <v>5.2467707439479178E-2</v>
      </c>
      <c r="AJ56" s="36">
        <v>0</v>
      </c>
      <c r="AK56" s="36">
        <v>0</v>
      </c>
      <c r="AL56" s="36">
        <v>0</v>
      </c>
      <c r="AM56" s="36">
        <v>9.6301488338284558E-3</v>
      </c>
      <c r="AN56" s="36">
        <v>1.6382322154098981E-2</v>
      </c>
      <c r="AO56" s="36">
        <v>5.2467707439479178E-2</v>
      </c>
      <c r="AP56" s="36">
        <v>0.79396618399999996</v>
      </c>
      <c r="AQ56" s="36">
        <v>0.42752025300000002</v>
      </c>
      <c r="AR56" s="36">
        <v>1.221486437</v>
      </c>
      <c r="AS56" s="36">
        <v>4.1066600000000001E-4</v>
      </c>
      <c r="AT56" s="36">
        <v>2.2396320000000001E-3</v>
      </c>
      <c r="AU56" s="36">
        <v>4.5964719999999999E-3</v>
      </c>
      <c r="AV56" s="36">
        <v>2.7306397999999999E-2</v>
      </c>
      <c r="AW56" s="36">
        <v>5.6041823999999997E-2</v>
      </c>
      <c r="AX56" s="36">
        <v>2.3786315999999998E-2</v>
      </c>
      <c r="AY56" s="36">
        <v>4.8817444000000002E-2</v>
      </c>
      <c r="AZ56" s="36">
        <v>5.7130000000000002E-6</v>
      </c>
      <c r="BA56" s="36">
        <v>1.1426999999999999E-5</v>
      </c>
      <c r="BB56" s="36">
        <v>4.125260784</v>
      </c>
      <c r="BC56" s="36">
        <v>329.51499134300002</v>
      </c>
      <c r="BD56" s="36">
        <v>676.27451751700005</v>
      </c>
      <c r="BE56" s="36">
        <v>0.13047740999999999</v>
      </c>
      <c r="BF56" s="36">
        <v>0.26095481999999998</v>
      </c>
      <c r="BG56" s="36">
        <v>3.3276642789999999</v>
      </c>
      <c r="BH56" s="36">
        <v>18.371274240000002</v>
      </c>
      <c r="BI56" s="36">
        <v>0</v>
      </c>
      <c r="BJ56" s="36">
        <v>0</v>
      </c>
      <c r="BK56" s="36">
        <v>0</v>
      </c>
      <c r="BL56" s="36">
        <v>0</v>
      </c>
    </row>
    <row r="57" spans="1:64" s="37" customFormat="1" x14ac:dyDescent="0.2">
      <c r="A57" s="34">
        <v>54</v>
      </c>
      <c r="B57" s="34" t="s">
        <v>161</v>
      </c>
      <c r="C57" s="34" t="s">
        <v>162</v>
      </c>
      <c r="D57" s="41">
        <v>4.6604683539999998</v>
      </c>
      <c r="E57" s="36">
        <v>22</v>
      </c>
      <c r="F57" s="36">
        <v>0</v>
      </c>
      <c r="G57" s="36">
        <v>1</v>
      </c>
      <c r="H57" s="36">
        <v>21</v>
      </c>
      <c r="I57" s="36">
        <v>0</v>
      </c>
      <c r="J57" s="36">
        <v>0</v>
      </c>
      <c r="K57" s="36">
        <v>0</v>
      </c>
      <c r="L57" s="36">
        <v>0</v>
      </c>
      <c r="M57" s="36">
        <v>0</v>
      </c>
      <c r="N57" s="36">
        <v>0</v>
      </c>
      <c r="O57" s="36">
        <v>0</v>
      </c>
      <c r="P57" s="36">
        <v>0</v>
      </c>
      <c r="Q57" s="36">
        <v>0</v>
      </c>
      <c r="R57" s="36">
        <v>0</v>
      </c>
      <c r="S57" s="36">
        <v>0</v>
      </c>
      <c r="T57" s="36">
        <v>0</v>
      </c>
      <c r="U57" s="36">
        <v>3.0000000000000001E-3</v>
      </c>
      <c r="V57" s="36">
        <v>7.1999999999999998E-3</v>
      </c>
      <c r="W57" s="36">
        <v>3.0000000000000001E-3</v>
      </c>
      <c r="X57" s="36">
        <v>7.1999999999999998E-3</v>
      </c>
      <c r="Y57" s="36">
        <v>1.0200000000000001E-2</v>
      </c>
      <c r="Z57" s="36">
        <v>0</v>
      </c>
      <c r="AA57" s="36">
        <v>0</v>
      </c>
      <c r="AB57" s="36">
        <v>0</v>
      </c>
      <c r="AC57" s="36">
        <v>0</v>
      </c>
      <c r="AD57" s="36">
        <v>0</v>
      </c>
      <c r="AE57" s="36">
        <v>0</v>
      </c>
      <c r="AF57" s="36">
        <v>0</v>
      </c>
      <c r="AG57" s="36">
        <v>2.0218164678108313E-4</v>
      </c>
      <c r="AH57" s="36">
        <v>3.4394119222529087E-4</v>
      </c>
      <c r="AI57" s="36">
        <v>1.1015413859107289E-3</v>
      </c>
      <c r="AJ57" s="36">
        <v>0</v>
      </c>
      <c r="AK57" s="36">
        <v>0</v>
      </c>
      <c r="AL57" s="36">
        <v>0</v>
      </c>
      <c r="AM57" s="36">
        <v>2.0218164678108313E-4</v>
      </c>
      <c r="AN57" s="36">
        <v>3.4394119222529087E-4</v>
      </c>
      <c r="AO57" s="36">
        <v>1.1015413859107289E-3</v>
      </c>
      <c r="AP57" s="36">
        <v>1.5627834E-2</v>
      </c>
      <c r="AQ57" s="36">
        <v>8.4149870000000005E-3</v>
      </c>
      <c r="AR57" s="36">
        <v>2.4042820999999999E-2</v>
      </c>
      <c r="AS57" s="36">
        <v>0</v>
      </c>
      <c r="AT57" s="36">
        <v>0</v>
      </c>
      <c r="AU57" s="36">
        <v>0</v>
      </c>
      <c r="AV57" s="36">
        <v>0</v>
      </c>
      <c r="AW57" s="36">
        <v>0</v>
      </c>
      <c r="AX57" s="36">
        <v>0</v>
      </c>
      <c r="AY57" s="36">
        <v>0</v>
      </c>
      <c r="AZ57" s="36">
        <v>0</v>
      </c>
      <c r="BA57" s="36">
        <v>0</v>
      </c>
      <c r="BB57" s="36">
        <v>4.6518553540000003</v>
      </c>
      <c r="BC57" s="36">
        <v>247.39748588699999</v>
      </c>
      <c r="BD57" s="36">
        <v>549.73321375199998</v>
      </c>
      <c r="BE57" s="36">
        <v>0.14713301000000001</v>
      </c>
      <c r="BF57" s="36">
        <v>0.29426602099999999</v>
      </c>
      <c r="BG57" s="36">
        <v>1.6853616039999999</v>
      </c>
      <c r="BH57" s="36">
        <v>35.513059089000002</v>
      </c>
      <c r="BI57" s="36">
        <v>0</v>
      </c>
      <c r="BJ57" s="36">
        <v>0</v>
      </c>
      <c r="BK57" s="36">
        <v>0</v>
      </c>
      <c r="BL57" s="36">
        <v>0</v>
      </c>
    </row>
    <row r="58" spans="1:64" s="37" customFormat="1" x14ac:dyDescent="0.2">
      <c r="A58" s="34">
        <v>55</v>
      </c>
      <c r="B58" s="34" t="s">
        <v>161</v>
      </c>
      <c r="C58" s="34" t="s">
        <v>163</v>
      </c>
      <c r="D58" s="41">
        <v>5.0228518859999998</v>
      </c>
      <c r="E58" s="36">
        <v>61</v>
      </c>
      <c r="F58" s="36">
        <v>0</v>
      </c>
      <c r="G58" s="36">
        <v>0</v>
      </c>
      <c r="H58" s="36">
        <v>61</v>
      </c>
      <c r="I58" s="36">
        <v>8.0576349006425305E-7</v>
      </c>
      <c r="J58" s="36">
        <v>1.23365893349205E-2</v>
      </c>
      <c r="K58" s="36">
        <v>8.0576349006425305E-7</v>
      </c>
      <c r="L58" s="36">
        <v>0</v>
      </c>
      <c r="M58" s="36">
        <v>3.3739509841188529E-4</v>
      </c>
      <c r="N58" s="36">
        <v>1.1999999999998678E-2</v>
      </c>
      <c r="O58" s="36">
        <v>6.5882184999999996E-2</v>
      </c>
      <c r="P58" s="36">
        <v>0.12091547700000001</v>
      </c>
      <c r="Q58" s="36">
        <v>6.3615216000000002E-2</v>
      </c>
      <c r="R58" s="36">
        <v>2.2669689999999998E-3</v>
      </c>
      <c r="S58" s="36">
        <v>0.11795856</v>
      </c>
      <c r="T58" s="36">
        <v>2.9569169999999999E-3</v>
      </c>
      <c r="U58" s="36">
        <v>0</v>
      </c>
      <c r="V58" s="36">
        <v>0</v>
      </c>
      <c r="W58" s="36">
        <v>6.5882990763490065E-2</v>
      </c>
      <c r="X58" s="36">
        <v>0.13325206633492051</v>
      </c>
      <c r="Y58" s="36">
        <v>0.19913505709841056</v>
      </c>
      <c r="Z58" s="36">
        <v>1.7293066561478779E-7</v>
      </c>
      <c r="AA58" s="36">
        <v>3.7007162441564576E-8</v>
      </c>
      <c r="AB58" s="36">
        <v>3.7007199999999999E-8</v>
      </c>
      <c r="AC58" s="36">
        <v>5.682065964909562E-9</v>
      </c>
      <c r="AD58" s="36">
        <v>1.8002226865874738E-4</v>
      </c>
      <c r="AE58" s="36">
        <v>1.6202004179287262E-3</v>
      </c>
      <c r="AF58" s="36">
        <v>1.8002226865874735E-3</v>
      </c>
      <c r="AG58" s="36">
        <v>0</v>
      </c>
      <c r="AH58" s="36">
        <v>0</v>
      </c>
      <c r="AI58" s="36">
        <v>0</v>
      </c>
      <c r="AJ58" s="36">
        <v>1.5419153244809952E-9</v>
      </c>
      <c r="AK58" s="36">
        <v>1.8633159753909538E-9</v>
      </c>
      <c r="AL58" s="36">
        <v>4.6603048897716185E-9</v>
      </c>
      <c r="AM58" s="36">
        <v>7.2239812893905572E-9</v>
      </c>
      <c r="AN58" s="36">
        <v>1.8002413197472277E-4</v>
      </c>
      <c r="AO58" s="36">
        <v>1.620205078233616E-3</v>
      </c>
      <c r="AP58" s="36">
        <v>0.22920866400000001</v>
      </c>
      <c r="AQ58" s="36">
        <v>0.12342005</v>
      </c>
      <c r="AR58" s="36">
        <v>0.35262871400000001</v>
      </c>
      <c r="AS58" s="36">
        <v>0</v>
      </c>
      <c r="AT58" s="36">
        <v>0</v>
      </c>
      <c r="AU58" s="36">
        <v>0</v>
      </c>
      <c r="AV58" s="36">
        <v>0</v>
      </c>
      <c r="AW58" s="36">
        <v>0</v>
      </c>
      <c r="AX58" s="36">
        <v>0</v>
      </c>
      <c r="AY58" s="36">
        <v>0</v>
      </c>
      <c r="AZ58" s="36">
        <v>0</v>
      </c>
      <c r="BA58" s="36">
        <v>0</v>
      </c>
      <c r="BB58" s="36">
        <v>2.4249563209999998</v>
      </c>
      <c r="BC58" s="36">
        <v>215.46416016699999</v>
      </c>
      <c r="BD58" s="36">
        <v>491.57233811399999</v>
      </c>
      <c r="BE58" s="36">
        <v>7.6698670999999996E-2</v>
      </c>
      <c r="BF58" s="36">
        <v>0.15339734199999999</v>
      </c>
      <c r="BG58" s="36">
        <v>1.4268760490000001</v>
      </c>
      <c r="BH58" s="36">
        <v>14.522443852</v>
      </c>
      <c r="BI58" s="36">
        <v>0</v>
      </c>
      <c r="BJ58" s="36">
        <v>0</v>
      </c>
      <c r="BK58" s="36">
        <v>0</v>
      </c>
      <c r="BL58" s="36">
        <v>0</v>
      </c>
    </row>
    <row r="59" spans="1:64" s="37" customFormat="1" x14ac:dyDescent="0.2">
      <c r="A59" s="34">
        <v>56</v>
      </c>
      <c r="B59" s="34" t="s">
        <v>161</v>
      </c>
      <c r="C59" s="34" t="s">
        <v>164</v>
      </c>
      <c r="D59" s="41">
        <v>4.9991729109999996</v>
      </c>
      <c r="E59" s="36">
        <v>58</v>
      </c>
      <c r="F59" s="36">
        <v>0</v>
      </c>
      <c r="G59" s="36">
        <v>2</v>
      </c>
      <c r="H59" s="36">
        <v>56</v>
      </c>
      <c r="I59" s="36">
        <v>0</v>
      </c>
      <c r="J59" s="36">
        <v>0</v>
      </c>
      <c r="K59" s="36">
        <v>0</v>
      </c>
      <c r="L59" s="36">
        <v>0</v>
      </c>
      <c r="M59" s="36">
        <v>0</v>
      </c>
      <c r="N59" s="36">
        <v>0</v>
      </c>
      <c r="O59" s="36">
        <v>1.9200382999999998E-2</v>
      </c>
      <c r="P59" s="36">
        <v>3.1806249000000002E-2</v>
      </c>
      <c r="Q59" s="36">
        <v>1.8167000999999999E-2</v>
      </c>
      <c r="R59" s="36">
        <v>1.033382E-3</v>
      </c>
      <c r="S59" s="36">
        <v>3.045836E-2</v>
      </c>
      <c r="T59" s="36">
        <v>1.3478889999999999E-3</v>
      </c>
      <c r="U59" s="36">
        <v>6.0000000000000001E-3</v>
      </c>
      <c r="V59" s="36">
        <v>1.44E-2</v>
      </c>
      <c r="W59" s="36">
        <v>2.5200383E-2</v>
      </c>
      <c r="X59" s="36">
        <v>4.6206249000000005E-2</v>
      </c>
      <c r="Y59" s="36">
        <v>7.1406631999999998E-2</v>
      </c>
      <c r="Z59" s="36">
        <v>0</v>
      </c>
      <c r="AA59" s="36">
        <v>0</v>
      </c>
      <c r="AB59" s="36">
        <v>0</v>
      </c>
      <c r="AC59" s="36">
        <v>0</v>
      </c>
      <c r="AD59" s="36">
        <v>0</v>
      </c>
      <c r="AE59" s="36">
        <v>0</v>
      </c>
      <c r="AF59" s="36">
        <v>0</v>
      </c>
      <c r="AG59" s="36">
        <v>4.3558207506629563E-4</v>
      </c>
      <c r="AH59" s="36">
        <v>7.409901966645029E-4</v>
      </c>
      <c r="AI59" s="36">
        <v>2.3731713055336109E-3</v>
      </c>
      <c r="AJ59" s="36">
        <v>0</v>
      </c>
      <c r="AK59" s="36">
        <v>0</v>
      </c>
      <c r="AL59" s="36">
        <v>0</v>
      </c>
      <c r="AM59" s="36">
        <v>4.3558207506629563E-4</v>
      </c>
      <c r="AN59" s="36">
        <v>7.409901966645029E-4</v>
      </c>
      <c r="AO59" s="36">
        <v>2.3731713055336109E-3</v>
      </c>
      <c r="AP59" s="36">
        <v>7.4540057000000007E-2</v>
      </c>
      <c r="AQ59" s="36">
        <v>4.0136953000000003E-2</v>
      </c>
      <c r="AR59" s="36">
        <v>0.11467701000000001</v>
      </c>
      <c r="AS59" s="36">
        <v>0</v>
      </c>
      <c r="AT59" s="36">
        <v>0</v>
      </c>
      <c r="AU59" s="36">
        <v>0</v>
      </c>
      <c r="AV59" s="36">
        <v>0</v>
      </c>
      <c r="AW59" s="36">
        <v>0</v>
      </c>
      <c r="AX59" s="36">
        <v>0</v>
      </c>
      <c r="AY59" s="36">
        <v>0</v>
      </c>
      <c r="AZ59" s="36">
        <v>0</v>
      </c>
      <c r="BA59" s="36">
        <v>0</v>
      </c>
      <c r="BB59" s="36">
        <v>0.98480353600000003</v>
      </c>
      <c r="BC59" s="36">
        <v>81.942439965999995</v>
      </c>
      <c r="BD59" s="36">
        <v>185.12523000300001</v>
      </c>
      <c r="BE59" s="36">
        <v>3.1148240000000001E-2</v>
      </c>
      <c r="BF59" s="36">
        <v>6.2296480000000001E-2</v>
      </c>
      <c r="BG59" s="36">
        <v>1.0353966379999999</v>
      </c>
      <c r="BH59" s="36">
        <v>9.4541946160000006</v>
      </c>
      <c r="BI59" s="36">
        <v>0</v>
      </c>
      <c r="BJ59" s="36">
        <v>0</v>
      </c>
      <c r="BK59" s="36">
        <v>0</v>
      </c>
      <c r="BL59" s="36">
        <v>0</v>
      </c>
    </row>
    <row r="60" spans="1:64" s="37" customFormat="1" x14ac:dyDescent="0.2">
      <c r="A60" s="34">
        <v>57</v>
      </c>
      <c r="B60" s="34" t="s">
        <v>161</v>
      </c>
      <c r="C60" s="34" t="s">
        <v>165</v>
      </c>
      <c r="D60" s="41">
        <v>4.8295581189999996</v>
      </c>
      <c r="E60" s="36">
        <v>18</v>
      </c>
      <c r="F60" s="36">
        <v>0</v>
      </c>
      <c r="G60" s="36">
        <v>0</v>
      </c>
      <c r="H60" s="36">
        <v>18</v>
      </c>
      <c r="I60" s="36">
        <v>0</v>
      </c>
      <c r="J60" s="36">
        <v>0</v>
      </c>
      <c r="K60" s="36">
        <v>0</v>
      </c>
      <c r="L60" s="36">
        <v>0</v>
      </c>
      <c r="M60" s="36">
        <v>0</v>
      </c>
      <c r="N60" s="36">
        <v>0</v>
      </c>
      <c r="O60" s="36">
        <v>2.4476899999999999E-4</v>
      </c>
      <c r="P60" s="36">
        <v>3.6550899999999997E-4</v>
      </c>
      <c r="Q60" s="36">
        <v>2.37266E-4</v>
      </c>
      <c r="R60" s="36">
        <v>7.503E-6</v>
      </c>
      <c r="S60" s="36">
        <v>3.5572299999999996E-4</v>
      </c>
      <c r="T60" s="36">
        <v>9.7859999999999991E-6</v>
      </c>
      <c r="U60" s="36">
        <v>0</v>
      </c>
      <c r="V60" s="36">
        <v>0</v>
      </c>
      <c r="W60" s="36">
        <v>2.4476899999999999E-4</v>
      </c>
      <c r="X60" s="36">
        <v>3.6550899999999997E-4</v>
      </c>
      <c r="Y60" s="36">
        <v>6.1027799999999991E-4</v>
      </c>
      <c r="Z60" s="36">
        <v>0</v>
      </c>
      <c r="AA60" s="36">
        <v>0</v>
      </c>
      <c r="AB60" s="36">
        <v>0</v>
      </c>
      <c r="AC60" s="36">
        <v>0</v>
      </c>
      <c r="AD60" s="36">
        <v>0</v>
      </c>
      <c r="AE60" s="36">
        <v>0</v>
      </c>
      <c r="AF60" s="36">
        <v>0</v>
      </c>
      <c r="AG60" s="36">
        <v>0</v>
      </c>
      <c r="AH60" s="36">
        <v>0</v>
      </c>
      <c r="AI60" s="36">
        <v>0</v>
      </c>
      <c r="AJ60" s="36">
        <v>0</v>
      </c>
      <c r="AK60" s="36">
        <v>0</v>
      </c>
      <c r="AL60" s="36">
        <v>0</v>
      </c>
      <c r="AM60" s="36">
        <v>0</v>
      </c>
      <c r="AN60" s="36">
        <v>0</v>
      </c>
      <c r="AO60" s="36">
        <v>0</v>
      </c>
      <c r="AP60" s="36">
        <v>4.6518599999999997E-4</v>
      </c>
      <c r="AQ60" s="36">
        <v>2.50485E-4</v>
      </c>
      <c r="AR60" s="36">
        <v>7.1567099999999997E-4</v>
      </c>
      <c r="AS60" s="36">
        <v>0</v>
      </c>
      <c r="AT60" s="36">
        <v>0</v>
      </c>
      <c r="AU60" s="36">
        <v>0</v>
      </c>
      <c r="AV60" s="36">
        <v>0</v>
      </c>
      <c r="AW60" s="36">
        <v>0</v>
      </c>
      <c r="AX60" s="36">
        <v>0</v>
      </c>
      <c r="AY60" s="36">
        <v>0</v>
      </c>
      <c r="AZ60" s="36">
        <v>0</v>
      </c>
      <c r="BA60" s="36">
        <v>0</v>
      </c>
      <c r="BB60" s="36">
        <v>3.6507745000000001E-2</v>
      </c>
      <c r="BC60" s="36">
        <v>1.9819938290000001</v>
      </c>
      <c r="BD60" s="36">
        <v>4.2329065520000002</v>
      </c>
      <c r="BE60" s="36">
        <v>1.1546989999999999E-3</v>
      </c>
      <c r="BF60" s="36">
        <v>2.3093979999999998E-3</v>
      </c>
      <c r="BG60" s="36">
        <v>7.1167296000000005E-2</v>
      </c>
      <c r="BH60" s="36">
        <v>1.4055949830000001</v>
      </c>
      <c r="BI60" s="36">
        <v>0</v>
      </c>
      <c r="BJ60" s="36">
        <v>0</v>
      </c>
      <c r="BK60" s="36">
        <v>0</v>
      </c>
      <c r="BL60" s="36">
        <v>0</v>
      </c>
    </row>
    <row r="61" spans="1:64" s="37" customFormat="1" x14ac:dyDescent="0.2">
      <c r="A61" s="34">
        <v>58</v>
      </c>
      <c r="B61" s="34" t="s">
        <v>161</v>
      </c>
      <c r="C61" s="34" t="s">
        <v>166</v>
      </c>
      <c r="D61" s="41">
        <v>4.8228986899999997</v>
      </c>
      <c r="E61" s="36">
        <v>8</v>
      </c>
      <c r="F61" s="36">
        <v>0</v>
      </c>
      <c r="G61" s="36">
        <v>0</v>
      </c>
      <c r="H61" s="36">
        <v>8</v>
      </c>
      <c r="I61" s="36">
        <v>0</v>
      </c>
      <c r="J61" s="36">
        <v>0</v>
      </c>
      <c r="K61" s="36">
        <v>0</v>
      </c>
      <c r="L61" s="36">
        <v>0</v>
      </c>
      <c r="M61" s="36">
        <v>0</v>
      </c>
      <c r="N61" s="36">
        <v>0</v>
      </c>
      <c r="O61" s="36">
        <v>2.2999999999999999E-7</v>
      </c>
      <c r="P61" s="36">
        <v>3.8500000000000002E-7</v>
      </c>
      <c r="Q61" s="36">
        <v>1.8E-7</v>
      </c>
      <c r="R61" s="36">
        <v>4.9999999999999998E-8</v>
      </c>
      <c r="S61" s="36">
        <v>3.2000000000000001E-7</v>
      </c>
      <c r="T61" s="36">
        <v>6.5E-8</v>
      </c>
      <c r="U61" s="36">
        <v>0</v>
      </c>
      <c r="V61" s="36">
        <v>0</v>
      </c>
      <c r="W61" s="36">
        <v>2.2999999999999999E-7</v>
      </c>
      <c r="X61" s="36">
        <v>3.8500000000000002E-7</v>
      </c>
      <c r="Y61" s="36">
        <v>6.1500000000000004E-7</v>
      </c>
      <c r="Z61" s="36">
        <v>0</v>
      </c>
      <c r="AA61" s="36">
        <v>0</v>
      </c>
      <c r="AB61" s="36">
        <v>0</v>
      </c>
      <c r="AC61" s="36">
        <v>0</v>
      </c>
      <c r="AD61" s="36">
        <v>0</v>
      </c>
      <c r="AE61" s="36">
        <v>0</v>
      </c>
      <c r="AF61" s="36">
        <v>0</v>
      </c>
      <c r="AG61" s="36">
        <v>0</v>
      </c>
      <c r="AH61" s="36">
        <v>0</v>
      </c>
      <c r="AI61" s="36">
        <v>0</v>
      </c>
      <c r="AJ61" s="36">
        <v>0</v>
      </c>
      <c r="AK61" s="36">
        <v>0</v>
      </c>
      <c r="AL61" s="36">
        <v>0</v>
      </c>
      <c r="AM61" s="36">
        <v>0</v>
      </c>
      <c r="AN61" s="36">
        <v>0</v>
      </c>
      <c r="AO61" s="36">
        <v>0</v>
      </c>
      <c r="AP61" s="36">
        <v>6.8899999999999999E-7</v>
      </c>
      <c r="AQ61" s="36">
        <v>3.7099999999999997E-7</v>
      </c>
      <c r="AR61" s="36">
        <v>1.06E-6</v>
      </c>
      <c r="AS61" s="36">
        <v>0</v>
      </c>
      <c r="AT61" s="36">
        <v>0</v>
      </c>
      <c r="AU61" s="36">
        <v>0</v>
      </c>
      <c r="AV61" s="36">
        <v>0</v>
      </c>
      <c r="AW61" s="36">
        <v>0</v>
      </c>
      <c r="AX61" s="36">
        <v>0</v>
      </c>
      <c r="AY61" s="36">
        <v>0</v>
      </c>
      <c r="AZ61" s="36">
        <v>0</v>
      </c>
      <c r="BA61" s="36">
        <v>0</v>
      </c>
      <c r="BB61" s="36">
        <v>1.8659895999999999E-2</v>
      </c>
      <c r="BC61" s="36">
        <v>0.29872157399999999</v>
      </c>
      <c r="BD61" s="36">
        <v>0.67871117700000005</v>
      </c>
      <c r="BE61" s="36">
        <v>5.90191E-4</v>
      </c>
      <c r="BF61" s="36">
        <v>1.1803829999999999E-3</v>
      </c>
      <c r="BG61" s="36">
        <v>0.24985938799999999</v>
      </c>
      <c r="BH61" s="36">
        <v>0.174896053</v>
      </c>
      <c r="BI61" s="36">
        <v>0</v>
      </c>
      <c r="BJ61" s="36">
        <v>0</v>
      </c>
      <c r="BK61" s="36">
        <v>0</v>
      </c>
      <c r="BL61" s="36">
        <v>0</v>
      </c>
    </row>
    <row r="62" spans="1:64" s="37" customFormat="1" x14ac:dyDescent="0.2">
      <c r="A62" s="34">
        <v>59</v>
      </c>
      <c r="B62" s="34" t="s">
        <v>161</v>
      </c>
      <c r="C62" s="34" t="s">
        <v>167</v>
      </c>
      <c r="D62" s="41">
        <v>4.8398349009999997</v>
      </c>
      <c r="E62" s="36">
        <v>35</v>
      </c>
      <c r="F62" s="36">
        <v>0</v>
      </c>
      <c r="G62" s="36">
        <v>1</v>
      </c>
      <c r="H62" s="36">
        <v>34</v>
      </c>
      <c r="I62" s="36">
        <v>0</v>
      </c>
      <c r="J62" s="36">
        <v>0</v>
      </c>
      <c r="K62" s="36">
        <v>0</v>
      </c>
      <c r="L62" s="36">
        <v>0</v>
      </c>
      <c r="M62" s="36">
        <v>0</v>
      </c>
      <c r="N62" s="36">
        <v>0</v>
      </c>
      <c r="O62" s="36">
        <v>2.0155579999999998E-3</v>
      </c>
      <c r="P62" s="36">
        <v>3.5243219999999999E-3</v>
      </c>
      <c r="Q62" s="36">
        <v>1.670925E-3</v>
      </c>
      <c r="R62" s="36">
        <v>3.4463300000000001E-4</v>
      </c>
      <c r="S62" s="36">
        <v>3.0748009999999998E-3</v>
      </c>
      <c r="T62" s="36">
        <v>4.4952100000000004E-4</v>
      </c>
      <c r="U62" s="36">
        <v>1.2E-2</v>
      </c>
      <c r="V62" s="36">
        <v>2.8799999999999999E-2</v>
      </c>
      <c r="W62" s="36">
        <v>1.4015558000000001E-2</v>
      </c>
      <c r="X62" s="36">
        <v>3.2324322000000003E-2</v>
      </c>
      <c r="Y62" s="36">
        <v>4.633988E-2</v>
      </c>
      <c r="Z62" s="36">
        <v>0</v>
      </c>
      <c r="AA62" s="36">
        <v>0</v>
      </c>
      <c r="AB62" s="36">
        <v>0</v>
      </c>
      <c r="AC62" s="36">
        <v>0</v>
      </c>
      <c r="AD62" s="36">
        <v>0</v>
      </c>
      <c r="AE62" s="36">
        <v>0</v>
      </c>
      <c r="AF62" s="36">
        <v>0</v>
      </c>
      <c r="AG62" s="36">
        <v>8.4555874611361072E-4</v>
      </c>
      <c r="AH62" s="36">
        <v>1.4384217749978665E-3</v>
      </c>
      <c r="AI62" s="36">
        <v>4.6068373064120857E-3</v>
      </c>
      <c r="AJ62" s="36">
        <v>0</v>
      </c>
      <c r="AK62" s="36">
        <v>0</v>
      </c>
      <c r="AL62" s="36">
        <v>0</v>
      </c>
      <c r="AM62" s="36">
        <v>8.4555874611361072E-4</v>
      </c>
      <c r="AN62" s="36">
        <v>1.4384217749978665E-3</v>
      </c>
      <c r="AO62" s="36">
        <v>4.6068373064120857E-3</v>
      </c>
      <c r="AP62" s="36">
        <v>3.7585644000000001E-2</v>
      </c>
      <c r="AQ62" s="36">
        <v>2.0238422999999998E-2</v>
      </c>
      <c r="AR62" s="36">
        <v>5.7824067E-2</v>
      </c>
      <c r="AS62" s="36">
        <v>0</v>
      </c>
      <c r="AT62" s="36">
        <v>0</v>
      </c>
      <c r="AU62" s="36">
        <v>0</v>
      </c>
      <c r="AV62" s="36">
        <v>0</v>
      </c>
      <c r="AW62" s="36">
        <v>0</v>
      </c>
      <c r="AX62" s="36">
        <v>0</v>
      </c>
      <c r="AY62" s="36">
        <v>0</v>
      </c>
      <c r="AZ62" s="36">
        <v>0</v>
      </c>
      <c r="BA62" s="36">
        <v>0</v>
      </c>
      <c r="BB62" s="36">
        <v>0.65931855500000003</v>
      </c>
      <c r="BC62" s="36">
        <v>36.468390268999997</v>
      </c>
      <c r="BD62" s="36">
        <v>80.300087978999997</v>
      </c>
      <c r="BE62" s="36">
        <v>2.0853512000000001E-2</v>
      </c>
      <c r="BF62" s="36">
        <v>4.1707025000000002E-2</v>
      </c>
      <c r="BG62" s="36">
        <v>2.3003210310000002</v>
      </c>
      <c r="BH62" s="36">
        <v>10.749935267</v>
      </c>
      <c r="BI62" s="36">
        <v>0</v>
      </c>
      <c r="BJ62" s="36">
        <v>0</v>
      </c>
      <c r="BK62" s="36">
        <v>0</v>
      </c>
      <c r="BL62" s="36">
        <v>0</v>
      </c>
    </row>
    <row r="63" spans="1:64" s="37" customFormat="1" x14ac:dyDescent="0.2">
      <c r="A63" s="34">
        <v>60</v>
      </c>
      <c r="B63" s="34" t="s">
        <v>161</v>
      </c>
      <c r="C63" s="34" t="s">
        <v>168</v>
      </c>
      <c r="D63" s="41">
        <v>4.5092419709999998</v>
      </c>
      <c r="E63" s="36">
        <v>28</v>
      </c>
      <c r="F63" s="36">
        <v>0</v>
      </c>
      <c r="G63" s="36">
        <v>0</v>
      </c>
      <c r="H63" s="36">
        <v>28</v>
      </c>
      <c r="I63" s="36">
        <v>0</v>
      </c>
      <c r="J63" s="36">
        <v>0</v>
      </c>
      <c r="K63" s="36">
        <v>0</v>
      </c>
      <c r="L63" s="36">
        <v>0</v>
      </c>
      <c r="M63" s="36">
        <v>0</v>
      </c>
      <c r="N63" s="36">
        <v>0</v>
      </c>
      <c r="O63" s="36">
        <v>0</v>
      </c>
      <c r="P63" s="36">
        <v>0</v>
      </c>
      <c r="Q63" s="36">
        <v>0</v>
      </c>
      <c r="R63" s="36">
        <v>0</v>
      </c>
      <c r="S63" s="36">
        <v>0</v>
      </c>
      <c r="T63" s="36">
        <v>0</v>
      </c>
      <c r="U63" s="36">
        <v>0</v>
      </c>
      <c r="V63" s="36">
        <v>0</v>
      </c>
      <c r="W63" s="36">
        <v>0</v>
      </c>
      <c r="X63" s="36">
        <v>0</v>
      </c>
      <c r="Y63" s="36">
        <v>0</v>
      </c>
      <c r="Z63" s="36">
        <v>0</v>
      </c>
      <c r="AA63" s="36">
        <v>0</v>
      </c>
      <c r="AB63" s="36">
        <v>0</v>
      </c>
      <c r="AC63" s="36">
        <v>0</v>
      </c>
      <c r="AD63" s="36">
        <v>0</v>
      </c>
      <c r="AE63" s="36">
        <v>0</v>
      </c>
      <c r="AF63" s="36">
        <v>0</v>
      </c>
      <c r="AG63" s="36">
        <v>0</v>
      </c>
      <c r="AH63" s="36">
        <v>0</v>
      </c>
      <c r="AI63" s="36">
        <v>0</v>
      </c>
      <c r="AJ63" s="36">
        <v>0</v>
      </c>
      <c r="AK63" s="36">
        <v>0</v>
      </c>
      <c r="AL63" s="36">
        <v>0</v>
      </c>
      <c r="AM63" s="36">
        <v>0</v>
      </c>
      <c r="AN63" s="36">
        <v>0</v>
      </c>
      <c r="AO63" s="36">
        <v>0</v>
      </c>
      <c r="AP63" s="36">
        <v>0</v>
      </c>
      <c r="AQ63" s="36">
        <v>0</v>
      </c>
      <c r="AR63" s="36">
        <v>0</v>
      </c>
      <c r="AS63" s="36">
        <v>0</v>
      </c>
      <c r="AT63" s="36">
        <v>0</v>
      </c>
      <c r="AU63" s="36">
        <v>0</v>
      </c>
      <c r="AV63" s="36">
        <v>0</v>
      </c>
      <c r="AW63" s="36">
        <v>0</v>
      </c>
      <c r="AX63" s="36">
        <v>0</v>
      </c>
      <c r="AY63" s="36">
        <v>0</v>
      </c>
      <c r="AZ63" s="36">
        <v>0</v>
      </c>
      <c r="BA63" s="36">
        <v>0</v>
      </c>
      <c r="BB63" s="36">
        <v>0</v>
      </c>
      <c r="BC63" s="36">
        <v>0</v>
      </c>
      <c r="BD63" s="36">
        <v>0</v>
      </c>
      <c r="BE63" s="36">
        <v>0</v>
      </c>
      <c r="BF63" s="36">
        <v>0</v>
      </c>
      <c r="BG63" s="36">
        <v>0</v>
      </c>
      <c r="BH63" s="36">
        <v>6.5457032999999998E-2</v>
      </c>
      <c r="BI63" s="36">
        <v>0</v>
      </c>
      <c r="BJ63" s="36">
        <v>0</v>
      </c>
      <c r="BK63" s="36">
        <v>0</v>
      </c>
      <c r="BL63" s="36">
        <v>0</v>
      </c>
    </row>
    <row r="64" spans="1:64" s="37" customFormat="1" x14ac:dyDescent="0.2">
      <c r="A64" s="34">
        <v>61</v>
      </c>
      <c r="B64" s="34" t="s">
        <v>161</v>
      </c>
      <c r="C64" s="34" t="s">
        <v>169</v>
      </c>
      <c r="D64" s="41">
        <v>4.7817077269999997</v>
      </c>
      <c r="E64" s="36">
        <v>16</v>
      </c>
      <c r="F64" s="36">
        <v>0</v>
      </c>
      <c r="G64" s="36">
        <v>0</v>
      </c>
      <c r="H64" s="36">
        <v>16</v>
      </c>
      <c r="I64" s="36">
        <v>0</v>
      </c>
      <c r="J64" s="36">
        <v>0</v>
      </c>
      <c r="K64" s="36">
        <v>0</v>
      </c>
      <c r="L64" s="36">
        <v>0</v>
      </c>
      <c r="M64" s="36">
        <v>0</v>
      </c>
      <c r="N64" s="36">
        <v>0</v>
      </c>
      <c r="O64" s="36">
        <v>8.2733500000000001E-4</v>
      </c>
      <c r="P64" s="36">
        <v>1.464903E-3</v>
      </c>
      <c r="Q64" s="36">
        <v>7.9151299999999998E-4</v>
      </c>
      <c r="R64" s="36">
        <v>3.5822000000000004E-5</v>
      </c>
      <c r="S64" s="36">
        <v>1.4181790000000001E-3</v>
      </c>
      <c r="T64" s="36">
        <v>4.6723999999999995E-5</v>
      </c>
      <c r="U64" s="36">
        <v>0</v>
      </c>
      <c r="V64" s="36">
        <v>0</v>
      </c>
      <c r="W64" s="36">
        <v>8.2733500000000001E-4</v>
      </c>
      <c r="X64" s="36">
        <v>1.464903E-3</v>
      </c>
      <c r="Y64" s="36">
        <v>2.2922380000000003E-3</v>
      </c>
      <c r="Z64" s="36">
        <v>0</v>
      </c>
      <c r="AA64" s="36">
        <v>0</v>
      </c>
      <c r="AB64" s="36">
        <v>0</v>
      </c>
      <c r="AC64" s="36">
        <v>0</v>
      </c>
      <c r="AD64" s="36">
        <v>0</v>
      </c>
      <c r="AE64" s="36">
        <v>0</v>
      </c>
      <c r="AF64" s="36">
        <v>0</v>
      </c>
      <c r="AG64" s="36">
        <v>0</v>
      </c>
      <c r="AH64" s="36">
        <v>0</v>
      </c>
      <c r="AI64" s="36">
        <v>0</v>
      </c>
      <c r="AJ64" s="36">
        <v>0</v>
      </c>
      <c r="AK64" s="36">
        <v>0</v>
      </c>
      <c r="AL64" s="36">
        <v>0</v>
      </c>
      <c r="AM64" s="36">
        <v>0</v>
      </c>
      <c r="AN64" s="36">
        <v>0</v>
      </c>
      <c r="AO64" s="36">
        <v>0</v>
      </c>
      <c r="AP64" s="36">
        <v>1.822913E-3</v>
      </c>
      <c r="AQ64" s="36">
        <v>9.8156799999999994E-4</v>
      </c>
      <c r="AR64" s="36">
        <v>2.8044810000000002E-3</v>
      </c>
      <c r="AS64" s="36">
        <v>0</v>
      </c>
      <c r="AT64" s="36">
        <v>0</v>
      </c>
      <c r="AU64" s="36">
        <v>0</v>
      </c>
      <c r="AV64" s="36">
        <v>0</v>
      </c>
      <c r="AW64" s="36">
        <v>0</v>
      </c>
      <c r="AX64" s="36">
        <v>0</v>
      </c>
      <c r="AY64" s="36">
        <v>0</v>
      </c>
      <c r="AZ64" s="36">
        <v>0</v>
      </c>
      <c r="BA64" s="36">
        <v>0</v>
      </c>
      <c r="BB64" s="36">
        <v>0.39305792000000001</v>
      </c>
      <c r="BC64" s="36">
        <v>16.289354734</v>
      </c>
      <c r="BD64" s="36">
        <v>34.698305830000002</v>
      </c>
      <c r="BE64" s="36">
        <v>1.2431984E-2</v>
      </c>
      <c r="BF64" s="36">
        <v>2.4863969E-2</v>
      </c>
      <c r="BG64" s="36">
        <v>0.49406102400000002</v>
      </c>
      <c r="BH64" s="36">
        <v>3.1014396190000002</v>
      </c>
      <c r="BI64" s="36">
        <v>0</v>
      </c>
      <c r="BJ64" s="36">
        <v>0</v>
      </c>
      <c r="BK64" s="36">
        <v>0</v>
      </c>
      <c r="BL64" s="36">
        <v>0</v>
      </c>
    </row>
    <row r="65" spans="1:64" s="37" customFormat="1" x14ac:dyDescent="0.2">
      <c r="A65" s="34">
        <v>62</v>
      </c>
      <c r="B65" s="34" t="s">
        <v>161</v>
      </c>
      <c r="C65" s="34" t="s">
        <v>170</v>
      </c>
      <c r="D65" s="41">
        <v>4.3886839100000001</v>
      </c>
      <c r="E65" s="36">
        <v>5</v>
      </c>
      <c r="F65" s="36">
        <v>0</v>
      </c>
      <c r="G65" s="36">
        <v>0</v>
      </c>
      <c r="H65" s="36">
        <v>5</v>
      </c>
      <c r="I65" s="36">
        <v>0</v>
      </c>
      <c r="J65" s="36">
        <v>0</v>
      </c>
      <c r="K65" s="36">
        <v>0</v>
      </c>
      <c r="L65" s="36">
        <v>0</v>
      </c>
      <c r="M65" s="36">
        <v>0</v>
      </c>
      <c r="N65" s="36">
        <v>0</v>
      </c>
      <c r="O65" s="36">
        <v>0</v>
      </c>
      <c r="P65" s="36">
        <v>0</v>
      </c>
      <c r="Q65" s="36">
        <v>0</v>
      </c>
      <c r="R65" s="36">
        <v>0</v>
      </c>
      <c r="S65" s="36">
        <v>0</v>
      </c>
      <c r="T65" s="36">
        <v>0</v>
      </c>
      <c r="U65" s="36">
        <v>0</v>
      </c>
      <c r="V65" s="36">
        <v>0</v>
      </c>
      <c r="W65" s="36">
        <v>0</v>
      </c>
      <c r="X65" s="36">
        <v>0</v>
      </c>
      <c r="Y65" s="36">
        <v>0</v>
      </c>
      <c r="Z65" s="36">
        <v>0</v>
      </c>
      <c r="AA65" s="36">
        <v>0</v>
      </c>
      <c r="AB65" s="36">
        <v>0</v>
      </c>
      <c r="AC65" s="36">
        <v>0</v>
      </c>
      <c r="AD65" s="36">
        <v>0</v>
      </c>
      <c r="AE65" s="36">
        <v>0</v>
      </c>
      <c r="AF65" s="36">
        <v>0</v>
      </c>
      <c r="AG65" s="36">
        <v>0</v>
      </c>
      <c r="AH65" s="36">
        <v>0</v>
      </c>
      <c r="AI65" s="36">
        <v>0</v>
      </c>
      <c r="AJ65" s="36">
        <v>0</v>
      </c>
      <c r="AK65" s="36">
        <v>0</v>
      </c>
      <c r="AL65" s="36">
        <v>0</v>
      </c>
      <c r="AM65" s="36">
        <v>0</v>
      </c>
      <c r="AN65" s="36">
        <v>0</v>
      </c>
      <c r="AO65" s="36">
        <v>0</v>
      </c>
      <c r="AP65" s="36">
        <v>0</v>
      </c>
      <c r="AQ65" s="36">
        <v>0</v>
      </c>
      <c r="AR65" s="36">
        <v>0</v>
      </c>
      <c r="AS65" s="36">
        <v>0</v>
      </c>
      <c r="AT65" s="36">
        <v>0</v>
      </c>
      <c r="AU65" s="36">
        <v>0</v>
      </c>
      <c r="AV65" s="36">
        <v>0</v>
      </c>
      <c r="AW65" s="36">
        <v>0</v>
      </c>
      <c r="AX65" s="36">
        <v>0</v>
      </c>
      <c r="AY65" s="36">
        <v>0</v>
      </c>
      <c r="AZ65" s="36">
        <v>0</v>
      </c>
      <c r="BA65" s="36">
        <v>0</v>
      </c>
      <c r="BB65" s="36">
        <v>0</v>
      </c>
      <c r="BC65" s="36">
        <v>0</v>
      </c>
      <c r="BD65" s="36">
        <v>0</v>
      </c>
      <c r="BE65" s="36">
        <v>0</v>
      </c>
      <c r="BF65" s="36">
        <v>0</v>
      </c>
      <c r="BG65" s="36">
        <v>0</v>
      </c>
      <c r="BH65" s="36">
        <v>0</v>
      </c>
      <c r="BI65" s="36">
        <v>0</v>
      </c>
      <c r="BJ65" s="36">
        <v>0</v>
      </c>
      <c r="BK65" s="36">
        <v>0</v>
      </c>
      <c r="BL65" s="36">
        <v>0</v>
      </c>
    </row>
    <row r="66" spans="1:64" s="37" customFormat="1" x14ac:dyDescent="0.2">
      <c r="A66" s="34">
        <v>63</v>
      </c>
      <c r="B66" s="34" t="s">
        <v>161</v>
      </c>
      <c r="C66" s="34" t="s">
        <v>171</v>
      </c>
      <c r="D66" s="41">
        <v>4.463132463</v>
      </c>
      <c r="E66" s="36">
        <v>21</v>
      </c>
      <c r="F66" s="36">
        <v>0</v>
      </c>
      <c r="G66" s="36">
        <v>0</v>
      </c>
      <c r="H66" s="36">
        <v>21</v>
      </c>
      <c r="I66" s="36">
        <v>0</v>
      </c>
      <c r="J66" s="36">
        <v>0</v>
      </c>
      <c r="K66" s="36">
        <v>0</v>
      </c>
      <c r="L66" s="36">
        <v>0</v>
      </c>
      <c r="M66" s="36">
        <v>0</v>
      </c>
      <c r="N66" s="36">
        <v>0</v>
      </c>
      <c r="O66" s="36">
        <v>0</v>
      </c>
      <c r="P66" s="36">
        <v>0</v>
      </c>
      <c r="Q66" s="36">
        <v>0</v>
      </c>
      <c r="R66" s="36">
        <v>0</v>
      </c>
      <c r="S66" s="36">
        <v>0</v>
      </c>
      <c r="T66" s="36">
        <v>0</v>
      </c>
      <c r="U66" s="36">
        <v>0</v>
      </c>
      <c r="V66" s="36">
        <v>0</v>
      </c>
      <c r="W66" s="36">
        <v>0</v>
      </c>
      <c r="X66" s="36">
        <v>0</v>
      </c>
      <c r="Y66" s="36">
        <v>0</v>
      </c>
      <c r="Z66" s="36">
        <v>0</v>
      </c>
      <c r="AA66" s="36">
        <v>0</v>
      </c>
      <c r="AB66" s="36">
        <v>0</v>
      </c>
      <c r="AC66" s="36">
        <v>0</v>
      </c>
      <c r="AD66" s="36">
        <v>0</v>
      </c>
      <c r="AE66" s="36">
        <v>0</v>
      </c>
      <c r="AF66" s="36">
        <v>0</v>
      </c>
      <c r="AG66" s="36">
        <v>0</v>
      </c>
      <c r="AH66" s="36">
        <v>0</v>
      </c>
      <c r="AI66" s="36">
        <v>0</v>
      </c>
      <c r="AJ66" s="36">
        <v>0</v>
      </c>
      <c r="AK66" s="36">
        <v>0</v>
      </c>
      <c r="AL66" s="36">
        <v>0</v>
      </c>
      <c r="AM66" s="36">
        <v>0</v>
      </c>
      <c r="AN66" s="36">
        <v>0</v>
      </c>
      <c r="AO66" s="36">
        <v>0</v>
      </c>
      <c r="AP66" s="36">
        <v>0</v>
      </c>
      <c r="AQ66" s="36">
        <v>0</v>
      </c>
      <c r="AR66" s="36">
        <v>0</v>
      </c>
      <c r="AS66" s="36">
        <v>0</v>
      </c>
      <c r="AT66" s="36">
        <v>0</v>
      </c>
      <c r="AU66" s="36">
        <v>0</v>
      </c>
      <c r="AV66" s="36">
        <v>0</v>
      </c>
      <c r="AW66" s="36">
        <v>0</v>
      </c>
      <c r="AX66" s="36">
        <v>0</v>
      </c>
      <c r="AY66" s="36">
        <v>0</v>
      </c>
      <c r="AZ66" s="36">
        <v>0</v>
      </c>
      <c r="BA66" s="36">
        <v>0</v>
      </c>
      <c r="BB66" s="36">
        <v>0</v>
      </c>
      <c r="BC66" s="36">
        <v>0</v>
      </c>
      <c r="BD66" s="36">
        <v>0</v>
      </c>
      <c r="BE66" s="36">
        <v>0</v>
      </c>
      <c r="BF66" s="36">
        <v>0</v>
      </c>
      <c r="BG66" s="36">
        <v>0</v>
      </c>
      <c r="BH66" s="36">
        <v>0</v>
      </c>
      <c r="BI66" s="36">
        <v>0</v>
      </c>
      <c r="BJ66" s="36">
        <v>0</v>
      </c>
      <c r="BK66" s="36">
        <v>0</v>
      </c>
      <c r="BL66" s="36">
        <v>0</v>
      </c>
    </row>
    <row r="67" spans="1:64" s="37" customFormat="1" x14ac:dyDescent="0.2">
      <c r="A67" s="34">
        <v>64</v>
      </c>
      <c r="B67" s="34" t="s">
        <v>173</v>
      </c>
      <c r="C67" s="34" t="s">
        <v>172</v>
      </c>
      <c r="D67" s="41" t="s">
        <v>339</v>
      </c>
      <c r="E67" s="36" t="s">
        <v>339</v>
      </c>
      <c r="F67" s="36" t="s">
        <v>339</v>
      </c>
      <c r="G67" s="36" t="s">
        <v>339</v>
      </c>
      <c r="H67" s="36" t="s">
        <v>339</v>
      </c>
      <c r="I67" s="36" t="s">
        <v>339</v>
      </c>
      <c r="J67" s="36" t="s">
        <v>339</v>
      </c>
      <c r="K67" s="36" t="s">
        <v>339</v>
      </c>
      <c r="L67" s="36" t="s">
        <v>339</v>
      </c>
      <c r="M67" s="36" t="s">
        <v>339</v>
      </c>
      <c r="N67" s="36" t="s">
        <v>339</v>
      </c>
      <c r="O67" s="36" t="s">
        <v>339</v>
      </c>
      <c r="P67" s="36" t="s">
        <v>339</v>
      </c>
      <c r="Q67" s="36" t="s">
        <v>339</v>
      </c>
      <c r="R67" s="36" t="s">
        <v>339</v>
      </c>
      <c r="S67" s="36" t="s">
        <v>339</v>
      </c>
      <c r="T67" s="36" t="s">
        <v>339</v>
      </c>
      <c r="U67" s="36" t="s">
        <v>339</v>
      </c>
      <c r="V67" s="36" t="s">
        <v>339</v>
      </c>
      <c r="W67" s="36" t="s">
        <v>339</v>
      </c>
      <c r="X67" s="36" t="s">
        <v>339</v>
      </c>
      <c r="Y67" s="36" t="s">
        <v>339</v>
      </c>
      <c r="Z67" s="36" t="s">
        <v>339</v>
      </c>
      <c r="AA67" s="36" t="s">
        <v>339</v>
      </c>
      <c r="AB67" s="36" t="s">
        <v>339</v>
      </c>
      <c r="AC67" s="36" t="s">
        <v>339</v>
      </c>
      <c r="AD67" s="36" t="s">
        <v>339</v>
      </c>
      <c r="AE67" s="36" t="s">
        <v>339</v>
      </c>
      <c r="AF67" s="36" t="s">
        <v>339</v>
      </c>
      <c r="AG67" s="36" t="s">
        <v>339</v>
      </c>
      <c r="AH67" s="36" t="s">
        <v>339</v>
      </c>
      <c r="AI67" s="36" t="s">
        <v>339</v>
      </c>
      <c r="AJ67" s="36" t="s">
        <v>339</v>
      </c>
      <c r="AK67" s="36" t="s">
        <v>339</v>
      </c>
      <c r="AL67" s="36" t="s">
        <v>339</v>
      </c>
      <c r="AM67" s="36" t="s">
        <v>339</v>
      </c>
      <c r="AN67" s="36" t="s">
        <v>339</v>
      </c>
      <c r="AO67" s="36" t="s">
        <v>339</v>
      </c>
      <c r="AP67" s="36" t="s">
        <v>339</v>
      </c>
      <c r="AQ67" s="36" t="s">
        <v>339</v>
      </c>
      <c r="AR67" s="36" t="s">
        <v>339</v>
      </c>
      <c r="AS67" s="36" t="s">
        <v>339</v>
      </c>
      <c r="AT67" s="36" t="s">
        <v>339</v>
      </c>
      <c r="AU67" s="36" t="s">
        <v>339</v>
      </c>
      <c r="AV67" s="36" t="s">
        <v>339</v>
      </c>
      <c r="AW67" s="36" t="s">
        <v>339</v>
      </c>
      <c r="AX67" s="36" t="s">
        <v>339</v>
      </c>
      <c r="AY67" s="36" t="s">
        <v>339</v>
      </c>
      <c r="AZ67" s="36" t="s">
        <v>339</v>
      </c>
      <c r="BA67" s="36" t="s">
        <v>339</v>
      </c>
      <c r="BB67" s="36" t="s">
        <v>339</v>
      </c>
      <c r="BC67" s="36" t="s">
        <v>339</v>
      </c>
      <c r="BD67" s="36" t="s">
        <v>339</v>
      </c>
      <c r="BE67" s="36" t="s">
        <v>339</v>
      </c>
      <c r="BF67" s="36" t="s">
        <v>339</v>
      </c>
      <c r="BG67" s="36" t="s">
        <v>339</v>
      </c>
      <c r="BH67" s="36" t="s">
        <v>339</v>
      </c>
      <c r="BI67" s="36" t="s">
        <v>339</v>
      </c>
      <c r="BJ67" s="36" t="s">
        <v>339</v>
      </c>
      <c r="BK67" s="36" t="s">
        <v>339</v>
      </c>
      <c r="BL67" s="36" t="s">
        <v>339</v>
      </c>
    </row>
    <row r="68" spans="1:64" s="37" customFormat="1" x14ac:dyDescent="0.2">
      <c r="A68" s="34">
        <v>65</v>
      </c>
      <c r="B68" s="34" t="s">
        <v>173</v>
      </c>
      <c r="C68" s="34" t="s">
        <v>174</v>
      </c>
      <c r="D68" s="41" t="s">
        <v>339</v>
      </c>
      <c r="E68" s="36" t="s">
        <v>339</v>
      </c>
      <c r="F68" s="36" t="s">
        <v>339</v>
      </c>
      <c r="G68" s="36" t="s">
        <v>339</v>
      </c>
      <c r="H68" s="36" t="s">
        <v>339</v>
      </c>
      <c r="I68" s="36" t="s">
        <v>339</v>
      </c>
      <c r="J68" s="36" t="s">
        <v>339</v>
      </c>
      <c r="K68" s="36" t="s">
        <v>339</v>
      </c>
      <c r="L68" s="36" t="s">
        <v>339</v>
      </c>
      <c r="M68" s="36" t="s">
        <v>339</v>
      </c>
      <c r="N68" s="36" t="s">
        <v>339</v>
      </c>
      <c r="O68" s="36" t="s">
        <v>339</v>
      </c>
      <c r="P68" s="36" t="s">
        <v>339</v>
      </c>
      <c r="Q68" s="36" t="s">
        <v>339</v>
      </c>
      <c r="R68" s="36" t="s">
        <v>339</v>
      </c>
      <c r="S68" s="36" t="s">
        <v>339</v>
      </c>
      <c r="T68" s="36" t="s">
        <v>339</v>
      </c>
      <c r="U68" s="36" t="s">
        <v>339</v>
      </c>
      <c r="V68" s="36" t="s">
        <v>339</v>
      </c>
      <c r="W68" s="36" t="s">
        <v>339</v>
      </c>
      <c r="X68" s="36" t="s">
        <v>339</v>
      </c>
      <c r="Y68" s="36" t="s">
        <v>339</v>
      </c>
      <c r="Z68" s="36" t="s">
        <v>339</v>
      </c>
      <c r="AA68" s="36" t="s">
        <v>339</v>
      </c>
      <c r="AB68" s="36" t="s">
        <v>339</v>
      </c>
      <c r="AC68" s="36" t="s">
        <v>339</v>
      </c>
      <c r="AD68" s="36" t="s">
        <v>339</v>
      </c>
      <c r="AE68" s="36" t="s">
        <v>339</v>
      </c>
      <c r="AF68" s="36" t="s">
        <v>339</v>
      </c>
      <c r="AG68" s="36" t="s">
        <v>339</v>
      </c>
      <c r="AH68" s="36" t="s">
        <v>339</v>
      </c>
      <c r="AI68" s="36" t="s">
        <v>339</v>
      </c>
      <c r="AJ68" s="36" t="s">
        <v>339</v>
      </c>
      <c r="AK68" s="36" t="s">
        <v>339</v>
      </c>
      <c r="AL68" s="36" t="s">
        <v>339</v>
      </c>
      <c r="AM68" s="36" t="s">
        <v>339</v>
      </c>
      <c r="AN68" s="36" t="s">
        <v>339</v>
      </c>
      <c r="AO68" s="36" t="s">
        <v>339</v>
      </c>
      <c r="AP68" s="36" t="s">
        <v>339</v>
      </c>
      <c r="AQ68" s="36" t="s">
        <v>339</v>
      </c>
      <c r="AR68" s="36" t="s">
        <v>339</v>
      </c>
      <c r="AS68" s="36" t="s">
        <v>339</v>
      </c>
      <c r="AT68" s="36" t="s">
        <v>339</v>
      </c>
      <c r="AU68" s="36" t="s">
        <v>339</v>
      </c>
      <c r="AV68" s="36" t="s">
        <v>339</v>
      </c>
      <c r="AW68" s="36" t="s">
        <v>339</v>
      </c>
      <c r="AX68" s="36" t="s">
        <v>339</v>
      </c>
      <c r="AY68" s="36" t="s">
        <v>339</v>
      </c>
      <c r="AZ68" s="36" t="s">
        <v>339</v>
      </c>
      <c r="BA68" s="36" t="s">
        <v>339</v>
      </c>
      <c r="BB68" s="36" t="s">
        <v>339</v>
      </c>
      <c r="BC68" s="36" t="s">
        <v>339</v>
      </c>
      <c r="BD68" s="36" t="s">
        <v>339</v>
      </c>
      <c r="BE68" s="36" t="s">
        <v>339</v>
      </c>
      <c r="BF68" s="36" t="s">
        <v>339</v>
      </c>
      <c r="BG68" s="36" t="s">
        <v>339</v>
      </c>
      <c r="BH68" s="36" t="s">
        <v>339</v>
      </c>
      <c r="BI68" s="36" t="s">
        <v>339</v>
      </c>
      <c r="BJ68" s="36" t="s">
        <v>339</v>
      </c>
      <c r="BK68" s="36" t="s">
        <v>339</v>
      </c>
      <c r="BL68" s="36" t="s">
        <v>339</v>
      </c>
    </row>
    <row r="69" spans="1:64" s="37" customFormat="1" x14ac:dyDescent="0.2">
      <c r="A69" s="34">
        <v>66</v>
      </c>
      <c r="B69" s="34" t="s">
        <v>173</v>
      </c>
      <c r="C69" s="34" t="s">
        <v>175</v>
      </c>
      <c r="D69" s="41" t="s">
        <v>339</v>
      </c>
      <c r="E69" s="36" t="s">
        <v>339</v>
      </c>
      <c r="F69" s="36" t="s">
        <v>339</v>
      </c>
      <c r="G69" s="36" t="s">
        <v>339</v>
      </c>
      <c r="H69" s="36" t="s">
        <v>339</v>
      </c>
      <c r="I69" s="36" t="s">
        <v>339</v>
      </c>
      <c r="J69" s="36" t="s">
        <v>339</v>
      </c>
      <c r="K69" s="36" t="s">
        <v>339</v>
      </c>
      <c r="L69" s="36" t="s">
        <v>339</v>
      </c>
      <c r="M69" s="36" t="s">
        <v>339</v>
      </c>
      <c r="N69" s="36" t="s">
        <v>339</v>
      </c>
      <c r="O69" s="36" t="s">
        <v>339</v>
      </c>
      <c r="P69" s="36" t="s">
        <v>339</v>
      </c>
      <c r="Q69" s="36" t="s">
        <v>339</v>
      </c>
      <c r="R69" s="36" t="s">
        <v>339</v>
      </c>
      <c r="S69" s="36" t="s">
        <v>339</v>
      </c>
      <c r="T69" s="36" t="s">
        <v>339</v>
      </c>
      <c r="U69" s="36" t="s">
        <v>339</v>
      </c>
      <c r="V69" s="36" t="s">
        <v>339</v>
      </c>
      <c r="W69" s="36" t="s">
        <v>339</v>
      </c>
      <c r="X69" s="36" t="s">
        <v>339</v>
      </c>
      <c r="Y69" s="36" t="s">
        <v>339</v>
      </c>
      <c r="Z69" s="36" t="s">
        <v>339</v>
      </c>
      <c r="AA69" s="36" t="s">
        <v>339</v>
      </c>
      <c r="AB69" s="36" t="s">
        <v>339</v>
      </c>
      <c r="AC69" s="36" t="s">
        <v>339</v>
      </c>
      <c r="AD69" s="36" t="s">
        <v>339</v>
      </c>
      <c r="AE69" s="36" t="s">
        <v>339</v>
      </c>
      <c r="AF69" s="36" t="s">
        <v>339</v>
      </c>
      <c r="AG69" s="36" t="s">
        <v>339</v>
      </c>
      <c r="AH69" s="36" t="s">
        <v>339</v>
      </c>
      <c r="AI69" s="36" t="s">
        <v>339</v>
      </c>
      <c r="AJ69" s="36" t="s">
        <v>339</v>
      </c>
      <c r="AK69" s="36" t="s">
        <v>339</v>
      </c>
      <c r="AL69" s="36" t="s">
        <v>339</v>
      </c>
      <c r="AM69" s="36" t="s">
        <v>339</v>
      </c>
      <c r="AN69" s="36" t="s">
        <v>339</v>
      </c>
      <c r="AO69" s="36" t="s">
        <v>339</v>
      </c>
      <c r="AP69" s="36" t="s">
        <v>339</v>
      </c>
      <c r="AQ69" s="36" t="s">
        <v>339</v>
      </c>
      <c r="AR69" s="36" t="s">
        <v>339</v>
      </c>
      <c r="AS69" s="36" t="s">
        <v>339</v>
      </c>
      <c r="AT69" s="36" t="s">
        <v>339</v>
      </c>
      <c r="AU69" s="36" t="s">
        <v>339</v>
      </c>
      <c r="AV69" s="36" t="s">
        <v>339</v>
      </c>
      <c r="AW69" s="36" t="s">
        <v>339</v>
      </c>
      <c r="AX69" s="36" t="s">
        <v>339</v>
      </c>
      <c r="AY69" s="36" t="s">
        <v>339</v>
      </c>
      <c r="AZ69" s="36" t="s">
        <v>339</v>
      </c>
      <c r="BA69" s="36" t="s">
        <v>339</v>
      </c>
      <c r="BB69" s="36" t="s">
        <v>339</v>
      </c>
      <c r="BC69" s="36" t="s">
        <v>339</v>
      </c>
      <c r="BD69" s="36" t="s">
        <v>339</v>
      </c>
      <c r="BE69" s="36" t="s">
        <v>339</v>
      </c>
      <c r="BF69" s="36" t="s">
        <v>339</v>
      </c>
      <c r="BG69" s="36" t="s">
        <v>339</v>
      </c>
      <c r="BH69" s="36" t="s">
        <v>339</v>
      </c>
      <c r="BI69" s="36" t="s">
        <v>339</v>
      </c>
      <c r="BJ69" s="36" t="s">
        <v>339</v>
      </c>
      <c r="BK69" s="36" t="s">
        <v>339</v>
      </c>
      <c r="BL69" s="36" t="s">
        <v>339</v>
      </c>
    </row>
    <row r="70" spans="1:64" s="37" customFormat="1" x14ac:dyDescent="0.2">
      <c r="A70" s="34">
        <v>67</v>
      </c>
      <c r="B70" s="34" t="s">
        <v>173</v>
      </c>
      <c r="C70" s="34" t="s">
        <v>176</v>
      </c>
      <c r="D70" s="41" t="s">
        <v>339</v>
      </c>
      <c r="E70" s="36" t="s">
        <v>339</v>
      </c>
      <c r="F70" s="36" t="s">
        <v>339</v>
      </c>
      <c r="G70" s="36" t="s">
        <v>339</v>
      </c>
      <c r="H70" s="36" t="s">
        <v>339</v>
      </c>
      <c r="I70" s="36" t="s">
        <v>339</v>
      </c>
      <c r="J70" s="36" t="s">
        <v>339</v>
      </c>
      <c r="K70" s="36" t="s">
        <v>339</v>
      </c>
      <c r="L70" s="36" t="s">
        <v>339</v>
      </c>
      <c r="M70" s="36" t="s">
        <v>339</v>
      </c>
      <c r="N70" s="36" t="s">
        <v>339</v>
      </c>
      <c r="O70" s="36" t="s">
        <v>339</v>
      </c>
      <c r="P70" s="36" t="s">
        <v>339</v>
      </c>
      <c r="Q70" s="36" t="s">
        <v>339</v>
      </c>
      <c r="R70" s="36" t="s">
        <v>339</v>
      </c>
      <c r="S70" s="36" t="s">
        <v>339</v>
      </c>
      <c r="T70" s="36" t="s">
        <v>339</v>
      </c>
      <c r="U70" s="36" t="s">
        <v>339</v>
      </c>
      <c r="V70" s="36" t="s">
        <v>339</v>
      </c>
      <c r="W70" s="36" t="s">
        <v>339</v>
      </c>
      <c r="X70" s="36" t="s">
        <v>339</v>
      </c>
      <c r="Y70" s="36" t="s">
        <v>339</v>
      </c>
      <c r="Z70" s="36" t="s">
        <v>339</v>
      </c>
      <c r="AA70" s="36" t="s">
        <v>339</v>
      </c>
      <c r="AB70" s="36" t="s">
        <v>339</v>
      </c>
      <c r="AC70" s="36" t="s">
        <v>339</v>
      </c>
      <c r="AD70" s="36" t="s">
        <v>339</v>
      </c>
      <c r="AE70" s="36" t="s">
        <v>339</v>
      </c>
      <c r="AF70" s="36" t="s">
        <v>339</v>
      </c>
      <c r="AG70" s="36" t="s">
        <v>339</v>
      </c>
      <c r="AH70" s="36" t="s">
        <v>339</v>
      </c>
      <c r="AI70" s="36" t="s">
        <v>339</v>
      </c>
      <c r="AJ70" s="36" t="s">
        <v>339</v>
      </c>
      <c r="AK70" s="36" t="s">
        <v>339</v>
      </c>
      <c r="AL70" s="36" t="s">
        <v>339</v>
      </c>
      <c r="AM70" s="36" t="s">
        <v>339</v>
      </c>
      <c r="AN70" s="36" t="s">
        <v>339</v>
      </c>
      <c r="AO70" s="36" t="s">
        <v>339</v>
      </c>
      <c r="AP70" s="36" t="s">
        <v>339</v>
      </c>
      <c r="AQ70" s="36" t="s">
        <v>339</v>
      </c>
      <c r="AR70" s="36" t="s">
        <v>339</v>
      </c>
      <c r="AS70" s="36" t="s">
        <v>339</v>
      </c>
      <c r="AT70" s="36" t="s">
        <v>339</v>
      </c>
      <c r="AU70" s="36" t="s">
        <v>339</v>
      </c>
      <c r="AV70" s="36" t="s">
        <v>339</v>
      </c>
      <c r="AW70" s="36" t="s">
        <v>339</v>
      </c>
      <c r="AX70" s="36" t="s">
        <v>339</v>
      </c>
      <c r="AY70" s="36" t="s">
        <v>339</v>
      </c>
      <c r="AZ70" s="36" t="s">
        <v>339</v>
      </c>
      <c r="BA70" s="36" t="s">
        <v>339</v>
      </c>
      <c r="BB70" s="36" t="s">
        <v>339</v>
      </c>
      <c r="BC70" s="36" t="s">
        <v>339</v>
      </c>
      <c r="BD70" s="36" t="s">
        <v>339</v>
      </c>
      <c r="BE70" s="36" t="s">
        <v>339</v>
      </c>
      <c r="BF70" s="36" t="s">
        <v>339</v>
      </c>
      <c r="BG70" s="36" t="s">
        <v>339</v>
      </c>
      <c r="BH70" s="36" t="s">
        <v>339</v>
      </c>
      <c r="BI70" s="36" t="s">
        <v>339</v>
      </c>
      <c r="BJ70" s="36" t="s">
        <v>339</v>
      </c>
      <c r="BK70" s="36" t="s">
        <v>339</v>
      </c>
      <c r="BL70" s="36" t="s">
        <v>339</v>
      </c>
    </row>
    <row r="71" spans="1:64" s="37" customFormat="1" x14ac:dyDescent="0.2">
      <c r="A71" s="34">
        <v>68</v>
      </c>
      <c r="B71" s="34" t="s">
        <v>173</v>
      </c>
      <c r="C71" s="34" t="s">
        <v>177</v>
      </c>
      <c r="D71" s="41" t="s">
        <v>339</v>
      </c>
      <c r="E71" s="36" t="s">
        <v>339</v>
      </c>
      <c r="F71" s="36" t="s">
        <v>339</v>
      </c>
      <c r="G71" s="36" t="s">
        <v>339</v>
      </c>
      <c r="H71" s="36" t="s">
        <v>339</v>
      </c>
      <c r="I71" s="36" t="s">
        <v>339</v>
      </c>
      <c r="J71" s="36" t="s">
        <v>339</v>
      </c>
      <c r="K71" s="36" t="s">
        <v>339</v>
      </c>
      <c r="L71" s="36" t="s">
        <v>339</v>
      </c>
      <c r="M71" s="36" t="s">
        <v>339</v>
      </c>
      <c r="N71" s="36" t="s">
        <v>339</v>
      </c>
      <c r="O71" s="36" t="s">
        <v>339</v>
      </c>
      <c r="P71" s="36" t="s">
        <v>339</v>
      </c>
      <c r="Q71" s="36" t="s">
        <v>339</v>
      </c>
      <c r="R71" s="36" t="s">
        <v>339</v>
      </c>
      <c r="S71" s="36" t="s">
        <v>339</v>
      </c>
      <c r="T71" s="36" t="s">
        <v>339</v>
      </c>
      <c r="U71" s="36" t="s">
        <v>339</v>
      </c>
      <c r="V71" s="36" t="s">
        <v>339</v>
      </c>
      <c r="W71" s="36" t="s">
        <v>339</v>
      </c>
      <c r="X71" s="36" t="s">
        <v>339</v>
      </c>
      <c r="Y71" s="36" t="s">
        <v>339</v>
      </c>
      <c r="Z71" s="36" t="s">
        <v>339</v>
      </c>
      <c r="AA71" s="36" t="s">
        <v>339</v>
      </c>
      <c r="AB71" s="36" t="s">
        <v>339</v>
      </c>
      <c r="AC71" s="36" t="s">
        <v>339</v>
      </c>
      <c r="AD71" s="36" t="s">
        <v>339</v>
      </c>
      <c r="AE71" s="36" t="s">
        <v>339</v>
      </c>
      <c r="AF71" s="36" t="s">
        <v>339</v>
      </c>
      <c r="AG71" s="36" t="s">
        <v>339</v>
      </c>
      <c r="AH71" s="36" t="s">
        <v>339</v>
      </c>
      <c r="AI71" s="36" t="s">
        <v>339</v>
      </c>
      <c r="AJ71" s="36" t="s">
        <v>339</v>
      </c>
      <c r="AK71" s="36" t="s">
        <v>339</v>
      </c>
      <c r="AL71" s="36" t="s">
        <v>339</v>
      </c>
      <c r="AM71" s="36" t="s">
        <v>339</v>
      </c>
      <c r="AN71" s="36" t="s">
        <v>339</v>
      </c>
      <c r="AO71" s="36" t="s">
        <v>339</v>
      </c>
      <c r="AP71" s="36" t="s">
        <v>339</v>
      </c>
      <c r="AQ71" s="36" t="s">
        <v>339</v>
      </c>
      <c r="AR71" s="36" t="s">
        <v>339</v>
      </c>
      <c r="AS71" s="36" t="s">
        <v>339</v>
      </c>
      <c r="AT71" s="36" t="s">
        <v>339</v>
      </c>
      <c r="AU71" s="36" t="s">
        <v>339</v>
      </c>
      <c r="AV71" s="36" t="s">
        <v>339</v>
      </c>
      <c r="AW71" s="36" t="s">
        <v>339</v>
      </c>
      <c r="AX71" s="36" t="s">
        <v>339</v>
      </c>
      <c r="AY71" s="36" t="s">
        <v>339</v>
      </c>
      <c r="AZ71" s="36" t="s">
        <v>339</v>
      </c>
      <c r="BA71" s="36" t="s">
        <v>339</v>
      </c>
      <c r="BB71" s="36" t="s">
        <v>339</v>
      </c>
      <c r="BC71" s="36" t="s">
        <v>339</v>
      </c>
      <c r="BD71" s="36" t="s">
        <v>339</v>
      </c>
      <c r="BE71" s="36" t="s">
        <v>339</v>
      </c>
      <c r="BF71" s="36" t="s">
        <v>339</v>
      </c>
      <c r="BG71" s="36" t="s">
        <v>339</v>
      </c>
      <c r="BH71" s="36" t="s">
        <v>339</v>
      </c>
      <c r="BI71" s="36" t="s">
        <v>339</v>
      </c>
      <c r="BJ71" s="36" t="s">
        <v>339</v>
      </c>
      <c r="BK71" s="36" t="s">
        <v>339</v>
      </c>
      <c r="BL71" s="36" t="s">
        <v>339</v>
      </c>
    </row>
    <row r="72" spans="1:64" s="37" customFormat="1" x14ac:dyDescent="0.2">
      <c r="A72" s="34">
        <v>69</v>
      </c>
      <c r="B72" s="34" t="s">
        <v>173</v>
      </c>
      <c r="C72" s="34" t="s">
        <v>178</v>
      </c>
      <c r="D72" s="41" t="s">
        <v>339</v>
      </c>
      <c r="E72" s="36" t="s">
        <v>339</v>
      </c>
      <c r="F72" s="36" t="s">
        <v>339</v>
      </c>
      <c r="G72" s="36" t="s">
        <v>339</v>
      </c>
      <c r="H72" s="36" t="s">
        <v>339</v>
      </c>
      <c r="I72" s="36" t="s">
        <v>339</v>
      </c>
      <c r="J72" s="36" t="s">
        <v>339</v>
      </c>
      <c r="K72" s="36" t="s">
        <v>339</v>
      </c>
      <c r="L72" s="36" t="s">
        <v>339</v>
      </c>
      <c r="M72" s="36" t="s">
        <v>339</v>
      </c>
      <c r="N72" s="36" t="s">
        <v>339</v>
      </c>
      <c r="O72" s="36" t="s">
        <v>339</v>
      </c>
      <c r="P72" s="36" t="s">
        <v>339</v>
      </c>
      <c r="Q72" s="36" t="s">
        <v>339</v>
      </c>
      <c r="R72" s="36" t="s">
        <v>339</v>
      </c>
      <c r="S72" s="36" t="s">
        <v>339</v>
      </c>
      <c r="T72" s="36" t="s">
        <v>339</v>
      </c>
      <c r="U72" s="36" t="s">
        <v>339</v>
      </c>
      <c r="V72" s="36" t="s">
        <v>339</v>
      </c>
      <c r="W72" s="36" t="s">
        <v>339</v>
      </c>
      <c r="X72" s="36" t="s">
        <v>339</v>
      </c>
      <c r="Y72" s="36" t="s">
        <v>339</v>
      </c>
      <c r="Z72" s="36" t="s">
        <v>339</v>
      </c>
      <c r="AA72" s="36" t="s">
        <v>339</v>
      </c>
      <c r="AB72" s="36" t="s">
        <v>339</v>
      </c>
      <c r="AC72" s="36" t="s">
        <v>339</v>
      </c>
      <c r="AD72" s="36" t="s">
        <v>339</v>
      </c>
      <c r="AE72" s="36" t="s">
        <v>339</v>
      </c>
      <c r="AF72" s="36" t="s">
        <v>339</v>
      </c>
      <c r="AG72" s="36" t="s">
        <v>339</v>
      </c>
      <c r="AH72" s="36" t="s">
        <v>339</v>
      </c>
      <c r="AI72" s="36" t="s">
        <v>339</v>
      </c>
      <c r="AJ72" s="36" t="s">
        <v>339</v>
      </c>
      <c r="AK72" s="36" t="s">
        <v>339</v>
      </c>
      <c r="AL72" s="36" t="s">
        <v>339</v>
      </c>
      <c r="AM72" s="36" t="s">
        <v>339</v>
      </c>
      <c r="AN72" s="36" t="s">
        <v>339</v>
      </c>
      <c r="AO72" s="36" t="s">
        <v>339</v>
      </c>
      <c r="AP72" s="36" t="s">
        <v>339</v>
      </c>
      <c r="AQ72" s="36" t="s">
        <v>339</v>
      </c>
      <c r="AR72" s="36" t="s">
        <v>339</v>
      </c>
      <c r="AS72" s="36" t="s">
        <v>339</v>
      </c>
      <c r="AT72" s="36" t="s">
        <v>339</v>
      </c>
      <c r="AU72" s="36" t="s">
        <v>339</v>
      </c>
      <c r="AV72" s="36" t="s">
        <v>339</v>
      </c>
      <c r="AW72" s="36" t="s">
        <v>339</v>
      </c>
      <c r="AX72" s="36" t="s">
        <v>339</v>
      </c>
      <c r="AY72" s="36" t="s">
        <v>339</v>
      </c>
      <c r="AZ72" s="36" t="s">
        <v>339</v>
      </c>
      <c r="BA72" s="36" t="s">
        <v>339</v>
      </c>
      <c r="BB72" s="36" t="s">
        <v>339</v>
      </c>
      <c r="BC72" s="36" t="s">
        <v>339</v>
      </c>
      <c r="BD72" s="36" t="s">
        <v>339</v>
      </c>
      <c r="BE72" s="36" t="s">
        <v>339</v>
      </c>
      <c r="BF72" s="36" t="s">
        <v>339</v>
      </c>
      <c r="BG72" s="36" t="s">
        <v>339</v>
      </c>
      <c r="BH72" s="36" t="s">
        <v>339</v>
      </c>
      <c r="BI72" s="36" t="s">
        <v>339</v>
      </c>
      <c r="BJ72" s="36" t="s">
        <v>339</v>
      </c>
      <c r="BK72" s="36" t="s">
        <v>339</v>
      </c>
      <c r="BL72" s="36" t="s">
        <v>339</v>
      </c>
    </row>
    <row r="73" spans="1:64" s="37" customFormat="1" x14ac:dyDescent="0.2">
      <c r="A73" s="34">
        <v>70</v>
      </c>
      <c r="B73" s="34" t="s">
        <v>173</v>
      </c>
      <c r="C73" s="34" t="s">
        <v>179</v>
      </c>
      <c r="D73" s="41" t="s">
        <v>339</v>
      </c>
      <c r="E73" s="36" t="s">
        <v>339</v>
      </c>
      <c r="F73" s="36" t="s">
        <v>339</v>
      </c>
      <c r="G73" s="36" t="s">
        <v>339</v>
      </c>
      <c r="H73" s="36" t="s">
        <v>339</v>
      </c>
      <c r="I73" s="36" t="s">
        <v>339</v>
      </c>
      <c r="J73" s="36" t="s">
        <v>339</v>
      </c>
      <c r="K73" s="36" t="s">
        <v>339</v>
      </c>
      <c r="L73" s="36" t="s">
        <v>339</v>
      </c>
      <c r="M73" s="36" t="s">
        <v>339</v>
      </c>
      <c r="N73" s="36" t="s">
        <v>339</v>
      </c>
      <c r="O73" s="36" t="s">
        <v>339</v>
      </c>
      <c r="P73" s="36" t="s">
        <v>339</v>
      </c>
      <c r="Q73" s="36" t="s">
        <v>339</v>
      </c>
      <c r="R73" s="36" t="s">
        <v>339</v>
      </c>
      <c r="S73" s="36" t="s">
        <v>339</v>
      </c>
      <c r="T73" s="36" t="s">
        <v>339</v>
      </c>
      <c r="U73" s="36" t="s">
        <v>339</v>
      </c>
      <c r="V73" s="36" t="s">
        <v>339</v>
      </c>
      <c r="W73" s="36" t="s">
        <v>339</v>
      </c>
      <c r="X73" s="36" t="s">
        <v>339</v>
      </c>
      <c r="Y73" s="36" t="s">
        <v>339</v>
      </c>
      <c r="Z73" s="36" t="s">
        <v>339</v>
      </c>
      <c r="AA73" s="36" t="s">
        <v>339</v>
      </c>
      <c r="AB73" s="36" t="s">
        <v>339</v>
      </c>
      <c r="AC73" s="36" t="s">
        <v>339</v>
      </c>
      <c r="AD73" s="36" t="s">
        <v>339</v>
      </c>
      <c r="AE73" s="36" t="s">
        <v>339</v>
      </c>
      <c r="AF73" s="36" t="s">
        <v>339</v>
      </c>
      <c r="AG73" s="36" t="s">
        <v>339</v>
      </c>
      <c r="AH73" s="36" t="s">
        <v>339</v>
      </c>
      <c r="AI73" s="36" t="s">
        <v>339</v>
      </c>
      <c r="AJ73" s="36" t="s">
        <v>339</v>
      </c>
      <c r="AK73" s="36" t="s">
        <v>339</v>
      </c>
      <c r="AL73" s="36" t="s">
        <v>339</v>
      </c>
      <c r="AM73" s="36" t="s">
        <v>339</v>
      </c>
      <c r="AN73" s="36" t="s">
        <v>339</v>
      </c>
      <c r="AO73" s="36" t="s">
        <v>339</v>
      </c>
      <c r="AP73" s="36" t="s">
        <v>339</v>
      </c>
      <c r="AQ73" s="36" t="s">
        <v>339</v>
      </c>
      <c r="AR73" s="36" t="s">
        <v>339</v>
      </c>
      <c r="AS73" s="36" t="s">
        <v>339</v>
      </c>
      <c r="AT73" s="36" t="s">
        <v>339</v>
      </c>
      <c r="AU73" s="36" t="s">
        <v>339</v>
      </c>
      <c r="AV73" s="36" t="s">
        <v>339</v>
      </c>
      <c r="AW73" s="36" t="s">
        <v>339</v>
      </c>
      <c r="AX73" s="36" t="s">
        <v>339</v>
      </c>
      <c r="AY73" s="36" t="s">
        <v>339</v>
      </c>
      <c r="AZ73" s="36" t="s">
        <v>339</v>
      </c>
      <c r="BA73" s="36" t="s">
        <v>339</v>
      </c>
      <c r="BB73" s="36" t="s">
        <v>339</v>
      </c>
      <c r="BC73" s="36" t="s">
        <v>339</v>
      </c>
      <c r="BD73" s="36" t="s">
        <v>339</v>
      </c>
      <c r="BE73" s="36" t="s">
        <v>339</v>
      </c>
      <c r="BF73" s="36" t="s">
        <v>339</v>
      </c>
      <c r="BG73" s="36" t="s">
        <v>339</v>
      </c>
      <c r="BH73" s="36" t="s">
        <v>339</v>
      </c>
      <c r="BI73" s="36" t="s">
        <v>339</v>
      </c>
      <c r="BJ73" s="36" t="s">
        <v>339</v>
      </c>
      <c r="BK73" s="36" t="s">
        <v>339</v>
      </c>
      <c r="BL73" s="36" t="s">
        <v>339</v>
      </c>
    </row>
    <row r="74" spans="1:64" s="37" customFormat="1" x14ac:dyDescent="0.2">
      <c r="A74" s="34">
        <v>71</v>
      </c>
      <c r="B74" s="34" t="s">
        <v>181</v>
      </c>
      <c r="C74" s="34" t="s">
        <v>180</v>
      </c>
      <c r="D74" s="41">
        <v>6.4246001990000003</v>
      </c>
      <c r="E74" s="36">
        <v>311</v>
      </c>
      <c r="F74" s="36">
        <v>24</v>
      </c>
      <c r="G74" s="36">
        <v>84</v>
      </c>
      <c r="H74" s="36">
        <v>203</v>
      </c>
      <c r="I74" s="36">
        <v>67.640051571225996</v>
      </c>
      <c r="J74" s="36">
        <v>531.44990141915855</v>
      </c>
      <c r="K74" s="36">
        <v>22.827377071157599</v>
      </c>
      <c r="L74" s="36">
        <v>44.81267450006839</v>
      </c>
      <c r="M74" s="36">
        <v>330.88421199037793</v>
      </c>
      <c r="N74" s="36">
        <v>268.20574100000664</v>
      </c>
      <c r="O74" s="36">
        <v>14.312989827000001</v>
      </c>
      <c r="P74" s="36">
        <v>22.288587835000005</v>
      </c>
      <c r="Q74" s="36">
        <v>13.393448830000001</v>
      </c>
      <c r="R74" s="36">
        <v>0.91954099700000003</v>
      </c>
      <c r="S74" s="36">
        <v>21.089186531000006</v>
      </c>
      <c r="T74" s="36">
        <v>1.199401304</v>
      </c>
      <c r="U74" s="36">
        <v>30.017349999999986</v>
      </c>
      <c r="V74" s="36">
        <v>71.245699999999971</v>
      </c>
      <c r="W74" s="36">
        <v>111.97039139822598</v>
      </c>
      <c r="X74" s="36">
        <v>624.98418925415854</v>
      </c>
      <c r="Y74" s="36">
        <v>736.95458065238449</v>
      </c>
      <c r="Z74" s="36">
        <v>0.28113669931736657</v>
      </c>
      <c r="AA74" s="36">
        <v>0.13491331064152839</v>
      </c>
      <c r="AB74" s="36">
        <v>0.13491331100000001</v>
      </c>
      <c r="AC74" s="36">
        <v>0.59225768739109552</v>
      </c>
      <c r="AD74" s="36">
        <v>11.350740745360206</v>
      </c>
      <c r="AE74" s="36">
        <v>102.15666670824184</v>
      </c>
      <c r="AF74" s="36">
        <v>113.50740745360207</v>
      </c>
      <c r="AG74" s="36">
        <v>1.9558035706911365</v>
      </c>
      <c r="AH74" s="36">
        <v>3.3271141202561867</v>
      </c>
      <c r="AI74" s="36">
        <v>10.655757385144815</v>
      </c>
      <c r="AJ74" s="36">
        <v>5.1152175012844697E-3</v>
      </c>
      <c r="AK74" s="36">
        <v>6.1814461077490685E-3</v>
      </c>
      <c r="AL74" s="36">
        <v>1.5460299757135101E-2</v>
      </c>
      <c r="AM74" s="36">
        <v>2.5531764755835167</v>
      </c>
      <c r="AN74" s="36">
        <v>14.684036311724142</v>
      </c>
      <c r="AO74" s="36">
        <v>112.82788439314379</v>
      </c>
      <c r="AP74" s="36">
        <v>7240.2326871490004</v>
      </c>
      <c r="AQ74" s="36">
        <v>3898.5868315409998</v>
      </c>
      <c r="AR74" s="36">
        <v>11138.819518690001</v>
      </c>
      <c r="AS74" s="36">
        <v>91.479507006999995</v>
      </c>
      <c r="AT74" s="36">
        <v>28489.943983255002</v>
      </c>
      <c r="AU74" s="36">
        <v>61004.706657738003</v>
      </c>
      <c r="AV74" s="36">
        <v>15968.875526426</v>
      </c>
      <c r="AW74" s="36">
        <v>34193.698931669998</v>
      </c>
      <c r="AX74" s="36">
        <v>15186.323915945</v>
      </c>
      <c r="AY74" s="36">
        <v>32518.043427748999</v>
      </c>
      <c r="AZ74" s="36">
        <v>3.0319269270000002</v>
      </c>
      <c r="BA74" s="36">
        <v>6.0638538549999996</v>
      </c>
      <c r="BB74" s="36">
        <v>79.641966382999996</v>
      </c>
      <c r="BC74" s="36">
        <v>5465.9365019750003</v>
      </c>
      <c r="BD74" s="36">
        <v>11704.054353662999</v>
      </c>
      <c r="BE74" s="36">
        <v>3.2819491639999998</v>
      </c>
      <c r="BF74" s="36">
        <v>6.5638983279999996</v>
      </c>
      <c r="BG74" s="36">
        <v>12.53348445</v>
      </c>
      <c r="BH74" s="36">
        <v>115.943498729</v>
      </c>
      <c r="BI74" s="36">
        <v>1.2300000000000004</v>
      </c>
      <c r="BJ74" s="36">
        <v>1.4400000000000004</v>
      </c>
      <c r="BK74" s="36">
        <v>1.4400000000000006</v>
      </c>
      <c r="BL74" s="36">
        <v>1.5000000000000007</v>
      </c>
    </row>
    <row r="75" spans="1:64" s="37" customFormat="1" x14ac:dyDescent="0.2">
      <c r="A75" s="34">
        <v>72</v>
      </c>
      <c r="B75" s="34" t="s">
        <v>181</v>
      </c>
      <c r="C75" s="34" t="s">
        <v>182</v>
      </c>
      <c r="D75" s="41">
        <v>6.8970954129999997</v>
      </c>
      <c r="E75" s="36">
        <v>30</v>
      </c>
      <c r="F75" s="36">
        <v>21</v>
      </c>
      <c r="G75" s="36">
        <v>9</v>
      </c>
      <c r="H75" s="36">
        <v>0</v>
      </c>
      <c r="I75" s="36">
        <v>1626.1026899507212</v>
      </c>
      <c r="J75" s="36">
        <v>2422.8995965816894</v>
      </c>
      <c r="K75" s="36">
        <v>1262.4084364507537</v>
      </c>
      <c r="L75" s="36">
        <v>363.69425349996754</v>
      </c>
      <c r="M75" s="36">
        <v>3135.1705520325559</v>
      </c>
      <c r="N75" s="36">
        <v>913.83173449985475</v>
      </c>
      <c r="O75" s="36">
        <v>13.112151081999999</v>
      </c>
      <c r="P75" s="36">
        <v>22.433663141999997</v>
      </c>
      <c r="Q75" s="36">
        <v>12.356058638999999</v>
      </c>
      <c r="R75" s="36">
        <v>0.756092443</v>
      </c>
      <c r="S75" s="36">
        <v>21.447455606999998</v>
      </c>
      <c r="T75" s="36">
        <v>0.98620753500000002</v>
      </c>
      <c r="U75" s="36">
        <v>4.9715000000000016</v>
      </c>
      <c r="V75" s="36">
        <v>11.750600000000002</v>
      </c>
      <c r="W75" s="36">
        <v>1644.1863410327214</v>
      </c>
      <c r="X75" s="36">
        <v>2457.0838597236893</v>
      </c>
      <c r="Y75" s="36">
        <v>4101.2702007564112</v>
      </c>
      <c r="Z75" s="36">
        <v>2.3660630888663361</v>
      </c>
      <c r="AA75" s="36">
        <v>1.2868071308313604</v>
      </c>
      <c r="AB75" s="36">
        <v>6.7260362333342387</v>
      </c>
      <c r="AC75" s="36">
        <v>14.17772845410475</v>
      </c>
      <c r="AD75" s="36">
        <v>16.416193637078223</v>
      </c>
      <c r="AE75" s="36">
        <v>204.8315165999324</v>
      </c>
      <c r="AF75" s="36">
        <v>221.24771023701061</v>
      </c>
      <c r="AG75" s="36">
        <v>0.39249965718633878</v>
      </c>
      <c r="AH75" s="36">
        <v>0.66770056624802465</v>
      </c>
      <c r="AI75" s="36">
        <v>2.138446408118674</v>
      </c>
      <c r="AJ75" s="36">
        <v>0.11900400282662474</v>
      </c>
      <c r="AK75" s="36">
        <v>8.2761056048435283E-2</v>
      </c>
      <c r="AL75" s="36">
        <v>0.20881965374995531</v>
      </c>
      <c r="AM75" s="36">
        <v>14.689232114117713</v>
      </c>
      <c r="AN75" s="36">
        <v>17.166655259374686</v>
      </c>
      <c r="AO75" s="36">
        <v>207.17878266180102</v>
      </c>
      <c r="AP75" s="36">
        <v>8807.7178263829992</v>
      </c>
      <c r="AQ75" s="36">
        <v>4742.6172911289996</v>
      </c>
      <c r="AR75" s="36">
        <v>13550.335117511999</v>
      </c>
      <c r="AS75" s="36">
        <v>574.98822116600002</v>
      </c>
      <c r="AT75" s="36">
        <v>17308.343079392998</v>
      </c>
      <c r="AU75" s="36">
        <v>44043.500923692998</v>
      </c>
      <c r="AV75" s="36">
        <v>13322.253022051</v>
      </c>
      <c r="AW75" s="36">
        <v>33900.336998806997</v>
      </c>
      <c r="AX75" s="36">
        <v>13172.012554188999</v>
      </c>
      <c r="AY75" s="36">
        <v>33518.029105169</v>
      </c>
      <c r="AZ75" s="36">
        <v>7.7512663460000004</v>
      </c>
      <c r="BA75" s="36">
        <v>15.502532692999999</v>
      </c>
      <c r="BB75" s="36">
        <v>34.874428627</v>
      </c>
      <c r="BC75" s="36">
        <v>2752.9730893189999</v>
      </c>
      <c r="BD75" s="36">
        <v>7005.3252495730003</v>
      </c>
      <c r="BE75" s="36">
        <v>1.4371330470000001</v>
      </c>
      <c r="BF75" s="36">
        <v>2.8742660949999999</v>
      </c>
      <c r="BG75" s="36">
        <v>20.544131036</v>
      </c>
      <c r="BH75" s="36">
        <v>99.988026525999999</v>
      </c>
      <c r="BI75" s="36">
        <v>2.3000000000000012</v>
      </c>
      <c r="BJ75" s="36">
        <v>3.9000000000000008</v>
      </c>
      <c r="BK75" s="36">
        <v>5.3499999999999979</v>
      </c>
      <c r="BL75" s="36">
        <v>6.2599999999999945</v>
      </c>
    </row>
    <row r="76" spans="1:64" s="37" customFormat="1" x14ac:dyDescent="0.2">
      <c r="A76" s="34">
        <v>73</v>
      </c>
      <c r="B76" s="34" t="s">
        <v>181</v>
      </c>
      <c r="C76" s="34" t="s">
        <v>183</v>
      </c>
      <c r="D76" s="41">
        <v>5.0633177659999999</v>
      </c>
      <c r="E76" s="36">
        <v>113</v>
      </c>
      <c r="F76" s="36">
        <v>0</v>
      </c>
      <c r="G76" s="36">
        <v>5</v>
      </c>
      <c r="H76" s="36">
        <v>108</v>
      </c>
      <c r="I76" s="36">
        <v>0</v>
      </c>
      <c r="J76" s="36">
        <v>0</v>
      </c>
      <c r="K76" s="36">
        <v>0</v>
      </c>
      <c r="L76" s="36">
        <v>0</v>
      </c>
      <c r="M76" s="36">
        <v>0</v>
      </c>
      <c r="N76" s="36">
        <v>0</v>
      </c>
      <c r="O76" s="36">
        <v>2.0679744E-2</v>
      </c>
      <c r="P76" s="36">
        <v>3.6316833E-2</v>
      </c>
      <c r="Q76" s="36">
        <v>2.0253403E-2</v>
      </c>
      <c r="R76" s="36">
        <v>4.26341E-4</v>
      </c>
      <c r="S76" s="36">
        <v>3.5760735000000002E-2</v>
      </c>
      <c r="T76" s="36">
        <v>5.5609799999999999E-4</v>
      </c>
      <c r="U76" s="36">
        <v>0.41460000000000002</v>
      </c>
      <c r="V76" s="36">
        <v>0.98280000000000001</v>
      </c>
      <c r="W76" s="36">
        <v>0.43527974400000002</v>
      </c>
      <c r="X76" s="36">
        <v>1.019116833</v>
      </c>
      <c r="Y76" s="36">
        <v>1.454396577</v>
      </c>
      <c r="Z76" s="36">
        <v>0</v>
      </c>
      <c r="AA76" s="36">
        <v>0</v>
      </c>
      <c r="AB76" s="36">
        <v>0</v>
      </c>
      <c r="AC76" s="36">
        <v>0</v>
      </c>
      <c r="AD76" s="36">
        <v>0</v>
      </c>
      <c r="AE76" s="36">
        <v>0</v>
      </c>
      <c r="AF76" s="36">
        <v>0</v>
      </c>
      <c r="AG76" s="36">
        <v>2.7781953029319753E-2</v>
      </c>
      <c r="AH76" s="36">
        <v>4.7261253429187633E-2</v>
      </c>
      <c r="AI76" s="36">
        <v>0.15136374409077663</v>
      </c>
      <c r="AJ76" s="36">
        <v>0</v>
      </c>
      <c r="AK76" s="36">
        <v>0</v>
      </c>
      <c r="AL76" s="36">
        <v>0</v>
      </c>
      <c r="AM76" s="36">
        <v>2.7781953029319753E-2</v>
      </c>
      <c r="AN76" s="36">
        <v>4.7261253429187633E-2</v>
      </c>
      <c r="AO76" s="36">
        <v>0.15136374409077663</v>
      </c>
      <c r="AP76" s="36">
        <v>1.0134507669999999</v>
      </c>
      <c r="AQ76" s="36">
        <v>0.54570425899999997</v>
      </c>
      <c r="AR76" s="36">
        <v>1.559155026</v>
      </c>
      <c r="AS76" s="36">
        <v>2.604566E-3</v>
      </c>
      <c r="AT76" s="36">
        <v>1.2481223E-2</v>
      </c>
      <c r="AU76" s="36">
        <v>2.6978912000000001E-2</v>
      </c>
      <c r="AV76" s="36">
        <v>8.6102319999999996E-2</v>
      </c>
      <c r="AW76" s="36">
        <v>0.186115321</v>
      </c>
      <c r="AX76" s="36">
        <v>7.5886115000000004E-2</v>
      </c>
      <c r="AY76" s="36">
        <v>0.164032382</v>
      </c>
      <c r="AZ76" s="36">
        <v>2.3240000000000001E-5</v>
      </c>
      <c r="BA76" s="36">
        <v>4.6480000000000002E-5</v>
      </c>
      <c r="BB76" s="36">
        <v>0</v>
      </c>
      <c r="BC76" s="36">
        <v>0</v>
      </c>
      <c r="BD76" s="36">
        <v>0</v>
      </c>
      <c r="BE76" s="36">
        <v>0</v>
      </c>
      <c r="BF76" s="36">
        <v>0</v>
      </c>
      <c r="BG76" s="36">
        <v>0.78036340800000004</v>
      </c>
      <c r="BH76" s="36">
        <v>2.6063748680000001</v>
      </c>
      <c r="BI76" s="36">
        <v>0</v>
      </c>
      <c r="BJ76" s="36">
        <v>0</v>
      </c>
      <c r="BK76" s="36">
        <v>0</v>
      </c>
      <c r="BL76" s="36">
        <v>0</v>
      </c>
    </row>
    <row r="77" spans="1:64" s="37" customFormat="1" x14ac:dyDescent="0.2">
      <c r="A77" s="34">
        <v>74</v>
      </c>
      <c r="B77" s="34" t="s">
        <v>181</v>
      </c>
      <c r="C77" s="34" t="s">
        <v>184</v>
      </c>
      <c r="D77" s="41">
        <v>5.3154050000000002</v>
      </c>
      <c r="E77" s="36">
        <v>64</v>
      </c>
      <c r="F77" s="36">
        <v>1</v>
      </c>
      <c r="G77" s="36">
        <v>8</v>
      </c>
      <c r="H77" s="36">
        <v>55</v>
      </c>
      <c r="I77" s="36">
        <v>0</v>
      </c>
      <c r="J77" s="36">
        <v>0</v>
      </c>
      <c r="K77" s="36">
        <v>0</v>
      </c>
      <c r="L77" s="36">
        <v>0</v>
      </c>
      <c r="M77" s="36">
        <v>0</v>
      </c>
      <c r="N77" s="36">
        <v>0</v>
      </c>
      <c r="O77" s="36">
        <v>4.7010648000000002E-2</v>
      </c>
      <c r="P77" s="36">
        <v>8.3058860000000012E-2</v>
      </c>
      <c r="Q77" s="36">
        <v>4.5964149000000003E-2</v>
      </c>
      <c r="R77" s="36">
        <v>1.046499E-3</v>
      </c>
      <c r="S77" s="36">
        <v>8.1693861000000007E-2</v>
      </c>
      <c r="T77" s="36">
        <v>1.364999E-3</v>
      </c>
      <c r="U77" s="36">
        <v>2.35345</v>
      </c>
      <c r="V77" s="36">
        <v>5.565100000000001</v>
      </c>
      <c r="W77" s="36">
        <v>2.4004606480000001</v>
      </c>
      <c r="X77" s="36">
        <v>5.6481588600000014</v>
      </c>
      <c r="Y77" s="36">
        <v>8.0486195080000016</v>
      </c>
      <c r="Z77" s="36">
        <v>0</v>
      </c>
      <c r="AA77" s="36">
        <v>0</v>
      </c>
      <c r="AB77" s="36">
        <v>0</v>
      </c>
      <c r="AC77" s="36">
        <v>0</v>
      </c>
      <c r="AD77" s="36">
        <v>0</v>
      </c>
      <c r="AE77" s="36">
        <v>0</v>
      </c>
      <c r="AF77" s="36">
        <v>0</v>
      </c>
      <c r="AG77" s="36">
        <v>0.16606898257754249</v>
      </c>
      <c r="AH77" s="36">
        <v>0.28250815426984233</v>
      </c>
      <c r="AI77" s="36">
        <v>0.90478962921557615</v>
      </c>
      <c r="AJ77" s="36">
        <v>0</v>
      </c>
      <c r="AK77" s="36">
        <v>0</v>
      </c>
      <c r="AL77" s="36">
        <v>0</v>
      </c>
      <c r="AM77" s="36">
        <v>0.16606898257754249</v>
      </c>
      <c r="AN77" s="36">
        <v>0.28250815426984233</v>
      </c>
      <c r="AO77" s="36">
        <v>0.90478962921557615</v>
      </c>
      <c r="AP77" s="36">
        <v>9.0469134909999998</v>
      </c>
      <c r="AQ77" s="36">
        <v>4.8714149569999998</v>
      </c>
      <c r="AR77" s="36">
        <v>13.918328448</v>
      </c>
      <c r="AS77" s="36">
        <v>0.21454636099999999</v>
      </c>
      <c r="AT77" s="36">
        <v>13.576768786000001</v>
      </c>
      <c r="AU77" s="36">
        <v>31.212316008999998</v>
      </c>
      <c r="AV77" s="36">
        <v>15.84995518</v>
      </c>
      <c r="AW77" s="36">
        <v>36.438258439999998</v>
      </c>
      <c r="AX77" s="36">
        <v>14.580292269999999</v>
      </c>
      <c r="AY77" s="36">
        <v>33.519366574999999</v>
      </c>
      <c r="AZ77" s="36">
        <v>4.3410829999999999E-3</v>
      </c>
      <c r="BA77" s="36">
        <v>8.6821669999999993E-3</v>
      </c>
      <c r="BB77" s="36">
        <v>0</v>
      </c>
      <c r="BC77" s="36">
        <v>0</v>
      </c>
      <c r="BD77" s="36">
        <v>0</v>
      </c>
      <c r="BE77" s="36">
        <v>0</v>
      </c>
      <c r="BF77" s="36">
        <v>0</v>
      </c>
      <c r="BG77" s="36">
        <v>0.79524441300000004</v>
      </c>
      <c r="BH77" s="36">
        <v>3.7415168849999998</v>
      </c>
      <c r="BI77" s="36">
        <v>0</v>
      </c>
      <c r="BJ77" s="36">
        <v>0</v>
      </c>
      <c r="BK77" s="36">
        <v>0</v>
      </c>
      <c r="BL77" s="36">
        <v>0</v>
      </c>
    </row>
    <row r="78" spans="1:64" s="37" customFormat="1" x14ac:dyDescent="0.2">
      <c r="A78" s="34">
        <v>75</v>
      </c>
      <c r="B78" s="34" t="s">
        <v>181</v>
      </c>
      <c r="C78" s="34" t="s">
        <v>185</v>
      </c>
      <c r="D78" s="41">
        <v>5.9618755099999996</v>
      </c>
      <c r="E78" s="36">
        <v>11</v>
      </c>
      <c r="F78" s="36">
        <v>1</v>
      </c>
      <c r="G78" s="36">
        <v>4</v>
      </c>
      <c r="H78" s="36">
        <v>6</v>
      </c>
      <c r="I78" s="36">
        <v>0.56470520909273081</v>
      </c>
      <c r="J78" s="36">
        <v>5.6485314849011861</v>
      </c>
      <c r="K78" s="36">
        <v>5.3225709097004796E-2</v>
      </c>
      <c r="L78" s="36">
        <v>0.51147949999572606</v>
      </c>
      <c r="M78" s="36">
        <v>1.7177191939874741</v>
      </c>
      <c r="N78" s="36">
        <v>4.4955175000064429</v>
      </c>
      <c r="O78" s="36">
        <v>0.126499428</v>
      </c>
      <c r="P78" s="36">
        <v>0.22209786800000003</v>
      </c>
      <c r="Q78" s="36">
        <v>0.119382214</v>
      </c>
      <c r="R78" s="36">
        <v>7.1172140000000002E-3</v>
      </c>
      <c r="S78" s="36">
        <v>0.21281454600000002</v>
      </c>
      <c r="T78" s="36">
        <v>9.2833220000000001E-3</v>
      </c>
      <c r="U78" s="36">
        <v>0.13240000000000002</v>
      </c>
      <c r="V78" s="36">
        <v>0.31609999999999999</v>
      </c>
      <c r="W78" s="36">
        <v>0.8236046370927308</v>
      </c>
      <c r="X78" s="36">
        <v>6.1867293529011853</v>
      </c>
      <c r="Y78" s="36">
        <v>7.0103339899939163</v>
      </c>
      <c r="Z78" s="36">
        <v>3.5406430397266226E-3</v>
      </c>
      <c r="AA78" s="36">
        <v>1.5434234197744894E-3</v>
      </c>
      <c r="AB78" s="36">
        <v>1.5434229999999999E-3</v>
      </c>
      <c r="AC78" s="36">
        <v>4.1398752015246265E-4</v>
      </c>
      <c r="AD78" s="36">
        <v>7.9657577971382065E-2</v>
      </c>
      <c r="AE78" s="36">
        <v>0.71691820174243859</v>
      </c>
      <c r="AF78" s="36">
        <v>0.79657577971382043</v>
      </c>
      <c r="AG78" s="36">
        <v>1.0191819761075162E-2</v>
      </c>
      <c r="AH78" s="36">
        <v>1.7337808329185331E-2</v>
      </c>
      <c r="AI78" s="36">
        <v>5.5527845594823294E-2</v>
      </c>
      <c r="AJ78" s="36">
        <v>6.0504184536426859E-5</v>
      </c>
      <c r="AK78" s="36">
        <v>7.3115826679079189E-5</v>
      </c>
      <c r="AL78" s="36">
        <v>1.8286863263795812E-4</v>
      </c>
      <c r="AM78" s="36">
        <v>1.0666311465764052E-2</v>
      </c>
      <c r="AN78" s="36">
        <v>9.7068502127246478E-2</v>
      </c>
      <c r="AO78" s="36">
        <v>0.7726289159698998</v>
      </c>
      <c r="AP78" s="36">
        <v>329.73015130800002</v>
      </c>
      <c r="AQ78" s="36">
        <v>177.54700455</v>
      </c>
      <c r="AR78" s="36">
        <v>507.27715585800001</v>
      </c>
      <c r="AS78" s="36">
        <v>19.957170954999999</v>
      </c>
      <c r="AT78" s="36">
        <v>1074.3705970640001</v>
      </c>
      <c r="AU78" s="36">
        <v>2660.7543001720001</v>
      </c>
      <c r="AV78" s="36">
        <v>618.72974869100005</v>
      </c>
      <c r="AW78" s="36">
        <v>1532.3277125909999</v>
      </c>
      <c r="AX78" s="36">
        <v>599.05889092100006</v>
      </c>
      <c r="AY78" s="36">
        <v>1483.611450678</v>
      </c>
      <c r="AZ78" s="36">
        <v>0.134191384</v>
      </c>
      <c r="BA78" s="36">
        <v>0.26838276900000002</v>
      </c>
      <c r="BB78" s="36">
        <v>1.2920248489999999</v>
      </c>
      <c r="BC78" s="36">
        <v>58.6014652</v>
      </c>
      <c r="BD78" s="36">
        <v>145.13064761300001</v>
      </c>
      <c r="BE78" s="36">
        <v>5.3242782000000002E-2</v>
      </c>
      <c r="BF78" s="36">
        <v>0.106485564</v>
      </c>
      <c r="BG78" s="36">
        <v>1.8629749040000001</v>
      </c>
      <c r="BH78" s="36">
        <v>14.680727971</v>
      </c>
      <c r="BI78" s="36">
        <v>0.18</v>
      </c>
      <c r="BJ78" s="36">
        <v>0.18</v>
      </c>
      <c r="BK78" s="36">
        <v>0.4800000000000002</v>
      </c>
      <c r="BL78" s="36">
        <v>0.4800000000000002</v>
      </c>
    </row>
    <row r="79" spans="1:64" s="37" customFormat="1" x14ac:dyDescent="0.2">
      <c r="A79" s="34">
        <v>76</v>
      </c>
      <c r="B79" s="34" t="s">
        <v>181</v>
      </c>
      <c r="C79" s="34" t="s">
        <v>186</v>
      </c>
      <c r="D79" s="41">
        <v>6.4559767270000004</v>
      </c>
      <c r="E79" s="36">
        <v>14</v>
      </c>
      <c r="F79" s="36">
        <v>7</v>
      </c>
      <c r="G79" s="36">
        <v>6</v>
      </c>
      <c r="H79" s="36">
        <v>1</v>
      </c>
      <c r="I79" s="36">
        <v>1.6435566371832218</v>
      </c>
      <c r="J79" s="36">
        <v>18.578126903489231</v>
      </c>
      <c r="K79" s="36">
        <v>1.0193286371874553</v>
      </c>
      <c r="L79" s="36">
        <v>0.6242279999957665</v>
      </c>
      <c r="M79" s="36">
        <v>15.828042540672486</v>
      </c>
      <c r="N79" s="36">
        <v>4.3936409999999633</v>
      </c>
      <c r="O79" s="36">
        <v>0.37583745899999998</v>
      </c>
      <c r="P79" s="36">
        <v>0.64835852800000005</v>
      </c>
      <c r="Q79" s="36">
        <v>0.36560006</v>
      </c>
      <c r="R79" s="36">
        <v>1.0237399000000001E-2</v>
      </c>
      <c r="S79" s="36">
        <v>0.63500539900000008</v>
      </c>
      <c r="T79" s="36">
        <v>1.3353128999999998E-2</v>
      </c>
      <c r="U79" s="36">
        <v>0.5677000000000002</v>
      </c>
      <c r="V79" s="36">
        <v>1.3456999999999999</v>
      </c>
      <c r="W79" s="36">
        <v>2.5870940961832218</v>
      </c>
      <c r="X79" s="36">
        <v>20.572185431489231</v>
      </c>
      <c r="Y79" s="36">
        <v>23.159279527672453</v>
      </c>
      <c r="Z79" s="36">
        <v>8.3838729603664293E-3</v>
      </c>
      <c r="AA79" s="36">
        <v>4.0151731895010732E-3</v>
      </c>
      <c r="AB79" s="36">
        <v>4.0151730000000004E-3</v>
      </c>
      <c r="AC79" s="36">
        <v>6.7191224140983816E-3</v>
      </c>
      <c r="AD79" s="36">
        <v>0.14360227858465066</v>
      </c>
      <c r="AE79" s="36">
        <v>1.2924205072618558</v>
      </c>
      <c r="AF79" s="36">
        <v>1.4360227858465062</v>
      </c>
      <c r="AG79" s="36">
        <v>3.9684514817569128E-2</v>
      </c>
      <c r="AH79" s="36">
        <v>6.7509289574715303E-2</v>
      </c>
      <c r="AI79" s="36">
        <v>0.21621218417848009</v>
      </c>
      <c r="AJ79" s="36">
        <v>1.5739999226940427E-4</v>
      </c>
      <c r="AK79" s="36">
        <v>1.9020883656296328E-4</v>
      </c>
      <c r="AL79" s="36">
        <v>4.7572777930278881E-4</v>
      </c>
      <c r="AM79" s="36">
        <v>4.656103722393691E-2</v>
      </c>
      <c r="AN79" s="36">
        <v>0.21130177699592892</v>
      </c>
      <c r="AO79" s="36">
        <v>1.5091084192196387</v>
      </c>
      <c r="AP79" s="36">
        <v>392.58147481399999</v>
      </c>
      <c r="AQ79" s="36">
        <v>211.39002489999999</v>
      </c>
      <c r="AR79" s="36">
        <v>603.97149971399995</v>
      </c>
      <c r="AS79" s="36">
        <v>22.873505638000001</v>
      </c>
      <c r="AT79" s="36">
        <v>1428.150980639</v>
      </c>
      <c r="AU79" s="36">
        <v>3189.8666366299999</v>
      </c>
      <c r="AV79" s="36">
        <v>858.89587806400004</v>
      </c>
      <c r="AW79" s="36">
        <v>1918.398924845</v>
      </c>
      <c r="AX79" s="36">
        <v>834.76167686300005</v>
      </c>
      <c r="AY79" s="36">
        <v>1864.493641542</v>
      </c>
      <c r="AZ79" s="36">
        <v>0.25806894899999999</v>
      </c>
      <c r="BA79" s="36">
        <v>0.51613789899999996</v>
      </c>
      <c r="BB79" s="36">
        <v>0.60891254299999997</v>
      </c>
      <c r="BC79" s="36">
        <v>60.601990465</v>
      </c>
      <c r="BD79" s="36">
        <v>135.35842506899999</v>
      </c>
      <c r="BE79" s="36">
        <v>2.5092548999999999E-2</v>
      </c>
      <c r="BF79" s="36">
        <v>5.0185098999999997E-2</v>
      </c>
      <c r="BG79" s="36">
        <v>3.5297181910000002</v>
      </c>
      <c r="BH79" s="36">
        <v>12.42280794</v>
      </c>
      <c r="BI79" s="36">
        <v>0.30000000000000004</v>
      </c>
      <c r="BJ79" s="36">
        <v>0.40000000000000013</v>
      </c>
      <c r="BK79" s="36">
        <v>0.6000000000000002</v>
      </c>
      <c r="BL79" s="36">
        <v>0.65000000000000024</v>
      </c>
    </row>
    <row r="80" spans="1:64" s="37" customFormat="1" x14ac:dyDescent="0.2">
      <c r="A80" s="34">
        <v>77</v>
      </c>
      <c r="B80" s="34" t="s">
        <v>181</v>
      </c>
      <c r="C80" s="34" t="s">
        <v>187</v>
      </c>
      <c r="D80" s="41">
        <v>6.6975933059999999</v>
      </c>
      <c r="E80" s="36">
        <v>11</v>
      </c>
      <c r="F80" s="36">
        <v>6</v>
      </c>
      <c r="G80" s="36">
        <v>5</v>
      </c>
      <c r="H80" s="36">
        <v>0</v>
      </c>
      <c r="I80" s="36">
        <v>68.942915527734598</v>
      </c>
      <c r="J80" s="36">
        <v>232.4330164197205</v>
      </c>
      <c r="K80" s="36">
        <v>34.870790527672995</v>
      </c>
      <c r="L80" s="36">
        <v>34.072125000061604</v>
      </c>
      <c r="M80" s="36">
        <v>156.73202344747187</v>
      </c>
      <c r="N80" s="36">
        <v>144.64390849998324</v>
      </c>
      <c r="O80" s="36">
        <v>0.78932150300000004</v>
      </c>
      <c r="P80" s="36">
        <v>1.3629780290000002</v>
      </c>
      <c r="Q80" s="36">
        <v>0.72643309300000003</v>
      </c>
      <c r="R80" s="36">
        <v>6.2888410000000006E-2</v>
      </c>
      <c r="S80" s="36">
        <v>1.2809496680000001</v>
      </c>
      <c r="T80" s="36">
        <v>8.2028360999999994E-2</v>
      </c>
      <c r="U80" s="36">
        <v>0.99780000000000002</v>
      </c>
      <c r="V80" s="36">
        <v>2.3578999999999999</v>
      </c>
      <c r="W80" s="36">
        <v>70.730037030734593</v>
      </c>
      <c r="X80" s="36">
        <v>236.15389444872051</v>
      </c>
      <c r="Y80" s="36">
        <v>306.8839314794551</v>
      </c>
      <c r="Z80" s="36">
        <v>0.16234722982392799</v>
      </c>
      <c r="AA80" s="36">
        <v>8.0544212300386844E-2</v>
      </c>
      <c r="AB80" s="36">
        <v>8.0544212000000004E-2</v>
      </c>
      <c r="AC80" s="36">
        <v>0.372552258074419</v>
      </c>
      <c r="AD80" s="36">
        <v>1.6466830153790497</v>
      </c>
      <c r="AE80" s="36">
        <v>16.070358198345698</v>
      </c>
      <c r="AF80" s="36">
        <v>17.717041213724745</v>
      </c>
      <c r="AG80" s="36">
        <v>8.0841490710922406E-2</v>
      </c>
      <c r="AH80" s="36">
        <v>0.13752345546225889</v>
      </c>
      <c r="AI80" s="36">
        <v>0.44044674249399113</v>
      </c>
      <c r="AJ80" s="36">
        <v>3.1574376711123939E-3</v>
      </c>
      <c r="AK80" s="36">
        <v>3.8155817585943789E-3</v>
      </c>
      <c r="AL80" s="36">
        <v>9.5430804875538452E-3</v>
      </c>
      <c r="AM80" s="36">
        <v>0.45655118645645376</v>
      </c>
      <c r="AN80" s="36">
        <v>1.7880220525999029</v>
      </c>
      <c r="AO80" s="36">
        <v>16.520348021327241</v>
      </c>
      <c r="AP80" s="36">
        <v>2432.392811486</v>
      </c>
      <c r="AQ80" s="36">
        <v>1309.7499754150001</v>
      </c>
      <c r="AR80" s="36">
        <v>3742.1427869010004</v>
      </c>
      <c r="AS80" s="36">
        <v>109.560182146</v>
      </c>
      <c r="AT80" s="36">
        <v>6570.0285303350001</v>
      </c>
      <c r="AU80" s="36">
        <v>16512.235883181002</v>
      </c>
      <c r="AV80" s="36">
        <v>3817.738285296</v>
      </c>
      <c r="AW80" s="36">
        <v>9594.9956405819994</v>
      </c>
      <c r="AX80" s="36">
        <v>3695.4527662370001</v>
      </c>
      <c r="AY80" s="36">
        <v>9287.6594811600007</v>
      </c>
      <c r="AZ80" s="36">
        <v>1.251696234</v>
      </c>
      <c r="BA80" s="36">
        <v>2.5033924679999999</v>
      </c>
      <c r="BB80" s="36">
        <v>8.0414201599999995</v>
      </c>
      <c r="BC80" s="36">
        <v>510.77645808400001</v>
      </c>
      <c r="BD80" s="36">
        <v>1283.7176156109999</v>
      </c>
      <c r="BE80" s="36">
        <v>0.33137720399999998</v>
      </c>
      <c r="BF80" s="36">
        <v>0.66275440799999996</v>
      </c>
      <c r="BG80" s="36">
        <v>6.708103285</v>
      </c>
      <c r="BH80" s="36">
        <v>31.437436503000001</v>
      </c>
      <c r="BI80" s="36">
        <v>0.62000000000000011</v>
      </c>
      <c r="BJ80" s="36">
        <v>0.87000000000000011</v>
      </c>
      <c r="BK80" s="36">
        <v>2.2200000000000006</v>
      </c>
      <c r="BL80" s="36">
        <v>2.4699999999999998</v>
      </c>
    </row>
    <row r="81" spans="1:64" s="37" customFormat="1" x14ac:dyDescent="0.2">
      <c r="A81" s="34">
        <v>78</v>
      </c>
      <c r="B81" s="34" t="s">
        <v>181</v>
      </c>
      <c r="C81" s="34" t="s">
        <v>188</v>
      </c>
      <c r="D81" s="41">
        <v>5.3368261779999999</v>
      </c>
      <c r="E81" s="36">
        <v>11</v>
      </c>
      <c r="F81" s="36">
        <v>0</v>
      </c>
      <c r="G81" s="36">
        <v>3</v>
      </c>
      <c r="H81" s="36">
        <v>8</v>
      </c>
      <c r="I81" s="36">
        <v>2.030287187205901E-4</v>
      </c>
      <c r="J81" s="36">
        <v>1.4485307810436969</v>
      </c>
      <c r="K81" s="36">
        <v>2.030287187205901E-4</v>
      </c>
      <c r="L81" s="36">
        <v>0</v>
      </c>
      <c r="M81" s="36">
        <v>5.2055809762404745E-2</v>
      </c>
      <c r="N81" s="36">
        <v>1.396678000000013</v>
      </c>
      <c r="O81" s="36">
        <v>4.6597239999999996E-3</v>
      </c>
      <c r="P81" s="36">
        <v>8.0703670000000002E-3</v>
      </c>
      <c r="Q81" s="36">
        <v>4.2841019999999997E-3</v>
      </c>
      <c r="R81" s="36">
        <v>3.7562200000000004E-4</v>
      </c>
      <c r="S81" s="36">
        <v>7.580425E-3</v>
      </c>
      <c r="T81" s="36">
        <v>4.8994200000000005E-4</v>
      </c>
      <c r="U81" s="36">
        <v>6.4799999999999996E-2</v>
      </c>
      <c r="V81" s="36">
        <v>0.15359999999999999</v>
      </c>
      <c r="W81" s="36">
        <v>6.9662752718720591E-2</v>
      </c>
      <c r="X81" s="36">
        <v>1.6102011480436969</v>
      </c>
      <c r="Y81" s="36">
        <v>1.6798639007624174</v>
      </c>
      <c r="Z81" s="36">
        <v>1.2912274104783275E-5</v>
      </c>
      <c r="AA81" s="36">
        <v>2.7632266584236207E-6</v>
      </c>
      <c r="AB81" s="36">
        <v>2.7632300000000001E-6</v>
      </c>
      <c r="AC81" s="36">
        <v>1.2335005083190581E-6</v>
      </c>
      <c r="AD81" s="36">
        <v>8.9323436412354767E-3</v>
      </c>
      <c r="AE81" s="36">
        <v>8.0391092771119291E-2</v>
      </c>
      <c r="AF81" s="36">
        <v>8.9323436412354767E-2</v>
      </c>
      <c r="AG81" s="36">
        <v>5.5924451820895515E-3</v>
      </c>
      <c r="AH81" s="36">
        <v>9.5135849074626851E-3</v>
      </c>
      <c r="AI81" s="36">
        <v>3.0469184095522385E-2</v>
      </c>
      <c r="AJ81" s="36">
        <v>1.0832220190282176E-7</v>
      </c>
      <c r="AK81" s="36">
        <v>1.3090115007644182E-7</v>
      </c>
      <c r="AL81" s="36">
        <v>3.2739442898297161E-7</v>
      </c>
      <c r="AM81" s="36">
        <v>5.5937870047997737E-3</v>
      </c>
      <c r="AN81" s="36">
        <v>1.8446059449848239E-2</v>
      </c>
      <c r="AO81" s="36">
        <v>0.11086060426107067</v>
      </c>
      <c r="AP81" s="36">
        <v>13.308792552</v>
      </c>
      <c r="AQ81" s="36">
        <v>7.1662729130000002</v>
      </c>
      <c r="AR81" s="36">
        <v>20.475065465</v>
      </c>
      <c r="AS81" s="36">
        <v>0.79544312299999997</v>
      </c>
      <c r="AT81" s="36">
        <v>32.896868134999998</v>
      </c>
      <c r="AU81" s="36">
        <v>88.604858008999997</v>
      </c>
      <c r="AV81" s="36">
        <v>32.316858060999998</v>
      </c>
      <c r="AW81" s="36">
        <v>87.042651235999998</v>
      </c>
      <c r="AX81" s="36">
        <v>29.867752843000002</v>
      </c>
      <c r="AY81" s="36">
        <v>80.446198976000005</v>
      </c>
      <c r="AZ81" s="36">
        <v>6.9854419999999997E-3</v>
      </c>
      <c r="BA81" s="36">
        <v>1.3970883999999999E-2</v>
      </c>
      <c r="BB81" s="36">
        <v>0</v>
      </c>
      <c r="BC81" s="36">
        <v>0</v>
      </c>
      <c r="BD81" s="36">
        <v>0</v>
      </c>
      <c r="BE81" s="36">
        <v>0</v>
      </c>
      <c r="BF81" s="36">
        <v>0</v>
      </c>
      <c r="BG81" s="36">
        <v>1.2273529030000001</v>
      </c>
      <c r="BH81" s="36">
        <v>4.9384334079999999</v>
      </c>
      <c r="BI81" s="36">
        <v>0</v>
      </c>
      <c r="BJ81" s="36">
        <v>0</v>
      </c>
      <c r="BK81" s="36">
        <v>0</v>
      </c>
      <c r="BL81" s="36">
        <v>0</v>
      </c>
    </row>
    <row r="82" spans="1:64" s="37" customFormat="1" x14ac:dyDescent="0.2">
      <c r="A82" s="34">
        <v>79</v>
      </c>
      <c r="B82" s="34" t="s">
        <v>181</v>
      </c>
      <c r="C82" s="34" t="s">
        <v>189</v>
      </c>
      <c r="D82" s="41">
        <v>5.734923502</v>
      </c>
      <c r="E82" s="36">
        <v>36</v>
      </c>
      <c r="F82" s="36">
        <v>6</v>
      </c>
      <c r="G82" s="36">
        <v>12</v>
      </c>
      <c r="H82" s="36">
        <v>18</v>
      </c>
      <c r="I82" s="36">
        <v>0.11061237135764798</v>
      </c>
      <c r="J82" s="36">
        <v>6.3354933553401107</v>
      </c>
      <c r="K82" s="36">
        <v>7.3483713616027914E-3</v>
      </c>
      <c r="L82" s="36">
        <v>0.10326399999604519</v>
      </c>
      <c r="M82" s="36">
        <v>0.63517622669664653</v>
      </c>
      <c r="N82" s="36">
        <v>5.8109295000011123</v>
      </c>
      <c r="O82" s="36">
        <v>0.21526195100000001</v>
      </c>
      <c r="P82" s="36">
        <v>0.373931705</v>
      </c>
      <c r="Q82" s="36">
        <v>0.20264154600000001</v>
      </c>
      <c r="R82" s="36">
        <v>1.2620404999999999E-2</v>
      </c>
      <c r="S82" s="36">
        <v>0.35747030499999999</v>
      </c>
      <c r="T82" s="36">
        <v>1.6461400000000001E-2</v>
      </c>
      <c r="U82" s="36">
        <v>0.65399999999999991</v>
      </c>
      <c r="V82" s="36">
        <v>1.5484999999999993</v>
      </c>
      <c r="W82" s="36">
        <v>0.97987432235764793</v>
      </c>
      <c r="X82" s="36">
        <v>8.25792506034011</v>
      </c>
      <c r="Y82" s="36">
        <v>9.2377993826977587</v>
      </c>
      <c r="Z82" s="36">
        <v>1.0063554005056582E-3</v>
      </c>
      <c r="AA82" s="36">
        <v>2.1536005570821077E-4</v>
      </c>
      <c r="AB82" s="36">
        <v>2.1536017E-4</v>
      </c>
      <c r="AC82" s="36">
        <v>4.7441075933975445E-5</v>
      </c>
      <c r="AD82" s="36">
        <v>5.900720669122831E-2</v>
      </c>
      <c r="AE82" s="36">
        <v>0.5310648602210547</v>
      </c>
      <c r="AF82" s="36">
        <v>0.5900720669122832</v>
      </c>
      <c r="AG82" s="36">
        <v>4.9825309016233651E-2</v>
      </c>
      <c r="AH82" s="36">
        <v>8.4760295797730825E-2</v>
      </c>
      <c r="AI82" s="36">
        <v>0.27146202843327305</v>
      </c>
      <c r="AJ82" s="36">
        <v>8.4423981415118262E-6</v>
      </c>
      <c r="AK82" s="36">
        <v>1.0202152529343565E-5</v>
      </c>
      <c r="AL82" s="36">
        <v>2.5516413719750327E-5</v>
      </c>
      <c r="AM82" s="36">
        <v>4.9881192490309138E-2</v>
      </c>
      <c r="AN82" s="36">
        <v>0.14377770464148848</v>
      </c>
      <c r="AO82" s="36">
        <v>0.80255240506804748</v>
      </c>
      <c r="AP82" s="36">
        <v>319.925223276</v>
      </c>
      <c r="AQ82" s="36">
        <v>172.26742791699999</v>
      </c>
      <c r="AR82" s="36">
        <v>492.19265119299996</v>
      </c>
      <c r="AS82" s="36">
        <v>8.8108806420000008</v>
      </c>
      <c r="AT82" s="36">
        <v>448.22529224200002</v>
      </c>
      <c r="AU82" s="36">
        <v>1098.4142153959999</v>
      </c>
      <c r="AV82" s="36">
        <v>288.911180726</v>
      </c>
      <c r="AW82" s="36">
        <v>708.00143005899997</v>
      </c>
      <c r="AX82" s="36">
        <v>271.71179501900002</v>
      </c>
      <c r="AY82" s="36">
        <v>665.85287199300001</v>
      </c>
      <c r="AZ82" s="36">
        <v>0.104025939</v>
      </c>
      <c r="BA82" s="36">
        <v>0.208051878</v>
      </c>
      <c r="BB82" s="36">
        <v>1.505731833</v>
      </c>
      <c r="BC82" s="36">
        <v>107.60725501500001</v>
      </c>
      <c r="BD82" s="36">
        <v>263.70073406099999</v>
      </c>
      <c r="BE82" s="36">
        <v>6.2049387999999997E-2</v>
      </c>
      <c r="BF82" s="36">
        <v>0.12409877699999999</v>
      </c>
      <c r="BG82" s="36">
        <v>5.5628085040000004</v>
      </c>
      <c r="BH82" s="36">
        <v>20.219024507</v>
      </c>
      <c r="BI82" s="36">
        <v>0.03</v>
      </c>
      <c r="BJ82" s="36">
        <v>0.03</v>
      </c>
      <c r="BK82" s="36">
        <v>0.15</v>
      </c>
      <c r="BL82" s="36">
        <v>0.15</v>
      </c>
    </row>
    <row r="83" spans="1:64" s="37" customFormat="1" x14ac:dyDescent="0.2">
      <c r="A83" s="34">
        <v>80</v>
      </c>
      <c r="B83" s="34" t="s">
        <v>181</v>
      </c>
      <c r="C83" s="34" t="s">
        <v>190</v>
      </c>
      <c r="D83" s="41">
        <v>5.3950309509999999</v>
      </c>
      <c r="E83" s="36">
        <v>45</v>
      </c>
      <c r="F83" s="36">
        <v>0</v>
      </c>
      <c r="G83" s="36">
        <v>6</v>
      </c>
      <c r="H83" s="36">
        <v>39</v>
      </c>
      <c r="I83" s="36">
        <v>6.7703187431649987E-4</v>
      </c>
      <c r="J83" s="36">
        <v>1.4865576703319192</v>
      </c>
      <c r="K83" s="36">
        <v>6.7703187431649987E-4</v>
      </c>
      <c r="L83" s="36">
        <v>0</v>
      </c>
      <c r="M83" s="36">
        <v>7.2874702202429573E-2</v>
      </c>
      <c r="N83" s="36">
        <v>1.4143600000038061</v>
      </c>
      <c r="O83" s="36">
        <v>5.1526759000000005E-2</v>
      </c>
      <c r="P83" s="36">
        <v>8.7885625999999994E-2</v>
      </c>
      <c r="Q83" s="36">
        <v>4.8109957000000002E-2</v>
      </c>
      <c r="R83" s="36">
        <v>3.416802E-3</v>
      </c>
      <c r="S83" s="36">
        <v>8.3428927999999999E-2</v>
      </c>
      <c r="T83" s="36">
        <v>4.4566980000000003E-3</v>
      </c>
      <c r="U83" s="36">
        <v>0.2838</v>
      </c>
      <c r="V83" s="36">
        <v>0.67079999999999995</v>
      </c>
      <c r="W83" s="36">
        <v>0.33600379087431653</v>
      </c>
      <c r="X83" s="36">
        <v>2.2452432963319193</v>
      </c>
      <c r="Y83" s="36">
        <v>2.5812470872062359</v>
      </c>
      <c r="Z83" s="36">
        <v>2.9787313725590833E-5</v>
      </c>
      <c r="AA83" s="36">
        <v>6.3744851372764363E-6</v>
      </c>
      <c r="AB83" s="36">
        <v>6.3744899999999998E-6</v>
      </c>
      <c r="AC83" s="36">
        <v>5.3784782520460741E-6</v>
      </c>
      <c r="AD83" s="36">
        <v>1.2824730381034356E-2</v>
      </c>
      <c r="AE83" s="36">
        <v>0.11542257342930923</v>
      </c>
      <c r="AF83" s="36">
        <v>0.12824730381034355</v>
      </c>
      <c r="AG83" s="36">
        <v>2.0564729194900384E-2</v>
      </c>
      <c r="AH83" s="36">
        <v>3.4983677251094913E-2</v>
      </c>
      <c r="AI83" s="36">
        <v>0.11204231768256073</v>
      </c>
      <c r="AJ83" s="36">
        <v>2.4988828031235846E-7</v>
      </c>
      <c r="AK83" s="36">
        <v>3.0197561265286544E-7</v>
      </c>
      <c r="AL83" s="36">
        <v>7.5526558180378119E-7</v>
      </c>
      <c r="AM83" s="36">
        <v>2.0570357561432741E-2</v>
      </c>
      <c r="AN83" s="36">
        <v>4.7808709607741924E-2</v>
      </c>
      <c r="AO83" s="36">
        <v>0.22746564637745176</v>
      </c>
      <c r="AP83" s="36">
        <v>55.440010123999997</v>
      </c>
      <c r="AQ83" s="36">
        <v>29.852313143</v>
      </c>
      <c r="AR83" s="36">
        <v>85.292323267</v>
      </c>
      <c r="AS83" s="36">
        <v>2.4480012840000001</v>
      </c>
      <c r="AT83" s="36">
        <v>272.73491987800003</v>
      </c>
      <c r="AU83" s="36">
        <v>630.80599855100002</v>
      </c>
      <c r="AV83" s="36">
        <v>180.34697408599999</v>
      </c>
      <c r="AW83" s="36">
        <v>417.12279866799997</v>
      </c>
      <c r="AX83" s="36">
        <v>168.928386588</v>
      </c>
      <c r="AY83" s="36">
        <v>390.71285639799999</v>
      </c>
      <c r="AZ83" s="36">
        <v>1.8854853000000001E-2</v>
      </c>
      <c r="BA83" s="36">
        <v>3.7709706000000003E-2</v>
      </c>
      <c r="BB83" s="36">
        <v>1.34895721</v>
      </c>
      <c r="BC83" s="36">
        <v>92.081340154000003</v>
      </c>
      <c r="BD83" s="36">
        <v>212.97405462399999</v>
      </c>
      <c r="BE83" s="36">
        <v>5.5588895999999999E-2</v>
      </c>
      <c r="BF83" s="36">
        <v>0.111177792</v>
      </c>
      <c r="BG83" s="36">
        <v>8.5202476090000001</v>
      </c>
      <c r="BH83" s="36">
        <v>19.09167661</v>
      </c>
      <c r="BI83" s="36">
        <v>0</v>
      </c>
      <c r="BJ83" s="36">
        <v>0</v>
      </c>
      <c r="BK83" s="36">
        <v>0</v>
      </c>
      <c r="BL83" s="36">
        <v>0</v>
      </c>
    </row>
    <row r="84" spans="1:64" s="37" customFormat="1" x14ac:dyDescent="0.2">
      <c r="A84" s="34">
        <v>81</v>
      </c>
      <c r="B84" s="34" t="s">
        <v>181</v>
      </c>
      <c r="C84" s="34" t="s">
        <v>191</v>
      </c>
      <c r="D84" s="41">
        <v>5.1166996999999999</v>
      </c>
      <c r="E84" s="36">
        <v>14</v>
      </c>
      <c r="F84" s="36">
        <v>0</v>
      </c>
      <c r="G84" s="36">
        <v>0</v>
      </c>
      <c r="H84" s="36">
        <v>14</v>
      </c>
      <c r="I84" s="36">
        <v>0</v>
      </c>
      <c r="J84" s="36">
        <v>0</v>
      </c>
      <c r="K84" s="36">
        <v>0</v>
      </c>
      <c r="L84" s="36">
        <v>0</v>
      </c>
      <c r="M84" s="36">
        <v>0</v>
      </c>
      <c r="N84" s="36">
        <v>0</v>
      </c>
      <c r="O84" s="36">
        <v>1.1700296999999998E-2</v>
      </c>
      <c r="P84" s="36">
        <v>1.9130246E-2</v>
      </c>
      <c r="Q84" s="36">
        <v>1.1063650999999999E-2</v>
      </c>
      <c r="R84" s="36">
        <v>6.3664600000000004E-4</v>
      </c>
      <c r="S84" s="36">
        <v>1.8299836999999999E-2</v>
      </c>
      <c r="T84" s="36">
        <v>8.3040900000000005E-4</v>
      </c>
      <c r="U84" s="36">
        <v>0</v>
      </c>
      <c r="V84" s="36">
        <v>0</v>
      </c>
      <c r="W84" s="36">
        <v>1.1700296999999998E-2</v>
      </c>
      <c r="X84" s="36">
        <v>1.9130246E-2</v>
      </c>
      <c r="Y84" s="36">
        <v>3.0830542999999998E-2</v>
      </c>
      <c r="Z84" s="36">
        <v>0</v>
      </c>
      <c r="AA84" s="36">
        <v>0</v>
      </c>
      <c r="AB84" s="36">
        <v>0</v>
      </c>
      <c r="AC84" s="36">
        <v>0</v>
      </c>
      <c r="AD84" s="36">
        <v>0</v>
      </c>
      <c r="AE84" s="36">
        <v>0</v>
      </c>
      <c r="AF84" s="36">
        <v>0</v>
      </c>
      <c r="AG84" s="36">
        <v>0</v>
      </c>
      <c r="AH84" s="36">
        <v>0</v>
      </c>
      <c r="AI84" s="36">
        <v>0</v>
      </c>
      <c r="AJ84" s="36">
        <v>0</v>
      </c>
      <c r="AK84" s="36">
        <v>0</v>
      </c>
      <c r="AL84" s="36">
        <v>0</v>
      </c>
      <c r="AM84" s="36">
        <v>0</v>
      </c>
      <c r="AN84" s="36">
        <v>0</v>
      </c>
      <c r="AO84" s="36">
        <v>0</v>
      </c>
      <c r="AP84" s="36">
        <v>0.112650429</v>
      </c>
      <c r="AQ84" s="36">
        <v>6.0657923000000002E-2</v>
      </c>
      <c r="AR84" s="36">
        <v>0.173308352</v>
      </c>
      <c r="AS84" s="36">
        <v>1.4198842999999999E-2</v>
      </c>
      <c r="AT84" s="36">
        <v>2.1000556E-2</v>
      </c>
      <c r="AU84" s="36">
        <v>4.4042010999999999E-2</v>
      </c>
      <c r="AV84" s="36">
        <v>6.0300650999999997E-2</v>
      </c>
      <c r="AW84" s="36">
        <v>0.126461506</v>
      </c>
      <c r="AX84" s="36">
        <v>5.4198561999999999E-2</v>
      </c>
      <c r="AY84" s="36">
        <v>0.11366430800000001</v>
      </c>
      <c r="AZ84" s="36">
        <v>2.4592260000000001E-3</v>
      </c>
      <c r="BA84" s="36">
        <v>4.9184529999999997E-3</v>
      </c>
      <c r="BB84" s="36">
        <v>0.315385637</v>
      </c>
      <c r="BC84" s="36">
        <v>17.195801416999998</v>
      </c>
      <c r="BD84" s="36">
        <v>36.062744100000003</v>
      </c>
      <c r="BE84" s="36">
        <v>1.299666E-2</v>
      </c>
      <c r="BF84" s="36">
        <v>2.5993321E-2</v>
      </c>
      <c r="BG84" s="36">
        <v>3.9114547769999999</v>
      </c>
      <c r="BH84" s="36">
        <v>6.8041828559999997</v>
      </c>
      <c r="BI84" s="36">
        <v>0</v>
      </c>
      <c r="BJ84" s="36">
        <v>0</v>
      </c>
      <c r="BK84" s="36">
        <v>0</v>
      </c>
      <c r="BL84" s="36">
        <v>0</v>
      </c>
    </row>
    <row r="85" spans="1:64" s="37" customFormat="1" x14ac:dyDescent="0.2">
      <c r="A85" s="34">
        <v>82</v>
      </c>
      <c r="B85" s="34" t="s">
        <v>193</v>
      </c>
      <c r="C85" s="34" t="s">
        <v>192</v>
      </c>
      <c r="D85" s="41">
        <v>5.8110783680000004</v>
      </c>
      <c r="E85" s="36">
        <v>87</v>
      </c>
      <c r="F85" s="36">
        <v>6</v>
      </c>
      <c r="G85" s="36">
        <v>27</v>
      </c>
      <c r="H85" s="36">
        <v>54</v>
      </c>
      <c r="I85" s="36">
        <v>0.37487280081942509</v>
      </c>
      <c r="J85" s="36">
        <v>4.619298823936945</v>
      </c>
      <c r="K85" s="36">
        <v>9.0218800816538741E-2</v>
      </c>
      <c r="L85" s="36">
        <v>0.28465400000288638</v>
      </c>
      <c r="M85" s="36">
        <v>2.1239596247519286</v>
      </c>
      <c r="N85" s="36">
        <v>2.8702120000044413</v>
      </c>
      <c r="O85" s="36">
        <v>0.178665296</v>
      </c>
      <c r="P85" s="36">
        <v>0.30300359300000002</v>
      </c>
      <c r="Q85" s="36">
        <v>0.166577476</v>
      </c>
      <c r="R85" s="36">
        <v>1.2087820000000001E-2</v>
      </c>
      <c r="S85" s="36">
        <v>0.287236871</v>
      </c>
      <c r="T85" s="36">
        <v>1.5766722E-2</v>
      </c>
      <c r="U85" s="36">
        <v>3.7896000000000001</v>
      </c>
      <c r="V85" s="36">
        <v>8.975200000000001</v>
      </c>
      <c r="W85" s="36">
        <v>4.3431380968194251</v>
      </c>
      <c r="X85" s="36">
        <v>13.897502416936945</v>
      </c>
      <c r="Y85" s="36">
        <v>18.240640513756368</v>
      </c>
      <c r="Z85" s="36">
        <v>2.0516343672847964E-3</v>
      </c>
      <c r="AA85" s="36">
        <v>9.6688923387381167E-4</v>
      </c>
      <c r="AB85" s="36">
        <v>9.6688899999999996E-4</v>
      </c>
      <c r="AC85" s="36">
        <v>3.7535606263951844E-4</v>
      </c>
      <c r="AD85" s="36">
        <v>2.4906583505317249E-2</v>
      </c>
      <c r="AE85" s="36">
        <v>0.22415925154785526</v>
      </c>
      <c r="AF85" s="36">
        <v>0.24906583505317254</v>
      </c>
      <c r="AG85" s="36">
        <v>0.26061331390405301</v>
      </c>
      <c r="AH85" s="36">
        <v>0.44334218917011292</v>
      </c>
      <c r="AI85" s="36">
        <v>1.4198932274772542</v>
      </c>
      <c r="AJ85" s="36">
        <v>3.7903303552929442E-5</v>
      </c>
      <c r="AK85" s="36">
        <v>4.5803962064779528E-5</v>
      </c>
      <c r="AL85" s="36">
        <v>1.1455943661762373E-4</v>
      </c>
      <c r="AM85" s="36">
        <v>0.26102657327024542</v>
      </c>
      <c r="AN85" s="36">
        <v>0.46829457663749496</v>
      </c>
      <c r="AO85" s="36">
        <v>1.6441670384617271</v>
      </c>
      <c r="AP85" s="36">
        <v>240.399986869</v>
      </c>
      <c r="AQ85" s="36">
        <v>129.44614677499999</v>
      </c>
      <c r="AR85" s="36">
        <v>369.84613364400002</v>
      </c>
      <c r="AS85" s="36">
        <v>7.9151099140000003</v>
      </c>
      <c r="AT85" s="36">
        <v>451.305276214</v>
      </c>
      <c r="AU85" s="36">
        <v>962.41795384500006</v>
      </c>
      <c r="AV85" s="36">
        <v>273.78093564699998</v>
      </c>
      <c r="AW85" s="36">
        <v>583.84357944600004</v>
      </c>
      <c r="AX85" s="36">
        <v>262.231035099</v>
      </c>
      <c r="AY85" s="36">
        <v>559.21317462000002</v>
      </c>
      <c r="AZ85" s="36">
        <v>1.475041957</v>
      </c>
      <c r="BA85" s="36">
        <v>2.9500839139999999</v>
      </c>
      <c r="BB85" s="36">
        <v>0.33543570299999997</v>
      </c>
      <c r="BC85" s="36">
        <v>36.519771122999998</v>
      </c>
      <c r="BD85" s="36">
        <v>77.879176806000004</v>
      </c>
      <c r="BE85" s="36">
        <v>0.152470774</v>
      </c>
      <c r="BF85" s="36">
        <v>0.30494154800000001</v>
      </c>
      <c r="BG85" s="36">
        <v>1.154475296</v>
      </c>
      <c r="BH85" s="36">
        <v>19.157479196000001</v>
      </c>
      <c r="BI85" s="36">
        <v>0.12</v>
      </c>
      <c r="BJ85" s="36">
        <v>0.12</v>
      </c>
      <c r="BK85" s="36">
        <v>0.60000000000000031</v>
      </c>
      <c r="BL85" s="36">
        <v>0.60000000000000031</v>
      </c>
    </row>
    <row r="86" spans="1:64" s="37" customFormat="1" x14ac:dyDescent="0.2">
      <c r="A86" s="34">
        <v>83</v>
      </c>
      <c r="B86" s="34" t="s">
        <v>193</v>
      </c>
      <c r="C86" s="34" t="s">
        <v>194</v>
      </c>
      <c r="D86" s="41">
        <v>5.7022931669999997</v>
      </c>
      <c r="E86" s="36">
        <v>40</v>
      </c>
      <c r="F86" s="36">
        <v>4</v>
      </c>
      <c r="G86" s="36">
        <v>5</v>
      </c>
      <c r="H86" s="36">
        <v>31</v>
      </c>
      <c r="I86" s="36">
        <v>0.33677790315487005</v>
      </c>
      <c r="J86" s="36">
        <v>3.8721559288904026</v>
      </c>
      <c r="K86" s="36">
        <v>3.7668403153965101E-2</v>
      </c>
      <c r="L86" s="36">
        <v>0.29910950000090497</v>
      </c>
      <c r="M86" s="36">
        <v>1.1759438320415665</v>
      </c>
      <c r="N86" s="36">
        <v>3.0329900000037062</v>
      </c>
      <c r="O86" s="36">
        <v>0.10584065500000001</v>
      </c>
      <c r="P86" s="36">
        <v>0.18409523</v>
      </c>
      <c r="Q86" s="36">
        <v>0.101319427</v>
      </c>
      <c r="R86" s="36">
        <v>4.5212280000000004E-3</v>
      </c>
      <c r="S86" s="36">
        <v>0.17819797500000001</v>
      </c>
      <c r="T86" s="36">
        <v>5.8972550000000006E-3</v>
      </c>
      <c r="U86" s="36">
        <v>1.1273</v>
      </c>
      <c r="V86" s="36">
        <v>2.6763000000000003</v>
      </c>
      <c r="W86" s="36">
        <v>1.56991855815487</v>
      </c>
      <c r="X86" s="36">
        <v>6.732551158890403</v>
      </c>
      <c r="Y86" s="36">
        <v>8.3024697170452733</v>
      </c>
      <c r="Z86" s="36">
        <v>2.3656531402251602E-3</v>
      </c>
      <c r="AA86" s="36">
        <v>1.1136145519674867E-3</v>
      </c>
      <c r="AB86" s="36">
        <v>1.1136150000000001E-3</v>
      </c>
      <c r="AC86" s="36">
        <v>1.8916880579426289E-4</v>
      </c>
      <c r="AD86" s="36">
        <v>4.3300749353419495E-2</v>
      </c>
      <c r="AE86" s="36">
        <v>0.38970674418077539</v>
      </c>
      <c r="AF86" s="36">
        <v>0.43300749353419499</v>
      </c>
      <c r="AG86" s="36">
        <v>8.052038530136818E-2</v>
      </c>
      <c r="AH86" s="36">
        <v>0.13697720717933898</v>
      </c>
      <c r="AI86" s="36">
        <v>0.438697271641937</v>
      </c>
      <c r="AJ86" s="36">
        <v>4.3655153162522217E-5</v>
      </c>
      <c r="AK86" s="36">
        <v>5.2754741459225882E-5</v>
      </c>
      <c r="AL86" s="36">
        <v>1.3194390153258034E-4</v>
      </c>
      <c r="AM86" s="36">
        <v>8.0753209260324976E-2</v>
      </c>
      <c r="AN86" s="36">
        <v>0.18033071127421768</v>
      </c>
      <c r="AO86" s="36">
        <v>0.82853595972424499</v>
      </c>
      <c r="AP86" s="36">
        <v>207.10870151899999</v>
      </c>
      <c r="AQ86" s="36">
        <v>111.520070049</v>
      </c>
      <c r="AR86" s="36">
        <v>318.62877156799999</v>
      </c>
      <c r="AS86" s="36">
        <v>8.1652373629999992</v>
      </c>
      <c r="AT86" s="36">
        <v>919.95165055099994</v>
      </c>
      <c r="AU86" s="36">
        <v>2134.0320651480001</v>
      </c>
      <c r="AV86" s="36">
        <v>509.13294048900002</v>
      </c>
      <c r="AW86" s="36">
        <v>1181.0468732530001</v>
      </c>
      <c r="AX86" s="36">
        <v>490.80836469799999</v>
      </c>
      <c r="AY86" s="36">
        <v>1138.5389520000001</v>
      </c>
      <c r="AZ86" s="36">
        <v>0.67296559199999995</v>
      </c>
      <c r="BA86" s="36">
        <v>1.3459311839999999</v>
      </c>
      <c r="BB86" s="36">
        <v>1.3385723270000001</v>
      </c>
      <c r="BC86" s="36">
        <v>61.345847968999998</v>
      </c>
      <c r="BD86" s="36">
        <v>142.30531197100001</v>
      </c>
      <c r="BE86" s="36">
        <v>0.608441966</v>
      </c>
      <c r="BF86" s="36">
        <v>1.2168839330000001</v>
      </c>
      <c r="BG86" s="36">
        <v>3.7521454009999999</v>
      </c>
      <c r="BH86" s="36">
        <v>12.727099126000001</v>
      </c>
      <c r="BI86" s="36">
        <v>0.06</v>
      </c>
      <c r="BJ86" s="36">
        <v>0.06</v>
      </c>
      <c r="BK86" s="36">
        <v>0.15</v>
      </c>
      <c r="BL86" s="36">
        <v>0.15</v>
      </c>
    </row>
    <row r="87" spans="1:64" s="37" customFormat="1" x14ac:dyDescent="0.2">
      <c r="A87" s="34">
        <v>84</v>
      </c>
      <c r="B87" s="34" t="s">
        <v>193</v>
      </c>
      <c r="C87" s="34" t="s">
        <v>195</v>
      </c>
      <c r="D87" s="41">
        <v>5.8537219570000003</v>
      </c>
      <c r="E87" s="36">
        <v>12</v>
      </c>
      <c r="F87" s="36">
        <v>7</v>
      </c>
      <c r="G87" s="36">
        <v>3</v>
      </c>
      <c r="H87" s="36">
        <v>2</v>
      </c>
      <c r="I87" s="36">
        <v>0.62363705551960613</v>
      </c>
      <c r="J87" s="36">
        <v>6.6233546115948592</v>
      </c>
      <c r="K87" s="36">
        <v>0.10553555552144232</v>
      </c>
      <c r="L87" s="36">
        <v>0.51810149999816379</v>
      </c>
      <c r="M87" s="36">
        <v>2.663485667117242</v>
      </c>
      <c r="N87" s="36">
        <v>4.5835059999972234</v>
      </c>
      <c r="O87" s="36">
        <v>0.20409160200000001</v>
      </c>
      <c r="P87" s="36">
        <v>0.36022568900000002</v>
      </c>
      <c r="Q87" s="36">
        <v>0.19032870400000002</v>
      </c>
      <c r="R87" s="36">
        <v>1.3762898000000001E-2</v>
      </c>
      <c r="S87" s="36">
        <v>0.34227408300000001</v>
      </c>
      <c r="T87" s="36">
        <v>1.7951606000000002E-2</v>
      </c>
      <c r="U87" s="36">
        <v>0.65205000000000013</v>
      </c>
      <c r="V87" s="36">
        <v>1.5453000000000001</v>
      </c>
      <c r="W87" s="36">
        <v>1.4797786575196064</v>
      </c>
      <c r="X87" s="36">
        <v>8.5288803005948601</v>
      </c>
      <c r="Y87" s="36">
        <v>10.008658958114466</v>
      </c>
      <c r="Z87" s="36">
        <v>3.4049995684628889E-3</v>
      </c>
      <c r="AA87" s="36">
        <v>1.5662526864620796E-3</v>
      </c>
      <c r="AB87" s="36">
        <v>1.5662530000000001E-3</v>
      </c>
      <c r="AC87" s="36">
        <v>1.1888755345092134E-3</v>
      </c>
      <c r="AD87" s="36">
        <v>8.0336658335083466E-2</v>
      </c>
      <c r="AE87" s="36">
        <v>0.72302992501575103</v>
      </c>
      <c r="AF87" s="36">
        <v>0.80336658335083455</v>
      </c>
      <c r="AG87" s="36">
        <v>4.6663920785084835E-2</v>
      </c>
      <c r="AH87" s="36">
        <v>7.9382302025201787E-2</v>
      </c>
      <c r="AI87" s="36">
        <v>0.25423791324287603</v>
      </c>
      <c r="AJ87" s="36">
        <v>6.1399150164738865E-5</v>
      </c>
      <c r="AK87" s="36">
        <v>7.4197341158961495E-5</v>
      </c>
      <c r="AL87" s="36">
        <v>1.8557358836501713E-4</v>
      </c>
      <c r="AM87" s="36">
        <v>4.7914195469758787E-2</v>
      </c>
      <c r="AN87" s="36">
        <v>0.15979315770144423</v>
      </c>
      <c r="AO87" s="36">
        <v>0.97745341184699208</v>
      </c>
      <c r="AP87" s="36">
        <v>185.04878762300001</v>
      </c>
      <c r="AQ87" s="36">
        <v>99.641654873999997</v>
      </c>
      <c r="AR87" s="36">
        <v>284.69044249699999</v>
      </c>
      <c r="AS87" s="36">
        <v>23.452837404</v>
      </c>
      <c r="AT87" s="36">
        <v>1107.2140716240001</v>
      </c>
      <c r="AU87" s="36">
        <v>2566.3704466559998</v>
      </c>
      <c r="AV87" s="36">
        <v>664.12799129699999</v>
      </c>
      <c r="AW87" s="36">
        <v>1539.357648483</v>
      </c>
      <c r="AX87" s="36">
        <v>644.55163314599997</v>
      </c>
      <c r="AY87" s="36">
        <v>1493.9823337180001</v>
      </c>
      <c r="AZ87" s="36">
        <v>3.118361954</v>
      </c>
      <c r="BA87" s="36">
        <v>6.2367239080000001</v>
      </c>
      <c r="BB87" s="36">
        <v>1.0770078919999999</v>
      </c>
      <c r="BC87" s="36">
        <v>53.218737052000002</v>
      </c>
      <c r="BD87" s="36">
        <v>123.353737529</v>
      </c>
      <c r="BE87" s="36">
        <v>0.48954904199999999</v>
      </c>
      <c r="BF87" s="36">
        <v>0.97909808399999998</v>
      </c>
      <c r="BG87" s="36">
        <v>6.6887483190000001</v>
      </c>
      <c r="BH87" s="36">
        <v>18.902345286999999</v>
      </c>
      <c r="BI87" s="36">
        <v>0.24</v>
      </c>
      <c r="BJ87" s="36">
        <v>0.24</v>
      </c>
      <c r="BK87" s="36">
        <v>0.06</v>
      </c>
      <c r="BL87" s="36">
        <v>0.06</v>
      </c>
    </row>
    <row r="88" spans="1:64" s="37" customFormat="1" x14ac:dyDescent="0.2">
      <c r="A88" s="34">
        <v>85</v>
      </c>
      <c r="B88" s="34" t="s">
        <v>193</v>
      </c>
      <c r="C88" s="34" t="s">
        <v>196</v>
      </c>
      <c r="D88" s="41">
        <v>5.4857264639999999</v>
      </c>
      <c r="E88" s="36">
        <v>36</v>
      </c>
      <c r="F88" s="36">
        <v>0</v>
      </c>
      <c r="G88" s="36">
        <v>6</v>
      </c>
      <c r="H88" s="36">
        <v>30</v>
      </c>
      <c r="I88" s="36">
        <v>3.7631201932315138E-4</v>
      </c>
      <c r="J88" s="36">
        <v>0.4524151174280433</v>
      </c>
      <c r="K88" s="36">
        <v>3.7631201932315138E-4</v>
      </c>
      <c r="L88" s="36">
        <v>0</v>
      </c>
      <c r="M88" s="36">
        <v>6.9718429445974769E-2</v>
      </c>
      <c r="N88" s="36">
        <v>0.38307300000139166</v>
      </c>
      <c r="O88" s="36">
        <v>6.2540448999999998E-2</v>
      </c>
      <c r="P88" s="36">
        <v>0.10970842900000001</v>
      </c>
      <c r="Q88" s="36">
        <v>6.0876217000000003E-2</v>
      </c>
      <c r="R88" s="36">
        <v>1.6642320000000001E-3</v>
      </c>
      <c r="S88" s="36">
        <v>0.107537691</v>
      </c>
      <c r="T88" s="36">
        <v>2.1707380000000002E-3</v>
      </c>
      <c r="U88" s="36">
        <v>0.44219999999999993</v>
      </c>
      <c r="V88" s="36">
        <v>1.0451999999999999</v>
      </c>
      <c r="W88" s="36">
        <v>0.50511676101932312</v>
      </c>
      <c r="X88" s="36">
        <v>1.6073235464280433</v>
      </c>
      <c r="Y88" s="36">
        <v>2.1124403074473665</v>
      </c>
      <c r="Z88" s="36">
        <v>1.8882870020036279E-5</v>
      </c>
      <c r="AA88" s="36">
        <v>4.0409341842877626E-6</v>
      </c>
      <c r="AB88" s="36">
        <v>4.0409300000000001E-6</v>
      </c>
      <c r="AC88" s="36">
        <v>2.7554462824512546E-6</v>
      </c>
      <c r="AD88" s="36">
        <v>3.2716600051919493E-3</v>
      </c>
      <c r="AE88" s="36">
        <v>2.9444940046727541E-2</v>
      </c>
      <c r="AF88" s="36">
        <v>3.2716600051919488E-2</v>
      </c>
      <c r="AG88" s="36">
        <v>3.1664692091333241E-2</v>
      </c>
      <c r="AH88" s="36">
        <v>5.3866372753072642E-2</v>
      </c>
      <c r="AI88" s="36">
        <v>0.17251797760105694</v>
      </c>
      <c r="AJ88" s="36">
        <v>1.5840970000150896E-7</v>
      </c>
      <c r="AK88" s="36">
        <v>1.9142901038943411E-7</v>
      </c>
      <c r="AL88" s="36">
        <v>4.7877953333966387E-7</v>
      </c>
      <c r="AM88" s="36">
        <v>3.1667605947315693E-2</v>
      </c>
      <c r="AN88" s="36">
        <v>5.7138224187274975E-2</v>
      </c>
      <c r="AO88" s="36">
        <v>0.20196339642731784</v>
      </c>
      <c r="AP88" s="36">
        <v>34.279083894999999</v>
      </c>
      <c r="AQ88" s="36">
        <v>18.457968251</v>
      </c>
      <c r="AR88" s="36">
        <v>52.737052145999996</v>
      </c>
      <c r="AS88" s="36">
        <v>1.7588060139999999</v>
      </c>
      <c r="AT88" s="36">
        <v>204.31212638700001</v>
      </c>
      <c r="AU88" s="36">
        <v>476.94798537299999</v>
      </c>
      <c r="AV88" s="36">
        <v>121.73177374300001</v>
      </c>
      <c r="AW88" s="36">
        <v>284.17169978800001</v>
      </c>
      <c r="AX88" s="36">
        <v>114.661050162</v>
      </c>
      <c r="AY88" s="36">
        <v>267.665741836</v>
      </c>
      <c r="AZ88" s="36">
        <v>0.19198309399999999</v>
      </c>
      <c r="BA88" s="36">
        <v>0.38396618900000001</v>
      </c>
      <c r="BB88" s="36">
        <v>0.53222539899999999</v>
      </c>
      <c r="BC88" s="36">
        <v>24.812360380000001</v>
      </c>
      <c r="BD88" s="36">
        <v>57.922187512999997</v>
      </c>
      <c r="BE88" s="36">
        <v>0.24192063599999999</v>
      </c>
      <c r="BF88" s="36">
        <v>0.48384127199999999</v>
      </c>
      <c r="BG88" s="36">
        <v>0.76101733299999996</v>
      </c>
      <c r="BH88" s="36">
        <v>9.3718857010000001</v>
      </c>
      <c r="BI88" s="36">
        <v>0</v>
      </c>
      <c r="BJ88" s="36">
        <v>0</v>
      </c>
      <c r="BK88" s="36">
        <v>0</v>
      </c>
      <c r="BL88" s="36">
        <v>0</v>
      </c>
    </row>
    <row r="89" spans="1:64" s="37" customFormat="1" x14ac:dyDescent="0.2">
      <c r="A89" s="34">
        <v>86</v>
      </c>
      <c r="B89" s="34" t="s">
        <v>193</v>
      </c>
      <c r="C89" s="34" t="s">
        <v>197</v>
      </c>
      <c r="D89" s="41">
        <v>4.8127902130000004</v>
      </c>
      <c r="E89" s="36">
        <v>66</v>
      </c>
      <c r="F89" s="36">
        <v>0</v>
      </c>
      <c r="G89" s="36">
        <v>3</v>
      </c>
      <c r="H89" s="36">
        <v>63</v>
      </c>
      <c r="I89" s="36">
        <v>0</v>
      </c>
      <c r="J89" s="36">
        <v>0</v>
      </c>
      <c r="K89" s="36">
        <v>0</v>
      </c>
      <c r="L89" s="36">
        <v>0</v>
      </c>
      <c r="M89" s="36">
        <v>0</v>
      </c>
      <c r="N89" s="36">
        <v>0</v>
      </c>
      <c r="O89" s="36">
        <v>1.9379999999999997E-5</v>
      </c>
      <c r="P89" s="36">
        <v>3.4335999999999998E-5</v>
      </c>
      <c r="Q89" s="36">
        <v>1.9327999999999999E-5</v>
      </c>
      <c r="R89" s="36">
        <v>5.2000000000000002E-8</v>
      </c>
      <c r="S89" s="36">
        <v>3.4267999999999998E-5</v>
      </c>
      <c r="T89" s="36">
        <v>6.8E-8</v>
      </c>
      <c r="U89" s="36">
        <v>2.4E-2</v>
      </c>
      <c r="V89" s="36">
        <v>5.7599999999999998E-2</v>
      </c>
      <c r="W89" s="36">
        <v>2.401938E-2</v>
      </c>
      <c r="X89" s="36">
        <v>5.7634336000000001E-2</v>
      </c>
      <c r="Y89" s="36">
        <v>8.1653716000000001E-2</v>
      </c>
      <c r="Z89" s="36">
        <v>0</v>
      </c>
      <c r="AA89" s="36">
        <v>0</v>
      </c>
      <c r="AB89" s="36">
        <v>0</v>
      </c>
      <c r="AC89" s="36">
        <v>0</v>
      </c>
      <c r="AD89" s="36">
        <v>0</v>
      </c>
      <c r="AE89" s="36">
        <v>0</v>
      </c>
      <c r="AF89" s="36">
        <v>0</v>
      </c>
      <c r="AG89" s="36">
        <v>1.6325517617866005E-3</v>
      </c>
      <c r="AH89" s="36">
        <v>2.7772144913151366E-3</v>
      </c>
      <c r="AI89" s="36">
        <v>8.8945923573201004E-3</v>
      </c>
      <c r="AJ89" s="36">
        <v>0</v>
      </c>
      <c r="AK89" s="36">
        <v>0</v>
      </c>
      <c r="AL89" s="36">
        <v>0</v>
      </c>
      <c r="AM89" s="36">
        <v>1.6325517617866005E-3</v>
      </c>
      <c r="AN89" s="36">
        <v>2.7772144913151366E-3</v>
      </c>
      <c r="AO89" s="36">
        <v>8.8945923573201004E-3</v>
      </c>
      <c r="AP89" s="36">
        <v>7.9492325000000003E-2</v>
      </c>
      <c r="AQ89" s="36">
        <v>4.2803558999999998E-2</v>
      </c>
      <c r="AR89" s="36">
        <v>0.12229588399999999</v>
      </c>
      <c r="AS89" s="36">
        <v>0</v>
      </c>
      <c r="AT89" s="36">
        <v>0</v>
      </c>
      <c r="AU89" s="36">
        <v>0</v>
      </c>
      <c r="AV89" s="36">
        <v>0</v>
      </c>
      <c r="AW89" s="36">
        <v>0</v>
      </c>
      <c r="AX89" s="36">
        <v>0</v>
      </c>
      <c r="AY89" s="36">
        <v>0</v>
      </c>
      <c r="AZ89" s="36">
        <v>0</v>
      </c>
      <c r="BA89" s="36">
        <v>0</v>
      </c>
      <c r="BB89" s="36">
        <v>4.5462964000000002E-2</v>
      </c>
      <c r="BC89" s="36">
        <v>2.3414086549999999</v>
      </c>
      <c r="BD89" s="36">
        <v>4.9468081159999997</v>
      </c>
      <c r="BE89" s="36">
        <v>2.0664983000000001E-2</v>
      </c>
      <c r="BF89" s="36">
        <v>4.1329967000000002E-2</v>
      </c>
      <c r="BG89" s="36">
        <v>0.310180872</v>
      </c>
      <c r="BH89" s="36">
        <v>0.30848772000000002</v>
      </c>
      <c r="BI89" s="36">
        <v>0</v>
      </c>
      <c r="BJ89" s="36">
        <v>0</v>
      </c>
      <c r="BK89" s="36">
        <v>0</v>
      </c>
      <c r="BL89" s="36">
        <v>0</v>
      </c>
    </row>
    <row r="90" spans="1:64" s="37" customFormat="1" x14ac:dyDescent="0.2">
      <c r="A90" s="34">
        <v>87</v>
      </c>
      <c r="B90" s="34" t="s">
        <v>193</v>
      </c>
      <c r="C90" s="34" t="s">
        <v>198</v>
      </c>
      <c r="D90" s="41">
        <v>4.990821586</v>
      </c>
      <c r="E90" s="36">
        <v>13</v>
      </c>
      <c r="F90" s="36">
        <v>0</v>
      </c>
      <c r="G90" s="36">
        <v>2</v>
      </c>
      <c r="H90" s="36">
        <v>11</v>
      </c>
      <c r="I90" s="36">
        <v>0</v>
      </c>
      <c r="J90" s="36">
        <v>0</v>
      </c>
      <c r="K90" s="36">
        <v>0</v>
      </c>
      <c r="L90" s="36">
        <v>0</v>
      </c>
      <c r="M90" s="36">
        <v>0</v>
      </c>
      <c r="N90" s="36">
        <v>0</v>
      </c>
      <c r="O90" s="36">
        <v>8.6800910000000009E-3</v>
      </c>
      <c r="P90" s="36">
        <v>1.3865474999999999E-2</v>
      </c>
      <c r="Q90" s="36">
        <v>8.0628790000000002E-3</v>
      </c>
      <c r="R90" s="36">
        <v>6.1721200000000001E-4</v>
      </c>
      <c r="S90" s="36">
        <v>1.3060415999999998E-2</v>
      </c>
      <c r="T90" s="36">
        <v>8.05059E-4</v>
      </c>
      <c r="U90" s="36">
        <v>6.0000000000000001E-3</v>
      </c>
      <c r="V90" s="36">
        <v>1.44E-2</v>
      </c>
      <c r="W90" s="36">
        <v>1.4680091000000001E-2</v>
      </c>
      <c r="X90" s="36">
        <v>2.8265474999999998E-2</v>
      </c>
      <c r="Y90" s="36">
        <v>4.2945565999999998E-2</v>
      </c>
      <c r="Z90" s="36">
        <v>0</v>
      </c>
      <c r="AA90" s="36">
        <v>0</v>
      </c>
      <c r="AB90" s="36">
        <v>0</v>
      </c>
      <c r="AC90" s="36">
        <v>0</v>
      </c>
      <c r="AD90" s="36">
        <v>0</v>
      </c>
      <c r="AE90" s="36">
        <v>0</v>
      </c>
      <c r="AF90" s="36">
        <v>0</v>
      </c>
      <c r="AG90" s="36">
        <v>4.754715345960573E-4</v>
      </c>
      <c r="AH90" s="36">
        <v>8.088481278185803E-4</v>
      </c>
      <c r="AI90" s="36">
        <v>2.5905000850405882E-3</v>
      </c>
      <c r="AJ90" s="36">
        <v>0</v>
      </c>
      <c r="AK90" s="36">
        <v>0</v>
      </c>
      <c r="AL90" s="36">
        <v>0</v>
      </c>
      <c r="AM90" s="36">
        <v>4.754715345960573E-4</v>
      </c>
      <c r="AN90" s="36">
        <v>8.088481278185803E-4</v>
      </c>
      <c r="AO90" s="36">
        <v>2.5905000850405882E-3</v>
      </c>
      <c r="AP90" s="36">
        <v>3.0898327999999999E-2</v>
      </c>
      <c r="AQ90" s="36">
        <v>1.6637560999999999E-2</v>
      </c>
      <c r="AR90" s="36">
        <v>4.7535888999999998E-2</v>
      </c>
      <c r="AS90" s="36">
        <v>0</v>
      </c>
      <c r="AT90" s="36">
        <v>0</v>
      </c>
      <c r="AU90" s="36">
        <v>0</v>
      </c>
      <c r="AV90" s="36">
        <v>0</v>
      </c>
      <c r="AW90" s="36">
        <v>0</v>
      </c>
      <c r="AX90" s="36">
        <v>0</v>
      </c>
      <c r="AY90" s="36">
        <v>0</v>
      </c>
      <c r="AZ90" s="36">
        <v>0</v>
      </c>
      <c r="BA90" s="36">
        <v>0</v>
      </c>
      <c r="BB90" s="36">
        <v>0.27057639100000003</v>
      </c>
      <c r="BC90" s="36">
        <v>14.227808071</v>
      </c>
      <c r="BD90" s="36">
        <v>35.104519660999998</v>
      </c>
      <c r="BE90" s="36">
        <v>0.122989268</v>
      </c>
      <c r="BF90" s="36">
        <v>0.245978537</v>
      </c>
      <c r="BG90" s="36">
        <v>0.48019231899999998</v>
      </c>
      <c r="BH90" s="36">
        <v>7.5363395659999997</v>
      </c>
      <c r="BI90" s="36">
        <v>0</v>
      </c>
      <c r="BJ90" s="36">
        <v>0</v>
      </c>
      <c r="BK90" s="36">
        <v>0</v>
      </c>
      <c r="BL90" s="36">
        <v>0</v>
      </c>
    </row>
    <row r="91" spans="1:64" s="37" customFormat="1" x14ac:dyDescent="0.2">
      <c r="A91" s="34">
        <v>88</v>
      </c>
      <c r="B91" s="34" t="s">
        <v>193</v>
      </c>
      <c r="C91" s="34" t="s">
        <v>199</v>
      </c>
      <c r="D91" s="41">
        <v>4.9469051009999996</v>
      </c>
      <c r="E91" s="36">
        <v>93</v>
      </c>
      <c r="F91" s="36">
        <v>0</v>
      </c>
      <c r="G91" s="36">
        <v>2</v>
      </c>
      <c r="H91" s="36">
        <v>91</v>
      </c>
      <c r="I91" s="36">
        <v>0</v>
      </c>
      <c r="J91" s="36">
        <v>0</v>
      </c>
      <c r="K91" s="36">
        <v>0</v>
      </c>
      <c r="L91" s="36">
        <v>0</v>
      </c>
      <c r="M91" s="36">
        <v>0</v>
      </c>
      <c r="N91" s="36">
        <v>0</v>
      </c>
      <c r="O91" s="36">
        <v>1.6636697999999998E-2</v>
      </c>
      <c r="P91" s="36">
        <v>2.8186675000000001E-2</v>
      </c>
      <c r="Q91" s="36">
        <v>1.5656139999999999E-2</v>
      </c>
      <c r="R91" s="36">
        <v>9.8055799999999986E-4</v>
      </c>
      <c r="S91" s="36">
        <v>2.6907686E-2</v>
      </c>
      <c r="T91" s="36">
        <v>1.2789889999999999E-3</v>
      </c>
      <c r="U91" s="36">
        <v>6.9000000000000006E-2</v>
      </c>
      <c r="V91" s="36">
        <v>0.1656</v>
      </c>
      <c r="W91" s="36">
        <v>8.5636698000000011E-2</v>
      </c>
      <c r="X91" s="36">
        <v>0.19378667499999999</v>
      </c>
      <c r="Y91" s="36">
        <v>0.27942337299999997</v>
      </c>
      <c r="Z91" s="36">
        <v>0</v>
      </c>
      <c r="AA91" s="36">
        <v>0</v>
      </c>
      <c r="AB91" s="36">
        <v>0</v>
      </c>
      <c r="AC91" s="36">
        <v>0</v>
      </c>
      <c r="AD91" s="36">
        <v>0</v>
      </c>
      <c r="AE91" s="36">
        <v>0</v>
      </c>
      <c r="AF91" s="36">
        <v>0</v>
      </c>
      <c r="AG91" s="36">
        <v>4.855494662066165E-3</v>
      </c>
      <c r="AH91" s="36">
        <v>8.2599219538596821E-3</v>
      </c>
      <c r="AI91" s="36">
        <v>2.6454074365739794E-2</v>
      </c>
      <c r="AJ91" s="36">
        <v>0</v>
      </c>
      <c r="AK91" s="36">
        <v>0</v>
      </c>
      <c r="AL91" s="36">
        <v>0</v>
      </c>
      <c r="AM91" s="36">
        <v>4.855494662066165E-3</v>
      </c>
      <c r="AN91" s="36">
        <v>8.2599219538596821E-3</v>
      </c>
      <c r="AO91" s="36">
        <v>2.6454074365739794E-2</v>
      </c>
      <c r="AP91" s="36">
        <v>0.227101892</v>
      </c>
      <c r="AQ91" s="36">
        <v>0.122285634</v>
      </c>
      <c r="AR91" s="36">
        <v>0.349387526</v>
      </c>
      <c r="AS91" s="36">
        <v>0</v>
      </c>
      <c r="AT91" s="36">
        <v>0</v>
      </c>
      <c r="AU91" s="36">
        <v>0</v>
      </c>
      <c r="AV91" s="36">
        <v>0</v>
      </c>
      <c r="AW91" s="36">
        <v>0</v>
      </c>
      <c r="AX91" s="36">
        <v>0</v>
      </c>
      <c r="AY91" s="36">
        <v>0</v>
      </c>
      <c r="AZ91" s="36">
        <v>0</v>
      </c>
      <c r="BA91" s="36">
        <v>0</v>
      </c>
      <c r="BB91" s="36">
        <v>0.23329008000000001</v>
      </c>
      <c r="BC91" s="36">
        <v>14.870980878999999</v>
      </c>
      <c r="BD91" s="36">
        <v>33.020377760000002</v>
      </c>
      <c r="BE91" s="36">
        <v>0.106040945</v>
      </c>
      <c r="BF91" s="36">
        <v>0.21208189099999999</v>
      </c>
      <c r="BG91" s="36">
        <v>0.97593407799999998</v>
      </c>
      <c r="BH91" s="36">
        <v>6.7735298620000002</v>
      </c>
      <c r="BI91" s="36">
        <v>0</v>
      </c>
      <c r="BJ91" s="36">
        <v>0</v>
      </c>
      <c r="BK91" s="36">
        <v>0</v>
      </c>
      <c r="BL91" s="36">
        <v>0</v>
      </c>
    </row>
    <row r="92" spans="1:64" s="37" customFormat="1" x14ac:dyDescent="0.2">
      <c r="A92" s="34">
        <v>89</v>
      </c>
      <c r="B92" s="34" t="s">
        <v>201</v>
      </c>
      <c r="C92" s="34" t="s">
        <v>200</v>
      </c>
      <c r="D92" s="41" t="s">
        <v>339</v>
      </c>
      <c r="E92" s="36" t="s">
        <v>339</v>
      </c>
      <c r="F92" s="36" t="s">
        <v>339</v>
      </c>
      <c r="G92" s="36" t="s">
        <v>339</v>
      </c>
      <c r="H92" s="36" t="s">
        <v>339</v>
      </c>
      <c r="I92" s="36" t="s">
        <v>339</v>
      </c>
      <c r="J92" s="36" t="s">
        <v>339</v>
      </c>
      <c r="K92" s="36" t="s">
        <v>339</v>
      </c>
      <c r="L92" s="36" t="s">
        <v>339</v>
      </c>
      <c r="M92" s="36" t="s">
        <v>339</v>
      </c>
      <c r="N92" s="36" t="s">
        <v>339</v>
      </c>
      <c r="O92" s="36" t="s">
        <v>339</v>
      </c>
      <c r="P92" s="36" t="s">
        <v>339</v>
      </c>
      <c r="Q92" s="36" t="s">
        <v>339</v>
      </c>
      <c r="R92" s="36" t="s">
        <v>339</v>
      </c>
      <c r="S92" s="36" t="s">
        <v>339</v>
      </c>
      <c r="T92" s="36" t="s">
        <v>339</v>
      </c>
      <c r="U92" s="36" t="s">
        <v>339</v>
      </c>
      <c r="V92" s="36" t="s">
        <v>339</v>
      </c>
      <c r="W92" s="36" t="s">
        <v>339</v>
      </c>
      <c r="X92" s="36" t="s">
        <v>339</v>
      </c>
      <c r="Y92" s="36" t="s">
        <v>339</v>
      </c>
      <c r="Z92" s="36" t="s">
        <v>339</v>
      </c>
      <c r="AA92" s="36" t="s">
        <v>339</v>
      </c>
      <c r="AB92" s="36" t="s">
        <v>339</v>
      </c>
      <c r="AC92" s="36" t="s">
        <v>339</v>
      </c>
      <c r="AD92" s="36" t="s">
        <v>339</v>
      </c>
      <c r="AE92" s="36" t="s">
        <v>339</v>
      </c>
      <c r="AF92" s="36" t="s">
        <v>339</v>
      </c>
      <c r="AG92" s="36" t="s">
        <v>339</v>
      </c>
      <c r="AH92" s="36" t="s">
        <v>339</v>
      </c>
      <c r="AI92" s="36" t="s">
        <v>339</v>
      </c>
      <c r="AJ92" s="36" t="s">
        <v>339</v>
      </c>
      <c r="AK92" s="36" t="s">
        <v>339</v>
      </c>
      <c r="AL92" s="36" t="s">
        <v>339</v>
      </c>
      <c r="AM92" s="36" t="s">
        <v>339</v>
      </c>
      <c r="AN92" s="36" t="s">
        <v>339</v>
      </c>
      <c r="AO92" s="36" t="s">
        <v>339</v>
      </c>
      <c r="AP92" s="36" t="s">
        <v>339</v>
      </c>
      <c r="AQ92" s="36" t="s">
        <v>339</v>
      </c>
      <c r="AR92" s="36" t="s">
        <v>339</v>
      </c>
      <c r="AS92" s="36" t="s">
        <v>339</v>
      </c>
      <c r="AT92" s="36" t="s">
        <v>339</v>
      </c>
      <c r="AU92" s="36" t="s">
        <v>339</v>
      </c>
      <c r="AV92" s="36" t="s">
        <v>339</v>
      </c>
      <c r="AW92" s="36" t="s">
        <v>339</v>
      </c>
      <c r="AX92" s="36" t="s">
        <v>339</v>
      </c>
      <c r="AY92" s="36" t="s">
        <v>339</v>
      </c>
      <c r="AZ92" s="36" t="s">
        <v>339</v>
      </c>
      <c r="BA92" s="36" t="s">
        <v>339</v>
      </c>
      <c r="BB92" s="36" t="s">
        <v>339</v>
      </c>
      <c r="BC92" s="36" t="s">
        <v>339</v>
      </c>
      <c r="BD92" s="36" t="s">
        <v>339</v>
      </c>
      <c r="BE92" s="36" t="s">
        <v>339</v>
      </c>
      <c r="BF92" s="36" t="s">
        <v>339</v>
      </c>
      <c r="BG92" s="36" t="s">
        <v>339</v>
      </c>
      <c r="BH92" s="36" t="s">
        <v>339</v>
      </c>
      <c r="BI92" s="36" t="s">
        <v>339</v>
      </c>
      <c r="BJ92" s="36" t="s">
        <v>339</v>
      </c>
      <c r="BK92" s="36" t="s">
        <v>339</v>
      </c>
      <c r="BL92" s="36" t="s">
        <v>339</v>
      </c>
    </row>
    <row r="93" spans="1:64" s="37" customFormat="1" x14ac:dyDescent="0.2">
      <c r="A93" s="34">
        <v>90</v>
      </c>
      <c r="B93" s="34" t="s">
        <v>201</v>
      </c>
      <c r="C93" s="34" t="s">
        <v>202</v>
      </c>
      <c r="D93" s="41" t="s">
        <v>339</v>
      </c>
      <c r="E93" s="36" t="s">
        <v>339</v>
      </c>
      <c r="F93" s="36" t="s">
        <v>339</v>
      </c>
      <c r="G93" s="36" t="s">
        <v>339</v>
      </c>
      <c r="H93" s="36" t="s">
        <v>339</v>
      </c>
      <c r="I93" s="36" t="s">
        <v>339</v>
      </c>
      <c r="J93" s="36" t="s">
        <v>339</v>
      </c>
      <c r="K93" s="36" t="s">
        <v>339</v>
      </c>
      <c r="L93" s="36" t="s">
        <v>339</v>
      </c>
      <c r="M93" s="36" t="s">
        <v>339</v>
      </c>
      <c r="N93" s="36" t="s">
        <v>339</v>
      </c>
      <c r="O93" s="36" t="s">
        <v>339</v>
      </c>
      <c r="P93" s="36" t="s">
        <v>339</v>
      </c>
      <c r="Q93" s="36" t="s">
        <v>339</v>
      </c>
      <c r="R93" s="36" t="s">
        <v>339</v>
      </c>
      <c r="S93" s="36" t="s">
        <v>339</v>
      </c>
      <c r="T93" s="36" t="s">
        <v>339</v>
      </c>
      <c r="U93" s="36" t="s">
        <v>339</v>
      </c>
      <c r="V93" s="36" t="s">
        <v>339</v>
      </c>
      <c r="W93" s="36" t="s">
        <v>339</v>
      </c>
      <c r="X93" s="36" t="s">
        <v>339</v>
      </c>
      <c r="Y93" s="36" t="s">
        <v>339</v>
      </c>
      <c r="Z93" s="36" t="s">
        <v>339</v>
      </c>
      <c r="AA93" s="36" t="s">
        <v>339</v>
      </c>
      <c r="AB93" s="36" t="s">
        <v>339</v>
      </c>
      <c r="AC93" s="36" t="s">
        <v>339</v>
      </c>
      <c r="AD93" s="36" t="s">
        <v>339</v>
      </c>
      <c r="AE93" s="36" t="s">
        <v>339</v>
      </c>
      <c r="AF93" s="36" t="s">
        <v>339</v>
      </c>
      <c r="AG93" s="36" t="s">
        <v>339</v>
      </c>
      <c r="AH93" s="36" t="s">
        <v>339</v>
      </c>
      <c r="AI93" s="36" t="s">
        <v>339</v>
      </c>
      <c r="AJ93" s="36" t="s">
        <v>339</v>
      </c>
      <c r="AK93" s="36" t="s">
        <v>339</v>
      </c>
      <c r="AL93" s="36" t="s">
        <v>339</v>
      </c>
      <c r="AM93" s="36" t="s">
        <v>339</v>
      </c>
      <c r="AN93" s="36" t="s">
        <v>339</v>
      </c>
      <c r="AO93" s="36" t="s">
        <v>339</v>
      </c>
      <c r="AP93" s="36" t="s">
        <v>339</v>
      </c>
      <c r="AQ93" s="36" t="s">
        <v>339</v>
      </c>
      <c r="AR93" s="36" t="s">
        <v>339</v>
      </c>
      <c r="AS93" s="36" t="s">
        <v>339</v>
      </c>
      <c r="AT93" s="36" t="s">
        <v>339</v>
      </c>
      <c r="AU93" s="36" t="s">
        <v>339</v>
      </c>
      <c r="AV93" s="36" t="s">
        <v>339</v>
      </c>
      <c r="AW93" s="36" t="s">
        <v>339</v>
      </c>
      <c r="AX93" s="36" t="s">
        <v>339</v>
      </c>
      <c r="AY93" s="36" t="s">
        <v>339</v>
      </c>
      <c r="AZ93" s="36" t="s">
        <v>339</v>
      </c>
      <c r="BA93" s="36" t="s">
        <v>339</v>
      </c>
      <c r="BB93" s="36" t="s">
        <v>339</v>
      </c>
      <c r="BC93" s="36" t="s">
        <v>339</v>
      </c>
      <c r="BD93" s="36" t="s">
        <v>339</v>
      </c>
      <c r="BE93" s="36" t="s">
        <v>339</v>
      </c>
      <c r="BF93" s="36" t="s">
        <v>339</v>
      </c>
      <c r="BG93" s="36" t="s">
        <v>339</v>
      </c>
      <c r="BH93" s="36" t="s">
        <v>339</v>
      </c>
      <c r="BI93" s="36" t="s">
        <v>339</v>
      </c>
      <c r="BJ93" s="36" t="s">
        <v>339</v>
      </c>
      <c r="BK93" s="36" t="s">
        <v>339</v>
      </c>
      <c r="BL93" s="36" t="s">
        <v>339</v>
      </c>
    </row>
    <row r="94" spans="1:64" s="37" customFormat="1" x14ac:dyDescent="0.2">
      <c r="A94" s="34">
        <v>91</v>
      </c>
      <c r="B94" s="34" t="s">
        <v>201</v>
      </c>
      <c r="C94" s="34" t="s">
        <v>203</v>
      </c>
      <c r="D94" s="41" t="s">
        <v>339</v>
      </c>
      <c r="E94" s="36" t="s">
        <v>339</v>
      </c>
      <c r="F94" s="36" t="s">
        <v>339</v>
      </c>
      <c r="G94" s="36" t="s">
        <v>339</v>
      </c>
      <c r="H94" s="36" t="s">
        <v>339</v>
      </c>
      <c r="I94" s="36" t="s">
        <v>339</v>
      </c>
      <c r="J94" s="36" t="s">
        <v>339</v>
      </c>
      <c r="K94" s="36" t="s">
        <v>339</v>
      </c>
      <c r="L94" s="36" t="s">
        <v>339</v>
      </c>
      <c r="M94" s="36" t="s">
        <v>339</v>
      </c>
      <c r="N94" s="36" t="s">
        <v>339</v>
      </c>
      <c r="O94" s="36" t="s">
        <v>339</v>
      </c>
      <c r="P94" s="36" t="s">
        <v>339</v>
      </c>
      <c r="Q94" s="36" t="s">
        <v>339</v>
      </c>
      <c r="R94" s="36" t="s">
        <v>339</v>
      </c>
      <c r="S94" s="36" t="s">
        <v>339</v>
      </c>
      <c r="T94" s="36" t="s">
        <v>339</v>
      </c>
      <c r="U94" s="36" t="s">
        <v>339</v>
      </c>
      <c r="V94" s="36" t="s">
        <v>339</v>
      </c>
      <c r="W94" s="36" t="s">
        <v>339</v>
      </c>
      <c r="X94" s="36" t="s">
        <v>339</v>
      </c>
      <c r="Y94" s="36" t="s">
        <v>339</v>
      </c>
      <c r="Z94" s="36" t="s">
        <v>339</v>
      </c>
      <c r="AA94" s="36" t="s">
        <v>339</v>
      </c>
      <c r="AB94" s="36" t="s">
        <v>339</v>
      </c>
      <c r="AC94" s="36" t="s">
        <v>339</v>
      </c>
      <c r="AD94" s="36" t="s">
        <v>339</v>
      </c>
      <c r="AE94" s="36" t="s">
        <v>339</v>
      </c>
      <c r="AF94" s="36" t="s">
        <v>339</v>
      </c>
      <c r="AG94" s="36" t="s">
        <v>339</v>
      </c>
      <c r="AH94" s="36" t="s">
        <v>339</v>
      </c>
      <c r="AI94" s="36" t="s">
        <v>339</v>
      </c>
      <c r="AJ94" s="36" t="s">
        <v>339</v>
      </c>
      <c r="AK94" s="36" t="s">
        <v>339</v>
      </c>
      <c r="AL94" s="36" t="s">
        <v>339</v>
      </c>
      <c r="AM94" s="36" t="s">
        <v>339</v>
      </c>
      <c r="AN94" s="36" t="s">
        <v>339</v>
      </c>
      <c r="AO94" s="36" t="s">
        <v>339</v>
      </c>
      <c r="AP94" s="36" t="s">
        <v>339</v>
      </c>
      <c r="AQ94" s="36" t="s">
        <v>339</v>
      </c>
      <c r="AR94" s="36" t="s">
        <v>339</v>
      </c>
      <c r="AS94" s="36" t="s">
        <v>339</v>
      </c>
      <c r="AT94" s="36" t="s">
        <v>339</v>
      </c>
      <c r="AU94" s="36" t="s">
        <v>339</v>
      </c>
      <c r="AV94" s="36" t="s">
        <v>339</v>
      </c>
      <c r="AW94" s="36" t="s">
        <v>339</v>
      </c>
      <c r="AX94" s="36" t="s">
        <v>339</v>
      </c>
      <c r="AY94" s="36" t="s">
        <v>339</v>
      </c>
      <c r="AZ94" s="36" t="s">
        <v>339</v>
      </c>
      <c r="BA94" s="36" t="s">
        <v>339</v>
      </c>
      <c r="BB94" s="36" t="s">
        <v>339</v>
      </c>
      <c r="BC94" s="36" t="s">
        <v>339</v>
      </c>
      <c r="BD94" s="36" t="s">
        <v>339</v>
      </c>
      <c r="BE94" s="36" t="s">
        <v>339</v>
      </c>
      <c r="BF94" s="36" t="s">
        <v>339</v>
      </c>
      <c r="BG94" s="36" t="s">
        <v>339</v>
      </c>
      <c r="BH94" s="36" t="s">
        <v>339</v>
      </c>
      <c r="BI94" s="36" t="s">
        <v>339</v>
      </c>
      <c r="BJ94" s="36" t="s">
        <v>339</v>
      </c>
      <c r="BK94" s="36" t="s">
        <v>339</v>
      </c>
      <c r="BL94" s="36" t="s">
        <v>339</v>
      </c>
    </row>
    <row r="95" spans="1:64" s="37" customFormat="1" x14ac:dyDescent="0.2">
      <c r="A95" s="34">
        <v>92</v>
      </c>
      <c r="B95" s="34" t="s">
        <v>201</v>
      </c>
      <c r="C95" s="34" t="s">
        <v>204</v>
      </c>
      <c r="D95" s="41" t="s">
        <v>339</v>
      </c>
      <c r="E95" s="36" t="s">
        <v>339</v>
      </c>
      <c r="F95" s="36" t="s">
        <v>339</v>
      </c>
      <c r="G95" s="36" t="s">
        <v>339</v>
      </c>
      <c r="H95" s="36" t="s">
        <v>339</v>
      </c>
      <c r="I95" s="36" t="s">
        <v>339</v>
      </c>
      <c r="J95" s="36" t="s">
        <v>339</v>
      </c>
      <c r="K95" s="36" t="s">
        <v>339</v>
      </c>
      <c r="L95" s="36" t="s">
        <v>339</v>
      </c>
      <c r="M95" s="36" t="s">
        <v>339</v>
      </c>
      <c r="N95" s="36" t="s">
        <v>339</v>
      </c>
      <c r="O95" s="36" t="s">
        <v>339</v>
      </c>
      <c r="P95" s="36" t="s">
        <v>339</v>
      </c>
      <c r="Q95" s="36" t="s">
        <v>339</v>
      </c>
      <c r="R95" s="36" t="s">
        <v>339</v>
      </c>
      <c r="S95" s="36" t="s">
        <v>339</v>
      </c>
      <c r="T95" s="36" t="s">
        <v>339</v>
      </c>
      <c r="U95" s="36" t="s">
        <v>339</v>
      </c>
      <c r="V95" s="36" t="s">
        <v>339</v>
      </c>
      <c r="W95" s="36" t="s">
        <v>339</v>
      </c>
      <c r="X95" s="36" t="s">
        <v>339</v>
      </c>
      <c r="Y95" s="36" t="s">
        <v>339</v>
      </c>
      <c r="Z95" s="36" t="s">
        <v>339</v>
      </c>
      <c r="AA95" s="36" t="s">
        <v>339</v>
      </c>
      <c r="AB95" s="36" t="s">
        <v>339</v>
      </c>
      <c r="AC95" s="36" t="s">
        <v>339</v>
      </c>
      <c r="AD95" s="36" t="s">
        <v>339</v>
      </c>
      <c r="AE95" s="36" t="s">
        <v>339</v>
      </c>
      <c r="AF95" s="36" t="s">
        <v>339</v>
      </c>
      <c r="AG95" s="36" t="s">
        <v>339</v>
      </c>
      <c r="AH95" s="36" t="s">
        <v>339</v>
      </c>
      <c r="AI95" s="36" t="s">
        <v>339</v>
      </c>
      <c r="AJ95" s="36" t="s">
        <v>339</v>
      </c>
      <c r="AK95" s="36" t="s">
        <v>339</v>
      </c>
      <c r="AL95" s="36" t="s">
        <v>339</v>
      </c>
      <c r="AM95" s="36" t="s">
        <v>339</v>
      </c>
      <c r="AN95" s="36" t="s">
        <v>339</v>
      </c>
      <c r="AO95" s="36" t="s">
        <v>339</v>
      </c>
      <c r="AP95" s="36" t="s">
        <v>339</v>
      </c>
      <c r="AQ95" s="36" t="s">
        <v>339</v>
      </c>
      <c r="AR95" s="36" t="s">
        <v>339</v>
      </c>
      <c r="AS95" s="36" t="s">
        <v>339</v>
      </c>
      <c r="AT95" s="36" t="s">
        <v>339</v>
      </c>
      <c r="AU95" s="36" t="s">
        <v>339</v>
      </c>
      <c r="AV95" s="36" t="s">
        <v>339</v>
      </c>
      <c r="AW95" s="36" t="s">
        <v>339</v>
      </c>
      <c r="AX95" s="36" t="s">
        <v>339</v>
      </c>
      <c r="AY95" s="36" t="s">
        <v>339</v>
      </c>
      <c r="AZ95" s="36" t="s">
        <v>339</v>
      </c>
      <c r="BA95" s="36" t="s">
        <v>339</v>
      </c>
      <c r="BB95" s="36" t="s">
        <v>339</v>
      </c>
      <c r="BC95" s="36" t="s">
        <v>339</v>
      </c>
      <c r="BD95" s="36" t="s">
        <v>339</v>
      </c>
      <c r="BE95" s="36" t="s">
        <v>339</v>
      </c>
      <c r="BF95" s="36" t="s">
        <v>339</v>
      </c>
      <c r="BG95" s="36" t="s">
        <v>339</v>
      </c>
      <c r="BH95" s="36" t="s">
        <v>339</v>
      </c>
      <c r="BI95" s="36" t="s">
        <v>339</v>
      </c>
      <c r="BJ95" s="36" t="s">
        <v>339</v>
      </c>
      <c r="BK95" s="36" t="s">
        <v>339</v>
      </c>
      <c r="BL95" s="36" t="s">
        <v>339</v>
      </c>
    </row>
    <row r="96" spans="1:64" s="37" customFormat="1" x14ac:dyDescent="0.2">
      <c r="A96" s="34">
        <v>93</v>
      </c>
      <c r="B96" s="34" t="s">
        <v>201</v>
      </c>
      <c r="C96" s="34" t="s">
        <v>205</v>
      </c>
      <c r="D96" s="41" t="s">
        <v>339</v>
      </c>
      <c r="E96" s="36" t="s">
        <v>339</v>
      </c>
      <c r="F96" s="36" t="s">
        <v>339</v>
      </c>
      <c r="G96" s="36" t="s">
        <v>339</v>
      </c>
      <c r="H96" s="36" t="s">
        <v>339</v>
      </c>
      <c r="I96" s="36" t="s">
        <v>339</v>
      </c>
      <c r="J96" s="36" t="s">
        <v>339</v>
      </c>
      <c r="K96" s="36" t="s">
        <v>339</v>
      </c>
      <c r="L96" s="36" t="s">
        <v>339</v>
      </c>
      <c r="M96" s="36" t="s">
        <v>339</v>
      </c>
      <c r="N96" s="36" t="s">
        <v>339</v>
      </c>
      <c r="O96" s="36" t="s">
        <v>339</v>
      </c>
      <c r="P96" s="36" t="s">
        <v>339</v>
      </c>
      <c r="Q96" s="36" t="s">
        <v>339</v>
      </c>
      <c r="R96" s="36" t="s">
        <v>339</v>
      </c>
      <c r="S96" s="36" t="s">
        <v>339</v>
      </c>
      <c r="T96" s="36" t="s">
        <v>339</v>
      </c>
      <c r="U96" s="36" t="s">
        <v>339</v>
      </c>
      <c r="V96" s="36" t="s">
        <v>339</v>
      </c>
      <c r="W96" s="36" t="s">
        <v>339</v>
      </c>
      <c r="X96" s="36" t="s">
        <v>339</v>
      </c>
      <c r="Y96" s="36" t="s">
        <v>339</v>
      </c>
      <c r="Z96" s="36" t="s">
        <v>339</v>
      </c>
      <c r="AA96" s="36" t="s">
        <v>339</v>
      </c>
      <c r="AB96" s="36" t="s">
        <v>339</v>
      </c>
      <c r="AC96" s="36" t="s">
        <v>339</v>
      </c>
      <c r="AD96" s="36" t="s">
        <v>339</v>
      </c>
      <c r="AE96" s="36" t="s">
        <v>339</v>
      </c>
      <c r="AF96" s="36" t="s">
        <v>339</v>
      </c>
      <c r="AG96" s="36" t="s">
        <v>339</v>
      </c>
      <c r="AH96" s="36" t="s">
        <v>339</v>
      </c>
      <c r="AI96" s="36" t="s">
        <v>339</v>
      </c>
      <c r="AJ96" s="36" t="s">
        <v>339</v>
      </c>
      <c r="AK96" s="36" t="s">
        <v>339</v>
      </c>
      <c r="AL96" s="36" t="s">
        <v>339</v>
      </c>
      <c r="AM96" s="36" t="s">
        <v>339</v>
      </c>
      <c r="AN96" s="36" t="s">
        <v>339</v>
      </c>
      <c r="AO96" s="36" t="s">
        <v>339</v>
      </c>
      <c r="AP96" s="36" t="s">
        <v>339</v>
      </c>
      <c r="AQ96" s="36" t="s">
        <v>339</v>
      </c>
      <c r="AR96" s="36" t="s">
        <v>339</v>
      </c>
      <c r="AS96" s="36" t="s">
        <v>339</v>
      </c>
      <c r="AT96" s="36" t="s">
        <v>339</v>
      </c>
      <c r="AU96" s="36" t="s">
        <v>339</v>
      </c>
      <c r="AV96" s="36" t="s">
        <v>339</v>
      </c>
      <c r="AW96" s="36" t="s">
        <v>339</v>
      </c>
      <c r="AX96" s="36" t="s">
        <v>339</v>
      </c>
      <c r="AY96" s="36" t="s">
        <v>339</v>
      </c>
      <c r="AZ96" s="36" t="s">
        <v>339</v>
      </c>
      <c r="BA96" s="36" t="s">
        <v>339</v>
      </c>
      <c r="BB96" s="36" t="s">
        <v>339</v>
      </c>
      <c r="BC96" s="36" t="s">
        <v>339</v>
      </c>
      <c r="BD96" s="36" t="s">
        <v>339</v>
      </c>
      <c r="BE96" s="36" t="s">
        <v>339</v>
      </c>
      <c r="BF96" s="36" t="s">
        <v>339</v>
      </c>
      <c r="BG96" s="36" t="s">
        <v>339</v>
      </c>
      <c r="BH96" s="36" t="s">
        <v>339</v>
      </c>
      <c r="BI96" s="36" t="s">
        <v>339</v>
      </c>
      <c r="BJ96" s="36" t="s">
        <v>339</v>
      </c>
      <c r="BK96" s="36" t="s">
        <v>339</v>
      </c>
      <c r="BL96" s="36" t="s">
        <v>339</v>
      </c>
    </row>
    <row r="97" spans="1:64" s="37" customFormat="1" x14ac:dyDescent="0.2">
      <c r="A97" s="34">
        <v>94</v>
      </c>
      <c r="B97" s="34" t="s">
        <v>201</v>
      </c>
      <c r="C97" s="34" t="s">
        <v>206</v>
      </c>
      <c r="D97" s="41" t="s">
        <v>339</v>
      </c>
      <c r="E97" s="36" t="s">
        <v>339</v>
      </c>
      <c r="F97" s="36" t="s">
        <v>339</v>
      </c>
      <c r="G97" s="36" t="s">
        <v>339</v>
      </c>
      <c r="H97" s="36" t="s">
        <v>339</v>
      </c>
      <c r="I97" s="36" t="s">
        <v>339</v>
      </c>
      <c r="J97" s="36" t="s">
        <v>339</v>
      </c>
      <c r="K97" s="36" t="s">
        <v>339</v>
      </c>
      <c r="L97" s="36" t="s">
        <v>339</v>
      </c>
      <c r="M97" s="36" t="s">
        <v>339</v>
      </c>
      <c r="N97" s="36" t="s">
        <v>339</v>
      </c>
      <c r="O97" s="36" t="s">
        <v>339</v>
      </c>
      <c r="P97" s="36" t="s">
        <v>339</v>
      </c>
      <c r="Q97" s="36" t="s">
        <v>339</v>
      </c>
      <c r="R97" s="36" t="s">
        <v>339</v>
      </c>
      <c r="S97" s="36" t="s">
        <v>339</v>
      </c>
      <c r="T97" s="36" t="s">
        <v>339</v>
      </c>
      <c r="U97" s="36" t="s">
        <v>339</v>
      </c>
      <c r="V97" s="36" t="s">
        <v>339</v>
      </c>
      <c r="W97" s="36" t="s">
        <v>339</v>
      </c>
      <c r="X97" s="36" t="s">
        <v>339</v>
      </c>
      <c r="Y97" s="36" t="s">
        <v>339</v>
      </c>
      <c r="Z97" s="36" t="s">
        <v>339</v>
      </c>
      <c r="AA97" s="36" t="s">
        <v>339</v>
      </c>
      <c r="AB97" s="36" t="s">
        <v>339</v>
      </c>
      <c r="AC97" s="36" t="s">
        <v>339</v>
      </c>
      <c r="AD97" s="36" t="s">
        <v>339</v>
      </c>
      <c r="AE97" s="36" t="s">
        <v>339</v>
      </c>
      <c r="AF97" s="36" t="s">
        <v>339</v>
      </c>
      <c r="AG97" s="36" t="s">
        <v>339</v>
      </c>
      <c r="AH97" s="36" t="s">
        <v>339</v>
      </c>
      <c r="AI97" s="36" t="s">
        <v>339</v>
      </c>
      <c r="AJ97" s="36" t="s">
        <v>339</v>
      </c>
      <c r="AK97" s="36" t="s">
        <v>339</v>
      </c>
      <c r="AL97" s="36" t="s">
        <v>339</v>
      </c>
      <c r="AM97" s="36" t="s">
        <v>339</v>
      </c>
      <c r="AN97" s="36" t="s">
        <v>339</v>
      </c>
      <c r="AO97" s="36" t="s">
        <v>339</v>
      </c>
      <c r="AP97" s="36" t="s">
        <v>339</v>
      </c>
      <c r="AQ97" s="36" t="s">
        <v>339</v>
      </c>
      <c r="AR97" s="36" t="s">
        <v>339</v>
      </c>
      <c r="AS97" s="36" t="s">
        <v>339</v>
      </c>
      <c r="AT97" s="36" t="s">
        <v>339</v>
      </c>
      <c r="AU97" s="36" t="s">
        <v>339</v>
      </c>
      <c r="AV97" s="36" t="s">
        <v>339</v>
      </c>
      <c r="AW97" s="36" t="s">
        <v>339</v>
      </c>
      <c r="AX97" s="36" t="s">
        <v>339</v>
      </c>
      <c r="AY97" s="36" t="s">
        <v>339</v>
      </c>
      <c r="AZ97" s="36" t="s">
        <v>339</v>
      </c>
      <c r="BA97" s="36" t="s">
        <v>339</v>
      </c>
      <c r="BB97" s="36" t="s">
        <v>339</v>
      </c>
      <c r="BC97" s="36" t="s">
        <v>339</v>
      </c>
      <c r="BD97" s="36" t="s">
        <v>339</v>
      </c>
      <c r="BE97" s="36" t="s">
        <v>339</v>
      </c>
      <c r="BF97" s="36" t="s">
        <v>339</v>
      </c>
      <c r="BG97" s="36" t="s">
        <v>339</v>
      </c>
      <c r="BH97" s="36" t="s">
        <v>339</v>
      </c>
      <c r="BI97" s="36" t="s">
        <v>339</v>
      </c>
      <c r="BJ97" s="36" t="s">
        <v>339</v>
      </c>
      <c r="BK97" s="36" t="s">
        <v>339</v>
      </c>
      <c r="BL97" s="36" t="s">
        <v>339</v>
      </c>
    </row>
    <row r="98" spans="1:64" s="37" customFormat="1" x14ac:dyDescent="0.2">
      <c r="A98" s="34">
        <v>95</v>
      </c>
      <c r="B98" s="34" t="s">
        <v>201</v>
      </c>
      <c r="C98" s="34" t="s">
        <v>207</v>
      </c>
      <c r="D98" s="41" t="s">
        <v>339</v>
      </c>
      <c r="E98" s="36" t="s">
        <v>339</v>
      </c>
      <c r="F98" s="36" t="s">
        <v>339</v>
      </c>
      <c r="G98" s="36" t="s">
        <v>339</v>
      </c>
      <c r="H98" s="36" t="s">
        <v>339</v>
      </c>
      <c r="I98" s="36" t="s">
        <v>339</v>
      </c>
      <c r="J98" s="36" t="s">
        <v>339</v>
      </c>
      <c r="K98" s="36" t="s">
        <v>339</v>
      </c>
      <c r="L98" s="36" t="s">
        <v>339</v>
      </c>
      <c r="M98" s="36" t="s">
        <v>339</v>
      </c>
      <c r="N98" s="36" t="s">
        <v>339</v>
      </c>
      <c r="O98" s="36" t="s">
        <v>339</v>
      </c>
      <c r="P98" s="36" t="s">
        <v>339</v>
      </c>
      <c r="Q98" s="36" t="s">
        <v>339</v>
      </c>
      <c r="R98" s="36" t="s">
        <v>339</v>
      </c>
      <c r="S98" s="36" t="s">
        <v>339</v>
      </c>
      <c r="T98" s="36" t="s">
        <v>339</v>
      </c>
      <c r="U98" s="36" t="s">
        <v>339</v>
      </c>
      <c r="V98" s="36" t="s">
        <v>339</v>
      </c>
      <c r="W98" s="36" t="s">
        <v>339</v>
      </c>
      <c r="X98" s="36" t="s">
        <v>339</v>
      </c>
      <c r="Y98" s="36" t="s">
        <v>339</v>
      </c>
      <c r="Z98" s="36" t="s">
        <v>339</v>
      </c>
      <c r="AA98" s="36" t="s">
        <v>339</v>
      </c>
      <c r="AB98" s="36" t="s">
        <v>339</v>
      </c>
      <c r="AC98" s="36" t="s">
        <v>339</v>
      </c>
      <c r="AD98" s="36" t="s">
        <v>339</v>
      </c>
      <c r="AE98" s="36" t="s">
        <v>339</v>
      </c>
      <c r="AF98" s="36" t="s">
        <v>339</v>
      </c>
      <c r="AG98" s="36" t="s">
        <v>339</v>
      </c>
      <c r="AH98" s="36" t="s">
        <v>339</v>
      </c>
      <c r="AI98" s="36" t="s">
        <v>339</v>
      </c>
      <c r="AJ98" s="36" t="s">
        <v>339</v>
      </c>
      <c r="AK98" s="36" t="s">
        <v>339</v>
      </c>
      <c r="AL98" s="36" t="s">
        <v>339</v>
      </c>
      <c r="AM98" s="36" t="s">
        <v>339</v>
      </c>
      <c r="AN98" s="36" t="s">
        <v>339</v>
      </c>
      <c r="AO98" s="36" t="s">
        <v>339</v>
      </c>
      <c r="AP98" s="36" t="s">
        <v>339</v>
      </c>
      <c r="AQ98" s="36" t="s">
        <v>339</v>
      </c>
      <c r="AR98" s="36" t="s">
        <v>339</v>
      </c>
      <c r="AS98" s="36" t="s">
        <v>339</v>
      </c>
      <c r="AT98" s="36" t="s">
        <v>339</v>
      </c>
      <c r="AU98" s="36" t="s">
        <v>339</v>
      </c>
      <c r="AV98" s="36" t="s">
        <v>339</v>
      </c>
      <c r="AW98" s="36" t="s">
        <v>339</v>
      </c>
      <c r="AX98" s="36" t="s">
        <v>339</v>
      </c>
      <c r="AY98" s="36" t="s">
        <v>339</v>
      </c>
      <c r="AZ98" s="36" t="s">
        <v>339</v>
      </c>
      <c r="BA98" s="36" t="s">
        <v>339</v>
      </c>
      <c r="BB98" s="36" t="s">
        <v>339</v>
      </c>
      <c r="BC98" s="36" t="s">
        <v>339</v>
      </c>
      <c r="BD98" s="36" t="s">
        <v>339</v>
      </c>
      <c r="BE98" s="36" t="s">
        <v>339</v>
      </c>
      <c r="BF98" s="36" t="s">
        <v>339</v>
      </c>
      <c r="BG98" s="36" t="s">
        <v>339</v>
      </c>
      <c r="BH98" s="36" t="s">
        <v>339</v>
      </c>
      <c r="BI98" s="36" t="s">
        <v>339</v>
      </c>
      <c r="BJ98" s="36" t="s">
        <v>339</v>
      </c>
      <c r="BK98" s="36" t="s">
        <v>339</v>
      </c>
      <c r="BL98" s="36" t="s">
        <v>339</v>
      </c>
    </row>
    <row r="99" spans="1:64" s="37" customFormat="1" x14ac:dyDescent="0.2">
      <c r="A99" s="34">
        <v>96</v>
      </c>
      <c r="B99" s="34" t="s">
        <v>201</v>
      </c>
      <c r="C99" s="34" t="s">
        <v>208</v>
      </c>
      <c r="D99" s="41" t="s">
        <v>339</v>
      </c>
      <c r="E99" s="36" t="s">
        <v>339</v>
      </c>
      <c r="F99" s="36" t="s">
        <v>339</v>
      </c>
      <c r="G99" s="36" t="s">
        <v>339</v>
      </c>
      <c r="H99" s="36" t="s">
        <v>339</v>
      </c>
      <c r="I99" s="36" t="s">
        <v>339</v>
      </c>
      <c r="J99" s="36" t="s">
        <v>339</v>
      </c>
      <c r="K99" s="36" t="s">
        <v>339</v>
      </c>
      <c r="L99" s="36" t="s">
        <v>339</v>
      </c>
      <c r="M99" s="36" t="s">
        <v>339</v>
      </c>
      <c r="N99" s="36" t="s">
        <v>339</v>
      </c>
      <c r="O99" s="36" t="s">
        <v>339</v>
      </c>
      <c r="P99" s="36" t="s">
        <v>339</v>
      </c>
      <c r="Q99" s="36" t="s">
        <v>339</v>
      </c>
      <c r="R99" s="36" t="s">
        <v>339</v>
      </c>
      <c r="S99" s="36" t="s">
        <v>339</v>
      </c>
      <c r="T99" s="36" t="s">
        <v>339</v>
      </c>
      <c r="U99" s="36" t="s">
        <v>339</v>
      </c>
      <c r="V99" s="36" t="s">
        <v>339</v>
      </c>
      <c r="W99" s="36" t="s">
        <v>339</v>
      </c>
      <c r="X99" s="36" t="s">
        <v>339</v>
      </c>
      <c r="Y99" s="36" t="s">
        <v>339</v>
      </c>
      <c r="Z99" s="36" t="s">
        <v>339</v>
      </c>
      <c r="AA99" s="36" t="s">
        <v>339</v>
      </c>
      <c r="AB99" s="36" t="s">
        <v>339</v>
      </c>
      <c r="AC99" s="36" t="s">
        <v>339</v>
      </c>
      <c r="AD99" s="36" t="s">
        <v>339</v>
      </c>
      <c r="AE99" s="36" t="s">
        <v>339</v>
      </c>
      <c r="AF99" s="36" t="s">
        <v>339</v>
      </c>
      <c r="AG99" s="36" t="s">
        <v>339</v>
      </c>
      <c r="AH99" s="36" t="s">
        <v>339</v>
      </c>
      <c r="AI99" s="36" t="s">
        <v>339</v>
      </c>
      <c r="AJ99" s="36" t="s">
        <v>339</v>
      </c>
      <c r="AK99" s="36" t="s">
        <v>339</v>
      </c>
      <c r="AL99" s="36" t="s">
        <v>339</v>
      </c>
      <c r="AM99" s="36" t="s">
        <v>339</v>
      </c>
      <c r="AN99" s="36" t="s">
        <v>339</v>
      </c>
      <c r="AO99" s="36" t="s">
        <v>339</v>
      </c>
      <c r="AP99" s="36" t="s">
        <v>339</v>
      </c>
      <c r="AQ99" s="36" t="s">
        <v>339</v>
      </c>
      <c r="AR99" s="36" t="s">
        <v>339</v>
      </c>
      <c r="AS99" s="36" t="s">
        <v>339</v>
      </c>
      <c r="AT99" s="36" t="s">
        <v>339</v>
      </c>
      <c r="AU99" s="36" t="s">
        <v>339</v>
      </c>
      <c r="AV99" s="36" t="s">
        <v>339</v>
      </c>
      <c r="AW99" s="36" t="s">
        <v>339</v>
      </c>
      <c r="AX99" s="36" t="s">
        <v>339</v>
      </c>
      <c r="AY99" s="36" t="s">
        <v>339</v>
      </c>
      <c r="AZ99" s="36" t="s">
        <v>339</v>
      </c>
      <c r="BA99" s="36" t="s">
        <v>339</v>
      </c>
      <c r="BB99" s="36" t="s">
        <v>339</v>
      </c>
      <c r="BC99" s="36" t="s">
        <v>339</v>
      </c>
      <c r="BD99" s="36" t="s">
        <v>339</v>
      </c>
      <c r="BE99" s="36" t="s">
        <v>339</v>
      </c>
      <c r="BF99" s="36" t="s">
        <v>339</v>
      </c>
      <c r="BG99" s="36" t="s">
        <v>339</v>
      </c>
      <c r="BH99" s="36" t="s">
        <v>339</v>
      </c>
      <c r="BI99" s="36" t="s">
        <v>339</v>
      </c>
      <c r="BJ99" s="36" t="s">
        <v>339</v>
      </c>
      <c r="BK99" s="36" t="s">
        <v>339</v>
      </c>
      <c r="BL99" s="36" t="s">
        <v>339</v>
      </c>
    </row>
    <row r="100" spans="1:64" s="37" customFormat="1" x14ac:dyDescent="0.2">
      <c r="A100" s="34">
        <v>97</v>
      </c>
      <c r="B100" s="34" t="s">
        <v>201</v>
      </c>
      <c r="C100" s="34" t="s">
        <v>209</v>
      </c>
      <c r="D100" s="41" t="s">
        <v>339</v>
      </c>
      <c r="E100" s="36" t="s">
        <v>339</v>
      </c>
      <c r="F100" s="36" t="s">
        <v>339</v>
      </c>
      <c r="G100" s="36" t="s">
        <v>339</v>
      </c>
      <c r="H100" s="36" t="s">
        <v>339</v>
      </c>
      <c r="I100" s="36" t="s">
        <v>339</v>
      </c>
      <c r="J100" s="36" t="s">
        <v>339</v>
      </c>
      <c r="K100" s="36" t="s">
        <v>339</v>
      </c>
      <c r="L100" s="36" t="s">
        <v>339</v>
      </c>
      <c r="M100" s="36" t="s">
        <v>339</v>
      </c>
      <c r="N100" s="36" t="s">
        <v>339</v>
      </c>
      <c r="O100" s="36" t="s">
        <v>339</v>
      </c>
      <c r="P100" s="36" t="s">
        <v>339</v>
      </c>
      <c r="Q100" s="36" t="s">
        <v>339</v>
      </c>
      <c r="R100" s="36" t="s">
        <v>339</v>
      </c>
      <c r="S100" s="36" t="s">
        <v>339</v>
      </c>
      <c r="T100" s="36" t="s">
        <v>339</v>
      </c>
      <c r="U100" s="36" t="s">
        <v>339</v>
      </c>
      <c r="V100" s="36" t="s">
        <v>339</v>
      </c>
      <c r="W100" s="36" t="s">
        <v>339</v>
      </c>
      <c r="X100" s="36" t="s">
        <v>339</v>
      </c>
      <c r="Y100" s="36" t="s">
        <v>339</v>
      </c>
      <c r="Z100" s="36" t="s">
        <v>339</v>
      </c>
      <c r="AA100" s="36" t="s">
        <v>339</v>
      </c>
      <c r="AB100" s="36" t="s">
        <v>339</v>
      </c>
      <c r="AC100" s="36" t="s">
        <v>339</v>
      </c>
      <c r="AD100" s="36" t="s">
        <v>339</v>
      </c>
      <c r="AE100" s="36" t="s">
        <v>339</v>
      </c>
      <c r="AF100" s="36" t="s">
        <v>339</v>
      </c>
      <c r="AG100" s="36" t="s">
        <v>339</v>
      </c>
      <c r="AH100" s="36" t="s">
        <v>339</v>
      </c>
      <c r="AI100" s="36" t="s">
        <v>339</v>
      </c>
      <c r="AJ100" s="36" t="s">
        <v>339</v>
      </c>
      <c r="AK100" s="36" t="s">
        <v>339</v>
      </c>
      <c r="AL100" s="36" t="s">
        <v>339</v>
      </c>
      <c r="AM100" s="36" t="s">
        <v>339</v>
      </c>
      <c r="AN100" s="36" t="s">
        <v>339</v>
      </c>
      <c r="AO100" s="36" t="s">
        <v>339</v>
      </c>
      <c r="AP100" s="36" t="s">
        <v>339</v>
      </c>
      <c r="AQ100" s="36" t="s">
        <v>339</v>
      </c>
      <c r="AR100" s="36" t="s">
        <v>339</v>
      </c>
      <c r="AS100" s="36" t="s">
        <v>339</v>
      </c>
      <c r="AT100" s="36" t="s">
        <v>339</v>
      </c>
      <c r="AU100" s="36" t="s">
        <v>339</v>
      </c>
      <c r="AV100" s="36" t="s">
        <v>339</v>
      </c>
      <c r="AW100" s="36" t="s">
        <v>339</v>
      </c>
      <c r="AX100" s="36" t="s">
        <v>339</v>
      </c>
      <c r="AY100" s="36" t="s">
        <v>339</v>
      </c>
      <c r="AZ100" s="36" t="s">
        <v>339</v>
      </c>
      <c r="BA100" s="36" t="s">
        <v>339</v>
      </c>
      <c r="BB100" s="36" t="s">
        <v>339</v>
      </c>
      <c r="BC100" s="36" t="s">
        <v>339</v>
      </c>
      <c r="BD100" s="36" t="s">
        <v>339</v>
      </c>
      <c r="BE100" s="36" t="s">
        <v>339</v>
      </c>
      <c r="BF100" s="36" t="s">
        <v>339</v>
      </c>
      <c r="BG100" s="36" t="s">
        <v>339</v>
      </c>
      <c r="BH100" s="36" t="s">
        <v>339</v>
      </c>
      <c r="BI100" s="36" t="s">
        <v>339</v>
      </c>
      <c r="BJ100" s="36" t="s">
        <v>339</v>
      </c>
      <c r="BK100" s="36" t="s">
        <v>339</v>
      </c>
      <c r="BL100" s="36" t="s">
        <v>339</v>
      </c>
    </row>
    <row r="101" spans="1:64" s="37" customFormat="1" x14ac:dyDescent="0.2">
      <c r="A101" s="34">
        <v>98</v>
      </c>
      <c r="B101" s="34" t="s">
        <v>201</v>
      </c>
      <c r="C101" s="34" t="s">
        <v>210</v>
      </c>
      <c r="D101" s="41" t="s">
        <v>339</v>
      </c>
      <c r="E101" s="36" t="s">
        <v>339</v>
      </c>
      <c r="F101" s="36" t="s">
        <v>339</v>
      </c>
      <c r="G101" s="36" t="s">
        <v>339</v>
      </c>
      <c r="H101" s="36" t="s">
        <v>339</v>
      </c>
      <c r="I101" s="36" t="s">
        <v>339</v>
      </c>
      <c r="J101" s="36" t="s">
        <v>339</v>
      </c>
      <c r="K101" s="36" t="s">
        <v>339</v>
      </c>
      <c r="L101" s="36" t="s">
        <v>339</v>
      </c>
      <c r="M101" s="36" t="s">
        <v>339</v>
      </c>
      <c r="N101" s="36" t="s">
        <v>339</v>
      </c>
      <c r="O101" s="36" t="s">
        <v>339</v>
      </c>
      <c r="P101" s="36" t="s">
        <v>339</v>
      </c>
      <c r="Q101" s="36" t="s">
        <v>339</v>
      </c>
      <c r="R101" s="36" t="s">
        <v>339</v>
      </c>
      <c r="S101" s="36" t="s">
        <v>339</v>
      </c>
      <c r="T101" s="36" t="s">
        <v>339</v>
      </c>
      <c r="U101" s="36" t="s">
        <v>339</v>
      </c>
      <c r="V101" s="36" t="s">
        <v>339</v>
      </c>
      <c r="W101" s="36" t="s">
        <v>339</v>
      </c>
      <c r="X101" s="36" t="s">
        <v>339</v>
      </c>
      <c r="Y101" s="36" t="s">
        <v>339</v>
      </c>
      <c r="Z101" s="36" t="s">
        <v>339</v>
      </c>
      <c r="AA101" s="36" t="s">
        <v>339</v>
      </c>
      <c r="AB101" s="36" t="s">
        <v>339</v>
      </c>
      <c r="AC101" s="36" t="s">
        <v>339</v>
      </c>
      <c r="AD101" s="36" t="s">
        <v>339</v>
      </c>
      <c r="AE101" s="36" t="s">
        <v>339</v>
      </c>
      <c r="AF101" s="36" t="s">
        <v>339</v>
      </c>
      <c r="AG101" s="36" t="s">
        <v>339</v>
      </c>
      <c r="AH101" s="36" t="s">
        <v>339</v>
      </c>
      <c r="AI101" s="36" t="s">
        <v>339</v>
      </c>
      <c r="AJ101" s="36" t="s">
        <v>339</v>
      </c>
      <c r="AK101" s="36" t="s">
        <v>339</v>
      </c>
      <c r="AL101" s="36" t="s">
        <v>339</v>
      </c>
      <c r="AM101" s="36" t="s">
        <v>339</v>
      </c>
      <c r="AN101" s="36" t="s">
        <v>339</v>
      </c>
      <c r="AO101" s="36" t="s">
        <v>339</v>
      </c>
      <c r="AP101" s="36" t="s">
        <v>339</v>
      </c>
      <c r="AQ101" s="36" t="s">
        <v>339</v>
      </c>
      <c r="AR101" s="36" t="s">
        <v>339</v>
      </c>
      <c r="AS101" s="36" t="s">
        <v>339</v>
      </c>
      <c r="AT101" s="36" t="s">
        <v>339</v>
      </c>
      <c r="AU101" s="36" t="s">
        <v>339</v>
      </c>
      <c r="AV101" s="36" t="s">
        <v>339</v>
      </c>
      <c r="AW101" s="36" t="s">
        <v>339</v>
      </c>
      <c r="AX101" s="36" t="s">
        <v>339</v>
      </c>
      <c r="AY101" s="36" t="s">
        <v>339</v>
      </c>
      <c r="AZ101" s="36" t="s">
        <v>339</v>
      </c>
      <c r="BA101" s="36" t="s">
        <v>339</v>
      </c>
      <c r="BB101" s="36" t="s">
        <v>339</v>
      </c>
      <c r="BC101" s="36" t="s">
        <v>339</v>
      </c>
      <c r="BD101" s="36" t="s">
        <v>339</v>
      </c>
      <c r="BE101" s="36" t="s">
        <v>339</v>
      </c>
      <c r="BF101" s="36" t="s">
        <v>339</v>
      </c>
      <c r="BG101" s="36" t="s">
        <v>339</v>
      </c>
      <c r="BH101" s="36" t="s">
        <v>339</v>
      </c>
      <c r="BI101" s="36" t="s">
        <v>339</v>
      </c>
      <c r="BJ101" s="36" t="s">
        <v>339</v>
      </c>
      <c r="BK101" s="36" t="s">
        <v>339</v>
      </c>
      <c r="BL101" s="36" t="s">
        <v>339</v>
      </c>
    </row>
    <row r="102" spans="1:64" s="37" customFormat="1" x14ac:dyDescent="0.2">
      <c r="A102" s="34">
        <v>99</v>
      </c>
      <c r="B102" s="34" t="s">
        <v>201</v>
      </c>
      <c r="C102" s="34" t="s">
        <v>211</v>
      </c>
      <c r="D102" s="41" t="s">
        <v>339</v>
      </c>
      <c r="E102" s="36" t="s">
        <v>339</v>
      </c>
      <c r="F102" s="36" t="s">
        <v>339</v>
      </c>
      <c r="G102" s="36" t="s">
        <v>339</v>
      </c>
      <c r="H102" s="36" t="s">
        <v>339</v>
      </c>
      <c r="I102" s="36" t="s">
        <v>339</v>
      </c>
      <c r="J102" s="36" t="s">
        <v>339</v>
      </c>
      <c r="K102" s="36" t="s">
        <v>339</v>
      </c>
      <c r="L102" s="36" t="s">
        <v>339</v>
      </c>
      <c r="M102" s="36" t="s">
        <v>339</v>
      </c>
      <c r="N102" s="36" t="s">
        <v>339</v>
      </c>
      <c r="O102" s="36" t="s">
        <v>339</v>
      </c>
      <c r="P102" s="36" t="s">
        <v>339</v>
      </c>
      <c r="Q102" s="36" t="s">
        <v>339</v>
      </c>
      <c r="R102" s="36" t="s">
        <v>339</v>
      </c>
      <c r="S102" s="36" t="s">
        <v>339</v>
      </c>
      <c r="T102" s="36" t="s">
        <v>339</v>
      </c>
      <c r="U102" s="36" t="s">
        <v>339</v>
      </c>
      <c r="V102" s="36" t="s">
        <v>339</v>
      </c>
      <c r="W102" s="36" t="s">
        <v>339</v>
      </c>
      <c r="X102" s="36" t="s">
        <v>339</v>
      </c>
      <c r="Y102" s="36" t="s">
        <v>339</v>
      </c>
      <c r="Z102" s="36" t="s">
        <v>339</v>
      </c>
      <c r="AA102" s="36" t="s">
        <v>339</v>
      </c>
      <c r="AB102" s="36" t="s">
        <v>339</v>
      </c>
      <c r="AC102" s="36" t="s">
        <v>339</v>
      </c>
      <c r="AD102" s="36" t="s">
        <v>339</v>
      </c>
      <c r="AE102" s="36" t="s">
        <v>339</v>
      </c>
      <c r="AF102" s="36" t="s">
        <v>339</v>
      </c>
      <c r="AG102" s="36" t="s">
        <v>339</v>
      </c>
      <c r="AH102" s="36" t="s">
        <v>339</v>
      </c>
      <c r="AI102" s="36" t="s">
        <v>339</v>
      </c>
      <c r="AJ102" s="36" t="s">
        <v>339</v>
      </c>
      <c r="AK102" s="36" t="s">
        <v>339</v>
      </c>
      <c r="AL102" s="36" t="s">
        <v>339</v>
      </c>
      <c r="AM102" s="36" t="s">
        <v>339</v>
      </c>
      <c r="AN102" s="36" t="s">
        <v>339</v>
      </c>
      <c r="AO102" s="36" t="s">
        <v>339</v>
      </c>
      <c r="AP102" s="36" t="s">
        <v>339</v>
      </c>
      <c r="AQ102" s="36" t="s">
        <v>339</v>
      </c>
      <c r="AR102" s="36" t="s">
        <v>339</v>
      </c>
      <c r="AS102" s="36" t="s">
        <v>339</v>
      </c>
      <c r="AT102" s="36" t="s">
        <v>339</v>
      </c>
      <c r="AU102" s="36" t="s">
        <v>339</v>
      </c>
      <c r="AV102" s="36" t="s">
        <v>339</v>
      </c>
      <c r="AW102" s="36" t="s">
        <v>339</v>
      </c>
      <c r="AX102" s="36" t="s">
        <v>339</v>
      </c>
      <c r="AY102" s="36" t="s">
        <v>339</v>
      </c>
      <c r="AZ102" s="36" t="s">
        <v>339</v>
      </c>
      <c r="BA102" s="36" t="s">
        <v>339</v>
      </c>
      <c r="BB102" s="36" t="s">
        <v>339</v>
      </c>
      <c r="BC102" s="36" t="s">
        <v>339</v>
      </c>
      <c r="BD102" s="36" t="s">
        <v>339</v>
      </c>
      <c r="BE102" s="36" t="s">
        <v>339</v>
      </c>
      <c r="BF102" s="36" t="s">
        <v>339</v>
      </c>
      <c r="BG102" s="36" t="s">
        <v>339</v>
      </c>
      <c r="BH102" s="36" t="s">
        <v>339</v>
      </c>
      <c r="BI102" s="36" t="s">
        <v>339</v>
      </c>
      <c r="BJ102" s="36" t="s">
        <v>339</v>
      </c>
      <c r="BK102" s="36" t="s">
        <v>339</v>
      </c>
      <c r="BL102" s="36" t="s">
        <v>339</v>
      </c>
    </row>
    <row r="103" spans="1:64" s="37" customFormat="1" x14ac:dyDescent="0.2">
      <c r="A103" s="34">
        <v>100</v>
      </c>
      <c r="B103" s="34" t="s">
        <v>201</v>
      </c>
      <c r="C103" s="34" t="s">
        <v>212</v>
      </c>
      <c r="D103" s="41" t="s">
        <v>339</v>
      </c>
      <c r="E103" s="36" t="s">
        <v>339</v>
      </c>
      <c r="F103" s="36" t="s">
        <v>339</v>
      </c>
      <c r="G103" s="36" t="s">
        <v>339</v>
      </c>
      <c r="H103" s="36" t="s">
        <v>339</v>
      </c>
      <c r="I103" s="36" t="s">
        <v>339</v>
      </c>
      <c r="J103" s="36" t="s">
        <v>339</v>
      </c>
      <c r="K103" s="36" t="s">
        <v>339</v>
      </c>
      <c r="L103" s="36" t="s">
        <v>339</v>
      </c>
      <c r="M103" s="36" t="s">
        <v>339</v>
      </c>
      <c r="N103" s="36" t="s">
        <v>339</v>
      </c>
      <c r="O103" s="36" t="s">
        <v>339</v>
      </c>
      <c r="P103" s="36" t="s">
        <v>339</v>
      </c>
      <c r="Q103" s="36" t="s">
        <v>339</v>
      </c>
      <c r="R103" s="36" t="s">
        <v>339</v>
      </c>
      <c r="S103" s="36" t="s">
        <v>339</v>
      </c>
      <c r="T103" s="36" t="s">
        <v>339</v>
      </c>
      <c r="U103" s="36" t="s">
        <v>339</v>
      </c>
      <c r="V103" s="36" t="s">
        <v>339</v>
      </c>
      <c r="W103" s="36" t="s">
        <v>339</v>
      </c>
      <c r="X103" s="36" t="s">
        <v>339</v>
      </c>
      <c r="Y103" s="36" t="s">
        <v>339</v>
      </c>
      <c r="Z103" s="36" t="s">
        <v>339</v>
      </c>
      <c r="AA103" s="36" t="s">
        <v>339</v>
      </c>
      <c r="AB103" s="36" t="s">
        <v>339</v>
      </c>
      <c r="AC103" s="36" t="s">
        <v>339</v>
      </c>
      <c r="AD103" s="36" t="s">
        <v>339</v>
      </c>
      <c r="AE103" s="36" t="s">
        <v>339</v>
      </c>
      <c r="AF103" s="36" t="s">
        <v>339</v>
      </c>
      <c r="AG103" s="36" t="s">
        <v>339</v>
      </c>
      <c r="AH103" s="36" t="s">
        <v>339</v>
      </c>
      <c r="AI103" s="36" t="s">
        <v>339</v>
      </c>
      <c r="AJ103" s="36" t="s">
        <v>339</v>
      </c>
      <c r="AK103" s="36" t="s">
        <v>339</v>
      </c>
      <c r="AL103" s="36" t="s">
        <v>339</v>
      </c>
      <c r="AM103" s="36" t="s">
        <v>339</v>
      </c>
      <c r="AN103" s="36" t="s">
        <v>339</v>
      </c>
      <c r="AO103" s="36" t="s">
        <v>339</v>
      </c>
      <c r="AP103" s="36" t="s">
        <v>339</v>
      </c>
      <c r="AQ103" s="36" t="s">
        <v>339</v>
      </c>
      <c r="AR103" s="36" t="s">
        <v>339</v>
      </c>
      <c r="AS103" s="36" t="s">
        <v>339</v>
      </c>
      <c r="AT103" s="36" t="s">
        <v>339</v>
      </c>
      <c r="AU103" s="36" t="s">
        <v>339</v>
      </c>
      <c r="AV103" s="36" t="s">
        <v>339</v>
      </c>
      <c r="AW103" s="36" t="s">
        <v>339</v>
      </c>
      <c r="AX103" s="36" t="s">
        <v>339</v>
      </c>
      <c r="AY103" s="36" t="s">
        <v>339</v>
      </c>
      <c r="AZ103" s="36" t="s">
        <v>339</v>
      </c>
      <c r="BA103" s="36" t="s">
        <v>339</v>
      </c>
      <c r="BB103" s="36" t="s">
        <v>339</v>
      </c>
      <c r="BC103" s="36" t="s">
        <v>339</v>
      </c>
      <c r="BD103" s="36" t="s">
        <v>339</v>
      </c>
      <c r="BE103" s="36" t="s">
        <v>339</v>
      </c>
      <c r="BF103" s="36" t="s">
        <v>339</v>
      </c>
      <c r="BG103" s="36" t="s">
        <v>339</v>
      </c>
      <c r="BH103" s="36" t="s">
        <v>339</v>
      </c>
      <c r="BI103" s="36" t="s">
        <v>339</v>
      </c>
      <c r="BJ103" s="36" t="s">
        <v>339</v>
      </c>
      <c r="BK103" s="36" t="s">
        <v>339</v>
      </c>
      <c r="BL103" s="36" t="s">
        <v>339</v>
      </c>
    </row>
    <row r="104" spans="1:64" s="37" customFormat="1" x14ac:dyDescent="0.2">
      <c r="A104" s="34">
        <v>101</v>
      </c>
      <c r="B104" s="34" t="s">
        <v>201</v>
      </c>
      <c r="C104" s="34" t="s">
        <v>213</v>
      </c>
      <c r="D104" s="41" t="s">
        <v>339</v>
      </c>
      <c r="E104" s="36" t="s">
        <v>339</v>
      </c>
      <c r="F104" s="36" t="s">
        <v>339</v>
      </c>
      <c r="G104" s="36" t="s">
        <v>339</v>
      </c>
      <c r="H104" s="36" t="s">
        <v>339</v>
      </c>
      <c r="I104" s="36" t="s">
        <v>339</v>
      </c>
      <c r="J104" s="36" t="s">
        <v>339</v>
      </c>
      <c r="K104" s="36" t="s">
        <v>339</v>
      </c>
      <c r="L104" s="36" t="s">
        <v>339</v>
      </c>
      <c r="M104" s="36" t="s">
        <v>339</v>
      </c>
      <c r="N104" s="36" t="s">
        <v>339</v>
      </c>
      <c r="O104" s="36" t="s">
        <v>339</v>
      </c>
      <c r="P104" s="36" t="s">
        <v>339</v>
      </c>
      <c r="Q104" s="36" t="s">
        <v>339</v>
      </c>
      <c r="R104" s="36" t="s">
        <v>339</v>
      </c>
      <c r="S104" s="36" t="s">
        <v>339</v>
      </c>
      <c r="T104" s="36" t="s">
        <v>339</v>
      </c>
      <c r="U104" s="36" t="s">
        <v>339</v>
      </c>
      <c r="V104" s="36" t="s">
        <v>339</v>
      </c>
      <c r="W104" s="36" t="s">
        <v>339</v>
      </c>
      <c r="X104" s="36" t="s">
        <v>339</v>
      </c>
      <c r="Y104" s="36" t="s">
        <v>339</v>
      </c>
      <c r="Z104" s="36" t="s">
        <v>339</v>
      </c>
      <c r="AA104" s="36" t="s">
        <v>339</v>
      </c>
      <c r="AB104" s="36" t="s">
        <v>339</v>
      </c>
      <c r="AC104" s="36" t="s">
        <v>339</v>
      </c>
      <c r="AD104" s="36" t="s">
        <v>339</v>
      </c>
      <c r="AE104" s="36" t="s">
        <v>339</v>
      </c>
      <c r="AF104" s="36" t="s">
        <v>339</v>
      </c>
      <c r="AG104" s="36" t="s">
        <v>339</v>
      </c>
      <c r="AH104" s="36" t="s">
        <v>339</v>
      </c>
      <c r="AI104" s="36" t="s">
        <v>339</v>
      </c>
      <c r="AJ104" s="36" t="s">
        <v>339</v>
      </c>
      <c r="AK104" s="36" t="s">
        <v>339</v>
      </c>
      <c r="AL104" s="36" t="s">
        <v>339</v>
      </c>
      <c r="AM104" s="36" t="s">
        <v>339</v>
      </c>
      <c r="AN104" s="36" t="s">
        <v>339</v>
      </c>
      <c r="AO104" s="36" t="s">
        <v>339</v>
      </c>
      <c r="AP104" s="36" t="s">
        <v>339</v>
      </c>
      <c r="AQ104" s="36" t="s">
        <v>339</v>
      </c>
      <c r="AR104" s="36" t="s">
        <v>339</v>
      </c>
      <c r="AS104" s="36" t="s">
        <v>339</v>
      </c>
      <c r="AT104" s="36" t="s">
        <v>339</v>
      </c>
      <c r="AU104" s="36" t="s">
        <v>339</v>
      </c>
      <c r="AV104" s="36" t="s">
        <v>339</v>
      </c>
      <c r="AW104" s="36" t="s">
        <v>339</v>
      </c>
      <c r="AX104" s="36" t="s">
        <v>339</v>
      </c>
      <c r="AY104" s="36" t="s">
        <v>339</v>
      </c>
      <c r="AZ104" s="36" t="s">
        <v>339</v>
      </c>
      <c r="BA104" s="36" t="s">
        <v>339</v>
      </c>
      <c r="BB104" s="36" t="s">
        <v>339</v>
      </c>
      <c r="BC104" s="36" t="s">
        <v>339</v>
      </c>
      <c r="BD104" s="36" t="s">
        <v>339</v>
      </c>
      <c r="BE104" s="36" t="s">
        <v>339</v>
      </c>
      <c r="BF104" s="36" t="s">
        <v>339</v>
      </c>
      <c r="BG104" s="36" t="s">
        <v>339</v>
      </c>
      <c r="BH104" s="36" t="s">
        <v>339</v>
      </c>
      <c r="BI104" s="36" t="s">
        <v>339</v>
      </c>
      <c r="BJ104" s="36" t="s">
        <v>339</v>
      </c>
      <c r="BK104" s="36" t="s">
        <v>339</v>
      </c>
      <c r="BL104" s="36" t="s">
        <v>339</v>
      </c>
    </row>
    <row r="105" spans="1:64" s="37" customFormat="1" x14ac:dyDescent="0.2">
      <c r="A105" s="34">
        <v>102</v>
      </c>
      <c r="B105" s="34" t="s">
        <v>201</v>
      </c>
      <c r="C105" s="34" t="s">
        <v>214</v>
      </c>
      <c r="D105" s="41" t="s">
        <v>339</v>
      </c>
      <c r="E105" s="36" t="s">
        <v>339</v>
      </c>
      <c r="F105" s="36" t="s">
        <v>339</v>
      </c>
      <c r="G105" s="36" t="s">
        <v>339</v>
      </c>
      <c r="H105" s="36" t="s">
        <v>339</v>
      </c>
      <c r="I105" s="36" t="s">
        <v>339</v>
      </c>
      <c r="J105" s="36" t="s">
        <v>339</v>
      </c>
      <c r="K105" s="36" t="s">
        <v>339</v>
      </c>
      <c r="L105" s="36" t="s">
        <v>339</v>
      </c>
      <c r="M105" s="36" t="s">
        <v>339</v>
      </c>
      <c r="N105" s="36" t="s">
        <v>339</v>
      </c>
      <c r="O105" s="36" t="s">
        <v>339</v>
      </c>
      <c r="P105" s="36" t="s">
        <v>339</v>
      </c>
      <c r="Q105" s="36" t="s">
        <v>339</v>
      </c>
      <c r="R105" s="36" t="s">
        <v>339</v>
      </c>
      <c r="S105" s="36" t="s">
        <v>339</v>
      </c>
      <c r="T105" s="36" t="s">
        <v>339</v>
      </c>
      <c r="U105" s="36" t="s">
        <v>339</v>
      </c>
      <c r="V105" s="36" t="s">
        <v>339</v>
      </c>
      <c r="W105" s="36" t="s">
        <v>339</v>
      </c>
      <c r="X105" s="36" t="s">
        <v>339</v>
      </c>
      <c r="Y105" s="36" t="s">
        <v>339</v>
      </c>
      <c r="Z105" s="36" t="s">
        <v>339</v>
      </c>
      <c r="AA105" s="36" t="s">
        <v>339</v>
      </c>
      <c r="AB105" s="36" t="s">
        <v>339</v>
      </c>
      <c r="AC105" s="36" t="s">
        <v>339</v>
      </c>
      <c r="AD105" s="36" t="s">
        <v>339</v>
      </c>
      <c r="AE105" s="36" t="s">
        <v>339</v>
      </c>
      <c r="AF105" s="36" t="s">
        <v>339</v>
      </c>
      <c r="AG105" s="36" t="s">
        <v>339</v>
      </c>
      <c r="AH105" s="36" t="s">
        <v>339</v>
      </c>
      <c r="AI105" s="36" t="s">
        <v>339</v>
      </c>
      <c r="AJ105" s="36" t="s">
        <v>339</v>
      </c>
      <c r="AK105" s="36" t="s">
        <v>339</v>
      </c>
      <c r="AL105" s="36" t="s">
        <v>339</v>
      </c>
      <c r="AM105" s="36" t="s">
        <v>339</v>
      </c>
      <c r="AN105" s="36" t="s">
        <v>339</v>
      </c>
      <c r="AO105" s="36" t="s">
        <v>339</v>
      </c>
      <c r="AP105" s="36" t="s">
        <v>339</v>
      </c>
      <c r="AQ105" s="36" t="s">
        <v>339</v>
      </c>
      <c r="AR105" s="36" t="s">
        <v>339</v>
      </c>
      <c r="AS105" s="36" t="s">
        <v>339</v>
      </c>
      <c r="AT105" s="36" t="s">
        <v>339</v>
      </c>
      <c r="AU105" s="36" t="s">
        <v>339</v>
      </c>
      <c r="AV105" s="36" t="s">
        <v>339</v>
      </c>
      <c r="AW105" s="36" t="s">
        <v>339</v>
      </c>
      <c r="AX105" s="36" t="s">
        <v>339</v>
      </c>
      <c r="AY105" s="36" t="s">
        <v>339</v>
      </c>
      <c r="AZ105" s="36" t="s">
        <v>339</v>
      </c>
      <c r="BA105" s="36" t="s">
        <v>339</v>
      </c>
      <c r="BB105" s="36" t="s">
        <v>339</v>
      </c>
      <c r="BC105" s="36" t="s">
        <v>339</v>
      </c>
      <c r="BD105" s="36" t="s">
        <v>339</v>
      </c>
      <c r="BE105" s="36" t="s">
        <v>339</v>
      </c>
      <c r="BF105" s="36" t="s">
        <v>339</v>
      </c>
      <c r="BG105" s="36" t="s">
        <v>339</v>
      </c>
      <c r="BH105" s="36" t="s">
        <v>339</v>
      </c>
      <c r="BI105" s="36" t="s">
        <v>339</v>
      </c>
      <c r="BJ105" s="36" t="s">
        <v>339</v>
      </c>
      <c r="BK105" s="36" t="s">
        <v>339</v>
      </c>
      <c r="BL105" s="36" t="s">
        <v>339</v>
      </c>
    </row>
    <row r="106" spans="1:64" s="37" customFormat="1" x14ac:dyDescent="0.2">
      <c r="A106" s="34">
        <v>103</v>
      </c>
      <c r="B106" s="34" t="s">
        <v>201</v>
      </c>
      <c r="C106" s="34" t="s">
        <v>215</v>
      </c>
      <c r="D106" s="41" t="s">
        <v>339</v>
      </c>
      <c r="E106" s="36" t="s">
        <v>339</v>
      </c>
      <c r="F106" s="36" t="s">
        <v>339</v>
      </c>
      <c r="G106" s="36" t="s">
        <v>339</v>
      </c>
      <c r="H106" s="36" t="s">
        <v>339</v>
      </c>
      <c r="I106" s="36" t="s">
        <v>339</v>
      </c>
      <c r="J106" s="36" t="s">
        <v>339</v>
      </c>
      <c r="K106" s="36" t="s">
        <v>339</v>
      </c>
      <c r="L106" s="36" t="s">
        <v>339</v>
      </c>
      <c r="M106" s="36" t="s">
        <v>339</v>
      </c>
      <c r="N106" s="36" t="s">
        <v>339</v>
      </c>
      <c r="O106" s="36" t="s">
        <v>339</v>
      </c>
      <c r="P106" s="36" t="s">
        <v>339</v>
      </c>
      <c r="Q106" s="36" t="s">
        <v>339</v>
      </c>
      <c r="R106" s="36" t="s">
        <v>339</v>
      </c>
      <c r="S106" s="36" t="s">
        <v>339</v>
      </c>
      <c r="T106" s="36" t="s">
        <v>339</v>
      </c>
      <c r="U106" s="36" t="s">
        <v>339</v>
      </c>
      <c r="V106" s="36" t="s">
        <v>339</v>
      </c>
      <c r="W106" s="36" t="s">
        <v>339</v>
      </c>
      <c r="X106" s="36" t="s">
        <v>339</v>
      </c>
      <c r="Y106" s="36" t="s">
        <v>339</v>
      </c>
      <c r="Z106" s="36" t="s">
        <v>339</v>
      </c>
      <c r="AA106" s="36" t="s">
        <v>339</v>
      </c>
      <c r="AB106" s="36" t="s">
        <v>339</v>
      </c>
      <c r="AC106" s="36" t="s">
        <v>339</v>
      </c>
      <c r="AD106" s="36" t="s">
        <v>339</v>
      </c>
      <c r="AE106" s="36" t="s">
        <v>339</v>
      </c>
      <c r="AF106" s="36" t="s">
        <v>339</v>
      </c>
      <c r="AG106" s="36" t="s">
        <v>339</v>
      </c>
      <c r="AH106" s="36" t="s">
        <v>339</v>
      </c>
      <c r="AI106" s="36" t="s">
        <v>339</v>
      </c>
      <c r="AJ106" s="36" t="s">
        <v>339</v>
      </c>
      <c r="AK106" s="36" t="s">
        <v>339</v>
      </c>
      <c r="AL106" s="36" t="s">
        <v>339</v>
      </c>
      <c r="AM106" s="36" t="s">
        <v>339</v>
      </c>
      <c r="AN106" s="36" t="s">
        <v>339</v>
      </c>
      <c r="AO106" s="36" t="s">
        <v>339</v>
      </c>
      <c r="AP106" s="36" t="s">
        <v>339</v>
      </c>
      <c r="AQ106" s="36" t="s">
        <v>339</v>
      </c>
      <c r="AR106" s="36" t="s">
        <v>339</v>
      </c>
      <c r="AS106" s="36" t="s">
        <v>339</v>
      </c>
      <c r="AT106" s="36" t="s">
        <v>339</v>
      </c>
      <c r="AU106" s="36" t="s">
        <v>339</v>
      </c>
      <c r="AV106" s="36" t="s">
        <v>339</v>
      </c>
      <c r="AW106" s="36" t="s">
        <v>339</v>
      </c>
      <c r="AX106" s="36" t="s">
        <v>339</v>
      </c>
      <c r="AY106" s="36" t="s">
        <v>339</v>
      </c>
      <c r="AZ106" s="36" t="s">
        <v>339</v>
      </c>
      <c r="BA106" s="36" t="s">
        <v>339</v>
      </c>
      <c r="BB106" s="36" t="s">
        <v>339</v>
      </c>
      <c r="BC106" s="36" t="s">
        <v>339</v>
      </c>
      <c r="BD106" s="36" t="s">
        <v>339</v>
      </c>
      <c r="BE106" s="36" t="s">
        <v>339</v>
      </c>
      <c r="BF106" s="36" t="s">
        <v>339</v>
      </c>
      <c r="BG106" s="36" t="s">
        <v>339</v>
      </c>
      <c r="BH106" s="36" t="s">
        <v>339</v>
      </c>
      <c r="BI106" s="36" t="s">
        <v>339</v>
      </c>
      <c r="BJ106" s="36" t="s">
        <v>339</v>
      </c>
      <c r="BK106" s="36" t="s">
        <v>339</v>
      </c>
      <c r="BL106" s="36" t="s">
        <v>339</v>
      </c>
    </row>
    <row r="107" spans="1:64" s="37" customFormat="1" x14ac:dyDescent="0.2">
      <c r="A107" s="34">
        <v>104</v>
      </c>
      <c r="B107" s="34" t="s">
        <v>201</v>
      </c>
      <c r="C107" s="34" t="s">
        <v>216</v>
      </c>
      <c r="D107" s="41" t="s">
        <v>339</v>
      </c>
      <c r="E107" s="36" t="s">
        <v>339</v>
      </c>
      <c r="F107" s="36" t="s">
        <v>339</v>
      </c>
      <c r="G107" s="36" t="s">
        <v>339</v>
      </c>
      <c r="H107" s="36" t="s">
        <v>339</v>
      </c>
      <c r="I107" s="36" t="s">
        <v>339</v>
      </c>
      <c r="J107" s="36" t="s">
        <v>339</v>
      </c>
      <c r="K107" s="36" t="s">
        <v>339</v>
      </c>
      <c r="L107" s="36" t="s">
        <v>339</v>
      </c>
      <c r="M107" s="36" t="s">
        <v>339</v>
      </c>
      <c r="N107" s="36" t="s">
        <v>339</v>
      </c>
      <c r="O107" s="36" t="s">
        <v>339</v>
      </c>
      <c r="P107" s="36" t="s">
        <v>339</v>
      </c>
      <c r="Q107" s="36" t="s">
        <v>339</v>
      </c>
      <c r="R107" s="36" t="s">
        <v>339</v>
      </c>
      <c r="S107" s="36" t="s">
        <v>339</v>
      </c>
      <c r="T107" s="36" t="s">
        <v>339</v>
      </c>
      <c r="U107" s="36" t="s">
        <v>339</v>
      </c>
      <c r="V107" s="36" t="s">
        <v>339</v>
      </c>
      <c r="W107" s="36" t="s">
        <v>339</v>
      </c>
      <c r="X107" s="36" t="s">
        <v>339</v>
      </c>
      <c r="Y107" s="36" t="s">
        <v>339</v>
      </c>
      <c r="Z107" s="36" t="s">
        <v>339</v>
      </c>
      <c r="AA107" s="36" t="s">
        <v>339</v>
      </c>
      <c r="AB107" s="36" t="s">
        <v>339</v>
      </c>
      <c r="AC107" s="36" t="s">
        <v>339</v>
      </c>
      <c r="AD107" s="36" t="s">
        <v>339</v>
      </c>
      <c r="AE107" s="36" t="s">
        <v>339</v>
      </c>
      <c r="AF107" s="36" t="s">
        <v>339</v>
      </c>
      <c r="AG107" s="36" t="s">
        <v>339</v>
      </c>
      <c r="AH107" s="36" t="s">
        <v>339</v>
      </c>
      <c r="AI107" s="36" t="s">
        <v>339</v>
      </c>
      <c r="AJ107" s="36" t="s">
        <v>339</v>
      </c>
      <c r="AK107" s="36" t="s">
        <v>339</v>
      </c>
      <c r="AL107" s="36" t="s">
        <v>339</v>
      </c>
      <c r="AM107" s="36" t="s">
        <v>339</v>
      </c>
      <c r="AN107" s="36" t="s">
        <v>339</v>
      </c>
      <c r="AO107" s="36" t="s">
        <v>339</v>
      </c>
      <c r="AP107" s="36" t="s">
        <v>339</v>
      </c>
      <c r="AQ107" s="36" t="s">
        <v>339</v>
      </c>
      <c r="AR107" s="36" t="s">
        <v>339</v>
      </c>
      <c r="AS107" s="36" t="s">
        <v>339</v>
      </c>
      <c r="AT107" s="36" t="s">
        <v>339</v>
      </c>
      <c r="AU107" s="36" t="s">
        <v>339</v>
      </c>
      <c r="AV107" s="36" t="s">
        <v>339</v>
      </c>
      <c r="AW107" s="36" t="s">
        <v>339</v>
      </c>
      <c r="AX107" s="36" t="s">
        <v>339</v>
      </c>
      <c r="AY107" s="36" t="s">
        <v>339</v>
      </c>
      <c r="AZ107" s="36" t="s">
        <v>339</v>
      </c>
      <c r="BA107" s="36" t="s">
        <v>339</v>
      </c>
      <c r="BB107" s="36" t="s">
        <v>339</v>
      </c>
      <c r="BC107" s="36" t="s">
        <v>339</v>
      </c>
      <c r="BD107" s="36" t="s">
        <v>339</v>
      </c>
      <c r="BE107" s="36" t="s">
        <v>339</v>
      </c>
      <c r="BF107" s="36" t="s">
        <v>339</v>
      </c>
      <c r="BG107" s="36" t="s">
        <v>339</v>
      </c>
      <c r="BH107" s="36" t="s">
        <v>339</v>
      </c>
      <c r="BI107" s="36" t="s">
        <v>339</v>
      </c>
      <c r="BJ107" s="36" t="s">
        <v>339</v>
      </c>
      <c r="BK107" s="36" t="s">
        <v>339</v>
      </c>
      <c r="BL107" s="36" t="s">
        <v>339</v>
      </c>
    </row>
    <row r="108" spans="1:64" s="37" customFormat="1" x14ac:dyDescent="0.2">
      <c r="A108" s="34">
        <v>105</v>
      </c>
      <c r="B108" s="34" t="s">
        <v>201</v>
      </c>
      <c r="C108" s="34" t="s">
        <v>217</v>
      </c>
      <c r="D108" s="41" t="s">
        <v>339</v>
      </c>
      <c r="E108" s="36" t="s">
        <v>339</v>
      </c>
      <c r="F108" s="36" t="s">
        <v>339</v>
      </c>
      <c r="G108" s="36" t="s">
        <v>339</v>
      </c>
      <c r="H108" s="36" t="s">
        <v>339</v>
      </c>
      <c r="I108" s="36" t="s">
        <v>339</v>
      </c>
      <c r="J108" s="36" t="s">
        <v>339</v>
      </c>
      <c r="K108" s="36" t="s">
        <v>339</v>
      </c>
      <c r="L108" s="36" t="s">
        <v>339</v>
      </c>
      <c r="M108" s="36" t="s">
        <v>339</v>
      </c>
      <c r="N108" s="36" t="s">
        <v>339</v>
      </c>
      <c r="O108" s="36" t="s">
        <v>339</v>
      </c>
      <c r="P108" s="36" t="s">
        <v>339</v>
      </c>
      <c r="Q108" s="36" t="s">
        <v>339</v>
      </c>
      <c r="R108" s="36" t="s">
        <v>339</v>
      </c>
      <c r="S108" s="36" t="s">
        <v>339</v>
      </c>
      <c r="T108" s="36" t="s">
        <v>339</v>
      </c>
      <c r="U108" s="36" t="s">
        <v>339</v>
      </c>
      <c r="V108" s="36" t="s">
        <v>339</v>
      </c>
      <c r="W108" s="36" t="s">
        <v>339</v>
      </c>
      <c r="X108" s="36" t="s">
        <v>339</v>
      </c>
      <c r="Y108" s="36" t="s">
        <v>339</v>
      </c>
      <c r="Z108" s="36" t="s">
        <v>339</v>
      </c>
      <c r="AA108" s="36" t="s">
        <v>339</v>
      </c>
      <c r="AB108" s="36" t="s">
        <v>339</v>
      </c>
      <c r="AC108" s="36" t="s">
        <v>339</v>
      </c>
      <c r="AD108" s="36" t="s">
        <v>339</v>
      </c>
      <c r="AE108" s="36" t="s">
        <v>339</v>
      </c>
      <c r="AF108" s="36" t="s">
        <v>339</v>
      </c>
      <c r="AG108" s="36" t="s">
        <v>339</v>
      </c>
      <c r="AH108" s="36" t="s">
        <v>339</v>
      </c>
      <c r="AI108" s="36" t="s">
        <v>339</v>
      </c>
      <c r="AJ108" s="36" t="s">
        <v>339</v>
      </c>
      <c r="AK108" s="36" t="s">
        <v>339</v>
      </c>
      <c r="AL108" s="36" t="s">
        <v>339</v>
      </c>
      <c r="AM108" s="36" t="s">
        <v>339</v>
      </c>
      <c r="AN108" s="36" t="s">
        <v>339</v>
      </c>
      <c r="AO108" s="36" t="s">
        <v>339</v>
      </c>
      <c r="AP108" s="36" t="s">
        <v>339</v>
      </c>
      <c r="AQ108" s="36" t="s">
        <v>339</v>
      </c>
      <c r="AR108" s="36" t="s">
        <v>339</v>
      </c>
      <c r="AS108" s="36" t="s">
        <v>339</v>
      </c>
      <c r="AT108" s="36" t="s">
        <v>339</v>
      </c>
      <c r="AU108" s="36" t="s">
        <v>339</v>
      </c>
      <c r="AV108" s="36" t="s">
        <v>339</v>
      </c>
      <c r="AW108" s="36" t="s">
        <v>339</v>
      </c>
      <c r="AX108" s="36" t="s">
        <v>339</v>
      </c>
      <c r="AY108" s="36" t="s">
        <v>339</v>
      </c>
      <c r="AZ108" s="36" t="s">
        <v>339</v>
      </c>
      <c r="BA108" s="36" t="s">
        <v>339</v>
      </c>
      <c r="BB108" s="36" t="s">
        <v>339</v>
      </c>
      <c r="BC108" s="36" t="s">
        <v>339</v>
      </c>
      <c r="BD108" s="36" t="s">
        <v>339</v>
      </c>
      <c r="BE108" s="36" t="s">
        <v>339</v>
      </c>
      <c r="BF108" s="36" t="s">
        <v>339</v>
      </c>
      <c r="BG108" s="36" t="s">
        <v>339</v>
      </c>
      <c r="BH108" s="36" t="s">
        <v>339</v>
      </c>
      <c r="BI108" s="36" t="s">
        <v>339</v>
      </c>
      <c r="BJ108" s="36" t="s">
        <v>339</v>
      </c>
      <c r="BK108" s="36" t="s">
        <v>339</v>
      </c>
      <c r="BL108" s="36" t="s">
        <v>339</v>
      </c>
    </row>
    <row r="109" spans="1:64" s="37" customFormat="1" x14ac:dyDescent="0.2">
      <c r="A109" s="34">
        <v>106</v>
      </c>
      <c r="B109" s="34" t="s">
        <v>201</v>
      </c>
      <c r="C109" s="34" t="s">
        <v>218</v>
      </c>
      <c r="D109" s="41" t="s">
        <v>339</v>
      </c>
      <c r="E109" s="36" t="s">
        <v>339</v>
      </c>
      <c r="F109" s="36" t="s">
        <v>339</v>
      </c>
      <c r="G109" s="36" t="s">
        <v>339</v>
      </c>
      <c r="H109" s="36" t="s">
        <v>339</v>
      </c>
      <c r="I109" s="36" t="s">
        <v>339</v>
      </c>
      <c r="J109" s="36" t="s">
        <v>339</v>
      </c>
      <c r="K109" s="36" t="s">
        <v>339</v>
      </c>
      <c r="L109" s="36" t="s">
        <v>339</v>
      </c>
      <c r="M109" s="36" t="s">
        <v>339</v>
      </c>
      <c r="N109" s="36" t="s">
        <v>339</v>
      </c>
      <c r="O109" s="36" t="s">
        <v>339</v>
      </c>
      <c r="P109" s="36" t="s">
        <v>339</v>
      </c>
      <c r="Q109" s="36" t="s">
        <v>339</v>
      </c>
      <c r="R109" s="36" t="s">
        <v>339</v>
      </c>
      <c r="S109" s="36" t="s">
        <v>339</v>
      </c>
      <c r="T109" s="36" t="s">
        <v>339</v>
      </c>
      <c r="U109" s="36" t="s">
        <v>339</v>
      </c>
      <c r="V109" s="36" t="s">
        <v>339</v>
      </c>
      <c r="W109" s="36" t="s">
        <v>339</v>
      </c>
      <c r="X109" s="36" t="s">
        <v>339</v>
      </c>
      <c r="Y109" s="36" t="s">
        <v>339</v>
      </c>
      <c r="Z109" s="36" t="s">
        <v>339</v>
      </c>
      <c r="AA109" s="36" t="s">
        <v>339</v>
      </c>
      <c r="AB109" s="36" t="s">
        <v>339</v>
      </c>
      <c r="AC109" s="36" t="s">
        <v>339</v>
      </c>
      <c r="AD109" s="36" t="s">
        <v>339</v>
      </c>
      <c r="AE109" s="36" t="s">
        <v>339</v>
      </c>
      <c r="AF109" s="36" t="s">
        <v>339</v>
      </c>
      <c r="AG109" s="36" t="s">
        <v>339</v>
      </c>
      <c r="AH109" s="36" t="s">
        <v>339</v>
      </c>
      <c r="AI109" s="36" t="s">
        <v>339</v>
      </c>
      <c r="AJ109" s="36" t="s">
        <v>339</v>
      </c>
      <c r="AK109" s="36" t="s">
        <v>339</v>
      </c>
      <c r="AL109" s="36" t="s">
        <v>339</v>
      </c>
      <c r="AM109" s="36" t="s">
        <v>339</v>
      </c>
      <c r="AN109" s="36" t="s">
        <v>339</v>
      </c>
      <c r="AO109" s="36" t="s">
        <v>339</v>
      </c>
      <c r="AP109" s="36" t="s">
        <v>339</v>
      </c>
      <c r="AQ109" s="36" t="s">
        <v>339</v>
      </c>
      <c r="AR109" s="36" t="s">
        <v>339</v>
      </c>
      <c r="AS109" s="36" t="s">
        <v>339</v>
      </c>
      <c r="AT109" s="36" t="s">
        <v>339</v>
      </c>
      <c r="AU109" s="36" t="s">
        <v>339</v>
      </c>
      <c r="AV109" s="36" t="s">
        <v>339</v>
      </c>
      <c r="AW109" s="36" t="s">
        <v>339</v>
      </c>
      <c r="AX109" s="36" t="s">
        <v>339</v>
      </c>
      <c r="AY109" s="36" t="s">
        <v>339</v>
      </c>
      <c r="AZ109" s="36" t="s">
        <v>339</v>
      </c>
      <c r="BA109" s="36" t="s">
        <v>339</v>
      </c>
      <c r="BB109" s="36" t="s">
        <v>339</v>
      </c>
      <c r="BC109" s="36" t="s">
        <v>339</v>
      </c>
      <c r="BD109" s="36" t="s">
        <v>339</v>
      </c>
      <c r="BE109" s="36" t="s">
        <v>339</v>
      </c>
      <c r="BF109" s="36" t="s">
        <v>339</v>
      </c>
      <c r="BG109" s="36" t="s">
        <v>339</v>
      </c>
      <c r="BH109" s="36" t="s">
        <v>339</v>
      </c>
      <c r="BI109" s="36" t="s">
        <v>339</v>
      </c>
      <c r="BJ109" s="36" t="s">
        <v>339</v>
      </c>
      <c r="BK109" s="36" t="s">
        <v>339</v>
      </c>
      <c r="BL109" s="36" t="s">
        <v>339</v>
      </c>
    </row>
    <row r="110" spans="1:64" s="37" customFormat="1" x14ac:dyDescent="0.2">
      <c r="A110" s="34">
        <v>107</v>
      </c>
      <c r="B110" s="34" t="s">
        <v>201</v>
      </c>
      <c r="C110" s="34" t="s">
        <v>219</v>
      </c>
      <c r="D110" s="41" t="s">
        <v>339</v>
      </c>
      <c r="E110" s="36" t="s">
        <v>339</v>
      </c>
      <c r="F110" s="36" t="s">
        <v>339</v>
      </c>
      <c r="G110" s="36" t="s">
        <v>339</v>
      </c>
      <c r="H110" s="36" t="s">
        <v>339</v>
      </c>
      <c r="I110" s="36" t="s">
        <v>339</v>
      </c>
      <c r="J110" s="36" t="s">
        <v>339</v>
      </c>
      <c r="K110" s="36" t="s">
        <v>339</v>
      </c>
      <c r="L110" s="36" t="s">
        <v>339</v>
      </c>
      <c r="M110" s="36" t="s">
        <v>339</v>
      </c>
      <c r="N110" s="36" t="s">
        <v>339</v>
      </c>
      <c r="O110" s="36" t="s">
        <v>339</v>
      </c>
      <c r="P110" s="36" t="s">
        <v>339</v>
      </c>
      <c r="Q110" s="36" t="s">
        <v>339</v>
      </c>
      <c r="R110" s="36" t="s">
        <v>339</v>
      </c>
      <c r="S110" s="36" t="s">
        <v>339</v>
      </c>
      <c r="T110" s="36" t="s">
        <v>339</v>
      </c>
      <c r="U110" s="36" t="s">
        <v>339</v>
      </c>
      <c r="V110" s="36" t="s">
        <v>339</v>
      </c>
      <c r="W110" s="36" t="s">
        <v>339</v>
      </c>
      <c r="X110" s="36" t="s">
        <v>339</v>
      </c>
      <c r="Y110" s="36" t="s">
        <v>339</v>
      </c>
      <c r="Z110" s="36" t="s">
        <v>339</v>
      </c>
      <c r="AA110" s="36" t="s">
        <v>339</v>
      </c>
      <c r="AB110" s="36" t="s">
        <v>339</v>
      </c>
      <c r="AC110" s="36" t="s">
        <v>339</v>
      </c>
      <c r="AD110" s="36" t="s">
        <v>339</v>
      </c>
      <c r="AE110" s="36" t="s">
        <v>339</v>
      </c>
      <c r="AF110" s="36" t="s">
        <v>339</v>
      </c>
      <c r="AG110" s="36" t="s">
        <v>339</v>
      </c>
      <c r="AH110" s="36" t="s">
        <v>339</v>
      </c>
      <c r="AI110" s="36" t="s">
        <v>339</v>
      </c>
      <c r="AJ110" s="36" t="s">
        <v>339</v>
      </c>
      <c r="AK110" s="36" t="s">
        <v>339</v>
      </c>
      <c r="AL110" s="36" t="s">
        <v>339</v>
      </c>
      <c r="AM110" s="36" t="s">
        <v>339</v>
      </c>
      <c r="AN110" s="36" t="s">
        <v>339</v>
      </c>
      <c r="AO110" s="36" t="s">
        <v>339</v>
      </c>
      <c r="AP110" s="36" t="s">
        <v>339</v>
      </c>
      <c r="AQ110" s="36" t="s">
        <v>339</v>
      </c>
      <c r="AR110" s="36" t="s">
        <v>339</v>
      </c>
      <c r="AS110" s="36" t="s">
        <v>339</v>
      </c>
      <c r="AT110" s="36" t="s">
        <v>339</v>
      </c>
      <c r="AU110" s="36" t="s">
        <v>339</v>
      </c>
      <c r="AV110" s="36" t="s">
        <v>339</v>
      </c>
      <c r="AW110" s="36" t="s">
        <v>339</v>
      </c>
      <c r="AX110" s="36" t="s">
        <v>339</v>
      </c>
      <c r="AY110" s="36" t="s">
        <v>339</v>
      </c>
      <c r="AZ110" s="36" t="s">
        <v>339</v>
      </c>
      <c r="BA110" s="36" t="s">
        <v>339</v>
      </c>
      <c r="BB110" s="36" t="s">
        <v>339</v>
      </c>
      <c r="BC110" s="36" t="s">
        <v>339</v>
      </c>
      <c r="BD110" s="36" t="s">
        <v>339</v>
      </c>
      <c r="BE110" s="36" t="s">
        <v>339</v>
      </c>
      <c r="BF110" s="36" t="s">
        <v>339</v>
      </c>
      <c r="BG110" s="36" t="s">
        <v>339</v>
      </c>
      <c r="BH110" s="36" t="s">
        <v>339</v>
      </c>
      <c r="BI110" s="36" t="s">
        <v>339</v>
      </c>
      <c r="BJ110" s="36" t="s">
        <v>339</v>
      </c>
      <c r="BK110" s="36" t="s">
        <v>339</v>
      </c>
      <c r="BL110" s="36" t="s">
        <v>339</v>
      </c>
    </row>
    <row r="111" spans="1:64" s="37" customFormat="1" x14ac:dyDescent="0.2">
      <c r="A111" s="34">
        <v>108</v>
      </c>
      <c r="B111" s="34" t="s">
        <v>201</v>
      </c>
      <c r="C111" s="34" t="s">
        <v>220</v>
      </c>
      <c r="D111" s="41" t="s">
        <v>339</v>
      </c>
      <c r="E111" s="36" t="s">
        <v>339</v>
      </c>
      <c r="F111" s="36" t="s">
        <v>339</v>
      </c>
      <c r="G111" s="36" t="s">
        <v>339</v>
      </c>
      <c r="H111" s="36" t="s">
        <v>339</v>
      </c>
      <c r="I111" s="36" t="s">
        <v>339</v>
      </c>
      <c r="J111" s="36" t="s">
        <v>339</v>
      </c>
      <c r="K111" s="36" t="s">
        <v>339</v>
      </c>
      <c r="L111" s="36" t="s">
        <v>339</v>
      </c>
      <c r="M111" s="36" t="s">
        <v>339</v>
      </c>
      <c r="N111" s="36" t="s">
        <v>339</v>
      </c>
      <c r="O111" s="36" t="s">
        <v>339</v>
      </c>
      <c r="P111" s="36" t="s">
        <v>339</v>
      </c>
      <c r="Q111" s="36" t="s">
        <v>339</v>
      </c>
      <c r="R111" s="36" t="s">
        <v>339</v>
      </c>
      <c r="S111" s="36" t="s">
        <v>339</v>
      </c>
      <c r="T111" s="36" t="s">
        <v>339</v>
      </c>
      <c r="U111" s="36" t="s">
        <v>339</v>
      </c>
      <c r="V111" s="36" t="s">
        <v>339</v>
      </c>
      <c r="W111" s="36" t="s">
        <v>339</v>
      </c>
      <c r="X111" s="36" t="s">
        <v>339</v>
      </c>
      <c r="Y111" s="36" t="s">
        <v>339</v>
      </c>
      <c r="Z111" s="36" t="s">
        <v>339</v>
      </c>
      <c r="AA111" s="36" t="s">
        <v>339</v>
      </c>
      <c r="AB111" s="36" t="s">
        <v>339</v>
      </c>
      <c r="AC111" s="36" t="s">
        <v>339</v>
      </c>
      <c r="AD111" s="36" t="s">
        <v>339</v>
      </c>
      <c r="AE111" s="36" t="s">
        <v>339</v>
      </c>
      <c r="AF111" s="36" t="s">
        <v>339</v>
      </c>
      <c r="AG111" s="36" t="s">
        <v>339</v>
      </c>
      <c r="AH111" s="36" t="s">
        <v>339</v>
      </c>
      <c r="AI111" s="36" t="s">
        <v>339</v>
      </c>
      <c r="AJ111" s="36" t="s">
        <v>339</v>
      </c>
      <c r="AK111" s="36" t="s">
        <v>339</v>
      </c>
      <c r="AL111" s="36" t="s">
        <v>339</v>
      </c>
      <c r="AM111" s="36" t="s">
        <v>339</v>
      </c>
      <c r="AN111" s="36" t="s">
        <v>339</v>
      </c>
      <c r="AO111" s="36" t="s">
        <v>339</v>
      </c>
      <c r="AP111" s="36" t="s">
        <v>339</v>
      </c>
      <c r="AQ111" s="36" t="s">
        <v>339</v>
      </c>
      <c r="AR111" s="36" t="s">
        <v>339</v>
      </c>
      <c r="AS111" s="36" t="s">
        <v>339</v>
      </c>
      <c r="AT111" s="36" t="s">
        <v>339</v>
      </c>
      <c r="AU111" s="36" t="s">
        <v>339</v>
      </c>
      <c r="AV111" s="36" t="s">
        <v>339</v>
      </c>
      <c r="AW111" s="36" t="s">
        <v>339</v>
      </c>
      <c r="AX111" s="36" t="s">
        <v>339</v>
      </c>
      <c r="AY111" s="36" t="s">
        <v>339</v>
      </c>
      <c r="AZ111" s="36" t="s">
        <v>339</v>
      </c>
      <c r="BA111" s="36" t="s">
        <v>339</v>
      </c>
      <c r="BB111" s="36" t="s">
        <v>339</v>
      </c>
      <c r="BC111" s="36" t="s">
        <v>339</v>
      </c>
      <c r="BD111" s="36" t="s">
        <v>339</v>
      </c>
      <c r="BE111" s="36" t="s">
        <v>339</v>
      </c>
      <c r="BF111" s="36" t="s">
        <v>339</v>
      </c>
      <c r="BG111" s="36" t="s">
        <v>339</v>
      </c>
      <c r="BH111" s="36" t="s">
        <v>339</v>
      </c>
      <c r="BI111" s="36" t="s">
        <v>339</v>
      </c>
      <c r="BJ111" s="36" t="s">
        <v>339</v>
      </c>
      <c r="BK111" s="36" t="s">
        <v>339</v>
      </c>
      <c r="BL111" s="36" t="s">
        <v>339</v>
      </c>
    </row>
    <row r="112" spans="1:64" s="37" customFormat="1" x14ac:dyDescent="0.2">
      <c r="A112" s="34">
        <v>109</v>
      </c>
      <c r="B112" s="34" t="s">
        <v>201</v>
      </c>
      <c r="C112" s="34" t="s">
        <v>221</v>
      </c>
      <c r="D112" s="41" t="s">
        <v>339</v>
      </c>
      <c r="E112" s="36" t="s">
        <v>339</v>
      </c>
      <c r="F112" s="36" t="s">
        <v>339</v>
      </c>
      <c r="G112" s="36" t="s">
        <v>339</v>
      </c>
      <c r="H112" s="36" t="s">
        <v>339</v>
      </c>
      <c r="I112" s="36" t="s">
        <v>339</v>
      </c>
      <c r="J112" s="36" t="s">
        <v>339</v>
      </c>
      <c r="K112" s="36" t="s">
        <v>339</v>
      </c>
      <c r="L112" s="36" t="s">
        <v>339</v>
      </c>
      <c r="M112" s="36" t="s">
        <v>339</v>
      </c>
      <c r="N112" s="36" t="s">
        <v>339</v>
      </c>
      <c r="O112" s="36" t="s">
        <v>339</v>
      </c>
      <c r="P112" s="36" t="s">
        <v>339</v>
      </c>
      <c r="Q112" s="36" t="s">
        <v>339</v>
      </c>
      <c r="R112" s="36" t="s">
        <v>339</v>
      </c>
      <c r="S112" s="36" t="s">
        <v>339</v>
      </c>
      <c r="T112" s="36" t="s">
        <v>339</v>
      </c>
      <c r="U112" s="36" t="s">
        <v>339</v>
      </c>
      <c r="V112" s="36" t="s">
        <v>339</v>
      </c>
      <c r="W112" s="36" t="s">
        <v>339</v>
      </c>
      <c r="X112" s="36" t="s">
        <v>339</v>
      </c>
      <c r="Y112" s="36" t="s">
        <v>339</v>
      </c>
      <c r="Z112" s="36" t="s">
        <v>339</v>
      </c>
      <c r="AA112" s="36" t="s">
        <v>339</v>
      </c>
      <c r="AB112" s="36" t="s">
        <v>339</v>
      </c>
      <c r="AC112" s="36" t="s">
        <v>339</v>
      </c>
      <c r="AD112" s="36" t="s">
        <v>339</v>
      </c>
      <c r="AE112" s="36" t="s">
        <v>339</v>
      </c>
      <c r="AF112" s="36" t="s">
        <v>339</v>
      </c>
      <c r="AG112" s="36" t="s">
        <v>339</v>
      </c>
      <c r="AH112" s="36" t="s">
        <v>339</v>
      </c>
      <c r="AI112" s="36" t="s">
        <v>339</v>
      </c>
      <c r="AJ112" s="36" t="s">
        <v>339</v>
      </c>
      <c r="AK112" s="36" t="s">
        <v>339</v>
      </c>
      <c r="AL112" s="36" t="s">
        <v>339</v>
      </c>
      <c r="AM112" s="36" t="s">
        <v>339</v>
      </c>
      <c r="AN112" s="36" t="s">
        <v>339</v>
      </c>
      <c r="AO112" s="36" t="s">
        <v>339</v>
      </c>
      <c r="AP112" s="36" t="s">
        <v>339</v>
      </c>
      <c r="AQ112" s="36" t="s">
        <v>339</v>
      </c>
      <c r="AR112" s="36" t="s">
        <v>339</v>
      </c>
      <c r="AS112" s="36" t="s">
        <v>339</v>
      </c>
      <c r="AT112" s="36" t="s">
        <v>339</v>
      </c>
      <c r="AU112" s="36" t="s">
        <v>339</v>
      </c>
      <c r="AV112" s="36" t="s">
        <v>339</v>
      </c>
      <c r="AW112" s="36" t="s">
        <v>339</v>
      </c>
      <c r="AX112" s="36" t="s">
        <v>339</v>
      </c>
      <c r="AY112" s="36" t="s">
        <v>339</v>
      </c>
      <c r="AZ112" s="36" t="s">
        <v>339</v>
      </c>
      <c r="BA112" s="36" t="s">
        <v>339</v>
      </c>
      <c r="BB112" s="36" t="s">
        <v>339</v>
      </c>
      <c r="BC112" s="36" t="s">
        <v>339</v>
      </c>
      <c r="BD112" s="36" t="s">
        <v>339</v>
      </c>
      <c r="BE112" s="36" t="s">
        <v>339</v>
      </c>
      <c r="BF112" s="36" t="s">
        <v>339</v>
      </c>
      <c r="BG112" s="36" t="s">
        <v>339</v>
      </c>
      <c r="BH112" s="36" t="s">
        <v>339</v>
      </c>
      <c r="BI112" s="36" t="s">
        <v>339</v>
      </c>
      <c r="BJ112" s="36" t="s">
        <v>339</v>
      </c>
      <c r="BK112" s="36" t="s">
        <v>339</v>
      </c>
      <c r="BL112" s="36" t="s">
        <v>339</v>
      </c>
    </row>
    <row r="113" spans="1:64" s="37" customFormat="1" x14ac:dyDescent="0.2">
      <c r="A113" s="34">
        <v>110</v>
      </c>
      <c r="B113" s="34" t="s">
        <v>201</v>
      </c>
      <c r="C113" s="34" t="s">
        <v>222</v>
      </c>
      <c r="D113" s="41" t="s">
        <v>339</v>
      </c>
      <c r="E113" s="36" t="s">
        <v>339</v>
      </c>
      <c r="F113" s="36" t="s">
        <v>339</v>
      </c>
      <c r="G113" s="36" t="s">
        <v>339</v>
      </c>
      <c r="H113" s="36" t="s">
        <v>339</v>
      </c>
      <c r="I113" s="36" t="s">
        <v>339</v>
      </c>
      <c r="J113" s="36" t="s">
        <v>339</v>
      </c>
      <c r="K113" s="36" t="s">
        <v>339</v>
      </c>
      <c r="L113" s="36" t="s">
        <v>339</v>
      </c>
      <c r="M113" s="36" t="s">
        <v>339</v>
      </c>
      <c r="N113" s="36" t="s">
        <v>339</v>
      </c>
      <c r="O113" s="36" t="s">
        <v>339</v>
      </c>
      <c r="P113" s="36" t="s">
        <v>339</v>
      </c>
      <c r="Q113" s="36" t="s">
        <v>339</v>
      </c>
      <c r="R113" s="36" t="s">
        <v>339</v>
      </c>
      <c r="S113" s="36" t="s">
        <v>339</v>
      </c>
      <c r="T113" s="36" t="s">
        <v>339</v>
      </c>
      <c r="U113" s="36" t="s">
        <v>339</v>
      </c>
      <c r="V113" s="36" t="s">
        <v>339</v>
      </c>
      <c r="W113" s="36" t="s">
        <v>339</v>
      </c>
      <c r="X113" s="36" t="s">
        <v>339</v>
      </c>
      <c r="Y113" s="36" t="s">
        <v>339</v>
      </c>
      <c r="Z113" s="36" t="s">
        <v>339</v>
      </c>
      <c r="AA113" s="36" t="s">
        <v>339</v>
      </c>
      <c r="AB113" s="36" t="s">
        <v>339</v>
      </c>
      <c r="AC113" s="36" t="s">
        <v>339</v>
      </c>
      <c r="AD113" s="36" t="s">
        <v>339</v>
      </c>
      <c r="AE113" s="36" t="s">
        <v>339</v>
      </c>
      <c r="AF113" s="36" t="s">
        <v>339</v>
      </c>
      <c r="AG113" s="36" t="s">
        <v>339</v>
      </c>
      <c r="AH113" s="36" t="s">
        <v>339</v>
      </c>
      <c r="AI113" s="36" t="s">
        <v>339</v>
      </c>
      <c r="AJ113" s="36" t="s">
        <v>339</v>
      </c>
      <c r="AK113" s="36" t="s">
        <v>339</v>
      </c>
      <c r="AL113" s="36" t="s">
        <v>339</v>
      </c>
      <c r="AM113" s="36" t="s">
        <v>339</v>
      </c>
      <c r="AN113" s="36" t="s">
        <v>339</v>
      </c>
      <c r="AO113" s="36" t="s">
        <v>339</v>
      </c>
      <c r="AP113" s="36" t="s">
        <v>339</v>
      </c>
      <c r="AQ113" s="36" t="s">
        <v>339</v>
      </c>
      <c r="AR113" s="36" t="s">
        <v>339</v>
      </c>
      <c r="AS113" s="36" t="s">
        <v>339</v>
      </c>
      <c r="AT113" s="36" t="s">
        <v>339</v>
      </c>
      <c r="AU113" s="36" t="s">
        <v>339</v>
      </c>
      <c r="AV113" s="36" t="s">
        <v>339</v>
      </c>
      <c r="AW113" s="36" t="s">
        <v>339</v>
      </c>
      <c r="AX113" s="36" t="s">
        <v>339</v>
      </c>
      <c r="AY113" s="36" t="s">
        <v>339</v>
      </c>
      <c r="AZ113" s="36" t="s">
        <v>339</v>
      </c>
      <c r="BA113" s="36" t="s">
        <v>339</v>
      </c>
      <c r="BB113" s="36" t="s">
        <v>339</v>
      </c>
      <c r="BC113" s="36" t="s">
        <v>339</v>
      </c>
      <c r="BD113" s="36" t="s">
        <v>339</v>
      </c>
      <c r="BE113" s="36" t="s">
        <v>339</v>
      </c>
      <c r="BF113" s="36" t="s">
        <v>339</v>
      </c>
      <c r="BG113" s="36" t="s">
        <v>339</v>
      </c>
      <c r="BH113" s="36" t="s">
        <v>339</v>
      </c>
      <c r="BI113" s="36" t="s">
        <v>339</v>
      </c>
      <c r="BJ113" s="36" t="s">
        <v>339</v>
      </c>
      <c r="BK113" s="36" t="s">
        <v>339</v>
      </c>
      <c r="BL113" s="36" t="s">
        <v>339</v>
      </c>
    </row>
    <row r="114" spans="1:64" s="37" customFormat="1" x14ac:dyDescent="0.2">
      <c r="A114" s="34">
        <v>111</v>
      </c>
      <c r="B114" s="34" t="s">
        <v>201</v>
      </c>
      <c r="C114" s="34" t="s">
        <v>223</v>
      </c>
      <c r="D114" s="41" t="s">
        <v>339</v>
      </c>
      <c r="E114" s="36" t="s">
        <v>339</v>
      </c>
      <c r="F114" s="36" t="s">
        <v>339</v>
      </c>
      <c r="G114" s="36" t="s">
        <v>339</v>
      </c>
      <c r="H114" s="36" t="s">
        <v>339</v>
      </c>
      <c r="I114" s="36" t="s">
        <v>339</v>
      </c>
      <c r="J114" s="36" t="s">
        <v>339</v>
      </c>
      <c r="K114" s="36" t="s">
        <v>339</v>
      </c>
      <c r="L114" s="36" t="s">
        <v>339</v>
      </c>
      <c r="M114" s="36" t="s">
        <v>339</v>
      </c>
      <c r="N114" s="36" t="s">
        <v>339</v>
      </c>
      <c r="O114" s="36" t="s">
        <v>339</v>
      </c>
      <c r="P114" s="36" t="s">
        <v>339</v>
      </c>
      <c r="Q114" s="36" t="s">
        <v>339</v>
      </c>
      <c r="R114" s="36" t="s">
        <v>339</v>
      </c>
      <c r="S114" s="36" t="s">
        <v>339</v>
      </c>
      <c r="T114" s="36" t="s">
        <v>339</v>
      </c>
      <c r="U114" s="36" t="s">
        <v>339</v>
      </c>
      <c r="V114" s="36" t="s">
        <v>339</v>
      </c>
      <c r="W114" s="36" t="s">
        <v>339</v>
      </c>
      <c r="X114" s="36" t="s">
        <v>339</v>
      </c>
      <c r="Y114" s="36" t="s">
        <v>339</v>
      </c>
      <c r="Z114" s="36" t="s">
        <v>339</v>
      </c>
      <c r="AA114" s="36" t="s">
        <v>339</v>
      </c>
      <c r="AB114" s="36" t="s">
        <v>339</v>
      </c>
      <c r="AC114" s="36" t="s">
        <v>339</v>
      </c>
      <c r="AD114" s="36" t="s">
        <v>339</v>
      </c>
      <c r="AE114" s="36" t="s">
        <v>339</v>
      </c>
      <c r="AF114" s="36" t="s">
        <v>339</v>
      </c>
      <c r="AG114" s="36" t="s">
        <v>339</v>
      </c>
      <c r="AH114" s="36" t="s">
        <v>339</v>
      </c>
      <c r="AI114" s="36" t="s">
        <v>339</v>
      </c>
      <c r="AJ114" s="36" t="s">
        <v>339</v>
      </c>
      <c r="AK114" s="36" t="s">
        <v>339</v>
      </c>
      <c r="AL114" s="36" t="s">
        <v>339</v>
      </c>
      <c r="AM114" s="36" t="s">
        <v>339</v>
      </c>
      <c r="AN114" s="36" t="s">
        <v>339</v>
      </c>
      <c r="AO114" s="36" t="s">
        <v>339</v>
      </c>
      <c r="AP114" s="36" t="s">
        <v>339</v>
      </c>
      <c r="AQ114" s="36" t="s">
        <v>339</v>
      </c>
      <c r="AR114" s="36" t="s">
        <v>339</v>
      </c>
      <c r="AS114" s="36" t="s">
        <v>339</v>
      </c>
      <c r="AT114" s="36" t="s">
        <v>339</v>
      </c>
      <c r="AU114" s="36" t="s">
        <v>339</v>
      </c>
      <c r="AV114" s="36" t="s">
        <v>339</v>
      </c>
      <c r="AW114" s="36" t="s">
        <v>339</v>
      </c>
      <c r="AX114" s="36" t="s">
        <v>339</v>
      </c>
      <c r="AY114" s="36" t="s">
        <v>339</v>
      </c>
      <c r="AZ114" s="36" t="s">
        <v>339</v>
      </c>
      <c r="BA114" s="36" t="s">
        <v>339</v>
      </c>
      <c r="BB114" s="36" t="s">
        <v>339</v>
      </c>
      <c r="BC114" s="36" t="s">
        <v>339</v>
      </c>
      <c r="BD114" s="36" t="s">
        <v>339</v>
      </c>
      <c r="BE114" s="36" t="s">
        <v>339</v>
      </c>
      <c r="BF114" s="36" t="s">
        <v>339</v>
      </c>
      <c r="BG114" s="36" t="s">
        <v>339</v>
      </c>
      <c r="BH114" s="36" t="s">
        <v>339</v>
      </c>
      <c r="BI114" s="36" t="s">
        <v>339</v>
      </c>
      <c r="BJ114" s="36" t="s">
        <v>339</v>
      </c>
      <c r="BK114" s="36" t="s">
        <v>339</v>
      </c>
      <c r="BL114" s="36" t="s">
        <v>339</v>
      </c>
    </row>
    <row r="115" spans="1:64" s="37" customFormat="1" x14ac:dyDescent="0.2">
      <c r="A115" s="34">
        <v>112</v>
      </c>
      <c r="B115" s="34" t="s">
        <v>225</v>
      </c>
      <c r="C115" s="34" t="s">
        <v>224</v>
      </c>
      <c r="D115" s="41" t="s">
        <v>339</v>
      </c>
      <c r="E115" s="36" t="s">
        <v>339</v>
      </c>
      <c r="F115" s="36" t="s">
        <v>339</v>
      </c>
      <c r="G115" s="36" t="s">
        <v>339</v>
      </c>
      <c r="H115" s="36" t="s">
        <v>339</v>
      </c>
      <c r="I115" s="36" t="s">
        <v>339</v>
      </c>
      <c r="J115" s="36" t="s">
        <v>339</v>
      </c>
      <c r="K115" s="36" t="s">
        <v>339</v>
      </c>
      <c r="L115" s="36" t="s">
        <v>339</v>
      </c>
      <c r="M115" s="36" t="s">
        <v>339</v>
      </c>
      <c r="N115" s="36" t="s">
        <v>339</v>
      </c>
      <c r="O115" s="36" t="s">
        <v>339</v>
      </c>
      <c r="P115" s="36" t="s">
        <v>339</v>
      </c>
      <c r="Q115" s="36" t="s">
        <v>339</v>
      </c>
      <c r="R115" s="36" t="s">
        <v>339</v>
      </c>
      <c r="S115" s="36" t="s">
        <v>339</v>
      </c>
      <c r="T115" s="36" t="s">
        <v>339</v>
      </c>
      <c r="U115" s="36" t="s">
        <v>339</v>
      </c>
      <c r="V115" s="36" t="s">
        <v>339</v>
      </c>
      <c r="W115" s="36" t="s">
        <v>339</v>
      </c>
      <c r="X115" s="36" t="s">
        <v>339</v>
      </c>
      <c r="Y115" s="36" t="s">
        <v>339</v>
      </c>
      <c r="Z115" s="36" t="s">
        <v>339</v>
      </c>
      <c r="AA115" s="36" t="s">
        <v>339</v>
      </c>
      <c r="AB115" s="36" t="s">
        <v>339</v>
      </c>
      <c r="AC115" s="36" t="s">
        <v>339</v>
      </c>
      <c r="AD115" s="36" t="s">
        <v>339</v>
      </c>
      <c r="AE115" s="36" t="s">
        <v>339</v>
      </c>
      <c r="AF115" s="36" t="s">
        <v>339</v>
      </c>
      <c r="AG115" s="36" t="s">
        <v>339</v>
      </c>
      <c r="AH115" s="36" t="s">
        <v>339</v>
      </c>
      <c r="AI115" s="36" t="s">
        <v>339</v>
      </c>
      <c r="AJ115" s="36" t="s">
        <v>339</v>
      </c>
      <c r="AK115" s="36" t="s">
        <v>339</v>
      </c>
      <c r="AL115" s="36" t="s">
        <v>339</v>
      </c>
      <c r="AM115" s="36" t="s">
        <v>339</v>
      </c>
      <c r="AN115" s="36" t="s">
        <v>339</v>
      </c>
      <c r="AO115" s="36" t="s">
        <v>339</v>
      </c>
      <c r="AP115" s="36" t="s">
        <v>339</v>
      </c>
      <c r="AQ115" s="36" t="s">
        <v>339</v>
      </c>
      <c r="AR115" s="36" t="s">
        <v>339</v>
      </c>
      <c r="AS115" s="36" t="s">
        <v>339</v>
      </c>
      <c r="AT115" s="36" t="s">
        <v>339</v>
      </c>
      <c r="AU115" s="36" t="s">
        <v>339</v>
      </c>
      <c r="AV115" s="36" t="s">
        <v>339</v>
      </c>
      <c r="AW115" s="36" t="s">
        <v>339</v>
      </c>
      <c r="AX115" s="36" t="s">
        <v>339</v>
      </c>
      <c r="AY115" s="36" t="s">
        <v>339</v>
      </c>
      <c r="AZ115" s="36" t="s">
        <v>339</v>
      </c>
      <c r="BA115" s="36" t="s">
        <v>339</v>
      </c>
      <c r="BB115" s="36" t="s">
        <v>339</v>
      </c>
      <c r="BC115" s="36" t="s">
        <v>339</v>
      </c>
      <c r="BD115" s="36" t="s">
        <v>339</v>
      </c>
      <c r="BE115" s="36" t="s">
        <v>339</v>
      </c>
      <c r="BF115" s="36" t="s">
        <v>339</v>
      </c>
      <c r="BG115" s="36" t="s">
        <v>339</v>
      </c>
      <c r="BH115" s="36" t="s">
        <v>339</v>
      </c>
      <c r="BI115" s="36" t="s">
        <v>339</v>
      </c>
      <c r="BJ115" s="36" t="s">
        <v>339</v>
      </c>
      <c r="BK115" s="36" t="s">
        <v>339</v>
      </c>
      <c r="BL115" s="36" t="s">
        <v>339</v>
      </c>
    </row>
    <row r="116" spans="1:64" s="37" customFormat="1" x14ac:dyDescent="0.2">
      <c r="A116" s="34">
        <v>113</v>
      </c>
      <c r="B116" s="34" t="s">
        <v>225</v>
      </c>
      <c r="C116" s="34" t="s">
        <v>226</v>
      </c>
      <c r="D116" s="41" t="s">
        <v>339</v>
      </c>
      <c r="E116" s="36" t="s">
        <v>339</v>
      </c>
      <c r="F116" s="36" t="s">
        <v>339</v>
      </c>
      <c r="G116" s="36" t="s">
        <v>339</v>
      </c>
      <c r="H116" s="36" t="s">
        <v>339</v>
      </c>
      <c r="I116" s="36" t="s">
        <v>339</v>
      </c>
      <c r="J116" s="36" t="s">
        <v>339</v>
      </c>
      <c r="K116" s="36" t="s">
        <v>339</v>
      </c>
      <c r="L116" s="36" t="s">
        <v>339</v>
      </c>
      <c r="M116" s="36" t="s">
        <v>339</v>
      </c>
      <c r="N116" s="36" t="s">
        <v>339</v>
      </c>
      <c r="O116" s="36" t="s">
        <v>339</v>
      </c>
      <c r="P116" s="36" t="s">
        <v>339</v>
      </c>
      <c r="Q116" s="36" t="s">
        <v>339</v>
      </c>
      <c r="R116" s="36" t="s">
        <v>339</v>
      </c>
      <c r="S116" s="36" t="s">
        <v>339</v>
      </c>
      <c r="T116" s="36" t="s">
        <v>339</v>
      </c>
      <c r="U116" s="36" t="s">
        <v>339</v>
      </c>
      <c r="V116" s="36" t="s">
        <v>339</v>
      </c>
      <c r="W116" s="36" t="s">
        <v>339</v>
      </c>
      <c r="X116" s="36" t="s">
        <v>339</v>
      </c>
      <c r="Y116" s="36" t="s">
        <v>339</v>
      </c>
      <c r="Z116" s="36" t="s">
        <v>339</v>
      </c>
      <c r="AA116" s="36" t="s">
        <v>339</v>
      </c>
      <c r="AB116" s="36" t="s">
        <v>339</v>
      </c>
      <c r="AC116" s="36" t="s">
        <v>339</v>
      </c>
      <c r="AD116" s="36" t="s">
        <v>339</v>
      </c>
      <c r="AE116" s="36" t="s">
        <v>339</v>
      </c>
      <c r="AF116" s="36" t="s">
        <v>339</v>
      </c>
      <c r="AG116" s="36" t="s">
        <v>339</v>
      </c>
      <c r="AH116" s="36" t="s">
        <v>339</v>
      </c>
      <c r="AI116" s="36" t="s">
        <v>339</v>
      </c>
      <c r="AJ116" s="36" t="s">
        <v>339</v>
      </c>
      <c r="AK116" s="36" t="s">
        <v>339</v>
      </c>
      <c r="AL116" s="36" t="s">
        <v>339</v>
      </c>
      <c r="AM116" s="36" t="s">
        <v>339</v>
      </c>
      <c r="AN116" s="36" t="s">
        <v>339</v>
      </c>
      <c r="AO116" s="36" t="s">
        <v>339</v>
      </c>
      <c r="AP116" s="36" t="s">
        <v>339</v>
      </c>
      <c r="AQ116" s="36" t="s">
        <v>339</v>
      </c>
      <c r="AR116" s="36" t="s">
        <v>339</v>
      </c>
      <c r="AS116" s="36" t="s">
        <v>339</v>
      </c>
      <c r="AT116" s="36" t="s">
        <v>339</v>
      </c>
      <c r="AU116" s="36" t="s">
        <v>339</v>
      </c>
      <c r="AV116" s="36" t="s">
        <v>339</v>
      </c>
      <c r="AW116" s="36" t="s">
        <v>339</v>
      </c>
      <c r="AX116" s="36" t="s">
        <v>339</v>
      </c>
      <c r="AY116" s="36" t="s">
        <v>339</v>
      </c>
      <c r="AZ116" s="36" t="s">
        <v>339</v>
      </c>
      <c r="BA116" s="36" t="s">
        <v>339</v>
      </c>
      <c r="BB116" s="36" t="s">
        <v>339</v>
      </c>
      <c r="BC116" s="36" t="s">
        <v>339</v>
      </c>
      <c r="BD116" s="36" t="s">
        <v>339</v>
      </c>
      <c r="BE116" s="36" t="s">
        <v>339</v>
      </c>
      <c r="BF116" s="36" t="s">
        <v>339</v>
      </c>
      <c r="BG116" s="36" t="s">
        <v>339</v>
      </c>
      <c r="BH116" s="36" t="s">
        <v>339</v>
      </c>
      <c r="BI116" s="36" t="s">
        <v>339</v>
      </c>
      <c r="BJ116" s="36" t="s">
        <v>339</v>
      </c>
      <c r="BK116" s="36" t="s">
        <v>339</v>
      </c>
      <c r="BL116" s="36" t="s">
        <v>339</v>
      </c>
    </row>
    <row r="117" spans="1:64" s="37" customFormat="1" x14ac:dyDescent="0.2">
      <c r="A117" s="34">
        <v>114</v>
      </c>
      <c r="B117" s="34" t="s">
        <v>225</v>
      </c>
      <c r="C117" s="34" t="s">
        <v>227</v>
      </c>
      <c r="D117" s="41" t="s">
        <v>339</v>
      </c>
      <c r="E117" s="36" t="s">
        <v>339</v>
      </c>
      <c r="F117" s="36" t="s">
        <v>339</v>
      </c>
      <c r="G117" s="36" t="s">
        <v>339</v>
      </c>
      <c r="H117" s="36" t="s">
        <v>339</v>
      </c>
      <c r="I117" s="36" t="s">
        <v>339</v>
      </c>
      <c r="J117" s="36" t="s">
        <v>339</v>
      </c>
      <c r="K117" s="36" t="s">
        <v>339</v>
      </c>
      <c r="L117" s="36" t="s">
        <v>339</v>
      </c>
      <c r="M117" s="36" t="s">
        <v>339</v>
      </c>
      <c r="N117" s="36" t="s">
        <v>339</v>
      </c>
      <c r="O117" s="36" t="s">
        <v>339</v>
      </c>
      <c r="P117" s="36" t="s">
        <v>339</v>
      </c>
      <c r="Q117" s="36" t="s">
        <v>339</v>
      </c>
      <c r="R117" s="36" t="s">
        <v>339</v>
      </c>
      <c r="S117" s="36" t="s">
        <v>339</v>
      </c>
      <c r="T117" s="36" t="s">
        <v>339</v>
      </c>
      <c r="U117" s="36" t="s">
        <v>339</v>
      </c>
      <c r="V117" s="36" t="s">
        <v>339</v>
      </c>
      <c r="W117" s="36" t="s">
        <v>339</v>
      </c>
      <c r="X117" s="36" t="s">
        <v>339</v>
      </c>
      <c r="Y117" s="36" t="s">
        <v>339</v>
      </c>
      <c r="Z117" s="36" t="s">
        <v>339</v>
      </c>
      <c r="AA117" s="36" t="s">
        <v>339</v>
      </c>
      <c r="AB117" s="36" t="s">
        <v>339</v>
      </c>
      <c r="AC117" s="36" t="s">
        <v>339</v>
      </c>
      <c r="AD117" s="36" t="s">
        <v>339</v>
      </c>
      <c r="AE117" s="36" t="s">
        <v>339</v>
      </c>
      <c r="AF117" s="36" t="s">
        <v>339</v>
      </c>
      <c r="AG117" s="36" t="s">
        <v>339</v>
      </c>
      <c r="AH117" s="36" t="s">
        <v>339</v>
      </c>
      <c r="AI117" s="36" t="s">
        <v>339</v>
      </c>
      <c r="AJ117" s="36" t="s">
        <v>339</v>
      </c>
      <c r="AK117" s="36" t="s">
        <v>339</v>
      </c>
      <c r="AL117" s="36" t="s">
        <v>339</v>
      </c>
      <c r="AM117" s="36" t="s">
        <v>339</v>
      </c>
      <c r="AN117" s="36" t="s">
        <v>339</v>
      </c>
      <c r="AO117" s="36" t="s">
        <v>339</v>
      </c>
      <c r="AP117" s="36" t="s">
        <v>339</v>
      </c>
      <c r="AQ117" s="36" t="s">
        <v>339</v>
      </c>
      <c r="AR117" s="36" t="s">
        <v>339</v>
      </c>
      <c r="AS117" s="36" t="s">
        <v>339</v>
      </c>
      <c r="AT117" s="36" t="s">
        <v>339</v>
      </c>
      <c r="AU117" s="36" t="s">
        <v>339</v>
      </c>
      <c r="AV117" s="36" t="s">
        <v>339</v>
      </c>
      <c r="AW117" s="36" t="s">
        <v>339</v>
      </c>
      <c r="AX117" s="36" t="s">
        <v>339</v>
      </c>
      <c r="AY117" s="36" t="s">
        <v>339</v>
      </c>
      <c r="AZ117" s="36" t="s">
        <v>339</v>
      </c>
      <c r="BA117" s="36" t="s">
        <v>339</v>
      </c>
      <c r="BB117" s="36" t="s">
        <v>339</v>
      </c>
      <c r="BC117" s="36" t="s">
        <v>339</v>
      </c>
      <c r="BD117" s="36" t="s">
        <v>339</v>
      </c>
      <c r="BE117" s="36" t="s">
        <v>339</v>
      </c>
      <c r="BF117" s="36" t="s">
        <v>339</v>
      </c>
      <c r="BG117" s="36" t="s">
        <v>339</v>
      </c>
      <c r="BH117" s="36" t="s">
        <v>339</v>
      </c>
      <c r="BI117" s="36" t="s">
        <v>339</v>
      </c>
      <c r="BJ117" s="36" t="s">
        <v>339</v>
      </c>
      <c r="BK117" s="36" t="s">
        <v>339</v>
      </c>
      <c r="BL117" s="36" t="s">
        <v>339</v>
      </c>
    </row>
    <row r="118" spans="1:64" s="37" customFormat="1" x14ac:dyDescent="0.2">
      <c r="A118" s="34">
        <v>115</v>
      </c>
      <c r="B118" s="34" t="s">
        <v>225</v>
      </c>
      <c r="C118" s="34" t="s">
        <v>228</v>
      </c>
      <c r="D118" s="41" t="s">
        <v>339</v>
      </c>
      <c r="E118" s="36" t="s">
        <v>339</v>
      </c>
      <c r="F118" s="36" t="s">
        <v>339</v>
      </c>
      <c r="G118" s="36" t="s">
        <v>339</v>
      </c>
      <c r="H118" s="36" t="s">
        <v>339</v>
      </c>
      <c r="I118" s="36" t="s">
        <v>339</v>
      </c>
      <c r="J118" s="36" t="s">
        <v>339</v>
      </c>
      <c r="K118" s="36" t="s">
        <v>339</v>
      </c>
      <c r="L118" s="36" t="s">
        <v>339</v>
      </c>
      <c r="M118" s="36" t="s">
        <v>339</v>
      </c>
      <c r="N118" s="36" t="s">
        <v>339</v>
      </c>
      <c r="O118" s="36" t="s">
        <v>339</v>
      </c>
      <c r="P118" s="36" t="s">
        <v>339</v>
      </c>
      <c r="Q118" s="36" t="s">
        <v>339</v>
      </c>
      <c r="R118" s="36" t="s">
        <v>339</v>
      </c>
      <c r="S118" s="36" t="s">
        <v>339</v>
      </c>
      <c r="T118" s="36" t="s">
        <v>339</v>
      </c>
      <c r="U118" s="36" t="s">
        <v>339</v>
      </c>
      <c r="V118" s="36" t="s">
        <v>339</v>
      </c>
      <c r="W118" s="36" t="s">
        <v>339</v>
      </c>
      <c r="X118" s="36" t="s">
        <v>339</v>
      </c>
      <c r="Y118" s="36" t="s">
        <v>339</v>
      </c>
      <c r="Z118" s="36" t="s">
        <v>339</v>
      </c>
      <c r="AA118" s="36" t="s">
        <v>339</v>
      </c>
      <c r="AB118" s="36" t="s">
        <v>339</v>
      </c>
      <c r="AC118" s="36" t="s">
        <v>339</v>
      </c>
      <c r="AD118" s="36" t="s">
        <v>339</v>
      </c>
      <c r="AE118" s="36" t="s">
        <v>339</v>
      </c>
      <c r="AF118" s="36" t="s">
        <v>339</v>
      </c>
      <c r="AG118" s="36" t="s">
        <v>339</v>
      </c>
      <c r="AH118" s="36" t="s">
        <v>339</v>
      </c>
      <c r="AI118" s="36" t="s">
        <v>339</v>
      </c>
      <c r="AJ118" s="36" t="s">
        <v>339</v>
      </c>
      <c r="AK118" s="36" t="s">
        <v>339</v>
      </c>
      <c r="AL118" s="36" t="s">
        <v>339</v>
      </c>
      <c r="AM118" s="36" t="s">
        <v>339</v>
      </c>
      <c r="AN118" s="36" t="s">
        <v>339</v>
      </c>
      <c r="AO118" s="36" t="s">
        <v>339</v>
      </c>
      <c r="AP118" s="36" t="s">
        <v>339</v>
      </c>
      <c r="AQ118" s="36" t="s">
        <v>339</v>
      </c>
      <c r="AR118" s="36" t="s">
        <v>339</v>
      </c>
      <c r="AS118" s="36" t="s">
        <v>339</v>
      </c>
      <c r="AT118" s="36" t="s">
        <v>339</v>
      </c>
      <c r="AU118" s="36" t="s">
        <v>339</v>
      </c>
      <c r="AV118" s="36" t="s">
        <v>339</v>
      </c>
      <c r="AW118" s="36" t="s">
        <v>339</v>
      </c>
      <c r="AX118" s="36" t="s">
        <v>339</v>
      </c>
      <c r="AY118" s="36" t="s">
        <v>339</v>
      </c>
      <c r="AZ118" s="36" t="s">
        <v>339</v>
      </c>
      <c r="BA118" s="36" t="s">
        <v>339</v>
      </c>
      <c r="BB118" s="36" t="s">
        <v>339</v>
      </c>
      <c r="BC118" s="36" t="s">
        <v>339</v>
      </c>
      <c r="BD118" s="36" t="s">
        <v>339</v>
      </c>
      <c r="BE118" s="36" t="s">
        <v>339</v>
      </c>
      <c r="BF118" s="36" t="s">
        <v>339</v>
      </c>
      <c r="BG118" s="36" t="s">
        <v>339</v>
      </c>
      <c r="BH118" s="36" t="s">
        <v>339</v>
      </c>
      <c r="BI118" s="36" t="s">
        <v>339</v>
      </c>
      <c r="BJ118" s="36" t="s">
        <v>339</v>
      </c>
      <c r="BK118" s="36" t="s">
        <v>339</v>
      </c>
      <c r="BL118" s="36" t="s">
        <v>339</v>
      </c>
    </row>
    <row r="119" spans="1:64" s="37" customFormat="1" x14ac:dyDescent="0.2">
      <c r="A119" s="34">
        <v>116</v>
      </c>
      <c r="B119" s="34" t="s">
        <v>225</v>
      </c>
      <c r="C119" s="34" t="s">
        <v>229</v>
      </c>
      <c r="D119" s="41" t="s">
        <v>339</v>
      </c>
      <c r="E119" s="36" t="s">
        <v>339</v>
      </c>
      <c r="F119" s="36" t="s">
        <v>339</v>
      </c>
      <c r="G119" s="36" t="s">
        <v>339</v>
      </c>
      <c r="H119" s="36" t="s">
        <v>339</v>
      </c>
      <c r="I119" s="36" t="s">
        <v>339</v>
      </c>
      <c r="J119" s="36" t="s">
        <v>339</v>
      </c>
      <c r="K119" s="36" t="s">
        <v>339</v>
      </c>
      <c r="L119" s="36" t="s">
        <v>339</v>
      </c>
      <c r="M119" s="36" t="s">
        <v>339</v>
      </c>
      <c r="N119" s="36" t="s">
        <v>339</v>
      </c>
      <c r="O119" s="36" t="s">
        <v>339</v>
      </c>
      <c r="P119" s="36" t="s">
        <v>339</v>
      </c>
      <c r="Q119" s="36" t="s">
        <v>339</v>
      </c>
      <c r="R119" s="36" t="s">
        <v>339</v>
      </c>
      <c r="S119" s="36" t="s">
        <v>339</v>
      </c>
      <c r="T119" s="36" t="s">
        <v>339</v>
      </c>
      <c r="U119" s="36" t="s">
        <v>339</v>
      </c>
      <c r="V119" s="36" t="s">
        <v>339</v>
      </c>
      <c r="W119" s="36" t="s">
        <v>339</v>
      </c>
      <c r="X119" s="36" t="s">
        <v>339</v>
      </c>
      <c r="Y119" s="36" t="s">
        <v>339</v>
      </c>
      <c r="Z119" s="36" t="s">
        <v>339</v>
      </c>
      <c r="AA119" s="36" t="s">
        <v>339</v>
      </c>
      <c r="AB119" s="36" t="s">
        <v>339</v>
      </c>
      <c r="AC119" s="36" t="s">
        <v>339</v>
      </c>
      <c r="AD119" s="36" t="s">
        <v>339</v>
      </c>
      <c r="AE119" s="36" t="s">
        <v>339</v>
      </c>
      <c r="AF119" s="36" t="s">
        <v>339</v>
      </c>
      <c r="AG119" s="36" t="s">
        <v>339</v>
      </c>
      <c r="AH119" s="36" t="s">
        <v>339</v>
      </c>
      <c r="AI119" s="36" t="s">
        <v>339</v>
      </c>
      <c r="AJ119" s="36" t="s">
        <v>339</v>
      </c>
      <c r="AK119" s="36" t="s">
        <v>339</v>
      </c>
      <c r="AL119" s="36" t="s">
        <v>339</v>
      </c>
      <c r="AM119" s="36" t="s">
        <v>339</v>
      </c>
      <c r="AN119" s="36" t="s">
        <v>339</v>
      </c>
      <c r="AO119" s="36" t="s">
        <v>339</v>
      </c>
      <c r="AP119" s="36" t="s">
        <v>339</v>
      </c>
      <c r="AQ119" s="36" t="s">
        <v>339</v>
      </c>
      <c r="AR119" s="36" t="s">
        <v>339</v>
      </c>
      <c r="AS119" s="36" t="s">
        <v>339</v>
      </c>
      <c r="AT119" s="36" t="s">
        <v>339</v>
      </c>
      <c r="AU119" s="36" t="s">
        <v>339</v>
      </c>
      <c r="AV119" s="36" t="s">
        <v>339</v>
      </c>
      <c r="AW119" s="36" t="s">
        <v>339</v>
      </c>
      <c r="AX119" s="36" t="s">
        <v>339</v>
      </c>
      <c r="AY119" s="36" t="s">
        <v>339</v>
      </c>
      <c r="AZ119" s="36" t="s">
        <v>339</v>
      </c>
      <c r="BA119" s="36" t="s">
        <v>339</v>
      </c>
      <c r="BB119" s="36" t="s">
        <v>339</v>
      </c>
      <c r="BC119" s="36" t="s">
        <v>339</v>
      </c>
      <c r="BD119" s="36" t="s">
        <v>339</v>
      </c>
      <c r="BE119" s="36" t="s">
        <v>339</v>
      </c>
      <c r="BF119" s="36" t="s">
        <v>339</v>
      </c>
      <c r="BG119" s="36" t="s">
        <v>339</v>
      </c>
      <c r="BH119" s="36" t="s">
        <v>339</v>
      </c>
      <c r="BI119" s="36" t="s">
        <v>339</v>
      </c>
      <c r="BJ119" s="36" t="s">
        <v>339</v>
      </c>
      <c r="BK119" s="36" t="s">
        <v>339</v>
      </c>
      <c r="BL119" s="36" t="s">
        <v>339</v>
      </c>
    </row>
    <row r="120" spans="1:64" s="37" customFormat="1" x14ac:dyDescent="0.2">
      <c r="A120" s="34">
        <v>117</v>
      </c>
      <c r="B120" s="34" t="s">
        <v>225</v>
      </c>
      <c r="C120" s="34" t="s">
        <v>230</v>
      </c>
      <c r="D120" s="41" t="s">
        <v>339</v>
      </c>
      <c r="E120" s="36" t="s">
        <v>339</v>
      </c>
      <c r="F120" s="36" t="s">
        <v>339</v>
      </c>
      <c r="G120" s="36" t="s">
        <v>339</v>
      </c>
      <c r="H120" s="36" t="s">
        <v>339</v>
      </c>
      <c r="I120" s="36" t="s">
        <v>339</v>
      </c>
      <c r="J120" s="36" t="s">
        <v>339</v>
      </c>
      <c r="K120" s="36" t="s">
        <v>339</v>
      </c>
      <c r="L120" s="36" t="s">
        <v>339</v>
      </c>
      <c r="M120" s="36" t="s">
        <v>339</v>
      </c>
      <c r="N120" s="36" t="s">
        <v>339</v>
      </c>
      <c r="O120" s="36" t="s">
        <v>339</v>
      </c>
      <c r="P120" s="36" t="s">
        <v>339</v>
      </c>
      <c r="Q120" s="36" t="s">
        <v>339</v>
      </c>
      <c r="R120" s="36" t="s">
        <v>339</v>
      </c>
      <c r="S120" s="36" t="s">
        <v>339</v>
      </c>
      <c r="T120" s="36" t="s">
        <v>339</v>
      </c>
      <c r="U120" s="36" t="s">
        <v>339</v>
      </c>
      <c r="V120" s="36" t="s">
        <v>339</v>
      </c>
      <c r="W120" s="36" t="s">
        <v>339</v>
      </c>
      <c r="X120" s="36" t="s">
        <v>339</v>
      </c>
      <c r="Y120" s="36" t="s">
        <v>339</v>
      </c>
      <c r="Z120" s="36" t="s">
        <v>339</v>
      </c>
      <c r="AA120" s="36" t="s">
        <v>339</v>
      </c>
      <c r="AB120" s="36" t="s">
        <v>339</v>
      </c>
      <c r="AC120" s="36" t="s">
        <v>339</v>
      </c>
      <c r="AD120" s="36" t="s">
        <v>339</v>
      </c>
      <c r="AE120" s="36" t="s">
        <v>339</v>
      </c>
      <c r="AF120" s="36" t="s">
        <v>339</v>
      </c>
      <c r="AG120" s="36" t="s">
        <v>339</v>
      </c>
      <c r="AH120" s="36" t="s">
        <v>339</v>
      </c>
      <c r="AI120" s="36" t="s">
        <v>339</v>
      </c>
      <c r="AJ120" s="36" t="s">
        <v>339</v>
      </c>
      <c r="AK120" s="36" t="s">
        <v>339</v>
      </c>
      <c r="AL120" s="36" t="s">
        <v>339</v>
      </c>
      <c r="AM120" s="36" t="s">
        <v>339</v>
      </c>
      <c r="AN120" s="36" t="s">
        <v>339</v>
      </c>
      <c r="AO120" s="36" t="s">
        <v>339</v>
      </c>
      <c r="AP120" s="36" t="s">
        <v>339</v>
      </c>
      <c r="AQ120" s="36" t="s">
        <v>339</v>
      </c>
      <c r="AR120" s="36" t="s">
        <v>339</v>
      </c>
      <c r="AS120" s="36" t="s">
        <v>339</v>
      </c>
      <c r="AT120" s="36" t="s">
        <v>339</v>
      </c>
      <c r="AU120" s="36" t="s">
        <v>339</v>
      </c>
      <c r="AV120" s="36" t="s">
        <v>339</v>
      </c>
      <c r="AW120" s="36" t="s">
        <v>339</v>
      </c>
      <c r="AX120" s="36" t="s">
        <v>339</v>
      </c>
      <c r="AY120" s="36" t="s">
        <v>339</v>
      </c>
      <c r="AZ120" s="36" t="s">
        <v>339</v>
      </c>
      <c r="BA120" s="36" t="s">
        <v>339</v>
      </c>
      <c r="BB120" s="36" t="s">
        <v>339</v>
      </c>
      <c r="BC120" s="36" t="s">
        <v>339</v>
      </c>
      <c r="BD120" s="36" t="s">
        <v>339</v>
      </c>
      <c r="BE120" s="36" t="s">
        <v>339</v>
      </c>
      <c r="BF120" s="36" t="s">
        <v>339</v>
      </c>
      <c r="BG120" s="36" t="s">
        <v>339</v>
      </c>
      <c r="BH120" s="36" t="s">
        <v>339</v>
      </c>
      <c r="BI120" s="36" t="s">
        <v>339</v>
      </c>
      <c r="BJ120" s="36" t="s">
        <v>339</v>
      </c>
      <c r="BK120" s="36" t="s">
        <v>339</v>
      </c>
      <c r="BL120" s="36" t="s">
        <v>339</v>
      </c>
    </row>
    <row r="121" spans="1:64" s="37" customFormat="1" x14ac:dyDescent="0.2">
      <c r="A121" s="34">
        <v>118</v>
      </c>
      <c r="B121" s="34" t="s">
        <v>225</v>
      </c>
      <c r="C121" s="34" t="s">
        <v>231</v>
      </c>
      <c r="D121" s="41" t="s">
        <v>339</v>
      </c>
      <c r="E121" s="36" t="s">
        <v>339</v>
      </c>
      <c r="F121" s="36" t="s">
        <v>339</v>
      </c>
      <c r="G121" s="36" t="s">
        <v>339</v>
      </c>
      <c r="H121" s="36" t="s">
        <v>339</v>
      </c>
      <c r="I121" s="36" t="s">
        <v>339</v>
      </c>
      <c r="J121" s="36" t="s">
        <v>339</v>
      </c>
      <c r="K121" s="36" t="s">
        <v>339</v>
      </c>
      <c r="L121" s="36" t="s">
        <v>339</v>
      </c>
      <c r="M121" s="36" t="s">
        <v>339</v>
      </c>
      <c r="N121" s="36" t="s">
        <v>339</v>
      </c>
      <c r="O121" s="36" t="s">
        <v>339</v>
      </c>
      <c r="P121" s="36" t="s">
        <v>339</v>
      </c>
      <c r="Q121" s="36" t="s">
        <v>339</v>
      </c>
      <c r="R121" s="36" t="s">
        <v>339</v>
      </c>
      <c r="S121" s="36" t="s">
        <v>339</v>
      </c>
      <c r="T121" s="36" t="s">
        <v>339</v>
      </c>
      <c r="U121" s="36" t="s">
        <v>339</v>
      </c>
      <c r="V121" s="36" t="s">
        <v>339</v>
      </c>
      <c r="W121" s="36" t="s">
        <v>339</v>
      </c>
      <c r="X121" s="36" t="s">
        <v>339</v>
      </c>
      <c r="Y121" s="36" t="s">
        <v>339</v>
      </c>
      <c r="Z121" s="36" t="s">
        <v>339</v>
      </c>
      <c r="AA121" s="36" t="s">
        <v>339</v>
      </c>
      <c r="AB121" s="36" t="s">
        <v>339</v>
      </c>
      <c r="AC121" s="36" t="s">
        <v>339</v>
      </c>
      <c r="AD121" s="36" t="s">
        <v>339</v>
      </c>
      <c r="AE121" s="36" t="s">
        <v>339</v>
      </c>
      <c r="AF121" s="36" t="s">
        <v>339</v>
      </c>
      <c r="AG121" s="36" t="s">
        <v>339</v>
      </c>
      <c r="AH121" s="36" t="s">
        <v>339</v>
      </c>
      <c r="AI121" s="36" t="s">
        <v>339</v>
      </c>
      <c r="AJ121" s="36" t="s">
        <v>339</v>
      </c>
      <c r="AK121" s="36" t="s">
        <v>339</v>
      </c>
      <c r="AL121" s="36" t="s">
        <v>339</v>
      </c>
      <c r="AM121" s="36" t="s">
        <v>339</v>
      </c>
      <c r="AN121" s="36" t="s">
        <v>339</v>
      </c>
      <c r="AO121" s="36" t="s">
        <v>339</v>
      </c>
      <c r="AP121" s="36" t="s">
        <v>339</v>
      </c>
      <c r="AQ121" s="36" t="s">
        <v>339</v>
      </c>
      <c r="AR121" s="36" t="s">
        <v>339</v>
      </c>
      <c r="AS121" s="36" t="s">
        <v>339</v>
      </c>
      <c r="AT121" s="36" t="s">
        <v>339</v>
      </c>
      <c r="AU121" s="36" t="s">
        <v>339</v>
      </c>
      <c r="AV121" s="36" t="s">
        <v>339</v>
      </c>
      <c r="AW121" s="36" t="s">
        <v>339</v>
      </c>
      <c r="AX121" s="36" t="s">
        <v>339</v>
      </c>
      <c r="AY121" s="36" t="s">
        <v>339</v>
      </c>
      <c r="AZ121" s="36" t="s">
        <v>339</v>
      </c>
      <c r="BA121" s="36" t="s">
        <v>339</v>
      </c>
      <c r="BB121" s="36" t="s">
        <v>339</v>
      </c>
      <c r="BC121" s="36" t="s">
        <v>339</v>
      </c>
      <c r="BD121" s="36" t="s">
        <v>339</v>
      </c>
      <c r="BE121" s="36" t="s">
        <v>339</v>
      </c>
      <c r="BF121" s="36" t="s">
        <v>339</v>
      </c>
      <c r="BG121" s="36" t="s">
        <v>339</v>
      </c>
      <c r="BH121" s="36" t="s">
        <v>339</v>
      </c>
      <c r="BI121" s="36" t="s">
        <v>339</v>
      </c>
      <c r="BJ121" s="36" t="s">
        <v>339</v>
      </c>
      <c r="BK121" s="36" t="s">
        <v>339</v>
      </c>
      <c r="BL121" s="36" t="s">
        <v>339</v>
      </c>
    </row>
    <row r="122" spans="1:64" s="37" customFormat="1" x14ac:dyDescent="0.2">
      <c r="A122" s="34">
        <v>119</v>
      </c>
      <c r="B122" s="34" t="s">
        <v>225</v>
      </c>
      <c r="C122" s="34" t="s">
        <v>232</v>
      </c>
      <c r="D122" s="41" t="s">
        <v>339</v>
      </c>
      <c r="E122" s="36" t="s">
        <v>339</v>
      </c>
      <c r="F122" s="36" t="s">
        <v>339</v>
      </c>
      <c r="G122" s="36" t="s">
        <v>339</v>
      </c>
      <c r="H122" s="36" t="s">
        <v>339</v>
      </c>
      <c r="I122" s="36" t="s">
        <v>339</v>
      </c>
      <c r="J122" s="36" t="s">
        <v>339</v>
      </c>
      <c r="K122" s="36" t="s">
        <v>339</v>
      </c>
      <c r="L122" s="36" t="s">
        <v>339</v>
      </c>
      <c r="M122" s="36" t="s">
        <v>339</v>
      </c>
      <c r="N122" s="36" t="s">
        <v>339</v>
      </c>
      <c r="O122" s="36" t="s">
        <v>339</v>
      </c>
      <c r="P122" s="36" t="s">
        <v>339</v>
      </c>
      <c r="Q122" s="36" t="s">
        <v>339</v>
      </c>
      <c r="R122" s="36" t="s">
        <v>339</v>
      </c>
      <c r="S122" s="36" t="s">
        <v>339</v>
      </c>
      <c r="T122" s="36" t="s">
        <v>339</v>
      </c>
      <c r="U122" s="36" t="s">
        <v>339</v>
      </c>
      <c r="V122" s="36" t="s">
        <v>339</v>
      </c>
      <c r="W122" s="36" t="s">
        <v>339</v>
      </c>
      <c r="X122" s="36" t="s">
        <v>339</v>
      </c>
      <c r="Y122" s="36" t="s">
        <v>339</v>
      </c>
      <c r="Z122" s="36" t="s">
        <v>339</v>
      </c>
      <c r="AA122" s="36" t="s">
        <v>339</v>
      </c>
      <c r="AB122" s="36" t="s">
        <v>339</v>
      </c>
      <c r="AC122" s="36" t="s">
        <v>339</v>
      </c>
      <c r="AD122" s="36" t="s">
        <v>339</v>
      </c>
      <c r="AE122" s="36" t="s">
        <v>339</v>
      </c>
      <c r="AF122" s="36" t="s">
        <v>339</v>
      </c>
      <c r="AG122" s="36" t="s">
        <v>339</v>
      </c>
      <c r="AH122" s="36" t="s">
        <v>339</v>
      </c>
      <c r="AI122" s="36" t="s">
        <v>339</v>
      </c>
      <c r="AJ122" s="36" t="s">
        <v>339</v>
      </c>
      <c r="AK122" s="36" t="s">
        <v>339</v>
      </c>
      <c r="AL122" s="36" t="s">
        <v>339</v>
      </c>
      <c r="AM122" s="36" t="s">
        <v>339</v>
      </c>
      <c r="AN122" s="36" t="s">
        <v>339</v>
      </c>
      <c r="AO122" s="36" t="s">
        <v>339</v>
      </c>
      <c r="AP122" s="36" t="s">
        <v>339</v>
      </c>
      <c r="AQ122" s="36" t="s">
        <v>339</v>
      </c>
      <c r="AR122" s="36" t="s">
        <v>339</v>
      </c>
      <c r="AS122" s="36" t="s">
        <v>339</v>
      </c>
      <c r="AT122" s="36" t="s">
        <v>339</v>
      </c>
      <c r="AU122" s="36" t="s">
        <v>339</v>
      </c>
      <c r="AV122" s="36" t="s">
        <v>339</v>
      </c>
      <c r="AW122" s="36" t="s">
        <v>339</v>
      </c>
      <c r="AX122" s="36" t="s">
        <v>339</v>
      </c>
      <c r="AY122" s="36" t="s">
        <v>339</v>
      </c>
      <c r="AZ122" s="36" t="s">
        <v>339</v>
      </c>
      <c r="BA122" s="36" t="s">
        <v>339</v>
      </c>
      <c r="BB122" s="36" t="s">
        <v>339</v>
      </c>
      <c r="BC122" s="36" t="s">
        <v>339</v>
      </c>
      <c r="BD122" s="36" t="s">
        <v>339</v>
      </c>
      <c r="BE122" s="36" t="s">
        <v>339</v>
      </c>
      <c r="BF122" s="36" t="s">
        <v>339</v>
      </c>
      <c r="BG122" s="36" t="s">
        <v>339</v>
      </c>
      <c r="BH122" s="36" t="s">
        <v>339</v>
      </c>
      <c r="BI122" s="36" t="s">
        <v>339</v>
      </c>
      <c r="BJ122" s="36" t="s">
        <v>339</v>
      </c>
      <c r="BK122" s="36" t="s">
        <v>339</v>
      </c>
      <c r="BL122" s="36" t="s">
        <v>339</v>
      </c>
    </row>
    <row r="123" spans="1:64" s="37" customFormat="1" x14ac:dyDescent="0.2">
      <c r="A123" s="34">
        <v>120</v>
      </c>
      <c r="B123" s="34" t="s">
        <v>3</v>
      </c>
      <c r="C123" s="34" t="s">
        <v>5</v>
      </c>
      <c r="D123" s="41" t="s">
        <v>339</v>
      </c>
      <c r="E123" s="36" t="s">
        <v>339</v>
      </c>
      <c r="F123" s="36" t="s">
        <v>339</v>
      </c>
      <c r="G123" s="36" t="s">
        <v>339</v>
      </c>
      <c r="H123" s="36" t="s">
        <v>339</v>
      </c>
      <c r="I123" s="36" t="s">
        <v>339</v>
      </c>
      <c r="J123" s="36" t="s">
        <v>339</v>
      </c>
      <c r="K123" s="36" t="s">
        <v>339</v>
      </c>
      <c r="L123" s="36" t="s">
        <v>339</v>
      </c>
      <c r="M123" s="36" t="s">
        <v>339</v>
      </c>
      <c r="N123" s="36" t="s">
        <v>339</v>
      </c>
      <c r="O123" s="36" t="s">
        <v>339</v>
      </c>
      <c r="P123" s="36" t="s">
        <v>339</v>
      </c>
      <c r="Q123" s="36" t="s">
        <v>339</v>
      </c>
      <c r="R123" s="36" t="s">
        <v>339</v>
      </c>
      <c r="S123" s="36" t="s">
        <v>339</v>
      </c>
      <c r="T123" s="36" t="s">
        <v>339</v>
      </c>
      <c r="U123" s="36" t="s">
        <v>339</v>
      </c>
      <c r="V123" s="36" t="s">
        <v>339</v>
      </c>
      <c r="W123" s="36" t="s">
        <v>339</v>
      </c>
      <c r="X123" s="36" t="s">
        <v>339</v>
      </c>
      <c r="Y123" s="36" t="s">
        <v>339</v>
      </c>
      <c r="Z123" s="36" t="s">
        <v>339</v>
      </c>
      <c r="AA123" s="36" t="s">
        <v>339</v>
      </c>
      <c r="AB123" s="36" t="s">
        <v>339</v>
      </c>
      <c r="AC123" s="36" t="s">
        <v>339</v>
      </c>
      <c r="AD123" s="36" t="s">
        <v>339</v>
      </c>
      <c r="AE123" s="36" t="s">
        <v>339</v>
      </c>
      <c r="AF123" s="36" t="s">
        <v>339</v>
      </c>
      <c r="AG123" s="36" t="s">
        <v>339</v>
      </c>
      <c r="AH123" s="36" t="s">
        <v>339</v>
      </c>
      <c r="AI123" s="36" t="s">
        <v>339</v>
      </c>
      <c r="AJ123" s="36" t="s">
        <v>339</v>
      </c>
      <c r="AK123" s="36" t="s">
        <v>339</v>
      </c>
      <c r="AL123" s="36" t="s">
        <v>339</v>
      </c>
      <c r="AM123" s="36" t="s">
        <v>339</v>
      </c>
      <c r="AN123" s="36" t="s">
        <v>339</v>
      </c>
      <c r="AO123" s="36" t="s">
        <v>339</v>
      </c>
      <c r="AP123" s="36" t="s">
        <v>339</v>
      </c>
      <c r="AQ123" s="36" t="s">
        <v>339</v>
      </c>
      <c r="AR123" s="36" t="s">
        <v>339</v>
      </c>
      <c r="AS123" s="36" t="s">
        <v>339</v>
      </c>
      <c r="AT123" s="36" t="s">
        <v>339</v>
      </c>
      <c r="AU123" s="36" t="s">
        <v>339</v>
      </c>
      <c r="AV123" s="36" t="s">
        <v>339</v>
      </c>
      <c r="AW123" s="36" t="s">
        <v>339</v>
      </c>
      <c r="AX123" s="36" t="s">
        <v>339</v>
      </c>
      <c r="AY123" s="36" t="s">
        <v>339</v>
      </c>
      <c r="AZ123" s="36" t="s">
        <v>339</v>
      </c>
      <c r="BA123" s="36" t="s">
        <v>339</v>
      </c>
      <c r="BB123" s="36" t="s">
        <v>339</v>
      </c>
      <c r="BC123" s="36" t="s">
        <v>339</v>
      </c>
      <c r="BD123" s="36" t="s">
        <v>339</v>
      </c>
      <c r="BE123" s="36" t="s">
        <v>339</v>
      </c>
      <c r="BF123" s="36" t="s">
        <v>339</v>
      </c>
      <c r="BG123" s="36" t="s">
        <v>339</v>
      </c>
      <c r="BH123" s="36" t="s">
        <v>339</v>
      </c>
      <c r="BI123" s="36" t="s">
        <v>339</v>
      </c>
      <c r="BJ123" s="36" t="s">
        <v>339</v>
      </c>
      <c r="BK123" s="36" t="s">
        <v>339</v>
      </c>
      <c r="BL123" s="36" t="s">
        <v>339</v>
      </c>
    </row>
    <row r="124" spans="1:64" s="37" customFormat="1" x14ac:dyDescent="0.2">
      <c r="A124" s="34">
        <v>121</v>
      </c>
      <c r="B124" s="34" t="s">
        <v>3</v>
      </c>
      <c r="C124" s="34" t="s">
        <v>6</v>
      </c>
      <c r="D124" s="41" t="s">
        <v>339</v>
      </c>
      <c r="E124" s="36" t="s">
        <v>339</v>
      </c>
      <c r="F124" s="36" t="s">
        <v>339</v>
      </c>
      <c r="G124" s="36" t="s">
        <v>339</v>
      </c>
      <c r="H124" s="36" t="s">
        <v>339</v>
      </c>
      <c r="I124" s="36" t="s">
        <v>339</v>
      </c>
      <c r="J124" s="36" t="s">
        <v>339</v>
      </c>
      <c r="K124" s="36" t="s">
        <v>339</v>
      </c>
      <c r="L124" s="36" t="s">
        <v>339</v>
      </c>
      <c r="M124" s="36" t="s">
        <v>339</v>
      </c>
      <c r="N124" s="36" t="s">
        <v>339</v>
      </c>
      <c r="O124" s="36" t="s">
        <v>339</v>
      </c>
      <c r="P124" s="36" t="s">
        <v>339</v>
      </c>
      <c r="Q124" s="36" t="s">
        <v>339</v>
      </c>
      <c r="R124" s="36" t="s">
        <v>339</v>
      </c>
      <c r="S124" s="36" t="s">
        <v>339</v>
      </c>
      <c r="T124" s="36" t="s">
        <v>339</v>
      </c>
      <c r="U124" s="36" t="s">
        <v>339</v>
      </c>
      <c r="V124" s="36" t="s">
        <v>339</v>
      </c>
      <c r="W124" s="36" t="s">
        <v>339</v>
      </c>
      <c r="X124" s="36" t="s">
        <v>339</v>
      </c>
      <c r="Y124" s="36" t="s">
        <v>339</v>
      </c>
      <c r="Z124" s="36" t="s">
        <v>339</v>
      </c>
      <c r="AA124" s="36" t="s">
        <v>339</v>
      </c>
      <c r="AB124" s="36" t="s">
        <v>339</v>
      </c>
      <c r="AC124" s="36" t="s">
        <v>339</v>
      </c>
      <c r="AD124" s="36" t="s">
        <v>339</v>
      </c>
      <c r="AE124" s="36" t="s">
        <v>339</v>
      </c>
      <c r="AF124" s="36" t="s">
        <v>339</v>
      </c>
      <c r="AG124" s="36" t="s">
        <v>339</v>
      </c>
      <c r="AH124" s="36" t="s">
        <v>339</v>
      </c>
      <c r="AI124" s="36" t="s">
        <v>339</v>
      </c>
      <c r="AJ124" s="36" t="s">
        <v>339</v>
      </c>
      <c r="AK124" s="36" t="s">
        <v>339</v>
      </c>
      <c r="AL124" s="36" t="s">
        <v>339</v>
      </c>
      <c r="AM124" s="36" t="s">
        <v>339</v>
      </c>
      <c r="AN124" s="36" t="s">
        <v>339</v>
      </c>
      <c r="AO124" s="36" t="s">
        <v>339</v>
      </c>
      <c r="AP124" s="36" t="s">
        <v>339</v>
      </c>
      <c r="AQ124" s="36" t="s">
        <v>339</v>
      </c>
      <c r="AR124" s="36" t="s">
        <v>339</v>
      </c>
      <c r="AS124" s="36" t="s">
        <v>339</v>
      </c>
      <c r="AT124" s="36" t="s">
        <v>339</v>
      </c>
      <c r="AU124" s="36" t="s">
        <v>339</v>
      </c>
      <c r="AV124" s="36" t="s">
        <v>339</v>
      </c>
      <c r="AW124" s="36" t="s">
        <v>339</v>
      </c>
      <c r="AX124" s="36" t="s">
        <v>339</v>
      </c>
      <c r="AY124" s="36" t="s">
        <v>339</v>
      </c>
      <c r="AZ124" s="36" t="s">
        <v>339</v>
      </c>
      <c r="BA124" s="36" t="s">
        <v>339</v>
      </c>
      <c r="BB124" s="36" t="s">
        <v>339</v>
      </c>
      <c r="BC124" s="36" t="s">
        <v>339</v>
      </c>
      <c r="BD124" s="36" t="s">
        <v>339</v>
      </c>
      <c r="BE124" s="36" t="s">
        <v>339</v>
      </c>
      <c r="BF124" s="36" t="s">
        <v>339</v>
      </c>
      <c r="BG124" s="36" t="s">
        <v>339</v>
      </c>
      <c r="BH124" s="36" t="s">
        <v>339</v>
      </c>
      <c r="BI124" s="36" t="s">
        <v>339</v>
      </c>
      <c r="BJ124" s="36" t="s">
        <v>339</v>
      </c>
      <c r="BK124" s="36" t="s">
        <v>339</v>
      </c>
      <c r="BL124" s="36" t="s">
        <v>339</v>
      </c>
    </row>
    <row r="125" spans="1:64" s="37" customFormat="1" x14ac:dyDescent="0.2">
      <c r="A125" s="34">
        <v>122</v>
      </c>
      <c r="B125" s="34" t="s">
        <v>3</v>
      </c>
      <c r="C125" s="34" t="s">
        <v>7</v>
      </c>
      <c r="D125" s="41" t="s">
        <v>339</v>
      </c>
      <c r="E125" s="36" t="s">
        <v>339</v>
      </c>
      <c r="F125" s="36" t="s">
        <v>339</v>
      </c>
      <c r="G125" s="36" t="s">
        <v>339</v>
      </c>
      <c r="H125" s="36" t="s">
        <v>339</v>
      </c>
      <c r="I125" s="36" t="s">
        <v>339</v>
      </c>
      <c r="J125" s="36" t="s">
        <v>339</v>
      </c>
      <c r="K125" s="36" t="s">
        <v>339</v>
      </c>
      <c r="L125" s="36" t="s">
        <v>339</v>
      </c>
      <c r="M125" s="36" t="s">
        <v>339</v>
      </c>
      <c r="N125" s="36" t="s">
        <v>339</v>
      </c>
      <c r="O125" s="36" t="s">
        <v>339</v>
      </c>
      <c r="P125" s="36" t="s">
        <v>339</v>
      </c>
      <c r="Q125" s="36" t="s">
        <v>339</v>
      </c>
      <c r="R125" s="36" t="s">
        <v>339</v>
      </c>
      <c r="S125" s="36" t="s">
        <v>339</v>
      </c>
      <c r="T125" s="36" t="s">
        <v>339</v>
      </c>
      <c r="U125" s="36" t="s">
        <v>339</v>
      </c>
      <c r="V125" s="36" t="s">
        <v>339</v>
      </c>
      <c r="W125" s="36" t="s">
        <v>339</v>
      </c>
      <c r="X125" s="36" t="s">
        <v>339</v>
      </c>
      <c r="Y125" s="36" t="s">
        <v>339</v>
      </c>
      <c r="Z125" s="36" t="s">
        <v>339</v>
      </c>
      <c r="AA125" s="36" t="s">
        <v>339</v>
      </c>
      <c r="AB125" s="36" t="s">
        <v>339</v>
      </c>
      <c r="AC125" s="36" t="s">
        <v>339</v>
      </c>
      <c r="AD125" s="36" t="s">
        <v>339</v>
      </c>
      <c r="AE125" s="36" t="s">
        <v>339</v>
      </c>
      <c r="AF125" s="36" t="s">
        <v>339</v>
      </c>
      <c r="AG125" s="36" t="s">
        <v>339</v>
      </c>
      <c r="AH125" s="36" t="s">
        <v>339</v>
      </c>
      <c r="AI125" s="36" t="s">
        <v>339</v>
      </c>
      <c r="AJ125" s="36" t="s">
        <v>339</v>
      </c>
      <c r="AK125" s="36" t="s">
        <v>339</v>
      </c>
      <c r="AL125" s="36" t="s">
        <v>339</v>
      </c>
      <c r="AM125" s="36" t="s">
        <v>339</v>
      </c>
      <c r="AN125" s="36" t="s">
        <v>339</v>
      </c>
      <c r="AO125" s="36" t="s">
        <v>339</v>
      </c>
      <c r="AP125" s="36" t="s">
        <v>339</v>
      </c>
      <c r="AQ125" s="36" t="s">
        <v>339</v>
      </c>
      <c r="AR125" s="36" t="s">
        <v>339</v>
      </c>
      <c r="AS125" s="36" t="s">
        <v>339</v>
      </c>
      <c r="AT125" s="36" t="s">
        <v>339</v>
      </c>
      <c r="AU125" s="36" t="s">
        <v>339</v>
      </c>
      <c r="AV125" s="36" t="s">
        <v>339</v>
      </c>
      <c r="AW125" s="36" t="s">
        <v>339</v>
      </c>
      <c r="AX125" s="36" t="s">
        <v>339</v>
      </c>
      <c r="AY125" s="36" t="s">
        <v>339</v>
      </c>
      <c r="AZ125" s="36" t="s">
        <v>339</v>
      </c>
      <c r="BA125" s="36" t="s">
        <v>339</v>
      </c>
      <c r="BB125" s="36" t="s">
        <v>339</v>
      </c>
      <c r="BC125" s="36" t="s">
        <v>339</v>
      </c>
      <c r="BD125" s="36" t="s">
        <v>339</v>
      </c>
      <c r="BE125" s="36" t="s">
        <v>339</v>
      </c>
      <c r="BF125" s="36" t="s">
        <v>339</v>
      </c>
      <c r="BG125" s="36" t="s">
        <v>339</v>
      </c>
      <c r="BH125" s="36" t="s">
        <v>339</v>
      </c>
      <c r="BI125" s="36" t="s">
        <v>339</v>
      </c>
      <c r="BJ125" s="36" t="s">
        <v>339</v>
      </c>
      <c r="BK125" s="36" t="s">
        <v>339</v>
      </c>
      <c r="BL125" s="36" t="s">
        <v>339</v>
      </c>
    </row>
    <row r="126" spans="1:64" s="37" customFormat="1" x14ac:dyDescent="0.2">
      <c r="A126" s="34">
        <v>123</v>
      </c>
      <c r="B126" s="34" t="s">
        <v>3</v>
      </c>
      <c r="C126" s="34" t="s">
        <v>8</v>
      </c>
      <c r="D126" s="41" t="s">
        <v>339</v>
      </c>
      <c r="E126" s="36" t="s">
        <v>339</v>
      </c>
      <c r="F126" s="36" t="s">
        <v>339</v>
      </c>
      <c r="G126" s="36" t="s">
        <v>339</v>
      </c>
      <c r="H126" s="36" t="s">
        <v>339</v>
      </c>
      <c r="I126" s="36" t="s">
        <v>339</v>
      </c>
      <c r="J126" s="36" t="s">
        <v>339</v>
      </c>
      <c r="K126" s="36" t="s">
        <v>339</v>
      </c>
      <c r="L126" s="36" t="s">
        <v>339</v>
      </c>
      <c r="M126" s="36" t="s">
        <v>339</v>
      </c>
      <c r="N126" s="36" t="s">
        <v>339</v>
      </c>
      <c r="O126" s="36" t="s">
        <v>339</v>
      </c>
      <c r="P126" s="36" t="s">
        <v>339</v>
      </c>
      <c r="Q126" s="36" t="s">
        <v>339</v>
      </c>
      <c r="R126" s="36" t="s">
        <v>339</v>
      </c>
      <c r="S126" s="36" t="s">
        <v>339</v>
      </c>
      <c r="T126" s="36" t="s">
        <v>339</v>
      </c>
      <c r="U126" s="36" t="s">
        <v>339</v>
      </c>
      <c r="V126" s="36" t="s">
        <v>339</v>
      </c>
      <c r="W126" s="36" t="s">
        <v>339</v>
      </c>
      <c r="X126" s="36" t="s">
        <v>339</v>
      </c>
      <c r="Y126" s="36" t="s">
        <v>339</v>
      </c>
      <c r="Z126" s="36" t="s">
        <v>339</v>
      </c>
      <c r="AA126" s="36" t="s">
        <v>339</v>
      </c>
      <c r="AB126" s="36" t="s">
        <v>339</v>
      </c>
      <c r="AC126" s="36" t="s">
        <v>339</v>
      </c>
      <c r="AD126" s="36" t="s">
        <v>339</v>
      </c>
      <c r="AE126" s="36" t="s">
        <v>339</v>
      </c>
      <c r="AF126" s="36" t="s">
        <v>339</v>
      </c>
      <c r="AG126" s="36" t="s">
        <v>339</v>
      </c>
      <c r="AH126" s="36" t="s">
        <v>339</v>
      </c>
      <c r="AI126" s="36" t="s">
        <v>339</v>
      </c>
      <c r="AJ126" s="36" t="s">
        <v>339</v>
      </c>
      <c r="AK126" s="36" t="s">
        <v>339</v>
      </c>
      <c r="AL126" s="36" t="s">
        <v>339</v>
      </c>
      <c r="AM126" s="36" t="s">
        <v>339</v>
      </c>
      <c r="AN126" s="36" t="s">
        <v>339</v>
      </c>
      <c r="AO126" s="36" t="s">
        <v>339</v>
      </c>
      <c r="AP126" s="36" t="s">
        <v>339</v>
      </c>
      <c r="AQ126" s="36" t="s">
        <v>339</v>
      </c>
      <c r="AR126" s="36" t="s">
        <v>339</v>
      </c>
      <c r="AS126" s="36" t="s">
        <v>339</v>
      </c>
      <c r="AT126" s="36" t="s">
        <v>339</v>
      </c>
      <c r="AU126" s="36" t="s">
        <v>339</v>
      </c>
      <c r="AV126" s="36" t="s">
        <v>339</v>
      </c>
      <c r="AW126" s="36" t="s">
        <v>339</v>
      </c>
      <c r="AX126" s="36" t="s">
        <v>339</v>
      </c>
      <c r="AY126" s="36" t="s">
        <v>339</v>
      </c>
      <c r="AZ126" s="36" t="s">
        <v>339</v>
      </c>
      <c r="BA126" s="36" t="s">
        <v>339</v>
      </c>
      <c r="BB126" s="36" t="s">
        <v>339</v>
      </c>
      <c r="BC126" s="36" t="s">
        <v>339</v>
      </c>
      <c r="BD126" s="36" t="s">
        <v>339</v>
      </c>
      <c r="BE126" s="36" t="s">
        <v>339</v>
      </c>
      <c r="BF126" s="36" t="s">
        <v>339</v>
      </c>
      <c r="BG126" s="36" t="s">
        <v>339</v>
      </c>
      <c r="BH126" s="36" t="s">
        <v>339</v>
      </c>
      <c r="BI126" s="36" t="s">
        <v>339</v>
      </c>
      <c r="BJ126" s="36" t="s">
        <v>339</v>
      </c>
      <c r="BK126" s="36" t="s">
        <v>339</v>
      </c>
      <c r="BL126" s="36" t="s">
        <v>339</v>
      </c>
    </row>
    <row r="127" spans="1:64" s="37" customFormat="1" x14ac:dyDescent="0.2">
      <c r="A127" s="34">
        <v>124</v>
      </c>
      <c r="B127" s="34" t="s">
        <v>3</v>
      </c>
      <c r="C127" s="34" t="s">
        <v>9</v>
      </c>
      <c r="D127" s="41" t="s">
        <v>339</v>
      </c>
      <c r="E127" s="36" t="s">
        <v>339</v>
      </c>
      <c r="F127" s="36" t="s">
        <v>339</v>
      </c>
      <c r="G127" s="36" t="s">
        <v>339</v>
      </c>
      <c r="H127" s="36" t="s">
        <v>339</v>
      </c>
      <c r="I127" s="36" t="s">
        <v>339</v>
      </c>
      <c r="J127" s="36" t="s">
        <v>339</v>
      </c>
      <c r="K127" s="36" t="s">
        <v>339</v>
      </c>
      <c r="L127" s="36" t="s">
        <v>339</v>
      </c>
      <c r="M127" s="36" t="s">
        <v>339</v>
      </c>
      <c r="N127" s="36" t="s">
        <v>339</v>
      </c>
      <c r="O127" s="36" t="s">
        <v>339</v>
      </c>
      <c r="P127" s="36" t="s">
        <v>339</v>
      </c>
      <c r="Q127" s="36" t="s">
        <v>339</v>
      </c>
      <c r="R127" s="36" t="s">
        <v>339</v>
      </c>
      <c r="S127" s="36" t="s">
        <v>339</v>
      </c>
      <c r="T127" s="36" t="s">
        <v>339</v>
      </c>
      <c r="U127" s="36" t="s">
        <v>339</v>
      </c>
      <c r="V127" s="36" t="s">
        <v>339</v>
      </c>
      <c r="W127" s="36" t="s">
        <v>339</v>
      </c>
      <c r="X127" s="36" t="s">
        <v>339</v>
      </c>
      <c r="Y127" s="36" t="s">
        <v>339</v>
      </c>
      <c r="Z127" s="36" t="s">
        <v>339</v>
      </c>
      <c r="AA127" s="36" t="s">
        <v>339</v>
      </c>
      <c r="AB127" s="36" t="s">
        <v>339</v>
      </c>
      <c r="AC127" s="36" t="s">
        <v>339</v>
      </c>
      <c r="AD127" s="36" t="s">
        <v>339</v>
      </c>
      <c r="AE127" s="36" t="s">
        <v>339</v>
      </c>
      <c r="AF127" s="36" t="s">
        <v>339</v>
      </c>
      <c r="AG127" s="36" t="s">
        <v>339</v>
      </c>
      <c r="AH127" s="36" t="s">
        <v>339</v>
      </c>
      <c r="AI127" s="36" t="s">
        <v>339</v>
      </c>
      <c r="AJ127" s="36" t="s">
        <v>339</v>
      </c>
      <c r="AK127" s="36" t="s">
        <v>339</v>
      </c>
      <c r="AL127" s="36" t="s">
        <v>339</v>
      </c>
      <c r="AM127" s="36" t="s">
        <v>339</v>
      </c>
      <c r="AN127" s="36" t="s">
        <v>339</v>
      </c>
      <c r="AO127" s="36" t="s">
        <v>339</v>
      </c>
      <c r="AP127" s="36" t="s">
        <v>339</v>
      </c>
      <c r="AQ127" s="36" t="s">
        <v>339</v>
      </c>
      <c r="AR127" s="36" t="s">
        <v>339</v>
      </c>
      <c r="AS127" s="36" t="s">
        <v>339</v>
      </c>
      <c r="AT127" s="36" t="s">
        <v>339</v>
      </c>
      <c r="AU127" s="36" t="s">
        <v>339</v>
      </c>
      <c r="AV127" s="36" t="s">
        <v>339</v>
      </c>
      <c r="AW127" s="36" t="s">
        <v>339</v>
      </c>
      <c r="AX127" s="36" t="s">
        <v>339</v>
      </c>
      <c r="AY127" s="36" t="s">
        <v>339</v>
      </c>
      <c r="AZ127" s="36" t="s">
        <v>339</v>
      </c>
      <c r="BA127" s="36" t="s">
        <v>339</v>
      </c>
      <c r="BB127" s="36" t="s">
        <v>339</v>
      </c>
      <c r="BC127" s="36" t="s">
        <v>339</v>
      </c>
      <c r="BD127" s="36" t="s">
        <v>339</v>
      </c>
      <c r="BE127" s="36" t="s">
        <v>339</v>
      </c>
      <c r="BF127" s="36" t="s">
        <v>339</v>
      </c>
      <c r="BG127" s="36" t="s">
        <v>339</v>
      </c>
      <c r="BH127" s="36" t="s">
        <v>339</v>
      </c>
      <c r="BI127" s="36" t="s">
        <v>339</v>
      </c>
      <c r="BJ127" s="36" t="s">
        <v>339</v>
      </c>
      <c r="BK127" s="36" t="s">
        <v>339</v>
      </c>
      <c r="BL127" s="36" t="s">
        <v>339</v>
      </c>
    </row>
    <row r="128" spans="1:64" s="37" customFormat="1" x14ac:dyDescent="0.2">
      <c r="A128" s="34">
        <v>125</v>
      </c>
      <c r="B128" s="34" t="s">
        <v>3</v>
      </c>
      <c r="C128" s="34" t="s">
        <v>10</v>
      </c>
      <c r="D128" s="41" t="s">
        <v>339</v>
      </c>
      <c r="E128" s="36" t="s">
        <v>339</v>
      </c>
      <c r="F128" s="36" t="s">
        <v>339</v>
      </c>
      <c r="G128" s="36" t="s">
        <v>339</v>
      </c>
      <c r="H128" s="36" t="s">
        <v>339</v>
      </c>
      <c r="I128" s="36" t="s">
        <v>339</v>
      </c>
      <c r="J128" s="36" t="s">
        <v>339</v>
      </c>
      <c r="K128" s="36" t="s">
        <v>339</v>
      </c>
      <c r="L128" s="36" t="s">
        <v>339</v>
      </c>
      <c r="M128" s="36" t="s">
        <v>339</v>
      </c>
      <c r="N128" s="36" t="s">
        <v>339</v>
      </c>
      <c r="O128" s="36" t="s">
        <v>339</v>
      </c>
      <c r="P128" s="36" t="s">
        <v>339</v>
      </c>
      <c r="Q128" s="36" t="s">
        <v>339</v>
      </c>
      <c r="R128" s="36" t="s">
        <v>339</v>
      </c>
      <c r="S128" s="36" t="s">
        <v>339</v>
      </c>
      <c r="T128" s="36" t="s">
        <v>339</v>
      </c>
      <c r="U128" s="36" t="s">
        <v>339</v>
      </c>
      <c r="V128" s="36" t="s">
        <v>339</v>
      </c>
      <c r="W128" s="36" t="s">
        <v>339</v>
      </c>
      <c r="X128" s="36" t="s">
        <v>339</v>
      </c>
      <c r="Y128" s="36" t="s">
        <v>339</v>
      </c>
      <c r="Z128" s="36" t="s">
        <v>339</v>
      </c>
      <c r="AA128" s="36" t="s">
        <v>339</v>
      </c>
      <c r="AB128" s="36" t="s">
        <v>339</v>
      </c>
      <c r="AC128" s="36" t="s">
        <v>339</v>
      </c>
      <c r="AD128" s="36" t="s">
        <v>339</v>
      </c>
      <c r="AE128" s="36" t="s">
        <v>339</v>
      </c>
      <c r="AF128" s="36" t="s">
        <v>339</v>
      </c>
      <c r="AG128" s="36" t="s">
        <v>339</v>
      </c>
      <c r="AH128" s="36" t="s">
        <v>339</v>
      </c>
      <c r="AI128" s="36" t="s">
        <v>339</v>
      </c>
      <c r="AJ128" s="36" t="s">
        <v>339</v>
      </c>
      <c r="AK128" s="36" t="s">
        <v>339</v>
      </c>
      <c r="AL128" s="36" t="s">
        <v>339</v>
      </c>
      <c r="AM128" s="36" t="s">
        <v>339</v>
      </c>
      <c r="AN128" s="36" t="s">
        <v>339</v>
      </c>
      <c r="AO128" s="36" t="s">
        <v>339</v>
      </c>
      <c r="AP128" s="36" t="s">
        <v>339</v>
      </c>
      <c r="AQ128" s="36" t="s">
        <v>339</v>
      </c>
      <c r="AR128" s="36" t="s">
        <v>339</v>
      </c>
      <c r="AS128" s="36" t="s">
        <v>339</v>
      </c>
      <c r="AT128" s="36" t="s">
        <v>339</v>
      </c>
      <c r="AU128" s="36" t="s">
        <v>339</v>
      </c>
      <c r="AV128" s="36" t="s">
        <v>339</v>
      </c>
      <c r="AW128" s="36" t="s">
        <v>339</v>
      </c>
      <c r="AX128" s="36" t="s">
        <v>339</v>
      </c>
      <c r="AY128" s="36" t="s">
        <v>339</v>
      </c>
      <c r="AZ128" s="36" t="s">
        <v>339</v>
      </c>
      <c r="BA128" s="36" t="s">
        <v>339</v>
      </c>
      <c r="BB128" s="36" t="s">
        <v>339</v>
      </c>
      <c r="BC128" s="36" t="s">
        <v>339</v>
      </c>
      <c r="BD128" s="36" t="s">
        <v>339</v>
      </c>
      <c r="BE128" s="36" t="s">
        <v>339</v>
      </c>
      <c r="BF128" s="36" t="s">
        <v>339</v>
      </c>
      <c r="BG128" s="36" t="s">
        <v>339</v>
      </c>
      <c r="BH128" s="36" t="s">
        <v>339</v>
      </c>
      <c r="BI128" s="36" t="s">
        <v>339</v>
      </c>
      <c r="BJ128" s="36" t="s">
        <v>339</v>
      </c>
      <c r="BK128" s="36" t="s">
        <v>339</v>
      </c>
      <c r="BL128" s="36" t="s">
        <v>339</v>
      </c>
    </row>
    <row r="129" spans="1:64" s="37" customFormat="1" x14ac:dyDescent="0.2">
      <c r="A129" s="34">
        <v>126</v>
      </c>
      <c r="B129" s="34" t="s">
        <v>3</v>
      </c>
      <c r="C129" s="34" t="s">
        <v>11</v>
      </c>
      <c r="D129" s="41" t="s">
        <v>339</v>
      </c>
      <c r="E129" s="36" t="s">
        <v>339</v>
      </c>
      <c r="F129" s="36" t="s">
        <v>339</v>
      </c>
      <c r="G129" s="36" t="s">
        <v>339</v>
      </c>
      <c r="H129" s="36" t="s">
        <v>339</v>
      </c>
      <c r="I129" s="36" t="s">
        <v>339</v>
      </c>
      <c r="J129" s="36" t="s">
        <v>339</v>
      </c>
      <c r="K129" s="36" t="s">
        <v>339</v>
      </c>
      <c r="L129" s="36" t="s">
        <v>339</v>
      </c>
      <c r="M129" s="36" t="s">
        <v>339</v>
      </c>
      <c r="N129" s="36" t="s">
        <v>339</v>
      </c>
      <c r="O129" s="36" t="s">
        <v>339</v>
      </c>
      <c r="P129" s="36" t="s">
        <v>339</v>
      </c>
      <c r="Q129" s="36" t="s">
        <v>339</v>
      </c>
      <c r="R129" s="36" t="s">
        <v>339</v>
      </c>
      <c r="S129" s="36" t="s">
        <v>339</v>
      </c>
      <c r="T129" s="36" t="s">
        <v>339</v>
      </c>
      <c r="U129" s="36" t="s">
        <v>339</v>
      </c>
      <c r="V129" s="36" t="s">
        <v>339</v>
      </c>
      <c r="W129" s="36" t="s">
        <v>339</v>
      </c>
      <c r="X129" s="36" t="s">
        <v>339</v>
      </c>
      <c r="Y129" s="36" t="s">
        <v>339</v>
      </c>
      <c r="Z129" s="36" t="s">
        <v>339</v>
      </c>
      <c r="AA129" s="36" t="s">
        <v>339</v>
      </c>
      <c r="AB129" s="36" t="s">
        <v>339</v>
      </c>
      <c r="AC129" s="36" t="s">
        <v>339</v>
      </c>
      <c r="AD129" s="36" t="s">
        <v>339</v>
      </c>
      <c r="AE129" s="36" t="s">
        <v>339</v>
      </c>
      <c r="AF129" s="36" t="s">
        <v>339</v>
      </c>
      <c r="AG129" s="36" t="s">
        <v>339</v>
      </c>
      <c r="AH129" s="36" t="s">
        <v>339</v>
      </c>
      <c r="AI129" s="36" t="s">
        <v>339</v>
      </c>
      <c r="AJ129" s="36" t="s">
        <v>339</v>
      </c>
      <c r="AK129" s="36" t="s">
        <v>339</v>
      </c>
      <c r="AL129" s="36" t="s">
        <v>339</v>
      </c>
      <c r="AM129" s="36" t="s">
        <v>339</v>
      </c>
      <c r="AN129" s="36" t="s">
        <v>339</v>
      </c>
      <c r="AO129" s="36" t="s">
        <v>339</v>
      </c>
      <c r="AP129" s="36" t="s">
        <v>339</v>
      </c>
      <c r="AQ129" s="36" t="s">
        <v>339</v>
      </c>
      <c r="AR129" s="36" t="s">
        <v>339</v>
      </c>
      <c r="AS129" s="36" t="s">
        <v>339</v>
      </c>
      <c r="AT129" s="36" t="s">
        <v>339</v>
      </c>
      <c r="AU129" s="36" t="s">
        <v>339</v>
      </c>
      <c r="AV129" s="36" t="s">
        <v>339</v>
      </c>
      <c r="AW129" s="36" t="s">
        <v>339</v>
      </c>
      <c r="AX129" s="36" t="s">
        <v>339</v>
      </c>
      <c r="AY129" s="36" t="s">
        <v>339</v>
      </c>
      <c r="AZ129" s="36" t="s">
        <v>339</v>
      </c>
      <c r="BA129" s="36" t="s">
        <v>339</v>
      </c>
      <c r="BB129" s="36" t="s">
        <v>339</v>
      </c>
      <c r="BC129" s="36" t="s">
        <v>339</v>
      </c>
      <c r="BD129" s="36" t="s">
        <v>339</v>
      </c>
      <c r="BE129" s="36" t="s">
        <v>339</v>
      </c>
      <c r="BF129" s="36" t="s">
        <v>339</v>
      </c>
      <c r="BG129" s="36" t="s">
        <v>339</v>
      </c>
      <c r="BH129" s="36" t="s">
        <v>339</v>
      </c>
      <c r="BI129" s="36" t="s">
        <v>339</v>
      </c>
      <c r="BJ129" s="36" t="s">
        <v>339</v>
      </c>
      <c r="BK129" s="36" t="s">
        <v>339</v>
      </c>
      <c r="BL129" s="36" t="s">
        <v>339</v>
      </c>
    </row>
    <row r="130" spans="1:64" s="37" customFormat="1" x14ac:dyDescent="0.2">
      <c r="A130" s="34">
        <v>127</v>
      </c>
      <c r="B130" s="34" t="s">
        <v>3</v>
      </c>
      <c r="C130" s="34" t="s">
        <v>12</v>
      </c>
      <c r="D130" s="41" t="s">
        <v>339</v>
      </c>
      <c r="E130" s="36" t="s">
        <v>339</v>
      </c>
      <c r="F130" s="36" t="s">
        <v>339</v>
      </c>
      <c r="G130" s="36" t="s">
        <v>339</v>
      </c>
      <c r="H130" s="36" t="s">
        <v>339</v>
      </c>
      <c r="I130" s="36" t="s">
        <v>339</v>
      </c>
      <c r="J130" s="36" t="s">
        <v>339</v>
      </c>
      <c r="K130" s="36" t="s">
        <v>339</v>
      </c>
      <c r="L130" s="36" t="s">
        <v>339</v>
      </c>
      <c r="M130" s="36" t="s">
        <v>339</v>
      </c>
      <c r="N130" s="36" t="s">
        <v>339</v>
      </c>
      <c r="O130" s="36" t="s">
        <v>339</v>
      </c>
      <c r="P130" s="36" t="s">
        <v>339</v>
      </c>
      <c r="Q130" s="36" t="s">
        <v>339</v>
      </c>
      <c r="R130" s="36" t="s">
        <v>339</v>
      </c>
      <c r="S130" s="36" t="s">
        <v>339</v>
      </c>
      <c r="T130" s="36" t="s">
        <v>339</v>
      </c>
      <c r="U130" s="36" t="s">
        <v>339</v>
      </c>
      <c r="V130" s="36" t="s">
        <v>339</v>
      </c>
      <c r="W130" s="36" t="s">
        <v>339</v>
      </c>
      <c r="X130" s="36" t="s">
        <v>339</v>
      </c>
      <c r="Y130" s="36" t="s">
        <v>339</v>
      </c>
      <c r="Z130" s="36" t="s">
        <v>339</v>
      </c>
      <c r="AA130" s="36" t="s">
        <v>339</v>
      </c>
      <c r="AB130" s="36" t="s">
        <v>339</v>
      </c>
      <c r="AC130" s="36" t="s">
        <v>339</v>
      </c>
      <c r="AD130" s="36" t="s">
        <v>339</v>
      </c>
      <c r="AE130" s="36" t="s">
        <v>339</v>
      </c>
      <c r="AF130" s="36" t="s">
        <v>339</v>
      </c>
      <c r="AG130" s="36" t="s">
        <v>339</v>
      </c>
      <c r="AH130" s="36" t="s">
        <v>339</v>
      </c>
      <c r="AI130" s="36" t="s">
        <v>339</v>
      </c>
      <c r="AJ130" s="36" t="s">
        <v>339</v>
      </c>
      <c r="AK130" s="36" t="s">
        <v>339</v>
      </c>
      <c r="AL130" s="36" t="s">
        <v>339</v>
      </c>
      <c r="AM130" s="36" t="s">
        <v>339</v>
      </c>
      <c r="AN130" s="36" t="s">
        <v>339</v>
      </c>
      <c r="AO130" s="36" t="s">
        <v>339</v>
      </c>
      <c r="AP130" s="36" t="s">
        <v>339</v>
      </c>
      <c r="AQ130" s="36" t="s">
        <v>339</v>
      </c>
      <c r="AR130" s="36" t="s">
        <v>339</v>
      </c>
      <c r="AS130" s="36" t="s">
        <v>339</v>
      </c>
      <c r="AT130" s="36" t="s">
        <v>339</v>
      </c>
      <c r="AU130" s="36" t="s">
        <v>339</v>
      </c>
      <c r="AV130" s="36" t="s">
        <v>339</v>
      </c>
      <c r="AW130" s="36" t="s">
        <v>339</v>
      </c>
      <c r="AX130" s="36" t="s">
        <v>339</v>
      </c>
      <c r="AY130" s="36" t="s">
        <v>339</v>
      </c>
      <c r="AZ130" s="36" t="s">
        <v>339</v>
      </c>
      <c r="BA130" s="36" t="s">
        <v>339</v>
      </c>
      <c r="BB130" s="36" t="s">
        <v>339</v>
      </c>
      <c r="BC130" s="36" t="s">
        <v>339</v>
      </c>
      <c r="BD130" s="36" t="s">
        <v>339</v>
      </c>
      <c r="BE130" s="36" t="s">
        <v>339</v>
      </c>
      <c r="BF130" s="36" t="s">
        <v>339</v>
      </c>
      <c r="BG130" s="36" t="s">
        <v>339</v>
      </c>
      <c r="BH130" s="36" t="s">
        <v>339</v>
      </c>
      <c r="BI130" s="36" t="s">
        <v>339</v>
      </c>
      <c r="BJ130" s="36" t="s">
        <v>339</v>
      </c>
      <c r="BK130" s="36" t="s">
        <v>339</v>
      </c>
      <c r="BL130" s="36" t="s">
        <v>339</v>
      </c>
    </row>
    <row r="131" spans="1:64" s="37" customFormat="1" x14ac:dyDescent="0.2">
      <c r="A131" s="34">
        <v>128</v>
      </c>
      <c r="B131" s="34" t="s">
        <v>3</v>
      </c>
      <c r="C131" s="34" t="s">
        <v>13</v>
      </c>
      <c r="D131" s="41" t="s">
        <v>339</v>
      </c>
      <c r="E131" s="36" t="s">
        <v>339</v>
      </c>
      <c r="F131" s="36" t="s">
        <v>339</v>
      </c>
      <c r="G131" s="36" t="s">
        <v>339</v>
      </c>
      <c r="H131" s="36" t="s">
        <v>339</v>
      </c>
      <c r="I131" s="36" t="s">
        <v>339</v>
      </c>
      <c r="J131" s="36" t="s">
        <v>339</v>
      </c>
      <c r="K131" s="36" t="s">
        <v>339</v>
      </c>
      <c r="L131" s="36" t="s">
        <v>339</v>
      </c>
      <c r="M131" s="36" t="s">
        <v>339</v>
      </c>
      <c r="N131" s="36" t="s">
        <v>339</v>
      </c>
      <c r="O131" s="36" t="s">
        <v>339</v>
      </c>
      <c r="P131" s="36" t="s">
        <v>339</v>
      </c>
      <c r="Q131" s="36" t="s">
        <v>339</v>
      </c>
      <c r="R131" s="36" t="s">
        <v>339</v>
      </c>
      <c r="S131" s="36" t="s">
        <v>339</v>
      </c>
      <c r="T131" s="36" t="s">
        <v>339</v>
      </c>
      <c r="U131" s="36" t="s">
        <v>339</v>
      </c>
      <c r="V131" s="36" t="s">
        <v>339</v>
      </c>
      <c r="W131" s="36" t="s">
        <v>339</v>
      </c>
      <c r="X131" s="36" t="s">
        <v>339</v>
      </c>
      <c r="Y131" s="36" t="s">
        <v>339</v>
      </c>
      <c r="Z131" s="36" t="s">
        <v>339</v>
      </c>
      <c r="AA131" s="36" t="s">
        <v>339</v>
      </c>
      <c r="AB131" s="36" t="s">
        <v>339</v>
      </c>
      <c r="AC131" s="36" t="s">
        <v>339</v>
      </c>
      <c r="AD131" s="36" t="s">
        <v>339</v>
      </c>
      <c r="AE131" s="36" t="s">
        <v>339</v>
      </c>
      <c r="AF131" s="36" t="s">
        <v>339</v>
      </c>
      <c r="AG131" s="36" t="s">
        <v>339</v>
      </c>
      <c r="AH131" s="36" t="s">
        <v>339</v>
      </c>
      <c r="AI131" s="36" t="s">
        <v>339</v>
      </c>
      <c r="AJ131" s="36" t="s">
        <v>339</v>
      </c>
      <c r="AK131" s="36" t="s">
        <v>339</v>
      </c>
      <c r="AL131" s="36" t="s">
        <v>339</v>
      </c>
      <c r="AM131" s="36" t="s">
        <v>339</v>
      </c>
      <c r="AN131" s="36" t="s">
        <v>339</v>
      </c>
      <c r="AO131" s="36" t="s">
        <v>339</v>
      </c>
      <c r="AP131" s="36" t="s">
        <v>339</v>
      </c>
      <c r="AQ131" s="36" t="s">
        <v>339</v>
      </c>
      <c r="AR131" s="36" t="s">
        <v>339</v>
      </c>
      <c r="AS131" s="36" t="s">
        <v>339</v>
      </c>
      <c r="AT131" s="36" t="s">
        <v>339</v>
      </c>
      <c r="AU131" s="36" t="s">
        <v>339</v>
      </c>
      <c r="AV131" s="36" t="s">
        <v>339</v>
      </c>
      <c r="AW131" s="36" t="s">
        <v>339</v>
      </c>
      <c r="AX131" s="36" t="s">
        <v>339</v>
      </c>
      <c r="AY131" s="36" t="s">
        <v>339</v>
      </c>
      <c r="AZ131" s="36" t="s">
        <v>339</v>
      </c>
      <c r="BA131" s="36" t="s">
        <v>339</v>
      </c>
      <c r="BB131" s="36" t="s">
        <v>339</v>
      </c>
      <c r="BC131" s="36" t="s">
        <v>339</v>
      </c>
      <c r="BD131" s="36" t="s">
        <v>339</v>
      </c>
      <c r="BE131" s="36" t="s">
        <v>339</v>
      </c>
      <c r="BF131" s="36" t="s">
        <v>339</v>
      </c>
      <c r="BG131" s="36" t="s">
        <v>339</v>
      </c>
      <c r="BH131" s="36" t="s">
        <v>339</v>
      </c>
      <c r="BI131" s="36" t="s">
        <v>339</v>
      </c>
      <c r="BJ131" s="36" t="s">
        <v>339</v>
      </c>
      <c r="BK131" s="36" t="s">
        <v>339</v>
      </c>
      <c r="BL131" s="36" t="s">
        <v>339</v>
      </c>
    </row>
    <row r="132" spans="1:64" s="37" customFormat="1" x14ac:dyDescent="0.2">
      <c r="A132" s="34">
        <v>129</v>
      </c>
      <c r="B132" s="34" t="s">
        <v>3</v>
      </c>
      <c r="C132" s="34" t="s">
        <v>4</v>
      </c>
      <c r="D132" s="41" t="s">
        <v>339</v>
      </c>
      <c r="E132" s="36" t="s">
        <v>339</v>
      </c>
      <c r="F132" s="36" t="s">
        <v>339</v>
      </c>
      <c r="G132" s="36" t="s">
        <v>339</v>
      </c>
      <c r="H132" s="36" t="s">
        <v>339</v>
      </c>
      <c r="I132" s="36" t="s">
        <v>339</v>
      </c>
      <c r="J132" s="36" t="s">
        <v>339</v>
      </c>
      <c r="K132" s="36" t="s">
        <v>339</v>
      </c>
      <c r="L132" s="36" t="s">
        <v>339</v>
      </c>
      <c r="M132" s="36" t="s">
        <v>339</v>
      </c>
      <c r="N132" s="36" t="s">
        <v>339</v>
      </c>
      <c r="O132" s="36" t="s">
        <v>339</v>
      </c>
      <c r="P132" s="36" t="s">
        <v>339</v>
      </c>
      <c r="Q132" s="36" t="s">
        <v>339</v>
      </c>
      <c r="R132" s="36" t="s">
        <v>339</v>
      </c>
      <c r="S132" s="36" t="s">
        <v>339</v>
      </c>
      <c r="T132" s="36" t="s">
        <v>339</v>
      </c>
      <c r="U132" s="36" t="s">
        <v>339</v>
      </c>
      <c r="V132" s="36" t="s">
        <v>339</v>
      </c>
      <c r="W132" s="36" t="s">
        <v>339</v>
      </c>
      <c r="X132" s="36" t="s">
        <v>339</v>
      </c>
      <c r="Y132" s="36" t="s">
        <v>339</v>
      </c>
      <c r="Z132" s="36" t="s">
        <v>339</v>
      </c>
      <c r="AA132" s="36" t="s">
        <v>339</v>
      </c>
      <c r="AB132" s="36" t="s">
        <v>339</v>
      </c>
      <c r="AC132" s="36" t="s">
        <v>339</v>
      </c>
      <c r="AD132" s="36" t="s">
        <v>339</v>
      </c>
      <c r="AE132" s="36" t="s">
        <v>339</v>
      </c>
      <c r="AF132" s="36" t="s">
        <v>339</v>
      </c>
      <c r="AG132" s="36" t="s">
        <v>339</v>
      </c>
      <c r="AH132" s="36" t="s">
        <v>339</v>
      </c>
      <c r="AI132" s="36" t="s">
        <v>339</v>
      </c>
      <c r="AJ132" s="36" t="s">
        <v>339</v>
      </c>
      <c r="AK132" s="36" t="s">
        <v>339</v>
      </c>
      <c r="AL132" s="36" t="s">
        <v>339</v>
      </c>
      <c r="AM132" s="36" t="s">
        <v>339</v>
      </c>
      <c r="AN132" s="36" t="s">
        <v>339</v>
      </c>
      <c r="AO132" s="36" t="s">
        <v>339</v>
      </c>
      <c r="AP132" s="36" t="s">
        <v>339</v>
      </c>
      <c r="AQ132" s="36" t="s">
        <v>339</v>
      </c>
      <c r="AR132" s="36" t="s">
        <v>339</v>
      </c>
      <c r="AS132" s="36" t="s">
        <v>339</v>
      </c>
      <c r="AT132" s="36" t="s">
        <v>339</v>
      </c>
      <c r="AU132" s="36" t="s">
        <v>339</v>
      </c>
      <c r="AV132" s="36" t="s">
        <v>339</v>
      </c>
      <c r="AW132" s="36" t="s">
        <v>339</v>
      </c>
      <c r="AX132" s="36" t="s">
        <v>339</v>
      </c>
      <c r="AY132" s="36" t="s">
        <v>339</v>
      </c>
      <c r="AZ132" s="36" t="s">
        <v>339</v>
      </c>
      <c r="BA132" s="36" t="s">
        <v>339</v>
      </c>
      <c r="BB132" s="36" t="s">
        <v>339</v>
      </c>
      <c r="BC132" s="36" t="s">
        <v>339</v>
      </c>
      <c r="BD132" s="36" t="s">
        <v>339</v>
      </c>
      <c r="BE132" s="36" t="s">
        <v>339</v>
      </c>
      <c r="BF132" s="36" t="s">
        <v>339</v>
      </c>
      <c r="BG132" s="36" t="s">
        <v>339</v>
      </c>
      <c r="BH132" s="36" t="s">
        <v>339</v>
      </c>
      <c r="BI132" s="36" t="s">
        <v>339</v>
      </c>
      <c r="BJ132" s="36" t="s">
        <v>339</v>
      </c>
      <c r="BK132" s="36" t="s">
        <v>339</v>
      </c>
      <c r="BL132" s="36" t="s">
        <v>339</v>
      </c>
    </row>
    <row r="133" spans="1:64" s="37" customFormat="1" x14ac:dyDescent="0.2">
      <c r="A133" s="34">
        <v>130</v>
      </c>
      <c r="B133" s="34" t="s">
        <v>14</v>
      </c>
      <c r="C133" s="34" t="s">
        <v>15</v>
      </c>
      <c r="D133" s="41" t="s">
        <v>339</v>
      </c>
      <c r="E133" s="36" t="s">
        <v>339</v>
      </c>
      <c r="F133" s="36" t="s">
        <v>339</v>
      </c>
      <c r="G133" s="36" t="s">
        <v>339</v>
      </c>
      <c r="H133" s="36" t="s">
        <v>339</v>
      </c>
      <c r="I133" s="36" t="s">
        <v>339</v>
      </c>
      <c r="J133" s="36" t="s">
        <v>339</v>
      </c>
      <c r="K133" s="36" t="s">
        <v>339</v>
      </c>
      <c r="L133" s="36" t="s">
        <v>339</v>
      </c>
      <c r="M133" s="36" t="s">
        <v>339</v>
      </c>
      <c r="N133" s="36" t="s">
        <v>339</v>
      </c>
      <c r="O133" s="36" t="s">
        <v>339</v>
      </c>
      <c r="P133" s="36" t="s">
        <v>339</v>
      </c>
      <c r="Q133" s="36" t="s">
        <v>339</v>
      </c>
      <c r="R133" s="36" t="s">
        <v>339</v>
      </c>
      <c r="S133" s="36" t="s">
        <v>339</v>
      </c>
      <c r="T133" s="36" t="s">
        <v>339</v>
      </c>
      <c r="U133" s="36" t="s">
        <v>339</v>
      </c>
      <c r="V133" s="36" t="s">
        <v>339</v>
      </c>
      <c r="W133" s="36" t="s">
        <v>339</v>
      </c>
      <c r="X133" s="36" t="s">
        <v>339</v>
      </c>
      <c r="Y133" s="36" t="s">
        <v>339</v>
      </c>
      <c r="Z133" s="36" t="s">
        <v>339</v>
      </c>
      <c r="AA133" s="36" t="s">
        <v>339</v>
      </c>
      <c r="AB133" s="36" t="s">
        <v>339</v>
      </c>
      <c r="AC133" s="36" t="s">
        <v>339</v>
      </c>
      <c r="AD133" s="36" t="s">
        <v>339</v>
      </c>
      <c r="AE133" s="36" t="s">
        <v>339</v>
      </c>
      <c r="AF133" s="36" t="s">
        <v>339</v>
      </c>
      <c r="AG133" s="36" t="s">
        <v>339</v>
      </c>
      <c r="AH133" s="36" t="s">
        <v>339</v>
      </c>
      <c r="AI133" s="36" t="s">
        <v>339</v>
      </c>
      <c r="AJ133" s="36" t="s">
        <v>339</v>
      </c>
      <c r="AK133" s="36" t="s">
        <v>339</v>
      </c>
      <c r="AL133" s="36" t="s">
        <v>339</v>
      </c>
      <c r="AM133" s="36" t="s">
        <v>339</v>
      </c>
      <c r="AN133" s="36" t="s">
        <v>339</v>
      </c>
      <c r="AO133" s="36" t="s">
        <v>339</v>
      </c>
      <c r="AP133" s="36" t="s">
        <v>339</v>
      </c>
      <c r="AQ133" s="36" t="s">
        <v>339</v>
      </c>
      <c r="AR133" s="36" t="s">
        <v>339</v>
      </c>
      <c r="AS133" s="36" t="s">
        <v>339</v>
      </c>
      <c r="AT133" s="36" t="s">
        <v>339</v>
      </c>
      <c r="AU133" s="36" t="s">
        <v>339</v>
      </c>
      <c r="AV133" s="36" t="s">
        <v>339</v>
      </c>
      <c r="AW133" s="36" t="s">
        <v>339</v>
      </c>
      <c r="AX133" s="36" t="s">
        <v>339</v>
      </c>
      <c r="AY133" s="36" t="s">
        <v>339</v>
      </c>
      <c r="AZ133" s="36" t="s">
        <v>339</v>
      </c>
      <c r="BA133" s="36" t="s">
        <v>339</v>
      </c>
      <c r="BB133" s="36" t="s">
        <v>339</v>
      </c>
      <c r="BC133" s="36" t="s">
        <v>339</v>
      </c>
      <c r="BD133" s="36" t="s">
        <v>339</v>
      </c>
      <c r="BE133" s="36" t="s">
        <v>339</v>
      </c>
      <c r="BF133" s="36" t="s">
        <v>339</v>
      </c>
      <c r="BG133" s="36" t="s">
        <v>339</v>
      </c>
      <c r="BH133" s="36" t="s">
        <v>339</v>
      </c>
      <c r="BI133" s="36" t="s">
        <v>339</v>
      </c>
      <c r="BJ133" s="36" t="s">
        <v>339</v>
      </c>
      <c r="BK133" s="36" t="s">
        <v>339</v>
      </c>
      <c r="BL133" s="36" t="s">
        <v>339</v>
      </c>
    </row>
    <row r="134" spans="1:64" s="37" customFormat="1" x14ac:dyDescent="0.2">
      <c r="A134" s="34">
        <v>131</v>
      </c>
      <c r="B134" s="34" t="s">
        <v>14</v>
      </c>
      <c r="C134" s="34" t="s">
        <v>16</v>
      </c>
      <c r="D134" s="41" t="s">
        <v>339</v>
      </c>
      <c r="E134" s="36" t="s">
        <v>339</v>
      </c>
      <c r="F134" s="36" t="s">
        <v>339</v>
      </c>
      <c r="G134" s="36" t="s">
        <v>339</v>
      </c>
      <c r="H134" s="36" t="s">
        <v>339</v>
      </c>
      <c r="I134" s="36" t="s">
        <v>339</v>
      </c>
      <c r="J134" s="36" t="s">
        <v>339</v>
      </c>
      <c r="K134" s="36" t="s">
        <v>339</v>
      </c>
      <c r="L134" s="36" t="s">
        <v>339</v>
      </c>
      <c r="M134" s="36" t="s">
        <v>339</v>
      </c>
      <c r="N134" s="36" t="s">
        <v>339</v>
      </c>
      <c r="O134" s="36" t="s">
        <v>339</v>
      </c>
      <c r="P134" s="36" t="s">
        <v>339</v>
      </c>
      <c r="Q134" s="36" t="s">
        <v>339</v>
      </c>
      <c r="R134" s="36" t="s">
        <v>339</v>
      </c>
      <c r="S134" s="36" t="s">
        <v>339</v>
      </c>
      <c r="T134" s="36" t="s">
        <v>339</v>
      </c>
      <c r="U134" s="36" t="s">
        <v>339</v>
      </c>
      <c r="V134" s="36" t="s">
        <v>339</v>
      </c>
      <c r="W134" s="36" t="s">
        <v>339</v>
      </c>
      <c r="X134" s="36" t="s">
        <v>339</v>
      </c>
      <c r="Y134" s="36" t="s">
        <v>339</v>
      </c>
      <c r="Z134" s="36" t="s">
        <v>339</v>
      </c>
      <c r="AA134" s="36" t="s">
        <v>339</v>
      </c>
      <c r="AB134" s="36" t="s">
        <v>339</v>
      </c>
      <c r="AC134" s="36" t="s">
        <v>339</v>
      </c>
      <c r="AD134" s="36" t="s">
        <v>339</v>
      </c>
      <c r="AE134" s="36" t="s">
        <v>339</v>
      </c>
      <c r="AF134" s="36" t="s">
        <v>339</v>
      </c>
      <c r="AG134" s="36" t="s">
        <v>339</v>
      </c>
      <c r="AH134" s="36" t="s">
        <v>339</v>
      </c>
      <c r="AI134" s="36" t="s">
        <v>339</v>
      </c>
      <c r="AJ134" s="36" t="s">
        <v>339</v>
      </c>
      <c r="AK134" s="36" t="s">
        <v>339</v>
      </c>
      <c r="AL134" s="36" t="s">
        <v>339</v>
      </c>
      <c r="AM134" s="36" t="s">
        <v>339</v>
      </c>
      <c r="AN134" s="36" t="s">
        <v>339</v>
      </c>
      <c r="AO134" s="36" t="s">
        <v>339</v>
      </c>
      <c r="AP134" s="36" t="s">
        <v>339</v>
      </c>
      <c r="AQ134" s="36" t="s">
        <v>339</v>
      </c>
      <c r="AR134" s="36" t="s">
        <v>339</v>
      </c>
      <c r="AS134" s="36" t="s">
        <v>339</v>
      </c>
      <c r="AT134" s="36" t="s">
        <v>339</v>
      </c>
      <c r="AU134" s="36" t="s">
        <v>339</v>
      </c>
      <c r="AV134" s="36" t="s">
        <v>339</v>
      </c>
      <c r="AW134" s="36" t="s">
        <v>339</v>
      </c>
      <c r="AX134" s="36" t="s">
        <v>339</v>
      </c>
      <c r="AY134" s="36" t="s">
        <v>339</v>
      </c>
      <c r="AZ134" s="36" t="s">
        <v>339</v>
      </c>
      <c r="BA134" s="36" t="s">
        <v>339</v>
      </c>
      <c r="BB134" s="36" t="s">
        <v>339</v>
      </c>
      <c r="BC134" s="36" t="s">
        <v>339</v>
      </c>
      <c r="BD134" s="36" t="s">
        <v>339</v>
      </c>
      <c r="BE134" s="36" t="s">
        <v>339</v>
      </c>
      <c r="BF134" s="36" t="s">
        <v>339</v>
      </c>
      <c r="BG134" s="36" t="s">
        <v>339</v>
      </c>
      <c r="BH134" s="36" t="s">
        <v>339</v>
      </c>
      <c r="BI134" s="36" t="s">
        <v>339</v>
      </c>
      <c r="BJ134" s="36" t="s">
        <v>339</v>
      </c>
      <c r="BK134" s="36" t="s">
        <v>339</v>
      </c>
      <c r="BL134" s="36" t="s">
        <v>339</v>
      </c>
    </row>
    <row r="135" spans="1:64" s="37" customFormat="1" x14ac:dyDescent="0.2">
      <c r="A135" s="34">
        <v>132</v>
      </c>
      <c r="B135" s="34" t="s">
        <v>14</v>
      </c>
      <c r="C135" s="34" t="s">
        <v>17</v>
      </c>
      <c r="D135" s="41" t="s">
        <v>339</v>
      </c>
      <c r="E135" s="36" t="s">
        <v>339</v>
      </c>
      <c r="F135" s="36" t="s">
        <v>339</v>
      </c>
      <c r="G135" s="36" t="s">
        <v>339</v>
      </c>
      <c r="H135" s="36" t="s">
        <v>339</v>
      </c>
      <c r="I135" s="36" t="s">
        <v>339</v>
      </c>
      <c r="J135" s="36" t="s">
        <v>339</v>
      </c>
      <c r="K135" s="36" t="s">
        <v>339</v>
      </c>
      <c r="L135" s="36" t="s">
        <v>339</v>
      </c>
      <c r="M135" s="36" t="s">
        <v>339</v>
      </c>
      <c r="N135" s="36" t="s">
        <v>339</v>
      </c>
      <c r="O135" s="36" t="s">
        <v>339</v>
      </c>
      <c r="P135" s="36" t="s">
        <v>339</v>
      </c>
      <c r="Q135" s="36" t="s">
        <v>339</v>
      </c>
      <c r="R135" s="36" t="s">
        <v>339</v>
      </c>
      <c r="S135" s="36" t="s">
        <v>339</v>
      </c>
      <c r="T135" s="36" t="s">
        <v>339</v>
      </c>
      <c r="U135" s="36" t="s">
        <v>339</v>
      </c>
      <c r="V135" s="36" t="s">
        <v>339</v>
      </c>
      <c r="W135" s="36" t="s">
        <v>339</v>
      </c>
      <c r="X135" s="36" t="s">
        <v>339</v>
      </c>
      <c r="Y135" s="36" t="s">
        <v>339</v>
      </c>
      <c r="Z135" s="36" t="s">
        <v>339</v>
      </c>
      <c r="AA135" s="36" t="s">
        <v>339</v>
      </c>
      <c r="AB135" s="36" t="s">
        <v>339</v>
      </c>
      <c r="AC135" s="36" t="s">
        <v>339</v>
      </c>
      <c r="AD135" s="36" t="s">
        <v>339</v>
      </c>
      <c r="AE135" s="36" t="s">
        <v>339</v>
      </c>
      <c r="AF135" s="36" t="s">
        <v>339</v>
      </c>
      <c r="AG135" s="36" t="s">
        <v>339</v>
      </c>
      <c r="AH135" s="36" t="s">
        <v>339</v>
      </c>
      <c r="AI135" s="36" t="s">
        <v>339</v>
      </c>
      <c r="AJ135" s="36" t="s">
        <v>339</v>
      </c>
      <c r="AK135" s="36" t="s">
        <v>339</v>
      </c>
      <c r="AL135" s="36" t="s">
        <v>339</v>
      </c>
      <c r="AM135" s="36" t="s">
        <v>339</v>
      </c>
      <c r="AN135" s="36" t="s">
        <v>339</v>
      </c>
      <c r="AO135" s="36" t="s">
        <v>339</v>
      </c>
      <c r="AP135" s="36" t="s">
        <v>339</v>
      </c>
      <c r="AQ135" s="36" t="s">
        <v>339</v>
      </c>
      <c r="AR135" s="36" t="s">
        <v>339</v>
      </c>
      <c r="AS135" s="36" t="s">
        <v>339</v>
      </c>
      <c r="AT135" s="36" t="s">
        <v>339</v>
      </c>
      <c r="AU135" s="36" t="s">
        <v>339</v>
      </c>
      <c r="AV135" s="36" t="s">
        <v>339</v>
      </c>
      <c r="AW135" s="36" t="s">
        <v>339</v>
      </c>
      <c r="AX135" s="36" t="s">
        <v>339</v>
      </c>
      <c r="AY135" s="36" t="s">
        <v>339</v>
      </c>
      <c r="AZ135" s="36" t="s">
        <v>339</v>
      </c>
      <c r="BA135" s="36" t="s">
        <v>339</v>
      </c>
      <c r="BB135" s="36" t="s">
        <v>339</v>
      </c>
      <c r="BC135" s="36" t="s">
        <v>339</v>
      </c>
      <c r="BD135" s="36" t="s">
        <v>339</v>
      </c>
      <c r="BE135" s="36" t="s">
        <v>339</v>
      </c>
      <c r="BF135" s="36" t="s">
        <v>339</v>
      </c>
      <c r="BG135" s="36" t="s">
        <v>339</v>
      </c>
      <c r="BH135" s="36" t="s">
        <v>339</v>
      </c>
      <c r="BI135" s="36" t="s">
        <v>339</v>
      </c>
      <c r="BJ135" s="36" t="s">
        <v>339</v>
      </c>
      <c r="BK135" s="36" t="s">
        <v>339</v>
      </c>
      <c r="BL135" s="36" t="s">
        <v>339</v>
      </c>
    </row>
    <row r="136" spans="1:64" s="37" customFormat="1" x14ac:dyDescent="0.2">
      <c r="A136" s="34">
        <v>133</v>
      </c>
      <c r="B136" s="34" t="s">
        <v>14</v>
      </c>
      <c r="C136" s="34" t="s">
        <v>18</v>
      </c>
      <c r="D136" s="41" t="s">
        <v>339</v>
      </c>
      <c r="E136" s="36" t="s">
        <v>339</v>
      </c>
      <c r="F136" s="36" t="s">
        <v>339</v>
      </c>
      <c r="G136" s="36" t="s">
        <v>339</v>
      </c>
      <c r="H136" s="36" t="s">
        <v>339</v>
      </c>
      <c r="I136" s="36" t="s">
        <v>339</v>
      </c>
      <c r="J136" s="36" t="s">
        <v>339</v>
      </c>
      <c r="K136" s="36" t="s">
        <v>339</v>
      </c>
      <c r="L136" s="36" t="s">
        <v>339</v>
      </c>
      <c r="M136" s="36" t="s">
        <v>339</v>
      </c>
      <c r="N136" s="36" t="s">
        <v>339</v>
      </c>
      <c r="O136" s="36" t="s">
        <v>339</v>
      </c>
      <c r="P136" s="36" t="s">
        <v>339</v>
      </c>
      <c r="Q136" s="36" t="s">
        <v>339</v>
      </c>
      <c r="R136" s="36" t="s">
        <v>339</v>
      </c>
      <c r="S136" s="36" t="s">
        <v>339</v>
      </c>
      <c r="T136" s="36" t="s">
        <v>339</v>
      </c>
      <c r="U136" s="36" t="s">
        <v>339</v>
      </c>
      <c r="V136" s="36" t="s">
        <v>339</v>
      </c>
      <c r="W136" s="36" t="s">
        <v>339</v>
      </c>
      <c r="X136" s="36" t="s">
        <v>339</v>
      </c>
      <c r="Y136" s="36" t="s">
        <v>339</v>
      </c>
      <c r="Z136" s="36" t="s">
        <v>339</v>
      </c>
      <c r="AA136" s="36" t="s">
        <v>339</v>
      </c>
      <c r="AB136" s="36" t="s">
        <v>339</v>
      </c>
      <c r="AC136" s="36" t="s">
        <v>339</v>
      </c>
      <c r="AD136" s="36" t="s">
        <v>339</v>
      </c>
      <c r="AE136" s="36" t="s">
        <v>339</v>
      </c>
      <c r="AF136" s="36" t="s">
        <v>339</v>
      </c>
      <c r="AG136" s="36" t="s">
        <v>339</v>
      </c>
      <c r="AH136" s="36" t="s">
        <v>339</v>
      </c>
      <c r="AI136" s="36" t="s">
        <v>339</v>
      </c>
      <c r="AJ136" s="36" t="s">
        <v>339</v>
      </c>
      <c r="AK136" s="36" t="s">
        <v>339</v>
      </c>
      <c r="AL136" s="36" t="s">
        <v>339</v>
      </c>
      <c r="AM136" s="36" t="s">
        <v>339</v>
      </c>
      <c r="AN136" s="36" t="s">
        <v>339</v>
      </c>
      <c r="AO136" s="36" t="s">
        <v>339</v>
      </c>
      <c r="AP136" s="36" t="s">
        <v>339</v>
      </c>
      <c r="AQ136" s="36" t="s">
        <v>339</v>
      </c>
      <c r="AR136" s="36" t="s">
        <v>339</v>
      </c>
      <c r="AS136" s="36" t="s">
        <v>339</v>
      </c>
      <c r="AT136" s="36" t="s">
        <v>339</v>
      </c>
      <c r="AU136" s="36" t="s">
        <v>339</v>
      </c>
      <c r="AV136" s="36" t="s">
        <v>339</v>
      </c>
      <c r="AW136" s="36" t="s">
        <v>339</v>
      </c>
      <c r="AX136" s="36" t="s">
        <v>339</v>
      </c>
      <c r="AY136" s="36" t="s">
        <v>339</v>
      </c>
      <c r="AZ136" s="36" t="s">
        <v>339</v>
      </c>
      <c r="BA136" s="36" t="s">
        <v>339</v>
      </c>
      <c r="BB136" s="36" t="s">
        <v>339</v>
      </c>
      <c r="BC136" s="36" t="s">
        <v>339</v>
      </c>
      <c r="BD136" s="36" t="s">
        <v>339</v>
      </c>
      <c r="BE136" s="36" t="s">
        <v>339</v>
      </c>
      <c r="BF136" s="36" t="s">
        <v>339</v>
      </c>
      <c r="BG136" s="36" t="s">
        <v>339</v>
      </c>
      <c r="BH136" s="36" t="s">
        <v>339</v>
      </c>
      <c r="BI136" s="36" t="s">
        <v>339</v>
      </c>
      <c r="BJ136" s="36" t="s">
        <v>339</v>
      </c>
      <c r="BK136" s="36" t="s">
        <v>339</v>
      </c>
      <c r="BL136" s="36" t="s">
        <v>339</v>
      </c>
    </row>
    <row r="137" spans="1:64" s="37" customFormat="1" x14ac:dyDescent="0.2">
      <c r="A137" s="34">
        <v>134</v>
      </c>
      <c r="B137" s="34" t="s">
        <v>14</v>
      </c>
      <c r="C137" s="34" t="s">
        <v>19</v>
      </c>
      <c r="D137" s="41" t="s">
        <v>339</v>
      </c>
      <c r="E137" s="36" t="s">
        <v>339</v>
      </c>
      <c r="F137" s="36" t="s">
        <v>339</v>
      </c>
      <c r="G137" s="36" t="s">
        <v>339</v>
      </c>
      <c r="H137" s="36" t="s">
        <v>339</v>
      </c>
      <c r="I137" s="36" t="s">
        <v>339</v>
      </c>
      <c r="J137" s="36" t="s">
        <v>339</v>
      </c>
      <c r="K137" s="36" t="s">
        <v>339</v>
      </c>
      <c r="L137" s="36" t="s">
        <v>339</v>
      </c>
      <c r="M137" s="36" t="s">
        <v>339</v>
      </c>
      <c r="N137" s="36" t="s">
        <v>339</v>
      </c>
      <c r="O137" s="36" t="s">
        <v>339</v>
      </c>
      <c r="P137" s="36" t="s">
        <v>339</v>
      </c>
      <c r="Q137" s="36" t="s">
        <v>339</v>
      </c>
      <c r="R137" s="36" t="s">
        <v>339</v>
      </c>
      <c r="S137" s="36" t="s">
        <v>339</v>
      </c>
      <c r="T137" s="36" t="s">
        <v>339</v>
      </c>
      <c r="U137" s="36" t="s">
        <v>339</v>
      </c>
      <c r="V137" s="36" t="s">
        <v>339</v>
      </c>
      <c r="W137" s="36" t="s">
        <v>339</v>
      </c>
      <c r="X137" s="36" t="s">
        <v>339</v>
      </c>
      <c r="Y137" s="36" t="s">
        <v>339</v>
      </c>
      <c r="Z137" s="36" t="s">
        <v>339</v>
      </c>
      <c r="AA137" s="36" t="s">
        <v>339</v>
      </c>
      <c r="AB137" s="36" t="s">
        <v>339</v>
      </c>
      <c r="AC137" s="36" t="s">
        <v>339</v>
      </c>
      <c r="AD137" s="36" t="s">
        <v>339</v>
      </c>
      <c r="AE137" s="36" t="s">
        <v>339</v>
      </c>
      <c r="AF137" s="36" t="s">
        <v>339</v>
      </c>
      <c r="AG137" s="36" t="s">
        <v>339</v>
      </c>
      <c r="AH137" s="36" t="s">
        <v>339</v>
      </c>
      <c r="AI137" s="36" t="s">
        <v>339</v>
      </c>
      <c r="AJ137" s="36" t="s">
        <v>339</v>
      </c>
      <c r="AK137" s="36" t="s">
        <v>339</v>
      </c>
      <c r="AL137" s="36" t="s">
        <v>339</v>
      </c>
      <c r="AM137" s="36" t="s">
        <v>339</v>
      </c>
      <c r="AN137" s="36" t="s">
        <v>339</v>
      </c>
      <c r="AO137" s="36" t="s">
        <v>339</v>
      </c>
      <c r="AP137" s="36" t="s">
        <v>339</v>
      </c>
      <c r="AQ137" s="36" t="s">
        <v>339</v>
      </c>
      <c r="AR137" s="36" t="s">
        <v>339</v>
      </c>
      <c r="AS137" s="36" t="s">
        <v>339</v>
      </c>
      <c r="AT137" s="36" t="s">
        <v>339</v>
      </c>
      <c r="AU137" s="36" t="s">
        <v>339</v>
      </c>
      <c r="AV137" s="36" t="s">
        <v>339</v>
      </c>
      <c r="AW137" s="36" t="s">
        <v>339</v>
      </c>
      <c r="AX137" s="36" t="s">
        <v>339</v>
      </c>
      <c r="AY137" s="36" t="s">
        <v>339</v>
      </c>
      <c r="AZ137" s="36" t="s">
        <v>339</v>
      </c>
      <c r="BA137" s="36" t="s">
        <v>339</v>
      </c>
      <c r="BB137" s="36" t="s">
        <v>339</v>
      </c>
      <c r="BC137" s="36" t="s">
        <v>339</v>
      </c>
      <c r="BD137" s="36" t="s">
        <v>339</v>
      </c>
      <c r="BE137" s="36" t="s">
        <v>339</v>
      </c>
      <c r="BF137" s="36" t="s">
        <v>339</v>
      </c>
      <c r="BG137" s="36" t="s">
        <v>339</v>
      </c>
      <c r="BH137" s="36" t="s">
        <v>339</v>
      </c>
      <c r="BI137" s="36" t="s">
        <v>339</v>
      </c>
      <c r="BJ137" s="36" t="s">
        <v>339</v>
      </c>
      <c r="BK137" s="36" t="s">
        <v>339</v>
      </c>
      <c r="BL137" s="36" t="s">
        <v>339</v>
      </c>
    </row>
    <row r="138" spans="1:64" s="37" customFormat="1" x14ac:dyDescent="0.2">
      <c r="A138" s="34">
        <v>135</v>
      </c>
      <c r="B138" s="34" t="s">
        <v>14</v>
      </c>
      <c r="C138" s="34" t="s">
        <v>20</v>
      </c>
      <c r="D138" s="41" t="s">
        <v>339</v>
      </c>
      <c r="E138" s="36" t="s">
        <v>339</v>
      </c>
      <c r="F138" s="36" t="s">
        <v>339</v>
      </c>
      <c r="G138" s="36" t="s">
        <v>339</v>
      </c>
      <c r="H138" s="36" t="s">
        <v>339</v>
      </c>
      <c r="I138" s="36" t="s">
        <v>339</v>
      </c>
      <c r="J138" s="36" t="s">
        <v>339</v>
      </c>
      <c r="K138" s="36" t="s">
        <v>339</v>
      </c>
      <c r="L138" s="36" t="s">
        <v>339</v>
      </c>
      <c r="M138" s="36" t="s">
        <v>339</v>
      </c>
      <c r="N138" s="36" t="s">
        <v>339</v>
      </c>
      <c r="O138" s="36" t="s">
        <v>339</v>
      </c>
      <c r="P138" s="36" t="s">
        <v>339</v>
      </c>
      <c r="Q138" s="36" t="s">
        <v>339</v>
      </c>
      <c r="R138" s="36" t="s">
        <v>339</v>
      </c>
      <c r="S138" s="36" t="s">
        <v>339</v>
      </c>
      <c r="T138" s="36" t="s">
        <v>339</v>
      </c>
      <c r="U138" s="36" t="s">
        <v>339</v>
      </c>
      <c r="V138" s="36" t="s">
        <v>339</v>
      </c>
      <c r="W138" s="36" t="s">
        <v>339</v>
      </c>
      <c r="X138" s="36" t="s">
        <v>339</v>
      </c>
      <c r="Y138" s="36" t="s">
        <v>339</v>
      </c>
      <c r="Z138" s="36" t="s">
        <v>339</v>
      </c>
      <c r="AA138" s="36" t="s">
        <v>339</v>
      </c>
      <c r="AB138" s="36" t="s">
        <v>339</v>
      </c>
      <c r="AC138" s="36" t="s">
        <v>339</v>
      </c>
      <c r="AD138" s="36" t="s">
        <v>339</v>
      </c>
      <c r="AE138" s="36" t="s">
        <v>339</v>
      </c>
      <c r="AF138" s="36" t="s">
        <v>339</v>
      </c>
      <c r="AG138" s="36" t="s">
        <v>339</v>
      </c>
      <c r="AH138" s="36" t="s">
        <v>339</v>
      </c>
      <c r="AI138" s="36" t="s">
        <v>339</v>
      </c>
      <c r="AJ138" s="36" t="s">
        <v>339</v>
      </c>
      <c r="AK138" s="36" t="s">
        <v>339</v>
      </c>
      <c r="AL138" s="36" t="s">
        <v>339</v>
      </c>
      <c r="AM138" s="36" t="s">
        <v>339</v>
      </c>
      <c r="AN138" s="36" t="s">
        <v>339</v>
      </c>
      <c r="AO138" s="36" t="s">
        <v>339</v>
      </c>
      <c r="AP138" s="36" t="s">
        <v>339</v>
      </c>
      <c r="AQ138" s="36" t="s">
        <v>339</v>
      </c>
      <c r="AR138" s="36" t="s">
        <v>339</v>
      </c>
      <c r="AS138" s="36" t="s">
        <v>339</v>
      </c>
      <c r="AT138" s="36" t="s">
        <v>339</v>
      </c>
      <c r="AU138" s="36" t="s">
        <v>339</v>
      </c>
      <c r="AV138" s="36" t="s">
        <v>339</v>
      </c>
      <c r="AW138" s="36" t="s">
        <v>339</v>
      </c>
      <c r="AX138" s="36" t="s">
        <v>339</v>
      </c>
      <c r="AY138" s="36" t="s">
        <v>339</v>
      </c>
      <c r="AZ138" s="36" t="s">
        <v>339</v>
      </c>
      <c r="BA138" s="36" t="s">
        <v>339</v>
      </c>
      <c r="BB138" s="36" t="s">
        <v>339</v>
      </c>
      <c r="BC138" s="36" t="s">
        <v>339</v>
      </c>
      <c r="BD138" s="36" t="s">
        <v>339</v>
      </c>
      <c r="BE138" s="36" t="s">
        <v>339</v>
      </c>
      <c r="BF138" s="36" t="s">
        <v>339</v>
      </c>
      <c r="BG138" s="36" t="s">
        <v>339</v>
      </c>
      <c r="BH138" s="36" t="s">
        <v>339</v>
      </c>
      <c r="BI138" s="36" t="s">
        <v>339</v>
      </c>
      <c r="BJ138" s="36" t="s">
        <v>339</v>
      </c>
      <c r="BK138" s="36" t="s">
        <v>339</v>
      </c>
      <c r="BL138" s="36" t="s">
        <v>339</v>
      </c>
    </row>
    <row r="139" spans="1:64" s="37" customFormat="1" x14ac:dyDescent="0.2">
      <c r="A139" s="34">
        <v>136</v>
      </c>
      <c r="B139" s="34" t="s">
        <v>14</v>
      </c>
      <c r="C139" s="34" t="s">
        <v>21</v>
      </c>
      <c r="D139" s="41" t="s">
        <v>339</v>
      </c>
      <c r="E139" s="36" t="s">
        <v>339</v>
      </c>
      <c r="F139" s="36" t="s">
        <v>339</v>
      </c>
      <c r="G139" s="36" t="s">
        <v>339</v>
      </c>
      <c r="H139" s="36" t="s">
        <v>339</v>
      </c>
      <c r="I139" s="36" t="s">
        <v>339</v>
      </c>
      <c r="J139" s="36" t="s">
        <v>339</v>
      </c>
      <c r="K139" s="36" t="s">
        <v>339</v>
      </c>
      <c r="L139" s="36" t="s">
        <v>339</v>
      </c>
      <c r="M139" s="36" t="s">
        <v>339</v>
      </c>
      <c r="N139" s="36" t="s">
        <v>339</v>
      </c>
      <c r="O139" s="36" t="s">
        <v>339</v>
      </c>
      <c r="P139" s="36" t="s">
        <v>339</v>
      </c>
      <c r="Q139" s="36" t="s">
        <v>339</v>
      </c>
      <c r="R139" s="36" t="s">
        <v>339</v>
      </c>
      <c r="S139" s="36" t="s">
        <v>339</v>
      </c>
      <c r="T139" s="36" t="s">
        <v>339</v>
      </c>
      <c r="U139" s="36" t="s">
        <v>339</v>
      </c>
      <c r="V139" s="36" t="s">
        <v>339</v>
      </c>
      <c r="W139" s="36" t="s">
        <v>339</v>
      </c>
      <c r="X139" s="36" t="s">
        <v>339</v>
      </c>
      <c r="Y139" s="36" t="s">
        <v>339</v>
      </c>
      <c r="Z139" s="36" t="s">
        <v>339</v>
      </c>
      <c r="AA139" s="36" t="s">
        <v>339</v>
      </c>
      <c r="AB139" s="36" t="s">
        <v>339</v>
      </c>
      <c r="AC139" s="36" t="s">
        <v>339</v>
      </c>
      <c r="AD139" s="36" t="s">
        <v>339</v>
      </c>
      <c r="AE139" s="36" t="s">
        <v>339</v>
      </c>
      <c r="AF139" s="36" t="s">
        <v>339</v>
      </c>
      <c r="AG139" s="36" t="s">
        <v>339</v>
      </c>
      <c r="AH139" s="36" t="s">
        <v>339</v>
      </c>
      <c r="AI139" s="36" t="s">
        <v>339</v>
      </c>
      <c r="AJ139" s="36" t="s">
        <v>339</v>
      </c>
      <c r="AK139" s="36" t="s">
        <v>339</v>
      </c>
      <c r="AL139" s="36" t="s">
        <v>339</v>
      </c>
      <c r="AM139" s="36" t="s">
        <v>339</v>
      </c>
      <c r="AN139" s="36" t="s">
        <v>339</v>
      </c>
      <c r="AO139" s="36" t="s">
        <v>339</v>
      </c>
      <c r="AP139" s="36" t="s">
        <v>339</v>
      </c>
      <c r="AQ139" s="36" t="s">
        <v>339</v>
      </c>
      <c r="AR139" s="36" t="s">
        <v>339</v>
      </c>
      <c r="AS139" s="36" t="s">
        <v>339</v>
      </c>
      <c r="AT139" s="36" t="s">
        <v>339</v>
      </c>
      <c r="AU139" s="36" t="s">
        <v>339</v>
      </c>
      <c r="AV139" s="36" t="s">
        <v>339</v>
      </c>
      <c r="AW139" s="36" t="s">
        <v>339</v>
      </c>
      <c r="AX139" s="36" t="s">
        <v>339</v>
      </c>
      <c r="AY139" s="36" t="s">
        <v>339</v>
      </c>
      <c r="AZ139" s="36" t="s">
        <v>339</v>
      </c>
      <c r="BA139" s="36" t="s">
        <v>339</v>
      </c>
      <c r="BB139" s="36" t="s">
        <v>339</v>
      </c>
      <c r="BC139" s="36" t="s">
        <v>339</v>
      </c>
      <c r="BD139" s="36" t="s">
        <v>339</v>
      </c>
      <c r="BE139" s="36" t="s">
        <v>339</v>
      </c>
      <c r="BF139" s="36" t="s">
        <v>339</v>
      </c>
      <c r="BG139" s="36" t="s">
        <v>339</v>
      </c>
      <c r="BH139" s="36" t="s">
        <v>339</v>
      </c>
      <c r="BI139" s="36" t="s">
        <v>339</v>
      </c>
      <c r="BJ139" s="36" t="s">
        <v>339</v>
      </c>
      <c r="BK139" s="36" t="s">
        <v>339</v>
      </c>
      <c r="BL139" s="36" t="s">
        <v>339</v>
      </c>
    </row>
    <row r="140" spans="1:64" s="37" customFormat="1" x14ac:dyDescent="0.2">
      <c r="A140" s="34">
        <v>137</v>
      </c>
      <c r="B140" s="34" t="s">
        <v>14</v>
      </c>
      <c r="C140" s="34" t="s">
        <v>22</v>
      </c>
      <c r="D140" s="41" t="s">
        <v>339</v>
      </c>
      <c r="E140" s="36" t="s">
        <v>339</v>
      </c>
      <c r="F140" s="36" t="s">
        <v>339</v>
      </c>
      <c r="G140" s="36" t="s">
        <v>339</v>
      </c>
      <c r="H140" s="36" t="s">
        <v>339</v>
      </c>
      <c r="I140" s="36" t="s">
        <v>339</v>
      </c>
      <c r="J140" s="36" t="s">
        <v>339</v>
      </c>
      <c r="K140" s="36" t="s">
        <v>339</v>
      </c>
      <c r="L140" s="36" t="s">
        <v>339</v>
      </c>
      <c r="M140" s="36" t="s">
        <v>339</v>
      </c>
      <c r="N140" s="36" t="s">
        <v>339</v>
      </c>
      <c r="O140" s="36" t="s">
        <v>339</v>
      </c>
      <c r="P140" s="36" t="s">
        <v>339</v>
      </c>
      <c r="Q140" s="36" t="s">
        <v>339</v>
      </c>
      <c r="R140" s="36" t="s">
        <v>339</v>
      </c>
      <c r="S140" s="36" t="s">
        <v>339</v>
      </c>
      <c r="T140" s="36" t="s">
        <v>339</v>
      </c>
      <c r="U140" s="36" t="s">
        <v>339</v>
      </c>
      <c r="V140" s="36" t="s">
        <v>339</v>
      </c>
      <c r="W140" s="36" t="s">
        <v>339</v>
      </c>
      <c r="X140" s="36" t="s">
        <v>339</v>
      </c>
      <c r="Y140" s="36" t="s">
        <v>339</v>
      </c>
      <c r="Z140" s="36" t="s">
        <v>339</v>
      </c>
      <c r="AA140" s="36" t="s">
        <v>339</v>
      </c>
      <c r="AB140" s="36" t="s">
        <v>339</v>
      </c>
      <c r="AC140" s="36" t="s">
        <v>339</v>
      </c>
      <c r="AD140" s="36" t="s">
        <v>339</v>
      </c>
      <c r="AE140" s="36" t="s">
        <v>339</v>
      </c>
      <c r="AF140" s="36" t="s">
        <v>339</v>
      </c>
      <c r="AG140" s="36" t="s">
        <v>339</v>
      </c>
      <c r="AH140" s="36" t="s">
        <v>339</v>
      </c>
      <c r="AI140" s="36" t="s">
        <v>339</v>
      </c>
      <c r="AJ140" s="36" t="s">
        <v>339</v>
      </c>
      <c r="AK140" s="36" t="s">
        <v>339</v>
      </c>
      <c r="AL140" s="36" t="s">
        <v>339</v>
      </c>
      <c r="AM140" s="36" t="s">
        <v>339</v>
      </c>
      <c r="AN140" s="36" t="s">
        <v>339</v>
      </c>
      <c r="AO140" s="36" t="s">
        <v>339</v>
      </c>
      <c r="AP140" s="36" t="s">
        <v>339</v>
      </c>
      <c r="AQ140" s="36" t="s">
        <v>339</v>
      </c>
      <c r="AR140" s="36" t="s">
        <v>339</v>
      </c>
      <c r="AS140" s="36" t="s">
        <v>339</v>
      </c>
      <c r="AT140" s="36" t="s">
        <v>339</v>
      </c>
      <c r="AU140" s="36" t="s">
        <v>339</v>
      </c>
      <c r="AV140" s="36" t="s">
        <v>339</v>
      </c>
      <c r="AW140" s="36" t="s">
        <v>339</v>
      </c>
      <c r="AX140" s="36" t="s">
        <v>339</v>
      </c>
      <c r="AY140" s="36" t="s">
        <v>339</v>
      </c>
      <c r="AZ140" s="36" t="s">
        <v>339</v>
      </c>
      <c r="BA140" s="36" t="s">
        <v>339</v>
      </c>
      <c r="BB140" s="36" t="s">
        <v>339</v>
      </c>
      <c r="BC140" s="36" t="s">
        <v>339</v>
      </c>
      <c r="BD140" s="36" t="s">
        <v>339</v>
      </c>
      <c r="BE140" s="36" t="s">
        <v>339</v>
      </c>
      <c r="BF140" s="36" t="s">
        <v>339</v>
      </c>
      <c r="BG140" s="36" t="s">
        <v>339</v>
      </c>
      <c r="BH140" s="36" t="s">
        <v>339</v>
      </c>
      <c r="BI140" s="36" t="s">
        <v>339</v>
      </c>
      <c r="BJ140" s="36" t="s">
        <v>339</v>
      </c>
      <c r="BK140" s="36" t="s">
        <v>339</v>
      </c>
      <c r="BL140" s="36" t="s">
        <v>339</v>
      </c>
    </row>
    <row r="141" spans="1:64" s="37" customFormat="1" x14ac:dyDescent="0.2">
      <c r="A141" s="34">
        <v>138</v>
      </c>
      <c r="B141" s="34" t="s">
        <v>14</v>
      </c>
      <c r="C141" s="34" t="s">
        <v>23</v>
      </c>
      <c r="D141" s="41" t="s">
        <v>339</v>
      </c>
      <c r="E141" s="36" t="s">
        <v>339</v>
      </c>
      <c r="F141" s="36" t="s">
        <v>339</v>
      </c>
      <c r="G141" s="36" t="s">
        <v>339</v>
      </c>
      <c r="H141" s="36" t="s">
        <v>339</v>
      </c>
      <c r="I141" s="36" t="s">
        <v>339</v>
      </c>
      <c r="J141" s="36" t="s">
        <v>339</v>
      </c>
      <c r="K141" s="36" t="s">
        <v>339</v>
      </c>
      <c r="L141" s="36" t="s">
        <v>339</v>
      </c>
      <c r="M141" s="36" t="s">
        <v>339</v>
      </c>
      <c r="N141" s="36" t="s">
        <v>339</v>
      </c>
      <c r="O141" s="36" t="s">
        <v>339</v>
      </c>
      <c r="P141" s="36" t="s">
        <v>339</v>
      </c>
      <c r="Q141" s="36" t="s">
        <v>339</v>
      </c>
      <c r="R141" s="36" t="s">
        <v>339</v>
      </c>
      <c r="S141" s="36" t="s">
        <v>339</v>
      </c>
      <c r="T141" s="36" t="s">
        <v>339</v>
      </c>
      <c r="U141" s="36" t="s">
        <v>339</v>
      </c>
      <c r="V141" s="36" t="s">
        <v>339</v>
      </c>
      <c r="W141" s="36" t="s">
        <v>339</v>
      </c>
      <c r="X141" s="36" t="s">
        <v>339</v>
      </c>
      <c r="Y141" s="36" t="s">
        <v>339</v>
      </c>
      <c r="Z141" s="36" t="s">
        <v>339</v>
      </c>
      <c r="AA141" s="36" t="s">
        <v>339</v>
      </c>
      <c r="AB141" s="36" t="s">
        <v>339</v>
      </c>
      <c r="AC141" s="36" t="s">
        <v>339</v>
      </c>
      <c r="AD141" s="36" t="s">
        <v>339</v>
      </c>
      <c r="AE141" s="36" t="s">
        <v>339</v>
      </c>
      <c r="AF141" s="36" t="s">
        <v>339</v>
      </c>
      <c r="AG141" s="36" t="s">
        <v>339</v>
      </c>
      <c r="AH141" s="36" t="s">
        <v>339</v>
      </c>
      <c r="AI141" s="36" t="s">
        <v>339</v>
      </c>
      <c r="AJ141" s="36" t="s">
        <v>339</v>
      </c>
      <c r="AK141" s="36" t="s">
        <v>339</v>
      </c>
      <c r="AL141" s="36" t="s">
        <v>339</v>
      </c>
      <c r="AM141" s="36" t="s">
        <v>339</v>
      </c>
      <c r="AN141" s="36" t="s">
        <v>339</v>
      </c>
      <c r="AO141" s="36" t="s">
        <v>339</v>
      </c>
      <c r="AP141" s="36" t="s">
        <v>339</v>
      </c>
      <c r="AQ141" s="36" t="s">
        <v>339</v>
      </c>
      <c r="AR141" s="36" t="s">
        <v>339</v>
      </c>
      <c r="AS141" s="36" t="s">
        <v>339</v>
      </c>
      <c r="AT141" s="36" t="s">
        <v>339</v>
      </c>
      <c r="AU141" s="36" t="s">
        <v>339</v>
      </c>
      <c r="AV141" s="36" t="s">
        <v>339</v>
      </c>
      <c r="AW141" s="36" t="s">
        <v>339</v>
      </c>
      <c r="AX141" s="36" t="s">
        <v>339</v>
      </c>
      <c r="AY141" s="36" t="s">
        <v>339</v>
      </c>
      <c r="AZ141" s="36" t="s">
        <v>339</v>
      </c>
      <c r="BA141" s="36" t="s">
        <v>339</v>
      </c>
      <c r="BB141" s="36" t="s">
        <v>339</v>
      </c>
      <c r="BC141" s="36" t="s">
        <v>339</v>
      </c>
      <c r="BD141" s="36" t="s">
        <v>339</v>
      </c>
      <c r="BE141" s="36" t="s">
        <v>339</v>
      </c>
      <c r="BF141" s="36" t="s">
        <v>339</v>
      </c>
      <c r="BG141" s="36" t="s">
        <v>339</v>
      </c>
      <c r="BH141" s="36" t="s">
        <v>339</v>
      </c>
      <c r="BI141" s="36" t="s">
        <v>339</v>
      </c>
      <c r="BJ141" s="36" t="s">
        <v>339</v>
      </c>
      <c r="BK141" s="36" t="s">
        <v>339</v>
      </c>
      <c r="BL141" s="36" t="s">
        <v>339</v>
      </c>
    </row>
    <row r="142" spans="1:64" s="37" customFormat="1" x14ac:dyDescent="0.2">
      <c r="A142" s="34">
        <v>139</v>
      </c>
      <c r="B142" s="34" t="s">
        <v>14</v>
      </c>
      <c r="C142" s="34" t="s">
        <v>24</v>
      </c>
      <c r="D142" s="41" t="s">
        <v>339</v>
      </c>
      <c r="E142" s="36" t="s">
        <v>339</v>
      </c>
      <c r="F142" s="36" t="s">
        <v>339</v>
      </c>
      <c r="G142" s="36" t="s">
        <v>339</v>
      </c>
      <c r="H142" s="36" t="s">
        <v>339</v>
      </c>
      <c r="I142" s="36" t="s">
        <v>339</v>
      </c>
      <c r="J142" s="36" t="s">
        <v>339</v>
      </c>
      <c r="K142" s="36" t="s">
        <v>339</v>
      </c>
      <c r="L142" s="36" t="s">
        <v>339</v>
      </c>
      <c r="M142" s="36" t="s">
        <v>339</v>
      </c>
      <c r="N142" s="36" t="s">
        <v>339</v>
      </c>
      <c r="O142" s="36" t="s">
        <v>339</v>
      </c>
      <c r="P142" s="36" t="s">
        <v>339</v>
      </c>
      <c r="Q142" s="36" t="s">
        <v>339</v>
      </c>
      <c r="R142" s="36" t="s">
        <v>339</v>
      </c>
      <c r="S142" s="36" t="s">
        <v>339</v>
      </c>
      <c r="T142" s="36" t="s">
        <v>339</v>
      </c>
      <c r="U142" s="36" t="s">
        <v>339</v>
      </c>
      <c r="V142" s="36" t="s">
        <v>339</v>
      </c>
      <c r="W142" s="36" t="s">
        <v>339</v>
      </c>
      <c r="X142" s="36" t="s">
        <v>339</v>
      </c>
      <c r="Y142" s="36" t="s">
        <v>339</v>
      </c>
      <c r="Z142" s="36" t="s">
        <v>339</v>
      </c>
      <c r="AA142" s="36" t="s">
        <v>339</v>
      </c>
      <c r="AB142" s="36" t="s">
        <v>339</v>
      </c>
      <c r="AC142" s="36" t="s">
        <v>339</v>
      </c>
      <c r="AD142" s="36" t="s">
        <v>339</v>
      </c>
      <c r="AE142" s="36" t="s">
        <v>339</v>
      </c>
      <c r="AF142" s="36" t="s">
        <v>339</v>
      </c>
      <c r="AG142" s="36" t="s">
        <v>339</v>
      </c>
      <c r="AH142" s="36" t="s">
        <v>339</v>
      </c>
      <c r="AI142" s="36" t="s">
        <v>339</v>
      </c>
      <c r="AJ142" s="36" t="s">
        <v>339</v>
      </c>
      <c r="AK142" s="36" t="s">
        <v>339</v>
      </c>
      <c r="AL142" s="36" t="s">
        <v>339</v>
      </c>
      <c r="AM142" s="36" t="s">
        <v>339</v>
      </c>
      <c r="AN142" s="36" t="s">
        <v>339</v>
      </c>
      <c r="AO142" s="36" t="s">
        <v>339</v>
      </c>
      <c r="AP142" s="36" t="s">
        <v>339</v>
      </c>
      <c r="AQ142" s="36" t="s">
        <v>339</v>
      </c>
      <c r="AR142" s="36" t="s">
        <v>339</v>
      </c>
      <c r="AS142" s="36" t="s">
        <v>339</v>
      </c>
      <c r="AT142" s="36" t="s">
        <v>339</v>
      </c>
      <c r="AU142" s="36" t="s">
        <v>339</v>
      </c>
      <c r="AV142" s="36" t="s">
        <v>339</v>
      </c>
      <c r="AW142" s="36" t="s">
        <v>339</v>
      </c>
      <c r="AX142" s="36" t="s">
        <v>339</v>
      </c>
      <c r="AY142" s="36" t="s">
        <v>339</v>
      </c>
      <c r="AZ142" s="36" t="s">
        <v>339</v>
      </c>
      <c r="BA142" s="36" t="s">
        <v>339</v>
      </c>
      <c r="BB142" s="36" t="s">
        <v>339</v>
      </c>
      <c r="BC142" s="36" t="s">
        <v>339</v>
      </c>
      <c r="BD142" s="36" t="s">
        <v>339</v>
      </c>
      <c r="BE142" s="36" t="s">
        <v>339</v>
      </c>
      <c r="BF142" s="36" t="s">
        <v>339</v>
      </c>
      <c r="BG142" s="36" t="s">
        <v>339</v>
      </c>
      <c r="BH142" s="36" t="s">
        <v>339</v>
      </c>
      <c r="BI142" s="36" t="s">
        <v>339</v>
      </c>
      <c r="BJ142" s="36" t="s">
        <v>339</v>
      </c>
      <c r="BK142" s="36" t="s">
        <v>339</v>
      </c>
      <c r="BL142" s="36" t="s">
        <v>339</v>
      </c>
    </row>
    <row r="143" spans="1:64" s="37" customFormat="1" x14ac:dyDescent="0.2">
      <c r="A143" s="34">
        <v>140</v>
      </c>
      <c r="B143" s="34" t="s">
        <v>14</v>
      </c>
      <c r="C143" s="34" t="s">
        <v>25</v>
      </c>
      <c r="D143" s="41" t="s">
        <v>339</v>
      </c>
      <c r="E143" s="36" t="s">
        <v>339</v>
      </c>
      <c r="F143" s="36" t="s">
        <v>339</v>
      </c>
      <c r="G143" s="36" t="s">
        <v>339</v>
      </c>
      <c r="H143" s="36" t="s">
        <v>339</v>
      </c>
      <c r="I143" s="36" t="s">
        <v>339</v>
      </c>
      <c r="J143" s="36" t="s">
        <v>339</v>
      </c>
      <c r="K143" s="36" t="s">
        <v>339</v>
      </c>
      <c r="L143" s="36" t="s">
        <v>339</v>
      </c>
      <c r="M143" s="36" t="s">
        <v>339</v>
      </c>
      <c r="N143" s="36" t="s">
        <v>339</v>
      </c>
      <c r="O143" s="36" t="s">
        <v>339</v>
      </c>
      <c r="P143" s="36" t="s">
        <v>339</v>
      </c>
      <c r="Q143" s="36" t="s">
        <v>339</v>
      </c>
      <c r="R143" s="36" t="s">
        <v>339</v>
      </c>
      <c r="S143" s="36" t="s">
        <v>339</v>
      </c>
      <c r="T143" s="36" t="s">
        <v>339</v>
      </c>
      <c r="U143" s="36" t="s">
        <v>339</v>
      </c>
      <c r="V143" s="36" t="s">
        <v>339</v>
      </c>
      <c r="W143" s="36" t="s">
        <v>339</v>
      </c>
      <c r="X143" s="36" t="s">
        <v>339</v>
      </c>
      <c r="Y143" s="36" t="s">
        <v>339</v>
      </c>
      <c r="Z143" s="36" t="s">
        <v>339</v>
      </c>
      <c r="AA143" s="36" t="s">
        <v>339</v>
      </c>
      <c r="AB143" s="36" t="s">
        <v>339</v>
      </c>
      <c r="AC143" s="36" t="s">
        <v>339</v>
      </c>
      <c r="AD143" s="36" t="s">
        <v>339</v>
      </c>
      <c r="AE143" s="36" t="s">
        <v>339</v>
      </c>
      <c r="AF143" s="36" t="s">
        <v>339</v>
      </c>
      <c r="AG143" s="36" t="s">
        <v>339</v>
      </c>
      <c r="AH143" s="36" t="s">
        <v>339</v>
      </c>
      <c r="AI143" s="36" t="s">
        <v>339</v>
      </c>
      <c r="AJ143" s="36" t="s">
        <v>339</v>
      </c>
      <c r="AK143" s="36" t="s">
        <v>339</v>
      </c>
      <c r="AL143" s="36" t="s">
        <v>339</v>
      </c>
      <c r="AM143" s="36" t="s">
        <v>339</v>
      </c>
      <c r="AN143" s="36" t="s">
        <v>339</v>
      </c>
      <c r="AO143" s="36" t="s">
        <v>339</v>
      </c>
      <c r="AP143" s="36" t="s">
        <v>339</v>
      </c>
      <c r="AQ143" s="36" t="s">
        <v>339</v>
      </c>
      <c r="AR143" s="36" t="s">
        <v>339</v>
      </c>
      <c r="AS143" s="36" t="s">
        <v>339</v>
      </c>
      <c r="AT143" s="36" t="s">
        <v>339</v>
      </c>
      <c r="AU143" s="36" t="s">
        <v>339</v>
      </c>
      <c r="AV143" s="36" t="s">
        <v>339</v>
      </c>
      <c r="AW143" s="36" t="s">
        <v>339</v>
      </c>
      <c r="AX143" s="36" t="s">
        <v>339</v>
      </c>
      <c r="AY143" s="36" t="s">
        <v>339</v>
      </c>
      <c r="AZ143" s="36" t="s">
        <v>339</v>
      </c>
      <c r="BA143" s="36" t="s">
        <v>339</v>
      </c>
      <c r="BB143" s="36" t="s">
        <v>339</v>
      </c>
      <c r="BC143" s="36" t="s">
        <v>339</v>
      </c>
      <c r="BD143" s="36" t="s">
        <v>339</v>
      </c>
      <c r="BE143" s="36" t="s">
        <v>339</v>
      </c>
      <c r="BF143" s="36" t="s">
        <v>339</v>
      </c>
      <c r="BG143" s="36" t="s">
        <v>339</v>
      </c>
      <c r="BH143" s="36" t="s">
        <v>339</v>
      </c>
      <c r="BI143" s="36" t="s">
        <v>339</v>
      </c>
      <c r="BJ143" s="36" t="s">
        <v>339</v>
      </c>
      <c r="BK143" s="36" t="s">
        <v>339</v>
      </c>
      <c r="BL143" s="36" t="s">
        <v>339</v>
      </c>
    </row>
    <row r="144" spans="1:64" s="37" customFormat="1" x14ac:dyDescent="0.2">
      <c r="A144" s="34">
        <v>141</v>
      </c>
      <c r="B144" s="34" t="s">
        <v>14</v>
      </c>
      <c r="C144" s="34" t="s">
        <v>26</v>
      </c>
      <c r="D144" s="41" t="s">
        <v>339</v>
      </c>
      <c r="E144" s="36" t="s">
        <v>339</v>
      </c>
      <c r="F144" s="36" t="s">
        <v>339</v>
      </c>
      <c r="G144" s="36" t="s">
        <v>339</v>
      </c>
      <c r="H144" s="36" t="s">
        <v>339</v>
      </c>
      <c r="I144" s="36" t="s">
        <v>339</v>
      </c>
      <c r="J144" s="36" t="s">
        <v>339</v>
      </c>
      <c r="K144" s="36" t="s">
        <v>339</v>
      </c>
      <c r="L144" s="36" t="s">
        <v>339</v>
      </c>
      <c r="M144" s="36" t="s">
        <v>339</v>
      </c>
      <c r="N144" s="36" t="s">
        <v>339</v>
      </c>
      <c r="O144" s="36" t="s">
        <v>339</v>
      </c>
      <c r="P144" s="36" t="s">
        <v>339</v>
      </c>
      <c r="Q144" s="36" t="s">
        <v>339</v>
      </c>
      <c r="R144" s="36" t="s">
        <v>339</v>
      </c>
      <c r="S144" s="36" t="s">
        <v>339</v>
      </c>
      <c r="T144" s="36" t="s">
        <v>339</v>
      </c>
      <c r="U144" s="36" t="s">
        <v>339</v>
      </c>
      <c r="V144" s="36" t="s">
        <v>339</v>
      </c>
      <c r="W144" s="36" t="s">
        <v>339</v>
      </c>
      <c r="X144" s="36" t="s">
        <v>339</v>
      </c>
      <c r="Y144" s="36" t="s">
        <v>339</v>
      </c>
      <c r="Z144" s="36" t="s">
        <v>339</v>
      </c>
      <c r="AA144" s="36" t="s">
        <v>339</v>
      </c>
      <c r="AB144" s="36" t="s">
        <v>339</v>
      </c>
      <c r="AC144" s="36" t="s">
        <v>339</v>
      </c>
      <c r="AD144" s="36" t="s">
        <v>339</v>
      </c>
      <c r="AE144" s="36" t="s">
        <v>339</v>
      </c>
      <c r="AF144" s="36" t="s">
        <v>339</v>
      </c>
      <c r="AG144" s="36" t="s">
        <v>339</v>
      </c>
      <c r="AH144" s="36" t="s">
        <v>339</v>
      </c>
      <c r="AI144" s="36" t="s">
        <v>339</v>
      </c>
      <c r="AJ144" s="36" t="s">
        <v>339</v>
      </c>
      <c r="AK144" s="36" t="s">
        <v>339</v>
      </c>
      <c r="AL144" s="36" t="s">
        <v>339</v>
      </c>
      <c r="AM144" s="36" t="s">
        <v>339</v>
      </c>
      <c r="AN144" s="36" t="s">
        <v>339</v>
      </c>
      <c r="AO144" s="36" t="s">
        <v>339</v>
      </c>
      <c r="AP144" s="36" t="s">
        <v>339</v>
      </c>
      <c r="AQ144" s="36" t="s">
        <v>339</v>
      </c>
      <c r="AR144" s="36" t="s">
        <v>339</v>
      </c>
      <c r="AS144" s="36" t="s">
        <v>339</v>
      </c>
      <c r="AT144" s="36" t="s">
        <v>339</v>
      </c>
      <c r="AU144" s="36" t="s">
        <v>339</v>
      </c>
      <c r="AV144" s="36" t="s">
        <v>339</v>
      </c>
      <c r="AW144" s="36" t="s">
        <v>339</v>
      </c>
      <c r="AX144" s="36" t="s">
        <v>339</v>
      </c>
      <c r="AY144" s="36" t="s">
        <v>339</v>
      </c>
      <c r="AZ144" s="36" t="s">
        <v>339</v>
      </c>
      <c r="BA144" s="36" t="s">
        <v>339</v>
      </c>
      <c r="BB144" s="36" t="s">
        <v>339</v>
      </c>
      <c r="BC144" s="36" t="s">
        <v>339</v>
      </c>
      <c r="BD144" s="36" t="s">
        <v>339</v>
      </c>
      <c r="BE144" s="36" t="s">
        <v>339</v>
      </c>
      <c r="BF144" s="36" t="s">
        <v>339</v>
      </c>
      <c r="BG144" s="36" t="s">
        <v>339</v>
      </c>
      <c r="BH144" s="36" t="s">
        <v>339</v>
      </c>
      <c r="BI144" s="36" t="s">
        <v>339</v>
      </c>
      <c r="BJ144" s="36" t="s">
        <v>339</v>
      </c>
      <c r="BK144" s="36" t="s">
        <v>339</v>
      </c>
      <c r="BL144" s="36" t="s">
        <v>339</v>
      </c>
    </row>
    <row r="145" spans="1:64" s="37" customFormat="1" x14ac:dyDescent="0.2">
      <c r="A145" s="34">
        <v>142</v>
      </c>
      <c r="B145" s="34" t="s">
        <v>14</v>
      </c>
      <c r="C145" s="34" t="s">
        <v>27</v>
      </c>
      <c r="D145" s="41" t="s">
        <v>339</v>
      </c>
      <c r="E145" s="36" t="s">
        <v>339</v>
      </c>
      <c r="F145" s="36" t="s">
        <v>339</v>
      </c>
      <c r="G145" s="36" t="s">
        <v>339</v>
      </c>
      <c r="H145" s="36" t="s">
        <v>339</v>
      </c>
      <c r="I145" s="36" t="s">
        <v>339</v>
      </c>
      <c r="J145" s="36" t="s">
        <v>339</v>
      </c>
      <c r="K145" s="36" t="s">
        <v>339</v>
      </c>
      <c r="L145" s="36" t="s">
        <v>339</v>
      </c>
      <c r="M145" s="36" t="s">
        <v>339</v>
      </c>
      <c r="N145" s="36" t="s">
        <v>339</v>
      </c>
      <c r="O145" s="36" t="s">
        <v>339</v>
      </c>
      <c r="P145" s="36" t="s">
        <v>339</v>
      </c>
      <c r="Q145" s="36" t="s">
        <v>339</v>
      </c>
      <c r="R145" s="36" t="s">
        <v>339</v>
      </c>
      <c r="S145" s="36" t="s">
        <v>339</v>
      </c>
      <c r="T145" s="36" t="s">
        <v>339</v>
      </c>
      <c r="U145" s="36" t="s">
        <v>339</v>
      </c>
      <c r="V145" s="36" t="s">
        <v>339</v>
      </c>
      <c r="W145" s="36" t="s">
        <v>339</v>
      </c>
      <c r="X145" s="36" t="s">
        <v>339</v>
      </c>
      <c r="Y145" s="36" t="s">
        <v>339</v>
      </c>
      <c r="Z145" s="36" t="s">
        <v>339</v>
      </c>
      <c r="AA145" s="36" t="s">
        <v>339</v>
      </c>
      <c r="AB145" s="36" t="s">
        <v>339</v>
      </c>
      <c r="AC145" s="36" t="s">
        <v>339</v>
      </c>
      <c r="AD145" s="36" t="s">
        <v>339</v>
      </c>
      <c r="AE145" s="36" t="s">
        <v>339</v>
      </c>
      <c r="AF145" s="36" t="s">
        <v>339</v>
      </c>
      <c r="AG145" s="36" t="s">
        <v>339</v>
      </c>
      <c r="AH145" s="36" t="s">
        <v>339</v>
      </c>
      <c r="AI145" s="36" t="s">
        <v>339</v>
      </c>
      <c r="AJ145" s="36" t="s">
        <v>339</v>
      </c>
      <c r="AK145" s="36" t="s">
        <v>339</v>
      </c>
      <c r="AL145" s="36" t="s">
        <v>339</v>
      </c>
      <c r="AM145" s="36" t="s">
        <v>339</v>
      </c>
      <c r="AN145" s="36" t="s">
        <v>339</v>
      </c>
      <c r="AO145" s="36" t="s">
        <v>339</v>
      </c>
      <c r="AP145" s="36" t="s">
        <v>339</v>
      </c>
      <c r="AQ145" s="36" t="s">
        <v>339</v>
      </c>
      <c r="AR145" s="36" t="s">
        <v>339</v>
      </c>
      <c r="AS145" s="36" t="s">
        <v>339</v>
      </c>
      <c r="AT145" s="36" t="s">
        <v>339</v>
      </c>
      <c r="AU145" s="36" t="s">
        <v>339</v>
      </c>
      <c r="AV145" s="36" t="s">
        <v>339</v>
      </c>
      <c r="AW145" s="36" t="s">
        <v>339</v>
      </c>
      <c r="AX145" s="36" t="s">
        <v>339</v>
      </c>
      <c r="AY145" s="36" t="s">
        <v>339</v>
      </c>
      <c r="AZ145" s="36" t="s">
        <v>339</v>
      </c>
      <c r="BA145" s="36" t="s">
        <v>339</v>
      </c>
      <c r="BB145" s="36" t="s">
        <v>339</v>
      </c>
      <c r="BC145" s="36" t="s">
        <v>339</v>
      </c>
      <c r="BD145" s="36" t="s">
        <v>339</v>
      </c>
      <c r="BE145" s="36" t="s">
        <v>339</v>
      </c>
      <c r="BF145" s="36" t="s">
        <v>339</v>
      </c>
      <c r="BG145" s="36" t="s">
        <v>339</v>
      </c>
      <c r="BH145" s="36" t="s">
        <v>339</v>
      </c>
      <c r="BI145" s="36" t="s">
        <v>339</v>
      </c>
      <c r="BJ145" s="36" t="s">
        <v>339</v>
      </c>
      <c r="BK145" s="36" t="s">
        <v>339</v>
      </c>
      <c r="BL145" s="36" t="s">
        <v>339</v>
      </c>
    </row>
    <row r="146" spans="1:64" s="37" customFormat="1" x14ac:dyDescent="0.2">
      <c r="A146" s="34">
        <v>143</v>
      </c>
      <c r="B146" s="34" t="s">
        <v>14</v>
      </c>
      <c r="C146" s="34" t="s">
        <v>28</v>
      </c>
      <c r="D146" s="41" t="s">
        <v>339</v>
      </c>
      <c r="E146" s="36" t="s">
        <v>339</v>
      </c>
      <c r="F146" s="36" t="s">
        <v>339</v>
      </c>
      <c r="G146" s="36" t="s">
        <v>339</v>
      </c>
      <c r="H146" s="36" t="s">
        <v>339</v>
      </c>
      <c r="I146" s="36" t="s">
        <v>339</v>
      </c>
      <c r="J146" s="36" t="s">
        <v>339</v>
      </c>
      <c r="K146" s="36" t="s">
        <v>339</v>
      </c>
      <c r="L146" s="36" t="s">
        <v>339</v>
      </c>
      <c r="M146" s="36" t="s">
        <v>339</v>
      </c>
      <c r="N146" s="36" t="s">
        <v>339</v>
      </c>
      <c r="O146" s="36" t="s">
        <v>339</v>
      </c>
      <c r="P146" s="36" t="s">
        <v>339</v>
      </c>
      <c r="Q146" s="36" t="s">
        <v>339</v>
      </c>
      <c r="R146" s="36" t="s">
        <v>339</v>
      </c>
      <c r="S146" s="36" t="s">
        <v>339</v>
      </c>
      <c r="T146" s="36" t="s">
        <v>339</v>
      </c>
      <c r="U146" s="36" t="s">
        <v>339</v>
      </c>
      <c r="V146" s="36" t="s">
        <v>339</v>
      </c>
      <c r="W146" s="36" t="s">
        <v>339</v>
      </c>
      <c r="X146" s="36" t="s">
        <v>339</v>
      </c>
      <c r="Y146" s="36" t="s">
        <v>339</v>
      </c>
      <c r="Z146" s="36" t="s">
        <v>339</v>
      </c>
      <c r="AA146" s="36" t="s">
        <v>339</v>
      </c>
      <c r="AB146" s="36" t="s">
        <v>339</v>
      </c>
      <c r="AC146" s="36" t="s">
        <v>339</v>
      </c>
      <c r="AD146" s="36" t="s">
        <v>339</v>
      </c>
      <c r="AE146" s="36" t="s">
        <v>339</v>
      </c>
      <c r="AF146" s="36" t="s">
        <v>339</v>
      </c>
      <c r="AG146" s="36" t="s">
        <v>339</v>
      </c>
      <c r="AH146" s="36" t="s">
        <v>339</v>
      </c>
      <c r="AI146" s="36" t="s">
        <v>339</v>
      </c>
      <c r="AJ146" s="36" t="s">
        <v>339</v>
      </c>
      <c r="AK146" s="36" t="s">
        <v>339</v>
      </c>
      <c r="AL146" s="36" t="s">
        <v>339</v>
      </c>
      <c r="AM146" s="36" t="s">
        <v>339</v>
      </c>
      <c r="AN146" s="36" t="s">
        <v>339</v>
      </c>
      <c r="AO146" s="36" t="s">
        <v>339</v>
      </c>
      <c r="AP146" s="36" t="s">
        <v>339</v>
      </c>
      <c r="AQ146" s="36" t="s">
        <v>339</v>
      </c>
      <c r="AR146" s="36" t="s">
        <v>339</v>
      </c>
      <c r="AS146" s="36" t="s">
        <v>339</v>
      </c>
      <c r="AT146" s="36" t="s">
        <v>339</v>
      </c>
      <c r="AU146" s="36" t="s">
        <v>339</v>
      </c>
      <c r="AV146" s="36" t="s">
        <v>339</v>
      </c>
      <c r="AW146" s="36" t="s">
        <v>339</v>
      </c>
      <c r="AX146" s="36" t="s">
        <v>339</v>
      </c>
      <c r="AY146" s="36" t="s">
        <v>339</v>
      </c>
      <c r="AZ146" s="36" t="s">
        <v>339</v>
      </c>
      <c r="BA146" s="36" t="s">
        <v>339</v>
      </c>
      <c r="BB146" s="36" t="s">
        <v>339</v>
      </c>
      <c r="BC146" s="36" t="s">
        <v>339</v>
      </c>
      <c r="BD146" s="36" t="s">
        <v>339</v>
      </c>
      <c r="BE146" s="36" t="s">
        <v>339</v>
      </c>
      <c r="BF146" s="36" t="s">
        <v>339</v>
      </c>
      <c r="BG146" s="36" t="s">
        <v>339</v>
      </c>
      <c r="BH146" s="36" t="s">
        <v>339</v>
      </c>
      <c r="BI146" s="36" t="s">
        <v>339</v>
      </c>
      <c r="BJ146" s="36" t="s">
        <v>339</v>
      </c>
      <c r="BK146" s="36" t="s">
        <v>339</v>
      </c>
      <c r="BL146" s="36" t="s">
        <v>339</v>
      </c>
    </row>
    <row r="147" spans="1:64" s="37" customFormat="1" x14ac:dyDescent="0.2">
      <c r="A147" s="34">
        <v>144</v>
      </c>
      <c r="B147" s="34" t="s">
        <v>14</v>
      </c>
      <c r="C147" s="34" t="s">
        <v>29</v>
      </c>
      <c r="D147" s="41" t="s">
        <v>339</v>
      </c>
      <c r="E147" s="36" t="s">
        <v>339</v>
      </c>
      <c r="F147" s="36" t="s">
        <v>339</v>
      </c>
      <c r="G147" s="36" t="s">
        <v>339</v>
      </c>
      <c r="H147" s="36" t="s">
        <v>339</v>
      </c>
      <c r="I147" s="36" t="s">
        <v>339</v>
      </c>
      <c r="J147" s="36" t="s">
        <v>339</v>
      </c>
      <c r="K147" s="36" t="s">
        <v>339</v>
      </c>
      <c r="L147" s="36" t="s">
        <v>339</v>
      </c>
      <c r="M147" s="36" t="s">
        <v>339</v>
      </c>
      <c r="N147" s="36" t="s">
        <v>339</v>
      </c>
      <c r="O147" s="36" t="s">
        <v>339</v>
      </c>
      <c r="P147" s="36" t="s">
        <v>339</v>
      </c>
      <c r="Q147" s="36" t="s">
        <v>339</v>
      </c>
      <c r="R147" s="36" t="s">
        <v>339</v>
      </c>
      <c r="S147" s="36" t="s">
        <v>339</v>
      </c>
      <c r="T147" s="36" t="s">
        <v>339</v>
      </c>
      <c r="U147" s="36" t="s">
        <v>339</v>
      </c>
      <c r="V147" s="36" t="s">
        <v>339</v>
      </c>
      <c r="W147" s="36" t="s">
        <v>339</v>
      </c>
      <c r="X147" s="36" t="s">
        <v>339</v>
      </c>
      <c r="Y147" s="36" t="s">
        <v>339</v>
      </c>
      <c r="Z147" s="36" t="s">
        <v>339</v>
      </c>
      <c r="AA147" s="36" t="s">
        <v>339</v>
      </c>
      <c r="AB147" s="36" t="s">
        <v>339</v>
      </c>
      <c r="AC147" s="36" t="s">
        <v>339</v>
      </c>
      <c r="AD147" s="36" t="s">
        <v>339</v>
      </c>
      <c r="AE147" s="36" t="s">
        <v>339</v>
      </c>
      <c r="AF147" s="36" t="s">
        <v>339</v>
      </c>
      <c r="AG147" s="36" t="s">
        <v>339</v>
      </c>
      <c r="AH147" s="36" t="s">
        <v>339</v>
      </c>
      <c r="AI147" s="36" t="s">
        <v>339</v>
      </c>
      <c r="AJ147" s="36" t="s">
        <v>339</v>
      </c>
      <c r="AK147" s="36" t="s">
        <v>339</v>
      </c>
      <c r="AL147" s="36" t="s">
        <v>339</v>
      </c>
      <c r="AM147" s="36" t="s">
        <v>339</v>
      </c>
      <c r="AN147" s="36" t="s">
        <v>339</v>
      </c>
      <c r="AO147" s="36" t="s">
        <v>339</v>
      </c>
      <c r="AP147" s="36" t="s">
        <v>339</v>
      </c>
      <c r="AQ147" s="36" t="s">
        <v>339</v>
      </c>
      <c r="AR147" s="36" t="s">
        <v>339</v>
      </c>
      <c r="AS147" s="36" t="s">
        <v>339</v>
      </c>
      <c r="AT147" s="36" t="s">
        <v>339</v>
      </c>
      <c r="AU147" s="36" t="s">
        <v>339</v>
      </c>
      <c r="AV147" s="36" t="s">
        <v>339</v>
      </c>
      <c r="AW147" s="36" t="s">
        <v>339</v>
      </c>
      <c r="AX147" s="36" t="s">
        <v>339</v>
      </c>
      <c r="AY147" s="36" t="s">
        <v>339</v>
      </c>
      <c r="AZ147" s="36" t="s">
        <v>339</v>
      </c>
      <c r="BA147" s="36" t="s">
        <v>339</v>
      </c>
      <c r="BB147" s="36" t="s">
        <v>339</v>
      </c>
      <c r="BC147" s="36" t="s">
        <v>339</v>
      </c>
      <c r="BD147" s="36" t="s">
        <v>339</v>
      </c>
      <c r="BE147" s="36" t="s">
        <v>339</v>
      </c>
      <c r="BF147" s="36" t="s">
        <v>339</v>
      </c>
      <c r="BG147" s="36" t="s">
        <v>339</v>
      </c>
      <c r="BH147" s="36" t="s">
        <v>339</v>
      </c>
      <c r="BI147" s="36" t="s">
        <v>339</v>
      </c>
      <c r="BJ147" s="36" t="s">
        <v>339</v>
      </c>
      <c r="BK147" s="36" t="s">
        <v>339</v>
      </c>
      <c r="BL147" s="36" t="s">
        <v>339</v>
      </c>
    </row>
    <row r="148" spans="1:64" s="37" customFormat="1" x14ac:dyDescent="0.2">
      <c r="A148" s="34">
        <v>145</v>
      </c>
      <c r="B148" s="34" t="s">
        <v>14</v>
      </c>
      <c r="C148" s="34" t="s">
        <v>30</v>
      </c>
      <c r="D148" s="41" t="s">
        <v>339</v>
      </c>
      <c r="E148" s="36" t="s">
        <v>339</v>
      </c>
      <c r="F148" s="36" t="s">
        <v>339</v>
      </c>
      <c r="G148" s="36" t="s">
        <v>339</v>
      </c>
      <c r="H148" s="36" t="s">
        <v>339</v>
      </c>
      <c r="I148" s="36" t="s">
        <v>339</v>
      </c>
      <c r="J148" s="36" t="s">
        <v>339</v>
      </c>
      <c r="K148" s="36" t="s">
        <v>339</v>
      </c>
      <c r="L148" s="36" t="s">
        <v>339</v>
      </c>
      <c r="M148" s="36" t="s">
        <v>339</v>
      </c>
      <c r="N148" s="36" t="s">
        <v>339</v>
      </c>
      <c r="O148" s="36" t="s">
        <v>339</v>
      </c>
      <c r="P148" s="36" t="s">
        <v>339</v>
      </c>
      <c r="Q148" s="36" t="s">
        <v>339</v>
      </c>
      <c r="R148" s="36" t="s">
        <v>339</v>
      </c>
      <c r="S148" s="36" t="s">
        <v>339</v>
      </c>
      <c r="T148" s="36" t="s">
        <v>339</v>
      </c>
      <c r="U148" s="36" t="s">
        <v>339</v>
      </c>
      <c r="V148" s="36" t="s">
        <v>339</v>
      </c>
      <c r="W148" s="36" t="s">
        <v>339</v>
      </c>
      <c r="X148" s="36" t="s">
        <v>339</v>
      </c>
      <c r="Y148" s="36" t="s">
        <v>339</v>
      </c>
      <c r="Z148" s="36" t="s">
        <v>339</v>
      </c>
      <c r="AA148" s="36" t="s">
        <v>339</v>
      </c>
      <c r="AB148" s="36" t="s">
        <v>339</v>
      </c>
      <c r="AC148" s="36" t="s">
        <v>339</v>
      </c>
      <c r="AD148" s="36" t="s">
        <v>339</v>
      </c>
      <c r="AE148" s="36" t="s">
        <v>339</v>
      </c>
      <c r="AF148" s="36" t="s">
        <v>339</v>
      </c>
      <c r="AG148" s="36" t="s">
        <v>339</v>
      </c>
      <c r="AH148" s="36" t="s">
        <v>339</v>
      </c>
      <c r="AI148" s="36" t="s">
        <v>339</v>
      </c>
      <c r="AJ148" s="36" t="s">
        <v>339</v>
      </c>
      <c r="AK148" s="36" t="s">
        <v>339</v>
      </c>
      <c r="AL148" s="36" t="s">
        <v>339</v>
      </c>
      <c r="AM148" s="36" t="s">
        <v>339</v>
      </c>
      <c r="AN148" s="36" t="s">
        <v>339</v>
      </c>
      <c r="AO148" s="36" t="s">
        <v>339</v>
      </c>
      <c r="AP148" s="36" t="s">
        <v>339</v>
      </c>
      <c r="AQ148" s="36" t="s">
        <v>339</v>
      </c>
      <c r="AR148" s="36" t="s">
        <v>339</v>
      </c>
      <c r="AS148" s="36" t="s">
        <v>339</v>
      </c>
      <c r="AT148" s="36" t="s">
        <v>339</v>
      </c>
      <c r="AU148" s="36" t="s">
        <v>339</v>
      </c>
      <c r="AV148" s="36" t="s">
        <v>339</v>
      </c>
      <c r="AW148" s="36" t="s">
        <v>339</v>
      </c>
      <c r="AX148" s="36" t="s">
        <v>339</v>
      </c>
      <c r="AY148" s="36" t="s">
        <v>339</v>
      </c>
      <c r="AZ148" s="36" t="s">
        <v>339</v>
      </c>
      <c r="BA148" s="36" t="s">
        <v>339</v>
      </c>
      <c r="BB148" s="36" t="s">
        <v>339</v>
      </c>
      <c r="BC148" s="36" t="s">
        <v>339</v>
      </c>
      <c r="BD148" s="36" t="s">
        <v>339</v>
      </c>
      <c r="BE148" s="36" t="s">
        <v>339</v>
      </c>
      <c r="BF148" s="36" t="s">
        <v>339</v>
      </c>
      <c r="BG148" s="36" t="s">
        <v>339</v>
      </c>
      <c r="BH148" s="36" t="s">
        <v>339</v>
      </c>
      <c r="BI148" s="36" t="s">
        <v>339</v>
      </c>
      <c r="BJ148" s="36" t="s">
        <v>339</v>
      </c>
      <c r="BK148" s="36" t="s">
        <v>339</v>
      </c>
      <c r="BL148" s="36" t="s">
        <v>339</v>
      </c>
    </row>
    <row r="149" spans="1:64" s="37" customFormat="1" x14ac:dyDescent="0.2">
      <c r="A149" s="34">
        <v>146</v>
      </c>
      <c r="B149" s="34" t="s">
        <v>14</v>
      </c>
      <c r="C149" s="34" t="s">
        <v>31</v>
      </c>
      <c r="D149" s="41" t="s">
        <v>339</v>
      </c>
      <c r="E149" s="36" t="s">
        <v>339</v>
      </c>
      <c r="F149" s="36" t="s">
        <v>339</v>
      </c>
      <c r="G149" s="36" t="s">
        <v>339</v>
      </c>
      <c r="H149" s="36" t="s">
        <v>339</v>
      </c>
      <c r="I149" s="36" t="s">
        <v>339</v>
      </c>
      <c r="J149" s="36" t="s">
        <v>339</v>
      </c>
      <c r="K149" s="36" t="s">
        <v>339</v>
      </c>
      <c r="L149" s="36" t="s">
        <v>339</v>
      </c>
      <c r="M149" s="36" t="s">
        <v>339</v>
      </c>
      <c r="N149" s="36" t="s">
        <v>339</v>
      </c>
      <c r="O149" s="36" t="s">
        <v>339</v>
      </c>
      <c r="P149" s="36" t="s">
        <v>339</v>
      </c>
      <c r="Q149" s="36" t="s">
        <v>339</v>
      </c>
      <c r="R149" s="36" t="s">
        <v>339</v>
      </c>
      <c r="S149" s="36" t="s">
        <v>339</v>
      </c>
      <c r="T149" s="36" t="s">
        <v>339</v>
      </c>
      <c r="U149" s="36" t="s">
        <v>339</v>
      </c>
      <c r="V149" s="36" t="s">
        <v>339</v>
      </c>
      <c r="W149" s="36" t="s">
        <v>339</v>
      </c>
      <c r="X149" s="36" t="s">
        <v>339</v>
      </c>
      <c r="Y149" s="36" t="s">
        <v>339</v>
      </c>
      <c r="Z149" s="36" t="s">
        <v>339</v>
      </c>
      <c r="AA149" s="36" t="s">
        <v>339</v>
      </c>
      <c r="AB149" s="36" t="s">
        <v>339</v>
      </c>
      <c r="AC149" s="36" t="s">
        <v>339</v>
      </c>
      <c r="AD149" s="36" t="s">
        <v>339</v>
      </c>
      <c r="AE149" s="36" t="s">
        <v>339</v>
      </c>
      <c r="AF149" s="36" t="s">
        <v>339</v>
      </c>
      <c r="AG149" s="36" t="s">
        <v>339</v>
      </c>
      <c r="AH149" s="36" t="s">
        <v>339</v>
      </c>
      <c r="AI149" s="36" t="s">
        <v>339</v>
      </c>
      <c r="AJ149" s="36" t="s">
        <v>339</v>
      </c>
      <c r="AK149" s="36" t="s">
        <v>339</v>
      </c>
      <c r="AL149" s="36" t="s">
        <v>339</v>
      </c>
      <c r="AM149" s="36" t="s">
        <v>339</v>
      </c>
      <c r="AN149" s="36" t="s">
        <v>339</v>
      </c>
      <c r="AO149" s="36" t="s">
        <v>339</v>
      </c>
      <c r="AP149" s="36" t="s">
        <v>339</v>
      </c>
      <c r="AQ149" s="36" t="s">
        <v>339</v>
      </c>
      <c r="AR149" s="36" t="s">
        <v>339</v>
      </c>
      <c r="AS149" s="36" t="s">
        <v>339</v>
      </c>
      <c r="AT149" s="36" t="s">
        <v>339</v>
      </c>
      <c r="AU149" s="36" t="s">
        <v>339</v>
      </c>
      <c r="AV149" s="36" t="s">
        <v>339</v>
      </c>
      <c r="AW149" s="36" t="s">
        <v>339</v>
      </c>
      <c r="AX149" s="36" t="s">
        <v>339</v>
      </c>
      <c r="AY149" s="36" t="s">
        <v>339</v>
      </c>
      <c r="AZ149" s="36" t="s">
        <v>339</v>
      </c>
      <c r="BA149" s="36" t="s">
        <v>339</v>
      </c>
      <c r="BB149" s="36" t="s">
        <v>339</v>
      </c>
      <c r="BC149" s="36" t="s">
        <v>339</v>
      </c>
      <c r="BD149" s="36" t="s">
        <v>339</v>
      </c>
      <c r="BE149" s="36" t="s">
        <v>339</v>
      </c>
      <c r="BF149" s="36" t="s">
        <v>339</v>
      </c>
      <c r="BG149" s="36" t="s">
        <v>339</v>
      </c>
      <c r="BH149" s="36" t="s">
        <v>339</v>
      </c>
      <c r="BI149" s="36" t="s">
        <v>339</v>
      </c>
      <c r="BJ149" s="36" t="s">
        <v>339</v>
      </c>
      <c r="BK149" s="36" t="s">
        <v>339</v>
      </c>
      <c r="BL149" s="36" t="s">
        <v>339</v>
      </c>
    </row>
    <row r="150" spans="1:64" s="37" customFormat="1" x14ac:dyDescent="0.2">
      <c r="A150" s="34">
        <v>147</v>
      </c>
      <c r="B150" s="34" t="s">
        <v>14</v>
      </c>
      <c r="C150" s="34" t="s">
        <v>233</v>
      </c>
      <c r="D150" s="41" t="s">
        <v>339</v>
      </c>
      <c r="E150" s="36" t="s">
        <v>339</v>
      </c>
      <c r="F150" s="36" t="s">
        <v>339</v>
      </c>
      <c r="G150" s="36" t="s">
        <v>339</v>
      </c>
      <c r="H150" s="36" t="s">
        <v>339</v>
      </c>
      <c r="I150" s="36" t="s">
        <v>339</v>
      </c>
      <c r="J150" s="36" t="s">
        <v>339</v>
      </c>
      <c r="K150" s="36" t="s">
        <v>339</v>
      </c>
      <c r="L150" s="36" t="s">
        <v>339</v>
      </c>
      <c r="M150" s="36" t="s">
        <v>339</v>
      </c>
      <c r="N150" s="36" t="s">
        <v>339</v>
      </c>
      <c r="O150" s="36" t="s">
        <v>339</v>
      </c>
      <c r="P150" s="36" t="s">
        <v>339</v>
      </c>
      <c r="Q150" s="36" t="s">
        <v>339</v>
      </c>
      <c r="R150" s="36" t="s">
        <v>339</v>
      </c>
      <c r="S150" s="36" t="s">
        <v>339</v>
      </c>
      <c r="T150" s="36" t="s">
        <v>339</v>
      </c>
      <c r="U150" s="36" t="s">
        <v>339</v>
      </c>
      <c r="V150" s="36" t="s">
        <v>339</v>
      </c>
      <c r="W150" s="36" t="s">
        <v>339</v>
      </c>
      <c r="X150" s="36" t="s">
        <v>339</v>
      </c>
      <c r="Y150" s="36" t="s">
        <v>339</v>
      </c>
      <c r="Z150" s="36" t="s">
        <v>339</v>
      </c>
      <c r="AA150" s="36" t="s">
        <v>339</v>
      </c>
      <c r="AB150" s="36" t="s">
        <v>339</v>
      </c>
      <c r="AC150" s="36" t="s">
        <v>339</v>
      </c>
      <c r="AD150" s="36" t="s">
        <v>339</v>
      </c>
      <c r="AE150" s="36" t="s">
        <v>339</v>
      </c>
      <c r="AF150" s="36" t="s">
        <v>339</v>
      </c>
      <c r="AG150" s="36" t="s">
        <v>339</v>
      </c>
      <c r="AH150" s="36" t="s">
        <v>339</v>
      </c>
      <c r="AI150" s="36" t="s">
        <v>339</v>
      </c>
      <c r="AJ150" s="36" t="s">
        <v>339</v>
      </c>
      <c r="AK150" s="36" t="s">
        <v>339</v>
      </c>
      <c r="AL150" s="36" t="s">
        <v>339</v>
      </c>
      <c r="AM150" s="36" t="s">
        <v>339</v>
      </c>
      <c r="AN150" s="36" t="s">
        <v>339</v>
      </c>
      <c r="AO150" s="36" t="s">
        <v>339</v>
      </c>
      <c r="AP150" s="36" t="s">
        <v>339</v>
      </c>
      <c r="AQ150" s="36" t="s">
        <v>339</v>
      </c>
      <c r="AR150" s="36" t="s">
        <v>339</v>
      </c>
      <c r="AS150" s="36" t="s">
        <v>339</v>
      </c>
      <c r="AT150" s="36" t="s">
        <v>339</v>
      </c>
      <c r="AU150" s="36" t="s">
        <v>339</v>
      </c>
      <c r="AV150" s="36" t="s">
        <v>339</v>
      </c>
      <c r="AW150" s="36" t="s">
        <v>339</v>
      </c>
      <c r="AX150" s="36" t="s">
        <v>339</v>
      </c>
      <c r="AY150" s="36" t="s">
        <v>339</v>
      </c>
      <c r="AZ150" s="36" t="s">
        <v>339</v>
      </c>
      <c r="BA150" s="36" t="s">
        <v>339</v>
      </c>
      <c r="BB150" s="36" t="s">
        <v>339</v>
      </c>
      <c r="BC150" s="36" t="s">
        <v>339</v>
      </c>
      <c r="BD150" s="36" t="s">
        <v>339</v>
      </c>
      <c r="BE150" s="36" t="s">
        <v>339</v>
      </c>
      <c r="BF150" s="36" t="s">
        <v>339</v>
      </c>
      <c r="BG150" s="36" t="s">
        <v>339</v>
      </c>
      <c r="BH150" s="36" t="s">
        <v>339</v>
      </c>
      <c r="BI150" s="36" t="s">
        <v>339</v>
      </c>
      <c r="BJ150" s="36" t="s">
        <v>339</v>
      </c>
      <c r="BK150" s="36" t="s">
        <v>339</v>
      </c>
      <c r="BL150" s="36" t="s">
        <v>339</v>
      </c>
    </row>
    <row r="151" spans="1:64" s="37" customFormat="1" x14ac:dyDescent="0.2">
      <c r="A151" s="34">
        <v>148</v>
      </c>
      <c r="B151" s="34" t="s">
        <v>235</v>
      </c>
      <c r="C151" s="34" t="s">
        <v>234</v>
      </c>
      <c r="D151" s="41" t="s">
        <v>339</v>
      </c>
      <c r="E151" s="36" t="s">
        <v>339</v>
      </c>
      <c r="F151" s="36" t="s">
        <v>339</v>
      </c>
      <c r="G151" s="36" t="s">
        <v>339</v>
      </c>
      <c r="H151" s="36" t="s">
        <v>339</v>
      </c>
      <c r="I151" s="36" t="s">
        <v>339</v>
      </c>
      <c r="J151" s="36" t="s">
        <v>339</v>
      </c>
      <c r="K151" s="36" t="s">
        <v>339</v>
      </c>
      <c r="L151" s="36" t="s">
        <v>339</v>
      </c>
      <c r="M151" s="36" t="s">
        <v>339</v>
      </c>
      <c r="N151" s="36" t="s">
        <v>339</v>
      </c>
      <c r="O151" s="36" t="s">
        <v>339</v>
      </c>
      <c r="P151" s="36" t="s">
        <v>339</v>
      </c>
      <c r="Q151" s="36" t="s">
        <v>339</v>
      </c>
      <c r="R151" s="36" t="s">
        <v>339</v>
      </c>
      <c r="S151" s="36" t="s">
        <v>339</v>
      </c>
      <c r="T151" s="36" t="s">
        <v>339</v>
      </c>
      <c r="U151" s="36" t="s">
        <v>339</v>
      </c>
      <c r="V151" s="36" t="s">
        <v>339</v>
      </c>
      <c r="W151" s="36" t="s">
        <v>339</v>
      </c>
      <c r="X151" s="36" t="s">
        <v>339</v>
      </c>
      <c r="Y151" s="36" t="s">
        <v>339</v>
      </c>
      <c r="Z151" s="36" t="s">
        <v>339</v>
      </c>
      <c r="AA151" s="36" t="s">
        <v>339</v>
      </c>
      <c r="AB151" s="36" t="s">
        <v>339</v>
      </c>
      <c r="AC151" s="36" t="s">
        <v>339</v>
      </c>
      <c r="AD151" s="36" t="s">
        <v>339</v>
      </c>
      <c r="AE151" s="36" t="s">
        <v>339</v>
      </c>
      <c r="AF151" s="36" t="s">
        <v>339</v>
      </c>
      <c r="AG151" s="36" t="s">
        <v>339</v>
      </c>
      <c r="AH151" s="36" t="s">
        <v>339</v>
      </c>
      <c r="AI151" s="36" t="s">
        <v>339</v>
      </c>
      <c r="AJ151" s="36" t="s">
        <v>339</v>
      </c>
      <c r="AK151" s="36" t="s">
        <v>339</v>
      </c>
      <c r="AL151" s="36" t="s">
        <v>339</v>
      </c>
      <c r="AM151" s="36" t="s">
        <v>339</v>
      </c>
      <c r="AN151" s="36" t="s">
        <v>339</v>
      </c>
      <c r="AO151" s="36" t="s">
        <v>339</v>
      </c>
      <c r="AP151" s="36" t="s">
        <v>339</v>
      </c>
      <c r="AQ151" s="36" t="s">
        <v>339</v>
      </c>
      <c r="AR151" s="36" t="s">
        <v>339</v>
      </c>
      <c r="AS151" s="36" t="s">
        <v>339</v>
      </c>
      <c r="AT151" s="36" t="s">
        <v>339</v>
      </c>
      <c r="AU151" s="36" t="s">
        <v>339</v>
      </c>
      <c r="AV151" s="36" t="s">
        <v>339</v>
      </c>
      <c r="AW151" s="36" t="s">
        <v>339</v>
      </c>
      <c r="AX151" s="36" t="s">
        <v>339</v>
      </c>
      <c r="AY151" s="36" t="s">
        <v>339</v>
      </c>
      <c r="AZ151" s="36" t="s">
        <v>339</v>
      </c>
      <c r="BA151" s="36" t="s">
        <v>339</v>
      </c>
      <c r="BB151" s="36" t="s">
        <v>339</v>
      </c>
      <c r="BC151" s="36" t="s">
        <v>339</v>
      </c>
      <c r="BD151" s="36" t="s">
        <v>339</v>
      </c>
      <c r="BE151" s="36" t="s">
        <v>339</v>
      </c>
      <c r="BF151" s="36" t="s">
        <v>339</v>
      </c>
      <c r="BG151" s="36" t="s">
        <v>339</v>
      </c>
      <c r="BH151" s="36" t="s">
        <v>339</v>
      </c>
      <c r="BI151" s="36" t="s">
        <v>339</v>
      </c>
      <c r="BJ151" s="36" t="s">
        <v>339</v>
      </c>
      <c r="BK151" s="36" t="s">
        <v>339</v>
      </c>
      <c r="BL151" s="36" t="s">
        <v>339</v>
      </c>
    </row>
    <row r="152" spans="1:64" s="37" customFormat="1" x14ac:dyDescent="0.2">
      <c r="A152" s="34">
        <v>149</v>
      </c>
      <c r="B152" s="34" t="s">
        <v>235</v>
      </c>
      <c r="C152" s="34" t="s">
        <v>236</v>
      </c>
      <c r="D152" s="41" t="s">
        <v>339</v>
      </c>
      <c r="E152" s="36" t="s">
        <v>339</v>
      </c>
      <c r="F152" s="36" t="s">
        <v>339</v>
      </c>
      <c r="G152" s="36" t="s">
        <v>339</v>
      </c>
      <c r="H152" s="36" t="s">
        <v>339</v>
      </c>
      <c r="I152" s="36" t="s">
        <v>339</v>
      </c>
      <c r="J152" s="36" t="s">
        <v>339</v>
      </c>
      <c r="K152" s="36" t="s">
        <v>339</v>
      </c>
      <c r="L152" s="36" t="s">
        <v>339</v>
      </c>
      <c r="M152" s="36" t="s">
        <v>339</v>
      </c>
      <c r="N152" s="36" t="s">
        <v>339</v>
      </c>
      <c r="O152" s="36" t="s">
        <v>339</v>
      </c>
      <c r="P152" s="36" t="s">
        <v>339</v>
      </c>
      <c r="Q152" s="36" t="s">
        <v>339</v>
      </c>
      <c r="R152" s="36" t="s">
        <v>339</v>
      </c>
      <c r="S152" s="36" t="s">
        <v>339</v>
      </c>
      <c r="T152" s="36" t="s">
        <v>339</v>
      </c>
      <c r="U152" s="36" t="s">
        <v>339</v>
      </c>
      <c r="V152" s="36" t="s">
        <v>339</v>
      </c>
      <c r="W152" s="36" t="s">
        <v>339</v>
      </c>
      <c r="X152" s="36" t="s">
        <v>339</v>
      </c>
      <c r="Y152" s="36" t="s">
        <v>339</v>
      </c>
      <c r="Z152" s="36" t="s">
        <v>339</v>
      </c>
      <c r="AA152" s="36" t="s">
        <v>339</v>
      </c>
      <c r="AB152" s="36" t="s">
        <v>339</v>
      </c>
      <c r="AC152" s="36" t="s">
        <v>339</v>
      </c>
      <c r="AD152" s="36" t="s">
        <v>339</v>
      </c>
      <c r="AE152" s="36" t="s">
        <v>339</v>
      </c>
      <c r="AF152" s="36" t="s">
        <v>339</v>
      </c>
      <c r="AG152" s="36" t="s">
        <v>339</v>
      </c>
      <c r="AH152" s="36" t="s">
        <v>339</v>
      </c>
      <c r="AI152" s="36" t="s">
        <v>339</v>
      </c>
      <c r="AJ152" s="36" t="s">
        <v>339</v>
      </c>
      <c r="AK152" s="36" t="s">
        <v>339</v>
      </c>
      <c r="AL152" s="36" t="s">
        <v>339</v>
      </c>
      <c r="AM152" s="36" t="s">
        <v>339</v>
      </c>
      <c r="AN152" s="36" t="s">
        <v>339</v>
      </c>
      <c r="AO152" s="36" t="s">
        <v>339</v>
      </c>
      <c r="AP152" s="36" t="s">
        <v>339</v>
      </c>
      <c r="AQ152" s="36" t="s">
        <v>339</v>
      </c>
      <c r="AR152" s="36" t="s">
        <v>339</v>
      </c>
      <c r="AS152" s="36" t="s">
        <v>339</v>
      </c>
      <c r="AT152" s="36" t="s">
        <v>339</v>
      </c>
      <c r="AU152" s="36" t="s">
        <v>339</v>
      </c>
      <c r="AV152" s="36" t="s">
        <v>339</v>
      </c>
      <c r="AW152" s="36" t="s">
        <v>339</v>
      </c>
      <c r="AX152" s="36" t="s">
        <v>339</v>
      </c>
      <c r="AY152" s="36" t="s">
        <v>339</v>
      </c>
      <c r="AZ152" s="36" t="s">
        <v>339</v>
      </c>
      <c r="BA152" s="36" t="s">
        <v>339</v>
      </c>
      <c r="BB152" s="36" t="s">
        <v>339</v>
      </c>
      <c r="BC152" s="36" t="s">
        <v>339</v>
      </c>
      <c r="BD152" s="36" t="s">
        <v>339</v>
      </c>
      <c r="BE152" s="36" t="s">
        <v>339</v>
      </c>
      <c r="BF152" s="36" t="s">
        <v>339</v>
      </c>
      <c r="BG152" s="36" t="s">
        <v>339</v>
      </c>
      <c r="BH152" s="36" t="s">
        <v>339</v>
      </c>
      <c r="BI152" s="36" t="s">
        <v>339</v>
      </c>
      <c r="BJ152" s="36" t="s">
        <v>339</v>
      </c>
      <c r="BK152" s="36" t="s">
        <v>339</v>
      </c>
      <c r="BL152" s="36" t="s">
        <v>339</v>
      </c>
    </row>
    <row r="153" spans="1:64" s="37" customFormat="1" x14ac:dyDescent="0.2">
      <c r="A153" s="34">
        <v>150</v>
      </c>
      <c r="B153" s="34" t="s">
        <v>235</v>
      </c>
      <c r="C153" s="34" t="s">
        <v>237</v>
      </c>
      <c r="D153" s="41" t="s">
        <v>339</v>
      </c>
      <c r="E153" s="36" t="s">
        <v>339</v>
      </c>
      <c r="F153" s="36" t="s">
        <v>339</v>
      </c>
      <c r="G153" s="36" t="s">
        <v>339</v>
      </c>
      <c r="H153" s="36" t="s">
        <v>339</v>
      </c>
      <c r="I153" s="36" t="s">
        <v>339</v>
      </c>
      <c r="J153" s="36" t="s">
        <v>339</v>
      </c>
      <c r="K153" s="36" t="s">
        <v>339</v>
      </c>
      <c r="L153" s="36" t="s">
        <v>339</v>
      </c>
      <c r="M153" s="36" t="s">
        <v>339</v>
      </c>
      <c r="N153" s="36" t="s">
        <v>339</v>
      </c>
      <c r="O153" s="36" t="s">
        <v>339</v>
      </c>
      <c r="P153" s="36" t="s">
        <v>339</v>
      </c>
      <c r="Q153" s="36" t="s">
        <v>339</v>
      </c>
      <c r="R153" s="36" t="s">
        <v>339</v>
      </c>
      <c r="S153" s="36" t="s">
        <v>339</v>
      </c>
      <c r="T153" s="36" t="s">
        <v>339</v>
      </c>
      <c r="U153" s="36" t="s">
        <v>339</v>
      </c>
      <c r="V153" s="36" t="s">
        <v>339</v>
      </c>
      <c r="W153" s="36" t="s">
        <v>339</v>
      </c>
      <c r="X153" s="36" t="s">
        <v>339</v>
      </c>
      <c r="Y153" s="36" t="s">
        <v>339</v>
      </c>
      <c r="Z153" s="36" t="s">
        <v>339</v>
      </c>
      <c r="AA153" s="36" t="s">
        <v>339</v>
      </c>
      <c r="AB153" s="36" t="s">
        <v>339</v>
      </c>
      <c r="AC153" s="36" t="s">
        <v>339</v>
      </c>
      <c r="AD153" s="36" t="s">
        <v>339</v>
      </c>
      <c r="AE153" s="36" t="s">
        <v>339</v>
      </c>
      <c r="AF153" s="36" t="s">
        <v>339</v>
      </c>
      <c r="AG153" s="36" t="s">
        <v>339</v>
      </c>
      <c r="AH153" s="36" t="s">
        <v>339</v>
      </c>
      <c r="AI153" s="36" t="s">
        <v>339</v>
      </c>
      <c r="AJ153" s="36" t="s">
        <v>339</v>
      </c>
      <c r="AK153" s="36" t="s">
        <v>339</v>
      </c>
      <c r="AL153" s="36" t="s">
        <v>339</v>
      </c>
      <c r="AM153" s="36" t="s">
        <v>339</v>
      </c>
      <c r="AN153" s="36" t="s">
        <v>339</v>
      </c>
      <c r="AO153" s="36" t="s">
        <v>339</v>
      </c>
      <c r="AP153" s="36" t="s">
        <v>339</v>
      </c>
      <c r="AQ153" s="36" t="s">
        <v>339</v>
      </c>
      <c r="AR153" s="36" t="s">
        <v>339</v>
      </c>
      <c r="AS153" s="36" t="s">
        <v>339</v>
      </c>
      <c r="AT153" s="36" t="s">
        <v>339</v>
      </c>
      <c r="AU153" s="36" t="s">
        <v>339</v>
      </c>
      <c r="AV153" s="36" t="s">
        <v>339</v>
      </c>
      <c r="AW153" s="36" t="s">
        <v>339</v>
      </c>
      <c r="AX153" s="36" t="s">
        <v>339</v>
      </c>
      <c r="AY153" s="36" t="s">
        <v>339</v>
      </c>
      <c r="AZ153" s="36" t="s">
        <v>339</v>
      </c>
      <c r="BA153" s="36" t="s">
        <v>339</v>
      </c>
      <c r="BB153" s="36" t="s">
        <v>339</v>
      </c>
      <c r="BC153" s="36" t="s">
        <v>339</v>
      </c>
      <c r="BD153" s="36" t="s">
        <v>339</v>
      </c>
      <c r="BE153" s="36" t="s">
        <v>339</v>
      </c>
      <c r="BF153" s="36" t="s">
        <v>339</v>
      </c>
      <c r="BG153" s="36" t="s">
        <v>339</v>
      </c>
      <c r="BH153" s="36" t="s">
        <v>339</v>
      </c>
      <c r="BI153" s="36" t="s">
        <v>339</v>
      </c>
      <c r="BJ153" s="36" t="s">
        <v>339</v>
      </c>
      <c r="BK153" s="36" t="s">
        <v>339</v>
      </c>
      <c r="BL153" s="36" t="s">
        <v>339</v>
      </c>
    </row>
    <row r="154" spans="1:64" s="37" customFormat="1" x14ac:dyDescent="0.2">
      <c r="A154" s="34">
        <v>151</v>
      </c>
      <c r="B154" s="34" t="s">
        <v>235</v>
      </c>
      <c r="C154" s="34" t="s">
        <v>238</v>
      </c>
      <c r="D154" s="41" t="s">
        <v>339</v>
      </c>
      <c r="E154" s="36" t="s">
        <v>339</v>
      </c>
      <c r="F154" s="36" t="s">
        <v>339</v>
      </c>
      <c r="G154" s="36" t="s">
        <v>339</v>
      </c>
      <c r="H154" s="36" t="s">
        <v>339</v>
      </c>
      <c r="I154" s="36" t="s">
        <v>339</v>
      </c>
      <c r="J154" s="36" t="s">
        <v>339</v>
      </c>
      <c r="K154" s="36" t="s">
        <v>339</v>
      </c>
      <c r="L154" s="36" t="s">
        <v>339</v>
      </c>
      <c r="M154" s="36" t="s">
        <v>339</v>
      </c>
      <c r="N154" s="36" t="s">
        <v>339</v>
      </c>
      <c r="O154" s="36" t="s">
        <v>339</v>
      </c>
      <c r="P154" s="36" t="s">
        <v>339</v>
      </c>
      <c r="Q154" s="36" t="s">
        <v>339</v>
      </c>
      <c r="R154" s="36" t="s">
        <v>339</v>
      </c>
      <c r="S154" s="36" t="s">
        <v>339</v>
      </c>
      <c r="T154" s="36" t="s">
        <v>339</v>
      </c>
      <c r="U154" s="36" t="s">
        <v>339</v>
      </c>
      <c r="V154" s="36" t="s">
        <v>339</v>
      </c>
      <c r="W154" s="36" t="s">
        <v>339</v>
      </c>
      <c r="X154" s="36" t="s">
        <v>339</v>
      </c>
      <c r="Y154" s="36" t="s">
        <v>339</v>
      </c>
      <c r="Z154" s="36" t="s">
        <v>339</v>
      </c>
      <c r="AA154" s="36" t="s">
        <v>339</v>
      </c>
      <c r="AB154" s="36" t="s">
        <v>339</v>
      </c>
      <c r="AC154" s="36" t="s">
        <v>339</v>
      </c>
      <c r="AD154" s="36" t="s">
        <v>339</v>
      </c>
      <c r="AE154" s="36" t="s">
        <v>339</v>
      </c>
      <c r="AF154" s="36" t="s">
        <v>339</v>
      </c>
      <c r="AG154" s="36" t="s">
        <v>339</v>
      </c>
      <c r="AH154" s="36" t="s">
        <v>339</v>
      </c>
      <c r="AI154" s="36" t="s">
        <v>339</v>
      </c>
      <c r="AJ154" s="36" t="s">
        <v>339</v>
      </c>
      <c r="AK154" s="36" t="s">
        <v>339</v>
      </c>
      <c r="AL154" s="36" t="s">
        <v>339</v>
      </c>
      <c r="AM154" s="36" t="s">
        <v>339</v>
      </c>
      <c r="AN154" s="36" t="s">
        <v>339</v>
      </c>
      <c r="AO154" s="36" t="s">
        <v>339</v>
      </c>
      <c r="AP154" s="36" t="s">
        <v>339</v>
      </c>
      <c r="AQ154" s="36" t="s">
        <v>339</v>
      </c>
      <c r="AR154" s="36" t="s">
        <v>339</v>
      </c>
      <c r="AS154" s="36" t="s">
        <v>339</v>
      </c>
      <c r="AT154" s="36" t="s">
        <v>339</v>
      </c>
      <c r="AU154" s="36" t="s">
        <v>339</v>
      </c>
      <c r="AV154" s="36" t="s">
        <v>339</v>
      </c>
      <c r="AW154" s="36" t="s">
        <v>339</v>
      </c>
      <c r="AX154" s="36" t="s">
        <v>339</v>
      </c>
      <c r="AY154" s="36" t="s">
        <v>339</v>
      </c>
      <c r="AZ154" s="36" t="s">
        <v>339</v>
      </c>
      <c r="BA154" s="36" t="s">
        <v>339</v>
      </c>
      <c r="BB154" s="36" t="s">
        <v>339</v>
      </c>
      <c r="BC154" s="36" t="s">
        <v>339</v>
      </c>
      <c r="BD154" s="36" t="s">
        <v>339</v>
      </c>
      <c r="BE154" s="36" t="s">
        <v>339</v>
      </c>
      <c r="BF154" s="36" t="s">
        <v>339</v>
      </c>
      <c r="BG154" s="36" t="s">
        <v>339</v>
      </c>
      <c r="BH154" s="36" t="s">
        <v>339</v>
      </c>
      <c r="BI154" s="36" t="s">
        <v>339</v>
      </c>
      <c r="BJ154" s="36" t="s">
        <v>339</v>
      </c>
      <c r="BK154" s="36" t="s">
        <v>339</v>
      </c>
      <c r="BL154" s="36" t="s">
        <v>339</v>
      </c>
    </row>
    <row r="155" spans="1:64" s="37" customFormat="1" x14ac:dyDescent="0.2">
      <c r="A155" s="34">
        <v>152</v>
      </c>
      <c r="B155" s="34" t="s">
        <v>235</v>
      </c>
      <c r="C155" s="34" t="s">
        <v>239</v>
      </c>
      <c r="D155" s="41" t="s">
        <v>339</v>
      </c>
      <c r="E155" s="36" t="s">
        <v>339</v>
      </c>
      <c r="F155" s="36" t="s">
        <v>339</v>
      </c>
      <c r="G155" s="36" t="s">
        <v>339</v>
      </c>
      <c r="H155" s="36" t="s">
        <v>339</v>
      </c>
      <c r="I155" s="36" t="s">
        <v>339</v>
      </c>
      <c r="J155" s="36" t="s">
        <v>339</v>
      </c>
      <c r="K155" s="36" t="s">
        <v>339</v>
      </c>
      <c r="L155" s="36" t="s">
        <v>339</v>
      </c>
      <c r="M155" s="36" t="s">
        <v>339</v>
      </c>
      <c r="N155" s="36" t="s">
        <v>339</v>
      </c>
      <c r="O155" s="36" t="s">
        <v>339</v>
      </c>
      <c r="P155" s="36" t="s">
        <v>339</v>
      </c>
      <c r="Q155" s="36" t="s">
        <v>339</v>
      </c>
      <c r="R155" s="36" t="s">
        <v>339</v>
      </c>
      <c r="S155" s="36" t="s">
        <v>339</v>
      </c>
      <c r="T155" s="36" t="s">
        <v>339</v>
      </c>
      <c r="U155" s="36" t="s">
        <v>339</v>
      </c>
      <c r="V155" s="36" t="s">
        <v>339</v>
      </c>
      <c r="W155" s="36" t="s">
        <v>339</v>
      </c>
      <c r="X155" s="36" t="s">
        <v>339</v>
      </c>
      <c r="Y155" s="36" t="s">
        <v>339</v>
      </c>
      <c r="Z155" s="36" t="s">
        <v>339</v>
      </c>
      <c r="AA155" s="36" t="s">
        <v>339</v>
      </c>
      <c r="AB155" s="36" t="s">
        <v>339</v>
      </c>
      <c r="AC155" s="36" t="s">
        <v>339</v>
      </c>
      <c r="AD155" s="36" t="s">
        <v>339</v>
      </c>
      <c r="AE155" s="36" t="s">
        <v>339</v>
      </c>
      <c r="AF155" s="36" t="s">
        <v>339</v>
      </c>
      <c r="AG155" s="36" t="s">
        <v>339</v>
      </c>
      <c r="AH155" s="36" t="s">
        <v>339</v>
      </c>
      <c r="AI155" s="36" t="s">
        <v>339</v>
      </c>
      <c r="AJ155" s="36" t="s">
        <v>339</v>
      </c>
      <c r="AK155" s="36" t="s">
        <v>339</v>
      </c>
      <c r="AL155" s="36" t="s">
        <v>339</v>
      </c>
      <c r="AM155" s="36" t="s">
        <v>339</v>
      </c>
      <c r="AN155" s="36" t="s">
        <v>339</v>
      </c>
      <c r="AO155" s="36" t="s">
        <v>339</v>
      </c>
      <c r="AP155" s="36" t="s">
        <v>339</v>
      </c>
      <c r="AQ155" s="36" t="s">
        <v>339</v>
      </c>
      <c r="AR155" s="36" t="s">
        <v>339</v>
      </c>
      <c r="AS155" s="36" t="s">
        <v>339</v>
      </c>
      <c r="AT155" s="36" t="s">
        <v>339</v>
      </c>
      <c r="AU155" s="36" t="s">
        <v>339</v>
      </c>
      <c r="AV155" s="36" t="s">
        <v>339</v>
      </c>
      <c r="AW155" s="36" t="s">
        <v>339</v>
      </c>
      <c r="AX155" s="36" t="s">
        <v>339</v>
      </c>
      <c r="AY155" s="36" t="s">
        <v>339</v>
      </c>
      <c r="AZ155" s="36" t="s">
        <v>339</v>
      </c>
      <c r="BA155" s="36" t="s">
        <v>339</v>
      </c>
      <c r="BB155" s="36" t="s">
        <v>339</v>
      </c>
      <c r="BC155" s="36" t="s">
        <v>339</v>
      </c>
      <c r="BD155" s="36" t="s">
        <v>339</v>
      </c>
      <c r="BE155" s="36" t="s">
        <v>339</v>
      </c>
      <c r="BF155" s="36" t="s">
        <v>339</v>
      </c>
      <c r="BG155" s="36" t="s">
        <v>339</v>
      </c>
      <c r="BH155" s="36" t="s">
        <v>339</v>
      </c>
      <c r="BI155" s="36" t="s">
        <v>339</v>
      </c>
      <c r="BJ155" s="36" t="s">
        <v>339</v>
      </c>
      <c r="BK155" s="36" t="s">
        <v>339</v>
      </c>
      <c r="BL155" s="36" t="s">
        <v>339</v>
      </c>
    </row>
    <row r="156" spans="1:64" s="37" customFormat="1" x14ac:dyDescent="0.2">
      <c r="A156" s="34">
        <v>153</v>
      </c>
      <c r="B156" s="34" t="s">
        <v>235</v>
      </c>
      <c r="C156" s="34" t="s">
        <v>240</v>
      </c>
      <c r="D156" s="41" t="s">
        <v>339</v>
      </c>
      <c r="E156" s="36" t="s">
        <v>339</v>
      </c>
      <c r="F156" s="36" t="s">
        <v>339</v>
      </c>
      <c r="G156" s="36" t="s">
        <v>339</v>
      </c>
      <c r="H156" s="36" t="s">
        <v>339</v>
      </c>
      <c r="I156" s="36" t="s">
        <v>339</v>
      </c>
      <c r="J156" s="36" t="s">
        <v>339</v>
      </c>
      <c r="K156" s="36" t="s">
        <v>339</v>
      </c>
      <c r="L156" s="36" t="s">
        <v>339</v>
      </c>
      <c r="M156" s="36" t="s">
        <v>339</v>
      </c>
      <c r="N156" s="36" t="s">
        <v>339</v>
      </c>
      <c r="O156" s="36" t="s">
        <v>339</v>
      </c>
      <c r="P156" s="36" t="s">
        <v>339</v>
      </c>
      <c r="Q156" s="36" t="s">
        <v>339</v>
      </c>
      <c r="R156" s="36" t="s">
        <v>339</v>
      </c>
      <c r="S156" s="36" t="s">
        <v>339</v>
      </c>
      <c r="T156" s="36" t="s">
        <v>339</v>
      </c>
      <c r="U156" s="36" t="s">
        <v>339</v>
      </c>
      <c r="V156" s="36" t="s">
        <v>339</v>
      </c>
      <c r="W156" s="36" t="s">
        <v>339</v>
      </c>
      <c r="X156" s="36" t="s">
        <v>339</v>
      </c>
      <c r="Y156" s="36" t="s">
        <v>339</v>
      </c>
      <c r="Z156" s="36" t="s">
        <v>339</v>
      </c>
      <c r="AA156" s="36" t="s">
        <v>339</v>
      </c>
      <c r="AB156" s="36" t="s">
        <v>339</v>
      </c>
      <c r="AC156" s="36" t="s">
        <v>339</v>
      </c>
      <c r="AD156" s="36" t="s">
        <v>339</v>
      </c>
      <c r="AE156" s="36" t="s">
        <v>339</v>
      </c>
      <c r="AF156" s="36" t="s">
        <v>339</v>
      </c>
      <c r="AG156" s="36" t="s">
        <v>339</v>
      </c>
      <c r="AH156" s="36" t="s">
        <v>339</v>
      </c>
      <c r="AI156" s="36" t="s">
        <v>339</v>
      </c>
      <c r="AJ156" s="36" t="s">
        <v>339</v>
      </c>
      <c r="AK156" s="36" t="s">
        <v>339</v>
      </c>
      <c r="AL156" s="36" t="s">
        <v>339</v>
      </c>
      <c r="AM156" s="36" t="s">
        <v>339</v>
      </c>
      <c r="AN156" s="36" t="s">
        <v>339</v>
      </c>
      <c r="AO156" s="36" t="s">
        <v>339</v>
      </c>
      <c r="AP156" s="36" t="s">
        <v>339</v>
      </c>
      <c r="AQ156" s="36" t="s">
        <v>339</v>
      </c>
      <c r="AR156" s="36" t="s">
        <v>339</v>
      </c>
      <c r="AS156" s="36" t="s">
        <v>339</v>
      </c>
      <c r="AT156" s="36" t="s">
        <v>339</v>
      </c>
      <c r="AU156" s="36" t="s">
        <v>339</v>
      </c>
      <c r="AV156" s="36" t="s">
        <v>339</v>
      </c>
      <c r="AW156" s="36" t="s">
        <v>339</v>
      </c>
      <c r="AX156" s="36" t="s">
        <v>339</v>
      </c>
      <c r="AY156" s="36" t="s">
        <v>339</v>
      </c>
      <c r="AZ156" s="36" t="s">
        <v>339</v>
      </c>
      <c r="BA156" s="36" t="s">
        <v>339</v>
      </c>
      <c r="BB156" s="36" t="s">
        <v>339</v>
      </c>
      <c r="BC156" s="36" t="s">
        <v>339</v>
      </c>
      <c r="BD156" s="36" t="s">
        <v>339</v>
      </c>
      <c r="BE156" s="36" t="s">
        <v>339</v>
      </c>
      <c r="BF156" s="36" t="s">
        <v>339</v>
      </c>
      <c r="BG156" s="36" t="s">
        <v>339</v>
      </c>
      <c r="BH156" s="36" t="s">
        <v>339</v>
      </c>
      <c r="BI156" s="36" t="s">
        <v>339</v>
      </c>
      <c r="BJ156" s="36" t="s">
        <v>339</v>
      </c>
      <c r="BK156" s="36" t="s">
        <v>339</v>
      </c>
      <c r="BL156" s="36" t="s">
        <v>339</v>
      </c>
    </row>
    <row r="157" spans="1:64" s="37" customFormat="1" x14ac:dyDescent="0.2">
      <c r="A157" s="34">
        <v>154</v>
      </c>
      <c r="B157" s="34" t="s">
        <v>235</v>
      </c>
      <c r="C157" s="34" t="s">
        <v>241</v>
      </c>
      <c r="D157" s="41" t="s">
        <v>339</v>
      </c>
      <c r="E157" s="36" t="s">
        <v>339</v>
      </c>
      <c r="F157" s="36" t="s">
        <v>339</v>
      </c>
      <c r="G157" s="36" t="s">
        <v>339</v>
      </c>
      <c r="H157" s="36" t="s">
        <v>339</v>
      </c>
      <c r="I157" s="36" t="s">
        <v>339</v>
      </c>
      <c r="J157" s="36" t="s">
        <v>339</v>
      </c>
      <c r="K157" s="36" t="s">
        <v>339</v>
      </c>
      <c r="L157" s="36" t="s">
        <v>339</v>
      </c>
      <c r="M157" s="36" t="s">
        <v>339</v>
      </c>
      <c r="N157" s="36" t="s">
        <v>339</v>
      </c>
      <c r="O157" s="36" t="s">
        <v>339</v>
      </c>
      <c r="P157" s="36" t="s">
        <v>339</v>
      </c>
      <c r="Q157" s="36" t="s">
        <v>339</v>
      </c>
      <c r="R157" s="36" t="s">
        <v>339</v>
      </c>
      <c r="S157" s="36" t="s">
        <v>339</v>
      </c>
      <c r="T157" s="36" t="s">
        <v>339</v>
      </c>
      <c r="U157" s="36" t="s">
        <v>339</v>
      </c>
      <c r="V157" s="36" t="s">
        <v>339</v>
      </c>
      <c r="W157" s="36" t="s">
        <v>339</v>
      </c>
      <c r="X157" s="36" t="s">
        <v>339</v>
      </c>
      <c r="Y157" s="36" t="s">
        <v>339</v>
      </c>
      <c r="Z157" s="36" t="s">
        <v>339</v>
      </c>
      <c r="AA157" s="36" t="s">
        <v>339</v>
      </c>
      <c r="AB157" s="36" t="s">
        <v>339</v>
      </c>
      <c r="AC157" s="36" t="s">
        <v>339</v>
      </c>
      <c r="AD157" s="36" t="s">
        <v>339</v>
      </c>
      <c r="AE157" s="36" t="s">
        <v>339</v>
      </c>
      <c r="AF157" s="36" t="s">
        <v>339</v>
      </c>
      <c r="AG157" s="36" t="s">
        <v>339</v>
      </c>
      <c r="AH157" s="36" t="s">
        <v>339</v>
      </c>
      <c r="AI157" s="36" t="s">
        <v>339</v>
      </c>
      <c r="AJ157" s="36" t="s">
        <v>339</v>
      </c>
      <c r="AK157" s="36" t="s">
        <v>339</v>
      </c>
      <c r="AL157" s="36" t="s">
        <v>339</v>
      </c>
      <c r="AM157" s="36" t="s">
        <v>339</v>
      </c>
      <c r="AN157" s="36" t="s">
        <v>339</v>
      </c>
      <c r="AO157" s="36" t="s">
        <v>339</v>
      </c>
      <c r="AP157" s="36" t="s">
        <v>339</v>
      </c>
      <c r="AQ157" s="36" t="s">
        <v>339</v>
      </c>
      <c r="AR157" s="36" t="s">
        <v>339</v>
      </c>
      <c r="AS157" s="36" t="s">
        <v>339</v>
      </c>
      <c r="AT157" s="36" t="s">
        <v>339</v>
      </c>
      <c r="AU157" s="36" t="s">
        <v>339</v>
      </c>
      <c r="AV157" s="36" t="s">
        <v>339</v>
      </c>
      <c r="AW157" s="36" t="s">
        <v>339</v>
      </c>
      <c r="AX157" s="36" t="s">
        <v>339</v>
      </c>
      <c r="AY157" s="36" t="s">
        <v>339</v>
      </c>
      <c r="AZ157" s="36" t="s">
        <v>339</v>
      </c>
      <c r="BA157" s="36" t="s">
        <v>339</v>
      </c>
      <c r="BB157" s="36" t="s">
        <v>339</v>
      </c>
      <c r="BC157" s="36" t="s">
        <v>339</v>
      </c>
      <c r="BD157" s="36" t="s">
        <v>339</v>
      </c>
      <c r="BE157" s="36" t="s">
        <v>339</v>
      </c>
      <c r="BF157" s="36" t="s">
        <v>339</v>
      </c>
      <c r="BG157" s="36" t="s">
        <v>339</v>
      </c>
      <c r="BH157" s="36" t="s">
        <v>339</v>
      </c>
      <c r="BI157" s="36" t="s">
        <v>339</v>
      </c>
      <c r="BJ157" s="36" t="s">
        <v>339</v>
      </c>
      <c r="BK157" s="36" t="s">
        <v>339</v>
      </c>
      <c r="BL157" s="36" t="s">
        <v>339</v>
      </c>
    </row>
    <row r="158" spans="1:64" s="37" customFormat="1" x14ac:dyDescent="0.2">
      <c r="A158" s="34">
        <v>155</v>
      </c>
      <c r="B158" s="34" t="s">
        <v>235</v>
      </c>
      <c r="C158" s="34" t="s">
        <v>242</v>
      </c>
      <c r="D158" s="41" t="s">
        <v>339</v>
      </c>
      <c r="E158" s="36" t="s">
        <v>339</v>
      </c>
      <c r="F158" s="36" t="s">
        <v>339</v>
      </c>
      <c r="G158" s="36" t="s">
        <v>339</v>
      </c>
      <c r="H158" s="36" t="s">
        <v>339</v>
      </c>
      <c r="I158" s="36" t="s">
        <v>339</v>
      </c>
      <c r="J158" s="36" t="s">
        <v>339</v>
      </c>
      <c r="K158" s="36" t="s">
        <v>339</v>
      </c>
      <c r="L158" s="36" t="s">
        <v>339</v>
      </c>
      <c r="M158" s="36" t="s">
        <v>339</v>
      </c>
      <c r="N158" s="36" t="s">
        <v>339</v>
      </c>
      <c r="O158" s="36" t="s">
        <v>339</v>
      </c>
      <c r="P158" s="36" t="s">
        <v>339</v>
      </c>
      <c r="Q158" s="36" t="s">
        <v>339</v>
      </c>
      <c r="R158" s="36" t="s">
        <v>339</v>
      </c>
      <c r="S158" s="36" t="s">
        <v>339</v>
      </c>
      <c r="T158" s="36" t="s">
        <v>339</v>
      </c>
      <c r="U158" s="36" t="s">
        <v>339</v>
      </c>
      <c r="V158" s="36" t="s">
        <v>339</v>
      </c>
      <c r="W158" s="36" t="s">
        <v>339</v>
      </c>
      <c r="X158" s="36" t="s">
        <v>339</v>
      </c>
      <c r="Y158" s="36" t="s">
        <v>339</v>
      </c>
      <c r="Z158" s="36" t="s">
        <v>339</v>
      </c>
      <c r="AA158" s="36" t="s">
        <v>339</v>
      </c>
      <c r="AB158" s="36" t="s">
        <v>339</v>
      </c>
      <c r="AC158" s="36" t="s">
        <v>339</v>
      </c>
      <c r="AD158" s="36" t="s">
        <v>339</v>
      </c>
      <c r="AE158" s="36" t="s">
        <v>339</v>
      </c>
      <c r="AF158" s="36" t="s">
        <v>339</v>
      </c>
      <c r="AG158" s="36" t="s">
        <v>339</v>
      </c>
      <c r="AH158" s="36" t="s">
        <v>339</v>
      </c>
      <c r="AI158" s="36" t="s">
        <v>339</v>
      </c>
      <c r="AJ158" s="36" t="s">
        <v>339</v>
      </c>
      <c r="AK158" s="36" t="s">
        <v>339</v>
      </c>
      <c r="AL158" s="36" t="s">
        <v>339</v>
      </c>
      <c r="AM158" s="36" t="s">
        <v>339</v>
      </c>
      <c r="AN158" s="36" t="s">
        <v>339</v>
      </c>
      <c r="AO158" s="36" t="s">
        <v>339</v>
      </c>
      <c r="AP158" s="36" t="s">
        <v>339</v>
      </c>
      <c r="AQ158" s="36" t="s">
        <v>339</v>
      </c>
      <c r="AR158" s="36" t="s">
        <v>339</v>
      </c>
      <c r="AS158" s="36" t="s">
        <v>339</v>
      </c>
      <c r="AT158" s="36" t="s">
        <v>339</v>
      </c>
      <c r="AU158" s="36" t="s">
        <v>339</v>
      </c>
      <c r="AV158" s="36" t="s">
        <v>339</v>
      </c>
      <c r="AW158" s="36" t="s">
        <v>339</v>
      </c>
      <c r="AX158" s="36" t="s">
        <v>339</v>
      </c>
      <c r="AY158" s="36" t="s">
        <v>339</v>
      </c>
      <c r="AZ158" s="36" t="s">
        <v>339</v>
      </c>
      <c r="BA158" s="36" t="s">
        <v>339</v>
      </c>
      <c r="BB158" s="36" t="s">
        <v>339</v>
      </c>
      <c r="BC158" s="36" t="s">
        <v>339</v>
      </c>
      <c r="BD158" s="36" t="s">
        <v>339</v>
      </c>
      <c r="BE158" s="36" t="s">
        <v>339</v>
      </c>
      <c r="BF158" s="36" t="s">
        <v>339</v>
      </c>
      <c r="BG158" s="36" t="s">
        <v>339</v>
      </c>
      <c r="BH158" s="36" t="s">
        <v>339</v>
      </c>
      <c r="BI158" s="36" t="s">
        <v>339</v>
      </c>
      <c r="BJ158" s="36" t="s">
        <v>339</v>
      </c>
      <c r="BK158" s="36" t="s">
        <v>339</v>
      </c>
      <c r="BL158" s="36" t="s">
        <v>339</v>
      </c>
    </row>
    <row r="159" spans="1:64" s="37" customFormat="1" x14ac:dyDescent="0.2">
      <c r="A159" s="34">
        <v>156</v>
      </c>
      <c r="B159" s="34" t="s">
        <v>235</v>
      </c>
      <c r="C159" s="34" t="s">
        <v>243</v>
      </c>
      <c r="D159" s="41" t="s">
        <v>339</v>
      </c>
      <c r="E159" s="36" t="s">
        <v>339</v>
      </c>
      <c r="F159" s="36" t="s">
        <v>339</v>
      </c>
      <c r="G159" s="36" t="s">
        <v>339</v>
      </c>
      <c r="H159" s="36" t="s">
        <v>339</v>
      </c>
      <c r="I159" s="36" t="s">
        <v>339</v>
      </c>
      <c r="J159" s="36" t="s">
        <v>339</v>
      </c>
      <c r="K159" s="36" t="s">
        <v>339</v>
      </c>
      <c r="L159" s="36" t="s">
        <v>339</v>
      </c>
      <c r="M159" s="36" t="s">
        <v>339</v>
      </c>
      <c r="N159" s="36" t="s">
        <v>339</v>
      </c>
      <c r="O159" s="36" t="s">
        <v>339</v>
      </c>
      <c r="P159" s="36" t="s">
        <v>339</v>
      </c>
      <c r="Q159" s="36" t="s">
        <v>339</v>
      </c>
      <c r="R159" s="36" t="s">
        <v>339</v>
      </c>
      <c r="S159" s="36" t="s">
        <v>339</v>
      </c>
      <c r="T159" s="36" t="s">
        <v>339</v>
      </c>
      <c r="U159" s="36" t="s">
        <v>339</v>
      </c>
      <c r="V159" s="36" t="s">
        <v>339</v>
      </c>
      <c r="W159" s="36" t="s">
        <v>339</v>
      </c>
      <c r="X159" s="36" t="s">
        <v>339</v>
      </c>
      <c r="Y159" s="36" t="s">
        <v>339</v>
      </c>
      <c r="Z159" s="36" t="s">
        <v>339</v>
      </c>
      <c r="AA159" s="36" t="s">
        <v>339</v>
      </c>
      <c r="AB159" s="36" t="s">
        <v>339</v>
      </c>
      <c r="AC159" s="36" t="s">
        <v>339</v>
      </c>
      <c r="AD159" s="36" t="s">
        <v>339</v>
      </c>
      <c r="AE159" s="36" t="s">
        <v>339</v>
      </c>
      <c r="AF159" s="36" t="s">
        <v>339</v>
      </c>
      <c r="AG159" s="36" t="s">
        <v>339</v>
      </c>
      <c r="AH159" s="36" t="s">
        <v>339</v>
      </c>
      <c r="AI159" s="36" t="s">
        <v>339</v>
      </c>
      <c r="AJ159" s="36" t="s">
        <v>339</v>
      </c>
      <c r="AK159" s="36" t="s">
        <v>339</v>
      </c>
      <c r="AL159" s="36" t="s">
        <v>339</v>
      </c>
      <c r="AM159" s="36" t="s">
        <v>339</v>
      </c>
      <c r="AN159" s="36" t="s">
        <v>339</v>
      </c>
      <c r="AO159" s="36" t="s">
        <v>339</v>
      </c>
      <c r="AP159" s="36" t="s">
        <v>339</v>
      </c>
      <c r="AQ159" s="36" t="s">
        <v>339</v>
      </c>
      <c r="AR159" s="36" t="s">
        <v>339</v>
      </c>
      <c r="AS159" s="36" t="s">
        <v>339</v>
      </c>
      <c r="AT159" s="36" t="s">
        <v>339</v>
      </c>
      <c r="AU159" s="36" t="s">
        <v>339</v>
      </c>
      <c r="AV159" s="36" t="s">
        <v>339</v>
      </c>
      <c r="AW159" s="36" t="s">
        <v>339</v>
      </c>
      <c r="AX159" s="36" t="s">
        <v>339</v>
      </c>
      <c r="AY159" s="36" t="s">
        <v>339</v>
      </c>
      <c r="AZ159" s="36" t="s">
        <v>339</v>
      </c>
      <c r="BA159" s="36" t="s">
        <v>339</v>
      </c>
      <c r="BB159" s="36" t="s">
        <v>339</v>
      </c>
      <c r="BC159" s="36" t="s">
        <v>339</v>
      </c>
      <c r="BD159" s="36" t="s">
        <v>339</v>
      </c>
      <c r="BE159" s="36" t="s">
        <v>339</v>
      </c>
      <c r="BF159" s="36" t="s">
        <v>339</v>
      </c>
      <c r="BG159" s="36" t="s">
        <v>339</v>
      </c>
      <c r="BH159" s="36" t="s">
        <v>339</v>
      </c>
      <c r="BI159" s="36" t="s">
        <v>339</v>
      </c>
      <c r="BJ159" s="36" t="s">
        <v>339</v>
      </c>
      <c r="BK159" s="36" t="s">
        <v>339</v>
      </c>
      <c r="BL159" s="36" t="s">
        <v>339</v>
      </c>
    </row>
    <row r="160" spans="1:64" s="37" customFormat="1" x14ac:dyDescent="0.2">
      <c r="A160" s="34">
        <v>157</v>
      </c>
      <c r="B160" s="34" t="s">
        <v>235</v>
      </c>
      <c r="C160" s="34" t="s">
        <v>244</v>
      </c>
      <c r="D160" s="41" t="s">
        <v>339</v>
      </c>
      <c r="E160" s="36" t="s">
        <v>339</v>
      </c>
      <c r="F160" s="36" t="s">
        <v>339</v>
      </c>
      <c r="G160" s="36" t="s">
        <v>339</v>
      </c>
      <c r="H160" s="36" t="s">
        <v>339</v>
      </c>
      <c r="I160" s="36" t="s">
        <v>339</v>
      </c>
      <c r="J160" s="36" t="s">
        <v>339</v>
      </c>
      <c r="K160" s="36" t="s">
        <v>339</v>
      </c>
      <c r="L160" s="36" t="s">
        <v>339</v>
      </c>
      <c r="M160" s="36" t="s">
        <v>339</v>
      </c>
      <c r="N160" s="36" t="s">
        <v>339</v>
      </c>
      <c r="O160" s="36" t="s">
        <v>339</v>
      </c>
      <c r="P160" s="36" t="s">
        <v>339</v>
      </c>
      <c r="Q160" s="36" t="s">
        <v>339</v>
      </c>
      <c r="R160" s="36" t="s">
        <v>339</v>
      </c>
      <c r="S160" s="36" t="s">
        <v>339</v>
      </c>
      <c r="T160" s="36" t="s">
        <v>339</v>
      </c>
      <c r="U160" s="36" t="s">
        <v>339</v>
      </c>
      <c r="V160" s="36" t="s">
        <v>339</v>
      </c>
      <c r="W160" s="36" t="s">
        <v>339</v>
      </c>
      <c r="X160" s="36" t="s">
        <v>339</v>
      </c>
      <c r="Y160" s="36" t="s">
        <v>339</v>
      </c>
      <c r="Z160" s="36" t="s">
        <v>339</v>
      </c>
      <c r="AA160" s="36" t="s">
        <v>339</v>
      </c>
      <c r="AB160" s="36" t="s">
        <v>339</v>
      </c>
      <c r="AC160" s="36" t="s">
        <v>339</v>
      </c>
      <c r="AD160" s="36" t="s">
        <v>339</v>
      </c>
      <c r="AE160" s="36" t="s">
        <v>339</v>
      </c>
      <c r="AF160" s="36" t="s">
        <v>339</v>
      </c>
      <c r="AG160" s="36" t="s">
        <v>339</v>
      </c>
      <c r="AH160" s="36" t="s">
        <v>339</v>
      </c>
      <c r="AI160" s="36" t="s">
        <v>339</v>
      </c>
      <c r="AJ160" s="36" t="s">
        <v>339</v>
      </c>
      <c r="AK160" s="36" t="s">
        <v>339</v>
      </c>
      <c r="AL160" s="36" t="s">
        <v>339</v>
      </c>
      <c r="AM160" s="36" t="s">
        <v>339</v>
      </c>
      <c r="AN160" s="36" t="s">
        <v>339</v>
      </c>
      <c r="AO160" s="36" t="s">
        <v>339</v>
      </c>
      <c r="AP160" s="36" t="s">
        <v>339</v>
      </c>
      <c r="AQ160" s="36" t="s">
        <v>339</v>
      </c>
      <c r="AR160" s="36" t="s">
        <v>339</v>
      </c>
      <c r="AS160" s="36" t="s">
        <v>339</v>
      </c>
      <c r="AT160" s="36" t="s">
        <v>339</v>
      </c>
      <c r="AU160" s="36" t="s">
        <v>339</v>
      </c>
      <c r="AV160" s="36" t="s">
        <v>339</v>
      </c>
      <c r="AW160" s="36" t="s">
        <v>339</v>
      </c>
      <c r="AX160" s="36" t="s">
        <v>339</v>
      </c>
      <c r="AY160" s="36" t="s">
        <v>339</v>
      </c>
      <c r="AZ160" s="36" t="s">
        <v>339</v>
      </c>
      <c r="BA160" s="36" t="s">
        <v>339</v>
      </c>
      <c r="BB160" s="36" t="s">
        <v>339</v>
      </c>
      <c r="BC160" s="36" t="s">
        <v>339</v>
      </c>
      <c r="BD160" s="36" t="s">
        <v>339</v>
      </c>
      <c r="BE160" s="36" t="s">
        <v>339</v>
      </c>
      <c r="BF160" s="36" t="s">
        <v>339</v>
      </c>
      <c r="BG160" s="36" t="s">
        <v>339</v>
      </c>
      <c r="BH160" s="36" t="s">
        <v>339</v>
      </c>
      <c r="BI160" s="36" t="s">
        <v>339</v>
      </c>
      <c r="BJ160" s="36" t="s">
        <v>339</v>
      </c>
      <c r="BK160" s="36" t="s">
        <v>339</v>
      </c>
      <c r="BL160" s="36" t="s">
        <v>339</v>
      </c>
    </row>
    <row r="161" spans="1:64" s="37" customFormat="1" x14ac:dyDescent="0.2">
      <c r="A161" s="34">
        <v>158</v>
      </c>
      <c r="B161" s="34" t="s">
        <v>235</v>
      </c>
      <c r="C161" s="34" t="s">
        <v>245</v>
      </c>
      <c r="D161" s="41" t="s">
        <v>339</v>
      </c>
      <c r="E161" s="36" t="s">
        <v>339</v>
      </c>
      <c r="F161" s="36" t="s">
        <v>339</v>
      </c>
      <c r="G161" s="36" t="s">
        <v>339</v>
      </c>
      <c r="H161" s="36" t="s">
        <v>339</v>
      </c>
      <c r="I161" s="36" t="s">
        <v>339</v>
      </c>
      <c r="J161" s="36" t="s">
        <v>339</v>
      </c>
      <c r="K161" s="36" t="s">
        <v>339</v>
      </c>
      <c r="L161" s="36" t="s">
        <v>339</v>
      </c>
      <c r="M161" s="36" t="s">
        <v>339</v>
      </c>
      <c r="N161" s="36" t="s">
        <v>339</v>
      </c>
      <c r="O161" s="36" t="s">
        <v>339</v>
      </c>
      <c r="P161" s="36" t="s">
        <v>339</v>
      </c>
      <c r="Q161" s="36" t="s">
        <v>339</v>
      </c>
      <c r="R161" s="36" t="s">
        <v>339</v>
      </c>
      <c r="S161" s="36" t="s">
        <v>339</v>
      </c>
      <c r="T161" s="36" t="s">
        <v>339</v>
      </c>
      <c r="U161" s="36" t="s">
        <v>339</v>
      </c>
      <c r="V161" s="36" t="s">
        <v>339</v>
      </c>
      <c r="W161" s="36" t="s">
        <v>339</v>
      </c>
      <c r="X161" s="36" t="s">
        <v>339</v>
      </c>
      <c r="Y161" s="36" t="s">
        <v>339</v>
      </c>
      <c r="Z161" s="36" t="s">
        <v>339</v>
      </c>
      <c r="AA161" s="36" t="s">
        <v>339</v>
      </c>
      <c r="AB161" s="36" t="s">
        <v>339</v>
      </c>
      <c r="AC161" s="36" t="s">
        <v>339</v>
      </c>
      <c r="AD161" s="36" t="s">
        <v>339</v>
      </c>
      <c r="AE161" s="36" t="s">
        <v>339</v>
      </c>
      <c r="AF161" s="36" t="s">
        <v>339</v>
      </c>
      <c r="AG161" s="36" t="s">
        <v>339</v>
      </c>
      <c r="AH161" s="36" t="s">
        <v>339</v>
      </c>
      <c r="AI161" s="36" t="s">
        <v>339</v>
      </c>
      <c r="AJ161" s="36" t="s">
        <v>339</v>
      </c>
      <c r="AK161" s="36" t="s">
        <v>339</v>
      </c>
      <c r="AL161" s="36" t="s">
        <v>339</v>
      </c>
      <c r="AM161" s="36" t="s">
        <v>339</v>
      </c>
      <c r="AN161" s="36" t="s">
        <v>339</v>
      </c>
      <c r="AO161" s="36" t="s">
        <v>339</v>
      </c>
      <c r="AP161" s="36" t="s">
        <v>339</v>
      </c>
      <c r="AQ161" s="36" t="s">
        <v>339</v>
      </c>
      <c r="AR161" s="36" t="s">
        <v>339</v>
      </c>
      <c r="AS161" s="36" t="s">
        <v>339</v>
      </c>
      <c r="AT161" s="36" t="s">
        <v>339</v>
      </c>
      <c r="AU161" s="36" t="s">
        <v>339</v>
      </c>
      <c r="AV161" s="36" t="s">
        <v>339</v>
      </c>
      <c r="AW161" s="36" t="s">
        <v>339</v>
      </c>
      <c r="AX161" s="36" t="s">
        <v>339</v>
      </c>
      <c r="AY161" s="36" t="s">
        <v>339</v>
      </c>
      <c r="AZ161" s="36" t="s">
        <v>339</v>
      </c>
      <c r="BA161" s="36" t="s">
        <v>339</v>
      </c>
      <c r="BB161" s="36" t="s">
        <v>339</v>
      </c>
      <c r="BC161" s="36" t="s">
        <v>339</v>
      </c>
      <c r="BD161" s="36" t="s">
        <v>339</v>
      </c>
      <c r="BE161" s="36" t="s">
        <v>339</v>
      </c>
      <c r="BF161" s="36" t="s">
        <v>339</v>
      </c>
      <c r="BG161" s="36" t="s">
        <v>339</v>
      </c>
      <c r="BH161" s="36" t="s">
        <v>339</v>
      </c>
      <c r="BI161" s="36" t="s">
        <v>339</v>
      </c>
      <c r="BJ161" s="36" t="s">
        <v>339</v>
      </c>
      <c r="BK161" s="36" t="s">
        <v>339</v>
      </c>
      <c r="BL161" s="36" t="s">
        <v>339</v>
      </c>
    </row>
    <row r="162" spans="1:64" s="37" customFormat="1" x14ac:dyDescent="0.2">
      <c r="A162" s="34">
        <v>159</v>
      </c>
      <c r="B162" s="34" t="s">
        <v>235</v>
      </c>
      <c r="C162" s="34" t="s">
        <v>246</v>
      </c>
      <c r="D162" s="41" t="s">
        <v>339</v>
      </c>
      <c r="E162" s="36" t="s">
        <v>339</v>
      </c>
      <c r="F162" s="36" t="s">
        <v>339</v>
      </c>
      <c r="G162" s="36" t="s">
        <v>339</v>
      </c>
      <c r="H162" s="36" t="s">
        <v>339</v>
      </c>
      <c r="I162" s="36" t="s">
        <v>339</v>
      </c>
      <c r="J162" s="36" t="s">
        <v>339</v>
      </c>
      <c r="K162" s="36" t="s">
        <v>339</v>
      </c>
      <c r="L162" s="36" t="s">
        <v>339</v>
      </c>
      <c r="M162" s="36" t="s">
        <v>339</v>
      </c>
      <c r="N162" s="36" t="s">
        <v>339</v>
      </c>
      <c r="O162" s="36" t="s">
        <v>339</v>
      </c>
      <c r="P162" s="36" t="s">
        <v>339</v>
      </c>
      <c r="Q162" s="36" t="s">
        <v>339</v>
      </c>
      <c r="R162" s="36" t="s">
        <v>339</v>
      </c>
      <c r="S162" s="36" t="s">
        <v>339</v>
      </c>
      <c r="T162" s="36" t="s">
        <v>339</v>
      </c>
      <c r="U162" s="36" t="s">
        <v>339</v>
      </c>
      <c r="V162" s="36" t="s">
        <v>339</v>
      </c>
      <c r="W162" s="36" t="s">
        <v>339</v>
      </c>
      <c r="X162" s="36" t="s">
        <v>339</v>
      </c>
      <c r="Y162" s="36" t="s">
        <v>339</v>
      </c>
      <c r="Z162" s="36" t="s">
        <v>339</v>
      </c>
      <c r="AA162" s="36" t="s">
        <v>339</v>
      </c>
      <c r="AB162" s="36" t="s">
        <v>339</v>
      </c>
      <c r="AC162" s="36" t="s">
        <v>339</v>
      </c>
      <c r="AD162" s="36" t="s">
        <v>339</v>
      </c>
      <c r="AE162" s="36" t="s">
        <v>339</v>
      </c>
      <c r="AF162" s="36" t="s">
        <v>339</v>
      </c>
      <c r="AG162" s="36" t="s">
        <v>339</v>
      </c>
      <c r="AH162" s="36" t="s">
        <v>339</v>
      </c>
      <c r="AI162" s="36" t="s">
        <v>339</v>
      </c>
      <c r="AJ162" s="36" t="s">
        <v>339</v>
      </c>
      <c r="AK162" s="36" t="s">
        <v>339</v>
      </c>
      <c r="AL162" s="36" t="s">
        <v>339</v>
      </c>
      <c r="AM162" s="36" t="s">
        <v>339</v>
      </c>
      <c r="AN162" s="36" t="s">
        <v>339</v>
      </c>
      <c r="AO162" s="36" t="s">
        <v>339</v>
      </c>
      <c r="AP162" s="36" t="s">
        <v>339</v>
      </c>
      <c r="AQ162" s="36" t="s">
        <v>339</v>
      </c>
      <c r="AR162" s="36" t="s">
        <v>339</v>
      </c>
      <c r="AS162" s="36" t="s">
        <v>339</v>
      </c>
      <c r="AT162" s="36" t="s">
        <v>339</v>
      </c>
      <c r="AU162" s="36" t="s">
        <v>339</v>
      </c>
      <c r="AV162" s="36" t="s">
        <v>339</v>
      </c>
      <c r="AW162" s="36" t="s">
        <v>339</v>
      </c>
      <c r="AX162" s="36" t="s">
        <v>339</v>
      </c>
      <c r="AY162" s="36" t="s">
        <v>339</v>
      </c>
      <c r="AZ162" s="36" t="s">
        <v>339</v>
      </c>
      <c r="BA162" s="36" t="s">
        <v>339</v>
      </c>
      <c r="BB162" s="36" t="s">
        <v>339</v>
      </c>
      <c r="BC162" s="36" t="s">
        <v>339</v>
      </c>
      <c r="BD162" s="36" t="s">
        <v>339</v>
      </c>
      <c r="BE162" s="36" t="s">
        <v>339</v>
      </c>
      <c r="BF162" s="36" t="s">
        <v>339</v>
      </c>
      <c r="BG162" s="36" t="s">
        <v>339</v>
      </c>
      <c r="BH162" s="36" t="s">
        <v>339</v>
      </c>
      <c r="BI162" s="36" t="s">
        <v>339</v>
      </c>
      <c r="BJ162" s="36" t="s">
        <v>339</v>
      </c>
      <c r="BK162" s="36" t="s">
        <v>339</v>
      </c>
      <c r="BL162" s="36" t="s">
        <v>339</v>
      </c>
    </row>
    <row r="163" spans="1:64" s="37" customFormat="1" x14ac:dyDescent="0.2">
      <c r="A163" s="34">
        <v>160</v>
      </c>
      <c r="B163" s="34" t="s">
        <v>235</v>
      </c>
      <c r="C163" s="34" t="s">
        <v>247</v>
      </c>
      <c r="D163" s="41" t="s">
        <v>339</v>
      </c>
      <c r="E163" s="36" t="s">
        <v>339</v>
      </c>
      <c r="F163" s="36" t="s">
        <v>339</v>
      </c>
      <c r="G163" s="36" t="s">
        <v>339</v>
      </c>
      <c r="H163" s="36" t="s">
        <v>339</v>
      </c>
      <c r="I163" s="36" t="s">
        <v>339</v>
      </c>
      <c r="J163" s="36" t="s">
        <v>339</v>
      </c>
      <c r="K163" s="36" t="s">
        <v>339</v>
      </c>
      <c r="L163" s="36" t="s">
        <v>339</v>
      </c>
      <c r="M163" s="36" t="s">
        <v>339</v>
      </c>
      <c r="N163" s="36" t="s">
        <v>339</v>
      </c>
      <c r="O163" s="36" t="s">
        <v>339</v>
      </c>
      <c r="P163" s="36" t="s">
        <v>339</v>
      </c>
      <c r="Q163" s="36" t="s">
        <v>339</v>
      </c>
      <c r="R163" s="36" t="s">
        <v>339</v>
      </c>
      <c r="S163" s="36" t="s">
        <v>339</v>
      </c>
      <c r="T163" s="36" t="s">
        <v>339</v>
      </c>
      <c r="U163" s="36" t="s">
        <v>339</v>
      </c>
      <c r="V163" s="36" t="s">
        <v>339</v>
      </c>
      <c r="W163" s="36" t="s">
        <v>339</v>
      </c>
      <c r="X163" s="36" t="s">
        <v>339</v>
      </c>
      <c r="Y163" s="36" t="s">
        <v>339</v>
      </c>
      <c r="Z163" s="36" t="s">
        <v>339</v>
      </c>
      <c r="AA163" s="36" t="s">
        <v>339</v>
      </c>
      <c r="AB163" s="36" t="s">
        <v>339</v>
      </c>
      <c r="AC163" s="36" t="s">
        <v>339</v>
      </c>
      <c r="AD163" s="36" t="s">
        <v>339</v>
      </c>
      <c r="AE163" s="36" t="s">
        <v>339</v>
      </c>
      <c r="AF163" s="36" t="s">
        <v>339</v>
      </c>
      <c r="AG163" s="36" t="s">
        <v>339</v>
      </c>
      <c r="AH163" s="36" t="s">
        <v>339</v>
      </c>
      <c r="AI163" s="36" t="s">
        <v>339</v>
      </c>
      <c r="AJ163" s="36" t="s">
        <v>339</v>
      </c>
      <c r="AK163" s="36" t="s">
        <v>339</v>
      </c>
      <c r="AL163" s="36" t="s">
        <v>339</v>
      </c>
      <c r="AM163" s="36" t="s">
        <v>339</v>
      </c>
      <c r="AN163" s="36" t="s">
        <v>339</v>
      </c>
      <c r="AO163" s="36" t="s">
        <v>339</v>
      </c>
      <c r="AP163" s="36" t="s">
        <v>339</v>
      </c>
      <c r="AQ163" s="36" t="s">
        <v>339</v>
      </c>
      <c r="AR163" s="36" t="s">
        <v>339</v>
      </c>
      <c r="AS163" s="36" t="s">
        <v>339</v>
      </c>
      <c r="AT163" s="36" t="s">
        <v>339</v>
      </c>
      <c r="AU163" s="36" t="s">
        <v>339</v>
      </c>
      <c r="AV163" s="36" t="s">
        <v>339</v>
      </c>
      <c r="AW163" s="36" t="s">
        <v>339</v>
      </c>
      <c r="AX163" s="36" t="s">
        <v>339</v>
      </c>
      <c r="AY163" s="36" t="s">
        <v>339</v>
      </c>
      <c r="AZ163" s="36" t="s">
        <v>339</v>
      </c>
      <c r="BA163" s="36" t="s">
        <v>339</v>
      </c>
      <c r="BB163" s="36" t="s">
        <v>339</v>
      </c>
      <c r="BC163" s="36" t="s">
        <v>339</v>
      </c>
      <c r="BD163" s="36" t="s">
        <v>339</v>
      </c>
      <c r="BE163" s="36" t="s">
        <v>339</v>
      </c>
      <c r="BF163" s="36" t="s">
        <v>339</v>
      </c>
      <c r="BG163" s="36" t="s">
        <v>339</v>
      </c>
      <c r="BH163" s="36" t="s">
        <v>339</v>
      </c>
      <c r="BI163" s="36" t="s">
        <v>339</v>
      </c>
      <c r="BJ163" s="36" t="s">
        <v>339</v>
      </c>
      <c r="BK163" s="36" t="s">
        <v>339</v>
      </c>
      <c r="BL163" s="36" t="s">
        <v>339</v>
      </c>
    </row>
    <row r="164" spans="1:64" s="37" customFormat="1" x14ac:dyDescent="0.2">
      <c r="A164" s="34">
        <v>161</v>
      </c>
      <c r="B164" s="34" t="s">
        <v>235</v>
      </c>
      <c r="C164" s="34" t="s">
        <v>248</v>
      </c>
      <c r="D164" s="41" t="s">
        <v>339</v>
      </c>
      <c r="E164" s="36" t="s">
        <v>339</v>
      </c>
      <c r="F164" s="36" t="s">
        <v>339</v>
      </c>
      <c r="G164" s="36" t="s">
        <v>339</v>
      </c>
      <c r="H164" s="36" t="s">
        <v>339</v>
      </c>
      <c r="I164" s="36" t="s">
        <v>339</v>
      </c>
      <c r="J164" s="36" t="s">
        <v>339</v>
      </c>
      <c r="K164" s="36" t="s">
        <v>339</v>
      </c>
      <c r="L164" s="36" t="s">
        <v>339</v>
      </c>
      <c r="M164" s="36" t="s">
        <v>339</v>
      </c>
      <c r="N164" s="36" t="s">
        <v>339</v>
      </c>
      <c r="O164" s="36" t="s">
        <v>339</v>
      </c>
      <c r="P164" s="36" t="s">
        <v>339</v>
      </c>
      <c r="Q164" s="36" t="s">
        <v>339</v>
      </c>
      <c r="R164" s="36" t="s">
        <v>339</v>
      </c>
      <c r="S164" s="36" t="s">
        <v>339</v>
      </c>
      <c r="T164" s="36" t="s">
        <v>339</v>
      </c>
      <c r="U164" s="36" t="s">
        <v>339</v>
      </c>
      <c r="V164" s="36" t="s">
        <v>339</v>
      </c>
      <c r="W164" s="36" t="s">
        <v>339</v>
      </c>
      <c r="X164" s="36" t="s">
        <v>339</v>
      </c>
      <c r="Y164" s="36" t="s">
        <v>339</v>
      </c>
      <c r="Z164" s="36" t="s">
        <v>339</v>
      </c>
      <c r="AA164" s="36" t="s">
        <v>339</v>
      </c>
      <c r="AB164" s="36" t="s">
        <v>339</v>
      </c>
      <c r="AC164" s="36" t="s">
        <v>339</v>
      </c>
      <c r="AD164" s="36" t="s">
        <v>339</v>
      </c>
      <c r="AE164" s="36" t="s">
        <v>339</v>
      </c>
      <c r="AF164" s="36" t="s">
        <v>339</v>
      </c>
      <c r="AG164" s="36" t="s">
        <v>339</v>
      </c>
      <c r="AH164" s="36" t="s">
        <v>339</v>
      </c>
      <c r="AI164" s="36" t="s">
        <v>339</v>
      </c>
      <c r="AJ164" s="36" t="s">
        <v>339</v>
      </c>
      <c r="AK164" s="36" t="s">
        <v>339</v>
      </c>
      <c r="AL164" s="36" t="s">
        <v>339</v>
      </c>
      <c r="AM164" s="36" t="s">
        <v>339</v>
      </c>
      <c r="AN164" s="36" t="s">
        <v>339</v>
      </c>
      <c r="AO164" s="36" t="s">
        <v>339</v>
      </c>
      <c r="AP164" s="36" t="s">
        <v>339</v>
      </c>
      <c r="AQ164" s="36" t="s">
        <v>339</v>
      </c>
      <c r="AR164" s="36" t="s">
        <v>339</v>
      </c>
      <c r="AS164" s="36" t="s">
        <v>339</v>
      </c>
      <c r="AT164" s="36" t="s">
        <v>339</v>
      </c>
      <c r="AU164" s="36" t="s">
        <v>339</v>
      </c>
      <c r="AV164" s="36" t="s">
        <v>339</v>
      </c>
      <c r="AW164" s="36" t="s">
        <v>339</v>
      </c>
      <c r="AX164" s="36" t="s">
        <v>339</v>
      </c>
      <c r="AY164" s="36" t="s">
        <v>339</v>
      </c>
      <c r="AZ164" s="36" t="s">
        <v>339</v>
      </c>
      <c r="BA164" s="36" t="s">
        <v>339</v>
      </c>
      <c r="BB164" s="36" t="s">
        <v>339</v>
      </c>
      <c r="BC164" s="36" t="s">
        <v>339</v>
      </c>
      <c r="BD164" s="36" t="s">
        <v>339</v>
      </c>
      <c r="BE164" s="36" t="s">
        <v>339</v>
      </c>
      <c r="BF164" s="36" t="s">
        <v>339</v>
      </c>
      <c r="BG164" s="36" t="s">
        <v>339</v>
      </c>
      <c r="BH164" s="36" t="s">
        <v>339</v>
      </c>
      <c r="BI164" s="36" t="s">
        <v>339</v>
      </c>
      <c r="BJ164" s="36" t="s">
        <v>339</v>
      </c>
      <c r="BK164" s="36" t="s">
        <v>339</v>
      </c>
      <c r="BL164" s="36" t="s">
        <v>339</v>
      </c>
    </row>
    <row r="165" spans="1:64" s="37" customFormat="1" x14ac:dyDescent="0.2">
      <c r="A165" s="34">
        <v>162</v>
      </c>
      <c r="B165" s="34" t="s">
        <v>235</v>
      </c>
      <c r="C165" s="34" t="s">
        <v>249</v>
      </c>
      <c r="D165" s="41" t="s">
        <v>339</v>
      </c>
      <c r="E165" s="36" t="s">
        <v>339</v>
      </c>
      <c r="F165" s="36" t="s">
        <v>339</v>
      </c>
      <c r="G165" s="36" t="s">
        <v>339</v>
      </c>
      <c r="H165" s="36" t="s">
        <v>339</v>
      </c>
      <c r="I165" s="36" t="s">
        <v>339</v>
      </c>
      <c r="J165" s="36" t="s">
        <v>339</v>
      </c>
      <c r="K165" s="36" t="s">
        <v>339</v>
      </c>
      <c r="L165" s="36" t="s">
        <v>339</v>
      </c>
      <c r="M165" s="36" t="s">
        <v>339</v>
      </c>
      <c r="N165" s="36" t="s">
        <v>339</v>
      </c>
      <c r="O165" s="36" t="s">
        <v>339</v>
      </c>
      <c r="P165" s="36" t="s">
        <v>339</v>
      </c>
      <c r="Q165" s="36" t="s">
        <v>339</v>
      </c>
      <c r="R165" s="36" t="s">
        <v>339</v>
      </c>
      <c r="S165" s="36" t="s">
        <v>339</v>
      </c>
      <c r="T165" s="36" t="s">
        <v>339</v>
      </c>
      <c r="U165" s="36" t="s">
        <v>339</v>
      </c>
      <c r="V165" s="36" t="s">
        <v>339</v>
      </c>
      <c r="W165" s="36" t="s">
        <v>339</v>
      </c>
      <c r="X165" s="36" t="s">
        <v>339</v>
      </c>
      <c r="Y165" s="36" t="s">
        <v>339</v>
      </c>
      <c r="Z165" s="36" t="s">
        <v>339</v>
      </c>
      <c r="AA165" s="36" t="s">
        <v>339</v>
      </c>
      <c r="AB165" s="36" t="s">
        <v>339</v>
      </c>
      <c r="AC165" s="36" t="s">
        <v>339</v>
      </c>
      <c r="AD165" s="36" t="s">
        <v>339</v>
      </c>
      <c r="AE165" s="36" t="s">
        <v>339</v>
      </c>
      <c r="AF165" s="36" t="s">
        <v>339</v>
      </c>
      <c r="AG165" s="36" t="s">
        <v>339</v>
      </c>
      <c r="AH165" s="36" t="s">
        <v>339</v>
      </c>
      <c r="AI165" s="36" t="s">
        <v>339</v>
      </c>
      <c r="AJ165" s="36" t="s">
        <v>339</v>
      </c>
      <c r="AK165" s="36" t="s">
        <v>339</v>
      </c>
      <c r="AL165" s="36" t="s">
        <v>339</v>
      </c>
      <c r="AM165" s="36" t="s">
        <v>339</v>
      </c>
      <c r="AN165" s="36" t="s">
        <v>339</v>
      </c>
      <c r="AO165" s="36" t="s">
        <v>339</v>
      </c>
      <c r="AP165" s="36" t="s">
        <v>339</v>
      </c>
      <c r="AQ165" s="36" t="s">
        <v>339</v>
      </c>
      <c r="AR165" s="36" t="s">
        <v>339</v>
      </c>
      <c r="AS165" s="36" t="s">
        <v>339</v>
      </c>
      <c r="AT165" s="36" t="s">
        <v>339</v>
      </c>
      <c r="AU165" s="36" t="s">
        <v>339</v>
      </c>
      <c r="AV165" s="36" t="s">
        <v>339</v>
      </c>
      <c r="AW165" s="36" t="s">
        <v>339</v>
      </c>
      <c r="AX165" s="36" t="s">
        <v>339</v>
      </c>
      <c r="AY165" s="36" t="s">
        <v>339</v>
      </c>
      <c r="AZ165" s="36" t="s">
        <v>339</v>
      </c>
      <c r="BA165" s="36" t="s">
        <v>339</v>
      </c>
      <c r="BB165" s="36" t="s">
        <v>339</v>
      </c>
      <c r="BC165" s="36" t="s">
        <v>339</v>
      </c>
      <c r="BD165" s="36" t="s">
        <v>339</v>
      </c>
      <c r="BE165" s="36" t="s">
        <v>339</v>
      </c>
      <c r="BF165" s="36" t="s">
        <v>339</v>
      </c>
      <c r="BG165" s="36" t="s">
        <v>339</v>
      </c>
      <c r="BH165" s="36" t="s">
        <v>339</v>
      </c>
      <c r="BI165" s="36" t="s">
        <v>339</v>
      </c>
      <c r="BJ165" s="36" t="s">
        <v>339</v>
      </c>
      <c r="BK165" s="36" t="s">
        <v>339</v>
      </c>
      <c r="BL165" s="36" t="s">
        <v>339</v>
      </c>
    </row>
    <row r="166" spans="1:64" s="37" customFormat="1" x14ac:dyDescent="0.2">
      <c r="A166" s="34">
        <v>163</v>
      </c>
      <c r="B166" s="34" t="s">
        <v>235</v>
      </c>
      <c r="C166" s="34" t="s">
        <v>250</v>
      </c>
      <c r="D166" s="41" t="s">
        <v>339</v>
      </c>
      <c r="E166" s="36" t="s">
        <v>339</v>
      </c>
      <c r="F166" s="36" t="s">
        <v>339</v>
      </c>
      <c r="G166" s="36" t="s">
        <v>339</v>
      </c>
      <c r="H166" s="36" t="s">
        <v>339</v>
      </c>
      <c r="I166" s="36" t="s">
        <v>339</v>
      </c>
      <c r="J166" s="36" t="s">
        <v>339</v>
      </c>
      <c r="K166" s="36" t="s">
        <v>339</v>
      </c>
      <c r="L166" s="36" t="s">
        <v>339</v>
      </c>
      <c r="M166" s="36" t="s">
        <v>339</v>
      </c>
      <c r="N166" s="36" t="s">
        <v>339</v>
      </c>
      <c r="O166" s="36" t="s">
        <v>339</v>
      </c>
      <c r="P166" s="36" t="s">
        <v>339</v>
      </c>
      <c r="Q166" s="36" t="s">
        <v>339</v>
      </c>
      <c r="R166" s="36" t="s">
        <v>339</v>
      </c>
      <c r="S166" s="36" t="s">
        <v>339</v>
      </c>
      <c r="T166" s="36" t="s">
        <v>339</v>
      </c>
      <c r="U166" s="36" t="s">
        <v>339</v>
      </c>
      <c r="V166" s="36" t="s">
        <v>339</v>
      </c>
      <c r="W166" s="36" t="s">
        <v>339</v>
      </c>
      <c r="X166" s="36" t="s">
        <v>339</v>
      </c>
      <c r="Y166" s="36" t="s">
        <v>339</v>
      </c>
      <c r="Z166" s="36" t="s">
        <v>339</v>
      </c>
      <c r="AA166" s="36" t="s">
        <v>339</v>
      </c>
      <c r="AB166" s="36" t="s">
        <v>339</v>
      </c>
      <c r="AC166" s="36" t="s">
        <v>339</v>
      </c>
      <c r="AD166" s="36" t="s">
        <v>339</v>
      </c>
      <c r="AE166" s="36" t="s">
        <v>339</v>
      </c>
      <c r="AF166" s="36" t="s">
        <v>339</v>
      </c>
      <c r="AG166" s="36" t="s">
        <v>339</v>
      </c>
      <c r="AH166" s="36" t="s">
        <v>339</v>
      </c>
      <c r="AI166" s="36" t="s">
        <v>339</v>
      </c>
      <c r="AJ166" s="36" t="s">
        <v>339</v>
      </c>
      <c r="AK166" s="36" t="s">
        <v>339</v>
      </c>
      <c r="AL166" s="36" t="s">
        <v>339</v>
      </c>
      <c r="AM166" s="36" t="s">
        <v>339</v>
      </c>
      <c r="AN166" s="36" t="s">
        <v>339</v>
      </c>
      <c r="AO166" s="36" t="s">
        <v>339</v>
      </c>
      <c r="AP166" s="36" t="s">
        <v>339</v>
      </c>
      <c r="AQ166" s="36" t="s">
        <v>339</v>
      </c>
      <c r="AR166" s="36" t="s">
        <v>339</v>
      </c>
      <c r="AS166" s="36" t="s">
        <v>339</v>
      </c>
      <c r="AT166" s="36" t="s">
        <v>339</v>
      </c>
      <c r="AU166" s="36" t="s">
        <v>339</v>
      </c>
      <c r="AV166" s="36" t="s">
        <v>339</v>
      </c>
      <c r="AW166" s="36" t="s">
        <v>339</v>
      </c>
      <c r="AX166" s="36" t="s">
        <v>339</v>
      </c>
      <c r="AY166" s="36" t="s">
        <v>339</v>
      </c>
      <c r="AZ166" s="36" t="s">
        <v>339</v>
      </c>
      <c r="BA166" s="36" t="s">
        <v>339</v>
      </c>
      <c r="BB166" s="36" t="s">
        <v>339</v>
      </c>
      <c r="BC166" s="36" t="s">
        <v>339</v>
      </c>
      <c r="BD166" s="36" t="s">
        <v>339</v>
      </c>
      <c r="BE166" s="36" t="s">
        <v>339</v>
      </c>
      <c r="BF166" s="36" t="s">
        <v>339</v>
      </c>
      <c r="BG166" s="36" t="s">
        <v>339</v>
      </c>
      <c r="BH166" s="36" t="s">
        <v>339</v>
      </c>
      <c r="BI166" s="36" t="s">
        <v>339</v>
      </c>
      <c r="BJ166" s="36" t="s">
        <v>339</v>
      </c>
      <c r="BK166" s="36" t="s">
        <v>339</v>
      </c>
      <c r="BL166" s="36" t="s">
        <v>339</v>
      </c>
    </row>
    <row r="167" spans="1:64" s="37" customFormat="1" x14ac:dyDescent="0.2">
      <c r="A167" s="34">
        <v>164</v>
      </c>
      <c r="B167" s="34" t="s">
        <v>235</v>
      </c>
      <c r="C167" s="34" t="s">
        <v>251</v>
      </c>
      <c r="D167" s="41" t="s">
        <v>339</v>
      </c>
      <c r="E167" s="36" t="s">
        <v>339</v>
      </c>
      <c r="F167" s="36" t="s">
        <v>339</v>
      </c>
      <c r="G167" s="36" t="s">
        <v>339</v>
      </c>
      <c r="H167" s="36" t="s">
        <v>339</v>
      </c>
      <c r="I167" s="36" t="s">
        <v>339</v>
      </c>
      <c r="J167" s="36" t="s">
        <v>339</v>
      </c>
      <c r="K167" s="36" t="s">
        <v>339</v>
      </c>
      <c r="L167" s="36" t="s">
        <v>339</v>
      </c>
      <c r="M167" s="36" t="s">
        <v>339</v>
      </c>
      <c r="N167" s="36" t="s">
        <v>339</v>
      </c>
      <c r="O167" s="36" t="s">
        <v>339</v>
      </c>
      <c r="P167" s="36" t="s">
        <v>339</v>
      </c>
      <c r="Q167" s="36" t="s">
        <v>339</v>
      </c>
      <c r="R167" s="36" t="s">
        <v>339</v>
      </c>
      <c r="S167" s="36" t="s">
        <v>339</v>
      </c>
      <c r="T167" s="36" t="s">
        <v>339</v>
      </c>
      <c r="U167" s="36" t="s">
        <v>339</v>
      </c>
      <c r="V167" s="36" t="s">
        <v>339</v>
      </c>
      <c r="W167" s="36" t="s">
        <v>339</v>
      </c>
      <c r="X167" s="36" t="s">
        <v>339</v>
      </c>
      <c r="Y167" s="36" t="s">
        <v>339</v>
      </c>
      <c r="Z167" s="36" t="s">
        <v>339</v>
      </c>
      <c r="AA167" s="36" t="s">
        <v>339</v>
      </c>
      <c r="AB167" s="36" t="s">
        <v>339</v>
      </c>
      <c r="AC167" s="36" t="s">
        <v>339</v>
      </c>
      <c r="AD167" s="36" t="s">
        <v>339</v>
      </c>
      <c r="AE167" s="36" t="s">
        <v>339</v>
      </c>
      <c r="AF167" s="36" t="s">
        <v>339</v>
      </c>
      <c r="AG167" s="36" t="s">
        <v>339</v>
      </c>
      <c r="AH167" s="36" t="s">
        <v>339</v>
      </c>
      <c r="AI167" s="36" t="s">
        <v>339</v>
      </c>
      <c r="AJ167" s="36" t="s">
        <v>339</v>
      </c>
      <c r="AK167" s="36" t="s">
        <v>339</v>
      </c>
      <c r="AL167" s="36" t="s">
        <v>339</v>
      </c>
      <c r="AM167" s="36" t="s">
        <v>339</v>
      </c>
      <c r="AN167" s="36" t="s">
        <v>339</v>
      </c>
      <c r="AO167" s="36" t="s">
        <v>339</v>
      </c>
      <c r="AP167" s="36" t="s">
        <v>339</v>
      </c>
      <c r="AQ167" s="36" t="s">
        <v>339</v>
      </c>
      <c r="AR167" s="36" t="s">
        <v>339</v>
      </c>
      <c r="AS167" s="36" t="s">
        <v>339</v>
      </c>
      <c r="AT167" s="36" t="s">
        <v>339</v>
      </c>
      <c r="AU167" s="36" t="s">
        <v>339</v>
      </c>
      <c r="AV167" s="36" t="s">
        <v>339</v>
      </c>
      <c r="AW167" s="36" t="s">
        <v>339</v>
      </c>
      <c r="AX167" s="36" t="s">
        <v>339</v>
      </c>
      <c r="AY167" s="36" t="s">
        <v>339</v>
      </c>
      <c r="AZ167" s="36" t="s">
        <v>339</v>
      </c>
      <c r="BA167" s="36" t="s">
        <v>339</v>
      </c>
      <c r="BB167" s="36" t="s">
        <v>339</v>
      </c>
      <c r="BC167" s="36" t="s">
        <v>339</v>
      </c>
      <c r="BD167" s="36" t="s">
        <v>339</v>
      </c>
      <c r="BE167" s="36" t="s">
        <v>339</v>
      </c>
      <c r="BF167" s="36" t="s">
        <v>339</v>
      </c>
      <c r="BG167" s="36" t="s">
        <v>339</v>
      </c>
      <c r="BH167" s="36" t="s">
        <v>339</v>
      </c>
      <c r="BI167" s="36" t="s">
        <v>339</v>
      </c>
      <c r="BJ167" s="36" t="s">
        <v>339</v>
      </c>
      <c r="BK167" s="36" t="s">
        <v>339</v>
      </c>
      <c r="BL167" s="36" t="s">
        <v>339</v>
      </c>
    </row>
    <row r="168" spans="1:64" s="37" customFormat="1" x14ac:dyDescent="0.2">
      <c r="A168" s="34">
        <v>165</v>
      </c>
      <c r="B168" s="34" t="s">
        <v>235</v>
      </c>
      <c r="C168" s="34" t="s">
        <v>252</v>
      </c>
      <c r="D168" s="41" t="s">
        <v>339</v>
      </c>
      <c r="E168" s="36" t="s">
        <v>339</v>
      </c>
      <c r="F168" s="36" t="s">
        <v>339</v>
      </c>
      <c r="G168" s="36" t="s">
        <v>339</v>
      </c>
      <c r="H168" s="36" t="s">
        <v>339</v>
      </c>
      <c r="I168" s="36" t="s">
        <v>339</v>
      </c>
      <c r="J168" s="36" t="s">
        <v>339</v>
      </c>
      <c r="K168" s="36" t="s">
        <v>339</v>
      </c>
      <c r="L168" s="36" t="s">
        <v>339</v>
      </c>
      <c r="M168" s="36" t="s">
        <v>339</v>
      </c>
      <c r="N168" s="36" t="s">
        <v>339</v>
      </c>
      <c r="O168" s="36" t="s">
        <v>339</v>
      </c>
      <c r="P168" s="36" t="s">
        <v>339</v>
      </c>
      <c r="Q168" s="36" t="s">
        <v>339</v>
      </c>
      <c r="R168" s="36" t="s">
        <v>339</v>
      </c>
      <c r="S168" s="36" t="s">
        <v>339</v>
      </c>
      <c r="T168" s="36" t="s">
        <v>339</v>
      </c>
      <c r="U168" s="36" t="s">
        <v>339</v>
      </c>
      <c r="V168" s="36" t="s">
        <v>339</v>
      </c>
      <c r="W168" s="36" t="s">
        <v>339</v>
      </c>
      <c r="X168" s="36" t="s">
        <v>339</v>
      </c>
      <c r="Y168" s="36" t="s">
        <v>339</v>
      </c>
      <c r="Z168" s="36" t="s">
        <v>339</v>
      </c>
      <c r="AA168" s="36" t="s">
        <v>339</v>
      </c>
      <c r="AB168" s="36" t="s">
        <v>339</v>
      </c>
      <c r="AC168" s="36" t="s">
        <v>339</v>
      </c>
      <c r="AD168" s="36" t="s">
        <v>339</v>
      </c>
      <c r="AE168" s="36" t="s">
        <v>339</v>
      </c>
      <c r="AF168" s="36" t="s">
        <v>339</v>
      </c>
      <c r="AG168" s="36" t="s">
        <v>339</v>
      </c>
      <c r="AH168" s="36" t="s">
        <v>339</v>
      </c>
      <c r="AI168" s="36" t="s">
        <v>339</v>
      </c>
      <c r="AJ168" s="36" t="s">
        <v>339</v>
      </c>
      <c r="AK168" s="36" t="s">
        <v>339</v>
      </c>
      <c r="AL168" s="36" t="s">
        <v>339</v>
      </c>
      <c r="AM168" s="36" t="s">
        <v>339</v>
      </c>
      <c r="AN168" s="36" t="s">
        <v>339</v>
      </c>
      <c r="AO168" s="36" t="s">
        <v>339</v>
      </c>
      <c r="AP168" s="36" t="s">
        <v>339</v>
      </c>
      <c r="AQ168" s="36" t="s">
        <v>339</v>
      </c>
      <c r="AR168" s="36" t="s">
        <v>339</v>
      </c>
      <c r="AS168" s="36" t="s">
        <v>339</v>
      </c>
      <c r="AT168" s="36" t="s">
        <v>339</v>
      </c>
      <c r="AU168" s="36" t="s">
        <v>339</v>
      </c>
      <c r="AV168" s="36" t="s">
        <v>339</v>
      </c>
      <c r="AW168" s="36" t="s">
        <v>339</v>
      </c>
      <c r="AX168" s="36" t="s">
        <v>339</v>
      </c>
      <c r="AY168" s="36" t="s">
        <v>339</v>
      </c>
      <c r="AZ168" s="36" t="s">
        <v>339</v>
      </c>
      <c r="BA168" s="36" t="s">
        <v>339</v>
      </c>
      <c r="BB168" s="36" t="s">
        <v>339</v>
      </c>
      <c r="BC168" s="36" t="s">
        <v>339</v>
      </c>
      <c r="BD168" s="36" t="s">
        <v>339</v>
      </c>
      <c r="BE168" s="36" t="s">
        <v>339</v>
      </c>
      <c r="BF168" s="36" t="s">
        <v>339</v>
      </c>
      <c r="BG168" s="36" t="s">
        <v>339</v>
      </c>
      <c r="BH168" s="36" t="s">
        <v>339</v>
      </c>
      <c r="BI168" s="36" t="s">
        <v>339</v>
      </c>
      <c r="BJ168" s="36" t="s">
        <v>339</v>
      </c>
      <c r="BK168" s="36" t="s">
        <v>339</v>
      </c>
      <c r="BL168" s="36" t="s">
        <v>339</v>
      </c>
    </row>
    <row r="169" spans="1:64" s="37" customFormat="1" x14ac:dyDescent="0.2">
      <c r="A169" s="34">
        <v>166</v>
      </c>
      <c r="B169" s="34" t="s">
        <v>235</v>
      </c>
      <c r="C169" s="34" t="s">
        <v>253</v>
      </c>
      <c r="D169" s="41" t="s">
        <v>339</v>
      </c>
      <c r="E169" s="36" t="s">
        <v>339</v>
      </c>
      <c r="F169" s="36" t="s">
        <v>339</v>
      </c>
      <c r="G169" s="36" t="s">
        <v>339</v>
      </c>
      <c r="H169" s="36" t="s">
        <v>339</v>
      </c>
      <c r="I169" s="36" t="s">
        <v>339</v>
      </c>
      <c r="J169" s="36" t="s">
        <v>339</v>
      </c>
      <c r="K169" s="36" t="s">
        <v>339</v>
      </c>
      <c r="L169" s="36" t="s">
        <v>339</v>
      </c>
      <c r="M169" s="36" t="s">
        <v>339</v>
      </c>
      <c r="N169" s="36" t="s">
        <v>339</v>
      </c>
      <c r="O169" s="36" t="s">
        <v>339</v>
      </c>
      <c r="P169" s="36" t="s">
        <v>339</v>
      </c>
      <c r="Q169" s="36" t="s">
        <v>339</v>
      </c>
      <c r="R169" s="36" t="s">
        <v>339</v>
      </c>
      <c r="S169" s="36" t="s">
        <v>339</v>
      </c>
      <c r="T169" s="36" t="s">
        <v>339</v>
      </c>
      <c r="U169" s="36" t="s">
        <v>339</v>
      </c>
      <c r="V169" s="36" t="s">
        <v>339</v>
      </c>
      <c r="W169" s="36" t="s">
        <v>339</v>
      </c>
      <c r="X169" s="36" t="s">
        <v>339</v>
      </c>
      <c r="Y169" s="36" t="s">
        <v>339</v>
      </c>
      <c r="Z169" s="36" t="s">
        <v>339</v>
      </c>
      <c r="AA169" s="36" t="s">
        <v>339</v>
      </c>
      <c r="AB169" s="36" t="s">
        <v>339</v>
      </c>
      <c r="AC169" s="36" t="s">
        <v>339</v>
      </c>
      <c r="AD169" s="36" t="s">
        <v>339</v>
      </c>
      <c r="AE169" s="36" t="s">
        <v>339</v>
      </c>
      <c r="AF169" s="36" t="s">
        <v>339</v>
      </c>
      <c r="AG169" s="36" t="s">
        <v>339</v>
      </c>
      <c r="AH169" s="36" t="s">
        <v>339</v>
      </c>
      <c r="AI169" s="36" t="s">
        <v>339</v>
      </c>
      <c r="AJ169" s="36" t="s">
        <v>339</v>
      </c>
      <c r="AK169" s="36" t="s">
        <v>339</v>
      </c>
      <c r="AL169" s="36" t="s">
        <v>339</v>
      </c>
      <c r="AM169" s="36" t="s">
        <v>339</v>
      </c>
      <c r="AN169" s="36" t="s">
        <v>339</v>
      </c>
      <c r="AO169" s="36" t="s">
        <v>339</v>
      </c>
      <c r="AP169" s="36" t="s">
        <v>339</v>
      </c>
      <c r="AQ169" s="36" t="s">
        <v>339</v>
      </c>
      <c r="AR169" s="36" t="s">
        <v>339</v>
      </c>
      <c r="AS169" s="36" t="s">
        <v>339</v>
      </c>
      <c r="AT169" s="36" t="s">
        <v>339</v>
      </c>
      <c r="AU169" s="36" t="s">
        <v>339</v>
      </c>
      <c r="AV169" s="36" t="s">
        <v>339</v>
      </c>
      <c r="AW169" s="36" t="s">
        <v>339</v>
      </c>
      <c r="AX169" s="36" t="s">
        <v>339</v>
      </c>
      <c r="AY169" s="36" t="s">
        <v>339</v>
      </c>
      <c r="AZ169" s="36" t="s">
        <v>339</v>
      </c>
      <c r="BA169" s="36" t="s">
        <v>339</v>
      </c>
      <c r="BB169" s="36" t="s">
        <v>339</v>
      </c>
      <c r="BC169" s="36" t="s">
        <v>339</v>
      </c>
      <c r="BD169" s="36" t="s">
        <v>339</v>
      </c>
      <c r="BE169" s="36" t="s">
        <v>339</v>
      </c>
      <c r="BF169" s="36" t="s">
        <v>339</v>
      </c>
      <c r="BG169" s="36" t="s">
        <v>339</v>
      </c>
      <c r="BH169" s="36" t="s">
        <v>339</v>
      </c>
      <c r="BI169" s="36" t="s">
        <v>339</v>
      </c>
      <c r="BJ169" s="36" t="s">
        <v>339</v>
      </c>
      <c r="BK169" s="36" t="s">
        <v>339</v>
      </c>
      <c r="BL169" s="36" t="s">
        <v>339</v>
      </c>
    </row>
    <row r="170" spans="1:64" s="37" customFormat="1" x14ac:dyDescent="0.2">
      <c r="A170" s="34">
        <v>167</v>
      </c>
      <c r="B170" s="34" t="s">
        <v>255</v>
      </c>
      <c r="C170" s="34" t="s">
        <v>254</v>
      </c>
      <c r="D170" s="41" t="s">
        <v>339</v>
      </c>
      <c r="E170" s="36" t="s">
        <v>339</v>
      </c>
      <c r="F170" s="36" t="s">
        <v>339</v>
      </c>
      <c r="G170" s="36" t="s">
        <v>339</v>
      </c>
      <c r="H170" s="36" t="s">
        <v>339</v>
      </c>
      <c r="I170" s="36" t="s">
        <v>339</v>
      </c>
      <c r="J170" s="36" t="s">
        <v>339</v>
      </c>
      <c r="K170" s="36" t="s">
        <v>339</v>
      </c>
      <c r="L170" s="36" t="s">
        <v>339</v>
      </c>
      <c r="M170" s="36" t="s">
        <v>339</v>
      </c>
      <c r="N170" s="36" t="s">
        <v>339</v>
      </c>
      <c r="O170" s="36" t="s">
        <v>339</v>
      </c>
      <c r="P170" s="36" t="s">
        <v>339</v>
      </c>
      <c r="Q170" s="36" t="s">
        <v>339</v>
      </c>
      <c r="R170" s="36" t="s">
        <v>339</v>
      </c>
      <c r="S170" s="36" t="s">
        <v>339</v>
      </c>
      <c r="T170" s="36" t="s">
        <v>339</v>
      </c>
      <c r="U170" s="36" t="s">
        <v>339</v>
      </c>
      <c r="V170" s="36" t="s">
        <v>339</v>
      </c>
      <c r="W170" s="36" t="s">
        <v>339</v>
      </c>
      <c r="X170" s="36" t="s">
        <v>339</v>
      </c>
      <c r="Y170" s="36" t="s">
        <v>339</v>
      </c>
      <c r="Z170" s="36" t="s">
        <v>339</v>
      </c>
      <c r="AA170" s="36" t="s">
        <v>339</v>
      </c>
      <c r="AB170" s="36" t="s">
        <v>339</v>
      </c>
      <c r="AC170" s="36" t="s">
        <v>339</v>
      </c>
      <c r="AD170" s="36" t="s">
        <v>339</v>
      </c>
      <c r="AE170" s="36" t="s">
        <v>339</v>
      </c>
      <c r="AF170" s="36" t="s">
        <v>339</v>
      </c>
      <c r="AG170" s="36" t="s">
        <v>339</v>
      </c>
      <c r="AH170" s="36" t="s">
        <v>339</v>
      </c>
      <c r="AI170" s="36" t="s">
        <v>339</v>
      </c>
      <c r="AJ170" s="36" t="s">
        <v>339</v>
      </c>
      <c r="AK170" s="36" t="s">
        <v>339</v>
      </c>
      <c r="AL170" s="36" t="s">
        <v>339</v>
      </c>
      <c r="AM170" s="36" t="s">
        <v>339</v>
      </c>
      <c r="AN170" s="36" t="s">
        <v>339</v>
      </c>
      <c r="AO170" s="36" t="s">
        <v>339</v>
      </c>
      <c r="AP170" s="36" t="s">
        <v>339</v>
      </c>
      <c r="AQ170" s="36" t="s">
        <v>339</v>
      </c>
      <c r="AR170" s="36" t="s">
        <v>339</v>
      </c>
      <c r="AS170" s="36" t="s">
        <v>339</v>
      </c>
      <c r="AT170" s="36" t="s">
        <v>339</v>
      </c>
      <c r="AU170" s="36" t="s">
        <v>339</v>
      </c>
      <c r="AV170" s="36" t="s">
        <v>339</v>
      </c>
      <c r="AW170" s="36" t="s">
        <v>339</v>
      </c>
      <c r="AX170" s="36" t="s">
        <v>339</v>
      </c>
      <c r="AY170" s="36" t="s">
        <v>339</v>
      </c>
      <c r="AZ170" s="36" t="s">
        <v>339</v>
      </c>
      <c r="BA170" s="36" t="s">
        <v>339</v>
      </c>
      <c r="BB170" s="36" t="s">
        <v>339</v>
      </c>
      <c r="BC170" s="36" t="s">
        <v>339</v>
      </c>
      <c r="BD170" s="36" t="s">
        <v>339</v>
      </c>
      <c r="BE170" s="36" t="s">
        <v>339</v>
      </c>
      <c r="BF170" s="36" t="s">
        <v>339</v>
      </c>
      <c r="BG170" s="36" t="s">
        <v>339</v>
      </c>
      <c r="BH170" s="36" t="s">
        <v>339</v>
      </c>
      <c r="BI170" s="36" t="s">
        <v>339</v>
      </c>
      <c r="BJ170" s="36" t="s">
        <v>339</v>
      </c>
      <c r="BK170" s="36" t="s">
        <v>339</v>
      </c>
      <c r="BL170" s="36" t="s">
        <v>339</v>
      </c>
    </row>
    <row r="171" spans="1:64" s="37" customFormat="1" x14ac:dyDescent="0.2">
      <c r="A171" s="34">
        <v>168</v>
      </c>
      <c r="B171" s="34" t="s">
        <v>255</v>
      </c>
      <c r="C171" s="34" t="s">
        <v>256</v>
      </c>
      <c r="D171" s="41" t="s">
        <v>339</v>
      </c>
      <c r="E171" s="36" t="s">
        <v>339</v>
      </c>
      <c r="F171" s="36" t="s">
        <v>339</v>
      </c>
      <c r="G171" s="36" t="s">
        <v>339</v>
      </c>
      <c r="H171" s="36" t="s">
        <v>339</v>
      </c>
      <c r="I171" s="36" t="s">
        <v>339</v>
      </c>
      <c r="J171" s="36" t="s">
        <v>339</v>
      </c>
      <c r="K171" s="36" t="s">
        <v>339</v>
      </c>
      <c r="L171" s="36" t="s">
        <v>339</v>
      </c>
      <c r="M171" s="36" t="s">
        <v>339</v>
      </c>
      <c r="N171" s="36" t="s">
        <v>339</v>
      </c>
      <c r="O171" s="36" t="s">
        <v>339</v>
      </c>
      <c r="P171" s="36" t="s">
        <v>339</v>
      </c>
      <c r="Q171" s="36" t="s">
        <v>339</v>
      </c>
      <c r="R171" s="36" t="s">
        <v>339</v>
      </c>
      <c r="S171" s="36" t="s">
        <v>339</v>
      </c>
      <c r="T171" s="36" t="s">
        <v>339</v>
      </c>
      <c r="U171" s="36" t="s">
        <v>339</v>
      </c>
      <c r="V171" s="36" t="s">
        <v>339</v>
      </c>
      <c r="W171" s="36" t="s">
        <v>339</v>
      </c>
      <c r="X171" s="36" t="s">
        <v>339</v>
      </c>
      <c r="Y171" s="36" t="s">
        <v>339</v>
      </c>
      <c r="Z171" s="36" t="s">
        <v>339</v>
      </c>
      <c r="AA171" s="36" t="s">
        <v>339</v>
      </c>
      <c r="AB171" s="36" t="s">
        <v>339</v>
      </c>
      <c r="AC171" s="36" t="s">
        <v>339</v>
      </c>
      <c r="AD171" s="36" t="s">
        <v>339</v>
      </c>
      <c r="AE171" s="36" t="s">
        <v>339</v>
      </c>
      <c r="AF171" s="36" t="s">
        <v>339</v>
      </c>
      <c r="AG171" s="36" t="s">
        <v>339</v>
      </c>
      <c r="AH171" s="36" t="s">
        <v>339</v>
      </c>
      <c r="AI171" s="36" t="s">
        <v>339</v>
      </c>
      <c r="AJ171" s="36" t="s">
        <v>339</v>
      </c>
      <c r="AK171" s="36" t="s">
        <v>339</v>
      </c>
      <c r="AL171" s="36" t="s">
        <v>339</v>
      </c>
      <c r="AM171" s="36" t="s">
        <v>339</v>
      </c>
      <c r="AN171" s="36" t="s">
        <v>339</v>
      </c>
      <c r="AO171" s="36" t="s">
        <v>339</v>
      </c>
      <c r="AP171" s="36" t="s">
        <v>339</v>
      </c>
      <c r="AQ171" s="36" t="s">
        <v>339</v>
      </c>
      <c r="AR171" s="36" t="s">
        <v>339</v>
      </c>
      <c r="AS171" s="36" t="s">
        <v>339</v>
      </c>
      <c r="AT171" s="36" t="s">
        <v>339</v>
      </c>
      <c r="AU171" s="36" t="s">
        <v>339</v>
      </c>
      <c r="AV171" s="36" t="s">
        <v>339</v>
      </c>
      <c r="AW171" s="36" t="s">
        <v>339</v>
      </c>
      <c r="AX171" s="36" t="s">
        <v>339</v>
      </c>
      <c r="AY171" s="36" t="s">
        <v>339</v>
      </c>
      <c r="AZ171" s="36" t="s">
        <v>339</v>
      </c>
      <c r="BA171" s="36" t="s">
        <v>339</v>
      </c>
      <c r="BB171" s="36" t="s">
        <v>339</v>
      </c>
      <c r="BC171" s="36" t="s">
        <v>339</v>
      </c>
      <c r="BD171" s="36" t="s">
        <v>339</v>
      </c>
      <c r="BE171" s="36" t="s">
        <v>339</v>
      </c>
      <c r="BF171" s="36" t="s">
        <v>339</v>
      </c>
      <c r="BG171" s="36" t="s">
        <v>339</v>
      </c>
      <c r="BH171" s="36" t="s">
        <v>339</v>
      </c>
      <c r="BI171" s="36" t="s">
        <v>339</v>
      </c>
      <c r="BJ171" s="36" t="s">
        <v>339</v>
      </c>
      <c r="BK171" s="36" t="s">
        <v>339</v>
      </c>
      <c r="BL171" s="36" t="s">
        <v>339</v>
      </c>
    </row>
    <row r="172" spans="1:64" s="37" customFormat="1" x14ac:dyDescent="0.2">
      <c r="A172" s="34">
        <v>169</v>
      </c>
      <c r="B172" s="34" t="s">
        <v>255</v>
      </c>
      <c r="C172" s="34" t="s">
        <v>257</v>
      </c>
      <c r="D172" s="41" t="s">
        <v>339</v>
      </c>
      <c r="E172" s="36" t="s">
        <v>339</v>
      </c>
      <c r="F172" s="36" t="s">
        <v>339</v>
      </c>
      <c r="G172" s="36" t="s">
        <v>339</v>
      </c>
      <c r="H172" s="36" t="s">
        <v>339</v>
      </c>
      <c r="I172" s="36" t="s">
        <v>339</v>
      </c>
      <c r="J172" s="36" t="s">
        <v>339</v>
      </c>
      <c r="K172" s="36" t="s">
        <v>339</v>
      </c>
      <c r="L172" s="36" t="s">
        <v>339</v>
      </c>
      <c r="M172" s="36" t="s">
        <v>339</v>
      </c>
      <c r="N172" s="36" t="s">
        <v>339</v>
      </c>
      <c r="O172" s="36" t="s">
        <v>339</v>
      </c>
      <c r="P172" s="36" t="s">
        <v>339</v>
      </c>
      <c r="Q172" s="36" t="s">
        <v>339</v>
      </c>
      <c r="R172" s="36" t="s">
        <v>339</v>
      </c>
      <c r="S172" s="36" t="s">
        <v>339</v>
      </c>
      <c r="T172" s="36" t="s">
        <v>339</v>
      </c>
      <c r="U172" s="36" t="s">
        <v>339</v>
      </c>
      <c r="V172" s="36" t="s">
        <v>339</v>
      </c>
      <c r="W172" s="36" t="s">
        <v>339</v>
      </c>
      <c r="X172" s="36" t="s">
        <v>339</v>
      </c>
      <c r="Y172" s="36" t="s">
        <v>339</v>
      </c>
      <c r="Z172" s="36" t="s">
        <v>339</v>
      </c>
      <c r="AA172" s="36" t="s">
        <v>339</v>
      </c>
      <c r="AB172" s="36" t="s">
        <v>339</v>
      </c>
      <c r="AC172" s="36" t="s">
        <v>339</v>
      </c>
      <c r="AD172" s="36" t="s">
        <v>339</v>
      </c>
      <c r="AE172" s="36" t="s">
        <v>339</v>
      </c>
      <c r="AF172" s="36" t="s">
        <v>339</v>
      </c>
      <c r="AG172" s="36" t="s">
        <v>339</v>
      </c>
      <c r="AH172" s="36" t="s">
        <v>339</v>
      </c>
      <c r="AI172" s="36" t="s">
        <v>339</v>
      </c>
      <c r="AJ172" s="36" t="s">
        <v>339</v>
      </c>
      <c r="AK172" s="36" t="s">
        <v>339</v>
      </c>
      <c r="AL172" s="36" t="s">
        <v>339</v>
      </c>
      <c r="AM172" s="36" t="s">
        <v>339</v>
      </c>
      <c r="AN172" s="36" t="s">
        <v>339</v>
      </c>
      <c r="AO172" s="36" t="s">
        <v>339</v>
      </c>
      <c r="AP172" s="36" t="s">
        <v>339</v>
      </c>
      <c r="AQ172" s="36" t="s">
        <v>339</v>
      </c>
      <c r="AR172" s="36" t="s">
        <v>339</v>
      </c>
      <c r="AS172" s="36" t="s">
        <v>339</v>
      </c>
      <c r="AT172" s="36" t="s">
        <v>339</v>
      </c>
      <c r="AU172" s="36" t="s">
        <v>339</v>
      </c>
      <c r="AV172" s="36" t="s">
        <v>339</v>
      </c>
      <c r="AW172" s="36" t="s">
        <v>339</v>
      </c>
      <c r="AX172" s="36" t="s">
        <v>339</v>
      </c>
      <c r="AY172" s="36" t="s">
        <v>339</v>
      </c>
      <c r="AZ172" s="36" t="s">
        <v>339</v>
      </c>
      <c r="BA172" s="36" t="s">
        <v>339</v>
      </c>
      <c r="BB172" s="36" t="s">
        <v>339</v>
      </c>
      <c r="BC172" s="36" t="s">
        <v>339</v>
      </c>
      <c r="BD172" s="36" t="s">
        <v>339</v>
      </c>
      <c r="BE172" s="36" t="s">
        <v>339</v>
      </c>
      <c r="BF172" s="36" t="s">
        <v>339</v>
      </c>
      <c r="BG172" s="36" t="s">
        <v>339</v>
      </c>
      <c r="BH172" s="36" t="s">
        <v>339</v>
      </c>
      <c r="BI172" s="36" t="s">
        <v>339</v>
      </c>
      <c r="BJ172" s="36" t="s">
        <v>339</v>
      </c>
      <c r="BK172" s="36" t="s">
        <v>339</v>
      </c>
      <c r="BL172" s="36" t="s">
        <v>339</v>
      </c>
    </row>
    <row r="173" spans="1:64" s="37" customFormat="1" x14ac:dyDescent="0.2">
      <c r="A173" s="34">
        <v>170</v>
      </c>
      <c r="B173" s="34" t="s">
        <v>255</v>
      </c>
      <c r="C173" s="34" t="s">
        <v>258</v>
      </c>
      <c r="D173" s="41" t="s">
        <v>339</v>
      </c>
      <c r="E173" s="36" t="s">
        <v>339</v>
      </c>
      <c r="F173" s="36" t="s">
        <v>339</v>
      </c>
      <c r="G173" s="36" t="s">
        <v>339</v>
      </c>
      <c r="H173" s="36" t="s">
        <v>339</v>
      </c>
      <c r="I173" s="36" t="s">
        <v>339</v>
      </c>
      <c r="J173" s="36" t="s">
        <v>339</v>
      </c>
      <c r="K173" s="36" t="s">
        <v>339</v>
      </c>
      <c r="L173" s="36" t="s">
        <v>339</v>
      </c>
      <c r="M173" s="36" t="s">
        <v>339</v>
      </c>
      <c r="N173" s="36" t="s">
        <v>339</v>
      </c>
      <c r="O173" s="36" t="s">
        <v>339</v>
      </c>
      <c r="P173" s="36" t="s">
        <v>339</v>
      </c>
      <c r="Q173" s="36" t="s">
        <v>339</v>
      </c>
      <c r="R173" s="36" t="s">
        <v>339</v>
      </c>
      <c r="S173" s="36" t="s">
        <v>339</v>
      </c>
      <c r="T173" s="36" t="s">
        <v>339</v>
      </c>
      <c r="U173" s="36" t="s">
        <v>339</v>
      </c>
      <c r="V173" s="36" t="s">
        <v>339</v>
      </c>
      <c r="W173" s="36" t="s">
        <v>339</v>
      </c>
      <c r="X173" s="36" t="s">
        <v>339</v>
      </c>
      <c r="Y173" s="36" t="s">
        <v>339</v>
      </c>
      <c r="Z173" s="36" t="s">
        <v>339</v>
      </c>
      <c r="AA173" s="36" t="s">
        <v>339</v>
      </c>
      <c r="AB173" s="36" t="s">
        <v>339</v>
      </c>
      <c r="AC173" s="36" t="s">
        <v>339</v>
      </c>
      <c r="AD173" s="36" t="s">
        <v>339</v>
      </c>
      <c r="AE173" s="36" t="s">
        <v>339</v>
      </c>
      <c r="AF173" s="36" t="s">
        <v>339</v>
      </c>
      <c r="AG173" s="36" t="s">
        <v>339</v>
      </c>
      <c r="AH173" s="36" t="s">
        <v>339</v>
      </c>
      <c r="AI173" s="36" t="s">
        <v>339</v>
      </c>
      <c r="AJ173" s="36" t="s">
        <v>339</v>
      </c>
      <c r="AK173" s="36" t="s">
        <v>339</v>
      </c>
      <c r="AL173" s="36" t="s">
        <v>339</v>
      </c>
      <c r="AM173" s="36" t="s">
        <v>339</v>
      </c>
      <c r="AN173" s="36" t="s">
        <v>339</v>
      </c>
      <c r="AO173" s="36" t="s">
        <v>339</v>
      </c>
      <c r="AP173" s="36" t="s">
        <v>339</v>
      </c>
      <c r="AQ173" s="36" t="s">
        <v>339</v>
      </c>
      <c r="AR173" s="36" t="s">
        <v>339</v>
      </c>
      <c r="AS173" s="36" t="s">
        <v>339</v>
      </c>
      <c r="AT173" s="36" t="s">
        <v>339</v>
      </c>
      <c r="AU173" s="36" t="s">
        <v>339</v>
      </c>
      <c r="AV173" s="36" t="s">
        <v>339</v>
      </c>
      <c r="AW173" s="36" t="s">
        <v>339</v>
      </c>
      <c r="AX173" s="36" t="s">
        <v>339</v>
      </c>
      <c r="AY173" s="36" t="s">
        <v>339</v>
      </c>
      <c r="AZ173" s="36" t="s">
        <v>339</v>
      </c>
      <c r="BA173" s="36" t="s">
        <v>339</v>
      </c>
      <c r="BB173" s="36" t="s">
        <v>339</v>
      </c>
      <c r="BC173" s="36" t="s">
        <v>339</v>
      </c>
      <c r="BD173" s="36" t="s">
        <v>339</v>
      </c>
      <c r="BE173" s="36" t="s">
        <v>339</v>
      </c>
      <c r="BF173" s="36" t="s">
        <v>339</v>
      </c>
      <c r="BG173" s="36" t="s">
        <v>339</v>
      </c>
      <c r="BH173" s="36" t="s">
        <v>339</v>
      </c>
      <c r="BI173" s="36" t="s">
        <v>339</v>
      </c>
      <c r="BJ173" s="36" t="s">
        <v>339</v>
      </c>
      <c r="BK173" s="36" t="s">
        <v>339</v>
      </c>
      <c r="BL173" s="36" t="s">
        <v>339</v>
      </c>
    </row>
    <row r="174" spans="1:64" s="37" customFormat="1" x14ac:dyDescent="0.2">
      <c r="A174" s="34">
        <v>171</v>
      </c>
      <c r="B174" s="34" t="s">
        <v>255</v>
      </c>
      <c r="C174" s="34" t="s">
        <v>259</v>
      </c>
      <c r="D174" s="41" t="s">
        <v>339</v>
      </c>
      <c r="E174" s="36" t="s">
        <v>339</v>
      </c>
      <c r="F174" s="36" t="s">
        <v>339</v>
      </c>
      <c r="G174" s="36" t="s">
        <v>339</v>
      </c>
      <c r="H174" s="36" t="s">
        <v>339</v>
      </c>
      <c r="I174" s="36" t="s">
        <v>339</v>
      </c>
      <c r="J174" s="36" t="s">
        <v>339</v>
      </c>
      <c r="K174" s="36" t="s">
        <v>339</v>
      </c>
      <c r="L174" s="36" t="s">
        <v>339</v>
      </c>
      <c r="M174" s="36" t="s">
        <v>339</v>
      </c>
      <c r="N174" s="36" t="s">
        <v>339</v>
      </c>
      <c r="O174" s="36" t="s">
        <v>339</v>
      </c>
      <c r="P174" s="36" t="s">
        <v>339</v>
      </c>
      <c r="Q174" s="36" t="s">
        <v>339</v>
      </c>
      <c r="R174" s="36" t="s">
        <v>339</v>
      </c>
      <c r="S174" s="36" t="s">
        <v>339</v>
      </c>
      <c r="T174" s="36" t="s">
        <v>339</v>
      </c>
      <c r="U174" s="36" t="s">
        <v>339</v>
      </c>
      <c r="V174" s="36" t="s">
        <v>339</v>
      </c>
      <c r="W174" s="36" t="s">
        <v>339</v>
      </c>
      <c r="X174" s="36" t="s">
        <v>339</v>
      </c>
      <c r="Y174" s="36" t="s">
        <v>339</v>
      </c>
      <c r="Z174" s="36" t="s">
        <v>339</v>
      </c>
      <c r="AA174" s="36" t="s">
        <v>339</v>
      </c>
      <c r="AB174" s="36" t="s">
        <v>339</v>
      </c>
      <c r="AC174" s="36" t="s">
        <v>339</v>
      </c>
      <c r="AD174" s="36" t="s">
        <v>339</v>
      </c>
      <c r="AE174" s="36" t="s">
        <v>339</v>
      </c>
      <c r="AF174" s="36" t="s">
        <v>339</v>
      </c>
      <c r="AG174" s="36" t="s">
        <v>339</v>
      </c>
      <c r="AH174" s="36" t="s">
        <v>339</v>
      </c>
      <c r="AI174" s="36" t="s">
        <v>339</v>
      </c>
      <c r="AJ174" s="36" t="s">
        <v>339</v>
      </c>
      <c r="AK174" s="36" t="s">
        <v>339</v>
      </c>
      <c r="AL174" s="36" t="s">
        <v>339</v>
      </c>
      <c r="AM174" s="36" t="s">
        <v>339</v>
      </c>
      <c r="AN174" s="36" t="s">
        <v>339</v>
      </c>
      <c r="AO174" s="36" t="s">
        <v>339</v>
      </c>
      <c r="AP174" s="36" t="s">
        <v>339</v>
      </c>
      <c r="AQ174" s="36" t="s">
        <v>339</v>
      </c>
      <c r="AR174" s="36" t="s">
        <v>339</v>
      </c>
      <c r="AS174" s="36" t="s">
        <v>339</v>
      </c>
      <c r="AT174" s="36" t="s">
        <v>339</v>
      </c>
      <c r="AU174" s="36" t="s">
        <v>339</v>
      </c>
      <c r="AV174" s="36" t="s">
        <v>339</v>
      </c>
      <c r="AW174" s="36" t="s">
        <v>339</v>
      </c>
      <c r="AX174" s="36" t="s">
        <v>339</v>
      </c>
      <c r="AY174" s="36" t="s">
        <v>339</v>
      </c>
      <c r="AZ174" s="36" t="s">
        <v>339</v>
      </c>
      <c r="BA174" s="36" t="s">
        <v>339</v>
      </c>
      <c r="BB174" s="36" t="s">
        <v>339</v>
      </c>
      <c r="BC174" s="36" t="s">
        <v>339</v>
      </c>
      <c r="BD174" s="36" t="s">
        <v>339</v>
      </c>
      <c r="BE174" s="36" t="s">
        <v>339</v>
      </c>
      <c r="BF174" s="36" t="s">
        <v>339</v>
      </c>
      <c r="BG174" s="36" t="s">
        <v>339</v>
      </c>
      <c r="BH174" s="36" t="s">
        <v>339</v>
      </c>
      <c r="BI174" s="36" t="s">
        <v>339</v>
      </c>
      <c r="BJ174" s="36" t="s">
        <v>339</v>
      </c>
      <c r="BK174" s="36" t="s">
        <v>339</v>
      </c>
      <c r="BL174" s="36" t="s">
        <v>339</v>
      </c>
    </row>
    <row r="175" spans="1:64" s="37" customFormat="1" x14ac:dyDescent="0.2">
      <c r="A175" s="34">
        <v>172</v>
      </c>
      <c r="B175" s="34" t="s">
        <v>255</v>
      </c>
      <c r="C175" s="34" t="s">
        <v>260</v>
      </c>
      <c r="D175" s="41" t="s">
        <v>339</v>
      </c>
      <c r="E175" s="36" t="s">
        <v>339</v>
      </c>
      <c r="F175" s="36" t="s">
        <v>339</v>
      </c>
      <c r="G175" s="36" t="s">
        <v>339</v>
      </c>
      <c r="H175" s="36" t="s">
        <v>339</v>
      </c>
      <c r="I175" s="36" t="s">
        <v>339</v>
      </c>
      <c r="J175" s="36" t="s">
        <v>339</v>
      </c>
      <c r="K175" s="36" t="s">
        <v>339</v>
      </c>
      <c r="L175" s="36" t="s">
        <v>339</v>
      </c>
      <c r="M175" s="36" t="s">
        <v>339</v>
      </c>
      <c r="N175" s="36" t="s">
        <v>339</v>
      </c>
      <c r="O175" s="36" t="s">
        <v>339</v>
      </c>
      <c r="P175" s="36" t="s">
        <v>339</v>
      </c>
      <c r="Q175" s="36" t="s">
        <v>339</v>
      </c>
      <c r="R175" s="36" t="s">
        <v>339</v>
      </c>
      <c r="S175" s="36" t="s">
        <v>339</v>
      </c>
      <c r="T175" s="36" t="s">
        <v>339</v>
      </c>
      <c r="U175" s="36" t="s">
        <v>339</v>
      </c>
      <c r="V175" s="36" t="s">
        <v>339</v>
      </c>
      <c r="W175" s="36" t="s">
        <v>339</v>
      </c>
      <c r="X175" s="36" t="s">
        <v>339</v>
      </c>
      <c r="Y175" s="36" t="s">
        <v>339</v>
      </c>
      <c r="Z175" s="36" t="s">
        <v>339</v>
      </c>
      <c r="AA175" s="36" t="s">
        <v>339</v>
      </c>
      <c r="AB175" s="36" t="s">
        <v>339</v>
      </c>
      <c r="AC175" s="36" t="s">
        <v>339</v>
      </c>
      <c r="AD175" s="36" t="s">
        <v>339</v>
      </c>
      <c r="AE175" s="36" t="s">
        <v>339</v>
      </c>
      <c r="AF175" s="36" t="s">
        <v>339</v>
      </c>
      <c r="AG175" s="36" t="s">
        <v>339</v>
      </c>
      <c r="AH175" s="36" t="s">
        <v>339</v>
      </c>
      <c r="AI175" s="36" t="s">
        <v>339</v>
      </c>
      <c r="AJ175" s="36" t="s">
        <v>339</v>
      </c>
      <c r="AK175" s="36" t="s">
        <v>339</v>
      </c>
      <c r="AL175" s="36" t="s">
        <v>339</v>
      </c>
      <c r="AM175" s="36" t="s">
        <v>339</v>
      </c>
      <c r="AN175" s="36" t="s">
        <v>339</v>
      </c>
      <c r="AO175" s="36" t="s">
        <v>339</v>
      </c>
      <c r="AP175" s="36" t="s">
        <v>339</v>
      </c>
      <c r="AQ175" s="36" t="s">
        <v>339</v>
      </c>
      <c r="AR175" s="36" t="s">
        <v>339</v>
      </c>
      <c r="AS175" s="36" t="s">
        <v>339</v>
      </c>
      <c r="AT175" s="36" t="s">
        <v>339</v>
      </c>
      <c r="AU175" s="36" t="s">
        <v>339</v>
      </c>
      <c r="AV175" s="36" t="s">
        <v>339</v>
      </c>
      <c r="AW175" s="36" t="s">
        <v>339</v>
      </c>
      <c r="AX175" s="36" t="s">
        <v>339</v>
      </c>
      <c r="AY175" s="36" t="s">
        <v>339</v>
      </c>
      <c r="AZ175" s="36" t="s">
        <v>339</v>
      </c>
      <c r="BA175" s="36" t="s">
        <v>339</v>
      </c>
      <c r="BB175" s="36" t="s">
        <v>339</v>
      </c>
      <c r="BC175" s="36" t="s">
        <v>339</v>
      </c>
      <c r="BD175" s="36" t="s">
        <v>339</v>
      </c>
      <c r="BE175" s="36" t="s">
        <v>339</v>
      </c>
      <c r="BF175" s="36" t="s">
        <v>339</v>
      </c>
      <c r="BG175" s="36" t="s">
        <v>339</v>
      </c>
      <c r="BH175" s="36" t="s">
        <v>339</v>
      </c>
      <c r="BI175" s="36" t="s">
        <v>339</v>
      </c>
      <c r="BJ175" s="36" t="s">
        <v>339</v>
      </c>
      <c r="BK175" s="36" t="s">
        <v>339</v>
      </c>
      <c r="BL175" s="36" t="s">
        <v>339</v>
      </c>
    </row>
    <row r="176" spans="1:64" s="37" customFormat="1" x14ac:dyDescent="0.2">
      <c r="A176" s="34">
        <v>173</v>
      </c>
      <c r="B176" s="34" t="s">
        <v>255</v>
      </c>
      <c r="C176" s="34" t="s">
        <v>261</v>
      </c>
      <c r="D176" s="41" t="s">
        <v>339</v>
      </c>
      <c r="E176" s="36" t="s">
        <v>339</v>
      </c>
      <c r="F176" s="36" t="s">
        <v>339</v>
      </c>
      <c r="G176" s="36" t="s">
        <v>339</v>
      </c>
      <c r="H176" s="36" t="s">
        <v>339</v>
      </c>
      <c r="I176" s="36" t="s">
        <v>339</v>
      </c>
      <c r="J176" s="36" t="s">
        <v>339</v>
      </c>
      <c r="K176" s="36" t="s">
        <v>339</v>
      </c>
      <c r="L176" s="36" t="s">
        <v>339</v>
      </c>
      <c r="M176" s="36" t="s">
        <v>339</v>
      </c>
      <c r="N176" s="36" t="s">
        <v>339</v>
      </c>
      <c r="O176" s="36" t="s">
        <v>339</v>
      </c>
      <c r="P176" s="36" t="s">
        <v>339</v>
      </c>
      <c r="Q176" s="36" t="s">
        <v>339</v>
      </c>
      <c r="R176" s="36" t="s">
        <v>339</v>
      </c>
      <c r="S176" s="36" t="s">
        <v>339</v>
      </c>
      <c r="T176" s="36" t="s">
        <v>339</v>
      </c>
      <c r="U176" s="36" t="s">
        <v>339</v>
      </c>
      <c r="V176" s="36" t="s">
        <v>339</v>
      </c>
      <c r="W176" s="36" t="s">
        <v>339</v>
      </c>
      <c r="X176" s="36" t="s">
        <v>339</v>
      </c>
      <c r="Y176" s="36" t="s">
        <v>339</v>
      </c>
      <c r="Z176" s="36" t="s">
        <v>339</v>
      </c>
      <c r="AA176" s="36" t="s">
        <v>339</v>
      </c>
      <c r="AB176" s="36" t="s">
        <v>339</v>
      </c>
      <c r="AC176" s="36" t="s">
        <v>339</v>
      </c>
      <c r="AD176" s="36" t="s">
        <v>339</v>
      </c>
      <c r="AE176" s="36" t="s">
        <v>339</v>
      </c>
      <c r="AF176" s="36" t="s">
        <v>339</v>
      </c>
      <c r="AG176" s="36" t="s">
        <v>339</v>
      </c>
      <c r="AH176" s="36" t="s">
        <v>339</v>
      </c>
      <c r="AI176" s="36" t="s">
        <v>339</v>
      </c>
      <c r="AJ176" s="36" t="s">
        <v>339</v>
      </c>
      <c r="AK176" s="36" t="s">
        <v>339</v>
      </c>
      <c r="AL176" s="36" t="s">
        <v>339</v>
      </c>
      <c r="AM176" s="36" t="s">
        <v>339</v>
      </c>
      <c r="AN176" s="36" t="s">
        <v>339</v>
      </c>
      <c r="AO176" s="36" t="s">
        <v>339</v>
      </c>
      <c r="AP176" s="36" t="s">
        <v>339</v>
      </c>
      <c r="AQ176" s="36" t="s">
        <v>339</v>
      </c>
      <c r="AR176" s="36" t="s">
        <v>339</v>
      </c>
      <c r="AS176" s="36" t="s">
        <v>339</v>
      </c>
      <c r="AT176" s="36" t="s">
        <v>339</v>
      </c>
      <c r="AU176" s="36" t="s">
        <v>339</v>
      </c>
      <c r="AV176" s="36" t="s">
        <v>339</v>
      </c>
      <c r="AW176" s="36" t="s">
        <v>339</v>
      </c>
      <c r="AX176" s="36" t="s">
        <v>339</v>
      </c>
      <c r="AY176" s="36" t="s">
        <v>339</v>
      </c>
      <c r="AZ176" s="36" t="s">
        <v>339</v>
      </c>
      <c r="BA176" s="36" t="s">
        <v>339</v>
      </c>
      <c r="BB176" s="36" t="s">
        <v>339</v>
      </c>
      <c r="BC176" s="36" t="s">
        <v>339</v>
      </c>
      <c r="BD176" s="36" t="s">
        <v>339</v>
      </c>
      <c r="BE176" s="36" t="s">
        <v>339</v>
      </c>
      <c r="BF176" s="36" t="s">
        <v>339</v>
      </c>
      <c r="BG176" s="36" t="s">
        <v>339</v>
      </c>
      <c r="BH176" s="36" t="s">
        <v>339</v>
      </c>
      <c r="BI176" s="36" t="s">
        <v>339</v>
      </c>
      <c r="BJ176" s="36" t="s">
        <v>339</v>
      </c>
      <c r="BK176" s="36" t="s">
        <v>339</v>
      </c>
      <c r="BL176" s="36" t="s">
        <v>339</v>
      </c>
    </row>
    <row r="177" spans="1:64" s="37" customFormat="1" x14ac:dyDescent="0.2">
      <c r="A177" s="34">
        <v>174</v>
      </c>
      <c r="B177" s="34" t="s">
        <v>255</v>
      </c>
      <c r="C177" s="34" t="s">
        <v>262</v>
      </c>
      <c r="D177" s="41" t="s">
        <v>339</v>
      </c>
      <c r="E177" s="36" t="s">
        <v>339</v>
      </c>
      <c r="F177" s="36" t="s">
        <v>339</v>
      </c>
      <c r="G177" s="36" t="s">
        <v>339</v>
      </c>
      <c r="H177" s="36" t="s">
        <v>339</v>
      </c>
      <c r="I177" s="36" t="s">
        <v>339</v>
      </c>
      <c r="J177" s="36" t="s">
        <v>339</v>
      </c>
      <c r="K177" s="36" t="s">
        <v>339</v>
      </c>
      <c r="L177" s="36" t="s">
        <v>339</v>
      </c>
      <c r="M177" s="36" t="s">
        <v>339</v>
      </c>
      <c r="N177" s="36" t="s">
        <v>339</v>
      </c>
      <c r="O177" s="36" t="s">
        <v>339</v>
      </c>
      <c r="P177" s="36" t="s">
        <v>339</v>
      </c>
      <c r="Q177" s="36" t="s">
        <v>339</v>
      </c>
      <c r="R177" s="36" t="s">
        <v>339</v>
      </c>
      <c r="S177" s="36" t="s">
        <v>339</v>
      </c>
      <c r="T177" s="36" t="s">
        <v>339</v>
      </c>
      <c r="U177" s="36" t="s">
        <v>339</v>
      </c>
      <c r="V177" s="36" t="s">
        <v>339</v>
      </c>
      <c r="W177" s="36" t="s">
        <v>339</v>
      </c>
      <c r="X177" s="36" t="s">
        <v>339</v>
      </c>
      <c r="Y177" s="36" t="s">
        <v>339</v>
      </c>
      <c r="Z177" s="36" t="s">
        <v>339</v>
      </c>
      <c r="AA177" s="36" t="s">
        <v>339</v>
      </c>
      <c r="AB177" s="36" t="s">
        <v>339</v>
      </c>
      <c r="AC177" s="36" t="s">
        <v>339</v>
      </c>
      <c r="AD177" s="36" t="s">
        <v>339</v>
      </c>
      <c r="AE177" s="36" t="s">
        <v>339</v>
      </c>
      <c r="AF177" s="36" t="s">
        <v>339</v>
      </c>
      <c r="AG177" s="36" t="s">
        <v>339</v>
      </c>
      <c r="AH177" s="36" t="s">
        <v>339</v>
      </c>
      <c r="AI177" s="36" t="s">
        <v>339</v>
      </c>
      <c r="AJ177" s="36" t="s">
        <v>339</v>
      </c>
      <c r="AK177" s="36" t="s">
        <v>339</v>
      </c>
      <c r="AL177" s="36" t="s">
        <v>339</v>
      </c>
      <c r="AM177" s="36" t="s">
        <v>339</v>
      </c>
      <c r="AN177" s="36" t="s">
        <v>339</v>
      </c>
      <c r="AO177" s="36" t="s">
        <v>339</v>
      </c>
      <c r="AP177" s="36" t="s">
        <v>339</v>
      </c>
      <c r="AQ177" s="36" t="s">
        <v>339</v>
      </c>
      <c r="AR177" s="36" t="s">
        <v>339</v>
      </c>
      <c r="AS177" s="36" t="s">
        <v>339</v>
      </c>
      <c r="AT177" s="36" t="s">
        <v>339</v>
      </c>
      <c r="AU177" s="36" t="s">
        <v>339</v>
      </c>
      <c r="AV177" s="36" t="s">
        <v>339</v>
      </c>
      <c r="AW177" s="36" t="s">
        <v>339</v>
      </c>
      <c r="AX177" s="36" t="s">
        <v>339</v>
      </c>
      <c r="AY177" s="36" t="s">
        <v>339</v>
      </c>
      <c r="AZ177" s="36" t="s">
        <v>339</v>
      </c>
      <c r="BA177" s="36" t="s">
        <v>339</v>
      </c>
      <c r="BB177" s="36" t="s">
        <v>339</v>
      </c>
      <c r="BC177" s="36" t="s">
        <v>339</v>
      </c>
      <c r="BD177" s="36" t="s">
        <v>339</v>
      </c>
      <c r="BE177" s="36" t="s">
        <v>339</v>
      </c>
      <c r="BF177" s="36" t="s">
        <v>339</v>
      </c>
      <c r="BG177" s="36" t="s">
        <v>339</v>
      </c>
      <c r="BH177" s="36" t="s">
        <v>339</v>
      </c>
      <c r="BI177" s="36" t="s">
        <v>339</v>
      </c>
      <c r="BJ177" s="36" t="s">
        <v>339</v>
      </c>
      <c r="BK177" s="36" t="s">
        <v>339</v>
      </c>
      <c r="BL177" s="36" t="s">
        <v>339</v>
      </c>
    </row>
    <row r="178" spans="1:64" s="37" customFormat="1" x14ac:dyDescent="0.2">
      <c r="A178" s="34">
        <v>175</v>
      </c>
      <c r="B178" s="34" t="s">
        <v>264</v>
      </c>
      <c r="C178" s="34" t="s">
        <v>263</v>
      </c>
      <c r="D178" s="41" t="s">
        <v>339</v>
      </c>
      <c r="E178" s="36" t="s">
        <v>339</v>
      </c>
      <c r="F178" s="36" t="s">
        <v>339</v>
      </c>
      <c r="G178" s="36" t="s">
        <v>339</v>
      </c>
      <c r="H178" s="36" t="s">
        <v>339</v>
      </c>
      <c r="I178" s="36" t="s">
        <v>339</v>
      </c>
      <c r="J178" s="36" t="s">
        <v>339</v>
      </c>
      <c r="K178" s="36" t="s">
        <v>339</v>
      </c>
      <c r="L178" s="36" t="s">
        <v>339</v>
      </c>
      <c r="M178" s="36" t="s">
        <v>339</v>
      </c>
      <c r="N178" s="36" t="s">
        <v>339</v>
      </c>
      <c r="O178" s="36" t="s">
        <v>339</v>
      </c>
      <c r="P178" s="36" t="s">
        <v>339</v>
      </c>
      <c r="Q178" s="36" t="s">
        <v>339</v>
      </c>
      <c r="R178" s="36" t="s">
        <v>339</v>
      </c>
      <c r="S178" s="36" t="s">
        <v>339</v>
      </c>
      <c r="T178" s="36" t="s">
        <v>339</v>
      </c>
      <c r="U178" s="36" t="s">
        <v>339</v>
      </c>
      <c r="V178" s="36" t="s">
        <v>339</v>
      </c>
      <c r="W178" s="36" t="s">
        <v>339</v>
      </c>
      <c r="X178" s="36" t="s">
        <v>339</v>
      </c>
      <c r="Y178" s="36" t="s">
        <v>339</v>
      </c>
      <c r="Z178" s="36" t="s">
        <v>339</v>
      </c>
      <c r="AA178" s="36" t="s">
        <v>339</v>
      </c>
      <c r="AB178" s="36" t="s">
        <v>339</v>
      </c>
      <c r="AC178" s="36" t="s">
        <v>339</v>
      </c>
      <c r="AD178" s="36" t="s">
        <v>339</v>
      </c>
      <c r="AE178" s="36" t="s">
        <v>339</v>
      </c>
      <c r="AF178" s="36" t="s">
        <v>339</v>
      </c>
      <c r="AG178" s="36" t="s">
        <v>339</v>
      </c>
      <c r="AH178" s="36" t="s">
        <v>339</v>
      </c>
      <c r="AI178" s="36" t="s">
        <v>339</v>
      </c>
      <c r="AJ178" s="36" t="s">
        <v>339</v>
      </c>
      <c r="AK178" s="36" t="s">
        <v>339</v>
      </c>
      <c r="AL178" s="36" t="s">
        <v>339</v>
      </c>
      <c r="AM178" s="36" t="s">
        <v>339</v>
      </c>
      <c r="AN178" s="36" t="s">
        <v>339</v>
      </c>
      <c r="AO178" s="36" t="s">
        <v>339</v>
      </c>
      <c r="AP178" s="36" t="s">
        <v>339</v>
      </c>
      <c r="AQ178" s="36" t="s">
        <v>339</v>
      </c>
      <c r="AR178" s="36" t="s">
        <v>339</v>
      </c>
      <c r="AS178" s="36" t="s">
        <v>339</v>
      </c>
      <c r="AT178" s="36" t="s">
        <v>339</v>
      </c>
      <c r="AU178" s="36" t="s">
        <v>339</v>
      </c>
      <c r="AV178" s="36" t="s">
        <v>339</v>
      </c>
      <c r="AW178" s="36" t="s">
        <v>339</v>
      </c>
      <c r="AX178" s="36" t="s">
        <v>339</v>
      </c>
      <c r="AY178" s="36" t="s">
        <v>339</v>
      </c>
      <c r="AZ178" s="36" t="s">
        <v>339</v>
      </c>
      <c r="BA178" s="36" t="s">
        <v>339</v>
      </c>
      <c r="BB178" s="36" t="s">
        <v>339</v>
      </c>
      <c r="BC178" s="36" t="s">
        <v>339</v>
      </c>
      <c r="BD178" s="36" t="s">
        <v>339</v>
      </c>
      <c r="BE178" s="36" t="s">
        <v>339</v>
      </c>
      <c r="BF178" s="36" t="s">
        <v>339</v>
      </c>
      <c r="BG178" s="36" t="s">
        <v>339</v>
      </c>
      <c r="BH178" s="36" t="s">
        <v>339</v>
      </c>
      <c r="BI178" s="36" t="s">
        <v>339</v>
      </c>
      <c r="BJ178" s="36" t="s">
        <v>339</v>
      </c>
      <c r="BK178" s="36" t="s">
        <v>339</v>
      </c>
      <c r="BL178" s="36" t="s">
        <v>339</v>
      </c>
    </row>
    <row r="179" spans="1:64" s="37" customFormat="1" x14ac:dyDescent="0.2">
      <c r="A179" s="34">
        <v>176</v>
      </c>
      <c r="B179" s="34" t="s">
        <v>264</v>
      </c>
      <c r="C179" s="34" t="s">
        <v>265</v>
      </c>
      <c r="D179" s="41" t="s">
        <v>339</v>
      </c>
      <c r="E179" s="36" t="s">
        <v>339</v>
      </c>
      <c r="F179" s="36" t="s">
        <v>339</v>
      </c>
      <c r="G179" s="36" t="s">
        <v>339</v>
      </c>
      <c r="H179" s="36" t="s">
        <v>339</v>
      </c>
      <c r="I179" s="36" t="s">
        <v>339</v>
      </c>
      <c r="J179" s="36" t="s">
        <v>339</v>
      </c>
      <c r="K179" s="36" t="s">
        <v>339</v>
      </c>
      <c r="L179" s="36" t="s">
        <v>339</v>
      </c>
      <c r="M179" s="36" t="s">
        <v>339</v>
      </c>
      <c r="N179" s="36" t="s">
        <v>339</v>
      </c>
      <c r="O179" s="36" t="s">
        <v>339</v>
      </c>
      <c r="P179" s="36" t="s">
        <v>339</v>
      </c>
      <c r="Q179" s="36" t="s">
        <v>339</v>
      </c>
      <c r="R179" s="36" t="s">
        <v>339</v>
      </c>
      <c r="S179" s="36" t="s">
        <v>339</v>
      </c>
      <c r="T179" s="36" t="s">
        <v>339</v>
      </c>
      <c r="U179" s="36" t="s">
        <v>339</v>
      </c>
      <c r="V179" s="36" t="s">
        <v>339</v>
      </c>
      <c r="W179" s="36" t="s">
        <v>339</v>
      </c>
      <c r="X179" s="36" t="s">
        <v>339</v>
      </c>
      <c r="Y179" s="36" t="s">
        <v>339</v>
      </c>
      <c r="Z179" s="36" t="s">
        <v>339</v>
      </c>
      <c r="AA179" s="36" t="s">
        <v>339</v>
      </c>
      <c r="AB179" s="36" t="s">
        <v>339</v>
      </c>
      <c r="AC179" s="36" t="s">
        <v>339</v>
      </c>
      <c r="AD179" s="36" t="s">
        <v>339</v>
      </c>
      <c r="AE179" s="36" t="s">
        <v>339</v>
      </c>
      <c r="AF179" s="36" t="s">
        <v>339</v>
      </c>
      <c r="AG179" s="36" t="s">
        <v>339</v>
      </c>
      <c r="AH179" s="36" t="s">
        <v>339</v>
      </c>
      <c r="AI179" s="36" t="s">
        <v>339</v>
      </c>
      <c r="AJ179" s="36" t="s">
        <v>339</v>
      </c>
      <c r="AK179" s="36" t="s">
        <v>339</v>
      </c>
      <c r="AL179" s="36" t="s">
        <v>339</v>
      </c>
      <c r="AM179" s="36" t="s">
        <v>339</v>
      </c>
      <c r="AN179" s="36" t="s">
        <v>339</v>
      </c>
      <c r="AO179" s="36" t="s">
        <v>339</v>
      </c>
      <c r="AP179" s="36" t="s">
        <v>339</v>
      </c>
      <c r="AQ179" s="36" t="s">
        <v>339</v>
      </c>
      <c r="AR179" s="36" t="s">
        <v>339</v>
      </c>
      <c r="AS179" s="36" t="s">
        <v>339</v>
      </c>
      <c r="AT179" s="36" t="s">
        <v>339</v>
      </c>
      <c r="AU179" s="36" t="s">
        <v>339</v>
      </c>
      <c r="AV179" s="36" t="s">
        <v>339</v>
      </c>
      <c r="AW179" s="36" t="s">
        <v>339</v>
      </c>
      <c r="AX179" s="36" t="s">
        <v>339</v>
      </c>
      <c r="AY179" s="36" t="s">
        <v>339</v>
      </c>
      <c r="AZ179" s="36" t="s">
        <v>339</v>
      </c>
      <c r="BA179" s="36" t="s">
        <v>339</v>
      </c>
      <c r="BB179" s="36" t="s">
        <v>339</v>
      </c>
      <c r="BC179" s="36" t="s">
        <v>339</v>
      </c>
      <c r="BD179" s="36" t="s">
        <v>339</v>
      </c>
      <c r="BE179" s="36" t="s">
        <v>339</v>
      </c>
      <c r="BF179" s="36" t="s">
        <v>339</v>
      </c>
      <c r="BG179" s="36" t="s">
        <v>339</v>
      </c>
      <c r="BH179" s="36" t="s">
        <v>339</v>
      </c>
      <c r="BI179" s="36" t="s">
        <v>339</v>
      </c>
      <c r="BJ179" s="36" t="s">
        <v>339</v>
      </c>
      <c r="BK179" s="36" t="s">
        <v>339</v>
      </c>
      <c r="BL179" s="36" t="s">
        <v>339</v>
      </c>
    </row>
    <row r="180" spans="1:64" s="37" customFormat="1" x14ac:dyDescent="0.2">
      <c r="A180" s="34">
        <v>177</v>
      </c>
      <c r="B180" s="34" t="s">
        <v>264</v>
      </c>
      <c r="C180" s="34" t="s">
        <v>266</v>
      </c>
      <c r="D180" s="41" t="s">
        <v>339</v>
      </c>
      <c r="E180" s="36" t="s">
        <v>339</v>
      </c>
      <c r="F180" s="36" t="s">
        <v>339</v>
      </c>
      <c r="G180" s="36" t="s">
        <v>339</v>
      </c>
      <c r="H180" s="36" t="s">
        <v>339</v>
      </c>
      <c r="I180" s="36" t="s">
        <v>339</v>
      </c>
      <c r="J180" s="36" t="s">
        <v>339</v>
      </c>
      <c r="K180" s="36" t="s">
        <v>339</v>
      </c>
      <c r="L180" s="36" t="s">
        <v>339</v>
      </c>
      <c r="M180" s="36" t="s">
        <v>339</v>
      </c>
      <c r="N180" s="36" t="s">
        <v>339</v>
      </c>
      <c r="O180" s="36" t="s">
        <v>339</v>
      </c>
      <c r="P180" s="36" t="s">
        <v>339</v>
      </c>
      <c r="Q180" s="36" t="s">
        <v>339</v>
      </c>
      <c r="R180" s="36" t="s">
        <v>339</v>
      </c>
      <c r="S180" s="36" t="s">
        <v>339</v>
      </c>
      <c r="T180" s="36" t="s">
        <v>339</v>
      </c>
      <c r="U180" s="36" t="s">
        <v>339</v>
      </c>
      <c r="V180" s="36" t="s">
        <v>339</v>
      </c>
      <c r="W180" s="36" t="s">
        <v>339</v>
      </c>
      <c r="X180" s="36" t="s">
        <v>339</v>
      </c>
      <c r="Y180" s="36" t="s">
        <v>339</v>
      </c>
      <c r="Z180" s="36" t="s">
        <v>339</v>
      </c>
      <c r="AA180" s="36" t="s">
        <v>339</v>
      </c>
      <c r="AB180" s="36" t="s">
        <v>339</v>
      </c>
      <c r="AC180" s="36" t="s">
        <v>339</v>
      </c>
      <c r="AD180" s="36" t="s">
        <v>339</v>
      </c>
      <c r="AE180" s="36" t="s">
        <v>339</v>
      </c>
      <c r="AF180" s="36" t="s">
        <v>339</v>
      </c>
      <c r="AG180" s="36" t="s">
        <v>339</v>
      </c>
      <c r="AH180" s="36" t="s">
        <v>339</v>
      </c>
      <c r="AI180" s="36" t="s">
        <v>339</v>
      </c>
      <c r="AJ180" s="36" t="s">
        <v>339</v>
      </c>
      <c r="AK180" s="36" t="s">
        <v>339</v>
      </c>
      <c r="AL180" s="36" t="s">
        <v>339</v>
      </c>
      <c r="AM180" s="36" t="s">
        <v>339</v>
      </c>
      <c r="AN180" s="36" t="s">
        <v>339</v>
      </c>
      <c r="AO180" s="36" t="s">
        <v>339</v>
      </c>
      <c r="AP180" s="36" t="s">
        <v>339</v>
      </c>
      <c r="AQ180" s="36" t="s">
        <v>339</v>
      </c>
      <c r="AR180" s="36" t="s">
        <v>339</v>
      </c>
      <c r="AS180" s="36" t="s">
        <v>339</v>
      </c>
      <c r="AT180" s="36" t="s">
        <v>339</v>
      </c>
      <c r="AU180" s="36" t="s">
        <v>339</v>
      </c>
      <c r="AV180" s="36" t="s">
        <v>339</v>
      </c>
      <c r="AW180" s="36" t="s">
        <v>339</v>
      </c>
      <c r="AX180" s="36" t="s">
        <v>339</v>
      </c>
      <c r="AY180" s="36" t="s">
        <v>339</v>
      </c>
      <c r="AZ180" s="36" t="s">
        <v>339</v>
      </c>
      <c r="BA180" s="36" t="s">
        <v>339</v>
      </c>
      <c r="BB180" s="36" t="s">
        <v>339</v>
      </c>
      <c r="BC180" s="36" t="s">
        <v>339</v>
      </c>
      <c r="BD180" s="36" t="s">
        <v>339</v>
      </c>
      <c r="BE180" s="36" t="s">
        <v>339</v>
      </c>
      <c r="BF180" s="36" t="s">
        <v>339</v>
      </c>
      <c r="BG180" s="36" t="s">
        <v>339</v>
      </c>
      <c r="BH180" s="36" t="s">
        <v>339</v>
      </c>
      <c r="BI180" s="36" t="s">
        <v>339</v>
      </c>
      <c r="BJ180" s="36" t="s">
        <v>339</v>
      </c>
      <c r="BK180" s="36" t="s">
        <v>339</v>
      </c>
      <c r="BL180" s="36" t="s">
        <v>339</v>
      </c>
    </row>
    <row r="181" spans="1:64" s="37" customFormat="1" x14ac:dyDescent="0.2">
      <c r="A181" s="34">
        <v>178</v>
      </c>
      <c r="B181" s="34" t="s">
        <v>264</v>
      </c>
      <c r="C181" s="34" t="s">
        <v>267</v>
      </c>
      <c r="D181" s="41" t="s">
        <v>339</v>
      </c>
      <c r="E181" s="36" t="s">
        <v>339</v>
      </c>
      <c r="F181" s="36" t="s">
        <v>339</v>
      </c>
      <c r="G181" s="36" t="s">
        <v>339</v>
      </c>
      <c r="H181" s="36" t="s">
        <v>339</v>
      </c>
      <c r="I181" s="36" t="s">
        <v>339</v>
      </c>
      <c r="J181" s="36" t="s">
        <v>339</v>
      </c>
      <c r="K181" s="36" t="s">
        <v>339</v>
      </c>
      <c r="L181" s="36" t="s">
        <v>339</v>
      </c>
      <c r="M181" s="36" t="s">
        <v>339</v>
      </c>
      <c r="N181" s="36" t="s">
        <v>339</v>
      </c>
      <c r="O181" s="36" t="s">
        <v>339</v>
      </c>
      <c r="P181" s="36" t="s">
        <v>339</v>
      </c>
      <c r="Q181" s="36" t="s">
        <v>339</v>
      </c>
      <c r="R181" s="36" t="s">
        <v>339</v>
      </c>
      <c r="S181" s="36" t="s">
        <v>339</v>
      </c>
      <c r="T181" s="36" t="s">
        <v>339</v>
      </c>
      <c r="U181" s="36" t="s">
        <v>339</v>
      </c>
      <c r="V181" s="36" t="s">
        <v>339</v>
      </c>
      <c r="W181" s="36" t="s">
        <v>339</v>
      </c>
      <c r="X181" s="36" t="s">
        <v>339</v>
      </c>
      <c r="Y181" s="36" t="s">
        <v>339</v>
      </c>
      <c r="Z181" s="36" t="s">
        <v>339</v>
      </c>
      <c r="AA181" s="36" t="s">
        <v>339</v>
      </c>
      <c r="AB181" s="36" t="s">
        <v>339</v>
      </c>
      <c r="AC181" s="36" t="s">
        <v>339</v>
      </c>
      <c r="AD181" s="36" t="s">
        <v>339</v>
      </c>
      <c r="AE181" s="36" t="s">
        <v>339</v>
      </c>
      <c r="AF181" s="36" t="s">
        <v>339</v>
      </c>
      <c r="AG181" s="36" t="s">
        <v>339</v>
      </c>
      <c r="AH181" s="36" t="s">
        <v>339</v>
      </c>
      <c r="AI181" s="36" t="s">
        <v>339</v>
      </c>
      <c r="AJ181" s="36" t="s">
        <v>339</v>
      </c>
      <c r="AK181" s="36" t="s">
        <v>339</v>
      </c>
      <c r="AL181" s="36" t="s">
        <v>339</v>
      </c>
      <c r="AM181" s="36" t="s">
        <v>339</v>
      </c>
      <c r="AN181" s="36" t="s">
        <v>339</v>
      </c>
      <c r="AO181" s="36" t="s">
        <v>339</v>
      </c>
      <c r="AP181" s="36" t="s">
        <v>339</v>
      </c>
      <c r="AQ181" s="36" t="s">
        <v>339</v>
      </c>
      <c r="AR181" s="36" t="s">
        <v>339</v>
      </c>
      <c r="AS181" s="36" t="s">
        <v>339</v>
      </c>
      <c r="AT181" s="36" t="s">
        <v>339</v>
      </c>
      <c r="AU181" s="36" t="s">
        <v>339</v>
      </c>
      <c r="AV181" s="36" t="s">
        <v>339</v>
      </c>
      <c r="AW181" s="36" t="s">
        <v>339</v>
      </c>
      <c r="AX181" s="36" t="s">
        <v>339</v>
      </c>
      <c r="AY181" s="36" t="s">
        <v>339</v>
      </c>
      <c r="AZ181" s="36" t="s">
        <v>339</v>
      </c>
      <c r="BA181" s="36" t="s">
        <v>339</v>
      </c>
      <c r="BB181" s="36" t="s">
        <v>339</v>
      </c>
      <c r="BC181" s="36" t="s">
        <v>339</v>
      </c>
      <c r="BD181" s="36" t="s">
        <v>339</v>
      </c>
      <c r="BE181" s="36" t="s">
        <v>339</v>
      </c>
      <c r="BF181" s="36" t="s">
        <v>339</v>
      </c>
      <c r="BG181" s="36" t="s">
        <v>339</v>
      </c>
      <c r="BH181" s="36" t="s">
        <v>339</v>
      </c>
      <c r="BI181" s="36" t="s">
        <v>339</v>
      </c>
      <c r="BJ181" s="36" t="s">
        <v>339</v>
      </c>
      <c r="BK181" s="36" t="s">
        <v>339</v>
      </c>
      <c r="BL181" s="36" t="s">
        <v>339</v>
      </c>
    </row>
    <row r="182" spans="1:64" s="37" customFormat="1" x14ac:dyDescent="0.2">
      <c r="A182" s="34">
        <v>179</v>
      </c>
      <c r="B182" s="34" t="s">
        <v>264</v>
      </c>
      <c r="C182" s="34" t="s">
        <v>268</v>
      </c>
      <c r="D182" s="41" t="s">
        <v>339</v>
      </c>
      <c r="E182" s="36" t="s">
        <v>339</v>
      </c>
      <c r="F182" s="36" t="s">
        <v>339</v>
      </c>
      <c r="G182" s="36" t="s">
        <v>339</v>
      </c>
      <c r="H182" s="36" t="s">
        <v>339</v>
      </c>
      <c r="I182" s="36" t="s">
        <v>339</v>
      </c>
      <c r="J182" s="36" t="s">
        <v>339</v>
      </c>
      <c r="K182" s="36" t="s">
        <v>339</v>
      </c>
      <c r="L182" s="36" t="s">
        <v>339</v>
      </c>
      <c r="M182" s="36" t="s">
        <v>339</v>
      </c>
      <c r="N182" s="36" t="s">
        <v>339</v>
      </c>
      <c r="O182" s="36" t="s">
        <v>339</v>
      </c>
      <c r="P182" s="36" t="s">
        <v>339</v>
      </c>
      <c r="Q182" s="36" t="s">
        <v>339</v>
      </c>
      <c r="R182" s="36" t="s">
        <v>339</v>
      </c>
      <c r="S182" s="36" t="s">
        <v>339</v>
      </c>
      <c r="T182" s="36" t="s">
        <v>339</v>
      </c>
      <c r="U182" s="36" t="s">
        <v>339</v>
      </c>
      <c r="V182" s="36" t="s">
        <v>339</v>
      </c>
      <c r="W182" s="36" t="s">
        <v>339</v>
      </c>
      <c r="X182" s="36" t="s">
        <v>339</v>
      </c>
      <c r="Y182" s="36" t="s">
        <v>339</v>
      </c>
      <c r="Z182" s="36" t="s">
        <v>339</v>
      </c>
      <c r="AA182" s="36" t="s">
        <v>339</v>
      </c>
      <c r="AB182" s="36" t="s">
        <v>339</v>
      </c>
      <c r="AC182" s="36" t="s">
        <v>339</v>
      </c>
      <c r="AD182" s="36" t="s">
        <v>339</v>
      </c>
      <c r="AE182" s="36" t="s">
        <v>339</v>
      </c>
      <c r="AF182" s="36" t="s">
        <v>339</v>
      </c>
      <c r="AG182" s="36" t="s">
        <v>339</v>
      </c>
      <c r="AH182" s="36" t="s">
        <v>339</v>
      </c>
      <c r="AI182" s="36" t="s">
        <v>339</v>
      </c>
      <c r="AJ182" s="36" t="s">
        <v>339</v>
      </c>
      <c r="AK182" s="36" t="s">
        <v>339</v>
      </c>
      <c r="AL182" s="36" t="s">
        <v>339</v>
      </c>
      <c r="AM182" s="36" t="s">
        <v>339</v>
      </c>
      <c r="AN182" s="36" t="s">
        <v>339</v>
      </c>
      <c r="AO182" s="36" t="s">
        <v>339</v>
      </c>
      <c r="AP182" s="36" t="s">
        <v>339</v>
      </c>
      <c r="AQ182" s="36" t="s">
        <v>339</v>
      </c>
      <c r="AR182" s="36" t="s">
        <v>339</v>
      </c>
      <c r="AS182" s="36" t="s">
        <v>339</v>
      </c>
      <c r="AT182" s="36" t="s">
        <v>339</v>
      </c>
      <c r="AU182" s="36" t="s">
        <v>339</v>
      </c>
      <c r="AV182" s="36" t="s">
        <v>339</v>
      </c>
      <c r="AW182" s="36" t="s">
        <v>339</v>
      </c>
      <c r="AX182" s="36" t="s">
        <v>339</v>
      </c>
      <c r="AY182" s="36" t="s">
        <v>339</v>
      </c>
      <c r="AZ182" s="36" t="s">
        <v>339</v>
      </c>
      <c r="BA182" s="36" t="s">
        <v>339</v>
      </c>
      <c r="BB182" s="36" t="s">
        <v>339</v>
      </c>
      <c r="BC182" s="36" t="s">
        <v>339</v>
      </c>
      <c r="BD182" s="36" t="s">
        <v>339</v>
      </c>
      <c r="BE182" s="36" t="s">
        <v>339</v>
      </c>
      <c r="BF182" s="36" t="s">
        <v>339</v>
      </c>
      <c r="BG182" s="36" t="s">
        <v>339</v>
      </c>
      <c r="BH182" s="36" t="s">
        <v>339</v>
      </c>
      <c r="BI182" s="36" t="s">
        <v>339</v>
      </c>
      <c r="BJ182" s="36" t="s">
        <v>339</v>
      </c>
      <c r="BK182" s="36" t="s">
        <v>339</v>
      </c>
      <c r="BL182" s="36" t="s">
        <v>339</v>
      </c>
    </row>
    <row r="183" spans="1:64" s="37" customFormat="1" x14ac:dyDescent="0.2">
      <c r="A183" s="7"/>
      <c r="B183" s="7"/>
      <c r="C183" s="7"/>
      <c r="D183" s="42"/>
    </row>
    <row r="184" spans="1:64" s="37" customFormat="1" x14ac:dyDescent="0.2">
      <c r="A184" s="7"/>
      <c r="B184" s="37" t="s">
        <v>337</v>
      </c>
      <c r="C184" s="37" t="s">
        <v>1</v>
      </c>
      <c r="D184" s="42"/>
    </row>
    <row r="185" spans="1:64" s="37" customFormat="1" x14ac:dyDescent="0.2">
      <c r="A185" s="7"/>
      <c r="B185" s="37">
        <v>1</v>
      </c>
      <c r="C185" s="7" t="s">
        <v>106</v>
      </c>
      <c r="D185" s="42" t="str">
        <f>IF(D4="－","－",MAX(D4:D27))</f>
        <v>－</v>
      </c>
      <c r="E185" s="42" t="str">
        <f>IF(E4="－","－",SUM(E4:E27))</f>
        <v>－</v>
      </c>
      <c r="F185" s="42" t="str">
        <f t="shared" ref="F185:BL185" si="0">IF(F4="－","－",SUM(F4:F27))</f>
        <v>－</v>
      </c>
      <c r="G185" s="42" t="str">
        <f t="shared" si="0"/>
        <v>－</v>
      </c>
      <c r="H185" s="42" t="str">
        <f t="shared" si="0"/>
        <v>－</v>
      </c>
      <c r="I185" s="42" t="str">
        <f t="shared" si="0"/>
        <v>－</v>
      </c>
      <c r="J185" s="42" t="str">
        <f t="shared" si="0"/>
        <v>－</v>
      </c>
      <c r="K185" s="42" t="str">
        <f t="shared" si="0"/>
        <v>－</v>
      </c>
      <c r="L185" s="42" t="str">
        <f t="shared" si="0"/>
        <v>－</v>
      </c>
      <c r="M185" s="42" t="str">
        <f t="shared" si="0"/>
        <v>－</v>
      </c>
      <c r="N185" s="42" t="str">
        <f t="shared" si="0"/>
        <v>－</v>
      </c>
      <c r="O185" s="42" t="str">
        <f t="shared" si="0"/>
        <v>－</v>
      </c>
      <c r="P185" s="42" t="str">
        <f t="shared" si="0"/>
        <v>－</v>
      </c>
      <c r="Q185" s="42" t="str">
        <f t="shared" si="0"/>
        <v>－</v>
      </c>
      <c r="R185" s="42" t="str">
        <f t="shared" si="0"/>
        <v>－</v>
      </c>
      <c r="S185" s="42" t="str">
        <f t="shared" si="0"/>
        <v>－</v>
      </c>
      <c r="T185" s="42" t="str">
        <f t="shared" si="0"/>
        <v>－</v>
      </c>
      <c r="U185" s="42" t="str">
        <f t="shared" si="0"/>
        <v>－</v>
      </c>
      <c r="V185" s="42" t="str">
        <f t="shared" si="0"/>
        <v>－</v>
      </c>
      <c r="W185" s="42" t="str">
        <f t="shared" si="0"/>
        <v>－</v>
      </c>
      <c r="X185" s="42" t="str">
        <f t="shared" si="0"/>
        <v>－</v>
      </c>
      <c r="Y185" s="42" t="str">
        <f t="shared" si="0"/>
        <v>－</v>
      </c>
      <c r="Z185" s="42" t="str">
        <f t="shared" si="0"/>
        <v>－</v>
      </c>
      <c r="AA185" s="42" t="str">
        <f t="shared" si="0"/>
        <v>－</v>
      </c>
      <c r="AB185" s="42" t="str">
        <f t="shared" si="0"/>
        <v>－</v>
      </c>
      <c r="AC185" s="42" t="str">
        <f t="shared" si="0"/>
        <v>－</v>
      </c>
      <c r="AD185" s="42" t="str">
        <f t="shared" si="0"/>
        <v>－</v>
      </c>
      <c r="AE185" s="42" t="str">
        <f t="shared" si="0"/>
        <v>－</v>
      </c>
      <c r="AF185" s="42" t="str">
        <f t="shared" si="0"/>
        <v>－</v>
      </c>
      <c r="AG185" s="42" t="str">
        <f t="shared" si="0"/>
        <v>－</v>
      </c>
      <c r="AH185" s="42" t="str">
        <f t="shared" si="0"/>
        <v>－</v>
      </c>
      <c r="AI185" s="42" t="str">
        <f t="shared" si="0"/>
        <v>－</v>
      </c>
      <c r="AJ185" s="42" t="str">
        <f t="shared" si="0"/>
        <v>－</v>
      </c>
      <c r="AK185" s="42" t="str">
        <f t="shared" si="0"/>
        <v>－</v>
      </c>
      <c r="AL185" s="42" t="str">
        <f t="shared" si="0"/>
        <v>－</v>
      </c>
      <c r="AM185" s="42" t="str">
        <f t="shared" si="0"/>
        <v>－</v>
      </c>
      <c r="AN185" s="42" t="str">
        <f t="shared" si="0"/>
        <v>－</v>
      </c>
      <c r="AO185" s="42" t="str">
        <f t="shared" si="0"/>
        <v>－</v>
      </c>
      <c r="AP185" s="42" t="str">
        <f t="shared" si="0"/>
        <v>－</v>
      </c>
      <c r="AQ185" s="42" t="str">
        <f t="shared" si="0"/>
        <v>－</v>
      </c>
      <c r="AR185" s="42" t="str">
        <f t="shared" si="0"/>
        <v>－</v>
      </c>
      <c r="AS185" s="42" t="str">
        <f t="shared" si="0"/>
        <v>－</v>
      </c>
      <c r="AT185" s="42" t="str">
        <f t="shared" si="0"/>
        <v>－</v>
      </c>
      <c r="AU185" s="42" t="str">
        <f t="shared" si="0"/>
        <v>－</v>
      </c>
      <c r="AV185" s="42" t="str">
        <f t="shared" si="0"/>
        <v>－</v>
      </c>
      <c r="AW185" s="42" t="str">
        <f t="shared" si="0"/>
        <v>－</v>
      </c>
      <c r="AX185" s="42" t="str">
        <f t="shared" si="0"/>
        <v>－</v>
      </c>
      <c r="AY185" s="42" t="str">
        <f t="shared" si="0"/>
        <v>－</v>
      </c>
      <c r="AZ185" s="42" t="str">
        <f t="shared" si="0"/>
        <v>－</v>
      </c>
      <c r="BA185" s="42" t="str">
        <f t="shared" si="0"/>
        <v>－</v>
      </c>
      <c r="BB185" s="42" t="str">
        <f t="shared" si="0"/>
        <v>－</v>
      </c>
      <c r="BC185" s="42" t="str">
        <f t="shared" si="0"/>
        <v>－</v>
      </c>
      <c r="BD185" s="42" t="str">
        <f t="shared" si="0"/>
        <v>－</v>
      </c>
      <c r="BE185" s="42" t="str">
        <f t="shared" si="0"/>
        <v>－</v>
      </c>
      <c r="BF185" s="42" t="str">
        <f t="shared" si="0"/>
        <v>－</v>
      </c>
      <c r="BG185" s="42" t="str">
        <f t="shared" si="0"/>
        <v>－</v>
      </c>
      <c r="BH185" s="42" t="str">
        <f t="shared" si="0"/>
        <v>－</v>
      </c>
      <c r="BI185" s="42" t="str">
        <f t="shared" si="0"/>
        <v>－</v>
      </c>
      <c r="BJ185" s="42" t="str">
        <f t="shared" si="0"/>
        <v>－</v>
      </c>
      <c r="BK185" s="42" t="str">
        <f t="shared" si="0"/>
        <v>－</v>
      </c>
      <c r="BL185" s="42" t="str">
        <f t="shared" si="0"/>
        <v>－</v>
      </c>
    </row>
    <row r="186" spans="1:64" s="37" customFormat="1" x14ac:dyDescent="0.2">
      <c r="A186" s="7"/>
      <c r="B186" s="37">
        <v>2</v>
      </c>
      <c r="C186" s="7" t="s">
        <v>131</v>
      </c>
      <c r="D186" s="42" t="str">
        <f>IF(D28="－","－",MAX(D28:D35))</f>
        <v>－</v>
      </c>
      <c r="E186" s="42" t="str">
        <f>IF(E28="－","－",SUM(E28:E35))</f>
        <v>－</v>
      </c>
      <c r="F186" s="42" t="str">
        <f t="shared" ref="F186:BL186" si="1">IF(F28="－","－",SUM(F28:F35))</f>
        <v>－</v>
      </c>
      <c r="G186" s="42" t="str">
        <f t="shared" si="1"/>
        <v>－</v>
      </c>
      <c r="H186" s="42" t="str">
        <f t="shared" si="1"/>
        <v>－</v>
      </c>
      <c r="I186" s="42" t="str">
        <f t="shared" si="1"/>
        <v>－</v>
      </c>
      <c r="J186" s="42" t="str">
        <f t="shared" si="1"/>
        <v>－</v>
      </c>
      <c r="K186" s="42" t="str">
        <f t="shared" si="1"/>
        <v>－</v>
      </c>
      <c r="L186" s="42" t="str">
        <f t="shared" si="1"/>
        <v>－</v>
      </c>
      <c r="M186" s="42" t="str">
        <f t="shared" si="1"/>
        <v>－</v>
      </c>
      <c r="N186" s="42" t="str">
        <f t="shared" si="1"/>
        <v>－</v>
      </c>
      <c r="O186" s="42" t="str">
        <f t="shared" si="1"/>
        <v>－</v>
      </c>
      <c r="P186" s="42" t="str">
        <f t="shared" si="1"/>
        <v>－</v>
      </c>
      <c r="Q186" s="42" t="str">
        <f t="shared" si="1"/>
        <v>－</v>
      </c>
      <c r="R186" s="42" t="str">
        <f t="shared" si="1"/>
        <v>－</v>
      </c>
      <c r="S186" s="42" t="str">
        <f t="shared" si="1"/>
        <v>－</v>
      </c>
      <c r="T186" s="42" t="str">
        <f t="shared" si="1"/>
        <v>－</v>
      </c>
      <c r="U186" s="42" t="str">
        <f t="shared" si="1"/>
        <v>－</v>
      </c>
      <c r="V186" s="42" t="str">
        <f t="shared" si="1"/>
        <v>－</v>
      </c>
      <c r="W186" s="42" t="str">
        <f t="shared" si="1"/>
        <v>－</v>
      </c>
      <c r="X186" s="42" t="str">
        <f t="shared" si="1"/>
        <v>－</v>
      </c>
      <c r="Y186" s="42" t="str">
        <f t="shared" si="1"/>
        <v>－</v>
      </c>
      <c r="Z186" s="42" t="str">
        <f t="shared" si="1"/>
        <v>－</v>
      </c>
      <c r="AA186" s="42" t="str">
        <f t="shared" si="1"/>
        <v>－</v>
      </c>
      <c r="AB186" s="42" t="str">
        <f t="shared" si="1"/>
        <v>－</v>
      </c>
      <c r="AC186" s="42" t="str">
        <f t="shared" si="1"/>
        <v>－</v>
      </c>
      <c r="AD186" s="42" t="str">
        <f t="shared" si="1"/>
        <v>－</v>
      </c>
      <c r="AE186" s="42" t="str">
        <f t="shared" si="1"/>
        <v>－</v>
      </c>
      <c r="AF186" s="42" t="str">
        <f t="shared" si="1"/>
        <v>－</v>
      </c>
      <c r="AG186" s="42" t="str">
        <f t="shared" si="1"/>
        <v>－</v>
      </c>
      <c r="AH186" s="42" t="str">
        <f t="shared" si="1"/>
        <v>－</v>
      </c>
      <c r="AI186" s="42" t="str">
        <f t="shared" si="1"/>
        <v>－</v>
      </c>
      <c r="AJ186" s="42" t="str">
        <f t="shared" si="1"/>
        <v>－</v>
      </c>
      <c r="AK186" s="42" t="str">
        <f t="shared" si="1"/>
        <v>－</v>
      </c>
      <c r="AL186" s="42" t="str">
        <f t="shared" si="1"/>
        <v>－</v>
      </c>
      <c r="AM186" s="42" t="str">
        <f t="shared" si="1"/>
        <v>－</v>
      </c>
      <c r="AN186" s="42" t="str">
        <f t="shared" si="1"/>
        <v>－</v>
      </c>
      <c r="AO186" s="42" t="str">
        <f t="shared" si="1"/>
        <v>－</v>
      </c>
      <c r="AP186" s="42" t="str">
        <f t="shared" si="1"/>
        <v>－</v>
      </c>
      <c r="AQ186" s="42" t="str">
        <f t="shared" si="1"/>
        <v>－</v>
      </c>
      <c r="AR186" s="42" t="str">
        <f t="shared" si="1"/>
        <v>－</v>
      </c>
      <c r="AS186" s="42" t="str">
        <f t="shared" si="1"/>
        <v>－</v>
      </c>
      <c r="AT186" s="42" t="str">
        <f t="shared" si="1"/>
        <v>－</v>
      </c>
      <c r="AU186" s="42" t="str">
        <f t="shared" si="1"/>
        <v>－</v>
      </c>
      <c r="AV186" s="42" t="str">
        <f t="shared" si="1"/>
        <v>－</v>
      </c>
      <c r="AW186" s="42" t="str">
        <f t="shared" si="1"/>
        <v>－</v>
      </c>
      <c r="AX186" s="42" t="str">
        <f t="shared" si="1"/>
        <v>－</v>
      </c>
      <c r="AY186" s="42" t="str">
        <f t="shared" si="1"/>
        <v>－</v>
      </c>
      <c r="AZ186" s="42" t="str">
        <f t="shared" si="1"/>
        <v>－</v>
      </c>
      <c r="BA186" s="42" t="str">
        <f t="shared" si="1"/>
        <v>－</v>
      </c>
      <c r="BB186" s="42" t="str">
        <f t="shared" si="1"/>
        <v>－</v>
      </c>
      <c r="BC186" s="42" t="str">
        <f t="shared" si="1"/>
        <v>－</v>
      </c>
      <c r="BD186" s="42" t="str">
        <f t="shared" si="1"/>
        <v>－</v>
      </c>
      <c r="BE186" s="42" t="str">
        <f t="shared" si="1"/>
        <v>－</v>
      </c>
      <c r="BF186" s="42" t="str">
        <f t="shared" si="1"/>
        <v>－</v>
      </c>
      <c r="BG186" s="42" t="str">
        <f t="shared" si="1"/>
        <v>－</v>
      </c>
      <c r="BH186" s="42" t="str">
        <f t="shared" si="1"/>
        <v>－</v>
      </c>
      <c r="BI186" s="42" t="str">
        <f t="shared" si="1"/>
        <v>－</v>
      </c>
      <c r="BJ186" s="42" t="str">
        <f t="shared" si="1"/>
        <v>－</v>
      </c>
      <c r="BK186" s="42" t="str">
        <f t="shared" si="1"/>
        <v>－</v>
      </c>
      <c r="BL186" s="42" t="str">
        <f t="shared" si="1"/>
        <v>－</v>
      </c>
    </row>
    <row r="187" spans="1:64" s="37" customFormat="1" x14ac:dyDescent="0.2">
      <c r="A187" s="7"/>
      <c r="B187" s="37">
        <v>3</v>
      </c>
      <c r="C187" s="7" t="s">
        <v>140</v>
      </c>
      <c r="D187" s="42">
        <f>IF(D36="－","－",MAX(D36:D55))</f>
        <v>4.6388708830000001</v>
      </c>
      <c r="E187" s="42">
        <f>IF(E36="－","－",SUM(E36:E55))</f>
        <v>776</v>
      </c>
      <c r="F187" s="42">
        <f t="shared" ref="F187:BL187" si="2">IF(F36="－","－",SUM(F36:F55))</f>
        <v>0</v>
      </c>
      <c r="G187" s="42">
        <f t="shared" si="2"/>
        <v>1</v>
      </c>
      <c r="H187" s="42">
        <f t="shared" si="2"/>
        <v>775</v>
      </c>
      <c r="I187" s="42">
        <f t="shared" si="2"/>
        <v>0</v>
      </c>
      <c r="J187" s="42">
        <f t="shared" si="2"/>
        <v>0</v>
      </c>
      <c r="K187" s="42">
        <f t="shared" si="2"/>
        <v>0</v>
      </c>
      <c r="L187" s="42">
        <f t="shared" si="2"/>
        <v>0</v>
      </c>
      <c r="M187" s="42">
        <f t="shared" si="2"/>
        <v>0</v>
      </c>
      <c r="N187" s="42">
        <f t="shared" si="2"/>
        <v>0</v>
      </c>
      <c r="O187" s="42">
        <f t="shared" si="2"/>
        <v>0</v>
      </c>
      <c r="P187" s="42">
        <f t="shared" si="2"/>
        <v>0</v>
      </c>
      <c r="Q187" s="42">
        <f t="shared" si="2"/>
        <v>0</v>
      </c>
      <c r="R187" s="42">
        <f t="shared" si="2"/>
        <v>0</v>
      </c>
      <c r="S187" s="42">
        <f t="shared" si="2"/>
        <v>0</v>
      </c>
      <c r="T187" s="42">
        <f t="shared" si="2"/>
        <v>0</v>
      </c>
      <c r="U187" s="42">
        <f t="shared" si="2"/>
        <v>3.0000000000000001E-3</v>
      </c>
      <c r="V187" s="42">
        <f t="shared" si="2"/>
        <v>7.1999999999999998E-3</v>
      </c>
      <c r="W187" s="42">
        <f t="shared" si="2"/>
        <v>3.0000000000000001E-3</v>
      </c>
      <c r="X187" s="42">
        <f t="shared" si="2"/>
        <v>7.1999999999999998E-3</v>
      </c>
      <c r="Y187" s="42">
        <f t="shared" si="2"/>
        <v>1.0200000000000001E-2</v>
      </c>
      <c r="Z187" s="42">
        <f t="shared" si="2"/>
        <v>0</v>
      </c>
      <c r="AA187" s="42">
        <f t="shared" si="2"/>
        <v>0</v>
      </c>
      <c r="AB187" s="42">
        <f t="shared" si="2"/>
        <v>0</v>
      </c>
      <c r="AC187" s="42">
        <f t="shared" si="2"/>
        <v>0</v>
      </c>
      <c r="AD187" s="42">
        <f t="shared" si="2"/>
        <v>0</v>
      </c>
      <c r="AE187" s="42">
        <f t="shared" si="2"/>
        <v>0</v>
      </c>
      <c r="AF187" s="42">
        <f t="shared" si="2"/>
        <v>0</v>
      </c>
      <c r="AG187" s="42">
        <f t="shared" si="2"/>
        <v>2.2811986559236912E-4</v>
      </c>
      <c r="AH187" s="42">
        <f t="shared" si="2"/>
        <v>3.8806597824908768E-4</v>
      </c>
      <c r="AI187" s="42">
        <f t="shared" si="2"/>
        <v>1.2428599573653214E-3</v>
      </c>
      <c r="AJ187" s="42">
        <f t="shared" si="2"/>
        <v>0</v>
      </c>
      <c r="AK187" s="42">
        <f t="shared" si="2"/>
        <v>0</v>
      </c>
      <c r="AL187" s="42">
        <f t="shared" si="2"/>
        <v>0</v>
      </c>
      <c r="AM187" s="42">
        <f t="shared" si="2"/>
        <v>2.2811986559236912E-4</v>
      </c>
      <c r="AN187" s="42">
        <f t="shared" si="2"/>
        <v>3.8806597824908768E-4</v>
      </c>
      <c r="AO187" s="42">
        <f t="shared" si="2"/>
        <v>1.2428599573653214E-3</v>
      </c>
      <c r="AP187" s="42">
        <f t="shared" si="2"/>
        <v>8.1849980000000006E-3</v>
      </c>
      <c r="AQ187" s="42">
        <f t="shared" si="2"/>
        <v>4.4073059999999997E-3</v>
      </c>
      <c r="AR187" s="42">
        <f t="shared" si="2"/>
        <v>1.2592304E-2</v>
      </c>
      <c r="AS187" s="42">
        <f t="shared" si="2"/>
        <v>0</v>
      </c>
      <c r="AT187" s="42">
        <f t="shared" si="2"/>
        <v>0</v>
      </c>
      <c r="AU187" s="42">
        <f t="shared" si="2"/>
        <v>0</v>
      </c>
      <c r="AV187" s="42">
        <f t="shared" si="2"/>
        <v>0</v>
      </c>
      <c r="AW187" s="42">
        <f t="shared" si="2"/>
        <v>0</v>
      </c>
      <c r="AX187" s="42">
        <f t="shared" si="2"/>
        <v>0</v>
      </c>
      <c r="AY187" s="42">
        <f t="shared" si="2"/>
        <v>0</v>
      </c>
      <c r="AZ187" s="42">
        <f t="shared" si="2"/>
        <v>0</v>
      </c>
      <c r="BA187" s="42">
        <f t="shared" si="2"/>
        <v>0</v>
      </c>
      <c r="BB187" s="42">
        <f t="shared" si="2"/>
        <v>0</v>
      </c>
      <c r="BC187" s="42">
        <f t="shared" si="2"/>
        <v>0</v>
      </c>
      <c r="BD187" s="42">
        <f t="shared" si="2"/>
        <v>0</v>
      </c>
      <c r="BE187" s="42">
        <f t="shared" si="2"/>
        <v>0</v>
      </c>
      <c r="BF187" s="42">
        <f t="shared" si="2"/>
        <v>0</v>
      </c>
      <c r="BG187" s="42">
        <f t="shared" si="2"/>
        <v>0.11012817599999999</v>
      </c>
      <c r="BH187" s="42">
        <f t="shared" si="2"/>
        <v>1.444297003</v>
      </c>
      <c r="BI187" s="42">
        <f t="shared" si="2"/>
        <v>0</v>
      </c>
      <c r="BJ187" s="42">
        <f t="shared" si="2"/>
        <v>0</v>
      </c>
      <c r="BK187" s="42">
        <f t="shared" si="2"/>
        <v>0</v>
      </c>
      <c r="BL187" s="42">
        <f t="shared" si="2"/>
        <v>0</v>
      </c>
    </row>
    <row r="188" spans="1:64" s="37" customFormat="1" x14ac:dyDescent="0.2">
      <c r="A188" s="7"/>
      <c r="B188" s="37">
        <v>4</v>
      </c>
      <c r="C188" s="7" t="s">
        <v>161</v>
      </c>
      <c r="D188" s="42">
        <f>IF(D56="－","－",MAX(D56:D66))</f>
        <v>5.0850396289999997</v>
      </c>
      <c r="E188" s="42">
        <f>IF(E56="－","－",SUM(E56:E66))</f>
        <v>590</v>
      </c>
      <c r="F188" s="42">
        <f t="shared" ref="F188:BL188" si="3">IF(F56="－","－",SUM(F56:F66))</f>
        <v>0</v>
      </c>
      <c r="G188" s="42">
        <f t="shared" si="3"/>
        <v>7</v>
      </c>
      <c r="H188" s="42">
        <f t="shared" si="3"/>
        <v>583</v>
      </c>
      <c r="I188" s="42">
        <f t="shared" si="3"/>
        <v>8.0576349006425305E-7</v>
      </c>
      <c r="J188" s="42">
        <f t="shared" si="3"/>
        <v>1.23365893349205E-2</v>
      </c>
      <c r="K188" s="42">
        <f t="shared" si="3"/>
        <v>8.0576349006425305E-7</v>
      </c>
      <c r="L188" s="42">
        <f t="shared" si="3"/>
        <v>0</v>
      </c>
      <c r="M188" s="42">
        <f t="shared" si="3"/>
        <v>3.3739509841188529E-4</v>
      </c>
      <c r="N188" s="42">
        <f t="shared" si="3"/>
        <v>1.1999999999998678E-2</v>
      </c>
      <c r="O188" s="42">
        <f t="shared" si="3"/>
        <v>0.13345992200000001</v>
      </c>
      <c r="P188" s="42">
        <f t="shared" si="3"/>
        <v>0.23277930299999999</v>
      </c>
      <c r="Q188" s="42">
        <f t="shared" si="3"/>
        <v>0.12017728</v>
      </c>
      <c r="R188" s="42">
        <f t="shared" si="3"/>
        <v>1.3282641999999999E-2</v>
      </c>
      <c r="S188" s="42">
        <f t="shared" si="3"/>
        <v>0.21545411899999997</v>
      </c>
      <c r="T188" s="42">
        <f t="shared" si="3"/>
        <v>1.7325184000000007E-2</v>
      </c>
      <c r="U188" s="42">
        <f t="shared" si="3"/>
        <v>0.16200000000000003</v>
      </c>
      <c r="V188" s="42">
        <f t="shared" si="3"/>
        <v>0.38759999999999994</v>
      </c>
      <c r="W188" s="42">
        <f t="shared" si="3"/>
        <v>0.29546072776349003</v>
      </c>
      <c r="X188" s="42">
        <f t="shared" si="3"/>
        <v>0.63271589233492043</v>
      </c>
      <c r="Y188" s="42">
        <f t="shared" si="3"/>
        <v>0.9281766200984104</v>
      </c>
      <c r="Z188" s="42">
        <f t="shared" si="3"/>
        <v>1.7293066561478779E-7</v>
      </c>
      <c r="AA188" s="42">
        <f t="shared" si="3"/>
        <v>3.7007162441564576E-8</v>
      </c>
      <c r="AB188" s="42">
        <f t="shared" si="3"/>
        <v>3.7007199999999999E-8</v>
      </c>
      <c r="AC188" s="42">
        <f t="shared" si="3"/>
        <v>5.682065964909562E-9</v>
      </c>
      <c r="AD188" s="42">
        <f t="shared" si="3"/>
        <v>1.8002226865874738E-4</v>
      </c>
      <c r="AE188" s="42">
        <f t="shared" si="3"/>
        <v>1.6202004179287262E-3</v>
      </c>
      <c r="AF188" s="42">
        <f t="shared" si="3"/>
        <v>1.8002226865874735E-3</v>
      </c>
      <c r="AG188" s="42">
        <f t="shared" si="3"/>
        <v>1.1113471301789444E-2</v>
      </c>
      <c r="AH188" s="42">
        <f t="shared" si="3"/>
        <v>1.8905675317986644E-2</v>
      </c>
      <c r="AI188" s="42">
        <f t="shared" si="3"/>
        <v>6.0549257437335607E-2</v>
      </c>
      <c r="AJ188" s="42">
        <f t="shared" si="3"/>
        <v>1.5419153244809952E-9</v>
      </c>
      <c r="AK188" s="42">
        <f t="shared" si="3"/>
        <v>1.8633159753909538E-9</v>
      </c>
      <c r="AL188" s="42">
        <f t="shared" si="3"/>
        <v>4.6603048897716185E-9</v>
      </c>
      <c r="AM188" s="42">
        <f t="shared" si="3"/>
        <v>1.1113478525770736E-2</v>
      </c>
      <c r="AN188" s="42">
        <f t="shared" si="3"/>
        <v>1.9085699449961368E-2</v>
      </c>
      <c r="AO188" s="42">
        <f t="shared" si="3"/>
        <v>6.2169462515569221E-2</v>
      </c>
      <c r="AP188" s="42">
        <f t="shared" si="3"/>
        <v>1.1532171710000001</v>
      </c>
      <c r="AQ188" s="42">
        <f t="shared" si="3"/>
        <v>0.62096309000000016</v>
      </c>
      <c r="AR188" s="42">
        <f t="shared" si="3"/>
        <v>1.7741802610000004</v>
      </c>
      <c r="AS188" s="42">
        <f t="shared" si="3"/>
        <v>4.1066600000000001E-4</v>
      </c>
      <c r="AT188" s="42">
        <f t="shared" si="3"/>
        <v>2.2396320000000001E-3</v>
      </c>
      <c r="AU188" s="42">
        <f t="shared" si="3"/>
        <v>4.5964719999999999E-3</v>
      </c>
      <c r="AV188" s="42">
        <f t="shared" si="3"/>
        <v>2.7306397999999999E-2</v>
      </c>
      <c r="AW188" s="42">
        <f t="shared" si="3"/>
        <v>5.6041823999999997E-2</v>
      </c>
      <c r="AX188" s="42">
        <f t="shared" si="3"/>
        <v>2.3786315999999998E-2</v>
      </c>
      <c r="AY188" s="42">
        <f t="shared" si="3"/>
        <v>4.8817444000000002E-2</v>
      </c>
      <c r="AZ188" s="42">
        <f t="shared" si="3"/>
        <v>5.7130000000000002E-6</v>
      </c>
      <c r="BA188" s="42">
        <f t="shared" si="3"/>
        <v>1.1426999999999999E-5</v>
      </c>
      <c r="BB188" s="42">
        <f t="shared" si="3"/>
        <v>13.294420111000001</v>
      </c>
      <c r="BC188" s="42">
        <f t="shared" si="3"/>
        <v>929.3575377689998</v>
      </c>
      <c r="BD188" s="42">
        <f t="shared" si="3"/>
        <v>2022.6153109240001</v>
      </c>
      <c r="BE188" s="42">
        <f t="shared" si="3"/>
        <v>0.42048771700000004</v>
      </c>
      <c r="BF188" s="42">
        <f t="shared" si="3"/>
        <v>0.84097543799999985</v>
      </c>
      <c r="BG188" s="42">
        <f t="shared" si="3"/>
        <v>10.590707308999999</v>
      </c>
      <c r="BH188" s="42">
        <f t="shared" si="3"/>
        <v>93.358294751999992</v>
      </c>
      <c r="BI188" s="42">
        <f t="shared" si="3"/>
        <v>0</v>
      </c>
      <c r="BJ188" s="42">
        <f t="shared" si="3"/>
        <v>0</v>
      </c>
      <c r="BK188" s="42">
        <f t="shared" si="3"/>
        <v>0</v>
      </c>
      <c r="BL188" s="42">
        <f t="shared" si="3"/>
        <v>0</v>
      </c>
    </row>
    <row r="189" spans="1:64" s="37" customFormat="1" x14ac:dyDescent="0.2">
      <c r="A189" s="7"/>
      <c r="B189" s="37">
        <v>5</v>
      </c>
      <c r="C189" s="7" t="s">
        <v>173</v>
      </c>
      <c r="D189" s="42" t="str">
        <f>IF(D67="－","－",MAX(D67:D73))</f>
        <v>－</v>
      </c>
      <c r="E189" s="42" t="str">
        <f>IF(E67="－","－",SUM(E67:E73))</f>
        <v>－</v>
      </c>
      <c r="F189" s="42" t="str">
        <f t="shared" ref="F189:BL189" si="4">IF(F67="－","－",SUM(F67:F73))</f>
        <v>－</v>
      </c>
      <c r="G189" s="42" t="str">
        <f t="shared" si="4"/>
        <v>－</v>
      </c>
      <c r="H189" s="42" t="str">
        <f t="shared" si="4"/>
        <v>－</v>
      </c>
      <c r="I189" s="42" t="str">
        <f t="shared" si="4"/>
        <v>－</v>
      </c>
      <c r="J189" s="42" t="str">
        <f t="shared" si="4"/>
        <v>－</v>
      </c>
      <c r="K189" s="42" t="str">
        <f t="shared" si="4"/>
        <v>－</v>
      </c>
      <c r="L189" s="42" t="str">
        <f t="shared" si="4"/>
        <v>－</v>
      </c>
      <c r="M189" s="42" t="str">
        <f t="shared" si="4"/>
        <v>－</v>
      </c>
      <c r="N189" s="42" t="str">
        <f t="shared" si="4"/>
        <v>－</v>
      </c>
      <c r="O189" s="42" t="str">
        <f t="shared" si="4"/>
        <v>－</v>
      </c>
      <c r="P189" s="42" t="str">
        <f t="shared" si="4"/>
        <v>－</v>
      </c>
      <c r="Q189" s="42" t="str">
        <f t="shared" si="4"/>
        <v>－</v>
      </c>
      <c r="R189" s="42" t="str">
        <f t="shared" si="4"/>
        <v>－</v>
      </c>
      <c r="S189" s="42" t="str">
        <f t="shared" si="4"/>
        <v>－</v>
      </c>
      <c r="T189" s="42" t="str">
        <f t="shared" si="4"/>
        <v>－</v>
      </c>
      <c r="U189" s="42" t="str">
        <f t="shared" si="4"/>
        <v>－</v>
      </c>
      <c r="V189" s="42" t="str">
        <f t="shared" si="4"/>
        <v>－</v>
      </c>
      <c r="W189" s="42" t="str">
        <f t="shared" si="4"/>
        <v>－</v>
      </c>
      <c r="X189" s="42" t="str">
        <f t="shared" si="4"/>
        <v>－</v>
      </c>
      <c r="Y189" s="42" t="str">
        <f t="shared" si="4"/>
        <v>－</v>
      </c>
      <c r="Z189" s="42" t="str">
        <f t="shared" si="4"/>
        <v>－</v>
      </c>
      <c r="AA189" s="42" t="str">
        <f t="shared" si="4"/>
        <v>－</v>
      </c>
      <c r="AB189" s="42" t="str">
        <f t="shared" si="4"/>
        <v>－</v>
      </c>
      <c r="AC189" s="42" t="str">
        <f t="shared" si="4"/>
        <v>－</v>
      </c>
      <c r="AD189" s="42" t="str">
        <f t="shared" si="4"/>
        <v>－</v>
      </c>
      <c r="AE189" s="42" t="str">
        <f t="shared" si="4"/>
        <v>－</v>
      </c>
      <c r="AF189" s="42" t="str">
        <f t="shared" si="4"/>
        <v>－</v>
      </c>
      <c r="AG189" s="42" t="str">
        <f t="shared" si="4"/>
        <v>－</v>
      </c>
      <c r="AH189" s="42" t="str">
        <f t="shared" si="4"/>
        <v>－</v>
      </c>
      <c r="AI189" s="42" t="str">
        <f t="shared" si="4"/>
        <v>－</v>
      </c>
      <c r="AJ189" s="42" t="str">
        <f t="shared" si="4"/>
        <v>－</v>
      </c>
      <c r="AK189" s="42" t="str">
        <f t="shared" si="4"/>
        <v>－</v>
      </c>
      <c r="AL189" s="42" t="str">
        <f t="shared" si="4"/>
        <v>－</v>
      </c>
      <c r="AM189" s="42" t="str">
        <f t="shared" si="4"/>
        <v>－</v>
      </c>
      <c r="AN189" s="42" t="str">
        <f t="shared" si="4"/>
        <v>－</v>
      </c>
      <c r="AO189" s="42" t="str">
        <f t="shared" si="4"/>
        <v>－</v>
      </c>
      <c r="AP189" s="42" t="str">
        <f t="shared" si="4"/>
        <v>－</v>
      </c>
      <c r="AQ189" s="42" t="str">
        <f t="shared" si="4"/>
        <v>－</v>
      </c>
      <c r="AR189" s="42" t="str">
        <f t="shared" si="4"/>
        <v>－</v>
      </c>
      <c r="AS189" s="42" t="str">
        <f t="shared" si="4"/>
        <v>－</v>
      </c>
      <c r="AT189" s="42" t="str">
        <f t="shared" si="4"/>
        <v>－</v>
      </c>
      <c r="AU189" s="42" t="str">
        <f t="shared" si="4"/>
        <v>－</v>
      </c>
      <c r="AV189" s="42" t="str">
        <f t="shared" si="4"/>
        <v>－</v>
      </c>
      <c r="AW189" s="42" t="str">
        <f t="shared" si="4"/>
        <v>－</v>
      </c>
      <c r="AX189" s="42" t="str">
        <f t="shared" si="4"/>
        <v>－</v>
      </c>
      <c r="AY189" s="42" t="str">
        <f t="shared" si="4"/>
        <v>－</v>
      </c>
      <c r="AZ189" s="42" t="str">
        <f t="shared" si="4"/>
        <v>－</v>
      </c>
      <c r="BA189" s="42" t="str">
        <f t="shared" si="4"/>
        <v>－</v>
      </c>
      <c r="BB189" s="42" t="str">
        <f t="shared" si="4"/>
        <v>－</v>
      </c>
      <c r="BC189" s="42" t="str">
        <f t="shared" si="4"/>
        <v>－</v>
      </c>
      <c r="BD189" s="42" t="str">
        <f t="shared" si="4"/>
        <v>－</v>
      </c>
      <c r="BE189" s="42" t="str">
        <f t="shared" si="4"/>
        <v>－</v>
      </c>
      <c r="BF189" s="42" t="str">
        <f t="shared" si="4"/>
        <v>－</v>
      </c>
      <c r="BG189" s="42" t="str">
        <f t="shared" si="4"/>
        <v>－</v>
      </c>
      <c r="BH189" s="42" t="str">
        <f t="shared" si="4"/>
        <v>－</v>
      </c>
      <c r="BI189" s="42" t="str">
        <f t="shared" si="4"/>
        <v>－</v>
      </c>
      <c r="BJ189" s="42" t="str">
        <f t="shared" si="4"/>
        <v>－</v>
      </c>
      <c r="BK189" s="42" t="str">
        <f t="shared" si="4"/>
        <v>－</v>
      </c>
      <c r="BL189" s="42" t="str">
        <f t="shared" si="4"/>
        <v>－</v>
      </c>
    </row>
    <row r="190" spans="1:64" s="37" customFormat="1" x14ac:dyDescent="0.2">
      <c r="A190" s="7"/>
      <c r="B190" s="37">
        <v>6</v>
      </c>
      <c r="C190" s="7" t="s">
        <v>181</v>
      </c>
      <c r="D190" s="42">
        <f>IF(D74="－","－",MAX(D74:D84))</f>
        <v>6.8970954129999997</v>
      </c>
      <c r="E190" s="42">
        <f>IF(E74="－","－",SUM(E74:E84))</f>
        <v>660</v>
      </c>
      <c r="F190" s="42">
        <f t="shared" ref="F190:BL190" si="5">IF(F74="－","－",SUM(F74:F84))</f>
        <v>66</v>
      </c>
      <c r="G190" s="42">
        <f t="shared" si="5"/>
        <v>142</v>
      </c>
      <c r="H190" s="42">
        <f t="shared" si="5"/>
        <v>452</v>
      </c>
      <c r="I190" s="42">
        <f t="shared" si="5"/>
        <v>1765.0054113279084</v>
      </c>
      <c r="J190" s="42">
        <f t="shared" si="5"/>
        <v>3220.2797546156744</v>
      </c>
      <c r="K190" s="42">
        <f t="shared" si="5"/>
        <v>1321.1873868278235</v>
      </c>
      <c r="L190" s="42">
        <f t="shared" si="5"/>
        <v>443.81802450008507</v>
      </c>
      <c r="M190" s="42">
        <f t="shared" si="5"/>
        <v>3641.0926559437271</v>
      </c>
      <c r="N190" s="42">
        <f t="shared" si="5"/>
        <v>1344.1925099998559</v>
      </c>
      <c r="O190" s="42">
        <f t="shared" si="5"/>
        <v>29.067638421999998</v>
      </c>
      <c r="P190" s="42">
        <f t="shared" si="5"/>
        <v>47.564079039000006</v>
      </c>
      <c r="Q190" s="42">
        <f t="shared" si="5"/>
        <v>27.293239644000003</v>
      </c>
      <c r="R190" s="42">
        <f t="shared" si="5"/>
        <v>1.7743987780000001</v>
      </c>
      <c r="S190" s="42">
        <f t="shared" si="5"/>
        <v>45.249645841999993</v>
      </c>
      <c r="T190" s="42">
        <f t="shared" si="5"/>
        <v>2.3144331970000001</v>
      </c>
      <c r="U190" s="42">
        <f t="shared" si="5"/>
        <v>40.457399999999978</v>
      </c>
      <c r="V190" s="42">
        <f t="shared" si="5"/>
        <v>95.936799999999977</v>
      </c>
      <c r="W190" s="42">
        <f t="shared" si="5"/>
        <v>1834.5304497499085</v>
      </c>
      <c r="X190" s="42">
        <f t="shared" si="5"/>
        <v>3363.7806336546751</v>
      </c>
      <c r="Y190" s="42">
        <f t="shared" si="5"/>
        <v>5198.3110834045838</v>
      </c>
      <c r="Z190" s="42">
        <f t="shared" si="5"/>
        <v>2.8225205889960594</v>
      </c>
      <c r="AA190" s="42">
        <f t="shared" si="5"/>
        <v>1.5080477481500549</v>
      </c>
      <c r="AB190" s="42">
        <f t="shared" si="5"/>
        <v>6.9472768502242399</v>
      </c>
      <c r="AC190" s="42">
        <f t="shared" si="5"/>
        <v>15.14972556255921</v>
      </c>
      <c r="AD190" s="42">
        <f t="shared" si="5"/>
        <v>29.717641535087008</v>
      </c>
      <c r="AE190" s="42">
        <f t="shared" si="5"/>
        <v>325.79475874194571</v>
      </c>
      <c r="AF190" s="42">
        <f t="shared" si="5"/>
        <v>355.51240027703273</v>
      </c>
      <c r="AG190" s="42">
        <f t="shared" si="5"/>
        <v>2.7488544721671282</v>
      </c>
      <c r="AH190" s="42">
        <f t="shared" si="5"/>
        <v>4.6762122055256894</v>
      </c>
      <c r="AI190" s="42">
        <f t="shared" si="5"/>
        <v>14.976517469048492</v>
      </c>
      <c r="AJ190" s="42">
        <f t="shared" si="5"/>
        <v>0.12750336278445118</v>
      </c>
      <c r="AK190" s="42">
        <f t="shared" si="5"/>
        <v>9.3032043607312848E-2</v>
      </c>
      <c r="AL190" s="42">
        <f t="shared" si="5"/>
        <v>0.23450822948031552</v>
      </c>
      <c r="AM190" s="42">
        <f t="shared" si="5"/>
        <v>18.026083397510792</v>
      </c>
      <c r="AN190" s="42">
        <f t="shared" si="5"/>
        <v>34.486885784220014</v>
      </c>
      <c r="AO190" s="42">
        <f t="shared" si="5"/>
        <v>341.00578444047454</v>
      </c>
      <c r="AP190" s="42">
        <f t="shared" si="5"/>
        <v>19601.501991779001</v>
      </c>
      <c r="AQ190" s="42">
        <f t="shared" si="5"/>
        <v>10554.654918647</v>
      </c>
      <c r="AR190" s="42">
        <f t="shared" si="5"/>
        <v>30156.156910426002</v>
      </c>
      <c r="AS190" s="42">
        <f t="shared" si="5"/>
        <v>831.14426173100014</v>
      </c>
      <c r="AT190" s="42">
        <f t="shared" si="5"/>
        <v>55638.304501506005</v>
      </c>
      <c r="AU190" s="42">
        <f t="shared" si="5"/>
        <v>129260.172810302</v>
      </c>
      <c r="AV190" s="42">
        <f t="shared" si="5"/>
        <v>35104.063831551997</v>
      </c>
      <c r="AW190" s="42">
        <f t="shared" si="5"/>
        <v>82388.675923724993</v>
      </c>
      <c r="AX190" s="42">
        <f t="shared" si="5"/>
        <v>33972.828115551994</v>
      </c>
      <c r="AY190" s="42">
        <f t="shared" si="5"/>
        <v>79842.646096929995</v>
      </c>
      <c r="AZ190" s="42">
        <f t="shared" si="5"/>
        <v>12.563839623</v>
      </c>
      <c r="BA190" s="42">
        <f t="shared" si="5"/>
        <v>25.127679251999997</v>
      </c>
      <c r="BB190" s="42">
        <f t="shared" si="5"/>
        <v>127.628827242</v>
      </c>
      <c r="BC190" s="42">
        <f t="shared" si="5"/>
        <v>9065.7739016289979</v>
      </c>
      <c r="BD190" s="42">
        <f t="shared" si="5"/>
        <v>20786.323824314</v>
      </c>
      <c r="BE190" s="42">
        <f t="shared" si="5"/>
        <v>5.2594296899999993</v>
      </c>
      <c r="BF190" s="42">
        <f t="shared" si="5"/>
        <v>10.518859383999999</v>
      </c>
      <c r="BG190" s="42">
        <f t="shared" si="5"/>
        <v>65.975883480000007</v>
      </c>
      <c r="BH190" s="42">
        <f t="shared" si="5"/>
        <v>331.87370680299995</v>
      </c>
      <c r="BI190" s="42">
        <f t="shared" si="5"/>
        <v>4.6600000000000019</v>
      </c>
      <c r="BJ190" s="42">
        <f t="shared" si="5"/>
        <v>6.8200000000000021</v>
      </c>
      <c r="BK190" s="42">
        <f t="shared" si="5"/>
        <v>10.24</v>
      </c>
      <c r="BL190" s="42">
        <f t="shared" si="5"/>
        <v>11.509999999999996</v>
      </c>
    </row>
    <row r="191" spans="1:64" s="37" customFormat="1" x14ac:dyDescent="0.2">
      <c r="A191" s="7"/>
      <c r="B191" s="37">
        <v>7</v>
      </c>
      <c r="C191" s="7" t="s">
        <v>193</v>
      </c>
      <c r="D191" s="42">
        <f>IF(D85="－","－",MAX(D85:D91))</f>
        <v>5.8537219570000003</v>
      </c>
      <c r="E191" s="42">
        <f>IF(E85="－","－",SUM(E85:E91))</f>
        <v>347</v>
      </c>
      <c r="F191" s="42">
        <f t="shared" ref="F191:BL191" si="6">IF(F85="－","－",SUM(F85:F91))</f>
        <v>17</v>
      </c>
      <c r="G191" s="42">
        <f t="shared" si="6"/>
        <v>48</v>
      </c>
      <c r="H191" s="42">
        <f t="shared" si="6"/>
        <v>282</v>
      </c>
      <c r="I191" s="42">
        <f t="shared" si="6"/>
        <v>1.3356640715132244</v>
      </c>
      <c r="J191" s="42">
        <f t="shared" si="6"/>
        <v>15.56722448185025</v>
      </c>
      <c r="K191" s="42">
        <f t="shared" si="6"/>
        <v>0.23379907151126933</v>
      </c>
      <c r="L191" s="42">
        <f t="shared" si="6"/>
        <v>1.101865000001955</v>
      </c>
      <c r="M191" s="42">
        <f t="shared" si="6"/>
        <v>6.0331075533567118</v>
      </c>
      <c r="N191" s="42">
        <f t="shared" si="6"/>
        <v>10.869781000006764</v>
      </c>
      <c r="O191" s="42">
        <f t="shared" si="6"/>
        <v>0.57647417099999998</v>
      </c>
      <c r="P191" s="42">
        <f t="shared" si="6"/>
        <v>0.99911942700000012</v>
      </c>
      <c r="Q191" s="42">
        <f t="shared" si="6"/>
        <v>0.54284017100000015</v>
      </c>
      <c r="R191" s="42">
        <f t="shared" si="6"/>
        <v>3.3634000000000004E-2</v>
      </c>
      <c r="S191" s="42">
        <f t="shared" si="6"/>
        <v>0.95524898999999996</v>
      </c>
      <c r="T191" s="42">
        <f t="shared" si="6"/>
        <v>4.3870436999999998E-2</v>
      </c>
      <c r="U191" s="42">
        <f t="shared" si="6"/>
        <v>6.11015</v>
      </c>
      <c r="V191" s="42">
        <f t="shared" si="6"/>
        <v>14.479600000000003</v>
      </c>
      <c r="W191" s="42">
        <f t="shared" si="6"/>
        <v>8.0222882425132251</v>
      </c>
      <c r="X191" s="42">
        <f t="shared" si="6"/>
        <v>31.045943908850251</v>
      </c>
      <c r="Y191" s="42">
        <f t="shared" si="6"/>
        <v>39.068232151363475</v>
      </c>
      <c r="Z191" s="42">
        <f t="shared" si="6"/>
        <v>7.8411699459928815E-3</v>
      </c>
      <c r="AA191" s="42">
        <f t="shared" si="6"/>
        <v>3.6507974064876659E-3</v>
      </c>
      <c r="AB191" s="42">
        <f t="shared" si="6"/>
        <v>3.6507979300000001E-3</v>
      </c>
      <c r="AC191" s="42">
        <f t="shared" si="6"/>
        <v>1.756155849225446E-3</v>
      </c>
      <c r="AD191" s="42">
        <f t="shared" si="6"/>
        <v>0.15181565119901216</v>
      </c>
      <c r="AE191" s="42">
        <f t="shared" si="6"/>
        <v>1.3663408607911094</v>
      </c>
      <c r="AF191" s="42">
        <f t="shared" si="6"/>
        <v>1.5181565119901215</v>
      </c>
      <c r="AG191" s="42">
        <f t="shared" si="6"/>
        <v>0.42642583004028806</v>
      </c>
      <c r="AH191" s="42">
        <f t="shared" si="6"/>
        <v>0.72541405570071982</v>
      </c>
      <c r="AI191" s="42">
        <f t="shared" si="6"/>
        <v>2.3232855567712254</v>
      </c>
      <c r="AJ191" s="42">
        <f t="shared" si="6"/>
        <v>1.4311601658019204E-4</v>
      </c>
      <c r="AK191" s="42">
        <f t="shared" si="6"/>
        <v>1.7294747369335633E-4</v>
      </c>
      <c r="AL191" s="42">
        <f t="shared" si="6"/>
        <v>4.3255570604856087E-4</v>
      </c>
      <c r="AM191" s="42">
        <f t="shared" si="6"/>
        <v>0.42832510190609369</v>
      </c>
      <c r="AN191" s="42">
        <f t="shared" si="6"/>
        <v>0.87740265437342535</v>
      </c>
      <c r="AO191" s="42">
        <f t="shared" si="6"/>
        <v>3.6900589732683828</v>
      </c>
      <c r="AP191" s="42">
        <f t="shared" si="6"/>
        <v>667.17405245100008</v>
      </c>
      <c r="AQ191" s="42">
        <f t="shared" si="6"/>
        <v>359.24756670299996</v>
      </c>
      <c r="AR191" s="42">
        <f t="shared" si="6"/>
        <v>1026.4216191540004</v>
      </c>
      <c r="AS191" s="42">
        <f t="shared" si="6"/>
        <v>41.291990695000003</v>
      </c>
      <c r="AT191" s="42">
        <f t="shared" si="6"/>
        <v>2682.7831247759996</v>
      </c>
      <c r="AU191" s="42">
        <f t="shared" si="6"/>
        <v>6139.7684510219997</v>
      </c>
      <c r="AV191" s="42">
        <f t="shared" si="6"/>
        <v>1568.773641176</v>
      </c>
      <c r="AW191" s="42">
        <f t="shared" si="6"/>
        <v>3588.4198009699999</v>
      </c>
      <c r="AX191" s="42">
        <f t="shared" si="6"/>
        <v>1512.2520831049999</v>
      </c>
      <c r="AY191" s="42">
        <f t="shared" si="6"/>
        <v>3459.4002021740002</v>
      </c>
      <c r="AZ191" s="42">
        <f t="shared" si="6"/>
        <v>5.4583525970000002</v>
      </c>
      <c r="BA191" s="42">
        <f t="shared" si="6"/>
        <v>10.916705195</v>
      </c>
      <c r="BB191" s="42">
        <f t="shared" si="6"/>
        <v>3.832570756</v>
      </c>
      <c r="BC191" s="42">
        <f t="shared" si="6"/>
        <v>207.33691412900001</v>
      </c>
      <c r="BD191" s="42">
        <f t="shared" si="6"/>
        <v>474.53211935599995</v>
      </c>
      <c r="BE191" s="42">
        <f t="shared" si="6"/>
        <v>1.7420776139999998</v>
      </c>
      <c r="BF191" s="42">
        <f t="shared" si="6"/>
        <v>3.4841552319999995</v>
      </c>
      <c r="BG191" s="42">
        <f t="shared" si="6"/>
        <v>14.122693618</v>
      </c>
      <c r="BH191" s="42">
        <f t="shared" si="6"/>
        <v>74.777166457999996</v>
      </c>
      <c r="BI191" s="42">
        <f t="shared" si="6"/>
        <v>0.42</v>
      </c>
      <c r="BJ191" s="42">
        <f t="shared" si="6"/>
        <v>0.42</v>
      </c>
      <c r="BK191" s="42">
        <f t="shared" si="6"/>
        <v>0.81000000000000028</v>
      </c>
      <c r="BL191" s="42">
        <f t="shared" si="6"/>
        <v>0.81000000000000028</v>
      </c>
    </row>
    <row r="192" spans="1:64" s="37" customFormat="1" x14ac:dyDescent="0.2">
      <c r="A192" s="7"/>
      <c r="B192" s="37">
        <v>8</v>
      </c>
      <c r="C192" s="7" t="s">
        <v>201</v>
      </c>
      <c r="D192" s="42" t="str">
        <f>IF(D92="－","－",MAX(D92:D114))</f>
        <v>－</v>
      </c>
      <c r="E192" s="42" t="str">
        <f>IF(E92="－","－",SUM(E92:E114))</f>
        <v>－</v>
      </c>
      <c r="F192" s="42" t="str">
        <f t="shared" ref="F192:BL192" si="7">IF(F92="－","－",SUM(F92:F114))</f>
        <v>－</v>
      </c>
      <c r="G192" s="42" t="str">
        <f t="shared" si="7"/>
        <v>－</v>
      </c>
      <c r="H192" s="42" t="str">
        <f t="shared" si="7"/>
        <v>－</v>
      </c>
      <c r="I192" s="42" t="str">
        <f t="shared" si="7"/>
        <v>－</v>
      </c>
      <c r="J192" s="42" t="str">
        <f t="shared" si="7"/>
        <v>－</v>
      </c>
      <c r="K192" s="42" t="str">
        <f t="shared" si="7"/>
        <v>－</v>
      </c>
      <c r="L192" s="42" t="str">
        <f t="shared" si="7"/>
        <v>－</v>
      </c>
      <c r="M192" s="42" t="str">
        <f t="shared" si="7"/>
        <v>－</v>
      </c>
      <c r="N192" s="42" t="str">
        <f t="shared" si="7"/>
        <v>－</v>
      </c>
      <c r="O192" s="42" t="str">
        <f t="shared" si="7"/>
        <v>－</v>
      </c>
      <c r="P192" s="42" t="str">
        <f t="shared" si="7"/>
        <v>－</v>
      </c>
      <c r="Q192" s="42" t="str">
        <f t="shared" si="7"/>
        <v>－</v>
      </c>
      <c r="R192" s="42" t="str">
        <f t="shared" si="7"/>
        <v>－</v>
      </c>
      <c r="S192" s="42" t="str">
        <f t="shared" si="7"/>
        <v>－</v>
      </c>
      <c r="T192" s="42" t="str">
        <f t="shared" si="7"/>
        <v>－</v>
      </c>
      <c r="U192" s="42" t="str">
        <f t="shared" si="7"/>
        <v>－</v>
      </c>
      <c r="V192" s="42" t="str">
        <f t="shared" si="7"/>
        <v>－</v>
      </c>
      <c r="W192" s="42" t="str">
        <f t="shared" si="7"/>
        <v>－</v>
      </c>
      <c r="X192" s="42" t="str">
        <f t="shared" si="7"/>
        <v>－</v>
      </c>
      <c r="Y192" s="42" t="str">
        <f t="shared" si="7"/>
        <v>－</v>
      </c>
      <c r="Z192" s="42" t="str">
        <f t="shared" si="7"/>
        <v>－</v>
      </c>
      <c r="AA192" s="42" t="str">
        <f t="shared" si="7"/>
        <v>－</v>
      </c>
      <c r="AB192" s="42" t="str">
        <f t="shared" si="7"/>
        <v>－</v>
      </c>
      <c r="AC192" s="42" t="str">
        <f t="shared" si="7"/>
        <v>－</v>
      </c>
      <c r="AD192" s="42" t="str">
        <f t="shared" si="7"/>
        <v>－</v>
      </c>
      <c r="AE192" s="42" t="str">
        <f t="shared" si="7"/>
        <v>－</v>
      </c>
      <c r="AF192" s="42" t="str">
        <f t="shared" si="7"/>
        <v>－</v>
      </c>
      <c r="AG192" s="42" t="str">
        <f t="shared" si="7"/>
        <v>－</v>
      </c>
      <c r="AH192" s="42" t="str">
        <f t="shared" si="7"/>
        <v>－</v>
      </c>
      <c r="AI192" s="42" t="str">
        <f t="shared" si="7"/>
        <v>－</v>
      </c>
      <c r="AJ192" s="42" t="str">
        <f t="shared" si="7"/>
        <v>－</v>
      </c>
      <c r="AK192" s="42" t="str">
        <f t="shared" si="7"/>
        <v>－</v>
      </c>
      <c r="AL192" s="42" t="str">
        <f t="shared" si="7"/>
        <v>－</v>
      </c>
      <c r="AM192" s="42" t="str">
        <f t="shared" si="7"/>
        <v>－</v>
      </c>
      <c r="AN192" s="42" t="str">
        <f t="shared" si="7"/>
        <v>－</v>
      </c>
      <c r="AO192" s="42" t="str">
        <f t="shared" si="7"/>
        <v>－</v>
      </c>
      <c r="AP192" s="42" t="str">
        <f t="shared" si="7"/>
        <v>－</v>
      </c>
      <c r="AQ192" s="42" t="str">
        <f t="shared" si="7"/>
        <v>－</v>
      </c>
      <c r="AR192" s="42" t="str">
        <f t="shared" si="7"/>
        <v>－</v>
      </c>
      <c r="AS192" s="42" t="str">
        <f t="shared" si="7"/>
        <v>－</v>
      </c>
      <c r="AT192" s="42" t="str">
        <f t="shared" si="7"/>
        <v>－</v>
      </c>
      <c r="AU192" s="42" t="str">
        <f t="shared" si="7"/>
        <v>－</v>
      </c>
      <c r="AV192" s="42" t="str">
        <f t="shared" si="7"/>
        <v>－</v>
      </c>
      <c r="AW192" s="42" t="str">
        <f t="shared" si="7"/>
        <v>－</v>
      </c>
      <c r="AX192" s="42" t="str">
        <f t="shared" si="7"/>
        <v>－</v>
      </c>
      <c r="AY192" s="42" t="str">
        <f t="shared" si="7"/>
        <v>－</v>
      </c>
      <c r="AZ192" s="42" t="str">
        <f t="shared" si="7"/>
        <v>－</v>
      </c>
      <c r="BA192" s="42" t="str">
        <f t="shared" si="7"/>
        <v>－</v>
      </c>
      <c r="BB192" s="42" t="str">
        <f t="shared" si="7"/>
        <v>－</v>
      </c>
      <c r="BC192" s="42" t="str">
        <f t="shared" si="7"/>
        <v>－</v>
      </c>
      <c r="BD192" s="42" t="str">
        <f t="shared" si="7"/>
        <v>－</v>
      </c>
      <c r="BE192" s="42" t="str">
        <f t="shared" si="7"/>
        <v>－</v>
      </c>
      <c r="BF192" s="42" t="str">
        <f t="shared" si="7"/>
        <v>－</v>
      </c>
      <c r="BG192" s="42" t="str">
        <f t="shared" si="7"/>
        <v>－</v>
      </c>
      <c r="BH192" s="42" t="str">
        <f t="shared" si="7"/>
        <v>－</v>
      </c>
      <c r="BI192" s="42" t="str">
        <f t="shared" si="7"/>
        <v>－</v>
      </c>
      <c r="BJ192" s="42" t="str">
        <f t="shared" si="7"/>
        <v>－</v>
      </c>
      <c r="BK192" s="42" t="str">
        <f t="shared" si="7"/>
        <v>－</v>
      </c>
      <c r="BL192" s="42" t="str">
        <f t="shared" si="7"/>
        <v>－</v>
      </c>
    </row>
    <row r="193" spans="1:64" s="37" customFormat="1" x14ac:dyDescent="0.2">
      <c r="A193" s="7"/>
      <c r="B193" s="37">
        <v>9</v>
      </c>
      <c r="C193" s="7" t="s">
        <v>225</v>
      </c>
      <c r="D193" s="42" t="str">
        <f>IF(D115="－","－",MAX(D115:D122))</f>
        <v>－</v>
      </c>
      <c r="E193" s="42" t="str">
        <f>IF(E115="－","－",SUM(E115:E122))</f>
        <v>－</v>
      </c>
      <c r="F193" s="42" t="str">
        <f t="shared" ref="F193:BL193" si="8">IF(F115="－","－",SUM(F115:F122))</f>
        <v>－</v>
      </c>
      <c r="G193" s="42" t="str">
        <f t="shared" si="8"/>
        <v>－</v>
      </c>
      <c r="H193" s="42" t="str">
        <f t="shared" si="8"/>
        <v>－</v>
      </c>
      <c r="I193" s="42" t="str">
        <f t="shared" si="8"/>
        <v>－</v>
      </c>
      <c r="J193" s="42" t="str">
        <f t="shared" si="8"/>
        <v>－</v>
      </c>
      <c r="K193" s="42" t="str">
        <f t="shared" si="8"/>
        <v>－</v>
      </c>
      <c r="L193" s="42" t="str">
        <f t="shared" si="8"/>
        <v>－</v>
      </c>
      <c r="M193" s="42" t="str">
        <f t="shared" si="8"/>
        <v>－</v>
      </c>
      <c r="N193" s="42" t="str">
        <f t="shared" si="8"/>
        <v>－</v>
      </c>
      <c r="O193" s="42" t="str">
        <f t="shared" si="8"/>
        <v>－</v>
      </c>
      <c r="P193" s="42" t="str">
        <f t="shared" si="8"/>
        <v>－</v>
      </c>
      <c r="Q193" s="42" t="str">
        <f t="shared" si="8"/>
        <v>－</v>
      </c>
      <c r="R193" s="42" t="str">
        <f t="shared" si="8"/>
        <v>－</v>
      </c>
      <c r="S193" s="42" t="str">
        <f t="shared" si="8"/>
        <v>－</v>
      </c>
      <c r="T193" s="42" t="str">
        <f t="shared" si="8"/>
        <v>－</v>
      </c>
      <c r="U193" s="42" t="str">
        <f t="shared" si="8"/>
        <v>－</v>
      </c>
      <c r="V193" s="42" t="str">
        <f t="shared" si="8"/>
        <v>－</v>
      </c>
      <c r="W193" s="42" t="str">
        <f t="shared" si="8"/>
        <v>－</v>
      </c>
      <c r="X193" s="42" t="str">
        <f t="shared" si="8"/>
        <v>－</v>
      </c>
      <c r="Y193" s="42" t="str">
        <f t="shared" si="8"/>
        <v>－</v>
      </c>
      <c r="Z193" s="42" t="str">
        <f t="shared" si="8"/>
        <v>－</v>
      </c>
      <c r="AA193" s="42" t="str">
        <f t="shared" si="8"/>
        <v>－</v>
      </c>
      <c r="AB193" s="42" t="str">
        <f t="shared" si="8"/>
        <v>－</v>
      </c>
      <c r="AC193" s="42" t="str">
        <f t="shared" si="8"/>
        <v>－</v>
      </c>
      <c r="AD193" s="42" t="str">
        <f t="shared" si="8"/>
        <v>－</v>
      </c>
      <c r="AE193" s="42" t="str">
        <f t="shared" si="8"/>
        <v>－</v>
      </c>
      <c r="AF193" s="42" t="str">
        <f t="shared" si="8"/>
        <v>－</v>
      </c>
      <c r="AG193" s="42" t="str">
        <f t="shared" si="8"/>
        <v>－</v>
      </c>
      <c r="AH193" s="42" t="str">
        <f t="shared" si="8"/>
        <v>－</v>
      </c>
      <c r="AI193" s="42" t="str">
        <f t="shared" si="8"/>
        <v>－</v>
      </c>
      <c r="AJ193" s="42" t="str">
        <f t="shared" si="8"/>
        <v>－</v>
      </c>
      <c r="AK193" s="42" t="str">
        <f t="shared" si="8"/>
        <v>－</v>
      </c>
      <c r="AL193" s="42" t="str">
        <f t="shared" si="8"/>
        <v>－</v>
      </c>
      <c r="AM193" s="42" t="str">
        <f t="shared" si="8"/>
        <v>－</v>
      </c>
      <c r="AN193" s="42" t="str">
        <f t="shared" si="8"/>
        <v>－</v>
      </c>
      <c r="AO193" s="42" t="str">
        <f t="shared" si="8"/>
        <v>－</v>
      </c>
      <c r="AP193" s="42" t="str">
        <f t="shared" si="8"/>
        <v>－</v>
      </c>
      <c r="AQ193" s="42" t="str">
        <f t="shared" si="8"/>
        <v>－</v>
      </c>
      <c r="AR193" s="42" t="str">
        <f t="shared" si="8"/>
        <v>－</v>
      </c>
      <c r="AS193" s="42" t="str">
        <f t="shared" si="8"/>
        <v>－</v>
      </c>
      <c r="AT193" s="42" t="str">
        <f t="shared" si="8"/>
        <v>－</v>
      </c>
      <c r="AU193" s="42" t="str">
        <f t="shared" si="8"/>
        <v>－</v>
      </c>
      <c r="AV193" s="42" t="str">
        <f t="shared" si="8"/>
        <v>－</v>
      </c>
      <c r="AW193" s="42" t="str">
        <f t="shared" si="8"/>
        <v>－</v>
      </c>
      <c r="AX193" s="42" t="str">
        <f t="shared" si="8"/>
        <v>－</v>
      </c>
      <c r="AY193" s="42" t="str">
        <f t="shared" si="8"/>
        <v>－</v>
      </c>
      <c r="AZ193" s="42" t="str">
        <f t="shared" si="8"/>
        <v>－</v>
      </c>
      <c r="BA193" s="42" t="str">
        <f t="shared" si="8"/>
        <v>－</v>
      </c>
      <c r="BB193" s="42" t="str">
        <f t="shared" si="8"/>
        <v>－</v>
      </c>
      <c r="BC193" s="42" t="str">
        <f t="shared" si="8"/>
        <v>－</v>
      </c>
      <c r="BD193" s="42" t="str">
        <f t="shared" si="8"/>
        <v>－</v>
      </c>
      <c r="BE193" s="42" t="str">
        <f t="shared" si="8"/>
        <v>－</v>
      </c>
      <c r="BF193" s="42" t="str">
        <f t="shared" si="8"/>
        <v>－</v>
      </c>
      <c r="BG193" s="42" t="str">
        <f t="shared" si="8"/>
        <v>－</v>
      </c>
      <c r="BH193" s="42" t="str">
        <f t="shared" si="8"/>
        <v>－</v>
      </c>
      <c r="BI193" s="42" t="str">
        <f t="shared" si="8"/>
        <v>－</v>
      </c>
      <c r="BJ193" s="42" t="str">
        <f t="shared" si="8"/>
        <v>－</v>
      </c>
      <c r="BK193" s="42" t="str">
        <f t="shared" si="8"/>
        <v>－</v>
      </c>
      <c r="BL193" s="42" t="str">
        <f t="shared" si="8"/>
        <v>－</v>
      </c>
    </row>
    <row r="194" spans="1:64" s="37" customFormat="1" x14ac:dyDescent="0.2">
      <c r="A194" s="7"/>
      <c r="B194" s="37">
        <v>10</v>
      </c>
      <c r="C194" s="7" t="s">
        <v>3</v>
      </c>
      <c r="D194" s="42" t="str">
        <f>IF(D123="－","－",MAX(D123:D132))</f>
        <v>－</v>
      </c>
      <c r="E194" s="42" t="str">
        <f>IF(E123="－","－",SUM(E123:E132))</f>
        <v>－</v>
      </c>
      <c r="F194" s="42" t="str">
        <f t="shared" ref="F194:BL194" si="9">IF(F123="－","－",SUM(F123:F132))</f>
        <v>－</v>
      </c>
      <c r="G194" s="42" t="str">
        <f t="shared" si="9"/>
        <v>－</v>
      </c>
      <c r="H194" s="42" t="str">
        <f t="shared" si="9"/>
        <v>－</v>
      </c>
      <c r="I194" s="42" t="str">
        <f t="shared" si="9"/>
        <v>－</v>
      </c>
      <c r="J194" s="42" t="str">
        <f t="shared" si="9"/>
        <v>－</v>
      </c>
      <c r="K194" s="42" t="str">
        <f t="shared" si="9"/>
        <v>－</v>
      </c>
      <c r="L194" s="42" t="str">
        <f t="shared" si="9"/>
        <v>－</v>
      </c>
      <c r="M194" s="42" t="str">
        <f t="shared" si="9"/>
        <v>－</v>
      </c>
      <c r="N194" s="42" t="str">
        <f t="shared" si="9"/>
        <v>－</v>
      </c>
      <c r="O194" s="42" t="str">
        <f t="shared" si="9"/>
        <v>－</v>
      </c>
      <c r="P194" s="42" t="str">
        <f t="shared" si="9"/>
        <v>－</v>
      </c>
      <c r="Q194" s="42" t="str">
        <f t="shared" si="9"/>
        <v>－</v>
      </c>
      <c r="R194" s="42" t="str">
        <f t="shared" si="9"/>
        <v>－</v>
      </c>
      <c r="S194" s="42" t="str">
        <f t="shared" si="9"/>
        <v>－</v>
      </c>
      <c r="T194" s="42" t="str">
        <f t="shared" si="9"/>
        <v>－</v>
      </c>
      <c r="U194" s="42" t="str">
        <f t="shared" si="9"/>
        <v>－</v>
      </c>
      <c r="V194" s="42" t="str">
        <f t="shared" si="9"/>
        <v>－</v>
      </c>
      <c r="W194" s="42" t="str">
        <f t="shared" si="9"/>
        <v>－</v>
      </c>
      <c r="X194" s="42" t="str">
        <f t="shared" si="9"/>
        <v>－</v>
      </c>
      <c r="Y194" s="42" t="str">
        <f t="shared" si="9"/>
        <v>－</v>
      </c>
      <c r="Z194" s="42" t="str">
        <f t="shared" si="9"/>
        <v>－</v>
      </c>
      <c r="AA194" s="42" t="str">
        <f t="shared" si="9"/>
        <v>－</v>
      </c>
      <c r="AB194" s="42" t="str">
        <f t="shared" si="9"/>
        <v>－</v>
      </c>
      <c r="AC194" s="42" t="str">
        <f t="shared" si="9"/>
        <v>－</v>
      </c>
      <c r="AD194" s="42" t="str">
        <f t="shared" si="9"/>
        <v>－</v>
      </c>
      <c r="AE194" s="42" t="str">
        <f t="shared" si="9"/>
        <v>－</v>
      </c>
      <c r="AF194" s="42" t="str">
        <f t="shared" si="9"/>
        <v>－</v>
      </c>
      <c r="AG194" s="42" t="str">
        <f t="shared" si="9"/>
        <v>－</v>
      </c>
      <c r="AH194" s="42" t="str">
        <f t="shared" si="9"/>
        <v>－</v>
      </c>
      <c r="AI194" s="42" t="str">
        <f t="shared" si="9"/>
        <v>－</v>
      </c>
      <c r="AJ194" s="42" t="str">
        <f t="shared" si="9"/>
        <v>－</v>
      </c>
      <c r="AK194" s="42" t="str">
        <f t="shared" si="9"/>
        <v>－</v>
      </c>
      <c r="AL194" s="42" t="str">
        <f t="shared" si="9"/>
        <v>－</v>
      </c>
      <c r="AM194" s="42" t="str">
        <f t="shared" si="9"/>
        <v>－</v>
      </c>
      <c r="AN194" s="42" t="str">
        <f t="shared" si="9"/>
        <v>－</v>
      </c>
      <c r="AO194" s="42" t="str">
        <f t="shared" si="9"/>
        <v>－</v>
      </c>
      <c r="AP194" s="42" t="str">
        <f t="shared" si="9"/>
        <v>－</v>
      </c>
      <c r="AQ194" s="42" t="str">
        <f t="shared" si="9"/>
        <v>－</v>
      </c>
      <c r="AR194" s="42" t="str">
        <f t="shared" si="9"/>
        <v>－</v>
      </c>
      <c r="AS194" s="42" t="str">
        <f t="shared" si="9"/>
        <v>－</v>
      </c>
      <c r="AT194" s="42" t="str">
        <f t="shared" si="9"/>
        <v>－</v>
      </c>
      <c r="AU194" s="42" t="str">
        <f t="shared" si="9"/>
        <v>－</v>
      </c>
      <c r="AV194" s="42" t="str">
        <f t="shared" si="9"/>
        <v>－</v>
      </c>
      <c r="AW194" s="42" t="str">
        <f t="shared" si="9"/>
        <v>－</v>
      </c>
      <c r="AX194" s="42" t="str">
        <f t="shared" si="9"/>
        <v>－</v>
      </c>
      <c r="AY194" s="42" t="str">
        <f t="shared" si="9"/>
        <v>－</v>
      </c>
      <c r="AZ194" s="42" t="str">
        <f t="shared" si="9"/>
        <v>－</v>
      </c>
      <c r="BA194" s="42" t="str">
        <f t="shared" si="9"/>
        <v>－</v>
      </c>
      <c r="BB194" s="42" t="str">
        <f t="shared" si="9"/>
        <v>－</v>
      </c>
      <c r="BC194" s="42" t="str">
        <f t="shared" si="9"/>
        <v>－</v>
      </c>
      <c r="BD194" s="42" t="str">
        <f t="shared" si="9"/>
        <v>－</v>
      </c>
      <c r="BE194" s="42" t="str">
        <f t="shared" si="9"/>
        <v>－</v>
      </c>
      <c r="BF194" s="42" t="str">
        <f t="shared" si="9"/>
        <v>－</v>
      </c>
      <c r="BG194" s="42" t="str">
        <f t="shared" si="9"/>
        <v>－</v>
      </c>
      <c r="BH194" s="42" t="str">
        <f t="shared" si="9"/>
        <v>－</v>
      </c>
      <c r="BI194" s="42" t="str">
        <f t="shared" si="9"/>
        <v>－</v>
      </c>
      <c r="BJ194" s="42" t="str">
        <f t="shared" si="9"/>
        <v>－</v>
      </c>
      <c r="BK194" s="42" t="str">
        <f t="shared" si="9"/>
        <v>－</v>
      </c>
      <c r="BL194" s="42" t="str">
        <f t="shared" si="9"/>
        <v>－</v>
      </c>
    </row>
    <row r="195" spans="1:64" s="37" customFormat="1" x14ac:dyDescent="0.2">
      <c r="A195" s="7"/>
      <c r="B195" s="37">
        <v>11</v>
      </c>
      <c r="C195" s="7" t="s">
        <v>14</v>
      </c>
      <c r="D195" s="42" t="str">
        <f>IF(D133="－","－",MAX(D133:D150))</f>
        <v>－</v>
      </c>
      <c r="E195" s="42" t="str">
        <f>IF(E133="－","－",SUM(E133:E150))</f>
        <v>－</v>
      </c>
      <c r="F195" s="42" t="str">
        <f t="shared" ref="F195:BL195" si="10">IF(F133="－","－",SUM(F133:F150))</f>
        <v>－</v>
      </c>
      <c r="G195" s="42" t="str">
        <f t="shared" si="10"/>
        <v>－</v>
      </c>
      <c r="H195" s="42" t="str">
        <f t="shared" si="10"/>
        <v>－</v>
      </c>
      <c r="I195" s="42" t="str">
        <f t="shared" si="10"/>
        <v>－</v>
      </c>
      <c r="J195" s="42" t="str">
        <f t="shared" si="10"/>
        <v>－</v>
      </c>
      <c r="K195" s="42" t="str">
        <f t="shared" si="10"/>
        <v>－</v>
      </c>
      <c r="L195" s="42" t="str">
        <f t="shared" si="10"/>
        <v>－</v>
      </c>
      <c r="M195" s="42" t="str">
        <f t="shared" si="10"/>
        <v>－</v>
      </c>
      <c r="N195" s="42" t="str">
        <f t="shared" si="10"/>
        <v>－</v>
      </c>
      <c r="O195" s="42" t="str">
        <f t="shared" si="10"/>
        <v>－</v>
      </c>
      <c r="P195" s="42" t="str">
        <f t="shared" si="10"/>
        <v>－</v>
      </c>
      <c r="Q195" s="42" t="str">
        <f t="shared" si="10"/>
        <v>－</v>
      </c>
      <c r="R195" s="42" t="str">
        <f t="shared" si="10"/>
        <v>－</v>
      </c>
      <c r="S195" s="42" t="str">
        <f t="shared" si="10"/>
        <v>－</v>
      </c>
      <c r="T195" s="42" t="str">
        <f t="shared" si="10"/>
        <v>－</v>
      </c>
      <c r="U195" s="42" t="str">
        <f t="shared" si="10"/>
        <v>－</v>
      </c>
      <c r="V195" s="42" t="str">
        <f t="shared" si="10"/>
        <v>－</v>
      </c>
      <c r="W195" s="42" t="str">
        <f t="shared" si="10"/>
        <v>－</v>
      </c>
      <c r="X195" s="42" t="str">
        <f t="shared" si="10"/>
        <v>－</v>
      </c>
      <c r="Y195" s="42" t="str">
        <f t="shared" si="10"/>
        <v>－</v>
      </c>
      <c r="Z195" s="42" t="str">
        <f t="shared" si="10"/>
        <v>－</v>
      </c>
      <c r="AA195" s="42" t="str">
        <f t="shared" si="10"/>
        <v>－</v>
      </c>
      <c r="AB195" s="42" t="str">
        <f t="shared" si="10"/>
        <v>－</v>
      </c>
      <c r="AC195" s="42" t="str">
        <f t="shared" si="10"/>
        <v>－</v>
      </c>
      <c r="AD195" s="42" t="str">
        <f t="shared" si="10"/>
        <v>－</v>
      </c>
      <c r="AE195" s="42" t="str">
        <f t="shared" si="10"/>
        <v>－</v>
      </c>
      <c r="AF195" s="42" t="str">
        <f t="shared" si="10"/>
        <v>－</v>
      </c>
      <c r="AG195" s="42" t="str">
        <f t="shared" si="10"/>
        <v>－</v>
      </c>
      <c r="AH195" s="42" t="str">
        <f t="shared" si="10"/>
        <v>－</v>
      </c>
      <c r="AI195" s="42" t="str">
        <f t="shared" si="10"/>
        <v>－</v>
      </c>
      <c r="AJ195" s="42" t="str">
        <f t="shared" si="10"/>
        <v>－</v>
      </c>
      <c r="AK195" s="42" t="str">
        <f t="shared" si="10"/>
        <v>－</v>
      </c>
      <c r="AL195" s="42" t="str">
        <f t="shared" si="10"/>
        <v>－</v>
      </c>
      <c r="AM195" s="42" t="str">
        <f t="shared" si="10"/>
        <v>－</v>
      </c>
      <c r="AN195" s="42" t="str">
        <f t="shared" si="10"/>
        <v>－</v>
      </c>
      <c r="AO195" s="42" t="str">
        <f t="shared" si="10"/>
        <v>－</v>
      </c>
      <c r="AP195" s="42" t="str">
        <f t="shared" si="10"/>
        <v>－</v>
      </c>
      <c r="AQ195" s="42" t="str">
        <f t="shared" si="10"/>
        <v>－</v>
      </c>
      <c r="AR195" s="42" t="str">
        <f t="shared" si="10"/>
        <v>－</v>
      </c>
      <c r="AS195" s="42" t="str">
        <f t="shared" si="10"/>
        <v>－</v>
      </c>
      <c r="AT195" s="42" t="str">
        <f t="shared" si="10"/>
        <v>－</v>
      </c>
      <c r="AU195" s="42" t="str">
        <f t="shared" si="10"/>
        <v>－</v>
      </c>
      <c r="AV195" s="42" t="str">
        <f t="shared" si="10"/>
        <v>－</v>
      </c>
      <c r="AW195" s="42" t="str">
        <f t="shared" si="10"/>
        <v>－</v>
      </c>
      <c r="AX195" s="42" t="str">
        <f t="shared" si="10"/>
        <v>－</v>
      </c>
      <c r="AY195" s="42" t="str">
        <f t="shared" si="10"/>
        <v>－</v>
      </c>
      <c r="AZ195" s="42" t="str">
        <f t="shared" si="10"/>
        <v>－</v>
      </c>
      <c r="BA195" s="42" t="str">
        <f t="shared" si="10"/>
        <v>－</v>
      </c>
      <c r="BB195" s="42" t="str">
        <f t="shared" si="10"/>
        <v>－</v>
      </c>
      <c r="BC195" s="42" t="str">
        <f t="shared" si="10"/>
        <v>－</v>
      </c>
      <c r="BD195" s="42" t="str">
        <f t="shared" si="10"/>
        <v>－</v>
      </c>
      <c r="BE195" s="42" t="str">
        <f t="shared" si="10"/>
        <v>－</v>
      </c>
      <c r="BF195" s="42" t="str">
        <f t="shared" si="10"/>
        <v>－</v>
      </c>
      <c r="BG195" s="42" t="str">
        <f t="shared" si="10"/>
        <v>－</v>
      </c>
      <c r="BH195" s="42" t="str">
        <f t="shared" si="10"/>
        <v>－</v>
      </c>
      <c r="BI195" s="42" t="str">
        <f t="shared" si="10"/>
        <v>－</v>
      </c>
      <c r="BJ195" s="42" t="str">
        <f t="shared" si="10"/>
        <v>－</v>
      </c>
      <c r="BK195" s="42" t="str">
        <f t="shared" si="10"/>
        <v>－</v>
      </c>
      <c r="BL195" s="42" t="str">
        <f t="shared" si="10"/>
        <v>－</v>
      </c>
    </row>
    <row r="196" spans="1:64" s="37" customFormat="1" x14ac:dyDescent="0.2">
      <c r="A196" s="7"/>
      <c r="B196" s="37">
        <v>12</v>
      </c>
      <c r="C196" s="7" t="s">
        <v>235</v>
      </c>
      <c r="D196" s="42" t="str">
        <f>IF(D151="－","－",MAX(D151:D169))</f>
        <v>－</v>
      </c>
      <c r="E196" s="42" t="str">
        <f>IF(E151="－","－",SUM(E151:E169))</f>
        <v>－</v>
      </c>
      <c r="F196" s="42" t="str">
        <f t="shared" ref="F196:BL196" si="11">IF(F151="－","－",SUM(F151:F169))</f>
        <v>－</v>
      </c>
      <c r="G196" s="42" t="str">
        <f t="shared" si="11"/>
        <v>－</v>
      </c>
      <c r="H196" s="42" t="str">
        <f t="shared" si="11"/>
        <v>－</v>
      </c>
      <c r="I196" s="42" t="str">
        <f t="shared" si="11"/>
        <v>－</v>
      </c>
      <c r="J196" s="42" t="str">
        <f t="shared" si="11"/>
        <v>－</v>
      </c>
      <c r="K196" s="42" t="str">
        <f t="shared" si="11"/>
        <v>－</v>
      </c>
      <c r="L196" s="42" t="str">
        <f t="shared" si="11"/>
        <v>－</v>
      </c>
      <c r="M196" s="42" t="str">
        <f t="shared" si="11"/>
        <v>－</v>
      </c>
      <c r="N196" s="42" t="str">
        <f t="shared" si="11"/>
        <v>－</v>
      </c>
      <c r="O196" s="42" t="str">
        <f t="shared" si="11"/>
        <v>－</v>
      </c>
      <c r="P196" s="42" t="str">
        <f t="shared" si="11"/>
        <v>－</v>
      </c>
      <c r="Q196" s="42" t="str">
        <f t="shared" si="11"/>
        <v>－</v>
      </c>
      <c r="R196" s="42" t="str">
        <f t="shared" si="11"/>
        <v>－</v>
      </c>
      <c r="S196" s="42" t="str">
        <f t="shared" si="11"/>
        <v>－</v>
      </c>
      <c r="T196" s="42" t="str">
        <f t="shared" si="11"/>
        <v>－</v>
      </c>
      <c r="U196" s="42" t="str">
        <f t="shared" si="11"/>
        <v>－</v>
      </c>
      <c r="V196" s="42" t="str">
        <f t="shared" si="11"/>
        <v>－</v>
      </c>
      <c r="W196" s="42" t="str">
        <f t="shared" si="11"/>
        <v>－</v>
      </c>
      <c r="X196" s="42" t="str">
        <f t="shared" si="11"/>
        <v>－</v>
      </c>
      <c r="Y196" s="42" t="str">
        <f t="shared" si="11"/>
        <v>－</v>
      </c>
      <c r="Z196" s="42" t="str">
        <f t="shared" si="11"/>
        <v>－</v>
      </c>
      <c r="AA196" s="42" t="str">
        <f t="shared" si="11"/>
        <v>－</v>
      </c>
      <c r="AB196" s="42" t="str">
        <f t="shared" si="11"/>
        <v>－</v>
      </c>
      <c r="AC196" s="42" t="str">
        <f t="shared" si="11"/>
        <v>－</v>
      </c>
      <c r="AD196" s="42" t="str">
        <f t="shared" si="11"/>
        <v>－</v>
      </c>
      <c r="AE196" s="42" t="str">
        <f t="shared" si="11"/>
        <v>－</v>
      </c>
      <c r="AF196" s="42" t="str">
        <f t="shared" si="11"/>
        <v>－</v>
      </c>
      <c r="AG196" s="42" t="str">
        <f t="shared" si="11"/>
        <v>－</v>
      </c>
      <c r="AH196" s="42" t="str">
        <f t="shared" si="11"/>
        <v>－</v>
      </c>
      <c r="AI196" s="42" t="str">
        <f t="shared" si="11"/>
        <v>－</v>
      </c>
      <c r="AJ196" s="42" t="str">
        <f t="shared" si="11"/>
        <v>－</v>
      </c>
      <c r="AK196" s="42" t="str">
        <f t="shared" si="11"/>
        <v>－</v>
      </c>
      <c r="AL196" s="42" t="str">
        <f t="shared" si="11"/>
        <v>－</v>
      </c>
      <c r="AM196" s="42" t="str">
        <f t="shared" si="11"/>
        <v>－</v>
      </c>
      <c r="AN196" s="42" t="str">
        <f t="shared" si="11"/>
        <v>－</v>
      </c>
      <c r="AO196" s="42" t="str">
        <f t="shared" si="11"/>
        <v>－</v>
      </c>
      <c r="AP196" s="42" t="str">
        <f t="shared" si="11"/>
        <v>－</v>
      </c>
      <c r="AQ196" s="42" t="str">
        <f t="shared" si="11"/>
        <v>－</v>
      </c>
      <c r="AR196" s="42" t="str">
        <f t="shared" si="11"/>
        <v>－</v>
      </c>
      <c r="AS196" s="42" t="str">
        <f t="shared" si="11"/>
        <v>－</v>
      </c>
      <c r="AT196" s="42" t="str">
        <f t="shared" si="11"/>
        <v>－</v>
      </c>
      <c r="AU196" s="42" t="str">
        <f t="shared" si="11"/>
        <v>－</v>
      </c>
      <c r="AV196" s="42" t="str">
        <f t="shared" si="11"/>
        <v>－</v>
      </c>
      <c r="AW196" s="42" t="str">
        <f t="shared" si="11"/>
        <v>－</v>
      </c>
      <c r="AX196" s="42" t="str">
        <f t="shared" si="11"/>
        <v>－</v>
      </c>
      <c r="AY196" s="42" t="str">
        <f t="shared" si="11"/>
        <v>－</v>
      </c>
      <c r="AZ196" s="42" t="str">
        <f t="shared" si="11"/>
        <v>－</v>
      </c>
      <c r="BA196" s="42" t="str">
        <f t="shared" si="11"/>
        <v>－</v>
      </c>
      <c r="BB196" s="42" t="str">
        <f t="shared" si="11"/>
        <v>－</v>
      </c>
      <c r="BC196" s="42" t="str">
        <f t="shared" si="11"/>
        <v>－</v>
      </c>
      <c r="BD196" s="42" t="str">
        <f t="shared" si="11"/>
        <v>－</v>
      </c>
      <c r="BE196" s="42" t="str">
        <f t="shared" si="11"/>
        <v>－</v>
      </c>
      <c r="BF196" s="42" t="str">
        <f t="shared" si="11"/>
        <v>－</v>
      </c>
      <c r="BG196" s="42" t="str">
        <f t="shared" si="11"/>
        <v>－</v>
      </c>
      <c r="BH196" s="42" t="str">
        <f t="shared" si="11"/>
        <v>－</v>
      </c>
      <c r="BI196" s="42" t="str">
        <f t="shared" si="11"/>
        <v>－</v>
      </c>
      <c r="BJ196" s="42" t="str">
        <f t="shared" si="11"/>
        <v>－</v>
      </c>
      <c r="BK196" s="42" t="str">
        <f t="shared" si="11"/>
        <v>－</v>
      </c>
      <c r="BL196" s="42" t="str">
        <f t="shared" si="11"/>
        <v>－</v>
      </c>
    </row>
    <row r="197" spans="1:64" s="37" customFormat="1" x14ac:dyDescent="0.2">
      <c r="A197" s="7"/>
      <c r="B197" s="37">
        <v>13</v>
      </c>
      <c r="C197" s="7" t="s">
        <v>255</v>
      </c>
      <c r="D197" s="42" t="str">
        <f>IF(D170="－","－",MAX(D170:D177))</f>
        <v>－</v>
      </c>
      <c r="E197" s="42" t="str">
        <f>IF(E170="－","－",SUM(E170:E177))</f>
        <v>－</v>
      </c>
      <c r="F197" s="42" t="str">
        <f t="shared" ref="F197:BL197" si="12">IF(F170="－","－",SUM(F170:F177))</f>
        <v>－</v>
      </c>
      <c r="G197" s="42" t="str">
        <f t="shared" si="12"/>
        <v>－</v>
      </c>
      <c r="H197" s="42" t="str">
        <f t="shared" si="12"/>
        <v>－</v>
      </c>
      <c r="I197" s="42" t="str">
        <f t="shared" si="12"/>
        <v>－</v>
      </c>
      <c r="J197" s="42" t="str">
        <f t="shared" si="12"/>
        <v>－</v>
      </c>
      <c r="K197" s="42" t="str">
        <f t="shared" si="12"/>
        <v>－</v>
      </c>
      <c r="L197" s="42" t="str">
        <f t="shared" si="12"/>
        <v>－</v>
      </c>
      <c r="M197" s="42" t="str">
        <f t="shared" si="12"/>
        <v>－</v>
      </c>
      <c r="N197" s="42" t="str">
        <f t="shared" si="12"/>
        <v>－</v>
      </c>
      <c r="O197" s="42" t="str">
        <f t="shared" si="12"/>
        <v>－</v>
      </c>
      <c r="P197" s="42" t="str">
        <f t="shared" si="12"/>
        <v>－</v>
      </c>
      <c r="Q197" s="42" t="str">
        <f t="shared" si="12"/>
        <v>－</v>
      </c>
      <c r="R197" s="42" t="str">
        <f t="shared" si="12"/>
        <v>－</v>
      </c>
      <c r="S197" s="42" t="str">
        <f t="shared" si="12"/>
        <v>－</v>
      </c>
      <c r="T197" s="42" t="str">
        <f t="shared" si="12"/>
        <v>－</v>
      </c>
      <c r="U197" s="42" t="str">
        <f t="shared" si="12"/>
        <v>－</v>
      </c>
      <c r="V197" s="42" t="str">
        <f t="shared" si="12"/>
        <v>－</v>
      </c>
      <c r="W197" s="42" t="str">
        <f t="shared" si="12"/>
        <v>－</v>
      </c>
      <c r="X197" s="42" t="str">
        <f t="shared" si="12"/>
        <v>－</v>
      </c>
      <c r="Y197" s="42" t="str">
        <f t="shared" si="12"/>
        <v>－</v>
      </c>
      <c r="Z197" s="42" t="str">
        <f t="shared" si="12"/>
        <v>－</v>
      </c>
      <c r="AA197" s="42" t="str">
        <f t="shared" si="12"/>
        <v>－</v>
      </c>
      <c r="AB197" s="42" t="str">
        <f t="shared" si="12"/>
        <v>－</v>
      </c>
      <c r="AC197" s="42" t="str">
        <f t="shared" si="12"/>
        <v>－</v>
      </c>
      <c r="AD197" s="42" t="str">
        <f t="shared" si="12"/>
        <v>－</v>
      </c>
      <c r="AE197" s="42" t="str">
        <f t="shared" si="12"/>
        <v>－</v>
      </c>
      <c r="AF197" s="42" t="str">
        <f t="shared" si="12"/>
        <v>－</v>
      </c>
      <c r="AG197" s="42" t="str">
        <f t="shared" si="12"/>
        <v>－</v>
      </c>
      <c r="AH197" s="42" t="str">
        <f t="shared" si="12"/>
        <v>－</v>
      </c>
      <c r="AI197" s="42" t="str">
        <f t="shared" si="12"/>
        <v>－</v>
      </c>
      <c r="AJ197" s="42" t="str">
        <f t="shared" si="12"/>
        <v>－</v>
      </c>
      <c r="AK197" s="42" t="str">
        <f t="shared" si="12"/>
        <v>－</v>
      </c>
      <c r="AL197" s="42" t="str">
        <f t="shared" si="12"/>
        <v>－</v>
      </c>
      <c r="AM197" s="42" t="str">
        <f t="shared" si="12"/>
        <v>－</v>
      </c>
      <c r="AN197" s="42" t="str">
        <f t="shared" si="12"/>
        <v>－</v>
      </c>
      <c r="AO197" s="42" t="str">
        <f t="shared" si="12"/>
        <v>－</v>
      </c>
      <c r="AP197" s="42" t="str">
        <f t="shared" si="12"/>
        <v>－</v>
      </c>
      <c r="AQ197" s="42" t="str">
        <f t="shared" si="12"/>
        <v>－</v>
      </c>
      <c r="AR197" s="42" t="str">
        <f t="shared" si="12"/>
        <v>－</v>
      </c>
      <c r="AS197" s="42" t="str">
        <f t="shared" si="12"/>
        <v>－</v>
      </c>
      <c r="AT197" s="42" t="str">
        <f t="shared" si="12"/>
        <v>－</v>
      </c>
      <c r="AU197" s="42" t="str">
        <f t="shared" si="12"/>
        <v>－</v>
      </c>
      <c r="AV197" s="42" t="str">
        <f t="shared" si="12"/>
        <v>－</v>
      </c>
      <c r="AW197" s="42" t="str">
        <f t="shared" si="12"/>
        <v>－</v>
      </c>
      <c r="AX197" s="42" t="str">
        <f t="shared" si="12"/>
        <v>－</v>
      </c>
      <c r="AY197" s="42" t="str">
        <f t="shared" si="12"/>
        <v>－</v>
      </c>
      <c r="AZ197" s="42" t="str">
        <f t="shared" si="12"/>
        <v>－</v>
      </c>
      <c r="BA197" s="42" t="str">
        <f t="shared" si="12"/>
        <v>－</v>
      </c>
      <c r="BB197" s="42" t="str">
        <f t="shared" si="12"/>
        <v>－</v>
      </c>
      <c r="BC197" s="42" t="str">
        <f t="shared" si="12"/>
        <v>－</v>
      </c>
      <c r="BD197" s="42" t="str">
        <f t="shared" si="12"/>
        <v>－</v>
      </c>
      <c r="BE197" s="42" t="str">
        <f t="shared" si="12"/>
        <v>－</v>
      </c>
      <c r="BF197" s="42" t="str">
        <f t="shared" si="12"/>
        <v>－</v>
      </c>
      <c r="BG197" s="42" t="str">
        <f t="shared" si="12"/>
        <v>－</v>
      </c>
      <c r="BH197" s="42" t="str">
        <f t="shared" si="12"/>
        <v>－</v>
      </c>
      <c r="BI197" s="42" t="str">
        <f t="shared" si="12"/>
        <v>－</v>
      </c>
      <c r="BJ197" s="42" t="str">
        <f t="shared" si="12"/>
        <v>－</v>
      </c>
      <c r="BK197" s="42" t="str">
        <f t="shared" si="12"/>
        <v>－</v>
      </c>
      <c r="BL197" s="42" t="str">
        <f t="shared" si="12"/>
        <v>－</v>
      </c>
    </row>
    <row r="198" spans="1:64" s="37" customFormat="1" x14ac:dyDescent="0.2">
      <c r="A198" s="7"/>
      <c r="B198" s="37">
        <v>14</v>
      </c>
      <c r="C198" s="7" t="s">
        <v>264</v>
      </c>
      <c r="D198" s="42" t="str">
        <f>IF(D178="－","－",MAX(D178:D182))</f>
        <v>－</v>
      </c>
      <c r="E198" s="42" t="str">
        <f>IF(E178="－","－",SUM(E178:E182))</f>
        <v>－</v>
      </c>
      <c r="F198" s="42" t="str">
        <f t="shared" ref="F198:BL198" si="13">IF(F178="－","－",SUM(F178:F182))</f>
        <v>－</v>
      </c>
      <c r="G198" s="42" t="str">
        <f t="shared" si="13"/>
        <v>－</v>
      </c>
      <c r="H198" s="42" t="str">
        <f t="shared" si="13"/>
        <v>－</v>
      </c>
      <c r="I198" s="42" t="str">
        <f t="shared" si="13"/>
        <v>－</v>
      </c>
      <c r="J198" s="42" t="str">
        <f t="shared" si="13"/>
        <v>－</v>
      </c>
      <c r="K198" s="42" t="str">
        <f t="shared" si="13"/>
        <v>－</v>
      </c>
      <c r="L198" s="42" t="str">
        <f t="shared" si="13"/>
        <v>－</v>
      </c>
      <c r="M198" s="42" t="str">
        <f t="shared" si="13"/>
        <v>－</v>
      </c>
      <c r="N198" s="42" t="str">
        <f t="shared" si="13"/>
        <v>－</v>
      </c>
      <c r="O198" s="42" t="str">
        <f t="shared" si="13"/>
        <v>－</v>
      </c>
      <c r="P198" s="42" t="str">
        <f t="shared" si="13"/>
        <v>－</v>
      </c>
      <c r="Q198" s="42" t="str">
        <f t="shared" si="13"/>
        <v>－</v>
      </c>
      <c r="R198" s="42" t="str">
        <f t="shared" si="13"/>
        <v>－</v>
      </c>
      <c r="S198" s="42" t="str">
        <f t="shared" si="13"/>
        <v>－</v>
      </c>
      <c r="T198" s="42" t="str">
        <f t="shared" si="13"/>
        <v>－</v>
      </c>
      <c r="U198" s="42" t="str">
        <f t="shared" si="13"/>
        <v>－</v>
      </c>
      <c r="V198" s="42" t="str">
        <f t="shared" si="13"/>
        <v>－</v>
      </c>
      <c r="W198" s="42" t="str">
        <f t="shared" si="13"/>
        <v>－</v>
      </c>
      <c r="X198" s="42" t="str">
        <f t="shared" si="13"/>
        <v>－</v>
      </c>
      <c r="Y198" s="42" t="str">
        <f t="shared" si="13"/>
        <v>－</v>
      </c>
      <c r="Z198" s="42" t="str">
        <f t="shared" si="13"/>
        <v>－</v>
      </c>
      <c r="AA198" s="42" t="str">
        <f t="shared" si="13"/>
        <v>－</v>
      </c>
      <c r="AB198" s="42" t="str">
        <f t="shared" si="13"/>
        <v>－</v>
      </c>
      <c r="AC198" s="42" t="str">
        <f t="shared" si="13"/>
        <v>－</v>
      </c>
      <c r="AD198" s="42" t="str">
        <f t="shared" si="13"/>
        <v>－</v>
      </c>
      <c r="AE198" s="42" t="str">
        <f t="shared" si="13"/>
        <v>－</v>
      </c>
      <c r="AF198" s="42" t="str">
        <f t="shared" si="13"/>
        <v>－</v>
      </c>
      <c r="AG198" s="42" t="str">
        <f t="shared" si="13"/>
        <v>－</v>
      </c>
      <c r="AH198" s="42" t="str">
        <f t="shared" si="13"/>
        <v>－</v>
      </c>
      <c r="AI198" s="42" t="str">
        <f t="shared" si="13"/>
        <v>－</v>
      </c>
      <c r="AJ198" s="42" t="str">
        <f t="shared" si="13"/>
        <v>－</v>
      </c>
      <c r="AK198" s="42" t="str">
        <f t="shared" si="13"/>
        <v>－</v>
      </c>
      <c r="AL198" s="42" t="str">
        <f t="shared" si="13"/>
        <v>－</v>
      </c>
      <c r="AM198" s="42" t="str">
        <f t="shared" si="13"/>
        <v>－</v>
      </c>
      <c r="AN198" s="42" t="str">
        <f t="shared" si="13"/>
        <v>－</v>
      </c>
      <c r="AO198" s="42" t="str">
        <f t="shared" si="13"/>
        <v>－</v>
      </c>
      <c r="AP198" s="42" t="str">
        <f t="shared" si="13"/>
        <v>－</v>
      </c>
      <c r="AQ198" s="42" t="str">
        <f t="shared" si="13"/>
        <v>－</v>
      </c>
      <c r="AR198" s="42" t="str">
        <f t="shared" si="13"/>
        <v>－</v>
      </c>
      <c r="AS198" s="42" t="str">
        <f t="shared" si="13"/>
        <v>－</v>
      </c>
      <c r="AT198" s="42" t="str">
        <f t="shared" si="13"/>
        <v>－</v>
      </c>
      <c r="AU198" s="42" t="str">
        <f t="shared" si="13"/>
        <v>－</v>
      </c>
      <c r="AV198" s="42" t="str">
        <f t="shared" si="13"/>
        <v>－</v>
      </c>
      <c r="AW198" s="42" t="str">
        <f t="shared" si="13"/>
        <v>－</v>
      </c>
      <c r="AX198" s="42" t="str">
        <f t="shared" si="13"/>
        <v>－</v>
      </c>
      <c r="AY198" s="42" t="str">
        <f t="shared" si="13"/>
        <v>－</v>
      </c>
      <c r="AZ198" s="42" t="str">
        <f t="shared" si="13"/>
        <v>－</v>
      </c>
      <c r="BA198" s="42" t="str">
        <f t="shared" si="13"/>
        <v>－</v>
      </c>
      <c r="BB198" s="42" t="str">
        <f t="shared" si="13"/>
        <v>－</v>
      </c>
      <c r="BC198" s="42" t="str">
        <f t="shared" si="13"/>
        <v>－</v>
      </c>
      <c r="BD198" s="42" t="str">
        <f t="shared" si="13"/>
        <v>－</v>
      </c>
      <c r="BE198" s="42" t="str">
        <f t="shared" si="13"/>
        <v>－</v>
      </c>
      <c r="BF198" s="42" t="str">
        <f t="shared" si="13"/>
        <v>－</v>
      </c>
      <c r="BG198" s="42" t="str">
        <f t="shared" si="13"/>
        <v>－</v>
      </c>
      <c r="BH198" s="42" t="str">
        <f t="shared" si="13"/>
        <v>－</v>
      </c>
      <c r="BI198" s="42" t="str">
        <f t="shared" si="13"/>
        <v>－</v>
      </c>
      <c r="BJ198" s="42" t="str">
        <f t="shared" si="13"/>
        <v>－</v>
      </c>
      <c r="BK198" s="42" t="str">
        <f t="shared" si="13"/>
        <v>－</v>
      </c>
      <c r="BL198" s="42" t="str">
        <f t="shared" si="13"/>
        <v>－</v>
      </c>
    </row>
    <row r="199" spans="1:64" s="37" customFormat="1" x14ac:dyDescent="0.2">
      <c r="A199" s="7"/>
      <c r="B199" s="7"/>
      <c r="C199" s="7" t="s">
        <v>338</v>
      </c>
      <c r="D199" s="53">
        <f>MAX(D185:D198)</f>
        <v>6.8970954129999997</v>
      </c>
      <c r="E199" s="42">
        <f>SUM(E185:E198)</f>
        <v>2373</v>
      </c>
      <c r="F199" s="42">
        <f t="shared" ref="F199:AY199" si="14">SUM(F185:F198)</f>
        <v>83</v>
      </c>
      <c r="G199" s="42">
        <f t="shared" si="14"/>
        <v>198</v>
      </c>
      <c r="H199" s="42">
        <f t="shared" si="14"/>
        <v>2092</v>
      </c>
      <c r="I199" s="42">
        <f t="shared" si="14"/>
        <v>1766.3410762051851</v>
      </c>
      <c r="J199" s="42">
        <f t="shared" si="14"/>
        <v>3235.8593156868596</v>
      </c>
      <c r="K199" s="42">
        <f t="shared" si="14"/>
        <v>1321.4211867050981</v>
      </c>
      <c r="L199" s="42">
        <f t="shared" si="14"/>
        <v>444.91988950008704</v>
      </c>
      <c r="M199" s="42">
        <f t="shared" si="14"/>
        <v>3647.1261008921824</v>
      </c>
      <c r="N199" s="42">
        <f t="shared" si="14"/>
        <v>1355.0742909998626</v>
      </c>
      <c r="O199" s="42">
        <f t="shared" si="14"/>
        <v>29.777572514999999</v>
      </c>
      <c r="P199" s="42">
        <f t="shared" si="14"/>
        <v>48.795977769000004</v>
      </c>
      <c r="Q199" s="42">
        <f t="shared" si="14"/>
        <v>27.956257095000005</v>
      </c>
      <c r="R199" s="42">
        <f t="shared" si="14"/>
        <v>1.8213154200000001</v>
      </c>
      <c r="S199" s="42">
        <f t="shared" si="14"/>
        <v>46.420348950999994</v>
      </c>
      <c r="T199" s="42">
        <f t="shared" si="14"/>
        <v>2.375628818</v>
      </c>
      <c r="U199" s="42">
        <f t="shared" si="14"/>
        <v>46.732549999999975</v>
      </c>
      <c r="V199" s="42">
        <f t="shared" si="14"/>
        <v>110.81119999999999</v>
      </c>
      <c r="W199" s="42">
        <f t="shared" si="14"/>
        <v>1842.8511987201853</v>
      </c>
      <c r="X199" s="42">
        <f t="shared" si="14"/>
        <v>3395.4664934558605</v>
      </c>
      <c r="Y199" s="42">
        <f t="shared" si="14"/>
        <v>5238.3176921760451</v>
      </c>
      <c r="Z199" s="42">
        <f t="shared" si="14"/>
        <v>2.830361931872718</v>
      </c>
      <c r="AA199" s="42">
        <f t="shared" si="14"/>
        <v>1.511698582563705</v>
      </c>
      <c r="AB199" s="42">
        <f t="shared" si="14"/>
        <v>6.9509276851614397</v>
      </c>
      <c r="AC199" s="42">
        <f t="shared" si="14"/>
        <v>15.151481724090502</v>
      </c>
      <c r="AD199" s="42">
        <f t="shared" si="14"/>
        <v>29.869637208554678</v>
      </c>
      <c r="AE199" s="42">
        <f t="shared" si="14"/>
        <v>327.16271980315474</v>
      </c>
      <c r="AF199" s="42">
        <f t="shared" si="14"/>
        <v>357.03235701170945</v>
      </c>
      <c r="AG199" s="42">
        <f t="shared" si="14"/>
        <v>3.1866218933747983</v>
      </c>
      <c r="AH199" s="42">
        <f t="shared" si="14"/>
        <v>5.4209200025226441</v>
      </c>
      <c r="AI199" s="42">
        <f t="shared" si="14"/>
        <v>17.361595143214419</v>
      </c>
      <c r="AJ199" s="42">
        <f t="shared" si="14"/>
        <v>0.12764648034294668</v>
      </c>
      <c r="AK199" s="42">
        <f t="shared" si="14"/>
        <v>9.3204992944322176E-2</v>
      </c>
      <c r="AL199" s="42">
        <f t="shared" si="14"/>
        <v>0.23494078984666897</v>
      </c>
      <c r="AM199" s="42">
        <f t="shared" si="14"/>
        <v>18.46575009780825</v>
      </c>
      <c r="AN199" s="42">
        <f t="shared" si="14"/>
        <v>35.38376220402165</v>
      </c>
      <c r="AO199" s="42">
        <f t="shared" si="14"/>
        <v>344.75925573621583</v>
      </c>
      <c r="AP199" s="42">
        <f t="shared" si="14"/>
        <v>20269.837446399</v>
      </c>
      <c r="AQ199" s="42">
        <f t="shared" si="14"/>
        <v>10914.527855745999</v>
      </c>
      <c r="AR199" s="42">
        <f t="shared" si="14"/>
        <v>31184.365302145001</v>
      </c>
      <c r="AS199" s="42">
        <f t="shared" si="14"/>
        <v>872.43666309200012</v>
      </c>
      <c r="AT199" s="42">
        <f t="shared" si="14"/>
        <v>58321.089865914</v>
      </c>
      <c r="AU199" s="42">
        <f t="shared" si="14"/>
        <v>135399.945857796</v>
      </c>
      <c r="AV199" s="42">
        <f t="shared" si="14"/>
        <v>36672.864779125994</v>
      </c>
      <c r="AW199" s="42">
        <f t="shared" si="14"/>
        <v>85977.151766519004</v>
      </c>
      <c r="AX199" s="42">
        <f t="shared" si="14"/>
        <v>35485.103984972993</v>
      </c>
      <c r="AY199" s="42">
        <f t="shared" si="14"/>
        <v>83302.095116547993</v>
      </c>
      <c r="AZ199" s="53">
        <f>MAX(AZ185:AZ198)</f>
        <v>12.563839623</v>
      </c>
      <c r="BA199" s="53">
        <f>MAX(BA185:BA198)</f>
        <v>25.127679251999997</v>
      </c>
      <c r="BB199" s="42">
        <f t="shared" ref="BB199:BD199" si="15">SUM(BB185:BB198)</f>
        <v>144.75581810899999</v>
      </c>
      <c r="BC199" s="42">
        <f t="shared" si="15"/>
        <v>10202.468353526998</v>
      </c>
      <c r="BD199" s="42">
        <f t="shared" si="15"/>
        <v>23283.471254594002</v>
      </c>
      <c r="BE199" s="53">
        <f>MAX(BE185:BE198)</f>
        <v>5.2594296899999993</v>
      </c>
      <c r="BF199" s="53">
        <f>MAX(BF185:BF198)</f>
        <v>10.518859383999999</v>
      </c>
      <c r="BG199" s="42">
        <f t="shared" ref="BG199:BL199" si="16">SUM(BG185:BG198)</f>
        <v>90.799412583000006</v>
      </c>
      <c r="BH199" s="42">
        <f t="shared" si="16"/>
        <v>501.45346501599994</v>
      </c>
      <c r="BI199" s="42">
        <f t="shared" si="16"/>
        <v>5.0800000000000018</v>
      </c>
      <c r="BJ199" s="42">
        <f t="shared" si="16"/>
        <v>7.240000000000002</v>
      </c>
      <c r="BK199" s="42">
        <f t="shared" si="16"/>
        <v>11.05</v>
      </c>
      <c r="BL199" s="42">
        <f t="shared" si="16"/>
        <v>12.319999999999997</v>
      </c>
    </row>
    <row r="200" spans="1:64" s="37" customFormat="1" x14ac:dyDescent="0.2">
      <c r="A200" s="7"/>
      <c r="B200" s="7"/>
      <c r="C200" s="7"/>
      <c r="D200" s="42"/>
    </row>
    <row r="201" spans="1:64" s="37" customFormat="1" x14ac:dyDescent="0.2">
      <c r="A201" s="7"/>
      <c r="B201" s="7"/>
      <c r="C201" s="7"/>
      <c r="D201" s="42"/>
    </row>
    <row r="202" spans="1:64" s="37" customFormat="1" x14ac:dyDescent="0.2">
      <c r="A202" s="7"/>
      <c r="B202" s="7" t="s">
        <v>326</v>
      </c>
      <c r="C202" s="7" t="s">
        <v>360</v>
      </c>
      <c r="D202" s="42" t="s">
        <v>331</v>
      </c>
    </row>
    <row r="203" spans="1:64" s="37" customFormat="1" x14ac:dyDescent="0.2">
      <c r="A203" s="7"/>
      <c r="B203" s="37" t="str">
        <f ca="1">MID(CELL("filename",A2),FIND("]",CELL("filename",A2))+1,LEN(CELL("filename",A2))-FIND("]",CELL("filename",A2))-5)</f>
        <v>函館平野45_3</v>
      </c>
      <c r="C203" s="7" t="str">
        <f ca="1">LEFT(RIGHT(CELL("filename",A2),4),3)</f>
        <v>PT2</v>
      </c>
      <c r="D203" s="42" t="str">
        <f ca="1">RIGHT(CELL("filename",A2),LEN(CELL("filename",A2))-FIND("]",CELL("filename",A2)))</f>
        <v>函館平野45_3（PT2）</v>
      </c>
    </row>
    <row r="204" spans="1:64" s="37" customFormat="1" x14ac:dyDescent="0.2">
      <c r="A204" s="7" t="s">
        <v>332</v>
      </c>
      <c r="B204" s="37">
        <f ca="1">VLOOKUP(B203,$B$207:$C$260,2,0)</f>
        <v>41</v>
      </c>
      <c r="C204" s="7"/>
      <c r="D204" s="42"/>
    </row>
    <row r="206" spans="1:64" x14ac:dyDescent="0.2">
      <c r="A206" s="7" t="s">
        <v>0</v>
      </c>
      <c r="B206" s="7" t="s">
        <v>270</v>
      </c>
      <c r="C206" s="7" t="s">
        <v>361</v>
      </c>
    </row>
    <row r="207" spans="1:64" x14ac:dyDescent="0.2">
      <c r="A207" s="7">
        <v>1</v>
      </c>
      <c r="B207" s="7" t="s">
        <v>271</v>
      </c>
      <c r="C207" s="7">
        <v>2</v>
      </c>
      <c r="I207" s="5"/>
    </row>
    <row r="208" spans="1:64" x14ac:dyDescent="0.2">
      <c r="A208" s="7">
        <v>2</v>
      </c>
      <c r="B208" s="7" t="s">
        <v>272</v>
      </c>
      <c r="C208" s="7">
        <v>3</v>
      </c>
      <c r="I208" s="5"/>
    </row>
    <row r="209" spans="1:9" x14ac:dyDescent="0.2">
      <c r="A209" s="7">
        <v>3</v>
      </c>
      <c r="B209" s="7" t="s">
        <v>273</v>
      </c>
      <c r="C209" s="7">
        <v>4</v>
      </c>
      <c r="F209" s="38"/>
      <c r="I209" s="5"/>
    </row>
    <row r="210" spans="1:9" x14ac:dyDescent="0.2">
      <c r="A210" s="7">
        <v>4</v>
      </c>
      <c r="B210" s="7" t="s">
        <v>274</v>
      </c>
      <c r="C210" s="7">
        <v>5</v>
      </c>
      <c r="I210" s="5"/>
    </row>
    <row r="211" spans="1:9" x14ac:dyDescent="0.2">
      <c r="A211" s="7">
        <v>5</v>
      </c>
      <c r="B211" s="7" t="s">
        <v>275</v>
      </c>
      <c r="C211" s="7">
        <v>6</v>
      </c>
      <c r="I211" s="5"/>
    </row>
    <row r="212" spans="1:9" x14ac:dyDescent="0.2">
      <c r="A212" s="7">
        <v>6</v>
      </c>
      <c r="B212" s="7" t="s">
        <v>276</v>
      </c>
      <c r="C212" s="7">
        <v>7</v>
      </c>
      <c r="I212" s="5"/>
    </row>
    <row r="213" spans="1:9" x14ac:dyDescent="0.2">
      <c r="A213" s="7">
        <v>7</v>
      </c>
      <c r="B213" s="7" t="s">
        <v>277</v>
      </c>
      <c r="C213" s="7">
        <v>8</v>
      </c>
      <c r="I213" s="5"/>
    </row>
    <row r="214" spans="1:9" x14ac:dyDescent="0.2">
      <c r="A214" s="7">
        <v>8</v>
      </c>
      <c r="B214" s="7" t="s">
        <v>278</v>
      </c>
      <c r="C214" s="7">
        <v>9</v>
      </c>
      <c r="I214" s="5"/>
    </row>
    <row r="215" spans="1:9" x14ac:dyDescent="0.2">
      <c r="A215" s="7">
        <v>9</v>
      </c>
      <c r="B215" s="7" t="s">
        <v>279</v>
      </c>
      <c r="C215" s="7">
        <v>10</v>
      </c>
      <c r="I215" s="5"/>
    </row>
    <row r="216" spans="1:9" x14ac:dyDescent="0.2">
      <c r="A216" s="7">
        <v>10</v>
      </c>
      <c r="B216" s="7" t="s">
        <v>280</v>
      </c>
      <c r="C216" s="7">
        <v>11</v>
      </c>
      <c r="I216" s="5"/>
    </row>
    <row r="217" spans="1:9" x14ac:dyDescent="0.2">
      <c r="A217" s="7">
        <v>11</v>
      </c>
      <c r="B217" s="7" t="s">
        <v>281</v>
      </c>
      <c r="C217" s="7">
        <v>12</v>
      </c>
      <c r="I217" s="5"/>
    </row>
    <row r="218" spans="1:9" x14ac:dyDescent="0.2">
      <c r="A218" s="7">
        <v>12</v>
      </c>
      <c r="B218" s="7" t="s">
        <v>282</v>
      </c>
      <c r="C218" s="7">
        <v>13</v>
      </c>
      <c r="I218" s="5"/>
    </row>
    <row r="219" spans="1:9" x14ac:dyDescent="0.2">
      <c r="A219" s="7">
        <v>13</v>
      </c>
      <c r="B219" s="7" t="s">
        <v>283</v>
      </c>
      <c r="C219" s="7">
        <v>14</v>
      </c>
      <c r="I219" s="5"/>
    </row>
    <row r="220" spans="1:9" x14ac:dyDescent="0.2">
      <c r="A220" s="7">
        <v>14</v>
      </c>
      <c r="B220" s="7" t="s">
        <v>284</v>
      </c>
      <c r="C220" s="7">
        <v>15</v>
      </c>
      <c r="I220" s="5"/>
    </row>
    <row r="221" spans="1:9" x14ac:dyDescent="0.2">
      <c r="A221" s="7">
        <v>15</v>
      </c>
      <c r="B221" s="7" t="s">
        <v>285</v>
      </c>
      <c r="C221" s="7">
        <v>16</v>
      </c>
      <c r="I221" s="5"/>
    </row>
    <row r="222" spans="1:9" x14ac:dyDescent="0.2">
      <c r="A222" s="7">
        <v>16</v>
      </c>
      <c r="B222" s="7" t="s">
        <v>286</v>
      </c>
      <c r="C222" s="7">
        <v>17</v>
      </c>
      <c r="I222" s="5"/>
    </row>
    <row r="223" spans="1:9" x14ac:dyDescent="0.2">
      <c r="A223" s="7">
        <v>17</v>
      </c>
      <c r="B223" s="7" t="s">
        <v>287</v>
      </c>
      <c r="C223" s="7">
        <v>18</v>
      </c>
      <c r="I223" s="5"/>
    </row>
    <row r="224" spans="1:9" x14ac:dyDescent="0.2">
      <c r="A224" s="7">
        <v>18</v>
      </c>
      <c r="B224" s="7" t="s">
        <v>288</v>
      </c>
      <c r="C224" s="7">
        <v>19</v>
      </c>
      <c r="I224" s="5"/>
    </row>
    <row r="225" spans="1:9" x14ac:dyDescent="0.2">
      <c r="A225" s="7">
        <v>19</v>
      </c>
      <c r="B225" s="7" t="s">
        <v>289</v>
      </c>
      <c r="C225" s="7">
        <v>20</v>
      </c>
      <c r="I225" s="5"/>
    </row>
    <row r="226" spans="1:9" x14ac:dyDescent="0.2">
      <c r="A226" s="7">
        <v>20</v>
      </c>
      <c r="B226" s="7" t="s">
        <v>290</v>
      </c>
      <c r="C226" s="7">
        <v>21</v>
      </c>
      <c r="I226" s="5"/>
    </row>
    <row r="227" spans="1:9" x14ac:dyDescent="0.2">
      <c r="A227" s="7">
        <v>21</v>
      </c>
      <c r="B227" s="7" t="s">
        <v>291</v>
      </c>
      <c r="C227" s="7">
        <v>22</v>
      </c>
      <c r="I227" s="5"/>
    </row>
    <row r="228" spans="1:9" x14ac:dyDescent="0.2">
      <c r="A228" s="7">
        <v>22</v>
      </c>
      <c r="B228" s="7" t="s">
        <v>292</v>
      </c>
      <c r="C228" s="7">
        <v>23</v>
      </c>
      <c r="I228" s="5"/>
    </row>
    <row r="229" spans="1:9" x14ac:dyDescent="0.2">
      <c r="A229" s="7">
        <v>23</v>
      </c>
      <c r="B229" s="7" t="s">
        <v>293</v>
      </c>
      <c r="C229" s="7">
        <v>24</v>
      </c>
      <c r="I229" s="5"/>
    </row>
    <row r="230" spans="1:9" x14ac:dyDescent="0.2">
      <c r="A230" s="7">
        <v>24</v>
      </c>
      <c r="B230" s="7" t="s">
        <v>294</v>
      </c>
      <c r="C230" s="7">
        <v>25</v>
      </c>
      <c r="I230" s="5"/>
    </row>
    <row r="231" spans="1:9" x14ac:dyDescent="0.2">
      <c r="A231" s="7">
        <v>25</v>
      </c>
      <c r="B231" s="7" t="s">
        <v>295</v>
      </c>
      <c r="C231" s="7">
        <v>26</v>
      </c>
      <c r="I231" s="5"/>
    </row>
    <row r="232" spans="1:9" x14ac:dyDescent="0.2">
      <c r="A232" s="7">
        <v>26</v>
      </c>
      <c r="B232" s="7" t="s">
        <v>296</v>
      </c>
      <c r="C232" s="7">
        <v>27</v>
      </c>
      <c r="I232" s="5"/>
    </row>
    <row r="233" spans="1:9" x14ac:dyDescent="0.2">
      <c r="A233" s="7">
        <v>27</v>
      </c>
      <c r="B233" s="7" t="s">
        <v>297</v>
      </c>
      <c r="C233" s="7">
        <v>28</v>
      </c>
      <c r="I233" s="5"/>
    </row>
    <row r="234" spans="1:9" x14ac:dyDescent="0.2">
      <c r="A234" s="7">
        <v>28</v>
      </c>
      <c r="B234" s="7" t="s">
        <v>298</v>
      </c>
      <c r="C234" s="7">
        <v>29</v>
      </c>
      <c r="I234" s="5"/>
    </row>
    <row r="235" spans="1:9" x14ac:dyDescent="0.2">
      <c r="A235" s="7">
        <v>29</v>
      </c>
      <c r="B235" s="7" t="s">
        <v>299</v>
      </c>
      <c r="C235" s="7">
        <v>30</v>
      </c>
      <c r="I235" s="5"/>
    </row>
    <row r="236" spans="1:9" x14ac:dyDescent="0.2">
      <c r="A236" s="7">
        <v>30</v>
      </c>
      <c r="B236" s="7" t="s">
        <v>300</v>
      </c>
      <c r="C236" s="7">
        <v>31</v>
      </c>
      <c r="I236" s="5"/>
    </row>
    <row r="237" spans="1:9" x14ac:dyDescent="0.2">
      <c r="A237" s="7">
        <v>31</v>
      </c>
      <c r="B237" s="7" t="s">
        <v>301</v>
      </c>
      <c r="C237" s="7">
        <v>32</v>
      </c>
      <c r="I237" s="5"/>
    </row>
    <row r="238" spans="1:9" x14ac:dyDescent="0.2">
      <c r="A238" s="7">
        <v>32</v>
      </c>
      <c r="B238" s="7" t="s">
        <v>302</v>
      </c>
      <c r="C238" s="7">
        <v>33</v>
      </c>
      <c r="I238" s="5"/>
    </row>
    <row r="239" spans="1:9" x14ac:dyDescent="0.2">
      <c r="A239" s="7">
        <v>33</v>
      </c>
      <c r="B239" s="7" t="s">
        <v>303</v>
      </c>
      <c r="C239" s="7">
        <v>34</v>
      </c>
      <c r="I239" s="5"/>
    </row>
    <row r="240" spans="1:9" x14ac:dyDescent="0.2">
      <c r="A240" s="7">
        <v>34</v>
      </c>
      <c r="B240" s="7" t="s">
        <v>304</v>
      </c>
      <c r="C240" s="7">
        <v>35</v>
      </c>
      <c r="I240" s="5"/>
    </row>
    <row r="241" spans="1:9" x14ac:dyDescent="0.2">
      <c r="A241" s="7">
        <v>35</v>
      </c>
      <c r="B241" s="7" t="s">
        <v>305</v>
      </c>
      <c r="C241" s="7">
        <v>36</v>
      </c>
      <c r="I241" s="5"/>
    </row>
    <row r="242" spans="1:9" x14ac:dyDescent="0.2">
      <c r="A242" s="7">
        <v>36</v>
      </c>
      <c r="B242" s="7" t="s">
        <v>306</v>
      </c>
      <c r="C242" s="7">
        <v>37</v>
      </c>
      <c r="I242" s="5"/>
    </row>
    <row r="243" spans="1:9" x14ac:dyDescent="0.2">
      <c r="A243" s="7">
        <v>37</v>
      </c>
      <c r="B243" s="7" t="s">
        <v>307</v>
      </c>
      <c r="C243" s="7">
        <v>38</v>
      </c>
      <c r="I243" s="5"/>
    </row>
    <row r="244" spans="1:9" x14ac:dyDescent="0.2">
      <c r="A244" s="7">
        <v>38</v>
      </c>
      <c r="B244" s="7" t="s">
        <v>308</v>
      </c>
      <c r="C244" s="7">
        <v>39</v>
      </c>
      <c r="I244" s="5"/>
    </row>
    <row r="245" spans="1:9" x14ac:dyDescent="0.2">
      <c r="A245" s="7">
        <v>39</v>
      </c>
      <c r="B245" s="7" t="s">
        <v>309</v>
      </c>
      <c r="C245" s="7">
        <v>40</v>
      </c>
      <c r="I245" s="5"/>
    </row>
    <row r="246" spans="1:9" x14ac:dyDescent="0.2">
      <c r="A246" s="7">
        <v>40</v>
      </c>
      <c r="B246" s="7" t="s">
        <v>310</v>
      </c>
      <c r="C246" s="7">
        <v>41</v>
      </c>
      <c r="I246" s="5"/>
    </row>
    <row r="247" spans="1:9" x14ac:dyDescent="0.2">
      <c r="A247" s="7">
        <v>41</v>
      </c>
      <c r="B247" s="7" t="s">
        <v>311</v>
      </c>
      <c r="C247" s="7">
        <v>42</v>
      </c>
      <c r="I247" s="5"/>
    </row>
    <row r="248" spans="1:9" x14ac:dyDescent="0.2">
      <c r="A248" s="7">
        <v>42</v>
      </c>
      <c r="B248" s="7" t="s">
        <v>312</v>
      </c>
      <c r="C248" s="7">
        <v>43</v>
      </c>
      <c r="I248" s="5"/>
    </row>
    <row r="249" spans="1:9" x14ac:dyDescent="0.2">
      <c r="A249" s="7">
        <v>43</v>
      </c>
      <c r="B249" s="7" t="s">
        <v>313</v>
      </c>
      <c r="C249" s="7">
        <v>44</v>
      </c>
      <c r="I249" s="5"/>
    </row>
    <row r="250" spans="1:9" x14ac:dyDescent="0.2">
      <c r="A250" s="7">
        <v>44</v>
      </c>
      <c r="B250" s="7" t="s">
        <v>314</v>
      </c>
      <c r="C250" s="7">
        <v>45</v>
      </c>
      <c r="I250" s="5"/>
    </row>
    <row r="251" spans="1:9" x14ac:dyDescent="0.2">
      <c r="A251" s="7">
        <v>45</v>
      </c>
      <c r="B251" s="7" t="s">
        <v>315</v>
      </c>
      <c r="C251" s="7">
        <v>46</v>
      </c>
      <c r="I251" s="5"/>
    </row>
    <row r="252" spans="1:9" x14ac:dyDescent="0.2">
      <c r="A252" s="7">
        <v>46</v>
      </c>
      <c r="B252" s="7" t="s">
        <v>316</v>
      </c>
      <c r="C252" s="7">
        <v>47</v>
      </c>
      <c r="I252" s="5"/>
    </row>
    <row r="253" spans="1:9" x14ac:dyDescent="0.2">
      <c r="A253" s="7">
        <v>47</v>
      </c>
      <c r="B253" s="7" t="s">
        <v>317</v>
      </c>
      <c r="C253" s="7">
        <v>48</v>
      </c>
      <c r="I253" s="5"/>
    </row>
    <row r="254" spans="1:9" x14ac:dyDescent="0.2">
      <c r="A254" s="7">
        <v>48</v>
      </c>
      <c r="B254" s="7" t="s">
        <v>318</v>
      </c>
      <c r="C254" s="7">
        <v>49</v>
      </c>
      <c r="I254" s="5"/>
    </row>
    <row r="255" spans="1:9" x14ac:dyDescent="0.2">
      <c r="A255" s="7">
        <v>49</v>
      </c>
      <c r="B255" s="7" t="s">
        <v>319</v>
      </c>
      <c r="C255" s="7">
        <v>50</v>
      </c>
      <c r="I255" s="5"/>
    </row>
    <row r="256" spans="1:9" x14ac:dyDescent="0.2">
      <c r="A256" s="7">
        <v>50</v>
      </c>
      <c r="B256" s="7" t="s">
        <v>320</v>
      </c>
      <c r="C256" s="7">
        <v>51</v>
      </c>
      <c r="I256" s="5"/>
    </row>
    <row r="257" spans="1:9" x14ac:dyDescent="0.2">
      <c r="A257" s="7">
        <v>51</v>
      </c>
      <c r="B257" s="7" t="s">
        <v>321</v>
      </c>
      <c r="C257" s="7">
        <v>52</v>
      </c>
      <c r="I257" s="5"/>
    </row>
    <row r="258" spans="1:9" x14ac:dyDescent="0.2">
      <c r="A258" s="7">
        <v>52</v>
      </c>
      <c r="B258" s="7" t="s">
        <v>322</v>
      </c>
      <c r="C258" s="7">
        <v>53</v>
      </c>
      <c r="I258" s="5"/>
    </row>
    <row r="259" spans="1:9" x14ac:dyDescent="0.2">
      <c r="A259" s="7">
        <v>53</v>
      </c>
      <c r="B259" s="7" t="s">
        <v>323</v>
      </c>
      <c r="C259" s="7">
        <v>54</v>
      </c>
      <c r="I259" s="5"/>
    </row>
    <row r="260" spans="1:9" x14ac:dyDescent="0.2">
      <c r="A260" s="7">
        <v>54</v>
      </c>
      <c r="B260" s="7" t="s">
        <v>324</v>
      </c>
      <c r="C260" s="7">
        <v>55</v>
      </c>
      <c r="I260" s="5"/>
    </row>
    <row r="261" spans="1:9" x14ac:dyDescent="0.2">
      <c r="I261" s="5"/>
    </row>
    <row r="262" spans="1:9" x14ac:dyDescent="0.2">
      <c r="I262" s="5"/>
    </row>
    <row r="263" spans="1:9" x14ac:dyDescent="0.2">
      <c r="B263" s="48"/>
      <c r="C263" s="48"/>
      <c r="D263" s="48"/>
      <c r="E263" s="48"/>
      <c r="F263" s="48"/>
      <c r="I263" s="5"/>
    </row>
    <row r="264" spans="1:9" x14ac:dyDescent="0.2">
      <c r="B264" s="48"/>
      <c r="C264" s="48"/>
      <c r="D264" s="48"/>
      <c r="E264" s="48"/>
      <c r="F264" s="48"/>
      <c r="I264" s="5"/>
    </row>
    <row r="265" spans="1:9" x14ac:dyDescent="0.2">
      <c r="B265" s="48"/>
      <c r="C265" s="48"/>
      <c r="D265" s="48"/>
      <c r="E265" s="48"/>
      <c r="F265" s="48"/>
      <c r="I265" s="5"/>
    </row>
    <row r="266" spans="1:9" x14ac:dyDescent="0.2">
      <c r="B266" s="48"/>
      <c r="C266" s="48"/>
      <c r="D266" s="48"/>
      <c r="E266" s="48"/>
      <c r="F266" s="48"/>
      <c r="I266" s="5"/>
    </row>
    <row r="267" spans="1:9" x14ac:dyDescent="0.2">
      <c r="B267" s="48"/>
      <c r="C267" s="48"/>
      <c r="D267" s="48"/>
      <c r="E267" s="48"/>
      <c r="F267" s="48"/>
      <c r="I267" s="5"/>
    </row>
    <row r="268" spans="1:9" x14ac:dyDescent="0.2">
      <c r="B268" s="48"/>
      <c r="C268" s="48"/>
      <c r="D268" s="48"/>
      <c r="E268" s="48"/>
      <c r="F268" s="48"/>
      <c r="I268" s="5"/>
    </row>
    <row r="269" spans="1:9" x14ac:dyDescent="0.2">
      <c r="B269" s="48"/>
      <c r="C269" s="48"/>
      <c r="D269" s="48"/>
      <c r="E269" s="48"/>
      <c r="F269" s="48"/>
      <c r="I269" s="5"/>
    </row>
    <row r="270" spans="1:9" x14ac:dyDescent="0.2">
      <c r="B270" s="48"/>
      <c r="C270" s="48"/>
      <c r="D270" s="48"/>
      <c r="E270" s="48"/>
      <c r="F270" s="48"/>
      <c r="I270" s="5"/>
    </row>
    <row r="271" spans="1:9" x14ac:dyDescent="0.2">
      <c r="B271" s="48"/>
      <c r="C271" s="48"/>
      <c r="D271" s="48"/>
      <c r="E271" s="48"/>
      <c r="F271" s="48"/>
      <c r="I271" s="5"/>
    </row>
    <row r="272" spans="1:9" x14ac:dyDescent="0.2">
      <c r="B272" s="48"/>
      <c r="C272" s="48"/>
      <c r="D272" s="48"/>
      <c r="E272" s="48"/>
      <c r="F272" s="48"/>
      <c r="I272" s="5"/>
    </row>
    <row r="273" spans="2:9" x14ac:dyDescent="0.2">
      <c r="B273" s="48"/>
      <c r="C273" s="48"/>
      <c r="D273" s="48"/>
      <c r="E273" s="48"/>
      <c r="F273" s="48"/>
      <c r="I273" s="5"/>
    </row>
    <row r="274" spans="2:9" x14ac:dyDescent="0.2">
      <c r="B274" s="48"/>
      <c r="C274" s="48"/>
      <c r="D274" s="48"/>
      <c r="E274" s="48"/>
      <c r="F274" s="48"/>
      <c r="I274" s="5"/>
    </row>
    <row r="275" spans="2:9" x14ac:dyDescent="0.2">
      <c r="B275" s="48"/>
      <c r="C275" s="48"/>
      <c r="D275" s="48"/>
      <c r="E275" s="48"/>
      <c r="F275" s="48"/>
      <c r="I275" s="5"/>
    </row>
    <row r="276" spans="2:9" x14ac:dyDescent="0.2">
      <c r="B276" s="48"/>
      <c r="C276" s="48"/>
      <c r="D276" s="48"/>
      <c r="E276" s="48"/>
      <c r="F276" s="48"/>
      <c r="I276" s="5"/>
    </row>
    <row r="277" spans="2:9" x14ac:dyDescent="0.2">
      <c r="B277" s="48"/>
      <c r="C277" s="48"/>
      <c r="D277" s="48"/>
      <c r="E277" s="48"/>
      <c r="F277" s="48"/>
      <c r="I277" s="5"/>
    </row>
    <row r="278" spans="2:9" x14ac:dyDescent="0.2">
      <c r="B278" s="48"/>
      <c r="C278" s="48"/>
      <c r="D278" s="48"/>
      <c r="E278" s="48"/>
      <c r="F278" s="48"/>
      <c r="I278" s="5"/>
    </row>
    <row r="279" spans="2:9" x14ac:dyDescent="0.2">
      <c r="B279" s="48"/>
      <c r="C279" s="48"/>
      <c r="D279" s="48"/>
      <c r="E279" s="48"/>
      <c r="F279" s="48"/>
      <c r="I279" s="5"/>
    </row>
    <row r="280" spans="2:9" x14ac:dyDescent="0.2">
      <c r="B280" s="48"/>
      <c r="C280" s="48"/>
      <c r="D280" s="48"/>
      <c r="E280" s="48"/>
      <c r="F280" s="48"/>
      <c r="I280" s="5"/>
    </row>
    <row r="281" spans="2:9" x14ac:dyDescent="0.2">
      <c r="B281" s="48"/>
      <c r="C281" s="48"/>
      <c r="D281" s="48"/>
      <c r="E281" s="48"/>
      <c r="F281" s="48"/>
      <c r="I281" s="5"/>
    </row>
    <row r="282" spans="2:9" x14ac:dyDescent="0.2">
      <c r="B282" s="48"/>
      <c r="C282" s="48"/>
      <c r="D282" s="48"/>
      <c r="E282" s="48"/>
      <c r="F282" s="48"/>
      <c r="I282" s="5"/>
    </row>
    <row r="283" spans="2:9" x14ac:dyDescent="0.2">
      <c r="B283" s="48"/>
      <c r="C283" s="48"/>
      <c r="D283" s="48"/>
      <c r="E283" s="48"/>
      <c r="F283" s="48"/>
      <c r="I283" s="5"/>
    </row>
    <row r="284" spans="2:9" x14ac:dyDescent="0.2">
      <c r="B284" s="48"/>
      <c r="C284" s="48"/>
      <c r="D284" s="48"/>
      <c r="E284" s="48"/>
      <c r="F284" s="48"/>
      <c r="I284" s="5"/>
    </row>
    <row r="285" spans="2:9" x14ac:dyDescent="0.2">
      <c r="B285" s="48"/>
      <c r="C285" s="48"/>
      <c r="D285" s="48"/>
      <c r="E285" s="48"/>
      <c r="F285" s="48"/>
      <c r="I285" s="5"/>
    </row>
    <row r="286" spans="2:9" x14ac:dyDescent="0.2">
      <c r="B286" s="48"/>
      <c r="C286" s="48"/>
      <c r="D286" s="48"/>
      <c r="E286" s="48"/>
      <c r="F286" s="48"/>
      <c r="I286" s="5"/>
    </row>
    <row r="287" spans="2:9" x14ac:dyDescent="0.2">
      <c r="B287" s="48"/>
      <c r="C287" s="48"/>
      <c r="D287" s="48"/>
      <c r="E287" s="48"/>
      <c r="F287" s="48"/>
      <c r="I287" s="5"/>
    </row>
    <row r="288" spans="2:9" x14ac:dyDescent="0.2">
      <c r="B288" s="48"/>
      <c r="C288" s="48"/>
      <c r="D288" s="48"/>
      <c r="E288" s="48"/>
      <c r="F288" s="48"/>
      <c r="I288" s="5"/>
    </row>
    <row r="289" spans="2:9" x14ac:dyDescent="0.2">
      <c r="B289" s="48"/>
      <c r="C289" s="48"/>
      <c r="D289" s="48"/>
      <c r="E289" s="48"/>
      <c r="F289" s="48"/>
      <c r="I289" s="5"/>
    </row>
    <row r="290" spans="2:9" x14ac:dyDescent="0.2">
      <c r="B290" s="48"/>
      <c r="C290" s="48"/>
      <c r="D290" s="48"/>
      <c r="E290" s="48"/>
      <c r="F290" s="48"/>
      <c r="I290" s="5"/>
    </row>
    <row r="291" spans="2:9" x14ac:dyDescent="0.2">
      <c r="B291" s="48"/>
      <c r="C291" s="48"/>
      <c r="D291" s="48"/>
      <c r="E291" s="48"/>
      <c r="F291" s="48"/>
      <c r="I291" s="5"/>
    </row>
    <row r="292" spans="2:9" x14ac:dyDescent="0.2">
      <c r="B292" s="48"/>
      <c r="C292" s="48"/>
      <c r="D292" s="48"/>
      <c r="E292" s="48"/>
      <c r="F292" s="48"/>
      <c r="I292" s="5"/>
    </row>
    <row r="293" spans="2:9" x14ac:dyDescent="0.2">
      <c r="B293" s="48"/>
      <c r="C293" s="48"/>
      <c r="D293" s="48"/>
      <c r="E293" s="48"/>
      <c r="F293" s="48"/>
      <c r="I293" s="5"/>
    </row>
    <row r="294" spans="2:9" x14ac:dyDescent="0.2">
      <c r="B294" s="48"/>
      <c r="C294" s="48"/>
      <c r="D294" s="48"/>
      <c r="E294" s="48"/>
      <c r="F294" s="48"/>
      <c r="I294" s="5"/>
    </row>
    <row r="295" spans="2:9" x14ac:dyDescent="0.2">
      <c r="B295" s="48"/>
      <c r="C295" s="48"/>
      <c r="D295" s="48"/>
      <c r="E295" s="48"/>
      <c r="F295" s="48"/>
      <c r="I295" s="5"/>
    </row>
    <row r="296" spans="2:9" x14ac:dyDescent="0.2">
      <c r="B296" s="48"/>
      <c r="C296" s="48"/>
      <c r="D296" s="48"/>
      <c r="E296" s="48"/>
      <c r="F296" s="48"/>
      <c r="I296" s="5"/>
    </row>
    <row r="297" spans="2:9" x14ac:dyDescent="0.2">
      <c r="B297" s="48"/>
      <c r="C297" s="48"/>
      <c r="D297" s="48"/>
      <c r="E297" s="48"/>
      <c r="F297" s="48"/>
      <c r="I297" s="5"/>
    </row>
    <row r="298" spans="2:9" x14ac:dyDescent="0.2">
      <c r="B298" s="48"/>
      <c r="C298" s="48"/>
      <c r="D298" s="48"/>
      <c r="E298" s="48"/>
      <c r="F298" s="48"/>
      <c r="I298" s="5"/>
    </row>
    <row r="299" spans="2:9" x14ac:dyDescent="0.2">
      <c r="B299" s="48"/>
      <c r="C299" s="48"/>
      <c r="D299" s="48"/>
      <c r="E299" s="48"/>
      <c r="F299" s="48"/>
      <c r="I299" s="5"/>
    </row>
    <row r="300" spans="2:9" x14ac:dyDescent="0.2">
      <c r="B300" s="48"/>
      <c r="C300" s="48"/>
      <c r="D300" s="48"/>
      <c r="E300" s="48"/>
      <c r="F300" s="48"/>
      <c r="I300" s="5"/>
    </row>
    <row r="301" spans="2:9" x14ac:dyDescent="0.2">
      <c r="B301" s="48"/>
      <c r="C301" s="48"/>
      <c r="D301" s="48"/>
      <c r="E301" s="48"/>
      <c r="F301" s="48"/>
      <c r="I301" s="5"/>
    </row>
    <row r="302" spans="2:9" x14ac:dyDescent="0.2">
      <c r="B302" s="48"/>
      <c r="C302" s="48"/>
      <c r="D302" s="48"/>
      <c r="E302" s="48"/>
      <c r="F302" s="48"/>
      <c r="I302" s="5"/>
    </row>
    <row r="303" spans="2:9" x14ac:dyDescent="0.2">
      <c r="B303" s="48"/>
      <c r="C303" s="48"/>
      <c r="D303" s="48"/>
      <c r="E303" s="48"/>
      <c r="F303" s="48"/>
      <c r="I303" s="5"/>
    </row>
    <row r="304" spans="2:9" x14ac:dyDescent="0.2">
      <c r="B304" s="48"/>
      <c r="C304" s="48"/>
      <c r="D304" s="48"/>
      <c r="E304" s="48"/>
      <c r="F304" s="48"/>
      <c r="I304" s="5"/>
    </row>
    <row r="305" spans="2:9" x14ac:dyDescent="0.2">
      <c r="B305" s="48"/>
      <c r="C305" s="48"/>
      <c r="D305" s="48"/>
      <c r="E305" s="48"/>
      <c r="F305" s="48"/>
      <c r="I305" s="5"/>
    </row>
    <row r="306" spans="2:9" x14ac:dyDescent="0.2">
      <c r="B306" s="48"/>
      <c r="C306" s="48"/>
      <c r="D306" s="48"/>
      <c r="E306" s="48"/>
      <c r="F306" s="48"/>
      <c r="I306" s="5"/>
    </row>
    <row r="307" spans="2:9" x14ac:dyDescent="0.2">
      <c r="B307" s="48"/>
      <c r="C307" s="48"/>
      <c r="D307" s="48"/>
      <c r="E307" s="48"/>
      <c r="F307" s="48"/>
      <c r="I307" s="5"/>
    </row>
    <row r="308" spans="2:9" x14ac:dyDescent="0.2">
      <c r="B308" s="48"/>
      <c r="C308" s="48"/>
      <c r="D308" s="48"/>
      <c r="E308" s="48"/>
      <c r="F308" s="48"/>
      <c r="I308" s="5"/>
    </row>
    <row r="309" spans="2:9" x14ac:dyDescent="0.2">
      <c r="B309" s="48"/>
      <c r="C309" s="48"/>
      <c r="D309" s="48"/>
      <c r="E309" s="48"/>
      <c r="F309" s="48"/>
      <c r="I309" s="5"/>
    </row>
    <row r="310" spans="2:9" x14ac:dyDescent="0.2">
      <c r="B310" s="48"/>
      <c r="C310" s="48"/>
      <c r="D310" s="48"/>
      <c r="E310" s="48"/>
      <c r="F310" s="48"/>
      <c r="I310" s="5"/>
    </row>
    <row r="311" spans="2:9" x14ac:dyDescent="0.2">
      <c r="B311" s="48"/>
      <c r="C311" s="48"/>
      <c r="D311" s="48"/>
      <c r="E311" s="48"/>
      <c r="F311" s="48"/>
      <c r="I311" s="5"/>
    </row>
    <row r="312" spans="2:9" x14ac:dyDescent="0.2">
      <c r="B312" s="48"/>
      <c r="C312" s="48"/>
      <c r="D312" s="48"/>
      <c r="E312" s="48"/>
      <c r="F312" s="48"/>
      <c r="I312" s="5"/>
    </row>
    <row r="313" spans="2:9" x14ac:dyDescent="0.2">
      <c r="B313" s="48"/>
      <c r="C313" s="48"/>
      <c r="D313" s="48"/>
      <c r="E313" s="48"/>
      <c r="F313" s="48"/>
      <c r="I313" s="5"/>
    </row>
    <row r="314" spans="2:9" x14ac:dyDescent="0.2">
      <c r="B314" s="48"/>
      <c r="C314" s="48"/>
      <c r="D314" s="48"/>
      <c r="E314" s="48"/>
      <c r="F314" s="48"/>
      <c r="I314" s="5"/>
    </row>
    <row r="315" spans="2:9" x14ac:dyDescent="0.2">
      <c r="B315" s="48"/>
      <c r="C315" s="48"/>
      <c r="D315" s="48"/>
      <c r="E315" s="48"/>
      <c r="F315" s="48"/>
      <c r="I315" s="5"/>
    </row>
    <row r="316" spans="2:9" x14ac:dyDescent="0.2">
      <c r="B316" s="48"/>
      <c r="C316" s="48"/>
      <c r="D316" s="48"/>
      <c r="E316" s="48"/>
      <c r="F316" s="48"/>
      <c r="I316" s="5"/>
    </row>
    <row r="317" spans="2:9" x14ac:dyDescent="0.2">
      <c r="B317" s="48"/>
      <c r="C317" s="48"/>
      <c r="D317" s="48"/>
      <c r="E317" s="48"/>
      <c r="F317" s="48"/>
      <c r="I317" s="5"/>
    </row>
    <row r="318" spans="2:9" x14ac:dyDescent="0.2">
      <c r="B318" s="48"/>
      <c r="C318" s="48"/>
      <c r="D318" s="48"/>
      <c r="E318" s="48"/>
      <c r="F318" s="48"/>
      <c r="I318" s="5"/>
    </row>
    <row r="319" spans="2:9" x14ac:dyDescent="0.2">
      <c r="B319" s="48"/>
      <c r="C319" s="48"/>
      <c r="D319" s="48"/>
      <c r="E319" s="48"/>
      <c r="F319" s="48"/>
      <c r="I319" s="5"/>
    </row>
    <row r="320" spans="2:9" x14ac:dyDescent="0.2">
      <c r="B320" s="48"/>
      <c r="C320" s="48"/>
      <c r="D320" s="48"/>
      <c r="E320" s="48"/>
      <c r="F320" s="48"/>
      <c r="I320" s="5"/>
    </row>
    <row r="321" spans="2:9" x14ac:dyDescent="0.2">
      <c r="B321" s="48"/>
      <c r="C321" s="48"/>
      <c r="D321" s="48"/>
      <c r="E321" s="48"/>
      <c r="F321" s="48"/>
      <c r="I321" s="5"/>
    </row>
    <row r="322" spans="2:9" x14ac:dyDescent="0.2">
      <c r="B322" s="48"/>
      <c r="C322" s="48"/>
      <c r="D322" s="48"/>
      <c r="E322" s="48"/>
      <c r="F322" s="48"/>
      <c r="I322" s="5"/>
    </row>
    <row r="323" spans="2:9" x14ac:dyDescent="0.2">
      <c r="B323" s="48"/>
      <c r="C323" s="48"/>
      <c r="D323" s="48"/>
      <c r="E323" s="48"/>
      <c r="F323" s="48"/>
      <c r="I323" s="5"/>
    </row>
    <row r="324" spans="2:9" x14ac:dyDescent="0.2">
      <c r="B324" s="48"/>
      <c r="C324" s="48"/>
      <c r="D324" s="48"/>
      <c r="E324" s="48"/>
      <c r="F324" s="48"/>
      <c r="I324" s="5"/>
    </row>
    <row r="325" spans="2:9" x14ac:dyDescent="0.2">
      <c r="B325" s="48"/>
      <c r="C325" s="48"/>
      <c r="D325" s="48"/>
      <c r="E325" s="48"/>
      <c r="F325" s="48"/>
      <c r="I325" s="5"/>
    </row>
    <row r="326" spans="2:9" x14ac:dyDescent="0.2">
      <c r="B326" s="48"/>
      <c r="C326" s="48"/>
      <c r="D326" s="48"/>
      <c r="E326" s="48"/>
      <c r="F326" s="48"/>
      <c r="I326" s="5"/>
    </row>
    <row r="327" spans="2:9" x14ac:dyDescent="0.2">
      <c r="B327" s="48"/>
      <c r="C327" s="48"/>
      <c r="D327" s="48"/>
      <c r="E327" s="48"/>
      <c r="F327" s="48"/>
      <c r="I327" s="5"/>
    </row>
    <row r="328" spans="2:9" x14ac:dyDescent="0.2">
      <c r="B328" s="48"/>
      <c r="C328" s="48"/>
      <c r="D328" s="48"/>
      <c r="E328" s="48"/>
      <c r="F328" s="48"/>
      <c r="I328" s="5"/>
    </row>
    <row r="329" spans="2:9" x14ac:dyDescent="0.2">
      <c r="B329" s="48"/>
      <c r="C329" s="48"/>
      <c r="D329" s="48"/>
      <c r="E329" s="48"/>
      <c r="F329" s="48"/>
      <c r="I329" s="5"/>
    </row>
    <row r="330" spans="2:9" x14ac:dyDescent="0.2">
      <c r="B330" s="48"/>
      <c r="C330" s="48"/>
      <c r="D330" s="48"/>
      <c r="E330" s="48"/>
      <c r="F330" s="48"/>
      <c r="I330" s="5"/>
    </row>
    <row r="331" spans="2:9" x14ac:dyDescent="0.2">
      <c r="B331" s="48"/>
      <c r="C331" s="48"/>
      <c r="D331" s="48"/>
      <c r="E331" s="48"/>
      <c r="F331" s="48"/>
      <c r="I331" s="5"/>
    </row>
    <row r="332" spans="2:9" x14ac:dyDescent="0.2">
      <c r="B332" s="48"/>
      <c r="C332" s="48"/>
      <c r="D332" s="48"/>
      <c r="E332" s="48"/>
      <c r="F332" s="48"/>
      <c r="I332" s="5"/>
    </row>
    <row r="333" spans="2:9" x14ac:dyDescent="0.2">
      <c r="B333" s="48"/>
      <c r="C333" s="48"/>
      <c r="D333" s="48"/>
      <c r="E333" s="48"/>
      <c r="F333" s="48"/>
      <c r="I333" s="5"/>
    </row>
    <row r="334" spans="2:9" x14ac:dyDescent="0.2">
      <c r="B334" s="48"/>
      <c r="C334" s="48"/>
      <c r="D334" s="48"/>
      <c r="E334" s="48"/>
      <c r="F334" s="48"/>
      <c r="I334" s="5"/>
    </row>
    <row r="335" spans="2:9" x14ac:dyDescent="0.2">
      <c r="B335" s="48"/>
      <c r="C335" s="48"/>
      <c r="D335" s="48"/>
      <c r="E335" s="48"/>
      <c r="F335" s="48"/>
      <c r="I335" s="5"/>
    </row>
    <row r="336" spans="2:9" x14ac:dyDescent="0.2">
      <c r="B336" s="48"/>
      <c r="C336" s="48"/>
      <c r="D336" s="48"/>
      <c r="E336" s="48"/>
      <c r="F336" s="48"/>
      <c r="I336" s="5"/>
    </row>
    <row r="337" spans="2:9" x14ac:dyDescent="0.2">
      <c r="B337" s="48"/>
      <c r="C337" s="48"/>
      <c r="D337" s="48"/>
      <c r="E337" s="48"/>
      <c r="F337" s="48"/>
      <c r="I337" s="5"/>
    </row>
    <row r="338" spans="2:9" x14ac:dyDescent="0.2">
      <c r="B338" s="48"/>
      <c r="C338" s="48"/>
      <c r="D338" s="48"/>
      <c r="E338" s="48"/>
      <c r="F338" s="48"/>
      <c r="I338" s="5"/>
    </row>
    <row r="339" spans="2:9" x14ac:dyDescent="0.2">
      <c r="B339" s="48"/>
      <c r="C339" s="48"/>
      <c r="D339" s="48"/>
      <c r="E339" s="48"/>
      <c r="F339" s="48"/>
      <c r="I339" s="5"/>
    </row>
    <row r="340" spans="2:9" x14ac:dyDescent="0.2">
      <c r="B340" s="48"/>
      <c r="C340" s="48"/>
      <c r="D340" s="48"/>
      <c r="E340" s="48"/>
      <c r="F340" s="48"/>
      <c r="I340" s="5"/>
    </row>
    <row r="341" spans="2:9" x14ac:dyDescent="0.2">
      <c r="B341" s="48"/>
      <c r="C341" s="48"/>
      <c r="D341" s="48"/>
      <c r="E341" s="48"/>
      <c r="F341" s="48"/>
      <c r="I341" s="5"/>
    </row>
    <row r="342" spans="2:9" x14ac:dyDescent="0.2">
      <c r="B342" s="48"/>
      <c r="C342" s="48"/>
      <c r="D342" s="48"/>
      <c r="E342" s="48"/>
      <c r="F342" s="48"/>
      <c r="I342" s="5"/>
    </row>
    <row r="343" spans="2:9" x14ac:dyDescent="0.2">
      <c r="B343" s="48"/>
      <c r="C343" s="48"/>
      <c r="D343" s="48"/>
      <c r="E343" s="48"/>
      <c r="F343" s="48"/>
      <c r="I343" s="5"/>
    </row>
    <row r="344" spans="2:9" x14ac:dyDescent="0.2">
      <c r="B344" s="48"/>
      <c r="C344" s="48"/>
      <c r="D344" s="48"/>
      <c r="E344" s="48"/>
      <c r="F344" s="48"/>
      <c r="I344" s="5"/>
    </row>
    <row r="345" spans="2:9" x14ac:dyDescent="0.2">
      <c r="B345" s="48"/>
      <c r="C345" s="48"/>
      <c r="D345" s="48"/>
      <c r="E345" s="48"/>
      <c r="F345" s="48"/>
      <c r="I345" s="5"/>
    </row>
    <row r="346" spans="2:9" x14ac:dyDescent="0.2">
      <c r="B346" s="48"/>
      <c r="C346" s="48"/>
      <c r="D346" s="48"/>
      <c r="E346" s="48"/>
      <c r="F346" s="48"/>
      <c r="I346" s="5"/>
    </row>
    <row r="347" spans="2:9" x14ac:dyDescent="0.2">
      <c r="B347" s="48"/>
      <c r="C347" s="48"/>
      <c r="D347" s="48"/>
      <c r="E347" s="48"/>
      <c r="F347" s="48"/>
      <c r="I347" s="5"/>
    </row>
    <row r="348" spans="2:9" x14ac:dyDescent="0.2">
      <c r="B348" s="48"/>
      <c r="C348" s="48"/>
      <c r="D348" s="48"/>
      <c r="E348" s="48"/>
      <c r="F348" s="48"/>
      <c r="I348" s="5"/>
    </row>
    <row r="349" spans="2:9" x14ac:dyDescent="0.2">
      <c r="B349" s="48"/>
      <c r="C349" s="48"/>
      <c r="D349" s="48"/>
      <c r="E349" s="48"/>
      <c r="F349" s="48"/>
      <c r="I349" s="5"/>
    </row>
    <row r="350" spans="2:9" x14ac:dyDescent="0.2">
      <c r="B350" s="48"/>
      <c r="C350" s="48"/>
      <c r="D350" s="48"/>
      <c r="E350" s="48"/>
      <c r="F350" s="48"/>
      <c r="I350" s="5"/>
    </row>
    <row r="351" spans="2:9" x14ac:dyDescent="0.2">
      <c r="B351" s="48"/>
      <c r="C351" s="48"/>
      <c r="D351" s="48"/>
      <c r="E351" s="48"/>
      <c r="F351" s="48"/>
      <c r="I351" s="5"/>
    </row>
    <row r="352" spans="2:9" x14ac:dyDescent="0.2">
      <c r="B352" s="48"/>
      <c r="C352" s="48"/>
      <c r="D352" s="48"/>
      <c r="E352" s="48"/>
      <c r="F352" s="48"/>
      <c r="I352" s="5"/>
    </row>
    <row r="353" spans="2:9" x14ac:dyDescent="0.2">
      <c r="B353" s="48"/>
      <c r="C353" s="48"/>
      <c r="D353" s="48"/>
      <c r="E353" s="48"/>
      <c r="F353" s="48"/>
      <c r="I353" s="5"/>
    </row>
    <row r="354" spans="2:9" x14ac:dyDescent="0.2">
      <c r="B354" s="48"/>
      <c r="C354" s="48"/>
      <c r="D354" s="48"/>
      <c r="E354" s="48"/>
      <c r="F354" s="48"/>
      <c r="I354" s="5"/>
    </row>
    <row r="355" spans="2:9" x14ac:dyDescent="0.2">
      <c r="B355" s="48"/>
      <c r="C355" s="48"/>
      <c r="D355" s="48"/>
      <c r="E355" s="48"/>
      <c r="F355" s="48"/>
      <c r="I355" s="5"/>
    </row>
    <row r="356" spans="2:9" x14ac:dyDescent="0.2">
      <c r="B356" s="48"/>
      <c r="C356" s="48"/>
      <c r="D356" s="48"/>
      <c r="E356" s="48"/>
      <c r="F356" s="48"/>
      <c r="I356" s="5"/>
    </row>
    <row r="357" spans="2:9" x14ac:dyDescent="0.2">
      <c r="B357" s="48"/>
      <c r="C357" s="48"/>
      <c r="D357" s="48"/>
      <c r="E357" s="48"/>
      <c r="F357" s="48"/>
      <c r="I357" s="5"/>
    </row>
    <row r="358" spans="2:9" x14ac:dyDescent="0.2">
      <c r="B358" s="48"/>
      <c r="C358" s="48"/>
      <c r="D358" s="48"/>
      <c r="E358" s="48"/>
      <c r="F358" s="48"/>
      <c r="I358" s="5"/>
    </row>
    <row r="359" spans="2:9" x14ac:dyDescent="0.2">
      <c r="B359" s="48"/>
      <c r="C359" s="48"/>
      <c r="D359" s="48"/>
      <c r="E359" s="48"/>
      <c r="F359" s="48"/>
      <c r="I359" s="5"/>
    </row>
    <row r="360" spans="2:9" x14ac:dyDescent="0.2">
      <c r="B360" s="48"/>
      <c r="C360" s="48"/>
      <c r="D360" s="48"/>
      <c r="E360" s="48"/>
      <c r="F360" s="48"/>
      <c r="I360" s="5"/>
    </row>
    <row r="361" spans="2:9" x14ac:dyDescent="0.2">
      <c r="B361" s="48"/>
      <c r="C361" s="48"/>
      <c r="D361" s="48"/>
      <c r="E361" s="48"/>
      <c r="F361" s="48"/>
      <c r="I361" s="5"/>
    </row>
    <row r="362" spans="2:9" x14ac:dyDescent="0.2">
      <c r="B362" s="48"/>
      <c r="C362" s="48"/>
      <c r="D362" s="48"/>
      <c r="E362" s="48"/>
      <c r="F362" s="48"/>
      <c r="I362" s="5"/>
    </row>
    <row r="363" spans="2:9" x14ac:dyDescent="0.2">
      <c r="B363" s="48"/>
      <c r="C363" s="48"/>
      <c r="D363" s="48"/>
      <c r="E363" s="48"/>
      <c r="F363" s="48"/>
      <c r="I363" s="5"/>
    </row>
    <row r="364" spans="2:9" x14ac:dyDescent="0.2">
      <c r="B364" s="48"/>
      <c r="C364" s="48"/>
      <c r="D364" s="48"/>
      <c r="E364" s="48"/>
      <c r="F364" s="48"/>
      <c r="I364" s="5"/>
    </row>
    <row r="365" spans="2:9" x14ac:dyDescent="0.2">
      <c r="B365" s="48"/>
      <c r="C365" s="48"/>
      <c r="D365" s="48"/>
      <c r="E365" s="48"/>
      <c r="F365" s="48"/>
      <c r="I365" s="5"/>
    </row>
    <row r="366" spans="2:9" x14ac:dyDescent="0.2">
      <c r="B366" s="48"/>
      <c r="C366" s="48"/>
      <c r="D366" s="48"/>
      <c r="E366" s="48"/>
      <c r="F366" s="48"/>
      <c r="I366" s="5"/>
    </row>
    <row r="367" spans="2:9" x14ac:dyDescent="0.2">
      <c r="B367" s="48"/>
      <c r="C367" s="48"/>
      <c r="D367" s="48"/>
      <c r="E367" s="48"/>
      <c r="F367" s="48"/>
      <c r="I367" s="5"/>
    </row>
    <row r="368" spans="2:9" x14ac:dyDescent="0.2">
      <c r="B368" s="48"/>
      <c r="C368" s="48"/>
      <c r="D368" s="48"/>
      <c r="E368" s="48"/>
      <c r="F368" s="48"/>
      <c r="I368" s="5"/>
    </row>
    <row r="369" spans="2:9" x14ac:dyDescent="0.2">
      <c r="B369" s="48"/>
      <c r="C369" s="48"/>
      <c r="D369" s="48"/>
      <c r="E369" s="48"/>
      <c r="F369" s="48"/>
      <c r="I369" s="5"/>
    </row>
    <row r="370" spans="2:9" x14ac:dyDescent="0.2">
      <c r="B370" s="48"/>
      <c r="C370" s="48"/>
      <c r="D370" s="48"/>
      <c r="E370" s="48"/>
      <c r="F370" s="48"/>
      <c r="I370" s="5"/>
    </row>
    <row r="371" spans="2:9" x14ac:dyDescent="0.2">
      <c r="B371" s="48"/>
      <c r="C371" s="48"/>
      <c r="D371" s="48"/>
      <c r="E371" s="48"/>
      <c r="F371" s="48"/>
      <c r="I371" s="5"/>
    </row>
    <row r="372" spans="2:9" x14ac:dyDescent="0.2">
      <c r="B372" s="48"/>
      <c r="C372" s="48"/>
      <c r="D372" s="48"/>
      <c r="E372" s="48"/>
      <c r="F372" s="48"/>
      <c r="I372" s="5"/>
    </row>
    <row r="373" spans="2:9" x14ac:dyDescent="0.2">
      <c r="B373" s="48"/>
      <c r="C373" s="48"/>
      <c r="D373" s="48"/>
      <c r="E373" s="48"/>
      <c r="F373" s="48"/>
      <c r="I373" s="5"/>
    </row>
    <row r="374" spans="2:9" x14ac:dyDescent="0.2">
      <c r="B374" s="48"/>
      <c r="C374" s="48"/>
      <c r="D374" s="48"/>
      <c r="E374" s="48"/>
      <c r="F374" s="48"/>
      <c r="I374" s="5"/>
    </row>
    <row r="375" spans="2:9" x14ac:dyDescent="0.2">
      <c r="B375" s="48"/>
      <c r="C375" s="48"/>
      <c r="D375" s="48"/>
      <c r="E375" s="48"/>
      <c r="F375" s="48"/>
      <c r="I375" s="5"/>
    </row>
    <row r="376" spans="2:9" x14ac:dyDescent="0.2">
      <c r="B376" s="48"/>
      <c r="C376" s="48"/>
      <c r="D376" s="48"/>
      <c r="E376" s="48"/>
      <c r="F376" s="48"/>
      <c r="I376" s="5"/>
    </row>
    <row r="377" spans="2:9" x14ac:dyDescent="0.2">
      <c r="B377" s="48"/>
      <c r="C377" s="48"/>
      <c r="D377" s="48"/>
      <c r="E377" s="48"/>
      <c r="F377" s="48"/>
      <c r="I377" s="5"/>
    </row>
    <row r="378" spans="2:9" x14ac:dyDescent="0.2">
      <c r="B378" s="48"/>
      <c r="C378" s="48"/>
      <c r="D378" s="48"/>
      <c r="E378" s="48"/>
      <c r="F378" s="48"/>
      <c r="I378" s="5"/>
    </row>
    <row r="379" spans="2:9" x14ac:dyDescent="0.2">
      <c r="B379" s="48"/>
      <c r="C379" s="48"/>
      <c r="D379" s="48"/>
      <c r="E379" s="48"/>
      <c r="F379" s="48"/>
      <c r="I379" s="5"/>
    </row>
    <row r="380" spans="2:9" x14ac:dyDescent="0.2">
      <c r="B380" s="48"/>
      <c r="C380" s="48"/>
      <c r="D380" s="48"/>
      <c r="E380" s="48"/>
      <c r="F380" s="48"/>
      <c r="I380" s="5"/>
    </row>
    <row r="381" spans="2:9" x14ac:dyDescent="0.2">
      <c r="B381" s="48"/>
      <c r="C381" s="48"/>
      <c r="D381" s="48"/>
      <c r="E381" s="48"/>
      <c r="F381" s="48"/>
      <c r="I381" s="5"/>
    </row>
    <row r="382" spans="2:9" x14ac:dyDescent="0.2">
      <c r="B382" s="48"/>
      <c r="C382" s="48"/>
      <c r="D382" s="48"/>
      <c r="E382" s="48"/>
      <c r="F382" s="48"/>
      <c r="I382" s="5"/>
    </row>
    <row r="383" spans="2:9" x14ac:dyDescent="0.2">
      <c r="B383" s="48"/>
      <c r="C383" s="48"/>
      <c r="D383" s="48"/>
      <c r="E383" s="48"/>
      <c r="F383" s="48"/>
      <c r="I383" s="5"/>
    </row>
    <row r="384" spans="2:9" x14ac:dyDescent="0.2">
      <c r="B384" s="48"/>
      <c r="C384" s="48"/>
      <c r="D384" s="48"/>
      <c r="E384" s="48"/>
      <c r="F384" s="48"/>
      <c r="I384" s="5"/>
    </row>
    <row r="385" spans="2:9" x14ac:dyDescent="0.2">
      <c r="B385" s="48"/>
      <c r="C385" s="48"/>
      <c r="D385" s="48"/>
      <c r="E385" s="48"/>
      <c r="F385" s="48"/>
      <c r="I385" s="5"/>
    </row>
    <row r="386" spans="2:9" x14ac:dyDescent="0.2">
      <c r="B386" s="48"/>
      <c r="C386" s="48"/>
      <c r="D386" s="48"/>
      <c r="E386" s="48"/>
      <c r="F386" s="48"/>
    </row>
    <row r="387" spans="2:9" x14ac:dyDescent="0.2">
      <c r="B387" s="48"/>
      <c r="C387" s="48"/>
      <c r="D387" s="48"/>
      <c r="E387" s="48"/>
      <c r="F387" s="48"/>
    </row>
    <row r="388" spans="2:9" x14ac:dyDescent="0.2">
      <c r="B388" s="48"/>
      <c r="C388" s="48"/>
      <c r="D388" s="48"/>
      <c r="E388" s="48"/>
      <c r="F388" s="48"/>
    </row>
    <row r="389" spans="2:9" x14ac:dyDescent="0.2">
      <c r="B389" s="48"/>
      <c r="C389" s="48"/>
      <c r="D389" s="48"/>
      <c r="E389" s="48"/>
      <c r="F389" s="48"/>
    </row>
    <row r="390" spans="2:9" x14ac:dyDescent="0.2">
      <c r="B390" s="48"/>
      <c r="C390" s="48"/>
      <c r="D390" s="48"/>
      <c r="E390" s="48"/>
      <c r="F390" s="48"/>
    </row>
    <row r="391" spans="2:9" x14ac:dyDescent="0.2">
      <c r="B391" s="48"/>
      <c r="C391" s="48"/>
      <c r="D391" s="48"/>
      <c r="E391" s="48"/>
      <c r="F391" s="48"/>
    </row>
    <row r="392" spans="2:9" x14ac:dyDescent="0.2">
      <c r="B392" s="48"/>
      <c r="C392" s="48"/>
      <c r="D392" s="48"/>
      <c r="E392" s="48"/>
      <c r="F392" s="48"/>
    </row>
    <row r="393" spans="2:9" x14ac:dyDescent="0.2">
      <c r="B393" s="48"/>
      <c r="C393" s="48"/>
      <c r="D393" s="48"/>
      <c r="E393" s="48"/>
      <c r="F393" s="48"/>
    </row>
    <row r="394" spans="2:9" x14ac:dyDescent="0.2">
      <c r="B394" s="48"/>
      <c r="C394" s="48"/>
      <c r="D394" s="48"/>
      <c r="E394" s="48"/>
      <c r="F394" s="48"/>
    </row>
    <row r="395" spans="2:9" x14ac:dyDescent="0.2">
      <c r="B395" s="48"/>
      <c r="C395" s="48"/>
      <c r="D395" s="48"/>
      <c r="E395" s="48"/>
      <c r="F395" s="48"/>
    </row>
    <row r="396" spans="2:9" x14ac:dyDescent="0.2">
      <c r="B396" s="48"/>
      <c r="C396" s="48"/>
      <c r="D396" s="48"/>
      <c r="E396" s="48"/>
      <c r="F396" s="48"/>
    </row>
    <row r="397" spans="2:9" x14ac:dyDescent="0.2">
      <c r="B397" s="48"/>
      <c r="C397" s="48"/>
      <c r="D397" s="48"/>
      <c r="E397" s="48"/>
      <c r="F397" s="48"/>
    </row>
    <row r="398" spans="2:9" x14ac:dyDescent="0.2">
      <c r="B398" s="48"/>
      <c r="C398" s="48"/>
      <c r="D398" s="48"/>
      <c r="E398" s="48"/>
      <c r="F398" s="48"/>
    </row>
    <row r="399" spans="2:9" x14ac:dyDescent="0.2">
      <c r="B399" s="48"/>
      <c r="C399" s="48"/>
      <c r="D399" s="48"/>
      <c r="E399" s="48"/>
      <c r="F399" s="48"/>
    </row>
    <row r="400" spans="2:9" x14ac:dyDescent="0.2">
      <c r="B400" s="48"/>
      <c r="C400" s="48"/>
      <c r="D400" s="48"/>
      <c r="E400" s="48"/>
      <c r="F400" s="48"/>
    </row>
    <row r="401" spans="2:6" x14ac:dyDescent="0.2">
      <c r="B401" s="48"/>
      <c r="C401" s="48"/>
      <c r="D401" s="48"/>
      <c r="E401" s="48"/>
      <c r="F401" s="48"/>
    </row>
    <row r="402" spans="2:6" x14ac:dyDescent="0.2">
      <c r="B402" s="48"/>
      <c r="C402" s="48"/>
      <c r="D402" s="48"/>
      <c r="E402" s="48"/>
      <c r="F402" s="48"/>
    </row>
    <row r="403" spans="2:6" x14ac:dyDescent="0.2">
      <c r="B403" s="48"/>
      <c r="C403" s="48"/>
      <c r="D403" s="48"/>
      <c r="E403" s="48"/>
      <c r="F403" s="48"/>
    </row>
    <row r="404" spans="2:6" x14ac:dyDescent="0.2">
      <c r="B404" s="48"/>
      <c r="C404" s="48"/>
      <c r="D404" s="48"/>
      <c r="E404" s="48"/>
      <c r="F404" s="48"/>
    </row>
    <row r="405" spans="2:6" x14ac:dyDescent="0.2">
      <c r="B405" s="48"/>
      <c r="C405" s="48"/>
      <c r="D405" s="48"/>
      <c r="E405" s="48"/>
      <c r="F405" s="48"/>
    </row>
    <row r="406" spans="2:6" x14ac:dyDescent="0.2">
      <c r="B406" s="48"/>
      <c r="C406" s="48"/>
      <c r="D406" s="48"/>
      <c r="E406" s="48"/>
      <c r="F406" s="48"/>
    </row>
    <row r="407" spans="2:6" x14ac:dyDescent="0.2">
      <c r="B407" s="48"/>
      <c r="C407" s="48"/>
      <c r="D407" s="48"/>
      <c r="E407" s="48"/>
      <c r="F407" s="48"/>
    </row>
    <row r="408" spans="2:6" x14ac:dyDescent="0.2">
      <c r="B408" s="48"/>
      <c r="C408" s="48"/>
      <c r="D408" s="48"/>
      <c r="E408" s="48"/>
      <c r="F408" s="48"/>
    </row>
    <row r="409" spans="2:6" x14ac:dyDescent="0.2">
      <c r="B409" s="48"/>
      <c r="C409" s="48"/>
      <c r="D409" s="48"/>
      <c r="E409" s="48"/>
      <c r="F409" s="48"/>
    </row>
    <row r="410" spans="2:6" x14ac:dyDescent="0.2">
      <c r="B410" s="48"/>
      <c r="C410" s="48"/>
      <c r="D410" s="48"/>
      <c r="E410" s="48"/>
      <c r="F410" s="48"/>
    </row>
    <row r="411" spans="2:6" x14ac:dyDescent="0.2">
      <c r="B411" s="48"/>
      <c r="C411" s="48"/>
      <c r="D411" s="48"/>
      <c r="E411" s="48"/>
      <c r="F411" s="48"/>
    </row>
    <row r="412" spans="2:6" x14ac:dyDescent="0.2">
      <c r="B412" s="48"/>
      <c r="C412" s="48"/>
      <c r="D412" s="48"/>
      <c r="E412" s="48"/>
      <c r="F412" s="48"/>
    </row>
    <row r="413" spans="2:6" x14ac:dyDescent="0.2">
      <c r="B413" s="48"/>
      <c r="C413" s="48"/>
      <c r="D413" s="48"/>
      <c r="E413" s="48"/>
      <c r="F413" s="48"/>
    </row>
    <row r="414" spans="2:6" x14ac:dyDescent="0.2">
      <c r="B414" s="48"/>
      <c r="C414" s="48"/>
      <c r="D414" s="48"/>
      <c r="E414" s="48"/>
      <c r="F414" s="48"/>
    </row>
    <row r="415" spans="2:6" x14ac:dyDescent="0.2">
      <c r="B415" s="48"/>
      <c r="C415" s="48"/>
      <c r="D415" s="48"/>
      <c r="E415" s="48"/>
      <c r="F415" s="48"/>
    </row>
    <row r="416" spans="2:6" x14ac:dyDescent="0.2">
      <c r="B416" s="48"/>
      <c r="C416" s="48"/>
      <c r="D416" s="48"/>
      <c r="E416" s="48"/>
      <c r="F416" s="48"/>
    </row>
    <row r="417" spans="2:6" x14ac:dyDescent="0.2">
      <c r="B417" s="48"/>
      <c r="C417" s="48"/>
      <c r="D417" s="48"/>
      <c r="E417" s="48"/>
      <c r="F417" s="48"/>
    </row>
    <row r="418" spans="2:6" x14ac:dyDescent="0.2">
      <c r="B418" s="48"/>
      <c r="C418" s="48"/>
      <c r="D418" s="48"/>
      <c r="E418" s="48"/>
      <c r="F418" s="48"/>
    </row>
    <row r="419" spans="2:6" x14ac:dyDescent="0.2">
      <c r="B419" s="48"/>
      <c r="C419" s="48"/>
      <c r="D419" s="48"/>
      <c r="E419" s="48"/>
      <c r="F419" s="48"/>
    </row>
    <row r="420" spans="2:6" x14ac:dyDescent="0.2">
      <c r="B420" s="48"/>
      <c r="C420" s="48"/>
      <c r="D420" s="48"/>
      <c r="E420" s="48"/>
      <c r="F420" s="48"/>
    </row>
    <row r="421" spans="2:6" x14ac:dyDescent="0.2">
      <c r="B421" s="48"/>
      <c r="C421" s="48"/>
      <c r="D421" s="48"/>
      <c r="E421" s="48"/>
      <c r="F421" s="48"/>
    </row>
    <row r="422" spans="2:6" x14ac:dyDescent="0.2">
      <c r="B422" s="48"/>
      <c r="C422" s="48"/>
      <c r="D422" s="48"/>
      <c r="E422" s="48"/>
      <c r="F422" s="48"/>
    </row>
    <row r="423" spans="2:6" x14ac:dyDescent="0.2">
      <c r="B423" s="48"/>
      <c r="C423" s="48"/>
      <c r="D423" s="48"/>
      <c r="E423" s="48"/>
      <c r="F423" s="48"/>
    </row>
    <row r="424" spans="2:6" x14ac:dyDescent="0.2">
      <c r="B424" s="48"/>
      <c r="C424" s="48"/>
      <c r="D424" s="48"/>
      <c r="E424" s="48"/>
      <c r="F424" s="48"/>
    </row>
    <row r="425" spans="2:6" x14ac:dyDescent="0.2">
      <c r="B425" s="48"/>
      <c r="C425" s="48"/>
      <c r="D425" s="48"/>
      <c r="E425" s="48"/>
      <c r="F425" s="48"/>
    </row>
    <row r="426" spans="2:6" x14ac:dyDescent="0.2">
      <c r="B426" s="48"/>
      <c r="C426" s="48"/>
      <c r="D426" s="48"/>
      <c r="E426" s="48"/>
      <c r="F426" s="48"/>
    </row>
    <row r="427" spans="2:6" x14ac:dyDescent="0.2">
      <c r="B427" s="48"/>
      <c r="C427" s="48"/>
      <c r="D427" s="48"/>
      <c r="E427" s="48"/>
      <c r="F427" s="48"/>
    </row>
    <row r="428" spans="2:6" x14ac:dyDescent="0.2">
      <c r="B428" s="48"/>
      <c r="C428" s="48"/>
      <c r="D428" s="48"/>
      <c r="E428" s="48"/>
      <c r="F428" s="48"/>
    </row>
    <row r="429" spans="2:6" x14ac:dyDescent="0.2">
      <c r="B429" s="48"/>
      <c r="C429" s="48"/>
      <c r="D429" s="48"/>
      <c r="E429" s="48"/>
      <c r="F429" s="48"/>
    </row>
    <row r="430" spans="2:6" x14ac:dyDescent="0.2">
      <c r="B430" s="48"/>
      <c r="C430" s="48"/>
      <c r="D430" s="48"/>
      <c r="E430" s="48"/>
      <c r="F430" s="48"/>
    </row>
    <row r="431" spans="2:6" x14ac:dyDescent="0.2">
      <c r="B431" s="48"/>
      <c r="C431" s="48"/>
      <c r="D431" s="48"/>
      <c r="E431" s="48"/>
      <c r="F431" s="48"/>
    </row>
    <row r="432" spans="2:6" x14ac:dyDescent="0.2">
      <c r="B432" s="48"/>
      <c r="C432" s="48"/>
      <c r="D432" s="48"/>
      <c r="E432" s="48"/>
      <c r="F432" s="48"/>
    </row>
    <row r="433" spans="2:6" x14ac:dyDescent="0.2">
      <c r="B433" s="48"/>
      <c r="C433" s="48"/>
      <c r="D433" s="48"/>
      <c r="E433" s="48"/>
      <c r="F433" s="48"/>
    </row>
    <row r="434" spans="2:6" x14ac:dyDescent="0.2">
      <c r="B434" s="48"/>
      <c r="C434" s="48"/>
      <c r="D434" s="48"/>
      <c r="E434" s="48"/>
      <c r="F434" s="48"/>
    </row>
    <row r="435" spans="2:6" x14ac:dyDescent="0.2">
      <c r="B435" s="48"/>
      <c r="C435" s="48"/>
      <c r="D435" s="48"/>
      <c r="E435" s="48"/>
      <c r="F435" s="48"/>
    </row>
    <row r="436" spans="2:6" x14ac:dyDescent="0.2">
      <c r="B436" s="48"/>
      <c r="C436" s="48"/>
      <c r="D436" s="48"/>
      <c r="E436" s="48"/>
      <c r="F436" s="48"/>
    </row>
    <row r="437" spans="2:6" x14ac:dyDescent="0.2">
      <c r="B437" s="48"/>
      <c r="C437" s="48"/>
      <c r="D437" s="48"/>
      <c r="E437" s="48"/>
      <c r="F437" s="48"/>
    </row>
    <row r="438" spans="2:6" x14ac:dyDescent="0.2">
      <c r="B438" s="48"/>
      <c r="C438" s="48"/>
      <c r="D438" s="48"/>
      <c r="E438" s="48"/>
      <c r="F438" s="48"/>
    </row>
    <row r="439" spans="2:6" x14ac:dyDescent="0.2">
      <c r="B439" s="48"/>
      <c r="C439" s="48"/>
      <c r="D439" s="48"/>
      <c r="E439" s="48"/>
      <c r="F439" s="48"/>
    </row>
    <row r="440" spans="2:6" x14ac:dyDescent="0.2">
      <c r="B440" s="48"/>
      <c r="C440" s="48"/>
      <c r="D440" s="48"/>
      <c r="E440" s="48"/>
      <c r="F440" s="48"/>
    </row>
    <row r="441" spans="2:6" x14ac:dyDescent="0.2">
      <c r="B441" s="48"/>
      <c r="C441" s="48"/>
      <c r="D441" s="48"/>
      <c r="E441" s="48"/>
      <c r="F441" s="48"/>
    </row>
    <row r="442" spans="2:6" x14ac:dyDescent="0.2">
      <c r="B442" s="48"/>
      <c r="C442" s="48"/>
      <c r="D442" s="48"/>
      <c r="E442" s="48"/>
      <c r="F442" s="48"/>
    </row>
  </sheetData>
  <mergeCells count="1">
    <mergeCell ref="D1:D2"/>
  </mergeCells>
  <phoneticPr fontId="4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5"/>
  <dimension ref="A1:D54"/>
  <sheetViews>
    <sheetView topLeftCell="A7" zoomScaleNormal="100" workbookViewId="0">
      <selection activeCell="D55" sqref="D55"/>
    </sheetView>
  </sheetViews>
  <sheetFormatPr defaultColWidth="9" defaultRowHeight="11" x14ac:dyDescent="0.2"/>
  <cols>
    <col min="1" max="1" width="24.90625" style="37" bestFit="1" customWidth="1"/>
    <col min="2" max="2" width="54.6328125" style="37" bestFit="1" customWidth="1"/>
    <col min="3" max="16384" width="9" style="37"/>
  </cols>
  <sheetData>
    <row r="1" spans="1:4" x14ac:dyDescent="0.2">
      <c r="A1" s="54" t="s">
        <v>271</v>
      </c>
      <c r="B1" s="37" t="s">
        <v>417</v>
      </c>
      <c r="C1" s="36" t="s">
        <v>382</v>
      </c>
      <c r="D1" s="37" t="s">
        <v>452</v>
      </c>
    </row>
    <row r="2" spans="1:4" x14ac:dyDescent="0.2">
      <c r="A2" s="54" t="s">
        <v>272</v>
      </c>
      <c r="B2" s="37" t="s">
        <v>418</v>
      </c>
      <c r="C2" s="36" t="s">
        <v>383</v>
      </c>
      <c r="D2" s="37" t="s">
        <v>452</v>
      </c>
    </row>
    <row r="3" spans="1:4" x14ac:dyDescent="0.2">
      <c r="A3" s="54" t="s">
        <v>273</v>
      </c>
      <c r="B3" s="37" t="s">
        <v>421</v>
      </c>
      <c r="C3" s="36" t="s">
        <v>384</v>
      </c>
      <c r="D3" s="37" t="s">
        <v>453</v>
      </c>
    </row>
    <row r="4" spans="1:4" x14ac:dyDescent="0.2">
      <c r="A4" s="54" t="s">
        <v>274</v>
      </c>
      <c r="B4" s="37" t="s">
        <v>419</v>
      </c>
      <c r="D4" s="37" t="s">
        <v>453</v>
      </c>
    </row>
    <row r="5" spans="1:4" x14ac:dyDescent="0.2">
      <c r="A5" s="54" t="s">
        <v>275</v>
      </c>
      <c r="B5" s="37" t="s">
        <v>420</v>
      </c>
      <c r="D5" s="37" t="s">
        <v>453</v>
      </c>
    </row>
    <row r="6" spans="1:4" x14ac:dyDescent="0.2">
      <c r="A6" s="54" t="s">
        <v>276</v>
      </c>
      <c r="B6" s="37" t="s">
        <v>410</v>
      </c>
      <c r="D6" s="37" t="s">
        <v>454</v>
      </c>
    </row>
    <row r="7" spans="1:4" x14ac:dyDescent="0.2">
      <c r="A7" s="54" t="s">
        <v>277</v>
      </c>
      <c r="B7" s="37" t="s">
        <v>409</v>
      </c>
      <c r="D7" s="37" t="s">
        <v>454</v>
      </c>
    </row>
    <row r="8" spans="1:4" x14ac:dyDescent="0.2">
      <c r="A8" s="54" t="s">
        <v>278</v>
      </c>
      <c r="B8" s="37" t="s">
        <v>408</v>
      </c>
      <c r="D8" s="37" t="s">
        <v>454</v>
      </c>
    </row>
    <row r="9" spans="1:4" x14ac:dyDescent="0.2">
      <c r="A9" s="54" t="s">
        <v>279</v>
      </c>
      <c r="B9" s="37" t="s">
        <v>411</v>
      </c>
      <c r="D9" s="37" t="s">
        <v>455</v>
      </c>
    </row>
    <row r="10" spans="1:4" x14ac:dyDescent="0.2">
      <c r="A10" s="54" t="s">
        <v>280</v>
      </c>
      <c r="B10" s="37" t="s">
        <v>412</v>
      </c>
      <c r="D10" s="37" t="s">
        <v>455</v>
      </c>
    </row>
    <row r="11" spans="1:4" x14ac:dyDescent="0.2">
      <c r="A11" s="54" t="s">
        <v>281</v>
      </c>
      <c r="B11" s="37" t="s">
        <v>413</v>
      </c>
      <c r="D11" s="37" t="s">
        <v>455</v>
      </c>
    </row>
    <row r="12" spans="1:4" x14ac:dyDescent="0.2">
      <c r="A12" s="54" t="s">
        <v>282</v>
      </c>
      <c r="B12" s="37" t="s">
        <v>414</v>
      </c>
      <c r="D12" s="37" t="s">
        <v>455</v>
      </c>
    </row>
    <row r="13" spans="1:4" x14ac:dyDescent="0.2">
      <c r="A13" s="54" t="s">
        <v>283</v>
      </c>
      <c r="B13" s="37" t="s">
        <v>415</v>
      </c>
      <c r="D13" s="37" t="s">
        <v>455</v>
      </c>
    </row>
    <row r="14" spans="1:4" x14ac:dyDescent="0.2">
      <c r="A14" s="54" t="s">
        <v>284</v>
      </c>
      <c r="B14" s="37" t="s">
        <v>416</v>
      </c>
      <c r="D14" s="37" t="s">
        <v>455</v>
      </c>
    </row>
    <row r="15" spans="1:4" x14ac:dyDescent="0.2">
      <c r="A15" s="54" t="s">
        <v>285</v>
      </c>
      <c r="B15" s="37" t="s">
        <v>394</v>
      </c>
      <c r="D15" s="37" t="s">
        <v>450</v>
      </c>
    </row>
    <row r="16" spans="1:4" x14ac:dyDescent="0.2">
      <c r="A16" s="54" t="s">
        <v>286</v>
      </c>
      <c r="B16" s="37" t="s">
        <v>393</v>
      </c>
      <c r="D16" s="37" t="s">
        <v>450</v>
      </c>
    </row>
    <row r="17" spans="1:4" x14ac:dyDescent="0.2">
      <c r="A17" s="54" t="s">
        <v>287</v>
      </c>
      <c r="B17" s="37" t="s">
        <v>395</v>
      </c>
      <c r="D17" s="37" t="s">
        <v>450</v>
      </c>
    </row>
    <row r="18" spans="1:4" x14ac:dyDescent="0.2">
      <c r="A18" s="54" t="s">
        <v>288</v>
      </c>
      <c r="B18" s="37" t="s">
        <v>396</v>
      </c>
      <c r="D18" s="37" t="s">
        <v>450</v>
      </c>
    </row>
    <row r="19" spans="1:4" x14ac:dyDescent="0.2">
      <c r="A19" s="54" t="s">
        <v>289</v>
      </c>
      <c r="B19" s="37" t="s">
        <v>397</v>
      </c>
      <c r="D19" s="37" t="s">
        <v>450</v>
      </c>
    </row>
    <row r="20" spans="1:4" x14ac:dyDescent="0.2">
      <c r="A20" s="54" t="s">
        <v>290</v>
      </c>
      <c r="B20" s="37" t="s">
        <v>398</v>
      </c>
      <c r="D20" s="37" t="s">
        <v>450</v>
      </c>
    </row>
    <row r="21" spans="1:4" x14ac:dyDescent="0.2">
      <c r="A21" s="54" t="s">
        <v>291</v>
      </c>
      <c r="B21" s="37" t="s">
        <v>422</v>
      </c>
      <c r="D21" s="37" t="s">
        <v>456</v>
      </c>
    </row>
    <row r="22" spans="1:4" x14ac:dyDescent="0.2">
      <c r="A22" s="54" t="s">
        <v>292</v>
      </c>
      <c r="B22" s="37" t="s">
        <v>423</v>
      </c>
      <c r="D22" s="37" t="s">
        <v>456</v>
      </c>
    </row>
    <row r="23" spans="1:4" x14ac:dyDescent="0.2">
      <c r="A23" s="54" t="s">
        <v>293</v>
      </c>
      <c r="B23" s="37" t="s">
        <v>434</v>
      </c>
      <c r="D23" s="37" t="s">
        <v>450</v>
      </c>
    </row>
    <row r="24" spans="1:4" x14ac:dyDescent="0.2">
      <c r="A24" s="54" t="s">
        <v>294</v>
      </c>
      <c r="B24" s="37" t="s">
        <v>435</v>
      </c>
      <c r="D24" s="37" t="s">
        <v>450</v>
      </c>
    </row>
    <row r="25" spans="1:4" x14ac:dyDescent="0.2">
      <c r="A25" s="54" t="s">
        <v>295</v>
      </c>
      <c r="B25" s="37" t="s">
        <v>440</v>
      </c>
      <c r="D25" s="37" t="s">
        <v>450</v>
      </c>
    </row>
    <row r="26" spans="1:4" x14ac:dyDescent="0.2">
      <c r="A26" s="54" t="s">
        <v>296</v>
      </c>
      <c r="B26" s="37" t="s">
        <v>436</v>
      </c>
      <c r="D26" s="37" t="s">
        <v>450</v>
      </c>
    </row>
    <row r="27" spans="1:4" x14ac:dyDescent="0.2">
      <c r="A27" s="54" t="s">
        <v>297</v>
      </c>
      <c r="B27" s="37" t="s">
        <v>437</v>
      </c>
      <c r="D27" s="37" t="s">
        <v>450</v>
      </c>
    </row>
    <row r="28" spans="1:4" x14ac:dyDescent="0.2">
      <c r="A28" s="54" t="s">
        <v>298</v>
      </c>
      <c r="B28" s="37" t="s">
        <v>438</v>
      </c>
      <c r="D28" s="37" t="s">
        <v>450</v>
      </c>
    </row>
    <row r="29" spans="1:4" x14ac:dyDescent="0.2">
      <c r="A29" s="54" t="s">
        <v>299</v>
      </c>
      <c r="B29" s="37" t="s">
        <v>439</v>
      </c>
      <c r="D29" s="37" t="s">
        <v>450</v>
      </c>
    </row>
    <row r="30" spans="1:4" x14ac:dyDescent="0.2">
      <c r="A30" s="54" t="s">
        <v>300</v>
      </c>
      <c r="B30" s="37" t="s">
        <v>441</v>
      </c>
      <c r="D30" s="37" t="s">
        <v>454</v>
      </c>
    </row>
    <row r="31" spans="1:4" x14ac:dyDescent="0.2">
      <c r="A31" s="54" t="s">
        <v>301</v>
      </c>
      <c r="B31" s="37" t="s">
        <v>442</v>
      </c>
      <c r="D31" s="37" t="s">
        <v>454</v>
      </c>
    </row>
    <row r="32" spans="1:4" x14ac:dyDescent="0.2">
      <c r="A32" s="54" t="s">
        <v>302</v>
      </c>
      <c r="B32" s="37" t="s">
        <v>443</v>
      </c>
      <c r="D32" s="37" t="s">
        <v>452</v>
      </c>
    </row>
    <row r="33" spans="1:4" x14ac:dyDescent="0.2">
      <c r="A33" s="54" t="s">
        <v>303</v>
      </c>
      <c r="B33" s="37" t="s">
        <v>444</v>
      </c>
      <c r="D33" s="37" t="s">
        <v>452</v>
      </c>
    </row>
    <row r="34" spans="1:4" x14ac:dyDescent="0.2">
      <c r="A34" s="54" t="s">
        <v>304</v>
      </c>
      <c r="B34" s="37" t="s">
        <v>445</v>
      </c>
      <c r="D34" s="37" t="s">
        <v>452</v>
      </c>
    </row>
    <row r="35" spans="1:4" x14ac:dyDescent="0.2">
      <c r="A35" s="54" t="s">
        <v>305</v>
      </c>
      <c r="B35" s="37" t="s">
        <v>446</v>
      </c>
      <c r="D35" s="37" t="s">
        <v>452</v>
      </c>
    </row>
    <row r="36" spans="1:4" x14ac:dyDescent="0.2">
      <c r="A36" s="54" t="s">
        <v>306</v>
      </c>
      <c r="B36" s="37" t="s">
        <v>424</v>
      </c>
      <c r="D36" s="37" t="s">
        <v>457</v>
      </c>
    </row>
    <row r="37" spans="1:4" x14ac:dyDescent="0.2">
      <c r="A37" s="54" t="s">
        <v>307</v>
      </c>
      <c r="B37" s="37" t="s">
        <v>425</v>
      </c>
      <c r="D37" s="37" t="s">
        <v>457</v>
      </c>
    </row>
    <row r="38" spans="1:4" x14ac:dyDescent="0.2">
      <c r="A38" s="54" t="s">
        <v>308</v>
      </c>
      <c r="B38" s="37" t="s">
        <v>426</v>
      </c>
      <c r="D38" s="37" t="s">
        <v>457</v>
      </c>
    </row>
    <row r="39" spans="1:4" x14ac:dyDescent="0.2">
      <c r="A39" s="54" t="s">
        <v>309</v>
      </c>
      <c r="B39" s="37" t="s">
        <v>404</v>
      </c>
      <c r="D39" s="37" t="s">
        <v>457</v>
      </c>
    </row>
    <row r="40" spans="1:4" x14ac:dyDescent="0.2">
      <c r="A40" s="54" t="s">
        <v>310</v>
      </c>
      <c r="B40" s="37" t="s">
        <v>403</v>
      </c>
      <c r="D40" s="37" t="s">
        <v>457</v>
      </c>
    </row>
    <row r="41" spans="1:4" x14ac:dyDescent="0.2">
      <c r="A41" s="54" t="s">
        <v>311</v>
      </c>
      <c r="B41" s="37" t="s">
        <v>427</v>
      </c>
      <c r="D41" s="37" t="s">
        <v>458</v>
      </c>
    </row>
    <row r="42" spans="1:4" x14ac:dyDescent="0.2">
      <c r="A42" s="54" t="s">
        <v>312</v>
      </c>
      <c r="B42" s="37" t="s">
        <v>428</v>
      </c>
      <c r="D42" s="37" t="s">
        <v>458</v>
      </c>
    </row>
    <row r="43" spans="1:4" x14ac:dyDescent="0.2">
      <c r="A43" s="54" t="s">
        <v>313</v>
      </c>
      <c r="B43" s="37" t="s">
        <v>429</v>
      </c>
      <c r="D43" s="37" t="s">
        <v>458</v>
      </c>
    </row>
    <row r="44" spans="1:4" x14ac:dyDescent="0.2">
      <c r="A44" s="54" t="s">
        <v>314</v>
      </c>
      <c r="B44" s="37" t="s">
        <v>448</v>
      </c>
      <c r="D44" s="37" t="s">
        <v>459</v>
      </c>
    </row>
    <row r="45" spans="1:4" x14ac:dyDescent="0.2">
      <c r="A45" s="54" t="s">
        <v>315</v>
      </c>
      <c r="B45" s="37" t="s">
        <v>447</v>
      </c>
      <c r="D45" s="37" t="s">
        <v>457</v>
      </c>
    </row>
    <row r="46" spans="1:4" x14ac:dyDescent="0.2">
      <c r="A46" s="54" t="s">
        <v>316</v>
      </c>
      <c r="B46" s="37" t="s">
        <v>449</v>
      </c>
      <c r="D46" s="37" t="s">
        <v>450</v>
      </c>
    </row>
    <row r="47" spans="1:4" x14ac:dyDescent="0.2">
      <c r="A47" s="54" t="s">
        <v>317</v>
      </c>
      <c r="B47" s="37" t="s">
        <v>433</v>
      </c>
      <c r="D47" s="37" t="s">
        <v>460</v>
      </c>
    </row>
    <row r="48" spans="1:4" x14ac:dyDescent="0.2">
      <c r="A48" s="54" t="s">
        <v>318</v>
      </c>
      <c r="B48" s="37" t="s">
        <v>399</v>
      </c>
      <c r="D48" s="37" t="s">
        <v>461</v>
      </c>
    </row>
    <row r="49" spans="1:4" x14ac:dyDescent="0.2">
      <c r="A49" s="54" t="s">
        <v>319</v>
      </c>
      <c r="B49" s="37" t="s">
        <v>400</v>
      </c>
      <c r="D49" s="37" t="s">
        <v>460</v>
      </c>
    </row>
    <row r="50" spans="1:4" x14ac:dyDescent="0.2">
      <c r="A50" s="54" t="s">
        <v>320</v>
      </c>
      <c r="B50" s="37" t="s">
        <v>406</v>
      </c>
      <c r="D50" s="37" t="s">
        <v>455</v>
      </c>
    </row>
    <row r="51" spans="1:4" x14ac:dyDescent="0.2">
      <c r="A51" s="54" t="s">
        <v>321</v>
      </c>
      <c r="B51" s="37" t="s">
        <v>407</v>
      </c>
      <c r="D51" s="37" t="s">
        <v>455</v>
      </c>
    </row>
    <row r="52" spans="1:4" x14ac:dyDescent="0.2">
      <c r="A52" s="54" t="s">
        <v>322</v>
      </c>
      <c r="B52" s="37" t="s">
        <v>405</v>
      </c>
      <c r="D52" s="37" t="s">
        <v>455</v>
      </c>
    </row>
    <row r="53" spans="1:4" x14ac:dyDescent="0.2">
      <c r="A53" s="54" t="s">
        <v>323</v>
      </c>
      <c r="B53" s="37" t="s">
        <v>402</v>
      </c>
      <c r="D53" s="37" t="s">
        <v>451</v>
      </c>
    </row>
    <row r="54" spans="1:4" x14ac:dyDescent="0.2">
      <c r="A54" s="54" t="s">
        <v>324</v>
      </c>
      <c r="B54" s="37" t="s">
        <v>401</v>
      </c>
      <c r="D54" s="37" t="s">
        <v>450</v>
      </c>
    </row>
  </sheetData>
  <phoneticPr fontId="4"/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4"/>
  <dimension ref="A1:BL442"/>
  <sheetViews>
    <sheetView workbookViewId="0">
      <pane xSplit="3" ySplit="3" topLeftCell="AT4" activePane="bottomRight" state="frozen"/>
      <selection activeCell="I167" sqref="I167"/>
      <selection pane="topRight" activeCell="I167" sqref="I167"/>
      <selection pane="bottomLeft" activeCell="I167" sqref="I167"/>
      <selection pane="bottomRight"/>
    </sheetView>
  </sheetViews>
  <sheetFormatPr defaultColWidth="9" defaultRowHeight="11" x14ac:dyDescent="0.2"/>
  <cols>
    <col min="1" max="1" width="6.453125" style="7" customWidth="1"/>
    <col min="2" max="2" width="14.36328125" style="7" customWidth="1"/>
    <col min="3" max="3" width="13.453125" style="7" customWidth="1"/>
    <col min="4" max="4" width="11.6328125" style="42" customWidth="1"/>
    <col min="5" max="8" width="9" style="37"/>
    <col min="9" max="16384" width="9" style="48"/>
  </cols>
  <sheetData>
    <row r="1" spans="1:64" s="3" customFormat="1" x14ac:dyDescent="0.2">
      <c r="A1" s="1" t="s">
        <v>269</v>
      </c>
      <c r="B1" s="1" t="s">
        <v>1</v>
      </c>
      <c r="C1" s="2" t="s">
        <v>2</v>
      </c>
      <c r="D1" s="164" t="s">
        <v>328</v>
      </c>
      <c r="E1" s="9" t="s">
        <v>329</v>
      </c>
      <c r="F1" s="10"/>
      <c r="G1" s="10"/>
      <c r="H1" s="11"/>
      <c r="I1" s="9" t="s">
        <v>33</v>
      </c>
      <c r="J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9" t="s">
        <v>34</v>
      </c>
      <c r="AA1" s="10"/>
      <c r="AB1" s="11"/>
      <c r="AC1" s="12" t="s">
        <v>35</v>
      </c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  <c r="AR1" s="14"/>
      <c r="AS1" s="12" t="s">
        <v>36</v>
      </c>
      <c r="AT1" s="13"/>
      <c r="AU1" s="13"/>
      <c r="AV1" s="13"/>
      <c r="AW1" s="13"/>
      <c r="AX1" s="13"/>
      <c r="AY1" s="13"/>
      <c r="AZ1" s="13"/>
      <c r="BA1" s="13"/>
      <c r="BB1" s="12"/>
      <c r="BC1" s="13"/>
      <c r="BD1" s="13"/>
      <c r="BE1" s="13"/>
      <c r="BF1" s="13"/>
      <c r="BG1" s="12" t="s">
        <v>37</v>
      </c>
      <c r="BH1" s="13"/>
      <c r="BI1" s="13"/>
      <c r="BJ1" s="13"/>
      <c r="BK1" s="13"/>
      <c r="BL1" s="14"/>
    </row>
    <row r="2" spans="1:64" s="5" customFormat="1" x14ac:dyDescent="0.2">
      <c r="B2" s="4"/>
      <c r="C2" s="4"/>
      <c r="D2" s="189"/>
      <c r="E2" s="12" t="s">
        <v>330</v>
      </c>
      <c r="F2" s="13"/>
      <c r="G2" s="13"/>
      <c r="H2" s="14"/>
      <c r="I2" s="12" t="s">
        <v>38</v>
      </c>
      <c r="J2" s="14"/>
      <c r="O2" s="12" t="s">
        <v>341</v>
      </c>
      <c r="P2" s="13"/>
      <c r="Q2" s="15"/>
      <c r="R2" s="15"/>
      <c r="S2" s="15"/>
      <c r="T2" s="15"/>
      <c r="U2" s="12" t="s">
        <v>40</v>
      </c>
      <c r="V2" s="14"/>
      <c r="W2" s="12" t="s">
        <v>32</v>
      </c>
      <c r="X2" s="14"/>
      <c r="Y2" s="13"/>
      <c r="Z2" s="16"/>
      <c r="AA2" s="15"/>
      <c r="AB2" s="17"/>
      <c r="AC2" s="12" t="s">
        <v>342</v>
      </c>
      <c r="AD2" s="13"/>
      <c r="AE2" s="14"/>
      <c r="AF2" s="13"/>
      <c r="AG2" s="12" t="s">
        <v>343</v>
      </c>
      <c r="AH2" s="13"/>
      <c r="AI2" s="14"/>
      <c r="AJ2" s="12" t="s">
        <v>344</v>
      </c>
      <c r="AK2" s="13"/>
      <c r="AL2" s="14"/>
      <c r="AM2" s="12" t="s">
        <v>32</v>
      </c>
      <c r="AN2" s="13"/>
      <c r="AO2" s="14"/>
      <c r="AP2" s="12" t="s">
        <v>44</v>
      </c>
      <c r="AQ2" s="13"/>
      <c r="AR2" s="13"/>
      <c r="AS2" s="12" t="s">
        <v>45</v>
      </c>
      <c r="AT2" s="13"/>
      <c r="AU2" s="13"/>
      <c r="AV2" s="13"/>
      <c r="AW2" s="13"/>
      <c r="AX2" s="13"/>
      <c r="AY2" s="13"/>
      <c r="AZ2" s="13"/>
      <c r="BA2" s="13"/>
      <c r="BB2" s="12" t="s">
        <v>46</v>
      </c>
      <c r="BC2" s="13"/>
      <c r="BD2" s="13"/>
      <c r="BE2" s="13"/>
      <c r="BF2" s="13"/>
      <c r="BG2" s="12" t="s">
        <v>47</v>
      </c>
      <c r="BH2" s="12" t="s">
        <v>48</v>
      </c>
      <c r="BI2" s="12" t="s">
        <v>49</v>
      </c>
      <c r="BJ2" s="14"/>
      <c r="BK2" s="12" t="s">
        <v>50</v>
      </c>
      <c r="BL2" s="14"/>
    </row>
    <row r="3" spans="1:64" s="7" customFormat="1" ht="44" x14ac:dyDescent="0.2">
      <c r="B3" s="32"/>
      <c r="C3" s="33"/>
      <c r="D3" s="40" t="s">
        <v>345</v>
      </c>
      <c r="E3" s="18" t="s">
        <v>56</v>
      </c>
      <c r="F3" s="18" t="s">
        <v>57</v>
      </c>
      <c r="G3" s="18" t="s">
        <v>58</v>
      </c>
      <c r="H3" s="18" t="s">
        <v>59</v>
      </c>
      <c r="I3" s="39" t="s">
        <v>60</v>
      </c>
      <c r="J3" s="43" t="s">
        <v>61</v>
      </c>
      <c r="K3" s="44" t="s">
        <v>52</v>
      </c>
      <c r="L3" s="44" t="s">
        <v>53</v>
      </c>
      <c r="M3" s="44" t="s">
        <v>54</v>
      </c>
      <c r="N3" s="44" t="s">
        <v>55</v>
      </c>
      <c r="O3" s="19" t="s">
        <v>66</v>
      </c>
      <c r="P3" s="19" t="s">
        <v>346</v>
      </c>
      <c r="Q3" s="45" t="s">
        <v>347</v>
      </c>
      <c r="R3" s="46" t="s">
        <v>348</v>
      </c>
      <c r="S3" s="46" t="s">
        <v>349</v>
      </c>
      <c r="T3" s="47" t="s">
        <v>350</v>
      </c>
      <c r="U3" s="20" t="s">
        <v>68</v>
      </c>
      <c r="V3" s="20" t="s">
        <v>69</v>
      </c>
      <c r="W3" s="21" t="s">
        <v>70</v>
      </c>
      <c r="X3" s="21" t="s">
        <v>72</v>
      </c>
      <c r="Y3" s="21" t="s">
        <v>351</v>
      </c>
      <c r="Z3" s="22" t="s">
        <v>73</v>
      </c>
      <c r="AA3" s="22" t="s">
        <v>74</v>
      </c>
      <c r="AB3" s="23" t="s">
        <v>75</v>
      </c>
      <c r="AC3" s="24" t="s">
        <v>76</v>
      </c>
      <c r="AD3" s="25" t="s">
        <v>78</v>
      </c>
      <c r="AE3" s="25" t="s">
        <v>79</v>
      </c>
      <c r="AF3" s="25" t="s">
        <v>77</v>
      </c>
      <c r="AG3" s="49" t="s">
        <v>80</v>
      </c>
      <c r="AH3" s="26" t="s">
        <v>352</v>
      </c>
      <c r="AI3" s="26" t="s">
        <v>353</v>
      </c>
      <c r="AJ3" s="27" t="s">
        <v>354</v>
      </c>
      <c r="AK3" s="27" t="s">
        <v>355</v>
      </c>
      <c r="AL3" s="27" t="s">
        <v>356</v>
      </c>
      <c r="AM3" s="28" t="s">
        <v>357</v>
      </c>
      <c r="AN3" s="28" t="s">
        <v>358</v>
      </c>
      <c r="AO3" s="28" t="s">
        <v>359</v>
      </c>
      <c r="AP3" s="27" t="s">
        <v>89</v>
      </c>
      <c r="AQ3" s="27" t="s">
        <v>90</v>
      </c>
      <c r="AR3" s="50" t="s">
        <v>44</v>
      </c>
      <c r="AS3" s="29" t="s">
        <v>91</v>
      </c>
      <c r="AT3" s="29" t="s">
        <v>92</v>
      </c>
      <c r="AU3" s="29" t="s">
        <v>93</v>
      </c>
      <c r="AV3" s="29" t="s">
        <v>94</v>
      </c>
      <c r="AW3" s="29" t="s">
        <v>95</v>
      </c>
      <c r="AX3" s="29" t="s">
        <v>96</v>
      </c>
      <c r="AY3" s="29" t="s">
        <v>97</v>
      </c>
      <c r="AZ3" s="29" t="s">
        <v>98</v>
      </c>
      <c r="BA3" s="29" t="s">
        <v>99</v>
      </c>
      <c r="BB3" s="51" t="s">
        <v>100</v>
      </c>
      <c r="BC3" s="30" t="s">
        <v>101</v>
      </c>
      <c r="BD3" s="30" t="s">
        <v>102</v>
      </c>
      <c r="BE3" s="30" t="s">
        <v>98</v>
      </c>
      <c r="BF3" s="30" t="s">
        <v>99</v>
      </c>
      <c r="BG3" s="31" t="s">
        <v>91</v>
      </c>
      <c r="BH3" s="31" t="s">
        <v>91</v>
      </c>
      <c r="BI3" s="27" t="s">
        <v>103</v>
      </c>
      <c r="BJ3" s="27" t="s">
        <v>104</v>
      </c>
      <c r="BK3" s="27" t="s">
        <v>103</v>
      </c>
      <c r="BL3" s="27" t="s">
        <v>104</v>
      </c>
    </row>
    <row r="4" spans="1:64" s="37" customFormat="1" x14ac:dyDescent="0.2">
      <c r="A4" s="6">
        <v>1</v>
      </c>
      <c r="B4" s="34" t="s">
        <v>106</v>
      </c>
      <c r="C4" s="34" t="s">
        <v>105</v>
      </c>
      <c r="D4" s="41" t="s">
        <v>339</v>
      </c>
      <c r="E4" s="36" t="s">
        <v>339</v>
      </c>
      <c r="F4" s="36" t="s">
        <v>339</v>
      </c>
      <c r="G4" s="36" t="s">
        <v>339</v>
      </c>
      <c r="H4" s="36" t="s">
        <v>339</v>
      </c>
      <c r="I4" s="36" t="s">
        <v>339</v>
      </c>
      <c r="J4" s="36" t="s">
        <v>339</v>
      </c>
      <c r="K4" s="36" t="s">
        <v>339</v>
      </c>
      <c r="L4" s="36" t="s">
        <v>339</v>
      </c>
      <c r="M4" s="36" t="s">
        <v>339</v>
      </c>
      <c r="N4" s="36" t="s">
        <v>339</v>
      </c>
      <c r="O4" s="36" t="s">
        <v>339</v>
      </c>
      <c r="P4" s="36" t="s">
        <v>339</v>
      </c>
      <c r="Q4" s="36" t="s">
        <v>339</v>
      </c>
      <c r="R4" s="36" t="s">
        <v>339</v>
      </c>
      <c r="S4" s="36" t="s">
        <v>339</v>
      </c>
      <c r="T4" s="36" t="s">
        <v>339</v>
      </c>
      <c r="U4" s="36" t="s">
        <v>339</v>
      </c>
      <c r="V4" s="36" t="s">
        <v>339</v>
      </c>
      <c r="W4" s="36" t="s">
        <v>339</v>
      </c>
      <c r="X4" s="36" t="s">
        <v>339</v>
      </c>
      <c r="Y4" s="36" t="s">
        <v>339</v>
      </c>
      <c r="Z4" s="36" t="s">
        <v>339</v>
      </c>
      <c r="AA4" s="36" t="s">
        <v>339</v>
      </c>
      <c r="AB4" s="36" t="s">
        <v>339</v>
      </c>
      <c r="AC4" s="36" t="s">
        <v>339</v>
      </c>
      <c r="AD4" s="36" t="s">
        <v>339</v>
      </c>
      <c r="AE4" s="36" t="s">
        <v>339</v>
      </c>
      <c r="AF4" s="36" t="s">
        <v>339</v>
      </c>
      <c r="AG4" s="36" t="s">
        <v>339</v>
      </c>
      <c r="AH4" s="36" t="s">
        <v>339</v>
      </c>
      <c r="AI4" s="36" t="s">
        <v>339</v>
      </c>
      <c r="AJ4" s="36" t="s">
        <v>339</v>
      </c>
      <c r="AK4" s="36" t="s">
        <v>339</v>
      </c>
      <c r="AL4" s="36" t="s">
        <v>339</v>
      </c>
      <c r="AM4" s="36" t="s">
        <v>339</v>
      </c>
      <c r="AN4" s="36" t="s">
        <v>339</v>
      </c>
      <c r="AO4" s="36" t="s">
        <v>339</v>
      </c>
      <c r="AP4" s="36" t="s">
        <v>339</v>
      </c>
      <c r="AQ4" s="36" t="s">
        <v>339</v>
      </c>
      <c r="AR4" s="36" t="s">
        <v>339</v>
      </c>
      <c r="AS4" s="36" t="s">
        <v>339</v>
      </c>
      <c r="AT4" s="36" t="s">
        <v>339</v>
      </c>
      <c r="AU4" s="36" t="s">
        <v>339</v>
      </c>
      <c r="AV4" s="36" t="s">
        <v>339</v>
      </c>
      <c r="AW4" s="36" t="s">
        <v>339</v>
      </c>
      <c r="AX4" s="36" t="s">
        <v>339</v>
      </c>
      <c r="AY4" s="36" t="s">
        <v>339</v>
      </c>
      <c r="AZ4" s="36" t="s">
        <v>339</v>
      </c>
      <c r="BA4" s="36" t="s">
        <v>339</v>
      </c>
      <c r="BB4" s="36" t="s">
        <v>339</v>
      </c>
      <c r="BC4" s="36" t="s">
        <v>339</v>
      </c>
      <c r="BD4" s="36" t="s">
        <v>339</v>
      </c>
      <c r="BE4" s="36" t="s">
        <v>339</v>
      </c>
      <c r="BF4" s="36" t="s">
        <v>339</v>
      </c>
      <c r="BG4" s="36" t="s">
        <v>339</v>
      </c>
      <c r="BH4" s="36" t="s">
        <v>339</v>
      </c>
      <c r="BI4" s="36" t="s">
        <v>339</v>
      </c>
      <c r="BJ4" s="36" t="s">
        <v>339</v>
      </c>
      <c r="BK4" s="36" t="s">
        <v>339</v>
      </c>
      <c r="BL4" s="36" t="s">
        <v>339</v>
      </c>
    </row>
    <row r="5" spans="1:64" s="37" customFormat="1" x14ac:dyDescent="0.2">
      <c r="A5" s="35">
        <v>2</v>
      </c>
      <c r="B5" s="34" t="s">
        <v>106</v>
      </c>
      <c r="C5" s="34" t="s">
        <v>107</v>
      </c>
      <c r="D5" s="41" t="s">
        <v>339</v>
      </c>
      <c r="E5" s="36" t="s">
        <v>339</v>
      </c>
      <c r="F5" s="36" t="s">
        <v>339</v>
      </c>
      <c r="G5" s="36" t="s">
        <v>339</v>
      </c>
      <c r="H5" s="36" t="s">
        <v>339</v>
      </c>
      <c r="I5" s="36" t="s">
        <v>339</v>
      </c>
      <c r="J5" s="36" t="s">
        <v>339</v>
      </c>
      <c r="K5" s="36" t="s">
        <v>339</v>
      </c>
      <c r="L5" s="36" t="s">
        <v>339</v>
      </c>
      <c r="M5" s="36" t="s">
        <v>339</v>
      </c>
      <c r="N5" s="36" t="s">
        <v>339</v>
      </c>
      <c r="O5" s="36" t="s">
        <v>339</v>
      </c>
      <c r="P5" s="36" t="s">
        <v>339</v>
      </c>
      <c r="Q5" s="36" t="s">
        <v>339</v>
      </c>
      <c r="R5" s="36" t="s">
        <v>339</v>
      </c>
      <c r="S5" s="36" t="s">
        <v>339</v>
      </c>
      <c r="T5" s="36" t="s">
        <v>339</v>
      </c>
      <c r="U5" s="36" t="s">
        <v>339</v>
      </c>
      <c r="V5" s="36" t="s">
        <v>339</v>
      </c>
      <c r="W5" s="36" t="s">
        <v>339</v>
      </c>
      <c r="X5" s="36" t="s">
        <v>339</v>
      </c>
      <c r="Y5" s="36" t="s">
        <v>339</v>
      </c>
      <c r="Z5" s="36" t="s">
        <v>339</v>
      </c>
      <c r="AA5" s="36" t="s">
        <v>339</v>
      </c>
      <c r="AB5" s="36" t="s">
        <v>339</v>
      </c>
      <c r="AC5" s="36" t="s">
        <v>339</v>
      </c>
      <c r="AD5" s="36" t="s">
        <v>339</v>
      </c>
      <c r="AE5" s="36" t="s">
        <v>339</v>
      </c>
      <c r="AF5" s="36" t="s">
        <v>339</v>
      </c>
      <c r="AG5" s="36" t="s">
        <v>339</v>
      </c>
      <c r="AH5" s="36" t="s">
        <v>339</v>
      </c>
      <c r="AI5" s="36" t="s">
        <v>339</v>
      </c>
      <c r="AJ5" s="36" t="s">
        <v>339</v>
      </c>
      <c r="AK5" s="36" t="s">
        <v>339</v>
      </c>
      <c r="AL5" s="36" t="s">
        <v>339</v>
      </c>
      <c r="AM5" s="36" t="s">
        <v>339</v>
      </c>
      <c r="AN5" s="36" t="s">
        <v>339</v>
      </c>
      <c r="AO5" s="36" t="s">
        <v>339</v>
      </c>
      <c r="AP5" s="36" t="s">
        <v>339</v>
      </c>
      <c r="AQ5" s="36" t="s">
        <v>339</v>
      </c>
      <c r="AR5" s="36" t="s">
        <v>339</v>
      </c>
      <c r="AS5" s="36" t="s">
        <v>339</v>
      </c>
      <c r="AT5" s="36" t="s">
        <v>339</v>
      </c>
      <c r="AU5" s="36" t="s">
        <v>339</v>
      </c>
      <c r="AV5" s="36" t="s">
        <v>339</v>
      </c>
      <c r="AW5" s="36" t="s">
        <v>339</v>
      </c>
      <c r="AX5" s="36" t="s">
        <v>339</v>
      </c>
      <c r="AY5" s="36" t="s">
        <v>339</v>
      </c>
      <c r="AZ5" s="36" t="s">
        <v>339</v>
      </c>
      <c r="BA5" s="36" t="s">
        <v>339</v>
      </c>
      <c r="BB5" s="36" t="s">
        <v>339</v>
      </c>
      <c r="BC5" s="36" t="s">
        <v>339</v>
      </c>
      <c r="BD5" s="36" t="s">
        <v>339</v>
      </c>
      <c r="BE5" s="36" t="s">
        <v>339</v>
      </c>
      <c r="BF5" s="36" t="s">
        <v>339</v>
      </c>
      <c r="BG5" s="36" t="s">
        <v>339</v>
      </c>
      <c r="BH5" s="36" t="s">
        <v>339</v>
      </c>
      <c r="BI5" s="36" t="s">
        <v>339</v>
      </c>
      <c r="BJ5" s="36" t="s">
        <v>339</v>
      </c>
      <c r="BK5" s="36" t="s">
        <v>339</v>
      </c>
      <c r="BL5" s="36" t="s">
        <v>339</v>
      </c>
    </row>
    <row r="6" spans="1:64" s="37" customFormat="1" x14ac:dyDescent="0.2">
      <c r="A6" s="6">
        <v>3</v>
      </c>
      <c r="B6" s="34" t="s">
        <v>106</v>
      </c>
      <c r="C6" s="34" t="s">
        <v>108</v>
      </c>
      <c r="D6" s="41" t="s">
        <v>339</v>
      </c>
      <c r="E6" s="36" t="s">
        <v>339</v>
      </c>
      <c r="F6" s="36" t="s">
        <v>339</v>
      </c>
      <c r="G6" s="36" t="s">
        <v>339</v>
      </c>
      <c r="H6" s="36" t="s">
        <v>339</v>
      </c>
      <c r="I6" s="36" t="s">
        <v>339</v>
      </c>
      <c r="J6" s="36" t="s">
        <v>339</v>
      </c>
      <c r="K6" s="36" t="s">
        <v>339</v>
      </c>
      <c r="L6" s="36" t="s">
        <v>339</v>
      </c>
      <c r="M6" s="36" t="s">
        <v>339</v>
      </c>
      <c r="N6" s="36" t="s">
        <v>339</v>
      </c>
      <c r="O6" s="36" t="s">
        <v>339</v>
      </c>
      <c r="P6" s="36" t="s">
        <v>339</v>
      </c>
      <c r="Q6" s="36" t="s">
        <v>339</v>
      </c>
      <c r="R6" s="36" t="s">
        <v>339</v>
      </c>
      <c r="S6" s="36" t="s">
        <v>339</v>
      </c>
      <c r="T6" s="36" t="s">
        <v>339</v>
      </c>
      <c r="U6" s="36" t="s">
        <v>339</v>
      </c>
      <c r="V6" s="36" t="s">
        <v>339</v>
      </c>
      <c r="W6" s="36" t="s">
        <v>339</v>
      </c>
      <c r="X6" s="36" t="s">
        <v>339</v>
      </c>
      <c r="Y6" s="36" t="s">
        <v>339</v>
      </c>
      <c r="Z6" s="36" t="s">
        <v>339</v>
      </c>
      <c r="AA6" s="36" t="s">
        <v>339</v>
      </c>
      <c r="AB6" s="36" t="s">
        <v>339</v>
      </c>
      <c r="AC6" s="36" t="s">
        <v>339</v>
      </c>
      <c r="AD6" s="36" t="s">
        <v>339</v>
      </c>
      <c r="AE6" s="36" t="s">
        <v>339</v>
      </c>
      <c r="AF6" s="36" t="s">
        <v>339</v>
      </c>
      <c r="AG6" s="36" t="s">
        <v>339</v>
      </c>
      <c r="AH6" s="36" t="s">
        <v>339</v>
      </c>
      <c r="AI6" s="36" t="s">
        <v>339</v>
      </c>
      <c r="AJ6" s="36" t="s">
        <v>339</v>
      </c>
      <c r="AK6" s="36" t="s">
        <v>339</v>
      </c>
      <c r="AL6" s="36" t="s">
        <v>339</v>
      </c>
      <c r="AM6" s="36" t="s">
        <v>339</v>
      </c>
      <c r="AN6" s="36" t="s">
        <v>339</v>
      </c>
      <c r="AO6" s="36" t="s">
        <v>339</v>
      </c>
      <c r="AP6" s="36" t="s">
        <v>339</v>
      </c>
      <c r="AQ6" s="36" t="s">
        <v>339</v>
      </c>
      <c r="AR6" s="36" t="s">
        <v>339</v>
      </c>
      <c r="AS6" s="36" t="s">
        <v>339</v>
      </c>
      <c r="AT6" s="36" t="s">
        <v>339</v>
      </c>
      <c r="AU6" s="36" t="s">
        <v>339</v>
      </c>
      <c r="AV6" s="36" t="s">
        <v>339</v>
      </c>
      <c r="AW6" s="36" t="s">
        <v>339</v>
      </c>
      <c r="AX6" s="36" t="s">
        <v>339</v>
      </c>
      <c r="AY6" s="36" t="s">
        <v>339</v>
      </c>
      <c r="AZ6" s="36" t="s">
        <v>339</v>
      </c>
      <c r="BA6" s="36" t="s">
        <v>339</v>
      </c>
      <c r="BB6" s="36" t="s">
        <v>339</v>
      </c>
      <c r="BC6" s="36" t="s">
        <v>339</v>
      </c>
      <c r="BD6" s="36" t="s">
        <v>339</v>
      </c>
      <c r="BE6" s="36" t="s">
        <v>339</v>
      </c>
      <c r="BF6" s="36" t="s">
        <v>339</v>
      </c>
      <c r="BG6" s="36" t="s">
        <v>339</v>
      </c>
      <c r="BH6" s="36" t="s">
        <v>339</v>
      </c>
      <c r="BI6" s="36" t="s">
        <v>339</v>
      </c>
      <c r="BJ6" s="36" t="s">
        <v>339</v>
      </c>
      <c r="BK6" s="36" t="s">
        <v>339</v>
      </c>
      <c r="BL6" s="36" t="s">
        <v>339</v>
      </c>
    </row>
    <row r="7" spans="1:64" s="37" customFormat="1" x14ac:dyDescent="0.2">
      <c r="A7" s="6">
        <v>4</v>
      </c>
      <c r="B7" s="34" t="s">
        <v>106</v>
      </c>
      <c r="C7" s="34" t="s">
        <v>109</v>
      </c>
      <c r="D7" s="41" t="s">
        <v>339</v>
      </c>
      <c r="E7" s="36" t="s">
        <v>339</v>
      </c>
      <c r="F7" s="36" t="s">
        <v>339</v>
      </c>
      <c r="G7" s="36" t="s">
        <v>339</v>
      </c>
      <c r="H7" s="36" t="s">
        <v>339</v>
      </c>
      <c r="I7" s="36" t="s">
        <v>339</v>
      </c>
      <c r="J7" s="36" t="s">
        <v>339</v>
      </c>
      <c r="K7" s="36" t="s">
        <v>339</v>
      </c>
      <c r="L7" s="36" t="s">
        <v>339</v>
      </c>
      <c r="M7" s="36" t="s">
        <v>339</v>
      </c>
      <c r="N7" s="36" t="s">
        <v>339</v>
      </c>
      <c r="O7" s="36" t="s">
        <v>339</v>
      </c>
      <c r="P7" s="36" t="s">
        <v>339</v>
      </c>
      <c r="Q7" s="36" t="s">
        <v>339</v>
      </c>
      <c r="R7" s="36" t="s">
        <v>339</v>
      </c>
      <c r="S7" s="36" t="s">
        <v>339</v>
      </c>
      <c r="T7" s="36" t="s">
        <v>339</v>
      </c>
      <c r="U7" s="36" t="s">
        <v>339</v>
      </c>
      <c r="V7" s="36" t="s">
        <v>339</v>
      </c>
      <c r="W7" s="36" t="s">
        <v>339</v>
      </c>
      <c r="X7" s="36" t="s">
        <v>339</v>
      </c>
      <c r="Y7" s="36" t="s">
        <v>339</v>
      </c>
      <c r="Z7" s="36" t="s">
        <v>339</v>
      </c>
      <c r="AA7" s="36" t="s">
        <v>339</v>
      </c>
      <c r="AB7" s="36" t="s">
        <v>339</v>
      </c>
      <c r="AC7" s="36" t="s">
        <v>339</v>
      </c>
      <c r="AD7" s="36" t="s">
        <v>339</v>
      </c>
      <c r="AE7" s="36" t="s">
        <v>339</v>
      </c>
      <c r="AF7" s="36" t="s">
        <v>339</v>
      </c>
      <c r="AG7" s="36" t="s">
        <v>339</v>
      </c>
      <c r="AH7" s="36" t="s">
        <v>339</v>
      </c>
      <c r="AI7" s="36" t="s">
        <v>339</v>
      </c>
      <c r="AJ7" s="36" t="s">
        <v>339</v>
      </c>
      <c r="AK7" s="36" t="s">
        <v>339</v>
      </c>
      <c r="AL7" s="36" t="s">
        <v>339</v>
      </c>
      <c r="AM7" s="36" t="s">
        <v>339</v>
      </c>
      <c r="AN7" s="36" t="s">
        <v>339</v>
      </c>
      <c r="AO7" s="36" t="s">
        <v>339</v>
      </c>
      <c r="AP7" s="36" t="s">
        <v>339</v>
      </c>
      <c r="AQ7" s="36" t="s">
        <v>339</v>
      </c>
      <c r="AR7" s="36" t="s">
        <v>339</v>
      </c>
      <c r="AS7" s="36" t="s">
        <v>339</v>
      </c>
      <c r="AT7" s="36" t="s">
        <v>339</v>
      </c>
      <c r="AU7" s="36" t="s">
        <v>339</v>
      </c>
      <c r="AV7" s="36" t="s">
        <v>339</v>
      </c>
      <c r="AW7" s="36" t="s">
        <v>339</v>
      </c>
      <c r="AX7" s="36" t="s">
        <v>339</v>
      </c>
      <c r="AY7" s="36" t="s">
        <v>339</v>
      </c>
      <c r="AZ7" s="36" t="s">
        <v>339</v>
      </c>
      <c r="BA7" s="36" t="s">
        <v>339</v>
      </c>
      <c r="BB7" s="36" t="s">
        <v>339</v>
      </c>
      <c r="BC7" s="36" t="s">
        <v>339</v>
      </c>
      <c r="BD7" s="36" t="s">
        <v>339</v>
      </c>
      <c r="BE7" s="36" t="s">
        <v>339</v>
      </c>
      <c r="BF7" s="36" t="s">
        <v>339</v>
      </c>
      <c r="BG7" s="36" t="s">
        <v>339</v>
      </c>
      <c r="BH7" s="36" t="s">
        <v>339</v>
      </c>
      <c r="BI7" s="36" t="s">
        <v>339</v>
      </c>
      <c r="BJ7" s="36" t="s">
        <v>339</v>
      </c>
      <c r="BK7" s="36" t="s">
        <v>339</v>
      </c>
      <c r="BL7" s="36" t="s">
        <v>339</v>
      </c>
    </row>
    <row r="8" spans="1:64" s="37" customFormat="1" x14ac:dyDescent="0.2">
      <c r="A8" s="6">
        <v>5</v>
      </c>
      <c r="B8" s="34" t="s">
        <v>106</v>
      </c>
      <c r="C8" s="34" t="s">
        <v>110</v>
      </c>
      <c r="D8" s="41" t="s">
        <v>339</v>
      </c>
      <c r="E8" s="36" t="s">
        <v>339</v>
      </c>
      <c r="F8" s="36" t="s">
        <v>339</v>
      </c>
      <c r="G8" s="36" t="s">
        <v>339</v>
      </c>
      <c r="H8" s="36" t="s">
        <v>339</v>
      </c>
      <c r="I8" s="36" t="s">
        <v>339</v>
      </c>
      <c r="J8" s="36" t="s">
        <v>339</v>
      </c>
      <c r="K8" s="36" t="s">
        <v>339</v>
      </c>
      <c r="L8" s="36" t="s">
        <v>339</v>
      </c>
      <c r="M8" s="36" t="s">
        <v>339</v>
      </c>
      <c r="N8" s="36" t="s">
        <v>339</v>
      </c>
      <c r="O8" s="36" t="s">
        <v>339</v>
      </c>
      <c r="P8" s="36" t="s">
        <v>339</v>
      </c>
      <c r="Q8" s="36" t="s">
        <v>339</v>
      </c>
      <c r="R8" s="36" t="s">
        <v>339</v>
      </c>
      <c r="S8" s="36" t="s">
        <v>339</v>
      </c>
      <c r="T8" s="36" t="s">
        <v>339</v>
      </c>
      <c r="U8" s="36" t="s">
        <v>339</v>
      </c>
      <c r="V8" s="36" t="s">
        <v>339</v>
      </c>
      <c r="W8" s="36" t="s">
        <v>339</v>
      </c>
      <c r="X8" s="36" t="s">
        <v>339</v>
      </c>
      <c r="Y8" s="36" t="s">
        <v>339</v>
      </c>
      <c r="Z8" s="36" t="s">
        <v>339</v>
      </c>
      <c r="AA8" s="36" t="s">
        <v>339</v>
      </c>
      <c r="AB8" s="36" t="s">
        <v>339</v>
      </c>
      <c r="AC8" s="36" t="s">
        <v>339</v>
      </c>
      <c r="AD8" s="36" t="s">
        <v>339</v>
      </c>
      <c r="AE8" s="36" t="s">
        <v>339</v>
      </c>
      <c r="AF8" s="36" t="s">
        <v>339</v>
      </c>
      <c r="AG8" s="36" t="s">
        <v>339</v>
      </c>
      <c r="AH8" s="36" t="s">
        <v>339</v>
      </c>
      <c r="AI8" s="36" t="s">
        <v>339</v>
      </c>
      <c r="AJ8" s="36" t="s">
        <v>339</v>
      </c>
      <c r="AK8" s="36" t="s">
        <v>339</v>
      </c>
      <c r="AL8" s="36" t="s">
        <v>339</v>
      </c>
      <c r="AM8" s="36" t="s">
        <v>339</v>
      </c>
      <c r="AN8" s="36" t="s">
        <v>339</v>
      </c>
      <c r="AO8" s="36" t="s">
        <v>339</v>
      </c>
      <c r="AP8" s="36" t="s">
        <v>339</v>
      </c>
      <c r="AQ8" s="36" t="s">
        <v>339</v>
      </c>
      <c r="AR8" s="36" t="s">
        <v>339</v>
      </c>
      <c r="AS8" s="36" t="s">
        <v>339</v>
      </c>
      <c r="AT8" s="36" t="s">
        <v>339</v>
      </c>
      <c r="AU8" s="36" t="s">
        <v>339</v>
      </c>
      <c r="AV8" s="36" t="s">
        <v>339</v>
      </c>
      <c r="AW8" s="36" t="s">
        <v>339</v>
      </c>
      <c r="AX8" s="36" t="s">
        <v>339</v>
      </c>
      <c r="AY8" s="36" t="s">
        <v>339</v>
      </c>
      <c r="AZ8" s="36" t="s">
        <v>339</v>
      </c>
      <c r="BA8" s="36" t="s">
        <v>339</v>
      </c>
      <c r="BB8" s="36" t="s">
        <v>339</v>
      </c>
      <c r="BC8" s="36" t="s">
        <v>339</v>
      </c>
      <c r="BD8" s="36" t="s">
        <v>339</v>
      </c>
      <c r="BE8" s="36" t="s">
        <v>339</v>
      </c>
      <c r="BF8" s="36" t="s">
        <v>339</v>
      </c>
      <c r="BG8" s="36" t="s">
        <v>339</v>
      </c>
      <c r="BH8" s="36" t="s">
        <v>339</v>
      </c>
      <c r="BI8" s="36" t="s">
        <v>339</v>
      </c>
      <c r="BJ8" s="36" t="s">
        <v>339</v>
      </c>
      <c r="BK8" s="36" t="s">
        <v>339</v>
      </c>
      <c r="BL8" s="36" t="s">
        <v>339</v>
      </c>
    </row>
    <row r="9" spans="1:64" s="37" customFormat="1" x14ac:dyDescent="0.2">
      <c r="A9" s="6">
        <v>6</v>
      </c>
      <c r="B9" s="34" t="s">
        <v>106</v>
      </c>
      <c r="C9" s="34" t="s">
        <v>111</v>
      </c>
      <c r="D9" s="41" t="s">
        <v>339</v>
      </c>
      <c r="E9" s="36" t="s">
        <v>339</v>
      </c>
      <c r="F9" s="36" t="s">
        <v>339</v>
      </c>
      <c r="G9" s="36" t="s">
        <v>339</v>
      </c>
      <c r="H9" s="36" t="s">
        <v>339</v>
      </c>
      <c r="I9" s="36" t="s">
        <v>339</v>
      </c>
      <c r="J9" s="36" t="s">
        <v>339</v>
      </c>
      <c r="K9" s="36" t="s">
        <v>339</v>
      </c>
      <c r="L9" s="36" t="s">
        <v>339</v>
      </c>
      <c r="M9" s="36" t="s">
        <v>339</v>
      </c>
      <c r="N9" s="36" t="s">
        <v>339</v>
      </c>
      <c r="O9" s="36" t="s">
        <v>339</v>
      </c>
      <c r="P9" s="36" t="s">
        <v>339</v>
      </c>
      <c r="Q9" s="36" t="s">
        <v>339</v>
      </c>
      <c r="R9" s="36" t="s">
        <v>339</v>
      </c>
      <c r="S9" s="36" t="s">
        <v>339</v>
      </c>
      <c r="T9" s="36" t="s">
        <v>339</v>
      </c>
      <c r="U9" s="36" t="s">
        <v>339</v>
      </c>
      <c r="V9" s="36" t="s">
        <v>339</v>
      </c>
      <c r="W9" s="36" t="s">
        <v>339</v>
      </c>
      <c r="X9" s="36" t="s">
        <v>339</v>
      </c>
      <c r="Y9" s="36" t="s">
        <v>339</v>
      </c>
      <c r="Z9" s="36" t="s">
        <v>339</v>
      </c>
      <c r="AA9" s="36" t="s">
        <v>339</v>
      </c>
      <c r="AB9" s="36" t="s">
        <v>339</v>
      </c>
      <c r="AC9" s="36" t="s">
        <v>339</v>
      </c>
      <c r="AD9" s="36" t="s">
        <v>339</v>
      </c>
      <c r="AE9" s="36" t="s">
        <v>339</v>
      </c>
      <c r="AF9" s="36" t="s">
        <v>339</v>
      </c>
      <c r="AG9" s="36" t="s">
        <v>339</v>
      </c>
      <c r="AH9" s="36" t="s">
        <v>339</v>
      </c>
      <c r="AI9" s="36" t="s">
        <v>339</v>
      </c>
      <c r="AJ9" s="36" t="s">
        <v>339</v>
      </c>
      <c r="AK9" s="36" t="s">
        <v>339</v>
      </c>
      <c r="AL9" s="36" t="s">
        <v>339</v>
      </c>
      <c r="AM9" s="36" t="s">
        <v>339</v>
      </c>
      <c r="AN9" s="36" t="s">
        <v>339</v>
      </c>
      <c r="AO9" s="36" t="s">
        <v>339</v>
      </c>
      <c r="AP9" s="36" t="s">
        <v>339</v>
      </c>
      <c r="AQ9" s="36" t="s">
        <v>339</v>
      </c>
      <c r="AR9" s="36" t="s">
        <v>339</v>
      </c>
      <c r="AS9" s="36" t="s">
        <v>339</v>
      </c>
      <c r="AT9" s="36" t="s">
        <v>339</v>
      </c>
      <c r="AU9" s="36" t="s">
        <v>339</v>
      </c>
      <c r="AV9" s="36" t="s">
        <v>339</v>
      </c>
      <c r="AW9" s="36" t="s">
        <v>339</v>
      </c>
      <c r="AX9" s="36" t="s">
        <v>339</v>
      </c>
      <c r="AY9" s="36" t="s">
        <v>339</v>
      </c>
      <c r="AZ9" s="36" t="s">
        <v>339</v>
      </c>
      <c r="BA9" s="36" t="s">
        <v>339</v>
      </c>
      <c r="BB9" s="36" t="s">
        <v>339</v>
      </c>
      <c r="BC9" s="36" t="s">
        <v>339</v>
      </c>
      <c r="BD9" s="36" t="s">
        <v>339</v>
      </c>
      <c r="BE9" s="36" t="s">
        <v>339</v>
      </c>
      <c r="BF9" s="36" t="s">
        <v>339</v>
      </c>
      <c r="BG9" s="36" t="s">
        <v>339</v>
      </c>
      <c r="BH9" s="36" t="s">
        <v>339</v>
      </c>
      <c r="BI9" s="36" t="s">
        <v>339</v>
      </c>
      <c r="BJ9" s="36" t="s">
        <v>339</v>
      </c>
      <c r="BK9" s="36" t="s">
        <v>339</v>
      </c>
      <c r="BL9" s="36" t="s">
        <v>339</v>
      </c>
    </row>
    <row r="10" spans="1:64" s="37" customFormat="1" x14ac:dyDescent="0.2">
      <c r="A10" s="6">
        <v>7</v>
      </c>
      <c r="B10" s="34" t="s">
        <v>106</v>
      </c>
      <c r="C10" s="34" t="s">
        <v>112</v>
      </c>
      <c r="D10" s="41" t="s">
        <v>339</v>
      </c>
      <c r="E10" s="36" t="s">
        <v>339</v>
      </c>
      <c r="F10" s="36" t="s">
        <v>339</v>
      </c>
      <c r="G10" s="36" t="s">
        <v>339</v>
      </c>
      <c r="H10" s="36" t="s">
        <v>339</v>
      </c>
      <c r="I10" s="36" t="s">
        <v>339</v>
      </c>
      <c r="J10" s="36" t="s">
        <v>339</v>
      </c>
      <c r="K10" s="36" t="s">
        <v>339</v>
      </c>
      <c r="L10" s="36" t="s">
        <v>339</v>
      </c>
      <c r="M10" s="36" t="s">
        <v>339</v>
      </c>
      <c r="N10" s="36" t="s">
        <v>339</v>
      </c>
      <c r="O10" s="36" t="s">
        <v>339</v>
      </c>
      <c r="P10" s="36" t="s">
        <v>339</v>
      </c>
      <c r="Q10" s="36" t="s">
        <v>339</v>
      </c>
      <c r="R10" s="36" t="s">
        <v>339</v>
      </c>
      <c r="S10" s="36" t="s">
        <v>339</v>
      </c>
      <c r="T10" s="36" t="s">
        <v>339</v>
      </c>
      <c r="U10" s="36" t="s">
        <v>339</v>
      </c>
      <c r="V10" s="36" t="s">
        <v>339</v>
      </c>
      <c r="W10" s="36" t="s">
        <v>339</v>
      </c>
      <c r="X10" s="36" t="s">
        <v>339</v>
      </c>
      <c r="Y10" s="36" t="s">
        <v>339</v>
      </c>
      <c r="Z10" s="36" t="s">
        <v>339</v>
      </c>
      <c r="AA10" s="36" t="s">
        <v>339</v>
      </c>
      <c r="AB10" s="36" t="s">
        <v>339</v>
      </c>
      <c r="AC10" s="36" t="s">
        <v>339</v>
      </c>
      <c r="AD10" s="36" t="s">
        <v>339</v>
      </c>
      <c r="AE10" s="36" t="s">
        <v>339</v>
      </c>
      <c r="AF10" s="36" t="s">
        <v>339</v>
      </c>
      <c r="AG10" s="36" t="s">
        <v>339</v>
      </c>
      <c r="AH10" s="36" t="s">
        <v>339</v>
      </c>
      <c r="AI10" s="36" t="s">
        <v>339</v>
      </c>
      <c r="AJ10" s="36" t="s">
        <v>339</v>
      </c>
      <c r="AK10" s="36" t="s">
        <v>339</v>
      </c>
      <c r="AL10" s="36" t="s">
        <v>339</v>
      </c>
      <c r="AM10" s="36" t="s">
        <v>339</v>
      </c>
      <c r="AN10" s="36" t="s">
        <v>339</v>
      </c>
      <c r="AO10" s="36" t="s">
        <v>339</v>
      </c>
      <c r="AP10" s="36" t="s">
        <v>339</v>
      </c>
      <c r="AQ10" s="36" t="s">
        <v>339</v>
      </c>
      <c r="AR10" s="36" t="s">
        <v>339</v>
      </c>
      <c r="AS10" s="36" t="s">
        <v>339</v>
      </c>
      <c r="AT10" s="36" t="s">
        <v>339</v>
      </c>
      <c r="AU10" s="36" t="s">
        <v>339</v>
      </c>
      <c r="AV10" s="36" t="s">
        <v>339</v>
      </c>
      <c r="AW10" s="36" t="s">
        <v>339</v>
      </c>
      <c r="AX10" s="36" t="s">
        <v>339</v>
      </c>
      <c r="AY10" s="36" t="s">
        <v>339</v>
      </c>
      <c r="AZ10" s="36" t="s">
        <v>339</v>
      </c>
      <c r="BA10" s="36" t="s">
        <v>339</v>
      </c>
      <c r="BB10" s="36" t="s">
        <v>339</v>
      </c>
      <c r="BC10" s="36" t="s">
        <v>339</v>
      </c>
      <c r="BD10" s="36" t="s">
        <v>339</v>
      </c>
      <c r="BE10" s="36" t="s">
        <v>339</v>
      </c>
      <c r="BF10" s="36" t="s">
        <v>339</v>
      </c>
      <c r="BG10" s="36" t="s">
        <v>339</v>
      </c>
      <c r="BH10" s="36" t="s">
        <v>339</v>
      </c>
      <c r="BI10" s="36" t="s">
        <v>339</v>
      </c>
      <c r="BJ10" s="36" t="s">
        <v>339</v>
      </c>
      <c r="BK10" s="36" t="s">
        <v>339</v>
      </c>
      <c r="BL10" s="36" t="s">
        <v>339</v>
      </c>
    </row>
    <row r="11" spans="1:64" s="37" customFormat="1" x14ac:dyDescent="0.2">
      <c r="A11" s="6">
        <v>8</v>
      </c>
      <c r="B11" s="34" t="s">
        <v>106</v>
      </c>
      <c r="C11" s="34" t="s">
        <v>113</v>
      </c>
      <c r="D11" s="41" t="s">
        <v>339</v>
      </c>
      <c r="E11" s="36" t="s">
        <v>339</v>
      </c>
      <c r="F11" s="36" t="s">
        <v>339</v>
      </c>
      <c r="G11" s="36" t="s">
        <v>339</v>
      </c>
      <c r="H11" s="36" t="s">
        <v>339</v>
      </c>
      <c r="I11" s="36" t="s">
        <v>339</v>
      </c>
      <c r="J11" s="36" t="s">
        <v>339</v>
      </c>
      <c r="K11" s="36" t="s">
        <v>339</v>
      </c>
      <c r="L11" s="36" t="s">
        <v>339</v>
      </c>
      <c r="M11" s="36" t="s">
        <v>339</v>
      </c>
      <c r="N11" s="36" t="s">
        <v>339</v>
      </c>
      <c r="O11" s="36" t="s">
        <v>339</v>
      </c>
      <c r="P11" s="36" t="s">
        <v>339</v>
      </c>
      <c r="Q11" s="36" t="s">
        <v>339</v>
      </c>
      <c r="R11" s="36" t="s">
        <v>339</v>
      </c>
      <c r="S11" s="36" t="s">
        <v>339</v>
      </c>
      <c r="T11" s="36" t="s">
        <v>339</v>
      </c>
      <c r="U11" s="36" t="s">
        <v>339</v>
      </c>
      <c r="V11" s="36" t="s">
        <v>339</v>
      </c>
      <c r="W11" s="36" t="s">
        <v>339</v>
      </c>
      <c r="X11" s="36" t="s">
        <v>339</v>
      </c>
      <c r="Y11" s="36" t="s">
        <v>339</v>
      </c>
      <c r="Z11" s="36" t="s">
        <v>339</v>
      </c>
      <c r="AA11" s="36" t="s">
        <v>339</v>
      </c>
      <c r="AB11" s="36" t="s">
        <v>339</v>
      </c>
      <c r="AC11" s="36" t="s">
        <v>339</v>
      </c>
      <c r="AD11" s="36" t="s">
        <v>339</v>
      </c>
      <c r="AE11" s="36" t="s">
        <v>339</v>
      </c>
      <c r="AF11" s="36" t="s">
        <v>339</v>
      </c>
      <c r="AG11" s="36" t="s">
        <v>339</v>
      </c>
      <c r="AH11" s="36" t="s">
        <v>339</v>
      </c>
      <c r="AI11" s="36" t="s">
        <v>339</v>
      </c>
      <c r="AJ11" s="36" t="s">
        <v>339</v>
      </c>
      <c r="AK11" s="36" t="s">
        <v>339</v>
      </c>
      <c r="AL11" s="36" t="s">
        <v>339</v>
      </c>
      <c r="AM11" s="36" t="s">
        <v>339</v>
      </c>
      <c r="AN11" s="36" t="s">
        <v>339</v>
      </c>
      <c r="AO11" s="36" t="s">
        <v>339</v>
      </c>
      <c r="AP11" s="36" t="s">
        <v>339</v>
      </c>
      <c r="AQ11" s="36" t="s">
        <v>339</v>
      </c>
      <c r="AR11" s="36" t="s">
        <v>339</v>
      </c>
      <c r="AS11" s="36" t="s">
        <v>339</v>
      </c>
      <c r="AT11" s="36" t="s">
        <v>339</v>
      </c>
      <c r="AU11" s="36" t="s">
        <v>339</v>
      </c>
      <c r="AV11" s="36" t="s">
        <v>339</v>
      </c>
      <c r="AW11" s="36" t="s">
        <v>339</v>
      </c>
      <c r="AX11" s="36" t="s">
        <v>339</v>
      </c>
      <c r="AY11" s="36" t="s">
        <v>339</v>
      </c>
      <c r="AZ11" s="36" t="s">
        <v>339</v>
      </c>
      <c r="BA11" s="36" t="s">
        <v>339</v>
      </c>
      <c r="BB11" s="36" t="s">
        <v>339</v>
      </c>
      <c r="BC11" s="36" t="s">
        <v>339</v>
      </c>
      <c r="BD11" s="36" t="s">
        <v>339</v>
      </c>
      <c r="BE11" s="36" t="s">
        <v>339</v>
      </c>
      <c r="BF11" s="36" t="s">
        <v>339</v>
      </c>
      <c r="BG11" s="36" t="s">
        <v>339</v>
      </c>
      <c r="BH11" s="36" t="s">
        <v>339</v>
      </c>
      <c r="BI11" s="36" t="s">
        <v>339</v>
      </c>
      <c r="BJ11" s="36" t="s">
        <v>339</v>
      </c>
      <c r="BK11" s="36" t="s">
        <v>339</v>
      </c>
      <c r="BL11" s="36" t="s">
        <v>339</v>
      </c>
    </row>
    <row r="12" spans="1:64" s="37" customFormat="1" x14ac:dyDescent="0.2">
      <c r="A12" s="6">
        <v>9</v>
      </c>
      <c r="B12" s="34" t="s">
        <v>106</v>
      </c>
      <c r="C12" s="34" t="s">
        <v>114</v>
      </c>
      <c r="D12" s="41" t="s">
        <v>339</v>
      </c>
      <c r="E12" s="36" t="s">
        <v>339</v>
      </c>
      <c r="F12" s="36" t="s">
        <v>339</v>
      </c>
      <c r="G12" s="36" t="s">
        <v>339</v>
      </c>
      <c r="H12" s="36" t="s">
        <v>339</v>
      </c>
      <c r="I12" s="36" t="s">
        <v>339</v>
      </c>
      <c r="J12" s="36" t="s">
        <v>339</v>
      </c>
      <c r="K12" s="36" t="s">
        <v>339</v>
      </c>
      <c r="L12" s="36" t="s">
        <v>339</v>
      </c>
      <c r="M12" s="36" t="s">
        <v>339</v>
      </c>
      <c r="N12" s="36" t="s">
        <v>339</v>
      </c>
      <c r="O12" s="36" t="s">
        <v>339</v>
      </c>
      <c r="P12" s="36" t="s">
        <v>339</v>
      </c>
      <c r="Q12" s="36" t="s">
        <v>339</v>
      </c>
      <c r="R12" s="36" t="s">
        <v>339</v>
      </c>
      <c r="S12" s="36" t="s">
        <v>339</v>
      </c>
      <c r="T12" s="36" t="s">
        <v>339</v>
      </c>
      <c r="U12" s="36" t="s">
        <v>339</v>
      </c>
      <c r="V12" s="36" t="s">
        <v>339</v>
      </c>
      <c r="W12" s="36" t="s">
        <v>339</v>
      </c>
      <c r="X12" s="36" t="s">
        <v>339</v>
      </c>
      <c r="Y12" s="36" t="s">
        <v>339</v>
      </c>
      <c r="Z12" s="36" t="s">
        <v>339</v>
      </c>
      <c r="AA12" s="36" t="s">
        <v>339</v>
      </c>
      <c r="AB12" s="36" t="s">
        <v>339</v>
      </c>
      <c r="AC12" s="36" t="s">
        <v>339</v>
      </c>
      <c r="AD12" s="36" t="s">
        <v>339</v>
      </c>
      <c r="AE12" s="36" t="s">
        <v>339</v>
      </c>
      <c r="AF12" s="36" t="s">
        <v>339</v>
      </c>
      <c r="AG12" s="36" t="s">
        <v>339</v>
      </c>
      <c r="AH12" s="36" t="s">
        <v>339</v>
      </c>
      <c r="AI12" s="36" t="s">
        <v>339</v>
      </c>
      <c r="AJ12" s="36" t="s">
        <v>339</v>
      </c>
      <c r="AK12" s="36" t="s">
        <v>339</v>
      </c>
      <c r="AL12" s="36" t="s">
        <v>339</v>
      </c>
      <c r="AM12" s="36" t="s">
        <v>339</v>
      </c>
      <c r="AN12" s="36" t="s">
        <v>339</v>
      </c>
      <c r="AO12" s="36" t="s">
        <v>339</v>
      </c>
      <c r="AP12" s="36" t="s">
        <v>339</v>
      </c>
      <c r="AQ12" s="36" t="s">
        <v>339</v>
      </c>
      <c r="AR12" s="36" t="s">
        <v>339</v>
      </c>
      <c r="AS12" s="36" t="s">
        <v>339</v>
      </c>
      <c r="AT12" s="36" t="s">
        <v>339</v>
      </c>
      <c r="AU12" s="36" t="s">
        <v>339</v>
      </c>
      <c r="AV12" s="36" t="s">
        <v>339</v>
      </c>
      <c r="AW12" s="36" t="s">
        <v>339</v>
      </c>
      <c r="AX12" s="36" t="s">
        <v>339</v>
      </c>
      <c r="AY12" s="36" t="s">
        <v>339</v>
      </c>
      <c r="AZ12" s="36" t="s">
        <v>339</v>
      </c>
      <c r="BA12" s="36" t="s">
        <v>339</v>
      </c>
      <c r="BB12" s="36" t="s">
        <v>339</v>
      </c>
      <c r="BC12" s="36" t="s">
        <v>339</v>
      </c>
      <c r="BD12" s="36" t="s">
        <v>339</v>
      </c>
      <c r="BE12" s="36" t="s">
        <v>339</v>
      </c>
      <c r="BF12" s="36" t="s">
        <v>339</v>
      </c>
      <c r="BG12" s="36" t="s">
        <v>339</v>
      </c>
      <c r="BH12" s="36" t="s">
        <v>339</v>
      </c>
      <c r="BI12" s="36" t="s">
        <v>339</v>
      </c>
      <c r="BJ12" s="36" t="s">
        <v>339</v>
      </c>
      <c r="BK12" s="36" t="s">
        <v>339</v>
      </c>
      <c r="BL12" s="36" t="s">
        <v>339</v>
      </c>
    </row>
    <row r="13" spans="1:64" s="37" customFormat="1" x14ac:dyDescent="0.2">
      <c r="A13" s="6">
        <v>10</v>
      </c>
      <c r="B13" s="34" t="s">
        <v>106</v>
      </c>
      <c r="C13" s="34" t="s">
        <v>115</v>
      </c>
      <c r="D13" s="41" t="s">
        <v>339</v>
      </c>
      <c r="E13" s="36" t="s">
        <v>339</v>
      </c>
      <c r="F13" s="36" t="s">
        <v>339</v>
      </c>
      <c r="G13" s="36" t="s">
        <v>339</v>
      </c>
      <c r="H13" s="36" t="s">
        <v>339</v>
      </c>
      <c r="I13" s="36" t="s">
        <v>339</v>
      </c>
      <c r="J13" s="36" t="s">
        <v>339</v>
      </c>
      <c r="K13" s="36" t="s">
        <v>339</v>
      </c>
      <c r="L13" s="36" t="s">
        <v>339</v>
      </c>
      <c r="M13" s="36" t="s">
        <v>339</v>
      </c>
      <c r="N13" s="36" t="s">
        <v>339</v>
      </c>
      <c r="O13" s="36" t="s">
        <v>339</v>
      </c>
      <c r="P13" s="36" t="s">
        <v>339</v>
      </c>
      <c r="Q13" s="36" t="s">
        <v>339</v>
      </c>
      <c r="R13" s="36" t="s">
        <v>339</v>
      </c>
      <c r="S13" s="36" t="s">
        <v>339</v>
      </c>
      <c r="T13" s="36" t="s">
        <v>339</v>
      </c>
      <c r="U13" s="36" t="s">
        <v>339</v>
      </c>
      <c r="V13" s="36" t="s">
        <v>339</v>
      </c>
      <c r="W13" s="36" t="s">
        <v>339</v>
      </c>
      <c r="X13" s="36" t="s">
        <v>339</v>
      </c>
      <c r="Y13" s="36" t="s">
        <v>339</v>
      </c>
      <c r="Z13" s="36" t="s">
        <v>339</v>
      </c>
      <c r="AA13" s="36" t="s">
        <v>339</v>
      </c>
      <c r="AB13" s="36" t="s">
        <v>339</v>
      </c>
      <c r="AC13" s="36" t="s">
        <v>339</v>
      </c>
      <c r="AD13" s="36" t="s">
        <v>339</v>
      </c>
      <c r="AE13" s="36" t="s">
        <v>339</v>
      </c>
      <c r="AF13" s="36" t="s">
        <v>339</v>
      </c>
      <c r="AG13" s="36" t="s">
        <v>339</v>
      </c>
      <c r="AH13" s="36" t="s">
        <v>339</v>
      </c>
      <c r="AI13" s="36" t="s">
        <v>339</v>
      </c>
      <c r="AJ13" s="36" t="s">
        <v>339</v>
      </c>
      <c r="AK13" s="36" t="s">
        <v>339</v>
      </c>
      <c r="AL13" s="36" t="s">
        <v>339</v>
      </c>
      <c r="AM13" s="36" t="s">
        <v>339</v>
      </c>
      <c r="AN13" s="36" t="s">
        <v>339</v>
      </c>
      <c r="AO13" s="36" t="s">
        <v>339</v>
      </c>
      <c r="AP13" s="36" t="s">
        <v>339</v>
      </c>
      <c r="AQ13" s="36" t="s">
        <v>339</v>
      </c>
      <c r="AR13" s="36" t="s">
        <v>339</v>
      </c>
      <c r="AS13" s="36" t="s">
        <v>339</v>
      </c>
      <c r="AT13" s="36" t="s">
        <v>339</v>
      </c>
      <c r="AU13" s="36" t="s">
        <v>339</v>
      </c>
      <c r="AV13" s="36" t="s">
        <v>339</v>
      </c>
      <c r="AW13" s="36" t="s">
        <v>339</v>
      </c>
      <c r="AX13" s="36" t="s">
        <v>339</v>
      </c>
      <c r="AY13" s="36" t="s">
        <v>339</v>
      </c>
      <c r="AZ13" s="36" t="s">
        <v>339</v>
      </c>
      <c r="BA13" s="36" t="s">
        <v>339</v>
      </c>
      <c r="BB13" s="36" t="s">
        <v>339</v>
      </c>
      <c r="BC13" s="36" t="s">
        <v>339</v>
      </c>
      <c r="BD13" s="36" t="s">
        <v>339</v>
      </c>
      <c r="BE13" s="36" t="s">
        <v>339</v>
      </c>
      <c r="BF13" s="36" t="s">
        <v>339</v>
      </c>
      <c r="BG13" s="36" t="s">
        <v>339</v>
      </c>
      <c r="BH13" s="36" t="s">
        <v>339</v>
      </c>
      <c r="BI13" s="36" t="s">
        <v>339</v>
      </c>
      <c r="BJ13" s="36" t="s">
        <v>339</v>
      </c>
      <c r="BK13" s="36" t="s">
        <v>339</v>
      </c>
      <c r="BL13" s="36" t="s">
        <v>339</v>
      </c>
    </row>
    <row r="14" spans="1:64" s="37" customFormat="1" x14ac:dyDescent="0.2">
      <c r="A14" s="6">
        <v>11</v>
      </c>
      <c r="B14" s="34" t="s">
        <v>106</v>
      </c>
      <c r="C14" s="34" t="s">
        <v>116</v>
      </c>
      <c r="D14" s="41" t="s">
        <v>339</v>
      </c>
      <c r="E14" s="36" t="s">
        <v>339</v>
      </c>
      <c r="F14" s="36" t="s">
        <v>339</v>
      </c>
      <c r="G14" s="36" t="s">
        <v>339</v>
      </c>
      <c r="H14" s="36" t="s">
        <v>339</v>
      </c>
      <c r="I14" s="36" t="s">
        <v>339</v>
      </c>
      <c r="J14" s="36" t="s">
        <v>339</v>
      </c>
      <c r="K14" s="36" t="s">
        <v>339</v>
      </c>
      <c r="L14" s="36" t="s">
        <v>339</v>
      </c>
      <c r="M14" s="36" t="s">
        <v>339</v>
      </c>
      <c r="N14" s="36" t="s">
        <v>339</v>
      </c>
      <c r="O14" s="36" t="s">
        <v>339</v>
      </c>
      <c r="P14" s="36" t="s">
        <v>339</v>
      </c>
      <c r="Q14" s="36" t="s">
        <v>339</v>
      </c>
      <c r="R14" s="36" t="s">
        <v>339</v>
      </c>
      <c r="S14" s="36" t="s">
        <v>339</v>
      </c>
      <c r="T14" s="36" t="s">
        <v>339</v>
      </c>
      <c r="U14" s="36" t="s">
        <v>339</v>
      </c>
      <c r="V14" s="36" t="s">
        <v>339</v>
      </c>
      <c r="W14" s="36" t="s">
        <v>339</v>
      </c>
      <c r="X14" s="36" t="s">
        <v>339</v>
      </c>
      <c r="Y14" s="36" t="s">
        <v>339</v>
      </c>
      <c r="Z14" s="36" t="s">
        <v>339</v>
      </c>
      <c r="AA14" s="36" t="s">
        <v>339</v>
      </c>
      <c r="AB14" s="36" t="s">
        <v>339</v>
      </c>
      <c r="AC14" s="36" t="s">
        <v>339</v>
      </c>
      <c r="AD14" s="36" t="s">
        <v>339</v>
      </c>
      <c r="AE14" s="36" t="s">
        <v>339</v>
      </c>
      <c r="AF14" s="36" t="s">
        <v>339</v>
      </c>
      <c r="AG14" s="36" t="s">
        <v>339</v>
      </c>
      <c r="AH14" s="36" t="s">
        <v>339</v>
      </c>
      <c r="AI14" s="36" t="s">
        <v>339</v>
      </c>
      <c r="AJ14" s="36" t="s">
        <v>339</v>
      </c>
      <c r="AK14" s="36" t="s">
        <v>339</v>
      </c>
      <c r="AL14" s="36" t="s">
        <v>339</v>
      </c>
      <c r="AM14" s="36" t="s">
        <v>339</v>
      </c>
      <c r="AN14" s="36" t="s">
        <v>339</v>
      </c>
      <c r="AO14" s="36" t="s">
        <v>339</v>
      </c>
      <c r="AP14" s="36" t="s">
        <v>339</v>
      </c>
      <c r="AQ14" s="36" t="s">
        <v>339</v>
      </c>
      <c r="AR14" s="36" t="s">
        <v>339</v>
      </c>
      <c r="AS14" s="36" t="s">
        <v>339</v>
      </c>
      <c r="AT14" s="36" t="s">
        <v>339</v>
      </c>
      <c r="AU14" s="36" t="s">
        <v>339</v>
      </c>
      <c r="AV14" s="36" t="s">
        <v>339</v>
      </c>
      <c r="AW14" s="36" t="s">
        <v>339</v>
      </c>
      <c r="AX14" s="36" t="s">
        <v>339</v>
      </c>
      <c r="AY14" s="36" t="s">
        <v>339</v>
      </c>
      <c r="AZ14" s="36" t="s">
        <v>339</v>
      </c>
      <c r="BA14" s="36" t="s">
        <v>339</v>
      </c>
      <c r="BB14" s="36" t="s">
        <v>339</v>
      </c>
      <c r="BC14" s="36" t="s">
        <v>339</v>
      </c>
      <c r="BD14" s="36" t="s">
        <v>339</v>
      </c>
      <c r="BE14" s="36" t="s">
        <v>339</v>
      </c>
      <c r="BF14" s="36" t="s">
        <v>339</v>
      </c>
      <c r="BG14" s="36" t="s">
        <v>339</v>
      </c>
      <c r="BH14" s="36" t="s">
        <v>339</v>
      </c>
      <c r="BI14" s="36" t="s">
        <v>339</v>
      </c>
      <c r="BJ14" s="36" t="s">
        <v>339</v>
      </c>
      <c r="BK14" s="36" t="s">
        <v>339</v>
      </c>
      <c r="BL14" s="36" t="s">
        <v>339</v>
      </c>
    </row>
    <row r="15" spans="1:64" s="37" customFormat="1" x14ac:dyDescent="0.2">
      <c r="A15" s="6">
        <v>12</v>
      </c>
      <c r="B15" s="34" t="s">
        <v>106</v>
      </c>
      <c r="C15" s="34" t="s">
        <v>117</v>
      </c>
      <c r="D15" s="41" t="s">
        <v>339</v>
      </c>
      <c r="E15" s="36" t="s">
        <v>339</v>
      </c>
      <c r="F15" s="36" t="s">
        <v>339</v>
      </c>
      <c r="G15" s="36" t="s">
        <v>339</v>
      </c>
      <c r="H15" s="36" t="s">
        <v>339</v>
      </c>
      <c r="I15" s="36" t="s">
        <v>339</v>
      </c>
      <c r="J15" s="36" t="s">
        <v>339</v>
      </c>
      <c r="K15" s="36" t="s">
        <v>339</v>
      </c>
      <c r="L15" s="36" t="s">
        <v>339</v>
      </c>
      <c r="M15" s="36" t="s">
        <v>339</v>
      </c>
      <c r="N15" s="36" t="s">
        <v>339</v>
      </c>
      <c r="O15" s="36" t="s">
        <v>339</v>
      </c>
      <c r="P15" s="36" t="s">
        <v>339</v>
      </c>
      <c r="Q15" s="36" t="s">
        <v>339</v>
      </c>
      <c r="R15" s="36" t="s">
        <v>339</v>
      </c>
      <c r="S15" s="36" t="s">
        <v>339</v>
      </c>
      <c r="T15" s="36" t="s">
        <v>339</v>
      </c>
      <c r="U15" s="36" t="s">
        <v>339</v>
      </c>
      <c r="V15" s="36" t="s">
        <v>339</v>
      </c>
      <c r="W15" s="36" t="s">
        <v>339</v>
      </c>
      <c r="X15" s="36" t="s">
        <v>339</v>
      </c>
      <c r="Y15" s="36" t="s">
        <v>339</v>
      </c>
      <c r="Z15" s="36" t="s">
        <v>339</v>
      </c>
      <c r="AA15" s="36" t="s">
        <v>339</v>
      </c>
      <c r="AB15" s="36" t="s">
        <v>339</v>
      </c>
      <c r="AC15" s="36" t="s">
        <v>339</v>
      </c>
      <c r="AD15" s="36" t="s">
        <v>339</v>
      </c>
      <c r="AE15" s="36" t="s">
        <v>339</v>
      </c>
      <c r="AF15" s="36" t="s">
        <v>339</v>
      </c>
      <c r="AG15" s="36" t="s">
        <v>339</v>
      </c>
      <c r="AH15" s="36" t="s">
        <v>339</v>
      </c>
      <c r="AI15" s="36" t="s">
        <v>339</v>
      </c>
      <c r="AJ15" s="36" t="s">
        <v>339</v>
      </c>
      <c r="AK15" s="36" t="s">
        <v>339</v>
      </c>
      <c r="AL15" s="36" t="s">
        <v>339</v>
      </c>
      <c r="AM15" s="36" t="s">
        <v>339</v>
      </c>
      <c r="AN15" s="36" t="s">
        <v>339</v>
      </c>
      <c r="AO15" s="36" t="s">
        <v>339</v>
      </c>
      <c r="AP15" s="36" t="s">
        <v>339</v>
      </c>
      <c r="AQ15" s="36" t="s">
        <v>339</v>
      </c>
      <c r="AR15" s="36" t="s">
        <v>339</v>
      </c>
      <c r="AS15" s="36" t="s">
        <v>339</v>
      </c>
      <c r="AT15" s="36" t="s">
        <v>339</v>
      </c>
      <c r="AU15" s="36" t="s">
        <v>339</v>
      </c>
      <c r="AV15" s="36" t="s">
        <v>339</v>
      </c>
      <c r="AW15" s="36" t="s">
        <v>339</v>
      </c>
      <c r="AX15" s="36" t="s">
        <v>339</v>
      </c>
      <c r="AY15" s="36" t="s">
        <v>339</v>
      </c>
      <c r="AZ15" s="36" t="s">
        <v>339</v>
      </c>
      <c r="BA15" s="36" t="s">
        <v>339</v>
      </c>
      <c r="BB15" s="36" t="s">
        <v>339</v>
      </c>
      <c r="BC15" s="36" t="s">
        <v>339</v>
      </c>
      <c r="BD15" s="36" t="s">
        <v>339</v>
      </c>
      <c r="BE15" s="36" t="s">
        <v>339</v>
      </c>
      <c r="BF15" s="36" t="s">
        <v>339</v>
      </c>
      <c r="BG15" s="36" t="s">
        <v>339</v>
      </c>
      <c r="BH15" s="36" t="s">
        <v>339</v>
      </c>
      <c r="BI15" s="36" t="s">
        <v>339</v>
      </c>
      <c r="BJ15" s="36" t="s">
        <v>339</v>
      </c>
      <c r="BK15" s="36" t="s">
        <v>339</v>
      </c>
      <c r="BL15" s="36" t="s">
        <v>339</v>
      </c>
    </row>
    <row r="16" spans="1:64" s="37" customFormat="1" x14ac:dyDescent="0.2">
      <c r="A16" s="6">
        <v>13</v>
      </c>
      <c r="B16" s="34" t="s">
        <v>106</v>
      </c>
      <c r="C16" s="34" t="s">
        <v>118</v>
      </c>
      <c r="D16" s="41" t="s">
        <v>339</v>
      </c>
      <c r="E16" s="36" t="s">
        <v>339</v>
      </c>
      <c r="F16" s="36" t="s">
        <v>339</v>
      </c>
      <c r="G16" s="36" t="s">
        <v>339</v>
      </c>
      <c r="H16" s="36" t="s">
        <v>339</v>
      </c>
      <c r="I16" s="36" t="s">
        <v>339</v>
      </c>
      <c r="J16" s="36" t="s">
        <v>339</v>
      </c>
      <c r="K16" s="36" t="s">
        <v>339</v>
      </c>
      <c r="L16" s="36" t="s">
        <v>339</v>
      </c>
      <c r="M16" s="36" t="s">
        <v>339</v>
      </c>
      <c r="N16" s="36" t="s">
        <v>339</v>
      </c>
      <c r="O16" s="36" t="s">
        <v>339</v>
      </c>
      <c r="P16" s="36" t="s">
        <v>339</v>
      </c>
      <c r="Q16" s="36" t="s">
        <v>339</v>
      </c>
      <c r="R16" s="36" t="s">
        <v>339</v>
      </c>
      <c r="S16" s="36" t="s">
        <v>339</v>
      </c>
      <c r="T16" s="36" t="s">
        <v>339</v>
      </c>
      <c r="U16" s="36" t="s">
        <v>339</v>
      </c>
      <c r="V16" s="36" t="s">
        <v>339</v>
      </c>
      <c r="W16" s="36" t="s">
        <v>339</v>
      </c>
      <c r="X16" s="36" t="s">
        <v>339</v>
      </c>
      <c r="Y16" s="36" t="s">
        <v>339</v>
      </c>
      <c r="Z16" s="36" t="s">
        <v>339</v>
      </c>
      <c r="AA16" s="36" t="s">
        <v>339</v>
      </c>
      <c r="AB16" s="36" t="s">
        <v>339</v>
      </c>
      <c r="AC16" s="36" t="s">
        <v>339</v>
      </c>
      <c r="AD16" s="36" t="s">
        <v>339</v>
      </c>
      <c r="AE16" s="36" t="s">
        <v>339</v>
      </c>
      <c r="AF16" s="36" t="s">
        <v>339</v>
      </c>
      <c r="AG16" s="36" t="s">
        <v>339</v>
      </c>
      <c r="AH16" s="36" t="s">
        <v>339</v>
      </c>
      <c r="AI16" s="36" t="s">
        <v>339</v>
      </c>
      <c r="AJ16" s="36" t="s">
        <v>339</v>
      </c>
      <c r="AK16" s="36" t="s">
        <v>339</v>
      </c>
      <c r="AL16" s="36" t="s">
        <v>339</v>
      </c>
      <c r="AM16" s="36" t="s">
        <v>339</v>
      </c>
      <c r="AN16" s="36" t="s">
        <v>339</v>
      </c>
      <c r="AO16" s="36" t="s">
        <v>339</v>
      </c>
      <c r="AP16" s="36" t="s">
        <v>339</v>
      </c>
      <c r="AQ16" s="36" t="s">
        <v>339</v>
      </c>
      <c r="AR16" s="36" t="s">
        <v>339</v>
      </c>
      <c r="AS16" s="36" t="s">
        <v>339</v>
      </c>
      <c r="AT16" s="36" t="s">
        <v>339</v>
      </c>
      <c r="AU16" s="36" t="s">
        <v>339</v>
      </c>
      <c r="AV16" s="36" t="s">
        <v>339</v>
      </c>
      <c r="AW16" s="36" t="s">
        <v>339</v>
      </c>
      <c r="AX16" s="36" t="s">
        <v>339</v>
      </c>
      <c r="AY16" s="36" t="s">
        <v>339</v>
      </c>
      <c r="AZ16" s="36" t="s">
        <v>339</v>
      </c>
      <c r="BA16" s="36" t="s">
        <v>339</v>
      </c>
      <c r="BB16" s="36" t="s">
        <v>339</v>
      </c>
      <c r="BC16" s="36" t="s">
        <v>339</v>
      </c>
      <c r="BD16" s="36" t="s">
        <v>339</v>
      </c>
      <c r="BE16" s="36" t="s">
        <v>339</v>
      </c>
      <c r="BF16" s="36" t="s">
        <v>339</v>
      </c>
      <c r="BG16" s="36" t="s">
        <v>339</v>
      </c>
      <c r="BH16" s="36" t="s">
        <v>339</v>
      </c>
      <c r="BI16" s="36" t="s">
        <v>339</v>
      </c>
      <c r="BJ16" s="36" t="s">
        <v>339</v>
      </c>
      <c r="BK16" s="36" t="s">
        <v>339</v>
      </c>
      <c r="BL16" s="36" t="s">
        <v>339</v>
      </c>
    </row>
    <row r="17" spans="1:64" s="37" customFormat="1" x14ac:dyDescent="0.2">
      <c r="A17" s="6">
        <v>14</v>
      </c>
      <c r="B17" s="34" t="s">
        <v>106</v>
      </c>
      <c r="C17" s="34" t="s">
        <v>119</v>
      </c>
      <c r="D17" s="41" t="s">
        <v>339</v>
      </c>
      <c r="E17" s="36" t="s">
        <v>339</v>
      </c>
      <c r="F17" s="36" t="s">
        <v>339</v>
      </c>
      <c r="G17" s="36" t="s">
        <v>339</v>
      </c>
      <c r="H17" s="36" t="s">
        <v>339</v>
      </c>
      <c r="I17" s="36" t="s">
        <v>339</v>
      </c>
      <c r="J17" s="36" t="s">
        <v>339</v>
      </c>
      <c r="K17" s="36" t="s">
        <v>339</v>
      </c>
      <c r="L17" s="36" t="s">
        <v>339</v>
      </c>
      <c r="M17" s="36" t="s">
        <v>339</v>
      </c>
      <c r="N17" s="36" t="s">
        <v>339</v>
      </c>
      <c r="O17" s="36" t="s">
        <v>339</v>
      </c>
      <c r="P17" s="36" t="s">
        <v>339</v>
      </c>
      <c r="Q17" s="36" t="s">
        <v>339</v>
      </c>
      <c r="R17" s="36" t="s">
        <v>339</v>
      </c>
      <c r="S17" s="36" t="s">
        <v>339</v>
      </c>
      <c r="T17" s="36" t="s">
        <v>339</v>
      </c>
      <c r="U17" s="36" t="s">
        <v>339</v>
      </c>
      <c r="V17" s="36" t="s">
        <v>339</v>
      </c>
      <c r="W17" s="36" t="s">
        <v>339</v>
      </c>
      <c r="X17" s="36" t="s">
        <v>339</v>
      </c>
      <c r="Y17" s="36" t="s">
        <v>339</v>
      </c>
      <c r="Z17" s="36" t="s">
        <v>339</v>
      </c>
      <c r="AA17" s="36" t="s">
        <v>339</v>
      </c>
      <c r="AB17" s="36" t="s">
        <v>339</v>
      </c>
      <c r="AC17" s="36" t="s">
        <v>339</v>
      </c>
      <c r="AD17" s="36" t="s">
        <v>339</v>
      </c>
      <c r="AE17" s="36" t="s">
        <v>339</v>
      </c>
      <c r="AF17" s="36" t="s">
        <v>339</v>
      </c>
      <c r="AG17" s="36" t="s">
        <v>339</v>
      </c>
      <c r="AH17" s="36" t="s">
        <v>339</v>
      </c>
      <c r="AI17" s="36" t="s">
        <v>339</v>
      </c>
      <c r="AJ17" s="36" t="s">
        <v>339</v>
      </c>
      <c r="AK17" s="36" t="s">
        <v>339</v>
      </c>
      <c r="AL17" s="36" t="s">
        <v>339</v>
      </c>
      <c r="AM17" s="36" t="s">
        <v>339</v>
      </c>
      <c r="AN17" s="36" t="s">
        <v>339</v>
      </c>
      <c r="AO17" s="36" t="s">
        <v>339</v>
      </c>
      <c r="AP17" s="36" t="s">
        <v>339</v>
      </c>
      <c r="AQ17" s="36" t="s">
        <v>339</v>
      </c>
      <c r="AR17" s="36" t="s">
        <v>339</v>
      </c>
      <c r="AS17" s="36" t="s">
        <v>339</v>
      </c>
      <c r="AT17" s="36" t="s">
        <v>339</v>
      </c>
      <c r="AU17" s="36" t="s">
        <v>339</v>
      </c>
      <c r="AV17" s="36" t="s">
        <v>339</v>
      </c>
      <c r="AW17" s="36" t="s">
        <v>339</v>
      </c>
      <c r="AX17" s="36" t="s">
        <v>339</v>
      </c>
      <c r="AY17" s="36" t="s">
        <v>339</v>
      </c>
      <c r="AZ17" s="36" t="s">
        <v>339</v>
      </c>
      <c r="BA17" s="36" t="s">
        <v>339</v>
      </c>
      <c r="BB17" s="36" t="s">
        <v>339</v>
      </c>
      <c r="BC17" s="36" t="s">
        <v>339</v>
      </c>
      <c r="BD17" s="36" t="s">
        <v>339</v>
      </c>
      <c r="BE17" s="36" t="s">
        <v>339</v>
      </c>
      <c r="BF17" s="36" t="s">
        <v>339</v>
      </c>
      <c r="BG17" s="36" t="s">
        <v>339</v>
      </c>
      <c r="BH17" s="36" t="s">
        <v>339</v>
      </c>
      <c r="BI17" s="36" t="s">
        <v>339</v>
      </c>
      <c r="BJ17" s="36" t="s">
        <v>339</v>
      </c>
      <c r="BK17" s="36" t="s">
        <v>339</v>
      </c>
      <c r="BL17" s="36" t="s">
        <v>339</v>
      </c>
    </row>
    <row r="18" spans="1:64" s="37" customFormat="1" x14ac:dyDescent="0.2">
      <c r="A18" s="6">
        <v>15</v>
      </c>
      <c r="B18" s="34" t="s">
        <v>106</v>
      </c>
      <c r="C18" s="34" t="s">
        <v>120</v>
      </c>
      <c r="D18" s="41" t="s">
        <v>339</v>
      </c>
      <c r="E18" s="36" t="s">
        <v>339</v>
      </c>
      <c r="F18" s="36" t="s">
        <v>339</v>
      </c>
      <c r="G18" s="36" t="s">
        <v>339</v>
      </c>
      <c r="H18" s="36" t="s">
        <v>339</v>
      </c>
      <c r="I18" s="36" t="s">
        <v>339</v>
      </c>
      <c r="J18" s="36" t="s">
        <v>339</v>
      </c>
      <c r="K18" s="36" t="s">
        <v>339</v>
      </c>
      <c r="L18" s="36" t="s">
        <v>339</v>
      </c>
      <c r="M18" s="36" t="s">
        <v>339</v>
      </c>
      <c r="N18" s="36" t="s">
        <v>339</v>
      </c>
      <c r="O18" s="36" t="s">
        <v>339</v>
      </c>
      <c r="P18" s="36" t="s">
        <v>339</v>
      </c>
      <c r="Q18" s="36" t="s">
        <v>339</v>
      </c>
      <c r="R18" s="36" t="s">
        <v>339</v>
      </c>
      <c r="S18" s="36" t="s">
        <v>339</v>
      </c>
      <c r="T18" s="36" t="s">
        <v>339</v>
      </c>
      <c r="U18" s="36" t="s">
        <v>339</v>
      </c>
      <c r="V18" s="36" t="s">
        <v>339</v>
      </c>
      <c r="W18" s="36" t="s">
        <v>339</v>
      </c>
      <c r="X18" s="36" t="s">
        <v>339</v>
      </c>
      <c r="Y18" s="36" t="s">
        <v>339</v>
      </c>
      <c r="Z18" s="36" t="s">
        <v>339</v>
      </c>
      <c r="AA18" s="36" t="s">
        <v>339</v>
      </c>
      <c r="AB18" s="36" t="s">
        <v>339</v>
      </c>
      <c r="AC18" s="36" t="s">
        <v>339</v>
      </c>
      <c r="AD18" s="36" t="s">
        <v>339</v>
      </c>
      <c r="AE18" s="36" t="s">
        <v>339</v>
      </c>
      <c r="AF18" s="36" t="s">
        <v>339</v>
      </c>
      <c r="AG18" s="36" t="s">
        <v>339</v>
      </c>
      <c r="AH18" s="36" t="s">
        <v>339</v>
      </c>
      <c r="AI18" s="36" t="s">
        <v>339</v>
      </c>
      <c r="AJ18" s="36" t="s">
        <v>339</v>
      </c>
      <c r="AK18" s="36" t="s">
        <v>339</v>
      </c>
      <c r="AL18" s="36" t="s">
        <v>339</v>
      </c>
      <c r="AM18" s="36" t="s">
        <v>339</v>
      </c>
      <c r="AN18" s="36" t="s">
        <v>339</v>
      </c>
      <c r="AO18" s="36" t="s">
        <v>339</v>
      </c>
      <c r="AP18" s="36" t="s">
        <v>339</v>
      </c>
      <c r="AQ18" s="36" t="s">
        <v>339</v>
      </c>
      <c r="AR18" s="36" t="s">
        <v>339</v>
      </c>
      <c r="AS18" s="36" t="s">
        <v>339</v>
      </c>
      <c r="AT18" s="36" t="s">
        <v>339</v>
      </c>
      <c r="AU18" s="36" t="s">
        <v>339</v>
      </c>
      <c r="AV18" s="36" t="s">
        <v>339</v>
      </c>
      <c r="AW18" s="36" t="s">
        <v>339</v>
      </c>
      <c r="AX18" s="36" t="s">
        <v>339</v>
      </c>
      <c r="AY18" s="36" t="s">
        <v>339</v>
      </c>
      <c r="AZ18" s="36" t="s">
        <v>339</v>
      </c>
      <c r="BA18" s="36" t="s">
        <v>339</v>
      </c>
      <c r="BB18" s="36" t="s">
        <v>339</v>
      </c>
      <c r="BC18" s="36" t="s">
        <v>339</v>
      </c>
      <c r="BD18" s="36" t="s">
        <v>339</v>
      </c>
      <c r="BE18" s="36" t="s">
        <v>339</v>
      </c>
      <c r="BF18" s="36" t="s">
        <v>339</v>
      </c>
      <c r="BG18" s="36" t="s">
        <v>339</v>
      </c>
      <c r="BH18" s="36" t="s">
        <v>339</v>
      </c>
      <c r="BI18" s="36" t="s">
        <v>339</v>
      </c>
      <c r="BJ18" s="36" t="s">
        <v>339</v>
      </c>
      <c r="BK18" s="36" t="s">
        <v>339</v>
      </c>
      <c r="BL18" s="36" t="s">
        <v>339</v>
      </c>
    </row>
    <row r="19" spans="1:64" s="37" customFormat="1" x14ac:dyDescent="0.2">
      <c r="A19" s="6">
        <v>16</v>
      </c>
      <c r="B19" s="34" t="s">
        <v>106</v>
      </c>
      <c r="C19" s="34" t="s">
        <v>121</v>
      </c>
      <c r="D19" s="41" t="s">
        <v>339</v>
      </c>
      <c r="E19" s="36" t="s">
        <v>339</v>
      </c>
      <c r="F19" s="36" t="s">
        <v>339</v>
      </c>
      <c r="G19" s="36" t="s">
        <v>339</v>
      </c>
      <c r="H19" s="36" t="s">
        <v>339</v>
      </c>
      <c r="I19" s="36" t="s">
        <v>339</v>
      </c>
      <c r="J19" s="36" t="s">
        <v>339</v>
      </c>
      <c r="K19" s="36" t="s">
        <v>339</v>
      </c>
      <c r="L19" s="36" t="s">
        <v>339</v>
      </c>
      <c r="M19" s="36" t="s">
        <v>339</v>
      </c>
      <c r="N19" s="36" t="s">
        <v>339</v>
      </c>
      <c r="O19" s="36" t="s">
        <v>339</v>
      </c>
      <c r="P19" s="36" t="s">
        <v>339</v>
      </c>
      <c r="Q19" s="36" t="s">
        <v>339</v>
      </c>
      <c r="R19" s="36" t="s">
        <v>339</v>
      </c>
      <c r="S19" s="36" t="s">
        <v>339</v>
      </c>
      <c r="T19" s="36" t="s">
        <v>339</v>
      </c>
      <c r="U19" s="36" t="s">
        <v>339</v>
      </c>
      <c r="V19" s="36" t="s">
        <v>339</v>
      </c>
      <c r="W19" s="36" t="s">
        <v>339</v>
      </c>
      <c r="X19" s="36" t="s">
        <v>339</v>
      </c>
      <c r="Y19" s="36" t="s">
        <v>339</v>
      </c>
      <c r="Z19" s="36" t="s">
        <v>339</v>
      </c>
      <c r="AA19" s="36" t="s">
        <v>339</v>
      </c>
      <c r="AB19" s="36" t="s">
        <v>339</v>
      </c>
      <c r="AC19" s="36" t="s">
        <v>339</v>
      </c>
      <c r="AD19" s="36" t="s">
        <v>339</v>
      </c>
      <c r="AE19" s="36" t="s">
        <v>339</v>
      </c>
      <c r="AF19" s="36" t="s">
        <v>339</v>
      </c>
      <c r="AG19" s="36" t="s">
        <v>339</v>
      </c>
      <c r="AH19" s="36" t="s">
        <v>339</v>
      </c>
      <c r="AI19" s="36" t="s">
        <v>339</v>
      </c>
      <c r="AJ19" s="36" t="s">
        <v>339</v>
      </c>
      <c r="AK19" s="36" t="s">
        <v>339</v>
      </c>
      <c r="AL19" s="36" t="s">
        <v>339</v>
      </c>
      <c r="AM19" s="36" t="s">
        <v>339</v>
      </c>
      <c r="AN19" s="36" t="s">
        <v>339</v>
      </c>
      <c r="AO19" s="36" t="s">
        <v>339</v>
      </c>
      <c r="AP19" s="36" t="s">
        <v>339</v>
      </c>
      <c r="AQ19" s="36" t="s">
        <v>339</v>
      </c>
      <c r="AR19" s="36" t="s">
        <v>339</v>
      </c>
      <c r="AS19" s="36" t="s">
        <v>339</v>
      </c>
      <c r="AT19" s="36" t="s">
        <v>339</v>
      </c>
      <c r="AU19" s="36" t="s">
        <v>339</v>
      </c>
      <c r="AV19" s="36" t="s">
        <v>339</v>
      </c>
      <c r="AW19" s="36" t="s">
        <v>339</v>
      </c>
      <c r="AX19" s="36" t="s">
        <v>339</v>
      </c>
      <c r="AY19" s="36" t="s">
        <v>339</v>
      </c>
      <c r="AZ19" s="36" t="s">
        <v>339</v>
      </c>
      <c r="BA19" s="36" t="s">
        <v>339</v>
      </c>
      <c r="BB19" s="36" t="s">
        <v>339</v>
      </c>
      <c r="BC19" s="36" t="s">
        <v>339</v>
      </c>
      <c r="BD19" s="36" t="s">
        <v>339</v>
      </c>
      <c r="BE19" s="36" t="s">
        <v>339</v>
      </c>
      <c r="BF19" s="36" t="s">
        <v>339</v>
      </c>
      <c r="BG19" s="36" t="s">
        <v>339</v>
      </c>
      <c r="BH19" s="36" t="s">
        <v>339</v>
      </c>
      <c r="BI19" s="36" t="s">
        <v>339</v>
      </c>
      <c r="BJ19" s="36" t="s">
        <v>339</v>
      </c>
      <c r="BK19" s="36" t="s">
        <v>339</v>
      </c>
      <c r="BL19" s="36" t="s">
        <v>339</v>
      </c>
    </row>
    <row r="20" spans="1:64" s="37" customFormat="1" x14ac:dyDescent="0.2">
      <c r="A20" s="6">
        <v>17</v>
      </c>
      <c r="B20" s="34" t="s">
        <v>106</v>
      </c>
      <c r="C20" s="34" t="s">
        <v>122</v>
      </c>
      <c r="D20" s="41" t="s">
        <v>339</v>
      </c>
      <c r="E20" s="36" t="s">
        <v>339</v>
      </c>
      <c r="F20" s="36" t="s">
        <v>339</v>
      </c>
      <c r="G20" s="36" t="s">
        <v>339</v>
      </c>
      <c r="H20" s="36" t="s">
        <v>339</v>
      </c>
      <c r="I20" s="36" t="s">
        <v>339</v>
      </c>
      <c r="J20" s="36" t="s">
        <v>339</v>
      </c>
      <c r="K20" s="36" t="s">
        <v>339</v>
      </c>
      <c r="L20" s="36" t="s">
        <v>339</v>
      </c>
      <c r="M20" s="36" t="s">
        <v>339</v>
      </c>
      <c r="N20" s="36" t="s">
        <v>339</v>
      </c>
      <c r="O20" s="36" t="s">
        <v>339</v>
      </c>
      <c r="P20" s="36" t="s">
        <v>339</v>
      </c>
      <c r="Q20" s="36" t="s">
        <v>339</v>
      </c>
      <c r="R20" s="36" t="s">
        <v>339</v>
      </c>
      <c r="S20" s="36" t="s">
        <v>339</v>
      </c>
      <c r="T20" s="36" t="s">
        <v>339</v>
      </c>
      <c r="U20" s="36" t="s">
        <v>339</v>
      </c>
      <c r="V20" s="36" t="s">
        <v>339</v>
      </c>
      <c r="W20" s="36" t="s">
        <v>339</v>
      </c>
      <c r="X20" s="36" t="s">
        <v>339</v>
      </c>
      <c r="Y20" s="36" t="s">
        <v>339</v>
      </c>
      <c r="Z20" s="36" t="s">
        <v>339</v>
      </c>
      <c r="AA20" s="36" t="s">
        <v>339</v>
      </c>
      <c r="AB20" s="36" t="s">
        <v>339</v>
      </c>
      <c r="AC20" s="36" t="s">
        <v>339</v>
      </c>
      <c r="AD20" s="36" t="s">
        <v>339</v>
      </c>
      <c r="AE20" s="36" t="s">
        <v>339</v>
      </c>
      <c r="AF20" s="36" t="s">
        <v>339</v>
      </c>
      <c r="AG20" s="36" t="s">
        <v>339</v>
      </c>
      <c r="AH20" s="36" t="s">
        <v>339</v>
      </c>
      <c r="AI20" s="36" t="s">
        <v>339</v>
      </c>
      <c r="AJ20" s="36" t="s">
        <v>339</v>
      </c>
      <c r="AK20" s="36" t="s">
        <v>339</v>
      </c>
      <c r="AL20" s="36" t="s">
        <v>339</v>
      </c>
      <c r="AM20" s="36" t="s">
        <v>339</v>
      </c>
      <c r="AN20" s="36" t="s">
        <v>339</v>
      </c>
      <c r="AO20" s="36" t="s">
        <v>339</v>
      </c>
      <c r="AP20" s="36" t="s">
        <v>339</v>
      </c>
      <c r="AQ20" s="36" t="s">
        <v>339</v>
      </c>
      <c r="AR20" s="36" t="s">
        <v>339</v>
      </c>
      <c r="AS20" s="36" t="s">
        <v>339</v>
      </c>
      <c r="AT20" s="36" t="s">
        <v>339</v>
      </c>
      <c r="AU20" s="36" t="s">
        <v>339</v>
      </c>
      <c r="AV20" s="36" t="s">
        <v>339</v>
      </c>
      <c r="AW20" s="36" t="s">
        <v>339</v>
      </c>
      <c r="AX20" s="36" t="s">
        <v>339</v>
      </c>
      <c r="AY20" s="36" t="s">
        <v>339</v>
      </c>
      <c r="AZ20" s="36" t="s">
        <v>339</v>
      </c>
      <c r="BA20" s="36" t="s">
        <v>339</v>
      </c>
      <c r="BB20" s="36" t="s">
        <v>339</v>
      </c>
      <c r="BC20" s="36" t="s">
        <v>339</v>
      </c>
      <c r="BD20" s="36" t="s">
        <v>339</v>
      </c>
      <c r="BE20" s="36" t="s">
        <v>339</v>
      </c>
      <c r="BF20" s="36" t="s">
        <v>339</v>
      </c>
      <c r="BG20" s="36" t="s">
        <v>339</v>
      </c>
      <c r="BH20" s="36" t="s">
        <v>339</v>
      </c>
      <c r="BI20" s="36" t="s">
        <v>339</v>
      </c>
      <c r="BJ20" s="36" t="s">
        <v>339</v>
      </c>
      <c r="BK20" s="36" t="s">
        <v>339</v>
      </c>
      <c r="BL20" s="36" t="s">
        <v>339</v>
      </c>
    </row>
    <row r="21" spans="1:64" s="37" customFormat="1" x14ac:dyDescent="0.2">
      <c r="A21" s="6">
        <v>18</v>
      </c>
      <c r="B21" s="34" t="s">
        <v>106</v>
      </c>
      <c r="C21" s="34" t="s">
        <v>123</v>
      </c>
      <c r="D21" s="41" t="s">
        <v>339</v>
      </c>
      <c r="E21" s="36" t="s">
        <v>339</v>
      </c>
      <c r="F21" s="36" t="s">
        <v>339</v>
      </c>
      <c r="G21" s="36" t="s">
        <v>339</v>
      </c>
      <c r="H21" s="36" t="s">
        <v>339</v>
      </c>
      <c r="I21" s="36" t="s">
        <v>339</v>
      </c>
      <c r="J21" s="36" t="s">
        <v>339</v>
      </c>
      <c r="K21" s="36" t="s">
        <v>339</v>
      </c>
      <c r="L21" s="36" t="s">
        <v>339</v>
      </c>
      <c r="M21" s="36" t="s">
        <v>339</v>
      </c>
      <c r="N21" s="36" t="s">
        <v>339</v>
      </c>
      <c r="O21" s="36" t="s">
        <v>339</v>
      </c>
      <c r="P21" s="36" t="s">
        <v>339</v>
      </c>
      <c r="Q21" s="36" t="s">
        <v>339</v>
      </c>
      <c r="R21" s="36" t="s">
        <v>339</v>
      </c>
      <c r="S21" s="36" t="s">
        <v>339</v>
      </c>
      <c r="T21" s="36" t="s">
        <v>339</v>
      </c>
      <c r="U21" s="36" t="s">
        <v>339</v>
      </c>
      <c r="V21" s="36" t="s">
        <v>339</v>
      </c>
      <c r="W21" s="36" t="s">
        <v>339</v>
      </c>
      <c r="X21" s="36" t="s">
        <v>339</v>
      </c>
      <c r="Y21" s="36" t="s">
        <v>339</v>
      </c>
      <c r="Z21" s="36" t="s">
        <v>339</v>
      </c>
      <c r="AA21" s="36" t="s">
        <v>339</v>
      </c>
      <c r="AB21" s="36" t="s">
        <v>339</v>
      </c>
      <c r="AC21" s="36" t="s">
        <v>339</v>
      </c>
      <c r="AD21" s="36" t="s">
        <v>339</v>
      </c>
      <c r="AE21" s="36" t="s">
        <v>339</v>
      </c>
      <c r="AF21" s="36" t="s">
        <v>339</v>
      </c>
      <c r="AG21" s="36" t="s">
        <v>339</v>
      </c>
      <c r="AH21" s="36" t="s">
        <v>339</v>
      </c>
      <c r="AI21" s="36" t="s">
        <v>339</v>
      </c>
      <c r="AJ21" s="36" t="s">
        <v>339</v>
      </c>
      <c r="AK21" s="36" t="s">
        <v>339</v>
      </c>
      <c r="AL21" s="36" t="s">
        <v>339</v>
      </c>
      <c r="AM21" s="36" t="s">
        <v>339</v>
      </c>
      <c r="AN21" s="36" t="s">
        <v>339</v>
      </c>
      <c r="AO21" s="36" t="s">
        <v>339</v>
      </c>
      <c r="AP21" s="36" t="s">
        <v>339</v>
      </c>
      <c r="AQ21" s="36" t="s">
        <v>339</v>
      </c>
      <c r="AR21" s="36" t="s">
        <v>339</v>
      </c>
      <c r="AS21" s="36" t="s">
        <v>339</v>
      </c>
      <c r="AT21" s="36" t="s">
        <v>339</v>
      </c>
      <c r="AU21" s="36" t="s">
        <v>339</v>
      </c>
      <c r="AV21" s="36" t="s">
        <v>339</v>
      </c>
      <c r="AW21" s="36" t="s">
        <v>339</v>
      </c>
      <c r="AX21" s="36" t="s">
        <v>339</v>
      </c>
      <c r="AY21" s="36" t="s">
        <v>339</v>
      </c>
      <c r="AZ21" s="36" t="s">
        <v>339</v>
      </c>
      <c r="BA21" s="36" t="s">
        <v>339</v>
      </c>
      <c r="BB21" s="36" t="s">
        <v>339</v>
      </c>
      <c r="BC21" s="36" t="s">
        <v>339</v>
      </c>
      <c r="BD21" s="36" t="s">
        <v>339</v>
      </c>
      <c r="BE21" s="36" t="s">
        <v>339</v>
      </c>
      <c r="BF21" s="36" t="s">
        <v>339</v>
      </c>
      <c r="BG21" s="36" t="s">
        <v>339</v>
      </c>
      <c r="BH21" s="36" t="s">
        <v>339</v>
      </c>
      <c r="BI21" s="36" t="s">
        <v>339</v>
      </c>
      <c r="BJ21" s="36" t="s">
        <v>339</v>
      </c>
      <c r="BK21" s="36" t="s">
        <v>339</v>
      </c>
      <c r="BL21" s="36" t="s">
        <v>339</v>
      </c>
    </row>
    <row r="22" spans="1:64" s="37" customFormat="1" x14ac:dyDescent="0.2">
      <c r="A22" s="6">
        <v>19</v>
      </c>
      <c r="B22" s="34" t="s">
        <v>106</v>
      </c>
      <c r="C22" s="34" t="s">
        <v>124</v>
      </c>
      <c r="D22" s="41" t="s">
        <v>339</v>
      </c>
      <c r="E22" s="36" t="s">
        <v>339</v>
      </c>
      <c r="F22" s="36" t="s">
        <v>339</v>
      </c>
      <c r="G22" s="36" t="s">
        <v>339</v>
      </c>
      <c r="H22" s="36" t="s">
        <v>339</v>
      </c>
      <c r="I22" s="36" t="s">
        <v>339</v>
      </c>
      <c r="J22" s="36" t="s">
        <v>339</v>
      </c>
      <c r="K22" s="36" t="s">
        <v>339</v>
      </c>
      <c r="L22" s="36" t="s">
        <v>339</v>
      </c>
      <c r="M22" s="36" t="s">
        <v>339</v>
      </c>
      <c r="N22" s="36" t="s">
        <v>339</v>
      </c>
      <c r="O22" s="36" t="s">
        <v>339</v>
      </c>
      <c r="P22" s="36" t="s">
        <v>339</v>
      </c>
      <c r="Q22" s="36" t="s">
        <v>339</v>
      </c>
      <c r="R22" s="36" t="s">
        <v>339</v>
      </c>
      <c r="S22" s="36" t="s">
        <v>339</v>
      </c>
      <c r="T22" s="36" t="s">
        <v>339</v>
      </c>
      <c r="U22" s="36" t="s">
        <v>339</v>
      </c>
      <c r="V22" s="36" t="s">
        <v>339</v>
      </c>
      <c r="W22" s="36" t="s">
        <v>339</v>
      </c>
      <c r="X22" s="36" t="s">
        <v>339</v>
      </c>
      <c r="Y22" s="36" t="s">
        <v>339</v>
      </c>
      <c r="Z22" s="36" t="s">
        <v>339</v>
      </c>
      <c r="AA22" s="36" t="s">
        <v>339</v>
      </c>
      <c r="AB22" s="36" t="s">
        <v>339</v>
      </c>
      <c r="AC22" s="36" t="s">
        <v>339</v>
      </c>
      <c r="AD22" s="36" t="s">
        <v>339</v>
      </c>
      <c r="AE22" s="36" t="s">
        <v>339</v>
      </c>
      <c r="AF22" s="36" t="s">
        <v>339</v>
      </c>
      <c r="AG22" s="36" t="s">
        <v>339</v>
      </c>
      <c r="AH22" s="36" t="s">
        <v>339</v>
      </c>
      <c r="AI22" s="36" t="s">
        <v>339</v>
      </c>
      <c r="AJ22" s="36" t="s">
        <v>339</v>
      </c>
      <c r="AK22" s="36" t="s">
        <v>339</v>
      </c>
      <c r="AL22" s="36" t="s">
        <v>339</v>
      </c>
      <c r="AM22" s="36" t="s">
        <v>339</v>
      </c>
      <c r="AN22" s="36" t="s">
        <v>339</v>
      </c>
      <c r="AO22" s="36" t="s">
        <v>339</v>
      </c>
      <c r="AP22" s="36" t="s">
        <v>339</v>
      </c>
      <c r="AQ22" s="36" t="s">
        <v>339</v>
      </c>
      <c r="AR22" s="36" t="s">
        <v>339</v>
      </c>
      <c r="AS22" s="36" t="s">
        <v>339</v>
      </c>
      <c r="AT22" s="36" t="s">
        <v>339</v>
      </c>
      <c r="AU22" s="36" t="s">
        <v>339</v>
      </c>
      <c r="AV22" s="36" t="s">
        <v>339</v>
      </c>
      <c r="AW22" s="36" t="s">
        <v>339</v>
      </c>
      <c r="AX22" s="36" t="s">
        <v>339</v>
      </c>
      <c r="AY22" s="36" t="s">
        <v>339</v>
      </c>
      <c r="AZ22" s="36" t="s">
        <v>339</v>
      </c>
      <c r="BA22" s="36" t="s">
        <v>339</v>
      </c>
      <c r="BB22" s="36" t="s">
        <v>339</v>
      </c>
      <c r="BC22" s="36" t="s">
        <v>339</v>
      </c>
      <c r="BD22" s="36" t="s">
        <v>339</v>
      </c>
      <c r="BE22" s="36" t="s">
        <v>339</v>
      </c>
      <c r="BF22" s="36" t="s">
        <v>339</v>
      </c>
      <c r="BG22" s="36" t="s">
        <v>339</v>
      </c>
      <c r="BH22" s="36" t="s">
        <v>339</v>
      </c>
      <c r="BI22" s="36" t="s">
        <v>339</v>
      </c>
      <c r="BJ22" s="36" t="s">
        <v>339</v>
      </c>
      <c r="BK22" s="36" t="s">
        <v>339</v>
      </c>
      <c r="BL22" s="36" t="s">
        <v>339</v>
      </c>
    </row>
    <row r="23" spans="1:64" s="37" customFormat="1" x14ac:dyDescent="0.2">
      <c r="A23" s="6">
        <v>20</v>
      </c>
      <c r="B23" s="34" t="s">
        <v>106</v>
      </c>
      <c r="C23" s="34" t="s">
        <v>125</v>
      </c>
      <c r="D23" s="41" t="s">
        <v>339</v>
      </c>
      <c r="E23" s="36" t="s">
        <v>339</v>
      </c>
      <c r="F23" s="36" t="s">
        <v>339</v>
      </c>
      <c r="G23" s="36" t="s">
        <v>339</v>
      </c>
      <c r="H23" s="36" t="s">
        <v>339</v>
      </c>
      <c r="I23" s="36" t="s">
        <v>339</v>
      </c>
      <c r="J23" s="36" t="s">
        <v>339</v>
      </c>
      <c r="K23" s="36" t="s">
        <v>339</v>
      </c>
      <c r="L23" s="36" t="s">
        <v>339</v>
      </c>
      <c r="M23" s="36" t="s">
        <v>339</v>
      </c>
      <c r="N23" s="36" t="s">
        <v>339</v>
      </c>
      <c r="O23" s="36" t="s">
        <v>339</v>
      </c>
      <c r="P23" s="36" t="s">
        <v>339</v>
      </c>
      <c r="Q23" s="36" t="s">
        <v>339</v>
      </c>
      <c r="R23" s="36" t="s">
        <v>339</v>
      </c>
      <c r="S23" s="36" t="s">
        <v>339</v>
      </c>
      <c r="T23" s="36" t="s">
        <v>339</v>
      </c>
      <c r="U23" s="36" t="s">
        <v>339</v>
      </c>
      <c r="V23" s="36" t="s">
        <v>339</v>
      </c>
      <c r="W23" s="36" t="s">
        <v>339</v>
      </c>
      <c r="X23" s="36" t="s">
        <v>339</v>
      </c>
      <c r="Y23" s="36" t="s">
        <v>339</v>
      </c>
      <c r="Z23" s="36" t="s">
        <v>339</v>
      </c>
      <c r="AA23" s="36" t="s">
        <v>339</v>
      </c>
      <c r="AB23" s="36" t="s">
        <v>339</v>
      </c>
      <c r="AC23" s="36" t="s">
        <v>339</v>
      </c>
      <c r="AD23" s="36" t="s">
        <v>339</v>
      </c>
      <c r="AE23" s="36" t="s">
        <v>339</v>
      </c>
      <c r="AF23" s="36" t="s">
        <v>339</v>
      </c>
      <c r="AG23" s="36" t="s">
        <v>339</v>
      </c>
      <c r="AH23" s="36" t="s">
        <v>339</v>
      </c>
      <c r="AI23" s="36" t="s">
        <v>339</v>
      </c>
      <c r="AJ23" s="36" t="s">
        <v>339</v>
      </c>
      <c r="AK23" s="36" t="s">
        <v>339</v>
      </c>
      <c r="AL23" s="36" t="s">
        <v>339</v>
      </c>
      <c r="AM23" s="36" t="s">
        <v>339</v>
      </c>
      <c r="AN23" s="36" t="s">
        <v>339</v>
      </c>
      <c r="AO23" s="36" t="s">
        <v>339</v>
      </c>
      <c r="AP23" s="36" t="s">
        <v>339</v>
      </c>
      <c r="AQ23" s="36" t="s">
        <v>339</v>
      </c>
      <c r="AR23" s="36" t="s">
        <v>339</v>
      </c>
      <c r="AS23" s="36" t="s">
        <v>339</v>
      </c>
      <c r="AT23" s="36" t="s">
        <v>339</v>
      </c>
      <c r="AU23" s="36" t="s">
        <v>339</v>
      </c>
      <c r="AV23" s="36" t="s">
        <v>339</v>
      </c>
      <c r="AW23" s="36" t="s">
        <v>339</v>
      </c>
      <c r="AX23" s="36" t="s">
        <v>339</v>
      </c>
      <c r="AY23" s="36" t="s">
        <v>339</v>
      </c>
      <c r="AZ23" s="36" t="s">
        <v>339</v>
      </c>
      <c r="BA23" s="36" t="s">
        <v>339</v>
      </c>
      <c r="BB23" s="36" t="s">
        <v>339</v>
      </c>
      <c r="BC23" s="36" t="s">
        <v>339</v>
      </c>
      <c r="BD23" s="36" t="s">
        <v>339</v>
      </c>
      <c r="BE23" s="36" t="s">
        <v>339</v>
      </c>
      <c r="BF23" s="36" t="s">
        <v>339</v>
      </c>
      <c r="BG23" s="36" t="s">
        <v>339</v>
      </c>
      <c r="BH23" s="36" t="s">
        <v>339</v>
      </c>
      <c r="BI23" s="36" t="s">
        <v>339</v>
      </c>
      <c r="BJ23" s="36" t="s">
        <v>339</v>
      </c>
      <c r="BK23" s="36" t="s">
        <v>339</v>
      </c>
      <c r="BL23" s="36" t="s">
        <v>339</v>
      </c>
    </row>
    <row r="24" spans="1:64" s="37" customFormat="1" x14ac:dyDescent="0.2">
      <c r="A24" s="6">
        <v>21</v>
      </c>
      <c r="B24" s="34" t="s">
        <v>106</v>
      </c>
      <c r="C24" s="34" t="s">
        <v>126</v>
      </c>
      <c r="D24" s="41" t="s">
        <v>339</v>
      </c>
      <c r="E24" s="36" t="s">
        <v>339</v>
      </c>
      <c r="F24" s="36" t="s">
        <v>339</v>
      </c>
      <c r="G24" s="36" t="s">
        <v>339</v>
      </c>
      <c r="H24" s="36" t="s">
        <v>339</v>
      </c>
      <c r="I24" s="36" t="s">
        <v>339</v>
      </c>
      <c r="J24" s="36" t="s">
        <v>339</v>
      </c>
      <c r="K24" s="36" t="s">
        <v>339</v>
      </c>
      <c r="L24" s="36" t="s">
        <v>339</v>
      </c>
      <c r="M24" s="36" t="s">
        <v>339</v>
      </c>
      <c r="N24" s="36" t="s">
        <v>339</v>
      </c>
      <c r="O24" s="36" t="s">
        <v>339</v>
      </c>
      <c r="P24" s="36" t="s">
        <v>339</v>
      </c>
      <c r="Q24" s="36" t="s">
        <v>339</v>
      </c>
      <c r="R24" s="36" t="s">
        <v>339</v>
      </c>
      <c r="S24" s="36" t="s">
        <v>339</v>
      </c>
      <c r="T24" s="36" t="s">
        <v>339</v>
      </c>
      <c r="U24" s="36" t="s">
        <v>339</v>
      </c>
      <c r="V24" s="36" t="s">
        <v>339</v>
      </c>
      <c r="W24" s="36" t="s">
        <v>339</v>
      </c>
      <c r="X24" s="36" t="s">
        <v>339</v>
      </c>
      <c r="Y24" s="36" t="s">
        <v>339</v>
      </c>
      <c r="Z24" s="36" t="s">
        <v>339</v>
      </c>
      <c r="AA24" s="36" t="s">
        <v>339</v>
      </c>
      <c r="AB24" s="36" t="s">
        <v>339</v>
      </c>
      <c r="AC24" s="36" t="s">
        <v>339</v>
      </c>
      <c r="AD24" s="36" t="s">
        <v>339</v>
      </c>
      <c r="AE24" s="36" t="s">
        <v>339</v>
      </c>
      <c r="AF24" s="36" t="s">
        <v>339</v>
      </c>
      <c r="AG24" s="36" t="s">
        <v>339</v>
      </c>
      <c r="AH24" s="36" t="s">
        <v>339</v>
      </c>
      <c r="AI24" s="36" t="s">
        <v>339</v>
      </c>
      <c r="AJ24" s="36" t="s">
        <v>339</v>
      </c>
      <c r="AK24" s="36" t="s">
        <v>339</v>
      </c>
      <c r="AL24" s="36" t="s">
        <v>339</v>
      </c>
      <c r="AM24" s="36" t="s">
        <v>339</v>
      </c>
      <c r="AN24" s="36" t="s">
        <v>339</v>
      </c>
      <c r="AO24" s="36" t="s">
        <v>339</v>
      </c>
      <c r="AP24" s="36" t="s">
        <v>339</v>
      </c>
      <c r="AQ24" s="36" t="s">
        <v>339</v>
      </c>
      <c r="AR24" s="36" t="s">
        <v>339</v>
      </c>
      <c r="AS24" s="36" t="s">
        <v>339</v>
      </c>
      <c r="AT24" s="36" t="s">
        <v>339</v>
      </c>
      <c r="AU24" s="36" t="s">
        <v>339</v>
      </c>
      <c r="AV24" s="36" t="s">
        <v>339</v>
      </c>
      <c r="AW24" s="36" t="s">
        <v>339</v>
      </c>
      <c r="AX24" s="36" t="s">
        <v>339</v>
      </c>
      <c r="AY24" s="36" t="s">
        <v>339</v>
      </c>
      <c r="AZ24" s="36" t="s">
        <v>339</v>
      </c>
      <c r="BA24" s="36" t="s">
        <v>339</v>
      </c>
      <c r="BB24" s="36" t="s">
        <v>339</v>
      </c>
      <c r="BC24" s="36" t="s">
        <v>339</v>
      </c>
      <c r="BD24" s="36" t="s">
        <v>339</v>
      </c>
      <c r="BE24" s="36" t="s">
        <v>339</v>
      </c>
      <c r="BF24" s="36" t="s">
        <v>339</v>
      </c>
      <c r="BG24" s="36" t="s">
        <v>339</v>
      </c>
      <c r="BH24" s="36" t="s">
        <v>339</v>
      </c>
      <c r="BI24" s="36" t="s">
        <v>339</v>
      </c>
      <c r="BJ24" s="36" t="s">
        <v>339</v>
      </c>
      <c r="BK24" s="36" t="s">
        <v>339</v>
      </c>
      <c r="BL24" s="36" t="s">
        <v>339</v>
      </c>
    </row>
    <row r="25" spans="1:64" s="37" customFormat="1" x14ac:dyDescent="0.2">
      <c r="A25" s="6">
        <v>22</v>
      </c>
      <c r="B25" s="34" t="s">
        <v>106</v>
      </c>
      <c r="C25" s="34" t="s">
        <v>127</v>
      </c>
      <c r="D25" s="41" t="s">
        <v>339</v>
      </c>
      <c r="E25" s="36" t="s">
        <v>339</v>
      </c>
      <c r="F25" s="36" t="s">
        <v>339</v>
      </c>
      <c r="G25" s="36" t="s">
        <v>339</v>
      </c>
      <c r="H25" s="36" t="s">
        <v>339</v>
      </c>
      <c r="I25" s="36" t="s">
        <v>339</v>
      </c>
      <c r="J25" s="36" t="s">
        <v>339</v>
      </c>
      <c r="K25" s="36" t="s">
        <v>339</v>
      </c>
      <c r="L25" s="36" t="s">
        <v>339</v>
      </c>
      <c r="M25" s="36" t="s">
        <v>339</v>
      </c>
      <c r="N25" s="36" t="s">
        <v>339</v>
      </c>
      <c r="O25" s="36" t="s">
        <v>339</v>
      </c>
      <c r="P25" s="36" t="s">
        <v>339</v>
      </c>
      <c r="Q25" s="36" t="s">
        <v>339</v>
      </c>
      <c r="R25" s="36" t="s">
        <v>339</v>
      </c>
      <c r="S25" s="36" t="s">
        <v>339</v>
      </c>
      <c r="T25" s="36" t="s">
        <v>339</v>
      </c>
      <c r="U25" s="36" t="s">
        <v>339</v>
      </c>
      <c r="V25" s="36" t="s">
        <v>339</v>
      </c>
      <c r="W25" s="36" t="s">
        <v>339</v>
      </c>
      <c r="X25" s="36" t="s">
        <v>339</v>
      </c>
      <c r="Y25" s="36" t="s">
        <v>339</v>
      </c>
      <c r="Z25" s="36" t="s">
        <v>339</v>
      </c>
      <c r="AA25" s="36" t="s">
        <v>339</v>
      </c>
      <c r="AB25" s="36" t="s">
        <v>339</v>
      </c>
      <c r="AC25" s="36" t="s">
        <v>339</v>
      </c>
      <c r="AD25" s="36" t="s">
        <v>339</v>
      </c>
      <c r="AE25" s="36" t="s">
        <v>339</v>
      </c>
      <c r="AF25" s="36" t="s">
        <v>339</v>
      </c>
      <c r="AG25" s="36" t="s">
        <v>339</v>
      </c>
      <c r="AH25" s="36" t="s">
        <v>339</v>
      </c>
      <c r="AI25" s="36" t="s">
        <v>339</v>
      </c>
      <c r="AJ25" s="36" t="s">
        <v>339</v>
      </c>
      <c r="AK25" s="36" t="s">
        <v>339</v>
      </c>
      <c r="AL25" s="36" t="s">
        <v>339</v>
      </c>
      <c r="AM25" s="36" t="s">
        <v>339</v>
      </c>
      <c r="AN25" s="36" t="s">
        <v>339</v>
      </c>
      <c r="AO25" s="36" t="s">
        <v>339</v>
      </c>
      <c r="AP25" s="36" t="s">
        <v>339</v>
      </c>
      <c r="AQ25" s="36" t="s">
        <v>339</v>
      </c>
      <c r="AR25" s="36" t="s">
        <v>339</v>
      </c>
      <c r="AS25" s="36" t="s">
        <v>339</v>
      </c>
      <c r="AT25" s="36" t="s">
        <v>339</v>
      </c>
      <c r="AU25" s="36" t="s">
        <v>339</v>
      </c>
      <c r="AV25" s="36" t="s">
        <v>339</v>
      </c>
      <c r="AW25" s="36" t="s">
        <v>339</v>
      </c>
      <c r="AX25" s="36" t="s">
        <v>339</v>
      </c>
      <c r="AY25" s="36" t="s">
        <v>339</v>
      </c>
      <c r="AZ25" s="36" t="s">
        <v>339</v>
      </c>
      <c r="BA25" s="36" t="s">
        <v>339</v>
      </c>
      <c r="BB25" s="36" t="s">
        <v>339</v>
      </c>
      <c r="BC25" s="36" t="s">
        <v>339</v>
      </c>
      <c r="BD25" s="36" t="s">
        <v>339</v>
      </c>
      <c r="BE25" s="36" t="s">
        <v>339</v>
      </c>
      <c r="BF25" s="36" t="s">
        <v>339</v>
      </c>
      <c r="BG25" s="36" t="s">
        <v>339</v>
      </c>
      <c r="BH25" s="36" t="s">
        <v>339</v>
      </c>
      <c r="BI25" s="36" t="s">
        <v>339</v>
      </c>
      <c r="BJ25" s="36" t="s">
        <v>339</v>
      </c>
      <c r="BK25" s="36" t="s">
        <v>339</v>
      </c>
      <c r="BL25" s="36" t="s">
        <v>339</v>
      </c>
    </row>
    <row r="26" spans="1:64" s="37" customFormat="1" x14ac:dyDescent="0.2">
      <c r="A26" s="6">
        <v>23</v>
      </c>
      <c r="B26" s="34" t="s">
        <v>106</v>
      </c>
      <c r="C26" s="34" t="s">
        <v>128</v>
      </c>
      <c r="D26" s="41" t="s">
        <v>339</v>
      </c>
      <c r="E26" s="36" t="s">
        <v>339</v>
      </c>
      <c r="F26" s="36" t="s">
        <v>339</v>
      </c>
      <c r="G26" s="36" t="s">
        <v>339</v>
      </c>
      <c r="H26" s="36" t="s">
        <v>339</v>
      </c>
      <c r="I26" s="36" t="s">
        <v>339</v>
      </c>
      <c r="J26" s="36" t="s">
        <v>339</v>
      </c>
      <c r="K26" s="36" t="s">
        <v>339</v>
      </c>
      <c r="L26" s="36" t="s">
        <v>339</v>
      </c>
      <c r="M26" s="36" t="s">
        <v>339</v>
      </c>
      <c r="N26" s="36" t="s">
        <v>339</v>
      </c>
      <c r="O26" s="36" t="s">
        <v>339</v>
      </c>
      <c r="P26" s="36" t="s">
        <v>339</v>
      </c>
      <c r="Q26" s="36" t="s">
        <v>339</v>
      </c>
      <c r="R26" s="36" t="s">
        <v>339</v>
      </c>
      <c r="S26" s="36" t="s">
        <v>339</v>
      </c>
      <c r="T26" s="36" t="s">
        <v>339</v>
      </c>
      <c r="U26" s="36" t="s">
        <v>339</v>
      </c>
      <c r="V26" s="36" t="s">
        <v>339</v>
      </c>
      <c r="W26" s="36" t="s">
        <v>339</v>
      </c>
      <c r="X26" s="36" t="s">
        <v>339</v>
      </c>
      <c r="Y26" s="36" t="s">
        <v>339</v>
      </c>
      <c r="Z26" s="36" t="s">
        <v>339</v>
      </c>
      <c r="AA26" s="36" t="s">
        <v>339</v>
      </c>
      <c r="AB26" s="36" t="s">
        <v>339</v>
      </c>
      <c r="AC26" s="36" t="s">
        <v>339</v>
      </c>
      <c r="AD26" s="36" t="s">
        <v>339</v>
      </c>
      <c r="AE26" s="36" t="s">
        <v>339</v>
      </c>
      <c r="AF26" s="36" t="s">
        <v>339</v>
      </c>
      <c r="AG26" s="36" t="s">
        <v>339</v>
      </c>
      <c r="AH26" s="36" t="s">
        <v>339</v>
      </c>
      <c r="AI26" s="36" t="s">
        <v>339</v>
      </c>
      <c r="AJ26" s="36" t="s">
        <v>339</v>
      </c>
      <c r="AK26" s="36" t="s">
        <v>339</v>
      </c>
      <c r="AL26" s="36" t="s">
        <v>339</v>
      </c>
      <c r="AM26" s="36" t="s">
        <v>339</v>
      </c>
      <c r="AN26" s="36" t="s">
        <v>339</v>
      </c>
      <c r="AO26" s="36" t="s">
        <v>339</v>
      </c>
      <c r="AP26" s="36" t="s">
        <v>339</v>
      </c>
      <c r="AQ26" s="36" t="s">
        <v>339</v>
      </c>
      <c r="AR26" s="36" t="s">
        <v>339</v>
      </c>
      <c r="AS26" s="36" t="s">
        <v>339</v>
      </c>
      <c r="AT26" s="36" t="s">
        <v>339</v>
      </c>
      <c r="AU26" s="36" t="s">
        <v>339</v>
      </c>
      <c r="AV26" s="36" t="s">
        <v>339</v>
      </c>
      <c r="AW26" s="36" t="s">
        <v>339</v>
      </c>
      <c r="AX26" s="36" t="s">
        <v>339</v>
      </c>
      <c r="AY26" s="36" t="s">
        <v>339</v>
      </c>
      <c r="AZ26" s="36" t="s">
        <v>339</v>
      </c>
      <c r="BA26" s="36" t="s">
        <v>339</v>
      </c>
      <c r="BB26" s="36" t="s">
        <v>339</v>
      </c>
      <c r="BC26" s="36" t="s">
        <v>339</v>
      </c>
      <c r="BD26" s="36" t="s">
        <v>339</v>
      </c>
      <c r="BE26" s="36" t="s">
        <v>339</v>
      </c>
      <c r="BF26" s="36" t="s">
        <v>339</v>
      </c>
      <c r="BG26" s="36" t="s">
        <v>339</v>
      </c>
      <c r="BH26" s="36" t="s">
        <v>339</v>
      </c>
      <c r="BI26" s="36" t="s">
        <v>339</v>
      </c>
      <c r="BJ26" s="36" t="s">
        <v>339</v>
      </c>
      <c r="BK26" s="36" t="s">
        <v>339</v>
      </c>
      <c r="BL26" s="36" t="s">
        <v>339</v>
      </c>
    </row>
    <row r="27" spans="1:64" s="37" customFormat="1" x14ac:dyDescent="0.2">
      <c r="A27" s="6">
        <v>24</v>
      </c>
      <c r="B27" s="34" t="s">
        <v>106</v>
      </c>
      <c r="C27" s="34" t="s">
        <v>129</v>
      </c>
      <c r="D27" s="41" t="s">
        <v>339</v>
      </c>
      <c r="E27" s="36" t="s">
        <v>339</v>
      </c>
      <c r="F27" s="36" t="s">
        <v>339</v>
      </c>
      <c r="G27" s="36" t="s">
        <v>339</v>
      </c>
      <c r="H27" s="36" t="s">
        <v>339</v>
      </c>
      <c r="I27" s="36" t="s">
        <v>339</v>
      </c>
      <c r="J27" s="36" t="s">
        <v>339</v>
      </c>
      <c r="K27" s="36" t="s">
        <v>339</v>
      </c>
      <c r="L27" s="36" t="s">
        <v>339</v>
      </c>
      <c r="M27" s="36" t="s">
        <v>339</v>
      </c>
      <c r="N27" s="36" t="s">
        <v>339</v>
      </c>
      <c r="O27" s="36" t="s">
        <v>339</v>
      </c>
      <c r="P27" s="36" t="s">
        <v>339</v>
      </c>
      <c r="Q27" s="36" t="s">
        <v>339</v>
      </c>
      <c r="R27" s="36" t="s">
        <v>339</v>
      </c>
      <c r="S27" s="36" t="s">
        <v>339</v>
      </c>
      <c r="T27" s="36" t="s">
        <v>339</v>
      </c>
      <c r="U27" s="36" t="s">
        <v>339</v>
      </c>
      <c r="V27" s="36" t="s">
        <v>339</v>
      </c>
      <c r="W27" s="36" t="s">
        <v>339</v>
      </c>
      <c r="X27" s="36" t="s">
        <v>339</v>
      </c>
      <c r="Y27" s="36" t="s">
        <v>339</v>
      </c>
      <c r="Z27" s="36" t="s">
        <v>339</v>
      </c>
      <c r="AA27" s="36" t="s">
        <v>339</v>
      </c>
      <c r="AB27" s="36" t="s">
        <v>339</v>
      </c>
      <c r="AC27" s="36" t="s">
        <v>339</v>
      </c>
      <c r="AD27" s="36" t="s">
        <v>339</v>
      </c>
      <c r="AE27" s="36" t="s">
        <v>339</v>
      </c>
      <c r="AF27" s="36" t="s">
        <v>339</v>
      </c>
      <c r="AG27" s="36" t="s">
        <v>339</v>
      </c>
      <c r="AH27" s="36" t="s">
        <v>339</v>
      </c>
      <c r="AI27" s="36" t="s">
        <v>339</v>
      </c>
      <c r="AJ27" s="36" t="s">
        <v>339</v>
      </c>
      <c r="AK27" s="36" t="s">
        <v>339</v>
      </c>
      <c r="AL27" s="36" t="s">
        <v>339</v>
      </c>
      <c r="AM27" s="36" t="s">
        <v>339</v>
      </c>
      <c r="AN27" s="36" t="s">
        <v>339</v>
      </c>
      <c r="AO27" s="36" t="s">
        <v>339</v>
      </c>
      <c r="AP27" s="36" t="s">
        <v>339</v>
      </c>
      <c r="AQ27" s="36" t="s">
        <v>339</v>
      </c>
      <c r="AR27" s="36" t="s">
        <v>339</v>
      </c>
      <c r="AS27" s="36" t="s">
        <v>339</v>
      </c>
      <c r="AT27" s="36" t="s">
        <v>339</v>
      </c>
      <c r="AU27" s="36" t="s">
        <v>339</v>
      </c>
      <c r="AV27" s="36" t="s">
        <v>339</v>
      </c>
      <c r="AW27" s="36" t="s">
        <v>339</v>
      </c>
      <c r="AX27" s="36" t="s">
        <v>339</v>
      </c>
      <c r="AY27" s="36" t="s">
        <v>339</v>
      </c>
      <c r="AZ27" s="36" t="s">
        <v>339</v>
      </c>
      <c r="BA27" s="36" t="s">
        <v>339</v>
      </c>
      <c r="BB27" s="36" t="s">
        <v>339</v>
      </c>
      <c r="BC27" s="36" t="s">
        <v>339</v>
      </c>
      <c r="BD27" s="36" t="s">
        <v>339</v>
      </c>
      <c r="BE27" s="36" t="s">
        <v>339</v>
      </c>
      <c r="BF27" s="36" t="s">
        <v>339</v>
      </c>
      <c r="BG27" s="36" t="s">
        <v>339</v>
      </c>
      <c r="BH27" s="36" t="s">
        <v>339</v>
      </c>
      <c r="BI27" s="36" t="s">
        <v>339</v>
      </c>
      <c r="BJ27" s="36" t="s">
        <v>339</v>
      </c>
      <c r="BK27" s="36" t="s">
        <v>339</v>
      </c>
      <c r="BL27" s="36" t="s">
        <v>339</v>
      </c>
    </row>
    <row r="28" spans="1:64" s="37" customFormat="1" x14ac:dyDescent="0.2">
      <c r="A28" s="6">
        <v>25</v>
      </c>
      <c r="B28" s="34" t="s">
        <v>131</v>
      </c>
      <c r="C28" s="34" t="s">
        <v>130</v>
      </c>
      <c r="D28" s="41" t="s">
        <v>339</v>
      </c>
      <c r="E28" s="36" t="s">
        <v>339</v>
      </c>
      <c r="F28" s="36" t="s">
        <v>339</v>
      </c>
      <c r="G28" s="36" t="s">
        <v>339</v>
      </c>
      <c r="H28" s="36" t="s">
        <v>339</v>
      </c>
      <c r="I28" s="36" t="s">
        <v>339</v>
      </c>
      <c r="J28" s="36" t="s">
        <v>339</v>
      </c>
      <c r="K28" s="36" t="s">
        <v>339</v>
      </c>
      <c r="L28" s="36" t="s">
        <v>339</v>
      </c>
      <c r="M28" s="36" t="s">
        <v>339</v>
      </c>
      <c r="N28" s="36" t="s">
        <v>339</v>
      </c>
      <c r="O28" s="36" t="s">
        <v>339</v>
      </c>
      <c r="P28" s="36" t="s">
        <v>339</v>
      </c>
      <c r="Q28" s="36" t="s">
        <v>339</v>
      </c>
      <c r="R28" s="36" t="s">
        <v>339</v>
      </c>
      <c r="S28" s="36" t="s">
        <v>339</v>
      </c>
      <c r="T28" s="36" t="s">
        <v>339</v>
      </c>
      <c r="U28" s="36" t="s">
        <v>339</v>
      </c>
      <c r="V28" s="36" t="s">
        <v>339</v>
      </c>
      <c r="W28" s="36" t="s">
        <v>339</v>
      </c>
      <c r="X28" s="36" t="s">
        <v>339</v>
      </c>
      <c r="Y28" s="36" t="s">
        <v>339</v>
      </c>
      <c r="Z28" s="36" t="s">
        <v>339</v>
      </c>
      <c r="AA28" s="36" t="s">
        <v>339</v>
      </c>
      <c r="AB28" s="36" t="s">
        <v>339</v>
      </c>
      <c r="AC28" s="36" t="s">
        <v>339</v>
      </c>
      <c r="AD28" s="36" t="s">
        <v>339</v>
      </c>
      <c r="AE28" s="36" t="s">
        <v>339</v>
      </c>
      <c r="AF28" s="36" t="s">
        <v>339</v>
      </c>
      <c r="AG28" s="36" t="s">
        <v>339</v>
      </c>
      <c r="AH28" s="36" t="s">
        <v>339</v>
      </c>
      <c r="AI28" s="36" t="s">
        <v>339</v>
      </c>
      <c r="AJ28" s="36" t="s">
        <v>339</v>
      </c>
      <c r="AK28" s="36" t="s">
        <v>339</v>
      </c>
      <c r="AL28" s="36" t="s">
        <v>339</v>
      </c>
      <c r="AM28" s="36" t="s">
        <v>339</v>
      </c>
      <c r="AN28" s="36" t="s">
        <v>339</v>
      </c>
      <c r="AO28" s="36" t="s">
        <v>339</v>
      </c>
      <c r="AP28" s="36" t="s">
        <v>339</v>
      </c>
      <c r="AQ28" s="36" t="s">
        <v>339</v>
      </c>
      <c r="AR28" s="36" t="s">
        <v>339</v>
      </c>
      <c r="AS28" s="36" t="s">
        <v>339</v>
      </c>
      <c r="AT28" s="36" t="s">
        <v>339</v>
      </c>
      <c r="AU28" s="36" t="s">
        <v>339</v>
      </c>
      <c r="AV28" s="36" t="s">
        <v>339</v>
      </c>
      <c r="AW28" s="36" t="s">
        <v>339</v>
      </c>
      <c r="AX28" s="36" t="s">
        <v>339</v>
      </c>
      <c r="AY28" s="36" t="s">
        <v>339</v>
      </c>
      <c r="AZ28" s="36" t="s">
        <v>339</v>
      </c>
      <c r="BA28" s="36" t="s">
        <v>339</v>
      </c>
      <c r="BB28" s="36" t="s">
        <v>339</v>
      </c>
      <c r="BC28" s="36" t="s">
        <v>339</v>
      </c>
      <c r="BD28" s="36" t="s">
        <v>339</v>
      </c>
      <c r="BE28" s="36" t="s">
        <v>339</v>
      </c>
      <c r="BF28" s="36" t="s">
        <v>339</v>
      </c>
      <c r="BG28" s="36" t="s">
        <v>339</v>
      </c>
      <c r="BH28" s="36" t="s">
        <v>339</v>
      </c>
      <c r="BI28" s="36" t="s">
        <v>339</v>
      </c>
      <c r="BJ28" s="36" t="s">
        <v>339</v>
      </c>
      <c r="BK28" s="36" t="s">
        <v>339</v>
      </c>
      <c r="BL28" s="36" t="s">
        <v>339</v>
      </c>
    </row>
    <row r="29" spans="1:64" s="37" customFormat="1" x14ac:dyDescent="0.2">
      <c r="A29" s="6">
        <v>26</v>
      </c>
      <c r="B29" s="34" t="s">
        <v>131</v>
      </c>
      <c r="C29" s="34" t="s">
        <v>132</v>
      </c>
      <c r="D29" s="41" t="s">
        <v>339</v>
      </c>
      <c r="E29" s="36" t="s">
        <v>339</v>
      </c>
      <c r="F29" s="36" t="s">
        <v>339</v>
      </c>
      <c r="G29" s="36" t="s">
        <v>339</v>
      </c>
      <c r="H29" s="36" t="s">
        <v>339</v>
      </c>
      <c r="I29" s="36" t="s">
        <v>339</v>
      </c>
      <c r="J29" s="36" t="s">
        <v>339</v>
      </c>
      <c r="K29" s="36" t="s">
        <v>339</v>
      </c>
      <c r="L29" s="36" t="s">
        <v>339</v>
      </c>
      <c r="M29" s="36" t="s">
        <v>339</v>
      </c>
      <c r="N29" s="36" t="s">
        <v>339</v>
      </c>
      <c r="O29" s="36" t="s">
        <v>339</v>
      </c>
      <c r="P29" s="36" t="s">
        <v>339</v>
      </c>
      <c r="Q29" s="36" t="s">
        <v>339</v>
      </c>
      <c r="R29" s="36" t="s">
        <v>339</v>
      </c>
      <c r="S29" s="36" t="s">
        <v>339</v>
      </c>
      <c r="T29" s="36" t="s">
        <v>339</v>
      </c>
      <c r="U29" s="36" t="s">
        <v>339</v>
      </c>
      <c r="V29" s="36" t="s">
        <v>339</v>
      </c>
      <c r="W29" s="36" t="s">
        <v>339</v>
      </c>
      <c r="X29" s="36" t="s">
        <v>339</v>
      </c>
      <c r="Y29" s="36" t="s">
        <v>339</v>
      </c>
      <c r="Z29" s="36" t="s">
        <v>339</v>
      </c>
      <c r="AA29" s="36" t="s">
        <v>339</v>
      </c>
      <c r="AB29" s="36" t="s">
        <v>339</v>
      </c>
      <c r="AC29" s="36" t="s">
        <v>339</v>
      </c>
      <c r="AD29" s="36" t="s">
        <v>339</v>
      </c>
      <c r="AE29" s="36" t="s">
        <v>339</v>
      </c>
      <c r="AF29" s="36" t="s">
        <v>339</v>
      </c>
      <c r="AG29" s="36" t="s">
        <v>339</v>
      </c>
      <c r="AH29" s="36" t="s">
        <v>339</v>
      </c>
      <c r="AI29" s="36" t="s">
        <v>339</v>
      </c>
      <c r="AJ29" s="36" t="s">
        <v>339</v>
      </c>
      <c r="AK29" s="36" t="s">
        <v>339</v>
      </c>
      <c r="AL29" s="36" t="s">
        <v>339</v>
      </c>
      <c r="AM29" s="36" t="s">
        <v>339</v>
      </c>
      <c r="AN29" s="36" t="s">
        <v>339</v>
      </c>
      <c r="AO29" s="36" t="s">
        <v>339</v>
      </c>
      <c r="AP29" s="36" t="s">
        <v>339</v>
      </c>
      <c r="AQ29" s="36" t="s">
        <v>339</v>
      </c>
      <c r="AR29" s="36" t="s">
        <v>339</v>
      </c>
      <c r="AS29" s="36" t="s">
        <v>339</v>
      </c>
      <c r="AT29" s="36" t="s">
        <v>339</v>
      </c>
      <c r="AU29" s="36" t="s">
        <v>339</v>
      </c>
      <c r="AV29" s="36" t="s">
        <v>339</v>
      </c>
      <c r="AW29" s="36" t="s">
        <v>339</v>
      </c>
      <c r="AX29" s="36" t="s">
        <v>339</v>
      </c>
      <c r="AY29" s="36" t="s">
        <v>339</v>
      </c>
      <c r="AZ29" s="36" t="s">
        <v>339</v>
      </c>
      <c r="BA29" s="36" t="s">
        <v>339</v>
      </c>
      <c r="BB29" s="36" t="s">
        <v>339</v>
      </c>
      <c r="BC29" s="36" t="s">
        <v>339</v>
      </c>
      <c r="BD29" s="36" t="s">
        <v>339</v>
      </c>
      <c r="BE29" s="36" t="s">
        <v>339</v>
      </c>
      <c r="BF29" s="36" t="s">
        <v>339</v>
      </c>
      <c r="BG29" s="36" t="s">
        <v>339</v>
      </c>
      <c r="BH29" s="36" t="s">
        <v>339</v>
      </c>
      <c r="BI29" s="36" t="s">
        <v>339</v>
      </c>
      <c r="BJ29" s="36" t="s">
        <v>339</v>
      </c>
      <c r="BK29" s="36" t="s">
        <v>339</v>
      </c>
      <c r="BL29" s="36" t="s">
        <v>339</v>
      </c>
    </row>
    <row r="30" spans="1:64" s="37" customFormat="1" x14ac:dyDescent="0.2">
      <c r="A30" s="6">
        <v>27</v>
      </c>
      <c r="B30" s="34" t="s">
        <v>131</v>
      </c>
      <c r="C30" s="34" t="s">
        <v>133</v>
      </c>
      <c r="D30" s="41" t="s">
        <v>339</v>
      </c>
      <c r="E30" s="36" t="s">
        <v>339</v>
      </c>
      <c r="F30" s="36" t="s">
        <v>339</v>
      </c>
      <c r="G30" s="36" t="s">
        <v>339</v>
      </c>
      <c r="H30" s="36" t="s">
        <v>339</v>
      </c>
      <c r="I30" s="36" t="s">
        <v>339</v>
      </c>
      <c r="J30" s="36" t="s">
        <v>339</v>
      </c>
      <c r="K30" s="36" t="s">
        <v>339</v>
      </c>
      <c r="L30" s="36" t="s">
        <v>339</v>
      </c>
      <c r="M30" s="36" t="s">
        <v>339</v>
      </c>
      <c r="N30" s="36" t="s">
        <v>339</v>
      </c>
      <c r="O30" s="36" t="s">
        <v>339</v>
      </c>
      <c r="P30" s="36" t="s">
        <v>339</v>
      </c>
      <c r="Q30" s="36" t="s">
        <v>339</v>
      </c>
      <c r="R30" s="36" t="s">
        <v>339</v>
      </c>
      <c r="S30" s="36" t="s">
        <v>339</v>
      </c>
      <c r="T30" s="36" t="s">
        <v>339</v>
      </c>
      <c r="U30" s="36" t="s">
        <v>339</v>
      </c>
      <c r="V30" s="36" t="s">
        <v>339</v>
      </c>
      <c r="W30" s="36" t="s">
        <v>339</v>
      </c>
      <c r="X30" s="36" t="s">
        <v>339</v>
      </c>
      <c r="Y30" s="36" t="s">
        <v>339</v>
      </c>
      <c r="Z30" s="36" t="s">
        <v>339</v>
      </c>
      <c r="AA30" s="36" t="s">
        <v>339</v>
      </c>
      <c r="AB30" s="36" t="s">
        <v>339</v>
      </c>
      <c r="AC30" s="36" t="s">
        <v>339</v>
      </c>
      <c r="AD30" s="36" t="s">
        <v>339</v>
      </c>
      <c r="AE30" s="36" t="s">
        <v>339</v>
      </c>
      <c r="AF30" s="36" t="s">
        <v>339</v>
      </c>
      <c r="AG30" s="36" t="s">
        <v>339</v>
      </c>
      <c r="AH30" s="36" t="s">
        <v>339</v>
      </c>
      <c r="AI30" s="36" t="s">
        <v>339</v>
      </c>
      <c r="AJ30" s="36" t="s">
        <v>339</v>
      </c>
      <c r="AK30" s="36" t="s">
        <v>339</v>
      </c>
      <c r="AL30" s="36" t="s">
        <v>339</v>
      </c>
      <c r="AM30" s="36" t="s">
        <v>339</v>
      </c>
      <c r="AN30" s="36" t="s">
        <v>339</v>
      </c>
      <c r="AO30" s="36" t="s">
        <v>339</v>
      </c>
      <c r="AP30" s="36" t="s">
        <v>339</v>
      </c>
      <c r="AQ30" s="36" t="s">
        <v>339</v>
      </c>
      <c r="AR30" s="36" t="s">
        <v>339</v>
      </c>
      <c r="AS30" s="36" t="s">
        <v>339</v>
      </c>
      <c r="AT30" s="36" t="s">
        <v>339</v>
      </c>
      <c r="AU30" s="36" t="s">
        <v>339</v>
      </c>
      <c r="AV30" s="36" t="s">
        <v>339</v>
      </c>
      <c r="AW30" s="36" t="s">
        <v>339</v>
      </c>
      <c r="AX30" s="36" t="s">
        <v>339</v>
      </c>
      <c r="AY30" s="36" t="s">
        <v>339</v>
      </c>
      <c r="AZ30" s="36" t="s">
        <v>339</v>
      </c>
      <c r="BA30" s="36" t="s">
        <v>339</v>
      </c>
      <c r="BB30" s="36" t="s">
        <v>339</v>
      </c>
      <c r="BC30" s="36" t="s">
        <v>339</v>
      </c>
      <c r="BD30" s="36" t="s">
        <v>339</v>
      </c>
      <c r="BE30" s="36" t="s">
        <v>339</v>
      </c>
      <c r="BF30" s="36" t="s">
        <v>339</v>
      </c>
      <c r="BG30" s="36" t="s">
        <v>339</v>
      </c>
      <c r="BH30" s="36" t="s">
        <v>339</v>
      </c>
      <c r="BI30" s="36" t="s">
        <v>339</v>
      </c>
      <c r="BJ30" s="36" t="s">
        <v>339</v>
      </c>
      <c r="BK30" s="36" t="s">
        <v>339</v>
      </c>
      <c r="BL30" s="36" t="s">
        <v>339</v>
      </c>
    </row>
    <row r="31" spans="1:64" s="37" customFormat="1" x14ac:dyDescent="0.2">
      <c r="A31" s="6">
        <v>28</v>
      </c>
      <c r="B31" s="34" t="s">
        <v>131</v>
      </c>
      <c r="C31" s="34" t="s">
        <v>134</v>
      </c>
      <c r="D31" s="41" t="s">
        <v>339</v>
      </c>
      <c r="E31" s="36" t="s">
        <v>339</v>
      </c>
      <c r="F31" s="36" t="s">
        <v>339</v>
      </c>
      <c r="G31" s="36" t="s">
        <v>339</v>
      </c>
      <c r="H31" s="36" t="s">
        <v>339</v>
      </c>
      <c r="I31" s="36" t="s">
        <v>339</v>
      </c>
      <c r="J31" s="36" t="s">
        <v>339</v>
      </c>
      <c r="K31" s="36" t="s">
        <v>339</v>
      </c>
      <c r="L31" s="36" t="s">
        <v>339</v>
      </c>
      <c r="M31" s="36" t="s">
        <v>339</v>
      </c>
      <c r="N31" s="36" t="s">
        <v>339</v>
      </c>
      <c r="O31" s="36" t="s">
        <v>339</v>
      </c>
      <c r="P31" s="36" t="s">
        <v>339</v>
      </c>
      <c r="Q31" s="36" t="s">
        <v>339</v>
      </c>
      <c r="R31" s="36" t="s">
        <v>339</v>
      </c>
      <c r="S31" s="36" t="s">
        <v>339</v>
      </c>
      <c r="T31" s="36" t="s">
        <v>339</v>
      </c>
      <c r="U31" s="36" t="s">
        <v>339</v>
      </c>
      <c r="V31" s="36" t="s">
        <v>339</v>
      </c>
      <c r="W31" s="36" t="s">
        <v>339</v>
      </c>
      <c r="X31" s="36" t="s">
        <v>339</v>
      </c>
      <c r="Y31" s="36" t="s">
        <v>339</v>
      </c>
      <c r="Z31" s="36" t="s">
        <v>339</v>
      </c>
      <c r="AA31" s="36" t="s">
        <v>339</v>
      </c>
      <c r="AB31" s="36" t="s">
        <v>339</v>
      </c>
      <c r="AC31" s="36" t="s">
        <v>339</v>
      </c>
      <c r="AD31" s="36" t="s">
        <v>339</v>
      </c>
      <c r="AE31" s="36" t="s">
        <v>339</v>
      </c>
      <c r="AF31" s="36" t="s">
        <v>339</v>
      </c>
      <c r="AG31" s="36" t="s">
        <v>339</v>
      </c>
      <c r="AH31" s="36" t="s">
        <v>339</v>
      </c>
      <c r="AI31" s="36" t="s">
        <v>339</v>
      </c>
      <c r="AJ31" s="36" t="s">
        <v>339</v>
      </c>
      <c r="AK31" s="36" t="s">
        <v>339</v>
      </c>
      <c r="AL31" s="36" t="s">
        <v>339</v>
      </c>
      <c r="AM31" s="36" t="s">
        <v>339</v>
      </c>
      <c r="AN31" s="36" t="s">
        <v>339</v>
      </c>
      <c r="AO31" s="36" t="s">
        <v>339</v>
      </c>
      <c r="AP31" s="36" t="s">
        <v>339</v>
      </c>
      <c r="AQ31" s="36" t="s">
        <v>339</v>
      </c>
      <c r="AR31" s="36" t="s">
        <v>339</v>
      </c>
      <c r="AS31" s="36" t="s">
        <v>339</v>
      </c>
      <c r="AT31" s="36" t="s">
        <v>339</v>
      </c>
      <c r="AU31" s="36" t="s">
        <v>339</v>
      </c>
      <c r="AV31" s="36" t="s">
        <v>339</v>
      </c>
      <c r="AW31" s="36" t="s">
        <v>339</v>
      </c>
      <c r="AX31" s="36" t="s">
        <v>339</v>
      </c>
      <c r="AY31" s="36" t="s">
        <v>339</v>
      </c>
      <c r="AZ31" s="36" t="s">
        <v>339</v>
      </c>
      <c r="BA31" s="36" t="s">
        <v>339</v>
      </c>
      <c r="BB31" s="36" t="s">
        <v>339</v>
      </c>
      <c r="BC31" s="36" t="s">
        <v>339</v>
      </c>
      <c r="BD31" s="36" t="s">
        <v>339</v>
      </c>
      <c r="BE31" s="36" t="s">
        <v>339</v>
      </c>
      <c r="BF31" s="36" t="s">
        <v>339</v>
      </c>
      <c r="BG31" s="36" t="s">
        <v>339</v>
      </c>
      <c r="BH31" s="36" t="s">
        <v>339</v>
      </c>
      <c r="BI31" s="36" t="s">
        <v>339</v>
      </c>
      <c r="BJ31" s="36" t="s">
        <v>339</v>
      </c>
      <c r="BK31" s="36" t="s">
        <v>339</v>
      </c>
      <c r="BL31" s="36" t="s">
        <v>339</v>
      </c>
    </row>
    <row r="32" spans="1:64" s="37" customFormat="1" x14ac:dyDescent="0.2">
      <c r="A32" s="6">
        <v>29</v>
      </c>
      <c r="B32" s="34" t="s">
        <v>131</v>
      </c>
      <c r="C32" s="34" t="s">
        <v>135</v>
      </c>
      <c r="D32" s="41" t="s">
        <v>339</v>
      </c>
      <c r="E32" s="36" t="s">
        <v>339</v>
      </c>
      <c r="F32" s="36" t="s">
        <v>339</v>
      </c>
      <c r="G32" s="36" t="s">
        <v>339</v>
      </c>
      <c r="H32" s="36" t="s">
        <v>339</v>
      </c>
      <c r="I32" s="36" t="s">
        <v>339</v>
      </c>
      <c r="J32" s="36" t="s">
        <v>339</v>
      </c>
      <c r="K32" s="36" t="s">
        <v>339</v>
      </c>
      <c r="L32" s="36" t="s">
        <v>339</v>
      </c>
      <c r="M32" s="36" t="s">
        <v>339</v>
      </c>
      <c r="N32" s="36" t="s">
        <v>339</v>
      </c>
      <c r="O32" s="36" t="s">
        <v>339</v>
      </c>
      <c r="P32" s="36" t="s">
        <v>339</v>
      </c>
      <c r="Q32" s="36" t="s">
        <v>339</v>
      </c>
      <c r="R32" s="36" t="s">
        <v>339</v>
      </c>
      <c r="S32" s="36" t="s">
        <v>339</v>
      </c>
      <c r="T32" s="36" t="s">
        <v>339</v>
      </c>
      <c r="U32" s="36" t="s">
        <v>339</v>
      </c>
      <c r="V32" s="36" t="s">
        <v>339</v>
      </c>
      <c r="W32" s="36" t="s">
        <v>339</v>
      </c>
      <c r="X32" s="36" t="s">
        <v>339</v>
      </c>
      <c r="Y32" s="36" t="s">
        <v>339</v>
      </c>
      <c r="Z32" s="36" t="s">
        <v>339</v>
      </c>
      <c r="AA32" s="36" t="s">
        <v>339</v>
      </c>
      <c r="AB32" s="36" t="s">
        <v>339</v>
      </c>
      <c r="AC32" s="36" t="s">
        <v>339</v>
      </c>
      <c r="AD32" s="36" t="s">
        <v>339</v>
      </c>
      <c r="AE32" s="36" t="s">
        <v>339</v>
      </c>
      <c r="AF32" s="36" t="s">
        <v>339</v>
      </c>
      <c r="AG32" s="36" t="s">
        <v>339</v>
      </c>
      <c r="AH32" s="36" t="s">
        <v>339</v>
      </c>
      <c r="AI32" s="36" t="s">
        <v>339</v>
      </c>
      <c r="AJ32" s="36" t="s">
        <v>339</v>
      </c>
      <c r="AK32" s="36" t="s">
        <v>339</v>
      </c>
      <c r="AL32" s="36" t="s">
        <v>339</v>
      </c>
      <c r="AM32" s="36" t="s">
        <v>339</v>
      </c>
      <c r="AN32" s="36" t="s">
        <v>339</v>
      </c>
      <c r="AO32" s="36" t="s">
        <v>339</v>
      </c>
      <c r="AP32" s="36" t="s">
        <v>339</v>
      </c>
      <c r="AQ32" s="36" t="s">
        <v>339</v>
      </c>
      <c r="AR32" s="36" t="s">
        <v>339</v>
      </c>
      <c r="AS32" s="36" t="s">
        <v>339</v>
      </c>
      <c r="AT32" s="36" t="s">
        <v>339</v>
      </c>
      <c r="AU32" s="36" t="s">
        <v>339</v>
      </c>
      <c r="AV32" s="36" t="s">
        <v>339</v>
      </c>
      <c r="AW32" s="36" t="s">
        <v>339</v>
      </c>
      <c r="AX32" s="36" t="s">
        <v>339</v>
      </c>
      <c r="AY32" s="36" t="s">
        <v>339</v>
      </c>
      <c r="AZ32" s="36" t="s">
        <v>339</v>
      </c>
      <c r="BA32" s="36" t="s">
        <v>339</v>
      </c>
      <c r="BB32" s="36" t="s">
        <v>339</v>
      </c>
      <c r="BC32" s="36" t="s">
        <v>339</v>
      </c>
      <c r="BD32" s="36" t="s">
        <v>339</v>
      </c>
      <c r="BE32" s="36" t="s">
        <v>339</v>
      </c>
      <c r="BF32" s="36" t="s">
        <v>339</v>
      </c>
      <c r="BG32" s="36" t="s">
        <v>339</v>
      </c>
      <c r="BH32" s="36" t="s">
        <v>339</v>
      </c>
      <c r="BI32" s="36" t="s">
        <v>339</v>
      </c>
      <c r="BJ32" s="36" t="s">
        <v>339</v>
      </c>
      <c r="BK32" s="36" t="s">
        <v>339</v>
      </c>
      <c r="BL32" s="36" t="s">
        <v>339</v>
      </c>
    </row>
    <row r="33" spans="1:64" s="37" customFormat="1" x14ac:dyDescent="0.2">
      <c r="A33" s="6">
        <v>30</v>
      </c>
      <c r="B33" s="34" t="s">
        <v>131</v>
      </c>
      <c r="C33" s="34" t="s">
        <v>136</v>
      </c>
      <c r="D33" s="41" t="s">
        <v>339</v>
      </c>
      <c r="E33" s="36" t="s">
        <v>339</v>
      </c>
      <c r="F33" s="36" t="s">
        <v>339</v>
      </c>
      <c r="G33" s="36" t="s">
        <v>339</v>
      </c>
      <c r="H33" s="36" t="s">
        <v>339</v>
      </c>
      <c r="I33" s="36" t="s">
        <v>339</v>
      </c>
      <c r="J33" s="36" t="s">
        <v>339</v>
      </c>
      <c r="K33" s="36" t="s">
        <v>339</v>
      </c>
      <c r="L33" s="36" t="s">
        <v>339</v>
      </c>
      <c r="M33" s="36" t="s">
        <v>339</v>
      </c>
      <c r="N33" s="36" t="s">
        <v>339</v>
      </c>
      <c r="O33" s="36" t="s">
        <v>339</v>
      </c>
      <c r="P33" s="36" t="s">
        <v>339</v>
      </c>
      <c r="Q33" s="36" t="s">
        <v>339</v>
      </c>
      <c r="R33" s="36" t="s">
        <v>339</v>
      </c>
      <c r="S33" s="36" t="s">
        <v>339</v>
      </c>
      <c r="T33" s="36" t="s">
        <v>339</v>
      </c>
      <c r="U33" s="36" t="s">
        <v>339</v>
      </c>
      <c r="V33" s="36" t="s">
        <v>339</v>
      </c>
      <c r="W33" s="36" t="s">
        <v>339</v>
      </c>
      <c r="X33" s="36" t="s">
        <v>339</v>
      </c>
      <c r="Y33" s="36" t="s">
        <v>339</v>
      </c>
      <c r="Z33" s="36" t="s">
        <v>339</v>
      </c>
      <c r="AA33" s="36" t="s">
        <v>339</v>
      </c>
      <c r="AB33" s="36" t="s">
        <v>339</v>
      </c>
      <c r="AC33" s="36" t="s">
        <v>339</v>
      </c>
      <c r="AD33" s="36" t="s">
        <v>339</v>
      </c>
      <c r="AE33" s="36" t="s">
        <v>339</v>
      </c>
      <c r="AF33" s="36" t="s">
        <v>339</v>
      </c>
      <c r="AG33" s="36" t="s">
        <v>339</v>
      </c>
      <c r="AH33" s="36" t="s">
        <v>339</v>
      </c>
      <c r="AI33" s="36" t="s">
        <v>339</v>
      </c>
      <c r="AJ33" s="36" t="s">
        <v>339</v>
      </c>
      <c r="AK33" s="36" t="s">
        <v>339</v>
      </c>
      <c r="AL33" s="36" t="s">
        <v>339</v>
      </c>
      <c r="AM33" s="36" t="s">
        <v>339</v>
      </c>
      <c r="AN33" s="36" t="s">
        <v>339</v>
      </c>
      <c r="AO33" s="36" t="s">
        <v>339</v>
      </c>
      <c r="AP33" s="36" t="s">
        <v>339</v>
      </c>
      <c r="AQ33" s="36" t="s">
        <v>339</v>
      </c>
      <c r="AR33" s="36" t="s">
        <v>339</v>
      </c>
      <c r="AS33" s="36" t="s">
        <v>339</v>
      </c>
      <c r="AT33" s="36" t="s">
        <v>339</v>
      </c>
      <c r="AU33" s="36" t="s">
        <v>339</v>
      </c>
      <c r="AV33" s="36" t="s">
        <v>339</v>
      </c>
      <c r="AW33" s="36" t="s">
        <v>339</v>
      </c>
      <c r="AX33" s="36" t="s">
        <v>339</v>
      </c>
      <c r="AY33" s="36" t="s">
        <v>339</v>
      </c>
      <c r="AZ33" s="36" t="s">
        <v>339</v>
      </c>
      <c r="BA33" s="36" t="s">
        <v>339</v>
      </c>
      <c r="BB33" s="36" t="s">
        <v>339</v>
      </c>
      <c r="BC33" s="36" t="s">
        <v>339</v>
      </c>
      <c r="BD33" s="36" t="s">
        <v>339</v>
      </c>
      <c r="BE33" s="36" t="s">
        <v>339</v>
      </c>
      <c r="BF33" s="36" t="s">
        <v>339</v>
      </c>
      <c r="BG33" s="36" t="s">
        <v>339</v>
      </c>
      <c r="BH33" s="36" t="s">
        <v>339</v>
      </c>
      <c r="BI33" s="36" t="s">
        <v>339</v>
      </c>
      <c r="BJ33" s="36" t="s">
        <v>339</v>
      </c>
      <c r="BK33" s="36" t="s">
        <v>339</v>
      </c>
      <c r="BL33" s="36" t="s">
        <v>339</v>
      </c>
    </row>
    <row r="34" spans="1:64" s="37" customFormat="1" x14ac:dyDescent="0.2">
      <c r="A34" s="6">
        <v>31</v>
      </c>
      <c r="B34" s="34" t="s">
        <v>131</v>
      </c>
      <c r="C34" s="34" t="s">
        <v>137</v>
      </c>
      <c r="D34" s="41" t="s">
        <v>339</v>
      </c>
      <c r="E34" s="36" t="s">
        <v>339</v>
      </c>
      <c r="F34" s="36" t="s">
        <v>339</v>
      </c>
      <c r="G34" s="36" t="s">
        <v>339</v>
      </c>
      <c r="H34" s="36" t="s">
        <v>339</v>
      </c>
      <c r="I34" s="36" t="s">
        <v>339</v>
      </c>
      <c r="J34" s="36" t="s">
        <v>339</v>
      </c>
      <c r="K34" s="36" t="s">
        <v>339</v>
      </c>
      <c r="L34" s="36" t="s">
        <v>339</v>
      </c>
      <c r="M34" s="36" t="s">
        <v>339</v>
      </c>
      <c r="N34" s="36" t="s">
        <v>339</v>
      </c>
      <c r="O34" s="36" t="s">
        <v>339</v>
      </c>
      <c r="P34" s="36" t="s">
        <v>339</v>
      </c>
      <c r="Q34" s="36" t="s">
        <v>339</v>
      </c>
      <c r="R34" s="36" t="s">
        <v>339</v>
      </c>
      <c r="S34" s="36" t="s">
        <v>339</v>
      </c>
      <c r="T34" s="36" t="s">
        <v>339</v>
      </c>
      <c r="U34" s="36" t="s">
        <v>339</v>
      </c>
      <c r="V34" s="36" t="s">
        <v>339</v>
      </c>
      <c r="W34" s="36" t="s">
        <v>339</v>
      </c>
      <c r="X34" s="36" t="s">
        <v>339</v>
      </c>
      <c r="Y34" s="36" t="s">
        <v>339</v>
      </c>
      <c r="Z34" s="36" t="s">
        <v>339</v>
      </c>
      <c r="AA34" s="36" t="s">
        <v>339</v>
      </c>
      <c r="AB34" s="36" t="s">
        <v>339</v>
      </c>
      <c r="AC34" s="36" t="s">
        <v>339</v>
      </c>
      <c r="AD34" s="36" t="s">
        <v>339</v>
      </c>
      <c r="AE34" s="36" t="s">
        <v>339</v>
      </c>
      <c r="AF34" s="36" t="s">
        <v>339</v>
      </c>
      <c r="AG34" s="36" t="s">
        <v>339</v>
      </c>
      <c r="AH34" s="36" t="s">
        <v>339</v>
      </c>
      <c r="AI34" s="36" t="s">
        <v>339</v>
      </c>
      <c r="AJ34" s="36" t="s">
        <v>339</v>
      </c>
      <c r="AK34" s="36" t="s">
        <v>339</v>
      </c>
      <c r="AL34" s="36" t="s">
        <v>339</v>
      </c>
      <c r="AM34" s="36" t="s">
        <v>339</v>
      </c>
      <c r="AN34" s="36" t="s">
        <v>339</v>
      </c>
      <c r="AO34" s="36" t="s">
        <v>339</v>
      </c>
      <c r="AP34" s="36" t="s">
        <v>339</v>
      </c>
      <c r="AQ34" s="36" t="s">
        <v>339</v>
      </c>
      <c r="AR34" s="36" t="s">
        <v>339</v>
      </c>
      <c r="AS34" s="36" t="s">
        <v>339</v>
      </c>
      <c r="AT34" s="36" t="s">
        <v>339</v>
      </c>
      <c r="AU34" s="36" t="s">
        <v>339</v>
      </c>
      <c r="AV34" s="36" t="s">
        <v>339</v>
      </c>
      <c r="AW34" s="36" t="s">
        <v>339</v>
      </c>
      <c r="AX34" s="36" t="s">
        <v>339</v>
      </c>
      <c r="AY34" s="36" t="s">
        <v>339</v>
      </c>
      <c r="AZ34" s="36" t="s">
        <v>339</v>
      </c>
      <c r="BA34" s="36" t="s">
        <v>339</v>
      </c>
      <c r="BB34" s="36" t="s">
        <v>339</v>
      </c>
      <c r="BC34" s="36" t="s">
        <v>339</v>
      </c>
      <c r="BD34" s="36" t="s">
        <v>339</v>
      </c>
      <c r="BE34" s="36" t="s">
        <v>339</v>
      </c>
      <c r="BF34" s="36" t="s">
        <v>339</v>
      </c>
      <c r="BG34" s="36" t="s">
        <v>339</v>
      </c>
      <c r="BH34" s="36" t="s">
        <v>339</v>
      </c>
      <c r="BI34" s="36" t="s">
        <v>339</v>
      </c>
      <c r="BJ34" s="36" t="s">
        <v>339</v>
      </c>
      <c r="BK34" s="36" t="s">
        <v>339</v>
      </c>
      <c r="BL34" s="36" t="s">
        <v>339</v>
      </c>
    </row>
    <row r="35" spans="1:64" s="37" customFormat="1" x14ac:dyDescent="0.2">
      <c r="A35" s="6">
        <v>32</v>
      </c>
      <c r="B35" s="34" t="s">
        <v>131</v>
      </c>
      <c r="C35" s="34" t="s">
        <v>138</v>
      </c>
      <c r="D35" s="41" t="s">
        <v>339</v>
      </c>
      <c r="E35" s="36" t="s">
        <v>339</v>
      </c>
      <c r="F35" s="36" t="s">
        <v>339</v>
      </c>
      <c r="G35" s="36" t="s">
        <v>339</v>
      </c>
      <c r="H35" s="36" t="s">
        <v>339</v>
      </c>
      <c r="I35" s="36" t="s">
        <v>339</v>
      </c>
      <c r="J35" s="36" t="s">
        <v>339</v>
      </c>
      <c r="K35" s="36" t="s">
        <v>339</v>
      </c>
      <c r="L35" s="36" t="s">
        <v>339</v>
      </c>
      <c r="M35" s="36" t="s">
        <v>339</v>
      </c>
      <c r="N35" s="36" t="s">
        <v>339</v>
      </c>
      <c r="O35" s="36" t="s">
        <v>339</v>
      </c>
      <c r="P35" s="36" t="s">
        <v>339</v>
      </c>
      <c r="Q35" s="36" t="s">
        <v>339</v>
      </c>
      <c r="R35" s="36" t="s">
        <v>339</v>
      </c>
      <c r="S35" s="36" t="s">
        <v>339</v>
      </c>
      <c r="T35" s="36" t="s">
        <v>339</v>
      </c>
      <c r="U35" s="36" t="s">
        <v>339</v>
      </c>
      <c r="V35" s="36" t="s">
        <v>339</v>
      </c>
      <c r="W35" s="36" t="s">
        <v>339</v>
      </c>
      <c r="X35" s="36" t="s">
        <v>339</v>
      </c>
      <c r="Y35" s="36" t="s">
        <v>339</v>
      </c>
      <c r="Z35" s="36" t="s">
        <v>339</v>
      </c>
      <c r="AA35" s="36" t="s">
        <v>339</v>
      </c>
      <c r="AB35" s="36" t="s">
        <v>339</v>
      </c>
      <c r="AC35" s="36" t="s">
        <v>339</v>
      </c>
      <c r="AD35" s="36" t="s">
        <v>339</v>
      </c>
      <c r="AE35" s="36" t="s">
        <v>339</v>
      </c>
      <c r="AF35" s="36" t="s">
        <v>339</v>
      </c>
      <c r="AG35" s="36" t="s">
        <v>339</v>
      </c>
      <c r="AH35" s="36" t="s">
        <v>339</v>
      </c>
      <c r="AI35" s="36" t="s">
        <v>339</v>
      </c>
      <c r="AJ35" s="36" t="s">
        <v>339</v>
      </c>
      <c r="AK35" s="36" t="s">
        <v>339</v>
      </c>
      <c r="AL35" s="36" t="s">
        <v>339</v>
      </c>
      <c r="AM35" s="36" t="s">
        <v>339</v>
      </c>
      <c r="AN35" s="36" t="s">
        <v>339</v>
      </c>
      <c r="AO35" s="36" t="s">
        <v>339</v>
      </c>
      <c r="AP35" s="36" t="s">
        <v>339</v>
      </c>
      <c r="AQ35" s="36" t="s">
        <v>339</v>
      </c>
      <c r="AR35" s="36" t="s">
        <v>339</v>
      </c>
      <c r="AS35" s="36" t="s">
        <v>339</v>
      </c>
      <c r="AT35" s="36" t="s">
        <v>339</v>
      </c>
      <c r="AU35" s="36" t="s">
        <v>339</v>
      </c>
      <c r="AV35" s="36" t="s">
        <v>339</v>
      </c>
      <c r="AW35" s="36" t="s">
        <v>339</v>
      </c>
      <c r="AX35" s="36" t="s">
        <v>339</v>
      </c>
      <c r="AY35" s="36" t="s">
        <v>339</v>
      </c>
      <c r="AZ35" s="36" t="s">
        <v>339</v>
      </c>
      <c r="BA35" s="36" t="s">
        <v>339</v>
      </c>
      <c r="BB35" s="36" t="s">
        <v>339</v>
      </c>
      <c r="BC35" s="36" t="s">
        <v>339</v>
      </c>
      <c r="BD35" s="36" t="s">
        <v>339</v>
      </c>
      <c r="BE35" s="36" t="s">
        <v>339</v>
      </c>
      <c r="BF35" s="36" t="s">
        <v>339</v>
      </c>
      <c r="BG35" s="36" t="s">
        <v>339</v>
      </c>
      <c r="BH35" s="36" t="s">
        <v>339</v>
      </c>
      <c r="BI35" s="36" t="s">
        <v>339</v>
      </c>
      <c r="BJ35" s="36" t="s">
        <v>339</v>
      </c>
      <c r="BK35" s="36" t="s">
        <v>339</v>
      </c>
      <c r="BL35" s="36" t="s">
        <v>339</v>
      </c>
    </row>
    <row r="36" spans="1:64" s="37" customFormat="1" x14ac:dyDescent="0.2">
      <c r="A36" s="6">
        <v>33</v>
      </c>
      <c r="B36" s="34" t="s">
        <v>140</v>
      </c>
      <c r="C36" s="34" t="s">
        <v>139</v>
      </c>
      <c r="D36" s="41">
        <v>4.2093229350000003</v>
      </c>
      <c r="E36" s="36">
        <v>401</v>
      </c>
      <c r="F36" s="36">
        <v>0</v>
      </c>
      <c r="G36" s="36">
        <v>0</v>
      </c>
      <c r="H36" s="36">
        <v>401</v>
      </c>
      <c r="I36" s="36">
        <v>0</v>
      </c>
      <c r="J36" s="36">
        <v>0</v>
      </c>
      <c r="K36" s="36">
        <v>0</v>
      </c>
      <c r="L36" s="36">
        <v>0</v>
      </c>
      <c r="M36" s="36">
        <v>0</v>
      </c>
      <c r="N36" s="36">
        <v>0</v>
      </c>
      <c r="O36" s="36">
        <v>0</v>
      </c>
      <c r="P36" s="36">
        <v>0</v>
      </c>
      <c r="Q36" s="36">
        <v>0</v>
      </c>
      <c r="R36" s="36">
        <v>0</v>
      </c>
      <c r="S36" s="36">
        <v>0</v>
      </c>
      <c r="T36" s="36">
        <v>0</v>
      </c>
      <c r="U36" s="36">
        <v>0</v>
      </c>
      <c r="V36" s="36">
        <v>0</v>
      </c>
      <c r="W36" s="36">
        <v>0</v>
      </c>
      <c r="X36" s="36">
        <v>0</v>
      </c>
      <c r="Y36" s="36">
        <v>0</v>
      </c>
      <c r="Z36" s="36">
        <v>0</v>
      </c>
      <c r="AA36" s="36">
        <v>0</v>
      </c>
      <c r="AB36" s="36">
        <v>0</v>
      </c>
      <c r="AC36" s="36">
        <v>0</v>
      </c>
      <c r="AD36" s="36">
        <v>0</v>
      </c>
      <c r="AE36" s="36">
        <v>0</v>
      </c>
      <c r="AF36" s="36">
        <v>0</v>
      </c>
      <c r="AG36" s="36">
        <v>0</v>
      </c>
      <c r="AH36" s="36">
        <v>0</v>
      </c>
      <c r="AI36" s="36">
        <v>0</v>
      </c>
      <c r="AJ36" s="36">
        <v>0</v>
      </c>
      <c r="AK36" s="36">
        <v>0</v>
      </c>
      <c r="AL36" s="36">
        <v>0</v>
      </c>
      <c r="AM36" s="36">
        <v>0</v>
      </c>
      <c r="AN36" s="36">
        <v>0</v>
      </c>
      <c r="AO36" s="36">
        <v>0</v>
      </c>
      <c r="AP36" s="36">
        <v>0</v>
      </c>
      <c r="AQ36" s="36">
        <v>0</v>
      </c>
      <c r="AR36" s="36">
        <v>0</v>
      </c>
      <c r="AS36" s="36">
        <v>0</v>
      </c>
      <c r="AT36" s="36">
        <v>0</v>
      </c>
      <c r="AU36" s="36">
        <v>0</v>
      </c>
      <c r="AV36" s="36">
        <v>0</v>
      </c>
      <c r="AW36" s="36">
        <v>0</v>
      </c>
      <c r="AX36" s="36">
        <v>0</v>
      </c>
      <c r="AY36" s="36">
        <v>0</v>
      </c>
      <c r="AZ36" s="36">
        <v>0</v>
      </c>
      <c r="BA36" s="36">
        <v>0</v>
      </c>
      <c r="BB36" s="36">
        <v>0</v>
      </c>
      <c r="BC36" s="36">
        <v>0</v>
      </c>
      <c r="BD36" s="36">
        <v>0</v>
      </c>
      <c r="BE36" s="36">
        <v>0</v>
      </c>
      <c r="BF36" s="36">
        <v>0</v>
      </c>
      <c r="BG36" s="36">
        <v>0</v>
      </c>
      <c r="BH36" s="36">
        <v>0</v>
      </c>
      <c r="BI36" s="36">
        <v>0</v>
      </c>
      <c r="BJ36" s="36">
        <v>0</v>
      </c>
      <c r="BK36" s="36">
        <v>0</v>
      </c>
      <c r="BL36" s="36">
        <v>0</v>
      </c>
    </row>
    <row r="37" spans="1:64" s="37" customFormat="1" x14ac:dyDescent="0.2">
      <c r="A37" s="6">
        <v>34</v>
      </c>
      <c r="B37" s="34" t="s">
        <v>140</v>
      </c>
      <c r="C37" s="34" t="s">
        <v>141</v>
      </c>
      <c r="D37" s="41">
        <v>4.2992958430000003</v>
      </c>
      <c r="E37" s="36">
        <v>49</v>
      </c>
      <c r="F37" s="36">
        <v>0</v>
      </c>
      <c r="G37" s="36">
        <v>0</v>
      </c>
      <c r="H37" s="36">
        <v>49</v>
      </c>
      <c r="I37" s="36">
        <v>0</v>
      </c>
      <c r="J37" s="36">
        <v>0</v>
      </c>
      <c r="K37" s="36">
        <v>0</v>
      </c>
      <c r="L37" s="36">
        <v>0</v>
      </c>
      <c r="M37" s="36">
        <v>0</v>
      </c>
      <c r="N37" s="36">
        <v>0</v>
      </c>
      <c r="O37" s="36">
        <v>0</v>
      </c>
      <c r="P37" s="36">
        <v>0</v>
      </c>
      <c r="Q37" s="36">
        <v>0</v>
      </c>
      <c r="R37" s="36">
        <v>0</v>
      </c>
      <c r="S37" s="36">
        <v>0</v>
      </c>
      <c r="T37" s="36">
        <v>0</v>
      </c>
      <c r="U37" s="36">
        <v>0</v>
      </c>
      <c r="V37" s="36">
        <v>0</v>
      </c>
      <c r="W37" s="36">
        <v>0</v>
      </c>
      <c r="X37" s="36">
        <v>0</v>
      </c>
      <c r="Y37" s="36">
        <v>0</v>
      </c>
      <c r="Z37" s="36">
        <v>0</v>
      </c>
      <c r="AA37" s="36">
        <v>0</v>
      </c>
      <c r="AB37" s="36">
        <v>0</v>
      </c>
      <c r="AC37" s="36">
        <v>0</v>
      </c>
      <c r="AD37" s="36">
        <v>0</v>
      </c>
      <c r="AE37" s="36">
        <v>0</v>
      </c>
      <c r="AF37" s="36">
        <v>0</v>
      </c>
      <c r="AG37" s="36">
        <v>0</v>
      </c>
      <c r="AH37" s="36">
        <v>0</v>
      </c>
      <c r="AI37" s="36">
        <v>0</v>
      </c>
      <c r="AJ37" s="36">
        <v>0</v>
      </c>
      <c r="AK37" s="36">
        <v>0</v>
      </c>
      <c r="AL37" s="36">
        <v>0</v>
      </c>
      <c r="AM37" s="36">
        <v>0</v>
      </c>
      <c r="AN37" s="36">
        <v>0</v>
      </c>
      <c r="AO37" s="36">
        <v>0</v>
      </c>
      <c r="AP37" s="36">
        <v>0</v>
      </c>
      <c r="AQ37" s="36">
        <v>0</v>
      </c>
      <c r="AR37" s="36">
        <v>0</v>
      </c>
      <c r="AS37" s="36">
        <v>0</v>
      </c>
      <c r="AT37" s="36">
        <v>0</v>
      </c>
      <c r="AU37" s="36">
        <v>0</v>
      </c>
      <c r="AV37" s="36">
        <v>0</v>
      </c>
      <c r="AW37" s="36">
        <v>0</v>
      </c>
      <c r="AX37" s="36">
        <v>0</v>
      </c>
      <c r="AY37" s="36">
        <v>0</v>
      </c>
      <c r="AZ37" s="36">
        <v>0</v>
      </c>
      <c r="BA37" s="36">
        <v>0</v>
      </c>
      <c r="BB37" s="36">
        <v>0</v>
      </c>
      <c r="BC37" s="36">
        <v>0</v>
      </c>
      <c r="BD37" s="36">
        <v>0</v>
      </c>
      <c r="BE37" s="36">
        <v>0</v>
      </c>
      <c r="BF37" s="36">
        <v>0</v>
      </c>
      <c r="BG37" s="36">
        <v>0</v>
      </c>
      <c r="BH37" s="36">
        <v>0</v>
      </c>
      <c r="BI37" s="36">
        <v>0</v>
      </c>
      <c r="BJ37" s="36">
        <v>0</v>
      </c>
      <c r="BK37" s="36">
        <v>0</v>
      </c>
      <c r="BL37" s="36">
        <v>0</v>
      </c>
    </row>
    <row r="38" spans="1:64" s="37" customFormat="1" x14ac:dyDescent="0.2">
      <c r="A38" s="6">
        <v>35</v>
      </c>
      <c r="B38" s="34" t="s">
        <v>140</v>
      </c>
      <c r="C38" s="34" t="s">
        <v>142</v>
      </c>
      <c r="D38" s="41">
        <v>4.6344872620000004</v>
      </c>
      <c r="E38" s="36">
        <v>46</v>
      </c>
      <c r="F38" s="36">
        <v>0</v>
      </c>
      <c r="G38" s="36">
        <v>0</v>
      </c>
      <c r="H38" s="36">
        <v>46</v>
      </c>
      <c r="I38" s="36">
        <v>0</v>
      </c>
      <c r="J38" s="36">
        <v>0</v>
      </c>
      <c r="K38" s="36">
        <v>0</v>
      </c>
      <c r="L38" s="36">
        <v>0</v>
      </c>
      <c r="M38" s="36">
        <v>0</v>
      </c>
      <c r="N38" s="36">
        <v>0</v>
      </c>
      <c r="O38" s="36">
        <v>0</v>
      </c>
      <c r="P38" s="36">
        <v>0</v>
      </c>
      <c r="Q38" s="36">
        <v>0</v>
      </c>
      <c r="R38" s="36">
        <v>0</v>
      </c>
      <c r="S38" s="36">
        <v>0</v>
      </c>
      <c r="T38" s="36">
        <v>0</v>
      </c>
      <c r="U38" s="36">
        <v>0</v>
      </c>
      <c r="V38" s="36">
        <v>0</v>
      </c>
      <c r="W38" s="36">
        <v>0</v>
      </c>
      <c r="X38" s="36">
        <v>0</v>
      </c>
      <c r="Y38" s="36">
        <v>0</v>
      </c>
      <c r="Z38" s="36">
        <v>0</v>
      </c>
      <c r="AA38" s="36">
        <v>0</v>
      </c>
      <c r="AB38" s="36">
        <v>0</v>
      </c>
      <c r="AC38" s="36">
        <v>0</v>
      </c>
      <c r="AD38" s="36">
        <v>0</v>
      </c>
      <c r="AE38" s="36">
        <v>0</v>
      </c>
      <c r="AF38" s="36">
        <v>0</v>
      </c>
      <c r="AG38" s="36">
        <v>0</v>
      </c>
      <c r="AH38" s="36">
        <v>0</v>
      </c>
      <c r="AI38" s="36">
        <v>0</v>
      </c>
      <c r="AJ38" s="36">
        <v>0</v>
      </c>
      <c r="AK38" s="36">
        <v>0</v>
      </c>
      <c r="AL38" s="36">
        <v>0</v>
      </c>
      <c r="AM38" s="36">
        <v>0</v>
      </c>
      <c r="AN38" s="36">
        <v>0</v>
      </c>
      <c r="AO38" s="36">
        <v>0</v>
      </c>
      <c r="AP38" s="36">
        <v>0</v>
      </c>
      <c r="AQ38" s="36">
        <v>0</v>
      </c>
      <c r="AR38" s="36">
        <v>0</v>
      </c>
      <c r="AS38" s="36">
        <v>0</v>
      </c>
      <c r="AT38" s="36">
        <v>0</v>
      </c>
      <c r="AU38" s="36">
        <v>0</v>
      </c>
      <c r="AV38" s="36">
        <v>0</v>
      </c>
      <c r="AW38" s="36">
        <v>0</v>
      </c>
      <c r="AX38" s="36">
        <v>0</v>
      </c>
      <c r="AY38" s="36">
        <v>0</v>
      </c>
      <c r="AZ38" s="36">
        <v>0</v>
      </c>
      <c r="BA38" s="36">
        <v>0</v>
      </c>
      <c r="BB38" s="36">
        <v>0</v>
      </c>
      <c r="BC38" s="36">
        <v>0</v>
      </c>
      <c r="BD38" s="36">
        <v>0</v>
      </c>
      <c r="BE38" s="36">
        <v>0</v>
      </c>
      <c r="BF38" s="36">
        <v>0</v>
      </c>
      <c r="BG38" s="36">
        <v>1.8174714000000002E-2</v>
      </c>
      <c r="BH38" s="36">
        <v>0.48684723600000002</v>
      </c>
      <c r="BI38" s="36">
        <v>0</v>
      </c>
      <c r="BJ38" s="36">
        <v>0</v>
      </c>
      <c r="BK38" s="36">
        <v>0</v>
      </c>
      <c r="BL38" s="36">
        <v>0</v>
      </c>
    </row>
    <row r="39" spans="1:64" s="37" customFormat="1" x14ac:dyDescent="0.2">
      <c r="A39" s="6">
        <v>36</v>
      </c>
      <c r="B39" s="34" t="s">
        <v>140</v>
      </c>
      <c r="C39" s="34" t="s">
        <v>143</v>
      </c>
      <c r="D39" s="41">
        <v>4.6388708830000001</v>
      </c>
      <c r="E39" s="36">
        <v>2</v>
      </c>
      <c r="F39" s="36">
        <v>0</v>
      </c>
      <c r="G39" s="36">
        <v>0</v>
      </c>
      <c r="H39" s="36">
        <v>2</v>
      </c>
      <c r="I39" s="36">
        <v>0</v>
      </c>
      <c r="J39" s="36">
        <v>0</v>
      </c>
      <c r="K39" s="36">
        <v>0</v>
      </c>
      <c r="L39" s="36">
        <v>0</v>
      </c>
      <c r="M39" s="36">
        <v>0</v>
      </c>
      <c r="N39" s="36">
        <v>0</v>
      </c>
      <c r="O39" s="36">
        <v>0</v>
      </c>
      <c r="P39" s="36">
        <v>0</v>
      </c>
      <c r="Q39" s="36">
        <v>0</v>
      </c>
      <c r="R39" s="36">
        <v>0</v>
      </c>
      <c r="S39" s="36">
        <v>0</v>
      </c>
      <c r="T39" s="36">
        <v>0</v>
      </c>
      <c r="U39" s="36">
        <v>0</v>
      </c>
      <c r="V39" s="36">
        <v>0</v>
      </c>
      <c r="W39" s="36">
        <v>0</v>
      </c>
      <c r="X39" s="36">
        <v>0</v>
      </c>
      <c r="Y39" s="36">
        <v>0</v>
      </c>
      <c r="Z39" s="36">
        <v>0</v>
      </c>
      <c r="AA39" s="36">
        <v>0</v>
      </c>
      <c r="AB39" s="36">
        <v>0</v>
      </c>
      <c r="AC39" s="36">
        <v>0</v>
      </c>
      <c r="AD39" s="36">
        <v>0</v>
      </c>
      <c r="AE39" s="36">
        <v>0</v>
      </c>
      <c r="AF39" s="36">
        <v>0</v>
      </c>
      <c r="AG39" s="36">
        <v>0</v>
      </c>
      <c r="AH39" s="36">
        <v>0</v>
      </c>
      <c r="AI39" s="36">
        <v>0</v>
      </c>
      <c r="AJ39" s="36">
        <v>0</v>
      </c>
      <c r="AK39" s="36">
        <v>0</v>
      </c>
      <c r="AL39" s="36">
        <v>0</v>
      </c>
      <c r="AM39" s="36">
        <v>0</v>
      </c>
      <c r="AN39" s="36">
        <v>0</v>
      </c>
      <c r="AO39" s="36">
        <v>0</v>
      </c>
      <c r="AP39" s="36">
        <v>0</v>
      </c>
      <c r="AQ39" s="36">
        <v>0</v>
      </c>
      <c r="AR39" s="36">
        <v>0</v>
      </c>
      <c r="AS39" s="36">
        <v>0</v>
      </c>
      <c r="AT39" s="36">
        <v>0</v>
      </c>
      <c r="AU39" s="36">
        <v>0</v>
      </c>
      <c r="AV39" s="36">
        <v>0</v>
      </c>
      <c r="AW39" s="36">
        <v>0</v>
      </c>
      <c r="AX39" s="36">
        <v>0</v>
      </c>
      <c r="AY39" s="36">
        <v>0</v>
      </c>
      <c r="AZ39" s="36">
        <v>0</v>
      </c>
      <c r="BA39" s="36">
        <v>0</v>
      </c>
      <c r="BB39" s="36">
        <v>0</v>
      </c>
      <c r="BC39" s="36">
        <v>0</v>
      </c>
      <c r="BD39" s="36">
        <v>0</v>
      </c>
      <c r="BE39" s="36">
        <v>0</v>
      </c>
      <c r="BF39" s="36">
        <v>0</v>
      </c>
      <c r="BG39" s="36">
        <v>9.1953462E-2</v>
      </c>
      <c r="BH39" s="36">
        <v>8.8193820000000006E-2</v>
      </c>
      <c r="BI39" s="36">
        <v>0</v>
      </c>
      <c r="BJ39" s="36">
        <v>0</v>
      </c>
      <c r="BK39" s="36">
        <v>0</v>
      </c>
      <c r="BL39" s="36">
        <v>0</v>
      </c>
    </row>
    <row r="40" spans="1:64" s="37" customFormat="1" x14ac:dyDescent="0.2">
      <c r="A40" s="6">
        <v>37</v>
      </c>
      <c r="B40" s="34" t="s">
        <v>140</v>
      </c>
      <c r="C40" s="34" t="s">
        <v>144</v>
      </c>
      <c r="D40" s="41">
        <v>4.6079995519999999</v>
      </c>
      <c r="E40" s="36">
        <v>16</v>
      </c>
      <c r="F40" s="36">
        <v>0</v>
      </c>
      <c r="G40" s="36">
        <v>1</v>
      </c>
      <c r="H40" s="36">
        <v>15</v>
      </c>
      <c r="I40" s="36">
        <v>0</v>
      </c>
      <c r="J40" s="36">
        <v>0</v>
      </c>
      <c r="K40" s="36">
        <v>0</v>
      </c>
      <c r="L40" s="36">
        <v>0</v>
      </c>
      <c r="M40" s="36">
        <v>0</v>
      </c>
      <c r="N40" s="36">
        <v>0</v>
      </c>
      <c r="O40" s="36">
        <v>0</v>
      </c>
      <c r="P40" s="36">
        <v>0</v>
      </c>
      <c r="Q40" s="36">
        <v>0</v>
      </c>
      <c r="R40" s="36">
        <v>0</v>
      </c>
      <c r="S40" s="36">
        <v>0</v>
      </c>
      <c r="T40" s="36">
        <v>0</v>
      </c>
      <c r="U40" s="36">
        <v>3.0000000000000001E-3</v>
      </c>
      <c r="V40" s="36">
        <v>7.1999999999999998E-3</v>
      </c>
      <c r="W40" s="36">
        <v>3.0000000000000001E-3</v>
      </c>
      <c r="X40" s="36">
        <v>7.1999999999999998E-3</v>
      </c>
      <c r="Y40" s="36">
        <v>1.0200000000000001E-2</v>
      </c>
      <c r="Z40" s="36">
        <v>0</v>
      </c>
      <c r="AA40" s="36">
        <v>0</v>
      </c>
      <c r="AB40" s="36">
        <v>0</v>
      </c>
      <c r="AC40" s="36">
        <v>0</v>
      </c>
      <c r="AD40" s="36">
        <v>0</v>
      </c>
      <c r="AE40" s="36">
        <v>0</v>
      </c>
      <c r="AF40" s="36">
        <v>0</v>
      </c>
      <c r="AG40" s="36">
        <v>3.3181071358890057E-4</v>
      </c>
      <c r="AH40" s="36">
        <v>5.6445960472594576E-4</v>
      </c>
      <c r="AI40" s="36">
        <v>1.8077963016222857E-3</v>
      </c>
      <c r="AJ40" s="36">
        <v>0</v>
      </c>
      <c r="AK40" s="36">
        <v>0</v>
      </c>
      <c r="AL40" s="36">
        <v>0</v>
      </c>
      <c r="AM40" s="36">
        <v>3.3181071358890057E-4</v>
      </c>
      <c r="AN40" s="36">
        <v>5.6445960472594576E-4</v>
      </c>
      <c r="AO40" s="36">
        <v>1.8077963016222857E-3</v>
      </c>
      <c r="AP40" s="36">
        <v>8.1849980000000006E-3</v>
      </c>
      <c r="AQ40" s="36">
        <v>4.4073059999999997E-3</v>
      </c>
      <c r="AR40" s="36">
        <v>1.2592304E-2</v>
      </c>
      <c r="AS40" s="36">
        <v>0</v>
      </c>
      <c r="AT40" s="36">
        <v>0</v>
      </c>
      <c r="AU40" s="36">
        <v>0</v>
      </c>
      <c r="AV40" s="36">
        <v>0</v>
      </c>
      <c r="AW40" s="36">
        <v>0</v>
      </c>
      <c r="AX40" s="36">
        <v>0</v>
      </c>
      <c r="AY40" s="36">
        <v>0</v>
      </c>
      <c r="AZ40" s="36">
        <v>0</v>
      </c>
      <c r="BA40" s="36">
        <v>0</v>
      </c>
      <c r="BB40" s="36">
        <v>0</v>
      </c>
      <c r="BC40" s="36">
        <v>0</v>
      </c>
      <c r="BD40" s="36">
        <v>0</v>
      </c>
      <c r="BE40" s="36">
        <v>0</v>
      </c>
      <c r="BF40" s="36">
        <v>0</v>
      </c>
      <c r="BG40" s="36">
        <v>0</v>
      </c>
      <c r="BH40" s="36">
        <v>0.86925594699999997</v>
      </c>
      <c r="BI40" s="36">
        <v>0</v>
      </c>
      <c r="BJ40" s="36">
        <v>0</v>
      </c>
      <c r="BK40" s="36">
        <v>0</v>
      </c>
      <c r="BL40" s="36">
        <v>0</v>
      </c>
    </row>
    <row r="41" spans="1:64" s="37" customFormat="1" x14ac:dyDescent="0.2">
      <c r="A41" s="6">
        <v>38</v>
      </c>
      <c r="B41" s="34" t="s">
        <v>140</v>
      </c>
      <c r="C41" s="34" t="s">
        <v>145</v>
      </c>
      <c r="D41" s="41">
        <v>4.1278727919999998</v>
      </c>
      <c r="E41" s="36">
        <v>8</v>
      </c>
      <c r="F41" s="36">
        <v>0</v>
      </c>
      <c r="G41" s="36">
        <v>0</v>
      </c>
      <c r="H41" s="36">
        <v>8</v>
      </c>
      <c r="I41" s="36">
        <v>0</v>
      </c>
      <c r="J41" s="36">
        <v>0</v>
      </c>
      <c r="K41" s="36">
        <v>0</v>
      </c>
      <c r="L41" s="36">
        <v>0</v>
      </c>
      <c r="M41" s="36">
        <v>0</v>
      </c>
      <c r="N41" s="36">
        <v>0</v>
      </c>
      <c r="O41" s="36">
        <v>0</v>
      </c>
      <c r="P41" s="36">
        <v>0</v>
      </c>
      <c r="Q41" s="36">
        <v>0</v>
      </c>
      <c r="R41" s="36">
        <v>0</v>
      </c>
      <c r="S41" s="36">
        <v>0</v>
      </c>
      <c r="T41" s="36">
        <v>0</v>
      </c>
      <c r="U41" s="36">
        <v>0</v>
      </c>
      <c r="V41" s="36">
        <v>0</v>
      </c>
      <c r="W41" s="36">
        <v>0</v>
      </c>
      <c r="X41" s="36">
        <v>0</v>
      </c>
      <c r="Y41" s="36">
        <v>0</v>
      </c>
      <c r="Z41" s="36">
        <v>0</v>
      </c>
      <c r="AA41" s="36">
        <v>0</v>
      </c>
      <c r="AB41" s="36">
        <v>0</v>
      </c>
      <c r="AC41" s="36">
        <v>0</v>
      </c>
      <c r="AD41" s="36">
        <v>0</v>
      </c>
      <c r="AE41" s="36">
        <v>0</v>
      </c>
      <c r="AF41" s="36">
        <v>0</v>
      </c>
      <c r="AG41" s="36">
        <v>0</v>
      </c>
      <c r="AH41" s="36">
        <v>0</v>
      </c>
      <c r="AI41" s="36">
        <v>0</v>
      </c>
      <c r="AJ41" s="36">
        <v>0</v>
      </c>
      <c r="AK41" s="36">
        <v>0</v>
      </c>
      <c r="AL41" s="36">
        <v>0</v>
      </c>
      <c r="AM41" s="36">
        <v>0</v>
      </c>
      <c r="AN41" s="36">
        <v>0</v>
      </c>
      <c r="AO41" s="36">
        <v>0</v>
      </c>
      <c r="AP41" s="36">
        <v>0</v>
      </c>
      <c r="AQ41" s="36">
        <v>0</v>
      </c>
      <c r="AR41" s="36">
        <v>0</v>
      </c>
      <c r="AS41" s="36">
        <v>0</v>
      </c>
      <c r="AT41" s="36">
        <v>0</v>
      </c>
      <c r="AU41" s="36">
        <v>0</v>
      </c>
      <c r="AV41" s="36">
        <v>0</v>
      </c>
      <c r="AW41" s="36">
        <v>0</v>
      </c>
      <c r="AX41" s="36">
        <v>0</v>
      </c>
      <c r="AY41" s="36">
        <v>0</v>
      </c>
      <c r="AZ41" s="36">
        <v>0</v>
      </c>
      <c r="BA41" s="36">
        <v>0</v>
      </c>
      <c r="BB41" s="36">
        <v>0</v>
      </c>
      <c r="BC41" s="36">
        <v>0</v>
      </c>
      <c r="BD41" s="36">
        <v>0</v>
      </c>
      <c r="BE41" s="36">
        <v>0</v>
      </c>
      <c r="BF41" s="36">
        <v>0</v>
      </c>
      <c r="BG41" s="36">
        <v>0</v>
      </c>
      <c r="BH41" s="36">
        <v>0</v>
      </c>
      <c r="BI41" s="36">
        <v>0</v>
      </c>
      <c r="BJ41" s="36">
        <v>0</v>
      </c>
      <c r="BK41" s="36">
        <v>0</v>
      </c>
      <c r="BL41" s="36">
        <v>0</v>
      </c>
    </row>
    <row r="42" spans="1:64" s="37" customFormat="1" x14ac:dyDescent="0.2">
      <c r="A42" s="6">
        <v>39</v>
      </c>
      <c r="B42" s="34" t="s">
        <v>140</v>
      </c>
      <c r="C42" s="34" t="s">
        <v>146</v>
      </c>
      <c r="D42" s="41">
        <v>4.1780378100000002</v>
      </c>
      <c r="E42" s="36">
        <v>2</v>
      </c>
      <c r="F42" s="36">
        <v>0</v>
      </c>
      <c r="G42" s="36">
        <v>0</v>
      </c>
      <c r="H42" s="36">
        <v>2</v>
      </c>
      <c r="I42" s="36">
        <v>0</v>
      </c>
      <c r="J42" s="36">
        <v>0</v>
      </c>
      <c r="K42" s="36">
        <v>0</v>
      </c>
      <c r="L42" s="36">
        <v>0</v>
      </c>
      <c r="M42" s="36">
        <v>0</v>
      </c>
      <c r="N42" s="36">
        <v>0</v>
      </c>
      <c r="O42" s="36">
        <v>0</v>
      </c>
      <c r="P42" s="36">
        <v>0</v>
      </c>
      <c r="Q42" s="36">
        <v>0</v>
      </c>
      <c r="R42" s="36">
        <v>0</v>
      </c>
      <c r="S42" s="36">
        <v>0</v>
      </c>
      <c r="T42" s="36">
        <v>0</v>
      </c>
      <c r="U42" s="36">
        <v>0</v>
      </c>
      <c r="V42" s="36">
        <v>0</v>
      </c>
      <c r="W42" s="36">
        <v>0</v>
      </c>
      <c r="X42" s="36">
        <v>0</v>
      </c>
      <c r="Y42" s="36">
        <v>0</v>
      </c>
      <c r="Z42" s="36">
        <v>0</v>
      </c>
      <c r="AA42" s="36">
        <v>0</v>
      </c>
      <c r="AB42" s="36">
        <v>0</v>
      </c>
      <c r="AC42" s="36">
        <v>0</v>
      </c>
      <c r="AD42" s="36">
        <v>0</v>
      </c>
      <c r="AE42" s="36">
        <v>0</v>
      </c>
      <c r="AF42" s="36">
        <v>0</v>
      </c>
      <c r="AG42" s="36">
        <v>0</v>
      </c>
      <c r="AH42" s="36">
        <v>0</v>
      </c>
      <c r="AI42" s="36">
        <v>0</v>
      </c>
      <c r="AJ42" s="36">
        <v>0</v>
      </c>
      <c r="AK42" s="36">
        <v>0</v>
      </c>
      <c r="AL42" s="36">
        <v>0</v>
      </c>
      <c r="AM42" s="36">
        <v>0</v>
      </c>
      <c r="AN42" s="36">
        <v>0</v>
      </c>
      <c r="AO42" s="36">
        <v>0</v>
      </c>
      <c r="AP42" s="36">
        <v>0</v>
      </c>
      <c r="AQ42" s="36">
        <v>0</v>
      </c>
      <c r="AR42" s="36">
        <v>0</v>
      </c>
      <c r="AS42" s="36">
        <v>0</v>
      </c>
      <c r="AT42" s="36">
        <v>0</v>
      </c>
      <c r="AU42" s="36">
        <v>0</v>
      </c>
      <c r="AV42" s="36">
        <v>0</v>
      </c>
      <c r="AW42" s="36">
        <v>0</v>
      </c>
      <c r="AX42" s="36">
        <v>0</v>
      </c>
      <c r="AY42" s="36">
        <v>0</v>
      </c>
      <c r="AZ42" s="36">
        <v>0</v>
      </c>
      <c r="BA42" s="36">
        <v>0</v>
      </c>
      <c r="BB42" s="36">
        <v>0</v>
      </c>
      <c r="BC42" s="36">
        <v>0</v>
      </c>
      <c r="BD42" s="36">
        <v>0</v>
      </c>
      <c r="BE42" s="36">
        <v>0</v>
      </c>
      <c r="BF42" s="36">
        <v>0</v>
      </c>
      <c r="BG42" s="36">
        <v>0</v>
      </c>
      <c r="BH42" s="36">
        <v>0</v>
      </c>
      <c r="BI42" s="36">
        <v>0</v>
      </c>
      <c r="BJ42" s="36">
        <v>0</v>
      </c>
      <c r="BK42" s="36">
        <v>0</v>
      </c>
      <c r="BL42" s="36">
        <v>0</v>
      </c>
    </row>
    <row r="43" spans="1:64" s="37" customFormat="1" x14ac:dyDescent="0.2">
      <c r="A43" s="34">
        <v>40</v>
      </c>
      <c r="B43" s="34" t="s">
        <v>140</v>
      </c>
      <c r="C43" s="34" t="s">
        <v>147</v>
      </c>
      <c r="D43" s="41">
        <v>4.2519446360000002</v>
      </c>
      <c r="E43" s="36">
        <v>0</v>
      </c>
      <c r="F43" s="36" t="s">
        <v>340</v>
      </c>
      <c r="G43" s="36" t="s">
        <v>340</v>
      </c>
      <c r="H43" s="36" t="s">
        <v>340</v>
      </c>
      <c r="I43" s="36">
        <v>0</v>
      </c>
      <c r="J43" s="36">
        <v>0</v>
      </c>
      <c r="K43" s="36">
        <v>0</v>
      </c>
      <c r="L43" s="36">
        <v>0</v>
      </c>
      <c r="M43" s="36">
        <v>0</v>
      </c>
      <c r="N43" s="36">
        <v>0</v>
      </c>
      <c r="O43" s="36">
        <v>0</v>
      </c>
      <c r="P43" s="36">
        <v>0</v>
      </c>
      <c r="Q43" s="36">
        <v>0</v>
      </c>
      <c r="R43" s="36">
        <v>0</v>
      </c>
      <c r="S43" s="36">
        <v>0</v>
      </c>
      <c r="T43" s="36">
        <v>0</v>
      </c>
      <c r="U43" s="36" t="s">
        <v>340</v>
      </c>
      <c r="V43" s="36" t="s">
        <v>340</v>
      </c>
      <c r="W43" s="36">
        <v>0</v>
      </c>
      <c r="X43" s="36">
        <v>0</v>
      </c>
      <c r="Y43" s="36">
        <v>0</v>
      </c>
      <c r="Z43" s="36">
        <v>0</v>
      </c>
      <c r="AA43" s="36">
        <v>0</v>
      </c>
      <c r="AB43" s="36">
        <v>0</v>
      </c>
      <c r="AC43" s="36">
        <v>0</v>
      </c>
      <c r="AD43" s="36">
        <v>0</v>
      </c>
      <c r="AE43" s="36">
        <v>0</v>
      </c>
      <c r="AF43" s="36">
        <v>0</v>
      </c>
      <c r="AG43" s="36" t="s">
        <v>340</v>
      </c>
      <c r="AH43" s="36" t="s">
        <v>340</v>
      </c>
      <c r="AI43" s="36" t="s">
        <v>340</v>
      </c>
      <c r="AJ43" s="36">
        <v>0</v>
      </c>
      <c r="AK43" s="36">
        <v>0</v>
      </c>
      <c r="AL43" s="36">
        <v>0</v>
      </c>
      <c r="AM43" s="36">
        <v>0</v>
      </c>
      <c r="AN43" s="36">
        <v>0</v>
      </c>
      <c r="AO43" s="36">
        <v>0</v>
      </c>
      <c r="AP43" s="36">
        <v>0</v>
      </c>
      <c r="AQ43" s="36">
        <v>0</v>
      </c>
      <c r="AR43" s="36">
        <v>0</v>
      </c>
      <c r="AS43" s="36">
        <v>0</v>
      </c>
      <c r="AT43" s="36">
        <v>0</v>
      </c>
      <c r="AU43" s="36">
        <v>0</v>
      </c>
      <c r="AV43" s="36">
        <v>0</v>
      </c>
      <c r="AW43" s="36">
        <v>0</v>
      </c>
      <c r="AX43" s="36">
        <v>0</v>
      </c>
      <c r="AY43" s="36">
        <v>0</v>
      </c>
      <c r="AZ43" s="36">
        <v>0</v>
      </c>
      <c r="BA43" s="36">
        <v>0</v>
      </c>
      <c r="BB43" s="36">
        <v>0</v>
      </c>
      <c r="BC43" s="36">
        <v>0</v>
      </c>
      <c r="BD43" s="36">
        <v>0</v>
      </c>
      <c r="BE43" s="36">
        <v>0</v>
      </c>
      <c r="BF43" s="36">
        <v>0</v>
      </c>
      <c r="BG43" s="36">
        <v>0</v>
      </c>
      <c r="BH43" s="36">
        <v>0</v>
      </c>
      <c r="BI43" s="36">
        <v>0</v>
      </c>
      <c r="BJ43" s="36">
        <v>0</v>
      </c>
      <c r="BK43" s="36">
        <v>0</v>
      </c>
      <c r="BL43" s="36">
        <v>0</v>
      </c>
    </row>
    <row r="44" spans="1:64" s="37" customFormat="1" x14ac:dyDescent="0.2">
      <c r="A44" s="8">
        <v>41</v>
      </c>
      <c r="B44" s="34" t="s">
        <v>140</v>
      </c>
      <c r="C44" s="34" t="s">
        <v>148</v>
      </c>
      <c r="D44" s="41">
        <v>4.0885092529999998</v>
      </c>
      <c r="E44" s="36">
        <v>11</v>
      </c>
      <c r="F44" s="36">
        <v>0</v>
      </c>
      <c r="G44" s="36">
        <v>0</v>
      </c>
      <c r="H44" s="36">
        <v>11</v>
      </c>
      <c r="I44" s="36">
        <v>0</v>
      </c>
      <c r="J44" s="36">
        <v>0</v>
      </c>
      <c r="K44" s="36">
        <v>0</v>
      </c>
      <c r="L44" s="36">
        <v>0</v>
      </c>
      <c r="M44" s="36">
        <v>0</v>
      </c>
      <c r="N44" s="36">
        <v>0</v>
      </c>
      <c r="O44" s="36">
        <v>0</v>
      </c>
      <c r="P44" s="36">
        <v>0</v>
      </c>
      <c r="Q44" s="36">
        <v>0</v>
      </c>
      <c r="R44" s="36">
        <v>0</v>
      </c>
      <c r="S44" s="36">
        <v>0</v>
      </c>
      <c r="T44" s="36">
        <v>0</v>
      </c>
      <c r="U44" s="36">
        <v>0</v>
      </c>
      <c r="V44" s="36">
        <v>0</v>
      </c>
      <c r="W44" s="36">
        <v>0</v>
      </c>
      <c r="X44" s="36">
        <v>0</v>
      </c>
      <c r="Y44" s="36">
        <v>0</v>
      </c>
      <c r="Z44" s="36">
        <v>0</v>
      </c>
      <c r="AA44" s="36">
        <v>0</v>
      </c>
      <c r="AB44" s="36">
        <v>0</v>
      </c>
      <c r="AC44" s="36">
        <v>0</v>
      </c>
      <c r="AD44" s="36">
        <v>0</v>
      </c>
      <c r="AE44" s="36">
        <v>0</v>
      </c>
      <c r="AF44" s="36">
        <v>0</v>
      </c>
      <c r="AG44" s="36">
        <v>0</v>
      </c>
      <c r="AH44" s="36">
        <v>0</v>
      </c>
      <c r="AI44" s="36">
        <v>0</v>
      </c>
      <c r="AJ44" s="36">
        <v>0</v>
      </c>
      <c r="AK44" s="36">
        <v>0</v>
      </c>
      <c r="AL44" s="36">
        <v>0</v>
      </c>
      <c r="AM44" s="36">
        <v>0</v>
      </c>
      <c r="AN44" s="36">
        <v>0</v>
      </c>
      <c r="AO44" s="36">
        <v>0</v>
      </c>
      <c r="AP44" s="36">
        <v>0</v>
      </c>
      <c r="AQ44" s="36">
        <v>0</v>
      </c>
      <c r="AR44" s="36">
        <v>0</v>
      </c>
      <c r="AS44" s="36">
        <v>0</v>
      </c>
      <c r="AT44" s="36">
        <v>0</v>
      </c>
      <c r="AU44" s="36">
        <v>0</v>
      </c>
      <c r="AV44" s="36">
        <v>0</v>
      </c>
      <c r="AW44" s="36">
        <v>0</v>
      </c>
      <c r="AX44" s="36">
        <v>0</v>
      </c>
      <c r="AY44" s="36">
        <v>0</v>
      </c>
      <c r="AZ44" s="36">
        <v>0</v>
      </c>
      <c r="BA44" s="36">
        <v>0</v>
      </c>
      <c r="BB44" s="36">
        <v>0</v>
      </c>
      <c r="BC44" s="36">
        <v>0</v>
      </c>
      <c r="BD44" s="36">
        <v>0</v>
      </c>
      <c r="BE44" s="36">
        <v>0</v>
      </c>
      <c r="BF44" s="36">
        <v>0</v>
      </c>
      <c r="BG44" s="36">
        <v>0</v>
      </c>
      <c r="BH44" s="36">
        <v>0</v>
      </c>
      <c r="BI44" s="36">
        <v>0</v>
      </c>
      <c r="BJ44" s="36">
        <v>0</v>
      </c>
      <c r="BK44" s="36">
        <v>0</v>
      </c>
      <c r="BL44" s="36">
        <v>0</v>
      </c>
    </row>
    <row r="45" spans="1:64" s="37" customFormat="1" x14ac:dyDescent="0.2">
      <c r="A45" s="8">
        <v>42</v>
      </c>
      <c r="B45" s="34" t="s">
        <v>140</v>
      </c>
      <c r="C45" s="34" t="s">
        <v>149</v>
      </c>
      <c r="D45" s="41">
        <v>4.3969855390000001</v>
      </c>
      <c r="E45" s="36">
        <v>3</v>
      </c>
      <c r="F45" s="36">
        <v>0</v>
      </c>
      <c r="G45" s="36">
        <v>0</v>
      </c>
      <c r="H45" s="36">
        <v>3</v>
      </c>
      <c r="I45" s="36">
        <v>0</v>
      </c>
      <c r="J45" s="36">
        <v>0</v>
      </c>
      <c r="K45" s="36">
        <v>0</v>
      </c>
      <c r="L45" s="36">
        <v>0</v>
      </c>
      <c r="M45" s="36">
        <v>0</v>
      </c>
      <c r="N45" s="36">
        <v>0</v>
      </c>
      <c r="O45" s="36">
        <v>0</v>
      </c>
      <c r="P45" s="36">
        <v>0</v>
      </c>
      <c r="Q45" s="36">
        <v>0</v>
      </c>
      <c r="R45" s="36">
        <v>0</v>
      </c>
      <c r="S45" s="36">
        <v>0</v>
      </c>
      <c r="T45" s="36">
        <v>0</v>
      </c>
      <c r="U45" s="36">
        <v>0</v>
      </c>
      <c r="V45" s="36">
        <v>0</v>
      </c>
      <c r="W45" s="36">
        <v>0</v>
      </c>
      <c r="X45" s="36">
        <v>0</v>
      </c>
      <c r="Y45" s="36">
        <v>0</v>
      </c>
      <c r="Z45" s="36">
        <v>0</v>
      </c>
      <c r="AA45" s="36">
        <v>0</v>
      </c>
      <c r="AB45" s="36">
        <v>0</v>
      </c>
      <c r="AC45" s="36">
        <v>0</v>
      </c>
      <c r="AD45" s="36">
        <v>0</v>
      </c>
      <c r="AE45" s="36">
        <v>0</v>
      </c>
      <c r="AF45" s="36">
        <v>0</v>
      </c>
      <c r="AG45" s="36">
        <v>0</v>
      </c>
      <c r="AH45" s="36">
        <v>0</v>
      </c>
      <c r="AI45" s="36">
        <v>0</v>
      </c>
      <c r="AJ45" s="36">
        <v>0</v>
      </c>
      <c r="AK45" s="36">
        <v>0</v>
      </c>
      <c r="AL45" s="36">
        <v>0</v>
      </c>
      <c r="AM45" s="36">
        <v>0</v>
      </c>
      <c r="AN45" s="36">
        <v>0</v>
      </c>
      <c r="AO45" s="36">
        <v>0</v>
      </c>
      <c r="AP45" s="36">
        <v>0</v>
      </c>
      <c r="AQ45" s="36">
        <v>0</v>
      </c>
      <c r="AR45" s="36">
        <v>0</v>
      </c>
      <c r="AS45" s="36">
        <v>0</v>
      </c>
      <c r="AT45" s="36">
        <v>0</v>
      </c>
      <c r="AU45" s="36">
        <v>0</v>
      </c>
      <c r="AV45" s="36">
        <v>0</v>
      </c>
      <c r="AW45" s="36">
        <v>0</v>
      </c>
      <c r="AX45" s="36">
        <v>0</v>
      </c>
      <c r="AY45" s="36">
        <v>0</v>
      </c>
      <c r="AZ45" s="36">
        <v>0</v>
      </c>
      <c r="BA45" s="36">
        <v>0</v>
      </c>
      <c r="BB45" s="36">
        <v>0</v>
      </c>
      <c r="BC45" s="36">
        <v>0</v>
      </c>
      <c r="BD45" s="36">
        <v>0</v>
      </c>
      <c r="BE45" s="36">
        <v>0</v>
      </c>
      <c r="BF45" s="36">
        <v>0</v>
      </c>
      <c r="BG45" s="36">
        <v>0</v>
      </c>
      <c r="BH45" s="36">
        <v>0</v>
      </c>
      <c r="BI45" s="36">
        <v>0</v>
      </c>
      <c r="BJ45" s="36">
        <v>0</v>
      </c>
      <c r="BK45" s="36">
        <v>0</v>
      </c>
      <c r="BL45" s="36">
        <v>0</v>
      </c>
    </row>
    <row r="46" spans="1:64" s="37" customFormat="1" x14ac:dyDescent="0.2">
      <c r="A46" s="8">
        <v>43</v>
      </c>
      <c r="B46" s="34" t="s">
        <v>140</v>
      </c>
      <c r="C46" s="34" t="s">
        <v>150</v>
      </c>
      <c r="D46" s="41">
        <v>4.4473791379999996</v>
      </c>
      <c r="E46" s="36">
        <v>6</v>
      </c>
      <c r="F46" s="36">
        <v>0</v>
      </c>
      <c r="G46" s="36">
        <v>0</v>
      </c>
      <c r="H46" s="36">
        <v>6</v>
      </c>
      <c r="I46" s="36">
        <v>0</v>
      </c>
      <c r="J46" s="36">
        <v>0</v>
      </c>
      <c r="K46" s="36">
        <v>0</v>
      </c>
      <c r="L46" s="36">
        <v>0</v>
      </c>
      <c r="M46" s="36">
        <v>0</v>
      </c>
      <c r="N46" s="36">
        <v>0</v>
      </c>
      <c r="O46" s="36">
        <v>0</v>
      </c>
      <c r="P46" s="36">
        <v>0</v>
      </c>
      <c r="Q46" s="36">
        <v>0</v>
      </c>
      <c r="R46" s="36">
        <v>0</v>
      </c>
      <c r="S46" s="36">
        <v>0</v>
      </c>
      <c r="T46" s="36">
        <v>0</v>
      </c>
      <c r="U46" s="36">
        <v>0</v>
      </c>
      <c r="V46" s="36">
        <v>0</v>
      </c>
      <c r="W46" s="36">
        <v>0</v>
      </c>
      <c r="X46" s="36">
        <v>0</v>
      </c>
      <c r="Y46" s="36">
        <v>0</v>
      </c>
      <c r="Z46" s="36">
        <v>0</v>
      </c>
      <c r="AA46" s="36">
        <v>0</v>
      </c>
      <c r="AB46" s="36">
        <v>0</v>
      </c>
      <c r="AC46" s="36">
        <v>0</v>
      </c>
      <c r="AD46" s="36">
        <v>0</v>
      </c>
      <c r="AE46" s="36">
        <v>0</v>
      </c>
      <c r="AF46" s="36">
        <v>0</v>
      </c>
      <c r="AG46" s="36">
        <v>0</v>
      </c>
      <c r="AH46" s="36">
        <v>0</v>
      </c>
      <c r="AI46" s="36">
        <v>0</v>
      </c>
      <c r="AJ46" s="36">
        <v>0</v>
      </c>
      <c r="AK46" s="36">
        <v>0</v>
      </c>
      <c r="AL46" s="36">
        <v>0</v>
      </c>
      <c r="AM46" s="36">
        <v>0</v>
      </c>
      <c r="AN46" s="36">
        <v>0</v>
      </c>
      <c r="AO46" s="36">
        <v>0</v>
      </c>
      <c r="AP46" s="36">
        <v>0</v>
      </c>
      <c r="AQ46" s="36">
        <v>0</v>
      </c>
      <c r="AR46" s="36">
        <v>0</v>
      </c>
      <c r="AS46" s="36">
        <v>0</v>
      </c>
      <c r="AT46" s="36">
        <v>0</v>
      </c>
      <c r="AU46" s="36">
        <v>0</v>
      </c>
      <c r="AV46" s="36">
        <v>0</v>
      </c>
      <c r="AW46" s="36">
        <v>0</v>
      </c>
      <c r="AX46" s="36">
        <v>0</v>
      </c>
      <c r="AY46" s="36">
        <v>0</v>
      </c>
      <c r="AZ46" s="36">
        <v>0</v>
      </c>
      <c r="BA46" s="36">
        <v>0</v>
      </c>
      <c r="BB46" s="36">
        <v>0</v>
      </c>
      <c r="BC46" s="36">
        <v>0</v>
      </c>
      <c r="BD46" s="36">
        <v>0</v>
      </c>
      <c r="BE46" s="36">
        <v>0</v>
      </c>
      <c r="BF46" s="36">
        <v>0</v>
      </c>
      <c r="BG46" s="36">
        <v>0</v>
      </c>
      <c r="BH46" s="36">
        <v>0</v>
      </c>
      <c r="BI46" s="36">
        <v>0</v>
      </c>
      <c r="BJ46" s="36">
        <v>0</v>
      </c>
      <c r="BK46" s="36">
        <v>0</v>
      </c>
      <c r="BL46" s="36">
        <v>0</v>
      </c>
    </row>
    <row r="47" spans="1:64" s="37" customFormat="1" x14ac:dyDescent="0.2">
      <c r="A47" s="34">
        <v>44</v>
      </c>
      <c r="B47" s="34" t="s">
        <v>140</v>
      </c>
      <c r="C47" s="34" t="s">
        <v>151</v>
      </c>
      <c r="D47" s="41">
        <v>4.429742955</v>
      </c>
      <c r="E47" s="36">
        <v>6</v>
      </c>
      <c r="F47" s="36">
        <v>0</v>
      </c>
      <c r="G47" s="36">
        <v>0</v>
      </c>
      <c r="H47" s="36">
        <v>6</v>
      </c>
      <c r="I47" s="36">
        <v>0</v>
      </c>
      <c r="J47" s="36">
        <v>0</v>
      </c>
      <c r="K47" s="36">
        <v>0</v>
      </c>
      <c r="L47" s="36">
        <v>0</v>
      </c>
      <c r="M47" s="36">
        <v>0</v>
      </c>
      <c r="N47" s="36">
        <v>0</v>
      </c>
      <c r="O47" s="36">
        <v>0</v>
      </c>
      <c r="P47" s="36">
        <v>0</v>
      </c>
      <c r="Q47" s="36">
        <v>0</v>
      </c>
      <c r="R47" s="36">
        <v>0</v>
      </c>
      <c r="S47" s="36">
        <v>0</v>
      </c>
      <c r="T47" s="36">
        <v>0</v>
      </c>
      <c r="U47" s="36">
        <v>0</v>
      </c>
      <c r="V47" s="36">
        <v>0</v>
      </c>
      <c r="W47" s="36">
        <v>0</v>
      </c>
      <c r="X47" s="36">
        <v>0</v>
      </c>
      <c r="Y47" s="36">
        <v>0</v>
      </c>
      <c r="Z47" s="36">
        <v>0</v>
      </c>
      <c r="AA47" s="36">
        <v>0</v>
      </c>
      <c r="AB47" s="36">
        <v>0</v>
      </c>
      <c r="AC47" s="36">
        <v>0</v>
      </c>
      <c r="AD47" s="36">
        <v>0</v>
      </c>
      <c r="AE47" s="36">
        <v>0</v>
      </c>
      <c r="AF47" s="36">
        <v>0</v>
      </c>
      <c r="AG47" s="36">
        <v>0</v>
      </c>
      <c r="AH47" s="36">
        <v>0</v>
      </c>
      <c r="AI47" s="36">
        <v>0</v>
      </c>
      <c r="AJ47" s="36">
        <v>0</v>
      </c>
      <c r="AK47" s="36">
        <v>0</v>
      </c>
      <c r="AL47" s="36">
        <v>0</v>
      </c>
      <c r="AM47" s="36">
        <v>0</v>
      </c>
      <c r="AN47" s="36">
        <v>0</v>
      </c>
      <c r="AO47" s="36">
        <v>0</v>
      </c>
      <c r="AP47" s="36">
        <v>0</v>
      </c>
      <c r="AQ47" s="36">
        <v>0</v>
      </c>
      <c r="AR47" s="36">
        <v>0</v>
      </c>
      <c r="AS47" s="36">
        <v>0</v>
      </c>
      <c r="AT47" s="36">
        <v>0</v>
      </c>
      <c r="AU47" s="36">
        <v>0</v>
      </c>
      <c r="AV47" s="36">
        <v>0</v>
      </c>
      <c r="AW47" s="36">
        <v>0</v>
      </c>
      <c r="AX47" s="36">
        <v>0</v>
      </c>
      <c r="AY47" s="36">
        <v>0</v>
      </c>
      <c r="AZ47" s="36">
        <v>0</v>
      </c>
      <c r="BA47" s="36">
        <v>0</v>
      </c>
      <c r="BB47" s="36">
        <v>0</v>
      </c>
      <c r="BC47" s="36">
        <v>0</v>
      </c>
      <c r="BD47" s="36">
        <v>0</v>
      </c>
      <c r="BE47" s="36">
        <v>0</v>
      </c>
      <c r="BF47" s="36">
        <v>0</v>
      </c>
      <c r="BG47" s="36">
        <v>0</v>
      </c>
      <c r="BH47" s="36">
        <v>0</v>
      </c>
      <c r="BI47" s="36">
        <v>0</v>
      </c>
      <c r="BJ47" s="36">
        <v>0</v>
      </c>
      <c r="BK47" s="36">
        <v>0</v>
      </c>
      <c r="BL47" s="36">
        <v>0</v>
      </c>
    </row>
    <row r="48" spans="1:64" s="37" customFormat="1" x14ac:dyDescent="0.2">
      <c r="A48" s="34">
        <v>45</v>
      </c>
      <c r="B48" s="34" t="s">
        <v>140</v>
      </c>
      <c r="C48" s="34" t="s">
        <v>152</v>
      </c>
      <c r="D48" s="41">
        <v>4.4545582699999997</v>
      </c>
      <c r="E48" s="36">
        <v>13</v>
      </c>
      <c r="F48" s="36">
        <v>0</v>
      </c>
      <c r="G48" s="36">
        <v>0</v>
      </c>
      <c r="H48" s="36">
        <v>13</v>
      </c>
      <c r="I48" s="36">
        <v>0</v>
      </c>
      <c r="J48" s="36">
        <v>0</v>
      </c>
      <c r="K48" s="36">
        <v>0</v>
      </c>
      <c r="L48" s="36">
        <v>0</v>
      </c>
      <c r="M48" s="36">
        <v>0</v>
      </c>
      <c r="N48" s="36">
        <v>0</v>
      </c>
      <c r="O48" s="36">
        <v>0</v>
      </c>
      <c r="P48" s="36">
        <v>0</v>
      </c>
      <c r="Q48" s="36">
        <v>0</v>
      </c>
      <c r="R48" s="36">
        <v>0</v>
      </c>
      <c r="S48" s="36">
        <v>0</v>
      </c>
      <c r="T48" s="36">
        <v>0</v>
      </c>
      <c r="U48" s="36">
        <v>0</v>
      </c>
      <c r="V48" s="36">
        <v>0</v>
      </c>
      <c r="W48" s="36">
        <v>0</v>
      </c>
      <c r="X48" s="36">
        <v>0</v>
      </c>
      <c r="Y48" s="36">
        <v>0</v>
      </c>
      <c r="Z48" s="36">
        <v>0</v>
      </c>
      <c r="AA48" s="36">
        <v>0</v>
      </c>
      <c r="AB48" s="36">
        <v>0</v>
      </c>
      <c r="AC48" s="36">
        <v>0</v>
      </c>
      <c r="AD48" s="36">
        <v>0</v>
      </c>
      <c r="AE48" s="36">
        <v>0</v>
      </c>
      <c r="AF48" s="36">
        <v>0</v>
      </c>
      <c r="AG48" s="36">
        <v>0</v>
      </c>
      <c r="AH48" s="36">
        <v>0</v>
      </c>
      <c r="AI48" s="36">
        <v>0</v>
      </c>
      <c r="AJ48" s="36">
        <v>0</v>
      </c>
      <c r="AK48" s="36">
        <v>0</v>
      </c>
      <c r="AL48" s="36">
        <v>0</v>
      </c>
      <c r="AM48" s="36">
        <v>0</v>
      </c>
      <c r="AN48" s="36">
        <v>0</v>
      </c>
      <c r="AO48" s="36">
        <v>0</v>
      </c>
      <c r="AP48" s="36">
        <v>0</v>
      </c>
      <c r="AQ48" s="36">
        <v>0</v>
      </c>
      <c r="AR48" s="36">
        <v>0</v>
      </c>
      <c r="AS48" s="36">
        <v>0</v>
      </c>
      <c r="AT48" s="36">
        <v>0</v>
      </c>
      <c r="AU48" s="36">
        <v>0</v>
      </c>
      <c r="AV48" s="36">
        <v>0</v>
      </c>
      <c r="AW48" s="36">
        <v>0</v>
      </c>
      <c r="AX48" s="36">
        <v>0</v>
      </c>
      <c r="AY48" s="36">
        <v>0</v>
      </c>
      <c r="AZ48" s="36">
        <v>0</v>
      </c>
      <c r="BA48" s="36">
        <v>0</v>
      </c>
      <c r="BB48" s="36">
        <v>0</v>
      </c>
      <c r="BC48" s="36">
        <v>0</v>
      </c>
      <c r="BD48" s="36">
        <v>0</v>
      </c>
      <c r="BE48" s="36">
        <v>0</v>
      </c>
      <c r="BF48" s="36">
        <v>0</v>
      </c>
      <c r="BG48" s="36">
        <v>0</v>
      </c>
      <c r="BH48" s="36">
        <v>0</v>
      </c>
      <c r="BI48" s="36">
        <v>0</v>
      </c>
      <c r="BJ48" s="36">
        <v>0</v>
      </c>
      <c r="BK48" s="36">
        <v>0</v>
      </c>
      <c r="BL48" s="36">
        <v>0</v>
      </c>
    </row>
    <row r="49" spans="1:64" s="37" customFormat="1" x14ac:dyDescent="0.2">
      <c r="A49" s="34">
        <v>46</v>
      </c>
      <c r="B49" s="34" t="s">
        <v>140</v>
      </c>
      <c r="C49" s="34" t="s">
        <v>153</v>
      </c>
      <c r="D49" s="41">
        <v>4.2640603260000001</v>
      </c>
      <c r="E49" s="36">
        <v>57</v>
      </c>
      <c r="F49" s="36">
        <v>0</v>
      </c>
      <c r="G49" s="36">
        <v>0</v>
      </c>
      <c r="H49" s="36">
        <v>57</v>
      </c>
      <c r="I49" s="36">
        <v>0</v>
      </c>
      <c r="J49" s="36">
        <v>0</v>
      </c>
      <c r="K49" s="36">
        <v>0</v>
      </c>
      <c r="L49" s="36">
        <v>0</v>
      </c>
      <c r="M49" s="36">
        <v>0</v>
      </c>
      <c r="N49" s="36">
        <v>0</v>
      </c>
      <c r="O49" s="36">
        <v>0</v>
      </c>
      <c r="P49" s="36">
        <v>0</v>
      </c>
      <c r="Q49" s="36">
        <v>0</v>
      </c>
      <c r="R49" s="36">
        <v>0</v>
      </c>
      <c r="S49" s="36">
        <v>0</v>
      </c>
      <c r="T49" s="36">
        <v>0</v>
      </c>
      <c r="U49" s="36">
        <v>0</v>
      </c>
      <c r="V49" s="36">
        <v>0</v>
      </c>
      <c r="W49" s="36">
        <v>0</v>
      </c>
      <c r="X49" s="36">
        <v>0</v>
      </c>
      <c r="Y49" s="36">
        <v>0</v>
      </c>
      <c r="Z49" s="36">
        <v>0</v>
      </c>
      <c r="AA49" s="36">
        <v>0</v>
      </c>
      <c r="AB49" s="36">
        <v>0</v>
      </c>
      <c r="AC49" s="36">
        <v>0</v>
      </c>
      <c r="AD49" s="36">
        <v>0</v>
      </c>
      <c r="AE49" s="36">
        <v>0</v>
      </c>
      <c r="AF49" s="36">
        <v>0</v>
      </c>
      <c r="AG49" s="36">
        <v>0</v>
      </c>
      <c r="AH49" s="36">
        <v>0</v>
      </c>
      <c r="AI49" s="36">
        <v>0</v>
      </c>
      <c r="AJ49" s="36">
        <v>0</v>
      </c>
      <c r="AK49" s="36">
        <v>0</v>
      </c>
      <c r="AL49" s="36">
        <v>0</v>
      </c>
      <c r="AM49" s="36">
        <v>0</v>
      </c>
      <c r="AN49" s="36">
        <v>0</v>
      </c>
      <c r="AO49" s="36">
        <v>0</v>
      </c>
      <c r="AP49" s="36">
        <v>0</v>
      </c>
      <c r="AQ49" s="36">
        <v>0</v>
      </c>
      <c r="AR49" s="36">
        <v>0</v>
      </c>
      <c r="AS49" s="36">
        <v>0</v>
      </c>
      <c r="AT49" s="36">
        <v>0</v>
      </c>
      <c r="AU49" s="36">
        <v>0</v>
      </c>
      <c r="AV49" s="36">
        <v>0</v>
      </c>
      <c r="AW49" s="36">
        <v>0</v>
      </c>
      <c r="AX49" s="36">
        <v>0</v>
      </c>
      <c r="AY49" s="36">
        <v>0</v>
      </c>
      <c r="AZ49" s="36">
        <v>0</v>
      </c>
      <c r="BA49" s="36">
        <v>0</v>
      </c>
      <c r="BB49" s="36">
        <v>0</v>
      </c>
      <c r="BC49" s="36">
        <v>0</v>
      </c>
      <c r="BD49" s="36">
        <v>0</v>
      </c>
      <c r="BE49" s="36">
        <v>0</v>
      </c>
      <c r="BF49" s="36">
        <v>0</v>
      </c>
      <c r="BG49" s="36">
        <v>0</v>
      </c>
      <c r="BH49" s="36">
        <v>0</v>
      </c>
      <c r="BI49" s="36">
        <v>0</v>
      </c>
      <c r="BJ49" s="36">
        <v>0</v>
      </c>
      <c r="BK49" s="36">
        <v>0</v>
      </c>
      <c r="BL49" s="36">
        <v>0</v>
      </c>
    </row>
    <row r="50" spans="1:64" s="37" customFormat="1" x14ac:dyDescent="0.2">
      <c r="A50" s="34">
        <v>47</v>
      </c>
      <c r="B50" s="34" t="s">
        <v>140</v>
      </c>
      <c r="C50" s="34" t="s">
        <v>154</v>
      </c>
      <c r="D50" s="41">
        <v>3.8367514690000002</v>
      </c>
      <c r="E50" s="36">
        <v>40</v>
      </c>
      <c r="F50" s="36">
        <v>0</v>
      </c>
      <c r="G50" s="36">
        <v>0</v>
      </c>
      <c r="H50" s="36">
        <v>40</v>
      </c>
      <c r="I50" s="36">
        <v>0</v>
      </c>
      <c r="J50" s="36">
        <v>0</v>
      </c>
      <c r="K50" s="36">
        <v>0</v>
      </c>
      <c r="L50" s="36">
        <v>0</v>
      </c>
      <c r="M50" s="36">
        <v>0</v>
      </c>
      <c r="N50" s="36">
        <v>0</v>
      </c>
      <c r="O50" s="36">
        <v>0</v>
      </c>
      <c r="P50" s="36">
        <v>0</v>
      </c>
      <c r="Q50" s="36">
        <v>0</v>
      </c>
      <c r="R50" s="36">
        <v>0</v>
      </c>
      <c r="S50" s="36">
        <v>0</v>
      </c>
      <c r="T50" s="36">
        <v>0</v>
      </c>
      <c r="U50" s="36">
        <v>0</v>
      </c>
      <c r="V50" s="36">
        <v>0</v>
      </c>
      <c r="W50" s="36">
        <v>0</v>
      </c>
      <c r="X50" s="36">
        <v>0</v>
      </c>
      <c r="Y50" s="36">
        <v>0</v>
      </c>
      <c r="Z50" s="36">
        <v>0</v>
      </c>
      <c r="AA50" s="36">
        <v>0</v>
      </c>
      <c r="AB50" s="36">
        <v>0</v>
      </c>
      <c r="AC50" s="36">
        <v>0</v>
      </c>
      <c r="AD50" s="36">
        <v>0</v>
      </c>
      <c r="AE50" s="36">
        <v>0</v>
      </c>
      <c r="AF50" s="36">
        <v>0</v>
      </c>
      <c r="AG50" s="36">
        <v>0</v>
      </c>
      <c r="AH50" s="36">
        <v>0</v>
      </c>
      <c r="AI50" s="36">
        <v>0</v>
      </c>
      <c r="AJ50" s="36">
        <v>0</v>
      </c>
      <c r="AK50" s="36">
        <v>0</v>
      </c>
      <c r="AL50" s="36">
        <v>0</v>
      </c>
      <c r="AM50" s="36">
        <v>0</v>
      </c>
      <c r="AN50" s="36">
        <v>0</v>
      </c>
      <c r="AO50" s="36">
        <v>0</v>
      </c>
      <c r="AP50" s="36">
        <v>0</v>
      </c>
      <c r="AQ50" s="36">
        <v>0</v>
      </c>
      <c r="AR50" s="36">
        <v>0</v>
      </c>
      <c r="AS50" s="36">
        <v>0</v>
      </c>
      <c r="AT50" s="36">
        <v>0</v>
      </c>
      <c r="AU50" s="36">
        <v>0</v>
      </c>
      <c r="AV50" s="36">
        <v>0</v>
      </c>
      <c r="AW50" s="36">
        <v>0</v>
      </c>
      <c r="AX50" s="36">
        <v>0</v>
      </c>
      <c r="AY50" s="36">
        <v>0</v>
      </c>
      <c r="AZ50" s="36">
        <v>0</v>
      </c>
      <c r="BA50" s="36">
        <v>0</v>
      </c>
      <c r="BB50" s="36">
        <v>0</v>
      </c>
      <c r="BC50" s="36">
        <v>0</v>
      </c>
      <c r="BD50" s="36">
        <v>0</v>
      </c>
      <c r="BE50" s="36">
        <v>0</v>
      </c>
      <c r="BF50" s="36">
        <v>0</v>
      </c>
      <c r="BG50" s="36">
        <v>0</v>
      </c>
      <c r="BH50" s="36">
        <v>0</v>
      </c>
      <c r="BI50" s="36">
        <v>0</v>
      </c>
      <c r="BJ50" s="36">
        <v>0</v>
      </c>
      <c r="BK50" s="36">
        <v>0</v>
      </c>
      <c r="BL50" s="36">
        <v>0</v>
      </c>
    </row>
    <row r="51" spans="1:64" s="37" customFormat="1" x14ac:dyDescent="0.2">
      <c r="A51" s="34">
        <v>48</v>
      </c>
      <c r="B51" s="34" t="s">
        <v>140</v>
      </c>
      <c r="C51" s="34" t="s">
        <v>155</v>
      </c>
      <c r="D51" s="41">
        <v>4.0532027289999997</v>
      </c>
      <c r="E51" s="36">
        <v>55</v>
      </c>
      <c r="F51" s="36">
        <v>0</v>
      </c>
      <c r="G51" s="36">
        <v>0</v>
      </c>
      <c r="H51" s="36">
        <v>55</v>
      </c>
      <c r="I51" s="36">
        <v>0</v>
      </c>
      <c r="J51" s="36">
        <v>0</v>
      </c>
      <c r="K51" s="36">
        <v>0</v>
      </c>
      <c r="L51" s="36">
        <v>0</v>
      </c>
      <c r="M51" s="36">
        <v>0</v>
      </c>
      <c r="N51" s="36">
        <v>0</v>
      </c>
      <c r="O51" s="36">
        <v>0</v>
      </c>
      <c r="P51" s="36">
        <v>0</v>
      </c>
      <c r="Q51" s="36">
        <v>0</v>
      </c>
      <c r="R51" s="36">
        <v>0</v>
      </c>
      <c r="S51" s="36">
        <v>0</v>
      </c>
      <c r="T51" s="36">
        <v>0</v>
      </c>
      <c r="U51" s="36">
        <v>0</v>
      </c>
      <c r="V51" s="36">
        <v>0</v>
      </c>
      <c r="W51" s="36">
        <v>0</v>
      </c>
      <c r="X51" s="36">
        <v>0</v>
      </c>
      <c r="Y51" s="36">
        <v>0</v>
      </c>
      <c r="Z51" s="36">
        <v>0</v>
      </c>
      <c r="AA51" s="36">
        <v>0</v>
      </c>
      <c r="AB51" s="36">
        <v>0</v>
      </c>
      <c r="AC51" s="36">
        <v>0</v>
      </c>
      <c r="AD51" s="36">
        <v>0</v>
      </c>
      <c r="AE51" s="36">
        <v>0</v>
      </c>
      <c r="AF51" s="36">
        <v>0</v>
      </c>
      <c r="AG51" s="36">
        <v>0</v>
      </c>
      <c r="AH51" s="36">
        <v>0</v>
      </c>
      <c r="AI51" s="36">
        <v>0</v>
      </c>
      <c r="AJ51" s="36">
        <v>0</v>
      </c>
      <c r="AK51" s="36">
        <v>0</v>
      </c>
      <c r="AL51" s="36">
        <v>0</v>
      </c>
      <c r="AM51" s="36">
        <v>0</v>
      </c>
      <c r="AN51" s="36">
        <v>0</v>
      </c>
      <c r="AO51" s="36">
        <v>0</v>
      </c>
      <c r="AP51" s="36">
        <v>0</v>
      </c>
      <c r="AQ51" s="36">
        <v>0</v>
      </c>
      <c r="AR51" s="36">
        <v>0</v>
      </c>
      <c r="AS51" s="36">
        <v>0</v>
      </c>
      <c r="AT51" s="36">
        <v>0</v>
      </c>
      <c r="AU51" s="36">
        <v>0</v>
      </c>
      <c r="AV51" s="36">
        <v>0</v>
      </c>
      <c r="AW51" s="36">
        <v>0</v>
      </c>
      <c r="AX51" s="36">
        <v>0</v>
      </c>
      <c r="AY51" s="36">
        <v>0</v>
      </c>
      <c r="AZ51" s="36">
        <v>0</v>
      </c>
      <c r="BA51" s="36">
        <v>0</v>
      </c>
      <c r="BB51" s="36">
        <v>0</v>
      </c>
      <c r="BC51" s="36">
        <v>0</v>
      </c>
      <c r="BD51" s="36">
        <v>0</v>
      </c>
      <c r="BE51" s="36">
        <v>0</v>
      </c>
      <c r="BF51" s="36">
        <v>0</v>
      </c>
      <c r="BG51" s="36">
        <v>0</v>
      </c>
      <c r="BH51" s="36">
        <v>0</v>
      </c>
      <c r="BI51" s="36">
        <v>0</v>
      </c>
      <c r="BJ51" s="36">
        <v>0</v>
      </c>
      <c r="BK51" s="36">
        <v>0</v>
      </c>
      <c r="BL51" s="36">
        <v>0</v>
      </c>
    </row>
    <row r="52" spans="1:64" s="37" customFormat="1" x14ac:dyDescent="0.2">
      <c r="A52" s="34">
        <v>49</v>
      </c>
      <c r="B52" s="34" t="s">
        <v>140</v>
      </c>
      <c r="C52" s="34" t="s">
        <v>156</v>
      </c>
      <c r="D52" s="41">
        <v>4.0780144150000002</v>
      </c>
      <c r="E52" s="36">
        <v>23</v>
      </c>
      <c r="F52" s="36">
        <v>0</v>
      </c>
      <c r="G52" s="36">
        <v>0</v>
      </c>
      <c r="H52" s="36">
        <v>23</v>
      </c>
      <c r="I52" s="36">
        <v>0</v>
      </c>
      <c r="J52" s="36">
        <v>0</v>
      </c>
      <c r="K52" s="36">
        <v>0</v>
      </c>
      <c r="L52" s="36">
        <v>0</v>
      </c>
      <c r="M52" s="36">
        <v>0</v>
      </c>
      <c r="N52" s="36">
        <v>0</v>
      </c>
      <c r="O52" s="36">
        <v>0</v>
      </c>
      <c r="P52" s="36">
        <v>0</v>
      </c>
      <c r="Q52" s="36">
        <v>0</v>
      </c>
      <c r="R52" s="36">
        <v>0</v>
      </c>
      <c r="S52" s="36">
        <v>0</v>
      </c>
      <c r="T52" s="36">
        <v>0</v>
      </c>
      <c r="U52" s="36">
        <v>0</v>
      </c>
      <c r="V52" s="36">
        <v>0</v>
      </c>
      <c r="W52" s="36">
        <v>0</v>
      </c>
      <c r="X52" s="36">
        <v>0</v>
      </c>
      <c r="Y52" s="36">
        <v>0</v>
      </c>
      <c r="Z52" s="36">
        <v>0</v>
      </c>
      <c r="AA52" s="36">
        <v>0</v>
      </c>
      <c r="AB52" s="36">
        <v>0</v>
      </c>
      <c r="AC52" s="36">
        <v>0</v>
      </c>
      <c r="AD52" s="36">
        <v>0</v>
      </c>
      <c r="AE52" s="36">
        <v>0</v>
      </c>
      <c r="AF52" s="36">
        <v>0</v>
      </c>
      <c r="AG52" s="36">
        <v>0</v>
      </c>
      <c r="AH52" s="36">
        <v>0</v>
      </c>
      <c r="AI52" s="36">
        <v>0</v>
      </c>
      <c r="AJ52" s="36">
        <v>0</v>
      </c>
      <c r="AK52" s="36">
        <v>0</v>
      </c>
      <c r="AL52" s="36">
        <v>0</v>
      </c>
      <c r="AM52" s="36">
        <v>0</v>
      </c>
      <c r="AN52" s="36">
        <v>0</v>
      </c>
      <c r="AO52" s="36">
        <v>0</v>
      </c>
      <c r="AP52" s="36">
        <v>0</v>
      </c>
      <c r="AQ52" s="36">
        <v>0</v>
      </c>
      <c r="AR52" s="36">
        <v>0</v>
      </c>
      <c r="AS52" s="36">
        <v>0</v>
      </c>
      <c r="AT52" s="36">
        <v>0</v>
      </c>
      <c r="AU52" s="36">
        <v>0</v>
      </c>
      <c r="AV52" s="36">
        <v>0</v>
      </c>
      <c r="AW52" s="36">
        <v>0</v>
      </c>
      <c r="AX52" s="36">
        <v>0</v>
      </c>
      <c r="AY52" s="36">
        <v>0</v>
      </c>
      <c r="AZ52" s="36">
        <v>0</v>
      </c>
      <c r="BA52" s="36">
        <v>0</v>
      </c>
      <c r="BB52" s="36">
        <v>0</v>
      </c>
      <c r="BC52" s="36">
        <v>0</v>
      </c>
      <c r="BD52" s="36">
        <v>0</v>
      </c>
      <c r="BE52" s="36">
        <v>0</v>
      </c>
      <c r="BF52" s="36">
        <v>0</v>
      </c>
      <c r="BG52" s="36">
        <v>0</v>
      </c>
      <c r="BH52" s="36">
        <v>0</v>
      </c>
      <c r="BI52" s="36">
        <v>0</v>
      </c>
      <c r="BJ52" s="36">
        <v>0</v>
      </c>
      <c r="BK52" s="36">
        <v>0</v>
      </c>
      <c r="BL52" s="36">
        <v>0</v>
      </c>
    </row>
    <row r="53" spans="1:64" s="37" customFormat="1" x14ac:dyDescent="0.2">
      <c r="A53" s="34">
        <v>50</v>
      </c>
      <c r="B53" s="34" t="s">
        <v>140</v>
      </c>
      <c r="C53" s="34" t="s">
        <v>157</v>
      </c>
      <c r="D53" s="41">
        <v>4.2422001319999998</v>
      </c>
      <c r="E53" s="36">
        <v>3</v>
      </c>
      <c r="F53" s="36">
        <v>0</v>
      </c>
      <c r="G53" s="36">
        <v>0</v>
      </c>
      <c r="H53" s="36">
        <v>3</v>
      </c>
      <c r="I53" s="36">
        <v>0</v>
      </c>
      <c r="J53" s="36">
        <v>0</v>
      </c>
      <c r="K53" s="36">
        <v>0</v>
      </c>
      <c r="L53" s="36">
        <v>0</v>
      </c>
      <c r="M53" s="36">
        <v>0</v>
      </c>
      <c r="N53" s="36">
        <v>0</v>
      </c>
      <c r="O53" s="36">
        <v>0</v>
      </c>
      <c r="P53" s="36">
        <v>0</v>
      </c>
      <c r="Q53" s="36">
        <v>0</v>
      </c>
      <c r="R53" s="36">
        <v>0</v>
      </c>
      <c r="S53" s="36">
        <v>0</v>
      </c>
      <c r="T53" s="36">
        <v>0</v>
      </c>
      <c r="U53" s="36">
        <v>0</v>
      </c>
      <c r="V53" s="36">
        <v>0</v>
      </c>
      <c r="W53" s="36">
        <v>0</v>
      </c>
      <c r="X53" s="36">
        <v>0</v>
      </c>
      <c r="Y53" s="36">
        <v>0</v>
      </c>
      <c r="Z53" s="36">
        <v>0</v>
      </c>
      <c r="AA53" s="36">
        <v>0</v>
      </c>
      <c r="AB53" s="36">
        <v>0</v>
      </c>
      <c r="AC53" s="36">
        <v>0</v>
      </c>
      <c r="AD53" s="36">
        <v>0</v>
      </c>
      <c r="AE53" s="36">
        <v>0</v>
      </c>
      <c r="AF53" s="36">
        <v>0</v>
      </c>
      <c r="AG53" s="36">
        <v>0</v>
      </c>
      <c r="AH53" s="36">
        <v>0</v>
      </c>
      <c r="AI53" s="36">
        <v>0</v>
      </c>
      <c r="AJ53" s="36">
        <v>0</v>
      </c>
      <c r="AK53" s="36">
        <v>0</v>
      </c>
      <c r="AL53" s="36">
        <v>0</v>
      </c>
      <c r="AM53" s="36">
        <v>0</v>
      </c>
      <c r="AN53" s="36">
        <v>0</v>
      </c>
      <c r="AO53" s="36">
        <v>0</v>
      </c>
      <c r="AP53" s="36">
        <v>0</v>
      </c>
      <c r="AQ53" s="36">
        <v>0</v>
      </c>
      <c r="AR53" s="36">
        <v>0</v>
      </c>
      <c r="AS53" s="36">
        <v>0</v>
      </c>
      <c r="AT53" s="36">
        <v>0</v>
      </c>
      <c r="AU53" s="36">
        <v>0</v>
      </c>
      <c r="AV53" s="36">
        <v>0</v>
      </c>
      <c r="AW53" s="36">
        <v>0</v>
      </c>
      <c r="AX53" s="36">
        <v>0</v>
      </c>
      <c r="AY53" s="36">
        <v>0</v>
      </c>
      <c r="AZ53" s="36">
        <v>0</v>
      </c>
      <c r="BA53" s="36">
        <v>0</v>
      </c>
      <c r="BB53" s="36">
        <v>0</v>
      </c>
      <c r="BC53" s="36">
        <v>0</v>
      </c>
      <c r="BD53" s="36">
        <v>0</v>
      </c>
      <c r="BE53" s="36">
        <v>0</v>
      </c>
      <c r="BF53" s="36">
        <v>0</v>
      </c>
      <c r="BG53" s="36">
        <v>0</v>
      </c>
      <c r="BH53" s="36">
        <v>0</v>
      </c>
      <c r="BI53" s="36">
        <v>0</v>
      </c>
      <c r="BJ53" s="36">
        <v>0</v>
      </c>
      <c r="BK53" s="36">
        <v>0</v>
      </c>
      <c r="BL53" s="36">
        <v>0</v>
      </c>
    </row>
    <row r="54" spans="1:64" s="37" customFormat="1" x14ac:dyDescent="0.2">
      <c r="A54" s="34">
        <v>51</v>
      </c>
      <c r="B54" s="34" t="s">
        <v>140</v>
      </c>
      <c r="C54" s="34" t="s">
        <v>158</v>
      </c>
      <c r="D54" s="41">
        <v>4.2449163219999999</v>
      </c>
      <c r="E54" s="36">
        <v>31</v>
      </c>
      <c r="F54" s="36">
        <v>0</v>
      </c>
      <c r="G54" s="36">
        <v>0</v>
      </c>
      <c r="H54" s="36">
        <v>31</v>
      </c>
      <c r="I54" s="36">
        <v>0</v>
      </c>
      <c r="J54" s="36">
        <v>0</v>
      </c>
      <c r="K54" s="36">
        <v>0</v>
      </c>
      <c r="L54" s="36">
        <v>0</v>
      </c>
      <c r="M54" s="36">
        <v>0</v>
      </c>
      <c r="N54" s="36">
        <v>0</v>
      </c>
      <c r="O54" s="36">
        <v>0</v>
      </c>
      <c r="P54" s="36">
        <v>0</v>
      </c>
      <c r="Q54" s="36">
        <v>0</v>
      </c>
      <c r="R54" s="36">
        <v>0</v>
      </c>
      <c r="S54" s="36">
        <v>0</v>
      </c>
      <c r="T54" s="36">
        <v>0</v>
      </c>
      <c r="U54" s="36">
        <v>0</v>
      </c>
      <c r="V54" s="36">
        <v>0</v>
      </c>
      <c r="W54" s="36">
        <v>0</v>
      </c>
      <c r="X54" s="36">
        <v>0</v>
      </c>
      <c r="Y54" s="36">
        <v>0</v>
      </c>
      <c r="Z54" s="36">
        <v>0</v>
      </c>
      <c r="AA54" s="36">
        <v>0</v>
      </c>
      <c r="AB54" s="36">
        <v>0</v>
      </c>
      <c r="AC54" s="36">
        <v>0</v>
      </c>
      <c r="AD54" s="36">
        <v>0</v>
      </c>
      <c r="AE54" s="36">
        <v>0</v>
      </c>
      <c r="AF54" s="36">
        <v>0</v>
      </c>
      <c r="AG54" s="36">
        <v>0</v>
      </c>
      <c r="AH54" s="36">
        <v>0</v>
      </c>
      <c r="AI54" s="36">
        <v>0</v>
      </c>
      <c r="AJ54" s="36">
        <v>0</v>
      </c>
      <c r="AK54" s="36">
        <v>0</v>
      </c>
      <c r="AL54" s="36">
        <v>0</v>
      </c>
      <c r="AM54" s="36">
        <v>0</v>
      </c>
      <c r="AN54" s="36">
        <v>0</v>
      </c>
      <c r="AO54" s="36">
        <v>0</v>
      </c>
      <c r="AP54" s="36">
        <v>0</v>
      </c>
      <c r="AQ54" s="36">
        <v>0</v>
      </c>
      <c r="AR54" s="36">
        <v>0</v>
      </c>
      <c r="AS54" s="36">
        <v>0</v>
      </c>
      <c r="AT54" s="36">
        <v>0</v>
      </c>
      <c r="AU54" s="36">
        <v>0</v>
      </c>
      <c r="AV54" s="36">
        <v>0</v>
      </c>
      <c r="AW54" s="36">
        <v>0</v>
      </c>
      <c r="AX54" s="36">
        <v>0</v>
      </c>
      <c r="AY54" s="36">
        <v>0</v>
      </c>
      <c r="AZ54" s="36">
        <v>0</v>
      </c>
      <c r="BA54" s="36">
        <v>0</v>
      </c>
      <c r="BB54" s="36">
        <v>0</v>
      </c>
      <c r="BC54" s="36">
        <v>0</v>
      </c>
      <c r="BD54" s="36">
        <v>0</v>
      </c>
      <c r="BE54" s="36">
        <v>0</v>
      </c>
      <c r="BF54" s="36">
        <v>0</v>
      </c>
      <c r="BG54" s="36">
        <v>0</v>
      </c>
      <c r="BH54" s="36">
        <v>0</v>
      </c>
      <c r="BI54" s="36">
        <v>0</v>
      </c>
      <c r="BJ54" s="36">
        <v>0</v>
      </c>
      <c r="BK54" s="36">
        <v>0</v>
      </c>
      <c r="BL54" s="36">
        <v>0</v>
      </c>
    </row>
    <row r="55" spans="1:64" s="37" customFormat="1" x14ac:dyDescent="0.2">
      <c r="A55" s="34">
        <v>52</v>
      </c>
      <c r="B55" s="34" t="s">
        <v>140</v>
      </c>
      <c r="C55" s="34" t="s">
        <v>159</v>
      </c>
      <c r="D55" s="41">
        <v>3.990923644</v>
      </c>
      <c r="E55" s="36">
        <v>4</v>
      </c>
      <c r="F55" s="36">
        <v>0</v>
      </c>
      <c r="G55" s="36">
        <v>0</v>
      </c>
      <c r="H55" s="36">
        <v>4</v>
      </c>
      <c r="I55" s="36">
        <v>0</v>
      </c>
      <c r="J55" s="36">
        <v>0</v>
      </c>
      <c r="K55" s="36">
        <v>0</v>
      </c>
      <c r="L55" s="36">
        <v>0</v>
      </c>
      <c r="M55" s="36">
        <v>0</v>
      </c>
      <c r="N55" s="36">
        <v>0</v>
      </c>
      <c r="O55" s="36">
        <v>0</v>
      </c>
      <c r="P55" s="36">
        <v>0</v>
      </c>
      <c r="Q55" s="36">
        <v>0</v>
      </c>
      <c r="R55" s="36">
        <v>0</v>
      </c>
      <c r="S55" s="36">
        <v>0</v>
      </c>
      <c r="T55" s="36">
        <v>0</v>
      </c>
      <c r="U55" s="36">
        <v>0</v>
      </c>
      <c r="V55" s="36">
        <v>0</v>
      </c>
      <c r="W55" s="36">
        <v>0</v>
      </c>
      <c r="X55" s="36">
        <v>0</v>
      </c>
      <c r="Y55" s="36">
        <v>0</v>
      </c>
      <c r="Z55" s="36">
        <v>0</v>
      </c>
      <c r="AA55" s="36">
        <v>0</v>
      </c>
      <c r="AB55" s="36">
        <v>0</v>
      </c>
      <c r="AC55" s="36">
        <v>0</v>
      </c>
      <c r="AD55" s="36">
        <v>0</v>
      </c>
      <c r="AE55" s="36">
        <v>0</v>
      </c>
      <c r="AF55" s="36">
        <v>0</v>
      </c>
      <c r="AG55" s="36">
        <v>0</v>
      </c>
      <c r="AH55" s="36">
        <v>0</v>
      </c>
      <c r="AI55" s="36">
        <v>0</v>
      </c>
      <c r="AJ55" s="36">
        <v>0</v>
      </c>
      <c r="AK55" s="36">
        <v>0</v>
      </c>
      <c r="AL55" s="36">
        <v>0</v>
      </c>
      <c r="AM55" s="36">
        <v>0</v>
      </c>
      <c r="AN55" s="36">
        <v>0</v>
      </c>
      <c r="AO55" s="36">
        <v>0</v>
      </c>
      <c r="AP55" s="36">
        <v>0</v>
      </c>
      <c r="AQ55" s="36">
        <v>0</v>
      </c>
      <c r="AR55" s="36">
        <v>0</v>
      </c>
      <c r="AS55" s="36">
        <v>0</v>
      </c>
      <c r="AT55" s="36">
        <v>0</v>
      </c>
      <c r="AU55" s="36">
        <v>0</v>
      </c>
      <c r="AV55" s="36">
        <v>0</v>
      </c>
      <c r="AW55" s="36">
        <v>0</v>
      </c>
      <c r="AX55" s="36">
        <v>0</v>
      </c>
      <c r="AY55" s="36">
        <v>0</v>
      </c>
      <c r="AZ55" s="36">
        <v>0</v>
      </c>
      <c r="BA55" s="36">
        <v>0</v>
      </c>
      <c r="BB55" s="36">
        <v>0</v>
      </c>
      <c r="BC55" s="36">
        <v>0</v>
      </c>
      <c r="BD55" s="36">
        <v>0</v>
      </c>
      <c r="BE55" s="36">
        <v>0</v>
      </c>
      <c r="BF55" s="36">
        <v>0</v>
      </c>
      <c r="BG55" s="36">
        <v>0</v>
      </c>
      <c r="BH55" s="36">
        <v>0</v>
      </c>
      <c r="BI55" s="36">
        <v>0</v>
      </c>
      <c r="BJ55" s="36">
        <v>0</v>
      </c>
      <c r="BK55" s="36">
        <v>0</v>
      </c>
      <c r="BL55" s="36">
        <v>0</v>
      </c>
    </row>
    <row r="56" spans="1:64" s="37" customFormat="1" x14ac:dyDescent="0.2">
      <c r="A56" s="34">
        <v>53</v>
      </c>
      <c r="B56" s="34" t="s">
        <v>161</v>
      </c>
      <c r="C56" s="34" t="s">
        <v>160</v>
      </c>
      <c r="D56" s="41">
        <v>5.0850396289999997</v>
      </c>
      <c r="E56" s="36">
        <v>318</v>
      </c>
      <c r="F56" s="36">
        <v>0</v>
      </c>
      <c r="G56" s="36">
        <v>3</v>
      </c>
      <c r="H56" s="36">
        <v>315</v>
      </c>
      <c r="I56" s="36">
        <v>0</v>
      </c>
      <c r="J56" s="36">
        <v>0</v>
      </c>
      <c r="K56" s="36">
        <v>0</v>
      </c>
      <c r="L56" s="36">
        <v>0</v>
      </c>
      <c r="M56" s="36">
        <v>0</v>
      </c>
      <c r="N56" s="36">
        <v>0</v>
      </c>
      <c r="O56" s="36">
        <v>4.5289462000000003E-2</v>
      </c>
      <c r="P56" s="36">
        <v>7.4702457999999999E-2</v>
      </c>
      <c r="Q56" s="36">
        <v>3.5695179E-2</v>
      </c>
      <c r="R56" s="36">
        <v>9.5942829999999986E-3</v>
      </c>
      <c r="S56" s="36">
        <v>6.2188175999999998E-2</v>
      </c>
      <c r="T56" s="36">
        <v>1.2514282000000002E-2</v>
      </c>
      <c r="U56" s="36">
        <v>0.14100000000000001</v>
      </c>
      <c r="V56" s="36">
        <v>0.33719999999999994</v>
      </c>
      <c r="W56" s="36">
        <v>0.18628946200000002</v>
      </c>
      <c r="X56" s="36">
        <v>0.41190245799999992</v>
      </c>
      <c r="Y56" s="36">
        <v>0.59819191999999988</v>
      </c>
      <c r="Z56" s="36">
        <v>0</v>
      </c>
      <c r="AA56" s="36">
        <v>0</v>
      </c>
      <c r="AB56" s="36">
        <v>0</v>
      </c>
      <c r="AC56" s="36">
        <v>0</v>
      </c>
      <c r="AD56" s="36">
        <v>0</v>
      </c>
      <c r="AE56" s="36">
        <v>0</v>
      </c>
      <c r="AF56" s="36">
        <v>0</v>
      </c>
      <c r="AG56" s="36">
        <v>1.3785794454627815E-2</v>
      </c>
      <c r="AH56" s="36">
        <v>2.3451696313619735E-2</v>
      </c>
      <c r="AI56" s="36">
        <v>7.5108811166592931E-2</v>
      </c>
      <c r="AJ56" s="36">
        <v>0</v>
      </c>
      <c r="AK56" s="36">
        <v>0</v>
      </c>
      <c r="AL56" s="36">
        <v>0</v>
      </c>
      <c r="AM56" s="36">
        <v>1.3785794454627815E-2</v>
      </c>
      <c r="AN56" s="36">
        <v>2.3451696313619735E-2</v>
      </c>
      <c r="AO56" s="36">
        <v>7.5108811166592931E-2</v>
      </c>
      <c r="AP56" s="36">
        <v>0.79396618399999996</v>
      </c>
      <c r="AQ56" s="36">
        <v>0.42752025300000002</v>
      </c>
      <c r="AR56" s="36">
        <v>1.221486437</v>
      </c>
      <c r="AS56" s="36">
        <v>4.1066600000000001E-4</v>
      </c>
      <c r="AT56" s="36">
        <v>2.2396320000000001E-3</v>
      </c>
      <c r="AU56" s="36">
        <v>4.5964719999999999E-3</v>
      </c>
      <c r="AV56" s="36">
        <v>2.7306397999999999E-2</v>
      </c>
      <c r="AW56" s="36">
        <v>5.6041823999999997E-2</v>
      </c>
      <c r="AX56" s="36">
        <v>2.3786315999999998E-2</v>
      </c>
      <c r="AY56" s="36">
        <v>4.8817444000000002E-2</v>
      </c>
      <c r="AZ56" s="36">
        <v>8.1614285714285715E-6</v>
      </c>
      <c r="BA56" s="36">
        <v>1.6324285714285715E-5</v>
      </c>
      <c r="BB56" s="36">
        <v>4.125260784</v>
      </c>
      <c r="BC56" s="36">
        <v>329.51499134300002</v>
      </c>
      <c r="BD56" s="36">
        <v>676.27451751700005</v>
      </c>
      <c r="BE56" s="36">
        <v>0.18639629999999999</v>
      </c>
      <c r="BF56" s="36">
        <v>0.37279259999999997</v>
      </c>
      <c r="BG56" s="36">
        <v>3.3276642789999999</v>
      </c>
      <c r="BH56" s="36">
        <v>18.371274240000002</v>
      </c>
      <c r="BI56" s="36">
        <v>0</v>
      </c>
      <c r="BJ56" s="36">
        <v>0</v>
      </c>
      <c r="BK56" s="36">
        <v>0</v>
      </c>
      <c r="BL56" s="36">
        <v>0</v>
      </c>
    </row>
    <row r="57" spans="1:64" s="37" customFormat="1" x14ac:dyDescent="0.2">
      <c r="A57" s="34">
        <v>54</v>
      </c>
      <c r="B57" s="34" t="s">
        <v>161</v>
      </c>
      <c r="C57" s="34" t="s">
        <v>162</v>
      </c>
      <c r="D57" s="41">
        <v>4.6604683539999998</v>
      </c>
      <c r="E57" s="36">
        <v>22</v>
      </c>
      <c r="F57" s="36">
        <v>0</v>
      </c>
      <c r="G57" s="36">
        <v>1</v>
      </c>
      <c r="H57" s="36">
        <v>21</v>
      </c>
      <c r="I57" s="36">
        <v>0</v>
      </c>
      <c r="J57" s="36">
        <v>0</v>
      </c>
      <c r="K57" s="36">
        <v>0</v>
      </c>
      <c r="L57" s="36">
        <v>0</v>
      </c>
      <c r="M57" s="36">
        <v>0</v>
      </c>
      <c r="N57" s="36">
        <v>0</v>
      </c>
      <c r="O57" s="36">
        <v>0</v>
      </c>
      <c r="P57" s="36">
        <v>0</v>
      </c>
      <c r="Q57" s="36">
        <v>0</v>
      </c>
      <c r="R57" s="36">
        <v>0</v>
      </c>
      <c r="S57" s="36">
        <v>0</v>
      </c>
      <c r="T57" s="36">
        <v>0</v>
      </c>
      <c r="U57" s="36">
        <v>3.0000000000000001E-3</v>
      </c>
      <c r="V57" s="36">
        <v>7.1999999999999998E-3</v>
      </c>
      <c r="W57" s="36">
        <v>3.0000000000000001E-3</v>
      </c>
      <c r="X57" s="36">
        <v>7.1999999999999998E-3</v>
      </c>
      <c r="Y57" s="36">
        <v>1.0200000000000001E-2</v>
      </c>
      <c r="Z57" s="36">
        <v>0</v>
      </c>
      <c r="AA57" s="36">
        <v>0</v>
      </c>
      <c r="AB57" s="36">
        <v>0</v>
      </c>
      <c r="AC57" s="36">
        <v>0</v>
      </c>
      <c r="AD57" s="36">
        <v>0</v>
      </c>
      <c r="AE57" s="36">
        <v>0</v>
      </c>
      <c r="AF57" s="36">
        <v>0</v>
      </c>
      <c r="AG57" s="36">
        <v>3.1073940599024433E-4</v>
      </c>
      <c r="AH57" s="36">
        <v>5.2861416191443862E-4</v>
      </c>
      <c r="AI57" s="36">
        <v>1.6929940050502967E-3</v>
      </c>
      <c r="AJ57" s="36">
        <v>0</v>
      </c>
      <c r="AK57" s="36">
        <v>0</v>
      </c>
      <c r="AL57" s="36">
        <v>0</v>
      </c>
      <c r="AM57" s="36">
        <v>3.1073940599024433E-4</v>
      </c>
      <c r="AN57" s="36">
        <v>5.2861416191443862E-4</v>
      </c>
      <c r="AO57" s="36">
        <v>1.6929940050502967E-3</v>
      </c>
      <c r="AP57" s="36">
        <v>1.5627834E-2</v>
      </c>
      <c r="AQ57" s="36">
        <v>8.4149870000000005E-3</v>
      </c>
      <c r="AR57" s="36">
        <v>2.4042820999999999E-2</v>
      </c>
      <c r="AS57" s="36">
        <v>0</v>
      </c>
      <c r="AT57" s="36">
        <v>0</v>
      </c>
      <c r="AU57" s="36">
        <v>0</v>
      </c>
      <c r="AV57" s="36">
        <v>0</v>
      </c>
      <c r="AW57" s="36">
        <v>0</v>
      </c>
      <c r="AX57" s="36">
        <v>0</v>
      </c>
      <c r="AY57" s="36">
        <v>0</v>
      </c>
      <c r="AZ57" s="36">
        <v>0</v>
      </c>
      <c r="BA57" s="36">
        <v>0</v>
      </c>
      <c r="BB57" s="36">
        <v>4.6518553540000003</v>
      </c>
      <c r="BC57" s="36">
        <v>247.39748588699999</v>
      </c>
      <c r="BD57" s="36">
        <v>549.73321375199998</v>
      </c>
      <c r="BE57" s="36">
        <v>0.21019001428571432</v>
      </c>
      <c r="BF57" s="36">
        <v>0.42038003000000002</v>
      </c>
      <c r="BG57" s="36">
        <v>1.6853616039999999</v>
      </c>
      <c r="BH57" s="36">
        <v>35.513059089000002</v>
      </c>
      <c r="BI57" s="36">
        <v>0</v>
      </c>
      <c r="BJ57" s="36">
        <v>0</v>
      </c>
      <c r="BK57" s="36">
        <v>0</v>
      </c>
      <c r="BL57" s="36">
        <v>0</v>
      </c>
    </row>
    <row r="58" spans="1:64" s="37" customFormat="1" x14ac:dyDescent="0.2">
      <c r="A58" s="34">
        <v>55</v>
      </c>
      <c r="B58" s="34" t="s">
        <v>161</v>
      </c>
      <c r="C58" s="34" t="s">
        <v>163</v>
      </c>
      <c r="D58" s="41">
        <v>5.0228518859999998</v>
      </c>
      <c r="E58" s="36">
        <v>61</v>
      </c>
      <c r="F58" s="36">
        <v>0</v>
      </c>
      <c r="G58" s="36">
        <v>0</v>
      </c>
      <c r="H58" s="36">
        <v>61</v>
      </c>
      <c r="I58" s="36">
        <v>8.0576349006425305E-7</v>
      </c>
      <c r="J58" s="36">
        <v>1.23365893349205E-2</v>
      </c>
      <c r="K58" s="36">
        <v>8.0576349006425305E-7</v>
      </c>
      <c r="L58" s="36">
        <v>0</v>
      </c>
      <c r="M58" s="36">
        <v>3.3739509841188529E-4</v>
      </c>
      <c r="N58" s="36">
        <v>1.1999999999998678E-2</v>
      </c>
      <c r="O58" s="36">
        <v>6.5882184999999996E-2</v>
      </c>
      <c r="P58" s="36">
        <v>0.12091547700000001</v>
      </c>
      <c r="Q58" s="36">
        <v>6.3615216000000002E-2</v>
      </c>
      <c r="R58" s="36">
        <v>2.2669689999999998E-3</v>
      </c>
      <c r="S58" s="36">
        <v>0.11795856</v>
      </c>
      <c r="T58" s="36">
        <v>2.9569169999999999E-3</v>
      </c>
      <c r="U58" s="36">
        <v>0</v>
      </c>
      <c r="V58" s="36">
        <v>0</v>
      </c>
      <c r="W58" s="36">
        <v>6.5882990763490065E-2</v>
      </c>
      <c r="X58" s="36">
        <v>0.13325206633492051</v>
      </c>
      <c r="Y58" s="36">
        <v>0.19913505709841056</v>
      </c>
      <c r="Z58" s="36">
        <v>4.4052978535459396E-6</v>
      </c>
      <c r="AA58" s="36">
        <v>9.4273374065883111E-7</v>
      </c>
      <c r="AB58" s="36">
        <v>9.4273399999999998E-7</v>
      </c>
      <c r="AC58" s="36">
        <v>1.0880195104793571E-8</v>
      </c>
      <c r="AD58" s="36">
        <v>3.6539994066516276E-4</v>
      </c>
      <c r="AE58" s="36">
        <v>3.2885994659864644E-3</v>
      </c>
      <c r="AF58" s="36">
        <v>3.6539994066516271E-3</v>
      </c>
      <c r="AG58" s="36">
        <v>0</v>
      </c>
      <c r="AH58" s="36">
        <v>0</v>
      </c>
      <c r="AI58" s="36">
        <v>0</v>
      </c>
      <c r="AJ58" s="36">
        <v>5.6511106944792113E-8</v>
      </c>
      <c r="AK58" s="36">
        <v>6.8290422103886216E-8</v>
      </c>
      <c r="AL58" s="36">
        <v>1.7079990310743397E-7</v>
      </c>
      <c r="AM58" s="36">
        <v>6.7391302049585687E-8</v>
      </c>
      <c r="AN58" s="36">
        <v>3.6546823108726665E-4</v>
      </c>
      <c r="AO58" s="36">
        <v>3.288770265889572E-3</v>
      </c>
      <c r="AP58" s="36">
        <v>0.22921021999999999</v>
      </c>
      <c r="AQ58" s="36">
        <v>0.12342088700000001</v>
      </c>
      <c r="AR58" s="36">
        <v>0.352631107</v>
      </c>
      <c r="AS58" s="36">
        <v>0</v>
      </c>
      <c r="AT58" s="36">
        <v>0</v>
      </c>
      <c r="AU58" s="36">
        <v>0</v>
      </c>
      <c r="AV58" s="36">
        <v>0</v>
      </c>
      <c r="AW58" s="36">
        <v>0</v>
      </c>
      <c r="AX58" s="36">
        <v>0</v>
      </c>
      <c r="AY58" s="36">
        <v>0</v>
      </c>
      <c r="AZ58" s="36">
        <v>0</v>
      </c>
      <c r="BA58" s="36">
        <v>0</v>
      </c>
      <c r="BB58" s="36">
        <v>2.4249563209999998</v>
      </c>
      <c r="BC58" s="36">
        <v>215.46416016699999</v>
      </c>
      <c r="BD58" s="36">
        <v>491.57233811399999</v>
      </c>
      <c r="BE58" s="36">
        <v>0.10956953</v>
      </c>
      <c r="BF58" s="36">
        <v>0.21913906</v>
      </c>
      <c r="BG58" s="36">
        <v>1.4268760490000001</v>
      </c>
      <c r="BH58" s="36">
        <v>14.522443852</v>
      </c>
      <c r="BI58" s="36">
        <v>0</v>
      </c>
      <c r="BJ58" s="36">
        <v>0</v>
      </c>
      <c r="BK58" s="36">
        <v>0</v>
      </c>
      <c r="BL58" s="36">
        <v>0</v>
      </c>
    </row>
    <row r="59" spans="1:64" s="37" customFormat="1" x14ac:dyDescent="0.2">
      <c r="A59" s="34">
        <v>56</v>
      </c>
      <c r="B59" s="34" t="s">
        <v>161</v>
      </c>
      <c r="C59" s="34" t="s">
        <v>164</v>
      </c>
      <c r="D59" s="41">
        <v>4.9991729109999996</v>
      </c>
      <c r="E59" s="36">
        <v>58</v>
      </c>
      <c r="F59" s="36">
        <v>0</v>
      </c>
      <c r="G59" s="36">
        <v>2</v>
      </c>
      <c r="H59" s="36">
        <v>56</v>
      </c>
      <c r="I59" s="36">
        <v>0</v>
      </c>
      <c r="J59" s="36">
        <v>0</v>
      </c>
      <c r="K59" s="36">
        <v>0</v>
      </c>
      <c r="L59" s="36">
        <v>0</v>
      </c>
      <c r="M59" s="36">
        <v>0</v>
      </c>
      <c r="N59" s="36">
        <v>0</v>
      </c>
      <c r="O59" s="36">
        <v>1.9200382999999998E-2</v>
      </c>
      <c r="P59" s="36">
        <v>3.1806249000000002E-2</v>
      </c>
      <c r="Q59" s="36">
        <v>1.8167000999999999E-2</v>
      </c>
      <c r="R59" s="36">
        <v>1.033382E-3</v>
      </c>
      <c r="S59" s="36">
        <v>3.045836E-2</v>
      </c>
      <c r="T59" s="36">
        <v>1.3478889999999999E-3</v>
      </c>
      <c r="U59" s="36">
        <v>6.0000000000000001E-3</v>
      </c>
      <c r="V59" s="36">
        <v>1.44E-2</v>
      </c>
      <c r="W59" s="36">
        <v>2.5200383E-2</v>
      </c>
      <c r="X59" s="36">
        <v>4.6206249000000005E-2</v>
      </c>
      <c r="Y59" s="36">
        <v>7.1406631999999998E-2</v>
      </c>
      <c r="Z59" s="36">
        <v>0</v>
      </c>
      <c r="AA59" s="36">
        <v>0</v>
      </c>
      <c r="AB59" s="36">
        <v>0</v>
      </c>
      <c r="AC59" s="36">
        <v>0</v>
      </c>
      <c r="AD59" s="36">
        <v>0</v>
      </c>
      <c r="AE59" s="36">
        <v>0</v>
      </c>
      <c r="AF59" s="36">
        <v>0</v>
      </c>
      <c r="AG59" s="36">
        <v>6.3357392736915728E-4</v>
      </c>
      <c r="AH59" s="36">
        <v>1.0778039224210952E-3</v>
      </c>
      <c r="AI59" s="36">
        <v>3.4518855353216156E-3</v>
      </c>
      <c r="AJ59" s="36">
        <v>0</v>
      </c>
      <c r="AK59" s="36">
        <v>0</v>
      </c>
      <c r="AL59" s="36">
        <v>0</v>
      </c>
      <c r="AM59" s="36">
        <v>6.3357392736915728E-4</v>
      </c>
      <c r="AN59" s="36">
        <v>1.0778039224210952E-3</v>
      </c>
      <c r="AO59" s="36">
        <v>3.4518855353216156E-3</v>
      </c>
      <c r="AP59" s="36">
        <v>7.4540057000000007E-2</v>
      </c>
      <c r="AQ59" s="36">
        <v>4.0136953000000003E-2</v>
      </c>
      <c r="AR59" s="36">
        <v>0.11467701000000001</v>
      </c>
      <c r="AS59" s="36">
        <v>0</v>
      </c>
      <c r="AT59" s="36">
        <v>0</v>
      </c>
      <c r="AU59" s="36">
        <v>0</v>
      </c>
      <c r="AV59" s="36">
        <v>0</v>
      </c>
      <c r="AW59" s="36">
        <v>0</v>
      </c>
      <c r="AX59" s="36">
        <v>0</v>
      </c>
      <c r="AY59" s="36">
        <v>0</v>
      </c>
      <c r="AZ59" s="36">
        <v>0</v>
      </c>
      <c r="BA59" s="36">
        <v>0</v>
      </c>
      <c r="BB59" s="36">
        <v>0.98480353600000003</v>
      </c>
      <c r="BC59" s="36">
        <v>81.942439965999995</v>
      </c>
      <c r="BD59" s="36">
        <v>185.12523000300001</v>
      </c>
      <c r="BE59" s="36">
        <v>4.4497485714285717E-2</v>
      </c>
      <c r="BF59" s="36">
        <v>8.8994971428571434E-2</v>
      </c>
      <c r="BG59" s="36">
        <v>1.0353966379999999</v>
      </c>
      <c r="BH59" s="36">
        <v>9.4541946160000006</v>
      </c>
      <c r="BI59" s="36">
        <v>0</v>
      </c>
      <c r="BJ59" s="36">
        <v>0</v>
      </c>
      <c r="BK59" s="36">
        <v>0</v>
      </c>
      <c r="BL59" s="36">
        <v>0</v>
      </c>
    </row>
    <row r="60" spans="1:64" s="37" customFormat="1" x14ac:dyDescent="0.2">
      <c r="A60" s="34">
        <v>57</v>
      </c>
      <c r="B60" s="34" t="s">
        <v>161</v>
      </c>
      <c r="C60" s="34" t="s">
        <v>165</v>
      </c>
      <c r="D60" s="41">
        <v>4.8295581189999996</v>
      </c>
      <c r="E60" s="36">
        <v>18</v>
      </c>
      <c r="F60" s="36">
        <v>0</v>
      </c>
      <c r="G60" s="36">
        <v>0</v>
      </c>
      <c r="H60" s="36">
        <v>18</v>
      </c>
      <c r="I60" s="36">
        <v>0</v>
      </c>
      <c r="J60" s="36">
        <v>0</v>
      </c>
      <c r="K60" s="36">
        <v>0</v>
      </c>
      <c r="L60" s="36">
        <v>0</v>
      </c>
      <c r="M60" s="36">
        <v>0</v>
      </c>
      <c r="N60" s="36">
        <v>0</v>
      </c>
      <c r="O60" s="36">
        <v>2.4476899999999999E-4</v>
      </c>
      <c r="P60" s="36">
        <v>3.6550899999999997E-4</v>
      </c>
      <c r="Q60" s="36">
        <v>2.37266E-4</v>
      </c>
      <c r="R60" s="36">
        <v>7.503E-6</v>
      </c>
      <c r="S60" s="36">
        <v>3.5572299999999996E-4</v>
      </c>
      <c r="T60" s="36">
        <v>9.7859999999999991E-6</v>
      </c>
      <c r="U60" s="36">
        <v>0</v>
      </c>
      <c r="V60" s="36">
        <v>0</v>
      </c>
      <c r="W60" s="36">
        <v>2.4476899999999999E-4</v>
      </c>
      <c r="X60" s="36">
        <v>3.6550899999999997E-4</v>
      </c>
      <c r="Y60" s="36">
        <v>6.1027799999999991E-4</v>
      </c>
      <c r="Z60" s="36">
        <v>0</v>
      </c>
      <c r="AA60" s="36">
        <v>0</v>
      </c>
      <c r="AB60" s="36">
        <v>0</v>
      </c>
      <c r="AC60" s="36">
        <v>0</v>
      </c>
      <c r="AD60" s="36">
        <v>0</v>
      </c>
      <c r="AE60" s="36">
        <v>0</v>
      </c>
      <c r="AF60" s="36">
        <v>0</v>
      </c>
      <c r="AG60" s="36">
        <v>0</v>
      </c>
      <c r="AH60" s="36">
        <v>0</v>
      </c>
      <c r="AI60" s="36">
        <v>0</v>
      </c>
      <c r="AJ60" s="36">
        <v>0</v>
      </c>
      <c r="AK60" s="36">
        <v>0</v>
      </c>
      <c r="AL60" s="36">
        <v>0</v>
      </c>
      <c r="AM60" s="36">
        <v>0</v>
      </c>
      <c r="AN60" s="36">
        <v>0</v>
      </c>
      <c r="AO60" s="36">
        <v>0</v>
      </c>
      <c r="AP60" s="36">
        <v>4.6518599999999997E-4</v>
      </c>
      <c r="AQ60" s="36">
        <v>2.50485E-4</v>
      </c>
      <c r="AR60" s="36">
        <v>7.1567099999999997E-4</v>
      </c>
      <c r="AS60" s="36">
        <v>0</v>
      </c>
      <c r="AT60" s="36">
        <v>0</v>
      </c>
      <c r="AU60" s="36">
        <v>0</v>
      </c>
      <c r="AV60" s="36">
        <v>0</v>
      </c>
      <c r="AW60" s="36">
        <v>0</v>
      </c>
      <c r="AX60" s="36">
        <v>0</v>
      </c>
      <c r="AY60" s="36">
        <v>0</v>
      </c>
      <c r="AZ60" s="36">
        <v>0</v>
      </c>
      <c r="BA60" s="36">
        <v>0</v>
      </c>
      <c r="BB60" s="36">
        <v>3.6507745000000001E-2</v>
      </c>
      <c r="BC60" s="36">
        <v>1.9819938290000001</v>
      </c>
      <c r="BD60" s="36">
        <v>4.2329065520000002</v>
      </c>
      <c r="BE60" s="36">
        <v>1.6495699999999999E-3</v>
      </c>
      <c r="BF60" s="36">
        <v>3.2991399999999999E-3</v>
      </c>
      <c r="BG60" s="36">
        <v>7.1167296000000005E-2</v>
      </c>
      <c r="BH60" s="36">
        <v>1.4055949830000001</v>
      </c>
      <c r="BI60" s="36">
        <v>0</v>
      </c>
      <c r="BJ60" s="36">
        <v>0</v>
      </c>
      <c r="BK60" s="36">
        <v>0</v>
      </c>
      <c r="BL60" s="36">
        <v>0</v>
      </c>
    </row>
    <row r="61" spans="1:64" s="37" customFormat="1" x14ac:dyDescent="0.2">
      <c r="A61" s="34">
        <v>58</v>
      </c>
      <c r="B61" s="34" t="s">
        <v>161</v>
      </c>
      <c r="C61" s="34" t="s">
        <v>166</v>
      </c>
      <c r="D61" s="41">
        <v>4.8228986899999997</v>
      </c>
      <c r="E61" s="36">
        <v>8</v>
      </c>
      <c r="F61" s="36">
        <v>0</v>
      </c>
      <c r="G61" s="36">
        <v>0</v>
      </c>
      <c r="H61" s="36">
        <v>8</v>
      </c>
      <c r="I61" s="36">
        <v>0</v>
      </c>
      <c r="J61" s="36">
        <v>0</v>
      </c>
      <c r="K61" s="36">
        <v>0</v>
      </c>
      <c r="L61" s="36">
        <v>0</v>
      </c>
      <c r="M61" s="36">
        <v>0</v>
      </c>
      <c r="N61" s="36">
        <v>0</v>
      </c>
      <c r="O61" s="36">
        <v>2.2999999999999999E-7</v>
      </c>
      <c r="P61" s="36">
        <v>3.8500000000000002E-7</v>
      </c>
      <c r="Q61" s="36">
        <v>1.8E-7</v>
      </c>
      <c r="R61" s="36">
        <v>4.9999999999999998E-8</v>
      </c>
      <c r="S61" s="36">
        <v>3.2000000000000001E-7</v>
      </c>
      <c r="T61" s="36">
        <v>6.5E-8</v>
      </c>
      <c r="U61" s="36">
        <v>0</v>
      </c>
      <c r="V61" s="36">
        <v>0</v>
      </c>
      <c r="W61" s="36">
        <v>2.2999999999999999E-7</v>
      </c>
      <c r="X61" s="36">
        <v>3.8500000000000002E-7</v>
      </c>
      <c r="Y61" s="36">
        <v>6.1500000000000004E-7</v>
      </c>
      <c r="Z61" s="36">
        <v>0</v>
      </c>
      <c r="AA61" s="36">
        <v>0</v>
      </c>
      <c r="AB61" s="36">
        <v>0</v>
      </c>
      <c r="AC61" s="36">
        <v>0</v>
      </c>
      <c r="AD61" s="36">
        <v>0</v>
      </c>
      <c r="AE61" s="36">
        <v>0</v>
      </c>
      <c r="AF61" s="36">
        <v>0</v>
      </c>
      <c r="AG61" s="36">
        <v>0</v>
      </c>
      <c r="AH61" s="36">
        <v>0</v>
      </c>
      <c r="AI61" s="36">
        <v>0</v>
      </c>
      <c r="AJ61" s="36">
        <v>0</v>
      </c>
      <c r="AK61" s="36">
        <v>0</v>
      </c>
      <c r="AL61" s="36">
        <v>0</v>
      </c>
      <c r="AM61" s="36">
        <v>0</v>
      </c>
      <c r="AN61" s="36">
        <v>0</v>
      </c>
      <c r="AO61" s="36">
        <v>0</v>
      </c>
      <c r="AP61" s="36">
        <v>6.8899999999999999E-7</v>
      </c>
      <c r="AQ61" s="36">
        <v>3.7099999999999997E-7</v>
      </c>
      <c r="AR61" s="36">
        <v>1.06E-6</v>
      </c>
      <c r="AS61" s="36">
        <v>0</v>
      </c>
      <c r="AT61" s="36">
        <v>0</v>
      </c>
      <c r="AU61" s="36">
        <v>0</v>
      </c>
      <c r="AV61" s="36">
        <v>0</v>
      </c>
      <c r="AW61" s="36">
        <v>0</v>
      </c>
      <c r="AX61" s="36">
        <v>0</v>
      </c>
      <c r="AY61" s="36">
        <v>0</v>
      </c>
      <c r="AZ61" s="36">
        <v>0</v>
      </c>
      <c r="BA61" s="36">
        <v>0</v>
      </c>
      <c r="BB61" s="36">
        <v>1.8659895999999999E-2</v>
      </c>
      <c r="BC61" s="36">
        <v>0.29872157399999999</v>
      </c>
      <c r="BD61" s="36">
        <v>0.67871117700000005</v>
      </c>
      <c r="BE61" s="36">
        <v>8.4313000000000009E-4</v>
      </c>
      <c r="BF61" s="36">
        <v>1.6862614285714284E-3</v>
      </c>
      <c r="BG61" s="36">
        <v>0.24985938799999999</v>
      </c>
      <c r="BH61" s="36">
        <v>0.174896053</v>
      </c>
      <c r="BI61" s="36">
        <v>0</v>
      </c>
      <c r="BJ61" s="36">
        <v>0</v>
      </c>
      <c r="BK61" s="36">
        <v>0</v>
      </c>
      <c r="BL61" s="36">
        <v>0</v>
      </c>
    </row>
    <row r="62" spans="1:64" s="37" customFormat="1" x14ac:dyDescent="0.2">
      <c r="A62" s="34">
        <v>59</v>
      </c>
      <c r="B62" s="34" t="s">
        <v>161</v>
      </c>
      <c r="C62" s="34" t="s">
        <v>167</v>
      </c>
      <c r="D62" s="41">
        <v>4.8398349009999997</v>
      </c>
      <c r="E62" s="36">
        <v>35</v>
      </c>
      <c r="F62" s="36">
        <v>0</v>
      </c>
      <c r="G62" s="36">
        <v>1</v>
      </c>
      <c r="H62" s="36">
        <v>34</v>
      </c>
      <c r="I62" s="36">
        <v>0</v>
      </c>
      <c r="J62" s="36">
        <v>0</v>
      </c>
      <c r="K62" s="36">
        <v>0</v>
      </c>
      <c r="L62" s="36">
        <v>0</v>
      </c>
      <c r="M62" s="36">
        <v>0</v>
      </c>
      <c r="N62" s="36">
        <v>0</v>
      </c>
      <c r="O62" s="36">
        <v>2.0155579999999998E-3</v>
      </c>
      <c r="P62" s="36">
        <v>3.5243219999999999E-3</v>
      </c>
      <c r="Q62" s="36">
        <v>1.670925E-3</v>
      </c>
      <c r="R62" s="36">
        <v>3.4463300000000001E-4</v>
      </c>
      <c r="S62" s="36">
        <v>3.0748009999999998E-3</v>
      </c>
      <c r="T62" s="36">
        <v>4.4952100000000004E-4</v>
      </c>
      <c r="U62" s="36">
        <v>1.2E-2</v>
      </c>
      <c r="V62" s="36">
        <v>2.8799999999999999E-2</v>
      </c>
      <c r="W62" s="36">
        <v>1.4015558000000001E-2</v>
      </c>
      <c r="X62" s="36">
        <v>3.2324322000000003E-2</v>
      </c>
      <c r="Y62" s="36">
        <v>4.633988E-2</v>
      </c>
      <c r="Z62" s="36">
        <v>0</v>
      </c>
      <c r="AA62" s="36">
        <v>0</v>
      </c>
      <c r="AB62" s="36">
        <v>0</v>
      </c>
      <c r="AC62" s="36">
        <v>0</v>
      </c>
      <c r="AD62" s="36">
        <v>0</v>
      </c>
      <c r="AE62" s="36">
        <v>0</v>
      </c>
      <c r="AF62" s="36">
        <v>0</v>
      </c>
      <c r="AG62" s="36">
        <v>1.2299036307107066E-3</v>
      </c>
      <c r="AH62" s="36">
        <v>2.0922498545423514E-3</v>
      </c>
      <c r="AI62" s="36">
        <v>6.7008542638721256E-3</v>
      </c>
      <c r="AJ62" s="36">
        <v>0</v>
      </c>
      <c r="AK62" s="36">
        <v>0</v>
      </c>
      <c r="AL62" s="36">
        <v>0</v>
      </c>
      <c r="AM62" s="36">
        <v>1.2299036307107066E-3</v>
      </c>
      <c r="AN62" s="36">
        <v>2.0922498545423514E-3</v>
      </c>
      <c r="AO62" s="36">
        <v>6.7008542638721256E-3</v>
      </c>
      <c r="AP62" s="36">
        <v>3.7585644000000001E-2</v>
      </c>
      <c r="AQ62" s="36">
        <v>2.0238422999999998E-2</v>
      </c>
      <c r="AR62" s="36">
        <v>5.7824067E-2</v>
      </c>
      <c r="AS62" s="36">
        <v>0</v>
      </c>
      <c r="AT62" s="36">
        <v>0</v>
      </c>
      <c r="AU62" s="36">
        <v>0</v>
      </c>
      <c r="AV62" s="36">
        <v>0</v>
      </c>
      <c r="AW62" s="36">
        <v>0</v>
      </c>
      <c r="AX62" s="36">
        <v>0</v>
      </c>
      <c r="AY62" s="36">
        <v>0</v>
      </c>
      <c r="AZ62" s="36">
        <v>0</v>
      </c>
      <c r="BA62" s="36">
        <v>0</v>
      </c>
      <c r="BB62" s="36">
        <v>0.65931855500000003</v>
      </c>
      <c r="BC62" s="36">
        <v>36.468390268999997</v>
      </c>
      <c r="BD62" s="36">
        <v>80.300087978999997</v>
      </c>
      <c r="BE62" s="36">
        <v>2.9790731428571433E-2</v>
      </c>
      <c r="BF62" s="36">
        <v>5.9581464285714293E-2</v>
      </c>
      <c r="BG62" s="36">
        <v>2.3003210310000002</v>
      </c>
      <c r="BH62" s="36">
        <v>10.749935267</v>
      </c>
      <c r="BI62" s="36">
        <v>0</v>
      </c>
      <c r="BJ62" s="36">
        <v>0</v>
      </c>
      <c r="BK62" s="36">
        <v>0</v>
      </c>
      <c r="BL62" s="36">
        <v>0</v>
      </c>
    </row>
    <row r="63" spans="1:64" s="37" customFormat="1" x14ac:dyDescent="0.2">
      <c r="A63" s="34">
        <v>60</v>
      </c>
      <c r="B63" s="34" t="s">
        <v>161</v>
      </c>
      <c r="C63" s="34" t="s">
        <v>168</v>
      </c>
      <c r="D63" s="41">
        <v>4.5092419709999998</v>
      </c>
      <c r="E63" s="36">
        <v>28</v>
      </c>
      <c r="F63" s="36">
        <v>0</v>
      </c>
      <c r="G63" s="36">
        <v>0</v>
      </c>
      <c r="H63" s="36">
        <v>28</v>
      </c>
      <c r="I63" s="36">
        <v>0</v>
      </c>
      <c r="J63" s="36">
        <v>0</v>
      </c>
      <c r="K63" s="36">
        <v>0</v>
      </c>
      <c r="L63" s="36">
        <v>0</v>
      </c>
      <c r="M63" s="36">
        <v>0</v>
      </c>
      <c r="N63" s="36">
        <v>0</v>
      </c>
      <c r="O63" s="36">
        <v>0</v>
      </c>
      <c r="P63" s="36">
        <v>0</v>
      </c>
      <c r="Q63" s="36">
        <v>0</v>
      </c>
      <c r="R63" s="36">
        <v>0</v>
      </c>
      <c r="S63" s="36">
        <v>0</v>
      </c>
      <c r="T63" s="36">
        <v>0</v>
      </c>
      <c r="U63" s="36">
        <v>0</v>
      </c>
      <c r="V63" s="36">
        <v>0</v>
      </c>
      <c r="W63" s="36">
        <v>0</v>
      </c>
      <c r="X63" s="36">
        <v>0</v>
      </c>
      <c r="Y63" s="36">
        <v>0</v>
      </c>
      <c r="Z63" s="36">
        <v>0</v>
      </c>
      <c r="AA63" s="36">
        <v>0</v>
      </c>
      <c r="AB63" s="36">
        <v>0</v>
      </c>
      <c r="AC63" s="36">
        <v>0</v>
      </c>
      <c r="AD63" s="36">
        <v>0</v>
      </c>
      <c r="AE63" s="36">
        <v>0</v>
      </c>
      <c r="AF63" s="36">
        <v>0</v>
      </c>
      <c r="AG63" s="36">
        <v>0</v>
      </c>
      <c r="AH63" s="36">
        <v>0</v>
      </c>
      <c r="AI63" s="36">
        <v>0</v>
      </c>
      <c r="AJ63" s="36">
        <v>0</v>
      </c>
      <c r="AK63" s="36">
        <v>0</v>
      </c>
      <c r="AL63" s="36">
        <v>0</v>
      </c>
      <c r="AM63" s="36">
        <v>0</v>
      </c>
      <c r="AN63" s="36">
        <v>0</v>
      </c>
      <c r="AO63" s="36">
        <v>0</v>
      </c>
      <c r="AP63" s="36">
        <v>0</v>
      </c>
      <c r="AQ63" s="36">
        <v>0</v>
      </c>
      <c r="AR63" s="36">
        <v>0</v>
      </c>
      <c r="AS63" s="36">
        <v>0</v>
      </c>
      <c r="AT63" s="36">
        <v>0</v>
      </c>
      <c r="AU63" s="36">
        <v>0</v>
      </c>
      <c r="AV63" s="36">
        <v>0</v>
      </c>
      <c r="AW63" s="36">
        <v>0</v>
      </c>
      <c r="AX63" s="36">
        <v>0</v>
      </c>
      <c r="AY63" s="36">
        <v>0</v>
      </c>
      <c r="AZ63" s="36">
        <v>0</v>
      </c>
      <c r="BA63" s="36">
        <v>0</v>
      </c>
      <c r="BB63" s="36">
        <v>0</v>
      </c>
      <c r="BC63" s="36">
        <v>0</v>
      </c>
      <c r="BD63" s="36">
        <v>0</v>
      </c>
      <c r="BE63" s="36">
        <v>0</v>
      </c>
      <c r="BF63" s="36">
        <v>0</v>
      </c>
      <c r="BG63" s="36">
        <v>0</v>
      </c>
      <c r="BH63" s="36">
        <v>6.5457032999999998E-2</v>
      </c>
      <c r="BI63" s="36">
        <v>0</v>
      </c>
      <c r="BJ63" s="36">
        <v>0</v>
      </c>
      <c r="BK63" s="36">
        <v>0</v>
      </c>
      <c r="BL63" s="36">
        <v>0</v>
      </c>
    </row>
    <row r="64" spans="1:64" s="37" customFormat="1" x14ac:dyDescent="0.2">
      <c r="A64" s="34">
        <v>61</v>
      </c>
      <c r="B64" s="34" t="s">
        <v>161</v>
      </c>
      <c r="C64" s="34" t="s">
        <v>169</v>
      </c>
      <c r="D64" s="41">
        <v>4.7817077269999997</v>
      </c>
      <c r="E64" s="36">
        <v>16</v>
      </c>
      <c r="F64" s="36">
        <v>0</v>
      </c>
      <c r="G64" s="36">
        <v>0</v>
      </c>
      <c r="H64" s="36">
        <v>16</v>
      </c>
      <c r="I64" s="36">
        <v>0</v>
      </c>
      <c r="J64" s="36">
        <v>0</v>
      </c>
      <c r="K64" s="36">
        <v>0</v>
      </c>
      <c r="L64" s="36">
        <v>0</v>
      </c>
      <c r="M64" s="36">
        <v>0</v>
      </c>
      <c r="N64" s="36">
        <v>0</v>
      </c>
      <c r="O64" s="36">
        <v>8.2733500000000001E-4</v>
      </c>
      <c r="P64" s="36">
        <v>1.464903E-3</v>
      </c>
      <c r="Q64" s="36">
        <v>7.9151299999999998E-4</v>
      </c>
      <c r="R64" s="36">
        <v>3.5822000000000004E-5</v>
      </c>
      <c r="S64" s="36">
        <v>1.4181790000000001E-3</v>
      </c>
      <c r="T64" s="36">
        <v>4.6723999999999995E-5</v>
      </c>
      <c r="U64" s="36">
        <v>0</v>
      </c>
      <c r="V64" s="36">
        <v>0</v>
      </c>
      <c r="W64" s="36">
        <v>8.2733500000000001E-4</v>
      </c>
      <c r="X64" s="36">
        <v>1.464903E-3</v>
      </c>
      <c r="Y64" s="36">
        <v>2.2922380000000003E-3</v>
      </c>
      <c r="Z64" s="36">
        <v>0</v>
      </c>
      <c r="AA64" s="36">
        <v>0</v>
      </c>
      <c r="AB64" s="36">
        <v>0</v>
      </c>
      <c r="AC64" s="36">
        <v>0</v>
      </c>
      <c r="AD64" s="36">
        <v>0</v>
      </c>
      <c r="AE64" s="36">
        <v>0</v>
      </c>
      <c r="AF64" s="36">
        <v>0</v>
      </c>
      <c r="AG64" s="36">
        <v>0</v>
      </c>
      <c r="AH64" s="36">
        <v>0</v>
      </c>
      <c r="AI64" s="36">
        <v>0</v>
      </c>
      <c r="AJ64" s="36">
        <v>0</v>
      </c>
      <c r="AK64" s="36">
        <v>0</v>
      </c>
      <c r="AL64" s="36">
        <v>0</v>
      </c>
      <c r="AM64" s="36">
        <v>0</v>
      </c>
      <c r="AN64" s="36">
        <v>0</v>
      </c>
      <c r="AO64" s="36">
        <v>0</v>
      </c>
      <c r="AP64" s="36">
        <v>1.822913E-3</v>
      </c>
      <c r="AQ64" s="36">
        <v>9.8156799999999994E-4</v>
      </c>
      <c r="AR64" s="36">
        <v>2.8044810000000002E-3</v>
      </c>
      <c r="AS64" s="36">
        <v>0</v>
      </c>
      <c r="AT64" s="36">
        <v>0</v>
      </c>
      <c r="AU64" s="36">
        <v>0</v>
      </c>
      <c r="AV64" s="36">
        <v>0</v>
      </c>
      <c r="AW64" s="36">
        <v>0</v>
      </c>
      <c r="AX64" s="36">
        <v>0</v>
      </c>
      <c r="AY64" s="36">
        <v>0</v>
      </c>
      <c r="AZ64" s="36">
        <v>0</v>
      </c>
      <c r="BA64" s="36">
        <v>0</v>
      </c>
      <c r="BB64" s="36">
        <v>0.39305792000000001</v>
      </c>
      <c r="BC64" s="36">
        <v>16.289354734</v>
      </c>
      <c r="BD64" s="36">
        <v>34.698305830000002</v>
      </c>
      <c r="BE64" s="36">
        <v>1.7759977142857142E-2</v>
      </c>
      <c r="BF64" s="36">
        <v>3.5519955714285713E-2</v>
      </c>
      <c r="BG64" s="36">
        <v>0.49406102400000002</v>
      </c>
      <c r="BH64" s="36">
        <v>3.1014396190000002</v>
      </c>
      <c r="BI64" s="36">
        <v>0</v>
      </c>
      <c r="BJ64" s="36">
        <v>0</v>
      </c>
      <c r="BK64" s="36">
        <v>0</v>
      </c>
      <c r="BL64" s="36">
        <v>0</v>
      </c>
    </row>
    <row r="65" spans="1:64" s="37" customFormat="1" x14ac:dyDescent="0.2">
      <c r="A65" s="34">
        <v>62</v>
      </c>
      <c r="B65" s="34" t="s">
        <v>161</v>
      </c>
      <c r="C65" s="34" t="s">
        <v>170</v>
      </c>
      <c r="D65" s="41">
        <v>4.3886839100000001</v>
      </c>
      <c r="E65" s="36">
        <v>5</v>
      </c>
      <c r="F65" s="36">
        <v>0</v>
      </c>
      <c r="G65" s="36">
        <v>0</v>
      </c>
      <c r="H65" s="36">
        <v>5</v>
      </c>
      <c r="I65" s="36">
        <v>0</v>
      </c>
      <c r="J65" s="36">
        <v>0</v>
      </c>
      <c r="K65" s="36">
        <v>0</v>
      </c>
      <c r="L65" s="36">
        <v>0</v>
      </c>
      <c r="M65" s="36">
        <v>0</v>
      </c>
      <c r="N65" s="36">
        <v>0</v>
      </c>
      <c r="O65" s="36">
        <v>0</v>
      </c>
      <c r="P65" s="36">
        <v>0</v>
      </c>
      <c r="Q65" s="36">
        <v>0</v>
      </c>
      <c r="R65" s="36">
        <v>0</v>
      </c>
      <c r="S65" s="36">
        <v>0</v>
      </c>
      <c r="T65" s="36">
        <v>0</v>
      </c>
      <c r="U65" s="36">
        <v>0</v>
      </c>
      <c r="V65" s="36">
        <v>0</v>
      </c>
      <c r="W65" s="36">
        <v>0</v>
      </c>
      <c r="X65" s="36">
        <v>0</v>
      </c>
      <c r="Y65" s="36">
        <v>0</v>
      </c>
      <c r="Z65" s="36">
        <v>0</v>
      </c>
      <c r="AA65" s="36">
        <v>0</v>
      </c>
      <c r="AB65" s="36">
        <v>0</v>
      </c>
      <c r="AC65" s="36">
        <v>0</v>
      </c>
      <c r="AD65" s="36">
        <v>0</v>
      </c>
      <c r="AE65" s="36">
        <v>0</v>
      </c>
      <c r="AF65" s="36">
        <v>0</v>
      </c>
      <c r="AG65" s="36">
        <v>0</v>
      </c>
      <c r="AH65" s="36">
        <v>0</v>
      </c>
      <c r="AI65" s="36">
        <v>0</v>
      </c>
      <c r="AJ65" s="36">
        <v>0</v>
      </c>
      <c r="AK65" s="36">
        <v>0</v>
      </c>
      <c r="AL65" s="36">
        <v>0</v>
      </c>
      <c r="AM65" s="36">
        <v>0</v>
      </c>
      <c r="AN65" s="36">
        <v>0</v>
      </c>
      <c r="AO65" s="36">
        <v>0</v>
      </c>
      <c r="AP65" s="36">
        <v>0</v>
      </c>
      <c r="AQ65" s="36">
        <v>0</v>
      </c>
      <c r="AR65" s="36">
        <v>0</v>
      </c>
      <c r="AS65" s="36">
        <v>0</v>
      </c>
      <c r="AT65" s="36">
        <v>0</v>
      </c>
      <c r="AU65" s="36">
        <v>0</v>
      </c>
      <c r="AV65" s="36">
        <v>0</v>
      </c>
      <c r="AW65" s="36">
        <v>0</v>
      </c>
      <c r="AX65" s="36">
        <v>0</v>
      </c>
      <c r="AY65" s="36">
        <v>0</v>
      </c>
      <c r="AZ65" s="36">
        <v>0</v>
      </c>
      <c r="BA65" s="36">
        <v>0</v>
      </c>
      <c r="BB65" s="36">
        <v>0</v>
      </c>
      <c r="BC65" s="36">
        <v>0</v>
      </c>
      <c r="BD65" s="36">
        <v>0</v>
      </c>
      <c r="BE65" s="36">
        <v>0</v>
      </c>
      <c r="BF65" s="36">
        <v>0</v>
      </c>
      <c r="BG65" s="36">
        <v>0</v>
      </c>
      <c r="BH65" s="36">
        <v>0</v>
      </c>
      <c r="BI65" s="36">
        <v>0</v>
      </c>
      <c r="BJ65" s="36">
        <v>0</v>
      </c>
      <c r="BK65" s="36">
        <v>0</v>
      </c>
      <c r="BL65" s="36">
        <v>0</v>
      </c>
    </row>
    <row r="66" spans="1:64" s="37" customFormat="1" x14ac:dyDescent="0.2">
      <c r="A66" s="34">
        <v>63</v>
      </c>
      <c r="B66" s="34" t="s">
        <v>161</v>
      </c>
      <c r="C66" s="34" t="s">
        <v>171</v>
      </c>
      <c r="D66" s="41">
        <v>4.463132463</v>
      </c>
      <c r="E66" s="36">
        <v>21</v>
      </c>
      <c r="F66" s="36">
        <v>0</v>
      </c>
      <c r="G66" s="36">
        <v>0</v>
      </c>
      <c r="H66" s="36">
        <v>21</v>
      </c>
      <c r="I66" s="36">
        <v>0</v>
      </c>
      <c r="J66" s="36">
        <v>0</v>
      </c>
      <c r="K66" s="36">
        <v>0</v>
      </c>
      <c r="L66" s="36">
        <v>0</v>
      </c>
      <c r="M66" s="36">
        <v>0</v>
      </c>
      <c r="N66" s="36">
        <v>0</v>
      </c>
      <c r="O66" s="36">
        <v>0</v>
      </c>
      <c r="P66" s="36">
        <v>0</v>
      </c>
      <c r="Q66" s="36">
        <v>0</v>
      </c>
      <c r="R66" s="36">
        <v>0</v>
      </c>
      <c r="S66" s="36">
        <v>0</v>
      </c>
      <c r="T66" s="36">
        <v>0</v>
      </c>
      <c r="U66" s="36">
        <v>0</v>
      </c>
      <c r="V66" s="36">
        <v>0</v>
      </c>
      <c r="W66" s="36">
        <v>0</v>
      </c>
      <c r="X66" s="36">
        <v>0</v>
      </c>
      <c r="Y66" s="36">
        <v>0</v>
      </c>
      <c r="Z66" s="36">
        <v>0</v>
      </c>
      <c r="AA66" s="36">
        <v>0</v>
      </c>
      <c r="AB66" s="36">
        <v>0</v>
      </c>
      <c r="AC66" s="36">
        <v>0</v>
      </c>
      <c r="AD66" s="36">
        <v>0</v>
      </c>
      <c r="AE66" s="36">
        <v>0</v>
      </c>
      <c r="AF66" s="36">
        <v>0</v>
      </c>
      <c r="AG66" s="36">
        <v>0</v>
      </c>
      <c r="AH66" s="36">
        <v>0</v>
      </c>
      <c r="AI66" s="36">
        <v>0</v>
      </c>
      <c r="AJ66" s="36">
        <v>0</v>
      </c>
      <c r="AK66" s="36">
        <v>0</v>
      </c>
      <c r="AL66" s="36">
        <v>0</v>
      </c>
      <c r="AM66" s="36">
        <v>0</v>
      </c>
      <c r="AN66" s="36">
        <v>0</v>
      </c>
      <c r="AO66" s="36">
        <v>0</v>
      </c>
      <c r="AP66" s="36">
        <v>0</v>
      </c>
      <c r="AQ66" s="36">
        <v>0</v>
      </c>
      <c r="AR66" s="36">
        <v>0</v>
      </c>
      <c r="AS66" s="36">
        <v>0</v>
      </c>
      <c r="AT66" s="36">
        <v>0</v>
      </c>
      <c r="AU66" s="36">
        <v>0</v>
      </c>
      <c r="AV66" s="36">
        <v>0</v>
      </c>
      <c r="AW66" s="36">
        <v>0</v>
      </c>
      <c r="AX66" s="36">
        <v>0</v>
      </c>
      <c r="AY66" s="36">
        <v>0</v>
      </c>
      <c r="AZ66" s="36">
        <v>0</v>
      </c>
      <c r="BA66" s="36">
        <v>0</v>
      </c>
      <c r="BB66" s="36">
        <v>0</v>
      </c>
      <c r="BC66" s="36">
        <v>0</v>
      </c>
      <c r="BD66" s="36">
        <v>0</v>
      </c>
      <c r="BE66" s="36">
        <v>0</v>
      </c>
      <c r="BF66" s="36">
        <v>0</v>
      </c>
      <c r="BG66" s="36">
        <v>0</v>
      </c>
      <c r="BH66" s="36">
        <v>0</v>
      </c>
      <c r="BI66" s="36">
        <v>0</v>
      </c>
      <c r="BJ66" s="36">
        <v>0</v>
      </c>
      <c r="BK66" s="36">
        <v>0</v>
      </c>
      <c r="BL66" s="36">
        <v>0</v>
      </c>
    </row>
    <row r="67" spans="1:64" s="37" customFormat="1" x14ac:dyDescent="0.2">
      <c r="A67" s="34">
        <v>64</v>
      </c>
      <c r="B67" s="34" t="s">
        <v>173</v>
      </c>
      <c r="C67" s="34" t="s">
        <v>172</v>
      </c>
      <c r="D67" s="41" t="s">
        <v>339</v>
      </c>
      <c r="E67" s="36" t="s">
        <v>339</v>
      </c>
      <c r="F67" s="36" t="s">
        <v>339</v>
      </c>
      <c r="G67" s="36" t="s">
        <v>339</v>
      </c>
      <c r="H67" s="36" t="s">
        <v>339</v>
      </c>
      <c r="I67" s="36" t="s">
        <v>339</v>
      </c>
      <c r="J67" s="36" t="s">
        <v>339</v>
      </c>
      <c r="K67" s="36" t="s">
        <v>339</v>
      </c>
      <c r="L67" s="36" t="s">
        <v>339</v>
      </c>
      <c r="M67" s="36" t="s">
        <v>339</v>
      </c>
      <c r="N67" s="36" t="s">
        <v>339</v>
      </c>
      <c r="O67" s="36" t="s">
        <v>339</v>
      </c>
      <c r="P67" s="36" t="s">
        <v>339</v>
      </c>
      <c r="Q67" s="36" t="s">
        <v>339</v>
      </c>
      <c r="R67" s="36" t="s">
        <v>339</v>
      </c>
      <c r="S67" s="36" t="s">
        <v>339</v>
      </c>
      <c r="T67" s="36" t="s">
        <v>339</v>
      </c>
      <c r="U67" s="36" t="s">
        <v>339</v>
      </c>
      <c r="V67" s="36" t="s">
        <v>339</v>
      </c>
      <c r="W67" s="36" t="s">
        <v>339</v>
      </c>
      <c r="X67" s="36" t="s">
        <v>339</v>
      </c>
      <c r="Y67" s="36" t="s">
        <v>339</v>
      </c>
      <c r="Z67" s="36" t="s">
        <v>339</v>
      </c>
      <c r="AA67" s="36" t="s">
        <v>339</v>
      </c>
      <c r="AB67" s="36" t="s">
        <v>339</v>
      </c>
      <c r="AC67" s="36" t="s">
        <v>339</v>
      </c>
      <c r="AD67" s="36" t="s">
        <v>339</v>
      </c>
      <c r="AE67" s="36" t="s">
        <v>339</v>
      </c>
      <c r="AF67" s="36" t="s">
        <v>339</v>
      </c>
      <c r="AG67" s="36" t="s">
        <v>339</v>
      </c>
      <c r="AH67" s="36" t="s">
        <v>339</v>
      </c>
      <c r="AI67" s="36" t="s">
        <v>339</v>
      </c>
      <c r="AJ67" s="36" t="s">
        <v>339</v>
      </c>
      <c r="AK67" s="36" t="s">
        <v>339</v>
      </c>
      <c r="AL67" s="36" t="s">
        <v>339</v>
      </c>
      <c r="AM67" s="36" t="s">
        <v>339</v>
      </c>
      <c r="AN67" s="36" t="s">
        <v>339</v>
      </c>
      <c r="AO67" s="36" t="s">
        <v>339</v>
      </c>
      <c r="AP67" s="36" t="s">
        <v>339</v>
      </c>
      <c r="AQ67" s="36" t="s">
        <v>339</v>
      </c>
      <c r="AR67" s="36" t="s">
        <v>339</v>
      </c>
      <c r="AS67" s="36" t="s">
        <v>339</v>
      </c>
      <c r="AT67" s="36" t="s">
        <v>339</v>
      </c>
      <c r="AU67" s="36" t="s">
        <v>339</v>
      </c>
      <c r="AV67" s="36" t="s">
        <v>339</v>
      </c>
      <c r="AW67" s="36" t="s">
        <v>339</v>
      </c>
      <c r="AX67" s="36" t="s">
        <v>339</v>
      </c>
      <c r="AY67" s="36" t="s">
        <v>339</v>
      </c>
      <c r="AZ67" s="36" t="s">
        <v>339</v>
      </c>
      <c r="BA67" s="36" t="s">
        <v>339</v>
      </c>
      <c r="BB67" s="36" t="s">
        <v>339</v>
      </c>
      <c r="BC67" s="36" t="s">
        <v>339</v>
      </c>
      <c r="BD67" s="36" t="s">
        <v>339</v>
      </c>
      <c r="BE67" s="36" t="s">
        <v>339</v>
      </c>
      <c r="BF67" s="36" t="s">
        <v>339</v>
      </c>
      <c r="BG67" s="36" t="s">
        <v>339</v>
      </c>
      <c r="BH67" s="36" t="s">
        <v>339</v>
      </c>
      <c r="BI67" s="36" t="s">
        <v>339</v>
      </c>
      <c r="BJ67" s="36" t="s">
        <v>339</v>
      </c>
      <c r="BK67" s="36" t="s">
        <v>339</v>
      </c>
      <c r="BL67" s="36" t="s">
        <v>339</v>
      </c>
    </row>
    <row r="68" spans="1:64" s="37" customFormat="1" x14ac:dyDescent="0.2">
      <c r="A68" s="34">
        <v>65</v>
      </c>
      <c r="B68" s="34" t="s">
        <v>173</v>
      </c>
      <c r="C68" s="34" t="s">
        <v>174</v>
      </c>
      <c r="D68" s="41" t="s">
        <v>339</v>
      </c>
      <c r="E68" s="36" t="s">
        <v>339</v>
      </c>
      <c r="F68" s="36" t="s">
        <v>339</v>
      </c>
      <c r="G68" s="36" t="s">
        <v>339</v>
      </c>
      <c r="H68" s="36" t="s">
        <v>339</v>
      </c>
      <c r="I68" s="36" t="s">
        <v>339</v>
      </c>
      <c r="J68" s="36" t="s">
        <v>339</v>
      </c>
      <c r="K68" s="36" t="s">
        <v>339</v>
      </c>
      <c r="L68" s="36" t="s">
        <v>339</v>
      </c>
      <c r="M68" s="36" t="s">
        <v>339</v>
      </c>
      <c r="N68" s="36" t="s">
        <v>339</v>
      </c>
      <c r="O68" s="36" t="s">
        <v>339</v>
      </c>
      <c r="P68" s="36" t="s">
        <v>339</v>
      </c>
      <c r="Q68" s="36" t="s">
        <v>339</v>
      </c>
      <c r="R68" s="36" t="s">
        <v>339</v>
      </c>
      <c r="S68" s="36" t="s">
        <v>339</v>
      </c>
      <c r="T68" s="36" t="s">
        <v>339</v>
      </c>
      <c r="U68" s="36" t="s">
        <v>339</v>
      </c>
      <c r="V68" s="36" t="s">
        <v>339</v>
      </c>
      <c r="W68" s="36" t="s">
        <v>339</v>
      </c>
      <c r="X68" s="36" t="s">
        <v>339</v>
      </c>
      <c r="Y68" s="36" t="s">
        <v>339</v>
      </c>
      <c r="Z68" s="36" t="s">
        <v>339</v>
      </c>
      <c r="AA68" s="36" t="s">
        <v>339</v>
      </c>
      <c r="AB68" s="36" t="s">
        <v>339</v>
      </c>
      <c r="AC68" s="36" t="s">
        <v>339</v>
      </c>
      <c r="AD68" s="36" t="s">
        <v>339</v>
      </c>
      <c r="AE68" s="36" t="s">
        <v>339</v>
      </c>
      <c r="AF68" s="36" t="s">
        <v>339</v>
      </c>
      <c r="AG68" s="36" t="s">
        <v>339</v>
      </c>
      <c r="AH68" s="36" t="s">
        <v>339</v>
      </c>
      <c r="AI68" s="36" t="s">
        <v>339</v>
      </c>
      <c r="AJ68" s="36" t="s">
        <v>339</v>
      </c>
      <c r="AK68" s="36" t="s">
        <v>339</v>
      </c>
      <c r="AL68" s="36" t="s">
        <v>339</v>
      </c>
      <c r="AM68" s="36" t="s">
        <v>339</v>
      </c>
      <c r="AN68" s="36" t="s">
        <v>339</v>
      </c>
      <c r="AO68" s="36" t="s">
        <v>339</v>
      </c>
      <c r="AP68" s="36" t="s">
        <v>339</v>
      </c>
      <c r="AQ68" s="36" t="s">
        <v>339</v>
      </c>
      <c r="AR68" s="36" t="s">
        <v>339</v>
      </c>
      <c r="AS68" s="36" t="s">
        <v>339</v>
      </c>
      <c r="AT68" s="36" t="s">
        <v>339</v>
      </c>
      <c r="AU68" s="36" t="s">
        <v>339</v>
      </c>
      <c r="AV68" s="36" t="s">
        <v>339</v>
      </c>
      <c r="AW68" s="36" t="s">
        <v>339</v>
      </c>
      <c r="AX68" s="36" t="s">
        <v>339</v>
      </c>
      <c r="AY68" s="36" t="s">
        <v>339</v>
      </c>
      <c r="AZ68" s="36" t="s">
        <v>339</v>
      </c>
      <c r="BA68" s="36" t="s">
        <v>339</v>
      </c>
      <c r="BB68" s="36" t="s">
        <v>339</v>
      </c>
      <c r="BC68" s="36" t="s">
        <v>339</v>
      </c>
      <c r="BD68" s="36" t="s">
        <v>339</v>
      </c>
      <c r="BE68" s="36" t="s">
        <v>339</v>
      </c>
      <c r="BF68" s="36" t="s">
        <v>339</v>
      </c>
      <c r="BG68" s="36" t="s">
        <v>339</v>
      </c>
      <c r="BH68" s="36" t="s">
        <v>339</v>
      </c>
      <c r="BI68" s="36" t="s">
        <v>339</v>
      </c>
      <c r="BJ68" s="36" t="s">
        <v>339</v>
      </c>
      <c r="BK68" s="36" t="s">
        <v>339</v>
      </c>
      <c r="BL68" s="36" t="s">
        <v>339</v>
      </c>
    </row>
    <row r="69" spans="1:64" s="37" customFormat="1" x14ac:dyDescent="0.2">
      <c r="A69" s="34">
        <v>66</v>
      </c>
      <c r="B69" s="34" t="s">
        <v>173</v>
      </c>
      <c r="C69" s="34" t="s">
        <v>175</v>
      </c>
      <c r="D69" s="41" t="s">
        <v>339</v>
      </c>
      <c r="E69" s="36" t="s">
        <v>339</v>
      </c>
      <c r="F69" s="36" t="s">
        <v>339</v>
      </c>
      <c r="G69" s="36" t="s">
        <v>339</v>
      </c>
      <c r="H69" s="36" t="s">
        <v>339</v>
      </c>
      <c r="I69" s="36" t="s">
        <v>339</v>
      </c>
      <c r="J69" s="36" t="s">
        <v>339</v>
      </c>
      <c r="K69" s="36" t="s">
        <v>339</v>
      </c>
      <c r="L69" s="36" t="s">
        <v>339</v>
      </c>
      <c r="M69" s="36" t="s">
        <v>339</v>
      </c>
      <c r="N69" s="36" t="s">
        <v>339</v>
      </c>
      <c r="O69" s="36" t="s">
        <v>339</v>
      </c>
      <c r="P69" s="36" t="s">
        <v>339</v>
      </c>
      <c r="Q69" s="36" t="s">
        <v>339</v>
      </c>
      <c r="R69" s="36" t="s">
        <v>339</v>
      </c>
      <c r="S69" s="36" t="s">
        <v>339</v>
      </c>
      <c r="T69" s="36" t="s">
        <v>339</v>
      </c>
      <c r="U69" s="36" t="s">
        <v>339</v>
      </c>
      <c r="V69" s="36" t="s">
        <v>339</v>
      </c>
      <c r="W69" s="36" t="s">
        <v>339</v>
      </c>
      <c r="X69" s="36" t="s">
        <v>339</v>
      </c>
      <c r="Y69" s="36" t="s">
        <v>339</v>
      </c>
      <c r="Z69" s="36" t="s">
        <v>339</v>
      </c>
      <c r="AA69" s="36" t="s">
        <v>339</v>
      </c>
      <c r="AB69" s="36" t="s">
        <v>339</v>
      </c>
      <c r="AC69" s="36" t="s">
        <v>339</v>
      </c>
      <c r="AD69" s="36" t="s">
        <v>339</v>
      </c>
      <c r="AE69" s="36" t="s">
        <v>339</v>
      </c>
      <c r="AF69" s="36" t="s">
        <v>339</v>
      </c>
      <c r="AG69" s="36" t="s">
        <v>339</v>
      </c>
      <c r="AH69" s="36" t="s">
        <v>339</v>
      </c>
      <c r="AI69" s="36" t="s">
        <v>339</v>
      </c>
      <c r="AJ69" s="36" t="s">
        <v>339</v>
      </c>
      <c r="AK69" s="36" t="s">
        <v>339</v>
      </c>
      <c r="AL69" s="36" t="s">
        <v>339</v>
      </c>
      <c r="AM69" s="36" t="s">
        <v>339</v>
      </c>
      <c r="AN69" s="36" t="s">
        <v>339</v>
      </c>
      <c r="AO69" s="36" t="s">
        <v>339</v>
      </c>
      <c r="AP69" s="36" t="s">
        <v>339</v>
      </c>
      <c r="AQ69" s="36" t="s">
        <v>339</v>
      </c>
      <c r="AR69" s="36" t="s">
        <v>339</v>
      </c>
      <c r="AS69" s="36" t="s">
        <v>339</v>
      </c>
      <c r="AT69" s="36" t="s">
        <v>339</v>
      </c>
      <c r="AU69" s="36" t="s">
        <v>339</v>
      </c>
      <c r="AV69" s="36" t="s">
        <v>339</v>
      </c>
      <c r="AW69" s="36" t="s">
        <v>339</v>
      </c>
      <c r="AX69" s="36" t="s">
        <v>339</v>
      </c>
      <c r="AY69" s="36" t="s">
        <v>339</v>
      </c>
      <c r="AZ69" s="36" t="s">
        <v>339</v>
      </c>
      <c r="BA69" s="36" t="s">
        <v>339</v>
      </c>
      <c r="BB69" s="36" t="s">
        <v>339</v>
      </c>
      <c r="BC69" s="36" t="s">
        <v>339</v>
      </c>
      <c r="BD69" s="36" t="s">
        <v>339</v>
      </c>
      <c r="BE69" s="36" t="s">
        <v>339</v>
      </c>
      <c r="BF69" s="36" t="s">
        <v>339</v>
      </c>
      <c r="BG69" s="36" t="s">
        <v>339</v>
      </c>
      <c r="BH69" s="36" t="s">
        <v>339</v>
      </c>
      <c r="BI69" s="36" t="s">
        <v>339</v>
      </c>
      <c r="BJ69" s="36" t="s">
        <v>339</v>
      </c>
      <c r="BK69" s="36" t="s">
        <v>339</v>
      </c>
      <c r="BL69" s="36" t="s">
        <v>339</v>
      </c>
    </row>
    <row r="70" spans="1:64" s="37" customFormat="1" x14ac:dyDescent="0.2">
      <c r="A70" s="34">
        <v>67</v>
      </c>
      <c r="B70" s="34" t="s">
        <v>173</v>
      </c>
      <c r="C70" s="34" t="s">
        <v>176</v>
      </c>
      <c r="D70" s="41" t="s">
        <v>339</v>
      </c>
      <c r="E70" s="36" t="s">
        <v>339</v>
      </c>
      <c r="F70" s="36" t="s">
        <v>339</v>
      </c>
      <c r="G70" s="36" t="s">
        <v>339</v>
      </c>
      <c r="H70" s="36" t="s">
        <v>339</v>
      </c>
      <c r="I70" s="36" t="s">
        <v>339</v>
      </c>
      <c r="J70" s="36" t="s">
        <v>339</v>
      </c>
      <c r="K70" s="36" t="s">
        <v>339</v>
      </c>
      <c r="L70" s="36" t="s">
        <v>339</v>
      </c>
      <c r="M70" s="36" t="s">
        <v>339</v>
      </c>
      <c r="N70" s="36" t="s">
        <v>339</v>
      </c>
      <c r="O70" s="36" t="s">
        <v>339</v>
      </c>
      <c r="P70" s="36" t="s">
        <v>339</v>
      </c>
      <c r="Q70" s="36" t="s">
        <v>339</v>
      </c>
      <c r="R70" s="36" t="s">
        <v>339</v>
      </c>
      <c r="S70" s="36" t="s">
        <v>339</v>
      </c>
      <c r="T70" s="36" t="s">
        <v>339</v>
      </c>
      <c r="U70" s="36" t="s">
        <v>339</v>
      </c>
      <c r="V70" s="36" t="s">
        <v>339</v>
      </c>
      <c r="W70" s="36" t="s">
        <v>339</v>
      </c>
      <c r="X70" s="36" t="s">
        <v>339</v>
      </c>
      <c r="Y70" s="36" t="s">
        <v>339</v>
      </c>
      <c r="Z70" s="36" t="s">
        <v>339</v>
      </c>
      <c r="AA70" s="36" t="s">
        <v>339</v>
      </c>
      <c r="AB70" s="36" t="s">
        <v>339</v>
      </c>
      <c r="AC70" s="36" t="s">
        <v>339</v>
      </c>
      <c r="AD70" s="36" t="s">
        <v>339</v>
      </c>
      <c r="AE70" s="36" t="s">
        <v>339</v>
      </c>
      <c r="AF70" s="36" t="s">
        <v>339</v>
      </c>
      <c r="AG70" s="36" t="s">
        <v>339</v>
      </c>
      <c r="AH70" s="36" t="s">
        <v>339</v>
      </c>
      <c r="AI70" s="36" t="s">
        <v>339</v>
      </c>
      <c r="AJ70" s="36" t="s">
        <v>339</v>
      </c>
      <c r="AK70" s="36" t="s">
        <v>339</v>
      </c>
      <c r="AL70" s="36" t="s">
        <v>339</v>
      </c>
      <c r="AM70" s="36" t="s">
        <v>339</v>
      </c>
      <c r="AN70" s="36" t="s">
        <v>339</v>
      </c>
      <c r="AO70" s="36" t="s">
        <v>339</v>
      </c>
      <c r="AP70" s="36" t="s">
        <v>339</v>
      </c>
      <c r="AQ70" s="36" t="s">
        <v>339</v>
      </c>
      <c r="AR70" s="36" t="s">
        <v>339</v>
      </c>
      <c r="AS70" s="36" t="s">
        <v>339</v>
      </c>
      <c r="AT70" s="36" t="s">
        <v>339</v>
      </c>
      <c r="AU70" s="36" t="s">
        <v>339</v>
      </c>
      <c r="AV70" s="36" t="s">
        <v>339</v>
      </c>
      <c r="AW70" s="36" t="s">
        <v>339</v>
      </c>
      <c r="AX70" s="36" t="s">
        <v>339</v>
      </c>
      <c r="AY70" s="36" t="s">
        <v>339</v>
      </c>
      <c r="AZ70" s="36" t="s">
        <v>339</v>
      </c>
      <c r="BA70" s="36" t="s">
        <v>339</v>
      </c>
      <c r="BB70" s="36" t="s">
        <v>339</v>
      </c>
      <c r="BC70" s="36" t="s">
        <v>339</v>
      </c>
      <c r="BD70" s="36" t="s">
        <v>339</v>
      </c>
      <c r="BE70" s="36" t="s">
        <v>339</v>
      </c>
      <c r="BF70" s="36" t="s">
        <v>339</v>
      </c>
      <c r="BG70" s="36" t="s">
        <v>339</v>
      </c>
      <c r="BH70" s="36" t="s">
        <v>339</v>
      </c>
      <c r="BI70" s="36" t="s">
        <v>339</v>
      </c>
      <c r="BJ70" s="36" t="s">
        <v>339</v>
      </c>
      <c r="BK70" s="36" t="s">
        <v>339</v>
      </c>
      <c r="BL70" s="36" t="s">
        <v>339</v>
      </c>
    </row>
    <row r="71" spans="1:64" s="37" customFormat="1" x14ac:dyDescent="0.2">
      <c r="A71" s="34">
        <v>68</v>
      </c>
      <c r="B71" s="34" t="s">
        <v>173</v>
      </c>
      <c r="C71" s="34" t="s">
        <v>177</v>
      </c>
      <c r="D71" s="41" t="s">
        <v>339</v>
      </c>
      <c r="E71" s="36" t="s">
        <v>339</v>
      </c>
      <c r="F71" s="36" t="s">
        <v>339</v>
      </c>
      <c r="G71" s="36" t="s">
        <v>339</v>
      </c>
      <c r="H71" s="36" t="s">
        <v>339</v>
      </c>
      <c r="I71" s="36" t="s">
        <v>339</v>
      </c>
      <c r="J71" s="36" t="s">
        <v>339</v>
      </c>
      <c r="K71" s="36" t="s">
        <v>339</v>
      </c>
      <c r="L71" s="36" t="s">
        <v>339</v>
      </c>
      <c r="M71" s="36" t="s">
        <v>339</v>
      </c>
      <c r="N71" s="36" t="s">
        <v>339</v>
      </c>
      <c r="O71" s="36" t="s">
        <v>339</v>
      </c>
      <c r="P71" s="36" t="s">
        <v>339</v>
      </c>
      <c r="Q71" s="36" t="s">
        <v>339</v>
      </c>
      <c r="R71" s="36" t="s">
        <v>339</v>
      </c>
      <c r="S71" s="36" t="s">
        <v>339</v>
      </c>
      <c r="T71" s="36" t="s">
        <v>339</v>
      </c>
      <c r="U71" s="36" t="s">
        <v>339</v>
      </c>
      <c r="V71" s="36" t="s">
        <v>339</v>
      </c>
      <c r="W71" s="36" t="s">
        <v>339</v>
      </c>
      <c r="X71" s="36" t="s">
        <v>339</v>
      </c>
      <c r="Y71" s="36" t="s">
        <v>339</v>
      </c>
      <c r="Z71" s="36" t="s">
        <v>339</v>
      </c>
      <c r="AA71" s="36" t="s">
        <v>339</v>
      </c>
      <c r="AB71" s="36" t="s">
        <v>339</v>
      </c>
      <c r="AC71" s="36" t="s">
        <v>339</v>
      </c>
      <c r="AD71" s="36" t="s">
        <v>339</v>
      </c>
      <c r="AE71" s="36" t="s">
        <v>339</v>
      </c>
      <c r="AF71" s="36" t="s">
        <v>339</v>
      </c>
      <c r="AG71" s="36" t="s">
        <v>339</v>
      </c>
      <c r="AH71" s="36" t="s">
        <v>339</v>
      </c>
      <c r="AI71" s="36" t="s">
        <v>339</v>
      </c>
      <c r="AJ71" s="36" t="s">
        <v>339</v>
      </c>
      <c r="AK71" s="36" t="s">
        <v>339</v>
      </c>
      <c r="AL71" s="36" t="s">
        <v>339</v>
      </c>
      <c r="AM71" s="36" t="s">
        <v>339</v>
      </c>
      <c r="AN71" s="36" t="s">
        <v>339</v>
      </c>
      <c r="AO71" s="36" t="s">
        <v>339</v>
      </c>
      <c r="AP71" s="36" t="s">
        <v>339</v>
      </c>
      <c r="AQ71" s="36" t="s">
        <v>339</v>
      </c>
      <c r="AR71" s="36" t="s">
        <v>339</v>
      </c>
      <c r="AS71" s="36" t="s">
        <v>339</v>
      </c>
      <c r="AT71" s="36" t="s">
        <v>339</v>
      </c>
      <c r="AU71" s="36" t="s">
        <v>339</v>
      </c>
      <c r="AV71" s="36" t="s">
        <v>339</v>
      </c>
      <c r="AW71" s="36" t="s">
        <v>339</v>
      </c>
      <c r="AX71" s="36" t="s">
        <v>339</v>
      </c>
      <c r="AY71" s="36" t="s">
        <v>339</v>
      </c>
      <c r="AZ71" s="36" t="s">
        <v>339</v>
      </c>
      <c r="BA71" s="36" t="s">
        <v>339</v>
      </c>
      <c r="BB71" s="36" t="s">
        <v>339</v>
      </c>
      <c r="BC71" s="36" t="s">
        <v>339</v>
      </c>
      <c r="BD71" s="36" t="s">
        <v>339</v>
      </c>
      <c r="BE71" s="36" t="s">
        <v>339</v>
      </c>
      <c r="BF71" s="36" t="s">
        <v>339</v>
      </c>
      <c r="BG71" s="36" t="s">
        <v>339</v>
      </c>
      <c r="BH71" s="36" t="s">
        <v>339</v>
      </c>
      <c r="BI71" s="36" t="s">
        <v>339</v>
      </c>
      <c r="BJ71" s="36" t="s">
        <v>339</v>
      </c>
      <c r="BK71" s="36" t="s">
        <v>339</v>
      </c>
      <c r="BL71" s="36" t="s">
        <v>339</v>
      </c>
    </row>
    <row r="72" spans="1:64" s="37" customFormat="1" x14ac:dyDescent="0.2">
      <c r="A72" s="34">
        <v>69</v>
      </c>
      <c r="B72" s="34" t="s">
        <v>173</v>
      </c>
      <c r="C72" s="34" t="s">
        <v>178</v>
      </c>
      <c r="D72" s="41" t="s">
        <v>339</v>
      </c>
      <c r="E72" s="36" t="s">
        <v>339</v>
      </c>
      <c r="F72" s="36" t="s">
        <v>339</v>
      </c>
      <c r="G72" s="36" t="s">
        <v>339</v>
      </c>
      <c r="H72" s="36" t="s">
        <v>339</v>
      </c>
      <c r="I72" s="36" t="s">
        <v>339</v>
      </c>
      <c r="J72" s="36" t="s">
        <v>339</v>
      </c>
      <c r="K72" s="36" t="s">
        <v>339</v>
      </c>
      <c r="L72" s="36" t="s">
        <v>339</v>
      </c>
      <c r="M72" s="36" t="s">
        <v>339</v>
      </c>
      <c r="N72" s="36" t="s">
        <v>339</v>
      </c>
      <c r="O72" s="36" t="s">
        <v>339</v>
      </c>
      <c r="P72" s="36" t="s">
        <v>339</v>
      </c>
      <c r="Q72" s="36" t="s">
        <v>339</v>
      </c>
      <c r="R72" s="36" t="s">
        <v>339</v>
      </c>
      <c r="S72" s="36" t="s">
        <v>339</v>
      </c>
      <c r="T72" s="36" t="s">
        <v>339</v>
      </c>
      <c r="U72" s="36" t="s">
        <v>339</v>
      </c>
      <c r="V72" s="36" t="s">
        <v>339</v>
      </c>
      <c r="W72" s="36" t="s">
        <v>339</v>
      </c>
      <c r="X72" s="36" t="s">
        <v>339</v>
      </c>
      <c r="Y72" s="36" t="s">
        <v>339</v>
      </c>
      <c r="Z72" s="36" t="s">
        <v>339</v>
      </c>
      <c r="AA72" s="36" t="s">
        <v>339</v>
      </c>
      <c r="AB72" s="36" t="s">
        <v>339</v>
      </c>
      <c r="AC72" s="36" t="s">
        <v>339</v>
      </c>
      <c r="AD72" s="36" t="s">
        <v>339</v>
      </c>
      <c r="AE72" s="36" t="s">
        <v>339</v>
      </c>
      <c r="AF72" s="36" t="s">
        <v>339</v>
      </c>
      <c r="AG72" s="36" t="s">
        <v>339</v>
      </c>
      <c r="AH72" s="36" t="s">
        <v>339</v>
      </c>
      <c r="AI72" s="36" t="s">
        <v>339</v>
      </c>
      <c r="AJ72" s="36" t="s">
        <v>339</v>
      </c>
      <c r="AK72" s="36" t="s">
        <v>339</v>
      </c>
      <c r="AL72" s="36" t="s">
        <v>339</v>
      </c>
      <c r="AM72" s="36" t="s">
        <v>339</v>
      </c>
      <c r="AN72" s="36" t="s">
        <v>339</v>
      </c>
      <c r="AO72" s="36" t="s">
        <v>339</v>
      </c>
      <c r="AP72" s="36" t="s">
        <v>339</v>
      </c>
      <c r="AQ72" s="36" t="s">
        <v>339</v>
      </c>
      <c r="AR72" s="36" t="s">
        <v>339</v>
      </c>
      <c r="AS72" s="36" t="s">
        <v>339</v>
      </c>
      <c r="AT72" s="36" t="s">
        <v>339</v>
      </c>
      <c r="AU72" s="36" t="s">
        <v>339</v>
      </c>
      <c r="AV72" s="36" t="s">
        <v>339</v>
      </c>
      <c r="AW72" s="36" t="s">
        <v>339</v>
      </c>
      <c r="AX72" s="36" t="s">
        <v>339</v>
      </c>
      <c r="AY72" s="36" t="s">
        <v>339</v>
      </c>
      <c r="AZ72" s="36" t="s">
        <v>339</v>
      </c>
      <c r="BA72" s="36" t="s">
        <v>339</v>
      </c>
      <c r="BB72" s="36" t="s">
        <v>339</v>
      </c>
      <c r="BC72" s="36" t="s">
        <v>339</v>
      </c>
      <c r="BD72" s="36" t="s">
        <v>339</v>
      </c>
      <c r="BE72" s="36" t="s">
        <v>339</v>
      </c>
      <c r="BF72" s="36" t="s">
        <v>339</v>
      </c>
      <c r="BG72" s="36" t="s">
        <v>339</v>
      </c>
      <c r="BH72" s="36" t="s">
        <v>339</v>
      </c>
      <c r="BI72" s="36" t="s">
        <v>339</v>
      </c>
      <c r="BJ72" s="36" t="s">
        <v>339</v>
      </c>
      <c r="BK72" s="36" t="s">
        <v>339</v>
      </c>
      <c r="BL72" s="36" t="s">
        <v>339</v>
      </c>
    </row>
    <row r="73" spans="1:64" s="37" customFormat="1" x14ac:dyDescent="0.2">
      <c r="A73" s="34">
        <v>70</v>
      </c>
      <c r="B73" s="34" t="s">
        <v>173</v>
      </c>
      <c r="C73" s="34" t="s">
        <v>179</v>
      </c>
      <c r="D73" s="41" t="s">
        <v>339</v>
      </c>
      <c r="E73" s="36" t="s">
        <v>339</v>
      </c>
      <c r="F73" s="36" t="s">
        <v>339</v>
      </c>
      <c r="G73" s="36" t="s">
        <v>339</v>
      </c>
      <c r="H73" s="36" t="s">
        <v>339</v>
      </c>
      <c r="I73" s="36" t="s">
        <v>339</v>
      </c>
      <c r="J73" s="36" t="s">
        <v>339</v>
      </c>
      <c r="K73" s="36" t="s">
        <v>339</v>
      </c>
      <c r="L73" s="36" t="s">
        <v>339</v>
      </c>
      <c r="M73" s="36" t="s">
        <v>339</v>
      </c>
      <c r="N73" s="36" t="s">
        <v>339</v>
      </c>
      <c r="O73" s="36" t="s">
        <v>339</v>
      </c>
      <c r="P73" s="36" t="s">
        <v>339</v>
      </c>
      <c r="Q73" s="36" t="s">
        <v>339</v>
      </c>
      <c r="R73" s="36" t="s">
        <v>339</v>
      </c>
      <c r="S73" s="36" t="s">
        <v>339</v>
      </c>
      <c r="T73" s="36" t="s">
        <v>339</v>
      </c>
      <c r="U73" s="36" t="s">
        <v>339</v>
      </c>
      <c r="V73" s="36" t="s">
        <v>339</v>
      </c>
      <c r="W73" s="36" t="s">
        <v>339</v>
      </c>
      <c r="X73" s="36" t="s">
        <v>339</v>
      </c>
      <c r="Y73" s="36" t="s">
        <v>339</v>
      </c>
      <c r="Z73" s="36" t="s">
        <v>339</v>
      </c>
      <c r="AA73" s="36" t="s">
        <v>339</v>
      </c>
      <c r="AB73" s="36" t="s">
        <v>339</v>
      </c>
      <c r="AC73" s="36" t="s">
        <v>339</v>
      </c>
      <c r="AD73" s="36" t="s">
        <v>339</v>
      </c>
      <c r="AE73" s="36" t="s">
        <v>339</v>
      </c>
      <c r="AF73" s="36" t="s">
        <v>339</v>
      </c>
      <c r="AG73" s="36" t="s">
        <v>339</v>
      </c>
      <c r="AH73" s="36" t="s">
        <v>339</v>
      </c>
      <c r="AI73" s="36" t="s">
        <v>339</v>
      </c>
      <c r="AJ73" s="36" t="s">
        <v>339</v>
      </c>
      <c r="AK73" s="36" t="s">
        <v>339</v>
      </c>
      <c r="AL73" s="36" t="s">
        <v>339</v>
      </c>
      <c r="AM73" s="36" t="s">
        <v>339</v>
      </c>
      <c r="AN73" s="36" t="s">
        <v>339</v>
      </c>
      <c r="AO73" s="36" t="s">
        <v>339</v>
      </c>
      <c r="AP73" s="36" t="s">
        <v>339</v>
      </c>
      <c r="AQ73" s="36" t="s">
        <v>339</v>
      </c>
      <c r="AR73" s="36" t="s">
        <v>339</v>
      </c>
      <c r="AS73" s="36" t="s">
        <v>339</v>
      </c>
      <c r="AT73" s="36" t="s">
        <v>339</v>
      </c>
      <c r="AU73" s="36" t="s">
        <v>339</v>
      </c>
      <c r="AV73" s="36" t="s">
        <v>339</v>
      </c>
      <c r="AW73" s="36" t="s">
        <v>339</v>
      </c>
      <c r="AX73" s="36" t="s">
        <v>339</v>
      </c>
      <c r="AY73" s="36" t="s">
        <v>339</v>
      </c>
      <c r="AZ73" s="36" t="s">
        <v>339</v>
      </c>
      <c r="BA73" s="36" t="s">
        <v>339</v>
      </c>
      <c r="BB73" s="36" t="s">
        <v>339</v>
      </c>
      <c r="BC73" s="36" t="s">
        <v>339</v>
      </c>
      <c r="BD73" s="36" t="s">
        <v>339</v>
      </c>
      <c r="BE73" s="36" t="s">
        <v>339</v>
      </c>
      <c r="BF73" s="36" t="s">
        <v>339</v>
      </c>
      <c r="BG73" s="36" t="s">
        <v>339</v>
      </c>
      <c r="BH73" s="36" t="s">
        <v>339</v>
      </c>
      <c r="BI73" s="36" t="s">
        <v>339</v>
      </c>
      <c r="BJ73" s="36" t="s">
        <v>339</v>
      </c>
      <c r="BK73" s="36" t="s">
        <v>339</v>
      </c>
      <c r="BL73" s="36" t="s">
        <v>339</v>
      </c>
    </row>
    <row r="74" spans="1:64" s="37" customFormat="1" x14ac:dyDescent="0.2">
      <c r="A74" s="34">
        <v>71</v>
      </c>
      <c r="B74" s="34" t="s">
        <v>181</v>
      </c>
      <c r="C74" s="34" t="s">
        <v>180</v>
      </c>
      <c r="D74" s="41">
        <v>6.4246001990000003</v>
      </c>
      <c r="E74" s="36">
        <v>311</v>
      </c>
      <c r="F74" s="36">
        <v>24</v>
      </c>
      <c r="G74" s="36">
        <v>84</v>
      </c>
      <c r="H74" s="36">
        <v>203</v>
      </c>
      <c r="I74" s="36">
        <v>67.640051571225996</v>
      </c>
      <c r="J74" s="36">
        <v>531.44990141915855</v>
      </c>
      <c r="K74" s="36">
        <v>22.827377071157599</v>
      </c>
      <c r="L74" s="36">
        <v>44.81267450006839</v>
      </c>
      <c r="M74" s="36">
        <v>330.88421199037793</v>
      </c>
      <c r="N74" s="36">
        <v>268.20574100000664</v>
      </c>
      <c r="O74" s="36">
        <v>14.312989827000001</v>
      </c>
      <c r="P74" s="36">
        <v>22.288587835000005</v>
      </c>
      <c r="Q74" s="36">
        <v>13.393448830000001</v>
      </c>
      <c r="R74" s="36">
        <v>0.91954099700000003</v>
      </c>
      <c r="S74" s="36">
        <v>21.089186531000006</v>
      </c>
      <c r="T74" s="36">
        <v>1.199401304</v>
      </c>
      <c r="U74" s="36">
        <v>30.017349999999986</v>
      </c>
      <c r="V74" s="36">
        <v>71.245699999999971</v>
      </c>
      <c r="W74" s="36">
        <v>111.97039139822598</v>
      </c>
      <c r="X74" s="36">
        <v>624.98418925415854</v>
      </c>
      <c r="Y74" s="36">
        <v>736.95458065238449</v>
      </c>
      <c r="Z74" s="36">
        <v>7.1617771992770152</v>
      </c>
      <c r="AA74" s="36">
        <v>3.4368301057015</v>
      </c>
      <c r="AB74" s="36">
        <v>30.581826313020013</v>
      </c>
      <c r="AC74" s="36">
        <v>0.49156469687600912</v>
      </c>
      <c r="AD74" s="36">
        <v>10.532442433350038</v>
      </c>
      <c r="AE74" s="36">
        <v>94.791981900150347</v>
      </c>
      <c r="AF74" s="36">
        <v>105.32442433350039</v>
      </c>
      <c r="AG74" s="36">
        <v>2.9970653674949133</v>
      </c>
      <c r="AH74" s="36">
        <v>5.0984560274626132</v>
      </c>
      <c r="AI74" s="36">
        <v>16.32883889876539</v>
      </c>
      <c r="AJ74" s="36">
        <v>0.71264207962298909</v>
      </c>
      <c r="AK74" s="36">
        <v>0.40589858568441195</v>
      </c>
      <c r="AL74" s="36">
        <v>1.0288148219767879</v>
      </c>
      <c r="AM74" s="36">
        <v>4.2012721439939114</v>
      </c>
      <c r="AN74" s="36">
        <v>16.036797046497064</v>
      </c>
      <c r="AO74" s="36">
        <v>112.14963562089252</v>
      </c>
      <c r="AP74" s="36">
        <v>7291.9009318300004</v>
      </c>
      <c r="AQ74" s="36">
        <v>3926.4081940619999</v>
      </c>
      <c r="AR74" s="36">
        <v>11218.309125891999</v>
      </c>
      <c r="AS74" s="36">
        <v>91.479507006999995</v>
      </c>
      <c r="AT74" s="36">
        <v>28489.943983255002</v>
      </c>
      <c r="AU74" s="36">
        <v>61004.706657738003</v>
      </c>
      <c r="AV74" s="36">
        <v>15968.875526426</v>
      </c>
      <c r="AW74" s="36">
        <v>34193.698931669998</v>
      </c>
      <c r="AX74" s="36">
        <v>15186.323915945</v>
      </c>
      <c r="AY74" s="36">
        <v>32518.043427748999</v>
      </c>
      <c r="AZ74" s="36">
        <v>4.3313241814285721</v>
      </c>
      <c r="BA74" s="36">
        <v>8.6626483642857135</v>
      </c>
      <c r="BB74" s="36">
        <v>79.641966382999996</v>
      </c>
      <c r="BC74" s="36">
        <v>5465.9365019750003</v>
      </c>
      <c r="BD74" s="36">
        <v>11704.054353662999</v>
      </c>
      <c r="BE74" s="36">
        <v>4.6884988057142856</v>
      </c>
      <c r="BF74" s="36">
        <v>9.3769976114285711</v>
      </c>
      <c r="BG74" s="36">
        <v>12.53348445</v>
      </c>
      <c r="BH74" s="36">
        <v>115.943498729</v>
      </c>
      <c r="BI74" s="36">
        <v>1.2300000000000004</v>
      </c>
      <c r="BJ74" s="36">
        <v>1.4400000000000004</v>
      </c>
      <c r="BK74" s="36">
        <v>1.4400000000000006</v>
      </c>
      <c r="BL74" s="36">
        <v>1.5000000000000007</v>
      </c>
    </row>
    <row r="75" spans="1:64" s="37" customFormat="1" x14ac:dyDescent="0.2">
      <c r="A75" s="34">
        <v>72</v>
      </c>
      <c r="B75" s="34" t="s">
        <v>181</v>
      </c>
      <c r="C75" s="34" t="s">
        <v>182</v>
      </c>
      <c r="D75" s="41">
        <v>6.8970954129999997</v>
      </c>
      <c r="E75" s="36">
        <v>30</v>
      </c>
      <c r="F75" s="36">
        <v>21</v>
      </c>
      <c r="G75" s="36">
        <v>9</v>
      </c>
      <c r="H75" s="36">
        <v>0</v>
      </c>
      <c r="I75" s="36">
        <v>1626.1026899507212</v>
      </c>
      <c r="J75" s="36">
        <v>2422.8995965816894</v>
      </c>
      <c r="K75" s="36">
        <v>1262.4084364507537</v>
      </c>
      <c r="L75" s="36">
        <v>363.69425349996754</v>
      </c>
      <c r="M75" s="36">
        <v>3135.1705520325559</v>
      </c>
      <c r="N75" s="36">
        <v>913.83173449985475</v>
      </c>
      <c r="O75" s="36">
        <v>13.112151081999999</v>
      </c>
      <c r="P75" s="36">
        <v>22.433663141999997</v>
      </c>
      <c r="Q75" s="36">
        <v>12.356058638999999</v>
      </c>
      <c r="R75" s="36">
        <v>0.756092443</v>
      </c>
      <c r="S75" s="36">
        <v>21.447455606999998</v>
      </c>
      <c r="T75" s="36">
        <v>0.98620753500000002</v>
      </c>
      <c r="U75" s="36">
        <v>4.9715000000000016</v>
      </c>
      <c r="V75" s="36">
        <v>11.750600000000002</v>
      </c>
      <c r="W75" s="36">
        <v>1644.1863410327214</v>
      </c>
      <c r="X75" s="36">
        <v>2457.0838597236893</v>
      </c>
      <c r="Y75" s="36">
        <v>4101.2702007564112</v>
      </c>
      <c r="Z75" s="36">
        <v>60.27394048176167</v>
      </c>
      <c r="AA75" s="36">
        <v>32.780586781562981</v>
      </c>
      <c r="AB75" s="36">
        <v>279.64753939791092</v>
      </c>
      <c r="AC75" s="36">
        <v>21.244986720800373</v>
      </c>
      <c r="AD75" s="36">
        <v>25.022704785882553</v>
      </c>
      <c r="AE75" s="36">
        <v>308.13720885087378</v>
      </c>
      <c r="AF75" s="36">
        <v>333.1599136367563</v>
      </c>
      <c r="AG75" s="36">
        <v>0.5709085922710383</v>
      </c>
      <c r="AH75" s="36">
        <v>0.97120082363349058</v>
      </c>
      <c r="AI75" s="36">
        <v>3.1104675027180715</v>
      </c>
      <c r="AJ75" s="36">
        <v>6.4301447970196497</v>
      </c>
      <c r="AK75" s="36">
        <v>3.7178322523912533</v>
      </c>
      <c r="AL75" s="36">
        <v>9.4198931647230104</v>
      </c>
      <c r="AM75" s="36">
        <v>28.246040110091062</v>
      </c>
      <c r="AN75" s="36">
        <v>29.711737861907299</v>
      </c>
      <c r="AO75" s="36">
        <v>320.66756951831485</v>
      </c>
      <c r="AP75" s="36">
        <v>9050.1614091610008</v>
      </c>
      <c r="AQ75" s="36">
        <v>4873.1638357020001</v>
      </c>
      <c r="AR75" s="36">
        <v>13923.325244863001</v>
      </c>
      <c r="AS75" s="36">
        <v>574.98822116600002</v>
      </c>
      <c r="AT75" s="36">
        <v>17308.343079392998</v>
      </c>
      <c r="AU75" s="36">
        <v>44043.500923692998</v>
      </c>
      <c r="AV75" s="36">
        <v>13322.253022051</v>
      </c>
      <c r="AW75" s="36">
        <v>33900.336998806997</v>
      </c>
      <c r="AX75" s="36">
        <v>13172.012554188999</v>
      </c>
      <c r="AY75" s="36">
        <v>33518.029105169</v>
      </c>
      <c r="AZ75" s="36">
        <v>11.073237637142858</v>
      </c>
      <c r="BA75" s="36">
        <v>22.146475275714288</v>
      </c>
      <c r="BB75" s="36">
        <v>34.874428627</v>
      </c>
      <c r="BC75" s="36">
        <v>2752.9730893189999</v>
      </c>
      <c r="BD75" s="36">
        <v>7005.3252495730003</v>
      </c>
      <c r="BE75" s="36">
        <v>2.0530472100000003</v>
      </c>
      <c r="BF75" s="36">
        <v>4.1060944214285717</v>
      </c>
      <c r="BG75" s="36">
        <v>20.544131036</v>
      </c>
      <c r="BH75" s="36">
        <v>99.988026525999999</v>
      </c>
      <c r="BI75" s="36">
        <v>2.3000000000000012</v>
      </c>
      <c r="BJ75" s="36">
        <v>3.9000000000000008</v>
      </c>
      <c r="BK75" s="36">
        <v>5.3499999999999979</v>
      </c>
      <c r="BL75" s="36">
        <v>6.2599999999999945</v>
      </c>
    </row>
    <row r="76" spans="1:64" s="37" customFormat="1" x14ac:dyDescent="0.2">
      <c r="A76" s="34">
        <v>73</v>
      </c>
      <c r="B76" s="34" t="s">
        <v>181</v>
      </c>
      <c r="C76" s="34" t="s">
        <v>183</v>
      </c>
      <c r="D76" s="41">
        <v>5.0633177659999999</v>
      </c>
      <c r="E76" s="36">
        <v>113</v>
      </c>
      <c r="F76" s="36">
        <v>0</v>
      </c>
      <c r="G76" s="36">
        <v>5</v>
      </c>
      <c r="H76" s="36">
        <v>108</v>
      </c>
      <c r="I76" s="36">
        <v>0</v>
      </c>
      <c r="J76" s="36">
        <v>0</v>
      </c>
      <c r="K76" s="36">
        <v>0</v>
      </c>
      <c r="L76" s="36">
        <v>0</v>
      </c>
      <c r="M76" s="36">
        <v>0</v>
      </c>
      <c r="N76" s="36">
        <v>0</v>
      </c>
      <c r="O76" s="36">
        <v>2.0679744E-2</v>
      </c>
      <c r="P76" s="36">
        <v>3.6316833E-2</v>
      </c>
      <c r="Q76" s="36">
        <v>2.0253403E-2</v>
      </c>
      <c r="R76" s="36">
        <v>4.26341E-4</v>
      </c>
      <c r="S76" s="36">
        <v>3.5760735000000002E-2</v>
      </c>
      <c r="T76" s="36">
        <v>5.5609799999999999E-4</v>
      </c>
      <c r="U76" s="36">
        <v>0.41460000000000002</v>
      </c>
      <c r="V76" s="36">
        <v>0.98280000000000001</v>
      </c>
      <c r="W76" s="36">
        <v>0.43527974400000002</v>
      </c>
      <c r="X76" s="36">
        <v>1.019116833</v>
      </c>
      <c r="Y76" s="36">
        <v>1.454396577</v>
      </c>
      <c r="Z76" s="36">
        <v>0</v>
      </c>
      <c r="AA76" s="36">
        <v>0</v>
      </c>
      <c r="AB76" s="36">
        <v>0</v>
      </c>
      <c r="AC76" s="36">
        <v>0</v>
      </c>
      <c r="AD76" s="36">
        <v>0</v>
      </c>
      <c r="AE76" s="36">
        <v>0</v>
      </c>
      <c r="AF76" s="36">
        <v>0</v>
      </c>
      <c r="AG76" s="36">
        <v>4.0410113497192382E-2</v>
      </c>
      <c r="AH76" s="36">
        <v>6.8743641351545662E-2</v>
      </c>
      <c r="AI76" s="36">
        <v>0.22016544595022056</v>
      </c>
      <c r="AJ76" s="36">
        <v>0</v>
      </c>
      <c r="AK76" s="36">
        <v>0</v>
      </c>
      <c r="AL76" s="36">
        <v>0</v>
      </c>
      <c r="AM76" s="36">
        <v>4.0410113497192382E-2</v>
      </c>
      <c r="AN76" s="36">
        <v>6.8743641351545662E-2</v>
      </c>
      <c r="AO76" s="36">
        <v>0.22016544595022056</v>
      </c>
      <c r="AP76" s="36">
        <v>1.0134507669999999</v>
      </c>
      <c r="AQ76" s="36">
        <v>0.54570425899999997</v>
      </c>
      <c r="AR76" s="36">
        <v>1.559155026</v>
      </c>
      <c r="AS76" s="36">
        <v>2.604566E-3</v>
      </c>
      <c r="AT76" s="36">
        <v>1.2481223E-2</v>
      </c>
      <c r="AU76" s="36">
        <v>2.6978912000000001E-2</v>
      </c>
      <c r="AV76" s="36">
        <v>8.6102319999999996E-2</v>
      </c>
      <c r="AW76" s="36">
        <v>0.186115321</v>
      </c>
      <c r="AX76" s="36">
        <v>7.5886115000000004E-2</v>
      </c>
      <c r="AY76" s="36">
        <v>0.164032382</v>
      </c>
      <c r="AZ76" s="36">
        <v>3.3200000000000001E-5</v>
      </c>
      <c r="BA76" s="36">
        <v>6.6400000000000001E-5</v>
      </c>
      <c r="BB76" s="36">
        <v>0</v>
      </c>
      <c r="BC76" s="36">
        <v>0</v>
      </c>
      <c r="BD76" s="36">
        <v>0</v>
      </c>
      <c r="BE76" s="36">
        <v>0</v>
      </c>
      <c r="BF76" s="36">
        <v>0</v>
      </c>
      <c r="BG76" s="36">
        <v>0.78036340800000004</v>
      </c>
      <c r="BH76" s="36">
        <v>2.6063748680000001</v>
      </c>
      <c r="BI76" s="36">
        <v>0</v>
      </c>
      <c r="BJ76" s="36">
        <v>0</v>
      </c>
      <c r="BK76" s="36">
        <v>0</v>
      </c>
      <c r="BL76" s="36">
        <v>0</v>
      </c>
    </row>
    <row r="77" spans="1:64" s="37" customFormat="1" x14ac:dyDescent="0.2">
      <c r="A77" s="34">
        <v>74</v>
      </c>
      <c r="B77" s="34" t="s">
        <v>181</v>
      </c>
      <c r="C77" s="34" t="s">
        <v>184</v>
      </c>
      <c r="D77" s="41">
        <v>5.3154050000000002</v>
      </c>
      <c r="E77" s="36">
        <v>64</v>
      </c>
      <c r="F77" s="36">
        <v>1</v>
      </c>
      <c r="G77" s="36">
        <v>8</v>
      </c>
      <c r="H77" s="36">
        <v>55</v>
      </c>
      <c r="I77" s="36">
        <v>0</v>
      </c>
      <c r="J77" s="36">
        <v>0</v>
      </c>
      <c r="K77" s="36">
        <v>0</v>
      </c>
      <c r="L77" s="36">
        <v>0</v>
      </c>
      <c r="M77" s="36">
        <v>0</v>
      </c>
      <c r="N77" s="36">
        <v>0</v>
      </c>
      <c r="O77" s="36">
        <v>4.7010648000000002E-2</v>
      </c>
      <c r="P77" s="36">
        <v>8.3058860000000012E-2</v>
      </c>
      <c r="Q77" s="36">
        <v>4.5964149000000003E-2</v>
      </c>
      <c r="R77" s="36">
        <v>1.046499E-3</v>
      </c>
      <c r="S77" s="36">
        <v>8.1693861000000007E-2</v>
      </c>
      <c r="T77" s="36">
        <v>1.364999E-3</v>
      </c>
      <c r="U77" s="36">
        <v>2.35345</v>
      </c>
      <c r="V77" s="36">
        <v>5.565100000000001</v>
      </c>
      <c r="W77" s="36">
        <v>2.4004606480000001</v>
      </c>
      <c r="X77" s="36">
        <v>5.6481588600000014</v>
      </c>
      <c r="Y77" s="36">
        <v>8.0486195080000016</v>
      </c>
      <c r="Z77" s="36">
        <v>0</v>
      </c>
      <c r="AA77" s="36">
        <v>0</v>
      </c>
      <c r="AB77" s="36">
        <v>0</v>
      </c>
      <c r="AC77" s="36">
        <v>0</v>
      </c>
      <c r="AD77" s="36">
        <v>0</v>
      </c>
      <c r="AE77" s="36">
        <v>0</v>
      </c>
      <c r="AF77" s="36">
        <v>0</v>
      </c>
      <c r="AG77" s="36">
        <v>0.24155488374915268</v>
      </c>
      <c r="AH77" s="36">
        <v>0.41092095166522535</v>
      </c>
      <c r="AI77" s="36">
        <v>1.3160576424953838</v>
      </c>
      <c r="AJ77" s="36">
        <v>0</v>
      </c>
      <c r="AK77" s="36">
        <v>0</v>
      </c>
      <c r="AL77" s="36">
        <v>0</v>
      </c>
      <c r="AM77" s="36">
        <v>0.24155488374915268</v>
      </c>
      <c r="AN77" s="36">
        <v>0.41092095166522535</v>
      </c>
      <c r="AO77" s="36">
        <v>1.3160576424953838</v>
      </c>
      <c r="AP77" s="36">
        <v>9.0469134909999998</v>
      </c>
      <c r="AQ77" s="36">
        <v>4.8714149569999998</v>
      </c>
      <c r="AR77" s="36">
        <v>13.918328448</v>
      </c>
      <c r="AS77" s="36">
        <v>0.21454636099999999</v>
      </c>
      <c r="AT77" s="36">
        <v>13.576768786000001</v>
      </c>
      <c r="AU77" s="36">
        <v>31.212316008999998</v>
      </c>
      <c r="AV77" s="36">
        <v>15.84995518</v>
      </c>
      <c r="AW77" s="36">
        <v>36.438258439999998</v>
      </c>
      <c r="AX77" s="36">
        <v>14.580292269999999</v>
      </c>
      <c r="AY77" s="36">
        <v>33.519366574999999</v>
      </c>
      <c r="AZ77" s="36">
        <v>6.2015471428571427E-3</v>
      </c>
      <c r="BA77" s="36">
        <v>1.2403095714285713E-2</v>
      </c>
      <c r="BB77" s="36">
        <v>0</v>
      </c>
      <c r="BC77" s="36">
        <v>0</v>
      </c>
      <c r="BD77" s="36">
        <v>0</v>
      </c>
      <c r="BE77" s="36">
        <v>0</v>
      </c>
      <c r="BF77" s="36">
        <v>0</v>
      </c>
      <c r="BG77" s="36">
        <v>0.79524441300000004</v>
      </c>
      <c r="BH77" s="36">
        <v>3.7415168849999998</v>
      </c>
      <c r="BI77" s="36">
        <v>0</v>
      </c>
      <c r="BJ77" s="36">
        <v>0</v>
      </c>
      <c r="BK77" s="36">
        <v>0</v>
      </c>
      <c r="BL77" s="36">
        <v>0</v>
      </c>
    </row>
    <row r="78" spans="1:64" s="37" customFormat="1" x14ac:dyDescent="0.2">
      <c r="A78" s="34">
        <v>75</v>
      </c>
      <c r="B78" s="34" t="s">
        <v>181</v>
      </c>
      <c r="C78" s="34" t="s">
        <v>185</v>
      </c>
      <c r="D78" s="41">
        <v>5.9618755099999996</v>
      </c>
      <c r="E78" s="36">
        <v>11</v>
      </c>
      <c r="F78" s="36">
        <v>1</v>
      </c>
      <c r="G78" s="36">
        <v>4</v>
      </c>
      <c r="H78" s="36">
        <v>6</v>
      </c>
      <c r="I78" s="36">
        <v>0.56470520909273081</v>
      </c>
      <c r="J78" s="36">
        <v>5.6485314849011861</v>
      </c>
      <c r="K78" s="36">
        <v>5.3225709097004796E-2</v>
      </c>
      <c r="L78" s="36">
        <v>0.51147949999572606</v>
      </c>
      <c r="M78" s="36">
        <v>1.7177191939874741</v>
      </c>
      <c r="N78" s="36">
        <v>4.4955175000064429</v>
      </c>
      <c r="O78" s="36">
        <v>0.126499428</v>
      </c>
      <c r="P78" s="36">
        <v>0.22209786800000003</v>
      </c>
      <c r="Q78" s="36">
        <v>0.119382214</v>
      </c>
      <c r="R78" s="36">
        <v>7.1172140000000002E-3</v>
      </c>
      <c r="S78" s="36">
        <v>0.21281454600000002</v>
      </c>
      <c r="T78" s="36">
        <v>9.2833220000000001E-3</v>
      </c>
      <c r="U78" s="36">
        <v>0.13240000000000002</v>
      </c>
      <c r="V78" s="36">
        <v>0.31609999999999999</v>
      </c>
      <c r="W78" s="36">
        <v>0.8236046370927308</v>
      </c>
      <c r="X78" s="36">
        <v>6.1867293529011853</v>
      </c>
      <c r="Y78" s="36">
        <v>7.0103339899939163</v>
      </c>
      <c r="Z78" s="36">
        <v>9.019561179406152E-2</v>
      </c>
      <c r="AA78" s="36">
        <v>3.931772224476808E-2</v>
      </c>
      <c r="AB78" s="36">
        <v>3.9317721999999999E-2</v>
      </c>
      <c r="AC78" s="36">
        <v>5.4162844138686233E-4</v>
      </c>
      <c r="AD78" s="36">
        <v>9.6407574266795734E-2</v>
      </c>
      <c r="AE78" s="36">
        <v>0.86766816840116157</v>
      </c>
      <c r="AF78" s="36">
        <v>0.96407574266795726</v>
      </c>
      <c r="AG78" s="36">
        <v>1.4824465107018417E-2</v>
      </c>
      <c r="AH78" s="36">
        <v>2.5218630296996846E-2</v>
      </c>
      <c r="AI78" s="36">
        <v>8.0767775410652054E-2</v>
      </c>
      <c r="AJ78" s="36">
        <v>2.2538983130288492E-3</v>
      </c>
      <c r="AK78" s="36">
        <v>2.7237064584874982E-3</v>
      </c>
      <c r="AL78" s="36">
        <v>6.8122115059570422E-3</v>
      </c>
      <c r="AM78" s="36">
        <v>1.7619991861434127E-2</v>
      </c>
      <c r="AN78" s="36">
        <v>0.12434991102228009</v>
      </c>
      <c r="AO78" s="36">
        <v>0.95524815531777063</v>
      </c>
      <c r="AP78" s="36">
        <v>329.76863374599998</v>
      </c>
      <c r="AQ78" s="36">
        <v>177.56772586299999</v>
      </c>
      <c r="AR78" s="36">
        <v>507.33635960899994</v>
      </c>
      <c r="AS78" s="36">
        <v>19.957170954999999</v>
      </c>
      <c r="AT78" s="36">
        <v>1074.3705970640001</v>
      </c>
      <c r="AU78" s="36">
        <v>2660.7543001720001</v>
      </c>
      <c r="AV78" s="36">
        <v>618.72974869100005</v>
      </c>
      <c r="AW78" s="36">
        <v>1532.3277125909999</v>
      </c>
      <c r="AX78" s="36">
        <v>599.05889092100006</v>
      </c>
      <c r="AY78" s="36">
        <v>1483.611450678</v>
      </c>
      <c r="AZ78" s="36">
        <v>0.19170197714285714</v>
      </c>
      <c r="BA78" s="36">
        <v>0.38340395571428576</v>
      </c>
      <c r="BB78" s="36">
        <v>1.2920248489999999</v>
      </c>
      <c r="BC78" s="36">
        <v>58.6014652</v>
      </c>
      <c r="BD78" s="36">
        <v>145.13064761300001</v>
      </c>
      <c r="BE78" s="36">
        <v>7.6061117142857154E-2</v>
      </c>
      <c r="BF78" s="36">
        <v>0.15212223428571431</v>
      </c>
      <c r="BG78" s="36">
        <v>1.8629749040000001</v>
      </c>
      <c r="BH78" s="36">
        <v>14.680727971</v>
      </c>
      <c r="BI78" s="36">
        <v>0.18</v>
      </c>
      <c r="BJ78" s="36">
        <v>0.18</v>
      </c>
      <c r="BK78" s="36">
        <v>0.4800000000000002</v>
      </c>
      <c r="BL78" s="36">
        <v>0.4800000000000002</v>
      </c>
    </row>
    <row r="79" spans="1:64" s="37" customFormat="1" x14ac:dyDescent="0.2">
      <c r="A79" s="34">
        <v>76</v>
      </c>
      <c r="B79" s="34" t="s">
        <v>181</v>
      </c>
      <c r="C79" s="34" t="s">
        <v>186</v>
      </c>
      <c r="D79" s="41">
        <v>6.4559767270000004</v>
      </c>
      <c r="E79" s="36">
        <v>14</v>
      </c>
      <c r="F79" s="36">
        <v>7</v>
      </c>
      <c r="G79" s="36">
        <v>6</v>
      </c>
      <c r="H79" s="36">
        <v>1</v>
      </c>
      <c r="I79" s="36">
        <v>1.6435566371832218</v>
      </c>
      <c r="J79" s="36">
        <v>18.578126903489231</v>
      </c>
      <c r="K79" s="36">
        <v>1.0193286371874553</v>
      </c>
      <c r="L79" s="36">
        <v>0.6242279999957665</v>
      </c>
      <c r="M79" s="36">
        <v>15.828042540672486</v>
      </c>
      <c r="N79" s="36">
        <v>4.3936409999999633</v>
      </c>
      <c r="O79" s="36">
        <v>0.37583745899999998</v>
      </c>
      <c r="P79" s="36">
        <v>0.64835852800000005</v>
      </c>
      <c r="Q79" s="36">
        <v>0.36560006</v>
      </c>
      <c r="R79" s="36">
        <v>1.0237399000000001E-2</v>
      </c>
      <c r="S79" s="36">
        <v>0.63500539900000008</v>
      </c>
      <c r="T79" s="36">
        <v>1.3353128999999998E-2</v>
      </c>
      <c r="U79" s="36">
        <v>0.5677000000000002</v>
      </c>
      <c r="V79" s="36">
        <v>1.3456999999999999</v>
      </c>
      <c r="W79" s="36">
        <v>2.5870940961832218</v>
      </c>
      <c r="X79" s="36">
        <v>20.572185431489231</v>
      </c>
      <c r="Y79" s="36">
        <v>23.159279527672453</v>
      </c>
      <c r="Z79" s="36">
        <v>0.21357378938779609</v>
      </c>
      <c r="AA79" s="36">
        <v>0.10228396317357222</v>
      </c>
      <c r="AB79" s="36">
        <v>0.10228396300000001</v>
      </c>
      <c r="AC79" s="36">
        <v>1.1567261910304938E-2</v>
      </c>
      <c r="AD79" s="36">
        <v>0.20894475821667613</v>
      </c>
      <c r="AE79" s="36">
        <v>1.8805028239500854</v>
      </c>
      <c r="AF79" s="36">
        <v>2.0894475821667613</v>
      </c>
      <c r="AG79" s="36">
        <v>5.7722930643736931E-2</v>
      </c>
      <c r="AH79" s="36">
        <v>9.8195330290495014E-2</v>
      </c>
      <c r="AI79" s="36">
        <v>0.31449044971415291</v>
      </c>
      <c r="AJ79" s="36">
        <v>5.8634540123208342E-3</v>
      </c>
      <c r="AK79" s="36">
        <v>7.0856467885600368E-3</v>
      </c>
      <c r="AL79" s="36">
        <v>1.7721779243046798E-2</v>
      </c>
      <c r="AM79" s="36">
        <v>7.5153646566362697E-2</v>
      </c>
      <c r="AN79" s="36">
        <v>0.31422573529573117</v>
      </c>
      <c r="AO79" s="36">
        <v>2.212715052907285</v>
      </c>
      <c r="AP79" s="36">
        <v>392.69116209700002</v>
      </c>
      <c r="AQ79" s="36">
        <v>211.44908728300001</v>
      </c>
      <c r="AR79" s="36">
        <v>604.14024938</v>
      </c>
      <c r="AS79" s="36">
        <v>22.873505638000001</v>
      </c>
      <c r="AT79" s="36">
        <v>1428.150980639</v>
      </c>
      <c r="AU79" s="36">
        <v>3189.8666366299999</v>
      </c>
      <c r="AV79" s="36">
        <v>858.89587806400004</v>
      </c>
      <c r="AW79" s="36">
        <v>1918.398924845</v>
      </c>
      <c r="AX79" s="36">
        <v>834.76167686300005</v>
      </c>
      <c r="AY79" s="36">
        <v>1864.493641542</v>
      </c>
      <c r="AZ79" s="36">
        <v>0.36866992714285718</v>
      </c>
      <c r="BA79" s="36">
        <v>0.73733985571428573</v>
      </c>
      <c r="BB79" s="36">
        <v>0.60891254299999997</v>
      </c>
      <c r="BC79" s="36">
        <v>60.601990465</v>
      </c>
      <c r="BD79" s="36">
        <v>135.35842506899999</v>
      </c>
      <c r="BE79" s="36">
        <v>3.5846498571428569E-2</v>
      </c>
      <c r="BF79" s="36">
        <v>7.1692998571428565E-2</v>
      </c>
      <c r="BG79" s="36">
        <v>3.5297181910000002</v>
      </c>
      <c r="BH79" s="36">
        <v>12.42280794</v>
      </c>
      <c r="BI79" s="36">
        <v>0.30000000000000004</v>
      </c>
      <c r="BJ79" s="36">
        <v>0.40000000000000013</v>
      </c>
      <c r="BK79" s="36">
        <v>0.6000000000000002</v>
      </c>
      <c r="BL79" s="36">
        <v>0.65000000000000024</v>
      </c>
    </row>
    <row r="80" spans="1:64" s="37" customFormat="1" x14ac:dyDescent="0.2">
      <c r="A80" s="34">
        <v>77</v>
      </c>
      <c r="B80" s="34" t="s">
        <v>181</v>
      </c>
      <c r="C80" s="34" t="s">
        <v>187</v>
      </c>
      <c r="D80" s="41">
        <v>6.6975933059999999</v>
      </c>
      <c r="E80" s="36">
        <v>11</v>
      </c>
      <c r="F80" s="36">
        <v>6</v>
      </c>
      <c r="G80" s="36">
        <v>5</v>
      </c>
      <c r="H80" s="36">
        <v>0</v>
      </c>
      <c r="I80" s="36">
        <v>68.942915527734598</v>
      </c>
      <c r="J80" s="36">
        <v>232.4330164197205</v>
      </c>
      <c r="K80" s="36">
        <v>34.870790527672995</v>
      </c>
      <c r="L80" s="36">
        <v>34.072125000061604</v>
      </c>
      <c r="M80" s="36">
        <v>156.73202344747187</v>
      </c>
      <c r="N80" s="36">
        <v>144.64390849998324</v>
      </c>
      <c r="O80" s="36">
        <v>0.78932150300000004</v>
      </c>
      <c r="P80" s="36">
        <v>1.3629780290000002</v>
      </c>
      <c r="Q80" s="36">
        <v>0.72643309300000003</v>
      </c>
      <c r="R80" s="36">
        <v>6.2888410000000006E-2</v>
      </c>
      <c r="S80" s="36">
        <v>1.2809496680000001</v>
      </c>
      <c r="T80" s="36">
        <v>8.2028360999999994E-2</v>
      </c>
      <c r="U80" s="36">
        <v>0.99780000000000002</v>
      </c>
      <c r="V80" s="36">
        <v>2.3578999999999999</v>
      </c>
      <c r="W80" s="36">
        <v>70.730037030734593</v>
      </c>
      <c r="X80" s="36">
        <v>236.15389444872051</v>
      </c>
      <c r="Y80" s="36">
        <v>306.8839314794551</v>
      </c>
      <c r="Z80" s="36">
        <v>4.1356916110274984</v>
      </c>
      <c r="AA80" s="36">
        <v>2.051812177447033</v>
      </c>
      <c r="AB80" s="36">
        <v>4.7255426864507299</v>
      </c>
      <c r="AC80" s="36">
        <v>0.57034165650551261</v>
      </c>
      <c r="AD80" s="36">
        <v>2.391769237531383</v>
      </c>
      <c r="AE80" s="36">
        <v>23.802186893139158</v>
      </c>
      <c r="AF80" s="36">
        <v>26.193956130670539</v>
      </c>
      <c r="AG80" s="36">
        <v>0.11758762285225083</v>
      </c>
      <c r="AH80" s="36">
        <v>0.2000341170360129</v>
      </c>
      <c r="AI80" s="36">
        <v>0.64064980726398724</v>
      </c>
      <c r="AJ80" s="36">
        <v>0.16690296556236939</v>
      </c>
      <c r="AK80" s="36">
        <v>0.15780954007704054</v>
      </c>
      <c r="AL80" s="36">
        <v>0.39600817541788408</v>
      </c>
      <c r="AM80" s="36">
        <v>0.85483224492013277</v>
      </c>
      <c r="AN80" s="36">
        <v>2.7496128946444367</v>
      </c>
      <c r="AO80" s="36">
        <v>24.838844875821028</v>
      </c>
      <c r="AP80" s="36">
        <v>2437.1398805670001</v>
      </c>
      <c r="AQ80" s="36">
        <v>1312.3060895359999</v>
      </c>
      <c r="AR80" s="36">
        <v>3749.445970103</v>
      </c>
      <c r="AS80" s="36">
        <v>109.560182146</v>
      </c>
      <c r="AT80" s="36">
        <v>6570.0285303350001</v>
      </c>
      <c r="AU80" s="36">
        <v>16512.235883181002</v>
      </c>
      <c r="AV80" s="36">
        <v>3817.738285296</v>
      </c>
      <c r="AW80" s="36">
        <v>9594.9956405819994</v>
      </c>
      <c r="AX80" s="36">
        <v>3695.4527662370001</v>
      </c>
      <c r="AY80" s="36">
        <v>9287.6594811600007</v>
      </c>
      <c r="AZ80" s="36">
        <v>1.7881374771428573</v>
      </c>
      <c r="BA80" s="36">
        <v>3.5762749542857146</v>
      </c>
      <c r="BB80" s="36">
        <v>8.0414201599999995</v>
      </c>
      <c r="BC80" s="36">
        <v>510.77645808400001</v>
      </c>
      <c r="BD80" s="36">
        <v>1283.7176156109999</v>
      </c>
      <c r="BE80" s="36">
        <v>0.47339600571428569</v>
      </c>
      <c r="BF80" s="36">
        <v>0.94679201142857139</v>
      </c>
      <c r="BG80" s="36">
        <v>6.708103285</v>
      </c>
      <c r="BH80" s="36">
        <v>31.437436503000001</v>
      </c>
      <c r="BI80" s="36">
        <v>0.62000000000000011</v>
      </c>
      <c r="BJ80" s="36">
        <v>0.87000000000000011</v>
      </c>
      <c r="BK80" s="36">
        <v>2.2200000000000006</v>
      </c>
      <c r="BL80" s="36">
        <v>2.4699999999999998</v>
      </c>
    </row>
    <row r="81" spans="1:64" s="37" customFormat="1" x14ac:dyDescent="0.2">
      <c r="A81" s="34">
        <v>78</v>
      </c>
      <c r="B81" s="34" t="s">
        <v>181</v>
      </c>
      <c r="C81" s="34" t="s">
        <v>188</v>
      </c>
      <c r="D81" s="41">
        <v>5.3368261779999999</v>
      </c>
      <c r="E81" s="36">
        <v>11</v>
      </c>
      <c r="F81" s="36">
        <v>0</v>
      </c>
      <c r="G81" s="36">
        <v>3</v>
      </c>
      <c r="H81" s="36">
        <v>8</v>
      </c>
      <c r="I81" s="36">
        <v>2.030287187205901E-4</v>
      </c>
      <c r="J81" s="36">
        <v>1.4485307810436969</v>
      </c>
      <c r="K81" s="36">
        <v>2.030287187205901E-4</v>
      </c>
      <c r="L81" s="36">
        <v>0</v>
      </c>
      <c r="M81" s="36">
        <v>5.2055809762404745E-2</v>
      </c>
      <c r="N81" s="36">
        <v>1.396678000000013</v>
      </c>
      <c r="O81" s="36">
        <v>4.6597239999999996E-3</v>
      </c>
      <c r="P81" s="36">
        <v>8.0703670000000002E-3</v>
      </c>
      <c r="Q81" s="36">
        <v>4.2841019999999997E-3</v>
      </c>
      <c r="R81" s="36">
        <v>3.7562200000000004E-4</v>
      </c>
      <c r="S81" s="36">
        <v>7.580425E-3</v>
      </c>
      <c r="T81" s="36">
        <v>4.8994200000000005E-4</v>
      </c>
      <c r="U81" s="36">
        <v>6.4799999999999996E-2</v>
      </c>
      <c r="V81" s="36">
        <v>0.15359999999999999</v>
      </c>
      <c r="W81" s="36">
        <v>6.9662752718720591E-2</v>
      </c>
      <c r="X81" s="36">
        <v>1.6102011480436969</v>
      </c>
      <c r="Y81" s="36">
        <v>1.6798639007624174</v>
      </c>
      <c r="Z81" s="36">
        <v>3.2893190572056883E-4</v>
      </c>
      <c r="AA81" s="36">
        <v>7.0391427824201708E-5</v>
      </c>
      <c r="AB81" s="36">
        <v>7.0391399999999998E-5</v>
      </c>
      <c r="AC81" s="36">
        <v>1.6691745238575358E-6</v>
      </c>
      <c r="AD81" s="36">
        <v>1.2490196194183192E-2</v>
      </c>
      <c r="AE81" s="36">
        <v>0.11241176574764875</v>
      </c>
      <c r="AF81" s="36">
        <v>0.1249019619418319</v>
      </c>
      <c r="AG81" s="36">
        <v>8.1344657194029838E-3</v>
      </c>
      <c r="AH81" s="36">
        <v>1.3837941683582088E-2</v>
      </c>
      <c r="AI81" s="36">
        <v>4.4318813229850734E-2</v>
      </c>
      <c r="AJ81" s="36">
        <v>4.0352047224653776E-6</v>
      </c>
      <c r="AK81" s="36">
        <v>4.8763127935534229E-6</v>
      </c>
      <c r="AL81" s="36">
        <v>1.2196055127517931E-5</v>
      </c>
      <c r="AM81" s="36">
        <v>8.1401700986493079E-3</v>
      </c>
      <c r="AN81" s="36">
        <v>2.6333014190558831E-2</v>
      </c>
      <c r="AO81" s="36">
        <v>0.15674277503262699</v>
      </c>
      <c r="AP81" s="36">
        <v>13.308851338</v>
      </c>
      <c r="AQ81" s="36">
        <v>7.166304566</v>
      </c>
      <c r="AR81" s="36">
        <v>20.475155904000001</v>
      </c>
      <c r="AS81" s="36">
        <v>0.79544312299999997</v>
      </c>
      <c r="AT81" s="36">
        <v>32.896868134999998</v>
      </c>
      <c r="AU81" s="36">
        <v>88.604858008999997</v>
      </c>
      <c r="AV81" s="36">
        <v>32.316858060999998</v>
      </c>
      <c r="AW81" s="36">
        <v>87.042651235999998</v>
      </c>
      <c r="AX81" s="36">
        <v>29.867752843000002</v>
      </c>
      <c r="AY81" s="36">
        <v>80.446198976000005</v>
      </c>
      <c r="AZ81" s="36">
        <v>9.9792028571428579E-3</v>
      </c>
      <c r="BA81" s="36">
        <v>1.9958405714285716E-2</v>
      </c>
      <c r="BB81" s="36">
        <v>0</v>
      </c>
      <c r="BC81" s="36">
        <v>0</v>
      </c>
      <c r="BD81" s="36">
        <v>0</v>
      </c>
      <c r="BE81" s="36">
        <v>0</v>
      </c>
      <c r="BF81" s="36">
        <v>0</v>
      </c>
      <c r="BG81" s="36">
        <v>1.2273529030000001</v>
      </c>
      <c r="BH81" s="36">
        <v>4.9384334079999999</v>
      </c>
      <c r="BI81" s="36">
        <v>0</v>
      </c>
      <c r="BJ81" s="36">
        <v>0</v>
      </c>
      <c r="BK81" s="36">
        <v>0</v>
      </c>
      <c r="BL81" s="36">
        <v>0</v>
      </c>
    </row>
    <row r="82" spans="1:64" s="37" customFormat="1" x14ac:dyDescent="0.2">
      <c r="A82" s="34">
        <v>79</v>
      </c>
      <c r="B82" s="34" t="s">
        <v>181</v>
      </c>
      <c r="C82" s="34" t="s">
        <v>189</v>
      </c>
      <c r="D82" s="41">
        <v>5.734923502</v>
      </c>
      <c r="E82" s="36">
        <v>36</v>
      </c>
      <c r="F82" s="36">
        <v>6</v>
      </c>
      <c r="G82" s="36">
        <v>12</v>
      </c>
      <c r="H82" s="36">
        <v>18</v>
      </c>
      <c r="I82" s="36">
        <v>0.11061237135764798</v>
      </c>
      <c r="J82" s="36">
        <v>6.3354933553401107</v>
      </c>
      <c r="K82" s="36">
        <v>7.3483713616027914E-3</v>
      </c>
      <c r="L82" s="36">
        <v>0.10326399999604519</v>
      </c>
      <c r="M82" s="36">
        <v>0.63517622669664653</v>
      </c>
      <c r="N82" s="36">
        <v>5.8109295000011123</v>
      </c>
      <c r="O82" s="36">
        <v>0.21526195100000001</v>
      </c>
      <c r="P82" s="36">
        <v>0.373931705</v>
      </c>
      <c r="Q82" s="36">
        <v>0.20264154600000001</v>
      </c>
      <c r="R82" s="36">
        <v>1.2620404999999999E-2</v>
      </c>
      <c r="S82" s="36">
        <v>0.35747030499999999</v>
      </c>
      <c r="T82" s="36">
        <v>1.6461400000000001E-2</v>
      </c>
      <c r="U82" s="36">
        <v>0.65399999999999991</v>
      </c>
      <c r="V82" s="36">
        <v>1.5484999999999993</v>
      </c>
      <c r="W82" s="36">
        <v>0.97987432235764793</v>
      </c>
      <c r="X82" s="36">
        <v>8.25792506034011</v>
      </c>
      <c r="Y82" s="36">
        <v>9.2377993826977587</v>
      </c>
      <c r="Z82" s="36">
        <v>2.5636258728265936E-2</v>
      </c>
      <c r="AA82" s="36">
        <v>5.4861593678489085E-3</v>
      </c>
      <c r="AB82" s="36">
        <v>5.4861600000000003E-3</v>
      </c>
      <c r="AC82" s="36">
        <v>6.167879500519388E-5</v>
      </c>
      <c r="AD82" s="36">
        <v>7.6785968858583742E-2</v>
      </c>
      <c r="AE82" s="36">
        <v>0.69107371972725384</v>
      </c>
      <c r="AF82" s="36">
        <v>0.76785968858583753</v>
      </c>
      <c r="AG82" s="36">
        <v>7.2473176750885313E-2</v>
      </c>
      <c r="AH82" s="36">
        <v>0.12328770297851752</v>
      </c>
      <c r="AI82" s="36">
        <v>0.39485385953930618</v>
      </c>
      <c r="AJ82" s="36">
        <v>3.1449550286384803E-4</v>
      </c>
      <c r="AK82" s="36">
        <v>3.8004972476014185E-4</v>
      </c>
      <c r="AL82" s="36">
        <v>9.5053528979937554E-4</v>
      </c>
      <c r="AM82" s="36">
        <v>7.2849351048754354E-2</v>
      </c>
      <c r="AN82" s="36">
        <v>0.20045372156186139</v>
      </c>
      <c r="AO82" s="36">
        <v>1.0868781145563593</v>
      </c>
      <c r="AP82" s="36">
        <v>319.93159494700001</v>
      </c>
      <c r="AQ82" s="36">
        <v>172.270858817</v>
      </c>
      <c r="AR82" s="36">
        <v>492.20245376399998</v>
      </c>
      <c r="AS82" s="36">
        <v>8.8108806420000008</v>
      </c>
      <c r="AT82" s="36">
        <v>448.22529224200002</v>
      </c>
      <c r="AU82" s="36">
        <v>1098.4142153959999</v>
      </c>
      <c r="AV82" s="36">
        <v>288.911180726</v>
      </c>
      <c r="AW82" s="36">
        <v>708.00143005899997</v>
      </c>
      <c r="AX82" s="36">
        <v>271.71179501900002</v>
      </c>
      <c r="AY82" s="36">
        <v>665.85287199300001</v>
      </c>
      <c r="AZ82" s="36">
        <v>0.1486084842857143</v>
      </c>
      <c r="BA82" s="36">
        <v>0.2972169685714286</v>
      </c>
      <c r="BB82" s="36">
        <v>1.505731833</v>
      </c>
      <c r="BC82" s="36">
        <v>107.60725501500001</v>
      </c>
      <c r="BD82" s="36">
        <v>263.70073406099999</v>
      </c>
      <c r="BE82" s="36">
        <v>8.8641982857142865E-2</v>
      </c>
      <c r="BF82" s="36">
        <v>0.17728396714285716</v>
      </c>
      <c r="BG82" s="36">
        <v>5.5628085040000004</v>
      </c>
      <c r="BH82" s="36">
        <v>20.219024507</v>
      </c>
      <c r="BI82" s="36">
        <v>0.03</v>
      </c>
      <c r="BJ82" s="36">
        <v>0.03</v>
      </c>
      <c r="BK82" s="36">
        <v>0.15</v>
      </c>
      <c r="BL82" s="36">
        <v>0.15</v>
      </c>
    </row>
    <row r="83" spans="1:64" s="37" customFormat="1" x14ac:dyDescent="0.2">
      <c r="A83" s="34">
        <v>80</v>
      </c>
      <c r="B83" s="34" t="s">
        <v>181</v>
      </c>
      <c r="C83" s="34" t="s">
        <v>190</v>
      </c>
      <c r="D83" s="41">
        <v>5.3950309509999999</v>
      </c>
      <c r="E83" s="36">
        <v>45</v>
      </c>
      <c r="F83" s="36">
        <v>0</v>
      </c>
      <c r="G83" s="36">
        <v>6</v>
      </c>
      <c r="H83" s="36">
        <v>39</v>
      </c>
      <c r="I83" s="36">
        <v>8.9770634350636799E-3</v>
      </c>
      <c r="J83" s="36">
        <v>2.1182422819430617</v>
      </c>
      <c r="K83" s="36">
        <v>8.9770634350636799E-3</v>
      </c>
      <c r="L83" s="36">
        <v>0</v>
      </c>
      <c r="M83" s="36">
        <v>0.7128593453743195</v>
      </c>
      <c r="N83" s="36">
        <v>1.4143600000038061</v>
      </c>
      <c r="O83" s="36">
        <v>5.1526759000000005E-2</v>
      </c>
      <c r="P83" s="36">
        <v>8.7885625999999994E-2</v>
      </c>
      <c r="Q83" s="36">
        <v>4.8109957000000002E-2</v>
      </c>
      <c r="R83" s="36">
        <v>3.416802E-3</v>
      </c>
      <c r="S83" s="36">
        <v>8.3428927999999999E-2</v>
      </c>
      <c r="T83" s="36">
        <v>4.4566980000000003E-3</v>
      </c>
      <c r="U83" s="36">
        <v>0.2838</v>
      </c>
      <c r="V83" s="36">
        <v>0.67079999999999995</v>
      </c>
      <c r="W83" s="36">
        <v>0.34430382243506369</v>
      </c>
      <c r="X83" s="36">
        <v>2.8769279079430614</v>
      </c>
      <c r="Y83" s="36">
        <v>3.221231730378125</v>
      </c>
      <c r="Z83" s="36">
        <v>5.0692236499312714E-3</v>
      </c>
      <c r="AA83" s="36">
        <v>1.0848138610852921E-3</v>
      </c>
      <c r="AB83" s="36">
        <v>1.0848139999999999E-3</v>
      </c>
      <c r="AC83" s="36">
        <v>1.0801861792260495E-4</v>
      </c>
      <c r="AD83" s="36">
        <v>2.0616566044326663E-2</v>
      </c>
      <c r="AE83" s="36">
        <v>0.18554909439893996</v>
      </c>
      <c r="AF83" s="36">
        <v>0.20616566044326662</v>
      </c>
      <c r="AG83" s="36">
        <v>2.9912333374400565E-2</v>
      </c>
      <c r="AH83" s="36">
        <v>5.0885348728865326E-2</v>
      </c>
      <c r="AI83" s="36">
        <v>0.16297064390190652</v>
      </c>
      <c r="AJ83" s="36">
        <v>6.2187235596916114E-5</v>
      </c>
      <c r="AK83" s="36">
        <v>7.5149697076998929E-5</v>
      </c>
      <c r="AL83" s="36">
        <v>1.8795550801807087E-4</v>
      </c>
      <c r="AM83" s="36">
        <v>3.0082539227920084E-2</v>
      </c>
      <c r="AN83" s="36">
        <v>7.1577064470268986E-2</v>
      </c>
      <c r="AO83" s="36">
        <v>0.34870769380886457</v>
      </c>
      <c r="AP83" s="36">
        <v>55.896532014000002</v>
      </c>
      <c r="AQ83" s="36">
        <v>30.098132623000001</v>
      </c>
      <c r="AR83" s="36">
        <v>85.994664637</v>
      </c>
      <c r="AS83" s="36">
        <v>2.4480012840000001</v>
      </c>
      <c r="AT83" s="36">
        <v>272.73491987800003</v>
      </c>
      <c r="AU83" s="36">
        <v>630.80599855100002</v>
      </c>
      <c r="AV83" s="36">
        <v>180.34697408599999</v>
      </c>
      <c r="AW83" s="36">
        <v>417.12279866799997</v>
      </c>
      <c r="AX83" s="36">
        <v>168.928386588</v>
      </c>
      <c r="AY83" s="36">
        <v>390.71285639799999</v>
      </c>
      <c r="AZ83" s="36">
        <v>2.6935504285714288E-2</v>
      </c>
      <c r="BA83" s="36">
        <v>5.3871008571428576E-2</v>
      </c>
      <c r="BB83" s="36">
        <v>1.34895721</v>
      </c>
      <c r="BC83" s="36">
        <v>92.081340154000003</v>
      </c>
      <c r="BD83" s="36">
        <v>212.97405462399999</v>
      </c>
      <c r="BE83" s="36">
        <v>7.941270857142857E-2</v>
      </c>
      <c r="BF83" s="36">
        <v>0.15882541714285714</v>
      </c>
      <c r="BG83" s="36">
        <v>8.5202476090000001</v>
      </c>
      <c r="BH83" s="36">
        <v>19.09167661</v>
      </c>
      <c r="BI83" s="36">
        <v>0</v>
      </c>
      <c r="BJ83" s="36">
        <v>0</v>
      </c>
      <c r="BK83" s="36">
        <v>0</v>
      </c>
      <c r="BL83" s="36">
        <v>0</v>
      </c>
    </row>
    <row r="84" spans="1:64" s="37" customFormat="1" x14ac:dyDescent="0.2">
      <c r="A84" s="34">
        <v>81</v>
      </c>
      <c r="B84" s="34" t="s">
        <v>181</v>
      </c>
      <c r="C84" s="34" t="s">
        <v>191</v>
      </c>
      <c r="D84" s="41">
        <v>5.1166996999999999</v>
      </c>
      <c r="E84" s="36">
        <v>14</v>
      </c>
      <c r="F84" s="36">
        <v>0</v>
      </c>
      <c r="G84" s="36">
        <v>0</v>
      </c>
      <c r="H84" s="36">
        <v>14</v>
      </c>
      <c r="I84" s="36">
        <v>0</v>
      </c>
      <c r="J84" s="36">
        <v>0</v>
      </c>
      <c r="K84" s="36">
        <v>0</v>
      </c>
      <c r="L84" s="36">
        <v>0</v>
      </c>
      <c r="M84" s="36">
        <v>0</v>
      </c>
      <c r="N84" s="36">
        <v>0</v>
      </c>
      <c r="O84" s="36">
        <v>1.1700296999999998E-2</v>
      </c>
      <c r="P84" s="36">
        <v>1.9130246E-2</v>
      </c>
      <c r="Q84" s="36">
        <v>1.1063650999999999E-2</v>
      </c>
      <c r="R84" s="36">
        <v>6.3664600000000004E-4</v>
      </c>
      <c r="S84" s="36">
        <v>1.8299836999999999E-2</v>
      </c>
      <c r="T84" s="36">
        <v>8.3040900000000005E-4</v>
      </c>
      <c r="U84" s="36">
        <v>0</v>
      </c>
      <c r="V84" s="36">
        <v>0</v>
      </c>
      <c r="W84" s="36">
        <v>1.1700296999999998E-2</v>
      </c>
      <c r="X84" s="36">
        <v>1.9130246E-2</v>
      </c>
      <c r="Y84" s="36">
        <v>3.0830542999999998E-2</v>
      </c>
      <c r="Z84" s="36">
        <v>0</v>
      </c>
      <c r="AA84" s="36">
        <v>0</v>
      </c>
      <c r="AB84" s="36">
        <v>0</v>
      </c>
      <c r="AC84" s="36">
        <v>0</v>
      </c>
      <c r="AD84" s="36">
        <v>0</v>
      </c>
      <c r="AE84" s="36">
        <v>0</v>
      </c>
      <c r="AF84" s="36">
        <v>0</v>
      </c>
      <c r="AG84" s="36">
        <v>0</v>
      </c>
      <c r="AH84" s="36">
        <v>0</v>
      </c>
      <c r="AI84" s="36">
        <v>0</v>
      </c>
      <c r="AJ84" s="36">
        <v>0</v>
      </c>
      <c r="AK84" s="36">
        <v>0</v>
      </c>
      <c r="AL84" s="36">
        <v>0</v>
      </c>
      <c r="AM84" s="36">
        <v>0</v>
      </c>
      <c r="AN84" s="36">
        <v>0</v>
      </c>
      <c r="AO84" s="36">
        <v>0</v>
      </c>
      <c r="AP84" s="36">
        <v>0.112650429</v>
      </c>
      <c r="AQ84" s="36">
        <v>6.0657923000000002E-2</v>
      </c>
      <c r="AR84" s="36">
        <v>0.173308352</v>
      </c>
      <c r="AS84" s="36">
        <v>1.4198842999999999E-2</v>
      </c>
      <c r="AT84" s="36">
        <v>2.1000556E-2</v>
      </c>
      <c r="AU84" s="36">
        <v>4.4042010999999999E-2</v>
      </c>
      <c r="AV84" s="36">
        <v>6.0300650999999997E-2</v>
      </c>
      <c r="AW84" s="36">
        <v>0.126461506</v>
      </c>
      <c r="AX84" s="36">
        <v>5.4198561999999999E-2</v>
      </c>
      <c r="AY84" s="36">
        <v>0.11366430800000001</v>
      </c>
      <c r="AZ84" s="36">
        <v>3.5131800000000003E-3</v>
      </c>
      <c r="BA84" s="36">
        <v>7.0263614285714284E-3</v>
      </c>
      <c r="BB84" s="36">
        <v>0.315385637</v>
      </c>
      <c r="BC84" s="36">
        <v>17.195801416999998</v>
      </c>
      <c r="BD84" s="36">
        <v>36.062744100000003</v>
      </c>
      <c r="BE84" s="36">
        <v>1.8566657142857143E-2</v>
      </c>
      <c r="BF84" s="36">
        <v>3.7133315714285714E-2</v>
      </c>
      <c r="BG84" s="36">
        <v>3.9114547769999999</v>
      </c>
      <c r="BH84" s="36">
        <v>6.8041828559999997</v>
      </c>
      <c r="BI84" s="36">
        <v>0</v>
      </c>
      <c r="BJ84" s="36">
        <v>0</v>
      </c>
      <c r="BK84" s="36">
        <v>0</v>
      </c>
      <c r="BL84" s="36">
        <v>0</v>
      </c>
    </row>
    <row r="85" spans="1:64" s="37" customFormat="1" x14ac:dyDescent="0.2">
      <c r="A85" s="34">
        <v>82</v>
      </c>
      <c r="B85" s="34" t="s">
        <v>193</v>
      </c>
      <c r="C85" s="34" t="s">
        <v>192</v>
      </c>
      <c r="D85" s="41">
        <v>5.8110783680000004</v>
      </c>
      <c r="E85" s="36">
        <v>87</v>
      </c>
      <c r="F85" s="36">
        <v>6</v>
      </c>
      <c r="G85" s="36">
        <v>27</v>
      </c>
      <c r="H85" s="36">
        <v>54</v>
      </c>
      <c r="I85" s="36">
        <v>0.37487280081942509</v>
      </c>
      <c r="J85" s="36">
        <v>4.619298823936945</v>
      </c>
      <c r="K85" s="36">
        <v>9.0218800816538741E-2</v>
      </c>
      <c r="L85" s="36">
        <v>0.28465400000288638</v>
      </c>
      <c r="M85" s="36">
        <v>2.1239596247519286</v>
      </c>
      <c r="N85" s="36">
        <v>2.8702120000044413</v>
      </c>
      <c r="O85" s="36">
        <v>0.178665296</v>
      </c>
      <c r="P85" s="36">
        <v>0.30300359300000002</v>
      </c>
      <c r="Q85" s="36">
        <v>0.166577476</v>
      </c>
      <c r="R85" s="36">
        <v>1.2087820000000001E-2</v>
      </c>
      <c r="S85" s="36">
        <v>0.287236871</v>
      </c>
      <c r="T85" s="36">
        <v>1.5766722E-2</v>
      </c>
      <c r="U85" s="36">
        <v>3.7896000000000001</v>
      </c>
      <c r="V85" s="36">
        <v>8.975200000000001</v>
      </c>
      <c r="W85" s="36">
        <v>4.3431380968194251</v>
      </c>
      <c r="X85" s="36">
        <v>13.897502416936945</v>
      </c>
      <c r="Y85" s="36">
        <v>18.240640513756368</v>
      </c>
      <c r="Z85" s="36">
        <v>5.2264070356344755E-2</v>
      </c>
      <c r="AA85" s="36">
        <v>2.463088343214441E-2</v>
      </c>
      <c r="AB85" s="36">
        <v>2.4630882999999999E-2</v>
      </c>
      <c r="AC85" s="36">
        <v>7.0132690384704056E-4</v>
      </c>
      <c r="AD85" s="36">
        <v>3.6615378124782307E-2</v>
      </c>
      <c r="AE85" s="36">
        <v>0.32953840312304078</v>
      </c>
      <c r="AF85" s="36">
        <v>0.36615378124782316</v>
      </c>
      <c r="AG85" s="36">
        <v>0.37907391113316796</v>
      </c>
      <c r="AH85" s="36">
        <v>0.64486136606561895</v>
      </c>
      <c r="AI85" s="36">
        <v>2.0652992399669148</v>
      </c>
      <c r="AJ85" s="36">
        <v>1.4119715678748744E-3</v>
      </c>
      <c r="AK85" s="36">
        <v>1.7062864197816426E-3</v>
      </c>
      <c r="AL85" s="36">
        <v>4.2675611922400212E-3</v>
      </c>
      <c r="AM85" s="36">
        <v>0.38118720960488989</v>
      </c>
      <c r="AN85" s="36">
        <v>0.68318303061018293</v>
      </c>
      <c r="AO85" s="36">
        <v>2.3991052042821952</v>
      </c>
      <c r="AP85" s="36">
        <v>240.426728357</v>
      </c>
      <c r="AQ85" s="36">
        <v>129.46054603799999</v>
      </c>
      <c r="AR85" s="36">
        <v>369.88727439499996</v>
      </c>
      <c r="AS85" s="36">
        <v>7.9151099140000003</v>
      </c>
      <c r="AT85" s="36">
        <v>451.305276214</v>
      </c>
      <c r="AU85" s="36">
        <v>962.41795384500006</v>
      </c>
      <c r="AV85" s="36">
        <v>273.78093564699998</v>
      </c>
      <c r="AW85" s="36">
        <v>583.84357944600004</v>
      </c>
      <c r="AX85" s="36">
        <v>262.231035099</v>
      </c>
      <c r="AY85" s="36">
        <v>559.21317462000002</v>
      </c>
      <c r="AZ85" s="36">
        <v>2.1072027957142856</v>
      </c>
      <c r="BA85" s="36">
        <v>4.2144055914285712</v>
      </c>
      <c r="BB85" s="36">
        <v>0.33543570299999997</v>
      </c>
      <c r="BC85" s="36">
        <v>36.519771122999998</v>
      </c>
      <c r="BD85" s="36">
        <v>77.879176806000004</v>
      </c>
      <c r="BE85" s="36">
        <v>0.21781539142857145</v>
      </c>
      <c r="BF85" s="36">
        <v>0.43563078285714291</v>
      </c>
      <c r="BG85" s="36">
        <v>1.154475296</v>
      </c>
      <c r="BH85" s="36">
        <v>19.157479196000001</v>
      </c>
      <c r="BI85" s="36">
        <v>0.12</v>
      </c>
      <c r="BJ85" s="36">
        <v>0.12</v>
      </c>
      <c r="BK85" s="36">
        <v>0.60000000000000031</v>
      </c>
      <c r="BL85" s="36">
        <v>0.60000000000000031</v>
      </c>
    </row>
    <row r="86" spans="1:64" s="37" customFormat="1" x14ac:dyDescent="0.2">
      <c r="A86" s="34">
        <v>83</v>
      </c>
      <c r="B86" s="34" t="s">
        <v>193</v>
      </c>
      <c r="C86" s="34" t="s">
        <v>194</v>
      </c>
      <c r="D86" s="41">
        <v>5.7022931669999997</v>
      </c>
      <c r="E86" s="36">
        <v>40</v>
      </c>
      <c r="F86" s="36">
        <v>4</v>
      </c>
      <c r="G86" s="36">
        <v>5</v>
      </c>
      <c r="H86" s="36">
        <v>31</v>
      </c>
      <c r="I86" s="36">
        <v>0.33677790315487005</v>
      </c>
      <c r="J86" s="36">
        <v>3.8721559288904026</v>
      </c>
      <c r="K86" s="36">
        <v>3.7668403153965101E-2</v>
      </c>
      <c r="L86" s="36">
        <v>0.29910950000090497</v>
      </c>
      <c r="M86" s="36">
        <v>1.1759438320415665</v>
      </c>
      <c r="N86" s="36">
        <v>3.0329900000037062</v>
      </c>
      <c r="O86" s="36">
        <v>0.10584065500000001</v>
      </c>
      <c r="P86" s="36">
        <v>0.18409523</v>
      </c>
      <c r="Q86" s="36">
        <v>0.101319427</v>
      </c>
      <c r="R86" s="36">
        <v>4.5212280000000004E-3</v>
      </c>
      <c r="S86" s="36">
        <v>0.17819797500000001</v>
      </c>
      <c r="T86" s="36">
        <v>5.8972550000000006E-3</v>
      </c>
      <c r="U86" s="36">
        <v>1.1273</v>
      </c>
      <c r="V86" s="36">
        <v>2.6763000000000003</v>
      </c>
      <c r="W86" s="36">
        <v>1.56991855815487</v>
      </c>
      <c r="X86" s="36">
        <v>6.732551158890403</v>
      </c>
      <c r="Y86" s="36">
        <v>8.3024697170452733</v>
      </c>
      <c r="Z86" s="36">
        <v>6.0263497302915289E-2</v>
      </c>
      <c r="AA86" s="36">
        <v>2.8368616855889688E-2</v>
      </c>
      <c r="AB86" s="36">
        <v>2.8368616999999999E-2</v>
      </c>
      <c r="AC86" s="36">
        <v>2.9387873807070185E-4</v>
      </c>
      <c r="AD86" s="36">
        <v>6.4028444866649173E-2</v>
      </c>
      <c r="AE86" s="36">
        <v>0.57625600379984254</v>
      </c>
      <c r="AF86" s="36">
        <v>0.64028444866649181</v>
      </c>
      <c r="AG86" s="36">
        <v>0.11712056043835373</v>
      </c>
      <c r="AH86" s="36">
        <v>0.19923957407903856</v>
      </c>
      <c r="AI86" s="36">
        <v>0.63810512238827211</v>
      </c>
      <c r="AJ86" s="36">
        <v>1.6262381103203164E-3</v>
      </c>
      <c r="AK86" s="36">
        <v>1.9652152111268866E-3</v>
      </c>
      <c r="AL86" s="36">
        <v>4.9151631708339704E-3</v>
      </c>
      <c r="AM86" s="36">
        <v>0.11904067728674474</v>
      </c>
      <c r="AN86" s="36">
        <v>0.26523323415681466</v>
      </c>
      <c r="AO86" s="36">
        <v>1.2192762893589486</v>
      </c>
      <c r="AP86" s="36">
        <v>207.132672652</v>
      </c>
      <c r="AQ86" s="36">
        <v>111.532977582</v>
      </c>
      <c r="AR86" s="36">
        <v>318.665650234</v>
      </c>
      <c r="AS86" s="36">
        <v>8.1652373629999992</v>
      </c>
      <c r="AT86" s="36">
        <v>919.95165055099994</v>
      </c>
      <c r="AU86" s="36">
        <v>2134.0320651480001</v>
      </c>
      <c r="AV86" s="36">
        <v>509.13294048900002</v>
      </c>
      <c r="AW86" s="36">
        <v>1181.0468732530001</v>
      </c>
      <c r="AX86" s="36">
        <v>490.80836469799999</v>
      </c>
      <c r="AY86" s="36">
        <v>1138.5389520000001</v>
      </c>
      <c r="AZ86" s="36">
        <v>0.96137941714285713</v>
      </c>
      <c r="BA86" s="36">
        <v>1.9227588342857143</v>
      </c>
      <c r="BB86" s="36">
        <v>1.3385723270000001</v>
      </c>
      <c r="BC86" s="36">
        <v>61.345847968999998</v>
      </c>
      <c r="BD86" s="36">
        <v>142.30531197100001</v>
      </c>
      <c r="BE86" s="36">
        <v>0.86920280857142862</v>
      </c>
      <c r="BF86" s="36">
        <v>1.7384056185714287</v>
      </c>
      <c r="BG86" s="36">
        <v>3.7521454009999999</v>
      </c>
      <c r="BH86" s="36">
        <v>12.727099126000001</v>
      </c>
      <c r="BI86" s="36">
        <v>0.06</v>
      </c>
      <c r="BJ86" s="36">
        <v>0.06</v>
      </c>
      <c r="BK86" s="36">
        <v>0.15</v>
      </c>
      <c r="BL86" s="36">
        <v>0.15</v>
      </c>
    </row>
    <row r="87" spans="1:64" s="37" customFormat="1" x14ac:dyDescent="0.2">
      <c r="A87" s="34">
        <v>84</v>
      </c>
      <c r="B87" s="34" t="s">
        <v>193</v>
      </c>
      <c r="C87" s="34" t="s">
        <v>195</v>
      </c>
      <c r="D87" s="41">
        <v>5.8537219570000003</v>
      </c>
      <c r="E87" s="36">
        <v>12</v>
      </c>
      <c r="F87" s="36">
        <v>7</v>
      </c>
      <c r="G87" s="36">
        <v>3</v>
      </c>
      <c r="H87" s="36">
        <v>2</v>
      </c>
      <c r="I87" s="36">
        <v>0.62363705551960613</v>
      </c>
      <c r="J87" s="36">
        <v>6.6233546115948592</v>
      </c>
      <c r="K87" s="36">
        <v>0.10553555552144232</v>
      </c>
      <c r="L87" s="36">
        <v>0.51810149999816379</v>
      </c>
      <c r="M87" s="36">
        <v>2.663485667117242</v>
      </c>
      <c r="N87" s="36">
        <v>4.5835059999972234</v>
      </c>
      <c r="O87" s="36">
        <v>0.20409160200000001</v>
      </c>
      <c r="P87" s="36">
        <v>0.36022568900000002</v>
      </c>
      <c r="Q87" s="36">
        <v>0.19032870400000002</v>
      </c>
      <c r="R87" s="36">
        <v>1.3762898000000001E-2</v>
      </c>
      <c r="S87" s="36">
        <v>0.34227408300000001</v>
      </c>
      <c r="T87" s="36">
        <v>1.7951606000000002E-2</v>
      </c>
      <c r="U87" s="36">
        <v>0.65205000000000013</v>
      </c>
      <c r="V87" s="36">
        <v>1.5453000000000001</v>
      </c>
      <c r="W87" s="36">
        <v>1.4797786575196064</v>
      </c>
      <c r="X87" s="36">
        <v>8.5288803005948601</v>
      </c>
      <c r="Y87" s="36">
        <v>10.008658958114466</v>
      </c>
      <c r="Z87" s="36">
        <v>8.6740181314561016E-2</v>
      </c>
      <c r="AA87" s="36">
        <v>3.9899283179489126E-2</v>
      </c>
      <c r="AB87" s="36">
        <v>3.9899283000000001E-2</v>
      </c>
      <c r="AC87" s="36">
        <v>1.2959845022797727E-3</v>
      </c>
      <c r="AD87" s="36">
        <v>9.3686635702388138E-2</v>
      </c>
      <c r="AE87" s="36">
        <v>0.84317972132149321</v>
      </c>
      <c r="AF87" s="36">
        <v>0.93686635702388121</v>
      </c>
      <c r="AG87" s="36">
        <v>6.78747938692143E-2</v>
      </c>
      <c r="AH87" s="36">
        <v>0.11546516658211169</v>
      </c>
      <c r="AI87" s="36">
        <v>0.36980060108054685</v>
      </c>
      <c r="AJ87" s="36">
        <v>2.2872364449958577E-3</v>
      </c>
      <c r="AK87" s="36">
        <v>2.7639936717625819E-3</v>
      </c>
      <c r="AL87" s="36">
        <v>6.9129731049025729E-3</v>
      </c>
      <c r="AM87" s="36">
        <v>7.1458014816489931E-2</v>
      </c>
      <c r="AN87" s="36">
        <v>0.21191579595626239</v>
      </c>
      <c r="AO87" s="36">
        <v>1.2198932955069426</v>
      </c>
      <c r="AP87" s="36">
        <v>185.08839545999999</v>
      </c>
      <c r="AQ87" s="36">
        <v>99.662982170999996</v>
      </c>
      <c r="AR87" s="36">
        <v>284.75137763099997</v>
      </c>
      <c r="AS87" s="36">
        <v>23.452837404</v>
      </c>
      <c r="AT87" s="36">
        <v>1107.2140716240001</v>
      </c>
      <c r="AU87" s="36">
        <v>2566.3704466559998</v>
      </c>
      <c r="AV87" s="36">
        <v>664.12799129699999</v>
      </c>
      <c r="AW87" s="36">
        <v>1539.357648483</v>
      </c>
      <c r="AX87" s="36">
        <v>644.55163314599997</v>
      </c>
      <c r="AY87" s="36">
        <v>1493.9823337180001</v>
      </c>
      <c r="AZ87" s="36">
        <v>4.4548027914285715</v>
      </c>
      <c r="BA87" s="36">
        <v>8.909605582857143</v>
      </c>
      <c r="BB87" s="36">
        <v>1.0770078919999999</v>
      </c>
      <c r="BC87" s="36">
        <v>53.218737052000002</v>
      </c>
      <c r="BD87" s="36">
        <v>123.353737529</v>
      </c>
      <c r="BE87" s="36">
        <v>0.69935577428571427</v>
      </c>
      <c r="BF87" s="36">
        <v>1.3987115485714285</v>
      </c>
      <c r="BG87" s="36">
        <v>6.6887483190000001</v>
      </c>
      <c r="BH87" s="36">
        <v>18.902345286999999</v>
      </c>
      <c r="BI87" s="36">
        <v>0.24</v>
      </c>
      <c r="BJ87" s="36">
        <v>0.24</v>
      </c>
      <c r="BK87" s="36">
        <v>0.06</v>
      </c>
      <c r="BL87" s="36">
        <v>0.06</v>
      </c>
    </row>
    <row r="88" spans="1:64" s="37" customFormat="1" x14ac:dyDescent="0.2">
      <c r="A88" s="34">
        <v>85</v>
      </c>
      <c r="B88" s="34" t="s">
        <v>193</v>
      </c>
      <c r="C88" s="34" t="s">
        <v>196</v>
      </c>
      <c r="D88" s="41">
        <v>5.4857264639999999</v>
      </c>
      <c r="E88" s="36">
        <v>36</v>
      </c>
      <c r="F88" s="36">
        <v>0</v>
      </c>
      <c r="G88" s="36">
        <v>6</v>
      </c>
      <c r="H88" s="36">
        <v>30</v>
      </c>
      <c r="I88" s="36">
        <v>3.7631201932315138E-4</v>
      </c>
      <c r="J88" s="36">
        <v>0.4524151174280433</v>
      </c>
      <c r="K88" s="36">
        <v>3.7631201932315138E-4</v>
      </c>
      <c r="L88" s="36">
        <v>0</v>
      </c>
      <c r="M88" s="36">
        <v>6.9718429445974769E-2</v>
      </c>
      <c r="N88" s="36">
        <v>0.38307300000139166</v>
      </c>
      <c r="O88" s="36">
        <v>6.2540448999999998E-2</v>
      </c>
      <c r="P88" s="36">
        <v>0.10970842900000001</v>
      </c>
      <c r="Q88" s="36">
        <v>6.0876217000000003E-2</v>
      </c>
      <c r="R88" s="36">
        <v>1.6642320000000001E-3</v>
      </c>
      <c r="S88" s="36">
        <v>0.107537691</v>
      </c>
      <c r="T88" s="36">
        <v>2.1707380000000002E-3</v>
      </c>
      <c r="U88" s="36">
        <v>0.44219999999999993</v>
      </c>
      <c r="V88" s="36">
        <v>1.0451999999999999</v>
      </c>
      <c r="W88" s="36">
        <v>0.50511676101932312</v>
      </c>
      <c r="X88" s="36">
        <v>1.6073235464280433</v>
      </c>
      <c r="Y88" s="36">
        <v>2.1124403074473665</v>
      </c>
      <c r="Z88" s="36">
        <v>4.8102900935656517E-4</v>
      </c>
      <c r="AA88" s="36">
        <v>1.0294020800230493E-4</v>
      </c>
      <c r="AB88" s="36">
        <v>1.0294E-4</v>
      </c>
      <c r="AC88" s="36">
        <v>3.7060822972847822E-6</v>
      </c>
      <c r="AD88" s="36">
        <v>4.3716365656124526E-3</v>
      </c>
      <c r="AE88" s="36">
        <v>3.9344729090512065E-2</v>
      </c>
      <c r="AF88" s="36">
        <v>4.3716365656124523E-2</v>
      </c>
      <c r="AG88" s="36">
        <v>4.6057733951030168E-2</v>
      </c>
      <c r="AH88" s="36">
        <v>7.8351087640832956E-2</v>
      </c>
      <c r="AI88" s="36">
        <v>0.25093524014699198</v>
      </c>
      <c r="AJ88" s="36">
        <v>5.9010614099248865E-6</v>
      </c>
      <c r="AK88" s="36">
        <v>7.131093272308682E-6</v>
      </c>
      <c r="AL88" s="36">
        <v>1.7835444597304438E-5</v>
      </c>
      <c r="AM88" s="36">
        <v>4.6067341094737382E-2</v>
      </c>
      <c r="AN88" s="36">
        <v>8.2729855299717728E-2</v>
      </c>
      <c r="AO88" s="36">
        <v>0.29029780468210137</v>
      </c>
      <c r="AP88" s="36">
        <v>34.279180797000002</v>
      </c>
      <c r="AQ88" s="36">
        <v>18.458020429000001</v>
      </c>
      <c r="AR88" s="36">
        <v>52.737201226000003</v>
      </c>
      <c r="AS88" s="36">
        <v>1.7588060139999999</v>
      </c>
      <c r="AT88" s="36">
        <v>204.31212638700001</v>
      </c>
      <c r="AU88" s="36">
        <v>476.94798537299999</v>
      </c>
      <c r="AV88" s="36">
        <v>121.73177374300001</v>
      </c>
      <c r="AW88" s="36">
        <v>284.17169978800001</v>
      </c>
      <c r="AX88" s="36">
        <v>114.661050162</v>
      </c>
      <c r="AY88" s="36">
        <v>267.665741836</v>
      </c>
      <c r="AZ88" s="36">
        <v>0.27426156285714287</v>
      </c>
      <c r="BA88" s="36">
        <v>0.54852312714285723</v>
      </c>
      <c r="BB88" s="36">
        <v>0.53222539899999999</v>
      </c>
      <c r="BC88" s="36">
        <v>24.812360380000001</v>
      </c>
      <c r="BD88" s="36">
        <v>57.922187512999997</v>
      </c>
      <c r="BE88" s="36">
        <v>0.34560090857142861</v>
      </c>
      <c r="BF88" s="36">
        <v>0.69120181714285722</v>
      </c>
      <c r="BG88" s="36">
        <v>0.76101733299999996</v>
      </c>
      <c r="BH88" s="36">
        <v>9.3718857010000001</v>
      </c>
      <c r="BI88" s="36">
        <v>0</v>
      </c>
      <c r="BJ88" s="36">
        <v>0</v>
      </c>
      <c r="BK88" s="36">
        <v>0</v>
      </c>
      <c r="BL88" s="36">
        <v>0</v>
      </c>
    </row>
    <row r="89" spans="1:64" s="37" customFormat="1" x14ac:dyDescent="0.2">
      <c r="A89" s="34">
        <v>86</v>
      </c>
      <c r="B89" s="34" t="s">
        <v>193</v>
      </c>
      <c r="C89" s="34" t="s">
        <v>197</v>
      </c>
      <c r="D89" s="41">
        <v>4.8127902130000004</v>
      </c>
      <c r="E89" s="36">
        <v>66</v>
      </c>
      <c r="F89" s="36">
        <v>0</v>
      </c>
      <c r="G89" s="36">
        <v>3</v>
      </c>
      <c r="H89" s="36">
        <v>63</v>
      </c>
      <c r="I89" s="36">
        <v>0</v>
      </c>
      <c r="J89" s="36">
        <v>0</v>
      </c>
      <c r="K89" s="36">
        <v>0</v>
      </c>
      <c r="L89" s="36">
        <v>0</v>
      </c>
      <c r="M89" s="36">
        <v>0</v>
      </c>
      <c r="N89" s="36">
        <v>0</v>
      </c>
      <c r="O89" s="36">
        <v>1.9379999999999997E-5</v>
      </c>
      <c r="P89" s="36">
        <v>3.4335999999999998E-5</v>
      </c>
      <c r="Q89" s="36">
        <v>1.9327999999999999E-5</v>
      </c>
      <c r="R89" s="36">
        <v>5.2000000000000002E-8</v>
      </c>
      <c r="S89" s="36">
        <v>3.4267999999999998E-5</v>
      </c>
      <c r="T89" s="36">
        <v>6.8E-8</v>
      </c>
      <c r="U89" s="36">
        <v>2.4E-2</v>
      </c>
      <c r="V89" s="36">
        <v>5.7599999999999998E-2</v>
      </c>
      <c r="W89" s="36">
        <v>2.401938E-2</v>
      </c>
      <c r="X89" s="36">
        <v>5.7634336000000001E-2</v>
      </c>
      <c r="Y89" s="36">
        <v>8.1653716000000001E-2</v>
      </c>
      <c r="Z89" s="36">
        <v>0</v>
      </c>
      <c r="AA89" s="36">
        <v>0</v>
      </c>
      <c r="AB89" s="36">
        <v>0</v>
      </c>
      <c r="AC89" s="36">
        <v>0</v>
      </c>
      <c r="AD89" s="36">
        <v>0</v>
      </c>
      <c r="AE89" s="36">
        <v>0</v>
      </c>
      <c r="AF89" s="36">
        <v>0</v>
      </c>
      <c r="AG89" s="36">
        <v>2.3746207444168737E-3</v>
      </c>
      <c r="AH89" s="36">
        <v>4.0395847146401992E-3</v>
      </c>
      <c r="AI89" s="36">
        <v>1.2937588883374691E-2</v>
      </c>
      <c r="AJ89" s="36">
        <v>0</v>
      </c>
      <c r="AK89" s="36">
        <v>0</v>
      </c>
      <c r="AL89" s="36">
        <v>0</v>
      </c>
      <c r="AM89" s="36">
        <v>2.3746207444168737E-3</v>
      </c>
      <c r="AN89" s="36">
        <v>4.0395847146401992E-3</v>
      </c>
      <c r="AO89" s="36">
        <v>1.2937588883374691E-2</v>
      </c>
      <c r="AP89" s="36">
        <v>7.9492325000000003E-2</v>
      </c>
      <c r="AQ89" s="36">
        <v>4.2803558999999998E-2</v>
      </c>
      <c r="AR89" s="36">
        <v>0.12229588399999999</v>
      </c>
      <c r="AS89" s="36">
        <v>0</v>
      </c>
      <c r="AT89" s="36">
        <v>0</v>
      </c>
      <c r="AU89" s="36">
        <v>0</v>
      </c>
      <c r="AV89" s="36">
        <v>0</v>
      </c>
      <c r="AW89" s="36">
        <v>0</v>
      </c>
      <c r="AX89" s="36">
        <v>0</v>
      </c>
      <c r="AY89" s="36">
        <v>0</v>
      </c>
      <c r="AZ89" s="36">
        <v>0</v>
      </c>
      <c r="BA89" s="36">
        <v>0</v>
      </c>
      <c r="BB89" s="36">
        <v>4.5462964000000002E-2</v>
      </c>
      <c r="BC89" s="36">
        <v>2.3414086549999999</v>
      </c>
      <c r="BD89" s="36">
        <v>4.9468081159999997</v>
      </c>
      <c r="BE89" s="36">
        <v>2.952140428571429E-2</v>
      </c>
      <c r="BF89" s="36">
        <v>5.9042810000000008E-2</v>
      </c>
      <c r="BG89" s="36">
        <v>0.310180872</v>
      </c>
      <c r="BH89" s="36">
        <v>0.30848772000000002</v>
      </c>
      <c r="BI89" s="36">
        <v>0</v>
      </c>
      <c r="BJ89" s="36">
        <v>0</v>
      </c>
      <c r="BK89" s="36">
        <v>0</v>
      </c>
      <c r="BL89" s="36">
        <v>0</v>
      </c>
    </row>
    <row r="90" spans="1:64" s="37" customFormat="1" x14ac:dyDescent="0.2">
      <c r="A90" s="34">
        <v>87</v>
      </c>
      <c r="B90" s="34" t="s">
        <v>193</v>
      </c>
      <c r="C90" s="34" t="s">
        <v>198</v>
      </c>
      <c r="D90" s="41">
        <v>4.990821586</v>
      </c>
      <c r="E90" s="36">
        <v>13</v>
      </c>
      <c r="F90" s="36">
        <v>0</v>
      </c>
      <c r="G90" s="36">
        <v>2</v>
      </c>
      <c r="H90" s="36">
        <v>11</v>
      </c>
      <c r="I90" s="36">
        <v>0</v>
      </c>
      <c r="J90" s="36">
        <v>0</v>
      </c>
      <c r="K90" s="36">
        <v>0</v>
      </c>
      <c r="L90" s="36">
        <v>0</v>
      </c>
      <c r="M90" s="36">
        <v>0</v>
      </c>
      <c r="N90" s="36">
        <v>0</v>
      </c>
      <c r="O90" s="36">
        <v>8.6800910000000009E-3</v>
      </c>
      <c r="P90" s="36">
        <v>1.3865474999999999E-2</v>
      </c>
      <c r="Q90" s="36">
        <v>8.0628790000000002E-3</v>
      </c>
      <c r="R90" s="36">
        <v>6.1721200000000001E-4</v>
      </c>
      <c r="S90" s="36">
        <v>1.3060415999999998E-2</v>
      </c>
      <c r="T90" s="36">
        <v>8.05059E-4</v>
      </c>
      <c r="U90" s="36">
        <v>6.0000000000000001E-3</v>
      </c>
      <c r="V90" s="36">
        <v>1.44E-2</v>
      </c>
      <c r="W90" s="36">
        <v>1.4680091000000001E-2</v>
      </c>
      <c r="X90" s="36">
        <v>2.8265474999999998E-2</v>
      </c>
      <c r="Y90" s="36">
        <v>4.2945565999999998E-2</v>
      </c>
      <c r="Z90" s="36">
        <v>0</v>
      </c>
      <c r="AA90" s="36">
        <v>0</v>
      </c>
      <c r="AB90" s="36">
        <v>0</v>
      </c>
      <c r="AC90" s="36">
        <v>0</v>
      </c>
      <c r="AD90" s="36">
        <v>0</v>
      </c>
      <c r="AE90" s="36">
        <v>0</v>
      </c>
      <c r="AF90" s="36">
        <v>0</v>
      </c>
      <c r="AG90" s="36">
        <v>6.9159495941244686E-4</v>
      </c>
      <c r="AH90" s="36">
        <v>1.1765063677361166E-3</v>
      </c>
      <c r="AI90" s="36">
        <v>3.7680001236954004E-3</v>
      </c>
      <c r="AJ90" s="36">
        <v>0</v>
      </c>
      <c r="AK90" s="36">
        <v>0</v>
      </c>
      <c r="AL90" s="36">
        <v>0</v>
      </c>
      <c r="AM90" s="36">
        <v>6.9159495941244686E-4</v>
      </c>
      <c r="AN90" s="36">
        <v>1.1765063677361166E-3</v>
      </c>
      <c r="AO90" s="36">
        <v>3.7680001236954004E-3</v>
      </c>
      <c r="AP90" s="36">
        <v>3.0898327999999999E-2</v>
      </c>
      <c r="AQ90" s="36">
        <v>1.6637560999999999E-2</v>
      </c>
      <c r="AR90" s="36">
        <v>4.7535888999999998E-2</v>
      </c>
      <c r="AS90" s="36">
        <v>0</v>
      </c>
      <c r="AT90" s="36">
        <v>0</v>
      </c>
      <c r="AU90" s="36">
        <v>0</v>
      </c>
      <c r="AV90" s="36">
        <v>0</v>
      </c>
      <c r="AW90" s="36">
        <v>0</v>
      </c>
      <c r="AX90" s="36">
        <v>0</v>
      </c>
      <c r="AY90" s="36">
        <v>0</v>
      </c>
      <c r="AZ90" s="36">
        <v>0</v>
      </c>
      <c r="BA90" s="36">
        <v>0</v>
      </c>
      <c r="BB90" s="36">
        <v>0.27057639100000003</v>
      </c>
      <c r="BC90" s="36">
        <v>14.227808071</v>
      </c>
      <c r="BD90" s="36">
        <v>35.104519660999998</v>
      </c>
      <c r="BE90" s="36">
        <v>0.1756989542857143</v>
      </c>
      <c r="BF90" s="36">
        <v>0.35139791000000004</v>
      </c>
      <c r="BG90" s="36">
        <v>0.48019231899999998</v>
      </c>
      <c r="BH90" s="36">
        <v>7.5363395659999997</v>
      </c>
      <c r="BI90" s="36">
        <v>0</v>
      </c>
      <c r="BJ90" s="36">
        <v>0</v>
      </c>
      <c r="BK90" s="36">
        <v>0</v>
      </c>
      <c r="BL90" s="36">
        <v>0</v>
      </c>
    </row>
    <row r="91" spans="1:64" s="37" customFormat="1" x14ac:dyDescent="0.2">
      <c r="A91" s="34">
        <v>88</v>
      </c>
      <c r="B91" s="34" t="s">
        <v>193</v>
      </c>
      <c r="C91" s="34" t="s">
        <v>199</v>
      </c>
      <c r="D91" s="41">
        <v>4.9469051009999996</v>
      </c>
      <c r="E91" s="36">
        <v>93</v>
      </c>
      <c r="F91" s="36">
        <v>0</v>
      </c>
      <c r="G91" s="36">
        <v>2</v>
      </c>
      <c r="H91" s="36">
        <v>91</v>
      </c>
      <c r="I91" s="36">
        <v>0</v>
      </c>
      <c r="J91" s="36">
        <v>0</v>
      </c>
      <c r="K91" s="36">
        <v>0</v>
      </c>
      <c r="L91" s="36">
        <v>0</v>
      </c>
      <c r="M91" s="36">
        <v>0</v>
      </c>
      <c r="N91" s="36">
        <v>0</v>
      </c>
      <c r="O91" s="36">
        <v>1.6636697999999998E-2</v>
      </c>
      <c r="P91" s="36">
        <v>2.8186675000000001E-2</v>
      </c>
      <c r="Q91" s="36">
        <v>1.5656139999999999E-2</v>
      </c>
      <c r="R91" s="36">
        <v>9.8055799999999986E-4</v>
      </c>
      <c r="S91" s="36">
        <v>2.6907686E-2</v>
      </c>
      <c r="T91" s="36">
        <v>1.2789889999999999E-3</v>
      </c>
      <c r="U91" s="36">
        <v>6.9000000000000006E-2</v>
      </c>
      <c r="V91" s="36">
        <v>0.1656</v>
      </c>
      <c r="W91" s="36">
        <v>8.5636698000000011E-2</v>
      </c>
      <c r="X91" s="36">
        <v>0.19378667499999999</v>
      </c>
      <c r="Y91" s="36">
        <v>0.27942337299999997</v>
      </c>
      <c r="Z91" s="36">
        <v>0</v>
      </c>
      <c r="AA91" s="36">
        <v>0</v>
      </c>
      <c r="AB91" s="36">
        <v>0</v>
      </c>
      <c r="AC91" s="36">
        <v>0</v>
      </c>
      <c r="AD91" s="36">
        <v>0</v>
      </c>
      <c r="AE91" s="36">
        <v>0</v>
      </c>
      <c r="AF91" s="36">
        <v>0</v>
      </c>
      <c r="AG91" s="36">
        <v>7.0625376902780602E-3</v>
      </c>
      <c r="AH91" s="36">
        <v>1.2014431932886815E-2</v>
      </c>
      <c r="AI91" s="36">
        <v>3.8478653622894259E-2</v>
      </c>
      <c r="AJ91" s="36">
        <v>0</v>
      </c>
      <c r="AK91" s="36">
        <v>0</v>
      </c>
      <c r="AL91" s="36">
        <v>0</v>
      </c>
      <c r="AM91" s="36">
        <v>7.0625376902780602E-3</v>
      </c>
      <c r="AN91" s="36">
        <v>1.2014431932886815E-2</v>
      </c>
      <c r="AO91" s="36">
        <v>3.8478653622894259E-2</v>
      </c>
      <c r="AP91" s="36">
        <v>0.227101892</v>
      </c>
      <c r="AQ91" s="36">
        <v>0.122285634</v>
      </c>
      <c r="AR91" s="36">
        <v>0.349387526</v>
      </c>
      <c r="AS91" s="36">
        <v>0</v>
      </c>
      <c r="AT91" s="36">
        <v>0</v>
      </c>
      <c r="AU91" s="36">
        <v>0</v>
      </c>
      <c r="AV91" s="36">
        <v>0</v>
      </c>
      <c r="AW91" s="36">
        <v>0</v>
      </c>
      <c r="AX91" s="36">
        <v>0</v>
      </c>
      <c r="AY91" s="36">
        <v>0</v>
      </c>
      <c r="AZ91" s="36">
        <v>0</v>
      </c>
      <c r="BA91" s="36">
        <v>0</v>
      </c>
      <c r="BB91" s="36">
        <v>0.23329008000000001</v>
      </c>
      <c r="BC91" s="36">
        <v>14.870980878999999</v>
      </c>
      <c r="BD91" s="36">
        <v>33.020377760000002</v>
      </c>
      <c r="BE91" s="36">
        <v>0.15148706428571429</v>
      </c>
      <c r="BF91" s="36">
        <v>0.30297413000000001</v>
      </c>
      <c r="BG91" s="36">
        <v>0.97593407799999998</v>
      </c>
      <c r="BH91" s="36">
        <v>6.7735298620000002</v>
      </c>
      <c r="BI91" s="36">
        <v>0</v>
      </c>
      <c r="BJ91" s="36">
        <v>0</v>
      </c>
      <c r="BK91" s="36">
        <v>0</v>
      </c>
      <c r="BL91" s="36">
        <v>0</v>
      </c>
    </row>
    <row r="92" spans="1:64" s="37" customFormat="1" x14ac:dyDescent="0.2">
      <c r="A92" s="34">
        <v>89</v>
      </c>
      <c r="B92" s="34" t="s">
        <v>201</v>
      </c>
      <c r="C92" s="34" t="s">
        <v>200</v>
      </c>
      <c r="D92" s="41" t="s">
        <v>339</v>
      </c>
      <c r="E92" s="36" t="s">
        <v>339</v>
      </c>
      <c r="F92" s="36" t="s">
        <v>339</v>
      </c>
      <c r="G92" s="36" t="s">
        <v>339</v>
      </c>
      <c r="H92" s="36" t="s">
        <v>339</v>
      </c>
      <c r="I92" s="36" t="s">
        <v>339</v>
      </c>
      <c r="J92" s="36" t="s">
        <v>339</v>
      </c>
      <c r="K92" s="36" t="s">
        <v>339</v>
      </c>
      <c r="L92" s="36" t="s">
        <v>339</v>
      </c>
      <c r="M92" s="36" t="s">
        <v>339</v>
      </c>
      <c r="N92" s="36" t="s">
        <v>339</v>
      </c>
      <c r="O92" s="36" t="s">
        <v>339</v>
      </c>
      <c r="P92" s="36" t="s">
        <v>339</v>
      </c>
      <c r="Q92" s="36" t="s">
        <v>339</v>
      </c>
      <c r="R92" s="36" t="s">
        <v>339</v>
      </c>
      <c r="S92" s="36" t="s">
        <v>339</v>
      </c>
      <c r="T92" s="36" t="s">
        <v>339</v>
      </c>
      <c r="U92" s="36" t="s">
        <v>339</v>
      </c>
      <c r="V92" s="36" t="s">
        <v>339</v>
      </c>
      <c r="W92" s="36" t="s">
        <v>339</v>
      </c>
      <c r="X92" s="36" t="s">
        <v>339</v>
      </c>
      <c r="Y92" s="36" t="s">
        <v>339</v>
      </c>
      <c r="Z92" s="36" t="s">
        <v>339</v>
      </c>
      <c r="AA92" s="36" t="s">
        <v>339</v>
      </c>
      <c r="AB92" s="36" t="s">
        <v>339</v>
      </c>
      <c r="AC92" s="36" t="s">
        <v>339</v>
      </c>
      <c r="AD92" s="36" t="s">
        <v>339</v>
      </c>
      <c r="AE92" s="36" t="s">
        <v>339</v>
      </c>
      <c r="AF92" s="36" t="s">
        <v>339</v>
      </c>
      <c r="AG92" s="36" t="s">
        <v>339</v>
      </c>
      <c r="AH92" s="36" t="s">
        <v>339</v>
      </c>
      <c r="AI92" s="36" t="s">
        <v>339</v>
      </c>
      <c r="AJ92" s="36" t="s">
        <v>339</v>
      </c>
      <c r="AK92" s="36" t="s">
        <v>339</v>
      </c>
      <c r="AL92" s="36" t="s">
        <v>339</v>
      </c>
      <c r="AM92" s="36" t="s">
        <v>339</v>
      </c>
      <c r="AN92" s="36" t="s">
        <v>339</v>
      </c>
      <c r="AO92" s="36" t="s">
        <v>339</v>
      </c>
      <c r="AP92" s="36" t="s">
        <v>339</v>
      </c>
      <c r="AQ92" s="36" t="s">
        <v>339</v>
      </c>
      <c r="AR92" s="36" t="s">
        <v>339</v>
      </c>
      <c r="AS92" s="36" t="s">
        <v>339</v>
      </c>
      <c r="AT92" s="36" t="s">
        <v>339</v>
      </c>
      <c r="AU92" s="36" t="s">
        <v>339</v>
      </c>
      <c r="AV92" s="36" t="s">
        <v>339</v>
      </c>
      <c r="AW92" s="36" t="s">
        <v>339</v>
      </c>
      <c r="AX92" s="36" t="s">
        <v>339</v>
      </c>
      <c r="AY92" s="36" t="s">
        <v>339</v>
      </c>
      <c r="AZ92" s="36" t="s">
        <v>339</v>
      </c>
      <c r="BA92" s="36" t="s">
        <v>339</v>
      </c>
      <c r="BB92" s="36" t="s">
        <v>339</v>
      </c>
      <c r="BC92" s="36" t="s">
        <v>339</v>
      </c>
      <c r="BD92" s="36" t="s">
        <v>339</v>
      </c>
      <c r="BE92" s="36" t="s">
        <v>339</v>
      </c>
      <c r="BF92" s="36" t="s">
        <v>339</v>
      </c>
      <c r="BG92" s="36" t="s">
        <v>339</v>
      </c>
      <c r="BH92" s="36" t="s">
        <v>339</v>
      </c>
      <c r="BI92" s="36" t="s">
        <v>339</v>
      </c>
      <c r="BJ92" s="36" t="s">
        <v>339</v>
      </c>
      <c r="BK92" s="36" t="s">
        <v>339</v>
      </c>
      <c r="BL92" s="36" t="s">
        <v>339</v>
      </c>
    </row>
    <row r="93" spans="1:64" s="37" customFormat="1" x14ac:dyDescent="0.2">
      <c r="A93" s="34">
        <v>90</v>
      </c>
      <c r="B93" s="34" t="s">
        <v>201</v>
      </c>
      <c r="C93" s="34" t="s">
        <v>202</v>
      </c>
      <c r="D93" s="41" t="s">
        <v>339</v>
      </c>
      <c r="E93" s="36" t="s">
        <v>339</v>
      </c>
      <c r="F93" s="36" t="s">
        <v>339</v>
      </c>
      <c r="G93" s="36" t="s">
        <v>339</v>
      </c>
      <c r="H93" s="36" t="s">
        <v>339</v>
      </c>
      <c r="I93" s="36" t="s">
        <v>339</v>
      </c>
      <c r="J93" s="36" t="s">
        <v>339</v>
      </c>
      <c r="K93" s="36" t="s">
        <v>339</v>
      </c>
      <c r="L93" s="36" t="s">
        <v>339</v>
      </c>
      <c r="M93" s="36" t="s">
        <v>339</v>
      </c>
      <c r="N93" s="36" t="s">
        <v>339</v>
      </c>
      <c r="O93" s="36" t="s">
        <v>339</v>
      </c>
      <c r="P93" s="36" t="s">
        <v>339</v>
      </c>
      <c r="Q93" s="36" t="s">
        <v>339</v>
      </c>
      <c r="R93" s="36" t="s">
        <v>339</v>
      </c>
      <c r="S93" s="36" t="s">
        <v>339</v>
      </c>
      <c r="T93" s="36" t="s">
        <v>339</v>
      </c>
      <c r="U93" s="36" t="s">
        <v>339</v>
      </c>
      <c r="V93" s="36" t="s">
        <v>339</v>
      </c>
      <c r="W93" s="36" t="s">
        <v>339</v>
      </c>
      <c r="X93" s="36" t="s">
        <v>339</v>
      </c>
      <c r="Y93" s="36" t="s">
        <v>339</v>
      </c>
      <c r="Z93" s="36" t="s">
        <v>339</v>
      </c>
      <c r="AA93" s="36" t="s">
        <v>339</v>
      </c>
      <c r="AB93" s="36" t="s">
        <v>339</v>
      </c>
      <c r="AC93" s="36" t="s">
        <v>339</v>
      </c>
      <c r="AD93" s="36" t="s">
        <v>339</v>
      </c>
      <c r="AE93" s="36" t="s">
        <v>339</v>
      </c>
      <c r="AF93" s="36" t="s">
        <v>339</v>
      </c>
      <c r="AG93" s="36" t="s">
        <v>339</v>
      </c>
      <c r="AH93" s="36" t="s">
        <v>339</v>
      </c>
      <c r="AI93" s="36" t="s">
        <v>339</v>
      </c>
      <c r="AJ93" s="36" t="s">
        <v>339</v>
      </c>
      <c r="AK93" s="36" t="s">
        <v>339</v>
      </c>
      <c r="AL93" s="36" t="s">
        <v>339</v>
      </c>
      <c r="AM93" s="36" t="s">
        <v>339</v>
      </c>
      <c r="AN93" s="36" t="s">
        <v>339</v>
      </c>
      <c r="AO93" s="36" t="s">
        <v>339</v>
      </c>
      <c r="AP93" s="36" t="s">
        <v>339</v>
      </c>
      <c r="AQ93" s="36" t="s">
        <v>339</v>
      </c>
      <c r="AR93" s="36" t="s">
        <v>339</v>
      </c>
      <c r="AS93" s="36" t="s">
        <v>339</v>
      </c>
      <c r="AT93" s="36" t="s">
        <v>339</v>
      </c>
      <c r="AU93" s="36" t="s">
        <v>339</v>
      </c>
      <c r="AV93" s="36" t="s">
        <v>339</v>
      </c>
      <c r="AW93" s="36" t="s">
        <v>339</v>
      </c>
      <c r="AX93" s="36" t="s">
        <v>339</v>
      </c>
      <c r="AY93" s="36" t="s">
        <v>339</v>
      </c>
      <c r="AZ93" s="36" t="s">
        <v>339</v>
      </c>
      <c r="BA93" s="36" t="s">
        <v>339</v>
      </c>
      <c r="BB93" s="36" t="s">
        <v>339</v>
      </c>
      <c r="BC93" s="36" t="s">
        <v>339</v>
      </c>
      <c r="BD93" s="36" t="s">
        <v>339</v>
      </c>
      <c r="BE93" s="36" t="s">
        <v>339</v>
      </c>
      <c r="BF93" s="36" t="s">
        <v>339</v>
      </c>
      <c r="BG93" s="36" t="s">
        <v>339</v>
      </c>
      <c r="BH93" s="36" t="s">
        <v>339</v>
      </c>
      <c r="BI93" s="36" t="s">
        <v>339</v>
      </c>
      <c r="BJ93" s="36" t="s">
        <v>339</v>
      </c>
      <c r="BK93" s="36" t="s">
        <v>339</v>
      </c>
      <c r="BL93" s="36" t="s">
        <v>339</v>
      </c>
    </row>
    <row r="94" spans="1:64" s="37" customFormat="1" x14ac:dyDescent="0.2">
      <c r="A94" s="34">
        <v>91</v>
      </c>
      <c r="B94" s="34" t="s">
        <v>201</v>
      </c>
      <c r="C94" s="34" t="s">
        <v>203</v>
      </c>
      <c r="D94" s="41" t="s">
        <v>339</v>
      </c>
      <c r="E94" s="36" t="s">
        <v>339</v>
      </c>
      <c r="F94" s="36" t="s">
        <v>339</v>
      </c>
      <c r="G94" s="36" t="s">
        <v>339</v>
      </c>
      <c r="H94" s="36" t="s">
        <v>339</v>
      </c>
      <c r="I94" s="36" t="s">
        <v>339</v>
      </c>
      <c r="J94" s="36" t="s">
        <v>339</v>
      </c>
      <c r="K94" s="36" t="s">
        <v>339</v>
      </c>
      <c r="L94" s="36" t="s">
        <v>339</v>
      </c>
      <c r="M94" s="36" t="s">
        <v>339</v>
      </c>
      <c r="N94" s="36" t="s">
        <v>339</v>
      </c>
      <c r="O94" s="36" t="s">
        <v>339</v>
      </c>
      <c r="P94" s="36" t="s">
        <v>339</v>
      </c>
      <c r="Q94" s="36" t="s">
        <v>339</v>
      </c>
      <c r="R94" s="36" t="s">
        <v>339</v>
      </c>
      <c r="S94" s="36" t="s">
        <v>339</v>
      </c>
      <c r="T94" s="36" t="s">
        <v>339</v>
      </c>
      <c r="U94" s="36" t="s">
        <v>339</v>
      </c>
      <c r="V94" s="36" t="s">
        <v>339</v>
      </c>
      <c r="W94" s="36" t="s">
        <v>339</v>
      </c>
      <c r="X94" s="36" t="s">
        <v>339</v>
      </c>
      <c r="Y94" s="36" t="s">
        <v>339</v>
      </c>
      <c r="Z94" s="36" t="s">
        <v>339</v>
      </c>
      <c r="AA94" s="36" t="s">
        <v>339</v>
      </c>
      <c r="AB94" s="36" t="s">
        <v>339</v>
      </c>
      <c r="AC94" s="36" t="s">
        <v>339</v>
      </c>
      <c r="AD94" s="36" t="s">
        <v>339</v>
      </c>
      <c r="AE94" s="36" t="s">
        <v>339</v>
      </c>
      <c r="AF94" s="36" t="s">
        <v>339</v>
      </c>
      <c r="AG94" s="36" t="s">
        <v>339</v>
      </c>
      <c r="AH94" s="36" t="s">
        <v>339</v>
      </c>
      <c r="AI94" s="36" t="s">
        <v>339</v>
      </c>
      <c r="AJ94" s="36" t="s">
        <v>339</v>
      </c>
      <c r="AK94" s="36" t="s">
        <v>339</v>
      </c>
      <c r="AL94" s="36" t="s">
        <v>339</v>
      </c>
      <c r="AM94" s="36" t="s">
        <v>339</v>
      </c>
      <c r="AN94" s="36" t="s">
        <v>339</v>
      </c>
      <c r="AO94" s="36" t="s">
        <v>339</v>
      </c>
      <c r="AP94" s="36" t="s">
        <v>339</v>
      </c>
      <c r="AQ94" s="36" t="s">
        <v>339</v>
      </c>
      <c r="AR94" s="36" t="s">
        <v>339</v>
      </c>
      <c r="AS94" s="36" t="s">
        <v>339</v>
      </c>
      <c r="AT94" s="36" t="s">
        <v>339</v>
      </c>
      <c r="AU94" s="36" t="s">
        <v>339</v>
      </c>
      <c r="AV94" s="36" t="s">
        <v>339</v>
      </c>
      <c r="AW94" s="36" t="s">
        <v>339</v>
      </c>
      <c r="AX94" s="36" t="s">
        <v>339</v>
      </c>
      <c r="AY94" s="36" t="s">
        <v>339</v>
      </c>
      <c r="AZ94" s="36" t="s">
        <v>339</v>
      </c>
      <c r="BA94" s="36" t="s">
        <v>339</v>
      </c>
      <c r="BB94" s="36" t="s">
        <v>339</v>
      </c>
      <c r="BC94" s="36" t="s">
        <v>339</v>
      </c>
      <c r="BD94" s="36" t="s">
        <v>339</v>
      </c>
      <c r="BE94" s="36" t="s">
        <v>339</v>
      </c>
      <c r="BF94" s="36" t="s">
        <v>339</v>
      </c>
      <c r="BG94" s="36" t="s">
        <v>339</v>
      </c>
      <c r="BH94" s="36" t="s">
        <v>339</v>
      </c>
      <c r="BI94" s="36" t="s">
        <v>339</v>
      </c>
      <c r="BJ94" s="36" t="s">
        <v>339</v>
      </c>
      <c r="BK94" s="36" t="s">
        <v>339</v>
      </c>
      <c r="BL94" s="36" t="s">
        <v>339</v>
      </c>
    </row>
    <row r="95" spans="1:64" s="37" customFormat="1" x14ac:dyDescent="0.2">
      <c r="A95" s="34">
        <v>92</v>
      </c>
      <c r="B95" s="34" t="s">
        <v>201</v>
      </c>
      <c r="C95" s="34" t="s">
        <v>204</v>
      </c>
      <c r="D95" s="41" t="s">
        <v>339</v>
      </c>
      <c r="E95" s="36" t="s">
        <v>339</v>
      </c>
      <c r="F95" s="36" t="s">
        <v>339</v>
      </c>
      <c r="G95" s="36" t="s">
        <v>339</v>
      </c>
      <c r="H95" s="36" t="s">
        <v>339</v>
      </c>
      <c r="I95" s="36" t="s">
        <v>339</v>
      </c>
      <c r="J95" s="36" t="s">
        <v>339</v>
      </c>
      <c r="K95" s="36" t="s">
        <v>339</v>
      </c>
      <c r="L95" s="36" t="s">
        <v>339</v>
      </c>
      <c r="M95" s="36" t="s">
        <v>339</v>
      </c>
      <c r="N95" s="36" t="s">
        <v>339</v>
      </c>
      <c r="O95" s="36" t="s">
        <v>339</v>
      </c>
      <c r="P95" s="36" t="s">
        <v>339</v>
      </c>
      <c r="Q95" s="36" t="s">
        <v>339</v>
      </c>
      <c r="R95" s="36" t="s">
        <v>339</v>
      </c>
      <c r="S95" s="36" t="s">
        <v>339</v>
      </c>
      <c r="T95" s="36" t="s">
        <v>339</v>
      </c>
      <c r="U95" s="36" t="s">
        <v>339</v>
      </c>
      <c r="V95" s="36" t="s">
        <v>339</v>
      </c>
      <c r="W95" s="36" t="s">
        <v>339</v>
      </c>
      <c r="X95" s="36" t="s">
        <v>339</v>
      </c>
      <c r="Y95" s="36" t="s">
        <v>339</v>
      </c>
      <c r="Z95" s="36" t="s">
        <v>339</v>
      </c>
      <c r="AA95" s="36" t="s">
        <v>339</v>
      </c>
      <c r="AB95" s="36" t="s">
        <v>339</v>
      </c>
      <c r="AC95" s="36" t="s">
        <v>339</v>
      </c>
      <c r="AD95" s="36" t="s">
        <v>339</v>
      </c>
      <c r="AE95" s="36" t="s">
        <v>339</v>
      </c>
      <c r="AF95" s="36" t="s">
        <v>339</v>
      </c>
      <c r="AG95" s="36" t="s">
        <v>339</v>
      </c>
      <c r="AH95" s="36" t="s">
        <v>339</v>
      </c>
      <c r="AI95" s="36" t="s">
        <v>339</v>
      </c>
      <c r="AJ95" s="36" t="s">
        <v>339</v>
      </c>
      <c r="AK95" s="36" t="s">
        <v>339</v>
      </c>
      <c r="AL95" s="36" t="s">
        <v>339</v>
      </c>
      <c r="AM95" s="36" t="s">
        <v>339</v>
      </c>
      <c r="AN95" s="36" t="s">
        <v>339</v>
      </c>
      <c r="AO95" s="36" t="s">
        <v>339</v>
      </c>
      <c r="AP95" s="36" t="s">
        <v>339</v>
      </c>
      <c r="AQ95" s="36" t="s">
        <v>339</v>
      </c>
      <c r="AR95" s="36" t="s">
        <v>339</v>
      </c>
      <c r="AS95" s="36" t="s">
        <v>339</v>
      </c>
      <c r="AT95" s="36" t="s">
        <v>339</v>
      </c>
      <c r="AU95" s="36" t="s">
        <v>339</v>
      </c>
      <c r="AV95" s="36" t="s">
        <v>339</v>
      </c>
      <c r="AW95" s="36" t="s">
        <v>339</v>
      </c>
      <c r="AX95" s="36" t="s">
        <v>339</v>
      </c>
      <c r="AY95" s="36" t="s">
        <v>339</v>
      </c>
      <c r="AZ95" s="36" t="s">
        <v>339</v>
      </c>
      <c r="BA95" s="36" t="s">
        <v>339</v>
      </c>
      <c r="BB95" s="36" t="s">
        <v>339</v>
      </c>
      <c r="BC95" s="36" t="s">
        <v>339</v>
      </c>
      <c r="BD95" s="36" t="s">
        <v>339</v>
      </c>
      <c r="BE95" s="36" t="s">
        <v>339</v>
      </c>
      <c r="BF95" s="36" t="s">
        <v>339</v>
      </c>
      <c r="BG95" s="36" t="s">
        <v>339</v>
      </c>
      <c r="BH95" s="36" t="s">
        <v>339</v>
      </c>
      <c r="BI95" s="36" t="s">
        <v>339</v>
      </c>
      <c r="BJ95" s="36" t="s">
        <v>339</v>
      </c>
      <c r="BK95" s="36" t="s">
        <v>339</v>
      </c>
      <c r="BL95" s="36" t="s">
        <v>339</v>
      </c>
    </row>
    <row r="96" spans="1:64" s="37" customFormat="1" x14ac:dyDescent="0.2">
      <c r="A96" s="34">
        <v>93</v>
      </c>
      <c r="B96" s="34" t="s">
        <v>201</v>
      </c>
      <c r="C96" s="34" t="s">
        <v>205</v>
      </c>
      <c r="D96" s="41" t="s">
        <v>339</v>
      </c>
      <c r="E96" s="36" t="s">
        <v>339</v>
      </c>
      <c r="F96" s="36" t="s">
        <v>339</v>
      </c>
      <c r="G96" s="36" t="s">
        <v>339</v>
      </c>
      <c r="H96" s="36" t="s">
        <v>339</v>
      </c>
      <c r="I96" s="36" t="s">
        <v>339</v>
      </c>
      <c r="J96" s="36" t="s">
        <v>339</v>
      </c>
      <c r="K96" s="36" t="s">
        <v>339</v>
      </c>
      <c r="L96" s="36" t="s">
        <v>339</v>
      </c>
      <c r="M96" s="36" t="s">
        <v>339</v>
      </c>
      <c r="N96" s="36" t="s">
        <v>339</v>
      </c>
      <c r="O96" s="36" t="s">
        <v>339</v>
      </c>
      <c r="P96" s="36" t="s">
        <v>339</v>
      </c>
      <c r="Q96" s="36" t="s">
        <v>339</v>
      </c>
      <c r="R96" s="36" t="s">
        <v>339</v>
      </c>
      <c r="S96" s="36" t="s">
        <v>339</v>
      </c>
      <c r="T96" s="36" t="s">
        <v>339</v>
      </c>
      <c r="U96" s="36" t="s">
        <v>339</v>
      </c>
      <c r="V96" s="36" t="s">
        <v>339</v>
      </c>
      <c r="W96" s="36" t="s">
        <v>339</v>
      </c>
      <c r="X96" s="36" t="s">
        <v>339</v>
      </c>
      <c r="Y96" s="36" t="s">
        <v>339</v>
      </c>
      <c r="Z96" s="36" t="s">
        <v>339</v>
      </c>
      <c r="AA96" s="36" t="s">
        <v>339</v>
      </c>
      <c r="AB96" s="36" t="s">
        <v>339</v>
      </c>
      <c r="AC96" s="36" t="s">
        <v>339</v>
      </c>
      <c r="AD96" s="36" t="s">
        <v>339</v>
      </c>
      <c r="AE96" s="36" t="s">
        <v>339</v>
      </c>
      <c r="AF96" s="36" t="s">
        <v>339</v>
      </c>
      <c r="AG96" s="36" t="s">
        <v>339</v>
      </c>
      <c r="AH96" s="36" t="s">
        <v>339</v>
      </c>
      <c r="AI96" s="36" t="s">
        <v>339</v>
      </c>
      <c r="AJ96" s="36" t="s">
        <v>339</v>
      </c>
      <c r="AK96" s="36" t="s">
        <v>339</v>
      </c>
      <c r="AL96" s="36" t="s">
        <v>339</v>
      </c>
      <c r="AM96" s="36" t="s">
        <v>339</v>
      </c>
      <c r="AN96" s="36" t="s">
        <v>339</v>
      </c>
      <c r="AO96" s="36" t="s">
        <v>339</v>
      </c>
      <c r="AP96" s="36" t="s">
        <v>339</v>
      </c>
      <c r="AQ96" s="36" t="s">
        <v>339</v>
      </c>
      <c r="AR96" s="36" t="s">
        <v>339</v>
      </c>
      <c r="AS96" s="36" t="s">
        <v>339</v>
      </c>
      <c r="AT96" s="36" t="s">
        <v>339</v>
      </c>
      <c r="AU96" s="36" t="s">
        <v>339</v>
      </c>
      <c r="AV96" s="36" t="s">
        <v>339</v>
      </c>
      <c r="AW96" s="36" t="s">
        <v>339</v>
      </c>
      <c r="AX96" s="36" t="s">
        <v>339</v>
      </c>
      <c r="AY96" s="36" t="s">
        <v>339</v>
      </c>
      <c r="AZ96" s="36" t="s">
        <v>339</v>
      </c>
      <c r="BA96" s="36" t="s">
        <v>339</v>
      </c>
      <c r="BB96" s="36" t="s">
        <v>339</v>
      </c>
      <c r="BC96" s="36" t="s">
        <v>339</v>
      </c>
      <c r="BD96" s="36" t="s">
        <v>339</v>
      </c>
      <c r="BE96" s="36" t="s">
        <v>339</v>
      </c>
      <c r="BF96" s="36" t="s">
        <v>339</v>
      </c>
      <c r="BG96" s="36" t="s">
        <v>339</v>
      </c>
      <c r="BH96" s="36" t="s">
        <v>339</v>
      </c>
      <c r="BI96" s="36" t="s">
        <v>339</v>
      </c>
      <c r="BJ96" s="36" t="s">
        <v>339</v>
      </c>
      <c r="BK96" s="36" t="s">
        <v>339</v>
      </c>
      <c r="BL96" s="36" t="s">
        <v>339</v>
      </c>
    </row>
    <row r="97" spans="1:64" s="37" customFormat="1" x14ac:dyDescent="0.2">
      <c r="A97" s="34">
        <v>94</v>
      </c>
      <c r="B97" s="34" t="s">
        <v>201</v>
      </c>
      <c r="C97" s="34" t="s">
        <v>206</v>
      </c>
      <c r="D97" s="41" t="s">
        <v>339</v>
      </c>
      <c r="E97" s="36" t="s">
        <v>339</v>
      </c>
      <c r="F97" s="36" t="s">
        <v>339</v>
      </c>
      <c r="G97" s="36" t="s">
        <v>339</v>
      </c>
      <c r="H97" s="36" t="s">
        <v>339</v>
      </c>
      <c r="I97" s="36" t="s">
        <v>339</v>
      </c>
      <c r="J97" s="36" t="s">
        <v>339</v>
      </c>
      <c r="K97" s="36" t="s">
        <v>339</v>
      </c>
      <c r="L97" s="36" t="s">
        <v>339</v>
      </c>
      <c r="M97" s="36" t="s">
        <v>339</v>
      </c>
      <c r="N97" s="36" t="s">
        <v>339</v>
      </c>
      <c r="O97" s="36" t="s">
        <v>339</v>
      </c>
      <c r="P97" s="36" t="s">
        <v>339</v>
      </c>
      <c r="Q97" s="36" t="s">
        <v>339</v>
      </c>
      <c r="R97" s="36" t="s">
        <v>339</v>
      </c>
      <c r="S97" s="36" t="s">
        <v>339</v>
      </c>
      <c r="T97" s="36" t="s">
        <v>339</v>
      </c>
      <c r="U97" s="36" t="s">
        <v>339</v>
      </c>
      <c r="V97" s="36" t="s">
        <v>339</v>
      </c>
      <c r="W97" s="36" t="s">
        <v>339</v>
      </c>
      <c r="X97" s="36" t="s">
        <v>339</v>
      </c>
      <c r="Y97" s="36" t="s">
        <v>339</v>
      </c>
      <c r="Z97" s="36" t="s">
        <v>339</v>
      </c>
      <c r="AA97" s="36" t="s">
        <v>339</v>
      </c>
      <c r="AB97" s="36" t="s">
        <v>339</v>
      </c>
      <c r="AC97" s="36" t="s">
        <v>339</v>
      </c>
      <c r="AD97" s="36" t="s">
        <v>339</v>
      </c>
      <c r="AE97" s="36" t="s">
        <v>339</v>
      </c>
      <c r="AF97" s="36" t="s">
        <v>339</v>
      </c>
      <c r="AG97" s="36" t="s">
        <v>339</v>
      </c>
      <c r="AH97" s="36" t="s">
        <v>339</v>
      </c>
      <c r="AI97" s="36" t="s">
        <v>339</v>
      </c>
      <c r="AJ97" s="36" t="s">
        <v>339</v>
      </c>
      <c r="AK97" s="36" t="s">
        <v>339</v>
      </c>
      <c r="AL97" s="36" t="s">
        <v>339</v>
      </c>
      <c r="AM97" s="36" t="s">
        <v>339</v>
      </c>
      <c r="AN97" s="36" t="s">
        <v>339</v>
      </c>
      <c r="AO97" s="36" t="s">
        <v>339</v>
      </c>
      <c r="AP97" s="36" t="s">
        <v>339</v>
      </c>
      <c r="AQ97" s="36" t="s">
        <v>339</v>
      </c>
      <c r="AR97" s="36" t="s">
        <v>339</v>
      </c>
      <c r="AS97" s="36" t="s">
        <v>339</v>
      </c>
      <c r="AT97" s="36" t="s">
        <v>339</v>
      </c>
      <c r="AU97" s="36" t="s">
        <v>339</v>
      </c>
      <c r="AV97" s="36" t="s">
        <v>339</v>
      </c>
      <c r="AW97" s="36" t="s">
        <v>339</v>
      </c>
      <c r="AX97" s="36" t="s">
        <v>339</v>
      </c>
      <c r="AY97" s="36" t="s">
        <v>339</v>
      </c>
      <c r="AZ97" s="36" t="s">
        <v>339</v>
      </c>
      <c r="BA97" s="36" t="s">
        <v>339</v>
      </c>
      <c r="BB97" s="36" t="s">
        <v>339</v>
      </c>
      <c r="BC97" s="36" t="s">
        <v>339</v>
      </c>
      <c r="BD97" s="36" t="s">
        <v>339</v>
      </c>
      <c r="BE97" s="36" t="s">
        <v>339</v>
      </c>
      <c r="BF97" s="36" t="s">
        <v>339</v>
      </c>
      <c r="BG97" s="36" t="s">
        <v>339</v>
      </c>
      <c r="BH97" s="36" t="s">
        <v>339</v>
      </c>
      <c r="BI97" s="36" t="s">
        <v>339</v>
      </c>
      <c r="BJ97" s="36" t="s">
        <v>339</v>
      </c>
      <c r="BK97" s="36" t="s">
        <v>339</v>
      </c>
      <c r="BL97" s="36" t="s">
        <v>339</v>
      </c>
    </row>
    <row r="98" spans="1:64" s="37" customFormat="1" x14ac:dyDescent="0.2">
      <c r="A98" s="34">
        <v>95</v>
      </c>
      <c r="B98" s="34" t="s">
        <v>201</v>
      </c>
      <c r="C98" s="34" t="s">
        <v>207</v>
      </c>
      <c r="D98" s="41" t="s">
        <v>339</v>
      </c>
      <c r="E98" s="36" t="s">
        <v>339</v>
      </c>
      <c r="F98" s="36" t="s">
        <v>339</v>
      </c>
      <c r="G98" s="36" t="s">
        <v>339</v>
      </c>
      <c r="H98" s="36" t="s">
        <v>339</v>
      </c>
      <c r="I98" s="36" t="s">
        <v>339</v>
      </c>
      <c r="J98" s="36" t="s">
        <v>339</v>
      </c>
      <c r="K98" s="36" t="s">
        <v>339</v>
      </c>
      <c r="L98" s="36" t="s">
        <v>339</v>
      </c>
      <c r="M98" s="36" t="s">
        <v>339</v>
      </c>
      <c r="N98" s="36" t="s">
        <v>339</v>
      </c>
      <c r="O98" s="36" t="s">
        <v>339</v>
      </c>
      <c r="P98" s="36" t="s">
        <v>339</v>
      </c>
      <c r="Q98" s="36" t="s">
        <v>339</v>
      </c>
      <c r="R98" s="36" t="s">
        <v>339</v>
      </c>
      <c r="S98" s="36" t="s">
        <v>339</v>
      </c>
      <c r="T98" s="36" t="s">
        <v>339</v>
      </c>
      <c r="U98" s="36" t="s">
        <v>339</v>
      </c>
      <c r="V98" s="36" t="s">
        <v>339</v>
      </c>
      <c r="W98" s="36" t="s">
        <v>339</v>
      </c>
      <c r="X98" s="36" t="s">
        <v>339</v>
      </c>
      <c r="Y98" s="36" t="s">
        <v>339</v>
      </c>
      <c r="Z98" s="36" t="s">
        <v>339</v>
      </c>
      <c r="AA98" s="36" t="s">
        <v>339</v>
      </c>
      <c r="AB98" s="36" t="s">
        <v>339</v>
      </c>
      <c r="AC98" s="36" t="s">
        <v>339</v>
      </c>
      <c r="AD98" s="36" t="s">
        <v>339</v>
      </c>
      <c r="AE98" s="36" t="s">
        <v>339</v>
      </c>
      <c r="AF98" s="36" t="s">
        <v>339</v>
      </c>
      <c r="AG98" s="36" t="s">
        <v>339</v>
      </c>
      <c r="AH98" s="36" t="s">
        <v>339</v>
      </c>
      <c r="AI98" s="36" t="s">
        <v>339</v>
      </c>
      <c r="AJ98" s="36" t="s">
        <v>339</v>
      </c>
      <c r="AK98" s="36" t="s">
        <v>339</v>
      </c>
      <c r="AL98" s="36" t="s">
        <v>339</v>
      </c>
      <c r="AM98" s="36" t="s">
        <v>339</v>
      </c>
      <c r="AN98" s="36" t="s">
        <v>339</v>
      </c>
      <c r="AO98" s="36" t="s">
        <v>339</v>
      </c>
      <c r="AP98" s="36" t="s">
        <v>339</v>
      </c>
      <c r="AQ98" s="36" t="s">
        <v>339</v>
      </c>
      <c r="AR98" s="36" t="s">
        <v>339</v>
      </c>
      <c r="AS98" s="36" t="s">
        <v>339</v>
      </c>
      <c r="AT98" s="36" t="s">
        <v>339</v>
      </c>
      <c r="AU98" s="36" t="s">
        <v>339</v>
      </c>
      <c r="AV98" s="36" t="s">
        <v>339</v>
      </c>
      <c r="AW98" s="36" t="s">
        <v>339</v>
      </c>
      <c r="AX98" s="36" t="s">
        <v>339</v>
      </c>
      <c r="AY98" s="36" t="s">
        <v>339</v>
      </c>
      <c r="AZ98" s="36" t="s">
        <v>339</v>
      </c>
      <c r="BA98" s="36" t="s">
        <v>339</v>
      </c>
      <c r="BB98" s="36" t="s">
        <v>339</v>
      </c>
      <c r="BC98" s="36" t="s">
        <v>339</v>
      </c>
      <c r="BD98" s="36" t="s">
        <v>339</v>
      </c>
      <c r="BE98" s="36" t="s">
        <v>339</v>
      </c>
      <c r="BF98" s="36" t="s">
        <v>339</v>
      </c>
      <c r="BG98" s="36" t="s">
        <v>339</v>
      </c>
      <c r="BH98" s="36" t="s">
        <v>339</v>
      </c>
      <c r="BI98" s="36" t="s">
        <v>339</v>
      </c>
      <c r="BJ98" s="36" t="s">
        <v>339</v>
      </c>
      <c r="BK98" s="36" t="s">
        <v>339</v>
      </c>
      <c r="BL98" s="36" t="s">
        <v>339</v>
      </c>
    </row>
    <row r="99" spans="1:64" s="37" customFormat="1" x14ac:dyDescent="0.2">
      <c r="A99" s="34">
        <v>96</v>
      </c>
      <c r="B99" s="34" t="s">
        <v>201</v>
      </c>
      <c r="C99" s="34" t="s">
        <v>208</v>
      </c>
      <c r="D99" s="41" t="s">
        <v>339</v>
      </c>
      <c r="E99" s="36" t="s">
        <v>339</v>
      </c>
      <c r="F99" s="36" t="s">
        <v>339</v>
      </c>
      <c r="G99" s="36" t="s">
        <v>339</v>
      </c>
      <c r="H99" s="36" t="s">
        <v>339</v>
      </c>
      <c r="I99" s="36" t="s">
        <v>339</v>
      </c>
      <c r="J99" s="36" t="s">
        <v>339</v>
      </c>
      <c r="K99" s="36" t="s">
        <v>339</v>
      </c>
      <c r="L99" s="36" t="s">
        <v>339</v>
      </c>
      <c r="M99" s="36" t="s">
        <v>339</v>
      </c>
      <c r="N99" s="36" t="s">
        <v>339</v>
      </c>
      <c r="O99" s="36" t="s">
        <v>339</v>
      </c>
      <c r="P99" s="36" t="s">
        <v>339</v>
      </c>
      <c r="Q99" s="36" t="s">
        <v>339</v>
      </c>
      <c r="R99" s="36" t="s">
        <v>339</v>
      </c>
      <c r="S99" s="36" t="s">
        <v>339</v>
      </c>
      <c r="T99" s="36" t="s">
        <v>339</v>
      </c>
      <c r="U99" s="36" t="s">
        <v>339</v>
      </c>
      <c r="V99" s="36" t="s">
        <v>339</v>
      </c>
      <c r="W99" s="36" t="s">
        <v>339</v>
      </c>
      <c r="X99" s="36" t="s">
        <v>339</v>
      </c>
      <c r="Y99" s="36" t="s">
        <v>339</v>
      </c>
      <c r="Z99" s="36" t="s">
        <v>339</v>
      </c>
      <c r="AA99" s="36" t="s">
        <v>339</v>
      </c>
      <c r="AB99" s="36" t="s">
        <v>339</v>
      </c>
      <c r="AC99" s="36" t="s">
        <v>339</v>
      </c>
      <c r="AD99" s="36" t="s">
        <v>339</v>
      </c>
      <c r="AE99" s="36" t="s">
        <v>339</v>
      </c>
      <c r="AF99" s="36" t="s">
        <v>339</v>
      </c>
      <c r="AG99" s="36" t="s">
        <v>339</v>
      </c>
      <c r="AH99" s="36" t="s">
        <v>339</v>
      </c>
      <c r="AI99" s="36" t="s">
        <v>339</v>
      </c>
      <c r="AJ99" s="36" t="s">
        <v>339</v>
      </c>
      <c r="AK99" s="36" t="s">
        <v>339</v>
      </c>
      <c r="AL99" s="36" t="s">
        <v>339</v>
      </c>
      <c r="AM99" s="36" t="s">
        <v>339</v>
      </c>
      <c r="AN99" s="36" t="s">
        <v>339</v>
      </c>
      <c r="AO99" s="36" t="s">
        <v>339</v>
      </c>
      <c r="AP99" s="36" t="s">
        <v>339</v>
      </c>
      <c r="AQ99" s="36" t="s">
        <v>339</v>
      </c>
      <c r="AR99" s="36" t="s">
        <v>339</v>
      </c>
      <c r="AS99" s="36" t="s">
        <v>339</v>
      </c>
      <c r="AT99" s="36" t="s">
        <v>339</v>
      </c>
      <c r="AU99" s="36" t="s">
        <v>339</v>
      </c>
      <c r="AV99" s="36" t="s">
        <v>339</v>
      </c>
      <c r="AW99" s="36" t="s">
        <v>339</v>
      </c>
      <c r="AX99" s="36" t="s">
        <v>339</v>
      </c>
      <c r="AY99" s="36" t="s">
        <v>339</v>
      </c>
      <c r="AZ99" s="36" t="s">
        <v>339</v>
      </c>
      <c r="BA99" s="36" t="s">
        <v>339</v>
      </c>
      <c r="BB99" s="36" t="s">
        <v>339</v>
      </c>
      <c r="BC99" s="36" t="s">
        <v>339</v>
      </c>
      <c r="BD99" s="36" t="s">
        <v>339</v>
      </c>
      <c r="BE99" s="36" t="s">
        <v>339</v>
      </c>
      <c r="BF99" s="36" t="s">
        <v>339</v>
      </c>
      <c r="BG99" s="36" t="s">
        <v>339</v>
      </c>
      <c r="BH99" s="36" t="s">
        <v>339</v>
      </c>
      <c r="BI99" s="36" t="s">
        <v>339</v>
      </c>
      <c r="BJ99" s="36" t="s">
        <v>339</v>
      </c>
      <c r="BK99" s="36" t="s">
        <v>339</v>
      </c>
      <c r="BL99" s="36" t="s">
        <v>339</v>
      </c>
    </row>
    <row r="100" spans="1:64" s="37" customFormat="1" x14ac:dyDescent="0.2">
      <c r="A100" s="34">
        <v>97</v>
      </c>
      <c r="B100" s="34" t="s">
        <v>201</v>
      </c>
      <c r="C100" s="34" t="s">
        <v>209</v>
      </c>
      <c r="D100" s="41" t="s">
        <v>339</v>
      </c>
      <c r="E100" s="36" t="s">
        <v>339</v>
      </c>
      <c r="F100" s="36" t="s">
        <v>339</v>
      </c>
      <c r="G100" s="36" t="s">
        <v>339</v>
      </c>
      <c r="H100" s="36" t="s">
        <v>339</v>
      </c>
      <c r="I100" s="36" t="s">
        <v>339</v>
      </c>
      <c r="J100" s="36" t="s">
        <v>339</v>
      </c>
      <c r="K100" s="36" t="s">
        <v>339</v>
      </c>
      <c r="L100" s="36" t="s">
        <v>339</v>
      </c>
      <c r="M100" s="36" t="s">
        <v>339</v>
      </c>
      <c r="N100" s="36" t="s">
        <v>339</v>
      </c>
      <c r="O100" s="36" t="s">
        <v>339</v>
      </c>
      <c r="P100" s="36" t="s">
        <v>339</v>
      </c>
      <c r="Q100" s="36" t="s">
        <v>339</v>
      </c>
      <c r="R100" s="36" t="s">
        <v>339</v>
      </c>
      <c r="S100" s="36" t="s">
        <v>339</v>
      </c>
      <c r="T100" s="36" t="s">
        <v>339</v>
      </c>
      <c r="U100" s="36" t="s">
        <v>339</v>
      </c>
      <c r="V100" s="36" t="s">
        <v>339</v>
      </c>
      <c r="W100" s="36" t="s">
        <v>339</v>
      </c>
      <c r="X100" s="36" t="s">
        <v>339</v>
      </c>
      <c r="Y100" s="36" t="s">
        <v>339</v>
      </c>
      <c r="Z100" s="36" t="s">
        <v>339</v>
      </c>
      <c r="AA100" s="36" t="s">
        <v>339</v>
      </c>
      <c r="AB100" s="36" t="s">
        <v>339</v>
      </c>
      <c r="AC100" s="36" t="s">
        <v>339</v>
      </c>
      <c r="AD100" s="36" t="s">
        <v>339</v>
      </c>
      <c r="AE100" s="36" t="s">
        <v>339</v>
      </c>
      <c r="AF100" s="36" t="s">
        <v>339</v>
      </c>
      <c r="AG100" s="36" t="s">
        <v>339</v>
      </c>
      <c r="AH100" s="36" t="s">
        <v>339</v>
      </c>
      <c r="AI100" s="36" t="s">
        <v>339</v>
      </c>
      <c r="AJ100" s="36" t="s">
        <v>339</v>
      </c>
      <c r="AK100" s="36" t="s">
        <v>339</v>
      </c>
      <c r="AL100" s="36" t="s">
        <v>339</v>
      </c>
      <c r="AM100" s="36" t="s">
        <v>339</v>
      </c>
      <c r="AN100" s="36" t="s">
        <v>339</v>
      </c>
      <c r="AO100" s="36" t="s">
        <v>339</v>
      </c>
      <c r="AP100" s="36" t="s">
        <v>339</v>
      </c>
      <c r="AQ100" s="36" t="s">
        <v>339</v>
      </c>
      <c r="AR100" s="36" t="s">
        <v>339</v>
      </c>
      <c r="AS100" s="36" t="s">
        <v>339</v>
      </c>
      <c r="AT100" s="36" t="s">
        <v>339</v>
      </c>
      <c r="AU100" s="36" t="s">
        <v>339</v>
      </c>
      <c r="AV100" s="36" t="s">
        <v>339</v>
      </c>
      <c r="AW100" s="36" t="s">
        <v>339</v>
      </c>
      <c r="AX100" s="36" t="s">
        <v>339</v>
      </c>
      <c r="AY100" s="36" t="s">
        <v>339</v>
      </c>
      <c r="AZ100" s="36" t="s">
        <v>339</v>
      </c>
      <c r="BA100" s="36" t="s">
        <v>339</v>
      </c>
      <c r="BB100" s="36" t="s">
        <v>339</v>
      </c>
      <c r="BC100" s="36" t="s">
        <v>339</v>
      </c>
      <c r="BD100" s="36" t="s">
        <v>339</v>
      </c>
      <c r="BE100" s="36" t="s">
        <v>339</v>
      </c>
      <c r="BF100" s="36" t="s">
        <v>339</v>
      </c>
      <c r="BG100" s="36" t="s">
        <v>339</v>
      </c>
      <c r="BH100" s="36" t="s">
        <v>339</v>
      </c>
      <c r="BI100" s="36" t="s">
        <v>339</v>
      </c>
      <c r="BJ100" s="36" t="s">
        <v>339</v>
      </c>
      <c r="BK100" s="36" t="s">
        <v>339</v>
      </c>
      <c r="BL100" s="36" t="s">
        <v>339</v>
      </c>
    </row>
    <row r="101" spans="1:64" s="37" customFormat="1" x14ac:dyDescent="0.2">
      <c r="A101" s="34">
        <v>98</v>
      </c>
      <c r="B101" s="34" t="s">
        <v>201</v>
      </c>
      <c r="C101" s="34" t="s">
        <v>210</v>
      </c>
      <c r="D101" s="41" t="s">
        <v>339</v>
      </c>
      <c r="E101" s="36" t="s">
        <v>339</v>
      </c>
      <c r="F101" s="36" t="s">
        <v>339</v>
      </c>
      <c r="G101" s="36" t="s">
        <v>339</v>
      </c>
      <c r="H101" s="36" t="s">
        <v>339</v>
      </c>
      <c r="I101" s="36" t="s">
        <v>339</v>
      </c>
      <c r="J101" s="36" t="s">
        <v>339</v>
      </c>
      <c r="K101" s="36" t="s">
        <v>339</v>
      </c>
      <c r="L101" s="36" t="s">
        <v>339</v>
      </c>
      <c r="M101" s="36" t="s">
        <v>339</v>
      </c>
      <c r="N101" s="36" t="s">
        <v>339</v>
      </c>
      <c r="O101" s="36" t="s">
        <v>339</v>
      </c>
      <c r="P101" s="36" t="s">
        <v>339</v>
      </c>
      <c r="Q101" s="36" t="s">
        <v>339</v>
      </c>
      <c r="R101" s="36" t="s">
        <v>339</v>
      </c>
      <c r="S101" s="36" t="s">
        <v>339</v>
      </c>
      <c r="T101" s="36" t="s">
        <v>339</v>
      </c>
      <c r="U101" s="36" t="s">
        <v>339</v>
      </c>
      <c r="V101" s="36" t="s">
        <v>339</v>
      </c>
      <c r="W101" s="36" t="s">
        <v>339</v>
      </c>
      <c r="X101" s="36" t="s">
        <v>339</v>
      </c>
      <c r="Y101" s="36" t="s">
        <v>339</v>
      </c>
      <c r="Z101" s="36" t="s">
        <v>339</v>
      </c>
      <c r="AA101" s="36" t="s">
        <v>339</v>
      </c>
      <c r="AB101" s="36" t="s">
        <v>339</v>
      </c>
      <c r="AC101" s="36" t="s">
        <v>339</v>
      </c>
      <c r="AD101" s="36" t="s">
        <v>339</v>
      </c>
      <c r="AE101" s="36" t="s">
        <v>339</v>
      </c>
      <c r="AF101" s="36" t="s">
        <v>339</v>
      </c>
      <c r="AG101" s="36" t="s">
        <v>339</v>
      </c>
      <c r="AH101" s="36" t="s">
        <v>339</v>
      </c>
      <c r="AI101" s="36" t="s">
        <v>339</v>
      </c>
      <c r="AJ101" s="36" t="s">
        <v>339</v>
      </c>
      <c r="AK101" s="36" t="s">
        <v>339</v>
      </c>
      <c r="AL101" s="36" t="s">
        <v>339</v>
      </c>
      <c r="AM101" s="36" t="s">
        <v>339</v>
      </c>
      <c r="AN101" s="36" t="s">
        <v>339</v>
      </c>
      <c r="AO101" s="36" t="s">
        <v>339</v>
      </c>
      <c r="AP101" s="36" t="s">
        <v>339</v>
      </c>
      <c r="AQ101" s="36" t="s">
        <v>339</v>
      </c>
      <c r="AR101" s="36" t="s">
        <v>339</v>
      </c>
      <c r="AS101" s="36" t="s">
        <v>339</v>
      </c>
      <c r="AT101" s="36" t="s">
        <v>339</v>
      </c>
      <c r="AU101" s="36" t="s">
        <v>339</v>
      </c>
      <c r="AV101" s="36" t="s">
        <v>339</v>
      </c>
      <c r="AW101" s="36" t="s">
        <v>339</v>
      </c>
      <c r="AX101" s="36" t="s">
        <v>339</v>
      </c>
      <c r="AY101" s="36" t="s">
        <v>339</v>
      </c>
      <c r="AZ101" s="36" t="s">
        <v>339</v>
      </c>
      <c r="BA101" s="36" t="s">
        <v>339</v>
      </c>
      <c r="BB101" s="36" t="s">
        <v>339</v>
      </c>
      <c r="BC101" s="36" t="s">
        <v>339</v>
      </c>
      <c r="BD101" s="36" t="s">
        <v>339</v>
      </c>
      <c r="BE101" s="36" t="s">
        <v>339</v>
      </c>
      <c r="BF101" s="36" t="s">
        <v>339</v>
      </c>
      <c r="BG101" s="36" t="s">
        <v>339</v>
      </c>
      <c r="BH101" s="36" t="s">
        <v>339</v>
      </c>
      <c r="BI101" s="36" t="s">
        <v>339</v>
      </c>
      <c r="BJ101" s="36" t="s">
        <v>339</v>
      </c>
      <c r="BK101" s="36" t="s">
        <v>339</v>
      </c>
      <c r="BL101" s="36" t="s">
        <v>339</v>
      </c>
    </row>
    <row r="102" spans="1:64" s="37" customFormat="1" x14ac:dyDescent="0.2">
      <c r="A102" s="34">
        <v>99</v>
      </c>
      <c r="B102" s="34" t="s">
        <v>201</v>
      </c>
      <c r="C102" s="34" t="s">
        <v>211</v>
      </c>
      <c r="D102" s="41" t="s">
        <v>339</v>
      </c>
      <c r="E102" s="36" t="s">
        <v>339</v>
      </c>
      <c r="F102" s="36" t="s">
        <v>339</v>
      </c>
      <c r="G102" s="36" t="s">
        <v>339</v>
      </c>
      <c r="H102" s="36" t="s">
        <v>339</v>
      </c>
      <c r="I102" s="36" t="s">
        <v>339</v>
      </c>
      <c r="J102" s="36" t="s">
        <v>339</v>
      </c>
      <c r="K102" s="36" t="s">
        <v>339</v>
      </c>
      <c r="L102" s="36" t="s">
        <v>339</v>
      </c>
      <c r="M102" s="36" t="s">
        <v>339</v>
      </c>
      <c r="N102" s="36" t="s">
        <v>339</v>
      </c>
      <c r="O102" s="36" t="s">
        <v>339</v>
      </c>
      <c r="P102" s="36" t="s">
        <v>339</v>
      </c>
      <c r="Q102" s="36" t="s">
        <v>339</v>
      </c>
      <c r="R102" s="36" t="s">
        <v>339</v>
      </c>
      <c r="S102" s="36" t="s">
        <v>339</v>
      </c>
      <c r="T102" s="36" t="s">
        <v>339</v>
      </c>
      <c r="U102" s="36" t="s">
        <v>339</v>
      </c>
      <c r="V102" s="36" t="s">
        <v>339</v>
      </c>
      <c r="W102" s="36" t="s">
        <v>339</v>
      </c>
      <c r="X102" s="36" t="s">
        <v>339</v>
      </c>
      <c r="Y102" s="36" t="s">
        <v>339</v>
      </c>
      <c r="Z102" s="36" t="s">
        <v>339</v>
      </c>
      <c r="AA102" s="36" t="s">
        <v>339</v>
      </c>
      <c r="AB102" s="36" t="s">
        <v>339</v>
      </c>
      <c r="AC102" s="36" t="s">
        <v>339</v>
      </c>
      <c r="AD102" s="36" t="s">
        <v>339</v>
      </c>
      <c r="AE102" s="36" t="s">
        <v>339</v>
      </c>
      <c r="AF102" s="36" t="s">
        <v>339</v>
      </c>
      <c r="AG102" s="36" t="s">
        <v>339</v>
      </c>
      <c r="AH102" s="36" t="s">
        <v>339</v>
      </c>
      <c r="AI102" s="36" t="s">
        <v>339</v>
      </c>
      <c r="AJ102" s="36" t="s">
        <v>339</v>
      </c>
      <c r="AK102" s="36" t="s">
        <v>339</v>
      </c>
      <c r="AL102" s="36" t="s">
        <v>339</v>
      </c>
      <c r="AM102" s="36" t="s">
        <v>339</v>
      </c>
      <c r="AN102" s="36" t="s">
        <v>339</v>
      </c>
      <c r="AO102" s="36" t="s">
        <v>339</v>
      </c>
      <c r="AP102" s="36" t="s">
        <v>339</v>
      </c>
      <c r="AQ102" s="36" t="s">
        <v>339</v>
      </c>
      <c r="AR102" s="36" t="s">
        <v>339</v>
      </c>
      <c r="AS102" s="36" t="s">
        <v>339</v>
      </c>
      <c r="AT102" s="36" t="s">
        <v>339</v>
      </c>
      <c r="AU102" s="36" t="s">
        <v>339</v>
      </c>
      <c r="AV102" s="36" t="s">
        <v>339</v>
      </c>
      <c r="AW102" s="36" t="s">
        <v>339</v>
      </c>
      <c r="AX102" s="36" t="s">
        <v>339</v>
      </c>
      <c r="AY102" s="36" t="s">
        <v>339</v>
      </c>
      <c r="AZ102" s="36" t="s">
        <v>339</v>
      </c>
      <c r="BA102" s="36" t="s">
        <v>339</v>
      </c>
      <c r="BB102" s="36" t="s">
        <v>339</v>
      </c>
      <c r="BC102" s="36" t="s">
        <v>339</v>
      </c>
      <c r="BD102" s="36" t="s">
        <v>339</v>
      </c>
      <c r="BE102" s="36" t="s">
        <v>339</v>
      </c>
      <c r="BF102" s="36" t="s">
        <v>339</v>
      </c>
      <c r="BG102" s="36" t="s">
        <v>339</v>
      </c>
      <c r="BH102" s="36" t="s">
        <v>339</v>
      </c>
      <c r="BI102" s="36" t="s">
        <v>339</v>
      </c>
      <c r="BJ102" s="36" t="s">
        <v>339</v>
      </c>
      <c r="BK102" s="36" t="s">
        <v>339</v>
      </c>
      <c r="BL102" s="36" t="s">
        <v>339</v>
      </c>
    </row>
    <row r="103" spans="1:64" s="37" customFormat="1" x14ac:dyDescent="0.2">
      <c r="A103" s="34">
        <v>100</v>
      </c>
      <c r="B103" s="34" t="s">
        <v>201</v>
      </c>
      <c r="C103" s="34" t="s">
        <v>212</v>
      </c>
      <c r="D103" s="41" t="s">
        <v>339</v>
      </c>
      <c r="E103" s="36" t="s">
        <v>339</v>
      </c>
      <c r="F103" s="36" t="s">
        <v>339</v>
      </c>
      <c r="G103" s="36" t="s">
        <v>339</v>
      </c>
      <c r="H103" s="36" t="s">
        <v>339</v>
      </c>
      <c r="I103" s="36" t="s">
        <v>339</v>
      </c>
      <c r="J103" s="36" t="s">
        <v>339</v>
      </c>
      <c r="K103" s="36" t="s">
        <v>339</v>
      </c>
      <c r="L103" s="36" t="s">
        <v>339</v>
      </c>
      <c r="M103" s="36" t="s">
        <v>339</v>
      </c>
      <c r="N103" s="36" t="s">
        <v>339</v>
      </c>
      <c r="O103" s="36" t="s">
        <v>339</v>
      </c>
      <c r="P103" s="36" t="s">
        <v>339</v>
      </c>
      <c r="Q103" s="36" t="s">
        <v>339</v>
      </c>
      <c r="R103" s="36" t="s">
        <v>339</v>
      </c>
      <c r="S103" s="36" t="s">
        <v>339</v>
      </c>
      <c r="T103" s="36" t="s">
        <v>339</v>
      </c>
      <c r="U103" s="36" t="s">
        <v>339</v>
      </c>
      <c r="V103" s="36" t="s">
        <v>339</v>
      </c>
      <c r="W103" s="36" t="s">
        <v>339</v>
      </c>
      <c r="X103" s="36" t="s">
        <v>339</v>
      </c>
      <c r="Y103" s="36" t="s">
        <v>339</v>
      </c>
      <c r="Z103" s="36" t="s">
        <v>339</v>
      </c>
      <c r="AA103" s="36" t="s">
        <v>339</v>
      </c>
      <c r="AB103" s="36" t="s">
        <v>339</v>
      </c>
      <c r="AC103" s="36" t="s">
        <v>339</v>
      </c>
      <c r="AD103" s="36" t="s">
        <v>339</v>
      </c>
      <c r="AE103" s="36" t="s">
        <v>339</v>
      </c>
      <c r="AF103" s="36" t="s">
        <v>339</v>
      </c>
      <c r="AG103" s="36" t="s">
        <v>339</v>
      </c>
      <c r="AH103" s="36" t="s">
        <v>339</v>
      </c>
      <c r="AI103" s="36" t="s">
        <v>339</v>
      </c>
      <c r="AJ103" s="36" t="s">
        <v>339</v>
      </c>
      <c r="AK103" s="36" t="s">
        <v>339</v>
      </c>
      <c r="AL103" s="36" t="s">
        <v>339</v>
      </c>
      <c r="AM103" s="36" t="s">
        <v>339</v>
      </c>
      <c r="AN103" s="36" t="s">
        <v>339</v>
      </c>
      <c r="AO103" s="36" t="s">
        <v>339</v>
      </c>
      <c r="AP103" s="36" t="s">
        <v>339</v>
      </c>
      <c r="AQ103" s="36" t="s">
        <v>339</v>
      </c>
      <c r="AR103" s="36" t="s">
        <v>339</v>
      </c>
      <c r="AS103" s="36" t="s">
        <v>339</v>
      </c>
      <c r="AT103" s="36" t="s">
        <v>339</v>
      </c>
      <c r="AU103" s="36" t="s">
        <v>339</v>
      </c>
      <c r="AV103" s="36" t="s">
        <v>339</v>
      </c>
      <c r="AW103" s="36" t="s">
        <v>339</v>
      </c>
      <c r="AX103" s="36" t="s">
        <v>339</v>
      </c>
      <c r="AY103" s="36" t="s">
        <v>339</v>
      </c>
      <c r="AZ103" s="36" t="s">
        <v>339</v>
      </c>
      <c r="BA103" s="36" t="s">
        <v>339</v>
      </c>
      <c r="BB103" s="36" t="s">
        <v>339</v>
      </c>
      <c r="BC103" s="36" t="s">
        <v>339</v>
      </c>
      <c r="BD103" s="36" t="s">
        <v>339</v>
      </c>
      <c r="BE103" s="36" t="s">
        <v>339</v>
      </c>
      <c r="BF103" s="36" t="s">
        <v>339</v>
      </c>
      <c r="BG103" s="36" t="s">
        <v>339</v>
      </c>
      <c r="BH103" s="36" t="s">
        <v>339</v>
      </c>
      <c r="BI103" s="36" t="s">
        <v>339</v>
      </c>
      <c r="BJ103" s="36" t="s">
        <v>339</v>
      </c>
      <c r="BK103" s="36" t="s">
        <v>339</v>
      </c>
      <c r="BL103" s="36" t="s">
        <v>339</v>
      </c>
    </row>
    <row r="104" spans="1:64" s="37" customFormat="1" x14ac:dyDescent="0.2">
      <c r="A104" s="34">
        <v>101</v>
      </c>
      <c r="B104" s="34" t="s">
        <v>201</v>
      </c>
      <c r="C104" s="34" t="s">
        <v>213</v>
      </c>
      <c r="D104" s="41" t="s">
        <v>339</v>
      </c>
      <c r="E104" s="36" t="s">
        <v>339</v>
      </c>
      <c r="F104" s="36" t="s">
        <v>339</v>
      </c>
      <c r="G104" s="36" t="s">
        <v>339</v>
      </c>
      <c r="H104" s="36" t="s">
        <v>339</v>
      </c>
      <c r="I104" s="36" t="s">
        <v>339</v>
      </c>
      <c r="J104" s="36" t="s">
        <v>339</v>
      </c>
      <c r="K104" s="36" t="s">
        <v>339</v>
      </c>
      <c r="L104" s="36" t="s">
        <v>339</v>
      </c>
      <c r="M104" s="36" t="s">
        <v>339</v>
      </c>
      <c r="N104" s="36" t="s">
        <v>339</v>
      </c>
      <c r="O104" s="36" t="s">
        <v>339</v>
      </c>
      <c r="P104" s="36" t="s">
        <v>339</v>
      </c>
      <c r="Q104" s="36" t="s">
        <v>339</v>
      </c>
      <c r="R104" s="36" t="s">
        <v>339</v>
      </c>
      <c r="S104" s="36" t="s">
        <v>339</v>
      </c>
      <c r="T104" s="36" t="s">
        <v>339</v>
      </c>
      <c r="U104" s="36" t="s">
        <v>339</v>
      </c>
      <c r="V104" s="36" t="s">
        <v>339</v>
      </c>
      <c r="W104" s="36" t="s">
        <v>339</v>
      </c>
      <c r="X104" s="36" t="s">
        <v>339</v>
      </c>
      <c r="Y104" s="36" t="s">
        <v>339</v>
      </c>
      <c r="Z104" s="36" t="s">
        <v>339</v>
      </c>
      <c r="AA104" s="36" t="s">
        <v>339</v>
      </c>
      <c r="AB104" s="36" t="s">
        <v>339</v>
      </c>
      <c r="AC104" s="36" t="s">
        <v>339</v>
      </c>
      <c r="AD104" s="36" t="s">
        <v>339</v>
      </c>
      <c r="AE104" s="36" t="s">
        <v>339</v>
      </c>
      <c r="AF104" s="36" t="s">
        <v>339</v>
      </c>
      <c r="AG104" s="36" t="s">
        <v>339</v>
      </c>
      <c r="AH104" s="36" t="s">
        <v>339</v>
      </c>
      <c r="AI104" s="36" t="s">
        <v>339</v>
      </c>
      <c r="AJ104" s="36" t="s">
        <v>339</v>
      </c>
      <c r="AK104" s="36" t="s">
        <v>339</v>
      </c>
      <c r="AL104" s="36" t="s">
        <v>339</v>
      </c>
      <c r="AM104" s="36" t="s">
        <v>339</v>
      </c>
      <c r="AN104" s="36" t="s">
        <v>339</v>
      </c>
      <c r="AO104" s="36" t="s">
        <v>339</v>
      </c>
      <c r="AP104" s="36" t="s">
        <v>339</v>
      </c>
      <c r="AQ104" s="36" t="s">
        <v>339</v>
      </c>
      <c r="AR104" s="36" t="s">
        <v>339</v>
      </c>
      <c r="AS104" s="36" t="s">
        <v>339</v>
      </c>
      <c r="AT104" s="36" t="s">
        <v>339</v>
      </c>
      <c r="AU104" s="36" t="s">
        <v>339</v>
      </c>
      <c r="AV104" s="36" t="s">
        <v>339</v>
      </c>
      <c r="AW104" s="36" t="s">
        <v>339</v>
      </c>
      <c r="AX104" s="36" t="s">
        <v>339</v>
      </c>
      <c r="AY104" s="36" t="s">
        <v>339</v>
      </c>
      <c r="AZ104" s="36" t="s">
        <v>339</v>
      </c>
      <c r="BA104" s="36" t="s">
        <v>339</v>
      </c>
      <c r="BB104" s="36" t="s">
        <v>339</v>
      </c>
      <c r="BC104" s="36" t="s">
        <v>339</v>
      </c>
      <c r="BD104" s="36" t="s">
        <v>339</v>
      </c>
      <c r="BE104" s="36" t="s">
        <v>339</v>
      </c>
      <c r="BF104" s="36" t="s">
        <v>339</v>
      </c>
      <c r="BG104" s="36" t="s">
        <v>339</v>
      </c>
      <c r="BH104" s="36" t="s">
        <v>339</v>
      </c>
      <c r="BI104" s="36" t="s">
        <v>339</v>
      </c>
      <c r="BJ104" s="36" t="s">
        <v>339</v>
      </c>
      <c r="BK104" s="36" t="s">
        <v>339</v>
      </c>
      <c r="BL104" s="36" t="s">
        <v>339</v>
      </c>
    </row>
    <row r="105" spans="1:64" s="37" customFormat="1" x14ac:dyDescent="0.2">
      <c r="A105" s="34">
        <v>102</v>
      </c>
      <c r="B105" s="34" t="s">
        <v>201</v>
      </c>
      <c r="C105" s="34" t="s">
        <v>214</v>
      </c>
      <c r="D105" s="41" t="s">
        <v>339</v>
      </c>
      <c r="E105" s="36" t="s">
        <v>339</v>
      </c>
      <c r="F105" s="36" t="s">
        <v>339</v>
      </c>
      <c r="G105" s="36" t="s">
        <v>339</v>
      </c>
      <c r="H105" s="36" t="s">
        <v>339</v>
      </c>
      <c r="I105" s="36" t="s">
        <v>339</v>
      </c>
      <c r="J105" s="36" t="s">
        <v>339</v>
      </c>
      <c r="K105" s="36" t="s">
        <v>339</v>
      </c>
      <c r="L105" s="36" t="s">
        <v>339</v>
      </c>
      <c r="M105" s="36" t="s">
        <v>339</v>
      </c>
      <c r="N105" s="36" t="s">
        <v>339</v>
      </c>
      <c r="O105" s="36" t="s">
        <v>339</v>
      </c>
      <c r="P105" s="36" t="s">
        <v>339</v>
      </c>
      <c r="Q105" s="36" t="s">
        <v>339</v>
      </c>
      <c r="R105" s="36" t="s">
        <v>339</v>
      </c>
      <c r="S105" s="36" t="s">
        <v>339</v>
      </c>
      <c r="T105" s="36" t="s">
        <v>339</v>
      </c>
      <c r="U105" s="36" t="s">
        <v>339</v>
      </c>
      <c r="V105" s="36" t="s">
        <v>339</v>
      </c>
      <c r="W105" s="36" t="s">
        <v>339</v>
      </c>
      <c r="X105" s="36" t="s">
        <v>339</v>
      </c>
      <c r="Y105" s="36" t="s">
        <v>339</v>
      </c>
      <c r="Z105" s="36" t="s">
        <v>339</v>
      </c>
      <c r="AA105" s="36" t="s">
        <v>339</v>
      </c>
      <c r="AB105" s="36" t="s">
        <v>339</v>
      </c>
      <c r="AC105" s="36" t="s">
        <v>339</v>
      </c>
      <c r="AD105" s="36" t="s">
        <v>339</v>
      </c>
      <c r="AE105" s="36" t="s">
        <v>339</v>
      </c>
      <c r="AF105" s="36" t="s">
        <v>339</v>
      </c>
      <c r="AG105" s="36" t="s">
        <v>339</v>
      </c>
      <c r="AH105" s="36" t="s">
        <v>339</v>
      </c>
      <c r="AI105" s="36" t="s">
        <v>339</v>
      </c>
      <c r="AJ105" s="36" t="s">
        <v>339</v>
      </c>
      <c r="AK105" s="36" t="s">
        <v>339</v>
      </c>
      <c r="AL105" s="36" t="s">
        <v>339</v>
      </c>
      <c r="AM105" s="36" t="s">
        <v>339</v>
      </c>
      <c r="AN105" s="36" t="s">
        <v>339</v>
      </c>
      <c r="AO105" s="36" t="s">
        <v>339</v>
      </c>
      <c r="AP105" s="36" t="s">
        <v>339</v>
      </c>
      <c r="AQ105" s="36" t="s">
        <v>339</v>
      </c>
      <c r="AR105" s="36" t="s">
        <v>339</v>
      </c>
      <c r="AS105" s="36" t="s">
        <v>339</v>
      </c>
      <c r="AT105" s="36" t="s">
        <v>339</v>
      </c>
      <c r="AU105" s="36" t="s">
        <v>339</v>
      </c>
      <c r="AV105" s="36" t="s">
        <v>339</v>
      </c>
      <c r="AW105" s="36" t="s">
        <v>339</v>
      </c>
      <c r="AX105" s="36" t="s">
        <v>339</v>
      </c>
      <c r="AY105" s="36" t="s">
        <v>339</v>
      </c>
      <c r="AZ105" s="36" t="s">
        <v>339</v>
      </c>
      <c r="BA105" s="36" t="s">
        <v>339</v>
      </c>
      <c r="BB105" s="36" t="s">
        <v>339</v>
      </c>
      <c r="BC105" s="36" t="s">
        <v>339</v>
      </c>
      <c r="BD105" s="36" t="s">
        <v>339</v>
      </c>
      <c r="BE105" s="36" t="s">
        <v>339</v>
      </c>
      <c r="BF105" s="36" t="s">
        <v>339</v>
      </c>
      <c r="BG105" s="36" t="s">
        <v>339</v>
      </c>
      <c r="BH105" s="36" t="s">
        <v>339</v>
      </c>
      <c r="BI105" s="36" t="s">
        <v>339</v>
      </c>
      <c r="BJ105" s="36" t="s">
        <v>339</v>
      </c>
      <c r="BK105" s="36" t="s">
        <v>339</v>
      </c>
      <c r="BL105" s="36" t="s">
        <v>339</v>
      </c>
    </row>
    <row r="106" spans="1:64" s="37" customFormat="1" x14ac:dyDescent="0.2">
      <c r="A106" s="34">
        <v>103</v>
      </c>
      <c r="B106" s="34" t="s">
        <v>201</v>
      </c>
      <c r="C106" s="34" t="s">
        <v>215</v>
      </c>
      <c r="D106" s="41" t="s">
        <v>339</v>
      </c>
      <c r="E106" s="36" t="s">
        <v>339</v>
      </c>
      <c r="F106" s="36" t="s">
        <v>339</v>
      </c>
      <c r="G106" s="36" t="s">
        <v>339</v>
      </c>
      <c r="H106" s="36" t="s">
        <v>339</v>
      </c>
      <c r="I106" s="36" t="s">
        <v>339</v>
      </c>
      <c r="J106" s="36" t="s">
        <v>339</v>
      </c>
      <c r="K106" s="36" t="s">
        <v>339</v>
      </c>
      <c r="L106" s="36" t="s">
        <v>339</v>
      </c>
      <c r="M106" s="36" t="s">
        <v>339</v>
      </c>
      <c r="N106" s="36" t="s">
        <v>339</v>
      </c>
      <c r="O106" s="36" t="s">
        <v>339</v>
      </c>
      <c r="P106" s="36" t="s">
        <v>339</v>
      </c>
      <c r="Q106" s="36" t="s">
        <v>339</v>
      </c>
      <c r="R106" s="36" t="s">
        <v>339</v>
      </c>
      <c r="S106" s="36" t="s">
        <v>339</v>
      </c>
      <c r="T106" s="36" t="s">
        <v>339</v>
      </c>
      <c r="U106" s="36" t="s">
        <v>339</v>
      </c>
      <c r="V106" s="36" t="s">
        <v>339</v>
      </c>
      <c r="W106" s="36" t="s">
        <v>339</v>
      </c>
      <c r="X106" s="36" t="s">
        <v>339</v>
      </c>
      <c r="Y106" s="36" t="s">
        <v>339</v>
      </c>
      <c r="Z106" s="36" t="s">
        <v>339</v>
      </c>
      <c r="AA106" s="36" t="s">
        <v>339</v>
      </c>
      <c r="AB106" s="36" t="s">
        <v>339</v>
      </c>
      <c r="AC106" s="36" t="s">
        <v>339</v>
      </c>
      <c r="AD106" s="36" t="s">
        <v>339</v>
      </c>
      <c r="AE106" s="36" t="s">
        <v>339</v>
      </c>
      <c r="AF106" s="36" t="s">
        <v>339</v>
      </c>
      <c r="AG106" s="36" t="s">
        <v>339</v>
      </c>
      <c r="AH106" s="36" t="s">
        <v>339</v>
      </c>
      <c r="AI106" s="36" t="s">
        <v>339</v>
      </c>
      <c r="AJ106" s="36" t="s">
        <v>339</v>
      </c>
      <c r="AK106" s="36" t="s">
        <v>339</v>
      </c>
      <c r="AL106" s="36" t="s">
        <v>339</v>
      </c>
      <c r="AM106" s="36" t="s">
        <v>339</v>
      </c>
      <c r="AN106" s="36" t="s">
        <v>339</v>
      </c>
      <c r="AO106" s="36" t="s">
        <v>339</v>
      </c>
      <c r="AP106" s="36" t="s">
        <v>339</v>
      </c>
      <c r="AQ106" s="36" t="s">
        <v>339</v>
      </c>
      <c r="AR106" s="36" t="s">
        <v>339</v>
      </c>
      <c r="AS106" s="36" t="s">
        <v>339</v>
      </c>
      <c r="AT106" s="36" t="s">
        <v>339</v>
      </c>
      <c r="AU106" s="36" t="s">
        <v>339</v>
      </c>
      <c r="AV106" s="36" t="s">
        <v>339</v>
      </c>
      <c r="AW106" s="36" t="s">
        <v>339</v>
      </c>
      <c r="AX106" s="36" t="s">
        <v>339</v>
      </c>
      <c r="AY106" s="36" t="s">
        <v>339</v>
      </c>
      <c r="AZ106" s="36" t="s">
        <v>339</v>
      </c>
      <c r="BA106" s="36" t="s">
        <v>339</v>
      </c>
      <c r="BB106" s="36" t="s">
        <v>339</v>
      </c>
      <c r="BC106" s="36" t="s">
        <v>339</v>
      </c>
      <c r="BD106" s="36" t="s">
        <v>339</v>
      </c>
      <c r="BE106" s="36" t="s">
        <v>339</v>
      </c>
      <c r="BF106" s="36" t="s">
        <v>339</v>
      </c>
      <c r="BG106" s="36" t="s">
        <v>339</v>
      </c>
      <c r="BH106" s="36" t="s">
        <v>339</v>
      </c>
      <c r="BI106" s="36" t="s">
        <v>339</v>
      </c>
      <c r="BJ106" s="36" t="s">
        <v>339</v>
      </c>
      <c r="BK106" s="36" t="s">
        <v>339</v>
      </c>
      <c r="BL106" s="36" t="s">
        <v>339</v>
      </c>
    </row>
    <row r="107" spans="1:64" s="37" customFormat="1" x14ac:dyDescent="0.2">
      <c r="A107" s="34">
        <v>104</v>
      </c>
      <c r="B107" s="34" t="s">
        <v>201</v>
      </c>
      <c r="C107" s="34" t="s">
        <v>216</v>
      </c>
      <c r="D107" s="41" t="s">
        <v>339</v>
      </c>
      <c r="E107" s="36" t="s">
        <v>339</v>
      </c>
      <c r="F107" s="36" t="s">
        <v>339</v>
      </c>
      <c r="G107" s="36" t="s">
        <v>339</v>
      </c>
      <c r="H107" s="36" t="s">
        <v>339</v>
      </c>
      <c r="I107" s="36" t="s">
        <v>339</v>
      </c>
      <c r="J107" s="36" t="s">
        <v>339</v>
      </c>
      <c r="K107" s="36" t="s">
        <v>339</v>
      </c>
      <c r="L107" s="36" t="s">
        <v>339</v>
      </c>
      <c r="M107" s="36" t="s">
        <v>339</v>
      </c>
      <c r="N107" s="36" t="s">
        <v>339</v>
      </c>
      <c r="O107" s="36" t="s">
        <v>339</v>
      </c>
      <c r="P107" s="36" t="s">
        <v>339</v>
      </c>
      <c r="Q107" s="36" t="s">
        <v>339</v>
      </c>
      <c r="R107" s="36" t="s">
        <v>339</v>
      </c>
      <c r="S107" s="36" t="s">
        <v>339</v>
      </c>
      <c r="T107" s="36" t="s">
        <v>339</v>
      </c>
      <c r="U107" s="36" t="s">
        <v>339</v>
      </c>
      <c r="V107" s="36" t="s">
        <v>339</v>
      </c>
      <c r="W107" s="36" t="s">
        <v>339</v>
      </c>
      <c r="X107" s="36" t="s">
        <v>339</v>
      </c>
      <c r="Y107" s="36" t="s">
        <v>339</v>
      </c>
      <c r="Z107" s="36" t="s">
        <v>339</v>
      </c>
      <c r="AA107" s="36" t="s">
        <v>339</v>
      </c>
      <c r="AB107" s="36" t="s">
        <v>339</v>
      </c>
      <c r="AC107" s="36" t="s">
        <v>339</v>
      </c>
      <c r="AD107" s="36" t="s">
        <v>339</v>
      </c>
      <c r="AE107" s="36" t="s">
        <v>339</v>
      </c>
      <c r="AF107" s="36" t="s">
        <v>339</v>
      </c>
      <c r="AG107" s="36" t="s">
        <v>339</v>
      </c>
      <c r="AH107" s="36" t="s">
        <v>339</v>
      </c>
      <c r="AI107" s="36" t="s">
        <v>339</v>
      </c>
      <c r="AJ107" s="36" t="s">
        <v>339</v>
      </c>
      <c r="AK107" s="36" t="s">
        <v>339</v>
      </c>
      <c r="AL107" s="36" t="s">
        <v>339</v>
      </c>
      <c r="AM107" s="36" t="s">
        <v>339</v>
      </c>
      <c r="AN107" s="36" t="s">
        <v>339</v>
      </c>
      <c r="AO107" s="36" t="s">
        <v>339</v>
      </c>
      <c r="AP107" s="36" t="s">
        <v>339</v>
      </c>
      <c r="AQ107" s="36" t="s">
        <v>339</v>
      </c>
      <c r="AR107" s="36" t="s">
        <v>339</v>
      </c>
      <c r="AS107" s="36" t="s">
        <v>339</v>
      </c>
      <c r="AT107" s="36" t="s">
        <v>339</v>
      </c>
      <c r="AU107" s="36" t="s">
        <v>339</v>
      </c>
      <c r="AV107" s="36" t="s">
        <v>339</v>
      </c>
      <c r="AW107" s="36" t="s">
        <v>339</v>
      </c>
      <c r="AX107" s="36" t="s">
        <v>339</v>
      </c>
      <c r="AY107" s="36" t="s">
        <v>339</v>
      </c>
      <c r="AZ107" s="36" t="s">
        <v>339</v>
      </c>
      <c r="BA107" s="36" t="s">
        <v>339</v>
      </c>
      <c r="BB107" s="36" t="s">
        <v>339</v>
      </c>
      <c r="BC107" s="36" t="s">
        <v>339</v>
      </c>
      <c r="BD107" s="36" t="s">
        <v>339</v>
      </c>
      <c r="BE107" s="36" t="s">
        <v>339</v>
      </c>
      <c r="BF107" s="36" t="s">
        <v>339</v>
      </c>
      <c r="BG107" s="36" t="s">
        <v>339</v>
      </c>
      <c r="BH107" s="36" t="s">
        <v>339</v>
      </c>
      <c r="BI107" s="36" t="s">
        <v>339</v>
      </c>
      <c r="BJ107" s="36" t="s">
        <v>339</v>
      </c>
      <c r="BK107" s="36" t="s">
        <v>339</v>
      </c>
      <c r="BL107" s="36" t="s">
        <v>339</v>
      </c>
    </row>
    <row r="108" spans="1:64" s="37" customFormat="1" x14ac:dyDescent="0.2">
      <c r="A108" s="34">
        <v>105</v>
      </c>
      <c r="B108" s="34" t="s">
        <v>201</v>
      </c>
      <c r="C108" s="34" t="s">
        <v>217</v>
      </c>
      <c r="D108" s="41" t="s">
        <v>339</v>
      </c>
      <c r="E108" s="36" t="s">
        <v>339</v>
      </c>
      <c r="F108" s="36" t="s">
        <v>339</v>
      </c>
      <c r="G108" s="36" t="s">
        <v>339</v>
      </c>
      <c r="H108" s="36" t="s">
        <v>339</v>
      </c>
      <c r="I108" s="36" t="s">
        <v>339</v>
      </c>
      <c r="J108" s="36" t="s">
        <v>339</v>
      </c>
      <c r="K108" s="36" t="s">
        <v>339</v>
      </c>
      <c r="L108" s="36" t="s">
        <v>339</v>
      </c>
      <c r="M108" s="36" t="s">
        <v>339</v>
      </c>
      <c r="N108" s="36" t="s">
        <v>339</v>
      </c>
      <c r="O108" s="36" t="s">
        <v>339</v>
      </c>
      <c r="P108" s="36" t="s">
        <v>339</v>
      </c>
      <c r="Q108" s="36" t="s">
        <v>339</v>
      </c>
      <c r="R108" s="36" t="s">
        <v>339</v>
      </c>
      <c r="S108" s="36" t="s">
        <v>339</v>
      </c>
      <c r="T108" s="36" t="s">
        <v>339</v>
      </c>
      <c r="U108" s="36" t="s">
        <v>339</v>
      </c>
      <c r="V108" s="36" t="s">
        <v>339</v>
      </c>
      <c r="W108" s="36" t="s">
        <v>339</v>
      </c>
      <c r="X108" s="36" t="s">
        <v>339</v>
      </c>
      <c r="Y108" s="36" t="s">
        <v>339</v>
      </c>
      <c r="Z108" s="36" t="s">
        <v>339</v>
      </c>
      <c r="AA108" s="36" t="s">
        <v>339</v>
      </c>
      <c r="AB108" s="36" t="s">
        <v>339</v>
      </c>
      <c r="AC108" s="36" t="s">
        <v>339</v>
      </c>
      <c r="AD108" s="36" t="s">
        <v>339</v>
      </c>
      <c r="AE108" s="36" t="s">
        <v>339</v>
      </c>
      <c r="AF108" s="36" t="s">
        <v>339</v>
      </c>
      <c r="AG108" s="36" t="s">
        <v>339</v>
      </c>
      <c r="AH108" s="36" t="s">
        <v>339</v>
      </c>
      <c r="AI108" s="36" t="s">
        <v>339</v>
      </c>
      <c r="AJ108" s="36" t="s">
        <v>339</v>
      </c>
      <c r="AK108" s="36" t="s">
        <v>339</v>
      </c>
      <c r="AL108" s="36" t="s">
        <v>339</v>
      </c>
      <c r="AM108" s="36" t="s">
        <v>339</v>
      </c>
      <c r="AN108" s="36" t="s">
        <v>339</v>
      </c>
      <c r="AO108" s="36" t="s">
        <v>339</v>
      </c>
      <c r="AP108" s="36" t="s">
        <v>339</v>
      </c>
      <c r="AQ108" s="36" t="s">
        <v>339</v>
      </c>
      <c r="AR108" s="36" t="s">
        <v>339</v>
      </c>
      <c r="AS108" s="36" t="s">
        <v>339</v>
      </c>
      <c r="AT108" s="36" t="s">
        <v>339</v>
      </c>
      <c r="AU108" s="36" t="s">
        <v>339</v>
      </c>
      <c r="AV108" s="36" t="s">
        <v>339</v>
      </c>
      <c r="AW108" s="36" t="s">
        <v>339</v>
      </c>
      <c r="AX108" s="36" t="s">
        <v>339</v>
      </c>
      <c r="AY108" s="36" t="s">
        <v>339</v>
      </c>
      <c r="AZ108" s="36" t="s">
        <v>339</v>
      </c>
      <c r="BA108" s="36" t="s">
        <v>339</v>
      </c>
      <c r="BB108" s="36" t="s">
        <v>339</v>
      </c>
      <c r="BC108" s="36" t="s">
        <v>339</v>
      </c>
      <c r="BD108" s="36" t="s">
        <v>339</v>
      </c>
      <c r="BE108" s="36" t="s">
        <v>339</v>
      </c>
      <c r="BF108" s="36" t="s">
        <v>339</v>
      </c>
      <c r="BG108" s="36" t="s">
        <v>339</v>
      </c>
      <c r="BH108" s="36" t="s">
        <v>339</v>
      </c>
      <c r="BI108" s="36" t="s">
        <v>339</v>
      </c>
      <c r="BJ108" s="36" t="s">
        <v>339</v>
      </c>
      <c r="BK108" s="36" t="s">
        <v>339</v>
      </c>
      <c r="BL108" s="36" t="s">
        <v>339</v>
      </c>
    </row>
    <row r="109" spans="1:64" s="37" customFormat="1" x14ac:dyDescent="0.2">
      <c r="A109" s="34">
        <v>106</v>
      </c>
      <c r="B109" s="34" t="s">
        <v>201</v>
      </c>
      <c r="C109" s="34" t="s">
        <v>218</v>
      </c>
      <c r="D109" s="41" t="s">
        <v>339</v>
      </c>
      <c r="E109" s="36" t="s">
        <v>339</v>
      </c>
      <c r="F109" s="36" t="s">
        <v>339</v>
      </c>
      <c r="G109" s="36" t="s">
        <v>339</v>
      </c>
      <c r="H109" s="36" t="s">
        <v>339</v>
      </c>
      <c r="I109" s="36" t="s">
        <v>339</v>
      </c>
      <c r="J109" s="36" t="s">
        <v>339</v>
      </c>
      <c r="K109" s="36" t="s">
        <v>339</v>
      </c>
      <c r="L109" s="36" t="s">
        <v>339</v>
      </c>
      <c r="M109" s="36" t="s">
        <v>339</v>
      </c>
      <c r="N109" s="36" t="s">
        <v>339</v>
      </c>
      <c r="O109" s="36" t="s">
        <v>339</v>
      </c>
      <c r="P109" s="36" t="s">
        <v>339</v>
      </c>
      <c r="Q109" s="36" t="s">
        <v>339</v>
      </c>
      <c r="R109" s="36" t="s">
        <v>339</v>
      </c>
      <c r="S109" s="36" t="s">
        <v>339</v>
      </c>
      <c r="T109" s="36" t="s">
        <v>339</v>
      </c>
      <c r="U109" s="36" t="s">
        <v>339</v>
      </c>
      <c r="V109" s="36" t="s">
        <v>339</v>
      </c>
      <c r="W109" s="36" t="s">
        <v>339</v>
      </c>
      <c r="X109" s="36" t="s">
        <v>339</v>
      </c>
      <c r="Y109" s="36" t="s">
        <v>339</v>
      </c>
      <c r="Z109" s="36" t="s">
        <v>339</v>
      </c>
      <c r="AA109" s="36" t="s">
        <v>339</v>
      </c>
      <c r="AB109" s="36" t="s">
        <v>339</v>
      </c>
      <c r="AC109" s="36" t="s">
        <v>339</v>
      </c>
      <c r="AD109" s="36" t="s">
        <v>339</v>
      </c>
      <c r="AE109" s="36" t="s">
        <v>339</v>
      </c>
      <c r="AF109" s="36" t="s">
        <v>339</v>
      </c>
      <c r="AG109" s="36" t="s">
        <v>339</v>
      </c>
      <c r="AH109" s="36" t="s">
        <v>339</v>
      </c>
      <c r="AI109" s="36" t="s">
        <v>339</v>
      </c>
      <c r="AJ109" s="36" t="s">
        <v>339</v>
      </c>
      <c r="AK109" s="36" t="s">
        <v>339</v>
      </c>
      <c r="AL109" s="36" t="s">
        <v>339</v>
      </c>
      <c r="AM109" s="36" t="s">
        <v>339</v>
      </c>
      <c r="AN109" s="36" t="s">
        <v>339</v>
      </c>
      <c r="AO109" s="36" t="s">
        <v>339</v>
      </c>
      <c r="AP109" s="36" t="s">
        <v>339</v>
      </c>
      <c r="AQ109" s="36" t="s">
        <v>339</v>
      </c>
      <c r="AR109" s="36" t="s">
        <v>339</v>
      </c>
      <c r="AS109" s="36" t="s">
        <v>339</v>
      </c>
      <c r="AT109" s="36" t="s">
        <v>339</v>
      </c>
      <c r="AU109" s="36" t="s">
        <v>339</v>
      </c>
      <c r="AV109" s="36" t="s">
        <v>339</v>
      </c>
      <c r="AW109" s="36" t="s">
        <v>339</v>
      </c>
      <c r="AX109" s="36" t="s">
        <v>339</v>
      </c>
      <c r="AY109" s="36" t="s">
        <v>339</v>
      </c>
      <c r="AZ109" s="36" t="s">
        <v>339</v>
      </c>
      <c r="BA109" s="36" t="s">
        <v>339</v>
      </c>
      <c r="BB109" s="36" t="s">
        <v>339</v>
      </c>
      <c r="BC109" s="36" t="s">
        <v>339</v>
      </c>
      <c r="BD109" s="36" t="s">
        <v>339</v>
      </c>
      <c r="BE109" s="36" t="s">
        <v>339</v>
      </c>
      <c r="BF109" s="36" t="s">
        <v>339</v>
      </c>
      <c r="BG109" s="36" t="s">
        <v>339</v>
      </c>
      <c r="BH109" s="36" t="s">
        <v>339</v>
      </c>
      <c r="BI109" s="36" t="s">
        <v>339</v>
      </c>
      <c r="BJ109" s="36" t="s">
        <v>339</v>
      </c>
      <c r="BK109" s="36" t="s">
        <v>339</v>
      </c>
      <c r="BL109" s="36" t="s">
        <v>339</v>
      </c>
    </row>
    <row r="110" spans="1:64" s="37" customFormat="1" x14ac:dyDescent="0.2">
      <c r="A110" s="34">
        <v>107</v>
      </c>
      <c r="B110" s="34" t="s">
        <v>201</v>
      </c>
      <c r="C110" s="34" t="s">
        <v>219</v>
      </c>
      <c r="D110" s="41" t="s">
        <v>339</v>
      </c>
      <c r="E110" s="36" t="s">
        <v>339</v>
      </c>
      <c r="F110" s="36" t="s">
        <v>339</v>
      </c>
      <c r="G110" s="36" t="s">
        <v>339</v>
      </c>
      <c r="H110" s="36" t="s">
        <v>339</v>
      </c>
      <c r="I110" s="36" t="s">
        <v>339</v>
      </c>
      <c r="J110" s="36" t="s">
        <v>339</v>
      </c>
      <c r="K110" s="36" t="s">
        <v>339</v>
      </c>
      <c r="L110" s="36" t="s">
        <v>339</v>
      </c>
      <c r="M110" s="36" t="s">
        <v>339</v>
      </c>
      <c r="N110" s="36" t="s">
        <v>339</v>
      </c>
      <c r="O110" s="36" t="s">
        <v>339</v>
      </c>
      <c r="P110" s="36" t="s">
        <v>339</v>
      </c>
      <c r="Q110" s="36" t="s">
        <v>339</v>
      </c>
      <c r="R110" s="36" t="s">
        <v>339</v>
      </c>
      <c r="S110" s="36" t="s">
        <v>339</v>
      </c>
      <c r="T110" s="36" t="s">
        <v>339</v>
      </c>
      <c r="U110" s="36" t="s">
        <v>339</v>
      </c>
      <c r="V110" s="36" t="s">
        <v>339</v>
      </c>
      <c r="W110" s="36" t="s">
        <v>339</v>
      </c>
      <c r="X110" s="36" t="s">
        <v>339</v>
      </c>
      <c r="Y110" s="36" t="s">
        <v>339</v>
      </c>
      <c r="Z110" s="36" t="s">
        <v>339</v>
      </c>
      <c r="AA110" s="36" t="s">
        <v>339</v>
      </c>
      <c r="AB110" s="36" t="s">
        <v>339</v>
      </c>
      <c r="AC110" s="36" t="s">
        <v>339</v>
      </c>
      <c r="AD110" s="36" t="s">
        <v>339</v>
      </c>
      <c r="AE110" s="36" t="s">
        <v>339</v>
      </c>
      <c r="AF110" s="36" t="s">
        <v>339</v>
      </c>
      <c r="AG110" s="36" t="s">
        <v>339</v>
      </c>
      <c r="AH110" s="36" t="s">
        <v>339</v>
      </c>
      <c r="AI110" s="36" t="s">
        <v>339</v>
      </c>
      <c r="AJ110" s="36" t="s">
        <v>339</v>
      </c>
      <c r="AK110" s="36" t="s">
        <v>339</v>
      </c>
      <c r="AL110" s="36" t="s">
        <v>339</v>
      </c>
      <c r="AM110" s="36" t="s">
        <v>339</v>
      </c>
      <c r="AN110" s="36" t="s">
        <v>339</v>
      </c>
      <c r="AO110" s="36" t="s">
        <v>339</v>
      </c>
      <c r="AP110" s="36" t="s">
        <v>339</v>
      </c>
      <c r="AQ110" s="36" t="s">
        <v>339</v>
      </c>
      <c r="AR110" s="36" t="s">
        <v>339</v>
      </c>
      <c r="AS110" s="36" t="s">
        <v>339</v>
      </c>
      <c r="AT110" s="36" t="s">
        <v>339</v>
      </c>
      <c r="AU110" s="36" t="s">
        <v>339</v>
      </c>
      <c r="AV110" s="36" t="s">
        <v>339</v>
      </c>
      <c r="AW110" s="36" t="s">
        <v>339</v>
      </c>
      <c r="AX110" s="36" t="s">
        <v>339</v>
      </c>
      <c r="AY110" s="36" t="s">
        <v>339</v>
      </c>
      <c r="AZ110" s="36" t="s">
        <v>339</v>
      </c>
      <c r="BA110" s="36" t="s">
        <v>339</v>
      </c>
      <c r="BB110" s="36" t="s">
        <v>339</v>
      </c>
      <c r="BC110" s="36" t="s">
        <v>339</v>
      </c>
      <c r="BD110" s="36" t="s">
        <v>339</v>
      </c>
      <c r="BE110" s="36" t="s">
        <v>339</v>
      </c>
      <c r="BF110" s="36" t="s">
        <v>339</v>
      </c>
      <c r="BG110" s="36" t="s">
        <v>339</v>
      </c>
      <c r="BH110" s="36" t="s">
        <v>339</v>
      </c>
      <c r="BI110" s="36" t="s">
        <v>339</v>
      </c>
      <c r="BJ110" s="36" t="s">
        <v>339</v>
      </c>
      <c r="BK110" s="36" t="s">
        <v>339</v>
      </c>
      <c r="BL110" s="36" t="s">
        <v>339</v>
      </c>
    </row>
    <row r="111" spans="1:64" s="37" customFormat="1" x14ac:dyDescent="0.2">
      <c r="A111" s="34">
        <v>108</v>
      </c>
      <c r="B111" s="34" t="s">
        <v>201</v>
      </c>
      <c r="C111" s="34" t="s">
        <v>220</v>
      </c>
      <c r="D111" s="41" t="s">
        <v>339</v>
      </c>
      <c r="E111" s="36" t="s">
        <v>339</v>
      </c>
      <c r="F111" s="36" t="s">
        <v>339</v>
      </c>
      <c r="G111" s="36" t="s">
        <v>339</v>
      </c>
      <c r="H111" s="36" t="s">
        <v>339</v>
      </c>
      <c r="I111" s="36" t="s">
        <v>339</v>
      </c>
      <c r="J111" s="36" t="s">
        <v>339</v>
      </c>
      <c r="K111" s="36" t="s">
        <v>339</v>
      </c>
      <c r="L111" s="36" t="s">
        <v>339</v>
      </c>
      <c r="M111" s="36" t="s">
        <v>339</v>
      </c>
      <c r="N111" s="36" t="s">
        <v>339</v>
      </c>
      <c r="O111" s="36" t="s">
        <v>339</v>
      </c>
      <c r="P111" s="36" t="s">
        <v>339</v>
      </c>
      <c r="Q111" s="36" t="s">
        <v>339</v>
      </c>
      <c r="R111" s="36" t="s">
        <v>339</v>
      </c>
      <c r="S111" s="36" t="s">
        <v>339</v>
      </c>
      <c r="T111" s="36" t="s">
        <v>339</v>
      </c>
      <c r="U111" s="36" t="s">
        <v>339</v>
      </c>
      <c r="V111" s="36" t="s">
        <v>339</v>
      </c>
      <c r="W111" s="36" t="s">
        <v>339</v>
      </c>
      <c r="X111" s="36" t="s">
        <v>339</v>
      </c>
      <c r="Y111" s="36" t="s">
        <v>339</v>
      </c>
      <c r="Z111" s="36" t="s">
        <v>339</v>
      </c>
      <c r="AA111" s="36" t="s">
        <v>339</v>
      </c>
      <c r="AB111" s="36" t="s">
        <v>339</v>
      </c>
      <c r="AC111" s="36" t="s">
        <v>339</v>
      </c>
      <c r="AD111" s="36" t="s">
        <v>339</v>
      </c>
      <c r="AE111" s="36" t="s">
        <v>339</v>
      </c>
      <c r="AF111" s="36" t="s">
        <v>339</v>
      </c>
      <c r="AG111" s="36" t="s">
        <v>339</v>
      </c>
      <c r="AH111" s="36" t="s">
        <v>339</v>
      </c>
      <c r="AI111" s="36" t="s">
        <v>339</v>
      </c>
      <c r="AJ111" s="36" t="s">
        <v>339</v>
      </c>
      <c r="AK111" s="36" t="s">
        <v>339</v>
      </c>
      <c r="AL111" s="36" t="s">
        <v>339</v>
      </c>
      <c r="AM111" s="36" t="s">
        <v>339</v>
      </c>
      <c r="AN111" s="36" t="s">
        <v>339</v>
      </c>
      <c r="AO111" s="36" t="s">
        <v>339</v>
      </c>
      <c r="AP111" s="36" t="s">
        <v>339</v>
      </c>
      <c r="AQ111" s="36" t="s">
        <v>339</v>
      </c>
      <c r="AR111" s="36" t="s">
        <v>339</v>
      </c>
      <c r="AS111" s="36" t="s">
        <v>339</v>
      </c>
      <c r="AT111" s="36" t="s">
        <v>339</v>
      </c>
      <c r="AU111" s="36" t="s">
        <v>339</v>
      </c>
      <c r="AV111" s="36" t="s">
        <v>339</v>
      </c>
      <c r="AW111" s="36" t="s">
        <v>339</v>
      </c>
      <c r="AX111" s="36" t="s">
        <v>339</v>
      </c>
      <c r="AY111" s="36" t="s">
        <v>339</v>
      </c>
      <c r="AZ111" s="36" t="s">
        <v>339</v>
      </c>
      <c r="BA111" s="36" t="s">
        <v>339</v>
      </c>
      <c r="BB111" s="36" t="s">
        <v>339</v>
      </c>
      <c r="BC111" s="36" t="s">
        <v>339</v>
      </c>
      <c r="BD111" s="36" t="s">
        <v>339</v>
      </c>
      <c r="BE111" s="36" t="s">
        <v>339</v>
      </c>
      <c r="BF111" s="36" t="s">
        <v>339</v>
      </c>
      <c r="BG111" s="36" t="s">
        <v>339</v>
      </c>
      <c r="BH111" s="36" t="s">
        <v>339</v>
      </c>
      <c r="BI111" s="36" t="s">
        <v>339</v>
      </c>
      <c r="BJ111" s="36" t="s">
        <v>339</v>
      </c>
      <c r="BK111" s="36" t="s">
        <v>339</v>
      </c>
      <c r="BL111" s="36" t="s">
        <v>339</v>
      </c>
    </row>
    <row r="112" spans="1:64" s="37" customFormat="1" x14ac:dyDescent="0.2">
      <c r="A112" s="34">
        <v>109</v>
      </c>
      <c r="B112" s="34" t="s">
        <v>201</v>
      </c>
      <c r="C112" s="34" t="s">
        <v>221</v>
      </c>
      <c r="D112" s="41" t="s">
        <v>339</v>
      </c>
      <c r="E112" s="36" t="s">
        <v>339</v>
      </c>
      <c r="F112" s="36" t="s">
        <v>339</v>
      </c>
      <c r="G112" s="36" t="s">
        <v>339</v>
      </c>
      <c r="H112" s="36" t="s">
        <v>339</v>
      </c>
      <c r="I112" s="36" t="s">
        <v>339</v>
      </c>
      <c r="J112" s="36" t="s">
        <v>339</v>
      </c>
      <c r="K112" s="36" t="s">
        <v>339</v>
      </c>
      <c r="L112" s="36" t="s">
        <v>339</v>
      </c>
      <c r="M112" s="36" t="s">
        <v>339</v>
      </c>
      <c r="N112" s="36" t="s">
        <v>339</v>
      </c>
      <c r="O112" s="36" t="s">
        <v>339</v>
      </c>
      <c r="P112" s="36" t="s">
        <v>339</v>
      </c>
      <c r="Q112" s="36" t="s">
        <v>339</v>
      </c>
      <c r="R112" s="36" t="s">
        <v>339</v>
      </c>
      <c r="S112" s="36" t="s">
        <v>339</v>
      </c>
      <c r="T112" s="36" t="s">
        <v>339</v>
      </c>
      <c r="U112" s="36" t="s">
        <v>339</v>
      </c>
      <c r="V112" s="36" t="s">
        <v>339</v>
      </c>
      <c r="W112" s="36" t="s">
        <v>339</v>
      </c>
      <c r="X112" s="36" t="s">
        <v>339</v>
      </c>
      <c r="Y112" s="36" t="s">
        <v>339</v>
      </c>
      <c r="Z112" s="36" t="s">
        <v>339</v>
      </c>
      <c r="AA112" s="36" t="s">
        <v>339</v>
      </c>
      <c r="AB112" s="36" t="s">
        <v>339</v>
      </c>
      <c r="AC112" s="36" t="s">
        <v>339</v>
      </c>
      <c r="AD112" s="36" t="s">
        <v>339</v>
      </c>
      <c r="AE112" s="36" t="s">
        <v>339</v>
      </c>
      <c r="AF112" s="36" t="s">
        <v>339</v>
      </c>
      <c r="AG112" s="36" t="s">
        <v>339</v>
      </c>
      <c r="AH112" s="36" t="s">
        <v>339</v>
      </c>
      <c r="AI112" s="36" t="s">
        <v>339</v>
      </c>
      <c r="AJ112" s="36" t="s">
        <v>339</v>
      </c>
      <c r="AK112" s="36" t="s">
        <v>339</v>
      </c>
      <c r="AL112" s="36" t="s">
        <v>339</v>
      </c>
      <c r="AM112" s="36" t="s">
        <v>339</v>
      </c>
      <c r="AN112" s="36" t="s">
        <v>339</v>
      </c>
      <c r="AO112" s="36" t="s">
        <v>339</v>
      </c>
      <c r="AP112" s="36" t="s">
        <v>339</v>
      </c>
      <c r="AQ112" s="36" t="s">
        <v>339</v>
      </c>
      <c r="AR112" s="36" t="s">
        <v>339</v>
      </c>
      <c r="AS112" s="36" t="s">
        <v>339</v>
      </c>
      <c r="AT112" s="36" t="s">
        <v>339</v>
      </c>
      <c r="AU112" s="36" t="s">
        <v>339</v>
      </c>
      <c r="AV112" s="36" t="s">
        <v>339</v>
      </c>
      <c r="AW112" s="36" t="s">
        <v>339</v>
      </c>
      <c r="AX112" s="36" t="s">
        <v>339</v>
      </c>
      <c r="AY112" s="36" t="s">
        <v>339</v>
      </c>
      <c r="AZ112" s="36" t="s">
        <v>339</v>
      </c>
      <c r="BA112" s="36" t="s">
        <v>339</v>
      </c>
      <c r="BB112" s="36" t="s">
        <v>339</v>
      </c>
      <c r="BC112" s="36" t="s">
        <v>339</v>
      </c>
      <c r="BD112" s="36" t="s">
        <v>339</v>
      </c>
      <c r="BE112" s="36" t="s">
        <v>339</v>
      </c>
      <c r="BF112" s="36" t="s">
        <v>339</v>
      </c>
      <c r="BG112" s="36" t="s">
        <v>339</v>
      </c>
      <c r="BH112" s="36" t="s">
        <v>339</v>
      </c>
      <c r="BI112" s="36" t="s">
        <v>339</v>
      </c>
      <c r="BJ112" s="36" t="s">
        <v>339</v>
      </c>
      <c r="BK112" s="36" t="s">
        <v>339</v>
      </c>
      <c r="BL112" s="36" t="s">
        <v>339</v>
      </c>
    </row>
    <row r="113" spans="1:64" s="37" customFormat="1" x14ac:dyDescent="0.2">
      <c r="A113" s="34">
        <v>110</v>
      </c>
      <c r="B113" s="34" t="s">
        <v>201</v>
      </c>
      <c r="C113" s="34" t="s">
        <v>222</v>
      </c>
      <c r="D113" s="41" t="s">
        <v>339</v>
      </c>
      <c r="E113" s="36" t="s">
        <v>339</v>
      </c>
      <c r="F113" s="36" t="s">
        <v>339</v>
      </c>
      <c r="G113" s="36" t="s">
        <v>339</v>
      </c>
      <c r="H113" s="36" t="s">
        <v>339</v>
      </c>
      <c r="I113" s="36" t="s">
        <v>339</v>
      </c>
      <c r="J113" s="36" t="s">
        <v>339</v>
      </c>
      <c r="K113" s="36" t="s">
        <v>339</v>
      </c>
      <c r="L113" s="36" t="s">
        <v>339</v>
      </c>
      <c r="M113" s="36" t="s">
        <v>339</v>
      </c>
      <c r="N113" s="36" t="s">
        <v>339</v>
      </c>
      <c r="O113" s="36" t="s">
        <v>339</v>
      </c>
      <c r="P113" s="36" t="s">
        <v>339</v>
      </c>
      <c r="Q113" s="36" t="s">
        <v>339</v>
      </c>
      <c r="R113" s="36" t="s">
        <v>339</v>
      </c>
      <c r="S113" s="36" t="s">
        <v>339</v>
      </c>
      <c r="T113" s="36" t="s">
        <v>339</v>
      </c>
      <c r="U113" s="36" t="s">
        <v>339</v>
      </c>
      <c r="V113" s="36" t="s">
        <v>339</v>
      </c>
      <c r="W113" s="36" t="s">
        <v>339</v>
      </c>
      <c r="X113" s="36" t="s">
        <v>339</v>
      </c>
      <c r="Y113" s="36" t="s">
        <v>339</v>
      </c>
      <c r="Z113" s="36" t="s">
        <v>339</v>
      </c>
      <c r="AA113" s="36" t="s">
        <v>339</v>
      </c>
      <c r="AB113" s="36" t="s">
        <v>339</v>
      </c>
      <c r="AC113" s="36" t="s">
        <v>339</v>
      </c>
      <c r="AD113" s="36" t="s">
        <v>339</v>
      </c>
      <c r="AE113" s="36" t="s">
        <v>339</v>
      </c>
      <c r="AF113" s="36" t="s">
        <v>339</v>
      </c>
      <c r="AG113" s="36" t="s">
        <v>339</v>
      </c>
      <c r="AH113" s="36" t="s">
        <v>339</v>
      </c>
      <c r="AI113" s="36" t="s">
        <v>339</v>
      </c>
      <c r="AJ113" s="36" t="s">
        <v>339</v>
      </c>
      <c r="AK113" s="36" t="s">
        <v>339</v>
      </c>
      <c r="AL113" s="36" t="s">
        <v>339</v>
      </c>
      <c r="AM113" s="36" t="s">
        <v>339</v>
      </c>
      <c r="AN113" s="36" t="s">
        <v>339</v>
      </c>
      <c r="AO113" s="36" t="s">
        <v>339</v>
      </c>
      <c r="AP113" s="36" t="s">
        <v>339</v>
      </c>
      <c r="AQ113" s="36" t="s">
        <v>339</v>
      </c>
      <c r="AR113" s="36" t="s">
        <v>339</v>
      </c>
      <c r="AS113" s="36" t="s">
        <v>339</v>
      </c>
      <c r="AT113" s="36" t="s">
        <v>339</v>
      </c>
      <c r="AU113" s="36" t="s">
        <v>339</v>
      </c>
      <c r="AV113" s="36" t="s">
        <v>339</v>
      </c>
      <c r="AW113" s="36" t="s">
        <v>339</v>
      </c>
      <c r="AX113" s="36" t="s">
        <v>339</v>
      </c>
      <c r="AY113" s="36" t="s">
        <v>339</v>
      </c>
      <c r="AZ113" s="36" t="s">
        <v>339</v>
      </c>
      <c r="BA113" s="36" t="s">
        <v>339</v>
      </c>
      <c r="BB113" s="36" t="s">
        <v>339</v>
      </c>
      <c r="BC113" s="36" t="s">
        <v>339</v>
      </c>
      <c r="BD113" s="36" t="s">
        <v>339</v>
      </c>
      <c r="BE113" s="36" t="s">
        <v>339</v>
      </c>
      <c r="BF113" s="36" t="s">
        <v>339</v>
      </c>
      <c r="BG113" s="36" t="s">
        <v>339</v>
      </c>
      <c r="BH113" s="36" t="s">
        <v>339</v>
      </c>
      <c r="BI113" s="36" t="s">
        <v>339</v>
      </c>
      <c r="BJ113" s="36" t="s">
        <v>339</v>
      </c>
      <c r="BK113" s="36" t="s">
        <v>339</v>
      </c>
      <c r="BL113" s="36" t="s">
        <v>339</v>
      </c>
    </row>
    <row r="114" spans="1:64" s="37" customFormat="1" x14ac:dyDescent="0.2">
      <c r="A114" s="34">
        <v>111</v>
      </c>
      <c r="B114" s="34" t="s">
        <v>201</v>
      </c>
      <c r="C114" s="34" t="s">
        <v>223</v>
      </c>
      <c r="D114" s="41" t="s">
        <v>339</v>
      </c>
      <c r="E114" s="36" t="s">
        <v>339</v>
      </c>
      <c r="F114" s="36" t="s">
        <v>339</v>
      </c>
      <c r="G114" s="36" t="s">
        <v>339</v>
      </c>
      <c r="H114" s="36" t="s">
        <v>339</v>
      </c>
      <c r="I114" s="36" t="s">
        <v>339</v>
      </c>
      <c r="J114" s="36" t="s">
        <v>339</v>
      </c>
      <c r="K114" s="36" t="s">
        <v>339</v>
      </c>
      <c r="L114" s="36" t="s">
        <v>339</v>
      </c>
      <c r="M114" s="36" t="s">
        <v>339</v>
      </c>
      <c r="N114" s="36" t="s">
        <v>339</v>
      </c>
      <c r="O114" s="36" t="s">
        <v>339</v>
      </c>
      <c r="P114" s="36" t="s">
        <v>339</v>
      </c>
      <c r="Q114" s="36" t="s">
        <v>339</v>
      </c>
      <c r="R114" s="36" t="s">
        <v>339</v>
      </c>
      <c r="S114" s="36" t="s">
        <v>339</v>
      </c>
      <c r="T114" s="36" t="s">
        <v>339</v>
      </c>
      <c r="U114" s="36" t="s">
        <v>339</v>
      </c>
      <c r="V114" s="36" t="s">
        <v>339</v>
      </c>
      <c r="W114" s="36" t="s">
        <v>339</v>
      </c>
      <c r="X114" s="36" t="s">
        <v>339</v>
      </c>
      <c r="Y114" s="36" t="s">
        <v>339</v>
      </c>
      <c r="Z114" s="36" t="s">
        <v>339</v>
      </c>
      <c r="AA114" s="36" t="s">
        <v>339</v>
      </c>
      <c r="AB114" s="36" t="s">
        <v>339</v>
      </c>
      <c r="AC114" s="36" t="s">
        <v>339</v>
      </c>
      <c r="AD114" s="36" t="s">
        <v>339</v>
      </c>
      <c r="AE114" s="36" t="s">
        <v>339</v>
      </c>
      <c r="AF114" s="36" t="s">
        <v>339</v>
      </c>
      <c r="AG114" s="36" t="s">
        <v>339</v>
      </c>
      <c r="AH114" s="36" t="s">
        <v>339</v>
      </c>
      <c r="AI114" s="36" t="s">
        <v>339</v>
      </c>
      <c r="AJ114" s="36" t="s">
        <v>339</v>
      </c>
      <c r="AK114" s="36" t="s">
        <v>339</v>
      </c>
      <c r="AL114" s="36" t="s">
        <v>339</v>
      </c>
      <c r="AM114" s="36" t="s">
        <v>339</v>
      </c>
      <c r="AN114" s="36" t="s">
        <v>339</v>
      </c>
      <c r="AO114" s="36" t="s">
        <v>339</v>
      </c>
      <c r="AP114" s="36" t="s">
        <v>339</v>
      </c>
      <c r="AQ114" s="36" t="s">
        <v>339</v>
      </c>
      <c r="AR114" s="36" t="s">
        <v>339</v>
      </c>
      <c r="AS114" s="36" t="s">
        <v>339</v>
      </c>
      <c r="AT114" s="36" t="s">
        <v>339</v>
      </c>
      <c r="AU114" s="36" t="s">
        <v>339</v>
      </c>
      <c r="AV114" s="36" t="s">
        <v>339</v>
      </c>
      <c r="AW114" s="36" t="s">
        <v>339</v>
      </c>
      <c r="AX114" s="36" t="s">
        <v>339</v>
      </c>
      <c r="AY114" s="36" t="s">
        <v>339</v>
      </c>
      <c r="AZ114" s="36" t="s">
        <v>339</v>
      </c>
      <c r="BA114" s="36" t="s">
        <v>339</v>
      </c>
      <c r="BB114" s="36" t="s">
        <v>339</v>
      </c>
      <c r="BC114" s="36" t="s">
        <v>339</v>
      </c>
      <c r="BD114" s="36" t="s">
        <v>339</v>
      </c>
      <c r="BE114" s="36" t="s">
        <v>339</v>
      </c>
      <c r="BF114" s="36" t="s">
        <v>339</v>
      </c>
      <c r="BG114" s="36" t="s">
        <v>339</v>
      </c>
      <c r="BH114" s="36" t="s">
        <v>339</v>
      </c>
      <c r="BI114" s="36" t="s">
        <v>339</v>
      </c>
      <c r="BJ114" s="36" t="s">
        <v>339</v>
      </c>
      <c r="BK114" s="36" t="s">
        <v>339</v>
      </c>
      <c r="BL114" s="36" t="s">
        <v>339</v>
      </c>
    </row>
    <row r="115" spans="1:64" s="37" customFormat="1" x14ac:dyDescent="0.2">
      <c r="A115" s="34">
        <v>112</v>
      </c>
      <c r="B115" s="34" t="s">
        <v>225</v>
      </c>
      <c r="C115" s="34" t="s">
        <v>224</v>
      </c>
      <c r="D115" s="41" t="s">
        <v>339</v>
      </c>
      <c r="E115" s="36" t="s">
        <v>339</v>
      </c>
      <c r="F115" s="36" t="s">
        <v>339</v>
      </c>
      <c r="G115" s="36" t="s">
        <v>339</v>
      </c>
      <c r="H115" s="36" t="s">
        <v>339</v>
      </c>
      <c r="I115" s="36" t="s">
        <v>339</v>
      </c>
      <c r="J115" s="36" t="s">
        <v>339</v>
      </c>
      <c r="K115" s="36" t="s">
        <v>339</v>
      </c>
      <c r="L115" s="36" t="s">
        <v>339</v>
      </c>
      <c r="M115" s="36" t="s">
        <v>339</v>
      </c>
      <c r="N115" s="36" t="s">
        <v>339</v>
      </c>
      <c r="O115" s="36" t="s">
        <v>339</v>
      </c>
      <c r="P115" s="36" t="s">
        <v>339</v>
      </c>
      <c r="Q115" s="36" t="s">
        <v>339</v>
      </c>
      <c r="R115" s="36" t="s">
        <v>339</v>
      </c>
      <c r="S115" s="36" t="s">
        <v>339</v>
      </c>
      <c r="T115" s="36" t="s">
        <v>339</v>
      </c>
      <c r="U115" s="36" t="s">
        <v>339</v>
      </c>
      <c r="V115" s="36" t="s">
        <v>339</v>
      </c>
      <c r="W115" s="36" t="s">
        <v>339</v>
      </c>
      <c r="X115" s="36" t="s">
        <v>339</v>
      </c>
      <c r="Y115" s="36" t="s">
        <v>339</v>
      </c>
      <c r="Z115" s="36" t="s">
        <v>339</v>
      </c>
      <c r="AA115" s="36" t="s">
        <v>339</v>
      </c>
      <c r="AB115" s="36" t="s">
        <v>339</v>
      </c>
      <c r="AC115" s="36" t="s">
        <v>339</v>
      </c>
      <c r="AD115" s="36" t="s">
        <v>339</v>
      </c>
      <c r="AE115" s="36" t="s">
        <v>339</v>
      </c>
      <c r="AF115" s="36" t="s">
        <v>339</v>
      </c>
      <c r="AG115" s="36" t="s">
        <v>339</v>
      </c>
      <c r="AH115" s="36" t="s">
        <v>339</v>
      </c>
      <c r="AI115" s="36" t="s">
        <v>339</v>
      </c>
      <c r="AJ115" s="36" t="s">
        <v>339</v>
      </c>
      <c r="AK115" s="36" t="s">
        <v>339</v>
      </c>
      <c r="AL115" s="36" t="s">
        <v>339</v>
      </c>
      <c r="AM115" s="36" t="s">
        <v>339</v>
      </c>
      <c r="AN115" s="36" t="s">
        <v>339</v>
      </c>
      <c r="AO115" s="36" t="s">
        <v>339</v>
      </c>
      <c r="AP115" s="36" t="s">
        <v>339</v>
      </c>
      <c r="AQ115" s="36" t="s">
        <v>339</v>
      </c>
      <c r="AR115" s="36" t="s">
        <v>339</v>
      </c>
      <c r="AS115" s="36" t="s">
        <v>339</v>
      </c>
      <c r="AT115" s="36" t="s">
        <v>339</v>
      </c>
      <c r="AU115" s="36" t="s">
        <v>339</v>
      </c>
      <c r="AV115" s="36" t="s">
        <v>339</v>
      </c>
      <c r="AW115" s="36" t="s">
        <v>339</v>
      </c>
      <c r="AX115" s="36" t="s">
        <v>339</v>
      </c>
      <c r="AY115" s="36" t="s">
        <v>339</v>
      </c>
      <c r="AZ115" s="36" t="s">
        <v>339</v>
      </c>
      <c r="BA115" s="36" t="s">
        <v>339</v>
      </c>
      <c r="BB115" s="36" t="s">
        <v>339</v>
      </c>
      <c r="BC115" s="36" t="s">
        <v>339</v>
      </c>
      <c r="BD115" s="36" t="s">
        <v>339</v>
      </c>
      <c r="BE115" s="36" t="s">
        <v>339</v>
      </c>
      <c r="BF115" s="36" t="s">
        <v>339</v>
      </c>
      <c r="BG115" s="36" t="s">
        <v>339</v>
      </c>
      <c r="BH115" s="36" t="s">
        <v>339</v>
      </c>
      <c r="BI115" s="36" t="s">
        <v>339</v>
      </c>
      <c r="BJ115" s="36" t="s">
        <v>339</v>
      </c>
      <c r="BK115" s="36" t="s">
        <v>339</v>
      </c>
      <c r="BL115" s="36" t="s">
        <v>339</v>
      </c>
    </row>
    <row r="116" spans="1:64" s="37" customFormat="1" x14ac:dyDescent="0.2">
      <c r="A116" s="34">
        <v>113</v>
      </c>
      <c r="B116" s="34" t="s">
        <v>225</v>
      </c>
      <c r="C116" s="34" t="s">
        <v>226</v>
      </c>
      <c r="D116" s="41" t="s">
        <v>339</v>
      </c>
      <c r="E116" s="36" t="s">
        <v>339</v>
      </c>
      <c r="F116" s="36" t="s">
        <v>339</v>
      </c>
      <c r="G116" s="36" t="s">
        <v>339</v>
      </c>
      <c r="H116" s="36" t="s">
        <v>339</v>
      </c>
      <c r="I116" s="36" t="s">
        <v>339</v>
      </c>
      <c r="J116" s="36" t="s">
        <v>339</v>
      </c>
      <c r="K116" s="36" t="s">
        <v>339</v>
      </c>
      <c r="L116" s="36" t="s">
        <v>339</v>
      </c>
      <c r="M116" s="36" t="s">
        <v>339</v>
      </c>
      <c r="N116" s="36" t="s">
        <v>339</v>
      </c>
      <c r="O116" s="36" t="s">
        <v>339</v>
      </c>
      <c r="P116" s="36" t="s">
        <v>339</v>
      </c>
      <c r="Q116" s="36" t="s">
        <v>339</v>
      </c>
      <c r="R116" s="36" t="s">
        <v>339</v>
      </c>
      <c r="S116" s="36" t="s">
        <v>339</v>
      </c>
      <c r="T116" s="36" t="s">
        <v>339</v>
      </c>
      <c r="U116" s="36" t="s">
        <v>339</v>
      </c>
      <c r="V116" s="36" t="s">
        <v>339</v>
      </c>
      <c r="W116" s="36" t="s">
        <v>339</v>
      </c>
      <c r="X116" s="36" t="s">
        <v>339</v>
      </c>
      <c r="Y116" s="36" t="s">
        <v>339</v>
      </c>
      <c r="Z116" s="36" t="s">
        <v>339</v>
      </c>
      <c r="AA116" s="36" t="s">
        <v>339</v>
      </c>
      <c r="AB116" s="36" t="s">
        <v>339</v>
      </c>
      <c r="AC116" s="36" t="s">
        <v>339</v>
      </c>
      <c r="AD116" s="36" t="s">
        <v>339</v>
      </c>
      <c r="AE116" s="36" t="s">
        <v>339</v>
      </c>
      <c r="AF116" s="36" t="s">
        <v>339</v>
      </c>
      <c r="AG116" s="36" t="s">
        <v>339</v>
      </c>
      <c r="AH116" s="36" t="s">
        <v>339</v>
      </c>
      <c r="AI116" s="36" t="s">
        <v>339</v>
      </c>
      <c r="AJ116" s="36" t="s">
        <v>339</v>
      </c>
      <c r="AK116" s="36" t="s">
        <v>339</v>
      </c>
      <c r="AL116" s="36" t="s">
        <v>339</v>
      </c>
      <c r="AM116" s="36" t="s">
        <v>339</v>
      </c>
      <c r="AN116" s="36" t="s">
        <v>339</v>
      </c>
      <c r="AO116" s="36" t="s">
        <v>339</v>
      </c>
      <c r="AP116" s="36" t="s">
        <v>339</v>
      </c>
      <c r="AQ116" s="36" t="s">
        <v>339</v>
      </c>
      <c r="AR116" s="36" t="s">
        <v>339</v>
      </c>
      <c r="AS116" s="36" t="s">
        <v>339</v>
      </c>
      <c r="AT116" s="36" t="s">
        <v>339</v>
      </c>
      <c r="AU116" s="36" t="s">
        <v>339</v>
      </c>
      <c r="AV116" s="36" t="s">
        <v>339</v>
      </c>
      <c r="AW116" s="36" t="s">
        <v>339</v>
      </c>
      <c r="AX116" s="36" t="s">
        <v>339</v>
      </c>
      <c r="AY116" s="36" t="s">
        <v>339</v>
      </c>
      <c r="AZ116" s="36" t="s">
        <v>339</v>
      </c>
      <c r="BA116" s="36" t="s">
        <v>339</v>
      </c>
      <c r="BB116" s="36" t="s">
        <v>339</v>
      </c>
      <c r="BC116" s="36" t="s">
        <v>339</v>
      </c>
      <c r="BD116" s="36" t="s">
        <v>339</v>
      </c>
      <c r="BE116" s="36" t="s">
        <v>339</v>
      </c>
      <c r="BF116" s="36" t="s">
        <v>339</v>
      </c>
      <c r="BG116" s="36" t="s">
        <v>339</v>
      </c>
      <c r="BH116" s="36" t="s">
        <v>339</v>
      </c>
      <c r="BI116" s="36" t="s">
        <v>339</v>
      </c>
      <c r="BJ116" s="36" t="s">
        <v>339</v>
      </c>
      <c r="BK116" s="36" t="s">
        <v>339</v>
      </c>
      <c r="BL116" s="36" t="s">
        <v>339</v>
      </c>
    </row>
    <row r="117" spans="1:64" s="37" customFormat="1" x14ac:dyDescent="0.2">
      <c r="A117" s="34">
        <v>114</v>
      </c>
      <c r="B117" s="34" t="s">
        <v>225</v>
      </c>
      <c r="C117" s="34" t="s">
        <v>227</v>
      </c>
      <c r="D117" s="41" t="s">
        <v>339</v>
      </c>
      <c r="E117" s="36" t="s">
        <v>339</v>
      </c>
      <c r="F117" s="36" t="s">
        <v>339</v>
      </c>
      <c r="G117" s="36" t="s">
        <v>339</v>
      </c>
      <c r="H117" s="36" t="s">
        <v>339</v>
      </c>
      <c r="I117" s="36" t="s">
        <v>339</v>
      </c>
      <c r="J117" s="36" t="s">
        <v>339</v>
      </c>
      <c r="K117" s="36" t="s">
        <v>339</v>
      </c>
      <c r="L117" s="36" t="s">
        <v>339</v>
      </c>
      <c r="M117" s="36" t="s">
        <v>339</v>
      </c>
      <c r="N117" s="36" t="s">
        <v>339</v>
      </c>
      <c r="O117" s="36" t="s">
        <v>339</v>
      </c>
      <c r="P117" s="36" t="s">
        <v>339</v>
      </c>
      <c r="Q117" s="36" t="s">
        <v>339</v>
      </c>
      <c r="R117" s="36" t="s">
        <v>339</v>
      </c>
      <c r="S117" s="36" t="s">
        <v>339</v>
      </c>
      <c r="T117" s="36" t="s">
        <v>339</v>
      </c>
      <c r="U117" s="36" t="s">
        <v>339</v>
      </c>
      <c r="V117" s="36" t="s">
        <v>339</v>
      </c>
      <c r="W117" s="36" t="s">
        <v>339</v>
      </c>
      <c r="X117" s="36" t="s">
        <v>339</v>
      </c>
      <c r="Y117" s="36" t="s">
        <v>339</v>
      </c>
      <c r="Z117" s="36" t="s">
        <v>339</v>
      </c>
      <c r="AA117" s="36" t="s">
        <v>339</v>
      </c>
      <c r="AB117" s="36" t="s">
        <v>339</v>
      </c>
      <c r="AC117" s="36" t="s">
        <v>339</v>
      </c>
      <c r="AD117" s="36" t="s">
        <v>339</v>
      </c>
      <c r="AE117" s="36" t="s">
        <v>339</v>
      </c>
      <c r="AF117" s="36" t="s">
        <v>339</v>
      </c>
      <c r="AG117" s="36" t="s">
        <v>339</v>
      </c>
      <c r="AH117" s="36" t="s">
        <v>339</v>
      </c>
      <c r="AI117" s="36" t="s">
        <v>339</v>
      </c>
      <c r="AJ117" s="36" t="s">
        <v>339</v>
      </c>
      <c r="AK117" s="36" t="s">
        <v>339</v>
      </c>
      <c r="AL117" s="36" t="s">
        <v>339</v>
      </c>
      <c r="AM117" s="36" t="s">
        <v>339</v>
      </c>
      <c r="AN117" s="36" t="s">
        <v>339</v>
      </c>
      <c r="AO117" s="36" t="s">
        <v>339</v>
      </c>
      <c r="AP117" s="36" t="s">
        <v>339</v>
      </c>
      <c r="AQ117" s="36" t="s">
        <v>339</v>
      </c>
      <c r="AR117" s="36" t="s">
        <v>339</v>
      </c>
      <c r="AS117" s="36" t="s">
        <v>339</v>
      </c>
      <c r="AT117" s="36" t="s">
        <v>339</v>
      </c>
      <c r="AU117" s="36" t="s">
        <v>339</v>
      </c>
      <c r="AV117" s="36" t="s">
        <v>339</v>
      </c>
      <c r="AW117" s="36" t="s">
        <v>339</v>
      </c>
      <c r="AX117" s="36" t="s">
        <v>339</v>
      </c>
      <c r="AY117" s="36" t="s">
        <v>339</v>
      </c>
      <c r="AZ117" s="36" t="s">
        <v>339</v>
      </c>
      <c r="BA117" s="36" t="s">
        <v>339</v>
      </c>
      <c r="BB117" s="36" t="s">
        <v>339</v>
      </c>
      <c r="BC117" s="36" t="s">
        <v>339</v>
      </c>
      <c r="BD117" s="36" t="s">
        <v>339</v>
      </c>
      <c r="BE117" s="36" t="s">
        <v>339</v>
      </c>
      <c r="BF117" s="36" t="s">
        <v>339</v>
      </c>
      <c r="BG117" s="36" t="s">
        <v>339</v>
      </c>
      <c r="BH117" s="36" t="s">
        <v>339</v>
      </c>
      <c r="BI117" s="36" t="s">
        <v>339</v>
      </c>
      <c r="BJ117" s="36" t="s">
        <v>339</v>
      </c>
      <c r="BK117" s="36" t="s">
        <v>339</v>
      </c>
      <c r="BL117" s="36" t="s">
        <v>339</v>
      </c>
    </row>
    <row r="118" spans="1:64" s="37" customFormat="1" x14ac:dyDescent="0.2">
      <c r="A118" s="34">
        <v>115</v>
      </c>
      <c r="B118" s="34" t="s">
        <v>225</v>
      </c>
      <c r="C118" s="34" t="s">
        <v>228</v>
      </c>
      <c r="D118" s="41" t="s">
        <v>339</v>
      </c>
      <c r="E118" s="36" t="s">
        <v>339</v>
      </c>
      <c r="F118" s="36" t="s">
        <v>339</v>
      </c>
      <c r="G118" s="36" t="s">
        <v>339</v>
      </c>
      <c r="H118" s="36" t="s">
        <v>339</v>
      </c>
      <c r="I118" s="36" t="s">
        <v>339</v>
      </c>
      <c r="J118" s="36" t="s">
        <v>339</v>
      </c>
      <c r="K118" s="36" t="s">
        <v>339</v>
      </c>
      <c r="L118" s="36" t="s">
        <v>339</v>
      </c>
      <c r="M118" s="36" t="s">
        <v>339</v>
      </c>
      <c r="N118" s="36" t="s">
        <v>339</v>
      </c>
      <c r="O118" s="36" t="s">
        <v>339</v>
      </c>
      <c r="P118" s="36" t="s">
        <v>339</v>
      </c>
      <c r="Q118" s="36" t="s">
        <v>339</v>
      </c>
      <c r="R118" s="36" t="s">
        <v>339</v>
      </c>
      <c r="S118" s="36" t="s">
        <v>339</v>
      </c>
      <c r="T118" s="36" t="s">
        <v>339</v>
      </c>
      <c r="U118" s="36" t="s">
        <v>339</v>
      </c>
      <c r="V118" s="36" t="s">
        <v>339</v>
      </c>
      <c r="W118" s="36" t="s">
        <v>339</v>
      </c>
      <c r="X118" s="36" t="s">
        <v>339</v>
      </c>
      <c r="Y118" s="36" t="s">
        <v>339</v>
      </c>
      <c r="Z118" s="36" t="s">
        <v>339</v>
      </c>
      <c r="AA118" s="36" t="s">
        <v>339</v>
      </c>
      <c r="AB118" s="36" t="s">
        <v>339</v>
      </c>
      <c r="AC118" s="36" t="s">
        <v>339</v>
      </c>
      <c r="AD118" s="36" t="s">
        <v>339</v>
      </c>
      <c r="AE118" s="36" t="s">
        <v>339</v>
      </c>
      <c r="AF118" s="36" t="s">
        <v>339</v>
      </c>
      <c r="AG118" s="36" t="s">
        <v>339</v>
      </c>
      <c r="AH118" s="36" t="s">
        <v>339</v>
      </c>
      <c r="AI118" s="36" t="s">
        <v>339</v>
      </c>
      <c r="AJ118" s="36" t="s">
        <v>339</v>
      </c>
      <c r="AK118" s="36" t="s">
        <v>339</v>
      </c>
      <c r="AL118" s="36" t="s">
        <v>339</v>
      </c>
      <c r="AM118" s="36" t="s">
        <v>339</v>
      </c>
      <c r="AN118" s="36" t="s">
        <v>339</v>
      </c>
      <c r="AO118" s="36" t="s">
        <v>339</v>
      </c>
      <c r="AP118" s="36" t="s">
        <v>339</v>
      </c>
      <c r="AQ118" s="36" t="s">
        <v>339</v>
      </c>
      <c r="AR118" s="36" t="s">
        <v>339</v>
      </c>
      <c r="AS118" s="36" t="s">
        <v>339</v>
      </c>
      <c r="AT118" s="36" t="s">
        <v>339</v>
      </c>
      <c r="AU118" s="36" t="s">
        <v>339</v>
      </c>
      <c r="AV118" s="36" t="s">
        <v>339</v>
      </c>
      <c r="AW118" s="36" t="s">
        <v>339</v>
      </c>
      <c r="AX118" s="36" t="s">
        <v>339</v>
      </c>
      <c r="AY118" s="36" t="s">
        <v>339</v>
      </c>
      <c r="AZ118" s="36" t="s">
        <v>339</v>
      </c>
      <c r="BA118" s="36" t="s">
        <v>339</v>
      </c>
      <c r="BB118" s="36" t="s">
        <v>339</v>
      </c>
      <c r="BC118" s="36" t="s">
        <v>339</v>
      </c>
      <c r="BD118" s="36" t="s">
        <v>339</v>
      </c>
      <c r="BE118" s="36" t="s">
        <v>339</v>
      </c>
      <c r="BF118" s="36" t="s">
        <v>339</v>
      </c>
      <c r="BG118" s="36" t="s">
        <v>339</v>
      </c>
      <c r="BH118" s="36" t="s">
        <v>339</v>
      </c>
      <c r="BI118" s="36" t="s">
        <v>339</v>
      </c>
      <c r="BJ118" s="36" t="s">
        <v>339</v>
      </c>
      <c r="BK118" s="36" t="s">
        <v>339</v>
      </c>
      <c r="BL118" s="36" t="s">
        <v>339</v>
      </c>
    </row>
    <row r="119" spans="1:64" s="37" customFormat="1" x14ac:dyDescent="0.2">
      <c r="A119" s="34">
        <v>116</v>
      </c>
      <c r="B119" s="34" t="s">
        <v>225</v>
      </c>
      <c r="C119" s="34" t="s">
        <v>229</v>
      </c>
      <c r="D119" s="41" t="s">
        <v>339</v>
      </c>
      <c r="E119" s="36" t="s">
        <v>339</v>
      </c>
      <c r="F119" s="36" t="s">
        <v>339</v>
      </c>
      <c r="G119" s="36" t="s">
        <v>339</v>
      </c>
      <c r="H119" s="36" t="s">
        <v>339</v>
      </c>
      <c r="I119" s="36" t="s">
        <v>339</v>
      </c>
      <c r="J119" s="36" t="s">
        <v>339</v>
      </c>
      <c r="K119" s="36" t="s">
        <v>339</v>
      </c>
      <c r="L119" s="36" t="s">
        <v>339</v>
      </c>
      <c r="M119" s="36" t="s">
        <v>339</v>
      </c>
      <c r="N119" s="36" t="s">
        <v>339</v>
      </c>
      <c r="O119" s="36" t="s">
        <v>339</v>
      </c>
      <c r="P119" s="36" t="s">
        <v>339</v>
      </c>
      <c r="Q119" s="36" t="s">
        <v>339</v>
      </c>
      <c r="R119" s="36" t="s">
        <v>339</v>
      </c>
      <c r="S119" s="36" t="s">
        <v>339</v>
      </c>
      <c r="T119" s="36" t="s">
        <v>339</v>
      </c>
      <c r="U119" s="36" t="s">
        <v>339</v>
      </c>
      <c r="V119" s="36" t="s">
        <v>339</v>
      </c>
      <c r="W119" s="36" t="s">
        <v>339</v>
      </c>
      <c r="X119" s="36" t="s">
        <v>339</v>
      </c>
      <c r="Y119" s="36" t="s">
        <v>339</v>
      </c>
      <c r="Z119" s="36" t="s">
        <v>339</v>
      </c>
      <c r="AA119" s="36" t="s">
        <v>339</v>
      </c>
      <c r="AB119" s="36" t="s">
        <v>339</v>
      </c>
      <c r="AC119" s="36" t="s">
        <v>339</v>
      </c>
      <c r="AD119" s="36" t="s">
        <v>339</v>
      </c>
      <c r="AE119" s="36" t="s">
        <v>339</v>
      </c>
      <c r="AF119" s="36" t="s">
        <v>339</v>
      </c>
      <c r="AG119" s="36" t="s">
        <v>339</v>
      </c>
      <c r="AH119" s="36" t="s">
        <v>339</v>
      </c>
      <c r="AI119" s="36" t="s">
        <v>339</v>
      </c>
      <c r="AJ119" s="36" t="s">
        <v>339</v>
      </c>
      <c r="AK119" s="36" t="s">
        <v>339</v>
      </c>
      <c r="AL119" s="36" t="s">
        <v>339</v>
      </c>
      <c r="AM119" s="36" t="s">
        <v>339</v>
      </c>
      <c r="AN119" s="36" t="s">
        <v>339</v>
      </c>
      <c r="AO119" s="36" t="s">
        <v>339</v>
      </c>
      <c r="AP119" s="36" t="s">
        <v>339</v>
      </c>
      <c r="AQ119" s="36" t="s">
        <v>339</v>
      </c>
      <c r="AR119" s="36" t="s">
        <v>339</v>
      </c>
      <c r="AS119" s="36" t="s">
        <v>339</v>
      </c>
      <c r="AT119" s="36" t="s">
        <v>339</v>
      </c>
      <c r="AU119" s="36" t="s">
        <v>339</v>
      </c>
      <c r="AV119" s="36" t="s">
        <v>339</v>
      </c>
      <c r="AW119" s="36" t="s">
        <v>339</v>
      </c>
      <c r="AX119" s="36" t="s">
        <v>339</v>
      </c>
      <c r="AY119" s="36" t="s">
        <v>339</v>
      </c>
      <c r="AZ119" s="36" t="s">
        <v>339</v>
      </c>
      <c r="BA119" s="36" t="s">
        <v>339</v>
      </c>
      <c r="BB119" s="36" t="s">
        <v>339</v>
      </c>
      <c r="BC119" s="36" t="s">
        <v>339</v>
      </c>
      <c r="BD119" s="36" t="s">
        <v>339</v>
      </c>
      <c r="BE119" s="36" t="s">
        <v>339</v>
      </c>
      <c r="BF119" s="36" t="s">
        <v>339</v>
      </c>
      <c r="BG119" s="36" t="s">
        <v>339</v>
      </c>
      <c r="BH119" s="36" t="s">
        <v>339</v>
      </c>
      <c r="BI119" s="36" t="s">
        <v>339</v>
      </c>
      <c r="BJ119" s="36" t="s">
        <v>339</v>
      </c>
      <c r="BK119" s="36" t="s">
        <v>339</v>
      </c>
      <c r="BL119" s="36" t="s">
        <v>339</v>
      </c>
    </row>
    <row r="120" spans="1:64" s="37" customFormat="1" x14ac:dyDescent="0.2">
      <c r="A120" s="34">
        <v>117</v>
      </c>
      <c r="B120" s="34" t="s">
        <v>225</v>
      </c>
      <c r="C120" s="34" t="s">
        <v>230</v>
      </c>
      <c r="D120" s="41" t="s">
        <v>339</v>
      </c>
      <c r="E120" s="36" t="s">
        <v>339</v>
      </c>
      <c r="F120" s="36" t="s">
        <v>339</v>
      </c>
      <c r="G120" s="36" t="s">
        <v>339</v>
      </c>
      <c r="H120" s="36" t="s">
        <v>339</v>
      </c>
      <c r="I120" s="36" t="s">
        <v>339</v>
      </c>
      <c r="J120" s="36" t="s">
        <v>339</v>
      </c>
      <c r="K120" s="36" t="s">
        <v>339</v>
      </c>
      <c r="L120" s="36" t="s">
        <v>339</v>
      </c>
      <c r="M120" s="36" t="s">
        <v>339</v>
      </c>
      <c r="N120" s="36" t="s">
        <v>339</v>
      </c>
      <c r="O120" s="36" t="s">
        <v>339</v>
      </c>
      <c r="P120" s="36" t="s">
        <v>339</v>
      </c>
      <c r="Q120" s="36" t="s">
        <v>339</v>
      </c>
      <c r="R120" s="36" t="s">
        <v>339</v>
      </c>
      <c r="S120" s="36" t="s">
        <v>339</v>
      </c>
      <c r="T120" s="36" t="s">
        <v>339</v>
      </c>
      <c r="U120" s="36" t="s">
        <v>339</v>
      </c>
      <c r="V120" s="36" t="s">
        <v>339</v>
      </c>
      <c r="W120" s="36" t="s">
        <v>339</v>
      </c>
      <c r="X120" s="36" t="s">
        <v>339</v>
      </c>
      <c r="Y120" s="36" t="s">
        <v>339</v>
      </c>
      <c r="Z120" s="36" t="s">
        <v>339</v>
      </c>
      <c r="AA120" s="36" t="s">
        <v>339</v>
      </c>
      <c r="AB120" s="36" t="s">
        <v>339</v>
      </c>
      <c r="AC120" s="36" t="s">
        <v>339</v>
      </c>
      <c r="AD120" s="36" t="s">
        <v>339</v>
      </c>
      <c r="AE120" s="36" t="s">
        <v>339</v>
      </c>
      <c r="AF120" s="36" t="s">
        <v>339</v>
      </c>
      <c r="AG120" s="36" t="s">
        <v>339</v>
      </c>
      <c r="AH120" s="36" t="s">
        <v>339</v>
      </c>
      <c r="AI120" s="36" t="s">
        <v>339</v>
      </c>
      <c r="AJ120" s="36" t="s">
        <v>339</v>
      </c>
      <c r="AK120" s="36" t="s">
        <v>339</v>
      </c>
      <c r="AL120" s="36" t="s">
        <v>339</v>
      </c>
      <c r="AM120" s="36" t="s">
        <v>339</v>
      </c>
      <c r="AN120" s="36" t="s">
        <v>339</v>
      </c>
      <c r="AO120" s="36" t="s">
        <v>339</v>
      </c>
      <c r="AP120" s="36" t="s">
        <v>339</v>
      </c>
      <c r="AQ120" s="36" t="s">
        <v>339</v>
      </c>
      <c r="AR120" s="36" t="s">
        <v>339</v>
      </c>
      <c r="AS120" s="36" t="s">
        <v>339</v>
      </c>
      <c r="AT120" s="36" t="s">
        <v>339</v>
      </c>
      <c r="AU120" s="36" t="s">
        <v>339</v>
      </c>
      <c r="AV120" s="36" t="s">
        <v>339</v>
      </c>
      <c r="AW120" s="36" t="s">
        <v>339</v>
      </c>
      <c r="AX120" s="36" t="s">
        <v>339</v>
      </c>
      <c r="AY120" s="36" t="s">
        <v>339</v>
      </c>
      <c r="AZ120" s="36" t="s">
        <v>339</v>
      </c>
      <c r="BA120" s="36" t="s">
        <v>339</v>
      </c>
      <c r="BB120" s="36" t="s">
        <v>339</v>
      </c>
      <c r="BC120" s="36" t="s">
        <v>339</v>
      </c>
      <c r="BD120" s="36" t="s">
        <v>339</v>
      </c>
      <c r="BE120" s="36" t="s">
        <v>339</v>
      </c>
      <c r="BF120" s="36" t="s">
        <v>339</v>
      </c>
      <c r="BG120" s="36" t="s">
        <v>339</v>
      </c>
      <c r="BH120" s="36" t="s">
        <v>339</v>
      </c>
      <c r="BI120" s="36" t="s">
        <v>339</v>
      </c>
      <c r="BJ120" s="36" t="s">
        <v>339</v>
      </c>
      <c r="BK120" s="36" t="s">
        <v>339</v>
      </c>
      <c r="BL120" s="36" t="s">
        <v>339</v>
      </c>
    </row>
    <row r="121" spans="1:64" s="37" customFormat="1" x14ac:dyDescent="0.2">
      <c r="A121" s="34">
        <v>118</v>
      </c>
      <c r="B121" s="34" t="s">
        <v>225</v>
      </c>
      <c r="C121" s="34" t="s">
        <v>231</v>
      </c>
      <c r="D121" s="41" t="s">
        <v>339</v>
      </c>
      <c r="E121" s="36" t="s">
        <v>339</v>
      </c>
      <c r="F121" s="36" t="s">
        <v>339</v>
      </c>
      <c r="G121" s="36" t="s">
        <v>339</v>
      </c>
      <c r="H121" s="36" t="s">
        <v>339</v>
      </c>
      <c r="I121" s="36" t="s">
        <v>339</v>
      </c>
      <c r="J121" s="36" t="s">
        <v>339</v>
      </c>
      <c r="K121" s="36" t="s">
        <v>339</v>
      </c>
      <c r="L121" s="36" t="s">
        <v>339</v>
      </c>
      <c r="M121" s="36" t="s">
        <v>339</v>
      </c>
      <c r="N121" s="36" t="s">
        <v>339</v>
      </c>
      <c r="O121" s="36" t="s">
        <v>339</v>
      </c>
      <c r="P121" s="36" t="s">
        <v>339</v>
      </c>
      <c r="Q121" s="36" t="s">
        <v>339</v>
      </c>
      <c r="R121" s="36" t="s">
        <v>339</v>
      </c>
      <c r="S121" s="36" t="s">
        <v>339</v>
      </c>
      <c r="T121" s="36" t="s">
        <v>339</v>
      </c>
      <c r="U121" s="36" t="s">
        <v>339</v>
      </c>
      <c r="V121" s="36" t="s">
        <v>339</v>
      </c>
      <c r="W121" s="36" t="s">
        <v>339</v>
      </c>
      <c r="X121" s="36" t="s">
        <v>339</v>
      </c>
      <c r="Y121" s="36" t="s">
        <v>339</v>
      </c>
      <c r="Z121" s="36" t="s">
        <v>339</v>
      </c>
      <c r="AA121" s="36" t="s">
        <v>339</v>
      </c>
      <c r="AB121" s="36" t="s">
        <v>339</v>
      </c>
      <c r="AC121" s="36" t="s">
        <v>339</v>
      </c>
      <c r="AD121" s="36" t="s">
        <v>339</v>
      </c>
      <c r="AE121" s="36" t="s">
        <v>339</v>
      </c>
      <c r="AF121" s="36" t="s">
        <v>339</v>
      </c>
      <c r="AG121" s="36" t="s">
        <v>339</v>
      </c>
      <c r="AH121" s="36" t="s">
        <v>339</v>
      </c>
      <c r="AI121" s="36" t="s">
        <v>339</v>
      </c>
      <c r="AJ121" s="36" t="s">
        <v>339</v>
      </c>
      <c r="AK121" s="36" t="s">
        <v>339</v>
      </c>
      <c r="AL121" s="36" t="s">
        <v>339</v>
      </c>
      <c r="AM121" s="36" t="s">
        <v>339</v>
      </c>
      <c r="AN121" s="36" t="s">
        <v>339</v>
      </c>
      <c r="AO121" s="36" t="s">
        <v>339</v>
      </c>
      <c r="AP121" s="36" t="s">
        <v>339</v>
      </c>
      <c r="AQ121" s="36" t="s">
        <v>339</v>
      </c>
      <c r="AR121" s="36" t="s">
        <v>339</v>
      </c>
      <c r="AS121" s="36" t="s">
        <v>339</v>
      </c>
      <c r="AT121" s="36" t="s">
        <v>339</v>
      </c>
      <c r="AU121" s="36" t="s">
        <v>339</v>
      </c>
      <c r="AV121" s="36" t="s">
        <v>339</v>
      </c>
      <c r="AW121" s="36" t="s">
        <v>339</v>
      </c>
      <c r="AX121" s="36" t="s">
        <v>339</v>
      </c>
      <c r="AY121" s="36" t="s">
        <v>339</v>
      </c>
      <c r="AZ121" s="36" t="s">
        <v>339</v>
      </c>
      <c r="BA121" s="36" t="s">
        <v>339</v>
      </c>
      <c r="BB121" s="36" t="s">
        <v>339</v>
      </c>
      <c r="BC121" s="36" t="s">
        <v>339</v>
      </c>
      <c r="BD121" s="36" t="s">
        <v>339</v>
      </c>
      <c r="BE121" s="36" t="s">
        <v>339</v>
      </c>
      <c r="BF121" s="36" t="s">
        <v>339</v>
      </c>
      <c r="BG121" s="36" t="s">
        <v>339</v>
      </c>
      <c r="BH121" s="36" t="s">
        <v>339</v>
      </c>
      <c r="BI121" s="36" t="s">
        <v>339</v>
      </c>
      <c r="BJ121" s="36" t="s">
        <v>339</v>
      </c>
      <c r="BK121" s="36" t="s">
        <v>339</v>
      </c>
      <c r="BL121" s="36" t="s">
        <v>339</v>
      </c>
    </row>
    <row r="122" spans="1:64" s="37" customFormat="1" x14ac:dyDescent="0.2">
      <c r="A122" s="34">
        <v>119</v>
      </c>
      <c r="B122" s="34" t="s">
        <v>225</v>
      </c>
      <c r="C122" s="34" t="s">
        <v>232</v>
      </c>
      <c r="D122" s="41" t="s">
        <v>339</v>
      </c>
      <c r="E122" s="36" t="s">
        <v>339</v>
      </c>
      <c r="F122" s="36" t="s">
        <v>339</v>
      </c>
      <c r="G122" s="36" t="s">
        <v>339</v>
      </c>
      <c r="H122" s="36" t="s">
        <v>339</v>
      </c>
      <c r="I122" s="36" t="s">
        <v>339</v>
      </c>
      <c r="J122" s="36" t="s">
        <v>339</v>
      </c>
      <c r="K122" s="36" t="s">
        <v>339</v>
      </c>
      <c r="L122" s="36" t="s">
        <v>339</v>
      </c>
      <c r="M122" s="36" t="s">
        <v>339</v>
      </c>
      <c r="N122" s="36" t="s">
        <v>339</v>
      </c>
      <c r="O122" s="36" t="s">
        <v>339</v>
      </c>
      <c r="P122" s="36" t="s">
        <v>339</v>
      </c>
      <c r="Q122" s="36" t="s">
        <v>339</v>
      </c>
      <c r="R122" s="36" t="s">
        <v>339</v>
      </c>
      <c r="S122" s="36" t="s">
        <v>339</v>
      </c>
      <c r="T122" s="36" t="s">
        <v>339</v>
      </c>
      <c r="U122" s="36" t="s">
        <v>339</v>
      </c>
      <c r="V122" s="36" t="s">
        <v>339</v>
      </c>
      <c r="W122" s="36" t="s">
        <v>339</v>
      </c>
      <c r="X122" s="36" t="s">
        <v>339</v>
      </c>
      <c r="Y122" s="36" t="s">
        <v>339</v>
      </c>
      <c r="Z122" s="36" t="s">
        <v>339</v>
      </c>
      <c r="AA122" s="36" t="s">
        <v>339</v>
      </c>
      <c r="AB122" s="36" t="s">
        <v>339</v>
      </c>
      <c r="AC122" s="36" t="s">
        <v>339</v>
      </c>
      <c r="AD122" s="36" t="s">
        <v>339</v>
      </c>
      <c r="AE122" s="36" t="s">
        <v>339</v>
      </c>
      <c r="AF122" s="36" t="s">
        <v>339</v>
      </c>
      <c r="AG122" s="36" t="s">
        <v>339</v>
      </c>
      <c r="AH122" s="36" t="s">
        <v>339</v>
      </c>
      <c r="AI122" s="36" t="s">
        <v>339</v>
      </c>
      <c r="AJ122" s="36" t="s">
        <v>339</v>
      </c>
      <c r="AK122" s="36" t="s">
        <v>339</v>
      </c>
      <c r="AL122" s="36" t="s">
        <v>339</v>
      </c>
      <c r="AM122" s="36" t="s">
        <v>339</v>
      </c>
      <c r="AN122" s="36" t="s">
        <v>339</v>
      </c>
      <c r="AO122" s="36" t="s">
        <v>339</v>
      </c>
      <c r="AP122" s="36" t="s">
        <v>339</v>
      </c>
      <c r="AQ122" s="36" t="s">
        <v>339</v>
      </c>
      <c r="AR122" s="36" t="s">
        <v>339</v>
      </c>
      <c r="AS122" s="36" t="s">
        <v>339</v>
      </c>
      <c r="AT122" s="36" t="s">
        <v>339</v>
      </c>
      <c r="AU122" s="36" t="s">
        <v>339</v>
      </c>
      <c r="AV122" s="36" t="s">
        <v>339</v>
      </c>
      <c r="AW122" s="36" t="s">
        <v>339</v>
      </c>
      <c r="AX122" s="36" t="s">
        <v>339</v>
      </c>
      <c r="AY122" s="36" t="s">
        <v>339</v>
      </c>
      <c r="AZ122" s="36" t="s">
        <v>339</v>
      </c>
      <c r="BA122" s="36" t="s">
        <v>339</v>
      </c>
      <c r="BB122" s="36" t="s">
        <v>339</v>
      </c>
      <c r="BC122" s="36" t="s">
        <v>339</v>
      </c>
      <c r="BD122" s="36" t="s">
        <v>339</v>
      </c>
      <c r="BE122" s="36" t="s">
        <v>339</v>
      </c>
      <c r="BF122" s="36" t="s">
        <v>339</v>
      </c>
      <c r="BG122" s="36" t="s">
        <v>339</v>
      </c>
      <c r="BH122" s="36" t="s">
        <v>339</v>
      </c>
      <c r="BI122" s="36" t="s">
        <v>339</v>
      </c>
      <c r="BJ122" s="36" t="s">
        <v>339</v>
      </c>
      <c r="BK122" s="36" t="s">
        <v>339</v>
      </c>
      <c r="BL122" s="36" t="s">
        <v>339</v>
      </c>
    </row>
    <row r="123" spans="1:64" s="37" customFormat="1" x14ac:dyDescent="0.2">
      <c r="A123" s="34">
        <v>120</v>
      </c>
      <c r="B123" s="34" t="s">
        <v>3</v>
      </c>
      <c r="C123" s="34" t="s">
        <v>5</v>
      </c>
      <c r="D123" s="41" t="s">
        <v>339</v>
      </c>
      <c r="E123" s="36" t="s">
        <v>339</v>
      </c>
      <c r="F123" s="36" t="s">
        <v>339</v>
      </c>
      <c r="G123" s="36" t="s">
        <v>339</v>
      </c>
      <c r="H123" s="36" t="s">
        <v>339</v>
      </c>
      <c r="I123" s="36" t="s">
        <v>339</v>
      </c>
      <c r="J123" s="36" t="s">
        <v>339</v>
      </c>
      <c r="K123" s="36" t="s">
        <v>339</v>
      </c>
      <c r="L123" s="36" t="s">
        <v>339</v>
      </c>
      <c r="M123" s="36" t="s">
        <v>339</v>
      </c>
      <c r="N123" s="36" t="s">
        <v>339</v>
      </c>
      <c r="O123" s="36" t="s">
        <v>339</v>
      </c>
      <c r="P123" s="36" t="s">
        <v>339</v>
      </c>
      <c r="Q123" s="36" t="s">
        <v>339</v>
      </c>
      <c r="R123" s="36" t="s">
        <v>339</v>
      </c>
      <c r="S123" s="36" t="s">
        <v>339</v>
      </c>
      <c r="T123" s="36" t="s">
        <v>339</v>
      </c>
      <c r="U123" s="36" t="s">
        <v>339</v>
      </c>
      <c r="V123" s="36" t="s">
        <v>339</v>
      </c>
      <c r="W123" s="36" t="s">
        <v>339</v>
      </c>
      <c r="X123" s="36" t="s">
        <v>339</v>
      </c>
      <c r="Y123" s="36" t="s">
        <v>339</v>
      </c>
      <c r="Z123" s="36" t="s">
        <v>339</v>
      </c>
      <c r="AA123" s="36" t="s">
        <v>339</v>
      </c>
      <c r="AB123" s="36" t="s">
        <v>339</v>
      </c>
      <c r="AC123" s="36" t="s">
        <v>339</v>
      </c>
      <c r="AD123" s="36" t="s">
        <v>339</v>
      </c>
      <c r="AE123" s="36" t="s">
        <v>339</v>
      </c>
      <c r="AF123" s="36" t="s">
        <v>339</v>
      </c>
      <c r="AG123" s="36" t="s">
        <v>339</v>
      </c>
      <c r="AH123" s="36" t="s">
        <v>339</v>
      </c>
      <c r="AI123" s="36" t="s">
        <v>339</v>
      </c>
      <c r="AJ123" s="36" t="s">
        <v>339</v>
      </c>
      <c r="AK123" s="36" t="s">
        <v>339</v>
      </c>
      <c r="AL123" s="36" t="s">
        <v>339</v>
      </c>
      <c r="AM123" s="36" t="s">
        <v>339</v>
      </c>
      <c r="AN123" s="36" t="s">
        <v>339</v>
      </c>
      <c r="AO123" s="36" t="s">
        <v>339</v>
      </c>
      <c r="AP123" s="36" t="s">
        <v>339</v>
      </c>
      <c r="AQ123" s="36" t="s">
        <v>339</v>
      </c>
      <c r="AR123" s="36" t="s">
        <v>339</v>
      </c>
      <c r="AS123" s="36" t="s">
        <v>339</v>
      </c>
      <c r="AT123" s="36" t="s">
        <v>339</v>
      </c>
      <c r="AU123" s="36" t="s">
        <v>339</v>
      </c>
      <c r="AV123" s="36" t="s">
        <v>339</v>
      </c>
      <c r="AW123" s="36" t="s">
        <v>339</v>
      </c>
      <c r="AX123" s="36" t="s">
        <v>339</v>
      </c>
      <c r="AY123" s="36" t="s">
        <v>339</v>
      </c>
      <c r="AZ123" s="36" t="s">
        <v>339</v>
      </c>
      <c r="BA123" s="36" t="s">
        <v>339</v>
      </c>
      <c r="BB123" s="36" t="s">
        <v>339</v>
      </c>
      <c r="BC123" s="36" t="s">
        <v>339</v>
      </c>
      <c r="BD123" s="36" t="s">
        <v>339</v>
      </c>
      <c r="BE123" s="36" t="s">
        <v>339</v>
      </c>
      <c r="BF123" s="36" t="s">
        <v>339</v>
      </c>
      <c r="BG123" s="36" t="s">
        <v>339</v>
      </c>
      <c r="BH123" s="36" t="s">
        <v>339</v>
      </c>
      <c r="BI123" s="36" t="s">
        <v>339</v>
      </c>
      <c r="BJ123" s="36" t="s">
        <v>339</v>
      </c>
      <c r="BK123" s="36" t="s">
        <v>339</v>
      </c>
      <c r="BL123" s="36" t="s">
        <v>339</v>
      </c>
    </row>
    <row r="124" spans="1:64" s="37" customFormat="1" x14ac:dyDescent="0.2">
      <c r="A124" s="34">
        <v>121</v>
      </c>
      <c r="B124" s="34" t="s">
        <v>3</v>
      </c>
      <c r="C124" s="34" t="s">
        <v>6</v>
      </c>
      <c r="D124" s="41" t="s">
        <v>339</v>
      </c>
      <c r="E124" s="36" t="s">
        <v>339</v>
      </c>
      <c r="F124" s="36" t="s">
        <v>339</v>
      </c>
      <c r="G124" s="36" t="s">
        <v>339</v>
      </c>
      <c r="H124" s="36" t="s">
        <v>339</v>
      </c>
      <c r="I124" s="36" t="s">
        <v>339</v>
      </c>
      <c r="J124" s="36" t="s">
        <v>339</v>
      </c>
      <c r="K124" s="36" t="s">
        <v>339</v>
      </c>
      <c r="L124" s="36" t="s">
        <v>339</v>
      </c>
      <c r="M124" s="36" t="s">
        <v>339</v>
      </c>
      <c r="N124" s="36" t="s">
        <v>339</v>
      </c>
      <c r="O124" s="36" t="s">
        <v>339</v>
      </c>
      <c r="P124" s="36" t="s">
        <v>339</v>
      </c>
      <c r="Q124" s="36" t="s">
        <v>339</v>
      </c>
      <c r="R124" s="36" t="s">
        <v>339</v>
      </c>
      <c r="S124" s="36" t="s">
        <v>339</v>
      </c>
      <c r="T124" s="36" t="s">
        <v>339</v>
      </c>
      <c r="U124" s="36" t="s">
        <v>339</v>
      </c>
      <c r="V124" s="36" t="s">
        <v>339</v>
      </c>
      <c r="W124" s="36" t="s">
        <v>339</v>
      </c>
      <c r="X124" s="36" t="s">
        <v>339</v>
      </c>
      <c r="Y124" s="36" t="s">
        <v>339</v>
      </c>
      <c r="Z124" s="36" t="s">
        <v>339</v>
      </c>
      <c r="AA124" s="36" t="s">
        <v>339</v>
      </c>
      <c r="AB124" s="36" t="s">
        <v>339</v>
      </c>
      <c r="AC124" s="36" t="s">
        <v>339</v>
      </c>
      <c r="AD124" s="36" t="s">
        <v>339</v>
      </c>
      <c r="AE124" s="36" t="s">
        <v>339</v>
      </c>
      <c r="AF124" s="36" t="s">
        <v>339</v>
      </c>
      <c r="AG124" s="36" t="s">
        <v>339</v>
      </c>
      <c r="AH124" s="36" t="s">
        <v>339</v>
      </c>
      <c r="AI124" s="36" t="s">
        <v>339</v>
      </c>
      <c r="AJ124" s="36" t="s">
        <v>339</v>
      </c>
      <c r="AK124" s="36" t="s">
        <v>339</v>
      </c>
      <c r="AL124" s="36" t="s">
        <v>339</v>
      </c>
      <c r="AM124" s="36" t="s">
        <v>339</v>
      </c>
      <c r="AN124" s="36" t="s">
        <v>339</v>
      </c>
      <c r="AO124" s="36" t="s">
        <v>339</v>
      </c>
      <c r="AP124" s="36" t="s">
        <v>339</v>
      </c>
      <c r="AQ124" s="36" t="s">
        <v>339</v>
      </c>
      <c r="AR124" s="36" t="s">
        <v>339</v>
      </c>
      <c r="AS124" s="36" t="s">
        <v>339</v>
      </c>
      <c r="AT124" s="36" t="s">
        <v>339</v>
      </c>
      <c r="AU124" s="36" t="s">
        <v>339</v>
      </c>
      <c r="AV124" s="36" t="s">
        <v>339</v>
      </c>
      <c r="AW124" s="36" t="s">
        <v>339</v>
      </c>
      <c r="AX124" s="36" t="s">
        <v>339</v>
      </c>
      <c r="AY124" s="36" t="s">
        <v>339</v>
      </c>
      <c r="AZ124" s="36" t="s">
        <v>339</v>
      </c>
      <c r="BA124" s="36" t="s">
        <v>339</v>
      </c>
      <c r="BB124" s="36" t="s">
        <v>339</v>
      </c>
      <c r="BC124" s="36" t="s">
        <v>339</v>
      </c>
      <c r="BD124" s="36" t="s">
        <v>339</v>
      </c>
      <c r="BE124" s="36" t="s">
        <v>339</v>
      </c>
      <c r="BF124" s="36" t="s">
        <v>339</v>
      </c>
      <c r="BG124" s="36" t="s">
        <v>339</v>
      </c>
      <c r="BH124" s="36" t="s">
        <v>339</v>
      </c>
      <c r="BI124" s="36" t="s">
        <v>339</v>
      </c>
      <c r="BJ124" s="36" t="s">
        <v>339</v>
      </c>
      <c r="BK124" s="36" t="s">
        <v>339</v>
      </c>
      <c r="BL124" s="36" t="s">
        <v>339</v>
      </c>
    </row>
    <row r="125" spans="1:64" s="37" customFormat="1" x14ac:dyDescent="0.2">
      <c r="A125" s="34">
        <v>122</v>
      </c>
      <c r="B125" s="34" t="s">
        <v>3</v>
      </c>
      <c r="C125" s="34" t="s">
        <v>7</v>
      </c>
      <c r="D125" s="41" t="s">
        <v>339</v>
      </c>
      <c r="E125" s="36" t="s">
        <v>339</v>
      </c>
      <c r="F125" s="36" t="s">
        <v>339</v>
      </c>
      <c r="G125" s="36" t="s">
        <v>339</v>
      </c>
      <c r="H125" s="36" t="s">
        <v>339</v>
      </c>
      <c r="I125" s="36" t="s">
        <v>339</v>
      </c>
      <c r="J125" s="36" t="s">
        <v>339</v>
      </c>
      <c r="K125" s="36" t="s">
        <v>339</v>
      </c>
      <c r="L125" s="36" t="s">
        <v>339</v>
      </c>
      <c r="M125" s="36" t="s">
        <v>339</v>
      </c>
      <c r="N125" s="36" t="s">
        <v>339</v>
      </c>
      <c r="O125" s="36" t="s">
        <v>339</v>
      </c>
      <c r="P125" s="36" t="s">
        <v>339</v>
      </c>
      <c r="Q125" s="36" t="s">
        <v>339</v>
      </c>
      <c r="R125" s="36" t="s">
        <v>339</v>
      </c>
      <c r="S125" s="36" t="s">
        <v>339</v>
      </c>
      <c r="T125" s="36" t="s">
        <v>339</v>
      </c>
      <c r="U125" s="36" t="s">
        <v>339</v>
      </c>
      <c r="V125" s="36" t="s">
        <v>339</v>
      </c>
      <c r="W125" s="36" t="s">
        <v>339</v>
      </c>
      <c r="X125" s="36" t="s">
        <v>339</v>
      </c>
      <c r="Y125" s="36" t="s">
        <v>339</v>
      </c>
      <c r="Z125" s="36" t="s">
        <v>339</v>
      </c>
      <c r="AA125" s="36" t="s">
        <v>339</v>
      </c>
      <c r="AB125" s="36" t="s">
        <v>339</v>
      </c>
      <c r="AC125" s="36" t="s">
        <v>339</v>
      </c>
      <c r="AD125" s="36" t="s">
        <v>339</v>
      </c>
      <c r="AE125" s="36" t="s">
        <v>339</v>
      </c>
      <c r="AF125" s="36" t="s">
        <v>339</v>
      </c>
      <c r="AG125" s="36" t="s">
        <v>339</v>
      </c>
      <c r="AH125" s="36" t="s">
        <v>339</v>
      </c>
      <c r="AI125" s="36" t="s">
        <v>339</v>
      </c>
      <c r="AJ125" s="36" t="s">
        <v>339</v>
      </c>
      <c r="AK125" s="36" t="s">
        <v>339</v>
      </c>
      <c r="AL125" s="36" t="s">
        <v>339</v>
      </c>
      <c r="AM125" s="36" t="s">
        <v>339</v>
      </c>
      <c r="AN125" s="36" t="s">
        <v>339</v>
      </c>
      <c r="AO125" s="36" t="s">
        <v>339</v>
      </c>
      <c r="AP125" s="36" t="s">
        <v>339</v>
      </c>
      <c r="AQ125" s="36" t="s">
        <v>339</v>
      </c>
      <c r="AR125" s="36" t="s">
        <v>339</v>
      </c>
      <c r="AS125" s="36" t="s">
        <v>339</v>
      </c>
      <c r="AT125" s="36" t="s">
        <v>339</v>
      </c>
      <c r="AU125" s="36" t="s">
        <v>339</v>
      </c>
      <c r="AV125" s="36" t="s">
        <v>339</v>
      </c>
      <c r="AW125" s="36" t="s">
        <v>339</v>
      </c>
      <c r="AX125" s="36" t="s">
        <v>339</v>
      </c>
      <c r="AY125" s="36" t="s">
        <v>339</v>
      </c>
      <c r="AZ125" s="36" t="s">
        <v>339</v>
      </c>
      <c r="BA125" s="36" t="s">
        <v>339</v>
      </c>
      <c r="BB125" s="36" t="s">
        <v>339</v>
      </c>
      <c r="BC125" s="36" t="s">
        <v>339</v>
      </c>
      <c r="BD125" s="36" t="s">
        <v>339</v>
      </c>
      <c r="BE125" s="36" t="s">
        <v>339</v>
      </c>
      <c r="BF125" s="36" t="s">
        <v>339</v>
      </c>
      <c r="BG125" s="36" t="s">
        <v>339</v>
      </c>
      <c r="BH125" s="36" t="s">
        <v>339</v>
      </c>
      <c r="BI125" s="36" t="s">
        <v>339</v>
      </c>
      <c r="BJ125" s="36" t="s">
        <v>339</v>
      </c>
      <c r="BK125" s="36" t="s">
        <v>339</v>
      </c>
      <c r="BL125" s="36" t="s">
        <v>339</v>
      </c>
    </row>
    <row r="126" spans="1:64" s="37" customFormat="1" x14ac:dyDescent="0.2">
      <c r="A126" s="34">
        <v>123</v>
      </c>
      <c r="B126" s="34" t="s">
        <v>3</v>
      </c>
      <c r="C126" s="34" t="s">
        <v>8</v>
      </c>
      <c r="D126" s="41" t="s">
        <v>339</v>
      </c>
      <c r="E126" s="36" t="s">
        <v>339</v>
      </c>
      <c r="F126" s="36" t="s">
        <v>339</v>
      </c>
      <c r="G126" s="36" t="s">
        <v>339</v>
      </c>
      <c r="H126" s="36" t="s">
        <v>339</v>
      </c>
      <c r="I126" s="36" t="s">
        <v>339</v>
      </c>
      <c r="J126" s="36" t="s">
        <v>339</v>
      </c>
      <c r="K126" s="36" t="s">
        <v>339</v>
      </c>
      <c r="L126" s="36" t="s">
        <v>339</v>
      </c>
      <c r="M126" s="36" t="s">
        <v>339</v>
      </c>
      <c r="N126" s="36" t="s">
        <v>339</v>
      </c>
      <c r="O126" s="36" t="s">
        <v>339</v>
      </c>
      <c r="P126" s="36" t="s">
        <v>339</v>
      </c>
      <c r="Q126" s="36" t="s">
        <v>339</v>
      </c>
      <c r="R126" s="36" t="s">
        <v>339</v>
      </c>
      <c r="S126" s="36" t="s">
        <v>339</v>
      </c>
      <c r="T126" s="36" t="s">
        <v>339</v>
      </c>
      <c r="U126" s="36" t="s">
        <v>339</v>
      </c>
      <c r="V126" s="36" t="s">
        <v>339</v>
      </c>
      <c r="W126" s="36" t="s">
        <v>339</v>
      </c>
      <c r="X126" s="36" t="s">
        <v>339</v>
      </c>
      <c r="Y126" s="36" t="s">
        <v>339</v>
      </c>
      <c r="Z126" s="36" t="s">
        <v>339</v>
      </c>
      <c r="AA126" s="36" t="s">
        <v>339</v>
      </c>
      <c r="AB126" s="36" t="s">
        <v>339</v>
      </c>
      <c r="AC126" s="36" t="s">
        <v>339</v>
      </c>
      <c r="AD126" s="36" t="s">
        <v>339</v>
      </c>
      <c r="AE126" s="36" t="s">
        <v>339</v>
      </c>
      <c r="AF126" s="36" t="s">
        <v>339</v>
      </c>
      <c r="AG126" s="36" t="s">
        <v>339</v>
      </c>
      <c r="AH126" s="36" t="s">
        <v>339</v>
      </c>
      <c r="AI126" s="36" t="s">
        <v>339</v>
      </c>
      <c r="AJ126" s="36" t="s">
        <v>339</v>
      </c>
      <c r="AK126" s="36" t="s">
        <v>339</v>
      </c>
      <c r="AL126" s="36" t="s">
        <v>339</v>
      </c>
      <c r="AM126" s="36" t="s">
        <v>339</v>
      </c>
      <c r="AN126" s="36" t="s">
        <v>339</v>
      </c>
      <c r="AO126" s="36" t="s">
        <v>339</v>
      </c>
      <c r="AP126" s="36" t="s">
        <v>339</v>
      </c>
      <c r="AQ126" s="36" t="s">
        <v>339</v>
      </c>
      <c r="AR126" s="36" t="s">
        <v>339</v>
      </c>
      <c r="AS126" s="36" t="s">
        <v>339</v>
      </c>
      <c r="AT126" s="36" t="s">
        <v>339</v>
      </c>
      <c r="AU126" s="36" t="s">
        <v>339</v>
      </c>
      <c r="AV126" s="36" t="s">
        <v>339</v>
      </c>
      <c r="AW126" s="36" t="s">
        <v>339</v>
      </c>
      <c r="AX126" s="36" t="s">
        <v>339</v>
      </c>
      <c r="AY126" s="36" t="s">
        <v>339</v>
      </c>
      <c r="AZ126" s="36" t="s">
        <v>339</v>
      </c>
      <c r="BA126" s="36" t="s">
        <v>339</v>
      </c>
      <c r="BB126" s="36" t="s">
        <v>339</v>
      </c>
      <c r="BC126" s="36" t="s">
        <v>339</v>
      </c>
      <c r="BD126" s="36" t="s">
        <v>339</v>
      </c>
      <c r="BE126" s="36" t="s">
        <v>339</v>
      </c>
      <c r="BF126" s="36" t="s">
        <v>339</v>
      </c>
      <c r="BG126" s="36" t="s">
        <v>339</v>
      </c>
      <c r="BH126" s="36" t="s">
        <v>339</v>
      </c>
      <c r="BI126" s="36" t="s">
        <v>339</v>
      </c>
      <c r="BJ126" s="36" t="s">
        <v>339</v>
      </c>
      <c r="BK126" s="36" t="s">
        <v>339</v>
      </c>
      <c r="BL126" s="36" t="s">
        <v>339</v>
      </c>
    </row>
    <row r="127" spans="1:64" s="37" customFormat="1" x14ac:dyDescent="0.2">
      <c r="A127" s="34">
        <v>124</v>
      </c>
      <c r="B127" s="34" t="s">
        <v>3</v>
      </c>
      <c r="C127" s="34" t="s">
        <v>9</v>
      </c>
      <c r="D127" s="41" t="s">
        <v>339</v>
      </c>
      <c r="E127" s="36" t="s">
        <v>339</v>
      </c>
      <c r="F127" s="36" t="s">
        <v>339</v>
      </c>
      <c r="G127" s="36" t="s">
        <v>339</v>
      </c>
      <c r="H127" s="36" t="s">
        <v>339</v>
      </c>
      <c r="I127" s="36" t="s">
        <v>339</v>
      </c>
      <c r="J127" s="36" t="s">
        <v>339</v>
      </c>
      <c r="K127" s="36" t="s">
        <v>339</v>
      </c>
      <c r="L127" s="36" t="s">
        <v>339</v>
      </c>
      <c r="M127" s="36" t="s">
        <v>339</v>
      </c>
      <c r="N127" s="36" t="s">
        <v>339</v>
      </c>
      <c r="O127" s="36" t="s">
        <v>339</v>
      </c>
      <c r="P127" s="36" t="s">
        <v>339</v>
      </c>
      <c r="Q127" s="36" t="s">
        <v>339</v>
      </c>
      <c r="R127" s="36" t="s">
        <v>339</v>
      </c>
      <c r="S127" s="36" t="s">
        <v>339</v>
      </c>
      <c r="T127" s="36" t="s">
        <v>339</v>
      </c>
      <c r="U127" s="36" t="s">
        <v>339</v>
      </c>
      <c r="V127" s="36" t="s">
        <v>339</v>
      </c>
      <c r="W127" s="36" t="s">
        <v>339</v>
      </c>
      <c r="X127" s="36" t="s">
        <v>339</v>
      </c>
      <c r="Y127" s="36" t="s">
        <v>339</v>
      </c>
      <c r="Z127" s="36" t="s">
        <v>339</v>
      </c>
      <c r="AA127" s="36" t="s">
        <v>339</v>
      </c>
      <c r="AB127" s="36" t="s">
        <v>339</v>
      </c>
      <c r="AC127" s="36" t="s">
        <v>339</v>
      </c>
      <c r="AD127" s="36" t="s">
        <v>339</v>
      </c>
      <c r="AE127" s="36" t="s">
        <v>339</v>
      </c>
      <c r="AF127" s="36" t="s">
        <v>339</v>
      </c>
      <c r="AG127" s="36" t="s">
        <v>339</v>
      </c>
      <c r="AH127" s="36" t="s">
        <v>339</v>
      </c>
      <c r="AI127" s="36" t="s">
        <v>339</v>
      </c>
      <c r="AJ127" s="36" t="s">
        <v>339</v>
      </c>
      <c r="AK127" s="36" t="s">
        <v>339</v>
      </c>
      <c r="AL127" s="36" t="s">
        <v>339</v>
      </c>
      <c r="AM127" s="36" t="s">
        <v>339</v>
      </c>
      <c r="AN127" s="36" t="s">
        <v>339</v>
      </c>
      <c r="AO127" s="36" t="s">
        <v>339</v>
      </c>
      <c r="AP127" s="36" t="s">
        <v>339</v>
      </c>
      <c r="AQ127" s="36" t="s">
        <v>339</v>
      </c>
      <c r="AR127" s="36" t="s">
        <v>339</v>
      </c>
      <c r="AS127" s="36" t="s">
        <v>339</v>
      </c>
      <c r="AT127" s="36" t="s">
        <v>339</v>
      </c>
      <c r="AU127" s="36" t="s">
        <v>339</v>
      </c>
      <c r="AV127" s="36" t="s">
        <v>339</v>
      </c>
      <c r="AW127" s="36" t="s">
        <v>339</v>
      </c>
      <c r="AX127" s="36" t="s">
        <v>339</v>
      </c>
      <c r="AY127" s="36" t="s">
        <v>339</v>
      </c>
      <c r="AZ127" s="36" t="s">
        <v>339</v>
      </c>
      <c r="BA127" s="36" t="s">
        <v>339</v>
      </c>
      <c r="BB127" s="36" t="s">
        <v>339</v>
      </c>
      <c r="BC127" s="36" t="s">
        <v>339</v>
      </c>
      <c r="BD127" s="36" t="s">
        <v>339</v>
      </c>
      <c r="BE127" s="36" t="s">
        <v>339</v>
      </c>
      <c r="BF127" s="36" t="s">
        <v>339</v>
      </c>
      <c r="BG127" s="36" t="s">
        <v>339</v>
      </c>
      <c r="BH127" s="36" t="s">
        <v>339</v>
      </c>
      <c r="BI127" s="36" t="s">
        <v>339</v>
      </c>
      <c r="BJ127" s="36" t="s">
        <v>339</v>
      </c>
      <c r="BK127" s="36" t="s">
        <v>339</v>
      </c>
      <c r="BL127" s="36" t="s">
        <v>339</v>
      </c>
    </row>
    <row r="128" spans="1:64" s="37" customFormat="1" x14ac:dyDescent="0.2">
      <c r="A128" s="34">
        <v>125</v>
      </c>
      <c r="B128" s="34" t="s">
        <v>3</v>
      </c>
      <c r="C128" s="34" t="s">
        <v>10</v>
      </c>
      <c r="D128" s="41" t="s">
        <v>339</v>
      </c>
      <c r="E128" s="36" t="s">
        <v>339</v>
      </c>
      <c r="F128" s="36" t="s">
        <v>339</v>
      </c>
      <c r="G128" s="36" t="s">
        <v>339</v>
      </c>
      <c r="H128" s="36" t="s">
        <v>339</v>
      </c>
      <c r="I128" s="36" t="s">
        <v>339</v>
      </c>
      <c r="J128" s="36" t="s">
        <v>339</v>
      </c>
      <c r="K128" s="36" t="s">
        <v>339</v>
      </c>
      <c r="L128" s="36" t="s">
        <v>339</v>
      </c>
      <c r="M128" s="36" t="s">
        <v>339</v>
      </c>
      <c r="N128" s="36" t="s">
        <v>339</v>
      </c>
      <c r="O128" s="36" t="s">
        <v>339</v>
      </c>
      <c r="P128" s="36" t="s">
        <v>339</v>
      </c>
      <c r="Q128" s="36" t="s">
        <v>339</v>
      </c>
      <c r="R128" s="36" t="s">
        <v>339</v>
      </c>
      <c r="S128" s="36" t="s">
        <v>339</v>
      </c>
      <c r="T128" s="36" t="s">
        <v>339</v>
      </c>
      <c r="U128" s="36" t="s">
        <v>339</v>
      </c>
      <c r="V128" s="36" t="s">
        <v>339</v>
      </c>
      <c r="W128" s="36" t="s">
        <v>339</v>
      </c>
      <c r="X128" s="36" t="s">
        <v>339</v>
      </c>
      <c r="Y128" s="36" t="s">
        <v>339</v>
      </c>
      <c r="Z128" s="36" t="s">
        <v>339</v>
      </c>
      <c r="AA128" s="36" t="s">
        <v>339</v>
      </c>
      <c r="AB128" s="36" t="s">
        <v>339</v>
      </c>
      <c r="AC128" s="36" t="s">
        <v>339</v>
      </c>
      <c r="AD128" s="36" t="s">
        <v>339</v>
      </c>
      <c r="AE128" s="36" t="s">
        <v>339</v>
      </c>
      <c r="AF128" s="36" t="s">
        <v>339</v>
      </c>
      <c r="AG128" s="36" t="s">
        <v>339</v>
      </c>
      <c r="AH128" s="36" t="s">
        <v>339</v>
      </c>
      <c r="AI128" s="36" t="s">
        <v>339</v>
      </c>
      <c r="AJ128" s="36" t="s">
        <v>339</v>
      </c>
      <c r="AK128" s="36" t="s">
        <v>339</v>
      </c>
      <c r="AL128" s="36" t="s">
        <v>339</v>
      </c>
      <c r="AM128" s="36" t="s">
        <v>339</v>
      </c>
      <c r="AN128" s="36" t="s">
        <v>339</v>
      </c>
      <c r="AO128" s="36" t="s">
        <v>339</v>
      </c>
      <c r="AP128" s="36" t="s">
        <v>339</v>
      </c>
      <c r="AQ128" s="36" t="s">
        <v>339</v>
      </c>
      <c r="AR128" s="36" t="s">
        <v>339</v>
      </c>
      <c r="AS128" s="36" t="s">
        <v>339</v>
      </c>
      <c r="AT128" s="36" t="s">
        <v>339</v>
      </c>
      <c r="AU128" s="36" t="s">
        <v>339</v>
      </c>
      <c r="AV128" s="36" t="s">
        <v>339</v>
      </c>
      <c r="AW128" s="36" t="s">
        <v>339</v>
      </c>
      <c r="AX128" s="36" t="s">
        <v>339</v>
      </c>
      <c r="AY128" s="36" t="s">
        <v>339</v>
      </c>
      <c r="AZ128" s="36" t="s">
        <v>339</v>
      </c>
      <c r="BA128" s="36" t="s">
        <v>339</v>
      </c>
      <c r="BB128" s="36" t="s">
        <v>339</v>
      </c>
      <c r="BC128" s="36" t="s">
        <v>339</v>
      </c>
      <c r="BD128" s="36" t="s">
        <v>339</v>
      </c>
      <c r="BE128" s="36" t="s">
        <v>339</v>
      </c>
      <c r="BF128" s="36" t="s">
        <v>339</v>
      </c>
      <c r="BG128" s="36" t="s">
        <v>339</v>
      </c>
      <c r="BH128" s="36" t="s">
        <v>339</v>
      </c>
      <c r="BI128" s="36" t="s">
        <v>339</v>
      </c>
      <c r="BJ128" s="36" t="s">
        <v>339</v>
      </c>
      <c r="BK128" s="36" t="s">
        <v>339</v>
      </c>
      <c r="BL128" s="36" t="s">
        <v>339</v>
      </c>
    </row>
    <row r="129" spans="1:64" s="37" customFormat="1" x14ac:dyDescent="0.2">
      <c r="A129" s="34">
        <v>126</v>
      </c>
      <c r="B129" s="34" t="s">
        <v>3</v>
      </c>
      <c r="C129" s="34" t="s">
        <v>11</v>
      </c>
      <c r="D129" s="41" t="s">
        <v>339</v>
      </c>
      <c r="E129" s="36" t="s">
        <v>339</v>
      </c>
      <c r="F129" s="36" t="s">
        <v>339</v>
      </c>
      <c r="G129" s="36" t="s">
        <v>339</v>
      </c>
      <c r="H129" s="36" t="s">
        <v>339</v>
      </c>
      <c r="I129" s="36" t="s">
        <v>339</v>
      </c>
      <c r="J129" s="36" t="s">
        <v>339</v>
      </c>
      <c r="K129" s="36" t="s">
        <v>339</v>
      </c>
      <c r="L129" s="36" t="s">
        <v>339</v>
      </c>
      <c r="M129" s="36" t="s">
        <v>339</v>
      </c>
      <c r="N129" s="36" t="s">
        <v>339</v>
      </c>
      <c r="O129" s="36" t="s">
        <v>339</v>
      </c>
      <c r="P129" s="36" t="s">
        <v>339</v>
      </c>
      <c r="Q129" s="36" t="s">
        <v>339</v>
      </c>
      <c r="R129" s="36" t="s">
        <v>339</v>
      </c>
      <c r="S129" s="36" t="s">
        <v>339</v>
      </c>
      <c r="T129" s="36" t="s">
        <v>339</v>
      </c>
      <c r="U129" s="36" t="s">
        <v>339</v>
      </c>
      <c r="V129" s="36" t="s">
        <v>339</v>
      </c>
      <c r="W129" s="36" t="s">
        <v>339</v>
      </c>
      <c r="X129" s="36" t="s">
        <v>339</v>
      </c>
      <c r="Y129" s="36" t="s">
        <v>339</v>
      </c>
      <c r="Z129" s="36" t="s">
        <v>339</v>
      </c>
      <c r="AA129" s="36" t="s">
        <v>339</v>
      </c>
      <c r="AB129" s="36" t="s">
        <v>339</v>
      </c>
      <c r="AC129" s="36" t="s">
        <v>339</v>
      </c>
      <c r="AD129" s="36" t="s">
        <v>339</v>
      </c>
      <c r="AE129" s="36" t="s">
        <v>339</v>
      </c>
      <c r="AF129" s="36" t="s">
        <v>339</v>
      </c>
      <c r="AG129" s="36" t="s">
        <v>339</v>
      </c>
      <c r="AH129" s="36" t="s">
        <v>339</v>
      </c>
      <c r="AI129" s="36" t="s">
        <v>339</v>
      </c>
      <c r="AJ129" s="36" t="s">
        <v>339</v>
      </c>
      <c r="AK129" s="36" t="s">
        <v>339</v>
      </c>
      <c r="AL129" s="36" t="s">
        <v>339</v>
      </c>
      <c r="AM129" s="36" t="s">
        <v>339</v>
      </c>
      <c r="AN129" s="36" t="s">
        <v>339</v>
      </c>
      <c r="AO129" s="36" t="s">
        <v>339</v>
      </c>
      <c r="AP129" s="36" t="s">
        <v>339</v>
      </c>
      <c r="AQ129" s="36" t="s">
        <v>339</v>
      </c>
      <c r="AR129" s="36" t="s">
        <v>339</v>
      </c>
      <c r="AS129" s="36" t="s">
        <v>339</v>
      </c>
      <c r="AT129" s="36" t="s">
        <v>339</v>
      </c>
      <c r="AU129" s="36" t="s">
        <v>339</v>
      </c>
      <c r="AV129" s="36" t="s">
        <v>339</v>
      </c>
      <c r="AW129" s="36" t="s">
        <v>339</v>
      </c>
      <c r="AX129" s="36" t="s">
        <v>339</v>
      </c>
      <c r="AY129" s="36" t="s">
        <v>339</v>
      </c>
      <c r="AZ129" s="36" t="s">
        <v>339</v>
      </c>
      <c r="BA129" s="36" t="s">
        <v>339</v>
      </c>
      <c r="BB129" s="36" t="s">
        <v>339</v>
      </c>
      <c r="BC129" s="36" t="s">
        <v>339</v>
      </c>
      <c r="BD129" s="36" t="s">
        <v>339</v>
      </c>
      <c r="BE129" s="36" t="s">
        <v>339</v>
      </c>
      <c r="BF129" s="36" t="s">
        <v>339</v>
      </c>
      <c r="BG129" s="36" t="s">
        <v>339</v>
      </c>
      <c r="BH129" s="36" t="s">
        <v>339</v>
      </c>
      <c r="BI129" s="36" t="s">
        <v>339</v>
      </c>
      <c r="BJ129" s="36" t="s">
        <v>339</v>
      </c>
      <c r="BK129" s="36" t="s">
        <v>339</v>
      </c>
      <c r="BL129" s="36" t="s">
        <v>339</v>
      </c>
    </row>
    <row r="130" spans="1:64" s="37" customFormat="1" x14ac:dyDescent="0.2">
      <c r="A130" s="34">
        <v>127</v>
      </c>
      <c r="B130" s="34" t="s">
        <v>3</v>
      </c>
      <c r="C130" s="34" t="s">
        <v>12</v>
      </c>
      <c r="D130" s="41" t="s">
        <v>339</v>
      </c>
      <c r="E130" s="36" t="s">
        <v>339</v>
      </c>
      <c r="F130" s="36" t="s">
        <v>339</v>
      </c>
      <c r="G130" s="36" t="s">
        <v>339</v>
      </c>
      <c r="H130" s="36" t="s">
        <v>339</v>
      </c>
      <c r="I130" s="36" t="s">
        <v>339</v>
      </c>
      <c r="J130" s="36" t="s">
        <v>339</v>
      </c>
      <c r="K130" s="36" t="s">
        <v>339</v>
      </c>
      <c r="L130" s="36" t="s">
        <v>339</v>
      </c>
      <c r="M130" s="36" t="s">
        <v>339</v>
      </c>
      <c r="N130" s="36" t="s">
        <v>339</v>
      </c>
      <c r="O130" s="36" t="s">
        <v>339</v>
      </c>
      <c r="P130" s="36" t="s">
        <v>339</v>
      </c>
      <c r="Q130" s="36" t="s">
        <v>339</v>
      </c>
      <c r="R130" s="36" t="s">
        <v>339</v>
      </c>
      <c r="S130" s="36" t="s">
        <v>339</v>
      </c>
      <c r="T130" s="36" t="s">
        <v>339</v>
      </c>
      <c r="U130" s="36" t="s">
        <v>339</v>
      </c>
      <c r="V130" s="36" t="s">
        <v>339</v>
      </c>
      <c r="W130" s="36" t="s">
        <v>339</v>
      </c>
      <c r="X130" s="36" t="s">
        <v>339</v>
      </c>
      <c r="Y130" s="36" t="s">
        <v>339</v>
      </c>
      <c r="Z130" s="36" t="s">
        <v>339</v>
      </c>
      <c r="AA130" s="36" t="s">
        <v>339</v>
      </c>
      <c r="AB130" s="36" t="s">
        <v>339</v>
      </c>
      <c r="AC130" s="36" t="s">
        <v>339</v>
      </c>
      <c r="AD130" s="36" t="s">
        <v>339</v>
      </c>
      <c r="AE130" s="36" t="s">
        <v>339</v>
      </c>
      <c r="AF130" s="36" t="s">
        <v>339</v>
      </c>
      <c r="AG130" s="36" t="s">
        <v>339</v>
      </c>
      <c r="AH130" s="36" t="s">
        <v>339</v>
      </c>
      <c r="AI130" s="36" t="s">
        <v>339</v>
      </c>
      <c r="AJ130" s="36" t="s">
        <v>339</v>
      </c>
      <c r="AK130" s="36" t="s">
        <v>339</v>
      </c>
      <c r="AL130" s="36" t="s">
        <v>339</v>
      </c>
      <c r="AM130" s="36" t="s">
        <v>339</v>
      </c>
      <c r="AN130" s="36" t="s">
        <v>339</v>
      </c>
      <c r="AO130" s="36" t="s">
        <v>339</v>
      </c>
      <c r="AP130" s="36" t="s">
        <v>339</v>
      </c>
      <c r="AQ130" s="36" t="s">
        <v>339</v>
      </c>
      <c r="AR130" s="36" t="s">
        <v>339</v>
      </c>
      <c r="AS130" s="36" t="s">
        <v>339</v>
      </c>
      <c r="AT130" s="36" t="s">
        <v>339</v>
      </c>
      <c r="AU130" s="36" t="s">
        <v>339</v>
      </c>
      <c r="AV130" s="36" t="s">
        <v>339</v>
      </c>
      <c r="AW130" s="36" t="s">
        <v>339</v>
      </c>
      <c r="AX130" s="36" t="s">
        <v>339</v>
      </c>
      <c r="AY130" s="36" t="s">
        <v>339</v>
      </c>
      <c r="AZ130" s="36" t="s">
        <v>339</v>
      </c>
      <c r="BA130" s="36" t="s">
        <v>339</v>
      </c>
      <c r="BB130" s="36" t="s">
        <v>339</v>
      </c>
      <c r="BC130" s="36" t="s">
        <v>339</v>
      </c>
      <c r="BD130" s="36" t="s">
        <v>339</v>
      </c>
      <c r="BE130" s="36" t="s">
        <v>339</v>
      </c>
      <c r="BF130" s="36" t="s">
        <v>339</v>
      </c>
      <c r="BG130" s="36" t="s">
        <v>339</v>
      </c>
      <c r="BH130" s="36" t="s">
        <v>339</v>
      </c>
      <c r="BI130" s="36" t="s">
        <v>339</v>
      </c>
      <c r="BJ130" s="36" t="s">
        <v>339</v>
      </c>
      <c r="BK130" s="36" t="s">
        <v>339</v>
      </c>
      <c r="BL130" s="36" t="s">
        <v>339</v>
      </c>
    </row>
    <row r="131" spans="1:64" s="37" customFormat="1" x14ac:dyDescent="0.2">
      <c r="A131" s="34">
        <v>128</v>
      </c>
      <c r="B131" s="34" t="s">
        <v>3</v>
      </c>
      <c r="C131" s="34" t="s">
        <v>13</v>
      </c>
      <c r="D131" s="41" t="s">
        <v>339</v>
      </c>
      <c r="E131" s="36" t="s">
        <v>339</v>
      </c>
      <c r="F131" s="36" t="s">
        <v>339</v>
      </c>
      <c r="G131" s="36" t="s">
        <v>339</v>
      </c>
      <c r="H131" s="36" t="s">
        <v>339</v>
      </c>
      <c r="I131" s="36" t="s">
        <v>339</v>
      </c>
      <c r="J131" s="36" t="s">
        <v>339</v>
      </c>
      <c r="K131" s="36" t="s">
        <v>339</v>
      </c>
      <c r="L131" s="36" t="s">
        <v>339</v>
      </c>
      <c r="M131" s="36" t="s">
        <v>339</v>
      </c>
      <c r="N131" s="36" t="s">
        <v>339</v>
      </c>
      <c r="O131" s="36" t="s">
        <v>339</v>
      </c>
      <c r="P131" s="36" t="s">
        <v>339</v>
      </c>
      <c r="Q131" s="36" t="s">
        <v>339</v>
      </c>
      <c r="R131" s="36" t="s">
        <v>339</v>
      </c>
      <c r="S131" s="36" t="s">
        <v>339</v>
      </c>
      <c r="T131" s="36" t="s">
        <v>339</v>
      </c>
      <c r="U131" s="36" t="s">
        <v>339</v>
      </c>
      <c r="V131" s="36" t="s">
        <v>339</v>
      </c>
      <c r="W131" s="36" t="s">
        <v>339</v>
      </c>
      <c r="X131" s="36" t="s">
        <v>339</v>
      </c>
      <c r="Y131" s="36" t="s">
        <v>339</v>
      </c>
      <c r="Z131" s="36" t="s">
        <v>339</v>
      </c>
      <c r="AA131" s="36" t="s">
        <v>339</v>
      </c>
      <c r="AB131" s="36" t="s">
        <v>339</v>
      </c>
      <c r="AC131" s="36" t="s">
        <v>339</v>
      </c>
      <c r="AD131" s="36" t="s">
        <v>339</v>
      </c>
      <c r="AE131" s="36" t="s">
        <v>339</v>
      </c>
      <c r="AF131" s="36" t="s">
        <v>339</v>
      </c>
      <c r="AG131" s="36" t="s">
        <v>339</v>
      </c>
      <c r="AH131" s="36" t="s">
        <v>339</v>
      </c>
      <c r="AI131" s="36" t="s">
        <v>339</v>
      </c>
      <c r="AJ131" s="36" t="s">
        <v>339</v>
      </c>
      <c r="AK131" s="36" t="s">
        <v>339</v>
      </c>
      <c r="AL131" s="36" t="s">
        <v>339</v>
      </c>
      <c r="AM131" s="36" t="s">
        <v>339</v>
      </c>
      <c r="AN131" s="36" t="s">
        <v>339</v>
      </c>
      <c r="AO131" s="36" t="s">
        <v>339</v>
      </c>
      <c r="AP131" s="36" t="s">
        <v>339</v>
      </c>
      <c r="AQ131" s="36" t="s">
        <v>339</v>
      </c>
      <c r="AR131" s="36" t="s">
        <v>339</v>
      </c>
      <c r="AS131" s="36" t="s">
        <v>339</v>
      </c>
      <c r="AT131" s="36" t="s">
        <v>339</v>
      </c>
      <c r="AU131" s="36" t="s">
        <v>339</v>
      </c>
      <c r="AV131" s="36" t="s">
        <v>339</v>
      </c>
      <c r="AW131" s="36" t="s">
        <v>339</v>
      </c>
      <c r="AX131" s="36" t="s">
        <v>339</v>
      </c>
      <c r="AY131" s="36" t="s">
        <v>339</v>
      </c>
      <c r="AZ131" s="36" t="s">
        <v>339</v>
      </c>
      <c r="BA131" s="36" t="s">
        <v>339</v>
      </c>
      <c r="BB131" s="36" t="s">
        <v>339</v>
      </c>
      <c r="BC131" s="36" t="s">
        <v>339</v>
      </c>
      <c r="BD131" s="36" t="s">
        <v>339</v>
      </c>
      <c r="BE131" s="36" t="s">
        <v>339</v>
      </c>
      <c r="BF131" s="36" t="s">
        <v>339</v>
      </c>
      <c r="BG131" s="36" t="s">
        <v>339</v>
      </c>
      <c r="BH131" s="36" t="s">
        <v>339</v>
      </c>
      <c r="BI131" s="36" t="s">
        <v>339</v>
      </c>
      <c r="BJ131" s="36" t="s">
        <v>339</v>
      </c>
      <c r="BK131" s="36" t="s">
        <v>339</v>
      </c>
      <c r="BL131" s="36" t="s">
        <v>339</v>
      </c>
    </row>
    <row r="132" spans="1:64" s="37" customFormat="1" x14ac:dyDescent="0.2">
      <c r="A132" s="34">
        <v>129</v>
      </c>
      <c r="B132" s="34" t="s">
        <v>3</v>
      </c>
      <c r="C132" s="34" t="s">
        <v>4</v>
      </c>
      <c r="D132" s="41" t="s">
        <v>339</v>
      </c>
      <c r="E132" s="36" t="s">
        <v>339</v>
      </c>
      <c r="F132" s="36" t="s">
        <v>339</v>
      </c>
      <c r="G132" s="36" t="s">
        <v>339</v>
      </c>
      <c r="H132" s="36" t="s">
        <v>339</v>
      </c>
      <c r="I132" s="36" t="s">
        <v>339</v>
      </c>
      <c r="J132" s="36" t="s">
        <v>339</v>
      </c>
      <c r="K132" s="36" t="s">
        <v>339</v>
      </c>
      <c r="L132" s="36" t="s">
        <v>339</v>
      </c>
      <c r="M132" s="36" t="s">
        <v>339</v>
      </c>
      <c r="N132" s="36" t="s">
        <v>339</v>
      </c>
      <c r="O132" s="36" t="s">
        <v>339</v>
      </c>
      <c r="P132" s="36" t="s">
        <v>339</v>
      </c>
      <c r="Q132" s="36" t="s">
        <v>339</v>
      </c>
      <c r="R132" s="36" t="s">
        <v>339</v>
      </c>
      <c r="S132" s="36" t="s">
        <v>339</v>
      </c>
      <c r="T132" s="36" t="s">
        <v>339</v>
      </c>
      <c r="U132" s="36" t="s">
        <v>339</v>
      </c>
      <c r="V132" s="36" t="s">
        <v>339</v>
      </c>
      <c r="W132" s="36" t="s">
        <v>339</v>
      </c>
      <c r="X132" s="36" t="s">
        <v>339</v>
      </c>
      <c r="Y132" s="36" t="s">
        <v>339</v>
      </c>
      <c r="Z132" s="36" t="s">
        <v>339</v>
      </c>
      <c r="AA132" s="36" t="s">
        <v>339</v>
      </c>
      <c r="AB132" s="36" t="s">
        <v>339</v>
      </c>
      <c r="AC132" s="36" t="s">
        <v>339</v>
      </c>
      <c r="AD132" s="36" t="s">
        <v>339</v>
      </c>
      <c r="AE132" s="36" t="s">
        <v>339</v>
      </c>
      <c r="AF132" s="36" t="s">
        <v>339</v>
      </c>
      <c r="AG132" s="36" t="s">
        <v>339</v>
      </c>
      <c r="AH132" s="36" t="s">
        <v>339</v>
      </c>
      <c r="AI132" s="36" t="s">
        <v>339</v>
      </c>
      <c r="AJ132" s="36" t="s">
        <v>339</v>
      </c>
      <c r="AK132" s="36" t="s">
        <v>339</v>
      </c>
      <c r="AL132" s="36" t="s">
        <v>339</v>
      </c>
      <c r="AM132" s="36" t="s">
        <v>339</v>
      </c>
      <c r="AN132" s="36" t="s">
        <v>339</v>
      </c>
      <c r="AO132" s="36" t="s">
        <v>339</v>
      </c>
      <c r="AP132" s="36" t="s">
        <v>339</v>
      </c>
      <c r="AQ132" s="36" t="s">
        <v>339</v>
      </c>
      <c r="AR132" s="36" t="s">
        <v>339</v>
      </c>
      <c r="AS132" s="36" t="s">
        <v>339</v>
      </c>
      <c r="AT132" s="36" t="s">
        <v>339</v>
      </c>
      <c r="AU132" s="36" t="s">
        <v>339</v>
      </c>
      <c r="AV132" s="36" t="s">
        <v>339</v>
      </c>
      <c r="AW132" s="36" t="s">
        <v>339</v>
      </c>
      <c r="AX132" s="36" t="s">
        <v>339</v>
      </c>
      <c r="AY132" s="36" t="s">
        <v>339</v>
      </c>
      <c r="AZ132" s="36" t="s">
        <v>339</v>
      </c>
      <c r="BA132" s="36" t="s">
        <v>339</v>
      </c>
      <c r="BB132" s="36" t="s">
        <v>339</v>
      </c>
      <c r="BC132" s="36" t="s">
        <v>339</v>
      </c>
      <c r="BD132" s="36" t="s">
        <v>339</v>
      </c>
      <c r="BE132" s="36" t="s">
        <v>339</v>
      </c>
      <c r="BF132" s="36" t="s">
        <v>339</v>
      </c>
      <c r="BG132" s="36" t="s">
        <v>339</v>
      </c>
      <c r="BH132" s="36" t="s">
        <v>339</v>
      </c>
      <c r="BI132" s="36" t="s">
        <v>339</v>
      </c>
      <c r="BJ132" s="36" t="s">
        <v>339</v>
      </c>
      <c r="BK132" s="36" t="s">
        <v>339</v>
      </c>
      <c r="BL132" s="36" t="s">
        <v>339</v>
      </c>
    </row>
    <row r="133" spans="1:64" s="37" customFormat="1" x14ac:dyDescent="0.2">
      <c r="A133" s="34">
        <v>130</v>
      </c>
      <c r="B133" s="34" t="s">
        <v>14</v>
      </c>
      <c r="C133" s="34" t="s">
        <v>15</v>
      </c>
      <c r="D133" s="41" t="s">
        <v>339</v>
      </c>
      <c r="E133" s="36" t="s">
        <v>339</v>
      </c>
      <c r="F133" s="36" t="s">
        <v>339</v>
      </c>
      <c r="G133" s="36" t="s">
        <v>339</v>
      </c>
      <c r="H133" s="36" t="s">
        <v>339</v>
      </c>
      <c r="I133" s="36" t="s">
        <v>339</v>
      </c>
      <c r="J133" s="36" t="s">
        <v>339</v>
      </c>
      <c r="K133" s="36" t="s">
        <v>339</v>
      </c>
      <c r="L133" s="36" t="s">
        <v>339</v>
      </c>
      <c r="M133" s="36" t="s">
        <v>339</v>
      </c>
      <c r="N133" s="36" t="s">
        <v>339</v>
      </c>
      <c r="O133" s="36" t="s">
        <v>339</v>
      </c>
      <c r="P133" s="36" t="s">
        <v>339</v>
      </c>
      <c r="Q133" s="36" t="s">
        <v>339</v>
      </c>
      <c r="R133" s="36" t="s">
        <v>339</v>
      </c>
      <c r="S133" s="36" t="s">
        <v>339</v>
      </c>
      <c r="T133" s="36" t="s">
        <v>339</v>
      </c>
      <c r="U133" s="36" t="s">
        <v>339</v>
      </c>
      <c r="V133" s="36" t="s">
        <v>339</v>
      </c>
      <c r="W133" s="36" t="s">
        <v>339</v>
      </c>
      <c r="X133" s="36" t="s">
        <v>339</v>
      </c>
      <c r="Y133" s="36" t="s">
        <v>339</v>
      </c>
      <c r="Z133" s="36" t="s">
        <v>339</v>
      </c>
      <c r="AA133" s="36" t="s">
        <v>339</v>
      </c>
      <c r="AB133" s="36" t="s">
        <v>339</v>
      </c>
      <c r="AC133" s="36" t="s">
        <v>339</v>
      </c>
      <c r="AD133" s="36" t="s">
        <v>339</v>
      </c>
      <c r="AE133" s="36" t="s">
        <v>339</v>
      </c>
      <c r="AF133" s="36" t="s">
        <v>339</v>
      </c>
      <c r="AG133" s="36" t="s">
        <v>339</v>
      </c>
      <c r="AH133" s="36" t="s">
        <v>339</v>
      </c>
      <c r="AI133" s="36" t="s">
        <v>339</v>
      </c>
      <c r="AJ133" s="36" t="s">
        <v>339</v>
      </c>
      <c r="AK133" s="36" t="s">
        <v>339</v>
      </c>
      <c r="AL133" s="36" t="s">
        <v>339</v>
      </c>
      <c r="AM133" s="36" t="s">
        <v>339</v>
      </c>
      <c r="AN133" s="36" t="s">
        <v>339</v>
      </c>
      <c r="AO133" s="36" t="s">
        <v>339</v>
      </c>
      <c r="AP133" s="36" t="s">
        <v>339</v>
      </c>
      <c r="AQ133" s="36" t="s">
        <v>339</v>
      </c>
      <c r="AR133" s="36" t="s">
        <v>339</v>
      </c>
      <c r="AS133" s="36" t="s">
        <v>339</v>
      </c>
      <c r="AT133" s="36" t="s">
        <v>339</v>
      </c>
      <c r="AU133" s="36" t="s">
        <v>339</v>
      </c>
      <c r="AV133" s="36" t="s">
        <v>339</v>
      </c>
      <c r="AW133" s="36" t="s">
        <v>339</v>
      </c>
      <c r="AX133" s="36" t="s">
        <v>339</v>
      </c>
      <c r="AY133" s="36" t="s">
        <v>339</v>
      </c>
      <c r="AZ133" s="36" t="s">
        <v>339</v>
      </c>
      <c r="BA133" s="36" t="s">
        <v>339</v>
      </c>
      <c r="BB133" s="36" t="s">
        <v>339</v>
      </c>
      <c r="BC133" s="36" t="s">
        <v>339</v>
      </c>
      <c r="BD133" s="36" t="s">
        <v>339</v>
      </c>
      <c r="BE133" s="36" t="s">
        <v>339</v>
      </c>
      <c r="BF133" s="36" t="s">
        <v>339</v>
      </c>
      <c r="BG133" s="36" t="s">
        <v>339</v>
      </c>
      <c r="BH133" s="36" t="s">
        <v>339</v>
      </c>
      <c r="BI133" s="36" t="s">
        <v>339</v>
      </c>
      <c r="BJ133" s="36" t="s">
        <v>339</v>
      </c>
      <c r="BK133" s="36" t="s">
        <v>339</v>
      </c>
      <c r="BL133" s="36" t="s">
        <v>339</v>
      </c>
    </row>
    <row r="134" spans="1:64" s="37" customFormat="1" x14ac:dyDescent="0.2">
      <c r="A134" s="34">
        <v>131</v>
      </c>
      <c r="B134" s="34" t="s">
        <v>14</v>
      </c>
      <c r="C134" s="34" t="s">
        <v>16</v>
      </c>
      <c r="D134" s="41" t="s">
        <v>339</v>
      </c>
      <c r="E134" s="36" t="s">
        <v>339</v>
      </c>
      <c r="F134" s="36" t="s">
        <v>339</v>
      </c>
      <c r="G134" s="36" t="s">
        <v>339</v>
      </c>
      <c r="H134" s="36" t="s">
        <v>339</v>
      </c>
      <c r="I134" s="36" t="s">
        <v>339</v>
      </c>
      <c r="J134" s="36" t="s">
        <v>339</v>
      </c>
      <c r="K134" s="36" t="s">
        <v>339</v>
      </c>
      <c r="L134" s="36" t="s">
        <v>339</v>
      </c>
      <c r="M134" s="36" t="s">
        <v>339</v>
      </c>
      <c r="N134" s="36" t="s">
        <v>339</v>
      </c>
      <c r="O134" s="36" t="s">
        <v>339</v>
      </c>
      <c r="P134" s="36" t="s">
        <v>339</v>
      </c>
      <c r="Q134" s="36" t="s">
        <v>339</v>
      </c>
      <c r="R134" s="36" t="s">
        <v>339</v>
      </c>
      <c r="S134" s="36" t="s">
        <v>339</v>
      </c>
      <c r="T134" s="36" t="s">
        <v>339</v>
      </c>
      <c r="U134" s="36" t="s">
        <v>339</v>
      </c>
      <c r="V134" s="36" t="s">
        <v>339</v>
      </c>
      <c r="W134" s="36" t="s">
        <v>339</v>
      </c>
      <c r="X134" s="36" t="s">
        <v>339</v>
      </c>
      <c r="Y134" s="36" t="s">
        <v>339</v>
      </c>
      <c r="Z134" s="36" t="s">
        <v>339</v>
      </c>
      <c r="AA134" s="36" t="s">
        <v>339</v>
      </c>
      <c r="AB134" s="36" t="s">
        <v>339</v>
      </c>
      <c r="AC134" s="36" t="s">
        <v>339</v>
      </c>
      <c r="AD134" s="36" t="s">
        <v>339</v>
      </c>
      <c r="AE134" s="36" t="s">
        <v>339</v>
      </c>
      <c r="AF134" s="36" t="s">
        <v>339</v>
      </c>
      <c r="AG134" s="36" t="s">
        <v>339</v>
      </c>
      <c r="AH134" s="36" t="s">
        <v>339</v>
      </c>
      <c r="AI134" s="36" t="s">
        <v>339</v>
      </c>
      <c r="AJ134" s="36" t="s">
        <v>339</v>
      </c>
      <c r="AK134" s="36" t="s">
        <v>339</v>
      </c>
      <c r="AL134" s="36" t="s">
        <v>339</v>
      </c>
      <c r="AM134" s="36" t="s">
        <v>339</v>
      </c>
      <c r="AN134" s="36" t="s">
        <v>339</v>
      </c>
      <c r="AO134" s="36" t="s">
        <v>339</v>
      </c>
      <c r="AP134" s="36" t="s">
        <v>339</v>
      </c>
      <c r="AQ134" s="36" t="s">
        <v>339</v>
      </c>
      <c r="AR134" s="36" t="s">
        <v>339</v>
      </c>
      <c r="AS134" s="36" t="s">
        <v>339</v>
      </c>
      <c r="AT134" s="36" t="s">
        <v>339</v>
      </c>
      <c r="AU134" s="36" t="s">
        <v>339</v>
      </c>
      <c r="AV134" s="36" t="s">
        <v>339</v>
      </c>
      <c r="AW134" s="36" t="s">
        <v>339</v>
      </c>
      <c r="AX134" s="36" t="s">
        <v>339</v>
      </c>
      <c r="AY134" s="36" t="s">
        <v>339</v>
      </c>
      <c r="AZ134" s="36" t="s">
        <v>339</v>
      </c>
      <c r="BA134" s="36" t="s">
        <v>339</v>
      </c>
      <c r="BB134" s="36" t="s">
        <v>339</v>
      </c>
      <c r="BC134" s="36" t="s">
        <v>339</v>
      </c>
      <c r="BD134" s="36" t="s">
        <v>339</v>
      </c>
      <c r="BE134" s="36" t="s">
        <v>339</v>
      </c>
      <c r="BF134" s="36" t="s">
        <v>339</v>
      </c>
      <c r="BG134" s="36" t="s">
        <v>339</v>
      </c>
      <c r="BH134" s="36" t="s">
        <v>339</v>
      </c>
      <c r="BI134" s="36" t="s">
        <v>339</v>
      </c>
      <c r="BJ134" s="36" t="s">
        <v>339</v>
      </c>
      <c r="BK134" s="36" t="s">
        <v>339</v>
      </c>
      <c r="BL134" s="36" t="s">
        <v>339</v>
      </c>
    </row>
    <row r="135" spans="1:64" s="37" customFormat="1" x14ac:dyDescent="0.2">
      <c r="A135" s="34">
        <v>132</v>
      </c>
      <c r="B135" s="34" t="s">
        <v>14</v>
      </c>
      <c r="C135" s="34" t="s">
        <v>17</v>
      </c>
      <c r="D135" s="41" t="s">
        <v>339</v>
      </c>
      <c r="E135" s="36" t="s">
        <v>339</v>
      </c>
      <c r="F135" s="36" t="s">
        <v>339</v>
      </c>
      <c r="G135" s="36" t="s">
        <v>339</v>
      </c>
      <c r="H135" s="36" t="s">
        <v>339</v>
      </c>
      <c r="I135" s="36" t="s">
        <v>339</v>
      </c>
      <c r="J135" s="36" t="s">
        <v>339</v>
      </c>
      <c r="K135" s="36" t="s">
        <v>339</v>
      </c>
      <c r="L135" s="36" t="s">
        <v>339</v>
      </c>
      <c r="M135" s="36" t="s">
        <v>339</v>
      </c>
      <c r="N135" s="36" t="s">
        <v>339</v>
      </c>
      <c r="O135" s="36" t="s">
        <v>339</v>
      </c>
      <c r="P135" s="36" t="s">
        <v>339</v>
      </c>
      <c r="Q135" s="36" t="s">
        <v>339</v>
      </c>
      <c r="R135" s="36" t="s">
        <v>339</v>
      </c>
      <c r="S135" s="36" t="s">
        <v>339</v>
      </c>
      <c r="T135" s="36" t="s">
        <v>339</v>
      </c>
      <c r="U135" s="36" t="s">
        <v>339</v>
      </c>
      <c r="V135" s="36" t="s">
        <v>339</v>
      </c>
      <c r="W135" s="36" t="s">
        <v>339</v>
      </c>
      <c r="X135" s="36" t="s">
        <v>339</v>
      </c>
      <c r="Y135" s="36" t="s">
        <v>339</v>
      </c>
      <c r="Z135" s="36" t="s">
        <v>339</v>
      </c>
      <c r="AA135" s="36" t="s">
        <v>339</v>
      </c>
      <c r="AB135" s="36" t="s">
        <v>339</v>
      </c>
      <c r="AC135" s="36" t="s">
        <v>339</v>
      </c>
      <c r="AD135" s="36" t="s">
        <v>339</v>
      </c>
      <c r="AE135" s="36" t="s">
        <v>339</v>
      </c>
      <c r="AF135" s="36" t="s">
        <v>339</v>
      </c>
      <c r="AG135" s="36" t="s">
        <v>339</v>
      </c>
      <c r="AH135" s="36" t="s">
        <v>339</v>
      </c>
      <c r="AI135" s="36" t="s">
        <v>339</v>
      </c>
      <c r="AJ135" s="36" t="s">
        <v>339</v>
      </c>
      <c r="AK135" s="36" t="s">
        <v>339</v>
      </c>
      <c r="AL135" s="36" t="s">
        <v>339</v>
      </c>
      <c r="AM135" s="36" t="s">
        <v>339</v>
      </c>
      <c r="AN135" s="36" t="s">
        <v>339</v>
      </c>
      <c r="AO135" s="36" t="s">
        <v>339</v>
      </c>
      <c r="AP135" s="36" t="s">
        <v>339</v>
      </c>
      <c r="AQ135" s="36" t="s">
        <v>339</v>
      </c>
      <c r="AR135" s="36" t="s">
        <v>339</v>
      </c>
      <c r="AS135" s="36" t="s">
        <v>339</v>
      </c>
      <c r="AT135" s="36" t="s">
        <v>339</v>
      </c>
      <c r="AU135" s="36" t="s">
        <v>339</v>
      </c>
      <c r="AV135" s="36" t="s">
        <v>339</v>
      </c>
      <c r="AW135" s="36" t="s">
        <v>339</v>
      </c>
      <c r="AX135" s="36" t="s">
        <v>339</v>
      </c>
      <c r="AY135" s="36" t="s">
        <v>339</v>
      </c>
      <c r="AZ135" s="36" t="s">
        <v>339</v>
      </c>
      <c r="BA135" s="36" t="s">
        <v>339</v>
      </c>
      <c r="BB135" s="36" t="s">
        <v>339</v>
      </c>
      <c r="BC135" s="36" t="s">
        <v>339</v>
      </c>
      <c r="BD135" s="36" t="s">
        <v>339</v>
      </c>
      <c r="BE135" s="36" t="s">
        <v>339</v>
      </c>
      <c r="BF135" s="36" t="s">
        <v>339</v>
      </c>
      <c r="BG135" s="36" t="s">
        <v>339</v>
      </c>
      <c r="BH135" s="36" t="s">
        <v>339</v>
      </c>
      <c r="BI135" s="36" t="s">
        <v>339</v>
      </c>
      <c r="BJ135" s="36" t="s">
        <v>339</v>
      </c>
      <c r="BK135" s="36" t="s">
        <v>339</v>
      </c>
      <c r="BL135" s="36" t="s">
        <v>339</v>
      </c>
    </row>
    <row r="136" spans="1:64" s="37" customFormat="1" x14ac:dyDescent="0.2">
      <c r="A136" s="34">
        <v>133</v>
      </c>
      <c r="B136" s="34" t="s">
        <v>14</v>
      </c>
      <c r="C136" s="34" t="s">
        <v>18</v>
      </c>
      <c r="D136" s="41" t="s">
        <v>339</v>
      </c>
      <c r="E136" s="36" t="s">
        <v>339</v>
      </c>
      <c r="F136" s="36" t="s">
        <v>339</v>
      </c>
      <c r="G136" s="36" t="s">
        <v>339</v>
      </c>
      <c r="H136" s="36" t="s">
        <v>339</v>
      </c>
      <c r="I136" s="36" t="s">
        <v>339</v>
      </c>
      <c r="J136" s="36" t="s">
        <v>339</v>
      </c>
      <c r="K136" s="36" t="s">
        <v>339</v>
      </c>
      <c r="L136" s="36" t="s">
        <v>339</v>
      </c>
      <c r="M136" s="36" t="s">
        <v>339</v>
      </c>
      <c r="N136" s="36" t="s">
        <v>339</v>
      </c>
      <c r="O136" s="36" t="s">
        <v>339</v>
      </c>
      <c r="P136" s="36" t="s">
        <v>339</v>
      </c>
      <c r="Q136" s="36" t="s">
        <v>339</v>
      </c>
      <c r="R136" s="36" t="s">
        <v>339</v>
      </c>
      <c r="S136" s="36" t="s">
        <v>339</v>
      </c>
      <c r="T136" s="36" t="s">
        <v>339</v>
      </c>
      <c r="U136" s="36" t="s">
        <v>339</v>
      </c>
      <c r="V136" s="36" t="s">
        <v>339</v>
      </c>
      <c r="W136" s="36" t="s">
        <v>339</v>
      </c>
      <c r="X136" s="36" t="s">
        <v>339</v>
      </c>
      <c r="Y136" s="36" t="s">
        <v>339</v>
      </c>
      <c r="Z136" s="36" t="s">
        <v>339</v>
      </c>
      <c r="AA136" s="36" t="s">
        <v>339</v>
      </c>
      <c r="AB136" s="36" t="s">
        <v>339</v>
      </c>
      <c r="AC136" s="36" t="s">
        <v>339</v>
      </c>
      <c r="AD136" s="36" t="s">
        <v>339</v>
      </c>
      <c r="AE136" s="36" t="s">
        <v>339</v>
      </c>
      <c r="AF136" s="36" t="s">
        <v>339</v>
      </c>
      <c r="AG136" s="36" t="s">
        <v>339</v>
      </c>
      <c r="AH136" s="36" t="s">
        <v>339</v>
      </c>
      <c r="AI136" s="36" t="s">
        <v>339</v>
      </c>
      <c r="AJ136" s="36" t="s">
        <v>339</v>
      </c>
      <c r="AK136" s="36" t="s">
        <v>339</v>
      </c>
      <c r="AL136" s="36" t="s">
        <v>339</v>
      </c>
      <c r="AM136" s="36" t="s">
        <v>339</v>
      </c>
      <c r="AN136" s="36" t="s">
        <v>339</v>
      </c>
      <c r="AO136" s="36" t="s">
        <v>339</v>
      </c>
      <c r="AP136" s="36" t="s">
        <v>339</v>
      </c>
      <c r="AQ136" s="36" t="s">
        <v>339</v>
      </c>
      <c r="AR136" s="36" t="s">
        <v>339</v>
      </c>
      <c r="AS136" s="36" t="s">
        <v>339</v>
      </c>
      <c r="AT136" s="36" t="s">
        <v>339</v>
      </c>
      <c r="AU136" s="36" t="s">
        <v>339</v>
      </c>
      <c r="AV136" s="36" t="s">
        <v>339</v>
      </c>
      <c r="AW136" s="36" t="s">
        <v>339</v>
      </c>
      <c r="AX136" s="36" t="s">
        <v>339</v>
      </c>
      <c r="AY136" s="36" t="s">
        <v>339</v>
      </c>
      <c r="AZ136" s="36" t="s">
        <v>339</v>
      </c>
      <c r="BA136" s="36" t="s">
        <v>339</v>
      </c>
      <c r="BB136" s="36" t="s">
        <v>339</v>
      </c>
      <c r="BC136" s="36" t="s">
        <v>339</v>
      </c>
      <c r="BD136" s="36" t="s">
        <v>339</v>
      </c>
      <c r="BE136" s="36" t="s">
        <v>339</v>
      </c>
      <c r="BF136" s="36" t="s">
        <v>339</v>
      </c>
      <c r="BG136" s="36" t="s">
        <v>339</v>
      </c>
      <c r="BH136" s="36" t="s">
        <v>339</v>
      </c>
      <c r="BI136" s="36" t="s">
        <v>339</v>
      </c>
      <c r="BJ136" s="36" t="s">
        <v>339</v>
      </c>
      <c r="BK136" s="36" t="s">
        <v>339</v>
      </c>
      <c r="BL136" s="36" t="s">
        <v>339</v>
      </c>
    </row>
    <row r="137" spans="1:64" s="37" customFormat="1" x14ac:dyDescent="0.2">
      <c r="A137" s="34">
        <v>134</v>
      </c>
      <c r="B137" s="34" t="s">
        <v>14</v>
      </c>
      <c r="C137" s="34" t="s">
        <v>19</v>
      </c>
      <c r="D137" s="41" t="s">
        <v>339</v>
      </c>
      <c r="E137" s="36" t="s">
        <v>339</v>
      </c>
      <c r="F137" s="36" t="s">
        <v>339</v>
      </c>
      <c r="G137" s="36" t="s">
        <v>339</v>
      </c>
      <c r="H137" s="36" t="s">
        <v>339</v>
      </c>
      <c r="I137" s="36" t="s">
        <v>339</v>
      </c>
      <c r="J137" s="36" t="s">
        <v>339</v>
      </c>
      <c r="K137" s="36" t="s">
        <v>339</v>
      </c>
      <c r="L137" s="36" t="s">
        <v>339</v>
      </c>
      <c r="M137" s="36" t="s">
        <v>339</v>
      </c>
      <c r="N137" s="36" t="s">
        <v>339</v>
      </c>
      <c r="O137" s="36" t="s">
        <v>339</v>
      </c>
      <c r="P137" s="36" t="s">
        <v>339</v>
      </c>
      <c r="Q137" s="36" t="s">
        <v>339</v>
      </c>
      <c r="R137" s="36" t="s">
        <v>339</v>
      </c>
      <c r="S137" s="36" t="s">
        <v>339</v>
      </c>
      <c r="T137" s="36" t="s">
        <v>339</v>
      </c>
      <c r="U137" s="36" t="s">
        <v>339</v>
      </c>
      <c r="V137" s="36" t="s">
        <v>339</v>
      </c>
      <c r="W137" s="36" t="s">
        <v>339</v>
      </c>
      <c r="X137" s="36" t="s">
        <v>339</v>
      </c>
      <c r="Y137" s="36" t="s">
        <v>339</v>
      </c>
      <c r="Z137" s="36" t="s">
        <v>339</v>
      </c>
      <c r="AA137" s="36" t="s">
        <v>339</v>
      </c>
      <c r="AB137" s="36" t="s">
        <v>339</v>
      </c>
      <c r="AC137" s="36" t="s">
        <v>339</v>
      </c>
      <c r="AD137" s="36" t="s">
        <v>339</v>
      </c>
      <c r="AE137" s="36" t="s">
        <v>339</v>
      </c>
      <c r="AF137" s="36" t="s">
        <v>339</v>
      </c>
      <c r="AG137" s="36" t="s">
        <v>339</v>
      </c>
      <c r="AH137" s="36" t="s">
        <v>339</v>
      </c>
      <c r="AI137" s="36" t="s">
        <v>339</v>
      </c>
      <c r="AJ137" s="36" t="s">
        <v>339</v>
      </c>
      <c r="AK137" s="36" t="s">
        <v>339</v>
      </c>
      <c r="AL137" s="36" t="s">
        <v>339</v>
      </c>
      <c r="AM137" s="36" t="s">
        <v>339</v>
      </c>
      <c r="AN137" s="36" t="s">
        <v>339</v>
      </c>
      <c r="AO137" s="36" t="s">
        <v>339</v>
      </c>
      <c r="AP137" s="36" t="s">
        <v>339</v>
      </c>
      <c r="AQ137" s="36" t="s">
        <v>339</v>
      </c>
      <c r="AR137" s="36" t="s">
        <v>339</v>
      </c>
      <c r="AS137" s="36" t="s">
        <v>339</v>
      </c>
      <c r="AT137" s="36" t="s">
        <v>339</v>
      </c>
      <c r="AU137" s="36" t="s">
        <v>339</v>
      </c>
      <c r="AV137" s="36" t="s">
        <v>339</v>
      </c>
      <c r="AW137" s="36" t="s">
        <v>339</v>
      </c>
      <c r="AX137" s="36" t="s">
        <v>339</v>
      </c>
      <c r="AY137" s="36" t="s">
        <v>339</v>
      </c>
      <c r="AZ137" s="36" t="s">
        <v>339</v>
      </c>
      <c r="BA137" s="36" t="s">
        <v>339</v>
      </c>
      <c r="BB137" s="36" t="s">
        <v>339</v>
      </c>
      <c r="BC137" s="36" t="s">
        <v>339</v>
      </c>
      <c r="BD137" s="36" t="s">
        <v>339</v>
      </c>
      <c r="BE137" s="36" t="s">
        <v>339</v>
      </c>
      <c r="BF137" s="36" t="s">
        <v>339</v>
      </c>
      <c r="BG137" s="36" t="s">
        <v>339</v>
      </c>
      <c r="BH137" s="36" t="s">
        <v>339</v>
      </c>
      <c r="BI137" s="36" t="s">
        <v>339</v>
      </c>
      <c r="BJ137" s="36" t="s">
        <v>339</v>
      </c>
      <c r="BK137" s="36" t="s">
        <v>339</v>
      </c>
      <c r="BL137" s="36" t="s">
        <v>339</v>
      </c>
    </row>
    <row r="138" spans="1:64" s="37" customFormat="1" x14ac:dyDescent="0.2">
      <c r="A138" s="34">
        <v>135</v>
      </c>
      <c r="B138" s="34" t="s">
        <v>14</v>
      </c>
      <c r="C138" s="34" t="s">
        <v>20</v>
      </c>
      <c r="D138" s="41" t="s">
        <v>339</v>
      </c>
      <c r="E138" s="36" t="s">
        <v>339</v>
      </c>
      <c r="F138" s="36" t="s">
        <v>339</v>
      </c>
      <c r="G138" s="36" t="s">
        <v>339</v>
      </c>
      <c r="H138" s="36" t="s">
        <v>339</v>
      </c>
      <c r="I138" s="36" t="s">
        <v>339</v>
      </c>
      <c r="J138" s="36" t="s">
        <v>339</v>
      </c>
      <c r="K138" s="36" t="s">
        <v>339</v>
      </c>
      <c r="L138" s="36" t="s">
        <v>339</v>
      </c>
      <c r="M138" s="36" t="s">
        <v>339</v>
      </c>
      <c r="N138" s="36" t="s">
        <v>339</v>
      </c>
      <c r="O138" s="36" t="s">
        <v>339</v>
      </c>
      <c r="P138" s="36" t="s">
        <v>339</v>
      </c>
      <c r="Q138" s="36" t="s">
        <v>339</v>
      </c>
      <c r="R138" s="36" t="s">
        <v>339</v>
      </c>
      <c r="S138" s="36" t="s">
        <v>339</v>
      </c>
      <c r="T138" s="36" t="s">
        <v>339</v>
      </c>
      <c r="U138" s="36" t="s">
        <v>339</v>
      </c>
      <c r="V138" s="36" t="s">
        <v>339</v>
      </c>
      <c r="W138" s="36" t="s">
        <v>339</v>
      </c>
      <c r="X138" s="36" t="s">
        <v>339</v>
      </c>
      <c r="Y138" s="36" t="s">
        <v>339</v>
      </c>
      <c r="Z138" s="36" t="s">
        <v>339</v>
      </c>
      <c r="AA138" s="36" t="s">
        <v>339</v>
      </c>
      <c r="AB138" s="36" t="s">
        <v>339</v>
      </c>
      <c r="AC138" s="36" t="s">
        <v>339</v>
      </c>
      <c r="AD138" s="36" t="s">
        <v>339</v>
      </c>
      <c r="AE138" s="36" t="s">
        <v>339</v>
      </c>
      <c r="AF138" s="36" t="s">
        <v>339</v>
      </c>
      <c r="AG138" s="36" t="s">
        <v>339</v>
      </c>
      <c r="AH138" s="36" t="s">
        <v>339</v>
      </c>
      <c r="AI138" s="36" t="s">
        <v>339</v>
      </c>
      <c r="AJ138" s="36" t="s">
        <v>339</v>
      </c>
      <c r="AK138" s="36" t="s">
        <v>339</v>
      </c>
      <c r="AL138" s="36" t="s">
        <v>339</v>
      </c>
      <c r="AM138" s="36" t="s">
        <v>339</v>
      </c>
      <c r="AN138" s="36" t="s">
        <v>339</v>
      </c>
      <c r="AO138" s="36" t="s">
        <v>339</v>
      </c>
      <c r="AP138" s="36" t="s">
        <v>339</v>
      </c>
      <c r="AQ138" s="36" t="s">
        <v>339</v>
      </c>
      <c r="AR138" s="36" t="s">
        <v>339</v>
      </c>
      <c r="AS138" s="36" t="s">
        <v>339</v>
      </c>
      <c r="AT138" s="36" t="s">
        <v>339</v>
      </c>
      <c r="AU138" s="36" t="s">
        <v>339</v>
      </c>
      <c r="AV138" s="36" t="s">
        <v>339</v>
      </c>
      <c r="AW138" s="36" t="s">
        <v>339</v>
      </c>
      <c r="AX138" s="36" t="s">
        <v>339</v>
      </c>
      <c r="AY138" s="36" t="s">
        <v>339</v>
      </c>
      <c r="AZ138" s="36" t="s">
        <v>339</v>
      </c>
      <c r="BA138" s="36" t="s">
        <v>339</v>
      </c>
      <c r="BB138" s="36" t="s">
        <v>339</v>
      </c>
      <c r="BC138" s="36" t="s">
        <v>339</v>
      </c>
      <c r="BD138" s="36" t="s">
        <v>339</v>
      </c>
      <c r="BE138" s="36" t="s">
        <v>339</v>
      </c>
      <c r="BF138" s="36" t="s">
        <v>339</v>
      </c>
      <c r="BG138" s="36" t="s">
        <v>339</v>
      </c>
      <c r="BH138" s="36" t="s">
        <v>339</v>
      </c>
      <c r="BI138" s="36" t="s">
        <v>339</v>
      </c>
      <c r="BJ138" s="36" t="s">
        <v>339</v>
      </c>
      <c r="BK138" s="36" t="s">
        <v>339</v>
      </c>
      <c r="BL138" s="36" t="s">
        <v>339</v>
      </c>
    </row>
    <row r="139" spans="1:64" s="37" customFormat="1" x14ac:dyDescent="0.2">
      <c r="A139" s="34">
        <v>136</v>
      </c>
      <c r="B139" s="34" t="s">
        <v>14</v>
      </c>
      <c r="C139" s="34" t="s">
        <v>21</v>
      </c>
      <c r="D139" s="41" t="s">
        <v>339</v>
      </c>
      <c r="E139" s="36" t="s">
        <v>339</v>
      </c>
      <c r="F139" s="36" t="s">
        <v>339</v>
      </c>
      <c r="G139" s="36" t="s">
        <v>339</v>
      </c>
      <c r="H139" s="36" t="s">
        <v>339</v>
      </c>
      <c r="I139" s="36" t="s">
        <v>339</v>
      </c>
      <c r="J139" s="36" t="s">
        <v>339</v>
      </c>
      <c r="K139" s="36" t="s">
        <v>339</v>
      </c>
      <c r="L139" s="36" t="s">
        <v>339</v>
      </c>
      <c r="M139" s="36" t="s">
        <v>339</v>
      </c>
      <c r="N139" s="36" t="s">
        <v>339</v>
      </c>
      <c r="O139" s="36" t="s">
        <v>339</v>
      </c>
      <c r="P139" s="36" t="s">
        <v>339</v>
      </c>
      <c r="Q139" s="36" t="s">
        <v>339</v>
      </c>
      <c r="R139" s="36" t="s">
        <v>339</v>
      </c>
      <c r="S139" s="36" t="s">
        <v>339</v>
      </c>
      <c r="T139" s="36" t="s">
        <v>339</v>
      </c>
      <c r="U139" s="36" t="s">
        <v>339</v>
      </c>
      <c r="V139" s="36" t="s">
        <v>339</v>
      </c>
      <c r="W139" s="36" t="s">
        <v>339</v>
      </c>
      <c r="X139" s="36" t="s">
        <v>339</v>
      </c>
      <c r="Y139" s="36" t="s">
        <v>339</v>
      </c>
      <c r="Z139" s="36" t="s">
        <v>339</v>
      </c>
      <c r="AA139" s="36" t="s">
        <v>339</v>
      </c>
      <c r="AB139" s="36" t="s">
        <v>339</v>
      </c>
      <c r="AC139" s="36" t="s">
        <v>339</v>
      </c>
      <c r="AD139" s="36" t="s">
        <v>339</v>
      </c>
      <c r="AE139" s="36" t="s">
        <v>339</v>
      </c>
      <c r="AF139" s="36" t="s">
        <v>339</v>
      </c>
      <c r="AG139" s="36" t="s">
        <v>339</v>
      </c>
      <c r="AH139" s="36" t="s">
        <v>339</v>
      </c>
      <c r="AI139" s="36" t="s">
        <v>339</v>
      </c>
      <c r="AJ139" s="36" t="s">
        <v>339</v>
      </c>
      <c r="AK139" s="36" t="s">
        <v>339</v>
      </c>
      <c r="AL139" s="36" t="s">
        <v>339</v>
      </c>
      <c r="AM139" s="36" t="s">
        <v>339</v>
      </c>
      <c r="AN139" s="36" t="s">
        <v>339</v>
      </c>
      <c r="AO139" s="36" t="s">
        <v>339</v>
      </c>
      <c r="AP139" s="36" t="s">
        <v>339</v>
      </c>
      <c r="AQ139" s="36" t="s">
        <v>339</v>
      </c>
      <c r="AR139" s="36" t="s">
        <v>339</v>
      </c>
      <c r="AS139" s="36" t="s">
        <v>339</v>
      </c>
      <c r="AT139" s="36" t="s">
        <v>339</v>
      </c>
      <c r="AU139" s="36" t="s">
        <v>339</v>
      </c>
      <c r="AV139" s="36" t="s">
        <v>339</v>
      </c>
      <c r="AW139" s="36" t="s">
        <v>339</v>
      </c>
      <c r="AX139" s="36" t="s">
        <v>339</v>
      </c>
      <c r="AY139" s="36" t="s">
        <v>339</v>
      </c>
      <c r="AZ139" s="36" t="s">
        <v>339</v>
      </c>
      <c r="BA139" s="36" t="s">
        <v>339</v>
      </c>
      <c r="BB139" s="36" t="s">
        <v>339</v>
      </c>
      <c r="BC139" s="36" t="s">
        <v>339</v>
      </c>
      <c r="BD139" s="36" t="s">
        <v>339</v>
      </c>
      <c r="BE139" s="36" t="s">
        <v>339</v>
      </c>
      <c r="BF139" s="36" t="s">
        <v>339</v>
      </c>
      <c r="BG139" s="36" t="s">
        <v>339</v>
      </c>
      <c r="BH139" s="36" t="s">
        <v>339</v>
      </c>
      <c r="BI139" s="36" t="s">
        <v>339</v>
      </c>
      <c r="BJ139" s="36" t="s">
        <v>339</v>
      </c>
      <c r="BK139" s="36" t="s">
        <v>339</v>
      </c>
      <c r="BL139" s="36" t="s">
        <v>339</v>
      </c>
    </row>
    <row r="140" spans="1:64" s="37" customFormat="1" x14ac:dyDescent="0.2">
      <c r="A140" s="34">
        <v>137</v>
      </c>
      <c r="B140" s="34" t="s">
        <v>14</v>
      </c>
      <c r="C140" s="34" t="s">
        <v>22</v>
      </c>
      <c r="D140" s="41" t="s">
        <v>339</v>
      </c>
      <c r="E140" s="36" t="s">
        <v>339</v>
      </c>
      <c r="F140" s="36" t="s">
        <v>339</v>
      </c>
      <c r="G140" s="36" t="s">
        <v>339</v>
      </c>
      <c r="H140" s="36" t="s">
        <v>339</v>
      </c>
      <c r="I140" s="36" t="s">
        <v>339</v>
      </c>
      <c r="J140" s="36" t="s">
        <v>339</v>
      </c>
      <c r="K140" s="36" t="s">
        <v>339</v>
      </c>
      <c r="L140" s="36" t="s">
        <v>339</v>
      </c>
      <c r="M140" s="36" t="s">
        <v>339</v>
      </c>
      <c r="N140" s="36" t="s">
        <v>339</v>
      </c>
      <c r="O140" s="36" t="s">
        <v>339</v>
      </c>
      <c r="P140" s="36" t="s">
        <v>339</v>
      </c>
      <c r="Q140" s="36" t="s">
        <v>339</v>
      </c>
      <c r="R140" s="36" t="s">
        <v>339</v>
      </c>
      <c r="S140" s="36" t="s">
        <v>339</v>
      </c>
      <c r="T140" s="36" t="s">
        <v>339</v>
      </c>
      <c r="U140" s="36" t="s">
        <v>339</v>
      </c>
      <c r="V140" s="36" t="s">
        <v>339</v>
      </c>
      <c r="W140" s="36" t="s">
        <v>339</v>
      </c>
      <c r="X140" s="36" t="s">
        <v>339</v>
      </c>
      <c r="Y140" s="36" t="s">
        <v>339</v>
      </c>
      <c r="Z140" s="36" t="s">
        <v>339</v>
      </c>
      <c r="AA140" s="36" t="s">
        <v>339</v>
      </c>
      <c r="AB140" s="36" t="s">
        <v>339</v>
      </c>
      <c r="AC140" s="36" t="s">
        <v>339</v>
      </c>
      <c r="AD140" s="36" t="s">
        <v>339</v>
      </c>
      <c r="AE140" s="36" t="s">
        <v>339</v>
      </c>
      <c r="AF140" s="36" t="s">
        <v>339</v>
      </c>
      <c r="AG140" s="36" t="s">
        <v>339</v>
      </c>
      <c r="AH140" s="36" t="s">
        <v>339</v>
      </c>
      <c r="AI140" s="36" t="s">
        <v>339</v>
      </c>
      <c r="AJ140" s="36" t="s">
        <v>339</v>
      </c>
      <c r="AK140" s="36" t="s">
        <v>339</v>
      </c>
      <c r="AL140" s="36" t="s">
        <v>339</v>
      </c>
      <c r="AM140" s="36" t="s">
        <v>339</v>
      </c>
      <c r="AN140" s="36" t="s">
        <v>339</v>
      </c>
      <c r="AO140" s="36" t="s">
        <v>339</v>
      </c>
      <c r="AP140" s="36" t="s">
        <v>339</v>
      </c>
      <c r="AQ140" s="36" t="s">
        <v>339</v>
      </c>
      <c r="AR140" s="36" t="s">
        <v>339</v>
      </c>
      <c r="AS140" s="36" t="s">
        <v>339</v>
      </c>
      <c r="AT140" s="36" t="s">
        <v>339</v>
      </c>
      <c r="AU140" s="36" t="s">
        <v>339</v>
      </c>
      <c r="AV140" s="36" t="s">
        <v>339</v>
      </c>
      <c r="AW140" s="36" t="s">
        <v>339</v>
      </c>
      <c r="AX140" s="36" t="s">
        <v>339</v>
      </c>
      <c r="AY140" s="36" t="s">
        <v>339</v>
      </c>
      <c r="AZ140" s="36" t="s">
        <v>339</v>
      </c>
      <c r="BA140" s="36" t="s">
        <v>339</v>
      </c>
      <c r="BB140" s="36" t="s">
        <v>339</v>
      </c>
      <c r="BC140" s="36" t="s">
        <v>339</v>
      </c>
      <c r="BD140" s="36" t="s">
        <v>339</v>
      </c>
      <c r="BE140" s="36" t="s">
        <v>339</v>
      </c>
      <c r="BF140" s="36" t="s">
        <v>339</v>
      </c>
      <c r="BG140" s="36" t="s">
        <v>339</v>
      </c>
      <c r="BH140" s="36" t="s">
        <v>339</v>
      </c>
      <c r="BI140" s="36" t="s">
        <v>339</v>
      </c>
      <c r="BJ140" s="36" t="s">
        <v>339</v>
      </c>
      <c r="BK140" s="36" t="s">
        <v>339</v>
      </c>
      <c r="BL140" s="36" t="s">
        <v>339</v>
      </c>
    </row>
    <row r="141" spans="1:64" s="37" customFormat="1" x14ac:dyDescent="0.2">
      <c r="A141" s="34">
        <v>138</v>
      </c>
      <c r="B141" s="34" t="s">
        <v>14</v>
      </c>
      <c r="C141" s="34" t="s">
        <v>23</v>
      </c>
      <c r="D141" s="41" t="s">
        <v>339</v>
      </c>
      <c r="E141" s="36" t="s">
        <v>339</v>
      </c>
      <c r="F141" s="36" t="s">
        <v>339</v>
      </c>
      <c r="G141" s="36" t="s">
        <v>339</v>
      </c>
      <c r="H141" s="36" t="s">
        <v>339</v>
      </c>
      <c r="I141" s="36" t="s">
        <v>339</v>
      </c>
      <c r="J141" s="36" t="s">
        <v>339</v>
      </c>
      <c r="K141" s="36" t="s">
        <v>339</v>
      </c>
      <c r="L141" s="36" t="s">
        <v>339</v>
      </c>
      <c r="M141" s="36" t="s">
        <v>339</v>
      </c>
      <c r="N141" s="36" t="s">
        <v>339</v>
      </c>
      <c r="O141" s="36" t="s">
        <v>339</v>
      </c>
      <c r="P141" s="36" t="s">
        <v>339</v>
      </c>
      <c r="Q141" s="36" t="s">
        <v>339</v>
      </c>
      <c r="R141" s="36" t="s">
        <v>339</v>
      </c>
      <c r="S141" s="36" t="s">
        <v>339</v>
      </c>
      <c r="T141" s="36" t="s">
        <v>339</v>
      </c>
      <c r="U141" s="36" t="s">
        <v>339</v>
      </c>
      <c r="V141" s="36" t="s">
        <v>339</v>
      </c>
      <c r="W141" s="36" t="s">
        <v>339</v>
      </c>
      <c r="X141" s="36" t="s">
        <v>339</v>
      </c>
      <c r="Y141" s="36" t="s">
        <v>339</v>
      </c>
      <c r="Z141" s="36" t="s">
        <v>339</v>
      </c>
      <c r="AA141" s="36" t="s">
        <v>339</v>
      </c>
      <c r="AB141" s="36" t="s">
        <v>339</v>
      </c>
      <c r="AC141" s="36" t="s">
        <v>339</v>
      </c>
      <c r="AD141" s="36" t="s">
        <v>339</v>
      </c>
      <c r="AE141" s="36" t="s">
        <v>339</v>
      </c>
      <c r="AF141" s="36" t="s">
        <v>339</v>
      </c>
      <c r="AG141" s="36" t="s">
        <v>339</v>
      </c>
      <c r="AH141" s="36" t="s">
        <v>339</v>
      </c>
      <c r="AI141" s="36" t="s">
        <v>339</v>
      </c>
      <c r="AJ141" s="36" t="s">
        <v>339</v>
      </c>
      <c r="AK141" s="36" t="s">
        <v>339</v>
      </c>
      <c r="AL141" s="36" t="s">
        <v>339</v>
      </c>
      <c r="AM141" s="36" t="s">
        <v>339</v>
      </c>
      <c r="AN141" s="36" t="s">
        <v>339</v>
      </c>
      <c r="AO141" s="36" t="s">
        <v>339</v>
      </c>
      <c r="AP141" s="36" t="s">
        <v>339</v>
      </c>
      <c r="AQ141" s="36" t="s">
        <v>339</v>
      </c>
      <c r="AR141" s="36" t="s">
        <v>339</v>
      </c>
      <c r="AS141" s="36" t="s">
        <v>339</v>
      </c>
      <c r="AT141" s="36" t="s">
        <v>339</v>
      </c>
      <c r="AU141" s="36" t="s">
        <v>339</v>
      </c>
      <c r="AV141" s="36" t="s">
        <v>339</v>
      </c>
      <c r="AW141" s="36" t="s">
        <v>339</v>
      </c>
      <c r="AX141" s="36" t="s">
        <v>339</v>
      </c>
      <c r="AY141" s="36" t="s">
        <v>339</v>
      </c>
      <c r="AZ141" s="36" t="s">
        <v>339</v>
      </c>
      <c r="BA141" s="36" t="s">
        <v>339</v>
      </c>
      <c r="BB141" s="36" t="s">
        <v>339</v>
      </c>
      <c r="BC141" s="36" t="s">
        <v>339</v>
      </c>
      <c r="BD141" s="36" t="s">
        <v>339</v>
      </c>
      <c r="BE141" s="36" t="s">
        <v>339</v>
      </c>
      <c r="BF141" s="36" t="s">
        <v>339</v>
      </c>
      <c r="BG141" s="36" t="s">
        <v>339</v>
      </c>
      <c r="BH141" s="36" t="s">
        <v>339</v>
      </c>
      <c r="BI141" s="36" t="s">
        <v>339</v>
      </c>
      <c r="BJ141" s="36" t="s">
        <v>339</v>
      </c>
      <c r="BK141" s="36" t="s">
        <v>339</v>
      </c>
      <c r="BL141" s="36" t="s">
        <v>339</v>
      </c>
    </row>
    <row r="142" spans="1:64" s="37" customFormat="1" x14ac:dyDescent="0.2">
      <c r="A142" s="34">
        <v>139</v>
      </c>
      <c r="B142" s="34" t="s">
        <v>14</v>
      </c>
      <c r="C142" s="34" t="s">
        <v>24</v>
      </c>
      <c r="D142" s="41" t="s">
        <v>339</v>
      </c>
      <c r="E142" s="36" t="s">
        <v>339</v>
      </c>
      <c r="F142" s="36" t="s">
        <v>339</v>
      </c>
      <c r="G142" s="36" t="s">
        <v>339</v>
      </c>
      <c r="H142" s="36" t="s">
        <v>339</v>
      </c>
      <c r="I142" s="36" t="s">
        <v>339</v>
      </c>
      <c r="J142" s="36" t="s">
        <v>339</v>
      </c>
      <c r="K142" s="36" t="s">
        <v>339</v>
      </c>
      <c r="L142" s="36" t="s">
        <v>339</v>
      </c>
      <c r="M142" s="36" t="s">
        <v>339</v>
      </c>
      <c r="N142" s="36" t="s">
        <v>339</v>
      </c>
      <c r="O142" s="36" t="s">
        <v>339</v>
      </c>
      <c r="P142" s="36" t="s">
        <v>339</v>
      </c>
      <c r="Q142" s="36" t="s">
        <v>339</v>
      </c>
      <c r="R142" s="36" t="s">
        <v>339</v>
      </c>
      <c r="S142" s="36" t="s">
        <v>339</v>
      </c>
      <c r="T142" s="36" t="s">
        <v>339</v>
      </c>
      <c r="U142" s="36" t="s">
        <v>339</v>
      </c>
      <c r="V142" s="36" t="s">
        <v>339</v>
      </c>
      <c r="W142" s="36" t="s">
        <v>339</v>
      </c>
      <c r="X142" s="36" t="s">
        <v>339</v>
      </c>
      <c r="Y142" s="36" t="s">
        <v>339</v>
      </c>
      <c r="Z142" s="36" t="s">
        <v>339</v>
      </c>
      <c r="AA142" s="36" t="s">
        <v>339</v>
      </c>
      <c r="AB142" s="36" t="s">
        <v>339</v>
      </c>
      <c r="AC142" s="36" t="s">
        <v>339</v>
      </c>
      <c r="AD142" s="36" t="s">
        <v>339</v>
      </c>
      <c r="AE142" s="36" t="s">
        <v>339</v>
      </c>
      <c r="AF142" s="36" t="s">
        <v>339</v>
      </c>
      <c r="AG142" s="36" t="s">
        <v>339</v>
      </c>
      <c r="AH142" s="36" t="s">
        <v>339</v>
      </c>
      <c r="AI142" s="36" t="s">
        <v>339</v>
      </c>
      <c r="AJ142" s="36" t="s">
        <v>339</v>
      </c>
      <c r="AK142" s="36" t="s">
        <v>339</v>
      </c>
      <c r="AL142" s="36" t="s">
        <v>339</v>
      </c>
      <c r="AM142" s="36" t="s">
        <v>339</v>
      </c>
      <c r="AN142" s="36" t="s">
        <v>339</v>
      </c>
      <c r="AO142" s="36" t="s">
        <v>339</v>
      </c>
      <c r="AP142" s="36" t="s">
        <v>339</v>
      </c>
      <c r="AQ142" s="36" t="s">
        <v>339</v>
      </c>
      <c r="AR142" s="36" t="s">
        <v>339</v>
      </c>
      <c r="AS142" s="36" t="s">
        <v>339</v>
      </c>
      <c r="AT142" s="36" t="s">
        <v>339</v>
      </c>
      <c r="AU142" s="36" t="s">
        <v>339</v>
      </c>
      <c r="AV142" s="36" t="s">
        <v>339</v>
      </c>
      <c r="AW142" s="36" t="s">
        <v>339</v>
      </c>
      <c r="AX142" s="36" t="s">
        <v>339</v>
      </c>
      <c r="AY142" s="36" t="s">
        <v>339</v>
      </c>
      <c r="AZ142" s="36" t="s">
        <v>339</v>
      </c>
      <c r="BA142" s="36" t="s">
        <v>339</v>
      </c>
      <c r="BB142" s="36" t="s">
        <v>339</v>
      </c>
      <c r="BC142" s="36" t="s">
        <v>339</v>
      </c>
      <c r="BD142" s="36" t="s">
        <v>339</v>
      </c>
      <c r="BE142" s="36" t="s">
        <v>339</v>
      </c>
      <c r="BF142" s="36" t="s">
        <v>339</v>
      </c>
      <c r="BG142" s="36" t="s">
        <v>339</v>
      </c>
      <c r="BH142" s="36" t="s">
        <v>339</v>
      </c>
      <c r="BI142" s="36" t="s">
        <v>339</v>
      </c>
      <c r="BJ142" s="36" t="s">
        <v>339</v>
      </c>
      <c r="BK142" s="36" t="s">
        <v>339</v>
      </c>
      <c r="BL142" s="36" t="s">
        <v>339</v>
      </c>
    </row>
    <row r="143" spans="1:64" s="37" customFormat="1" x14ac:dyDescent="0.2">
      <c r="A143" s="34">
        <v>140</v>
      </c>
      <c r="B143" s="34" t="s">
        <v>14</v>
      </c>
      <c r="C143" s="34" t="s">
        <v>25</v>
      </c>
      <c r="D143" s="41" t="s">
        <v>339</v>
      </c>
      <c r="E143" s="36" t="s">
        <v>339</v>
      </c>
      <c r="F143" s="36" t="s">
        <v>339</v>
      </c>
      <c r="G143" s="36" t="s">
        <v>339</v>
      </c>
      <c r="H143" s="36" t="s">
        <v>339</v>
      </c>
      <c r="I143" s="36" t="s">
        <v>339</v>
      </c>
      <c r="J143" s="36" t="s">
        <v>339</v>
      </c>
      <c r="K143" s="36" t="s">
        <v>339</v>
      </c>
      <c r="L143" s="36" t="s">
        <v>339</v>
      </c>
      <c r="M143" s="36" t="s">
        <v>339</v>
      </c>
      <c r="N143" s="36" t="s">
        <v>339</v>
      </c>
      <c r="O143" s="36" t="s">
        <v>339</v>
      </c>
      <c r="P143" s="36" t="s">
        <v>339</v>
      </c>
      <c r="Q143" s="36" t="s">
        <v>339</v>
      </c>
      <c r="R143" s="36" t="s">
        <v>339</v>
      </c>
      <c r="S143" s="36" t="s">
        <v>339</v>
      </c>
      <c r="T143" s="36" t="s">
        <v>339</v>
      </c>
      <c r="U143" s="36" t="s">
        <v>339</v>
      </c>
      <c r="V143" s="36" t="s">
        <v>339</v>
      </c>
      <c r="W143" s="36" t="s">
        <v>339</v>
      </c>
      <c r="X143" s="36" t="s">
        <v>339</v>
      </c>
      <c r="Y143" s="36" t="s">
        <v>339</v>
      </c>
      <c r="Z143" s="36" t="s">
        <v>339</v>
      </c>
      <c r="AA143" s="36" t="s">
        <v>339</v>
      </c>
      <c r="AB143" s="36" t="s">
        <v>339</v>
      </c>
      <c r="AC143" s="36" t="s">
        <v>339</v>
      </c>
      <c r="AD143" s="36" t="s">
        <v>339</v>
      </c>
      <c r="AE143" s="36" t="s">
        <v>339</v>
      </c>
      <c r="AF143" s="36" t="s">
        <v>339</v>
      </c>
      <c r="AG143" s="36" t="s">
        <v>339</v>
      </c>
      <c r="AH143" s="36" t="s">
        <v>339</v>
      </c>
      <c r="AI143" s="36" t="s">
        <v>339</v>
      </c>
      <c r="AJ143" s="36" t="s">
        <v>339</v>
      </c>
      <c r="AK143" s="36" t="s">
        <v>339</v>
      </c>
      <c r="AL143" s="36" t="s">
        <v>339</v>
      </c>
      <c r="AM143" s="36" t="s">
        <v>339</v>
      </c>
      <c r="AN143" s="36" t="s">
        <v>339</v>
      </c>
      <c r="AO143" s="36" t="s">
        <v>339</v>
      </c>
      <c r="AP143" s="36" t="s">
        <v>339</v>
      </c>
      <c r="AQ143" s="36" t="s">
        <v>339</v>
      </c>
      <c r="AR143" s="36" t="s">
        <v>339</v>
      </c>
      <c r="AS143" s="36" t="s">
        <v>339</v>
      </c>
      <c r="AT143" s="36" t="s">
        <v>339</v>
      </c>
      <c r="AU143" s="36" t="s">
        <v>339</v>
      </c>
      <c r="AV143" s="36" t="s">
        <v>339</v>
      </c>
      <c r="AW143" s="36" t="s">
        <v>339</v>
      </c>
      <c r="AX143" s="36" t="s">
        <v>339</v>
      </c>
      <c r="AY143" s="36" t="s">
        <v>339</v>
      </c>
      <c r="AZ143" s="36" t="s">
        <v>339</v>
      </c>
      <c r="BA143" s="36" t="s">
        <v>339</v>
      </c>
      <c r="BB143" s="36" t="s">
        <v>339</v>
      </c>
      <c r="BC143" s="36" t="s">
        <v>339</v>
      </c>
      <c r="BD143" s="36" t="s">
        <v>339</v>
      </c>
      <c r="BE143" s="36" t="s">
        <v>339</v>
      </c>
      <c r="BF143" s="36" t="s">
        <v>339</v>
      </c>
      <c r="BG143" s="36" t="s">
        <v>339</v>
      </c>
      <c r="BH143" s="36" t="s">
        <v>339</v>
      </c>
      <c r="BI143" s="36" t="s">
        <v>339</v>
      </c>
      <c r="BJ143" s="36" t="s">
        <v>339</v>
      </c>
      <c r="BK143" s="36" t="s">
        <v>339</v>
      </c>
      <c r="BL143" s="36" t="s">
        <v>339</v>
      </c>
    </row>
    <row r="144" spans="1:64" s="37" customFormat="1" x14ac:dyDescent="0.2">
      <c r="A144" s="34">
        <v>141</v>
      </c>
      <c r="B144" s="34" t="s">
        <v>14</v>
      </c>
      <c r="C144" s="34" t="s">
        <v>26</v>
      </c>
      <c r="D144" s="41" t="s">
        <v>339</v>
      </c>
      <c r="E144" s="36" t="s">
        <v>339</v>
      </c>
      <c r="F144" s="36" t="s">
        <v>339</v>
      </c>
      <c r="G144" s="36" t="s">
        <v>339</v>
      </c>
      <c r="H144" s="36" t="s">
        <v>339</v>
      </c>
      <c r="I144" s="36" t="s">
        <v>339</v>
      </c>
      <c r="J144" s="36" t="s">
        <v>339</v>
      </c>
      <c r="K144" s="36" t="s">
        <v>339</v>
      </c>
      <c r="L144" s="36" t="s">
        <v>339</v>
      </c>
      <c r="M144" s="36" t="s">
        <v>339</v>
      </c>
      <c r="N144" s="36" t="s">
        <v>339</v>
      </c>
      <c r="O144" s="36" t="s">
        <v>339</v>
      </c>
      <c r="P144" s="36" t="s">
        <v>339</v>
      </c>
      <c r="Q144" s="36" t="s">
        <v>339</v>
      </c>
      <c r="R144" s="36" t="s">
        <v>339</v>
      </c>
      <c r="S144" s="36" t="s">
        <v>339</v>
      </c>
      <c r="T144" s="36" t="s">
        <v>339</v>
      </c>
      <c r="U144" s="36" t="s">
        <v>339</v>
      </c>
      <c r="V144" s="36" t="s">
        <v>339</v>
      </c>
      <c r="W144" s="36" t="s">
        <v>339</v>
      </c>
      <c r="X144" s="36" t="s">
        <v>339</v>
      </c>
      <c r="Y144" s="36" t="s">
        <v>339</v>
      </c>
      <c r="Z144" s="36" t="s">
        <v>339</v>
      </c>
      <c r="AA144" s="36" t="s">
        <v>339</v>
      </c>
      <c r="AB144" s="36" t="s">
        <v>339</v>
      </c>
      <c r="AC144" s="36" t="s">
        <v>339</v>
      </c>
      <c r="AD144" s="36" t="s">
        <v>339</v>
      </c>
      <c r="AE144" s="36" t="s">
        <v>339</v>
      </c>
      <c r="AF144" s="36" t="s">
        <v>339</v>
      </c>
      <c r="AG144" s="36" t="s">
        <v>339</v>
      </c>
      <c r="AH144" s="36" t="s">
        <v>339</v>
      </c>
      <c r="AI144" s="36" t="s">
        <v>339</v>
      </c>
      <c r="AJ144" s="36" t="s">
        <v>339</v>
      </c>
      <c r="AK144" s="36" t="s">
        <v>339</v>
      </c>
      <c r="AL144" s="36" t="s">
        <v>339</v>
      </c>
      <c r="AM144" s="36" t="s">
        <v>339</v>
      </c>
      <c r="AN144" s="36" t="s">
        <v>339</v>
      </c>
      <c r="AO144" s="36" t="s">
        <v>339</v>
      </c>
      <c r="AP144" s="36" t="s">
        <v>339</v>
      </c>
      <c r="AQ144" s="36" t="s">
        <v>339</v>
      </c>
      <c r="AR144" s="36" t="s">
        <v>339</v>
      </c>
      <c r="AS144" s="36" t="s">
        <v>339</v>
      </c>
      <c r="AT144" s="36" t="s">
        <v>339</v>
      </c>
      <c r="AU144" s="36" t="s">
        <v>339</v>
      </c>
      <c r="AV144" s="36" t="s">
        <v>339</v>
      </c>
      <c r="AW144" s="36" t="s">
        <v>339</v>
      </c>
      <c r="AX144" s="36" t="s">
        <v>339</v>
      </c>
      <c r="AY144" s="36" t="s">
        <v>339</v>
      </c>
      <c r="AZ144" s="36" t="s">
        <v>339</v>
      </c>
      <c r="BA144" s="36" t="s">
        <v>339</v>
      </c>
      <c r="BB144" s="36" t="s">
        <v>339</v>
      </c>
      <c r="BC144" s="36" t="s">
        <v>339</v>
      </c>
      <c r="BD144" s="36" t="s">
        <v>339</v>
      </c>
      <c r="BE144" s="36" t="s">
        <v>339</v>
      </c>
      <c r="BF144" s="36" t="s">
        <v>339</v>
      </c>
      <c r="BG144" s="36" t="s">
        <v>339</v>
      </c>
      <c r="BH144" s="36" t="s">
        <v>339</v>
      </c>
      <c r="BI144" s="36" t="s">
        <v>339</v>
      </c>
      <c r="BJ144" s="36" t="s">
        <v>339</v>
      </c>
      <c r="BK144" s="36" t="s">
        <v>339</v>
      </c>
      <c r="BL144" s="36" t="s">
        <v>339</v>
      </c>
    </row>
    <row r="145" spans="1:64" s="37" customFormat="1" x14ac:dyDescent="0.2">
      <c r="A145" s="34">
        <v>142</v>
      </c>
      <c r="B145" s="34" t="s">
        <v>14</v>
      </c>
      <c r="C145" s="34" t="s">
        <v>27</v>
      </c>
      <c r="D145" s="41" t="s">
        <v>339</v>
      </c>
      <c r="E145" s="36" t="s">
        <v>339</v>
      </c>
      <c r="F145" s="36" t="s">
        <v>339</v>
      </c>
      <c r="G145" s="36" t="s">
        <v>339</v>
      </c>
      <c r="H145" s="36" t="s">
        <v>339</v>
      </c>
      <c r="I145" s="36" t="s">
        <v>339</v>
      </c>
      <c r="J145" s="36" t="s">
        <v>339</v>
      </c>
      <c r="K145" s="36" t="s">
        <v>339</v>
      </c>
      <c r="L145" s="36" t="s">
        <v>339</v>
      </c>
      <c r="M145" s="36" t="s">
        <v>339</v>
      </c>
      <c r="N145" s="36" t="s">
        <v>339</v>
      </c>
      <c r="O145" s="36" t="s">
        <v>339</v>
      </c>
      <c r="P145" s="36" t="s">
        <v>339</v>
      </c>
      <c r="Q145" s="36" t="s">
        <v>339</v>
      </c>
      <c r="R145" s="36" t="s">
        <v>339</v>
      </c>
      <c r="S145" s="36" t="s">
        <v>339</v>
      </c>
      <c r="T145" s="36" t="s">
        <v>339</v>
      </c>
      <c r="U145" s="36" t="s">
        <v>339</v>
      </c>
      <c r="V145" s="36" t="s">
        <v>339</v>
      </c>
      <c r="W145" s="36" t="s">
        <v>339</v>
      </c>
      <c r="X145" s="36" t="s">
        <v>339</v>
      </c>
      <c r="Y145" s="36" t="s">
        <v>339</v>
      </c>
      <c r="Z145" s="36" t="s">
        <v>339</v>
      </c>
      <c r="AA145" s="36" t="s">
        <v>339</v>
      </c>
      <c r="AB145" s="36" t="s">
        <v>339</v>
      </c>
      <c r="AC145" s="36" t="s">
        <v>339</v>
      </c>
      <c r="AD145" s="36" t="s">
        <v>339</v>
      </c>
      <c r="AE145" s="36" t="s">
        <v>339</v>
      </c>
      <c r="AF145" s="36" t="s">
        <v>339</v>
      </c>
      <c r="AG145" s="36" t="s">
        <v>339</v>
      </c>
      <c r="AH145" s="36" t="s">
        <v>339</v>
      </c>
      <c r="AI145" s="36" t="s">
        <v>339</v>
      </c>
      <c r="AJ145" s="36" t="s">
        <v>339</v>
      </c>
      <c r="AK145" s="36" t="s">
        <v>339</v>
      </c>
      <c r="AL145" s="36" t="s">
        <v>339</v>
      </c>
      <c r="AM145" s="36" t="s">
        <v>339</v>
      </c>
      <c r="AN145" s="36" t="s">
        <v>339</v>
      </c>
      <c r="AO145" s="36" t="s">
        <v>339</v>
      </c>
      <c r="AP145" s="36" t="s">
        <v>339</v>
      </c>
      <c r="AQ145" s="36" t="s">
        <v>339</v>
      </c>
      <c r="AR145" s="36" t="s">
        <v>339</v>
      </c>
      <c r="AS145" s="36" t="s">
        <v>339</v>
      </c>
      <c r="AT145" s="36" t="s">
        <v>339</v>
      </c>
      <c r="AU145" s="36" t="s">
        <v>339</v>
      </c>
      <c r="AV145" s="36" t="s">
        <v>339</v>
      </c>
      <c r="AW145" s="36" t="s">
        <v>339</v>
      </c>
      <c r="AX145" s="36" t="s">
        <v>339</v>
      </c>
      <c r="AY145" s="36" t="s">
        <v>339</v>
      </c>
      <c r="AZ145" s="36" t="s">
        <v>339</v>
      </c>
      <c r="BA145" s="36" t="s">
        <v>339</v>
      </c>
      <c r="BB145" s="36" t="s">
        <v>339</v>
      </c>
      <c r="BC145" s="36" t="s">
        <v>339</v>
      </c>
      <c r="BD145" s="36" t="s">
        <v>339</v>
      </c>
      <c r="BE145" s="36" t="s">
        <v>339</v>
      </c>
      <c r="BF145" s="36" t="s">
        <v>339</v>
      </c>
      <c r="BG145" s="36" t="s">
        <v>339</v>
      </c>
      <c r="BH145" s="36" t="s">
        <v>339</v>
      </c>
      <c r="BI145" s="36" t="s">
        <v>339</v>
      </c>
      <c r="BJ145" s="36" t="s">
        <v>339</v>
      </c>
      <c r="BK145" s="36" t="s">
        <v>339</v>
      </c>
      <c r="BL145" s="36" t="s">
        <v>339</v>
      </c>
    </row>
    <row r="146" spans="1:64" s="37" customFormat="1" x14ac:dyDescent="0.2">
      <c r="A146" s="34">
        <v>143</v>
      </c>
      <c r="B146" s="34" t="s">
        <v>14</v>
      </c>
      <c r="C146" s="34" t="s">
        <v>28</v>
      </c>
      <c r="D146" s="41" t="s">
        <v>339</v>
      </c>
      <c r="E146" s="36" t="s">
        <v>339</v>
      </c>
      <c r="F146" s="36" t="s">
        <v>339</v>
      </c>
      <c r="G146" s="36" t="s">
        <v>339</v>
      </c>
      <c r="H146" s="36" t="s">
        <v>339</v>
      </c>
      <c r="I146" s="36" t="s">
        <v>339</v>
      </c>
      <c r="J146" s="36" t="s">
        <v>339</v>
      </c>
      <c r="K146" s="36" t="s">
        <v>339</v>
      </c>
      <c r="L146" s="36" t="s">
        <v>339</v>
      </c>
      <c r="M146" s="36" t="s">
        <v>339</v>
      </c>
      <c r="N146" s="36" t="s">
        <v>339</v>
      </c>
      <c r="O146" s="36" t="s">
        <v>339</v>
      </c>
      <c r="P146" s="36" t="s">
        <v>339</v>
      </c>
      <c r="Q146" s="36" t="s">
        <v>339</v>
      </c>
      <c r="R146" s="36" t="s">
        <v>339</v>
      </c>
      <c r="S146" s="36" t="s">
        <v>339</v>
      </c>
      <c r="T146" s="36" t="s">
        <v>339</v>
      </c>
      <c r="U146" s="36" t="s">
        <v>339</v>
      </c>
      <c r="V146" s="36" t="s">
        <v>339</v>
      </c>
      <c r="W146" s="36" t="s">
        <v>339</v>
      </c>
      <c r="X146" s="36" t="s">
        <v>339</v>
      </c>
      <c r="Y146" s="36" t="s">
        <v>339</v>
      </c>
      <c r="Z146" s="36" t="s">
        <v>339</v>
      </c>
      <c r="AA146" s="36" t="s">
        <v>339</v>
      </c>
      <c r="AB146" s="36" t="s">
        <v>339</v>
      </c>
      <c r="AC146" s="36" t="s">
        <v>339</v>
      </c>
      <c r="AD146" s="36" t="s">
        <v>339</v>
      </c>
      <c r="AE146" s="36" t="s">
        <v>339</v>
      </c>
      <c r="AF146" s="36" t="s">
        <v>339</v>
      </c>
      <c r="AG146" s="36" t="s">
        <v>339</v>
      </c>
      <c r="AH146" s="36" t="s">
        <v>339</v>
      </c>
      <c r="AI146" s="36" t="s">
        <v>339</v>
      </c>
      <c r="AJ146" s="36" t="s">
        <v>339</v>
      </c>
      <c r="AK146" s="36" t="s">
        <v>339</v>
      </c>
      <c r="AL146" s="36" t="s">
        <v>339</v>
      </c>
      <c r="AM146" s="36" t="s">
        <v>339</v>
      </c>
      <c r="AN146" s="36" t="s">
        <v>339</v>
      </c>
      <c r="AO146" s="36" t="s">
        <v>339</v>
      </c>
      <c r="AP146" s="36" t="s">
        <v>339</v>
      </c>
      <c r="AQ146" s="36" t="s">
        <v>339</v>
      </c>
      <c r="AR146" s="36" t="s">
        <v>339</v>
      </c>
      <c r="AS146" s="36" t="s">
        <v>339</v>
      </c>
      <c r="AT146" s="36" t="s">
        <v>339</v>
      </c>
      <c r="AU146" s="36" t="s">
        <v>339</v>
      </c>
      <c r="AV146" s="36" t="s">
        <v>339</v>
      </c>
      <c r="AW146" s="36" t="s">
        <v>339</v>
      </c>
      <c r="AX146" s="36" t="s">
        <v>339</v>
      </c>
      <c r="AY146" s="36" t="s">
        <v>339</v>
      </c>
      <c r="AZ146" s="36" t="s">
        <v>339</v>
      </c>
      <c r="BA146" s="36" t="s">
        <v>339</v>
      </c>
      <c r="BB146" s="36" t="s">
        <v>339</v>
      </c>
      <c r="BC146" s="36" t="s">
        <v>339</v>
      </c>
      <c r="BD146" s="36" t="s">
        <v>339</v>
      </c>
      <c r="BE146" s="36" t="s">
        <v>339</v>
      </c>
      <c r="BF146" s="36" t="s">
        <v>339</v>
      </c>
      <c r="BG146" s="36" t="s">
        <v>339</v>
      </c>
      <c r="BH146" s="36" t="s">
        <v>339</v>
      </c>
      <c r="BI146" s="36" t="s">
        <v>339</v>
      </c>
      <c r="BJ146" s="36" t="s">
        <v>339</v>
      </c>
      <c r="BK146" s="36" t="s">
        <v>339</v>
      </c>
      <c r="BL146" s="36" t="s">
        <v>339</v>
      </c>
    </row>
    <row r="147" spans="1:64" s="37" customFormat="1" x14ac:dyDescent="0.2">
      <c r="A147" s="34">
        <v>144</v>
      </c>
      <c r="B147" s="34" t="s">
        <v>14</v>
      </c>
      <c r="C147" s="34" t="s">
        <v>29</v>
      </c>
      <c r="D147" s="41" t="s">
        <v>339</v>
      </c>
      <c r="E147" s="36" t="s">
        <v>339</v>
      </c>
      <c r="F147" s="36" t="s">
        <v>339</v>
      </c>
      <c r="G147" s="36" t="s">
        <v>339</v>
      </c>
      <c r="H147" s="36" t="s">
        <v>339</v>
      </c>
      <c r="I147" s="36" t="s">
        <v>339</v>
      </c>
      <c r="J147" s="36" t="s">
        <v>339</v>
      </c>
      <c r="K147" s="36" t="s">
        <v>339</v>
      </c>
      <c r="L147" s="36" t="s">
        <v>339</v>
      </c>
      <c r="M147" s="36" t="s">
        <v>339</v>
      </c>
      <c r="N147" s="36" t="s">
        <v>339</v>
      </c>
      <c r="O147" s="36" t="s">
        <v>339</v>
      </c>
      <c r="P147" s="36" t="s">
        <v>339</v>
      </c>
      <c r="Q147" s="36" t="s">
        <v>339</v>
      </c>
      <c r="R147" s="36" t="s">
        <v>339</v>
      </c>
      <c r="S147" s="36" t="s">
        <v>339</v>
      </c>
      <c r="T147" s="36" t="s">
        <v>339</v>
      </c>
      <c r="U147" s="36" t="s">
        <v>339</v>
      </c>
      <c r="V147" s="36" t="s">
        <v>339</v>
      </c>
      <c r="W147" s="36" t="s">
        <v>339</v>
      </c>
      <c r="X147" s="36" t="s">
        <v>339</v>
      </c>
      <c r="Y147" s="36" t="s">
        <v>339</v>
      </c>
      <c r="Z147" s="36" t="s">
        <v>339</v>
      </c>
      <c r="AA147" s="36" t="s">
        <v>339</v>
      </c>
      <c r="AB147" s="36" t="s">
        <v>339</v>
      </c>
      <c r="AC147" s="36" t="s">
        <v>339</v>
      </c>
      <c r="AD147" s="36" t="s">
        <v>339</v>
      </c>
      <c r="AE147" s="36" t="s">
        <v>339</v>
      </c>
      <c r="AF147" s="36" t="s">
        <v>339</v>
      </c>
      <c r="AG147" s="36" t="s">
        <v>339</v>
      </c>
      <c r="AH147" s="36" t="s">
        <v>339</v>
      </c>
      <c r="AI147" s="36" t="s">
        <v>339</v>
      </c>
      <c r="AJ147" s="36" t="s">
        <v>339</v>
      </c>
      <c r="AK147" s="36" t="s">
        <v>339</v>
      </c>
      <c r="AL147" s="36" t="s">
        <v>339</v>
      </c>
      <c r="AM147" s="36" t="s">
        <v>339</v>
      </c>
      <c r="AN147" s="36" t="s">
        <v>339</v>
      </c>
      <c r="AO147" s="36" t="s">
        <v>339</v>
      </c>
      <c r="AP147" s="36" t="s">
        <v>339</v>
      </c>
      <c r="AQ147" s="36" t="s">
        <v>339</v>
      </c>
      <c r="AR147" s="36" t="s">
        <v>339</v>
      </c>
      <c r="AS147" s="36" t="s">
        <v>339</v>
      </c>
      <c r="AT147" s="36" t="s">
        <v>339</v>
      </c>
      <c r="AU147" s="36" t="s">
        <v>339</v>
      </c>
      <c r="AV147" s="36" t="s">
        <v>339</v>
      </c>
      <c r="AW147" s="36" t="s">
        <v>339</v>
      </c>
      <c r="AX147" s="36" t="s">
        <v>339</v>
      </c>
      <c r="AY147" s="36" t="s">
        <v>339</v>
      </c>
      <c r="AZ147" s="36" t="s">
        <v>339</v>
      </c>
      <c r="BA147" s="36" t="s">
        <v>339</v>
      </c>
      <c r="BB147" s="36" t="s">
        <v>339</v>
      </c>
      <c r="BC147" s="36" t="s">
        <v>339</v>
      </c>
      <c r="BD147" s="36" t="s">
        <v>339</v>
      </c>
      <c r="BE147" s="36" t="s">
        <v>339</v>
      </c>
      <c r="BF147" s="36" t="s">
        <v>339</v>
      </c>
      <c r="BG147" s="36" t="s">
        <v>339</v>
      </c>
      <c r="BH147" s="36" t="s">
        <v>339</v>
      </c>
      <c r="BI147" s="36" t="s">
        <v>339</v>
      </c>
      <c r="BJ147" s="36" t="s">
        <v>339</v>
      </c>
      <c r="BK147" s="36" t="s">
        <v>339</v>
      </c>
      <c r="BL147" s="36" t="s">
        <v>339</v>
      </c>
    </row>
    <row r="148" spans="1:64" s="37" customFormat="1" x14ac:dyDescent="0.2">
      <c r="A148" s="34">
        <v>145</v>
      </c>
      <c r="B148" s="34" t="s">
        <v>14</v>
      </c>
      <c r="C148" s="34" t="s">
        <v>30</v>
      </c>
      <c r="D148" s="41" t="s">
        <v>339</v>
      </c>
      <c r="E148" s="36" t="s">
        <v>339</v>
      </c>
      <c r="F148" s="36" t="s">
        <v>339</v>
      </c>
      <c r="G148" s="36" t="s">
        <v>339</v>
      </c>
      <c r="H148" s="36" t="s">
        <v>339</v>
      </c>
      <c r="I148" s="36" t="s">
        <v>339</v>
      </c>
      <c r="J148" s="36" t="s">
        <v>339</v>
      </c>
      <c r="K148" s="36" t="s">
        <v>339</v>
      </c>
      <c r="L148" s="36" t="s">
        <v>339</v>
      </c>
      <c r="M148" s="36" t="s">
        <v>339</v>
      </c>
      <c r="N148" s="36" t="s">
        <v>339</v>
      </c>
      <c r="O148" s="36" t="s">
        <v>339</v>
      </c>
      <c r="P148" s="36" t="s">
        <v>339</v>
      </c>
      <c r="Q148" s="36" t="s">
        <v>339</v>
      </c>
      <c r="R148" s="36" t="s">
        <v>339</v>
      </c>
      <c r="S148" s="36" t="s">
        <v>339</v>
      </c>
      <c r="T148" s="36" t="s">
        <v>339</v>
      </c>
      <c r="U148" s="36" t="s">
        <v>339</v>
      </c>
      <c r="V148" s="36" t="s">
        <v>339</v>
      </c>
      <c r="W148" s="36" t="s">
        <v>339</v>
      </c>
      <c r="X148" s="36" t="s">
        <v>339</v>
      </c>
      <c r="Y148" s="36" t="s">
        <v>339</v>
      </c>
      <c r="Z148" s="36" t="s">
        <v>339</v>
      </c>
      <c r="AA148" s="36" t="s">
        <v>339</v>
      </c>
      <c r="AB148" s="36" t="s">
        <v>339</v>
      </c>
      <c r="AC148" s="36" t="s">
        <v>339</v>
      </c>
      <c r="AD148" s="36" t="s">
        <v>339</v>
      </c>
      <c r="AE148" s="36" t="s">
        <v>339</v>
      </c>
      <c r="AF148" s="36" t="s">
        <v>339</v>
      </c>
      <c r="AG148" s="36" t="s">
        <v>339</v>
      </c>
      <c r="AH148" s="36" t="s">
        <v>339</v>
      </c>
      <c r="AI148" s="36" t="s">
        <v>339</v>
      </c>
      <c r="AJ148" s="36" t="s">
        <v>339</v>
      </c>
      <c r="AK148" s="36" t="s">
        <v>339</v>
      </c>
      <c r="AL148" s="36" t="s">
        <v>339</v>
      </c>
      <c r="AM148" s="36" t="s">
        <v>339</v>
      </c>
      <c r="AN148" s="36" t="s">
        <v>339</v>
      </c>
      <c r="AO148" s="36" t="s">
        <v>339</v>
      </c>
      <c r="AP148" s="36" t="s">
        <v>339</v>
      </c>
      <c r="AQ148" s="36" t="s">
        <v>339</v>
      </c>
      <c r="AR148" s="36" t="s">
        <v>339</v>
      </c>
      <c r="AS148" s="36" t="s">
        <v>339</v>
      </c>
      <c r="AT148" s="36" t="s">
        <v>339</v>
      </c>
      <c r="AU148" s="36" t="s">
        <v>339</v>
      </c>
      <c r="AV148" s="36" t="s">
        <v>339</v>
      </c>
      <c r="AW148" s="36" t="s">
        <v>339</v>
      </c>
      <c r="AX148" s="36" t="s">
        <v>339</v>
      </c>
      <c r="AY148" s="36" t="s">
        <v>339</v>
      </c>
      <c r="AZ148" s="36" t="s">
        <v>339</v>
      </c>
      <c r="BA148" s="36" t="s">
        <v>339</v>
      </c>
      <c r="BB148" s="36" t="s">
        <v>339</v>
      </c>
      <c r="BC148" s="36" t="s">
        <v>339</v>
      </c>
      <c r="BD148" s="36" t="s">
        <v>339</v>
      </c>
      <c r="BE148" s="36" t="s">
        <v>339</v>
      </c>
      <c r="BF148" s="36" t="s">
        <v>339</v>
      </c>
      <c r="BG148" s="36" t="s">
        <v>339</v>
      </c>
      <c r="BH148" s="36" t="s">
        <v>339</v>
      </c>
      <c r="BI148" s="36" t="s">
        <v>339</v>
      </c>
      <c r="BJ148" s="36" t="s">
        <v>339</v>
      </c>
      <c r="BK148" s="36" t="s">
        <v>339</v>
      </c>
      <c r="BL148" s="36" t="s">
        <v>339</v>
      </c>
    </row>
    <row r="149" spans="1:64" s="37" customFormat="1" x14ac:dyDescent="0.2">
      <c r="A149" s="34">
        <v>146</v>
      </c>
      <c r="B149" s="34" t="s">
        <v>14</v>
      </c>
      <c r="C149" s="34" t="s">
        <v>31</v>
      </c>
      <c r="D149" s="41" t="s">
        <v>339</v>
      </c>
      <c r="E149" s="36" t="s">
        <v>339</v>
      </c>
      <c r="F149" s="36" t="s">
        <v>339</v>
      </c>
      <c r="G149" s="36" t="s">
        <v>339</v>
      </c>
      <c r="H149" s="36" t="s">
        <v>339</v>
      </c>
      <c r="I149" s="36" t="s">
        <v>339</v>
      </c>
      <c r="J149" s="36" t="s">
        <v>339</v>
      </c>
      <c r="K149" s="36" t="s">
        <v>339</v>
      </c>
      <c r="L149" s="36" t="s">
        <v>339</v>
      </c>
      <c r="M149" s="36" t="s">
        <v>339</v>
      </c>
      <c r="N149" s="36" t="s">
        <v>339</v>
      </c>
      <c r="O149" s="36" t="s">
        <v>339</v>
      </c>
      <c r="P149" s="36" t="s">
        <v>339</v>
      </c>
      <c r="Q149" s="36" t="s">
        <v>339</v>
      </c>
      <c r="R149" s="36" t="s">
        <v>339</v>
      </c>
      <c r="S149" s="36" t="s">
        <v>339</v>
      </c>
      <c r="T149" s="36" t="s">
        <v>339</v>
      </c>
      <c r="U149" s="36" t="s">
        <v>339</v>
      </c>
      <c r="V149" s="36" t="s">
        <v>339</v>
      </c>
      <c r="W149" s="36" t="s">
        <v>339</v>
      </c>
      <c r="X149" s="36" t="s">
        <v>339</v>
      </c>
      <c r="Y149" s="36" t="s">
        <v>339</v>
      </c>
      <c r="Z149" s="36" t="s">
        <v>339</v>
      </c>
      <c r="AA149" s="36" t="s">
        <v>339</v>
      </c>
      <c r="AB149" s="36" t="s">
        <v>339</v>
      </c>
      <c r="AC149" s="36" t="s">
        <v>339</v>
      </c>
      <c r="AD149" s="36" t="s">
        <v>339</v>
      </c>
      <c r="AE149" s="36" t="s">
        <v>339</v>
      </c>
      <c r="AF149" s="36" t="s">
        <v>339</v>
      </c>
      <c r="AG149" s="36" t="s">
        <v>339</v>
      </c>
      <c r="AH149" s="36" t="s">
        <v>339</v>
      </c>
      <c r="AI149" s="36" t="s">
        <v>339</v>
      </c>
      <c r="AJ149" s="36" t="s">
        <v>339</v>
      </c>
      <c r="AK149" s="36" t="s">
        <v>339</v>
      </c>
      <c r="AL149" s="36" t="s">
        <v>339</v>
      </c>
      <c r="AM149" s="36" t="s">
        <v>339</v>
      </c>
      <c r="AN149" s="36" t="s">
        <v>339</v>
      </c>
      <c r="AO149" s="36" t="s">
        <v>339</v>
      </c>
      <c r="AP149" s="36" t="s">
        <v>339</v>
      </c>
      <c r="AQ149" s="36" t="s">
        <v>339</v>
      </c>
      <c r="AR149" s="36" t="s">
        <v>339</v>
      </c>
      <c r="AS149" s="36" t="s">
        <v>339</v>
      </c>
      <c r="AT149" s="36" t="s">
        <v>339</v>
      </c>
      <c r="AU149" s="36" t="s">
        <v>339</v>
      </c>
      <c r="AV149" s="36" t="s">
        <v>339</v>
      </c>
      <c r="AW149" s="36" t="s">
        <v>339</v>
      </c>
      <c r="AX149" s="36" t="s">
        <v>339</v>
      </c>
      <c r="AY149" s="36" t="s">
        <v>339</v>
      </c>
      <c r="AZ149" s="36" t="s">
        <v>339</v>
      </c>
      <c r="BA149" s="36" t="s">
        <v>339</v>
      </c>
      <c r="BB149" s="36" t="s">
        <v>339</v>
      </c>
      <c r="BC149" s="36" t="s">
        <v>339</v>
      </c>
      <c r="BD149" s="36" t="s">
        <v>339</v>
      </c>
      <c r="BE149" s="36" t="s">
        <v>339</v>
      </c>
      <c r="BF149" s="36" t="s">
        <v>339</v>
      </c>
      <c r="BG149" s="36" t="s">
        <v>339</v>
      </c>
      <c r="BH149" s="36" t="s">
        <v>339</v>
      </c>
      <c r="BI149" s="36" t="s">
        <v>339</v>
      </c>
      <c r="BJ149" s="36" t="s">
        <v>339</v>
      </c>
      <c r="BK149" s="36" t="s">
        <v>339</v>
      </c>
      <c r="BL149" s="36" t="s">
        <v>339</v>
      </c>
    </row>
    <row r="150" spans="1:64" s="37" customFormat="1" x14ac:dyDescent="0.2">
      <c r="A150" s="34">
        <v>147</v>
      </c>
      <c r="B150" s="34" t="s">
        <v>14</v>
      </c>
      <c r="C150" s="34" t="s">
        <v>233</v>
      </c>
      <c r="D150" s="41" t="s">
        <v>339</v>
      </c>
      <c r="E150" s="36" t="s">
        <v>339</v>
      </c>
      <c r="F150" s="36" t="s">
        <v>339</v>
      </c>
      <c r="G150" s="36" t="s">
        <v>339</v>
      </c>
      <c r="H150" s="36" t="s">
        <v>339</v>
      </c>
      <c r="I150" s="36" t="s">
        <v>339</v>
      </c>
      <c r="J150" s="36" t="s">
        <v>339</v>
      </c>
      <c r="K150" s="36" t="s">
        <v>339</v>
      </c>
      <c r="L150" s="36" t="s">
        <v>339</v>
      </c>
      <c r="M150" s="36" t="s">
        <v>339</v>
      </c>
      <c r="N150" s="36" t="s">
        <v>339</v>
      </c>
      <c r="O150" s="36" t="s">
        <v>339</v>
      </c>
      <c r="P150" s="36" t="s">
        <v>339</v>
      </c>
      <c r="Q150" s="36" t="s">
        <v>339</v>
      </c>
      <c r="R150" s="36" t="s">
        <v>339</v>
      </c>
      <c r="S150" s="36" t="s">
        <v>339</v>
      </c>
      <c r="T150" s="36" t="s">
        <v>339</v>
      </c>
      <c r="U150" s="36" t="s">
        <v>339</v>
      </c>
      <c r="V150" s="36" t="s">
        <v>339</v>
      </c>
      <c r="W150" s="36" t="s">
        <v>339</v>
      </c>
      <c r="X150" s="36" t="s">
        <v>339</v>
      </c>
      <c r="Y150" s="36" t="s">
        <v>339</v>
      </c>
      <c r="Z150" s="36" t="s">
        <v>339</v>
      </c>
      <c r="AA150" s="36" t="s">
        <v>339</v>
      </c>
      <c r="AB150" s="36" t="s">
        <v>339</v>
      </c>
      <c r="AC150" s="36" t="s">
        <v>339</v>
      </c>
      <c r="AD150" s="36" t="s">
        <v>339</v>
      </c>
      <c r="AE150" s="36" t="s">
        <v>339</v>
      </c>
      <c r="AF150" s="36" t="s">
        <v>339</v>
      </c>
      <c r="AG150" s="36" t="s">
        <v>339</v>
      </c>
      <c r="AH150" s="36" t="s">
        <v>339</v>
      </c>
      <c r="AI150" s="36" t="s">
        <v>339</v>
      </c>
      <c r="AJ150" s="36" t="s">
        <v>339</v>
      </c>
      <c r="AK150" s="36" t="s">
        <v>339</v>
      </c>
      <c r="AL150" s="36" t="s">
        <v>339</v>
      </c>
      <c r="AM150" s="36" t="s">
        <v>339</v>
      </c>
      <c r="AN150" s="36" t="s">
        <v>339</v>
      </c>
      <c r="AO150" s="36" t="s">
        <v>339</v>
      </c>
      <c r="AP150" s="36" t="s">
        <v>339</v>
      </c>
      <c r="AQ150" s="36" t="s">
        <v>339</v>
      </c>
      <c r="AR150" s="36" t="s">
        <v>339</v>
      </c>
      <c r="AS150" s="36" t="s">
        <v>339</v>
      </c>
      <c r="AT150" s="36" t="s">
        <v>339</v>
      </c>
      <c r="AU150" s="36" t="s">
        <v>339</v>
      </c>
      <c r="AV150" s="36" t="s">
        <v>339</v>
      </c>
      <c r="AW150" s="36" t="s">
        <v>339</v>
      </c>
      <c r="AX150" s="36" t="s">
        <v>339</v>
      </c>
      <c r="AY150" s="36" t="s">
        <v>339</v>
      </c>
      <c r="AZ150" s="36" t="s">
        <v>339</v>
      </c>
      <c r="BA150" s="36" t="s">
        <v>339</v>
      </c>
      <c r="BB150" s="36" t="s">
        <v>339</v>
      </c>
      <c r="BC150" s="36" t="s">
        <v>339</v>
      </c>
      <c r="BD150" s="36" t="s">
        <v>339</v>
      </c>
      <c r="BE150" s="36" t="s">
        <v>339</v>
      </c>
      <c r="BF150" s="36" t="s">
        <v>339</v>
      </c>
      <c r="BG150" s="36" t="s">
        <v>339</v>
      </c>
      <c r="BH150" s="36" t="s">
        <v>339</v>
      </c>
      <c r="BI150" s="36" t="s">
        <v>339</v>
      </c>
      <c r="BJ150" s="36" t="s">
        <v>339</v>
      </c>
      <c r="BK150" s="36" t="s">
        <v>339</v>
      </c>
      <c r="BL150" s="36" t="s">
        <v>339</v>
      </c>
    </row>
    <row r="151" spans="1:64" s="37" customFormat="1" x14ac:dyDescent="0.2">
      <c r="A151" s="34">
        <v>148</v>
      </c>
      <c r="B151" s="34" t="s">
        <v>235</v>
      </c>
      <c r="C151" s="34" t="s">
        <v>234</v>
      </c>
      <c r="D151" s="41" t="s">
        <v>339</v>
      </c>
      <c r="E151" s="36" t="s">
        <v>339</v>
      </c>
      <c r="F151" s="36" t="s">
        <v>339</v>
      </c>
      <c r="G151" s="36" t="s">
        <v>339</v>
      </c>
      <c r="H151" s="36" t="s">
        <v>339</v>
      </c>
      <c r="I151" s="36" t="s">
        <v>339</v>
      </c>
      <c r="J151" s="36" t="s">
        <v>339</v>
      </c>
      <c r="K151" s="36" t="s">
        <v>339</v>
      </c>
      <c r="L151" s="36" t="s">
        <v>339</v>
      </c>
      <c r="M151" s="36" t="s">
        <v>339</v>
      </c>
      <c r="N151" s="36" t="s">
        <v>339</v>
      </c>
      <c r="O151" s="36" t="s">
        <v>339</v>
      </c>
      <c r="P151" s="36" t="s">
        <v>339</v>
      </c>
      <c r="Q151" s="36" t="s">
        <v>339</v>
      </c>
      <c r="R151" s="36" t="s">
        <v>339</v>
      </c>
      <c r="S151" s="36" t="s">
        <v>339</v>
      </c>
      <c r="T151" s="36" t="s">
        <v>339</v>
      </c>
      <c r="U151" s="36" t="s">
        <v>339</v>
      </c>
      <c r="V151" s="36" t="s">
        <v>339</v>
      </c>
      <c r="W151" s="36" t="s">
        <v>339</v>
      </c>
      <c r="X151" s="36" t="s">
        <v>339</v>
      </c>
      <c r="Y151" s="36" t="s">
        <v>339</v>
      </c>
      <c r="Z151" s="36" t="s">
        <v>339</v>
      </c>
      <c r="AA151" s="36" t="s">
        <v>339</v>
      </c>
      <c r="AB151" s="36" t="s">
        <v>339</v>
      </c>
      <c r="AC151" s="36" t="s">
        <v>339</v>
      </c>
      <c r="AD151" s="36" t="s">
        <v>339</v>
      </c>
      <c r="AE151" s="36" t="s">
        <v>339</v>
      </c>
      <c r="AF151" s="36" t="s">
        <v>339</v>
      </c>
      <c r="AG151" s="36" t="s">
        <v>339</v>
      </c>
      <c r="AH151" s="36" t="s">
        <v>339</v>
      </c>
      <c r="AI151" s="36" t="s">
        <v>339</v>
      </c>
      <c r="AJ151" s="36" t="s">
        <v>339</v>
      </c>
      <c r="AK151" s="36" t="s">
        <v>339</v>
      </c>
      <c r="AL151" s="36" t="s">
        <v>339</v>
      </c>
      <c r="AM151" s="36" t="s">
        <v>339</v>
      </c>
      <c r="AN151" s="36" t="s">
        <v>339</v>
      </c>
      <c r="AO151" s="36" t="s">
        <v>339</v>
      </c>
      <c r="AP151" s="36" t="s">
        <v>339</v>
      </c>
      <c r="AQ151" s="36" t="s">
        <v>339</v>
      </c>
      <c r="AR151" s="36" t="s">
        <v>339</v>
      </c>
      <c r="AS151" s="36" t="s">
        <v>339</v>
      </c>
      <c r="AT151" s="36" t="s">
        <v>339</v>
      </c>
      <c r="AU151" s="36" t="s">
        <v>339</v>
      </c>
      <c r="AV151" s="36" t="s">
        <v>339</v>
      </c>
      <c r="AW151" s="36" t="s">
        <v>339</v>
      </c>
      <c r="AX151" s="36" t="s">
        <v>339</v>
      </c>
      <c r="AY151" s="36" t="s">
        <v>339</v>
      </c>
      <c r="AZ151" s="36" t="s">
        <v>339</v>
      </c>
      <c r="BA151" s="36" t="s">
        <v>339</v>
      </c>
      <c r="BB151" s="36" t="s">
        <v>339</v>
      </c>
      <c r="BC151" s="36" t="s">
        <v>339</v>
      </c>
      <c r="BD151" s="36" t="s">
        <v>339</v>
      </c>
      <c r="BE151" s="36" t="s">
        <v>339</v>
      </c>
      <c r="BF151" s="36" t="s">
        <v>339</v>
      </c>
      <c r="BG151" s="36" t="s">
        <v>339</v>
      </c>
      <c r="BH151" s="36" t="s">
        <v>339</v>
      </c>
      <c r="BI151" s="36" t="s">
        <v>339</v>
      </c>
      <c r="BJ151" s="36" t="s">
        <v>339</v>
      </c>
      <c r="BK151" s="36" t="s">
        <v>339</v>
      </c>
      <c r="BL151" s="36" t="s">
        <v>339</v>
      </c>
    </row>
    <row r="152" spans="1:64" s="37" customFormat="1" x14ac:dyDescent="0.2">
      <c r="A152" s="34">
        <v>149</v>
      </c>
      <c r="B152" s="34" t="s">
        <v>235</v>
      </c>
      <c r="C152" s="34" t="s">
        <v>236</v>
      </c>
      <c r="D152" s="41" t="s">
        <v>339</v>
      </c>
      <c r="E152" s="36" t="s">
        <v>339</v>
      </c>
      <c r="F152" s="36" t="s">
        <v>339</v>
      </c>
      <c r="G152" s="36" t="s">
        <v>339</v>
      </c>
      <c r="H152" s="36" t="s">
        <v>339</v>
      </c>
      <c r="I152" s="36" t="s">
        <v>339</v>
      </c>
      <c r="J152" s="36" t="s">
        <v>339</v>
      </c>
      <c r="K152" s="36" t="s">
        <v>339</v>
      </c>
      <c r="L152" s="36" t="s">
        <v>339</v>
      </c>
      <c r="M152" s="36" t="s">
        <v>339</v>
      </c>
      <c r="N152" s="36" t="s">
        <v>339</v>
      </c>
      <c r="O152" s="36" t="s">
        <v>339</v>
      </c>
      <c r="P152" s="36" t="s">
        <v>339</v>
      </c>
      <c r="Q152" s="36" t="s">
        <v>339</v>
      </c>
      <c r="R152" s="36" t="s">
        <v>339</v>
      </c>
      <c r="S152" s="36" t="s">
        <v>339</v>
      </c>
      <c r="T152" s="36" t="s">
        <v>339</v>
      </c>
      <c r="U152" s="36" t="s">
        <v>339</v>
      </c>
      <c r="V152" s="36" t="s">
        <v>339</v>
      </c>
      <c r="W152" s="36" t="s">
        <v>339</v>
      </c>
      <c r="X152" s="36" t="s">
        <v>339</v>
      </c>
      <c r="Y152" s="36" t="s">
        <v>339</v>
      </c>
      <c r="Z152" s="36" t="s">
        <v>339</v>
      </c>
      <c r="AA152" s="36" t="s">
        <v>339</v>
      </c>
      <c r="AB152" s="36" t="s">
        <v>339</v>
      </c>
      <c r="AC152" s="36" t="s">
        <v>339</v>
      </c>
      <c r="AD152" s="36" t="s">
        <v>339</v>
      </c>
      <c r="AE152" s="36" t="s">
        <v>339</v>
      </c>
      <c r="AF152" s="36" t="s">
        <v>339</v>
      </c>
      <c r="AG152" s="36" t="s">
        <v>339</v>
      </c>
      <c r="AH152" s="36" t="s">
        <v>339</v>
      </c>
      <c r="AI152" s="36" t="s">
        <v>339</v>
      </c>
      <c r="AJ152" s="36" t="s">
        <v>339</v>
      </c>
      <c r="AK152" s="36" t="s">
        <v>339</v>
      </c>
      <c r="AL152" s="36" t="s">
        <v>339</v>
      </c>
      <c r="AM152" s="36" t="s">
        <v>339</v>
      </c>
      <c r="AN152" s="36" t="s">
        <v>339</v>
      </c>
      <c r="AO152" s="36" t="s">
        <v>339</v>
      </c>
      <c r="AP152" s="36" t="s">
        <v>339</v>
      </c>
      <c r="AQ152" s="36" t="s">
        <v>339</v>
      </c>
      <c r="AR152" s="36" t="s">
        <v>339</v>
      </c>
      <c r="AS152" s="36" t="s">
        <v>339</v>
      </c>
      <c r="AT152" s="36" t="s">
        <v>339</v>
      </c>
      <c r="AU152" s="36" t="s">
        <v>339</v>
      </c>
      <c r="AV152" s="36" t="s">
        <v>339</v>
      </c>
      <c r="AW152" s="36" t="s">
        <v>339</v>
      </c>
      <c r="AX152" s="36" t="s">
        <v>339</v>
      </c>
      <c r="AY152" s="36" t="s">
        <v>339</v>
      </c>
      <c r="AZ152" s="36" t="s">
        <v>339</v>
      </c>
      <c r="BA152" s="36" t="s">
        <v>339</v>
      </c>
      <c r="BB152" s="36" t="s">
        <v>339</v>
      </c>
      <c r="BC152" s="36" t="s">
        <v>339</v>
      </c>
      <c r="BD152" s="36" t="s">
        <v>339</v>
      </c>
      <c r="BE152" s="36" t="s">
        <v>339</v>
      </c>
      <c r="BF152" s="36" t="s">
        <v>339</v>
      </c>
      <c r="BG152" s="36" t="s">
        <v>339</v>
      </c>
      <c r="BH152" s="36" t="s">
        <v>339</v>
      </c>
      <c r="BI152" s="36" t="s">
        <v>339</v>
      </c>
      <c r="BJ152" s="36" t="s">
        <v>339</v>
      </c>
      <c r="BK152" s="36" t="s">
        <v>339</v>
      </c>
      <c r="BL152" s="36" t="s">
        <v>339</v>
      </c>
    </row>
    <row r="153" spans="1:64" s="37" customFormat="1" x14ac:dyDescent="0.2">
      <c r="A153" s="34">
        <v>150</v>
      </c>
      <c r="B153" s="34" t="s">
        <v>235</v>
      </c>
      <c r="C153" s="34" t="s">
        <v>237</v>
      </c>
      <c r="D153" s="41" t="s">
        <v>339</v>
      </c>
      <c r="E153" s="36" t="s">
        <v>339</v>
      </c>
      <c r="F153" s="36" t="s">
        <v>339</v>
      </c>
      <c r="G153" s="36" t="s">
        <v>339</v>
      </c>
      <c r="H153" s="36" t="s">
        <v>339</v>
      </c>
      <c r="I153" s="36" t="s">
        <v>339</v>
      </c>
      <c r="J153" s="36" t="s">
        <v>339</v>
      </c>
      <c r="K153" s="36" t="s">
        <v>339</v>
      </c>
      <c r="L153" s="36" t="s">
        <v>339</v>
      </c>
      <c r="M153" s="36" t="s">
        <v>339</v>
      </c>
      <c r="N153" s="36" t="s">
        <v>339</v>
      </c>
      <c r="O153" s="36" t="s">
        <v>339</v>
      </c>
      <c r="P153" s="36" t="s">
        <v>339</v>
      </c>
      <c r="Q153" s="36" t="s">
        <v>339</v>
      </c>
      <c r="R153" s="36" t="s">
        <v>339</v>
      </c>
      <c r="S153" s="36" t="s">
        <v>339</v>
      </c>
      <c r="T153" s="36" t="s">
        <v>339</v>
      </c>
      <c r="U153" s="36" t="s">
        <v>339</v>
      </c>
      <c r="V153" s="36" t="s">
        <v>339</v>
      </c>
      <c r="W153" s="36" t="s">
        <v>339</v>
      </c>
      <c r="X153" s="36" t="s">
        <v>339</v>
      </c>
      <c r="Y153" s="36" t="s">
        <v>339</v>
      </c>
      <c r="Z153" s="36" t="s">
        <v>339</v>
      </c>
      <c r="AA153" s="36" t="s">
        <v>339</v>
      </c>
      <c r="AB153" s="36" t="s">
        <v>339</v>
      </c>
      <c r="AC153" s="36" t="s">
        <v>339</v>
      </c>
      <c r="AD153" s="36" t="s">
        <v>339</v>
      </c>
      <c r="AE153" s="36" t="s">
        <v>339</v>
      </c>
      <c r="AF153" s="36" t="s">
        <v>339</v>
      </c>
      <c r="AG153" s="36" t="s">
        <v>339</v>
      </c>
      <c r="AH153" s="36" t="s">
        <v>339</v>
      </c>
      <c r="AI153" s="36" t="s">
        <v>339</v>
      </c>
      <c r="AJ153" s="36" t="s">
        <v>339</v>
      </c>
      <c r="AK153" s="36" t="s">
        <v>339</v>
      </c>
      <c r="AL153" s="36" t="s">
        <v>339</v>
      </c>
      <c r="AM153" s="36" t="s">
        <v>339</v>
      </c>
      <c r="AN153" s="36" t="s">
        <v>339</v>
      </c>
      <c r="AO153" s="36" t="s">
        <v>339</v>
      </c>
      <c r="AP153" s="36" t="s">
        <v>339</v>
      </c>
      <c r="AQ153" s="36" t="s">
        <v>339</v>
      </c>
      <c r="AR153" s="36" t="s">
        <v>339</v>
      </c>
      <c r="AS153" s="36" t="s">
        <v>339</v>
      </c>
      <c r="AT153" s="36" t="s">
        <v>339</v>
      </c>
      <c r="AU153" s="36" t="s">
        <v>339</v>
      </c>
      <c r="AV153" s="36" t="s">
        <v>339</v>
      </c>
      <c r="AW153" s="36" t="s">
        <v>339</v>
      </c>
      <c r="AX153" s="36" t="s">
        <v>339</v>
      </c>
      <c r="AY153" s="36" t="s">
        <v>339</v>
      </c>
      <c r="AZ153" s="36" t="s">
        <v>339</v>
      </c>
      <c r="BA153" s="36" t="s">
        <v>339</v>
      </c>
      <c r="BB153" s="36" t="s">
        <v>339</v>
      </c>
      <c r="BC153" s="36" t="s">
        <v>339</v>
      </c>
      <c r="BD153" s="36" t="s">
        <v>339</v>
      </c>
      <c r="BE153" s="36" t="s">
        <v>339</v>
      </c>
      <c r="BF153" s="36" t="s">
        <v>339</v>
      </c>
      <c r="BG153" s="36" t="s">
        <v>339</v>
      </c>
      <c r="BH153" s="36" t="s">
        <v>339</v>
      </c>
      <c r="BI153" s="36" t="s">
        <v>339</v>
      </c>
      <c r="BJ153" s="36" t="s">
        <v>339</v>
      </c>
      <c r="BK153" s="36" t="s">
        <v>339</v>
      </c>
      <c r="BL153" s="36" t="s">
        <v>339</v>
      </c>
    </row>
    <row r="154" spans="1:64" s="37" customFormat="1" x14ac:dyDescent="0.2">
      <c r="A154" s="34">
        <v>151</v>
      </c>
      <c r="B154" s="34" t="s">
        <v>235</v>
      </c>
      <c r="C154" s="34" t="s">
        <v>238</v>
      </c>
      <c r="D154" s="41" t="s">
        <v>339</v>
      </c>
      <c r="E154" s="36" t="s">
        <v>339</v>
      </c>
      <c r="F154" s="36" t="s">
        <v>339</v>
      </c>
      <c r="G154" s="36" t="s">
        <v>339</v>
      </c>
      <c r="H154" s="36" t="s">
        <v>339</v>
      </c>
      <c r="I154" s="36" t="s">
        <v>339</v>
      </c>
      <c r="J154" s="36" t="s">
        <v>339</v>
      </c>
      <c r="K154" s="36" t="s">
        <v>339</v>
      </c>
      <c r="L154" s="36" t="s">
        <v>339</v>
      </c>
      <c r="M154" s="36" t="s">
        <v>339</v>
      </c>
      <c r="N154" s="36" t="s">
        <v>339</v>
      </c>
      <c r="O154" s="36" t="s">
        <v>339</v>
      </c>
      <c r="P154" s="36" t="s">
        <v>339</v>
      </c>
      <c r="Q154" s="36" t="s">
        <v>339</v>
      </c>
      <c r="R154" s="36" t="s">
        <v>339</v>
      </c>
      <c r="S154" s="36" t="s">
        <v>339</v>
      </c>
      <c r="T154" s="36" t="s">
        <v>339</v>
      </c>
      <c r="U154" s="36" t="s">
        <v>339</v>
      </c>
      <c r="V154" s="36" t="s">
        <v>339</v>
      </c>
      <c r="W154" s="36" t="s">
        <v>339</v>
      </c>
      <c r="X154" s="36" t="s">
        <v>339</v>
      </c>
      <c r="Y154" s="36" t="s">
        <v>339</v>
      </c>
      <c r="Z154" s="36" t="s">
        <v>339</v>
      </c>
      <c r="AA154" s="36" t="s">
        <v>339</v>
      </c>
      <c r="AB154" s="36" t="s">
        <v>339</v>
      </c>
      <c r="AC154" s="36" t="s">
        <v>339</v>
      </c>
      <c r="AD154" s="36" t="s">
        <v>339</v>
      </c>
      <c r="AE154" s="36" t="s">
        <v>339</v>
      </c>
      <c r="AF154" s="36" t="s">
        <v>339</v>
      </c>
      <c r="AG154" s="36" t="s">
        <v>339</v>
      </c>
      <c r="AH154" s="36" t="s">
        <v>339</v>
      </c>
      <c r="AI154" s="36" t="s">
        <v>339</v>
      </c>
      <c r="AJ154" s="36" t="s">
        <v>339</v>
      </c>
      <c r="AK154" s="36" t="s">
        <v>339</v>
      </c>
      <c r="AL154" s="36" t="s">
        <v>339</v>
      </c>
      <c r="AM154" s="36" t="s">
        <v>339</v>
      </c>
      <c r="AN154" s="36" t="s">
        <v>339</v>
      </c>
      <c r="AO154" s="36" t="s">
        <v>339</v>
      </c>
      <c r="AP154" s="36" t="s">
        <v>339</v>
      </c>
      <c r="AQ154" s="36" t="s">
        <v>339</v>
      </c>
      <c r="AR154" s="36" t="s">
        <v>339</v>
      </c>
      <c r="AS154" s="36" t="s">
        <v>339</v>
      </c>
      <c r="AT154" s="36" t="s">
        <v>339</v>
      </c>
      <c r="AU154" s="36" t="s">
        <v>339</v>
      </c>
      <c r="AV154" s="36" t="s">
        <v>339</v>
      </c>
      <c r="AW154" s="36" t="s">
        <v>339</v>
      </c>
      <c r="AX154" s="36" t="s">
        <v>339</v>
      </c>
      <c r="AY154" s="36" t="s">
        <v>339</v>
      </c>
      <c r="AZ154" s="36" t="s">
        <v>339</v>
      </c>
      <c r="BA154" s="36" t="s">
        <v>339</v>
      </c>
      <c r="BB154" s="36" t="s">
        <v>339</v>
      </c>
      <c r="BC154" s="36" t="s">
        <v>339</v>
      </c>
      <c r="BD154" s="36" t="s">
        <v>339</v>
      </c>
      <c r="BE154" s="36" t="s">
        <v>339</v>
      </c>
      <c r="BF154" s="36" t="s">
        <v>339</v>
      </c>
      <c r="BG154" s="36" t="s">
        <v>339</v>
      </c>
      <c r="BH154" s="36" t="s">
        <v>339</v>
      </c>
      <c r="BI154" s="36" t="s">
        <v>339</v>
      </c>
      <c r="BJ154" s="36" t="s">
        <v>339</v>
      </c>
      <c r="BK154" s="36" t="s">
        <v>339</v>
      </c>
      <c r="BL154" s="36" t="s">
        <v>339</v>
      </c>
    </row>
    <row r="155" spans="1:64" s="37" customFormat="1" x14ac:dyDescent="0.2">
      <c r="A155" s="34">
        <v>152</v>
      </c>
      <c r="B155" s="34" t="s">
        <v>235</v>
      </c>
      <c r="C155" s="34" t="s">
        <v>239</v>
      </c>
      <c r="D155" s="41" t="s">
        <v>339</v>
      </c>
      <c r="E155" s="36" t="s">
        <v>339</v>
      </c>
      <c r="F155" s="36" t="s">
        <v>339</v>
      </c>
      <c r="G155" s="36" t="s">
        <v>339</v>
      </c>
      <c r="H155" s="36" t="s">
        <v>339</v>
      </c>
      <c r="I155" s="36" t="s">
        <v>339</v>
      </c>
      <c r="J155" s="36" t="s">
        <v>339</v>
      </c>
      <c r="K155" s="36" t="s">
        <v>339</v>
      </c>
      <c r="L155" s="36" t="s">
        <v>339</v>
      </c>
      <c r="M155" s="36" t="s">
        <v>339</v>
      </c>
      <c r="N155" s="36" t="s">
        <v>339</v>
      </c>
      <c r="O155" s="36" t="s">
        <v>339</v>
      </c>
      <c r="P155" s="36" t="s">
        <v>339</v>
      </c>
      <c r="Q155" s="36" t="s">
        <v>339</v>
      </c>
      <c r="R155" s="36" t="s">
        <v>339</v>
      </c>
      <c r="S155" s="36" t="s">
        <v>339</v>
      </c>
      <c r="T155" s="36" t="s">
        <v>339</v>
      </c>
      <c r="U155" s="36" t="s">
        <v>339</v>
      </c>
      <c r="V155" s="36" t="s">
        <v>339</v>
      </c>
      <c r="W155" s="36" t="s">
        <v>339</v>
      </c>
      <c r="X155" s="36" t="s">
        <v>339</v>
      </c>
      <c r="Y155" s="36" t="s">
        <v>339</v>
      </c>
      <c r="Z155" s="36" t="s">
        <v>339</v>
      </c>
      <c r="AA155" s="36" t="s">
        <v>339</v>
      </c>
      <c r="AB155" s="36" t="s">
        <v>339</v>
      </c>
      <c r="AC155" s="36" t="s">
        <v>339</v>
      </c>
      <c r="AD155" s="36" t="s">
        <v>339</v>
      </c>
      <c r="AE155" s="36" t="s">
        <v>339</v>
      </c>
      <c r="AF155" s="36" t="s">
        <v>339</v>
      </c>
      <c r="AG155" s="36" t="s">
        <v>339</v>
      </c>
      <c r="AH155" s="36" t="s">
        <v>339</v>
      </c>
      <c r="AI155" s="36" t="s">
        <v>339</v>
      </c>
      <c r="AJ155" s="36" t="s">
        <v>339</v>
      </c>
      <c r="AK155" s="36" t="s">
        <v>339</v>
      </c>
      <c r="AL155" s="36" t="s">
        <v>339</v>
      </c>
      <c r="AM155" s="36" t="s">
        <v>339</v>
      </c>
      <c r="AN155" s="36" t="s">
        <v>339</v>
      </c>
      <c r="AO155" s="36" t="s">
        <v>339</v>
      </c>
      <c r="AP155" s="36" t="s">
        <v>339</v>
      </c>
      <c r="AQ155" s="36" t="s">
        <v>339</v>
      </c>
      <c r="AR155" s="36" t="s">
        <v>339</v>
      </c>
      <c r="AS155" s="36" t="s">
        <v>339</v>
      </c>
      <c r="AT155" s="36" t="s">
        <v>339</v>
      </c>
      <c r="AU155" s="36" t="s">
        <v>339</v>
      </c>
      <c r="AV155" s="36" t="s">
        <v>339</v>
      </c>
      <c r="AW155" s="36" t="s">
        <v>339</v>
      </c>
      <c r="AX155" s="36" t="s">
        <v>339</v>
      </c>
      <c r="AY155" s="36" t="s">
        <v>339</v>
      </c>
      <c r="AZ155" s="36" t="s">
        <v>339</v>
      </c>
      <c r="BA155" s="36" t="s">
        <v>339</v>
      </c>
      <c r="BB155" s="36" t="s">
        <v>339</v>
      </c>
      <c r="BC155" s="36" t="s">
        <v>339</v>
      </c>
      <c r="BD155" s="36" t="s">
        <v>339</v>
      </c>
      <c r="BE155" s="36" t="s">
        <v>339</v>
      </c>
      <c r="BF155" s="36" t="s">
        <v>339</v>
      </c>
      <c r="BG155" s="36" t="s">
        <v>339</v>
      </c>
      <c r="BH155" s="36" t="s">
        <v>339</v>
      </c>
      <c r="BI155" s="36" t="s">
        <v>339</v>
      </c>
      <c r="BJ155" s="36" t="s">
        <v>339</v>
      </c>
      <c r="BK155" s="36" t="s">
        <v>339</v>
      </c>
      <c r="BL155" s="36" t="s">
        <v>339</v>
      </c>
    </row>
    <row r="156" spans="1:64" s="37" customFormat="1" x14ac:dyDescent="0.2">
      <c r="A156" s="34">
        <v>153</v>
      </c>
      <c r="B156" s="34" t="s">
        <v>235</v>
      </c>
      <c r="C156" s="34" t="s">
        <v>240</v>
      </c>
      <c r="D156" s="41" t="s">
        <v>339</v>
      </c>
      <c r="E156" s="36" t="s">
        <v>339</v>
      </c>
      <c r="F156" s="36" t="s">
        <v>339</v>
      </c>
      <c r="G156" s="36" t="s">
        <v>339</v>
      </c>
      <c r="H156" s="36" t="s">
        <v>339</v>
      </c>
      <c r="I156" s="36" t="s">
        <v>339</v>
      </c>
      <c r="J156" s="36" t="s">
        <v>339</v>
      </c>
      <c r="K156" s="36" t="s">
        <v>339</v>
      </c>
      <c r="L156" s="36" t="s">
        <v>339</v>
      </c>
      <c r="M156" s="36" t="s">
        <v>339</v>
      </c>
      <c r="N156" s="36" t="s">
        <v>339</v>
      </c>
      <c r="O156" s="36" t="s">
        <v>339</v>
      </c>
      <c r="P156" s="36" t="s">
        <v>339</v>
      </c>
      <c r="Q156" s="36" t="s">
        <v>339</v>
      </c>
      <c r="R156" s="36" t="s">
        <v>339</v>
      </c>
      <c r="S156" s="36" t="s">
        <v>339</v>
      </c>
      <c r="T156" s="36" t="s">
        <v>339</v>
      </c>
      <c r="U156" s="36" t="s">
        <v>339</v>
      </c>
      <c r="V156" s="36" t="s">
        <v>339</v>
      </c>
      <c r="W156" s="36" t="s">
        <v>339</v>
      </c>
      <c r="X156" s="36" t="s">
        <v>339</v>
      </c>
      <c r="Y156" s="36" t="s">
        <v>339</v>
      </c>
      <c r="Z156" s="36" t="s">
        <v>339</v>
      </c>
      <c r="AA156" s="36" t="s">
        <v>339</v>
      </c>
      <c r="AB156" s="36" t="s">
        <v>339</v>
      </c>
      <c r="AC156" s="36" t="s">
        <v>339</v>
      </c>
      <c r="AD156" s="36" t="s">
        <v>339</v>
      </c>
      <c r="AE156" s="36" t="s">
        <v>339</v>
      </c>
      <c r="AF156" s="36" t="s">
        <v>339</v>
      </c>
      <c r="AG156" s="36" t="s">
        <v>339</v>
      </c>
      <c r="AH156" s="36" t="s">
        <v>339</v>
      </c>
      <c r="AI156" s="36" t="s">
        <v>339</v>
      </c>
      <c r="AJ156" s="36" t="s">
        <v>339</v>
      </c>
      <c r="AK156" s="36" t="s">
        <v>339</v>
      </c>
      <c r="AL156" s="36" t="s">
        <v>339</v>
      </c>
      <c r="AM156" s="36" t="s">
        <v>339</v>
      </c>
      <c r="AN156" s="36" t="s">
        <v>339</v>
      </c>
      <c r="AO156" s="36" t="s">
        <v>339</v>
      </c>
      <c r="AP156" s="36" t="s">
        <v>339</v>
      </c>
      <c r="AQ156" s="36" t="s">
        <v>339</v>
      </c>
      <c r="AR156" s="36" t="s">
        <v>339</v>
      </c>
      <c r="AS156" s="36" t="s">
        <v>339</v>
      </c>
      <c r="AT156" s="36" t="s">
        <v>339</v>
      </c>
      <c r="AU156" s="36" t="s">
        <v>339</v>
      </c>
      <c r="AV156" s="36" t="s">
        <v>339</v>
      </c>
      <c r="AW156" s="36" t="s">
        <v>339</v>
      </c>
      <c r="AX156" s="36" t="s">
        <v>339</v>
      </c>
      <c r="AY156" s="36" t="s">
        <v>339</v>
      </c>
      <c r="AZ156" s="36" t="s">
        <v>339</v>
      </c>
      <c r="BA156" s="36" t="s">
        <v>339</v>
      </c>
      <c r="BB156" s="36" t="s">
        <v>339</v>
      </c>
      <c r="BC156" s="36" t="s">
        <v>339</v>
      </c>
      <c r="BD156" s="36" t="s">
        <v>339</v>
      </c>
      <c r="BE156" s="36" t="s">
        <v>339</v>
      </c>
      <c r="BF156" s="36" t="s">
        <v>339</v>
      </c>
      <c r="BG156" s="36" t="s">
        <v>339</v>
      </c>
      <c r="BH156" s="36" t="s">
        <v>339</v>
      </c>
      <c r="BI156" s="36" t="s">
        <v>339</v>
      </c>
      <c r="BJ156" s="36" t="s">
        <v>339</v>
      </c>
      <c r="BK156" s="36" t="s">
        <v>339</v>
      </c>
      <c r="BL156" s="36" t="s">
        <v>339</v>
      </c>
    </row>
    <row r="157" spans="1:64" s="37" customFormat="1" x14ac:dyDescent="0.2">
      <c r="A157" s="34">
        <v>154</v>
      </c>
      <c r="B157" s="34" t="s">
        <v>235</v>
      </c>
      <c r="C157" s="34" t="s">
        <v>241</v>
      </c>
      <c r="D157" s="41" t="s">
        <v>339</v>
      </c>
      <c r="E157" s="36" t="s">
        <v>339</v>
      </c>
      <c r="F157" s="36" t="s">
        <v>339</v>
      </c>
      <c r="G157" s="36" t="s">
        <v>339</v>
      </c>
      <c r="H157" s="36" t="s">
        <v>339</v>
      </c>
      <c r="I157" s="36" t="s">
        <v>339</v>
      </c>
      <c r="J157" s="36" t="s">
        <v>339</v>
      </c>
      <c r="K157" s="36" t="s">
        <v>339</v>
      </c>
      <c r="L157" s="36" t="s">
        <v>339</v>
      </c>
      <c r="M157" s="36" t="s">
        <v>339</v>
      </c>
      <c r="N157" s="36" t="s">
        <v>339</v>
      </c>
      <c r="O157" s="36" t="s">
        <v>339</v>
      </c>
      <c r="P157" s="36" t="s">
        <v>339</v>
      </c>
      <c r="Q157" s="36" t="s">
        <v>339</v>
      </c>
      <c r="R157" s="36" t="s">
        <v>339</v>
      </c>
      <c r="S157" s="36" t="s">
        <v>339</v>
      </c>
      <c r="T157" s="36" t="s">
        <v>339</v>
      </c>
      <c r="U157" s="36" t="s">
        <v>339</v>
      </c>
      <c r="V157" s="36" t="s">
        <v>339</v>
      </c>
      <c r="W157" s="36" t="s">
        <v>339</v>
      </c>
      <c r="X157" s="36" t="s">
        <v>339</v>
      </c>
      <c r="Y157" s="36" t="s">
        <v>339</v>
      </c>
      <c r="Z157" s="36" t="s">
        <v>339</v>
      </c>
      <c r="AA157" s="36" t="s">
        <v>339</v>
      </c>
      <c r="AB157" s="36" t="s">
        <v>339</v>
      </c>
      <c r="AC157" s="36" t="s">
        <v>339</v>
      </c>
      <c r="AD157" s="36" t="s">
        <v>339</v>
      </c>
      <c r="AE157" s="36" t="s">
        <v>339</v>
      </c>
      <c r="AF157" s="36" t="s">
        <v>339</v>
      </c>
      <c r="AG157" s="36" t="s">
        <v>339</v>
      </c>
      <c r="AH157" s="36" t="s">
        <v>339</v>
      </c>
      <c r="AI157" s="36" t="s">
        <v>339</v>
      </c>
      <c r="AJ157" s="36" t="s">
        <v>339</v>
      </c>
      <c r="AK157" s="36" t="s">
        <v>339</v>
      </c>
      <c r="AL157" s="36" t="s">
        <v>339</v>
      </c>
      <c r="AM157" s="36" t="s">
        <v>339</v>
      </c>
      <c r="AN157" s="36" t="s">
        <v>339</v>
      </c>
      <c r="AO157" s="36" t="s">
        <v>339</v>
      </c>
      <c r="AP157" s="36" t="s">
        <v>339</v>
      </c>
      <c r="AQ157" s="36" t="s">
        <v>339</v>
      </c>
      <c r="AR157" s="36" t="s">
        <v>339</v>
      </c>
      <c r="AS157" s="36" t="s">
        <v>339</v>
      </c>
      <c r="AT157" s="36" t="s">
        <v>339</v>
      </c>
      <c r="AU157" s="36" t="s">
        <v>339</v>
      </c>
      <c r="AV157" s="36" t="s">
        <v>339</v>
      </c>
      <c r="AW157" s="36" t="s">
        <v>339</v>
      </c>
      <c r="AX157" s="36" t="s">
        <v>339</v>
      </c>
      <c r="AY157" s="36" t="s">
        <v>339</v>
      </c>
      <c r="AZ157" s="36" t="s">
        <v>339</v>
      </c>
      <c r="BA157" s="36" t="s">
        <v>339</v>
      </c>
      <c r="BB157" s="36" t="s">
        <v>339</v>
      </c>
      <c r="BC157" s="36" t="s">
        <v>339</v>
      </c>
      <c r="BD157" s="36" t="s">
        <v>339</v>
      </c>
      <c r="BE157" s="36" t="s">
        <v>339</v>
      </c>
      <c r="BF157" s="36" t="s">
        <v>339</v>
      </c>
      <c r="BG157" s="36" t="s">
        <v>339</v>
      </c>
      <c r="BH157" s="36" t="s">
        <v>339</v>
      </c>
      <c r="BI157" s="36" t="s">
        <v>339</v>
      </c>
      <c r="BJ157" s="36" t="s">
        <v>339</v>
      </c>
      <c r="BK157" s="36" t="s">
        <v>339</v>
      </c>
      <c r="BL157" s="36" t="s">
        <v>339</v>
      </c>
    </row>
    <row r="158" spans="1:64" s="37" customFormat="1" x14ac:dyDescent="0.2">
      <c r="A158" s="34">
        <v>155</v>
      </c>
      <c r="B158" s="34" t="s">
        <v>235</v>
      </c>
      <c r="C158" s="34" t="s">
        <v>242</v>
      </c>
      <c r="D158" s="41" t="s">
        <v>339</v>
      </c>
      <c r="E158" s="36" t="s">
        <v>339</v>
      </c>
      <c r="F158" s="36" t="s">
        <v>339</v>
      </c>
      <c r="G158" s="36" t="s">
        <v>339</v>
      </c>
      <c r="H158" s="36" t="s">
        <v>339</v>
      </c>
      <c r="I158" s="36" t="s">
        <v>339</v>
      </c>
      <c r="J158" s="36" t="s">
        <v>339</v>
      </c>
      <c r="K158" s="36" t="s">
        <v>339</v>
      </c>
      <c r="L158" s="36" t="s">
        <v>339</v>
      </c>
      <c r="M158" s="36" t="s">
        <v>339</v>
      </c>
      <c r="N158" s="36" t="s">
        <v>339</v>
      </c>
      <c r="O158" s="36" t="s">
        <v>339</v>
      </c>
      <c r="P158" s="36" t="s">
        <v>339</v>
      </c>
      <c r="Q158" s="36" t="s">
        <v>339</v>
      </c>
      <c r="R158" s="36" t="s">
        <v>339</v>
      </c>
      <c r="S158" s="36" t="s">
        <v>339</v>
      </c>
      <c r="T158" s="36" t="s">
        <v>339</v>
      </c>
      <c r="U158" s="36" t="s">
        <v>339</v>
      </c>
      <c r="V158" s="36" t="s">
        <v>339</v>
      </c>
      <c r="W158" s="36" t="s">
        <v>339</v>
      </c>
      <c r="X158" s="36" t="s">
        <v>339</v>
      </c>
      <c r="Y158" s="36" t="s">
        <v>339</v>
      </c>
      <c r="Z158" s="36" t="s">
        <v>339</v>
      </c>
      <c r="AA158" s="36" t="s">
        <v>339</v>
      </c>
      <c r="AB158" s="36" t="s">
        <v>339</v>
      </c>
      <c r="AC158" s="36" t="s">
        <v>339</v>
      </c>
      <c r="AD158" s="36" t="s">
        <v>339</v>
      </c>
      <c r="AE158" s="36" t="s">
        <v>339</v>
      </c>
      <c r="AF158" s="36" t="s">
        <v>339</v>
      </c>
      <c r="AG158" s="36" t="s">
        <v>339</v>
      </c>
      <c r="AH158" s="36" t="s">
        <v>339</v>
      </c>
      <c r="AI158" s="36" t="s">
        <v>339</v>
      </c>
      <c r="AJ158" s="36" t="s">
        <v>339</v>
      </c>
      <c r="AK158" s="36" t="s">
        <v>339</v>
      </c>
      <c r="AL158" s="36" t="s">
        <v>339</v>
      </c>
      <c r="AM158" s="36" t="s">
        <v>339</v>
      </c>
      <c r="AN158" s="36" t="s">
        <v>339</v>
      </c>
      <c r="AO158" s="36" t="s">
        <v>339</v>
      </c>
      <c r="AP158" s="36" t="s">
        <v>339</v>
      </c>
      <c r="AQ158" s="36" t="s">
        <v>339</v>
      </c>
      <c r="AR158" s="36" t="s">
        <v>339</v>
      </c>
      <c r="AS158" s="36" t="s">
        <v>339</v>
      </c>
      <c r="AT158" s="36" t="s">
        <v>339</v>
      </c>
      <c r="AU158" s="36" t="s">
        <v>339</v>
      </c>
      <c r="AV158" s="36" t="s">
        <v>339</v>
      </c>
      <c r="AW158" s="36" t="s">
        <v>339</v>
      </c>
      <c r="AX158" s="36" t="s">
        <v>339</v>
      </c>
      <c r="AY158" s="36" t="s">
        <v>339</v>
      </c>
      <c r="AZ158" s="36" t="s">
        <v>339</v>
      </c>
      <c r="BA158" s="36" t="s">
        <v>339</v>
      </c>
      <c r="BB158" s="36" t="s">
        <v>339</v>
      </c>
      <c r="BC158" s="36" t="s">
        <v>339</v>
      </c>
      <c r="BD158" s="36" t="s">
        <v>339</v>
      </c>
      <c r="BE158" s="36" t="s">
        <v>339</v>
      </c>
      <c r="BF158" s="36" t="s">
        <v>339</v>
      </c>
      <c r="BG158" s="36" t="s">
        <v>339</v>
      </c>
      <c r="BH158" s="36" t="s">
        <v>339</v>
      </c>
      <c r="BI158" s="36" t="s">
        <v>339</v>
      </c>
      <c r="BJ158" s="36" t="s">
        <v>339</v>
      </c>
      <c r="BK158" s="36" t="s">
        <v>339</v>
      </c>
      <c r="BL158" s="36" t="s">
        <v>339</v>
      </c>
    </row>
    <row r="159" spans="1:64" s="37" customFormat="1" x14ac:dyDescent="0.2">
      <c r="A159" s="34">
        <v>156</v>
      </c>
      <c r="B159" s="34" t="s">
        <v>235</v>
      </c>
      <c r="C159" s="34" t="s">
        <v>243</v>
      </c>
      <c r="D159" s="41" t="s">
        <v>339</v>
      </c>
      <c r="E159" s="36" t="s">
        <v>339</v>
      </c>
      <c r="F159" s="36" t="s">
        <v>339</v>
      </c>
      <c r="G159" s="36" t="s">
        <v>339</v>
      </c>
      <c r="H159" s="36" t="s">
        <v>339</v>
      </c>
      <c r="I159" s="36" t="s">
        <v>339</v>
      </c>
      <c r="J159" s="36" t="s">
        <v>339</v>
      </c>
      <c r="K159" s="36" t="s">
        <v>339</v>
      </c>
      <c r="L159" s="36" t="s">
        <v>339</v>
      </c>
      <c r="M159" s="36" t="s">
        <v>339</v>
      </c>
      <c r="N159" s="36" t="s">
        <v>339</v>
      </c>
      <c r="O159" s="36" t="s">
        <v>339</v>
      </c>
      <c r="P159" s="36" t="s">
        <v>339</v>
      </c>
      <c r="Q159" s="36" t="s">
        <v>339</v>
      </c>
      <c r="R159" s="36" t="s">
        <v>339</v>
      </c>
      <c r="S159" s="36" t="s">
        <v>339</v>
      </c>
      <c r="T159" s="36" t="s">
        <v>339</v>
      </c>
      <c r="U159" s="36" t="s">
        <v>339</v>
      </c>
      <c r="V159" s="36" t="s">
        <v>339</v>
      </c>
      <c r="W159" s="36" t="s">
        <v>339</v>
      </c>
      <c r="X159" s="36" t="s">
        <v>339</v>
      </c>
      <c r="Y159" s="36" t="s">
        <v>339</v>
      </c>
      <c r="Z159" s="36" t="s">
        <v>339</v>
      </c>
      <c r="AA159" s="36" t="s">
        <v>339</v>
      </c>
      <c r="AB159" s="36" t="s">
        <v>339</v>
      </c>
      <c r="AC159" s="36" t="s">
        <v>339</v>
      </c>
      <c r="AD159" s="36" t="s">
        <v>339</v>
      </c>
      <c r="AE159" s="36" t="s">
        <v>339</v>
      </c>
      <c r="AF159" s="36" t="s">
        <v>339</v>
      </c>
      <c r="AG159" s="36" t="s">
        <v>339</v>
      </c>
      <c r="AH159" s="36" t="s">
        <v>339</v>
      </c>
      <c r="AI159" s="36" t="s">
        <v>339</v>
      </c>
      <c r="AJ159" s="36" t="s">
        <v>339</v>
      </c>
      <c r="AK159" s="36" t="s">
        <v>339</v>
      </c>
      <c r="AL159" s="36" t="s">
        <v>339</v>
      </c>
      <c r="AM159" s="36" t="s">
        <v>339</v>
      </c>
      <c r="AN159" s="36" t="s">
        <v>339</v>
      </c>
      <c r="AO159" s="36" t="s">
        <v>339</v>
      </c>
      <c r="AP159" s="36" t="s">
        <v>339</v>
      </c>
      <c r="AQ159" s="36" t="s">
        <v>339</v>
      </c>
      <c r="AR159" s="36" t="s">
        <v>339</v>
      </c>
      <c r="AS159" s="36" t="s">
        <v>339</v>
      </c>
      <c r="AT159" s="36" t="s">
        <v>339</v>
      </c>
      <c r="AU159" s="36" t="s">
        <v>339</v>
      </c>
      <c r="AV159" s="36" t="s">
        <v>339</v>
      </c>
      <c r="AW159" s="36" t="s">
        <v>339</v>
      </c>
      <c r="AX159" s="36" t="s">
        <v>339</v>
      </c>
      <c r="AY159" s="36" t="s">
        <v>339</v>
      </c>
      <c r="AZ159" s="36" t="s">
        <v>339</v>
      </c>
      <c r="BA159" s="36" t="s">
        <v>339</v>
      </c>
      <c r="BB159" s="36" t="s">
        <v>339</v>
      </c>
      <c r="BC159" s="36" t="s">
        <v>339</v>
      </c>
      <c r="BD159" s="36" t="s">
        <v>339</v>
      </c>
      <c r="BE159" s="36" t="s">
        <v>339</v>
      </c>
      <c r="BF159" s="36" t="s">
        <v>339</v>
      </c>
      <c r="BG159" s="36" t="s">
        <v>339</v>
      </c>
      <c r="BH159" s="36" t="s">
        <v>339</v>
      </c>
      <c r="BI159" s="36" t="s">
        <v>339</v>
      </c>
      <c r="BJ159" s="36" t="s">
        <v>339</v>
      </c>
      <c r="BK159" s="36" t="s">
        <v>339</v>
      </c>
      <c r="BL159" s="36" t="s">
        <v>339</v>
      </c>
    </row>
    <row r="160" spans="1:64" s="37" customFormat="1" x14ac:dyDescent="0.2">
      <c r="A160" s="34">
        <v>157</v>
      </c>
      <c r="B160" s="34" t="s">
        <v>235</v>
      </c>
      <c r="C160" s="34" t="s">
        <v>244</v>
      </c>
      <c r="D160" s="41" t="s">
        <v>339</v>
      </c>
      <c r="E160" s="36" t="s">
        <v>339</v>
      </c>
      <c r="F160" s="36" t="s">
        <v>339</v>
      </c>
      <c r="G160" s="36" t="s">
        <v>339</v>
      </c>
      <c r="H160" s="36" t="s">
        <v>339</v>
      </c>
      <c r="I160" s="36" t="s">
        <v>339</v>
      </c>
      <c r="J160" s="36" t="s">
        <v>339</v>
      </c>
      <c r="K160" s="36" t="s">
        <v>339</v>
      </c>
      <c r="L160" s="36" t="s">
        <v>339</v>
      </c>
      <c r="M160" s="36" t="s">
        <v>339</v>
      </c>
      <c r="N160" s="36" t="s">
        <v>339</v>
      </c>
      <c r="O160" s="36" t="s">
        <v>339</v>
      </c>
      <c r="P160" s="36" t="s">
        <v>339</v>
      </c>
      <c r="Q160" s="36" t="s">
        <v>339</v>
      </c>
      <c r="R160" s="36" t="s">
        <v>339</v>
      </c>
      <c r="S160" s="36" t="s">
        <v>339</v>
      </c>
      <c r="T160" s="36" t="s">
        <v>339</v>
      </c>
      <c r="U160" s="36" t="s">
        <v>339</v>
      </c>
      <c r="V160" s="36" t="s">
        <v>339</v>
      </c>
      <c r="W160" s="36" t="s">
        <v>339</v>
      </c>
      <c r="X160" s="36" t="s">
        <v>339</v>
      </c>
      <c r="Y160" s="36" t="s">
        <v>339</v>
      </c>
      <c r="Z160" s="36" t="s">
        <v>339</v>
      </c>
      <c r="AA160" s="36" t="s">
        <v>339</v>
      </c>
      <c r="AB160" s="36" t="s">
        <v>339</v>
      </c>
      <c r="AC160" s="36" t="s">
        <v>339</v>
      </c>
      <c r="AD160" s="36" t="s">
        <v>339</v>
      </c>
      <c r="AE160" s="36" t="s">
        <v>339</v>
      </c>
      <c r="AF160" s="36" t="s">
        <v>339</v>
      </c>
      <c r="AG160" s="36" t="s">
        <v>339</v>
      </c>
      <c r="AH160" s="36" t="s">
        <v>339</v>
      </c>
      <c r="AI160" s="36" t="s">
        <v>339</v>
      </c>
      <c r="AJ160" s="36" t="s">
        <v>339</v>
      </c>
      <c r="AK160" s="36" t="s">
        <v>339</v>
      </c>
      <c r="AL160" s="36" t="s">
        <v>339</v>
      </c>
      <c r="AM160" s="36" t="s">
        <v>339</v>
      </c>
      <c r="AN160" s="36" t="s">
        <v>339</v>
      </c>
      <c r="AO160" s="36" t="s">
        <v>339</v>
      </c>
      <c r="AP160" s="36" t="s">
        <v>339</v>
      </c>
      <c r="AQ160" s="36" t="s">
        <v>339</v>
      </c>
      <c r="AR160" s="36" t="s">
        <v>339</v>
      </c>
      <c r="AS160" s="36" t="s">
        <v>339</v>
      </c>
      <c r="AT160" s="36" t="s">
        <v>339</v>
      </c>
      <c r="AU160" s="36" t="s">
        <v>339</v>
      </c>
      <c r="AV160" s="36" t="s">
        <v>339</v>
      </c>
      <c r="AW160" s="36" t="s">
        <v>339</v>
      </c>
      <c r="AX160" s="36" t="s">
        <v>339</v>
      </c>
      <c r="AY160" s="36" t="s">
        <v>339</v>
      </c>
      <c r="AZ160" s="36" t="s">
        <v>339</v>
      </c>
      <c r="BA160" s="36" t="s">
        <v>339</v>
      </c>
      <c r="BB160" s="36" t="s">
        <v>339</v>
      </c>
      <c r="BC160" s="36" t="s">
        <v>339</v>
      </c>
      <c r="BD160" s="36" t="s">
        <v>339</v>
      </c>
      <c r="BE160" s="36" t="s">
        <v>339</v>
      </c>
      <c r="BF160" s="36" t="s">
        <v>339</v>
      </c>
      <c r="BG160" s="36" t="s">
        <v>339</v>
      </c>
      <c r="BH160" s="36" t="s">
        <v>339</v>
      </c>
      <c r="BI160" s="36" t="s">
        <v>339</v>
      </c>
      <c r="BJ160" s="36" t="s">
        <v>339</v>
      </c>
      <c r="BK160" s="36" t="s">
        <v>339</v>
      </c>
      <c r="BL160" s="36" t="s">
        <v>339</v>
      </c>
    </row>
    <row r="161" spans="1:64" s="37" customFormat="1" x14ac:dyDescent="0.2">
      <c r="A161" s="34">
        <v>158</v>
      </c>
      <c r="B161" s="34" t="s">
        <v>235</v>
      </c>
      <c r="C161" s="34" t="s">
        <v>245</v>
      </c>
      <c r="D161" s="41" t="s">
        <v>339</v>
      </c>
      <c r="E161" s="36" t="s">
        <v>339</v>
      </c>
      <c r="F161" s="36" t="s">
        <v>339</v>
      </c>
      <c r="G161" s="36" t="s">
        <v>339</v>
      </c>
      <c r="H161" s="36" t="s">
        <v>339</v>
      </c>
      <c r="I161" s="36" t="s">
        <v>339</v>
      </c>
      <c r="J161" s="36" t="s">
        <v>339</v>
      </c>
      <c r="K161" s="36" t="s">
        <v>339</v>
      </c>
      <c r="L161" s="36" t="s">
        <v>339</v>
      </c>
      <c r="M161" s="36" t="s">
        <v>339</v>
      </c>
      <c r="N161" s="36" t="s">
        <v>339</v>
      </c>
      <c r="O161" s="36" t="s">
        <v>339</v>
      </c>
      <c r="P161" s="36" t="s">
        <v>339</v>
      </c>
      <c r="Q161" s="36" t="s">
        <v>339</v>
      </c>
      <c r="R161" s="36" t="s">
        <v>339</v>
      </c>
      <c r="S161" s="36" t="s">
        <v>339</v>
      </c>
      <c r="T161" s="36" t="s">
        <v>339</v>
      </c>
      <c r="U161" s="36" t="s">
        <v>339</v>
      </c>
      <c r="V161" s="36" t="s">
        <v>339</v>
      </c>
      <c r="W161" s="36" t="s">
        <v>339</v>
      </c>
      <c r="X161" s="36" t="s">
        <v>339</v>
      </c>
      <c r="Y161" s="36" t="s">
        <v>339</v>
      </c>
      <c r="Z161" s="36" t="s">
        <v>339</v>
      </c>
      <c r="AA161" s="36" t="s">
        <v>339</v>
      </c>
      <c r="AB161" s="36" t="s">
        <v>339</v>
      </c>
      <c r="AC161" s="36" t="s">
        <v>339</v>
      </c>
      <c r="AD161" s="36" t="s">
        <v>339</v>
      </c>
      <c r="AE161" s="36" t="s">
        <v>339</v>
      </c>
      <c r="AF161" s="36" t="s">
        <v>339</v>
      </c>
      <c r="AG161" s="36" t="s">
        <v>339</v>
      </c>
      <c r="AH161" s="36" t="s">
        <v>339</v>
      </c>
      <c r="AI161" s="36" t="s">
        <v>339</v>
      </c>
      <c r="AJ161" s="36" t="s">
        <v>339</v>
      </c>
      <c r="AK161" s="36" t="s">
        <v>339</v>
      </c>
      <c r="AL161" s="36" t="s">
        <v>339</v>
      </c>
      <c r="AM161" s="36" t="s">
        <v>339</v>
      </c>
      <c r="AN161" s="36" t="s">
        <v>339</v>
      </c>
      <c r="AO161" s="36" t="s">
        <v>339</v>
      </c>
      <c r="AP161" s="36" t="s">
        <v>339</v>
      </c>
      <c r="AQ161" s="36" t="s">
        <v>339</v>
      </c>
      <c r="AR161" s="36" t="s">
        <v>339</v>
      </c>
      <c r="AS161" s="36" t="s">
        <v>339</v>
      </c>
      <c r="AT161" s="36" t="s">
        <v>339</v>
      </c>
      <c r="AU161" s="36" t="s">
        <v>339</v>
      </c>
      <c r="AV161" s="36" t="s">
        <v>339</v>
      </c>
      <c r="AW161" s="36" t="s">
        <v>339</v>
      </c>
      <c r="AX161" s="36" t="s">
        <v>339</v>
      </c>
      <c r="AY161" s="36" t="s">
        <v>339</v>
      </c>
      <c r="AZ161" s="36" t="s">
        <v>339</v>
      </c>
      <c r="BA161" s="36" t="s">
        <v>339</v>
      </c>
      <c r="BB161" s="36" t="s">
        <v>339</v>
      </c>
      <c r="BC161" s="36" t="s">
        <v>339</v>
      </c>
      <c r="BD161" s="36" t="s">
        <v>339</v>
      </c>
      <c r="BE161" s="36" t="s">
        <v>339</v>
      </c>
      <c r="BF161" s="36" t="s">
        <v>339</v>
      </c>
      <c r="BG161" s="36" t="s">
        <v>339</v>
      </c>
      <c r="BH161" s="36" t="s">
        <v>339</v>
      </c>
      <c r="BI161" s="36" t="s">
        <v>339</v>
      </c>
      <c r="BJ161" s="36" t="s">
        <v>339</v>
      </c>
      <c r="BK161" s="36" t="s">
        <v>339</v>
      </c>
      <c r="BL161" s="36" t="s">
        <v>339</v>
      </c>
    </row>
    <row r="162" spans="1:64" s="37" customFormat="1" x14ac:dyDescent="0.2">
      <c r="A162" s="34">
        <v>159</v>
      </c>
      <c r="B162" s="34" t="s">
        <v>235</v>
      </c>
      <c r="C162" s="34" t="s">
        <v>246</v>
      </c>
      <c r="D162" s="41" t="s">
        <v>339</v>
      </c>
      <c r="E162" s="36" t="s">
        <v>339</v>
      </c>
      <c r="F162" s="36" t="s">
        <v>339</v>
      </c>
      <c r="G162" s="36" t="s">
        <v>339</v>
      </c>
      <c r="H162" s="36" t="s">
        <v>339</v>
      </c>
      <c r="I162" s="36" t="s">
        <v>339</v>
      </c>
      <c r="J162" s="36" t="s">
        <v>339</v>
      </c>
      <c r="K162" s="36" t="s">
        <v>339</v>
      </c>
      <c r="L162" s="36" t="s">
        <v>339</v>
      </c>
      <c r="M162" s="36" t="s">
        <v>339</v>
      </c>
      <c r="N162" s="36" t="s">
        <v>339</v>
      </c>
      <c r="O162" s="36" t="s">
        <v>339</v>
      </c>
      <c r="P162" s="36" t="s">
        <v>339</v>
      </c>
      <c r="Q162" s="36" t="s">
        <v>339</v>
      </c>
      <c r="R162" s="36" t="s">
        <v>339</v>
      </c>
      <c r="S162" s="36" t="s">
        <v>339</v>
      </c>
      <c r="T162" s="36" t="s">
        <v>339</v>
      </c>
      <c r="U162" s="36" t="s">
        <v>339</v>
      </c>
      <c r="V162" s="36" t="s">
        <v>339</v>
      </c>
      <c r="W162" s="36" t="s">
        <v>339</v>
      </c>
      <c r="X162" s="36" t="s">
        <v>339</v>
      </c>
      <c r="Y162" s="36" t="s">
        <v>339</v>
      </c>
      <c r="Z162" s="36" t="s">
        <v>339</v>
      </c>
      <c r="AA162" s="36" t="s">
        <v>339</v>
      </c>
      <c r="AB162" s="36" t="s">
        <v>339</v>
      </c>
      <c r="AC162" s="36" t="s">
        <v>339</v>
      </c>
      <c r="AD162" s="36" t="s">
        <v>339</v>
      </c>
      <c r="AE162" s="36" t="s">
        <v>339</v>
      </c>
      <c r="AF162" s="36" t="s">
        <v>339</v>
      </c>
      <c r="AG162" s="36" t="s">
        <v>339</v>
      </c>
      <c r="AH162" s="36" t="s">
        <v>339</v>
      </c>
      <c r="AI162" s="36" t="s">
        <v>339</v>
      </c>
      <c r="AJ162" s="36" t="s">
        <v>339</v>
      </c>
      <c r="AK162" s="36" t="s">
        <v>339</v>
      </c>
      <c r="AL162" s="36" t="s">
        <v>339</v>
      </c>
      <c r="AM162" s="36" t="s">
        <v>339</v>
      </c>
      <c r="AN162" s="36" t="s">
        <v>339</v>
      </c>
      <c r="AO162" s="36" t="s">
        <v>339</v>
      </c>
      <c r="AP162" s="36" t="s">
        <v>339</v>
      </c>
      <c r="AQ162" s="36" t="s">
        <v>339</v>
      </c>
      <c r="AR162" s="36" t="s">
        <v>339</v>
      </c>
      <c r="AS162" s="36" t="s">
        <v>339</v>
      </c>
      <c r="AT162" s="36" t="s">
        <v>339</v>
      </c>
      <c r="AU162" s="36" t="s">
        <v>339</v>
      </c>
      <c r="AV162" s="36" t="s">
        <v>339</v>
      </c>
      <c r="AW162" s="36" t="s">
        <v>339</v>
      </c>
      <c r="AX162" s="36" t="s">
        <v>339</v>
      </c>
      <c r="AY162" s="36" t="s">
        <v>339</v>
      </c>
      <c r="AZ162" s="36" t="s">
        <v>339</v>
      </c>
      <c r="BA162" s="36" t="s">
        <v>339</v>
      </c>
      <c r="BB162" s="36" t="s">
        <v>339</v>
      </c>
      <c r="BC162" s="36" t="s">
        <v>339</v>
      </c>
      <c r="BD162" s="36" t="s">
        <v>339</v>
      </c>
      <c r="BE162" s="36" t="s">
        <v>339</v>
      </c>
      <c r="BF162" s="36" t="s">
        <v>339</v>
      </c>
      <c r="BG162" s="36" t="s">
        <v>339</v>
      </c>
      <c r="BH162" s="36" t="s">
        <v>339</v>
      </c>
      <c r="BI162" s="36" t="s">
        <v>339</v>
      </c>
      <c r="BJ162" s="36" t="s">
        <v>339</v>
      </c>
      <c r="BK162" s="36" t="s">
        <v>339</v>
      </c>
      <c r="BL162" s="36" t="s">
        <v>339</v>
      </c>
    </row>
    <row r="163" spans="1:64" s="37" customFormat="1" x14ac:dyDescent="0.2">
      <c r="A163" s="34">
        <v>160</v>
      </c>
      <c r="B163" s="34" t="s">
        <v>235</v>
      </c>
      <c r="C163" s="34" t="s">
        <v>247</v>
      </c>
      <c r="D163" s="41" t="s">
        <v>339</v>
      </c>
      <c r="E163" s="36" t="s">
        <v>339</v>
      </c>
      <c r="F163" s="36" t="s">
        <v>339</v>
      </c>
      <c r="G163" s="36" t="s">
        <v>339</v>
      </c>
      <c r="H163" s="36" t="s">
        <v>339</v>
      </c>
      <c r="I163" s="36" t="s">
        <v>339</v>
      </c>
      <c r="J163" s="36" t="s">
        <v>339</v>
      </c>
      <c r="K163" s="36" t="s">
        <v>339</v>
      </c>
      <c r="L163" s="36" t="s">
        <v>339</v>
      </c>
      <c r="M163" s="36" t="s">
        <v>339</v>
      </c>
      <c r="N163" s="36" t="s">
        <v>339</v>
      </c>
      <c r="O163" s="36" t="s">
        <v>339</v>
      </c>
      <c r="P163" s="36" t="s">
        <v>339</v>
      </c>
      <c r="Q163" s="36" t="s">
        <v>339</v>
      </c>
      <c r="R163" s="36" t="s">
        <v>339</v>
      </c>
      <c r="S163" s="36" t="s">
        <v>339</v>
      </c>
      <c r="T163" s="36" t="s">
        <v>339</v>
      </c>
      <c r="U163" s="36" t="s">
        <v>339</v>
      </c>
      <c r="V163" s="36" t="s">
        <v>339</v>
      </c>
      <c r="W163" s="36" t="s">
        <v>339</v>
      </c>
      <c r="X163" s="36" t="s">
        <v>339</v>
      </c>
      <c r="Y163" s="36" t="s">
        <v>339</v>
      </c>
      <c r="Z163" s="36" t="s">
        <v>339</v>
      </c>
      <c r="AA163" s="36" t="s">
        <v>339</v>
      </c>
      <c r="AB163" s="36" t="s">
        <v>339</v>
      </c>
      <c r="AC163" s="36" t="s">
        <v>339</v>
      </c>
      <c r="AD163" s="36" t="s">
        <v>339</v>
      </c>
      <c r="AE163" s="36" t="s">
        <v>339</v>
      </c>
      <c r="AF163" s="36" t="s">
        <v>339</v>
      </c>
      <c r="AG163" s="36" t="s">
        <v>339</v>
      </c>
      <c r="AH163" s="36" t="s">
        <v>339</v>
      </c>
      <c r="AI163" s="36" t="s">
        <v>339</v>
      </c>
      <c r="AJ163" s="36" t="s">
        <v>339</v>
      </c>
      <c r="AK163" s="36" t="s">
        <v>339</v>
      </c>
      <c r="AL163" s="36" t="s">
        <v>339</v>
      </c>
      <c r="AM163" s="36" t="s">
        <v>339</v>
      </c>
      <c r="AN163" s="36" t="s">
        <v>339</v>
      </c>
      <c r="AO163" s="36" t="s">
        <v>339</v>
      </c>
      <c r="AP163" s="36" t="s">
        <v>339</v>
      </c>
      <c r="AQ163" s="36" t="s">
        <v>339</v>
      </c>
      <c r="AR163" s="36" t="s">
        <v>339</v>
      </c>
      <c r="AS163" s="36" t="s">
        <v>339</v>
      </c>
      <c r="AT163" s="36" t="s">
        <v>339</v>
      </c>
      <c r="AU163" s="36" t="s">
        <v>339</v>
      </c>
      <c r="AV163" s="36" t="s">
        <v>339</v>
      </c>
      <c r="AW163" s="36" t="s">
        <v>339</v>
      </c>
      <c r="AX163" s="36" t="s">
        <v>339</v>
      </c>
      <c r="AY163" s="36" t="s">
        <v>339</v>
      </c>
      <c r="AZ163" s="36" t="s">
        <v>339</v>
      </c>
      <c r="BA163" s="36" t="s">
        <v>339</v>
      </c>
      <c r="BB163" s="36" t="s">
        <v>339</v>
      </c>
      <c r="BC163" s="36" t="s">
        <v>339</v>
      </c>
      <c r="BD163" s="36" t="s">
        <v>339</v>
      </c>
      <c r="BE163" s="36" t="s">
        <v>339</v>
      </c>
      <c r="BF163" s="36" t="s">
        <v>339</v>
      </c>
      <c r="BG163" s="36" t="s">
        <v>339</v>
      </c>
      <c r="BH163" s="36" t="s">
        <v>339</v>
      </c>
      <c r="BI163" s="36" t="s">
        <v>339</v>
      </c>
      <c r="BJ163" s="36" t="s">
        <v>339</v>
      </c>
      <c r="BK163" s="36" t="s">
        <v>339</v>
      </c>
      <c r="BL163" s="36" t="s">
        <v>339</v>
      </c>
    </row>
    <row r="164" spans="1:64" s="37" customFormat="1" x14ac:dyDescent="0.2">
      <c r="A164" s="34">
        <v>161</v>
      </c>
      <c r="B164" s="34" t="s">
        <v>235</v>
      </c>
      <c r="C164" s="34" t="s">
        <v>248</v>
      </c>
      <c r="D164" s="41" t="s">
        <v>339</v>
      </c>
      <c r="E164" s="36" t="s">
        <v>339</v>
      </c>
      <c r="F164" s="36" t="s">
        <v>339</v>
      </c>
      <c r="G164" s="36" t="s">
        <v>339</v>
      </c>
      <c r="H164" s="36" t="s">
        <v>339</v>
      </c>
      <c r="I164" s="36" t="s">
        <v>339</v>
      </c>
      <c r="J164" s="36" t="s">
        <v>339</v>
      </c>
      <c r="K164" s="36" t="s">
        <v>339</v>
      </c>
      <c r="L164" s="36" t="s">
        <v>339</v>
      </c>
      <c r="M164" s="36" t="s">
        <v>339</v>
      </c>
      <c r="N164" s="36" t="s">
        <v>339</v>
      </c>
      <c r="O164" s="36" t="s">
        <v>339</v>
      </c>
      <c r="P164" s="36" t="s">
        <v>339</v>
      </c>
      <c r="Q164" s="36" t="s">
        <v>339</v>
      </c>
      <c r="R164" s="36" t="s">
        <v>339</v>
      </c>
      <c r="S164" s="36" t="s">
        <v>339</v>
      </c>
      <c r="T164" s="36" t="s">
        <v>339</v>
      </c>
      <c r="U164" s="36" t="s">
        <v>339</v>
      </c>
      <c r="V164" s="36" t="s">
        <v>339</v>
      </c>
      <c r="W164" s="36" t="s">
        <v>339</v>
      </c>
      <c r="X164" s="36" t="s">
        <v>339</v>
      </c>
      <c r="Y164" s="36" t="s">
        <v>339</v>
      </c>
      <c r="Z164" s="36" t="s">
        <v>339</v>
      </c>
      <c r="AA164" s="36" t="s">
        <v>339</v>
      </c>
      <c r="AB164" s="36" t="s">
        <v>339</v>
      </c>
      <c r="AC164" s="36" t="s">
        <v>339</v>
      </c>
      <c r="AD164" s="36" t="s">
        <v>339</v>
      </c>
      <c r="AE164" s="36" t="s">
        <v>339</v>
      </c>
      <c r="AF164" s="36" t="s">
        <v>339</v>
      </c>
      <c r="AG164" s="36" t="s">
        <v>339</v>
      </c>
      <c r="AH164" s="36" t="s">
        <v>339</v>
      </c>
      <c r="AI164" s="36" t="s">
        <v>339</v>
      </c>
      <c r="AJ164" s="36" t="s">
        <v>339</v>
      </c>
      <c r="AK164" s="36" t="s">
        <v>339</v>
      </c>
      <c r="AL164" s="36" t="s">
        <v>339</v>
      </c>
      <c r="AM164" s="36" t="s">
        <v>339</v>
      </c>
      <c r="AN164" s="36" t="s">
        <v>339</v>
      </c>
      <c r="AO164" s="36" t="s">
        <v>339</v>
      </c>
      <c r="AP164" s="36" t="s">
        <v>339</v>
      </c>
      <c r="AQ164" s="36" t="s">
        <v>339</v>
      </c>
      <c r="AR164" s="36" t="s">
        <v>339</v>
      </c>
      <c r="AS164" s="36" t="s">
        <v>339</v>
      </c>
      <c r="AT164" s="36" t="s">
        <v>339</v>
      </c>
      <c r="AU164" s="36" t="s">
        <v>339</v>
      </c>
      <c r="AV164" s="36" t="s">
        <v>339</v>
      </c>
      <c r="AW164" s="36" t="s">
        <v>339</v>
      </c>
      <c r="AX164" s="36" t="s">
        <v>339</v>
      </c>
      <c r="AY164" s="36" t="s">
        <v>339</v>
      </c>
      <c r="AZ164" s="36" t="s">
        <v>339</v>
      </c>
      <c r="BA164" s="36" t="s">
        <v>339</v>
      </c>
      <c r="BB164" s="36" t="s">
        <v>339</v>
      </c>
      <c r="BC164" s="36" t="s">
        <v>339</v>
      </c>
      <c r="BD164" s="36" t="s">
        <v>339</v>
      </c>
      <c r="BE164" s="36" t="s">
        <v>339</v>
      </c>
      <c r="BF164" s="36" t="s">
        <v>339</v>
      </c>
      <c r="BG164" s="36" t="s">
        <v>339</v>
      </c>
      <c r="BH164" s="36" t="s">
        <v>339</v>
      </c>
      <c r="BI164" s="36" t="s">
        <v>339</v>
      </c>
      <c r="BJ164" s="36" t="s">
        <v>339</v>
      </c>
      <c r="BK164" s="36" t="s">
        <v>339</v>
      </c>
      <c r="BL164" s="36" t="s">
        <v>339</v>
      </c>
    </row>
    <row r="165" spans="1:64" s="37" customFormat="1" x14ac:dyDescent="0.2">
      <c r="A165" s="34">
        <v>162</v>
      </c>
      <c r="B165" s="34" t="s">
        <v>235</v>
      </c>
      <c r="C165" s="34" t="s">
        <v>249</v>
      </c>
      <c r="D165" s="41" t="s">
        <v>339</v>
      </c>
      <c r="E165" s="36" t="s">
        <v>339</v>
      </c>
      <c r="F165" s="36" t="s">
        <v>339</v>
      </c>
      <c r="G165" s="36" t="s">
        <v>339</v>
      </c>
      <c r="H165" s="36" t="s">
        <v>339</v>
      </c>
      <c r="I165" s="36" t="s">
        <v>339</v>
      </c>
      <c r="J165" s="36" t="s">
        <v>339</v>
      </c>
      <c r="K165" s="36" t="s">
        <v>339</v>
      </c>
      <c r="L165" s="36" t="s">
        <v>339</v>
      </c>
      <c r="M165" s="36" t="s">
        <v>339</v>
      </c>
      <c r="N165" s="36" t="s">
        <v>339</v>
      </c>
      <c r="O165" s="36" t="s">
        <v>339</v>
      </c>
      <c r="P165" s="36" t="s">
        <v>339</v>
      </c>
      <c r="Q165" s="36" t="s">
        <v>339</v>
      </c>
      <c r="R165" s="36" t="s">
        <v>339</v>
      </c>
      <c r="S165" s="36" t="s">
        <v>339</v>
      </c>
      <c r="T165" s="36" t="s">
        <v>339</v>
      </c>
      <c r="U165" s="36" t="s">
        <v>339</v>
      </c>
      <c r="V165" s="36" t="s">
        <v>339</v>
      </c>
      <c r="W165" s="36" t="s">
        <v>339</v>
      </c>
      <c r="X165" s="36" t="s">
        <v>339</v>
      </c>
      <c r="Y165" s="36" t="s">
        <v>339</v>
      </c>
      <c r="Z165" s="36" t="s">
        <v>339</v>
      </c>
      <c r="AA165" s="36" t="s">
        <v>339</v>
      </c>
      <c r="AB165" s="36" t="s">
        <v>339</v>
      </c>
      <c r="AC165" s="36" t="s">
        <v>339</v>
      </c>
      <c r="AD165" s="36" t="s">
        <v>339</v>
      </c>
      <c r="AE165" s="36" t="s">
        <v>339</v>
      </c>
      <c r="AF165" s="36" t="s">
        <v>339</v>
      </c>
      <c r="AG165" s="36" t="s">
        <v>339</v>
      </c>
      <c r="AH165" s="36" t="s">
        <v>339</v>
      </c>
      <c r="AI165" s="36" t="s">
        <v>339</v>
      </c>
      <c r="AJ165" s="36" t="s">
        <v>339</v>
      </c>
      <c r="AK165" s="36" t="s">
        <v>339</v>
      </c>
      <c r="AL165" s="36" t="s">
        <v>339</v>
      </c>
      <c r="AM165" s="36" t="s">
        <v>339</v>
      </c>
      <c r="AN165" s="36" t="s">
        <v>339</v>
      </c>
      <c r="AO165" s="36" t="s">
        <v>339</v>
      </c>
      <c r="AP165" s="36" t="s">
        <v>339</v>
      </c>
      <c r="AQ165" s="36" t="s">
        <v>339</v>
      </c>
      <c r="AR165" s="36" t="s">
        <v>339</v>
      </c>
      <c r="AS165" s="36" t="s">
        <v>339</v>
      </c>
      <c r="AT165" s="36" t="s">
        <v>339</v>
      </c>
      <c r="AU165" s="36" t="s">
        <v>339</v>
      </c>
      <c r="AV165" s="36" t="s">
        <v>339</v>
      </c>
      <c r="AW165" s="36" t="s">
        <v>339</v>
      </c>
      <c r="AX165" s="36" t="s">
        <v>339</v>
      </c>
      <c r="AY165" s="36" t="s">
        <v>339</v>
      </c>
      <c r="AZ165" s="36" t="s">
        <v>339</v>
      </c>
      <c r="BA165" s="36" t="s">
        <v>339</v>
      </c>
      <c r="BB165" s="36" t="s">
        <v>339</v>
      </c>
      <c r="BC165" s="36" t="s">
        <v>339</v>
      </c>
      <c r="BD165" s="36" t="s">
        <v>339</v>
      </c>
      <c r="BE165" s="36" t="s">
        <v>339</v>
      </c>
      <c r="BF165" s="36" t="s">
        <v>339</v>
      </c>
      <c r="BG165" s="36" t="s">
        <v>339</v>
      </c>
      <c r="BH165" s="36" t="s">
        <v>339</v>
      </c>
      <c r="BI165" s="36" t="s">
        <v>339</v>
      </c>
      <c r="BJ165" s="36" t="s">
        <v>339</v>
      </c>
      <c r="BK165" s="36" t="s">
        <v>339</v>
      </c>
      <c r="BL165" s="36" t="s">
        <v>339</v>
      </c>
    </row>
    <row r="166" spans="1:64" s="37" customFormat="1" x14ac:dyDescent="0.2">
      <c r="A166" s="34">
        <v>163</v>
      </c>
      <c r="B166" s="34" t="s">
        <v>235</v>
      </c>
      <c r="C166" s="34" t="s">
        <v>250</v>
      </c>
      <c r="D166" s="41" t="s">
        <v>339</v>
      </c>
      <c r="E166" s="36" t="s">
        <v>339</v>
      </c>
      <c r="F166" s="36" t="s">
        <v>339</v>
      </c>
      <c r="G166" s="36" t="s">
        <v>339</v>
      </c>
      <c r="H166" s="36" t="s">
        <v>339</v>
      </c>
      <c r="I166" s="36" t="s">
        <v>339</v>
      </c>
      <c r="J166" s="36" t="s">
        <v>339</v>
      </c>
      <c r="K166" s="36" t="s">
        <v>339</v>
      </c>
      <c r="L166" s="36" t="s">
        <v>339</v>
      </c>
      <c r="M166" s="36" t="s">
        <v>339</v>
      </c>
      <c r="N166" s="36" t="s">
        <v>339</v>
      </c>
      <c r="O166" s="36" t="s">
        <v>339</v>
      </c>
      <c r="P166" s="36" t="s">
        <v>339</v>
      </c>
      <c r="Q166" s="36" t="s">
        <v>339</v>
      </c>
      <c r="R166" s="36" t="s">
        <v>339</v>
      </c>
      <c r="S166" s="36" t="s">
        <v>339</v>
      </c>
      <c r="T166" s="36" t="s">
        <v>339</v>
      </c>
      <c r="U166" s="36" t="s">
        <v>339</v>
      </c>
      <c r="V166" s="36" t="s">
        <v>339</v>
      </c>
      <c r="W166" s="36" t="s">
        <v>339</v>
      </c>
      <c r="X166" s="36" t="s">
        <v>339</v>
      </c>
      <c r="Y166" s="36" t="s">
        <v>339</v>
      </c>
      <c r="Z166" s="36" t="s">
        <v>339</v>
      </c>
      <c r="AA166" s="36" t="s">
        <v>339</v>
      </c>
      <c r="AB166" s="36" t="s">
        <v>339</v>
      </c>
      <c r="AC166" s="36" t="s">
        <v>339</v>
      </c>
      <c r="AD166" s="36" t="s">
        <v>339</v>
      </c>
      <c r="AE166" s="36" t="s">
        <v>339</v>
      </c>
      <c r="AF166" s="36" t="s">
        <v>339</v>
      </c>
      <c r="AG166" s="36" t="s">
        <v>339</v>
      </c>
      <c r="AH166" s="36" t="s">
        <v>339</v>
      </c>
      <c r="AI166" s="36" t="s">
        <v>339</v>
      </c>
      <c r="AJ166" s="36" t="s">
        <v>339</v>
      </c>
      <c r="AK166" s="36" t="s">
        <v>339</v>
      </c>
      <c r="AL166" s="36" t="s">
        <v>339</v>
      </c>
      <c r="AM166" s="36" t="s">
        <v>339</v>
      </c>
      <c r="AN166" s="36" t="s">
        <v>339</v>
      </c>
      <c r="AO166" s="36" t="s">
        <v>339</v>
      </c>
      <c r="AP166" s="36" t="s">
        <v>339</v>
      </c>
      <c r="AQ166" s="36" t="s">
        <v>339</v>
      </c>
      <c r="AR166" s="36" t="s">
        <v>339</v>
      </c>
      <c r="AS166" s="36" t="s">
        <v>339</v>
      </c>
      <c r="AT166" s="36" t="s">
        <v>339</v>
      </c>
      <c r="AU166" s="36" t="s">
        <v>339</v>
      </c>
      <c r="AV166" s="36" t="s">
        <v>339</v>
      </c>
      <c r="AW166" s="36" t="s">
        <v>339</v>
      </c>
      <c r="AX166" s="36" t="s">
        <v>339</v>
      </c>
      <c r="AY166" s="36" t="s">
        <v>339</v>
      </c>
      <c r="AZ166" s="36" t="s">
        <v>339</v>
      </c>
      <c r="BA166" s="36" t="s">
        <v>339</v>
      </c>
      <c r="BB166" s="36" t="s">
        <v>339</v>
      </c>
      <c r="BC166" s="36" t="s">
        <v>339</v>
      </c>
      <c r="BD166" s="36" t="s">
        <v>339</v>
      </c>
      <c r="BE166" s="36" t="s">
        <v>339</v>
      </c>
      <c r="BF166" s="36" t="s">
        <v>339</v>
      </c>
      <c r="BG166" s="36" t="s">
        <v>339</v>
      </c>
      <c r="BH166" s="36" t="s">
        <v>339</v>
      </c>
      <c r="BI166" s="36" t="s">
        <v>339</v>
      </c>
      <c r="BJ166" s="36" t="s">
        <v>339</v>
      </c>
      <c r="BK166" s="36" t="s">
        <v>339</v>
      </c>
      <c r="BL166" s="36" t="s">
        <v>339</v>
      </c>
    </row>
    <row r="167" spans="1:64" s="37" customFormat="1" x14ac:dyDescent="0.2">
      <c r="A167" s="34">
        <v>164</v>
      </c>
      <c r="B167" s="34" t="s">
        <v>235</v>
      </c>
      <c r="C167" s="34" t="s">
        <v>251</v>
      </c>
      <c r="D167" s="41" t="s">
        <v>339</v>
      </c>
      <c r="E167" s="36" t="s">
        <v>339</v>
      </c>
      <c r="F167" s="36" t="s">
        <v>339</v>
      </c>
      <c r="G167" s="36" t="s">
        <v>339</v>
      </c>
      <c r="H167" s="36" t="s">
        <v>339</v>
      </c>
      <c r="I167" s="36" t="s">
        <v>339</v>
      </c>
      <c r="J167" s="36" t="s">
        <v>339</v>
      </c>
      <c r="K167" s="36" t="s">
        <v>339</v>
      </c>
      <c r="L167" s="36" t="s">
        <v>339</v>
      </c>
      <c r="M167" s="36" t="s">
        <v>339</v>
      </c>
      <c r="N167" s="36" t="s">
        <v>339</v>
      </c>
      <c r="O167" s="36" t="s">
        <v>339</v>
      </c>
      <c r="P167" s="36" t="s">
        <v>339</v>
      </c>
      <c r="Q167" s="36" t="s">
        <v>339</v>
      </c>
      <c r="R167" s="36" t="s">
        <v>339</v>
      </c>
      <c r="S167" s="36" t="s">
        <v>339</v>
      </c>
      <c r="T167" s="36" t="s">
        <v>339</v>
      </c>
      <c r="U167" s="36" t="s">
        <v>339</v>
      </c>
      <c r="V167" s="36" t="s">
        <v>339</v>
      </c>
      <c r="W167" s="36" t="s">
        <v>339</v>
      </c>
      <c r="X167" s="36" t="s">
        <v>339</v>
      </c>
      <c r="Y167" s="36" t="s">
        <v>339</v>
      </c>
      <c r="Z167" s="36" t="s">
        <v>339</v>
      </c>
      <c r="AA167" s="36" t="s">
        <v>339</v>
      </c>
      <c r="AB167" s="36" t="s">
        <v>339</v>
      </c>
      <c r="AC167" s="36" t="s">
        <v>339</v>
      </c>
      <c r="AD167" s="36" t="s">
        <v>339</v>
      </c>
      <c r="AE167" s="36" t="s">
        <v>339</v>
      </c>
      <c r="AF167" s="36" t="s">
        <v>339</v>
      </c>
      <c r="AG167" s="36" t="s">
        <v>339</v>
      </c>
      <c r="AH167" s="36" t="s">
        <v>339</v>
      </c>
      <c r="AI167" s="36" t="s">
        <v>339</v>
      </c>
      <c r="AJ167" s="36" t="s">
        <v>339</v>
      </c>
      <c r="AK167" s="36" t="s">
        <v>339</v>
      </c>
      <c r="AL167" s="36" t="s">
        <v>339</v>
      </c>
      <c r="AM167" s="36" t="s">
        <v>339</v>
      </c>
      <c r="AN167" s="36" t="s">
        <v>339</v>
      </c>
      <c r="AO167" s="36" t="s">
        <v>339</v>
      </c>
      <c r="AP167" s="36" t="s">
        <v>339</v>
      </c>
      <c r="AQ167" s="36" t="s">
        <v>339</v>
      </c>
      <c r="AR167" s="36" t="s">
        <v>339</v>
      </c>
      <c r="AS167" s="36" t="s">
        <v>339</v>
      </c>
      <c r="AT167" s="36" t="s">
        <v>339</v>
      </c>
      <c r="AU167" s="36" t="s">
        <v>339</v>
      </c>
      <c r="AV167" s="36" t="s">
        <v>339</v>
      </c>
      <c r="AW167" s="36" t="s">
        <v>339</v>
      </c>
      <c r="AX167" s="36" t="s">
        <v>339</v>
      </c>
      <c r="AY167" s="36" t="s">
        <v>339</v>
      </c>
      <c r="AZ167" s="36" t="s">
        <v>339</v>
      </c>
      <c r="BA167" s="36" t="s">
        <v>339</v>
      </c>
      <c r="BB167" s="36" t="s">
        <v>339</v>
      </c>
      <c r="BC167" s="36" t="s">
        <v>339</v>
      </c>
      <c r="BD167" s="36" t="s">
        <v>339</v>
      </c>
      <c r="BE167" s="36" t="s">
        <v>339</v>
      </c>
      <c r="BF167" s="36" t="s">
        <v>339</v>
      </c>
      <c r="BG167" s="36" t="s">
        <v>339</v>
      </c>
      <c r="BH167" s="36" t="s">
        <v>339</v>
      </c>
      <c r="BI167" s="36" t="s">
        <v>339</v>
      </c>
      <c r="BJ167" s="36" t="s">
        <v>339</v>
      </c>
      <c r="BK167" s="36" t="s">
        <v>339</v>
      </c>
      <c r="BL167" s="36" t="s">
        <v>339</v>
      </c>
    </row>
    <row r="168" spans="1:64" s="37" customFormat="1" x14ac:dyDescent="0.2">
      <c r="A168" s="34">
        <v>165</v>
      </c>
      <c r="B168" s="34" t="s">
        <v>235</v>
      </c>
      <c r="C168" s="34" t="s">
        <v>252</v>
      </c>
      <c r="D168" s="41" t="s">
        <v>339</v>
      </c>
      <c r="E168" s="36" t="s">
        <v>339</v>
      </c>
      <c r="F168" s="36" t="s">
        <v>339</v>
      </c>
      <c r="G168" s="36" t="s">
        <v>339</v>
      </c>
      <c r="H168" s="36" t="s">
        <v>339</v>
      </c>
      <c r="I168" s="36" t="s">
        <v>339</v>
      </c>
      <c r="J168" s="36" t="s">
        <v>339</v>
      </c>
      <c r="K168" s="36" t="s">
        <v>339</v>
      </c>
      <c r="L168" s="36" t="s">
        <v>339</v>
      </c>
      <c r="M168" s="36" t="s">
        <v>339</v>
      </c>
      <c r="N168" s="36" t="s">
        <v>339</v>
      </c>
      <c r="O168" s="36" t="s">
        <v>339</v>
      </c>
      <c r="P168" s="36" t="s">
        <v>339</v>
      </c>
      <c r="Q168" s="36" t="s">
        <v>339</v>
      </c>
      <c r="R168" s="36" t="s">
        <v>339</v>
      </c>
      <c r="S168" s="36" t="s">
        <v>339</v>
      </c>
      <c r="T168" s="36" t="s">
        <v>339</v>
      </c>
      <c r="U168" s="36" t="s">
        <v>339</v>
      </c>
      <c r="V168" s="36" t="s">
        <v>339</v>
      </c>
      <c r="W168" s="36" t="s">
        <v>339</v>
      </c>
      <c r="X168" s="36" t="s">
        <v>339</v>
      </c>
      <c r="Y168" s="36" t="s">
        <v>339</v>
      </c>
      <c r="Z168" s="36" t="s">
        <v>339</v>
      </c>
      <c r="AA168" s="36" t="s">
        <v>339</v>
      </c>
      <c r="AB168" s="36" t="s">
        <v>339</v>
      </c>
      <c r="AC168" s="36" t="s">
        <v>339</v>
      </c>
      <c r="AD168" s="36" t="s">
        <v>339</v>
      </c>
      <c r="AE168" s="36" t="s">
        <v>339</v>
      </c>
      <c r="AF168" s="36" t="s">
        <v>339</v>
      </c>
      <c r="AG168" s="36" t="s">
        <v>339</v>
      </c>
      <c r="AH168" s="36" t="s">
        <v>339</v>
      </c>
      <c r="AI168" s="36" t="s">
        <v>339</v>
      </c>
      <c r="AJ168" s="36" t="s">
        <v>339</v>
      </c>
      <c r="AK168" s="36" t="s">
        <v>339</v>
      </c>
      <c r="AL168" s="36" t="s">
        <v>339</v>
      </c>
      <c r="AM168" s="36" t="s">
        <v>339</v>
      </c>
      <c r="AN168" s="36" t="s">
        <v>339</v>
      </c>
      <c r="AO168" s="36" t="s">
        <v>339</v>
      </c>
      <c r="AP168" s="36" t="s">
        <v>339</v>
      </c>
      <c r="AQ168" s="36" t="s">
        <v>339</v>
      </c>
      <c r="AR168" s="36" t="s">
        <v>339</v>
      </c>
      <c r="AS168" s="36" t="s">
        <v>339</v>
      </c>
      <c r="AT168" s="36" t="s">
        <v>339</v>
      </c>
      <c r="AU168" s="36" t="s">
        <v>339</v>
      </c>
      <c r="AV168" s="36" t="s">
        <v>339</v>
      </c>
      <c r="AW168" s="36" t="s">
        <v>339</v>
      </c>
      <c r="AX168" s="36" t="s">
        <v>339</v>
      </c>
      <c r="AY168" s="36" t="s">
        <v>339</v>
      </c>
      <c r="AZ168" s="36" t="s">
        <v>339</v>
      </c>
      <c r="BA168" s="36" t="s">
        <v>339</v>
      </c>
      <c r="BB168" s="36" t="s">
        <v>339</v>
      </c>
      <c r="BC168" s="36" t="s">
        <v>339</v>
      </c>
      <c r="BD168" s="36" t="s">
        <v>339</v>
      </c>
      <c r="BE168" s="36" t="s">
        <v>339</v>
      </c>
      <c r="BF168" s="36" t="s">
        <v>339</v>
      </c>
      <c r="BG168" s="36" t="s">
        <v>339</v>
      </c>
      <c r="BH168" s="36" t="s">
        <v>339</v>
      </c>
      <c r="BI168" s="36" t="s">
        <v>339</v>
      </c>
      <c r="BJ168" s="36" t="s">
        <v>339</v>
      </c>
      <c r="BK168" s="36" t="s">
        <v>339</v>
      </c>
      <c r="BL168" s="36" t="s">
        <v>339</v>
      </c>
    </row>
    <row r="169" spans="1:64" s="37" customFormat="1" x14ac:dyDescent="0.2">
      <c r="A169" s="34">
        <v>166</v>
      </c>
      <c r="B169" s="34" t="s">
        <v>235</v>
      </c>
      <c r="C169" s="34" t="s">
        <v>253</v>
      </c>
      <c r="D169" s="41" t="s">
        <v>339</v>
      </c>
      <c r="E169" s="36" t="s">
        <v>339</v>
      </c>
      <c r="F169" s="36" t="s">
        <v>339</v>
      </c>
      <c r="G169" s="36" t="s">
        <v>339</v>
      </c>
      <c r="H169" s="36" t="s">
        <v>339</v>
      </c>
      <c r="I169" s="36" t="s">
        <v>339</v>
      </c>
      <c r="J169" s="36" t="s">
        <v>339</v>
      </c>
      <c r="K169" s="36" t="s">
        <v>339</v>
      </c>
      <c r="L169" s="36" t="s">
        <v>339</v>
      </c>
      <c r="M169" s="36" t="s">
        <v>339</v>
      </c>
      <c r="N169" s="36" t="s">
        <v>339</v>
      </c>
      <c r="O169" s="36" t="s">
        <v>339</v>
      </c>
      <c r="P169" s="36" t="s">
        <v>339</v>
      </c>
      <c r="Q169" s="36" t="s">
        <v>339</v>
      </c>
      <c r="R169" s="36" t="s">
        <v>339</v>
      </c>
      <c r="S169" s="36" t="s">
        <v>339</v>
      </c>
      <c r="T169" s="36" t="s">
        <v>339</v>
      </c>
      <c r="U169" s="36" t="s">
        <v>339</v>
      </c>
      <c r="V169" s="36" t="s">
        <v>339</v>
      </c>
      <c r="W169" s="36" t="s">
        <v>339</v>
      </c>
      <c r="X169" s="36" t="s">
        <v>339</v>
      </c>
      <c r="Y169" s="36" t="s">
        <v>339</v>
      </c>
      <c r="Z169" s="36" t="s">
        <v>339</v>
      </c>
      <c r="AA169" s="36" t="s">
        <v>339</v>
      </c>
      <c r="AB169" s="36" t="s">
        <v>339</v>
      </c>
      <c r="AC169" s="36" t="s">
        <v>339</v>
      </c>
      <c r="AD169" s="36" t="s">
        <v>339</v>
      </c>
      <c r="AE169" s="36" t="s">
        <v>339</v>
      </c>
      <c r="AF169" s="36" t="s">
        <v>339</v>
      </c>
      <c r="AG169" s="36" t="s">
        <v>339</v>
      </c>
      <c r="AH169" s="36" t="s">
        <v>339</v>
      </c>
      <c r="AI169" s="36" t="s">
        <v>339</v>
      </c>
      <c r="AJ169" s="36" t="s">
        <v>339</v>
      </c>
      <c r="AK169" s="36" t="s">
        <v>339</v>
      </c>
      <c r="AL169" s="36" t="s">
        <v>339</v>
      </c>
      <c r="AM169" s="36" t="s">
        <v>339</v>
      </c>
      <c r="AN169" s="36" t="s">
        <v>339</v>
      </c>
      <c r="AO169" s="36" t="s">
        <v>339</v>
      </c>
      <c r="AP169" s="36" t="s">
        <v>339</v>
      </c>
      <c r="AQ169" s="36" t="s">
        <v>339</v>
      </c>
      <c r="AR169" s="36" t="s">
        <v>339</v>
      </c>
      <c r="AS169" s="36" t="s">
        <v>339</v>
      </c>
      <c r="AT169" s="36" t="s">
        <v>339</v>
      </c>
      <c r="AU169" s="36" t="s">
        <v>339</v>
      </c>
      <c r="AV169" s="36" t="s">
        <v>339</v>
      </c>
      <c r="AW169" s="36" t="s">
        <v>339</v>
      </c>
      <c r="AX169" s="36" t="s">
        <v>339</v>
      </c>
      <c r="AY169" s="36" t="s">
        <v>339</v>
      </c>
      <c r="AZ169" s="36" t="s">
        <v>339</v>
      </c>
      <c r="BA169" s="36" t="s">
        <v>339</v>
      </c>
      <c r="BB169" s="36" t="s">
        <v>339</v>
      </c>
      <c r="BC169" s="36" t="s">
        <v>339</v>
      </c>
      <c r="BD169" s="36" t="s">
        <v>339</v>
      </c>
      <c r="BE169" s="36" t="s">
        <v>339</v>
      </c>
      <c r="BF169" s="36" t="s">
        <v>339</v>
      </c>
      <c r="BG169" s="36" t="s">
        <v>339</v>
      </c>
      <c r="BH169" s="36" t="s">
        <v>339</v>
      </c>
      <c r="BI169" s="36" t="s">
        <v>339</v>
      </c>
      <c r="BJ169" s="36" t="s">
        <v>339</v>
      </c>
      <c r="BK169" s="36" t="s">
        <v>339</v>
      </c>
      <c r="BL169" s="36" t="s">
        <v>339</v>
      </c>
    </row>
    <row r="170" spans="1:64" s="37" customFormat="1" x14ac:dyDescent="0.2">
      <c r="A170" s="34">
        <v>167</v>
      </c>
      <c r="B170" s="34" t="s">
        <v>255</v>
      </c>
      <c r="C170" s="34" t="s">
        <v>254</v>
      </c>
      <c r="D170" s="41" t="s">
        <v>339</v>
      </c>
      <c r="E170" s="36" t="s">
        <v>339</v>
      </c>
      <c r="F170" s="36" t="s">
        <v>339</v>
      </c>
      <c r="G170" s="36" t="s">
        <v>339</v>
      </c>
      <c r="H170" s="36" t="s">
        <v>339</v>
      </c>
      <c r="I170" s="36" t="s">
        <v>339</v>
      </c>
      <c r="J170" s="36" t="s">
        <v>339</v>
      </c>
      <c r="K170" s="36" t="s">
        <v>339</v>
      </c>
      <c r="L170" s="36" t="s">
        <v>339</v>
      </c>
      <c r="M170" s="36" t="s">
        <v>339</v>
      </c>
      <c r="N170" s="36" t="s">
        <v>339</v>
      </c>
      <c r="O170" s="36" t="s">
        <v>339</v>
      </c>
      <c r="P170" s="36" t="s">
        <v>339</v>
      </c>
      <c r="Q170" s="36" t="s">
        <v>339</v>
      </c>
      <c r="R170" s="36" t="s">
        <v>339</v>
      </c>
      <c r="S170" s="36" t="s">
        <v>339</v>
      </c>
      <c r="T170" s="36" t="s">
        <v>339</v>
      </c>
      <c r="U170" s="36" t="s">
        <v>339</v>
      </c>
      <c r="V170" s="36" t="s">
        <v>339</v>
      </c>
      <c r="W170" s="36" t="s">
        <v>339</v>
      </c>
      <c r="X170" s="36" t="s">
        <v>339</v>
      </c>
      <c r="Y170" s="36" t="s">
        <v>339</v>
      </c>
      <c r="Z170" s="36" t="s">
        <v>339</v>
      </c>
      <c r="AA170" s="36" t="s">
        <v>339</v>
      </c>
      <c r="AB170" s="36" t="s">
        <v>339</v>
      </c>
      <c r="AC170" s="36" t="s">
        <v>339</v>
      </c>
      <c r="AD170" s="36" t="s">
        <v>339</v>
      </c>
      <c r="AE170" s="36" t="s">
        <v>339</v>
      </c>
      <c r="AF170" s="36" t="s">
        <v>339</v>
      </c>
      <c r="AG170" s="36" t="s">
        <v>339</v>
      </c>
      <c r="AH170" s="36" t="s">
        <v>339</v>
      </c>
      <c r="AI170" s="36" t="s">
        <v>339</v>
      </c>
      <c r="AJ170" s="36" t="s">
        <v>339</v>
      </c>
      <c r="AK170" s="36" t="s">
        <v>339</v>
      </c>
      <c r="AL170" s="36" t="s">
        <v>339</v>
      </c>
      <c r="AM170" s="36" t="s">
        <v>339</v>
      </c>
      <c r="AN170" s="36" t="s">
        <v>339</v>
      </c>
      <c r="AO170" s="36" t="s">
        <v>339</v>
      </c>
      <c r="AP170" s="36" t="s">
        <v>339</v>
      </c>
      <c r="AQ170" s="36" t="s">
        <v>339</v>
      </c>
      <c r="AR170" s="36" t="s">
        <v>339</v>
      </c>
      <c r="AS170" s="36" t="s">
        <v>339</v>
      </c>
      <c r="AT170" s="36" t="s">
        <v>339</v>
      </c>
      <c r="AU170" s="36" t="s">
        <v>339</v>
      </c>
      <c r="AV170" s="36" t="s">
        <v>339</v>
      </c>
      <c r="AW170" s="36" t="s">
        <v>339</v>
      </c>
      <c r="AX170" s="36" t="s">
        <v>339</v>
      </c>
      <c r="AY170" s="36" t="s">
        <v>339</v>
      </c>
      <c r="AZ170" s="36" t="s">
        <v>339</v>
      </c>
      <c r="BA170" s="36" t="s">
        <v>339</v>
      </c>
      <c r="BB170" s="36" t="s">
        <v>339</v>
      </c>
      <c r="BC170" s="36" t="s">
        <v>339</v>
      </c>
      <c r="BD170" s="36" t="s">
        <v>339</v>
      </c>
      <c r="BE170" s="36" t="s">
        <v>339</v>
      </c>
      <c r="BF170" s="36" t="s">
        <v>339</v>
      </c>
      <c r="BG170" s="36" t="s">
        <v>339</v>
      </c>
      <c r="BH170" s="36" t="s">
        <v>339</v>
      </c>
      <c r="BI170" s="36" t="s">
        <v>339</v>
      </c>
      <c r="BJ170" s="36" t="s">
        <v>339</v>
      </c>
      <c r="BK170" s="36" t="s">
        <v>339</v>
      </c>
      <c r="BL170" s="36" t="s">
        <v>339</v>
      </c>
    </row>
    <row r="171" spans="1:64" s="37" customFormat="1" x14ac:dyDescent="0.2">
      <c r="A171" s="34">
        <v>168</v>
      </c>
      <c r="B171" s="34" t="s">
        <v>255</v>
      </c>
      <c r="C171" s="34" t="s">
        <v>256</v>
      </c>
      <c r="D171" s="41" t="s">
        <v>339</v>
      </c>
      <c r="E171" s="36" t="s">
        <v>339</v>
      </c>
      <c r="F171" s="36" t="s">
        <v>339</v>
      </c>
      <c r="G171" s="36" t="s">
        <v>339</v>
      </c>
      <c r="H171" s="36" t="s">
        <v>339</v>
      </c>
      <c r="I171" s="36" t="s">
        <v>339</v>
      </c>
      <c r="J171" s="36" t="s">
        <v>339</v>
      </c>
      <c r="K171" s="36" t="s">
        <v>339</v>
      </c>
      <c r="L171" s="36" t="s">
        <v>339</v>
      </c>
      <c r="M171" s="36" t="s">
        <v>339</v>
      </c>
      <c r="N171" s="36" t="s">
        <v>339</v>
      </c>
      <c r="O171" s="36" t="s">
        <v>339</v>
      </c>
      <c r="P171" s="36" t="s">
        <v>339</v>
      </c>
      <c r="Q171" s="36" t="s">
        <v>339</v>
      </c>
      <c r="R171" s="36" t="s">
        <v>339</v>
      </c>
      <c r="S171" s="36" t="s">
        <v>339</v>
      </c>
      <c r="T171" s="36" t="s">
        <v>339</v>
      </c>
      <c r="U171" s="36" t="s">
        <v>339</v>
      </c>
      <c r="V171" s="36" t="s">
        <v>339</v>
      </c>
      <c r="W171" s="36" t="s">
        <v>339</v>
      </c>
      <c r="X171" s="36" t="s">
        <v>339</v>
      </c>
      <c r="Y171" s="36" t="s">
        <v>339</v>
      </c>
      <c r="Z171" s="36" t="s">
        <v>339</v>
      </c>
      <c r="AA171" s="36" t="s">
        <v>339</v>
      </c>
      <c r="AB171" s="36" t="s">
        <v>339</v>
      </c>
      <c r="AC171" s="36" t="s">
        <v>339</v>
      </c>
      <c r="AD171" s="36" t="s">
        <v>339</v>
      </c>
      <c r="AE171" s="36" t="s">
        <v>339</v>
      </c>
      <c r="AF171" s="36" t="s">
        <v>339</v>
      </c>
      <c r="AG171" s="36" t="s">
        <v>339</v>
      </c>
      <c r="AH171" s="36" t="s">
        <v>339</v>
      </c>
      <c r="AI171" s="36" t="s">
        <v>339</v>
      </c>
      <c r="AJ171" s="36" t="s">
        <v>339</v>
      </c>
      <c r="AK171" s="36" t="s">
        <v>339</v>
      </c>
      <c r="AL171" s="36" t="s">
        <v>339</v>
      </c>
      <c r="AM171" s="36" t="s">
        <v>339</v>
      </c>
      <c r="AN171" s="36" t="s">
        <v>339</v>
      </c>
      <c r="AO171" s="36" t="s">
        <v>339</v>
      </c>
      <c r="AP171" s="36" t="s">
        <v>339</v>
      </c>
      <c r="AQ171" s="36" t="s">
        <v>339</v>
      </c>
      <c r="AR171" s="36" t="s">
        <v>339</v>
      </c>
      <c r="AS171" s="36" t="s">
        <v>339</v>
      </c>
      <c r="AT171" s="36" t="s">
        <v>339</v>
      </c>
      <c r="AU171" s="36" t="s">
        <v>339</v>
      </c>
      <c r="AV171" s="36" t="s">
        <v>339</v>
      </c>
      <c r="AW171" s="36" t="s">
        <v>339</v>
      </c>
      <c r="AX171" s="36" t="s">
        <v>339</v>
      </c>
      <c r="AY171" s="36" t="s">
        <v>339</v>
      </c>
      <c r="AZ171" s="36" t="s">
        <v>339</v>
      </c>
      <c r="BA171" s="36" t="s">
        <v>339</v>
      </c>
      <c r="BB171" s="36" t="s">
        <v>339</v>
      </c>
      <c r="BC171" s="36" t="s">
        <v>339</v>
      </c>
      <c r="BD171" s="36" t="s">
        <v>339</v>
      </c>
      <c r="BE171" s="36" t="s">
        <v>339</v>
      </c>
      <c r="BF171" s="36" t="s">
        <v>339</v>
      </c>
      <c r="BG171" s="36" t="s">
        <v>339</v>
      </c>
      <c r="BH171" s="36" t="s">
        <v>339</v>
      </c>
      <c r="BI171" s="36" t="s">
        <v>339</v>
      </c>
      <c r="BJ171" s="36" t="s">
        <v>339</v>
      </c>
      <c r="BK171" s="36" t="s">
        <v>339</v>
      </c>
      <c r="BL171" s="36" t="s">
        <v>339</v>
      </c>
    </row>
    <row r="172" spans="1:64" s="37" customFormat="1" x14ac:dyDescent="0.2">
      <c r="A172" s="34">
        <v>169</v>
      </c>
      <c r="B172" s="34" t="s">
        <v>255</v>
      </c>
      <c r="C172" s="34" t="s">
        <v>257</v>
      </c>
      <c r="D172" s="41" t="s">
        <v>339</v>
      </c>
      <c r="E172" s="36" t="s">
        <v>339</v>
      </c>
      <c r="F172" s="36" t="s">
        <v>339</v>
      </c>
      <c r="G172" s="36" t="s">
        <v>339</v>
      </c>
      <c r="H172" s="36" t="s">
        <v>339</v>
      </c>
      <c r="I172" s="36" t="s">
        <v>339</v>
      </c>
      <c r="J172" s="36" t="s">
        <v>339</v>
      </c>
      <c r="K172" s="36" t="s">
        <v>339</v>
      </c>
      <c r="L172" s="36" t="s">
        <v>339</v>
      </c>
      <c r="M172" s="36" t="s">
        <v>339</v>
      </c>
      <c r="N172" s="36" t="s">
        <v>339</v>
      </c>
      <c r="O172" s="36" t="s">
        <v>339</v>
      </c>
      <c r="P172" s="36" t="s">
        <v>339</v>
      </c>
      <c r="Q172" s="36" t="s">
        <v>339</v>
      </c>
      <c r="R172" s="36" t="s">
        <v>339</v>
      </c>
      <c r="S172" s="36" t="s">
        <v>339</v>
      </c>
      <c r="T172" s="36" t="s">
        <v>339</v>
      </c>
      <c r="U172" s="36" t="s">
        <v>339</v>
      </c>
      <c r="V172" s="36" t="s">
        <v>339</v>
      </c>
      <c r="W172" s="36" t="s">
        <v>339</v>
      </c>
      <c r="X172" s="36" t="s">
        <v>339</v>
      </c>
      <c r="Y172" s="36" t="s">
        <v>339</v>
      </c>
      <c r="Z172" s="36" t="s">
        <v>339</v>
      </c>
      <c r="AA172" s="36" t="s">
        <v>339</v>
      </c>
      <c r="AB172" s="36" t="s">
        <v>339</v>
      </c>
      <c r="AC172" s="36" t="s">
        <v>339</v>
      </c>
      <c r="AD172" s="36" t="s">
        <v>339</v>
      </c>
      <c r="AE172" s="36" t="s">
        <v>339</v>
      </c>
      <c r="AF172" s="36" t="s">
        <v>339</v>
      </c>
      <c r="AG172" s="36" t="s">
        <v>339</v>
      </c>
      <c r="AH172" s="36" t="s">
        <v>339</v>
      </c>
      <c r="AI172" s="36" t="s">
        <v>339</v>
      </c>
      <c r="AJ172" s="36" t="s">
        <v>339</v>
      </c>
      <c r="AK172" s="36" t="s">
        <v>339</v>
      </c>
      <c r="AL172" s="36" t="s">
        <v>339</v>
      </c>
      <c r="AM172" s="36" t="s">
        <v>339</v>
      </c>
      <c r="AN172" s="36" t="s">
        <v>339</v>
      </c>
      <c r="AO172" s="36" t="s">
        <v>339</v>
      </c>
      <c r="AP172" s="36" t="s">
        <v>339</v>
      </c>
      <c r="AQ172" s="36" t="s">
        <v>339</v>
      </c>
      <c r="AR172" s="36" t="s">
        <v>339</v>
      </c>
      <c r="AS172" s="36" t="s">
        <v>339</v>
      </c>
      <c r="AT172" s="36" t="s">
        <v>339</v>
      </c>
      <c r="AU172" s="36" t="s">
        <v>339</v>
      </c>
      <c r="AV172" s="36" t="s">
        <v>339</v>
      </c>
      <c r="AW172" s="36" t="s">
        <v>339</v>
      </c>
      <c r="AX172" s="36" t="s">
        <v>339</v>
      </c>
      <c r="AY172" s="36" t="s">
        <v>339</v>
      </c>
      <c r="AZ172" s="36" t="s">
        <v>339</v>
      </c>
      <c r="BA172" s="36" t="s">
        <v>339</v>
      </c>
      <c r="BB172" s="36" t="s">
        <v>339</v>
      </c>
      <c r="BC172" s="36" t="s">
        <v>339</v>
      </c>
      <c r="BD172" s="36" t="s">
        <v>339</v>
      </c>
      <c r="BE172" s="36" t="s">
        <v>339</v>
      </c>
      <c r="BF172" s="36" t="s">
        <v>339</v>
      </c>
      <c r="BG172" s="36" t="s">
        <v>339</v>
      </c>
      <c r="BH172" s="36" t="s">
        <v>339</v>
      </c>
      <c r="BI172" s="36" t="s">
        <v>339</v>
      </c>
      <c r="BJ172" s="36" t="s">
        <v>339</v>
      </c>
      <c r="BK172" s="36" t="s">
        <v>339</v>
      </c>
      <c r="BL172" s="36" t="s">
        <v>339</v>
      </c>
    </row>
    <row r="173" spans="1:64" s="37" customFormat="1" x14ac:dyDescent="0.2">
      <c r="A173" s="34">
        <v>170</v>
      </c>
      <c r="B173" s="34" t="s">
        <v>255</v>
      </c>
      <c r="C173" s="34" t="s">
        <v>258</v>
      </c>
      <c r="D173" s="41" t="s">
        <v>339</v>
      </c>
      <c r="E173" s="36" t="s">
        <v>339</v>
      </c>
      <c r="F173" s="36" t="s">
        <v>339</v>
      </c>
      <c r="G173" s="36" t="s">
        <v>339</v>
      </c>
      <c r="H173" s="36" t="s">
        <v>339</v>
      </c>
      <c r="I173" s="36" t="s">
        <v>339</v>
      </c>
      <c r="J173" s="36" t="s">
        <v>339</v>
      </c>
      <c r="K173" s="36" t="s">
        <v>339</v>
      </c>
      <c r="L173" s="36" t="s">
        <v>339</v>
      </c>
      <c r="M173" s="36" t="s">
        <v>339</v>
      </c>
      <c r="N173" s="36" t="s">
        <v>339</v>
      </c>
      <c r="O173" s="36" t="s">
        <v>339</v>
      </c>
      <c r="P173" s="36" t="s">
        <v>339</v>
      </c>
      <c r="Q173" s="36" t="s">
        <v>339</v>
      </c>
      <c r="R173" s="36" t="s">
        <v>339</v>
      </c>
      <c r="S173" s="36" t="s">
        <v>339</v>
      </c>
      <c r="T173" s="36" t="s">
        <v>339</v>
      </c>
      <c r="U173" s="36" t="s">
        <v>339</v>
      </c>
      <c r="V173" s="36" t="s">
        <v>339</v>
      </c>
      <c r="W173" s="36" t="s">
        <v>339</v>
      </c>
      <c r="X173" s="36" t="s">
        <v>339</v>
      </c>
      <c r="Y173" s="36" t="s">
        <v>339</v>
      </c>
      <c r="Z173" s="36" t="s">
        <v>339</v>
      </c>
      <c r="AA173" s="36" t="s">
        <v>339</v>
      </c>
      <c r="AB173" s="36" t="s">
        <v>339</v>
      </c>
      <c r="AC173" s="36" t="s">
        <v>339</v>
      </c>
      <c r="AD173" s="36" t="s">
        <v>339</v>
      </c>
      <c r="AE173" s="36" t="s">
        <v>339</v>
      </c>
      <c r="AF173" s="36" t="s">
        <v>339</v>
      </c>
      <c r="AG173" s="36" t="s">
        <v>339</v>
      </c>
      <c r="AH173" s="36" t="s">
        <v>339</v>
      </c>
      <c r="AI173" s="36" t="s">
        <v>339</v>
      </c>
      <c r="AJ173" s="36" t="s">
        <v>339</v>
      </c>
      <c r="AK173" s="36" t="s">
        <v>339</v>
      </c>
      <c r="AL173" s="36" t="s">
        <v>339</v>
      </c>
      <c r="AM173" s="36" t="s">
        <v>339</v>
      </c>
      <c r="AN173" s="36" t="s">
        <v>339</v>
      </c>
      <c r="AO173" s="36" t="s">
        <v>339</v>
      </c>
      <c r="AP173" s="36" t="s">
        <v>339</v>
      </c>
      <c r="AQ173" s="36" t="s">
        <v>339</v>
      </c>
      <c r="AR173" s="36" t="s">
        <v>339</v>
      </c>
      <c r="AS173" s="36" t="s">
        <v>339</v>
      </c>
      <c r="AT173" s="36" t="s">
        <v>339</v>
      </c>
      <c r="AU173" s="36" t="s">
        <v>339</v>
      </c>
      <c r="AV173" s="36" t="s">
        <v>339</v>
      </c>
      <c r="AW173" s="36" t="s">
        <v>339</v>
      </c>
      <c r="AX173" s="36" t="s">
        <v>339</v>
      </c>
      <c r="AY173" s="36" t="s">
        <v>339</v>
      </c>
      <c r="AZ173" s="36" t="s">
        <v>339</v>
      </c>
      <c r="BA173" s="36" t="s">
        <v>339</v>
      </c>
      <c r="BB173" s="36" t="s">
        <v>339</v>
      </c>
      <c r="BC173" s="36" t="s">
        <v>339</v>
      </c>
      <c r="BD173" s="36" t="s">
        <v>339</v>
      </c>
      <c r="BE173" s="36" t="s">
        <v>339</v>
      </c>
      <c r="BF173" s="36" t="s">
        <v>339</v>
      </c>
      <c r="BG173" s="36" t="s">
        <v>339</v>
      </c>
      <c r="BH173" s="36" t="s">
        <v>339</v>
      </c>
      <c r="BI173" s="36" t="s">
        <v>339</v>
      </c>
      <c r="BJ173" s="36" t="s">
        <v>339</v>
      </c>
      <c r="BK173" s="36" t="s">
        <v>339</v>
      </c>
      <c r="BL173" s="36" t="s">
        <v>339</v>
      </c>
    </row>
    <row r="174" spans="1:64" s="37" customFormat="1" x14ac:dyDescent="0.2">
      <c r="A174" s="34">
        <v>171</v>
      </c>
      <c r="B174" s="34" t="s">
        <v>255</v>
      </c>
      <c r="C174" s="34" t="s">
        <v>259</v>
      </c>
      <c r="D174" s="41" t="s">
        <v>339</v>
      </c>
      <c r="E174" s="36" t="s">
        <v>339</v>
      </c>
      <c r="F174" s="36" t="s">
        <v>339</v>
      </c>
      <c r="G174" s="36" t="s">
        <v>339</v>
      </c>
      <c r="H174" s="36" t="s">
        <v>339</v>
      </c>
      <c r="I174" s="36" t="s">
        <v>339</v>
      </c>
      <c r="J174" s="36" t="s">
        <v>339</v>
      </c>
      <c r="K174" s="36" t="s">
        <v>339</v>
      </c>
      <c r="L174" s="36" t="s">
        <v>339</v>
      </c>
      <c r="M174" s="36" t="s">
        <v>339</v>
      </c>
      <c r="N174" s="36" t="s">
        <v>339</v>
      </c>
      <c r="O174" s="36" t="s">
        <v>339</v>
      </c>
      <c r="P174" s="36" t="s">
        <v>339</v>
      </c>
      <c r="Q174" s="36" t="s">
        <v>339</v>
      </c>
      <c r="R174" s="36" t="s">
        <v>339</v>
      </c>
      <c r="S174" s="36" t="s">
        <v>339</v>
      </c>
      <c r="T174" s="36" t="s">
        <v>339</v>
      </c>
      <c r="U174" s="36" t="s">
        <v>339</v>
      </c>
      <c r="V174" s="36" t="s">
        <v>339</v>
      </c>
      <c r="W174" s="36" t="s">
        <v>339</v>
      </c>
      <c r="X174" s="36" t="s">
        <v>339</v>
      </c>
      <c r="Y174" s="36" t="s">
        <v>339</v>
      </c>
      <c r="Z174" s="36" t="s">
        <v>339</v>
      </c>
      <c r="AA174" s="36" t="s">
        <v>339</v>
      </c>
      <c r="AB174" s="36" t="s">
        <v>339</v>
      </c>
      <c r="AC174" s="36" t="s">
        <v>339</v>
      </c>
      <c r="AD174" s="36" t="s">
        <v>339</v>
      </c>
      <c r="AE174" s="36" t="s">
        <v>339</v>
      </c>
      <c r="AF174" s="36" t="s">
        <v>339</v>
      </c>
      <c r="AG174" s="36" t="s">
        <v>339</v>
      </c>
      <c r="AH174" s="36" t="s">
        <v>339</v>
      </c>
      <c r="AI174" s="36" t="s">
        <v>339</v>
      </c>
      <c r="AJ174" s="36" t="s">
        <v>339</v>
      </c>
      <c r="AK174" s="36" t="s">
        <v>339</v>
      </c>
      <c r="AL174" s="36" t="s">
        <v>339</v>
      </c>
      <c r="AM174" s="36" t="s">
        <v>339</v>
      </c>
      <c r="AN174" s="36" t="s">
        <v>339</v>
      </c>
      <c r="AO174" s="36" t="s">
        <v>339</v>
      </c>
      <c r="AP174" s="36" t="s">
        <v>339</v>
      </c>
      <c r="AQ174" s="36" t="s">
        <v>339</v>
      </c>
      <c r="AR174" s="36" t="s">
        <v>339</v>
      </c>
      <c r="AS174" s="36" t="s">
        <v>339</v>
      </c>
      <c r="AT174" s="36" t="s">
        <v>339</v>
      </c>
      <c r="AU174" s="36" t="s">
        <v>339</v>
      </c>
      <c r="AV174" s="36" t="s">
        <v>339</v>
      </c>
      <c r="AW174" s="36" t="s">
        <v>339</v>
      </c>
      <c r="AX174" s="36" t="s">
        <v>339</v>
      </c>
      <c r="AY174" s="36" t="s">
        <v>339</v>
      </c>
      <c r="AZ174" s="36" t="s">
        <v>339</v>
      </c>
      <c r="BA174" s="36" t="s">
        <v>339</v>
      </c>
      <c r="BB174" s="36" t="s">
        <v>339</v>
      </c>
      <c r="BC174" s="36" t="s">
        <v>339</v>
      </c>
      <c r="BD174" s="36" t="s">
        <v>339</v>
      </c>
      <c r="BE174" s="36" t="s">
        <v>339</v>
      </c>
      <c r="BF174" s="36" t="s">
        <v>339</v>
      </c>
      <c r="BG174" s="36" t="s">
        <v>339</v>
      </c>
      <c r="BH174" s="36" t="s">
        <v>339</v>
      </c>
      <c r="BI174" s="36" t="s">
        <v>339</v>
      </c>
      <c r="BJ174" s="36" t="s">
        <v>339</v>
      </c>
      <c r="BK174" s="36" t="s">
        <v>339</v>
      </c>
      <c r="BL174" s="36" t="s">
        <v>339</v>
      </c>
    </row>
    <row r="175" spans="1:64" s="37" customFormat="1" x14ac:dyDescent="0.2">
      <c r="A175" s="34">
        <v>172</v>
      </c>
      <c r="B175" s="34" t="s">
        <v>255</v>
      </c>
      <c r="C175" s="34" t="s">
        <v>260</v>
      </c>
      <c r="D175" s="41" t="s">
        <v>339</v>
      </c>
      <c r="E175" s="36" t="s">
        <v>339</v>
      </c>
      <c r="F175" s="36" t="s">
        <v>339</v>
      </c>
      <c r="G175" s="36" t="s">
        <v>339</v>
      </c>
      <c r="H175" s="36" t="s">
        <v>339</v>
      </c>
      <c r="I175" s="36" t="s">
        <v>339</v>
      </c>
      <c r="J175" s="36" t="s">
        <v>339</v>
      </c>
      <c r="K175" s="36" t="s">
        <v>339</v>
      </c>
      <c r="L175" s="36" t="s">
        <v>339</v>
      </c>
      <c r="M175" s="36" t="s">
        <v>339</v>
      </c>
      <c r="N175" s="36" t="s">
        <v>339</v>
      </c>
      <c r="O175" s="36" t="s">
        <v>339</v>
      </c>
      <c r="P175" s="36" t="s">
        <v>339</v>
      </c>
      <c r="Q175" s="36" t="s">
        <v>339</v>
      </c>
      <c r="R175" s="36" t="s">
        <v>339</v>
      </c>
      <c r="S175" s="36" t="s">
        <v>339</v>
      </c>
      <c r="T175" s="36" t="s">
        <v>339</v>
      </c>
      <c r="U175" s="36" t="s">
        <v>339</v>
      </c>
      <c r="V175" s="36" t="s">
        <v>339</v>
      </c>
      <c r="W175" s="36" t="s">
        <v>339</v>
      </c>
      <c r="X175" s="36" t="s">
        <v>339</v>
      </c>
      <c r="Y175" s="36" t="s">
        <v>339</v>
      </c>
      <c r="Z175" s="36" t="s">
        <v>339</v>
      </c>
      <c r="AA175" s="36" t="s">
        <v>339</v>
      </c>
      <c r="AB175" s="36" t="s">
        <v>339</v>
      </c>
      <c r="AC175" s="36" t="s">
        <v>339</v>
      </c>
      <c r="AD175" s="36" t="s">
        <v>339</v>
      </c>
      <c r="AE175" s="36" t="s">
        <v>339</v>
      </c>
      <c r="AF175" s="36" t="s">
        <v>339</v>
      </c>
      <c r="AG175" s="36" t="s">
        <v>339</v>
      </c>
      <c r="AH175" s="36" t="s">
        <v>339</v>
      </c>
      <c r="AI175" s="36" t="s">
        <v>339</v>
      </c>
      <c r="AJ175" s="36" t="s">
        <v>339</v>
      </c>
      <c r="AK175" s="36" t="s">
        <v>339</v>
      </c>
      <c r="AL175" s="36" t="s">
        <v>339</v>
      </c>
      <c r="AM175" s="36" t="s">
        <v>339</v>
      </c>
      <c r="AN175" s="36" t="s">
        <v>339</v>
      </c>
      <c r="AO175" s="36" t="s">
        <v>339</v>
      </c>
      <c r="AP175" s="36" t="s">
        <v>339</v>
      </c>
      <c r="AQ175" s="36" t="s">
        <v>339</v>
      </c>
      <c r="AR175" s="36" t="s">
        <v>339</v>
      </c>
      <c r="AS175" s="36" t="s">
        <v>339</v>
      </c>
      <c r="AT175" s="36" t="s">
        <v>339</v>
      </c>
      <c r="AU175" s="36" t="s">
        <v>339</v>
      </c>
      <c r="AV175" s="36" t="s">
        <v>339</v>
      </c>
      <c r="AW175" s="36" t="s">
        <v>339</v>
      </c>
      <c r="AX175" s="36" t="s">
        <v>339</v>
      </c>
      <c r="AY175" s="36" t="s">
        <v>339</v>
      </c>
      <c r="AZ175" s="36" t="s">
        <v>339</v>
      </c>
      <c r="BA175" s="36" t="s">
        <v>339</v>
      </c>
      <c r="BB175" s="36" t="s">
        <v>339</v>
      </c>
      <c r="BC175" s="36" t="s">
        <v>339</v>
      </c>
      <c r="BD175" s="36" t="s">
        <v>339</v>
      </c>
      <c r="BE175" s="36" t="s">
        <v>339</v>
      </c>
      <c r="BF175" s="36" t="s">
        <v>339</v>
      </c>
      <c r="BG175" s="36" t="s">
        <v>339</v>
      </c>
      <c r="BH175" s="36" t="s">
        <v>339</v>
      </c>
      <c r="BI175" s="36" t="s">
        <v>339</v>
      </c>
      <c r="BJ175" s="36" t="s">
        <v>339</v>
      </c>
      <c r="BK175" s="36" t="s">
        <v>339</v>
      </c>
      <c r="BL175" s="36" t="s">
        <v>339</v>
      </c>
    </row>
    <row r="176" spans="1:64" s="37" customFormat="1" x14ac:dyDescent="0.2">
      <c r="A176" s="34">
        <v>173</v>
      </c>
      <c r="B176" s="34" t="s">
        <v>255</v>
      </c>
      <c r="C176" s="34" t="s">
        <v>261</v>
      </c>
      <c r="D176" s="41" t="s">
        <v>339</v>
      </c>
      <c r="E176" s="36" t="s">
        <v>339</v>
      </c>
      <c r="F176" s="36" t="s">
        <v>339</v>
      </c>
      <c r="G176" s="36" t="s">
        <v>339</v>
      </c>
      <c r="H176" s="36" t="s">
        <v>339</v>
      </c>
      <c r="I176" s="36" t="s">
        <v>339</v>
      </c>
      <c r="J176" s="36" t="s">
        <v>339</v>
      </c>
      <c r="K176" s="36" t="s">
        <v>339</v>
      </c>
      <c r="L176" s="36" t="s">
        <v>339</v>
      </c>
      <c r="M176" s="36" t="s">
        <v>339</v>
      </c>
      <c r="N176" s="36" t="s">
        <v>339</v>
      </c>
      <c r="O176" s="36" t="s">
        <v>339</v>
      </c>
      <c r="P176" s="36" t="s">
        <v>339</v>
      </c>
      <c r="Q176" s="36" t="s">
        <v>339</v>
      </c>
      <c r="R176" s="36" t="s">
        <v>339</v>
      </c>
      <c r="S176" s="36" t="s">
        <v>339</v>
      </c>
      <c r="T176" s="36" t="s">
        <v>339</v>
      </c>
      <c r="U176" s="36" t="s">
        <v>339</v>
      </c>
      <c r="V176" s="36" t="s">
        <v>339</v>
      </c>
      <c r="W176" s="36" t="s">
        <v>339</v>
      </c>
      <c r="X176" s="36" t="s">
        <v>339</v>
      </c>
      <c r="Y176" s="36" t="s">
        <v>339</v>
      </c>
      <c r="Z176" s="36" t="s">
        <v>339</v>
      </c>
      <c r="AA176" s="36" t="s">
        <v>339</v>
      </c>
      <c r="AB176" s="36" t="s">
        <v>339</v>
      </c>
      <c r="AC176" s="36" t="s">
        <v>339</v>
      </c>
      <c r="AD176" s="36" t="s">
        <v>339</v>
      </c>
      <c r="AE176" s="36" t="s">
        <v>339</v>
      </c>
      <c r="AF176" s="36" t="s">
        <v>339</v>
      </c>
      <c r="AG176" s="36" t="s">
        <v>339</v>
      </c>
      <c r="AH176" s="36" t="s">
        <v>339</v>
      </c>
      <c r="AI176" s="36" t="s">
        <v>339</v>
      </c>
      <c r="AJ176" s="36" t="s">
        <v>339</v>
      </c>
      <c r="AK176" s="36" t="s">
        <v>339</v>
      </c>
      <c r="AL176" s="36" t="s">
        <v>339</v>
      </c>
      <c r="AM176" s="36" t="s">
        <v>339</v>
      </c>
      <c r="AN176" s="36" t="s">
        <v>339</v>
      </c>
      <c r="AO176" s="36" t="s">
        <v>339</v>
      </c>
      <c r="AP176" s="36" t="s">
        <v>339</v>
      </c>
      <c r="AQ176" s="36" t="s">
        <v>339</v>
      </c>
      <c r="AR176" s="36" t="s">
        <v>339</v>
      </c>
      <c r="AS176" s="36" t="s">
        <v>339</v>
      </c>
      <c r="AT176" s="36" t="s">
        <v>339</v>
      </c>
      <c r="AU176" s="36" t="s">
        <v>339</v>
      </c>
      <c r="AV176" s="36" t="s">
        <v>339</v>
      </c>
      <c r="AW176" s="36" t="s">
        <v>339</v>
      </c>
      <c r="AX176" s="36" t="s">
        <v>339</v>
      </c>
      <c r="AY176" s="36" t="s">
        <v>339</v>
      </c>
      <c r="AZ176" s="36" t="s">
        <v>339</v>
      </c>
      <c r="BA176" s="36" t="s">
        <v>339</v>
      </c>
      <c r="BB176" s="36" t="s">
        <v>339</v>
      </c>
      <c r="BC176" s="36" t="s">
        <v>339</v>
      </c>
      <c r="BD176" s="36" t="s">
        <v>339</v>
      </c>
      <c r="BE176" s="36" t="s">
        <v>339</v>
      </c>
      <c r="BF176" s="36" t="s">
        <v>339</v>
      </c>
      <c r="BG176" s="36" t="s">
        <v>339</v>
      </c>
      <c r="BH176" s="36" t="s">
        <v>339</v>
      </c>
      <c r="BI176" s="36" t="s">
        <v>339</v>
      </c>
      <c r="BJ176" s="36" t="s">
        <v>339</v>
      </c>
      <c r="BK176" s="36" t="s">
        <v>339</v>
      </c>
      <c r="BL176" s="36" t="s">
        <v>339</v>
      </c>
    </row>
    <row r="177" spans="1:64" s="37" customFormat="1" x14ac:dyDescent="0.2">
      <c r="A177" s="34">
        <v>174</v>
      </c>
      <c r="B177" s="34" t="s">
        <v>255</v>
      </c>
      <c r="C177" s="34" t="s">
        <v>262</v>
      </c>
      <c r="D177" s="41" t="s">
        <v>339</v>
      </c>
      <c r="E177" s="36" t="s">
        <v>339</v>
      </c>
      <c r="F177" s="36" t="s">
        <v>339</v>
      </c>
      <c r="G177" s="36" t="s">
        <v>339</v>
      </c>
      <c r="H177" s="36" t="s">
        <v>339</v>
      </c>
      <c r="I177" s="36" t="s">
        <v>339</v>
      </c>
      <c r="J177" s="36" t="s">
        <v>339</v>
      </c>
      <c r="K177" s="36" t="s">
        <v>339</v>
      </c>
      <c r="L177" s="36" t="s">
        <v>339</v>
      </c>
      <c r="M177" s="36" t="s">
        <v>339</v>
      </c>
      <c r="N177" s="36" t="s">
        <v>339</v>
      </c>
      <c r="O177" s="36" t="s">
        <v>339</v>
      </c>
      <c r="P177" s="36" t="s">
        <v>339</v>
      </c>
      <c r="Q177" s="36" t="s">
        <v>339</v>
      </c>
      <c r="R177" s="36" t="s">
        <v>339</v>
      </c>
      <c r="S177" s="36" t="s">
        <v>339</v>
      </c>
      <c r="T177" s="36" t="s">
        <v>339</v>
      </c>
      <c r="U177" s="36" t="s">
        <v>339</v>
      </c>
      <c r="V177" s="36" t="s">
        <v>339</v>
      </c>
      <c r="W177" s="36" t="s">
        <v>339</v>
      </c>
      <c r="X177" s="36" t="s">
        <v>339</v>
      </c>
      <c r="Y177" s="36" t="s">
        <v>339</v>
      </c>
      <c r="Z177" s="36" t="s">
        <v>339</v>
      </c>
      <c r="AA177" s="36" t="s">
        <v>339</v>
      </c>
      <c r="AB177" s="36" t="s">
        <v>339</v>
      </c>
      <c r="AC177" s="36" t="s">
        <v>339</v>
      </c>
      <c r="AD177" s="36" t="s">
        <v>339</v>
      </c>
      <c r="AE177" s="36" t="s">
        <v>339</v>
      </c>
      <c r="AF177" s="36" t="s">
        <v>339</v>
      </c>
      <c r="AG177" s="36" t="s">
        <v>339</v>
      </c>
      <c r="AH177" s="36" t="s">
        <v>339</v>
      </c>
      <c r="AI177" s="36" t="s">
        <v>339</v>
      </c>
      <c r="AJ177" s="36" t="s">
        <v>339</v>
      </c>
      <c r="AK177" s="36" t="s">
        <v>339</v>
      </c>
      <c r="AL177" s="36" t="s">
        <v>339</v>
      </c>
      <c r="AM177" s="36" t="s">
        <v>339</v>
      </c>
      <c r="AN177" s="36" t="s">
        <v>339</v>
      </c>
      <c r="AO177" s="36" t="s">
        <v>339</v>
      </c>
      <c r="AP177" s="36" t="s">
        <v>339</v>
      </c>
      <c r="AQ177" s="36" t="s">
        <v>339</v>
      </c>
      <c r="AR177" s="36" t="s">
        <v>339</v>
      </c>
      <c r="AS177" s="36" t="s">
        <v>339</v>
      </c>
      <c r="AT177" s="36" t="s">
        <v>339</v>
      </c>
      <c r="AU177" s="36" t="s">
        <v>339</v>
      </c>
      <c r="AV177" s="36" t="s">
        <v>339</v>
      </c>
      <c r="AW177" s="36" t="s">
        <v>339</v>
      </c>
      <c r="AX177" s="36" t="s">
        <v>339</v>
      </c>
      <c r="AY177" s="36" t="s">
        <v>339</v>
      </c>
      <c r="AZ177" s="36" t="s">
        <v>339</v>
      </c>
      <c r="BA177" s="36" t="s">
        <v>339</v>
      </c>
      <c r="BB177" s="36" t="s">
        <v>339</v>
      </c>
      <c r="BC177" s="36" t="s">
        <v>339</v>
      </c>
      <c r="BD177" s="36" t="s">
        <v>339</v>
      </c>
      <c r="BE177" s="36" t="s">
        <v>339</v>
      </c>
      <c r="BF177" s="36" t="s">
        <v>339</v>
      </c>
      <c r="BG177" s="36" t="s">
        <v>339</v>
      </c>
      <c r="BH177" s="36" t="s">
        <v>339</v>
      </c>
      <c r="BI177" s="36" t="s">
        <v>339</v>
      </c>
      <c r="BJ177" s="36" t="s">
        <v>339</v>
      </c>
      <c r="BK177" s="36" t="s">
        <v>339</v>
      </c>
      <c r="BL177" s="36" t="s">
        <v>339</v>
      </c>
    </row>
    <row r="178" spans="1:64" s="37" customFormat="1" x14ac:dyDescent="0.2">
      <c r="A178" s="34">
        <v>175</v>
      </c>
      <c r="B178" s="34" t="s">
        <v>264</v>
      </c>
      <c r="C178" s="34" t="s">
        <v>263</v>
      </c>
      <c r="D178" s="41" t="s">
        <v>339</v>
      </c>
      <c r="E178" s="36" t="s">
        <v>339</v>
      </c>
      <c r="F178" s="36" t="s">
        <v>339</v>
      </c>
      <c r="G178" s="36" t="s">
        <v>339</v>
      </c>
      <c r="H178" s="36" t="s">
        <v>339</v>
      </c>
      <c r="I178" s="36" t="s">
        <v>339</v>
      </c>
      <c r="J178" s="36" t="s">
        <v>339</v>
      </c>
      <c r="K178" s="36" t="s">
        <v>339</v>
      </c>
      <c r="L178" s="36" t="s">
        <v>339</v>
      </c>
      <c r="M178" s="36" t="s">
        <v>339</v>
      </c>
      <c r="N178" s="36" t="s">
        <v>339</v>
      </c>
      <c r="O178" s="36" t="s">
        <v>339</v>
      </c>
      <c r="P178" s="36" t="s">
        <v>339</v>
      </c>
      <c r="Q178" s="36" t="s">
        <v>339</v>
      </c>
      <c r="R178" s="36" t="s">
        <v>339</v>
      </c>
      <c r="S178" s="36" t="s">
        <v>339</v>
      </c>
      <c r="T178" s="36" t="s">
        <v>339</v>
      </c>
      <c r="U178" s="36" t="s">
        <v>339</v>
      </c>
      <c r="V178" s="36" t="s">
        <v>339</v>
      </c>
      <c r="W178" s="36" t="s">
        <v>339</v>
      </c>
      <c r="X178" s="36" t="s">
        <v>339</v>
      </c>
      <c r="Y178" s="36" t="s">
        <v>339</v>
      </c>
      <c r="Z178" s="36" t="s">
        <v>339</v>
      </c>
      <c r="AA178" s="36" t="s">
        <v>339</v>
      </c>
      <c r="AB178" s="36" t="s">
        <v>339</v>
      </c>
      <c r="AC178" s="36" t="s">
        <v>339</v>
      </c>
      <c r="AD178" s="36" t="s">
        <v>339</v>
      </c>
      <c r="AE178" s="36" t="s">
        <v>339</v>
      </c>
      <c r="AF178" s="36" t="s">
        <v>339</v>
      </c>
      <c r="AG178" s="36" t="s">
        <v>339</v>
      </c>
      <c r="AH178" s="36" t="s">
        <v>339</v>
      </c>
      <c r="AI178" s="36" t="s">
        <v>339</v>
      </c>
      <c r="AJ178" s="36" t="s">
        <v>339</v>
      </c>
      <c r="AK178" s="36" t="s">
        <v>339</v>
      </c>
      <c r="AL178" s="36" t="s">
        <v>339</v>
      </c>
      <c r="AM178" s="36" t="s">
        <v>339</v>
      </c>
      <c r="AN178" s="36" t="s">
        <v>339</v>
      </c>
      <c r="AO178" s="36" t="s">
        <v>339</v>
      </c>
      <c r="AP178" s="36" t="s">
        <v>339</v>
      </c>
      <c r="AQ178" s="36" t="s">
        <v>339</v>
      </c>
      <c r="AR178" s="36" t="s">
        <v>339</v>
      </c>
      <c r="AS178" s="36" t="s">
        <v>339</v>
      </c>
      <c r="AT178" s="36" t="s">
        <v>339</v>
      </c>
      <c r="AU178" s="36" t="s">
        <v>339</v>
      </c>
      <c r="AV178" s="36" t="s">
        <v>339</v>
      </c>
      <c r="AW178" s="36" t="s">
        <v>339</v>
      </c>
      <c r="AX178" s="36" t="s">
        <v>339</v>
      </c>
      <c r="AY178" s="36" t="s">
        <v>339</v>
      </c>
      <c r="AZ178" s="36" t="s">
        <v>339</v>
      </c>
      <c r="BA178" s="36" t="s">
        <v>339</v>
      </c>
      <c r="BB178" s="36" t="s">
        <v>339</v>
      </c>
      <c r="BC178" s="36" t="s">
        <v>339</v>
      </c>
      <c r="BD178" s="36" t="s">
        <v>339</v>
      </c>
      <c r="BE178" s="36" t="s">
        <v>339</v>
      </c>
      <c r="BF178" s="36" t="s">
        <v>339</v>
      </c>
      <c r="BG178" s="36" t="s">
        <v>339</v>
      </c>
      <c r="BH178" s="36" t="s">
        <v>339</v>
      </c>
      <c r="BI178" s="36" t="s">
        <v>339</v>
      </c>
      <c r="BJ178" s="36" t="s">
        <v>339</v>
      </c>
      <c r="BK178" s="36" t="s">
        <v>339</v>
      </c>
      <c r="BL178" s="36" t="s">
        <v>339</v>
      </c>
    </row>
    <row r="179" spans="1:64" s="37" customFormat="1" x14ac:dyDescent="0.2">
      <c r="A179" s="34">
        <v>176</v>
      </c>
      <c r="B179" s="34" t="s">
        <v>264</v>
      </c>
      <c r="C179" s="34" t="s">
        <v>265</v>
      </c>
      <c r="D179" s="41" t="s">
        <v>339</v>
      </c>
      <c r="E179" s="36" t="s">
        <v>339</v>
      </c>
      <c r="F179" s="36" t="s">
        <v>339</v>
      </c>
      <c r="G179" s="36" t="s">
        <v>339</v>
      </c>
      <c r="H179" s="36" t="s">
        <v>339</v>
      </c>
      <c r="I179" s="36" t="s">
        <v>339</v>
      </c>
      <c r="J179" s="36" t="s">
        <v>339</v>
      </c>
      <c r="K179" s="36" t="s">
        <v>339</v>
      </c>
      <c r="L179" s="36" t="s">
        <v>339</v>
      </c>
      <c r="M179" s="36" t="s">
        <v>339</v>
      </c>
      <c r="N179" s="36" t="s">
        <v>339</v>
      </c>
      <c r="O179" s="36" t="s">
        <v>339</v>
      </c>
      <c r="P179" s="36" t="s">
        <v>339</v>
      </c>
      <c r="Q179" s="36" t="s">
        <v>339</v>
      </c>
      <c r="R179" s="36" t="s">
        <v>339</v>
      </c>
      <c r="S179" s="36" t="s">
        <v>339</v>
      </c>
      <c r="T179" s="36" t="s">
        <v>339</v>
      </c>
      <c r="U179" s="36" t="s">
        <v>339</v>
      </c>
      <c r="V179" s="36" t="s">
        <v>339</v>
      </c>
      <c r="W179" s="36" t="s">
        <v>339</v>
      </c>
      <c r="X179" s="36" t="s">
        <v>339</v>
      </c>
      <c r="Y179" s="36" t="s">
        <v>339</v>
      </c>
      <c r="Z179" s="36" t="s">
        <v>339</v>
      </c>
      <c r="AA179" s="36" t="s">
        <v>339</v>
      </c>
      <c r="AB179" s="36" t="s">
        <v>339</v>
      </c>
      <c r="AC179" s="36" t="s">
        <v>339</v>
      </c>
      <c r="AD179" s="36" t="s">
        <v>339</v>
      </c>
      <c r="AE179" s="36" t="s">
        <v>339</v>
      </c>
      <c r="AF179" s="36" t="s">
        <v>339</v>
      </c>
      <c r="AG179" s="36" t="s">
        <v>339</v>
      </c>
      <c r="AH179" s="36" t="s">
        <v>339</v>
      </c>
      <c r="AI179" s="36" t="s">
        <v>339</v>
      </c>
      <c r="AJ179" s="36" t="s">
        <v>339</v>
      </c>
      <c r="AK179" s="36" t="s">
        <v>339</v>
      </c>
      <c r="AL179" s="36" t="s">
        <v>339</v>
      </c>
      <c r="AM179" s="36" t="s">
        <v>339</v>
      </c>
      <c r="AN179" s="36" t="s">
        <v>339</v>
      </c>
      <c r="AO179" s="36" t="s">
        <v>339</v>
      </c>
      <c r="AP179" s="36" t="s">
        <v>339</v>
      </c>
      <c r="AQ179" s="36" t="s">
        <v>339</v>
      </c>
      <c r="AR179" s="36" t="s">
        <v>339</v>
      </c>
      <c r="AS179" s="36" t="s">
        <v>339</v>
      </c>
      <c r="AT179" s="36" t="s">
        <v>339</v>
      </c>
      <c r="AU179" s="36" t="s">
        <v>339</v>
      </c>
      <c r="AV179" s="36" t="s">
        <v>339</v>
      </c>
      <c r="AW179" s="36" t="s">
        <v>339</v>
      </c>
      <c r="AX179" s="36" t="s">
        <v>339</v>
      </c>
      <c r="AY179" s="36" t="s">
        <v>339</v>
      </c>
      <c r="AZ179" s="36" t="s">
        <v>339</v>
      </c>
      <c r="BA179" s="36" t="s">
        <v>339</v>
      </c>
      <c r="BB179" s="36" t="s">
        <v>339</v>
      </c>
      <c r="BC179" s="36" t="s">
        <v>339</v>
      </c>
      <c r="BD179" s="36" t="s">
        <v>339</v>
      </c>
      <c r="BE179" s="36" t="s">
        <v>339</v>
      </c>
      <c r="BF179" s="36" t="s">
        <v>339</v>
      </c>
      <c r="BG179" s="36" t="s">
        <v>339</v>
      </c>
      <c r="BH179" s="36" t="s">
        <v>339</v>
      </c>
      <c r="BI179" s="36" t="s">
        <v>339</v>
      </c>
      <c r="BJ179" s="36" t="s">
        <v>339</v>
      </c>
      <c r="BK179" s="36" t="s">
        <v>339</v>
      </c>
      <c r="BL179" s="36" t="s">
        <v>339</v>
      </c>
    </row>
    <row r="180" spans="1:64" s="37" customFormat="1" x14ac:dyDescent="0.2">
      <c r="A180" s="34">
        <v>177</v>
      </c>
      <c r="B180" s="34" t="s">
        <v>264</v>
      </c>
      <c r="C180" s="34" t="s">
        <v>266</v>
      </c>
      <c r="D180" s="41" t="s">
        <v>339</v>
      </c>
      <c r="E180" s="36" t="s">
        <v>339</v>
      </c>
      <c r="F180" s="36" t="s">
        <v>339</v>
      </c>
      <c r="G180" s="36" t="s">
        <v>339</v>
      </c>
      <c r="H180" s="36" t="s">
        <v>339</v>
      </c>
      <c r="I180" s="36" t="s">
        <v>339</v>
      </c>
      <c r="J180" s="36" t="s">
        <v>339</v>
      </c>
      <c r="K180" s="36" t="s">
        <v>339</v>
      </c>
      <c r="L180" s="36" t="s">
        <v>339</v>
      </c>
      <c r="M180" s="36" t="s">
        <v>339</v>
      </c>
      <c r="N180" s="36" t="s">
        <v>339</v>
      </c>
      <c r="O180" s="36" t="s">
        <v>339</v>
      </c>
      <c r="P180" s="36" t="s">
        <v>339</v>
      </c>
      <c r="Q180" s="36" t="s">
        <v>339</v>
      </c>
      <c r="R180" s="36" t="s">
        <v>339</v>
      </c>
      <c r="S180" s="36" t="s">
        <v>339</v>
      </c>
      <c r="T180" s="36" t="s">
        <v>339</v>
      </c>
      <c r="U180" s="36" t="s">
        <v>339</v>
      </c>
      <c r="V180" s="36" t="s">
        <v>339</v>
      </c>
      <c r="W180" s="36" t="s">
        <v>339</v>
      </c>
      <c r="X180" s="36" t="s">
        <v>339</v>
      </c>
      <c r="Y180" s="36" t="s">
        <v>339</v>
      </c>
      <c r="Z180" s="36" t="s">
        <v>339</v>
      </c>
      <c r="AA180" s="36" t="s">
        <v>339</v>
      </c>
      <c r="AB180" s="36" t="s">
        <v>339</v>
      </c>
      <c r="AC180" s="36" t="s">
        <v>339</v>
      </c>
      <c r="AD180" s="36" t="s">
        <v>339</v>
      </c>
      <c r="AE180" s="36" t="s">
        <v>339</v>
      </c>
      <c r="AF180" s="36" t="s">
        <v>339</v>
      </c>
      <c r="AG180" s="36" t="s">
        <v>339</v>
      </c>
      <c r="AH180" s="36" t="s">
        <v>339</v>
      </c>
      <c r="AI180" s="36" t="s">
        <v>339</v>
      </c>
      <c r="AJ180" s="36" t="s">
        <v>339</v>
      </c>
      <c r="AK180" s="36" t="s">
        <v>339</v>
      </c>
      <c r="AL180" s="36" t="s">
        <v>339</v>
      </c>
      <c r="AM180" s="36" t="s">
        <v>339</v>
      </c>
      <c r="AN180" s="36" t="s">
        <v>339</v>
      </c>
      <c r="AO180" s="36" t="s">
        <v>339</v>
      </c>
      <c r="AP180" s="36" t="s">
        <v>339</v>
      </c>
      <c r="AQ180" s="36" t="s">
        <v>339</v>
      </c>
      <c r="AR180" s="36" t="s">
        <v>339</v>
      </c>
      <c r="AS180" s="36" t="s">
        <v>339</v>
      </c>
      <c r="AT180" s="36" t="s">
        <v>339</v>
      </c>
      <c r="AU180" s="36" t="s">
        <v>339</v>
      </c>
      <c r="AV180" s="36" t="s">
        <v>339</v>
      </c>
      <c r="AW180" s="36" t="s">
        <v>339</v>
      </c>
      <c r="AX180" s="36" t="s">
        <v>339</v>
      </c>
      <c r="AY180" s="36" t="s">
        <v>339</v>
      </c>
      <c r="AZ180" s="36" t="s">
        <v>339</v>
      </c>
      <c r="BA180" s="36" t="s">
        <v>339</v>
      </c>
      <c r="BB180" s="36" t="s">
        <v>339</v>
      </c>
      <c r="BC180" s="36" t="s">
        <v>339</v>
      </c>
      <c r="BD180" s="36" t="s">
        <v>339</v>
      </c>
      <c r="BE180" s="36" t="s">
        <v>339</v>
      </c>
      <c r="BF180" s="36" t="s">
        <v>339</v>
      </c>
      <c r="BG180" s="36" t="s">
        <v>339</v>
      </c>
      <c r="BH180" s="36" t="s">
        <v>339</v>
      </c>
      <c r="BI180" s="36" t="s">
        <v>339</v>
      </c>
      <c r="BJ180" s="36" t="s">
        <v>339</v>
      </c>
      <c r="BK180" s="36" t="s">
        <v>339</v>
      </c>
      <c r="BL180" s="36" t="s">
        <v>339</v>
      </c>
    </row>
    <row r="181" spans="1:64" s="37" customFormat="1" x14ac:dyDescent="0.2">
      <c r="A181" s="34">
        <v>178</v>
      </c>
      <c r="B181" s="34" t="s">
        <v>264</v>
      </c>
      <c r="C181" s="34" t="s">
        <v>267</v>
      </c>
      <c r="D181" s="41" t="s">
        <v>339</v>
      </c>
      <c r="E181" s="36" t="s">
        <v>339</v>
      </c>
      <c r="F181" s="36" t="s">
        <v>339</v>
      </c>
      <c r="G181" s="36" t="s">
        <v>339</v>
      </c>
      <c r="H181" s="36" t="s">
        <v>339</v>
      </c>
      <c r="I181" s="36" t="s">
        <v>339</v>
      </c>
      <c r="J181" s="36" t="s">
        <v>339</v>
      </c>
      <c r="K181" s="36" t="s">
        <v>339</v>
      </c>
      <c r="L181" s="36" t="s">
        <v>339</v>
      </c>
      <c r="M181" s="36" t="s">
        <v>339</v>
      </c>
      <c r="N181" s="36" t="s">
        <v>339</v>
      </c>
      <c r="O181" s="36" t="s">
        <v>339</v>
      </c>
      <c r="P181" s="36" t="s">
        <v>339</v>
      </c>
      <c r="Q181" s="36" t="s">
        <v>339</v>
      </c>
      <c r="R181" s="36" t="s">
        <v>339</v>
      </c>
      <c r="S181" s="36" t="s">
        <v>339</v>
      </c>
      <c r="T181" s="36" t="s">
        <v>339</v>
      </c>
      <c r="U181" s="36" t="s">
        <v>339</v>
      </c>
      <c r="V181" s="36" t="s">
        <v>339</v>
      </c>
      <c r="W181" s="36" t="s">
        <v>339</v>
      </c>
      <c r="X181" s="36" t="s">
        <v>339</v>
      </c>
      <c r="Y181" s="36" t="s">
        <v>339</v>
      </c>
      <c r="Z181" s="36" t="s">
        <v>339</v>
      </c>
      <c r="AA181" s="36" t="s">
        <v>339</v>
      </c>
      <c r="AB181" s="36" t="s">
        <v>339</v>
      </c>
      <c r="AC181" s="36" t="s">
        <v>339</v>
      </c>
      <c r="AD181" s="36" t="s">
        <v>339</v>
      </c>
      <c r="AE181" s="36" t="s">
        <v>339</v>
      </c>
      <c r="AF181" s="36" t="s">
        <v>339</v>
      </c>
      <c r="AG181" s="36" t="s">
        <v>339</v>
      </c>
      <c r="AH181" s="36" t="s">
        <v>339</v>
      </c>
      <c r="AI181" s="36" t="s">
        <v>339</v>
      </c>
      <c r="AJ181" s="36" t="s">
        <v>339</v>
      </c>
      <c r="AK181" s="36" t="s">
        <v>339</v>
      </c>
      <c r="AL181" s="36" t="s">
        <v>339</v>
      </c>
      <c r="AM181" s="36" t="s">
        <v>339</v>
      </c>
      <c r="AN181" s="36" t="s">
        <v>339</v>
      </c>
      <c r="AO181" s="36" t="s">
        <v>339</v>
      </c>
      <c r="AP181" s="36" t="s">
        <v>339</v>
      </c>
      <c r="AQ181" s="36" t="s">
        <v>339</v>
      </c>
      <c r="AR181" s="36" t="s">
        <v>339</v>
      </c>
      <c r="AS181" s="36" t="s">
        <v>339</v>
      </c>
      <c r="AT181" s="36" t="s">
        <v>339</v>
      </c>
      <c r="AU181" s="36" t="s">
        <v>339</v>
      </c>
      <c r="AV181" s="36" t="s">
        <v>339</v>
      </c>
      <c r="AW181" s="36" t="s">
        <v>339</v>
      </c>
      <c r="AX181" s="36" t="s">
        <v>339</v>
      </c>
      <c r="AY181" s="36" t="s">
        <v>339</v>
      </c>
      <c r="AZ181" s="36" t="s">
        <v>339</v>
      </c>
      <c r="BA181" s="36" t="s">
        <v>339</v>
      </c>
      <c r="BB181" s="36" t="s">
        <v>339</v>
      </c>
      <c r="BC181" s="36" t="s">
        <v>339</v>
      </c>
      <c r="BD181" s="36" t="s">
        <v>339</v>
      </c>
      <c r="BE181" s="36" t="s">
        <v>339</v>
      </c>
      <c r="BF181" s="36" t="s">
        <v>339</v>
      </c>
      <c r="BG181" s="36" t="s">
        <v>339</v>
      </c>
      <c r="BH181" s="36" t="s">
        <v>339</v>
      </c>
      <c r="BI181" s="36" t="s">
        <v>339</v>
      </c>
      <c r="BJ181" s="36" t="s">
        <v>339</v>
      </c>
      <c r="BK181" s="36" t="s">
        <v>339</v>
      </c>
      <c r="BL181" s="36" t="s">
        <v>339</v>
      </c>
    </row>
    <row r="182" spans="1:64" s="37" customFormat="1" x14ac:dyDescent="0.2">
      <c r="A182" s="34">
        <v>179</v>
      </c>
      <c r="B182" s="34" t="s">
        <v>264</v>
      </c>
      <c r="C182" s="34" t="s">
        <v>268</v>
      </c>
      <c r="D182" s="41" t="s">
        <v>339</v>
      </c>
      <c r="E182" s="36" t="s">
        <v>339</v>
      </c>
      <c r="F182" s="36" t="s">
        <v>339</v>
      </c>
      <c r="G182" s="36" t="s">
        <v>339</v>
      </c>
      <c r="H182" s="36" t="s">
        <v>339</v>
      </c>
      <c r="I182" s="36" t="s">
        <v>339</v>
      </c>
      <c r="J182" s="36" t="s">
        <v>339</v>
      </c>
      <c r="K182" s="36" t="s">
        <v>339</v>
      </c>
      <c r="L182" s="36" t="s">
        <v>339</v>
      </c>
      <c r="M182" s="36" t="s">
        <v>339</v>
      </c>
      <c r="N182" s="36" t="s">
        <v>339</v>
      </c>
      <c r="O182" s="36" t="s">
        <v>339</v>
      </c>
      <c r="P182" s="36" t="s">
        <v>339</v>
      </c>
      <c r="Q182" s="36" t="s">
        <v>339</v>
      </c>
      <c r="R182" s="36" t="s">
        <v>339</v>
      </c>
      <c r="S182" s="36" t="s">
        <v>339</v>
      </c>
      <c r="T182" s="36" t="s">
        <v>339</v>
      </c>
      <c r="U182" s="36" t="s">
        <v>339</v>
      </c>
      <c r="V182" s="36" t="s">
        <v>339</v>
      </c>
      <c r="W182" s="36" t="s">
        <v>339</v>
      </c>
      <c r="X182" s="36" t="s">
        <v>339</v>
      </c>
      <c r="Y182" s="36" t="s">
        <v>339</v>
      </c>
      <c r="Z182" s="36" t="s">
        <v>339</v>
      </c>
      <c r="AA182" s="36" t="s">
        <v>339</v>
      </c>
      <c r="AB182" s="36" t="s">
        <v>339</v>
      </c>
      <c r="AC182" s="36" t="s">
        <v>339</v>
      </c>
      <c r="AD182" s="36" t="s">
        <v>339</v>
      </c>
      <c r="AE182" s="36" t="s">
        <v>339</v>
      </c>
      <c r="AF182" s="36" t="s">
        <v>339</v>
      </c>
      <c r="AG182" s="36" t="s">
        <v>339</v>
      </c>
      <c r="AH182" s="36" t="s">
        <v>339</v>
      </c>
      <c r="AI182" s="36" t="s">
        <v>339</v>
      </c>
      <c r="AJ182" s="36" t="s">
        <v>339</v>
      </c>
      <c r="AK182" s="36" t="s">
        <v>339</v>
      </c>
      <c r="AL182" s="36" t="s">
        <v>339</v>
      </c>
      <c r="AM182" s="36" t="s">
        <v>339</v>
      </c>
      <c r="AN182" s="36" t="s">
        <v>339</v>
      </c>
      <c r="AO182" s="36" t="s">
        <v>339</v>
      </c>
      <c r="AP182" s="36" t="s">
        <v>339</v>
      </c>
      <c r="AQ182" s="36" t="s">
        <v>339</v>
      </c>
      <c r="AR182" s="36" t="s">
        <v>339</v>
      </c>
      <c r="AS182" s="36" t="s">
        <v>339</v>
      </c>
      <c r="AT182" s="36" t="s">
        <v>339</v>
      </c>
      <c r="AU182" s="36" t="s">
        <v>339</v>
      </c>
      <c r="AV182" s="36" t="s">
        <v>339</v>
      </c>
      <c r="AW182" s="36" t="s">
        <v>339</v>
      </c>
      <c r="AX182" s="36" t="s">
        <v>339</v>
      </c>
      <c r="AY182" s="36" t="s">
        <v>339</v>
      </c>
      <c r="AZ182" s="36" t="s">
        <v>339</v>
      </c>
      <c r="BA182" s="36" t="s">
        <v>339</v>
      </c>
      <c r="BB182" s="36" t="s">
        <v>339</v>
      </c>
      <c r="BC182" s="36" t="s">
        <v>339</v>
      </c>
      <c r="BD182" s="36" t="s">
        <v>339</v>
      </c>
      <c r="BE182" s="36" t="s">
        <v>339</v>
      </c>
      <c r="BF182" s="36" t="s">
        <v>339</v>
      </c>
      <c r="BG182" s="36" t="s">
        <v>339</v>
      </c>
      <c r="BH182" s="36" t="s">
        <v>339</v>
      </c>
      <c r="BI182" s="36" t="s">
        <v>339</v>
      </c>
      <c r="BJ182" s="36" t="s">
        <v>339</v>
      </c>
      <c r="BK182" s="36" t="s">
        <v>339</v>
      </c>
      <c r="BL182" s="36" t="s">
        <v>339</v>
      </c>
    </row>
    <row r="183" spans="1:64" s="37" customFormat="1" x14ac:dyDescent="0.2">
      <c r="A183" s="7"/>
      <c r="B183" s="7"/>
      <c r="C183" s="7"/>
      <c r="D183" s="42"/>
    </row>
    <row r="184" spans="1:64" s="37" customFormat="1" x14ac:dyDescent="0.2">
      <c r="A184" s="7"/>
      <c r="B184" s="37" t="s">
        <v>337</v>
      </c>
      <c r="C184" s="37" t="s">
        <v>1</v>
      </c>
      <c r="D184" s="42"/>
    </row>
    <row r="185" spans="1:64" s="37" customFormat="1" x14ac:dyDescent="0.2">
      <c r="A185" s="7"/>
      <c r="B185" s="37">
        <v>1</v>
      </c>
      <c r="C185" s="7" t="s">
        <v>106</v>
      </c>
      <c r="D185" s="42" t="str">
        <f>IF(D4="－","－",MAX(D4:D27))</f>
        <v>－</v>
      </c>
      <c r="E185" s="42" t="str">
        <f>IF(E4="－","－",SUM(E4:E27))</f>
        <v>－</v>
      </c>
      <c r="F185" s="42" t="str">
        <f t="shared" ref="F185:BL185" si="0">IF(F4="－","－",SUM(F4:F27))</f>
        <v>－</v>
      </c>
      <c r="G185" s="42" t="str">
        <f t="shared" si="0"/>
        <v>－</v>
      </c>
      <c r="H185" s="42" t="str">
        <f t="shared" si="0"/>
        <v>－</v>
      </c>
      <c r="I185" s="42" t="str">
        <f t="shared" si="0"/>
        <v>－</v>
      </c>
      <c r="J185" s="42" t="str">
        <f t="shared" si="0"/>
        <v>－</v>
      </c>
      <c r="K185" s="42" t="str">
        <f t="shared" si="0"/>
        <v>－</v>
      </c>
      <c r="L185" s="42" t="str">
        <f t="shared" si="0"/>
        <v>－</v>
      </c>
      <c r="M185" s="42" t="str">
        <f t="shared" si="0"/>
        <v>－</v>
      </c>
      <c r="N185" s="42" t="str">
        <f t="shared" si="0"/>
        <v>－</v>
      </c>
      <c r="O185" s="42" t="str">
        <f t="shared" si="0"/>
        <v>－</v>
      </c>
      <c r="P185" s="42" t="str">
        <f t="shared" si="0"/>
        <v>－</v>
      </c>
      <c r="Q185" s="42" t="str">
        <f t="shared" si="0"/>
        <v>－</v>
      </c>
      <c r="R185" s="42" t="str">
        <f t="shared" si="0"/>
        <v>－</v>
      </c>
      <c r="S185" s="42" t="str">
        <f t="shared" si="0"/>
        <v>－</v>
      </c>
      <c r="T185" s="42" t="str">
        <f t="shared" si="0"/>
        <v>－</v>
      </c>
      <c r="U185" s="42" t="str">
        <f t="shared" si="0"/>
        <v>－</v>
      </c>
      <c r="V185" s="42" t="str">
        <f t="shared" si="0"/>
        <v>－</v>
      </c>
      <c r="W185" s="42" t="str">
        <f t="shared" si="0"/>
        <v>－</v>
      </c>
      <c r="X185" s="42" t="str">
        <f t="shared" si="0"/>
        <v>－</v>
      </c>
      <c r="Y185" s="42" t="str">
        <f t="shared" si="0"/>
        <v>－</v>
      </c>
      <c r="Z185" s="42" t="str">
        <f t="shared" si="0"/>
        <v>－</v>
      </c>
      <c r="AA185" s="42" t="str">
        <f t="shared" si="0"/>
        <v>－</v>
      </c>
      <c r="AB185" s="42" t="str">
        <f t="shared" si="0"/>
        <v>－</v>
      </c>
      <c r="AC185" s="42" t="str">
        <f t="shared" si="0"/>
        <v>－</v>
      </c>
      <c r="AD185" s="42" t="str">
        <f t="shared" si="0"/>
        <v>－</v>
      </c>
      <c r="AE185" s="42" t="str">
        <f t="shared" si="0"/>
        <v>－</v>
      </c>
      <c r="AF185" s="42" t="str">
        <f t="shared" si="0"/>
        <v>－</v>
      </c>
      <c r="AG185" s="42" t="str">
        <f t="shared" si="0"/>
        <v>－</v>
      </c>
      <c r="AH185" s="42" t="str">
        <f t="shared" si="0"/>
        <v>－</v>
      </c>
      <c r="AI185" s="42" t="str">
        <f t="shared" si="0"/>
        <v>－</v>
      </c>
      <c r="AJ185" s="42" t="str">
        <f t="shared" si="0"/>
        <v>－</v>
      </c>
      <c r="AK185" s="42" t="str">
        <f t="shared" si="0"/>
        <v>－</v>
      </c>
      <c r="AL185" s="42" t="str">
        <f t="shared" si="0"/>
        <v>－</v>
      </c>
      <c r="AM185" s="42" t="str">
        <f t="shared" si="0"/>
        <v>－</v>
      </c>
      <c r="AN185" s="42" t="str">
        <f t="shared" si="0"/>
        <v>－</v>
      </c>
      <c r="AO185" s="42" t="str">
        <f t="shared" si="0"/>
        <v>－</v>
      </c>
      <c r="AP185" s="42" t="str">
        <f t="shared" si="0"/>
        <v>－</v>
      </c>
      <c r="AQ185" s="42" t="str">
        <f t="shared" si="0"/>
        <v>－</v>
      </c>
      <c r="AR185" s="42" t="str">
        <f t="shared" si="0"/>
        <v>－</v>
      </c>
      <c r="AS185" s="42" t="str">
        <f t="shared" si="0"/>
        <v>－</v>
      </c>
      <c r="AT185" s="42" t="str">
        <f t="shared" si="0"/>
        <v>－</v>
      </c>
      <c r="AU185" s="42" t="str">
        <f t="shared" si="0"/>
        <v>－</v>
      </c>
      <c r="AV185" s="42" t="str">
        <f t="shared" si="0"/>
        <v>－</v>
      </c>
      <c r="AW185" s="42" t="str">
        <f t="shared" si="0"/>
        <v>－</v>
      </c>
      <c r="AX185" s="42" t="str">
        <f t="shared" si="0"/>
        <v>－</v>
      </c>
      <c r="AY185" s="42" t="str">
        <f t="shared" si="0"/>
        <v>－</v>
      </c>
      <c r="AZ185" s="42" t="str">
        <f t="shared" si="0"/>
        <v>－</v>
      </c>
      <c r="BA185" s="42" t="str">
        <f t="shared" si="0"/>
        <v>－</v>
      </c>
      <c r="BB185" s="42" t="str">
        <f t="shared" si="0"/>
        <v>－</v>
      </c>
      <c r="BC185" s="42" t="str">
        <f t="shared" si="0"/>
        <v>－</v>
      </c>
      <c r="BD185" s="42" t="str">
        <f t="shared" si="0"/>
        <v>－</v>
      </c>
      <c r="BE185" s="42" t="str">
        <f t="shared" si="0"/>
        <v>－</v>
      </c>
      <c r="BF185" s="42" t="str">
        <f t="shared" si="0"/>
        <v>－</v>
      </c>
      <c r="BG185" s="42" t="str">
        <f t="shared" si="0"/>
        <v>－</v>
      </c>
      <c r="BH185" s="42" t="str">
        <f t="shared" si="0"/>
        <v>－</v>
      </c>
      <c r="BI185" s="42" t="str">
        <f t="shared" si="0"/>
        <v>－</v>
      </c>
      <c r="BJ185" s="42" t="str">
        <f t="shared" si="0"/>
        <v>－</v>
      </c>
      <c r="BK185" s="42" t="str">
        <f t="shared" si="0"/>
        <v>－</v>
      </c>
      <c r="BL185" s="42" t="str">
        <f t="shared" si="0"/>
        <v>－</v>
      </c>
    </row>
    <row r="186" spans="1:64" s="37" customFormat="1" x14ac:dyDescent="0.2">
      <c r="A186" s="7"/>
      <c r="B186" s="37">
        <v>2</v>
      </c>
      <c r="C186" s="7" t="s">
        <v>131</v>
      </c>
      <c r="D186" s="42" t="str">
        <f>IF(D28="－","－",MAX(D28:D35))</f>
        <v>－</v>
      </c>
      <c r="E186" s="42" t="str">
        <f>IF(E28="－","－",SUM(E28:E35))</f>
        <v>－</v>
      </c>
      <c r="F186" s="42" t="str">
        <f t="shared" ref="F186:BL186" si="1">IF(F28="－","－",SUM(F28:F35))</f>
        <v>－</v>
      </c>
      <c r="G186" s="42" t="str">
        <f t="shared" si="1"/>
        <v>－</v>
      </c>
      <c r="H186" s="42" t="str">
        <f t="shared" si="1"/>
        <v>－</v>
      </c>
      <c r="I186" s="42" t="str">
        <f t="shared" si="1"/>
        <v>－</v>
      </c>
      <c r="J186" s="42" t="str">
        <f t="shared" si="1"/>
        <v>－</v>
      </c>
      <c r="K186" s="42" t="str">
        <f t="shared" si="1"/>
        <v>－</v>
      </c>
      <c r="L186" s="42" t="str">
        <f t="shared" si="1"/>
        <v>－</v>
      </c>
      <c r="M186" s="42" t="str">
        <f t="shared" si="1"/>
        <v>－</v>
      </c>
      <c r="N186" s="42" t="str">
        <f t="shared" si="1"/>
        <v>－</v>
      </c>
      <c r="O186" s="42" t="str">
        <f t="shared" si="1"/>
        <v>－</v>
      </c>
      <c r="P186" s="42" t="str">
        <f t="shared" si="1"/>
        <v>－</v>
      </c>
      <c r="Q186" s="42" t="str">
        <f t="shared" si="1"/>
        <v>－</v>
      </c>
      <c r="R186" s="42" t="str">
        <f t="shared" si="1"/>
        <v>－</v>
      </c>
      <c r="S186" s="42" t="str">
        <f t="shared" si="1"/>
        <v>－</v>
      </c>
      <c r="T186" s="42" t="str">
        <f t="shared" si="1"/>
        <v>－</v>
      </c>
      <c r="U186" s="42" t="str">
        <f t="shared" si="1"/>
        <v>－</v>
      </c>
      <c r="V186" s="42" t="str">
        <f t="shared" si="1"/>
        <v>－</v>
      </c>
      <c r="W186" s="42" t="str">
        <f t="shared" si="1"/>
        <v>－</v>
      </c>
      <c r="X186" s="42" t="str">
        <f t="shared" si="1"/>
        <v>－</v>
      </c>
      <c r="Y186" s="42" t="str">
        <f t="shared" si="1"/>
        <v>－</v>
      </c>
      <c r="Z186" s="42" t="str">
        <f t="shared" si="1"/>
        <v>－</v>
      </c>
      <c r="AA186" s="42" t="str">
        <f t="shared" si="1"/>
        <v>－</v>
      </c>
      <c r="AB186" s="42" t="str">
        <f t="shared" si="1"/>
        <v>－</v>
      </c>
      <c r="AC186" s="42" t="str">
        <f t="shared" si="1"/>
        <v>－</v>
      </c>
      <c r="AD186" s="42" t="str">
        <f t="shared" si="1"/>
        <v>－</v>
      </c>
      <c r="AE186" s="42" t="str">
        <f t="shared" si="1"/>
        <v>－</v>
      </c>
      <c r="AF186" s="42" t="str">
        <f t="shared" si="1"/>
        <v>－</v>
      </c>
      <c r="AG186" s="42" t="str">
        <f t="shared" si="1"/>
        <v>－</v>
      </c>
      <c r="AH186" s="42" t="str">
        <f t="shared" si="1"/>
        <v>－</v>
      </c>
      <c r="AI186" s="42" t="str">
        <f t="shared" si="1"/>
        <v>－</v>
      </c>
      <c r="AJ186" s="42" t="str">
        <f t="shared" si="1"/>
        <v>－</v>
      </c>
      <c r="AK186" s="42" t="str">
        <f t="shared" si="1"/>
        <v>－</v>
      </c>
      <c r="AL186" s="42" t="str">
        <f t="shared" si="1"/>
        <v>－</v>
      </c>
      <c r="AM186" s="42" t="str">
        <f t="shared" si="1"/>
        <v>－</v>
      </c>
      <c r="AN186" s="42" t="str">
        <f t="shared" si="1"/>
        <v>－</v>
      </c>
      <c r="AO186" s="42" t="str">
        <f t="shared" si="1"/>
        <v>－</v>
      </c>
      <c r="AP186" s="42" t="str">
        <f t="shared" si="1"/>
        <v>－</v>
      </c>
      <c r="AQ186" s="42" t="str">
        <f t="shared" si="1"/>
        <v>－</v>
      </c>
      <c r="AR186" s="42" t="str">
        <f t="shared" si="1"/>
        <v>－</v>
      </c>
      <c r="AS186" s="42" t="str">
        <f t="shared" si="1"/>
        <v>－</v>
      </c>
      <c r="AT186" s="42" t="str">
        <f t="shared" si="1"/>
        <v>－</v>
      </c>
      <c r="AU186" s="42" t="str">
        <f t="shared" si="1"/>
        <v>－</v>
      </c>
      <c r="AV186" s="42" t="str">
        <f t="shared" si="1"/>
        <v>－</v>
      </c>
      <c r="AW186" s="42" t="str">
        <f t="shared" si="1"/>
        <v>－</v>
      </c>
      <c r="AX186" s="42" t="str">
        <f t="shared" si="1"/>
        <v>－</v>
      </c>
      <c r="AY186" s="42" t="str">
        <f t="shared" si="1"/>
        <v>－</v>
      </c>
      <c r="AZ186" s="42" t="str">
        <f t="shared" si="1"/>
        <v>－</v>
      </c>
      <c r="BA186" s="42" t="str">
        <f t="shared" si="1"/>
        <v>－</v>
      </c>
      <c r="BB186" s="42" t="str">
        <f t="shared" si="1"/>
        <v>－</v>
      </c>
      <c r="BC186" s="42" t="str">
        <f t="shared" si="1"/>
        <v>－</v>
      </c>
      <c r="BD186" s="42" t="str">
        <f t="shared" si="1"/>
        <v>－</v>
      </c>
      <c r="BE186" s="42" t="str">
        <f t="shared" si="1"/>
        <v>－</v>
      </c>
      <c r="BF186" s="42" t="str">
        <f t="shared" si="1"/>
        <v>－</v>
      </c>
      <c r="BG186" s="42" t="str">
        <f t="shared" si="1"/>
        <v>－</v>
      </c>
      <c r="BH186" s="42" t="str">
        <f t="shared" si="1"/>
        <v>－</v>
      </c>
      <c r="BI186" s="42" t="str">
        <f t="shared" si="1"/>
        <v>－</v>
      </c>
      <c r="BJ186" s="42" t="str">
        <f t="shared" si="1"/>
        <v>－</v>
      </c>
      <c r="BK186" s="42" t="str">
        <f t="shared" si="1"/>
        <v>－</v>
      </c>
      <c r="BL186" s="42" t="str">
        <f t="shared" si="1"/>
        <v>－</v>
      </c>
    </row>
    <row r="187" spans="1:64" s="37" customFormat="1" x14ac:dyDescent="0.2">
      <c r="A187" s="7"/>
      <c r="B187" s="37">
        <v>3</v>
      </c>
      <c r="C187" s="7" t="s">
        <v>140</v>
      </c>
      <c r="D187" s="42">
        <f>IF(D36="－","－",MAX(D36:D55))</f>
        <v>4.6388708830000001</v>
      </c>
      <c r="E187" s="42">
        <f>IF(E36="－","－",SUM(E36:E55))</f>
        <v>776</v>
      </c>
      <c r="F187" s="42">
        <f t="shared" ref="F187:BL187" si="2">IF(F36="－","－",SUM(F36:F55))</f>
        <v>0</v>
      </c>
      <c r="G187" s="42">
        <f t="shared" si="2"/>
        <v>1</v>
      </c>
      <c r="H187" s="42">
        <f t="shared" si="2"/>
        <v>775</v>
      </c>
      <c r="I187" s="42">
        <f t="shared" si="2"/>
        <v>0</v>
      </c>
      <c r="J187" s="42">
        <f t="shared" si="2"/>
        <v>0</v>
      </c>
      <c r="K187" s="42">
        <f t="shared" si="2"/>
        <v>0</v>
      </c>
      <c r="L187" s="42">
        <f t="shared" si="2"/>
        <v>0</v>
      </c>
      <c r="M187" s="42">
        <f t="shared" si="2"/>
        <v>0</v>
      </c>
      <c r="N187" s="42">
        <f t="shared" si="2"/>
        <v>0</v>
      </c>
      <c r="O187" s="42">
        <f t="shared" si="2"/>
        <v>0</v>
      </c>
      <c r="P187" s="42">
        <f t="shared" si="2"/>
        <v>0</v>
      </c>
      <c r="Q187" s="42">
        <f t="shared" si="2"/>
        <v>0</v>
      </c>
      <c r="R187" s="42">
        <f t="shared" si="2"/>
        <v>0</v>
      </c>
      <c r="S187" s="42">
        <f t="shared" si="2"/>
        <v>0</v>
      </c>
      <c r="T187" s="42">
        <f t="shared" si="2"/>
        <v>0</v>
      </c>
      <c r="U187" s="42">
        <f t="shared" si="2"/>
        <v>3.0000000000000001E-3</v>
      </c>
      <c r="V187" s="42">
        <f t="shared" si="2"/>
        <v>7.1999999999999998E-3</v>
      </c>
      <c r="W187" s="42">
        <f t="shared" si="2"/>
        <v>3.0000000000000001E-3</v>
      </c>
      <c r="X187" s="42">
        <f t="shared" si="2"/>
        <v>7.1999999999999998E-3</v>
      </c>
      <c r="Y187" s="42">
        <f t="shared" si="2"/>
        <v>1.0200000000000001E-2</v>
      </c>
      <c r="Z187" s="42">
        <f t="shared" si="2"/>
        <v>0</v>
      </c>
      <c r="AA187" s="42">
        <f t="shared" si="2"/>
        <v>0</v>
      </c>
      <c r="AB187" s="42">
        <f t="shared" si="2"/>
        <v>0</v>
      </c>
      <c r="AC187" s="42">
        <f t="shared" si="2"/>
        <v>0</v>
      </c>
      <c r="AD187" s="42">
        <f t="shared" si="2"/>
        <v>0</v>
      </c>
      <c r="AE187" s="42">
        <f t="shared" si="2"/>
        <v>0</v>
      </c>
      <c r="AF187" s="42">
        <f t="shared" si="2"/>
        <v>0</v>
      </c>
      <c r="AG187" s="42">
        <f t="shared" si="2"/>
        <v>3.3181071358890057E-4</v>
      </c>
      <c r="AH187" s="42">
        <f t="shared" si="2"/>
        <v>5.6445960472594576E-4</v>
      </c>
      <c r="AI187" s="42">
        <f t="shared" si="2"/>
        <v>1.8077963016222857E-3</v>
      </c>
      <c r="AJ187" s="42">
        <f t="shared" si="2"/>
        <v>0</v>
      </c>
      <c r="AK187" s="42">
        <f t="shared" si="2"/>
        <v>0</v>
      </c>
      <c r="AL187" s="42">
        <f t="shared" si="2"/>
        <v>0</v>
      </c>
      <c r="AM187" s="42">
        <f t="shared" si="2"/>
        <v>3.3181071358890057E-4</v>
      </c>
      <c r="AN187" s="42">
        <f t="shared" si="2"/>
        <v>5.6445960472594576E-4</v>
      </c>
      <c r="AO187" s="42">
        <f t="shared" si="2"/>
        <v>1.8077963016222857E-3</v>
      </c>
      <c r="AP187" s="42">
        <f t="shared" si="2"/>
        <v>8.1849980000000006E-3</v>
      </c>
      <c r="AQ187" s="42">
        <f t="shared" si="2"/>
        <v>4.4073059999999997E-3</v>
      </c>
      <c r="AR187" s="42">
        <f t="shared" si="2"/>
        <v>1.2592304E-2</v>
      </c>
      <c r="AS187" s="42">
        <f t="shared" si="2"/>
        <v>0</v>
      </c>
      <c r="AT187" s="42">
        <f t="shared" si="2"/>
        <v>0</v>
      </c>
      <c r="AU187" s="42">
        <f t="shared" si="2"/>
        <v>0</v>
      </c>
      <c r="AV187" s="42">
        <f t="shared" si="2"/>
        <v>0</v>
      </c>
      <c r="AW187" s="42">
        <f t="shared" si="2"/>
        <v>0</v>
      </c>
      <c r="AX187" s="42">
        <f t="shared" si="2"/>
        <v>0</v>
      </c>
      <c r="AY187" s="42">
        <f t="shared" si="2"/>
        <v>0</v>
      </c>
      <c r="AZ187" s="42">
        <f t="shared" si="2"/>
        <v>0</v>
      </c>
      <c r="BA187" s="42">
        <f t="shared" si="2"/>
        <v>0</v>
      </c>
      <c r="BB187" s="42">
        <f t="shared" si="2"/>
        <v>0</v>
      </c>
      <c r="BC187" s="42">
        <f t="shared" si="2"/>
        <v>0</v>
      </c>
      <c r="BD187" s="42">
        <f t="shared" si="2"/>
        <v>0</v>
      </c>
      <c r="BE187" s="42">
        <f t="shared" si="2"/>
        <v>0</v>
      </c>
      <c r="BF187" s="42">
        <f t="shared" si="2"/>
        <v>0</v>
      </c>
      <c r="BG187" s="42">
        <f t="shared" si="2"/>
        <v>0.11012817599999999</v>
      </c>
      <c r="BH187" s="42">
        <f t="shared" si="2"/>
        <v>1.444297003</v>
      </c>
      <c r="BI187" s="42">
        <f t="shared" si="2"/>
        <v>0</v>
      </c>
      <c r="BJ187" s="42">
        <f t="shared" si="2"/>
        <v>0</v>
      </c>
      <c r="BK187" s="42">
        <f t="shared" si="2"/>
        <v>0</v>
      </c>
      <c r="BL187" s="42">
        <f t="shared" si="2"/>
        <v>0</v>
      </c>
    </row>
    <row r="188" spans="1:64" s="37" customFormat="1" x14ac:dyDescent="0.2">
      <c r="A188" s="7"/>
      <c r="B188" s="37">
        <v>4</v>
      </c>
      <c r="C188" s="7" t="s">
        <v>161</v>
      </c>
      <c r="D188" s="42">
        <f>IF(D56="－","－",MAX(D56:D66))</f>
        <v>5.0850396289999997</v>
      </c>
      <c r="E188" s="42">
        <f>IF(E56="－","－",SUM(E56:E66))</f>
        <v>590</v>
      </c>
      <c r="F188" s="42">
        <f t="shared" ref="F188:BL188" si="3">IF(F56="－","－",SUM(F56:F66))</f>
        <v>0</v>
      </c>
      <c r="G188" s="42">
        <f t="shared" si="3"/>
        <v>7</v>
      </c>
      <c r="H188" s="42">
        <f t="shared" si="3"/>
        <v>583</v>
      </c>
      <c r="I188" s="42">
        <f t="shared" si="3"/>
        <v>8.0576349006425305E-7</v>
      </c>
      <c r="J188" s="42">
        <f t="shared" si="3"/>
        <v>1.23365893349205E-2</v>
      </c>
      <c r="K188" s="42">
        <f t="shared" si="3"/>
        <v>8.0576349006425305E-7</v>
      </c>
      <c r="L188" s="42">
        <f t="shared" si="3"/>
        <v>0</v>
      </c>
      <c r="M188" s="42">
        <f t="shared" si="3"/>
        <v>3.3739509841188529E-4</v>
      </c>
      <c r="N188" s="42">
        <f t="shared" si="3"/>
        <v>1.1999999999998678E-2</v>
      </c>
      <c r="O188" s="42">
        <f t="shared" si="3"/>
        <v>0.13345992200000001</v>
      </c>
      <c r="P188" s="42">
        <f t="shared" si="3"/>
        <v>0.23277930299999999</v>
      </c>
      <c r="Q188" s="42">
        <f t="shared" si="3"/>
        <v>0.12017728</v>
      </c>
      <c r="R188" s="42">
        <f t="shared" si="3"/>
        <v>1.3282641999999999E-2</v>
      </c>
      <c r="S188" s="42">
        <f t="shared" si="3"/>
        <v>0.21545411899999997</v>
      </c>
      <c r="T188" s="42">
        <f t="shared" si="3"/>
        <v>1.7325184000000007E-2</v>
      </c>
      <c r="U188" s="42">
        <f t="shared" si="3"/>
        <v>0.16200000000000003</v>
      </c>
      <c r="V188" s="42">
        <f t="shared" si="3"/>
        <v>0.38759999999999994</v>
      </c>
      <c r="W188" s="42">
        <f t="shared" si="3"/>
        <v>0.29546072776349003</v>
      </c>
      <c r="X188" s="42">
        <f t="shared" si="3"/>
        <v>0.63271589233492043</v>
      </c>
      <c r="Y188" s="42">
        <f t="shared" si="3"/>
        <v>0.9281766200984104</v>
      </c>
      <c r="Z188" s="42">
        <f t="shared" si="3"/>
        <v>4.4052978535459396E-6</v>
      </c>
      <c r="AA188" s="42">
        <f t="shared" si="3"/>
        <v>9.4273374065883111E-7</v>
      </c>
      <c r="AB188" s="42">
        <f t="shared" si="3"/>
        <v>9.4273399999999998E-7</v>
      </c>
      <c r="AC188" s="42">
        <f t="shared" si="3"/>
        <v>1.0880195104793571E-8</v>
      </c>
      <c r="AD188" s="42">
        <f t="shared" si="3"/>
        <v>3.6539994066516276E-4</v>
      </c>
      <c r="AE188" s="42">
        <f t="shared" si="3"/>
        <v>3.2885994659864644E-3</v>
      </c>
      <c r="AF188" s="42">
        <f t="shared" si="3"/>
        <v>3.6539994066516271E-3</v>
      </c>
      <c r="AG188" s="42">
        <f t="shared" si="3"/>
        <v>1.5960011418697923E-2</v>
      </c>
      <c r="AH188" s="42">
        <f t="shared" si="3"/>
        <v>2.715036425249762E-2</v>
      </c>
      <c r="AI188" s="42">
        <f t="shared" si="3"/>
        <v>8.6954544970836975E-2</v>
      </c>
      <c r="AJ188" s="42">
        <f t="shared" si="3"/>
        <v>5.6511106944792113E-8</v>
      </c>
      <c r="AK188" s="42">
        <f t="shared" si="3"/>
        <v>6.8290422103886216E-8</v>
      </c>
      <c r="AL188" s="42">
        <f t="shared" si="3"/>
        <v>1.7079990310743397E-7</v>
      </c>
      <c r="AM188" s="42">
        <f t="shared" si="3"/>
        <v>1.5960078809999972E-2</v>
      </c>
      <c r="AN188" s="42">
        <f t="shared" si="3"/>
        <v>2.7515832483584888E-2</v>
      </c>
      <c r="AO188" s="42">
        <f t="shared" si="3"/>
        <v>9.0243315236726546E-2</v>
      </c>
      <c r="AP188" s="42">
        <f t="shared" si="3"/>
        <v>1.1532187270000001</v>
      </c>
      <c r="AQ188" s="42">
        <f t="shared" si="3"/>
        <v>0.62096392700000014</v>
      </c>
      <c r="AR188" s="42">
        <f t="shared" si="3"/>
        <v>1.7741826540000003</v>
      </c>
      <c r="AS188" s="42">
        <f t="shared" si="3"/>
        <v>4.1066600000000001E-4</v>
      </c>
      <c r="AT188" s="42">
        <f t="shared" si="3"/>
        <v>2.2396320000000001E-3</v>
      </c>
      <c r="AU188" s="42">
        <f t="shared" si="3"/>
        <v>4.5964719999999999E-3</v>
      </c>
      <c r="AV188" s="42">
        <f t="shared" si="3"/>
        <v>2.7306397999999999E-2</v>
      </c>
      <c r="AW188" s="42">
        <f t="shared" si="3"/>
        <v>5.6041823999999997E-2</v>
      </c>
      <c r="AX188" s="42">
        <f t="shared" si="3"/>
        <v>2.3786315999999998E-2</v>
      </c>
      <c r="AY188" s="42">
        <f t="shared" si="3"/>
        <v>4.8817444000000002E-2</v>
      </c>
      <c r="AZ188" s="42">
        <f t="shared" si="3"/>
        <v>8.1614285714285715E-6</v>
      </c>
      <c r="BA188" s="42">
        <f t="shared" si="3"/>
        <v>1.6324285714285715E-5</v>
      </c>
      <c r="BB188" s="42">
        <f t="shared" si="3"/>
        <v>13.294420111000001</v>
      </c>
      <c r="BC188" s="42">
        <f t="shared" si="3"/>
        <v>929.3575377689998</v>
      </c>
      <c r="BD188" s="42">
        <f t="shared" si="3"/>
        <v>2022.6153109240001</v>
      </c>
      <c r="BE188" s="42">
        <f t="shared" si="3"/>
        <v>0.60069673857142869</v>
      </c>
      <c r="BF188" s="42">
        <f t="shared" si="3"/>
        <v>1.2013934828571429</v>
      </c>
      <c r="BG188" s="42">
        <f t="shared" si="3"/>
        <v>10.590707308999999</v>
      </c>
      <c r="BH188" s="42">
        <f t="shared" si="3"/>
        <v>93.358294751999992</v>
      </c>
      <c r="BI188" s="42">
        <f t="shared" si="3"/>
        <v>0</v>
      </c>
      <c r="BJ188" s="42">
        <f t="shared" si="3"/>
        <v>0</v>
      </c>
      <c r="BK188" s="42">
        <f t="shared" si="3"/>
        <v>0</v>
      </c>
      <c r="BL188" s="42">
        <f t="shared" si="3"/>
        <v>0</v>
      </c>
    </row>
    <row r="189" spans="1:64" s="37" customFormat="1" x14ac:dyDescent="0.2">
      <c r="A189" s="7"/>
      <c r="B189" s="37">
        <v>5</v>
      </c>
      <c r="C189" s="7" t="s">
        <v>173</v>
      </c>
      <c r="D189" s="42" t="str">
        <f>IF(D67="－","－",MAX(D67:D73))</f>
        <v>－</v>
      </c>
      <c r="E189" s="42" t="str">
        <f>IF(E67="－","－",SUM(E67:E73))</f>
        <v>－</v>
      </c>
      <c r="F189" s="42" t="str">
        <f t="shared" ref="F189:BL189" si="4">IF(F67="－","－",SUM(F67:F73))</f>
        <v>－</v>
      </c>
      <c r="G189" s="42" t="str">
        <f t="shared" si="4"/>
        <v>－</v>
      </c>
      <c r="H189" s="42" t="str">
        <f t="shared" si="4"/>
        <v>－</v>
      </c>
      <c r="I189" s="42" t="str">
        <f t="shared" si="4"/>
        <v>－</v>
      </c>
      <c r="J189" s="42" t="str">
        <f t="shared" si="4"/>
        <v>－</v>
      </c>
      <c r="K189" s="42" t="str">
        <f t="shared" si="4"/>
        <v>－</v>
      </c>
      <c r="L189" s="42" t="str">
        <f t="shared" si="4"/>
        <v>－</v>
      </c>
      <c r="M189" s="42" t="str">
        <f t="shared" si="4"/>
        <v>－</v>
      </c>
      <c r="N189" s="42" t="str">
        <f t="shared" si="4"/>
        <v>－</v>
      </c>
      <c r="O189" s="42" t="str">
        <f t="shared" si="4"/>
        <v>－</v>
      </c>
      <c r="P189" s="42" t="str">
        <f t="shared" si="4"/>
        <v>－</v>
      </c>
      <c r="Q189" s="42" t="str">
        <f t="shared" si="4"/>
        <v>－</v>
      </c>
      <c r="R189" s="42" t="str">
        <f t="shared" si="4"/>
        <v>－</v>
      </c>
      <c r="S189" s="42" t="str">
        <f t="shared" si="4"/>
        <v>－</v>
      </c>
      <c r="T189" s="42" t="str">
        <f t="shared" si="4"/>
        <v>－</v>
      </c>
      <c r="U189" s="42" t="str">
        <f t="shared" si="4"/>
        <v>－</v>
      </c>
      <c r="V189" s="42" t="str">
        <f t="shared" si="4"/>
        <v>－</v>
      </c>
      <c r="W189" s="42" t="str">
        <f t="shared" si="4"/>
        <v>－</v>
      </c>
      <c r="X189" s="42" t="str">
        <f t="shared" si="4"/>
        <v>－</v>
      </c>
      <c r="Y189" s="42" t="str">
        <f t="shared" si="4"/>
        <v>－</v>
      </c>
      <c r="Z189" s="42" t="str">
        <f t="shared" si="4"/>
        <v>－</v>
      </c>
      <c r="AA189" s="42" t="str">
        <f t="shared" si="4"/>
        <v>－</v>
      </c>
      <c r="AB189" s="42" t="str">
        <f t="shared" si="4"/>
        <v>－</v>
      </c>
      <c r="AC189" s="42" t="str">
        <f t="shared" si="4"/>
        <v>－</v>
      </c>
      <c r="AD189" s="42" t="str">
        <f t="shared" si="4"/>
        <v>－</v>
      </c>
      <c r="AE189" s="42" t="str">
        <f t="shared" si="4"/>
        <v>－</v>
      </c>
      <c r="AF189" s="42" t="str">
        <f t="shared" si="4"/>
        <v>－</v>
      </c>
      <c r="AG189" s="42" t="str">
        <f t="shared" si="4"/>
        <v>－</v>
      </c>
      <c r="AH189" s="42" t="str">
        <f t="shared" si="4"/>
        <v>－</v>
      </c>
      <c r="AI189" s="42" t="str">
        <f t="shared" si="4"/>
        <v>－</v>
      </c>
      <c r="AJ189" s="42" t="str">
        <f t="shared" si="4"/>
        <v>－</v>
      </c>
      <c r="AK189" s="42" t="str">
        <f t="shared" si="4"/>
        <v>－</v>
      </c>
      <c r="AL189" s="42" t="str">
        <f t="shared" si="4"/>
        <v>－</v>
      </c>
      <c r="AM189" s="42" t="str">
        <f t="shared" si="4"/>
        <v>－</v>
      </c>
      <c r="AN189" s="42" t="str">
        <f t="shared" si="4"/>
        <v>－</v>
      </c>
      <c r="AO189" s="42" t="str">
        <f t="shared" si="4"/>
        <v>－</v>
      </c>
      <c r="AP189" s="42" t="str">
        <f t="shared" si="4"/>
        <v>－</v>
      </c>
      <c r="AQ189" s="42" t="str">
        <f t="shared" si="4"/>
        <v>－</v>
      </c>
      <c r="AR189" s="42" t="str">
        <f t="shared" si="4"/>
        <v>－</v>
      </c>
      <c r="AS189" s="42" t="str">
        <f t="shared" si="4"/>
        <v>－</v>
      </c>
      <c r="AT189" s="42" t="str">
        <f t="shared" si="4"/>
        <v>－</v>
      </c>
      <c r="AU189" s="42" t="str">
        <f t="shared" si="4"/>
        <v>－</v>
      </c>
      <c r="AV189" s="42" t="str">
        <f t="shared" si="4"/>
        <v>－</v>
      </c>
      <c r="AW189" s="42" t="str">
        <f t="shared" si="4"/>
        <v>－</v>
      </c>
      <c r="AX189" s="42" t="str">
        <f t="shared" si="4"/>
        <v>－</v>
      </c>
      <c r="AY189" s="42" t="str">
        <f t="shared" si="4"/>
        <v>－</v>
      </c>
      <c r="AZ189" s="42" t="str">
        <f t="shared" si="4"/>
        <v>－</v>
      </c>
      <c r="BA189" s="42" t="str">
        <f t="shared" si="4"/>
        <v>－</v>
      </c>
      <c r="BB189" s="42" t="str">
        <f t="shared" si="4"/>
        <v>－</v>
      </c>
      <c r="BC189" s="42" t="str">
        <f t="shared" si="4"/>
        <v>－</v>
      </c>
      <c r="BD189" s="42" t="str">
        <f t="shared" si="4"/>
        <v>－</v>
      </c>
      <c r="BE189" s="42" t="str">
        <f t="shared" si="4"/>
        <v>－</v>
      </c>
      <c r="BF189" s="42" t="str">
        <f t="shared" si="4"/>
        <v>－</v>
      </c>
      <c r="BG189" s="42" t="str">
        <f t="shared" si="4"/>
        <v>－</v>
      </c>
      <c r="BH189" s="42" t="str">
        <f t="shared" si="4"/>
        <v>－</v>
      </c>
      <c r="BI189" s="42" t="str">
        <f t="shared" si="4"/>
        <v>－</v>
      </c>
      <c r="BJ189" s="42" t="str">
        <f t="shared" si="4"/>
        <v>－</v>
      </c>
      <c r="BK189" s="42" t="str">
        <f t="shared" si="4"/>
        <v>－</v>
      </c>
      <c r="BL189" s="42" t="str">
        <f t="shared" si="4"/>
        <v>－</v>
      </c>
    </row>
    <row r="190" spans="1:64" s="37" customFormat="1" x14ac:dyDescent="0.2">
      <c r="A190" s="7"/>
      <c r="B190" s="37">
        <v>6</v>
      </c>
      <c r="C190" s="7" t="s">
        <v>181</v>
      </c>
      <c r="D190" s="42">
        <f>IF(D74="－","－",MAX(D74:D84))</f>
        <v>6.8970954129999997</v>
      </c>
      <c r="E190" s="42">
        <f>IF(E74="－","－",SUM(E74:E84))</f>
        <v>660</v>
      </c>
      <c r="F190" s="42">
        <f t="shared" ref="F190:BL190" si="5">IF(F74="－","－",SUM(F74:F84))</f>
        <v>66</v>
      </c>
      <c r="G190" s="42">
        <f t="shared" si="5"/>
        <v>142</v>
      </c>
      <c r="H190" s="42">
        <f t="shared" si="5"/>
        <v>452</v>
      </c>
      <c r="I190" s="42">
        <f t="shared" si="5"/>
        <v>1765.0137113594692</v>
      </c>
      <c r="J190" s="42">
        <f t="shared" si="5"/>
        <v>3220.9114392272854</v>
      </c>
      <c r="K190" s="42">
        <f t="shared" si="5"/>
        <v>1321.1956868593843</v>
      </c>
      <c r="L190" s="42">
        <f t="shared" si="5"/>
        <v>443.81802450008507</v>
      </c>
      <c r="M190" s="42">
        <f t="shared" si="5"/>
        <v>3641.7326405868989</v>
      </c>
      <c r="N190" s="42">
        <f t="shared" si="5"/>
        <v>1344.1925099998559</v>
      </c>
      <c r="O190" s="42">
        <f t="shared" si="5"/>
        <v>29.067638421999998</v>
      </c>
      <c r="P190" s="42">
        <f t="shared" si="5"/>
        <v>47.564079039000006</v>
      </c>
      <c r="Q190" s="42">
        <f t="shared" si="5"/>
        <v>27.293239644000003</v>
      </c>
      <c r="R190" s="42">
        <f t="shared" si="5"/>
        <v>1.7743987780000001</v>
      </c>
      <c r="S190" s="42">
        <f t="shared" si="5"/>
        <v>45.249645841999993</v>
      </c>
      <c r="T190" s="42">
        <f t="shared" si="5"/>
        <v>2.3144331970000001</v>
      </c>
      <c r="U190" s="42">
        <f t="shared" si="5"/>
        <v>40.457399999999978</v>
      </c>
      <c r="V190" s="42">
        <f t="shared" si="5"/>
        <v>95.936799999999977</v>
      </c>
      <c r="W190" s="42">
        <f t="shared" si="5"/>
        <v>1834.5387497814691</v>
      </c>
      <c r="X190" s="42">
        <f t="shared" si="5"/>
        <v>3364.4123182662861</v>
      </c>
      <c r="Y190" s="42">
        <f t="shared" si="5"/>
        <v>5198.9510680477561</v>
      </c>
      <c r="Z190" s="42">
        <f t="shared" si="5"/>
        <v>71.906213107531954</v>
      </c>
      <c r="AA190" s="42">
        <f t="shared" si="5"/>
        <v>38.417472114786612</v>
      </c>
      <c r="AB190" s="42">
        <f t="shared" si="5"/>
        <v>315.10315144778173</v>
      </c>
      <c r="AC190" s="42">
        <f t="shared" si="5"/>
        <v>22.319173331121036</v>
      </c>
      <c r="AD190" s="42">
        <f t="shared" si="5"/>
        <v>38.36216152034455</v>
      </c>
      <c r="AE190" s="42">
        <f t="shared" si="5"/>
        <v>430.46858321638837</v>
      </c>
      <c r="AF190" s="42">
        <f t="shared" si="5"/>
        <v>468.83074473673281</v>
      </c>
      <c r="AG190" s="42">
        <f t="shared" si="5"/>
        <v>4.1505939514599914</v>
      </c>
      <c r="AH190" s="42">
        <f t="shared" si="5"/>
        <v>7.0607805151273446</v>
      </c>
      <c r="AI190" s="42">
        <f t="shared" si="5"/>
        <v>22.613580838988927</v>
      </c>
      <c r="AJ190" s="42">
        <f t="shared" si="5"/>
        <v>7.3181879124735403</v>
      </c>
      <c r="AK190" s="42">
        <f t="shared" si="5"/>
        <v>4.2918098071343831</v>
      </c>
      <c r="AL190" s="42">
        <f t="shared" si="5"/>
        <v>10.870400839719633</v>
      </c>
      <c r="AM190" s="42">
        <f t="shared" si="5"/>
        <v>33.787955195054579</v>
      </c>
      <c r="AN190" s="42">
        <f t="shared" si="5"/>
        <v>49.714751842606269</v>
      </c>
      <c r="AO190" s="42">
        <f t="shared" si="5"/>
        <v>463.95256489509694</v>
      </c>
      <c r="AP190" s="42">
        <f t="shared" si="5"/>
        <v>19900.972010387002</v>
      </c>
      <c r="AQ190" s="42">
        <f t="shared" si="5"/>
        <v>10715.908005591002</v>
      </c>
      <c r="AR190" s="42">
        <f t="shared" si="5"/>
        <v>30616.880015978</v>
      </c>
      <c r="AS190" s="42">
        <f t="shared" si="5"/>
        <v>831.14426173100014</v>
      </c>
      <c r="AT190" s="42">
        <f t="shared" si="5"/>
        <v>55638.304501506005</v>
      </c>
      <c r="AU190" s="42">
        <f t="shared" si="5"/>
        <v>129260.172810302</v>
      </c>
      <c r="AV190" s="42">
        <f t="shared" si="5"/>
        <v>35104.063831551997</v>
      </c>
      <c r="AW190" s="42">
        <f t="shared" si="5"/>
        <v>82388.675923724993</v>
      </c>
      <c r="AX190" s="42">
        <f t="shared" si="5"/>
        <v>33972.828115551994</v>
      </c>
      <c r="AY190" s="42">
        <f t="shared" si="5"/>
        <v>79842.646096929995</v>
      </c>
      <c r="AZ190" s="42">
        <f t="shared" si="5"/>
        <v>17.948342318571427</v>
      </c>
      <c r="BA190" s="42">
        <f t="shared" si="5"/>
        <v>35.896684645714288</v>
      </c>
      <c r="BB190" s="42">
        <f t="shared" si="5"/>
        <v>127.628827242</v>
      </c>
      <c r="BC190" s="42">
        <f t="shared" si="5"/>
        <v>9065.7739016289979</v>
      </c>
      <c r="BD190" s="42">
        <f t="shared" si="5"/>
        <v>20786.323824314</v>
      </c>
      <c r="BE190" s="42">
        <f t="shared" si="5"/>
        <v>7.5134709857142878</v>
      </c>
      <c r="BF190" s="42">
        <f t="shared" si="5"/>
        <v>15.02694197714286</v>
      </c>
      <c r="BG190" s="42">
        <f t="shared" si="5"/>
        <v>65.975883480000007</v>
      </c>
      <c r="BH190" s="42">
        <f t="shared" si="5"/>
        <v>331.87370680299995</v>
      </c>
      <c r="BI190" s="42">
        <f t="shared" si="5"/>
        <v>4.6600000000000019</v>
      </c>
      <c r="BJ190" s="42">
        <f t="shared" si="5"/>
        <v>6.8200000000000021</v>
      </c>
      <c r="BK190" s="42">
        <f t="shared" si="5"/>
        <v>10.24</v>
      </c>
      <c r="BL190" s="42">
        <f t="shared" si="5"/>
        <v>11.509999999999996</v>
      </c>
    </row>
    <row r="191" spans="1:64" s="37" customFormat="1" x14ac:dyDescent="0.2">
      <c r="A191" s="7"/>
      <c r="B191" s="37">
        <v>7</v>
      </c>
      <c r="C191" s="7" t="s">
        <v>193</v>
      </c>
      <c r="D191" s="42">
        <f>IF(D85="－","－",MAX(D85:D91))</f>
        <v>5.8537219570000003</v>
      </c>
      <c r="E191" s="42">
        <f>IF(E85="－","－",SUM(E85:E91))</f>
        <v>347</v>
      </c>
      <c r="F191" s="42">
        <f t="shared" ref="F191:BL191" si="6">IF(F85="－","－",SUM(F85:F91))</f>
        <v>17</v>
      </c>
      <c r="G191" s="42">
        <f t="shared" si="6"/>
        <v>48</v>
      </c>
      <c r="H191" s="42">
        <f t="shared" si="6"/>
        <v>282</v>
      </c>
      <c r="I191" s="42">
        <f t="shared" si="6"/>
        <v>1.3356640715132244</v>
      </c>
      <c r="J191" s="42">
        <f t="shared" si="6"/>
        <v>15.56722448185025</v>
      </c>
      <c r="K191" s="42">
        <f t="shared" si="6"/>
        <v>0.23379907151126933</v>
      </c>
      <c r="L191" s="42">
        <f t="shared" si="6"/>
        <v>1.101865000001955</v>
      </c>
      <c r="M191" s="42">
        <f t="shared" si="6"/>
        <v>6.0331075533567118</v>
      </c>
      <c r="N191" s="42">
        <f t="shared" si="6"/>
        <v>10.869781000006764</v>
      </c>
      <c r="O191" s="42">
        <f t="shared" si="6"/>
        <v>0.57647417099999998</v>
      </c>
      <c r="P191" s="42">
        <f t="shared" si="6"/>
        <v>0.99911942700000012</v>
      </c>
      <c r="Q191" s="42">
        <f t="shared" si="6"/>
        <v>0.54284017100000015</v>
      </c>
      <c r="R191" s="42">
        <f t="shared" si="6"/>
        <v>3.3634000000000004E-2</v>
      </c>
      <c r="S191" s="42">
        <f t="shared" si="6"/>
        <v>0.95524898999999996</v>
      </c>
      <c r="T191" s="42">
        <f t="shared" si="6"/>
        <v>4.3870436999999998E-2</v>
      </c>
      <c r="U191" s="42">
        <f t="shared" si="6"/>
        <v>6.11015</v>
      </c>
      <c r="V191" s="42">
        <f t="shared" si="6"/>
        <v>14.479600000000003</v>
      </c>
      <c r="W191" s="42">
        <f t="shared" si="6"/>
        <v>8.0222882425132251</v>
      </c>
      <c r="X191" s="42">
        <f t="shared" si="6"/>
        <v>31.045943908850251</v>
      </c>
      <c r="Y191" s="42">
        <f t="shared" si="6"/>
        <v>39.068232151363475</v>
      </c>
      <c r="Z191" s="42">
        <f t="shared" si="6"/>
        <v>0.19974877798317761</v>
      </c>
      <c r="AA191" s="42">
        <f t="shared" si="6"/>
        <v>9.3001723675525533E-2</v>
      </c>
      <c r="AB191" s="42">
        <f t="shared" si="6"/>
        <v>9.3001722999999994E-2</v>
      </c>
      <c r="AC191" s="42">
        <f t="shared" si="6"/>
        <v>2.2948962264948002E-3</v>
      </c>
      <c r="AD191" s="42">
        <f t="shared" si="6"/>
        <v>0.19870209525943208</v>
      </c>
      <c r="AE191" s="42">
        <f t="shared" si="6"/>
        <v>1.7883188573348885</v>
      </c>
      <c r="AF191" s="42">
        <f t="shared" si="6"/>
        <v>1.9870209525943208</v>
      </c>
      <c r="AG191" s="42">
        <f t="shared" si="6"/>
        <v>0.62025575278587353</v>
      </c>
      <c r="AH191" s="42">
        <f t="shared" si="6"/>
        <v>1.0551477173828652</v>
      </c>
      <c r="AI191" s="42">
        <f t="shared" si="6"/>
        <v>3.3793244462126895</v>
      </c>
      <c r="AJ191" s="42">
        <f t="shared" si="6"/>
        <v>5.3313471846009736E-3</v>
      </c>
      <c r="AK191" s="42">
        <f t="shared" si="6"/>
        <v>6.4426263959434203E-3</v>
      </c>
      <c r="AL191" s="42">
        <f t="shared" si="6"/>
        <v>1.6113532912573867E-2</v>
      </c>
      <c r="AM191" s="42">
        <f t="shared" si="6"/>
        <v>0.62788199619696938</v>
      </c>
      <c r="AN191" s="42">
        <f t="shared" si="6"/>
        <v>1.2602924390382406</v>
      </c>
      <c r="AO191" s="42">
        <f t="shared" si="6"/>
        <v>5.1837568364601525</v>
      </c>
      <c r="AP191" s="42">
        <f t="shared" si="6"/>
        <v>667.26446981100003</v>
      </c>
      <c r="AQ191" s="42">
        <f t="shared" si="6"/>
        <v>359.29625297399991</v>
      </c>
      <c r="AR191" s="42">
        <f t="shared" si="6"/>
        <v>1026.5607227850003</v>
      </c>
      <c r="AS191" s="42">
        <f t="shared" si="6"/>
        <v>41.291990695000003</v>
      </c>
      <c r="AT191" s="42">
        <f t="shared" si="6"/>
        <v>2682.7831247759996</v>
      </c>
      <c r="AU191" s="42">
        <f t="shared" si="6"/>
        <v>6139.7684510219997</v>
      </c>
      <c r="AV191" s="42">
        <f t="shared" si="6"/>
        <v>1568.773641176</v>
      </c>
      <c r="AW191" s="42">
        <f t="shared" si="6"/>
        <v>3588.4198009699999</v>
      </c>
      <c r="AX191" s="42">
        <f t="shared" si="6"/>
        <v>1512.2520831049999</v>
      </c>
      <c r="AY191" s="42">
        <f t="shared" si="6"/>
        <v>3459.4002021740002</v>
      </c>
      <c r="AZ191" s="42">
        <f t="shared" si="6"/>
        <v>7.7976465671428574</v>
      </c>
      <c r="BA191" s="42">
        <f t="shared" si="6"/>
        <v>15.595293135714286</v>
      </c>
      <c r="BB191" s="42">
        <f t="shared" si="6"/>
        <v>3.832570756</v>
      </c>
      <c r="BC191" s="42">
        <f t="shared" si="6"/>
        <v>207.33691412900001</v>
      </c>
      <c r="BD191" s="42">
        <f t="shared" si="6"/>
        <v>474.53211935599995</v>
      </c>
      <c r="BE191" s="42">
        <f t="shared" si="6"/>
        <v>2.4886823057142857</v>
      </c>
      <c r="BF191" s="42">
        <f t="shared" si="6"/>
        <v>4.9773646171428574</v>
      </c>
      <c r="BG191" s="42">
        <f t="shared" si="6"/>
        <v>14.122693618</v>
      </c>
      <c r="BH191" s="42">
        <f t="shared" si="6"/>
        <v>74.777166457999996</v>
      </c>
      <c r="BI191" s="42">
        <f t="shared" si="6"/>
        <v>0.42</v>
      </c>
      <c r="BJ191" s="42">
        <f t="shared" si="6"/>
        <v>0.42</v>
      </c>
      <c r="BK191" s="42">
        <f t="shared" si="6"/>
        <v>0.81000000000000028</v>
      </c>
      <c r="BL191" s="42">
        <f t="shared" si="6"/>
        <v>0.81000000000000028</v>
      </c>
    </row>
    <row r="192" spans="1:64" s="37" customFormat="1" x14ac:dyDescent="0.2">
      <c r="A192" s="7"/>
      <c r="B192" s="37">
        <v>8</v>
      </c>
      <c r="C192" s="7" t="s">
        <v>201</v>
      </c>
      <c r="D192" s="42" t="str">
        <f>IF(D92="－","－",MAX(D92:D114))</f>
        <v>－</v>
      </c>
      <c r="E192" s="42" t="str">
        <f>IF(E92="－","－",SUM(E92:E114))</f>
        <v>－</v>
      </c>
      <c r="F192" s="42" t="str">
        <f t="shared" ref="F192:BL192" si="7">IF(F92="－","－",SUM(F92:F114))</f>
        <v>－</v>
      </c>
      <c r="G192" s="42" t="str">
        <f t="shared" si="7"/>
        <v>－</v>
      </c>
      <c r="H192" s="42" t="str">
        <f t="shared" si="7"/>
        <v>－</v>
      </c>
      <c r="I192" s="42" t="str">
        <f t="shared" si="7"/>
        <v>－</v>
      </c>
      <c r="J192" s="42" t="str">
        <f t="shared" si="7"/>
        <v>－</v>
      </c>
      <c r="K192" s="42" t="str">
        <f t="shared" si="7"/>
        <v>－</v>
      </c>
      <c r="L192" s="42" t="str">
        <f t="shared" si="7"/>
        <v>－</v>
      </c>
      <c r="M192" s="42" t="str">
        <f t="shared" si="7"/>
        <v>－</v>
      </c>
      <c r="N192" s="42" t="str">
        <f t="shared" si="7"/>
        <v>－</v>
      </c>
      <c r="O192" s="42" t="str">
        <f t="shared" si="7"/>
        <v>－</v>
      </c>
      <c r="P192" s="42" t="str">
        <f t="shared" si="7"/>
        <v>－</v>
      </c>
      <c r="Q192" s="42" t="str">
        <f t="shared" si="7"/>
        <v>－</v>
      </c>
      <c r="R192" s="42" t="str">
        <f t="shared" si="7"/>
        <v>－</v>
      </c>
      <c r="S192" s="42" t="str">
        <f t="shared" si="7"/>
        <v>－</v>
      </c>
      <c r="T192" s="42" t="str">
        <f t="shared" si="7"/>
        <v>－</v>
      </c>
      <c r="U192" s="42" t="str">
        <f t="shared" si="7"/>
        <v>－</v>
      </c>
      <c r="V192" s="42" t="str">
        <f t="shared" si="7"/>
        <v>－</v>
      </c>
      <c r="W192" s="42" t="str">
        <f t="shared" si="7"/>
        <v>－</v>
      </c>
      <c r="X192" s="42" t="str">
        <f t="shared" si="7"/>
        <v>－</v>
      </c>
      <c r="Y192" s="42" t="str">
        <f t="shared" si="7"/>
        <v>－</v>
      </c>
      <c r="Z192" s="42" t="str">
        <f t="shared" si="7"/>
        <v>－</v>
      </c>
      <c r="AA192" s="42" t="str">
        <f t="shared" si="7"/>
        <v>－</v>
      </c>
      <c r="AB192" s="42" t="str">
        <f t="shared" si="7"/>
        <v>－</v>
      </c>
      <c r="AC192" s="42" t="str">
        <f t="shared" si="7"/>
        <v>－</v>
      </c>
      <c r="AD192" s="42" t="str">
        <f t="shared" si="7"/>
        <v>－</v>
      </c>
      <c r="AE192" s="42" t="str">
        <f t="shared" si="7"/>
        <v>－</v>
      </c>
      <c r="AF192" s="42" t="str">
        <f t="shared" si="7"/>
        <v>－</v>
      </c>
      <c r="AG192" s="42" t="str">
        <f t="shared" si="7"/>
        <v>－</v>
      </c>
      <c r="AH192" s="42" t="str">
        <f t="shared" si="7"/>
        <v>－</v>
      </c>
      <c r="AI192" s="42" t="str">
        <f t="shared" si="7"/>
        <v>－</v>
      </c>
      <c r="AJ192" s="42" t="str">
        <f t="shared" si="7"/>
        <v>－</v>
      </c>
      <c r="AK192" s="42" t="str">
        <f t="shared" si="7"/>
        <v>－</v>
      </c>
      <c r="AL192" s="42" t="str">
        <f t="shared" si="7"/>
        <v>－</v>
      </c>
      <c r="AM192" s="42" t="str">
        <f t="shared" si="7"/>
        <v>－</v>
      </c>
      <c r="AN192" s="42" t="str">
        <f t="shared" si="7"/>
        <v>－</v>
      </c>
      <c r="AO192" s="42" t="str">
        <f t="shared" si="7"/>
        <v>－</v>
      </c>
      <c r="AP192" s="42" t="str">
        <f t="shared" si="7"/>
        <v>－</v>
      </c>
      <c r="AQ192" s="42" t="str">
        <f t="shared" si="7"/>
        <v>－</v>
      </c>
      <c r="AR192" s="42" t="str">
        <f t="shared" si="7"/>
        <v>－</v>
      </c>
      <c r="AS192" s="42" t="str">
        <f t="shared" si="7"/>
        <v>－</v>
      </c>
      <c r="AT192" s="42" t="str">
        <f t="shared" si="7"/>
        <v>－</v>
      </c>
      <c r="AU192" s="42" t="str">
        <f t="shared" si="7"/>
        <v>－</v>
      </c>
      <c r="AV192" s="42" t="str">
        <f t="shared" si="7"/>
        <v>－</v>
      </c>
      <c r="AW192" s="42" t="str">
        <f t="shared" si="7"/>
        <v>－</v>
      </c>
      <c r="AX192" s="42" t="str">
        <f t="shared" si="7"/>
        <v>－</v>
      </c>
      <c r="AY192" s="42" t="str">
        <f t="shared" si="7"/>
        <v>－</v>
      </c>
      <c r="AZ192" s="42" t="str">
        <f t="shared" si="7"/>
        <v>－</v>
      </c>
      <c r="BA192" s="42" t="str">
        <f t="shared" si="7"/>
        <v>－</v>
      </c>
      <c r="BB192" s="42" t="str">
        <f t="shared" si="7"/>
        <v>－</v>
      </c>
      <c r="BC192" s="42" t="str">
        <f t="shared" si="7"/>
        <v>－</v>
      </c>
      <c r="BD192" s="42" t="str">
        <f t="shared" si="7"/>
        <v>－</v>
      </c>
      <c r="BE192" s="42" t="str">
        <f t="shared" si="7"/>
        <v>－</v>
      </c>
      <c r="BF192" s="42" t="str">
        <f t="shared" si="7"/>
        <v>－</v>
      </c>
      <c r="BG192" s="42" t="str">
        <f t="shared" si="7"/>
        <v>－</v>
      </c>
      <c r="BH192" s="42" t="str">
        <f t="shared" si="7"/>
        <v>－</v>
      </c>
      <c r="BI192" s="42" t="str">
        <f t="shared" si="7"/>
        <v>－</v>
      </c>
      <c r="BJ192" s="42" t="str">
        <f t="shared" si="7"/>
        <v>－</v>
      </c>
      <c r="BK192" s="42" t="str">
        <f t="shared" si="7"/>
        <v>－</v>
      </c>
      <c r="BL192" s="42" t="str">
        <f t="shared" si="7"/>
        <v>－</v>
      </c>
    </row>
    <row r="193" spans="1:64" s="37" customFormat="1" x14ac:dyDescent="0.2">
      <c r="A193" s="7"/>
      <c r="B193" s="37">
        <v>9</v>
      </c>
      <c r="C193" s="7" t="s">
        <v>225</v>
      </c>
      <c r="D193" s="42" t="str">
        <f>IF(D115="－","－",MAX(D115:D122))</f>
        <v>－</v>
      </c>
      <c r="E193" s="42" t="str">
        <f>IF(E115="－","－",SUM(E115:E122))</f>
        <v>－</v>
      </c>
      <c r="F193" s="42" t="str">
        <f t="shared" ref="F193:BL193" si="8">IF(F115="－","－",SUM(F115:F122))</f>
        <v>－</v>
      </c>
      <c r="G193" s="42" t="str">
        <f t="shared" si="8"/>
        <v>－</v>
      </c>
      <c r="H193" s="42" t="str">
        <f t="shared" si="8"/>
        <v>－</v>
      </c>
      <c r="I193" s="42" t="str">
        <f t="shared" si="8"/>
        <v>－</v>
      </c>
      <c r="J193" s="42" t="str">
        <f t="shared" si="8"/>
        <v>－</v>
      </c>
      <c r="K193" s="42" t="str">
        <f t="shared" si="8"/>
        <v>－</v>
      </c>
      <c r="L193" s="42" t="str">
        <f t="shared" si="8"/>
        <v>－</v>
      </c>
      <c r="M193" s="42" t="str">
        <f t="shared" si="8"/>
        <v>－</v>
      </c>
      <c r="N193" s="42" t="str">
        <f t="shared" si="8"/>
        <v>－</v>
      </c>
      <c r="O193" s="42" t="str">
        <f t="shared" si="8"/>
        <v>－</v>
      </c>
      <c r="P193" s="42" t="str">
        <f t="shared" si="8"/>
        <v>－</v>
      </c>
      <c r="Q193" s="42" t="str">
        <f t="shared" si="8"/>
        <v>－</v>
      </c>
      <c r="R193" s="42" t="str">
        <f t="shared" si="8"/>
        <v>－</v>
      </c>
      <c r="S193" s="42" t="str">
        <f t="shared" si="8"/>
        <v>－</v>
      </c>
      <c r="T193" s="42" t="str">
        <f t="shared" si="8"/>
        <v>－</v>
      </c>
      <c r="U193" s="42" t="str">
        <f t="shared" si="8"/>
        <v>－</v>
      </c>
      <c r="V193" s="42" t="str">
        <f t="shared" si="8"/>
        <v>－</v>
      </c>
      <c r="W193" s="42" t="str">
        <f t="shared" si="8"/>
        <v>－</v>
      </c>
      <c r="X193" s="42" t="str">
        <f t="shared" si="8"/>
        <v>－</v>
      </c>
      <c r="Y193" s="42" t="str">
        <f t="shared" si="8"/>
        <v>－</v>
      </c>
      <c r="Z193" s="42" t="str">
        <f t="shared" si="8"/>
        <v>－</v>
      </c>
      <c r="AA193" s="42" t="str">
        <f t="shared" si="8"/>
        <v>－</v>
      </c>
      <c r="AB193" s="42" t="str">
        <f t="shared" si="8"/>
        <v>－</v>
      </c>
      <c r="AC193" s="42" t="str">
        <f t="shared" si="8"/>
        <v>－</v>
      </c>
      <c r="AD193" s="42" t="str">
        <f t="shared" si="8"/>
        <v>－</v>
      </c>
      <c r="AE193" s="42" t="str">
        <f t="shared" si="8"/>
        <v>－</v>
      </c>
      <c r="AF193" s="42" t="str">
        <f t="shared" si="8"/>
        <v>－</v>
      </c>
      <c r="AG193" s="42" t="str">
        <f t="shared" si="8"/>
        <v>－</v>
      </c>
      <c r="AH193" s="42" t="str">
        <f t="shared" si="8"/>
        <v>－</v>
      </c>
      <c r="AI193" s="42" t="str">
        <f t="shared" si="8"/>
        <v>－</v>
      </c>
      <c r="AJ193" s="42" t="str">
        <f t="shared" si="8"/>
        <v>－</v>
      </c>
      <c r="AK193" s="42" t="str">
        <f t="shared" si="8"/>
        <v>－</v>
      </c>
      <c r="AL193" s="42" t="str">
        <f t="shared" si="8"/>
        <v>－</v>
      </c>
      <c r="AM193" s="42" t="str">
        <f t="shared" si="8"/>
        <v>－</v>
      </c>
      <c r="AN193" s="42" t="str">
        <f t="shared" si="8"/>
        <v>－</v>
      </c>
      <c r="AO193" s="42" t="str">
        <f t="shared" si="8"/>
        <v>－</v>
      </c>
      <c r="AP193" s="42" t="str">
        <f t="shared" si="8"/>
        <v>－</v>
      </c>
      <c r="AQ193" s="42" t="str">
        <f t="shared" si="8"/>
        <v>－</v>
      </c>
      <c r="AR193" s="42" t="str">
        <f t="shared" si="8"/>
        <v>－</v>
      </c>
      <c r="AS193" s="42" t="str">
        <f t="shared" si="8"/>
        <v>－</v>
      </c>
      <c r="AT193" s="42" t="str">
        <f t="shared" si="8"/>
        <v>－</v>
      </c>
      <c r="AU193" s="42" t="str">
        <f t="shared" si="8"/>
        <v>－</v>
      </c>
      <c r="AV193" s="42" t="str">
        <f t="shared" si="8"/>
        <v>－</v>
      </c>
      <c r="AW193" s="42" t="str">
        <f t="shared" si="8"/>
        <v>－</v>
      </c>
      <c r="AX193" s="42" t="str">
        <f t="shared" si="8"/>
        <v>－</v>
      </c>
      <c r="AY193" s="42" t="str">
        <f t="shared" si="8"/>
        <v>－</v>
      </c>
      <c r="AZ193" s="42" t="str">
        <f t="shared" si="8"/>
        <v>－</v>
      </c>
      <c r="BA193" s="42" t="str">
        <f t="shared" si="8"/>
        <v>－</v>
      </c>
      <c r="BB193" s="42" t="str">
        <f t="shared" si="8"/>
        <v>－</v>
      </c>
      <c r="BC193" s="42" t="str">
        <f t="shared" si="8"/>
        <v>－</v>
      </c>
      <c r="BD193" s="42" t="str">
        <f t="shared" si="8"/>
        <v>－</v>
      </c>
      <c r="BE193" s="42" t="str">
        <f t="shared" si="8"/>
        <v>－</v>
      </c>
      <c r="BF193" s="42" t="str">
        <f t="shared" si="8"/>
        <v>－</v>
      </c>
      <c r="BG193" s="42" t="str">
        <f t="shared" si="8"/>
        <v>－</v>
      </c>
      <c r="BH193" s="42" t="str">
        <f t="shared" si="8"/>
        <v>－</v>
      </c>
      <c r="BI193" s="42" t="str">
        <f t="shared" si="8"/>
        <v>－</v>
      </c>
      <c r="BJ193" s="42" t="str">
        <f t="shared" si="8"/>
        <v>－</v>
      </c>
      <c r="BK193" s="42" t="str">
        <f t="shared" si="8"/>
        <v>－</v>
      </c>
      <c r="BL193" s="42" t="str">
        <f t="shared" si="8"/>
        <v>－</v>
      </c>
    </row>
    <row r="194" spans="1:64" s="37" customFormat="1" x14ac:dyDescent="0.2">
      <c r="A194" s="7"/>
      <c r="B194" s="37">
        <v>10</v>
      </c>
      <c r="C194" s="7" t="s">
        <v>3</v>
      </c>
      <c r="D194" s="42" t="str">
        <f>IF(D123="－","－",MAX(D123:D132))</f>
        <v>－</v>
      </c>
      <c r="E194" s="42" t="str">
        <f>IF(E123="－","－",SUM(E123:E132))</f>
        <v>－</v>
      </c>
      <c r="F194" s="42" t="str">
        <f t="shared" ref="F194:BL194" si="9">IF(F123="－","－",SUM(F123:F132))</f>
        <v>－</v>
      </c>
      <c r="G194" s="42" t="str">
        <f t="shared" si="9"/>
        <v>－</v>
      </c>
      <c r="H194" s="42" t="str">
        <f t="shared" si="9"/>
        <v>－</v>
      </c>
      <c r="I194" s="42" t="str">
        <f t="shared" si="9"/>
        <v>－</v>
      </c>
      <c r="J194" s="42" t="str">
        <f t="shared" si="9"/>
        <v>－</v>
      </c>
      <c r="K194" s="42" t="str">
        <f t="shared" si="9"/>
        <v>－</v>
      </c>
      <c r="L194" s="42" t="str">
        <f t="shared" si="9"/>
        <v>－</v>
      </c>
      <c r="M194" s="42" t="str">
        <f t="shared" si="9"/>
        <v>－</v>
      </c>
      <c r="N194" s="42" t="str">
        <f t="shared" si="9"/>
        <v>－</v>
      </c>
      <c r="O194" s="42" t="str">
        <f t="shared" si="9"/>
        <v>－</v>
      </c>
      <c r="P194" s="42" t="str">
        <f t="shared" si="9"/>
        <v>－</v>
      </c>
      <c r="Q194" s="42" t="str">
        <f t="shared" si="9"/>
        <v>－</v>
      </c>
      <c r="R194" s="42" t="str">
        <f t="shared" si="9"/>
        <v>－</v>
      </c>
      <c r="S194" s="42" t="str">
        <f t="shared" si="9"/>
        <v>－</v>
      </c>
      <c r="T194" s="42" t="str">
        <f t="shared" si="9"/>
        <v>－</v>
      </c>
      <c r="U194" s="42" t="str">
        <f t="shared" si="9"/>
        <v>－</v>
      </c>
      <c r="V194" s="42" t="str">
        <f t="shared" si="9"/>
        <v>－</v>
      </c>
      <c r="W194" s="42" t="str">
        <f t="shared" si="9"/>
        <v>－</v>
      </c>
      <c r="X194" s="42" t="str">
        <f t="shared" si="9"/>
        <v>－</v>
      </c>
      <c r="Y194" s="42" t="str">
        <f t="shared" si="9"/>
        <v>－</v>
      </c>
      <c r="Z194" s="42" t="str">
        <f t="shared" si="9"/>
        <v>－</v>
      </c>
      <c r="AA194" s="42" t="str">
        <f t="shared" si="9"/>
        <v>－</v>
      </c>
      <c r="AB194" s="42" t="str">
        <f t="shared" si="9"/>
        <v>－</v>
      </c>
      <c r="AC194" s="42" t="str">
        <f t="shared" si="9"/>
        <v>－</v>
      </c>
      <c r="AD194" s="42" t="str">
        <f t="shared" si="9"/>
        <v>－</v>
      </c>
      <c r="AE194" s="42" t="str">
        <f t="shared" si="9"/>
        <v>－</v>
      </c>
      <c r="AF194" s="42" t="str">
        <f t="shared" si="9"/>
        <v>－</v>
      </c>
      <c r="AG194" s="42" t="str">
        <f t="shared" si="9"/>
        <v>－</v>
      </c>
      <c r="AH194" s="42" t="str">
        <f t="shared" si="9"/>
        <v>－</v>
      </c>
      <c r="AI194" s="42" t="str">
        <f t="shared" si="9"/>
        <v>－</v>
      </c>
      <c r="AJ194" s="42" t="str">
        <f t="shared" si="9"/>
        <v>－</v>
      </c>
      <c r="AK194" s="42" t="str">
        <f t="shared" si="9"/>
        <v>－</v>
      </c>
      <c r="AL194" s="42" t="str">
        <f t="shared" si="9"/>
        <v>－</v>
      </c>
      <c r="AM194" s="42" t="str">
        <f t="shared" si="9"/>
        <v>－</v>
      </c>
      <c r="AN194" s="42" t="str">
        <f t="shared" si="9"/>
        <v>－</v>
      </c>
      <c r="AO194" s="42" t="str">
        <f t="shared" si="9"/>
        <v>－</v>
      </c>
      <c r="AP194" s="42" t="str">
        <f t="shared" si="9"/>
        <v>－</v>
      </c>
      <c r="AQ194" s="42" t="str">
        <f t="shared" si="9"/>
        <v>－</v>
      </c>
      <c r="AR194" s="42" t="str">
        <f t="shared" si="9"/>
        <v>－</v>
      </c>
      <c r="AS194" s="42" t="str">
        <f t="shared" si="9"/>
        <v>－</v>
      </c>
      <c r="AT194" s="42" t="str">
        <f t="shared" si="9"/>
        <v>－</v>
      </c>
      <c r="AU194" s="42" t="str">
        <f t="shared" si="9"/>
        <v>－</v>
      </c>
      <c r="AV194" s="42" t="str">
        <f t="shared" si="9"/>
        <v>－</v>
      </c>
      <c r="AW194" s="42" t="str">
        <f t="shared" si="9"/>
        <v>－</v>
      </c>
      <c r="AX194" s="42" t="str">
        <f t="shared" si="9"/>
        <v>－</v>
      </c>
      <c r="AY194" s="42" t="str">
        <f t="shared" si="9"/>
        <v>－</v>
      </c>
      <c r="AZ194" s="42" t="str">
        <f t="shared" si="9"/>
        <v>－</v>
      </c>
      <c r="BA194" s="42" t="str">
        <f t="shared" si="9"/>
        <v>－</v>
      </c>
      <c r="BB194" s="42" t="str">
        <f t="shared" si="9"/>
        <v>－</v>
      </c>
      <c r="BC194" s="42" t="str">
        <f t="shared" si="9"/>
        <v>－</v>
      </c>
      <c r="BD194" s="42" t="str">
        <f t="shared" si="9"/>
        <v>－</v>
      </c>
      <c r="BE194" s="42" t="str">
        <f t="shared" si="9"/>
        <v>－</v>
      </c>
      <c r="BF194" s="42" t="str">
        <f t="shared" si="9"/>
        <v>－</v>
      </c>
      <c r="BG194" s="42" t="str">
        <f t="shared" si="9"/>
        <v>－</v>
      </c>
      <c r="BH194" s="42" t="str">
        <f t="shared" si="9"/>
        <v>－</v>
      </c>
      <c r="BI194" s="42" t="str">
        <f t="shared" si="9"/>
        <v>－</v>
      </c>
      <c r="BJ194" s="42" t="str">
        <f t="shared" si="9"/>
        <v>－</v>
      </c>
      <c r="BK194" s="42" t="str">
        <f t="shared" si="9"/>
        <v>－</v>
      </c>
      <c r="BL194" s="42" t="str">
        <f t="shared" si="9"/>
        <v>－</v>
      </c>
    </row>
    <row r="195" spans="1:64" s="37" customFormat="1" x14ac:dyDescent="0.2">
      <c r="A195" s="7"/>
      <c r="B195" s="37">
        <v>11</v>
      </c>
      <c r="C195" s="7" t="s">
        <v>14</v>
      </c>
      <c r="D195" s="42" t="str">
        <f>IF(D133="－","－",MAX(D133:D150))</f>
        <v>－</v>
      </c>
      <c r="E195" s="42" t="str">
        <f>IF(E133="－","－",SUM(E133:E150))</f>
        <v>－</v>
      </c>
      <c r="F195" s="42" t="str">
        <f t="shared" ref="F195:BL195" si="10">IF(F133="－","－",SUM(F133:F150))</f>
        <v>－</v>
      </c>
      <c r="G195" s="42" t="str">
        <f t="shared" si="10"/>
        <v>－</v>
      </c>
      <c r="H195" s="42" t="str">
        <f t="shared" si="10"/>
        <v>－</v>
      </c>
      <c r="I195" s="42" t="str">
        <f t="shared" si="10"/>
        <v>－</v>
      </c>
      <c r="J195" s="42" t="str">
        <f t="shared" si="10"/>
        <v>－</v>
      </c>
      <c r="K195" s="42" t="str">
        <f t="shared" si="10"/>
        <v>－</v>
      </c>
      <c r="L195" s="42" t="str">
        <f t="shared" si="10"/>
        <v>－</v>
      </c>
      <c r="M195" s="42" t="str">
        <f t="shared" si="10"/>
        <v>－</v>
      </c>
      <c r="N195" s="42" t="str">
        <f t="shared" si="10"/>
        <v>－</v>
      </c>
      <c r="O195" s="42" t="str">
        <f t="shared" si="10"/>
        <v>－</v>
      </c>
      <c r="P195" s="42" t="str">
        <f t="shared" si="10"/>
        <v>－</v>
      </c>
      <c r="Q195" s="42" t="str">
        <f t="shared" si="10"/>
        <v>－</v>
      </c>
      <c r="R195" s="42" t="str">
        <f t="shared" si="10"/>
        <v>－</v>
      </c>
      <c r="S195" s="42" t="str">
        <f t="shared" si="10"/>
        <v>－</v>
      </c>
      <c r="T195" s="42" t="str">
        <f t="shared" si="10"/>
        <v>－</v>
      </c>
      <c r="U195" s="42" t="str">
        <f t="shared" si="10"/>
        <v>－</v>
      </c>
      <c r="V195" s="42" t="str">
        <f t="shared" si="10"/>
        <v>－</v>
      </c>
      <c r="W195" s="42" t="str">
        <f t="shared" si="10"/>
        <v>－</v>
      </c>
      <c r="X195" s="42" t="str">
        <f t="shared" si="10"/>
        <v>－</v>
      </c>
      <c r="Y195" s="42" t="str">
        <f t="shared" si="10"/>
        <v>－</v>
      </c>
      <c r="Z195" s="42" t="str">
        <f t="shared" si="10"/>
        <v>－</v>
      </c>
      <c r="AA195" s="42" t="str">
        <f t="shared" si="10"/>
        <v>－</v>
      </c>
      <c r="AB195" s="42" t="str">
        <f t="shared" si="10"/>
        <v>－</v>
      </c>
      <c r="AC195" s="42" t="str">
        <f t="shared" si="10"/>
        <v>－</v>
      </c>
      <c r="AD195" s="42" t="str">
        <f t="shared" si="10"/>
        <v>－</v>
      </c>
      <c r="AE195" s="42" t="str">
        <f t="shared" si="10"/>
        <v>－</v>
      </c>
      <c r="AF195" s="42" t="str">
        <f t="shared" si="10"/>
        <v>－</v>
      </c>
      <c r="AG195" s="42" t="str">
        <f t="shared" si="10"/>
        <v>－</v>
      </c>
      <c r="AH195" s="42" t="str">
        <f t="shared" si="10"/>
        <v>－</v>
      </c>
      <c r="AI195" s="42" t="str">
        <f t="shared" si="10"/>
        <v>－</v>
      </c>
      <c r="AJ195" s="42" t="str">
        <f t="shared" si="10"/>
        <v>－</v>
      </c>
      <c r="AK195" s="42" t="str">
        <f t="shared" si="10"/>
        <v>－</v>
      </c>
      <c r="AL195" s="42" t="str">
        <f t="shared" si="10"/>
        <v>－</v>
      </c>
      <c r="AM195" s="42" t="str">
        <f t="shared" si="10"/>
        <v>－</v>
      </c>
      <c r="AN195" s="42" t="str">
        <f t="shared" si="10"/>
        <v>－</v>
      </c>
      <c r="AO195" s="42" t="str">
        <f t="shared" si="10"/>
        <v>－</v>
      </c>
      <c r="AP195" s="42" t="str">
        <f t="shared" si="10"/>
        <v>－</v>
      </c>
      <c r="AQ195" s="42" t="str">
        <f t="shared" si="10"/>
        <v>－</v>
      </c>
      <c r="AR195" s="42" t="str">
        <f t="shared" si="10"/>
        <v>－</v>
      </c>
      <c r="AS195" s="42" t="str">
        <f t="shared" si="10"/>
        <v>－</v>
      </c>
      <c r="AT195" s="42" t="str">
        <f t="shared" si="10"/>
        <v>－</v>
      </c>
      <c r="AU195" s="42" t="str">
        <f t="shared" si="10"/>
        <v>－</v>
      </c>
      <c r="AV195" s="42" t="str">
        <f t="shared" si="10"/>
        <v>－</v>
      </c>
      <c r="AW195" s="42" t="str">
        <f t="shared" si="10"/>
        <v>－</v>
      </c>
      <c r="AX195" s="42" t="str">
        <f t="shared" si="10"/>
        <v>－</v>
      </c>
      <c r="AY195" s="42" t="str">
        <f t="shared" si="10"/>
        <v>－</v>
      </c>
      <c r="AZ195" s="42" t="str">
        <f t="shared" si="10"/>
        <v>－</v>
      </c>
      <c r="BA195" s="42" t="str">
        <f t="shared" si="10"/>
        <v>－</v>
      </c>
      <c r="BB195" s="42" t="str">
        <f t="shared" si="10"/>
        <v>－</v>
      </c>
      <c r="BC195" s="42" t="str">
        <f t="shared" si="10"/>
        <v>－</v>
      </c>
      <c r="BD195" s="42" t="str">
        <f t="shared" si="10"/>
        <v>－</v>
      </c>
      <c r="BE195" s="42" t="str">
        <f t="shared" si="10"/>
        <v>－</v>
      </c>
      <c r="BF195" s="42" t="str">
        <f t="shared" si="10"/>
        <v>－</v>
      </c>
      <c r="BG195" s="42" t="str">
        <f t="shared" si="10"/>
        <v>－</v>
      </c>
      <c r="BH195" s="42" t="str">
        <f t="shared" si="10"/>
        <v>－</v>
      </c>
      <c r="BI195" s="42" t="str">
        <f t="shared" si="10"/>
        <v>－</v>
      </c>
      <c r="BJ195" s="42" t="str">
        <f t="shared" si="10"/>
        <v>－</v>
      </c>
      <c r="BK195" s="42" t="str">
        <f t="shared" si="10"/>
        <v>－</v>
      </c>
      <c r="BL195" s="42" t="str">
        <f t="shared" si="10"/>
        <v>－</v>
      </c>
    </row>
    <row r="196" spans="1:64" s="37" customFormat="1" x14ac:dyDescent="0.2">
      <c r="A196" s="7"/>
      <c r="B196" s="37">
        <v>12</v>
      </c>
      <c r="C196" s="7" t="s">
        <v>235</v>
      </c>
      <c r="D196" s="42" t="str">
        <f>IF(D151="－","－",MAX(D151:D169))</f>
        <v>－</v>
      </c>
      <c r="E196" s="42" t="str">
        <f>IF(E151="－","－",SUM(E151:E169))</f>
        <v>－</v>
      </c>
      <c r="F196" s="42" t="str">
        <f t="shared" ref="F196:BL196" si="11">IF(F151="－","－",SUM(F151:F169))</f>
        <v>－</v>
      </c>
      <c r="G196" s="42" t="str">
        <f t="shared" si="11"/>
        <v>－</v>
      </c>
      <c r="H196" s="42" t="str">
        <f t="shared" si="11"/>
        <v>－</v>
      </c>
      <c r="I196" s="42" t="str">
        <f t="shared" si="11"/>
        <v>－</v>
      </c>
      <c r="J196" s="42" t="str">
        <f t="shared" si="11"/>
        <v>－</v>
      </c>
      <c r="K196" s="42" t="str">
        <f t="shared" si="11"/>
        <v>－</v>
      </c>
      <c r="L196" s="42" t="str">
        <f t="shared" si="11"/>
        <v>－</v>
      </c>
      <c r="M196" s="42" t="str">
        <f t="shared" si="11"/>
        <v>－</v>
      </c>
      <c r="N196" s="42" t="str">
        <f t="shared" si="11"/>
        <v>－</v>
      </c>
      <c r="O196" s="42" t="str">
        <f t="shared" si="11"/>
        <v>－</v>
      </c>
      <c r="P196" s="42" t="str">
        <f t="shared" si="11"/>
        <v>－</v>
      </c>
      <c r="Q196" s="42" t="str">
        <f t="shared" si="11"/>
        <v>－</v>
      </c>
      <c r="R196" s="42" t="str">
        <f t="shared" si="11"/>
        <v>－</v>
      </c>
      <c r="S196" s="42" t="str">
        <f t="shared" si="11"/>
        <v>－</v>
      </c>
      <c r="T196" s="42" t="str">
        <f t="shared" si="11"/>
        <v>－</v>
      </c>
      <c r="U196" s="42" t="str">
        <f t="shared" si="11"/>
        <v>－</v>
      </c>
      <c r="V196" s="42" t="str">
        <f t="shared" si="11"/>
        <v>－</v>
      </c>
      <c r="W196" s="42" t="str">
        <f t="shared" si="11"/>
        <v>－</v>
      </c>
      <c r="X196" s="42" t="str">
        <f t="shared" si="11"/>
        <v>－</v>
      </c>
      <c r="Y196" s="42" t="str">
        <f t="shared" si="11"/>
        <v>－</v>
      </c>
      <c r="Z196" s="42" t="str">
        <f t="shared" si="11"/>
        <v>－</v>
      </c>
      <c r="AA196" s="42" t="str">
        <f t="shared" si="11"/>
        <v>－</v>
      </c>
      <c r="AB196" s="42" t="str">
        <f t="shared" si="11"/>
        <v>－</v>
      </c>
      <c r="AC196" s="42" t="str">
        <f t="shared" si="11"/>
        <v>－</v>
      </c>
      <c r="AD196" s="42" t="str">
        <f t="shared" si="11"/>
        <v>－</v>
      </c>
      <c r="AE196" s="42" t="str">
        <f t="shared" si="11"/>
        <v>－</v>
      </c>
      <c r="AF196" s="42" t="str">
        <f t="shared" si="11"/>
        <v>－</v>
      </c>
      <c r="AG196" s="42" t="str">
        <f t="shared" si="11"/>
        <v>－</v>
      </c>
      <c r="AH196" s="42" t="str">
        <f t="shared" si="11"/>
        <v>－</v>
      </c>
      <c r="AI196" s="42" t="str">
        <f t="shared" si="11"/>
        <v>－</v>
      </c>
      <c r="AJ196" s="42" t="str">
        <f t="shared" si="11"/>
        <v>－</v>
      </c>
      <c r="AK196" s="42" t="str">
        <f t="shared" si="11"/>
        <v>－</v>
      </c>
      <c r="AL196" s="42" t="str">
        <f t="shared" si="11"/>
        <v>－</v>
      </c>
      <c r="AM196" s="42" t="str">
        <f t="shared" si="11"/>
        <v>－</v>
      </c>
      <c r="AN196" s="42" t="str">
        <f t="shared" si="11"/>
        <v>－</v>
      </c>
      <c r="AO196" s="42" t="str">
        <f t="shared" si="11"/>
        <v>－</v>
      </c>
      <c r="AP196" s="42" t="str">
        <f t="shared" si="11"/>
        <v>－</v>
      </c>
      <c r="AQ196" s="42" t="str">
        <f t="shared" si="11"/>
        <v>－</v>
      </c>
      <c r="AR196" s="42" t="str">
        <f t="shared" si="11"/>
        <v>－</v>
      </c>
      <c r="AS196" s="42" t="str">
        <f t="shared" si="11"/>
        <v>－</v>
      </c>
      <c r="AT196" s="42" t="str">
        <f t="shared" si="11"/>
        <v>－</v>
      </c>
      <c r="AU196" s="42" t="str">
        <f t="shared" si="11"/>
        <v>－</v>
      </c>
      <c r="AV196" s="42" t="str">
        <f t="shared" si="11"/>
        <v>－</v>
      </c>
      <c r="AW196" s="42" t="str">
        <f t="shared" si="11"/>
        <v>－</v>
      </c>
      <c r="AX196" s="42" t="str">
        <f t="shared" si="11"/>
        <v>－</v>
      </c>
      <c r="AY196" s="42" t="str">
        <f t="shared" si="11"/>
        <v>－</v>
      </c>
      <c r="AZ196" s="42" t="str">
        <f t="shared" si="11"/>
        <v>－</v>
      </c>
      <c r="BA196" s="42" t="str">
        <f t="shared" si="11"/>
        <v>－</v>
      </c>
      <c r="BB196" s="42" t="str">
        <f t="shared" si="11"/>
        <v>－</v>
      </c>
      <c r="BC196" s="42" t="str">
        <f t="shared" si="11"/>
        <v>－</v>
      </c>
      <c r="BD196" s="42" t="str">
        <f t="shared" si="11"/>
        <v>－</v>
      </c>
      <c r="BE196" s="42" t="str">
        <f t="shared" si="11"/>
        <v>－</v>
      </c>
      <c r="BF196" s="42" t="str">
        <f t="shared" si="11"/>
        <v>－</v>
      </c>
      <c r="BG196" s="42" t="str">
        <f t="shared" si="11"/>
        <v>－</v>
      </c>
      <c r="BH196" s="42" t="str">
        <f t="shared" si="11"/>
        <v>－</v>
      </c>
      <c r="BI196" s="42" t="str">
        <f t="shared" si="11"/>
        <v>－</v>
      </c>
      <c r="BJ196" s="42" t="str">
        <f t="shared" si="11"/>
        <v>－</v>
      </c>
      <c r="BK196" s="42" t="str">
        <f t="shared" si="11"/>
        <v>－</v>
      </c>
      <c r="BL196" s="42" t="str">
        <f t="shared" si="11"/>
        <v>－</v>
      </c>
    </row>
    <row r="197" spans="1:64" s="37" customFormat="1" x14ac:dyDescent="0.2">
      <c r="A197" s="7"/>
      <c r="B197" s="37">
        <v>13</v>
      </c>
      <c r="C197" s="7" t="s">
        <v>255</v>
      </c>
      <c r="D197" s="42" t="str">
        <f>IF(D170="－","－",MAX(D170:D177))</f>
        <v>－</v>
      </c>
      <c r="E197" s="42" t="str">
        <f>IF(E170="－","－",SUM(E170:E177))</f>
        <v>－</v>
      </c>
      <c r="F197" s="42" t="str">
        <f t="shared" ref="F197:BL197" si="12">IF(F170="－","－",SUM(F170:F177))</f>
        <v>－</v>
      </c>
      <c r="G197" s="42" t="str">
        <f t="shared" si="12"/>
        <v>－</v>
      </c>
      <c r="H197" s="42" t="str">
        <f t="shared" si="12"/>
        <v>－</v>
      </c>
      <c r="I197" s="42" t="str">
        <f t="shared" si="12"/>
        <v>－</v>
      </c>
      <c r="J197" s="42" t="str">
        <f t="shared" si="12"/>
        <v>－</v>
      </c>
      <c r="K197" s="42" t="str">
        <f t="shared" si="12"/>
        <v>－</v>
      </c>
      <c r="L197" s="42" t="str">
        <f t="shared" si="12"/>
        <v>－</v>
      </c>
      <c r="M197" s="42" t="str">
        <f t="shared" si="12"/>
        <v>－</v>
      </c>
      <c r="N197" s="42" t="str">
        <f t="shared" si="12"/>
        <v>－</v>
      </c>
      <c r="O197" s="42" t="str">
        <f t="shared" si="12"/>
        <v>－</v>
      </c>
      <c r="P197" s="42" t="str">
        <f t="shared" si="12"/>
        <v>－</v>
      </c>
      <c r="Q197" s="42" t="str">
        <f t="shared" si="12"/>
        <v>－</v>
      </c>
      <c r="R197" s="42" t="str">
        <f t="shared" si="12"/>
        <v>－</v>
      </c>
      <c r="S197" s="42" t="str">
        <f t="shared" si="12"/>
        <v>－</v>
      </c>
      <c r="T197" s="42" t="str">
        <f t="shared" si="12"/>
        <v>－</v>
      </c>
      <c r="U197" s="42" t="str">
        <f t="shared" si="12"/>
        <v>－</v>
      </c>
      <c r="V197" s="42" t="str">
        <f t="shared" si="12"/>
        <v>－</v>
      </c>
      <c r="W197" s="42" t="str">
        <f t="shared" si="12"/>
        <v>－</v>
      </c>
      <c r="X197" s="42" t="str">
        <f t="shared" si="12"/>
        <v>－</v>
      </c>
      <c r="Y197" s="42" t="str">
        <f t="shared" si="12"/>
        <v>－</v>
      </c>
      <c r="Z197" s="42" t="str">
        <f t="shared" si="12"/>
        <v>－</v>
      </c>
      <c r="AA197" s="42" t="str">
        <f t="shared" si="12"/>
        <v>－</v>
      </c>
      <c r="AB197" s="42" t="str">
        <f t="shared" si="12"/>
        <v>－</v>
      </c>
      <c r="AC197" s="42" t="str">
        <f t="shared" si="12"/>
        <v>－</v>
      </c>
      <c r="AD197" s="42" t="str">
        <f t="shared" si="12"/>
        <v>－</v>
      </c>
      <c r="AE197" s="42" t="str">
        <f t="shared" si="12"/>
        <v>－</v>
      </c>
      <c r="AF197" s="42" t="str">
        <f t="shared" si="12"/>
        <v>－</v>
      </c>
      <c r="AG197" s="42" t="str">
        <f t="shared" si="12"/>
        <v>－</v>
      </c>
      <c r="AH197" s="42" t="str">
        <f t="shared" si="12"/>
        <v>－</v>
      </c>
      <c r="AI197" s="42" t="str">
        <f t="shared" si="12"/>
        <v>－</v>
      </c>
      <c r="AJ197" s="42" t="str">
        <f t="shared" si="12"/>
        <v>－</v>
      </c>
      <c r="AK197" s="42" t="str">
        <f t="shared" si="12"/>
        <v>－</v>
      </c>
      <c r="AL197" s="42" t="str">
        <f t="shared" si="12"/>
        <v>－</v>
      </c>
      <c r="AM197" s="42" t="str">
        <f t="shared" si="12"/>
        <v>－</v>
      </c>
      <c r="AN197" s="42" t="str">
        <f t="shared" si="12"/>
        <v>－</v>
      </c>
      <c r="AO197" s="42" t="str">
        <f t="shared" si="12"/>
        <v>－</v>
      </c>
      <c r="AP197" s="42" t="str">
        <f t="shared" si="12"/>
        <v>－</v>
      </c>
      <c r="AQ197" s="42" t="str">
        <f t="shared" si="12"/>
        <v>－</v>
      </c>
      <c r="AR197" s="42" t="str">
        <f t="shared" si="12"/>
        <v>－</v>
      </c>
      <c r="AS197" s="42" t="str">
        <f t="shared" si="12"/>
        <v>－</v>
      </c>
      <c r="AT197" s="42" t="str">
        <f t="shared" si="12"/>
        <v>－</v>
      </c>
      <c r="AU197" s="42" t="str">
        <f t="shared" si="12"/>
        <v>－</v>
      </c>
      <c r="AV197" s="42" t="str">
        <f t="shared" si="12"/>
        <v>－</v>
      </c>
      <c r="AW197" s="42" t="str">
        <f t="shared" si="12"/>
        <v>－</v>
      </c>
      <c r="AX197" s="42" t="str">
        <f t="shared" si="12"/>
        <v>－</v>
      </c>
      <c r="AY197" s="42" t="str">
        <f t="shared" si="12"/>
        <v>－</v>
      </c>
      <c r="AZ197" s="42" t="str">
        <f t="shared" si="12"/>
        <v>－</v>
      </c>
      <c r="BA197" s="42" t="str">
        <f t="shared" si="12"/>
        <v>－</v>
      </c>
      <c r="BB197" s="42" t="str">
        <f t="shared" si="12"/>
        <v>－</v>
      </c>
      <c r="BC197" s="42" t="str">
        <f t="shared" si="12"/>
        <v>－</v>
      </c>
      <c r="BD197" s="42" t="str">
        <f t="shared" si="12"/>
        <v>－</v>
      </c>
      <c r="BE197" s="42" t="str">
        <f t="shared" si="12"/>
        <v>－</v>
      </c>
      <c r="BF197" s="42" t="str">
        <f t="shared" si="12"/>
        <v>－</v>
      </c>
      <c r="BG197" s="42" t="str">
        <f t="shared" si="12"/>
        <v>－</v>
      </c>
      <c r="BH197" s="42" t="str">
        <f t="shared" si="12"/>
        <v>－</v>
      </c>
      <c r="BI197" s="42" t="str">
        <f t="shared" si="12"/>
        <v>－</v>
      </c>
      <c r="BJ197" s="42" t="str">
        <f t="shared" si="12"/>
        <v>－</v>
      </c>
      <c r="BK197" s="42" t="str">
        <f t="shared" si="12"/>
        <v>－</v>
      </c>
      <c r="BL197" s="42" t="str">
        <f t="shared" si="12"/>
        <v>－</v>
      </c>
    </row>
    <row r="198" spans="1:64" s="37" customFormat="1" x14ac:dyDescent="0.2">
      <c r="A198" s="7"/>
      <c r="B198" s="37">
        <v>14</v>
      </c>
      <c r="C198" s="7" t="s">
        <v>264</v>
      </c>
      <c r="D198" s="42" t="str">
        <f>IF(D178="－","－",MAX(D178:D182))</f>
        <v>－</v>
      </c>
      <c r="E198" s="42" t="str">
        <f>IF(E178="－","－",SUM(E178:E182))</f>
        <v>－</v>
      </c>
      <c r="F198" s="42" t="str">
        <f t="shared" ref="F198:BL198" si="13">IF(F178="－","－",SUM(F178:F182))</f>
        <v>－</v>
      </c>
      <c r="G198" s="42" t="str">
        <f t="shared" si="13"/>
        <v>－</v>
      </c>
      <c r="H198" s="42" t="str">
        <f t="shared" si="13"/>
        <v>－</v>
      </c>
      <c r="I198" s="42" t="str">
        <f t="shared" si="13"/>
        <v>－</v>
      </c>
      <c r="J198" s="42" t="str">
        <f t="shared" si="13"/>
        <v>－</v>
      </c>
      <c r="K198" s="42" t="str">
        <f t="shared" si="13"/>
        <v>－</v>
      </c>
      <c r="L198" s="42" t="str">
        <f t="shared" si="13"/>
        <v>－</v>
      </c>
      <c r="M198" s="42" t="str">
        <f t="shared" si="13"/>
        <v>－</v>
      </c>
      <c r="N198" s="42" t="str">
        <f t="shared" si="13"/>
        <v>－</v>
      </c>
      <c r="O198" s="42" t="str">
        <f t="shared" si="13"/>
        <v>－</v>
      </c>
      <c r="P198" s="42" t="str">
        <f t="shared" si="13"/>
        <v>－</v>
      </c>
      <c r="Q198" s="42" t="str">
        <f t="shared" si="13"/>
        <v>－</v>
      </c>
      <c r="R198" s="42" t="str">
        <f t="shared" si="13"/>
        <v>－</v>
      </c>
      <c r="S198" s="42" t="str">
        <f t="shared" si="13"/>
        <v>－</v>
      </c>
      <c r="T198" s="42" t="str">
        <f t="shared" si="13"/>
        <v>－</v>
      </c>
      <c r="U198" s="42" t="str">
        <f t="shared" si="13"/>
        <v>－</v>
      </c>
      <c r="V198" s="42" t="str">
        <f t="shared" si="13"/>
        <v>－</v>
      </c>
      <c r="W198" s="42" t="str">
        <f t="shared" si="13"/>
        <v>－</v>
      </c>
      <c r="X198" s="42" t="str">
        <f t="shared" si="13"/>
        <v>－</v>
      </c>
      <c r="Y198" s="42" t="str">
        <f t="shared" si="13"/>
        <v>－</v>
      </c>
      <c r="Z198" s="42" t="str">
        <f t="shared" si="13"/>
        <v>－</v>
      </c>
      <c r="AA198" s="42" t="str">
        <f t="shared" si="13"/>
        <v>－</v>
      </c>
      <c r="AB198" s="42" t="str">
        <f t="shared" si="13"/>
        <v>－</v>
      </c>
      <c r="AC198" s="42" t="str">
        <f t="shared" si="13"/>
        <v>－</v>
      </c>
      <c r="AD198" s="42" t="str">
        <f t="shared" si="13"/>
        <v>－</v>
      </c>
      <c r="AE198" s="42" t="str">
        <f t="shared" si="13"/>
        <v>－</v>
      </c>
      <c r="AF198" s="42" t="str">
        <f t="shared" si="13"/>
        <v>－</v>
      </c>
      <c r="AG198" s="42" t="str">
        <f t="shared" si="13"/>
        <v>－</v>
      </c>
      <c r="AH198" s="42" t="str">
        <f t="shared" si="13"/>
        <v>－</v>
      </c>
      <c r="AI198" s="42" t="str">
        <f t="shared" si="13"/>
        <v>－</v>
      </c>
      <c r="AJ198" s="42" t="str">
        <f t="shared" si="13"/>
        <v>－</v>
      </c>
      <c r="AK198" s="42" t="str">
        <f t="shared" si="13"/>
        <v>－</v>
      </c>
      <c r="AL198" s="42" t="str">
        <f t="shared" si="13"/>
        <v>－</v>
      </c>
      <c r="AM198" s="42" t="str">
        <f t="shared" si="13"/>
        <v>－</v>
      </c>
      <c r="AN198" s="42" t="str">
        <f t="shared" si="13"/>
        <v>－</v>
      </c>
      <c r="AO198" s="42" t="str">
        <f t="shared" si="13"/>
        <v>－</v>
      </c>
      <c r="AP198" s="42" t="str">
        <f t="shared" si="13"/>
        <v>－</v>
      </c>
      <c r="AQ198" s="42" t="str">
        <f t="shared" si="13"/>
        <v>－</v>
      </c>
      <c r="AR198" s="42" t="str">
        <f t="shared" si="13"/>
        <v>－</v>
      </c>
      <c r="AS198" s="42" t="str">
        <f t="shared" si="13"/>
        <v>－</v>
      </c>
      <c r="AT198" s="42" t="str">
        <f t="shared" si="13"/>
        <v>－</v>
      </c>
      <c r="AU198" s="42" t="str">
        <f t="shared" si="13"/>
        <v>－</v>
      </c>
      <c r="AV198" s="42" t="str">
        <f t="shared" si="13"/>
        <v>－</v>
      </c>
      <c r="AW198" s="42" t="str">
        <f t="shared" si="13"/>
        <v>－</v>
      </c>
      <c r="AX198" s="42" t="str">
        <f t="shared" si="13"/>
        <v>－</v>
      </c>
      <c r="AY198" s="42" t="str">
        <f t="shared" si="13"/>
        <v>－</v>
      </c>
      <c r="AZ198" s="42" t="str">
        <f t="shared" si="13"/>
        <v>－</v>
      </c>
      <c r="BA198" s="42" t="str">
        <f t="shared" si="13"/>
        <v>－</v>
      </c>
      <c r="BB198" s="42" t="str">
        <f t="shared" si="13"/>
        <v>－</v>
      </c>
      <c r="BC198" s="42" t="str">
        <f t="shared" si="13"/>
        <v>－</v>
      </c>
      <c r="BD198" s="42" t="str">
        <f t="shared" si="13"/>
        <v>－</v>
      </c>
      <c r="BE198" s="42" t="str">
        <f t="shared" si="13"/>
        <v>－</v>
      </c>
      <c r="BF198" s="42" t="str">
        <f t="shared" si="13"/>
        <v>－</v>
      </c>
      <c r="BG198" s="42" t="str">
        <f t="shared" si="13"/>
        <v>－</v>
      </c>
      <c r="BH198" s="42" t="str">
        <f t="shared" si="13"/>
        <v>－</v>
      </c>
      <c r="BI198" s="42" t="str">
        <f t="shared" si="13"/>
        <v>－</v>
      </c>
      <c r="BJ198" s="42" t="str">
        <f t="shared" si="13"/>
        <v>－</v>
      </c>
      <c r="BK198" s="42" t="str">
        <f t="shared" si="13"/>
        <v>－</v>
      </c>
      <c r="BL198" s="42" t="str">
        <f t="shared" si="13"/>
        <v>－</v>
      </c>
    </row>
    <row r="199" spans="1:64" s="37" customFormat="1" x14ac:dyDescent="0.2">
      <c r="A199" s="7"/>
      <c r="B199" s="7"/>
      <c r="C199" s="7" t="s">
        <v>338</v>
      </c>
      <c r="D199" s="53">
        <f>MAX(D185:D198)</f>
        <v>6.8970954129999997</v>
      </c>
      <c r="E199" s="42">
        <f>SUM(E185:E198)</f>
        <v>2373</v>
      </c>
      <c r="F199" s="42">
        <f t="shared" ref="F199:AY199" si="14">SUM(F185:F198)</f>
        <v>83</v>
      </c>
      <c r="G199" s="42">
        <f t="shared" si="14"/>
        <v>198</v>
      </c>
      <c r="H199" s="42">
        <f t="shared" si="14"/>
        <v>2092</v>
      </c>
      <c r="I199" s="42">
        <f t="shared" si="14"/>
        <v>1766.3493762367459</v>
      </c>
      <c r="J199" s="42">
        <f t="shared" si="14"/>
        <v>3236.4910002984707</v>
      </c>
      <c r="K199" s="42">
        <f t="shared" si="14"/>
        <v>1321.4294867366589</v>
      </c>
      <c r="L199" s="42">
        <f t="shared" si="14"/>
        <v>444.91988950008704</v>
      </c>
      <c r="M199" s="42">
        <f t="shared" si="14"/>
        <v>3647.7660855353543</v>
      </c>
      <c r="N199" s="42">
        <f t="shared" si="14"/>
        <v>1355.0742909998626</v>
      </c>
      <c r="O199" s="42">
        <f t="shared" si="14"/>
        <v>29.777572514999999</v>
      </c>
      <c r="P199" s="42">
        <f t="shared" si="14"/>
        <v>48.795977769000004</v>
      </c>
      <c r="Q199" s="42">
        <f t="shared" si="14"/>
        <v>27.956257095000005</v>
      </c>
      <c r="R199" s="42">
        <f t="shared" si="14"/>
        <v>1.8213154200000001</v>
      </c>
      <c r="S199" s="42">
        <f t="shared" si="14"/>
        <v>46.420348950999994</v>
      </c>
      <c r="T199" s="42">
        <f t="shared" si="14"/>
        <v>2.375628818</v>
      </c>
      <c r="U199" s="42">
        <f t="shared" si="14"/>
        <v>46.732549999999975</v>
      </c>
      <c r="V199" s="42">
        <f t="shared" si="14"/>
        <v>110.81119999999999</v>
      </c>
      <c r="W199" s="42">
        <f t="shared" si="14"/>
        <v>1842.8594987517458</v>
      </c>
      <c r="X199" s="42">
        <f t="shared" si="14"/>
        <v>3396.0981780674715</v>
      </c>
      <c r="Y199" s="42">
        <f t="shared" si="14"/>
        <v>5238.9576768192173</v>
      </c>
      <c r="Z199" s="42">
        <f t="shared" si="14"/>
        <v>72.105966290812987</v>
      </c>
      <c r="AA199" s="42">
        <f t="shared" si="14"/>
        <v>38.510474781195882</v>
      </c>
      <c r="AB199" s="42">
        <f t="shared" si="14"/>
        <v>315.19615411351572</v>
      </c>
      <c r="AC199" s="42">
        <f t="shared" si="14"/>
        <v>22.321468238227727</v>
      </c>
      <c r="AD199" s="42">
        <f t="shared" si="14"/>
        <v>38.561229015544647</v>
      </c>
      <c r="AE199" s="42">
        <f t="shared" si="14"/>
        <v>432.26019067318924</v>
      </c>
      <c r="AF199" s="42">
        <f t="shared" si="14"/>
        <v>470.82141968873378</v>
      </c>
      <c r="AG199" s="42">
        <f t="shared" si="14"/>
        <v>4.7871415263781518</v>
      </c>
      <c r="AH199" s="42">
        <f t="shared" si="14"/>
        <v>8.1436430563674342</v>
      </c>
      <c r="AI199" s="42">
        <f t="shared" si="14"/>
        <v>26.081667626474076</v>
      </c>
      <c r="AJ199" s="42">
        <f t="shared" si="14"/>
        <v>7.3235193161692482</v>
      </c>
      <c r="AK199" s="42">
        <f t="shared" si="14"/>
        <v>4.2982525018207491</v>
      </c>
      <c r="AL199" s="42">
        <f t="shared" si="14"/>
        <v>10.886514543432108</v>
      </c>
      <c r="AM199" s="42">
        <f t="shared" si="14"/>
        <v>34.432129080775134</v>
      </c>
      <c r="AN199" s="42">
        <f t="shared" si="14"/>
        <v>51.003124573732819</v>
      </c>
      <c r="AO199" s="42">
        <f t="shared" si="14"/>
        <v>469.22837284309543</v>
      </c>
      <c r="AP199" s="42">
        <f t="shared" si="14"/>
        <v>20569.397883923004</v>
      </c>
      <c r="AQ199" s="42">
        <f t="shared" si="14"/>
        <v>11075.829629798001</v>
      </c>
      <c r="AR199" s="42">
        <f t="shared" si="14"/>
        <v>31645.227513721002</v>
      </c>
      <c r="AS199" s="42">
        <f t="shared" si="14"/>
        <v>872.43666309200012</v>
      </c>
      <c r="AT199" s="42">
        <f t="shared" si="14"/>
        <v>58321.089865914</v>
      </c>
      <c r="AU199" s="42">
        <f t="shared" si="14"/>
        <v>135399.945857796</v>
      </c>
      <c r="AV199" s="42">
        <f t="shared" si="14"/>
        <v>36672.864779125994</v>
      </c>
      <c r="AW199" s="42">
        <f t="shared" si="14"/>
        <v>85977.151766519004</v>
      </c>
      <c r="AX199" s="42">
        <f t="shared" si="14"/>
        <v>35485.103984972993</v>
      </c>
      <c r="AY199" s="42">
        <f t="shared" si="14"/>
        <v>83302.095116547993</v>
      </c>
      <c r="AZ199" s="53">
        <f>MAX(AZ185:AZ198)</f>
        <v>17.948342318571427</v>
      </c>
      <c r="BA199" s="53">
        <f>MAX(BA185:BA198)</f>
        <v>35.896684645714288</v>
      </c>
      <c r="BB199" s="42">
        <f t="shared" ref="BB199:BD199" si="15">SUM(BB185:BB198)</f>
        <v>144.75581810899999</v>
      </c>
      <c r="BC199" s="42">
        <f t="shared" si="15"/>
        <v>10202.468353526998</v>
      </c>
      <c r="BD199" s="42">
        <f t="shared" si="15"/>
        <v>23283.471254594002</v>
      </c>
      <c r="BE199" s="53">
        <f>MAX(BE185:BE198)</f>
        <v>7.5134709857142878</v>
      </c>
      <c r="BF199" s="53">
        <f>MAX(BF185:BF198)</f>
        <v>15.02694197714286</v>
      </c>
      <c r="BG199" s="42">
        <f t="shared" ref="BG199:BL199" si="16">SUM(BG185:BG198)</f>
        <v>90.799412583000006</v>
      </c>
      <c r="BH199" s="42">
        <f t="shared" si="16"/>
        <v>501.45346501599994</v>
      </c>
      <c r="BI199" s="42">
        <f t="shared" si="16"/>
        <v>5.0800000000000018</v>
      </c>
      <c r="BJ199" s="42">
        <f t="shared" si="16"/>
        <v>7.240000000000002</v>
      </c>
      <c r="BK199" s="42">
        <f t="shared" si="16"/>
        <v>11.05</v>
      </c>
      <c r="BL199" s="42">
        <f t="shared" si="16"/>
        <v>12.319999999999997</v>
      </c>
    </row>
    <row r="200" spans="1:64" s="37" customFormat="1" x14ac:dyDescent="0.2">
      <c r="A200" s="7"/>
      <c r="B200" s="7"/>
      <c r="C200" s="7"/>
      <c r="D200" s="42"/>
    </row>
    <row r="201" spans="1:64" s="37" customFormat="1" x14ac:dyDescent="0.2">
      <c r="A201" s="7"/>
      <c r="B201" s="7"/>
      <c r="C201" s="7"/>
      <c r="D201" s="42"/>
    </row>
    <row r="202" spans="1:64" s="37" customFormat="1" x14ac:dyDescent="0.2">
      <c r="A202" s="7"/>
      <c r="B202" s="7" t="s">
        <v>326</v>
      </c>
      <c r="C202" s="7" t="s">
        <v>360</v>
      </c>
      <c r="D202" s="42" t="s">
        <v>331</v>
      </c>
    </row>
    <row r="203" spans="1:64" s="37" customFormat="1" x14ac:dyDescent="0.2">
      <c r="A203" s="7"/>
      <c r="B203" s="37" t="str">
        <f ca="1">MID(CELL("filename",A2),FIND("]",CELL("filename",A2))+1,LEN(CELL("filename",A2))-FIND("]",CELL("filename",A2))-5)</f>
        <v>函館平野45_3</v>
      </c>
      <c r="C203" s="7" t="str">
        <f ca="1">LEFT(RIGHT(CELL("filename",A2),4),3)</f>
        <v>PT3</v>
      </c>
      <c r="D203" s="42" t="str">
        <f ca="1">RIGHT(CELL("filename",A2),LEN(CELL("filename",A2))-FIND("]",CELL("filename",A2)))</f>
        <v>函館平野45_3（PT3）</v>
      </c>
    </row>
    <row r="204" spans="1:64" s="37" customFormat="1" x14ac:dyDescent="0.2">
      <c r="A204" s="7" t="s">
        <v>332</v>
      </c>
      <c r="B204" s="37">
        <f ca="1">VLOOKUP(B203,$B$207:$C$260,2,0)</f>
        <v>41</v>
      </c>
      <c r="C204" s="7"/>
      <c r="D204" s="42"/>
    </row>
    <row r="206" spans="1:64" x14ac:dyDescent="0.2">
      <c r="A206" s="7" t="s">
        <v>0</v>
      </c>
      <c r="B206" s="7" t="s">
        <v>270</v>
      </c>
      <c r="C206" s="7" t="s">
        <v>361</v>
      </c>
    </row>
    <row r="207" spans="1:64" x14ac:dyDescent="0.2">
      <c r="A207" s="7">
        <v>1</v>
      </c>
      <c r="B207" s="7" t="s">
        <v>271</v>
      </c>
      <c r="C207" s="7">
        <v>2</v>
      </c>
      <c r="I207" s="5"/>
    </row>
    <row r="208" spans="1:64" x14ac:dyDescent="0.2">
      <c r="A208" s="7">
        <v>2</v>
      </c>
      <c r="B208" s="7" t="s">
        <v>272</v>
      </c>
      <c r="C208" s="7">
        <v>3</v>
      </c>
      <c r="I208" s="5"/>
    </row>
    <row r="209" spans="1:9" x14ac:dyDescent="0.2">
      <c r="A209" s="7">
        <v>3</v>
      </c>
      <c r="B209" s="7" t="s">
        <v>273</v>
      </c>
      <c r="C209" s="7">
        <v>4</v>
      </c>
      <c r="F209" s="38"/>
      <c r="I209" s="5"/>
    </row>
    <row r="210" spans="1:9" x14ac:dyDescent="0.2">
      <c r="A210" s="7">
        <v>4</v>
      </c>
      <c r="B210" s="7" t="s">
        <v>274</v>
      </c>
      <c r="C210" s="7">
        <v>5</v>
      </c>
      <c r="I210" s="5"/>
    </row>
    <row r="211" spans="1:9" x14ac:dyDescent="0.2">
      <c r="A211" s="7">
        <v>5</v>
      </c>
      <c r="B211" s="7" t="s">
        <v>275</v>
      </c>
      <c r="C211" s="7">
        <v>6</v>
      </c>
      <c r="I211" s="5"/>
    </row>
    <row r="212" spans="1:9" x14ac:dyDescent="0.2">
      <c r="A212" s="7">
        <v>6</v>
      </c>
      <c r="B212" s="7" t="s">
        <v>276</v>
      </c>
      <c r="C212" s="7">
        <v>7</v>
      </c>
      <c r="I212" s="5"/>
    </row>
    <row r="213" spans="1:9" x14ac:dyDescent="0.2">
      <c r="A213" s="7">
        <v>7</v>
      </c>
      <c r="B213" s="7" t="s">
        <v>277</v>
      </c>
      <c r="C213" s="7">
        <v>8</v>
      </c>
      <c r="I213" s="5"/>
    </row>
    <row r="214" spans="1:9" x14ac:dyDescent="0.2">
      <c r="A214" s="7">
        <v>8</v>
      </c>
      <c r="B214" s="7" t="s">
        <v>278</v>
      </c>
      <c r="C214" s="7">
        <v>9</v>
      </c>
      <c r="I214" s="5"/>
    </row>
    <row r="215" spans="1:9" x14ac:dyDescent="0.2">
      <c r="A215" s="7">
        <v>9</v>
      </c>
      <c r="B215" s="7" t="s">
        <v>279</v>
      </c>
      <c r="C215" s="7">
        <v>10</v>
      </c>
      <c r="I215" s="5"/>
    </row>
    <row r="216" spans="1:9" x14ac:dyDescent="0.2">
      <c r="A216" s="7">
        <v>10</v>
      </c>
      <c r="B216" s="7" t="s">
        <v>280</v>
      </c>
      <c r="C216" s="7">
        <v>11</v>
      </c>
      <c r="I216" s="5"/>
    </row>
    <row r="217" spans="1:9" x14ac:dyDescent="0.2">
      <c r="A217" s="7">
        <v>11</v>
      </c>
      <c r="B217" s="7" t="s">
        <v>281</v>
      </c>
      <c r="C217" s="7">
        <v>12</v>
      </c>
      <c r="I217" s="5"/>
    </row>
    <row r="218" spans="1:9" x14ac:dyDescent="0.2">
      <c r="A218" s="7">
        <v>12</v>
      </c>
      <c r="B218" s="7" t="s">
        <v>282</v>
      </c>
      <c r="C218" s="7">
        <v>13</v>
      </c>
      <c r="I218" s="5"/>
    </row>
    <row r="219" spans="1:9" x14ac:dyDescent="0.2">
      <c r="A219" s="7">
        <v>13</v>
      </c>
      <c r="B219" s="7" t="s">
        <v>283</v>
      </c>
      <c r="C219" s="7">
        <v>14</v>
      </c>
      <c r="I219" s="5"/>
    </row>
    <row r="220" spans="1:9" x14ac:dyDescent="0.2">
      <c r="A220" s="7">
        <v>14</v>
      </c>
      <c r="B220" s="7" t="s">
        <v>284</v>
      </c>
      <c r="C220" s="7">
        <v>15</v>
      </c>
      <c r="I220" s="5"/>
    </row>
    <row r="221" spans="1:9" x14ac:dyDescent="0.2">
      <c r="A221" s="7">
        <v>15</v>
      </c>
      <c r="B221" s="7" t="s">
        <v>285</v>
      </c>
      <c r="C221" s="7">
        <v>16</v>
      </c>
      <c r="I221" s="5"/>
    </row>
    <row r="222" spans="1:9" x14ac:dyDescent="0.2">
      <c r="A222" s="7">
        <v>16</v>
      </c>
      <c r="B222" s="7" t="s">
        <v>286</v>
      </c>
      <c r="C222" s="7">
        <v>17</v>
      </c>
      <c r="I222" s="5"/>
    </row>
    <row r="223" spans="1:9" x14ac:dyDescent="0.2">
      <c r="A223" s="7">
        <v>17</v>
      </c>
      <c r="B223" s="7" t="s">
        <v>287</v>
      </c>
      <c r="C223" s="7">
        <v>18</v>
      </c>
      <c r="I223" s="5"/>
    </row>
    <row r="224" spans="1:9" x14ac:dyDescent="0.2">
      <c r="A224" s="7">
        <v>18</v>
      </c>
      <c r="B224" s="7" t="s">
        <v>288</v>
      </c>
      <c r="C224" s="7">
        <v>19</v>
      </c>
      <c r="I224" s="5"/>
    </row>
    <row r="225" spans="1:9" x14ac:dyDescent="0.2">
      <c r="A225" s="7">
        <v>19</v>
      </c>
      <c r="B225" s="7" t="s">
        <v>289</v>
      </c>
      <c r="C225" s="7">
        <v>20</v>
      </c>
      <c r="I225" s="5"/>
    </row>
    <row r="226" spans="1:9" x14ac:dyDescent="0.2">
      <c r="A226" s="7">
        <v>20</v>
      </c>
      <c r="B226" s="7" t="s">
        <v>290</v>
      </c>
      <c r="C226" s="7">
        <v>21</v>
      </c>
      <c r="I226" s="5"/>
    </row>
    <row r="227" spans="1:9" x14ac:dyDescent="0.2">
      <c r="A227" s="7">
        <v>21</v>
      </c>
      <c r="B227" s="7" t="s">
        <v>291</v>
      </c>
      <c r="C227" s="7">
        <v>22</v>
      </c>
      <c r="I227" s="5"/>
    </row>
    <row r="228" spans="1:9" x14ac:dyDescent="0.2">
      <c r="A228" s="7">
        <v>22</v>
      </c>
      <c r="B228" s="7" t="s">
        <v>292</v>
      </c>
      <c r="C228" s="7">
        <v>23</v>
      </c>
      <c r="I228" s="5"/>
    </row>
    <row r="229" spans="1:9" x14ac:dyDescent="0.2">
      <c r="A229" s="7">
        <v>23</v>
      </c>
      <c r="B229" s="7" t="s">
        <v>293</v>
      </c>
      <c r="C229" s="7">
        <v>24</v>
      </c>
      <c r="I229" s="5"/>
    </row>
    <row r="230" spans="1:9" x14ac:dyDescent="0.2">
      <c r="A230" s="7">
        <v>24</v>
      </c>
      <c r="B230" s="7" t="s">
        <v>294</v>
      </c>
      <c r="C230" s="7">
        <v>25</v>
      </c>
      <c r="I230" s="5"/>
    </row>
    <row r="231" spans="1:9" x14ac:dyDescent="0.2">
      <c r="A231" s="7">
        <v>25</v>
      </c>
      <c r="B231" s="7" t="s">
        <v>295</v>
      </c>
      <c r="C231" s="7">
        <v>26</v>
      </c>
      <c r="I231" s="5"/>
    </row>
    <row r="232" spans="1:9" x14ac:dyDescent="0.2">
      <c r="A232" s="7">
        <v>26</v>
      </c>
      <c r="B232" s="7" t="s">
        <v>296</v>
      </c>
      <c r="C232" s="7">
        <v>27</v>
      </c>
      <c r="I232" s="5"/>
    </row>
    <row r="233" spans="1:9" x14ac:dyDescent="0.2">
      <c r="A233" s="7">
        <v>27</v>
      </c>
      <c r="B233" s="7" t="s">
        <v>297</v>
      </c>
      <c r="C233" s="7">
        <v>28</v>
      </c>
      <c r="I233" s="5"/>
    </row>
    <row r="234" spans="1:9" x14ac:dyDescent="0.2">
      <c r="A234" s="7">
        <v>28</v>
      </c>
      <c r="B234" s="7" t="s">
        <v>298</v>
      </c>
      <c r="C234" s="7">
        <v>29</v>
      </c>
      <c r="I234" s="5"/>
    </row>
    <row r="235" spans="1:9" x14ac:dyDescent="0.2">
      <c r="A235" s="7">
        <v>29</v>
      </c>
      <c r="B235" s="7" t="s">
        <v>299</v>
      </c>
      <c r="C235" s="7">
        <v>30</v>
      </c>
      <c r="I235" s="5"/>
    </row>
    <row r="236" spans="1:9" x14ac:dyDescent="0.2">
      <c r="A236" s="7">
        <v>30</v>
      </c>
      <c r="B236" s="7" t="s">
        <v>300</v>
      </c>
      <c r="C236" s="7">
        <v>31</v>
      </c>
      <c r="I236" s="5"/>
    </row>
    <row r="237" spans="1:9" x14ac:dyDescent="0.2">
      <c r="A237" s="7">
        <v>31</v>
      </c>
      <c r="B237" s="7" t="s">
        <v>301</v>
      </c>
      <c r="C237" s="7">
        <v>32</v>
      </c>
      <c r="I237" s="5"/>
    </row>
    <row r="238" spans="1:9" x14ac:dyDescent="0.2">
      <c r="A238" s="7">
        <v>32</v>
      </c>
      <c r="B238" s="7" t="s">
        <v>302</v>
      </c>
      <c r="C238" s="7">
        <v>33</v>
      </c>
      <c r="I238" s="5"/>
    </row>
    <row r="239" spans="1:9" x14ac:dyDescent="0.2">
      <c r="A239" s="7">
        <v>33</v>
      </c>
      <c r="B239" s="7" t="s">
        <v>303</v>
      </c>
      <c r="C239" s="7">
        <v>34</v>
      </c>
      <c r="I239" s="5"/>
    </row>
    <row r="240" spans="1:9" x14ac:dyDescent="0.2">
      <c r="A240" s="7">
        <v>34</v>
      </c>
      <c r="B240" s="7" t="s">
        <v>304</v>
      </c>
      <c r="C240" s="7">
        <v>35</v>
      </c>
      <c r="I240" s="5"/>
    </row>
    <row r="241" spans="1:9" x14ac:dyDescent="0.2">
      <c r="A241" s="7">
        <v>35</v>
      </c>
      <c r="B241" s="7" t="s">
        <v>305</v>
      </c>
      <c r="C241" s="7">
        <v>36</v>
      </c>
      <c r="I241" s="5"/>
    </row>
    <row r="242" spans="1:9" x14ac:dyDescent="0.2">
      <c r="A242" s="7">
        <v>36</v>
      </c>
      <c r="B242" s="7" t="s">
        <v>306</v>
      </c>
      <c r="C242" s="7">
        <v>37</v>
      </c>
      <c r="I242" s="5"/>
    </row>
    <row r="243" spans="1:9" x14ac:dyDescent="0.2">
      <c r="A243" s="7">
        <v>37</v>
      </c>
      <c r="B243" s="7" t="s">
        <v>307</v>
      </c>
      <c r="C243" s="7">
        <v>38</v>
      </c>
      <c r="I243" s="5"/>
    </row>
    <row r="244" spans="1:9" x14ac:dyDescent="0.2">
      <c r="A244" s="7">
        <v>38</v>
      </c>
      <c r="B244" s="7" t="s">
        <v>308</v>
      </c>
      <c r="C244" s="7">
        <v>39</v>
      </c>
      <c r="I244" s="5"/>
    </row>
    <row r="245" spans="1:9" x14ac:dyDescent="0.2">
      <c r="A245" s="7">
        <v>39</v>
      </c>
      <c r="B245" s="7" t="s">
        <v>309</v>
      </c>
      <c r="C245" s="7">
        <v>40</v>
      </c>
      <c r="I245" s="5"/>
    </row>
    <row r="246" spans="1:9" x14ac:dyDescent="0.2">
      <c r="A246" s="7">
        <v>40</v>
      </c>
      <c r="B246" s="7" t="s">
        <v>310</v>
      </c>
      <c r="C246" s="7">
        <v>41</v>
      </c>
      <c r="I246" s="5"/>
    </row>
    <row r="247" spans="1:9" x14ac:dyDescent="0.2">
      <c r="A247" s="7">
        <v>41</v>
      </c>
      <c r="B247" s="7" t="s">
        <v>311</v>
      </c>
      <c r="C247" s="7">
        <v>42</v>
      </c>
      <c r="I247" s="5"/>
    </row>
    <row r="248" spans="1:9" x14ac:dyDescent="0.2">
      <c r="A248" s="7">
        <v>42</v>
      </c>
      <c r="B248" s="7" t="s">
        <v>312</v>
      </c>
      <c r="C248" s="7">
        <v>43</v>
      </c>
      <c r="I248" s="5"/>
    </row>
    <row r="249" spans="1:9" x14ac:dyDescent="0.2">
      <c r="A249" s="7">
        <v>43</v>
      </c>
      <c r="B249" s="7" t="s">
        <v>313</v>
      </c>
      <c r="C249" s="7">
        <v>44</v>
      </c>
      <c r="I249" s="5"/>
    </row>
    <row r="250" spans="1:9" x14ac:dyDescent="0.2">
      <c r="A250" s="7">
        <v>44</v>
      </c>
      <c r="B250" s="7" t="s">
        <v>314</v>
      </c>
      <c r="C250" s="7">
        <v>45</v>
      </c>
      <c r="I250" s="5"/>
    </row>
    <row r="251" spans="1:9" x14ac:dyDescent="0.2">
      <c r="A251" s="7">
        <v>45</v>
      </c>
      <c r="B251" s="7" t="s">
        <v>315</v>
      </c>
      <c r="C251" s="7">
        <v>46</v>
      </c>
      <c r="I251" s="5"/>
    </row>
    <row r="252" spans="1:9" x14ac:dyDescent="0.2">
      <c r="A252" s="7">
        <v>46</v>
      </c>
      <c r="B252" s="7" t="s">
        <v>316</v>
      </c>
      <c r="C252" s="7">
        <v>47</v>
      </c>
      <c r="I252" s="5"/>
    </row>
    <row r="253" spans="1:9" x14ac:dyDescent="0.2">
      <c r="A253" s="7">
        <v>47</v>
      </c>
      <c r="B253" s="7" t="s">
        <v>317</v>
      </c>
      <c r="C253" s="7">
        <v>48</v>
      </c>
      <c r="I253" s="5"/>
    </row>
    <row r="254" spans="1:9" x14ac:dyDescent="0.2">
      <c r="A254" s="7">
        <v>48</v>
      </c>
      <c r="B254" s="7" t="s">
        <v>318</v>
      </c>
      <c r="C254" s="7">
        <v>49</v>
      </c>
      <c r="I254" s="5"/>
    </row>
    <row r="255" spans="1:9" x14ac:dyDescent="0.2">
      <c r="A255" s="7">
        <v>49</v>
      </c>
      <c r="B255" s="7" t="s">
        <v>319</v>
      </c>
      <c r="C255" s="7">
        <v>50</v>
      </c>
      <c r="I255" s="5"/>
    </row>
    <row r="256" spans="1:9" x14ac:dyDescent="0.2">
      <c r="A256" s="7">
        <v>50</v>
      </c>
      <c r="B256" s="7" t="s">
        <v>320</v>
      </c>
      <c r="C256" s="7">
        <v>51</v>
      </c>
      <c r="I256" s="5"/>
    </row>
    <row r="257" spans="1:9" x14ac:dyDescent="0.2">
      <c r="A257" s="7">
        <v>51</v>
      </c>
      <c r="B257" s="7" t="s">
        <v>321</v>
      </c>
      <c r="C257" s="7">
        <v>52</v>
      </c>
      <c r="I257" s="5"/>
    </row>
    <row r="258" spans="1:9" x14ac:dyDescent="0.2">
      <c r="A258" s="7">
        <v>52</v>
      </c>
      <c r="B258" s="7" t="s">
        <v>322</v>
      </c>
      <c r="C258" s="7">
        <v>53</v>
      </c>
      <c r="I258" s="5"/>
    </row>
    <row r="259" spans="1:9" x14ac:dyDescent="0.2">
      <c r="A259" s="7">
        <v>53</v>
      </c>
      <c r="B259" s="7" t="s">
        <v>323</v>
      </c>
      <c r="C259" s="7">
        <v>54</v>
      </c>
      <c r="I259" s="5"/>
    </row>
    <row r="260" spans="1:9" x14ac:dyDescent="0.2">
      <c r="A260" s="7">
        <v>54</v>
      </c>
      <c r="B260" s="7" t="s">
        <v>324</v>
      </c>
      <c r="C260" s="7">
        <v>55</v>
      </c>
      <c r="I260" s="5"/>
    </row>
    <row r="261" spans="1:9" x14ac:dyDescent="0.2">
      <c r="I261" s="5"/>
    </row>
    <row r="262" spans="1:9" x14ac:dyDescent="0.2">
      <c r="I262" s="5"/>
    </row>
    <row r="263" spans="1:9" x14ac:dyDescent="0.2">
      <c r="B263" s="48"/>
      <c r="C263" s="48"/>
      <c r="D263" s="48"/>
      <c r="E263" s="48"/>
      <c r="F263" s="48"/>
      <c r="I263" s="5"/>
    </row>
    <row r="264" spans="1:9" x14ac:dyDescent="0.2">
      <c r="B264" s="48"/>
      <c r="C264" s="48"/>
      <c r="D264" s="48"/>
      <c r="E264" s="48"/>
      <c r="F264" s="48"/>
      <c r="I264" s="5"/>
    </row>
    <row r="265" spans="1:9" x14ac:dyDescent="0.2">
      <c r="B265" s="48"/>
      <c r="C265" s="48"/>
      <c r="D265" s="48"/>
      <c r="E265" s="48"/>
      <c r="F265" s="48"/>
      <c r="I265" s="5"/>
    </row>
    <row r="266" spans="1:9" x14ac:dyDescent="0.2">
      <c r="B266" s="48"/>
      <c r="C266" s="48"/>
      <c r="D266" s="48"/>
      <c r="E266" s="48"/>
      <c r="F266" s="48"/>
      <c r="I266" s="5"/>
    </row>
    <row r="267" spans="1:9" x14ac:dyDescent="0.2">
      <c r="B267" s="48"/>
      <c r="C267" s="48"/>
      <c r="D267" s="48"/>
      <c r="E267" s="48"/>
      <c r="F267" s="48"/>
      <c r="I267" s="5"/>
    </row>
    <row r="268" spans="1:9" x14ac:dyDescent="0.2">
      <c r="B268" s="48"/>
      <c r="C268" s="48"/>
      <c r="D268" s="48"/>
      <c r="E268" s="48"/>
      <c r="F268" s="48"/>
      <c r="I268" s="5"/>
    </row>
    <row r="269" spans="1:9" x14ac:dyDescent="0.2">
      <c r="B269" s="48"/>
      <c r="C269" s="48"/>
      <c r="D269" s="48"/>
      <c r="E269" s="48"/>
      <c r="F269" s="48"/>
      <c r="I269" s="5"/>
    </row>
    <row r="270" spans="1:9" x14ac:dyDescent="0.2">
      <c r="B270" s="48"/>
      <c r="C270" s="48"/>
      <c r="D270" s="48"/>
      <c r="E270" s="48"/>
      <c r="F270" s="48"/>
      <c r="I270" s="5"/>
    </row>
    <row r="271" spans="1:9" x14ac:dyDescent="0.2">
      <c r="B271" s="48"/>
      <c r="C271" s="48"/>
      <c r="D271" s="48"/>
      <c r="E271" s="48"/>
      <c r="F271" s="48"/>
      <c r="I271" s="5"/>
    </row>
    <row r="272" spans="1:9" x14ac:dyDescent="0.2">
      <c r="B272" s="48"/>
      <c r="C272" s="48"/>
      <c r="D272" s="48"/>
      <c r="E272" s="48"/>
      <c r="F272" s="48"/>
      <c r="I272" s="5"/>
    </row>
    <row r="273" spans="2:9" x14ac:dyDescent="0.2">
      <c r="B273" s="48"/>
      <c r="C273" s="48"/>
      <c r="D273" s="48"/>
      <c r="E273" s="48"/>
      <c r="F273" s="48"/>
      <c r="I273" s="5"/>
    </row>
    <row r="274" spans="2:9" x14ac:dyDescent="0.2">
      <c r="B274" s="48"/>
      <c r="C274" s="48"/>
      <c r="D274" s="48"/>
      <c r="E274" s="48"/>
      <c r="F274" s="48"/>
      <c r="I274" s="5"/>
    </row>
    <row r="275" spans="2:9" x14ac:dyDescent="0.2">
      <c r="B275" s="48"/>
      <c r="C275" s="48"/>
      <c r="D275" s="48"/>
      <c r="E275" s="48"/>
      <c r="F275" s="48"/>
      <c r="I275" s="5"/>
    </row>
    <row r="276" spans="2:9" x14ac:dyDescent="0.2">
      <c r="B276" s="48"/>
      <c r="C276" s="48"/>
      <c r="D276" s="48"/>
      <c r="E276" s="48"/>
      <c r="F276" s="48"/>
      <c r="I276" s="5"/>
    </row>
    <row r="277" spans="2:9" x14ac:dyDescent="0.2">
      <c r="B277" s="48"/>
      <c r="C277" s="48"/>
      <c r="D277" s="48"/>
      <c r="E277" s="48"/>
      <c r="F277" s="48"/>
      <c r="I277" s="5"/>
    </row>
    <row r="278" spans="2:9" x14ac:dyDescent="0.2">
      <c r="B278" s="48"/>
      <c r="C278" s="48"/>
      <c r="D278" s="48"/>
      <c r="E278" s="48"/>
      <c r="F278" s="48"/>
      <c r="I278" s="5"/>
    </row>
    <row r="279" spans="2:9" x14ac:dyDescent="0.2">
      <c r="B279" s="48"/>
      <c r="C279" s="48"/>
      <c r="D279" s="48"/>
      <c r="E279" s="48"/>
      <c r="F279" s="48"/>
      <c r="I279" s="5"/>
    </row>
    <row r="280" spans="2:9" x14ac:dyDescent="0.2">
      <c r="B280" s="48"/>
      <c r="C280" s="48"/>
      <c r="D280" s="48"/>
      <c r="E280" s="48"/>
      <c r="F280" s="48"/>
      <c r="I280" s="5"/>
    </row>
    <row r="281" spans="2:9" x14ac:dyDescent="0.2">
      <c r="B281" s="48"/>
      <c r="C281" s="48"/>
      <c r="D281" s="48"/>
      <c r="E281" s="48"/>
      <c r="F281" s="48"/>
      <c r="I281" s="5"/>
    </row>
    <row r="282" spans="2:9" x14ac:dyDescent="0.2">
      <c r="B282" s="48"/>
      <c r="C282" s="48"/>
      <c r="D282" s="48"/>
      <c r="E282" s="48"/>
      <c r="F282" s="48"/>
      <c r="I282" s="5"/>
    </row>
    <row r="283" spans="2:9" x14ac:dyDescent="0.2">
      <c r="B283" s="48"/>
      <c r="C283" s="48"/>
      <c r="D283" s="48"/>
      <c r="E283" s="48"/>
      <c r="F283" s="48"/>
      <c r="I283" s="5"/>
    </row>
    <row r="284" spans="2:9" x14ac:dyDescent="0.2">
      <c r="B284" s="48"/>
      <c r="C284" s="48"/>
      <c r="D284" s="48"/>
      <c r="E284" s="48"/>
      <c r="F284" s="48"/>
      <c r="I284" s="5"/>
    </row>
    <row r="285" spans="2:9" x14ac:dyDescent="0.2">
      <c r="B285" s="48"/>
      <c r="C285" s="48"/>
      <c r="D285" s="48"/>
      <c r="E285" s="48"/>
      <c r="F285" s="48"/>
      <c r="I285" s="5"/>
    </row>
    <row r="286" spans="2:9" x14ac:dyDescent="0.2">
      <c r="B286" s="48"/>
      <c r="C286" s="48"/>
      <c r="D286" s="48"/>
      <c r="E286" s="48"/>
      <c r="F286" s="48"/>
      <c r="I286" s="5"/>
    </row>
    <row r="287" spans="2:9" x14ac:dyDescent="0.2">
      <c r="B287" s="48"/>
      <c r="C287" s="48"/>
      <c r="D287" s="48"/>
      <c r="E287" s="48"/>
      <c r="F287" s="48"/>
      <c r="I287" s="5"/>
    </row>
    <row r="288" spans="2:9" x14ac:dyDescent="0.2">
      <c r="B288" s="48"/>
      <c r="C288" s="48"/>
      <c r="D288" s="48"/>
      <c r="E288" s="48"/>
      <c r="F288" s="48"/>
      <c r="I288" s="5"/>
    </row>
    <row r="289" spans="2:9" x14ac:dyDescent="0.2">
      <c r="B289" s="48"/>
      <c r="C289" s="48"/>
      <c r="D289" s="48"/>
      <c r="E289" s="48"/>
      <c r="F289" s="48"/>
      <c r="I289" s="5"/>
    </row>
    <row r="290" spans="2:9" x14ac:dyDescent="0.2">
      <c r="B290" s="48"/>
      <c r="C290" s="48"/>
      <c r="D290" s="48"/>
      <c r="E290" s="48"/>
      <c r="F290" s="48"/>
      <c r="I290" s="5"/>
    </row>
    <row r="291" spans="2:9" x14ac:dyDescent="0.2">
      <c r="B291" s="48"/>
      <c r="C291" s="48"/>
      <c r="D291" s="48"/>
      <c r="E291" s="48"/>
      <c r="F291" s="48"/>
      <c r="I291" s="5"/>
    </row>
    <row r="292" spans="2:9" x14ac:dyDescent="0.2">
      <c r="B292" s="48"/>
      <c r="C292" s="48"/>
      <c r="D292" s="48"/>
      <c r="E292" s="48"/>
      <c r="F292" s="48"/>
      <c r="I292" s="5"/>
    </row>
    <row r="293" spans="2:9" x14ac:dyDescent="0.2">
      <c r="B293" s="48"/>
      <c r="C293" s="48"/>
      <c r="D293" s="48"/>
      <c r="E293" s="48"/>
      <c r="F293" s="48"/>
      <c r="I293" s="5"/>
    </row>
    <row r="294" spans="2:9" x14ac:dyDescent="0.2">
      <c r="B294" s="48"/>
      <c r="C294" s="48"/>
      <c r="D294" s="48"/>
      <c r="E294" s="48"/>
      <c r="F294" s="48"/>
      <c r="I294" s="5"/>
    </row>
    <row r="295" spans="2:9" x14ac:dyDescent="0.2">
      <c r="B295" s="48"/>
      <c r="C295" s="48"/>
      <c r="D295" s="48"/>
      <c r="E295" s="48"/>
      <c r="F295" s="48"/>
      <c r="I295" s="5"/>
    </row>
    <row r="296" spans="2:9" x14ac:dyDescent="0.2">
      <c r="B296" s="48"/>
      <c r="C296" s="48"/>
      <c r="D296" s="48"/>
      <c r="E296" s="48"/>
      <c r="F296" s="48"/>
      <c r="I296" s="5"/>
    </row>
    <row r="297" spans="2:9" x14ac:dyDescent="0.2">
      <c r="B297" s="48"/>
      <c r="C297" s="48"/>
      <c r="D297" s="48"/>
      <c r="E297" s="48"/>
      <c r="F297" s="48"/>
      <c r="I297" s="5"/>
    </row>
    <row r="298" spans="2:9" x14ac:dyDescent="0.2">
      <c r="B298" s="48"/>
      <c r="C298" s="48"/>
      <c r="D298" s="48"/>
      <c r="E298" s="48"/>
      <c r="F298" s="48"/>
      <c r="I298" s="5"/>
    </row>
    <row r="299" spans="2:9" x14ac:dyDescent="0.2">
      <c r="B299" s="48"/>
      <c r="C299" s="48"/>
      <c r="D299" s="48"/>
      <c r="E299" s="48"/>
      <c r="F299" s="48"/>
      <c r="I299" s="5"/>
    </row>
    <row r="300" spans="2:9" x14ac:dyDescent="0.2">
      <c r="B300" s="48"/>
      <c r="C300" s="48"/>
      <c r="D300" s="48"/>
      <c r="E300" s="48"/>
      <c r="F300" s="48"/>
      <c r="I300" s="5"/>
    </row>
    <row r="301" spans="2:9" x14ac:dyDescent="0.2">
      <c r="B301" s="48"/>
      <c r="C301" s="48"/>
      <c r="D301" s="48"/>
      <c r="E301" s="48"/>
      <c r="F301" s="48"/>
      <c r="I301" s="5"/>
    </row>
    <row r="302" spans="2:9" x14ac:dyDescent="0.2">
      <c r="B302" s="48"/>
      <c r="C302" s="48"/>
      <c r="D302" s="48"/>
      <c r="E302" s="48"/>
      <c r="F302" s="48"/>
      <c r="I302" s="5"/>
    </row>
    <row r="303" spans="2:9" x14ac:dyDescent="0.2">
      <c r="B303" s="48"/>
      <c r="C303" s="48"/>
      <c r="D303" s="48"/>
      <c r="E303" s="48"/>
      <c r="F303" s="48"/>
      <c r="I303" s="5"/>
    </row>
    <row r="304" spans="2:9" x14ac:dyDescent="0.2">
      <c r="B304" s="48"/>
      <c r="C304" s="48"/>
      <c r="D304" s="48"/>
      <c r="E304" s="48"/>
      <c r="F304" s="48"/>
      <c r="I304" s="5"/>
    </row>
    <row r="305" spans="2:9" x14ac:dyDescent="0.2">
      <c r="B305" s="48"/>
      <c r="C305" s="48"/>
      <c r="D305" s="48"/>
      <c r="E305" s="48"/>
      <c r="F305" s="48"/>
      <c r="I305" s="5"/>
    </row>
    <row r="306" spans="2:9" x14ac:dyDescent="0.2">
      <c r="B306" s="48"/>
      <c r="C306" s="48"/>
      <c r="D306" s="48"/>
      <c r="E306" s="48"/>
      <c r="F306" s="48"/>
      <c r="I306" s="5"/>
    </row>
    <row r="307" spans="2:9" x14ac:dyDescent="0.2">
      <c r="B307" s="48"/>
      <c r="C307" s="48"/>
      <c r="D307" s="48"/>
      <c r="E307" s="48"/>
      <c r="F307" s="48"/>
      <c r="I307" s="5"/>
    </row>
    <row r="308" spans="2:9" x14ac:dyDescent="0.2">
      <c r="B308" s="48"/>
      <c r="C308" s="48"/>
      <c r="D308" s="48"/>
      <c r="E308" s="48"/>
      <c r="F308" s="48"/>
      <c r="I308" s="5"/>
    </row>
    <row r="309" spans="2:9" x14ac:dyDescent="0.2">
      <c r="B309" s="48"/>
      <c r="C309" s="48"/>
      <c r="D309" s="48"/>
      <c r="E309" s="48"/>
      <c r="F309" s="48"/>
      <c r="I309" s="5"/>
    </row>
    <row r="310" spans="2:9" x14ac:dyDescent="0.2">
      <c r="B310" s="48"/>
      <c r="C310" s="48"/>
      <c r="D310" s="48"/>
      <c r="E310" s="48"/>
      <c r="F310" s="48"/>
      <c r="I310" s="5"/>
    </row>
    <row r="311" spans="2:9" x14ac:dyDescent="0.2">
      <c r="B311" s="48"/>
      <c r="C311" s="48"/>
      <c r="D311" s="48"/>
      <c r="E311" s="48"/>
      <c r="F311" s="48"/>
      <c r="I311" s="5"/>
    </row>
    <row r="312" spans="2:9" x14ac:dyDescent="0.2">
      <c r="B312" s="48"/>
      <c r="C312" s="48"/>
      <c r="D312" s="48"/>
      <c r="E312" s="48"/>
      <c r="F312" s="48"/>
      <c r="I312" s="5"/>
    </row>
    <row r="313" spans="2:9" x14ac:dyDescent="0.2">
      <c r="B313" s="48"/>
      <c r="C313" s="48"/>
      <c r="D313" s="48"/>
      <c r="E313" s="48"/>
      <c r="F313" s="48"/>
      <c r="I313" s="5"/>
    </row>
    <row r="314" spans="2:9" x14ac:dyDescent="0.2">
      <c r="B314" s="48"/>
      <c r="C314" s="48"/>
      <c r="D314" s="48"/>
      <c r="E314" s="48"/>
      <c r="F314" s="48"/>
      <c r="I314" s="5"/>
    </row>
    <row r="315" spans="2:9" x14ac:dyDescent="0.2">
      <c r="B315" s="48"/>
      <c r="C315" s="48"/>
      <c r="D315" s="48"/>
      <c r="E315" s="48"/>
      <c r="F315" s="48"/>
      <c r="I315" s="5"/>
    </row>
    <row r="316" spans="2:9" x14ac:dyDescent="0.2">
      <c r="B316" s="48"/>
      <c r="C316" s="48"/>
      <c r="D316" s="48"/>
      <c r="E316" s="48"/>
      <c r="F316" s="48"/>
      <c r="I316" s="5"/>
    </row>
    <row r="317" spans="2:9" x14ac:dyDescent="0.2">
      <c r="B317" s="48"/>
      <c r="C317" s="48"/>
      <c r="D317" s="48"/>
      <c r="E317" s="48"/>
      <c r="F317" s="48"/>
      <c r="I317" s="5"/>
    </row>
    <row r="318" spans="2:9" x14ac:dyDescent="0.2">
      <c r="B318" s="48"/>
      <c r="C318" s="48"/>
      <c r="D318" s="48"/>
      <c r="E318" s="48"/>
      <c r="F318" s="48"/>
      <c r="I318" s="5"/>
    </row>
    <row r="319" spans="2:9" x14ac:dyDescent="0.2">
      <c r="B319" s="48"/>
      <c r="C319" s="48"/>
      <c r="D319" s="48"/>
      <c r="E319" s="48"/>
      <c r="F319" s="48"/>
      <c r="I319" s="5"/>
    </row>
    <row r="320" spans="2:9" x14ac:dyDescent="0.2">
      <c r="B320" s="48"/>
      <c r="C320" s="48"/>
      <c r="D320" s="48"/>
      <c r="E320" s="48"/>
      <c r="F320" s="48"/>
      <c r="I320" s="5"/>
    </row>
    <row r="321" spans="2:9" x14ac:dyDescent="0.2">
      <c r="B321" s="48"/>
      <c r="C321" s="48"/>
      <c r="D321" s="48"/>
      <c r="E321" s="48"/>
      <c r="F321" s="48"/>
      <c r="I321" s="5"/>
    </row>
    <row r="322" spans="2:9" x14ac:dyDescent="0.2">
      <c r="B322" s="48"/>
      <c r="C322" s="48"/>
      <c r="D322" s="48"/>
      <c r="E322" s="48"/>
      <c r="F322" s="48"/>
      <c r="I322" s="5"/>
    </row>
    <row r="323" spans="2:9" x14ac:dyDescent="0.2">
      <c r="B323" s="48"/>
      <c r="C323" s="48"/>
      <c r="D323" s="48"/>
      <c r="E323" s="48"/>
      <c r="F323" s="48"/>
      <c r="I323" s="5"/>
    </row>
    <row r="324" spans="2:9" x14ac:dyDescent="0.2">
      <c r="B324" s="48"/>
      <c r="C324" s="48"/>
      <c r="D324" s="48"/>
      <c r="E324" s="48"/>
      <c r="F324" s="48"/>
      <c r="I324" s="5"/>
    </row>
    <row r="325" spans="2:9" x14ac:dyDescent="0.2">
      <c r="B325" s="48"/>
      <c r="C325" s="48"/>
      <c r="D325" s="48"/>
      <c r="E325" s="48"/>
      <c r="F325" s="48"/>
      <c r="I325" s="5"/>
    </row>
    <row r="326" spans="2:9" x14ac:dyDescent="0.2">
      <c r="B326" s="48"/>
      <c r="C326" s="48"/>
      <c r="D326" s="48"/>
      <c r="E326" s="48"/>
      <c r="F326" s="48"/>
      <c r="I326" s="5"/>
    </row>
    <row r="327" spans="2:9" x14ac:dyDescent="0.2">
      <c r="B327" s="48"/>
      <c r="C327" s="48"/>
      <c r="D327" s="48"/>
      <c r="E327" s="48"/>
      <c r="F327" s="48"/>
      <c r="I327" s="5"/>
    </row>
    <row r="328" spans="2:9" x14ac:dyDescent="0.2">
      <c r="B328" s="48"/>
      <c r="C328" s="48"/>
      <c r="D328" s="48"/>
      <c r="E328" s="48"/>
      <c r="F328" s="48"/>
      <c r="I328" s="5"/>
    </row>
    <row r="329" spans="2:9" x14ac:dyDescent="0.2">
      <c r="B329" s="48"/>
      <c r="C329" s="48"/>
      <c r="D329" s="48"/>
      <c r="E329" s="48"/>
      <c r="F329" s="48"/>
      <c r="I329" s="5"/>
    </row>
    <row r="330" spans="2:9" x14ac:dyDescent="0.2">
      <c r="B330" s="48"/>
      <c r="C330" s="48"/>
      <c r="D330" s="48"/>
      <c r="E330" s="48"/>
      <c r="F330" s="48"/>
      <c r="I330" s="5"/>
    </row>
    <row r="331" spans="2:9" x14ac:dyDescent="0.2">
      <c r="B331" s="48"/>
      <c r="C331" s="48"/>
      <c r="D331" s="48"/>
      <c r="E331" s="48"/>
      <c r="F331" s="48"/>
      <c r="I331" s="5"/>
    </row>
    <row r="332" spans="2:9" x14ac:dyDescent="0.2">
      <c r="B332" s="48"/>
      <c r="C332" s="48"/>
      <c r="D332" s="48"/>
      <c r="E332" s="48"/>
      <c r="F332" s="48"/>
      <c r="I332" s="5"/>
    </row>
    <row r="333" spans="2:9" x14ac:dyDescent="0.2">
      <c r="B333" s="48"/>
      <c r="C333" s="48"/>
      <c r="D333" s="48"/>
      <c r="E333" s="48"/>
      <c r="F333" s="48"/>
      <c r="I333" s="5"/>
    </row>
    <row r="334" spans="2:9" x14ac:dyDescent="0.2">
      <c r="B334" s="48"/>
      <c r="C334" s="48"/>
      <c r="D334" s="48"/>
      <c r="E334" s="48"/>
      <c r="F334" s="48"/>
      <c r="I334" s="5"/>
    </row>
    <row r="335" spans="2:9" x14ac:dyDescent="0.2">
      <c r="B335" s="48"/>
      <c r="C335" s="48"/>
      <c r="D335" s="48"/>
      <c r="E335" s="48"/>
      <c r="F335" s="48"/>
      <c r="I335" s="5"/>
    </row>
    <row r="336" spans="2:9" x14ac:dyDescent="0.2">
      <c r="B336" s="48"/>
      <c r="C336" s="48"/>
      <c r="D336" s="48"/>
      <c r="E336" s="48"/>
      <c r="F336" s="48"/>
      <c r="I336" s="5"/>
    </row>
    <row r="337" spans="2:9" x14ac:dyDescent="0.2">
      <c r="B337" s="48"/>
      <c r="C337" s="48"/>
      <c r="D337" s="48"/>
      <c r="E337" s="48"/>
      <c r="F337" s="48"/>
      <c r="I337" s="5"/>
    </row>
    <row r="338" spans="2:9" x14ac:dyDescent="0.2">
      <c r="B338" s="48"/>
      <c r="C338" s="48"/>
      <c r="D338" s="48"/>
      <c r="E338" s="48"/>
      <c r="F338" s="48"/>
      <c r="I338" s="5"/>
    </row>
    <row r="339" spans="2:9" x14ac:dyDescent="0.2">
      <c r="B339" s="48"/>
      <c r="C339" s="48"/>
      <c r="D339" s="48"/>
      <c r="E339" s="48"/>
      <c r="F339" s="48"/>
      <c r="I339" s="5"/>
    </row>
    <row r="340" spans="2:9" x14ac:dyDescent="0.2">
      <c r="B340" s="48"/>
      <c r="C340" s="48"/>
      <c r="D340" s="48"/>
      <c r="E340" s="48"/>
      <c r="F340" s="48"/>
      <c r="I340" s="5"/>
    </row>
    <row r="341" spans="2:9" x14ac:dyDescent="0.2">
      <c r="B341" s="48"/>
      <c r="C341" s="48"/>
      <c r="D341" s="48"/>
      <c r="E341" s="48"/>
      <c r="F341" s="48"/>
      <c r="I341" s="5"/>
    </row>
    <row r="342" spans="2:9" x14ac:dyDescent="0.2">
      <c r="B342" s="48"/>
      <c r="C342" s="48"/>
      <c r="D342" s="48"/>
      <c r="E342" s="48"/>
      <c r="F342" s="48"/>
      <c r="I342" s="5"/>
    </row>
    <row r="343" spans="2:9" x14ac:dyDescent="0.2">
      <c r="B343" s="48"/>
      <c r="C343" s="48"/>
      <c r="D343" s="48"/>
      <c r="E343" s="48"/>
      <c r="F343" s="48"/>
      <c r="I343" s="5"/>
    </row>
    <row r="344" spans="2:9" x14ac:dyDescent="0.2">
      <c r="B344" s="48"/>
      <c r="C344" s="48"/>
      <c r="D344" s="48"/>
      <c r="E344" s="48"/>
      <c r="F344" s="48"/>
      <c r="I344" s="5"/>
    </row>
    <row r="345" spans="2:9" x14ac:dyDescent="0.2">
      <c r="B345" s="48"/>
      <c r="C345" s="48"/>
      <c r="D345" s="48"/>
      <c r="E345" s="48"/>
      <c r="F345" s="48"/>
      <c r="I345" s="5"/>
    </row>
    <row r="346" spans="2:9" x14ac:dyDescent="0.2">
      <c r="B346" s="48"/>
      <c r="C346" s="48"/>
      <c r="D346" s="48"/>
      <c r="E346" s="48"/>
      <c r="F346" s="48"/>
      <c r="I346" s="5"/>
    </row>
    <row r="347" spans="2:9" x14ac:dyDescent="0.2">
      <c r="B347" s="48"/>
      <c r="C347" s="48"/>
      <c r="D347" s="48"/>
      <c r="E347" s="48"/>
      <c r="F347" s="48"/>
      <c r="I347" s="5"/>
    </row>
    <row r="348" spans="2:9" x14ac:dyDescent="0.2">
      <c r="B348" s="48"/>
      <c r="C348" s="48"/>
      <c r="D348" s="48"/>
      <c r="E348" s="48"/>
      <c r="F348" s="48"/>
      <c r="I348" s="5"/>
    </row>
    <row r="349" spans="2:9" x14ac:dyDescent="0.2">
      <c r="B349" s="48"/>
      <c r="C349" s="48"/>
      <c r="D349" s="48"/>
      <c r="E349" s="48"/>
      <c r="F349" s="48"/>
      <c r="I349" s="5"/>
    </row>
    <row r="350" spans="2:9" x14ac:dyDescent="0.2">
      <c r="B350" s="48"/>
      <c r="C350" s="48"/>
      <c r="D350" s="48"/>
      <c r="E350" s="48"/>
      <c r="F350" s="48"/>
      <c r="I350" s="5"/>
    </row>
    <row r="351" spans="2:9" x14ac:dyDescent="0.2">
      <c r="B351" s="48"/>
      <c r="C351" s="48"/>
      <c r="D351" s="48"/>
      <c r="E351" s="48"/>
      <c r="F351" s="48"/>
      <c r="I351" s="5"/>
    </row>
    <row r="352" spans="2:9" x14ac:dyDescent="0.2">
      <c r="B352" s="48"/>
      <c r="C352" s="48"/>
      <c r="D352" s="48"/>
      <c r="E352" s="48"/>
      <c r="F352" s="48"/>
      <c r="I352" s="5"/>
    </row>
    <row r="353" spans="2:9" x14ac:dyDescent="0.2">
      <c r="B353" s="48"/>
      <c r="C353" s="48"/>
      <c r="D353" s="48"/>
      <c r="E353" s="48"/>
      <c r="F353" s="48"/>
      <c r="I353" s="5"/>
    </row>
    <row r="354" spans="2:9" x14ac:dyDescent="0.2">
      <c r="B354" s="48"/>
      <c r="C354" s="48"/>
      <c r="D354" s="48"/>
      <c r="E354" s="48"/>
      <c r="F354" s="48"/>
      <c r="I354" s="5"/>
    </row>
    <row r="355" spans="2:9" x14ac:dyDescent="0.2">
      <c r="B355" s="48"/>
      <c r="C355" s="48"/>
      <c r="D355" s="48"/>
      <c r="E355" s="48"/>
      <c r="F355" s="48"/>
      <c r="I355" s="5"/>
    </row>
    <row r="356" spans="2:9" x14ac:dyDescent="0.2">
      <c r="B356" s="48"/>
      <c r="C356" s="48"/>
      <c r="D356" s="48"/>
      <c r="E356" s="48"/>
      <c r="F356" s="48"/>
      <c r="I356" s="5"/>
    </row>
    <row r="357" spans="2:9" x14ac:dyDescent="0.2">
      <c r="B357" s="48"/>
      <c r="C357" s="48"/>
      <c r="D357" s="48"/>
      <c r="E357" s="48"/>
      <c r="F357" s="48"/>
      <c r="I357" s="5"/>
    </row>
    <row r="358" spans="2:9" x14ac:dyDescent="0.2">
      <c r="B358" s="48"/>
      <c r="C358" s="48"/>
      <c r="D358" s="48"/>
      <c r="E358" s="48"/>
      <c r="F358" s="48"/>
      <c r="I358" s="5"/>
    </row>
    <row r="359" spans="2:9" x14ac:dyDescent="0.2">
      <c r="B359" s="48"/>
      <c r="C359" s="48"/>
      <c r="D359" s="48"/>
      <c r="E359" s="48"/>
      <c r="F359" s="48"/>
      <c r="I359" s="5"/>
    </row>
    <row r="360" spans="2:9" x14ac:dyDescent="0.2">
      <c r="B360" s="48"/>
      <c r="C360" s="48"/>
      <c r="D360" s="48"/>
      <c r="E360" s="48"/>
      <c r="F360" s="48"/>
      <c r="I360" s="5"/>
    </row>
    <row r="361" spans="2:9" x14ac:dyDescent="0.2">
      <c r="B361" s="48"/>
      <c r="C361" s="48"/>
      <c r="D361" s="48"/>
      <c r="E361" s="48"/>
      <c r="F361" s="48"/>
      <c r="I361" s="5"/>
    </row>
    <row r="362" spans="2:9" x14ac:dyDescent="0.2">
      <c r="B362" s="48"/>
      <c r="C362" s="48"/>
      <c r="D362" s="48"/>
      <c r="E362" s="48"/>
      <c r="F362" s="48"/>
      <c r="I362" s="5"/>
    </row>
    <row r="363" spans="2:9" x14ac:dyDescent="0.2">
      <c r="B363" s="48"/>
      <c r="C363" s="48"/>
      <c r="D363" s="48"/>
      <c r="E363" s="48"/>
      <c r="F363" s="48"/>
      <c r="I363" s="5"/>
    </row>
    <row r="364" spans="2:9" x14ac:dyDescent="0.2">
      <c r="B364" s="48"/>
      <c r="C364" s="48"/>
      <c r="D364" s="48"/>
      <c r="E364" s="48"/>
      <c r="F364" s="48"/>
      <c r="I364" s="5"/>
    </row>
    <row r="365" spans="2:9" x14ac:dyDescent="0.2">
      <c r="B365" s="48"/>
      <c r="C365" s="48"/>
      <c r="D365" s="48"/>
      <c r="E365" s="48"/>
      <c r="F365" s="48"/>
      <c r="I365" s="5"/>
    </row>
    <row r="366" spans="2:9" x14ac:dyDescent="0.2">
      <c r="B366" s="48"/>
      <c r="C366" s="48"/>
      <c r="D366" s="48"/>
      <c r="E366" s="48"/>
      <c r="F366" s="48"/>
      <c r="I366" s="5"/>
    </row>
    <row r="367" spans="2:9" x14ac:dyDescent="0.2">
      <c r="B367" s="48"/>
      <c r="C367" s="48"/>
      <c r="D367" s="48"/>
      <c r="E367" s="48"/>
      <c r="F367" s="48"/>
      <c r="I367" s="5"/>
    </row>
    <row r="368" spans="2:9" x14ac:dyDescent="0.2">
      <c r="B368" s="48"/>
      <c r="C368" s="48"/>
      <c r="D368" s="48"/>
      <c r="E368" s="48"/>
      <c r="F368" s="48"/>
      <c r="I368" s="5"/>
    </row>
    <row r="369" spans="2:9" x14ac:dyDescent="0.2">
      <c r="B369" s="48"/>
      <c r="C369" s="48"/>
      <c r="D369" s="48"/>
      <c r="E369" s="48"/>
      <c r="F369" s="48"/>
      <c r="I369" s="5"/>
    </row>
    <row r="370" spans="2:9" x14ac:dyDescent="0.2">
      <c r="B370" s="48"/>
      <c r="C370" s="48"/>
      <c r="D370" s="48"/>
      <c r="E370" s="48"/>
      <c r="F370" s="48"/>
      <c r="I370" s="5"/>
    </row>
    <row r="371" spans="2:9" x14ac:dyDescent="0.2">
      <c r="B371" s="48"/>
      <c r="C371" s="48"/>
      <c r="D371" s="48"/>
      <c r="E371" s="48"/>
      <c r="F371" s="48"/>
      <c r="I371" s="5"/>
    </row>
    <row r="372" spans="2:9" x14ac:dyDescent="0.2">
      <c r="B372" s="48"/>
      <c r="C372" s="48"/>
      <c r="D372" s="48"/>
      <c r="E372" s="48"/>
      <c r="F372" s="48"/>
      <c r="I372" s="5"/>
    </row>
    <row r="373" spans="2:9" x14ac:dyDescent="0.2">
      <c r="B373" s="48"/>
      <c r="C373" s="48"/>
      <c r="D373" s="48"/>
      <c r="E373" s="48"/>
      <c r="F373" s="48"/>
      <c r="I373" s="5"/>
    </row>
    <row r="374" spans="2:9" x14ac:dyDescent="0.2">
      <c r="B374" s="48"/>
      <c r="C374" s="48"/>
      <c r="D374" s="48"/>
      <c r="E374" s="48"/>
      <c r="F374" s="48"/>
      <c r="I374" s="5"/>
    </row>
    <row r="375" spans="2:9" x14ac:dyDescent="0.2">
      <c r="B375" s="48"/>
      <c r="C375" s="48"/>
      <c r="D375" s="48"/>
      <c r="E375" s="48"/>
      <c r="F375" s="48"/>
      <c r="I375" s="5"/>
    </row>
    <row r="376" spans="2:9" x14ac:dyDescent="0.2">
      <c r="B376" s="48"/>
      <c r="C376" s="48"/>
      <c r="D376" s="48"/>
      <c r="E376" s="48"/>
      <c r="F376" s="48"/>
      <c r="I376" s="5"/>
    </row>
    <row r="377" spans="2:9" x14ac:dyDescent="0.2">
      <c r="B377" s="48"/>
      <c r="C377" s="48"/>
      <c r="D377" s="48"/>
      <c r="E377" s="48"/>
      <c r="F377" s="48"/>
      <c r="I377" s="5"/>
    </row>
    <row r="378" spans="2:9" x14ac:dyDescent="0.2">
      <c r="B378" s="48"/>
      <c r="C378" s="48"/>
      <c r="D378" s="48"/>
      <c r="E378" s="48"/>
      <c r="F378" s="48"/>
      <c r="I378" s="5"/>
    </row>
    <row r="379" spans="2:9" x14ac:dyDescent="0.2">
      <c r="B379" s="48"/>
      <c r="C379" s="48"/>
      <c r="D379" s="48"/>
      <c r="E379" s="48"/>
      <c r="F379" s="48"/>
      <c r="I379" s="5"/>
    </row>
    <row r="380" spans="2:9" x14ac:dyDescent="0.2">
      <c r="B380" s="48"/>
      <c r="C380" s="48"/>
      <c r="D380" s="48"/>
      <c r="E380" s="48"/>
      <c r="F380" s="48"/>
      <c r="I380" s="5"/>
    </row>
    <row r="381" spans="2:9" x14ac:dyDescent="0.2">
      <c r="B381" s="48"/>
      <c r="C381" s="48"/>
      <c r="D381" s="48"/>
      <c r="E381" s="48"/>
      <c r="F381" s="48"/>
      <c r="I381" s="5"/>
    </row>
    <row r="382" spans="2:9" x14ac:dyDescent="0.2">
      <c r="B382" s="48"/>
      <c r="C382" s="48"/>
      <c r="D382" s="48"/>
      <c r="E382" s="48"/>
      <c r="F382" s="48"/>
      <c r="I382" s="5"/>
    </row>
    <row r="383" spans="2:9" x14ac:dyDescent="0.2">
      <c r="B383" s="48"/>
      <c r="C383" s="48"/>
      <c r="D383" s="48"/>
      <c r="E383" s="48"/>
      <c r="F383" s="48"/>
      <c r="I383" s="5"/>
    </row>
    <row r="384" spans="2:9" x14ac:dyDescent="0.2">
      <c r="B384" s="48"/>
      <c r="C384" s="48"/>
      <c r="D384" s="48"/>
      <c r="E384" s="48"/>
      <c r="F384" s="48"/>
      <c r="I384" s="5"/>
    </row>
    <row r="385" spans="2:9" x14ac:dyDescent="0.2">
      <c r="B385" s="48"/>
      <c r="C385" s="48"/>
      <c r="D385" s="48"/>
      <c r="E385" s="48"/>
      <c r="F385" s="48"/>
      <c r="I385" s="5"/>
    </row>
    <row r="386" spans="2:9" x14ac:dyDescent="0.2">
      <c r="B386" s="48"/>
      <c r="C386" s="48"/>
      <c r="D386" s="48"/>
      <c r="E386" s="48"/>
      <c r="F386" s="48"/>
    </row>
    <row r="387" spans="2:9" x14ac:dyDescent="0.2">
      <c r="B387" s="48"/>
      <c r="C387" s="48"/>
      <c r="D387" s="48"/>
      <c r="E387" s="48"/>
      <c r="F387" s="48"/>
    </row>
    <row r="388" spans="2:9" x14ac:dyDescent="0.2">
      <c r="B388" s="48"/>
      <c r="C388" s="48"/>
      <c r="D388" s="48"/>
      <c r="E388" s="48"/>
      <c r="F388" s="48"/>
    </row>
    <row r="389" spans="2:9" x14ac:dyDescent="0.2">
      <c r="B389" s="48"/>
      <c r="C389" s="48"/>
      <c r="D389" s="48"/>
      <c r="E389" s="48"/>
      <c r="F389" s="48"/>
    </row>
    <row r="390" spans="2:9" x14ac:dyDescent="0.2">
      <c r="B390" s="48"/>
      <c r="C390" s="48"/>
      <c r="D390" s="48"/>
      <c r="E390" s="48"/>
      <c r="F390" s="48"/>
    </row>
    <row r="391" spans="2:9" x14ac:dyDescent="0.2">
      <c r="B391" s="48"/>
      <c r="C391" s="48"/>
      <c r="D391" s="48"/>
      <c r="E391" s="48"/>
      <c r="F391" s="48"/>
    </row>
    <row r="392" spans="2:9" x14ac:dyDescent="0.2">
      <c r="B392" s="48"/>
      <c r="C392" s="48"/>
      <c r="D392" s="48"/>
      <c r="E392" s="48"/>
      <c r="F392" s="48"/>
    </row>
    <row r="393" spans="2:9" x14ac:dyDescent="0.2">
      <c r="B393" s="48"/>
      <c r="C393" s="48"/>
      <c r="D393" s="48"/>
      <c r="E393" s="48"/>
      <c r="F393" s="48"/>
    </row>
    <row r="394" spans="2:9" x14ac:dyDescent="0.2">
      <c r="B394" s="48"/>
      <c r="C394" s="48"/>
      <c r="D394" s="48"/>
      <c r="E394" s="48"/>
      <c r="F394" s="48"/>
    </row>
    <row r="395" spans="2:9" x14ac:dyDescent="0.2">
      <c r="B395" s="48"/>
      <c r="C395" s="48"/>
      <c r="D395" s="48"/>
      <c r="E395" s="48"/>
      <c r="F395" s="48"/>
    </row>
    <row r="396" spans="2:9" x14ac:dyDescent="0.2">
      <c r="B396" s="48"/>
      <c r="C396" s="48"/>
      <c r="D396" s="48"/>
      <c r="E396" s="48"/>
      <c r="F396" s="48"/>
    </row>
    <row r="397" spans="2:9" x14ac:dyDescent="0.2">
      <c r="B397" s="48"/>
      <c r="C397" s="48"/>
      <c r="D397" s="48"/>
      <c r="E397" s="48"/>
      <c r="F397" s="48"/>
    </row>
    <row r="398" spans="2:9" x14ac:dyDescent="0.2">
      <c r="B398" s="48"/>
      <c r="C398" s="48"/>
      <c r="D398" s="48"/>
      <c r="E398" s="48"/>
      <c r="F398" s="48"/>
    </row>
    <row r="399" spans="2:9" x14ac:dyDescent="0.2">
      <c r="B399" s="48"/>
      <c r="C399" s="48"/>
      <c r="D399" s="48"/>
      <c r="E399" s="48"/>
      <c r="F399" s="48"/>
    </row>
    <row r="400" spans="2:9" x14ac:dyDescent="0.2">
      <c r="B400" s="48"/>
      <c r="C400" s="48"/>
      <c r="D400" s="48"/>
      <c r="E400" s="48"/>
      <c r="F400" s="48"/>
    </row>
    <row r="401" spans="2:6" x14ac:dyDescent="0.2">
      <c r="B401" s="48"/>
      <c r="C401" s="48"/>
      <c r="D401" s="48"/>
      <c r="E401" s="48"/>
      <c r="F401" s="48"/>
    </row>
    <row r="402" spans="2:6" x14ac:dyDescent="0.2">
      <c r="B402" s="48"/>
      <c r="C402" s="48"/>
      <c r="D402" s="48"/>
      <c r="E402" s="48"/>
      <c r="F402" s="48"/>
    </row>
    <row r="403" spans="2:6" x14ac:dyDescent="0.2">
      <c r="B403" s="48"/>
      <c r="C403" s="48"/>
      <c r="D403" s="48"/>
      <c r="E403" s="48"/>
      <c r="F403" s="48"/>
    </row>
    <row r="404" spans="2:6" x14ac:dyDescent="0.2">
      <c r="B404" s="48"/>
      <c r="C404" s="48"/>
      <c r="D404" s="48"/>
      <c r="E404" s="48"/>
      <c r="F404" s="48"/>
    </row>
    <row r="405" spans="2:6" x14ac:dyDescent="0.2">
      <c r="B405" s="48"/>
      <c r="C405" s="48"/>
      <c r="D405" s="48"/>
      <c r="E405" s="48"/>
      <c r="F405" s="48"/>
    </row>
    <row r="406" spans="2:6" x14ac:dyDescent="0.2">
      <c r="B406" s="48"/>
      <c r="C406" s="48"/>
      <c r="D406" s="48"/>
      <c r="E406" s="48"/>
      <c r="F406" s="48"/>
    </row>
    <row r="407" spans="2:6" x14ac:dyDescent="0.2">
      <c r="B407" s="48"/>
      <c r="C407" s="48"/>
      <c r="D407" s="48"/>
      <c r="E407" s="48"/>
      <c r="F407" s="48"/>
    </row>
    <row r="408" spans="2:6" x14ac:dyDescent="0.2">
      <c r="B408" s="48"/>
      <c r="C408" s="48"/>
      <c r="D408" s="48"/>
      <c r="E408" s="48"/>
      <c r="F408" s="48"/>
    </row>
    <row r="409" spans="2:6" x14ac:dyDescent="0.2">
      <c r="B409" s="48"/>
      <c r="C409" s="48"/>
      <c r="D409" s="48"/>
      <c r="E409" s="48"/>
      <c r="F409" s="48"/>
    </row>
    <row r="410" spans="2:6" x14ac:dyDescent="0.2">
      <c r="B410" s="48"/>
      <c r="C410" s="48"/>
      <c r="D410" s="48"/>
      <c r="E410" s="48"/>
      <c r="F410" s="48"/>
    </row>
    <row r="411" spans="2:6" x14ac:dyDescent="0.2">
      <c r="B411" s="48"/>
      <c r="C411" s="48"/>
      <c r="D411" s="48"/>
      <c r="E411" s="48"/>
      <c r="F411" s="48"/>
    </row>
    <row r="412" spans="2:6" x14ac:dyDescent="0.2">
      <c r="B412" s="48"/>
      <c r="C412" s="48"/>
      <c r="D412" s="48"/>
      <c r="E412" s="48"/>
      <c r="F412" s="48"/>
    </row>
    <row r="413" spans="2:6" x14ac:dyDescent="0.2">
      <c r="B413" s="48"/>
      <c r="C413" s="48"/>
      <c r="D413" s="48"/>
      <c r="E413" s="48"/>
      <c r="F413" s="48"/>
    </row>
    <row r="414" spans="2:6" x14ac:dyDescent="0.2">
      <c r="B414" s="48"/>
      <c r="C414" s="48"/>
      <c r="D414" s="48"/>
      <c r="E414" s="48"/>
      <c r="F414" s="48"/>
    </row>
    <row r="415" spans="2:6" x14ac:dyDescent="0.2">
      <c r="B415" s="48"/>
      <c r="C415" s="48"/>
      <c r="D415" s="48"/>
      <c r="E415" s="48"/>
      <c r="F415" s="48"/>
    </row>
    <row r="416" spans="2:6" x14ac:dyDescent="0.2">
      <c r="B416" s="48"/>
      <c r="C416" s="48"/>
      <c r="D416" s="48"/>
      <c r="E416" s="48"/>
      <c r="F416" s="48"/>
    </row>
    <row r="417" spans="2:6" x14ac:dyDescent="0.2">
      <c r="B417" s="48"/>
      <c r="C417" s="48"/>
      <c r="D417" s="48"/>
      <c r="E417" s="48"/>
      <c r="F417" s="48"/>
    </row>
    <row r="418" spans="2:6" x14ac:dyDescent="0.2">
      <c r="B418" s="48"/>
      <c r="C418" s="48"/>
      <c r="D418" s="48"/>
      <c r="E418" s="48"/>
      <c r="F418" s="48"/>
    </row>
    <row r="419" spans="2:6" x14ac:dyDescent="0.2">
      <c r="B419" s="48"/>
      <c r="C419" s="48"/>
      <c r="D419" s="48"/>
      <c r="E419" s="48"/>
      <c r="F419" s="48"/>
    </row>
    <row r="420" spans="2:6" x14ac:dyDescent="0.2">
      <c r="B420" s="48"/>
      <c r="C420" s="48"/>
      <c r="D420" s="48"/>
      <c r="E420" s="48"/>
      <c r="F420" s="48"/>
    </row>
    <row r="421" spans="2:6" x14ac:dyDescent="0.2">
      <c r="B421" s="48"/>
      <c r="C421" s="48"/>
      <c r="D421" s="48"/>
      <c r="E421" s="48"/>
      <c r="F421" s="48"/>
    </row>
    <row r="422" spans="2:6" x14ac:dyDescent="0.2">
      <c r="B422" s="48"/>
      <c r="C422" s="48"/>
      <c r="D422" s="48"/>
      <c r="E422" s="48"/>
      <c r="F422" s="48"/>
    </row>
    <row r="423" spans="2:6" x14ac:dyDescent="0.2">
      <c r="B423" s="48"/>
      <c r="C423" s="48"/>
      <c r="D423" s="48"/>
      <c r="E423" s="48"/>
      <c r="F423" s="48"/>
    </row>
    <row r="424" spans="2:6" x14ac:dyDescent="0.2">
      <c r="B424" s="48"/>
      <c r="C424" s="48"/>
      <c r="D424" s="48"/>
      <c r="E424" s="48"/>
      <c r="F424" s="48"/>
    </row>
    <row r="425" spans="2:6" x14ac:dyDescent="0.2">
      <c r="B425" s="48"/>
      <c r="C425" s="48"/>
      <c r="D425" s="48"/>
      <c r="E425" s="48"/>
      <c r="F425" s="48"/>
    </row>
    <row r="426" spans="2:6" x14ac:dyDescent="0.2">
      <c r="B426" s="48"/>
      <c r="C426" s="48"/>
      <c r="D426" s="48"/>
      <c r="E426" s="48"/>
      <c r="F426" s="48"/>
    </row>
    <row r="427" spans="2:6" x14ac:dyDescent="0.2">
      <c r="B427" s="48"/>
      <c r="C427" s="48"/>
      <c r="D427" s="48"/>
      <c r="E427" s="48"/>
      <c r="F427" s="48"/>
    </row>
    <row r="428" spans="2:6" x14ac:dyDescent="0.2">
      <c r="B428" s="48"/>
      <c r="C428" s="48"/>
      <c r="D428" s="48"/>
      <c r="E428" s="48"/>
      <c r="F428" s="48"/>
    </row>
    <row r="429" spans="2:6" x14ac:dyDescent="0.2">
      <c r="B429" s="48"/>
      <c r="C429" s="48"/>
      <c r="D429" s="48"/>
      <c r="E429" s="48"/>
      <c r="F429" s="48"/>
    </row>
    <row r="430" spans="2:6" x14ac:dyDescent="0.2">
      <c r="B430" s="48"/>
      <c r="C430" s="48"/>
      <c r="D430" s="48"/>
      <c r="E430" s="48"/>
      <c r="F430" s="48"/>
    </row>
    <row r="431" spans="2:6" x14ac:dyDescent="0.2">
      <c r="B431" s="48"/>
      <c r="C431" s="48"/>
      <c r="D431" s="48"/>
      <c r="E431" s="48"/>
      <c r="F431" s="48"/>
    </row>
    <row r="432" spans="2:6" x14ac:dyDescent="0.2">
      <c r="B432" s="48"/>
      <c r="C432" s="48"/>
      <c r="D432" s="48"/>
      <c r="E432" s="48"/>
      <c r="F432" s="48"/>
    </row>
    <row r="433" spans="2:6" x14ac:dyDescent="0.2">
      <c r="B433" s="48"/>
      <c r="C433" s="48"/>
      <c r="D433" s="48"/>
      <c r="E433" s="48"/>
      <c r="F433" s="48"/>
    </row>
    <row r="434" spans="2:6" x14ac:dyDescent="0.2">
      <c r="B434" s="48"/>
      <c r="C434" s="48"/>
      <c r="D434" s="48"/>
      <c r="E434" s="48"/>
      <c r="F434" s="48"/>
    </row>
    <row r="435" spans="2:6" x14ac:dyDescent="0.2">
      <c r="B435" s="48"/>
      <c r="C435" s="48"/>
      <c r="D435" s="48"/>
      <c r="E435" s="48"/>
      <c r="F435" s="48"/>
    </row>
    <row r="436" spans="2:6" x14ac:dyDescent="0.2">
      <c r="B436" s="48"/>
      <c r="C436" s="48"/>
      <c r="D436" s="48"/>
      <c r="E436" s="48"/>
      <c r="F436" s="48"/>
    </row>
    <row r="437" spans="2:6" x14ac:dyDescent="0.2">
      <c r="B437" s="48"/>
      <c r="C437" s="48"/>
      <c r="D437" s="48"/>
      <c r="E437" s="48"/>
      <c r="F437" s="48"/>
    </row>
    <row r="438" spans="2:6" x14ac:dyDescent="0.2">
      <c r="B438" s="48"/>
      <c r="C438" s="48"/>
      <c r="D438" s="48"/>
      <c r="E438" s="48"/>
      <c r="F438" s="48"/>
    </row>
    <row r="439" spans="2:6" x14ac:dyDescent="0.2">
      <c r="B439" s="48"/>
      <c r="C439" s="48"/>
      <c r="D439" s="48"/>
      <c r="E439" s="48"/>
      <c r="F439" s="48"/>
    </row>
    <row r="440" spans="2:6" x14ac:dyDescent="0.2">
      <c r="B440" s="48"/>
      <c r="C440" s="48"/>
      <c r="D440" s="48"/>
      <c r="E440" s="48"/>
      <c r="F440" s="48"/>
    </row>
    <row r="441" spans="2:6" x14ac:dyDescent="0.2">
      <c r="B441" s="48"/>
      <c r="C441" s="48"/>
      <c r="D441" s="48"/>
      <c r="E441" s="48"/>
      <c r="F441" s="48"/>
    </row>
    <row r="442" spans="2:6" x14ac:dyDescent="0.2">
      <c r="B442" s="48"/>
      <c r="C442" s="48"/>
      <c r="D442" s="48"/>
      <c r="E442" s="48"/>
      <c r="F442" s="48"/>
    </row>
  </sheetData>
  <mergeCells count="1">
    <mergeCell ref="D1:D2"/>
  </mergeCells>
  <phoneticPr fontId="4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W197"/>
  <sheetViews>
    <sheetView workbookViewId="0">
      <pane xSplit="4" ySplit="1" topLeftCell="E130" activePane="bottomRight" state="frozen"/>
      <selection pane="topRight" activeCell="E1" sqref="E1"/>
      <selection pane="bottomLeft" activeCell="A2" sqref="A2"/>
      <selection pane="bottomRight" activeCell="B2" sqref="B2:B180"/>
    </sheetView>
  </sheetViews>
  <sheetFormatPr defaultColWidth="9" defaultRowHeight="12" x14ac:dyDescent="0.2"/>
  <cols>
    <col min="1" max="1" width="5.08984375" style="57" bestFit="1" customWidth="1"/>
    <col min="2" max="2" width="10.26953125" style="57" bestFit="1" customWidth="1"/>
    <col min="3" max="3" width="9.08984375" style="57" bestFit="1" customWidth="1"/>
    <col min="4" max="4" width="20" style="57" bestFit="1" customWidth="1"/>
    <col min="5" max="5" width="11.453125" style="58" bestFit="1" customWidth="1"/>
    <col min="6" max="6" width="10.36328125" style="58" bestFit="1" customWidth="1"/>
    <col min="7" max="8" width="14.26953125" style="59" bestFit="1" customWidth="1"/>
    <col min="9" max="9" width="13.7265625" style="59" customWidth="1"/>
    <col min="10" max="10" width="21.08984375" style="59" bestFit="1" customWidth="1"/>
    <col min="11" max="12" width="13.26953125" style="57" bestFit="1" customWidth="1"/>
    <col min="13" max="13" width="9" style="57"/>
    <col min="14" max="14" width="9.08984375" style="57" bestFit="1" customWidth="1"/>
    <col min="15" max="15" width="20" style="57" bestFit="1" customWidth="1"/>
    <col min="16" max="17" width="10.26953125" style="57" bestFit="1" customWidth="1"/>
    <col min="18" max="19" width="14.08984375" style="57" bestFit="1" customWidth="1"/>
    <col min="20" max="20" width="15.7265625" style="57" customWidth="1"/>
    <col min="21" max="21" width="21" style="57" bestFit="1" customWidth="1"/>
    <col min="22" max="23" width="13.08984375" style="57" bestFit="1" customWidth="1"/>
    <col min="24" max="16384" width="9" style="57"/>
  </cols>
  <sheetData>
    <row r="1" spans="1:23" s="71" customFormat="1" ht="36" x14ac:dyDescent="0.2">
      <c r="A1" s="67" t="s">
        <v>389</v>
      </c>
      <c r="B1" s="67" t="s">
        <v>386</v>
      </c>
      <c r="C1" s="67" t="s">
        <v>337</v>
      </c>
      <c r="D1" s="67" t="s">
        <v>390</v>
      </c>
      <c r="E1" s="68" t="s">
        <v>388</v>
      </c>
      <c r="F1" s="68" t="s">
        <v>387</v>
      </c>
      <c r="G1" s="69" t="s">
        <v>333</v>
      </c>
      <c r="H1" s="70" t="s">
        <v>334</v>
      </c>
      <c r="I1" s="70" t="s">
        <v>335</v>
      </c>
      <c r="J1" s="70" t="s">
        <v>336</v>
      </c>
      <c r="K1" s="67" t="s">
        <v>392</v>
      </c>
      <c r="L1" s="67" t="s">
        <v>391</v>
      </c>
      <c r="N1" s="67" t="s">
        <v>337</v>
      </c>
      <c r="O1" s="67" t="s">
        <v>1</v>
      </c>
      <c r="P1" s="68" t="s">
        <v>388</v>
      </c>
      <c r="Q1" s="68" t="s">
        <v>387</v>
      </c>
      <c r="R1" s="69" t="s">
        <v>333</v>
      </c>
      <c r="S1" s="70" t="s">
        <v>334</v>
      </c>
      <c r="T1" s="70" t="s">
        <v>335</v>
      </c>
      <c r="U1" s="70" t="s">
        <v>336</v>
      </c>
      <c r="V1" s="67" t="s">
        <v>392</v>
      </c>
      <c r="W1" s="67" t="s">
        <v>391</v>
      </c>
    </row>
    <row r="2" spans="1:23" x14ac:dyDescent="0.2">
      <c r="A2" s="63">
        <v>1</v>
      </c>
      <c r="B2" s="63" t="s">
        <v>105</v>
      </c>
      <c r="C2" s="63">
        <v>1</v>
      </c>
      <c r="D2" s="63" t="s">
        <v>106</v>
      </c>
      <c r="E2" s="60">
        <v>4198</v>
      </c>
      <c r="F2" s="60">
        <v>9440</v>
      </c>
      <c r="G2" s="61">
        <v>218.51848320400001</v>
      </c>
      <c r="H2" s="62">
        <v>32.792950877000003</v>
      </c>
      <c r="I2" s="62">
        <v>140.959829587</v>
      </c>
      <c r="J2" s="62">
        <v>270.47996445799998</v>
      </c>
      <c r="K2" s="66">
        <v>126</v>
      </c>
      <c r="L2" s="63">
        <v>20</v>
      </c>
      <c r="N2" s="63">
        <v>1</v>
      </c>
      <c r="O2" s="64" t="s">
        <v>106</v>
      </c>
      <c r="P2" s="65">
        <f t="shared" ref="P2:W2" si="0">SUM(E2:E25)</f>
        <v>162359.00072000001</v>
      </c>
      <c r="Q2" s="65">
        <f t="shared" si="0"/>
        <v>311713</v>
      </c>
      <c r="R2" s="65">
        <f t="shared" si="0"/>
        <v>5689.8897842639999</v>
      </c>
      <c r="S2" s="65">
        <f t="shared" si="0"/>
        <v>2210.1836640350007</v>
      </c>
      <c r="T2" s="65">
        <f t="shared" si="0"/>
        <v>1374.3119996410003</v>
      </c>
      <c r="U2" s="65">
        <f t="shared" si="0"/>
        <v>8189.7479791150008</v>
      </c>
      <c r="V2" s="65">
        <f t="shared" si="0"/>
        <v>1555</v>
      </c>
      <c r="W2" s="65">
        <f t="shared" si="0"/>
        <v>1899</v>
      </c>
    </row>
    <row r="3" spans="1:23" x14ac:dyDescent="0.2">
      <c r="A3" s="63">
        <v>2</v>
      </c>
      <c r="B3" s="63" t="s">
        <v>107</v>
      </c>
      <c r="C3" s="63">
        <v>1</v>
      </c>
      <c r="D3" s="63" t="s">
        <v>106</v>
      </c>
      <c r="E3" s="60">
        <v>34540</v>
      </c>
      <c r="F3" s="60">
        <v>85974</v>
      </c>
      <c r="G3" s="61">
        <v>1265.291905759</v>
      </c>
      <c r="H3" s="62">
        <v>487.59899717600001</v>
      </c>
      <c r="I3" s="62">
        <v>176.30840367299999</v>
      </c>
      <c r="J3" s="62">
        <v>1288.71165735</v>
      </c>
      <c r="K3" s="66">
        <v>224</v>
      </c>
      <c r="L3" s="63">
        <v>364</v>
      </c>
      <c r="N3" s="63">
        <v>2</v>
      </c>
      <c r="O3" s="64" t="s">
        <v>131</v>
      </c>
      <c r="P3" s="65">
        <f t="shared" ref="P3:W3" si="1">SUM(E26:E33)</f>
        <v>564217</v>
      </c>
      <c r="Q3" s="65">
        <f t="shared" si="1"/>
        <v>2360832</v>
      </c>
      <c r="R3" s="65">
        <f t="shared" si="1"/>
        <v>8802.4608359229987</v>
      </c>
      <c r="S3" s="65">
        <f t="shared" si="1"/>
        <v>7376.7381606129993</v>
      </c>
      <c r="T3" s="65">
        <f t="shared" si="1"/>
        <v>1339.6278382180001</v>
      </c>
      <c r="U3" s="65">
        <f t="shared" si="1"/>
        <v>10885.773721662999</v>
      </c>
      <c r="V3" s="65">
        <f t="shared" si="1"/>
        <v>1218</v>
      </c>
      <c r="W3" s="65">
        <f t="shared" si="1"/>
        <v>1332</v>
      </c>
    </row>
    <row r="4" spans="1:23" x14ac:dyDescent="0.2">
      <c r="A4" s="63">
        <v>3</v>
      </c>
      <c r="B4" s="63" t="s">
        <v>108</v>
      </c>
      <c r="C4" s="63">
        <v>1</v>
      </c>
      <c r="D4" s="63" t="s">
        <v>106</v>
      </c>
      <c r="E4" s="60">
        <v>14652.000719999996</v>
      </c>
      <c r="F4" s="60">
        <v>23372</v>
      </c>
      <c r="G4" s="61">
        <v>452.59902213100003</v>
      </c>
      <c r="H4" s="62">
        <v>169.11449434400001</v>
      </c>
      <c r="I4" s="62">
        <v>108.801203706</v>
      </c>
      <c r="J4" s="62">
        <v>629.50140826500001</v>
      </c>
      <c r="K4" s="66">
        <v>123</v>
      </c>
      <c r="L4" s="63">
        <v>203</v>
      </c>
      <c r="N4" s="63">
        <v>3</v>
      </c>
      <c r="O4" s="64" t="s">
        <v>140</v>
      </c>
      <c r="P4" s="65">
        <f t="shared" ref="P4:W4" si="2">SUM(E34:E53)</f>
        <v>118931</v>
      </c>
      <c r="Q4" s="65">
        <f t="shared" si="2"/>
        <v>224190</v>
      </c>
      <c r="R4" s="65">
        <f t="shared" si="2"/>
        <v>2386.4064854380003</v>
      </c>
      <c r="S4" s="65">
        <f t="shared" si="2"/>
        <v>1203.2759201449996</v>
      </c>
      <c r="T4" s="65">
        <f t="shared" si="2"/>
        <v>794.09954416899973</v>
      </c>
      <c r="U4" s="65">
        <f t="shared" si="2"/>
        <v>4520.8886067240001</v>
      </c>
      <c r="V4" s="65">
        <f t="shared" si="2"/>
        <v>673</v>
      </c>
      <c r="W4" s="65">
        <f t="shared" si="2"/>
        <v>1018</v>
      </c>
    </row>
    <row r="5" spans="1:23" x14ac:dyDescent="0.2">
      <c r="A5" s="63">
        <v>4</v>
      </c>
      <c r="B5" s="63" t="s">
        <v>109</v>
      </c>
      <c r="C5" s="63">
        <v>1</v>
      </c>
      <c r="D5" s="63" t="s">
        <v>106</v>
      </c>
      <c r="E5" s="60">
        <v>7386</v>
      </c>
      <c r="F5" s="60">
        <v>12272</v>
      </c>
      <c r="G5" s="61">
        <v>218.296070894</v>
      </c>
      <c r="H5" s="62">
        <v>124.114328113</v>
      </c>
      <c r="I5" s="62">
        <v>128.12477710100001</v>
      </c>
      <c r="J5" s="62">
        <v>465.70616252600001</v>
      </c>
      <c r="K5" s="66">
        <v>113</v>
      </c>
      <c r="L5" s="63">
        <v>56</v>
      </c>
      <c r="N5" s="63">
        <v>4</v>
      </c>
      <c r="O5" s="64" t="s">
        <v>161</v>
      </c>
      <c r="P5" s="65">
        <f t="shared" ref="P5:W5" si="3">SUM(E54:E64)</f>
        <v>161835</v>
      </c>
      <c r="Q5" s="65">
        <f t="shared" si="3"/>
        <v>413968</v>
      </c>
      <c r="R5" s="65">
        <f t="shared" si="3"/>
        <v>3726.1077007690001</v>
      </c>
      <c r="S5" s="65">
        <f t="shared" si="3"/>
        <v>2900.1670744990001</v>
      </c>
      <c r="T5" s="65">
        <f t="shared" si="3"/>
        <v>1181.0230906490001</v>
      </c>
      <c r="U5" s="65">
        <f t="shared" si="3"/>
        <v>5745.6678425789996</v>
      </c>
      <c r="V5" s="65">
        <f t="shared" si="3"/>
        <v>809</v>
      </c>
      <c r="W5" s="65">
        <f t="shared" si="3"/>
        <v>921</v>
      </c>
    </row>
    <row r="6" spans="1:23" x14ac:dyDescent="0.2">
      <c r="A6" s="63">
        <v>5</v>
      </c>
      <c r="B6" s="63" t="s">
        <v>110</v>
      </c>
      <c r="C6" s="63">
        <v>1</v>
      </c>
      <c r="D6" s="63" t="s">
        <v>106</v>
      </c>
      <c r="E6" s="60">
        <v>6010</v>
      </c>
      <c r="F6" s="60">
        <v>11383</v>
      </c>
      <c r="G6" s="61">
        <v>121.674647341</v>
      </c>
      <c r="H6" s="62">
        <v>99.790304461999995</v>
      </c>
      <c r="I6" s="62">
        <v>23.081317276</v>
      </c>
      <c r="J6" s="62">
        <v>229.85402185999999</v>
      </c>
      <c r="K6" s="66">
        <v>32</v>
      </c>
      <c r="L6" s="63">
        <v>28</v>
      </c>
      <c r="N6" s="63">
        <v>5</v>
      </c>
      <c r="O6" s="64" t="s">
        <v>173</v>
      </c>
      <c r="P6" s="65">
        <f t="shared" ref="P6:W6" si="4">SUM(E65:E71)</f>
        <v>54888</v>
      </c>
      <c r="Q6" s="65">
        <f t="shared" si="4"/>
        <v>73316</v>
      </c>
      <c r="R6" s="65">
        <f t="shared" si="4"/>
        <v>1330.645448068</v>
      </c>
      <c r="S6" s="65">
        <f t="shared" si="4"/>
        <v>474.09423009400001</v>
      </c>
      <c r="T6" s="65">
        <f t="shared" si="4"/>
        <v>497.34164964299998</v>
      </c>
      <c r="U6" s="65">
        <f t="shared" si="4"/>
        <v>2760.9423074659999</v>
      </c>
      <c r="V6" s="65">
        <f t="shared" si="4"/>
        <v>494</v>
      </c>
      <c r="W6" s="65">
        <f t="shared" si="4"/>
        <v>735</v>
      </c>
    </row>
    <row r="7" spans="1:23" x14ac:dyDescent="0.2">
      <c r="A7" s="63">
        <v>6</v>
      </c>
      <c r="B7" s="63" t="s">
        <v>111</v>
      </c>
      <c r="C7" s="63">
        <v>1</v>
      </c>
      <c r="D7" s="63" t="s">
        <v>106</v>
      </c>
      <c r="E7" s="60">
        <v>4061</v>
      </c>
      <c r="F7" s="60">
        <v>9519</v>
      </c>
      <c r="G7" s="61">
        <v>229.15462674599999</v>
      </c>
      <c r="H7" s="62">
        <v>86.184861604999995</v>
      </c>
      <c r="I7" s="62">
        <v>68.453133600000001</v>
      </c>
      <c r="J7" s="62">
        <v>260.25084401100003</v>
      </c>
      <c r="K7" s="66">
        <v>61</v>
      </c>
      <c r="L7" s="63">
        <v>41</v>
      </c>
      <c r="N7" s="63">
        <v>6</v>
      </c>
      <c r="O7" s="64" t="s">
        <v>181</v>
      </c>
      <c r="P7" s="65">
        <f t="shared" ref="P7:W7" si="5">SUM(E72:E82)</f>
        <v>188265</v>
      </c>
      <c r="Q7" s="65">
        <f t="shared" si="5"/>
        <v>424808</v>
      </c>
      <c r="R7" s="65">
        <f t="shared" si="5"/>
        <v>2863.7424404660001</v>
      </c>
      <c r="S7" s="65">
        <f t="shared" si="5"/>
        <v>2336.308042568</v>
      </c>
      <c r="T7" s="65">
        <f t="shared" si="5"/>
        <v>1030.219910281</v>
      </c>
      <c r="U7" s="65">
        <f t="shared" si="5"/>
        <v>4340.2710256120008</v>
      </c>
      <c r="V7" s="65">
        <f t="shared" si="5"/>
        <v>737</v>
      </c>
      <c r="W7" s="65">
        <f t="shared" si="5"/>
        <v>925</v>
      </c>
    </row>
    <row r="8" spans="1:23" x14ac:dyDescent="0.2">
      <c r="A8" s="63">
        <v>7</v>
      </c>
      <c r="B8" s="63" t="s">
        <v>112</v>
      </c>
      <c r="C8" s="63">
        <v>1</v>
      </c>
      <c r="D8" s="63" t="s">
        <v>106</v>
      </c>
      <c r="E8" s="60">
        <v>17151</v>
      </c>
      <c r="F8" s="60">
        <v>41852</v>
      </c>
      <c r="G8" s="61">
        <v>459.42335747099997</v>
      </c>
      <c r="H8" s="62">
        <v>298.10009752799999</v>
      </c>
      <c r="I8" s="62">
        <v>65.909975102000004</v>
      </c>
      <c r="J8" s="62">
        <v>535.38827398700005</v>
      </c>
      <c r="K8" s="66">
        <v>46</v>
      </c>
      <c r="L8" s="63">
        <v>100</v>
      </c>
      <c r="N8" s="63">
        <v>7</v>
      </c>
      <c r="O8" s="64" t="s">
        <v>193</v>
      </c>
      <c r="P8" s="65">
        <f t="shared" ref="P8:W8" si="6">SUM(E83:E89)</f>
        <v>29105</v>
      </c>
      <c r="Q8" s="65">
        <f t="shared" si="6"/>
        <v>40312</v>
      </c>
      <c r="R8" s="65">
        <f t="shared" si="6"/>
        <v>955.67314793699995</v>
      </c>
      <c r="S8" s="65">
        <f t="shared" si="6"/>
        <v>217.07015414900002</v>
      </c>
      <c r="T8" s="65">
        <f t="shared" si="6"/>
        <v>347.19436376199997</v>
      </c>
      <c r="U8" s="65">
        <f t="shared" si="6"/>
        <v>1823.180535427</v>
      </c>
      <c r="V8" s="65">
        <f t="shared" si="6"/>
        <v>384</v>
      </c>
      <c r="W8" s="65">
        <f t="shared" si="6"/>
        <v>367</v>
      </c>
    </row>
    <row r="9" spans="1:23" x14ac:dyDescent="0.2">
      <c r="A9" s="63">
        <v>8</v>
      </c>
      <c r="B9" s="63" t="s">
        <v>113</v>
      </c>
      <c r="C9" s="63">
        <v>1</v>
      </c>
      <c r="D9" s="63" t="s">
        <v>106</v>
      </c>
      <c r="E9" s="60">
        <v>7441</v>
      </c>
      <c r="F9" s="60">
        <v>18112</v>
      </c>
      <c r="G9" s="61">
        <v>215.67979280500001</v>
      </c>
      <c r="H9" s="62">
        <v>149.84762817000001</v>
      </c>
      <c r="I9" s="62">
        <v>45.698706645000001</v>
      </c>
      <c r="J9" s="62">
        <v>305.94364303899999</v>
      </c>
      <c r="K9" s="66">
        <v>82</v>
      </c>
      <c r="L9" s="63">
        <v>25</v>
      </c>
      <c r="N9" s="63">
        <v>8</v>
      </c>
      <c r="O9" s="64" t="s">
        <v>201</v>
      </c>
      <c r="P9" s="65">
        <f t="shared" ref="P9:W9" si="7">SUM(E90:E112)</f>
        <v>224059</v>
      </c>
      <c r="Q9" s="65">
        <f t="shared" si="7"/>
        <v>521087</v>
      </c>
      <c r="R9" s="65">
        <f t="shared" si="7"/>
        <v>5138.9203701750002</v>
      </c>
      <c r="S9" s="65">
        <f t="shared" si="7"/>
        <v>2553.5448666989996</v>
      </c>
      <c r="T9" s="65">
        <f t="shared" si="7"/>
        <v>1585.6036943470001</v>
      </c>
      <c r="U9" s="65">
        <f t="shared" si="7"/>
        <v>13717.787080627002</v>
      </c>
      <c r="V9" s="65">
        <f t="shared" si="7"/>
        <v>1938</v>
      </c>
      <c r="W9" s="65">
        <f t="shared" si="7"/>
        <v>2647</v>
      </c>
    </row>
    <row r="10" spans="1:23" x14ac:dyDescent="0.2">
      <c r="A10" s="63">
        <v>9</v>
      </c>
      <c r="B10" s="63" t="s">
        <v>114</v>
      </c>
      <c r="C10" s="63">
        <v>1</v>
      </c>
      <c r="D10" s="63" t="s">
        <v>106</v>
      </c>
      <c r="E10" s="60">
        <v>1652</v>
      </c>
      <c r="F10" s="60">
        <v>3833</v>
      </c>
      <c r="G10" s="61">
        <v>65.164925683999996</v>
      </c>
      <c r="H10" s="62">
        <v>49.326269554</v>
      </c>
      <c r="I10" s="62">
        <v>17.159605990999999</v>
      </c>
      <c r="J10" s="62">
        <v>70.519811125000004</v>
      </c>
      <c r="K10" s="66">
        <v>24</v>
      </c>
      <c r="L10" s="63">
        <v>21</v>
      </c>
      <c r="N10" s="63">
        <v>9</v>
      </c>
      <c r="O10" s="64" t="s">
        <v>225</v>
      </c>
      <c r="P10" s="65">
        <f t="shared" ref="P10:W10" si="8">SUM(E113:E120)</f>
        <v>31599</v>
      </c>
      <c r="Q10" s="65">
        <f t="shared" si="8"/>
        <v>50170</v>
      </c>
      <c r="R10" s="65">
        <f t="shared" si="8"/>
        <v>1102.2247973399999</v>
      </c>
      <c r="S10" s="65">
        <f t="shared" si="8"/>
        <v>294.720540374</v>
      </c>
      <c r="T10" s="65">
        <f t="shared" si="8"/>
        <v>380.48926856299994</v>
      </c>
      <c r="U10" s="65">
        <f t="shared" si="8"/>
        <v>2179.6097871469997</v>
      </c>
      <c r="V10" s="65">
        <f t="shared" si="8"/>
        <v>547</v>
      </c>
      <c r="W10" s="65">
        <f t="shared" si="8"/>
        <v>405</v>
      </c>
    </row>
    <row r="11" spans="1:23" x14ac:dyDescent="0.2">
      <c r="A11" s="63">
        <v>10</v>
      </c>
      <c r="B11" s="63" t="s">
        <v>115</v>
      </c>
      <c r="C11" s="63">
        <v>1</v>
      </c>
      <c r="D11" s="63" t="s">
        <v>106</v>
      </c>
      <c r="E11" s="60">
        <v>19808</v>
      </c>
      <c r="F11" s="60">
        <v>22278</v>
      </c>
      <c r="G11" s="61">
        <v>350.61309637400001</v>
      </c>
      <c r="H11" s="62">
        <v>174.44839150999999</v>
      </c>
      <c r="I11" s="62">
        <v>196.58618307200001</v>
      </c>
      <c r="J11" s="62">
        <v>850.11983975199996</v>
      </c>
      <c r="K11" s="66">
        <v>148</v>
      </c>
      <c r="L11" s="63">
        <v>230</v>
      </c>
      <c r="N11" s="63">
        <v>10</v>
      </c>
      <c r="O11" s="64" t="s">
        <v>3</v>
      </c>
      <c r="P11" s="65">
        <f t="shared" ref="P11:W11" si="9">SUM(E121:E130)</f>
        <v>37118</v>
      </c>
      <c r="Q11" s="65">
        <f t="shared" si="9"/>
        <v>68153</v>
      </c>
      <c r="R11" s="65">
        <f t="shared" si="9"/>
        <v>2102.8211190429997</v>
      </c>
      <c r="S11" s="65">
        <f t="shared" si="9"/>
        <v>458.62336998299992</v>
      </c>
      <c r="T11" s="65">
        <f t="shared" si="9"/>
        <v>714.25167994600019</v>
      </c>
      <c r="U11" s="65">
        <f t="shared" si="9"/>
        <v>3773.6958247760003</v>
      </c>
      <c r="V11" s="65">
        <f t="shared" si="9"/>
        <v>570</v>
      </c>
      <c r="W11" s="65">
        <f t="shared" si="9"/>
        <v>589</v>
      </c>
    </row>
    <row r="12" spans="1:23" x14ac:dyDescent="0.2">
      <c r="A12" s="63">
        <v>11</v>
      </c>
      <c r="B12" s="63" t="s">
        <v>116</v>
      </c>
      <c r="C12" s="63">
        <v>1</v>
      </c>
      <c r="D12" s="63" t="s">
        <v>106</v>
      </c>
      <c r="E12" s="60">
        <v>7241</v>
      </c>
      <c r="F12" s="60">
        <v>8051</v>
      </c>
      <c r="G12" s="61">
        <v>201.68724277000001</v>
      </c>
      <c r="H12" s="62">
        <v>56.870501758000003</v>
      </c>
      <c r="I12" s="62">
        <v>9.7309836480000005</v>
      </c>
      <c r="J12" s="62">
        <v>299.21634124799999</v>
      </c>
      <c r="K12" s="66">
        <v>33</v>
      </c>
      <c r="L12" s="63">
        <v>62</v>
      </c>
      <c r="N12" s="63">
        <v>11</v>
      </c>
      <c r="O12" s="64" t="s">
        <v>14</v>
      </c>
      <c r="P12" s="65">
        <f t="shared" ref="P12:W12" si="10">SUM(E131:E148)</f>
        <v>152607</v>
      </c>
      <c r="Q12" s="65">
        <f t="shared" si="10"/>
        <v>305998</v>
      </c>
      <c r="R12" s="65">
        <f t="shared" si="10"/>
        <v>4120.3430749159998</v>
      </c>
      <c r="S12" s="65">
        <f t="shared" si="10"/>
        <v>2083.5564973190003</v>
      </c>
      <c r="T12" s="65">
        <f t="shared" si="10"/>
        <v>1499.5944322620001</v>
      </c>
      <c r="U12" s="65">
        <f t="shared" si="10"/>
        <v>10523.155971568001</v>
      </c>
      <c r="V12" s="65">
        <f t="shared" si="10"/>
        <v>1374</v>
      </c>
      <c r="W12" s="65">
        <f t="shared" si="10"/>
        <v>1762</v>
      </c>
    </row>
    <row r="13" spans="1:23" x14ac:dyDescent="0.2">
      <c r="A13" s="63">
        <v>12</v>
      </c>
      <c r="B13" s="63" t="s">
        <v>117</v>
      </c>
      <c r="C13" s="63">
        <v>1</v>
      </c>
      <c r="D13" s="63" t="s">
        <v>106</v>
      </c>
      <c r="E13" s="60">
        <v>2813</v>
      </c>
      <c r="F13" s="60">
        <v>5850</v>
      </c>
      <c r="G13" s="61">
        <v>135.47116871</v>
      </c>
      <c r="H13" s="62">
        <v>77.417345987000004</v>
      </c>
      <c r="I13" s="62">
        <v>37.076387162000003</v>
      </c>
      <c r="J13" s="62">
        <v>178.79411203800001</v>
      </c>
      <c r="K13" s="66">
        <v>48</v>
      </c>
      <c r="L13" s="63">
        <v>22</v>
      </c>
      <c r="N13" s="63">
        <v>12</v>
      </c>
      <c r="O13" s="64" t="s">
        <v>235</v>
      </c>
      <c r="P13" s="65">
        <f t="shared" ref="P13:W13" si="11">SUM(E149:E167)</f>
        <v>175596</v>
      </c>
      <c r="Q13" s="65">
        <f t="shared" si="11"/>
        <v>351443</v>
      </c>
      <c r="R13" s="65">
        <f t="shared" si="11"/>
        <v>7082.5800275050005</v>
      </c>
      <c r="S13" s="65">
        <f t="shared" si="11"/>
        <v>2263.0576912320003</v>
      </c>
      <c r="T13" s="65">
        <f t="shared" si="11"/>
        <v>1675.3631197380003</v>
      </c>
      <c r="U13" s="65">
        <f t="shared" si="11"/>
        <v>13681.830413608001</v>
      </c>
      <c r="V13" s="65">
        <f t="shared" si="11"/>
        <v>1766</v>
      </c>
      <c r="W13" s="65">
        <f t="shared" si="11"/>
        <v>2159</v>
      </c>
    </row>
    <row r="14" spans="1:23" x14ac:dyDescent="0.2">
      <c r="A14" s="63">
        <v>13</v>
      </c>
      <c r="B14" s="63" t="s">
        <v>118</v>
      </c>
      <c r="C14" s="63">
        <v>1</v>
      </c>
      <c r="D14" s="63" t="s">
        <v>106</v>
      </c>
      <c r="E14" s="60">
        <v>1980</v>
      </c>
      <c r="F14" s="60">
        <v>3498</v>
      </c>
      <c r="G14" s="61">
        <v>43.029494763999999</v>
      </c>
      <c r="H14" s="62">
        <v>27.037940913</v>
      </c>
      <c r="I14" s="62">
        <v>12.939672698000001</v>
      </c>
      <c r="J14" s="62">
        <v>39.486412729000001</v>
      </c>
      <c r="K14" s="66">
        <v>16</v>
      </c>
      <c r="L14" s="63">
        <v>0</v>
      </c>
      <c r="N14" s="63">
        <v>13</v>
      </c>
      <c r="O14" s="64" t="s">
        <v>255</v>
      </c>
      <c r="P14" s="65">
        <f t="shared" ref="P14:W14" si="12">SUM(E168:E175)</f>
        <v>106417.00000429997</v>
      </c>
      <c r="Q14" s="65">
        <f t="shared" si="12"/>
        <v>248209</v>
      </c>
      <c r="R14" s="65">
        <f t="shared" si="12"/>
        <v>2828.2848798670002</v>
      </c>
      <c r="S14" s="65">
        <f t="shared" si="12"/>
        <v>1458.3630559089997</v>
      </c>
      <c r="T14" s="65">
        <f t="shared" si="12"/>
        <v>964.30866228700006</v>
      </c>
      <c r="U14" s="65">
        <f t="shared" si="12"/>
        <v>5593.5110592939991</v>
      </c>
      <c r="V14" s="65">
        <f t="shared" si="12"/>
        <v>628</v>
      </c>
      <c r="W14" s="65">
        <f t="shared" si="12"/>
        <v>453</v>
      </c>
    </row>
    <row r="15" spans="1:23" x14ac:dyDescent="0.2">
      <c r="A15" s="63">
        <v>14</v>
      </c>
      <c r="B15" s="63" t="s">
        <v>119</v>
      </c>
      <c r="C15" s="63">
        <v>1</v>
      </c>
      <c r="D15" s="63" t="s">
        <v>106</v>
      </c>
      <c r="E15" s="60">
        <v>4978</v>
      </c>
      <c r="F15" s="60">
        <v>5624</v>
      </c>
      <c r="G15" s="61">
        <v>199.19559545199999</v>
      </c>
      <c r="H15" s="62">
        <v>46.358250136000002</v>
      </c>
      <c r="I15" s="62">
        <v>34.413459402999997</v>
      </c>
      <c r="J15" s="62">
        <v>230.403350018</v>
      </c>
      <c r="K15" s="66">
        <v>36</v>
      </c>
      <c r="L15" s="63">
        <v>69</v>
      </c>
      <c r="N15" s="63">
        <v>14</v>
      </c>
      <c r="O15" s="64" t="s">
        <v>264</v>
      </c>
      <c r="P15" s="65">
        <f t="shared" ref="P15:W15" si="13">SUM(E176:E180)</f>
        <v>49380</v>
      </c>
      <c r="Q15" s="65">
        <f t="shared" si="13"/>
        <v>80847</v>
      </c>
      <c r="R15" s="65">
        <f t="shared" si="13"/>
        <v>2227.8928367490003</v>
      </c>
      <c r="S15" s="65">
        <f t="shared" si="13"/>
        <v>407.94375062199998</v>
      </c>
      <c r="T15" s="65">
        <f t="shared" si="13"/>
        <v>520.86632472999997</v>
      </c>
      <c r="U15" s="65">
        <f t="shared" si="13"/>
        <v>3290.2732844719999</v>
      </c>
      <c r="V15" s="65">
        <f t="shared" si="13"/>
        <v>425</v>
      </c>
      <c r="W15" s="65">
        <f t="shared" si="13"/>
        <v>205</v>
      </c>
    </row>
    <row r="16" spans="1:23" x14ac:dyDescent="0.2">
      <c r="A16" s="63">
        <v>15</v>
      </c>
      <c r="B16" s="63" t="s">
        <v>120</v>
      </c>
      <c r="C16" s="63">
        <v>1</v>
      </c>
      <c r="D16" s="63" t="s">
        <v>106</v>
      </c>
      <c r="E16" s="60">
        <v>4753</v>
      </c>
      <c r="F16" s="60">
        <v>11526</v>
      </c>
      <c r="G16" s="61">
        <v>332.657621597</v>
      </c>
      <c r="H16" s="62">
        <v>55.192592888</v>
      </c>
      <c r="I16" s="62">
        <v>56.217816921999997</v>
      </c>
      <c r="J16" s="62">
        <v>504.76917667200001</v>
      </c>
      <c r="K16" s="66">
        <v>87</v>
      </c>
      <c r="L16" s="63">
        <v>198</v>
      </c>
      <c r="N16" s="64"/>
      <c r="O16" s="64" t="s">
        <v>338</v>
      </c>
      <c r="P16" s="65">
        <f t="shared" ref="P16:W16" si="14">SUM(P2:P15)</f>
        <v>2056376.0007242998</v>
      </c>
      <c r="Q16" s="65">
        <f t="shared" si="14"/>
        <v>5475046</v>
      </c>
      <c r="R16" s="62">
        <f t="shared" si="14"/>
        <v>50357.99294846</v>
      </c>
      <c r="S16" s="62">
        <f t="shared" si="14"/>
        <v>26237.647018240998</v>
      </c>
      <c r="T16" s="62">
        <f t="shared" si="14"/>
        <v>13904.295578235999</v>
      </c>
      <c r="U16" s="62">
        <f t="shared" si="14"/>
        <v>91026.335440078008</v>
      </c>
      <c r="V16" s="65">
        <f t="shared" si="14"/>
        <v>13118</v>
      </c>
      <c r="W16" s="65">
        <f t="shared" si="14"/>
        <v>15417</v>
      </c>
    </row>
    <row r="17" spans="1:19" x14ac:dyDescent="0.2">
      <c r="A17" s="63">
        <v>16</v>
      </c>
      <c r="B17" s="63" t="s">
        <v>121</v>
      </c>
      <c r="C17" s="63">
        <v>1</v>
      </c>
      <c r="D17" s="63" t="s">
        <v>106</v>
      </c>
      <c r="E17" s="60">
        <v>6443</v>
      </c>
      <c r="F17" s="60">
        <v>12685</v>
      </c>
      <c r="G17" s="61">
        <v>271.26499051399998</v>
      </c>
      <c r="H17" s="62">
        <v>86.431807415999998</v>
      </c>
      <c r="I17" s="62">
        <v>37.364688854999997</v>
      </c>
      <c r="J17" s="62">
        <v>360.10902273699998</v>
      </c>
      <c r="K17" s="66">
        <v>61</v>
      </c>
      <c r="L17" s="63">
        <v>72</v>
      </c>
    </row>
    <row r="18" spans="1:19" x14ac:dyDescent="0.2">
      <c r="A18" s="63">
        <v>17</v>
      </c>
      <c r="B18" s="63" t="s">
        <v>122</v>
      </c>
      <c r="C18" s="63">
        <v>1</v>
      </c>
      <c r="D18" s="63" t="s">
        <v>106</v>
      </c>
      <c r="E18" s="60">
        <v>2998</v>
      </c>
      <c r="F18" s="60">
        <v>3580</v>
      </c>
      <c r="G18" s="61">
        <v>78.843293602000003</v>
      </c>
      <c r="H18" s="62">
        <v>20.928818171</v>
      </c>
      <c r="I18" s="62">
        <v>26.389032575000002</v>
      </c>
      <c r="J18" s="62">
        <v>180.68141160900001</v>
      </c>
      <c r="K18" s="66">
        <v>25</v>
      </c>
      <c r="L18" s="63">
        <v>37</v>
      </c>
    </row>
    <row r="19" spans="1:19" x14ac:dyDescent="0.2">
      <c r="A19" s="63">
        <v>18</v>
      </c>
      <c r="B19" s="63" t="s">
        <v>123</v>
      </c>
      <c r="C19" s="63">
        <v>1</v>
      </c>
      <c r="D19" s="63" t="s">
        <v>106</v>
      </c>
      <c r="E19" s="60">
        <v>1361</v>
      </c>
      <c r="F19" s="60">
        <v>2081</v>
      </c>
      <c r="G19" s="61">
        <v>82.804723906000007</v>
      </c>
      <c r="H19" s="62">
        <v>24.010172674</v>
      </c>
      <c r="I19" s="62">
        <v>12.032716705</v>
      </c>
      <c r="J19" s="62">
        <v>196.30731267199999</v>
      </c>
      <c r="K19" s="66">
        <v>32</v>
      </c>
      <c r="L19" s="63">
        <v>41</v>
      </c>
    </row>
    <row r="20" spans="1:19" x14ac:dyDescent="0.2">
      <c r="A20" s="63">
        <v>19</v>
      </c>
      <c r="B20" s="63" t="s">
        <v>124</v>
      </c>
      <c r="C20" s="63">
        <v>1</v>
      </c>
      <c r="D20" s="63" t="s">
        <v>106</v>
      </c>
      <c r="E20" s="60">
        <v>3085</v>
      </c>
      <c r="F20" s="60">
        <v>6929</v>
      </c>
      <c r="G20" s="61">
        <v>229.65117109100001</v>
      </c>
      <c r="H20" s="62">
        <v>52.797577451999999</v>
      </c>
      <c r="I20" s="62">
        <v>43.321469948999997</v>
      </c>
      <c r="J20" s="62">
        <v>411.58305033400001</v>
      </c>
      <c r="K20" s="66">
        <v>61</v>
      </c>
      <c r="L20" s="63">
        <v>106</v>
      </c>
    </row>
    <row r="21" spans="1:19" x14ac:dyDescent="0.2">
      <c r="A21" s="63">
        <v>20</v>
      </c>
      <c r="B21" s="63" t="s">
        <v>125</v>
      </c>
      <c r="C21" s="63">
        <v>1</v>
      </c>
      <c r="D21" s="63" t="s">
        <v>106</v>
      </c>
      <c r="E21" s="60">
        <v>2855</v>
      </c>
      <c r="F21" s="60">
        <v>3241</v>
      </c>
      <c r="G21" s="61">
        <v>111.590839202</v>
      </c>
      <c r="H21" s="62">
        <v>22.038795668999999</v>
      </c>
      <c r="I21" s="62">
        <v>15.299151670000001</v>
      </c>
      <c r="J21" s="62">
        <v>176.41489789400001</v>
      </c>
      <c r="K21" s="66">
        <v>23</v>
      </c>
      <c r="L21" s="63">
        <v>63</v>
      </c>
    </row>
    <row r="22" spans="1:19" x14ac:dyDescent="0.2">
      <c r="A22" s="63">
        <v>21</v>
      </c>
      <c r="B22" s="63" t="s">
        <v>126</v>
      </c>
      <c r="C22" s="63">
        <v>1</v>
      </c>
      <c r="D22" s="63" t="s">
        <v>106</v>
      </c>
      <c r="E22" s="60">
        <v>2074</v>
      </c>
      <c r="F22" s="60">
        <v>2614</v>
      </c>
      <c r="G22" s="61">
        <v>97.200021141999997</v>
      </c>
      <c r="H22" s="62">
        <v>13.457462115</v>
      </c>
      <c r="I22" s="62">
        <v>24.702595827</v>
      </c>
      <c r="J22" s="62">
        <v>148.96947936500001</v>
      </c>
      <c r="K22" s="66">
        <v>51</v>
      </c>
      <c r="L22" s="63">
        <v>40</v>
      </c>
    </row>
    <row r="23" spans="1:19" x14ac:dyDescent="0.2">
      <c r="A23" s="63">
        <v>22</v>
      </c>
      <c r="B23" s="63" t="s">
        <v>127</v>
      </c>
      <c r="C23" s="63">
        <v>1</v>
      </c>
      <c r="D23" s="63" t="s">
        <v>106</v>
      </c>
      <c r="E23" s="60">
        <v>1140</v>
      </c>
      <c r="F23" s="60">
        <v>2682</v>
      </c>
      <c r="G23" s="61">
        <v>103.481298807</v>
      </c>
      <c r="H23" s="62">
        <v>16.523614740999999</v>
      </c>
      <c r="I23" s="62">
        <v>13.593592525</v>
      </c>
      <c r="J23" s="62">
        <v>183.96539495799999</v>
      </c>
      <c r="K23" s="66">
        <v>16</v>
      </c>
      <c r="L23" s="63">
        <v>17</v>
      </c>
    </row>
    <row r="24" spans="1:19" x14ac:dyDescent="0.2">
      <c r="A24" s="63">
        <v>23</v>
      </c>
      <c r="B24" s="63" t="s">
        <v>128</v>
      </c>
      <c r="C24" s="63">
        <v>1</v>
      </c>
      <c r="D24" s="63" t="s">
        <v>106</v>
      </c>
      <c r="E24" s="60">
        <v>2319</v>
      </c>
      <c r="F24" s="60">
        <v>2041</v>
      </c>
      <c r="G24" s="61">
        <v>57.636157769</v>
      </c>
      <c r="H24" s="62">
        <v>14.705861605000001</v>
      </c>
      <c r="I24" s="62">
        <v>54.790061985999998</v>
      </c>
      <c r="J24" s="62">
        <v>143.64254403000001</v>
      </c>
      <c r="K24" s="66">
        <v>37</v>
      </c>
      <c r="L24" s="63">
        <v>26</v>
      </c>
    </row>
    <row r="25" spans="1:19" x14ac:dyDescent="0.2">
      <c r="A25" s="63">
        <v>24</v>
      </c>
      <c r="B25" s="63" t="s">
        <v>129</v>
      </c>
      <c r="C25" s="63">
        <v>1</v>
      </c>
      <c r="D25" s="63" t="s">
        <v>106</v>
      </c>
      <c r="E25" s="60">
        <v>1420</v>
      </c>
      <c r="F25" s="60">
        <v>3276</v>
      </c>
      <c r="G25" s="61">
        <v>148.96023652900001</v>
      </c>
      <c r="H25" s="62">
        <v>25.094599170999999</v>
      </c>
      <c r="I25" s="62">
        <v>25.357233962999999</v>
      </c>
      <c r="J25" s="62">
        <v>228.929846438</v>
      </c>
      <c r="K25" s="66">
        <v>50</v>
      </c>
      <c r="L25" s="63">
        <v>58</v>
      </c>
      <c r="O25" s="76"/>
      <c r="P25" s="76"/>
      <c r="Q25" s="76"/>
      <c r="R25" s="76"/>
      <c r="S25" s="76"/>
    </row>
    <row r="26" spans="1:19" x14ac:dyDescent="0.2">
      <c r="A26" s="63">
        <v>25</v>
      </c>
      <c r="B26" s="63" t="s">
        <v>130</v>
      </c>
      <c r="C26" s="63">
        <v>2</v>
      </c>
      <c r="D26" s="63" t="s">
        <v>131</v>
      </c>
      <c r="E26" s="60">
        <v>394654</v>
      </c>
      <c r="F26" s="60">
        <v>1934941</v>
      </c>
      <c r="G26" s="61">
        <v>5151.6045213199995</v>
      </c>
      <c r="H26" s="62">
        <v>5271.3136516690001</v>
      </c>
      <c r="I26" s="62">
        <v>466.836648954</v>
      </c>
      <c r="J26" s="62">
        <v>6191.1026167219998</v>
      </c>
      <c r="K26" s="66">
        <v>651</v>
      </c>
      <c r="L26" s="63">
        <v>715</v>
      </c>
      <c r="O26" s="76"/>
      <c r="P26" s="76"/>
      <c r="Q26" s="76"/>
      <c r="R26" s="76"/>
      <c r="S26" s="76"/>
    </row>
    <row r="27" spans="1:19" x14ac:dyDescent="0.2">
      <c r="A27" s="63">
        <v>26</v>
      </c>
      <c r="B27" s="63" t="s">
        <v>132</v>
      </c>
      <c r="C27" s="63">
        <v>2</v>
      </c>
      <c r="D27" s="63" t="s">
        <v>131</v>
      </c>
      <c r="E27" s="60">
        <v>51666</v>
      </c>
      <c r="F27" s="60">
        <v>120805</v>
      </c>
      <c r="G27" s="61">
        <v>880.00578310200001</v>
      </c>
      <c r="H27" s="62">
        <v>537.52441534599996</v>
      </c>
      <c r="I27" s="62">
        <v>144.31668399700001</v>
      </c>
      <c r="J27" s="62">
        <v>932.82517298499999</v>
      </c>
      <c r="K27" s="66">
        <v>82</v>
      </c>
      <c r="L27" s="63">
        <v>99</v>
      </c>
      <c r="O27" s="76"/>
      <c r="P27" s="77"/>
      <c r="Q27" s="77"/>
      <c r="R27" s="77"/>
      <c r="S27" s="76"/>
    </row>
    <row r="28" spans="1:19" x14ac:dyDescent="0.2">
      <c r="A28" s="63">
        <v>27</v>
      </c>
      <c r="B28" s="63" t="s">
        <v>133</v>
      </c>
      <c r="C28" s="63">
        <v>2</v>
      </c>
      <c r="D28" s="63" t="s">
        <v>131</v>
      </c>
      <c r="E28" s="60">
        <v>26599</v>
      </c>
      <c r="F28" s="60">
        <v>95459</v>
      </c>
      <c r="G28" s="61">
        <v>702.76080544599995</v>
      </c>
      <c r="H28" s="62">
        <v>498.30860250699999</v>
      </c>
      <c r="I28" s="62">
        <v>233.14850806000001</v>
      </c>
      <c r="J28" s="62">
        <v>992.12584043599998</v>
      </c>
      <c r="K28" s="66">
        <v>129</v>
      </c>
      <c r="L28" s="63">
        <v>103</v>
      </c>
      <c r="O28" s="76"/>
      <c r="P28" s="78"/>
      <c r="Q28" s="79"/>
      <c r="R28" s="79"/>
      <c r="S28" s="76"/>
    </row>
    <row r="29" spans="1:19" x14ac:dyDescent="0.2">
      <c r="A29" s="63">
        <v>28</v>
      </c>
      <c r="B29" s="63" t="s">
        <v>134</v>
      </c>
      <c r="C29" s="63">
        <v>2</v>
      </c>
      <c r="D29" s="63" t="s">
        <v>131</v>
      </c>
      <c r="E29" s="60">
        <v>33255</v>
      </c>
      <c r="F29" s="60">
        <v>68893</v>
      </c>
      <c r="G29" s="61">
        <v>515.45138479399998</v>
      </c>
      <c r="H29" s="62">
        <v>355.04585294399999</v>
      </c>
      <c r="I29" s="62">
        <v>112.529295115</v>
      </c>
      <c r="J29" s="62">
        <v>611.65786518799996</v>
      </c>
      <c r="K29" s="66">
        <v>95</v>
      </c>
      <c r="L29" s="63">
        <v>94</v>
      </c>
      <c r="O29" s="76"/>
      <c r="P29" s="78"/>
      <c r="Q29" s="79"/>
      <c r="R29" s="79"/>
      <c r="S29" s="76"/>
    </row>
    <row r="30" spans="1:19" x14ac:dyDescent="0.2">
      <c r="A30" s="63">
        <v>29</v>
      </c>
      <c r="B30" s="63" t="s">
        <v>135</v>
      </c>
      <c r="C30" s="63">
        <v>2</v>
      </c>
      <c r="D30" s="63" t="s">
        <v>131</v>
      </c>
      <c r="E30" s="60">
        <v>19706</v>
      </c>
      <c r="F30" s="60">
        <v>59763</v>
      </c>
      <c r="G30" s="61">
        <v>446.91916138900001</v>
      </c>
      <c r="H30" s="62">
        <v>297.55906542399998</v>
      </c>
      <c r="I30" s="62">
        <v>65.304344780999998</v>
      </c>
      <c r="J30" s="62">
        <v>490.96604945000001</v>
      </c>
      <c r="K30" s="66">
        <v>55</v>
      </c>
      <c r="L30" s="63">
        <v>38</v>
      </c>
      <c r="O30" s="76"/>
      <c r="P30" s="78"/>
      <c r="Q30" s="79"/>
      <c r="R30" s="79"/>
      <c r="S30" s="76"/>
    </row>
    <row r="31" spans="1:19" x14ac:dyDescent="0.2">
      <c r="A31" s="63">
        <v>30</v>
      </c>
      <c r="B31" s="63" t="s">
        <v>136</v>
      </c>
      <c r="C31" s="63">
        <v>2</v>
      </c>
      <c r="D31" s="63" t="s">
        <v>131</v>
      </c>
      <c r="E31" s="60">
        <v>26631</v>
      </c>
      <c r="F31" s="60">
        <v>59986</v>
      </c>
      <c r="G31" s="61">
        <v>703.99006712599999</v>
      </c>
      <c r="H31" s="62">
        <v>283.09948726800002</v>
      </c>
      <c r="I31" s="62">
        <v>162.62086338899999</v>
      </c>
      <c r="J31" s="62">
        <v>913.48043785000004</v>
      </c>
      <c r="K31" s="66">
        <v>108</v>
      </c>
      <c r="L31" s="63">
        <v>108</v>
      </c>
      <c r="O31" s="76"/>
      <c r="P31" s="78"/>
      <c r="Q31" s="79"/>
      <c r="R31" s="79"/>
      <c r="S31" s="76"/>
    </row>
    <row r="32" spans="1:19" x14ac:dyDescent="0.2">
      <c r="A32" s="63">
        <v>31</v>
      </c>
      <c r="B32" s="63" t="s">
        <v>137</v>
      </c>
      <c r="C32" s="63">
        <v>2</v>
      </c>
      <c r="D32" s="63" t="s">
        <v>131</v>
      </c>
      <c r="E32" s="60">
        <v>9044</v>
      </c>
      <c r="F32" s="60">
        <v>17608</v>
      </c>
      <c r="G32" s="61">
        <v>289.69512522000002</v>
      </c>
      <c r="H32" s="62">
        <v>122.10733564500001</v>
      </c>
      <c r="I32" s="62">
        <v>135.10820957999999</v>
      </c>
      <c r="J32" s="62">
        <v>541.981671269</v>
      </c>
      <c r="K32" s="66">
        <v>70</v>
      </c>
      <c r="L32" s="63">
        <v>139</v>
      </c>
      <c r="O32" s="76"/>
      <c r="P32" s="78"/>
      <c r="Q32" s="79"/>
      <c r="R32" s="79"/>
      <c r="S32" s="76"/>
    </row>
    <row r="33" spans="1:19" x14ac:dyDescent="0.2">
      <c r="A33" s="63">
        <v>32</v>
      </c>
      <c r="B33" s="63" t="s">
        <v>138</v>
      </c>
      <c r="C33" s="63">
        <v>2</v>
      </c>
      <c r="D33" s="63" t="s">
        <v>131</v>
      </c>
      <c r="E33" s="60">
        <v>2662</v>
      </c>
      <c r="F33" s="60">
        <v>3377</v>
      </c>
      <c r="G33" s="61">
        <v>112.033987526</v>
      </c>
      <c r="H33" s="62">
        <v>11.77974981</v>
      </c>
      <c r="I33" s="62">
        <v>19.763284341999999</v>
      </c>
      <c r="J33" s="62">
        <v>211.63406776299999</v>
      </c>
      <c r="K33" s="66">
        <v>28</v>
      </c>
      <c r="L33" s="63">
        <v>36</v>
      </c>
      <c r="O33" s="76"/>
      <c r="P33" s="78"/>
      <c r="Q33" s="79"/>
      <c r="R33" s="79"/>
      <c r="S33" s="76"/>
    </row>
    <row r="34" spans="1:19" x14ac:dyDescent="0.2">
      <c r="A34" s="63">
        <v>33</v>
      </c>
      <c r="B34" s="63" t="s">
        <v>139</v>
      </c>
      <c r="C34" s="63">
        <v>3</v>
      </c>
      <c r="D34" s="63" t="s">
        <v>140</v>
      </c>
      <c r="E34" s="60">
        <v>58355</v>
      </c>
      <c r="F34" s="60">
        <v>127224</v>
      </c>
      <c r="G34" s="61">
        <v>696.73375219800005</v>
      </c>
      <c r="H34" s="62">
        <v>631.65054684400002</v>
      </c>
      <c r="I34" s="62">
        <v>135.506794111</v>
      </c>
      <c r="J34" s="62">
        <v>749.86459462599998</v>
      </c>
      <c r="K34" s="66">
        <v>85</v>
      </c>
      <c r="L34" s="63">
        <v>96</v>
      </c>
      <c r="O34" s="76"/>
      <c r="P34" s="78"/>
      <c r="Q34" s="79"/>
      <c r="R34" s="79"/>
      <c r="S34" s="76"/>
    </row>
    <row r="35" spans="1:19" x14ac:dyDescent="0.2">
      <c r="A35" s="63">
        <v>34</v>
      </c>
      <c r="B35" s="63" t="s">
        <v>141</v>
      </c>
      <c r="C35" s="63">
        <v>3</v>
      </c>
      <c r="D35" s="63" t="s">
        <v>140</v>
      </c>
      <c r="E35" s="60">
        <v>936</v>
      </c>
      <c r="F35" s="60">
        <v>1673</v>
      </c>
      <c r="G35" s="61">
        <v>3.3826965100000002</v>
      </c>
      <c r="H35" s="62">
        <v>0</v>
      </c>
      <c r="I35" s="62">
        <v>41.692123760000001</v>
      </c>
      <c r="J35" s="62">
        <v>115.626944248</v>
      </c>
      <c r="K35" s="66">
        <v>32</v>
      </c>
      <c r="L35" s="63">
        <v>29</v>
      </c>
      <c r="O35" s="76"/>
      <c r="P35" s="78"/>
      <c r="Q35" s="79"/>
      <c r="R35" s="79"/>
      <c r="S35" s="76"/>
    </row>
    <row r="36" spans="1:19" x14ac:dyDescent="0.2">
      <c r="A36" s="63">
        <v>35</v>
      </c>
      <c r="B36" s="63" t="s">
        <v>142</v>
      </c>
      <c r="C36" s="63">
        <v>3</v>
      </c>
      <c r="D36" s="63" t="s">
        <v>140</v>
      </c>
      <c r="E36" s="60">
        <v>2498</v>
      </c>
      <c r="F36" s="60">
        <v>3303</v>
      </c>
      <c r="G36" s="61">
        <v>70.254102420999999</v>
      </c>
      <c r="H36" s="62">
        <v>17.625647182000002</v>
      </c>
      <c r="I36" s="62">
        <v>31.47956194</v>
      </c>
      <c r="J36" s="62">
        <v>90.971967414999995</v>
      </c>
      <c r="K36" s="66">
        <v>15</v>
      </c>
      <c r="L36" s="63">
        <v>46</v>
      </c>
      <c r="O36" s="76"/>
      <c r="P36" s="78"/>
      <c r="Q36" s="79"/>
      <c r="R36" s="79"/>
      <c r="S36" s="76"/>
    </row>
    <row r="37" spans="1:19" x14ac:dyDescent="0.2">
      <c r="A37" s="63">
        <v>36</v>
      </c>
      <c r="B37" s="63" t="s">
        <v>143</v>
      </c>
      <c r="C37" s="63">
        <v>3</v>
      </c>
      <c r="D37" s="63" t="s">
        <v>140</v>
      </c>
      <c r="E37" s="60">
        <v>1340</v>
      </c>
      <c r="F37" s="60">
        <v>3136</v>
      </c>
      <c r="G37" s="61">
        <v>37.011380940000002</v>
      </c>
      <c r="H37" s="62">
        <v>19.117201619999999</v>
      </c>
      <c r="I37" s="62">
        <v>73.755448451000007</v>
      </c>
      <c r="J37" s="62">
        <v>266.26562359899998</v>
      </c>
      <c r="K37" s="66">
        <v>56</v>
      </c>
      <c r="L37" s="63">
        <v>83</v>
      </c>
      <c r="O37" s="76"/>
      <c r="P37" s="78"/>
      <c r="Q37" s="79"/>
      <c r="R37" s="79"/>
      <c r="S37" s="76"/>
    </row>
    <row r="38" spans="1:19" x14ac:dyDescent="0.2">
      <c r="A38" s="63">
        <v>37</v>
      </c>
      <c r="B38" s="63" t="s">
        <v>144</v>
      </c>
      <c r="C38" s="63">
        <v>3</v>
      </c>
      <c r="D38" s="63" t="s">
        <v>140</v>
      </c>
      <c r="E38" s="60">
        <v>3360</v>
      </c>
      <c r="F38" s="60">
        <v>5030</v>
      </c>
      <c r="G38" s="61">
        <v>219.32099989700001</v>
      </c>
      <c r="H38" s="62">
        <v>27.632111645999998</v>
      </c>
      <c r="I38" s="62">
        <v>56.173162695999999</v>
      </c>
      <c r="J38" s="62">
        <v>609.44597872999998</v>
      </c>
      <c r="K38" s="66">
        <v>61</v>
      </c>
      <c r="L38" s="63">
        <v>109</v>
      </c>
      <c r="O38" s="76"/>
      <c r="P38" s="78"/>
      <c r="Q38" s="79"/>
      <c r="R38" s="79"/>
      <c r="S38" s="76"/>
    </row>
    <row r="39" spans="1:19" x14ac:dyDescent="0.2">
      <c r="A39" s="63">
        <v>38</v>
      </c>
      <c r="B39" s="63" t="s">
        <v>145</v>
      </c>
      <c r="C39" s="63">
        <v>3</v>
      </c>
      <c r="D39" s="63" t="s">
        <v>140</v>
      </c>
      <c r="E39" s="60">
        <v>2718</v>
      </c>
      <c r="F39" s="60">
        <v>4704</v>
      </c>
      <c r="G39" s="61">
        <v>178.88294960499999</v>
      </c>
      <c r="H39" s="62">
        <v>22.189708485000001</v>
      </c>
      <c r="I39" s="62">
        <v>36.259476085000003</v>
      </c>
      <c r="J39" s="62">
        <v>239.378676695</v>
      </c>
      <c r="K39" s="66">
        <v>30</v>
      </c>
      <c r="L39" s="63">
        <v>47</v>
      </c>
      <c r="O39" s="76"/>
      <c r="P39" s="78"/>
      <c r="Q39" s="79"/>
      <c r="R39" s="79"/>
      <c r="S39" s="76"/>
    </row>
    <row r="40" spans="1:19" x14ac:dyDescent="0.2">
      <c r="A40" s="63">
        <v>39</v>
      </c>
      <c r="B40" s="63" t="s">
        <v>146</v>
      </c>
      <c r="C40" s="63">
        <v>3</v>
      </c>
      <c r="D40" s="63" t="s">
        <v>140</v>
      </c>
      <c r="E40" s="60">
        <v>1875</v>
      </c>
      <c r="F40" s="60">
        <v>2148</v>
      </c>
      <c r="G40" s="61">
        <v>81.387286974999995</v>
      </c>
      <c r="H40" s="62">
        <v>12.210068948</v>
      </c>
      <c r="I40" s="62">
        <v>29.442675276999999</v>
      </c>
      <c r="J40" s="62">
        <v>188.02796888</v>
      </c>
      <c r="K40" s="66">
        <v>23</v>
      </c>
      <c r="L40" s="63">
        <v>27</v>
      </c>
      <c r="O40" s="76"/>
      <c r="P40" s="78"/>
      <c r="Q40" s="79"/>
      <c r="R40" s="79"/>
      <c r="S40" s="76"/>
    </row>
    <row r="41" spans="1:19" x14ac:dyDescent="0.2">
      <c r="A41" s="63">
        <v>40</v>
      </c>
      <c r="B41" s="63" t="s">
        <v>147</v>
      </c>
      <c r="C41" s="63">
        <v>3</v>
      </c>
      <c r="D41" s="63" t="s">
        <v>140</v>
      </c>
      <c r="E41" s="60">
        <v>1175</v>
      </c>
      <c r="F41" s="60">
        <v>1882</v>
      </c>
      <c r="G41" s="61">
        <v>71.156399278999999</v>
      </c>
      <c r="H41" s="62">
        <v>17.946846812</v>
      </c>
      <c r="I41" s="62">
        <v>16.726506591</v>
      </c>
      <c r="J41" s="62">
        <v>145.469243339</v>
      </c>
      <c r="K41" s="66">
        <v>11</v>
      </c>
      <c r="L41" s="63">
        <v>15</v>
      </c>
      <c r="O41" s="76"/>
      <c r="P41" s="78"/>
      <c r="Q41" s="79"/>
      <c r="R41" s="79"/>
      <c r="S41" s="76"/>
    </row>
    <row r="42" spans="1:19" x14ac:dyDescent="0.2">
      <c r="A42" s="63">
        <v>41</v>
      </c>
      <c r="B42" s="63" t="s">
        <v>148</v>
      </c>
      <c r="C42" s="63">
        <v>3</v>
      </c>
      <c r="D42" s="63" t="s">
        <v>140</v>
      </c>
      <c r="E42" s="60">
        <v>1638</v>
      </c>
      <c r="F42" s="60">
        <v>2395</v>
      </c>
      <c r="G42" s="61">
        <v>31.864137213999999</v>
      </c>
      <c r="H42" s="62">
        <v>15.627998694</v>
      </c>
      <c r="I42" s="62">
        <v>45.442345946000003</v>
      </c>
      <c r="J42" s="62">
        <v>178.90345315600001</v>
      </c>
      <c r="K42" s="66">
        <v>38</v>
      </c>
      <c r="L42" s="63">
        <v>29</v>
      </c>
      <c r="O42" s="76"/>
      <c r="P42" s="78"/>
      <c r="Q42" s="79"/>
      <c r="R42" s="79"/>
      <c r="S42" s="76"/>
    </row>
    <row r="43" spans="1:19" x14ac:dyDescent="0.2">
      <c r="A43" s="63">
        <v>42</v>
      </c>
      <c r="B43" s="63" t="s">
        <v>149</v>
      </c>
      <c r="C43" s="63">
        <v>3</v>
      </c>
      <c r="D43" s="63" t="s">
        <v>140</v>
      </c>
      <c r="E43" s="60">
        <v>2424</v>
      </c>
      <c r="F43" s="60">
        <v>3265</v>
      </c>
      <c r="G43" s="61">
        <v>87.492022324999994</v>
      </c>
      <c r="H43" s="62">
        <v>19.093501495000002</v>
      </c>
      <c r="I43" s="62">
        <v>28.749686665999999</v>
      </c>
      <c r="J43" s="62">
        <v>217.227962956</v>
      </c>
      <c r="K43" s="66">
        <v>25</v>
      </c>
      <c r="L43" s="63">
        <v>45</v>
      </c>
      <c r="O43" s="76"/>
      <c r="P43" s="76"/>
      <c r="Q43" s="76"/>
      <c r="R43" s="76"/>
      <c r="S43" s="76"/>
    </row>
    <row r="44" spans="1:19" x14ac:dyDescent="0.2">
      <c r="A44" s="63">
        <v>43</v>
      </c>
      <c r="B44" s="63" t="s">
        <v>150</v>
      </c>
      <c r="C44" s="63">
        <v>3</v>
      </c>
      <c r="D44" s="63" t="s">
        <v>140</v>
      </c>
      <c r="E44" s="60">
        <v>6724</v>
      </c>
      <c r="F44" s="60">
        <v>15296</v>
      </c>
      <c r="G44" s="61">
        <v>153.86803935399999</v>
      </c>
      <c r="H44" s="62">
        <v>84.076611407000001</v>
      </c>
      <c r="I44" s="62">
        <v>50.227853807999999</v>
      </c>
      <c r="J44" s="62">
        <v>309.31349684999998</v>
      </c>
      <c r="K44" s="66">
        <v>49</v>
      </c>
      <c r="L44" s="63">
        <v>41</v>
      </c>
    </row>
    <row r="45" spans="1:19" x14ac:dyDescent="0.2">
      <c r="A45" s="63">
        <v>44</v>
      </c>
      <c r="B45" s="63" t="s">
        <v>151</v>
      </c>
      <c r="C45" s="63">
        <v>3</v>
      </c>
      <c r="D45" s="63" t="s">
        <v>140</v>
      </c>
      <c r="E45" s="60">
        <v>5123</v>
      </c>
      <c r="F45" s="60">
        <v>6349</v>
      </c>
      <c r="G45" s="61">
        <v>144.812672459</v>
      </c>
      <c r="H45" s="62">
        <v>62.927804950999999</v>
      </c>
      <c r="I45" s="62">
        <v>66.666719514999997</v>
      </c>
      <c r="J45" s="62">
        <v>402.82181951199999</v>
      </c>
      <c r="K45" s="66">
        <v>52</v>
      </c>
      <c r="L45" s="63">
        <v>95</v>
      </c>
    </row>
    <row r="46" spans="1:19" x14ac:dyDescent="0.2">
      <c r="A46" s="63">
        <v>45</v>
      </c>
      <c r="B46" s="63" t="s">
        <v>152</v>
      </c>
      <c r="C46" s="63">
        <v>3</v>
      </c>
      <c r="D46" s="63" t="s">
        <v>140</v>
      </c>
      <c r="E46" s="60">
        <v>7885</v>
      </c>
      <c r="F46" s="60">
        <v>14146</v>
      </c>
      <c r="G46" s="61">
        <v>114.410090219</v>
      </c>
      <c r="H46" s="62">
        <v>72.016836897000005</v>
      </c>
      <c r="I46" s="62">
        <v>19.507557467000002</v>
      </c>
      <c r="J46" s="62">
        <v>135.257459396</v>
      </c>
      <c r="K46" s="66">
        <v>10</v>
      </c>
      <c r="L46" s="63">
        <v>34</v>
      </c>
    </row>
    <row r="47" spans="1:19" x14ac:dyDescent="0.2">
      <c r="A47" s="63">
        <v>46</v>
      </c>
      <c r="B47" s="63" t="s">
        <v>153</v>
      </c>
      <c r="C47" s="63">
        <v>3</v>
      </c>
      <c r="D47" s="63" t="s">
        <v>140</v>
      </c>
      <c r="E47" s="60">
        <v>1243</v>
      </c>
      <c r="F47" s="60">
        <v>1822</v>
      </c>
      <c r="G47" s="61">
        <v>32.928191599000002</v>
      </c>
      <c r="H47" s="62">
        <v>23.911733535</v>
      </c>
      <c r="I47" s="62">
        <v>12.954446473999999</v>
      </c>
      <c r="J47" s="62">
        <v>50.618033916000002</v>
      </c>
      <c r="K47" s="66">
        <v>13</v>
      </c>
      <c r="L47" s="63">
        <v>12</v>
      </c>
    </row>
    <row r="48" spans="1:19" x14ac:dyDescent="0.2">
      <c r="A48" s="63">
        <v>47</v>
      </c>
      <c r="B48" s="63" t="s">
        <v>154</v>
      </c>
      <c r="C48" s="63">
        <v>3</v>
      </c>
      <c r="D48" s="63" t="s">
        <v>140</v>
      </c>
      <c r="E48" s="60">
        <v>617</v>
      </c>
      <c r="F48" s="60">
        <v>957</v>
      </c>
      <c r="G48" s="61">
        <v>21.708907058000001</v>
      </c>
      <c r="H48" s="62">
        <v>0</v>
      </c>
      <c r="I48" s="62">
        <v>24.008150809</v>
      </c>
      <c r="J48" s="62">
        <v>79.935597455000007</v>
      </c>
      <c r="K48" s="66">
        <v>27</v>
      </c>
      <c r="L48" s="63">
        <v>19</v>
      </c>
    </row>
    <row r="49" spans="1:12" x14ac:dyDescent="0.2">
      <c r="A49" s="63">
        <v>48</v>
      </c>
      <c r="B49" s="63" t="s">
        <v>155</v>
      </c>
      <c r="C49" s="63">
        <v>3</v>
      </c>
      <c r="D49" s="63" t="s">
        <v>140</v>
      </c>
      <c r="E49" s="60">
        <v>1830</v>
      </c>
      <c r="F49" s="60">
        <v>2386</v>
      </c>
      <c r="G49" s="61">
        <v>55.590943561000003</v>
      </c>
      <c r="H49" s="62">
        <v>7.1552522019999998</v>
      </c>
      <c r="I49" s="62">
        <v>32.559617033000002</v>
      </c>
      <c r="J49" s="62">
        <v>107.886501921</v>
      </c>
      <c r="K49" s="66">
        <v>15</v>
      </c>
      <c r="L49" s="63">
        <v>62</v>
      </c>
    </row>
    <row r="50" spans="1:12" x14ac:dyDescent="0.2">
      <c r="A50" s="63">
        <v>49</v>
      </c>
      <c r="B50" s="63" t="s">
        <v>156</v>
      </c>
      <c r="C50" s="63">
        <v>3</v>
      </c>
      <c r="D50" s="63" t="s">
        <v>140</v>
      </c>
      <c r="E50" s="60">
        <v>1936</v>
      </c>
      <c r="F50" s="60">
        <v>3487</v>
      </c>
      <c r="G50" s="61">
        <v>41.825942398000002</v>
      </c>
      <c r="H50" s="62">
        <v>29.775975333000002</v>
      </c>
      <c r="I50" s="62">
        <v>9.0318970499999995</v>
      </c>
      <c r="J50" s="62">
        <v>106.43375001</v>
      </c>
      <c r="K50" s="66">
        <v>20</v>
      </c>
      <c r="L50" s="63">
        <v>42</v>
      </c>
    </row>
    <row r="51" spans="1:12" x14ac:dyDescent="0.2">
      <c r="A51" s="63">
        <v>50</v>
      </c>
      <c r="B51" s="63" t="s">
        <v>157</v>
      </c>
      <c r="C51" s="63">
        <v>3</v>
      </c>
      <c r="D51" s="63" t="s">
        <v>140</v>
      </c>
      <c r="E51" s="60">
        <v>3254</v>
      </c>
      <c r="F51" s="60">
        <v>3655</v>
      </c>
      <c r="G51" s="61">
        <v>90.161021477000006</v>
      </c>
      <c r="H51" s="62">
        <v>0</v>
      </c>
      <c r="I51" s="62">
        <v>17.555255604999999</v>
      </c>
      <c r="J51" s="62">
        <v>129.21203509099999</v>
      </c>
      <c r="K51" s="66">
        <v>23</v>
      </c>
      <c r="L51" s="63">
        <v>69</v>
      </c>
    </row>
    <row r="52" spans="1:12" x14ac:dyDescent="0.2">
      <c r="A52" s="63">
        <v>51</v>
      </c>
      <c r="B52" s="63" t="s">
        <v>158</v>
      </c>
      <c r="C52" s="63">
        <v>3</v>
      </c>
      <c r="D52" s="63" t="s">
        <v>140</v>
      </c>
      <c r="E52" s="60">
        <v>13048</v>
      </c>
      <c r="F52" s="60">
        <v>20189</v>
      </c>
      <c r="G52" s="61">
        <v>206.236959574</v>
      </c>
      <c r="H52" s="62">
        <v>120.607503302</v>
      </c>
      <c r="I52" s="62">
        <v>27.283406285000002</v>
      </c>
      <c r="J52" s="62">
        <v>257.54802530500001</v>
      </c>
      <c r="K52" s="66">
        <v>49</v>
      </c>
      <c r="L52" s="63">
        <v>69</v>
      </c>
    </row>
    <row r="53" spans="1:12" x14ac:dyDescent="0.2">
      <c r="A53" s="63">
        <v>52</v>
      </c>
      <c r="B53" s="63" t="s">
        <v>159</v>
      </c>
      <c r="C53" s="63">
        <v>3</v>
      </c>
      <c r="D53" s="63" t="s">
        <v>140</v>
      </c>
      <c r="E53" s="60">
        <v>952</v>
      </c>
      <c r="F53" s="60">
        <v>1143</v>
      </c>
      <c r="G53" s="61">
        <v>47.377990375000003</v>
      </c>
      <c r="H53" s="62">
        <v>19.710570791999999</v>
      </c>
      <c r="I53" s="62">
        <v>39.076858600000001</v>
      </c>
      <c r="J53" s="62">
        <v>140.679473624</v>
      </c>
      <c r="K53" s="66">
        <v>39</v>
      </c>
      <c r="L53" s="63">
        <v>49</v>
      </c>
    </row>
    <row r="54" spans="1:12" x14ac:dyDescent="0.2">
      <c r="A54" s="63">
        <v>53</v>
      </c>
      <c r="B54" s="63" t="s">
        <v>160</v>
      </c>
      <c r="C54" s="63">
        <v>4</v>
      </c>
      <c r="D54" s="63" t="s">
        <v>161</v>
      </c>
      <c r="E54" s="60">
        <v>33672</v>
      </c>
      <c r="F54" s="60">
        <v>92832</v>
      </c>
      <c r="G54" s="61">
        <v>500.93878354600002</v>
      </c>
      <c r="H54" s="62">
        <v>557.88443972699997</v>
      </c>
      <c r="I54" s="62">
        <v>90.542814649999997</v>
      </c>
      <c r="J54" s="62">
        <v>564.23490783600005</v>
      </c>
      <c r="K54" s="66">
        <v>43</v>
      </c>
      <c r="L54" s="63">
        <v>88</v>
      </c>
    </row>
    <row r="55" spans="1:12" x14ac:dyDescent="0.2">
      <c r="A55" s="63">
        <v>54</v>
      </c>
      <c r="B55" s="63" t="s">
        <v>162</v>
      </c>
      <c r="C55" s="63">
        <v>4</v>
      </c>
      <c r="D55" s="63" t="s">
        <v>161</v>
      </c>
      <c r="E55" s="60">
        <v>55033</v>
      </c>
      <c r="F55" s="60">
        <v>174439</v>
      </c>
      <c r="G55" s="61">
        <v>1196.384813765</v>
      </c>
      <c r="H55" s="62">
        <v>1473.0483488350001</v>
      </c>
      <c r="I55" s="62">
        <v>281.64325654700002</v>
      </c>
      <c r="J55" s="62">
        <v>1538.9309273809999</v>
      </c>
      <c r="K55" s="66">
        <v>149</v>
      </c>
      <c r="L55" s="63">
        <v>72</v>
      </c>
    </row>
    <row r="56" spans="1:12" x14ac:dyDescent="0.2">
      <c r="A56" s="63">
        <v>55</v>
      </c>
      <c r="B56" s="63" t="s">
        <v>163</v>
      </c>
      <c r="C56" s="63">
        <v>4</v>
      </c>
      <c r="D56" s="63" t="s">
        <v>161</v>
      </c>
      <c r="E56" s="60">
        <v>19474</v>
      </c>
      <c r="F56" s="60">
        <v>51462</v>
      </c>
      <c r="G56" s="61">
        <v>308.23139038300002</v>
      </c>
      <c r="H56" s="62">
        <v>253.35241675500001</v>
      </c>
      <c r="I56" s="62">
        <v>88.806853457000003</v>
      </c>
      <c r="J56" s="62">
        <v>379.94229152600002</v>
      </c>
      <c r="K56" s="66">
        <v>72</v>
      </c>
      <c r="L56" s="63">
        <v>73</v>
      </c>
    </row>
    <row r="57" spans="1:12" x14ac:dyDescent="0.2">
      <c r="A57" s="63">
        <v>56</v>
      </c>
      <c r="B57" s="63" t="s">
        <v>164</v>
      </c>
      <c r="C57" s="63">
        <v>4</v>
      </c>
      <c r="D57" s="63" t="s">
        <v>161</v>
      </c>
      <c r="E57" s="60">
        <v>16529</v>
      </c>
      <c r="F57" s="60">
        <v>36309</v>
      </c>
      <c r="G57" s="61">
        <v>303.74858311999998</v>
      </c>
      <c r="H57" s="62">
        <v>195.49416336100001</v>
      </c>
      <c r="I57" s="62">
        <v>116.090750384</v>
      </c>
      <c r="J57" s="62">
        <v>664.79553542199994</v>
      </c>
      <c r="K57" s="66">
        <v>132</v>
      </c>
      <c r="L57" s="63">
        <v>155</v>
      </c>
    </row>
    <row r="58" spans="1:12" x14ac:dyDescent="0.2">
      <c r="A58" s="63">
        <v>57</v>
      </c>
      <c r="B58" s="63" t="s">
        <v>165</v>
      </c>
      <c r="C58" s="63">
        <v>4</v>
      </c>
      <c r="D58" s="63" t="s">
        <v>161</v>
      </c>
      <c r="E58" s="60">
        <v>2628</v>
      </c>
      <c r="F58" s="60">
        <v>4388</v>
      </c>
      <c r="G58" s="61">
        <v>99.798943070999997</v>
      </c>
      <c r="H58" s="62">
        <v>27.116963192</v>
      </c>
      <c r="I58" s="62">
        <v>90.551122508999995</v>
      </c>
      <c r="J58" s="62">
        <v>407.22348760599999</v>
      </c>
      <c r="K58" s="66">
        <v>41</v>
      </c>
      <c r="L58" s="63">
        <v>64</v>
      </c>
    </row>
    <row r="59" spans="1:12" x14ac:dyDescent="0.2">
      <c r="A59" s="63">
        <v>58</v>
      </c>
      <c r="B59" s="63" t="s">
        <v>166</v>
      </c>
      <c r="C59" s="63">
        <v>4</v>
      </c>
      <c r="D59" s="63" t="s">
        <v>161</v>
      </c>
      <c r="E59" s="60">
        <v>1104</v>
      </c>
      <c r="F59" s="60">
        <v>2766</v>
      </c>
      <c r="G59" s="61">
        <v>108.402186837</v>
      </c>
      <c r="H59" s="62">
        <v>23.98283511</v>
      </c>
      <c r="I59" s="62">
        <v>52.630730202999999</v>
      </c>
      <c r="J59" s="62">
        <v>215.95801285100001</v>
      </c>
      <c r="K59" s="66">
        <v>35</v>
      </c>
      <c r="L59" s="63">
        <v>33</v>
      </c>
    </row>
    <row r="60" spans="1:12" x14ac:dyDescent="0.2">
      <c r="A60" s="63">
        <v>59</v>
      </c>
      <c r="B60" s="63" t="s">
        <v>167</v>
      </c>
      <c r="C60" s="63">
        <v>4</v>
      </c>
      <c r="D60" s="63" t="s">
        <v>161</v>
      </c>
      <c r="E60" s="60">
        <v>13583</v>
      </c>
      <c r="F60" s="60">
        <v>18991</v>
      </c>
      <c r="G60" s="61">
        <v>324.15417789999998</v>
      </c>
      <c r="H60" s="62">
        <v>140.09197240899999</v>
      </c>
      <c r="I60" s="62">
        <v>121.25942381900001</v>
      </c>
      <c r="J60" s="62">
        <v>434.20112328599998</v>
      </c>
      <c r="K60" s="66">
        <v>88</v>
      </c>
      <c r="L60" s="63">
        <v>81</v>
      </c>
    </row>
    <row r="61" spans="1:12" x14ac:dyDescent="0.2">
      <c r="A61" s="63">
        <v>60</v>
      </c>
      <c r="B61" s="63" t="s">
        <v>168</v>
      </c>
      <c r="C61" s="63">
        <v>4</v>
      </c>
      <c r="D61" s="63" t="s">
        <v>161</v>
      </c>
      <c r="E61" s="60">
        <v>5469</v>
      </c>
      <c r="F61" s="60">
        <v>4798</v>
      </c>
      <c r="G61" s="61">
        <v>164.532381165</v>
      </c>
      <c r="H61" s="62">
        <v>22.762256614000002</v>
      </c>
      <c r="I61" s="62">
        <v>58.273449311</v>
      </c>
      <c r="J61" s="62">
        <v>367.65280473600001</v>
      </c>
      <c r="K61" s="66">
        <v>66</v>
      </c>
      <c r="L61" s="63">
        <v>75</v>
      </c>
    </row>
    <row r="62" spans="1:12" x14ac:dyDescent="0.2">
      <c r="A62" s="63">
        <v>61</v>
      </c>
      <c r="B62" s="63" t="s">
        <v>169</v>
      </c>
      <c r="C62" s="63">
        <v>4</v>
      </c>
      <c r="D62" s="63" t="s">
        <v>161</v>
      </c>
      <c r="E62" s="60">
        <v>5467</v>
      </c>
      <c r="F62" s="60">
        <v>9802</v>
      </c>
      <c r="G62" s="61">
        <v>240.383031144</v>
      </c>
      <c r="H62" s="62">
        <v>98.839514604000001</v>
      </c>
      <c r="I62" s="62">
        <v>63.043648103000002</v>
      </c>
      <c r="J62" s="62">
        <v>264.36139939899999</v>
      </c>
      <c r="K62" s="66">
        <v>41</v>
      </c>
      <c r="L62" s="63">
        <v>77</v>
      </c>
    </row>
    <row r="63" spans="1:12" x14ac:dyDescent="0.2">
      <c r="A63" s="63">
        <v>62</v>
      </c>
      <c r="B63" s="63" t="s">
        <v>170</v>
      </c>
      <c r="C63" s="63">
        <v>4</v>
      </c>
      <c r="D63" s="63" t="s">
        <v>161</v>
      </c>
      <c r="E63" s="60">
        <v>4198</v>
      </c>
      <c r="F63" s="60">
        <v>8780</v>
      </c>
      <c r="G63" s="61">
        <v>251.88033284799999</v>
      </c>
      <c r="H63" s="62">
        <v>57.451745981999998</v>
      </c>
      <c r="I63" s="62">
        <v>54.931850144999999</v>
      </c>
      <c r="J63" s="62">
        <v>377.61164309700001</v>
      </c>
      <c r="K63" s="66">
        <v>65</v>
      </c>
      <c r="L63" s="63">
        <v>56</v>
      </c>
    </row>
    <row r="64" spans="1:12" x14ac:dyDescent="0.2">
      <c r="A64" s="63">
        <v>63</v>
      </c>
      <c r="B64" s="63" t="s">
        <v>171</v>
      </c>
      <c r="C64" s="63">
        <v>4</v>
      </c>
      <c r="D64" s="63" t="s">
        <v>161</v>
      </c>
      <c r="E64" s="60">
        <v>4678</v>
      </c>
      <c r="F64" s="60">
        <v>9401</v>
      </c>
      <c r="G64" s="61">
        <v>227.65307698999999</v>
      </c>
      <c r="H64" s="62">
        <v>50.142417909999999</v>
      </c>
      <c r="I64" s="62">
        <v>163.249191521</v>
      </c>
      <c r="J64" s="62">
        <v>530.75570943900004</v>
      </c>
      <c r="K64" s="66">
        <v>77</v>
      </c>
      <c r="L64" s="63">
        <v>147</v>
      </c>
    </row>
    <row r="65" spans="1:12" x14ac:dyDescent="0.2">
      <c r="A65" s="63">
        <v>64</v>
      </c>
      <c r="B65" s="63" t="s">
        <v>172</v>
      </c>
      <c r="C65" s="63">
        <v>5</v>
      </c>
      <c r="D65" s="63" t="s">
        <v>173</v>
      </c>
      <c r="E65" s="60">
        <v>12236</v>
      </c>
      <c r="F65" s="60">
        <v>13381</v>
      </c>
      <c r="G65" s="61">
        <v>343.85525323000002</v>
      </c>
      <c r="H65" s="62">
        <v>96.442466733000003</v>
      </c>
      <c r="I65" s="62">
        <v>133.65458912400001</v>
      </c>
      <c r="J65" s="62">
        <v>559.93325986399998</v>
      </c>
      <c r="K65" s="66">
        <v>138</v>
      </c>
      <c r="L65" s="63">
        <v>133</v>
      </c>
    </row>
    <row r="66" spans="1:12" x14ac:dyDescent="0.2">
      <c r="A66" s="63">
        <v>65</v>
      </c>
      <c r="B66" s="63" t="s">
        <v>174</v>
      </c>
      <c r="C66" s="63">
        <v>5</v>
      </c>
      <c r="D66" s="63" t="s">
        <v>173</v>
      </c>
      <c r="E66" s="60">
        <v>2819</v>
      </c>
      <c r="F66" s="60">
        <v>5598</v>
      </c>
      <c r="G66" s="61">
        <v>157.37718230300001</v>
      </c>
      <c r="H66" s="62">
        <v>70.724995605999993</v>
      </c>
      <c r="I66" s="62">
        <v>77.789677296999997</v>
      </c>
      <c r="J66" s="62">
        <v>385.30884664000001</v>
      </c>
      <c r="K66" s="66">
        <v>54</v>
      </c>
      <c r="L66" s="63">
        <v>73</v>
      </c>
    </row>
    <row r="67" spans="1:12" x14ac:dyDescent="0.2">
      <c r="A67" s="63">
        <v>66</v>
      </c>
      <c r="B67" s="63" t="s">
        <v>175</v>
      </c>
      <c r="C67" s="63">
        <v>5</v>
      </c>
      <c r="D67" s="63" t="s">
        <v>173</v>
      </c>
      <c r="E67" s="60">
        <v>5047</v>
      </c>
      <c r="F67" s="60">
        <v>5796</v>
      </c>
      <c r="G67" s="61">
        <v>166.64300356199999</v>
      </c>
      <c r="H67" s="62">
        <v>26.454448066000001</v>
      </c>
      <c r="I67" s="62">
        <v>49.656330341999997</v>
      </c>
      <c r="J67" s="62">
        <v>360.18070820299999</v>
      </c>
      <c r="K67" s="66">
        <v>46</v>
      </c>
      <c r="L67" s="63">
        <v>93</v>
      </c>
    </row>
    <row r="68" spans="1:12" x14ac:dyDescent="0.2">
      <c r="A68" s="63">
        <v>67</v>
      </c>
      <c r="B68" s="63" t="s">
        <v>176</v>
      </c>
      <c r="C68" s="63">
        <v>5</v>
      </c>
      <c r="D68" s="63" t="s">
        <v>173</v>
      </c>
      <c r="E68" s="60">
        <v>10206</v>
      </c>
      <c r="F68" s="60">
        <v>13583</v>
      </c>
      <c r="G68" s="61">
        <v>196.84713270500001</v>
      </c>
      <c r="H68" s="62">
        <v>66.269655643999997</v>
      </c>
      <c r="I68" s="62">
        <v>53.901879727000001</v>
      </c>
      <c r="J68" s="62">
        <v>370.77312907599998</v>
      </c>
      <c r="K68" s="66">
        <v>66</v>
      </c>
      <c r="L68" s="63">
        <v>105</v>
      </c>
    </row>
    <row r="69" spans="1:12" x14ac:dyDescent="0.2">
      <c r="A69" s="63">
        <v>68</v>
      </c>
      <c r="B69" s="63" t="s">
        <v>177</v>
      </c>
      <c r="C69" s="63">
        <v>5</v>
      </c>
      <c r="D69" s="63" t="s">
        <v>173</v>
      </c>
      <c r="E69" s="60">
        <v>3487</v>
      </c>
      <c r="F69" s="60">
        <v>4864</v>
      </c>
      <c r="G69" s="61">
        <v>56.13237264</v>
      </c>
      <c r="H69" s="62">
        <v>36.187539264999998</v>
      </c>
      <c r="I69" s="62">
        <v>20.628118655000002</v>
      </c>
      <c r="J69" s="62">
        <v>223.659611278</v>
      </c>
      <c r="K69" s="66">
        <v>34</v>
      </c>
      <c r="L69" s="63">
        <v>63</v>
      </c>
    </row>
    <row r="70" spans="1:12" x14ac:dyDescent="0.2">
      <c r="A70" s="63">
        <v>69</v>
      </c>
      <c r="B70" s="63" t="s">
        <v>178</v>
      </c>
      <c r="C70" s="63">
        <v>5</v>
      </c>
      <c r="D70" s="63" t="s">
        <v>173</v>
      </c>
      <c r="E70" s="60">
        <v>4623</v>
      </c>
      <c r="F70" s="60">
        <v>5221</v>
      </c>
      <c r="G70" s="61">
        <v>101.581369958</v>
      </c>
      <c r="H70" s="62">
        <v>33.152006599000003</v>
      </c>
      <c r="I70" s="62">
        <v>70.257135593000001</v>
      </c>
      <c r="J70" s="62">
        <v>241.85996684700001</v>
      </c>
      <c r="K70" s="66">
        <v>31</v>
      </c>
      <c r="L70" s="63">
        <v>38</v>
      </c>
    </row>
    <row r="71" spans="1:12" x14ac:dyDescent="0.2">
      <c r="A71" s="63">
        <v>70</v>
      </c>
      <c r="B71" s="63" t="s">
        <v>179</v>
      </c>
      <c r="C71" s="63">
        <v>5</v>
      </c>
      <c r="D71" s="63" t="s">
        <v>173</v>
      </c>
      <c r="E71" s="60">
        <v>16470</v>
      </c>
      <c r="F71" s="60">
        <v>24873</v>
      </c>
      <c r="G71" s="61">
        <v>308.20913367000003</v>
      </c>
      <c r="H71" s="62">
        <v>144.863118181</v>
      </c>
      <c r="I71" s="62">
        <v>91.453918904999995</v>
      </c>
      <c r="J71" s="62">
        <v>619.22678555799996</v>
      </c>
      <c r="K71" s="66">
        <v>125</v>
      </c>
      <c r="L71" s="63">
        <v>230</v>
      </c>
    </row>
    <row r="72" spans="1:12" x14ac:dyDescent="0.2">
      <c r="A72" s="63">
        <v>71</v>
      </c>
      <c r="B72" s="63" t="s">
        <v>180</v>
      </c>
      <c r="C72" s="63">
        <v>6</v>
      </c>
      <c r="D72" s="63" t="s">
        <v>181</v>
      </c>
      <c r="E72" s="60">
        <v>101882</v>
      </c>
      <c r="F72" s="60">
        <v>277128</v>
      </c>
      <c r="G72" s="61">
        <v>1200.9196348739999</v>
      </c>
      <c r="H72" s="62">
        <v>1716.0617425380001</v>
      </c>
      <c r="I72" s="62">
        <v>223.51179981999999</v>
      </c>
      <c r="J72" s="62">
        <v>1646.7938011900001</v>
      </c>
      <c r="K72" s="66">
        <v>177</v>
      </c>
      <c r="L72" s="63">
        <v>258</v>
      </c>
    </row>
    <row r="73" spans="1:12" x14ac:dyDescent="0.2">
      <c r="A73" s="63">
        <v>72</v>
      </c>
      <c r="B73" s="63" t="s">
        <v>182</v>
      </c>
      <c r="C73" s="63">
        <v>6</v>
      </c>
      <c r="D73" s="63" t="s">
        <v>181</v>
      </c>
      <c r="E73" s="60">
        <v>25563</v>
      </c>
      <c r="F73" s="60">
        <v>48477</v>
      </c>
      <c r="G73" s="61">
        <v>421.53911592100002</v>
      </c>
      <c r="H73" s="62">
        <v>214.13178653200001</v>
      </c>
      <c r="I73" s="62">
        <v>131.03340389499999</v>
      </c>
      <c r="J73" s="62">
        <v>557.55553401400005</v>
      </c>
      <c r="K73" s="66">
        <v>102</v>
      </c>
      <c r="L73" s="63">
        <v>92</v>
      </c>
    </row>
    <row r="74" spans="1:12" x14ac:dyDescent="0.2">
      <c r="A74" s="63">
        <v>73</v>
      </c>
      <c r="B74" s="63" t="s">
        <v>183</v>
      </c>
      <c r="C74" s="63">
        <v>6</v>
      </c>
      <c r="D74" s="63" t="s">
        <v>181</v>
      </c>
      <c r="E74" s="60">
        <v>7447</v>
      </c>
      <c r="F74" s="60">
        <v>8637</v>
      </c>
      <c r="G74" s="61">
        <v>113.050387188</v>
      </c>
      <c r="H74" s="62">
        <v>0</v>
      </c>
      <c r="I74" s="62">
        <v>39.562375170000003</v>
      </c>
      <c r="J74" s="62">
        <v>153.50759446699999</v>
      </c>
      <c r="K74" s="66">
        <v>32</v>
      </c>
      <c r="L74" s="63">
        <v>74</v>
      </c>
    </row>
    <row r="75" spans="1:12" x14ac:dyDescent="0.2">
      <c r="A75" s="63">
        <v>74</v>
      </c>
      <c r="B75" s="63" t="s">
        <v>184</v>
      </c>
      <c r="C75" s="63">
        <v>6</v>
      </c>
      <c r="D75" s="63" t="s">
        <v>181</v>
      </c>
      <c r="E75" s="60">
        <v>4565</v>
      </c>
      <c r="F75" s="60">
        <v>4925</v>
      </c>
      <c r="G75" s="61">
        <v>62.024946241999999</v>
      </c>
      <c r="H75" s="62">
        <v>0</v>
      </c>
      <c r="I75" s="62">
        <v>25.131804136</v>
      </c>
      <c r="J75" s="62">
        <v>119.768496603</v>
      </c>
      <c r="K75" s="66">
        <v>28</v>
      </c>
      <c r="L75" s="63">
        <v>47</v>
      </c>
    </row>
    <row r="76" spans="1:12" x14ac:dyDescent="0.2">
      <c r="A76" s="63">
        <v>75</v>
      </c>
      <c r="B76" s="63" t="s">
        <v>185</v>
      </c>
      <c r="C76" s="63">
        <v>6</v>
      </c>
      <c r="D76" s="63" t="s">
        <v>181</v>
      </c>
      <c r="E76" s="60">
        <v>2871</v>
      </c>
      <c r="F76" s="60">
        <v>5007</v>
      </c>
      <c r="G76" s="61">
        <v>84.727613099999999</v>
      </c>
      <c r="H76" s="62">
        <v>35.756132182000002</v>
      </c>
      <c r="I76" s="62">
        <v>17.917000886</v>
      </c>
      <c r="J76" s="62">
        <v>159.938110303</v>
      </c>
      <c r="K76" s="66">
        <v>34</v>
      </c>
      <c r="L76" s="63">
        <v>61</v>
      </c>
    </row>
    <row r="77" spans="1:12" x14ac:dyDescent="0.2">
      <c r="A77" s="63">
        <v>76</v>
      </c>
      <c r="B77" s="63" t="s">
        <v>186</v>
      </c>
      <c r="C77" s="63">
        <v>6</v>
      </c>
      <c r="D77" s="63" t="s">
        <v>181</v>
      </c>
      <c r="E77" s="60">
        <v>2539</v>
      </c>
      <c r="F77" s="60">
        <v>4964</v>
      </c>
      <c r="G77" s="61">
        <v>77.138394292000001</v>
      </c>
      <c r="H77" s="62">
        <v>13.934530299</v>
      </c>
      <c r="I77" s="62">
        <v>29.862456135999999</v>
      </c>
      <c r="J77" s="62">
        <v>124.699406158</v>
      </c>
      <c r="K77" s="66">
        <v>48</v>
      </c>
      <c r="L77" s="63">
        <v>47</v>
      </c>
    </row>
    <row r="78" spans="1:12" x14ac:dyDescent="0.2">
      <c r="A78" s="63">
        <v>77</v>
      </c>
      <c r="B78" s="63" t="s">
        <v>187</v>
      </c>
      <c r="C78" s="63">
        <v>6</v>
      </c>
      <c r="D78" s="63" t="s">
        <v>181</v>
      </c>
      <c r="E78" s="60">
        <v>15975</v>
      </c>
      <c r="F78" s="60">
        <v>28859</v>
      </c>
      <c r="G78" s="61">
        <v>343.73946202899998</v>
      </c>
      <c r="H78" s="62">
        <v>150.498709488</v>
      </c>
      <c r="I78" s="62">
        <v>86.141290921999996</v>
      </c>
      <c r="J78" s="62">
        <v>358.92809928100002</v>
      </c>
      <c r="K78" s="66">
        <v>67</v>
      </c>
      <c r="L78" s="63">
        <v>81</v>
      </c>
    </row>
    <row r="79" spans="1:12" x14ac:dyDescent="0.2">
      <c r="A79" s="63">
        <v>78</v>
      </c>
      <c r="B79" s="63" t="s">
        <v>188</v>
      </c>
      <c r="C79" s="63">
        <v>6</v>
      </c>
      <c r="D79" s="63" t="s">
        <v>181</v>
      </c>
      <c r="E79" s="60">
        <v>3322</v>
      </c>
      <c r="F79" s="60">
        <v>4463</v>
      </c>
      <c r="G79" s="61">
        <v>72.135040601</v>
      </c>
      <c r="H79" s="62">
        <v>0</v>
      </c>
      <c r="I79" s="62">
        <v>27.195501838999999</v>
      </c>
      <c r="J79" s="62">
        <v>101.917322916</v>
      </c>
      <c r="K79" s="66">
        <v>8</v>
      </c>
      <c r="L79" s="63">
        <v>12</v>
      </c>
    </row>
    <row r="80" spans="1:12" x14ac:dyDescent="0.2">
      <c r="A80" s="63">
        <v>79</v>
      </c>
      <c r="B80" s="63" t="s">
        <v>189</v>
      </c>
      <c r="C80" s="63">
        <v>6</v>
      </c>
      <c r="D80" s="63" t="s">
        <v>181</v>
      </c>
      <c r="E80" s="60">
        <v>9216</v>
      </c>
      <c r="F80" s="60">
        <v>17632</v>
      </c>
      <c r="G80" s="61">
        <v>154.42979498400001</v>
      </c>
      <c r="H80" s="62">
        <v>67.672266207000007</v>
      </c>
      <c r="I80" s="62">
        <v>102.75560324200001</v>
      </c>
      <c r="J80" s="62">
        <v>344.47471002899999</v>
      </c>
      <c r="K80" s="66">
        <v>53</v>
      </c>
      <c r="L80" s="63">
        <v>44</v>
      </c>
    </row>
    <row r="81" spans="1:12" x14ac:dyDescent="0.2">
      <c r="A81" s="63">
        <v>80</v>
      </c>
      <c r="B81" s="63" t="s">
        <v>190</v>
      </c>
      <c r="C81" s="63">
        <v>6</v>
      </c>
      <c r="D81" s="63" t="s">
        <v>181</v>
      </c>
      <c r="E81" s="60">
        <v>10382</v>
      </c>
      <c r="F81" s="60">
        <v>18478</v>
      </c>
      <c r="G81" s="61">
        <v>217.84247663100001</v>
      </c>
      <c r="H81" s="62">
        <v>97.514411014999993</v>
      </c>
      <c r="I81" s="62">
        <v>221.845869924</v>
      </c>
      <c r="J81" s="62">
        <v>528.18532713699994</v>
      </c>
      <c r="K81" s="66">
        <v>135</v>
      </c>
      <c r="L81" s="63">
        <v>135</v>
      </c>
    </row>
    <row r="82" spans="1:12" x14ac:dyDescent="0.2">
      <c r="A82" s="63">
        <v>81</v>
      </c>
      <c r="B82" s="63" t="s">
        <v>191</v>
      </c>
      <c r="C82" s="63">
        <v>6</v>
      </c>
      <c r="D82" s="63" t="s">
        <v>181</v>
      </c>
      <c r="E82" s="60">
        <v>4503</v>
      </c>
      <c r="F82" s="60">
        <v>6238</v>
      </c>
      <c r="G82" s="61">
        <v>116.195574604</v>
      </c>
      <c r="H82" s="62">
        <v>40.738464307000001</v>
      </c>
      <c r="I82" s="62">
        <v>125.262804311</v>
      </c>
      <c r="J82" s="62">
        <v>244.50262351399999</v>
      </c>
      <c r="K82" s="66">
        <v>53</v>
      </c>
      <c r="L82" s="63">
        <v>74</v>
      </c>
    </row>
    <row r="83" spans="1:12" x14ac:dyDescent="0.2">
      <c r="A83" s="63">
        <v>82</v>
      </c>
      <c r="B83" s="63" t="s">
        <v>192</v>
      </c>
      <c r="C83" s="63">
        <v>7</v>
      </c>
      <c r="D83" s="63" t="s">
        <v>193</v>
      </c>
      <c r="E83" s="60">
        <v>4654</v>
      </c>
      <c r="F83" s="60">
        <v>8461</v>
      </c>
      <c r="G83" s="61">
        <v>93.324000006999995</v>
      </c>
      <c r="H83" s="62">
        <v>21.256837613999998</v>
      </c>
      <c r="I83" s="62">
        <v>16.106894329999999</v>
      </c>
      <c r="J83" s="62">
        <v>191.51540832000001</v>
      </c>
      <c r="K83" s="66">
        <v>21</v>
      </c>
      <c r="L83" s="63">
        <v>53</v>
      </c>
    </row>
    <row r="84" spans="1:12" x14ac:dyDescent="0.2">
      <c r="A84" s="63">
        <v>83</v>
      </c>
      <c r="B84" s="63" t="s">
        <v>194</v>
      </c>
      <c r="C84" s="63">
        <v>7</v>
      </c>
      <c r="D84" s="63" t="s">
        <v>193</v>
      </c>
      <c r="E84" s="60">
        <v>3898</v>
      </c>
      <c r="F84" s="60">
        <v>5593</v>
      </c>
      <c r="G84" s="61">
        <v>70.499310571999999</v>
      </c>
      <c r="H84" s="62">
        <v>42.524122513999998</v>
      </c>
      <c r="I84" s="62">
        <v>54.640738837999997</v>
      </c>
      <c r="J84" s="62">
        <v>182.558093012</v>
      </c>
      <c r="K84" s="66">
        <v>65</v>
      </c>
      <c r="L84" s="63">
        <v>54</v>
      </c>
    </row>
    <row r="85" spans="1:12" x14ac:dyDescent="0.2">
      <c r="A85" s="63">
        <v>84</v>
      </c>
      <c r="B85" s="63" t="s">
        <v>195</v>
      </c>
      <c r="C85" s="63">
        <v>7</v>
      </c>
      <c r="D85" s="63" t="s">
        <v>193</v>
      </c>
      <c r="E85" s="60">
        <v>2553</v>
      </c>
      <c r="F85" s="60">
        <v>4343</v>
      </c>
      <c r="G85" s="61">
        <v>173.91378976999999</v>
      </c>
      <c r="H85" s="62">
        <v>22.616894139999999</v>
      </c>
      <c r="I85" s="62">
        <v>71.882999908000002</v>
      </c>
      <c r="J85" s="62">
        <v>228.300360017</v>
      </c>
      <c r="K85" s="66">
        <v>61</v>
      </c>
      <c r="L85" s="63">
        <v>51</v>
      </c>
    </row>
    <row r="86" spans="1:12" x14ac:dyDescent="0.2">
      <c r="A86" s="63">
        <v>85</v>
      </c>
      <c r="B86" s="63" t="s">
        <v>196</v>
      </c>
      <c r="C86" s="63">
        <v>7</v>
      </c>
      <c r="D86" s="63" t="s">
        <v>193</v>
      </c>
      <c r="E86" s="60">
        <v>2742</v>
      </c>
      <c r="F86" s="60">
        <v>4186</v>
      </c>
      <c r="G86" s="61">
        <v>66.133488475999997</v>
      </c>
      <c r="H86" s="62">
        <v>32.278646682999998</v>
      </c>
      <c r="I86" s="62">
        <v>15.757559215000001</v>
      </c>
      <c r="J86" s="62">
        <v>168.791849085</v>
      </c>
      <c r="K86" s="66">
        <v>34</v>
      </c>
      <c r="L86" s="63">
        <v>23</v>
      </c>
    </row>
    <row r="87" spans="1:12" x14ac:dyDescent="0.2">
      <c r="A87" s="63">
        <v>86</v>
      </c>
      <c r="B87" s="63" t="s">
        <v>197</v>
      </c>
      <c r="C87" s="63">
        <v>7</v>
      </c>
      <c r="D87" s="63" t="s">
        <v>193</v>
      </c>
      <c r="E87" s="60">
        <v>2006</v>
      </c>
      <c r="F87" s="60">
        <v>2963</v>
      </c>
      <c r="G87" s="61">
        <v>20.11594259</v>
      </c>
      <c r="H87" s="62">
        <v>19.921785271000001</v>
      </c>
      <c r="I87" s="62">
        <v>64.574370969</v>
      </c>
      <c r="J87" s="62">
        <v>108.321160734</v>
      </c>
      <c r="K87" s="66">
        <v>23</v>
      </c>
      <c r="L87" s="63">
        <v>26</v>
      </c>
    </row>
    <row r="88" spans="1:12" x14ac:dyDescent="0.2">
      <c r="A88" s="63">
        <v>87</v>
      </c>
      <c r="B88" s="63" t="s">
        <v>198</v>
      </c>
      <c r="C88" s="63">
        <v>7</v>
      </c>
      <c r="D88" s="63" t="s">
        <v>193</v>
      </c>
      <c r="E88" s="60">
        <v>5111</v>
      </c>
      <c r="F88" s="60">
        <v>5749</v>
      </c>
      <c r="G88" s="61">
        <v>221.869256326</v>
      </c>
      <c r="H88" s="62">
        <v>30.916225580999999</v>
      </c>
      <c r="I88" s="62">
        <v>40.670877343999997</v>
      </c>
      <c r="J88" s="62">
        <v>441.84991171000001</v>
      </c>
      <c r="K88" s="66">
        <v>95</v>
      </c>
      <c r="L88" s="63">
        <v>41</v>
      </c>
    </row>
    <row r="89" spans="1:12" x14ac:dyDescent="0.2">
      <c r="A89" s="63">
        <v>88</v>
      </c>
      <c r="B89" s="63" t="s">
        <v>199</v>
      </c>
      <c r="C89" s="63">
        <v>7</v>
      </c>
      <c r="D89" s="63" t="s">
        <v>193</v>
      </c>
      <c r="E89" s="60">
        <v>8141</v>
      </c>
      <c r="F89" s="60">
        <v>9017</v>
      </c>
      <c r="G89" s="61">
        <v>309.81736019599998</v>
      </c>
      <c r="H89" s="62">
        <v>47.555642345999999</v>
      </c>
      <c r="I89" s="62">
        <v>83.560923157999994</v>
      </c>
      <c r="J89" s="62">
        <v>501.84375254899999</v>
      </c>
      <c r="K89" s="66">
        <v>85</v>
      </c>
      <c r="L89" s="63">
        <v>119</v>
      </c>
    </row>
    <row r="90" spans="1:12" x14ac:dyDescent="0.2">
      <c r="A90" s="63">
        <v>89</v>
      </c>
      <c r="B90" s="63" t="s">
        <v>200</v>
      </c>
      <c r="C90" s="63">
        <v>8</v>
      </c>
      <c r="D90" s="63" t="s">
        <v>201</v>
      </c>
      <c r="E90" s="60">
        <v>124385</v>
      </c>
      <c r="F90" s="60">
        <v>350511</v>
      </c>
      <c r="G90" s="61">
        <v>2288.0255283219999</v>
      </c>
      <c r="H90" s="62">
        <v>1577.2048665340001</v>
      </c>
      <c r="I90" s="62">
        <v>264.742385652</v>
      </c>
      <c r="J90" s="62">
        <v>4686.7759584229998</v>
      </c>
      <c r="K90" s="66">
        <v>244</v>
      </c>
      <c r="L90" s="63">
        <v>516</v>
      </c>
    </row>
    <row r="91" spans="1:12" x14ac:dyDescent="0.2">
      <c r="A91" s="63">
        <v>90</v>
      </c>
      <c r="B91" s="63" t="s">
        <v>202</v>
      </c>
      <c r="C91" s="63">
        <v>8</v>
      </c>
      <c r="D91" s="63" t="s">
        <v>201</v>
      </c>
      <c r="E91" s="60">
        <v>17723</v>
      </c>
      <c r="F91" s="60">
        <v>21583</v>
      </c>
      <c r="G91" s="61">
        <v>191.63143317199999</v>
      </c>
      <c r="H91" s="62">
        <v>158.256398262</v>
      </c>
      <c r="I91" s="62">
        <v>100.422516671</v>
      </c>
      <c r="J91" s="62">
        <v>994.06023325499996</v>
      </c>
      <c r="K91" s="66">
        <v>189</v>
      </c>
      <c r="L91" s="63">
        <v>292</v>
      </c>
    </row>
    <row r="92" spans="1:12" x14ac:dyDescent="0.2">
      <c r="A92" s="63">
        <v>91</v>
      </c>
      <c r="B92" s="63" t="s">
        <v>203</v>
      </c>
      <c r="C92" s="63">
        <v>8</v>
      </c>
      <c r="D92" s="63" t="s">
        <v>201</v>
      </c>
      <c r="E92" s="60">
        <v>12662</v>
      </c>
      <c r="F92" s="60">
        <v>29677</v>
      </c>
      <c r="G92" s="61">
        <v>283.34675757999997</v>
      </c>
      <c r="H92" s="62">
        <v>175.96702610299999</v>
      </c>
      <c r="I92" s="62">
        <v>71.561454732000001</v>
      </c>
      <c r="J92" s="62">
        <v>925.39337872199997</v>
      </c>
      <c r="K92" s="66">
        <v>173</v>
      </c>
      <c r="L92" s="63">
        <v>162</v>
      </c>
    </row>
    <row r="93" spans="1:12" x14ac:dyDescent="0.2">
      <c r="A93" s="63">
        <v>92</v>
      </c>
      <c r="B93" s="63" t="s">
        <v>204</v>
      </c>
      <c r="C93" s="63">
        <v>8</v>
      </c>
      <c r="D93" s="63" t="s">
        <v>201</v>
      </c>
      <c r="E93" s="60">
        <v>9833</v>
      </c>
      <c r="F93" s="60">
        <v>23719</v>
      </c>
      <c r="G93" s="61">
        <v>264.050552031</v>
      </c>
      <c r="H93" s="62">
        <v>100.63492123899999</v>
      </c>
      <c r="I93" s="62">
        <v>48.919996587999997</v>
      </c>
      <c r="J93" s="62">
        <v>790.42296208499999</v>
      </c>
      <c r="K93" s="66">
        <v>132</v>
      </c>
      <c r="L93" s="63">
        <v>198</v>
      </c>
    </row>
    <row r="94" spans="1:12" x14ac:dyDescent="0.2">
      <c r="A94" s="63">
        <v>93</v>
      </c>
      <c r="B94" s="63" t="s">
        <v>205</v>
      </c>
      <c r="C94" s="63">
        <v>8</v>
      </c>
      <c r="D94" s="63" t="s">
        <v>201</v>
      </c>
      <c r="E94" s="60">
        <v>7509</v>
      </c>
      <c r="F94" s="60">
        <v>7455</v>
      </c>
      <c r="G94" s="61">
        <v>165.855518808</v>
      </c>
      <c r="H94" s="62">
        <v>37.707525242000003</v>
      </c>
      <c r="I94" s="62">
        <v>41.126168978000003</v>
      </c>
      <c r="J94" s="62">
        <v>331.89018356899999</v>
      </c>
      <c r="K94" s="66">
        <v>59</v>
      </c>
      <c r="L94" s="63">
        <v>138</v>
      </c>
    </row>
    <row r="95" spans="1:12" x14ac:dyDescent="0.2">
      <c r="A95" s="63">
        <v>94</v>
      </c>
      <c r="B95" s="63" t="s">
        <v>206</v>
      </c>
      <c r="C95" s="63">
        <v>8</v>
      </c>
      <c r="D95" s="63" t="s">
        <v>201</v>
      </c>
      <c r="E95" s="60">
        <v>6928</v>
      </c>
      <c r="F95" s="60">
        <v>10237</v>
      </c>
      <c r="G95" s="61">
        <v>49.855425414000003</v>
      </c>
      <c r="H95" s="62">
        <v>50.586028962</v>
      </c>
      <c r="I95" s="62">
        <v>6.7273027929999998</v>
      </c>
      <c r="J95" s="62">
        <v>312.41139200499998</v>
      </c>
      <c r="K95" s="66">
        <v>31</v>
      </c>
      <c r="L95" s="63">
        <v>88</v>
      </c>
    </row>
    <row r="96" spans="1:12" x14ac:dyDescent="0.2">
      <c r="A96" s="63">
        <v>95</v>
      </c>
      <c r="B96" s="63" t="s">
        <v>207</v>
      </c>
      <c r="C96" s="63">
        <v>8</v>
      </c>
      <c r="D96" s="63" t="s">
        <v>201</v>
      </c>
      <c r="E96" s="60">
        <v>4027</v>
      </c>
      <c r="F96" s="60">
        <v>7133</v>
      </c>
      <c r="G96" s="61">
        <v>236.05826285500001</v>
      </c>
      <c r="H96" s="62">
        <v>30.826197413999999</v>
      </c>
      <c r="I96" s="62">
        <v>23.875131943</v>
      </c>
      <c r="J96" s="62">
        <v>308.716864171</v>
      </c>
      <c r="K96" s="66">
        <v>47</v>
      </c>
      <c r="L96" s="63">
        <v>60</v>
      </c>
    </row>
    <row r="97" spans="1:12" x14ac:dyDescent="0.2">
      <c r="A97" s="63">
        <v>96</v>
      </c>
      <c r="B97" s="63" t="s">
        <v>208</v>
      </c>
      <c r="C97" s="63">
        <v>8</v>
      </c>
      <c r="D97" s="63" t="s">
        <v>201</v>
      </c>
      <c r="E97" s="60">
        <v>1907</v>
      </c>
      <c r="F97" s="60">
        <v>3924</v>
      </c>
      <c r="G97" s="61">
        <v>133.340283422</v>
      </c>
      <c r="H97" s="62">
        <v>21.451526276999999</v>
      </c>
      <c r="I97" s="62">
        <v>54.248281042000002</v>
      </c>
      <c r="J97" s="62">
        <v>195.65045337800001</v>
      </c>
      <c r="K97" s="66">
        <v>37</v>
      </c>
      <c r="L97" s="63">
        <v>95</v>
      </c>
    </row>
    <row r="98" spans="1:12" x14ac:dyDescent="0.2">
      <c r="A98" s="63">
        <v>97</v>
      </c>
      <c r="B98" s="63" t="s">
        <v>209</v>
      </c>
      <c r="C98" s="63">
        <v>8</v>
      </c>
      <c r="D98" s="63" t="s">
        <v>201</v>
      </c>
      <c r="E98" s="60">
        <v>2040</v>
      </c>
      <c r="F98" s="60">
        <v>3304</v>
      </c>
      <c r="G98" s="61">
        <v>102.958509263</v>
      </c>
      <c r="H98" s="62">
        <v>16.667925273000002</v>
      </c>
      <c r="I98" s="62">
        <v>59.660798036999999</v>
      </c>
      <c r="J98" s="62">
        <v>267.30603971599999</v>
      </c>
      <c r="K98" s="66">
        <v>57</v>
      </c>
      <c r="L98" s="63">
        <v>63</v>
      </c>
    </row>
    <row r="99" spans="1:12" x14ac:dyDescent="0.2">
      <c r="A99" s="63">
        <v>98</v>
      </c>
      <c r="B99" s="63" t="s">
        <v>210</v>
      </c>
      <c r="C99" s="63">
        <v>8</v>
      </c>
      <c r="D99" s="63" t="s">
        <v>201</v>
      </c>
      <c r="E99" s="60">
        <v>3578</v>
      </c>
      <c r="F99" s="60">
        <v>4163</v>
      </c>
      <c r="G99" s="61">
        <v>50.260236906999999</v>
      </c>
      <c r="H99" s="62">
        <v>31.183392168000001</v>
      </c>
      <c r="I99" s="62">
        <v>141.72719307200001</v>
      </c>
      <c r="J99" s="62">
        <v>364.23914388600002</v>
      </c>
      <c r="K99" s="66">
        <v>118</v>
      </c>
      <c r="L99" s="63">
        <v>57</v>
      </c>
    </row>
    <row r="100" spans="1:12" x14ac:dyDescent="0.2">
      <c r="A100" s="63">
        <v>99</v>
      </c>
      <c r="B100" s="63" t="s">
        <v>211</v>
      </c>
      <c r="C100" s="63">
        <v>8</v>
      </c>
      <c r="D100" s="63" t="s">
        <v>201</v>
      </c>
      <c r="E100" s="60">
        <v>3410</v>
      </c>
      <c r="F100" s="60">
        <v>7994</v>
      </c>
      <c r="G100" s="61">
        <v>0</v>
      </c>
      <c r="H100" s="62">
        <v>41.335399539000001</v>
      </c>
      <c r="I100" s="62">
        <v>0</v>
      </c>
      <c r="J100" s="62">
        <v>317.519575422</v>
      </c>
      <c r="K100" s="66">
        <v>42</v>
      </c>
      <c r="L100" s="63">
        <v>85</v>
      </c>
    </row>
    <row r="101" spans="1:12" x14ac:dyDescent="0.2">
      <c r="A101" s="63">
        <v>100</v>
      </c>
      <c r="B101" s="63" t="s">
        <v>212</v>
      </c>
      <c r="C101" s="63">
        <v>8</v>
      </c>
      <c r="D101" s="63" t="s">
        <v>201</v>
      </c>
      <c r="E101" s="60">
        <v>4625</v>
      </c>
      <c r="F101" s="60">
        <v>10886</v>
      </c>
      <c r="G101" s="61">
        <v>290.21260015199999</v>
      </c>
      <c r="H101" s="62">
        <v>66.578722900000002</v>
      </c>
      <c r="I101" s="62">
        <v>36.941988170000002</v>
      </c>
      <c r="J101" s="62">
        <v>798.04123532200003</v>
      </c>
      <c r="K101" s="66">
        <v>96</v>
      </c>
      <c r="L101" s="63">
        <v>114</v>
      </c>
    </row>
    <row r="102" spans="1:12" x14ac:dyDescent="0.2">
      <c r="A102" s="63">
        <v>101</v>
      </c>
      <c r="B102" s="63" t="s">
        <v>213</v>
      </c>
      <c r="C102" s="63">
        <v>8</v>
      </c>
      <c r="D102" s="63" t="s">
        <v>201</v>
      </c>
      <c r="E102" s="60">
        <v>7355</v>
      </c>
      <c r="F102" s="60">
        <v>11152</v>
      </c>
      <c r="G102" s="61">
        <v>218.44597576300001</v>
      </c>
      <c r="H102" s="62">
        <v>53.814767052000001</v>
      </c>
      <c r="I102" s="62">
        <v>17.835388676000001</v>
      </c>
      <c r="J102" s="62">
        <v>466.71468692299999</v>
      </c>
      <c r="K102" s="66">
        <v>70</v>
      </c>
      <c r="L102" s="63">
        <v>73</v>
      </c>
    </row>
    <row r="103" spans="1:12" x14ac:dyDescent="0.2">
      <c r="A103" s="63">
        <v>102</v>
      </c>
      <c r="B103" s="63" t="s">
        <v>214</v>
      </c>
      <c r="C103" s="63">
        <v>8</v>
      </c>
      <c r="D103" s="63" t="s">
        <v>201</v>
      </c>
      <c r="E103" s="60">
        <v>2169</v>
      </c>
      <c r="F103" s="60">
        <v>5521</v>
      </c>
      <c r="G103" s="61">
        <v>148.67081398100001</v>
      </c>
      <c r="H103" s="62">
        <v>22.317505791999999</v>
      </c>
      <c r="I103" s="62">
        <v>10.080923647000001</v>
      </c>
      <c r="J103" s="62">
        <v>311.95420500199998</v>
      </c>
      <c r="K103" s="66">
        <v>68</v>
      </c>
      <c r="L103" s="63">
        <v>33</v>
      </c>
    </row>
    <row r="104" spans="1:12" x14ac:dyDescent="0.2">
      <c r="A104" s="63">
        <v>103</v>
      </c>
      <c r="B104" s="63" t="s">
        <v>215</v>
      </c>
      <c r="C104" s="63">
        <v>8</v>
      </c>
      <c r="D104" s="63" t="s">
        <v>201</v>
      </c>
      <c r="E104" s="60">
        <v>1495</v>
      </c>
      <c r="F104" s="60">
        <v>2842</v>
      </c>
      <c r="G104" s="61">
        <v>97.379309257000003</v>
      </c>
      <c r="H104" s="62">
        <v>22.942606852000001</v>
      </c>
      <c r="I104" s="62">
        <v>63.360662570000002</v>
      </c>
      <c r="J104" s="62">
        <v>275.48122958300002</v>
      </c>
      <c r="K104" s="66">
        <v>58</v>
      </c>
      <c r="L104" s="63">
        <v>31</v>
      </c>
    </row>
    <row r="105" spans="1:12" x14ac:dyDescent="0.2">
      <c r="A105" s="63">
        <v>104</v>
      </c>
      <c r="B105" s="63" t="s">
        <v>216</v>
      </c>
      <c r="C105" s="63">
        <v>8</v>
      </c>
      <c r="D105" s="63" t="s">
        <v>201</v>
      </c>
      <c r="E105" s="60">
        <v>1060</v>
      </c>
      <c r="F105" s="60">
        <v>1158</v>
      </c>
      <c r="G105" s="61">
        <v>40.981070887999998</v>
      </c>
      <c r="H105" s="62">
        <v>14.776866616</v>
      </c>
      <c r="I105" s="62">
        <v>164.14492756499999</v>
      </c>
      <c r="J105" s="62">
        <v>143.722228073</v>
      </c>
      <c r="K105" s="66">
        <v>68</v>
      </c>
      <c r="L105" s="63">
        <v>32</v>
      </c>
    </row>
    <row r="106" spans="1:12" x14ac:dyDescent="0.2">
      <c r="A106" s="63">
        <v>105</v>
      </c>
      <c r="B106" s="63" t="s">
        <v>217</v>
      </c>
      <c r="C106" s="63">
        <v>8</v>
      </c>
      <c r="D106" s="63" t="s">
        <v>201</v>
      </c>
      <c r="E106" s="60">
        <v>3594</v>
      </c>
      <c r="F106" s="60">
        <v>3805</v>
      </c>
      <c r="G106" s="61">
        <v>97.598617415999996</v>
      </c>
      <c r="H106" s="62">
        <v>22.766519121999998</v>
      </c>
      <c r="I106" s="62">
        <v>70.637265130000003</v>
      </c>
      <c r="J106" s="62">
        <v>380.71899196800001</v>
      </c>
      <c r="K106" s="66">
        <v>70</v>
      </c>
      <c r="L106" s="63">
        <v>149</v>
      </c>
    </row>
    <row r="107" spans="1:12" x14ac:dyDescent="0.2">
      <c r="A107" s="63">
        <v>106</v>
      </c>
      <c r="B107" s="63" t="s">
        <v>218</v>
      </c>
      <c r="C107" s="63">
        <v>8</v>
      </c>
      <c r="D107" s="63" t="s">
        <v>201</v>
      </c>
      <c r="E107" s="60">
        <v>1446</v>
      </c>
      <c r="F107" s="60">
        <v>3476</v>
      </c>
      <c r="G107" s="61">
        <v>65.973320302000005</v>
      </c>
      <c r="H107" s="62">
        <v>19.661950964999999</v>
      </c>
      <c r="I107" s="62">
        <v>26.861655913</v>
      </c>
      <c r="J107" s="62">
        <v>352.16858795799999</v>
      </c>
      <c r="K107" s="66">
        <v>31</v>
      </c>
      <c r="L107" s="63">
        <v>75</v>
      </c>
    </row>
    <row r="108" spans="1:12" x14ac:dyDescent="0.2">
      <c r="A108" s="63">
        <v>107</v>
      </c>
      <c r="B108" s="63" t="s">
        <v>219</v>
      </c>
      <c r="C108" s="63">
        <v>8</v>
      </c>
      <c r="D108" s="63" t="s">
        <v>201</v>
      </c>
      <c r="E108" s="60">
        <v>2195</v>
      </c>
      <c r="F108" s="60">
        <v>3592</v>
      </c>
      <c r="G108" s="61">
        <v>59.228581497</v>
      </c>
      <c r="H108" s="62">
        <v>28.350499965000001</v>
      </c>
      <c r="I108" s="62">
        <v>72.148935937000005</v>
      </c>
      <c r="J108" s="62">
        <v>332.98431478100002</v>
      </c>
      <c r="K108" s="66">
        <v>69</v>
      </c>
      <c r="L108" s="63">
        <v>75</v>
      </c>
    </row>
    <row r="109" spans="1:12" x14ac:dyDescent="0.2">
      <c r="A109" s="63">
        <v>108</v>
      </c>
      <c r="B109" s="63" t="s">
        <v>220</v>
      </c>
      <c r="C109" s="63">
        <v>8</v>
      </c>
      <c r="D109" s="63" t="s">
        <v>201</v>
      </c>
      <c r="E109" s="60">
        <v>2796</v>
      </c>
      <c r="F109" s="60">
        <v>4727</v>
      </c>
      <c r="G109" s="61">
        <v>160.07834723900001</v>
      </c>
      <c r="H109" s="62">
        <v>29.534467833000001</v>
      </c>
      <c r="I109" s="62">
        <v>100.545926885</v>
      </c>
      <c r="J109" s="62">
        <v>365.67489744</v>
      </c>
      <c r="K109" s="66">
        <v>77</v>
      </c>
      <c r="L109" s="63">
        <v>90</v>
      </c>
    </row>
    <row r="110" spans="1:12" x14ac:dyDescent="0.2">
      <c r="A110" s="63">
        <v>109</v>
      </c>
      <c r="B110" s="63" t="s">
        <v>221</v>
      </c>
      <c r="C110" s="63">
        <v>8</v>
      </c>
      <c r="D110" s="63" t="s">
        <v>201</v>
      </c>
      <c r="E110" s="60">
        <v>694</v>
      </c>
      <c r="F110" s="60">
        <v>809</v>
      </c>
      <c r="G110" s="61">
        <v>9.834295934</v>
      </c>
      <c r="H110" s="62">
        <v>6.6930775100000002</v>
      </c>
      <c r="I110" s="62">
        <v>32.403192396000001</v>
      </c>
      <c r="J110" s="62">
        <v>194.339170766</v>
      </c>
      <c r="K110" s="66">
        <v>16</v>
      </c>
      <c r="L110" s="63">
        <v>74</v>
      </c>
    </row>
    <row r="111" spans="1:12" x14ac:dyDescent="0.2">
      <c r="A111" s="63">
        <v>110</v>
      </c>
      <c r="B111" s="63" t="s">
        <v>222</v>
      </c>
      <c r="C111" s="63">
        <v>8</v>
      </c>
      <c r="D111" s="63" t="s">
        <v>201</v>
      </c>
      <c r="E111" s="60">
        <v>1414</v>
      </c>
      <c r="F111" s="60">
        <v>1756</v>
      </c>
      <c r="G111" s="61">
        <v>89.631299224000003</v>
      </c>
      <c r="H111" s="62">
        <v>15.759285974999999</v>
      </c>
      <c r="I111" s="62">
        <v>68.327585638000002</v>
      </c>
      <c r="J111" s="62">
        <v>276.37102007499999</v>
      </c>
      <c r="K111" s="66">
        <v>75</v>
      </c>
      <c r="L111" s="63">
        <v>57</v>
      </c>
    </row>
    <row r="112" spans="1:12" x14ac:dyDescent="0.2">
      <c r="A112" s="63">
        <v>111</v>
      </c>
      <c r="B112" s="63" t="s">
        <v>223</v>
      </c>
      <c r="C112" s="63">
        <v>8</v>
      </c>
      <c r="D112" s="63" t="s">
        <v>201</v>
      </c>
      <c r="E112" s="60">
        <v>1214</v>
      </c>
      <c r="F112" s="60">
        <v>1663</v>
      </c>
      <c r="G112" s="61">
        <v>95.503630748000006</v>
      </c>
      <c r="H112" s="62">
        <v>8.5273891039999992</v>
      </c>
      <c r="I112" s="62">
        <v>109.304012312</v>
      </c>
      <c r="J112" s="62">
        <v>325.23032810400002</v>
      </c>
      <c r="K112" s="66">
        <v>111</v>
      </c>
      <c r="L112" s="63">
        <v>90</v>
      </c>
    </row>
    <row r="113" spans="1:12" x14ac:dyDescent="0.2">
      <c r="A113" s="63">
        <v>112</v>
      </c>
      <c r="B113" s="63" t="s">
        <v>224</v>
      </c>
      <c r="C113" s="63">
        <v>9</v>
      </c>
      <c r="D113" s="63" t="s">
        <v>225</v>
      </c>
      <c r="E113" s="60">
        <v>9251</v>
      </c>
      <c r="F113" s="60">
        <v>23126</v>
      </c>
      <c r="G113" s="61">
        <v>165.66010476899999</v>
      </c>
      <c r="H113" s="62">
        <v>103.07128858</v>
      </c>
      <c r="I113" s="62">
        <v>71.763491463999998</v>
      </c>
      <c r="J113" s="62">
        <v>292.77063063399999</v>
      </c>
      <c r="K113" s="66">
        <v>92</v>
      </c>
      <c r="L113" s="63">
        <v>43</v>
      </c>
    </row>
    <row r="114" spans="1:12" x14ac:dyDescent="0.2">
      <c r="A114" s="63">
        <v>113</v>
      </c>
      <c r="B114" s="63" t="s">
        <v>226</v>
      </c>
      <c r="C114" s="63">
        <v>9</v>
      </c>
      <c r="D114" s="63" t="s">
        <v>225</v>
      </c>
      <c r="E114" s="60">
        <v>5247</v>
      </c>
      <c r="F114" s="60">
        <v>4868</v>
      </c>
      <c r="G114" s="61">
        <v>101.420815921</v>
      </c>
      <c r="H114" s="62">
        <v>20.83671944</v>
      </c>
      <c r="I114" s="62">
        <v>52.772482087999997</v>
      </c>
      <c r="J114" s="62">
        <v>213.075462423</v>
      </c>
      <c r="K114" s="66">
        <v>41</v>
      </c>
      <c r="L114" s="63">
        <v>59</v>
      </c>
    </row>
    <row r="115" spans="1:12" x14ac:dyDescent="0.2">
      <c r="A115" s="63">
        <v>114</v>
      </c>
      <c r="B115" s="63" t="s">
        <v>227</v>
      </c>
      <c r="C115" s="63">
        <v>9</v>
      </c>
      <c r="D115" s="63" t="s">
        <v>225</v>
      </c>
      <c r="E115" s="60">
        <v>3021</v>
      </c>
      <c r="F115" s="60">
        <v>3443</v>
      </c>
      <c r="G115" s="61">
        <v>133.73489290099999</v>
      </c>
      <c r="H115" s="62">
        <v>27.678713990999999</v>
      </c>
      <c r="I115" s="62">
        <v>64.219294352000006</v>
      </c>
      <c r="J115" s="62">
        <v>269.46831847300001</v>
      </c>
      <c r="K115" s="66">
        <v>92</v>
      </c>
      <c r="L115" s="63">
        <v>66</v>
      </c>
    </row>
    <row r="116" spans="1:12" x14ac:dyDescent="0.2">
      <c r="A116" s="63">
        <v>115</v>
      </c>
      <c r="B116" s="63" t="s">
        <v>228</v>
      </c>
      <c r="C116" s="63">
        <v>9</v>
      </c>
      <c r="D116" s="63" t="s">
        <v>225</v>
      </c>
      <c r="E116" s="60">
        <v>2097</v>
      </c>
      <c r="F116" s="60">
        <v>3482</v>
      </c>
      <c r="G116" s="61">
        <v>156.51287353399999</v>
      </c>
      <c r="H116" s="62">
        <v>33.994070354000002</v>
      </c>
      <c r="I116" s="62">
        <v>62.302705453000002</v>
      </c>
      <c r="J116" s="62">
        <v>288.146349977</v>
      </c>
      <c r="K116" s="66">
        <v>70</v>
      </c>
      <c r="L116" s="63">
        <v>45</v>
      </c>
    </row>
    <row r="117" spans="1:12" x14ac:dyDescent="0.2">
      <c r="A117" s="63">
        <v>116</v>
      </c>
      <c r="B117" s="63" t="s">
        <v>229</v>
      </c>
      <c r="C117" s="63">
        <v>9</v>
      </c>
      <c r="D117" s="63" t="s">
        <v>225</v>
      </c>
      <c r="E117" s="60">
        <v>6189</v>
      </c>
      <c r="F117" s="60">
        <v>7613</v>
      </c>
      <c r="G117" s="61">
        <v>158.77266424000001</v>
      </c>
      <c r="H117" s="62">
        <v>56.031350086000003</v>
      </c>
      <c r="I117" s="62">
        <v>11.114388127</v>
      </c>
      <c r="J117" s="62">
        <v>332.40640571400002</v>
      </c>
      <c r="K117" s="66">
        <v>86</v>
      </c>
      <c r="L117" s="63">
        <v>30</v>
      </c>
    </row>
    <row r="118" spans="1:12" x14ac:dyDescent="0.2">
      <c r="A118" s="63">
        <v>117</v>
      </c>
      <c r="B118" s="63" t="s">
        <v>230</v>
      </c>
      <c r="C118" s="63">
        <v>9</v>
      </c>
      <c r="D118" s="63" t="s">
        <v>225</v>
      </c>
      <c r="E118" s="60">
        <v>824</v>
      </c>
      <c r="F118" s="60">
        <v>1333</v>
      </c>
      <c r="G118" s="61">
        <v>82.328001514999997</v>
      </c>
      <c r="H118" s="62">
        <v>13.776294135000001</v>
      </c>
      <c r="I118" s="62">
        <v>24.479501881000001</v>
      </c>
      <c r="J118" s="62">
        <v>176.03668382999999</v>
      </c>
      <c r="K118" s="66">
        <v>39</v>
      </c>
      <c r="L118" s="63">
        <v>16</v>
      </c>
    </row>
    <row r="119" spans="1:12" x14ac:dyDescent="0.2">
      <c r="A119" s="63">
        <v>118</v>
      </c>
      <c r="B119" s="63" t="s">
        <v>231</v>
      </c>
      <c r="C119" s="63">
        <v>9</v>
      </c>
      <c r="D119" s="63" t="s">
        <v>225</v>
      </c>
      <c r="E119" s="60">
        <v>1738</v>
      </c>
      <c r="F119" s="60">
        <v>2952</v>
      </c>
      <c r="G119" s="61">
        <v>103.754034234</v>
      </c>
      <c r="H119" s="62">
        <v>15.893860733</v>
      </c>
      <c r="I119" s="62">
        <v>36.886437659999999</v>
      </c>
      <c r="J119" s="62">
        <v>256.88489631200002</v>
      </c>
      <c r="K119" s="66">
        <v>65</v>
      </c>
      <c r="L119" s="63">
        <v>57</v>
      </c>
    </row>
    <row r="120" spans="1:12" x14ac:dyDescent="0.2">
      <c r="A120" s="63">
        <v>119</v>
      </c>
      <c r="B120" s="63" t="s">
        <v>232</v>
      </c>
      <c r="C120" s="63">
        <v>9</v>
      </c>
      <c r="D120" s="63" t="s">
        <v>225</v>
      </c>
      <c r="E120" s="60">
        <v>3232</v>
      </c>
      <c r="F120" s="60">
        <v>3353</v>
      </c>
      <c r="G120" s="61">
        <v>200.04141022600001</v>
      </c>
      <c r="H120" s="62">
        <v>23.438243055000001</v>
      </c>
      <c r="I120" s="62">
        <v>56.950967538</v>
      </c>
      <c r="J120" s="62">
        <v>350.82103978399999</v>
      </c>
      <c r="K120" s="66">
        <v>62</v>
      </c>
      <c r="L120" s="63">
        <v>89</v>
      </c>
    </row>
    <row r="121" spans="1:12" x14ac:dyDescent="0.2">
      <c r="A121" s="63">
        <v>120</v>
      </c>
      <c r="B121" s="63" t="s">
        <v>5</v>
      </c>
      <c r="C121" s="63">
        <v>10</v>
      </c>
      <c r="D121" s="63" t="s">
        <v>3</v>
      </c>
      <c r="E121" s="60">
        <v>15512</v>
      </c>
      <c r="F121" s="60">
        <v>36500</v>
      </c>
      <c r="G121" s="61">
        <v>671.93521056500003</v>
      </c>
      <c r="H121" s="62">
        <v>175.889766925</v>
      </c>
      <c r="I121" s="62">
        <v>164.75227398600001</v>
      </c>
      <c r="J121" s="62">
        <v>901.20424386100001</v>
      </c>
      <c r="K121" s="66">
        <v>109</v>
      </c>
      <c r="L121" s="63">
        <v>122</v>
      </c>
    </row>
    <row r="122" spans="1:12" x14ac:dyDescent="0.2">
      <c r="A122" s="63">
        <v>121</v>
      </c>
      <c r="B122" s="63" t="s">
        <v>6</v>
      </c>
      <c r="C122" s="63">
        <v>10</v>
      </c>
      <c r="D122" s="63" t="s">
        <v>3</v>
      </c>
      <c r="E122" s="60">
        <v>1937</v>
      </c>
      <c r="F122" s="60">
        <v>2783</v>
      </c>
      <c r="G122" s="61">
        <v>203.81076343399999</v>
      </c>
      <c r="H122" s="62">
        <v>20.839459160000001</v>
      </c>
      <c r="I122" s="62">
        <v>75.587259235999994</v>
      </c>
      <c r="J122" s="62">
        <v>375.39848385200003</v>
      </c>
      <c r="K122" s="66">
        <v>60</v>
      </c>
      <c r="L122" s="63">
        <v>32</v>
      </c>
    </row>
    <row r="123" spans="1:12" x14ac:dyDescent="0.2">
      <c r="A123" s="63">
        <v>122</v>
      </c>
      <c r="B123" s="63" t="s">
        <v>7</v>
      </c>
      <c r="C123" s="63">
        <v>10</v>
      </c>
      <c r="D123" s="63" t="s">
        <v>3</v>
      </c>
      <c r="E123" s="60">
        <v>2789</v>
      </c>
      <c r="F123" s="60">
        <v>3933</v>
      </c>
      <c r="G123" s="61">
        <v>161.00218945</v>
      </c>
      <c r="H123" s="62">
        <v>38.458181439999997</v>
      </c>
      <c r="I123" s="62">
        <v>51.186834329</v>
      </c>
      <c r="J123" s="62">
        <v>311.440306878</v>
      </c>
      <c r="K123" s="66">
        <v>54</v>
      </c>
      <c r="L123" s="63">
        <v>48</v>
      </c>
    </row>
    <row r="124" spans="1:12" x14ac:dyDescent="0.2">
      <c r="A124" s="63">
        <v>123</v>
      </c>
      <c r="B124" s="63" t="s">
        <v>8</v>
      </c>
      <c r="C124" s="63">
        <v>10</v>
      </c>
      <c r="D124" s="63" t="s">
        <v>3</v>
      </c>
      <c r="E124" s="60">
        <v>1594</v>
      </c>
      <c r="F124" s="60">
        <v>1869</v>
      </c>
      <c r="G124" s="61">
        <v>82.401339160999996</v>
      </c>
      <c r="H124" s="62">
        <v>16.241076899999999</v>
      </c>
      <c r="I124" s="62">
        <v>54.944649792</v>
      </c>
      <c r="J124" s="62">
        <v>234.45136127000001</v>
      </c>
      <c r="K124" s="66">
        <v>67</v>
      </c>
      <c r="L124" s="63">
        <v>47</v>
      </c>
    </row>
    <row r="125" spans="1:12" x14ac:dyDescent="0.2">
      <c r="A125" s="63">
        <v>124</v>
      </c>
      <c r="B125" s="63" t="s">
        <v>9</v>
      </c>
      <c r="C125" s="63">
        <v>10</v>
      </c>
      <c r="D125" s="63" t="s">
        <v>3</v>
      </c>
      <c r="E125" s="60">
        <v>5154</v>
      </c>
      <c r="F125" s="60">
        <v>8719</v>
      </c>
      <c r="G125" s="61">
        <v>401.15778421800002</v>
      </c>
      <c r="H125" s="62">
        <v>85.805331819000003</v>
      </c>
      <c r="I125" s="62">
        <v>128.56976718999999</v>
      </c>
      <c r="J125" s="62">
        <v>852.40181206600005</v>
      </c>
      <c r="K125" s="66">
        <v>122</v>
      </c>
      <c r="L125" s="63">
        <v>139</v>
      </c>
    </row>
    <row r="126" spans="1:12" x14ac:dyDescent="0.2">
      <c r="A126" s="63">
        <v>125</v>
      </c>
      <c r="B126" s="63" t="s">
        <v>10</v>
      </c>
      <c r="C126" s="63">
        <v>10</v>
      </c>
      <c r="D126" s="63" t="s">
        <v>3</v>
      </c>
      <c r="E126" s="60">
        <v>2572</v>
      </c>
      <c r="F126" s="60">
        <v>4172</v>
      </c>
      <c r="G126" s="61">
        <v>235.46273602299999</v>
      </c>
      <c r="H126" s="62">
        <v>27.818840315999999</v>
      </c>
      <c r="I126" s="62">
        <v>115.95045708000001</v>
      </c>
      <c r="J126" s="62">
        <v>419.07427287100001</v>
      </c>
      <c r="K126" s="66">
        <v>65</v>
      </c>
      <c r="L126" s="63">
        <v>58</v>
      </c>
    </row>
    <row r="127" spans="1:12" x14ac:dyDescent="0.2">
      <c r="A127" s="63">
        <v>126</v>
      </c>
      <c r="B127" s="63" t="s">
        <v>11</v>
      </c>
      <c r="C127" s="63">
        <v>10</v>
      </c>
      <c r="D127" s="63" t="s">
        <v>3</v>
      </c>
      <c r="E127" s="60">
        <v>2047</v>
      </c>
      <c r="F127" s="60">
        <v>2730</v>
      </c>
      <c r="G127" s="61">
        <v>69.510227477000001</v>
      </c>
      <c r="H127" s="62">
        <v>18.424957504999998</v>
      </c>
      <c r="I127" s="62">
        <v>22.404408836000002</v>
      </c>
      <c r="J127" s="62">
        <v>112.68279945099999</v>
      </c>
      <c r="K127" s="66">
        <v>4</v>
      </c>
      <c r="L127" s="63">
        <v>30</v>
      </c>
    </row>
    <row r="128" spans="1:12" x14ac:dyDescent="0.2">
      <c r="A128" s="63">
        <v>127</v>
      </c>
      <c r="B128" s="63" t="s">
        <v>12</v>
      </c>
      <c r="C128" s="63">
        <v>10</v>
      </c>
      <c r="D128" s="63" t="s">
        <v>3</v>
      </c>
      <c r="E128" s="60">
        <v>1935</v>
      </c>
      <c r="F128" s="60">
        <v>2236</v>
      </c>
      <c r="G128" s="61">
        <v>52.508294753000001</v>
      </c>
      <c r="H128" s="62">
        <v>29.973974378000001</v>
      </c>
      <c r="I128" s="62">
        <v>18.863882973999999</v>
      </c>
      <c r="J128" s="62">
        <v>81.080508270999999</v>
      </c>
      <c r="K128" s="66">
        <v>5</v>
      </c>
      <c r="L128" s="63">
        <v>17</v>
      </c>
    </row>
    <row r="129" spans="1:12" x14ac:dyDescent="0.2">
      <c r="A129" s="63">
        <v>128</v>
      </c>
      <c r="B129" s="63" t="s">
        <v>13</v>
      </c>
      <c r="C129" s="63">
        <v>10</v>
      </c>
      <c r="D129" s="63" t="s">
        <v>3</v>
      </c>
      <c r="E129" s="60">
        <v>1591</v>
      </c>
      <c r="F129" s="60">
        <v>2710</v>
      </c>
      <c r="G129" s="61">
        <v>53.042057098000001</v>
      </c>
      <c r="H129" s="62">
        <v>30.078988077999998</v>
      </c>
      <c r="I129" s="62">
        <v>33.545223295</v>
      </c>
      <c r="J129" s="62">
        <v>115.111490018</v>
      </c>
      <c r="K129" s="66">
        <v>5</v>
      </c>
      <c r="L129" s="63">
        <v>33</v>
      </c>
    </row>
    <row r="130" spans="1:12" x14ac:dyDescent="0.2">
      <c r="A130" s="63">
        <v>129</v>
      </c>
      <c r="B130" s="63" t="s">
        <v>4</v>
      </c>
      <c r="C130" s="63">
        <v>10</v>
      </c>
      <c r="D130" s="63" t="s">
        <v>3</v>
      </c>
      <c r="E130" s="60">
        <v>1987</v>
      </c>
      <c r="F130" s="60">
        <v>2501</v>
      </c>
      <c r="G130" s="61">
        <v>171.990516864</v>
      </c>
      <c r="H130" s="62">
        <v>15.092793461999999</v>
      </c>
      <c r="I130" s="62">
        <v>48.446923228000003</v>
      </c>
      <c r="J130" s="62">
        <v>370.85054623799999</v>
      </c>
      <c r="K130" s="66">
        <v>79</v>
      </c>
      <c r="L130" s="63">
        <v>63</v>
      </c>
    </row>
    <row r="131" spans="1:12" x14ac:dyDescent="0.2">
      <c r="A131" s="63">
        <v>130</v>
      </c>
      <c r="B131" s="63" t="s">
        <v>15</v>
      </c>
      <c r="C131" s="63">
        <v>11</v>
      </c>
      <c r="D131" s="63" t="s">
        <v>14</v>
      </c>
      <c r="E131" s="60">
        <v>50566</v>
      </c>
      <c r="F131" s="60">
        <v>125123</v>
      </c>
      <c r="G131" s="61">
        <v>1091.96341583</v>
      </c>
      <c r="H131" s="62">
        <v>808.379574241</v>
      </c>
      <c r="I131" s="62">
        <v>285.30928385800001</v>
      </c>
      <c r="J131" s="62">
        <v>2179.2817706800001</v>
      </c>
      <c r="K131" s="66">
        <v>251</v>
      </c>
      <c r="L131" s="63">
        <v>448</v>
      </c>
    </row>
    <row r="132" spans="1:12" x14ac:dyDescent="0.2">
      <c r="A132" s="63">
        <v>131</v>
      </c>
      <c r="B132" s="63" t="s">
        <v>16</v>
      </c>
      <c r="C132" s="63">
        <v>11</v>
      </c>
      <c r="D132" s="63" t="s">
        <v>14</v>
      </c>
      <c r="E132" s="60">
        <v>14722</v>
      </c>
      <c r="F132" s="60">
        <v>38967</v>
      </c>
      <c r="G132" s="61">
        <v>507.27347437899999</v>
      </c>
      <c r="H132" s="62">
        <v>283.90198767999999</v>
      </c>
      <c r="I132" s="62">
        <v>113.799240113</v>
      </c>
      <c r="J132" s="62">
        <v>778.51928943999997</v>
      </c>
      <c r="K132" s="66">
        <v>51</v>
      </c>
      <c r="L132" s="63">
        <v>76</v>
      </c>
    </row>
    <row r="133" spans="1:12" x14ac:dyDescent="0.2">
      <c r="A133" s="63">
        <v>132</v>
      </c>
      <c r="B133" s="63" t="s">
        <v>17</v>
      </c>
      <c r="C133" s="63">
        <v>11</v>
      </c>
      <c r="D133" s="63" t="s">
        <v>14</v>
      </c>
      <c r="E133" s="60">
        <v>11633</v>
      </c>
      <c r="F133" s="60">
        <v>24429</v>
      </c>
      <c r="G133" s="61">
        <v>176.78556846000001</v>
      </c>
      <c r="H133" s="62">
        <v>172.97406520999999</v>
      </c>
      <c r="I133" s="62">
        <v>82.118868653000007</v>
      </c>
      <c r="J133" s="62">
        <v>757.86553231200003</v>
      </c>
      <c r="K133" s="66">
        <v>88</v>
      </c>
      <c r="L133" s="63">
        <v>142</v>
      </c>
    </row>
    <row r="134" spans="1:12" x14ac:dyDescent="0.2">
      <c r="A134" s="63">
        <v>133</v>
      </c>
      <c r="B134" s="63" t="s">
        <v>18</v>
      </c>
      <c r="C134" s="63">
        <v>11</v>
      </c>
      <c r="D134" s="63" t="s">
        <v>14</v>
      </c>
      <c r="E134" s="60">
        <v>10881</v>
      </c>
      <c r="F134" s="60">
        <v>21286</v>
      </c>
      <c r="G134" s="61">
        <v>241.81404308</v>
      </c>
      <c r="H134" s="62">
        <v>148.70576428499999</v>
      </c>
      <c r="I134" s="62">
        <v>83.136568487000005</v>
      </c>
      <c r="J134" s="62">
        <v>603.11819130799995</v>
      </c>
      <c r="K134" s="66">
        <v>59</v>
      </c>
      <c r="L134" s="63">
        <v>90</v>
      </c>
    </row>
    <row r="135" spans="1:12" x14ac:dyDescent="0.2">
      <c r="A135" s="63">
        <v>134</v>
      </c>
      <c r="B135" s="63" t="s">
        <v>19</v>
      </c>
      <c r="C135" s="63">
        <v>11</v>
      </c>
      <c r="D135" s="63" t="s">
        <v>14</v>
      </c>
      <c r="E135" s="60">
        <v>3431</v>
      </c>
      <c r="F135" s="60">
        <v>5622</v>
      </c>
      <c r="G135" s="61">
        <v>138.708140649</v>
      </c>
      <c r="H135" s="62">
        <v>41.342401377000002</v>
      </c>
      <c r="I135" s="62">
        <v>72.619111654999998</v>
      </c>
      <c r="J135" s="62">
        <v>390.75171410299998</v>
      </c>
      <c r="K135" s="66">
        <v>69</v>
      </c>
      <c r="L135" s="63">
        <v>66</v>
      </c>
    </row>
    <row r="136" spans="1:12" x14ac:dyDescent="0.2">
      <c r="A136" s="63">
        <v>135</v>
      </c>
      <c r="B136" s="63" t="s">
        <v>20</v>
      </c>
      <c r="C136" s="63">
        <v>11</v>
      </c>
      <c r="D136" s="63" t="s">
        <v>14</v>
      </c>
      <c r="E136" s="60">
        <v>9071</v>
      </c>
      <c r="F136" s="60">
        <v>12559</v>
      </c>
      <c r="G136" s="61">
        <v>121.999525784</v>
      </c>
      <c r="H136" s="62">
        <v>72.141029438999993</v>
      </c>
      <c r="I136" s="62">
        <v>112.128809823</v>
      </c>
      <c r="J136" s="62">
        <v>578.51059652100002</v>
      </c>
      <c r="K136" s="66">
        <v>73</v>
      </c>
      <c r="L136" s="63">
        <v>109</v>
      </c>
    </row>
    <row r="137" spans="1:12" x14ac:dyDescent="0.2">
      <c r="A137" s="63">
        <v>136</v>
      </c>
      <c r="B137" s="63" t="s">
        <v>21</v>
      </c>
      <c r="C137" s="63">
        <v>11</v>
      </c>
      <c r="D137" s="63" t="s">
        <v>14</v>
      </c>
      <c r="E137" s="60">
        <v>3680</v>
      </c>
      <c r="F137" s="60">
        <v>4496</v>
      </c>
      <c r="G137" s="61">
        <v>64.445062906000004</v>
      </c>
      <c r="H137" s="62">
        <v>32.136488874999998</v>
      </c>
      <c r="I137" s="62">
        <v>6.9740381100000004</v>
      </c>
      <c r="J137" s="62">
        <v>460.83997484299999</v>
      </c>
      <c r="K137" s="66">
        <v>44</v>
      </c>
      <c r="L137" s="63">
        <v>16</v>
      </c>
    </row>
    <row r="138" spans="1:12" x14ac:dyDescent="0.2">
      <c r="A138" s="63">
        <v>137</v>
      </c>
      <c r="B138" s="63" t="s">
        <v>22</v>
      </c>
      <c r="C138" s="63">
        <v>11</v>
      </c>
      <c r="D138" s="63" t="s">
        <v>14</v>
      </c>
      <c r="E138" s="60">
        <v>4911</v>
      </c>
      <c r="F138" s="60">
        <v>5399</v>
      </c>
      <c r="G138" s="61">
        <v>95.135268202000006</v>
      </c>
      <c r="H138" s="62">
        <v>41.138634455999998</v>
      </c>
      <c r="I138" s="62">
        <v>63.944438816999998</v>
      </c>
      <c r="J138" s="62">
        <v>462.92846756500001</v>
      </c>
      <c r="K138" s="66">
        <v>58</v>
      </c>
      <c r="L138" s="63">
        <v>30</v>
      </c>
    </row>
    <row r="139" spans="1:12" x14ac:dyDescent="0.2">
      <c r="A139" s="63">
        <v>138</v>
      </c>
      <c r="B139" s="63" t="s">
        <v>23</v>
      </c>
      <c r="C139" s="63">
        <v>11</v>
      </c>
      <c r="D139" s="63" t="s">
        <v>14</v>
      </c>
      <c r="E139" s="60">
        <v>2425</v>
      </c>
      <c r="F139" s="60">
        <v>5525</v>
      </c>
      <c r="G139" s="61">
        <v>177.89110555100001</v>
      </c>
      <c r="H139" s="62">
        <v>31.685837012</v>
      </c>
      <c r="I139" s="62">
        <v>32.309081190000001</v>
      </c>
      <c r="J139" s="62">
        <v>310.22924880099998</v>
      </c>
      <c r="K139" s="66">
        <v>34</v>
      </c>
      <c r="L139" s="63">
        <v>101</v>
      </c>
    </row>
    <row r="140" spans="1:12" x14ac:dyDescent="0.2">
      <c r="A140" s="63">
        <v>139</v>
      </c>
      <c r="B140" s="63" t="s">
        <v>24</v>
      </c>
      <c r="C140" s="63">
        <v>11</v>
      </c>
      <c r="D140" s="63" t="s">
        <v>14</v>
      </c>
      <c r="E140" s="60">
        <v>2061</v>
      </c>
      <c r="F140" s="60">
        <v>3319</v>
      </c>
      <c r="G140" s="61">
        <v>93.500155766999995</v>
      </c>
      <c r="H140" s="62">
        <v>30.605473559</v>
      </c>
      <c r="I140" s="62">
        <v>48.619306823000002</v>
      </c>
      <c r="J140" s="62">
        <v>363.25025404799999</v>
      </c>
      <c r="K140" s="66">
        <v>60</v>
      </c>
      <c r="L140" s="63">
        <v>30</v>
      </c>
    </row>
    <row r="141" spans="1:12" x14ac:dyDescent="0.2">
      <c r="A141" s="63">
        <v>140</v>
      </c>
      <c r="B141" s="63" t="s">
        <v>25</v>
      </c>
      <c r="C141" s="63">
        <v>11</v>
      </c>
      <c r="D141" s="63" t="s">
        <v>14</v>
      </c>
      <c r="E141" s="60">
        <v>6633</v>
      </c>
      <c r="F141" s="60">
        <v>5811</v>
      </c>
      <c r="G141" s="61">
        <v>291.390291741</v>
      </c>
      <c r="H141" s="62">
        <v>32.933030828</v>
      </c>
      <c r="I141" s="62">
        <v>66.157389080000002</v>
      </c>
      <c r="J141" s="62">
        <v>368.81420757299998</v>
      </c>
      <c r="K141" s="66">
        <v>68</v>
      </c>
      <c r="L141" s="63">
        <v>88</v>
      </c>
    </row>
    <row r="142" spans="1:12" x14ac:dyDescent="0.2">
      <c r="A142" s="63">
        <v>141</v>
      </c>
      <c r="B142" s="63" t="s">
        <v>26</v>
      </c>
      <c r="C142" s="63">
        <v>11</v>
      </c>
      <c r="D142" s="63" t="s">
        <v>14</v>
      </c>
      <c r="E142" s="60">
        <v>9716</v>
      </c>
      <c r="F142" s="60">
        <v>22144</v>
      </c>
      <c r="G142" s="61">
        <v>212.79101693199999</v>
      </c>
      <c r="H142" s="62">
        <v>114.30122161600001</v>
      </c>
      <c r="I142" s="62">
        <v>176.59347369400001</v>
      </c>
      <c r="J142" s="62">
        <v>867.77392571999997</v>
      </c>
      <c r="K142" s="66">
        <v>150</v>
      </c>
      <c r="L142" s="63">
        <v>180</v>
      </c>
    </row>
    <row r="143" spans="1:12" x14ac:dyDescent="0.2">
      <c r="A143" s="63">
        <v>142</v>
      </c>
      <c r="B143" s="63" t="s">
        <v>27</v>
      </c>
      <c r="C143" s="63">
        <v>11</v>
      </c>
      <c r="D143" s="63" t="s">
        <v>14</v>
      </c>
      <c r="E143" s="60">
        <v>6792</v>
      </c>
      <c r="F143" s="60">
        <v>9977</v>
      </c>
      <c r="G143" s="61">
        <v>267.41913061100001</v>
      </c>
      <c r="H143" s="62">
        <v>62.822153303999997</v>
      </c>
      <c r="I143" s="62">
        <v>40.243986898000003</v>
      </c>
      <c r="J143" s="62">
        <v>646.69623591200002</v>
      </c>
      <c r="K143" s="66">
        <v>68</v>
      </c>
      <c r="L143" s="63">
        <v>125</v>
      </c>
    </row>
    <row r="144" spans="1:12" x14ac:dyDescent="0.2">
      <c r="A144" s="63">
        <v>143</v>
      </c>
      <c r="B144" s="63" t="s">
        <v>28</v>
      </c>
      <c r="C144" s="63">
        <v>11</v>
      </c>
      <c r="D144" s="63" t="s">
        <v>14</v>
      </c>
      <c r="E144" s="60">
        <v>2466</v>
      </c>
      <c r="F144" s="60">
        <v>3023</v>
      </c>
      <c r="G144" s="61">
        <v>89.312940009000002</v>
      </c>
      <c r="H144" s="62">
        <v>35.330744760000002</v>
      </c>
      <c r="I144" s="62">
        <v>87.5942699</v>
      </c>
      <c r="J144" s="62">
        <v>283.551722418</v>
      </c>
      <c r="K144" s="66">
        <v>78</v>
      </c>
      <c r="L144" s="63">
        <v>65</v>
      </c>
    </row>
    <row r="145" spans="1:12" x14ac:dyDescent="0.2">
      <c r="A145" s="63">
        <v>144</v>
      </c>
      <c r="B145" s="63" t="s">
        <v>29</v>
      </c>
      <c r="C145" s="63">
        <v>11</v>
      </c>
      <c r="D145" s="63" t="s">
        <v>14</v>
      </c>
      <c r="E145" s="60">
        <v>3107</v>
      </c>
      <c r="F145" s="60">
        <v>4314</v>
      </c>
      <c r="G145" s="61">
        <v>173.734546663</v>
      </c>
      <c r="H145" s="62">
        <v>36.496247791999998</v>
      </c>
      <c r="I145" s="62">
        <v>31.205399628999999</v>
      </c>
      <c r="J145" s="62">
        <v>322.86308638000003</v>
      </c>
      <c r="K145" s="66">
        <v>54</v>
      </c>
      <c r="L145" s="63">
        <v>37</v>
      </c>
    </row>
    <row r="146" spans="1:12" x14ac:dyDescent="0.2">
      <c r="A146" s="63">
        <v>145</v>
      </c>
      <c r="B146" s="63" t="s">
        <v>30</v>
      </c>
      <c r="C146" s="63">
        <v>11</v>
      </c>
      <c r="D146" s="63" t="s">
        <v>14</v>
      </c>
      <c r="E146" s="60">
        <v>405</v>
      </c>
      <c r="F146" s="60">
        <v>1137</v>
      </c>
      <c r="G146" s="61">
        <v>66.613942011999995</v>
      </c>
      <c r="H146" s="62">
        <v>18.481343315</v>
      </c>
      <c r="I146" s="62">
        <v>39.418882304999997</v>
      </c>
      <c r="J146" s="62">
        <v>135.32692731099999</v>
      </c>
      <c r="K146" s="66">
        <v>38</v>
      </c>
      <c r="L146" s="63">
        <v>20</v>
      </c>
    </row>
    <row r="147" spans="1:12" x14ac:dyDescent="0.2">
      <c r="A147" s="63">
        <v>146</v>
      </c>
      <c r="B147" s="63" t="s">
        <v>31</v>
      </c>
      <c r="C147" s="63">
        <v>11</v>
      </c>
      <c r="D147" s="63" t="s">
        <v>14</v>
      </c>
      <c r="E147" s="60">
        <v>3328</v>
      </c>
      <c r="F147" s="60">
        <v>4775</v>
      </c>
      <c r="G147" s="61">
        <v>39.885239482999999</v>
      </c>
      <c r="H147" s="62">
        <v>42.048955395</v>
      </c>
      <c r="I147" s="62">
        <v>99.200160568000001</v>
      </c>
      <c r="J147" s="62">
        <v>331.29478125499998</v>
      </c>
      <c r="K147" s="66">
        <v>61</v>
      </c>
      <c r="L147" s="63">
        <v>39</v>
      </c>
    </row>
    <row r="148" spans="1:12" x14ac:dyDescent="0.2">
      <c r="A148" s="63">
        <v>147</v>
      </c>
      <c r="B148" s="63" t="s">
        <v>233</v>
      </c>
      <c r="C148" s="63">
        <v>11</v>
      </c>
      <c r="D148" s="63" t="s">
        <v>14</v>
      </c>
      <c r="E148" s="60">
        <v>6779</v>
      </c>
      <c r="F148" s="60">
        <v>8092</v>
      </c>
      <c r="G148" s="61">
        <v>269.68020685699997</v>
      </c>
      <c r="H148" s="62">
        <v>78.131544175000002</v>
      </c>
      <c r="I148" s="62">
        <v>58.222122659</v>
      </c>
      <c r="J148" s="62">
        <v>681.54004537799995</v>
      </c>
      <c r="K148" s="66">
        <v>70</v>
      </c>
      <c r="L148" s="63">
        <v>100</v>
      </c>
    </row>
    <row r="149" spans="1:12" x14ac:dyDescent="0.2">
      <c r="A149" s="63">
        <v>148</v>
      </c>
      <c r="B149" s="63" t="s">
        <v>234</v>
      </c>
      <c r="C149" s="63">
        <v>12</v>
      </c>
      <c r="D149" s="63" t="s">
        <v>235</v>
      </c>
      <c r="E149" s="60">
        <v>59682</v>
      </c>
      <c r="F149" s="60">
        <v>168721</v>
      </c>
      <c r="G149" s="61">
        <v>1512.048686176</v>
      </c>
      <c r="H149" s="62">
        <v>1193.7954695240001</v>
      </c>
      <c r="I149" s="62">
        <v>148.482817434</v>
      </c>
      <c r="J149" s="62">
        <v>1810.1559589559999</v>
      </c>
      <c r="K149" s="66">
        <v>201</v>
      </c>
      <c r="L149" s="63">
        <v>230</v>
      </c>
    </row>
    <row r="150" spans="1:12" x14ac:dyDescent="0.2">
      <c r="A150" s="63">
        <v>149</v>
      </c>
      <c r="B150" s="63" t="s">
        <v>236</v>
      </c>
      <c r="C150" s="63">
        <v>12</v>
      </c>
      <c r="D150" s="63" t="s">
        <v>235</v>
      </c>
      <c r="E150" s="60">
        <v>26107</v>
      </c>
      <c r="F150" s="60">
        <v>45569</v>
      </c>
      <c r="G150" s="61">
        <v>629.00324855300005</v>
      </c>
      <c r="H150" s="62">
        <v>210.013520223</v>
      </c>
      <c r="I150" s="62">
        <v>148.47360204099999</v>
      </c>
      <c r="J150" s="62">
        <v>1195.9158890809999</v>
      </c>
      <c r="K150" s="66">
        <v>159</v>
      </c>
      <c r="L150" s="63">
        <v>23</v>
      </c>
    </row>
    <row r="151" spans="1:12" x14ac:dyDescent="0.2">
      <c r="A151" s="63">
        <v>150</v>
      </c>
      <c r="B151" s="63" t="s">
        <v>237</v>
      </c>
      <c r="C151" s="63">
        <v>12</v>
      </c>
      <c r="D151" s="63" t="s">
        <v>235</v>
      </c>
      <c r="E151" s="60">
        <v>2809</v>
      </c>
      <c r="F151" s="60">
        <v>6518</v>
      </c>
      <c r="G151" s="61">
        <v>406.278702248</v>
      </c>
      <c r="H151" s="62">
        <v>37.949328669000003</v>
      </c>
      <c r="I151" s="62">
        <v>45.402683814</v>
      </c>
      <c r="J151" s="62">
        <v>665.59767782100005</v>
      </c>
      <c r="K151" s="66">
        <v>86</v>
      </c>
      <c r="L151" s="63">
        <v>136</v>
      </c>
    </row>
    <row r="152" spans="1:12" x14ac:dyDescent="0.2">
      <c r="A152" s="63">
        <v>151</v>
      </c>
      <c r="B152" s="63" t="s">
        <v>238</v>
      </c>
      <c r="C152" s="63">
        <v>12</v>
      </c>
      <c r="D152" s="63" t="s">
        <v>235</v>
      </c>
      <c r="E152" s="60">
        <v>2829</v>
      </c>
      <c r="F152" s="60">
        <v>5095</v>
      </c>
      <c r="G152" s="61">
        <v>236.928293379</v>
      </c>
      <c r="H152" s="62">
        <v>39.463511674000003</v>
      </c>
      <c r="I152" s="62">
        <v>82.914580504</v>
      </c>
      <c r="J152" s="62">
        <v>548.53044876399997</v>
      </c>
      <c r="K152" s="66">
        <v>51</v>
      </c>
      <c r="L152" s="63">
        <v>87</v>
      </c>
    </row>
    <row r="153" spans="1:12" x14ac:dyDescent="0.2">
      <c r="A153" s="63">
        <v>152</v>
      </c>
      <c r="B153" s="63" t="s">
        <v>239</v>
      </c>
      <c r="C153" s="63">
        <v>12</v>
      </c>
      <c r="D153" s="63" t="s">
        <v>235</v>
      </c>
      <c r="E153" s="60">
        <v>4951</v>
      </c>
      <c r="F153" s="60">
        <v>5712</v>
      </c>
      <c r="G153" s="61">
        <v>323.82972846299998</v>
      </c>
      <c r="H153" s="62">
        <v>33.828218077000002</v>
      </c>
      <c r="I153" s="62">
        <v>68.628786446000007</v>
      </c>
      <c r="J153" s="62">
        <v>567.15157859500005</v>
      </c>
      <c r="K153" s="66">
        <v>24</v>
      </c>
      <c r="L153" s="63">
        <v>209</v>
      </c>
    </row>
    <row r="154" spans="1:12" x14ac:dyDescent="0.2">
      <c r="A154" s="63">
        <v>153</v>
      </c>
      <c r="B154" s="63" t="s">
        <v>240</v>
      </c>
      <c r="C154" s="63">
        <v>12</v>
      </c>
      <c r="D154" s="63" t="s">
        <v>235</v>
      </c>
      <c r="E154" s="60">
        <v>5756</v>
      </c>
      <c r="F154" s="60">
        <v>6573</v>
      </c>
      <c r="G154" s="61">
        <v>92.633490782999999</v>
      </c>
      <c r="H154" s="62">
        <v>47.604464444000001</v>
      </c>
      <c r="I154" s="62">
        <v>51.968841779000002</v>
      </c>
      <c r="J154" s="62">
        <v>725.32302877300003</v>
      </c>
      <c r="K154" s="66">
        <v>83</v>
      </c>
      <c r="L154" s="63">
        <v>106</v>
      </c>
    </row>
    <row r="155" spans="1:12" x14ac:dyDescent="0.2">
      <c r="A155" s="63">
        <v>154</v>
      </c>
      <c r="B155" s="63" t="s">
        <v>241</v>
      </c>
      <c r="C155" s="63">
        <v>12</v>
      </c>
      <c r="D155" s="63" t="s">
        <v>235</v>
      </c>
      <c r="E155" s="60">
        <v>7380</v>
      </c>
      <c r="F155" s="60">
        <v>10104</v>
      </c>
      <c r="G155" s="61">
        <v>208.19603547700001</v>
      </c>
      <c r="H155" s="62">
        <v>83.218577686000003</v>
      </c>
      <c r="I155" s="62">
        <v>122.097447188</v>
      </c>
      <c r="J155" s="62">
        <v>709.30928948600001</v>
      </c>
      <c r="K155" s="66">
        <v>74</v>
      </c>
      <c r="L155" s="63">
        <v>236</v>
      </c>
    </row>
    <row r="156" spans="1:12" x14ac:dyDescent="0.2">
      <c r="A156" s="63">
        <v>155</v>
      </c>
      <c r="B156" s="63" t="s">
        <v>242</v>
      </c>
      <c r="C156" s="63">
        <v>12</v>
      </c>
      <c r="D156" s="63" t="s">
        <v>235</v>
      </c>
      <c r="E156" s="60">
        <v>15175</v>
      </c>
      <c r="F156" s="60">
        <v>19396</v>
      </c>
      <c r="G156" s="61">
        <v>493.54141363799999</v>
      </c>
      <c r="H156" s="62">
        <v>115.12718826</v>
      </c>
      <c r="I156" s="62">
        <v>131.248976011</v>
      </c>
      <c r="J156" s="62">
        <v>998.94637017800005</v>
      </c>
      <c r="K156" s="66">
        <v>128</v>
      </c>
      <c r="L156" s="63">
        <v>207</v>
      </c>
    </row>
    <row r="157" spans="1:12" x14ac:dyDescent="0.2">
      <c r="A157" s="63">
        <v>156</v>
      </c>
      <c r="B157" s="63" t="s">
        <v>243</v>
      </c>
      <c r="C157" s="63">
        <v>12</v>
      </c>
      <c r="D157" s="63" t="s">
        <v>235</v>
      </c>
      <c r="E157" s="60">
        <v>3131</v>
      </c>
      <c r="F157" s="60">
        <v>4111</v>
      </c>
      <c r="G157" s="61">
        <v>132.65706775699999</v>
      </c>
      <c r="H157" s="62">
        <v>23.348432467999999</v>
      </c>
      <c r="I157" s="62">
        <v>67.767426075000003</v>
      </c>
      <c r="J157" s="62">
        <v>335.82613160800003</v>
      </c>
      <c r="K157" s="66">
        <v>32</v>
      </c>
      <c r="L157" s="63">
        <v>79</v>
      </c>
    </row>
    <row r="158" spans="1:12" x14ac:dyDescent="0.2">
      <c r="A158" s="63">
        <v>157</v>
      </c>
      <c r="B158" s="63" t="s">
        <v>244</v>
      </c>
      <c r="C158" s="63">
        <v>12</v>
      </c>
      <c r="D158" s="63" t="s">
        <v>235</v>
      </c>
      <c r="E158" s="60">
        <v>3842</v>
      </c>
      <c r="F158" s="60">
        <v>3387</v>
      </c>
      <c r="G158" s="61">
        <v>195.273911282</v>
      </c>
      <c r="H158" s="62">
        <v>21.481839281999999</v>
      </c>
      <c r="I158" s="62">
        <v>22.264870639000002</v>
      </c>
      <c r="J158" s="62">
        <v>529.67040943500001</v>
      </c>
      <c r="K158" s="66">
        <v>73</v>
      </c>
      <c r="L158" s="63">
        <v>105</v>
      </c>
    </row>
    <row r="159" spans="1:12" x14ac:dyDescent="0.2">
      <c r="A159" s="63">
        <v>158</v>
      </c>
      <c r="B159" s="63" t="s">
        <v>245</v>
      </c>
      <c r="C159" s="63">
        <v>12</v>
      </c>
      <c r="D159" s="63" t="s">
        <v>235</v>
      </c>
      <c r="E159" s="60">
        <v>3166</v>
      </c>
      <c r="F159" s="60">
        <v>5897</v>
      </c>
      <c r="G159" s="61">
        <v>349.56975479800002</v>
      </c>
      <c r="H159" s="62">
        <v>34.951196816</v>
      </c>
      <c r="I159" s="62">
        <v>60.412963114</v>
      </c>
      <c r="J159" s="62">
        <v>712.66160963499999</v>
      </c>
      <c r="K159" s="66">
        <v>87</v>
      </c>
      <c r="L159" s="63">
        <v>73</v>
      </c>
    </row>
    <row r="160" spans="1:12" x14ac:dyDescent="0.2">
      <c r="A160" s="63">
        <v>159</v>
      </c>
      <c r="B160" s="63" t="s">
        <v>246</v>
      </c>
      <c r="C160" s="63">
        <v>12</v>
      </c>
      <c r="D160" s="63" t="s">
        <v>235</v>
      </c>
      <c r="E160" s="60">
        <v>3535</v>
      </c>
      <c r="F160" s="60">
        <v>7762</v>
      </c>
      <c r="G160" s="61">
        <v>220.71354284899999</v>
      </c>
      <c r="H160" s="62">
        <v>57.273265498999997</v>
      </c>
      <c r="I160" s="62">
        <v>71.493672201999999</v>
      </c>
      <c r="J160" s="62">
        <v>571.635359236</v>
      </c>
      <c r="K160" s="66">
        <v>62</v>
      </c>
      <c r="L160" s="63">
        <v>79</v>
      </c>
    </row>
    <row r="161" spans="1:12" x14ac:dyDescent="0.2">
      <c r="A161" s="63">
        <v>160</v>
      </c>
      <c r="B161" s="63" t="s">
        <v>247</v>
      </c>
      <c r="C161" s="63">
        <v>12</v>
      </c>
      <c r="D161" s="63" t="s">
        <v>235</v>
      </c>
      <c r="E161" s="60">
        <v>10576</v>
      </c>
      <c r="F161" s="60">
        <v>27557</v>
      </c>
      <c r="G161" s="61">
        <v>658.28735822700003</v>
      </c>
      <c r="H161" s="62">
        <v>137.61873145800001</v>
      </c>
      <c r="I161" s="62">
        <v>92.148981176999996</v>
      </c>
      <c r="J161" s="62">
        <v>1042.5957981399999</v>
      </c>
      <c r="K161" s="66">
        <v>115</v>
      </c>
      <c r="L161" s="63">
        <v>106</v>
      </c>
    </row>
    <row r="162" spans="1:12" x14ac:dyDescent="0.2">
      <c r="A162" s="63">
        <v>161</v>
      </c>
      <c r="B162" s="63" t="s">
        <v>248</v>
      </c>
      <c r="C162" s="63">
        <v>12</v>
      </c>
      <c r="D162" s="63" t="s">
        <v>235</v>
      </c>
      <c r="E162" s="60">
        <v>6443</v>
      </c>
      <c r="F162" s="60">
        <v>7568</v>
      </c>
      <c r="G162" s="61">
        <v>237.36723165999999</v>
      </c>
      <c r="H162" s="62">
        <v>55.685805864999999</v>
      </c>
      <c r="I162" s="62">
        <v>82.998349161999997</v>
      </c>
      <c r="J162" s="62">
        <v>515.18210704299997</v>
      </c>
      <c r="K162" s="66">
        <v>83</v>
      </c>
      <c r="L162" s="63">
        <v>82</v>
      </c>
    </row>
    <row r="163" spans="1:12" x14ac:dyDescent="0.2">
      <c r="A163" s="63">
        <v>162</v>
      </c>
      <c r="B163" s="63" t="s">
        <v>249</v>
      </c>
      <c r="C163" s="63">
        <v>12</v>
      </c>
      <c r="D163" s="63" t="s">
        <v>235</v>
      </c>
      <c r="E163" s="60">
        <v>1438</v>
      </c>
      <c r="F163" s="60">
        <v>3506</v>
      </c>
      <c r="G163" s="61">
        <v>322.44389562499998</v>
      </c>
      <c r="H163" s="62">
        <v>30.642016991999999</v>
      </c>
      <c r="I163" s="62">
        <v>53.564721110000001</v>
      </c>
      <c r="J163" s="62">
        <v>566.60879678499998</v>
      </c>
      <c r="K163" s="66">
        <v>75</v>
      </c>
      <c r="L163" s="63">
        <v>92</v>
      </c>
    </row>
    <row r="164" spans="1:12" x14ac:dyDescent="0.2">
      <c r="A164" s="63">
        <v>163</v>
      </c>
      <c r="B164" s="63" t="s">
        <v>250</v>
      </c>
      <c r="C164" s="63">
        <v>12</v>
      </c>
      <c r="D164" s="63" t="s">
        <v>235</v>
      </c>
      <c r="E164" s="60">
        <v>5330</v>
      </c>
      <c r="F164" s="60">
        <v>8018</v>
      </c>
      <c r="G164" s="61">
        <v>286.82622121999998</v>
      </c>
      <c r="H164" s="62">
        <v>49.295274673000002</v>
      </c>
      <c r="I164" s="62">
        <v>106.68275357500001</v>
      </c>
      <c r="J164" s="62">
        <v>543.24562829000001</v>
      </c>
      <c r="K164" s="66">
        <v>78</v>
      </c>
      <c r="L164" s="63">
        <v>113</v>
      </c>
    </row>
    <row r="165" spans="1:12" x14ac:dyDescent="0.2">
      <c r="A165" s="63">
        <v>164</v>
      </c>
      <c r="B165" s="63" t="s">
        <v>251</v>
      </c>
      <c r="C165" s="63">
        <v>12</v>
      </c>
      <c r="D165" s="63" t="s">
        <v>235</v>
      </c>
      <c r="E165" s="60">
        <v>5608</v>
      </c>
      <c r="F165" s="60">
        <v>7716</v>
      </c>
      <c r="G165" s="61">
        <v>338.75120504699998</v>
      </c>
      <c r="H165" s="62">
        <v>32.314390099000001</v>
      </c>
      <c r="I165" s="62">
        <v>149.85304661699999</v>
      </c>
      <c r="J165" s="62">
        <v>731.53751029499995</v>
      </c>
      <c r="K165" s="66">
        <v>133</v>
      </c>
      <c r="L165" s="63">
        <v>74</v>
      </c>
    </row>
    <row r="166" spans="1:12" x14ac:dyDescent="0.2">
      <c r="A166" s="63">
        <v>165</v>
      </c>
      <c r="B166" s="63" t="s">
        <v>252</v>
      </c>
      <c r="C166" s="63">
        <v>12</v>
      </c>
      <c r="D166" s="63" t="s">
        <v>235</v>
      </c>
      <c r="E166" s="60">
        <v>2703</v>
      </c>
      <c r="F166" s="60">
        <v>2687</v>
      </c>
      <c r="G166" s="61">
        <v>149.825876959</v>
      </c>
      <c r="H166" s="62">
        <v>18.193116298</v>
      </c>
      <c r="I166" s="62">
        <v>51.132651957999997</v>
      </c>
      <c r="J166" s="62">
        <v>427.751227374</v>
      </c>
      <c r="K166" s="66">
        <v>77</v>
      </c>
      <c r="L166" s="63">
        <v>44</v>
      </c>
    </row>
    <row r="167" spans="1:12" x14ac:dyDescent="0.2">
      <c r="A167" s="63">
        <v>166</v>
      </c>
      <c r="B167" s="63" t="s">
        <v>253</v>
      </c>
      <c r="C167" s="63">
        <v>12</v>
      </c>
      <c r="D167" s="63" t="s">
        <v>235</v>
      </c>
      <c r="E167" s="60">
        <v>5135</v>
      </c>
      <c r="F167" s="60">
        <v>5546</v>
      </c>
      <c r="G167" s="61">
        <v>288.40436336400001</v>
      </c>
      <c r="H167" s="62">
        <v>41.253343225000002</v>
      </c>
      <c r="I167" s="62">
        <v>117.825948892</v>
      </c>
      <c r="J167" s="62">
        <v>484.18559411299998</v>
      </c>
      <c r="K167" s="66">
        <v>145</v>
      </c>
      <c r="L167" s="63">
        <v>78</v>
      </c>
    </row>
    <row r="168" spans="1:12" x14ac:dyDescent="0.2">
      <c r="A168" s="63">
        <v>167</v>
      </c>
      <c r="B168" s="63" t="s">
        <v>254</v>
      </c>
      <c r="C168" s="63">
        <v>13</v>
      </c>
      <c r="D168" s="63" t="s">
        <v>255</v>
      </c>
      <c r="E168" s="60">
        <v>63013.000004299982</v>
      </c>
      <c r="F168" s="60">
        <v>182263</v>
      </c>
      <c r="G168" s="61">
        <v>1114.6586255520001</v>
      </c>
      <c r="H168" s="62">
        <v>975.39222780399996</v>
      </c>
      <c r="I168" s="62">
        <v>234.38466774400001</v>
      </c>
      <c r="J168" s="62">
        <v>1851.285679114</v>
      </c>
      <c r="K168" s="66">
        <v>176</v>
      </c>
      <c r="L168" s="63">
        <v>145</v>
      </c>
    </row>
    <row r="169" spans="1:12" x14ac:dyDescent="0.2">
      <c r="A169" s="63">
        <v>168</v>
      </c>
      <c r="B169" s="63" t="s">
        <v>256</v>
      </c>
      <c r="C169" s="63">
        <v>13</v>
      </c>
      <c r="D169" s="63" t="s">
        <v>255</v>
      </c>
      <c r="E169" s="60">
        <v>10354</v>
      </c>
      <c r="F169" s="60">
        <v>20679</v>
      </c>
      <c r="G169" s="61">
        <v>142.48556783800001</v>
      </c>
      <c r="H169" s="62">
        <v>134.211009451</v>
      </c>
      <c r="I169" s="62">
        <v>83.565780429</v>
      </c>
      <c r="J169" s="62">
        <v>336.407832724</v>
      </c>
      <c r="K169" s="66">
        <v>34</v>
      </c>
      <c r="L169" s="63">
        <v>22</v>
      </c>
    </row>
    <row r="170" spans="1:12" x14ac:dyDescent="0.2">
      <c r="A170" s="63">
        <v>169</v>
      </c>
      <c r="B170" s="63" t="s">
        <v>257</v>
      </c>
      <c r="C170" s="63">
        <v>13</v>
      </c>
      <c r="D170" s="63" t="s">
        <v>255</v>
      </c>
      <c r="E170" s="60">
        <v>7433</v>
      </c>
      <c r="F170" s="60">
        <v>10510</v>
      </c>
      <c r="G170" s="61">
        <v>242.89577283700001</v>
      </c>
      <c r="H170" s="62">
        <v>54.381700299000002</v>
      </c>
      <c r="I170" s="62">
        <v>84.989270798999996</v>
      </c>
      <c r="J170" s="62">
        <v>506.47190483600002</v>
      </c>
      <c r="K170" s="66">
        <v>42</v>
      </c>
      <c r="L170" s="63">
        <v>43</v>
      </c>
    </row>
    <row r="171" spans="1:12" x14ac:dyDescent="0.2">
      <c r="A171" s="63">
        <v>170</v>
      </c>
      <c r="B171" s="63" t="s">
        <v>258</v>
      </c>
      <c r="C171" s="63">
        <v>13</v>
      </c>
      <c r="D171" s="63" t="s">
        <v>255</v>
      </c>
      <c r="E171" s="60">
        <v>6315</v>
      </c>
      <c r="F171" s="60">
        <v>6475</v>
      </c>
      <c r="G171" s="61">
        <v>285.42175678699999</v>
      </c>
      <c r="H171" s="62">
        <v>50.069899331999999</v>
      </c>
      <c r="I171" s="62">
        <v>83.197650963000001</v>
      </c>
      <c r="J171" s="62">
        <v>498.25971472200001</v>
      </c>
      <c r="K171" s="66">
        <v>45</v>
      </c>
      <c r="L171" s="63">
        <v>35</v>
      </c>
    </row>
    <row r="172" spans="1:12" x14ac:dyDescent="0.2">
      <c r="A172" s="63">
        <v>171</v>
      </c>
      <c r="B172" s="63" t="s">
        <v>259</v>
      </c>
      <c r="C172" s="63">
        <v>13</v>
      </c>
      <c r="D172" s="63" t="s">
        <v>255</v>
      </c>
      <c r="E172" s="60">
        <v>5109</v>
      </c>
      <c r="F172" s="60">
        <v>8291</v>
      </c>
      <c r="G172" s="61">
        <v>510.86244473400001</v>
      </c>
      <c r="H172" s="62">
        <v>107.009062707</v>
      </c>
      <c r="I172" s="62">
        <v>164.23235248</v>
      </c>
      <c r="J172" s="62">
        <v>959.63816957999995</v>
      </c>
      <c r="K172" s="66">
        <v>106</v>
      </c>
      <c r="L172" s="63">
        <v>72</v>
      </c>
    </row>
    <row r="173" spans="1:12" x14ac:dyDescent="0.2">
      <c r="A173" s="63">
        <v>172</v>
      </c>
      <c r="B173" s="63" t="s">
        <v>260</v>
      </c>
      <c r="C173" s="63">
        <v>13</v>
      </c>
      <c r="D173" s="63" t="s">
        <v>255</v>
      </c>
      <c r="E173" s="60">
        <v>6193</v>
      </c>
      <c r="F173" s="60">
        <v>8160</v>
      </c>
      <c r="G173" s="61">
        <v>275.26300710100003</v>
      </c>
      <c r="H173" s="62">
        <v>48.905898563000001</v>
      </c>
      <c r="I173" s="62">
        <v>160.669179396</v>
      </c>
      <c r="J173" s="62">
        <v>476.63334993400002</v>
      </c>
      <c r="K173" s="66">
        <v>28</v>
      </c>
      <c r="L173" s="63">
        <v>41</v>
      </c>
    </row>
    <row r="174" spans="1:12" x14ac:dyDescent="0.2">
      <c r="A174" s="63">
        <v>173</v>
      </c>
      <c r="B174" s="63" t="s">
        <v>261</v>
      </c>
      <c r="C174" s="63">
        <v>13</v>
      </c>
      <c r="D174" s="63" t="s">
        <v>255</v>
      </c>
      <c r="E174" s="60">
        <v>2726</v>
      </c>
      <c r="F174" s="60">
        <v>2537</v>
      </c>
      <c r="G174" s="61">
        <v>152.89878484299999</v>
      </c>
      <c r="H174" s="62">
        <v>16.608829902</v>
      </c>
      <c r="I174" s="62">
        <v>43.028287239999997</v>
      </c>
      <c r="J174" s="62">
        <v>477.07956158000002</v>
      </c>
      <c r="K174" s="66">
        <v>62</v>
      </c>
      <c r="L174" s="63">
        <v>26</v>
      </c>
    </row>
    <row r="175" spans="1:12" x14ac:dyDescent="0.2">
      <c r="A175" s="63">
        <v>174</v>
      </c>
      <c r="B175" s="63" t="s">
        <v>262</v>
      </c>
      <c r="C175" s="63">
        <v>13</v>
      </c>
      <c r="D175" s="63" t="s">
        <v>255</v>
      </c>
      <c r="E175" s="60">
        <v>5274</v>
      </c>
      <c r="F175" s="60">
        <v>9294</v>
      </c>
      <c r="G175" s="61">
        <v>103.79892017500001</v>
      </c>
      <c r="H175" s="62">
        <v>71.784427851000004</v>
      </c>
      <c r="I175" s="62">
        <v>110.241473236</v>
      </c>
      <c r="J175" s="62">
        <v>487.73484680399997</v>
      </c>
      <c r="K175" s="66">
        <v>135</v>
      </c>
      <c r="L175" s="63">
        <v>69</v>
      </c>
    </row>
    <row r="176" spans="1:12" x14ac:dyDescent="0.2">
      <c r="A176" s="63">
        <v>175</v>
      </c>
      <c r="B176" s="63" t="s">
        <v>263</v>
      </c>
      <c r="C176" s="63">
        <v>14</v>
      </c>
      <c r="D176" s="63" t="s">
        <v>264</v>
      </c>
      <c r="E176" s="60">
        <v>14895</v>
      </c>
      <c r="F176" s="60">
        <v>28923</v>
      </c>
      <c r="G176" s="61">
        <v>286.62041594099998</v>
      </c>
      <c r="H176" s="62">
        <v>155.20171981999999</v>
      </c>
      <c r="I176" s="62">
        <v>129.95073725899999</v>
      </c>
      <c r="J176" s="62">
        <v>481.14091489200001</v>
      </c>
      <c r="K176" s="66">
        <v>31</v>
      </c>
      <c r="L176" s="63">
        <v>30</v>
      </c>
    </row>
    <row r="177" spans="1:12" x14ac:dyDescent="0.2">
      <c r="A177" s="63">
        <v>176</v>
      </c>
      <c r="B177" s="63" t="s">
        <v>265</v>
      </c>
      <c r="C177" s="63">
        <v>14</v>
      </c>
      <c r="D177" s="63" t="s">
        <v>264</v>
      </c>
      <c r="E177" s="60">
        <v>16540</v>
      </c>
      <c r="F177" s="60">
        <v>15986</v>
      </c>
      <c r="G177" s="61">
        <v>1060.593263018</v>
      </c>
      <c r="H177" s="62">
        <v>83.236423939000005</v>
      </c>
      <c r="I177" s="62">
        <v>168.86844001700001</v>
      </c>
      <c r="J177" s="62">
        <v>1521.909653941</v>
      </c>
      <c r="K177" s="66">
        <v>196</v>
      </c>
      <c r="L177" s="63">
        <v>99</v>
      </c>
    </row>
    <row r="178" spans="1:12" x14ac:dyDescent="0.2">
      <c r="A178" s="63">
        <v>177</v>
      </c>
      <c r="B178" s="63" t="s">
        <v>266</v>
      </c>
      <c r="C178" s="63">
        <v>14</v>
      </c>
      <c r="D178" s="63" t="s">
        <v>264</v>
      </c>
      <c r="E178" s="60">
        <v>9466</v>
      </c>
      <c r="F178" s="60">
        <v>24293</v>
      </c>
      <c r="G178" s="61">
        <v>558.75670702499997</v>
      </c>
      <c r="H178" s="62">
        <v>130.91508008700001</v>
      </c>
      <c r="I178" s="62">
        <v>87.447439864000003</v>
      </c>
      <c r="J178" s="62">
        <v>797.02461476300005</v>
      </c>
      <c r="K178" s="66">
        <v>114</v>
      </c>
      <c r="L178" s="63">
        <v>28</v>
      </c>
    </row>
    <row r="179" spans="1:12" x14ac:dyDescent="0.2">
      <c r="A179" s="63">
        <v>178</v>
      </c>
      <c r="B179" s="63" t="s">
        <v>267</v>
      </c>
      <c r="C179" s="63">
        <v>14</v>
      </c>
      <c r="D179" s="63" t="s">
        <v>264</v>
      </c>
      <c r="E179" s="60">
        <v>4779</v>
      </c>
      <c r="F179" s="60">
        <v>5647</v>
      </c>
      <c r="G179" s="61">
        <v>250.118988446</v>
      </c>
      <c r="H179" s="62">
        <v>38.590526775999997</v>
      </c>
      <c r="I179" s="62">
        <v>70.124360675999995</v>
      </c>
      <c r="J179" s="62">
        <v>419.27497787700003</v>
      </c>
      <c r="K179" s="66">
        <v>51</v>
      </c>
      <c r="L179" s="63">
        <v>39</v>
      </c>
    </row>
    <row r="180" spans="1:12" x14ac:dyDescent="0.2">
      <c r="A180" s="63">
        <v>179</v>
      </c>
      <c r="B180" s="63" t="s">
        <v>268</v>
      </c>
      <c r="C180" s="63">
        <v>14</v>
      </c>
      <c r="D180" s="63" t="s">
        <v>264</v>
      </c>
      <c r="E180" s="60">
        <v>3700</v>
      </c>
      <c r="F180" s="60">
        <v>5998</v>
      </c>
      <c r="G180" s="61">
        <v>71.803462319000005</v>
      </c>
      <c r="H180" s="62">
        <v>0</v>
      </c>
      <c r="I180" s="62">
        <v>64.475346913999999</v>
      </c>
      <c r="J180" s="62">
        <v>70.923122999</v>
      </c>
      <c r="K180" s="66">
        <v>33</v>
      </c>
      <c r="L180" s="63">
        <v>9</v>
      </c>
    </row>
    <row r="181" spans="1:12" x14ac:dyDescent="0.2">
      <c r="C181" s="55"/>
      <c r="D181" s="55"/>
      <c r="E181" s="56"/>
      <c r="F181" s="57"/>
      <c r="G181" s="57"/>
      <c r="H181" s="57"/>
      <c r="I181" s="57"/>
      <c r="J181" s="57"/>
    </row>
    <row r="182" spans="1:12" x14ac:dyDescent="0.2">
      <c r="C182" s="67" t="s">
        <v>337</v>
      </c>
      <c r="D182" s="67" t="s">
        <v>1</v>
      </c>
    </row>
    <row r="183" spans="1:12" x14ac:dyDescent="0.2">
      <c r="C183" s="63">
        <v>1</v>
      </c>
      <c r="D183" s="64" t="s">
        <v>106</v>
      </c>
    </row>
    <row r="184" spans="1:12" x14ac:dyDescent="0.2">
      <c r="C184" s="63">
        <v>2</v>
      </c>
      <c r="D184" s="64" t="s">
        <v>131</v>
      </c>
    </row>
    <row r="185" spans="1:12" x14ac:dyDescent="0.2">
      <c r="C185" s="63">
        <v>3</v>
      </c>
      <c r="D185" s="64" t="s">
        <v>140</v>
      </c>
    </row>
    <row r="186" spans="1:12" x14ac:dyDescent="0.2">
      <c r="C186" s="63">
        <v>4</v>
      </c>
      <c r="D186" s="64" t="s">
        <v>161</v>
      </c>
    </row>
    <row r="187" spans="1:12" x14ac:dyDescent="0.2">
      <c r="C187" s="63">
        <v>5</v>
      </c>
      <c r="D187" s="64" t="s">
        <v>173</v>
      </c>
    </row>
    <row r="188" spans="1:12" x14ac:dyDescent="0.2">
      <c r="C188" s="63">
        <v>6</v>
      </c>
      <c r="D188" s="64" t="s">
        <v>181</v>
      </c>
    </row>
    <row r="189" spans="1:12" x14ac:dyDescent="0.2">
      <c r="C189" s="63">
        <v>7</v>
      </c>
      <c r="D189" s="64" t="s">
        <v>193</v>
      </c>
    </row>
    <row r="190" spans="1:12" x14ac:dyDescent="0.2">
      <c r="C190" s="63">
        <v>8</v>
      </c>
      <c r="D190" s="64" t="s">
        <v>201</v>
      </c>
    </row>
    <row r="191" spans="1:12" x14ac:dyDescent="0.2">
      <c r="C191" s="63">
        <v>9</v>
      </c>
      <c r="D191" s="64" t="s">
        <v>225</v>
      </c>
    </row>
    <row r="192" spans="1:12" x14ac:dyDescent="0.2">
      <c r="C192" s="63">
        <v>10</v>
      </c>
      <c r="D192" s="64" t="s">
        <v>3</v>
      </c>
    </row>
    <row r="193" spans="3:4" x14ac:dyDescent="0.2">
      <c r="C193" s="63">
        <v>11</v>
      </c>
      <c r="D193" s="64" t="s">
        <v>14</v>
      </c>
    </row>
    <row r="194" spans="3:4" x14ac:dyDescent="0.2">
      <c r="C194" s="63">
        <v>12</v>
      </c>
      <c r="D194" s="64" t="s">
        <v>235</v>
      </c>
    </row>
    <row r="195" spans="3:4" x14ac:dyDescent="0.2">
      <c r="C195" s="63">
        <v>13</v>
      </c>
      <c r="D195" s="64" t="s">
        <v>255</v>
      </c>
    </row>
    <row r="196" spans="3:4" x14ac:dyDescent="0.2">
      <c r="C196" s="63">
        <v>14</v>
      </c>
      <c r="D196" s="64" t="s">
        <v>264</v>
      </c>
    </row>
    <row r="197" spans="3:4" x14ac:dyDescent="0.2">
      <c r="C197" s="64"/>
      <c r="D197" s="64" t="s">
        <v>338</v>
      </c>
    </row>
  </sheetData>
  <phoneticPr fontId="4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I97"/>
  <sheetViews>
    <sheetView tabSelected="1" view="pageBreakPreview" zoomScaleNormal="100" zoomScaleSheetLayoutView="100" workbookViewId="0">
      <pane xSplit="3" ySplit="3" topLeftCell="D4" activePane="bottomRight" state="frozen"/>
      <selection pane="topRight" activeCell="D1" sqref="D1"/>
      <selection pane="bottomLeft" activeCell="A3" sqref="A3"/>
      <selection pane="bottomRight" activeCell="AX19" sqref="AX19"/>
    </sheetView>
  </sheetViews>
  <sheetFormatPr defaultRowHeight="13" x14ac:dyDescent="0.2"/>
  <cols>
    <col min="1" max="1" width="13.36328125" style="103" customWidth="1"/>
    <col min="2" max="2" width="13.453125" style="104" customWidth="1"/>
    <col min="3" max="3" width="27.36328125" style="7" customWidth="1"/>
    <col min="4" max="45" width="11.08984375" style="7" hidden="1" customWidth="1"/>
    <col min="46" max="63" width="11.08984375" style="7" customWidth="1"/>
    <col min="64" max="117" width="11.08984375" style="7" hidden="1" customWidth="1"/>
    <col min="118" max="123" width="11.08984375" style="7" customWidth="1"/>
    <col min="124" max="165" width="11.08984375" style="7" hidden="1" customWidth="1"/>
  </cols>
  <sheetData>
    <row r="1" spans="1:165" ht="28.5" customHeight="1" x14ac:dyDescent="0.2">
      <c r="A1" s="119" t="s">
        <v>655</v>
      </c>
      <c r="C1" s="120" t="s">
        <v>105</v>
      </c>
    </row>
    <row r="2" spans="1:165" s="126" customFormat="1" ht="27.75" customHeight="1" x14ac:dyDescent="0.2">
      <c r="A2" s="123" t="str">
        <f>C1&amp;"の地震被害想定結果"</f>
        <v>夕張市の地震被害想定結果</v>
      </c>
      <c r="B2" s="124"/>
      <c r="C2" s="125"/>
      <c r="D2" s="166" t="s">
        <v>657</v>
      </c>
      <c r="E2" s="175"/>
      <c r="F2" s="176"/>
      <c r="G2" s="166" t="s">
        <v>658</v>
      </c>
      <c r="H2" s="167"/>
      <c r="I2" s="168"/>
      <c r="J2" s="166" t="s">
        <v>659</v>
      </c>
      <c r="K2" s="167"/>
      <c r="L2" s="168"/>
      <c r="M2" s="166" t="s">
        <v>660</v>
      </c>
      <c r="N2" s="167"/>
      <c r="O2" s="168"/>
      <c r="P2" s="166" t="s">
        <v>661</v>
      </c>
      <c r="Q2" s="167"/>
      <c r="R2" s="168"/>
      <c r="S2" s="166" t="s">
        <v>729</v>
      </c>
      <c r="T2" s="167"/>
      <c r="U2" s="168"/>
      <c r="V2" s="166" t="s">
        <v>730</v>
      </c>
      <c r="W2" s="167"/>
      <c r="X2" s="168"/>
      <c r="Y2" s="166" t="s">
        <v>731</v>
      </c>
      <c r="Z2" s="167"/>
      <c r="AA2" s="168"/>
      <c r="AB2" s="166" t="s">
        <v>662</v>
      </c>
      <c r="AC2" s="167"/>
      <c r="AD2" s="168"/>
      <c r="AE2" s="166" t="s">
        <v>663</v>
      </c>
      <c r="AF2" s="167"/>
      <c r="AG2" s="168"/>
      <c r="AH2" s="166" t="s">
        <v>664</v>
      </c>
      <c r="AI2" s="167"/>
      <c r="AJ2" s="168"/>
      <c r="AK2" s="166" t="s">
        <v>665</v>
      </c>
      <c r="AL2" s="167"/>
      <c r="AM2" s="168"/>
      <c r="AN2" s="166" t="s">
        <v>666</v>
      </c>
      <c r="AO2" s="167"/>
      <c r="AP2" s="168"/>
      <c r="AQ2" s="166" t="s">
        <v>667</v>
      </c>
      <c r="AR2" s="167"/>
      <c r="AS2" s="168"/>
      <c r="AT2" s="166" t="s">
        <v>668</v>
      </c>
      <c r="AU2" s="167"/>
      <c r="AV2" s="168"/>
      <c r="AW2" s="166" t="s">
        <v>669</v>
      </c>
      <c r="AX2" s="167"/>
      <c r="AY2" s="168"/>
      <c r="AZ2" s="166" t="s">
        <v>670</v>
      </c>
      <c r="BA2" s="167"/>
      <c r="BB2" s="168"/>
      <c r="BC2" s="166" t="s">
        <v>671</v>
      </c>
      <c r="BD2" s="167"/>
      <c r="BE2" s="168"/>
      <c r="BF2" s="166" t="s">
        <v>672</v>
      </c>
      <c r="BG2" s="167"/>
      <c r="BH2" s="168"/>
      <c r="BI2" s="166" t="s">
        <v>673</v>
      </c>
      <c r="BJ2" s="167"/>
      <c r="BK2" s="168"/>
      <c r="BL2" s="166" t="s">
        <v>674</v>
      </c>
      <c r="BM2" s="167"/>
      <c r="BN2" s="168"/>
      <c r="BO2" s="166" t="s">
        <v>675</v>
      </c>
      <c r="BP2" s="167"/>
      <c r="BQ2" s="168"/>
      <c r="BR2" s="166" t="s">
        <v>676</v>
      </c>
      <c r="BS2" s="167"/>
      <c r="BT2" s="168"/>
      <c r="BU2" s="166" t="s">
        <v>677</v>
      </c>
      <c r="BV2" s="167"/>
      <c r="BW2" s="168"/>
      <c r="BX2" s="166" t="s">
        <v>678</v>
      </c>
      <c r="BY2" s="167"/>
      <c r="BZ2" s="168"/>
      <c r="CA2" s="166" t="s">
        <v>679</v>
      </c>
      <c r="CB2" s="167"/>
      <c r="CC2" s="168"/>
      <c r="CD2" s="166" t="s">
        <v>680</v>
      </c>
      <c r="CE2" s="167"/>
      <c r="CF2" s="168"/>
      <c r="CG2" s="166" t="s">
        <v>681</v>
      </c>
      <c r="CH2" s="167"/>
      <c r="CI2" s="168"/>
      <c r="CJ2" s="166" t="s">
        <v>682</v>
      </c>
      <c r="CK2" s="167"/>
      <c r="CL2" s="168"/>
      <c r="CM2" s="166" t="s">
        <v>683</v>
      </c>
      <c r="CN2" s="167"/>
      <c r="CO2" s="168"/>
      <c r="CP2" s="166" t="s">
        <v>684</v>
      </c>
      <c r="CQ2" s="167"/>
      <c r="CR2" s="168"/>
      <c r="CS2" s="166" t="s">
        <v>685</v>
      </c>
      <c r="CT2" s="167"/>
      <c r="CU2" s="168"/>
      <c r="CV2" s="166" t="s">
        <v>686</v>
      </c>
      <c r="CW2" s="167"/>
      <c r="CX2" s="168"/>
      <c r="CY2" s="166" t="s">
        <v>687</v>
      </c>
      <c r="CZ2" s="167"/>
      <c r="DA2" s="168"/>
      <c r="DB2" s="166" t="s">
        <v>688</v>
      </c>
      <c r="DC2" s="167"/>
      <c r="DD2" s="168"/>
      <c r="DE2" s="166" t="s">
        <v>689</v>
      </c>
      <c r="DF2" s="167"/>
      <c r="DG2" s="168"/>
      <c r="DH2" s="166" t="s">
        <v>690</v>
      </c>
      <c r="DI2" s="167"/>
      <c r="DJ2" s="168"/>
      <c r="DK2" s="166" t="s">
        <v>691</v>
      </c>
      <c r="DL2" s="167"/>
      <c r="DM2" s="168"/>
      <c r="DN2" s="166" t="s">
        <v>692</v>
      </c>
      <c r="DO2" s="167"/>
      <c r="DP2" s="168"/>
      <c r="DQ2" s="166" t="s">
        <v>693</v>
      </c>
      <c r="DR2" s="167"/>
      <c r="DS2" s="168"/>
      <c r="DT2" s="166" t="s">
        <v>694</v>
      </c>
      <c r="DU2" s="167"/>
      <c r="DV2" s="168"/>
      <c r="DW2" s="166" t="s">
        <v>695</v>
      </c>
      <c r="DX2" s="167"/>
      <c r="DY2" s="168"/>
      <c r="DZ2" s="166" t="s">
        <v>696</v>
      </c>
      <c r="EA2" s="167"/>
      <c r="EB2" s="168"/>
      <c r="EC2" s="166" t="s">
        <v>697</v>
      </c>
      <c r="ED2" s="167"/>
      <c r="EE2" s="168"/>
      <c r="EF2" s="166" t="s">
        <v>698</v>
      </c>
      <c r="EG2" s="167"/>
      <c r="EH2" s="168"/>
      <c r="EI2" s="166" t="s">
        <v>699</v>
      </c>
      <c r="EJ2" s="167"/>
      <c r="EK2" s="168"/>
      <c r="EL2" s="166" t="s">
        <v>700</v>
      </c>
      <c r="EM2" s="167"/>
      <c r="EN2" s="168"/>
      <c r="EO2" s="166" t="s">
        <v>701</v>
      </c>
      <c r="EP2" s="167"/>
      <c r="EQ2" s="168"/>
      <c r="ER2" s="166" t="s">
        <v>702</v>
      </c>
      <c r="ES2" s="167"/>
      <c r="ET2" s="168"/>
      <c r="EU2" s="166" t="s">
        <v>703</v>
      </c>
      <c r="EV2" s="167"/>
      <c r="EW2" s="168"/>
      <c r="EX2" s="166" t="s">
        <v>707</v>
      </c>
      <c r="EY2" s="167"/>
      <c r="EZ2" s="168"/>
      <c r="FA2" s="166" t="s">
        <v>704</v>
      </c>
      <c r="FB2" s="167"/>
      <c r="FC2" s="168"/>
      <c r="FD2" s="166" t="s">
        <v>705</v>
      </c>
      <c r="FE2" s="167"/>
      <c r="FF2" s="168"/>
      <c r="FG2" s="166" t="s">
        <v>706</v>
      </c>
      <c r="FH2" s="167"/>
      <c r="FI2" s="168"/>
    </row>
    <row r="3" spans="1:165" ht="13.5" customHeight="1" x14ac:dyDescent="0.2">
      <c r="A3" s="121" t="s">
        <v>649</v>
      </c>
      <c r="B3" s="122"/>
      <c r="C3" s="14" t="s">
        <v>648</v>
      </c>
      <c r="D3" s="118" t="s">
        <v>652</v>
      </c>
      <c r="E3" s="118" t="s">
        <v>653</v>
      </c>
      <c r="F3" s="118" t="s">
        <v>654</v>
      </c>
      <c r="G3" s="118" t="s">
        <v>651</v>
      </c>
      <c r="H3" s="118" t="s">
        <v>653</v>
      </c>
      <c r="I3" s="118" t="s">
        <v>654</v>
      </c>
      <c r="J3" s="118" t="s">
        <v>651</v>
      </c>
      <c r="K3" s="118" t="s">
        <v>653</v>
      </c>
      <c r="L3" s="118" t="s">
        <v>654</v>
      </c>
      <c r="M3" s="118" t="s">
        <v>651</v>
      </c>
      <c r="N3" s="118" t="s">
        <v>653</v>
      </c>
      <c r="O3" s="118" t="s">
        <v>654</v>
      </c>
      <c r="P3" s="118" t="s">
        <v>651</v>
      </c>
      <c r="Q3" s="118" t="s">
        <v>653</v>
      </c>
      <c r="R3" s="118" t="s">
        <v>654</v>
      </c>
      <c r="S3" s="118" t="s">
        <v>651</v>
      </c>
      <c r="T3" s="118" t="s">
        <v>653</v>
      </c>
      <c r="U3" s="118" t="s">
        <v>654</v>
      </c>
      <c r="V3" s="118" t="s">
        <v>651</v>
      </c>
      <c r="W3" s="118" t="s">
        <v>653</v>
      </c>
      <c r="X3" s="118" t="s">
        <v>654</v>
      </c>
      <c r="Y3" s="118" t="s">
        <v>651</v>
      </c>
      <c r="Z3" s="118" t="s">
        <v>653</v>
      </c>
      <c r="AA3" s="118" t="s">
        <v>654</v>
      </c>
      <c r="AB3" s="118" t="s">
        <v>651</v>
      </c>
      <c r="AC3" s="118" t="s">
        <v>653</v>
      </c>
      <c r="AD3" s="118" t="s">
        <v>654</v>
      </c>
      <c r="AE3" s="118" t="s">
        <v>651</v>
      </c>
      <c r="AF3" s="118" t="s">
        <v>653</v>
      </c>
      <c r="AG3" s="118" t="s">
        <v>654</v>
      </c>
      <c r="AH3" s="118" t="s">
        <v>651</v>
      </c>
      <c r="AI3" s="118" t="s">
        <v>653</v>
      </c>
      <c r="AJ3" s="118" t="s">
        <v>654</v>
      </c>
      <c r="AK3" s="118" t="s">
        <v>651</v>
      </c>
      <c r="AL3" s="118" t="s">
        <v>653</v>
      </c>
      <c r="AM3" s="118" t="s">
        <v>654</v>
      </c>
      <c r="AN3" s="118" t="s">
        <v>651</v>
      </c>
      <c r="AO3" s="118" t="s">
        <v>653</v>
      </c>
      <c r="AP3" s="118" t="s">
        <v>654</v>
      </c>
      <c r="AQ3" s="118" t="s">
        <v>651</v>
      </c>
      <c r="AR3" s="118" t="s">
        <v>653</v>
      </c>
      <c r="AS3" s="118" t="s">
        <v>654</v>
      </c>
      <c r="AT3" s="118" t="s">
        <v>651</v>
      </c>
      <c r="AU3" s="118" t="s">
        <v>653</v>
      </c>
      <c r="AV3" s="118" t="s">
        <v>654</v>
      </c>
      <c r="AW3" s="118" t="s">
        <v>651</v>
      </c>
      <c r="AX3" s="118" t="s">
        <v>653</v>
      </c>
      <c r="AY3" s="118" t="s">
        <v>654</v>
      </c>
      <c r="AZ3" s="118" t="s">
        <v>651</v>
      </c>
      <c r="BA3" s="118" t="s">
        <v>653</v>
      </c>
      <c r="BB3" s="118" t="s">
        <v>654</v>
      </c>
      <c r="BC3" s="118" t="s">
        <v>651</v>
      </c>
      <c r="BD3" s="118" t="s">
        <v>653</v>
      </c>
      <c r="BE3" s="118" t="s">
        <v>654</v>
      </c>
      <c r="BF3" s="118" t="s">
        <v>651</v>
      </c>
      <c r="BG3" s="118" t="s">
        <v>653</v>
      </c>
      <c r="BH3" s="118" t="s">
        <v>654</v>
      </c>
      <c r="BI3" s="118" t="s">
        <v>651</v>
      </c>
      <c r="BJ3" s="118" t="s">
        <v>653</v>
      </c>
      <c r="BK3" s="118" t="s">
        <v>654</v>
      </c>
      <c r="BL3" s="118" t="s">
        <v>651</v>
      </c>
      <c r="BM3" s="118" t="s">
        <v>653</v>
      </c>
      <c r="BN3" s="118" t="s">
        <v>654</v>
      </c>
      <c r="BO3" s="118" t="s">
        <v>651</v>
      </c>
      <c r="BP3" s="118" t="s">
        <v>653</v>
      </c>
      <c r="BQ3" s="118" t="s">
        <v>654</v>
      </c>
      <c r="BR3" s="118" t="s">
        <v>651</v>
      </c>
      <c r="BS3" s="118" t="s">
        <v>653</v>
      </c>
      <c r="BT3" s="118" t="s">
        <v>654</v>
      </c>
      <c r="BU3" s="118" t="s">
        <v>651</v>
      </c>
      <c r="BV3" s="118" t="s">
        <v>653</v>
      </c>
      <c r="BW3" s="118" t="s">
        <v>654</v>
      </c>
      <c r="BX3" s="118" t="s">
        <v>651</v>
      </c>
      <c r="BY3" s="118" t="s">
        <v>653</v>
      </c>
      <c r="BZ3" s="118" t="s">
        <v>654</v>
      </c>
      <c r="CA3" s="118" t="s">
        <v>651</v>
      </c>
      <c r="CB3" s="118" t="s">
        <v>653</v>
      </c>
      <c r="CC3" s="118" t="s">
        <v>654</v>
      </c>
      <c r="CD3" s="118" t="s">
        <v>651</v>
      </c>
      <c r="CE3" s="118" t="s">
        <v>653</v>
      </c>
      <c r="CF3" s="118" t="s">
        <v>654</v>
      </c>
      <c r="CG3" s="118" t="s">
        <v>651</v>
      </c>
      <c r="CH3" s="118" t="s">
        <v>653</v>
      </c>
      <c r="CI3" s="118" t="s">
        <v>654</v>
      </c>
      <c r="CJ3" s="118" t="s">
        <v>651</v>
      </c>
      <c r="CK3" s="118" t="s">
        <v>653</v>
      </c>
      <c r="CL3" s="118" t="s">
        <v>654</v>
      </c>
      <c r="CM3" s="118" t="s">
        <v>651</v>
      </c>
      <c r="CN3" s="118" t="s">
        <v>653</v>
      </c>
      <c r="CO3" s="118" t="s">
        <v>654</v>
      </c>
      <c r="CP3" s="118" t="s">
        <v>651</v>
      </c>
      <c r="CQ3" s="118" t="s">
        <v>653</v>
      </c>
      <c r="CR3" s="118" t="s">
        <v>654</v>
      </c>
      <c r="CS3" s="118" t="s">
        <v>651</v>
      </c>
      <c r="CT3" s="118" t="s">
        <v>653</v>
      </c>
      <c r="CU3" s="118" t="s">
        <v>654</v>
      </c>
      <c r="CV3" s="118" t="s">
        <v>651</v>
      </c>
      <c r="CW3" s="118" t="s">
        <v>653</v>
      </c>
      <c r="CX3" s="118" t="s">
        <v>654</v>
      </c>
      <c r="CY3" s="118" t="s">
        <v>651</v>
      </c>
      <c r="CZ3" s="118" t="s">
        <v>653</v>
      </c>
      <c r="DA3" s="118" t="s">
        <v>654</v>
      </c>
      <c r="DB3" s="118" t="s">
        <v>651</v>
      </c>
      <c r="DC3" s="118" t="s">
        <v>653</v>
      </c>
      <c r="DD3" s="118" t="s">
        <v>654</v>
      </c>
      <c r="DE3" s="118" t="s">
        <v>651</v>
      </c>
      <c r="DF3" s="118" t="s">
        <v>653</v>
      </c>
      <c r="DG3" s="118" t="s">
        <v>654</v>
      </c>
      <c r="DH3" s="118" t="s">
        <v>651</v>
      </c>
      <c r="DI3" s="118" t="s">
        <v>653</v>
      </c>
      <c r="DJ3" s="118" t="s">
        <v>654</v>
      </c>
      <c r="DK3" s="118" t="s">
        <v>651</v>
      </c>
      <c r="DL3" s="118" t="s">
        <v>653</v>
      </c>
      <c r="DM3" s="118" t="s">
        <v>654</v>
      </c>
      <c r="DN3" s="118" t="s">
        <v>651</v>
      </c>
      <c r="DO3" s="118" t="s">
        <v>653</v>
      </c>
      <c r="DP3" s="118" t="s">
        <v>654</v>
      </c>
      <c r="DQ3" s="118" t="s">
        <v>651</v>
      </c>
      <c r="DR3" s="118" t="s">
        <v>653</v>
      </c>
      <c r="DS3" s="118" t="s">
        <v>654</v>
      </c>
      <c r="DT3" s="118" t="s">
        <v>651</v>
      </c>
      <c r="DU3" s="118" t="s">
        <v>653</v>
      </c>
      <c r="DV3" s="118" t="s">
        <v>654</v>
      </c>
      <c r="DW3" s="118" t="s">
        <v>651</v>
      </c>
      <c r="DX3" s="118" t="s">
        <v>653</v>
      </c>
      <c r="DY3" s="118" t="s">
        <v>654</v>
      </c>
      <c r="DZ3" s="118" t="s">
        <v>651</v>
      </c>
      <c r="EA3" s="118" t="s">
        <v>653</v>
      </c>
      <c r="EB3" s="118" t="s">
        <v>654</v>
      </c>
      <c r="EC3" s="118" t="s">
        <v>651</v>
      </c>
      <c r="ED3" s="118" t="s">
        <v>653</v>
      </c>
      <c r="EE3" s="118" t="s">
        <v>654</v>
      </c>
      <c r="EF3" s="118" t="s">
        <v>651</v>
      </c>
      <c r="EG3" s="118" t="s">
        <v>653</v>
      </c>
      <c r="EH3" s="118" t="s">
        <v>654</v>
      </c>
      <c r="EI3" s="118" t="s">
        <v>651</v>
      </c>
      <c r="EJ3" s="118" t="s">
        <v>653</v>
      </c>
      <c r="EK3" s="118" t="s">
        <v>654</v>
      </c>
      <c r="EL3" s="118" t="s">
        <v>651</v>
      </c>
      <c r="EM3" s="118" t="s">
        <v>653</v>
      </c>
      <c r="EN3" s="118" t="s">
        <v>654</v>
      </c>
      <c r="EO3" s="118" t="s">
        <v>651</v>
      </c>
      <c r="EP3" s="118" t="s">
        <v>653</v>
      </c>
      <c r="EQ3" s="118" t="s">
        <v>654</v>
      </c>
      <c r="ER3" s="118" t="s">
        <v>651</v>
      </c>
      <c r="ES3" s="118" t="s">
        <v>653</v>
      </c>
      <c r="ET3" s="118" t="s">
        <v>654</v>
      </c>
      <c r="EU3" s="118" t="s">
        <v>651</v>
      </c>
      <c r="EV3" s="118" t="s">
        <v>653</v>
      </c>
      <c r="EW3" s="118" t="s">
        <v>654</v>
      </c>
      <c r="EX3" s="118" t="s">
        <v>651</v>
      </c>
      <c r="EY3" s="118" t="s">
        <v>653</v>
      </c>
      <c r="EZ3" s="118" t="s">
        <v>654</v>
      </c>
      <c r="FA3" s="118" t="s">
        <v>651</v>
      </c>
      <c r="FB3" s="118" t="s">
        <v>653</v>
      </c>
      <c r="FC3" s="118" t="s">
        <v>654</v>
      </c>
      <c r="FD3" s="118" t="s">
        <v>651</v>
      </c>
      <c r="FE3" s="118" t="s">
        <v>653</v>
      </c>
      <c r="FF3" s="118" t="s">
        <v>654</v>
      </c>
      <c r="FG3" s="118" t="s">
        <v>651</v>
      </c>
      <c r="FH3" s="118" t="s">
        <v>653</v>
      </c>
      <c r="FI3" s="118" t="s">
        <v>654</v>
      </c>
    </row>
    <row r="4" spans="1:165" x14ac:dyDescent="0.2">
      <c r="A4" s="97" t="s">
        <v>363</v>
      </c>
      <c r="B4" s="98"/>
      <c r="C4" s="34" t="s">
        <v>364</v>
      </c>
      <c r="D4" s="111" t="e">
        <f t="array" ref="D4:FI53" ca="1">TRANSPOSE(◎!C4:AZ165)</f>
        <v>#REF!</v>
      </c>
      <c r="E4" s="111" t="e">
        <f ca="1"/>
        <v>#REF!</v>
      </c>
      <c r="F4" s="111" t="e">
        <f ca="1"/>
        <v>#REF!</v>
      </c>
      <c r="G4" s="111" t="e">
        <f ca="1"/>
        <v>#REF!</v>
      </c>
      <c r="H4" s="111" t="e">
        <f ca="1"/>
        <v>#REF!</v>
      </c>
      <c r="I4" s="111" t="e">
        <f ca="1"/>
        <v>#REF!</v>
      </c>
      <c r="J4" s="111" t="e">
        <f ca="1"/>
        <v>#REF!</v>
      </c>
      <c r="K4" s="111" t="e">
        <f ca="1"/>
        <v>#REF!</v>
      </c>
      <c r="L4" s="111" t="e">
        <f ca="1"/>
        <v>#REF!</v>
      </c>
      <c r="M4" s="111" t="e">
        <f ca="1"/>
        <v>#REF!</v>
      </c>
      <c r="N4" s="111" t="e">
        <f ca="1"/>
        <v>#REF!</v>
      </c>
      <c r="O4" s="111" t="e">
        <f ca="1"/>
        <v>#REF!</v>
      </c>
      <c r="P4" s="111" t="e">
        <f ca="1"/>
        <v>#REF!</v>
      </c>
      <c r="Q4" s="111" t="e">
        <f ca="1"/>
        <v>#REF!</v>
      </c>
      <c r="R4" s="111" t="e">
        <f ca="1"/>
        <v>#REF!</v>
      </c>
      <c r="S4" s="111" t="e">
        <f ca="1"/>
        <v>#REF!</v>
      </c>
      <c r="T4" s="111" t="e">
        <f ca="1"/>
        <v>#REF!</v>
      </c>
      <c r="U4" s="111" t="e">
        <f ca="1"/>
        <v>#REF!</v>
      </c>
      <c r="V4" s="111" t="e">
        <f ca="1"/>
        <v>#REF!</v>
      </c>
      <c r="W4" s="111" t="e">
        <f ca="1"/>
        <v>#REF!</v>
      </c>
      <c r="X4" s="111" t="e">
        <f ca="1"/>
        <v>#REF!</v>
      </c>
      <c r="Y4" s="111" t="e">
        <f ca="1"/>
        <v>#REF!</v>
      </c>
      <c r="Z4" s="111" t="e">
        <f ca="1"/>
        <v>#REF!</v>
      </c>
      <c r="AA4" s="111" t="e">
        <f ca="1"/>
        <v>#REF!</v>
      </c>
      <c r="AB4" s="111" t="e">
        <f ca="1"/>
        <v>#REF!</v>
      </c>
      <c r="AC4" s="111" t="e">
        <f ca="1"/>
        <v>#REF!</v>
      </c>
      <c r="AD4" s="111" t="e">
        <f ca="1"/>
        <v>#REF!</v>
      </c>
      <c r="AE4" s="111" t="e">
        <f ca="1"/>
        <v>#REF!</v>
      </c>
      <c r="AF4" s="111" t="e">
        <f ca="1"/>
        <v>#REF!</v>
      </c>
      <c r="AG4" s="111" t="e">
        <f ca="1"/>
        <v>#REF!</v>
      </c>
      <c r="AH4" s="111" t="e">
        <f ca="1"/>
        <v>#REF!</v>
      </c>
      <c r="AI4" s="111" t="e">
        <f ca="1"/>
        <v>#REF!</v>
      </c>
      <c r="AJ4" s="111" t="e">
        <f ca="1"/>
        <v>#REF!</v>
      </c>
      <c r="AK4" s="111" t="e">
        <f ca="1"/>
        <v>#REF!</v>
      </c>
      <c r="AL4" s="111" t="e">
        <f ca="1"/>
        <v>#REF!</v>
      </c>
      <c r="AM4" s="111" t="e">
        <f ca="1"/>
        <v>#REF!</v>
      </c>
      <c r="AN4" s="111" t="e">
        <f ca="1"/>
        <v>#REF!</v>
      </c>
      <c r="AO4" s="111" t="e">
        <f ca="1"/>
        <v>#REF!</v>
      </c>
      <c r="AP4" s="111" t="e">
        <f ca="1"/>
        <v>#REF!</v>
      </c>
      <c r="AQ4" s="111" t="e">
        <f ca="1"/>
        <v>#REF!</v>
      </c>
      <c r="AR4" s="111" t="e">
        <f ca="1"/>
        <v>#REF!</v>
      </c>
      <c r="AS4" s="111" t="e">
        <f ca="1"/>
        <v>#REF!</v>
      </c>
      <c r="AT4" s="111">
        <f ca="1"/>
        <v>4.7</v>
      </c>
      <c r="AU4" s="111">
        <f ca="1"/>
        <v>4.7</v>
      </c>
      <c r="AV4" s="111">
        <f ca="1"/>
        <v>4.7</v>
      </c>
      <c r="AW4" s="111">
        <f ca="1"/>
        <v>4.9000000000000004</v>
      </c>
      <c r="AX4" s="111">
        <f ca="1"/>
        <v>4.9000000000000004</v>
      </c>
      <c r="AY4" s="111">
        <f ca="1"/>
        <v>4.9000000000000004</v>
      </c>
      <c r="AZ4" s="111">
        <f ca="1"/>
        <v>4.8</v>
      </c>
      <c r="BA4" s="111">
        <f ca="1"/>
        <v>4.8</v>
      </c>
      <c r="BB4" s="111">
        <f ca="1"/>
        <v>4.8</v>
      </c>
      <c r="BC4" s="111">
        <f ca="1"/>
        <v>4.9000000000000004</v>
      </c>
      <c r="BD4" s="111">
        <f ca="1"/>
        <v>4.9000000000000004</v>
      </c>
      <c r="BE4" s="111">
        <f ca="1"/>
        <v>4.9000000000000004</v>
      </c>
      <c r="BF4" s="111">
        <f ca="1"/>
        <v>4.7</v>
      </c>
      <c r="BG4" s="111">
        <f ca="1"/>
        <v>4.7</v>
      </c>
      <c r="BH4" s="111">
        <f ca="1"/>
        <v>4.7</v>
      </c>
      <c r="BI4" s="111">
        <f ca="1"/>
        <v>4.9000000000000004</v>
      </c>
      <c r="BJ4" s="111">
        <f ca="1"/>
        <v>4.9000000000000004</v>
      </c>
      <c r="BK4" s="111">
        <f ca="1"/>
        <v>4.9000000000000004</v>
      </c>
      <c r="BL4" s="111" t="e">
        <f ca="1"/>
        <v>#REF!</v>
      </c>
      <c r="BM4" s="111" t="e">
        <f ca="1"/>
        <v>#REF!</v>
      </c>
      <c r="BN4" s="111" t="e">
        <f ca="1"/>
        <v>#REF!</v>
      </c>
      <c r="BO4" s="111" t="e">
        <f ca="1"/>
        <v>#REF!</v>
      </c>
      <c r="BP4" s="111" t="e">
        <f ca="1"/>
        <v>#REF!</v>
      </c>
      <c r="BQ4" s="111" t="e">
        <f ca="1"/>
        <v>#REF!</v>
      </c>
      <c r="BR4" s="111" t="e">
        <f ca="1"/>
        <v>#REF!</v>
      </c>
      <c r="BS4" s="111" t="e">
        <f ca="1"/>
        <v>#REF!</v>
      </c>
      <c r="BT4" s="111" t="e">
        <f ca="1"/>
        <v>#REF!</v>
      </c>
      <c r="BU4" s="111" t="e">
        <f ca="1"/>
        <v>#REF!</v>
      </c>
      <c r="BV4" s="111" t="e">
        <f ca="1"/>
        <v>#REF!</v>
      </c>
      <c r="BW4" s="111" t="e">
        <f ca="1"/>
        <v>#REF!</v>
      </c>
      <c r="BX4" s="111" t="e">
        <f ca="1"/>
        <v>#REF!</v>
      </c>
      <c r="BY4" s="111" t="e">
        <f ca="1"/>
        <v>#REF!</v>
      </c>
      <c r="BZ4" s="111" t="e">
        <f ca="1"/>
        <v>#REF!</v>
      </c>
      <c r="CA4" s="111" t="e">
        <f ca="1"/>
        <v>#REF!</v>
      </c>
      <c r="CB4" s="111" t="e">
        <f ca="1"/>
        <v>#REF!</v>
      </c>
      <c r="CC4" s="111" t="e">
        <f ca="1"/>
        <v>#REF!</v>
      </c>
      <c r="CD4" s="111" t="e">
        <f ca="1"/>
        <v>#REF!</v>
      </c>
      <c r="CE4" s="111" t="e">
        <f ca="1"/>
        <v>#REF!</v>
      </c>
      <c r="CF4" s="111" t="e">
        <f ca="1"/>
        <v>#REF!</v>
      </c>
      <c r="CG4" s="111" t="e">
        <f ca="1"/>
        <v>#REF!</v>
      </c>
      <c r="CH4" s="111" t="e">
        <f ca="1"/>
        <v>#REF!</v>
      </c>
      <c r="CI4" s="111" t="e">
        <f ca="1"/>
        <v>#REF!</v>
      </c>
      <c r="CJ4" s="111" t="e">
        <f ca="1"/>
        <v>#REF!</v>
      </c>
      <c r="CK4" s="111" t="e">
        <f ca="1"/>
        <v>#REF!</v>
      </c>
      <c r="CL4" s="111" t="e">
        <f ca="1"/>
        <v>#REF!</v>
      </c>
      <c r="CM4" s="111" t="e">
        <f ca="1"/>
        <v>#REF!</v>
      </c>
      <c r="CN4" s="111" t="e">
        <f ca="1"/>
        <v>#REF!</v>
      </c>
      <c r="CO4" s="111" t="e">
        <f ca="1"/>
        <v>#REF!</v>
      </c>
      <c r="CP4" s="111" t="e">
        <f ca="1"/>
        <v>#REF!</v>
      </c>
      <c r="CQ4" s="111" t="e">
        <f ca="1"/>
        <v>#REF!</v>
      </c>
      <c r="CR4" s="111" t="e">
        <f ca="1"/>
        <v>#REF!</v>
      </c>
      <c r="CS4" s="111" t="e">
        <f ca="1"/>
        <v>#REF!</v>
      </c>
      <c r="CT4" s="111" t="e">
        <f ca="1"/>
        <v>#REF!</v>
      </c>
      <c r="CU4" s="111" t="e">
        <f ca="1"/>
        <v>#REF!</v>
      </c>
      <c r="CV4" s="111" t="e">
        <f ca="1"/>
        <v>#REF!</v>
      </c>
      <c r="CW4" s="111" t="e">
        <f ca="1"/>
        <v>#REF!</v>
      </c>
      <c r="CX4" s="111" t="e">
        <f ca="1"/>
        <v>#REF!</v>
      </c>
      <c r="CY4" s="111" t="e">
        <f ca="1"/>
        <v>#REF!</v>
      </c>
      <c r="CZ4" s="111" t="e">
        <f ca="1"/>
        <v>#REF!</v>
      </c>
      <c r="DA4" s="111" t="e">
        <f ca="1"/>
        <v>#REF!</v>
      </c>
      <c r="DB4" s="111" t="e">
        <f ca="1"/>
        <v>#REF!</v>
      </c>
      <c r="DC4" s="111" t="e">
        <f ca="1"/>
        <v>#REF!</v>
      </c>
      <c r="DD4" s="111" t="e">
        <f ca="1"/>
        <v>#REF!</v>
      </c>
      <c r="DE4" s="111" t="e">
        <f ca="1"/>
        <v>#REF!</v>
      </c>
      <c r="DF4" s="111" t="e">
        <f ca="1"/>
        <v>#REF!</v>
      </c>
      <c r="DG4" s="111" t="e">
        <f ca="1"/>
        <v>#REF!</v>
      </c>
      <c r="DH4" s="111" t="e">
        <f ca="1"/>
        <v>#REF!</v>
      </c>
      <c r="DI4" s="111" t="e">
        <f ca="1"/>
        <v>#REF!</v>
      </c>
      <c r="DJ4" s="111" t="e">
        <f ca="1"/>
        <v>#REF!</v>
      </c>
      <c r="DK4" s="111" t="e">
        <f ca="1"/>
        <v>#REF!</v>
      </c>
      <c r="DL4" s="111" t="e">
        <f ca="1"/>
        <v>#REF!</v>
      </c>
      <c r="DM4" s="111" t="e">
        <f ca="1"/>
        <v>#REF!</v>
      </c>
      <c r="DN4" s="111" t="str">
        <f ca="1"/>
        <v>－</v>
      </c>
      <c r="DO4" s="111" t="str">
        <f ca="1"/>
        <v>－</v>
      </c>
      <c r="DP4" s="111" t="str">
        <f ca="1"/>
        <v>－</v>
      </c>
      <c r="DQ4" s="111" t="str">
        <f ca="1"/>
        <v>－</v>
      </c>
      <c r="DR4" s="111" t="str">
        <f ca="1"/>
        <v>－</v>
      </c>
      <c r="DS4" s="111" t="str">
        <f ca="1"/>
        <v>－</v>
      </c>
      <c r="DT4" s="111" t="e">
        <f ca="1"/>
        <v>#REF!</v>
      </c>
      <c r="DU4" s="111" t="e">
        <f ca="1"/>
        <v>#REF!</v>
      </c>
      <c r="DV4" s="111" t="e">
        <f ca="1"/>
        <v>#REF!</v>
      </c>
      <c r="DW4" s="111" t="e">
        <f ca="1"/>
        <v>#REF!</v>
      </c>
      <c r="DX4" s="111" t="e">
        <f ca="1"/>
        <v>#REF!</v>
      </c>
      <c r="DY4" s="111" t="e">
        <f ca="1"/>
        <v>#REF!</v>
      </c>
      <c r="DZ4" s="111" t="e">
        <f ca="1"/>
        <v>#REF!</v>
      </c>
      <c r="EA4" s="111" t="e">
        <f ca="1"/>
        <v>#REF!</v>
      </c>
      <c r="EB4" s="111" t="e">
        <f ca="1"/>
        <v>#REF!</v>
      </c>
      <c r="EC4" s="111" t="e">
        <f ca="1"/>
        <v>#REF!</v>
      </c>
      <c r="ED4" s="111" t="e">
        <f ca="1"/>
        <v>#REF!</v>
      </c>
      <c r="EE4" s="111" t="e">
        <f ca="1"/>
        <v>#REF!</v>
      </c>
      <c r="EF4" s="111" t="e">
        <f ca="1"/>
        <v>#REF!</v>
      </c>
      <c r="EG4" s="111" t="e">
        <f ca="1"/>
        <v>#REF!</v>
      </c>
      <c r="EH4" s="111" t="e">
        <f ca="1"/>
        <v>#REF!</v>
      </c>
      <c r="EI4" s="111" t="e">
        <f ca="1"/>
        <v>#REF!</v>
      </c>
      <c r="EJ4" s="111" t="e">
        <f ca="1"/>
        <v>#REF!</v>
      </c>
      <c r="EK4" s="111" t="e">
        <f ca="1"/>
        <v>#REF!</v>
      </c>
      <c r="EL4" s="111" t="e">
        <f ca="1"/>
        <v>#REF!</v>
      </c>
      <c r="EM4" s="111" t="e">
        <f ca="1"/>
        <v>#REF!</v>
      </c>
      <c r="EN4" s="111" t="e">
        <f ca="1"/>
        <v>#REF!</v>
      </c>
      <c r="EO4" s="111" t="e">
        <f ca="1"/>
        <v>#REF!</v>
      </c>
      <c r="EP4" s="111" t="e">
        <f ca="1"/>
        <v>#REF!</v>
      </c>
      <c r="EQ4" s="111" t="e">
        <f ca="1"/>
        <v>#REF!</v>
      </c>
      <c r="ER4" s="111" t="e">
        <f ca="1"/>
        <v>#REF!</v>
      </c>
      <c r="ES4" s="111" t="e">
        <f ca="1"/>
        <v>#REF!</v>
      </c>
      <c r="ET4" s="111" t="e">
        <f ca="1"/>
        <v>#REF!</v>
      </c>
      <c r="EU4" s="111" t="e">
        <f ca="1"/>
        <v>#REF!</v>
      </c>
      <c r="EV4" s="111" t="e">
        <f ca="1"/>
        <v>#REF!</v>
      </c>
      <c r="EW4" s="111" t="e">
        <f ca="1"/>
        <v>#REF!</v>
      </c>
      <c r="EX4" s="111" t="e">
        <f ca="1"/>
        <v>#REF!</v>
      </c>
      <c r="EY4" s="111" t="e">
        <f ca="1"/>
        <v>#REF!</v>
      </c>
      <c r="EZ4" s="111" t="e">
        <f ca="1"/>
        <v>#REF!</v>
      </c>
      <c r="FA4" s="111" t="e">
        <f ca="1"/>
        <v>#REF!</v>
      </c>
      <c r="FB4" s="111" t="e">
        <f ca="1"/>
        <v>#REF!</v>
      </c>
      <c r="FC4" s="111" t="e">
        <f ca="1"/>
        <v>#REF!</v>
      </c>
      <c r="FD4" s="111" t="e">
        <f ca="1"/>
        <v>#REF!</v>
      </c>
      <c r="FE4" s="111" t="e">
        <f ca="1"/>
        <v>#REF!</v>
      </c>
      <c r="FF4" s="111" t="e">
        <f ca="1"/>
        <v>#REF!</v>
      </c>
      <c r="FG4" s="111" t="e">
        <f ca="1"/>
        <v>#REF!</v>
      </c>
      <c r="FH4" s="111" t="e">
        <f ca="1"/>
        <v>#REF!</v>
      </c>
      <c r="FI4" s="111" t="e">
        <f ca="1"/>
        <v>#REF!</v>
      </c>
    </row>
    <row r="5" spans="1:165" ht="13.5" customHeight="1" x14ac:dyDescent="0.2">
      <c r="A5" s="177" t="s">
        <v>635</v>
      </c>
      <c r="B5" s="178"/>
      <c r="C5" s="34" t="s">
        <v>636</v>
      </c>
      <c r="D5" s="111" t="e">
        <f ca="1"/>
        <v>#REF!</v>
      </c>
      <c r="E5" s="112" t="e">
        <f ca="1"/>
        <v>#REF!</v>
      </c>
      <c r="F5" s="112" t="e">
        <f ca="1"/>
        <v>#REF!</v>
      </c>
      <c r="G5" s="112" t="e">
        <f ca="1"/>
        <v>#REF!</v>
      </c>
      <c r="H5" s="112" t="e">
        <f ca="1"/>
        <v>#REF!</v>
      </c>
      <c r="I5" s="112" t="e">
        <f ca="1"/>
        <v>#REF!</v>
      </c>
      <c r="J5" s="112" t="e">
        <f ca="1"/>
        <v>#REF!</v>
      </c>
      <c r="K5" s="112" t="e">
        <f ca="1"/>
        <v>#REF!</v>
      </c>
      <c r="L5" s="112" t="e">
        <f ca="1"/>
        <v>#REF!</v>
      </c>
      <c r="M5" s="111" t="e">
        <f ca="1"/>
        <v>#REF!</v>
      </c>
      <c r="N5" s="112" t="e">
        <f ca="1"/>
        <v>#REF!</v>
      </c>
      <c r="O5" s="112" t="e">
        <f ca="1"/>
        <v>#REF!</v>
      </c>
      <c r="P5" s="112" t="e">
        <f ca="1"/>
        <v>#REF!</v>
      </c>
      <c r="Q5" s="112" t="e">
        <f ca="1"/>
        <v>#REF!</v>
      </c>
      <c r="R5" s="112" t="e">
        <f ca="1"/>
        <v>#REF!</v>
      </c>
      <c r="S5" s="112" t="e">
        <f ca="1"/>
        <v>#REF!</v>
      </c>
      <c r="T5" s="112" t="e">
        <f ca="1"/>
        <v>#REF!</v>
      </c>
      <c r="U5" s="112" t="e">
        <f ca="1"/>
        <v>#REF!</v>
      </c>
      <c r="V5" s="111" t="e">
        <f ca="1"/>
        <v>#REF!</v>
      </c>
      <c r="W5" s="112" t="e">
        <f ca="1"/>
        <v>#REF!</v>
      </c>
      <c r="X5" s="112" t="e">
        <f ca="1"/>
        <v>#REF!</v>
      </c>
      <c r="Y5" s="112" t="e">
        <f ca="1"/>
        <v>#REF!</v>
      </c>
      <c r="Z5" s="112" t="e">
        <f ca="1"/>
        <v>#REF!</v>
      </c>
      <c r="AA5" s="112" t="e">
        <f ca="1"/>
        <v>#REF!</v>
      </c>
      <c r="AB5" s="112" t="e">
        <f ca="1"/>
        <v>#REF!</v>
      </c>
      <c r="AC5" s="112" t="e">
        <f ca="1"/>
        <v>#REF!</v>
      </c>
      <c r="AD5" s="112" t="e">
        <f ca="1"/>
        <v>#REF!</v>
      </c>
      <c r="AE5" s="111" t="e">
        <f ca="1"/>
        <v>#REF!</v>
      </c>
      <c r="AF5" s="112" t="e">
        <f ca="1"/>
        <v>#REF!</v>
      </c>
      <c r="AG5" s="112" t="e">
        <f ca="1"/>
        <v>#REF!</v>
      </c>
      <c r="AH5" s="112" t="e">
        <f ca="1"/>
        <v>#REF!</v>
      </c>
      <c r="AI5" s="112" t="e">
        <f ca="1"/>
        <v>#REF!</v>
      </c>
      <c r="AJ5" s="112" t="e">
        <f ca="1"/>
        <v>#REF!</v>
      </c>
      <c r="AK5" s="112" t="e">
        <f ca="1"/>
        <v>#REF!</v>
      </c>
      <c r="AL5" s="112" t="e">
        <f ca="1"/>
        <v>#REF!</v>
      </c>
      <c r="AM5" s="112" t="e">
        <f ca="1"/>
        <v>#REF!</v>
      </c>
      <c r="AN5" s="111" t="e">
        <f ca="1"/>
        <v>#REF!</v>
      </c>
      <c r="AO5" s="112" t="e">
        <f ca="1"/>
        <v>#REF!</v>
      </c>
      <c r="AP5" s="112" t="e">
        <f ca="1"/>
        <v>#REF!</v>
      </c>
      <c r="AQ5" s="112" t="e">
        <f ca="1"/>
        <v>#REF!</v>
      </c>
      <c r="AR5" s="112" t="e">
        <f ca="1"/>
        <v>#REF!</v>
      </c>
      <c r="AS5" s="112" t="e">
        <f ca="1"/>
        <v>#REF!</v>
      </c>
      <c r="AT5" s="112" t="str">
        <f ca="1"/>
        <v>0箇所</v>
      </c>
      <c r="AU5" s="112" t="str">
        <f ca="1"/>
        <v>0箇所</v>
      </c>
      <c r="AV5" s="112" t="str">
        <f ca="1"/>
        <v>0箇所</v>
      </c>
      <c r="AW5" s="111" t="str">
        <f ca="1"/>
        <v>0箇所</v>
      </c>
      <c r="AX5" s="112" t="str">
        <f ca="1"/>
        <v>0箇所</v>
      </c>
      <c r="AY5" s="112" t="str">
        <f ca="1"/>
        <v>0箇所</v>
      </c>
      <c r="AZ5" s="112" t="str">
        <f ca="1"/>
        <v>0箇所</v>
      </c>
      <c r="BA5" s="112" t="str">
        <f ca="1"/>
        <v>0箇所</v>
      </c>
      <c r="BB5" s="112" t="str">
        <f ca="1"/>
        <v>0箇所</v>
      </c>
      <c r="BC5" s="112" t="str">
        <f ca="1"/>
        <v>0箇所</v>
      </c>
      <c r="BD5" s="112" t="str">
        <f ca="1"/>
        <v>0箇所</v>
      </c>
      <c r="BE5" s="112" t="str">
        <f ca="1"/>
        <v>0箇所</v>
      </c>
      <c r="BF5" s="111" t="str">
        <f ca="1"/>
        <v>0箇所</v>
      </c>
      <c r="BG5" s="112" t="str">
        <f ca="1"/>
        <v>0箇所</v>
      </c>
      <c r="BH5" s="112" t="str">
        <f ca="1"/>
        <v>0箇所</v>
      </c>
      <c r="BI5" s="112" t="str">
        <f ca="1"/>
        <v>0箇所</v>
      </c>
      <c r="BJ5" s="112" t="str">
        <f ca="1"/>
        <v>0箇所</v>
      </c>
      <c r="BK5" s="112" t="str">
        <f ca="1"/>
        <v>0箇所</v>
      </c>
      <c r="BL5" s="112" t="e">
        <f ca="1"/>
        <v>#REF!</v>
      </c>
      <c r="BM5" s="112" t="e">
        <f ca="1"/>
        <v>#REF!</v>
      </c>
      <c r="BN5" s="112" t="e">
        <f ca="1"/>
        <v>#REF!</v>
      </c>
      <c r="BO5" s="111" t="e">
        <f ca="1"/>
        <v>#REF!</v>
      </c>
      <c r="BP5" s="112" t="e">
        <f ca="1"/>
        <v>#REF!</v>
      </c>
      <c r="BQ5" s="112" t="e">
        <f ca="1"/>
        <v>#REF!</v>
      </c>
      <c r="BR5" s="112" t="e">
        <f ca="1"/>
        <v>#REF!</v>
      </c>
      <c r="BS5" s="112" t="e">
        <f ca="1"/>
        <v>#REF!</v>
      </c>
      <c r="BT5" s="112" t="e">
        <f ca="1"/>
        <v>#REF!</v>
      </c>
      <c r="BU5" s="112" t="e">
        <f ca="1"/>
        <v>#REF!</v>
      </c>
      <c r="BV5" s="112" t="e">
        <f ca="1"/>
        <v>#REF!</v>
      </c>
      <c r="BW5" s="112" t="e">
        <f ca="1"/>
        <v>#REF!</v>
      </c>
      <c r="BX5" s="111" t="e">
        <f ca="1"/>
        <v>#REF!</v>
      </c>
      <c r="BY5" s="112" t="e">
        <f ca="1"/>
        <v>#REF!</v>
      </c>
      <c r="BZ5" s="112" t="e">
        <f ca="1"/>
        <v>#REF!</v>
      </c>
      <c r="CA5" s="112" t="e">
        <f ca="1"/>
        <v>#REF!</v>
      </c>
      <c r="CB5" s="112" t="e">
        <f ca="1"/>
        <v>#REF!</v>
      </c>
      <c r="CC5" s="112" t="e">
        <f ca="1"/>
        <v>#REF!</v>
      </c>
      <c r="CD5" s="112" t="e">
        <f ca="1"/>
        <v>#REF!</v>
      </c>
      <c r="CE5" s="112" t="e">
        <f ca="1"/>
        <v>#REF!</v>
      </c>
      <c r="CF5" s="112" t="e">
        <f ca="1"/>
        <v>#REF!</v>
      </c>
      <c r="CG5" s="111" t="e">
        <f ca="1"/>
        <v>#REF!</v>
      </c>
      <c r="CH5" s="112" t="e">
        <f ca="1"/>
        <v>#REF!</v>
      </c>
      <c r="CI5" s="112" t="e">
        <f ca="1"/>
        <v>#REF!</v>
      </c>
      <c r="CJ5" s="112" t="e">
        <f ca="1"/>
        <v>#REF!</v>
      </c>
      <c r="CK5" s="112" t="e">
        <f ca="1"/>
        <v>#REF!</v>
      </c>
      <c r="CL5" s="112" t="e">
        <f ca="1"/>
        <v>#REF!</v>
      </c>
      <c r="CM5" s="112" t="e">
        <f ca="1"/>
        <v>#REF!</v>
      </c>
      <c r="CN5" s="112" t="e">
        <f ca="1"/>
        <v>#REF!</v>
      </c>
      <c r="CO5" s="112" t="e">
        <f ca="1"/>
        <v>#REF!</v>
      </c>
      <c r="CP5" s="111" t="e">
        <f ca="1"/>
        <v>#REF!</v>
      </c>
      <c r="CQ5" s="112" t="e">
        <f ca="1"/>
        <v>#REF!</v>
      </c>
      <c r="CR5" s="112" t="e">
        <f ca="1"/>
        <v>#REF!</v>
      </c>
      <c r="CS5" s="112" t="e">
        <f ca="1"/>
        <v>#REF!</v>
      </c>
      <c r="CT5" s="112" t="e">
        <f ca="1"/>
        <v>#REF!</v>
      </c>
      <c r="CU5" s="112" t="e">
        <f ca="1"/>
        <v>#REF!</v>
      </c>
      <c r="CV5" s="112" t="e">
        <f ca="1"/>
        <v>#REF!</v>
      </c>
      <c r="CW5" s="112" t="e">
        <f ca="1"/>
        <v>#REF!</v>
      </c>
      <c r="CX5" s="112" t="e">
        <f ca="1"/>
        <v>#REF!</v>
      </c>
      <c r="CY5" s="111" t="e">
        <f ca="1"/>
        <v>#REF!</v>
      </c>
      <c r="CZ5" s="112" t="e">
        <f ca="1"/>
        <v>#REF!</v>
      </c>
      <c r="DA5" s="112" t="e">
        <f ca="1"/>
        <v>#REF!</v>
      </c>
      <c r="DB5" s="112" t="e">
        <f ca="1"/>
        <v>#REF!</v>
      </c>
      <c r="DC5" s="112" t="e">
        <f ca="1"/>
        <v>#REF!</v>
      </c>
      <c r="DD5" s="112" t="e">
        <f ca="1"/>
        <v>#REF!</v>
      </c>
      <c r="DE5" s="112" t="e">
        <f ca="1"/>
        <v>#REF!</v>
      </c>
      <c r="DF5" s="112" t="e">
        <f ca="1"/>
        <v>#REF!</v>
      </c>
      <c r="DG5" s="112" t="e">
        <f ca="1"/>
        <v>#REF!</v>
      </c>
      <c r="DH5" s="111" t="e">
        <f ca="1"/>
        <v>#REF!</v>
      </c>
      <c r="DI5" s="112" t="e">
        <f ca="1"/>
        <v>#REF!</v>
      </c>
      <c r="DJ5" s="112" t="e">
        <f ca="1"/>
        <v>#REF!</v>
      </c>
      <c r="DK5" s="112" t="e">
        <f ca="1"/>
        <v>#REF!</v>
      </c>
      <c r="DL5" s="112" t="e">
        <f ca="1"/>
        <v>#REF!</v>
      </c>
      <c r="DM5" s="112" t="e">
        <f ca="1"/>
        <v>#REF!</v>
      </c>
      <c r="DN5" s="112" t="str">
        <f ca="1"/>
        <v>－</v>
      </c>
      <c r="DO5" s="112" t="str">
        <f ca="1"/>
        <v>－</v>
      </c>
      <c r="DP5" s="112" t="str">
        <f ca="1"/>
        <v>－</v>
      </c>
      <c r="DQ5" s="111" t="str">
        <f ca="1"/>
        <v>－</v>
      </c>
      <c r="DR5" s="112" t="str">
        <f ca="1"/>
        <v>－</v>
      </c>
      <c r="DS5" s="112" t="str">
        <f ca="1"/>
        <v>－</v>
      </c>
      <c r="DT5" s="112" t="e">
        <f ca="1"/>
        <v>#REF!</v>
      </c>
      <c r="DU5" s="112" t="e">
        <f ca="1"/>
        <v>#REF!</v>
      </c>
      <c r="DV5" s="112" t="e">
        <f ca="1"/>
        <v>#REF!</v>
      </c>
      <c r="DW5" s="112" t="e">
        <f ca="1"/>
        <v>#REF!</v>
      </c>
      <c r="DX5" s="112" t="e">
        <f ca="1"/>
        <v>#REF!</v>
      </c>
      <c r="DY5" s="112" t="e">
        <f ca="1"/>
        <v>#REF!</v>
      </c>
      <c r="DZ5" s="111" t="e">
        <f ca="1"/>
        <v>#REF!</v>
      </c>
      <c r="EA5" s="112" t="e">
        <f ca="1"/>
        <v>#REF!</v>
      </c>
      <c r="EB5" s="112" t="e">
        <f ca="1"/>
        <v>#REF!</v>
      </c>
      <c r="EC5" s="112" t="e">
        <f ca="1"/>
        <v>#REF!</v>
      </c>
      <c r="ED5" s="112" t="e">
        <f ca="1"/>
        <v>#REF!</v>
      </c>
      <c r="EE5" s="112" t="e">
        <f ca="1"/>
        <v>#REF!</v>
      </c>
      <c r="EF5" s="112" t="e">
        <f ca="1"/>
        <v>#REF!</v>
      </c>
      <c r="EG5" s="112" t="e">
        <f ca="1"/>
        <v>#REF!</v>
      </c>
      <c r="EH5" s="112" t="e">
        <f ca="1"/>
        <v>#REF!</v>
      </c>
      <c r="EI5" s="111" t="e">
        <f ca="1"/>
        <v>#REF!</v>
      </c>
      <c r="EJ5" s="112" t="e">
        <f ca="1"/>
        <v>#REF!</v>
      </c>
      <c r="EK5" s="112" t="e">
        <f ca="1"/>
        <v>#REF!</v>
      </c>
      <c r="EL5" s="112" t="e">
        <f ca="1"/>
        <v>#REF!</v>
      </c>
      <c r="EM5" s="112" t="e">
        <f ca="1"/>
        <v>#REF!</v>
      </c>
      <c r="EN5" s="112" t="e">
        <f ca="1"/>
        <v>#REF!</v>
      </c>
      <c r="EO5" s="112" t="e">
        <f ca="1"/>
        <v>#REF!</v>
      </c>
      <c r="EP5" s="112" t="e">
        <f ca="1"/>
        <v>#REF!</v>
      </c>
      <c r="EQ5" s="112" t="e">
        <f ca="1"/>
        <v>#REF!</v>
      </c>
      <c r="ER5" s="112" t="e">
        <f ca="1"/>
        <v>#REF!</v>
      </c>
      <c r="ES5" s="112" t="e">
        <f ca="1"/>
        <v>#REF!</v>
      </c>
      <c r="ET5" s="112" t="e">
        <f ca="1"/>
        <v>#REF!</v>
      </c>
      <c r="EU5" s="112" t="e">
        <f ca="1"/>
        <v>#REF!</v>
      </c>
      <c r="EV5" s="112" t="e">
        <f ca="1"/>
        <v>#REF!</v>
      </c>
      <c r="EW5" s="112" t="e">
        <f ca="1"/>
        <v>#REF!</v>
      </c>
      <c r="EX5" s="112" t="e">
        <f ca="1"/>
        <v>#REF!</v>
      </c>
      <c r="EY5" s="112" t="e">
        <f ca="1"/>
        <v>#REF!</v>
      </c>
      <c r="EZ5" s="112" t="e">
        <f ca="1"/>
        <v>#REF!</v>
      </c>
      <c r="FA5" s="112" t="e">
        <f ca="1"/>
        <v>#REF!</v>
      </c>
      <c r="FB5" s="112" t="e">
        <f ca="1"/>
        <v>#REF!</v>
      </c>
      <c r="FC5" s="112" t="e">
        <f ca="1"/>
        <v>#REF!</v>
      </c>
      <c r="FD5" s="112" t="e">
        <f ca="1"/>
        <v>#REF!</v>
      </c>
      <c r="FE5" s="112" t="e">
        <f ca="1"/>
        <v>#REF!</v>
      </c>
      <c r="FF5" s="112" t="e">
        <f ca="1"/>
        <v>#REF!</v>
      </c>
      <c r="FG5" s="112" t="e">
        <f ca="1"/>
        <v>#REF!</v>
      </c>
      <c r="FH5" s="112" t="e">
        <f ca="1"/>
        <v>#REF!</v>
      </c>
      <c r="FI5" s="112" t="e">
        <f ca="1"/>
        <v>#REF!</v>
      </c>
    </row>
    <row r="6" spans="1:165" x14ac:dyDescent="0.2">
      <c r="A6" s="179"/>
      <c r="B6" s="180"/>
      <c r="C6" s="34" t="s">
        <v>637</v>
      </c>
      <c r="D6" s="111" t="e">
        <f ca="1"/>
        <v>#REF!</v>
      </c>
      <c r="E6" s="112" t="e">
        <f ca="1"/>
        <v>#REF!</v>
      </c>
      <c r="F6" s="112" t="e">
        <f ca="1"/>
        <v>#REF!</v>
      </c>
      <c r="G6" s="112" t="e">
        <f ca="1"/>
        <v>#REF!</v>
      </c>
      <c r="H6" s="112" t="e">
        <f ca="1"/>
        <v>#REF!</v>
      </c>
      <c r="I6" s="112" t="e">
        <f ca="1"/>
        <v>#REF!</v>
      </c>
      <c r="J6" s="112" t="e">
        <f ca="1"/>
        <v>#REF!</v>
      </c>
      <c r="K6" s="112" t="e">
        <f ca="1"/>
        <v>#REF!</v>
      </c>
      <c r="L6" s="112" t="e">
        <f ca="1"/>
        <v>#REF!</v>
      </c>
      <c r="M6" s="111" t="e">
        <f ca="1"/>
        <v>#REF!</v>
      </c>
      <c r="N6" s="112" t="e">
        <f ca="1"/>
        <v>#REF!</v>
      </c>
      <c r="O6" s="112" t="e">
        <f ca="1"/>
        <v>#REF!</v>
      </c>
      <c r="P6" s="112" t="e">
        <f ca="1"/>
        <v>#REF!</v>
      </c>
      <c r="Q6" s="112" t="e">
        <f ca="1"/>
        <v>#REF!</v>
      </c>
      <c r="R6" s="112" t="e">
        <f ca="1"/>
        <v>#REF!</v>
      </c>
      <c r="S6" s="112" t="e">
        <f ca="1"/>
        <v>#REF!</v>
      </c>
      <c r="T6" s="112" t="e">
        <f ca="1"/>
        <v>#REF!</v>
      </c>
      <c r="U6" s="112" t="e">
        <f ca="1"/>
        <v>#REF!</v>
      </c>
      <c r="V6" s="111" t="e">
        <f ca="1"/>
        <v>#REF!</v>
      </c>
      <c r="W6" s="112" t="e">
        <f ca="1"/>
        <v>#REF!</v>
      </c>
      <c r="X6" s="112" t="e">
        <f ca="1"/>
        <v>#REF!</v>
      </c>
      <c r="Y6" s="112" t="e">
        <f ca="1"/>
        <v>#REF!</v>
      </c>
      <c r="Z6" s="112" t="e">
        <f ca="1"/>
        <v>#REF!</v>
      </c>
      <c r="AA6" s="112" t="e">
        <f ca="1"/>
        <v>#REF!</v>
      </c>
      <c r="AB6" s="112" t="e">
        <f ca="1"/>
        <v>#REF!</v>
      </c>
      <c r="AC6" s="112" t="e">
        <f ca="1"/>
        <v>#REF!</v>
      </c>
      <c r="AD6" s="112" t="e">
        <f ca="1"/>
        <v>#REF!</v>
      </c>
      <c r="AE6" s="111" t="e">
        <f ca="1"/>
        <v>#REF!</v>
      </c>
      <c r="AF6" s="112" t="e">
        <f ca="1"/>
        <v>#REF!</v>
      </c>
      <c r="AG6" s="112" t="e">
        <f ca="1"/>
        <v>#REF!</v>
      </c>
      <c r="AH6" s="112" t="e">
        <f ca="1"/>
        <v>#REF!</v>
      </c>
      <c r="AI6" s="112" t="e">
        <f ca="1"/>
        <v>#REF!</v>
      </c>
      <c r="AJ6" s="112" t="e">
        <f ca="1"/>
        <v>#REF!</v>
      </c>
      <c r="AK6" s="112" t="e">
        <f ca="1"/>
        <v>#REF!</v>
      </c>
      <c r="AL6" s="112" t="e">
        <f ca="1"/>
        <v>#REF!</v>
      </c>
      <c r="AM6" s="112" t="e">
        <f ca="1"/>
        <v>#REF!</v>
      </c>
      <c r="AN6" s="111" t="e">
        <f ca="1"/>
        <v>#REF!</v>
      </c>
      <c r="AO6" s="112" t="e">
        <f ca="1"/>
        <v>#REF!</v>
      </c>
      <c r="AP6" s="112" t="e">
        <f ca="1"/>
        <v>#REF!</v>
      </c>
      <c r="AQ6" s="112" t="e">
        <f ca="1"/>
        <v>#REF!</v>
      </c>
      <c r="AR6" s="112" t="e">
        <f ca="1"/>
        <v>#REF!</v>
      </c>
      <c r="AS6" s="112" t="e">
        <f ca="1"/>
        <v>#REF!</v>
      </c>
      <c r="AT6" s="112" t="str">
        <f ca="1"/>
        <v>5箇所</v>
      </c>
      <c r="AU6" s="112" t="str">
        <f ca="1"/>
        <v>5箇所</v>
      </c>
      <c r="AV6" s="112" t="str">
        <f ca="1"/>
        <v>5箇所</v>
      </c>
      <c r="AW6" s="111" t="str">
        <f ca="1"/>
        <v>11箇所</v>
      </c>
      <c r="AX6" s="112" t="str">
        <f ca="1"/>
        <v>11箇所</v>
      </c>
      <c r="AY6" s="112" t="str">
        <f ca="1"/>
        <v>11箇所</v>
      </c>
      <c r="AZ6" s="112" t="str">
        <f ca="1"/>
        <v>7箇所</v>
      </c>
      <c r="BA6" s="112" t="str">
        <f ca="1"/>
        <v>7箇所</v>
      </c>
      <c r="BB6" s="112" t="str">
        <f ca="1"/>
        <v>7箇所</v>
      </c>
      <c r="BC6" s="112" t="str">
        <f ca="1"/>
        <v>13箇所</v>
      </c>
      <c r="BD6" s="112" t="str">
        <f ca="1"/>
        <v>13箇所</v>
      </c>
      <c r="BE6" s="112" t="str">
        <f ca="1"/>
        <v>13箇所</v>
      </c>
      <c r="BF6" s="111" t="str">
        <f ca="1"/>
        <v>5箇所</v>
      </c>
      <c r="BG6" s="112" t="str">
        <f ca="1"/>
        <v>5箇所</v>
      </c>
      <c r="BH6" s="112" t="str">
        <f ca="1"/>
        <v>5箇所</v>
      </c>
      <c r="BI6" s="112" t="str">
        <f ca="1"/>
        <v>11箇所</v>
      </c>
      <c r="BJ6" s="112" t="str">
        <f ca="1"/>
        <v>11箇所</v>
      </c>
      <c r="BK6" s="112" t="str">
        <f ca="1"/>
        <v>11箇所</v>
      </c>
      <c r="BL6" s="112" t="e">
        <f ca="1"/>
        <v>#REF!</v>
      </c>
      <c r="BM6" s="112" t="e">
        <f ca="1"/>
        <v>#REF!</v>
      </c>
      <c r="BN6" s="112" t="e">
        <f ca="1"/>
        <v>#REF!</v>
      </c>
      <c r="BO6" s="111" t="e">
        <f ca="1"/>
        <v>#REF!</v>
      </c>
      <c r="BP6" s="112" t="e">
        <f ca="1"/>
        <v>#REF!</v>
      </c>
      <c r="BQ6" s="112" t="e">
        <f ca="1"/>
        <v>#REF!</v>
      </c>
      <c r="BR6" s="112" t="e">
        <f ca="1"/>
        <v>#REF!</v>
      </c>
      <c r="BS6" s="112" t="e">
        <f ca="1"/>
        <v>#REF!</v>
      </c>
      <c r="BT6" s="112" t="e">
        <f ca="1"/>
        <v>#REF!</v>
      </c>
      <c r="BU6" s="112" t="e">
        <f ca="1"/>
        <v>#REF!</v>
      </c>
      <c r="BV6" s="112" t="e">
        <f ca="1"/>
        <v>#REF!</v>
      </c>
      <c r="BW6" s="112" t="e">
        <f ca="1"/>
        <v>#REF!</v>
      </c>
      <c r="BX6" s="111" t="e">
        <f ca="1"/>
        <v>#REF!</v>
      </c>
      <c r="BY6" s="112" t="e">
        <f ca="1"/>
        <v>#REF!</v>
      </c>
      <c r="BZ6" s="112" t="e">
        <f ca="1"/>
        <v>#REF!</v>
      </c>
      <c r="CA6" s="112" t="e">
        <f ca="1"/>
        <v>#REF!</v>
      </c>
      <c r="CB6" s="112" t="e">
        <f ca="1"/>
        <v>#REF!</v>
      </c>
      <c r="CC6" s="112" t="e">
        <f ca="1"/>
        <v>#REF!</v>
      </c>
      <c r="CD6" s="112" t="e">
        <f ca="1"/>
        <v>#REF!</v>
      </c>
      <c r="CE6" s="112" t="e">
        <f ca="1"/>
        <v>#REF!</v>
      </c>
      <c r="CF6" s="112" t="e">
        <f ca="1"/>
        <v>#REF!</v>
      </c>
      <c r="CG6" s="111" t="e">
        <f ca="1"/>
        <v>#REF!</v>
      </c>
      <c r="CH6" s="112" t="e">
        <f ca="1"/>
        <v>#REF!</v>
      </c>
      <c r="CI6" s="112" t="e">
        <f ca="1"/>
        <v>#REF!</v>
      </c>
      <c r="CJ6" s="112" t="e">
        <f ca="1"/>
        <v>#REF!</v>
      </c>
      <c r="CK6" s="112" t="e">
        <f ca="1"/>
        <v>#REF!</v>
      </c>
      <c r="CL6" s="112" t="e">
        <f ca="1"/>
        <v>#REF!</v>
      </c>
      <c r="CM6" s="112" t="e">
        <f ca="1"/>
        <v>#REF!</v>
      </c>
      <c r="CN6" s="112" t="e">
        <f ca="1"/>
        <v>#REF!</v>
      </c>
      <c r="CO6" s="112" t="e">
        <f ca="1"/>
        <v>#REF!</v>
      </c>
      <c r="CP6" s="111" t="e">
        <f ca="1"/>
        <v>#REF!</v>
      </c>
      <c r="CQ6" s="112" t="e">
        <f ca="1"/>
        <v>#REF!</v>
      </c>
      <c r="CR6" s="112" t="e">
        <f ca="1"/>
        <v>#REF!</v>
      </c>
      <c r="CS6" s="112" t="e">
        <f ca="1"/>
        <v>#REF!</v>
      </c>
      <c r="CT6" s="112" t="e">
        <f ca="1"/>
        <v>#REF!</v>
      </c>
      <c r="CU6" s="112" t="e">
        <f ca="1"/>
        <v>#REF!</v>
      </c>
      <c r="CV6" s="112" t="e">
        <f ca="1"/>
        <v>#REF!</v>
      </c>
      <c r="CW6" s="112" t="e">
        <f ca="1"/>
        <v>#REF!</v>
      </c>
      <c r="CX6" s="112" t="e">
        <f ca="1"/>
        <v>#REF!</v>
      </c>
      <c r="CY6" s="111" t="e">
        <f ca="1"/>
        <v>#REF!</v>
      </c>
      <c r="CZ6" s="112" t="e">
        <f ca="1"/>
        <v>#REF!</v>
      </c>
      <c r="DA6" s="112" t="e">
        <f ca="1"/>
        <v>#REF!</v>
      </c>
      <c r="DB6" s="112" t="e">
        <f ca="1"/>
        <v>#REF!</v>
      </c>
      <c r="DC6" s="112" t="e">
        <f ca="1"/>
        <v>#REF!</v>
      </c>
      <c r="DD6" s="112" t="e">
        <f ca="1"/>
        <v>#REF!</v>
      </c>
      <c r="DE6" s="112" t="e">
        <f ca="1"/>
        <v>#REF!</v>
      </c>
      <c r="DF6" s="112" t="e">
        <f ca="1"/>
        <v>#REF!</v>
      </c>
      <c r="DG6" s="112" t="e">
        <f ca="1"/>
        <v>#REF!</v>
      </c>
      <c r="DH6" s="111" t="e">
        <f ca="1"/>
        <v>#REF!</v>
      </c>
      <c r="DI6" s="112" t="e">
        <f ca="1"/>
        <v>#REF!</v>
      </c>
      <c r="DJ6" s="112" t="e">
        <f ca="1"/>
        <v>#REF!</v>
      </c>
      <c r="DK6" s="112" t="e">
        <f ca="1"/>
        <v>#REF!</v>
      </c>
      <c r="DL6" s="112" t="e">
        <f ca="1"/>
        <v>#REF!</v>
      </c>
      <c r="DM6" s="112" t="e">
        <f ca="1"/>
        <v>#REF!</v>
      </c>
      <c r="DN6" s="112" t="str">
        <f ca="1"/>
        <v>－</v>
      </c>
      <c r="DO6" s="112" t="str">
        <f ca="1"/>
        <v>－</v>
      </c>
      <c r="DP6" s="112" t="str">
        <f ca="1"/>
        <v>－</v>
      </c>
      <c r="DQ6" s="111" t="str">
        <f ca="1"/>
        <v>－</v>
      </c>
      <c r="DR6" s="112" t="str">
        <f ca="1"/>
        <v>－</v>
      </c>
      <c r="DS6" s="112" t="str">
        <f ca="1"/>
        <v>－</v>
      </c>
      <c r="DT6" s="112" t="e">
        <f ca="1"/>
        <v>#REF!</v>
      </c>
      <c r="DU6" s="112" t="e">
        <f ca="1"/>
        <v>#REF!</v>
      </c>
      <c r="DV6" s="112" t="e">
        <f ca="1"/>
        <v>#REF!</v>
      </c>
      <c r="DW6" s="112" t="e">
        <f ca="1"/>
        <v>#REF!</v>
      </c>
      <c r="DX6" s="112" t="e">
        <f ca="1"/>
        <v>#REF!</v>
      </c>
      <c r="DY6" s="112" t="e">
        <f ca="1"/>
        <v>#REF!</v>
      </c>
      <c r="DZ6" s="111" t="e">
        <f ca="1"/>
        <v>#REF!</v>
      </c>
      <c r="EA6" s="112" t="e">
        <f ca="1"/>
        <v>#REF!</v>
      </c>
      <c r="EB6" s="112" t="e">
        <f ca="1"/>
        <v>#REF!</v>
      </c>
      <c r="EC6" s="112" t="e">
        <f ca="1"/>
        <v>#REF!</v>
      </c>
      <c r="ED6" s="112" t="e">
        <f ca="1"/>
        <v>#REF!</v>
      </c>
      <c r="EE6" s="112" t="e">
        <f ca="1"/>
        <v>#REF!</v>
      </c>
      <c r="EF6" s="112" t="e">
        <f ca="1"/>
        <v>#REF!</v>
      </c>
      <c r="EG6" s="112" t="e">
        <f ca="1"/>
        <v>#REF!</v>
      </c>
      <c r="EH6" s="112" t="e">
        <f ca="1"/>
        <v>#REF!</v>
      </c>
      <c r="EI6" s="111" t="e">
        <f ca="1"/>
        <v>#REF!</v>
      </c>
      <c r="EJ6" s="112" t="e">
        <f ca="1"/>
        <v>#REF!</v>
      </c>
      <c r="EK6" s="112" t="e">
        <f ca="1"/>
        <v>#REF!</v>
      </c>
      <c r="EL6" s="112" t="e">
        <f ca="1"/>
        <v>#REF!</v>
      </c>
      <c r="EM6" s="112" t="e">
        <f ca="1"/>
        <v>#REF!</v>
      </c>
      <c r="EN6" s="112" t="e">
        <f ca="1"/>
        <v>#REF!</v>
      </c>
      <c r="EO6" s="112" t="e">
        <f ca="1"/>
        <v>#REF!</v>
      </c>
      <c r="EP6" s="112" t="e">
        <f ca="1"/>
        <v>#REF!</v>
      </c>
      <c r="EQ6" s="112" t="e">
        <f ca="1"/>
        <v>#REF!</v>
      </c>
      <c r="ER6" s="112" t="e">
        <f ca="1"/>
        <v>#REF!</v>
      </c>
      <c r="ES6" s="112" t="e">
        <f ca="1"/>
        <v>#REF!</v>
      </c>
      <c r="ET6" s="112" t="e">
        <f ca="1"/>
        <v>#REF!</v>
      </c>
      <c r="EU6" s="112" t="e">
        <f ca="1"/>
        <v>#REF!</v>
      </c>
      <c r="EV6" s="112" t="e">
        <f ca="1"/>
        <v>#REF!</v>
      </c>
      <c r="EW6" s="112" t="e">
        <f ca="1"/>
        <v>#REF!</v>
      </c>
      <c r="EX6" s="112" t="e">
        <f ca="1"/>
        <v>#REF!</v>
      </c>
      <c r="EY6" s="112" t="e">
        <f ca="1"/>
        <v>#REF!</v>
      </c>
      <c r="EZ6" s="112" t="e">
        <f ca="1"/>
        <v>#REF!</v>
      </c>
      <c r="FA6" s="112" t="e">
        <f ca="1"/>
        <v>#REF!</v>
      </c>
      <c r="FB6" s="112" t="e">
        <f ca="1"/>
        <v>#REF!</v>
      </c>
      <c r="FC6" s="112" t="e">
        <f ca="1"/>
        <v>#REF!</v>
      </c>
      <c r="FD6" s="112" t="e">
        <f ca="1"/>
        <v>#REF!</v>
      </c>
      <c r="FE6" s="112" t="e">
        <f ca="1"/>
        <v>#REF!</v>
      </c>
      <c r="FF6" s="112" t="e">
        <f ca="1"/>
        <v>#REF!</v>
      </c>
      <c r="FG6" s="112" t="e">
        <f ca="1"/>
        <v>#REF!</v>
      </c>
      <c r="FH6" s="112" t="e">
        <f ca="1"/>
        <v>#REF!</v>
      </c>
      <c r="FI6" s="112" t="e">
        <f ca="1"/>
        <v>#REF!</v>
      </c>
    </row>
    <row r="7" spans="1:165" ht="13.5" customHeight="1" x14ac:dyDescent="0.2">
      <c r="A7" s="181"/>
      <c r="B7" s="182"/>
      <c r="C7" s="34" t="s">
        <v>638</v>
      </c>
      <c r="D7" s="111" t="e">
        <f ca="1"/>
        <v>#REF!</v>
      </c>
      <c r="E7" s="112" t="e">
        <f ca="1"/>
        <v>#REF!</v>
      </c>
      <c r="F7" s="112" t="e">
        <f ca="1"/>
        <v>#REF!</v>
      </c>
      <c r="G7" s="112" t="e">
        <f ca="1"/>
        <v>#REF!</v>
      </c>
      <c r="H7" s="112" t="e">
        <f ca="1"/>
        <v>#REF!</v>
      </c>
      <c r="I7" s="112" t="e">
        <f ca="1"/>
        <v>#REF!</v>
      </c>
      <c r="J7" s="112" t="e">
        <f ca="1"/>
        <v>#REF!</v>
      </c>
      <c r="K7" s="112" t="e">
        <f ca="1"/>
        <v>#REF!</v>
      </c>
      <c r="L7" s="112" t="e">
        <f ca="1"/>
        <v>#REF!</v>
      </c>
      <c r="M7" s="111" t="e">
        <f ca="1"/>
        <v>#REF!</v>
      </c>
      <c r="N7" s="112" t="e">
        <f ca="1"/>
        <v>#REF!</v>
      </c>
      <c r="O7" s="112" t="e">
        <f ca="1"/>
        <v>#REF!</v>
      </c>
      <c r="P7" s="112" t="e">
        <f ca="1"/>
        <v>#REF!</v>
      </c>
      <c r="Q7" s="112" t="e">
        <f ca="1"/>
        <v>#REF!</v>
      </c>
      <c r="R7" s="112" t="e">
        <f ca="1"/>
        <v>#REF!</v>
      </c>
      <c r="S7" s="112" t="e">
        <f ca="1"/>
        <v>#REF!</v>
      </c>
      <c r="T7" s="112" t="e">
        <f ca="1"/>
        <v>#REF!</v>
      </c>
      <c r="U7" s="112" t="e">
        <f ca="1"/>
        <v>#REF!</v>
      </c>
      <c r="V7" s="111" t="e">
        <f ca="1"/>
        <v>#REF!</v>
      </c>
      <c r="W7" s="112" t="e">
        <f ca="1"/>
        <v>#REF!</v>
      </c>
      <c r="X7" s="112" t="e">
        <f ca="1"/>
        <v>#REF!</v>
      </c>
      <c r="Y7" s="112" t="e">
        <f ca="1"/>
        <v>#REF!</v>
      </c>
      <c r="Z7" s="112" t="e">
        <f ca="1"/>
        <v>#REF!</v>
      </c>
      <c r="AA7" s="112" t="e">
        <f ca="1"/>
        <v>#REF!</v>
      </c>
      <c r="AB7" s="112" t="e">
        <f ca="1"/>
        <v>#REF!</v>
      </c>
      <c r="AC7" s="112" t="e">
        <f ca="1"/>
        <v>#REF!</v>
      </c>
      <c r="AD7" s="112" t="e">
        <f ca="1"/>
        <v>#REF!</v>
      </c>
      <c r="AE7" s="111" t="e">
        <f ca="1"/>
        <v>#REF!</v>
      </c>
      <c r="AF7" s="112" t="e">
        <f ca="1"/>
        <v>#REF!</v>
      </c>
      <c r="AG7" s="112" t="e">
        <f ca="1"/>
        <v>#REF!</v>
      </c>
      <c r="AH7" s="112" t="e">
        <f ca="1"/>
        <v>#REF!</v>
      </c>
      <c r="AI7" s="112" t="e">
        <f ca="1"/>
        <v>#REF!</v>
      </c>
      <c r="AJ7" s="112" t="e">
        <f ca="1"/>
        <v>#REF!</v>
      </c>
      <c r="AK7" s="112" t="e">
        <f ca="1"/>
        <v>#REF!</v>
      </c>
      <c r="AL7" s="112" t="e">
        <f ca="1"/>
        <v>#REF!</v>
      </c>
      <c r="AM7" s="112" t="e">
        <f ca="1"/>
        <v>#REF!</v>
      </c>
      <c r="AN7" s="111" t="e">
        <f ca="1"/>
        <v>#REF!</v>
      </c>
      <c r="AO7" s="112" t="e">
        <f ca="1"/>
        <v>#REF!</v>
      </c>
      <c r="AP7" s="112" t="e">
        <f ca="1"/>
        <v>#REF!</v>
      </c>
      <c r="AQ7" s="112" t="e">
        <f ca="1"/>
        <v>#REF!</v>
      </c>
      <c r="AR7" s="112" t="e">
        <f ca="1"/>
        <v>#REF!</v>
      </c>
      <c r="AS7" s="112" t="e">
        <f ca="1"/>
        <v>#REF!</v>
      </c>
      <c r="AT7" s="112" t="str">
        <f ca="1"/>
        <v>186箇所</v>
      </c>
      <c r="AU7" s="112" t="str">
        <f ca="1"/>
        <v>186箇所</v>
      </c>
      <c r="AV7" s="112" t="str">
        <f ca="1"/>
        <v>186箇所</v>
      </c>
      <c r="AW7" s="111" t="str">
        <f ca="1"/>
        <v>180箇所</v>
      </c>
      <c r="AX7" s="112" t="str">
        <f ca="1"/>
        <v>180箇所</v>
      </c>
      <c r="AY7" s="112" t="str">
        <f ca="1"/>
        <v>180箇所</v>
      </c>
      <c r="AZ7" s="112" t="str">
        <f ca="1"/>
        <v>184箇所</v>
      </c>
      <c r="BA7" s="112" t="str">
        <f ca="1"/>
        <v>184箇所</v>
      </c>
      <c r="BB7" s="112" t="str">
        <f ca="1"/>
        <v>184箇所</v>
      </c>
      <c r="BC7" s="112" t="str">
        <f ca="1"/>
        <v>178箇所</v>
      </c>
      <c r="BD7" s="112" t="str">
        <f ca="1"/>
        <v>178箇所</v>
      </c>
      <c r="BE7" s="112" t="str">
        <f ca="1"/>
        <v>178箇所</v>
      </c>
      <c r="BF7" s="111" t="str">
        <f ca="1"/>
        <v>186箇所</v>
      </c>
      <c r="BG7" s="112" t="str">
        <f ca="1"/>
        <v>186箇所</v>
      </c>
      <c r="BH7" s="112" t="str">
        <f ca="1"/>
        <v>186箇所</v>
      </c>
      <c r="BI7" s="112" t="str">
        <f ca="1"/>
        <v>180箇所</v>
      </c>
      <c r="BJ7" s="112" t="str">
        <f ca="1"/>
        <v>180箇所</v>
      </c>
      <c r="BK7" s="112" t="str">
        <f ca="1"/>
        <v>180箇所</v>
      </c>
      <c r="BL7" s="112" t="e">
        <f ca="1"/>
        <v>#REF!</v>
      </c>
      <c r="BM7" s="112" t="e">
        <f ca="1"/>
        <v>#REF!</v>
      </c>
      <c r="BN7" s="112" t="e">
        <f ca="1"/>
        <v>#REF!</v>
      </c>
      <c r="BO7" s="111" t="e">
        <f ca="1"/>
        <v>#REF!</v>
      </c>
      <c r="BP7" s="112" t="e">
        <f ca="1"/>
        <v>#REF!</v>
      </c>
      <c r="BQ7" s="112" t="e">
        <f ca="1"/>
        <v>#REF!</v>
      </c>
      <c r="BR7" s="112" t="e">
        <f ca="1"/>
        <v>#REF!</v>
      </c>
      <c r="BS7" s="112" t="e">
        <f ca="1"/>
        <v>#REF!</v>
      </c>
      <c r="BT7" s="112" t="e">
        <f ca="1"/>
        <v>#REF!</v>
      </c>
      <c r="BU7" s="112" t="e">
        <f ca="1"/>
        <v>#REF!</v>
      </c>
      <c r="BV7" s="112" t="e">
        <f ca="1"/>
        <v>#REF!</v>
      </c>
      <c r="BW7" s="112" t="e">
        <f ca="1"/>
        <v>#REF!</v>
      </c>
      <c r="BX7" s="111" t="e">
        <f ca="1"/>
        <v>#REF!</v>
      </c>
      <c r="BY7" s="112" t="e">
        <f ca="1"/>
        <v>#REF!</v>
      </c>
      <c r="BZ7" s="112" t="e">
        <f ca="1"/>
        <v>#REF!</v>
      </c>
      <c r="CA7" s="112" t="e">
        <f ca="1"/>
        <v>#REF!</v>
      </c>
      <c r="CB7" s="112" t="e">
        <f ca="1"/>
        <v>#REF!</v>
      </c>
      <c r="CC7" s="112" t="e">
        <f ca="1"/>
        <v>#REF!</v>
      </c>
      <c r="CD7" s="112" t="e">
        <f ca="1"/>
        <v>#REF!</v>
      </c>
      <c r="CE7" s="112" t="e">
        <f ca="1"/>
        <v>#REF!</v>
      </c>
      <c r="CF7" s="112" t="e">
        <f ca="1"/>
        <v>#REF!</v>
      </c>
      <c r="CG7" s="111" t="e">
        <f ca="1"/>
        <v>#REF!</v>
      </c>
      <c r="CH7" s="112" t="e">
        <f ca="1"/>
        <v>#REF!</v>
      </c>
      <c r="CI7" s="112" t="e">
        <f ca="1"/>
        <v>#REF!</v>
      </c>
      <c r="CJ7" s="112" t="e">
        <f ca="1"/>
        <v>#REF!</v>
      </c>
      <c r="CK7" s="112" t="e">
        <f ca="1"/>
        <v>#REF!</v>
      </c>
      <c r="CL7" s="112" t="e">
        <f ca="1"/>
        <v>#REF!</v>
      </c>
      <c r="CM7" s="112" t="e">
        <f ca="1"/>
        <v>#REF!</v>
      </c>
      <c r="CN7" s="112" t="e">
        <f ca="1"/>
        <v>#REF!</v>
      </c>
      <c r="CO7" s="112" t="e">
        <f ca="1"/>
        <v>#REF!</v>
      </c>
      <c r="CP7" s="111" t="e">
        <f ca="1"/>
        <v>#REF!</v>
      </c>
      <c r="CQ7" s="112" t="e">
        <f ca="1"/>
        <v>#REF!</v>
      </c>
      <c r="CR7" s="112" t="e">
        <f ca="1"/>
        <v>#REF!</v>
      </c>
      <c r="CS7" s="112" t="e">
        <f ca="1"/>
        <v>#REF!</v>
      </c>
      <c r="CT7" s="112" t="e">
        <f ca="1"/>
        <v>#REF!</v>
      </c>
      <c r="CU7" s="112" t="e">
        <f ca="1"/>
        <v>#REF!</v>
      </c>
      <c r="CV7" s="112" t="e">
        <f ca="1"/>
        <v>#REF!</v>
      </c>
      <c r="CW7" s="112" t="e">
        <f ca="1"/>
        <v>#REF!</v>
      </c>
      <c r="CX7" s="112" t="e">
        <f ca="1"/>
        <v>#REF!</v>
      </c>
      <c r="CY7" s="111" t="e">
        <f ca="1"/>
        <v>#REF!</v>
      </c>
      <c r="CZ7" s="112" t="e">
        <f ca="1"/>
        <v>#REF!</v>
      </c>
      <c r="DA7" s="112" t="e">
        <f ca="1"/>
        <v>#REF!</v>
      </c>
      <c r="DB7" s="112" t="e">
        <f ca="1"/>
        <v>#REF!</v>
      </c>
      <c r="DC7" s="112" t="e">
        <f ca="1"/>
        <v>#REF!</v>
      </c>
      <c r="DD7" s="112" t="e">
        <f ca="1"/>
        <v>#REF!</v>
      </c>
      <c r="DE7" s="112" t="e">
        <f ca="1"/>
        <v>#REF!</v>
      </c>
      <c r="DF7" s="112" t="e">
        <f ca="1"/>
        <v>#REF!</v>
      </c>
      <c r="DG7" s="112" t="e">
        <f ca="1"/>
        <v>#REF!</v>
      </c>
      <c r="DH7" s="111" t="e">
        <f ca="1"/>
        <v>#REF!</v>
      </c>
      <c r="DI7" s="112" t="e">
        <f ca="1"/>
        <v>#REF!</v>
      </c>
      <c r="DJ7" s="112" t="e">
        <f ca="1"/>
        <v>#REF!</v>
      </c>
      <c r="DK7" s="112" t="e">
        <f ca="1"/>
        <v>#REF!</v>
      </c>
      <c r="DL7" s="112" t="e">
        <f ca="1"/>
        <v>#REF!</v>
      </c>
      <c r="DM7" s="112" t="e">
        <f ca="1"/>
        <v>#REF!</v>
      </c>
      <c r="DN7" s="112" t="str">
        <f ca="1"/>
        <v>－</v>
      </c>
      <c r="DO7" s="112" t="str">
        <f ca="1"/>
        <v>－</v>
      </c>
      <c r="DP7" s="112" t="str">
        <f ca="1"/>
        <v>－</v>
      </c>
      <c r="DQ7" s="111" t="str">
        <f ca="1"/>
        <v>－</v>
      </c>
      <c r="DR7" s="112" t="str">
        <f ca="1"/>
        <v>－</v>
      </c>
      <c r="DS7" s="112" t="str">
        <f ca="1"/>
        <v>－</v>
      </c>
      <c r="DT7" s="112" t="e">
        <f ca="1"/>
        <v>#REF!</v>
      </c>
      <c r="DU7" s="112" t="e">
        <f ca="1"/>
        <v>#REF!</v>
      </c>
      <c r="DV7" s="112" t="e">
        <f ca="1"/>
        <v>#REF!</v>
      </c>
      <c r="DW7" s="112" t="e">
        <f ca="1"/>
        <v>#REF!</v>
      </c>
      <c r="DX7" s="112" t="e">
        <f ca="1"/>
        <v>#REF!</v>
      </c>
      <c r="DY7" s="112" t="e">
        <f ca="1"/>
        <v>#REF!</v>
      </c>
      <c r="DZ7" s="111" t="e">
        <f ca="1"/>
        <v>#REF!</v>
      </c>
      <c r="EA7" s="112" t="e">
        <f ca="1"/>
        <v>#REF!</v>
      </c>
      <c r="EB7" s="112" t="e">
        <f ca="1"/>
        <v>#REF!</v>
      </c>
      <c r="EC7" s="112" t="e">
        <f ca="1"/>
        <v>#REF!</v>
      </c>
      <c r="ED7" s="112" t="e">
        <f ca="1"/>
        <v>#REF!</v>
      </c>
      <c r="EE7" s="112" t="e">
        <f ca="1"/>
        <v>#REF!</v>
      </c>
      <c r="EF7" s="112" t="e">
        <f ca="1"/>
        <v>#REF!</v>
      </c>
      <c r="EG7" s="112" t="e">
        <f ca="1"/>
        <v>#REF!</v>
      </c>
      <c r="EH7" s="112" t="e">
        <f ca="1"/>
        <v>#REF!</v>
      </c>
      <c r="EI7" s="111" t="e">
        <f ca="1"/>
        <v>#REF!</v>
      </c>
      <c r="EJ7" s="112" t="e">
        <f ca="1"/>
        <v>#REF!</v>
      </c>
      <c r="EK7" s="112" t="e">
        <f ca="1"/>
        <v>#REF!</v>
      </c>
      <c r="EL7" s="112" t="e">
        <f ca="1"/>
        <v>#REF!</v>
      </c>
      <c r="EM7" s="112" t="e">
        <f ca="1"/>
        <v>#REF!</v>
      </c>
      <c r="EN7" s="112" t="e">
        <f ca="1"/>
        <v>#REF!</v>
      </c>
      <c r="EO7" s="112" t="e">
        <f ca="1"/>
        <v>#REF!</v>
      </c>
      <c r="EP7" s="112" t="e">
        <f ca="1"/>
        <v>#REF!</v>
      </c>
      <c r="EQ7" s="112" t="e">
        <f ca="1"/>
        <v>#REF!</v>
      </c>
      <c r="ER7" s="112" t="e">
        <f ca="1"/>
        <v>#REF!</v>
      </c>
      <c r="ES7" s="112" t="e">
        <f ca="1"/>
        <v>#REF!</v>
      </c>
      <c r="ET7" s="112" t="e">
        <f ca="1"/>
        <v>#REF!</v>
      </c>
      <c r="EU7" s="112" t="e">
        <f ca="1"/>
        <v>#REF!</v>
      </c>
      <c r="EV7" s="112" t="e">
        <f ca="1"/>
        <v>#REF!</v>
      </c>
      <c r="EW7" s="112" t="e">
        <f ca="1"/>
        <v>#REF!</v>
      </c>
      <c r="EX7" s="112" t="e">
        <f ca="1"/>
        <v>#REF!</v>
      </c>
      <c r="EY7" s="112" t="e">
        <f ca="1"/>
        <v>#REF!</v>
      </c>
      <c r="EZ7" s="112" t="e">
        <f ca="1"/>
        <v>#REF!</v>
      </c>
      <c r="FA7" s="112" t="e">
        <f ca="1"/>
        <v>#REF!</v>
      </c>
      <c r="FB7" s="112" t="e">
        <f ca="1"/>
        <v>#REF!</v>
      </c>
      <c r="FC7" s="112" t="e">
        <f ca="1"/>
        <v>#REF!</v>
      </c>
      <c r="FD7" s="112" t="e">
        <f ca="1"/>
        <v>#REF!</v>
      </c>
      <c r="FE7" s="112" t="e">
        <f ca="1"/>
        <v>#REF!</v>
      </c>
      <c r="FF7" s="112" t="e">
        <f ca="1"/>
        <v>#REF!</v>
      </c>
      <c r="FG7" s="112" t="e">
        <f ca="1"/>
        <v>#REF!</v>
      </c>
      <c r="FH7" s="112" t="e">
        <f ca="1"/>
        <v>#REF!</v>
      </c>
      <c r="FI7" s="112" t="e">
        <f ca="1"/>
        <v>#REF!</v>
      </c>
    </row>
    <row r="8" spans="1:165" ht="13.5" customHeight="1" x14ac:dyDescent="0.2">
      <c r="A8" s="183" t="s">
        <v>430</v>
      </c>
      <c r="B8" s="169" t="s">
        <v>365</v>
      </c>
      <c r="C8" s="34" t="s">
        <v>60</v>
      </c>
      <c r="D8" s="111" t="e">
        <f ca="1"/>
        <v>#REF!</v>
      </c>
      <c r="E8" s="112" t="e">
        <f ca="1"/>
        <v>#REF!</v>
      </c>
      <c r="F8" s="112" t="e">
        <f ca="1"/>
        <v>#REF!</v>
      </c>
      <c r="G8" s="112" t="e">
        <f ca="1"/>
        <v>#REF!</v>
      </c>
      <c r="H8" s="112" t="e">
        <f ca="1"/>
        <v>#REF!</v>
      </c>
      <c r="I8" s="112" t="e">
        <f ca="1"/>
        <v>#REF!</v>
      </c>
      <c r="J8" s="112" t="e">
        <f ca="1"/>
        <v>#REF!</v>
      </c>
      <c r="K8" s="112" t="e">
        <f ca="1"/>
        <v>#REF!</v>
      </c>
      <c r="L8" s="112" t="e">
        <f ca="1"/>
        <v>#REF!</v>
      </c>
      <c r="M8" s="111" t="e">
        <f ca="1"/>
        <v>#REF!</v>
      </c>
      <c r="N8" s="112" t="e">
        <f ca="1"/>
        <v>#REF!</v>
      </c>
      <c r="O8" s="112" t="e">
        <f ca="1"/>
        <v>#REF!</v>
      </c>
      <c r="P8" s="112" t="e">
        <f ca="1"/>
        <v>#REF!</v>
      </c>
      <c r="Q8" s="112" t="e">
        <f ca="1"/>
        <v>#REF!</v>
      </c>
      <c r="R8" s="112" t="e">
        <f ca="1"/>
        <v>#REF!</v>
      </c>
      <c r="S8" s="112" t="e">
        <f ca="1"/>
        <v>#REF!</v>
      </c>
      <c r="T8" s="112" t="e">
        <f ca="1"/>
        <v>#REF!</v>
      </c>
      <c r="U8" s="112" t="e">
        <f ca="1"/>
        <v>#REF!</v>
      </c>
      <c r="V8" s="111" t="e">
        <f ca="1"/>
        <v>#REF!</v>
      </c>
      <c r="W8" s="112" t="e">
        <f ca="1"/>
        <v>#REF!</v>
      </c>
      <c r="X8" s="112" t="e">
        <f ca="1"/>
        <v>#REF!</v>
      </c>
      <c r="Y8" s="112" t="e">
        <f ca="1"/>
        <v>#REF!</v>
      </c>
      <c r="Z8" s="112" t="e">
        <f ca="1"/>
        <v>#REF!</v>
      </c>
      <c r="AA8" s="112" t="e">
        <f ca="1"/>
        <v>#REF!</v>
      </c>
      <c r="AB8" s="112" t="e">
        <f ca="1"/>
        <v>#REF!</v>
      </c>
      <c r="AC8" s="112" t="e">
        <f ca="1"/>
        <v>#REF!</v>
      </c>
      <c r="AD8" s="112" t="e">
        <f ca="1"/>
        <v>#REF!</v>
      </c>
      <c r="AE8" s="111" t="e">
        <f ca="1"/>
        <v>#REF!</v>
      </c>
      <c r="AF8" s="112" t="e">
        <f ca="1"/>
        <v>#REF!</v>
      </c>
      <c r="AG8" s="112" t="e">
        <f ca="1"/>
        <v>#REF!</v>
      </c>
      <c r="AH8" s="112" t="e">
        <f ca="1"/>
        <v>#REF!</v>
      </c>
      <c r="AI8" s="112" t="e">
        <f ca="1"/>
        <v>#REF!</v>
      </c>
      <c r="AJ8" s="112" t="e">
        <f ca="1"/>
        <v>#REF!</v>
      </c>
      <c r="AK8" s="112" t="e">
        <f ca="1"/>
        <v>#REF!</v>
      </c>
      <c r="AL8" s="112" t="e">
        <f ca="1"/>
        <v>#REF!</v>
      </c>
      <c r="AM8" s="112" t="e">
        <f ca="1"/>
        <v>#REF!</v>
      </c>
      <c r="AN8" s="111" t="e">
        <f ca="1"/>
        <v>#REF!</v>
      </c>
      <c r="AO8" s="112" t="e">
        <f ca="1"/>
        <v>#REF!</v>
      </c>
      <c r="AP8" s="112" t="e">
        <f ca="1"/>
        <v>#REF!</v>
      </c>
      <c r="AQ8" s="112" t="e">
        <f ca="1"/>
        <v>#REF!</v>
      </c>
      <c r="AR8" s="112" t="e">
        <f ca="1"/>
        <v>#REF!</v>
      </c>
      <c r="AS8" s="112" t="e">
        <f ca="1"/>
        <v>#REF!</v>
      </c>
      <c r="AT8" s="112" t="str">
        <f ca="1"/>
        <v>0棟</v>
      </c>
      <c r="AU8" s="112" t="str">
        <f ca="1"/>
        <v>0棟</v>
      </c>
      <c r="AV8" s="112" t="str">
        <f ca="1"/>
        <v>0棟</v>
      </c>
      <c r="AW8" s="111" t="str">
        <f ca="1"/>
        <v>0棟</v>
      </c>
      <c r="AX8" s="112" t="str">
        <f ca="1"/>
        <v>0棟</v>
      </c>
      <c r="AY8" s="112" t="str">
        <f ca="1"/>
        <v>0棟</v>
      </c>
      <c r="AZ8" s="112" t="str">
        <f ca="1"/>
        <v>0棟</v>
      </c>
      <c r="BA8" s="112" t="str">
        <f ca="1"/>
        <v>0棟</v>
      </c>
      <c r="BB8" s="112" t="str">
        <f ca="1"/>
        <v>0棟</v>
      </c>
      <c r="BC8" s="112" t="str">
        <f ca="1"/>
        <v>0棟</v>
      </c>
      <c r="BD8" s="112" t="str">
        <f ca="1"/>
        <v>0棟</v>
      </c>
      <c r="BE8" s="112" t="str">
        <f ca="1"/>
        <v>0棟</v>
      </c>
      <c r="BF8" s="111" t="str">
        <f ca="1"/>
        <v>0棟</v>
      </c>
      <c r="BG8" s="112" t="str">
        <f ca="1"/>
        <v>0棟</v>
      </c>
      <c r="BH8" s="112" t="str">
        <f ca="1"/>
        <v>0棟</v>
      </c>
      <c r="BI8" s="112" t="str">
        <f ca="1"/>
        <v>0棟</v>
      </c>
      <c r="BJ8" s="112" t="str">
        <f ca="1"/>
        <v>0棟</v>
      </c>
      <c r="BK8" s="112" t="str">
        <f ca="1"/>
        <v>0棟</v>
      </c>
      <c r="BL8" s="112" t="e">
        <f ca="1"/>
        <v>#REF!</v>
      </c>
      <c r="BM8" s="112" t="e">
        <f ca="1"/>
        <v>#REF!</v>
      </c>
      <c r="BN8" s="112" t="e">
        <f ca="1"/>
        <v>#REF!</v>
      </c>
      <c r="BO8" s="111" t="e">
        <f ca="1"/>
        <v>#REF!</v>
      </c>
      <c r="BP8" s="112" t="e">
        <f ca="1"/>
        <v>#REF!</v>
      </c>
      <c r="BQ8" s="112" t="e">
        <f ca="1"/>
        <v>#REF!</v>
      </c>
      <c r="BR8" s="112" t="e">
        <f ca="1"/>
        <v>#REF!</v>
      </c>
      <c r="BS8" s="112" t="e">
        <f ca="1"/>
        <v>#REF!</v>
      </c>
      <c r="BT8" s="112" t="e">
        <f ca="1"/>
        <v>#REF!</v>
      </c>
      <c r="BU8" s="112" t="e">
        <f ca="1"/>
        <v>#REF!</v>
      </c>
      <c r="BV8" s="112" t="e">
        <f ca="1"/>
        <v>#REF!</v>
      </c>
      <c r="BW8" s="112" t="e">
        <f ca="1"/>
        <v>#REF!</v>
      </c>
      <c r="BX8" s="111" t="e">
        <f ca="1"/>
        <v>#REF!</v>
      </c>
      <c r="BY8" s="112" t="e">
        <f ca="1"/>
        <v>#REF!</v>
      </c>
      <c r="BZ8" s="112" t="e">
        <f ca="1"/>
        <v>#REF!</v>
      </c>
      <c r="CA8" s="112" t="e">
        <f ca="1"/>
        <v>#REF!</v>
      </c>
      <c r="CB8" s="112" t="e">
        <f ca="1"/>
        <v>#REF!</v>
      </c>
      <c r="CC8" s="112" t="e">
        <f ca="1"/>
        <v>#REF!</v>
      </c>
      <c r="CD8" s="112" t="e">
        <f ca="1"/>
        <v>#REF!</v>
      </c>
      <c r="CE8" s="112" t="e">
        <f ca="1"/>
        <v>#REF!</v>
      </c>
      <c r="CF8" s="112" t="e">
        <f ca="1"/>
        <v>#REF!</v>
      </c>
      <c r="CG8" s="111" t="e">
        <f ca="1"/>
        <v>#REF!</v>
      </c>
      <c r="CH8" s="112" t="e">
        <f ca="1"/>
        <v>#REF!</v>
      </c>
      <c r="CI8" s="112" t="e">
        <f ca="1"/>
        <v>#REF!</v>
      </c>
      <c r="CJ8" s="112" t="e">
        <f ca="1"/>
        <v>#REF!</v>
      </c>
      <c r="CK8" s="112" t="e">
        <f ca="1"/>
        <v>#REF!</v>
      </c>
      <c r="CL8" s="112" t="e">
        <f ca="1"/>
        <v>#REF!</v>
      </c>
      <c r="CM8" s="112" t="e">
        <f ca="1"/>
        <v>#REF!</v>
      </c>
      <c r="CN8" s="112" t="e">
        <f ca="1"/>
        <v>#REF!</v>
      </c>
      <c r="CO8" s="112" t="e">
        <f ca="1"/>
        <v>#REF!</v>
      </c>
      <c r="CP8" s="111" t="e">
        <f ca="1"/>
        <v>#REF!</v>
      </c>
      <c r="CQ8" s="112" t="e">
        <f ca="1"/>
        <v>#REF!</v>
      </c>
      <c r="CR8" s="112" t="e">
        <f ca="1"/>
        <v>#REF!</v>
      </c>
      <c r="CS8" s="112" t="e">
        <f ca="1"/>
        <v>#REF!</v>
      </c>
      <c r="CT8" s="112" t="e">
        <f ca="1"/>
        <v>#REF!</v>
      </c>
      <c r="CU8" s="112" t="e">
        <f ca="1"/>
        <v>#REF!</v>
      </c>
      <c r="CV8" s="112" t="e">
        <f ca="1"/>
        <v>#REF!</v>
      </c>
      <c r="CW8" s="112" t="e">
        <f ca="1"/>
        <v>#REF!</v>
      </c>
      <c r="CX8" s="112" t="e">
        <f ca="1"/>
        <v>#REF!</v>
      </c>
      <c r="CY8" s="111" t="e">
        <f ca="1"/>
        <v>#REF!</v>
      </c>
      <c r="CZ8" s="112" t="e">
        <f ca="1"/>
        <v>#REF!</v>
      </c>
      <c r="DA8" s="112" t="e">
        <f ca="1"/>
        <v>#REF!</v>
      </c>
      <c r="DB8" s="112" t="e">
        <f ca="1"/>
        <v>#REF!</v>
      </c>
      <c r="DC8" s="112" t="e">
        <f ca="1"/>
        <v>#REF!</v>
      </c>
      <c r="DD8" s="112" t="e">
        <f ca="1"/>
        <v>#REF!</v>
      </c>
      <c r="DE8" s="112" t="e">
        <f ca="1"/>
        <v>#REF!</v>
      </c>
      <c r="DF8" s="112" t="e">
        <f ca="1"/>
        <v>#REF!</v>
      </c>
      <c r="DG8" s="112" t="e">
        <f ca="1"/>
        <v>#REF!</v>
      </c>
      <c r="DH8" s="111" t="e">
        <f ca="1"/>
        <v>#REF!</v>
      </c>
      <c r="DI8" s="112" t="e">
        <f ca="1"/>
        <v>#REF!</v>
      </c>
      <c r="DJ8" s="112" t="e">
        <f ca="1"/>
        <v>#REF!</v>
      </c>
      <c r="DK8" s="112" t="e">
        <f ca="1"/>
        <v>#REF!</v>
      </c>
      <c r="DL8" s="112" t="e">
        <f ca="1"/>
        <v>#REF!</v>
      </c>
      <c r="DM8" s="112" t="e">
        <f ca="1"/>
        <v>#REF!</v>
      </c>
      <c r="DN8" s="112" t="str">
        <f ca="1"/>
        <v>－</v>
      </c>
      <c r="DO8" s="112" t="str">
        <f ca="1"/>
        <v>－</v>
      </c>
      <c r="DP8" s="112" t="str">
        <f ca="1"/>
        <v>－</v>
      </c>
      <c r="DQ8" s="111" t="str">
        <f ca="1"/>
        <v>－</v>
      </c>
      <c r="DR8" s="112" t="str">
        <f ca="1"/>
        <v>－</v>
      </c>
      <c r="DS8" s="112" t="str">
        <f ca="1"/>
        <v>－</v>
      </c>
      <c r="DT8" s="112" t="e">
        <f ca="1"/>
        <v>#REF!</v>
      </c>
      <c r="DU8" s="112" t="e">
        <f ca="1"/>
        <v>#REF!</v>
      </c>
      <c r="DV8" s="112" t="e">
        <f ca="1"/>
        <v>#REF!</v>
      </c>
      <c r="DW8" s="112" t="e">
        <f ca="1"/>
        <v>#REF!</v>
      </c>
      <c r="DX8" s="112" t="e">
        <f ca="1"/>
        <v>#REF!</v>
      </c>
      <c r="DY8" s="112" t="e">
        <f ca="1"/>
        <v>#REF!</v>
      </c>
      <c r="DZ8" s="111" t="e">
        <f ca="1"/>
        <v>#REF!</v>
      </c>
      <c r="EA8" s="112" t="e">
        <f ca="1"/>
        <v>#REF!</v>
      </c>
      <c r="EB8" s="112" t="e">
        <f ca="1"/>
        <v>#REF!</v>
      </c>
      <c r="EC8" s="112" t="e">
        <f ca="1"/>
        <v>#REF!</v>
      </c>
      <c r="ED8" s="112" t="e">
        <f ca="1"/>
        <v>#REF!</v>
      </c>
      <c r="EE8" s="112" t="e">
        <f ca="1"/>
        <v>#REF!</v>
      </c>
      <c r="EF8" s="112" t="e">
        <f ca="1"/>
        <v>#REF!</v>
      </c>
      <c r="EG8" s="112" t="e">
        <f ca="1"/>
        <v>#REF!</v>
      </c>
      <c r="EH8" s="112" t="e">
        <f ca="1"/>
        <v>#REF!</v>
      </c>
      <c r="EI8" s="111" t="e">
        <f ca="1"/>
        <v>#REF!</v>
      </c>
      <c r="EJ8" s="112" t="e">
        <f ca="1"/>
        <v>#REF!</v>
      </c>
      <c r="EK8" s="112" t="e">
        <f ca="1"/>
        <v>#REF!</v>
      </c>
      <c r="EL8" s="112" t="e">
        <f ca="1"/>
        <v>#REF!</v>
      </c>
      <c r="EM8" s="112" t="e">
        <f ca="1"/>
        <v>#REF!</v>
      </c>
      <c r="EN8" s="112" t="e">
        <f ca="1"/>
        <v>#REF!</v>
      </c>
      <c r="EO8" s="112" t="e">
        <f ca="1"/>
        <v>#REF!</v>
      </c>
      <c r="EP8" s="112" t="e">
        <f ca="1"/>
        <v>#REF!</v>
      </c>
      <c r="EQ8" s="112" t="e">
        <f ca="1"/>
        <v>#REF!</v>
      </c>
      <c r="ER8" s="112" t="e">
        <f ca="1"/>
        <v>#REF!</v>
      </c>
      <c r="ES8" s="112" t="e">
        <f ca="1"/>
        <v>#REF!</v>
      </c>
      <c r="ET8" s="112" t="e">
        <f ca="1"/>
        <v>#REF!</v>
      </c>
      <c r="EU8" s="112" t="e">
        <f ca="1"/>
        <v>#REF!</v>
      </c>
      <c r="EV8" s="112" t="e">
        <f ca="1"/>
        <v>#REF!</v>
      </c>
      <c r="EW8" s="112" t="e">
        <f ca="1"/>
        <v>#REF!</v>
      </c>
      <c r="EX8" s="112" t="e">
        <f ca="1"/>
        <v>#REF!</v>
      </c>
      <c r="EY8" s="112" t="e">
        <f ca="1"/>
        <v>#REF!</v>
      </c>
      <c r="EZ8" s="112" t="e">
        <f ca="1"/>
        <v>#REF!</v>
      </c>
      <c r="FA8" s="112" t="e">
        <f ca="1"/>
        <v>#REF!</v>
      </c>
      <c r="FB8" s="112" t="e">
        <f ca="1"/>
        <v>#REF!</v>
      </c>
      <c r="FC8" s="112" t="e">
        <f ca="1"/>
        <v>#REF!</v>
      </c>
      <c r="FD8" s="112" t="e">
        <f ca="1"/>
        <v>#REF!</v>
      </c>
      <c r="FE8" s="112" t="e">
        <f ca="1"/>
        <v>#REF!</v>
      </c>
      <c r="FF8" s="112" t="e">
        <f ca="1"/>
        <v>#REF!</v>
      </c>
      <c r="FG8" s="112" t="e">
        <f ca="1"/>
        <v>#REF!</v>
      </c>
      <c r="FH8" s="112" t="e">
        <f ca="1"/>
        <v>#REF!</v>
      </c>
      <c r="FI8" s="112" t="e">
        <f ca="1"/>
        <v>#REF!</v>
      </c>
    </row>
    <row r="9" spans="1:165" ht="13.5" customHeight="1" x14ac:dyDescent="0.2">
      <c r="A9" s="184"/>
      <c r="B9" s="171"/>
      <c r="C9" s="34" t="s">
        <v>61</v>
      </c>
      <c r="D9" s="111" t="e">
        <f ca="1"/>
        <v>#REF!</v>
      </c>
      <c r="E9" s="113" t="e">
        <f ca="1"/>
        <v>#REF!</v>
      </c>
      <c r="F9" s="113" t="e">
        <f ca="1"/>
        <v>#REF!</v>
      </c>
      <c r="G9" s="113" t="e">
        <f ca="1"/>
        <v>#REF!</v>
      </c>
      <c r="H9" s="113" t="e">
        <f ca="1"/>
        <v>#REF!</v>
      </c>
      <c r="I9" s="113" t="e">
        <f ca="1"/>
        <v>#REF!</v>
      </c>
      <c r="J9" s="113" t="e">
        <f ca="1"/>
        <v>#REF!</v>
      </c>
      <c r="K9" s="113" t="e">
        <f ca="1"/>
        <v>#REF!</v>
      </c>
      <c r="L9" s="113" t="e">
        <f ca="1"/>
        <v>#REF!</v>
      </c>
      <c r="M9" s="111" t="e">
        <f ca="1"/>
        <v>#REF!</v>
      </c>
      <c r="N9" s="113" t="e">
        <f ca="1"/>
        <v>#REF!</v>
      </c>
      <c r="O9" s="113" t="e">
        <f ca="1"/>
        <v>#REF!</v>
      </c>
      <c r="P9" s="113" t="e">
        <f ca="1"/>
        <v>#REF!</v>
      </c>
      <c r="Q9" s="113" t="e">
        <f ca="1"/>
        <v>#REF!</v>
      </c>
      <c r="R9" s="113" t="e">
        <f ca="1"/>
        <v>#REF!</v>
      </c>
      <c r="S9" s="113" t="e">
        <f ca="1"/>
        <v>#REF!</v>
      </c>
      <c r="T9" s="113" t="e">
        <f ca="1"/>
        <v>#REF!</v>
      </c>
      <c r="U9" s="113" t="e">
        <f ca="1"/>
        <v>#REF!</v>
      </c>
      <c r="V9" s="111" t="e">
        <f ca="1"/>
        <v>#REF!</v>
      </c>
      <c r="W9" s="113" t="e">
        <f ca="1"/>
        <v>#REF!</v>
      </c>
      <c r="X9" s="113" t="e">
        <f ca="1"/>
        <v>#REF!</v>
      </c>
      <c r="Y9" s="113" t="e">
        <f ca="1"/>
        <v>#REF!</v>
      </c>
      <c r="Z9" s="113" t="e">
        <f ca="1"/>
        <v>#REF!</v>
      </c>
      <c r="AA9" s="113" t="e">
        <f ca="1"/>
        <v>#REF!</v>
      </c>
      <c r="AB9" s="113" t="e">
        <f ca="1"/>
        <v>#REF!</v>
      </c>
      <c r="AC9" s="113" t="e">
        <f ca="1"/>
        <v>#REF!</v>
      </c>
      <c r="AD9" s="113" t="e">
        <f ca="1"/>
        <v>#REF!</v>
      </c>
      <c r="AE9" s="111" t="e">
        <f ca="1"/>
        <v>#REF!</v>
      </c>
      <c r="AF9" s="113" t="e">
        <f ca="1"/>
        <v>#REF!</v>
      </c>
      <c r="AG9" s="113" t="e">
        <f ca="1"/>
        <v>#REF!</v>
      </c>
      <c r="AH9" s="113" t="e">
        <f ca="1"/>
        <v>#REF!</v>
      </c>
      <c r="AI9" s="113" t="e">
        <f ca="1"/>
        <v>#REF!</v>
      </c>
      <c r="AJ9" s="113" t="e">
        <f ca="1"/>
        <v>#REF!</v>
      </c>
      <c r="AK9" s="113" t="e">
        <f ca="1"/>
        <v>#REF!</v>
      </c>
      <c r="AL9" s="113" t="e">
        <f ca="1"/>
        <v>#REF!</v>
      </c>
      <c r="AM9" s="113" t="e">
        <f ca="1"/>
        <v>#REF!</v>
      </c>
      <c r="AN9" s="111" t="e">
        <f ca="1"/>
        <v>#REF!</v>
      </c>
      <c r="AO9" s="113" t="e">
        <f ca="1"/>
        <v>#REF!</v>
      </c>
      <c r="AP9" s="113" t="e">
        <f ca="1"/>
        <v>#REF!</v>
      </c>
      <c r="AQ9" s="113" t="e">
        <f ca="1"/>
        <v>#REF!</v>
      </c>
      <c r="AR9" s="113" t="e">
        <f ca="1"/>
        <v>#REF!</v>
      </c>
      <c r="AS9" s="113" t="e">
        <f ca="1"/>
        <v>#REF!</v>
      </c>
      <c r="AT9" s="113" t="str">
        <f ca="1"/>
        <v>0棟</v>
      </c>
      <c r="AU9" s="113" t="str">
        <f ca="1"/>
        <v>0棟</v>
      </c>
      <c r="AV9" s="113" t="str">
        <f ca="1"/>
        <v>0棟</v>
      </c>
      <c r="AW9" s="111" t="str">
        <f ca="1"/>
        <v>0棟</v>
      </c>
      <c r="AX9" s="113" t="str">
        <f ca="1"/>
        <v>0棟</v>
      </c>
      <c r="AY9" s="113" t="str">
        <f ca="1"/>
        <v>0棟</v>
      </c>
      <c r="AZ9" s="113" t="str">
        <f ca="1"/>
        <v>0棟</v>
      </c>
      <c r="BA9" s="113" t="str">
        <f ca="1"/>
        <v>0棟</v>
      </c>
      <c r="BB9" s="113" t="str">
        <f ca="1"/>
        <v>0棟</v>
      </c>
      <c r="BC9" s="113" t="str">
        <f ca="1"/>
        <v>0棟</v>
      </c>
      <c r="BD9" s="113" t="str">
        <f ca="1"/>
        <v>0棟</v>
      </c>
      <c r="BE9" s="113" t="str">
        <f ca="1"/>
        <v>0棟</v>
      </c>
      <c r="BF9" s="111" t="str">
        <f ca="1"/>
        <v>0棟</v>
      </c>
      <c r="BG9" s="113" t="str">
        <f ca="1"/>
        <v>0棟</v>
      </c>
      <c r="BH9" s="113" t="str">
        <f ca="1"/>
        <v>0棟</v>
      </c>
      <c r="BI9" s="113" t="str">
        <f ca="1"/>
        <v>0棟</v>
      </c>
      <c r="BJ9" s="113" t="str">
        <f ca="1"/>
        <v>0棟</v>
      </c>
      <c r="BK9" s="113" t="str">
        <f ca="1"/>
        <v>0棟</v>
      </c>
      <c r="BL9" s="113" t="e">
        <f ca="1"/>
        <v>#REF!</v>
      </c>
      <c r="BM9" s="113" t="e">
        <f ca="1"/>
        <v>#REF!</v>
      </c>
      <c r="BN9" s="113" t="e">
        <f ca="1"/>
        <v>#REF!</v>
      </c>
      <c r="BO9" s="111" t="e">
        <f ca="1"/>
        <v>#REF!</v>
      </c>
      <c r="BP9" s="113" t="e">
        <f ca="1"/>
        <v>#REF!</v>
      </c>
      <c r="BQ9" s="113" t="e">
        <f ca="1"/>
        <v>#REF!</v>
      </c>
      <c r="BR9" s="113" t="e">
        <f ca="1"/>
        <v>#REF!</v>
      </c>
      <c r="BS9" s="113" t="e">
        <f ca="1"/>
        <v>#REF!</v>
      </c>
      <c r="BT9" s="113" t="e">
        <f ca="1"/>
        <v>#REF!</v>
      </c>
      <c r="BU9" s="113" t="e">
        <f ca="1"/>
        <v>#REF!</v>
      </c>
      <c r="BV9" s="113" t="e">
        <f ca="1"/>
        <v>#REF!</v>
      </c>
      <c r="BW9" s="113" t="e">
        <f ca="1"/>
        <v>#REF!</v>
      </c>
      <c r="BX9" s="111" t="e">
        <f ca="1"/>
        <v>#REF!</v>
      </c>
      <c r="BY9" s="113" t="e">
        <f ca="1"/>
        <v>#REF!</v>
      </c>
      <c r="BZ9" s="113" t="e">
        <f ca="1"/>
        <v>#REF!</v>
      </c>
      <c r="CA9" s="113" t="e">
        <f ca="1"/>
        <v>#REF!</v>
      </c>
      <c r="CB9" s="113" t="e">
        <f ca="1"/>
        <v>#REF!</v>
      </c>
      <c r="CC9" s="113" t="e">
        <f ca="1"/>
        <v>#REF!</v>
      </c>
      <c r="CD9" s="113" t="e">
        <f ca="1"/>
        <v>#REF!</v>
      </c>
      <c r="CE9" s="113" t="e">
        <f ca="1"/>
        <v>#REF!</v>
      </c>
      <c r="CF9" s="113" t="e">
        <f ca="1"/>
        <v>#REF!</v>
      </c>
      <c r="CG9" s="111" t="e">
        <f ca="1"/>
        <v>#REF!</v>
      </c>
      <c r="CH9" s="113" t="e">
        <f ca="1"/>
        <v>#REF!</v>
      </c>
      <c r="CI9" s="113" t="e">
        <f ca="1"/>
        <v>#REF!</v>
      </c>
      <c r="CJ9" s="113" t="e">
        <f ca="1"/>
        <v>#REF!</v>
      </c>
      <c r="CK9" s="113" t="e">
        <f ca="1"/>
        <v>#REF!</v>
      </c>
      <c r="CL9" s="113" t="e">
        <f ca="1"/>
        <v>#REF!</v>
      </c>
      <c r="CM9" s="113" t="e">
        <f ca="1"/>
        <v>#REF!</v>
      </c>
      <c r="CN9" s="113" t="e">
        <f ca="1"/>
        <v>#REF!</v>
      </c>
      <c r="CO9" s="113" t="e">
        <f ca="1"/>
        <v>#REF!</v>
      </c>
      <c r="CP9" s="111" t="e">
        <f ca="1"/>
        <v>#REF!</v>
      </c>
      <c r="CQ9" s="113" t="e">
        <f ca="1"/>
        <v>#REF!</v>
      </c>
      <c r="CR9" s="113" t="e">
        <f ca="1"/>
        <v>#REF!</v>
      </c>
      <c r="CS9" s="113" t="e">
        <f ca="1"/>
        <v>#REF!</v>
      </c>
      <c r="CT9" s="113" t="e">
        <f ca="1"/>
        <v>#REF!</v>
      </c>
      <c r="CU9" s="113" t="e">
        <f ca="1"/>
        <v>#REF!</v>
      </c>
      <c r="CV9" s="113" t="e">
        <f ca="1"/>
        <v>#REF!</v>
      </c>
      <c r="CW9" s="113" t="e">
        <f ca="1"/>
        <v>#REF!</v>
      </c>
      <c r="CX9" s="113" t="e">
        <f ca="1"/>
        <v>#REF!</v>
      </c>
      <c r="CY9" s="111" t="e">
        <f ca="1"/>
        <v>#REF!</v>
      </c>
      <c r="CZ9" s="113" t="e">
        <f ca="1"/>
        <v>#REF!</v>
      </c>
      <c r="DA9" s="113" t="e">
        <f ca="1"/>
        <v>#REF!</v>
      </c>
      <c r="DB9" s="113" t="e">
        <f ca="1"/>
        <v>#REF!</v>
      </c>
      <c r="DC9" s="113" t="e">
        <f ca="1"/>
        <v>#REF!</v>
      </c>
      <c r="DD9" s="113" t="e">
        <f ca="1"/>
        <v>#REF!</v>
      </c>
      <c r="DE9" s="113" t="e">
        <f ca="1"/>
        <v>#REF!</v>
      </c>
      <c r="DF9" s="113" t="e">
        <f ca="1"/>
        <v>#REF!</v>
      </c>
      <c r="DG9" s="113" t="e">
        <f ca="1"/>
        <v>#REF!</v>
      </c>
      <c r="DH9" s="111" t="e">
        <f ca="1"/>
        <v>#REF!</v>
      </c>
      <c r="DI9" s="113" t="e">
        <f ca="1"/>
        <v>#REF!</v>
      </c>
      <c r="DJ9" s="113" t="e">
        <f ca="1"/>
        <v>#REF!</v>
      </c>
      <c r="DK9" s="113" t="e">
        <f ca="1"/>
        <v>#REF!</v>
      </c>
      <c r="DL9" s="113" t="e">
        <f ca="1"/>
        <v>#REF!</v>
      </c>
      <c r="DM9" s="113" t="e">
        <f ca="1"/>
        <v>#REF!</v>
      </c>
      <c r="DN9" s="113" t="str">
        <f ca="1"/>
        <v>－</v>
      </c>
      <c r="DO9" s="113" t="str">
        <f ca="1"/>
        <v>－</v>
      </c>
      <c r="DP9" s="113" t="str">
        <f ca="1"/>
        <v>－</v>
      </c>
      <c r="DQ9" s="111" t="str">
        <f ca="1"/>
        <v>－</v>
      </c>
      <c r="DR9" s="113" t="str">
        <f ca="1"/>
        <v>－</v>
      </c>
      <c r="DS9" s="113" t="str">
        <f ca="1"/>
        <v>－</v>
      </c>
      <c r="DT9" s="113" t="e">
        <f ca="1"/>
        <v>#REF!</v>
      </c>
      <c r="DU9" s="113" t="e">
        <f ca="1"/>
        <v>#REF!</v>
      </c>
      <c r="DV9" s="113" t="e">
        <f ca="1"/>
        <v>#REF!</v>
      </c>
      <c r="DW9" s="113" t="e">
        <f ca="1"/>
        <v>#REF!</v>
      </c>
      <c r="DX9" s="113" t="e">
        <f ca="1"/>
        <v>#REF!</v>
      </c>
      <c r="DY9" s="113" t="e">
        <f ca="1"/>
        <v>#REF!</v>
      </c>
      <c r="DZ9" s="111" t="e">
        <f ca="1"/>
        <v>#REF!</v>
      </c>
      <c r="EA9" s="113" t="e">
        <f ca="1"/>
        <v>#REF!</v>
      </c>
      <c r="EB9" s="113" t="e">
        <f ca="1"/>
        <v>#REF!</v>
      </c>
      <c r="EC9" s="113" t="e">
        <f ca="1"/>
        <v>#REF!</v>
      </c>
      <c r="ED9" s="113" t="e">
        <f ca="1"/>
        <v>#REF!</v>
      </c>
      <c r="EE9" s="113" t="e">
        <f ca="1"/>
        <v>#REF!</v>
      </c>
      <c r="EF9" s="113" t="e">
        <f ca="1"/>
        <v>#REF!</v>
      </c>
      <c r="EG9" s="113" t="e">
        <f ca="1"/>
        <v>#REF!</v>
      </c>
      <c r="EH9" s="113" t="e">
        <f ca="1"/>
        <v>#REF!</v>
      </c>
      <c r="EI9" s="111" t="e">
        <f ca="1"/>
        <v>#REF!</v>
      </c>
      <c r="EJ9" s="113" t="e">
        <f ca="1"/>
        <v>#REF!</v>
      </c>
      <c r="EK9" s="113" t="e">
        <f ca="1"/>
        <v>#REF!</v>
      </c>
      <c r="EL9" s="113" t="e">
        <f ca="1"/>
        <v>#REF!</v>
      </c>
      <c r="EM9" s="113" t="e">
        <f ca="1"/>
        <v>#REF!</v>
      </c>
      <c r="EN9" s="113" t="e">
        <f ca="1"/>
        <v>#REF!</v>
      </c>
      <c r="EO9" s="113" t="e">
        <f ca="1"/>
        <v>#REF!</v>
      </c>
      <c r="EP9" s="113" t="e">
        <f ca="1"/>
        <v>#REF!</v>
      </c>
      <c r="EQ9" s="113" t="e">
        <f ca="1"/>
        <v>#REF!</v>
      </c>
      <c r="ER9" s="113" t="e">
        <f ca="1"/>
        <v>#REF!</v>
      </c>
      <c r="ES9" s="113" t="e">
        <f ca="1"/>
        <v>#REF!</v>
      </c>
      <c r="ET9" s="113" t="e">
        <f ca="1"/>
        <v>#REF!</v>
      </c>
      <c r="EU9" s="113" t="e">
        <f ca="1"/>
        <v>#REF!</v>
      </c>
      <c r="EV9" s="113" t="e">
        <f ca="1"/>
        <v>#REF!</v>
      </c>
      <c r="EW9" s="113" t="e">
        <f ca="1"/>
        <v>#REF!</v>
      </c>
      <c r="EX9" s="113" t="e">
        <f ca="1"/>
        <v>#REF!</v>
      </c>
      <c r="EY9" s="113" t="e">
        <f ca="1"/>
        <v>#REF!</v>
      </c>
      <c r="EZ9" s="113" t="e">
        <f ca="1"/>
        <v>#REF!</v>
      </c>
      <c r="FA9" s="113" t="e">
        <f ca="1"/>
        <v>#REF!</v>
      </c>
      <c r="FB9" s="113" t="e">
        <f ca="1"/>
        <v>#REF!</v>
      </c>
      <c r="FC9" s="113" t="e">
        <f ca="1"/>
        <v>#REF!</v>
      </c>
      <c r="FD9" s="113" t="e">
        <f ca="1"/>
        <v>#REF!</v>
      </c>
      <c r="FE9" s="113" t="e">
        <f ca="1"/>
        <v>#REF!</v>
      </c>
      <c r="FF9" s="113" t="e">
        <f ca="1"/>
        <v>#REF!</v>
      </c>
      <c r="FG9" s="113" t="e">
        <f ca="1"/>
        <v>#REF!</v>
      </c>
      <c r="FH9" s="113" t="e">
        <f ca="1"/>
        <v>#REF!</v>
      </c>
      <c r="FI9" s="113" t="e">
        <f ca="1"/>
        <v>#REF!</v>
      </c>
    </row>
    <row r="10" spans="1:165" ht="13.5" customHeight="1" x14ac:dyDescent="0.2">
      <c r="A10" s="184"/>
      <c r="B10" s="169" t="s">
        <v>366</v>
      </c>
      <c r="C10" s="34" t="s">
        <v>66</v>
      </c>
      <c r="D10" s="111" t="e">
        <f ca="1"/>
        <v>#REF!</v>
      </c>
      <c r="E10" s="113" t="e">
        <f ca="1"/>
        <v>#REF!</v>
      </c>
      <c r="F10" s="113" t="e">
        <f ca="1"/>
        <v>#REF!</v>
      </c>
      <c r="G10" s="113" t="e">
        <f ca="1"/>
        <v>#REF!</v>
      </c>
      <c r="H10" s="113" t="e">
        <f ca="1"/>
        <v>#REF!</v>
      </c>
      <c r="I10" s="113" t="e">
        <f ca="1"/>
        <v>#REF!</v>
      </c>
      <c r="J10" s="113" t="e">
        <f ca="1"/>
        <v>#REF!</v>
      </c>
      <c r="K10" s="113" t="e">
        <f ca="1"/>
        <v>#REF!</v>
      </c>
      <c r="L10" s="113" t="e">
        <f ca="1"/>
        <v>#REF!</v>
      </c>
      <c r="M10" s="111" t="e">
        <f ca="1"/>
        <v>#REF!</v>
      </c>
      <c r="N10" s="113" t="e">
        <f ca="1"/>
        <v>#REF!</v>
      </c>
      <c r="O10" s="113" t="e">
        <f ca="1"/>
        <v>#REF!</v>
      </c>
      <c r="P10" s="113" t="e">
        <f ca="1"/>
        <v>#REF!</v>
      </c>
      <c r="Q10" s="113" t="e">
        <f ca="1"/>
        <v>#REF!</v>
      </c>
      <c r="R10" s="113" t="e">
        <f ca="1"/>
        <v>#REF!</v>
      </c>
      <c r="S10" s="113" t="e">
        <f ca="1"/>
        <v>#REF!</v>
      </c>
      <c r="T10" s="113" t="e">
        <f ca="1"/>
        <v>#REF!</v>
      </c>
      <c r="U10" s="113" t="e">
        <f ca="1"/>
        <v>#REF!</v>
      </c>
      <c r="V10" s="111" t="e">
        <f ca="1"/>
        <v>#REF!</v>
      </c>
      <c r="W10" s="113" t="e">
        <f ca="1"/>
        <v>#REF!</v>
      </c>
      <c r="X10" s="113" t="e">
        <f ca="1"/>
        <v>#REF!</v>
      </c>
      <c r="Y10" s="113" t="e">
        <f ca="1"/>
        <v>#REF!</v>
      </c>
      <c r="Z10" s="113" t="e">
        <f ca="1"/>
        <v>#REF!</v>
      </c>
      <c r="AA10" s="113" t="e">
        <f ca="1"/>
        <v>#REF!</v>
      </c>
      <c r="AB10" s="113" t="e">
        <f ca="1"/>
        <v>#REF!</v>
      </c>
      <c r="AC10" s="113" t="e">
        <f ca="1"/>
        <v>#REF!</v>
      </c>
      <c r="AD10" s="113" t="e">
        <f ca="1"/>
        <v>#REF!</v>
      </c>
      <c r="AE10" s="111" t="e">
        <f ca="1"/>
        <v>#REF!</v>
      </c>
      <c r="AF10" s="113" t="e">
        <f ca="1"/>
        <v>#REF!</v>
      </c>
      <c r="AG10" s="113" t="e">
        <f ca="1"/>
        <v>#REF!</v>
      </c>
      <c r="AH10" s="113" t="e">
        <f ca="1"/>
        <v>#REF!</v>
      </c>
      <c r="AI10" s="113" t="e">
        <f ca="1"/>
        <v>#REF!</v>
      </c>
      <c r="AJ10" s="113" t="e">
        <f ca="1"/>
        <v>#REF!</v>
      </c>
      <c r="AK10" s="113" t="e">
        <f ca="1"/>
        <v>#REF!</v>
      </c>
      <c r="AL10" s="113" t="e">
        <f ca="1"/>
        <v>#REF!</v>
      </c>
      <c r="AM10" s="113" t="e">
        <f ca="1"/>
        <v>#REF!</v>
      </c>
      <c r="AN10" s="111" t="e">
        <f ca="1"/>
        <v>#REF!</v>
      </c>
      <c r="AO10" s="113" t="e">
        <f ca="1"/>
        <v>#REF!</v>
      </c>
      <c r="AP10" s="113" t="e">
        <f ca="1"/>
        <v>#REF!</v>
      </c>
      <c r="AQ10" s="113" t="e">
        <f ca="1"/>
        <v>#REF!</v>
      </c>
      <c r="AR10" s="113" t="e">
        <f ca="1"/>
        <v>#REF!</v>
      </c>
      <c r="AS10" s="113" t="e">
        <f ca="1"/>
        <v>#REF!</v>
      </c>
      <c r="AT10" s="113" t="str">
        <f ca="1"/>
        <v>0棟</v>
      </c>
      <c r="AU10" s="113" t="str">
        <f ca="1"/>
        <v>0棟</v>
      </c>
      <c r="AV10" s="113" t="str">
        <f ca="1"/>
        <v>0棟</v>
      </c>
      <c r="AW10" s="111" t="str">
        <f ca="1"/>
        <v>0棟</v>
      </c>
      <c r="AX10" s="113" t="str">
        <f ca="1"/>
        <v>0棟</v>
      </c>
      <c r="AY10" s="113" t="str">
        <f ca="1"/>
        <v>0棟</v>
      </c>
      <c r="AZ10" s="113" t="str">
        <f ca="1"/>
        <v>0棟</v>
      </c>
      <c r="BA10" s="113" t="str">
        <f ca="1"/>
        <v>0棟</v>
      </c>
      <c r="BB10" s="113" t="str">
        <f ca="1"/>
        <v>0棟</v>
      </c>
      <c r="BC10" s="113" t="str">
        <f ca="1"/>
        <v>0棟</v>
      </c>
      <c r="BD10" s="113" t="str">
        <f ca="1"/>
        <v>0棟</v>
      </c>
      <c r="BE10" s="113" t="str">
        <f ca="1"/>
        <v>0棟</v>
      </c>
      <c r="BF10" s="111" t="str">
        <f ca="1"/>
        <v>0棟</v>
      </c>
      <c r="BG10" s="113" t="str">
        <f ca="1"/>
        <v>0棟</v>
      </c>
      <c r="BH10" s="113" t="str">
        <f ca="1"/>
        <v>0棟</v>
      </c>
      <c r="BI10" s="113" t="str">
        <f ca="1"/>
        <v>0棟</v>
      </c>
      <c r="BJ10" s="113" t="str">
        <f ca="1"/>
        <v>0棟</v>
      </c>
      <c r="BK10" s="113" t="str">
        <f ca="1"/>
        <v>0棟</v>
      </c>
      <c r="BL10" s="113" t="e">
        <f ca="1"/>
        <v>#REF!</v>
      </c>
      <c r="BM10" s="113" t="e">
        <f ca="1"/>
        <v>#REF!</v>
      </c>
      <c r="BN10" s="113" t="e">
        <f ca="1"/>
        <v>#REF!</v>
      </c>
      <c r="BO10" s="111" t="e">
        <f ca="1"/>
        <v>#REF!</v>
      </c>
      <c r="BP10" s="113" t="e">
        <f ca="1"/>
        <v>#REF!</v>
      </c>
      <c r="BQ10" s="113" t="e">
        <f ca="1"/>
        <v>#REF!</v>
      </c>
      <c r="BR10" s="113" t="e">
        <f ca="1"/>
        <v>#REF!</v>
      </c>
      <c r="BS10" s="113" t="e">
        <f ca="1"/>
        <v>#REF!</v>
      </c>
      <c r="BT10" s="113" t="e">
        <f ca="1"/>
        <v>#REF!</v>
      </c>
      <c r="BU10" s="113" t="e">
        <f ca="1"/>
        <v>#REF!</v>
      </c>
      <c r="BV10" s="113" t="e">
        <f ca="1"/>
        <v>#REF!</v>
      </c>
      <c r="BW10" s="113" t="e">
        <f ca="1"/>
        <v>#REF!</v>
      </c>
      <c r="BX10" s="111" t="e">
        <f ca="1"/>
        <v>#REF!</v>
      </c>
      <c r="BY10" s="113" t="e">
        <f ca="1"/>
        <v>#REF!</v>
      </c>
      <c r="BZ10" s="113" t="e">
        <f ca="1"/>
        <v>#REF!</v>
      </c>
      <c r="CA10" s="113" t="e">
        <f ca="1"/>
        <v>#REF!</v>
      </c>
      <c r="CB10" s="113" t="e">
        <f ca="1"/>
        <v>#REF!</v>
      </c>
      <c r="CC10" s="113" t="e">
        <f ca="1"/>
        <v>#REF!</v>
      </c>
      <c r="CD10" s="113" t="e">
        <f ca="1"/>
        <v>#REF!</v>
      </c>
      <c r="CE10" s="113" t="e">
        <f ca="1"/>
        <v>#REF!</v>
      </c>
      <c r="CF10" s="113" t="e">
        <f ca="1"/>
        <v>#REF!</v>
      </c>
      <c r="CG10" s="111" t="e">
        <f ca="1"/>
        <v>#REF!</v>
      </c>
      <c r="CH10" s="113" t="e">
        <f ca="1"/>
        <v>#REF!</v>
      </c>
      <c r="CI10" s="113" t="e">
        <f ca="1"/>
        <v>#REF!</v>
      </c>
      <c r="CJ10" s="113" t="e">
        <f ca="1"/>
        <v>#REF!</v>
      </c>
      <c r="CK10" s="113" t="e">
        <f ca="1"/>
        <v>#REF!</v>
      </c>
      <c r="CL10" s="113" t="e">
        <f ca="1"/>
        <v>#REF!</v>
      </c>
      <c r="CM10" s="113" t="e">
        <f ca="1"/>
        <v>#REF!</v>
      </c>
      <c r="CN10" s="113" t="e">
        <f ca="1"/>
        <v>#REF!</v>
      </c>
      <c r="CO10" s="113" t="e">
        <f ca="1"/>
        <v>#REF!</v>
      </c>
      <c r="CP10" s="111" t="e">
        <f ca="1"/>
        <v>#REF!</v>
      </c>
      <c r="CQ10" s="113" t="e">
        <f ca="1"/>
        <v>#REF!</v>
      </c>
      <c r="CR10" s="113" t="e">
        <f ca="1"/>
        <v>#REF!</v>
      </c>
      <c r="CS10" s="113" t="e">
        <f ca="1"/>
        <v>#REF!</v>
      </c>
      <c r="CT10" s="113" t="e">
        <f ca="1"/>
        <v>#REF!</v>
      </c>
      <c r="CU10" s="113" t="e">
        <f ca="1"/>
        <v>#REF!</v>
      </c>
      <c r="CV10" s="113" t="e">
        <f ca="1"/>
        <v>#REF!</v>
      </c>
      <c r="CW10" s="113" t="e">
        <f ca="1"/>
        <v>#REF!</v>
      </c>
      <c r="CX10" s="113" t="e">
        <f ca="1"/>
        <v>#REF!</v>
      </c>
      <c r="CY10" s="111" t="e">
        <f ca="1"/>
        <v>#REF!</v>
      </c>
      <c r="CZ10" s="113" t="e">
        <f ca="1"/>
        <v>#REF!</v>
      </c>
      <c r="DA10" s="113" t="e">
        <f ca="1"/>
        <v>#REF!</v>
      </c>
      <c r="DB10" s="113" t="e">
        <f ca="1"/>
        <v>#REF!</v>
      </c>
      <c r="DC10" s="113" t="e">
        <f ca="1"/>
        <v>#REF!</v>
      </c>
      <c r="DD10" s="113" t="e">
        <f ca="1"/>
        <v>#REF!</v>
      </c>
      <c r="DE10" s="113" t="e">
        <f ca="1"/>
        <v>#REF!</v>
      </c>
      <c r="DF10" s="113" t="e">
        <f ca="1"/>
        <v>#REF!</v>
      </c>
      <c r="DG10" s="113" t="e">
        <f ca="1"/>
        <v>#REF!</v>
      </c>
      <c r="DH10" s="111" t="e">
        <f ca="1"/>
        <v>#REF!</v>
      </c>
      <c r="DI10" s="113" t="e">
        <f ca="1"/>
        <v>#REF!</v>
      </c>
      <c r="DJ10" s="113" t="e">
        <f ca="1"/>
        <v>#REF!</v>
      </c>
      <c r="DK10" s="113" t="e">
        <f ca="1"/>
        <v>#REF!</v>
      </c>
      <c r="DL10" s="113" t="e">
        <f ca="1"/>
        <v>#REF!</v>
      </c>
      <c r="DM10" s="113" t="e">
        <f ca="1"/>
        <v>#REF!</v>
      </c>
      <c r="DN10" s="113" t="str">
        <f ca="1"/>
        <v>－</v>
      </c>
      <c r="DO10" s="113" t="str">
        <f ca="1"/>
        <v>－</v>
      </c>
      <c r="DP10" s="113" t="str">
        <f ca="1"/>
        <v>－</v>
      </c>
      <c r="DQ10" s="111" t="str">
        <f ca="1"/>
        <v>－</v>
      </c>
      <c r="DR10" s="113" t="str">
        <f ca="1"/>
        <v>－</v>
      </c>
      <c r="DS10" s="113" t="str">
        <f ca="1"/>
        <v>－</v>
      </c>
      <c r="DT10" s="113" t="e">
        <f ca="1"/>
        <v>#REF!</v>
      </c>
      <c r="DU10" s="113" t="e">
        <f ca="1"/>
        <v>#REF!</v>
      </c>
      <c r="DV10" s="113" t="e">
        <f ca="1"/>
        <v>#REF!</v>
      </c>
      <c r="DW10" s="113" t="e">
        <f ca="1"/>
        <v>#REF!</v>
      </c>
      <c r="DX10" s="113" t="e">
        <f ca="1"/>
        <v>#REF!</v>
      </c>
      <c r="DY10" s="113" t="e">
        <f ca="1"/>
        <v>#REF!</v>
      </c>
      <c r="DZ10" s="111" t="e">
        <f ca="1"/>
        <v>#REF!</v>
      </c>
      <c r="EA10" s="113" t="e">
        <f ca="1"/>
        <v>#REF!</v>
      </c>
      <c r="EB10" s="113" t="e">
        <f ca="1"/>
        <v>#REF!</v>
      </c>
      <c r="EC10" s="113" t="e">
        <f ca="1"/>
        <v>#REF!</v>
      </c>
      <c r="ED10" s="113" t="e">
        <f ca="1"/>
        <v>#REF!</v>
      </c>
      <c r="EE10" s="113" t="e">
        <f ca="1"/>
        <v>#REF!</v>
      </c>
      <c r="EF10" s="113" t="e">
        <f ca="1"/>
        <v>#REF!</v>
      </c>
      <c r="EG10" s="113" t="e">
        <f ca="1"/>
        <v>#REF!</v>
      </c>
      <c r="EH10" s="113" t="e">
        <f ca="1"/>
        <v>#REF!</v>
      </c>
      <c r="EI10" s="111" t="e">
        <f ca="1"/>
        <v>#REF!</v>
      </c>
      <c r="EJ10" s="113" t="e">
        <f ca="1"/>
        <v>#REF!</v>
      </c>
      <c r="EK10" s="113" t="e">
        <f ca="1"/>
        <v>#REF!</v>
      </c>
      <c r="EL10" s="113" t="e">
        <f ca="1"/>
        <v>#REF!</v>
      </c>
      <c r="EM10" s="113" t="e">
        <f ca="1"/>
        <v>#REF!</v>
      </c>
      <c r="EN10" s="113" t="e">
        <f ca="1"/>
        <v>#REF!</v>
      </c>
      <c r="EO10" s="113" t="e">
        <f ca="1"/>
        <v>#REF!</v>
      </c>
      <c r="EP10" s="113" t="e">
        <f ca="1"/>
        <v>#REF!</v>
      </c>
      <c r="EQ10" s="113" t="e">
        <f ca="1"/>
        <v>#REF!</v>
      </c>
      <c r="ER10" s="113" t="e">
        <f ca="1"/>
        <v>#REF!</v>
      </c>
      <c r="ES10" s="113" t="e">
        <f ca="1"/>
        <v>#REF!</v>
      </c>
      <c r="ET10" s="113" t="e">
        <f ca="1"/>
        <v>#REF!</v>
      </c>
      <c r="EU10" s="113" t="e">
        <f ca="1"/>
        <v>#REF!</v>
      </c>
      <c r="EV10" s="113" t="e">
        <f ca="1"/>
        <v>#REF!</v>
      </c>
      <c r="EW10" s="113" t="e">
        <f ca="1"/>
        <v>#REF!</v>
      </c>
      <c r="EX10" s="113" t="e">
        <f ca="1"/>
        <v>#REF!</v>
      </c>
      <c r="EY10" s="113" t="e">
        <f ca="1"/>
        <v>#REF!</v>
      </c>
      <c r="EZ10" s="113" t="e">
        <f ca="1"/>
        <v>#REF!</v>
      </c>
      <c r="FA10" s="113" t="e">
        <f ca="1"/>
        <v>#REF!</v>
      </c>
      <c r="FB10" s="113" t="e">
        <f ca="1"/>
        <v>#REF!</v>
      </c>
      <c r="FC10" s="113" t="e">
        <f ca="1"/>
        <v>#REF!</v>
      </c>
      <c r="FD10" s="113" t="e">
        <f ca="1"/>
        <v>#REF!</v>
      </c>
      <c r="FE10" s="113" t="e">
        <f ca="1"/>
        <v>#REF!</v>
      </c>
      <c r="FF10" s="113" t="e">
        <f ca="1"/>
        <v>#REF!</v>
      </c>
      <c r="FG10" s="113" t="e">
        <f ca="1"/>
        <v>#REF!</v>
      </c>
      <c r="FH10" s="113" t="e">
        <f ca="1"/>
        <v>#REF!</v>
      </c>
      <c r="FI10" s="113" t="e">
        <f ca="1"/>
        <v>#REF!</v>
      </c>
    </row>
    <row r="11" spans="1:165" ht="13.5" customHeight="1" x14ac:dyDescent="0.2">
      <c r="A11" s="184"/>
      <c r="B11" s="171"/>
      <c r="C11" s="34" t="s">
        <v>367</v>
      </c>
      <c r="D11" s="111" t="e">
        <f ca="1"/>
        <v>#REF!</v>
      </c>
      <c r="E11" s="113" t="e">
        <f ca="1"/>
        <v>#REF!</v>
      </c>
      <c r="F11" s="113" t="e">
        <f ca="1"/>
        <v>#REF!</v>
      </c>
      <c r="G11" s="113" t="e">
        <f ca="1"/>
        <v>#REF!</v>
      </c>
      <c r="H11" s="113" t="e">
        <f ca="1"/>
        <v>#REF!</v>
      </c>
      <c r="I11" s="113" t="e">
        <f ca="1"/>
        <v>#REF!</v>
      </c>
      <c r="J11" s="113" t="e">
        <f ca="1"/>
        <v>#REF!</v>
      </c>
      <c r="K11" s="113" t="e">
        <f ca="1"/>
        <v>#REF!</v>
      </c>
      <c r="L11" s="113" t="e">
        <f ca="1"/>
        <v>#REF!</v>
      </c>
      <c r="M11" s="111" t="e">
        <f ca="1"/>
        <v>#REF!</v>
      </c>
      <c r="N11" s="113" t="e">
        <f ca="1"/>
        <v>#REF!</v>
      </c>
      <c r="O11" s="113" t="e">
        <f ca="1"/>
        <v>#REF!</v>
      </c>
      <c r="P11" s="113" t="e">
        <f ca="1"/>
        <v>#REF!</v>
      </c>
      <c r="Q11" s="113" t="e">
        <f ca="1"/>
        <v>#REF!</v>
      </c>
      <c r="R11" s="113" t="e">
        <f ca="1"/>
        <v>#REF!</v>
      </c>
      <c r="S11" s="113" t="e">
        <f ca="1"/>
        <v>#REF!</v>
      </c>
      <c r="T11" s="113" t="e">
        <f ca="1"/>
        <v>#REF!</v>
      </c>
      <c r="U11" s="113" t="e">
        <f ca="1"/>
        <v>#REF!</v>
      </c>
      <c r="V11" s="111" t="e">
        <f ca="1"/>
        <v>#REF!</v>
      </c>
      <c r="W11" s="113" t="e">
        <f ca="1"/>
        <v>#REF!</v>
      </c>
      <c r="X11" s="113" t="e">
        <f ca="1"/>
        <v>#REF!</v>
      </c>
      <c r="Y11" s="113" t="e">
        <f ca="1"/>
        <v>#REF!</v>
      </c>
      <c r="Z11" s="113" t="e">
        <f ca="1"/>
        <v>#REF!</v>
      </c>
      <c r="AA11" s="113" t="e">
        <f ca="1"/>
        <v>#REF!</v>
      </c>
      <c r="AB11" s="113" t="e">
        <f ca="1"/>
        <v>#REF!</v>
      </c>
      <c r="AC11" s="113" t="e">
        <f ca="1"/>
        <v>#REF!</v>
      </c>
      <c r="AD11" s="113" t="e">
        <f ca="1"/>
        <v>#REF!</v>
      </c>
      <c r="AE11" s="111" t="e">
        <f ca="1"/>
        <v>#REF!</v>
      </c>
      <c r="AF11" s="113" t="e">
        <f ca="1"/>
        <v>#REF!</v>
      </c>
      <c r="AG11" s="113" t="e">
        <f ca="1"/>
        <v>#REF!</v>
      </c>
      <c r="AH11" s="113" t="e">
        <f ca="1"/>
        <v>#REF!</v>
      </c>
      <c r="AI11" s="113" t="e">
        <f ca="1"/>
        <v>#REF!</v>
      </c>
      <c r="AJ11" s="113" t="e">
        <f ca="1"/>
        <v>#REF!</v>
      </c>
      <c r="AK11" s="113" t="e">
        <f ca="1"/>
        <v>#REF!</v>
      </c>
      <c r="AL11" s="113" t="e">
        <f ca="1"/>
        <v>#REF!</v>
      </c>
      <c r="AM11" s="113" t="e">
        <f ca="1"/>
        <v>#REF!</v>
      </c>
      <c r="AN11" s="111" t="e">
        <f ca="1"/>
        <v>#REF!</v>
      </c>
      <c r="AO11" s="113" t="e">
        <f ca="1"/>
        <v>#REF!</v>
      </c>
      <c r="AP11" s="113" t="e">
        <f ca="1"/>
        <v>#REF!</v>
      </c>
      <c r="AQ11" s="113" t="e">
        <f ca="1"/>
        <v>#REF!</v>
      </c>
      <c r="AR11" s="113" t="e">
        <f ca="1"/>
        <v>#REF!</v>
      </c>
      <c r="AS11" s="113" t="e">
        <f ca="1"/>
        <v>#REF!</v>
      </c>
      <c r="AT11" s="113" t="str">
        <f ca="1"/>
        <v>0棟</v>
      </c>
      <c r="AU11" s="113" t="str">
        <f ca="1"/>
        <v>0棟</v>
      </c>
      <c r="AV11" s="113" t="str">
        <f ca="1"/>
        <v>0棟</v>
      </c>
      <c r="AW11" s="111" t="str">
        <f ca="1"/>
        <v>0棟</v>
      </c>
      <c r="AX11" s="113" t="str">
        <f ca="1"/>
        <v>0棟</v>
      </c>
      <c r="AY11" s="113" t="str">
        <f ca="1"/>
        <v>0棟</v>
      </c>
      <c r="AZ11" s="113" t="str">
        <f ca="1"/>
        <v>0棟</v>
      </c>
      <c r="BA11" s="113" t="str">
        <f ca="1"/>
        <v>0棟</v>
      </c>
      <c r="BB11" s="113" t="str">
        <f ca="1"/>
        <v>0棟</v>
      </c>
      <c r="BC11" s="113" t="str">
        <f ca="1"/>
        <v>0棟</v>
      </c>
      <c r="BD11" s="113" t="str">
        <f ca="1"/>
        <v>0棟</v>
      </c>
      <c r="BE11" s="113" t="str">
        <f ca="1"/>
        <v>0棟</v>
      </c>
      <c r="BF11" s="111" t="str">
        <f ca="1"/>
        <v>0棟</v>
      </c>
      <c r="BG11" s="113" t="str">
        <f ca="1"/>
        <v>0棟</v>
      </c>
      <c r="BH11" s="113" t="str">
        <f ca="1"/>
        <v>0棟</v>
      </c>
      <c r="BI11" s="113" t="str">
        <f ca="1"/>
        <v>0棟</v>
      </c>
      <c r="BJ11" s="113" t="str">
        <f ca="1"/>
        <v>0棟</v>
      </c>
      <c r="BK11" s="113" t="str">
        <f ca="1"/>
        <v>0棟</v>
      </c>
      <c r="BL11" s="113" t="e">
        <f ca="1"/>
        <v>#REF!</v>
      </c>
      <c r="BM11" s="113" t="e">
        <f ca="1"/>
        <v>#REF!</v>
      </c>
      <c r="BN11" s="113" t="e">
        <f ca="1"/>
        <v>#REF!</v>
      </c>
      <c r="BO11" s="111" t="e">
        <f ca="1"/>
        <v>#REF!</v>
      </c>
      <c r="BP11" s="113" t="e">
        <f ca="1"/>
        <v>#REF!</v>
      </c>
      <c r="BQ11" s="113" t="e">
        <f ca="1"/>
        <v>#REF!</v>
      </c>
      <c r="BR11" s="113" t="e">
        <f ca="1"/>
        <v>#REF!</v>
      </c>
      <c r="BS11" s="113" t="e">
        <f ca="1"/>
        <v>#REF!</v>
      </c>
      <c r="BT11" s="113" t="e">
        <f ca="1"/>
        <v>#REF!</v>
      </c>
      <c r="BU11" s="113" t="e">
        <f ca="1"/>
        <v>#REF!</v>
      </c>
      <c r="BV11" s="113" t="e">
        <f ca="1"/>
        <v>#REF!</v>
      </c>
      <c r="BW11" s="113" t="e">
        <f ca="1"/>
        <v>#REF!</v>
      </c>
      <c r="BX11" s="111" t="e">
        <f ca="1"/>
        <v>#REF!</v>
      </c>
      <c r="BY11" s="113" t="e">
        <f ca="1"/>
        <v>#REF!</v>
      </c>
      <c r="BZ11" s="113" t="e">
        <f ca="1"/>
        <v>#REF!</v>
      </c>
      <c r="CA11" s="113" t="e">
        <f ca="1"/>
        <v>#REF!</v>
      </c>
      <c r="CB11" s="113" t="e">
        <f ca="1"/>
        <v>#REF!</v>
      </c>
      <c r="CC11" s="113" t="e">
        <f ca="1"/>
        <v>#REF!</v>
      </c>
      <c r="CD11" s="113" t="e">
        <f ca="1"/>
        <v>#REF!</v>
      </c>
      <c r="CE11" s="113" t="e">
        <f ca="1"/>
        <v>#REF!</v>
      </c>
      <c r="CF11" s="113" t="e">
        <f ca="1"/>
        <v>#REF!</v>
      </c>
      <c r="CG11" s="111" t="e">
        <f ca="1"/>
        <v>#REF!</v>
      </c>
      <c r="CH11" s="113" t="e">
        <f ca="1"/>
        <v>#REF!</v>
      </c>
      <c r="CI11" s="113" t="e">
        <f ca="1"/>
        <v>#REF!</v>
      </c>
      <c r="CJ11" s="113" t="e">
        <f ca="1"/>
        <v>#REF!</v>
      </c>
      <c r="CK11" s="113" t="e">
        <f ca="1"/>
        <v>#REF!</v>
      </c>
      <c r="CL11" s="113" t="e">
        <f ca="1"/>
        <v>#REF!</v>
      </c>
      <c r="CM11" s="113" t="e">
        <f ca="1"/>
        <v>#REF!</v>
      </c>
      <c r="CN11" s="113" t="e">
        <f ca="1"/>
        <v>#REF!</v>
      </c>
      <c r="CO11" s="113" t="e">
        <f ca="1"/>
        <v>#REF!</v>
      </c>
      <c r="CP11" s="111" t="e">
        <f ca="1"/>
        <v>#REF!</v>
      </c>
      <c r="CQ11" s="113" t="e">
        <f ca="1"/>
        <v>#REF!</v>
      </c>
      <c r="CR11" s="113" t="e">
        <f ca="1"/>
        <v>#REF!</v>
      </c>
      <c r="CS11" s="113" t="e">
        <f ca="1"/>
        <v>#REF!</v>
      </c>
      <c r="CT11" s="113" t="e">
        <f ca="1"/>
        <v>#REF!</v>
      </c>
      <c r="CU11" s="113" t="e">
        <f ca="1"/>
        <v>#REF!</v>
      </c>
      <c r="CV11" s="113" t="e">
        <f ca="1"/>
        <v>#REF!</v>
      </c>
      <c r="CW11" s="113" t="e">
        <f ca="1"/>
        <v>#REF!</v>
      </c>
      <c r="CX11" s="113" t="e">
        <f ca="1"/>
        <v>#REF!</v>
      </c>
      <c r="CY11" s="111" t="e">
        <f ca="1"/>
        <v>#REF!</v>
      </c>
      <c r="CZ11" s="113" t="e">
        <f ca="1"/>
        <v>#REF!</v>
      </c>
      <c r="DA11" s="113" t="e">
        <f ca="1"/>
        <v>#REF!</v>
      </c>
      <c r="DB11" s="113" t="e">
        <f ca="1"/>
        <v>#REF!</v>
      </c>
      <c r="DC11" s="113" t="e">
        <f ca="1"/>
        <v>#REF!</v>
      </c>
      <c r="DD11" s="113" t="e">
        <f ca="1"/>
        <v>#REF!</v>
      </c>
      <c r="DE11" s="113" t="e">
        <f ca="1"/>
        <v>#REF!</v>
      </c>
      <c r="DF11" s="113" t="e">
        <f ca="1"/>
        <v>#REF!</v>
      </c>
      <c r="DG11" s="113" t="e">
        <f ca="1"/>
        <v>#REF!</v>
      </c>
      <c r="DH11" s="111" t="e">
        <f ca="1"/>
        <v>#REF!</v>
      </c>
      <c r="DI11" s="113" t="e">
        <f ca="1"/>
        <v>#REF!</v>
      </c>
      <c r="DJ11" s="113" t="e">
        <f ca="1"/>
        <v>#REF!</v>
      </c>
      <c r="DK11" s="113" t="e">
        <f ca="1"/>
        <v>#REF!</v>
      </c>
      <c r="DL11" s="113" t="e">
        <f ca="1"/>
        <v>#REF!</v>
      </c>
      <c r="DM11" s="113" t="e">
        <f ca="1"/>
        <v>#REF!</v>
      </c>
      <c r="DN11" s="113" t="str">
        <f ca="1"/>
        <v>－</v>
      </c>
      <c r="DO11" s="113" t="str">
        <f ca="1"/>
        <v>－</v>
      </c>
      <c r="DP11" s="113" t="str">
        <f ca="1"/>
        <v>－</v>
      </c>
      <c r="DQ11" s="111" t="str">
        <f ca="1"/>
        <v>－</v>
      </c>
      <c r="DR11" s="113" t="str">
        <f ca="1"/>
        <v>－</v>
      </c>
      <c r="DS11" s="113" t="str">
        <f ca="1"/>
        <v>－</v>
      </c>
      <c r="DT11" s="113" t="e">
        <f ca="1"/>
        <v>#REF!</v>
      </c>
      <c r="DU11" s="113" t="e">
        <f ca="1"/>
        <v>#REF!</v>
      </c>
      <c r="DV11" s="113" t="e">
        <f ca="1"/>
        <v>#REF!</v>
      </c>
      <c r="DW11" s="113" t="e">
        <f ca="1"/>
        <v>#REF!</v>
      </c>
      <c r="DX11" s="113" t="e">
        <f ca="1"/>
        <v>#REF!</v>
      </c>
      <c r="DY11" s="113" t="e">
        <f ca="1"/>
        <v>#REF!</v>
      </c>
      <c r="DZ11" s="111" t="e">
        <f ca="1"/>
        <v>#REF!</v>
      </c>
      <c r="EA11" s="113" t="e">
        <f ca="1"/>
        <v>#REF!</v>
      </c>
      <c r="EB11" s="113" t="e">
        <f ca="1"/>
        <v>#REF!</v>
      </c>
      <c r="EC11" s="113" t="e">
        <f ca="1"/>
        <v>#REF!</v>
      </c>
      <c r="ED11" s="113" t="e">
        <f ca="1"/>
        <v>#REF!</v>
      </c>
      <c r="EE11" s="113" t="e">
        <f ca="1"/>
        <v>#REF!</v>
      </c>
      <c r="EF11" s="113" t="e">
        <f ca="1"/>
        <v>#REF!</v>
      </c>
      <c r="EG11" s="113" t="e">
        <f ca="1"/>
        <v>#REF!</v>
      </c>
      <c r="EH11" s="113" t="e">
        <f ca="1"/>
        <v>#REF!</v>
      </c>
      <c r="EI11" s="111" t="e">
        <f ca="1"/>
        <v>#REF!</v>
      </c>
      <c r="EJ11" s="113" t="e">
        <f ca="1"/>
        <v>#REF!</v>
      </c>
      <c r="EK11" s="113" t="e">
        <f ca="1"/>
        <v>#REF!</v>
      </c>
      <c r="EL11" s="113" t="e">
        <f ca="1"/>
        <v>#REF!</v>
      </c>
      <c r="EM11" s="113" t="e">
        <f ca="1"/>
        <v>#REF!</v>
      </c>
      <c r="EN11" s="113" t="e">
        <f ca="1"/>
        <v>#REF!</v>
      </c>
      <c r="EO11" s="113" t="e">
        <f ca="1"/>
        <v>#REF!</v>
      </c>
      <c r="EP11" s="113" t="e">
        <f ca="1"/>
        <v>#REF!</v>
      </c>
      <c r="EQ11" s="113" t="e">
        <f ca="1"/>
        <v>#REF!</v>
      </c>
      <c r="ER11" s="113" t="e">
        <f ca="1"/>
        <v>#REF!</v>
      </c>
      <c r="ES11" s="113" t="e">
        <f ca="1"/>
        <v>#REF!</v>
      </c>
      <c r="ET11" s="113" t="e">
        <f ca="1"/>
        <v>#REF!</v>
      </c>
      <c r="EU11" s="113" t="e">
        <f ca="1"/>
        <v>#REF!</v>
      </c>
      <c r="EV11" s="113" t="e">
        <f ca="1"/>
        <v>#REF!</v>
      </c>
      <c r="EW11" s="113" t="e">
        <f ca="1"/>
        <v>#REF!</v>
      </c>
      <c r="EX11" s="113" t="e">
        <f ca="1"/>
        <v>#REF!</v>
      </c>
      <c r="EY11" s="113" t="e">
        <f ca="1"/>
        <v>#REF!</v>
      </c>
      <c r="EZ11" s="113" t="e">
        <f ca="1"/>
        <v>#REF!</v>
      </c>
      <c r="FA11" s="113" t="e">
        <f ca="1"/>
        <v>#REF!</v>
      </c>
      <c r="FB11" s="113" t="e">
        <f ca="1"/>
        <v>#REF!</v>
      </c>
      <c r="FC11" s="113" t="e">
        <f ca="1"/>
        <v>#REF!</v>
      </c>
      <c r="FD11" s="113" t="e">
        <f ca="1"/>
        <v>#REF!</v>
      </c>
      <c r="FE11" s="113" t="e">
        <f ca="1"/>
        <v>#REF!</v>
      </c>
      <c r="FF11" s="113" t="e">
        <f ca="1"/>
        <v>#REF!</v>
      </c>
      <c r="FG11" s="113" t="e">
        <f ca="1"/>
        <v>#REF!</v>
      </c>
      <c r="FH11" s="113" t="e">
        <f ca="1"/>
        <v>#REF!</v>
      </c>
      <c r="FI11" s="113" t="e">
        <f ca="1"/>
        <v>#REF!</v>
      </c>
    </row>
    <row r="12" spans="1:165" ht="13.5" customHeight="1" x14ac:dyDescent="0.2">
      <c r="A12" s="184"/>
      <c r="B12" s="169" t="s">
        <v>639</v>
      </c>
      <c r="C12" s="34" t="s">
        <v>68</v>
      </c>
      <c r="D12" s="111" t="e">
        <f ca="1"/>
        <v>#REF!</v>
      </c>
      <c r="E12" s="113" t="e">
        <f ca="1"/>
        <v>#REF!</v>
      </c>
      <c r="F12" s="113" t="e">
        <f ca="1"/>
        <v>#REF!</v>
      </c>
      <c r="G12" s="113" t="e">
        <f ca="1"/>
        <v>#REF!</v>
      </c>
      <c r="H12" s="113" t="e">
        <f ca="1"/>
        <v>#REF!</v>
      </c>
      <c r="I12" s="113" t="e">
        <f ca="1"/>
        <v>#REF!</v>
      </c>
      <c r="J12" s="113" t="e">
        <f ca="1"/>
        <v>#REF!</v>
      </c>
      <c r="K12" s="113" t="e">
        <f ca="1"/>
        <v>#REF!</v>
      </c>
      <c r="L12" s="113" t="e">
        <f ca="1"/>
        <v>#REF!</v>
      </c>
      <c r="M12" s="111" t="e">
        <f ca="1"/>
        <v>#REF!</v>
      </c>
      <c r="N12" s="113" t="e">
        <f ca="1"/>
        <v>#REF!</v>
      </c>
      <c r="O12" s="113" t="e">
        <f ca="1"/>
        <v>#REF!</v>
      </c>
      <c r="P12" s="113" t="e">
        <f ca="1"/>
        <v>#REF!</v>
      </c>
      <c r="Q12" s="113" t="e">
        <f ca="1"/>
        <v>#REF!</v>
      </c>
      <c r="R12" s="113" t="e">
        <f ca="1"/>
        <v>#REF!</v>
      </c>
      <c r="S12" s="113" t="e">
        <f ca="1"/>
        <v>#REF!</v>
      </c>
      <c r="T12" s="113" t="e">
        <f ca="1"/>
        <v>#REF!</v>
      </c>
      <c r="U12" s="113" t="e">
        <f ca="1"/>
        <v>#REF!</v>
      </c>
      <c r="V12" s="111" t="e">
        <f ca="1"/>
        <v>#REF!</v>
      </c>
      <c r="W12" s="113" t="e">
        <f ca="1"/>
        <v>#REF!</v>
      </c>
      <c r="X12" s="113" t="e">
        <f ca="1"/>
        <v>#REF!</v>
      </c>
      <c r="Y12" s="113" t="e">
        <f ca="1"/>
        <v>#REF!</v>
      </c>
      <c r="Z12" s="113" t="e">
        <f ca="1"/>
        <v>#REF!</v>
      </c>
      <c r="AA12" s="113" t="e">
        <f ca="1"/>
        <v>#REF!</v>
      </c>
      <c r="AB12" s="113" t="e">
        <f ca="1"/>
        <v>#REF!</v>
      </c>
      <c r="AC12" s="113" t="e">
        <f ca="1"/>
        <v>#REF!</v>
      </c>
      <c r="AD12" s="113" t="e">
        <f ca="1"/>
        <v>#REF!</v>
      </c>
      <c r="AE12" s="111" t="e">
        <f ca="1"/>
        <v>#REF!</v>
      </c>
      <c r="AF12" s="113" t="e">
        <f ca="1"/>
        <v>#REF!</v>
      </c>
      <c r="AG12" s="113" t="e">
        <f ca="1"/>
        <v>#REF!</v>
      </c>
      <c r="AH12" s="113" t="e">
        <f ca="1"/>
        <v>#REF!</v>
      </c>
      <c r="AI12" s="113" t="e">
        <f ca="1"/>
        <v>#REF!</v>
      </c>
      <c r="AJ12" s="113" t="e">
        <f ca="1"/>
        <v>#REF!</v>
      </c>
      <c r="AK12" s="113" t="e">
        <f ca="1"/>
        <v>#REF!</v>
      </c>
      <c r="AL12" s="113" t="e">
        <f ca="1"/>
        <v>#REF!</v>
      </c>
      <c r="AM12" s="113" t="e">
        <f ca="1"/>
        <v>#REF!</v>
      </c>
      <c r="AN12" s="111" t="e">
        <f ca="1"/>
        <v>#REF!</v>
      </c>
      <c r="AO12" s="113" t="e">
        <f ca="1"/>
        <v>#REF!</v>
      </c>
      <c r="AP12" s="113" t="e">
        <f ca="1"/>
        <v>#REF!</v>
      </c>
      <c r="AQ12" s="113" t="e">
        <f ca="1"/>
        <v>#REF!</v>
      </c>
      <c r="AR12" s="113" t="e">
        <f ca="1"/>
        <v>#REF!</v>
      </c>
      <c r="AS12" s="113" t="e">
        <f ca="1"/>
        <v>#REF!</v>
      </c>
      <c r="AT12" s="113" t="str">
        <f ca="1"/>
        <v>1棟未満</v>
      </c>
      <c r="AU12" s="113" t="str">
        <f ca="1"/>
        <v>1棟未満</v>
      </c>
      <c r="AV12" s="113" t="str">
        <f ca="1"/>
        <v>1棟未満</v>
      </c>
      <c r="AW12" s="111" t="str">
        <f ca="1"/>
        <v>1棟未満</v>
      </c>
      <c r="AX12" s="113" t="str">
        <f ca="1"/>
        <v>1棟未満</v>
      </c>
      <c r="AY12" s="113" t="str">
        <f ca="1"/>
        <v>1棟未満</v>
      </c>
      <c r="AZ12" s="113" t="str">
        <f ca="1"/>
        <v>1棟未満</v>
      </c>
      <c r="BA12" s="113" t="str">
        <f ca="1"/>
        <v>1棟未満</v>
      </c>
      <c r="BB12" s="113" t="str">
        <f ca="1"/>
        <v>1棟未満</v>
      </c>
      <c r="BC12" s="113" t="str">
        <f ca="1"/>
        <v>1棟未満</v>
      </c>
      <c r="BD12" s="113" t="str">
        <f ca="1"/>
        <v>1棟未満</v>
      </c>
      <c r="BE12" s="113" t="str">
        <f ca="1"/>
        <v>1棟未満</v>
      </c>
      <c r="BF12" s="111" t="str">
        <f ca="1"/>
        <v>1棟未満</v>
      </c>
      <c r="BG12" s="113" t="str">
        <f ca="1"/>
        <v>1棟未満</v>
      </c>
      <c r="BH12" s="113" t="str">
        <f ca="1"/>
        <v>1棟未満</v>
      </c>
      <c r="BI12" s="113" t="str">
        <f ca="1"/>
        <v>1棟未満</v>
      </c>
      <c r="BJ12" s="113" t="str">
        <f ca="1"/>
        <v>1棟未満</v>
      </c>
      <c r="BK12" s="113" t="str">
        <f ca="1"/>
        <v>1棟未満</v>
      </c>
      <c r="BL12" s="113" t="e">
        <f ca="1"/>
        <v>#REF!</v>
      </c>
      <c r="BM12" s="113" t="e">
        <f ca="1"/>
        <v>#REF!</v>
      </c>
      <c r="BN12" s="113" t="e">
        <f ca="1"/>
        <v>#REF!</v>
      </c>
      <c r="BO12" s="111" t="e">
        <f ca="1"/>
        <v>#REF!</v>
      </c>
      <c r="BP12" s="113" t="e">
        <f ca="1"/>
        <v>#REF!</v>
      </c>
      <c r="BQ12" s="113" t="e">
        <f ca="1"/>
        <v>#REF!</v>
      </c>
      <c r="BR12" s="113" t="e">
        <f ca="1"/>
        <v>#REF!</v>
      </c>
      <c r="BS12" s="113" t="e">
        <f ca="1"/>
        <v>#REF!</v>
      </c>
      <c r="BT12" s="113" t="e">
        <f ca="1"/>
        <v>#REF!</v>
      </c>
      <c r="BU12" s="113" t="e">
        <f ca="1"/>
        <v>#REF!</v>
      </c>
      <c r="BV12" s="113" t="e">
        <f ca="1"/>
        <v>#REF!</v>
      </c>
      <c r="BW12" s="113" t="e">
        <f ca="1"/>
        <v>#REF!</v>
      </c>
      <c r="BX12" s="111" t="e">
        <f ca="1"/>
        <v>#REF!</v>
      </c>
      <c r="BY12" s="113" t="e">
        <f ca="1"/>
        <v>#REF!</v>
      </c>
      <c r="BZ12" s="113" t="e">
        <f ca="1"/>
        <v>#REF!</v>
      </c>
      <c r="CA12" s="113" t="e">
        <f ca="1"/>
        <v>#REF!</v>
      </c>
      <c r="CB12" s="113" t="e">
        <f ca="1"/>
        <v>#REF!</v>
      </c>
      <c r="CC12" s="113" t="e">
        <f ca="1"/>
        <v>#REF!</v>
      </c>
      <c r="CD12" s="113" t="e">
        <f ca="1"/>
        <v>#REF!</v>
      </c>
      <c r="CE12" s="113" t="e">
        <f ca="1"/>
        <v>#REF!</v>
      </c>
      <c r="CF12" s="113" t="e">
        <f ca="1"/>
        <v>#REF!</v>
      </c>
      <c r="CG12" s="111" t="e">
        <f ca="1"/>
        <v>#REF!</v>
      </c>
      <c r="CH12" s="113" t="e">
        <f ca="1"/>
        <v>#REF!</v>
      </c>
      <c r="CI12" s="113" t="e">
        <f ca="1"/>
        <v>#REF!</v>
      </c>
      <c r="CJ12" s="113" t="e">
        <f ca="1"/>
        <v>#REF!</v>
      </c>
      <c r="CK12" s="113" t="e">
        <f ca="1"/>
        <v>#REF!</v>
      </c>
      <c r="CL12" s="113" t="e">
        <f ca="1"/>
        <v>#REF!</v>
      </c>
      <c r="CM12" s="113" t="e">
        <f ca="1"/>
        <v>#REF!</v>
      </c>
      <c r="CN12" s="113" t="e">
        <f ca="1"/>
        <v>#REF!</v>
      </c>
      <c r="CO12" s="113" t="e">
        <f ca="1"/>
        <v>#REF!</v>
      </c>
      <c r="CP12" s="111" t="e">
        <f ca="1"/>
        <v>#REF!</v>
      </c>
      <c r="CQ12" s="113" t="e">
        <f ca="1"/>
        <v>#REF!</v>
      </c>
      <c r="CR12" s="113" t="e">
        <f ca="1"/>
        <v>#REF!</v>
      </c>
      <c r="CS12" s="113" t="e">
        <f ca="1"/>
        <v>#REF!</v>
      </c>
      <c r="CT12" s="113" t="e">
        <f ca="1"/>
        <v>#REF!</v>
      </c>
      <c r="CU12" s="113" t="e">
        <f ca="1"/>
        <v>#REF!</v>
      </c>
      <c r="CV12" s="113" t="e">
        <f ca="1"/>
        <v>#REF!</v>
      </c>
      <c r="CW12" s="113" t="e">
        <f ca="1"/>
        <v>#REF!</v>
      </c>
      <c r="CX12" s="113" t="e">
        <f ca="1"/>
        <v>#REF!</v>
      </c>
      <c r="CY12" s="111" t="e">
        <f ca="1"/>
        <v>#REF!</v>
      </c>
      <c r="CZ12" s="113" t="e">
        <f ca="1"/>
        <v>#REF!</v>
      </c>
      <c r="DA12" s="113" t="e">
        <f ca="1"/>
        <v>#REF!</v>
      </c>
      <c r="DB12" s="113" t="e">
        <f ca="1"/>
        <v>#REF!</v>
      </c>
      <c r="DC12" s="113" t="e">
        <f ca="1"/>
        <v>#REF!</v>
      </c>
      <c r="DD12" s="113" t="e">
        <f ca="1"/>
        <v>#REF!</v>
      </c>
      <c r="DE12" s="113" t="e">
        <f ca="1"/>
        <v>#REF!</v>
      </c>
      <c r="DF12" s="113" t="e">
        <f ca="1"/>
        <v>#REF!</v>
      </c>
      <c r="DG12" s="113" t="e">
        <f ca="1"/>
        <v>#REF!</v>
      </c>
      <c r="DH12" s="111" t="e">
        <f ca="1"/>
        <v>#REF!</v>
      </c>
      <c r="DI12" s="113" t="e">
        <f ca="1"/>
        <v>#REF!</v>
      </c>
      <c r="DJ12" s="113" t="e">
        <f ca="1"/>
        <v>#REF!</v>
      </c>
      <c r="DK12" s="113" t="e">
        <f ca="1"/>
        <v>#REF!</v>
      </c>
      <c r="DL12" s="113" t="e">
        <f ca="1"/>
        <v>#REF!</v>
      </c>
      <c r="DM12" s="113" t="e">
        <f ca="1"/>
        <v>#REF!</v>
      </c>
      <c r="DN12" s="113" t="str">
        <f ca="1"/>
        <v>－</v>
      </c>
      <c r="DO12" s="113" t="str">
        <f ca="1"/>
        <v>－</v>
      </c>
      <c r="DP12" s="113" t="str">
        <f ca="1"/>
        <v>－</v>
      </c>
      <c r="DQ12" s="111" t="str">
        <f ca="1"/>
        <v>－</v>
      </c>
      <c r="DR12" s="113" t="str">
        <f ca="1"/>
        <v>－</v>
      </c>
      <c r="DS12" s="113" t="str">
        <f ca="1"/>
        <v>－</v>
      </c>
      <c r="DT12" s="113" t="e">
        <f ca="1"/>
        <v>#REF!</v>
      </c>
      <c r="DU12" s="113" t="e">
        <f ca="1"/>
        <v>#REF!</v>
      </c>
      <c r="DV12" s="113" t="e">
        <f ca="1"/>
        <v>#REF!</v>
      </c>
      <c r="DW12" s="113" t="e">
        <f ca="1"/>
        <v>#REF!</v>
      </c>
      <c r="DX12" s="113" t="e">
        <f ca="1"/>
        <v>#REF!</v>
      </c>
      <c r="DY12" s="113" t="e">
        <f ca="1"/>
        <v>#REF!</v>
      </c>
      <c r="DZ12" s="111" t="e">
        <f ca="1"/>
        <v>#REF!</v>
      </c>
      <c r="EA12" s="113" t="e">
        <f ca="1"/>
        <v>#REF!</v>
      </c>
      <c r="EB12" s="113" t="e">
        <f ca="1"/>
        <v>#REF!</v>
      </c>
      <c r="EC12" s="113" t="e">
        <f ca="1"/>
        <v>#REF!</v>
      </c>
      <c r="ED12" s="113" t="e">
        <f ca="1"/>
        <v>#REF!</v>
      </c>
      <c r="EE12" s="113" t="e">
        <f ca="1"/>
        <v>#REF!</v>
      </c>
      <c r="EF12" s="113" t="e">
        <f ca="1"/>
        <v>#REF!</v>
      </c>
      <c r="EG12" s="113" t="e">
        <f ca="1"/>
        <v>#REF!</v>
      </c>
      <c r="EH12" s="113" t="e">
        <f ca="1"/>
        <v>#REF!</v>
      </c>
      <c r="EI12" s="111" t="e">
        <f ca="1"/>
        <v>#REF!</v>
      </c>
      <c r="EJ12" s="113" t="e">
        <f ca="1"/>
        <v>#REF!</v>
      </c>
      <c r="EK12" s="113" t="e">
        <f ca="1"/>
        <v>#REF!</v>
      </c>
      <c r="EL12" s="113" t="e">
        <f ca="1"/>
        <v>#REF!</v>
      </c>
      <c r="EM12" s="113" t="e">
        <f ca="1"/>
        <v>#REF!</v>
      </c>
      <c r="EN12" s="113" t="e">
        <f ca="1"/>
        <v>#REF!</v>
      </c>
      <c r="EO12" s="113" t="e">
        <f ca="1"/>
        <v>#REF!</v>
      </c>
      <c r="EP12" s="113" t="e">
        <f ca="1"/>
        <v>#REF!</v>
      </c>
      <c r="EQ12" s="113" t="e">
        <f ca="1"/>
        <v>#REF!</v>
      </c>
      <c r="ER12" s="113" t="e">
        <f ca="1"/>
        <v>#REF!</v>
      </c>
      <c r="ES12" s="113" t="e">
        <f ca="1"/>
        <v>#REF!</v>
      </c>
      <c r="ET12" s="113" t="e">
        <f ca="1"/>
        <v>#REF!</v>
      </c>
      <c r="EU12" s="113" t="e">
        <f ca="1"/>
        <v>#REF!</v>
      </c>
      <c r="EV12" s="113" t="e">
        <f ca="1"/>
        <v>#REF!</v>
      </c>
      <c r="EW12" s="113" t="e">
        <f ca="1"/>
        <v>#REF!</v>
      </c>
      <c r="EX12" s="113" t="e">
        <f ca="1"/>
        <v>#REF!</v>
      </c>
      <c r="EY12" s="113" t="e">
        <f ca="1"/>
        <v>#REF!</v>
      </c>
      <c r="EZ12" s="113" t="e">
        <f ca="1"/>
        <v>#REF!</v>
      </c>
      <c r="FA12" s="113" t="e">
        <f ca="1"/>
        <v>#REF!</v>
      </c>
      <c r="FB12" s="113" t="e">
        <f ca="1"/>
        <v>#REF!</v>
      </c>
      <c r="FC12" s="113" t="e">
        <f ca="1"/>
        <v>#REF!</v>
      </c>
      <c r="FD12" s="113" t="e">
        <f ca="1"/>
        <v>#REF!</v>
      </c>
      <c r="FE12" s="113" t="e">
        <f ca="1"/>
        <v>#REF!</v>
      </c>
      <c r="FF12" s="113" t="e">
        <f ca="1"/>
        <v>#REF!</v>
      </c>
      <c r="FG12" s="113" t="e">
        <f ca="1"/>
        <v>#REF!</v>
      </c>
      <c r="FH12" s="113" t="e">
        <f ca="1"/>
        <v>#REF!</v>
      </c>
      <c r="FI12" s="113" t="e">
        <f ca="1"/>
        <v>#REF!</v>
      </c>
    </row>
    <row r="13" spans="1:165" x14ac:dyDescent="0.2">
      <c r="A13" s="184"/>
      <c r="B13" s="171"/>
      <c r="C13" s="34" t="s">
        <v>69</v>
      </c>
      <c r="D13" s="111" t="e">
        <f ca="1"/>
        <v>#REF!</v>
      </c>
      <c r="E13" s="113" t="e">
        <f ca="1"/>
        <v>#REF!</v>
      </c>
      <c r="F13" s="113" t="e">
        <f ca="1"/>
        <v>#REF!</v>
      </c>
      <c r="G13" s="113" t="e">
        <f ca="1"/>
        <v>#REF!</v>
      </c>
      <c r="H13" s="113" t="e">
        <f ca="1"/>
        <v>#REF!</v>
      </c>
      <c r="I13" s="113" t="e">
        <f ca="1"/>
        <v>#REF!</v>
      </c>
      <c r="J13" s="113" t="e">
        <f ca="1"/>
        <v>#REF!</v>
      </c>
      <c r="K13" s="113" t="e">
        <f ca="1"/>
        <v>#REF!</v>
      </c>
      <c r="L13" s="113" t="e">
        <f ca="1"/>
        <v>#REF!</v>
      </c>
      <c r="M13" s="111" t="e">
        <f ca="1"/>
        <v>#REF!</v>
      </c>
      <c r="N13" s="113" t="e">
        <f ca="1"/>
        <v>#REF!</v>
      </c>
      <c r="O13" s="113" t="e">
        <f ca="1"/>
        <v>#REF!</v>
      </c>
      <c r="P13" s="113" t="e">
        <f ca="1"/>
        <v>#REF!</v>
      </c>
      <c r="Q13" s="113" t="e">
        <f ca="1"/>
        <v>#REF!</v>
      </c>
      <c r="R13" s="113" t="e">
        <f ca="1"/>
        <v>#REF!</v>
      </c>
      <c r="S13" s="113" t="e">
        <f ca="1"/>
        <v>#REF!</v>
      </c>
      <c r="T13" s="113" t="e">
        <f ca="1"/>
        <v>#REF!</v>
      </c>
      <c r="U13" s="113" t="e">
        <f ca="1"/>
        <v>#REF!</v>
      </c>
      <c r="V13" s="111" t="e">
        <f ca="1"/>
        <v>#REF!</v>
      </c>
      <c r="W13" s="113" t="e">
        <f ca="1"/>
        <v>#REF!</v>
      </c>
      <c r="X13" s="113" t="e">
        <f ca="1"/>
        <v>#REF!</v>
      </c>
      <c r="Y13" s="113" t="e">
        <f ca="1"/>
        <v>#REF!</v>
      </c>
      <c r="Z13" s="113" t="e">
        <f ca="1"/>
        <v>#REF!</v>
      </c>
      <c r="AA13" s="113" t="e">
        <f ca="1"/>
        <v>#REF!</v>
      </c>
      <c r="AB13" s="113" t="e">
        <f ca="1"/>
        <v>#REF!</v>
      </c>
      <c r="AC13" s="113" t="e">
        <f ca="1"/>
        <v>#REF!</v>
      </c>
      <c r="AD13" s="113" t="e">
        <f ca="1"/>
        <v>#REF!</v>
      </c>
      <c r="AE13" s="111" t="e">
        <f ca="1"/>
        <v>#REF!</v>
      </c>
      <c r="AF13" s="113" t="e">
        <f ca="1"/>
        <v>#REF!</v>
      </c>
      <c r="AG13" s="113" t="e">
        <f ca="1"/>
        <v>#REF!</v>
      </c>
      <c r="AH13" s="113" t="e">
        <f ca="1"/>
        <v>#REF!</v>
      </c>
      <c r="AI13" s="113" t="e">
        <f ca="1"/>
        <v>#REF!</v>
      </c>
      <c r="AJ13" s="113" t="e">
        <f ca="1"/>
        <v>#REF!</v>
      </c>
      <c r="AK13" s="113" t="e">
        <f ca="1"/>
        <v>#REF!</v>
      </c>
      <c r="AL13" s="113" t="e">
        <f ca="1"/>
        <v>#REF!</v>
      </c>
      <c r="AM13" s="113" t="e">
        <f ca="1"/>
        <v>#REF!</v>
      </c>
      <c r="AN13" s="111" t="e">
        <f ca="1"/>
        <v>#REF!</v>
      </c>
      <c r="AO13" s="113" t="e">
        <f ca="1"/>
        <v>#REF!</v>
      </c>
      <c r="AP13" s="113" t="e">
        <f ca="1"/>
        <v>#REF!</v>
      </c>
      <c r="AQ13" s="113" t="e">
        <f ca="1"/>
        <v>#REF!</v>
      </c>
      <c r="AR13" s="113" t="e">
        <f ca="1"/>
        <v>#REF!</v>
      </c>
      <c r="AS13" s="113" t="e">
        <f ca="1"/>
        <v>#REF!</v>
      </c>
      <c r="AT13" s="113" t="str">
        <f ca="1"/>
        <v>1棟未満</v>
      </c>
      <c r="AU13" s="113" t="str">
        <f ca="1"/>
        <v>1棟未満</v>
      </c>
      <c r="AV13" s="113" t="str">
        <f ca="1"/>
        <v>1棟未満</v>
      </c>
      <c r="AW13" s="111" t="str">
        <f ca="1"/>
        <v>1棟未満</v>
      </c>
      <c r="AX13" s="113" t="str">
        <f ca="1"/>
        <v>1棟未満</v>
      </c>
      <c r="AY13" s="113" t="str">
        <f ca="1"/>
        <v>1棟未満</v>
      </c>
      <c r="AZ13" s="113" t="str">
        <f ca="1"/>
        <v>1棟未満</v>
      </c>
      <c r="BA13" s="113" t="str">
        <f ca="1"/>
        <v>1棟未満</v>
      </c>
      <c r="BB13" s="113" t="str">
        <f ca="1"/>
        <v>1棟未満</v>
      </c>
      <c r="BC13" s="113" t="str">
        <f ca="1"/>
        <v>1棟未満</v>
      </c>
      <c r="BD13" s="113" t="str">
        <f ca="1"/>
        <v>1棟未満</v>
      </c>
      <c r="BE13" s="113" t="str">
        <f ca="1"/>
        <v>1棟未満</v>
      </c>
      <c r="BF13" s="111" t="str">
        <f ca="1"/>
        <v>1棟未満</v>
      </c>
      <c r="BG13" s="113" t="str">
        <f ca="1"/>
        <v>1棟未満</v>
      </c>
      <c r="BH13" s="113" t="str">
        <f ca="1"/>
        <v>1棟未満</v>
      </c>
      <c r="BI13" s="113" t="str">
        <f ca="1"/>
        <v>1棟未満</v>
      </c>
      <c r="BJ13" s="113" t="str">
        <f ca="1"/>
        <v>1棟未満</v>
      </c>
      <c r="BK13" s="113" t="str">
        <f ca="1"/>
        <v>1棟未満</v>
      </c>
      <c r="BL13" s="113" t="e">
        <f ca="1"/>
        <v>#REF!</v>
      </c>
      <c r="BM13" s="113" t="e">
        <f ca="1"/>
        <v>#REF!</v>
      </c>
      <c r="BN13" s="113" t="e">
        <f ca="1"/>
        <v>#REF!</v>
      </c>
      <c r="BO13" s="111" t="e">
        <f ca="1"/>
        <v>#REF!</v>
      </c>
      <c r="BP13" s="113" t="e">
        <f ca="1"/>
        <v>#REF!</v>
      </c>
      <c r="BQ13" s="113" t="e">
        <f ca="1"/>
        <v>#REF!</v>
      </c>
      <c r="BR13" s="113" t="e">
        <f ca="1"/>
        <v>#REF!</v>
      </c>
      <c r="BS13" s="113" t="e">
        <f ca="1"/>
        <v>#REF!</v>
      </c>
      <c r="BT13" s="113" t="e">
        <f ca="1"/>
        <v>#REF!</v>
      </c>
      <c r="BU13" s="113" t="e">
        <f ca="1"/>
        <v>#REF!</v>
      </c>
      <c r="BV13" s="113" t="e">
        <f ca="1"/>
        <v>#REF!</v>
      </c>
      <c r="BW13" s="113" t="e">
        <f ca="1"/>
        <v>#REF!</v>
      </c>
      <c r="BX13" s="111" t="e">
        <f ca="1"/>
        <v>#REF!</v>
      </c>
      <c r="BY13" s="113" t="e">
        <f ca="1"/>
        <v>#REF!</v>
      </c>
      <c r="BZ13" s="113" t="e">
        <f ca="1"/>
        <v>#REF!</v>
      </c>
      <c r="CA13" s="113" t="e">
        <f ca="1"/>
        <v>#REF!</v>
      </c>
      <c r="CB13" s="113" t="e">
        <f ca="1"/>
        <v>#REF!</v>
      </c>
      <c r="CC13" s="113" t="e">
        <f ca="1"/>
        <v>#REF!</v>
      </c>
      <c r="CD13" s="113" t="e">
        <f ca="1"/>
        <v>#REF!</v>
      </c>
      <c r="CE13" s="113" t="e">
        <f ca="1"/>
        <v>#REF!</v>
      </c>
      <c r="CF13" s="113" t="e">
        <f ca="1"/>
        <v>#REF!</v>
      </c>
      <c r="CG13" s="111" t="e">
        <f ca="1"/>
        <v>#REF!</v>
      </c>
      <c r="CH13" s="113" t="e">
        <f ca="1"/>
        <v>#REF!</v>
      </c>
      <c r="CI13" s="113" t="e">
        <f ca="1"/>
        <v>#REF!</v>
      </c>
      <c r="CJ13" s="113" t="e">
        <f ca="1"/>
        <v>#REF!</v>
      </c>
      <c r="CK13" s="113" t="e">
        <f ca="1"/>
        <v>#REF!</v>
      </c>
      <c r="CL13" s="113" t="e">
        <f ca="1"/>
        <v>#REF!</v>
      </c>
      <c r="CM13" s="113" t="e">
        <f ca="1"/>
        <v>#REF!</v>
      </c>
      <c r="CN13" s="113" t="e">
        <f ca="1"/>
        <v>#REF!</v>
      </c>
      <c r="CO13" s="113" t="e">
        <f ca="1"/>
        <v>#REF!</v>
      </c>
      <c r="CP13" s="111" t="e">
        <f ca="1"/>
        <v>#REF!</v>
      </c>
      <c r="CQ13" s="113" t="e">
        <f ca="1"/>
        <v>#REF!</v>
      </c>
      <c r="CR13" s="113" t="e">
        <f ca="1"/>
        <v>#REF!</v>
      </c>
      <c r="CS13" s="113" t="e">
        <f ca="1"/>
        <v>#REF!</v>
      </c>
      <c r="CT13" s="113" t="e">
        <f ca="1"/>
        <v>#REF!</v>
      </c>
      <c r="CU13" s="113" t="e">
        <f ca="1"/>
        <v>#REF!</v>
      </c>
      <c r="CV13" s="113" t="e">
        <f ca="1"/>
        <v>#REF!</v>
      </c>
      <c r="CW13" s="113" t="e">
        <f ca="1"/>
        <v>#REF!</v>
      </c>
      <c r="CX13" s="113" t="e">
        <f ca="1"/>
        <v>#REF!</v>
      </c>
      <c r="CY13" s="111" t="e">
        <f ca="1"/>
        <v>#REF!</v>
      </c>
      <c r="CZ13" s="113" t="e">
        <f ca="1"/>
        <v>#REF!</v>
      </c>
      <c r="DA13" s="113" t="e">
        <f ca="1"/>
        <v>#REF!</v>
      </c>
      <c r="DB13" s="113" t="e">
        <f ca="1"/>
        <v>#REF!</v>
      </c>
      <c r="DC13" s="113" t="e">
        <f ca="1"/>
        <v>#REF!</v>
      </c>
      <c r="DD13" s="113" t="e">
        <f ca="1"/>
        <v>#REF!</v>
      </c>
      <c r="DE13" s="113" t="e">
        <f ca="1"/>
        <v>#REF!</v>
      </c>
      <c r="DF13" s="113" t="e">
        <f ca="1"/>
        <v>#REF!</v>
      </c>
      <c r="DG13" s="113" t="e">
        <f ca="1"/>
        <v>#REF!</v>
      </c>
      <c r="DH13" s="111" t="e">
        <f ca="1"/>
        <v>#REF!</v>
      </c>
      <c r="DI13" s="113" t="e">
        <f ca="1"/>
        <v>#REF!</v>
      </c>
      <c r="DJ13" s="113" t="e">
        <f ca="1"/>
        <v>#REF!</v>
      </c>
      <c r="DK13" s="113" t="e">
        <f ca="1"/>
        <v>#REF!</v>
      </c>
      <c r="DL13" s="113" t="e">
        <f ca="1"/>
        <v>#REF!</v>
      </c>
      <c r="DM13" s="113" t="e">
        <f ca="1"/>
        <v>#REF!</v>
      </c>
      <c r="DN13" s="113" t="str">
        <f ca="1"/>
        <v>－</v>
      </c>
      <c r="DO13" s="113" t="str">
        <f ca="1"/>
        <v>－</v>
      </c>
      <c r="DP13" s="113" t="str">
        <f ca="1"/>
        <v>－</v>
      </c>
      <c r="DQ13" s="111" t="str">
        <f ca="1"/>
        <v>－</v>
      </c>
      <c r="DR13" s="113" t="str">
        <f ca="1"/>
        <v>－</v>
      </c>
      <c r="DS13" s="113" t="str">
        <f ca="1"/>
        <v>－</v>
      </c>
      <c r="DT13" s="113" t="e">
        <f ca="1"/>
        <v>#REF!</v>
      </c>
      <c r="DU13" s="113" t="e">
        <f ca="1"/>
        <v>#REF!</v>
      </c>
      <c r="DV13" s="113" t="e">
        <f ca="1"/>
        <v>#REF!</v>
      </c>
      <c r="DW13" s="113" t="e">
        <f ca="1"/>
        <v>#REF!</v>
      </c>
      <c r="DX13" s="113" t="e">
        <f ca="1"/>
        <v>#REF!</v>
      </c>
      <c r="DY13" s="113" t="e">
        <f ca="1"/>
        <v>#REF!</v>
      </c>
      <c r="DZ13" s="111" t="e">
        <f ca="1"/>
        <v>#REF!</v>
      </c>
      <c r="EA13" s="113" t="e">
        <f ca="1"/>
        <v>#REF!</v>
      </c>
      <c r="EB13" s="113" t="e">
        <f ca="1"/>
        <v>#REF!</v>
      </c>
      <c r="EC13" s="113" t="e">
        <f ca="1"/>
        <v>#REF!</v>
      </c>
      <c r="ED13" s="113" t="e">
        <f ca="1"/>
        <v>#REF!</v>
      </c>
      <c r="EE13" s="113" t="e">
        <f ca="1"/>
        <v>#REF!</v>
      </c>
      <c r="EF13" s="113" t="e">
        <f ca="1"/>
        <v>#REF!</v>
      </c>
      <c r="EG13" s="113" t="e">
        <f ca="1"/>
        <v>#REF!</v>
      </c>
      <c r="EH13" s="113" t="e">
        <f ca="1"/>
        <v>#REF!</v>
      </c>
      <c r="EI13" s="111" t="e">
        <f ca="1"/>
        <v>#REF!</v>
      </c>
      <c r="EJ13" s="113" t="e">
        <f ca="1"/>
        <v>#REF!</v>
      </c>
      <c r="EK13" s="113" t="e">
        <f ca="1"/>
        <v>#REF!</v>
      </c>
      <c r="EL13" s="113" t="e">
        <f ca="1"/>
        <v>#REF!</v>
      </c>
      <c r="EM13" s="113" t="e">
        <f ca="1"/>
        <v>#REF!</v>
      </c>
      <c r="EN13" s="113" t="e">
        <f ca="1"/>
        <v>#REF!</v>
      </c>
      <c r="EO13" s="113" t="e">
        <f ca="1"/>
        <v>#REF!</v>
      </c>
      <c r="EP13" s="113" t="e">
        <f ca="1"/>
        <v>#REF!</v>
      </c>
      <c r="EQ13" s="113" t="e">
        <f ca="1"/>
        <v>#REF!</v>
      </c>
      <c r="ER13" s="113" t="e">
        <f ca="1"/>
        <v>#REF!</v>
      </c>
      <c r="ES13" s="113" t="e">
        <f ca="1"/>
        <v>#REF!</v>
      </c>
      <c r="ET13" s="113" t="e">
        <f ca="1"/>
        <v>#REF!</v>
      </c>
      <c r="EU13" s="113" t="e">
        <f ca="1"/>
        <v>#REF!</v>
      </c>
      <c r="EV13" s="113" t="e">
        <f ca="1"/>
        <v>#REF!</v>
      </c>
      <c r="EW13" s="113" t="e">
        <f ca="1"/>
        <v>#REF!</v>
      </c>
      <c r="EX13" s="113" t="e">
        <f ca="1"/>
        <v>#REF!</v>
      </c>
      <c r="EY13" s="113" t="e">
        <f ca="1"/>
        <v>#REF!</v>
      </c>
      <c r="EZ13" s="113" t="e">
        <f ca="1"/>
        <v>#REF!</v>
      </c>
      <c r="FA13" s="113" t="e">
        <f ca="1"/>
        <v>#REF!</v>
      </c>
      <c r="FB13" s="113" t="e">
        <f ca="1"/>
        <v>#REF!</v>
      </c>
      <c r="FC13" s="113" t="e">
        <f ca="1"/>
        <v>#REF!</v>
      </c>
      <c r="FD13" s="113" t="e">
        <f ca="1"/>
        <v>#REF!</v>
      </c>
      <c r="FE13" s="113" t="e">
        <f ca="1"/>
        <v>#REF!</v>
      </c>
      <c r="FF13" s="113" t="e">
        <f ca="1"/>
        <v>#REF!</v>
      </c>
      <c r="FG13" s="113" t="e">
        <f ca="1"/>
        <v>#REF!</v>
      </c>
      <c r="FH13" s="113" t="e">
        <f ca="1"/>
        <v>#REF!</v>
      </c>
      <c r="FI13" s="113" t="e">
        <f ca="1"/>
        <v>#REF!</v>
      </c>
    </row>
    <row r="14" spans="1:165" x14ac:dyDescent="0.2">
      <c r="A14" s="184"/>
      <c r="B14" s="169" t="s">
        <v>32</v>
      </c>
      <c r="C14" s="34" t="s">
        <v>70</v>
      </c>
      <c r="D14" s="111" t="e">
        <f ca="1"/>
        <v>#REF!</v>
      </c>
      <c r="E14" s="113" t="e">
        <f ca="1"/>
        <v>#REF!</v>
      </c>
      <c r="F14" s="113" t="e">
        <f ca="1"/>
        <v>#REF!</v>
      </c>
      <c r="G14" s="113" t="e">
        <f ca="1"/>
        <v>#REF!</v>
      </c>
      <c r="H14" s="113" t="e">
        <f ca="1"/>
        <v>#REF!</v>
      </c>
      <c r="I14" s="113" t="e">
        <f ca="1"/>
        <v>#REF!</v>
      </c>
      <c r="J14" s="113" t="e">
        <f ca="1"/>
        <v>#REF!</v>
      </c>
      <c r="K14" s="113" t="e">
        <f ca="1"/>
        <v>#REF!</v>
      </c>
      <c r="L14" s="113" t="e">
        <f ca="1"/>
        <v>#REF!</v>
      </c>
      <c r="M14" s="111" t="e">
        <f ca="1"/>
        <v>#REF!</v>
      </c>
      <c r="N14" s="113" t="e">
        <f ca="1"/>
        <v>#REF!</v>
      </c>
      <c r="O14" s="113" t="e">
        <f ca="1"/>
        <v>#REF!</v>
      </c>
      <c r="P14" s="113" t="e">
        <f ca="1"/>
        <v>#REF!</v>
      </c>
      <c r="Q14" s="113" t="e">
        <f ca="1"/>
        <v>#REF!</v>
      </c>
      <c r="R14" s="113" t="e">
        <f ca="1"/>
        <v>#REF!</v>
      </c>
      <c r="S14" s="113" t="e">
        <f ca="1"/>
        <v>#REF!</v>
      </c>
      <c r="T14" s="113" t="e">
        <f ca="1"/>
        <v>#REF!</v>
      </c>
      <c r="U14" s="113" t="e">
        <f ca="1"/>
        <v>#REF!</v>
      </c>
      <c r="V14" s="111" t="e">
        <f ca="1"/>
        <v>#REF!</v>
      </c>
      <c r="W14" s="113" t="e">
        <f ca="1"/>
        <v>#REF!</v>
      </c>
      <c r="X14" s="113" t="e">
        <f ca="1"/>
        <v>#REF!</v>
      </c>
      <c r="Y14" s="113" t="e">
        <f ca="1"/>
        <v>#REF!</v>
      </c>
      <c r="Z14" s="113" t="e">
        <f ca="1"/>
        <v>#REF!</v>
      </c>
      <c r="AA14" s="113" t="e">
        <f ca="1"/>
        <v>#REF!</v>
      </c>
      <c r="AB14" s="113" t="e">
        <f ca="1"/>
        <v>#REF!</v>
      </c>
      <c r="AC14" s="113" t="e">
        <f ca="1"/>
        <v>#REF!</v>
      </c>
      <c r="AD14" s="113" t="e">
        <f ca="1"/>
        <v>#REF!</v>
      </c>
      <c r="AE14" s="111" t="e">
        <f ca="1"/>
        <v>#REF!</v>
      </c>
      <c r="AF14" s="113" t="e">
        <f ca="1"/>
        <v>#REF!</v>
      </c>
      <c r="AG14" s="113" t="e">
        <f ca="1"/>
        <v>#REF!</v>
      </c>
      <c r="AH14" s="113" t="e">
        <f ca="1"/>
        <v>#REF!</v>
      </c>
      <c r="AI14" s="113" t="e">
        <f ca="1"/>
        <v>#REF!</v>
      </c>
      <c r="AJ14" s="113" t="e">
        <f ca="1"/>
        <v>#REF!</v>
      </c>
      <c r="AK14" s="113" t="e">
        <f ca="1"/>
        <v>#REF!</v>
      </c>
      <c r="AL14" s="113" t="e">
        <f ca="1"/>
        <v>#REF!</v>
      </c>
      <c r="AM14" s="113" t="e">
        <f ca="1"/>
        <v>#REF!</v>
      </c>
      <c r="AN14" s="111" t="e">
        <f ca="1"/>
        <v>#REF!</v>
      </c>
      <c r="AO14" s="113" t="e">
        <f ca="1"/>
        <v>#REF!</v>
      </c>
      <c r="AP14" s="113" t="e">
        <f ca="1"/>
        <v>#REF!</v>
      </c>
      <c r="AQ14" s="113" t="e">
        <f ca="1"/>
        <v>#REF!</v>
      </c>
      <c r="AR14" s="113" t="e">
        <f ca="1"/>
        <v>#REF!</v>
      </c>
      <c r="AS14" s="113" t="e">
        <f ca="1"/>
        <v>#REF!</v>
      </c>
      <c r="AT14" s="113" t="str">
        <f ca="1"/>
        <v>1棟未満</v>
      </c>
      <c r="AU14" s="113" t="str">
        <f ca="1"/>
        <v>1棟未満</v>
      </c>
      <c r="AV14" s="113" t="str">
        <f ca="1"/>
        <v>1棟未満</v>
      </c>
      <c r="AW14" s="111" t="str">
        <f ca="1"/>
        <v>1棟未満</v>
      </c>
      <c r="AX14" s="113" t="str">
        <f ca="1"/>
        <v>1棟未満</v>
      </c>
      <c r="AY14" s="113" t="str">
        <f ca="1"/>
        <v>1棟未満</v>
      </c>
      <c r="AZ14" s="113" t="str">
        <f ca="1"/>
        <v>1棟未満</v>
      </c>
      <c r="BA14" s="113" t="str">
        <f ca="1"/>
        <v>1棟未満</v>
      </c>
      <c r="BB14" s="113" t="str">
        <f ca="1"/>
        <v>1棟未満</v>
      </c>
      <c r="BC14" s="113" t="str">
        <f ca="1"/>
        <v>1棟未満</v>
      </c>
      <c r="BD14" s="113" t="str">
        <f ca="1"/>
        <v>1棟未満</v>
      </c>
      <c r="BE14" s="113" t="str">
        <f ca="1"/>
        <v>1棟未満</v>
      </c>
      <c r="BF14" s="111" t="str">
        <f ca="1"/>
        <v>1棟未満</v>
      </c>
      <c r="BG14" s="113" t="str">
        <f ca="1"/>
        <v>1棟未満</v>
      </c>
      <c r="BH14" s="113" t="str">
        <f ca="1"/>
        <v>1棟未満</v>
      </c>
      <c r="BI14" s="113" t="str">
        <f ca="1"/>
        <v>1棟未満</v>
      </c>
      <c r="BJ14" s="113" t="str">
        <f ca="1"/>
        <v>1棟未満</v>
      </c>
      <c r="BK14" s="113" t="str">
        <f ca="1"/>
        <v>1棟未満</v>
      </c>
      <c r="BL14" s="113" t="e">
        <f ca="1"/>
        <v>#REF!</v>
      </c>
      <c r="BM14" s="113" t="e">
        <f ca="1"/>
        <v>#REF!</v>
      </c>
      <c r="BN14" s="113" t="e">
        <f ca="1"/>
        <v>#REF!</v>
      </c>
      <c r="BO14" s="111" t="e">
        <f ca="1"/>
        <v>#REF!</v>
      </c>
      <c r="BP14" s="113" t="e">
        <f ca="1"/>
        <v>#REF!</v>
      </c>
      <c r="BQ14" s="113" t="e">
        <f ca="1"/>
        <v>#REF!</v>
      </c>
      <c r="BR14" s="113" t="e">
        <f ca="1"/>
        <v>#REF!</v>
      </c>
      <c r="BS14" s="113" t="e">
        <f ca="1"/>
        <v>#REF!</v>
      </c>
      <c r="BT14" s="113" t="e">
        <f ca="1"/>
        <v>#REF!</v>
      </c>
      <c r="BU14" s="113" t="e">
        <f ca="1"/>
        <v>#REF!</v>
      </c>
      <c r="BV14" s="113" t="e">
        <f ca="1"/>
        <v>#REF!</v>
      </c>
      <c r="BW14" s="113" t="e">
        <f ca="1"/>
        <v>#REF!</v>
      </c>
      <c r="BX14" s="111" t="e">
        <f ca="1"/>
        <v>#REF!</v>
      </c>
      <c r="BY14" s="113" t="e">
        <f ca="1"/>
        <v>#REF!</v>
      </c>
      <c r="BZ14" s="113" t="e">
        <f ca="1"/>
        <v>#REF!</v>
      </c>
      <c r="CA14" s="113" t="e">
        <f ca="1"/>
        <v>#REF!</v>
      </c>
      <c r="CB14" s="113" t="e">
        <f ca="1"/>
        <v>#REF!</v>
      </c>
      <c r="CC14" s="113" t="e">
        <f ca="1"/>
        <v>#REF!</v>
      </c>
      <c r="CD14" s="113" t="e">
        <f ca="1"/>
        <v>#REF!</v>
      </c>
      <c r="CE14" s="113" t="e">
        <f ca="1"/>
        <v>#REF!</v>
      </c>
      <c r="CF14" s="113" t="e">
        <f ca="1"/>
        <v>#REF!</v>
      </c>
      <c r="CG14" s="111" t="e">
        <f ca="1"/>
        <v>#REF!</v>
      </c>
      <c r="CH14" s="113" t="e">
        <f ca="1"/>
        <v>#REF!</v>
      </c>
      <c r="CI14" s="113" t="e">
        <f ca="1"/>
        <v>#REF!</v>
      </c>
      <c r="CJ14" s="113" t="e">
        <f ca="1"/>
        <v>#REF!</v>
      </c>
      <c r="CK14" s="113" t="e">
        <f ca="1"/>
        <v>#REF!</v>
      </c>
      <c r="CL14" s="113" t="e">
        <f ca="1"/>
        <v>#REF!</v>
      </c>
      <c r="CM14" s="113" t="e">
        <f ca="1"/>
        <v>#REF!</v>
      </c>
      <c r="CN14" s="113" t="e">
        <f ca="1"/>
        <v>#REF!</v>
      </c>
      <c r="CO14" s="113" t="e">
        <f ca="1"/>
        <v>#REF!</v>
      </c>
      <c r="CP14" s="111" t="e">
        <f ca="1"/>
        <v>#REF!</v>
      </c>
      <c r="CQ14" s="113" t="e">
        <f ca="1"/>
        <v>#REF!</v>
      </c>
      <c r="CR14" s="113" t="e">
        <f ca="1"/>
        <v>#REF!</v>
      </c>
      <c r="CS14" s="113" t="e">
        <f ca="1"/>
        <v>#REF!</v>
      </c>
      <c r="CT14" s="113" t="e">
        <f ca="1"/>
        <v>#REF!</v>
      </c>
      <c r="CU14" s="113" t="e">
        <f ca="1"/>
        <v>#REF!</v>
      </c>
      <c r="CV14" s="113" t="e">
        <f ca="1"/>
        <v>#REF!</v>
      </c>
      <c r="CW14" s="113" t="e">
        <f ca="1"/>
        <v>#REF!</v>
      </c>
      <c r="CX14" s="113" t="e">
        <f ca="1"/>
        <v>#REF!</v>
      </c>
      <c r="CY14" s="111" t="e">
        <f ca="1"/>
        <v>#REF!</v>
      </c>
      <c r="CZ14" s="113" t="e">
        <f ca="1"/>
        <v>#REF!</v>
      </c>
      <c r="DA14" s="113" t="e">
        <f ca="1"/>
        <v>#REF!</v>
      </c>
      <c r="DB14" s="113" t="e">
        <f ca="1"/>
        <v>#REF!</v>
      </c>
      <c r="DC14" s="113" t="e">
        <f ca="1"/>
        <v>#REF!</v>
      </c>
      <c r="DD14" s="113" t="e">
        <f ca="1"/>
        <v>#REF!</v>
      </c>
      <c r="DE14" s="113" t="e">
        <f ca="1"/>
        <v>#REF!</v>
      </c>
      <c r="DF14" s="113" t="e">
        <f ca="1"/>
        <v>#REF!</v>
      </c>
      <c r="DG14" s="113" t="e">
        <f ca="1"/>
        <v>#REF!</v>
      </c>
      <c r="DH14" s="111" t="e">
        <f ca="1"/>
        <v>#REF!</v>
      </c>
      <c r="DI14" s="113" t="e">
        <f ca="1"/>
        <v>#REF!</v>
      </c>
      <c r="DJ14" s="113" t="e">
        <f ca="1"/>
        <v>#REF!</v>
      </c>
      <c r="DK14" s="113" t="e">
        <f ca="1"/>
        <v>#REF!</v>
      </c>
      <c r="DL14" s="113" t="e">
        <f ca="1"/>
        <v>#REF!</v>
      </c>
      <c r="DM14" s="113" t="e">
        <f ca="1"/>
        <v>#REF!</v>
      </c>
      <c r="DN14" s="113" t="str">
        <f ca="1"/>
        <v>－</v>
      </c>
      <c r="DO14" s="113" t="str">
        <f ca="1"/>
        <v>－</v>
      </c>
      <c r="DP14" s="113" t="str">
        <f ca="1"/>
        <v>－</v>
      </c>
      <c r="DQ14" s="111" t="str">
        <f ca="1"/>
        <v>－</v>
      </c>
      <c r="DR14" s="113" t="str">
        <f ca="1"/>
        <v>－</v>
      </c>
      <c r="DS14" s="113" t="str">
        <f ca="1"/>
        <v>－</v>
      </c>
      <c r="DT14" s="113" t="e">
        <f ca="1"/>
        <v>#REF!</v>
      </c>
      <c r="DU14" s="113" t="e">
        <f ca="1"/>
        <v>#REF!</v>
      </c>
      <c r="DV14" s="113" t="e">
        <f ca="1"/>
        <v>#REF!</v>
      </c>
      <c r="DW14" s="113" t="e">
        <f ca="1"/>
        <v>#REF!</v>
      </c>
      <c r="DX14" s="113" t="e">
        <f ca="1"/>
        <v>#REF!</v>
      </c>
      <c r="DY14" s="113" t="e">
        <f ca="1"/>
        <v>#REF!</v>
      </c>
      <c r="DZ14" s="111" t="e">
        <f ca="1"/>
        <v>#REF!</v>
      </c>
      <c r="EA14" s="113" t="e">
        <f ca="1"/>
        <v>#REF!</v>
      </c>
      <c r="EB14" s="113" t="e">
        <f ca="1"/>
        <v>#REF!</v>
      </c>
      <c r="EC14" s="113" t="e">
        <f ca="1"/>
        <v>#REF!</v>
      </c>
      <c r="ED14" s="113" t="e">
        <f ca="1"/>
        <v>#REF!</v>
      </c>
      <c r="EE14" s="113" t="e">
        <f ca="1"/>
        <v>#REF!</v>
      </c>
      <c r="EF14" s="113" t="e">
        <f ca="1"/>
        <v>#REF!</v>
      </c>
      <c r="EG14" s="113" t="e">
        <f ca="1"/>
        <v>#REF!</v>
      </c>
      <c r="EH14" s="113" t="e">
        <f ca="1"/>
        <v>#REF!</v>
      </c>
      <c r="EI14" s="111" t="e">
        <f ca="1"/>
        <v>#REF!</v>
      </c>
      <c r="EJ14" s="113" t="e">
        <f ca="1"/>
        <v>#REF!</v>
      </c>
      <c r="EK14" s="113" t="e">
        <f ca="1"/>
        <v>#REF!</v>
      </c>
      <c r="EL14" s="113" t="e">
        <f ca="1"/>
        <v>#REF!</v>
      </c>
      <c r="EM14" s="113" t="e">
        <f ca="1"/>
        <v>#REF!</v>
      </c>
      <c r="EN14" s="113" t="e">
        <f ca="1"/>
        <v>#REF!</v>
      </c>
      <c r="EO14" s="113" t="e">
        <f ca="1"/>
        <v>#REF!</v>
      </c>
      <c r="EP14" s="113" t="e">
        <f ca="1"/>
        <v>#REF!</v>
      </c>
      <c r="EQ14" s="113" t="e">
        <f ca="1"/>
        <v>#REF!</v>
      </c>
      <c r="ER14" s="113" t="e">
        <f ca="1"/>
        <v>#REF!</v>
      </c>
      <c r="ES14" s="113" t="e">
        <f ca="1"/>
        <v>#REF!</v>
      </c>
      <c r="ET14" s="113" t="e">
        <f ca="1"/>
        <v>#REF!</v>
      </c>
      <c r="EU14" s="113" t="e">
        <f ca="1"/>
        <v>#REF!</v>
      </c>
      <c r="EV14" s="113" t="e">
        <f ca="1"/>
        <v>#REF!</v>
      </c>
      <c r="EW14" s="113" t="e">
        <f ca="1"/>
        <v>#REF!</v>
      </c>
      <c r="EX14" s="113" t="e">
        <f ca="1"/>
        <v>#REF!</v>
      </c>
      <c r="EY14" s="113" t="e">
        <f ca="1"/>
        <v>#REF!</v>
      </c>
      <c r="EZ14" s="113" t="e">
        <f ca="1"/>
        <v>#REF!</v>
      </c>
      <c r="FA14" s="113" t="e">
        <f ca="1"/>
        <v>#REF!</v>
      </c>
      <c r="FB14" s="113" t="e">
        <f ca="1"/>
        <v>#REF!</v>
      </c>
      <c r="FC14" s="113" t="e">
        <f ca="1"/>
        <v>#REF!</v>
      </c>
      <c r="FD14" s="113" t="e">
        <f ca="1"/>
        <v>#REF!</v>
      </c>
      <c r="FE14" s="113" t="e">
        <f ca="1"/>
        <v>#REF!</v>
      </c>
      <c r="FF14" s="113" t="e">
        <f ca="1"/>
        <v>#REF!</v>
      </c>
      <c r="FG14" s="113" t="e">
        <f ca="1"/>
        <v>#REF!</v>
      </c>
      <c r="FH14" s="113" t="e">
        <f ca="1"/>
        <v>#REF!</v>
      </c>
      <c r="FI14" s="113" t="e">
        <f ca="1"/>
        <v>#REF!</v>
      </c>
    </row>
    <row r="15" spans="1:165" ht="13.5" customHeight="1" x14ac:dyDescent="0.2">
      <c r="A15" s="185"/>
      <c r="B15" s="171"/>
      <c r="C15" s="34" t="s">
        <v>72</v>
      </c>
      <c r="D15" s="111" t="e">
        <f ca="1"/>
        <v>#REF!</v>
      </c>
      <c r="E15" s="113" t="e">
        <f ca="1"/>
        <v>#REF!</v>
      </c>
      <c r="F15" s="113" t="e">
        <f ca="1"/>
        <v>#REF!</v>
      </c>
      <c r="G15" s="113" t="e">
        <f ca="1"/>
        <v>#REF!</v>
      </c>
      <c r="H15" s="113" t="e">
        <f ca="1"/>
        <v>#REF!</v>
      </c>
      <c r="I15" s="113" t="e">
        <f ca="1"/>
        <v>#REF!</v>
      </c>
      <c r="J15" s="113" t="e">
        <f ca="1"/>
        <v>#REF!</v>
      </c>
      <c r="K15" s="113" t="e">
        <f ca="1"/>
        <v>#REF!</v>
      </c>
      <c r="L15" s="113" t="e">
        <f ca="1"/>
        <v>#REF!</v>
      </c>
      <c r="M15" s="111" t="e">
        <f ca="1"/>
        <v>#REF!</v>
      </c>
      <c r="N15" s="113" t="e">
        <f ca="1"/>
        <v>#REF!</v>
      </c>
      <c r="O15" s="113" t="e">
        <f ca="1"/>
        <v>#REF!</v>
      </c>
      <c r="P15" s="113" t="e">
        <f ca="1"/>
        <v>#REF!</v>
      </c>
      <c r="Q15" s="113" t="e">
        <f ca="1"/>
        <v>#REF!</v>
      </c>
      <c r="R15" s="113" t="e">
        <f ca="1"/>
        <v>#REF!</v>
      </c>
      <c r="S15" s="113" t="e">
        <f ca="1"/>
        <v>#REF!</v>
      </c>
      <c r="T15" s="113" t="e">
        <f ca="1"/>
        <v>#REF!</v>
      </c>
      <c r="U15" s="113" t="e">
        <f ca="1"/>
        <v>#REF!</v>
      </c>
      <c r="V15" s="111" t="e">
        <f ca="1"/>
        <v>#REF!</v>
      </c>
      <c r="W15" s="113" t="e">
        <f ca="1"/>
        <v>#REF!</v>
      </c>
      <c r="X15" s="113" t="e">
        <f ca="1"/>
        <v>#REF!</v>
      </c>
      <c r="Y15" s="113" t="e">
        <f ca="1"/>
        <v>#REF!</v>
      </c>
      <c r="Z15" s="113" t="e">
        <f ca="1"/>
        <v>#REF!</v>
      </c>
      <c r="AA15" s="113" t="e">
        <f ca="1"/>
        <v>#REF!</v>
      </c>
      <c r="AB15" s="113" t="e">
        <f ca="1"/>
        <v>#REF!</v>
      </c>
      <c r="AC15" s="113" t="e">
        <f ca="1"/>
        <v>#REF!</v>
      </c>
      <c r="AD15" s="113" t="e">
        <f ca="1"/>
        <v>#REF!</v>
      </c>
      <c r="AE15" s="111" t="e">
        <f ca="1"/>
        <v>#REF!</v>
      </c>
      <c r="AF15" s="113" t="e">
        <f ca="1"/>
        <v>#REF!</v>
      </c>
      <c r="AG15" s="113" t="e">
        <f ca="1"/>
        <v>#REF!</v>
      </c>
      <c r="AH15" s="113" t="e">
        <f ca="1"/>
        <v>#REF!</v>
      </c>
      <c r="AI15" s="113" t="e">
        <f ca="1"/>
        <v>#REF!</v>
      </c>
      <c r="AJ15" s="113" t="e">
        <f ca="1"/>
        <v>#REF!</v>
      </c>
      <c r="AK15" s="113" t="e">
        <f ca="1"/>
        <v>#REF!</v>
      </c>
      <c r="AL15" s="113" t="e">
        <f ca="1"/>
        <v>#REF!</v>
      </c>
      <c r="AM15" s="113" t="e">
        <f ca="1"/>
        <v>#REF!</v>
      </c>
      <c r="AN15" s="111" t="e">
        <f ca="1"/>
        <v>#REF!</v>
      </c>
      <c r="AO15" s="113" t="e">
        <f ca="1"/>
        <v>#REF!</v>
      </c>
      <c r="AP15" s="113" t="e">
        <f ca="1"/>
        <v>#REF!</v>
      </c>
      <c r="AQ15" s="113" t="e">
        <f ca="1"/>
        <v>#REF!</v>
      </c>
      <c r="AR15" s="113" t="e">
        <f ca="1"/>
        <v>#REF!</v>
      </c>
      <c r="AS15" s="113" t="e">
        <f ca="1"/>
        <v>#REF!</v>
      </c>
      <c r="AT15" s="113" t="str">
        <f ca="1"/>
        <v>1棟未満</v>
      </c>
      <c r="AU15" s="113" t="str">
        <f ca="1"/>
        <v>1棟未満</v>
      </c>
      <c r="AV15" s="113" t="str">
        <f ca="1"/>
        <v>1棟未満</v>
      </c>
      <c r="AW15" s="111" t="str">
        <f ca="1"/>
        <v>1棟未満</v>
      </c>
      <c r="AX15" s="113" t="str">
        <f ca="1"/>
        <v>1棟未満</v>
      </c>
      <c r="AY15" s="113" t="str">
        <f ca="1"/>
        <v>1棟未満</v>
      </c>
      <c r="AZ15" s="113" t="str">
        <f ca="1"/>
        <v>1棟未満</v>
      </c>
      <c r="BA15" s="113" t="str">
        <f ca="1"/>
        <v>1棟未満</v>
      </c>
      <c r="BB15" s="113" t="str">
        <f ca="1"/>
        <v>1棟未満</v>
      </c>
      <c r="BC15" s="113" t="str">
        <f ca="1"/>
        <v>1棟未満</v>
      </c>
      <c r="BD15" s="113" t="str">
        <f ca="1"/>
        <v>1棟未満</v>
      </c>
      <c r="BE15" s="113" t="str">
        <f ca="1"/>
        <v>1棟未満</v>
      </c>
      <c r="BF15" s="111" t="str">
        <f ca="1"/>
        <v>1棟未満</v>
      </c>
      <c r="BG15" s="113" t="str">
        <f ca="1"/>
        <v>1棟未満</v>
      </c>
      <c r="BH15" s="113" t="str">
        <f ca="1"/>
        <v>1棟未満</v>
      </c>
      <c r="BI15" s="113" t="str">
        <f ca="1"/>
        <v>1棟未満</v>
      </c>
      <c r="BJ15" s="113" t="str">
        <f ca="1"/>
        <v>1棟未満</v>
      </c>
      <c r="BK15" s="113" t="str">
        <f ca="1"/>
        <v>1棟未満</v>
      </c>
      <c r="BL15" s="113" t="e">
        <f ca="1"/>
        <v>#REF!</v>
      </c>
      <c r="BM15" s="113" t="e">
        <f ca="1"/>
        <v>#REF!</v>
      </c>
      <c r="BN15" s="113" t="e">
        <f ca="1"/>
        <v>#REF!</v>
      </c>
      <c r="BO15" s="111" t="e">
        <f ca="1"/>
        <v>#REF!</v>
      </c>
      <c r="BP15" s="113" t="e">
        <f ca="1"/>
        <v>#REF!</v>
      </c>
      <c r="BQ15" s="113" t="e">
        <f ca="1"/>
        <v>#REF!</v>
      </c>
      <c r="BR15" s="113" t="e">
        <f ca="1"/>
        <v>#REF!</v>
      </c>
      <c r="BS15" s="113" t="e">
        <f ca="1"/>
        <v>#REF!</v>
      </c>
      <c r="BT15" s="113" t="e">
        <f ca="1"/>
        <v>#REF!</v>
      </c>
      <c r="BU15" s="113" t="e">
        <f ca="1"/>
        <v>#REF!</v>
      </c>
      <c r="BV15" s="113" t="e">
        <f ca="1"/>
        <v>#REF!</v>
      </c>
      <c r="BW15" s="113" t="e">
        <f ca="1"/>
        <v>#REF!</v>
      </c>
      <c r="BX15" s="111" t="e">
        <f ca="1"/>
        <v>#REF!</v>
      </c>
      <c r="BY15" s="113" t="e">
        <f ca="1"/>
        <v>#REF!</v>
      </c>
      <c r="BZ15" s="113" t="e">
        <f ca="1"/>
        <v>#REF!</v>
      </c>
      <c r="CA15" s="113" t="e">
        <f ca="1"/>
        <v>#REF!</v>
      </c>
      <c r="CB15" s="113" t="e">
        <f ca="1"/>
        <v>#REF!</v>
      </c>
      <c r="CC15" s="113" t="e">
        <f ca="1"/>
        <v>#REF!</v>
      </c>
      <c r="CD15" s="113" t="e">
        <f ca="1"/>
        <v>#REF!</v>
      </c>
      <c r="CE15" s="113" t="e">
        <f ca="1"/>
        <v>#REF!</v>
      </c>
      <c r="CF15" s="113" t="e">
        <f ca="1"/>
        <v>#REF!</v>
      </c>
      <c r="CG15" s="111" t="e">
        <f ca="1"/>
        <v>#REF!</v>
      </c>
      <c r="CH15" s="113" t="e">
        <f ca="1"/>
        <v>#REF!</v>
      </c>
      <c r="CI15" s="113" t="e">
        <f ca="1"/>
        <v>#REF!</v>
      </c>
      <c r="CJ15" s="113" t="e">
        <f ca="1"/>
        <v>#REF!</v>
      </c>
      <c r="CK15" s="113" t="e">
        <f ca="1"/>
        <v>#REF!</v>
      </c>
      <c r="CL15" s="113" t="e">
        <f ca="1"/>
        <v>#REF!</v>
      </c>
      <c r="CM15" s="113" t="e">
        <f ca="1"/>
        <v>#REF!</v>
      </c>
      <c r="CN15" s="113" t="e">
        <f ca="1"/>
        <v>#REF!</v>
      </c>
      <c r="CO15" s="113" t="e">
        <f ca="1"/>
        <v>#REF!</v>
      </c>
      <c r="CP15" s="111" t="e">
        <f ca="1"/>
        <v>#REF!</v>
      </c>
      <c r="CQ15" s="113" t="e">
        <f ca="1"/>
        <v>#REF!</v>
      </c>
      <c r="CR15" s="113" t="e">
        <f ca="1"/>
        <v>#REF!</v>
      </c>
      <c r="CS15" s="113" t="e">
        <f ca="1"/>
        <v>#REF!</v>
      </c>
      <c r="CT15" s="113" t="e">
        <f ca="1"/>
        <v>#REF!</v>
      </c>
      <c r="CU15" s="113" t="e">
        <f ca="1"/>
        <v>#REF!</v>
      </c>
      <c r="CV15" s="113" t="e">
        <f ca="1"/>
        <v>#REF!</v>
      </c>
      <c r="CW15" s="113" t="e">
        <f ca="1"/>
        <v>#REF!</v>
      </c>
      <c r="CX15" s="113" t="e">
        <f ca="1"/>
        <v>#REF!</v>
      </c>
      <c r="CY15" s="111" t="e">
        <f ca="1"/>
        <v>#REF!</v>
      </c>
      <c r="CZ15" s="113" t="e">
        <f ca="1"/>
        <v>#REF!</v>
      </c>
      <c r="DA15" s="113" t="e">
        <f ca="1"/>
        <v>#REF!</v>
      </c>
      <c r="DB15" s="113" t="e">
        <f ca="1"/>
        <v>#REF!</v>
      </c>
      <c r="DC15" s="113" t="e">
        <f ca="1"/>
        <v>#REF!</v>
      </c>
      <c r="DD15" s="113" t="e">
        <f ca="1"/>
        <v>#REF!</v>
      </c>
      <c r="DE15" s="113" t="e">
        <f ca="1"/>
        <v>#REF!</v>
      </c>
      <c r="DF15" s="113" t="e">
        <f ca="1"/>
        <v>#REF!</v>
      </c>
      <c r="DG15" s="113" t="e">
        <f ca="1"/>
        <v>#REF!</v>
      </c>
      <c r="DH15" s="111" t="e">
        <f ca="1"/>
        <v>#REF!</v>
      </c>
      <c r="DI15" s="113" t="e">
        <f ca="1"/>
        <v>#REF!</v>
      </c>
      <c r="DJ15" s="113" t="e">
        <f ca="1"/>
        <v>#REF!</v>
      </c>
      <c r="DK15" s="113" t="e">
        <f ca="1"/>
        <v>#REF!</v>
      </c>
      <c r="DL15" s="113" t="e">
        <f ca="1"/>
        <v>#REF!</v>
      </c>
      <c r="DM15" s="113" t="e">
        <f ca="1"/>
        <v>#REF!</v>
      </c>
      <c r="DN15" s="113" t="str">
        <f ca="1"/>
        <v>－</v>
      </c>
      <c r="DO15" s="113" t="str">
        <f ca="1"/>
        <v>－</v>
      </c>
      <c r="DP15" s="113" t="str">
        <f ca="1"/>
        <v>－</v>
      </c>
      <c r="DQ15" s="111" t="str">
        <f ca="1"/>
        <v>－</v>
      </c>
      <c r="DR15" s="113" t="str">
        <f ca="1"/>
        <v>－</v>
      </c>
      <c r="DS15" s="113" t="str">
        <f ca="1"/>
        <v>－</v>
      </c>
      <c r="DT15" s="113" t="e">
        <f ca="1"/>
        <v>#REF!</v>
      </c>
      <c r="DU15" s="113" t="e">
        <f ca="1"/>
        <v>#REF!</v>
      </c>
      <c r="DV15" s="113" t="e">
        <f ca="1"/>
        <v>#REF!</v>
      </c>
      <c r="DW15" s="113" t="e">
        <f ca="1"/>
        <v>#REF!</v>
      </c>
      <c r="DX15" s="113" t="e">
        <f ca="1"/>
        <v>#REF!</v>
      </c>
      <c r="DY15" s="113" t="e">
        <f ca="1"/>
        <v>#REF!</v>
      </c>
      <c r="DZ15" s="111" t="e">
        <f ca="1"/>
        <v>#REF!</v>
      </c>
      <c r="EA15" s="113" t="e">
        <f ca="1"/>
        <v>#REF!</v>
      </c>
      <c r="EB15" s="113" t="e">
        <f ca="1"/>
        <v>#REF!</v>
      </c>
      <c r="EC15" s="113" t="e">
        <f ca="1"/>
        <v>#REF!</v>
      </c>
      <c r="ED15" s="113" t="e">
        <f ca="1"/>
        <v>#REF!</v>
      </c>
      <c r="EE15" s="113" t="e">
        <f ca="1"/>
        <v>#REF!</v>
      </c>
      <c r="EF15" s="113" t="e">
        <f ca="1"/>
        <v>#REF!</v>
      </c>
      <c r="EG15" s="113" t="e">
        <f ca="1"/>
        <v>#REF!</v>
      </c>
      <c r="EH15" s="113" t="e">
        <f ca="1"/>
        <v>#REF!</v>
      </c>
      <c r="EI15" s="111" t="e">
        <f ca="1"/>
        <v>#REF!</v>
      </c>
      <c r="EJ15" s="113" t="e">
        <f ca="1"/>
        <v>#REF!</v>
      </c>
      <c r="EK15" s="113" t="e">
        <f ca="1"/>
        <v>#REF!</v>
      </c>
      <c r="EL15" s="113" t="e">
        <f ca="1"/>
        <v>#REF!</v>
      </c>
      <c r="EM15" s="113" t="e">
        <f ca="1"/>
        <v>#REF!</v>
      </c>
      <c r="EN15" s="113" t="e">
        <f ca="1"/>
        <v>#REF!</v>
      </c>
      <c r="EO15" s="113" t="e">
        <f ca="1"/>
        <v>#REF!</v>
      </c>
      <c r="EP15" s="113" t="e">
        <f ca="1"/>
        <v>#REF!</v>
      </c>
      <c r="EQ15" s="113" t="e">
        <f ca="1"/>
        <v>#REF!</v>
      </c>
      <c r="ER15" s="113" t="e">
        <f ca="1"/>
        <v>#REF!</v>
      </c>
      <c r="ES15" s="113" t="e">
        <f ca="1"/>
        <v>#REF!</v>
      </c>
      <c r="ET15" s="113" t="e">
        <f ca="1"/>
        <v>#REF!</v>
      </c>
      <c r="EU15" s="113" t="e">
        <f ca="1"/>
        <v>#REF!</v>
      </c>
      <c r="EV15" s="113" t="e">
        <f ca="1"/>
        <v>#REF!</v>
      </c>
      <c r="EW15" s="113" t="e">
        <f ca="1"/>
        <v>#REF!</v>
      </c>
      <c r="EX15" s="113" t="e">
        <f ca="1"/>
        <v>#REF!</v>
      </c>
      <c r="EY15" s="113" t="e">
        <f ca="1"/>
        <v>#REF!</v>
      </c>
      <c r="EZ15" s="113" t="e">
        <f ca="1"/>
        <v>#REF!</v>
      </c>
      <c r="FA15" s="113" t="e">
        <f ca="1"/>
        <v>#REF!</v>
      </c>
      <c r="FB15" s="113" t="e">
        <f ca="1"/>
        <v>#REF!</v>
      </c>
      <c r="FC15" s="113" t="e">
        <f ca="1"/>
        <v>#REF!</v>
      </c>
      <c r="FD15" s="113" t="e">
        <f ca="1"/>
        <v>#REF!</v>
      </c>
      <c r="FE15" s="113" t="e">
        <f ca="1"/>
        <v>#REF!</v>
      </c>
      <c r="FF15" s="113" t="e">
        <f ca="1"/>
        <v>#REF!</v>
      </c>
      <c r="FG15" s="113" t="e">
        <f ca="1"/>
        <v>#REF!</v>
      </c>
      <c r="FH15" s="113" t="e">
        <f ca="1"/>
        <v>#REF!</v>
      </c>
      <c r="FI15" s="113" t="e">
        <f ca="1"/>
        <v>#REF!</v>
      </c>
    </row>
    <row r="16" spans="1:165" x14ac:dyDescent="0.2">
      <c r="A16" s="177" t="s">
        <v>431</v>
      </c>
      <c r="B16" s="178"/>
      <c r="C16" s="34" t="s">
        <v>640</v>
      </c>
      <c r="D16" s="111" t="e">
        <f ca="1"/>
        <v>#REF!</v>
      </c>
      <c r="E16" s="112" t="e">
        <f ca="1"/>
        <v>#REF!</v>
      </c>
      <c r="F16" s="112" t="e">
        <f ca="1"/>
        <v>#REF!</v>
      </c>
      <c r="G16" s="112" t="e">
        <f ca="1"/>
        <v>#REF!</v>
      </c>
      <c r="H16" s="112" t="e">
        <f ca="1"/>
        <v>#REF!</v>
      </c>
      <c r="I16" s="112" t="e">
        <f ca="1"/>
        <v>#REF!</v>
      </c>
      <c r="J16" s="112" t="e">
        <f ca="1"/>
        <v>#REF!</v>
      </c>
      <c r="K16" s="112" t="e">
        <f ca="1"/>
        <v>#REF!</v>
      </c>
      <c r="L16" s="112" t="e">
        <f ca="1"/>
        <v>#REF!</v>
      </c>
      <c r="M16" s="111" t="e">
        <f ca="1"/>
        <v>#REF!</v>
      </c>
      <c r="N16" s="112" t="e">
        <f ca="1"/>
        <v>#REF!</v>
      </c>
      <c r="O16" s="112" t="e">
        <f ca="1"/>
        <v>#REF!</v>
      </c>
      <c r="P16" s="112" t="e">
        <f ca="1"/>
        <v>#REF!</v>
      </c>
      <c r="Q16" s="112" t="e">
        <f ca="1"/>
        <v>#REF!</v>
      </c>
      <c r="R16" s="112" t="e">
        <f ca="1"/>
        <v>#REF!</v>
      </c>
      <c r="S16" s="112" t="e">
        <f ca="1"/>
        <v>#REF!</v>
      </c>
      <c r="T16" s="112" t="e">
        <f ca="1"/>
        <v>#REF!</v>
      </c>
      <c r="U16" s="112" t="e">
        <f ca="1"/>
        <v>#REF!</v>
      </c>
      <c r="V16" s="111" t="e">
        <f ca="1"/>
        <v>#REF!</v>
      </c>
      <c r="W16" s="112" t="e">
        <f ca="1"/>
        <v>#REF!</v>
      </c>
      <c r="X16" s="112" t="e">
        <f ca="1"/>
        <v>#REF!</v>
      </c>
      <c r="Y16" s="112" t="e">
        <f ca="1"/>
        <v>#REF!</v>
      </c>
      <c r="Z16" s="112" t="e">
        <f ca="1"/>
        <v>#REF!</v>
      </c>
      <c r="AA16" s="112" t="e">
        <f ca="1"/>
        <v>#REF!</v>
      </c>
      <c r="AB16" s="112" t="e">
        <f ca="1"/>
        <v>#REF!</v>
      </c>
      <c r="AC16" s="112" t="e">
        <f ca="1"/>
        <v>#REF!</v>
      </c>
      <c r="AD16" s="112" t="e">
        <f ca="1"/>
        <v>#REF!</v>
      </c>
      <c r="AE16" s="111" t="e">
        <f ca="1"/>
        <v>#REF!</v>
      </c>
      <c r="AF16" s="112" t="e">
        <f ca="1"/>
        <v>#REF!</v>
      </c>
      <c r="AG16" s="112" t="e">
        <f ca="1"/>
        <v>#REF!</v>
      </c>
      <c r="AH16" s="112" t="e">
        <f ca="1"/>
        <v>#REF!</v>
      </c>
      <c r="AI16" s="112" t="e">
        <f ca="1"/>
        <v>#REF!</v>
      </c>
      <c r="AJ16" s="112" t="e">
        <f ca="1"/>
        <v>#REF!</v>
      </c>
      <c r="AK16" s="112" t="e">
        <f ca="1"/>
        <v>#REF!</v>
      </c>
      <c r="AL16" s="112" t="e">
        <f ca="1"/>
        <v>#REF!</v>
      </c>
      <c r="AM16" s="112" t="e">
        <f ca="1"/>
        <v>#REF!</v>
      </c>
      <c r="AN16" s="111" t="e">
        <f ca="1"/>
        <v>#REF!</v>
      </c>
      <c r="AO16" s="112" t="e">
        <f ca="1"/>
        <v>#REF!</v>
      </c>
      <c r="AP16" s="112" t="e">
        <f ca="1"/>
        <v>#REF!</v>
      </c>
      <c r="AQ16" s="112" t="e">
        <f ca="1"/>
        <v>#REF!</v>
      </c>
      <c r="AR16" s="112" t="e">
        <f ca="1"/>
        <v>#REF!</v>
      </c>
      <c r="AS16" s="112" t="e">
        <f ca="1"/>
        <v>#REF!</v>
      </c>
      <c r="AT16" s="112" t="str">
        <f ca="1"/>
        <v>0件</v>
      </c>
      <c r="AU16" s="112" t="str">
        <f ca="1"/>
        <v>0件</v>
      </c>
      <c r="AV16" s="112" t="str">
        <f ca="1"/>
        <v>0件</v>
      </c>
      <c r="AW16" s="111" t="str">
        <f ca="1"/>
        <v>0件</v>
      </c>
      <c r="AX16" s="112" t="str">
        <f ca="1"/>
        <v>0件</v>
      </c>
      <c r="AY16" s="112" t="str">
        <f ca="1"/>
        <v>0件</v>
      </c>
      <c r="AZ16" s="112" t="str">
        <f ca="1"/>
        <v>0件</v>
      </c>
      <c r="BA16" s="112" t="str">
        <f ca="1"/>
        <v>0件</v>
      </c>
      <c r="BB16" s="112" t="str">
        <f ca="1"/>
        <v>0件</v>
      </c>
      <c r="BC16" s="112" t="str">
        <f ca="1"/>
        <v>0件</v>
      </c>
      <c r="BD16" s="112" t="str">
        <f ca="1"/>
        <v>0件</v>
      </c>
      <c r="BE16" s="112" t="str">
        <f ca="1"/>
        <v>0件</v>
      </c>
      <c r="BF16" s="111" t="str">
        <f ca="1"/>
        <v>0件</v>
      </c>
      <c r="BG16" s="112" t="str">
        <f ca="1"/>
        <v>0件</v>
      </c>
      <c r="BH16" s="112" t="str">
        <f ca="1"/>
        <v>0件</v>
      </c>
      <c r="BI16" s="112" t="str">
        <f ca="1"/>
        <v>0件</v>
      </c>
      <c r="BJ16" s="112" t="str">
        <f ca="1"/>
        <v>0件</v>
      </c>
      <c r="BK16" s="112" t="str">
        <f ca="1"/>
        <v>0件</v>
      </c>
      <c r="BL16" s="112" t="e">
        <f ca="1"/>
        <v>#REF!</v>
      </c>
      <c r="BM16" s="112" t="e">
        <f ca="1"/>
        <v>#REF!</v>
      </c>
      <c r="BN16" s="112" t="e">
        <f ca="1"/>
        <v>#REF!</v>
      </c>
      <c r="BO16" s="111" t="e">
        <f ca="1"/>
        <v>#REF!</v>
      </c>
      <c r="BP16" s="112" t="e">
        <f ca="1"/>
        <v>#REF!</v>
      </c>
      <c r="BQ16" s="112" t="e">
        <f ca="1"/>
        <v>#REF!</v>
      </c>
      <c r="BR16" s="112" t="e">
        <f ca="1"/>
        <v>#REF!</v>
      </c>
      <c r="BS16" s="112" t="e">
        <f ca="1"/>
        <v>#REF!</v>
      </c>
      <c r="BT16" s="112" t="e">
        <f ca="1"/>
        <v>#REF!</v>
      </c>
      <c r="BU16" s="112" t="e">
        <f ca="1"/>
        <v>#REF!</v>
      </c>
      <c r="BV16" s="112" t="e">
        <f ca="1"/>
        <v>#REF!</v>
      </c>
      <c r="BW16" s="112" t="e">
        <f ca="1"/>
        <v>#REF!</v>
      </c>
      <c r="BX16" s="111" t="e">
        <f ca="1"/>
        <v>#REF!</v>
      </c>
      <c r="BY16" s="112" t="e">
        <f ca="1"/>
        <v>#REF!</v>
      </c>
      <c r="BZ16" s="112" t="e">
        <f ca="1"/>
        <v>#REF!</v>
      </c>
      <c r="CA16" s="112" t="e">
        <f ca="1"/>
        <v>#REF!</v>
      </c>
      <c r="CB16" s="112" t="e">
        <f ca="1"/>
        <v>#REF!</v>
      </c>
      <c r="CC16" s="112" t="e">
        <f ca="1"/>
        <v>#REF!</v>
      </c>
      <c r="CD16" s="112" t="e">
        <f ca="1"/>
        <v>#REF!</v>
      </c>
      <c r="CE16" s="112" t="e">
        <f ca="1"/>
        <v>#REF!</v>
      </c>
      <c r="CF16" s="112" t="e">
        <f ca="1"/>
        <v>#REF!</v>
      </c>
      <c r="CG16" s="111" t="e">
        <f ca="1"/>
        <v>#REF!</v>
      </c>
      <c r="CH16" s="112" t="e">
        <f ca="1"/>
        <v>#REF!</v>
      </c>
      <c r="CI16" s="112" t="e">
        <f ca="1"/>
        <v>#REF!</v>
      </c>
      <c r="CJ16" s="112" t="e">
        <f ca="1"/>
        <v>#REF!</v>
      </c>
      <c r="CK16" s="112" t="e">
        <f ca="1"/>
        <v>#REF!</v>
      </c>
      <c r="CL16" s="112" t="e">
        <f ca="1"/>
        <v>#REF!</v>
      </c>
      <c r="CM16" s="112" t="e">
        <f ca="1"/>
        <v>#REF!</v>
      </c>
      <c r="CN16" s="112" t="e">
        <f ca="1"/>
        <v>#REF!</v>
      </c>
      <c r="CO16" s="112" t="e">
        <f ca="1"/>
        <v>#REF!</v>
      </c>
      <c r="CP16" s="111" t="e">
        <f ca="1"/>
        <v>#REF!</v>
      </c>
      <c r="CQ16" s="112" t="e">
        <f ca="1"/>
        <v>#REF!</v>
      </c>
      <c r="CR16" s="112" t="e">
        <f ca="1"/>
        <v>#REF!</v>
      </c>
      <c r="CS16" s="112" t="e">
        <f ca="1"/>
        <v>#REF!</v>
      </c>
      <c r="CT16" s="112" t="e">
        <f ca="1"/>
        <v>#REF!</v>
      </c>
      <c r="CU16" s="112" t="e">
        <f ca="1"/>
        <v>#REF!</v>
      </c>
      <c r="CV16" s="112" t="e">
        <f ca="1"/>
        <v>#REF!</v>
      </c>
      <c r="CW16" s="112" t="e">
        <f ca="1"/>
        <v>#REF!</v>
      </c>
      <c r="CX16" s="112" t="e">
        <f ca="1"/>
        <v>#REF!</v>
      </c>
      <c r="CY16" s="111" t="e">
        <f ca="1"/>
        <v>#REF!</v>
      </c>
      <c r="CZ16" s="112" t="e">
        <f ca="1"/>
        <v>#REF!</v>
      </c>
      <c r="DA16" s="112" t="e">
        <f ca="1"/>
        <v>#REF!</v>
      </c>
      <c r="DB16" s="112" t="e">
        <f ca="1"/>
        <v>#REF!</v>
      </c>
      <c r="DC16" s="112" t="e">
        <f ca="1"/>
        <v>#REF!</v>
      </c>
      <c r="DD16" s="112" t="e">
        <f ca="1"/>
        <v>#REF!</v>
      </c>
      <c r="DE16" s="112" t="e">
        <f ca="1"/>
        <v>#REF!</v>
      </c>
      <c r="DF16" s="112" t="e">
        <f ca="1"/>
        <v>#REF!</v>
      </c>
      <c r="DG16" s="112" t="e">
        <f ca="1"/>
        <v>#REF!</v>
      </c>
      <c r="DH16" s="111" t="e">
        <f ca="1"/>
        <v>#REF!</v>
      </c>
      <c r="DI16" s="112" t="e">
        <f ca="1"/>
        <v>#REF!</v>
      </c>
      <c r="DJ16" s="112" t="e">
        <f ca="1"/>
        <v>#REF!</v>
      </c>
      <c r="DK16" s="112" t="e">
        <f ca="1"/>
        <v>#REF!</v>
      </c>
      <c r="DL16" s="112" t="e">
        <f ca="1"/>
        <v>#REF!</v>
      </c>
      <c r="DM16" s="112" t="e">
        <f ca="1"/>
        <v>#REF!</v>
      </c>
      <c r="DN16" s="112" t="str">
        <f ca="1"/>
        <v>－</v>
      </c>
      <c r="DO16" s="112" t="str">
        <f ca="1"/>
        <v>－</v>
      </c>
      <c r="DP16" s="112" t="str">
        <f ca="1"/>
        <v>－</v>
      </c>
      <c r="DQ16" s="111" t="str">
        <f ca="1"/>
        <v>－</v>
      </c>
      <c r="DR16" s="112" t="str">
        <f ca="1"/>
        <v>－</v>
      </c>
      <c r="DS16" s="112" t="str">
        <f ca="1"/>
        <v>－</v>
      </c>
      <c r="DT16" s="112" t="e">
        <f ca="1"/>
        <v>#REF!</v>
      </c>
      <c r="DU16" s="112" t="e">
        <f ca="1"/>
        <v>#REF!</v>
      </c>
      <c r="DV16" s="112" t="e">
        <f ca="1"/>
        <v>#REF!</v>
      </c>
      <c r="DW16" s="112" t="e">
        <f ca="1"/>
        <v>#REF!</v>
      </c>
      <c r="DX16" s="112" t="e">
        <f ca="1"/>
        <v>#REF!</v>
      </c>
      <c r="DY16" s="112" t="e">
        <f ca="1"/>
        <v>#REF!</v>
      </c>
      <c r="DZ16" s="111" t="e">
        <f ca="1"/>
        <v>#REF!</v>
      </c>
      <c r="EA16" s="112" t="e">
        <f ca="1"/>
        <v>#REF!</v>
      </c>
      <c r="EB16" s="112" t="e">
        <f ca="1"/>
        <v>#REF!</v>
      </c>
      <c r="EC16" s="112" t="e">
        <f ca="1"/>
        <v>#REF!</v>
      </c>
      <c r="ED16" s="112" t="e">
        <f ca="1"/>
        <v>#REF!</v>
      </c>
      <c r="EE16" s="112" t="e">
        <f ca="1"/>
        <v>#REF!</v>
      </c>
      <c r="EF16" s="112" t="e">
        <f ca="1"/>
        <v>#REF!</v>
      </c>
      <c r="EG16" s="112" t="e">
        <f ca="1"/>
        <v>#REF!</v>
      </c>
      <c r="EH16" s="112" t="e">
        <f ca="1"/>
        <v>#REF!</v>
      </c>
      <c r="EI16" s="111" t="e">
        <f ca="1"/>
        <v>#REF!</v>
      </c>
      <c r="EJ16" s="112" t="e">
        <f ca="1"/>
        <v>#REF!</v>
      </c>
      <c r="EK16" s="112" t="e">
        <f ca="1"/>
        <v>#REF!</v>
      </c>
      <c r="EL16" s="112" t="e">
        <f ca="1"/>
        <v>#REF!</v>
      </c>
      <c r="EM16" s="112" t="e">
        <f ca="1"/>
        <v>#REF!</v>
      </c>
      <c r="EN16" s="112" t="e">
        <f ca="1"/>
        <v>#REF!</v>
      </c>
      <c r="EO16" s="112" t="e">
        <f ca="1"/>
        <v>#REF!</v>
      </c>
      <c r="EP16" s="112" t="e">
        <f ca="1"/>
        <v>#REF!</v>
      </c>
      <c r="EQ16" s="112" t="e">
        <f ca="1"/>
        <v>#REF!</v>
      </c>
      <c r="ER16" s="112" t="e">
        <f ca="1"/>
        <v>#REF!</v>
      </c>
      <c r="ES16" s="112" t="e">
        <f ca="1"/>
        <v>#REF!</v>
      </c>
      <c r="ET16" s="112" t="e">
        <f ca="1"/>
        <v>#REF!</v>
      </c>
      <c r="EU16" s="112" t="e">
        <f ca="1"/>
        <v>#REF!</v>
      </c>
      <c r="EV16" s="112" t="e">
        <f ca="1"/>
        <v>#REF!</v>
      </c>
      <c r="EW16" s="112" t="e">
        <f ca="1"/>
        <v>#REF!</v>
      </c>
      <c r="EX16" s="112" t="e">
        <f ca="1"/>
        <v>#REF!</v>
      </c>
      <c r="EY16" s="112" t="e">
        <f ca="1"/>
        <v>#REF!</v>
      </c>
      <c r="EZ16" s="112" t="e">
        <f ca="1"/>
        <v>#REF!</v>
      </c>
      <c r="FA16" s="112" t="e">
        <f ca="1"/>
        <v>#REF!</v>
      </c>
      <c r="FB16" s="112" t="e">
        <f ca="1"/>
        <v>#REF!</v>
      </c>
      <c r="FC16" s="112" t="e">
        <f ca="1"/>
        <v>#REF!</v>
      </c>
      <c r="FD16" s="112" t="e">
        <f ca="1"/>
        <v>#REF!</v>
      </c>
      <c r="FE16" s="112" t="e">
        <f ca="1"/>
        <v>#REF!</v>
      </c>
      <c r="FF16" s="112" t="e">
        <f ca="1"/>
        <v>#REF!</v>
      </c>
      <c r="FG16" s="112" t="e">
        <f ca="1"/>
        <v>#REF!</v>
      </c>
      <c r="FH16" s="112" t="e">
        <f ca="1"/>
        <v>#REF!</v>
      </c>
      <c r="FI16" s="112" t="e">
        <f ca="1"/>
        <v>#REF!</v>
      </c>
    </row>
    <row r="17" spans="1:165" x14ac:dyDescent="0.2">
      <c r="A17" s="179"/>
      <c r="B17" s="180"/>
      <c r="C17" s="34" t="s">
        <v>641</v>
      </c>
      <c r="D17" s="112" t="e">
        <f ca="1"/>
        <v>#REF!</v>
      </c>
      <c r="E17" s="112" t="e">
        <f ca="1"/>
        <v>#REF!</v>
      </c>
      <c r="F17" s="112" t="e">
        <f ca="1"/>
        <v>#REF!</v>
      </c>
      <c r="G17" s="112" t="e">
        <f ca="1"/>
        <v>#REF!</v>
      </c>
      <c r="H17" s="112" t="e">
        <f ca="1"/>
        <v>#REF!</v>
      </c>
      <c r="I17" s="112" t="e">
        <f ca="1"/>
        <v>#REF!</v>
      </c>
      <c r="J17" s="112" t="e">
        <f ca="1"/>
        <v>#REF!</v>
      </c>
      <c r="K17" s="112" t="e">
        <f ca="1"/>
        <v>#REF!</v>
      </c>
      <c r="L17" s="112" t="e">
        <f ca="1"/>
        <v>#REF!</v>
      </c>
      <c r="M17" s="112" t="e">
        <f ca="1"/>
        <v>#REF!</v>
      </c>
      <c r="N17" s="112" t="e">
        <f ca="1"/>
        <v>#REF!</v>
      </c>
      <c r="O17" s="112" t="e">
        <f ca="1"/>
        <v>#REF!</v>
      </c>
      <c r="P17" s="112" t="e">
        <f ca="1"/>
        <v>#REF!</v>
      </c>
      <c r="Q17" s="112" t="e">
        <f ca="1"/>
        <v>#REF!</v>
      </c>
      <c r="R17" s="112" t="e">
        <f ca="1"/>
        <v>#REF!</v>
      </c>
      <c r="S17" s="112" t="e">
        <f ca="1"/>
        <v>#REF!</v>
      </c>
      <c r="T17" s="112" t="e">
        <f ca="1"/>
        <v>#REF!</v>
      </c>
      <c r="U17" s="112" t="e">
        <f ca="1"/>
        <v>#REF!</v>
      </c>
      <c r="V17" s="112" t="e">
        <f ca="1"/>
        <v>#REF!</v>
      </c>
      <c r="W17" s="112" t="e">
        <f ca="1"/>
        <v>#REF!</v>
      </c>
      <c r="X17" s="112" t="e">
        <f ca="1"/>
        <v>#REF!</v>
      </c>
      <c r="Y17" s="112" t="e">
        <f ca="1"/>
        <v>#REF!</v>
      </c>
      <c r="Z17" s="112" t="e">
        <f ca="1"/>
        <v>#REF!</v>
      </c>
      <c r="AA17" s="112" t="e">
        <f ca="1"/>
        <v>#REF!</v>
      </c>
      <c r="AB17" s="112" t="e">
        <f ca="1"/>
        <v>#REF!</v>
      </c>
      <c r="AC17" s="112" t="e">
        <f ca="1"/>
        <v>#REF!</v>
      </c>
      <c r="AD17" s="112" t="e">
        <f ca="1"/>
        <v>#REF!</v>
      </c>
      <c r="AE17" s="112" t="e">
        <f ca="1"/>
        <v>#REF!</v>
      </c>
      <c r="AF17" s="112" t="e">
        <f ca="1"/>
        <v>#REF!</v>
      </c>
      <c r="AG17" s="112" t="e">
        <f ca="1"/>
        <v>#REF!</v>
      </c>
      <c r="AH17" s="112" t="e">
        <f ca="1"/>
        <v>#REF!</v>
      </c>
      <c r="AI17" s="112" t="e">
        <f ca="1"/>
        <v>#REF!</v>
      </c>
      <c r="AJ17" s="112" t="e">
        <f ca="1"/>
        <v>#REF!</v>
      </c>
      <c r="AK17" s="112" t="e">
        <f ca="1"/>
        <v>#REF!</v>
      </c>
      <c r="AL17" s="112" t="e">
        <f ca="1"/>
        <v>#REF!</v>
      </c>
      <c r="AM17" s="112" t="e">
        <f ca="1"/>
        <v>#REF!</v>
      </c>
      <c r="AN17" s="112" t="e">
        <f ca="1"/>
        <v>#REF!</v>
      </c>
      <c r="AO17" s="112" t="e">
        <f ca="1"/>
        <v>#REF!</v>
      </c>
      <c r="AP17" s="112" t="e">
        <f ca="1"/>
        <v>#REF!</v>
      </c>
      <c r="AQ17" s="112" t="e">
        <f ca="1"/>
        <v>#REF!</v>
      </c>
      <c r="AR17" s="112" t="e">
        <f ca="1"/>
        <v>#REF!</v>
      </c>
      <c r="AS17" s="112" t="e">
        <f ca="1"/>
        <v>#REF!</v>
      </c>
      <c r="AT17" s="112" t="str">
        <f ca="1"/>
        <v>0件</v>
      </c>
      <c r="AU17" s="112" t="str">
        <f ca="1"/>
        <v>0件</v>
      </c>
      <c r="AV17" s="112" t="str">
        <f ca="1"/>
        <v>0件</v>
      </c>
      <c r="AW17" s="112" t="str">
        <f ca="1"/>
        <v>0件</v>
      </c>
      <c r="AX17" s="112" t="str">
        <f ca="1"/>
        <v>0件</v>
      </c>
      <c r="AY17" s="112" t="str">
        <f ca="1"/>
        <v>0件</v>
      </c>
      <c r="AZ17" s="112" t="str">
        <f ca="1"/>
        <v>0件</v>
      </c>
      <c r="BA17" s="112" t="str">
        <f ca="1"/>
        <v>0件</v>
      </c>
      <c r="BB17" s="112" t="str">
        <f ca="1"/>
        <v>0件</v>
      </c>
      <c r="BC17" s="112" t="str">
        <f ca="1"/>
        <v>0件</v>
      </c>
      <c r="BD17" s="112" t="str">
        <f ca="1"/>
        <v>0件</v>
      </c>
      <c r="BE17" s="112" t="str">
        <f ca="1"/>
        <v>0件</v>
      </c>
      <c r="BF17" s="112" t="str">
        <f ca="1"/>
        <v>0件</v>
      </c>
      <c r="BG17" s="112" t="str">
        <f ca="1"/>
        <v>0件</v>
      </c>
      <c r="BH17" s="112" t="str">
        <f ca="1"/>
        <v>0件</v>
      </c>
      <c r="BI17" s="112" t="str">
        <f ca="1"/>
        <v>0件</v>
      </c>
      <c r="BJ17" s="112" t="str">
        <f ca="1"/>
        <v>0件</v>
      </c>
      <c r="BK17" s="112" t="str">
        <f ca="1"/>
        <v>0件</v>
      </c>
      <c r="BL17" s="112" t="e">
        <f ca="1"/>
        <v>#REF!</v>
      </c>
      <c r="BM17" s="112" t="e">
        <f ca="1"/>
        <v>#REF!</v>
      </c>
      <c r="BN17" s="112" t="e">
        <f ca="1"/>
        <v>#REF!</v>
      </c>
      <c r="BO17" s="112" t="e">
        <f ca="1"/>
        <v>#REF!</v>
      </c>
      <c r="BP17" s="112" t="e">
        <f ca="1"/>
        <v>#REF!</v>
      </c>
      <c r="BQ17" s="112" t="e">
        <f ca="1"/>
        <v>#REF!</v>
      </c>
      <c r="BR17" s="112" t="e">
        <f ca="1"/>
        <v>#REF!</v>
      </c>
      <c r="BS17" s="112" t="e">
        <f ca="1"/>
        <v>#REF!</v>
      </c>
      <c r="BT17" s="112" t="e">
        <f ca="1"/>
        <v>#REF!</v>
      </c>
      <c r="BU17" s="112" t="e">
        <f ca="1"/>
        <v>#REF!</v>
      </c>
      <c r="BV17" s="112" t="e">
        <f ca="1"/>
        <v>#REF!</v>
      </c>
      <c r="BW17" s="112" t="e">
        <f ca="1"/>
        <v>#REF!</v>
      </c>
      <c r="BX17" s="112" t="e">
        <f ca="1"/>
        <v>#REF!</v>
      </c>
      <c r="BY17" s="112" t="e">
        <f ca="1"/>
        <v>#REF!</v>
      </c>
      <c r="BZ17" s="112" t="e">
        <f ca="1"/>
        <v>#REF!</v>
      </c>
      <c r="CA17" s="112" t="e">
        <f ca="1"/>
        <v>#REF!</v>
      </c>
      <c r="CB17" s="112" t="e">
        <f ca="1"/>
        <v>#REF!</v>
      </c>
      <c r="CC17" s="112" t="e">
        <f ca="1"/>
        <v>#REF!</v>
      </c>
      <c r="CD17" s="112" t="e">
        <f ca="1"/>
        <v>#REF!</v>
      </c>
      <c r="CE17" s="112" t="e">
        <f ca="1"/>
        <v>#REF!</v>
      </c>
      <c r="CF17" s="112" t="e">
        <f ca="1"/>
        <v>#REF!</v>
      </c>
      <c r="CG17" s="112" t="e">
        <f ca="1"/>
        <v>#REF!</v>
      </c>
      <c r="CH17" s="112" t="e">
        <f ca="1"/>
        <v>#REF!</v>
      </c>
      <c r="CI17" s="112" t="e">
        <f ca="1"/>
        <v>#REF!</v>
      </c>
      <c r="CJ17" s="112" t="e">
        <f ca="1"/>
        <v>#REF!</v>
      </c>
      <c r="CK17" s="112" t="e">
        <f ca="1"/>
        <v>#REF!</v>
      </c>
      <c r="CL17" s="112" t="e">
        <f ca="1"/>
        <v>#REF!</v>
      </c>
      <c r="CM17" s="112" t="e">
        <f ca="1"/>
        <v>#REF!</v>
      </c>
      <c r="CN17" s="112" t="e">
        <f ca="1"/>
        <v>#REF!</v>
      </c>
      <c r="CO17" s="112" t="e">
        <f ca="1"/>
        <v>#REF!</v>
      </c>
      <c r="CP17" s="112" t="e">
        <f ca="1"/>
        <v>#REF!</v>
      </c>
      <c r="CQ17" s="112" t="e">
        <f ca="1"/>
        <v>#REF!</v>
      </c>
      <c r="CR17" s="112" t="e">
        <f ca="1"/>
        <v>#REF!</v>
      </c>
      <c r="CS17" s="112" t="e">
        <f ca="1"/>
        <v>#REF!</v>
      </c>
      <c r="CT17" s="112" t="e">
        <f ca="1"/>
        <v>#REF!</v>
      </c>
      <c r="CU17" s="112" t="e">
        <f ca="1"/>
        <v>#REF!</v>
      </c>
      <c r="CV17" s="112" t="e">
        <f ca="1"/>
        <v>#REF!</v>
      </c>
      <c r="CW17" s="112" t="e">
        <f ca="1"/>
        <v>#REF!</v>
      </c>
      <c r="CX17" s="112" t="e">
        <f ca="1"/>
        <v>#REF!</v>
      </c>
      <c r="CY17" s="112" t="e">
        <f ca="1"/>
        <v>#REF!</v>
      </c>
      <c r="CZ17" s="112" t="e">
        <f ca="1"/>
        <v>#REF!</v>
      </c>
      <c r="DA17" s="112" t="e">
        <f ca="1"/>
        <v>#REF!</v>
      </c>
      <c r="DB17" s="112" t="e">
        <f ca="1"/>
        <v>#REF!</v>
      </c>
      <c r="DC17" s="112" t="e">
        <f ca="1"/>
        <v>#REF!</v>
      </c>
      <c r="DD17" s="112" t="e">
        <f ca="1"/>
        <v>#REF!</v>
      </c>
      <c r="DE17" s="112" t="e">
        <f ca="1"/>
        <v>#REF!</v>
      </c>
      <c r="DF17" s="112" t="e">
        <f ca="1"/>
        <v>#REF!</v>
      </c>
      <c r="DG17" s="112" t="e">
        <f ca="1"/>
        <v>#REF!</v>
      </c>
      <c r="DH17" s="112" t="e">
        <f ca="1"/>
        <v>#REF!</v>
      </c>
      <c r="DI17" s="112" t="e">
        <f ca="1"/>
        <v>#REF!</v>
      </c>
      <c r="DJ17" s="112" t="e">
        <f ca="1"/>
        <v>#REF!</v>
      </c>
      <c r="DK17" s="112" t="e">
        <f ca="1"/>
        <v>#REF!</v>
      </c>
      <c r="DL17" s="112" t="e">
        <f ca="1"/>
        <v>#REF!</v>
      </c>
      <c r="DM17" s="112" t="e">
        <f ca="1"/>
        <v>#REF!</v>
      </c>
      <c r="DN17" s="112" t="str">
        <f ca="1"/>
        <v>－</v>
      </c>
      <c r="DO17" s="112" t="str">
        <f ca="1"/>
        <v>－</v>
      </c>
      <c r="DP17" s="112" t="str">
        <f ca="1"/>
        <v>－</v>
      </c>
      <c r="DQ17" s="112" t="str">
        <f ca="1"/>
        <v>－</v>
      </c>
      <c r="DR17" s="112" t="str">
        <f ca="1"/>
        <v>－</v>
      </c>
      <c r="DS17" s="112" t="str">
        <f ca="1"/>
        <v>－</v>
      </c>
      <c r="DT17" s="112" t="e">
        <f ca="1"/>
        <v>#REF!</v>
      </c>
      <c r="DU17" s="112" t="e">
        <f ca="1"/>
        <v>#REF!</v>
      </c>
      <c r="DV17" s="112" t="e">
        <f ca="1"/>
        <v>#REF!</v>
      </c>
      <c r="DW17" s="112" t="e">
        <f ca="1"/>
        <v>#REF!</v>
      </c>
      <c r="DX17" s="112" t="e">
        <f ca="1"/>
        <v>#REF!</v>
      </c>
      <c r="DY17" s="112" t="e">
        <f ca="1"/>
        <v>#REF!</v>
      </c>
      <c r="DZ17" s="112" t="e">
        <f ca="1"/>
        <v>#REF!</v>
      </c>
      <c r="EA17" s="112" t="e">
        <f ca="1"/>
        <v>#REF!</v>
      </c>
      <c r="EB17" s="112" t="e">
        <f ca="1"/>
        <v>#REF!</v>
      </c>
      <c r="EC17" s="112" t="e">
        <f ca="1"/>
        <v>#REF!</v>
      </c>
      <c r="ED17" s="112" t="e">
        <f ca="1"/>
        <v>#REF!</v>
      </c>
      <c r="EE17" s="112" t="e">
        <f ca="1"/>
        <v>#REF!</v>
      </c>
      <c r="EF17" s="112" t="e">
        <f ca="1"/>
        <v>#REF!</v>
      </c>
      <c r="EG17" s="112" t="e">
        <f ca="1"/>
        <v>#REF!</v>
      </c>
      <c r="EH17" s="112" t="e">
        <f ca="1"/>
        <v>#REF!</v>
      </c>
      <c r="EI17" s="112" t="e">
        <f ca="1"/>
        <v>#REF!</v>
      </c>
      <c r="EJ17" s="112" t="e">
        <f ca="1"/>
        <v>#REF!</v>
      </c>
      <c r="EK17" s="112" t="e">
        <f ca="1"/>
        <v>#REF!</v>
      </c>
      <c r="EL17" s="112" t="e">
        <f ca="1"/>
        <v>#REF!</v>
      </c>
      <c r="EM17" s="112" t="e">
        <f ca="1"/>
        <v>#REF!</v>
      </c>
      <c r="EN17" s="112" t="e">
        <f ca="1"/>
        <v>#REF!</v>
      </c>
      <c r="EO17" s="112" t="e">
        <f ca="1"/>
        <v>#REF!</v>
      </c>
      <c r="EP17" s="112" t="e">
        <f ca="1"/>
        <v>#REF!</v>
      </c>
      <c r="EQ17" s="112" t="e">
        <f ca="1"/>
        <v>#REF!</v>
      </c>
      <c r="ER17" s="112" t="e">
        <f ca="1"/>
        <v>#REF!</v>
      </c>
      <c r="ES17" s="112" t="e">
        <f ca="1"/>
        <v>#REF!</v>
      </c>
      <c r="ET17" s="112" t="e">
        <f ca="1"/>
        <v>#REF!</v>
      </c>
      <c r="EU17" s="112" t="e">
        <f ca="1"/>
        <v>#REF!</v>
      </c>
      <c r="EV17" s="112" t="e">
        <f ca="1"/>
        <v>#REF!</v>
      </c>
      <c r="EW17" s="112" t="e">
        <f ca="1"/>
        <v>#REF!</v>
      </c>
      <c r="EX17" s="112" t="e">
        <f ca="1"/>
        <v>#REF!</v>
      </c>
      <c r="EY17" s="112" t="e">
        <f ca="1"/>
        <v>#REF!</v>
      </c>
      <c r="EZ17" s="112" t="e">
        <f ca="1"/>
        <v>#REF!</v>
      </c>
      <c r="FA17" s="112" t="e">
        <f ca="1"/>
        <v>#REF!</v>
      </c>
      <c r="FB17" s="112" t="e">
        <f ca="1"/>
        <v>#REF!</v>
      </c>
      <c r="FC17" s="112" t="e">
        <f ca="1"/>
        <v>#REF!</v>
      </c>
      <c r="FD17" s="112" t="e">
        <f ca="1"/>
        <v>#REF!</v>
      </c>
      <c r="FE17" s="112" t="e">
        <f ca="1"/>
        <v>#REF!</v>
      </c>
      <c r="FF17" s="112" t="e">
        <f ca="1"/>
        <v>#REF!</v>
      </c>
      <c r="FG17" s="112" t="e">
        <f ca="1"/>
        <v>#REF!</v>
      </c>
      <c r="FH17" s="112" t="e">
        <f ca="1"/>
        <v>#REF!</v>
      </c>
      <c r="FI17" s="112" t="e">
        <f ca="1"/>
        <v>#REF!</v>
      </c>
    </row>
    <row r="18" spans="1:165" ht="13.5" customHeight="1" x14ac:dyDescent="0.2">
      <c r="A18" s="181"/>
      <c r="B18" s="182"/>
      <c r="C18" s="34" t="s">
        <v>75</v>
      </c>
      <c r="D18" s="112" t="e">
        <f ca="1"/>
        <v>#REF!</v>
      </c>
      <c r="E18" s="112" t="e">
        <f ca="1"/>
        <v>#REF!</v>
      </c>
      <c r="F18" s="112" t="e">
        <f ca="1"/>
        <v>#REF!</v>
      </c>
      <c r="G18" s="112" t="e">
        <f ca="1"/>
        <v>#REF!</v>
      </c>
      <c r="H18" s="112" t="e">
        <f ca="1"/>
        <v>#REF!</v>
      </c>
      <c r="I18" s="112" t="e">
        <f ca="1"/>
        <v>#REF!</v>
      </c>
      <c r="J18" s="112" t="e">
        <f ca="1"/>
        <v>#REF!</v>
      </c>
      <c r="K18" s="112" t="e">
        <f ca="1"/>
        <v>#REF!</v>
      </c>
      <c r="L18" s="112" t="e">
        <f ca="1"/>
        <v>#REF!</v>
      </c>
      <c r="M18" s="112" t="e">
        <f ca="1"/>
        <v>#REF!</v>
      </c>
      <c r="N18" s="112" t="e">
        <f ca="1"/>
        <v>#REF!</v>
      </c>
      <c r="O18" s="112" t="e">
        <f ca="1"/>
        <v>#REF!</v>
      </c>
      <c r="P18" s="112" t="e">
        <f ca="1"/>
        <v>#REF!</v>
      </c>
      <c r="Q18" s="112" t="e">
        <f ca="1"/>
        <v>#REF!</v>
      </c>
      <c r="R18" s="112" t="e">
        <f ca="1"/>
        <v>#REF!</v>
      </c>
      <c r="S18" s="112" t="e">
        <f ca="1"/>
        <v>#REF!</v>
      </c>
      <c r="T18" s="112" t="e">
        <f ca="1"/>
        <v>#REF!</v>
      </c>
      <c r="U18" s="112" t="e">
        <f ca="1"/>
        <v>#REF!</v>
      </c>
      <c r="V18" s="112" t="e">
        <f ca="1"/>
        <v>#REF!</v>
      </c>
      <c r="W18" s="112" t="e">
        <f ca="1"/>
        <v>#REF!</v>
      </c>
      <c r="X18" s="112" t="e">
        <f ca="1"/>
        <v>#REF!</v>
      </c>
      <c r="Y18" s="112" t="e">
        <f ca="1"/>
        <v>#REF!</v>
      </c>
      <c r="Z18" s="112" t="e">
        <f ca="1"/>
        <v>#REF!</v>
      </c>
      <c r="AA18" s="112" t="e">
        <f ca="1"/>
        <v>#REF!</v>
      </c>
      <c r="AB18" s="112" t="e">
        <f ca="1"/>
        <v>#REF!</v>
      </c>
      <c r="AC18" s="112" t="e">
        <f ca="1"/>
        <v>#REF!</v>
      </c>
      <c r="AD18" s="112" t="e">
        <f ca="1"/>
        <v>#REF!</v>
      </c>
      <c r="AE18" s="112" t="e">
        <f ca="1"/>
        <v>#REF!</v>
      </c>
      <c r="AF18" s="112" t="e">
        <f ca="1"/>
        <v>#REF!</v>
      </c>
      <c r="AG18" s="112" t="e">
        <f ca="1"/>
        <v>#REF!</v>
      </c>
      <c r="AH18" s="112" t="e">
        <f ca="1"/>
        <v>#REF!</v>
      </c>
      <c r="AI18" s="112" t="e">
        <f ca="1"/>
        <v>#REF!</v>
      </c>
      <c r="AJ18" s="112" t="e">
        <f ca="1"/>
        <v>#REF!</v>
      </c>
      <c r="AK18" s="112" t="e">
        <f ca="1"/>
        <v>#REF!</v>
      </c>
      <c r="AL18" s="112" t="e">
        <f ca="1"/>
        <v>#REF!</v>
      </c>
      <c r="AM18" s="112" t="e">
        <f ca="1"/>
        <v>#REF!</v>
      </c>
      <c r="AN18" s="112" t="e">
        <f ca="1"/>
        <v>#REF!</v>
      </c>
      <c r="AO18" s="112" t="e">
        <f ca="1"/>
        <v>#REF!</v>
      </c>
      <c r="AP18" s="112" t="e">
        <f ca="1"/>
        <v>#REF!</v>
      </c>
      <c r="AQ18" s="112" t="e">
        <f ca="1"/>
        <v>#REF!</v>
      </c>
      <c r="AR18" s="112" t="e">
        <f ca="1"/>
        <v>#REF!</v>
      </c>
      <c r="AS18" s="112" t="e">
        <f ca="1"/>
        <v>#REF!</v>
      </c>
      <c r="AT18" s="112" t="str">
        <f ca="1"/>
        <v>0棟</v>
      </c>
      <c r="AU18" s="112" t="str">
        <f ca="1"/>
        <v>0棟</v>
      </c>
      <c r="AV18" s="112" t="str">
        <f ca="1"/>
        <v>0棟</v>
      </c>
      <c r="AW18" s="112" t="str">
        <f ca="1"/>
        <v>0棟</v>
      </c>
      <c r="AX18" s="112" t="str">
        <f ca="1"/>
        <v>0棟</v>
      </c>
      <c r="AY18" s="112" t="str">
        <f ca="1"/>
        <v>0棟</v>
      </c>
      <c r="AZ18" s="112" t="str">
        <f ca="1"/>
        <v>0棟</v>
      </c>
      <c r="BA18" s="112" t="str">
        <f ca="1"/>
        <v>0棟</v>
      </c>
      <c r="BB18" s="112" t="str">
        <f ca="1"/>
        <v>0棟</v>
      </c>
      <c r="BC18" s="112" t="str">
        <f ca="1"/>
        <v>0棟</v>
      </c>
      <c r="BD18" s="112" t="str">
        <f ca="1"/>
        <v>0棟</v>
      </c>
      <c r="BE18" s="112" t="str">
        <f ca="1"/>
        <v>0棟</v>
      </c>
      <c r="BF18" s="112" t="str">
        <f ca="1"/>
        <v>0棟</v>
      </c>
      <c r="BG18" s="112" t="str">
        <f ca="1"/>
        <v>0棟</v>
      </c>
      <c r="BH18" s="112" t="str">
        <f ca="1"/>
        <v>0棟</v>
      </c>
      <c r="BI18" s="112" t="str">
        <f ca="1"/>
        <v>0棟</v>
      </c>
      <c r="BJ18" s="112" t="str">
        <f ca="1"/>
        <v>0棟</v>
      </c>
      <c r="BK18" s="112" t="str">
        <f ca="1"/>
        <v>0棟</v>
      </c>
      <c r="BL18" s="112" t="e">
        <f ca="1"/>
        <v>#REF!</v>
      </c>
      <c r="BM18" s="112" t="e">
        <f ca="1"/>
        <v>#REF!</v>
      </c>
      <c r="BN18" s="112" t="e">
        <f ca="1"/>
        <v>#REF!</v>
      </c>
      <c r="BO18" s="112" t="e">
        <f ca="1"/>
        <v>#REF!</v>
      </c>
      <c r="BP18" s="112" t="e">
        <f ca="1"/>
        <v>#REF!</v>
      </c>
      <c r="BQ18" s="112" t="e">
        <f ca="1"/>
        <v>#REF!</v>
      </c>
      <c r="BR18" s="112" t="e">
        <f ca="1"/>
        <v>#REF!</v>
      </c>
      <c r="BS18" s="112" t="e">
        <f ca="1"/>
        <v>#REF!</v>
      </c>
      <c r="BT18" s="112" t="e">
        <f ca="1"/>
        <v>#REF!</v>
      </c>
      <c r="BU18" s="112" t="e">
        <f ca="1"/>
        <v>#REF!</v>
      </c>
      <c r="BV18" s="112" t="e">
        <f ca="1"/>
        <v>#REF!</v>
      </c>
      <c r="BW18" s="112" t="e">
        <f ca="1"/>
        <v>#REF!</v>
      </c>
      <c r="BX18" s="112" t="e">
        <f ca="1"/>
        <v>#REF!</v>
      </c>
      <c r="BY18" s="112" t="e">
        <f ca="1"/>
        <v>#REF!</v>
      </c>
      <c r="BZ18" s="112" t="e">
        <f ca="1"/>
        <v>#REF!</v>
      </c>
      <c r="CA18" s="112" t="e">
        <f ca="1"/>
        <v>#REF!</v>
      </c>
      <c r="CB18" s="112" t="e">
        <f ca="1"/>
        <v>#REF!</v>
      </c>
      <c r="CC18" s="112" t="e">
        <f ca="1"/>
        <v>#REF!</v>
      </c>
      <c r="CD18" s="112" t="e">
        <f ca="1"/>
        <v>#REF!</v>
      </c>
      <c r="CE18" s="112" t="e">
        <f ca="1"/>
        <v>#REF!</v>
      </c>
      <c r="CF18" s="112" t="e">
        <f ca="1"/>
        <v>#REF!</v>
      </c>
      <c r="CG18" s="112" t="e">
        <f ca="1"/>
        <v>#REF!</v>
      </c>
      <c r="CH18" s="112" t="e">
        <f ca="1"/>
        <v>#REF!</v>
      </c>
      <c r="CI18" s="112" t="e">
        <f ca="1"/>
        <v>#REF!</v>
      </c>
      <c r="CJ18" s="112" t="e">
        <f ca="1"/>
        <v>#REF!</v>
      </c>
      <c r="CK18" s="112" t="e">
        <f ca="1"/>
        <v>#REF!</v>
      </c>
      <c r="CL18" s="112" t="e">
        <f ca="1"/>
        <v>#REF!</v>
      </c>
      <c r="CM18" s="112" t="e">
        <f ca="1"/>
        <v>#REF!</v>
      </c>
      <c r="CN18" s="112" t="e">
        <f ca="1"/>
        <v>#REF!</v>
      </c>
      <c r="CO18" s="112" t="e">
        <f ca="1"/>
        <v>#REF!</v>
      </c>
      <c r="CP18" s="112" t="e">
        <f ca="1"/>
        <v>#REF!</v>
      </c>
      <c r="CQ18" s="112" t="e">
        <f ca="1"/>
        <v>#REF!</v>
      </c>
      <c r="CR18" s="112" t="e">
        <f ca="1"/>
        <v>#REF!</v>
      </c>
      <c r="CS18" s="112" t="e">
        <f ca="1"/>
        <v>#REF!</v>
      </c>
      <c r="CT18" s="112" t="e">
        <f ca="1"/>
        <v>#REF!</v>
      </c>
      <c r="CU18" s="112" t="e">
        <f ca="1"/>
        <v>#REF!</v>
      </c>
      <c r="CV18" s="112" t="e">
        <f ca="1"/>
        <v>#REF!</v>
      </c>
      <c r="CW18" s="112" t="e">
        <f ca="1"/>
        <v>#REF!</v>
      </c>
      <c r="CX18" s="112" t="e">
        <f ca="1"/>
        <v>#REF!</v>
      </c>
      <c r="CY18" s="112" t="e">
        <f ca="1"/>
        <v>#REF!</v>
      </c>
      <c r="CZ18" s="112" t="e">
        <f ca="1"/>
        <v>#REF!</v>
      </c>
      <c r="DA18" s="112" t="e">
        <f ca="1"/>
        <v>#REF!</v>
      </c>
      <c r="DB18" s="112" t="e">
        <f ca="1"/>
        <v>#REF!</v>
      </c>
      <c r="DC18" s="112" t="e">
        <f ca="1"/>
        <v>#REF!</v>
      </c>
      <c r="DD18" s="112" t="e">
        <f ca="1"/>
        <v>#REF!</v>
      </c>
      <c r="DE18" s="112" t="e">
        <f ca="1"/>
        <v>#REF!</v>
      </c>
      <c r="DF18" s="112" t="e">
        <f ca="1"/>
        <v>#REF!</v>
      </c>
      <c r="DG18" s="112" t="e">
        <f ca="1"/>
        <v>#REF!</v>
      </c>
      <c r="DH18" s="112" t="e">
        <f ca="1"/>
        <v>#REF!</v>
      </c>
      <c r="DI18" s="112" t="e">
        <f ca="1"/>
        <v>#REF!</v>
      </c>
      <c r="DJ18" s="112" t="e">
        <f ca="1"/>
        <v>#REF!</v>
      </c>
      <c r="DK18" s="112" t="e">
        <f ca="1"/>
        <v>#REF!</v>
      </c>
      <c r="DL18" s="112" t="e">
        <f ca="1"/>
        <v>#REF!</v>
      </c>
      <c r="DM18" s="112" t="e">
        <f ca="1"/>
        <v>#REF!</v>
      </c>
      <c r="DN18" s="112" t="str">
        <f ca="1"/>
        <v>－</v>
      </c>
      <c r="DO18" s="112" t="str">
        <f ca="1"/>
        <v>－</v>
      </c>
      <c r="DP18" s="112" t="str">
        <f ca="1"/>
        <v>－</v>
      </c>
      <c r="DQ18" s="112" t="str">
        <f ca="1"/>
        <v>－</v>
      </c>
      <c r="DR18" s="112" t="str">
        <f ca="1"/>
        <v>－</v>
      </c>
      <c r="DS18" s="112" t="str">
        <f ca="1"/>
        <v>－</v>
      </c>
      <c r="DT18" s="112" t="e">
        <f ca="1"/>
        <v>#REF!</v>
      </c>
      <c r="DU18" s="112" t="e">
        <f ca="1"/>
        <v>#REF!</v>
      </c>
      <c r="DV18" s="112" t="e">
        <f ca="1"/>
        <v>#REF!</v>
      </c>
      <c r="DW18" s="112" t="e">
        <f ca="1"/>
        <v>#REF!</v>
      </c>
      <c r="DX18" s="112" t="e">
        <f ca="1"/>
        <v>#REF!</v>
      </c>
      <c r="DY18" s="112" t="e">
        <f ca="1"/>
        <v>#REF!</v>
      </c>
      <c r="DZ18" s="112" t="e">
        <f ca="1"/>
        <v>#REF!</v>
      </c>
      <c r="EA18" s="112" t="e">
        <f ca="1"/>
        <v>#REF!</v>
      </c>
      <c r="EB18" s="112" t="e">
        <f ca="1"/>
        <v>#REF!</v>
      </c>
      <c r="EC18" s="112" t="e">
        <f ca="1"/>
        <v>#REF!</v>
      </c>
      <c r="ED18" s="112" t="e">
        <f ca="1"/>
        <v>#REF!</v>
      </c>
      <c r="EE18" s="112" t="e">
        <f ca="1"/>
        <v>#REF!</v>
      </c>
      <c r="EF18" s="112" t="e">
        <f ca="1"/>
        <v>#REF!</v>
      </c>
      <c r="EG18" s="112" t="e">
        <f ca="1"/>
        <v>#REF!</v>
      </c>
      <c r="EH18" s="112" t="e">
        <f ca="1"/>
        <v>#REF!</v>
      </c>
      <c r="EI18" s="112" t="e">
        <f ca="1"/>
        <v>#REF!</v>
      </c>
      <c r="EJ18" s="112" t="e">
        <f ca="1"/>
        <v>#REF!</v>
      </c>
      <c r="EK18" s="112" t="e">
        <f ca="1"/>
        <v>#REF!</v>
      </c>
      <c r="EL18" s="112" t="e">
        <f ca="1"/>
        <v>#REF!</v>
      </c>
      <c r="EM18" s="112" t="e">
        <f ca="1"/>
        <v>#REF!</v>
      </c>
      <c r="EN18" s="112" t="e">
        <f ca="1"/>
        <v>#REF!</v>
      </c>
      <c r="EO18" s="112" t="e">
        <f ca="1"/>
        <v>#REF!</v>
      </c>
      <c r="EP18" s="112" t="e">
        <f ca="1"/>
        <v>#REF!</v>
      </c>
      <c r="EQ18" s="112" t="e">
        <f ca="1"/>
        <v>#REF!</v>
      </c>
      <c r="ER18" s="112" t="e">
        <f ca="1"/>
        <v>#REF!</v>
      </c>
      <c r="ES18" s="112" t="e">
        <f ca="1"/>
        <v>#REF!</v>
      </c>
      <c r="ET18" s="112" t="e">
        <f ca="1"/>
        <v>#REF!</v>
      </c>
      <c r="EU18" s="112" t="e">
        <f ca="1"/>
        <v>#REF!</v>
      </c>
      <c r="EV18" s="112" t="e">
        <f ca="1"/>
        <v>#REF!</v>
      </c>
      <c r="EW18" s="112" t="e">
        <f ca="1"/>
        <v>#REF!</v>
      </c>
      <c r="EX18" s="112" t="e">
        <f ca="1"/>
        <v>#REF!</v>
      </c>
      <c r="EY18" s="112" t="e">
        <f ca="1"/>
        <v>#REF!</v>
      </c>
      <c r="EZ18" s="112" t="e">
        <f ca="1"/>
        <v>#REF!</v>
      </c>
      <c r="FA18" s="112" t="e">
        <f ca="1"/>
        <v>#REF!</v>
      </c>
      <c r="FB18" s="112" t="e">
        <f ca="1"/>
        <v>#REF!</v>
      </c>
      <c r="FC18" s="112" t="e">
        <f ca="1"/>
        <v>#REF!</v>
      </c>
      <c r="FD18" s="112" t="e">
        <f ca="1"/>
        <v>#REF!</v>
      </c>
      <c r="FE18" s="112" t="e">
        <f ca="1"/>
        <v>#REF!</v>
      </c>
      <c r="FF18" s="112" t="e">
        <f ca="1"/>
        <v>#REF!</v>
      </c>
      <c r="FG18" s="112" t="e">
        <f ca="1"/>
        <v>#REF!</v>
      </c>
      <c r="FH18" s="112" t="e">
        <f ca="1"/>
        <v>#REF!</v>
      </c>
      <c r="FI18" s="112" t="e">
        <f ca="1"/>
        <v>#REF!</v>
      </c>
    </row>
    <row r="19" spans="1:165" ht="13.5" customHeight="1" x14ac:dyDescent="0.2">
      <c r="A19" s="183" t="s">
        <v>432</v>
      </c>
      <c r="B19" s="169" t="s">
        <v>369</v>
      </c>
      <c r="C19" s="34" t="s">
        <v>642</v>
      </c>
      <c r="D19" s="112" t="e">
        <f ca="1"/>
        <v>#REF!</v>
      </c>
      <c r="E19" s="112" t="e">
        <f ca="1"/>
        <v>#REF!</v>
      </c>
      <c r="F19" s="112" t="e">
        <f ca="1"/>
        <v>#REF!</v>
      </c>
      <c r="G19" s="112" t="e">
        <f ca="1"/>
        <v>#REF!</v>
      </c>
      <c r="H19" s="112" t="e">
        <f ca="1"/>
        <v>#REF!</v>
      </c>
      <c r="I19" s="112" t="e">
        <f ca="1"/>
        <v>#REF!</v>
      </c>
      <c r="J19" s="112" t="e">
        <f ca="1"/>
        <v>#REF!</v>
      </c>
      <c r="K19" s="112" t="e">
        <f ca="1"/>
        <v>#REF!</v>
      </c>
      <c r="L19" s="112" t="e">
        <f ca="1"/>
        <v>#REF!</v>
      </c>
      <c r="M19" s="112" t="e">
        <f ca="1"/>
        <v>#REF!</v>
      </c>
      <c r="N19" s="112" t="e">
        <f ca="1"/>
        <v>#REF!</v>
      </c>
      <c r="O19" s="112" t="e">
        <f ca="1"/>
        <v>#REF!</v>
      </c>
      <c r="P19" s="112" t="e">
        <f ca="1"/>
        <v>#REF!</v>
      </c>
      <c r="Q19" s="112" t="e">
        <f ca="1"/>
        <v>#REF!</v>
      </c>
      <c r="R19" s="112" t="e">
        <f ca="1"/>
        <v>#REF!</v>
      </c>
      <c r="S19" s="112" t="e">
        <f ca="1"/>
        <v>#REF!</v>
      </c>
      <c r="T19" s="112" t="e">
        <f ca="1"/>
        <v>#REF!</v>
      </c>
      <c r="U19" s="112" t="e">
        <f ca="1"/>
        <v>#REF!</v>
      </c>
      <c r="V19" s="112" t="e">
        <f ca="1"/>
        <v>#REF!</v>
      </c>
      <c r="W19" s="112" t="e">
        <f ca="1"/>
        <v>#REF!</v>
      </c>
      <c r="X19" s="112" t="e">
        <f ca="1"/>
        <v>#REF!</v>
      </c>
      <c r="Y19" s="112" t="e">
        <f ca="1"/>
        <v>#REF!</v>
      </c>
      <c r="Z19" s="112" t="e">
        <f ca="1"/>
        <v>#REF!</v>
      </c>
      <c r="AA19" s="112" t="e">
        <f ca="1"/>
        <v>#REF!</v>
      </c>
      <c r="AB19" s="112" t="e">
        <f ca="1"/>
        <v>#REF!</v>
      </c>
      <c r="AC19" s="112" t="e">
        <f ca="1"/>
        <v>#REF!</v>
      </c>
      <c r="AD19" s="112" t="e">
        <f ca="1"/>
        <v>#REF!</v>
      </c>
      <c r="AE19" s="112" t="e">
        <f ca="1"/>
        <v>#REF!</v>
      </c>
      <c r="AF19" s="112" t="e">
        <f ca="1"/>
        <v>#REF!</v>
      </c>
      <c r="AG19" s="112" t="e">
        <f ca="1"/>
        <v>#REF!</v>
      </c>
      <c r="AH19" s="112" t="e">
        <f ca="1"/>
        <v>#REF!</v>
      </c>
      <c r="AI19" s="112" t="e">
        <f ca="1"/>
        <v>#REF!</v>
      </c>
      <c r="AJ19" s="112" t="e">
        <f ca="1"/>
        <v>#REF!</v>
      </c>
      <c r="AK19" s="112" t="e">
        <f ca="1"/>
        <v>#REF!</v>
      </c>
      <c r="AL19" s="112" t="e">
        <f ca="1"/>
        <v>#REF!</v>
      </c>
      <c r="AM19" s="112" t="e">
        <f ca="1"/>
        <v>#REF!</v>
      </c>
      <c r="AN19" s="112" t="e">
        <f ca="1"/>
        <v>#REF!</v>
      </c>
      <c r="AO19" s="112" t="e">
        <f ca="1"/>
        <v>#REF!</v>
      </c>
      <c r="AP19" s="112" t="e">
        <f ca="1"/>
        <v>#REF!</v>
      </c>
      <c r="AQ19" s="112" t="e">
        <f ca="1"/>
        <v>#REF!</v>
      </c>
      <c r="AR19" s="112" t="e">
        <f ca="1"/>
        <v>#REF!</v>
      </c>
      <c r="AS19" s="112" t="e">
        <f ca="1"/>
        <v>#REF!</v>
      </c>
      <c r="AT19" s="112" t="str">
        <f ca="1"/>
        <v>0人</v>
      </c>
      <c r="AU19" s="112" t="str">
        <f ca="1"/>
        <v>0人</v>
      </c>
      <c r="AV19" s="112" t="str">
        <f ca="1"/>
        <v>0人</v>
      </c>
      <c r="AW19" s="112" t="str">
        <f ca="1"/>
        <v>0人</v>
      </c>
      <c r="AX19" s="112" t="str">
        <f ca="1"/>
        <v>0人</v>
      </c>
      <c r="AY19" s="112" t="str">
        <f ca="1"/>
        <v>0人</v>
      </c>
      <c r="AZ19" s="112" t="str">
        <f ca="1"/>
        <v>0人</v>
      </c>
      <c r="BA19" s="112" t="str">
        <f ca="1"/>
        <v>0人</v>
      </c>
      <c r="BB19" s="112" t="str">
        <f ca="1"/>
        <v>0人</v>
      </c>
      <c r="BC19" s="112" t="str">
        <f ca="1"/>
        <v>0人</v>
      </c>
      <c r="BD19" s="112" t="str">
        <f ca="1"/>
        <v>0人</v>
      </c>
      <c r="BE19" s="112" t="str">
        <f ca="1"/>
        <v>0人</v>
      </c>
      <c r="BF19" s="112" t="str">
        <f ca="1"/>
        <v>0人</v>
      </c>
      <c r="BG19" s="112" t="str">
        <f ca="1"/>
        <v>0人</v>
      </c>
      <c r="BH19" s="112" t="str">
        <f ca="1"/>
        <v>0人</v>
      </c>
      <c r="BI19" s="112" t="str">
        <f ca="1"/>
        <v>0人</v>
      </c>
      <c r="BJ19" s="112" t="str">
        <f ca="1"/>
        <v>0人</v>
      </c>
      <c r="BK19" s="112" t="str">
        <f ca="1"/>
        <v>0人</v>
      </c>
      <c r="BL19" s="112" t="e">
        <f ca="1"/>
        <v>#REF!</v>
      </c>
      <c r="BM19" s="112" t="e">
        <f ca="1"/>
        <v>#REF!</v>
      </c>
      <c r="BN19" s="112" t="e">
        <f ca="1"/>
        <v>#REF!</v>
      </c>
      <c r="BO19" s="112" t="e">
        <f ca="1"/>
        <v>#REF!</v>
      </c>
      <c r="BP19" s="112" t="e">
        <f ca="1"/>
        <v>#REF!</v>
      </c>
      <c r="BQ19" s="112" t="e">
        <f ca="1"/>
        <v>#REF!</v>
      </c>
      <c r="BR19" s="112" t="e">
        <f ca="1"/>
        <v>#REF!</v>
      </c>
      <c r="BS19" s="112" t="e">
        <f ca="1"/>
        <v>#REF!</v>
      </c>
      <c r="BT19" s="112" t="e">
        <f ca="1"/>
        <v>#REF!</v>
      </c>
      <c r="BU19" s="112" t="e">
        <f ca="1"/>
        <v>#REF!</v>
      </c>
      <c r="BV19" s="112" t="e">
        <f ca="1"/>
        <v>#REF!</v>
      </c>
      <c r="BW19" s="112" t="e">
        <f ca="1"/>
        <v>#REF!</v>
      </c>
      <c r="BX19" s="112" t="e">
        <f ca="1"/>
        <v>#REF!</v>
      </c>
      <c r="BY19" s="112" t="e">
        <f ca="1"/>
        <v>#REF!</v>
      </c>
      <c r="BZ19" s="112" t="e">
        <f ca="1"/>
        <v>#REF!</v>
      </c>
      <c r="CA19" s="112" t="e">
        <f ca="1"/>
        <v>#REF!</v>
      </c>
      <c r="CB19" s="112" t="e">
        <f ca="1"/>
        <v>#REF!</v>
      </c>
      <c r="CC19" s="112" t="e">
        <f ca="1"/>
        <v>#REF!</v>
      </c>
      <c r="CD19" s="112" t="e">
        <f ca="1"/>
        <v>#REF!</v>
      </c>
      <c r="CE19" s="112" t="e">
        <f ca="1"/>
        <v>#REF!</v>
      </c>
      <c r="CF19" s="112" t="e">
        <f ca="1"/>
        <v>#REF!</v>
      </c>
      <c r="CG19" s="112" t="e">
        <f ca="1"/>
        <v>#REF!</v>
      </c>
      <c r="CH19" s="112" t="e">
        <f ca="1"/>
        <v>#REF!</v>
      </c>
      <c r="CI19" s="112" t="e">
        <f ca="1"/>
        <v>#REF!</v>
      </c>
      <c r="CJ19" s="112" t="e">
        <f ca="1"/>
        <v>#REF!</v>
      </c>
      <c r="CK19" s="112" t="e">
        <f ca="1"/>
        <v>#REF!</v>
      </c>
      <c r="CL19" s="112" t="e">
        <f ca="1"/>
        <v>#REF!</v>
      </c>
      <c r="CM19" s="112" t="e">
        <f ca="1"/>
        <v>#REF!</v>
      </c>
      <c r="CN19" s="112" t="e">
        <f ca="1"/>
        <v>#REF!</v>
      </c>
      <c r="CO19" s="112" t="e">
        <f ca="1"/>
        <v>#REF!</v>
      </c>
      <c r="CP19" s="112" t="e">
        <f ca="1"/>
        <v>#REF!</v>
      </c>
      <c r="CQ19" s="112" t="e">
        <f ca="1"/>
        <v>#REF!</v>
      </c>
      <c r="CR19" s="112" t="e">
        <f ca="1"/>
        <v>#REF!</v>
      </c>
      <c r="CS19" s="112" t="e">
        <f ca="1"/>
        <v>#REF!</v>
      </c>
      <c r="CT19" s="112" t="e">
        <f ca="1"/>
        <v>#REF!</v>
      </c>
      <c r="CU19" s="112" t="e">
        <f ca="1"/>
        <v>#REF!</v>
      </c>
      <c r="CV19" s="112" t="e">
        <f ca="1"/>
        <v>#REF!</v>
      </c>
      <c r="CW19" s="112" t="e">
        <f ca="1"/>
        <v>#REF!</v>
      </c>
      <c r="CX19" s="112" t="e">
        <f ca="1"/>
        <v>#REF!</v>
      </c>
      <c r="CY19" s="112" t="e">
        <f ca="1"/>
        <v>#REF!</v>
      </c>
      <c r="CZ19" s="112" t="e">
        <f ca="1"/>
        <v>#REF!</v>
      </c>
      <c r="DA19" s="112" t="e">
        <f ca="1"/>
        <v>#REF!</v>
      </c>
      <c r="DB19" s="112" t="e">
        <f ca="1"/>
        <v>#REF!</v>
      </c>
      <c r="DC19" s="112" t="e">
        <f ca="1"/>
        <v>#REF!</v>
      </c>
      <c r="DD19" s="112" t="e">
        <f ca="1"/>
        <v>#REF!</v>
      </c>
      <c r="DE19" s="112" t="e">
        <f ca="1"/>
        <v>#REF!</v>
      </c>
      <c r="DF19" s="112" t="e">
        <f ca="1"/>
        <v>#REF!</v>
      </c>
      <c r="DG19" s="112" t="e">
        <f ca="1"/>
        <v>#REF!</v>
      </c>
      <c r="DH19" s="112" t="e">
        <f ca="1"/>
        <v>#REF!</v>
      </c>
      <c r="DI19" s="112" t="e">
        <f ca="1"/>
        <v>#REF!</v>
      </c>
      <c r="DJ19" s="112" t="e">
        <f ca="1"/>
        <v>#REF!</v>
      </c>
      <c r="DK19" s="112" t="e">
        <f ca="1"/>
        <v>#REF!</v>
      </c>
      <c r="DL19" s="112" t="e">
        <f ca="1"/>
        <v>#REF!</v>
      </c>
      <c r="DM19" s="112" t="e">
        <f ca="1"/>
        <v>#REF!</v>
      </c>
      <c r="DN19" s="112" t="str">
        <f ca="1"/>
        <v>－</v>
      </c>
      <c r="DO19" s="112" t="str">
        <f ca="1"/>
        <v>－</v>
      </c>
      <c r="DP19" s="112" t="str">
        <f ca="1"/>
        <v>－</v>
      </c>
      <c r="DQ19" s="112" t="str">
        <f ca="1"/>
        <v>－</v>
      </c>
      <c r="DR19" s="112" t="str">
        <f ca="1"/>
        <v>－</v>
      </c>
      <c r="DS19" s="112" t="str">
        <f ca="1"/>
        <v>－</v>
      </c>
      <c r="DT19" s="112" t="e">
        <f ca="1"/>
        <v>#REF!</v>
      </c>
      <c r="DU19" s="112" t="e">
        <f ca="1"/>
        <v>#REF!</v>
      </c>
      <c r="DV19" s="112" t="e">
        <f ca="1"/>
        <v>#REF!</v>
      </c>
      <c r="DW19" s="112" t="e">
        <f ca="1"/>
        <v>#REF!</v>
      </c>
      <c r="DX19" s="112" t="e">
        <f ca="1"/>
        <v>#REF!</v>
      </c>
      <c r="DY19" s="112" t="e">
        <f ca="1"/>
        <v>#REF!</v>
      </c>
      <c r="DZ19" s="112" t="e">
        <f ca="1"/>
        <v>#REF!</v>
      </c>
      <c r="EA19" s="112" t="e">
        <f ca="1"/>
        <v>#REF!</v>
      </c>
      <c r="EB19" s="112" t="e">
        <f ca="1"/>
        <v>#REF!</v>
      </c>
      <c r="EC19" s="112" t="e">
        <f ca="1"/>
        <v>#REF!</v>
      </c>
      <c r="ED19" s="112" t="e">
        <f ca="1"/>
        <v>#REF!</v>
      </c>
      <c r="EE19" s="112" t="e">
        <f ca="1"/>
        <v>#REF!</v>
      </c>
      <c r="EF19" s="112" t="e">
        <f ca="1"/>
        <v>#REF!</v>
      </c>
      <c r="EG19" s="112" t="e">
        <f ca="1"/>
        <v>#REF!</v>
      </c>
      <c r="EH19" s="112" t="e">
        <f ca="1"/>
        <v>#REF!</v>
      </c>
      <c r="EI19" s="112" t="e">
        <f ca="1"/>
        <v>#REF!</v>
      </c>
      <c r="EJ19" s="112" t="e">
        <f ca="1"/>
        <v>#REF!</v>
      </c>
      <c r="EK19" s="112" t="e">
        <f ca="1"/>
        <v>#REF!</v>
      </c>
      <c r="EL19" s="112" t="e">
        <f ca="1"/>
        <v>#REF!</v>
      </c>
      <c r="EM19" s="112" t="e">
        <f ca="1"/>
        <v>#REF!</v>
      </c>
      <c r="EN19" s="112" t="e">
        <f ca="1"/>
        <v>#REF!</v>
      </c>
      <c r="EO19" s="112" t="e">
        <f ca="1"/>
        <v>#REF!</v>
      </c>
      <c r="EP19" s="112" t="e">
        <f ca="1"/>
        <v>#REF!</v>
      </c>
      <c r="EQ19" s="112" t="e">
        <f ca="1"/>
        <v>#REF!</v>
      </c>
      <c r="ER19" s="112" t="e">
        <f ca="1"/>
        <v>#REF!</v>
      </c>
      <c r="ES19" s="112" t="e">
        <f ca="1"/>
        <v>#REF!</v>
      </c>
      <c r="ET19" s="112" t="e">
        <f ca="1"/>
        <v>#REF!</v>
      </c>
      <c r="EU19" s="112" t="e">
        <f ca="1"/>
        <v>#REF!</v>
      </c>
      <c r="EV19" s="112" t="e">
        <f ca="1"/>
        <v>#REF!</v>
      </c>
      <c r="EW19" s="112" t="e">
        <f ca="1"/>
        <v>#REF!</v>
      </c>
      <c r="EX19" s="112" t="e">
        <f ca="1"/>
        <v>#REF!</v>
      </c>
      <c r="EY19" s="112" t="e">
        <f ca="1"/>
        <v>#REF!</v>
      </c>
      <c r="EZ19" s="112" t="e">
        <f ca="1"/>
        <v>#REF!</v>
      </c>
      <c r="FA19" s="112" t="e">
        <f ca="1"/>
        <v>#REF!</v>
      </c>
      <c r="FB19" s="112" t="e">
        <f ca="1"/>
        <v>#REF!</v>
      </c>
      <c r="FC19" s="112" t="e">
        <f ca="1"/>
        <v>#REF!</v>
      </c>
      <c r="FD19" s="112" t="e">
        <f ca="1"/>
        <v>#REF!</v>
      </c>
      <c r="FE19" s="112" t="e">
        <f ca="1"/>
        <v>#REF!</v>
      </c>
      <c r="FF19" s="112" t="e">
        <f ca="1"/>
        <v>#REF!</v>
      </c>
      <c r="FG19" s="112" t="e">
        <f ca="1"/>
        <v>#REF!</v>
      </c>
      <c r="FH19" s="112" t="e">
        <f ca="1"/>
        <v>#REF!</v>
      </c>
      <c r="FI19" s="112" t="e">
        <f ca="1"/>
        <v>#REF!</v>
      </c>
    </row>
    <row r="20" spans="1:165" x14ac:dyDescent="0.2">
      <c r="A20" s="184"/>
      <c r="B20" s="170"/>
      <c r="C20" s="34" t="s">
        <v>78</v>
      </c>
      <c r="D20" s="112" t="e">
        <f ca="1"/>
        <v>#REF!</v>
      </c>
      <c r="E20" s="112" t="e">
        <f ca="1"/>
        <v>#REF!</v>
      </c>
      <c r="F20" s="112" t="e">
        <f ca="1"/>
        <v>#REF!</v>
      </c>
      <c r="G20" s="112" t="e">
        <f ca="1"/>
        <v>#REF!</v>
      </c>
      <c r="H20" s="112" t="e">
        <f ca="1"/>
        <v>#REF!</v>
      </c>
      <c r="I20" s="112" t="e">
        <f ca="1"/>
        <v>#REF!</v>
      </c>
      <c r="J20" s="112" t="e">
        <f ca="1"/>
        <v>#REF!</v>
      </c>
      <c r="K20" s="112" t="e">
        <f ca="1"/>
        <v>#REF!</v>
      </c>
      <c r="L20" s="112" t="e">
        <f ca="1"/>
        <v>#REF!</v>
      </c>
      <c r="M20" s="112" t="e">
        <f ca="1"/>
        <v>#REF!</v>
      </c>
      <c r="N20" s="112" t="e">
        <f ca="1"/>
        <v>#REF!</v>
      </c>
      <c r="O20" s="112" t="e">
        <f ca="1"/>
        <v>#REF!</v>
      </c>
      <c r="P20" s="112" t="e">
        <f ca="1"/>
        <v>#REF!</v>
      </c>
      <c r="Q20" s="112" t="e">
        <f ca="1"/>
        <v>#REF!</v>
      </c>
      <c r="R20" s="112" t="e">
        <f ca="1"/>
        <v>#REF!</v>
      </c>
      <c r="S20" s="112" t="e">
        <f ca="1"/>
        <v>#REF!</v>
      </c>
      <c r="T20" s="112" t="e">
        <f ca="1"/>
        <v>#REF!</v>
      </c>
      <c r="U20" s="112" t="e">
        <f ca="1"/>
        <v>#REF!</v>
      </c>
      <c r="V20" s="112" t="e">
        <f ca="1"/>
        <v>#REF!</v>
      </c>
      <c r="W20" s="112" t="e">
        <f ca="1"/>
        <v>#REF!</v>
      </c>
      <c r="X20" s="112" t="e">
        <f ca="1"/>
        <v>#REF!</v>
      </c>
      <c r="Y20" s="112" t="e">
        <f ca="1"/>
        <v>#REF!</v>
      </c>
      <c r="Z20" s="112" t="e">
        <f ca="1"/>
        <v>#REF!</v>
      </c>
      <c r="AA20" s="112" t="e">
        <f ca="1"/>
        <v>#REF!</v>
      </c>
      <c r="AB20" s="112" t="e">
        <f ca="1"/>
        <v>#REF!</v>
      </c>
      <c r="AC20" s="112" t="e">
        <f ca="1"/>
        <v>#REF!</v>
      </c>
      <c r="AD20" s="112" t="e">
        <f ca="1"/>
        <v>#REF!</v>
      </c>
      <c r="AE20" s="112" t="e">
        <f ca="1"/>
        <v>#REF!</v>
      </c>
      <c r="AF20" s="112" t="e">
        <f ca="1"/>
        <v>#REF!</v>
      </c>
      <c r="AG20" s="112" t="e">
        <f ca="1"/>
        <v>#REF!</v>
      </c>
      <c r="AH20" s="112" t="e">
        <f ca="1"/>
        <v>#REF!</v>
      </c>
      <c r="AI20" s="112" t="e">
        <f ca="1"/>
        <v>#REF!</v>
      </c>
      <c r="AJ20" s="112" t="e">
        <f ca="1"/>
        <v>#REF!</v>
      </c>
      <c r="AK20" s="112" t="e">
        <f ca="1"/>
        <v>#REF!</v>
      </c>
      <c r="AL20" s="112" t="e">
        <f ca="1"/>
        <v>#REF!</v>
      </c>
      <c r="AM20" s="112" t="e">
        <f ca="1"/>
        <v>#REF!</v>
      </c>
      <c r="AN20" s="112" t="e">
        <f ca="1"/>
        <v>#REF!</v>
      </c>
      <c r="AO20" s="112" t="e">
        <f ca="1"/>
        <v>#REF!</v>
      </c>
      <c r="AP20" s="112" t="e">
        <f ca="1"/>
        <v>#REF!</v>
      </c>
      <c r="AQ20" s="112" t="e">
        <f ca="1"/>
        <v>#REF!</v>
      </c>
      <c r="AR20" s="112" t="e">
        <f ca="1"/>
        <v>#REF!</v>
      </c>
      <c r="AS20" s="112" t="e">
        <f ca="1"/>
        <v>#REF!</v>
      </c>
      <c r="AT20" s="112" t="str">
        <f ca="1"/>
        <v>0人</v>
      </c>
      <c r="AU20" s="112" t="str">
        <f ca="1"/>
        <v>0人</v>
      </c>
      <c r="AV20" s="112" t="str">
        <f ca="1"/>
        <v>0人</v>
      </c>
      <c r="AW20" s="112" t="str">
        <f ca="1"/>
        <v>0人</v>
      </c>
      <c r="AX20" s="112" t="str">
        <f ca="1"/>
        <v>0人</v>
      </c>
      <c r="AY20" s="112" t="str">
        <f ca="1"/>
        <v>0人</v>
      </c>
      <c r="AZ20" s="112" t="str">
        <f ca="1"/>
        <v>0人</v>
      </c>
      <c r="BA20" s="112" t="str">
        <f ca="1"/>
        <v>0人</v>
      </c>
      <c r="BB20" s="112" t="str">
        <f ca="1"/>
        <v>0人</v>
      </c>
      <c r="BC20" s="112" t="str">
        <f ca="1"/>
        <v>0人</v>
      </c>
      <c r="BD20" s="112" t="str">
        <f ca="1"/>
        <v>0人</v>
      </c>
      <c r="BE20" s="112" t="str">
        <f ca="1"/>
        <v>0人</v>
      </c>
      <c r="BF20" s="112" t="str">
        <f ca="1"/>
        <v>0人</v>
      </c>
      <c r="BG20" s="112" t="str">
        <f ca="1"/>
        <v>0人</v>
      </c>
      <c r="BH20" s="112" t="str">
        <f ca="1"/>
        <v>0人</v>
      </c>
      <c r="BI20" s="112" t="str">
        <f ca="1"/>
        <v>0人</v>
      </c>
      <c r="BJ20" s="112" t="str">
        <f ca="1"/>
        <v>0人</v>
      </c>
      <c r="BK20" s="112" t="str">
        <f ca="1"/>
        <v>0人</v>
      </c>
      <c r="BL20" s="112" t="e">
        <f ca="1"/>
        <v>#REF!</v>
      </c>
      <c r="BM20" s="112" t="e">
        <f ca="1"/>
        <v>#REF!</v>
      </c>
      <c r="BN20" s="112" t="e">
        <f ca="1"/>
        <v>#REF!</v>
      </c>
      <c r="BO20" s="112" t="e">
        <f ca="1"/>
        <v>#REF!</v>
      </c>
      <c r="BP20" s="112" t="e">
        <f ca="1"/>
        <v>#REF!</v>
      </c>
      <c r="BQ20" s="112" t="e">
        <f ca="1"/>
        <v>#REF!</v>
      </c>
      <c r="BR20" s="112" t="e">
        <f ca="1"/>
        <v>#REF!</v>
      </c>
      <c r="BS20" s="112" t="e">
        <f ca="1"/>
        <v>#REF!</v>
      </c>
      <c r="BT20" s="112" t="e">
        <f ca="1"/>
        <v>#REF!</v>
      </c>
      <c r="BU20" s="112" t="e">
        <f ca="1"/>
        <v>#REF!</v>
      </c>
      <c r="BV20" s="112" t="e">
        <f ca="1"/>
        <v>#REF!</v>
      </c>
      <c r="BW20" s="112" t="e">
        <f ca="1"/>
        <v>#REF!</v>
      </c>
      <c r="BX20" s="112" t="e">
        <f ca="1"/>
        <v>#REF!</v>
      </c>
      <c r="BY20" s="112" t="e">
        <f ca="1"/>
        <v>#REF!</v>
      </c>
      <c r="BZ20" s="112" t="e">
        <f ca="1"/>
        <v>#REF!</v>
      </c>
      <c r="CA20" s="112" t="e">
        <f ca="1"/>
        <v>#REF!</v>
      </c>
      <c r="CB20" s="112" t="e">
        <f ca="1"/>
        <v>#REF!</v>
      </c>
      <c r="CC20" s="112" t="e">
        <f ca="1"/>
        <v>#REF!</v>
      </c>
      <c r="CD20" s="112" t="e">
        <f ca="1"/>
        <v>#REF!</v>
      </c>
      <c r="CE20" s="112" t="e">
        <f ca="1"/>
        <v>#REF!</v>
      </c>
      <c r="CF20" s="112" t="e">
        <f ca="1"/>
        <v>#REF!</v>
      </c>
      <c r="CG20" s="112" t="e">
        <f ca="1"/>
        <v>#REF!</v>
      </c>
      <c r="CH20" s="112" t="e">
        <f ca="1"/>
        <v>#REF!</v>
      </c>
      <c r="CI20" s="112" t="e">
        <f ca="1"/>
        <v>#REF!</v>
      </c>
      <c r="CJ20" s="112" t="e">
        <f ca="1"/>
        <v>#REF!</v>
      </c>
      <c r="CK20" s="112" t="e">
        <f ca="1"/>
        <v>#REF!</v>
      </c>
      <c r="CL20" s="112" t="e">
        <f ca="1"/>
        <v>#REF!</v>
      </c>
      <c r="CM20" s="112" t="e">
        <f ca="1"/>
        <v>#REF!</v>
      </c>
      <c r="CN20" s="112" t="e">
        <f ca="1"/>
        <v>#REF!</v>
      </c>
      <c r="CO20" s="112" t="e">
        <f ca="1"/>
        <v>#REF!</v>
      </c>
      <c r="CP20" s="112" t="e">
        <f ca="1"/>
        <v>#REF!</v>
      </c>
      <c r="CQ20" s="112" t="e">
        <f ca="1"/>
        <v>#REF!</v>
      </c>
      <c r="CR20" s="112" t="e">
        <f ca="1"/>
        <v>#REF!</v>
      </c>
      <c r="CS20" s="112" t="e">
        <f ca="1"/>
        <v>#REF!</v>
      </c>
      <c r="CT20" s="112" t="e">
        <f ca="1"/>
        <v>#REF!</v>
      </c>
      <c r="CU20" s="112" t="e">
        <f ca="1"/>
        <v>#REF!</v>
      </c>
      <c r="CV20" s="112" t="e">
        <f ca="1"/>
        <v>#REF!</v>
      </c>
      <c r="CW20" s="112" t="e">
        <f ca="1"/>
        <v>#REF!</v>
      </c>
      <c r="CX20" s="112" t="e">
        <f ca="1"/>
        <v>#REF!</v>
      </c>
      <c r="CY20" s="112" t="e">
        <f ca="1"/>
        <v>#REF!</v>
      </c>
      <c r="CZ20" s="112" t="e">
        <f ca="1"/>
        <v>#REF!</v>
      </c>
      <c r="DA20" s="112" t="e">
        <f ca="1"/>
        <v>#REF!</v>
      </c>
      <c r="DB20" s="112" t="e">
        <f ca="1"/>
        <v>#REF!</v>
      </c>
      <c r="DC20" s="112" t="e">
        <f ca="1"/>
        <v>#REF!</v>
      </c>
      <c r="DD20" s="112" t="e">
        <f ca="1"/>
        <v>#REF!</v>
      </c>
      <c r="DE20" s="112" t="e">
        <f ca="1"/>
        <v>#REF!</v>
      </c>
      <c r="DF20" s="112" t="e">
        <f ca="1"/>
        <v>#REF!</v>
      </c>
      <c r="DG20" s="112" t="e">
        <f ca="1"/>
        <v>#REF!</v>
      </c>
      <c r="DH20" s="112" t="e">
        <f ca="1"/>
        <v>#REF!</v>
      </c>
      <c r="DI20" s="112" t="e">
        <f ca="1"/>
        <v>#REF!</v>
      </c>
      <c r="DJ20" s="112" t="e">
        <f ca="1"/>
        <v>#REF!</v>
      </c>
      <c r="DK20" s="112" t="e">
        <f ca="1"/>
        <v>#REF!</v>
      </c>
      <c r="DL20" s="112" t="e">
        <f ca="1"/>
        <v>#REF!</v>
      </c>
      <c r="DM20" s="112" t="e">
        <f ca="1"/>
        <v>#REF!</v>
      </c>
      <c r="DN20" s="112" t="str">
        <f ca="1"/>
        <v>－</v>
      </c>
      <c r="DO20" s="112" t="str">
        <f ca="1"/>
        <v>－</v>
      </c>
      <c r="DP20" s="112" t="str">
        <f ca="1"/>
        <v>－</v>
      </c>
      <c r="DQ20" s="112" t="str">
        <f ca="1"/>
        <v>－</v>
      </c>
      <c r="DR20" s="112" t="str">
        <f ca="1"/>
        <v>－</v>
      </c>
      <c r="DS20" s="112" t="str">
        <f ca="1"/>
        <v>－</v>
      </c>
      <c r="DT20" s="112" t="e">
        <f ca="1"/>
        <v>#REF!</v>
      </c>
      <c r="DU20" s="112" t="e">
        <f ca="1"/>
        <v>#REF!</v>
      </c>
      <c r="DV20" s="112" t="e">
        <f ca="1"/>
        <v>#REF!</v>
      </c>
      <c r="DW20" s="112" t="e">
        <f ca="1"/>
        <v>#REF!</v>
      </c>
      <c r="DX20" s="112" t="e">
        <f ca="1"/>
        <v>#REF!</v>
      </c>
      <c r="DY20" s="112" t="e">
        <f ca="1"/>
        <v>#REF!</v>
      </c>
      <c r="DZ20" s="112" t="e">
        <f ca="1"/>
        <v>#REF!</v>
      </c>
      <c r="EA20" s="112" t="e">
        <f ca="1"/>
        <v>#REF!</v>
      </c>
      <c r="EB20" s="112" t="e">
        <f ca="1"/>
        <v>#REF!</v>
      </c>
      <c r="EC20" s="112" t="e">
        <f ca="1"/>
        <v>#REF!</v>
      </c>
      <c r="ED20" s="112" t="e">
        <f ca="1"/>
        <v>#REF!</v>
      </c>
      <c r="EE20" s="112" t="e">
        <f ca="1"/>
        <v>#REF!</v>
      </c>
      <c r="EF20" s="112" t="e">
        <f ca="1"/>
        <v>#REF!</v>
      </c>
      <c r="EG20" s="112" t="e">
        <f ca="1"/>
        <v>#REF!</v>
      </c>
      <c r="EH20" s="112" t="e">
        <f ca="1"/>
        <v>#REF!</v>
      </c>
      <c r="EI20" s="112" t="e">
        <f ca="1"/>
        <v>#REF!</v>
      </c>
      <c r="EJ20" s="112" t="e">
        <f ca="1"/>
        <v>#REF!</v>
      </c>
      <c r="EK20" s="112" t="e">
        <f ca="1"/>
        <v>#REF!</v>
      </c>
      <c r="EL20" s="112" t="e">
        <f ca="1"/>
        <v>#REF!</v>
      </c>
      <c r="EM20" s="112" t="e">
        <f ca="1"/>
        <v>#REF!</v>
      </c>
      <c r="EN20" s="112" t="e">
        <f ca="1"/>
        <v>#REF!</v>
      </c>
      <c r="EO20" s="112" t="e">
        <f ca="1"/>
        <v>#REF!</v>
      </c>
      <c r="EP20" s="112" t="e">
        <f ca="1"/>
        <v>#REF!</v>
      </c>
      <c r="EQ20" s="112" t="e">
        <f ca="1"/>
        <v>#REF!</v>
      </c>
      <c r="ER20" s="112" t="e">
        <f ca="1"/>
        <v>#REF!</v>
      </c>
      <c r="ES20" s="112" t="e">
        <f ca="1"/>
        <v>#REF!</v>
      </c>
      <c r="ET20" s="112" t="e">
        <f ca="1"/>
        <v>#REF!</v>
      </c>
      <c r="EU20" s="112" t="e">
        <f ca="1"/>
        <v>#REF!</v>
      </c>
      <c r="EV20" s="112" t="e">
        <f ca="1"/>
        <v>#REF!</v>
      </c>
      <c r="EW20" s="112" t="e">
        <f ca="1"/>
        <v>#REF!</v>
      </c>
      <c r="EX20" s="112" t="e">
        <f ca="1"/>
        <v>#REF!</v>
      </c>
      <c r="EY20" s="112" t="e">
        <f ca="1"/>
        <v>#REF!</v>
      </c>
      <c r="EZ20" s="112" t="e">
        <f ca="1"/>
        <v>#REF!</v>
      </c>
      <c r="FA20" s="112" t="e">
        <f ca="1"/>
        <v>#REF!</v>
      </c>
      <c r="FB20" s="112" t="e">
        <f ca="1"/>
        <v>#REF!</v>
      </c>
      <c r="FC20" s="112" t="e">
        <f ca="1"/>
        <v>#REF!</v>
      </c>
      <c r="FD20" s="112" t="e">
        <f ca="1"/>
        <v>#REF!</v>
      </c>
      <c r="FE20" s="112" t="e">
        <f ca="1"/>
        <v>#REF!</v>
      </c>
      <c r="FF20" s="112" t="e">
        <f ca="1"/>
        <v>#REF!</v>
      </c>
      <c r="FG20" s="112" t="e">
        <f ca="1"/>
        <v>#REF!</v>
      </c>
      <c r="FH20" s="112" t="e">
        <f ca="1"/>
        <v>#REF!</v>
      </c>
      <c r="FI20" s="112" t="e">
        <f ca="1"/>
        <v>#REF!</v>
      </c>
    </row>
    <row r="21" spans="1:165" ht="13.5" customHeight="1" x14ac:dyDescent="0.2">
      <c r="A21" s="184"/>
      <c r="B21" s="171"/>
      <c r="C21" s="34" t="s">
        <v>79</v>
      </c>
      <c r="D21" s="112" t="e">
        <f ca="1"/>
        <v>#REF!</v>
      </c>
      <c r="E21" s="112" t="e">
        <f ca="1"/>
        <v>#REF!</v>
      </c>
      <c r="F21" s="112" t="e">
        <f ca="1"/>
        <v>#REF!</v>
      </c>
      <c r="G21" s="112" t="e">
        <f ca="1"/>
        <v>#REF!</v>
      </c>
      <c r="H21" s="112" t="e">
        <f ca="1"/>
        <v>#REF!</v>
      </c>
      <c r="I21" s="112" t="e">
        <f ca="1"/>
        <v>#REF!</v>
      </c>
      <c r="J21" s="112" t="e">
        <f ca="1"/>
        <v>#REF!</v>
      </c>
      <c r="K21" s="112" t="e">
        <f ca="1"/>
        <v>#REF!</v>
      </c>
      <c r="L21" s="112" t="e">
        <f ca="1"/>
        <v>#REF!</v>
      </c>
      <c r="M21" s="112" t="e">
        <f ca="1"/>
        <v>#REF!</v>
      </c>
      <c r="N21" s="112" t="e">
        <f ca="1"/>
        <v>#REF!</v>
      </c>
      <c r="O21" s="112" t="e">
        <f ca="1"/>
        <v>#REF!</v>
      </c>
      <c r="P21" s="112" t="e">
        <f ca="1"/>
        <v>#REF!</v>
      </c>
      <c r="Q21" s="112" t="e">
        <f ca="1"/>
        <v>#REF!</v>
      </c>
      <c r="R21" s="112" t="e">
        <f ca="1"/>
        <v>#REF!</v>
      </c>
      <c r="S21" s="112" t="e">
        <f ca="1"/>
        <v>#REF!</v>
      </c>
      <c r="T21" s="112" t="e">
        <f ca="1"/>
        <v>#REF!</v>
      </c>
      <c r="U21" s="112" t="e">
        <f ca="1"/>
        <v>#REF!</v>
      </c>
      <c r="V21" s="112" t="e">
        <f ca="1"/>
        <v>#REF!</v>
      </c>
      <c r="W21" s="112" t="e">
        <f ca="1"/>
        <v>#REF!</v>
      </c>
      <c r="X21" s="112" t="e">
        <f ca="1"/>
        <v>#REF!</v>
      </c>
      <c r="Y21" s="112" t="e">
        <f ca="1"/>
        <v>#REF!</v>
      </c>
      <c r="Z21" s="112" t="e">
        <f ca="1"/>
        <v>#REF!</v>
      </c>
      <c r="AA21" s="112" t="e">
        <f ca="1"/>
        <v>#REF!</v>
      </c>
      <c r="AB21" s="112" t="e">
        <f ca="1"/>
        <v>#REF!</v>
      </c>
      <c r="AC21" s="112" t="e">
        <f ca="1"/>
        <v>#REF!</v>
      </c>
      <c r="AD21" s="112" t="e">
        <f ca="1"/>
        <v>#REF!</v>
      </c>
      <c r="AE21" s="112" t="e">
        <f ca="1"/>
        <v>#REF!</v>
      </c>
      <c r="AF21" s="112" t="e">
        <f ca="1"/>
        <v>#REF!</v>
      </c>
      <c r="AG21" s="112" t="e">
        <f ca="1"/>
        <v>#REF!</v>
      </c>
      <c r="AH21" s="112" t="e">
        <f ca="1"/>
        <v>#REF!</v>
      </c>
      <c r="AI21" s="112" t="e">
        <f ca="1"/>
        <v>#REF!</v>
      </c>
      <c r="AJ21" s="112" t="e">
        <f ca="1"/>
        <v>#REF!</v>
      </c>
      <c r="AK21" s="112" t="e">
        <f ca="1"/>
        <v>#REF!</v>
      </c>
      <c r="AL21" s="112" t="e">
        <f ca="1"/>
        <v>#REF!</v>
      </c>
      <c r="AM21" s="112" t="e">
        <f ca="1"/>
        <v>#REF!</v>
      </c>
      <c r="AN21" s="112" t="e">
        <f ca="1"/>
        <v>#REF!</v>
      </c>
      <c r="AO21" s="112" t="e">
        <f ca="1"/>
        <v>#REF!</v>
      </c>
      <c r="AP21" s="112" t="e">
        <f ca="1"/>
        <v>#REF!</v>
      </c>
      <c r="AQ21" s="112" t="e">
        <f ca="1"/>
        <v>#REF!</v>
      </c>
      <c r="AR21" s="112" t="e">
        <f ca="1"/>
        <v>#REF!</v>
      </c>
      <c r="AS21" s="112" t="e">
        <f ca="1"/>
        <v>#REF!</v>
      </c>
      <c r="AT21" s="112" t="str">
        <f ca="1"/>
        <v>0人</v>
      </c>
      <c r="AU21" s="112" t="str">
        <f ca="1"/>
        <v>0人</v>
      </c>
      <c r="AV21" s="112" t="str">
        <f ca="1"/>
        <v>0人</v>
      </c>
      <c r="AW21" s="112" t="str">
        <f ca="1"/>
        <v>0人</v>
      </c>
      <c r="AX21" s="112" t="str">
        <f ca="1"/>
        <v>0人</v>
      </c>
      <c r="AY21" s="112" t="str">
        <f ca="1"/>
        <v>0人</v>
      </c>
      <c r="AZ21" s="112" t="str">
        <f ca="1"/>
        <v>0人</v>
      </c>
      <c r="BA21" s="112" t="str">
        <f ca="1"/>
        <v>0人</v>
      </c>
      <c r="BB21" s="112" t="str">
        <f ca="1"/>
        <v>0人</v>
      </c>
      <c r="BC21" s="112" t="str">
        <f ca="1"/>
        <v>0人</v>
      </c>
      <c r="BD21" s="112" t="str">
        <f ca="1"/>
        <v>0人</v>
      </c>
      <c r="BE21" s="112" t="str">
        <f ca="1"/>
        <v>0人</v>
      </c>
      <c r="BF21" s="112" t="str">
        <f ca="1"/>
        <v>0人</v>
      </c>
      <c r="BG21" s="112" t="str">
        <f ca="1"/>
        <v>0人</v>
      </c>
      <c r="BH21" s="112" t="str">
        <f ca="1"/>
        <v>0人</v>
      </c>
      <c r="BI21" s="112" t="str">
        <f ca="1"/>
        <v>0人</v>
      </c>
      <c r="BJ21" s="112" t="str">
        <f ca="1"/>
        <v>0人</v>
      </c>
      <c r="BK21" s="112" t="str">
        <f ca="1"/>
        <v>0人</v>
      </c>
      <c r="BL21" s="112" t="e">
        <f ca="1"/>
        <v>#REF!</v>
      </c>
      <c r="BM21" s="112" t="e">
        <f ca="1"/>
        <v>#REF!</v>
      </c>
      <c r="BN21" s="112" t="e">
        <f ca="1"/>
        <v>#REF!</v>
      </c>
      <c r="BO21" s="112" t="e">
        <f ca="1"/>
        <v>#REF!</v>
      </c>
      <c r="BP21" s="112" t="e">
        <f ca="1"/>
        <v>#REF!</v>
      </c>
      <c r="BQ21" s="112" t="e">
        <f ca="1"/>
        <v>#REF!</v>
      </c>
      <c r="BR21" s="112" t="e">
        <f ca="1"/>
        <v>#REF!</v>
      </c>
      <c r="BS21" s="112" t="e">
        <f ca="1"/>
        <v>#REF!</v>
      </c>
      <c r="BT21" s="112" t="e">
        <f ca="1"/>
        <v>#REF!</v>
      </c>
      <c r="BU21" s="112" t="e">
        <f ca="1"/>
        <v>#REF!</v>
      </c>
      <c r="BV21" s="112" t="e">
        <f ca="1"/>
        <v>#REF!</v>
      </c>
      <c r="BW21" s="112" t="e">
        <f ca="1"/>
        <v>#REF!</v>
      </c>
      <c r="BX21" s="112" t="e">
        <f ca="1"/>
        <v>#REF!</v>
      </c>
      <c r="BY21" s="112" t="e">
        <f ca="1"/>
        <v>#REF!</v>
      </c>
      <c r="BZ21" s="112" t="e">
        <f ca="1"/>
        <v>#REF!</v>
      </c>
      <c r="CA21" s="112" t="e">
        <f ca="1"/>
        <v>#REF!</v>
      </c>
      <c r="CB21" s="112" t="e">
        <f ca="1"/>
        <v>#REF!</v>
      </c>
      <c r="CC21" s="112" t="e">
        <f ca="1"/>
        <v>#REF!</v>
      </c>
      <c r="CD21" s="112" t="e">
        <f ca="1"/>
        <v>#REF!</v>
      </c>
      <c r="CE21" s="112" t="e">
        <f ca="1"/>
        <v>#REF!</v>
      </c>
      <c r="CF21" s="112" t="e">
        <f ca="1"/>
        <v>#REF!</v>
      </c>
      <c r="CG21" s="112" t="e">
        <f ca="1"/>
        <v>#REF!</v>
      </c>
      <c r="CH21" s="112" t="e">
        <f ca="1"/>
        <v>#REF!</v>
      </c>
      <c r="CI21" s="112" t="e">
        <f ca="1"/>
        <v>#REF!</v>
      </c>
      <c r="CJ21" s="112" t="e">
        <f ca="1"/>
        <v>#REF!</v>
      </c>
      <c r="CK21" s="112" t="e">
        <f ca="1"/>
        <v>#REF!</v>
      </c>
      <c r="CL21" s="112" t="e">
        <f ca="1"/>
        <v>#REF!</v>
      </c>
      <c r="CM21" s="112" t="e">
        <f ca="1"/>
        <v>#REF!</v>
      </c>
      <c r="CN21" s="112" t="e">
        <f ca="1"/>
        <v>#REF!</v>
      </c>
      <c r="CO21" s="112" t="e">
        <f ca="1"/>
        <v>#REF!</v>
      </c>
      <c r="CP21" s="112" t="e">
        <f ca="1"/>
        <v>#REF!</v>
      </c>
      <c r="CQ21" s="112" t="e">
        <f ca="1"/>
        <v>#REF!</v>
      </c>
      <c r="CR21" s="112" t="e">
        <f ca="1"/>
        <v>#REF!</v>
      </c>
      <c r="CS21" s="112" t="e">
        <f ca="1"/>
        <v>#REF!</v>
      </c>
      <c r="CT21" s="112" t="e">
        <f ca="1"/>
        <v>#REF!</v>
      </c>
      <c r="CU21" s="112" t="e">
        <f ca="1"/>
        <v>#REF!</v>
      </c>
      <c r="CV21" s="112" t="e">
        <f ca="1"/>
        <v>#REF!</v>
      </c>
      <c r="CW21" s="112" t="e">
        <f ca="1"/>
        <v>#REF!</v>
      </c>
      <c r="CX21" s="112" t="e">
        <f ca="1"/>
        <v>#REF!</v>
      </c>
      <c r="CY21" s="112" t="e">
        <f ca="1"/>
        <v>#REF!</v>
      </c>
      <c r="CZ21" s="112" t="e">
        <f ca="1"/>
        <v>#REF!</v>
      </c>
      <c r="DA21" s="112" t="e">
        <f ca="1"/>
        <v>#REF!</v>
      </c>
      <c r="DB21" s="112" t="e">
        <f ca="1"/>
        <v>#REF!</v>
      </c>
      <c r="DC21" s="112" t="e">
        <f ca="1"/>
        <v>#REF!</v>
      </c>
      <c r="DD21" s="112" t="e">
        <f ca="1"/>
        <v>#REF!</v>
      </c>
      <c r="DE21" s="112" t="e">
        <f ca="1"/>
        <v>#REF!</v>
      </c>
      <c r="DF21" s="112" t="e">
        <f ca="1"/>
        <v>#REF!</v>
      </c>
      <c r="DG21" s="112" t="e">
        <f ca="1"/>
        <v>#REF!</v>
      </c>
      <c r="DH21" s="112" t="e">
        <f ca="1"/>
        <v>#REF!</v>
      </c>
      <c r="DI21" s="112" t="e">
        <f ca="1"/>
        <v>#REF!</v>
      </c>
      <c r="DJ21" s="112" t="e">
        <f ca="1"/>
        <v>#REF!</v>
      </c>
      <c r="DK21" s="112" t="e">
        <f ca="1"/>
        <v>#REF!</v>
      </c>
      <c r="DL21" s="112" t="e">
        <f ca="1"/>
        <v>#REF!</v>
      </c>
      <c r="DM21" s="112" t="e">
        <f ca="1"/>
        <v>#REF!</v>
      </c>
      <c r="DN21" s="112" t="str">
        <f ca="1"/>
        <v>－</v>
      </c>
      <c r="DO21" s="112" t="str">
        <f ca="1"/>
        <v>－</v>
      </c>
      <c r="DP21" s="112" t="str">
        <f ca="1"/>
        <v>－</v>
      </c>
      <c r="DQ21" s="112" t="str">
        <f ca="1"/>
        <v>－</v>
      </c>
      <c r="DR21" s="112" t="str">
        <f ca="1"/>
        <v>－</v>
      </c>
      <c r="DS21" s="112" t="str">
        <f ca="1"/>
        <v>－</v>
      </c>
      <c r="DT21" s="112" t="e">
        <f ca="1"/>
        <v>#REF!</v>
      </c>
      <c r="DU21" s="112" t="e">
        <f ca="1"/>
        <v>#REF!</v>
      </c>
      <c r="DV21" s="112" t="e">
        <f ca="1"/>
        <v>#REF!</v>
      </c>
      <c r="DW21" s="112" t="e">
        <f ca="1"/>
        <v>#REF!</v>
      </c>
      <c r="DX21" s="112" t="e">
        <f ca="1"/>
        <v>#REF!</v>
      </c>
      <c r="DY21" s="112" t="e">
        <f ca="1"/>
        <v>#REF!</v>
      </c>
      <c r="DZ21" s="112" t="e">
        <f ca="1"/>
        <v>#REF!</v>
      </c>
      <c r="EA21" s="112" t="e">
        <f ca="1"/>
        <v>#REF!</v>
      </c>
      <c r="EB21" s="112" t="e">
        <f ca="1"/>
        <v>#REF!</v>
      </c>
      <c r="EC21" s="112" t="e">
        <f ca="1"/>
        <v>#REF!</v>
      </c>
      <c r="ED21" s="112" t="e">
        <f ca="1"/>
        <v>#REF!</v>
      </c>
      <c r="EE21" s="112" t="e">
        <f ca="1"/>
        <v>#REF!</v>
      </c>
      <c r="EF21" s="112" t="e">
        <f ca="1"/>
        <v>#REF!</v>
      </c>
      <c r="EG21" s="112" t="e">
        <f ca="1"/>
        <v>#REF!</v>
      </c>
      <c r="EH21" s="112" t="e">
        <f ca="1"/>
        <v>#REF!</v>
      </c>
      <c r="EI21" s="112" t="e">
        <f ca="1"/>
        <v>#REF!</v>
      </c>
      <c r="EJ21" s="112" t="e">
        <f ca="1"/>
        <v>#REF!</v>
      </c>
      <c r="EK21" s="112" t="e">
        <f ca="1"/>
        <v>#REF!</v>
      </c>
      <c r="EL21" s="112" t="e">
        <f ca="1"/>
        <v>#REF!</v>
      </c>
      <c r="EM21" s="112" t="e">
        <f ca="1"/>
        <v>#REF!</v>
      </c>
      <c r="EN21" s="112" t="e">
        <f ca="1"/>
        <v>#REF!</v>
      </c>
      <c r="EO21" s="112" t="e">
        <f ca="1"/>
        <v>#REF!</v>
      </c>
      <c r="EP21" s="112" t="e">
        <f ca="1"/>
        <v>#REF!</v>
      </c>
      <c r="EQ21" s="112" t="e">
        <f ca="1"/>
        <v>#REF!</v>
      </c>
      <c r="ER21" s="112" t="e">
        <f ca="1"/>
        <v>#REF!</v>
      </c>
      <c r="ES21" s="112" t="e">
        <f ca="1"/>
        <v>#REF!</v>
      </c>
      <c r="ET21" s="112" t="e">
        <f ca="1"/>
        <v>#REF!</v>
      </c>
      <c r="EU21" s="112" t="e">
        <f ca="1"/>
        <v>#REF!</v>
      </c>
      <c r="EV21" s="112" t="e">
        <f ca="1"/>
        <v>#REF!</v>
      </c>
      <c r="EW21" s="112" t="e">
        <f ca="1"/>
        <v>#REF!</v>
      </c>
      <c r="EX21" s="112" t="e">
        <f ca="1"/>
        <v>#REF!</v>
      </c>
      <c r="EY21" s="112" t="e">
        <f ca="1"/>
        <v>#REF!</v>
      </c>
      <c r="EZ21" s="112" t="e">
        <f ca="1"/>
        <v>#REF!</v>
      </c>
      <c r="FA21" s="112" t="e">
        <f ca="1"/>
        <v>#REF!</v>
      </c>
      <c r="FB21" s="112" t="e">
        <f ca="1"/>
        <v>#REF!</v>
      </c>
      <c r="FC21" s="112" t="e">
        <f ca="1"/>
        <v>#REF!</v>
      </c>
      <c r="FD21" s="112" t="e">
        <f ca="1"/>
        <v>#REF!</v>
      </c>
      <c r="FE21" s="112" t="e">
        <f ca="1"/>
        <v>#REF!</v>
      </c>
      <c r="FF21" s="112" t="e">
        <f ca="1"/>
        <v>#REF!</v>
      </c>
      <c r="FG21" s="112" t="e">
        <f ca="1"/>
        <v>#REF!</v>
      </c>
      <c r="FH21" s="112" t="e">
        <f ca="1"/>
        <v>#REF!</v>
      </c>
      <c r="FI21" s="112" t="e">
        <f ca="1"/>
        <v>#REF!</v>
      </c>
    </row>
    <row r="22" spans="1:165" ht="13.5" customHeight="1" x14ac:dyDescent="0.2">
      <c r="A22" s="184"/>
      <c r="B22" s="169" t="s">
        <v>370</v>
      </c>
      <c r="C22" s="34" t="s">
        <v>80</v>
      </c>
      <c r="D22" s="112" t="e">
        <f ca="1"/>
        <v>#REF!</v>
      </c>
      <c r="E22" s="112" t="e">
        <f ca="1"/>
        <v>#REF!</v>
      </c>
      <c r="F22" s="112" t="e">
        <f ca="1"/>
        <v>#REF!</v>
      </c>
      <c r="G22" s="112" t="e">
        <f ca="1"/>
        <v>#REF!</v>
      </c>
      <c r="H22" s="112" t="e">
        <f ca="1"/>
        <v>#REF!</v>
      </c>
      <c r="I22" s="112" t="e">
        <f ca="1"/>
        <v>#REF!</v>
      </c>
      <c r="J22" s="112" t="e">
        <f ca="1"/>
        <v>#REF!</v>
      </c>
      <c r="K22" s="112" t="e">
        <f ca="1"/>
        <v>#REF!</v>
      </c>
      <c r="L22" s="112" t="e">
        <f ca="1"/>
        <v>#REF!</v>
      </c>
      <c r="M22" s="112" t="e">
        <f ca="1"/>
        <v>#REF!</v>
      </c>
      <c r="N22" s="112" t="e">
        <f ca="1"/>
        <v>#REF!</v>
      </c>
      <c r="O22" s="112" t="e">
        <f ca="1"/>
        <v>#REF!</v>
      </c>
      <c r="P22" s="112" t="e">
        <f ca="1"/>
        <v>#REF!</v>
      </c>
      <c r="Q22" s="112" t="e">
        <f ca="1"/>
        <v>#REF!</v>
      </c>
      <c r="R22" s="112" t="e">
        <f ca="1"/>
        <v>#REF!</v>
      </c>
      <c r="S22" s="112" t="e">
        <f ca="1"/>
        <v>#REF!</v>
      </c>
      <c r="T22" s="112" t="e">
        <f ca="1"/>
        <v>#REF!</v>
      </c>
      <c r="U22" s="112" t="e">
        <f ca="1"/>
        <v>#REF!</v>
      </c>
      <c r="V22" s="112" t="e">
        <f ca="1"/>
        <v>#REF!</v>
      </c>
      <c r="W22" s="112" t="e">
        <f ca="1"/>
        <v>#REF!</v>
      </c>
      <c r="X22" s="112" t="e">
        <f ca="1"/>
        <v>#REF!</v>
      </c>
      <c r="Y22" s="112" t="e">
        <f ca="1"/>
        <v>#REF!</v>
      </c>
      <c r="Z22" s="112" t="e">
        <f ca="1"/>
        <v>#REF!</v>
      </c>
      <c r="AA22" s="112" t="e">
        <f ca="1"/>
        <v>#REF!</v>
      </c>
      <c r="AB22" s="112" t="e">
        <f ca="1"/>
        <v>#REF!</v>
      </c>
      <c r="AC22" s="112" t="e">
        <f ca="1"/>
        <v>#REF!</v>
      </c>
      <c r="AD22" s="112" t="e">
        <f ca="1"/>
        <v>#REF!</v>
      </c>
      <c r="AE22" s="112" t="e">
        <f ca="1"/>
        <v>#REF!</v>
      </c>
      <c r="AF22" s="112" t="e">
        <f ca="1"/>
        <v>#REF!</v>
      </c>
      <c r="AG22" s="112" t="e">
        <f ca="1"/>
        <v>#REF!</v>
      </c>
      <c r="AH22" s="112" t="e">
        <f ca="1"/>
        <v>#REF!</v>
      </c>
      <c r="AI22" s="112" t="e">
        <f ca="1"/>
        <v>#REF!</v>
      </c>
      <c r="AJ22" s="112" t="e">
        <f ca="1"/>
        <v>#REF!</v>
      </c>
      <c r="AK22" s="112" t="e">
        <f ca="1"/>
        <v>#REF!</v>
      </c>
      <c r="AL22" s="112" t="e">
        <f ca="1"/>
        <v>#REF!</v>
      </c>
      <c r="AM22" s="112" t="e">
        <f ca="1"/>
        <v>#REF!</v>
      </c>
      <c r="AN22" s="112" t="e">
        <f ca="1"/>
        <v>#REF!</v>
      </c>
      <c r="AO22" s="112" t="e">
        <f ca="1"/>
        <v>#REF!</v>
      </c>
      <c r="AP22" s="112" t="e">
        <f ca="1"/>
        <v>#REF!</v>
      </c>
      <c r="AQ22" s="112" t="e">
        <f ca="1"/>
        <v>#REF!</v>
      </c>
      <c r="AR22" s="112" t="e">
        <f ca="1"/>
        <v>#REF!</v>
      </c>
      <c r="AS22" s="112" t="e">
        <f ca="1"/>
        <v>#REF!</v>
      </c>
      <c r="AT22" s="112" t="str">
        <f ca="1"/>
        <v>1人未満</v>
      </c>
      <c r="AU22" s="112" t="str">
        <f ca="1"/>
        <v>1人未満</v>
      </c>
      <c r="AV22" s="112" t="str">
        <f ca="1"/>
        <v>1人未満</v>
      </c>
      <c r="AW22" s="112" t="str">
        <f ca="1"/>
        <v>1人未満</v>
      </c>
      <c r="AX22" s="112" t="str">
        <f ca="1"/>
        <v>1人未満</v>
      </c>
      <c r="AY22" s="112" t="str">
        <f ca="1"/>
        <v>1人未満</v>
      </c>
      <c r="AZ22" s="112" t="str">
        <f ca="1"/>
        <v>1人未満</v>
      </c>
      <c r="BA22" s="112" t="str">
        <f ca="1"/>
        <v>1人未満</v>
      </c>
      <c r="BB22" s="112" t="str">
        <f ca="1"/>
        <v>1人未満</v>
      </c>
      <c r="BC22" s="112" t="str">
        <f ca="1"/>
        <v>1人未満</v>
      </c>
      <c r="BD22" s="112" t="str">
        <f ca="1"/>
        <v>1人未満</v>
      </c>
      <c r="BE22" s="112" t="str">
        <f ca="1"/>
        <v>1人未満</v>
      </c>
      <c r="BF22" s="112" t="str">
        <f ca="1"/>
        <v>1人未満</v>
      </c>
      <c r="BG22" s="112" t="str">
        <f ca="1"/>
        <v>1人未満</v>
      </c>
      <c r="BH22" s="112" t="str">
        <f ca="1"/>
        <v>1人未満</v>
      </c>
      <c r="BI22" s="112" t="str">
        <f ca="1"/>
        <v>1人未満</v>
      </c>
      <c r="BJ22" s="112" t="str">
        <f ca="1"/>
        <v>1人未満</v>
      </c>
      <c r="BK22" s="112" t="str">
        <f ca="1"/>
        <v>1人未満</v>
      </c>
      <c r="BL22" s="112" t="e">
        <f ca="1"/>
        <v>#REF!</v>
      </c>
      <c r="BM22" s="112" t="e">
        <f ca="1"/>
        <v>#REF!</v>
      </c>
      <c r="BN22" s="112" t="e">
        <f ca="1"/>
        <v>#REF!</v>
      </c>
      <c r="BO22" s="112" t="e">
        <f ca="1"/>
        <v>#REF!</v>
      </c>
      <c r="BP22" s="112" t="e">
        <f ca="1"/>
        <v>#REF!</v>
      </c>
      <c r="BQ22" s="112" t="e">
        <f ca="1"/>
        <v>#REF!</v>
      </c>
      <c r="BR22" s="112" t="e">
        <f ca="1"/>
        <v>#REF!</v>
      </c>
      <c r="BS22" s="112" t="e">
        <f ca="1"/>
        <v>#REF!</v>
      </c>
      <c r="BT22" s="112" t="e">
        <f ca="1"/>
        <v>#REF!</v>
      </c>
      <c r="BU22" s="112" t="e">
        <f ca="1"/>
        <v>#REF!</v>
      </c>
      <c r="BV22" s="112" t="e">
        <f ca="1"/>
        <v>#REF!</v>
      </c>
      <c r="BW22" s="112" t="e">
        <f ca="1"/>
        <v>#REF!</v>
      </c>
      <c r="BX22" s="112" t="e">
        <f ca="1"/>
        <v>#REF!</v>
      </c>
      <c r="BY22" s="112" t="e">
        <f ca="1"/>
        <v>#REF!</v>
      </c>
      <c r="BZ22" s="112" t="e">
        <f ca="1"/>
        <v>#REF!</v>
      </c>
      <c r="CA22" s="112" t="e">
        <f ca="1"/>
        <v>#REF!</v>
      </c>
      <c r="CB22" s="112" t="e">
        <f ca="1"/>
        <v>#REF!</v>
      </c>
      <c r="CC22" s="112" t="e">
        <f ca="1"/>
        <v>#REF!</v>
      </c>
      <c r="CD22" s="112" t="e">
        <f ca="1"/>
        <v>#REF!</v>
      </c>
      <c r="CE22" s="112" t="e">
        <f ca="1"/>
        <v>#REF!</v>
      </c>
      <c r="CF22" s="112" t="e">
        <f ca="1"/>
        <v>#REF!</v>
      </c>
      <c r="CG22" s="112" t="e">
        <f ca="1"/>
        <v>#REF!</v>
      </c>
      <c r="CH22" s="112" t="e">
        <f ca="1"/>
        <v>#REF!</v>
      </c>
      <c r="CI22" s="112" t="e">
        <f ca="1"/>
        <v>#REF!</v>
      </c>
      <c r="CJ22" s="112" t="e">
        <f ca="1"/>
        <v>#REF!</v>
      </c>
      <c r="CK22" s="112" t="e">
        <f ca="1"/>
        <v>#REF!</v>
      </c>
      <c r="CL22" s="112" t="e">
        <f ca="1"/>
        <v>#REF!</v>
      </c>
      <c r="CM22" s="112" t="e">
        <f ca="1"/>
        <v>#REF!</v>
      </c>
      <c r="CN22" s="112" t="e">
        <f ca="1"/>
        <v>#REF!</v>
      </c>
      <c r="CO22" s="112" t="e">
        <f ca="1"/>
        <v>#REF!</v>
      </c>
      <c r="CP22" s="112" t="e">
        <f ca="1"/>
        <v>#REF!</v>
      </c>
      <c r="CQ22" s="112" t="e">
        <f ca="1"/>
        <v>#REF!</v>
      </c>
      <c r="CR22" s="112" t="e">
        <f ca="1"/>
        <v>#REF!</v>
      </c>
      <c r="CS22" s="112" t="e">
        <f ca="1"/>
        <v>#REF!</v>
      </c>
      <c r="CT22" s="112" t="e">
        <f ca="1"/>
        <v>#REF!</v>
      </c>
      <c r="CU22" s="112" t="e">
        <f ca="1"/>
        <v>#REF!</v>
      </c>
      <c r="CV22" s="112" t="e">
        <f ca="1"/>
        <v>#REF!</v>
      </c>
      <c r="CW22" s="112" t="e">
        <f ca="1"/>
        <v>#REF!</v>
      </c>
      <c r="CX22" s="112" t="e">
        <f ca="1"/>
        <v>#REF!</v>
      </c>
      <c r="CY22" s="112" t="e">
        <f ca="1"/>
        <v>#REF!</v>
      </c>
      <c r="CZ22" s="112" t="e">
        <f ca="1"/>
        <v>#REF!</v>
      </c>
      <c r="DA22" s="112" t="e">
        <f ca="1"/>
        <v>#REF!</v>
      </c>
      <c r="DB22" s="112" t="e">
        <f ca="1"/>
        <v>#REF!</v>
      </c>
      <c r="DC22" s="112" t="e">
        <f ca="1"/>
        <v>#REF!</v>
      </c>
      <c r="DD22" s="112" t="e">
        <f ca="1"/>
        <v>#REF!</v>
      </c>
      <c r="DE22" s="112" t="e">
        <f ca="1"/>
        <v>#REF!</v>
      </c>
      <c r="DF22" s="112" t="e">
        <f ca="1"/>
        <v>#REF!</v>
      </c>
      <c r="DG22" s="112" t="e">
        <f ca="1"/>
        <v>#REF!</v>
      </c>
      <c r="DH22" s="112" t="e">
        <f ca="1"/>
        <v>#REF!</v>
      </c>
      <c r="DI22" s="112" t="e">
        <f ca="1"/>
        <v>#REF!</v>
      </c>
      <c r="DJ22" s="112" t="e">
        <f ca="1"/>
        <v>#REF!</v>
      </c>
      <c r="DK22" s="112" t="e">
        <f ca="1"/>
        <v>#REF!</v>
      </c>
      <c r="DL22" s="112" t="e">
        <f ca="1"/>
        <v>#REF!</v>
      </c>
      <c r="DM22" s="112" t="e">
        <f ca="1"/>
        <v>#REF!</v>
      </c>
      <c r="DN22" s="112" t="str">
        <f ca="1"/>
        <v>－</v>
      </c>
      <c r="DO22" s="112" t="str">
        <f ca="1"/>
        <v>－</v>
      </c>
      <c r="DP22" s="112" t="str">
        <f ca="1"/>
        <v>－</v>
      </c>
      <c r="DQ22" s="112" t="str">
        <f ca="1"/>
        <v>－</v>
      </c>
      <c r="DR22" s="112" t="str">
        <f ca="1"/>
        <v>－</v>
      </c>
      <c r="DS22" s="112" t="str">
        <f ca="1"/>
        <v>－</v>
      </c>
      <c r="DT22" s="112" t="e">
        <f ca="1"/>
        <v>#REF!</v>
      </c>
      <c r="DU22" s="112" t="e">
        <f ca="1"/>
        <v>#REF!</v>
      </c>
      <c r="DV22" s="112" t="e">
        <f ca="1"/>
        <v>#REF!</v>
      </c>
      <c r="DW22" s="112" t="e">
        <f ca="1"/>
        <v>#REF!</v>
      </c>
      <c r="DX22" s="112" t="e">
        <f ca="1"/>
        <v>#REF!</v>
      </c>
      <c r="DY22" s="112" t="e">
        <f ca="1"/>
        <v>#REF!</v>
      </c>
      <c r="DZ22" s="112" t="e">
        <f ca="1"/>
        <v>#REF!</v>
      </c>
      <c r="EA22" s="112" t="e">
        <f ca="1"/>
        <v>#REF!</v>
      </c>
      <c r="EB22" s="112" t="e">
        <f ca="1"/>
        <v>#REF!</v>
      </c>
      <c r="EC22" s="112" t="e">
        <f ca="1"/>
        <v>#REF!</v>
      </c>
      <c r="ED22" s="112" t="e">
        <f ca="1"/>
        <v>#REF!</v>
      </c>
      <c r="EE22" s="112" t="e">
        <f ca="1"/>
        <v>#REF!</v>
      </c>
      <c r="EF22" s="112" t="e">
        <f ca="1"/>
        <v>#REF!</v>
      </c>
      <c r="EG22" s="112" t="e">
        <f ca="1"/>
        <v>#REF!</v>
      </c>
      <c r="EH22" s="112" t="e">
        <f ca="1"/>
        <v>#REF!</v>
      </c>
      <c r="EI22" s="112" t="e">
        <f ca="1"/>
        <v>#REF!</v>
      </c>
      <c r="EJ22" s="112" t="e">
        <f ca="1"/>
        <v>#REF!</v>
      </c>
      <c r="EK22" s="112" t="e">
        <f ca="1"/>
        <v>#REF!</v>
      </c>
      <c r="EL22" s="112" t="e">
        <f ca="1"/>
        <v>#REF!</v>
      </c>
      <c r="EM22" s="112" t="e">
        <f ca="1"/>
        <v>#REF!</v>
      </c>
      <c r="EN22" s="112" t="e">
        <f ca="1"/>
        <v>#REF!</v>
      </c>
      <c r="EO22" s="112" t="e">
        <f ca="1"/>
        <v>#REF!</v>
      </c>
      <c r="EP22" s="112" t="e">
        <f ca="1"/>
        <v>#REF!</v>
      </c>
      <c r="EQ22" s="112" t="e">
        <f ca="1"/>
        <v>#REF!</v>
      </c>
      <c r="ER22" s="112" t="e">
        <f ca="1"/>
        <v>#REF!</v>
      </c>
      <c r="ES22" s="112" t="e">
        <f ca="1"/>
        <v>#REF!</v>
      </c>
      <c r="ET22" s="112" t="e">
        <f ca="1"/>
        <v>#REF!</v>
      </c>
      <c r="EU22" s="112" t="e">
        <f ca="1"/>
        <v>#REF!</v>
      </c>
      <c r="EV22" s="112" t="e">
        <f ca="1"/>
        <v>#REF!</v>
      </c>
      <c r="EW22" s="112" t="e">
        <f ca="1"/>
        <v>#REF!</v>
      </c>
      <c r="EX22" s="112" t="e">
        <f ca="1"/>
        <v>#REF!</v>
      </c>
      <c r="EY22" s="112" t="e">
        <f ca="1"/>
        <v>#REF!</v>
      </c>
      <c r="EZ22" s="112" t="e">
        <f ca="1"/>
        <v>#REF!</v>
      </c>
      <c r="FA22" s="112" t="e">
        <f ca="1"/>
        <v>#REF!</v>
      </c>
      <c r="FB22" s="112" t="e">
        <f ca="1"/>
        <v>#REF!</v>
      </c>
      <c r="FC22" s="112" t="e">
        <f ca="1"/>
        <v>#REF!</v>
      </c>
      <c r="FD22" s="112" t="e">
        <f ca="1"/>
        <v>#REF!</v>
      </c>
      <c r="FE22" s="112" t="e">
        <f ca="1"/>
        <v>#REF!</v>
      </c>
      <c r="FF22" s="112" t="e">
        <f ca="1"/>
        <v>#REF!</v>
      </c>
      <c r="FG22" s="112" t="e">
        <f ca="1"/>
        <v>#REF!</v>
      </c>
      <c r="FH22" s="112" t="e">
        <f ca="1"/>
        <v>#REF!</v>
      </c>
      <c r="FI22" s="112" t="e">
        <f ca="1"/>
        <v>#REF!</v>
      </c>
    </row>
    <row r="23" spans="1:165" x14ac:dyDescent="0.2">
      <c r="A23" s="184"/>
      <c r="B23" s="170"/>
      <c r="C23" s="34" t="s">
        <v>371</v>
      </c>
      <c r="D23" s="112" t="e">
        <f ca="1"/>
        <v>#REF!</v>
      </c>
      <c r="E23" s="112" t="e">
        <f ca="1"/>
        <v>#REF!</v>
      </c>
      <c r="F23" s="112" t="e">
        <f ca="1"/>
        <v>#REF!</v>
      </c>
      <c r="G23" s="112" t="e">
        <f ca="1"/>
        <v>#REF!</v>
      </c>
      <c r="H23" s="112" t="e">
        <f ca="1"/>
        <v>#REF!</v>
      </c>
      <c r="I23" s="112" t="e">
        <f ca="1"/>
        <v>#REF!</v>
      </c>
      <c r="J23" s="112" t="e">
        <f ca="1"/>
        <v>#REF!</v>
      </c>
      <c r="K23" s="112" t="e">
        <f ca="1"/>
        <v>#REF!</v>
      </c>
      <c r="L23" s="112" t="e">
        <f ca="1"/>
        <v>#REF!</v>
      </c>
      <c r="M23" s="112" t="e">
        <f ca="1"/>
        <v>#REF!</v>
      </c>
      <c r="N23" s="112" t="e">
        <f ca="1"/>
        <v>#REF!</v>
      </c>
      <c r="O23" s="112" t="e">
        <f ca="1"/>
        <v>#REF!</v>
      </c>
      <c r="P23" s="112" t="e">
        <f ca="1"/>
        <v>#REF!</v>
      </c>
      <c r="Q23" s="112" t="e">
        <f ca="1"/>
        <v>#REF!</v>
      </c>
      <c r="R23" s="112" t="e">
        <f ca="1"/>
        <v>#REF!</v>
      </c>
      <c r="S23" s="112" t="e">
        <f ca="1"/>
        <v>#REF!</v>
      </c>
      <c r="T23" s="112" t="e">
        <f ca="1"/>
        <v>#REF!</v>
      </c>
      <c r="U23" s="112" t="e">
        <f ca="1"/>
        <v>#REF!</v>
      </c>
      <c r="V23" s="112" t="e">
        <f ca="1"/>
        <v>#REF!</v>
      </c>
      <c r="W23" s="112" t="e">
        <f ca="1"/>
        <v>#REF!</v>
      </c>
      <c r="X23" s="112" t="e">
        <f ca="1"/>
        <v>#REF!</v>
      </c>
      <c r="Y23" s="112" t="e">
        <f ca="1"/>
        <v>#REF!</v>
      </c>
      <c r="Z23" s="112" t="e">
        <f ca="1"/>
        <v>#REF!</v>
      </c>
      <c r="AA23" s="112" t="e">
        <f ca="1"/>
        <v>#REF!</v>
      </c>
      <c r="AB23" s="112" t="e">
        <f ca="1"/>
        <v>#REF!</v>
      </c>
      <c r="AC23" s="112" t="e">
        <f ca="1"/>
        <v>#REF!</v>
      </c>
      <c r="AD23" s="112" t="e">
        <f ca="1"/>
        <v>#REF!</v>
      </c>
      <c r="AE23" s="112" t="e">
        <f ca="1"/>
        <v>#REF!</v>
      </c>
      <c r="AF23" s="112" t="e">
        <f ca="1"/>
        <v>#REF!</v>
      </c>
      <c r="AG23" s="112" t="e">
        <f ca="1"/>
        <v>#REF!</v>
      </c>
      <c r="AH23" s="112" t="e">
        <f ca="1"/>
        <v>#REF!</v>
      </c>
      <c r="AI23" s="112" t="e">
        <f ca="1"/>
        <v>#REF!</v>
      </c>
      <c r="AJ23" s="112" t="e">
        <f ca="1"/>
        <v>#REF!</v>
      </c>
      <c r="AK23" s="112" t="e">
        <f ca="1"/>
        <v>#REF!</v>
      </c>
      <c r="AL23" s="112" t="e">
        <f ca="1"/>
        <v>#REF!</v>
      </c>
      <c r="AM23" s="112" t="e">
        <f ca="1"/>
        <v>#REF!</v>
      </c>
      <c r="AN23" s="112" t="e">
        <f ca="1"/>
        <v>#REF!</v>
      </c>
      <c r="AO23" s="112" t="e">
        <f ca="1"/>
        <v>#REF!</v>
      </c>
      <c r="AP23" s="112" t="e">
        <f ca="1"/>
        <v>#REF!</v>
      </c>
      <c r="AQ23" s="112" t="e">
        <f ca="1"/>
        <v>#REF!</v>
      </c>
      <c r="AR23" s="112" t="e">
        <f ca="1"/>
        <v>#REF!</v>
      </c>
      <c r="AS23" s="112" t="e">
        <f ca="1"/>
        <v>#REF!</v>
      </c>
      <c r="AT23" s="112" t="str">
        <f ca="1"/>
        <v>1人未満</v>
      </c>
      <c r="AU23" s="112" t="str">
        <f ca="1"/>
        <v>1人未満</v>
      </c>
      <c r="AV23" s="112" t="str">
        <f ca="1"/>
        <v>1人未満</v>
      </c>
      <c r="AW23" s="112" t="str">
        <f ca="1"/>
        <v>1人未満</v>
      </c>
      <c r="AX23" s="112" t="str">
        <f ca="1"/>
        <v>1人未満</v>
      </c>
      <c r="AY23" s="112" t="str">
        <f ca="1"/>
        <v>1人未満</v>
      </c>
      <c r="AZ23" s="112" t="str">
        <f ca="1"/>
        <v>1人未満</v>
      </c>
      <c r="BA23" s="112" t="str">
        <f ca="1"/>
        <v>1人未満</v>
      </c>
      <c r="BB23" s="112" t="str">
        <f ca="1"/>
        <v>1人未満</v>
      </c>
      <c r="BC23" s="112" t="str">
        <f ca="1"/>
        <v>1人未満</v>
      </c>
      <c r="BD23" s="112" t="str">
        <f ca="1"/>
        <v>1人未満</v>
      </c>
      <c r="BE23" s="112" t="str">
        <f ca="1"/>
        <v>1人未満</v>
      </c>
      <c r="BF23" s="112" t="str">
        <f ca="1"/>
        <v>1人未満</v>
      </c>
      <c r="BG23" s="112" t="str">
        <f ca="1"/>
        <v>1人未満</v>
      </c>
      <c r="BH23" s="112" t="str">
        <f ca="1"/>
        <v>1人未満</v>
      </c>
      <c r="BI23" s="112" t="str">
        <f ca="1"/>
        <v>1人未満</v>
      </c>
      <c r="BJ23" s="112" t="str">
        <f ca="1"/>
        <v>1人未満</v>
      </c>
      <c r="BK23" s="112" t="str">
        <f ca="1"/>
        <v>1人未満</v>
      </c>
      <c r="BL23" s="112" t="e">
        <f ca="1"/>
        <v>#REF!</v>
      </c>
      <c r="BM23" s="112" t="e">
        <f ca="1"/>
        <v>#REF!</v>
      </c>
      <c r="BN23" s="112" t="e">
        <f ca="1"/>
        <v>#REF!</v>
      </c>
      <c r="BO23" s="112" t="e">
        <f ca="1"/>
        <v>#REF!</v>
      </c>
      <c r="BP23" s="112" t="e">
        <f ca="1"/>
        <v>#REF!</v>
      </c>
      <c r="BQ23" s="112" t="e">
        <f ca="1"/>
        <v>#REF!</v>
      </c>
      <c r="BR23" s="112" t="e">
        <f ca="1"/>
        <v>#REF!</v>
      </c>
      <c r="BS23" s="112" t="e">
        <f ca="1"/>
        <v>#REF!</v>
      </c>
      <c r="BT23" s="112" t="e">
        <f ca="1"/>
        <v>#REF!</v>
      </c>
      <c r="BU23" s="112" t="e">
        <f ca="1"/>
        <v>#REF!</v>
      </c>
      <c r="BV23" s="112" t="e">
        <f ca="1"/>
        <v>#REF!</v>
      </c>
      <c r="BW23" s="112" t="e">
        <f ca="1"/>
        <v>#REF!</v>
      </c>
      <c r="BX23" s="112" t="e">
        <f ca="1"/>
        <v>#REF!</v>
      </c>
      <c r="BY23" s="112" t="e">
        <f ca="1"/>
        <v>#REF!</v>
      </c>
      <c r="BZ23" s="112" t="e">
        <f ca="1"/>
        <v>#REF!</v>
      </c>
      <c r="CA23" s="112" t="e">
        <f ca="1"/>
        <v>#REF!</v>
      </c>
      <c r="CB23" s="112" t="e">
        <f ca="1"/>
        <v>#REF!</v>
      </c>
      <c r="CC23" s="112" t="e">
        <f ca="1"/>
        <v>#REF!</v>
      </c>
      <c r="CD23" s="112" t="e">
        <f ca="1"/>
        <v>#REF!</v>
      </c>
      <c r="CE23" s="112" t="e">
        <f ca="1"/>
        <v>#REF!</v>
      </c>
      <c r="CF23" s="112" t="e">
        <f ca="1"/>
        <v>#REF!</v>
      </c>
      <c r="CG23" s="112" t="e">
        <f ca="1"/>
        <v>#REF!</v>
      </c>
      <c r="CH23" s="112" t="e">
        <f ca="1"/>
        <v>#REF!</v>
      </c>
      <c r="CI23" s="112" t="e">
        <f ca="1"/>
        <v>#REF!</v>
      </c>
      <c r="CJ23" s="112" t="e">
        <f ca="1"/>
        <v>#REF!</v>
      </c>
      <c r="CK23" s="112" t="e">
        <f ca="1"/>
        <v>#REF!</v>
      </c>
      <c r="CL23" s="112" t="e">
        <f ca="1"/>
        <v>#REF!</v>
      </c>
      <c r="CM23" s="112" t="e">
        <f ca="1"/>
        <v>#REF!</v>
      </c>
      <c r="CN23" s="112" t="e">
        <f ca="1"/>
        <v>#REF!</v>
      </c>
      <c r="CO23" s="112" t="e">
        <f ca="1"/>
        <v>#REF!</v>
      </c>
      <c r="CP23" s="112" t="e">
        <f ca="1"/>
        <v>#REF!</v>
      </c>
      <c r="CQ23" s="112" t="e">
        <f ca="1"/>
        <v>#REF!</v>
      </c>
      <c r="CR23" s="112" t="e">
        <f ca="1"/>
        <v>#REF!</v>
      </c>
      <c r="CS23" s="112" t="e">
        <f ca="1"/>
        <v>#REF!</v>
      </c>
      <c r="CT23" s="112" t="e">
        <f ca="1"/>
        <v>#REF!</v>
      </c>
      <c r="CU23" s="112" t="e">
        <f ca="1"/>
        <v>#REF!</v>
      </c>
      <c r="CV23" s="112" t="e">
        <f ca="1"/>
        <v>#REF!</v>
      </c>
      <c r="CW23" s="112" t="e">
        <f ca="1"/>
        <v>#REF!</v>
      </c>
      <c r="CX23" s="112" t="e">
        <f ca="1"/>
        <v>#REF!</v>
      </c>
      <c r="CY23" s="112" t="e">
        <f ca="1"/>
        <v>#REF!</v>
      </c>
      <c r="CZ23" s="112" t="e">
        <f ca="1"/>
        <v>#REF!</v>
      </c>
      <c r="DA23" s="112" t="e">
        <f ca="1"/>
        <v>#REF!</v>
      </c>
      <c r="DB23" s="112" t="e">
        <f ca="1"/>
        <v>#REF!</v>
      </c>
      <c r="DC23" s="112" t="e">
        <f ca="1"/>
        <v>#REF!</v>
      </c>
      <c r="DD23" s="112" t="e">
        <f ca="1"/>
        <v>#REF!</v>
      </c>
      <c r="DE23" s="112" t="e">
        <f ca="1"/>
        <v>#REF!</v>
      </c>
      <c r="DF23" s="112" t="e">
        <f ca="1"/>
        <v>#REF!</v>
      </c>
      <c r="DG23" s="112" t="e">
        <f ca="1"/>
        <v>#REF!</v>
      </c>
      <c r="DH23" s="112" t="e">
        <f ca="1"/>
        <v>#REF!</v>
      </c>
      <c r="DI23" s="112" t="e">
        <f ca="1"/>
        <v>#REF!</v>
      </c>
      <c r="DJ23" s="112" t="e">
        <f ca="1"/>
        <v>#REF!</v>
      </c>
      <c r="DK23" s="112" t="e">
        <f ca="1"/>
        <v>#REF!</v>
      </c>
      <c r="DL23" s="112" t="e">
        <f ca="1"/>
        <v>#REF!</v>
      </c>
      <c r="DM23" s="112" t="e">
        <f ca="1"/>
        <v>#REF!</v>
      </c>
      <c r="DN23" s="112" t="str">
        <f ca="1"/>
        <v>－</v>
      </c>
      <c r="DO23" s="112" t="str">
        <f ca="1"/>
        <v>－</v>
      </c>
      <c r="DP23" s="112" t="str">
        <f ca="1"/>
        <v>－</v>
      </c>
      <c r="DQ23" s="112" t="str">
        <f ca="1"/>
        <v>－</v>
      </c>
      <c r="DR23" s="112" t="str">
        <f ca="1"/>
        <v>－</v>
      </c>
      <c r="DS23" s="112" t="str">
        <f ca="1"/>
        <v>－</v>
      </c>
      <c r="DT23" s="112" t="e">
        <f ca="1"/>
        <v>#REF!</v>
      </c>
      <c r="DU23" s="112" t="e">
        <f ca="1"/>
        <v>#REF!</v>
      </c>
      <c r="DV23" s="112" t="e">
        <f ca="1"/>
        <v>#REF!</v>
      </c>
      <c r="DW23" s="112" t="e">
        <f ca="1"/>
        <v>#REF!</v>
      </c>
      <c r="DX23" s="112" t="e">
        <f ca="1"/>
        <v>#REF!</v>
      </c>
      <c r="DY23" s="112" t="e">
        <f ca="1"/>
        <v>#REF!</v>
      </c>
      <c r="DZ23" s="112" t="e">
        <f ca="1"/>
        <v>#REF!</v>
      </c>
      <c r="EA23" s="112" t="e">
        <f ca="1"/>
        <v>#REF!</v>
      </c>
      <c r="EB23" s="112" t="e">
        <f ca="1"/>
        <v>#REF!</v>
      </c>
      <c r="EC23" s="112" t="e">
        <f ca="1"/>
        <v>#REF!</v>
      </c>
      <c r="ED23" s="112" t="e">
        <f ca="1"/>
        <v>#REF!</v>
      </c>
      <c r="EE23" s="112" t="e">
        <f ca="1"/>
        <v>#REF!</v>
      </c>
      <c r="EF23" s="112" t="e">
        <f ca="1"/>
        <v>#REF!</v>
      </c>
      <c r="EG23" s="112" t="e">
        <f ca="1"/>
        <v>#REF!</v>
      </c>
      <c r="EH23" s="112" t="e">
        <f ca="1"/>
        <v>#REF!</v>
      </c>
      <c r="EI23" s="112" t="e">
        <f ca="1"/>
        <v>#REF!</v>
      </c>
      <c r="EJ23" s="112" t="e">
        <f ca="1"/>
        <v>#REF!</v>
      </c>
      <c r="EK23" s="112" t="e">
        <f ca="1"/>
        <v>#REF!</v>
      </c>
      <c r="EL23" s="112" t="e">
        <f ca="1"/>
        <v>#REF!</v>
      </c>
      <c r="EM23" s="112" t="e">
        <f ca="1"/>
        <v>#REF!</v>
      </c>
      <c r="EN23" s="112" t="e">
        <f ca="1"/>
        <v>#REF!</v>
      </c>
      <c r="EO23" s="112" t="e">
        <f ca="1"/>
        <v>#REF!</v>
      </c>
      <c r="EP23" s="112" t="e">
        <f ca="1"/>
        <v>#REF!</v>
      </c>
      <c r="EQ23" s="112" t="e">
        <f ca="1"/>
        <v>#REF!</v>
      </c>
      <c r="ER23" s="112" t="e">
        <f ca="1"/>
        <v>#REF!</v>
      </c>
      <c r="ES23" s="112" t="e">
        <f ca="1"/>
        <v>#REF!</v>
      </c>
      <c r="ET23" s="112" t="e">
        <f ca="1"/>
        <v>#REF!</v>
      </c>
      <c r="EU23" s="112" t="e">
        <f ca="1"/>
        <v>#REF!</v>
      </c>
      <c r="EV23" s="112" t="e">
        <f ca="1"/>
        <v>#REF!</v>
      </c>
      <c r="EW23" s="112" t="e">
        <f ca="1"/>
        <v>#REF!</v>
      </c>
      <c r="EX23" s="112" t="e">
        <f ca="1"/>
        <v>#REF!</v>
      </c>
      <c r="EY23" s="112" t="e">
        <f ca="1"/>
        <v>#REF!</v>
      </c>
      <c r="EZ23" s="112" t="e">
        <f ca="1"/>
        <v>#REF!</v>
      </c>
      <c r="FA23" s="112" t="e">
        <f ca="1"/>
        <v>#REF!</v>
      </c>
      <c r="FB23" s="112" t="e">
        <f ca="1"/>
        <v>#REF!</v>
      </c>
      <c r="FC23" s="112" t="e">
        <f ca="1"/>
        <v>#REF!</v>
      </c>
      <c r="FD23" s="112" t="e">
        <f ca="1"/>
        <v>#REF!</v>
      </c>
      <c r="FE23" s="112" t="e">
        <f ca="1"/>
        <v>#REF!</v>
      </c>
      <c r="FF23" s="112" t="e">
        <f ca="1"/>
        <v>#REF!</v>
      </c>
      <c r="FG23" s="112" t="e">
        <f ca="1"/>
        <v>#REF!</v>
      </c>
      <c r="FH23" s="112" t="e">
        <f ca="1"/>
        <v>#REF!</v>
      </c>
      <c r="FI23" s="112" t="e">
        <f ca="1"/>
        <v>#REF!</v>
      </c>
    </row>
    <row r="24" spans="1:165" ht="13.5" customHeight="1" x14ac:dyDescent="0.2">
      <c r="A24" s="184"/>
      <c r="B24" s="171"/>
      <c r="C24" s="34" t="s">
        <v>372</v>
      </c>
      <c r="D24" s="112" t="e">
        <f ca="1"/>
        <v>#REF!</v>
      </c>
      <c r="E24" s="112" t="e">
        <f ca="1"/>
        <v>#REF!</v>
      </c>
      <c r="F24" s="112" t="e">
        <f ca="1"/>
        <v>#REF!</v>
      </c>
      <c r="G24" s="112" t="e">
        <f ca="1"/>
        <v>#REF!</v>
      </c>
      <c r="H24" s="112" t="e">
        <f ca="1"/>
        <v>#REF!</v>
      </c>
      <c r="I24" s="112" t="e">
        <f ca="1"/>
        <v>#REF!</v>
      </c>
      <c r="J24" s="112" t="e">
        <f ca="1"/>
        <v>#REF!</v>
      </c>
      <c r="K24" s="112" t="e">
        <f ca="1"/>
        <v>#REF!</v>
      </c>
      <c r="L24" s="112" t="e">
        <f ca="1"/>
        <v>#REF!</v>
      </c>
      <c r="M24" s="112" t="e">
        <f ca="1"/>
        <v>#REF!</v>
      </c>
      <c r="N24" s="112" t="e">
        <f ca="1"/>
        <v>#REF!</v>
      </c>
      <c r="O24" s="112" t="e">
        <f ca="1"/>
        <v>#REF!</v>
      </c>
      <c r="P24" s="112" t="e">
        <f ca="1"/>
        <v>#REF!</v>
      </c>
      <c r="Q24" s="112" t="e">
        <f ca="1"/>
        <v>#REF!</v>
      </c>
      <c r="R24" s="112" t="e">
        <f ca="1"/>
        <v>#REF!</v>
      </c>
      <c r="S24" s="112" t="e">
        <f ca="1"/>
        <v>#REF!</v>
      </c>
      <c r="T24" s="112" t="e">
        <f ca="1"/>
        <v>#REF!</v>
      </c>
      <c r="U24" s="112" t="e">
        <f ca="1"/>
        <v>#REF!</v>
      </c>
      <c r="V24" s="112" t="e">
        <f ca="1"/>
        <v>#REF!</v>
      </c>
      <c r="W24" s="112" t="e">
        <f ca="1"/>
        <v>#REF!</v>
      </c>
      <c r="X24" s="112" t="e">
        <f ca="1"/>
        <v>#REF!</v>
      </c>
      <c r="Y24" s="112" t="e">
        <f ca="1"/>
        <v>#REF!</v>
      </c>
      <c r="Z24" s="112" t="e">
        <f ca="1"/>
        <v>#REF!</v>
      </c>
      <c r="AA24" s="112" t="e">
        <f ca="1"/>
        <v>#REF!</v>
      </c>
      <c r="AB24" s="112" t="e">
        <f ca="1"/>
        <v>#REF!</v>
      </c>
      <c r="AC24" s="112" t="e">
        <f ca="1"/>
        <v>#REF!</v>
      </c>
      <c r="AD24" s="112" t="e">
        <f ca="1"/>
        <v>#REF!</v>
      </c>
      <c r="AE24" s="112" t="e">
        <f ca="1"/>
        <v>#REF!</v>
      </c>
      <c r="AF24" s="112" t="e">
        <f ca="1"/>
        <v>#REF!</v>
      </c>
      <c r="AG24" s="112" t="e">
        <f ca="1"/>
        <v>#REF!</v>
      </c>
      <c r="AH24" s="112" t="e">
        <f ca="1"/>
        <v>#REF!</v>
      </c>
      <c r="AI24" s="112" t="e">
        <f ca="1"/>
        <v>#REF!</v>
      </c>
      <c r="AJ24" s="112" t="e">
        <f ca="1"/>
        <v>#REF!</v>
      </c>
      <c r="AK24" s="112" t="e">
        <f ca="1"/>
        <v>#REF!</v>
      </c>
      <c r="AL24" s="112" t="e">
        <f ca="1"/>
        <v>#REF!</v>
      </c>
      <c r="AM24" s="112" t="e">
        <f ca="1"/>
        <v>#REF!</v>
      </c>
      <c r="AN24" s="112" t="e">
        <f ca="1"/>
        <v>#REF!</v>
      </c>
      <c r="AO24" s="112" t="e">
        <f ca="1"/>
        <v>#REF!</v>
      </c>
      <c r="AP24" s="112" t="e">
        <f ca="1"/>
        <v>#REF!</v>
      </c>
      <c r="AQ24" s="112" t="e">
        <f ca="1"/>
        <v>#REF!</v>
      </c>
      <c r="AR24" s="112" t="e">
        <f ca="1"/>
        <v>#REF!</v>
      </c>
      <c r="AS24" s="112" t="e">
        <f ca="1"/>
        <v>#REF!</v>
      </c>
      <c r="AT24" s="112" t="str">
        <f ca="1"/>
        <v>1人未満</v>
      </c>
      <c r="AU24" s="112" t="str">
        <f ca="1"/>
        <v>1人未満</v>
      </c>
      <c r="AV24" s="112" t="str">
        <f ca="1"/>
        <v>1人未満</v>
      </c>
      <c r="AW24" s="112" t="str">
        <f ca="1"/>
        <v>1人未満</v>
      </c>
      <c r="AX24" s="112" t="str">
        <f ca="1"/>
        <v>1人未満</v>
      </c>
      <c r="AY24" s="112" t="str">
        <f ca="1"/>
        <v>1人未満</v>
      </c>
      <c r="AZ24" s="112" t="str">
        <f ca="1"/>
        <v>1人未満</v>
      </c>
      <c r="BA24" s="112" t="str">
        <f ca="1"/>
        <v>1人未満</v>
      </c>
      <c r="BB24" s="112" t="str">
        <f ca="1"/>
        <v>1人未満</v>
      </c>
      <c r="BC24" s="112" t="str">
        <f ca="1"/>
        <v>1人未満</v>
      </c>
      <c r="BD24" s="112" t="str">
        <f ca="1"/>
        <v>1人未満</v>
      </c>
      <c r="BE24" s="112" t="str">
        <f ca="1"/>
        <v>1人未満</v>
      </c>
      <c r="BF24" s="112" t="str">
        <f ca="1"/>
        <v>1人未満</v>
      </c>
      <c r="BG24" s="112" t="str">
        <f ca="1"/>
        <v>1人未満</v>
      </c>
      <c r="BH24" s="112" t="str">
        <f ca="1"/>
        <v>1人未満</v>
      </c>
      <c r="BI24" s="112" t="str">
        <f ca="1"/>
        <v>1人未満</v>
      </c>
      <c r="BJ24" s="112" t="str">
        <f ca="1"/>
        <v>1人未満</v>
      </c>
      <c r="BK24" s="112" t="str">
        <f ca="1"/>
        <v>1人未満</v>
      </c>
      <c r="BL24" s="112" t="e">
        <f ca="1"/>
        <v>#REF!</v>
      </c>
      <c r="BM24" s="112" t="e">
        <f ca="1"/>
        <v>#REF!</v>
      </c>
      <c r="BN24" s="112" t="e">
        <f ca="1"/>
        <v>#REF!</v>
      </c>
      <c r="BO24" s="112" t="e">
        <f ca="1"/>
        <v>#REF!</v>
      </c>
      <c r="BP24" s="112" t="e">
        <f ca="1"/>
        <v>#REF!</v>
      </c>
      <c r="BQ24" s="112" t="e">
        <f ca="1"/>
        <v>#REF!</v>
      </c>
      <c r="BR24" s="112" t="e">
        <f ca="1"/>
        <v>#REF!</v>
      </c>
      <c r="BS24" s="112" t="e">
        <f ca="1"/>
        <v>#REF!</v>
      </c>
      <c r="BT24" s="112" t="e">
        <f ca="1"/>
        <v>#REF!</v>
      </c>
      <c r="BU24" s="112" t="e">
        <f ca="1"/>
        <v>#REF!</v>
      </c>
      <c r="BV24" s="112" t="e">
        <f ca="1"/>
        <v>#REF!</v>
      </c>
      <c r="BW24" s="112" t="e">
        <f ca="1"/>
        <v>#REF!</v>
      </c>
      <c r="BX24" s="112" t="e">
        <f ca="1"/>
        <v>#REF!</v>
      </c>
      <c r="BY24" s="112" t="e">
        <f ca="1"/>
        <v>#REF!</v>
      </c>
      <c r="BZ24" s="112" t="e">
        <f ca="1"/>
        <v>#REF!</v>
      </c>
      <c r="CA24" s="112" t="e">
        <f ca="1"/>
        <v>#REF!</v>
      </c>
      <c r="CB24" s="112" t="e">
        <f ca="1"/>
        <v>#REF!</v>
      </c>
      <c r="CC24" s="112" t="e">
        <f ca="1"/>
        <v>#REF!</v>
      </c>
      <c r="CD24" s="112" t="e">
        <f ca="1"/>
        <v>#REF!</v>
      </c>
      <c r="CE24" s="112" t="e">
        <f ca="1"/>
        <v>#REF!</v>
      </c>
      <c r="CF24" s="112" t="e">
        <f ca="1"/>
        <v>#REF!</v>
      </c>
      <c r="CG24" s="112" t="e">
        <f ca="1"/>
        <v>#REF!</v>
      </c>
      <c r="CH24" s="112" t="e">
        <f ca="1"/>
        <v>#REF!</v>
      </c>
      <c r="CI24" s="112" t="e">
        <f ca="1"/>
        <v>#REF!</v>
      </c>
      <c r="CJ24" s="112" t="e">
        <f ca="1"/>
        <v>#REF!</v>
      </c>
      <c r="CK24" s="112" t="e">
        <f ca="1"/>
        <v>#REF!</v>
      </c>
      <c r="CL24" s="112" t="e">
        <f ca="1"/>
        <v>#REF!</v>
      </c>
      <c r="CM24" s="112" t="e">
        <f ca="1"/>
        <v>#REF!</v>
      </c>
      <c r="CN24" s="112" t="e">
        <f ca="1"/>
        <v>#REF!</v>
      </c>
      <c r="CO24" s="112" t="e">
        <f ca="1"/>
        <v>#REF!</v>
      </c>
      <c r="CP24" s="112" t="e">
        <f ca="1"/>
        <v>#REF!</v>
      </c>
      <c r="CQ24" s="112" t="e">
        <f ca="1"/>
        <v>#REF!</v>
      </c>
      <c r="CR24" s="112" t="e">
        <f ca="1"/>
        <v>#REF!</v>
      </c>
      <c r="CS24" s="112" t="e">
        <f ca="1"/>
        <v>#REF!</v>
      </c>
      <c r="CT24" s="112" t="e">
        <f ca="1"/>
        <v>#REF!</v>
      </c>
      <c r="CU24" s="112" t="e">
        <f ca="1"/>
        <v>#REF!</v>
      </c>
      <c r="CV24" s="112" t="e">
        <f ca="1"/>
        <v>#REF!</v>
      </c>
      <c r="CW24" s="112" t="e">
        <f ca="1"/>
        <v>#REF!</v>
      </c>
      <c r="CX24" s="112" t="e">
        <f ca="1"/>
        <v>#REF!</v>
      </c>
      <c r="CY24" s="112" t="e">
        <f ca="1"/>
        <v>#REF!</v>
      </c>
      <c r="CZ24" s="112" t="e">
        <f ca="1"/>
        <v>#REF!</v>
      </c>
      <c r="DA24" s="112" t="e">
        <f ca="1"/>
        <v>#REF!</v>
      </c>
      <c r="DB24" s="112" t="e">
        <f ca="1"/>
        <v>#REF!</v>
      </c>
      <c r="DC24" s="112" t="e">
        <f ca="1"/>
        <v>#REF!</v>
      </c>
      <c r="DD24" s="112" t="e">
        <f ca="1"/>
        <v>#REF!</v>
      </c>
      <c r="DE24" s="112" t="e">
        <f ca="1"/>
        <v>#REF!</v>
      </c>
      <c r="DF24" s="112" t="e">
        <f ca="1"/>
        <v>#REF!</v>
      </c>
      <c r="DG24" s="112" t="e">
        <f ca="1"/>
        <v>#REF!</v>
      </c>
      <c r="DH24" s="112" t="e">
        <f ca="1"/>
        <v>#REF!</v>
      </c>
      <c r="DI24" s="112" t="e">
        <f ca="1"/>
        <v>#REF!</v>
      </c>
      <c r="DJ24" s="112" t="e">
        <f ca="1"/>
        <v>#REF!</v>
      </c>
      <c r="DK24" s="112" t="e">
        <f ca="1"/>
        <v>#REF!</v>
      </c>
      <c r="DL24" s="112" t="e">
        <f ca="1"/>
        <v>#REF!</v>
      </c>
      <c r="DM24" s="112" t="e">
        <f ca="1"/>
        <v>#REF!</v>
      </c>
      <c r="DN24" s="112" t="str">
        <f ca="1"/>
        <v>－</v>
      </c>
      <c r="DO24" s="112" t="str">
        <f ca="1"/>
        <v>－</v>
      </c>
      <c r="DP24" s="112" t="str">
        <f ca="1"/>
        <v>－</v>
      </c>
      <c r="DQ24" s="112" t="str">
        <f ca="1"/>
        <v>－</v>
      </c>
      <c r="DR24" s="112" t="str">
        <f ca="1"/>
        <v>－</v>
      </c>
      <c r="DS24" s="112" t="str">
        <f ca="1"/>
        <v>－</v>
      </c>
      <c r="DT24" s="112" t="e">
        <f ca="1"/>
        <v>#REF!</v>
      </c>
      <c r="DU24" s="112" t="e">
        <f ca="1"/>
        <v>#REF!</v>
      </c>
      <c r="DV24" s="112" t="e">
        <f ca="1"/>
        <v>#REF!</v>
      </c>
      <c r="DW24" s="112" t="e">
        <f ca="1"/>
        <v>#REF!</v>
      </c>
      <c r="DX24" s="112" t="e">
        <f ca="1"/>
        <v>#REF!</v>
      </c>
      <c r="DY24" s="112" t="e">
        <f ca="1"/>
        <v>#REF!</v>
      </c>
      <c r="DZ24" s="112" t="e">
        <f ca="1"/>
        <v>#REF!</v>
      </c>
      <c r="EA24" s="112" t="e">
        <f ca="1"/>
        <v>#REF!</v>
      </c>
      <c r="EB24" s="112" t="e">
        <f ca="1"/>
        <v>#REF!</v>
      </c>
      <c r="EC24" s="112" t="e">
        <f ca="1"/>
        <v>#REF!</v>
      </c>
      <c r="ED24" s="112" t="e">
        <f ca="1"/>
        <v>#REF!</v>
      </c>
      <c r="EE24" s="112" t="e">
        <f ca="1"/>
        <v>#REF!</v>
      </c>
      <c r="EF24" s="112" t="e">
        <f ca="1"/>
        <v>#REF!</v>
      </c>
      <c r="EG24" s="112" t="e">
        <f ca="1"/>
        <v>#REF!</v>
      </c>
      <c r="EH24" s="112" t="e">
        <f ca="1"/>
        <v>#REF!</v>
      </c>
      <c r="EI24" s="112" t="e">
        <f ca="1"/>
        <v>#REF!</v>
      </c>
      <c r="EJ24" s="112" t="e">
        <f ca="1"/>
        <v>#REF!</v>
      </c>
      <c r="EK24" s="112" t="e">
        <f ca="1"/>
        <v>#REF!</v>
      </c>
      <c r="EL24" s="112" t="e">
        <f ca="1"/>
        <v>#REF!</v>
      </c>
      <c r="EM24" s="112" t="e">
        <f ca="1"/>
        <v>#REF!</v>
      </c>
      <c r="EN24" s="112" t="e">
        <f ca="1"/>
        <v>#REF!</v>
      </c>
      <c r="EO24" s="112" t="e">
        <f ca="1"/>
        <v>#REF!</v>
      </c>
      <c r="EP24" s="112" t="e">
        <f ca="1"/>
        <v>#REF!</v>
      </c>
      <c r="EQ24" s="112" t="e">
        <f ca="1"/>
        <v>#REF!</v>
      </c>
      <c r="ER24" s="112" t="e">
        <f ca="1"/>
        <v>#REF!</v>
      </c>
      <c r="ES24" s="112" t="e">
        <f ca="1"/>
        <v>#REF!</v>
      </c>
      <c r="ET24" s="112" t="e">
        <f ca="1"/>
        <v>#REF!</v>
      </c>
      <c r="EU24" s="112" t="e">
        <f ca="1"/>
        <v>#REF!</v>
      </c>
      <c r="EV24" s="112" t="e">
        <f ca="1"/>
        <v>#REF!</v>
      </c>
      <c r="EW24" s="112" t="e">
        <f ca="1"/>
        <v>#REF!</v>
      </c>
      <c r="EX24" s="112" t="e">
        <f ca="1"/>
        <v>#REF!</v>
      </c>
      <c r="EY24" s="112" t="e">
        <f ca="1"/>
        <v>#REF!</v>
      </c>
      <c r="EZ24" s="112" t="e">
        <f ca="1"/>
        <v>#REF!</v>
      </c>
      <c r="FA24" s="112" t="e">
        <f ca="1"/>
        <v>#REF!</v>
      </c>
      <c r="FB24" s="112" t="e">
        <f ca="1"/>
        <v>#REF!</v>
      </c>
      <c r="FC24" s="112" t="e">
        <f ca="1"/>
        <v>#REF!</v>
      </c>
      <c r="FD24" s="112" t="e">
        <f ca="1"/>
        <v>#REF!</v>
      </c>
      <c r="FE24" s="112" t="e">
        <f ca="1"/>
        <v>#REF!</v>
      </c>
      <c r="FF24" s="112" t="e">
        <f ca="1"/>
        <v>#REF!</v>
      </c>
      <c r="FG24" s="112" t="e">
        <f ca="1"/>
        <v>#REF!</v>
      </c>
      <c r="FH24" s="112" t="e">
        <f ca="1"/>
        <v>#REF!</v>
      </c>
      <c r="FI24" s="112" t="e">
        <f ca="1"/>
        <v>#REF!</v>
      </c>
    </row>
    <row r="25" spans="1:165" ht="13.5" customHeight="1" x14ac:dyDescent="0.2">
      <c r="A25" s="184"/>
      <c r="B25" s="169" t="s">
        <v>373</v>
      </c>
      <c r="C25" s="34" t="s">
        <v>374</v>
      </c>
      <c r="D25" s="112" t="e">
        <f ca="1"/>
        <v>#REF!</v>
      </c>
      <c r="E25" s="112" t="e">
        <f ca="1"/>
        <v>#REF!</v>
      </c>
      <c r="F25" s="112" t="e">
        <f ca="1"/>
        <v>#REF!</v>
      </c>
      <c r="G25" s="112" t="e">
        <f ca="1"/>
        <v>#REF!</v>
      </c>
      <c r="H25" s="112" t="e">
        <f ca="1"/>
        <v>#REF!</v>
      </c>
      <c r="I25" s="112" t="e">
        <f ca="1"/>
        <v>#REF!</v>
      </c>
      <c r="J25" s="112" t="e">
        <f ca="1"/>
        <v>#REF!</v>
      </c>
      <c r="K25" s="112" t="e">
        <f ca="1"/>
        <v>#REF!</v>
      </c>
      <c r="L25" s="112" t="e">
        <f ca="1"/>
        <v>#REF!</v>
      </c>
      <c r="M25" s="112" t="e">
        <f ca="1"/>
        <v>#REF!</v>
      </c>
      <c r="N25" s="112" t="e">
        <f ca="1"/>
        <v>#REF!</v>
      </c>
      <c r="O25" s="112" t="e">
        <f ca="1"/>
        <v>#REF!</v>
      </c>
      <c r="P25" s="112" t="e">
        <f ca="1"/>
        <v>#REF!</v>
      </c>
      <c r="Q25" s="112" t="e">
        <f ca="1"/>
        <v>#REF!</v>
      </c>
      <c r="R25" s="112" t="e">
        <f ca="1"/>
        <v>#REF!</v>
      </c>
      <c r="S25" s="112" t="e">
        <f ca="1"/>
        <v>#REF!</v>
      </c>
      <c r="T25" s="112" t="e">
        <f ca="1"/>
        <v>#REF!</v>
      </c>
      <c r="U25" s="112" t="e">
        <f ca="1"/>
        <v>#REF!</v>
      </c>
      <c r="V25" s="112" t="e">
        <f ca="1"/>
        <v>#REF!</v>
      </c>
      <c r="W25" s="112" t="e">
        <f ca="1"/>
        <v>#REF!</v>
      </c>
      <c r="X25" s="112" t="e">
        <f ca="1"/>
        <v>#REF!</v>
      </c>
      <c r="Y25" s="112" t="e">
        <f ca="1"/>
        <v>#REF!</v>
      </c>
      <c r="Z25" s="112" t="e">
        <f ca="1"/>
        <v>#REF!</v>
      </c>
      <c r="AA25" s="112" t="e">
        <f ca="1"/>
        <v>#REF!</v>
      </c>
      <c r="AB25" s="112" t="e">
        <f ca="1"/>
        <v>#REF!</v>
      </c>
      <c r="AC25" s="112" t="e">
        <f ca="1"/>
        <v>#REF!</v>
      </c>
      <c r="AD25" s="112" t="e">
        <f ca="1"/>
        <v>#REF!</v>
      </c>
      <c r="AE25" s="112" t="e">
        <f ca="1"/>
        <v>#REF!</v>
      </c>
      <c r="AF25" s="112" t="e">
        <f ca="1"/>
        <v>#REF!</v>
      </c>
      <c r="AG25" s="112" t="e">
        <f ca="1"/>
        <v>#REF!</v>
      </c>
      <c r="AH25" s="112" t="e">
        <f ca="1"/>
        <v>#REF!</v>
      </c>
      <c r="AI25" s="112" t="e">
        <f ca="1"/>
        <v>#REF!</v>
      </c>
      <c r="AJ25" s="112" t="e">
        <f ca="1"/>
        <v>#REF!</v>
      </c>
      <c r="AK25" s="112" t="e">
        <f ca="1"/>
        <v>#REF!</v>
      </c>
      <c r="AL25" s="112" t="e">
        <f ca="1"/>
        <v>#REF!</v>
      </c>
      <c r="AM25" s="112" t="e">
        <f ca="1"/>
        <v>#REF!</v>
      </c>
      <c r="AN25" s="112" t="e">
        <f ca="1"/>
        <v>#REF!</v>
      </c>
      <c r="AO25" s="112" t="e">
        <f ca="1"/>
        <v>#REF!</v>
      </c>
      <c r="AP25" s="112" t="e">
        <f ca="1"/>
        <v>#REF!</v>
      </c>
      <c r="AQ25" s="112" t="e">
        <f ca="1"/>
        <v>#REF!</v>
      </c>
      <c r="AR25" s="112" t="e">
        <f ca="1"/>
        <v>#REF!</v>
      </c>
      <c r="AS25" s="112" t="e">
        <f ca="1"/>
        <v>#REF!</v>
      </c>
      <c r="AT25" s="112" t="str">
        <f ca="1"/>
        <v>0人</v>
      </c>
      <c r="AU25" s="112" t="str">
        <f ca="1"/>
        <v>0人</v>
      </c>
      <c r="AV25" s="112" t="str">
        <f ca="1"/>
        <v>0人</v>
      </c>
      <c r="AW25" s="112" t="str">
        <f ca="1"/>
        <v>0人</v>
      </c>
      <c r="AX25" s="112" t="str">
        <f ca="1"/>
        <v>0人</v>
      </c>
      <c r="AY25" s="112" t="str">
        <f ca="1"/>
        <v>0人</v>
      </c>
      <c r="AZ25" s="112" t="str">
        <f ca="1"/>
        <v>0人</v>
      </c>
      <c r="BA25" s="112" t="str">
        <f ca="1"/>
        <v>0人</v>
      </c>
      <c r="BB25" s="112" t="str">
        <f ca="1"/>
        <v>0人</v>
      </c>
      <c r="BC25" s="112" t="str">
        <f ca="1"/>
        <v>0人</v>
      </c>
      <c r="BD25" s="112" t="str">
        <f ca="1"/>
        <v>0人</v>
      </c>
      <c r="BE25" s="112" t="str">
        <f ca="1"/>
        <v>0人</v>
      </c>
      <c r="BF25" s="112" t="str">
        <f ca="1"/>
        <v>0人</v>
      </c>
      <c r="BG25" s="112" t="str">
        <f ca="1"/>
        <v>0人</v>
      </c>
      <c r="BH25" s="112" t="str">
        <f ca="1"/>
        <v>0人</v>
      </c>
      <c r="BI25" s="112" t="str">
        <f ca="1"/>
        <v>0人</v>
      </c>
      <c r="BJ25" s="112" t="str">
        <f ca="1"/>
        <v>0人</v>
      </c>
      <c r="BK25" s="112" t="str">
        <f ca="1"/>
        <v>0人</v>
      </c>
      <c r="BL25" s="112" t="e">
        <f ca="1"/>
        <v>#REF!</v>
      </c>
      <c r="BM25" s="112" t="e">
        <f ca="1"/>
        <v>#REF!</v>
      </c>
      <c r="BN25" s="112" t="e">
        <f ca="1"/>
        <v>#REF!</v>
      </c>
      <c r="BO25" s="112" t="e">
        <f ca="1"/>
        <v>#REF!</v>
      </c>
      <c r="BP25" s="112" t="e">
        <f ca="1"/>
        <v>#REF!</v>
      </c>
      <c r="BQ25" s="112" t="e">
        <f ca="1"/>
        <v>#REF!</v>
      </c>
      <c r="BR25" s="112" t="e">
        <f ca="1"/>
        <v>#REF!</v>
      </c>
      <c r="BS25" s="112" t="e">
        <f ca="1"/>
        <v>#REF!</v>
      </c>
      <c r="BT25" s="112" t="e">
        <f ca="1"/>
        <v>#REF!</v>
      </c>
      <c r="BU25" s="112" t="e">
        <f ca="1"/>
        <v>#REF!</v>
      </c>
      <c r="BV25" s="112" t="e">
        <f ca="1"/>
        <v>#REF!</v>
      </c>
      <c r="BW25" s="112" t="e">
        <f ca="1"/>
        <v>#REF!</v>
      </c>
      <c r="BX25" s="112" t="e">
        <f ca="1"/>
        <v>#REF!</v>
      </c>
      <c r="BY25" s="112" t="e">
        <f ca="1"/>
        <v>#REF!</v>
      </c>
      <c r="BZ25" s="112" t="e">
        <f ca="1"/>
        <v>#REF!</v>
      </c>
      <c r="CA25" s="112" t="e">
        <f ca="1"/>
        <v>#REF!</v>
      </c>
      <c r="CB25" s="112" t="e">
        <f ca="1"/>
        <v>#REF!</v>
      </c>
      <c r="CC25" s="112" t="e">
        <f ca="1"/>
        <v>#REF!</v>
      </c>
      <c r="CD25" s="112" t="e">
        <f ca="1"/>
        <v>#REF!</v>
      </c>
      <c r="CE25" s="112" t="e">
        <f ca="1"/>
        <v>#REF!</v>
      </c>
      <c r="CF25" s="112" t="e">
        <f ca="1"/>
        <v>#REF!</v>
      </c>
      <c r="CG25" s="112" t="e">
        <f ca="1"/>
        <v>#REF!</v>
      </c>
      <c r="CH25" s="112" t="e">
        <f ca="1"/>
        <v>#REF!</v>
      </c>
      <c r="CI25" s="112" t="e">
        <f ca="1"/>
        <v>#REF!</v>
      </c>
      <c r="CJ25" s="112" t="e">
        <f ca="1"/>
        <v>#REF!</v>
      </c>
      <c r="CK25" s="112" t="e">
        <f ca="1"/>
        <v>#REF!</v>
      </c>
      <c r="CL25" s="112" t="e">
        <f ca="1"/>
        <v>#REF!</v>
      </c>
      <c r="CM25" s="112" t="e">
        <f ca="1"/>
        <v>#REF!</v>
      </c>
      <c r="CN25" s="112" t="e">
        <f ca="1"/>
        <v>#REF!</v>
      </c>
      <c r="CO25" s="112" t="e">
        <f ca="1"/>
        <v>#REF!</v>
      </c>
      <c r="CP25" s="112" t="e">
        <f ca="1"/>
        <v>#REF!</v>
      </c>
      <c r="CQ25" s="112" t="e">
        <f ca="1"/>
        <v>#REF!</v>
      </c>
      <c r="CR25" s="112" t="e">
        <f ca="1"/>
        <v>#REF!</v>
      </c>
      <c r="CS25" s="112" t="e">
        <f ca="1"/>
        <v>#REF!</v>
      </c>
      <c r="CT25" s="112" t="e">
        <f ca="1"/>
        <v>#REF!</v>
      </c>
      <c r="CU25" s="112" t="e">
        <f ca="1"/>
        <v>#REF!</v>
      </c>
      <c r="CV25" s="112" t="e">
        <f ca="1"/>
        <v>#REF!</v>
      </c>
      <c r="CW25" s="112" t="e">
        <f ca="1"/>
        <v>#REF!</v>
      </c>
      <c r="CX25" s="112" t="e">
        <f ca="1"/>
        <v>#REF!</v>
      </c>
      <c r="CY25" s="112" t="e">
        <f ca="1"/>
        <v>#REF!</v>
      </c>
      <c r="CZ25" s="112" t="e">
        <f ca="1"/>
        <v>#REF!</v>
      </c>
      <c r="DA25" s="112" t="e">
        <f ca="1"/>
        <v>#REF!</v>
      </c>
      <c r="DB25" s="112" t="e">
        <f ca="1"/>
        <v>#REF!</v>
      </c>
      <c r="DC25" s="112" t="e">
        <f ca="1"/>
        <v>#REF!</v>
      </c>
      <c r="DD25" s="112" t="e">
        <f ca="1"/>
        <v>#REF!</v>
      </c>
      <c r="DE25" s="112" t="e">
        <f ca="1"/>
        <v>#REF!</v>
      </c>
      <c r="DF25" s="112" t="e">
        <f ca="1"/>
        <v>#REF!</v>
      </c>
      <c r="DG25" s="112" t="e">
        <f ca="1"/>
        <v>#REF!</v>
      </c>
      <c r="DH25" s="112" t="e">
        <f ca="1"/>
        <v>#REF!</v>
      </c>
      <c r="DI25" s="112" t="e">
        <f ca="1"/>
        <v>#REF!</v>
      </c>
      <c r="DJ25" s="112" t="e">
        <f ca="1"/>
        <v>#REF!</v>
      </c>
      <c r="DK25" s="112" t="e">
        <f ca="1"/>
        <v>#REF!</v>
      </c>
      <c r="DL25" s="112" t="e">
        <f ca="1"/>
        <v>#REF!</v>
      </c>
      <c r="DM25" s="112" t="e">
        <f ca="1"/>
        <v>#REF!</v>
      </c>
      <c r="DN25" s="112" t="str">
        <f ca="1"/>
        <v>－</v>
      </c>
      <c r="DO25" s="112" t="str">
        <f ca="1"/>
        <v>－</v>
      </c>
      <c r="DP25" s="112" t="str">
        <f ca="1"/>
        <v>－</v>
      </c>
      <c r="DQ25" s="112" t="str">
        <f ca="1"/>
        <v>－</v>
      </c>
      <c r="DR25" s="112" t="str">
        <f ca="1"/>
        <v>－</v>
      </c>
      <c r="DS25" s="112" t="str">
        <f ca="1"/>
        <v>－</v>
      </c>
      <c r="DT25" s="112" t="e">
        <f ca="1"/>
        <v>#REF!</v>
      </c>
      <c r="DU25" s="112" t="e">
        <f ca="1"/>
        <v>#REF!</v>
      </c>
      <c r="DV25" s="112" t="e">
        <f ca="1"/>
        <v>#REF!</v>
      </c>
      <c r="DW25" s="112" t="e">
        <f ca="1"/>
        <v>#REF!</v>
      </c>
      <c r="DX25" s="112" t="e">
        <f ca="1"/>
        <v>#REF!</v>
      </c>
      <c r="DY25" s="112" t="e">
        <f ca="1"/>
        <v>#REF!</v>
      </c>
      <c r="DZ25" s="112" t="e">
        <f ca="1"/>
        <v>#REF!</v>
      </c>
      <c r="EA25" s="112" t="e">
        <f ca="1"/>
        <v>#REF!</v>
      </c>
      <c r="EB25" s="112" t="e">
        <f ca="1"/>
        <v>#REF!</v>
      </c>
      <c r="EC25" s="112" t="e">
        <f ca="1"/>
        <v>#REF!</v>
      </c>
      <c r="ED25" s="112" t="e">
        <f ca="1"/>
        <v>#REF!</v>
      </c>
      <c r="EE25" s="112" t="e">
        <f ca="1"/>
        <v>#REF!</v>
      </c>
      <c r="EF25" s="112" t="e">
        <f ca="1"/>
        <v>#REF!</v>
      </c>
      <c r="EG25" s="112" t="e">
        <f ca="1"/>
        <v>#REF!</v>
      </c>
      <c r="EH25" s="112" t="e">
        <f ca="1"/>
        <v>#REF!</v>
      </c>
      <c r="EI25" s="112" t="e">
        <f ca="1"/>
        <v>#REF!</v>
      </c>
      <c r="EJ25" s="112" t="e">
        <f ca="1"/>
        <v>#REF!</v>
      </c>
      <c r="EK25" s="112" t="e">
        <f ca="1"/>
        <v>#REF!</v>
      </c>
      <c r="EL25" s="112" t="e">
        <f ca="1"/>
        <v>#REF!</v>
      </c>
      <c r="EM25" s="112" t="e">
        <f ca="1"/>
        <v>#REF!</v>
      </c>
      <c r="EN25" s="112" t="e">
        <f ca="1"/>
        <v>#REF!</v>
      </c>
      <c r="EO25" s="112" t="e">
        <f ca="1"/>
        <v>#REF!</v>
      </c>
      <c r="EP25" s="112" t="e">
        <f ca="1"/>
        <v>#REF!</v>
      </c>
      <c r="EQ25" s="112" t="e">
        <f ca="1"/>
        <v>#REF!</v>
      </c>
      <c r="ER25" s="112" t="e">
        <f ca="1"/>
        <v>#REF!</v>
      </c>
      <c r="ES25" s="112" t="e">
        <f ca="1"/>
        <v>#REF!</v>
      </c>
      <c r="ET25" s="112" t="e">
        <f ca="1"/>
        <v>#REF!</v>
      </c>
      <c r="EU25" s="112" t="e">
        <f ca="1"/>
        <v>#REF!</v>
      </c>
      <c r="EV25" s="112" t="e">
        <f ca="1"/>
        <v>#REF!</v>
      </c>
      <c r="EW25" s="112" t="e">
        <f ca="1"/>
        <v>#REF!</v>
      </c>
      <c r="EX25" s="112" t="e">
        <f ca="1"/>
        <v>#REF!</v>
      </c>
      <c r="EY25" s="112" t="e">
        <f ca="1"/>
        <v>#REF!</v>
      </c>
      <c r="EZ25" s="112" t="e">
        <f ca="1"/>
        <v>#REF!</v>
      </c>
      <c r="FA25" s="112" t="e">
        <f ca="1"/>
        <v>#REF!</v>
      </c>
      <c r="FB25" s="112" t="e">
        <f ca="1"/>
        <v>#REF!</v>
      </c>
      <c r="FC25" s="112" t="e">
        <f ca="1"/>
        <v>#REF!</v>
      </c>
      <c r="FD25" s="112" t="e">
        <f ca="1"/>
        <v>#REF!</v>
      </c>
      <c r="FE25" s="112" t="e">
        <f ca="1"/>
        <v>#REF!</v>
      </c>
      <c r="FF25" s="112" t="e">
        <f ca="1"/>
        <v>#REF!</v>
      </c>
      <c r="FG25" s="112" t="e">
        <f ca="1"/>
        <v>#REF!</v>
      </c>
      <c r="FH25" s="112" t="e">
        <f ca="1"/>
        <v>#REF!</v>
      </c>
      <c r="FI25" s="112" t="e">
        <f ca="1"/>
        <v>#REF!</v>
      </c>
    </row>
    <row r="26" spans="1:165" x14ac:dyDescent="0.2">
      <c r="A26" s="184"/>
      <c r="B26" s="170"/>
      <c r="C26" s="34" t="s">
        <v>375</v>
      </c>
      <c r="D26" s="112" t="e">
        <f ca="1"/>
        <v>#REF!</v>
      </c>
      <c r="E26" s="112" t="e">
        <f ca="1"/>
        <v>#REF!</v>
      </c>
      <c r="F26" s="112" t="e">
        <f ca="1"/>
        <v>#REF!</v>
      </c>
      <c r="G26" s="112" t="e">
        <f ca="1"/>
        <v>#REF!</v>
      </c>
      <c r="H26" s="112" t="e">
        <f ca="1"/>
        <v>#REF!</v>
      </c>
      <c r="I26" s="112" t="e">
        <f ca="1"/>
        <v>#REF!</v>
      </c>
      <c r="J26" s="112" t="e">
        <f ca="1"/>
        <v>#REF!</v>
      </c>
      <c r="K26" s="112" t="e">
        <f ca="1"/>
        <v>#REF!</v>
      </c>
      <c r="L26" s="112" t="e">
        <f ca="1"/>
        <v>#REF!</v>
      </c>
      <c r="M26" s="112" t="e">
        <f ca="1"/>
        <v>#REF!</v>
      </c>
      <c r="N26" s="112" t="e">
        <f ca="1"/>
        <v>#REF!</v>
      </c>
      <c r="O26" s="112" t="e">
        <f ca="1"/>
        <v>#REF!</v>
      </c>
      <c r="P26" s="112" t="e">
        <f ca="1"/>
        <v>#REF!</v>
      </c>
      <c r="Q26" s="112" t="e">
        <f ca="1"/>
        <v>#REF!</v>
      </c>
      <c r="R26" s="112" t="e">
        <f ca="1"/>
        <v>#REF!</v>
      </c>
      <c r="S26" s="112" t="e">
        <f ca="1"/>
        <v>#REF!</v>
      </c>
      <c r="T26" s="112" t="e">
        <f ca="1"/>
        <v>#REF!</v>
      </c>
      <c r="U26" s="112" t="e">
        <f ca="1"/>
        <v>#REF!</v>
      </c>
      <c r="V26" s="112" t="e">
        <f ca="1"/>
        <v>#REF!</v>
      </c>
      <c r="W26" s="112" t="e">
        <f ca="1"/>
        <v>#REF!</v>
      </c>
      <c r="X26" s="112" t="e">
        <f ca="1"/>
        <v>#REF!</v>
      </c>
      <c r="Y26" s="112" t="e">
        <f ca="1"/>
        <v>#REF!</v>
      </c>
      <c r="Z26" s="112" t="e">
        <f ca="1"/>
        <v>#REF!</v>
      </c>
      <c r="AA26" s="112" t="e">
        <f ca="1"/>
        <v>#REF!</v>
      </c>
      <c r="AB26" s="112" t="e">
        <f ca="1"/>
        <v>#REF!</v>
      </c>
      <c r="AC26" s="112" t="e">
        <f ca="1"/>
        <v>#REF!</v>
      </c>
      <c r="AD26" s="112" t="e">
        <f ca="1"/>
        <v>#REF!</v>
      </c>
      <c r="AE26" s="112" t="e">
        <f ca="1"/>
        <v>#REF!</v>
      </c>
      <c r="AF26" s="112" t="e">
        <f ca="1"/>
        <v>#REF!</v>
      </c>
      <c r="AG26" s="112" t="e">
        <f ca="1"/>
        <v>#REF!</v>
      </c>
      <c r="AH26" s="112" t="e">
        <f ca="1"/>
        <v>#REF!</v>
      </c>
      <c r="AI26" s="112" t="e">
        <f ca="1"/>
        <v>#REF!</v>
      </c>
      <c r="AJ26" s="112" t="e">
        <f ca="1"/>
        <v>#REF!</v>
      </c>
      <c r="AK26" s="112" t="e">
        <f ca="1"/>
        <v>#REF!</v>
      </c>
      <c r="AL26" s="112" t="e">
        <f ca="1"/>
        <v>#REF!</v>
      </c>
      <c r="AM26" s="112" t="e">
        <f ca="1"/>
        <v>#REF!</v>
      </c>
      <c r="AN26" s="112" t="e">
        <f ca="1"/>
        <v>#REF!</v>
      </c>
      <c r="AO26" s="112" t="e">
        <f ca="1"/>
        <v>#REF!</v>
      </c>
      <c r="AP26" s="112" t="e">
        <f ca="1"/>
        <v>#REF!</v>
      </c>
      <c r="AQ26" s="112" t="e">
        <f ca="1"/>
        <v>#REF!</v>
      </c>
      <c r="AR26" s="112" t="e">
        <f ca="1"/>
        <v>#REF!</v>
      </c>
      <c r="AS26" s="112" t="e">
        <f ca="1"/>
        <v>#REF!</v>
      </c>
      <c r="AT26" s="112" t="str">
        <f ca="1"/>
        <v>0人</v>
      </c>
      <c r="AU26" s="112" t="str">
        <f ca="1"/>
        <v>0人</v>
      </c>
      <c r="AV26" s="112" t="str">
        <f ca="1"/>
        <v>0人</v>
      </c>
      <c r="AW26" s="112" t="str">
        <f ca="1"/>
        <v>0人</v>
      </c>
      <c r="AX26" s="112" t="str">
        <f ca="1"/>
        <v>0人</v>
      </c>
      <c r="AY26" s="112" t="str">
        <f ca="1"/>
        <v>0人</v>
      </c>
      <c r="AZ26" s="112" t="str">
        <f ca="1"/>
        <v>0人</v>
      </c>
      <c r="BA26" s="112" t="str">
        <f ca="1"/>
        <v>0人</v>
      </c>
      <c r="BB26" s="112" t="str">
        <f ca="1"/>
        <v>0人</v>
      </c>
      <c r="BC26" s="112" t="str">
        <f ca="1"/>
        <v>0人</v>
      </c>
      <c r="BD26" s="112" t="str">
        <f ca="1"/>
        <v>0人</v>
      </c>
      <c r="BE26" s="112" t="str">
        <f ca="1"/>
        <v>0人</v>
      </c>
      <c r="BF26" s="112" t="str">
        <f ca="1"/>
        <v>0人</v>
      </c>
      <c r="BG26" s="112" t="str">
        <f ca="1"/>
        <v>0人</v>
      </c>
      <c r="BH26" s="112" t="str">
        <f ca="1"/>
        <v>0人</v>
      </c>
      <c r="BI26" s="112" t="str">
        <f ca="1"/>
        <v>0人</v>
      </c>
      <c r="BJ26" s="112" t="str">
        <f ca="1"/>
        <v>0人</v>
      </c>
      <c r="BK26" s="112" t="str">
        <f ca="1"/>
        <v>0人</v>
      </c>
      <c r="BL26" s="112" t="e">
        <f ca="1"/>
        <v>#REF!</v>
      </c>
      <c r="BM26" s="112" t="e">
        <f ca="1"/>
        <v>#REF!</v>
      </c>
      <c r="BN26" s="112" t="e">
        <f ca="1"/>
        <v>#REF!</v>
      </c>
      <c r="BO26" s="112" t="e">
        <f ca="1"/>
        <v>#REF!</v>
      </c>
      <c r="BP26" s="112" t="e">
        <f ca="1"/>
        <v>#REF!</v>
      </c>
      <c r="BQ26" s="112" t="e">
        <f ca="1"/>
        <v>#REF!</v>
      </c>
      <c r="BR26" s="112" t="e">
        <f ca="1"/>
        <v>#REF!</v>
      </c>
      <c r="BS26" s="112" t="e">
        <f ca="1"/>
        <v>#REF!</v>
      </c>
      <c r="BT26" s="112" t="e">
        <f ca="1"/>
        <v>#REF!</v>
      </c>
      <c r="BU26" s="112" t="e">
        <f ca="1"/>
        <v>#REF!</v>
      </c>
      <c r="BV26" s="112" t="e">
        <f ca="1"/>
        <v>#REF!</v>
      </c>
      <c r="BW26" s="112" t="e">
        <f ca="1"/>
        <v>#REF!</v>
      </c>
      <c r="BX26" s="112" t="e">
        <f ca="1"/>
        <v>#REF!</v>
      </c>
      <c r="BY26" s="112" t="e">
        <f ca="1"/>
        <v>#REF!</v>
      </c>
      <c r="BZ26" s="112" t="e">
        <f ca="1"/>
        <v>#REF!</v>
      </c>
      <c r="CA26" s="112" t="e">
        <f ca="1"/>
        <v>#REF!</v>
      </c>
      <c r="CB26" s="112" t="e">
        <f ca="1"/>
        <v>#REF!</v>
      </c>
      <c r="CC26" s="112" t="e">
        <f ca="1"/>
        <v>#REF!</v>
      </c>
      <c r="CD26" s="112" t="e">
        <f ca="1"/>
        <v>#REF!</v>
      </c>
      <c r="CE26" s="112" t="e">
        <f ca="1"/>
        <v>#REF!</v>
      </c>
      <c r="CF26" s="112" t="e">
        <f ca="1"/>
        <v>#REF!</v>
      </c>
      <c r="CG26" s="112" t="e">
        <f ca="1"/>
        <v>#REF!</v>
      </c>
      <c r="CH26" s="112" t="e">
        <f ca="1"/>
        <v>#REF!</v>
      </c>
      <c r="CI26" s="112" t="e">
        <f ca="1"/>
        <v>#REF!</v>
      </c>
      <c r="CJ26" s="112" t="e">
        <f ca="1"/>
        <v>#REF!</v>
      </c>
      <c r="CK26" s="112" t="e">
        <f ca="1"/>
        <v>#REF!</v>
      </c>
      <c r="CL26" s="112" t="e">
        <f ca="1"/>
        <v>#REF!</v>
      </c>
      <c r="CM26" s="112" t="e">
        <f ca="1"/>
        <v>#REF!</v>
      </c>
      <c r="CN26" s="112" t="e">
        <f ca="1"/>
        <v>#REF!</v>
      </c>
      <c r="CO26" s="112" t="e">
        <f ca="1"/>
        <v>#REF!</v>
      </c>
      <c r="CP26" s="112" t="e">
        <f ca="1"/>
        <v>#REF!</v>
      </c>
      <c r="CQ26" s="112" t="e">
        <f ca="1"/>
        <v>#REF!</v>
      </c>
      <c r="CR26" s="112" t="e">
        <f ca="1"/>
        <v>#REF!</v>
      </c>
      <c r="CS26" s="112" t="e">
        <f ca="1"/>
        <v>#REF!</v>
      </c>
      <c r="CT26" s="112" t="e">
        <f ca="1"/>
        <v>#REF!</v>
      </c>
      <c r="CU26" s="112" t="e">
        <f ca="1"/>
        <v>#REF!</v>
      </c>
      <c r="CV26" s="112" t="e">
        <f ca="1"/>
        <v>#REF!</v>
      </c>
      <c r="CW26" s="112" t="e">
        <f ca="1"/>
        <v>#REF!</v>
      </c>
      <c r="CX26" s="112" t="e">
        <f ca="1"/>
        <v>#REF!</v>
      </c>
      <c r="CY26" s="112" t="e">
        <f ca="1"/>
        <v>#REF!</v>
      </c>
      <c r="CZ26" s="112" t="e">
        <f ca="1"/>
        <v>#REF!</v>
      </c>
      <c r="DA26" s="112" t="e">
        <f ca="1"/>
        <v>#REF!</v>
      </c>
      <c r="DB26" s="112" t="e">
        <f ca="1"/>
        <v>#REF!</v>
      </c>
      <c r="DC26" s="112" t="e">
        <f ca="1"/>
        <v>#REF!</v>
      </c>
      <c r="DD26" s="112" t="e">
        <f ca="1"/>
        <v>#REF!</v>
      </c>
      <c r="DE26" s="112" t="e">
        <f ca="1"/>
        <v>#REF!</v>
      </c>
      <c r="DF26" s="112" t="e">
        <f ca="1"/>
        <v>#REF!</v>
      </c>
      <c r="DG26" s="112" t="e">
        <f ca="1"/>
        <v>#REF!</v>
      </c>
      <c r="DH26" s="112" t="e">
        <f ca="1"/>
        <v>#REF!</v>
      </c>
      <c r="DI26" s="112" t="e">
        <f ca="1"/>
        <v>#REF!</v>
      </c>
      <c r="DJ26" s="112" t="e">
        <f ca="1"/>
        <v>#REF!</v>
      </c>
      <c r="DK26" s="112" t="e">
        <f ca="1"/>
        <v>#REF!</v>
      </c>
      <c r="DL26" s="112" t="e">
        <f ca="1"/>
        <v>#REF!</v>
      </c>
      <c r="DM26" s="112" t="e">
        <f ca="1"/>
        <v>#REF!</v>
      </c>
      <c r="DN26" s="112" t="str">
        <f ca="1"/>
        <v>－</v>
      </c>
      <c r="DO26" s="112" t="str">
        <f ca="1"/>
        <v>－</v>
      </c>
      <c r="DP26" s="112" t="str">
        <f ca="1"/>
        <v>－</v>
      </c>
      <c r="DQ26" s="112" t="str">
        <f ca="1"/>
        <v>－</v>
      </c>
      <c r="DR26" s="112" t="str">
        <f ca="1"/>
        <v>－</v>
      </c>
      <c r="DS26" s="112" t="str">
        <f ca="1"/>
        <v>－</v>
      </c>
      <c r="DT26" s="112" t="e">
        <f ca="1"/>
        <v>#REF!</v>
      </c>
      <c r="DU26" s="112" t="e">
        <f ca="1"/>
        <v>#REF!</v>
      </c>
      <c r="DV26" s="112" t="e">
        <f ca="1"/>
        <v>#REF!</v>
      </c>
      <c r="DW26" s="112" t="e">
        <f ca="1"/>
        <v>#REF!</v>
      </c>
      <c r="DX26" s="112" t="e">
        <f ca="1"/>
        <v>#REF!</v>
      </c>
      <c r="DY26" s="112" t="e">
        <f ca="1"/>
        <v>#REF!</v>
      </c>
      <c r="DZ26" s="112" t="e">
        <f ca="1"/>
        <v>#REF!</v>
      </c>
      <c r="EA26" s="112" t="e">
        <f ca="1"/>
        <v>#REF!</v>
      </c>
      <c r="EB26" s="112" t="e">
        <f ca="1"/>
        <v>#REF!</v>
      </c>
      <c r="EC26" s="112" t="e">
        <f ca="1"/>
        <v>#REF!</v>
      </c>
      <c r="ED26" s="112" t="e">
        <f ca="1"/>
        <v>#REF!</v>
      </c>
      <c r="EE26" s="112" t="e">
        <f ca="1"/>
        <v>#REF!</v>
      </c>
      <c r="EF26" s="112" t="e">
        <f ca="1"/>
        <v>#REF!</v>
      </c>
      <c r="EG26" s="112" t="e">
        <f ca="1"/>
        <v>#REF!</v>
      </c>
      <c r="EH26" s="112" t="e">
        <f ca="1"/>
        <v>#REF!</v>
      </c>
      <c r="EI26" s="112" t="e">
        <f ca="1"/>
        <v>#REF!</v>
      </c>
      <c r="EJ26" s="112" t="e">
        <f ca="1"/>
        <v>#REF!</v>
      </c>
      <c r="EK26" s="112" t="e">
        <f ca="1"/>
        <v>#REF!</v>
      </c>
      <c r="EL26" s="112" t="e">
        <f ca="1"/>
        <v>#REF!</v>
      </c>
      <c r="EM26" s="112" t="e">
        <f ca="1"/>
        <v>#REF!</v>
      </c>
      <c r="EN26" s="112" t="e">
        <f ca="1"/>
        <v>#REF!</v>
      </c>
      <c r="EO26" s="112" t="e">
        <f ca="1"/>
        <v>#REF!</v>
      </c>
      <c r="EP26" s="112" t="e">
        <f ca="1"/>
        <v>#REF!</v>
      </c>
      <c r="EQ26" s="112" t="e">
        <f ca="1"/>
        <v>#REF!</v>
      </c>
      <c r="ER26" s="112" t="e">
        <f ca="1"/>
        <v>#REF!</v>
      </c>
      <c r="ES26" s="112" t="e">
        <f ca="1"/>
        <v>#REF!</v>
      </c>
      <c r="ET26" s="112" t="e">
        <f ca="1"/>
        <v>#REF!</v>
      </c>
      <c r="EU26" s="112" t="e">
        <f ca="1"/>
        <v>#REF!</v>
      </c>
      <c r="EV26" s="112" t="e">
        <f ca="1"/>
        <v>#REF!</v>
      </c>
      <c r="EW26" s="112" t="e">
        <f ca="1"/>
        <v>#REF!</v>
      </c>
      <c r="EX26" s="112" t="e">
        <f ca="1"/>
        <v>#REF!</v>
      </c>
      <c r="EY26" s="112" t="e">
        <f ca="1"/>
        <v>#REF!</v>
      </c>
      <c r="EZ26" s="112" t="e">
        <f ca="1"/>
        <v>#REF!</v>
      </c>
      <c r="FA26" s="112" t="e">
        <f ca="1"/>
        <v>#REF!</v>
      </c>
      <c r="FB26" s="112" t="e">
        <f ca="1"/>
        <v>#REF!</v>
      </c>
      <c r="FC26" s="112" t="e">
        <f ca="1"/>
        <v>#REF!</v>
      </c>
      <c r="FD26" s="112" t="e">
        <f ca="1"/>
        <v>#REF!</v>
      </c>
      <c r="FE26" s="112" t="e">
        <f ca="1"/>
        <v>#REF!</v>
      </c>
      <c r="FF26" s="112" t="e">
        <f ca="1"/>
        <v>#REF!</v>
      </c>
      <c r="FG26" s="112" t="e">
        <f ca="1"/>
        <v>#REF!</v>
      </c>
      <c r="FH26" s="112" t="e">
        <f ca="1"/>
        <v>#REF!</v>
      </c>
      <c r="FI26" s="112" t="e">
        <f ca="1"/>
        <v>#REF!</v>
      </c>
    </row>
    <row r="27" spans="1:165" x14ac:dyDescent="0.2">
      <c r="A27" s="184"/>
      <c r="B27" s="171"/>
      <c r="C27" s="34" t="s">
        <v>376</v>
      </c>
      <c r="D27" s="112" t="e">
        <f ca="1"/>
        <v>#REF!</v>
      </c>
      <c r="E27" s="112" t="e">
        <f ca="1"/>
        <v>#REF!</v>
      </c>
      <c r="F27" s="112" t="e">
        <f ca="1"/>
        <v>#REF!</v>
      </c>
      <c r="G27" s="112" t="e">
        <f ca="1"/>
        <v>#REF!</v>
      </c>
      <c r="H27" s="112" t="e">
        <f ca="1"/>
        <v>#REF!</v>
      </c>
      <c r="I27" s="112" t="e">
        <f ca="1"/>
        <v>#REF!</v>
      </c>
      <c r="J27" s="112" t="e">
        <f ca="1"/>
        <v>#REF!</v>
      </c>
      <c r="K27" s="112" t="e">
        <f ca="1"/>
        <v>#REF!</v>
      </c>
      <c r="L27" s="112" t="e">
        <f ca="1"/>
        <v>#REF!</v>
      </c>
      <c r="M27" s="112" t="e">
        <f ca="1"/>
        <v>#REF!</v>
      </c>
      <c r="N27" s="112" t="e">
        <f ca="1"/>
        <v>#REF!</v>
      </c>
      <c r="O27" s="112" t="e">
        <f ca="1"/>
        <v>#REF!</v>
      </c>
      <c r="P27" s="112" t="e">
        <f ca="1"/>
        <v>#REF!</v>
      </c>
      <c r="Q27" s="112" t="e">
        <f ca="1"/>
        <v>#REF!</v>
      </c>
      <c r="R27" s="112" t="e">
        <f ca="1"/>
        <v>#REF!</v>
      </c>
      <c r="S27" s="112" t="e">
        <f ca="1"/>
        <v>#REF!</v>
      </c>
      <c r="T27" s="112" t="e">
        <f ca="1"/>
        <v>#REF!</v>
      </c>
      <c r="U27" s="112" t="e">
        <f ca="1"/>
        <v>#REF!</v>
      </c>
      <c r="V27" s="112" t="e">
        <f ca="1"/>
        <v>#REF!</v>
      </c>
      <c r="W27" s="112" t="e">
        <f ca="1"/>
        <v>#REF!</v>
      </c>
      <c r="X27" s="112" t="e">
        <f ca="1"/>
        <v>#REF!</v>
      </c>
      <c r="Y27" s="112" t="e">
        <f ca="1"/>
        <v>#REF!</v>
      </c>
      <c r="Z27" s="112" t="e">
        <f ca="1"/>
        <v>#REF!</v>
      </c>
      <c r="AA27" s="112" t="e">
        <f ca="1"/>
        <v>#REF!</v>
      </c>
      <c r="AB27" s="112" t="e">
        <f ca="1"/>
        <v>#REF!</v>
      </c>
      <c r="AC27" s="112" t="e">
        <f ca="1"/>
        <v>#REF!</v>
      </c>
      <c r="AD27" s="112" t="e">
        <f ca="1"/>
        <v>#REF!</v>
      </c>
      <c r="AE27" s="112" t="e">
        <f ca="1"/>
        <v>#REF!</v>
      </c>
      <c r="AF27" s="112" t="e">
        <f ca="1"/>
        <v>#REF!</v>
      </c>
      <c r="AG27" s="112" t="e">
        <f ca="1"/>
        <v>#REF!</v>
      </c>
      <c r="AH27" s="112" t="e">
        <f ca="1"/>
        <v>#REF!</v>
      </c>
      <c r="AI27" s="112" t="e">
        <f ca="1"/>
        <v>#REF!</v>
      </c>
      <c r="AJ27" s="112" t="e">
        <f ca="1"/>
        <v>#REF!</v>
      </c>
      <c r="AK27" s="112" t="e">
        <f ca="1"/>
        <v>#REF!</v>
      </c>
      <c r="AL27" s="112" t="e">
        <f ca="1"/>
        <v>#REF!</v>
      </c>
      <c r="AM27" s="112" t="e">
        <f ca="1"/>
        <v>#REF!</v>
      </c>
      <c r="AN27" s="112" t="e">
        <f ca="1"/>
        <v>#REF!</v>
      </c>
      <c r="AO27" s="112" t="e">
        <f ca="1"/>
        <v>#REF!</v>
      </c>
      <c r="AP27" s="112" t="e">
        <f ca="1"/>
        <v>#REF!</v>
      </c>
      <c r="AQ27" s="112" t="e">
        <f ca="1"/>
        <v>#REF!</v>
      </c>
      <c r="AR27" s="112" t="e">
        <f ca="1"/>
        <v>#REF!</v>
      </c>
      <c r="AS27" s="112" t="e">
        <f ca="1"/>
        <v>#REF!</v>
      </c>
      <c r="AT27" s="112" t="str">
        <f ca="1"/>
        <v>0人</v>
      </c>
      <c r="AU27" s="112" t="str">
        <f ca="1"/>
        <v>0人</v>
      </c>
      <c r="AV27" s="112" t="str">
        <f ca="1"/>
        <v>0人</v>
      </c>
      <c r="AW27" s="112" t="str">
        <f ca="1"/>
        <v>0人</v>
      </c>
      <c r="AX27" s="112" t="str">
        <f ca="1"/>
        <v>0人</v>
      </c>
      <c r="AY27" s="112" t="str">
        <f ca="1"/>
        <v>0人</v>
      </c>
      <c r="AZ27" s="112" t="str">
        <f ca="1"/>
        <v>0人</v>
      </c>
      <c r="BA27" s="112" t="str">
        <f ca="1"/>
        <v>0人</v>
      </c>
      <c r="BB27" s="112" t="str">
        <f ca="1"/>
        <v>0人</v>
      </c>
      <c r="BC27" s="112" t="str">
        <f ca="1"/>
        <v>0人</v>
      </c>
      <c r="BD27" s="112" t="str">
        <f ca="1"/>
        <v>0人</v>
      </c>
      <c r="BE27" s="112" t="str">
        <f ca="1"/>
        <v>0人</v>
      </c>
      <c r="BF27" s="112" t="str">
        <f ca="1"/>
        <v>0人</v>
      </c>
      <c r="BG27" s="112" t="str">
        <f ca="1"/>
        <v>0人</v>
      </c>
      <c r="BH27" s="112" t="str">
        <f ca="1"/>
        <v>0人</v>
      </c>
      <c r="BI27" s="112" t="str">
        <f ca="1"/>
        <v>0人</v>
      </c>
      <c r="BJ27" s="112" t="str">
        <f ca="1"/>
        <v>0人</v>
      </c>
      <c r="BK27" s="112" t="str">
        <f ca="1"/>
        <v>0人</v>
      </c>
      <c r="BL27" s="112" t="e">
        <f ca="1"/>
        <v>#REF!</v>
      </c>
      <c r="BM27" s="112" t="e">
        <f ca="1"/>
        <v>#REF!</v>
      </c>
      <c r="BN27" s="112" t="e">
        <f ca="1"/>
        <v>#REF!</v>
      </c>
      <c r="BO27" s="112" t="e">
        <f ca="1"/>
        <v>#REF!</v>
      </c>
      <c r="BP27" s="112" t="e">
        <f ca="1"/>
        <v>#REF!</v>
      </c>
      <c r="BQ27" s="112" t="e">
        <f ca="1"/>
        <v>#REF!</v>
      </c>
      <c r="BR27" s="112" t="e">
        <f ca="1"/>
        <v>#REF!</v>
      </c>
      <c r="BS27" s="112" t="e">
        <f ca="1"/>
        <v>#REF!</v>
      </c>
      <c r="BT27" s="112" t="e">
        <f ca="1"/>
        <v>#REF!</v>
      </c>
      <c r="BU27" s="112" t="e">
        <f ca="1"/>
        <v>#REF!</v>
      </c>
      <c r="BV27" s="112" t="e">
        <f ca="1"/>
        <v>#REF!</v>
      </c>
      <c r="BW27" s="112" t="e">
        <f ca="1"/>
        <v>#REF!</v>
      </c>
      <c r="BX27" s="112" t="e">
        <f ca="1"/>
        <v>#REF!</v>
      </c>
      <c r="BY27" s="112" t="e">
        <f ca="1"/>
        <v>#REF!</v>
      </c>
      <c r="BZ27" s="112" t="e">
        <f ca="1"/>
        <v>#REF!</v>
      </c>
      <c r="CA27" s="112" t="e">
        <f ca="1"/>
        <v>#REF!</v>
      </c>
      <c r="CB27" s="112" t="e">
        <f ca="1"/>
        <v>#REF!</v>
      </c>
      <c r="CC27" s="112" t="e">
        <f ca="1"/>
        <v>#REF!</v>
      </c>
      <c r="CD27" s="112" t="e">
        <f ca="1"/>
        <v>#REF!</v>
      </c>
      <c r="CE27" s="112" t="e">
        <f ca="1"/>
        <v>#REF!</v>
      </c>
      <c r="CF27" s="112" t="e">
        <f ca="1"/>
        <v>#REF!</v>
      </c>
      <c r="CG27" s="112" t="e">
        <f ca="1"/>
        <v>#REF!</v>
      </c>
      <c r="CH27" s="112" t="e">
        <f ca="1"/>
        <v>#REF!</v>
      </c>
      <c r="CI27" s="112" t="e">
        <f ca="1"/>
        <v>#REF!</v>
      </c>
      <c r="CJ27" s="112" t="e">
        <f ca="1"/>
        <v>#REF!</v>
      </c>
      <c r="CK27" s="112" t="e">
        <f ca="1"/>
        <v>#REF!</v>
      </c>
      <c r="CL27" s="112" t="e">
        <f ca="1"/>
        <v>#REF!</v>
      </c>
      <c r="CM27" s="112" t="e">
        <f ca="1"/>
        <v>#REF!</v>
      </c>
      <c r="CN27" s="112" t="e">
        <f ca="1"/>
        <v>#REF!</v>
      </c>
      <c r="CO27" s="112" t="e">
        <f ca="1"/>
        <v>#REF!</v>
      </c>
      <c r="CP27" s="112" t="e">
        <f ca="1"/>
        <v>#REF!</v>
      </c>
      <c r="CQ27" s="112" t="e">
        <f ca="1"/>
        <v>#REF!</v>
      </c>
      <c r="CR27" s="112" t="e">
        <f ca="1"/>
        <v>#REF!</v>
      </c>
      <c r="CS27" s="112" t="e">
        <f ca="1"/>
        <v>#REF!</v>
      </c>
      <c r="CT27" s="112" t="e">
        <f ca="1"/>
        <v>#REF!</v>
      </c>
      <c r="CU27" s="112" t="e">
        <f ca="1"/>
        <v>#REF!</v>
      </c>
      <c r="CV27" s="112" t="e">
        <f ca="1"/>
        <v>#REF!</v>
      </c>
      <c r="CW27" s="112" t="e">
        <f ca="1"/>
        <v>#REF!</v>
      </c>
      <c r="CX27" s="112" t="e">
        <f ca="1"/>
        <v>#REF!</v>
      </c>
      <c r="CY27" s="112" t="e">
        <f ca="1"/>
        <v>#REF!</v>
      </c>
      <c r="CZ27" s="112" t="e">
        <f ca="1"/>
        <v>#REF!</v>
      </c>
      <c r="DA27" s="112" t="e">
        <f ca="1"/>
        <v>#REF!</v>
      </c>
      <c r="DB27" s="112" t="e">
        <f ca="1"/>
        <v>#REF!</v>
      </c>
      <c r="DC27" s="112" t="e">
        <f ca="1"/>
        <v>#REF!</v>
      </c>
      <c r="DD27" s="112" t="e">
        <f ca="1"/>
        <v>#REF!</v>
      </c>
      <c r="DE27" s="112" t="e">
        <f ca="1"/>
        <v>#REF!</v>
      </c>
      <c r="DF27" s="112" t="e">
        <f ca="1"/>
        <v>#REF!</v>
      </c>
      <c r="DG27" s="112" t="e">
        <f ca="1"/>
        <v>#REF!</v>
      </c>
      <c r="DH27" s="112" t="e">
        <f ca="1"/>
        <v>#REF!</v>
      </c>
      <c r="DI27" s="112" t="e">
        <f ca="1"/>
        <v>#REF!</v>
      </c>
      <c r="DJ27" s="112" t="e">
        <f ca="1"/>
        <v>#REF!</v>
      </c>
      <c r="DK27" s="112" t="e">
        <f ca="1"/>
        <v>#REF!</v>
      </c>
      <c r="DL27" s="112" t="e">
        <f ca="1"/>
        <v>#REF!</v>
      </c>
      <c r="DM27" s="112" t="e">
        <f ca="1"/>
        <v>#REF!</v>
      </c>
      <c r="DN27" s="112" t="str">
        <f ca="1"/>
        <v>－</v>
      </c>
      <c r="DO27" s="112" t="str">
        <f ca="1"/>
        <v>－</v>
      </c>
      <c r="DP27" s="112" t="str">
        <f ca="1"/>
        <v>－</v>
      </c>
      <c r="DQ27" s="112" t="str">
        <f ca="1"/>
        <v>－</v>
      </c>
      <c r="DR27" s="112" t="str">
        <f ca="1"/>
        <v>－</v>
      </c>
      <c r="DS27" s="112" t="str">
        <f ca="1"/>
        <v>－</v>
      </c>
      <c r="DT27" s="112" t="e">
        <f ca="1"/>
        <v>#REF!</v>
      </c>
      <c r="DU27" s="112" t="e">
        <f ca="1"/>
        <v>#REF!</v>
      </c>
      <c r="DV27" s="112" t="e">
        <f ca="1"/>
        <v>#REF!</v>
      </c>
      <c r="DW27" s="112" t="e">
        <f ca="1"/>
        <v>#REF!</v>
      </c>
      <c r="DX27" s="112" t="e">
        <f ca="1"/>
        <v>#REF!</v>
      </c>
      <c r="DY27" s="112" t="e">
        <f ca="1"/>
        <v>#REF!</v>
      </c>
      <c r="DZ27" s="112" t="e">
        <f ca="1"/>
        <v>#REF!</v>
      </c>
      <c r="EA27" s="112" t="e">
        <f ca="1"/>
        <v>#REF!</v>
      </c>
      <c r="EB27" s="112" t="e">
        <f ca="1"/>
        <v>#REF!</v>
      </c>
      <c r="EC27" s="112" t="e">
        <f ca="1"/>
        <v>#REF!</v>
      </c>
      <c r="ED27" s="112" t="e">
        <f ca="1"/>
        <v>#REF!</v>
      </c>
      <c r="EE27" s="112" t="e">
        <f ca="1"/>
        <v>#REF!</v>
      </c>
      <c r="EF27" s="112" t="e">
        <f ca="1"/>
        <v>#REF!</v>
      </c>
      <c r="EG27" s="112" t="e">
        <f ca="1"/>
        <v>#REF!</v>
      </c>
      <c r="EH27" s="112" t="e">
        <f ca="1"/>
        <v>#REF!</v>
      </c>
      <c r="EI27" s="112" t="e">
        <f ca="1"/>
        <v>#REF!</v>
      </c>
      <c r="EJ27" s="112" t="e">
        <f ca="1"/>
        <v>#REF!</v>
      </c>
      <c r="EK27" s="112" t="e">
        <f ca="1"/>
        <v>#REF!</v>
      </c>
      <c r="EL27" s="112" t="e">
        <f ca="1"/>
        <v>#REF!</v>
      </c>
      <c r="EM27" s="112" t="e">
        <f ca="1"/>
        <v>#REF!</v>
      </c>
      <c r="EN27" s="112" t="e">
        <f ca="1"/>
        <v>#REF!</v>
      </c>
      <c r="EO27" s="112" t="e">
        <f ca="1"/>
        <v>#REF!</v>
      </c>
      <c r="EP27" s="112" t="e">
        <f ca="1"/>
        <v>#REF!</v>
      </c>
      <c r="EQ27" s="112" t="e">
        <f ca="1"/>
        <v>#REF!</v>
      </c>
      <c r="ER27" s="112" t="e">
        <f ca="1"/>
        <v>#REF!</v>
      </c>
      <c r="ES27" s="112" t="e">
        <f ca="1"/>
        <v>#REF!</v>
      </c>
      <c r="ET27" s="112" t="e">
        <f ca="1"/>
        <v>#REF!</v>
      </c>
      <c r="EU27" s="112" t="e">
        <f ca="1"/>
        <v>#REF!</v>
      </c>
      <c r="EV27" s="112" t="e">
        <f ca="1"/>
        <v>#REF!</v>
      </c>
      <c r="EW27" s="112" t="e">
        <f ca="1"/>
        <v>#REF!</v>
      </c>
      <c r="EX27" s="112" t="e">
        <f ca="1"/>
        <v>#REF!</v>
      </c>
      <c r="EY27" s="112" t="e">
        <f ca="1"/>
        <v>#REF!</v>
      </c>
      <c r="EZ27" s="112" t="e">
        <f ca="1"/>
        <v>#REF!</v>
      </c>
      <c r="FA27" s="112" t="e">
        <f ca="1"/>
        <v>#REF!</v>
      </c>
      <c r="FB27" s="112" t="e">
        <f ca="1"/>
        <v>#REF!</v>
      </c>
      <c r="FC27" s="112" t="e">
        <f ca="1"/>
        <v>#REF!</v>
      </c>
      <c r="FD27" s="112" t="e">
        <f ca="1"/>
        <v>#REF!</v>
      </c>
      <c r="FE27" s="112" t="e">
        <f ca="1"/>
        <v>#REF!</v>
      </c>
      <c r="FF27" s="112" t="e">
        <f ca="1"/>
        <v>#REF!</v>
      </c>
      <c r="FG27" s="112" t="e">
        <f ca="1"/>
        <v>#REF!</v>
      </c>
      <c r="FH27" s="112" t="e">
        <f ca="1"/>
        <v>#REF!</v>
      </c>
      <c r="FI27" s="112" t="e">
        <f ca="1"/>
        <v>#REF!</v>
      </c>
    </row>
    <row r="28" spans="1:165" x14ac:dyDescent="0.2">
      <c r="A28" s="184"/>
      <c r="B28" s="169" t="s">
        <v>32</v>
      </c>
      <c r="C28" s="34" t="s">
        <v>377</v>
      </c>
      <c r="D28" s="112" t="e">
        <f ca="1"/>
        <v>#REF!</v>
      </c>
      <c r="E28" s="112" t="e">
        <f ca="1"/>
        <v>#REF!</v>
      </c>
      <c r="F28" s="112" t="e">
        <f ca="1"/>
        <v>#REF!</v>
      </c>
      <c r="G28" s="112" t="e">
        <f ca="1"/>
        <v>#REF!</v>
      </c>
      <c r="H28" s="112" t="e">
        <f ca="1"/>
        <v>#REF!</v>
      </c>
      <c r="I28" s="112" t="e">
        <f ca="1"/>
        <v>#REF!</v>
      </c>
      <c r="J28" s="112" t="e">
        <f ca="1"/>
        <v>#REF!</v>
      </c>
      <c r="K28" s="112" t="e">
        <f ca="1"/>
        <v>#REF!</v>
      </c>
      <c r="L28" s="112" t="e">
        <f ca="1"/>
        <v>#REF!</v>
      </c>
      <c r="M28" s="112" t="e">
        <f ca="1"/>
        <v>#REF!</v>
      </c>
      <c r="N28" s="112" t="e">
        <f ca="1"/>
        <v>#REF!</v>
      </c>
      <c r="O28" s="112" t="e">
        <f ca="1"/>
        <v>#REF!</v>
      </c>
      <c r="P28" s="112" t="e">
        <f ca="1"/>
        <v>#REF!</v>
      </c>
      <c r="Q28" s="112" t="e">
        <f ca="1"/>
        <v>#REF!</v>
      </c>
      <c r="R28" s="112" t="e">
        <f ca="1"/>
        <v>#REF!</v>
      </c>
      <c r="S28" s="112" t="e">
        <f ca="1"/>
        <v>#REF!</v>
      </c>
      <c r="T28" s="112" t="e">
        <f ca="1"/>
        <v>#REF!</v>
      </c>
      <c r="U28" s="112" t="e">
        <f ca="1"/>
        <v>#REF!</v>
      </c>
      <c r="V28" s="112" t="e">
        <f ca="1"/>
        <v>#REF!</v>
      </c>
      <c r="W28" s="112" t="e">
        <f ca="1"/>
        <v>#REF!</v>
      </c>
      <c r="X28" s="112" t="e">
        <f ca="1"/>
        <v>#REF!</v>
      </c>
      <c r="Y28" s="112" t="e">
        <f ca="1"/>
        <v>#REF!</v>
      </c>
      <c r="Z28" s="112" t="e">
        <f ca="1"/>
        <v>#REF!</v>
      </c>
      <c r="AA28" s="112" t="e">
        <f ca="1"/>
        <v>#REF!</v>
      </c>
      <c r="AB28" s="112" t="e">
        <f ca="1"/>
        <v>#REF!</v>
      </c>
      <c r="AC28" s="112" t="e">
        <f ca="1"/>
        <v>#REF!</v>
      </c>
      <c r="AD28" s="112" t="e">
        <f ca="1"/>
        <v>#REF!</v>
      </c>
      <c r="AE28" s="112" t="e">
        <f ca="1"/>
        <v>#REF!</v>
      </c>
      <c r="AF28" s="112" t="e">
        <f ca="1"/>
        <v>#REF!</v>
      </c>
      <c r="AG28" s="112" t="e">
        <f ca="1"/>
        <v>#REF!</v>
      </c>
      <c r="AH28" s="112" t="e">
        <f ca="1"/>
        <v>#REF!</v>
      </c>
      <c r="AI28" s="112" t="e">
        <f ca="1"/>
        <v>#REF!</v>
      </c>
      <c r="AJ28" s="112" t="e">
        <f ca="1"/>
        <v>#REF!</v>
      </c>
      <c r="AK28" s="112" t="e">
        <f ca="1"/>
        <v>#REF!</v>
      </c>
      <c r="AL28" s="112" t="e">
        <f ca="1"/>
        <v>#REF!</v>
      </c>
      <c r="AM28" s="112" t="e">
        <f ca="1"/>
        <v>#REF!</v>
      </c>
      <c r="AN28" s="112" t="e">
        <f ca="1"/>
        <v>#REF!</v>
      </c>
      <c r="AO28" s="112" t="e">
        <f ca="1"/>
        <v>#REF!</v>
      </c>
      <c r="AP28" s="112" t="e">
        <f ca="1"/>
        <v>#REF!</v>
      </c>
      <c r="AQ28" s="112" t="e">
        <f ca="1"/>
        <v>#REF!</v>
      </c>
      <c r="AR28" s="112" t="e">
        <f ca="1"/>
        <v>#REF!</v>
      </c>
      <c r="AS28" s="112" t="e">
        <f ca="1"/>
        <v>#REF!</v>
      </c>
      <c r="AT28" s="112" t="str">
        <f ca="1"/>
        <v>1人未満</v>
      </c>
      <c r="AU28" s="112" t="str">
        <f ca="1"/>
        <v>1人未満</v>
      </c>
      <c r="AV28" s="112" t="str">
        <f ca="1"/>
        <v>1人未満</v>
      </c>
      <c r="AW28" s="112" t="str">
        <f ca="1"/>
        <v>1人未満</v>
      </c>
      <c r="AX28" s="112" t="str">
        <f ca="1"/>
        <v>1人未満</v>
      </c>
      <c r="AY28" s="112" t="str">
        <f ca="1"/>
        <v>1人未満</v>
      </c>
      <c r="AZ28" s="112" t="str">
        <f ca="1"/>
        <v>1人未満</v>
      </c>
      <c r="BA28" s="112" t="str">
        <f ca="1"/>
        <v>1人未満</v>
      </c>
      <c r="BB28" s="112" t="str">
        <f ca="1"/>
        <v>1人未満</v>
      </c>
      <c r="BC28" s="112" t="str">
        <f ca="1"/>
        <v>1人未満</v>
      </c>
      <c r="BD28" s="112" t="str">
        <f ca="1"/>
        <v>1人未満</v>
      </c>
      <c r="BE28" s="112" t="str">
        <f ca="1"/>
        <v>1人未満</v>
      </c>
      <c r="BF28" s="112" t="str">
        <f ca="1"/>
        <v>1人未満</v>
      </c>
      <c r="BG28" s="112" t="str">
        <f ca="1"/>
        <v>1人未満</v>
      </c>
      <c r="BH28" s="112" t="str">
        <f ca="1"/>
        <v>1人未満</v>
      </c>
      <c r="BI28" s="112" t="str">
        <f ca="1"/>
        <v>1人未満</v>
      </c>
      <c r="BJ28" s="112" t="str">
        <f ca="1"/>
        <v>1人未満</v>
      </c>
      <c r="BK28" s="112" t="str">
        <f ca="1"/>
        <v>1人未満</v>
      </c>
      <c r="BL28" s="112" t="e">
        <f ca="1"/>
        <v>#REF!</v>
      </c>
      <c r="BM28" s="112" t="e">
        <f ca="1"/>
        <v>#REF!</v>
      </c>
      <c r="BN28" s="112" t="e">
        <f ca="1"/>
        <v>#REF!</v>
      </c>
      <c r="BO28" s="112" t="e">
        <f ca="1"/>
        <v>#REF!</v>
      </c>
      <c r="BP28" s="112" t="e">
        <f ca="1"/>
        <v>#REF!</v>
      </c>
      <c r="BQ28" s="112" t="e">
        <f ca="1"/>
        <v>#REF!</v>
      </c>
      <c r="BR28" s="112" t="e">
        <f ca="1"/>
        <v>#REF!</v>
      </c>
      <c r="BS28" s="112" t="e">
        <f ca="1"/>
        <v>#REF!</v>
      </c>
      <c r="BT28" s="112" t="e">
        <f ca="1"/>
        <v>#REF!</v>
      </c>
      <c r="BU28" s="112" t="e">
        <f ca="1"/>
        <v>#REF!</v>
      </c>
      <c r="BV28" s="112" t="e">
        <f ca="1"/>
        <v>#REF!</v>
      </c>
      <c r="BW28" s="112" t="e">
        <f ca="1"/>
        <v>#REF!</v>
      </c>
      <c r="BX28" s="112" t="e">
        <f ca="1"/>
        <v>#REF!</v>
      </c>
      <c r="BY28" s="112" t="e">
        <f ca="1"/>
        <v>#REF!</v>
      </c>
      <c r="BZ28" s="112" t="e">
        <f ca="1"/>
        <v>#REF!</v>
      </c>
      <c r="CA28" s="112" t="e">
        <f ca="1"/>
        <v>#REF!</v>
      </c>
      <c r="CB28" s="112" t="e">
        <f ca="1"/>
        <v>#REF!</v>
      </c>
      <c r="CC28" s="112" t="e">
        <f ca="1"/>
        <v>#REF!</v>
      </c>
      <c r="CD28" s="112" t="e">
        <f ca="1"/>
        <v>#REF!</v>
      </c>
      <c r="CE28" s="112" t="e">
        <f ca="1"/>
        <v>#REF!</v>
      </c>
      <c r="CF28" s="112" t="e">
        <f ca="1"/>
        <v>#REF!</v>
      </c>
      <c r="CG28" s="112" t="e">
        <f ca="1"/>
        <v>#REF!</v>
      </c>
      <c r="CH28" s="112" t="e">
        <f ca="1"/>
        <v>#REF!</v>
      </c>
      <c r="CI28" s="112" t="e">
        <f ca="1"/>
        <v>#REF!</v>
      </c>
      <c r="CJ28" s="112" t="e">
        <f ca="1"/>
        <v>#REF!</v>
      </c>
      <c r="CK28" s="112" t="e">
        <f ca="1"/>
        <v>#REF!</v>
      </c>
      <c r="CL28" s="112" t="e">
        <f ca="1"/>
        <v>#REF!</v>
      </c>
      <c r="CM28" s="112" t="e">
        <f ca="1"/>
        <v>#REF!</v>
      </c>
      <c r="CN28" s="112" t="e">
        <f ca="1"/>
        <v>#REF!</v>
      </c>
      <c r="CO28" s="112" t="e">
        <f ca="1"/>
        <v>#REF!</v>
      </c>
      <c r="CP28" s="112" t="e">
        <f ca="1"/>
        <v>#REF!</v>
      </c>
      <c r="CQ28" s="112" t="e">
        <f ca="1"/>
        <v>#REF!</v>
      </c>
      <c r="CR28" s="112" t="e">
        <f ca="1"/>
        <v>#REF!</v>
      </c>
      <c r="CS28" s="112" t="e">
        <f ca="1"/>
        <v>#REF!</v>
      </c>
      <c r="CT28" s="112" t="e">
        <f ca="1"/>
        <v>#REF!</v>
      </c>
      <c r="CU28" s="112" t="e">
        <f ca="1"/>
        <v>#REF!</v>
      </c>
      <c r="CV28" s="112" t="e">
        <f ca="1"/>
        <v>#REF!</v>
      </c>
      <c r="CW28" s="112" t="e">
        <f ca="1"/>
        <v>#REF!</v>
      </c>
      <c r="CX28" s="112" t="e">
        <f ca="1"/>
        <v>#REF!</v>
      </c>
      <c r="CY28" s="112" t="e">
        <f ca="1"/>
        <v>#REF!</v>
      </c>
      <c r="CZ28" s="112" t="e">
        <f ca="1"/>
        <v>#REF!</v>
      </c>
      <c r="DA28" s="112" t="e">
        <f ca="1"/>
        <v>#REF!</v>
      </c>
      <c r="DB28" s="112" t="e">
        <f ca="1"/>
        <v>#REF!</v>
      </c>
      <c r="DC28" s="112" t="e">
        <f ca="1"/>
        <v>#REF!</v>
      </c>
      <c r="DD28" s="112" t="e">
        <f ca="1"/>
        <v>#REF!</v>
      </c>
      <c r="DE28" s="112" t="e">
        <f ca="1"/>
        <v>#REF!</v>
      </c>
      <c r="DF28" s="112" t="e">
        <f ca="1"/>
        <v>#REF!</v>
      </c>
      <c r="DG28" s="112" t="e">
        <f ca="1"/>
        <v>#REF!</v>
      </c>
      <c r="DH28" s="112" t="e">
        <f ca="1"/>
        <v>#REF!</v>
      </c>
      <c r="DI28" s="112" t="e">
        <f ca="1"/>
        <v>#REF!</v>
      </c>
      <c r="DJ28" s="112" t="e">
        <f ca="1"/>
        <v>#REF!</v>
      </c>
      <c r="DK28" s="112" t="e">
        <f ca="1"/>
        <v>#REF!</v>
      </c>
      <c r="DL28" s="112" t="e">
        <f ca="1"/>
        <v>#REF!</v>
      </c>
      <c r="DM28" s="112" t="e">
        <f ca="1"/>
        <v>#REF!</v>
      </c>
      <c r="DN28" s="112" t="str">
        <f ca="1"/>
        <v>－</v>
      </c>
      <c r="DO28" s="112" t="str">
        <f ca="1"/>
        <v>－</v>
      </c>
      <c r="DP28" s="112" t="str">
        <f ca="1"/>
        <v>－</v>
      </c>
      <c r="DQ28" s="112" t="str">
        <f ca="1"/>
        <v>－</v>
      </c>
      <c r="DR28" s="112" t="str">
        <f ca="1"/>
        <v>－</v>
      </c>
      <c r="DS28" s="112" t="str">
        <f ca="1"/>
        <v>－</v>
      </c>
      <c r="DT28" s="112" t="e">
        <f ca="1"/>
        <v>#REF!</v>
      </c>
      <c r="DU28" s="112" t="e">
        <f ca="1"/>
        <v>#REF!</v>
      </c>
      <c r="DV28" s="112" t="e">
        <f ca="1"/>
        <v>#REF!</v>
      </c>
      <c r="DW28" s="112" t="e">
        <f ca="1"/>
        <v>#REF!</v>
      </c>
      <c r="DX28" s="112" t="e">
        <f ca="1"/>
        <v>#REF!</v>
      </c>
      <c r="DY28" s="112" t="e">
        <f ca="1"/>
        <v>#REF!</v>
      </c>
      <c r="DZ28" s="112" t="e">
        <f ca="1"/>
        <v>#REF!</v>
      </c>
      <c r="EA28" s="112" t="e">
        <f ca="1"/>
        <v>#REF!</v>
      </c>
      <c r="EB28" s="112" t="e">
        <f ca="1"/>
        <v>#REF!</v>
      </c>
      <c r="EC28" s="112" t="e">
        <f ca="1"/>
        <v>#REF!</v>
      </c>
      <c r="ED28" s="112" t="e">
        <f ca="1"/>
        <v>#REF!</v>
      </c>
      <c r="EE28" s="112" t="e">
        <f ca="1"/>
        <v>#REF!</v>
      </c>
      <c r="EF28" s="112" t="e">
        <f ca="1"/>
        <v>#REF!</v>
      </c>
      <c r="EG28" s="112" t="e">
        <f ca="1"/>
        <v>#REF!</v>
      </c>
      <c r="EH28" s="112" t="e">
        <f ca="1"/>
        <v>#REF!</v>
      </c>
      <c r="EI28" s="112" t="e">
        <f ca="1"/>
        <v>#REF!</v>
      </c>
      <c r="EJ28" s="112" t="e">
        <f ca="1"/>
        <v>#REF!</v>
      </c>
      <c r="EK28" s="112" t="e">
        <f ca="1"/>
        <v>#REF!</v>
      </c>
      <c r="EL28" s="112" t="e">
        <f ca="1"/>
        <v>#REF!</v>
      </c>
      <c r="EM28" s="112" t="e">
        <f ca="1"/>
        <v>#REF!</v>
      </c>
      <c r="EN28" s="112" t="e">
        <f ca="1"/>
        <v>#REF!</v>
      </c>
      <c r="EO28" s="112" t="e">
        <f ca="1"/>
        <v>#REF!</v>
      </c>
      <c r="EP28" s="112" t="e">
        <f ca="1"/>
        <v>#REF!</v>
      </c>
      <c r="EQ28" s="112" t="e">
        <f ca="1"/>
        <v>#REF!</v>
      </c>
      <c r="ER28" s="112" t="e">
        <f ca="1"/>
        <v>#REF!</v>
      </c>
      <c r="ES28" s="112" t="e">
        <f ca="1"/>
        <v>#REF!</v>
      </c>
      <c r="ET28" s="112" t="e">
        <f ca="1"/>
        <v>#REF!</v>
      </c>
      <c r="EU28" s="112" t="e">
        <f ca="1"/>
        <v>#REF!</v>
      </c>
      <c r="EV28" s="112" t="e">
        <f ca="1"/>
        <v>#REF!</v>
      </c>
      <c r="EW28" s="112" t="e">
        <f ca="1"/>
        <v>#REF!</v>
      </c>
      <c r="EX28" s="112" t="e">
        <f ca="1"/>
        <v>#REF!</v>
      </c>
      <c r="EY28" s="112" t="e">
        <f ca="1"/>
        <v>#REF!</v>
      </c>
      <c r="EZ28" s="112" t="e">
        <f ca="1"/>
        <v>#REF!</v>
      </c>
      <c r="FA28" s="112" t="e">
        <f ca="1"/>
        <v>#REF!</v>
      </c>
      <c r="FB28" s="112" t="e">
        <f ca="1"/>
        <v>#REF!</v>
      </c>
      <c r="FC28" s="112" t="e">
        <f ca="1"/>
        <v>#REF!</v>
      </c>
      <c r="FD28" s="112" t="e">
        <f ca="1"/>
        <v>#REF!</v>
      </c>
      <c r="FE28" s="112" t="e">
        <f ca="1"/>
        <v>#REF!</v>
      </c>
      <c r="FF28" s="112" t="e">
        <f ca="1"/>
        <v>#REF!</v>
      </c>
      <c r="FG28" s="112" t="e">
        <f ca="1"/>
        <v>#REF!</v>
      </c>
      <c r="FH28" s="112" t="e">
        <f ca="1"/>
        <v>#REF!</v>
      </c>
      <c r="FI28" s="112" t="e">
        <f ca="1"/>
        <v>#REF!</v>
      </c>
    </row>
    <row r="29" spans="1:165" x14ac:dyDescent="0.2">
      <c r="A29" s="184"/>
      <c r="B29" s="170"/>
      <c r="C29" s="34" t="s">
        <v>378</v>
      </c>
      <c r="D29" s="112" t="e">
        <f ca="1"/>
        <v>#REF!</v>
      </c>
      <c r="E29" s="112" t="e">
        <f ca="1"/>
        <v>#REF!</v>
      </c>
      <c r="F29" s="112" t="e">
        <f ca="1"/>
        <v>#REF!</v>
      </c>
      <c r="G29" s="112" t="e">
        <f ca="1"/>
        <v>#REF!</v>
      </c>
      <c r="H29" s="112" t="e">
        <f ca="1"/>
        <v>#REF!</v>
      </c>
      <c r="I29" s="112" t="e">
        <f ca="1"/>
        <v>#REF!</v>
      </c>
      <c r="J29" s="112" t="e">
        <f ca="1"/>
        <v>#REF!</v>
      </c>
      <c r="K29" s="112" t="e">
        <f ca="1"/>
        <v>#REF!</v>
      </c>
      <c r="L29" s="112" t="e">
        <f ca="1"/>
        <v>#REF!</v>
      </c>
      <c r="M29" s="112" t="e">
        <f ca="1"/>
        <v>#REF!</v>
      </c>
      <c r="N29" s="112" t="e">
        <f ca="1"/>
        <v>#REF!</v>
      </c>
      <c r="O29" s="112" t="e">
        <f ca="1"/>
        <v>#REF!</v>
      </c>
      <c r="P29" s="112" t="e">
        <f ca="1"/>
        <v>#REF!</v>
      </c>
      <c r="Q29" s="112" t="e">
        <f ca="1"/>
        <v>#REF!</v>
      </c>
      <c r="R29" s="112" t="e">
        <f ca="1"/>
        <v>#REF!</v>
      </c>
      <c r="S29" s="112" t="e">
        <f ca="1"/>
        <v>#REF!</v>
      </c>
      <c r="T29" s="112" t="e">
        <f ca="1"/>
        <v>#REF!</v>
      </c>
      <c r="U29" s="112" t="e">
        <f ca="1"/>
        <v>#REF!</v>
      </c>
      <c r="V29" s="112" t="e">
        <f ca="1"/>
        <v>#REF!</v>
      </c>
      <c r="W29" s="112" t="e">
        <f ca="1"/>
        <v>#REF!</v>
      </c>
      <c r="X29" s="112" t="e">
        <f ca="1"/>
        <v>#REF!</v>
      </c>
      <c r="Y29" s="112" t="e">
        <f ca="1"/>
        <v>#REF!</v>
      </c>
      <c r="Z29" s="112" t="e">
        <f ca="1"/>
        <v>#REF!</v>
      </c>
      <c r="AA29" s="112" t="e">
        <f ca="1"/>
        <v>#REF!</v>
      </c>
      <c r="AB29" s="112" t="e">
        <f ca="1"/>
        <v>#REF!</v>
      </c>
      <c r="AC29" s="112" t="e">
        <f ca="1"/>
        <v>#REF!</v>
      </c>
      <c r="AD29" s="112" t="e">
        <f ca="1"/>
        <v>#REF!</v>
      </c>
      <c r="AE29" s="112" t="e">
        <f ca="1"/>
        <v>#REF!</v>
      </c>
      <c r="AF29" s="112" t="e">
        <f ca="1"/>
        <v>#REF!</v>
      </c>
      <c r="AG29" s="112" t="e">
        <f ca="1"/>
        <v>#REF!</v>
      </c>
      <c r="AH29" s="112" t="e">
        <f ca="1"/>
        <v>#REF!</v>
      </c>
      <c r="AI29" s="112" t="e">
        <f ca="1"/>
        <v>#REF!</v>
      </c>
      <c r="AJ29" s="112" t="e">
        <f ca="1"/>
        <v>#REF!</v>
      </c>
      <c r="AK29" s="112" t="e">
        <f ca="1"/>
        <v>#REF!</v>
      </c>
      <c r="AL29" s="112" t="e">
        <f ca="1"/>
        <v>#REF!</v>
      </c>
      <c r="AM29" s="112" t="e">
        <f ca="1"/>
        <v>#REF!</v>
      </c>
      <c r="AN29" s="112" t="e">
        <f ca="1"/>
        <v>#REF!</v>
      </c>
      <c r="AO29" s="112" t="e">
        <f ca="1"/>
        <v>#REF!</v>
      </c>
      <c r="AP29" s="112" t="e">
        <f ca="1"/>
        <v>#REF!</v>
      </c>
      <c r="AQ29" s="112" t="e">
        <f ca="1"/>
        <v>#REF!</v>
      </c>
      <c r="AR29" s="112" t="e">
        <f ca="1"/>
        <v>#REF!</v>
      </c>
      <c r="AS29" s="112" t="e">
        <f ca="1"/>
        <v>#REF!</v>
      </c>
      <c r="AT29" s="112" t="str">
        <f ca="1"/>
        <v>1人未満</v>
      </c>
      <c r="AU29" s="112" t="str">
        <f ca="1"/>
        <v>1人未満</v>
      </c>
      <c r="AV29" s="112" t="str">
        <f ca="1"/>
        <v>1人未満</v>
      </c>
      <c r="AW29" s="112" t="str">
        <f ca="1"/>
        <v>1人未満</v>
      </c>
      <c r="AX29" s="112" t="str">
        <f ca="1"/>
        <v>1人未満</v>
      </c>
      <c r="AY29" s="112" t="str">
        <f ca="1"/>
        <v>1人未満</v>
      </c>
      <c r="AZ29" s="112" t="str">
        <f ca="1"/>
        <v>1人未満</v>
      </c>
      <c r="BA29" s="112" t="str">
        <f ca="1"/>
        <v>1人未満</v>
      </c>
      <c r="BB29" s="112" t="str">
        <f ca="1"/>
        <v>1人未満</v>
      </c>
      <c r="BC29" s="112" t="str">
        <f ca="1"/>
        <v>1人未満</v>
      </c>
      <c r="BD29" s="112" t="str">
        <f ca="1"/>
        <v>1人未満</v>
      </c>
      <c r="BE29" s="112" t="str">
        <f ca="1"/>
        <v>1人未満</v>
      </c>
      <c r="BF29" s="112" t="str">
        <f ca="1"/>
        <v>1人未満</v>
      </c>
      <c r="BG29" s="112" t="str">
        <f ca="1"/>
        <v>1人未満</v>
      </c>
      <c r="BH29" s="112" t="str">
        <f ca="1"/>
        <v>1人未満</v>
      </c>
      <c r="BI29" s="112" t="str">
        <f ca="1"/>
        <v>1人未満</v>
      </c>
      <c r="BJ29" s="112" t="str">
        <f ca="1"/>
        <v>1人未満</v>
      </c>
      <c r="BK29" s="112" t="str">
        <f ca="1"/>
        <v>1人未満</v>
      </c>
      <c r="BL29" s="112" t="e">
        <f ca="1"/>
        <v>#REF!</v>
      </c>
      <c r="BM29" s="112" t="e">
        <f ca="1"/>
        <v>#REF!</v>
      </c>
      <c r="BN29" s="112" t="e">
        <f ca="1"/>
        <v>#REF!</v>
      </c>
      <c r="BO29" s="112" t="e">
        <f ca="1"/>
        <v>#REF!</v>
      </c>
      <c r="BP29" s="112" t="e">
        <f ca="1"/>
        <v>#REF!</v>
      </c>
      <c r="BQ29" s="112" t="e">
        <f ca="1"/>
        <v>#REF!</v>
      </c>
      <c r="BR29" s="112" t="e">
        <f ca="1"/>
        <v>#REF!</v>
      </c>
      <c r="BS29" s="112" t="e">
        <f ca="1"/>
        <v>#REF!</v>
      </c>
      <c r="BT29" s="112" t="e">
        <f ca="1"/>
        <v>#REF!</v>
      </c>
      <c r="BU29" s="112" t="e">
        <f ca="1"/>
        <v>#REF!</v>
      </c>
      <c r="BV29" s="112" t="e">
        <f ca="1"/>
        <v>#REF!</v>
      </c>
      <c r="BW29" s="112" t="e">
        <f ca="1"/>
        <v>#REF!</v>
      </c>
      <c r="BX29" s="112" t="e">
        <f ca="1"/>
        <v>#REF!</v>
      </c>
      <c r="BY29" s="112" t="e">
        <f ca="1"/>
        <v>#REF!</v>
      </c>
      <c r="BZ29" s="112" t="e">
        <f ca="1"/>
        <v>#REF!</v>
      </c>
      <c r="CA29" s="112" t="e">
        <f ca="1"/>
        <v>#REF!</v>
      </c>
      <c r="CB29" s="112" t="e">
        <f ca="1"/>
        <v>#REF!</v>
      </c>
      <c r="CC29" s="112" t="e">
        <f ca="1"/>
        <v>#REF!</v>
      </c>
      <c r="CD29" s="112" t="e">
        <f ca="1"/>
        <v>#REF!</v>
      </c>
      <c r="CE29" s="112" t="e">
        <f ca="1"/>
        <v>#REF!</v>
      </c>
      <c r="CF29" s="112" t="e">
        <f ca="1"/>
        <v>#REF!</v>
      </c>
      <c r="CG29" s="112" t="e">
        <f ca="1"/>
        <v>#REF!</v>
      </c>
      <c r="CH29" s="112" t="e">
        <f ca="1"/>
        <v>#REF!</v>
      </c>
      <c r="CI29" s="112" t="e">
        <f ca="1"/>
        <v>#REF!</v>
      </c>
      <c r="CJ29" s="112" t="e">
        <f ca="1"/>
        <v>#REF!</v>
      </c>
      <c r="CK29" s="112" t="e">
        <f ca="1"/>
        <v>#REF!</v>
      </c>
      <c r="CL29" s="112" t="e">
        <f ca="1"/>
        <v>#REF!</v>
      </c>
      <c r="CM29" s="112" t="e">
        <f ca="1"/>
        <v>#REF!</v>
      </c>
      <c r="CN29" s="112" t="e">
        <f ca="1"/>
        <v>#REF!</v>
      </c>
      <c r="CO29" s="112" t="e">
        <f ca="1"/>
        <v>#REF!</v>
      </c>
      <c r="CP29" s="112" t="e">
        <f ca="1"/>
        <v>#REF!</v>
      </c>
      <c r="CQ29" s="112" t="e">
        <f ca="1"/>
        <v>#REF!</v>
      </c>
      <c r="CR29" s="112" t="e">
        <f ca="1"/>
        <v>#REF!</v>
      </c>
      <c r="CS29" s="112" t="e">
        <f ca="1"/>
        <v>#REF!</v>
      </c>
      <c r="CT29" s="112" t="e">
        <f ca="1"/>
        <v>#REF!</v>
      </c>
      <c r="CU29" s="112" t="e">
        <f ca="1"/>
        <v>#REF!</v>
      </c>
      <c r="CV29" s="112" t="e">
        <f ca="1"/>
        <v>#REF!</v>
      </c>
      <c r="CW29" s="112" t="e">
        <f ca="1"/>
        <v>#REF!</v>
      </c>
      <c r="CX29" s="112" t="e">
        <f ca="1"/>
        <v>#REF!</v>
      </c>
      <c r="CY29" s="112" t="e">
        <f ca="1"/>
        <v>#REF!</v>
      </c>
      <c r="CZ29" s="112" t="e">
        <f ca="1"/>
        <v>#REF!</v>
      </c>
      <c r="DA29" s="112" t="e">
        <f ca="1"/>
        <v>#REF!</v>
      </c>
      <c r="DB29" s="112" t="e">
        <f ca="1"/>
        <v>#REF!</v>
      </c>
      <c r="DC29" s="112" t="e">
        <f ca="1"/>
        <v>#REF!</v>
      </c>
      <c r="DD29" s="112" t="e">
        <f ca="1"/>
        <v>#REF!</v>
      </c>
      <c r="DE29" s="112" t="e">
        <f ca="1"/>
        <v>#REF!</v>
      </c>
      <c r="DF29" s="112" t="e">
        <f ca="1"/>
        <v>#REF!</v>
      </c>
      <c r="DG29" s="112" t="e">
        <f ca="1"/>
        <v>#REF!</v>
      </c>
      <c r="DH29" s="112" t="e">
        <f ca="1"/>
        <v>#REF!</v>
      </c>
      <c r="DI29" s="112" t="e">
        <f ca="1"/>
        <v>#REF!</v>
      </c>
      <c r="DJ29" s="112" t="e">
        <f ca="1"/>
        <v>#REF!</v>
      </c>
      <c r="DK29" s="112" t="e">
        <f ca="1"/>
        <v>#REF!</v>
      </c>
      <c r="DL29" s="112" t="e">
        <f ca="1"/>
        <v>#REF!</v>
      </c>
      <c r="DM29" s="112" t="e">
        <f ca="1"/>
        <v>#REF!</v>
      </c>
      <c r="DN29" s="112" t="str">
        <f ca="1"/>
        <v>－</v>
      </c>
      <c r="DO29" s="112" t="str">
        <f ca="1"/>
        <v>－</v>
      </c>
      <c r="DP29" s="112" t="str">
        <f ca="1"/>
        <v>－</v>
      </c>
      <c r="DQ29" s="112" t="str">
        <f ca="1"/>
        <v>－</v>
      </c>
      <c r="DR29" s="112" t="str">
        <f ca="1"/>
        <v>－</v>
      </c>
      <c r="DS29" s="112" t="str">
        <f ca="1"/>
        <v>－</v>
      </c>
      <c r="DT29" s="112" t="e">
        <f ca="1"/>
        <v>#REF!</v>
      </c>
      <c r="DU29" s="112" t="e">
        <f ca="1"/>
        <v>#REF!</v>
      </c>
      <c r="DV29" s="112" t="e">
        <f ca="1"/>
        <v>#REF!</v>
      </c>
      <c r="DW29" s="112" t="e">
        <f ca="1"/>
        <v>#REF!</v>
      </c>
      <c r="DX29" s="112" t="e">
        <f ca="1"/>
        <v>#REF!</v>
      </c>
      <c r="DY29" s="112" t="e">
        <f ca="1"/>
        <v>#REF!</v>
      </c>
      <c r="DZ29" s="112" t="e">
        <f ca="1"/>
        <v>#REF!</v>
      </c>
      <c r="EA29" s="112" t="e">
        <f ca="1"/>
        <v>#REF!</v>
      </c>
      <c r="EB29" s="112" t="e">
        <f ca="1"/>
        <v>#REF!</v>
      </c>
      <c r="EC29" s="112" t="e">
        <f ca="1"/>
        <v>#REF!</v>
      </c>
      <c r="ED29" s="112" t="e">
        <f ca="1"/>
        <v>#REF!</v>
      </c>
      <c r="EE29" s="112" t="e">
        <f ca="1"/>
        <v>#REF!</v>
      </c>
      <c r="EF29" s="112" t="e">
        <f ca="1"/>
        <v>#REF!</v>
      </c>
      <c r="EG29" s="112" t="e">
        <f ca="1"/>
        <v>#REF!</v>
      </c>
      <c r="EH29" s="112" t="e">
        <f ca="1"/>
        <v>#REF!</v>
      </c>
      <c r="EI29" s="112" t="e">
        <f ca="1"/>
        <v>#REF!</v>
      </c>
      <c r="EJ29" s="112" t="e">
        <f ca="1"/>
        <v>#REF!</v>
      </c>
      <c r="EK29" s="112" t="e">
        <f ca="1"/>
        <v>#REF!</v>
      </c>
      <c r="EL29" s="112" t="e">
        <f ca="1"/>
        <v>#REF!</v>
      </c>
      <c r="EM29" s="112" t="e">
        <f ca="1"/>
        <v>#REF!</v>
      </c>
      <c r="EN29" s="112" t="e">
        <f ca="1"/>
        <v>#REF!</v>
      </c>
      <c r="EO29" s="112" t="e">
        <f ca="1"/>
        <v>#REF!</v>
      </c>
      <c r="EP29" s="112" t="e">
        <f ca="1"/>
        <v>#REF!</v>
      </c>
      <c r="EQ29" s="112" t="e">
        <f ca="1"/>
        <v>#REF!</v>
      </c>
      <c r="ER29" s="112" t="e">
        <f ca="1"/>
        <v>#REF!</v>
      </c>
      <c r="ES29" s="112" t="e">
        <f ca="1"/>
        <v>#REF!</v>
      </c>
      <c r="ET29" s="112" t="e">
        <f ca="1"/>
        <v>#REF!</v>
      </c>
      <c r="EU29" s="112" t="e">
        <f ca="1"/>
        <v>#REF!</v>
      </c>
      <c r="EV29" s="112" t="e">
        <f ca="1"/>
        <v>#REF!</v>
      </c>
      <c r="EW29" s="112" t="e">
        <f ca="1"/>
        <v>#REF!</v>
      </c>
      <c r="EX29" s="112" t="e">
        <f ca="1"/>
        <v>#REF!</v>
      </c>
      <c r="EY29" s="112" t="e">
        <f ca="1"/>
        <v>#REF!</v>
      </c>
      <c r="EZ29" s="112" t="e">
        <f ca="1"/>
        <v>#REF!</v>
      </c>
      <c r="FA29" s="112" t="e">
        <f ca="1"/>
        <v>#REF!</v>
      </c>
      <c r="FB29" s="112" t="e">
        <f ca="1"/>
        <v>#REF!</v>
      </c>
      <c r="FC29" s="112" t="e">
        <f ca="1"/>
        <v>#REF!</v>
      </c>
      <c r="FD29" s="112" t="e">
        <f ca="1"/>
        <v>#REF!</v>
      </c>
      <c r="FE29" s="112" t="e">
        <f ca="1"/>
        <v>#REF!</v>
      </c>
      <c r="FF29" s="112" t="e">
        <f ca="1"/>
        <v>#REF!</v>
      </c>
      <c r="FG29" s="112" t="e">
        <f ca="1"/>
        <v>#REF!</v>
      </c>
      <c r="FH29" s="112" t="e">
        <f ca="1"/>
        <v>#REF!</v>
      </c>
      <c r="FI29" s="112" t="e">
        <f ca="1"/>
        <v>#REF!</v>
      </c>
    </row>
    <row r="30" spans="1:165" x14ac:dyDescent="0.2">
      <c r="A30" s="184"/>
      <c r="B30" s="171"/>
      <c r="C30" s="34" t="s">
        <v>379</v>
      </c>
      <c r="D30" s="112" t="e">
        <f ca="1"/>
        <v>#REF!</v>
      </c>
      <c r="E30" s="112" t="e">
        <f ca="1"/>
        <v>#REF!</v>
      </c>
      <c r="F30" s="112" t="e">
        <f ca="1"/>
        <v>#REF!</v>
      </c>
      <c r="G30" s="112" t="e">
        <f ca="1"/>
        <v>#REF!</v>
      </c>
      <c r="H30" s="112" t="e">
        <f ca="1"/>
        <v>#REF!</v>
      </c>
      <c r="I30" s="112" t="e">
        <f ca="1"/>
        <v>#REF!</v>
      </c>
      <c r="J30" s="112" t="e">
        <f ca="1"/>
        <v>#REF!</v>
      </c>
      <c r="K30" s="112" t="e">
        <f ca="1"/>
        <v>#REF!</v>
      </c>
      <c r="L30" s="112" t="e">
        <f ca="1"/>
        <v>#REF!</v>
      </c>
      <c r="M30" s="112" t="e">
        <f ca="1"/>
        <v>#REF!</v>
      </c>
      <c r="N30" s="112" t="e">
        <f ca="1"/>
        <v>#REF!</v>
      </c>
      <c r="O30" s="112" t="e">
        <f ca="1"/>
        <v>#REF!</v>
      </c>
      <c r="P30" s="112" t="e">
        <f ca="1"/>
        <v>#REF!</v>
      </c>
      <c r="Q30" s="112" t="e">
        <f ca="1"/>
        <v>#REF!</v>
      </c>
      <c r="R30" s="112" t="e">
        <f ca="1"/>
        <v>#REF!</v>
      </c>
      <c r="S30" s="112" t="e">
        <f ca="1"/>
        <v>#REF!</v>
      </c>
      <c r="T30" s="112" t="e">
        <f ca="1"/>
        <v>#REF!</v>
      </c>
      <c r="U30" s="112" t="e">
        <f ca="1"/>
        <v>#REF!</v>
      </c>
      <c r="V30" s="112" t="e">
        <f ca="1"/>
        <v>#REF!</v>
      </c>
      <c r="W30" s="112" t="e">
        <f ca="1"/>
        <v>#REF!</v>
      </c>
      <c r="X30" s="112" t="e">
        <f ca="1"/>
        <v>#REF!</v>
      </c>
      <c r="Y30" s="112" t="e">
        <f ca="1"/>
        <v>#REF!</v>
      </c>
      <c r="Z30" s="112" t="e">
        <f ca="1"/>
        <v>#REF!</v>
      </c>
      <c r="AA30" s="112" t="e">
        <f ca="1"/>
        <v>#REF!</v>
      </c>
      <c r="AB30" s="112" t="e">
        <f ca="1"/>
        <v>#REF!</v>
      </c>
      <c r="AC30" s="112" t="e">
        <f ca="1"/>
        <v>#REF!</v>
      </c>
      <c r="AD30" s="112" t="e">
        <f ca="1"/>
        <v>#REF!</v>
      </c>
      <c r="AE30" s="112" t="e">
        <f ca="1"/>
        <v>#REF!</v>
      </c>
      <c r="AF30" s="112" t="e">
        <f ca="1"/>
        <v>#REF!</v>
      </c>
      <c r="AG30" s="112" t="e">
        <f ca="1"/>
        <v>#REF!</v>
      </c>
      <c r="AH30" s="112" t="e">
        <f ca="1"/>
        <v>#REF!</v>
      </c>
      <c r="AI30" s="112" t="e">
        <f ca="1"/>
        <v>#REF!</v>
      </c>
      <c r="AJ30" s="112" t="e">
        <f ca="1"/>
        <v>#REF!</v>
      </c>
      <c r="AK30" s="112" t="e">
        <f ca="1"/>
        <v>#REF!</v>
      </c>
      <c r="AL30" s="112" t="e">
        <f ca="1"/>
        <v>#REF!</v>
      </c>
      <c r="AM30" s="112" t="e">
        <f ca="1"/>
        <v>#REF!</v>
      </c>
      <c r="AN30" s="112" t="e">
        <f ca="1"/>
        <v>#REF!</v>
      </c>
      <c r="AO30" s="112" t="e">
        <f ca="1"/>
        <v>#REF!</v>
      </c>
      <c r="AP30" s="112" t="e">
        <f ca="1"/>
        <v>#REF!</v>
      </c>
      <c r="AQ30" s="112" t="e">
        <f ca="1"/>
        <v>#REF!</v>
      </c>
      <c r="AR30" s="112" t="e">
        <f ca="1"/>
        <v>#REF!</v>
      </c>
      <c r="AS30" s="112" t="e">
        <f ca="1"/>
        <v>#REF!</v>
      </c>
      <c r="AT30" s="112" t="str">
        <f ca="1"/>
        <v>1人未満</v>
      </c>
      <c r="AU30" s="112" t="str">
        <f ca="1"/>
        <v>1人未満</v>
      </c>
      <c r="AV30" s="112" t="str">
        <f ca="1"/>
        <v>1人未満</v>
      </c>
      <c r="AW30" s="112" t="str">
        <f ca="1"/>
        <v>1人未満</v>
      </c>
      <c r="AX30" s="112" t="str">
        <f ca="1"/>
        <v>1人未満</v>
      </c>
      <c r="AY30" s="112" t="str">
        <f ca="1"/>
        <v>1人未満</v>
      </c>
      <c r="AZ30" s="112" t="str">
        <f ca="1"/>
        <v>1人未満</v>
      </c>
      <c r="BA30" s="112" t="str">
        <f ca="1"/>
        <v>1人未満</v>
      </c>
      <c r="BB30" s="112" t="str">
        <f ca="1"/>
        <v>1人未満</v>
      </c>
      <c r="BC30" s="112" t="str">
        <f ca="1"/>
        <v>1人未満</v>
      </c>
      <c r="BD30" s="112" t="str">
        <f ca="1"/>
        <v>1人未満</v>
      </c>
      <c r="BE30" s="112" t="str">
        <f ca="1"/>
        <v>1人未満</v>
      </c>
      <c r="BF30" s="112" t="str">
        <f ca="1"/>
        <v>1人未満</v>
      </c>
      <c r="BG30" s="112" t="str">
        <f ca="1"/>
        <v>1人未満</v>
      </c>
      <c r="BH30" s="112" t="str">
        <f ca="1"/>
        <v>1人未満</v>
      </c>
      <c r="BI30" s="112" t="str">
        <f ca="1"/>
        <v>1人未満</v>
      </c>
      <c r="BJ30" s="112" t="str">
        <f ca="1"/>
        <v>1人未満</v>
      </c>
      <c r="BK30" s="112" t="str">
        <f ca="1"/>
        <v>1人未満</v>
      </c>
      <c r="BL30" s="112" t="e">
        <f ca="1"/>
        <v>#REF!</v>
      </c>
      <c r="BM30" s="112" t="e">
        <f ca="1"/>
        <v>#REF!</v>
      </c>
      <c r="BN30" s="112" t="e">
        <f ca="1"/>
        <v>#REF!</v>
      </c>
      <c r="BO30" s="112" t="e">
        <f ca="1"/>
        <v>#REF!</v>
      </c>
      <c r="BP30" s="112" t="e">
        <f ca="1"/>
        <v>#REF!</v>
      </c>
      <c r="BQ30" s="112" t="e">
        <f ca="1"/>
        <v>#REF!</v>
      </c>
      <c r="BR30" s="112" t="e">
        <f ca="1"/>
        <v>#REF!</v>
      </c>
      <c r="BS30" s="112" t="e">
        <f ca="1"/>
        <v>#REF!</v>
      </c>
      <c r="BT30" s="112" t="e">
        <f ca="1"/>
        <v>#REF!</v>
      </c>
      <c r="BU30" s="112" t="e">
        <f ca="1"/>
        <v>#REF!</v>
      </c>
      <c r="BV30" s="112" t="e">
        <f ca="1"/>
        <v>#REF!</v>
      </c>
      <c r="BW30" s="112" t="e">
        <f ca="1"/>
        <v>#REF!</v>
      </c>
      <c r="BX30" s="112" t="e">
        <f ca="1"/>
        <v>#REF!</v>
      </c>
      <c r="BY30" s="112" t="e">
        <f ca="1"/>
        <v>#REF!</v>
      </c>
      <c r="BZ30" s="112" t="e">
        <f ca="1"/>
        <v>#REF!</v>
      </c>
      <c r="CA30" s="112" t="e">
        <f ca="1"/>
        <v>#REF!</v>
      </c>
      <c r="CB30" s="112" t="e">
        <f ca="1"/>
        <v>#REF!</v>
      </c>
      <c r="CC30" s="112" t="e">
        <f ca="1"/>
        <v>#REF!</v>
      </c>
      <c r="CD30" s="112" t="e">
        <f ca="1"/>
        <v>#REF!</v>
      </c>
      <c r="CE30" s="112" t="e">
        <f ca="1"/>
        <v>#REF!</v>
      </c>
      <c r="CF30" s="112" t="e">
        <f ca="1"/>
        <v>#REF!</v>
      </c>
      <c r="CG30" s="112" t="e">
        <f ca="1"/>
        <v>#REF!</v>
      </c>
      <c r="CH30" s="112" t="e">
        <f ca="1"/>
        <v>#REF!</v>
      </c>
      <c r="CI30" s="112" t="e">
        <f ca="1"/>
        <v>#REF!</v>
      </c>
      <c r="CJ30" s="112" t="e">
        <f ca="1"/>
        <v>#REF!</v>
      </c>
      <c r="CK30" s="112" t="e">
        <f ca="1"/>
        <v>#REF!</v>
      </c>
      <c r="CL30" s="112" t="e">
        <f ca="1"/>
        <v>#REF!</v>
      </c>
      <c r="CM30" s="112" t="e">
        <f ca="1"/>
        <v>#REF!</v>
      </c>
      <c r="CN30" s="112" t="e">
        <f ca="1"/>
        <v>#REF!</v>
      </c>
      <c r="CO30" s="112" t="e">
        <f ca="1"/>
        <v>#REF!</v>
      </c>
      <c r="CP30" s="112" t="e">
        <f ca="1"/>
        <v>#REF!</v>
      </c>
      <c r="CQ30" s="112" t="e">
        <f ca="1"/>
        <v>#REF!</v>
      </c>
      <c r="CR30" s="112" t="e">
        <f ca="1"/>
        <v>#REF!</v>
      </c>
      <c r="CS30" s="112" t="e">
        <f ca="1"/>
        <v>#REF!</v>
      </c>
      <c r="CT30" s="112" t="e">
        <f ca="1"/>
        <v>#REF!</v>
      </c>
      <c r="CU30" s="112" t="e">
        <f ca="1"/>
        <v>#REF!</v>
      </c>
      <c r="CV30" s="112" t="e">
        <f ca="1"/>
        <v>#REF!</v>
      </c>
      <c r="CW30" s="112" t="e">
        <f ca="1"/>
        <v>#REF!</v>
      </c>
      <c r="CX30" s="112" t="e">
        <f ca="1"/>
        <v>#REF!</v>
      </c>
      <c r="CY30" s="112" t="e">
        <f ca="1"/>
        <v>#REF!</v>
      </c>
      <c r="CZ30" s="112" t="e">
        <f ca="1"/>
        <v>#REF!</v>
      </c>
      <c r="DA30" s="112" t="e">
        <f ca="1"/>
        <v>#REF!</v>
      </c>
      <c r="DB30" s="112" t="e">
        <f ca="1"/>
        <v>#REF!</v>
      </c>
      <c r="DC30" s="112" t="e">
        <f ca="1"/>
        <v>#REF!</v>
      </c>
      <c r="DD30" s="112" t="e">
        <f ca="1"/>
        <v>#REF!</v>
      </c>
      <c r="DE30" s="112" t="e">
        <f ca="1"/>
        <v>#REF!</v>
      </c>
      <c r="DF30" s="112" t="e">
        <f ca="1"/>
        <v>#REF!</v>
      </c>
      <c r="DG30" s="112" t="e">
        <f ca="1"/>
        <v>#REF!</v>
      </c>
      <c r="DH30" s="112" t="e">
        <f ca="1"/>
        <v>#REF!</v>
      </c>
      <c r="DI30" s="112" t="e">
        <f ca="1"/>
        <v>#REF!</v>
      </c>
      <c r="DJ30" s="112" t="e">
        <f ca="1"/>
        <v>#REF!</v>
      </c>
      <c r="DK30" s="112" t="e">
        <f ca="1"/>
        <v>#REF!</v>
      </c>
      <c r="DL30" s="112" t="e">
        <f ca="1"/>
        <v>#REF!</v>
      </c>
      <c r="DM30" s="112" t="e">
        <f ca="1"/>
        <v>#REF!</v>
      </c>
      <c r="DN30" s="112" t="str">
        <f ca="1"/>
        <v>－</v>
      </c>
      <c r="DO30" s="112" t="str">
        <f ca="1"/>
        <v>－</v>
      </c>
      <c r="DP30" s="112" t="str">
        <f ca="1"/>
        <v>－</v>
      </c>
      <c r="DQ30" s="112" t="str">
        <f ca="1"/>
        <v>－</v>
      </c>
      <c r="DR30" s="112" t="str">
        <f ca="1"/>
        <v>－</v>
      </c>
      <c r="DS30" s="112" t="str">
        <f ca="1"/>
        <v>－</v>
      </c>
      <c r="DT30" s="112" t="e">
        <f ca="1"/>
        <v>#REF!</v>
      </c>
      <c r="DU30" s="112" t="e">
        <f ca="1"/>
        <v>#REF!</v>
      </c>
      <c r="DV30" s="112" t="e">
        <f ca="1"/>
        <v>#REF!</v>
      </c>
      <c r="DW30" s="112" t="e">
        <f ca="1"/>
        <v>#REF!</v>
      </c>
      <c r="DX30" s="112" t="e">
        <f ca="1"/>
        <v>#REF!</v>
      </c>
      <c r="DY30" s="112" t="e">
        <f ca="1"/>
        <v>#REF!</v>
      </c>
      <c r="DZ30" s="112" t="e">
        <f ca="1"/>
        <v>#REF!</v>
      </c>
      <c r="EA30" s="112" t="e">
        <f ca="1"/>
        <v>#REF!</v>
      </c>
      <c r="EB30" s="112" t="e">
        <f ca="1"/>
        <v>#REF!</v>
      </c>
      <c r="EC30" s="112" t="e">
        <f ca="1"/>
        <v>#REF!</v>
      </c>
      <c r="ED30" s="112" t="e">
        <f ca="1"/>
        <v>#REF!</v>
      </c>
      <c r="EE30" s="112" t="e">
        <f ca="1"/>
        <v>#REF!</v>
      </c>
      <c r="EF30" s="112" t="e">
        <f ca="1"/>
        <v>#REF!</v>
      </c>
      <c r="EG30" s="112" t="e">
        <f ca="1"/>
        <v>#REF!</v>
      </c>
      <c r="EH30" s="112" t="e">
        <f ca="1"/>
        <v>#REF!</v>
      </c>
      <c r="EI30" s="112" t="e">
        <f ca="1"/>
        <v>#REF!</v>
      </c>
      <c r="EJ30" s="112" t="e">
        <f ca="1"/>
        <v>#REF!</v>
      </c>
      <c r="EK30" s="112" t="e">
        <f ca="1"/>
        <v>#REF!</v>
      </c>
      <c r="EL30" s="112" t="e">
        <f ca="1"/>
        <v>#REF!</v>
      </c>
      <c r="EM30" s="112" t="e">
        <f ca="1"/>
        <v>#REF!</v>
      </c>
      <c r="EN30" s="112" t="e">
        <f ca="1"/>
        <v>#REF!</v>
      </c>
      <c r="EO30" s="112" t="e">
        <f ca="1"/>
        <v>#REF!</v>
      </c>
      <c r="EP30" s="112" t="e">
        <f ca="1"/>
        <v>#REF!</v>
      </c>
      <c r="EQ30" s="112" t="e">
        <f ca="1"/>
        <v>#REF!</v>
      </c>
      <c r="ER30" s="112" t="e">
        <f ca="1"/>
        <v>#REF!</v>
      </c>
      <c r="ES30" s="112" t="e">
        <f ca="1"/>
        <v>#REF!</v>
      </c>
      <c r="ET30" s="112" t="e">
        <f ca="1"/>
        <v>#REF!</v>
      </c>
      <c r="EU30" s="112" t="e">
        <f ca="1"/>
        <v>#REF!</v>
      </c>
      <c r="EV30" s="112" t="e">
        <f ca="1"/>
        <v>#REF!</v>
      </c>
      <c r="EW30" s="112" t="e">
        <f ca="1"/>
        <v>#REF!</v>
      </c>
      <c r="EX30" s="112" t="e">
        <f ca="1"/>
        <v>#REF!</v>
      </c>
      <c r="EY30" s="112" t="e">
        <f ca="1"/>
        <v>#REF!</v>
      </c>
      <c r="EZ30" s="112" t="e">
        <f ca="1"/>
        <v>#REF!</v>
      </c>
      <c r="FA30" s="112" t="e">
        <f ca="1"/>
        <v>#REF!</v>
      </c>
      <c r="FB30" s="112" t="e">
        <f ca="1"/>
        <v>#REF!</v>
      </c>
      <c r="FC30" s="112" t="e">
        <f ca="1"/>
        <v>#REF!</v>
      </c>
      <c r="FD30" s="112" t="e">
        <f ca="1"/>
        <v>#REF!</v>
      </c>
      <c r="FE30" s="112" t="e">
        <f ca="1"/>
        <v>#REF!</v>
      </c>
      <c r="FF30" s="112" t="e">
        <f ca="1"/>
        <v>#REF!</v>
      </c>
      <c r="FG30" s="112" t="e">
        <f ca="1"/>
        <v>#REF!</v>
      </c>
      <c r="FH30" s="112" t="e">
        <f ca="1"/>
        <v>#REF!</v>
      </c>
      <c r="FI30" s="112" t="e">
        <f ca="1"/>
        <v>#REF!</v>
      </c>
    </row>
    <row r="31" spans="1:165" x14ac:dyDescent="0.2">
      <c r="A31" s="184"/>
      <c r="B31" s="169" t="s">
        <v>44</v>
      </c>
      <c r="C31" s="34" t="s">
        <v>89</v>
      </c>
      <c r="D31" s="112" t="e">
        <f ca="1"/>
        <v>#REF!</v>
      </c>
      <c r="E31" s="112" t="e">
        <f ca="1"/>
        <v>#REF!</v>
      </c>
      <c r="F31" s="112" t="e">
        <f ca="1"/>
        <v>#REF!</v>
      </c>
      <c r="G31" s="112" t="e">
        <f ca="1"/>
        <v>#REF!</v>
      </c>
      <c r="H31" s="112" t="e">
        <f ca="1"/>
        <v>#REF!</v>
      </c>
      <c r="I31" s="112" t="e">
        <f ca="1"/>
        <v>#REF!</v>
      </c>
      <c r="J31" s="112" t="e">
        <f ca="1"/>
        <v>#REF!</v>
      </c>
      <c r="K31" s="112" t="e">
        <f ca="1"/>
        <v>#REF!</v>
      </c>
      <c r="L31" s="112" t="e">
        <f ca="1"/>
        <v>#REF!</v>
      </c>
      <c r="M31" s="112" t="e">
        <f ca="1"/>
        <v>#REF!</v>
      </c>
      <c r="N31" s="112" t="e">
        <f ca="1"/>
        <v>#REF!</v>
      </c>
      <c r="O31" s="112" t="e">
        <f ca="1"/>
        <v>#REF!</v>
      </c>
      <c r="P31" s="112" t="e">
        <f ca="1"/>
        <v>#REF!</v>
      </c>
      <c r="Q31" s="112" t="e">
        <f ca="1"/>
        <v>#REF!</v>
      </c>
      <c r="R31" s="112" t="e">
        <f ca="1"/>
        <v>#REF!</v>
      </c>
      <c r="S31" s="112" t="e">
        <f ca="1"/>
        <v>#REF!</v>
      </c>
      <c r="T31" s="112" t="e">
        <f ca="1"/>
        <v>#REF!</v>
      </c>
      <c r="U31" s="112" t="e">
        <f ca="1"/>
        <v>#REF!</v>
      </c>
      <c r="V31" s="112" t="e">
        <f ca="1"/>
        <v>#REF!</v>
      </c>
      <c r="W31" s="112" t="e">
        <f ca="1"/>
        <v>#REF!</v>
      </c>
      <c r="X31" s="112" t="e">
        <f ca="1"/>
        <v>#REF!</v>
      </c>
      <c r="Y31" s="112" t="e">
        <f ca="1"/>
        <v>#REF!</v>
      </c>
      <c r="Z31" s="112" t="e">
        <f ca="1"/>
        <v>#REF!</v>
      </c>
      <c r="AA31" s="112" t="e">
        <f ca="1"/>
        <v>#REF!</v>
      </c>
      <c r="AB31" s="112" t="e">
        <f ca="1"/>
        <v>#REF!</v>
      </c>
      <c r="AC31" s="112" t="e">
        <f ca="1"/>
        <v>#REF!</v>
      </c>
      <c r="AD31" s="112" t="e">
        <f ca="1"/>
        <v>#REF!</v>
      </c>
      <c r="AE31" s="112" t="e">
        <f ca="1"/>
        <v>#REF!</v>
      </c>
      <c r="AF31" s="112" t="e">
        <f ca="1"/>
        <v>#REF!</v>
      </c>
      <c r="AG31" s="112" t="e">
        <f ca="1"/>
        <v>#REF!</v>
      </c>
      <c r="AH31" s="112" t="e">
        <f ca="1"/>
        <v>#REF!</v>
      </c>
      <c r="AI31" s="112" t="e">
        <f ca="1"/>
        <v>#REF!</v>
      </c>
      <c r="AJ31" s="112" t="e">
        <f ca="1"/>
        <v>#REF!</v>
      </c>
      <c r="AK31" s="112" t="e">
        <f ca="1"/>
        <v>#REF!</v>
      </c>
      <c r="AL31" s="112" t="e">
        <f ca="1"/>
        <v>#REF!</v>
      </c>
      <c r="AM31" s="112" t="e">
        <f ca="1"/>
        <v>#REF!</v>
      </c>
      <c r="AN31" s="112" t="e">
        <f ca="1"/>
        <v>#REF!</v>
      </c>
      <c r="AO31" s="112" t="e">
        <f ca="1"/>
        <v>#REF!</v>
      </c>
      <c r="AP31" s="112" t="e">
        <f ca="1"/>
        <v>#REF!</v>
      </c>
      <c r="AQ31" s="112" t="e">
        <f ca="1"/>
        <v>#REF!</v>
      </c>
      <c r="AR31" s="112" t="e">
        <f ca="1"/>
        <v>#REF!</v>
      </c>
      <c r="AS31" s="112" t="e">
        <f ca="1"/>
        <v>#REF!</v>
      </c>
      <c r="AT31" s="112" t="str">
        <f ca="1"/>
        <v>1人未満</v>
      </c>
      <c r="AU31" s="112" t="str">
        <f ca="1"/>
        <v>1人未満</v>
      </c>
      <c r="AV31" s="112" t="str">
        <f ca="1"/>
        <v>1人未満</v>
      </c>
      <c r="AW31" s="112" t="str">
        <f ca="1"/>
        <v>1人未満</v>
      </c>
      <c r="AX31" s="112" t="str">
        <f ca="1"/>
        <v>1人未満</v>
      </c>
      <c r="AY31" s="112" t="str">
        <f ca="1"/>
        <v>1人未満</v>
      </c>
      <c r="AZ31" s="112" t="str">
        <f ca="1"/>
        <v>1人未満</v>
      </c>
      <c r="BA31" s="112" t="str">
        <f ca="1"/>
        <v>1人未満</v>
      </c>
      <c r="BB31" s="112" t="str">
        <f ca="1"/>
        <v>1人未満</v>
      </c>
      <c r="BC31" s="112" t="str">
        <f ca="1"/>
        <v>1人未満</v>
      </c>
      <c r="BD31" s="112" t="str">
        <f ca="1"/>
        <v>1人未満</v>
      </c>
      <c r="BE31" s="112" t="str">
        <f ca="1"/>
        <v>1人未満</v>
      </c>
      <c r="BF31" s="112" t="str">
        <f ca="1"/>
        <v>1人未満</v>
      </c>
      <c r="BG31" s="112" t="str">
        <f ca="1"/>
        <v>1人未満</v>
      </c>
      <c r="BH31" s="112" t="str">
        <f ca="1"/>
        <v>1人未満</v>
      </c>
      <c r="BI31" s="112" t="str">
        <f ca="1"/>
        <v>1人未満</v>
      </c>
      <c r="BJ31" s="112" t="str">
        <f ca="1"/>
        <v>1人未満</v>
      </c>
      <c r="BK31" s="112" t="str">
        <f ca="1"/>
        <v>1人未満</v>
      </c>
      <c r="BL31" s="112" t="e">
        <f ca="1"/>
        <v>#REF!</v>
      </c>
      <c r="BM31" s="112" t="e">
        <f ca="1"/>
        <v>#REF!</v>
      </c>
      <c r="BN31" s="112" t="e">
        <f ca="1"/>
        <v>#REF!</v>
      </c>
      <c r="BO31" s="112" t="e">
        <f ca="1"/>
        <v>#REF!</v>
      </c>
      <c r="BP31" s="112" t="e">
        <f ca="1"/>
        <v>#REF!</v>
      </c>
      <c r="BQ31" s="112" t="e">
        <f ca="1"/>
        <v>#REF!</v>
      </c>
      <c r="BR31" s="112" t="e">
        <f ca="1"/>
        <v>#REF!</v>
      </c>
      <c r="BS31" s="112" t="e">
        <f ca="1"/>
        <v>#REF!</v>
      </c>
      <c r="BT31" s="112" t="e">
        <f ca="1"/>
        <v>#REF!</v>
      </c>
      <c r="BU31" s="112" t="e">
        <f ca="1"/>
        <v>#REF!</v>
      </c>
      <c r="BV31" s="112" t="e">
        <f ca="1"/>
        <v>#REF!</v>
      </c>
      <c r="BW31" s="112" t="e">
        <f ca="1"/>
        <v>#REF!</v>
      </c>
      <c r="BX31" s="112" t="e">
        <f ca="1"/>
        <v>#REF!</v>
      </c>
      <c r="BY31" s="112" t="e">
        <f ca="1"/>
        <v>#REF!</v>
      </c>
      <c r="BZ31" s="112" t="e">
        <f ca="1"/>
        <v>#REF!</v>
      </c>
      <c r="CA31" s="112" t="e">
        <f ca="1"/>
        <v>#REF!</v>
      </c>
      <c r="CB31" s="112" t="e">
        <f ca="1"/>
        <v>#REF!</v>
      </c>
      <c r="CC31" s="112" t="e">
        <f ca="1"/>
        <v>#REF!</v>
      </c>
      <c r="CD31" s="112" t="e">
        <f ca="1"/>
        <v>#REF!</v>
      </c>
      <c r="CE31" s="112" t="e">
        <f ca="1"/>
        <v>#REF!</v>
      </c>
      <c r="CF31" s="112" t="e">
        <f ca="1"/>
        <v>#REF!</v>
      </c>
      <c r="CG31" s="112" t="e">
        <f ca="1"/>
        <v>#REF!</v>
      </c>
      <c r="CH31" s="112" t="e">
        <f ca="1"/>
        <v>#REF!</v>
      </c>
      <c r="CI31" s="112" t="e">
        <f ca="1"/>
        <v>#REF!</v>
      </c>
      <c r="CJ31" s="112" t="e">
        <f ca="1"/>
        <v>#REF!</v>
      </c>
      <c r="CK31" s="112" t="e">
        <f ca="1"/>
        <v>#REF!</v>
      </c>
      <c r="CL31" s="112" t="e">
        <f ca="1"/>
        <v>#REF!</v>
      </c>
      <c r="CM31" s="112" t="e">
        <f ca="1"/>
        <v>#REF!</v>
      </c>
      <c r="CN31" s="112" t="e">
        <f ca="1"/>
        <v>#REF!</v>
      </c>
      <c r="CO31" s="112" t="e">
        <f ca="1"/>
        <v>#REF!</v>
      </c>
      <c r="CP31" s="112" t="e">
        <f ca="1"/>
        <v>#REF!</v>
      </c>
      <c r="CQ31" s="112" t="e">
        <f ca="1"/>
        <v>#REF!</v>
      </c>
      <c r="CR31" s="112" t="e">
        <f ca="1"/>
        <v>#REF!</v>
      </c>
      <c r="CS31" s="112" t="e">
        <f ca="1"/>
        <v>#REF!</v>
      </c>
      <c r="CT31" s="112" t="e">
        <f ca="1"/>
        <v>#REF!</v>
      </c>
      <c r="CU31" s="112" t="e">
        <f ca="1"/>
        <v>#REF!</v>
      </c>
      <c r="CV31" s="112" t="e">
        <f ca="1"/>
        <v>#REF!</v>
      </c>
      <c r="CW31" s="112" t="e">
        <f ca="1"/>
        <v>#REF!</v>
      </c>
      <c r="CX31" s="112" t="e">
        <f ca="1"/>
        <v>#REF!</v>
      </c>
      <c r="CY31" s="112" t="e">
        <f ca="1"/>
        <v>#REF!</v>
      </c>
      <c r="CZ31" s="112" t="e">
        <f ca="1"/>
        <v>#REF!</v>
      </c>
      <c r="DA31" s="112" t="e">
        <f ca="1"/>
        <v>#REF!</v>
      </c>
      <c r="DB31" s="112" t="e">
        <f ca="1"/>
        <v>#REF!</v>
      </c>
      <c r="DC31" s="112" t="e">
        <f ca="1"/>
        <v>#REF!</v>
      </c>
      <c r="DD31" s="112" t="e">
        <f ca="1"/>
        <v>#REF!</v>
      </c>
      <c r="DE31" s="112" t="e">
        <f ca="1"/>
        <v>#REF!</v>
      </c>
      <c r="DF31" s="112" t="e">
        <f ca="1"/>
        <v>#REF!</v>
      </c>
      <c r="DG31" s="112" t="e">
        <f ca="1"/>
        <v>#REF!</v>
      </c>
      <c r="DH31" s="112" t="e">
        <f ca="1"/>
        <v>#REF!</v>
      </c>
      <c r="DI31" s="112" t="e">
        <f ca="1"/>
        <v>#REF!</v>
      </c>
      <c r="DJ31" s="112" t="e">
        <f ca="1"/>
        <v>#REF!</v>
      </c>
      <c r="DK31" s="112" t="e">
        <f ca="1"/>
        <v>#REF!</v>
      </c>
      <c r="DL31" s="112" t="e">
        <f ca="1"/>
        <v>#REF!</v>
      </c>
      <c r="DM31" s="112" t="e">
        <f ca="1"/>
        <v>#REF!</v>
      </c>
      <c r="DN31" s="112" t="str">
        <f ca="1"/>
        <v>－</v>
      </c>
      <c r="DO31" s="112" t="str">
        <f ca="1"/>
        <v>－</v>
      </c>
      <c r="DP31" s="112" t="str">
        <f ca="1"/>
        <v>－</v>
      </c>
      <c r="DQ31" s="112" t="str">
        <f ca="1"/>
        <v>－</v>
      </c>
      <c r="DR31" s="112" t="str">
        <f ca="1"/>
        <v>－</v>
      </c>
      <c r="DS31" s="112" t="str">
        <f ca="1"/>
        <v>－</v>
      </c>
      <c r="DT31" s="112" t="e">
        <f ca="1"/>
        <v>#REF!</v>
      </c>
      <c r="DU31" s="112" t="e">
        <f ca="1"/>
        <v>#REF!</v>
      </c>
      <c r="DV31" s="112" t="e">
        <f ca="1"/>
        <v>#REF!</v>
      </c>
      <c r="DW31" s="112" t="e">
        <f ca="1"/>
        <v>#REF!</v>
      </c>
      <c r="DX31" s="112" t="e">
        <f ca="1"/>
        <v>#REF!</v>
      </c>
      <c r="DY31" s="112" t="e">
        <f ca="1"/>
        <v>#REF!</v>
      </c>
      <c r="DZ31" s="112" t="e">
        <f ca="1"/>
        <v>#REF!</v>
      </c>
      <c r="EA31" s="112" t="e">
        <f ca="1"/>
        <v>#REF!</v>
      </c>
      <c r="EB31" s="112" t="e">
        <f ca="1"/>
        <v>#REF!</v>
      </c>
      <c r="EC31" s="112" t="e">
        <f ca="1"/>
        <v>#REF!</v>
      </c>
      <c r="ED31" s="112" t="e">
        <f ca="1"/>
        <v>#REF!</v>
      </c>
      <c r="EE31" s="112" t="e">
        <f ca="1"/>
        <v>#REF!</v>
      </c>
      <c r="EF31" s="112" t="e">
        <f ca="1"/>
        <v>#REF!</v>
      </c>
      <c r="EG31" s="112" t="e">
        <f ca="1"/>
        <v>#REF!</v>
      </c>
      <c r="EH31" s="112" t="e">
        <f ca="1"/>
        <v>#REF!</v>
      </c>
      <c r="EI31" s="112" t="e">
        <f ca="1"/>
        <v>#REF!</v>
      </c>
      <c r="EJ31" s="112" t="e">
        <f ca="1"/>
        <v>#REF!</v>
      </c>
      <c r="EK31" s="112" t="e">
        <f ca="1"/>
        <v>#REF!</v>
      </c>
      <c r="EL31" s="112" t="e">
        <f ca="1"/>
        <v>#REF!</v>
      </c>
      <c r="EM31" s="112" t="e">
        <f ca="1"/>
        <v>#REF!</v>
      </c>
      <c r="EN31" s="112" t="e">
        <f ca="1"/>
        <v>#REF!</v>
      </c>
      <c r="EO31" s="112" t="e">
        <f ca="1"/>
        <v>#REF!</v>
      </c>
      <c r="EP31" s="112" t="e">
        <f ca="1"/>
        <v>#REF!</v>
      </c>
      <c r="EQ31" s="112" t="e">
        <f ca="1"/>
        <v>#REF!</v>
      </c>
      <c r="ER31" s="112" t="e">
        <f ca="1"/>
        <v>#REF!</v>
      </c>
      <c r="ES31" s="112" t="e">
        <f ca="1"/>
        <v>#REF!</v>
      </c>
      <c r="ET31" s="112" t="e">
        <f ca="1"/>
        <v>#REF!</v>
      </c>
      <c r="EU31" s="112" t="e">
        <f ca="1"/>
        <v>#REF!</v>
      </c>
      <c r="EV31" s="112" t="e">
        <f ca="1"/>
        <v>#REF!</v>
      </c>
      <c r="EW31" s="112" t="e">
        <f ca="1"/>
        <v>#REF!</v>
      </c>
      <c r="EX31" s="112" t="e">
        <f ca="1"/>
        <v>#REF!</v>
      </c>
      <c r="EY31" s="112" t="e">
        <f ca="1"/>
        <v>#REF!</v>
      </c>
      <c r="EZ31" s="112" t="e">
        <f ca="1"/>
        <v>#REF!</v>
      </c>
      <c r="FA31" s="112" t="e">
        <f ca="1"/>
        <v>#REF!</v>
      </c>
      <c r="FB31" s="112" t="e">
        <f ca="1"/>
        <v>#REF!</v>
      </c>
      <c r="FC31" s="112" t="e">
        <f ca="1"/>
        <v>#REF!</v>
      </c>
      <c r="FD31" s="112" t="e">
        <f ca="1"/>
        <v>#REF!</v>
      </c>
      <c r="FE31" s="112" t="e">
        <f ca="1"/>
        <v>#REF!</v>
      </c>
      <c r="FF31" s="112" t="e">
        <f ca="1"/>
        <v>#REF!</v>
      </c>
      <c r="FG31" s="112" t="e">
        <f ca="1"/>
        <v>#REF!</v>
      </c>
      <c r="FH31" s="112" t="e">
        <f ca="1"/>
        <v>#REF!</v>
      </c>
      <c r="FI31" s="112" t="e">
        <f ca="1"/>
        <v>#REF!</v>
      </c>
    </row>
    <row r="32" spans="1:165" x14ac:dyDescent="0.2">
      <c r="A32" s="184"/>
      <c r="B32" s="170"/>
      <c r="C32" s="34" t="s">
        <v>90</v>
      </c>
      <c r="D32" s="112" t="e">
        <f ca="1"/>
        <v>#REF!</v>
      </c>
      <c r="E32" s="112" t="e">
        <f ca="1"/>
        <v>#REF!</v>
      </c>
      <c r="F32" s="112" t="e">
        <f ca="1"/>
        <v>#REF!</v>
      </c>
      <c r="G32" s="112" t="e">
        <f ca="1"/>
        <v>#REF!</v>
      </c>
      <c r="H32" s="112" t="e">
        <f ca="1"/>
        <v>#REF!</v>
      </c>
      <c r="I32" s="112" t="e">
        <f ca="1"/>
        <v>#REF!</v>
      </c>
      <c r="J32" s="112" t="e">
        <f ca="1"/>
        <v>#REF!</v>
      </c>
      <c r="K32" s="112" t="e">
        <f ca="1"/>
        <v>#REF!</v>
      </c>
      <c r="L32" s="112" t="e">
        <f ca="1"/>
        <v>#REF!</v>
      </c>
      <c r="M32" s="112" t="e">
        <f ca="1"/>
        <v>#REF!</v>
      </c>
      <c r="N32" s="112" t="e">
        <f ca="1"/>
        <v>#REF!</v>
      </c>
      <c r="O32" s="112" t="e">
        <f ca="1"/>
        <v>#REF!</v>
      </c>
      <c r="P32" s="112" t="e">
        <f ca="1"/>
        <v>#REF!</v>
      </c>
      <c r="Q32" s="112" t="e">
        <f ca="1"/>
        <v>#REF!</v>
      </c>
      <c r="R32" s="112" t="e">
        <f ca="1"/>
        <v>#REF!</v>
      </c>
      <c r="S32" s="112" t="e">
        <f ca="1"/>
        <v>#REF!</v>
      </c>
      <c r="T32" s="112" t="e">
        <f ca="1"/>
        <v>#REF!</v>
      </c>
      <c r="U32" s="112" t="e">
        <f ca="1"/>
        <v>#REF!</v>
      </c>
      <c r="V32" s="112" t="e">
        <f ca="1"/>
        <v>#REF!</v>
      </c>
      <c r="W32" s="112" t="e">
        <f ca="1"/>
        <v>#REF!</v>
      </c>
      <c r="X32" s="112" t="e">
        <f ca="1"/>
        <v>#REF!</v>
      </c>
      <c r="Y32" s="112" t="e">
        <f ca="1"/>
        <v>#REF!</v>
      </c>
      <c r="Z32" s="112" t="e">
        <f ca="1"/>
        <v>#REF!</v>
      </c>
      <c r="AA32" s="112" t="e">
        <f ca="1"/>
        <v>#REF!</v>
      </c>
      <c r="AB32" s="112" t="e">
        <f ca="1"/>
        <v>#REF!</v>
      </c>
      <c r="AC32" s="112" t="e">
        <f ca="1"/>
        <v>#REF!</v>
      </c>
      <c r="AD32" s="112" t="e">
        <f ca="1"/>
        <v>#REF!</v>
      </c>
      <c r="AE32" s="112" t="e">
        <f ca="1"/>
        <v>#REF!</v>
      </c>
      <c r="AF32" s="112" t="e">
        <f ca="1"/>
        <v>#REF!</v>
      </c>
      <c r="AG32" s="112" t="e">
        <f ca="1"/>
        <v>#REF!</v>
      </c>
      <c r="AH32" s="112" t="e">
        <f ca="1"/>
        <v>#REF!</v>
      </c>
      <c r="AI32" s="112" t="e">
        <f ca="1"/>
        <v>#REF!</v>
      </c>
      <c r="AJ32" s="112" t="e">
        <f ca="1"/>
        <v>#REF!</v>
      </c>
      <c r="AK32" s="112" t="e">
        <f ca="1"/>
        <v>#REF!</v>
      </c>
      <c r="AL32" s="112" t="e">
        <f ca="1"/>
        <v>#REF!</v>
      </c>
      <c r="AM32" s="112" t="e">
        <f ca="1"/>
        <v>#REF!</v>
      </c>
      <c r="AN32" s="112" t="e">
        <f ca="1"/>
        <v>#REF!</v>
      </c>
      <c r="AO32" s="112" t="e">
        <f ca="1"/>
        <v>#REF!</v>
      </c>
      <c r="AP32" s="112" t="e">
        <f ca="1"/>
        <v>#REF!</v>
      </c>
      <c r="AQ32" s="112" t="e">
        <f ca="1"/>
        <v>#REF!</v>
      </c>
      <c r="AR32" s="112" t="e">
        <f ca="1"/>
        <v>#REF!</v>
      </c>
      <c r="AS32" s="112" t="e">
        <f ca="1"/>
        <v>#REF!</v>
      </c>
      <c r="AT32" s="112" t="str">
        <f ca="1"/>
        <v>1人未満</v>
      </c>
      <c r="AU32" s="112" t="str">
        <f ca="1"/>
        <v>1人未満</v>
      </c>
      <c r="AV32" s="112" t="str">
        <f ca="1"/>
        <v>1人未満</v>
      </c>
      <c r="AW32" s="112" t="str">
        <f ca="1"/>
        <v>1人未満</v>
      </c>
      <c r="AX32" s="112" t="str">
        <f ca="1"/>
        <v>1人未満</v>
      </c>
      <c r="AY32" s="112" t="str">
        <f ca="1"/>
        <v>1人未満</v>
      </c>
      <c r="AZ32" s="112" t="str">
        <f ca="1"/>
        <v>1人未満</v>
      </c>
      <c r="BA32" s="112" t="str">
        <f ca="1"/>
        <v>1人未満</v>
      </c>
      <c r="BB32" s="112" t="str">
        <f ca="1"/>
        <v>1人未満</v>
      </c>
      <c r="BC32" s="112" t="str">
        <f ca="1"/>
        <v>1人未満</v>
      </c>
      <c r="BD32" s="112" t="str">
        <f ca="1"/>
        <v>1人未満</v>
      </c>
      <c r="BE32" s="112" t="str">
        <f ca="1"/>
        <v>1人未満</v>
      </c>
      <c r="BF32" s="112" t="str">
        <f ca="1"/>
        <v>1人未満</v>
      </c>
      <c r="BG32" s="112" t="str">
        <f ca="1"/>
        <v>1人未満</v>
      </c>
      <c r="BH32" s="112" t="str">
        <f ca="1"/>
        <v>1人未満</v>
      </c>
      <c r="BI32" s="112" t="str">
        <f ca="1"/>
        <v>1人未満</v>
      </c>
      <c r="BJ32" s="112" t="str">
        <f ca="1"/>
        <v>1人未満</v>
      </c>
      <c r="BK32" s="112" t="str">
        <f ca="1"/>
        <v>1人未満</v>
      </c>
      <c r="BL32" s="112" t="e">
        <f ca="1"/>
        <v>#REF!</v>
      </c>
      <c r="BM32" s="112" t="e">
        <f ca="1"/>
        <v>#REF!</v>
      </c>
      <c r="BN32" s="112" t="e">
        <f ca="1"/>
        <v>#REF!</v>
      </c>
      <c r="BO32" s="112" t="e">
        <f ca="1"/>
        <v>#REF!</v>
      </c>
      <c r="BP32" s="112" t="e">
        <f ca="1"/>
        <v>#REF!</v>
      </c>
      <c r="BQ32" s="112" t="e">
        <f ca="1"/>
        <v>#REF!</v>
      </c>
      <c r="BR32" s="112" t="e">
        <f ca="1"/>
        <v>#REF!</v>
      </c>
      <c r="BS32" s="112" t="e">
        <f ca="1"/>
        <v>#REF!</v>
      </c>
      <c r="BT32" s="112" t="e">
        <f ca="1"/>
        <v>#REF!</v>
      </c>
      <c r="BU32" s="112" t="e">
        <f ca="1"/>
        <v>#REF!</v>
      </c>
      <c r="BV32" s="112" t="e">
        <f ca="1"/>
        <v>#REF!</v>
      </c>
      <c r="BW32" s="112" t="e">
        <f ca="1"/>
        <v>#REF!</v>
      </c>
      <c r="BX32" s="112" t="e">
        <f ca="1"/>
        <v>#REF!</v>
      </c>
      <c r="BY32" s="112" t="e">
        <f ca="1"/>
        <v>#REF!</v>
      </c>
      <c r="BZ32" s="112" t="e">
        <f ca="1"/>
        <v>#REF!</v>
      </c>
      <c r="CA32" s="112" t="e">
        <f ca="1"/>
        <v>#REF!</v>
      </c>
      <c r="CB32" s="112" t="e">
        <f ca="1"/>
        <v>#REF!</v>
      </c>
      <c r="CC32" s="112" t="e">
        <f ca="1"/>
        <v>#REF!</v>
      </c>
      <c r="CD32" s="112" t="e">
        <f ca="1"/>
        <v>#REF!</v>
      </c>
      <c r="CE32" s="112" t="e">
        <f ca="1"/>
        <v>#REF!</v>
      </c>
      <c r="CF32" s="112" t="e">
        <f ca="1"/>
        <v>#REF!</v>
      </c>
      <c r="CG32" s="112" t="e">
        <f ca="1"/>
        <v>#REF!</v>
      </c>
      <c r="CH32" s="112" t="e">
        <f ca="1"/>
        <v>#REF!</v>
      </c>
      <c r="CI32" s="112" t="e">
        <f ca="1"/>
        <v>#REF!</v>
      </c>
      <c r="CJ32" s="112" t="e">
        <f ca="1"/>
        <v>#REF!</v>
      </c>
      <c r="CK32" s="112" t="e">
        <f ca="1"/>
        <v>#REF!</v>
      </c>
      <c r="CL32" s="112" t="e">
        <f ca="1"/>
        <v>#REF!</v>
      </c>
      <c r="CM32" s="112" t="e">
        <f ca="1"/>
        <v>#REF!</v>
      </c>
      <c r="CN32" s="112" t="e">
        <f ca="1"/>
        <v>#REF!</v>
      </c>
      <c r="CO32" s="112" t="e">
        <f ca="1"/>
        <v>#REF!</v>
      </c>
      <c r="CP32" s="112" t="e">
        <f ca="1"/>
        <v>#REF!</v>
      </c>
      <c r="CQ32" s="112" t="e">
        <f ca="1"/>
        <v>#REF!</v>
      </c>
      <c r="CR32" s="112" t="e">
        <f ca="1"/>
        <v>#REF!</v>
      </c>
      <c r="CS32" s="112" t="e">
        <f ca="1"/>
        <v>#REF!</v>
      </c>
      <c r="CT32" s="112" t="e">
        <f ca="1"/>
        <v>#REF!</v>
      </c>
      <c r="CU32" s="112" t="e">
        <f ca="1"/>
        <v>#REF!</v>
      </c>
      <c r="CV32" s="112" t="e">
        <f ca="1"/>
        <v>#REF!</v>
      </c>
      <c r="CW32" s="112" t="e">
        <f ca="1"/>
        <v>#REF!</v>
      </c>
      <c r="CX32" s="112" t="e">
        <f ca="1"/>
        <v>#REF!</v>
      </c>
      <c r="CY32" s="112" t="e">
        <f ca="1"/>
        <v>#REF!</v>
      </c>
      <c r="CZ32" s="112" t="e">
        <f ca="1"/>
        <v>#REF!</v>
      </c>
      <c r="DA32" s="112" t="e">
        <f ca="1"/>
        <v>#REF!</v>
      </c>
      <c r="DB32" s="112" t="e">
        <f ca="1"/>
        <v>#REF!</v>
      </c>
      <c r="DC32" s="112" t="e">
        <f ca="1"/>
        <v>#REF!</v>
      </c>
      <c r="DD32" s="112" t="e">
        <f ca="1"/>
        <v>#REF!</v>
      </c>
      <c r="DE32" s="112" t="e">
        <f ca="1"/>
        <v>#REF!</v>
      </c>
      <c r="DF32" s="112" t="e">
        <f ca="1"/>
        <v>#REF!</v>
      </c>
      <c r="DG32" s="112" t="e">
        <f ca="1"/>
        <v>#REF!</v>
      </c>
      <c r="DH32" s="112" t="e">
        <f ca="1"/>
        <v>#REF!</v>
      </c>
      <c r="DI32" s="112" t="e">
        <f ca="1"/>
        <v>#REF!</v>
      </c>
      <c r="DJ32" s="112" t="e">
        <f ca="1"/>
        <v>#REF!</v>
      </c>
      <c r="DK32" s="112" t="e">
        <f ca="1"/>
        <v>#REF!</v>
      </c>
      <c r="DL32" s="112" t="e">
        <f ca="1"/>
        <v>#REF!</v>
      </c>
      <c r="DM32" s="112" t="e">
        <f ca="1"/>
        <v>#REF!</v>
      </c>
      <c r="DN32" s="112" t="str">
        <f ca="1"/>
        <v>－</v>
      </c>
      <c r="DO32" s="112" t="str">
        <f ca="1"/>
        <v>－</v>
      </c>
      <c r="DP32" s="112" t="str">
        <f ca="1"/>
        <v>－</v>
      </c>
      <c r="DQ32" s="112" t="str">
        <f ca="1"/>
        <v>－</v>
      </c>
      <c r="DR32" s="112" t="str">
        <f ca="1"/>
        <v>－</v>
      </c>
      <c r="DS32" s="112" t="str">
        <f ca="1"/>
        <v>－</v>
      </c>
      <c r="DT32" s="112" t="e">
        <f ca="1"/>
        <v>#REF!</v>
      </c>
      <c r="DU32" s="112" t="e">
        <f ca="1"/>
        <v>#REF!</v>
      </c>
      <c r="DV32" s="112" t="e">
        <f ca="1"/>
        <v>#REF!</v>
      </c>
      <c r="DW32" s="112" t="e">
        <f ca="1"/>
        <v>#REF!</v>
      </c>
      <c r="DX32" s="112" t="e">
        <f ca="1"/>
        <v>#REF!</v>
      </c>
      <c r="DY32" s="112" t="e">
        <f ca="1"/>
        <v>#REF!</v>
      </c>
      <c r="DZ32" s="112" t="e">
        <f ca="1"/>
        <v>#REF!</v>
      </c>
      <c r="EA32" s="112" t="e">
        <f ca="1"/>
        <v>#REF!</v>
      </c>
      <c r="EB32" s="112" t="e">
        <f ca="1"/>
        <v>#REF!</v>
      </c>
      <c r="EC32" s="112" t="e">
        <f ca="1"/>
        <v>#REF!</v>
      </c>
      <c r="ED32" s="112" t="e">
        <f ca="1"/>
        <v>#REF!</v>
      </c>
      <c r="EE32" s="112" t="e">
        <f ca="1"/>
        <v>#REF!</v>
      </c>
      <c r="EF32" s="112" t="e">
        <f ca="1"/>
        <v>#REF!</v>
      </c>
      <c r="EG32" s="112" t="e">
        <f ca="1"/>
        <v>#REF!</v>
      </c>
      <c r="EH32" s="112" t="e">
        <f ca="1"/>
        <v>#REF!</v>
      </c>
      <c r="EI32" s="112" t="e">
        <f ca="1"/>
        <v>#REF!</v>
      </c>
      <c r="EJ32" s="112" t="e">
        <f ca="1"/>
        <v>#REF!</v>
      </c>
      <c r="EK32" s="112" t="e">
        <f ca="1"/>
        <v>#REF!</v>
      </c>
      <c r="EL32" s="112" t="e">
        <f ca="1"/>
        <v>#REF!</v>
      </c>
      <c r="EM32" s="112" t="e">
        <f ca="1"/>
        <v>#REF!</v>
      </c>
      <c r="EN32" s="112" t="e">
        <f ca="1"/>
        <v>#REF!</v>
      </c>
      <c r="EO32" s="112" t="e">
        <f ca="1"/>
        <v>#REF!</v>
      </c>
      <c r="EP32" s="112" t="e">
        <f ca="1"/>
        <v>#REF!</v>
      </c>
      <c r="EQ32" s="112" t="e">
        <f ca="1"/>
        <v>#REF!</v>
      </c>
      <c r="ER32" s="112" t="e">
        <f ca="1"/>
        <v>#REF!</v>
      </c>
      <c r="ES32" s="112" t="e">
        <f ca="1"/>
        <v>#REF!</v>
      </c>
      <c r="ET32" s="112" t="e">
        <f ca="1"/>
        <v>#REF!</v>
      </c>
      <c r="EU32" s="112" t="e">
        <f ca="1"/>
        <v>#REF!</v>
      </c>
      <c r="EV32" s="112" t="e">
        <f ca="1"/>
        <v>#REF!</v>
      </c>
      <c r="EW32" s="112" t="e">
        <f ca="1"/>
        <v>#REF!</v>
      </c>
      <c r="EX32" s="112" t="e">
        <f ca="1"/>
        <v>#REF!</v>
      </c>
      <c r="EY32" s="112" t="e">
        <f ca="1"/>
        <v>#REF!</v>
      </c>
      <c r="EZ32" s="112" t="e">
        <f ca="1"/>
        <v>#REF!</v>
      </c>
      <c r="FA32" s="112" t="e">
        <f ca="1"/>
        <v>#REF!</v>
      </c>
      <c r="FB32" s="112" t="e">
        <f ca="1"/>
        <v>#REF!</v>
      </c>
      <c r="FC32" s="112" t="e">
        <f ca="1"/>
        <v>#REF!</v>
      </c>
      <c r="FD32" s="112" t="e">
        <f ca="1"/>
        <v>#REF!</v>
      </c>
      <c r="FE32" s="112" t="e">
        <f ca="1"/>
        <v>#REF!</v>
      </c>
      <c r="FF32" s="112" t="e">
        <f ca="1"/>
        <v>#REF!</v>
      </c>
      <c r="FG32" s="112" t="e">
        <f ca="1"/>
        <v>#REF!</v>
      </c>
      <c r="FH32" s="112" t="e">
        <f ca="1"/>
        <v>#REF!</v>
      </c>
      <c r="FI32" s="112" t="e">
        <f ca="1"/>
        <v>#REF!</v>
      </c>
    </row>
    <row r="33" spans="1:165" x14ac:dyDescent="0.2">
      <c r="A33" s="185"/>
      <c r="B33" s="171"/>
      <c r="C33" s="34" t="s">
        <v>362</v>
      </c>
      <c r="D33" s="112" t="e">
        <f ca="1"/>
        <v>#REF!</v>
      </c>
      <c r="E33" s="112" t="e">
        <f ca="1"/>
        <v>#REF!</v>
      </c>
      <c r="F33" s="112" t="e">
        <f ca="1"/>
        <v>#REF!</v>
      </c>
      <c r="G33" s="112" t="e">
        <f ca="1"/>
        <v>#REF!</v>
      </c>
      <c r="H33" s="112" t="e">
        <f ca="1"/>
        <v>#REF!</v>
      </c>
      <c r="I33" s="112" t="e">
        <f ca="1"/>
        <v>#REF!</v>
      </c>
      <c r="J33" s="112" t="e">
        <f ca="1"/>
        <v>#REF!</v>
      </c>
      <c r="K33" s="112" t="e">
        <f ca="1"/>
        <v>#REF!</v>
      </c>
      <c r="L33" s="112" t="e">
        <f ca="1"/>
        <v>#REF!</v>
      </c>
      <c r="M33" s="112" t="e">
        <f ca="1"/>
        <v>#REF!</v>
      </c>
      <c r="N33" s="112" t="e">
        <f ca="1"/>
        <v>#REF!</v>
      </c>
      <c r="O33" s="112" t="e">
        <f ca="1"/>
        <v>#REF!</v>
      </c>
      <c r="P33" s="112" t="e">
        <f ca="1"/>
        <v>#REF!</v>
      </c>
      <c r="Q33" s="112" t="e">
        <f ca="1"/>
        <v>#REF!</v>
      </c>
      <c r="R33" s="112" t="e">
        <f ca="1"/>
        <v>#REF!</v>
      </c>
      <c r="S33" s="112" t="e">
        <f ca="1"/>
        <v>#REF!</v>
      </c>
      <c r="T33" s="112" t="e">
        <f ca="1"/>
        <v>#REF!</v>
      </c>
      <c r="U33" s="112" t="e">
        <f ca="1"/>
        <v>#REF!</v>
      </c>
      <c r="V33" s="112" t="e">
        <f ca="1"/>
        <v>#REF!</v>
      </c>
      <c r="W33" s="112" t="e">
        <f ca="1"/>
        <v>#REF!</v>
      </c>
      <c r="X33" s="112" t="e">
        <f ca="1"/>
        <v>#REF!</v>
      </c>
      <c r="Y33" s="112" t="e">
        <f ca="1"/>
        <v>#REF!</v>
      </c>
      <c r="Z33" s="112" t="e">
        <f ca="1"/>
        <v>#REF!</v>
      </c>
      <c r="AA33" s="112" t="e">
        <f ca="1"/>
        <v>#REF!</v>
      </c>
      <c r="AB33" s="112" t="e">
        <f ca="1"/>
        <v>#REF!</v>
      </c>
      <c r="AC33" s="112" t="e">
        <f ca="1"/>
        <v>#REF!</v>
      </c>
      <c r="AD33" s="112" t="e">
        <f ca="1"/>
        <v>#REF!</v>
      </c>
      <c r="AE33" s="112" t="e">
        <f ca="1"/>
        <v>#REF!</v>
      </c>
      <c r="AF33" s="112" t="e">
        <f ca="1"/>
        <v>#REF!</v>
      </c>
      <c r="AG33" s="112" t="e">
        <f ca="1"/>
        <v>#REF!</v>
      </c>
      <c r="AH33" s="112" t="e">
        <f ca="1"/>
        <v>#REF!</v>
      </c>
      <c r="AI33" s="112" t="e">
        <f ca="1"/>
        <v>#REF!</v>
      </c>
      <c r="AJ33" s="112" t="e">
        <f ca="1"/>
        <v>#REF!</v>
      </c>
      <c r="AK33" s="112" t="e">
        <f ca="1"/>
        <v>#REF!</v>
      </c>
      <c r="AL33" s="112" t="e">
        <f ca="1"/>
        <v>#REF!</v>
      </c>
      <c r="AM33" s="112" t="e">
        <f ca="1"/>
        <v>#REF!</v>
      </c>
      <c r="AN33" s="112" t="e">
        <f ca="1"/>
        <v>#REF!</v>
      </c>
      <c r="AO33" s="112" t="e">
        <f ca="1"/>
        <v>#REF!</v>
      </c>
      <c r="AP33" s="112" t="e">
        <f ca="1"/>
        <v>#REF!</v>
      </c>
      <c r="AQ33" s="112" t="e">
        <f ca="1"/>
        <v>#REF!</v>
      </c>
      <c r="AR33" s="112" t="e">
        <f ca="1"/>
        <v>#REF!</v>
      </c>
      <c r="AS33" s="112" t="e">
        <f ca="1"/>
        <v>#REF!</v>
      </c>
      <c r="AT33" s="112" t="str">
        <f ca="1"/>
        <v>1人未満</v>
      </c>
      <c r="AU33" s="112" t="str">
        <f ca="1"/>
        <v>1人未満</v>
      </c>
      <c r="AV33" s="112" t="str">
        <f ca="1"/>
        <v>1人未満</v>
      </c>
      <c r="AW33" s="112" t="str">
        <f ca="1"/>
        <v>1人</v>
      </c>
      <c r="AX33" s="112" t="str">
        <f ca="1"/>
        <v>1人</v>
      </c>
      <c r="AY33" s="112" t="str">
        <f ca="1"/>
        <v>1人</v>
      </c>
      <c r="AZ33" s="112" t="str">
        <f ca="1"/>
        <v>1人</v>
      </c>
      <c r="BA33" s="112" t="str">
        <f ca="1"/>
        <v>1人</v>
      </c>
      <c r="BB33" s="112" t="str">
        <f ca="1"/>
        <v>1人</v>
      </c>
      <c r="BC33" s="112" t="str">
        <f ca="1"/>
        <v>1人</v>
      </c>
      <c r="BD33" s="112" t="str">
        <f ca="1"/>
        <v>1人</v>
      </c>
      <c r="BE33" s="112" t="str">
        <f ca="1"/>
        <v>1人</v>
      </c>
      <c r="BF33" s="112" t="str">
        <f ca="1"/>
        <v>1人未満</v>
      </c>
      <c r="BG33" s="112" t="str">
        <f ca="1"/>
        <v>1人未満</v>
      </c>
      <c r="BH33" s="112" t="str">
        <f ca="1"/>
        <v>1人未満</v>
      </c>
      <c r="BI33" s="112" t="str">
        <f ca="1"/>
        <v>1人</v>
      </c>
      <c r="BJ33" s="112" t="str">
        <f ca="1"/>
        <v>1人</v>
      </c>
      <c r="BK33" s="112" t="str">
        <f ca="1"/>
        <v>1人</v>
      </c>
      <c r="BL33" s="112" t="e">
        <f ca="1"/>
        <v>#REF!</v>
      </c>
      <c r="BM33" s="112" t="e">
        <f ca="1"/>
        <v>#REF!</v>
      </c>
      <c r="BN33" s="112" t="e">
        <f ca="1"/>
        <v>#REF!</v>
      </c>
      <c r="BO33" s="112" t="e">
        <f ca="1"/>
        <v>#REF!</v>
      </c>
      <c r="BP33" s="112" t="e">
        <f ca="1"/>
        <v>#REF!</v>
      </c>
      <c r="BQ33" s="112" t="e">
        <f ca="1"/>
        <v>#REF!</v>
      </c>
      <c r="BR33" s="112" t="e">
        <f ca="1"/>
        <v>#REF!</v>
      </c>
      <c r="BS33" s="112" t="e">
        <f ca="1"/>
        <v>#REF!</v>
      </c>
      <c r="BT33" s="112" t="e">
        <f ca="1"/>
        <v>#REF!</v>
      </c>
      <c r="BU33" s="112" t="e">
        <f ca="1"/>
        <v>#REF!</v>
      </c>
      <c r="BV33" s="112" t="e">
        <f ca="1"/>
        <v>#REF!</v>
      </c>
      <c r="BW33" s="112" t="e">
        <f ca="1"/>
        <v>#REF!</v>
      </c>
      <c r="BX33" s="112" t="e">
        <f ca="1"/>
        <v>#REF!</v>
      </c>
      <c r="BY33" s="112" t="e">
        <f ca="1"/>
        <v>#REF!</v>
      </c>
      <c r="BZ33" s="112" t="e">
        <f ca="1"/>
        <v>#REF!</v>
      </c>
      <c r="CA33" s="112" t="e">
        <f ca="1"/>
        <v>#REF!</v>
      </c>
      <c r="CB33" s="112" t="e">
        <f ca="1"/>
        <v>#REF!</v>
      </c>
      <c r="CC33" s="112" t="e">
        <f ca="1"/>
        <v>#REF!</v>
      </c>
      <c r="CD33" s="112" t="e">
        <f ca="1"/>
        <v>#REF!</v>
      </c>
      <c r="CE33" s="112" t="e">
        <f ca="1"/>
        <v>#REF!</v>
      </c>
      <c r="CF33" s="112" t="e">
        <f ca="1"/>
        <v>#REF!</v>
      </c>
      <c r="CG33" s="112" t="e">
        <f ca="1"/>
        <v>#REF!</v>
      </c>
      <c r="CH33" s="112" t="e">
        <f ca="1"/>
        <v>#REF!</v>
      </c>
      <c r="CI33" s="112" t="e">
        <f ca="1"/>
        <v>#REF!</v>
      </c>
      <c r="CJ33" s="112" t="e">
        <f ca="1"/>
        <v>#REF!</v>
      </c>
      <c r="CK33" s="112" t="e">
        <f ca="1"/>
        <v>#REF!</v>
      </c>
      <c r="CL33" s="112" t="e">
        <f ca="1"/>
        <v>#REF!</v>
      </c>
      <c r="CM33" s="112" t="e">
        <f ca="1"/>
        <v>#REF!</v>
      </c>
      <c r="CN33" s="112" t="e">
        <f ca="1"/>
        <v>#REF!</v>
      </c>
      <c r="CO33" s="112" t="e">
        <f ca="1"/>
        <v>#REF!</v>
      </c>
      <c r="CP33" s="112" t="e">
        <f ca="1"/>
        <v>#REF!</v>
      </c>
      <c r="CQ33" s="112" t="e">
        <f ca="1"/>
        <v>#REF!</v>
      </c>
      <c r="CR33" s="112" t="e">
        <f ca="1"/>
        <v>#REF!</v>
      </c>
      <c r="CS33" s="112" t="e">
        <f ca="1"/>
        <v>#REF!</v>
      </c>
      <c r="CT33" s="112" t="e">
        <f ca="1"/>
        <v>#REF!</v>
      </c>
      <c r="CU33" s="112" t="e">
        <f ca="1"/>
        <v>#REF!</v>
      </c>
      <c r="CV33" s="112" t="e">
        <f ca="1"/>
        <v>#REF!</v>
      </c>
      <c r="CW33" s="112" t="e">
        <f ca="1"/>
        <v>#REF!</v>
      </c>
      <c r="CX33" s="112" t="e">
        <f ca="1"/>
        <v>#REF!</v>
      </c>
      <c r="CY33" s="112" t="e">
        <f ca="1"/>
        <v>#REF!</v>
      </c>
      <c r="CZ33" s="112" t="e">
        <f ca="1"/>
        <v>#REF!</v>
      </c>
      <c r="DA33" s="112" t="e">
        <f ca="1"/>
        <v>#REF!</v>
      </c>
      <c r="DB33" s="112" t="e">
        <f ca="1"/>
        <v>#REF!</v>
      </c>
      <c r="DC33" s="112" t="e">
        <f ca="1"/>
        <v>#REF!</v>
      </c>
      <c r="DD33" s="112" t="e">
        <f ca="1"/>
        <v>#REF!</v>
      </c>
      <c r="DE33" s="112" t="e">
        <f ca="1"/>
        <v>#REF!</v>
      </c>
      <c r="DF33" s="112" t="e">
        <f ca="1"/>
        <v>#REF!</v>
      </c>
      <c r="DG33" s="112" t="e">
        <f ca="1"/>
        <v>#REF!</v>
      </c>
      <c r="DH33" s="112" t="e">
        <f ca="1"/>
        <v>#REF!</v>
      </c>
      <c r="DI33" s="112" t="e">
        <f ca="1"/>
        <v>#REF!</v>
      </c>
      <c r="DJ33" s="112" t="e">
        <f ca="1"/>
        <v>#REF!</v>
      </c>
      <c r="DK33" s="112" t="e">
        <f ca="1"/>
        <v>#REF!</v>
      </c>
      <c r="DL33" s="112" t="e">
        <f ca="1"/>
        <v>#REF!</v>
      </c>
      <c r="DM33" s="112" t="e">
        <f ca="1"/>
        <v>#REF!</v>
      </c>
      <c r="DN33" s="112" t="str">
        <f ca="1"/>
        <v>－</v>
      </c>
      <c r="DO33" s="112" t="str">
        <f ca="1"/>
        <v>－</v>
      </c>
      <c r="DP33" s="112" t="str">
        <f ca="1"/>
        <v>－</v>
      </c>
      <c r="DQ33" s="112" t="str">
        <f ca="1"/>
        <v>－</v>
      </c>
      <c r="DR33" s="112" t="str">
        <f ca="1"/>
        <v>－</v>
      </c>
      <c r="DS33" s="112" t="str">
        <f ca="1"/>
        <v>－</v>
      </c>
      <c r="DT33" s="112" t="e">
        <f ca="1"/>
        <v>#REF!</v>
      </c>
      <c r="DU33" s="112" t="e">
        <f ca="1"/>
        <v>#REF!</v>
      </c>
      <c r="DV33" s="112" t="e">
        <f ca="1"/>
        <v>#REF!</v>
      </c>
      <c r="DW33" s="112" t="e">
        <f ca="1"/>
        <v>#REF!</v>
      </c>
      <c r="DX33" s="112" t="e">
        <f ca="1"/>
        <v>#REF!</v>
      </c>
      <c r="DY33" s="112" t="e">
        <f ca="1"/>
        <v>#REF!</v>
      </c>
      <c r="DZ33" s="112" t="e">
        <f ca="1"/>
        <v>#REF!</v>
      </c>
      <c r="EA33" s="112" t="e">
        <f ca="1"/>
        <v>#REF!</v>
      </c>
      <c r="EB33" s="112" t="e">
        <f ca="1"/>
        <v>#REF!</v>
      </c>
      <c r="EC33" s="112" t="e">
        <f ca="1"/>
        <v>#REF!</v>
      </c>
      <c r="ED33" s="112" t="e">
        <f ca="1"/>
        <v>#REF!</v>
      </c>
      <c r="EE33" s="112" t="e">
        <f ca="1"/>
        <v>#REF!</v>
      </c>
      <c r="EF33" s="112" t="e">
        <f ca="1"/>
        <v>#REF!</v>
      </c>
      <c r="EG33" s="112" t="e">
        <f ca="1"/>
        <v>#REF!</v>
      </c>
      <c r="EH33" s="112" t="e">
        <f ca="1"/>
        <v>#REF!</v>
      </c>
      <c r="EI33" s="112" t="e">
        <f ca="1"/>
        <v>#REF!</v>
      </c>
      <c r="EJ33" s="112" t="e">
        <f ca="1"/>
        <v>#REF!</v>
      </c>
      <c r="EK33" s="112" t="e">
        <f ca="1"/>
        <v>#REF!</v>
      </c>
      <c r="EL33" s="112" t="e">
        <f ca="1"/>
        <v>#REF!</v>
      </c>
      <c r="EM33" s="112" t="e">
        <f ca="1"/>
        <v>#REF!</v>
      </c>
      <c r="EN33" s="112" t="e">
        <f ca="1"/>
        <v>#REF!</v>
      </c>
      <c r="EO33" s="112" t="e">
        <f ca="1"/>
        <v>#REF!</v>
      </c>
      <c r="EP33" s="112" t="e">
        <f ca="1"/>
        <v>#REF!</v>
      </c>
      <c r="EQ33" s="112" t="e">
        <f ca="1"/>
        <v>#REF!</v>
      </c>
      <c r="ER33" s="112" t="e">
        <f ca="1"/>
        <v>#REF!</v>
      </c>
      <c r="ES33" s="112" t="e">
        <f ca="1"/>
        <v>#REF!</v>
      </c>
      <c r="ET33" s="112" t="e">
        <f ca="1"/>
        <v>#REF!</v>
      </c>
      <c r="EU33" s="112" t="e">
        <f ca="1"/>
        <v>#REF!</v>
      </c>
      <c r="EV33" s="112" t="e">
        <f ca="1"/>
        <v>#REF!</v>
      </c>
      <c r="EW33" s="112" t="e">
        <f ca="1"/>
        <v>#REF!</v>
      </c>
      <c r="EX33" s="112" t="e">
        <f ca="1"/>
        <v>#REF!</v>
      </c>
      <c r="EY33" s="112" t="e">
        <f ca="1"/>
        <v>#REF!</v>
      </c>
      <c r="EZ33" s="112" t="e">
        <f ca="1"/>
        <v>#REF!</v>
      </c>
      <c r="FA33" s="112" t="e">
        <f ca="1"/>
        <v>#REF!</v>
      </c>
      <c r="FB33" s="112" t="e">
        <f ca="1"/>
        <v>#REF!</v>
      </c>
      <c r="FC33" s="112" t="e">
        <f ca="1"/>
        <v>#REF!</v>
      </c>
      <c r="FD33" s="112" t="e">
        <f ca="1"/>
        <v>#REF!</v>
      </c>
      <c r="FE33" s="112" t="e">
        <f ca="1"/>
        <v>#REF!</v>
      </c>
      <c r="FF33" s="112" t="e">
        <f ca="1"/>
        <v>#REF!</v>
      </c>
      <c r="FG33" s="112" t="e">
        <f ca="1"/>
        <v>#REF!</v>
      </c>
      <c r="FH33" s="112" t="e">
        <f ca="1"/>
        <v>#REF!</v>
      </c>
      <c r="FI33" s="112" t="e">
        <f ca="1"/>
        <v>#REF!</v>
      </c>
    </row>
    <row r="34" spans="1:165" ht="13.5" customHeight="1" x14ac:dyDescent="0.2">
      <c r="A34" s="183" t="s">
        <v>643</v>
      </c>
      <c r="B34" s="169" t="s">
        <v>45</v>
      </c>
      <c r="C34" s="34" t="s">
        <v>91</v>
      </c>
      <c r="D34" s="112" t="e">
        <f ca="1"/>
        <v>#REF!</v>
      </c>
      <c r="E34" s="112" t="e">
        <f ca="1"/>
        <v>#REF!</v>
      </c>
      <c r="F34" s="112" t="e">
        <f ca="1"/>
        <v>#REF!</v>
      </c>
      <c r="G34" s="112" t="e">
        <f ca="1"/>
        <v>#REF!</v>
      </c>
      <c r="H34" s="112" t="e">
        <f ca="1"/>
        <v>#REF!</v>
      </c>
      <c r="I34" s="112" t="e">
        <f ca="1"/>
        <v>#REF!</v>
      </c>
      <c r="J34" s="112" t="e">
        <f ca="1"/>
        <v>#REF!</v>
      </c>
      <c r="K34" s="112" t="e">
        <f ca="1"/>
        <v>#REF!</v>
      </c>
      <c r="L34" s="112" t="e">
        <f ca="1"/>
        <v>#REF!</v>
      </c>
      <c r="M34" s="112" t="e">
        <f ca="1"/>
        <v>#REF!</v>
      </c>
      <c r="N34" s="112" t="e">
        <f ca="1"/>
        <v>#REF!</v>
      </c>
      <c r="O34" s="112" t="e">
        <f ca="1"/>
        <v>#REF!</v>
      </c>
      <c r="P34" s="112" t="e">
        <f ca="1"/>
        <v>#REF!</v>
      </c>
      <c r="Q34" s="112" t="e">
        <f ca="1"/>
        <v>#REF!</v>
      </c>
      <c r="R34" s="112" t="e">
        <f ca="1"/>
        <v>#REF!</v>
      </c>
      <c r="S34" s="112" t="e">
        <f ca="1"/>
        <v>#REF!</v>
      </c>
      <c r="T34" s="112" t="e">
        <f ca="1"/>
        <v>#REF!</v>
      </c>
      <c r="U34" s="112" t="e">
        <f ca="1"/>
        <v>#REF!</v>
      </c>
      <c r="V34" s="112" t="e">
        <f ca="1"/>
        <v>#REF!</v>
      </c>
      <c r="W34" s="112" t="e">
        <f ca="1"/>
        <v>#REF!</v>
      </c>
      <c r="X34" s="112" t="e">
        <f ca="1"/>
        <v>#REF!</v>
      </c>
      <c r="Y34" s="112" t="e">
        <f ca="1"/>
        <v>#REF!</v>
      </c>
      <c r="Z34" s="112" t="e">
        <f ca="1"/>
        <v>#REF!</v>
      </c>
      <c r="AA34" s="112" t="e">
        <f ca="1"/>
        <v>#REF!</v>
      </c>
      <c r="AB34" s="112" t="e">
        <f ca="1"/>
        <v>#REF!</v>
      </c>
      <c r="AC34" s="112" t="e">
        <f ca="1"/>
        <v>#REF!</v>
      </c>
      <c r="AD34" s="112" t="e">
        <f ca="1"/>
        <v>#REF!</v>
      </c>
      <c r="AE34" s="112" t="e">
        <f ca="1"/>
        <v>#REF!</v>
      </c>
      <c r="AF34" s="112" t="e">
        <f ca="1"/>
        <v>#REF!</v>
      </c>
      <c r="AG34" s="112" t="e">
        <f ca="1"/>
        <v>#REF!</v>
      </c>
      <c r="AH34" s="112" t="e">
        <f ca="1"/>
        <v>#REF!</v>
      </c>
      <c r="AI34" s="112" t="e">
        <f ca="1"/>
        <v>#REF!</v>
      </c>
      <c r="AJ34" s="112" t="e">
        <f ca="1"/>
        <v>#REF!</v>
      </c>
      <c r="AK34" s="112" t="e">
        <f ca="1"/>
        <v>#REF!</v>
      </c>
      <c r="AL34" s="112" t="e">
        <f ca="1"/>
        <v>#REF!</v>
      </c>
      <c r="AM34" s="112" t="e">
        <f ca="1"/>
        <v>#REF!</v>
      </c>
      <c r="AN34" s="112" t="e">
        <f ca="1"/>
        <v>#REF!</v>
      </c>
      <c r="AO34" s="112" t="e">
        <f ca="1"/>
        <v>#REF!</v>
      </c>
      <c r="AP34" s="112" t="e">
        <f ca="1"/>
        <v>#REF!</v>
      </c>
      <c r="AQ34" s="112" t="e">
        <f ca="1"/>
        <v>#REF!</v>
      </c>
      <c r="AR34" s="112" t="e">
        <f ca="1"/>
        <v>#REF!</v>
      </c>
      <c r="AS34" s="112" t="e">
        <f ca="1"/>
        <v>#REF!</v>
      </c>
      <c r="AT34" s="112" t="str">
        <f ca="1"/>
        <v>0箇所</v>
      </c>
      <c r="AU34" s="112" t="str">
        <f ca="1"/>
        <v>0箇所</v>
      </c>
      <c r="AV34" s="112" t="str">
        <f ca="1"/>
        <v>0箇所</v>
      </c>
      <c r="AW34" s="112" t="str">
        <f ca="1"/>
        <v>0箇所</v>
      </c>
      <c r="AX34" s="112" t="str">
        <f ca="1"/>
        <v>0箇所</v>
      </c>
      <c r="AY34" s="112" t="str">
        <f ca="1"/>
        <v>0箇所</v>
      </c>
      <c r="AZ34" s="112" t="str">
        <f ca="1"/>
        <v>0箇所</v>
      </c>
      <c r="BA34" s="112" t="str">
        <f ca="1"/>
        <v>0箇所</v>
      </c>
      <c r="BB34" s="112" t="str">
        <f ca="1"/>
        <v>0箇所</v>
      </c>
      <c r="BC34" s="112" t="str">
        <f ca="1"/>
        <v>0箇所</v>
      </c>
      <c r="BD34" s="112" t="str">
        <f ca="1"/>
        <v>0箇所</v>
      </c>
      <c r="BE34" s="112" t="str">
        <f ca="1"/>
        <v>0箇所</v>
      </c>
      <c r="BF34" s="112" t="str">
        <f ca="1"/>
        <v>0箇所</v>
      </c>
      <c r="BG34" s="112" t="str">
        <f ca="1"/>
        <v>0箇所</v>
      </c>
      <c r="BH34" s="112" t="str">
        <f ca="1"/>
        <v>0箇所</v>
      </c>
      <c r="BI34" s="112" t="str">
        <f ca="1"/>
        <v>0箇所</v>
      </c>
      <c r="BJ34" s="112" t="str">
        <f ca="1"/>
        <v>0箇所</v>
      </c>
      <c r="BK34" s="112" t="str">
        <f ca="1"/>
        <v>0箇所</v>
      </c>
      <c r="BL34" s="112" t="e">
        <f ca="1"/>
        <v>#REF!</v>
      </c>
      <c r="BM34" s="112" t="e">
        <f ca="1"/>
        <v>#REF!</v>
      </c>
      <c r="BN34" s="112" t="e">
        <f ca="1"/>
        <v>#REF!</v>
      </c>
      <c r="BO34" s="112" t="e">
        <f ca="1"/>
        <v>#REF!</v>
      </c>
      <c r="BP34" s="112" t="e">
        <f ca="1"/>
        <v>#REF!</v>
      </c>
      <c r="BQ34" s="112" t="e">
        <f ca="1"/>
        <v>#REF!</v>
      </c>
      <c r="BR34" s="112" t="e">
        <f ca="1"/>
        <v>#REF!</v>
      </c>
      <c r="BS34" s="112" t="e">
        <f ca="1"/>
        <v>#REF!</v>
      </c>
      <c r="BT34" s="112" t="e">
        <f ca="1"/>
        <v>#REF!</v>
      </c>
      <c r="BU34" s="112" t="e">
        <f ca="1"/>
        <v>#REF!</v>
      </c>
      <c r="BV34" s="112" t="e">
        <f ca="1"/>
        <v>#REF!</v>
      </c>
      <c r="BW34" s="112" t="e">
        <f ca="1"/>
        <v>#REF!</v>
      </c>
      <c r="BX34" s="112" t="e">
        <f ca="1"/>
        <v>#REF!</v>
      </c>
      <c r="BY34" s="112" t="e">
        <f ca="1"/>
        <v>#REF!</v>
      </c>
      <c r="BZ34" s="112" t="e">
        <f ca="1"/>
        <v>#REF!</v>
      </c>
      <c r="CA34" s="112" t="e">
        <f ca="1"/>
        <v>#REF!</v>
      </c>
      <c r="CB34" s="112" t="e">
        <f ca="1"/>
        <v>#REF!</v>
      </c>
      <c r="CC34" s="112" t="e">
        <f ca="1"/>
        <v>#REF!</v>
      </c>
      <c r="CD34" s="112" t="e">
        <f ca="1"/>
        <v>#REF!</v>
      </c>
      <c r="CE34" s="112" t="e">
        <f ca="1"/>
        <v>#REF!</v>
      </c>
      <c r="CF34" s="112" t="e">
        <f ca="1"/>
        <v>#REF!</v>
      </c>
      <c r="CG34" s="112" t="e">
        <f ca="1"/>
        <v>#REF!</v>
      </c>
      <c r="CH34" s="112" t="e">
        <f ca="1"/>
        <v>#REF!</v>
      </c>
      <c r="CI34" s="112" t="e">
        <f ca="1"/>
        <v>#REF!</v>
      </c>
      <c r="CJ34" s="112" t="e">
        <f ca="1"/>
        <v>#REF!</v>
      </c>
      <c r="CK34" s="112" t="e">
        <f ca="1"/>
        <v>#REF!</v>
      </c>
      <c r="CL34" s="112" t="e">
        <f ca="1"/>
        <v>#REF!</v>
      </c>
      <c r="CM34" s="112" t="e">
        <f ca="1"/>
        <v>#REF!</v>
      </c>
      <c r="CN34" s="112" t="e">
        <f ca="1"/>
        <v>#REF!</v>
      </c>
      <c r="CO34" s="112" t="e">
        <f ca="1"/>
        <v>#REF!</v>
      </c>
      <c r="CP34" s="112" t="e">
        <f ca="1"/>
        <v>#REF!</v>
      </c>
      <c r="CQ34" s="112" t="e">
        <f ca="1"/>
        <v>#REF!</v>
      </c>
      <c r="CR34" s="112" t="e">
        <f ca="1"/>
        <v>#REF!</v>
      </c>
      <c r="CS34" s="112" t="e">
        <f ca="1"/>
        <v>#REF!</v>
      </c>
      <c r="CT34" s="112" t="e">
        <f ca="1"/>
        <v>#REF!</v>
      </c>
      <c r="CU34" s="112" t="e">
        <f ca="1"/>
        <v>#REF!</v>
      </c>
      <c r="CV34" s="112" t="e">
        <f ca="1"/>
        <v>#REF!</v>
      </c>
      <c r="CW34" s="112" t="e">
        <f ca="1"/>
        <v>#REF!</v>
      </c>
      <c r="CX34" s="112" t="e">
        <f ca="1"/>
        <v>#REF!</v>
      </c>
      <c r="CY34" s="112" t="e">
        <f ca="1"/>
        <v>#REF!</v>
      </c>
      <c r="CZ34" s="112" t="e">
        <f ca="1"/>
        <v>#REF!</v>
      </c>
      <c r="DA34" s="112" t="e">
        <f ca="1"/>
        <v>#REF!</v>
      </c>
      <c r="DB34" s="112" t="e">
        <f ca="1"/>
        <v>#REF!</v>
      </c>
      <c r="DC34" s="112" t="e">
        <f ca="1"/>
        <v>#REF!</v>
      </c>
      <c r="DD34" s="112" t="e">
        <f ca="1"/>
        <v>#REF!</v>
      </c>
      <c r="DE34" s="112" t="e">
        <f ca="1"/>
        <v>#REF!</v>
      </c>
      <c r="DF34" s="112" t="e">
        <f ca="1"/>
        <v>#REF!</v>
      </c>
      <c r="DG34" s="112" t="e">
        <f ca="1"/>
        <v>#REF!</v>
      </c>
      <c r="DH34" s="112" t="e">
        <f ca="1"/>
        <v>#REF!</v>
      </c>
      <c r="DI34" s="112" t="e">
        <f ca="1"/>
        <v>#REF!</v>
      </c>
      <c r="DJ34" s="112" t="e">
        <f ca="1"/>
        <v>#REF!</v>
      </c>
      <c r="DK34" s="112" t="e">
        <f ca="1"/>
        <v>#REF!</v>
      </c>
      <c r="DL34" s="112" t="e">
        <f ca="1"/>
        <v>#REF!</v>
      </c>
      <c r="DM34" s="112" t="e">
        <f ca="1"/>
        <v>#REF!</v>
      </c>
      <c r="DN34" s="112" t="str">
        <f ca="1"/>
        <v>－</v>
      </c>
      <c r="DO34" s="112" t="str">
        <f ca="1"/>
        <v>－</v>
      </c>
      <c r="DP34" s="112" t="str">
        <f ca="1"/>
        <v>－</v>
      </c>
      <c r="DQ34" s="112" t="str">
        <f ca="1"/>
        <v>－</v>
      </c>
      <c r="DR34" s="112" t="str">
        <f ca="1"/>
        <v>－</v>
      </c>
      <c r="DS34" s="112" t="str">
        <f ca="1"/>
        <v>－</v>
      </c>
      <c r="DT34" s="112" t="e">
        <f ca="1"/>
        <v>#REF!</v>
      </c>
      <c r="DU34" s="112" t="e">
        <f ca="1"/>
        <v>#REF!</v>
      </c>
      <c r="DV34" s="112" t="e">
        <f ca="1"/>
        <v>#REF!</v>
      </c>
      <c r="DW34" s="112" t="e">
        <f ca="1"/>
        <v>#REF!</v>
      </c>
      <c r="DX34" s="112" t="e">
        <f ca="1"/>
        <v>#REF!</v>
      </c>
      <c r="DY34" s="112" t="e">
        <f ca="1"/>
        <v>#REF!</v>
      </c>
      <c r="DZ34" s="112" t="e">
        <f ca="1"/>
        <v>#REF!</v>
      </c>
      <c r="EA34" s="112" t="e">
        <f ca="1"/>
        <v>#REF!</v>
      </c>
      <c r="EB34" s="112" t="e">
        <f ca="1"/>
        <v>#REF!</v>
      </c>
      <c r="EC34" s="112" t="e">
        <f ca="1"/>
        <v>#REF!</v>
      </c>
      <c r="ED34" s="112" t="e">
        <f ca="1"/>
        <v>#REF!</v>
      </c>
      <c r="EE34" s="112" t="e">
        <f ca="1"/>
        <v>#REF!</v>
      </c>
      <c r="EF34" s="112" t="e">
        <f ca="1"/>
        <v>#REF!</v>
      </c>
      <c r="EG34" s="112" t="e">
        <f ca="1"/>
        <v>#REF!</v>
      </c>
      <c r="EH34" s="112" t="e">
        <f ca="1"/>
        <v>#REF!</v>
      </c>
      <c r="EI34" s="112" t="e">
        <f ca="1"/>
        <v>#REF!</v>
      </c>
      <c r="EJ34" s="112" t="e">
        <f ca="1"/>
        <v>#REF!</v>
      </c>
      <c r="EK34" s="112" t="e">
        <f ca="1"/>
        <v>#REF!</v>
      </c>
      <c r="EL34" s="112" t="e">
        <f ca="1"/>
        <v>#REF!</v>
      </c>
      <c r="EM34" s="112" t="e">
        <f ca="1"/>
        <v>#REF!</v>
      </c>
      <c r="EN34" s="112" t="e">
        <f ca="1"/>
        <v>#REF!</v>
      </c>
      <c r="EO34" s="112" t="e">
        <f ca="1"/>
        <v>#REF!</v>
      </c>
      <c r="EP34" s="112" t="e">
        <f ca="1"/>
        <v>#REF!</v>
      </c>
      <c r="EQ34" s="112" t="e">
        <f ca="1"/>
        <v>#REF!</v>
      </c>
      <c r="ER34" s="112" t="e">
        <f ca="1"/>
        <v>#REF!</v>
      </c>
      <c r="ES34" s="112" t="e">
        <f ca="1"/>
        <v>#REF!</v>
      </c>
      <c r="ET34" s="112" t="e">
        <f ca="1"/>
        <v>#REF!</v>
      </c>
      <c r="EU34" s="112" t="e">
        <f ca="1"/>
        <v>#REF!</v>
      </c>
      <c r="EV34" s="112" t="e">
        <f ca="1"/>
        <v>#REF!</v>
      </c>
      <c r="EW34" s="112" t="e">
        <f ca="1"/>
        <v>#REF!</v>
      </c>
      <c r="EX34" s="112" t="e">
        <f ca="1"/>
        <v>#REF!</v>
      </c>
      <c r="EY34" s="112" t="e">
        <f ca="1"/>
        <v>#REF!</v>
      </c>
      <c r="EZ34" s="112" t="e">
        <f ca="1"/>
        <v>#REF!</v>
      </c>
      <c r="FA34" s="112" t="e">
        <f ca="1"/>
        <v>#REF!</v>
      </c>
      <c r="FB34" s="112" t="e">
        <f ca="1"/>
        <v>#REF!</v>
      </c>
      <c r="FC34" s="112" t="e">
        <f ca="1"/>
        <v>#REF!</v>
      </c>
      <c r="FD34" s="112" t="e">
        <f ca="1"/>
        <v>#REF!</v>
      </c>
      <c r="FE34" s="112" t="e">
        <f ca="1"/>
        <v>#REF!</v>
      </c>
      <c r="FF34" s="112" t="e">
        <f ca="1"/>
        <v>#REF!</v>
      </c>
      <c r="FG34" s="112" t="e">
        <f ca="1"/>
        <v>#REF!</v>
      </c>
      <c r="FH34" s="112" t="e">
        <f ca="1"/>
        <v>#REF!</v>
      </c>
      <c r="FI34" s="112" t="e">
        <f ca="1"/>
        <v>#REF!</v>
      </c>
    </row>
    <row r="35" spans="1:165" x14ac:dyDescent="0.2">
      <c r="A35" s="184"/>
      <c r="B35" s="170"/>
      <c r="C35" s="34" t="s">
        <v>92</v>
      </c>
      <c r="D35" s="112" t="e">
        <f ca="1"/>
        <v>#REF!</v>
      </c>
      <c r="E35" s="112" t="e">
        <f ca="1"/>
        <v>#REF!</v>
      </c>
      <c r="F35" s="112" t="e">
        <f ca="1"/>
        <v>#REF!</v>
      </c>
      <c r="G35" s="112" t="e">
        <f ca="1"/>
        <v>#REF!</v>
      </c>
      <c r="H35" s="112" t="e">
        <f ca="1"/>
        <v>#REF!</v>
      </c>
      <c r="I35" s="112" t="e">
        <f ca="1"/>
        <v>#REF!</v>
      </c>
      <c r="J35" s="112" t="e">
        <f ca="1"/>
        <v>#REF!</v>
      </c>
      <c r="K35" s="112" t="e">
        <f ca="1"/>
        <v>#REF!</v>
      </c>
      <c r="L35" s="112" t="e">
        <f ca="1"/>
        <v>#REF!</v>
      </c>
      <c r="M35" s="112" t="e">
        <f ca="1"/>
        <v>#REF!</v>
      </c>
      <c r="N35" s="112" t="e">
        <f ca="1"/>
        <v>#REF!</v>
      </c>
      <c r="O35" s="112" t="e">
        <f ca="1"/>
        <v>#REF!</v>
      </c>
      <c r="P35" s="112" t="e">
        <f ca="1"/>
        <v>#REF!</v>
      </c>
      <c r="Q35" s="112" t="e">
        <f ca="1"/>
        <v>#REF!</v>
      </c>
      <c r="R35" s="112" t="e">
        <f ca="1"/>
        <v>#REF!</v>
      </c>
      <c r="S35" s="112" t="e">
        <f ca="1"/>
        <v>#REF!</v>
      </c>
      <c r="T35" s="112" t="e">
        <f ca="1"/>
        <v>#REF!</v>
      </c>
      <c r="U35" s="112" t="e">
        <f ca="1"/>
        <v>#REF!</v>
      </c>
      <c r="V35" s="112" t="e">
        <f ca="1"/>
        <v>#REF!</v>
      </c>
      <c r="W35" s="112" t="e">
        <f ca="1"/>
        <v>#REF!</v>
      </c>
      <c r="X35" s="112" t="e">
        <f ca="1"/>
        <v>#REF!</v>
      </c>
      <c r="Y35" s="112" t="e">
        <f ca="1"/>
        <v>#REF!</v>
      </c>
      <c r="Z35" s="112" t="e">
        <f ca="1"/>
        <v>#REF!</v>
      </c>
      <c r="AA35" s="112" t="e">
        <f ca="1"/>
        <v>#REF!</v>
      </c>
      <c r="AB35" s="112" t="e">
        <f ca="1"/>
        <v>#REF!</v>
      </c>
      <c r="AC35" s="112" t="e">
        <f ca="1"/>
        <v>#REF!</v>
      </c>
      <c r="AD35" s="112" t="e">
        <f ca="1"/>
        <v>#REF!</v>
      </c>
      <c r="AE35" s="112" t="e">
        <f ca="1"/>
        <v>#REF!</v>
      </c>
      <c r="AF35" s="112" t="e">
        <f ca="1"/>
        <v>#REF!</v>
      </c>
      <c r="AG35" s="112" t="e">
        <f ca="1"/>
        <v>#REF!</v>
      </c>
      <c r="AH35" s="112" t="e">
        <f ca="1"/>
        <v>#REF!</v>
      </c>
      <c r="AI35" s="112" t="e">
        <f ca="1"/>
        <v>#REF!</v>
      </c>
      <c r="AJ35" s="112" t="e">
        <f ca="1"/>
        <v>#REF!</v>
      </c>
      <c r="AK35" s="112" t="e">
        <f ca="1"/>
        <v>#REF!</v>
      </c>
      <c r="AL35" s="112" t="e">
        <f ca="1"/>
        <v>#REF!</v>
      </c>
      <c r="AM35" s="112" t="e">
        <f ca="1"/>
        <v>#REF!</v>
      </c>
      <c r="AN35" s="112" t="e">
        <f ca="1"/>
        <v>#REF!</v>
      </c>
      <c r="AO35" s="112" t="e">
        <f ca="1"/>
        <v>#REF!</v>
      </c>
      <c r="AP35" s="112" t="e">
        <f ca="1"/>
        <v>#REF!</v>
      </c>
      <c r="AQ35" s="112" t="e">
        <f ca="1"/>
        <v>#REF!</v>
      </c>
      <c r="AR35" s="112" t="e">
        <f ca="1"/>
        <v>#REF!</v>
      </c>
      <c r="AS35" s="112" t="e">
        <f ca="1"/>
        <v>#REF!</v>
      </c>
      <c r="AT35" s="112" t="str">
        <f ca="1"/>
        <v>0世帯</v>
      </c>
      <c r="AU35" s="112" t="str">
        <f ca="1"/>
        <v>0世帯</v>
      </c>
      <c r="AV35" s="112" t="str">
        <f ca="1"/>
        <v>0世帯</v>
      </c>
      <c r="AW35" s="112" t="str">
        <f ca="1"/>
        <v>0世帯</v>
      </c>
      <c r="AX35" s="112" t="str">
        <f ca="1"/>
        <v>0世帯</v>
      </c>
      <c r="AY35" s="112" t="str">
        <f ca="1"/>
        <v>0世帯</v>
      </c>
      <c r="AZ35" s="112" t="str">
        <f ca="1"/>
        <v>0世帯</v>
      </c>
      <c r="BA35" s="112" t="str">
        <f ca="1"/>
        <v>0世帯</v>
      </c>
      <c r="BB35" s="112" t="str">
        <f ca="1"/>
        <v>0世帯</v>
      </c>
      <c r="BC35" s="112" t="str">
        <f ca="1"/>
        <v>0世帯</v>
      </c>
      <c r="BD35" s="112" t="str">
        <f ca="1"/>
        <v>0世帯</v>
      </c>
      <c r="BE35" s="112" t="str">
        <f ca="1"/>
        <v>0世帯</v>
      </c>
      <c r="BF35" s="112" t="str">
        <f ca="1"/>
        <v>0世帯</v>
      </c>
      <c r="BG35" s="112" t="str">
        <f ca="1"/>
        <v>0世帯</v>
      </c>
      <c r="BH35" s="112" t="str">
        <f ca="1"/>
        <v>0世帯</v>
      </c>
      <c r="BI35" s="112" t="str">
        <f ca="1"/>
        <v>0世帯</v>
      </c>
      <c r="BJ35" s="112" t="str">
        <f ca="1"/>
        <v>0世帯</v>
      </c>
      <c r="BK35" s="112" t="str">
        <f ca="1"/>
        <v>0世帯</v>
      </c>
      <c r="BL35" s="112" t="e">
        <f ca="1"/>
        <v>#REF!</v>
      </c>
      <c r="BM35" s="112" t="e">
        <f ca="1"/>
        <v>#REF!</v>
      </c>
      <c r="BN35" s="112" t="e">
        <f ca="1"/>
        <v>#REF!</v>
      </c>
      <c r="BO35" s="112" t="e">
        <f ca="1"/>
        <v>#REF!</v>
      </c>
      <c r="BP35" s="112" t="e">
        <f ca="1"/>
        <v>#REF!</v>
      </c>
      <c r="BQ35" s="112" t="e">
        <f ca="1"/>
        <v>#REF!</v>
      </c>
      <c r="BR35" s="112" t="e">
        <f ca="1"/>
        <v>#REF!</v>
      </c>
      <c r="BS35" s="112" t="e">
        <f ca="1"/>
        <v>#REF!</v>
      </c>
      <c r="BT35" s="112" t="e">
        <f ca="1"/>
        <v>#REF!</v>
      </c>
      <c r="BU35" s="112" t="e">
        <f ca="1"/>
        <v>#REF!</v>
      </c>
      <c r="BV35" s="112" t="e">
        <f ca="1"/>
        <v>#REF!</v>
      </c>
      <c r="BW35" s="112" t="e">
        <f ca="1"/>
        <v>#REF!</v>
      </c>
      <c r="BX35" s="112" t="e">
        <f ca="1"/>
        <v>#REF!</v>
      </c>
      <c r="BY35" s="112" t="e">
        <f ca="1"/>
        <v>#REF!</v>
      </c>
      <c r="BZ35" s="112" t="e">
        <f ca="1"/>
        <v>#REF!</v>
      </c>
      <c r="CA35" s="112" t="e">
        <f ca="1"/>
        <v>#REF!</v>
      </c>
      <c r="CB35" s="112" t="e">
        <f ca="1"/>
        <v>#REF!</v>
      </c>
      <c r="CC35" s="112" t="e">
        <f ca="1"/>
        <v>#REF!</v>
      </c>
      <c r="CD35" s="112" t="e">
        <f ca="1"/>
        <v>#REF!</v>
      </c>
      <c r="CE35" s="112" t="e">
        <f ca="1"/>
        <v>#REF!</v>
      </c>
      <c r="CF35" s="112" t="e">
        <f ca="1"/>
        <v>#REF!</v>
      </c>
      <c r="CG35" s="112" t="e">
        <f ca="1"/>
        <v>#REF!</v>
      </c>
      <c r="CH35" s="112" t="e">
        <f ca="1"/>
        <v>#REF!</v>
      </c>
      <c r="CI35" s="112" t="e">
        <f ca="1"/>
        <v>#REF!</v>
      </c>
      <c r="CJ35" s="112" t="e">
        <f ca="1"/>
        <v>#REF!</v>
      </c>
      <c r="CK35" s="112" t="e">
        <f ca="1"/>
        <v>#REF!</v>
      </c>
      <c r="CL35" s="112" t="e">
        <f ca="1"/>
        <v>#REF!</v>
      </c>
      <c r="CM35" s="112" t="e">
        <f ca="1"/>
        <v>#REF!</v>
      </c>
      <c r="CN35" s="112" t="e">
        <f ca="1"/>
        <v>#REF!</v>
      </c>
      <c r="CO35" s="112" t="e">
        <f ca="1"/>
        <v>#REF!</v>
      </c>
      <c r="CP35" s="112" t="e">
        <f ca="1"/>
        <v>#REF!</v>
      </c>
      <c r="CQ35" s="112" t="e">
        <f ca="1"/>
        <v>#REF!</v>
      </c>
      <c r="CR35" s="112" t="e">
        <f ca="1"/>
        <v>#REF!</v>
      </c>
      <c r="CS35" s="112" t="e">
        <f ca="1"/>
        <v>#REF!</v>
      </c>
      <c r="CT35" s="112" t="e">
        <f ca="1"/>
        <v>#REF!</v>
      </c>
      <c r="CU35" s="112" t="e">
        <f ca="1"/>
        <v>#REF!</v>
      </c>
      <c r="CV35" s="112" t="e">
        <f ca="1"/>
        <v>#REF!</v>
      </c>
      <c r="CW35" s="112" t="e">
        <f ca="1"/>
        <v>#REF!</v>
      </c>
      <c r="CX35" s="112" t="e">
        <f ca="1"/>
        <v>#REF!</v>
      </c>
      <c r="CY35" s="112" t="e">
        <f ca="1"/>
        <v>#REF!</v>
      </c>
      <c r="CZ35" s="112" t="e">
        <f ca="1"/>
        <v>#REF!</v>
      </c>
      <c r="DA35" s="112" t="e">
        <f ca="1"/>
        <v>#REF!</v>
      </c>
      <c r="DB35" s="112" t="e">
        <f ca="1"/>
        <v>#REF!</v>
      </c>
      <c r="DC35" s="112" t="e">
        <f ca="1"/>
        <v>#REF!</v>
      </c>
      <c r="DD35" s="112" t="e">
        <f ca="1"/>
        <v>#REF!</v>
      </c>
      <c r="DE35" s="112" t="e">
        <f ca="1"/>
        <v>#REF!</v>
      </c>
      <c r="DF35" s="112" t="e">
        <f ca="1"/>
        <v>#REF!</v>
      </c>
      <c r="DG35" s="112" t="e">
        <f ca="1"/>
        <v>#REF!</v>
      </c>
      <c r="DH35" s="112" t="e">
        <f ca="1"/>
        <v>#REF!</v>
      </c>
      <c r="DI35" s="112" t="e">
        <f ca="1"/>
        <v>#REF!</v>
      </c>
      <c r="DJ35" s="112" t="e">
        <f ca="1"/>
        <v>#REF!</v>
      </c>
      <c r="DK35" s="112" t="e">
        <f ca="1"/>
        <v>#REF!</v>
      </c>
      <c r="DL35" s="112" t="e">
        <f ca="1"/>
        <v>#REF!</v>
      </c>
      <c r="DM35" s="112" t="e">
        <f ca="1"/>
        <v>#REF!</v>
      </c>
      <c r="DN35" s="112" t="str">
        <f ca="1"/>
        <v>－</v>
      </c>
      <c r="DO35" s="112" t="str">
        <f ca="1"/>
        <v>－</v>
      </c>
      <c r="DP35" s="112" t="str">
        <f ca="1"/>
        <v>－</v>
      </c>
      <c r="DQ35" s="112" t="str">
        <f ca="1"/>
        <v>－</v>
      </c>
      <c r="DR35" s="112" t="str">
        <f ca="1"/>
        <v>－</v>
      </c>
      <c r="DS35" s="112" t="str">
        <f ca="1"/>
        <v>－</v>
      </c>
      <c r="DT35" s="112" t="e">
        <f ca="1"/>
        <v>#REF!</v>
      </c>
      <c r="DU35" s="112" t="e">
        <f ca="1"/>
        <v>#REF!</v>
      </c>
      <c r="DV35" s="112" t="e">
        <f ca="1"/>
        <v>#REF!</v>
      </c>
      <c r="DW35" s="112" t="e">
        <f ca="1"/>
        <v>#REF!</v>
      </c>
      <c r="DX35" s="112" t="e">
        <f ca="1"/>
        <v>#REF!</v>
      </c>
      <c r="DY35" s="112" t="e">
        <f ca="1"/>
        <v>#REF!</v>
      </c>
      <c r="DZ35" s="112" t="e">
        <f ca="1"/>
        <v>#REF!</v>
      </c>
      <c r="EA35" s="112" t="e">
        <f ca="1"/>
        <v>#REF!</v>
      </c>
      <c r="EB35" s="112" t="e">
        <f ca="1"/>
        <v>#REF!</v>
      </c>
      <c r="EC35" s="112" t="e">
        <f ca="1"/>
        <v>#REF!</v>
      </c>
      <c r="ED35" s="112" t="e">
        <f ca="1"/>
        <v>#REF!</v>
      </c>
      <c r="EE35" s="112" t="e">
        <f ca="1"/>
        <v>#REF!</v>
      </c>
      <c r="EF35" s="112" t="e">
        <f ca="1"/>
        <v>#REF!</v>
      </c>
      <c r="EG35" s="112" t="e">
        <f ca="1"/>
        <v>#REF!</v>
      </c>
      <c r="EH35" s="112" t="e">
        <f ca="1"/>
        <v>#REF!</v>
      </c>
      <c r="EI35" s="112" t="e">
        <f ca="1"/>
        <v>#REF!</v>
      </c>
      <c r="EJ35" s="112" t="e">
        <f ca="1"/>
        <v>#REF!</v>
      </c>
      <c r="EK35" s="112" t="e">
        <f ca="1"/>
        <v>#REF!</v>
      </c>
      <c r="EL35" s="112" t="e">
        <f ca="1"/>
        <v>#REF!</v>
      </c>
      <c r="EM35" s="112" t="e">
        <f ca="1"/>
        <v>#REF!</v>
      </c>
      <c r="EN35" s="112" t="e">
        <f ca="1"/>
        <v>#REF!</v>
      </c>
      <c r="EO35" s="112" t="e">
        <f ca="1"/>
        <v>#REF!</v>
      </c>
      <c r="EP35" s="112" t="e">
        <f ca="1"/>
        <v>#REF!</v>
      </c>
      <c r="EQ35" s="112" t="e">
        <f ca="1"/>
        <v>#REF!</v>
      </c>
      <c r="ER35" s="112" t="e">
        <f ca="1"/>
        <v>#REF!</v>
      </c>
      <c r="ES35" s="112" t="e">
        <f ca="1"/>
        <v>#REF!</v>
      </c>
      <c r="ET35" s="112" t="e">
        <f ca="1"/>
        <v>#REF!</v>
      </c>
      <c r="EU35" s="112" t="e">
        <f ca="1"/>
        <v>#REF!</v>
      </c>
      <c r="EV35" s="112" t="e">
        <f ca="1"/>
        <v>#REF!</v>
      </c>
      <c r="EW35" s="112" t="e">
        <f ca="1"/>
        <v>#REF!</v>
      </c>
      <c r="EX35" s="112" t="e">
        <f ca="1"/>
        <v>#REF!</v>
      </c>
      <c r="EY35" s="112" t="e">
        <f ca="1"/>
        <v>#REF!</v>
      </c>
      <c r="EZ35" s="112" t="e">
        <f ca="1"/>
        <v>#REF!</v>
      </c>
      <c r="FA35" s="112" t="e">
        <f ca="1"/>
        <v>#REF!</v>
      </c>
      <c r="FB35" s="112" t="e">
        <f ca="1"/>
        <v>#REF!</v>
      </c>
      <c r="FC35" s="112" t="e">
        <f ca="1"/>
        <v>#REF!</v>
      </c>
      <c r="FD35" s="112" t="e">
        <f ca="1"/>
        <v>#REF!</v>
      </c>
      <c r="FE35" s="112" t="e">
        <f ca="1"/>
        <v>#REF!</v>
      </c>
      <c r="FF35" s="112" t="e">
        <f ca="1"/>
        <v>#REF!</v>
      </c>
      <c r="FG35" s="112" t="e">
        <f ca="1"/>
        <v>#REF!</v>
      </c>
      <c r="FH35" s="112" t="e">
        <f ca="1"/>
        <v>#REF!</v>
      </c>
      <c r="FI35" s="112" t="e">
        <f ca="1"/>
        <v>#REF!</v>
      </c>
    </row>
    <row r="36" spans="1:165" x14ac:dyDescent="0.2">
      <c r="A36" s="184"/>
      <c r="B36" s="170"/>
      <c r="C36" s="34" t="s">
        <v>93</v>
      </c>
      <c r="D36" s="112" t="e">
        <f ca="1"/>
        <v>#REF!</v>
      </c>
      <c r="E36" s="112" t="e">
        <f ca="1"/>
        <v>#REF!</v>
      </c>
      <c r="F36" s="112" t="e">
        <f ca="1"/>
        <v>#REF!</v>
      </c>
      <c r="G36" s="112" t="e">
        <f ca="1"/>
        <v>#REF!</v>
      </c>
      <c r="H36" s="112" t="e">
        <f ca="1"/>
        <v>#REF!</v>
      </c>
      <c r="I36" s="112" t="e">
        <f ca="1"/>
        <v>#REF!</v>
      </c>
      <c r="J36" s="112" t="e">
        <f ca="1"/>
        <v>#REF!</v>
      </c>
      <c r="K36" s="112" t="e">
        <f ca="1"/>
        <v>#REF!</v>
      </c>
      <c r="L36" s="112" t="e">
        <f ca="1"/>
        <v>#REF!</v>
      </c>
      <c r="M36" s="112" t="e">
        <f ca="1"/>
        <v>#REF!</v>
      </c>
      <c r="N36" s="112" t="e">
        <f ca="1"/>
        <v>#REF!</v>
      </c>
      <c r="O36" s="112" t="e">
        <f ca="1"/>
        <v>#REF!</v>
      </c>
      <c r="P36" s="112" t="e">
        <f ca="1"/>
        <v>#REF!</v>
      </c>
      <c r="Q36" s="112" t="e">
        <f ca="1"/>
        <v>#REF!</v>
      </c>
      <c r="R36" s="112" t="e">
        <f ca="1"/>
        <v>#REF!</v>
      </c>
      <c r="S36" s="112" t="e">
        <f ca="1"/>
        <v>#REF!</v>
      </c>
      <c r="T36" s="112" t="e">
        <f ca="1"/>
        <v>#REF!</v>
      </c>
      <c r="U36" s="112" t="e">
        <f ca="1"/>
        <v>#REF!</v>
      </c>
      <c r="V36" s="112" t="e">
        <f ca="1"/>
        <v>#REF!</v>
      </c>
      <c r="W36" s="112" t="e">
        <f ca="1"/>
        <v>#REF!</v>
      </c>
      <c r="X36" s="112" t="e">
        <f ca="1"/>
        <v>#REF!</v>
      </c>
      <c r="Y36" s="112" t="e">
        <f ca="1"/>
        <v>#REF!</v>
      </c>
      <c r="Z36" s="112" t="e">
        <f ca="1"/>
        <v>#REF!</v>
      </c>
      <c r="AA36" s="112" t="e">
        <f ca="1"/>
        <v>#REF!</v>
      </c>
      <c r="AB36" s="112" t="e">
        <f ca="1"/>
        <v>#REF!</v>
      </c>
      <c r="AC36" s="112" t="e">
        <f ca="1"/>
        <v>#REF!</v>
      </c>
      <c r="AD36" s="112" t="e">
        <f ca="1"/>
        <v>#REF!</v>
      </c>
      <c r="AE36" s="112" t="e">
        <f ca="1"/>
        <v>#REF!</v>
      </c>
      <c r="AF36" s="112" t="e">
        <f ca="1"/>
        <v>#REF!</v>
      </c>
      <c r="AG36" s="112" t="e">
        <f ca="1"/>
        <v>#REF!</v>
      </c>
      <c r="AH36" s="112" t="e">
        <f ca="1"/>
        <v>#REF!</v>
      </c>
      <c r="AI36" s="112" t="e">
        <f ca="1"/>
        <v>#REF!</v>
      </c>
      <c r="AJ36" s="112" t="e">
        <f ca="1"/>
        <v>#REF!</v>
      </c>
      <c r="AK36" s="112" t="e">
        <f ca="1"/>
        <v>#REF!</v>
      </c>
      <c r="AL36" s="112" t="e">
        <f ca="1"/>
        <v>#REF!</v>
      </c>
      <c r="AM36" s="112" t="e">
        <f ca="1"/>
        <v>#REF!</v>
      </c>
      <c r="AN36" s="112" t="e">
        <f ca="1"/>
        <v>#REF!</v>
      </c>
      <c r="AO36" s="112" t="e">
        <f ca="1"/>
        <v>#REF!</v>
      </c>
      <c r="AP36" s="112" t="e">
        <f ca="1"/>
        <v>#REF!</v>
      </c>
      <c r="AQ36" s="112" t="e">
        <f ca="1"/>
        <v>#REF!</v>
      </c>
      <c r="AR36" s="112" t="e">
        <f ca="1"/>
        <v>#REF!</v>
      </c>
      <c r="AS36" s="112" t="e">
        <f ca="1"/>
        <v>#REF!</v>
      </c>
      <c r="AT36" s="112" t="str">
        <f ca="1"/>
        <v>0人</v>
      </c>
      <c r="AU36" s="112" t="str">
        <f ca="1"/>
        <v>0人</v>
      </c>
      <c r="AV36" s="112" t="str">
        <f ca="1"/>
        <v>0人</v>
      </c>
      <c r="AW36" s="112" t="str">
        <f ca="1"/>
        <v>0人</v>
      </c>
      <c r="AX36" s="112" t="str">
        <f ca="1"/>
        <v>0人</v>
      </c>
      <c r="AY36" s="112" t="str">
        <f ca="1"/>
        <v>0人</v>
      </c>
      <c r="AZ36" s="112" t="str">
        <f ca="1"/>
        <v>0人</v>
      </c>
      <c r="BA36" s="112" t="str">
        <f ca="1"/>
        <v>0人</v>
      </c>
      <c r="BB36" s="112" t="str">
        <f ca="1"/>
        <v>0人</v>
      </c>
      <c r="BC36" s="112" t="str">
        <f ca="1"/>
        <v>0人</v>
      </c>
      <c r="BD36" s="112" t="str">
        <f ca="1"/>
        <v>0人</v>
      </c>
      <c r="BE36" s="112" t="str">
        <f ca="1"/>
        <v>0人</v>
      </c>
      <c r="BF36" s="112" t="str">
        <f ca="1"/>
        <v>0人</v>
      </c>
      <c r="BG36" s="112" t="str">
        <f ca="1"/>
        <v>0人</v>
      </c>
      <c r="BH36" s="112" t="str">
        <f ca="1"/>
        <v>0人</v>
      </c>
      <c r="BI36" s="112" t="str">
        <f ca="1"/>
        <v>0人</v>
      </c>
      <c r="BJ36" s="112" t="str">
        <f ca="1"/>
        <v>0人</v>
      </c>
      <c r="BK36" s="112" t="str">
        <f ca="1"/>
        <v>0人</v>
      </c>
      <c r="BL36" s="112" t="e">
        <f ca="1"/>
        <v>#REF!</v>
      </c>
      <c r="BM36" s="112" t="e">
        <f ca="1"/>
        <v>#REF!</v>
      </c>
      <c r="BN36" s="112" t="e">
        <f ca="1"/>
        <v>#REF!</v>
      </c>
      <c r="BO36" s="112" t="e">
        <f ca="1"/>
        <v>#REF!</v>
      </c>
      <c r="BP36" s="112" t="e">
        <f ca="1"/>
        <v>#REF!</v>
      </c>
      <c r="BQ36" s="112" t="e">
        <f ca="1"/>
        <v>#REF!</v>
      </c>
      <c r="BR36" s="112" t="e">
        <f ca="1"/>
        <v>#REF!</v>
      </c>
      <c r="BS36" s="112" t="e">
        <f ca="1"/>
        <v>#REF!</v>
      </c>
      <c r="BT36" s="112" t="e">
        <f ca="1"/>
        <v>#REF!</v>
      </c>
      <c r="BU36" s="112" t="e">
        <f ca="1"/>
        <v>#REF!</v>
      </c>
      <c r="BV36" s="112" t="e">
        <f ca="1"/>
        <v>#REF!</v>
      </c>
      <c r="BW36" s="112" t="e">
        <f ca="1"/>
        <v>#REF!</v>
      </c>
      <c r="BX36" s="112" t="e">
        <f ca="1"/>
        <v>#REF!</v>
      </c>
      <c r="BY36" s="112" t="e">
        <f ca="1"/>
        <v>#REF!</v>
      </c>
      <c r="BZ36" s="112" t="e">
        <f ca="1"/>
        <v>#REF!</v>
      </c>
      <c r="CA36" s="112" t="e">
        <f ca="1"/>
        <v>#REF!</v>
      </c>
      <c r="CB36" s="112" t="e">
        <f ca="1"/>
        <v>#REF!</v>
      </c>
      <c r="CC36" s="112" t="e">
        <f ca="1"/>
        <v>#REF!</v>
      </c>
      <c r="CD36" s="112" t="e">
        <f ca="1"/>
        <v>#REF!</v>
      </c>
      <c r="CE36" s="112" t="e">
        <f ca="1"/>
        <v>#REF!</v>
      </c>
      <c r="CF36" s="112" t="e">
        <f ca="1"/>
        <v>#REF!</v>
      </c>
      <c r="CG36" s="112" t="e">
        <f ca="1"/>
        <v>#REF!</v>
      </c>
      <c r="CH36" s="112" t="e">
        <f ca="1"/>
        <v>#REF!</v>
      </c>
      <c r="CI36" s="112" t="e">
        <f ca="1"/>
        <v>#REF!</v>
      </c>
      <c r="CJ36" s="112" t="e">
        <f ca="1"/>
        <v>#REF!</v>
      </c>
      <c r="CK36" s="112" t="e">
        <f ca="1"/>
        <v>#REF!</v>
      </c>
      <c r="CL36" s="112" t="e">
        <f ca="1"/>
        <v>#REF!</v>
      </c>
      <c r="CM36" s="112" t="e">
        <f ca="1"/>
        <v>#REF!</v>
      </c>
      <c r="CN36" s="112" t="e">
        <f ca="1"/>
        <v>#REF!</v>
      </c>
      <c r="CO36" s="112" t="e">
        <f ca="1"/>
        <v>#REF!</v>
      </c>
      <c r="CP36" s="112" t="e">
        <f ca="1"/>
        <v>#REF!</v>
      </c>
      <c r="CQ36" s="112" t="e">
        <f ca="1"/>
        <v>#REF!</v>
      </c>
      <c r="CR36" s="112" t="e">
        <f ca="1"/>
        <v>#REF!</v>
      </c>
      <c r="CS36" s="112" t="e">
        <f ca="1"/>
        <v>#REF!</v>
      </c>
      <c r="CT36" s="112" t="e">
        <f ca="1"/>
        <v>#REF!</v>
      </c>
      <c r="CU36" s="112" t="e">
        <f ca="1"/>
        <v>#REF!</v>
      </c>
      <c r="CV36" s="112" t="e">
        <f ca="1"/>
        <v>#REF!</v>
      </c>
      <c r="CW36" s="112" t="e">
        <f ca="1"/>
        <v>#REF!</v>
      </c>
      <c r="CX36" s="112" t="e">
        <f ca="1"/>
        <v>#REF!</v>
      </c>
      <c r="CY36" s="112" t="e">
        <f ca="1"/>
        <v>#REF!</v>
      </c>
      <c r="CZ36" s="112" t="e">
        <f ca="1"/>
        <v>#REF!</v>
      </c>
      <c r="DA36" s="112" t="e">
        <f ca="1"/>
        <v>#REF!</v>
      </c>
      <c r="DB36" s="112" t="e">
        <f ca="1"/>
        <v>#REF!</v>
      </c>
      <c r="DC36" s="112" t="e">
        <f ca="1"/>
        <v>#REF!</v>
      </c>
      <c r="DD36" s="112" t="e">
        <f ca="1"/>
        <v>#REF!</v>
      </c>
      <c r="DE36" s="112" t="e">
        <f ca="1"/>
        <v>#REF!</v>
      </c>
      <c r="DF36" s="112" t="e">
        <f ca="1"/>
        <v>#REF!</v>
      </c>
      <c r="DG36" s="112" t="e">
        <f ca="1"/>
        <v>#REF!</v>
      </c>
      <c r="DH36" s="112" t="e">
        <f ca="1"/>
        <v>#REF!</v>
      </c>
      <c r="DI36" s="112" t="e">
        <f ca="1"/>
        <v>#REF!</v>
      </c>
      <c r="DJ36" s="112" t="e">
        <f ca="1"/>
        <v>#REF!</v>
      </c>
      <c r="DK36" s="112" t="e">
        <f ca="1"/>
        <v>#REF!</v>
      </c>
      <c r="DL36" s="112" t="e">
        <f ca="1"/>
        <v>#REF!</v>
      </c>
      <c r="DM36" s="112" t="e">
        <f ca="1"/>
        <v>#REF!</v>
      </c>
      <c r="DN36" s="112" t="str">
        <f ca="1"/>
        <v>－</v>
      </c>
      <c r="DO36" s="112" t="str">
        <f ca="1"/>
        <v>－</v>
      </c>
      <c r="DP36" s="112" t="str">
        <f ca="1"/>
        <v>－</v>
      </c>
      <c r="DQ36" s="112" t="str">
        <f ca="1"/>
        <v>－</v>
      </c>
      <c r="DR36" s="112" t="str">
        <f ca="1"/>
        <v>－</v>
      </c>
      <c r="DS36" s="112" t="str">
        <f ca="1"/>
        <v>－</v>
      </c>
      <c r="DT36" s="112" t="e">
        <f ca="1"/>
        <v>#REF!</v>
      </c>
      <c r="DU36" s="112" t="e">
        <f ca="1"/>
        <v>#REF!</v>
      </c>
      <c r="DV36" s="112" t="e">
        <f ca="1"/>
        <v>#REF!</v>
      </c>
      <c r="DW36" s="112" t="e">
        <f ca="1"/>
        <v>#REF!</v>
      </c>
      <c r="DX36" s="112" t="e">
        <f ca="1"/>
        <v>#REF!</v>
      </c>
      <c r="DY36" s="112" t="e">
        <f ca="1"/>
        <v>#REF!</v>
      </c>
      <c r="DZ36" s="112" t="e">
        <f ca="1"/>
        <v>#REF!</v>
      </c>
      <c r="EA36" s="112" t="e">
        <f ca="1"/>
        <v>#REF!</v>
      </c>
      <c r="EB36" s="112" t="e">
        <f ca="1"/>
        <v>#REF!</v>
      </c>
      <c r="EC36" s="112" t="e">
        <f ca="1"/>
        <v>#REF!</v>
      </c>
      <c r="ED36" s="112" t="e">
        <f ca="1"/>
        <v>#REF!</v>
      </c>
      <c r="EE36" s="112" t="e">
        <f ca="1"/>
        <v>#REF!</v>
      </c>
      <c r="EF36" s="112" t="e">
        <f ca="1"/>
        <v>#REF!</v>
      </c>
      <c r="EG36" s="112" t="e">
        <f ca="1"/>
        <v>#REF!</v>
      </c>
      <c r="EH36" s="112" t="e">
        <f ca="1"/>
        <v>#REF!</v>
      </c>
      <c r="EI36" s="112" t="e">
        <f ca="1"/>
        <v>#REF!</v>
      </c>
      <c r="EJ36" s="112" t="e">
        <f ca="1"/>
        <v>#REF!</v>
      </c>
      <c r="EK36" s="112" t="e">
        <f ca="1"/>
        <v>#REF!</v>
      </c>
      <c r="EL36" s="112" t="e">
        <f ca="1"/>
        <v>#REF!</v>
      </c>
      <c r="EM36" s="112" t="e">
        <f ca="1"/>
        <v>#REF!</v>
      </c>
      <c r="EN36" s="112" t="e">
        <f ca="1"/>
        <v>#REF!</v>
      </c>
      <c r="EO36" s="112" t="e">
        <f ca="1"/>
        <v>#REF!</v>
      </c>
      <c r="EP36" s="112" t="e">
        <f ca="1"/>
        <v>#REF!</v>
      </c>
      <c r="EQ36" s="112" t="e">
        <f ca="1"/>
        <v>#REF!</v>
      </c>
      <c r="ER36" s="112" t="e">
        <f ca="1"/>
        <v>#REF!</v>
      </c>
      <c r="ES36" s="112" t="e">
        <f ca="1"/>
        <v>#REF!</v>
      </c>
      <c r="ET36" s="112" t="e">
        <f ca="1"/>
        <v>#REF!</v>
      </c>
      <c r="EU36" s="112" t="e">
        <f ca="1"/>
        <v>#REF!</v>
      </c>
      <c r="EV36" s="112" t="e">
        <f ca="1"/>
        <v>#REF!</v>
      </c>
      <c r="EW36" s="112" t="e">
        <f ca="1"/>
        <v>#REF!</v>
      </c>
      <c r="EX36" s="112" t="e">
        <f ca="1"/>
        <v>#REF!</v>
      </c>
      <c r="EY36" s="112" t="e">
        <f ca="1"/>
        <v>#REF!</v>
      </c>
      <c r="EZ36" s="112" t="e">
        <f ca="1"/>
        <v>#REF!</v>
      </c>
      <c r="FA36" s="112" t="e">
        <f ca="1"/>
        <v>#REF!</v>
      </c>
      <c r="FB36" s="112" t="e">
        <f ca="1"/>
        <v>#REF!</v>
      </c>
      <c r="FC36" s="112" t="e">
        <f ca="1"/>
        <v>#REF!</v>
      </c>
      <c r="FD36" s="112" t="e">
        <f ca="1"/>
        <v>#REF!</v>
      </c>
      <c r="FE36" s="112" t="e">
        <f ca="1"/>
        <v>#REF!</v>
      </c>
      <c r="FF36" s="112" t="e">
        <f ca="1"/>
        <v>#REF!</v>
      </c>
      <c r="FG36" s="112" t="e">
        <f ca="1"/>
        <v>#REF!</v>
      </c>
      <c r="FH36" s="112" t="e">
        <f ca="1"/>
        <v>#REF!</v>
      </c>
      <c r="FI36" s="112" t="e">
        <f ca="1"/>
        <v>#REF!</v>
      </c>
    </row>
    <row r="37" spans="1:165" x14ac:dyDescent="0.2">
      <c r="A37" s="184"/>
      <c r="B37" s="170"/>
      <c r="C37" s="34" t="s">
        <v>94</v>
      </c>
      <c r="D37" s="112" t="e">
        <f ca="1"/>
        <v>#REF!</v>
      </c>
      <c r="E37" s="112" t="e">
        <f ca="1"/>
        <v>#REF!</v>
      </c>
      <c r="F37" s="112" t="e">
        <f ca="1"/>
        <v>#REF!</v>
      </c>
      <c r="G37" s="112" t="e">
        <f ca="1"/>
        <v>#REF!</v>
      </c>
      <c r="H37" s="112" t="e">
        <f ca="1"/>
        <v>#REF!</v>
      </c>
      <c r="I37" s="112" t="e">
        <f ca="1"/>
        <v>#REF!</v>
      </c>
      <c r="J37" s="112" t="e">
        <f ca="1"/>
        <v>#REF!</v>
      </c>
      <c r="K37" s="112" t="e">
        <f ca="1"/>
        <v>#REF!</v>
      </c>
      <c r="L37" s="112" t="e">
        <f ca="1"/>
        <v>#REF!</v>
      </c>
      <c r="M37" s="112" t="e">
        <f ca="1"/>
        <v>#REF!</v>
      </c>
      <c r="N37" s="112" t="e">
        <f ca="1"/>
        <v>#REF!</v>
      </c>
      <c r="O37" s="112" t="e">
        <f ca="1"/>
        <v>#REF!</v>
      </c>
      <c r="P37" s="112" t="e">
        <f ca="1"/>
        <v>#REF!</v>
      </c>
      <c r="Q37" s="112" t="e">
        <f ca="1"/>
        <v>#REF!</v>
      </c>
      <c r="R37" s="112" t="e">
        <f ca="1"/>
        <v>#REF!</v>
      </c>
      <c r="S37" s="112" t="e">
        <f ca="1"/>
        <v>#REF!</v>
      </c>
      <c r="T37" s="112" t="e">
        <f ca="1"/>
        <v>#REF!</v>
      </c>
      <c r="U37" s="112" t="e">
        <f ca="1"/>
        <v>#REF!</v>
      </c>
      <c r="V37" s="112" t="e">
        <f ca="1"/>
        <v>#REF!</v>
      </c>
      <c r="W37" s="112" t="e">
        <f ca="1"/>
        <v>#REF!</v>
      </c>
      <c r="X37" s="112" t="e">
        <f ca="1"/>
        <v>#REF!</v>
      </c>
      <c r="Y37" s="112" t="e">
        <f ca="1"/>
        <v>#REF!</v>
      </c>
      <c r="Z37" s="112" t="e">
        <f ca="1"/>
        <v>#REF!</v>
      </c>
      <c r="AA37" s="112" t="e">
        <f ca="1"/>
        <v>#REF!</v>
      </c>
      <c r="AB37" s="112" t="e">
        <f ca="1"/>
        <v>#REF!</v>
      </c>
      <c r="AC37" s="112" t="e">
        <f ca="1"/>
        <v>#REF!</v>
      </c>
      <c r="AD37" s="112" t="e">
        <f ca="1"/>
        <v>#REF!</v>
      </c>
      <c r="AE37" s="112" t="e">
        <f ca="1"/>
        <v>#REF!</v>
      </c>
      <c r="AF37" s="112" t="e">
        <f ca="1"/>
        <v>#REF!</v>
      </c>
      <c r="AG37" s="112" t="e">
        <f ca="1"/>
        <v>#REF!</v>
      </c>
      <c r="AH37" s="112" t="e">
        <f ca="1"/>
        <v>#REF!</v>
      </c>
      <c r="AI37" s="112" t="e">
        <f ca="1"/>
        <v>#REF!</v>
      </c>
      <c r="AJ37" s="112" t="e">
        <f ca="1"/>
        <v>#REF!</v>
      </c>
      <c r="AK37" s="112" t="e">
        <f ca="1"/>
        <v>#REF!</v>
      </c>
      <c r="AL37" s="112" t="e">
        <f ca="1"/>
        <v>#REF!</v>
      </c>
      <c r="AM37" s="112" t="e">
        <f ca="1"/>
        <v>#REF!</v>
      </c>
      <c r="AN37" s="112" t="e">
        <f ca="1"/>
        <v>#REF!</v>
      </c>
      <c r="AO37" s="112" t="e">
        <f ca="1"/>
        <v>#REF!</v>
      </c>
      <c r="AP37" s="112" t="e">
        <f ca="1"/>
        <v>#REF!</v>
      </c>
      <c r="AQ37" s="112" t="e">
        <f ca="1"/>
        <v>#REF!</v>
      </c>
      <c r="AR37" s="112" t="e">
        <f ca="1"/>
        <v>#REF!</v>
      </c>
      <c r="AS37" s="112" t="e">
        <f ca="1"/>
        <v>#REF!</v>
      </c>
      <c r="AT37" s="112" t="str">
        <f ca="1"/>
        <v>0世帯</v>
      </c>
      <c r="AU37" s="112" t="str">
        <f ca="1"/>
        <v>0世帯</v>
      </c>
      <c r="AV37" s="112" t="str">
        <f ca="1"/>
        <v>0世帯</v>
      </c>
      <c r="AW37" s="112" t="str">
        <f ca="1"/>
        <v>0世帯</v>
      </c>
      <c r="AX37" s="112" t="str">
        <f ca="1"/>
        <v>0世帯</v>
      </c>
      <c r="AY37" s="112" t="str">
        <f ca="1"/>
        <v>0世帯</v>
      </c>
      <c r="AZ37" s="112" t="str">
        <f ca="1"/>
        <v>0世帯</v>
      </c>
      <c r="BA37" s="112" t="str">
        <f ca="1"/>
        <v>0世帯</v>
      </c>
      <c r="BB37" s="112" t="str">
        <f ca="1"/>
        <v>0世帯</v>
      </c>
      <c r="BC37" s="112" t="str">
        <f ca="1"/>
        <v>0世帯</v>
      </c>
      <c r="BD37" s="112" t="str">
        <f ca="1"/>
        <v>0世帯</v>
      </c>
      <c r="BE37" s="112" t="str">
        <f ca="1"/>
        <v>0世帯</v>
      </c>
      <c r="BF37" s="112" t="str">
        <f ca="1"/>
        <v>0世帯</v>
      </c>
      <c r="BG37" s="112" t="str">
        <f ca="1"/>
        <v>0世帯</v>
      </c>
      <c r="BH37" s="112" t="str">
        <f ca="1"/>
        <v>0世帯</v>
      </c>
      <c r="BI37" s="112" t="str">
        <f ca="1"/>
        <v>0世帯</v>
      </c>
      <c r="BJ37" s="112" t="str">
        <f ca="1"/>
        <v>0世帯</v>
      </c>
      <c r="BK37" s="112" t="str">
        <f ca="1"/>
        <v>0世帯</v>
      </c>
      <c r="BL37" s="112" t="e">
        <f ca="1"/>
        <v>#REF!</v>
      </c>
      <c r="BM37" s="112" t="e">
        <f ca="1"/>
        <v>#REF!</v>
      </c>
      <c r="BN37" s="112" t="e">
        <f ca="1"/>
        <v>#REF!</v>
      </c>
      <c r="BO37" s="112" t="e">
        <f ca="1"/>
        <v>#REF!</v>
      </c>
      <c r="BP37" s="112" t="e">
        <f ca="1"/>
        <v>#REF!</v>
      </c>
      <c r="BQ37" s="112" t="e">
        <f ca="1"/>
        <v>#REF!</v>
      </c>
      <c r="BR37" s="112" t="e">
        <f ca="1"/>
        <v>#REF!</v>
      </c>
      <c r="BS37" s="112" t="e">
        <f ca="1"/>
        <v>#REF!</v>
      </c>
      <c r="BT37" s="112" t="e">
        <f ca="1"/>
        <v>#REF!</v>
      </c>
      <c r="BU37" s="112" t="e">
        <f ca="1"/>
        <v>#REF!</v>
      </c>
      <c r="BV37" s="112" t="e">
        <f ca="1"/>
        <v>#REF!</v>
      </c>
      <c r="BW37" s="112" t="e">
        <f ca="1"/>
        <v>#REF!</v>
      </c>
      <c r="BX37" s="112" t="e">
        <f ca="1"/>
        <v>#REF!</v>
      </c>
      <c r="BY37" s="112" t="e">
        <f ca="1"/>
        <v>#REF!</v>
      </c>
      <c r="BZ37" s="112" t="e">
        <f ca="1"/>
        <v>#REF!</v>
      </c>
      <c r="CA37" s="112" t="e">
        <f ca="1"/>
        <v>#REF!</v>
      </c>
      <c r="CB37" s="112" t="e">
        <f ca="1"/>
        <v>#REF!</v>
      </c>
      <c r="CC37" s="112" t="e">
        <f ca="1"/>
        <v>#REF!</v>
      </c>
      <c r="CD37" s="112" t="e">
        <f ca="1"/>
        <v>#REF!</v>
      </c>
      <c r="CE37" s="112" t="e">
        <f ca="1"/>
        <v>#REF!</v>
      </c>
      <c r="CF37" s="112" t="e">
        <f ca="1"/>
        <v>#REF!</v>
      </c>
      <c r="CG37" s="112" t="e">
        <f ca="1"/>
        <v>#REF!</v>
      </c>
      <c r="CH37" s="112" t="e">
        <f ca="1"/>
        <v>#REF!</v>
      </c>
      <c r="CI37" s="112" t="e">
        <f ca="1"/>
        <v>#REF!</v>
      </c>
      <c r="CJ37" s="112" t="e">
        <f ca="1"/>
        <v>#REF!</v>
      </c>
      <c r="CK37" s="112" t="e">
        <f ca="1"/>
        <v>#REF!</v>
      </c>
      <c r="CL37" s="112" t="e">
        <f ca="1"/>
        <v>#REF!</v>
      </c>
      <c r="CM37" s="112" t="e">
        <f ca="1"/>
        <v>#REF!</v>
      </c>
      <c r="CN37" s="112" t="e">
        <f ca="1"/>
        <v>#REF!</v>
      </c>
      <c r="CO37" s="112" t="e">
        <f ca="1"/>
        <v>#REF!</v>
      </c>
      <c r="CP37" s="112" t="e">
        <f ca="1"/>
        <v>#REF!</v>
      </c>
      <c r="CQ37" s="112" t="e">
        <f ca="1"/>
        <v>#REF!</v>
      </c>
      <c r="CR37" s="112" t="e">
        <f ca="1"/>
        <v>#REF!</v>
      </c>
      <c r="CS37" s="112" t="e">
        <f ca="1"/>
        <v>#REF!</v>
      </c>
      <c r="CT37" s="112" t="e">
        <f ca="1"/>
        <v>#REF!</v>
      </c>
      <c r="CU37" s="112" t="e">
        <f ca="1"/>
        <v>#REF!</v>
      </c>
      <c r="CV37" s="112" t="e">
        <f ca="1"/>
        <v>#REF!</v>
      </c>
      <c r="CW37" s="112" t="e">
        <f ca="1"/>
        <v>#REF!</v>
      </c>
      <c r="CX37" s="112" t="e">
        <f ca="1"/>
        <v>#REF!</v>
      </c>
      <c r="CY37" s="112" t="e">
        <f ca="1"/>
        <v>#REF!</v>
      </c>
      <c r="CZ37" s="112" t="e">
        <f ca="1"/>
        <v>#REF!</v>
      </c>
      <c r="DA37" s="112" t="e">
        <f ca="1"/>
        <v>#REF!</v>
      </c>
      <c r="DB37" s="112" t="e">
        <f ca="1"/>
        <v>#REF!</v>
      </c>
      <c r="DC37" s="112" t="e">
        <f ca="1"/>
        <v>#REF!</v>
      </c>
      <c r="DD37" s="112" t="e">
        <f ca="1"/>
        <v>#REF!</v>
      </c>
      <c r="DE37" s="112" t="e">
        <f ca="1"/>
        <v>#REF!</v>
      </c>
      <c r="DF37" s="112" t="e">
        <f ca="1"/>
        <v>#REF!</v>
      </c>
      <c r="DG37" s="112" t="e">
        <f ca="1"/>
        <v>#REF!</v>
      </c>
      <c r="DH37" s="112" t="e">
        <f ca="1"/>
        <v>#REF!</v>
      </c>
      <c r="DI37" s="112" t="e">
        <f ca="1"/>
        <v>#REF!</v>
      </c>
      <c r="DJ37" s="112" t="e">
        <f ca="1"/>
        <v>#REF!</v>
      </c>
      <c r="DK37" s="112" t="e">
        <f ca="1"/>
        <v>#REF!</v>
      </c>
      <c r="DL37" s="112" t="e">
        <f ca="1"/>
        <v>#REF!</v>
      </c>
      <c r="DM37" s="112" t="e">
        <f ca="1"/>
        <v>#REF!</v>
      </c>
      <c r="DN37" s="112" t="str">
        <f ca="1"/>
        <v>－</v>
      </c>
      <c r="DO37" s="112" t="str">
        <f ca="1"/>
        <v>－</v>
      </c>
      <c r="DP37" s="112" t="str">
        <f ca="1"/>
        <v>－</v>
      </c>
      <c r="DQ37" s="112" t="str">
        <f ca="1"/>
        <v>－</v>
      </c>
      <c r="DR37" s="112" t="str">
        <f ca="1"/>
        <v>－</v>
      </c>
      <c r="DS37" s="112" t="str">
        <f ca="1"/>
        <v>－</v>
      </c>
      <c r="DT37" s="112" t="e">
        <f ca="1"/>
        <v>#REF!</v>
      </c>
      <c r="DU37" s="112" t="e">
        <f ca="1"/>
        <v>#REF!</v>
      </c>
      <c r="DV37" s="112" t="e">
        <f ca="1"/>
        <v>#REF!</v>
      </c>
      <c r="DW37" s="112" t="e">
        <f ca="1"/>
        <v>#REF!</v>
      </c>
      <c r="DX37" s="112" t="e">
        <f ca="1"/>
        <v>#REF!</v>
      </c>
      <c r="DY37" s="112" t="e">
        <f ca="1"/>
        <v>#REF!</v>
      </c>
      <c r="DZ37" s="112" t="e">
        <f ca="1"/>
        <v>#REF!</v>
      </c>
      <c r="EA37" s="112" t="e">
        <f ca="1"/>
        <v>#REF!</v>
      </c>
      <c r="EB37" s="112" t="e">
        <f ca="1"/>
        <v>#REF!</v>
      </c>
      <c r="EC37" s="112" t="e">
        <f ca="1"/>
        <v>#REF!</v>
      </c>
      <c r="ED37" s="112" t="e">
        <f ca="1"/>
        <v>#REF!</v>
      </c>
      <c r="EE37" s="112" t="e">
        <f ca="1"/>
        <v>#REF!</v>
      </c>
      <c r="EF37" s="112" t="e">
        <f ca="1"/>
        <v>#REF!</v>
      </c>
      <c r="EG37" s="112" t="e">
        <f ca="1"/>
        <v>#REF!</v>
      </c>
      <c r="EH37" s="112" t="e">
        <f ca="1"/>
        <v>#REF!</v>
      </c>
      <c r="EI37" s="112" t="e">
        <f ca="1"/>
        <v>#REF!</v>
      </c>
      <c r="EJ37" s="112" t="e">
        <f ca="1"/>
        <v>#REF!</v>
      </c>
      <c r="EK37" s="112" t="e">
        <f ca="1"/>
        <v>#REF!</v>
      </c>
      <c r="EL37" s="112" t="e">
        <f ca="1"/>
        <v>#REF!</v>
      </c>
      <c r="EM37" s="112" t="e">
        <f ca="1"/>
        <v>#REF!</v>
      </c>
      <c r="EN37" s="112" t="e">
        <f ca="1"/>
        <v>#REF!</v>
      </c>
      <c r="EO37" s="112" t="e">
        <f ca="1"/>
        <v>#REF!</v>
      </c>
      <c r="EP37" s="112" t="e">
        <f ca="1"/>
        <v>#REF!</v>
      </c>
      <c r="EQ37" s="112" t="e">
        <f ca="1"/>
        <v>#REF!</v>
      </c>
      <c r="ER37" s="112" t="e">
        <f ca="1"/>
        <v>#REF!</v>
      </c>
      <c r="ES37" s="112" t="e">
        <f ca="1"/>
        <v>#REF!</v>
      </c>
      <c r="ET37" s="112" t="e">
        <f ca="1"/>
        <v>#REF!</v>
      </c>
      <c r="EU37" s="112" t="e">
        <f ca="1"/>
        <v>#REF!</v>
      </c>
      <c r="EV37" s="112" t="e">
        <f ca="1"/>
        <v>#REF!</v>
      </c>
      <c r="EW37" s="112" t="e">
        <f ca="1"/>
        <v>#REF!</v>
      </c>
      <c r="EX37" s="112" t="e">
        <f ca="1"/>
        <v>#REF!</v>
      </c>
      <c r="EY37" s="112" t="e">
        <f ca="1"/>
        <v>#REF!</v>
      </c>
      <c r="EZ37" s="112" t="e">
        <f ca="1"/>
        <v>#REF!</v>
      </c>
      <c r="FA37" s="112" t="e">
        <f ca="1"/>
        <v>#REF!</v>
      </c>
      <c r="FB37" s="112" t="e">
        <f ca="1"/>
        <v>#REF!</v>
      </c>
      <c r="FC37" s="112" t="e">
        <f ca="1"/>
        <v>#REF!</v>
      </c>
      <c r="FD37" s="112" t="e">
        <f ca="1"/>
        <v>#REF!</v>
      </c>
      <c r="FE37" s="112" t="e">
        <f ca="1"/>
        <v>#REF!</v>
      </c>
      <c r="FF37" s="112" t="e">
        <f ca="1"/>
        <v>#REF!</v>
      </c>
      <c r="FG37" s="112" t="e">
        <f ca="1"/>
        <v>#REF!</v>
      </c>
      <c r="FH37" s="112" t="e">
        <f ca="1"/>
        <v>#REF!</v>
      </c>
      <c r="FI37" s="112" t="e">
        <f ca="1"/>
        <v>#REF!</v>
      </c>
    </row>
    <row r="38" spans="1:165" x14ac:dyDescent="0.2">
      <c r="A38" s="184"/>
      <c r="B38" s="170"/>
      <c r="C38" s="99" t="s">
        <v>95</v>
      </c>
      <c r="D38" s="112" t="e">
        <f ca="1"/>
        <v>#REF!</v>
      </c>
      <c r="E38" s="112" t="e">
        <f ca="1"/>
        <v>#REF!</v>
      </c>
      <c r="F38" s="112" t="e">
        <f ca="1"/>
        <v>#REF!</v>
      </c>
      <c r="G38" s="112" t="e">
        <f ca="1"/>
        <v>#REF!</v>
      </c>
      <c r="H38" s="112" t="e">
        <f ca="1"/>
        <v>#REF!</v>
      </c>
      <c r="I38" s="112" t="e">
        <f ca="1"/>
        <v>#REF!</v>
      </c>
      <c r="J38" s="112" t="e">
        <f ca="1"/>
        <v>#REF!</v>
      </c>
      <c r="K38" s="112" t="e">
        <f ca="1"/>
        <v>#REF!</v>
      </c>
      <c r="L38" s="112" t="e">
        <f ca="1"/>
        <v>#REF!</v>
      </c>
      <c r="M38" s="112" t="e">
        <f ca="1"/>
        <v>#REF!</v>
      </c>
      <c r="N38" s="112" t="e">
        <f ca="1"/>
        <v>#REF!</v>
      </c>
      <c r="O38" s="112" t="e">
        <f ca="1"/>
        <v>#REF!</v>
      </c>
      <c r="P38" s="112" t="e">
        <f ca="1"/>
        <v>#REF!</v>
      </c>
      <c r="Q38" s="112" t="e">
        <f ca="1"/>
        <v>#REF!</v>
      </c>
      <c r="R38" s="112" t="e">
        <f ca="1"/>
        <v>#REF!</v>
      </c>
      <c r="S38" s="112" t="e">
        <f ca="1"/>
        <v>#REF!</v>
      </c>
      <c r="T38" s="112" t="e">
        <f ca="1"/>
        <v>#REF!</v>
      </c>
      <c r="U38" s="112" t="e">
        <f ca="1"/>
        <v>#REF!</v>
      </c>
      <c r="V38" s="112" t="e">
        <f ca="1"/>
        <v>#REF!</v>
      </c>
      <c r="W38" s="112" t="e">
        <f ca="1"/>
        <v>#REF!</v>
      </c>
      <c r="X38" s="112" t="e">
        <f ca="1"/>
        <v>#REF!</v>
      </c>
      <c r="Y38" s="112" t="e">
        <f ca="1"/>
        <v>#REF!</v>
      </c>
      <c r="Z38" s="112" t="e">
        <f ca="1"/>
        <v>#REF!</v>
      </c>
      <c r="AA38" s="112" t="e">
        <f ca="1"/>
        <v>#REF!</v>
      </c>
      <c r="AB38" s="112" t="e">
        <f ca="1"/>
        <v>#REF!</v>
      </c>
      <c r="AC38" s="112" t="e">
        <f ca="1"/>
        <v>#REF!</v>
      </c>
      <c r="AD38" s="112" t="e">
        <f ca="1"/>
        <v>#REF!</v>
      </c>
      <c r="AE38" s="112" t="e">
        <f ca="1"/>
        <v>#REF!</v>
      </c>
      <c r="AF38" s="112" t="e">
        <f ca="1"/>
        <v>#REF!</v>
      </c>
      <c r="AG38" s="112" t="e">
        <f ca="1"/>
        <v>#REF!</v>
      </c>
      <c r="AH38" s="112" t="e">
        <f ca="1"/>
        <v>#REF!</v>
      </c>
      <c r="AI38" s="112" t="e">
        <f ca="1"/>
        <v>#REF!</v>
      </c>
      <c r="AJ38" s="112" t="e">
        <f ca="1"/>
        <v>#REF!</v>
      </c>
      <c r="AK38" s="112" t="e">
        <f ca="1"/>
        <v>#REF!</v>
      </c>
      <c r="AL38" s="112" t="e">
        <f ca="1"/>
        <v>#REF!</v>
      </c>
      <c r="AM38" s="112" t="e">
        <f ca="1"/>
        <v>#REF!</v>
      </c>
      <c r="AN38" s="112" t="e">
        <f ca="1"/>
        <v>#REF!</v>
      </c>
      <c r="AO38" s="112" t="e">
        <f ca="1"/>
        <v>#REF!</v>
      </c>
      <c r="AP38" s="112" t="e">
        <f ca="1"/>
        <v>#REF!</v>
      </c>
      <c r="AQ38" s="112" t="e">
        <f ca="1"/>
        <v>#REF!</v>
      </c>
      <c r="AR38" s="112" t="e">
        <f ca="1"/>
        <v>#REF!</v>
      </c>
      <c r="AS38" s="112" t="e">
        <f ca="1"/>
        <v>#REF!</v>
      </c>
      <c r="AT38" s="112" t="str">
        <f ca="1"/>
        <v>0人</v>
      </c>
      <c r="AU38" s="112" t="str">
        <f ca="1"/>
        <v>0人</v>
      </c>
      <c r="AV38" s="112" t="str">
        <f ca="1"/>
        <v>0人</v>
      </c>
      <c r="AW38" s="112" t="str">
        <f ca="1"/>
        <v>0人</v>
      </c>
      <c r="AX38" s="112" t="str">
        <f ca="1"/>
        <v>0人</v>
      </c>
      <c r="AY38" s="112" t="str">
        <f ca="1"/>
        <v>0人</v>
      </c>
      <c r="AZ38" s="112" t="str">
        <f ca="1"/>
        <v>0人</v>
      </c>
      <c r="BA38" s="112" t="str">
        <f ca="1"/>
        <v>0人</v>
      </c>
      <c r="BB38" s="112" t="str">
        <f ca="1"/>
        <v>0人</v>
      </c>
      <c r="BC38" s="112" t="str">
        <f ca="1"/>
        <v>0人</v>
      </c>
      <c r="BD38" s="112" t="str">
        <f ca="1"/>
        <v>0人</v>
      </c>
      <c r="BE38" s="112" t="str">
        <f ca="1"/>
        <v>0人</v>
      </c>
      <c r="BF38" s="112" t="str">
        <f ca="1"/>
        <v>0人</v>
      </c>
      <c r="BG38" s="112" t="str">
        <f ca="1"/>
        <v>0人</v>
      </c>
      <c r="BH38" s="112" t="str">
        <f ca="1"/>
        <v>0人</v>
      </c>
      <c r="BI38" s="112" t="str">
        <f ca="1"/>
        <v>0人</v>
      </c>
      <c r="BJ38" s="112" t="str">
        <f ca="1"/>
        <v>0人</v>
      </c>
      <c r="BK38" s="112" t="str">
        <f ca="1"/>
        <v>0人</v>
      </c>
      <c r="BL38" s="112" t="e">
        <f ca="1"/>
        <v>#REF!</v>
      </c>
      <c r="BM38" s="112" t="e">
        <f ca="1"/>
        <v>#REF!</v>
      </c>
      <c r="BN38" s="112" t="e">
        <f ca="1"/>
        <v>#REF!</v>
      </c>
      <c r="BO38" s="112" t="e">
        <f ca="1"/>
        <v>#REF!</v>
      </c>
      <c r="BP38" s="112" t="e">
        <f ca="1"/>
        <v>#REF!</v>
      </c>
      <c r="BQ38" s="112" t="e">
        <f ca="1"/>
        <v>#REF!</v>
      </c>
      <c r="BR38" s="112" t="e">
        <f ca="1"/>
        <v>#REF!</v>
      </c>
      <c r="BS38" s="112" t="e">
        <f ca="1"/>
        <v>#REF!</v>
      </c>
      <c r="BT38" s="112" t="e">
        <f ca="1"/>
        <v>#REF!</v>
      </c>
      <c r="BU38" s="112" t="e">
        <f ca="1"/>
        <v>#REF!</v>
      </c>
      <c r="BV38" s="112" t="e">
        <f ca="1"/>
        <v>#REF!</v>
      </c>
      <c r="BW38" s="112" t="e">
        <f ca="1"/>
        <v>#REF!</v>
      </c>
      <c r="BX38" s="112" t="e">
        <f ca="1"/>
        <v>#REF!</v>
      </c>
      <c r="BY38" s="112" t="e">
        <f ca="1"/>
        <v>#REF!</v>
      </c>
      <c r="BZ38" s="112" t="e">
        <f ca="1"/>
        <v>#REF!</v>
      </c>
      <c r="CA38" s="112" t="e">
        <f ca="1"/>
        <v>#REF!</v>
      </c>
      <c r="CB38" s="112" t="e">
        <f ca="1"/>
        <v>#REF!</v>
      </c>
      <c r="CC38" s="112" t="e">
        <f ca="1"/>
        <v>#REF!</v>
      </c>
      <c r="CD38" s="112" t="e">
        <f ca="1"/>
        <v>#REF!</v>
      </c>
      <c r="CE38" s="112" t="e">
        <f ca="1"/>
        <v>#REF!</v>
      </c>
      <c r="CF38" s="112" t="e">
        <f ca="1"/>
        <v>#REF!</v>
      </c>
      <c r="CG38" s="112" t="e">
        <f ca="1"/>
        <v>#REF!</v>
      </c>
      <c r="CH38" s="112" t="e">
        <f ca="1"/>
        <v>#REF!</v>
      </c>
      <c r="CI38" s="112" t="e">
        <f ca="1"/>
        <v>#REF!</v>
      </c>
      <c r="CJ38" s="112" t="e">
        <f ca="1"/>
        <v>#REF!</v>
      </c>
      <c r="CK38" s="112" t="e">
        <f ca="1"/>
        <v>#REF!</v>
      </c>
      <c r="CL38" s="112" t="e">
        <f ca="1"/>
        <v>#REF!</v>
      </c>
      <c r="CM38" s="112" t="e">
        <f ca="1"/>
        <v>#REF!</v>
      </c>
      <c r="CN38" s="112" t="e">
        <f ca="1"/>
        <v>#REF!</v>
      </c>
      <c r="CO38" s="112" t="e">
        <f ca="1"/>
        <v>#REF!</v>
      </c>
      <c r="CP38" s="112" t="e">
        <f ca="1"/>
        <v>#REF!</v>
      </c>
      <c r="CQ38" s="112" t="e">
        <f ca="1"/>
        <v>#REF!</v>
      </c>
      <c r="CR38" s="112" t="e">
        <f ca="1"/>
        <v>#REF!</v>
      </c>
      <c r="CS38" s="112" t="e">
        <f ca="1"/>
        <v>#REF!</v>
      </c>
      <c r="CT38" s="112" t="e">
        <f ca="1"/>
        <v>#REF!</v>
      </c>
      <c r="CU38" s="112" t="e">
        <f ca="1"/>
        <v>#REF!</v>
      </c>
      <c r="CV38" s="112" t="e">
        <f ca="1"/>
        <v>#REF!</v>
      </c>
      <c r="CW38" s="112" t="e">
        <f ca="1"/>
        <v>#REF!</v>
      </c>
      <c r="CX38" s="112" t="e">
        <f ca="1"/>
        <v>#REF!</v>
      </c>
      <c r="CY38" s="112" t="e">
        <f ca="1"/>
        <v>#REF!</v>
      </c>
      <c r="CZ38" s="112" t="e">
        <f ca="1"/>
        <v>#REF!</v>
      </c>
      <c r="DA38" s="112" t="e">
        <f ca="1"/>
        <v>#REF!</v>
      </c>
      <c r="DB38" s="112" t="e">
        <f ca="1"/>
        <v>#REF!</v>
      </c>
      <c r="DC38" s="112" t="e">
        <f ca="1"/>
        <v>#REF!</v>
      </c>
      <c r="DD38" s="112" t="e">
        <f ca="1"/>
        <v>#REF!</v>
      </c>
      <c r="DE38" s="112" t="e">
        <f ca="1"/>
        <v>#REF!</v>
      </c>
      <c r="DF38" s="112" t="e">
        <f ca="1"/>
        <v>#REF!</v>
      </c>
      <c r="DG38" s="112" t="e">
        <f ca="1"/>
        <v>#REF!</v>
      </c>
      <c r="DH38" s="112" t="e">
        <f ca="1"/>
        <v>#REF!</v>
      </c>
      <c r="DI38" s="112" t="e">
        <f ca="1"/>
        <v>#REF!</v>
      </c>
      <c r="DJ38" s="112" t="e">
        <f ca="1"/>
        <v>#REF!</v>
      </c>
      <c r="DK38" s="112" t="e">
        <f ca="1"/>
        <v>#REF!</v>
      </c>
      <c r="DL38" s="112" t="e">
        <f ca="1"/>
        <v>#REF!</v>
      </c>
      <c r="DM38" s="112" t="e">
        <f ca="1"/>
        <v>#REF!</v>
      </c>
      <c r="DN38" s="112" t="str">
        <f ca="1"/>
        <v>－</v>
      </c>
      <c r="DO38" s="112" t="str">
        <f ca="1"/>
        <v>－</v>
      </c>
      <c r="DP38" s="112" t="str">
        <f ca="1"/>
        <v>－</v>
      </c>
      <c r="DQ38" s="112" t="str">
        <f ca="1"/>
        <v>－</v>
      </c>
      <c r="DR38" s="112" t="str">
        <f ca="1"/>
        <v>－</v>
      </c>
      <c r="DS38" s="112" t="str">
        <f ca="1"/>
        <v>－</v>
      </c>
      <c r="DT38" s="112" t="e">
        <f ca="1"/>
        <v>#REF!</v>
      </c>
      <c r="DU38" s="112" t="e">
        <f ca="1"/>
        <v>#REF!</v>
      </c>
      <c r="DV38" s="112" t="e">
        <f ca="1"/>
        <v>#REF!</v>
      </c>
      <c r="DW38" s="112" t="e">
        <f ca="1"/>
        <v>#REF!</v>
      </c>
      <c r="DX38" s="112" t="e">
        <f ca="1"/>
        <v>#REF!</v>
      </c>
      <c r="DY38" s="112" t="e">
        <f ca="1"/>
        <v>#REF!</v>
      </c>
      <c r="DZ38" s="112" t="e">
        <f ca="1"/>
        <v>#REF!</v>
      </c>
      <c r="EA38" s="112" t="e">
        <f ca="1"/>
        <v>#REF!</v>
      </c>
      <c r="EB38" s="112" t="e">
        <f ca="1"/>
        <v>#REF!</v>
      </c>
      <c r="EC38" s="112" t="e">
        <f ca="1"/>
        <v>#REF!</v>
      </c>
      <c r="ED38" s="112" t="e">
        <f ca="1"/>
        <v>#REF!</v>
      </c>
      <c r="EE38" s="112" t="e">
        <f ca="1"/>
        <v>#REF!</v>
      </c>
      <c r="EF38" s="112" t="e">
        <f ca="1"/>
        <v>#REF!</v>
      </c>
      <c r="EG38" s="112" t="e">
        <f ca="1"/>
        <v>#REF!</v>
      </c>
      <c r="EH38" s="112" t="e">
        <f ca="1"/>
        <v>#REF!</v>
      </c>
      <c r="EI38" s="112" t="e">
        <f ca="1"/>
        <v>#REF!</v>
      </c>
      <c r="EJ38" s="112" t="e">
        <f ca="1"/>
        <v>#REF!</v>
      </c>
      <c r="EK38" s="112" t="e">
        <f ca="1"/>
        <v>#REF!</v>
      </c>
      <c r="EL38" s="112" t="e">
        <f ca="1"/>
        <v>#REF!</v>
      </c>
      <c r="EM38" s="112" t="e">
        <f ca="1"/>
        <v>#REF!</v>
      </c>
      <c r="EN38" s="112" t="e">
        <f ca="1"/>
        <v>#REF!</v>
      </c>
      <c r="EO38" s="112" t="e">
        <f ca="1"/>
        <v>#REF!</v>
      </c>
      <c r="EP38" s="112" t="e">
        <f ca="1"/>
        <v>#REF!</v>
      </c>
      <c r="EQ38" s="112" t="e">
        <f ca="1"/>
        <v>#REF!</v>
      </c>
      <c r="ER38" s="112" t="e">
        <f ca="1"/>
        <v>#REF!</v>
      </c>
      <c r="ES38" s="112" t="e">
        <f ca="1"/>
        <v>#REF!</v>
      </c>
      <c r="ET38" s="112" t="e">
        <f ca="1"/>
        <v>#REF!</v>
      </c>
      <c r="EU38" s="112" t="e">
        <f ca="1"/>
        <v>#REF!</v>
      </c>
      <c r="EV38" s="112" t="e">
        <f ca="1"/>
        <v>#REF!</v>
      </c>
      <c r="EW38" s="112" t="e">
        <f ca="1"/>
        <v>#REF!</v>
      </c>
      <c r="EX38" s="112" t="e">
        <f ca="1"/>
        <v>#REF!</v>
      </c>
      <c r="EY38" s="112" t="e">
        <f ca="1"/>
        <v>#REF!</v>
      </c>
      <c r="EZ38" s="112" t="e">
        <f ca="1"/>
        <v>#REF!</v>
      </c>
      <c r="FA38" s="112" t="e">
        <f ca="1"/>
        <v>#REF!</v>
      </c>
      <c r="FB38" s="112" t="e">
        <f ca="1"/>
        <v>#REF!</v>
      </c>
      <c r="FC38" s="112" t="e">
        <f ca="1"/>
        <v>#REF!</v>
      </c>
      <c r="FD38" s="112" t="e">
        <f ca="1"/>
        <v>#REF!</v>
      </c>
      <c r="FE38" s="112" t="e">
        <f ca="1"/>
        <v>#REF!</v>
      </c>
      <c r="FF38" s="112" t="e">
        <f ca="1"/>
        <v>#REF!</v>
      </c>
      <c r="FG38" s="112" t="e">
        <f ca="1"/>
        <v>#REF!</v>
      </c>
      <c r="FH38" s="112" t="e">
        <f ca="1"/>
        <v>#REF!</v>
      </c>
      <c r="FI38" s="112" t="e">
        <f ca="1"/>
        <v>#REF!</v>
      </c>
    </row>
    <row r="39" spans="1:165" x14ac:dyDescent="0.2">
      <c r="A39" s="184"/>
      <c r="B39" s="170"/>
      <c r="C39" s="99" t="s">
        <v>96</v>
      </c>
      <c r="D39" s="112" t="e">
        <f ca="1"/>
        <v>#REF!</v>
      </c>
      <c r="E39" s="112" t="e">
        <f ca="1"/>
        <v>#REF!</v>
      </c>
      <c r="F39" s="112" t="e">
        <f ca="1"/>
        <v>#REF!</v>
      </c>
      <c r="G39" s="112" t="e">
        <f ca="1"/>
        <v>#REF!</v>
      </c>
      <c r="H39" s="112" t="e">
        <f ca="1"/>
        <v>#REF!</v>
      </c>
      <c r="I39" s="112" t="e">
        <f ca="1"/>
        <v>#REF!</v>
      </c>
      <c r="J39" s="112" t="e">
        <f ca="1"/>
        <v>#REF!</v>
      </c>
      <c r="K39" s="112" t="e">
        <f ca="1"/>
        <v>#REF!</v>
      </c>
      <c r="L39" s="112" t="e">
        <f ca="1"/>
        <v>#REF!</v>
      </c>
      <c r="M39" s="112" t="e">
        <f ca="1"/>
        <v>#REF!</v>
      </c>
      <c r="N39" s="112" t="e">
        <f ca="1"/>
        <v>#REF!</v>
      </c>
      <c r="O39" s="112" t="e">
        <f ca="1"/>
        <v>#REF!</v>
      </c>
      <c r="P39" s="112" t="e">
        <f ca="1"/>
        <v>#REF!</v>
      </c>
      <c r="Q39" s="112" t="e">
        <f ca="1"/>
        <v>#REF!</v>
      </c>
      <c r="R39" s="112" t="e">
        <f ca="1"/>
        <v>#REF!</v>
      </c>
      <c r="S39" s="112" t="e">
        <f ca="1"/>
        <v>#REF!</v>
      </c>
      <c r="T39" s="112" t="e">
        <f ca="1"/>
        <v>#REF!</v>
      </c>
      <c r="U39" s="112" t="e">
        <f ca="1"/>
        <v>#REF!</v>
      </c>
      <c r="V39" s="112" t="e">
        <f ca="1"/>
        <v>#REF!</v>
      </c>
      <c r="W39" s="112" t="e">
        <f ca="1"/>
        <v>#REF!</v>
      </c>
      <c r="X39" s="112" t="e">
        <f ca="1"/>
        <v>#REF!</v>
      </c>
      <c r="Y39" s="112" t="e">
        <f ca="1"/>
        <v>#REF!</v>
      </c>
      <c r="Z39" s="112" t="e">
        <f ca="1"/>
        <v>#REF!</v>
      </c>
      <c r="AA39" s="112" t="e">
        <f ca="1"/>
        <v>#REF!</v>
      </c>
      <c r="AB39" s="112" t="e">
        <f ca="1"/>
        <v>#REF!</v>
      </c>
      <c r="AC39" s="112" t="e">
        <f ca="1"/>
        <v>#REF!</v>
      </c>
      <c r="AD39" s="112" t="e">
        <f ca="1"/>
        <v>#REF!</v>
      </c>
      <c r="AE39" s="112" t="e">
        <f ca="1"/>
        <v>#REF!</v>
      </c>
      <c r="AF39" s="112" t="e">
        <f ca="1"/>
        <v>#REF!</v>
      </c>
      <c r="AG39" s="112" t="e">
        <f ca="1"/>
        <v>#REF!</v>
      </c>
      <c r="AH39" s="112" t="e">
        <f ca="1"/>
        <v>#REF!</v>
      </c>
      <c r="AI39" s="112" t="e">
        <f ca="1"/>
        <v>#REF!</v>
      </c>
      <c r="AJ39" s="112" t="e">
        <f ca="1"/>
        <v>#REF!</v>
      </c>
      <c r="AK39" s="112" t="e">
        <f ca="1"/>
        <v>#REF!</v>
      </c>
      <c r="AL39" s="112" t="e">
        <f ca="1"/>
        <v>#REF!</v>
      </c>
      <c r="AM39" s="112" t="e">
        <f ca="1"/>
        <v>#REF!</v>
      </c>
      <c r="AN39" s="112" t="e">
        <f ca="1"/>
        <v>#REF!</v>
      </c>
      <c r="AO39" s="112" t="e">
        <f ca="1"/>
        <v>#REF!</v>
      </c>
      <c r="AP39" s="112" t="e">
        <f ca="1"/>
        <v>#REF!</v>
      </c>
      <c r="AQ39" s="112" t="e">
        <f ca="1"/>
        <v>#REF!</v>
      </c>
      <c r="AR39" s="112" t="e">
        <f ca="1"/>
        <v>#REF!</v>
      </c>
      <c r="AS39" s="112" t="e">
        <f ca="1"/>
        <v>#REF!</v>
      </c>
      <c r="AT39" s="112" t="str">
        <f ca="1"/>
        <v>0世帯</v>
      </c>
      <c r="AU39" s="112" t="str">
        <f ca="1"/>
        <v>0世帯</v>
      </c>
      <c r="AV39" s="112" t="str">
        <f ca="1"/>
        <v>0世帯</v>
      </c>
      <c r="AW39" s="112" t="str">
        <f ca="1"/>
        <v>0世帯</v>
      </c>
      <c r="AX39" s="112" t="str">
        <f ca="1"/>
        <v>0世帯</v>
      </c>
      <c r="AY39" s="112" t="str">
        <f ca="1"/>
        <v>0世帯</v>
      </c>
      <c r="AZ39" s="112" t="str">
        <f ca="1"/>
        <v>0世帯</v>
      </c>
      <c r="BA39" s="112" t="str">
        <f ca="1"/>
        <v>0世帯</v>
      </c>
      <c r="BB39" s="112" t="str">
        <f ca="1"/>
        <v>0世帯</v>
      </c>
      <c r="BC39" s="112" t="str">
        <f ca="1"/>
        <v>0世帯</v>
      </c>
      <c r="BD39" s="112" t="str">
        <f ca="1"/>
        <v>0世帯</v>
      </c>
      <c r="BE39" s="112" t="str">
        <f ca="1"/>
        <v>0世帯</v>
      </c>
      <c r="BF39" s="112" t="str">
        <f ca="1"/>
        <v>0世帯</v>
      </c>
      <c r="BG39" s="112" t="str">
        <f ca="1"/>
        <v>0世帯</v>
      </c>
      <c r="BH39" s="112" t="str">
        <f ca="1"/>
        <v>0世帯</v>
      </c>
      <c r="BI39" s="112" t="str">
        <f ca="1"/>
        <v>0世帯</v>
      </c>
      <c r="BJ39" s="112" t="str">
        <f ca="1"/>
        <v>0世帯</v>
      </c>
      <c r="BK39" s="112" t="str">
        <f ca="1"/>
        <v>0世帯</v>
      </c>
      <c r="BL39" s="112" t="e">
        <f ca="1"/>
        <v>#REF!</v>
      </c>
      <c r="BM39" s="112" t="e">
        <f ca="1"/>
        <v>#REF!</v>
      </c>
      <c r="BN39" s="112" t="e">
        <f ca="1"/>
        <v>#REF!</v>
      </c>
      <c r="BO39" s="112" t="e">
        <f ca="1"/>
        <v>#REF!</v>
      </c>
      <c r="BP39" s="112" t="e">
        <f ca="1"/>
        <v>#REF!</v>
      </c>
      <c r="BQ39" s="112" t="e">
        <f ca="1"/>
        <v>#REF!</v>
      </c>
      <c r="BR39" s="112" t="e">
        <f ca="1"/>
        <v>#REF!</v>
      </c>
      <c r="BS39" s="112" t="e">
        <f ca="1"/>
        <v>#REF!</v>
      </c>
      <c r="BT39" s="112" t="e">
        <f ca="1"/>
        <v>#REF!</v>
      </c>
      <c r="BU39" s="112" t="e">
        <f ca="1"/>
        <v>#REF!</v>
      </c>
      <c r="BV39" s="112" t="e">
        <f ca="1"/>
        <v>#REF!</v>
      </c>
      <c r="BW39" s="112" t="e">
        <f ca="1"/>
        <v>#REF!</v>
      </c>
      <c r="BX39" s="112" t="e">
        <f ca="1"/>
        <v>#REF!</v>
      </c>
      <c r="BY39" s="112" t="e">
        <f ca="1"/>
        <v>#REF!</v>
      </c>
      <c r="BZ39" s="112" t="e">
        <f ca="1"/>
        <v>#REF!</v>
      </c>
      <c r="CA39" s="112" t="e">
        <f ca="1"/>
        <v>#REF!</v>
      </c>
      <c r="CB39" s="112" t="e">
        <f ca="1"/>
        <v>#REF!</v>
      </c>
      <c r="CC39" s="112" t="e">
        <f ca="1"/>
        <v>#REF!</v>
      </c>
      <c r="CD39" s="112" t="e">
        <f ca="1"/>
        <v>#REF!</v>
      </c>
      <c r="CE39" s="112" t="e">
        <f ca="1"/>
        <v>#REF!</v>
      </c>
      <c r="CF39" s="112" t="e">
        <f ca="1"/>
        <v>#REF!</v>
      </c>
      <c r="CG39" s="112" t="e">
        <f ca="1"/>
        <v>#REF!</v>
      </c>
      <c r="CH39" s="112" t="e">
        <f ca="1"/>
        <v>#REF!</v>
      </c>
      <c r="CI39" s="112" t="e">
        <f ca="1"/>
        <v>#REF!</v>
      </c>
      <c r="CJ39" s="112" t="e">
        <f ca="1"/>
        <v>#REF!</v>
      </c>
      <c r="CK39" s="112" t="e">
        <f ca="1"/>
        <v>#REF!</v>
      </c>
      <c r="CL39" s="112" t="e">
        <f ca="1"/>
        <v>#REF!</v>
      </c>
      <c r="CM39" s="112" t="e">
        <f ca="1"/>
        <v>#REF!</v>
      </c>
      <c r="CN39" s="112" t="e">
        <f ca="1"/>
        <v>#REF!</v>
      </c>
      <c r="CO39" s="112" t="e">
        <f ca="1"/>
        <v>#REF!</v>
      </c>
      <c r="CP39" s="112" t="e">
        <f ca="1"/>
        <v>#REF!</v>
      </c>
      <c r="CQ39" s="112" t="e">
        <f ca="1"/>
        <v>#REF!</v>
      </c>
      <c r="CR39" s="112" t="e">
        <f ca="1"/>
        <v>#REF!</v>
      </c>
      <c r="CS39" s="112" t="e">
        <f ca="1"/>
        <v>#REF!</v>
      </c>
      <c r="CT39" s="112" t="e">
        <f ca="1"/>
        <v>#REF!</v>
      </c>
      <c r="CU39" s="112" t="e">
        <f ca="1"/>
        <v>#REF!</v>
      </c>
      <c r="CV39" s="112" t="e">
        <f ca="1"/>
        <v>#REF!</v>
      </c>
      <c r="CW39" s="112" t="e">
        <f ca="1"/>
        <v>#REF!</v>
      </c>
      <c r="CX39" s="112" t="e">
        <f ca="1"/>
        <v>#REF!</v>
      </c>
      <c r="CY39" s="112" t="e">
        <f ca="1"/>
        <v>#REF!</v>
      </c>
      <c r="CZ39" s="112" t="e">
        <f ca="1"/>
        <v>#REF!</v>
      </c>
      <c r="DA39" s="112" t="e">
        <f ca="1"/>
        <v>#REF!</v>
      </c>
      <c r="DB39" s="112" t="e">
        <f ca="1"/>
        <v>#REF!</v>
      </c>
      <c r="DC39" s="112" t="e">
        <f ca="1"/>
        <v>#REF!</v>
      </c>
      <c r="DD39" s="112" t="e">
        <f ca="1"/>
        <v>#REF!</v>
      </c>
      <c r="DE39" s="112" t="e">
        <f ca="1"/>
        <v>#REF!</v>
      </c>
      <c r="DF39" s="112" t="e">
        <f ca="1"/>
        <v>#REF!</v>
      </c>
      <c r="DG39" s="112" t="e">
        <f ca="1"/>
        <v>#REF!</v>
      </c>
      <c r="DH39" s="112" t="e">
        <f ca="1"/>
        <v>#REF!</v>
      </c>
      <c r="DI39" s="112" t="e">
        <f ca="1"/>
        <v>#REF!</v>
      </c>
      <c r="DJ39" s="112" t="e">
        <f ca="1"/>
        <v>#REF!</v>
      </c>
      <c r="DK39" s="112" t="e">
        <f ca="1"/>
        <v>#REF!</v>
      </c>
      <c r="DL39" s="112" t="e">
        <f ca="1"/>
        <v>#REF!</v>
      </c>
      <c r="DM39" s="112" t="e">
        <f ca="1"/>
        <v>#REF!</v>
      </c>
      <c r="DN39" s="112" t="str">
        <f ca="1"/>
        <v>－</v>
      </c>
      <c r="DO39" s="112" t="str">
        <f ca="1"/>
        <v>－</v>
      </c>
      <c r="DP39" s="112" t="str">
        <f ca="1"/>
        <v>－</v>
      </c>
      <c r="DQ39" s="112" t="str">
        <f ca="1"/>
        <v>－</v>
      </c>
      <c r="DR39" s="112" t="str">
        <f ca="1"/>
        <v>－</v>
      </c>
      <c r="DS39" s="112" t="str">
        <f ca="1"/>
        <v>－</v>
      </c>
      <c r="DT39" s="112" t="e">
        <f ca="1"/>
        <v>#REF!</v>
      </c>
      <c r="DU39" s="112" t="e">
        <f ca="1"/>
        <v>#REF!</v>
      </c>
      <c r="DV39" s="112" t="e">
        <f ca="1"/>
        <v>#REF!</v>
      </c>
      <c r="DW39" s="112" t="e">
        <f ca="1"/>
        <v>#REF!</v>
      </c>
      <c r="DX39" s="112" t="e">
        <f ca="1"/>
        <v>#REF!</v>
      </c>
      <c r="DY39" s="112" t="e">
        <f ca="1"/>
        <v>#REF!</v>
      </c>
      <c r="DZ39" s="112" t="e">
        <f ca="1"/>
        <v>#REF!</v>
      </c>
      <c r="EA39" s="112" t="e">
        <f ca="1"/>
        <v>#REF!</v>
      </c>
      <c r="EB39" s="112" t="e">
        <f ca="1"/>
        <v>#REF!</v>
      </c>
      <c r="EC39" s="112" t="e">
        <f ca="1"/>
        <v>#REF!</v>
      </c>
      <c r="ED39" s="112" t="e">
        <f ca="1"/>
        <v>#REF!</v>
      </c>
      <c r="EE39" s="112" t="e">
        <f ca="1"/>
        <v>#REF!</v>
      </c>
      <c r="EF39" s="112" t="e">
        <f ca="1"/>
        <v>#REF!</v>
      </c>
      <c r="EG39" s="112" t="e">
        <f ca="1"/>
        <v>#REF!</v>
      </c>
      <c r="EH39" s="112" t="e">
        <f ca="1"/>
        <v>#REF!</v>
      </c>
      <c r="EI39" s="112" t="e">
        <f ca="1"/>
        <v>#REF!</v>
      </c>
      <c r="EJ39" s="112" t="e">
        <f ca="1"/>
        <v>#REF!</v>
      </c>
      <c r="EK39" s="112" t="e">
        <f ca="1"/>
        <v>#REF!</v>
      </c>
      <c r="EL39" s="112" t="e">
        <f ca="1"/>
        <v>#REF!</v>
      </c>
      <c r="EM39" s="112" t="e">
        <f ca="1"/>
        <v>#REF!</v>
      </c>
      <c r="EN39" s="112" t="e">
        <f ca="1"/>
        <v>#REF!</v>
      </c>
      <c r="EO39" s="112" t="e">
        <f ca="1"/>
        <v>#REF!</v>
      </c>
      <c r="EP39" s="112" t="e">
        <f ca="1"/>
        <v>#REF!</v>
      </c>
      <c r="EQ39" s="112" t="e">
        <f ca="1"/>
        <v>#REF!</v>
      </c>
      <c r="ER39" s="112" t="e">
        <f ca="1"/>
        <v>#REF!</v>
      </c>
      <c r="ES39" s="112" t="e">
        <f ca="1"/>
        <v>#REF!</v>
      </c>
      <c r="ET39" s="112" t="e">
        <f ca="1"/>
        <v>#REF!</v>
      </c>
      <c r="EU39" s="112" t="e">
        <f ca="1"/>
        <v>#REF!</v>
      </c>
      <c r="EV39" s="112" t="e">
        <f ca="1"/>
        <v>#REF!</v>
      </c>
      <c r="EW39" s="112" t="e">
        <f ca="1"/>
        <v>#REF!</v>
      </c>
      <c r="EX39" s="112" t="e">
        <f ca="1"/>
        <v>#REF!</v>
      </c>
      <c r="EY39" s="112" t="e">
        <f ca="1"/>
        <v>#REF!</v>
      </c>
      <c r="EZ39" s="112" t="e">
        <f ca="1"/>
        <v>#REF!</v>
      </c>
      <c r="FA39" s="112" t="e">
        <f ca="1"/>
        <v>#REF!</v>
      </c>
      <c r="FB39" s="112" t="e">
        <f ca="1"/>
        <v>#REF!</v>
      </c>
      <c r="FC39" s="112" t="e">
        <f ca="1"/>
        <v>#REF!</v>
      </c>
      <c r="FD39" s="112" t="e">
        <f ca="1"/>
        <v>#REF!</v>
      </c>
      <c r="FE39" s="112" t="e">
        <f ca="1"/>
        <v>#REF!</v>
      </c>
      <c r="FF39" s="112" t="e">
        <f ca="1"/>
        <v>#REF!</v>
      </c>
      <c r="FG39" s="112" t="e">
        <f ca="1"/>
        <v>#REF!</v>
      </c>
      <c r="FH39" s="112" t="e">
        <f ca="1"/>
        <v>#REF!</v>
      </c>
      <c r="FI39" s="112" t="e">
        <f ca="1"/>
        <v>#REF!</v>
      </c>
    </row>
    <row r="40" spans="1:165" x14ac:dyDescent="0.2">
      <c r="A40" s="184"/>
      <c r="B40" s="170"/>
      <c r="C40" s="99" t="s">
        <v>97</v>
      </c>
      <c r="D40" s="112" t="e">
        <f ca="1"/>
        <v>#REF!</v>
      </c>
      <c r="E40" s="112" t="e">
        <f ca="1"/>
        <v>#REF!</v>
      </c>
      <c r="F40" s="112" t="e">
        <f ca="1"/>
        <v>#REF!</v>
      </c>
      <c r="G40" s="112" t="e">
        <f ca="1"/>
        <v>#REF!</v>
      </c>
      <c r="H40" s="112" t="e">
        <f ca="1"/>
        <v>#REF!</v>
      </c>
      <c r="I40" s="112" t="e">
        <f ca="1"/>
        <v>#REF!</v>
      </c>
      <c r="J40" s="112" t="e">
        <f ca="1"/>
        <v>#REF!</v>
      </c>
      <c r="K40" s="112" t="e">
        <f ca="1"/>
        <v>#REF!</v>
      </c>
      <c r="L40" s="112" t="e">
        <f ca="1"/>
        <v>#REF!</v>
      </c>
      <c r="M40" s="112" t="e">
        <f ca="1"/>
        <v>#REF!</v>
      </c>
      <c r="N40" s="112" t="e">
        <f ca="1"/>
        <v>#REF!</v>
      </c>
      <c r="O40" s="112" t="e">
        <f ca="1"/>
        <v>#REF!</v>
      </c>
      <c r="P40" s="112" t="e">
        <f ca="1"/>
        <v>#REF!</v>
      </c>
      <c r="Q40" s="112" t="e">
        <f ca="1"/>
        <v>#REF!</v>
      </c>
      <c r="R40" s="112" t="e">
        <f ca="1"/>
        <v>#REF!</v>
      </c>
      <c r="S40" s="112" t="e">
        <f ca="1"/>
        <v>#REF!</v>
      </c>
      <c r="T40" s="112" t="e">
        <f ca="1"/>
        <v>#REF!</v>
      </c>
      <c r="U40" s="112" t="e">
        <f ca="1"/>
        <v>#REF!</v>
      </c>
      <c r="V40" s="112" t="e">
        <f ca="1"/>
        <v>#REF!</v>
      </c>
      <c r="W40" s="112" t="e">
        <f ca="1"/>
        <v>#REF!</v>
      </c>
      <c r="X40" s="112" t="e">
        <f ca="1"/>
        <v>#REF!</v>
      </c>
      <c r="Y40" s="112" t="e">
        <f ca="1"/>
        <v>#REF!</v>
      </c>
      <c r="Z40" s="112" t="e">
        <f ca="1"/>
        <v>#REF!</v>
      </c>
      <c r="AA40" s="112" t="e">
        <f ca="1"/>
        <v>#REF!</v>
      </c>
      <c r="AB40" s="112" t="e">
        <f ca="1"/>
        <v>#REF!</v>
      </c>
      <c r="AC40" s="112" t="e">
        <f ca="1"/>
        <v>#REF!</v>
      </c>
      <c r="AD40" s="112" t="e">
        <f ca="1"/>
        <v>#REF!</v>
      </c>
      <c r="AE40" s="112" t="e">
        <f ca="1"/>
        <v>#REF!</v>
      </c>
      <c r="AF40" s="112" t="e">
        <f ca="1"/>
        <v>#REF!</v>
      </c>
      <c r="AG40" s="112" t="e">
        <f ca="1"/>
        <v>#REF!</v>
      </c>
      <c r="AH40" s="112" t="e">
        <f ca="1"/>
        <v>#REF!</v>
      </c>
      <c r="AI40" s="112" t="e">
        <f ca="1"/>
        <v>#REF!</v>
      </c>
      <c r="AJ40" s="112" t="e">
        <f ca="1"/>
        <v>#REF!</v>
      </c>
      <c r="AK40" s="112" t="e">
        <f ca="1"/>
        <v>#REF!</v>
      </c>
      <c r="AL40" s="112" t="e">
        <f ca="1"/>
        <v>#REF!</v>
      </c>
      <c r="AM40" s="112" t="e">
        <f ca="1"/>
        <v>#REF!</v>
      </c>
      <c r="AN40" s="112" t="e">
        <f ca="1"/>
        <v>#REF!</v>
      </c>
      <c r="AO40" s="112" t="e">
        <f ca="1"/>
        <v>#REF!</v>
      </c>
      <c r="AP40" s="112" t="e">
        <f ca="1"/>
        <v>#REF!</v>
      </c>
      <c r="AQ40" s="112" t="e">
        <f ca="1"/>
        <v>#REF!</v>
      </c>
      <c r="AR40" s="112" t="e">
        <f ca="1"/>
        <v>#REF!</v>
      </c>
      <c r="AS40" s="112" t="e">
        <f ca="1"/>
        <v>#REF!</v>
      </c>
      <c r="AT40" s="112" t="str">
        <f ca="1"/>
        <v>0人</v>
      </c>
      <c r="AU40" s="112" t="str">
        <f ca="1"/>
        <v>0人</v>
      </c>
      <c r="AV40" s="112" t="str">
        <f ca="1"/>
        <v>0人</v>
      </c>
      <c r="AW40" s="112" t="str">
        <f ca="1"/>
        <v>0人</v>
      </c>
      <c r="AX40" s="112" t="str">
        <f ca="1"/>
        <v>0人</v>
      </c>
      <c r="AY40" s="112" t="str">
        <f ca="1"/>
        <v>0人</v>
      </c>
      <c r="AZ40" s="112" t="str">
        <f ca="1"/>
        <v>0人</v>
      </c>
      <c r="BA40" s="112" t="str">
        <f ca="1"/>
        <v>0人</v>
      </c>
      <c r="BB40" s="112" t="str">
        <f ca="1"/>
        <v>0人</v>
      </c>
      <c r="BC40" s="112" t="str">
        <f ca="1"/>
        <v>0人</v>
      </c>
      <c r="BD40" s="112" t="str">
        <f ca="1"/>
        <v>0人</v>
      </c>
      <c r="BE40" s="112" t="str">
        <f ca="1"/>
        <v>0人</v>
      </c>
      <c r="BF40" s="112" t="str">
        <f ca="1"/>
        <v>0人</v>
      </c>
      <c r="BG40" s="112" t="str">
        <f ca="1"/>
        <v>0人</v>
      </c>
      <c r="BH40" s="112" t="str">
        <f ca="1"/>
        <v>0人</v>
      </c>
      <c r="BI40" s="112" t="str">
        <f ca="1"/>
        <v>0人</v>
      </c>
      <c r="BJ40" s="112" t="str">
        <f ca="1"/>
        <v>0人</v>
      </c>
      <c r="BK40" s="112" t="str">
        <f ca="1"/>
        <v>0人</v>
      </c>
      <c r="BL40" s="112" t="e">
        <f ca="1"/>
        <v>#REF!</v>
      </c>
      <c r="BM40" s="112" t="e">
        <f ca="1"/>
        <v>#REF!</v>
      </c>
      <c r="BN40" s="112" t="e">
        <f ca="1"/>
        <v>#REF!</v>
      </c>
      <c r="BO40" s="112" t="e">
        <f ca="1"/>
        <v>#REF!</v>
      </c>
      <c r="BP40" s="112" t="e">
        <f ca="1"/>
        <v>#REF!</v>
      </c>
      <c r="BQ40" s="112" t="e">
        <f ca="1"/>
        <v>#REF!</v>
      </c>
      <c r="BR40" s="112" t="e">
        <f ca="1"/>
        <v>#REF!</v>
      </c>
      <c r="BS40" s="112" t="e">
        <f ca="1"/>
        <v>#REF!</v>
      </c>
      <c r="BT40" s="112" t="e">
        <f ca="1"/>
        <v>#REF!</v>
      </c>
      <c r="BU40" s="112" t="e">
        <f ca="1"/>
        <v>#REF!</v>
      </c>
      <c r="BV40" s="112" t="e">
        <f ca="1"/>
        <v>#REF!</v>
      </c>
      <c r="BW40" s="112" t="e">
        <f ca="1"/>
        <v>#REF!</v>
      </c>
      <c r="BX40" s="112" t="e">
        <f ca="1"/>
        <v>#REF!</v>
      </c>
      <c r="BY40" s="112" t="e">
        <f ca="1"/>
        <v>#REF!</v>
      </c>
      <c r="BZ40" s="112" t="e">
        <f ca="1"/>
        <v>#REF!</v>
      </c>
      <c r="CA40" s="112" t="e">
        <f ca="1"/>
        <v>#REF!</v>
      </c>
      <c r="CB40" s="112" t="e">
        <f ca="1"/>
        <v>#REF!</v>
      </c>
      <c r="CC40" s="112" t="e">
        <f ca="1"/>
        <v>#REF!</v>
      </c>
      <c r="CD40" s="112" t="e">
        <f ca="1"/>
        <v>#REF!</v>
      </c>
      <c r="CE40" s="112" t="e">
        <f ca="1"/>
        <v>#REF!</v>
      </c>
      <c r="CF40" s="112" t="e">
        <f ca="1"/>
        <v>#REF!</v>
      </c>
      <c r="CG40" s="112" t="e">
        <f ca="1"/>
        <v>#REF!</v>
      </c>
      <c r="CH40" s="112" t="e">
        <f ca="1"/>
        <v>#REF!</v>
      </c>
      <c r="CI40" s="112" t="e">
        <f ca="1"/>
        <v>#REF!</v>
      </c>
      <c r="CJ40" s="112" t="e">
        <f ca="1"/>
        <v>#REF!</v>
      </c>
      <c r="CK40" s="112" t="e">
        <f ca="1"/>
        <v>#REF!</v>
      </c>
      <c r="CL40" s="112" t="e">
        <f ca="1"/>
        <v>#REF!</v>
      </c>
      <c r="CM40" s="112" t="e">
        <f ca="1"/>
        <v>#REF!</v>
      </c>
      <c r="CN40" s="112" t="e">
        <f ca="1"/>
        <v>#REF!</v>
      </c>
      <c r="CO40" s="112" t="e">
        <f ca="1"/>
        <v>#REF!</v>
      </c>
      <c r="CP40" s="112" t="e">
        <f ca="1"/>
        <v>#REF!</v>
      </c>
      <c r="CQ40" s="112" t="e">
        <f ca="1"/>
        <v>#REF!</v>
      </c>
      <c r="CR40" s="112" t="e">
        <f ca="1"/>
        <v>#REF!</v>
      </c>
      <c r="CS40" s="112" t="e">
        <f ca="1"/>
        <v>#REF!</v>
      </c>
      <c r="CT40" s="112" t="e">
        <f ca="1"/>
        <v>#REF!</v>
      </c>
      <c r="CU40" s="112" t="e">
        <f ca="1"/>
        <v>#REF!</v>
      </c>
      <c r="CV40" s="112" t="e">
        <f ca="1"/>
        <v>#REF!</v>
      </c>
      <c r="CW40" s="112" t="e">
        <f ca="1"/>
        <v>#REF!</v>
      </c>
      <c r="CX40" s="112" t="e">
        <f ca="1"/>
        <v>#REF!</v>
      </c>
      <c r="CY40" s="112" t="e">
        <f ca="1"/>
        <v>#REF!</v>
      </c>
      <c r="CZ40" s="112" t="e">
        <f ca="1"/>
        <v>#REF!</v>
      </c>
      <c r="DA40" s="112" t="e">
        <f ca="1"/>
        <v>#REF!</v>
      </c>
      <c r="DB40" s="112" t="e">
        <f ca="1"/>
        <v>#REF!</v>
      </c>
      <c r="DC40" s="112" t="e">
        <f ca="1"/>
        <v>#REF!</v>
      </c>
      <c r="DD40" s="112" t="e">
        <f ca="1"/>
        <v>#REF!</v>
      </c>
      <c r="DE40" s="112" t="e">
        <f ca="1"/>
        <v>#REF!</v>
      </c>
      <c r="DF40" s="112" t="e">
        <f ca="1"/>
        <v>#REF!</v>
      </c>
      <c r="DG40" s="112" t="e">
        <f ca="1"/>
        <v>#REF!</v>
      </c>
      <c r="DH40" s="112" t="e">
        <f ca="1"/>
        <v>#REF!</v>
      </c>
      <c r="DI40" s="112" t="e">
        <f ca="1"/>
        <v>#REF!</v>
      </c>
      <c r="DJ40" s="112" t="e">
        <f ca="1"/>
        <v>#REF!</v>
      </c>
      <c r="DK40" s="112" t="e">
        <f ca="1"/>
        <v>#REF!</v>
      </c>
      <c r="DL40" s="112" t="e">
        <f ca="1"/>
        <v>#REF!</v>
      </c>
      <c r="DM40" s="112" t="e">
        <f ca="1"/>
        <v>#REF!</v>
      </c>
      <c r="DN40" s="112" t="str">
        <f ca="1"/>
        <v>－</v>
      </c>
      <c r="DO40" s="112" t="str">
        <f ca="1"/>
        <v>－</v>
      </c>
      <c r="DP40" s="112" t="str">
        <f ca="1"/>
        <v>－</v>
      </c>
      <c r="DQ40" s="112" t="str">
        <f ca="1"/>
        <v>－</v>
      </c>
      <c r="DR40" s="112" t="str">
        <f ca="1"/>
        <v>－</v>
      </c>
      <c r="DS40" s="112" t="str">
        <f ca="1"/>
        <v>－</v>
      </c>
      <c r="DT40" s="112" t="e">
        <f ca="1"/>
        <v>#REF!</v>
      </c>
      <c r="DU40" s="112" t="e">
        <f ca="1"/>
        <v>#REF!</v>
      </c>
      <c r="DV40" s="112" t="e">
        <f ca="1"/>
        <v>#REF!</v>
      </c>
      <c r="DW40" s="112" t="e">
        <f ca="1"/>
        <v>#REF!</v>
      </c>
      <c r="DX40" s="112" t="e">
        <f ca="1"/>
        <v>#REF!</v>
      </c>
      <c r="DY40" s="112" t="e">
        <f ca="1"/>
        <v>#REF!</v>
      </c>
      <c r="DZ40" s="112" t="e">
        <f ca="1"/>
        <v>#REF!</v>
      </c>
      <c r="EA40" s="112" t="e">
        <f ca="1"/>
        <v>#REF!</v>
      </c>
      <c r="EB40" s="112" t="e">
        <f ca="1"/>
        <v>#REF!</v>
      </c>
      <c r="EC40" s="112" t="e">
        <f ca="1"/>
        <v>#REF!</v>
      </c>
      <c r="ED40" s="112" t="e">
        <f ca="1"/>
        <v>#REF!</v>
      </c>
      <c r="EE40" s="112" t="e">
        <f ca="1"/>
        <v>#REF!</v>
      </c>
      <c r="EF40" s="112" t="e">
        <f ca="1"/>
        <v>#REF!</v>
      </c>
      <c r="EG40" s="112" t="e">
        <f ca="1"/>
        <v>#REF!</v>
      </c>
      <c r="EH40" s="112" t="e">
        <f ca="1"/>
        <v>#REF!</v>
      </c>
      <c r="EI40" s="112" t="e">
        <f ca="1"/>
        <v>#REF!</v>
      </c>
      <c r="EJ40" s="112" t="e">
        <f ca="1"/>
        <v>#REF!</v>
      </c>
      <c r="EK40" s="112" t="e">
        <f ca="1"/>
        <v>#REF!</v>
      </c>
      <c r="EL40" s="112" t="e">
        <f ca="1"/>
        <v>#REF!</v>
      </c>
      <c r="EM40" s="112" t="e">
        <f ca="1"/>
        <v>#REF!</v>
      </c>
      <c r="EN40" s="112" t="e">
        <f ca="1"/>
        <v>#REF!</v>
      </c>
      <c r="EO40" s="112" t="e">
        <f ca="1"/>
        <v>#REF!</v>
      </c>
      <c r="EP40" s="112" t="e">
        <f ca="1"/>
        <v>#REF!</v>
      </c>
      <c r="EQ40" s="112" t="e">
        <f ca="1"/>
        <v>#REF!</v>
      </c>
      <c r="ER40" s="112" t="e">
        <f ca="1"/>
        <v>#REF!</v>
      </c>
      <c r="ES40" s="112" t="e">
        <f ca="1"/>
        <v>#REF!</v>
      </c>
      <c r="ET40" s="112" t="e">
        <f ca="1"/>
        <v>#REF!</v>
      </c>
      <c r="EU40" s="112" t="e">
        <f ca="1"/>
        <v>#REF!</v>
      </c>
      <c r="EV40" s="112" t="e">
        <f ca="1"/>
        <v>#REF!</v>
      </c>
      <c r="EW40" s="112" t="e">
        <f ca="1"/>
        <v>#REF!</v>
      </c>
      <c r="EX40" s="112" t="e">
        <f ca="1"/>
        <v>#REF!</v>
      </c>
      <c r="EY40" s="112" t="e">
        <f ca="1"/>
        <v>#REF!</v>
      </c>
      <c r="EZ40" s="112" t="e">
        <f ca="1"/>
        <v>#REF!</v>
      </c>
      <c r="FA40" s="112" t="e">
        <f ca="1"/>
        <v>#REF!</v>
      </c>
      <c r="FB40" s="112" t="e">
        <f ca="1"/>
        <v>#REF!</v>
      </c>
      <c r="FC40" s="112" t="e">
        <f ca="1"/>
        <v>#REF!</v>
      </c>
      <c r="FD40" s="112" t="e">
        <f ca="1"/>
        <v>#REF!</v>
      </c>
      <c r="FE40" s="112" t="e">
        <f ca="1"/>
        <v>#REF!</v>
      </c>
      <c r="FF40" s="112" t="e">
        <f ca="1"/>
        <v>#REF!</v>
      </c>
      <c r="FG40" s="112" t="e">
        <f ca="1"/>
        <v>#REF!</v>
      </c>
      <c r="FH40" s="112" t="e">
        <f ca="1"/>
        <v>#REF!</v>
      </c>
      <c r="FI40" s="112" t="e">
        <f ca="1"/>
        <v>#REF!</v>
      </c>
    </row>
    <row r="41" spans="1:165" x14ac:dyDescent="0.2">
      <c r="A41" s="184"/>
      <c r="B41" s="170"/>
      <c r="C41" s="100" t="s">
        <v>98</v>
      </c>
      <c r="D41" s="114" t="str">
        <v>－</v>
      </c>
      <c r="E41" s="114" t="str">
        <v>－</v>
      </c>
      <c r="F41" s="114" t="str">
        <v>－</v>
      </c>
      <c r="G41" s="114" t="str">
        <v>－</v>
      </c>
      <c r="H41" s="114" t="str">
        <v>－</v>
      </c>
      <c r="I41" s="114" t="str">
        <v>－</v>
      </c>
      <c r="J41" s="114" t="str">
        <v>－</v>
      </c>
      <c r="K41" s="114" t="str">
        <v>－</v>
      </c>
      <c r="L41" s="114" t="str">
        <v>－</v>
      </c>
      <c r="M41" s="114" t="str">
        <v>－</v>
      </c>
      <c r="N41" s="114" t="str">
        <v>－</v>
      </c>
      <c r="O41" s="114" t="str">
        <v>－</v>
      </c>
      <c r="P41" s="114" t="str">
        <v>－</v>
      </c>
      <c r="Q41" s="114" t="str">
        <v>－</v>
      </c>
      <c r="R41" s="114" t="str">
        <v>－</v>
      </c>
      <c r="S41" s="114" t="str">
        <v>－</v>
      </c>
      <c r="T41" s="114" t="str">
        <v>－</v>
      </c>
      <c r="U41" s="114" t="str">
        <v>－</v>
      </c>
      <c r="V41" s="114" t="str">
        <v>－</v>
      </c>
      <c r="W41" s="114" t="str">
        <v>－</v>
      </c>
      <c r="X41" s="114" t="str">
        <v>－</v>
      </c>
      <c r="Y41" s="114" t="str">
        <v>－</v>
      </c>
      <c r="Z41" s="114" t="str">
        <v>－</v>
      </c>
      <c r="AA41" s="114" t="str">
        <v>－</v>
      </c>
      <c r="AB41" s="114" t="str">
        <v>－</v>
      </c>
      <c r="AC41" s="114" t="str">
        <v>－</v>
      </c>
      <c r="AD41" s="114" t="str">
        <v>－</v>
      </c>
      <c r="AE41" s="114" t="str">
        <v>－</v>
      </c>
      <c r="AF41" s="114" t="str">
        <v>－</v>
      </c>
      <c r="AG41" s="114" t="str">
        <v>－</v>
      </c>
      <c r="AH41" s="114" t="str">
        <v>－</v>
      </c>
      <c r="AI41" s="114" t="str">
        <v>－</v>
      </c>
      <c r="AJ41" s="114" t="str">
        <v>－</v>
      </c>
      <c r="AK41" s="114" t="str">
        <v>－</v>
      </c>
      <c r="AL41" s="114" t="str">
        <v>－</v>
      </c>
      <c r="AM41" s="114" t="str">
        <v>－</v>
      </c>
      <c r="AN41" s="114" t="str">
        <v>－</v>
      </c>
      <c r="AO41" s="114" t="str">
        <v>－</v>
      </c>
      <c r="AP41" s="114" t="str">
        <v>－</v>
      </c>
      <c r="AQ41" s="114" t="str">
        <v>－</v>
      </c>
      <c r="AR41" s="114" t="str">
        <v>－</v>
      </c>
      <c r="AS41" s="114" t="str">
        <v>－</v>
      </c>
      <c r="AT41" s="114" t="str">
        <v>－</v>
      </c>
      <c r="AU41" s="114" t="str">
        <v>－</v>
      </c>
      <c r="AV41" s="114" t="str">
        <v>－</v>
      </c>
      <c r="AW41" s="114" t="str">
        <v>－</v>
      </c>
      <c r="AX41" s="114" t="str">
        <v>－</v>
      </c>
      <c r="AY41" s="114" t="str">
        <v>－</v>
      </c>
      <c r="AZ41" s="114" t="str">
        <v>－</v>
      </c>
      <c r="BA41" s="114" t="str">
        <v>－</v>
      </c>
      <c r="BB41" s="114" t="str">
        <v>－</v>
      </c>
      <c r="BC41" s="114" t="str">
        <v>－</v>
      </c>
      <c r="BD41" s="114" t="str">
        <v>－</v>
      </c>
      <c r="BE41" s="114" t="str">
        <v>－</v>
      </c>
      <c r="BF41" s="114" t="str">
        <v>－</v>
      </c>
      <c r="BG41" s="114" t="str">
        <v>－</v>
      </c>
      <c r="BH41" s="114" t="str">
        <v>－</v>
      </c>
      <c r="BI41" s="114" t="str">
        <v>－</v>
      </c>
      <c r="BJ41" s="114" t="str">
        <v>－</v>
      </c>
      <c r="BK41" s="114" t="str">
        <v>－</v>
      </c>
      <c r="BL41" s="114" t="str">
        <v>－</v>
      </c>
      <c r="BM41" s="114" t="str">
        <v>－</v>
      </c>
      <c r="BN41" s="114" t="str">
        <v>－</v>
      </c>
      <c r="BO41" s="114" t="str">
        <v>－</v>
      </c>
      <c r="BP41" s="114" t="str">
        <v>－</v>
      </c>
      <c r="BQ41" s="114" t="str">
        <v>－</v>
      </c>
      <c r="BR41" s="114" t="str">
        <v>－</v>
      </c>
      <c r="BS41" s="114" t="str">
        <v>－</v>
      </c>
      <c r="BT41" s="114" t="str">
        <v>－</v>
      </c>
      <c r="BU41" s="114" t="str">
        <v>－</v>
      </c>
      <c r="BV41" s="114" t="str">
        <v>－</v>
      </c>
      <c r="BW41" s="114" t="str">
        <v>－</v>
      </c>
      <c r="BX41" s="114" t="str">
        <v>－</v>
      </c>
      <c r="BY41" s="114" t="str">
        <v>－</v>
      </c>
      <c r="BZ41" s="114" t="str">
        <v>－</v>
      </c>
      <c r="CA41" s="114" t="str">
        <v>－</v>
      </c>
      <c r="CB41" s="114" t="str">
        <v>－</v>
      </c>
      <c r="CC41" s="114" t="str">
        <v>－</v>
      </c>
      <c r="CD41" s="114" t="str">
        <v>－</v>
      </c>
      <c r="CE41" s="114" t="str">
        <v>－</v>
      </c>
      <c r="CF41" s="114" t="str">
        <v>－</v>
      </c>
      <c r="CG41" s="114" t="str">
        <v>－</v>
      </c>
      <c r="CH41" s="114" t="str">
        <v>－</v>
      </c>
      <c r="CI41" s="114" t="str">
        <v>－</v>
      </c>
      <c r="CJ41" s="114" t="str">
        <v>－</v>
      </c>
      <c r="CK41" s="114" t="str">
        <v>－</v>
      </c>
      <c r="CL41" s="114" t="str">
        <v>－</v>
      </c>
      <c r="CM41" s="114" t="str">
        <v>－</v>
      </c>
      <c r="CN41" s="114" t="str">
        <v>－</v>
      </c>
      <c r="CO41" s="114" t="str">
        <v>－</v>
      </c>
      <c r="CP41" s="114" t="str">
        <v>－</v>
      </c>
      <c r="CQ41" s="114" t="str">
        <v>－</v>
      </c>
      <c r="CR41" s="114" t="str">
        <v>－</v>
      </c>
      <c r="CS41" s="114" t="str">
        <v>－</v>
      </c>
      <c r="CT41" s="114" t="str">
        <v>－</v>
      </c>
      <c r="CU41" s="114" t="str">
        <v>－</v>
      </c>
      <c r="CV41" s="114" t="str">
        <v>－</v>
      </c>
      <c r="CW41" s="114" t="str">
        <v>－</v>
      </c>
      <c r="CX41" s="114" t="str">
        <v>－</v>
      </c>
      <c r="CY41" s="114" t="str">
        <v>－</v>
      </c>
      <c r="CZ41" s="114" t="str">
        <v>－</v>
      </c>
      <c r="DA41" s="114" t="str">
        <v>－</v>
      </c>
      <c r="DB41" s="114" t="str">
        <v>－</v>
      </c>
      <c r="DC41" s="114" t="str">
        <v>－</v>
      </c>
      <c r="DD41" s="114" t="str">
        <v>－</v>
      </c>
      <c r="DE41" s="114" t="str">
        <v>－</v>
      </c>
      <c r="DF41" s="114" t="str">
        <v>－</v>
      </c>
      <c r="DG41" s="114" t="str">
        <v>－</v>
      </c>
      <c r="DH41" s="114" t="str">
        <v>－</v>
      </c>
      <c r="DI41" s="114" t="str">
        <v>－</v>
      </c>
      <c r="DJ41" s="114" t="str">
        <v>－</v>
      </c>
      <c r="DK41" s="114" t="str">
        <v>－</v>
      </c>
      <c r="DL41" s="114" t="str">
        <v>－</v>
      </c>
      <c r="DM41" s="114" t="str">
        <v>－</v>
      </c>
      <c r="DN41" s="114" t="str">
        <v>－</v>
      </c>
      <c r="DO41" s="114" t="str">
        <v>－</v>
      </c>
      <c r="DP41" s="114" t="str">
        <v>－</v>
      </c>
      <c r="DQ41" s="114" t="str">
        <v>－</v>
      </c>
      <c r="DR41" s="114" t="str">
        <v>－</v>
      </c>
      <c r="DS41" s="114" t="str">
        <v>－</v>
      </c>
      <c r="DT41" s="114" t="str">
        <v>－</v>
      </c>
      <c r="DU41" s="114" t="str">
        <v>－</v>
      </c>
      <c r="DV41" s="114" t="str">
        <v>－</v>
      </c>
      <c r="DW41" s="114" t="str">
        <v>－</v>
      </c>
      <c r="DX41" s="114" t="str">
        <v>－</v>
      </c>
      <c r="DY41" s="114" t="str">
        <v>－</v>
      </c>
      <c r="DZ41" s="114" t="str">
        <v>－</v>
      </c>
      <c r="EA41" s="114" t="str">
        <v>－</v>
      </c>
      <c r="EB41" s="114" t="str">
        <v>－</v>
      </c>
      <c r="EC41" s="114" t="str">
        <v>－</v>
      </c>
      <c r="ED41" s="114" t="str">
        <v>－</v>
      </c>
      <c r="EE41" s="114" t="str">
        <v>－</v>
      </c>
      <c r="EF41" s="114" t="str">
        <v>－</v>
      </c>
      <c r="EG41" s="114" t="str">
        <v>－</v>
      </c>
      <c r="EH41" s="114" t="str">
        <v>－</v>
      </c>
      <c r="EI41" s="114" t="str">
        <v>－</v>
      </c>
      <c r="EJ41" s="114" t="str">
        <v>－</v>
      </c>
      <c r="EK41" s="114" t="str">
        <v>－</v>
      </c>
      <c r="EL41" s="114" t="str">
        <v>－</v>
      </c>
      <c r="EM41" s="114" t="str">
        <v>－</v>
      </c>
      <c r="EN41" s="114" t="str">
        <v>－</v>
      </c>
      <c r="EO41" s="114" t="str">
        <v>－</v>
      </c>
      <c r="EP41" s="114" t="str">
        <v>－</v>
      </c>
      <c r="EQ41" s="114" t="str">
        <v>－</v>
      </c>
      <c r="ER41" s="114" t="str">
        <v>－</v>
      </c>
      <c r="ES41" s="114" t="str">
        <v>－</v>
      </c>
      <c r="ET41" s="114" t="str">
        <v>－</v>
      </c>
      <c r="EU41" s="114" t="str">
        <v>－</v>
      </c>
      <c r="EV41" s="114" t="str">
        <v>－</v>
      </c>
      <c r="EW41" s="114" t="str">
        <v>－</v>
      </c>
      <c r="EX41" s="114" t="str">
        <v>－</v>
      </c>
      <c r="EY41" s="114" t="str">
        <v>－</v>
      </c>
      <c r="EZ41" s="114" t="str">
        <v>－</v>
      </c>
      <c r="FA41" s="114" t="str">
        <v>－</v>
      </c>
      <c r="FB41" s="114" t="str">
        <v>－</v>
      </c>
      <c r="FC41" s="114" t="str">
        <v>－</v>
      </c>
      <c r="FD41" s="114" t="str">
        <v>－</v>
      </c>
      <c r="FE41" s="114" t="str">
        <v>－</v>
      </c>
      <c r="FF41" s="114" t="str">
        <v>－</v>
      </c>
      <c r="FG41" s="114" t="str">
        <v>－</v>
      </c>
      <c r="FH41" s="114" t="str">
        <v>－</v>
      </c>
      <c r="FI41" s="114" t="str">
        <v>－</v>
      </c>
    </row>
    <row r="42" spans="1:165" x14ac:dyDescent="0.2">
      <c r="A42" s="184"/>
      <c r="B42" s="171"/>
      <c r="C42" s="34" t="s">
        <v>99</v>
      </c>
      <c r="D42" s="114" t="str">
        <v>－</v>
      </c>
      <c r="E42" s="114" t="str">
        <v>－</v>
      </c>
      <c r="F42" s="114" t="str">
        <v>－</v>
      </c>
      <c r="G42" s="114" t="str">
        <v>－</v>
      </c>
      <c r="H42" s="114" t="str">
        <v>－</v>
      </c>
      <c r="I42" s="114" t="str">
        <v>－</v>
      </c>
      <c r="J42" s="114" t="str">
        <v>－</v>
      </c>
      <c r="K42" s="114" t="str">
        <v>－</v>
      </c>
      <c r="L42" s="114" t="str">
        <v>－</v>
      </c>
      <c r="M42" s="114" t="str">
        <v>－</v>
      </c>
      <c r="N42" s="114" t="str">
        <v>－</v>
      </c>
      <c r="O42" s="114" t="str">
        <v>－</v>
      </c>
      <c r="P42" s="114" t="str">
        <v>－</v>
      </c>
      <c r="Q42" s="114" t="str">
        <v>－</v>
      </c>
      <c r="R42" s="114" t="str">
        <v>－</v>
      </c>
      <c r="S42" s="114" t="str">
        <v>－</v>
      </c>
      <c r="T42" s="114" t="str">
        <v>－</v>
      </c>
      <c r="U42" s="114" t="str">
        <v>－</v>
      </c>
      <c r="V42" s="114" t="str">
        <v>－</v>
      </c>
      <c r="W42" s="114" t="str">
        <v>－</v>
      </c>
      <c r="X42" s="114" t="str">
        <v>－</v>
      </c>
      <c r="Y42" s="114" t="str">
        <v>－</v>
      </c>
      <c r="Z42" s="114" t="str">
        <v>－</v>
      </c>
      <c r="AA42" s="114" t="str">
        <v>－</v>
      </c>
      <c r="AB42" s="114" t="str">
        <v>－</v>
      </c>
      <c r="AC42" s="114" t="str">
        <v>－</v>
      </c>
      <c r="AD42" s="114" t="str">
        <v>－</v>
      </c>
      <c r="AE42" s="114" t="str">
        <v>－</v>
      </c>
      <c r="AF42" s="114" t="str">
        <v>－</v>
      </c>
      <c r="AG42" s="114" t="str">
        <v>－</v>
      </c>
      <c r="AH42" s="114" t="str">
        <v>－</v>
      </c>
      <c r="AI42" s="114" t="str">
        <v>－</v>
      </c>
      <c r="AJ42" s="114" t="str">
        <v>－</v>
      </c>
      <c r="AK42" s="114" t="str">
        <v>－</v>
      </c>
      <c r="AL42" s="114" t="str">
        <v>－</v>
      </c>
      <c r="AM42" s="114" t="str">
        <v>－</v>
      </c>
      <c r="AN42" s="114" t="str">
        <v>－</v>
      </c>
      <c r="AO42" s="114" t="str">
        <v>－</v>
      </c>
      <c r="AP42" s="114" t="str">
        <v>－</v>
      </c>
      <c r="AQ42" s="114" t="str">
        <v>－</v>
      </c>
      <c r="AR42" s="114" t="str">
        <v>－</v>
      </c>
      <c r="AS42" s="114" t="str">
        <v>－</v>
      </c>
      <c r="AT42" s="114" t="str">
        <v>－</v>
      </c>
      <c r="AU42" s="114" t="str">
        <v>－</v>
      </c>
      <c r="AV42" s="114" t="str">
        <v>－</v>
      </c>
      <c r="AW42" s="114" t="str">
        <v>－</v>
      </c>
      <c r="AX42" s="114" t="str">
        <v>－</v>
      </c>
      <c r="AY42" s="114" t="str">
        <v>－</v>
      </c>
      <c r="AZ42" s="114" t="str">
        <v>－</v>
      </c>
      <c r="BA42" s="114" t="str">
        <v>－</v>
      </c>
      <c r="BB42" s="114" t="str">
        <v>－</v>
      </c>
      <c r="BC42" s="114" t="str">
        <v>－</v>
      </c>
      <c r="BD42" s="114" t="str">
        <v>－</v>
      </c>
      <c r="BE42" s="114" t="str">
        <v>－</v>
      </c>
      <c r="BF42" s="114" t="str">
        <v>－</v>
      </c>
      <c r="BG42" s="114" t="str">
        <v>－</v>
      </c>
      <c r="BH42" s="114" t="str">
        <v>－</v>
      </c>
      <c r="BI42" s="114" t="str">
        <v>－</v>
      </c>
      <c r="BJ42" s="114" t="str">
        <v>－</v>
      </c>
      <c r="BK42" s="114" t="str">
        <v>－</v>
      </c>
      <c r="BL42" s="114" t="str">
        <v>－</v>
      </c>
      <c r="BM42" s="114" t="str">
        <v>－</v>
      </c>
      <c r="BN42" s="114" t="str">
        <v>－</v>
      </c>
      <c r="BO42" s="114" t="str">
        <v>－</v>
      </c>
      <c r="BP42" s="114" t="str">
        <v>－</v>
      </c>
      <c r="BQ42" s="114" t="str">
        <v>－</v>
      </c>
      <c r="BR42" s="114" t="str">
        <v>－</v>
      </c>
      <c r="BS42" s="114" t="str">
        <v>－</v>
      </c>
      <c r="BT42" s="114" t="str">
        <v>－</v>
      </c>
      <c r="BU42" s="114" t="str">
        <v>－</v>
      </c>
      <c r="BV42" s="114" t="str">
        <v>－</v>
      </c>
      <c r="BW42" s="114" t="str">
        <v>－</v>
      </c>
      <c r="BX42" s="114" t="str">
        <v>－</v>
      </c>
      <c r="BY42" s="114" t="str">
        <v>－</v>
      </c>
      <c r="BZ42" s="114" t="str">
        <v>－</v>
      </c>
      <c r="CA42" s="114" t="str">
        <v>－</v>
      </c>
      <c r="CB42" s="114" t="str">
        <v>－</v>
      </c>
      <c r="CC42" s="114" t="str">
        <v>－</v>
      </c>
      <c r="CD42" s="114" t="str">
        <v>－</v>
      </c>
      <c r="CE42" s="114" t="str">
        <v>－</v>
      </c>
      <c r="CF42" s="114" t="str">
        <v>－</v>
      </c>
      <c r="CG42" s="114" t="str">
        <v>－</v>
      </c>
      <c r="CH42" s="114" t="str">
        <v>－</v>
      </c>
      <c r="CI42" s="114" t="str">
        <v>－</v>
      </c>
      <c r="CJ42" s="114" t="str">
        <v>－</v>
      </c>
      <c r="CK42" s="114" t="str">
        <v>－</v>
      </c>
      <c r="CL42" s="114" t="str">
        <v>－</v>
      </c>
      <c r="CM42" s="114" t="str">
        <v>－</v>
      </c>
      <c r="CN42" s="114" t="str">
        <v>－</v>
      </c>
      <c r="CO42" s="114" t="str">
        <v>－</v>
      </c>
      <c r="CP42" s="114" t="str">
        <v>－</v>
      </c>
      <c r="CQ42" s="114" t="str">
        <v>－</v>
      </c>
      <c r="CR42" s="114" t="str">
        <v>－</v>
      </c>
      <c r="CS42" s="114" t="str">
        <v>－</v>
      </c>
      <c r="CT42" s="114" t="str">
        <v>－</v>
      </c>
      <c r="CU42" s="114" t="str">
        <v>－</v>
      </c>
      <c r="CV42" s="114" t="str">
        <v>－</v>
      </c>
      <c r="CW42" s="114" t="str">
        <v>－</v>
      </c>
      <c r="CX42" s="114" t="str">
        <v>－</v>
      </c>
      <c r="CY42" s="114" t="str">
        <v>－</v>
      </c>
      <c r="CZ42" s="114" t="str">
        <v>－</v>
      </c>
      <c r="DA42" s="114" t="str">
        <v>－</v>
      </c>
      <c r="DB42" s="114" t="str">
        <v>－</v>
      </c>
      <c r="DC42" s="114" t="str">
        <v>－</v>
      </c>
      <c r="DD42" s="114" t="str">
        <v>－</v>
      </c>
      <c r="DE42" s="114" t="str">
        <v>－</v>
      </c>
      <c r="DF42" s="114" t="str">
        <v>－</v>
      </c>
      <c r="DG42" s="114" t="str">
        <v>－</v>
      </c>
      <c r="DH42" s="114" t="str">
        <v>－</v>
      </c>
      <c r="DI42" s="114" t="str">
        <v>－</v>
      </c>
      <c r="DJ42" s="114" t="str">
        <v>－</v>
      </c>
      <c r="DK42" s="114" t="str">
        <v>－</v>
      </c>
      <c r="DL42" s="114" t="str">
        <v>－</v>
      </c>
      <c r="DM42" s="114" t="str">
        <v>－</v>
      </c>
      <c r="DN42" s="114" t="str">
        <v>－</v>
      </c>
      <c r="DO42" s="114" t="str">
        <v>－</v>
      </c>
      <c r="DP42" s="114" t="str">
        <v>－</v>
      </c>
      <c r="DQ42" s="114" t="str">
        <v>－</v>
      </c>
      <c r="DR42" s="114" t="str">
        <v>－</v>
      </c>
      <c r="DS42" s="114" t="str">
        <v>－</v>
      </c>
      <c r="DT42" s="114" t="str">
        <v>－</v>
      </c>
      <c r="DU42" s="114" t="str">
        <v>－</v>
      </c>
      <c r="DV42" s="114" t="str">
        <v>－</v>
      </c>
      <c r="DW42" s="114" t="str">
        <v>－</v>
      </c>
      <c r="DX42" s="114" t="str">
        <v>－</v>
      </c>
      <c r="DY42" s="114" t="str">
        <v>－</v>
      </c>
      <c r="DZ42" s="114" t="str">
        <v>－</v>
      </c>
      <c r="EA42" s="114" t="str">
        <v>－</v>
      </c>
      <c r="EB42" s="114" t="str">
        <v>－</v>
      </c>
      <c r="EC42" s="114" t="str">
        <v>－</v>
      </c>
      <c r="ED42" s="114" t="str">
        <v>－</v>
      </c>
      <c r="EE42" s="114" t="str">
        <v>－</v>
      </c>
      <c r="EF42" s="114" t="str">
        <v>－</v>
      </c>
      <c r="EG42" s="114" t="str">
        <v>－</v>
      </c>
      <c r="EH42" s="114" t="str">
        <v>－</v>
      </c>
      <c r="EI42" s="114" t="str">
        <v>－</v>
      </c>
      <c r="EJ42" s="114" t="str">
        <v>－</v>
      </c>
      <c r="EK42" s="114" t="str">
        <v>－</v>
      </c>
      <c r="EL42" s="114" t="str">
        <v>－</v>
      </c>
      <c r="EM42" s="114" t="str">
        <v>－</v>
      </c>
      <c r="EN42" s="114" t="str">
        <v>－</v>
      </c>
      <c r="EO42" s="114" t="str">
        <v>－</v>
      </c>
      <c r="EP42" s="114" t="str">
        <v>－</v>
      </c>
      <c r="EQ42" s="114" t="str">
        <v>－</v>
      </c>
      <c r="ER42" s="114" t="str">
        <v>－</v>
      </c>
      <c r="ES42" s="114" t="str">
        <v>－</v>
      </c>
      <c r="ET42" s="114" t="str">
        <v>－</v>
      </c>
      <c r="EU42" s="114" t="str">
        <v>－</v>
      </c>
      <c r="EV42" s="114" t="str">
        <v>－</v>
      </c>
      <c r="EW42" s="114" t="str">
        <v>－</v>
      </c>
      <c r="EX42" s="114" t="str">
        <v>－</v>
      </c>
      <c r="EY42" s="114" t="str">
        <v>－</v>
      </c>
      <c r="EZ42" s="114" t="str">
        <v>－</v>
      </c>
      <c r="FA42" s="114" t="str">
        <v>－</v>
      </c>
      <c r="FB42" s="114" t="str">
        <v>－</v>
      </c>
      <c r="FC42" s="114" t="str">
        <v>－</v>
      </c>
      <c r="FD42" s="114" t="str">
        <v>－</v>
      </c>
      <c r="FE42" s="114" t="str">
        <v>－</v>
      </c>
      <c r="FF42" s="114" t="str">
        <v>－</v>
      </c>
      <c r="FG42" s="114" t="str">
        <v>－</v>
      </c>
      <c r="FH42" s="114" t="str">
        <v>－</v>
      </c>
      <c r="FI42" s="114" t="str">
        <v>－</v>
      </c>
    </row>
    <row r="43" spans="1:165" x14ac:dyDescent="0.2">
      <c r="A43" s="184"/>
      <c r="B43" s="169" t="s">
        <v>46</v>
      </c>
      <c r="C43" s="100" t="s">
        <v>644</v>
      </c>
      <c r="D43" s="115" t="e">
        <f ca="1"/>
        <v>#REF!</v>
      </c>
      <c r="E43" s="115" t="e">
        <f ca="1"/>
        <v>#REF!</v>
      </c>
      <c r="F43" s="115" t="e">
        <f ca="1"/>
        <v>#REF!</v>
      </c>
      <c r="G43" s="115" t="e">
        <f ca="1"/>
        <v>#REF!</v>
      </c>
      <c r="H43" s="115" t="e">
        <f ca="1"/>
        <v>#REF!</v>
      </c>
      <c r="I43" s="115" t="e">
        <f ca="1"/>
        <v>#REF!</v>
      </c>
      <c r="J43" s="115" t="e">
        <f ca="1"/>
        <v>#REF!</v>
      </c>
      <c r="K43" s="115" t="e">
        <f ca="1"/>
        <v>#REF!</v>
      </c>
      <c r="L43" s="115" t="e">
        <f ca="1"/>
        <v>#REF!</v>
      </c>
      <c r="M43" s="115" t="e">
        <f ca="1"/>
        <v>#REF!</v>
      </c>
      <c r="N43" s="115" t="e">
        <f ca="1"/>
        <v>#REF!</v>
      </c>
      <c r="O43" s="115" t="e">
        <f ca="1"/>
        <v>#REF!</v>
      </c>
      <c r="P43" s="115" t="e">
        <f ca="1"/>
        <v>#REF!</v>
      </c>
      <c r="Q43" s="115" t="e">
        <f ca="1"/>
        <v>#REF!</v>
      </c>
      <c r="R43" s="115" t="e">
        <f ca="1"/>
        <v>#REF!</v>
      </c>
      <c r="S43" s="115" t="e">
        <f ca="1"/>
        <v>#REF!</v>
      </c>
      <c r="T43" s="115" t="e">
        <f ca="1"/>
        <v>#REF!</v>
      </c>
      <c r="U43" s="115" t="e">
        <f ca="1"/>
        <v>#REF!</v>
      </c>
      <c r="V43" s="115" t="e">
        <f ca="1"/>
        <v>#REF!</v>
      </c>
      <c r="W43" s="115" t="e">
        <f ca="1"/>
        <v>#REF!</v>
      </c>
      <c r="X43" s="115" t="e">
        <f ca="1"/>
        <v>#REF!</v>
      </c>
      <c r="Y43" s="115" t="e">
        <f ca="1"/>
        <v>#REF!</v>
      </c>
      <c r="Z43" s="115" t="e">
        <f ca="1"/>
        <v>#REF!</v>
      </c>
      <c r="AA43" s="115" t="e">
        <f ca="1"/>
        <v>#REF!</v>
      </c>
      <c r="AB43" s="115" t="e">
        <f ca="1"/>
        <v>#REF!</v>
      </c>
      <c r="AC43" s="115" t="e">
        <f ca="1"/>
        <v>#REF!</v>
      </c>
      <c r="AD43" s="115" t="e">
        <f ca="1"/>
        <v>#REF!</v>
      </c>
      <c r="AE43" s="115" t="e">
        <f ca="1"/>
        <v>#REF!</v>
      </c>
      <c r="AF43" s="115" t="e">
        <f ca="1"/>
        <v>#REF!</v>
      </c>
      <c r="AG43" s="115" t="e">
        <f ca="1"/>
        <v>#REF!</v>
      </c>
      <c r="AH43" s="115" t="e">
        <f ca="1"/>
        <v>#REF!</v>
      </c>
      <c r="AI43" s="115" t="e">
        <f ca="1"/>
        <v>#REF!</v>
      </c>
      <c r="AJ43" s="115" t="e">
        <f ca="1"/>
        <v>#REF!</v>
      </c>
      <c r="AK43" s="115" t="e">
        <f ca="1"/>
        <v>#REF!</v>
      </c>
      <c r="AL43" s="115" t="e">
        <f ca="1"/>
        <v>#REF!</v>
      </c>
      <c r="AM43" s="115" t="e">
        <f ca="1"/>
        <v>#REF!</v>
      </c>
      <c r="AN43" s="115" t="e">
        <f ca="1"/>
        <v>#REF!</v>
      </c>
      <c r="AO43" s="115" t="e">
        <f ca="1"/>
        <v>#REF!</v>
      </c>
      <c r="AP43" s="115" t="e">
        <f ca="1"/>
        <v>#REF!</v>
      </c>
      <c r="AQ43" s="115" t="e">
        <f ca="1"/>
        <v>#REF!</v>
      </c>
      <c r="AR43" s="115" t="e">
        <f ca="1"/>
        <v>#REF!</v>
      </c>
      <c r="AS43" s="115" t="e">
        <f ca="1"/>
        <v>#REF!</v>
      </c>
      <c r="AT43" s="115" t="str">
        <f ca="1"/>
        <v>0.1km未満</v>
      </c>
      <c r="AU43" s="115" t="str">
        <f ca="1"/>
        <v>0.1km未満</v>
      </c>
      <c r="AV43" s="115" t="str">
        <f ca="1"/>
        <v>0.1km未満</v>
      </c>
      <c r="AW43" s="115" t="str">
        <f ca="1"/>
        <v>0.1km</v>
      </c>
      <c r="AX43" s="115" t="str">
        <f ca="1"/>
        <v>0.1km</v>
      </c>
      <c r="AY43" s="115" t="str">
        <f ca="1"/>
        <v>0.1km</v>
      </c>
      <c r="AZ43" s="115" t="str">
        <f ca="1"/>
        <v>0.1km未満</v>
      </c>
      <c r="BA43" s="115" t="str">
        <f ca="1"/>
        <v>0.1km未満</v>
      </c>
      <c r="BB43" s="115" t="str">
        <f ca="1"/>
        <v>0.1km未満</v>
      </c>
      <c r="BC43" s="115" t="str">
        <f ca="1"/>
        <v>0.1km</v>
      </c>
      <c r="BD43" s="115" t="str">
        <f ca="1"/>
        <v>0.1km</v>
      </c>
      <c r="BE43" s="115" t="str">
        <f ca="1"/>
        <v>0.1km</v>
      </c>
      <c r="BF43" s="115" t="str">
        <f ca="1"/>
        <v>0.1km未満</v>
      </c>
      <c r="BG43" s="115" t="str">
        <f ca="1"/>
        <v>0.1km未満</v>
      </c>
      <c r="BH43" s="115" t="str">
        <f ca="1"/>
        <v>0.1km未満</v>
      </c>
      <c r="BI43" s="115" t="str">
        <f ca="1"/>
        <v>0.1km</v>
      </c>
      <c r="BJ43" s="115" t="str">
        <f ca="1"/>
        <v>0.1km</v>
      </c>
      <c r="BK43" s="115" t="str">
        <f ca="1"/>
        <v>0.1km</v>
      </c>
      <c r="BL43" s="115" t="e">
        <f ca="1"/>
        <v>#REF!</v>
      </c>
      <c r="BM43" s="115" t="e">
        <f ca="1"/>
        <v>#REF!</v>
      </c>
      <c r="BN43" s="115" t="e">
        <f ca="1"/>
        <v>#REF!</v>
      </c>
      <c r="BO43" s="115" t="e">
        <f ca="1"/>
        <v>#REF!</v>
      </c>
      <c r="BP43" s="115" t="e">
        <f ca="1"/>
        <v>#REF!</v>
      </c>
      <c r="BQ43" s="115" t="e">
        <f ca="1"/>
        <v>#REF!</v>
      </c>
      <c r="BR43" s="115" t="e">
        <f ca="1"/>
        <v>#REF!</v>
      </c>
      <c r="BS43" s="115" t="e">
        <f ca="1"/>
        <v>#REF!</v>
      </c>
      <c r="BT43" s="115" t="e">
        <f ca="1"/>
        <v>#REF!</v>
      </c>
      <c r="BU43" s="115" t="e">
        <f ca="1"/>
        <v>#REF!</v>
      </c>
      <c r="BV43" s="115" t="e">
        <f ca="1"/>
        <v>#REF!</v>
      </c>
      <c r="BW43" s="115" t="e">
        <f ca="1"/>
        <v>#REF!</v>
      </c>
      <c r="BX43" s="115" t="e">
        <f ca="1"/>
        <v>#REF!</v>
      </c>
      <c r="BY43" s="115" t="e">
        <f ca="1"/>
        <v>#REF!</v>
      </c>
      <c r="BZ43" s="115" t="e">
        <f ca="1"/>
        <v>#REF!</v>
      </c>
      <c r="CA43" s="115" t="e">
        <f ca="1"/>
        <v>#REF!</v>
      </c>
      <c r="CB43" s="115" t="e">
        <f ca="1"/>
        <v>#REF!</v>
      </c>
      <c r="CC43" s="115" t="e">
        <f ca="1"/>
        <v>#REF!</v>
      </c>
      <c r="CD43" s="115" t="e">
        <f ca="1"/>
        <v>#REF!</v>
      </c>
      <c r="CE43" s="115" t="e">
        <f ca="1"/>
        <v>#REF!</v>
      </c>
      <c r="CF43" s="115" t="e">
        <f ca="1"/>
        <v>#REF!</v>
      </c>
      <c r="CG43" s="115" t="e">
        <f ca="1"/>
        <v>#REF!</v>
      </c>
      <c r="CH43" s="115" t="e">
        <f ca="1"/>
        <v>#REF!</v>
      </c>
      <c r="CI43" s="115" t="e">
        <f ca="1"/>
        <v>#REF!</v>
      </c>
      <c r="CJ43" s="115" t="e">
        <f ca="1"/>
        <v>#REF!</v>
      </c>
      <c r="CK43" s="115" t="e">
        <f ca="1"/>
        <v>#REF!</v>
      </c>
      <c r="CL43" s="115" t="e">
        <f ca="1"/>
        <v>#REF!</v>
      </c>
      <c r="CM43" s="115" t="e">
        <f ca="1"/>
        <v>#REF!</v>
      </c>
      <c r="CN43" s="115" t="e">
        <f ca="1"/>
        <v>#REF!</v>
      </c>
      <c r="CO43" s="115" t="e">
        <f ca="1"/>
        <v>#REF!</v>
      </c>
      <c r="CP43" s="115" t="e">
        <f ca="1"/>
        <v>#REF!</v>
      </c>
      <c r="CQ43" s="115" t="e">
        <f ca="1"/>
        <v>#REF!</v>
      </c>
      <c r="CR43" s="115" t="e">
        <f ca="1"/>
        <v>#REF!</v>
      </c>
      <c r="CS43" s="115" t="e">
        <f ca="1"/>
        <v>#REF!</v>
      </c>
      <c r="CT43" s="115" t="e">
        <f ca="1"/>
        <v>#REF!</v>
      </c>
      <c r="CU43" s="115" t="e">
        <f ca="1"/>
        <v>#REF!</v>
      </c>
      <c r="CV43" s="115" t="e">
        <f ca="1"/>
        <v>#REF!</v>
      </c>
      <c r="CW43" s="115" t="e">
        <f ca="1"/>
        <v>#REF!</v>
      </c>
      <c r="CX43" s="115" t="e">
        <f ca="1"/>
        <v>#REF!</v>
      </c>
      <c r="CY43" s="115" t="e">
        <f ca="1"/>
        <v>#REF!</v>
      </c>
      <c r="CZ43" s="115" t="e">
        <f ca="1"/>
        <v>#REF!</v>
      </c>
      <c r="DA43" s="115" t="e">
        <f ca="1"/>
        <v>#REF!</v>
      </c>
      <c r="DB43" s="115" t="e">
        <f ca="1"/>
        <v>#REF!</v>
      </c>
      <c r="DC43" s="115" t="e">
        <f ca="1"/>
        <v>#REF!</v>
      </c>
      <c r="DD43" s="115" t="e">
        <f ca="1"/>
        <v>#REF!</v>
      </c>
      <c r="DE43" s="115" t="e">
        <f ca="1"/>
        <v>#REF!</v>
      </c>
      <c r="DF43" s="115" t="e">
        <f ca="1"/>
        <v>#REF!</v>
      </c>
      <c r="DG43" s="115" t="e">
        <f ca="1"/>
        <v>#REF!</v>
      </c>
      <c r="DH43" s="115" t="e">
        <f ca="1"/>
        <v>#REF!</v>
      </c>
      <c r="DI43" s="115" t="e">
        <f ca="1"/>
        <v>#REF!</v>
      </c>
      <c r="DJ43" s="115" t="e">
        <f ca="1"/>
        <v>#REF!</v>
      </c>
      <c r="DK43" s="115" t="e">
        <f ca="1"/>
        <v>#REF!</v>
      </c>
      <c r="DL43" s="115" t="e">
        <f ca="1"/>
        <v>#REF!</v>
      </c>
      <c r="DM43" s="115" t="e">
        <f ca="1"/>
        <v>#REF!</v>
      </c>
      <c r="DN43" s="115" t="str">
        <f ca="1"/>
        <v>－</v>
      </c>
      <c r="DO43" s="115" t="str">
        <f ca="1"/>
        <v>－</v>
      </c>
      <c r="DP43" s="115" t="str">
        <f ca="1"/>
        <v>－</v>
      </c>
      <c r="DQ43" s="115" t="str">
        <f ca="1"/>
        <v>－</v>
      </c>
      <c r="DR43" s="115" t="str">
        <f ca="1"/>
        <v>－</v>
      </c>
      <c r="DS43" s="115" t="str">
        <f ca="1"/>
        <v>－</v>
      </c>
      <c r="DT43" s="115" t="e">
        <f ca="1"/>
        <v>#REF!</v>
      </c>
      <c r="DU43" s="115" t="e">
        <f ca="1"/>
        <v>#REF!</v>
      </c>
      <c r="DV43" s="115" t="e">
        <f ca="1"/>
        <v>#REF!</v>
      </c>
      <c r="DW43" s="115" t="e">
        <f ca="1"/>
        <v>#REF!</v>
      </c>
      <c r="DX43" s="115" t="e">
        <f ca="1"/>
        <v>#REF!</v>
      </c>
      <c r="DY43" s="115" t="e">
        <f ca="1"/>
        <v>#REF!</v>
      </c>
      <c r="DZ43" s="115" t="e">
        <f ca="1"/>
        <v>#REF!</v>
      </c>
      <c r="EA43" s="115" t="e">
        <f ca="1"/>
        <v>#REF!</v>
      </c>
      <c r="EB43" s="115" t="e">
        <f ca="1"/>
        <v>#REF!</v>
      </c>
      <c r="EC43" s="115" t="e">
        <f ca="1"/>
        <v>#REF!</v>
      </c>
      <c r="ED43" s="115" t="e">
        <f ca="1"/>
        <v>#REF!</v>
      </c>
      <c r="EE43" s="115" t="e">
        <f ca="1"/>
        <v>#REF!</v>
      </c>
      <c r="EF43" s="115" t="e">
        <f ca="1"/>
        <v>#REF!</v>
      </c>
      <c r="EG43" s="115" t="e">
        <f ca="1"/>
        <v>#REF!</v>
      </c>
      <c r="EH43" s="115" t="e">
        <f ca="1"/>
        <v>#REF!</v>
      </c>
      <c r="EI43" s="115" t="e">
        <f ca="1"/>
        <v>#REF!</v>
      </c>
      <c r="EJ43" s="115" t="e">
        <f ca="1"/>
        <v>#REF!</v>
      </c>
      <c r="EK43" s="115" t="e">
        <f ca="1"/>
        <v>#REF!</v>
      </c>
      <c r="EL43" s="115" t="e">
        <f ca="1"/>
        <v>#REF!</v>
      </c>
      <c r="EM43" s="115" t="e">
        <f ca="1"/>
        <v>#REF!</v>
      </c>
      <c r="EN43" s="115" t="e">
        <f ca="1"/>
        <v>#REF!</v>
      </c>
      <c r="EO43" s="115" t="e">
        <f ca="1"/>
        <v>#REF!</v>
      </c>
      <c r="EP43" s="115" t="e">
        <f ca="1"/>
        <v>#REF!</v>
      </c>
      <c r="EQ43" s="115" t="e">
        <f ca="1"/>
        <v>#REF!</v>
      </c>
      <c r="ER43" s="115" t="e">
        <f ca="1"/>
        <v>#REF!</v>
      </c>
      <c r="ES43" s="115" t="e">
        <f ca="1"/>
        <v>#REF!</v>
      </c>
      <c r="ET43" s="115" t="e">
        <f ca="1"/>
        <v>#REF!</v>
      </c>
      <c r="EU43" s="115" t="e">
        <f ca="1"/>
        <v>#REF!</v>
      </c>
      <c r="EV43" s="115" t="e">
        <f ca="1"/>
        <v>#REF!</v>
      </c>
      <c r="EW43" s="115" t="e">
        <f ca="1"/>
        <v>#REF!</v>
      </c>
      <c r="EX43" s="115" t="e">
        <f ca="1"/>
        <v>#REF!</v>
      </c>
      <c r="EY43" s="115" t="e">
        <f ca="1"/>
        <v>#REF!</v>
      </c>
      <c r="EZ43" s="115" t="e">
        <f ca="1"/>
        <v>#REF!</v>
      </c>
      <c r="FA43" s="115" t="e">
        <f ca="1"/>
        <v>#REF!</v>
      </c>
      <c r="FB43" s="115" t="e">
        <f ca="1"/>
        <v>#REF!</v>
      </c>
      <c r="FC43" s="115" t="e">
        <f ca="1"/>
        <v>#REF!</v>
      </c>
      <c r="FD43" s="115" t="e">
        <f ca="1"/>
        <v>#REF!</v>
      </c>
      <c r="FE43" s="115" t="e">
        <f ca="1"/>
        <v>#REF!</v>
      </c>
      <c r="FF43" s="115" t="e">
        <f ca="1"/>
        <v>#REF!</v>
      </c>
      <c r="FG43" s="115" t="e">
        <f ca="1"/>
        <v>#REF!</v>
      </c>
      <c r="FH43" s="115" t="e">
        <f ca="1"/>
        <v>#REF!</v>
      </c>
      <c r="FI43" s="115" t="e">
        <f ca="1"/>
        <v>#REF!</v>
      </c>
    </row>
    <row r="44" spans="1:165" x14ac:dyDescent="0.2">
      <c r="A44" s="184"/>
      <c r="B44" s="170"/>
      <c r="C44" s="99" t="s">
        <v>101</v>
      </c>
      <c r="D44" s="112" t="e">
        <f ca="1"/>
        <v>#REF!</v>
      </c>
      <c r="E44" s="112" t="e">
        <f ca="1"/>
        <v>#REF!</v>
      </c>
      <c r="F44" s="112" t="e">
        <f ca="1"/>
        <v>#REF!</v>
      </c>
      <c r="G44" s="112" t="e">
        <f ca="1"/>
        <v>#REF!</v>
      </c>
      <c r="H44" s="112" t="e">
        <f ca="1"/>
        <v>#REF!</v>
      </c>
      <c r="I44" s="112" t="e">
        <f ca="1"/>
        <v>#REF!</v>
      </c>
      <c r="J44" s="112" t="e">
        <f ca="1"/>
        <v>#REF!</v>
      </c>
      <c r="K44" s="112" t="e">
        <f ca="1"/>
        <v>#REF!</v>
      </c>
      <c r="L44" s="112" t="e">
        <f ca="1"/>
        <v>#REF!</v>
      </c>
      <c r="M44" s="112" t="e">
        <f ca="1"/>
        <v>#REF!</v>
      </c>
      <c r="N44" s="112" t="e">
        <f ca="1"/>
        <v>#REF!</v>
      </c>
      <c r="O44" s="112" t="e">
        <f ca="1"/>
        <v>#REF!</v>
      </c>
      <c r="P44" s="112" t="e">
        <f ca="1"/>
        <v>#REF!</v>
      </c>
      <c r="Q44" s="112" t="e">
        <f ca="1"/>
        <v>#REF!</v>
      </c>
      <c r="R44" s="112" t="e">
        <f ca="1"/>
        <v>#REF!</v>
      </c>
      <c r="S44" s="112" t="e">
        <f ca="1"/>
        <v>#REF!</v>
      </c>
      <c r="T44" s="112" t="e">
        <f ca="1"/>
        <v>#REF!</v>
      </c>
      <c r="U44" s="112" t="e">
        <f ca="1"/>
        <v>#REF!</v>
      </c>
      <c r="V44" s="112" t="e">
        <f ca="1"/>
        <v>#REF!</v>
      </c>
      <c r="W44" s="112" t="e">
        <f ca="1"/>
        <v>#REF!</v>
      </c>
      <c r="X44" s="112" t="e">
        <f ca="1"/>
        <v>#REF!</v>
      </c>
      <c r="Y44" s="112" t="e">
        <f ca="1"/>
        <v>#REF!</v>
      </c>
      <c r="Z44" s="112" t="e">
        <f ca="1"/>
        <v>#REF!</v>
      </c>
      <c r="AA44" s="112" t="e">
        <f ca="1"/>
        <v>#REF!</v>
      </c>
      <c r="AB44" s="112" t="e">
        <f ca="1"/>
        <v>#REF!</v>
      </c>
      <c r="AC44" s="112" t="e">
        <f ca="1"/>
        <v>#REF!</v>
      </c>
      <c r="AD44" s="112" t="e">
        <f ca="1"/>
        <v>#REF!</v>
      </c>
      <c r="AE44" s="112" t="e">
        <f ca="1"/>
        <v>#REF!</v>
      </c>
      <c r="AF44" s="112" t="e">
        <f ca="1"/>
        <v>#REF!</v>
      </c>
      <c r="AG44" s="112" t="e">
        <f ca="1"/>
        <v>#REF!</v>
      </c>
      <c r="AH44" s="112" t="e">
        <f ca="1"/>
        <v>#REF!</v>
      </c>
      <c r="AI44" s="112" t="e">
        <f ca="1"/>
        <v>#REF!</v>
      </c>
      <c r="AJ44" s="112" t="e">
        <f ca="1"/>
        <v>#REF!</v>
      </c>
      <c r="AK44" s="112" t="e">
        <f ca="1"/>
        <v>#REF!</v>
      </c>
      <c r="AL44" s="112" t="e">
        <f ca="1"/>
        <v>#REF!</v>
      </c>
      <c r="AM44" s="112" t="e">
        <f ca="1"/>
        <v>#REF!</v>
      </c>
      <c r="AN44" s="112" t="e">
        <f ca="1"/>
        <v>#REF!</v>
      </c>
      <c r="AO44" s="112" t="e">
        <f ca="1"/>
        <v>#REF!</v>
      </c>
      <c r="AP44" s="112" t="e">
        <f ca="1"/>
        <v>#REF!</v>
      </c>
      <c r="AQ44" s="112" t="e">
        <f ca="1"/>
        <v>#REF!</v>
      </c>
      <c r="AR44" s="112" t="e">
        <f ca="1"/>
        <v>#REF!</v>
      </c>
      <c r="AS44" s="112" t="e">
        <f ca="1"/>
        <v>#REF!</v>
      </c>
      <c r="AT44" s="112" t="str">
        <f ca="1"/>
        <v>1世帯未満</v>
      </c>
      <c r="AU44" s="112" t="str">
        <f ca="1"/>
        <v>1世帯未満</v>
      </c>
      <c r="AV44" s="112" t="str">
        <f ca="1"/>
        <v>1世帯未満</v>
      </c>
      <c r="AW44" s="112" t="str">
        <f ca="1"/>
        <v>3世帯</v>
      </c>
      <c r="AX44" s="112" t="str">
        <f ca="1"/>
        <v>3世帯</v>
      </c>
      <c r="AY44" s="112" t="str">
        <f ca="1"/>
        <v>3世帯</v>
      </c>
      <c r="AZ44" s="112" t="str">
        <f ca="1"/>
        <v>2世帯</v>
      </c>
      <c r="BA44" s="112" t="str">
        <f ca="1"/>
        <v>2世帯</v>
      </c>
      <c r="BB44" s="112" t="str">
        <f ca="1"/>
        <v>2世帯</v>
      </c>
      <c r="BC44" s="112" t="str">
        <f ca="1"/>
        <v>4世帯</v>
      </c>
      <c r="BD44" s="112" t="str">
        <f ca="1"/>
        <v>4世帯</v>
      </c>
      <c r="BE44" s="112" t="str">
        <f ca="1"/>
        <v>4世帯</v>
      </c>
      <c r="BF44" s="112" t="str">
        <f ca="1"/>
        <v>1世帯未満</v>
      </c>
      <c r="BG44" s="112" t="str">
        <f ca="1"/>
        <v>1世帯未満</v>
      </c>
      <c r="BH44" s="112" t="str">
        <f ca="1"/>
        <v>1世帯未満</v>
      </c>
      <c r="BI44" s="112" t="str">
        <f ca="1"/>
        <v>3世帯</v>
      </c>
      <c r="BJ44" s="112" t="str">
        <f ca="1"/>
        <v>3世帯</v>
      </c>
      <c r="BK44" s="112" t="str">
        <f ca="1"/>
        <v>3世帯</v>
      </c>
      <c r="BL44" s="112" t="e">
        <f ca="1"/>
        <v>#REF!</v>
      </c>
      <c r="BM44" s="112" t="e">
        <f ca="1"/>
        <v>#REF!</v>
      </c>
      <c r="BN44" s="112" t="e">
        <f ca="1"/>
        <v>#REF!</v>
      </c>
      <c r="BO44" s="112" t="e">
        <f ca="1"/>
        <v>#REF!</v>
      </c>
      <c r="BP44" s="112" t="e">
        <f ca="1"/>
        <v>#REF!</v>
      </c>
      <c r="BQ44" s="112" t="e">
        <f ca="1"/>
        <v>#REF!</v>
      </c>
      <c r="BR44" s="112" t="e">
        <f ca="1"/>
        <v>#REF!</v>
      </c>
      <c r="BS44" s="112" t="e">
        <f ca="1"/>
        <v>#REF!</v>
      </c>
      <c r="BT44" s="112" t="e">
        <f ca="1"/>
        <v>#REF!</v>
      </c>
      <c r="BU44" s="112" t="e">
        <f ca="1"/>
        <v>#REF!</v>
      </c>
      <c r="BV44" s="112" t="e">
        <f ca="1"/>
        <v>#REF!</v>
      </c>
      <c r="BW44" s="112" t="e">
        <f ca="1"/>
        <v>#REF!</v>
      </c>
      <c r="BX44" s="112" t="e">
        <f ca="1"/>
        <v>#REF!</v>
      </c>
      <c r="BY44" s="112" t="e">
        <f ca="1"/>
        <v>#REF!</v>
      </c>
      <c r="BZ44" s="112" t="e">
        <f ca="1"/>
        <v>#REF!</v>
      </c>
      <c r="CA44" s="112" t="e">
        <f ca="1"/>
        <v>#REF!</v>
      </c>
      <c r="CB44" s="112" t="e">
        <f ca="1"/>
        <v>#REF!</v>
      </c>
      <c r="CC44" s="112" t="e">
        <f ca="1"/>
        <v>#REF!</v>
      </c>
      <c r="CD44" s="112" t="e">
        <f ca="1"/>
        <v>#REF!</v>
      </c>
      <c r="CE44" s="112" t="e">
        <f ca="1"/>
        <v>#REF!</v>
      </c>
      <c r="CF44" s="112" t="e">
        <f ca="1"/>
        <v>#REF!</v>
      </c>
      <c r="CG44" s="112" t="e">
        <f ca="1"/>
        <v>#REF!</v>
      </c>
      <c r="CH44" s="112" t="e">
        <f ca="1"/>
        <v>#REF!</v>
      </c>
      <c r="CI44" s="112" t="e">
        <f ca="1"/>
        <v>#REF!</v>
      </c>
      <c r="CJ44" s="112" t="e">
        <f ca="1"/>
        <v>#REF!</v>
      </c>
      <c r="CK44" s="112" t="e">
        <f ca="1"/>
        <v>#REF!</v>
      </c>
      <c r="CL44" s="112" t="e">
        <f ca="1"/>
        <v>#REF!</v>
      </c>
      <c r="CM44" s="112" t="e">
        <f ca="1"/>
        <v>#REF!</v>
      </c>
      <c r="CN44" s="112" t="e">
        <f ca="1"/>
        <v>#REF!</v>
      </c>
      <c r="CO44" s="112" t="e">
        <f ca="1"/>
        <v>#REF!</v>
      </c>
      <c r="CP44" s="112" t="e">
        <f ca="1"/>
        <v>#REF!</v>
      </c>
      <c r="CQ44" s="112" t="e">
        <f ca="1"/>
        <v>#REF!</v>
      </c>
      <c r="CR44" s="112" t="e">
        <f ca="1"/>
        <v>#REF!</v>
      </c>
      <c r="CS44" s="112" t="e">
        <f ca="1"/>
        <v>#REF!</v>
      </c>
      <c r="CT44" s="112" t="e">
        <f ca="1"/>
        <v>#REF!</v>
      </c>
      <c r="CU44" s="112" t="e">
        <f ca="1"/>
        <v>#REF!</v>
      </c>
      <c r="CV44" s="112" t="e">
        <f ca="1"/>
        <v>#REF!</v>
      </c>
      <c r="CW44" s="112" t="e">
        <f ca="1"/>
        <v>#REF!</v>
      </c>
      <c r="CX44" s="112" t="e">
        <f ca="1"/>
        <v>#REF!</v>
      </c>
      <c r="CY44" s="112" t="e">
        <f ca="1"/>
        <v>#REF!</v>
      </c>
      <c r="CZ44" s="112" t="e">
        <f ca="1"/>
        <v>#REF!</v>
      </c>
      <c r="DA44" s="112" t="e">
        <f ca="1"/>
        <v>#REF!</v>
      </c>
      <c r="DB44" s="112" t="e">
        <f ca="1"/>
        <v>#REF!</v>
      </c>
      <c r="DC44" s="112" t="e">
        <f ca="1"/>
        <v>#REF!</v>
      </c>
      <c r="DD44" s="112" t="e">
        <f ca="1"/>
        <v>#REF!</v>
      </c>
      <c r="DE44" s="112" t="e">
        <f ca="1"/>
        <v>#REF!</v>
      </c>
      <c r="DF44" s="112" t="e">
        <f ca="1"/>
        <v>#REF!</v>
      </c>
      <c r="DG44" s="112" t="e">
        <f ca="1"/>
        <v>#REF!</v>
      </c>
      <c r="DH44" s="112" t="e">
        <f ca="1"/>
        <v>#REF!</v>
      </c>
      <c r="DI44" s="112" t="e">
        <f ca="1"/>
        <v>#REF!</v>
      </c>
      <c r="DJ44" s="112" t="e">
        <f ca="1"/>
        <v>#REF!</v>
      </c>
      <c r="DK44" s="112" t="e">
        <f ca="1"/>
        <v>#REF!</v>
      </c>
      <c r="DL44" s="112" t="e">
        <f ca="1"/>
        <v>#REF!</v>
      </c>
      <c r="DM44" s="112" t="e">
        <f ca="1"/>
        <v>#REF!</v>
      </c>
      <c r="DN44" s="112" t="str">
        <f ca="1"/>
        <v>－</v>
      </c>
      <c r="DO44" s="112" t="str">
        <f ca="1"/>
        <v>－</v>
      </c>
      <c r="DP44" s="112" t="str">
        <f ca="1"/>
        <v>－</v>
      </c>
      <c r="DQ44" s="112" t="str">
        <f ca="1"/>
        <v>－</v>
      </c>
      <c r="DR44" s="112" t="str">
        <f ca="1"/>
        <v>－</v>
      </c>
      <c r="DS44" s="112" t="str">
        <f ca="1"/>
        <v>－</v>
      </c>
      <c r="DT44" s="112" t="e">
        <f ca="1"/>
        <v>#REF!</v>
      </c>
      <c r="DU44" s="112" t="e">
        <f ca="1"/>
        <v>#REF!</v>
      </c>
      <c r="DV44" s="112" t="e">
        <f ca="1"/>
        <v>#REF!</v>
      </c>
      <c r="DW44" s="112" t="e">
        <f ca="1"/>
        <v>#REF!</v>
      </c>
      <c r="DX44" s="112" t="e">
        <f ca="1"/>
        <v>#REF!</v>
      </c>
      <c r="DY44" s="112" t="e">
        <f ca="1"/>
        <v>#REF!</v>
      </c>
      <c r="DZ44" s="112" t="e">
        <f ca="1"/>
        <v>#REF!</v>
      </c>
      <c r="EA44" s="112" t="e">
        <f ca="1"/>
        <v>#REF!</v>
      </c>
      <c r="EB44" s="112" t="e">
        <f ca="1"/>
        <v>#REF!</v>
      </c>
      <c r="EC44" s="112" t="e">
        <f ca="1"/>
        <v>#REF!</v>
      </c>
      <c r="ED44" s="112" t="e">
        <f ca="1"/>
        <v>#REF!</v>
      </c>
      <c r="EE44" s="112" t="e">
        <f ca="1"/>
        <v>#REF!</v>
      </c>
      <c r="EF44" s="112" t="e">
        <f ca="1"/>
        <v>#REF!</v>
      </c>
      <c r="EG44" s="112" t="e">
        <f ca="1"/>
        <v>#REF!</v>
      </c>
      <c r="EH44" s="112" t="e">
        <f ca="1"/>
        <v>#REF!</v>
      </c>
      <c r="EI44" s="112" t="e">
        <f ca="1"/>
        <v>#REF!</v>
      </c>
      <c r="EJ44" s="112" t="e">
        <f ca="1"/>
        <v>#REF!</v>
      </c>
      <c r="EK44" s="112" t="e">
        <f ca="1"/>
        <v>#REF!</v>
      </c>
      <c r="EL44" s="112" t="e">
        <f ca="1"/>
        <v>#REF!</v>
      </c>
      <c r="EM44" s="112" t="e">
        <f ca="1"/>
        <v>#REF!</v>
      </c>
      <c r="EN44" s="112" t="e">
        <f ca="1"/>
        <v>#REF!</v>
      </c>
      <c r="EO44" s="112" t="e">
        <f ca="1"/>
        <v>#REF!</v>
      </c>
      <c r="EP44" s="112" t="e">
        <f ca="1"/>
        <v>#REF!</v>
      </c>
      <c r="EQ44" s="112" t="e">
        <f ca="1"/>
        <v>#REF!</v>
      </c>
      <c r="ER44" s="112" t="e">
        <f ca="1"/>
        <v>#REF!</v>
      </c>
      <c r="ES44" s="112" t="e">
        <f ca="1"/>
        <v>#REF!</v>
      </c>
      <c r="ET44" s="112" t="e">
        <f ca="1"/>
        <v>#REF!</v>
      </c>
      <c r="EU44" s="112" t="e">
        <f ca="1"/>
        <v>#REF!</v>
      </c>
      <c r="EV44" s="112" t="e">
        <f ca="1"/>
        <v>#REF!</v>
      </c>
      <c r="EW44" s="112" t="e">
        <f ca="1"/>
        <v>#REF!</v>
      </c>
      <c r="EX44" s="112" t="e">
        <f ca="1"/>
        <v>#REF!</v>
      </c>
      <c r="EY44" s="112" t="e">
        <f ca="1"/>
        <v>#REF!</v>
      </c>
      <c r="EZ44" s="112" t="e">
        <f ca="1"/>
        <v>#REF!</v>
      </c>
      <c r="FA44" s="112" t="e">
        <f ca="1"/>
        <v>#REF!</v>
      </c>
      <c r="FB44" s="112" t="e">
        <f ca="1"/>
        <v>#REF!</v>
      </c>
      <c r="FC44" s="112" t="e">
        <f ca="1"/>
        <v>#REF!</v>
      </c>
      <c r="FD44" s="112" t="e">
        <f ca="1"/>
        <v>#REF!</v>
      </c>
      <c r="FE44" s="112" t="e">
        <f ca="1"/>
        <v>#REF!</v>
      </c>
      <c r="FF44" s="112" t="e">
        <f ca="1"/>
        <v>#REF!</v>
      </c>
      <c r="FG44" s="112" t="e">
        <f ca="1"/>
        <v>#REF!</v>
      </c>
      <c r="FH44" s="112" t="e">
        <f ca="1"/>
        <v>#REF!</v>
      </c>
      <c r="FI44" s="112" t="e">
        <f ca="1"/>
        <v>#REF!</v>
      </c>
    </row>
    <row r="45" spans="1:165" x14ac:dyDescent="0.2">
      <c r="A45" s="184"/>
      <c r="B45" s="170"/>
      <c r="C45" s="99" t="s">
        <v>102</v>
      </c>
      <c r="D45" s="112" t="e">
        <f ca="1"/>
        <v>#REF!</v>
      </c>
      <c r="E45" s="112" t="e">
        <f ca="1"/>
        <v>#REF!</v>
      </c>
      <c r="F45" s="112" t="e">
        <f ca="1"/>
        <v>#REF!</v>
      </c>
      <c r="G45" s="112" t="e">
        <f ca="1"/>
        <v>#REF!</v>
      </c>
      <c r="H45" s="112" t="e">
        <f ca="1"/>
        <v>#REF!</v>
      </c>
      <c r="I45" s="112" t="e">
        <f ca="1"/>
        <v>#REF!</v>
      </c>
      <c r="J45" s="112" t="e">
        <f ca="1"/>
        <v>#REF!</v>
      </c>
      <c r="K45" s="112" t="e">
        <f ca="1"/>
        <v>#REF!</v>
      </c>
      <c r="L45" s="112" t="e">
        <f ca="1"/>
        <v>#REF!</v>
      </c>
      <c r="M45" s="112" t="e">
        <f ca="1"/>
        <v>#REF!</v>
      </c>
      <c r="N45" s="112" t="e">
        <f ca="1"/>
        <v>#REF!</v>
      </c>
      <c r="O45" s="112" t="e">
        <f ca="1"/>
        <v>#REF!</v>
      </c>
      <c r="P45" s="112" t="e">
        <f ca="1"/>
        <v>#REF!</v>
      </c>
      <c r="Q45" s="112" t="e">
        <f ca="1"/>
        <v>#REF!</v>
      </c>
      <c r="R45" s="112" t="e">
        <f ca="1"/>
        <v>#REF!</v>
      </c>
      <c r="S45" s="112" t="e">
        <f ca="1"/>
        <v>#REF!</v>
      </c>
      <c r="T45" s="112" t="e">
        <f ca="1"/>
        <v>#REF!</v>
      </c>
      <c r="U45" s="112" t="e">
        <f ca="1"/>
        <v>#REF!</v>
      </c>
      <c r="V45" s="112" t="e">
        <f ca="1"/>
        <v>#REF!</v>
      </c>
      <c r="W45" s="112" t="e">
        <f ca="1"/>
        <v>#REF!</v>
      </c>
      <c r="X45" s="112" t="e">
        <f ca="1"/>
        <v>#REF!</v>
      </c>
      <c r="Y45" s="112" t="e">
        <f ca="1"/>
        <v>#REF!</v>
      </c>
      <c r="Z45" s="112" t="e">
        <f ca="1"/>
        <v>#REF!</v>
      </c>
      <c r="AA45" s="112" t="e">
        <f ca="1"/>
        <v>#REF!</v>
      </c>
      <c r="AB45" s="112" t="e">
        <f ca="1"/>
        <v>#REF!</v>
      </c>
      <c r="AC45" s="112" t="e">
        <f ca="1"/>
        <v>#REF!</v>
      </c>
      <c r="AD45" s="112" t="e">
        <f ca="1"/>
        <v>#REF!</v>
      </c>
      <c r="AE45" s="112" t="e">
        <f ca="1"/>
        <v>#REF!</v>
      </c>
      <c r="AF45" s="112" t="e">
        <f ca="1"/>
        <v>#REF!</v>
      </c>
      <c r="AG45" s="112" t="e">
        <f ca="1"/>
        <v>#REF!</v>
      </c>
      <c r="AH45" s="112" t="e">
        <f ca="1"/>
        <v>#REF!</v>
      </c>
      <c r="AI45" s="112" t="e">
        <f ca="1"/>
        <v>#REF!</v>
      </c>
      <c r="AJ45" s="112" t="e">
        <f ca="1"/>
        <v>#REF!</v>
      </c>
      <c r="AK45" s="112" t="e">
        <f ca="1"/>
        <v>#REF!</v>
      </c>
      <c r="AL45" s="112" t="e">
        <f ca="1"/>
        <v>#REF!</v>
      </c>
      <c r="AM45" s="112" t="e">
        <f ca="1"/>
        <v>#REF!</v>
      </c>
      <c r="AN45" s="112" t="e">
        <f ca="1"/>
        <v>#REF!</v>
      </c>
      <c r="AO45" s="112" t="e">
        <f ca="1"/>
        <v>#REF!</v>
      </c>
      <c r="AP45" s="112" t="e">
        <f ca="1"/>
        <v>#REF!</v>
      </c>
      <c r="AQ45" s="112" t="e">
        <f ca="1"/>
        <v>#REF!</v>
      </c>
      <c r="AR45" s="112" t="e">
        <f ca="1"/>
        <v>#REF!</v>
      </c>
      <c r="AS45" s="112" t="e">
        <f ca="1"/>
        <v>#REF!</v>
      </c>
      <c r="AT45" s="112" t="str">
        <f ca="1"/>
        <v>1人未満</v>
      </c>
      <c r="AU45" s="112" t="str">
        <f ca="1"/>
        <v>1人未満</v>
      </c>
      <c r="AV45" s="112" t="str">
        <f ca="1"/>
        <v>1人未満</v>
      </c>
      <c r="AW45" s="112" t="str">
        <f ca="1"/>
        <v>7人</v>
      </c>
      <c r="AX45" s="112" t="str">
        <f ca="1"/>
        <v>7人</v>
      </c>
      <c r="AY45" s="112" t="str">
        <f ca="1"/>
        <v>7人</v>
      </c>
      <c r="AZ45" s="112" t="str">
        <f ca="1"/>
        <v>3人</v>
      </c>
      <c r="BA45" s="112" t="str">
        <f ca="1"/>
        <v>3人</v>
      </c>
      <c r="BB45" s="112" t="str">
        <f ca="1"/>
        <v>3人</v>
      </c>
      <c r="BC45" s="112" t="str">
        <f ca="1"/>
        <v>7人</v>
      </c>
      <c r="BD45" s="112" t="str">
        <f ca="1"/>
        <v>7人</v>
      </c>
      <c r="BE45" s="112" t="str">
        <f ca="1"/>
        <v>7人</v>
      </c>
      <c r="BF45" s="112" t="str">
        <f ca="1"/>
        <v>1人未満</v>
      </c>
      <c r="BG45" s="112" t="str">
        <f ca="1"/>
        <v>1人未満</v>
      </c>
      <c r="BH45" s="112" t="str">
        <f ca="1"/>
        <v>1人未満</v>
      </c>
      <c r="BI45" s="112" t="str">
        <f ca="1"/>
        <v>7人</v>
      </c>
      <c r="BJ45" s="112" t="str">
        <f ca="1"/>
        <v>7人</v>
      </c>
      <c r="BK45" s="112" t="str">
        <f ca="1"/>
        <v>7人</v>
      </c>
      <c r="BL45" s="112" t="e">
        <f ca="1"/>
        <v>#REF!</v>
      </c>
      <c r="BM45" s="112" t="e">
        <f ca="1"/>
        <v>#REF!</v>
      </c>
      <c r="BN45" s="112" t="e">
        <f ca="1"/>
        <v>#REF!</v>
      </c>
      <c r="BO45" s="112" t="e">
        <f ca="1"/>
        <v>#REF!</v>
      </c>
      <c r="BP45" s="112" t="e">
        <f ca="1"/>
        <v>#REF!</v>
      </c>
      <c r="BQ45" s="112" t="e">
        <f ca="1"/>
        <v>#REF!</v>
      </c>
      <c r="BR45" s="112" t="e">
        <f ca="1"/>
        <v>#REF!</v>
      </c>
      <c r="BS45" s="112" t="e">
        <f ca="1"/>
        <v>#REF!</v>
      </c>
      <c r="BT45" s="112" t="e">
        <f ca="1"/>
        <v>#REF!</v>
      </c>
      <c r="BU45" s="112" t="e">
        <f ca="1"/>
        <v>#REF!</v>
      </c>
      <c r="BV45" s="112" t="e">
        <f ca="1"/>
        <v>#REF!</v>
      </c>
      <c r="BW45" s="112" t="e">
        <f ca="1"/>
        <v>#REF!</v>
      </c>
      <c r="BX45" s="112" t="e">
        <f ca="1"/>
        <v>#REF!</v>
      </c>
      <c r="BY45" s="112" t="e">
        <f ca="1"/>
        <v>#REF!</v>
      </c>
      <c r="BZ45" s="112" t="e">
        <f ca="1"/>
        <v>#REF!</v>
      </c>
      <c r="CA45" s="112" t="e">
        <f ca="1"/>
        <v>#REF!</v>
      </c>
      <c r="CB45" s="112" t="e">
        <f ca="1"/>
        <v>#REF!</v>
      </c>
      <c r="CC45" s="112" t="e">
        <f ca="1"/>
        <v>#REF!</v>
      </c>
      <c r="CD45" s="112" t="e">
        <f ca="1"/>
        <v>#REF!</v>
      </c>
      <c r="CE45" s="112" t="e">
        <f ca="1"/>
        <v>#REF!</v>
      </c>
      <c r="CF45" s="112" t="e">
        <f ca="1"/>
        <v>#REF!</v>
      </c>
      <c r="CG45" s="112" t="e">
        <f ca="1"/>
        <v>#REF!</v>
      </c>
      <c r="CH45" s="112" t="e">
        <f ca="1"/>
        <v>#REF!</v>
      </c>
      <c r="CI45" s="112" t="e">
        <f ca="1"/>
        <v>#REF!</v>
      </c>
      <c r="CJ45" s="112" t="e">
        <f ca="1"/>
        <v>#REF!</v>
      </c>
      <c r="CK45" s="112" t="e">
        <f ca="1"/>
        <v>#REF!</v>
      </c>
      <c r="CL45" s="112" t="e">
        <f ca="1"/>
        <v>#REF!</v>
      </c>
      <c r="CM45" s="112" t="e">
        <f ca="1"/>
        <v>#REF!</v>
      </c>
      <c r="CN45" s="112" t="e">
        <f ca="1"/>
        <v>#REF!</v>
      </c>
      <c r="CO45" s="112" t="e">
        <f ca="1"/>
        <v>#REF!</v>
      </c>
      <c r="CP45" s="112" t="e">
        <f ca="1"/>
        <v>#REF!</v>
      </c>
      <c r="CQ45" s="112" t="e">
        <f ca="1"/>
        <v>#REF!</v>
      </c>
      <c r="CR45" s="112" t="e">
        <f ca="1"/>
        <v>#REF!</v>
      </c>
      <c r="CS45" s="112" t="e">
        <f ca="1"/>
        <v>#REF!</v>
      </c>
      <c r="CT45" s="112" t="e">
        <f ca="1"/>
        <v>#REF!</v>
      </c>
      <c r="CU45" s="112" t="e">
        <f ca="1"/>
        <v>#REF!</v>
      </c>
      <c r="CV45" s="112" t="e">
        <f ca="1"/>
        <v>#REF!</v>
      </c>
      <c r="CW45" s="112" t="e">
        <f ca="1"/>
        <v>#REF!</v>
      </c>
      <c r="CX45" s="112" t="e">
        <f ca="1"/>
        <v>#REF!</v>
      </c>
      <c r="CY45" s="112" t="e">
        <f ca="1"/>
        <v>#REF!</v>
      </c>
      <c r="CZ45" s="112" t="e">
        <f ca="1"/>
        <v>#REF!</v>
      </c>
      <c r="DA45" s="112" t="e">
        <f ca="1"/>
        <v>#REF!</v>
      </c>
      <c r="DB45" s="112" t="e">
        <f ca="1"/>
        <v>#REF!</v>
      </c>
      <c r="DC45" s="112" t="e">
        <f ca="1"/>
        <v>#REF!</v>
      </c>
      <c r="DD45" s="112" t="e">
        <f ca="1"/>
        <v>#REF!</v>
      </c>
      <c r="DE45" s="112" t="e">
        <f ca="1"/>
        <v>#REF!</v>
      </c>
      <c r="DF45" s="112" t="e">
        <f ca="1"/>
        <v>#REF!</v>
      </c>
      <c r="DG45" s="112" t="e">
        <f ca="1"/>
        <v>#REF!</v>
      </c>
      <c r="DH45" s="112" t="e">
        <f ca="1"/>
        <v>#REF!</v>
      </c>
      <c r="DI45" s="112" t="e">
        <f ca="1"/>
        <v>#REF!</v>
      </c>
      <c r="DJ45" s="112" t="e">
        <f ca="1"/>
        <v>#REF!</v>
      </c>
      <c r="DK45" s="112" t="e">
        <f ca="1"/>
        <v>#REF!</v>
      </c>
      <c r="DL45" s="112" t="e">
        <f ca="1"/>
        <v>#REF!</v>
      </c>
      <c r="DM45" s="112" t="e">
        <f ca="1"/>
        <v>#REF!</v>
      </c>
      <c r="DN45" s="112" t="str">
        <f ca="1"/>
        <v>－</v>
      </c>
      <c r="DO45" s="112" t="str">
        <f ca="1"/>
        <v>－</v>
      </c>
      <c r="DP45" s="112" t="str">
        <f ca="1"/>
        <v>－</v>
      </c>
      <c r="DQ45" s="112" t="str">
        <f ca="1"/>
        <v>－</v>
      </c>
      <c r="DR45" s="112" t="str">
        <f ca="1"/>
        <v>－</v>
      </c>
      <c r="DS45" s="112" t="str">
        <f ca="1"/>
        <v>－</v>
      </c>
      <c r="DT45" s="112" t="e">
        <f ca="1"/>
        <v>#REF!</v>
      </c>
      <c r="DU45" s="112" t="e">
        <f ca="1"/>
        <v>#REF!</v>
      </c>
      <c r="DV45" s="112" t="e">
        <f ca="1"/>
        <v>#REF!</v>
      </c>
      <c r="DW45" s="112" t="e">
        <f ca="1"/>
        <v>#REF!</v>
      </c>
      <c r="DX45" s="112" t="e">
        <f ca="1"/>
        <v>#REF!</v>
      </c>
      <c r="DY45" s="112" t="e">
        <f ca="1"/>
        <v>#REF!</v>
      </c>
      <c r="DZ45" s="112" t="e">
        <f ca="1"/>
        <v>#REF!</v>
      </c>
      <c r="EA45" s="112" t="e">
        <f ca="1"/>
        <v>#REF!</v>
      </c>
      <c r="EB45" s="112" t="e">
        <f ca="1"/>
        <v>#REF!</v>
      </c>
      <c r="EC45" s="112" t="e">
        <f ca="1"/>
        <v>#REF!</v>
      </c>
      <c r="ED45" s="112" t="e">
        <f ca="1"/>
        <v>#REF!</v>
      </c>
      <c r="EE45" s="112" t="e">
        <f ca="1"/>
        <v>#REF!</v>
      </c>
      <c r="EF45" s="112" t="e">
        <f ca="1"/>
        <v>#REF!</v>
      </c>
      <c r="EG45" s="112" t="e">
        <f ca="1"/>
        <v>#REF!</v>
      </c>
      <c r="EH45" s="112" t="e">
        <f ca="1"/>
        <v>#REF!</v>
      </c>
      <c r="EI45" s="112" t="e">
        <f ca="1"/>
        <v>#REF!</v>
      </c>
      <c r="EJ45" s="112" t="e">
        <f ca="1"/>
        <v>#REF!</v>
      </c>
      <c r="EK45" s="112" t="e">
        <f ca="1"/>
        <v>#REF!</v>
      </c>
      <c r="EL45" s="112" t="e">
        <f ca="1"/>
        <v>#REF!</v>
      </c>
      <c r="EM45" s="112" t="e">
        <f ca="1"/>
        <v>#REF!</v>
      </c>
      <c r="EN45" s="112" t="e">
        <f ca="1"/>
        <v>#REF!</v>
      </c>
      <c r="EO45" s="112" t="e">
        <f ca="1"/>
        <v>#REF!</v>
      </c>
      <c r="EP45" s="112" t="e">
        <f ca="1"/>
        <v>#REF!</v>
      </c>
      <c r="EQ45" s="112" t="e">
        <f ca="1"/>
        <v>#REF!</v>
      </c>
      <c r="ER45" s="112" t="e">
        <f ca="1"/>
        <v>#REF!</v>
      </c>
      <c r="ES45" s="112" t="e">
        <f ca="1"/>
        <v>#REF!</v>
      </c>
      <c r="ET45" s="112" t="e">
        <f ca="1"/>
        <v>#REF!</v>
      </c>
      <c r="EU45" s="112" t="e">
        <f ca="1"/>
        <v>#REF!</v>
      </c>
      <c r="EV45" s="112" t="e">
        <f ca="1"/>
        <v>#REF!</v>
      </c>
      <c r="EW45" s="112" t="e">
        <f ca="1"/>
        <v>#REF!</v>
      </c>
      <c r="EX45" s="112" t="e">
        <f ca="1"/>
        <v>#REF!</v>
      </c>
      <c r="EY45" s="112" t="e">
        <f ca="1"/>
        <v>#REF!</v>
      </c>
      <c r="EZ45" s="112" t="e">
        <f ca="1"/>
        <v>#REF!</v>
      </c>
      <c r="FA45" s="112" t="e">
        <f ca="1"/>
        <v>#REF!</v>
      </c>
      <c r="FB45" s="112" t="e">
        <f ca="1"/>
        <v>#REF!</v>
      </c>
      <c r="FC45" s="112" t="e">
        <f ca="1"/>
        <v>#REF!</v>
      </c>
      <c r="FD45" s="112" t="e">
        <f ca="1"/>
        <v>#REF!</v>
      </c>
      <c r="FE45" s="112" t="e">
        <f ca="1"/>
        <v>#REF!</v>
      </c>
      <c r="FF45" s="112" t="e">
        <f ca="1"/>
        <v>#REF!</v>
      </c>
      <c r="FG45" s="112" t="e">
        <f ca="1"/>
        <v>#REF!</v>
      </c>
      <c r="FH45" s="112" t="e">
        <f ca="1"/>
        <v>#REF!</v>
      </c>
      <c r="FI45" s="112" t="e">
        <f ca="1"/>
        <v>#REF!</v>
      </c>
    </row>
    <row r="46" spans="1:165" x14ac:dyDescent="0.2">
      <c r="A46" s="184"/>
      <c r="B46" s="170"/>
      <c r="C46" s="34" t="s">
        <v>98</v>
      </c>
      <c r="D46" s="111" t="str">
        <v>－</v>
      </c>
      <c r="E46" s="111" t="str">
        <v>－</v>
      </c>
      <c r="F46" s="111" t="str">
        <v>－</v>
      </c>
      <c r="G46" s="111" t="str">
        <v>－</v>
      </c>
      <c r="H46" s="111" t="str">
        <v>－</v>
      </c>
      <c r="I46" s="111" t="str">
        <v>－</v>
      </c>
      <c r="J46" s="111" t="str">
        <v>－</v>
      </c>
      <c r="K46" s="111" t="str">
        <v>－</v>
      </c>
      <c r="L46" s="111" t="str">
        <v>－</v>
      </c>
      <c r="M46" s="111" t="str">
        <v>－</v>
      </c>
      <c r="N46" s="111" t="str">
        <v>－</v>
      </c>
      <c r="O46" s="111" t="str">
        <v>－</v>
      </c>
      <c r="P46" s="111" t="str">
        <v>－</v>
      </c>
      <c r="Q46" s="111" t="str">
        <v>－</v>
      </c>
      <c r="R46" s="111" t="str">
        <v>－</v>
      </c>
      <c r="S46" s="111" t="str">
        <v>－</v>
      </c>
      <c r="T46" s="111" t="str">
        <v>－</v>
      </c>
      <c r="U46" s="111" t="str">
        <v>－</v>
      </c>
      <c r="V46" s="111" t="str">
        <v>－</v>
      </c>
      <c r="W46" s="111" t="str">
        <v>－</v>
      </c>
      <c r="X46" s="111" t="str">
        <v>－</v>
      </c>
      <c r="Y46" s="111" t="str">
        <v>－</v>
      </c>
      <c r="Z46" s="111" t="str">
        <v>－</v>
      </c>
      <c r="AA46" s="111" t="str">
        <v>－</v>
      </c>
      <c r="AB46" s="111" t="str">
        <v>－</v>
      </c>
      <c r="AC46" s="111" t="str">
        <v>－</v>
      </c>
      <c r="AD46" s="111" t="str">
        <v>－</v>
      </c>
      <c r="AE46" s="111" t="str">
        <v>－</v>
      </c>
      <c r="AF46" s="111" t="str">
        <v>－</v>
      </c>
      <c r="AG46" s="111" t="str">
        <v>－</v>
      </c>
      <c r="AH46" s="111" t="str">
        <v>－</v>
      </c>
      <c r="AI46" s="111" t="str">
        <v>－</v>
      </c>
      <c r="AJ46" s="111" t="str">
        <v>－</v>
      </c>
      <c r="AK46" s="111" t="str">
        <v>－</v>
      </c>
      <c r="AL46" s="111" t="str">
        <v>－</v>
      </c>
      <c r="AM46" s="111" t="str">
        <v>－</v>
      </c>
      <c r="AN46" s="111" t="str">
        <v>－</v>
      </c>
      <c r="AO46" s="111" t="str">
        <v>－</v>
      </c>
      <c r="AP46" s="111" t="str">
        <v>－</v>
      </c>
      <c r="AQ46" s="111" t="str">
        <v>－</v>
      </c>
      <c r="AR46" s="111" t="str">
        <v>－</v>
      </c>
      <c r="AS46" s="111" t="str">
        <v>－</v>
      </c>
      <c r="AT46" s="111" t="str">
        <v>－</v>
      </c>
      <c r="AU46" s="111" t="str">
        <v>－</v>
      </c>
      <c r="AV46" s="111" t="str">
        <v>－</v>
      </c>
      <c r="AW46" s="111" t="str">
        <v>－</v>
      </c>
      <c r="AX46" s="111" t="str">
        <v>－</v>
      </c>
      <c r="AY46" s="111" t="str">
        <v>－</v>
      </c>
      <c r="AZ46" s="111" t="str">
        <v>－</v>
      </c>
      <c r="BA46" s="111" t="str">
        <v>－</v>
      </c>
      <c r="BB46" s="111" t="str">
        <v>－</v>
      </c>
      <c r="BC46" s="111" t="str">
        <v>－</v>
      </c>
      <c r="BD46" s="111" t="str">
        <v>－</v>
      </c>
      <c r="BE46" s="111" t="str">
        <v>－</v>
      </c>
      <c r="BF46" s="111" t="str">
        <v>－</v>
      </c>
      <c r="BG46" s="111" t="str">
        <v>－</v>
      </c>
      <c r="BH46" s="111" t="str">
        <v>－</v>
      </c>
      <c r="BI46" s="111" t="str">
        <v>－</v>
      </c>
      <c r="BJ46" s="111" t="str">
        <v>－</v>
      </c>
      <c r="BK46" s="111" t="str">
        <v>－</v>
      </c>
      <c r="BL46" s="111" t="str">
        <v>－</v>
      </c>
      <c r="BM46" s="111" t="str">
        <v>－</v>
      </c>
      <c r="BN46" s="111" t="str">
        <v>－</v>
      </c>
      <c r="BO46" s="111" t="str">
        <v>－</v>
      </c>
      <c r="BP46" s="111" t="str">
        <v>－</v>
      </c>
      <c r="BQ46" s="111" t="str">
        <v>－</v>
      </c>
      <c r="BR46" s="111" t="str">
        <v>－</v>
      </c>
      <c r="BS46" s="111" t="str">
        <v>－</v>
      </c>
      <c r="BT46" s="111" t="str">
        <v>－</v>
      </c>
      <c r="BU46" s="111" t="str">
        <v>－</v>
      </c>
      <c r="BV46" s="111" t="str">
        <v>－</v>
      </c>
      <c r="BW46" s="111" t="str">
        <v>－</v>
      </c>
      <c r="BX46" s="111" t="str">
        <v>－</v>
      </c>
      <c r="BY46" s="111" t="str">
        <v>－</v>
      </c>
      <c r="BZ46" s="111" t="str">
        <v>－</v>
      </c>
      <c r="CA46" s="111" t="str">
        <v>－</v>
      </c>
      <c r="CB46" s="111" t="str">
        <v>－</v>
      </c>
      <c r="CC46" s="111" t="str">
        <v>－</v>
      </c>
      <c r="CD46" s="111" t="str">
        <v>－</v>
      </c>
      <c r="CE46" s="111" t="str">
        <v>－</v>
      </c>
      <c r="CF46" s="111" t="str">
        <v>－</v>
      </c>
      <c r="CG46" s="111" t="str">
        <v>－</v>
      </c>
      <c r="CH46" s="111" t="str">
        <v>－</v>
      </c>
      <c r="CI46" s="111" t="str">
        <v>－</v>
      </c>
      <c r="CJ46" s="111" t="str">
        <v>－</v>
      </c>
      <c r="CK46" s="111" t="str">
        <v>－</v>
      </c>
      <c r="CL46" s="111" t="str">
        <v>－</v>
      </c>
      <c r="CM46" s="111" t="str">
        <v>－</v>
      </c>
      <c r="CN46" s="111" t="str">
        <v>－</v>
      </c>
      <c r="CO46" s="111" t="str">
        <v>－</v>
      </c>
      <c r="CP46" s="111" t="str">
        <v>－</v>
      </c>
      <c r="CQ46" s="111" t="str">
        <v>－</v>
      </c>
      <c r="CR46" s="111" t="str">
        <v>－</v>
      </c>
      <c r="CS46" s="111" t="str">
        <v>－</v>
      </c>
      <c r="CT46" s="111" t="str">
        <v>－</v>
      </c>
      <c r="CU46" s="111" t="str">
        <v>－</v>
      </c>
      <c r="CV46" s="111" t="str">
        <v>－</v>
      </c>
      <c r="CW46" s="111" t="str">
        <v>－</v>
      </c>
      <c r="CX46" s="111" t="str">
        <v>－</v>
      </c>
      <c r="CY46" s="111" t="str">
        <v>－</v>
      </c>
      <c r="CZ46" s="111" t="str">
        <v>－</v>
      </c>
      <c r="DA46" s="111" t="str">
        <v>－</v>
      </c>
      <c r="DB46" s="111" t="str">
        <v>－</v>
      </c>
      <c r="DC46" s="111" t="str">
        <v>－</v>
      </c>
      <c r="DD46" s="111" t="str">
        <v>－</v>
      </c>
      <c r="DE46" s="111" t="str">
        <v>－</v>
      </c>
      <c r="DF46" s="111" t="str">
        <v>－</v>
      </c>
      <c r="DG46" s="111" t="str">
        <v>－</v>
      </c>
      <c r="DH46" s="111" t="str">
        <v>－</v>
      </c>
      <c r="DI46" s="111" t="str">
        <v>－</v>
      </c>
      <c r="DJ46" s="111" t="str">
        <v>－</v>
      </c>
      <c r="DK46" s="111" t="str">
        <v>－</v>
      </c>
      <c r="DL46" s="111" t="str">
        <v>－</v>
      </c>
      <c r="DM46" s="111" t="str">
        <v>－</v>
      </c>
      <c r="DN46" s="111" t="str">
        <v>－</v>
      </c>
      <c r="DO46" s="111" t="str">
        <v>－</v>
      </c>
      <c r="DP46" s="111" t="str">
        <v>－</v>
      </c>
      <c r="DQ46" s="111" t="str">
        <v>－</v>
      </c>
      <c r="DR46" s="111" t="str">
        <v>－</v>
      </c>
      <c r="DS46" s="111" t="str">
        <v>－</v>
      </c>
      <c r="DT46" s="111" t="str">
        <v>－</v>
      </c>
      <c r="DU46" s="111" t="str">
        <v>－</v>
      </c>
      <c r="DV46" s="111" t="str">
        <v>－</v>
      </c>
      <c r="DW46" s="111" t="str">
        <v>－</v>
      </c>
      <c r="DX46" s="111" t="str">
        <v>－</v>
      </c>
      <c r="DY46" s="111" t="str">
        <v>－</v>
      </c>
      <c r="DZ46" s="111" t="str">
        <v>－</v>
      </c>
      <c r="EA46" s="111" t="str">
        <v>－</v>
      </c>
      <c r="EB46" s="111" t="str">
        <v>－</v>
      </c>
      <c r="EC46" s="111" t="str">
        <v>－</v>
      </c>
      <c r="ED46" s="111" t="str">
        <v>－</v>
      </c>
      <c r="EE46" s="111" t="str">
        <v>－</v>
      </c>
      <c r="EF46" s="111" t="str">
        <v>－</v>
      </c>
      <c r="EG46" s="111" t="str">
        <v>－</v>
      </c>
      <c r="EH46" s="111" t="str">
        <v>－</v>
      </c>
      <c r="EI46" s="111" t="str">
        <v>－</v>
      </c>
      <c r="EJ46" s="111" t="str">
        <v>－</v>
      </c>
      <c r="EK46" s="111" t="str">
        <v>－</v>
      </c>
      <c r="EL46" s="111" t="str">
        <v>－</v>
      </c>
      <c r="EM46" s="111" t="str">
        <v>－</v>
      </c>
      <c r="EN46" s="111" t="str">
        <v>－</v>
      </c>
      <c r="EO46" s="111" t="str">
        <v>－</v>
      </c>
      <c r="EP46" s="111" t="str">
        <v>－</v>
      </c>
      <c r="EQ46" s="111" t="str">
        <v>－</v>
      </c>
      <c r="ER46" s="111" t="str">
        <v>－</v>
      </c>
      <c r="ES46" s="111" t="str">
        <v>－</v>
      </c>
      <c r="ET46" s="111" t="str">
        <v>－</v>
      </c>
      <c r="EU46" s="111" t="str">
        <v>－</v>
      </c>
      <c r="EV46" s="111" t="str">
        <v>－</v>
      </c>
      <c r="EW46" s="111" t="str">
        <v>－</v>
      </c>
      <c r="EX46" s="111" t="str">
        <v>－</v>
      </c>
      <c r="EY46" s="111" t="str">
        <v>－</v>
      </c>
      <c r="EZ46" s="111" t="str">
        <v>－</v>
      </c>
      <c r="FA46" s="111" t="str">
        <v>－</v>
      </c>
      <c r="FB46" s="111" t="str">
        <v>－</v>
      </c>
      <c r="FC46" s="111" t="str">
        <v>－</v>
      </c>
      <c r="FD46" s="111" t="str">
        <v>－</v>
      </c>
      <c r="FE46" s="111" t="str">
        <v>－</v>
      </c>
      <c r="FF46" s="111" t="str">
        <v>－</v>
      </c>
      <c r="FG46" s="111" t="str">
        <v>－</v>
      </c>
      <c r="FH46" s="111" t="str">
        <v>－</v>
      </c>
      <c r="FI46" s="111" t="str">
        <v>－</v>
      </c>
    </row>
    <row r="47" spans="1:165" x14ac:dyDescent="0.2">
      <c r="A47" s="185"/>
      <c r="B47" s="171"/>
      <c r="C47" s="34" t="s">
        <v>99</v>
      </c>
      <c r="D47" s="111" t="str">
        <v>－</v>
      </c>
      <c r="E47" s="111" t="str">
        <v>－</v>
      </c>
      <c r="F47" s="111" t="str">
        <v>－</v>
      </c>
      <c r="G47" s="111" t="str">
        <v>－</v>
      </c>
      <c r="H47" s="111" t="str">
        <v>－</v>
      </c>
      <c r="I47" s="111" t="str">
        <v>－</v>
      </c>
      <c r="J47" s="111" t="str">
        <v>－</v>
      </c>
      <c r="K47" s="111" t="str">
        <v>－</v>
      </c>
      <c r="L47" s="111" t="str">
        <v>－</v>
      </c>
      <c r="M47" s="111" t="str">
        <v>－</v>
      </c>
      <c r="N47" s="111" t="str">
        <v>－</v>
      </c>
      <c r="O47" s="111" t="str">
        <v>－</v>
      </c>
      <c r="P47" s="111" t="str">
        <v>－</v>
      </c>
      <c r="Q47" s="111" t="str">
        <v>－</v>
      </c>
      <c r="R47" s="111" t="str">
        <v>－</v>
      </c>
      <c r="S47" s="111" t="str">
        <v>－</v>
      </c>
      <c r="T47" s="111" t="str">
        <v>－</v>
      </c>
      <c r="U47" s="111" t="str">
        <v>－</v>
      </c>
      <c r="V47" s="111" t="str">
        <v>－</v>
      </c>
      <c r="W47" s="111" t="str">
        <v>－</v>
      </c>
      <c r="X47" s="111" t="str">
        <v>－</v>
      </c>
      <c r="Y47" s="111" t="str">
        <v>－</v>
      </c>
      <c r="Z47" s="111" t="str">
        <v>－</v>
      </c>
      <c r="AA47" s="111" t="str">
        <v>－</v>
      </c>
      <c r="AB47" s="111" t="str">
        <v>－</v>
      </c>
      <c r="AC47" s="111" t="str">
        <v>－</v>
      </c>
      <c r="AD47" s="111" t="str">
        <v>－</v>
      </c>
      <c r="AE47" s="111" t="str">
        <v>－</v>
      </c>
      <c r="AF47" s="111" t="str">
        <v>－</v>
      </c>
      <c r="AG47" s="111" t="str">
        <v>－</v>
      </c>
      <c r="AH47" s="111" t="str">
        <v>－</v>
      </c>
      <c r="AI47" s="111" t="str">
        <v>－</v>
      </c>
      <c r="AJ47" s="111" t="str">
        <v>－</v>
      </c>
      <c r="AK47" s="111" t="str">
        <v>－</v>
      </c>
      <c r="AL47" s="111" t="str">
        <v>－</v>
      </c>
      <c r="AM47" s="111" t="str">
        <v>－</v>
      </c>
      <c r="AN47" s="111" t="str">
        <v>－</v>
      </c>
      <c r="AO47" s="111" t="str">
        <v>－</v>
      </c>
      <c r="AP47" s="111" t="str">
        <v>－</v>
      </c>
      <c r="AQ47" s="111" t="str">
        <v>－</v>
      </c>
      <c r="AR47" s="111" t="str">
        <v>－</v>
      </c>
      <c r="AS47" s="111" t="str">
        <v>－</v>
      </c>
      <c r="AT47" s="111" t="str">
        <v>－</v>
      </c>
      <c r="AU47" s="111" t="str">
        <v>－</v>
      </c>
      <c r="AV47" s="111" t="str">
        <v>－</v>
      </c>
      <c r="AW47" s="111" t="str">
        <v>－</v>
      </c>
      <c r="AX47" s="111" t="str">
        <v>－</v>
      </c>
      <c r="AY47" s="111" t="str">
        <v>－</v>
      </c>
      <c r="AZ47" s="111" t="str">
        <v>－</v>
      </c>
      <c r="BA47" s="111" t="str">
        <v>－</v>
      </c>
      <c r="BB47" s="111" t="str">
        <v>－</v>
      </c>
      <c r="BC47" s="111" t="str">
        <v>－</v>
      </c>
      <c r="BD47" s="111" t="str">
        <v>－</v>
      </c>
      <c r="BE47" s="111" t="str">
        <v>－</v>
      </c>
      <c r="BF47" s="111" t="str">
        <v>－</v>
      </c>
      <c r="BG47" s="111" t="str">
        <v>－</v>
      </c>
      <c r="BH47" s="111" t="str">
        <v>－</v>
      </c>
      <c r="BI47" s="111" t="str">
        <v>－</v>
      </c>
      <c r="BJ47" s="111" t="str">
        <v>－</v>
      </c>
      <c r="BK47" s="111" t="str">
        <v>－</v>
      </c>
      <c r="BL47" s="111" t="str">
        <v>－</v>
      </c>
      <c r="BM47" s="111" t="str">
        <v>－</v>
      </c>
      <c r="BN47" s="111" t="str">
        <v>－</v>
      </c>
      <c r="BO47" s="111" t="str">
        <v>－</v>
      </c>
      <c r="BP47" s="111" t="str">
        <v>－</v>
      </c>
      <c r="BQ47" s="111" t="str">
        <v>－</v>
      </c>
      <c r="BR47" s="111" t="str">
        <v>－</v>
      </c>
      <c r="BS47" s="111" t="str">
        <v>－</v>
      </c>
      <c r="BT47" s="111" t="str">
        <v>－</v>
      </c>
      <c r="BU47" s="111" t="str">
        <v>－</v>
      </c>
      <c r="BV47" s="111" t="str">
        <v>－</v>
      </c>
      <c r="BW47" s="111" t="str">
        <v>－</v>
      </c>
      <c r="BX47" s="111" t="str">
        <v>－</v>
      </c>
      <c r="BY47" s="111" t="str">
        <v>－</v>
      </c>
      <c r="BZ47" s="111" t="str">
        <v>－</v>
      </c>
      <c r="CA47" s="111" t="str">
        <v>－</v>
      </c>
      <c r="CB47" s="111" t="str">
        <v>－</v>
      </c>
      <c r="CC47" s="111" t="str">
        <v>－</v>
      </c>
      <c r="CD47" s="111" t="str">
        <v>－</v>
      </c>
      <c r="CE47" s="111" t="str">
        <v>－</v>
      </c>
      <c r="CF47" s="111" t="str">
        <v>－</v>
      </c>
      <c r="CG47" s="111" t="str">
        <v>－</v>
      </c>
      <c r="CH47" s="111" t="str">
        <v>－</v>
      </c>
      <c r="CI47" s="111" t="str">
        <v>－</v>
      </c>
      <c r="CJ47" s="111" t="str">
        <v>－</v>
      </c>
      <c r="CK47" s="111" t="str">
        <v>－</v>
      </c>
      <c r="CL47" s="111" t="str">
        <v>－</v>
      </c>
      <c r="CM47" s="111" t="str">
        <v>－</v>
      </c>
      <c r="CN47" s="111" t="str">
        <v>－</v>
      </c>
      <c r="CO47" s="111" t="str">
        <v>－</v>
      </c>
      <c r="CP47" s="111" t="str">
        <v>－</v>
      </c>
      <c r="CQ47" s="111" t="str">
        <v>－</v>
      </c>
      <c r="CR47" s="111" t="str">
        <v>－</v>
      </c>
      <c r="CS47" s="111" t="str">
        <v>－</v>
      </c>
      <c r="CT47" s="111" t="str">
        <v>－</v>
      </c>
      <c r="CU47" s="111" t="str">
        <v>－</v>
      </c>
      <c r="CV47" s="111" t="str">
        <v>－</v>
      </c>
      <c r="CW47" s="111" t="str">
        <v>－</v>
      </c>
      <c r="CX47" s="111" t="str">
        <v>－</v>
      </c>
      <c r="CY47" s="111" t="str">
        <v>－</v>
      </c>
      <c r="CZ47" s="111" t="str">
        <v>－</v>
      </c>
      <c r="DA47" s="111" t="str">
        <v>－</v>
      </c>
      <c r="DB47" s="111" t="str">
        <v>－</v>
      </c>
      <c r="DC47" s="111" t="str">
        <v>－</v>
      </c>
      <c r="DD47" s="111" t="str">
        <v>－</v>
      </c>
      <c r="DE47" s="111" t="str">
        <v>－</v>
      </c>
      <c r="DF47" s="111" t="str">
        <v>－</v>
      </c>
      <c r="DG47" s="111" t="str">
        <v>－</v>
      </c>
      <c r="DH47" s="111" t="str">
        <v>－</v>
      </c>
      <c r="DI47" s="111" t="str">
        <v>－</v>
      </c>
      <c r="DJ47" s="111" t="str">
        <v>－</v>
      </c>
      <c r="DK47" s="111" t="str">
        <v>－</v>
      </c>
      <c r="DL47" s="111" t="str">
        <v>－</v>
      </c>
      <c r="DM47" s="111" t="str">
        <v>－</v>
      </c>
      <c r="DN47" s="111" t="str">
        <v>－</v>
      </c>
      <c r="DO47" s="111" t="str">
        <v>－</v>
      </c>
      <c r="DP47" s="111" t="str">
        <v>－</v>
      </c>
      <c r="DQ47" s="111" t="str">
        <v>－</v>
      </c>
      <c r="DR47" s="111" t="str">
        <v>－</v>
      </c>
      <c r="DS47" s="111" t="str">
        <v>－</v>
      </c>
      <c r="DT47" s="111" t="str">
        <v>－</v>
      </c>
      <c r="DU47" s="111" t="str">
        <v>－</v>
      </c>
      <c r="DV47" s="111" t="str">
        <v>－</v>
      </c>
      <c r="DW47" s="111" t="str">
        <v>－</v>
      </c>
      <c r="DX47" s="111" t="str">
        <v>－</v>
      </c>
      <c r="DY47" s="111" t="str">
        <v>－</v>
      </c>
      <c r="DZ47" s="111" t="str">
        <v>－</v>
      </c>
      <c r="EA47" s="111" t="str">
        <v>－</v>
      </c>
      <c r="EB47" s="111" t="str">
        <v>－</v>
      </c>
      <c r="EC47" s="111" t="str">
        <v>－</v>
      </c>
      <c r="ED47" s="111" t="str">
        <v>－</v>
      </c>
      <c r="EE47" s="111" t="str">
        <v>－</v>
      </c>
      <c r="EF47" s="111" t="str">
        <v>－</v>
      </c>
      <c r="EG47" s="111" t="str">
        <v>－</v>
      </c>
      <c r="EH47" s="111" t="str">
        <v>－</v>
      </c>
      <c r="EI47" s="111" t="str">
        <v>－</v>
      </c>
      <c r="EJ47" s="111" t="str">
        <v>－</v>
      </c>
      <c r="EK47" s="111" t="str">
        <v>－</v>
      </c>
      <c r="EL47" s="111" t="str">
        <v>－</v>
      </c>
      <c r="EM47" s="111" t="str">
        <v>－</v>
      </c>
      <c r="EN47" s="111" t="str">
        <v>－</v>
      </c>
      <c r="EO47" s="111" t="str">
        <v>－</v>
      </c>
      <c r="EP47" s="111" t="str">
        <v>－</v>
      </c>
      <c r="EQ47" s="111" t="str">
        <v>－</v>
      </c>
      <c r="ER47" s="111" t="str">
        <v>－</v>
      </c>
      <c r="ES47" s="111" t="str">
        <v>－</v>
      </c>
      <c r="ET47" s="111" t="str">
        <v>－</v>
      </c>
      <c r="EU47" s="111" t="str">
        <v>－</v>
      </c>
      <c r="EV47" s="111" t="str">
        <v>－</v>
      </c>
      <c r="EW47" s="111" t="str">
        <v>－</v>
      </c>
      <c r="EX47" s="111" t="str">
        <v>－</v>
      </c>
      <c r="EY47" s="111" t="str">
        <v>－</v>
      </c>
      <c r="EZ47" s="111" t="str">
        <v>－</v>
      </c>
      <c r="FA47" s="111" t="str">
        <v>－</v>
      </c>
      <c r="FB47" s="111" t="str">
        <v>－</v>
      </c>
      <c r="FC47" s="111" t="str">
        <v>－</v>
      </c>
      <c r="FD47" s="111" t="str">
        <v>－</v>
      </c>
      <c r="FE47" s="111" t="str">
        <v>－</v>
      </c>
      <c r="FF47" s="111" t="str">
        <v>－</v>
      </c>
      <c r="FG47" s="111" t="str">
        <v>－</v>
      </c>
      <c r="FH47" s="111" t="str">
        <v>－</v>
      </c>
      <c r="FI47" s="111" t="str">
        <v>－</v>
      </c>
    </row>
    <row r="48" spans="1:165" ht="22" x14ac:dyDescent="0.2">
      <c r="A48" s="183" t="s">
        <v>645</v>
      </c>
      <c r="B48" s="101" t="s">
        <v>47</v>
      </c>
      <c r="C48" s="34" t="s">
        <v>91</v>
      </c>
      <c r="D48" s="112" t="e">
        <f ca="1"/>
        <v>#REF!</v>
      </c>
      <c r="E48" s="112" t="e">
        <f ca="1"/>
        <v>#REF!</v>
      </c>
      <c r="F48" s="112" t="e">
        <f ca="1"/>
        <v>#REF!</v>
      </c>
      <c r="G48" s="112" t="e">
        <f ca="1"/>
        <v>#REF!</v>
      </c>
      <c r="H48" s="112" t="e">
        <f ca="1"/>
        <v>#REF!</v>
      </c>
      <c r="I48" s="112" t="e">
        <f ca="1"/>
        <v>#REF!</v>
      </c>
      <c r="J48" s="112" t="e">
        <f ca="1"/>
        <v>#REF!</v>
      </c>
      <c r="K48" s="112" t="e">
        <f ca="1"/>
        <v>#REF!</v>
      </c>
      <c r="L48" s="112" t="e">
        <f ca="1"/>
        <v>#REF!</v>
      </c>
      <c r="M48" s="112" t="e">
        <f ca="1"/>
        <v>#REF!</v>
      </c>
      <c r="N48" s="112" t="e">
        <f ca="1"/>
        <v>#REF!</v>
      </c>
      <c r="O48" s="112" t="e">
        <f ca="1"/>
        <v>#REF!</v>
      </c>
      <c r="P48" s="112" t="e">
        <f ca="1"/>
        <v>#REF!</v>
      </c>
      <c r="Q48" s="112" t="e">
        <f ca="1"/>
        <v>#REF!</v>
      </c>
      <c r="R48" s="112" t="e">
        <f ca="1"/>
        <v>#REF!</v>
      </c>
      <c r="S48" s="112" t="e">
        <f ca="1"/>
        <v>#REF!</v>
      </c>
      <c r="T48" s="112" t="e">
        <f ca="1"/>
        <v>#REF!</v>
      </c>
      <c r="U48" s="112" t="e">
        <f ca="1"/>
        <v>#REF!</v>
      </c>
      <c r="V48" s="112" t="e">
        <f ca="1"/>
        <v>#REF!</v>
      </c>
      <c r="W48" s="112" t="e">
        <f ca="1"/>
        <v>#REF!</v>
      </c>
      <c r="X48" s="112" t="e">
        <f ca="1"/>
        <v>#REF!</v>
      </c>
      <c r="Y48" s="112" t="e">
        <f ca="1"/>
        <v>#REF!</v>
      </c>
      <c r="Z48" s="112" t="e">
        <f ca="1"/>
        <v>#REF!</v>
      </c>
      <c r="AA48" s="112" t="e">
        <f ca="1"/>
        <v>#REF!</v>
      </c>
      <c r="AB48" s="112" t="e">
        <f ca="1"/>
        <v>#REF!</v>
      </c>
      <c r="AC48" s="112" t="e">
        <f ca="1"/>
        <v>#REF!</v>
      </c>
      <c r="AD48" s="112" t="e">
        <f ca="1"/>
        <v>#REF!</v>
      </c>
      <c r="AE48" s="112" t="e">
        <f ca="1"/>
        <v>#REF!</v>
      </c>
      <c r="AF48" s="112" t="e">
        <f ca="1"/>
        <v>#REF!</v>
      </c>
      <c r="AG48" s="112" t="e">
        <f ca="1"/>
        <v>#REF!</v>
      </c>
      <c r="AH48" s="112" t="e">
        <f ca="1"/>
        <v>#REF!</v>
      </c>
      <c r="AI48" s="112" t="e">
        <f ca="1"/>
        <v>#REF!</v>
      </c>
      <c r="AJ48" s="112" t="e">
        <f ca="1"/>
        <v>#REF!</v>
      </c>
      <c r="AK48" s="112" t="e">
        <f ca="1"/>
        <v>#REF!</v>
      </c>
      <c r="AL48" s="112" t="e">
        <f ca="1"/>
        <v>#REF!</v>
      </c>
      <c r="AM48" s="112" t="e">
        <f ca="1"/>
        <v>#REF!</v>
      </c>
      <c r="AN48" s="112" t="e">
        <f ca="1"/>
        <v>#REF!</v>
      </c>
      <c r="AO48" s="112" t="e">
        <f ca="1"/>
        <v>#REF!</v>
      </c>
      <c r="AP48" s="112" t="e">
        <f ca="1"/>
        <v>#REF!</v>
      </c>
      <c r="AQ48" s="112" t="e">
        <f ca="1"/>
        <v>#REF!</v>
      </c>
      <c r="AR48" s="112" t="e">
        <f ca="1"/>
        <v>#REF!</v>
      </c>
      <c r="AS48" s="112" t="e">
        <f ca="1"/>
        <v>#REF!</v>
      </c>
      <c r="AT48" s="112" t="str">
        <f ca="1"/>
        <v>1箇所未満</v>
      </c>
      <c r="AU48" s="112" t="str">
        <f ca="1"/>
        <v>1箇所未満</v>
      </c>
      <c r="AV48" s="112" t="str">
        <f ca="1"/>
        <v>1箇所未満</v>
      </c>
      <c r="AW48" s="112" t="str">
        <f ca="1"/>
        <v>1箇所未満</v>
      </c>
      <c r="AX48" s="112" t="str">
        <f ca="1"/>
        <v>1箇所未満</v>
      </c>
      <c r="AY48" s="112" t="str">
        <f ca="1"/>
        <v>1箇所未満</v>
      </c>
      <c r="AZ48" s="112" t="str">
        <f ca="1"/>
        <v>1箇所未満</v>
      </c>
      <c r="BA48" s="112" t="str">
        <f ca="1"/>
        <v>1箇所未満</v>
      </c>
      <c r="BB48" s="112" t="str">
        <f ca="1"/>
        <v>1箇所未満</v>
      </c>
      <c r="BC48" s="112" t="str">
        <f ca="1"/>
        <v>1箇所未満</v>
      </c>
      <c r="BD48" s="112" t="str">
        <f ca="1"/>
        <v>1箇所未満</v>
      </c>
      <c r="BE48" s="112" t="str">
        <f ca="1"/>
        <v>1箇所未満</v>
      </c>
      <c r="BF48" s="112" t="str">
        <f ca="1"/>
        <v>1箇所未満</v>
      </c>
      <c r="BG48" s="112" t="str">
        <f ca="1"/>
        <v>1箇所未満</v>
      </c>
      <c r="BH48" s="112" t="str">
        <f ca="1"/>
        <v>1箇所未満</v>
      </c>
      <c r="BI48" s="112" t="str">
        <f ca="1"/>
        <v>1箇所未満</v>
      </c>
      <c r="BJ48" s="112" t="str">
        <f ca="1"/>
        <v>1箇所未満</v>
      </c>
      <c r="BK48" s="112" t="str">
        <f ca="1"/>
        <v>1箇所未満</v>
      </c>
      <c r="BL48" s="112" t="e">
        <f ca="1"/>
        <v>#REF!</v>
      </c>
      <c r="BM48" s="112" t="e">
        <f ca="1"/>
        <v>#REF!</v>
      </c>
      <c r="BN48" s="112" t="e">
        <f ca="1"/>
        <v>#REF!</v>
      </c>
      <c r="BO48" s="112" t="e">
        <f ca="1"/>
        <v>#REF!</v>
      </c>
      <c r="BP48" s="112" t="e">
        <f ca="1"/>
        <v>#REF!</v>
      </c>
      <c r="BQ48" s="112" t="e">
        <f ca="1"/>
        <v>#REF!</v>
      </c>
      <c r="BR48" s="112" t="e">
        <f ca="1"/>
        <v>#REF!</v>
      </c>
      <c r="BS48" s="112" t="e">
        <f ca="1"/>
        <v>#REF!</v>
      </c>
      <c r="BT48" s="112" t="e">
        <f ca="1"/>
        <v>#REF!</v>
      </c>
      <c r="BU48" s="112" t="e">
        <f ca="1"/>
        <v>#REF!</v>
      </c>
      <c r="BV48" s="112" t="e">
        <f ca="1"/>
        <v>#REF!</v>
      </c>
      <c r="BW48" s="112" t="e">
        <f ca="1"/>
        <v>#REF!</v>
      </c>
      <c r="BX48" s="112" t="e">
        <f ca="1"/>
        <v>#REF!</v>
      </c>
      <c r="BY48" s="112" t="e">
        <f ca="1"/>
        <v>#REF!</v>
      </c>
      <c r="BZ48" s="112" t="e">
        <f ca="1"/>
        <v>#REF!</v>
      </c>
      <c r="CA48" s="112" t="e">
        <f ca="1"/>
        <v>#REF!</v>
      </c>
      <c r="CB48" s="112" t="e">
        <f ca="1"/>
        <v>#REF!</v>
      </c>
      <c r="CC48" s="112" t="e">
        <f ca="1"/>
        <v>#REF!</v>
      </c>
      <c r="CD48" s="112" t="e">
        <f ca="1"/>
        <v>#REF!</v>
      </c>
      <c r="CE48" s="112" t="e">
        <f ca="1"/>
        <v>#REF!</v>
      </c>
      <c r="CF48" s="112" t="e">
        <f ca="1"/>
        <v>#REF!</v>
      </c>
      <c r="CG48" s="112" t="e">
        <f ca="1"/>
        <v>#REF!</v>
      </c>
      <c r="CH48" s="112" t="e">
        <f ca="1"/>
        <v>#REF!</v>
      </c>
      <c r="CI48" s="112" t="e">
        <f ca="1"/>
        <v>#REF!</v>
      </c>
      <c r="CJ48" s="112" t="e">
        <f ca="1"/>
        <v>#REF!</v>
      </c>
      <c r="CK48" s="112" t="e">
        <f ca="1"/>
        <v>#REF!</v>
      </c>
      <c r="CL48" s="112" t="e">
        <f ca="1"/>
        <v>#REF!</v>
      </c>
      <c r="CM48" s="112" t="e">
        <f ca="1"/>
        <v>#REF!</v>
      </c>
      <c r="CN48" s="112" t="e">
        <f ca="1"/>
        <v>#REF!</v>
      </c>
      <c r="CO48" s="112" t="e">
        <f ca="1"/>
        <v>#REF!</v>
      </c>
      <c r="CP48" s="112" t="e">
        <f ca="1"/>
        <v>#REF!</v>
      </c>
      <c r="CQ48" s="112" t="e">
        <f ca="1"/>
        <v>#REF!</v>
      </c>
      <c r="CR48" s="112" t="e">
        <f ca="1"/>
        <v>#REF!</v>
      </c>
      <c r="CS48" s="112" t="e">
        <f ca="1"/>
        <v>#REF!</v>
      </c>
      <c r="CT48" s="112" t="e">
        <f ca="1"/>
        <v>#REF!</v>
      </c>
      <c r="CU48" s="112" t="e">
        <f ca="1"/>
        <v>#REF!</v>
      </c>
      <c r="CV48" s="112" t="e">
        <f ca="1"/>
        <v>#REF!</v>
      </c>
      <c r="CW48" s="112" t="e">
        <f ca="1"/>
        <v>#REF!</v>
      </c>
      <c r="CX48" s="112" t="e">
        <f ca="1"/>
        <v>#REF!</v>
      </c>
      <c r="CY48" s="112" t="e">
        <f ca="1"/>
        <v>#REF!</v>
      </c>
      <c r="CZ48" s="112" t="e">
        <f ca="1"/>
        <v>#REF!</v>
      </c>
      <c r="DA48" s="112" t="e">
        <f ca="1"/>
        <v>#REF!</v>
      </c>
      <c r="DB48" s="112" t="e">
        <f ca="1"/>
        <v>#REF!</v>
      </c>
      <c r="DC48" s="112" t="e">
        <f ca="1"/>
        <v>#REF!</v>
      </c>
      <c r="DD48" s="112" t="e">
        <f ca="1"/>
        <v>#REF!</v>
      </c>
      <c r="DE48" s="112" t="e">
        <f ca="1"/>
        <v>#REF!</v>
      </c>
      <c r="DF48" s="112" t="e">
        <f ca="1"/>
        <v>#REF!</v>
      </c>
      <c r="DG48" s="112" t="e">
        <f ca="1"/>
        <v>#REF!</v>
      </c>
      <c r="DH48" s="112" t="e">
        <f ca="1"/>
        <v>#REF!</v>
      </c>
      <c r="DI48" s="112" t="e">
        <f ca="1"/>
        <v>#REF!</v>
      </c>
      <c r="DJ48" s="112" t="e">
        <f ca="1"/>
        <v>#REF!</v>
      </c>
      <c r="DK48" s="112" t="e">
        <f ca="1"/>
        <v>#REF!</v>
      </c>
      <c r="DL48" s="112" t="e">
        <f ca="1"/>
        <v>#REF!</v>
      </c>
      <c r="DM48" s="112" t="e">
        <f ca="1"/>
        <v>#REF!</v>
      </c>
      <c r="DN48" s="112" t="str">
        <f ca="1"/>
        <v>－</v>
      </c>
      <c r="DO48" s="112" t="str">
        <f ca="1"/>
        <v>－</v>
      </c>
      <c r="DP48" s="112" t="str">
        <f ca="1"/>
        <v>－</v>
      </c>
      <c r="DQ48" s="112" t="str">
        <f ca="1"/>
        <v>－</v>
      </c>
      <c r="DR48" s="112" t="str">
        <f ca="1"/>
        <v>－</v>
      </c>
      <c r="DS48" s="112" t="str">
        <f ca="1"/>
        <v>－</v>
      </c>
      <c r="DT48" s="112" t="e">
        <f ca="1"/>
        <v>#REF!</v>
      </c>
      <c r="DU48" s="112" t="e">
        <f ca="1"/>
        <v>#REF!</v>
      </c>
      <c r="DV48" s="112" t="e">
        <f ca="1"/>
        <v>#REF!</v>
      </c>
      <c r="DW48" s="112" t="e">
        <f ca="1"/>
        <v>#REF!</v>
      </c>
      <c r="DX48" s="112" t="e">
        <f ca="1"/>
        <v>#REF!</v>
      </c>
      <c r="DY48" s="112" t="e">
        <f ca="1"/>
        <v>#REF!</v>
      </c>
      <c r="DZ48" s="112" t="e">
        <f ca="1"/>
        <v>#REF!</v>
      </c>
      <c r="EA48" s="112" t="e">
        <f ca="1"/>
        <v>#REF!</v>
      </c>
      <c r="EB48" s="112" t="e">
        <f ca="1"/>
        <v>#REF!</v>
      </c>
      <c r="EC48" s="112" t="e">
        <f ca="1"/>
        <v>#REF!</v>
      </c>
      <c r="ED48" s="112" t="e">
        <f ca="1"/>
        <v>#REF!</v>
      </c>
      <c r="EE48" s="112" t="e">
        <f ca="1"/>
        <v>#REF!</v>
      </c>
      <c r="EF48" s="112" t="e">
        <f ca="1"/>
        <v>#REF!</v>
      </c>
      <c r="EG48" s="112" t="e">
        <f ca="1"/>
        <v>#REF!</v>
      </c>
      <c r="EH48" s="112" t="e">
        <f ca="1"/>
        <v>#REF!</v>
      </c>
      <c r="EI48" s="112" t="e">
        <f ca="1"/>
        <v>#REF!</v>
      </c>
      <c r="EJ48" s="112" t="e">
        <f ca="1"/>
        <v>#REF!</v>
      </c>
      <c r="EK48" s="112" t="e">
        <f ca="1"/>
        <v>#REF!</v>
      </c>
      <c r="EL48" s="112" t="e">
        <f ca="1"/>
        <v>#REF!</v>
      </c>
      <c r="EM48" s="112" t="e">
        <f ca="1"/>
        <v>#REF!</v>
      </c>
      <c r="EN48" s="112" t="e">
        <f ca="1"/>
        <v>#REF!</v>
      </c>
      <c r="EO48" s="112" t="e">
        <f ca="1"/>
        <v>#REF!</v>
      </c>
      <c r="EP48" s="112" t="e">
        <f ca="1"/>
        <v>#REF!</v>
      </c>
      <c r="EQ48" s="112" t="e">
        <f ca="1"/>
        <v>#REF!</v>
      </c>
      <c r="ER48" s="112" t="e">
        <f ca="1"/>
        <v>#REF!</v>
      </c>
      <c r="ES48" s="112" t="e">
        <f ca="1"/>
        <v>#REF!</v>
      </c>
      <c r="ET48" s="112" t="e">
        <f ca="1"/>
        <v>#REF!</v>
      </c>
      <c r="EU48" s="112" t="e">
        <f ca="1"/>
        <v>#REF!</v>
      </c>
      <c r="EV48" s="112" t="e">
        <f ca="1"/>
        <v>#REF!</v>
      </c>
      <c r="EW48" s="112" t="e">
        <f ca="1"/>
        <v>#REF!</v>
      </c>
      <c r="EX48" s="112" t="e">
        <f ca="1"/>
        <v>#REF!</v>
      </c>
      <c r="EY48" s="112" t="e">
        <f ca="1"/>
        <v>#REF!</v>
      </c>
      <c r="EZ48" s="112" t="e">
        <f ca="1"/>
        <v>#REF!</v>
      </c>
      <c r="FA48" s="112" t="e">
        <f ca="1"/>
        <v>#REF!</v>
      </c>
      <c r="FB48" s="112" t="e">
        <f ca="1"/>
        <v>#REF!</v>
      </c>
      <c r="FC48" s="112" t="e">
        <f ca="1"/>
        <v>#REF!</v>
      </c>
      <c r="FD48" s="112" t="e">
        <f ca="1"/>
        <v>#REF!</v>
      </c>
      <c r="FE48" s="112" t="e">
        <f ca="1"/>
        <v>#REF!</v>
      </c>
      <c r="FF48" s="112" t="e">
        <f ca="1"/>
        <v>#REF!</v>
      </c>
      <c r="FG48" s="112" t="e">
        <f ca="1"/>
        <v>#REF!</v>
      </c>
      <c r="FH48" s="112" t="e">
        <f ca="1"/>
        <v>#REF!</v>
      </c>
      <c r="FI48" s="112" t="e">
        <f ca="1"/>
        <v>#REF!</v>
      </c>
    </row>
    <row r="49" spans="1:165" x14ac:dyDescent="0.2">
      <c r="A49" s="184"/>
      <c r="B49" s="102" t="s">
        <v>48</v>
      </c>
      <c r="C49" s="34" t="s">
        <v>91</v>
      </c>
      <c r="D49" s="112" t="e">
        <f ca="1"/>
        <v>#REF!</v>
      </c>
      <c r="E49" s="112" t="e">
        <f ca="1"/>
        <v>#REF!</v>
      </c>
      <c r="F49" s="112" t="e">
        <f ca="1"/>
        <v>#REF!</v>
      </c>
      <c r="G49" s="112" t="e">
        <f ca="1"/>
        <v>#REF!</v>
      </c>
      <c r="H49" s="112" t="e">
        <f ca="1"/>
        <v>#REF!</v>
      </c>
      <c r="I49" s="112" t="e">
        <f ca="1"/>
        <v>#REF!</v>
      </c>
      <c r="J49" s="112" t="e">
        <f ca="1"/>
        <v>#REF!</v>
      </c>
      <c r="K49" s="112" t="e">
        <f ca="1"/>
        <v>#REF!</v>
      </c>
      <c r="L49" s="112" t="e">
        <f ca="1"/>
        <v>#REF!</v>
      </c>
      <c r="M49" s="112" t="e">
        <f ca="1"/>
        <v>#REF!</v>
      </c>
      <c r="N49" s="112" t="e">
        <f ca="1"/>
        <v>#REF!</v>
      </c>
      <c r="O49" s="112" t="e">
        <f ca="1"/>
        <v>#REF!</v>
      </c>
      <c r="P49" s="112" t="e">
        <f ca="1"/>
        <v>#REF!</v>
      </c>
      <c r="Q49" s="112" t="e">
        <f ca="1"/>
        <v>#REF!</v>
      </c>
      <c r="R49" s="112" t="e">
        <f ca="1"/>
        <v>#REF!</v>
      </c>
      <c r="S49" s="112" t="e">
        <f ca="1"/>
        <v>#REF!</v>
      </c>
      <c r="T49" s="112" t="e">
        <f ca="1"/>
        <v>#REF!</v>
      </c>
      <c r="U49" s="112" t="e">
        <f ca="1"/>
        <v>#REF!</v>
      </c>
      <c r="V49" s="112" t="e">
        <f ca="1"/>
        <v>#REF!</v>
      </c>
      <c r="W49" s="112" t="e">
        <f ca="1"/>
        <v>#REF!</v>
      </c>
      <c r="X49" s="112" t="e">
        <f ca="1"/>
        <v>#REF!</v>
      </c>
      <c r="Y49" s="112" t="e">
        <f ca="1"/>
        <v>#REF!</v>
      </c>
      <c r="Z49" s="112" t="e">
        <f ca="1"/>
        <v>#REF!</v>
      </c>
      <c r="AA49" s="112" t="e">
        <f ca="1"/>
        <v>#REF!</v>
      </c>
      <c r="AB49" s="112" t="e">
        <f ca="1"/>
        <v>#REF!</v>
      </c>
      <c r="AC49" s="112" t="e">
        <f ca="1"/>
        <v>#REF!</v>
      </c>
      <c r="AD49" s="112" t="e">
        <f ca="1"/>
        <v>#REF!</v>
      </c>
      <c r="AE49" s="112" t="e">
        <f ca="1"/>
        <v>#REF!</v>
      </c>
      <c r="AF49" s="112" t="e">
        <f ca="1"/>
        <v>#REF!</v>
      </c>
      <c r="AG49" s="112" t="e">
        <f ca="1"/>
        <v>#REF!</v>
      </c>
      <c r="AH49" s="112" t="e">
        <f ca="1"/>
        <v>#REF!</v>
      </c>
      <c r="AI49" s="112" t="e">
        <f ca="1"/>
        <v>#REF!</v>
      </c>
      <c r="AJ49" s="112" t="e">
        <f ca="1"/>
        <v>#REF!</v>
      </c>
      <c r="AK49" s="112" t="e">
        <f ca="1"/>
        <v>#REF!</v>
      </c>
      <c r="AL49" s="112" t="e">
        <f ca="1"/>
        <v>#REF!</v>
      </c>
      <c r="AM49" s="112" t="e">
        <f ca="1"/>
        <v>#REF!</v>
      </c>
      <c r="AN49" s="112" t="e">
        <f ca="1"/>
        <v>#REF!</v>
      </c>
      <c r="AO49" s="112" t="e">
        <f ca="1"/>
        <v>#REF!</v>
      </c>
      <c r="AP49" s="112" t="e">
        <f ca="1"/>
        <v>#REF!</v>
      </c>
      <c r="AQ49" s="112" t="e">
        <f ca="1"/>
        <v>#REF!</v>
      </c>
      <c r="AR49" s="112" t="e">
        <f ca="1"/>
        <v>#REF!</v>
      </c>
      <c r="AS49" s="112" t="e">
        <f ca="1"/>
        <v>#REF!</v>
      </c>
      <c r="AT49" s="112" t="str">
        <f ca="1"/>
        <v>1箇所未満</v>
      </c>
      <c r="AU49" s="112" t="str">
        <f ca="1"/>
        <v>1箇所未満</v>
      </c>
      <c r="AV49" s="112" t="str">
        <f ca="1"/>
        <v>1箇所未満</v>
      </c>
      <c r="AW49" s="112" t="str">
        <f ca="1"/>
        <v>1箇所</v>
      </c>
      <c r="AX49" s="112" t="str">
        <f ca="1"/>
        <v>1箇所</v>
      </c>
      <c r="AY49" s="112" t="str">
        <f ca="1"/>
        <v>1箇所</v>
      </c>
      <c r="AZ49" s="112" t="str">
        <f ca="1"/>
        <v>1箇所未満</v>
      </c>
      <c r="BA49" s="112" t="str">
        <f ca="1"/>
        <v>1箇所未満</v>
      </c>
      <c r="BB49" s="112" t="str">
        <f ca="1"/>
        <v>1箇所未満</v>
      </c>
      <c r="BC49" s="112" t="str">
        <f ca="1"/>
        <v>2箇所</v>
      </c>
      <c r="BD49" s="112" t="str">
        <f ca="1"/>
        <v>2箇所</v>
      </c>
      <c r="BE49" s="112" t="str">
        <f ca="1"/>
        <v>2箇所</v>
      </c>
      <c r="BF49" s="112" t="str">
        <f ca="1"/>
        <v>1箇所未満</v>
      </c>
      <c r="BG49" s="112" t="str">
        <f ca="1"/>
        <v>1箇所未満</v>
      </c>
      <c r="BH49" s="112" t="str">
        <f ca="1"/>
        <v>1箇所未満</v>
      </c>
      <c r="BI49" s="112" t="str">
        <f ca="1"/>
        <v>1箇所</v>
      </c>
      <c r="BJ49" s="112" t="str">
        <f ca="1"/>
        <v>1箇所</v>
      </c>
      <c r="BK49" s="112" t="str">
        <f ca="1"/>
        <v>1箇所</v>
      </c>
      <c r="BL49" s="112" t="e">
        <f ca="1"/>
        <v>#REF!</v>
      </c>
      <c r="BM49" s="112" t="e">
        <f ca="1"/>
        <v>#REF!</v>
      </c>
      <c r="BN49" s="112" t="e">
        <f ca="1"/>
        <v>#REF!</v>
      </c>
      <c r="BO49" s="112" t="e">
        <f ca="1"/>
        <v>#REF!</v>
      </c>
      <c r="BP49" s="112" t="e">
        <f ca="1"/>
        <v>#REF!</v>
      </c>
      <c r="BQ49" s="112" t="e">
        <f ca="1"/>
        <v>#REF!</v>
      </c>
      <c r="BR49" s="112" t="e">
        <f ca="1"/>
        <v>#REF!</v>
      </c>
      <c r="BS49" s="112" t="e">
        <f ca="1"/>
        <v>#REF!</v>
      </c>
      <c r="BT49" s="112" t="e">
        <f ca="1"/>
        <v>#REF!</v>
      </c>
      <c r="BU49" s="112" t="e">
        <f ca="1"/>
        <v>#REF!</v>
      </c>
      <c r="BV49" s="112" t="e">
        <f ca="1"/>
        <v>#REF!</v>
      </c>
      <c r="BW49" s="112" t="e">
        <f ca="1"/>
        <v>#REF!</v>
      </c>
      <c r="BX49" s="112" t="e">
        <f ca="1"/>
        <v>#REF!</v>
      </c>
      <c r="BY49" s="112" t="e">
        <f ca="1"/>
        <v>#REF!</v>
      </c>
      <c r="BZ49" s="112" t="e">
        <f ca="1"/>
        <v>#REF!</v>
      </c>
      <c r="CA49" s="112" t="e">
        <f ca="1"/>
        <v>#REF!</v>
      </c>
      <c r="CB49" s="112" t="e">
        <f ca="1"/>
        <v>#REF!</v>
      </c>
      <c r="CC49" s="112" t="e">
        <f ca="1"/>
        <v>#REF!</v>
      </c>
      <c r="CD49" s="112" t="e">
        <f ca="1"/>
        <v>#REF!</v>
      </c>
      <c r="CE49" s="112" t="e">
        <f ca="1"/>
        <v>#REF!</v>
      </c>
      <c r="CF49" s="112" t="e">
        <f ca="1"/>
        <v>#REF!</v>
      </c>
      <c r="CG49" s="112" t="e">
        <f ca="1"/>
        <v>#REF!</v>
      </c>
      <c r="CH49" s="112" t="e">
        <f ca="1"/>
        <v>#REF!</v>
      </c>
      <c r="CI49" s="112" t="e">
        <f ca="1"/>
        <v>#REF!</v>
      </c>
      <c r="CJ49" s="112" t="e">
        <f ca="1"/>
        <v>#REF!</v>
      </c>
      <c r="CK49" s="112" t="e">
        <f ca="1"/>
        <v>#REF!</v>
      </c>
      <c r="CL49" s="112" t="e">
        <f ca="1"/>
        <v>#REF!</v>
      </c>
      <c r="CM49" s="112" t="e">
        <f ca="1"/>
        <v>#REF!</v>
      </c>
      <c r="CN49" s="112" t="e">
        <f ca="1"/>
        <v>#REF!</v>
      </c>
      <c r="CO49" s="112" t="e">
        <f ca="1"/>
        <v>#REF!</v>
      </c>
      <c r="CP49" s="112" t="e">
        <f ca="1"/>
        <v>#REF!</v>
      </c>
      <c r="CQ49" s="112" t="e">
        <f ca="1"/>
        <v>#REF!</v>
      </c>
      <c r="CR49" s="112" t="e">
        <f ca="1"/>
        <v>#REF!</v>
      </c>
      <c r="CS49" s="112" t="e">
        <f ca="1"/>
        <v>#REF!</v>
      </c>
      <c r="CT49" s="112" t="e">
        <f ca="1"/>
        <v>#REF!</v>
      </c>
      <c r="CU49" s="112" t="e">
        <f ca="1"/>
        <v>#REF!</v>
      </c>
      <c r="CV49" s="112" t="e">
        <f ca="1"/>
        <v>#REF!</v>
      </c>
      <c r="CW49" s="112" t="e">
        <f ca="1"/>
        <v>#REF!</v>
      </c>
      <c r="CX49" s="112" t="e">
        <f ca="1"/>
        <v>#REF!</v>
      </c>
      <c r="CY49" s="112" t="e">
        <f ca="1"/>
        <v>#REF!</v>
      </c>
      <c r="CZ49" s="112" t="e">
        <f ca="1"/>
        <v>#REF!</v>
      </c>
      <c r="DA49" s="112" t="e">
        <f ca="1"/>
        <v>#REF!</v>
      </c>
      <c r="DB49" s="112" t="e">
        <f ca="1"/>
        <v>#REF!</v>
      </c>
      <c r="DC49" s="112" t="e">
        <f ca="1"/>
        <v>#REF!</v>
      </c>
      <c r="DD49" s="112" t="e">
        <f ca="1"/>
        <v>#REF!</v>
      </c>
      <c r="DE49" s="112" t="e">
        <f ca="1"/>
        <v>#REF!</v>
      </c>
      <c r="DF49" s="112" t="e">
        <f ca="1"/>
        <v>#REF!</v>
      </c>
      <c r="DG49" s="112" t="e">
        <f ca="1"/>
        <v>#REF!</v>
      </c>
      <c r="DH49" s="112" t="e">
        <f ca="1"/>
        <v>#REF!</v>
      </c>
      <c r="DI49" s="112" t="e">
        <f ca="1"/>
        <v>#REF!</v>
      </c>
      <c r="DJ49" s="112" t="e">
        <f ca="1"/>
        <v>#REF!</v>
      </c>
      <c r="DK49" s="112" t="e">
        <f ca="1"/>
        <v>#REF!</v>
      </c>
      <c r="DL49" s="112" t="e">
        <f ca="1"/>
        <v>#REF!</v>
      </c>
      <c r="DM49" s="112" t="e">
        <f ca="1"/>
        <v>#REF!</v>
      </c>
      <c r="DN49" s="112" t="str">
        <f ca="1"/>
        <v>－</v>
      </c>
      <c r="DO49" s="112" t="str">
        <f ca="1"/>
        <v>－</v>
      </c>
      <c r="DP49" s="112" t="str">
        <f ca="1"/>
        <v>－</v>
      </c>
      <c r="DQ49" s="112" t="str">
        <f ca="1"/>
        <v>－</v>
      </c>
      <c r="DR49" s="112" t="str">
        <f ca="1"/>
        <v>－</v>
      </c>
      <c r="DS49" s="112" t="str">
        <f ca="1"/>
        <v>－</v>
      </c>
      <c r="DT49" s="112" t="e">
        <f ca="1"/>
        <v>#REF!</v>
      </c>
      <c r="DU49" s="112" t="e">
        <f ca="1"/>
        <v>#REF!</v>
      </c>
      <c r="DV49" s="112" t="e">
        <f ca="1"/>
        <v>#REF!</v>
      </c>
      <c r="DW49" s="112" t="e">
        <f ca="1"/>
        <v>#REF!</v>
      </c>
      <c r="DX49" s="112" t="e">
        <f ca="1"/>
        <v>#REF!</v>
      </c>
      <c r="DY49" s="112" t="e">
        <f ca="1"/>
        <v>#REF!</v>
      </c>
      <c r="DZ49" s="112" t="e">
        <f ca="1"/>
        <v>#REF!</v>
      </c>
      <c r="EA49" s="112" t="e">
        <f ca="1"/>
        <v>#REF!</v>
      </c>
      <c r="EB49" s="112" t="e">
        <f ca="1"/>
        <v>#REF!</v>
      </c>
      <c r="EC49" s="112" t="e">
        <f ca="1"/>
        <v>#REF!</v>
      </c>
      <c r="ED49" s="112" t="e">
        <f ca="1"/>
        <v>#REF!</v>
      </c>
      <c r="EE49" s="112" t="e">
        <f ca="1"/>
        <v>#REF!</v>
      </c>
      <c r="EF49" s="112" t="e">
        <f ca="1"/>
        <v>#REF!</v>
      </c>
      <c r="EG49" s="112" t="e">
        <f ca="1"/>
        <v>#REF!</v>
      </c>
      <c r="EH49" s="112" t="e">
        <f ca="1"/>
        <v>#REF!</v>
      </c>
      <c r="EI49" s="112" t="e">
        <f ca="1"/>
        <v>#REF!</v>
      </c>
      <c r="EJ49" s="112" t="e">
        <f ca="1"/>
        <v>#REF!</v>
      </c>
      <c r="EK49" s="112" t="e">
        <f ca="1"/>
        <v>#REF!</v>
      </c>
      <c r="EL49" s="112" t="e">
        <f ca="1"/>
        <v>#REF!</v>
      </c>
      <c r="EM49" s="112" t="e">
        <f ca="1"/>
        <v>#REF!</v>
      </c>
      <c r="EN49" s="112" t="e">
        <f ca="1"/>
        <v>#REF!</v>
      </c>
      <c r="EO49" s="112" t="e">
        <f ca="1"/>
        <v>#REF!</v>
      </c>
      <c r="EP49" s="112" t="e">
        <f ca="1"/>
        <v>#REF!</v>
      </c>
      <c r="EQ49" s="112" t="e">
        <f ca="1"/>
        <v>#REF!</v>
      </c>
      <c r="ER49" s="112" t="e">
        <f ca="1"/>
        <v>#REF!</v>
      </c>
      <c r="ES49" s="112" t="e">
        <f ca="1"/>
        <v>#REF!</v>
      </c>
      <c r="ET49" s="112" t="e">
        <f ca="1"/>
        <v>#REF!</v>
      </c>
      <c r="EU49" s="112" t="e">
        <f ca="1"/>
        <v>#REF!</v>
      </c>
      <c r="EV49" s="112" t="e">
        <f ca="1"/>
        <v>#REF!</v>
      </c>
      <c r="EW49" s="112" t="e">
        <f ca="1"/>
        <v>#REF!</v>
      </c>
      <c r="EX49" s="112" t="e">
        <f ca="1"/>
        <v>#REF!</v>
      </c>
      <c r="EY49" s="112" t="e">
        <f ca="1"/>
        <v>#REF!</v>
      </c>
      <c r="EZ49" s="112" t="e">
        <f ca="1"/>
        <v>#REF!</v>
      </c>
      <c r="FA49" s="112" t="e">
        <f ca="1"/>
        <v>#REF!</v>
      </c>
      <c r="FB49" s="112" t="e">
        <f ca="1"/>
        <v>#REF!</v>
      </c>
      <c r="FC49" s="112" t="e">
        <f ca="1"/>
        <v>#REF!</v>
      </c>
      <c r="FD49" s="112" t="e">
        <f ca="1"/>
        <v>#REF!</v>
      </c>
      <c r="FE49" s="112" t="e">
        <f ca="1"/>
        <v>#REF!</v>
      </c>
      <c r="FF49" s="112" t="e">
        <f ca="1"/>
        <v>#REF!</v>
      </c>
      <c r="FG49" s="112" t="e">
        <f ca="1"/>
        <v>#REF!</v>
      </c>
      <c r="FH49" s="112" t="e">
        <f ca="1"/>
        <v>#REF!</v>
      </c>
      <c r="FI49" s="112" t="e">
        <f ca="1"/>
        <v>#REF!</v>
      </c>
    </row>
    <row r="50" spans="1:165" ht="13.5" customHeight="1" x14ac:dyDescent="0.2">
      <c r="A50" s="184"/>
      <c r="B50" s="169" t="s">
        <v>49</v>
      </c>
      <c r="C50" s="34" t="s">
        <v>646</v>
      </c>
      <c r="D50" s="112" t="e">
        <f ca="1"/>
        <v>#REF!</v>
      </c>
      <c r="E50" s="116" t="e">
        <f ca="1"/>
        <v>#REF!</v>
      </c>
      <c r="F50" s="116" t="e">
        <f ca="1"/>
        <v>#REF!</v>
      </c>
      <c r="G50" s="116" t="e">
        <f ca="1"/>
        <v>#REF!</v>
      </c>
      <c r="H50" s="116" t="e">
        <f ca="1"/>
        <v>#REF!</v>
      </c>
      <c r="I50" s="116" t="e">
        <f ca="1"/>
        <v>#REF!</v>
      </c>
      <c r="J50" s="116" t="e">
        <f ca="1"/>
        <v>#REF!</v>
      </c>
      <c r="K50" s="116" t="e">
        <f ca="1"/>
        <v>#REF!</v>
      </c>
      <c r="L50" s="116" t="e">
        <f ca="1"/>
        <v>#REF!</v>
      </c>
      <c r="M50" s="112" t="e">
        <f ca="1"/>
        <v>#REF!</v>
      </c>
      <c r="N50" s="116" t="e">
        <f ca="1"/>
        <v>#REF!</v>
      </c>
      <c r="O50" s="116" t="e">
        <f ca="1"/>
        <v>#REF!</v>
      </c>
      <c r="P50" s="116" t="e">
        <f ca="1"/>
        <v>#REF!</v>
      </c>
      <c r="Q50" s="116" t="e">
        <f ca="1"/>
        <v>#REF!</v>
      </c>
      <c r="R50" s="116" t="e">
        <f ca="1"/>
        <v>#REF!</v>
      </c>
      <c r="S50" s="116" t="e">
        <f ca="1"/>
        <v>#REF!</v>
      </c>
      <c r="T50" s="116" t="e">
        <f ca="1"/>
        <v>#REF!</v>
      </c>
      <c r="U50" s="116" t="e">
        <f ca="1"/>
        <v>#REF!</v>
      </c>
      <c r="V50" s="112" t="e">
        <f ca="1"/>
        <v>#REF!</v>
      </c>
      <c r="W50" s="116" t="e">
        <f ca="1"/>
        <v>#REF!</v>
      </c>
      <c r="X50" s="116" t="e">
        <f ca="1"/>
        <v>#REF!</v>
      </c>
      <c r="Y50" s="116" t="e">
        <f ca="1"/>
        <v>#REF!</v>
      </c>
      <c r="Z50" s="116" t="e">
        <f ca="1"/>
        <v>#REF!</v>
      </c>
      <c r="AA50" s="116" t="e">
        <f ca="1"/>
        <v>#REF!</v>
      </c>
      <c r="AB50" s="116" t="e">
        <f ca="1"/>
        <v>#REF!</v>
      </c>
      <c r="AC50" s="116" t="e">
        <f ca="1"/>
        <v>#REF!</v>
      </c>
      <c r="AD50" s="116" t="e">
        <f ca="1"/>
        <v>#REF!</v>
      </c>
      <c r="AE50" s="112" t="e">
        <f ca="1"/>
        <v>#REF!</v>
      </c>
      <c r="AF50" s="116" t="e">
        <f ca="1"/>
        <v>#REF!</v>
      </c>
      <c r="AG50" s="116" t="e">
        <f ca="1"/>
        <v>#REF!</v>
      </c>
      <c r="AH50" s="116" t="e">
        <f ca="1"/>
        <v>#REF!</v>
      </c>
      <c r="AI50" s="116" t="e">
        <f ca="1"/>
        <v>#REF!</v>
      </c>
      <c r="AJ50" s="116" t="e">
        <f ca="1"/>
        <v>#REF!</v>
      </c>
      <c r="AK50" s="116" t="e">
        <f ca="1"/>
        <v>#REF!</v>
      </c>
      <c r="AL50" s="116" t="e">
        <f ca="1"/>
        <v>#REF!</v>
      </c>
      <c r="AM50" s="116" t="e">
        <f ca="1"/>
        <v>#REF!</v>
      </c>
      <c r="AN50" s="112" t="e">
        <f ca="1"/>
        <v>#REF!</v>
      </c>
      <c r="AO50" s="116" t="e">
        <f ca="1"/>
        <v>#REF!</v>
      </c>
      <c r="AP50" s="116" t="e">
        <f ca="1"/>
        <v>#REF!</v>
      </c>
      <c r="AQ50" s="116" t="e">
        <f ca="1"/>
        <v>#REF!</v>
      </c>
      <c r="AR50" s="116" t="e">
        <f ca="1"/>
        <v>#REF!</v>
      </c>
      <c r="AS50" s="116" t="e">
        <f ca="1"/>
        <v>#REF!</v>
      </c>
      <c r="AT50" s="116" t="str">
        <f ca="1"/>
        <v>0箇所</v>
      </c>
      <c r="AU50" s="116" t="str">
        <f ca="1"/>
        <v>0箇所</v>
      </c>
      <c r="AV50" s="116" t="str">
        <f ca="1"/>
        <v>0箇所</v>
      </c>
      <c r="AW50" s="112" t="str">
        <f ca="1"/>
        <v>0箇所</v>
      </c>
      <c r="AX50" s="116" t="str">
        <f ca="1"/>
        <v>0箇所</v>
      </c>
      <c r="AY50" s="116" t="str">
        <f ca="1"/>
        <v>0箇所</v>
      </c>
      <c r="AZ50" s="116" t="str">
        <f ca="1"/>
        <v>0箇所</v>
      </c>
      <c r="BA50" s="116" t="str">
        <f ca="1"/>
        <v>0箇所</v>
      </c>
      <c r="BB50" s="116" t="str">
        <f ca="1"/>
        <v>0箇所</v>
      </c>
      <c r="BC50" s="116" t="str">
        <f ca="1"/>
        <v>0箇所</v>
      </c>
      <c r="BD50" s="116" t="str">
        <f ca="1"/>
        <v>0箇所</v>
      </c>
      <c r="BE50" s="116" t="str">
        <f ca="1"/>
        <v>0箇所</v>
      </c>
      <c r="BF50" s="112" t="str">
        <f ca="1"/>
        <v>0箇所</v>
      </c>
      <c r="BG50" s="116" t="str">
        <f ca="1"/>
        <v>0箇所</v>
      </c>
      <c r="BH50" s="116" t="str">
        <f ca="1"/>
        <v>0箇所</v>
      </c>
      <c r="BI50" s="116" t="str">
        <f ca="1"/>
        <v>0箇所</v>
      </c>
      <c r="BJ50" s="116" t="str">
        <f ca="1"/>
        <v>0箇所</v>
      </c>
      <c r="BK50" s="116" t="str">
        <f ca="1"/>
        <v>0箇所</v>
      </c>
      <c r="BL50" s="116" t="e">
        <f ca="1"/>
        <v>#REF!</v>
      </c>
      <c r="BM50" s="116" t="e">
        <f ca="1"/>
        <v>#REF!</v>
      </c>
      <c r="BN50" s="116" t="e">
        <f ca="1"/>
        <v>#REF!</v>
      </c>
      <c r="BO50" s="112" t="e">
        <f ca="1"/>
        <v>#REF!</v>
      </c>
      <c r="BP50" s="116" t="e">
        <f ca="1"/>
        <v>#REF!</v>
      </c>
      <c r="BQ50" s="116" t="e">
        <f ca="1"/>
        <v>#REF!</v>
      </c>
      <c r="BR50" s="116" t="e">
        <f ca="1"/>
        <v>#REF!</v>
      </c>
      <c r="BS50" s="116" t="e">
        <f ca="1"/>
        <v>#REF!</v>
      </c>
      <c r="BT50" s="116" t="e">
        <f ca="1"/>
        <v>#REF!</v>
      </c>
      <c r="BU50" s="116" t="e">
        <f ca="1"/>
        <v>#REF!</v>
      </c>
      <c r="BV50" s="116" t="e">
        <f ca="1"/>
        <v>#REF!</v>
      </c>
      <c r="BW50" s="116" t="e">
        <f ca="1"/>
        <v>#REF!</v>
      </c>
      <c r="BX50" s="112" t="e">
        <f ca="1"/>
        <v>#REF!</v>
      </c>
      <c r="BY50" s="116" t="e">
        <f ca="1"/>
        <v>#REF!</v>
      </c>
      <c r="BZ50" s="116" t="e">
        <f ca="1"/>
        <v>#REF!</v>
      </c>
      <c r="CA50" s="116" t="e">
        <f ca="1"/>
        <v>#REF!</v>
      </c>
      <c r="CB50" s="116" t="e">
        <f ca="1"/>
        <v>#REF!</v>
      </c>
      <c r="CC50" s="116" t="e">
        <f ca="1"/>
        <v>#REF!</v>
      </c>
      <c r="CD50" s="116" t="e">
        <f ca="1"/>
        <v>#REF!</v>
      </c>
      <c r="CE50" s="116" t="e">
        <f ca="1"/>
        <v>#REF!</v>
      </c>
      <c r="CF50" s="116" t="e">
        <f ca="1"/>
        <v>#REF!</v>
      </c>
      <c r="CG50" s="112" t="e">
        <f ca="1"/>
        <v>#REF!</v>
      </c>
      <c r="CH50" s="116" t="e">
        <f ca="1"/>
        <v>#REF!</v>
      </c>
      <c r="CI50" s="116" t="e">
        <f ca="1"/>
        <v>#REF!</v>
      </c>
      <c r="CJ50" s="116" t="e">
        <f ca="1"/>
        <v>#REF!</v>
      </c>
      <c r="CK50" s="116" t="e">
        <f ca="1"/>
        <v>#REF!</v>
      </c>
      <c r="CL50" s="116" t="e">
        <f ca="1"/>
        <v>#REF!</v>
      </c>
      <c r="CM50" s="116" t="e">
        <f ca="1"/>
        <v>#REF!</v>
      </c>
      <c r="CN50" s="116" t="e">
        <f ca="1"/>
        <v>#REF!</v>
      </c>
      <c r="CO50" s="116" t="e">
        <f ca="1"/>
        <v>#REF!</v>
      </c>
      <c r="CP50" s="112" t="e">
        <f ca="1"/>
        <v>#REF!</v>
      </c>
      <c r="CQ50" s="116" t="e">
        <f ca="1"/>
        <v>#REF!</v>
      </c>
      <c r="CR50" s="116" t="e">
        <f ca="1"/>
        <v>#REF!</v>
      </c>
      <c r="CS50" s="116" t="e">
        <f ca="1"/>
        <v>#REF!</v>
      </c>
      <c r="CT50" s="116" t="e">
        <f ca="1"/>
        <v>#REF!</v>
      </c>
      <c r="CU50" s="116" t="e">
        <f ca="1"/>
        <v>#REF!</v>
      </c>
      <c r="CV50" s="116" t="e">
        <f ca="1"/>
        <v>#REF!</v>
      </c>
      <c r="CW50" s="116" t="e">
        <f ca="1"/>
        <v>#REF!</v>
      </c>
      <c r="CX50" s="116" t="e">
        <f ca="1"/>
        <v>#REF!</v>
      </c>
      <c r="CY50" s="112" t="e">
        <f ca="1"/>
        <v>#REF!</v>
      </c>
      <c r="CZ50" s="116" t="e">
        <f ca="1"/>
        <v>#REF!</v>
      </c>
      <c r="DA50" s="116" t="e">
        <f ca="1"/>
        <v>#REF!</v>
      </c>
      <c r="DB50" s="116" t="e">
        <f ca="1"/>
        <v>#REF!</v>
      </c>
      <c r="DC50" s="116" t="e">
        <f ca="1"/>
        <v>#REF!</v>
      </c>
      <c r="DD50" s="116" t="e">
        <f ca="1"/>
        <v>#REF!</v>
      </c>
      <c r="DE50" s="116" t="e">
        <f ca="1"/>
        <v>#REF!</v>
      </c>
      <c r="DF50" s="116" t="e">
        <f ca="1"/>
        <v>#REF!</v>
      </c>
      <c r="DG50" s="116" t="e">
        <f ca="1"/>
        <v>#REF!</v>
      </c>
      <c r="DH50" s="112" t="e">
        <f ca="1"/>
        <v>#REF!</v>
      </c>
      <c r="DI50" s="116" t="e">
        <f ca="1"/>
        <v>#REF!</v>
      </c>
      <c r="DJ50" s="116" t="e">
        <f ca="1"/>
        <v>#REF!</v>
      </c>
      <c r="DK50" s="116" t="e">
        <f ca="1"/>
        <v>#REF!</v>
      </c>
      <c r="DL50" s="116" t="e">
        <f ca="1"/>
        <v>#REF!</v>
      </c>
      <c r="DM50" s="116" t="e">
        <f ca="1"/>
        <v>#REF!</v>
      </c>
      <c r="DN50" s="116" t="str">
        <f ca="1"/>
        <v>－</v>
      </c>
      <c r="DO50" s="116" t="str">
        <f ca="1"/>
        <v>－</v>
      </c>
      <c r="DP50" s="116" t="str">
        <f ca="1"/>
        <v>－</v>
      </c>
      <c r="DQ50" s="112" t="str">
        <f ca="1"/>
        <v>－</v>
      </c>
      <c r="DR50" s="116" t="str">
        <f ca="1"/>
        <v>－</v>
      </c>
      <c r="DS50" s="116" t="str">
        <f ca="1"/>
        <v>－</v>
      </c>
      <c r="DT50" s="116" t="e">
        <f ca="1"/>
        <v>#REF!</v>
      </c>
      <c r="DU50" s="116" t="e">
        <f ca="1"/>
        <v>#REF!</v>
      </c>
      <c r="DV50" s="116" t="e">
        <f ca="1"/>
        <v>#REF!</v>
      </c>
      <c r="DW50" s="116" t="e">
        <f ca="1"/>
        <v>#REF!</v>
      </c>
      <c r="DX50" s="116" t="e">
        <f ca="1"/>
        <v>#REF!</v>
      </c>
      <c r="DY50" s="116" t="e">
        <f ca="1"/>
        <v>#REF!</v>
      </c>
      <c r="DZ50" s="112" t="e">
        <f ca="1"/>
        <v>#REF!</v>
      </c>
      <c r="EA50" s="116" t="e">
        <f ca="1"/>
        <v>#REF!</v>
      </c>
      <c r="EB50" s="116" t="e">
        <f ca="1"/>
        <v>#REF!</v>
      </c>
      <c r="EC50" s="116" t="e">
        <f ca="1"/>
        <v>#REF!</v>
      </c>
      <c r="ED50" s="116" t="e">
        <f ca="1"/>
        <v>#REF!</v>
      </c>
      <c r="EE50" s="116" t="e">
        <f ca="1"/>
        <v>#REF!</v>
      </c>
      <c r="EF50" s="116" t="e">
        <f ca="1"/>
        <v>#REF!</v>
      </c>
      <c r="EG50" s="116" t="e">
        <f ca="1"/>
        <v>#REF!</v>
      </c>
      <c r="EH50" s="116" t="e">
        <f ca="1"/>
        <v>#REF!</v>
      </c>
      <c r="EI50" s="112" t="e">
        <f ca="1"/>
        <v>#REF!</v>
      </c>
      <c r="EJ50" s="116" t="e">
        <f ca="1"/>
        <v>#REF!</v>
      </c>
      <c r="EK50" s="116" t="e">
        <f ca="1"/>
        <v>#REF!</v>
      </c>
      <c r="EL50" s="116" t="e">
        <f ca="1"/>
        <v>#REF!</v>
      </c>
      <c r="EM50" s="116" t="e">
        <f ca="1"/>
        <v>#REF!</v>
      </c>
      <c r="EN50" s="116" t="e">
        <f ca="1"/>
        <v>#REF!</v>
      </c>
      <c r="EO50" s="116" t="e">
        <f ca="1"/>
        <v>#REF!</v>
      </c>
      <c r="EP50" s="116" t="e">
        <f ca="1"/>
        <v>#REF!</v>
      </c>
      <c r="EQ50" s="116" t="e">
        <f ca="1"/>
        <v>#REF!</v>
      </c>
      <c r="ER50" s="116" t="e">
        <f ca="1"/>
        <v>#REF!</v>
      </c>
      <c r="ES50" s="116" t="e">
        <f ca="1"/>
        <v>#REF!</v>
      </c>
      <c r="ET50" s="116" t="e">
        <f ca="1"/>
        <v>#REF!</v>
      </c>
      <c r="EU50" s="116" t="e">
        <f ca="1"/>
        <v>#REF!</v>
      </c>
      <c r="EV50" s="116" t="e">
        <f ca="1"/>
        <v>#REF!</v>
      </c>
      <c r="EW50" s="116" t="e">
        <f ca="1"/>
        <v>#REF!</v>
      </c>
      <c r="EX50" s="116" t="e">
        <f ca="1"/>
        <v>#REF!</v>
      </c>
      <c r="EY50" s="116" t="e">
        <f ca="1"/>
        <v>#REF!</v>
      </c>
      <c r="EZ50" s="116" t="e">
        <f ca="1"/>
        <v>#REF!</v>
      </c>
      <c r="FA50" s="116" t="e">
        <f ca="1"/>
        <v>#REF!</v>
      </c>
      <c r="FB50" s="116" t="e">
        <f ca="1"/>
        <v>#REF!</v>
      </c>
      <c r="FC50" s="116" t="e">
        <f ca="1"/>
        <v>#REF!</v>
      </c>
      <c r="FD50" s="116" t="e">
        <f ca="1"/>
        <v>#REF!</v>
      </c>
      <c r="FE50" s="116" t="e">
        <f ca="1"/>
        <v>#REF!</v>
      </c>
      <c r="FF50" s="116" t="e">
        <f ca="1"/>
        <v>#REF!</v>
      </c>
      <c r="FG50" s="116" t="e">
        <f ca="1"/>
        <v>#REF!</v>
      </c>
      <c r="FH50" s="116" t="e">
        <f ca="1"/>
        <v>#REF!</v>
      </c>
      <c r="FI50" s="116" t="e">
        <f ca="1"/>
        <v>#REF!</v>
      </c>
    </row>
    <row r="51" spans="1:165" x14ac:dyDescent="0.2">
      <c r="A51" s="184"/>
      <c r="B51" s="171"/>
      <c r="C51" s="34" t="s">
        <v>647</v>
      </c>
      <c r="D51" s="112" t="e">
        <f ca="1"/>
        <v>#REF!</v>
      </c>
      <c r="E51" s="112" t="e">
        <f ca="1"/>
        <v>#REF!</v>
      </c>
      <c r="F51" s="112" t="e">
        <f ca="1"/>
        <v>#REF!</v>
      </c>
      <c r="G51" s="112" t="e">
        <f ca="1"/>
        <v>#REF!</v>
      </c>
      <c r="H51" s="112" t="e">
        <f ca="1"/>
        <v>#REF!</v>
      </c>
      <c r="I51" s="112" t="e">
        <f ca="1"/>
        <v>#REF!</v>
      </c>
      <c r="J51" s="112" t="e">
        <f ca="1"/>
        <v>#REF!</v>
      </c>
      <c r="K51" s="112" t="e">
        <f ca="1"/>
        <v>#REF!</v>
      </c>
      <c r="L51" s="112" t="e">
        <f ca="1"/>
        <v>#REF!</v>
      </c>
      <c r="M51" s="112" t="e">
        <f ca="1"/>
        <v>#REF!</v>
      </c>
      <c r="N51" s="112" t="e">
        <f ca="1"/>
        <v>#REF!</v>
      </c>
      <c r="O51" s="112" t="e">
        <f ca="1"/>
        <v>#REF!</v>
      </c>
      <c r="P51" s="112" t="e">
        <f ca="1"/>
        <v>#REF!</v>
      </c>
      <c r="Q51" s="112" t="e">
        <f ca="1"/>
        <v>#REF!</v>
      </c>
      <c r="R51" s="112" t="e">
        <f ca="1"/>
        <v>#REF!</v>
      </c>
      <c r="S51" s="112" t="e">
        <f ca="1"/>
        <v>#REF!</v>
      </c>
      <c r="T51" s="112" t="e">
        <f ca="1"/>
        <v>#REF!</v>
      </c>
      <c r="U51" s="112" t="e">
        <f ca="1"/>
        <v>#REF!</v>
      </c>
      <c r="V51" s="112" t="e">
        <f ca="1"/>
        <v>#REF!</v>
      </c>
      <c r="W51" s="112" t="e">
        <f ca="1"/>
        <v>#REF!</v>
      </c>
      <c r="X51" s="112" t="e">
        <f ca="1"/>
        <v>#REF!</v>
      </c>
      <c r="Y51" s="112" t="e">
        <f ca="1"/>
        <v>#REF!</v>
      </c>
      <c r="Z51" s="112" t="e">
        <f ca="1"/>
        <v>#REF!</v>
      </c>
      <c r="AA51" s="112" t="e">
        <f ca="1"/>
        <v>#REF!</v>
      </c>
      <c r="AB51" s="112" t="e">
        <f ca="1"/>
        <v>#REF!</v>
      </c>
      <c r="AC51" s="112" t="e">
        <f ca="1"/>
        <v>#REF!</v>
      </c>
      <c r="AD51" s="112" t="e">
        <f ca="1"/>
        <v>#REF!</v>
      </c>
      <c r="AE51" s="112" t="e">
        <f ca="1"/>
        <v>#REF!</v>
      </c>
      <c r="AF51" s="112" t="e">
        <f ca="1"/>
        <v>#REF!</v>
      </c>
      <c r="AG51" s="112" t="e">
        <f ca="1"/>
        <v>#REF!</v>
      </c>
      <c r="AH51" s="112" t="e">
        <f ca="1"/>
        <v>#REF!</v>
      </c>
      <c r="AI51" s="112" t="e">
        <f ca="1"/>
        <v>#REF!</v>
      </c>
      <c r="AJ51" s="112" t="e">
        <f ca="1"/>
        <v>#REF!</v>
      </c>
      <c r="AK51" s="112" t="e">
        <f ca="1"/>
        <v>#REF!</v>
      </c>
      <c r="AL51" s="112" t="e">
        <f ca="1"/>
        <v>#REF!</v>
      </c>
      <c r="AM51" s="112" t="e">
        <f ca="1"/>
        <v>#REF!</v>
      </c>
      <c r="AN51" s="112" t="e">
        <f ca="1"/>
        <v>#REF!</v>
      </c>
      <c r="AO51" s="112" t="e">
        <f ca="1"/>
        <v>#REF!</v>
      </c>
      <c r="AP51" s="112" t="e">
        <f ca="1"/>
        <v>#REF!</v>
      </c>
      <c r="AQ51" s="112" t="e">
        <f ca="1"/>
        <v>#REF!</v>
      </c>
      <c r="AR51" s="112" t="e">
        <f ca="1"/>
        <v>#REF!</v>
      </c>
      <c r="AS51" s="112" t="e">
        <f ca="1"/>
        <v>#REF!</v>
      </c>
      <c r="AT51" s="112" t="str">
        <f ca="1"/>
        <v>0箇所</v>
      </c>
      <c r="AU51" s="112" t="str">
        <f ca="1"/>
        <v>0箇所</v>
      </c>
      <c r="AV51" s="112" t="str">
        <f ca="1"/>
        <v>0箇所</v>
      </c>
      <c r="AW51" s="112" t="str">
        <f ca="1"/>
        <v>0箇所</v>
      </c>
      <c r="AX51" s="112" t="str">
        <f ca="1"/>
        <v>0箇所</v>
      </c>
      <c r="AY51" s="112" t="str">
        <f ca="1"/>
        <v>0箇所</v>
      </c>
      <c r="AZ51" s="112" t="str">
        <f ca="1"/>
        <v>0箇所</v>
      </c>
      <c r="BA51" s="112" t="str">
        <f ca="1"/>
        <v>0箇所</v>
      </c>
      <c r="BB51" s="112" t="str">
        <f ca="1"/>
        <v>0箇所</v>
      </c>
      <c r="BC51" s="112" t="str">
        <f ca="1"/>
        <v>0箇所</v>
      </c>
      <c r="BD51" s="112" t="str">
        <f ca="1"/>
        <v>0箇所</v>
      </c>
      <c r="BE51" s="112" t="str">
        <f ca="1"/>
        <v>0箇所</v>
      </c>
      <c r="BF51" s="112" t="str">
        <f ca="1"/>
        <v>0箇所</v>
      </c>
      <c r="BG51" s="112" t="str">
        <f ca="1"/>
        <v>0箇所</v>
      </c>
      <c r="BH51" s="112" t="str">
        <f ca="1"/>
        <v>0箇所</v>
      </c>
      <c r="BI51" s="112" t="str">
        <f ca="1"/>
        <v>0箇所</v>
      </c>
      <c r="BJ51" s="112" t="str">
        <f ca="1"/>
        <v>0箇所</v>
      </c>
      <c r="BK51" s="112" t="str">
        <f ca="1"/>
        <v>0箇所</v>
      </c>
      <c r="BL51" s="112" t="e">
        <f ca="1"/>
        <v>#REF!</v>
      </c>
      <c r="BM51" s="112" t="e">
        <f ca="1"/>
        <v>#REF!</v>
      </c>
      <c r="BN51" s="112" t="e">
        <f ca="1"/>
        <v>#REF!</v>
      </c>
      <c r="BO51" s="112" t="e">
        <f ca="1"/>
        <v>#REF!</v>
      </c>
      <c r="BP51" s="112" t="e">
        <f ca="1"/>
        <v>#REF!</v>
      </c>
      <c r="BQ51" s="112" t="e">
        <f ca="1"/>
        <v>#REF!</v>
      </c>
      <c r="BR51" s="112" t="e">
        <f ca="1"/>
        <v>#REF!</v>
      </c>
      <c r="BS51" s="112" t="e">
        <f ca="1"/>
        <v>#REF!</v>
      </c>
      <c r="BT51" s="112" t="e">
        <f ca="1"/>
        <v>#REF!</v>
      </c>
      <c r="BU51" s="112" t="e">
        <f ca="1"/>
        <v>#REF!</v>
      </c>
      <c r="BV51" s="112" t="e">
        <f ca="1"/>
        <v>#REF!</v>
      </c>
      <c r="BW51" s="112" t="e">
        <f ca="1"/>
        <v>#REF!</v>
      </c>
      <c r="BX51" s="112" t="e">
        <f ca="1"/>
        <v>#REF!</v>
      </c>
      <c r="BY51" s="112" t="e">
        <f ca="1"/>
        <v>#REF!</v>
      </c>
      <c r="BZ51" s="112" t="e">
        <f ca="1"/>
        <v>#REF!</v>
      </c>
      <c r="CA51" s="112" t="e">
        <f ca="1"/>
        <v>#REF!</v>
      </c>
      <c r="CB51" s="112" t="e">
        <f ca="1"/>
        <v>#REF!</v>
      </c>
      <c r="CC51" s="112" t="e">
        <f ca="1"/>
        <v>#REF!</v>
      </c>
      <c r="CD51" s="112" t="e">
        <f ca="1"/>
        <v>#REF!</v>
      </c>
      <c r="CE51" s="112" t="e">
        <f ca="1"/>
        <v>#REF!</v>
      </c>
      <c r="CF51" s="112" t="e">
        <f ca="1"/>
        <v>#REF!</v>
      </c>
      <c r="CG51" s="112" t="e">
        <f ca="1"/>
        <v>#REF!</v>
      </c>
      <c r="CH51" s="112" t="e">
        <f ca="1"/>
        <v>#REF!</v>
      </c>
      <c r="CI51" s="112" t="e">
        <f ca="1"/>
        <v>#REF!</v>
      </c>
      <c r="CJ51" s="112" t="e">
        <f ca="1"/>
        <v>#REF!</v>
      </c>
      <c r="CK51" s="112" t="e">
        <f ca="1"/>
        <v>#REF!</v>
      </c>
      <c r="CL51" s="112" t="e">
        <f ca="1"/>
        <v>#REF!</v>
      </c>
      <c r="CM51" s="112" t="e">
        <f ca="1"/>
        <v>#REF!</v>
      </c>
      <c r="CN51" s="112" t="e">
        <f ca="1"/>
        <v>#REF!</v>
      </c>
      <c r="CO51" s="112" t="e">
        <f ca="1"/>
        <v>#REF!</v>
      </c>
      <c r="CP51" s="112" t="e">
        <f ca="1"/>
        <v>#REF!</v>
      </c>
      <c r="CQ51" s="112" t="e">
        <f ca="1"/>
        <v>#REF!</v>
      </c>
      <c r="CR51" s="112" t="e">
        <f ca="1"/>
        <v>#REF!</v>
      </c>
      <c r="CS51" s="112" t="e">
        <f ca="1"/>
        <v>#REF!</v>
      </c>
      <c r="CT51" s="112" t="e">
        <f ca="1"/>
        <v>#REF!</v>
      </c>
      <c r="CU51" s="112" t="e">
        <f ca="1"/>
        <v>#REF!</v>
      </c>
      <c r="CV51" s="112" t="e">
        <f ca="1"/>
        <v>#REF!</v>
      </c>
      <c r="CW51" s="112" t="e">
        <f ca="1"/>
        <v>#REF!</v>
      </c>
      <c r="CX51" s="112" t="e">
        <f ca="1"/>
        <v>#REF!</v>
      </c>
      <c r="CY51" s="112" t="e">
        <f ca="1"/>
        <v>#REF!</v>
      </c>
      <c r="CZ51" s="112" t="e">
        <f ca="1"/>
        <v>#REF!</v>
      </c>
      <c r="DA51" s="112" t="e">
        <f ca="1"/>
        <v>#REF!</v>
      </c>
      <c r="DB51" s="112" t="e">
        <f ca="1"/>
        <v>#REF!</v>
      </c>
      <c r="DC51" s="112" t="e">
        <f ca="1"/>
        <v>#REF!</v>
      </c>
      <c r="DD51" s="112" t="e">
        <f ca="1"/>
        <v>#REF!</v>
      </c>
      <c r="DE51" s="112" t="e">
        <f ca="1"/>
        <v>#REF!</v>
      </c>
      <c r="DF51" s="112" t="e">
        <f ca="1"/>
        <v>#REF!</v>
      </c>
      <c r="DG51" s="112" t="e">
        <f ca="1"/>
        <v>#REF!</v>
      </c>
      <c r="DH51" s="112" t="e">
        <f ca="1"/>
        <v>#REF!</v>
      </c>
      <c r="DI51" s="112" t="e">
        <f ca="1"/>
        <v>#REF!</v>
      </c>
      <c r="DJ51" s="112" t="e">
        <f ca="1"/>
        <v>#REF!</v>
      </c>
      <c r="DK51" s="112" t="e">
        <f ca="1"/>
        <v>#REF!</v>
      </c>
      <c r="DL51" s="112" t="e">
        <f ca="1"/>
        <v>#REF!</v>
      </c>
      <c r="DM51" s="112" t="e">
        <f ca="1"/>
        <v>#REF!</v>
      </c>
      <c r="DN51" s="112" t="str">
        <f ca="1"/>
        <v>－</v>
      </c>
      <c r="DO51" s="112" t="str">
        <f ca="1"/>
        <v>－</v>
      </c>
      <c r="DP51" s="112" t="str">
        <f ca="1"/>
        <v>－</v>
      </c>
      <c r="DQ51" s="112" t="str">
        <f ca="1"/>
        <v>－</v>
      </c>
      <c r="DR51" s="112" t="str">
        <f ca="1"/>
        <v>－</v>
      </c>
      <c r="DS51" s="112" t="str">
        <f ca="1"/>
        <v>－</v>
      </c>
      <c r="DT51" s="112" t="e">
        <f ca="1"/>
        <v>#REF!</v>
      </c>
      <c r="DU51" s="112" t="e">
        <f ca="1"/>
        <v>#REF!</v>
      </c>
      <c r="DV51" s="112" t="e">
        <f ca="1"/>
        <v>#REF!</v>
      </c>
      <c r="DW51" s="112" t="e">
        <f ca="1"/>
        <v>#REF!</v>
      </c>
      <c r="DX51" s="112" t="e">
        <f ca="1"/>
        <v>#REF!</v>
      </c>
      <c r="DY51" s="112" t="e">
        <f ca="1"/>
        <v>#REF!</v>
      </c>
      <c r="DZ51" s="112" t="e">
        <f ca="1"/>
        <v>#REF!</v>
      </c>
      <c r="EA51" s="112" t="e">
        <f ca="1"/>
        <v>#REF!</v>
      </c>
      <c r="EB51" s="112" t="e">
        <f ca="1"/>
        <v>#REF!</v>
      </c>
      <c r="EC51" s="112" t="e">
        <f ca="1"/>
        <v>#REF!</v>
      </c>
      <c r="ED51" s="112" t="e">
        <f ca="1"/>
        <v>#REF!</v>
      </c>
      <c r="EE51" s="112" t="e">
        <f ca="1"/>
        <v>#REF!</v>
      </c>
      <c r="EF51" s="112" t="e">
        <f ca="1"/>
        <v>#REF!</v>
      </c>
      <c r="EG51" s="112" t="e">
        <f ca="1"/>
        <v>#REF!</v>
      </c>
      <c r="EH51" s="112" t="e">
        <f ca="1"/>
        <v>#REF!</v>
      </c>
      <c r="EI51" s="112" t="e">
        <f ca="1"/>
        <v>#REF!</v>
      </c>
      <c r="EJ51" s="112" t="e">
        <f ca="1"/>
        <v>#REF!</v>
      </c>
      <c r="EK51" s="112" t="e">
        <f ca="1"/>
        <v>#REF!</v>
      </c>
      <c r="EL51" s="112" t="e">
        <f ca="1"/>
        <v>#REF!</v>
      </c>
      <c r="EM51" s="112" t="e">
        <f ca="1"/>
        <v>#REF!</v>
      </c>
      <c r="EN51" s="112" t="e">
        <f ca="1"/>
        <v>#REF!</v>
      </c>
      <c r="EO51" s="112" t="e">
        <f ca="1"/>
        <v>#REF!</v>
      </c>
      <c r="EP51" s="112" t="e">
        <f ca="1"/>
        <v>#REF!</v>
      </c>
      <c r="EQ51" s="112" t="e">
        <f ca="1"/>
        <v>#REF!</v>
      </c>
      <c r="ER51" s="112" t="e">
        <f ca="1"/>
        <v>#REF!</v>
      </c>
      <c r="ES51" s="112" t="e">
        <f ca="1"/>
        <v>#REF!</v>
      </c>
      <c r="ET51" s="112" t="e">
        <f ca="1"/>
        <v>#REF!</v>
      </c>
      <c r="EU51" s="112" t="e">
        <f ca="1"/>
        <v>#REF!</v>
      </c>
      <c r="EV51" s="112" t="e">
        <f ca="1"/>
        <v>#REF!</v>
      </c>
      <c r="EW51" s="112" t="e">
        <f ca="1"/>
        <v>#REF!</v>
      </c>
      <c r="EX51" s="112" t="e">
        <f ca="1"/>
        <v>#REF!</v>
      </c>
      <c r="EY51" s="112" t="e">
        <f ca="1"/>
        <v>#REF!</v>
      </c>
      <c r="EZ51" s="112" t="e">
        <f ca="1"/>
        <v>#REF!</v>
      </c>
      <c r="FA51" s="112" t="e">
        <f ca="1"/>
        <v>#REF!</v>
      </c>
      <c r="FB51" s="112" t="e">
        <f ca="1"/>
        <v>#REF!</v>
      </c>
      <c r="FC51" s="112" t="e">
        <f ca="1"/>
        <v>#REF!</v>
      </c>
      <c r="FD51" s="112" t="e">
        <f ca="1"/>
        <v>#REF!</v>
      </c>
      <c r="FE51" s="112" t="e">
        <f ca="1"/>
        <v>#REF!</v>
      </c>
      <c r="FF51" s="112" t="e">
        <f ca="1"/>
        <v>#REF!</v>
      </c>
      <c r="FG51" s="112" t="e">
        <f ca="1"/>
        <v>#REF!</v>
      </c>
      <c r="FH51" s="112" t="e">
        <f ca="1"/>
        <v>#REF!</v>
      </c>
      <c r="FI51" s="112" t="e">
        <f ca="1"/>
        <v>#REF!</v>
      </c>
    </row>
    <row r="52" spans="1:165" ht="13.5" customHeight="1" x14ac:dyDescent="0.2">
      <c r="A52" s="184"/>
      <c r="B52" s="169" t="s">
        <v>50</v>
      </c>
      <c r="C52" s="34" t="s">
        <v>646</v>
      </c>
      <c r="D52" s="112" t="e">
        <f ca="1"/>
        <v>#REF!</v>
      </c>
      <c r="E52" s="112" t="e">
        <f ca="1"/>
        <v>#REF!</v>
      </c>
      <c r="F52" s="112" t="e">
        <f ca="1"/>
        <v>#REF!</v>
      </c>
      <c r="G52" s="112" t="e">
        <f ca="1"/>
        <v>#REF!</v>
      </c>
      <c r="H52" s="112" t="e">
        <f ca="1"/>
        <v>#REF!</v>
      </c>
      <c r="I52" s="112" t="e">
        <f ca="1"/>
        <v>#REF!</v>
      </c>
      <c r="J52" s="112" t="e">
        <f ca="1"/>
        <v>#REF!</v>
      </c>
      <c r="K52" s="112" t="e">
        <f ca="1"/>
        <v>#REF!</v>
      </c>
      <c r="L52" s="112" t="e">
        <f ca="1"/>
        <v>#REF!</v>
      </c>
      <c r="M52" s="112" t="e">
        <f ca="1"/>
        <v>#REF!</v>
      </c>
      <c r="N52" s="112" t="e">
        <f ca="1"/>
        <v>#REF!</v>
      </c>
      <c r="O52" s="112" t="e">
        <f ca="1"/>
        <v>#REF!</v>
      </c>
      <c r="P52" s="112" t="e">
        <f ca="1"/>
        <v>#REF!</v>
      </c>
      <c r="Q52" s="112" t="e">
        <f ca="1"/>
        <v>#REF!</v>
      </c>
      <c r="R52" s="112" t="e">
        <f ca="1"/>
        <v>#REF!</v>
      </c>
      <c r="S52" s="112" t="e">
        <f ca="1"/>
        <v>#REF!</v>
      </c>
      <c r="T52" s="112" t="e">
        <f ca="1"/>
        <v>#REF!</v>
      </c>
      <c r="U52" s="112" t="e">
        <f ca="1"/>
        <v>#REF!</v>
      </c>
      <c r="V52" s="112" t="e">
        <f ca="1"/>
        <v>#REF!</v>
      </c>
      <c r="W52" s="112" t="e">
        <f ca="1"/>
        <v>#REF!</v>
      </c>
      <c r="X52" s="112" t="e">
        <f ca="1"/>
        <v>#REF!</v>
      </c>
      <c r="Y52" s="112" t="e">
        <f ca="1"/>
        <v>#REF!</v>
      </c>
      <c r="Z52" s="112" t="e">
        <f ca="1"/>
        <v>#REF!</v>
      </c>
      <c r="AA52" s="112" t="e">
        <f ca="1"/>
        <v>#REF!</v>
      </c>
      <c r="AB52" s="112" t="e">
        <f ca="1"/>
        <v>#REF!</v>
      </c>
      <c r="AC52" s="112" t="e">
        <f ca="1"/>
        <v>#REF!</v>
      </c>
      <c r="AD52" s="112" t="e">
        <f ca="1"/>
        <v>#REF!</v>
      </c>
      <c r="AE52" s="112" t="e">
        <f ca="1"/>
        <v>#REF!</v>
      </c>
      <c r="AF52" s="112" t="e">
        <f ca="1"/>
        <v>#REF!</v>
      </c>
      <c r="AG52" s="112" t="e">
        <f ca="1"/>
        <v>#REF!</v>
      </c>
      <c r="AH52" s="112" t="e">
        <f ca="1"/>
        <v>#REF!</v>
      </c>
      <c r="AI52" s="112" t="e">
        <f ca="1"/>
        <v>#REF!</v>
      </c>
      <c r="AJ52" s="112" t="e">
        <f ca="1"/>
        <v>#REF!</v>
      </c>
      <c r="AK52" s="112" t="e">
        <f ca="1"/>
        <v>#REF!</v>
      </c>
      <c r="AL52" s="112" t="e">
        <f ca="1"/>
        <v>#REF!</v>
      </c>
      <c r="AM52" s="112" t="e">
        <f ca="1"/>
        <v>#REF!</v>
      </c>
      <c r="AN52" s="112" t="e">
        <f ca="1"/>
        <v>#REF!</v>
      </c>
      <c r="AO52" s="112" t="e">
        <f ca="1"/>
        <v>#REF!</v>
      </c>
      <c r="AP52" s="112" t="e">
        <f ca="1"/>
        <v>#REF!</v>
      </c>
      <c r="AQ52" s="112" t="e">
        <f ca="1"/>
        <v>#REF!</v>
      </c>
      <c r="AR52" s="112" t="e">
        <f ca="1"/>
        <v>#REF!</v>
      </c>
      <c r="AS52" s="112" t="e">
        <f ca="1"/>
        <v>#REF!</v>
      </c>
      <c r="AT52" s="112" t="str">
        <f ca="1"/>
        <v>0箇所</v>
      </c>
      <c r="AU52" s="112" t="str">
        <f ca="1"/>
        <v>0箇所</v>
      </c>
      <c r="AV52" s="112" t="str">
        <f ca="1"/>
        <v>0箇所</v>
      </c>
      <c r="AW52" s="112" t="str">
        <f ca="1"/>
        <v>0箇所</v>
      </c>
      <c r="AX52" s="112" t="str">
        <f ca="1"/>
        <v>0箇所</v>
      </c>
      <c r="AY52" s="112" t="str">
        <f ca="1"/>
        <v>0箇所</v>
      </c>
      <c r="AZ52" s="112" t="str">
        <f ca="1"/>
        <v>0箇所</v>
      </c>
      <c r="BA52" s="112" t="str">
        <f ca="1"/>
        <v>0箇所</v>
      </c>
      <c r="BB52" s="112" t="str">
        <f ca="1"/>
        <v>0箇所</v>
      </c>
      <c r="BC52" s="112" t="str">
        <f ca="1"/>
        <v>0箇所</v>
      </c>
      <c r="BD52" s="112" t="str">
        <f ca="1"/>
        <v>0箇所</v>
      </c>
      <c r="BE52" s="112" t="str">
        <f ca="1"/>
        <v>0箇所</v>
      </c>
      <c r="BF52" s="112" t="str">
        <f ca="1"/>
        <v>0箇所</v>
      </c>
      <c r="BG52" s="112" t="str">
        <f ca="1"/>
        <v>0箇所</v>
      </c>
      <c r="BH52" s="112" t="str">
        <f ca="1"/>
        <v>0箇所</v>
      </c>
      <c r="BI52" s="112" t="str">
        <f ca="1"/>
        <v>0箇所</v>
      </c>
      <c r="BJ52" s="112" t="str">
        <f ca="1"/>
        <v>0箇所</v>
      </c>
      <c r="BK52" s="112" t="str">
        <f ca="1"/>
        <v>0箇所</v>
      </c>
      <c r="BL52" s="112" t="e">
        <f ca="1"/>
        <v>#REF!</v>
      </c>
      <c r="BM52" s="112" t="e">
        <f ca="1"/>
        <v>#REF!</v>
      </c>
      <c r="BN52" s="112" t="e">
        <f ca="1"/>
        <v>#REF!</v>
      </c>
      <c r="BO52" s="112" t="e">
        <f ca="1"/>
        <v>#REF!</v>
      </c>
      <c r="BP52" s="112" t="e">
        <f ca="1"/>
        <v>#REF!</v>
      </c>
      <c r="BQ52" s="112" t="e">
        <f ca="1"/>
        <v>#REF!</v>
      </c>
      <c r="BR52" s="112" t="e">
        <f ca="1"/>
        <v>#REF!</v>
      </c>
      <c r="BS52" s="112" t="e">
        <f ca="1"/>
        <v>#REF!</v>
      </c>
      <c r="BT52" s="112" t="e">
        <f ca="1"/>
        <v>#REF!</v>
      </c>
      <c r="BU52" s="112" t="e">
        <f ca="1"/>
        <v>#REF!</v>
      </c>
      <c r="BV52" s="112" t="e">
        <f ca="1"/>
        <v>#REF!</v>
      </c>
      <c r="BW52" s="112" t="e">
        <f ca="1"/>
        <v>#REF!</v>
      </c>
      <c r="BX52" s="112" t="e">
        <f ca="1"/>
        <v>#REF!</v>
      </c>
      <c r="BY52" s="112" t="e">
        <f ca="1"/>
        <v>#REF!</v>
      </c>
      <c r="BZ52" s="112" t="e">
        <f ca="1"/>
        <v>#REF!</v>
      </c>
      <c r="CA52" s="112" t="e">
        <f ca="1"/>
        <v>#REF!</v>
      </c>
      <c r="CB52" s="112" t="e">
        <f ca="1"/>
        <v>#REF!</v>
      </c>
      <c r="CC52" s="112" t="e">
        <f ca="1"/>
        <v>#REF!</v>
      </c>
      <c r="CD52" s="112" t="e">
        <f ca="1"/>
        <v>#REF!</v>
      </c>
      <c r="CE52" s="112" t="e">
        <f ca="1"/>
        <v>#REF!</v>
      </c>
      <c r="CF52" s="112" t="e">
        <f ca="1"/>
        <v>#REF!</v>
      </c>
      <c r="CG52" s="112" t="e">
        <f ca="1"/>
        <v>#REF!</v>
      </c>
      <c r="CH52" s="112" t="e">
        <f ca="1"/>
        <v>#REF!</v>
      </c>
      <c r="CI52" s="112" t="e">
        <f ca="1"/>
        <v>#REF!</v>
      </c>
      <c r="CJ52" s="112" t="e">
        <f ca="1"/>
        <v>#REF!</v>
      </c>
      <c r="CK52" s="112" t="e">
        <f ca="1"/>
        <v>#REF!</v>
      </c>
      <c r="CL52" s="112" t="e">
        <f ca="1"/>
        <v>#REF!</v>
      </c>
      <c r="CM52" s="112" t="e">
        <f ca="1"/>
        <v>#REF!</v>
      </c>
      <c r="CN52" s="112" t="e">
        <f ca="1"/>
        <v>#REF!</v>
      </c>
      <c r="CO52" s="112" t="e">
        <f ca="1"/>
        <v>#REF!</v>
      </c>
      <c r="CP52" s="112" t="e">
        <f ca="1"/>
        <v>#REF!</v>
      </c>
      <c r="CQ52" s="112" t="e">
        <f ca="1"/>
        <v>#REF!</v>
      </c>
      <c r="CR52" s="112" t="e">
        <f ca="1"/>
        <v>#REF!</v>
      </c>
      <c r="CS52" s="112" t="e">
        <f ca="1"/>
        <v>#REF!</v>
      </c>
      <c r="CT52" s="112" t="e">
        <f ca="1"/>
        <v>#REF!</v>
      </c>
      <c r="CU52" s="112" t="e">
        <f ca="1"/>
        <v>#REF!</v>
      </c>
      <c r="CV52" s="112" t="e">
        <f ca="1"/>
        <v>#REF!</v>
      </c>
      <c r="CW52" s="112" t="e">
        <f ca="1"/>
        <v>#REF!</v>
      </c>
      <c r="CX52" s="112" t="e">
        <f ca="1"/>
        <v>#REF!</v>
      </c>
      <c r="CY52" s="112" t="e">
        <f ca="1"/>
        <v>#REF!</v>
      </c>
      <c r="CZ52" s="112" t="e">
        <f ca="1"/>
        <v>#REF!</v>
      </c>
      <c r="DA52" s="112" t="e">
        <f ca="1"/>
        <v>#REF!</v>
      </c>
      <c r="DB52" s="112" t="e">
        <f ca="1"/>
        <v>#REF!</v>
      </c>
      <c r="DC52" s="112" t="e">
        <f ca="1"/>
        <v>#REF!</v>
      </c>
      <c r="DD52" s="112" t="e">
        <f ca="1"/>
        <v>#REF!</v>
      </c>
      <c r="DE52" s="112" t="e">
        <f ca="1"/>
        <v>#REF!</v>
      </c>
      <c r="DF52" s="112" t="e">
        <f ca="1"/>
        <v>#REF!</v>
      </c>
      <c r="DG52" s="112" t="e">
        <f ca="1"/>
        <v>#REF!</v>
      </c>
      <c r="DH52" s="112" t="e">
        <f ca="1"/>
        <v>#REF!</v>
      </c>
      <c r="DI52" s="112" t="e">
        <f ca="1"/>
        <v>#REF!</v>
      </c>
      <c r="DJ52" s="112" t="e">
        <f ca="1"/>
        <v>#REF!</v>
      </c>
      <c r="DK52" s="112" t="e">
        <f ca="1"/>
        <v>#REF!</v>
      </c>
      <c r="DL52" s="112" t="e">
        <f ca="1"/>
        <v>#REF!</v>
      </c>
      <c r="DM52" s="112" t="e">
        <f ca="1"/>
        <v>#REF!</v>
      </c>
      <c r="DN52" s="112" t="str">
        <f ca="1"/>
        <v>－</v>
      </c>
      <c r="DO52" s="112" t="str">
        <f ca="1"/>
        <v>－</v>
      </c>
      <c r="DP52" s="112" t="str">
        <f ca="1"/>
        <v>－</v>
      </c>
      <c r="DQ52" s="112" t="str">
        <f ca="1"/>
        <v>－</v>
      </c>
      <c r="DR52" s="112" t="str">
        <f ca="1"/>
        <v>－</v>
      </c>
      <c r="DS52" s="112" t="str">
        <f ca="1"/>
        <v>－</v>
      </c>
      <c r="DT52" s="112" t="e">
        <f ca="1"/>
        <v>#REF!</v>
      </c>
      <c r="DU52" s="112" t="e">
        <f ca="1"/>
        <v>#REF!</v>
      </c>
      <c r="DV52" s="112" t="e">
        <f ca="1"/>
        <v>#REF!</v>
      </c>
      <c r="DW52" s="112" t="e">
        <f ca="1"/>
        <v>#REF!</v>
      </c>
      <c r="DX52" s="112" t="e">
        <f ca="1"/>
        <v>#REF!</v>
      </c>
      <c r="DY52" s="112" t="e">
        <f ca="1"/>
        <v>#REF!</v>
      </c>
      <c r="DZ52" s="112" t="e">
        <f ca="1"/>
        <v>#REF!</v>
      </c>
      <c r="EA52" s="112" t="e">
        <f ca="1"/>
        <v>#REF!</v>
      </c>
      <c r="EB52" s="112" t="e">
        <f ca="1"/>
        <v>#REF!</v>
      </c>
      <c r="EC52" s="112" t="e">
        <f ca="1"/>
        <v>#REF!</v>
      </c>
      <c r="ED52" s="112" t="e">
        <f ca="1"/>
        <v>#REF!</v>
      </c>
      <c r="EE52" s="112" t="e">
        <f ca="1"/>
        <v>#REF!</v>
      </c>
      <c r="EF52" s="112" t="e">
        <f ca="1"/>
        <v>#REF!</v>
      </c>
      <c r="EG52" s="112" t="e">
        <f ca="1"/>
        <v>#REF!</v>
      </c>
      <c r="EH52" s="112" t="e">
        <f ca="1"/>
        <v>#REF!</v>
      </c>
      <c r="EI52" s="112" t="e">
        <f ca="1"/>
        <v>#REF!</v>
      </c>
      <c r="EJ52" s="112" t="e">
        <f ca="1"/>
        <v>#REF!</v>
      </c>
      <c r="EK52" s="112" t="e">
        <f ca="1"/>
        <v>#REF!</v>
      </c>
      <c r="EL52" s="112" t="e">
        <f ca="1"/>
        <v>#REF!</v>
      </c>
      <c r="EM52" s="112" t="e">
        <f ca="1"/>
        <v>#REF!</v>
      </c>
      <c r="EN52" s="112" t="e">
        <f ca="1"/>
        <v>#REF!</v>
      </c>
      <c r="EO52" s="112" t="e">
        <f ca="1"/>
        <v>#REF!</v>
      </c>
      <c r="EP52" s="112" t="e">
        <f ca="1"/>
        <v>#REF!</v>
      </c>
      <c r="EQ52" s="112" t="e">
        <f ca="1"/>
        <v>#REF!</v>
      </c>
      <c r="ER52" s="112" t="e">
        <f ca="1"/>
        <v>#REF!</v>
      </c>
      <c r="ES52" s="112" t="e">
        <f ca="1"/>
        <v>#REF!</v>
      </c>
      <c r="ET52" s="112" t="e">
        <f ca="1"/>
        <v>#REF!</v>
      </c>
      <c r="EU52" s="112" t="e">
        <f ca="1"/>
        <v>#REF!</v>
      </c>
      <c r="EV52" s="112" t="e">
        <f ca="1"/>
        <v>#REF!</v>
      </c>
      <c r="EW52" s="112" t="e">
        <f ca="1"/>
        <v>#REF!</v>
      </c>
      <c r="EX52" s="112" t="e">
        <f ca="1"/>
        <v>#REF!</v>
      </c>
      <c r="EY52" s="112" t="e">
        <f ca="1"/>
        <v>#REF!</v>
      </c>
      <c r="EZ52" s="112" t="e">
        <f ca="1"/>
        <v>#REF!</v>
      </c>
      <c r="FA52" s="112" t="e">
        <f ca="1"/>
        <v>#REF!</v>
      </c>
      <c r="FB52" s="112" t="e">
        <f ca="1"/>
        <v>#REF!</v>
      </c>
      <c r="FC52" s="112" t="e">
        <f ca="1"/>
        <v>#REF!</v>
      </c>
      <c r="FD52" s="112" t="e">
        <f ca="1"/>
        <v>#REF!</v>
      </c>
      <c r="FE52" s="112" t="e">
        <f ca="1"/>
        <v>#REF!</v>
      </c>
      <c r="FF52" s="112" t="e">
        <f ca="1"/>
        <v>#REF!</v>
      </c>
      <c r="FG52" s="112" t="e">
        <f ca="1"/>
        <v>#REF!</v>
      </c>
      <c r="FH52" s="112" t="e">
        <f ca="1"/>
        <v>#REF!</v>
      </c>
      <c r="FI52" s="112" t="e">
        <f ca="1"/>
        <v>#REF!</v>
      </c>
    </row>
    <row r="53" spans="1:165" x14ac:dyDescent="0.2">
      <c r="A53" s="185"/>
      <c r="B53" s="171"/>
      <c r="C53" s="34" t="s">
        <v>647</v>
      </c>
      <c r="D53" s="112" t="e">
        <f ca="1"/>
        <v>#REF!</v>
      </c>
      <c r="E53" s="116" t="e">
        <f ca="1"/>
        <v>#REF!</v>
      </c>
      <c r="F53" s="116" t="e">
        <f ca="1"/>
        <v>#REF!</v>
      </c>
      <c r="G53" s="116" t="e">
        <f ca="1"/>
        <v>#REF!</v>
      </c>
      <c r="H53" s="116" t="e">
        <f ca="1"/>
        <v>#REF!</v>
      </c>
      <c r="I53" s="116" t="e">
        <f ca="1"/>
        <v>#REF!</v>
      </c>
      <c r="J53" s="116" t="e">
        <f ca="1"/>
        <v>#REF!</v>
      </c>
      <c r="K53" s="116" t="e">
        <f ca="1"/>
        <v>#REF!</v>
      </c>
      <c r="L53" s="116" t="e">
        <f ca="1"/>
        <v>#REF!</v>
      </c>
      <c r="M53" s="112" t="e">
        <f ca="1"/>
        <v>#REF!</v>
      </c>
      <c r="N53" s="116" t="e">
        <f ca="1"/>
        <v>#REF!</v>
      </c>
      <c r="O53" s="116" t="e">
        <f ca="1"/>
        <v>#REF!</v>
      </c>
      <c r="P53" s="116" t="e">
        <f ca="1"/>
        <v>#REF!</v>
      </c>
      <c r="Q53" s="116" t="e">
        <f ca="1"/>
        <v>#REF!</v>
      </c>
      <c r="R53" s="116" t="e">
        <f ca="1"/>
        <v>#REF!</v>
      </c>
      <c r="S53" s="116" t="e">
        <f ca="1"/>
        <v>#REF!</v>
      </c>
      <c r="T53" s="116" t="e">
        <f ca="1"/>
        <v>#REF!</v>
      </c>
      <c r="U53" s="116" t="e">
        <f ca="1"/>
        <v>#REF!</v>
      </c>
      <c r="V53" s="112" t="e">
        <f ca="1"/>
        <v>#REF!</v>
      </c>
      <c r="W53" s="116" t="e">
        <f ca="1"/>
        <v>#REF!</v>
      </c>
      <c r="X53" s="116" t="e">
        <f ca="1"/>
        <v>#REF!</v>
      </c>
      <c r="Y53" s="116" t="e">
        <f ca="1"/>
        <v>#REF!</v>
      </c>
      <c r="Z53" s="116" t="e">
        <f ca="1"/>
        <v>#REF!</v>
      </c>
      <c r="AA53" s="116" t="e">
        <f ca="1"/>
        <v>#REF!</v>
      </c>
      <c r="AB53" s="116" t="e">
        <f ca="1"/>
        <v>#REF!</v>
      </c>
      <c r="AC53" s="116" t="e">
        <f ca="1"/>
        <v>#REF!</v>
      </c>
      <c r="AD53" s="116" t="e">
        <f ca="1"/>
        <v>#REF!</v>
      </c>
      <c r="AE53" s="112" t="e">
        <f ca="1"/>
        <v>#REF!</v>
      </c>
      <c r="AF53" s="116" t="e">
        <f ca="1"/>
        <v>#REF!</v>
      </c>
      <c r="AG53" s="116" t="e">
        <f ca="1"/>
        <v>#REF!</v>
      </c>
      <c r="AH53" s="116" t="e">
        <f ca="1"/>
        <v>#REF!</v>
      </c>
      <c r="AI53" s="116" t="e">
        <f ca="1"/>
        <v>#REF!</v>
      </c>
      <c r="AJ53" s="116" t="e">
        <f ca="1"/>
        <v>#REF!</v>
      </c>
      <c r="AK53" s="116" t="e">
        <f ca="1"/>
        <v>#REF!</v>
      </c>
      <c r="AL53" s="116" t="e">
        <f ca="1"/>
        <v>#REF!</v>
      </c>
      <c r="AM53" s="116" t="e">
        <f ca="1"/>
        <v>#REF!</v>
      </c>
      <c r="AN53" s="112" t="e">
        <f ca="1"/>
        <v>#REF!</v>
      </c>
      <c r="AO53" s="116" t="e">
        <f ca="1"/>
        <v>#REF!</v>
      </c>
      <c r="AP53" s="116" t="e">
        <f ca="1"/>
        <v>#REF!</v>
      </c>
      <c r="AQ53" s="116" t="e">
        <f ca="1"/>
        <v>#REF!</v>
      </c>
      <c r="AR53" s="116" t="e">
        <f ca="1"/>
        <v>#REF!</v>
      </c>
      <c r="AS53" s="116" t="e">
        <f ca="1"/>
        <v>#REF!</v>
      </c>
      <c r="AT53" s="116" t="str">
        <f ca="1"/>
        <v>0箇所</v>
      </c>
      <c r="AU53" s="116" t="str">
        <f ca="1"/>
        <v>0箇所</v>
      </c>
      <c r="AV53" s="116" t="str">
        <f ca="1"/>
        <v>0箇所</v>
      </c>
      <c r="AW53" s="112" t="str">
        <f ca="1"/>
        <v>0箇所</v>
      </c>
      <c r="AX53" s="116" t="str">
        <f ca="1"/>
        <v>0箇所</v>
      </c>
      <c r="AY53" s="116" t="str">
        <f ca="1"/>
        <v>0箇所</v>
      </c>
      <c r="AZ53" s="116" t="str">
        <f ca="1"/>
        <v>0箇所</v>
      </c>
      <c r="BA53" s="116" t="str">
        <f ca="1"/>
        <v>0箇所</v>
      </c>
      <c r="BB53" s="116" t="str">
        <f ca="1"/>
        <v>0箇所</v>
      </c>
      <c r="BC53" s="116" t="str">
        <f ca="1"/>
        <v>0箇所</v>
      </c>
      <c r="BD53" s="116" t="str">
        <f ca="1"/>
        <v>0箇所</v>
      </c>
      <c r="BE53" s="116" t="str">
        <f ca="1"/>
        <v>0箇所</v>
      </c>
      <c r="BF53" s="112" t="str">
        <f ca="1"/>
        <v>0箇所</v>
      </c>
      <c r="BG53" s="116" t="str">
        <f ca="1"/>
        <v>0箇所</v>
      </c>
      <c r="BH53" s="116" t="str">
        <f ca="1"/>
        <v>0箇所</v>
      </c>
      <c r="BI53" s="116" t="str">
        <f ca="1"/>
        <v>0箇所</v>
      </c>
      <c r="BJ53" s="116" t="str">
        <f ca="1"/>
        <v>0箇所</v>
      </c>
      <c r="BK53" s="116" t="str">
        <f ca="1"/>
        <v>0箇所</v>
      </c>
      <c r="BL53" s="116" t="e">
        <f ca="1"/>
        <v>#REF!</v>
      </c>
      <c r="BM53" s="116" t="e">
        <f ca="1"/>
        <v>#REF!</v>
      </c>
      <c r="BN53" s="116" t="e">
        <f ca="1"/>
        <v>#REF!</v>
      </c>
      <c r="BO53" s="112" t="e">
        <f ca="1"/>
        <v>#REF!</v>
      </c>
      <c r="BP53" s="116" t="e">
        <f ca="1"/>
        <v>#REF!</v>
      </c>
      <c r="BQ53" s="116" t="e">
        <f ca="1"/>
        <v>#REF!</v>
      </c>
      <c r="BR53" s="116" t="e">
        <f ca="1"/>
        <v>#REF!</v>
      </c>
      <c r="BS53" s="116" t="e">
        <f ca="1"/>
        <v>#REF!</v>
      </c>
      <c r="BT53" s="116" t="e">
        <f ca="1"/>
        <v>#REF!</v>
      </c>
      <c r="BU53" s="116" t="e">
        <f ca="1"/>
        <v>#REF!</v>
      </c>
      <c r="BV53" s="116" t="e">
        <f ca="1"/>
        <v>#REF!</v>
      </c>
      <c r="BW53" s="116" t="e">
        <f ca="1"/>
        <v>#REF!</v>
      </c>
      <c r="BX53" s="112" t="e">
        <f ca="1"/>
        <v>#REF!</v>
      </c>
      <c r="BY53" s="116" t="e">
        <f ca="1"/>
        <v>#REF!</v>
      </c>
      <c r="BZ53" s="116" t="e">
        <f ca="1"/>
        <v>#REF!</v>
      </c>
      <c r="CA53" s="116" t="e">
        <f ca="1"/>
        <v>#REF!</v>
      </c>
      <c r="CB53" s="116" t="e">
        <f ca="1"/>
        <v>#REF!</v>
      </c>
      <c r="CC53" s="116" t="e">
        <f ca="1"/>
        <v>#REF!</v>
      </c>
      <c r="CD53" s="116" t="e">
        <f ca="1"/>
        <v>#REF!</v>
      </c>
      <c r="CE53" s="116" t="e">
        <f ca="1"/>
        <v>#REF!</v>
      </c>
      <c r="CF53" s="116" t="e">
        <f ca="1"/>
        <v>#REF!</v>
      </c>
      <c r="CG53" s="112" t="e">
        <f ca="1"/>
        <v>#REF!</v>
      </c>
      <c r="CH53" s="116" t="e">
        <f ca="1"/>
        <v>#REF!</v>
      </c>
      <c r="CI53" s="116" t="e">
        <f ca="1"/>
        <v>#REF!</v>
      </c>
      <c r="CJ53" s="116" t="e">
        <f ca="1"/>
        <v>#REF!</v>
      </c>
      <c r="CK53" s="116" t="e">
        <f ca="1"/>
        <v>#REF!</v>
      </c>
      <c r="CL53" s="116" t="e">
        <f ca="1"/>
        <v>#REF!</v>
      </c>
      <c r="CM53" s="116" t="e">
        <f ca="1"/>
        <v>#REF!</v>
      </c>
      <c r="CN53" s="116" t="e">
        <f ca="1"/>
        <v>#REF!</v>
      </c>
      <c r="CO53" s="116" t="e">
        <f ca="1"/>
        <v>#REF!</v>
      </c>
      <c r="CP53" s="112" t="e">
        <f ca="1"/>
        <v>#REF!</v>
      </c>
      <c r="CQ53" s="116" t="e">
        <f ca="1"/>
        <v>#REF!</v>
      </c>
      <c r="CR53" s="116" t="e">
        <f ca="1"/>
        <v>#REF!</v>
      </c>
      <c r="CS53" s="116" t="e">
        <f ca="1"/>
        <v>#REF!</v>
      </c>
      <c r="CT53" s="116" t="e">
        <f ca="1"/>
        <v>#REF!</v>
      </c>
      <c r="CU53" s="116" t="e">
        <f ca="1"/>
        <v>#REF!</v>
      </c>
      <c r="CV53" s="116" t="e">
        <f ca="1"/>
        <v>#REF!</v>
      </c>
      <c r="CW53" s="116" t="e">
        <f ca="1"/>
        <v>#REF!</v>
      </c>
      <c r="CX53" s="116" t="e">
        <f ca="1"/>
        <v>#REF!</v>
      </c>
      <c r="CY53" s="112" t="e">
        <f ca="1"/>
        <v>#REF!</v>
      </c>
      <c r="CZ53" s="116" t="e">
        <f ca="1"/>
        <v>#REF!</v>
      </c>
      <c r="DA53" s="116" t="e">
        <f ca="1"/>
        <v>#REF!</v>
      </c>
      <c r="DB53" s="116" t="e">
        <f ca="1"/>
        <v>#REF!</v>
      </c>
      <c r="DC53" s="116" t="e">
        <f ca="1"/>
        <v>#REF!</v>
      </c>
      <c r="DD53" s="116" t="e">
        <f ca="1"/>
        <v>#REF!</v>
      </c>
      <c r="DE53" s="116" t="e">
        <f ca="1"/>
        <v>#REF!</v>
      </c>
      <c r="DF53" s="116" t="e">
        <f ca="1"/>
        <v>#REF!</v>
      </c>
      <c r="DG53" s="116" t="e">
        <f ca="1"/>
        <v>#REF!</v>
      </c>
      <c r="DH53" s="112" t="e">
        <f ca="1"/>
        <v>#REF!</v>
      </c>
      <c r="DI53" s="116" t="e">
        <f ca="1"/>
        <v>#REF!</v>
      </c>
      <c r="DJ53" s="116" t="e">
        <f ca="1"/>
        <v>#REF!</v>
      </c>
      <c r="DK53" s="116" t="e">
        <f ca="1"/>
        <v>#REF!</v>
      </c>
      <c r="DL53" s="116" t="e">
        <f ca="1"/>
        <v>#REF!</v>
      </c>
      <c r="DM53" s="116" t="e">
        <f ca="1"/>
        <v>#REF!</v>
      </c>
      <c r="DN53" s="116" t="str">
        <f ca="1"/>
        <v>－</v>
      </c>
      <c r="DO53" s="116" t="str">
        <f ca="1"/>
        <v>－</v>
      </c>
      <c r="DP53" s="116" t="str">
        <f ca="1"/>
        <v>－</v>
      </c>
      <c r="DQ53" s="112" t="str">
        <f ca="1"/>
        <v>－</v>
      </c>
      <c r="DR53" s="116" t="str">
        <f ca="1"/>
        <v>－</v>
      </c>
      <c r="DS53" s="116" t="str">
        <f ca="1"/>
        <v>－</v>
      </c>
      <c r="DT53" s="116" t="e">
        <f ca="1"/>
        <v>#REF!</v>
      </c>
      <c r="DU53" s="116" t="e">
        <f ca="1"/>
        <v>#REF!</v>
      </c>
      <c r="DV53" s="116" t="e">
        <f ca="1"/>
        <v>#REF!</v>
      </c>
      <c r="DW53" s="116" t="e">
        <f ca="1"/>
        <v>#REF!</v>
      </c>
      <c r="DX53" s="116" t="e">
        <f ca="1"/>
        <v>#REF!</v>
      </c>
      <c r="DY53" s="116" t="e">
        <f ca="1"/>
        <v>#REF!</v>
      </c>
      <c r="DZ53" s="112" t="e">
        <f ca="1"/>
        <v>#REF!</v>
      </c>
      <c r="EA53" s="116" t="e">
        <f ca="1"/>
        <v>#REF!</v>
      </c>
      <c r="EB53" s="116" t="e">
        <f ca="1"/>
        <v>#REF!</v>
      </c>
      <c r="EC53" s="116" t="e">
        <f ca="1"/>
        <v>#REF!</v>
      </c>
      <c r="ED53" s="116" t="e">
        <f ca="1"/>
        <v>#REF!</v>
      </c>
      <c r="EE53" s="116" t="e">
        <f ca="1"/>
        <v>#REF!</v>
      </c>
      <c r="EF53" s="116" t="e">
        <f ca="1"/>
        <v>#REF!</v>
      </c>
      <c r="EG53" s="116" t="e">
        <f ca="1"/>
        <v>#REF!</v>
      </c>
      <c r="EH53" s="116" t="e">
        <f ca="1"/>
        <v>#REF!</v>
      </c>
      <c r="EI53" s="112" t="e">
        <f ca="1"/>
        <v>#REF!</v>
      </c>
      <c r="EJ53" s="116" t="e">
        <f ca="1"/>
        <v>#REF!</v>
      </c>
      <c r="EK53" s="116" t="e">
        <f ca="1"/>
        <v>#REF!</v>
      </c>
      <c r="EL53" s="116" t="e">
        <f ca="1"/>
        <v>#REF!</v>
      </c>
      <c r="EM53" s="116" t="e">
        <f ca="1"/>
        <v>#REF!</v>
      </c>
      <c r="EN53" s="116" t="e">
        <f ca="1"/>
        <v>#REF!</v>
      </c>
      <c r="EO53" s="116" t="e">
        <f ca="1"/>
        <v>#REF!</v>
      </c>
      <c r="EP53" s="116" t="e">
        <f ca="1"/>
        <v>#REF!</v>
      </c>
      <c r="EQ53" s="116" t="e">
        <f ca="1"/>
        <v>#REF!</v>
      </c>
      <c r="ER53" s="116" t="e">
        <f ca="1"/>
        <v>#REF!</v>
      </c>
      <c r="ES53" s="116" t="e">
        <f ca="1"/>
        <v>#REF!</v>
      </c>
      <c r="ET53" s="116" t="e">
        <f ca="1"/>
        <v>#REF!</v>
      </c>
      <c r="EU53" s="116" t="e">
        <f ca="1"/>
        <v>#REF!</v>
      </c>
      <c r="EV53" s="116" t="e">
        <f ca="1"/>
        <v>#REF!</v>
      </c>
      <c r="EW53" s="116" t="e">
        <f ca="1"/>
        <v>#REF!</v>
      </c>
      <c r="EX53" s="116" t="e">
        <f ca="1"/>
        <v>#REF!</v>
      </c>
      <c r="EY53" s="116" t="e">
        <f ca="1"/>
        <v>#REF!</v>
      </c>
      <c r="EZ53" s="116" t="e">
        <f ca="1"/>
        <v>#REF!</v>
      </c>
      <c r="FA53" s="116" t="e">
        <f ca="1"/>
        <v>#REF!</v>
      </c>
      <c r="FB53" s="116" t="e">
        <f ca="1"/>
        <v>#REF!</v>
      </c>
      <c r="FC53" s="116" t="e">
        <f ca="1"/>
        <v>#REF!</v>
      </c>
      <c r="FD53" s="116" t="e">
        <f ca="1"/>
        <v>#REF!</v>
      </c>
      <c r="FE53" s="116" t="e">
        <f ca="1"/>
        <v>#REF!</v>
      </c>
      <c r="FF53" s="116" t="e">
        <f ca="1"/>
        <v>#REF!</v>
      </c>
      <c r="FG53" s="116" t="e">
        <f ca="1"/>
        <v>#REF!</v>
      </c>
      <c r="FH53" s="116" t="e">
        <f ca="1"/>
        <v>#REF!</v>
      </c>
      <c r="FI53" s="116" t="e">
        <f ca="1"/>
        <v>#REF!</v>
      </c>
    </row>
    <row r="54" spans="1:165" ht="52.5" customHeight="1" x14ac:dyDescent="0.2">
      <c r="A54" s="186" t="s">
        <v>650</v>
      </c>
      <c r="B54" s="187"/>
      <c r="C54" s="188"/>
      <c r="D54" s="172" t="e">
        <f ca="1">IF(D5="※2","※2　急傾斜地なし",IF(D4="－","※1　被害計算対象外の地震",""))</f>
        <v>#REF!</v>
      </c>
      <c r="E54" s="173"/>
      <c r="F54" s="174"/>
      <c r="G54" s="172" t="e">
        <f ca="1">IF(G5="※2","※2　急傾斜地なし",IF(G4="－","※1　被害計算対象外の地震",""))</f>
        <v>#REF!</v>
      </c>
      <c r="H54" s="173"/>
      <c r="I54" s="174"/>
      <c r="J54" s="172" t="e">
        <f ca="1">IF(J5="※2","※2　急傾斜地なし",IF(J4="－","※1　被害計算対象外の地震",""))</f>
        <v>#REF!</v>
      </c>
      <c r="K54" s="173"/>
      <c r="L54" s="174"/>
      <c r="M54" s="172" t="e">
        <f ca="1">IF(M5="※2","※2　急傾斜地なし",IF(M4="－","※1　被害計算対象外の地震",""))</f>
        <v>#REF!</v>
      </c>
      <c r="N54" s="173"/>
      <c r="O54" s="174"/>
      <c r="P54" s="172" t="e">
        <f ca="1">IF(P5="※2","※2　急傾斜地なし",IF(P4="－","※1　被害計算対象外の地震",""))</f>
        <v>#REF!</v>
      </c>
      <c r="Q54" s="173"/>
      <c r="R54" s="174"/>
      <c r="S54" s="172" t="e">
        <f ca="1">IF(S5="※2","※2　急傾斜地なし",IF(S4="－","※1　被害計算対象外の地震",""))</f>
        <v>#REF!</v>
      </c>
      <c r="T54" s="173"/>
      <c r="U54" s="174"/>
      <c r="V54" s="172" t="e">
        <f ca="1">IF(V5="※2","※2　急傾斜地なし",IF(V4="－","※1　被害計算対象外の地震",""))</f>
        <v>#REF!</v>
      </c>
      <c r="W54" s="173"/>
      <c r="X54" s="174"/>
      <c r="Y54" s="172" t="e">
        <f ca="1">IF(Y5="※2","※2　急傾斜地なし",IF(Y4="－","※1　被害計算対象外の地震",""))</f>
        <v>#REF!</v>
      </c>
      <c r="Z54" s="173"/>
      <c r="AA54" s="174"/>
      <c r="AB54" s="172" t="e">
        <f ca="1">IF(AB5="※2","※2　急傾斜地なし",IF(AB4="－","※1　被害計算対象外の地震",""))</f>
        <v>#REF!</v>
      </c>
      <c r="AC54" s="173"/>
      <c r="AD54" s="174"/>
      <c r="AE54" s="172" t="e">
        <f ca="1">IF(AE5="※2","※2　急傾斜地なし",IF(AE4="－","※1　被害計算対象外の地震",""))</f>
        <v>#REF!</v>
      </c>
      <c r="AF54" s="173"/>
      <c r="AG54" s="174"/>
      <c r="AH54" s="172" t="e">
        <f ca="1">IF(AH5="※2","※2　急傾斜地なし",IF(AH4="－","※1　被害計算対象外の地震",""))</f>
        <v>#REF!</v>
      </c>
      <c r="AI54" s="173"/>
      <c r="AJ54" s="174"/>
      <c r="AK54" s="172" t="e">
        <f ca="1">IF(AK5="※2","※2　急傾斜地なし",IF(AK4="－","※1　被害計算対象外の地震",""))</f>
        <v>#REF!</v>
      </c>
      <c r="AL54" s="173"/>
      <c r="AM54" s="174"/>
      <c r="AN54" s="172" t="e">
        <f ca="1">IF(AN5="※2","※2　急傾斜地なし",IF(AN4="－","※1　被害計算対象外の地震",""))</f>
        <v>#REF!</v>
      </c>
      <c r="AO54" s="173"/>
      <c r="AP54" s="174"/>
      <c r="AQ54" s="172" t="e">
        <f ca="1">IF(AQ5="※2","※2　急傾斜地なし",IF(AQ4="－","※1　被害計算対象外の地震",""))</f>
        <v>#REF!</v>
      </c>
      <c r="AR54" s="173"/>
      <c r="AS54" s="174"/>
      <c r="AT54" s="172" t="str">
        <f ca="1">IF(AT5="※2","※2　急傾斜地なし",IF(AT4="－","※1　被害計算対象外の地震",""))</f>
        <v/>
      </c>
      <c r="AU54" s="173"/>
      <c r="AV54" s="174"/>
      <c r="AW54" s="172" t="str">
        <f ca="1">IF(AW5="※2","※2　急傾斜地なし",IF(AW4="－","※1　被害計算対象外の地震",""))</f>
        <v/>
      </c>
      <c r="AX54" s="173"/>
      <c r="AY54" s="174"/>
      <c r="AZ54" s="172" t="str">
        <f ca="1">IF(AZ5="※2","※2　急傾斜地なし",IF(AZ4="－","※1　被害計算対象外の地震",""))</f>
        <v/>
      </c>
      <c r="BA54" s="173"/>
      <c r="BB54" s="174"/>
      <c r="BC54" s="172" t="str">
        <f ca="1">IF(BC5="※2","※2　急傾斜地なし",IF(BC4="－","※1　被害計算対象外の地震",""))</f>
        <v/>
      </c>
      <c r="BD54" s="173"/>
      <c r="BE54" s="174"/>
      <c r="BF54" s="172" t="str">
        <f ca="1">IF(BF5="※2","※2　急傾斜地なし",IF(BF4="－","※1　被害計算対象外の地震",""))</f>
        <v/>
      </c>
      <c r="BG54" s="173"/>
      <c r="BH54" s="174"/>
      <c r="BI54" s="172" t="str">
        <f ca="1">IF(BI5="※2","※2　急傾斜地なし",IF(BI4="－","※1　被害計算対象外の地震",""))</f>
        <v/>
      </c>
      <c r="BJ54" s="173"/>
      <c r="BK54" s="174"/>
      <c r="BL54" s="172" t="e">
        <f ca="1">IF(BL5="※2","※2　急傾斜地なし",IF(BL4="－","※1　被害計算対象外の地震",""))</f>
        <v>#REF!</v>
      </c>
      <c r="BM54" s="173"/>
      <c r="BN54" s="174"/>
      <c r="BO54" s="172" t="e">
        <f ca="1">IF(BO5="※2","※2　急傾斜地なし",IF(BO4="－","※1　被害計算対象外の地震",""))</f>
        <v>#REF!</v>
      </c>
      <c r="BP54" s="173"/>
      <c r="BQ54" s="174"/>
      <c r="BR54" s="172" t="e">
        <f ca="1">IF(BR5="※2","※2　急傾斜地なし",IF(BR4="－","※1　被害計算対象外の地震",""))</f>
        <v>#REF!</v>
      </c>
      <c r="BS54" s="173"/>
      <c r="BT54" s="174"/>
      <c r="BU54" s="172" t="e">
        <f ca="1">IF(BU5="※2","※2　急傾斜地なし",IF(BU4="－","※1　被害計算対象外の地震",""))</f>
        <v>#REF!</v>
      </c>
      <c r="BV54" s="173"/>
      <c r="BW54" s="174"/>
      <c r="BX54" s="172" t="e">
        <f ca="1">IF(BX5="※2","※2　急傾斜地なし",IF(BX4="－","※1　被害計算対象外の地震",""))</f>
        <v>#REF!</v>
      </c>
      <c r="BY54" s="173"/>
      <c r="BZ54" s="174"/>
      <c r="CA54" s="172" t="e">
        <f ca="1">IF(CA5="※2","※2　急傾斜地なし",IF(CA4="－","※1　被害計算対象外の地震",""))</f>
        <v>#REF!</v>
      </c>
      <c r="CB54" s="173"/>
      <c r="CC54" s="174"/>
      <c r="CD54" s="172" t="e">
        <f ca="1">IF(CD5="※2","※2　急傾斜地なし",IF(CD4="－","※1　被害計算対象外の地震",""))</f>
        <v>#REF!</v>
      </c>
      <c r="CE54" s="173"/>
      <c r="CF54" s="174"/>
      <c r="CG54" s="172" t="e">
        <f ca="1">IF(CG5="※2","※2　急傾斜地なし",IF(CG4="－","※1　被害計算対象外の地震",""))</f>
        <v>#REF!</v>
      </c>
      <c r="CH54" s="173"/>
      <c r="CI54" s="174"/>
      <c r="CJ54" s="172" t="e">
        <f ca="1">IF(CJ5="※2","※2　急傾斜地なし",IF(CJ4="－","※1　被害計算対象外の地震",""))</f>
        <v>#REF!</v>
      </c>
      <c r="CK54" s="173"/>
      <c r="CL54" s="174"/>
      <c r="CM54" s="172" t="e">
        <f ca="1">IF(CM5="※2","※2　急傾斜地なし",IF(CM4="－","※1　被害計算対象外の地震",""))</f>
        <v>#REF!</v>
      </c>
      <c r="CN54" s="173"/>
      <c r="CO54" s="174"/>
      <c r="CP54" s="172" t="e">
        <f ca="1">IF(CP5="※2","※2　急傾斜地なし",IF(CP4="－","※1　被害計算対象外の地震",""))</f>
        <v>#REF!</v>
      </c>
      <c r="CQ54" s="173"/>
      <c r="CR54" s="174"/>
      <c r="CS54" s="172" t="e">
        <f ca="1">IF(CS5="※2","※2　急傾斜地なし",IF(CS4="－","※1　被害計算対象外の地震",""))</f>
        <v>#REF!</v>
      </c>
      <c r="CT54" s="173"/>
      <c r="CU54" s="174"/>
      <c r="CV54" s="172" t="e">
        <f ca="1">IF(CV5="※2","※2　急傾斜地なし",IF(CV4="－","※1　被害計算対象外の地震",""))</f>
        <v>#REF!</v>
      </c>
      <c r="CW54" s="173"/>
      <c r="CX54" s="174"/>
      <c r="CY54" s="172" t="e">
        <f ca="1">IF(CY5="※2","※2　急傾斜地なし",IF(CY4="－","※1　被害計算対象外の地震",""))</f>
        <v>#REF!</v>
      </c>
      <c r="CZ54" s="173"/>
      <c r="DA54" s="174"/>
      <c r="DB54" s="172" t="e">
        <f ca="1">IF(DB5="※2","※2　急傾斜地なし",IF(DB4="－","※1　被害計算対象外の地震",""))</f>
        <v>#REF!</v>
      </c>
      <c r="DC54" s="173"/>
      <c r="DD54" s="174"/>
      <c r="DE54" s="172" t="e">
        <f ca="1">IF(DE5="※2","※2　急傾斜地なし",IF(DE4="－","※1　被害計算対象外の地震",""))</f>
        <v>#REF!</v>
      </c>
      <c r="DF54" s="173"/>
      <c r="DG54" s="174"/>
      <c r="DH54" s="172" t="e">
        <f ca="1">IF(DH5="※2","※2　急傾斜地なし",IF(DH4="－","※1　被害計算対象外の地震",""))</f>
        <v>#REF!</v>
      </c>
      <c r="DI54" s="173"/>
      <c r="DJ54" s="174"/>
      <c r="DK54" s="172" t="e">
        <f ca="1">IF(DK5="※2","※2　急傾斜地なし",IF(DK4="－","※1　被害計算対象外の地震",""))</f>
        <v>#REF!</v>
      </c>
      <c r="DL54" s="173"/>
      <c r="DM54" s="174"/>
      <c r="DN54" s="172" t="str">
        <f ca="1">IF(DN5="※2","※2　急傾斜地なし",IF(DN4="－","※1　被害計算対象外の地震",""))</f>
        <v>※1　被害計算対象外の地震</v>
      </c>
      <c r="DO54" s="173"/>
      <c r="DP54" s="174"/>
      <c r="DQ54" s="172" t="str">
        <f ca="1">IF(DQ5="※2","※2　急傾斜地なし",IF(DQ4="－","※1　被害計算対象外の地震",""))</f>
        <v>※1　被害計算対象外の地震</v>
      </c>
      <c r="DR54" s="173"/>
      <c r="DS54" s="174"/>
      <c r="DT54" s="172" t="e">
        <f ca="1">IF(DT5="※2","※2　急傾斜地なし",IF(DT4="－","※1　被害計算対象外の地震",""))</f>
        <v>#REF!</v>
      </c>
      <c r="DU54" s="173"/>
      <c r="DV54" s="174"/>
      <c r="DW54" s="172" t="e">
        <f ca="1">IF(DW5="※2","※2　急傾斜地なし",IF(DW4="－","※1　被害計算対象外の地震",""))</f>
        <v>#REF!</v>
      </c>
      <c r="DX54" s="173"/>
      <c r="DY54" s="174"/>
      <c r="DZ54" s="172" t="e">
        <f ca="1">IF(DZ5="※2","※2　急傾斜地なし",IF(DZ4="－","※1　被害計算対象外の地震",""))</f>
        <v>#REF!</v>
      </c>
      <c r="EA54" s="173"/>
      <c r="EB54" s="174"/>
      <c r="EC54" s="172" t="e">
        <f ca="1">IF(EC5="※2","※2　急傾斜地なし",IF(EC4="－","※1　被害計算対象外の地震",""))</f>
        <v>#REF!</v>
      </c>
      <c r="ED54" s="173"/>
      <c r="EE54" s="174"/>
      <c r="EF54" s="172" t="e">
        <f ca="1">IF(EF5="※2","※2　急傾斜地なし",IF(EF4="－","※1　被害計算対象外の地震",""))</f>
        <v>#REF!</v>
      </c>
      <c r="EG54" s="173"/>
      <c r="EH54" s="174"/>
      <c r="EI54" s="172" t="e">
        <f ca="1">IF(EI5="※2","※2　急傾斜地なし",IF(EI4="－","※1　被害計算対象外の地震",""))</f>
        <v>#REF!</v>
      </c>
      <c r="EJ54" s="173"/>
      <c r="EK54" s="174"/>
      <c r="EL54" s="172" t="e">
        <f ca="1">IF(EL5="※2","※2　急傾斜地なし",IF(EL4="－","※1　被害計算対象外の地震",""))</f>
        <v>#REF!</v>
      </c>
      <c r="EM54" s="173"/>
      <c r="EN54" s="174"/>
      <c r="EO54" s="172" t="e">
        <f ca="1">IF(EO5="※2","※2　急傾斜地なし",IF(EO4="－","※1　被害計算対象外の地震",""))</f>
        <v>#REF!</v>
      </c>
      <c r="EP54" s="173"/>
      <c r="EQ54" s="174"/>
      <c r="ER54" s="172" t="e">
        <f ca="1">IF(ER5="※2","※2　急傾斜地なし",IF(ER4="－","※1　被害計算対象外の地震",""))</f>
        <v>#REF!</v>
      </c>
      <c r="ES54" s="173"/>
      <c r="ET54" s="174"/>
      <c r="EU54" s="172" t="e">
        <f ca="1">IF(EU5="※2","※2　急傾斜地なし",IF(EU4="－","※1　被害計算対象外の地震",""))</f>
        <v>#REF!</v>
      </c>
      <c r="EV54" s="173"/>
      <c r="EW54" s="174"/>
      <c r="EX54" s="172" t="e">
        <f ca="1">IF(EX5="※2","※2　急傾斜地なし",IF(EX4="－","※1　被害計算対象外の地震",""))</f>
        <v>#REF!</v>
      </c>
      <c r="EY54" s="173"/>
      <c r="EZ54" s="174"/>
      <c r="FA54" s="172" t="e">
        <f ca="1">IF(FA5="※2","※2　急傾斜地なし",IF(FA4="－","※1　被害計算対象外の地震",""))</f>
        <v>#REF!</v>
      </c>
      <c r="FB54" s="173"/>
      <c r="FC54" s="174"/>
      <c r="FD54" s="172" t="e">
        <f ca="1">IF(FD5="※2","※2　急傾斜地なし",IF(FD4="－","※1　被害計算対象外の地震",""))</f>
        <v>#REF!</v>
      </c>
      <c r="FE54" s="173"/>
      <c r="FF54" s="174"/>
      <c r="FG54" s="172" t="e">
        <f ca="1">IF(FG5="※2","※2　急傾斜地なし",IF(FG4="－","※1　被害計算対象外の地震",""))</f>
        <v>#REF!</v>
      </c>
      <c r="FH54" s="173"/>
      <c r="FI54" s="174"/>
    </row>
    <row r="55" spans="1:165" ht="13.5" customHeight="1" x14ac:dyDescent="0.2">
      <c r="C55" s="103"/>
      <c r="D55" s="103"/>
      <c r="E55" s="103"/>
      <c r="F55" s="103"/>
      <c r="G55" s="103"/>
      <c r="H55" s="103"/>
      <c r="I55" s="103"/>
      <c r="J55" s="103"/>
      <c r="K55" s="103"/>
      <c r="L55" s="103"/>
      <c r="M55" s="103"/>
      <c r="N55" s="103"/>
      <c r="O55" s="103"/>
      <c r="P55" s="103"/>
      <c r="Q55" s="103"/>
      <c r="R55" s="103"/>
      <c r="S55" s="103"/>
      <c r="T55" s="103"/>
      <c r="U55" s="103"/>
      <c r="V55" s="103"/>
      <c r="W55" s="103"/>
      <c r="X55" s="103"/>
      <c r="Y55" s="103"/>
      <c r="Z55" s="103"/>
      <c r="AA55" s="103"/>
      <c r="AB55" s="103"/>
      <c r="AC55" s="103"/>
      <c r="AD55" s="103"/>
      <c r="AE55" s="103"/>
      <c r="AF55" s="103"/>
      <c r="AG55" s="103"/>
      <c r="AH55" s="103"/>
      <c r="AI55" s="103"/>
      <c r="AJ55" s="103"/>
      <c r="AK55" s="103"/>
      <c r="AL55" s="103"/>
      <c r="AM55" s="103"/>
      <c r="AN55" s="103"/>
      <c r="AO55" s="103"/>
      <c r="AP55" s="103"/>
      <c r="AQ55" s="103"/>
      <c r="AR55" s="103"/>
      <c r="AS55" s="103"/>
      <c r="AT55" s="103"/>
      <c r="AU55" s="103"/>
      <c r="AV55" s="103"/>
      <c r="AW55" s="103"/>
      <c r="AX55" s="103"/>
      <c r="AY55" s="103"/>
      <c r="AZ55" s="103"/>
      <c r="BA55" s="103"/>
      <c r="BB55" s="103"/>
      <c r="BC55" s="103"/>
      <c r="BD55" s="103"/>
      <c r="BE55" s="103"/>
      <c r="BF55" s="103"/>
      <c r="BG55" s="103"/>
      <c r="BH55" s="103"/>
      <c r="BI55" s="103"/>
      <c r="BJ55" s="103"/>
      <c r="BK55" s="103"/>
      <c r="BL55" s="103"/>
      <c r="BM55" s="103"/>
      <c r="BN55" s="103"/>
      <c r="BO55" s="103"/>
      <c r="BP55" s="103"/>
      <c r="BQ55" s="103"/>
      <c r="BR55" s="103"/>
      <c r="BS55" s="103"/>
      <c r="BT55" s="103"/>
      <c r="BU55" s="103"/>
      <c r="BV55" s="103"/>
      <c r="BW55" s="103"/>
      <c r="BX55" s="103"/>
      <c r="BY55" s="103"/>
      <c r="BZ55" s="103"/>
      <c r="CA55" s="103"/>
      <c r="CB55" s="103"/>
      <c r="CC55" s="103"/>
      <c r="CD55" s="103"/>
      <c r="CE55" s="103"/>
      <c r="CF55" s="103"/>
      <c r="CG55" s="103"/>
      <c r="CH55" s="103"/>
      <c r="CI55" s="103"/>
      <c r="CJ55" s="103"/>
      <c r="CK55" s="103"/>
      <c r="CL55" s="103"/>
      <c r="CM55" s="103"/>
      <c r="CN55" s="103"/>
      <c r="CO55" s="103"/>
      <c r="CP55" s="103"/>
      <c r="CQ55" s="103"/>
      <c r="CR55" s="103"/>
      <c r="CS55" s="103"/>
      <c r="CT55" s="103"/>
      <c r="CU55" s="103"/>
      <c r="CV55" s="103"/>
      <c r="CW55" s="103"/>
      <c r="CX55" s="103"/>
      <c r="CY55" s="103"/>
      <c r="CZ55" s="103"/>
      <c r="DA55" s="103"/>
      <c r="DB55" s="103"/>
      <c r="DC55" s="103"/>
      <c r="DD55" s="103"/>
      <c r="DE55" s="103"/>
      <c r="DF55" s="103"/>
      <c r="DG55" s="103"/>
      <c r="DH55" s="103"/>
      <c r="DI55" s="103"/>
      <c r="DJ55" s="103"/>
      <c r="DK55" s="103"/>
      <c r="DL55" s="103"/>
      <c r="DM55" s="103"/>
      <c r="DN55" s="103"/>
      <c r="DO55" s="103"/>
      <c r="DP55" s="103"/>
      <c r="DQ55" s="103"/>
      <c r="DR55" s="103"/>
      <c r="DS55" s="103"/>
      <c r="DT55" s="103"/>
      <c r="DU55" s="103"/>
      <c r="DV55" s="103"/>
      <c r="DW55" s="103"/>
      <c r="DX55" s="103"/>
      <c r="DY55" s="103"/>
      <c r="DZ55" s="103"/>
      <c r="EA55" s="103"/>
      <c r="EB55" s="103"/>
      <c r="EC55" s="103"/>
      <c r="ED55" s="103"/>
      <c r="EE55" s="103"/>
      <c r="EF55" s="103"/>
      <c r="EG55" s="103"/>
      <c r="EH55" s="103"/>
      <c r="EI55" s="103"/>
      <c r="EJ55" s="103"/>
      <c r="EK55" s="103"/>
      <c r="EL55" s="103"/>
      <c r="EM55" s="103"/>
      <c r="EN55" s="103"/>
      <c r="EO55" s="103"/>
      <c r="EP55" s="103"/>
      <c r="EQ55" s="103"/>
      <c r="ER55" s="103"/>
      <c r="ES55" s="103"/>
      <c r="ET55" s="103"/>
      <c r="EU55" s="103"/>
      <c r="EV55" s="103"/>
      <c r="EW55" s="103"/>
      <c r="EX55" s="103"/>
      <c r="EY55" s="103"/>
      <c r="EZ55" s="103"/>
      <c r="FA55" s="103"/>
      <c r="FB55" s="103"/>
      <c r="FC55" s="103"/>
      <c r="FD55" s="103"/>
      <c r="FE55" s="103"/>
      <c r="FF55" s="103"/>
      <c r="FG55" s="103"/>
      <c r="FH55" s="103"/>
      <c r="FI55" s="103"/>
    </row>
    <row r="56" spans="1:165" x14ac:dyDescent="0.2">
      <c r="A56" s="105" t="s">
        <v>728</v>
      </c>
      <c r="B56" s="106"/>
      <c r="C56" s="107"/>
      <c r="D56" s="110"/>
      <c r="E56" s="110"/>
      <c r="F56" s="110"/>
      <c r="G56" s="110"/>
      <c r="H56" s="110"/>
      <c r="I56" s="110"/>
      <c r="J56" s="110"/>
      <c r="K56" s="110"/>
      <c r="L56" s="110"/>
      <c r="M56" s="110"/>
      <c r="N56" s="110"/>
      <c r="O56" s="110"/>
      <c r="P56" s="110"/>
      <c r="Q56" s="110"/>
      <c r="R56" s="110"/>
      <c r="S56" s="110"/>
      <c r="T56" s="110"/>
      <c r="U56" s="110"/>
      <c r="V56" s="110"/>
      <c r="W56" s="110"/>
      <c r="X56" s="110"/>
      <c r="Y56" s="110"/>
      <c r="Z56" s="110"/>
      <c r="AA56" s="110"/>
      <c r="AB56" s="110"/>
      <c r="AC56" s="110"/>
      <c r="AD56" s="110"/>
      <c r="AE56" s="110"/>
      <c r="AF56" s="110"/>
      <c r="AG56" s="110"/>
      <c r="AH56" s="110"/>
      <c r="AI56" s="110"/>
      <c r="AJ56" s="110"/>
      <c r="AK56" s="110"/>
      <c r="AL56" s="110"/>
      <c r="AM56" s="110"/>
      <c r="AN56" s="110"/>
      <c r="AO56" s="110"/>
      <c r="AP56" s="110"/>
      <c r="AQ56" s="110"/>
      <c r="AR56" s="110"/>
      <c r="AS56" s="110"/>
      <c r="AT56" s="110"/>
      <c r="AU56" s="110"/>
      <c r="AV56" s="110"/>
      <c r="AW56" s="110"/>
      <c r="AX56" s="110"/>
      <c r="AY56" s="110"/>
      <c r="AZ56" s="110"/>
      <c r="BA56" s="110"/>
      <c r="BB56" s="110"/>
      <c r="BC56" s="110"/>
      <c r="BD56" s="110"/>
      <c r="BE56" s="110"/>
      <c r="BF56" s="110"/>
      <c r="BG56" s="110"/>
      <c r="BH56" s="110"/>
      <c r="BI56" s="110"/>
      <c r="BJ56" s="110"/>
      <c r="BK56" s="110"/>
      <c r="BL56" s="110"/>
      <c r="BM56" s="110"/>
      <c r="BN56" s="110"/>
      <c r="BO56" s="110"/>
      <c r="BP56" s="110"/>
      <c r="BQ56" s="110"/>
      <c r="BR56" s="110"/>
      <c r="BS56" s="110"/>
      <c r="BT56" s="110"/>
      <c r="BU56" s="110"/>
      <c r="BV56" s="110"/>
      <c r="BW56" s="110"/>
      <c r="BX56" s="110"/>
      <c r="BY56" s="110"/>
      <c r="BZ56" s="110"/>
      <c r="CA56" s="110"/>
      <c r="CB56" s="110"/>
      <c r="CC56" s="110"/>
      <c r="CD56" s="110"/>
      <c r="CE56" s="110"/>
      <c r="CF56" s="110"/>
      <c r="CG56" s="110"/>
      <c r="CH56" s="110"/>
      <c r="CI56" s="110"/>
      <c r="CJ56" s="110"/>
      <c r="CK56" s="110"/>
      <c r="CL56" s="110"/>
      <c r="CM56" s="110"/>
      <c r="CN56" s="110"/>
      <c r="CO56" s="110"/>
      <c r="CP56" s="110"/>
      <c r="CQ56" s="110"/>
      <c r="CR56" s="110"/>
      <c r="CS56" s="110"/>
      <c r="CT56" s="110"/>
      <c r="CU56" s="110"/>
      <c r="CV56" s="110"/>
      <c r="CW56" s="110"/>
      <c r="CX56" s="110"/>
      <c r="CY56" s="110"/>
      <c r="CZ56" s="110"/>
      <c r="DA56" s="110"/>
      <c r="DB56" s="110"/>
      <c r="DC56" s="110"/>
      <c r="DD56" s="110"/>
      <c r="DE56" s="110"/>
      <c r="DF56" s="110"/>
      <c r="DG56" s="110"/>
      <c r="DH56" s="110"/>
      <c r="DI56" s="110"/>
      <c r="DJ56" s="110"/>
      <c r="DK56" s="110"/>
      <c r="DL56" s="110"/>
      <c r="DM56" s="110"/>
      <c r="DN56" s="110"/>
      <c r="DO56" s="110"/>
      <c r="DP56" s="110"/>
      <c r="DQ56" s="110"/>
      <c r="DR56" s="110"/>
      <c r="DS56" s="110"/>
      <c r="DT56" s="110"/>
      <c r="DU56" s="110"/>
      <c r="DV56" s="110"/>
      <c r="DW56" s="110"/>
      <c r="DX56" s="110"/>
      <c r="DY56" s="110"/>
      <c r="DZ56" s="110"/>
      <c r="EA56" s="110"/>
      <c r="EB56" s="110"/>
      <c r="EC56" s="110"/>
      <c r="ED56" s="110"/>
      <c r="EE56" s="110"/>
      <c r="EF56" s="110"/>
      <c r="EG56" s="110"/>
      <c r="EH56" s="110"/>
      <c r="EI56" s="110"/>
      <c r="EJ56" s="110"/>
      <c r="EK56" s="110"/>
      <c r="EL56" s="110"/>
      <c r="EM56" s="110"/>
      <c r="EN56" s="110"/>
      <c r="EO56" s="110"/>
      <c r="EP56" s="110"/>
      <c r="EQ56" s="110"/>
      <c r="ER56" s="110"/>
      <c r="ES56" s="110"/>
      <c r="ET56" s="110"/>
      <c r="EU56" s="110"/>
      <c r="EV56" s="110"/>
      <c r="EW56" s="110"/>
      <c r="EX56" s="110"/>
      <c r="EY56" s="110"/>
      <c r="EZ56" s="110"/>
      <c r="FA56" s="110"/>
      <c r="FB56" s="110"/>
      <c r="FC56" s="110"/>
      <c r="FD56" s="110"/>
      <c r="FE56" s="110"/>
      <c r="FF56" s="110"/>
      <c r="FG56" s="110"/>
      <c r="FH56" s="110"/>
      <c r="FI56" s="110"/>
    </row>
    <row r="57" spans="1:165" x14ac:dyDescent="0.2">
      <c r="A57" s="105" t="s">
        <v>656</v>
      </c>
      <c r="B57" s="108"/>
      <c r="C57" s="108"/>
      <c r="D57" s="110"/>
      <c r="E57" s="110"/>
      <c r="F57" s="110"/>
      <c r="G57" s="110"/>
      <c r="H57" s="110"/>
      <c r="I57" s="110"/>
      <c r="J57" s="110"/>
      <c r="K57" s="110"/>
      <c r="L57" s="110"/>
      <c r="M57" s="110"/>
      <c r="N57" s="110"/>
      <c r="O57" s="110"/>
      <c r="P57" s="110"/>
      <c r="Q57" s="110"/>
      <c r="R57" s="110"/>
      <c r="S57" s="110"/>
      <c r="T57" s="110"/>
      <c r="U57" s="110"/>
      <c r="V57" s="110"/>
      <c r="W57" s="110"/>
      <c r="X57" s="110"/>
      <c r="Y57" s="110"/>
      <c r="Z57" s="110"/>
      <c r="AA57" s="110"/>
      <c r="AB57" s="110"/>
      <c r="AC57" s="110"/>
      <c r="AD57" s="110"/>
      <c r="AE57" s="110"/>
      <c r="AF57" s="110"/>
      <c r="AG57" s="110"/>
      <c r="AH57" s="110"/>
      <c r="AI57" s="110"/>
      <c r="AJ57" s="110"/>
      <c r="AK57" s="110"/>
      <c r="AL57" s="110"/>
      <c r="AM57" s="110"/>
      <c r="AN57" s="110"/>
      <c r="AO57" s="110"/>
      <c r="AP57" s="110"/>
      <c r="AQ57" s="110"/>
      <c r="AR57" s="110"/>
      <c r="AS57" s="110"/>
      <c r="AT57" s="110"/>
      <c r="AU57" s="110"/>
      <c r="AV57" s="110"/>
      <c r="AW57" s="110"/>
      <c r="AX57" s="110"/>
      <c r="AY57" s="110"/>
      <c r="AZ57" s="110"/>
      <c r="BA57" s="110"/>
      <c r="BB57" s="110"/>
      <c r="BC57" s="110"/>
      <c r="BD57" s="110"/>
      <c r="BE57" s="110"/>
      <c r="BF57" s="110"/>
      <c r="BG57" s="110"/>
      <c r="BH57" s="110"/>
      <c r="BI57" s="110"/>
      <c r="BJ57" s="110"/>
      <c r="BK57" s="110"/>
      <c r="BL57" s="110"/>
      <c r="BM57" s="110"/>
      <c r="BN57" s="110"/>
      <c r="BO57" s="110"/>
      <c r="BP57" s="110"/>
      <c r="BQ57" s="110"/>
      <c r="BR57" s="110"/>
      <c r="BS57" s="110"/>
      <c r="BT57" s="110"/>
      <c r="BU57" s="110"/>
      <c r="BV57" s="110"/>
      <c r="BW57" s="110"/>
      <c r="BX57" s="110"/>
      <c r="BY57" s="110"/>
      <c r="BZ57" s="110"/>
      <c r="CA57" s="110"/>
      <c r="CB57" s="110"/>
      <c r="CC57" s="110"/>
      <c r="CD57" s="110"/>
      <c r="CE57" s="110"/>
      <c r="CF57" s="110"/>
      <c r="CG57" s="110"/>
      <c r="CH57" s="110"/>
      <c r="CI57" s="110"/>
      <c r="CJ57" s="110"/>
      <c r="CK57" s="110"/>
      <c r="CL57" s="110"/>
      <c r="CM57" s="110"/>
      <c r="CN57" s="110"/>
      <c r="CO57" s="110"/>
      <c r="CP57" s="110"/>
      <c r="CQ57" s="110"/>
      <c r="CR57" s="110"/>
      <c r="CS57" s="110"/>
      <c r="CT57" s="110"/>
      <c r="CU57" s="110"/>
      <c r="CV57" s="110"/>
      <c r="CW57" s="110"/>
      <c r="CX57" s="110"/>
      <c r="CY57" s="110"/>
      <c r="CZ57" s="110"/>
      <c r="DA57" s="110"/>
      <c r="DB57" s="110"/>
      <c r="DC57" s="110"/>
      <c r="DD57" s="110"/>
      <c r="DE57" s="110"/>
      <c r="DF57" s="110"/>
      <c r="DG57" s="110"/>
      <c r="DH57" s="110"/>
      <c r="DI57" s="110"/>
      <c r="DJ57" s="110"/>
      <c r="DK57" s="110"/>
      <c r="DL57" s="110"/>
      <c r="DM57" s="110"/>
      <c r="DN57" s="110"/>
      <c r="DO57" s="110"/>
      <c r="DP57" s="110"/>
      <c r="DQ57" s="110"/>
      <c r="DR57" s="110"/>
      <c r="DS57" s="110"/>
      <c r="DT57" s="110"/>
      <c r="DU57" s="110"/>
      <c r="DV57" s="110"/>
      <c r="DW57" s="110"/>
      <c r="DX57" s="110"/>
      <c r="DY57" s="110"/>
      <c r="DZ57" s="110"/>
      <c r="EA57" s="110"/>
      <c r="EB57" s="110"/>
      <c r="EC57" s="110"/>
      <c r="ED57" s="110"/>
      <c r="EE57" s="110"/>
      <c r="EF57" s="110"/>
      <c r="EG57" s="110"/>
      <c r="EH57" s="110"/>
      <c r="EI57" s="110"/>
      <c r="EJ57" s="110"/>
      <c r="EK57" s="110"/>
      <c r="EL57" s="110"/>
      <c r="EM57" s="110"/>
      <c r="EN57" s="110"/>
      <c r="EO57" s="110"/>
      <c r="EP57" s="110"/>
      <c r="EQ57" s="110"/>
      <c r="ER57" s="110"/>
      <c r="ES57" s="110"/>
      <c r="ET57" s="110"/>
      <c r="EU57" s="110"/>
      <c r="EV57" s="110"/>
      <c r="EW57" s="110"/>
      <c r="EX57" s="110"/>
      <c r="EY57" s="110"/>
      <c r="EZ57" s="110"/>
      <c r="FA57" s="110"/>
      <c r="FB57" s="110"/>
      <c r="FC57" s="110"/>
      <c r="FD57" s="110"/>
      <c r="FE57" s="110"/>
      <c r="FF57" s="110"/>
      <c r="FG57" s="110"/>
      <c r="FH57" s="110"/>
      <c r="FI57" s="110"/>
    </row>
    <row r="58" spans="1:165" ht="13.5" customHeight="1" x14ac:dyDescent="0.2">
      <c r="A58" s="105" t="s">
        <v>727</v>
      </c>
      <c r="B58" s="109"/>
      <c r="C58" s="110"/>
      <c r="E58" s="110"/>
      <c r="F58" s="110"/>
      <c r="G58" s="110"/>
      <c r="H58" s="110"/>
      <c r="I58" s="110"/>
      <c r="J58" s="110"/>
      <c r="K58" s="110"/>
      <c r="L58" s="110"/>
      <c r="M58" s="110"/>
      <c r="N58" s="110"/>
      <c r="O58" s="110"/>
      <c r="P58" s="110"/>
      <c r="Q58" s="110"/>
      <c r="R58" s="110"/>
      <c r="S58" s="110"/>
      <c r="T58" s="110"/>
      <c r="U58" s="110"/>
      <c r="V58" s="110"/>
      <c r="W58" s="110"/>
      <c r="X58" s="110"/>
      <c r="Y58" s="110"/>
      <c r="Z58" s="110"/>
      <c r="AA58" s="110"/>
      <c r="AB58" s="110"/>
      <c r="AC58" s="110"/>
      <c r="AD58" s="110"/>
      <c r="AE58" s="110"/>
      <c r="AF58" s="110"/>
      <c r="AG58" s="110"/>
      <c r="AH58" s="110"/>
      <c r="AI58" s="110"/>
      <c r="AJ58" s="110"/>
      <c r="AK58" s="110"/>
      <c r="AL58" s="110"/>
      <c r="AM58" s="110"/>
      <c r="AN58" s="110"/>
      <c r="AO58" s="110"/>
      <c r="AP58" s="110"/>
      <c r="AQ58" s="110"/>
      <c r="AR58" s="110"/>
      <c r="AS58" s="110"/>
      <c r="AT58" s="110"/>
      <c r="AU58" s="110"/>
      <c r="AV58" s="110"/>
      <c r="AW58" s="110"/>
      <c r="AX58" s="110"/>
      <c r="AY58" s="110"/>
      <c r="AZ58" s="110"/>
      <c r="BA58" s="110"/>
      <c r="BB58" s="110"/>
      <c r="BC58" s="110"/>
      <c r="BD58" s="110"/>
      <c r="BE58" s="110"/>
      <c r="BF58" s="110"/>
      <c r="BG58" s="110"/>
      <c r="BH58" s="110"/>
      <c r="BI58" s="110"/>
      <c r="BJ58" s="110"/>
      <c r="BK58" s="110"/>
      <c r="BL58" s="110"/>
      <c r="BM58" s="110"/>
      <c r="BN58" s="110"/>
      <c r="BO58" s="110"/>
      <c r="BP58" s="110"/>
      <c r="BQ58" s="110"/>
      <c r="BR58" s="110"/>
      <c r="BS58" s="110"/>
      <c r="BT58" s="110"/>
      <c r="BU58" s="110"/>
      <c r="BV58" s="110"/>
      <c r="BW58" s="110"/>
      <c r="BX58" s="110"/>
      <c r="BY58" s="110"/>
      <c r="BZ58" s="110"/>
      <c r="CA58" s="110"/>
      <c r="CB58" s="110"/>
      <c r="CC58" s="110"/>
      <c r="CD58" s="110"/>
      <c r="CE58" s="110"/>
      <c r="CF58" s="110"/>
      <c r="CG58" s="110"/>
      <c r="CH58" s="110"/>
      <c r="CI58" s="110"/>
      <c r="CJ58" s="110"/>
      <c r="CK58" s="110"/>
      <c r="CL58" s="110"/>
      <c r="CM58" s="110"/>
      <c r="CN58" s="110"/>
      <c r="CO58" s="110"/>
      <c r="CP58" s="110"/>
      <c r="CQ58" s="110"/>
      <c r="CR58" s="110"/>
      <c r="CS58" s="110"/>
      <c r="CT58" s="110"/>
      <c r="CU58" s="110"/>
      <c r="CV58" s="110"/>
      <c r="CW58" s="110"/>
      <c r="CX58" s="110"/>
      <c r="CY58" s="110"/>
      <c r="CZ58" s="110"/>
      <c r="DA58" s="110"/>
      <c r="DB58" s="110"/>
      <c r="DC58" s="110"/>
      <c r="DD58" s="110"/>
      <c r="DE58" s="110"/>
      <c r="DF58" s="110"/>
      <c r="DG58" s="110"/>
      <c r="DH58" s="110"/>
      <c r="DI58" s="110"/>
      <c r="DJ58" s="110"/>
      <c r="DK58" s="110"/>
      <c r="DL58" s="110"/>
      <c r="DM58" s="110"/>
      <c r="DN58" s="110"/>
      <c r="DO58" s="110"/>
      <c r="DP58" s="110"/>
      <c r="DQ58" s="110"/>
      <c r="DR58" s="110"/>
      <c r="DS58" s="110"/>
      <c r="DT58" s="110"/>
      <c r="DU58" s="110"/>
      <c r="DV58" s="110"/>
      <c r="DW58" s="110"/>
      <c r="DX58" s="110"/>
      <c r="DY58" s="110"/>
      <c r="DZ58" s="110"/>
      <c r="EA58" s="110"/>
      <c r="EB58" s="110"/>
      <c r="EC58" s="110"/>
      <c r="ED58" s="110"/>
      <c r="EE58" s="110"/>
      <c r="EF58" s="110"/>
      <c r="EG58" s="110"/>
      <c r="EH58" s="110"/>
      <c r="EI58" s="110"/>
      <c r="EJ58" s="110"/>
      <c r="EK58" s="110"/>
      <c r="EL58" s="110"/>
      <c r="EM58" s="110"/>
      <c r="EN58" s="110"/>
      <c r="EO58" s="110"/>
      <c r="EP58" s="110"/>
      <c r="EQ58" s="110"/>
      <c r="ER58" s="110"/>
      <c r="ES58" s="110"/>
      <c r="ET58" s="110"/>
      <c r="EU58" s="110"/>
      <c r="EV58" s="110"/>
      <c r="EW58" s="110"/>
      <c r="EX58" s="110"/>
      <c r="EY58" s="110"/>
      <c r="EZ58" s="110"/>
      <c r="FA58" s="110"/>
      <c r="FB58" s="110"/>
      <c r="FC58" s="110"/>
      <c r="FD58" s="110"/>
      <c r="FE58" s="110"/>
      <c r="FF58" s="110"/>
      <c r="FG58" s="110"/>
      <c r="FH58" s="110"/>
      <c r="FI58" s="110"/>
    </row>
    <row r="59" spans="1:165" x14ac:dyDescent="0.2">
      <c r="A59" s="105" t="s">
        <v>726</v>
      </c>
      <c r="B59" s="108"/>
      <c r="C59" s="108"/>
      <c r="D59" s="110"/>
      <c r="E59" s="110"/>
      <c r="F59" s="110"/>
      <c r="G59" s="110"/>
      <c r="H59" s="110"/>
      <c r="I59" s="110"/>
      <c r="J59" s="110"/>
      <c r="K59" s="110"/>
      <c r="L59" s="110"/>
      <c r="M59" s="110"/>
      <c r="N59" s="110"/>
      <c r="O59" s="110"/>
      <c r="P59" s="110"/>
      <c r="Q59" s="110"/>
      <c r="R59" s="110"/>
      <c r="S59" s="110"/>
      <c r="T59" s="110"/>
      <c r="U59" s="110"/>
      <c r="V59" s="110"/>
      <c r="W59" s="110"/>
      <c r="X59" s="110"/>
      <c r="Y59" s="110"/>
      <c r="Z59" s="110"/>
      <c r="AA59" s="110"/>
      <c r="AB59" s="110"/>
      <c r="AC59" s="110"/>
      <c r="AD59" s="110"/>
      <c r="AE59" s="110"/>
      <c r="AF59" s="110"/>
      <c r="AG59" s="110"/>
      <c r="AH59" s="110"/>
      <c r="AI59" s="110"/>
      <c r="AJ59" s="110"/>
      <c r="AK59" s="110"/>
      <c r="AL59" s="110"/>
      <c r="AM59" s="110"/>
      <c r="AN59" s="110"/>
      <c r="AO59" s="110"/>
      <c r="AP59" s="110"/>
      <c r="AQ59" s="110"/>
      <c r="AR59" s="110"/>
      <c r="AS59" s="110"/>
      <c r="AT59" s="110"/>
      <c r="AU59" s="110"/>
      <c r="AV59" s="110"/>
      <c r="AW59" s="110"/>
      <c r="AX59" s="110"/>
      <c r="AY59" s="110"/>
      <c r="AZ59" s="110"/>
      <c r="BA59" s="110"/>
      <c r="BB59" s="110"/>
      <c r="BC59" s="110"/>
      <c r="BD59" s="110"/>
      <c r="BE59" s="110"/>
      <c r="BF59" s="110"/>
      <c r="BG59" s="110"/>
      <c r="BH59" s="110"/>
      <c r="BI59" s="110"/>
      <c r="BJ59" s="110"/>
      <c r="BK59" s="110"/>
      <c r="BL59" s="110"/>
      <c r="BM59" s="110"/>
      <c r="BN59" s="110"/>
      <c r="BO59" s="110"/>
      <c r="BP59" s="110"/>
      <c r="BQ59" s="110"/>
      <c r="BR59" s="110"/>
      <c r="BS59" s="110"/>
      <c r="BT59" s="110"/>
      <c r="BU59" s="110"/>
      <c r="BV59" s="110"/>
      <c r="BW59" s="110"/>
      <c r="BX59" s="110"/>
      <c r="BY59" s="110"/>
      <c r="BZ59" s="110"/>
      <c r="CA59" s="110"/>
      <c r="CB59" s="110"/>
      <c r="CC59" s="110"/>
      <c r="CD59" s="110"/>
      <c r="CE59" s="110"/>
      <c r="CF59" s="110"/>
      <c r="CG59" s="110"/>
      <c r="CH59" s="110"/>
      <c r="CI59" s="110"/>
      <c r="CJ59" s="110"/>
      <c r="CK59" s="110"/>
      <c r="CL59" s="110"/>
      <c r="CM59" s="110"/>
      <c r="CN59" s="110"/>
      <c r="CO59" s="110"/>
      <c r="CP59" s="110"/>
      <c r="CQ59" s="110"/>
      <c r="CR59" s="110"/>
      <c r="CS59" s="110"/>
      <c r="CT59" s="110"/>
      <c r="CU59" s="110"/>
      <c r="CV59" s="110"/>
      <c r="CW59" s="110"/>
      <c r="CX59" s="110"/>
      <c r="CY59" s="110"/>
      <c r="CZ59" s="110"/>
      <c r="DA59" s="110"/>
      <c r="DB59" s="110"/>
      <c r="DC59" s="110"/>
      <c r="DD59" s="110"/>
      <c r="DE59" s="110"/>
      <c r="DF59" s="110"/>
      <c r="DG59" s="110"/>
      <c r="DH59" s="110"/>
      <c r="DI59" s="110"/>
      <c r="DJ59" s="110"/>
      <c r="DK59" s="110"/>
      <c r="DL59" s="110"/>
      <c r="DM59" s="110"/>
      <c r="DN59" s="110"/>
      <c r="DO59" s="110"/>
      <c r="DP59" s="110"/>
      <c r="DQ59" s="110"/>
      <c r="DR59" s="110"/>
      <c r="DS59" s="110"/>
      <c r="DT59" s="110"/>
      <c r="DU59" s="110"/>
      <c r="DV59" s="110"/>
      <c r="DW59" s="110"/>
      <c r="DX59" s="110"/>
      <c r="DY59" s="110"/>
      <c r="DZ59" s="110"/>
      <c r="EA59" s="110"/>
      <c r="EB59" s="110"/>
      <c r="EC59" s="110"/>
      <c r="ED59" s="110"/>
      <c r="EE59" s="110"/>
      <c r="EF59" s="110"/>
      <c r="EG59" s="110"/>
      <c r="EH59" s="110"/>
      <c r="EI59" s="110"/>
      <c r="EJ59" s="110"/>
      <c r="EK59" s="110"/>
      <c r="EL59" s="110"/>
      <c r="EM59" s="110"/>
      <c r="EN59" s="110"/>
      <c r="EO59" s="110"/>
      <c r="EP59" s="110"/>
      <c r="EQ59" s="110"/>
      <c r="ER59" s="110"/>
      <c r="ES59" s="110"/>
      <c r="ET59" s="110"/>
      <c r="EU59" s="110"/>
      <c r="EV59" s="110"/>
      <c r="EW59" s="110"/>
      <c r="EX59" s="110"/>
      <c r="EY59" s="110"/>
      <c r="EZ59" s="110"/>
      <c r="FA59" s="110"/>
      <c r="FB59" s="110"/>
      <c r="FC59" s="110"/>
      <c r="FD59" s="110"/>
      <c r="FE59" s="110"/>
      <c r="FF59" s="110"/>
      <c r="FG59" s="110"/>
      <c r="FH59" s="110"/>
      <c r="FI59" s="110"/>
    </row>
    <row r="62" spans="1:165" ht="13.5" customHeight="1" x14ac:dyDescent="0.2"/>
    <row r="63" spans="1:165" x14ac:dyDescent="0.2">
      <c r="A63" s="110" t="str">
        <f>"[参考]"&amp;C1&amp;"の被害想定項目毎の最大被害となる地震"</f>
        <v>[参考]夕張市の被害想定項目毎の最大被害となる地震</v>
      </c>
    </row>
    <row r="64" spans="1:165" ht="22" x14ac:dyDescent="0.2">
      <c r="A64" s="129" t="s">
        <v>385</v>
      </c>
      <c r="B64" s="130"/>
      <c r="C64" s="34" t="s">
        <v>716</v>
      </c>
      <c r="D64" s="131" t="s">
        <v>717</v>
      </c>
      <c r="E64" s="132"/>
      <c r="F64" s="34" t="s">
        <v>722</v>
      </c>
      <c r="J64" s="104"/>
      <c r="L64" s="140"/>
    </row>
    <row r="65" spans="1:165" ht="22" x14ac:dyDescent="0.2">
      <c r="A65" s="127" t="s">
        <v>363</v>
      </c>
      <c r="B65" s="127" t="s">
        <v>708</v>
      </c>
      <c r="C65" s="34" t="e">
        <f ca="1">IF(市町村抽出表!D168=0,"－",市町村抽出表!D169)</f>
        <v>#REF!</v>
      </c>
      <c r="D65" s="142" t="e">
        <f ca="1">IF(市町村抽出表!D168=0,"－",市町村抽出表!D168)</f>
        <v>#REF!</v>
      </c>
      <c r="E65" s="132" t="e">
        <f ca="1">CONCATENATE("(",IF(D65&lt;4.5,"震度４以下",IF(D65&lt;5,"震度５弱",IF(D65&lt;5.5,"震度５強",IF(D65&lt;6,"震度６弱",IF(D65&lt;6.5,"震度６強",IF(D65&gt;=6.5,"震度７","error")))))),"）")</f>
        <v>#REF!</v>
      </c>
      <c r="F65" s="34"/>
      <c r="H65" s="139"/>
      <c r="I65" s="141"/>
    </row>
    <row r="66" spans="1:165" ht="22" x14ac:dyDescent="0.2">
      <c r="A66" s="136" t="s">
        <v>633</v>
      </c>
      <c r="B66" s="128" t="s">
        <v>70</v>
      </c>
      <c r="C66" s="34" t="e">
        <f ca="1">IF(市町村抽出表!W168=0,"－",市町村抽出表!W169)</f>
        <v>#REF!</v>
      </c>
      <c r="D66" s="143" t="e">
        <f ca="1">IF(市町村抽出表!W168=0,"－",市町村抽出表!W168)</f>
        <v>#REF!</v>
      </c>
      <c r="E66" s="132" t="s">
        <v>718</v>
      </c>
      <c r="F66" s="34" t="e">
        <f ca="1">IF(D66&lt;0.5,"※0.5棟未満","")</f>
        <v>#REF!</v>
      </c>
      <c r="H66" s="139"/>
      <c r="I66" s="141"/>
      <c r="M66" s="104"/>
      <c r="P66" s="104"/>
      <c r="Q66" s="104"/>
      <c r="R66" s="104"/>
      <c r="S66" s="104"/>
      <c r="T66" s="104"/>
      <c r="U66" s="104"/>
      <c r="V66" s="104"/>
      <c r="W66" s="104"/>
      <c r="X66" s="104"/>
      <c r="Y66" s="104"/>
      <c r="Z66" s="104"/>
      <c r="AA66" s="104"/>
      <c r="AB66" s="104"/>
      <c r="AC66" s="104"/>
      <c r="AD66" s="104"/>
      <c r="AE66" s="104"/>
      <c r="AF66" s="104"/>
      <c r="AG66" s="104"/>
      <c r="AH66" s="104"/>
      <c r="AI66" s="104"/>
      <c r="AJ66" s="104"/>
      <c r="AK66" s="104"/>
      <c r="AL66" s="104"/>
      <c r="AM66" s="104"/>
      <c r="AN66" s="104"/>
      <c r="AO66" s="104"/>
      <c r="AP66" s="104"/>
      <c r="AQ66" s="104"/>
      <c r="AR66" s="104"/>
      <c r="AS66" s="104"/>
      <c r="AT66" s="104"/>
      <c r="AU66" s="104"/>
      <c r="AV66" s="104"/>
      <c r="AW66" s="104"/>
      <c r="AX66" s="104"/>
      <c r="AY66" s="104"/>
      <c r="AZ66" s="104"/>
      <c r="BA66" s="104"/>
      <c r="BB66" s="104"/>
      <c r="BC66" s="104"/>
      <c r="BD66" s="104"/>
      <c r="BE66" s="104"/>
      <c r="BF66" s="104"/>
      <c r="BG66" s="104"/>
      <c r="BH66" s="104"/>
      <c r="BI66" s="104"/>
      <c r="BJ66" s="104"/>
      <c r="BK66" s="104"/>
      <c r="BL66" s="104"/>
      <c r="BM66" s="104"/>
      <c r="BN66" s="104"/>
      <c r="BO66" s="104"/>
      <c r="BP66" s="104"/>
      <c r="BQ66" s="104"/>
      <c r="BR66" s="104"/>
      <c r="BS66" s="104"/>
      <c r="BT66" s="104"/>
      <c r="BU66" s="104"/>
      <c r="BV66" s="104"/>
      <c r="BW66" s="104"/>
      <c r="BX66" s="104"/>
      <c r="BY66" s="104"/>
      <c r="BZ66" s="104"/>
      <c r="CA66" s="104"/>
      <c r="CB66" s="104"/>
      <c r="CC66" s="104"/>
      <c r="CD66" s="104"/>
      <c r="CE66" s="104"/>
      <c r="CF66" s="104"/>
      <c r="CG66" s="104"/>
      <c r="CH66" s="104"/>
      <c r="CI66" s="104"/>
      <c r="CJ66" s="104"/>
      <c r="CK66" s="104"/>
      <c r="CL66" s="104"/>
      <c r="CM66" s="104"/>
      <c r="CN66" s="104"/>
      <c r="CO66" s="104"/>
      <c r="CP66" s="104"/>
      <c r="CQ66" s="104"/>
      <c r="CR66" s="104"/>
      <c r="CS66" s="104"/>
      <c r="CT66" s="104"/>
      <c r="CU66" s="104"/>
      <c r="CV66" s="104"/>
      <c r="CW66" s="104"/>
      <c r="CX66" s="104"/>
      <c r="CY66" s="104"/>
      <c r="CZ66" s="104"/>
      <c r="DA66" s="104"/>
      <c r="DB66" s="104"/>
      <c r="DC66" s="104"/>
      <c r="DD66" s="104"/>
      <c r="DE66" s="104"/>
      <c r="DF66" s="104"/>
      <c r="DG66" s="104"/>
      <c r="DH66" s="104"/>
      <c r="DI66" s="104"/>
      <c r="DJ66" s="104"/>
      <c r="DK66" s="104"/>
      <c r="DL66" s="104"/>
      <c r="DM66" s="104"/>
      <c r="DN66" s="104"/>
      <c r="DO66" s="104"/>
      <c r="DP66" s="104"/>
      <c r="DQ66" s="104"/>
      <c r="DR66" s="104"/>
      <c r="DS66" s="104"/>
      <c r="DT66" s="104"/>
      <c r="DU66" s="104"/>
      <c r="DV66" s="104"/>
      <c r="DW66" s="104"/>
      <c r="DX66" s="104"/>
      <c r="DY66" s="104"/>
      <c r="DZ66" s="104"/>
      <c r="EA66" s="104"/>
      <c r="EB66" s="104"/>
      <c r="EC66" s="104"/>
      <c r="ED66" s="104"/>
      <c r="EE66" s="104"/>
      <c r="EF66" s="104"/>
      <c r="EG66" s="104"/>
      <c r="EH66" s="104"/>
      <c r="EI66" s="104"/>
      <c r="EJ66" s="104"/>
      <c r="EK66" s="104"/>
      <c r="EL66" s="104"/>
      <c r="EM66" s="104"/>
      <c r="EN66" s="104"/>
      <c r="EO66" s="104"/>
      <c r="EP66" s="104"/>
      <c r="EQ66" s="104"/>
      <c r="ER66" s="104"/>
      <c r="ES66" s="104"/>
      <c r="ET66" s="104"/>
      <c r="EU66" s="104"/>
      <c r="EV66" s="104"/>
      <c r="EW66" s="104"/>
      <c r="EX66" s="104"/>
      <c r="EY66" s="104"/>
      <c r="EZ66" s="104"/>
      <c r="FA66" s="104"/>
      <c r="FB66" s="104"/>
      <c r="FC66" s="104"/>
      <c r="FD66" s="104"/>
      <c r="FE66" s="104"/>
      <c r="FF66" s="104"/>
      <c r="FG66" s="104"/>
      <c r="FH66" s="104"/>
      <c r="FI66" s="104"/>
    </row>
    <row r="67" spans="1:165" x14ac:dyDescent="0.2">
      <c r="A67" s="138"/>
      <c r="B67" s="128" t="s">
        <v>72</v>
      </c>
      <c r="C67" s="34" t="e">
        <f ca="1">IF(市町村抽出表!X168=0,"－",市町村抽出表!X169)</f>
        <v>#REF!</v>
      </c>
      <c r="D67" s="143" t="e">
        <f ca="1">IF(市町村抽出表!X168=0,"－",市町村抽出表!X168)</f>
        <v>#REF!</v>
      </c>
      <c r="E67" s="132" t="s">
        <v>718</v>
      </c>
      <c r="F67" s="34" t="e">
        <f ca="1">IF(D67&lt;0.5,"※0.5棟未満","")</f>
        <v>#REF!</v>
      </c>
      <c r="H67" s="139"/>
      <c r="I67" s="141"/>
      <c r="L67" s="104"/>
      <c r="M67" s="104"/>
      <c r="P67" s="104"/>
      <c r="Q67" s="104"/>
      <c r="R67" s="104"/>
      <c r="S67" s="104"/>
      <c r="T67" s="104"/>
      <c r="U67" s="104"/>
      <c r="V67" s="104"/>
      <c r="W67" s="104"/>
      <c r="X67" s="104"/>
      <c r="Y67" s="104"/>
      <c r="Z67" s="104"/>
      <c r="AA67" s="104"/>
      <c r="AB67" s="104"/>
      <c r="AC67" s="104"/>
      <c r="AD67" s="104"/>
      <c r="AE67" s="104"/>
      <c r="AF67" s="104"/>
      <c r="AG67" s="104"/>
      <c r="AH67" s="104"/>
      <c r="AI67" s="104"/>
      <c r="AJ67" s="104"/>
      <c r="AK67" s="104"/>
      <c r="AL67" s="104"/>
      <c r="AM67" s="104"/>
      <c r="AN67" s="104"/>
      <c r="AO67" s="104"/>
      <c r="AP67" s="104"/>
      <c r="AQ67" s="104"/>
      <c r="AR67" s="104"/>
      <c r="AS67" s="104"/>
      <c r="AT67" s="104"/>
      <c r="AU67" s="104"/>
      <c r="AV67" s="104"/>
      <c r="AW67" s="104"/>
      <c r="AX67" s="104"/>
      <c r="AY67" s="104"/>
      <c r="AZ67" s="104"/>
      <c r="BA67" s="104"/>
      <c r="BB67" s="104"/>
      <c r="BC67" s="104"/>
      <c r="BD67" s="104"/>
      <c r="BE67" s="104"/>
      <c r="BF67" s="104"/>
      <c r="BG67" s="104"/>
      <c r="BH67" s="104"/>
      <c r="BI67" s="104"/>
      <c r="BJ67" s="104"/>
      <c r="BK67" s="104"/>
      <c r="BL67" s="104"/>
      <c r="BM67" s="104"/>
      <c r="BN67" s="104"/>
      <c r="BO67" s="104"/>
      <c r="BP67" s="104"/>
      <c r="BQ67" s="104"/>
      <c r="BR67" s="104"/>
      <c r="BS67" s="104"/>
      <c r="BT67" s="104"/>
      <c r="BU67" s="104"/>
      <c r="BV67" s="104"/>
      <c r="BW67" s="104"/>
      <c r="BX67" s="104"/>
      <c r="BY67" s="104"/>
      <c r="BZ67" s="104"/>
      <c r="CA67" s="104"/>
      <c r="CB67" s="104"/>
      <c r="CC67" s="104"/>
      <c r="CD67" s="104"/>
      <c r="CE67" s="104"/>
      <c r="CF67" s="104"/>
      <c r="CG67" s="104"/>
      <c r="CH67" s="104"/>
      <c r="CI67" s="104"/>
      <c r="CJ67" s="104"/>
      <c r="CK67" s="104"/>
      <c r="CL67" s="104"/>
      <c r="CM67" s="104"/>
      <c r="CN67" s="104"/>
      <c r="CO67" s="104"/>
      <c r="CP67" s="104"/>
      <c r="CQ67" s="104"/>
      <c r="CR67" s="104"/>
      <c r="CS67" s="104"/>
      <c r="CT67" s="104"/>
      <c r="CU67" s="104"/>
      <c r="CV67" s="104"/>
      <c r="CW67" s="104"/>
      <c r="CX67" s="104"/>
      <c r="CY67" s="104"/>
      <c r="CZ67" s="104"/>
      <c r="DA67" s="104"/>
      <c r="DB67" s="104"/>
      <c r="DC67" s="104"/>
      <c r="DD67" s="104"/>
      <c r="DE67" s="104"/>
      <c r="DF67" s="104"/>
      <c r="DG67" s="104"/>
      <c r="DH67" s="104"/>
      <c r="DI67" s="104"/>
      <c r="DJ67" s="104"/>
      <c r="DK67" s="104"/>
      <c r="DL67" s="104"/>
      <c r="DM67" s="104"/>
      <c r="DN67" s="104"/>
      <c r="DO67" s="104"/>
      <c r="DP67" s="104"/>
      <c r="DQ67" s="104"/>
      <c r="DR67" s="104"/>
      <c r="DS67" s="104"/>
      <c r="DT67" s="104"/>
      <c r="DU67" s="104"/>
      <c r="DV67" s="104"/>
      <c r="DW67" s="104"/>
      <c r="DX67" s="104"/>
      <c r="DY67" s="104"/>
      <c r="DZ67" s="104"/>
      <c r="EA67" s="104"/>
      <c r="EB67" s="104"/>
      <c r="EC67" s="104"/>
      <c r="ED67" s="104"/>
      <c r="EE67" s="104"/>
      <c r="EF67" s="104"/>
      <c r="EG67" s="104"/>
      <c r="EH67" s="104"/>
      <c r="EI67" s="104"/>
      <c r="EJ67" s="104"/>
      <c r="EK67" s="104"/>
      <c r="EL67" s="104"/>
      <c r="EM67" s="104"/>
      <c r="EN67" s="104"/>
      <c r="EO67" s="104"/>
      <c r="EP67" s="104"/>
      <c r="EQ67" s="104"/>
      <c r="ER67" s="104"/>
      <c r="ES67" s="104"/>
      <c r="ET67" s="104"/>
      <c r="EU67" s="104"/>
      <c r="EV67" s="104"/>
      <c r="EW67" s="104"/>
      <c r="EX67" s="104"/>
      <c r="EY67" s="104"/>
      <c r="EZ67" s="104"/>
      <c r="FA67" s="104"/>
      <c r="FB67" s="104"/>
      <c r="FC67" s="104"/>
      <c r="FD67" s="104"/>
      <c r="FE67" s="104"/>
      <c r="FF67" s="104"/>
      <c r="FG67" s="104"/>
      <c r="FH67" s="104"/>
      <c r="FI67" s="104"/>
    </row>
    <row r="68" spans="1:165" ht="22" x14ac:dyDescent="0.2">
      <c r="A68" s="128" t="s">
        <v>634</v>
      </c>
      <c r="B68" s="128" t="s">
        <v>75</v>
      </c>
      <c r="C68" s="34" t="e">
        <f ca="1">IF(市町村抽出表!AB168=0,"－",市町村抽出表!AB169)</f>
        <v>#REF!</v>
      </c>
      <c r="D68" s="143" t="e">
        <f ca="1">IF(市町村抽出表!AB168=0,"－",市町村抽出表!AB168)</f>
        <v>#REF!</v>
      </c>
      <c r="E68" s="132" t="s">
        <v>718</v>
      </c>
      <c r="F68" s="34" t="e">
        <f ca="1">IF(D68&lt;0.5,"※0.5棟未満","")</f>
        <v>#REF!</v>
      </c>
      <c r="H68" s="139"/>
      <c r="I68" s="141"/>
      <c r="L68" s="104"/>
      <c r="M68" s="104"/>
      <c r="P68" s="104"/>
      <c r="Q68" s="104"/>
      <c r="R68" s="104"/>
      <c r="S68" s="104"/>
      <c r="T68" s="104"/>
      <c r="U68" s="104"/>
      <c r="V68" s="104"/>
      <c r="W68" s="104"/>
      <c r="X68" s="104"/>
      <c r="Y68" s="104"/>
      <c r="Z68" s="104"/>
      <c r="AA68" s="104"/>
      <c r="AB68" s="104"/>
      <c r="AC68" s="104"/>
      <c r="AD68" s="104"/>
      <c r="AE68" s="104"/>
      <c r="AF68" s="104"/>
      <c r="AG68" s="104"/>
      <c r="AH68" s="104"/>
      <c r="AI68" s="104"/>
      <c r="AJ68" s="104"/>
      <c r="AK68" s="104"/>
      <c r="AL68" s="104"/>
      <c r="AM68" s="104"/>
      <c r="AN68" s="104"/>
      <c r="AO68" s="104"/>
      <c r="AP68" s="104"/>
      <c r="AQ68" s="104"/>
      <c r="AR68" s="104"/>
      <c r="AS68" s="104"/>
      <c r="AT68" s="104"/>
      <c r="AU68" s="104"/>
      <c r="AV68" s="104"/>
      <c r="AW68" s="104"/>
      <c r="AX68" s="104"/>
      <c r="AY68" s="104"/>
      <c r="AZ68" s="104"/>
      <c r="BA68" s="104"/>
      <c r="BB68" s="104"/>
      <c r="BC68" s="104"/>
      <c r="BD68" s="104"/>
      <c r="BE68" s="104"/>
      <c r="BF68" s="104"/>
      <c r="BG68" s="104"/>
      <c r="BH68" s="104"/>
      <c r="BI68" s="104"/>
      <c r="BJ68" s="104"/>
      <c r="BK68" s="104"/>
      <c r="BL68" s="104"/>
      <c r="BM68" s="104"/>
      <c r="BN68" s="104"/>
      <c r="BO68" s="104"/>
      <c r="BP68" s="104"/>
      <c r="BQ68" s="104"/>
      <c r="BR68" s="104"/>
      <c r="BS68" s="104"/>
      <c r="BT68" s="104"/>
      <c r="BU68" s="104"/>
      <c r="BV68" s="104"/>
      <c r="BW68" s="104"/>
      <c r="BX68" s="104"/>
      <c r="BY68" s="104"/>
      <c r="BZ68" s="104"/>
      <c r="CA68" s="104"/>
      <c r="CB68" s="104"/>
      <c r="CC68" s="104"/>
      <c r="CD68" s="104"/>
      <c r="CE68" s="104"/>
      <c r="CF68" s="104"/>
      <c r="CG68" s="104"/>
      <c r="CH68" s="104"/>
      <c r="CI68" s="104"/>
      <c r="CJ68" s="104"/>
      <c r="CK68" s="104"/>
      <c r="CL68" s="104"/>
      <c r="CM68" s="104"/>
      <c r="CN68" s="104"/>
      <c r="CO68" s="104"/>
      <c r="CP68" s="104"/>
      <c r="CQ68" s="104"/>
      <c r="CR68" s="104"/>
      <c r="CS68" s="104"/>
      <c r="CT68" s="104"/>
      <c r="CU68" s="104"/>
      <c r="CV68" s="104"/>
      <c r="CW68" s="104"/>
      <c r="CX68" s="104"/>
      <c r="CY68" s="104"/>
      <c r="CZ68" s="104"/>
      <c r="DA68" s="104"/>
      <c r="DB68" s="104"/>
      <c r="DC68" s="104"/>
      <c r="DD68" s="104"/>
      <c r="DE68" s="104"/>
      <c r="DF68" s="104"/>
      <c r="DG68" s="104"/>
      <c r="DH68" s="104"/>
      <c r="DI68" s="104"/>
      <c r="DJ68" s="104"/>
      <c r="DK68" s="104"/>
      <c r="DL68" s="104"/>
      <c r="DM68" s="104"/>
      <c r="DN68" s="104"/>
      <c r="DO68" s="104"/>
      <c r="DP68" s="104"/>
      <c r="DQ68" s="104"/>
      <c r="DR68" s="104"/>
      <c r="DS68" s="104"/>
      <c r="DT68" s="104"/>
      <c r="DU68" s="104"/>
      <c r="DV68" s="104"/>
      <c r="DW68" s="104"/>
      <c r="DX68" s="104"/>
      <c r="DY68" s="104"/>
      <c r="DZ68" s="104"/>
      <c r="EA68" s="104"/>
      <c r="EB68" s="104"/>
      <c r="EC68" s="104"/>
      <c r="ED68" s="104"/>
      <c r="EE68" s="104"/>
      <c r="EF68" s="104"/>
      <c r="EG68" s="104"/>
      <c r="EH68" s="104"/>
      <c r="EI68" s="104"/>
      <c r="EJ68" s="104"/>
      <c r="EK68" s="104"/>
      <c r="EL68" s="104"/>
      <c r="EM68" s="104"/>
      <c r="EN68" s="104"/>
      <c r="EO68" s="104"/>
      <c r="EP68" s="104"/>
      <c r="EQ68" s="104"/>
      <c r="ER68" s="104"/>
      <c r="ES68" s="104"/>
      <c r="ET68" s="104"/>
      <c r="EU68" s="104"/>
      <c r="EV68" s="104"/>
      <c r="EW68" s="104"/>
      <c r="EX68" s="104"/>
      <c r="EY68" s="104"/>
      <c r="EZ68" s="104"/>
      <c r="FA68" s="104"/>
      <c r="FB68" s="104"/>
      <c r="FC68" s="104"/>
      <c r="FD68" s="104"/>
      <c r="FE68" s="104"/>
      <c r="FF68" s="104"/>
      <c r="FG68" s="104"/>
      <c r="FH68" s="104"/>
      <c r="FI68" s="104"/>
    </row>
    <row r="69" spans="1:165" ht="22" x14ac:dyDescent="0.2">
      <c r="A69" s="136" t="s">
        <v>368</v>
      </c>
      <c r="B69" s="128" t="s">
        <v>377</v>
      </c>
      <c r="C69" s="34" t="e">
        <f ca="1">IF(市町村抽出表!AM168=0,"－",市町村抽出表!AM169)</f>
        <v>#REF!</v>
      </c>
      <c r="D69" s="143" t="e">
        <f ca="1">IF(市町村抽出表!AM168=0,"－",市町村抽出表!AM168)</f>
        <v>#REF!</v>
      </c>
      <c r="E69" s="132" t="s">
        <v>719</v>
      </c>
      <c r="F69" s="34" t="e">
        <f ca="1">IF(D69&lt;0.5,"※0.5人未満","")</f>
        <v>#REF!</v>
      </c>
      <c r="H69" s="139"/>
      <c r="I69" s="141"/>
      <c r="L69" s="104"/>
      <c r="M69" s="104"/>
      <c r="P69" s="104"/>
      <c r="Q69" s="104"/>
      <c r="R69" s="104"/>
      <c r="S69" s="104"/>
      <c r="T69" s="104"/>
      <c r="U69" s="104"/>
      <c r="V69" s="104"/>
      <c r="W69" s="104"/>
      <c r="X69" s="104"/>
      <c r="Y69" s="104"/>
      <c r="Z69" s="104"/>
      <c r="AA69" s="104"/>
      <c r="AB69" s="104"/>
      <c r="AC69" s="104"/>
      <c r="AD69" s="104"/>
      <c r="AE69" s="104"/>
      <c r="AF69" s="104"/>
      <c r="AG69" s="104"/>
      <c r="AH69" s="104"/>
      <c r="AI69" s="104"/>
      <c r="AJ69" s="104"/>
      <c r="AK69" s="104"/>
      <c r="AL69" s="104"/>
      <c r="AM69" s="104"/>
      <c r="AN69" s="104"/>
      <c r="AO69" s="104"/>
      <c r="AP69" s="104"/>
      <c r="AQ69" s="104"/>
      <c r="AR69" s="104"/>
      <c r="AS69" s="104"/>
      <c r="AT69" s="104"/>
      <c r="AU69" s="104"/>
      <c r="AV69" s="104"/>
      <c r="AW69" s="104"/>
      <c r="AX69" s="104"/>
      <c r="AY69" s="104"/>
      <c r="AZ69" s="104"/>
      <c r="BA69" s="104"/>
      <c r="BB69" s="104"/>
      <c r="BC69" s="104"/>
      <c r="BD69" s="104"/>
      <c r="BE69" s="104"/>
      <c r="BF69" s="104"/>
      <c r="BG69" s="104"/>
      <c r="BH69" s="104"/>
      <c r="BI69" s="104"/>
      <c r="BJ69" s="104"/>
      <c r="BK69" s="104"/>
      <c r="BL69" s="104"/>
      <c r="BM69" s="104"/>
      <c r="BN69" s="104"/>
      <c r="BO69" s="104"/>
      <c r="BP69" s="104"/>
      <c r="BQ69" s="104"/>
      <c r="BR69" s="104"/>
      <c r="BS69" s="104"/>
      <c r="BT69" s="104"/>
      <c r="BU69" s="104"/>
      <c r="BV69" s="104"/>
      <c r="BW69" s="104"/>
      <c r="BX69" s="104"/>
      <c r="BY69" s="104"/>
      <c r="BZ69" s="104"/>
      <c r="CA69" s="104"/>
      <c r="CB69" s="104"/>
      <c r="CC69" s="104"/>
      <c r="CD69" s="104"/>
      <c r="CE69" s="104"/>
      <c r="CF69" s="104"/>
      <c r="CG69" s="104"/>
      <c r="CH69" s="104"/>
      <c r="CI69" s="104"/>
      <c r="CJ69" s="104"/>
      <c r="CK69" s="104"/>
      <c r="CL69" s="104"/>
      <c r="CM69" s="104"/>
      <c r="CN69" s="104"/>
      <c r="CO69" s="104"/>
      <c r="CP69" s="104"/>
      <c r="CQ69" s="104"/>
      <c r="CR69" s="104"/>
      <c r="CS69" s="104"/>
      <c r="CT69" s="104"/>
      <c r="CU69" s="104"/>
      <c r="CV69" s="104"/>
      <c r="CW69" s="104"/>
      <c r="CX69" s="104"/>
      <c r="CY69" s="104"/>
      <c r="CZ69" s="104"/>
      <c r="DA69" s="104"/>
      <c r="DB69" s="104"/>
      <c r="DC69" s="104"/>
      <c r="DD69" s="104"/>
      <c r="DE69" s="104"/>
      <c r="DF69" s="104"/>
      <c r="DG69" s="104"/>
      <c r="DH69" s="104"/>
      <c r="DI69" s="104"/>
      <c r="DJ69" s="104"/>
      <c r="DK69" s="104"/>
      <c r="DL69" s="104"/>
      <c r="DM69" s="104"/>
      <c r="DN69" s="104"/>
      <c r="DO69" s="104"/>
      <c r="DP69" s="104"/>
      <c r="DQ69" s="104"/>
      <c r="DR69" s="104"/>
      <c r="DS69" s="104"/>
      <c r="DT69" s="104"/>
      <c r="DU69" s="104"/>
      <c r="DV69" s="104"/>
      <c r="DW69" s="104"/>
      <c r="DX69" s="104"/>
      <c r="DY69" s="104"/>
      <c r="DZ69" s="104"/>
      <c r="EA69" s="104"/>
      <c r="EB69" s="104"/>
      <c r="EC69" s="104"/>
      <c r="ED69" s="104"/>
      <c r="EE69" s="104"/>
      <c r="EF69" s="104"/>
      <c r="EG69" s="104"/>
      <c r="EH69" s="104"/>
      <c r="EI69" s="104"/>
      <c r="EJ69" s="104"/>
      <c r="EK69" s="104"/>
      <c r="EL69" s="104"/>
      <c r="EM69" s="104"/>
      <c r="EN69" s="104"/>
      <c r="EO69" s="104"/>
      <c r="EP69" s="104"/>
      <c r="EQ69" s="104"/>
      <c r="ER69" s="104"/>
      <c r="ES69" s="104"/>
      <c r="ET69" s="104"/>
      <c r="EU69" s="104"/>
      <c r="EV69" s="104"/>
      <c r="EW69" s="104"/>
      <c r="EX69" s="104"/>
      <c r="EY69" s="104"/>
      <c r="EZ69" s="104"/>
      <c r="FA69" s="104"/>
      <c r="FB69" s="104"/>
      <c r="FC69" s="104"/>
      <c r="FD69" s="104"/>
      <c r="FE69" s="104"/>
      <c r="FF69" s="104"/>
      <c r="FG69" s="104"/>
      <c r="FH69" s="104"/>
      <c r="FI69" s="104"/>
    </row>
    <row r="70" spans="1:165" x14ac:dyDescent="0.2">
      <c r="A70" s="137"/>
      <c r="B70" s="128" t="s">
        <v>378</v>
      </c>
      <c r="C70" s="34" t="e">
        <f ca="1">IF(市町村抽出表!AN168=0,"－",市町村抽出表!AN169)</f>
        <v>#REF!</v>
      </c>
      <c r="D70" s="143" t="e">
        <f ca="1">IF(市町村抽出表!AN168=0,"－",市町村抽出表!AN168)</f>
        <v>#REF!</v>
      </c>
      <c r="E70" s="132" t="s">
        <v>719</v>
      </c>
      <c r="F70" s="34" t="e">
        <f ca="1">IF(D70&lt;0.5,"※0.5人未満","")</f>
        <v>#REF!</v>
      </c>
      <c r="H70" s="139"/>
      <c r="I70" s="141"/>
      <c r="L70" s="104"/>
      <c r="M70" s="104"/>
      <c r="P70" s="104"/>
      <c r="Q70" s="104"/>
      <c r="R70" s="104"/>
      <c r="S70" s="104"/>
      <c r="T70" s="104"/>
      <c r="U70" s="104"/>
      <c r="V70" s="104"/>
      <c r="W70" s="104"/>
      <c r="X70" s="104"/>
      <c r="Y70" s="104"/>
      <c r="Z70" s="104"/>
      <c r="AA70" s="104"/>
      <c r="AB70" s="104"/>
      <c r="AC70" s="104"/>
      <c r="AD70" s="104"/>
      <c r="AE70" s="104"/>
      <c r="AF70" s="104"/>
      <c r="AG70" s="104"/>
      <c r="AH70" s="104"/>
      <c r="AI70" s="104"/>
      <c r="AJ70" s="104"/>
      <c r="AK70" s="104"/>
      <c r="AL70" s="104"/>
      <c r="AM70" s="104"/>
      <c r="AN70" s="104"/>
      <c r="AO70" s="104"/>
      <c r="AP70" s="104"/>
      <c r="AQ70" s="104"/>
      <c r="AR70" s="104"/>
      <c r="AS70" s="104"/>
      <c r="AT70" s="104"/>
      <c r="AU70" s="104"/>
      <c r="AV70" s="104"/>
      <c r="AW70" s="104"/>
      <c r="AX70" s="104"/>
      <c r="AY70" s="104"/>
      <c r="AZ70" s="104"/>
      <c r="BA70" s="104"/>
      <c r="BB70" s="104"/>
      <c r="BC70" s="104"/>
      <c r="BD70" s="104"/>
      <c r="BE70" s="104"/>
      <c r="BF70" s="104"/>
      <c r="BG70" s="104"/>
      <c r="BH70" s="104"/>
      <c r="BI70" s="104"/>
      <c r="BJ70" s="104"/>
      <c r="BK70" s="104"/>
      <c r="BL70" s="104"/>
      <c r="BM70" s="104"/>
      <c r="BN70" s="104"/>
      <c r="BO70" s="104"/>
      <c r="BP70" s="104"/>
      <c r="BQ70" s="104"/>
      <c r="BR70" s="104"/>
      <c r="BS70" s="104"/>
      <c r="BT70" s="104"/>
      <c r="BU70" s="104"/>
      <c r="BV70" s="104"/>
      <c r="BW70" s="104"/>
      <c r="BX70" s="104"/>
      <c r="BY70" s="104"/>
      <c r="BZ70" s="104"/>
      <c r="CA70" s="104"/>
      <c r="CB70" s="104"/>
      <c r="CC70" s="104"/>
      <c r="CD70" s="104"/>
      <c r="CE70" s="104"/>
      <c r="CF70" s="104"/>
      <c r="CG70" s="104"/>
      <c r="CH70" s="104"/>
      <c r="CI70" s="104"/>
      <c r="CJ70" s="104"/>
      <c r="CK70" s="104"/>
      <c r="CL70" s="104"/>
      <c r="CM70" s="104"/>
      <c r="CN70" s="104"/>
      <c r="CO70" s="104"/>
      <c r="CP70" s="104"/>
      <c r="CQ70" s="104"/>
      <c r="CR70" s="104"/>
      <c r="CS70" s="104"/>
      <c r="CT70" s="104"/>
      <c r="CU70" s="104"/>
      <c r="CV70" s="104"/>
      <c r="CW70" s="104"/>
      <c r="CX70" s="104"/>
      <c r="CY70" s="104"/>
      <c r="CZ70" s="104"/>
      <c r="DA70" s="104"/>
      <c r="DB70" s="104"/>
      <c r="DC70" s="104"/>
      <c r="DD70" s="104"/>
      <c r="DE70" s="104"/>
      <c r="DF70" s="104"/>
      <c r="DG70" s="104"/>
      <c r="DH70" s="104"/>
      <c r="DI70" s="104"/>
      <c r="DJ70" s="104"/>
      <c r="DK70" s="104"/>
      <c r="DL70" s="104"/>
      <c r="DM70" s="104"/>
      <c r="DN70" s="104"/>
      <c r="DO70" s="104"/>
      <c r="DP70" s="104"/>
      <c r="DQ70" s="104"/>
      <c r="DR70" s="104"/>
      <c r="DS70" s="104"/>
      <c r="DT70" s="104"/>
      <c r="DU70" s="104"/>
      <c r="DV70" s="104"/>
      <c r="DW70" s="104"/>
      <c r="DX70" s="104"/>
      <c r="DY70" s="104"/>
      <c r="DZ70" s="104"/>
      <c r="EA70" s="104"/>
      <c r="EB70" s="104"/>
      <c r="EC70" s="104"/>
      <c r="ED70" s="104"/>
      <c r="EE70" s="104"/>
      <c r="EF70" s="104"/>
      <c r="EG70" s="104"/>
      <c r="EH70" s="104"/>
      <c r="EI70" s="104"/>
      <c r="EJ70" s="104"/>
      <c r="EK70" s="104"/>
      <c r="EL70" s="104"/>
      <c r="EM70" s="104"/>
      <c r="EN70" s="104"/>
      <c r="EO70" s="104"/>
      <c r="EP70" s="104"/>
      <c r="EQ70" s="104"/>
      <c r="ER70" s="104"/>
      <c r="ES70" s="104"/>
      <c r="ET70" s="104"/>
      <c r="EU70" s="104"/>
      <c r="EV70" s="104"/>
      <c r="EW70" s="104"/>
      <c r="EX70" s="104"/>
      <c r="EY70" s="104"/>
      <c r="EZ70" s="104"/>
      <c r="FA70" s="104"/>
      <c r="FB70" s="104"/>
      <c r="FC70" s="104"/>
      <c r="FD70" s="104"/>
      <c r="FE70" s="104"/>
      <c r="FF70" s="104"/>
      <c r="FG70" s="104"/>
      <c r="FH70" s="104"/>
      <c r="FI70" s="104"/>
    </row>
    <row r="71" spans="1:165" x14ac:dyDescent="0.2">
      <c r="A71" s="137"/>
      <c r="B71" s="128" t="s">
        <v>379</v>
      </c>
      <c r="C71" s="34" t="e">
        <f ca="1">IF(市町村抽出表!AO168=0,"－",市町村抽出表!AO169)</f>
        <v>#REF!</v>
      </c>
      <c r="D71" s="143" t="e">
        <f ca="1">IF(市町村抽出表!AO168=0,"－",市町村抽出表!AO168)</f>
        <v>#REF!</v>
      </c>
      <c r="E71" s="132" t="s">
        <v>719</v>
      </c>
      <c r="F71" s="34" t="e">
        <f ca="1">IF(D71&lt;0.5,"※0.5人未満","")</f>
        <v>#REF!</v>
      </c>
      <c r="H71" s="139"/>
      <c r="I71" s="141"/>
      <c r="L71" s="104"/>
      <c r="M71" s="104"/>
      <c r="P71" s="104"/>
      <c r="Q71" s="104"/>
      <c r="R71" s="104"/>
      <c r="S71" s="104"/>
      <c r="T71" s="104"/>
      <c r="U71" s="104"/>
      <c r="V71" s="104"/>
      <c r="W71" s="104"/>
      <c r="X71" s="104"/>
      <c r="Y71" s="104"/>
      <c r="Z71" s="104"/>
      <c r="AA71" s="104"/>
      <c r="AB71" s="104"/>
      <c r="AC71" s="104"/>
      <c r="AD71" s="104"/>
      <c r="AE71" s="104"/>
      <c r="AF71" s="104"/>
      <c r="AG71" s="104"/>
      <c r="AH71" s="104"/>
      <c r="AI71" s="104"/>
      <c r="AJ71" s="104"/>
      <c r="AK71" s="104"/>
      <c r="AL71" s="104"/>
      <c r="AM71" s="104"/>
      <c r="AN71" s="104"/>
      <c r="AO71" s="104"/>
      <c r="AP71" s="104"/>
      <c r="AQ71" s="104"/>
      <c r="AR71" s="104"/>
      <c r="AS71" s="104"/>
      <c r="AT71" s="104"/>
      <c r="AU71" s="104"/>
      <c r="AV71" s="104"/>
      <c r="AW71" s="104"/>
      <c r="AX71" s="104"/>
      <c r="AY71" s="104"/>
      <c r="AZ71" s="104"/>
      <c r="BA71" s="104"/>
      <c r="BB71" s="104"/>
      <c r="BC71" s="104"/>
      <c r="BD71" s="104"/>
      <c r="BE71" s="104"/>
      <c r="BF71" s="104"/>
      <c r="BG71" s="104"/>
      <c r="BH71" s="104"/>
      <c r="BI71" s="104"/>
      <c r="BJ71" s="104"/>
      <c r="BK71" s="104"/>
      <c r="BL71" s="104"/>
      <c r="BM71" s="104"/>
      <c r="BN71" s="104"/>
      <c r="BO71" s="104"/>
      <c r="BP71" s="104"/>
      <c r="BQ71" s="104"/>
      <c r="BR71" s="104"/>
      <c r="BS71" s="104"/>
      <c r="BT71" s="104"/>
      <c r="BU71" s="104"/>
      <c r="BV71" s="104"/>
      <c r="BW71" s="104"/>
      <c r="BX71" s="104"/>
      <c r="BY71" s="104"/>
      <c r="BZ71" s="104"/>
      <c r="CA71" s="104"/>
      <c r="CB71" s="104"/>
      <c r="CC71" s="104"/>
      <c r="CD71" s="104"/>
      <c r="CE71" s="104"/>
      <c r="CF71" s="104"/>
      <c r="CG71" s="104"/>
      <c r="CH71" s="104"/>
      <c r="CI71" s="104"/>
      <c r="CJ71" s="104"/>
      <c r="CK71" s="104"/>
      <c r="CL71" s="104"/>
      <c r="CM71" s="104"/>
      <c r="CN71" s="104"/>
      <c r="CO71" s="104"/>
      <c r="CP71" s="104"/>
      <c r="CQ71" s="104"/>
      <c r="CR71" s="104"/>
      <c r="CS71" s="104"/>
      <c r="CT71" s="104"/>
      <c r="CU71" s="104"/>
      <c r="CV71" s="104"/>
      <c r="CW71" s="104"/>
      <c r="CX71" s="104"/>
      <c r="CY71" s="104"/>
      <c r="CZ71" s="104"/>
      <c r="DA71" s="104"/>
      <c r="DB71" s="104"/>
      <c r="DC71" s="104"/>
      <c r="DD71" s="104"/>
      <c r="DE71" s="104"/>
      <c r="DF71" s="104"/>
      <c r="DG71" s="104"/>
      <c r="DH71" s="104"/>
      <c r="DI71" s="104"/>
      <c r="DJ71" s="104"/>
      <c r="DK71" s="104"/>
      <c r="DL71" s="104"/>
      <c r="DM71" s="104"/>
      <c r="DN71" s="104"/>
      <c r="DO71" s="104"/>
      <c r="DP71" s="104"/>
      <c r="DQ71" s="104"/>
      <c r="DR71" s="104"/>
      <c r="DS71" s="104"/>
      <c r="DT71" s="104"/>
      <c r="DU71" s="104"/>
      <c r="DV71" s="104"/>
      <c r="DW71" s="104"/>
      <c r="DX71" s="104"/>
      <c r="DY71" s="104"/>
      <c r="DZ71" s="104"/>
      <c r="EA71" s="104"/>
      <c r="EB71" s="104"/>
      <c r="EC71" s="104"/>
      <c r="ED71" s="104"/>
      <c r="EE71" s="104"/>
      <c r="EF71" s="104"/>
      <c r="EG71" s="104"/>
      <c r="EH71" s="104"/>
      <c r="EI71" s="104"/>
      <c r="EJ71" s="104"/>
      <c r="EK71" s="104"/>
      <c r="EL71" s="104"/>
      <c r="EM71" s="104"/>
      <c r="EN71" s="104"/>
      <c r="EO71" s="104"/>
      <c r="EP71" s="104"/>
      <c r="EQ71" s="104"/>
      <c r="ER71" s="104"/>
      <c r="ES71" s="104"/>
      <c r="ET71" s="104"/>
      <c r="EU71" s="104"/>
      <c r="EV71" s="104"/>
      <c r="EW71" s="104"/>
      <c r="EX71" s="104"/>
      <c r="EY71" s="104"/>
      <c r="EZ71" s="104"/>
      <c r="FA71" s="104"/>
      <c r="FB71" s="104"/>
      <c r="FC71" s="104"/>
      <c r="FD71" s="104"/>
      <c r="FE71" s="104"/>
      <c r="FF71" s="104"/>
      <c r="FG71" s="104"/>
      <c r="FH71" s="104"/>
      <c r="FI71" s="104"/>
    </row>
    <row r="72" spans="1:165" x14ac:dyDescent="0.2">
      <c r="A72" s="138"/>
      <c r="B72" s="127" t="s">
        <v>44</v>
      </c>
      <c r="C72" s="34" t="e">
        <f ca="1">IF(市町村抽出表!AR168=0,"－",市町村抽出表!AR169)</f>
        <v>#REF!</v>
      </c>
      <c r="D72" s="143" t="e">
        <f ca="1">IF(市町村抽出表!AR168=0,"－",市町村抽出表!AR168)</f>
        <v>#REF!</v>
      </c>
      <c r="E72" s="132" t="s">
        <v>719</v>
      </c>
      <c r="F72" s="34" t="e">
        <f ca="1">IF(D72&lt;0.5,"※0.5人未満","")</f>
        <v>#REF!</v>
      </c>
      <c r="H72" s="139"/>
      <c r="I72" s="141"/>
      <c r="L72" s="104"/>
      <c r="M72" s="104"/>
      <c r="P72" s="104"/>
      <c r="Q72" s="104"/>
      <c r="R72" s="104"/>
      <c r="S72" s="104"/>
      <c r="T72" s="104"/>
      <c r="U72" s="104"/>
      <c r="V72" s="104"/>
      <c r="W72" s="104"/>
      <c r="X72" s="104"/>
      <c r="Y72" s="104"/>
      <c r="Z72" s="104"/>
      <c r="AA72" s="104"/>
      <c r="AB72" s="104"/>
      <c r="AC72" s="104"/>
      <c r="AD72" s="104"/>
      <c r="AE72" s="104"/>
      <c r="AF72" s="104"/>
      <c r="AG72" s="104"/>
      <c r="AH72" s="104"/>
      <c r="AI72" s="104"/>
      <c r="AJ72" s="104"/>
      <c r="AK72" s="104"/>
      <c r="AL72" s="104"/>
      <c r="AM72" s="104"/>
      <c r="AN72" s="104"/>
      <c r="AO72" s="104"/>
      <c r="AP72" s="104"/>
      <c r="AQ72" s="104"/>
      <c r="AR72" s="104"/>
      <c r="AS72" s="104"/>
      <c r="AT72" s="104"/>
      <c r="AU72" s="104"/>
      <c r="AV72" s="104"/>
      <c r="AW72" s="104"/>
      <c r="AX72" s="104"/>
      <c r="AY72" s="104"/>
      <c r="AZ72" s="104"/>
      <c r="BA72" s="104"/>
      <c r="BB72" s="104"/>
      <c r="BC72" s="104"/>
      <c r="BD72" s="104"/>
      <c r="BE72" s="104"/>
      <c r="BF72" s="104"/>
      <c r="BG72" s="104"/>
      <c r="BH72" s="104"/>
      <c r="BI72" s="104"/>
      <c r="BJ72" s="104"/>
      <c r="BK72" s="104"/>
      <c r="BL72" s="104"/>
      <c r="BM72" s="104"/>
      <c r="BN72" s="104"/>
      <c r="BO72" s="104"/>
      <c r="BP72" s="104"/>
      <c r="BQ72" s="104"/>
      <c r="BR72" s="104"/>
      <c r="BS72" s="104"/>
      <c r="BT72" s="104"/>
      <c r="BU72" s="104"/>
      <c r="BV72" s="104"/>
      <c r="BW72" s="104"/>
      <c r="BX72" s="104"/>
      <c r="BY72" s="104"/>
      <c r="BZ72" s="104"/>
      <c r="CA72" s="104"/>
      <c r="CB72" s="104"/>
      <c r="CC72" s="104"/>
      <c r="CD72" s="104"/>
      <c r="CE72" s="104"/>
      <c r="CF72" s="104"/>
      <c r="CG72" s="104"/>
      <c r="CH72" s="104"/>
      <c r="CI72" s="104"/>
      <c r="CJ72" s="104"/>
      <c r="CK72" s="104"/>
      <c r="CL72" s="104"/>
      <c r="CM72" s="104"/>
      <c r="CN72" s="104"/>
      <c r="CO72" s="104"/>
      <c r="CP72" s="104"/>
      <c r="CQ72" s="104"/>
      <c r="CR72" s="104"/>
      <c r="CS72" s="104"/>
      <c r="CT72" s="104"/>
      <c r="CU72" s="104"/>
      <c r="CV72" s="104"/>
      <c r="CW72" s="104"/>
      <c r="CX72" s="104"/>
      <c r="CY72" s="104"/>
      <c r="CZ72" s="104"/>
      <c r="DA72" s="104"/>
      <c r="DB72" s="104"/>
      <c r="DC72" s="104"/>
      <c r="DD72" s="104"/>
      <c r="DE72" s="104"/>
      <c r="DF72" s="104"/>
      <c r="DG72" s="104"/>
      <c r="DH72" s="104"/>
      <c r="DI72" s="104"/>
      <c r="DJ72" s="104"/>
      <c r="DK72" s="104"/>
      <c r="DL72" s="104"/>
      <c r="DM72" s="104"/>
      <c r="DN72" s="104"/>
      <c r="DO72" s="104"/>
      <c r="DP72" s="104"/>
      <c r="DQ72" s="104"/>
      <c r="DR72" s="104"/>
      <c r="DS72" s="104"/>
      <c r="DT72" s="104"/>
      <c r="DU72" s="104"/>
      <c r="DV72" s="104"/>
      <c r="DW72" s="104"/>
      <c r="DX72" s="104"/>
      <c r="DY72" s="104"/>
      <c r="DZ72" s="104"/>
      <c r="EA72" s="104"/>
      <c r="EB72" s="104"/>
      <c r="EC72" s="104"/>
      <c r="ED72" s="104"/>
      <c r="EE72" s="104"/>
      <c r="EF72" s="104"/>
      <c r="EG72" s="104"/>
      <c r="EH72" s="104"/>
      <c r="EI72" s="104"/>
      <c r="EJ72" s="104"/>
      <c r="EK72" s="104"/>
      <c r="EL72" s="104"/>
      <c r="EM72" s="104"/>
      <c r="EN72" s="104"/>
      <c r="EO72" s="104"/>
      <c r="EP72" s="104"/>
      <c r="EQ72" s="104"/>
      <c r="ER72" s="104"/>
      <c r="ES72" s="104"/>
      <c r="ET72" s="104"/>
      <c r="EU72" s="104"/>
      <c r="EV72" s="104"/>
      <c r="EW72" s="104"/>
      <c r="EX72" s="104"/>
      <c r="EY72" s="104"/>
      <c r="EZ72" s="104"/>
      <c r="FA72" s="104"/>
      <c r="FB72" s="104"/>
      <c r="FC72" s="104"/>
      <c r="FD72" s="104"/>
      <c r="FE72" s="104"/>
      <c r="FF72" s="104"/>
      <c r="FG72" s="104"/>
      <c r="FH72" s="104"/>
      <c r="FI72" s="104"/>
    </row>
    <row r="73" spans="1:165" ht="22" x14ac:dyDescent="0.2">
      <c r="A73" s="133" t="s">
        <v>36</v>
      </c>
      <c r="B73" s="127" t="s">
        <v>709</v>
      </c>
      <c r="C73" s="34" t="e">
        <f ca="1">IF(市町村抽出表!AS168=0,"－",市町村抽出表!AS169)</f>
        <v>#REF!</v>
      </c>
      <c r="D73" s="143" t="e">
        <f ca="1">IF(市町村抽出表!AS168=0,"－",市町村抽出表!AS168)</f>
        <v>#REF!</v>
      </c>
      <c r="E73" s="132" t="s">
        <v>721</v>
      </c>
      <c r="F73" s="34" t="e">
        <f ca="1">IF(D73&lt;0.5,"※0.5箇所未満","")</f>
        <v>#REF!</v>
      </c>
      <c r="H73" s="139"/>
      <c r="I73" s="141"/>
      <c r="L73" s="104"/>
      <c r="M73" s="104"/>
      <c r="P73" s="104"/>
      <c r="Q73" s="104"/>
      <c r="R73" s="104"/>
      <c r="S73" s="104"/>
      <c r="T73" s="104"/>
      <c r="U73" s="104"/>
      <c r="V73" s="104"/>
      <c r="W73" s="104"/>
      <c r="X73" s="104"/>
      <c r="Y73" s="104"/>
      <c r="Z73" s="104"/>
      <c r="AA73" s="104"/>
      <c r="AB73" s="104"/>
      <c r="AC73" s="104"/>
      <c r="AD73" s="104"/>
      <c r="AE73" s="104"/>
      <c r="AF73" s="104"/>
      <c r="AG73" s="104"/>
      <c r="AH73" s="104"/>
      <c r="AI73" s="104"/>
      <c r="AJ73" s="104"/>
      <c r="AK73" s="104"/>
      <c r="AL73" s="104"/>
      <c r="AM73" s="104"/>
      <c r="AN73" s="104"/>
      <c r="AO73" s="104"/>
      <c r="AP73" s="104"/>
      <c r="AQ73" s="104"/>
      <c r="AR73" s="104"/>
      <c r="AS73" s="104"/>
      <c r="AT73" s="104"/>
      <c r="AU73" s="104"/>
      <c r="AV73" s="104"/>
      <c r="AW73" s="104"/>
      <c r="AX73" s="104"/>
      <c r="AY73" s="104"/>
      <c r="AZ73" s="104"/>
      <c r="BA73" s="104"/>
      <c r="BB73" s="104"/>
      <c r="BC73" s="104"/>
      <c r="BD73" s="104"/>
      <c r="BE73" s="104"/>
      <c r="BF73" s="104"/>
      <c r="BG73" s="104"/>
      <c r="BH73" s="104"/>
      <c r="BI73" s="104"/>
      <c r="BJ73" s="104"/>
      <c r="BK73" s="104"/>
      <c r="BL73" s="104"/>
      <c r="BM73" s="104"/>
      <c r="BN73" s="104"/>
      <c r="BO73" s="104"/>
      <c r="BP73" s="104"/>
      <c r="BQ73" s="104"/>
      <c r="BR73" s="104"/>
      <c r="BS73" s="104"/>
      <c r="BT73" s="104"/>
      <c r="BU73" s="104"/>
      <c r="BV73" s="104"/>
      <c r="BW73" s="104"/>
      <c r="BX73" s="104"/>
      <c r="BY73" s="104"/>
      <c r="BZ73" s="104"/>
      <c r="CA73" s="104"/>
      <c r="CB73" s="104"/>
      <c r="CC73" s="104"/>
      <c r="CD73" s="104"/>
      <c r="CE73" s="104"/>
      <c r="CF73" s="104"/>
      <c r="CG73" s="104"/>
      <c r="CH73" s="104"/>
      <c r="CI73" s="104"/>
      <c r="CJ73" s="104"/>
      <c r="CK73" s="104"/>
      <c r="CL73" s="104"/>
      <c r="CM73" s="104"/>
      <c r="CN73" s="104"/>
      <c r="CO73" s="104"/>
      <c r="CP73" s="104"/>
      <c r="CQ73" s="104"/>
      <c r="CR73" s="104"/>
      <c r="CS73" s="104"/>
      <c r="CT73" s="104"/>
      <c r="CU73" s="104"/>
      <c r="CV73" s="104"/>
      <c r="CW73" s="104"/>
      <c r="CX73" s="104"/>
      <c r="CY73" s="104"/>
      <c r="CZ73" s="104"/>
      <c r="DA73" s="104"/>
      <c r="DB73" s="104"/>
      <c r="DC73" s="104"/>
      <c r="DD73" s="104"/>
      <c r="DE73" s="104"/>
      <c r="DF73" s="104"/>
      <c r="DG73" s="104"/>
      <c r="DH73" s="104"/>
      <c r="DI73" s="104"/>
      <c r="DJ73" s="104"/>
      <c r="DK73" s="104"/>
      <c r="DL73" s="104"/>
      <c r="DM73" s="104"/>
      <c r="DN73" s="104"/>
      <c r="DO73" s="104"/>
      <c r="DP73" s="104"/>
      <c r="DQ73" s="104"/>
      <c r="DR73" s="104"/>
      <c r="DS73" s="104"/>
      <c r="DT73" s="104"/>
      <c r="DU73" s="104"/>
      <c r="DV73" s="104"/>
      <c r="DW73" s="104"/>
      <c r="DX73" s="104"/>
      <c r="DY73" s="104"/>
      <c r="DZ73" s="104"/>
      <c r="EA73" s="104"/>
      <c r="EB73" s="104"/>
      <c r="EC73" s="104"/>
      <c r="ED73" s="104"/>
      <c r="EE73" s="104"/>
      <c r="EF73" s="104"/>
      <c r="EG73" s="104"/>
      <c r="EH73" s="104"/>
      <c r="EI73" s="104"/>
      <c r="EJ73" s="104"/>
      <c r="EK73" s="104"/>
      <c r="EL73" s="104"/>
      <c r="EM73" s="104"/>
      <c r="EN73" s="104"/>
      <c r="EO73" s="104"/>
      <c r="EP73" s="104"/>
      <c r="EQ73" s="104"/>
      <c r="ER73" s="104"/>
      <c r="ES73" s="104"/>
      <c r="ET73" s="104"/>
      <c r="EU73" s="104"/>
      <c r="EV73" s="104"/>
      <c r="EW73" s="104"/>
      <c r="EX73" s="104"/>
      <c r="EY73" s="104"/>
      <c r="EZ73" s="104"/>
      <c r="FA73" s="104"/>
      <c r="FB73" s="104"/>
      <c r="FC73" s="104"/>
      <c r="FD73" s="104"/>
      <c r="FE73" s="104"/>
      <c r="FF73" s="104"/>
      <c r="FG73" s="104"/>
      <c r="FH73" s="104"/>
      <c r="FI73" s="104"/>
    </row>
    <row r="74" spans="1:165" ht="22" x14ac:dyDescent="0.2">
      <c r="A74" s="134"/>
      <c r="B74" s="127" t="s">
        <v>710</v>
      </c>
      <c r="C74" s="34" t="e">
        <f ca="1">IF(市町村抽出表!AW168=0,"－",市町村抽出表!AW169)</f>
        <v>#REF!</v>
      </c>
      <c r="D74" s="143" t="e">
        <f ca="1">IF(市町村抽出表!AW168=0,"－",市町村抽出表!AW168)</f>
        <v>#REF!</v>
      </c>
      <c r="E74" s="132" t="s">
        <v>719</v>
      </c>
      <c r="F74" s="34" t="e">
        <f ca="1">IF(D74&lt;0.5,"※0.5人未満","")</f>
        <v>#REF!</v>
      </c>
      <c r="H74" s="139"/>
      <c r="I74" s="141"/>
      <c r="L74" s="104"/>
      <c r="M74" s="104"/>
      <c r="P74" s="104"/>
      <c r="Q74" s="104"/>
      <c r="R74" s="104"/>
      <c r="S74" s="104"/>
      <c r="T74" s="104"/>
      <c r="U74" s="104"/>
      <c r="V74" s="104"/>
      <c r="W74" s="104"/>
      <c r="X74" s="104"/>
      <c r="Y74" s="104"/>
      <c r="Z74" s="104"/>
      <c r="AA74" s="104"/>
      <c r="AB74" s="104"/>
      <c r="AC74" s="104"/>
      <c r="AD74" s="104"/>
      <c r="AE74" s="104"/>
      <c r="AF74" s="104"/>
      <c r="AG74" s="104"/>
      <c r="AH74" s="104"/>
      <c r="AI74" s="104"/>
      <c r="AJ74" s="104"/>
      <c r="AK74" s="104"/>
      <c r="AL74" s="104"/>
      <c r="AM74" s="104"/>
      <c r="AN74" s="104"/>
      <c r="AO74" s="104"/>
      <c r="AP74" s="104"/>
      <c r="AQ74" s="104"/>
      <c r="AR74" s="104"/>
      <c r="AS74" s="104"/>
      <c r="AT74" s="104"/>
      <c r="AU74" s="104"/>
      <c r="AV74" s="104"/>
      <c r="AW74" s="104"/>
      <c r="AX74" s="104"/>
      <c r="AY74" s="104"/>
      <c r="AZ74" s="104"/>
      <c r="BA74" s="104"/>
      <c r="BB74" s="104"/>
      <c r="BC74" s="104"/>
      <c r="BD74" s="104"/>
      <c r="BE74" s="104"/>
      <c r="BF74" s="104"/>
      <c r="BG74" s="104"/>
      <c r="BH74" s="104"/>
      <c r="BI74" s="104"/>
      <c r="BJ74" s="104"/>
      <c r="BK74" s="104"/>
      <c r="BL74" s="104"/>
      <c r="BM74" s="104"/>
      <c r="BN74" s="104"/>
      <c r="BO74" s="104"/>
      <c r="BP74" s="104"/>
      <c r="BQ74" s="104"/>
      <c r="BR74" s="104"/>
      <c r="BS74" s="104"/>
      <c r="BT74" s="104"/>
      <c r="BU74" s="104"/>
      <c r="BV74" s="104"/>
      <c r="BW74" s="104"/>
      <c r="BX74" s="104"/>
      <c r="BY74" s="104"/>
      <c r="BZ74" s="104"/>
      <c r="CA74" s="104"/>
      <c r="CB74" s="104"/>
      <c r="CC74" s="104"/>
      <c r="CD74" s="104"/>
      <c r="CE74" s="104"/>
      <c r="CF74" s="104"/>
      <c r="CG74" s="104"/>
      <c r="CH74" s="104"/>
      <c r="CI74" s="104"/>
      <c r="CJ74" s="104"/>
      <c r="CK74" s="104"/>
      <c r="CL74" s="104"/>
      <c r="CM74" s="104"/>
      <c r="CN74" s="104"/>
      <c r="CO74" s="104"/>
      <c r="CP74" s="104"/>
      <c r="CQ74" s="104"/>
      <c r="CR74" s="104"/>
      <c r="CS74" s="104"/>
      <c r="CT74" s="104"/>
      <c r="CU74" s="104"/>
      <c r="CV74" s="104"/>
      <c r="CW74" s="104"/>
      <c r="CX74" s="104"/>
      <c r="CY74" s="104"/>
      <c r="CZ74" s="104"/>
      <c r="DA74" s="104"/>
      <c r="DB74" s="104"/>
      <c r="DC74" s="104"/>
      <c r="DD74" s="104"/>
      <c r="DE74" s="104"/>
      <c r="DF74" s="104"/>
      <c r="DG74" s="104"/>
      <c r="DH74" s="104"/>
      <c r="DI74" s="104"/>
      <c r="DJ74" s="104"/>
      <c r="DK74" s="104"/>
      <c r="DL74" s="104"/>
      <c r="DM74" s="104"/>
      <c r="DN74" s="104"/>
      <c r="DO74" s="104"/>
      <c r="DP74" s="104"/>
      <c r="DQ74" s="104"/>
      <c r="DR74" s="104"/>
      <c r="DS74" s="104"/>
      <c r="DT74" s="104"/>
      <c r="DU74" s="104"/>
      <c r="DV74" s="104"/>
      <c r="DW74" s="104"/>
      <c r="DX74" s="104"/>
      <c r="DY74" s="104"/>
      <c r="DZ74" s="104"/>
      <c r="EA74" s="104"/>
      <c r="EB74" s="104"/>
      <c r="EC74" s="104"/>
      <c r="ED74" s="104"/>
      <c r="EE74" s="104"/>
      <c r="EF74" s="104"/>
      <c r="EG74" s="104"/>
      <c r="EH74" s="104"/>
      <c r="EI74" s="104"/>
      <c r="EJ74" s="104"/>
      <c r="EK74" s="104"/>
      <c r="EL74" s="104"/>
      <c r="EM74" s="104"/>
      <c r="EN74" s="104"/>
      <c r="EO74" s="104"/>
      <c r="EP74" s="104"/>
      <c r="EQ74" s="104"/>
      <c r="ER74" s="104"/>
      <c r="ES74" s="104"/>
      <c r="ET74" s="104"/>
      <c r="EU74" s="104"/>
      <c r="EV74" s="104"/>
      <c r="EW74" s="104"/>
      <c r="EX74" s="104"/>
      <c r="EY74" s="104"/>
      <c r="EZ74" s="104"/>
      <c r="FA74" s="104"/>
      <c r="FB74" s="104"/>
      <c r="FC74" s="104"/>
      <c r="FD74" s="104"/>
      <c r="FE74" s="104"/>
      <c r="FF74" s="104"/>
      <c r="FG74" s="104"/>
      <c r="FH74" s="104"/>
      <c r="FI74" s="104"/>
    </row>
    <row r="75" spans="1:165" ht="22" x14ac:dyDescent="0.2">
      <c r="A75" s="134"/>
      <c r="B75" s="127" t="s">
        <v>711</v>
      </c>
      <c r="C75" s="34" t="e">
        <f ca="1">IF(市町村抽出表!BB168=0,"－",市町村抽出表!BB169)</f>
        <v>#REF!</v>
      </c>
      <c r="D75" s="142" t="e">
        <f ca="1">IF(市町村抽出表!BB168=0,"－",市町村抽出表!BB168)</f>
        <v>#REF!</v>
      </c>
      <c r="E75" s="132" t="s">
        <v>720</v>
      </c>
      <c r="F75" s="34" t="e">
        <f ca="1">IF(D75&lt;0.5,"※0.5km未満","")</f>
        <v>#REF!</v>
      </c>
      <c r="H75" s="139"/>
      <c r="I75" s="141"/>
      <c r="L75" s="104"/>
      <c r="M75" s="104"/>
      <c r="P75" s="104"/>
      <c r="Q75" s="104"/>
      <c r="R75" s="104"/>
      <c r="S75" s="104"/>
      <c r="T75" s="104"/>
      <c r="U75" s="104"/>
      <c r="V75" s="104"/>
      <c r="W75" s="104"/>
      <c r="X75" s="104"/>
      <c r="Y75" s="104"/>
      <c r="Z75" s="104"/>
      <c r="AA75" s="104"/>
      <c r="AB75" s="104"/>
      <c r="AC75" s="104"/>
      <c r="AD75" s="104"/>
      <c r="AE75" s="104"/>
      <c r="AF75" s="104"/>
      <c r="AG75" s="104"/>
      <c r="AH75" s="104"/>
      <c r="AI75" s="104"/>
      <c r="AJ75" s="104"/>
      <c r="AK75" s="104"/>
      <c r="AL75" s="104"/>
      <c r="AM75" s="104"/>
      <c r="AN75" s="104"/>
      <c r="AO75" s="104"/>
      <c r="AP75" s="104"/>
      <c r="AQ75" s="104"/>
      <c r="AR75" s="104"/>
      <c r="AS75" s="104"/>
      <c r="AT75" s="104"/>
      <c r="AU75" s="104"/>
      <c r="AV75" s="104"/>
      <c r="AW75" s="104"/>
      <c r="AX75" s="104"/>
      <c r="AY75" s="104"/>
      <c r="AZ75" s="104"/>
      <c r="BA75" s="104"/>
      <c r="BB75" s="104"/>
      <c r="BC75" s="104"/>
      <c r="BD75" s="104"/>
      <c r="BE75" s="104"/>
      <c r="BF75" s="104"/>
      <c r="BG75" s="104"/>
      <c r="BH75" s="104"/>
      <c r="BI75" s="104"/>
      <c r="BJ75" s="104"/>
      <c r="BK75" s="104"/>
      <c r="BL75" s="104"/>
      <c r="BM75" s="104"/>
      <c r="BN75" s="104"/>
      <c r="BO75" s="104"/>
      <c r="BP75" s="104"/>
      <c r="BQ75" s="104"/>
      <c r="BR75" s="104"/>
      <c r="BS75" s="104"/>
      <c r="BT75" s="104"/>
      <c r="BU75" s="104"/>
      <c r="BV75" s="104"/>
      <c r="BW75" s="104"/>
      <c r="BX75" s="104"/>
      <c r="BY75" s="104"/>
      <c r="BZ75" s="104"/>
      <c r="CA75" s="104"/>
      <c r="CB75" s="104"/>
      <c r="CC75" s="104"/>
      <c r="CD75" s="104"/>
      <c r="CE75" s="104"/>
      <c r="CF75" s="104"/>
      <c r="CG75" s="104"/>
      <c r="CH75" s="104"/>
      <c r="CI75" s="104"/>
      <c r="CJ75" s="104"/>
      <c r="CK75" s="104"/>
      <c r="CL75" s="104"/>
      <c r="CM75" s="104"/>
      <c r="CN75" s="104"/>
      <c r="CO75" s="104"/>
      <c r="CP75" s="104"/>
      <c r="CQ75" s="104"/>
      <c r="CR75" s="104"/>
      <c r="CS75" s="104"/>
      <c r="CT75" s="104"/>
      <c r="CU75" s="104"/>
      <c r="CV75" s="104"/>
      <c r="CW75" s="104"/>
      <c r="CX75" s="104"/>
      <c r="CY75" s="104"/>
      <c r="CZ75" s="104"/>
      <c r="DA75" s="104"/>
      <c r="DB75" s="104"/>
      <c r="DC75" s="104"/>
      <c r="DD75" s="104"/>
      <c r="DE75" s="104"/>
      <c r="DF75" s="104"/>
      <c r="DG75" s="104"/>
      <c r="DH75" s="104"/>
      <c r="DI75" s="104"/>
      <c r="DJ75" s="104"/>
      <c r="DK75" s="104"/>
      <c r="DL75" s="104"/>
      <c r="DM75" s="104"/>
      <c r="DN75" s="104"/>
      <c r="DO75" s="104"/>
      <c r="DP75" s="104"/>
      <c r="DQ75" s="104"/>
      <c r="DR75" s="104"/>
      <c r="DS75" s="104"/>
      <c r="DT75" s="104"/>
      <c r="DU75" s="104"/>
      <c r="DV75" s="104"/>
      <c r="DW75" s="104"/>
      <c r="DX75" s="104"/>
      <c r="DY75" s="104"/>
      <c r="DZ75" s="104"/>
      <c r="EA75" s="104"/>
      <c r="EB75" s="104"/>
      <c r="EC75" s="104"/>
      <c r="ED75" s="104"/>
      <c r="EE75" s="104"/>
      <c r="EF75" s="104"/>
      <c r="EG75" s="104"/>
      <c r="EH75" s="104"/>
      <c r="EI75" s="104"/>
      <c r="EJ75" s="104"/>
      <c r="EK75" s="104"/>
      <c r="EL75" s="104"/>
      <c r="EM75" s="104"/>
      <c r="EN75" s="104"/>
      <c r="EO75" s="104"/>
      <c r="EP75" s="104"/>
      <c r="EQ75" s="104"/>
      <c r="ER75" s="104"/>
      <c r="ES75" s="104"/>
      <c r="ET75" s="104"/>
      <c r="EU75" s="104"/>
      <c r="EV75" s="104"/>
      <c r="EW75" s="104"/>
      <c r="EX75" s="104"/>
      <c r="EY75" s="104"/>
      <c r="EZ75" s="104"/>
      <c r="FA75" s="104"/>
      <c r="FB75" s="104"/>
      <c r="FC75" s="104"/>
      <c r="FD75" s="104"/>
      <c r="FE75" s="104"/>
      <c r="FF75" s="104"/>
      <c r="FG75" s="104"/>
      <c r="FH75" s="104"/>
      <c r="FI75" s="104"/>
    </row>
    <row r="76" spans="1:165" ht="22" x14ac:dyDescent="0.2">
      <c r="A76" s="135"/>
      <c r="B76" s="127" t="s">
        <v>712</v>
      </c>
      <c r="C76" s="34" t="e">
        <f ca="1">IF(市町村抽出表!BD168=0,"－",市町村抽出表!BD169)</f>
        <v>#REF!</v>
      </c>
      <c r="D76" s="143" t="e">
        <f ca="1">IF(市町村抽出表!BD168=0,"－",市町村抽出表!BD168)</f>
        <v>#REF!</v>
      </c>
      <c r="E76" s="132" t="s">
        <v>719</v>
      </c>
      <c r="F76" s="34" t="e">
        <f ca="1">IF(D76&lt;0.5,"※0.5人未満","")</f>
        <v>#REF!</v>
      </c>
      <c r="H76" s="139"/>
      <c r="I76" s="141"/>
      <c r="L76" s="104"/>
      <c r="M76" s="104"/>
      <c r="P76" s="104"/>
      <c r="Q76" s="104"/>
      <c r="R76" s="104"/>
      <c r="S76" s="104"/>
      <c r="T76" s="104"/>
      <c r="U76" s="104"/>
      <c r="V76" s="104"/>
      <c r="W76" s="104"/>
      <c r="X76" s="104"/>
      <c r="Y76" s="104"/>
      <c r="Z76" s="104"/>
      <c r="AA76" s="104"/>
      <c r="AB76" s="104"/>
      <c r="AC76" s="104"/>
      <c r="AD76" s="104"/>
      <c r="AE76" s="104"/>
      <c r="AF76" s="104"/>
      <c r="AG76" s="104"/>
      <c r="AH76" s="104"/>
      <c r="AI76" s="104"/>
      <c r="AJ76" s="104"/>
      <c r="AK76" s="104"/>
      <c r="AL76" s="104"/>
      <c r="AM76" s="104"/>
      <c r="AN76" s="104"/>
      <c r="AO76" s="104"/>
      <c r="AP76" s="104"/>
      <c r="AQ76" s="104"/>
      <c r="AR76" s="104"/>
      <c r="AS76" s="104"/>
      <c r="AT76" s="104"/>
      <c r="AU76" s="104"/>
      <c r="AV76" s="104"/>
      <c r="AW76" s="104"/>
      <c r="AX76" s="104"/>
      <c r="AY76" s="104"/>
      <c r="AZ76" s="104"/>
      <c r="BA76" s="104"/>
      <c r="BB76" s="104"/>
      <c r="BC76" s="104"/>
      <c r="BD76" s="104"/>
      <c r="BE76" s="104"/>
      <c r="BF76" s="104"/>
      <c r="BG76" s="104"/>
      <c r="BH76" s="104"/>
      <c r="BI76" s="104"/>
      <c r="BJ76" s="104"/>
      <c r="BK76" s="104"/>
      <c r="BL76" s="104"/>
      <c r="BM76" s="104"/>
      <c r="BN76" s="104"/>
      <c r="BO76" s="104"/>
      <c r="BP76" s="104"/>
      <c r="BQ76" s="104"/>
      <c r="BR76" s="104"/>
      <c r="BS76" s="104"/>
      <c r="BT76" s="104"/>
      <c r="BU76" s="104"/>
      <c r="BV76" s="104"/>
      <c r="BW76" s="104"/>
      <c r="BX76" s="104"/>
      <c r="BY76" s="104"/>
      <c r="BZ76" s="104"/>
      <c r="CA76" s="104"/>
      <c r="CB76" s="104"/>
      <c r="CC76" s="104"/>
      <c r="CD76" s="104"/>
      <c r="CE76" s="104"/>
      <c r="CF76" s="104"/>
      <c r="CG76" s="104"/>
      <c r="CH76" s="104"/>
      <c r="CI76" s="104"/>
      <c r="CJ76" s="104"/>
      <c r="CK76" s="104"/>
      <c r="CL76" s="104"/>
      <c r="CM76" s="104"/>
      <c r="CN76" s="104"/>
      <c r="CO76" s="104"/>
      <c r="CP76" s="104"/>
      <c r="CQ76" s="104"/>
      <c r="CR76" s="104"/>
      <c r="CS76" s="104"/>
      <c r="CT76" s="104"/>
      <c r="CU76" s="104"/>
      <c r="CV76" s="104"/>
      <c r="CW76" s="104"/>
      <c r="CX76" s="104"/>
      <c r="CY76" s="104"/>
      <c r="CZ76" s="104"/>
      <c r="DA76" s="104"/>
      <c r="DB76" s="104"/>
      <c r="DC76" s="104"/>
      <c r="DD76" s="104"/>
      <c r="DE76" s="104"/>
      <c r="DF76" s="104"/>
      <c r="DG76" s="104"/>
      <c r="DH76" s="104"/>
      <c r="DI76" s="104"/>
      <c r="DJ76" s="104"/>
      <c r="DK76" s="104"/>
      <c r="DL76" s="104"/>
      <c r="DM76" s="104"/>
      <c r="DN76" s="104"/>
      <c r="DO76" s="104"/>
      <c r="DP76" s="104"/>
      <c r="DQ76" s="104"/>
      <c r="DR76" s="104"/>
      <c r="DS76" s="104"/>
      <c r="DT76" s="104"/>
      <c r="DU76" s="104"/>
      <c r="DV76" s="104"/>
      <c r="DW76" s="104"/>
      <c r="DX76" s="104"/>
      <c r="DY76" s="104"/>
      <c r="DZ76" s="104"/>
      <c r="EA76" s="104"/>
      <c r="EB76" s="104"/>
      <c r="EC76" s="104"/>
      <c r="ED76" s="104"/>
      <c r="EE76" s="104"/>
      <c r="EF76" s="104"/>
      <c r="EG76" s="104"/>
      <c r="EH76" s="104"/>
      <c r="EI76" s="104"/>
      <c r="EJ76" s="104"/>
      <c r="EK76" s="104"/>
      <c r="EL76" s="104"/>
      <c r="EM76" s="104"/>
      <c r="EN76" s="104"/>
      <c r="EO76" s="104"/>
      <c r="EP76" s="104"/>
      <c r="EQ76" s="104"/>
      <c r="ER76" s="104"/>
      <c r="ES76" s="104"/>
      <c r="ET76" s="104"/>
      <c r="EU76" s="104"/>
      <c r="EV76" s="104"/>
      <c r="EW76" s="104"/>
      <c r="EX76" s="104"/>
      <c r="EY76" s="104"/>
      <c r="EZ76" s="104"/>
      <c r="FA76" s="104"/>
      <c r="FB76" s="104"/>
      <c r="FC76" s="104"/>
      <c r="FD76" s="104"/>
      <c r="FE76" s="104"/>
      <c r="FF76" s="104"/>
      <c r="FG76" s="104"/>
      <c r="FH76" s="104"/>
      <c r="FI76" s="104"/>
    </row>
    <row r="77" spans="1:165" ht="22" x14ac:dyDescent="0.2">
      <c r="A77" s="133" t="s">
        <v>37</v>
      </c>
      <c r="B77" s="127" t="s">
        <v>713</v>
      </c>
      <c r="C77" s="34" t="e">
        <f ca="1">IF(市町村抽出表!BG168=0,"－",市町村抽出表!BG169)</f>
        <v>#REF!</v>
      </c>
      <c r="D77" s="143" t="e">
        <f ca="1">IF(市町村抽出表!BG168=0,"－",市町村抽出表!BG168)</f>
        <v>#REF!</v>
      </c>
      <c r="E77" s="132" t="s">
        <v>721</v>
      </c>
      <c r="F77" s="34" t="e">
        <f ca="1">IF(D77&lt;0.5,"※0.5箇所未満","")</f>
        <v>#REF!</v>
      </c>
      <c r="H77" s="139"/>
      <c r="I77" s="141"/>
      <c r="L77" s="104"/>
      <c r="M77" s="104"/>
      <c r="P77" s="104"/>
      <c r="Q77" s="104"/>
      <c r="R77" s="104"/>
      <c r="S77" s="104"/>
      <c r="T77" s="104"/>
      <c r="U77" s="104"/>
      <c r="V77" s="104"/>
      <c r="W77" s="104"/>
      <c r="X77" s="104"/>
      <c r="Y77" s="104"/>
      <c r="Z77" s="104"/>
      <c r="AA77" s="104"/>
      <c r="AB77" s="104"/>
      <c r="AC77" s="104"/>
      <c r="AD77" s="104"/>
      <c r="AE77" s="104"/>
      <c r="AF77" s="104"/>
      <c r="AG77" s="104"/>
      <c r="AH77" s="104"/>
      <c r="AI77" s="104"/>
      <c r="AJ77" s="104"/>
      <c r="AK77" s="104"/>
      <c r="AL77" s="104"/>
      <c r="AM77" s="104"/>
      <c r="AN77" s="104"/>
      <c r="AO77" s="104"/>
      <c r="AP77" s="104"/>
      <c r="AQ77" s="104"/>
      <c r="AR77" s="104"/>
      <c r="AS77" s="104"/>
      <c r="AT77" s="104"/>
      <c r="AU77" s="104"/>
      <c r="AV77" s="104"/>
      <c r="AW77" s="104"/>
      <c r="AX77" s="104"/>
      <c r="AY77" s="104"/>
      <c r="AZ77" s="104"/>
      <c r="BA77" s="104"/>
      <c r="BB77" s="104"/>
      <c r="BC77" s="104"/>
      <c r="BD77" s="104"/>
      <c r="BE77" s="104"/>
      <c r="BF77" s="104"/>
      <c r="BG77" s="104"/>
      <c r="BH77" s="104"/>
      <c r="BI77" s="104"/>
      <c r="BJ77" s="104"/>
      <c r="BK77" s="104"/>
      <c r="BL77" s="104"/>
      <c r="BM77" s="104"/>
      <c r="BN77" s="104"/>
      <c r="BO77" s="104"/>
      <c r="BP77" s="104"/>
      <c r="BQ77" s="104"/>
      <c r="BR77" s="104"/>
      <c r="BS77" s="104"/>
      <c r="BT77" s="104"/>
      <c r="BU77" s="104"/>
      <c r="BV77" s="104"/>
      <c r="BW77" s="104"/>
      <c r="BX77" s="104"/>
      <c r="BY77" s="104"/>
      <c r="BZ77" s="104"/>
      <c r="CA77" s="104"/>
      <c r="CB77" s="104"/>
      <c r="CC77" s="104"/>
      <c r="CD77" s="104"/>
      <c r="CE77" s="104"/>
      <c r="CF77" s="104"/>
      <c r="CG77" s="104"/>
      <c r="CH77" s="104"/>
      <c r="CI77" s="104"/>
      <c r="CJ77" s="104"/>
      <c r="CK77" s="104"/>
      <c r="CL77" s="104"/>
      <c r="CM77" s="104"/>
      <c r="CN77" s="104"/>
      <c r="CO77" s="104"/>
      <c r="CP77" s="104"/>
      <c r="CQ77" s="104"/>
      <c r="CR77" s="104"/>
      <c r="CS77" s="104"/>
      <c r="CT77" s="104"/>
      <c r="CU77" s="104"/>
      <c r="CV77" s="104"/>
      <c r="CW77" s="104"/>
      <c r="CX77" s="104"/>
      <c r="CY77" s="104"/>
      <c r="CZ77" s="104"/>
      <c r="DA77" s="104"/>
      <c r="DB77" s="104"/>
      <c r="DC77" s="104"/>
      <c r="DD77" s="104"/>
      <c r="DE77" s="104"/>
      <c r="DF77" s="104"/>
      <c r="DG77" s="104"/>
      <c r="DH77" s="104"/>
      <c r="DI77" s="104"/>
      <c r="DJ77" s="104"/>
      <c r="DK77" s="104"/>
      <c r="DL77" s="104"/>
      <c r="DM77" s="104"/>
      <c r="DN77" s="104"/>
      <c r="DO77" s="104"/>
      <c r="DP77" s="104"/>
      <c r="DQ77" s="104"/>
      <c r="DR77" s="104"/>
      <c r="DS77" s="104"/>
      <c r="DT77" s="104"/>
      <c r="DU77" s="104"/>
      <c r="DV77" s="104"/>
      <c r="DW77" s="104"/>
      <c r="DX77" s="104"/>
      <c r="DY77" s="104"/>
      <c r="DZ77" s="104"/>
      <c r="EA77" s="104"/>
      <c r="EB77" s="104"/>
      <c r="EC77" s="104"/>
      <c r="ED77" s="104"/>
      <c r="EE77" s="104"/>
      <c r="EF77" s="104"/>
      <c r="EG77" s="104"/>
      <c r="EH77" s="104"/>
      <c r="EI77" s="104"/>
      <c r="EJ77" s="104"/>
      <c r="EK77" s="104"/>
      <c r="EL77" s="104"/>
      <c r="EM77" s="104"/>
      <c r="EN77" s="104"/>
      <c r="EO77" s="104"/>
      <c r="EP77" s="104"/>
      <c r="EQ77" s="104"/>
      <c r="ER77" s="104"/>
      <c r="ES77" s="104"/>
      <c r="ET77" s="104"/>
      <c r="EU77" s="104"/>
      <c r="EV77" s="104"/>
      <c r="EW77" s="104"/>
      <c r="EX77" s="104"/>
      <c r="EY77" s="104"/>
      <c r="EZ77" s="104"/>
      <c r="FA77" s="104"/>
      <c r="FB77" s="104"/>
      <c r="FC77" s="104"/>
      <c r="FD77" s="104"/>
      <c r="FE77" s="104"/>
      <c r="FF77" s="104"/>
      <c r="FG77" s="104"/>
      <c r="FH77" s="104"/>
      <c r="FI77" s="104"/>
    </row>
    <row r="78" spans="1:165" ht="22" x14ac:dyDescent="0.2">
      <c r="A78" s="134"/>
      <c r="B78" s="127" t="s">
        <v>714</v>
      </c>
      <c r="C78" s="34" t="e">
        <f ca="1">IF(市町村抽出表!BI168=0,"－",市町村抽出表!BI169)</f>
        <v>#REF!</v>
      </c>
      <c r="D78" s="143" t="e">
        <f ca="1">IF(市町村抽出表!BI168=0,"－",市町村抽出表!BI168)</f>
        <v>#REF!</v>
      </c>
      <c r="E78" s="132" t="s">
        <v>721</v>
      </c>
      <c r="F78" s="34" t="e">
        <f ca="1">IF(D78&lt;0.5,"※0.5箇所未満","")</f>
        <v>#REF!</v>
      </c>
      <c r="H78" s="139"/>
      <c r="I78" s="141"/>
      <c r="L78" s="104"/>
      <c r="M78" s="104"/>
      <c r="P78" s="104"/>
      <c r="Q78" s="104"/>
      <c r="R78" s="104"/>
      <c r="S78" s="104"/>
      <c r="T78" s="104"/>
      <c r="U78" s="104"/>
      <c r="V78" s="104"/>
      <c r="W78" s="104"/>
      <c r="X78" s="104"/>
      <c r="Y78" s="104"/>
      <c r="Z78" s="104"/>
      <c r="AA78" s="104"/>
      <c r="AB78" s="104"/>
      <c r="AC78" s="104"/>
      <c r="AD78" s="104"/>
      <c r="AE78" s="104"/>
      <c r="AF78" s="104"/>
      <c r="AG78" s="104"/>
      <c r="AH78" s="104"/>
      <c r="AI78" s="104"/>
      <c r="AJ78" s="104"/>
      <c r="AK78" s="104"/>
      <c r="AL78" s="104"/>
      <c r="AM78" s="104"/>
      <c r="AN78" s="104"/>
      <c r="AO78" s="104"/>
      <c r="AP78" s="104"/>
      <c r="AQ78" s="104"/>
      <c r="AR78" s="104"/>
      <c r="AS78" s="104"/>
      <c r="AT78" s="104"/>
      <c r="AU78" s="104"/>
      <c r="AV78" s="104"/>
      <c r="AW78" s="104"/>
      <c r="AX78" s="104"/>
      <c r="AY78" s="104"/>
      <c r="AZ78" s="104"/>
      <c r="BA78" s="104"/>
      <c r="BB78" s="104"/>
      <c r="BC78" s="104"/>
      <c r="BD78" s="104"/>
      <c r="BE78" s="104"/>
      <c r="BF78" s="104"/>
      <c r="BG78" s="104"/>
      <c r="BH78" s="104"/>
      <c r="BI78" s="104"/>
      <c r="BJ78" s="104"/>
      <c r="BK78" s="104"/>
      <c r="BL78" s="104"/>
      <c r="BM78" s="104"/>
      <c r="BN78" s="104"/>
      <c r="BO78" s="104"/>
      <c r="BP78" s="104"/>
      <c r="BQ78" s="104"/>
      <c r="BR78" s="104"/>
      <c r="BS78" s="104"/>
      <c r="BT78" s="104"/>
      <c r="BU78" s="104"/>
      <c r="BV78" s="104"/>
      <c r="BW78" s="104"/>
      <c r="BX78" s="104"/>
      <c r="BY78" s="104"/>
      <c r="BZ78" s="104"/>
      <c r="CA78" s="104"/>
      <c r="CB78" s="104"/>
      <c r="CC78" s="104"/>
      <c r="CD78" s="104"/>
      <c r="CE78" s="104"/>
      <c r="CF78" s="104"/>
      <c r="CG78" s="104"/>
      <c r="CH78" s="104"/>
      <c r="CI78" s="104"/>
      <c r="CJ78" s="104"/>
      <c r="CK78" s="104"/>
      <c r="CL78" s="104"/>
      <c r="CM78" s="104"/>
      <c r="CN78" s="104"/>
      <c r="CO78" s="104"/>
      <c r="CP78" s="104"/>
      <c r="CQ78" s="104"/>
      <c r="CR78" s="104"/>
      <c r="CS78" s="104"/>
      <c r="CT78" s="104"/>
      <c r="CU78" s="104"/>
      <c r="CV78" s="104"/>
      <c r="CW78" s="104"/>
      <c r="CX78" s="104"/>
      <c r="CY78" s="104"/>
      <c r="CZ78" s="104"/>
      <c r="DA78" s="104"/>
      <c r="DB78" s="104"/>
      <c r="DC78" s="104"/>
      <c r="DD78" s="104"/>
      <c r="DE78" s="104"/>
      <c r="DF78" s="104"/>
      <c r="DG78" s="104"/>
      <c r="DH78" s="104"/>
      <c r="DI78" s="104"/>
      <c r="DJ78" s="104"/>
      <c r="DK78" s="104"/>
      <c r="DL78" s="104"/>
      <c r="DM78" s="104"/>
      <c r="DN78" s="104"/>
      <c r="DO78" s="104"/>
      <c r="DP78" s="104"/>
      <c r="DQ78" s="104"/>
      <c r="DR78" s="104"/>
      <c r="DS78" s="104"/>
      <c r="DT78" s="104"/>
      <c r="DU78" s="104"/>
      <c r="DV78" s="104"/>
      <c r="DW78" s="104"/>
      <c r="DX78" s="104"/>
      <c r="DY78" s="104"/>
      <c r="DZ78" s="104"/>
      <c r="EA78" s="104"/>
      <c r="EB78" s="104"/>
      <c r="EC78" s="104"/>
      <c r="ED78" s="104"/>
      <c r="EE78" s="104"/>
      <c r="EF78" s="104"/>
      <c r="EG78" s="104"/>
      <c r="EH78" s="104"/>
      <c r="EI78" s="104"/>
      <c r="EJ78" s="104"/>
      <c r="EK78" s="104"/>
      <c r="EL78" s="104"/>
      <c r="EM78" s="104"/>
      <c r="EN78" s="104"/>
      <c r="EO78" s="104"/>
      <c r="EP78" s="104"/>
      <c r="EQ78" s="104"/>
      <c r="ER78" s="104"/>
      <c r="ES78" s="104"/>
      <c r="ET78" s="104"/>
      <c r="EU78" s="104"/>
      <c r="EV78" s="104"/>
      <c r="EW78" s="104"/>
      <c r="EX78" s="104"/>
      <c r="EY78" s="104"/>
      <c r="EZ78" s="104"/>
      <c r="FA78" s="104"/>
      <c r="FB78" s="104"/>
      <c r="FC78" s="104"/>
      <c r="FD78" s="104"/>
      <c r="FE78" s="104"/>
      <c r="FF78" s="104"/>
      <c r="FG78" s="104"/>
      <c r="FH78" s="104"/>
      <c r="FI78" s="104"/>
    </row>
    <row r="79" spans="1:165" ht="22" x14ac:dyDescent="0.2">
      <c r="A79" s="135"/>
      <c r="B79" s="127" t="s">
        <v>715</v>
      </c>
      <c r="C79" s="34" t="e">
        <f ca="1">IF(市町村抽出表!BJ168=0,"－",市町村抽出表!BJ169)</f>
        <v>#REF!</v>
      </c>
      <c r="D79" s="143" t="e">
        <f ca="1">IF(市町村抽出表!BJ168=0,"－",市町村抽出表!BJ168)</f>
        <v>#REF!</v>
      </c>
      <c r="E79" s="132" t="s">
        <v>721</v>
      </c>
      <c r="F79" s="34" t="e">
        <f ca="1">IF(D79&lt;0.5,"※0.5箇所未満","")</f>
        <v>#REF!</v>
      </c>
      <c r="H79" s="139"/>
      <c r="I79" s="141"/>
      <c r="L79" s="104"/>
      <c r="M79" s="104"/>
      <c r="P79" s="104"/>
      <c r="Q79" s="104"/>
      <c r="R79" s="104"/>
      <c r="S79" s="104"/>
      <c r="T79" s="104"/>
      <c r="U79" s="104"/>
      <c r="V79" s="104"/>
      <c r="W79" s="104"/>
      <c r="X79" s="104"/>
      <c r="Y79" s="104"/>
      <c r="Z79" s="104"/>
      <c r="AA79" s="104"/>
      <c r="AB79" s="104"/>
      <c r="AC79" s="104"/>
      <c r="AD79" s="104"/>
      <c r="AE79" s="104"/>
      <c r="AF79" s="104"/>
      <c r="AG79" s="104"/>
      <c r="AH79" s="104"/>
      <c r="AI79" s="104"/>
      <c r="AJ79" s="104"/>
      <c r="AK79" s="104"/>
      <c r="AL79" s="104"/>
      <c r="AM79" s="104"/>
      <c r="AN79" s="104"/>
      <c r="AO79" s="104"/>
      <c r="AP79" s="104"/>
      <c r="AQ79" s="104"/>
      <c r="AR79" s="104"/>
      <c r="AS79" s="104"/>
      <c r="AT79" s="104"/>
      <c r="AU79" s="104"/>
      <c r="AV79" s="104"/>
      <c r="AW79" s="104"/>
      <c r="AX79" s="104"/>
      <c r="AY79" s="104"/>
      <c r="AZ79" s="104"/>
      <c r="BA79" s="104"/>
      <c r="BB79" s="104"/>
      <c r="BC79" s="104"/>
      <c r="BD79" s="104"/>
      <c r="BE79" s="104"/>
      <c r="BF79" s="104"/>
      <c r="BG79" s="104"/>
      <c r="BH79" s="104"/>
      <c r="BI79" s="104"/>
      <c r="BJ79" s="104"/>
      <c r="BK79" s="104"/>
      <c r="BL79" s="104"/>
      <c r="BM79" s="104"/>
      <c r="BN79" s="104"/>
      <c r="BO79" s="104"/>
      <c r="BP79" s="104"/>
      <c r="BQ79" s="104"/>
      <c r="BR79" s="104"/>
      <c r="BS79" s="104"/>
      <c r="BT79" s="104"/>
      <c r="BU79" s="104"/>
      <c r="BV79" s="104"/>
      <c r="BW79" s="104"/>
      <c r="BX79" s="104"/>
      <c r="BY79" s="104"/>
      <c r="BZ79" s="104"/>
      <c r="CA79" s="104"/>
      <c r="CB79" s="104"/>
      <c r="CC79" s="104"/>
      <c r="CD79" s="104"/>
      <c r="CE79" s="104"/>
      <c r="CF79" s="104"/>
      <c r="CG79" s="104"/>
      <c r="CH79" s="104"/>
      <c r="CI79" s="104"/>
      <c r="CJ79" s="104"/>
      <c r="CK79" s="104"/>
      <c r="CL79" s="104"/>
      <c r="CM79" s="104"/>
      <c r="CN79" s="104"/>
      <c r="CO79" s="104"/>
      <c r="CP79" s="104"/>
      <c r="CQ79" s="104"/>
      <c r="CR79" s="104"/>
      <c r="CS79" s="104"/>
      <c r="CT79" s="104"/>
      <c r="CU79" s="104"/>
      <c r="CV79" s="104"/>
      <c r="CW79" s="104"/>
      <c r="CX79" s="104"/>
      <c r="CY79" s="104"/>
      <c r="CZ79" s="104"/>
      <c r="DA79" s="104"/>
      <c r="DB79" s="104"/>
      <c r="DC79" s="104"/>
      <c r="DD79" s="104"/>
      <c r="DE79" s="104"/>
      <c r="DF79" s="104"/>
      <c r="DG79" s="104"/>
      <c r="DH79" s="104"/>
      <c r="DI79" s="104"/>
      <c r="DJ79" s="104"/>
      <c r="DK79" s="104"/>
      <c r="DL79" s="104"/>
      <c r="DM79" s="104"/>
      <c r="DN79" s="104"/>
      <c r="DO79" s="104"/>
      <c r="DP79" s="104"/>
      <c r="DQ79" s="104"/>
      <c r="DR79" s="104"/>
      <c r="DS79" s="104"/>
      <c r="DT79" s="104"/>
      <c r="DU79" s="104"/>
      <c r="DV79" s="104"/>
      <c r="DW79" s="104"/>
      <c r="DX79" s="104"/>
      <c r="DY79" s="104"/>
      <c r="DZ79" s="104"/>
      <c r="EA79" s="104"/>
      <c r="EB79" s="104"/>
      <c r="EC79" s="104"/>
      <c r="ED79" s="104"/>
      <c r="EE79" s="104"/>
      <c r="EF79" s="104"/>
      <c r="EG79" s="104"/>
      <c r="EH79" s="104"/>
      <c r="EI79" s="104"/>
      <c r="EJ79" s="104"/>
      <c r="EK79" s="104"/>
      <c r="EL79" s="104"/>
      <c r="EM79" s="104"/>
      <c r="EN79" s="104"/>
      <c r="EO79" s="104"/>
      <c r="EP79" s="104"/>
      <c r="EQ79" s="104"/>
      <c r="ER79" s="104"/>
      <c r="ES79" s="104"/>
      <c r="ET79" s="104"/>
      <c r="EU79" s="104"/>
      <c r="EV79" s="104"/>
      <c r="EW79" s="104"/>
      <c r="EX79" s="104"/>
      <c r="EY79" s="104"/>
      <c r="EZ79" s="104"/>
      <c r="FA79" s="104"/>
      <c r="FB79" s="104"/>
      <c r="FC79" s="104"/>
      <c r="FD79" s="104"/>
      <c r="FE79" s="104"/>
      <c r="FF79" s="104"/>
      <c r="FG79" s="104"/>
      <c r="FH79" s="104"/>
      <c r="FI79" s="104"/>
    </row>
    <row r="80" spans="1:165" x14ac:dyDescent="0.2">
      <c r="A80" s="5" t="s">
        <v>723</v>
      </c>
      <c r="C80" s="104"/>
      <c r="G80" s="104"/>
      <c r="H80" s="104"/>
      <c r="I80" s="104"/>
      <c r="J80" s="104"/>
      <c r="K80" s="104"/>
      <c r="L80" s="104"/>
      <c r="M80" s="104"/>
      <c r="N80" s="104"/>
      <c r="O80" s="104"/>
      <c r="P80" s="104"/>
      <c r="Q80" s="104"/>
      <c r="R80" s="104"/>
      <c r="S80" s="104"/>
      <c r="T80" s="104"/>
      <c r="U80" s="104"/>
      <c r="V80" s="104"/>
      <c r="W80" s="104"/>
      <c r="X80" s="104"/>
      <c r="Y80" s="104"/>
      <c r="Z80" s="104"/>
      <c r="AA80" s="104"/>
      <c r="AB80" s="104"/>
      <c r="AC80" s="104"/>
      <c r="AD80" s="104"/>
      <c r="AE80" s="104"/>
      <c r="AF80" s="104"/>
      <c r="AG80" s="104"/>
      <c r="AH80" s="104"/>
      <c r="AI80" s="104"/>
      <c r="AJ80" s="104"/>
      <c r="AK80" s="104"/>
      <c r="AL80" s="104"/>
      <c r="AM80" s="104"/>
      <c r="AN80" s="104"/>
      <c r="AO80" s="104"/>
      <c r="AP80" s="104"/>
      <c r="AQ80" s="104"/>
      <c r="AR80" s="104"/>
      <c r="AS80" s="104"/>
      <c r="AT80" s="104"/>
      <c r="AU80" s="104"/>
      <c r="AV80" s="104"/>
      <c r="AW80" s="104"/>
      <c r="AX80" s="104"/>
      <c r="AY80" s="104"/>
      <c r="AZ80" s="104"/>
      <c r="BA80" s="104"/>
      <c r="BB80" s="104"/>
      <c r="BC80" s="104"/>
      <c r="BD80" s="104"/>
      <c r="BE80" s="104"/>
      <c r="BF80" s="104"/>
      <c r="BG80" s="104"/>
      <c r="BH80" s="104"/>
      <c r="BI80" s="104"/>
      <c r="BJ80" s="104"/>
      <c r="BK80" s="104"/>
      <c r="BL80" s="104"/>
      <c r="BM80" s="104"/>
      <c r="BN80" s="104"/>
      <c r="BO80" s="104"/>
      <c r="BP80" s="104"/>
      <c r="BQ80" s="104"/>
      <c r="BR80" s="104"/>
      <c r="BS80" s="104"/>
      <c r="BT80" s="104"/>
      <c r="BU80" s="104"/>
      <c r="BV80" s="104"/>
      <c r="BW80" s="104"/>
      <c r="BX80" s="104"/>
      <c r="BY80" s="104"/>
      <c r="BZ80" s="104"/>
      <c r="CA80" s="104"/>
      <c r="CB80" s="104"/>
      <c r="CC80" s="104"/>
      <c r="CD80" s="104"/>
      <c r="CE80" s="104"/>
      <c r="CF80" s="104"/>
      <c r="CG80" s="104"/>
      <c r="CH80" s="104"/>
      <c r="CI80" s="104"/>
      <c r="CJ80" s="104"/>
      <c r="CK80" s="104"/>
      <c r="CL80" s="104"/>
      <c r="CM80" s="104"/>
      <c r="CN80" s="104"/>
      <c r="CO80" s="104"/>
      <c r="CP80" s="104"/>
      <c r="CQ80" s="104"/>
      <c r="CR80" s="104"/>
      <c r="CS80" s="104"/>
      <c r="CT80" s="104"/>
      <c r="CU80" s="104"/>
      <c r="CV80" s="104"/>
      <c r="CW80" s="104"/>
      <c r="CX80" s="104"/>
      <c r="CY80" s="104"/>
      <c r="CZ80" s="104"/>
      <c r="DA80" s="104"/>
      <c r="DB80" s="104"/>
      <c r="DC80" s="104"/>
      <c r="DD80" s="104"/>
      <c r="DE80" s="104"/>
      <c r="DF80" s="104"/>
      <c r="DG80" s="104"/>
      <c r="DH80" s="104"/>
      <c r="DI80" s="104"/>
      <c r="DJ80" s="104"/>
      <c r="DK80" s="104"/>
      <c r="DL80" s="104"/>
      <c r="DM80" s="104"/>
      <c r="DN80" s="104"/>
      <c r="DO80" s="104"/>
      <c r="DP80" s="104"/>
      <c r="DQ80" s="104"/>
      <c r="DR80" s="104"/>
      <c r="DS80" s="104"/>
      <c r="DT80" s="104"/>
      <c r="DU80" s="104"/>
      <c r="DV80" s="104"/>
      <c r="DW80" s="104"/>
      <c r="DX80" s="104"/>
      <c r="DY80" s="104"/>
      <c r="DZ80" s="104"/>
      <c r="EA80" s="104"/>
      <c r="EB80" s="104"/>
      <c r="EC80" s="104"/>
      <c r="ED80" s="104"/>
      <c r="EE80" s="104"/>
      <c r="EF80" s="104"/>
      <c r="EG80" s="104"/>
      <c r="EH80" s="104"/>
      <c r="EI80" s="104"/>
      <c r="EJ80" s="104"/>
      <c r="EK80" s="104"/>
      <c r="EL80" s="104"/>
      <c r="EM80" s="104"/>
      <c r="EN80" s="104"/>
      <c r="EO80" s="104"/>
      <c r="EP80" s="104"/>
      <c r="EQ80" s="104"/>
      <c r="ER80" s="104"/>
      <c r="ES80" s="104"/>
      <c r="ET80" s="104"/>
      <c r="EU80" s="104"/>
      <c r="EV80" s="104"/>
      <c r="EW80" s="104"/>
      <c r="EX80" s="104"/>
      <c r="EY80" s="104"/>
      <c r="EZ80" s="104"/>
      <c r="FA80" s="104"/>
      <c r="FB80" s="104"/>
      <c r="FC80" s="104"/>
      <c r="FD80" s="104"/>
      <c r="FE80" s="104"/>
      <c r="FF80" s="104"/>
      <c r="FG80" s="104"/>
      <c r="FH80" s="104"/>
      <c r="FI80" s="104"/>
    </row>
    <row r="81" spans="1:165" x14ac:dyDescent="0.2">
      <c r="A81" s="5" t="s">
        <v>724</v>
      </c>
      <c r="C81" s="104"/>
      <c r="G81" s="104"/>
      <c r="H81" s="104"/>
      <c r="I81" s="104"/>
      <c r="J81" s="104"/>
      <c r="K81" s="104"/>
      <c r="L81" s="104"/>
      <c r="M81" s="104"/>
      <c r="N81" s="104"/>
      <c r="O81" s="104"/>
      <c r="P81" s="104"/>
      <c r="Q81" s="104"/>
      <c r="R81" s="104"/>
      <c r="S81" s="104"/>
      <c r="T81" s="104"/>
      <c r="U81" s="104"/>
      <c r="V81" s="104"/>
      <c r="W81" s="104"/>
      <c r="X81" s="104"/>
      <c r="Y81" s="104"/>
      <c r="Z81" s="104"/>
      <c r="AA81" s="104"/>
      <c r="AB81" s="104"/>
      <c r="AC81" s="104"/>
      <c r="AD81" s="104"/>
      <c r="AE81" s="104"/>
      <c r="AF81" s="104"/>
      <c r="AG81" s="104"/>
      <c r="AH81" s="104"/>
      <c r="AI81" s="104"/>
      <c r="AJ81" s="104"/>
      <c r="AK81" s="104"/>
      <c r="AL81" s="104"/>
      <c r="AM81" s="104"/>
      <c r="AN81" s="104"/>
      <c r="AO81" s="104"/>
      <c r="AP81" s="104"/>
      <c r="AQ81" s="104"/>
      <c r="AR81" s="104"/>
      <c r="AS81" s="104"/>
      <c r="AT81" s="104"/>
      <c r="AU81" s="104"/>
      <c r="AV81" s="104"/>
      <c r="AW81" s="104"/>
      <c r="AX81" s="104"/>
      <c r="AY81" s="104"/>
      <c r="AZ81" s="104"/>
      <c r="BA81" s="104"/>
      <c r="BB81" s="104"/>
      <c r="BC81" s="104"/>
      <c r="BD81" s="104"/>
      <c r="BE81" s="104"/>
      <c r="BF81" s="104"/>
      <c r="BG81" s="104"/>
      <c r="BH81" s="104"/>
      <c r="BI81" s="104"/>
      <c r="BJ81" s="104"/>
      <c r="BK81" s="104"/>
      <c r="BL81" s="104"/>
      <c r="BM81" s="104"/>
      <c r="BN81" s="104"/>
      <c r="BO81" s="104"/>
      <c r="BP81" s="104"/>
      <c r="BQ81" s="104"/>
      <c r="BR81" s="104"/>
      <c r="BS81" s="104"/>
      <c r="BT81" s="104"/>
      <c r="BU81" s="104"/>
      <c r="BV81" s="104"/>
      <c r="BW81" s="104"/>
      <c r="BX81" s="104"/>
      <c r="BY81" s="104"/>
      <c r="BZ81" s="104"/>
      <c r="CA81" s="104"/>
      <c r="CB81" s="104"/>
      <c r="CC81" s="104"/>
      <c r="CD81" s="104"/>
      <c r="CE81" s="104"/>
      <c r="CF81" s="104"/>
      <c r="CG81" s="104"/>
      <c r="CH81" s="104"/>
      <c r="CI81" s="104"/>
      <c r="CJ81" s="104"/>
      <c r="CK81" s="104"/>
      <c r="CL81" s="104"/>
      <c r="CM81" s="104"/>
      <c r="CN81" s="104"/>
      <c r="CO81" s="104"/>
      <c r="CP81" s="104"/>
      <c r="CQ81" s="104"/>
      <c r="CR81" s="104"/>
      <c r="CS81" s="104"/>
      <c r="CT81" s="104"/>
      <c r="CU81" s="104"/>
      <c r="CV81" s="104"/>
      <c r="CW81" s="104"/>
      <c r="CX81" s="104"/>
      <c r="CY81" s="104"/>
      <c r="CZ81" s="104"/>
      <c r="DA81" s="104"/>
      <c r="DB81" s="104"/>
      <c r="DC81" s="104"/>
      <c r="DD81" s="104"/>
      <c r="DE81" s="104"/>
      <c r="DF81" s="104"/>
      <c r="DG81" s="104"/>
      <c r="DH81" s="104"/>
      <c r="DI81" s="104"/>
      <c r="DJ81" s="104"/>
      <c r="DK81" s="104"/>
      <c r="DL81" s="104"/>
      <c r="DM81" s="104"/>
      <c r="DN81" s="104"/>
      <c r="DO81" s="104"/>
      <c r="DP81" s="104"/>
      <c r="DQ81" s="104"/>
      <c r="DR81" s="104"/>
      <c r="DS81" s="104"/>
      <c r="DT81" s="104"/>
      <c r="DU81" s="104"/>
      <c r="DV81" s="104"/>
      <c r="DW81" s="104"/>
      <c r="DX81" s="104"/>
      <c r="DY81" s="104"/>
      <c r="DZ81" s="104"/>
      <c r="EA81" s="104"/>
      <c r="EB81" s="104"/>
      <c r="EC81" s="104"/>
      <c r="ED81" s="104"/>
      <c r="EE81" s="104"/>
      <c r="EF81" s="104"/>
      <c r="EG81" s="104"/>
      <c r="EH81" s="104"/>
      <c r="EI81" s="104"/>
      <c r="EJ81" s="104"/>
      <c r="EK81" s="104"/>
      <c r="EL81" s="104"/>
      <c r="EM81" s="104"/>
      <c r="EN81" s="104"/>
      <c r="EO81" s="104"/>
      <c r="EP81" s="104"/>
      <c r="EQ81" s="104"/>
      <c r="ER81" s="104"/>
      <c r="ES81" s="104"/>
      <c r="ET81" s="104"/>
      <c r="EU81" s="104"/>
      <c r="EV81" s="104"/>
      <c r="EW81" s="104"/>
      <c r="EX81" s="104"/>
      <c r="EY81" s="104"/>
      <c r="EZ81" s="104"/>
      <c r="FA81" s="104"/>
      <c r="FB81" s="104"/>
      <c r="FC81" s="104"/>
      <c r="FD81" s="104"/>
      <c r="FE81" s="104"/>
      <c r="FF81" s="104"/>
      <c r="FG81" s="104"/>
      <c r="FH81" s="104"/>
      <c r="FI81" s="104"/>
    </row>
    <row r="82" spans="1:165" x14ac:dyDescent="0.2">
      <c r="A82" s="5" t="s">
        <v>725</v>
      </c>
      <c r="C82" s="104"/>
      <c r="G82" s="104"/>
      <c r="H82" s="104"/>
      <c r="I82" s="104"/>
      <c r="J82" s="104"/>
      <c r="K82" s="104"/>
      <c r="L82" s="104"/>
      <c r="M82" s="104"/>
      <c r="N82" s="104"/>
      <c r="O82" s="104"/>
      <c r="P82" s="104"/>
      <c r="Q82" s="104"/>
      <c r="R82" s="104"/>
      <c r="S82" s="104"/>
      <c r="T82" s="104"/>
      <c r="U82" s="104"/>
      <c r="V82" s="104"/>
      <c r="W82" s="104"/>
      <c r="X82" s="104"/>
      <c r="Y82" s="104"/>
      <c r="Z82" s="104"/>
      <c r="AA82" s="104"/>
      <c r="AB82" s="104"/>
      <c r="AC82" s="104"/>
      <c r="AD82" s="104"/>
      <c r="AE82" s="104"/>
      <c r="AF82" s="104"/>
      <c r="AG82" s="104"/>
      <c r="AH82" s="104"/>
      <c r="AI82" s="104"/>
      <c r="AJ82" s="104"/>
      <c r="AK82" s="104"/>
      <c r="AL82" s="104"/>
      <c r="AM82" s="104"/>
      <c r="AN82" s="104"/>
      <c r="AO82" s="104"/>
      <c r="AP82" s="104"/>
      <c r="AQ82" s="104"/>
      <c r="AR82" s="104"/>
      <c r="AS82" s="104"/>
      <c r="AT82" s="104"/>
      <c r="AU82" s="104"/>
      <c r="AV82" s="104"/>
      <c r="AW82" s="104"/>
      <c r="AX82" s="104"/>
      <c r="AY82" s="104"/>
      <c r="AZ82" s="104"/>
      <c r="BA82" s="104"/>
      <c r="BB82" s="104"/>
      <c r="BC82" s="104"/>
      <c r="BD82" s="104"/>
      <c r="BE82" s="104"/>
      <c r="BF82" s="104"/>
      <c r="BG82" s="104"/>
      <c r="BH82" s="104"/>
      <c r="BI82" s="104"/>
      <c r="BJ82" s="104"/>
      <c r="BK82" s="104"/>
      <c r="BL82" s="104"/>
      <c r="BM82" s="104"/>
      <c r="BN82" s="104"/>
      <c r="BO82" s="104"/>
      <c r="BP82" s="104"/>
      <c r="BQ82" s="104"/>
      <c r="BR82" s="104"/>
      <c r="BS82" s="104"/>
      <c r="BT82" s="104"/>
      <c r="BU82" s="104"/>
      <c r="BV82" s="104"/>
      <c r="BW82" s="104"/>
      <c r="BX82" s="104"/>
      <c r="BY82" s="104"/>
      <c r="BZ82" s="104"/>
      <c r="CA82" s="104"/>
      <c r="CB82" s="104"/>
      <c r="CC82" s="104"/>
      <c r="CD82" s="104"/>
      <c r="CE82" s="104"/>
      <c r="CF82" s="104"/>
      <c r="CG82" s="104"/>
      <c r="CH82" s="104"/>
      <c r="CI82" s="104"/>
      <c r="CJ82" s="104"/>
      <c r="CK82" s="104"/>
      <c r="CL82" s="104"/>
      <c r="CM82" s="104"/>
      <c r="CN82" s="104"/>
      <c r="CO82" s="104"/>
      <c r="CP82" s="104"/>
      <c r="CQ82" s="104"/>
      <c r="CR82" s="104"/>
      <c r="CS82" s="104"/>
      <c r="CT82" s="104"/>
      <c r="CU82" s="104"/>
      <c r="CV82" s="104"/>
      <c r="CW82" s="104"/>
      <c r="CX82" s="104"/>
      <c r="CY82" s="104"/>
      <c r="CZ82" s="104"/>
      <c r="DA82" s="104"/>
      <c r="DB82" s="104"/>
      <c r="DC82" s="104"/>
      <c r="DD82" s="104"/>
      <c r="DE82" s="104"/>
      <c r="DF82" s="104"/>
      <c r="DG82" s="104"/>
      <c r="DH82" s="104"/>
      <c r="DI82" s="104"/>
      <c r="DJ82" s="104"/>
      <c r="DK82" s="104"/>
      <c r="DL82" s="104"/>
      <c r="DM82" s="104"/>
      <c r="DN82" s="104"/>
      <c r="DO82" s="104"/>
      <c r="DP82" s="104"/>
      <c r="DQ82" s="104"/>
      <c r="DR82" s="104"/>
      <c r="DS82" s="104"/>
      <c r="DT82" s="104"/>
      <c r="DU82" s="104"/>
      <c r="DV82" s="104"/>
      <c r="DW82" s="104"/>
      <c r="DX82" s="104"/>
      <c r="DY82" s="104"/>
      <c r="DZ82" s="104"/>
      <c r="EA82" s="104"/>
      <c r="EB82" s="104"/>
      <c r="EC82" s="104"/>
      <c r="ED82" s="104"/>
      <c r="EE82" s="104"/>
      <c r="EF82" s="104"/>
      <c r="EG82" s="104"/>
      <c r="EH82" s="104"/>
      <c r="EI82" s="104"/>
      <c r="EJ82" s="104"/>
      <c r="EK82" s="104"/>
      <c r="EL82" s="104"/>
      <c r="EM82" s="104"/>
      <c r="EN82" s="104"/>
      <c r="EO82" s="104"/>
      <c r="EP82" s="104"/>
      <c r="EQ82" s="104"/>
      <c r="ER82" s="104"/>
      <c r="ES82" s="104"/>
      <c r="ET82" s="104"/>
      <c r="EU82" s="104"/>
      <c r="EV82" s="104"/>
      <c r="EW82" s="104"/>
      <c r="EX82" s="104"/>
      <c r="EY82" s="104"/>
      <c r="EZ82" s="104"/>
      <c r="FA82" s="104"/>
      <c r="FB82" s="104"/>
      <c r="FC82" s="104"/>
      <c r="FD82" s="104"/>
      <c r="FE82" s="104"/>
      <c r="FF82" s="104"/>
      <c r="FG82" s="104"/>
      <c r="FH82" s="104"/>
      <c r="FI82" s="104"/>
    </row>
    <row r="83" spans="1:165" x14ac:dyDescent="0.2">
      <c r="A83" s="5"/>
      <c r="C83" s="104"/>
      <c r="G83" s="104"/>
      <c r="H83" s="104"/>
      <c r="I83" s="104"/>
      <c r="J83" s="104"/>
      <c r="K83" s="104"/>
      <c r="L83" s="104"/>
      <c r="M83" s="104"/>
      <c r="N83" s="104"/>
      <c r="O83" s="104"/>
      <c r="P83" s="104"/>
      <c r="Q83" s="104"/>
      <c r="R83" s="104"/>
      <c r="S83" s="104"/>
      <c r="T83" s="104"/>
      <c r="U83" s="104"/>
      <c r="V83" s="104"/>
      <c r="W83" s="104"/>
      <c r="X83" s="104"/>
      <c r="Y83" s="104"/>
      <c r="Z83" s="104"/>
      <c r="AA83" s="104"/>
      <c r="AB83" s="104"/>
      <c r="AC83" s="104"/>
      <c r="AD83" s="104"/>
      <c r="AE83" s="104"/>
      <c r="AF83" s="104"/>
      <c r="AG83" s="104"/>
      <c r="AH83" s="104"/>
      <c r="AI83" s="104"/>
      <c r="AJ83" s="104"/>
      <c r="AK83" s="104"/>
      <c r="AL83" s="104"/>
      <c r="AM83" s="104"/>
      <c r="AN83" s="104"/>
      <c r="AO83" s="104"/>
      <c r="AP83" s="104"/>
      <c r="AQ83" s="104"/>
      <c r="AR83" s="104"/>
      <c r="AS83" s="104"/>
      <c r="AT83" s="104"/>
      <c r="AU83" s="104"/>
      <c r="AV83" s="104"/>
      <c r="AW83" s="104"/>
      <c r="AX83" s="104"/>
      <c r="AY83" s="104"/>
      <c r="AZ83" s="104"/>
      <c r="BA83" s="104"/>
      <c r="BB83" s="104"/>
      <c r="BC83" s="104"/>
      <c r="BD83" s="104"/>
      <c r="BE83" s="104"/>
      <c r="BF83" s="104"/>
      <c r="BG83" s="104"/>
      <c r="BH83" s="104"/>
      <c r="BI83" s="104"/>
      <c r="BJ83" s="104"/>
      <c r="BK83" s="104"/>
      <c r="BL83" s="104"/>
      <c r="BM83" s="104"/>
      <c r="BN83" s="104"/>
      <c r="BO83" s="104"/>
      <c r="BP83" s="104"/>
      <c r="BQ83" s="104"/>
      <c r="BR83" s="104"/>
      <c r="BS83" s="104"/>
      <c r="BT83" s="104"/>
      <c r="BU83" s="104"/>
      <c r="BV83" s="104"/>
      <c r="BW83" s="104"/>
      <c r="BX83" s="104"/>
      <c r="BY83" s="104"/>
      <c r="BZ83" s="104"/>
      <c r="CA83" s="104"/>
      <c r="CB83" s="104"/>
      <c r="CC83" s="104"/>
      <c r="CD83" s="104"/>
      <c r="CE83" s="104"/>
      <c r="CF83" s="104"/>
      <c r="CG83" s="104"/>
      <c r="CH83" s="104"/>
      <c r="CI83" s="104"/>
      <c r="CJ83" s="104"/>
      <c r="CK83" s="104"/>
      <c r="CL83" s="104"/>
      <c r="CM83" s="104"/>
      <c r="CN83" s="104"/>
      <c r="CO83" s="104"/>
      <c r="CP83" s="104"/>
      <c r="CQ83" s="104"/>
      <c r="CR83" s="104"/>
      <c r="CS83" s="104"/>
      <c r="CT83" s="104"/>
      <c r="CU83" s="104"/>
      <c r="CV83" s="104"/>
      <c r="CW83" s="104"/>
      <c r="CX83" s="104"/>
      <c r="CY83" s="104"/>
      <c r="CZ83" s="104"/>
      <c r="DA83" s="104"/>
      <c r="DB83" s="104"/>
      <c r="DC83" s="104"/>
      <c r="DD83" s="104"/>
      <c r="DE83" s="104"/>
      <c r="DF83" s="104"/>
      <c r="DG83" s="104"/>
      <c r="DH83" s="104"/>
      <c r="DI83" s="104"/>
      <c r="DJ83" s="104"/>
      <c r="DK83" s="104"/>
      <c r="DL83" s="104"/>
      <c r="DM83" s="104"/>
      <c r="DN83" s="104"/>
      <c r="DO83" s="104"/>
      <c r="DP83" s="104"/>
      <c r="DQ83" s="104"/>
      <c r="DR83" s="104"/>
      <c r="DS83" s="104"/>
      <c r="DT83" s="104"/>
      <c r="DU83" s="104"/>
      <c r="DV83" s="104"/>
      <c r="DW83" s="104"/>
      <c r="DX83" s="104"/>
      <c r="DY83" s="104"/>
      <c r="DZ83" s="104"/>
      <c r="EA83" s="104"/>
      <c r="EB83" s="104"/>
      <c r="EC83" s="104"/>
      <c r="ED83" s="104"/>
      <c r="EE83" s="104"/>
      <c r="EF83" s="104"/>
      <c r="EG83" s="104"/>
      <c r="EH83" s="104"/>
      <c r="EI83" s="104"/>
      <c r="EJ83" s="104"/>
      <c r="EK83" s="104"/>
      <c r="EL83" s="104"/>
      <c r="EM83" s="104"/>
      <c r="EN83" s="104"/>
      <c r="EO83" s="104"/>
      <c r="EP83" s="104"/>
      <c r="EQ83" s="104"/>
      <c r="ER83" s="104"/>
      <c r="ES83" s="104"/>
      <c r="ET83" s="104"/>
      <c r="EU83" s="104"/>
      <c r="EV83" s="104"/>
      <c r="EW83" s="104"/>
      <c r="EX83" s="104"/>
      <c r="EY83" s="104"/>
      <c r="EZ83" s="104"/>
      <c r="FA83" s="104"/>
      <c r="FB83" s="104"/>
      <c r="FC83" s="104"/>
      <c r="FD83" s="104"/>
      <c r="FE83" s="104"/>
      <c r="FF83" s="104"/>
      <c r="FG83" s="104"/>
      <c r="FH83" s="104"/>
      <c r="FI83" s="104"/>
    </row>
    <row r="84" spans="1:165" x14ac:dyDescent="0.2">
      <c r="A84" s="5"/>
      <c r="C84" s="104"/>
      <c r="G84" s="104"/>
      <c r="H84" s="104"/>
      <c r="I84" s="104"/>
      <c r="J84" s="104"/>
      <c r="K84" s="104"/>
      <c r="L84" s="104"/>
      <c r="M84" s="104"/>
      <c r="N84" s="104"/>
      <c r="O84" s="104"/>
      <c r="P84" s="104"/>
      <c r="Q84" s="104"/>
      <c r="R84" s="104"/>
      <c r="S84" s="104"/>
      <c r="T84" s="104"/>
      <c r="U84" s="104"/>
      <c r="V84" s="104"/>
      <c r="W84" s="104"/>
      <c r="X84" s="104"/>
      <c r="Y84" s="104"/>
      <c r="Z84" s="104"/>
      <c r="AA84" s="104"/>
      <c r="AB84" s="104"/>
      <c r="AC84" s="104"/>
      <c r="AD84" s="104"/>
      <c r="AE84" s="104"/>
      <c r="AF84" s="104"/>
      <c r="AG84" s="104"/>
      <c r="AH84" s="104"/>
      <c r="AI84" s="104"/>
      <c r="AJ84" s="104"/>
      <c r="AK84" s="104"/>
      <c r="AL84" s="104"/>
      <c r="AM84" s="104"/>
      <c r="AN84" s="104"/>
      <c r="AO84" s="104"/>
      <c r="AP84" s="104"/>
      <c r="AQ84" s="104"/>
      <c r="AR84" s="104"/>
      <c r="AS84" s="104"/>
      <c r="AT84" s="104"/>
      <c r="AU84" s="104"/>
      <c r="AV84" s="104"/>
      <c r="AW84" s="104"/>
      <c r="AX84" s="104"/>
      <c r="AY84" s="104"/>
      <c r="AZ84" s="104"/>
      <c r="BA84" s="104"/>
      <c r="BB84" s="104"/>
      <c r="BC84" s="104"/>
      <c r="BD84" s="104"/>
      <c r="BE84" s="104"/>
      <c r="BF84" s="104"/>
      <c r="BG84" s="104"/>
      <c r="BH84" s="104"/>
      <c r="BI84" s="104"/>
      <c r="BJ84" s="104"/>
      <c r="BK84" s="104"/>
      <c r="BL84" s="104"/>
      <c r="BM84" s="104"/>
      <c r="BN84" s="104"/>
      <c r="BO84" s="104"/>
      <c r="BP84" s="104"/>
      <c r="BQ84" s="104"/>
      <c r="BR84" s="104"/>
      <c r="BS84" s="104"/>
      <c r="BT84" s="104"/>
      <c r="BU84" s="104"/>
      <c r="BV84" s="104"/>
      <c r="BW84" s="104"/>
      <c r="BX84" s="104"/>
      <c r="BY84" s="104"/>
      <c r="BZ84" s="104"/>
      <c r="CA84" s="104"/>
      <c r="CB84" s="104"/>
      <c r="CC84" s="104"/>
      <c r="CD84" s="104"/>
      <c r="CE84" s="104"/>
      <c r="CF84" s="104"/>
      <c r="CG84" s="104"/>
      <c r="CH84" s="104"/>
      <c r="CI84" s="104"/>
      <c r="CJ84" s="104"/>
      <c r="CK84" s="104"/>
      <c r="CL84" s="104"/>
      <c r="CM84" s="104"/>
      <c r="CN84" s="104"/>
      <c r="CO84" s="104"/>
      <c r="CP84" s="104"/>
      <c r="CQ84" s="104"/>
      <c r="CR84" s="104"/>
      <c r="CS84" s="104"/>
      <c r="CT84" s="104"/>
      <c r="CU84" s="104"/>
      <c r="CV84" s="104"/>
      <c r="CW84" s="104"/>
      <c r="CX84" s="104"/>
      <c r="CY84" s="104"/>
      <c r="CZ84" s="104"/>
      <c r="DA84" s="104"/>
      <c r="DB84" s="104"/>
      <c r="DC84" s="104"/>
      <c r="DD84" s="104"/>
      <c r="DE84" s="104"/>
      <c r="DF84" s="104"/>
      <c r="DG84" s="104"/>
      <c r="DH84" s="104"/>
      <c r="DI84" s="104"/>
      <c r="DJ84" s="104"/>
      <c r="DK84" s="104"/>
      <c r="DL84" s="104"/>
      <c r="DM84" s="104"/>
      <c r="DN84" s="104"/>
      <c r="DO84" s="104"/>
      <c r="DP84" s="104"/>
      <c r="DQ84" s="104"/>
      <c r="DR84" s="104"/>
      <c r="DS84" s="104"/>
      <c r="DT84" s="104"/>
      <c r="DU84" s="104"/>
      <c r="DV84" s="104"/>
      <c r="DW84" s="104"/>
      <c r="DX84" s="104"/>
      <c r="DY84" s="104"/>
      <c r="DZ84" s="104"/>
      <c r="EA84" s="104"/>
      <c r="EB84" s="104"/>
      <c r="EC84" s="104"/>
      <c r="ED84" s="104"/>
      <c r="EE84" s="104"/>
      <c r="EF84" s="104"/>
      <c r="EG84" s="104"/>
      <c r="EH84" s="104"/>
      <c r="EI84" s="104"/>
      <c r="EJ84" s="104"/>
      <c r="EK84" s="104"/>
      <c r="EL84" s="104"/>
      <c r="EM84" s="104"/>
      <c r="EN84" s="104"/>
      <c r="EO84" s="104"/>
      <c r="EP84" s="104"/>
      <c r="EQ84" s="104"/>
      <c r="ER84" s="104"/>
      <c r="ES84" s="104"/>
      <c r="ET84" s="104"/>
      <c r="EU84" s="104"/>
      <c r="EV84" s="104"/>
      <c r="EW84" s="104"/>
      <c r="EX84" s="104"/>
      <c r="EY84" s="104"/>
      <c r="EZ84" s="104"/>
      <c r="FA84" s="104"/>
      <c r="FB84" s="104"/>
      <c r="FC84" s="104"/>
      <c r="FD84" s="104"/>
      <c r="FE84" s="104"/>
      <c r="FF84" s="104"/>
      <c r="FG84" s="104"/>
      <c r="FH84" s="104"/>
      <c r="FI84" s="104"/>
    </row>
    <row r="85" spans="1:165" x14ac:dyDescent="0.2">
      <c r="A85" s="5"/>
      <c r="C85" s="104"/>
      <c r="G85" s="104"/>
      <c r="H85" s="104"/>
      <c r="I85" s="104"/>
      <c r="J85" s="104"/>
      <c r="K85" s="104"/>
      <c r="L85" s="104"/>
      <c r="M85" s="104"/>
      <c r="N85" s="104"/>
      <c r="O85" s="104"/>
      <c r="P85" s="104"/>
      <c r="Q85" s="104"/>
      <c r="R85" s="104"/>
      <c r="S85" s="104"/>
      <c r="T85" s="104"/>
      <c r="U85" s="104"/>
      <c r="V85" s="104"/>
      <c r="W85" s="104"/>
      <c r="X85" s="104"/>
      <c r="Y85" s="104"/>
      <c r="Z85" s="104"/>
      <c r="AA85" s="104"/>
      <c r="AB85" s="104"/>
      <c r="AC85" s="104"/>
      <c r="AD85" s="104"/>
      <c r="AE85" s="104"/>
      <c r="AF85" s="104"/>
      <c r="AG85" s="104"/>
      <c r="AH85" s="104"/>
      <c r="AI85" s="104"/>
      <c r="AJ85" s="104"/>
      <c r="AK85" s="104"/>
      <c r="AL85" s="104"/>
      <c r="AM85" s="104"/>
      <c r="AN85" s="104"/>
      <c r="AO85" s="104"/>
      <c r="AP85" s="104"/>
      <c r="AQ85" s="104"/>
      <c r="AR85" s="104"/>
      <c r="AS85" s="104"/>
      <c r="AT85" s="104"/>
      <c r="AU85" s="104"/>
      <c r="AV85" s="104"/>
      <c r="AW85" s="104"/>
      <c r="AX85" s="104"/>
      <c r="AY85" s="104"/>
      <c r="AZ85" s="104"/>
      <c r="BA85" s="104"/>
      <c r="BB85" s="104"/>
      <c r="BC85" s="104"/>
      <c r="BD85" s="104"/>
      <c r="BE85" s="104"/>
      <c r="BF85" s="104"/>
      <c r="BG85" s="104"/>
      <c r="BH85" s="104"/>
      <c r="BI85" s="104"/>
      <c r="BJ85" s="104"/>
      <c r="BK85" s="104"/>
      <c r="BL85" s="104"/>
      <c r="BM85" s="104"/>
      <c r="BN85" s="104"/>
      <c r="BO85" s="104"/>
      <c r="BP85" s="104"/>
      <c r="BQ85" s="104"/>
      <c r="BR85" s="104"/>
      <c r="BS85" s="104"/>
      <c r="BT85" s="104"/>
      <c r="BU85" s="104"/>
      <c r="BV85" s="104"/>
      <c r="BW85" s="104"/>
      <c r="BX85" s="104"/>
      <c r="BY85" s="104"/>
      <c r="BZ85" s="104"/>
      <c r="CA85" s="104"/>
      <c r="CB85" s="104"/>
      <c r="CC85" s="104"/>
      <c r="CD85" s="104"/>
      <c r="CE85" s="104"/>
      <c r="CF85" s="104"/>
      <c r="CG85" s="104"/>
      <c r="CH85" s="104"/>
      <c r="CI85" s="104"/>
      <c r="CJ85" s="104"/>
      <c r="CK85" s="104"/>
      <c r="CL85" s="104"/>
      <c r="CM85" s="104"/>
      <c r="CN85" s="104"/>
      <c r="CO85" s="104"/>
      <c r="CP85" s="104"/>
      <c r="CQ85" s="104"/>
      <c r="CR85" s="104"/>
      <c r="CS85" s="104"/>
      <c r="CT85" s="104"/>
      <c r="CU85" s="104"/>
      <c r="CV85" s="104"/>
      <c r="CW85" s="104"/>
      <c r="CX85" s="104"/>
      <c r="CY85" s="104"/>
      <c r="CZ85" s="104"/>
      <c r="DA85" s="104"/>
      <c r="DB85" s="104"/>
      <c r="DC85" s="104"/>
      <c r="DD85" s="104"/>
      <c r="DE85" s="104"/>
      <c r="DF85" s="104"/>
      <c r="DG85" s="104"/>
      <c r="DH85" s="104"/>
      <c r="DI85" s="104"/>
      <c r="DJ85" s="104"/>
      <c r="DK85" s="104"/>
      <c r="DL85" s="104"/>
      <c r="DM85" s="104"/>
      <c r="DN85" s="104"/>
      <c r="DO85" s="104"/>
      <c r="DP85" s="104"/>
      <c r="DQ85" s="104"/>
      <c r="DR85" s="104"/>
      <c r="DS85" s="104"/>
      <c r="DT85" s="104"/>
      <c r="DU85" s="104"/>
      <c r="DV85" s="104"/>
      <c r="DW85" s="104"/>
      <c r="DX85" s="104"/>
      <c r="DY85" s="104"/>
      <c r="DZ85" s="104"/>
      <c r="EA85" s="104"/>
      <c r="EB85" s="104"/>
      <c r="EC85" s="104"/>
      <c r="ED85" s="104"/>
      <c r="EE85" s="104"/>
      <c r="EF85" s="104"/>
      <c r="EG85" s="104"/>
      <c r="EH85" s="104"/>
      <c r="EI85" s="104"/>
      <c r="EJ85" s="104"/>
      <c r="EK85" s="104"/>
      <c r="EL85" s="104"/>
      <c r="EM85" s="104"/>
      <c r="EN85" s="104"/>
      <c r="EO85" s="104"/>
      <c r="EP85" s="104"/>
      <c r="EQ85" s="104"/>
      <c r="ER85" s="104"/>
      <c r="ES85" s="104"/>
      <c r="ET85" s="104"/>
      <c r="EU85" s="104"/>
      <c r="EV85" s="104"/>
      <c r="EW85" s="104"/>
      <c r="EX85" s="104"/>
      <c r="EY85" s="104"/>
      <c r="EZ85" s="104"/>
      <c r="FA85" s="104"/>
      <c r="FB85" s="104"/>
      <c r="FC85" s="104"/>
      <c r="FD85" s="104"/>
      <c r="FE85" s="104"/>
      <c r="FF85" s="104"/>
      <c r="FG85" s="104"/>
      <c r="FH85" s="104"/>
      <c r="FI85" s="104"/>
    </row>
    <row r="86" spans="1:165" x14ac:dyDescent="0.2">
      <c r="A86" s="5"/>
      <c r="C86" s="104"/>
      <c r="G86" s="104"/>
      <c r="H86" s="104"/>
      <c r="I86" s="104"/>
      <c r="J86" s="104"/>
      <c r="K86" s="104"/>
      <c r="L86" s="104"/>
      <c r="M86" s="104"/>
      <c r="N86" s="104"/>
      <c r="O86" s="104"/>
      <c r="P86" s="104"/>
      <c r="Q86" s="104"/>
      <c r="R86" s="104"/>
      <c r="S86" s="104"/>
      <c r="T86" s="104"/>
      <c r="U86" s="104"/>
      <c r="V86" s="104"/>
      <c r="W86" s="104"/>
      <c r="X86" s="104"/>
      <c r="Y86" s="104"/>
      <c r="Z86" s="104"/>
      <c r="AA86" s="104"/>
      <c r="AB86" s="104"/>
      <c r="AC86" s="104"/>
      <c r="AD86" s="104"/>
      <c r="AE86" s="104"/>
      <c r="AF86" s="104"/>
      <c r="AG86" s="104"/>
      <c r="AH86" s="104"/>
      <c r="AI86" s="104"/>
      <c r="AJ86" s="104"/>
      <c r="AK86" s="104"/>
      <c r="AL86" s="104"/>
      <c r="AM86" s="104"/>
      <c r="AN86" s="104"/>
      <c r="AO86" s="104"/>
      <c r="AP86" s="104"/>
      <c r="AQ86" s="104"/>
      <c r="AR86" s="104"/>
      <c r="AS86" s="104"/>
      <c r="AT86" s="104"/>
      <c r="AU86" s="104"/>
      <c r="AV86" s="104"/>
      <c r="AW86" s="104"/>
      <c r="AX86" s="104"/>
      <c r="AY86" s="104"/>
      <c r="AZ86" s="104"/>
      <c r="BA86" s="104"/>
      <c r="BB86" s="104"/>
      <c r="BC86" s="104"/>
      <c r="BD86" s="104"/>
      <c r="BE86" s="104"/>
      <c r="BF86" s="104"/>
      <c r="BG86" s="104"/>
      <c r="BH86" s="104"/>
      <c r="BI86" s="104"/>
      <c r="BJ86" s="104"/>
      <c r="BK86" s="104"/>
      <c r="BL86" s="104"/>
      <c r="BM86" s="104"/>
      <c r="BN86" s="104"/>
      <c r="BO86" s="104"/>
      <c r="BP86" s="104"/>
      <c r="BQ86" s="104"/>
      <c r="BR86" s="104"/>
      <c r="BS86" s="104"/>
      <c r="BT86" s="104"/>
      <c r="BU86" s="104"/>
      <c r="BV86" s="104"/>
      <c r="BW86" s="104"/>
      <c r="BX86" s="104"/>
      <c r="BY86" s="104"/>
      <c r="BZ86" s="104"/>
      <c r="CA86" s="104"/>
      <c r="CB86" s="104"/>
      <c r="CC86" s="104"/>
      <c r="CD86" s="104"/>
      <c r="CE86" s="104"/>
      <c r="CF86" s="104"/>
      <c r="CG86" s="104"/>
      <c r="CH86" s="104"/>
      <c r="CI86" s="104"/>
      <c r="CJ86" s="104"/>
      <c r="CK86" s="104"/>
      <c r="CL86" s="104"/>
      <c r="CM86" s="104"/>
      <c r="CN86" s="104"/>
      <c r="CO86" s="104"/>
      <c r="CP86" s="104"/>
      <c r="CQ86" s="104"/>
      <c r="CR86" s="104"/>
      <c r="CS86" s="104"/>
      <c r="CT86" s="104"/>
      <c r="CU86" s="104"/>
      <c r="CV86" s="104"/>
      <c r="CW86" s="104"/>
      <c r="CX86" s="104"/>
      <c r="CY86" s="104"/>
      <c r="CZ86" s="104"/>
      <c r="DA86" s="104"/>
      <c r="DB86" s="104"/>
      <c r="DC86" s="104"/>
      <c r="DD86" s="104"/>
      <c r="DE86" s="104"/>
      <c r="DF86" s="104"/>
      <c r="DG86" s="104"/>
      <c r="DH86" s="104"/>
      <c r="DI86" s="104"/>
      <c r="DJ86" s="104"/>
      <c r="DK86" s="104"/>
      <c r="DL86" s="104"/>
      <c r="DM86" s="104"/>
      <c r="DN86" s="104"/>
      <c r="DO86" s="104"/>
      <c r="DP86" s="104"/>
      <c r="DQ86" s="104"/>
      <c r="DR86" s="104"/>
      <c r="DS86" s="104"/>
      <c r="DT86" s="104"/>
      <c r="DU86" s="104"/>
      <c r="DV86" s="104"/>
      <c r="DW86" s="104"/>
      <c r="DX86" s="104"/>
      <c r="DY86" s="104"/>
      <c r="DZ86" s="104"/>
      <c r="EA86" s="104"/>
      <c r="EB86" s="104"/>
      <c r="EC86" s="104"/>
      <c r="ED86" s="104"/>
      <c r="EE86" s="104"/>
      <c r="EF86" s="104"/>
      <c r="EG86" s="104"/>
      <c r="EH86" s="104"/>
      <c r="EI86" s="104"/>
      <c r="EJ86" s="104"/>
      <c r="EK86" s="104"/>
      <c r="EL86" s="104"/>
      <c r="EM86" s="104"/>
      <c r="EN86" s="104"/>
      <c r="EO86" s="104"/>
      <c r="EP86" s="104"/>
      <c r="EQ86" s="104"/>
      <c r="ER86" s="104"/>
      <c r="ES86" s="104"/>
      <c r="ET86" s="104"/>
      <c r="EU86" s="104"/>
      <c r="EV86" s="104"/>
      <c r="EW86" s="104"/>
      <c r="EX86" s="104"/>
      <c r="EY86" s="104"/>
      <c r="EZ86" s="104"/>
      <c r="FA86" s="104"/>
      <c r="FB86" s="104"/>
      <c r="FC86" s="104"/>
      <c r="FD86" s="104"/>
      <c r="FE86" s="104"/>
      <c r="FF86" s="104"/>
      <c r="FG86" s="104"/>
      <c r="FH86" s="104"/>
      <c r="FI86" s="104"/>
    </row>
    <row r="87" spans="1:165" x14ac:dyDescent="0.2">
      <c r="A87" s="5"/>
      <c r="C87" s="104"/>
      <c r="G87" s="104"/>
      <c r="H87" s="104"/>
      <c r="I87" s="104"/>
      <c r="J87" s="104"/>
      <c r="K87" s="104"/>
      <c r="L87" s="104"/>
      <c r="M87" s="104"/>
      <c r="N87" s="104"/>
      <c r="O87" s="104"/>
      <c r="P87" s="104"/>
      <c r="Q87" s="104"/>
      <c r="R87" s="104"/>
      <c r="S87" s="104"/>
      <c r="T87" s="104"/>
      <c r="U87" s="104"/>
      <c r="V87" s="104"/>
      <c r="W87" s="104"/>
      <c r="X87" s="104"/>
      <c r="Y87" s="104"/>
      <c r="Z87" s="104"/>
      <c r="AA87" s="104"/>
      <c r="AB87" s="104"/>
      <c r="AC87" s="104"/>
      <c r="AD87" s="104"/>
      <c r="AE87" s="104"/>
      <c r="AF87" s="104"/>
      <c r="AG87" s="104"/>
      <c r="AH87" s="104"/>
      <c r="AI87" s="104"/>
      <c r="AJ87" s="104"/>
      <c r="AK87" s="104"/>
      <c r="AL87" s="104"/>
      <c r="AM87" s="104"/>
      <c r="AN87" s="104"/>
      <c r="AO87" s="104"/>
      <c r="AP87" s="104"/>
      <c r="AQ87" s="104"/>
      <c r="AR87" s="104"/>
      <c r="AS87" s="104"/>
      <c r="AT87" s="104"/>
      <c r="AU87" s="104"/>
      <c r="AV87" s="104"/>
      <c r="AW87" s="104"/>
      <c r="AX87" s="104"/>
      <c r="AY87" s="104"/>
      <c r="AZ87" s="104"/>
      <c r="BA87" s="104"/>
      <c r="BB87" s="104"/>
      <c r="BC87" s="104"/>
      <c r="BD87" s="104"/>
      <c r="BE87" s="104"/>
      <c r="BF87" s="104"/>
      <c r="BG87" s="104"/>
      <c r="BH87" s="104"/>
      <c r="BI87" s="104"/>
      <c r="BJ87" s="104"/>
      <c r="BK87" s="104"/>
      <c r="BL87" s="104"/>
      <c r="BM87" s="104"/>
      <c r="BN87" s="104"/>
      <c r="BO87" s="104"/>
      <c r="BP87" s="104"/>
      <c r="BQ87" s="104"/>
      <c r="BR87" s="104"/>
      <c r="BS87" s="104"/>
      <c r="BT87" s="104"/>
      <c r="BU87" s="104"/>
      <c r="BV87" s="104"/>
      <c r="BW87" s="104"/>
      <c r="BX87" s="104"/>
      <c r="BY87" s="104"/>
      <c r="BZ87" s="104"/>
      <c r="CA87" s="104"/>
      <c r="CB87" s="104"/>
      <c r="CC87" s="104"/>
      <c r="CD87" s="104"/>
      <c r="CE87" s="104"/>
      <c r="CF87" s="104"/>
      <c r="CG87" s="104"/>
      <c r="CH87" s="104"/>
      <c r="CI87" s="104"/>
      <c r="CJ87" s="104"/>
      <c r="CK87" s="104"/>
      <c r="CL87" s="104"/>
      <c r="CM87" s="104"/>
      <c r="CN87" s="104"/>
      <c r="CO87" s="104"/>
      <c r="CP87" s="104"/>
      <c r="CQ87" s="104"/>
      <c r="CR87" s="104"/>
      <c r="CS87" s="104"/>
      <c r="CT87" s="104"/>
      <c r="CU87" s="104"/>
      <c r="CV87" s="104"/>
      <c r="CW87" s="104"/>
      <c r="CX87" s="104"/>
      <c r="CY87" s="104"/>
      <c r="CZ87" s="104"/>
      <c r="DA87" s="104"/>
      <c r="DB87" s="104"/>
      <c r="DC87" s="104"/>
      <c r="DD87" s="104"/>
      <c r="DE87" s="104"/>
      <c r="DF87" s="104"/>
      <c r="DG87" s="104"/>
      <c r="DH87" s="104"/>
      <c r="DI87" s="104"/>
      <c r="DJ87" s="104"/>
      <c r="DK87" s="104"/>
      <c r="DL87" s="104"/>
      <c r="DM87" s="104"/>
      <c r="DN87" s="104"/>
      <c r="DO87" s="104"/>
      <c r="DP87" s="104"/>
      <c r="DQ87" s="104"/>
      <c r="DR87" s="104"/>
      <c r="DS87" s="104"/>
      <c r="DT87" s="104"/>
      <c r="DU87" s="104"/>
      <c r="DV87" s="104"/>
      <c r="DW87" s="104"/>
      <c r="DX87" s="104"/>
      <c r="DY87" s="104"/>
      <c r="DZ87" s="104"/>
      <c r="EA87" s="104"/>
      <c r="EB87" s="104"/>
      <c r="EC87" s="104"/>
      <c r="ED87" s="104"/>
      <c r="EE87" s="104"/>
      <c r="EF87" s="104"/>
      <c r="EG87" s="104"/>
      <c r="EH87" s="104"/>
      <c r="EI87" s="104"/>
      <c r="EJ87" s="104"/>
      <c r="EK87" s="104"/>
      <c r="EL87" s="104"/>
      <c r="EM87" s="104"/>
      <c r="EN87" s="104"/>
      <c r="EO87" s="104"/>
      <c r="EP87" s="104"/>
      <c r="EQ87" s="104"/>
      <c r="ER87" s="104"/>
      <c r="ES87" s="104"/>
      <c r="ET87" s="104"/>
      <c r="EU87" s="104"/>
      <c r="EV87" s="104"/>
      <c r="EW87" s="104"/>
      <c r="EX87" s="104"/>
      <c r="EY87" s="104"/>
      <c r="EZ87" s="104"/>
      <c r="FA87" s="104"/>
      <c r="FB87" s="104"/>
      <c r="FC87" s="104"/>
      <c r="FD87" s="104"/>
      <c r="FE87" s="104"/>
      <c r="FF87" s="104"/>
      <c r="FG87" s="104"/>
      <c r="FH87" s="104"/>
      <c r="FI87" s="104"/>
    </row>
    <row r="88" spans="1:165" x14ac:dyDescent="0.2">
      <c r="A88" s="5"/>
      <c r="C88" s="104"/>
      <c r="G88" s="104"/>
      <c r="H88" s="104"/>
      <c r="I88" s="104"/>
      <c r="J88" s="104"/>
      <c r="K88" s="104"/>
      <c r="L88" s="104"/>
      <c r="M88" s="104"/>
      <c r="N88" s="104"/>
      <c r="O88" s="104"/>
      <c r="P88" s="104"/>
      <c r="Q88" s="104"/>
      <c r="R88" s="104"/>
      <c r="S88" s="104"/>
      <c r="T88" s="104"/>
      <c r="U88" s="104"/>
      <c r="V88" s="104"/>
      <c r="W88" s="104"/>
      <c r="X88" s="104"/>
      <c r="Y88" s="104"/>
      <c r="Z88" s="104"/>
      <c r="AA88" s="104"/>
      <c r="AB88" s="104"/>
      <c r="AC88" s="104"/>
      <c r="AD88" s="104"/>
      <c r="AE88" s="104"/>
      <c r="AF88" s="104"/>
      <c r="AG88" s="104"/>
      <c r="AH88" s="104"/>
      <c r="AI88" s="104"/>
      <c r="AJ88" s="104"/>
      <c r="AK88" s="104"/>
      <c r="AL88" s="104"/>
      <c r="AM88" s="104"/>
      <c r="AN88" s="104"/>
      <c r="AO88" s="104"/>
      <c r="AP88" s="104"/>
      <c r="AQ88" s="104"/>
      <c r="AR88" s="104"/>
      <c r="AS88" s="104"/>
      <c r="AT88" s="104"/>
      <c r="AU88" s="104"/>
      <c r="AV88" s="104"/>
      <c r="AW88" s="104"/>
      <c r="AX88" s="104"/>
      <c r="AY88" s="104"/>
      <c r="AZ88" s="104"/>
      <c r="BA88" s="104"/>
      <c r="BB88" s="104"/>
      <c r="BC88" s="104"/>
      <c r="BD88" s="104"/>
      <c r="BE88" s="104"/>
      <c r="BF88" s="104"/>
      <c r="BG88" s="104"/>
      <c r="BH88" s="104"/>
      <c r="BI88" s="104"/>
      <c r="BJ88" s="104"/>
      <c r="BK88" s="104"/>
      <c r="BL88" s="104"/>
      <c r="BM88" s="104"/>
      <c r="BN88" s="104"/>
      <c r="BO88" s="104"/>
      <c r="BP88" s="104"/>
      <c r="BQ88" s="104"/>
      <c r="BR88" s="104"/>
      <c r="BS88" s="104"/>
      <c r="BT88" s="104"/>
      <c r="BU88" s="104"/>
      <c r="BV88" s="104"/>
      <c r="BW88" s="104"/>
      <c r="BX88" s="104"/>
      <c r="BY88" s="104"/>
      <c r="BZ88" s="104"/>
      <c r="CA88" s="104"/>
      <c r="CB88" s="104"/>
      <c r="CC88" s="104"/>
      <c r="CD88" s="104"/>
      <c r="CE88" s="104"/>
      <c r="CF88" s="104"/>
      <c r="CG88" s="104"/>
      <c r="CH88" s="104"/>
      <c r="CI88" s="104"/>
      <c r="CJ88" s="104"/>
      <c r="CK88" s="104"/>
      <c r="CL88" s="104"/>
      <c r="CM88" s="104"/>
      <c r="CN88" s="104"/>
      <c r="CO88" s="104"/>
      <c r="CP88" s="104"/>
      <c r="CQ88" s="104"/>
      <c r="CR88" s="104"/>
      <c r="CS88" s="104"/>
      <c r="CT88" s="104"/>
      <c r="CU88" s="104"/>
      <c r="CV88" s="104"/>
      <c r="CW88" s="104"/>
      <c r="CX88" s="104"/>
      <c r="CY88" s="104"/>
      <c r="CZ88" s="104"/>
      <c r="DA88" s="104"/>
      <c r="DB88" s="104"/>
      <c r="DC88" s="104"/>
      <c r="DD88" s="104"/>
      <c r="DE88" s="104"/>
      <c r="DF88" s="104"/>
      <c r="DG88" s="104"/>
      <c r="DH88" s="104"/>
      <c r="DI88" s="104"/>
      <c r="DJ88" s="104"/>
      <c r="DK88" s="104"/>
      <c r="DL88" s="104"/>
      <c r="DM88" s="104"/>
      <c r="DN88" s="104"/>
      <c r="DO88" s="104"/>
      <c r="DP88" s="104"/>
      <c r="DQ88" s="104"/>
      <c r="DR88" s="104"/>
      <c r="DS88" s="104"/>
      <c r="DT88" s="104"/>
      <c r="DU88" s="104"/>
      <c r="DV88" s="104"/>
      <c r="DW88" s="104"/>
      <c r="DX88" s="104"/>
      <c r="DY88" s="104"/>
      <c r="DZ88" s="104"/>
      <c r="EA88" s="104"/>
      <c r="EB88" s="104"/>
      <c r="EC88" s="104"/>
      <c r="ED88" s="104"/>
      <c r="EE88" s="104"/>
      <c r="EF88" s="104"/>
      <c r="EG88" s="104"/>
      <c r="EH88" s="104"/>
      <c r="EI88" s="104"/>
      <c r="EJ88" s="104"/>
      <c r="EK88" s="104"/>
      <c r="EL88" s="104"/>
      <c r="EM88" s="104"/>
      <c r="EN88" s="104"/>
      <c r="EO88" s="104"/>
      <c r="EP88" s="104"/>
      <c r="EQ88" s="104"/>
      <c r="ER88" s="104"/>
      <c r="ES88" s="104"/>
      <c r="ET88" s="104"/>
      <c r="EU88" s="104"/>
      <c r="EV88" s="104"/>
      <c r="EW88" s="104"/>
      <c r="EX88" s="104"/>
      <c r="EY88" s="104"/>
      <c r="EZ88" s="104"/>
      <c r="FA88" s="104"/>
      <c r="FB88" s="104"/>
      <c r="FC88" s="104"/>
      <c r="FD88" s="104"/>
      <c r="FE88" s="104"/>
      <c r="FF88" s="104"/>
      <c r="FG88" s="104"/>
      <c r="FH88" s="104"/>
      <c r="FI88" s="104"/>
    </row>
    <row r="89" spans="1:165" x14ac:dyDescent="0.2">
      <c r="A89" s="5"/>
      <c r="C89" s="104"/>
      <c r="G89" s="104"/>
      <c r="H89" s="104"/>
      <c r="I89" s="104"/>
      <c r="J89" s="104"/>
      <c r="K89" s="104"/>
      <c r="L89" s="104"/>
      <c r="M89" s="104"/>
      <c r="N89" s="104"/>
      <c r="O89" s="104"/>
      <c r="P89" s="104"/>
      <c r="Q89" s="104"/>
      <c r="R89" s="104"/>
      <c r="S89" s="104"/>
      <c r="T89" s="104"/>
      <c r="U89" s="104"/>
      <c r="V89" s="104"/>
      <c r="W89" s="104"/>
      <c r="X89" s="104"/>
      <c r="Y89" s="104"/>
      <c r="Z89" s="104"/>
      <c r="AA89" s="104"/>
      <c r="AB89" s="104"/>
      <c r="AC89" s="104"/>
      <c r="AD89" s="104"/>
      <c r="AE89" s="104"/>
      <c r="AF89" s="104"/>
      <c r="AG89" s="104"/>
      <c r="AH89" s="104"/>
      <c r="AI89" s="104"/>
      <c r="AJ89" s="104"/>
      <c r="AK89" s="104"/>
      <c r="AL89" s="104"/>
      <c r="AM89" s="104"/>
      <c r="AN89" s="104"/>
      <c r="AO89" s="104"/>
      <c r="AP89" s="104"/>
      <c r="AQ89" s="104"/>
      <c r="AR89" s="104"/>
      <c r="AS89" s="104"/>
      <c r="AT89" s="104"/>
      <c r="AU89" s="104"/>
      <c r="AV89" s="104"/>
      <c r="AW89" s="104"/>
      <c r="AX89" s="104"/>
      <c r="AY89" s="104"/>
      <c r="AZ89" s="104"/>
      <c r="BA89" s="104"/>
      <c r="BB89" s="104"/>
      <c r="BC89" s="104"/>
      <c r="BD89" s="104"/>
      <c r="BE89" s="104"/>
      <c r="BF89" s="104"/>
      <c r="BG89" s="104"/>
      <c r="BH89" s="104"/>
      <c r="BI89" s="104"/>
      <c r="BJ89" s="104"/>
      <c r="BK89" s="104"/>
      <c r="BL89" s="104"/>
      <c r="BM89" s="104"/>
      <c r="BN89" s="104"/>
      <c r="BO89" s="104"/>
      <c r="BP89" s="104"/>
      <c r="BQ89" s="104"/>
      <c r="BR89" s="104"/>
      <c r="BS89" s="104"/>
      <c r="BT89" s="104"/>
      <c r="BU89" s="104"/>
      <c r="BV89" s="104"/>
      <c r="BW89" s="104"/>
      <c r="BX89" s="104"/>
      <c r="BY89" s="104"/>
      <c r="BZ89" s="104"/>
      <c r="CA89" s="104"/>
      <c r="CB89" s="104"/>
      <c r="CC89" s="104"/>
      <c r="CD89" s="104"/>
      <c r="CE89" s="104"/>
      <c r="CF89" s="104"/>
      <c r="CG89" s="104"/>
      <c r="CH89" s="104"/>
      <c r="CI89" s="104"/>
      <c r="CJ89" s="104"/>
      <c r="CK89" s="104"/>
      <c r="CL89" s="104"/>
      <c r="CM89" s="104"/>
      <c r="CN89" s="104"/>
      <c r="CO89" s="104"/>
      <c r="CP89" s="104"/>
      <c r="CQ89" s="104"/>
      <c r="CR89" s="104"/>
      <c r="CS89" s="104"/>
      <c r="CT89" s="104"/>
      <c r="CU89" s="104"/>
      <c r="CV89" s="104"/>
      <c r="CW89" s="104"/>
      <c r="CX89" s="104"/>
      <c r="CY89" s="104"/>
      <c r="CZ89" s="104"/>
      <c r="DA89" s="104"/>
      <c r="DB89" s="104"/>
      <c r="DC89" s="104"/>
      <c r="DD89" s="104"/>
      <c r="DE89" s="104"/>
      <c r="DF89" s="104"/>
      <c r="DG89" s="104"/>
      <c r="DH89" s="104"/>
      <c r="DI89" s="104"/>
      <c r="DJ89" s="104"/>
      <c r="DK89" s="104"/>
      <c r="DL89" s="104"/>
      <c r="DM89" s="104"/>
      <c r="DN89" s="104"/>
      <c r="DO89" s="104"/>
      <c r="DP89" s="104"/>
      <c r="DQ89" s="104"/>
      <c r="DR89" s="104"/>
      <c r="DS89" s="104"/>
      <c r="DT89" s="104"/>
      <c r="DU89" s="104"/>
      <c r="DV89" s="104"/>
      <c r="DW89" s="104"/>
      <c r="DX89" s="104"/>
      <c r="DY89" s="104"/>
      <c r="DZ89" s="104"/>
      <c r="EA89" s="104"/>
      <c r="EB89" s="104"/>
      <c r="EC89" s="104"/>
      <c r="ED89" s="104"/>
      <c r="EE89" s="104"/>
      <c r="EF89" s="104"/>
      <c r="EG89" s="104"/>
      <c r="EH89" s="104"/>
      <c r="EI89" s="104"/>
      <c r="EJ89" s="104"/>
      <c r="EK89" s="104"/>
      <c r="EL89" s="104"/>
      <c r="EM89" s="104"/>
      <c r="EN89" s="104"/>
      <c r="EO89" s="104"/>
      <c r="EP89" s="104"/>
      <c r="EQ89" s="104"/>
      <c r="ER89" s="104"/>
      <c r="ES89" s="104"/>
      <c r="ET89" s="104"/>
      <c r="EU89" s="104"/>
      <c r="EV89" s="104"/>
      <c r="EW89" s="104"/>
      <c r="EX89" s="104"/>
      <c r="EY89" s="104"/>
      <c r="EZ89" s="104"/>
      <c r="FA89" s="104"/>
      <c r="FB89" s="104"/>
      <c r="FC89" s="104"/>
      <c r="FD89" s="104"/>
      <c r="FE89" s="104"/>
      <c r="FF89" s="104"/>
      <c r="FG89" s="104"/>
      <c r="FH89" s="104"/>
      <c r="FI89" s="104"/>
    </row>
    <row r="90" spans="1:165" x14ac:dyDescent="0.2">
      <c r="A90" s="5"/>
      <c r="C90" s="104"/>
      <c r="G90" s="104"/>
      <c r="H90" s="104"/>
      <c r="I90" s="104"/>
      <c r="J90" s="104"/>
      <c r="K90" s="104"/>
      <c r="L90" s="104"/>
      <c r="M90" s="104"/>
      <c r="N90" s="104"/>
      <c r="O90" s="104"/>
      <c r="P90" s="104"/>
      <c r="Q90" s="104"/>
      <c r="R90" s="104"/>
      <c r="S90" s="104"/>
      <c r="T90" s="104"/>
      <c r="U90" s="104"/>
      <c r="V90" s="104"/>
      <c r="W90" s="104"/>
      <c r="X90" s="104"/>
      <c r="Y90" s="104"/>
      <c r="Z90" s="104"/>
      <c r="AA90" s="104"/>
      <c r="AB90" s="104"/>
      <c r="AC90" s="104"/>
      <c r="AD90" s="104"/>
      <c r="AE90" s="104"/>
      <c r="AF90" s="104"/>
      <c r="AG90" s="104"/>
      <c r="AH90" s="104"/>
      <c r="AI90" s="104"/>
      <c r="AJ90" s="104"/>
      <c r="AK90" s="104"/>
      <c r="AL90" s="104"/>
      <c r="AM90" s="104"/>
      <c r="AN90" s="104"/>
      <c r="AO90" s="104"/>
      <c r="AP90" s="104"/>
      <c r="AQ90" s="104"/>
      <c r="AR90" s="104"/>
      <c r="AS90" s="104"/>
      <c r="AT90" s="104"/>
      <c r="AU90" s="104"/>
      <c r="AV90" s="104"/>
      <c r="AW90" s="104"/>
      <c r="AX90" s="104"/>
      <c r="AY90" s="104"/>
      <c r="AZ90" s="104"/>
      <c r="BA90" s="104"/>
      <c r="BB90" s="104"/>
      <c r="BC90" s="104"/>
      <c r="BD90" s="104"/>
      <c r="BE90" s="104"/>
      <c r="BF90" s="104"/>
      <c r="BG90" s="104"/>
      <c r="BH90" s="104"/>
      <c r="BI90" s="104"/>
      <c r="BJ90" s="104"/>
      <c r="BK90" s="104"/>
      <c r="BL90" s="104"/>
      <c r="BM90" s="104"/>
      <c r="BN90" s="104"/>
      <c r="BO90" s="104"/>
      <c r="BP90" s="104"/>
      <c r="BQ90" s="104"/>
      <c r="BR90" s="104"/>
      <c r="BS90" s="104"/>
      <c r="BT90" s="104"/>
      <c r="BU90" s="104"/>
      <c r="BV90" s="104"/>
      <c r="BW90" s="104"/>
      <c r="BX90" s="104"/>
      <c r="BY90" s="104"/>
      <c r="BZ90" s="104"/>
      <c r="CA90" s="104"/>
      <c r="CB90" s="104"/>
      <c r="CC90" s="104"/>
      <c r="CD90" s="104"/>
      <c r="CE90" s="104"/>
      <c r="CF90" s="104"/>
      <c r="CG90" s="104"/>
      <c r="CH90" s="104"/>
      <c r="CI90" s="104"/>
      <c r="CJ90" s="104"/>
      <c r="CK90" s="104"/>
      <c r="CL90" s="104"/>
      <c r="CM90" s="104"/>
      <c r="CN90" s="104"/>
      <c r="CO90" s="104"/>
      <c r="CP90" s="104"/>
      <c r="CQ90" s="104"/>
      <c r="CR90" s="104"/>
      <c r="CS90" s="104"/>
      <c r="CT90" s="104"/>
      <c r="CU90" s="104"/>
      <c r="CV90" s="104"/>
      <c r="CW90" s="104"/>
      <c r="CX90" s="104"/>
      <c r="CY90" s="104"/>
      <c r="CZ90" s="104"/>
      <c r="DA90" s="104"/>
      <c r="DB90" s="104"/>
      <c r="DC90" s="104"/>
      <c r="DD90" s="104"/>
      <c r="DE90" s="104"/>
      <c r="DF90" s="104"/>
      <c r="DG90" s="104"/>
      <c r="DH90" s="104"/>
      <c r="DI90" s="104"/>
      <c r="DJ90" s="104"/>
      <c r="DK90" s="104"/>
      <c r="DL90" s="104"/>
      <c r="DM90" s="104"/>
      <c r="DN90" s="104"/>
      <c r="DO90" s="104"/>
      <c r="DP90" s="104"/>
      <c r="DQ90" s="104"/>
      <c r="DR90" s="104"/>
      <c r="DS90" s="104"/>
      <c r="DT90" s="104"/>
      <c r="DU90" s="104"/>
      <c r="DV90" s="104"/>
      <c r="DW90" s="104"/>
      <c r="DX90" s="104"/>
      <c r="DY90" s="104"/>
      <c r="DZ90" s="104"/>
      <c r="EA90" s="104"/>
      <c r="EB90" s="104"/>
      <c r="EC90" s="104"/>
      <c r="ED90" s="104"/>
      <c r="EE90" s="104"/>
      <c r="EF90" s="104"/>
      <c r="EG90" s="104"/>
      <c r="EH90" s="104"/>
      <c r="EI90" s="104"/>
      <c r="EJ90" s="104"/>
      <c r="EK90" s="104"/>
      <c r="EL90" s="104"/>
      <c r="EM90" s="104"/>
      <c r="EN90" s="104"/>
      <c r="EO90" s="104"/>
      <c r="EP90" s="104"/>
      <c r="EQ90" s="104"/>
      <c r="ER90" s="104"/>
      <c r="ES90" s="104"/>
      <c r="ET90" s="104"/>
      <c r="EU90" s="104"/>
      <c r="EV90" s="104"/>
      <c r="EW90" s="104"/>
      <c r="EX90" s="104"/>
      <c r="EY90" s="104"/>
      <c r="EZ90" s="104"/>
      <c r="FA90" s="104"/>
      <c r="FB90" s="104"/>
      <c r="FC90" s="104"/>
      <c r="FD90" s="104"/>
      <c r="FE90" s="104"/>
      <c r="FF90" s="104"/>
      <c r="FG90" s="104"/>
      <c r="FH90" s="104"/>
      <c r="FI90" s="104"/>
    </row>
    <row r="91" spans="1:165" x14ac:dyDescent="0.2">
      <c r="A91" s="5"/>
      <c r="C91" s="104"/>
      <c r="G91" s="104"/>
      <c r="H91" s="104"/>
      <c r="I91" s="104"/>
      <c r="J91" s="104"/>
      <c r="K91" s="104"/>
      <c r="L91" s="104"/>
      <c r="M91" s="104"/>
      <c r="N91" s="104"/>
      <c r="O91" s="104"/>
      <c r="P91" s="104"/>
      <c r="Q91" s="104"/>
      <c r="R91" s="104"/>
      <c r="S91" s="104"/>
      <c r="T91" s="104"/>
      <c r="U91" s="104"/>
      <c r="V91" s="104"/>
      <c r="W91" s="104"/>
      <c r="X91" s="104"/>
      <c r="Y91" s="104"/>
      <c r="Z91" s="104"/>
      <c r="AA91" s="104"/>
      <c r="AB91" s="104"/>
      <c r="AC91" s="104"/>
      <c r="AD91" s="104"/>
      <c r="AE91" s="104"/>
      <c r="AF91" s="104"/>
      <c r="AG91" s="104"/>
      <c r="AH91" s="104"/>
      <c r="AI91" s="104"/>
      <c r="AJ91" s="104"/>
      <c r="AK91" s="104"/>
      <c r="AL91" s="104"/>
      <c r="AM91" s="104"/>
      <c r="AN91" s="104"/>
      <c r="AO91" s="104"/>
      <c r="AP91" s="104"/>
      <c r="AQ91" s="104"/>
      <c r="AR91" s="104"/>
      <c r="AS91" s="104"/>
      <c r="AT91" s="104"/>
      <c r="AU91" s="104"/>
      <c r="AV91" s="104"/>
      <c r="AW91" s="104"/>
      <c r="AX91" s="104"/>
      <c r="AY91" s="104"/>
      <c r="AZ91" s="104"/>
      <c r="BA91" s="104"/>
      <c r="BB91" s="104"/>
      <c r="BC91" s="104"/>
      <c r="BD91" s="104"/>
      <c r="BE91" s="104"/>
      <c r="BF91" s="104"/>
      <c r="BG91" s="104"/>
      <c r="BH91" s="104"/>
      <c r="BI91" s="104"/>
      <c r="BJ91" s="104"/>
      <c r="BK91" s="104"/>
      <c r="BL91" s="104"/>
      <c r="BM91" s="104"/>
      <c r="BN91" s="104"/>
      <c r="BO91" s="104"/>
      <c r="BP91" s="104"/>
      <c r="BQ91" s="104"/>
      <c r="BR91" s="104"/>
      <c r="BS91" s="104"/>
      <c r="BT91" s="104"/>
      <c r="BU91" s="104"/>
      <c r="BV91" s="104"/>
      <c r="BW91" s="104"/>
      <c r="BX91" s="104"/>
      <c r="BY91" s="104"/>
      <c r="BZ91" s="104"/>
      <c r="CA91" s="104"/>
      <c r="CB91" s="104"/>
      <c r="CC91" s="104"/>
      <c r="CD91" s="104"/>
      <c r="CE91" s="104"/>
      <c r="CF91" s="104"/>
      <c r="CG91" s="104"/>
      <c r="CH91" s="104"/>
      <c r="CI91" s="104"/>
      <c r="CJ91" s="104"/>
      <c r="CK91" s="104"/>
      <c r="CL91" s="104"/>
      <c r="CM91" s="104"/>
      <c r="CN91" s="104"/>
      <c r="CO91" s="104"/>
      <c r="CP91" s="104"/>
      <c r="CQ91" s="104"/>
      <c r="CR91" s="104"/>
      <c r="CS91" s="104"/>
      <c r="CT91" s="104"/>
      <c r="CU91" s="104"/>
      <c r="CV91" s="104"/>
      <c r="CW91" s="104"/>
      <c r="CX91" s="104"/>
      <c r="CY91" s="104"/>
      <c r="CZ91" s="104"/>
      <c r="DA91" s="104"/>
      <c r="DB91" s="104"/>
      <c r="DC91" s="104"/>
      <c r="DD91" s="104"/>
      <c r="DE91" s="104"/>
      <c r="DF91" s="104"/>
      <c r="DG91" s="104"/>
      <c r="DH91" s="104"/>
      <c r="DI91" s="104"/>
      <c r="DJ91" s="104"/>
      <c r="DK91" s="104"/>
      <c r="DL91" s="104"/>
      <c r="DM91" s="104"/>
      <c r="DN91" s="104"/>
      <c r="DO91" s="104"/>
      <c r="DP91" s="104"/>
      <c r="DQ91" s="104"/>
      <c r="DR91" s="104"/>
      <c r="DS91" s="104"/>
      <c r="DT91" s="104"/>
      <c r="DU91" s="104"/>
      <c r="DV91" s="104"/>
      <c r="DW91" s="104"/>
      <c r="DX91" s="104"/>
      <c r="DY91" s="104"/>
      <c r="DZ91" s="104"/>
      <c r="EA91" s="104"/>
      <c r="EB91" s="104"/>
      <c r="EC91" s="104"/>
      <c r="ED91" s="104"/>
      <c r="EE91" s="104"/>
      <c r="EF91" s="104"/>
      <c r="EG91" s="104"/>
      <c r="EH91" s="104"/>
      <c r="EI91" s="104"/>
      <c r="EJ91" s="104"/>
      <c r="EK91" s="104"/>
      <c r="EL91" s="104"/>
      <c r="EM91" s="104"/>
      <c r="EN91" s="104"/>
      <c r="EO91" s="104"/>
      <c r="EP91" s="104"/>
      <c r="EQ91" s="104"/>
      <c r="ER91" s="104"/>
      <c r="ES91" s="104"/>
      <c r="ET91" s="104"/>
      <c r="EU91" s="104"/>
      <c r="EV91" s="104"/>
      <c r="EW91" s="104"/>
      <c r="EX91" s="104"/>
      <c r="EY91" s="104"/>
      <c r="EZ91" s="104"/>
      <c r="FA91" s="104"/>
      <c r="FB91" s="104"/>
      <c r="FC91" s="104"/>
      <c r="FD91" s="104"/>
      <c r="FE91" s="104"/>
      <c r="FF91" s="104"/>
      <c r="FG91" s="104"/>
      <c r="FH91" s="104"/>
      <c r="FI91" s="104"/>
    </row>
    <row r="92" spans="1:165" x14ac:dyDescent="0.2">
      <c r="A92" s="5"/>
      <c r="C92" s="104"/>
      <c r="D92" s="104"/>
      <c r="E92" s="104"/>
      <c r="F92" s="104"/>
      <c r="G92" s="104"/>
      <c r="H92" s="104"/>
      <c r="I92" s="104"/>
      <c r="J92" s="104"/>
      <c r="K92" s="104"/>
      <c r="L92" s="104"/>
      <c r="M92" s="104"/>
      <c r="N92" s="104"/>
      <c r="O92" s="104"/>
      <c r="P92" s="104"/>
      <c r="Q92" s="104"/>
      <c r="R92" s="104"/>
      <c r="S92" s="104"/>
      <c r="T92" s="104"/>
      <c r="U92" s="104"/>
      <c r="V92" s="104"/>
      <c r="W92" s="104"/>
      <c r="X92" s="104"/>
      <c r="Y92" s="104"/>
      <c r="Z92" s="104"/>
      <c r="AA92" s="104"/>
      <c r="AB92" s="104"/>
      <c r="AC92" s="104"/>
      <c r="AD92" s="104"/>
      <c r="AE92" s="104"/>
      <c r="AF92" s="104"/>
      <c r="AG92" s="104"/>
      <c r="AH92" s="104"/>
      <c r="AI92" s="104"/>
      <c r="AJ92" s="104"/>
      <c r="AK92" s="104"/>
      <c r="AL92" s="104"/>
      <c r="AM92" s="104"/>
      <c r="AN92" s="104"/>
      <c r="AO92" s="104"/>
      <c r="AP92" s="104"/>
      <c r="AQ92" s="104"/>
      <c r="AR92" s="104"/>
      <c r="AS92" s="104"/>
      <c r="AT92" s="104"/>
      <c r="AU92" s="104"/>
      <c r="AV92" s="104"/>
      <c r="AW92" s="104"/>
      <c r="AX92" s="104"/>
      <c r="AY92" s="104"/>
      <c r="AZ92" s="104"/>
      <c r="BA92" s="104"/>
      <c r="BB92" s="104"/>
      <c r="BC92" s="104"/>
      <c r="BD92" s="104"/>
      <c r="BE92" s="104"/>
      <c r="BF92" s="104"/>
      <c r="BG92" s="104"/>
      <c r="BH92" s="104"/>
      <c r="BI92" s="104"/>
      <c r="BJ92" s="104"/>
      <c r="BK92" s="104"/>
      <c r="BL92" s="104"/>
      <c r="BM92" s="104"/>
      <c r="BN92" s="104"/>
      <c r="BO92" s="104"/>
      <c r="BP92" s="104"/>
      <c r="BQ92" s="104"/>
      <c r="BR92" s="104"/>
      <c r="BS92" s="104"/>
      <c r="BT92" s="104"/>
      <c r="BU92" s="104"/>
      <c r="BV92" s="104"/>
      <c r="BW92" s="104"/>
      <c r="BX92" s="104"/>
      <c r="BY92" s="104"/>
      <c r="BZ92" s="104"/>
      <c r="CA92" s="104"/>
      <c r="CB92" s="104"/>
      <c r="CC92" s="104"/>
      <c r="CD92" s="104"/>
      <c r="CE92" s="104"/>
      <c r="CF92" s="104"/>
      <c r="CG92" s="104"/>
      <c r="CH92" s="104"/>
      <c r="CI92" s="104"/>
      <c r="CJ92" s="104"/>
      <c r="CK92" s="104"/>
      <c r="CL92" s="104"/>
      <c r="CM92" s="104"/>
      <c r="CN92" s="104"/>
      <c r="CO92" s="104"/>
      <c r="CP92" s="104"/>
      <c r="CQ92" s="104"/>
      <c r="CR92" s="104"/>
      <c r="CS92" s="104"/>
      <c r="CT92" s="104"/>
      <c r="CU92" s="104"/>
      <c r="CV92" s="104"/>
      <c r="CW92" s="104"/>
      <c r="CX92" s="104"/>
      <c r="CY92" s="104"/>
      <c r="CZ92" s="104"/>
      <c r="DA92" s="104"/>
      <c r="DB92" s="104"/>
      <c r="DC92" s="104"/>
      <c r="DD92" s="104"/>
      <c r="DE92" s="104"/>
      <c r="DF92" s="104"/>
      <c r="DG92" s="104"/>
      <c r="DH92" s="104"/>
      <c r="DI92" s="104"/>
      <c r="DJ92" s="104"/>
      <c r="DK92" s="104"/>
      <c r="DL92" s="104"/>
      <c r="DM92" s="104"/>
      <c r="DN92" s="104"/>
      <c r="DO92" s="104"/>
      <c r="DP92" s="104"/>
      <c r="DQ92" s="104"/>
      <c r="DR92" s="104"/>
      <c r="DS92" s="104"/>
      <c r="DT92" s="104"/>
      <c r="DU92" s="104"/>
      <c r="DV92" s="104"/>
      <c r="DW92" s="104"/>
      <c r="DX92" s="104"/>
      <c r="DY92" s="104"/>
      <c r="DZ92" s="104"/>
      <c r="EA92" s="104"/>
      <c r="EB92" s="104"/>
      <c r="EC92" s="104"/>
      <c r="ED92" s="104"/>
      <c r="EE92" s="104"/>
      <c r="EF92" s="104"/>
      <c r="EG92" s="104"/>
      <c r="EH92" s="104"/>
      <c r="EI92" s="104"/>
      <c r="EJ92" s="104"/>
      <c r="EK92" s="104"/>
      <c r="EL92" s="104"/>
      <c r="EM92" s="104"/>
      <c r="EN92" s="104"/>
      <c r="EO92" s="104"/>
      <c r="EP92" s="104"/>
      <c r="EQ92" s="104"/>
      <c r="ER92" s="104"/>
      <c r="ES92" s="104"/>
      <c r="ET92" s="104"/>
      <c r="EU92" s="104"/>
      <c r="EV92" s="104"/>
      <c r="EW92" s="104"/>
      <c r="EX92" s="104"/>
      <c r="EY92" s="104"/>
      <c r="EZ92" s="104"/>
      <c r="FA92" s="104"/>
      <c r="FB92" s="104"/>
      <c r="FC92" s="104"/>
      <c r="FD92" s="104"/>
      <c r="FE92" s="104"/>
      <c r="FF92" s="104"/>
      <c r="FG92" s="104"/>
      <c r="FH92" s="104"/>
      <c r="FI92" s="104"/>
    </row>
    <row r="93" spans="1:165" x14ac:dyDescent="0.2">
      <c r="A93" s="5"/>
      <c r="C93" s="104"/>
      <c r="D93" s="104"/>
      <c r="E93" s="104"/>
      <c r="F93" s="104"/>
      <c r="G93" s="104"/>
      <c r="H93" s="104"/>
      <c r="I93" s="104"/>
      <c r="J93" s="104"/>
      <c r="K93" s="104"/>
      <c r="L93" s="104"/>
      <c r="M93" s="104"/>
      <c r="N93" s="104"/>
      <c r="O93" s="104"/>
      <c r="P93" s="104"/>
      <c r="Q93" s="104"/>
      <c r="R93" s="104"/>
      <c r="S93" s="104"/>
      <c r="T93" s="104"/>
      <c r="U93" s="104"/>
      <c r="V93" s="104"/>
      <c r="W93" s="104"/>
      <c r="X93" s="104"/>
      <c r="Y93" s="104"/>
      <c r="Z93" s="104"/>
      <c r="AA93" s="104"/>
      <c r="AB93" s="104"/>
      <c r="AC93" s="104"/>
      <c r="AD93" s="104"/>
      <c r="AE93" s="104"/>
      <c r="AF93" s="104"/>
      <c r="AG93" s="104"/>
      <c r="AH93" s="104"/>
      <c r="AI93" s="104"/>
      <c r="AJ93" s="104"/>
      <c r="AK93" s="104"/>
      <c r="AL93" s="104"/>
      <c r="AM93" s="104"/>
      <c r="AN93" s="104"/>
      <c r="AO93" s="104"/>
      <c r="AP93" s="104"/>
      <c r="AQ93" s="104"/>
      <c r="AR93" s="104"/>
      <c r="AS93" s="104"/>
      <c r="AT93" s="104"/>
      <c r="AU93" s="104"/>
      <c r="AV93" s="104"/>
      <c r="AW93" s="104"/>
      <c r="AX93" s="104"/>
      <c r="AY93" s="104"/>
      <c r="AZ93" s="104"/>
      <c r="BA93" s="104"/>
      <c r="BB93" s="104"/>
      <c r="BC93" s="104"/>
      <c r="BD93" s="104"/>
      <c r="BE93" s="104"/>
      <c r="BF93" s="104"/>
      <c r="BG93" s="104"/>
      <c r="BH93" s="104"/>
      <c r="BI93" s="104"/>
      <c r="BJ93" s="104"/>
      <c r="BK93" s="104"/>
      <c r="BL93" s="104"/>
      <c r="BM93" s="104"/>
      <c r="BN93" s="104"/>
      <c r="BO93" s="104"/>
      <c r="BP93" s="104"/>
      <c r="BQ93" s="104"/>
      <c r="BR93" s="104"/>
      <c r="BS93" s="104"/>
      <c r="BT93" s="104"/>
      <c r="BU93" s="104"/>
      <c r="BV93" s="104"/>
      <c r="BW93" s="104"/>
      <c r="BX93" s="104"/>
      <c r="BY93" s="104"/>
      <c r="BZ93" s="104"/>
      <c r="CA93" s="104"/>
      <c r="CB93" s="104"/>
      <c r="CC93" s="104"/>
      <c r="CD93" s="104"/>
      <c r="CE93" s="104"/>
      <c r="CF93" s="104"/>
      <c r="CG93" s="104"/>
      <c r="CH93" s="104"/>
      <c r="CI93" s="104"/>
      <c r="CJ93" s="104"/>
      <c r="CK93" s="104"/>
      <c r="CL93" s="104"/>
      <c r="CM93" s="104"/>
      <c r="CN93" s="104"/>
      <c r="CO93" s="104"/>
      <c r="CP93" s="104"/>
      <c r="CQ93" s="104"/>
      <c r="CR93" s="104"/>
      <c r="CS93" s="104"/>
      <c r="CT93" s="104"/>
      <c r="CU93" s="104"/>
      <c r="CV93" s="104"/>
      <c r="CW93" s="104"/>
      <c r="CX93" s="104"/>
      <c r="CY93" s="104"/>
      <c r="CZ93" s="104"/>
      <c r="DA93" s="104"/>
      <c r="DB93" s="104"/>
      <c r="DC93" s="104"/>
      <c r="DD93" s="104"/>
      <c r="DE93" s="104"/>
      <c r="DF93" s="104"/>
      <c r="DG93" s="104"/>
      <c r="DH93" s="104"/>
      <c r="DI93" s="104"/>
      <c r="DJ93" s="104"/>
      <c r="DK93" s="104"/>
      <c r="DL93" s="104"/>
      <c r="DM93" s="104"/>
      <c r="DN93" s="104"/>
      <c r="DO93" s="104"/>
      <c r="DP93" s="104"/>
      <c r="DQ93" s="104"/>
      <c r="DR93" s="104"/>
      <c r="DS93" s="104"/>
      <c r="DT93" s="104"/>
      <c r="DU93" s="104"/>
      <c r="DV93" s="104"/>
      <c r="DW93" s="104"/>
      <c r="DX93" s="104"/>
      <c r="DY93" s="104"/>
      <c r="DZ93" s="104"/>
      <c r="EA93" s="104"/>
      <c r="EB93" s="104"/>
      <c r="EC93" s="104"/>
      <c r="ED93" s="104"/>
      <c r="EE93" s="104"/>
      <c r="EF93" s="104"/>
      <c r="EG93" s="104"/>
      <c r="EH93" s="104"/>
      <c r="EI93" s="104"/>
      <c r="EJ93" s="104"/>
      <c r="EK93" s="104"/>
      <c r="EL93" s="104"/>
      <c r="EM93" s="104"/>
      <c r="EN93" s="104"/>
      <c r="EO93" s="104"/>
      <c r="EP93" s="104"/>
      <c r="EQ93" s="104"/>
      <c r="ER93" s="104"/>
      <c r="ES93" s="104"/>
      <c r="ET93" s="104"/>
      <c r="EU93" s="104"/>
      <c r="EV93" s="104"/>
      <c r="EW93" s="104"/>
      <c r="EX93" s="104"/>
      <c r="EY93" s="104"/>
      <c r="EZ93" s="104"/>
      <c r="FA93" s="104"/>
      <c r="FB93" s="104"/>
      <c r="FC93" s="104"/>
      <c r="FD93" s="104"/>
      <c r="FE93" s="104"/>
      <c r="FF93" s="104"/>
      <c r="FG93" s="104"/>
      <c r="FH93" s="104"/>
      <c r="FI93" s="104"/>
    </row>
    <row r="94" spans="1:165" x14ac:dyDescent="0.2">
      <c r="A94" s="5"/>
      <c r="C94" s="104"/>
      <c r="D94" s="104"/>
      <c r="E94" s="104"/>
      <c r="F94" s="104"/>
      <c r="G94" s="104"/>
      <c r="H94" s="104"/>
      <c r="I94" s="104"/>
      <c r="J94" s="104"/>
      <c r="K94" s="104"/>
      <c r="L94" s="104"/>
      <c r="M94" s="104"/>
      <c r="N94" s="104"/>
      <c r="O94" s="104"/>
      <c r="P94" s="104"/>
      <c r="Q94" s="104"/>
      <c r="R94" s="104"/>
      <c r="S94" s="104"/>
      <c r="T94" s="104"/>
      <c r="U94" s="104"/>
      <c r="V94" s="104"/>
      <c r="W94" s="104"/>
      <c r="X94" s="104"/>
      <c r="Y94" s="104"/>
      <c r="Z94" s="104"/>
      <c r="AA94" s="104"/>
      <c r="AB94" s="104"/>
      <c r="AC94" s="104"/>
      <c r="AD94" s="104"/>
      <c r="AE94" s="104"/>
      <c r="AF94" s="104"/>
      <c r="AG94" s="104"/>
      <c r="AH94" s="104"/>
      <c r="AI94" s="104"/>
      <c r="AJ94" s="104"/>
      <c r="AK94" s="104"/>
      <c r="AL94" s="104"/>
      <c r="AM94" s="104"/>
      <c r="AN94" s="104"/>
      <c r="AO94" s="104"/>
      <c r="AP94" s="104"/>
      <c r="AQ94" s="104"/>
      <c r="AR94" s="104"/>
      <c r="AS94" s="104"/>
      <c r="AT94" s="104"/>
      <c r="AU94" s="104"/>
      <c r="AV94" s="104"/>
      <c r="AW94" s="104"/>
      <c r="AX94" s="104"/>
      <c r="AY94" s="104"/>
      <c r="AZ94" s="104"/>
      <c r="BA94" s="104"/>
      <c r="BB94" s="104"/>
      <c r="BC94" s="104"/>
      <c r="BD94" s="104"/>
      <c r="BE94" s="104"/>
      <c r="BF94" s="104"/>
      <c r="BG94" s="104"/>
      <c r="BH94" s="104"/>
      <c r="BI94" s="104"/>
      <c r="BJ94" s="104"/>
      <c r="BK94" s="104"/>
      <c r="BL94" s="104"/>
      <c r="BM94" s="104"/>
      <c r="BN94" s="104"/>
      <c r="BO94" s="104"/>
      <c r="BP94" s="104"/>
      <c r="BQ94" s="104"/>
      <c r="BR94" s="104"/>
      <c r="BS94" s="104"/>
      <c r="BT94" s="104"/>
      <c r="BU94" s="104"/>
      <c r="BV94" s="104"/>
      <c r="BW94" s="104"/>
      <c r="BX94" s="104"/>
      <c r="BY94" s="104"/>
      <c r="BZ94" s="104"/>
      <c r="CA94" s="104"/>
      <c r="CB94" s="104"/>
      <c r="CC94" s="104"/>
      <c r="CD94" s="104"/>
      <c r="CE94" s="104"/>
      <c r="CF94" s="104"/>
      <c r="CG94" s="104"/>
      <c r="CH94" s="104"/>
      <c r="CI94" s="104"/>
      <c r="CJ94" s="104"/>
      <c r="CK94" s="104"/>
      <c r="CL94" s="104"/>
      <c r="CM94" s="104"/>
      <c r="CN94" s="104"/>
      <c r="CO94" s="104"/>
      <c r="CP94" s="104"/>
      <c r="CQ94" s="104"/>
      <c r="CR94" s="104"/>
      <c r="CS94" s="104"/>
      <c r="CT94" s="104"/>
      <c r="CU94" s="104"/>
      <c r="CV94" s="104"/>
      <c r="CW94" s="104"/>
      <c r="CX94" s="104"/>
      <c r="CY94" s="104"/>
      <c r="CZ94" s="104"/>
      <c r="DA94" s="104"/>
      <c r="DB94" s="104"/>
      <c r="DC94" s="104"/>
      <c r="DD94" s="104"/>
      <c r="DE94" s="104"/>
      <c r="DF94" s="104"/>
      <c r="DG94" s="104"/>
      <c r="DH94" s="104"/>
      <c r="DI94" s="104"/>
      <c r="DJ94" s="104"/>
      <c r="DK94" s="104"/>
      <c r="DL94" s="104"/>
      <c r="DM94" s="104"/>
      <c r="DN94" s="104"/>
      <c r="DO94" s="104"/>
      <c r="DP94" s="104"/>
      <c r="DQ94" s="104"/>
      <c r="DR94" s="104"/>
      <c r="DS94" s="104"/>
      <c r="DT94" s="104"/>
      <c r="DU94" s="104"/>
      <c r="DV94" s="104"/>
      <c r="DW94" s="104"/>
      <c r="DX94" s="104"/>
      <c r="DY94" s="104"/>
      <c r="DZ94" s="104"/>
      <c r="EA94" s="104"/>
      <c r="EB94" s="104"/>
      <c r="EC94" s="104"/>
      <c r="ED94" s="104"/>
      <c r="EE94" s="104"/>
      <c r="EF94" s="104"/>
      <c r="EG94" s="104"/>
      <c r="EH94" s="104"/>
      <c r="EI94" s="104"/>
      <c r="EJ94" s="104"/>
      <c r="EK94" s="104"/>
      <c r="EL94" s="104"/>
      <c r="EM94" s="104"/>
      <c r="EN94" s="104"/>
      <c r="EO94" s="104"/>
      <c r="EP94" s="104"/>
      <c r="EQ94" s="104"/>
      <c r="ER94" s="104"/>
      <c r="ES94" s="104"/>
      <c r="ET94" s="104"/>
      <c r="EU94" s="104"/>
      <c r="EV94" s="104"/>
      <c r="EW94" s="104"/>
      <c r="EX94" s="104"/>
      <c r="EY94" s="104"/>
      <c r="EZ94" s="104"/>
      <c r="FA94" s="104"/>
      <c r="FB94" s="104"/>
      <c r="FC94" s="104"/>
      <c r="FD94" s="104"/>
      <c r="FE94" s="104"/>
      <c r="FF94" s="104"/>
      <c r="FG94" s="104"/>
      <c r="FH94" s="104"/>
      <c r="FI94" s="104"/>
    </row>
    <row r="95" spans="1:165" x14ac:dyDescent="0.2">
      <c r="A95" s="5"/>
      <c r="C95" s="104"/>
      <c r="D95" s="104"/>
      <c r="G95" s="104"/>
      <c r="H95" s="104"/>
      <c r="I95" s="104"/>
      <c r="J95" s="104"/>
      <c r="K95" s="104"/>
      <c r="L95" s="104"/>
      <c r="M95" s="104"/>
      <c r="N95" s="104"/>
      <c r="O95" s="104"/>
      <c r="P95" s="104"/>
      <c r="Q95" s="104"/>
      <c r="R95" s="104"/>
      <c r="S95" s="104"/>
      <c r="T95" s="104"/>
      <c r="U95" s="104"/>
      <c r="V95" s="104"/>
      <c r="W95" s="104"/>
      <c r="X95" s="104"/>
      <c r="Y95" s="104"/>
      <c r="Z95" s="104"/>
      <c r="AA95" s="104"/>
      <c r="AB95" s="104"/>
      <c r="AC95" s="104"/>
      <c r="AD95" s="104"/>
      <c r="AE95" s="104"/>
      <c r="AF95" s="104"/>
      <c r="AG95" s="104"/>
      <c r="AH95" s="104"/>
      <c r="AI95" s="104"/>
      <c r="AJ95" s="104"/>
      <c r="AK95" s="104"/>
      <c r="AL95" s="104"/>
      <c r="AM95" s="104"/>
      <c r="AN95" s="104"/>
      <c r="AO95" s="104"/>
      <c r="AP95" s="104"/>
      <c r="AQ95" s="104"/>
      <c r="AR95" s="104"/>
      <c r="AS95" s="104"/>
      <c r="AT95" s="104"/>
      <c r="AU95" s="104"/>
      <c r="AV95" s="104"/>
      <c r="AW95" s="104"/>
      <c r="AX95" s="104"/>
      <c r="AY95" s="104"/>
      <c r="AZ95" s="104"/>
      <c r="BA95" s="104"/>
      <c r="BB95" s="104"/>
      <c r="BC95" s="104"/>
      <c r="BD95" s="104"/>
      <c r="BE95" s="104"/>
      <c r="BF95" s="104"/>
      <c r="BG95" s="104"/>
      <c r="BH95" s="104"/>
      <c r="BI95" s="104"/>
      <c r="BJ95" s="104"/>
      <c r="BK95" s="104"/>
      <c r="BL95" s="104"/>
      <c r="BM95" s="104"/>
      <c r="BN95" s="104"/>
      <c r="BO95" s="104"/>
      <c r="BP95" s="104"/>
      <c r="BQ95" s="104"/>
      <c r="BR95" s="104"/>
      <c r="BS95" s="104"/>
      <c r="BT95" s="104"/>
      <c r="BU95" s="104"/>
      <c r="BV95" s="104"/>
      <c r="BW95" s="104"/>
      <c r="BX95" s="104"/>
      <c r="BY95" s="104"/>
      <c r="BZ95" s="104"/>
      <c r="CA95" s="104"/>
      <c r="CB95" s="104"/>
      <c r="CC95" s="104"/>
      <c r="CD95" s="104"/>
      <c r="CE95" s="104"/>
      <c r="CF95" s="104"/>
      <c r="CG95" s="104"/>
      <c r="CH95" s="104"/>
      <c r="CI95" s="104"/>
      <c r="CJ95" s="104"/>
      <c r="CK95" s="104"/>
      <c r="CL95" s="104"/>
      <c r="CM95" s="104"/>
      <c r="CN95" s="104"/>
      <c r="CO95" s="104"/>
      <c r="CP95" s="104"/>
      <c r="CQ95" s="104"/>
      <c r="CR95" s="104"/>
      <c r="CS95" s="104"/>
      <c r="CT95" s="104"/>
      <c r="CU95" s="104"/>
      <c r="CV95" s="104"/>
      <c r="CW95" s="104"/>
      <c r="CX95" s="104"/>
      <c r="CY95" s="104"/>
      <c r="CZ95" s="104"/>
      <c r="DA95" s="104"/>
      <c r="DB95" s="104"/>
      <c r="DC95" s="104"/>
      <c r="DD95" s="104"/>
      <c r="DE95" s="104"/>
      <c r="DF95" s="104"/>
      <c r="DG95" s="104"/>
      <c r="DH95" s="104"/>
      <c r="DI95" s="104"/>
      <c r="DJ95" s="104"/>
      <c r="DK95" s="104"/>
      <c r="DL95" s="104"/>
      <c r="DM95" s="104"/>
      <c r="DN95" s="104"/>
      <c r="DO95" s="104"/>
      <c r="DP95" s="104"/>
      <c r="DQ95" s="104"/>
      <c r="DR95" s="104"/>
      <c r="DS95" s="104"/>
      <c r="DT95" s="104"/>
      <c r="DU95" s="104"/>
      <c r="DV95" s="104"/>
      <c r="DW95" s="104"/>
      <c r="DX95" s="104"/>
      <c r="DY95" s="104"/>
      <c r="DZ95" s="104"/>
      <c r="EA95" s="104"/>
      <c r="EB95" s="104"/>
      <c r="EC95" s="104"/>
      <c r="ED95" s="104"/>
      <c r="EE95" s="104"/>
      <c r="EF95" s="104"/>
      <c r="EG95" s="104"/>
      <c r="EH95" s="104"/>
      <c r="EI95" s="104"/>
      <c r="EJ95" s="104"/>
      <c r="EK95" s="104"/>
      <c r="EL95" s="104"/>
      <c r="EM95" s="104"/>
      <c r="EN95" s="104"/>
      <c r="EO95" s="104"/>
      <c r="EP95" s="104"/>
      <c r="EQ95" s="104"/>
      <c r="ER95" s="104"/>
      <c r="ES95" s="104"/>
      <c r="ET95" s="104"/>
      <c r="EU95" s="104"/>
      <c r="EV95" s="104"/>
      <c r="EW95" s="104"/>
      <c r="EX95" s="104"/>
      <c r="EY95" s="104"/>
      <c r="EZ95" s="104"/>
      <c r="FA95" s="104"/>
      <c r="FB95" s="104"/>
      <c r="FC95" s="104"/>
      <c r="FD95" s="104"/>
      <c r="FE95" s="104"/>
      <c r="FF95" s="104"/>
      <c r="FG95" s="104"/>
      <c r="FH95" s="104"/>
      <c r="FI95" s="104"/>
    </row>
    <row r="96" spans="1:165" x14ac:dyDescent="0.2">
      <c r="A96" s="5"/>
      <c r="C96" s="104"/>
      <c r="D96" s="104"/>
      <c r="G96" s="104"/>
      <c r="H96" s="104"/>
      <c r="I96" s="104"/>
      <c r="J96" s="104"/>
      <c r="K96" s="104"/>
      <c r="L96" s="104"/>
      <c r="M96" s="104"/>
      <c r="N96" s="104"/>
      <c r="O96" s="104"/>
      <c r="P96" s="104"/>
      <c r="Q96" s="104"/>
      <c r="R96" s="104"/>
      <c r="S96" s="104"/>
      <c r="T96" s="104"/>
      <c r="U96" s="104"/>
      <c r="V96" s="104"/>
      <c r="W96" s="104"/>
      <c r="X96" s="104"/>
      <c r="Y96" s="104"/>
      <c r="Z96" s="104"/>
      <c r="AA96" s="104"/>
      <c r="AB96" s="104"/>
      <c r="AC96" s="104"/>
      <c r="AD96" s="104"/>
      <c r="AE96" s="104"/>
      <c r="AF96" s="104"/>
      <c r="AG96" s="104"/>
      <c r="AH96" s="104"/>
      <c r="AI96" s="104"/>
      <c r="AJ96" s="104"/>
      <c r="AK96" s="104"/>
      <c r="AL96" s="104"/>
      <c r="AM96" s="104"/>
      <c r="AN96" s="104"/>
      <c r="AO96" s="104"/>
      <c r="AP96" s="104"/>
      <c r="AQ96" s="104"/>
      <c r="AR96" s="104"/>
      <c r="AS96" s="104"/>
      <c r="AT96" s="104"/>
      <c r="AU96" s="104"/>
      <c r="AV96" s="104"/>
      <c r="AW96" s="104"/>
      <c r="AX96" s="104"/>
      <c r="AY96" s="104"/>
      <c r="AZ96" s="104"/>
      <c r="BA96" s="104"/>
      <c r="BB96" s="104"/>
      <c r="BC96" s="104"/>
      <c r="BD96" s="104"/>
      <c r="BE96" s="104"/>
      <c r="BF96" s="104"/>
      <c r="BG96" s="104"/>
      <c r="BH96" s="104"/>
      <c r="BI96" s="104"/>
      <c r="BJ96" s="104"/>
      <c r="BK96" s="104"/>
      <c r="BL96" s="104"/>
      <c r="BM96" s="104"/>
      <c r="BN96" s="104"/>
      <c r="BO96" s="104"/>
      <c r="BP96" s="104"/>
      <c r="BQ96" s="104"/>
      <c r="BR96" s="104"/>
      <c r="BS96" s="104"/>
      <c r="BT96" s="104"/>
      <c r="BU96" s="104"/>
      <c r="BV96" s="104"/>
      <c r="BW96" s="104"/>
      <c r="BX96" s="104"/>
      <c r="BY96" s="104"/>
      <c r="BZ96" s="104"/>
      <c r="CA96" s="104"/>
      <c r="CB96" s="104"/>
      <c r="CC96" s="104"/>
      <c r="CD96" s="104"/>
      <c r="CE96" s="104"/>
      <c r="CF96" s="104"/>
      <c r="CG96" s="104"/>
      <c r="CH96" s="104"/>
      <c r="CI96" s="104"/>
      <c r="CJ96" s="104"/>
      <c r="CK96" s="104"/>
      <c r="CL96" s="104"/>
      <c r="CM96" s="104"/>
      <c r="CN96" s="104"/>
      <c r="CO96" s="104"/>
      <c r="CP96" s="104"/>
      <c r="CQ96" s="104"/>
      <c r="CR96" s="104"/>
      <c r="CS96" s="104"/>
      <c r="CT96" s="104"/>
      <c r="CU96" s="104"/>
      <c r="CV96" s="104"/>
      <c r="CW96" s="104"/>
      <c r="CX96" s="104"/>
      <c r="CY96" s="104"/>
      <c r="CZ96" s="104"/>
      <c r="DA96" s="104"/>
      <c r="DB96" s="104"/>
      <c r="DC96" s="104"/>
      <c r="DD96" s="104"/>
      <c r="DE96" s="104"/>
      <c r="DF96" s="104"/>
      <c r="DG96" s="104"/>
      <c r="DH96" s="104"/>
      <c r="DI96" s="104"/>
      <c r="DJ96" s="104"/>
      <c r="DK96" s="104"/>
      <c r="DL96" s="104"/>
      <c r="DM96" s="104"/>
      <c r="DN96" s="104"/>
      <c r="DO96" s="104"/>
      <c r="DP96" s="104"/>
      <c r="DQ96" s="104"/>
      <c r="DR96" s="104"/>
      <c r="DS96" s="104"/>
      <c r="DT96" s="104"/>
      <c r="DU96" s="104"/>
      <c r="DV96" s="104"/>
      <c r="DW96" s="104"/>
      <c r="DX96" s="104"/>
      <c r="DY96" s="104"/>
      <c r="DZ96" s="104"/>
      <c r="EA96" s="104"/>
      <c r="EB96" s="104"/>
      <c r="EC96" s="104"/>
      <c r="ED96" s="104"/>
      <c r="EE96" s="104"/>
      <c r="EF96" s="104"/>
      <c r="EG96" s="104"/>
      <c r="EH96" s="104"/>
      <c r="EI96" s="104"/>
      <c r="EJ96" s="104"/>
      <c r="EK96" s="104"/>
      <c r="EL96" s="104"/>
      <c r="EM96" s="104"/>
      <c r="EN96" s="104"/>
      <c r="EO96" s="104"/>
      <c r="EP96" s="104"/>
      <c r="EQ96" s="104"/>
      <c r="ER96" s="104"/>
      <c r="ES96" s="104"/>
      <c r="ET96" s="104"/>
      <c r="EU96" s="104"/>
      <c r="EV96" s="104"/>
      <c r="EW96" s="104"/>
      <c r="EX96" s="104"/>
      <c r="EY96" s="104"/>
      <c r="EZ96" s="104"/>
      <c r="FA96" s="104"/>
      <c r="FB96" s="104"/>
      <c r="FC96" s="104"/>
      <c r="FD96" s="104"/>
      <c r="FE96" s="104"/>
      <c r="FF96" s="104"/>
      <c r="FG96" s="104"/>
      <c r="FH96" s="104"/>
      <c r="FI96" s="104"/>
    </row>
    <row r="97" spans="1:165" x14ac:dyDescent="0.2">
      <c r="A97" s="5"/>
      <c r="C97" s="104"/>
      <c r="D97" s="104"/>
      <c r="G97" s="104"/>
      <c r="H97" s="104"/>
      <c r="I97" s="104"/>
      <c r="J97" s="104"/>
      <c r="K97" s="104"/>
      <c r="L97" s="104"/>
      <c r="M97" s="104"/>
      <c r="N97" s="104"/>
      <c r="O97" s="104"/>
      <c r="P97" s="104"/>
      <c r="Q97" s="104"/>
      <c r="R97" s="104"/>
      <c r="S97" s="104"/>
      <c r="T97" s="104"/>
      <c r="U97" s="104"/>
      <c r="V97" s="104"/>
      <c r="W97" s="104"/>
      <c r="X97" s="104"/>
      <c r="Y97" s="104"/>
      <c r="Z97" s="104"/>
      <c r="AA97" s="104"/>
      <c r="AB97" s="104"/>
      <c r="AC97" s="104"/>
      <c r="AD97" s="104"/>
      <c r="AE97" s="104"/>
      <c r="AF97" s="104"/>
      <c r="AG97" s="104"/>
      <c r="AH97" s="104"/>
      <c r="AI97" s="104"/>
      <c r="AJ97" s="104"/>
      <c r="AK97" s="104"/>
      <c r="AL97" s="104"/>
      <c r="AM97" s="104"/>
      <c r="AN97" s="104"/>
      <c r="AO97" s="104"/>
      <c r="AP97" s="104"/>
      <c r="AQ97" s="104"/>
      <c r="AR97" s="104"/>
      <c r="AS97" s="104"/>
      <c r="AT97" s="104"/>
      <c r="AU97" s="104"/>
      <c r="AV97" s="104"/>
      <c r="AW97" s="104"/>
      <c r="AX97" s="104"/>
      <c r="AY97" s="104"/>
      <c r="AZ97" s="104"/>
      <c r="BA97" s="104"/>
      <c r="BB97" s="104"/>
      <c r="BC97" s="104"/>
      <c r="BD97" s="104"/>
      <c r="BE97" s="104"/>
      <c r="BF97" s="104"/>
      <c r="BG97" s="104"/>
      <c r="BH97" s="104"/>
      <c r="BI97" s="104"/>
      <c r="BJ97" s="104"/>
      <c r="BK97" s="104"/>
      <c r="BL97" s="104"/>
      <c r="BM97" s="104"/>
      <c r="BN97" s="104"/>
      <c r="BO97" s="104"/>
      <c r="BP97" s="104"/>
      <c r="BQ97" s="104"/>
      <c r="BR97" s="104"/>
      <c r="BS97" s="104"/>
      <c r="BT97" s="104"/>
      <c r="BU97" s="104"/>
      <c r="BV97" s="104"/>
      <c r="BW97" s="104"/>
      <c r="BX97" s="104"/>
      <c r="BY97" s="104"/>
      <c r="BZ97" s="104"/>
      <c r="CA97" s="104"/>
      <c r="CB97" s="104"/>
      <c r="CC97" s="104"/>
      <c r="CD97" s="104"/>
      <c r="CE97" s="104"/>
      <c r="CF97" s="104"/>
      <c r="CG97" s="104"/>
      <c r="CH97" s="104"/>
      <c r="CI97" s="104"/>
      <c r="CJ97" s="104"/>
      <c r="CK97" s="104"/>
      <c r="CL97" s="104"/>
      <c r="CM97" s="104"/>
      <c r="CN97" s="104"/>
      <c r="CO97" s="104"/>
      <c r="CP97" s="104"/>
      <c r="CQ97" s="104"/>
      <c r="CR97" s="104"/>
      <c r="CS97" s="104"/>
      <c r="CT97" s="104"/>
      <c r="CU97" s="104"/>
      <c r="CV97" s="104"/>
      <c r="CW97" s="104"/>
      <c r="CX97" s="104"/>
      <c r="CY97" s="104"/>
      <c r="CZ97" s="104"/>
      <c r="DA97" s="104"/>
      <c r="DB97" s="104"/>
      <c r="DC97" s="104"/>
      <c r="DD97" s="104"/>
      <c r="DE97" s="104"/>
      <c r="DF97" s="104"/>
      <c r="DG97" s="104"/>
      <c r="DH97" s="104"/>
      <c r="DI97" s="104"/>
      <c r="DJ97" s="104"/>
      <c r="DK97" s="104"/>
      <c r="DL97" s="104"/>
      <c r="DM97" s="104"/>
      <c r="DN97" s="104"/>
      <c r="DO97" s="104"/>
      <c r="DP97" s="104"/>
      <c r="DQ97" s="104"/>
      <c r="DR97" s="104"/>
      <c r="DS97" s="104"/>
      <c r="DT97" s="104"/>
      <c r="DU97" s="104"/>
      <c r="DV97" s="104"/>
      <c r="DW97" s="104"/>
      <c r="DX97" s="104"/>
      <c r="DY97" s="104"/>
      <c r="DZ97" s="104"/>
      <c r="EA97" s="104"/>
      <c r="EB97" s="104"/>
      <c r="EC97" s="104"/>
      <c r="ED97" s="104"/>
      <c r="EE97" s="104"/>
      <c r="EF97" s="104"/>
      <c r="EG97" s="104"/>
      <c r="EH97" s="104"/>
      <c r="EI97" s="104"/>
      <c r="EJ97" s="104"/>
      <c r="EK97" s="104"/>
      <c r="EL97" s="104"/>
      <c r="EM97" s="104"/>
      <c r="EN97" s="104"/>
      <c r="EO97" s="104"/>
      <c r="EP97" s="104"/>
      <c r="EQ97" s="104"/>
      <c r="ER97" s="104"/>
      <c r="ES97" s="104"/>
      <c r="ET97" s="104"/>
      <c r="EU97" s="104"/>
      <c r="EV97" s="104"/>
      <c r="EW97" s="104"/>
      <c r="EX97" s="104"/>
      <c r="EY97" s="104"/>
      <c r="EZ97" s="104"/>
      <c r="FA97" s="104"/>
      <c r="FB97" s="104"/>
      <c r="FC97" s="104"/>
      <c r="FD97" s="104"/>
      <c r="FE97" s="104"/>
      <c r="FF97" s="104"/>
      <c r="FG97" s="104"/>
      <c r="FH97" s="104"/>
      <c r="FI97" s="104"/>
    </row>
  </sheetData>
  <mergeCells count="128">
    <mergeCell ref="FG2:FI2"/>
    <mergeCell ref="EU54:EW54"/>
    <mergeCell ref="EX54:EZ54"/>
    <mergeCell ref="FA54:FC54"/>
    <mergeCell ref="FD54:FF54"/>
    <mergeCell ref="FG54:FI54"/>
    <mergeCell ref="ER2:ET2"/>
    <mergeCell ref="ER54:ET54"/>
    <mergeCell ref="EU2:EW2"/>
    <mergeCell ref="EX2:EZ2"/>
    <mergeCell ref="FA2:FC2"/>
    <mergeCell ref="FD2:FF2"/>
    <mergeCell ref="DZ54:EB54"/>
    <mergeCell ref="EC54:EE54"/>
    <mergeCell ref="EF54:EH54"/>
    <mergeCell ref="EI54:EK54"/>
    <mergeCell ref="EL54:EN54"/>
    <mergeCell ref="EO54:EQ54"/>
    <mergeCell ref="DH54:DJ54"/>
    <mergeCell ref="DK54:DM54"/>
    <mergeCell ref="DN54:DP54"/>
    <mergeCell ref="DQ54:DS54"/>
    <mergeCell ref="DT54:DV54"/>
    <mergeCell ref="DW54:DY54"/>
    <mergeCell ref="DZ2:EB2"/>
    <mergeCell ref="EC2:EE2"/>
    <mergeCell ref="EF2:EH2"/>
    <mergeCell ref="EI2:EK2"/>
    <mergeCell ref="EL2:EN2"/>
    <mergeCell ref="EO2:EQ2"/>
    <mergeCell ref="DH2:DJ2"/>
    <mergeCell ref="DK2:DM2"/>
    <mergeCell ref="DN2:DP2"/>
    <mergeCell ref="DQ2:DS2"/>
    <mergeCell ref="DT2:DV2"/>
    <mergeCell ref="DW2:DY2"/>
    <mergeCell ref="CP54:CR54"/>
    <mergeCell ref="CS54:CU54"/>
    <mergeCell ref="CV54:CX54"/>
    <mergeCell ref="CY54:DA54"/>
    <mergeCell ref="DB54:DD54"/>
    <mergeCell ref="DE54:DG54"/>
    <mergeCell ref="BX54:BZ54"/>
    <mergeCell ref="CA54:CC54"/>
    <mergeCell ref="CD54:CF54"/>
    <mergeCell ref="CG54:CI54"/>
    <mergeCell ref="CJ54:CL54"/>
    <mergeCell ref="CM54:CO54"/>
    <mergeCell ref="CP2:CR2"/>
    <mergeCell ref="CS2:CU2"/>
    <mergeCell ref="CV2:CX2"/>
    <mergeCell ref="CY2:DA2"/>
    <mergeCell ref="DB2:DD2"/>
    <mergeCell ref="DE2:DG2"/>
    <mergeCell ref="BX2:BZ2"/>
    <mergeCell ref="CA2:CC2"/>
    <mergeCell ref="CD2:CF2"/>
    <mergeCell ref="CG2:CI2"/>
    <mergeCell ref="CJ2:CL2"/>
    <mergeCell ref="CM2:CO2"/>
    <mergeCell ref="BF54:BH54"/>
    <mergeCell ref="BI54:BK54"/>
    <mergeCell ref="BL54:BN54"/>
    <mergeCell ref="BO54:BQ54"/>
    <mergeCell ref="BR54:BT54"/>
    <mergeCell ref="BU54:BW54"/>
    <mergeCell ref="AN54:AP54"/>
    <mergeCell ref="AQ54:AS54"/>
    <mergeCell ref="AT54:AV54"/>
    <mergeCell ref="AW54:AY54"/>
    <mergeCell ref="AZ54:BB54"/>
    <mergeCell ref="BC54:BE54"/>
    <mergeCell ref="BF2:BH2"/>
    <mergeCell ref="BI2:BK2"/>
    <mergeCell ref="BL2:BN2"/>
    <mergeCell ref="BO2:BQ2"/>
    <mergeCell ref="BR2:BT2"/>
    <mergeCell ref="BU2:BW2"/>
    <mergeCell ref="AN2:AP2"/>
    <mergeCell ref="AQ2:AS2"/>
    <mergeCell ref="AT2:AV2"/>
    <mergeCell ref="AW2:AY2"/>
    <mergeCell ref="AZ2:BB2"/>
    <mergeCell ref="BC2:BE2"/>
    <mergeCell ref="Y54:AA54"/>
    <mergeCell ref="AB54:AD54"/>
    <mergeCell ref="AE54:AG54"/>
    <mergeCell ref="AH54:AJ54"/>
    <mergeCell ref="AK54:AM54"/>
    <mergeCell ref="V2:X2"/>
    <mergeCell ref="Y2:AA2"/>
    <mergeCell ref="AB2:AD2"/>
    <mergeCell ref="AE2:AG2"/>
    <mergeCell ref="AH2:AJ2"/>
    <mergeCell ref="AK2:AM2"/>
    <mergeCell ref="B52:B53"/>
    <mergeCell ref="A54:C54"/>
    <mergeCell ref="G54:I54"/>
    <mergeCell ref="J54:L54"/>
    <mergeCell ref="A34:A47"/>
    <mergeCell ref="B34:B42"/>
    <mergeCell ref="B43:B47"/>
    <mergeCell ref="D54:F54"/>
    <mergeCell ref="V54:X54"/>
    <mergeCell ref="M2:O2"/>
    <mergeCell ref="P2:R2"/>
    <mergeCell ref="S2:U2"/>
    <mergeCell ref="B22:B24"/>
    <mergeCell ref="B25:B27"/>
    <mergeCell ref="B28:B30"/>
    <mergeCell ref="B31:B33"/>
    <mergeCell ref="M54:O54"/>
    <mergeCell ref="P54:R54"/>
    <mergeCell ref="S54:U54"/>
    <mergeCell ref="D2:F2"/>
    <mergeCell ref="G2:I2"/>
    <mergeCell ref="J2:L2"/>
    <mergeCell ref="A5:B7"/>
    <mergeCell ref="A8:A15"/>
    <mergeCell ref="B8:B9"/>
    <mergeCell ref="B10:B11"/>
    <mergeCell ref="B12:B13"/>
    <mergeCell ref="B14:B15"/>
    <mergeCell ref="A19:A33"/>
    <mergeCell ref="A16:B18"/>
    <mergeCell ref="B19:B21"/>
    <mergeCell ref="A48:A53"/>
    <mergeCell ref="B50:B51"/>
  </mergeCells>
  <phoneticPr fontId="4"/>
  <dataValidations count="1">
    <dataValidation type="list" allowBlank="1" showInputMessage="1" showErrorMessage="1" sqref="C1">
      <formula1>市町村名</formula1>
    </dataValidation>
  </dataValidations>
  <pageMargins left="0.70866141732283472" right="0.70866141732283472" top="0.74803149606299213" bottom="0.74803149606299213" header="0.31496062992125984" footer="0.31496062992125984"/>
  <pageSetup paperSize="9" orientation="portrait" r:id="rId1"/>
  <rowBreaks count="1" manualBreakCount="1">
    <brk id="54" max="16383" man="1"/>
  </rowBreaks>
  <ignoredErrors>
    <ignoredError sqref="F73:F76" formula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7"/>
  <dimension ref="A1"/>
  <sheetViews>
    <sheetView workbookViewId="0">
      <selection activeCell="B44" sqref="B44"/>
    </sheetView>
  </sheetViews>
  <sheetFormatPr defaultRowHeight="13" x14ac:dyDescent="0.2"/>
  <sheetData/>
  <phoneticPr fontId="4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A1:BL442"/>
  <sheetViews>
    <sheetView workbookViewId="0">
      <pane xSplit="3" ySplit="3" topLeftCell="D4" activePane="bottomRight" state="frozen"/>
      <selection pane="topRight" activeCell="E1" sqref="E1"/>
      <selection pane="bottomLeft" activeCell="A4" sqref="A4"/>
      <selection pane="bottomRight"/>
    </sheetView>
  </sheetViews>
  <sheetFormatPr defaultColWidth="9" defaultRowHeight="11" x14ac:dyDescent="0.2"/>
  <cols>
    <col min="1" max="1" width="6.453125" style="7" customWidth="1"/>
    <col min="2" max="2" width="14.36328125" style="7" customWidth="1"/>
    <col min="3" max="3" width="13.453125" style="7" customWidth="1"/>
    <col min="4" max="4" width="11.6328125" style="42" customWidth="1"/>
    <col min="5" max="8" width="9" style="37"/>
    <col min="9" max="16384" width="9" style="48"/>
  </cols>
  <sheetData>
    <row r="1" spans="1:64" s="3" customFormat="1" x14ac:dyDescent="0.2">
      <c r="A1" s="1" t="s">
        <v>269</v>
      </c>
      <c r="B1" s="1" t="s">
        <v>1</v>
      </c>
      <c r="C1" s="2" t="s">
        <v>2</v>
      </c>
      <c r="D1" s="164" t="s">
        <v>328</v>
      </c>
      <c r="E1" s="9" t="s">
        <v>329</v>
      </c>
      <c r="F1" s="10"/>
      <c r="G1" s="10"/>
      <c r="H1" s="11"/>
      <c r="I1" s="9" t="s">
        <v>33</v>
      </c>
      <c r="J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9" t="s">
        <v>34</v>
      </c>
      <c r="AA1" s="10"/>
      <c r="AB1" s="11"/>
      <c r="AC1" s="12" t="s">
        <v>35</v>
      </c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  <c r="AR1" s="14"/>
      <c r="AS1" s="12" t="s">
        <v>36</v>
      </c>
      <c r="AT1" s="13"/>
      <c r="AU1" s="13"/>
      <c r="AV1" s="13"/>
      <c r="AW1" s="13"/>
      <c r="AX1" s="13"/>
      <c r="AY1" s="13"/>
      <c r="AZ1" s="13"/>
      <c r="BA1" s="13"/>
      <c r="BB1" s="12"/>
      <c r="BC1" s="13"/>
      <c r="BD1" s="13"/>
      <c r="BE1" s="13"/>
      <c r="BF1" s="13"/>
      <c r="BG1" s="12" t="s">
        <v>37</v>
      </c>
      <c r="BH1" s="13"/>
      <c r="BI1" s="13"/>
      <c r="BJ1" s="13"/>
      <c r="BK1" s="13"/>
      <c r="BL1" s="14"/>
    </row>
    <row r="2" spans="1:64" s="5" customFormat="1" x14ac:dyDescent="0.2">
      <c r="B2" s="4"/>
      <c r="C2" s="4"/>
      <c r="D2" s="189"/>
      <c r="E2" s="12" t="s">
        <v>330</v>
      </c>
      <c r="F2" s="13"/>
      <c r="G2" s="13"/>
      <c r="H2" s="14"/>
      <c r="I2" s="12" t="s">
        <v>38</v>
      </c>
      <c r="J2" s="14"/>
      <c r="O2" s="12" t="s">
        <v>39</v>
      </c>
      <c r="P2" s="13"/>
      <c r="Q2" s="15"/>
      <c r="R2" s="15"/>
      <c r="S2" s="15"/>
      <c r="T2" s="15"/>
      <c r="U2" s="12" t="s">
        <v>40</v>
      </c>
      <c r="V2" s="14"/>
      <c r="W2" s="12" t="s">
        <v>32</v>
      </c>
      <c r="X2" s="14"/>
      <c r="Y2" s="13"/>
      <c r="Z2" s="16"/>
      <c r="AA2" s="15"/>
      <c r="AB2" s="17"/>
      <c r="AC2" s="12" t="s">
        <v>41</v>
      </c>
      <c r="AD2" s="13"/>
      <c r="AE2" s="14"/>
      <c r="AF2" s="13"/>
      <c r="AG2" s="12" t="s">
        <v>42</v>
      </c>
      <c r="AH2" s="13"/>
      <c r="AI2" s="14"/>
      <c r="AJ2" s="12" t="s">
        <v>43</v>
      </c>
      <c r="AK2" s="13"/>
      <c r="AL2" s="14"/>
      <c r="AM2" s="12" t="s">
        <v>32</v>
      </c>
      <c r="AN2" s="13"/>
      <c r="AO2" s="14"/>
      <c r="AP2" s="12" t="s">
        <v>44</v>
      </c>
      <c r="AQ2" s="13"/>
      <c r="AR2" s="13"/>
      <c r="AS2" s="12" t="s">
        <v>45</v>
      </c>
      <c r="AT2" s="13"/>
      <c r="AU2" s="13"/>
      <c r="AV2" s="13"/>
      <c r="AW2" s="13"/>
      <c r="AX2" s="13"/>
      <c r="AY2" s="13"/>
      <c r="AZ2" s="13"/>
      <c r="BA2" s="13"/>
      <c r="BB2" s="12" t="s">
        <v>46</v>
      </c>
      <c r="BC2" s="13"/>
      <c r="BD2" s="13"/>
      <c r="BE2" s="13"/>
      <c r="BF2" s="13"/>
      <c r="BG2" s="12" t="s">
        <v>47</v>
      </c>
      <c r="BH2" s="12" t="s">
        <v>48</v>
      </c>
      <c r="BI2" s="12" t="s">
        <v>49</v>
      </c>
      <c r="BJ2" s="14"/>
      <c r="BK2" s="12" t="s">
        <v>50</v>
      </c>
      <c r="BL2" s="14"/>
    </row>
    <row r="3" spans="1:64" s="7" customFormat="1" ht="44" x14ac:dyDescent="0.2">
      <c r="B3" s="32"/>
      <c r="C3" s="33"/>
      <c r="D3" s="40" t="s">
        <v>51</v>
      </c>
      <c r="E3" s="18" t="s">
        <v>56</v>
      </c>
      <c r="F3" s="18" t="s">
        <v>57</v>
      </c>
      <c r="G3" s="18" t="s">
        <v>58</v>
      </c>
      <c r="H3" s="18" t="s">
        <v>59</v>
      </c>
      <c r="I3" s="39" t="s">
        <v>60</v>
      </c>
      <c r="J3" s="43" t="s">
        <v>61</v>
      </c>
      <c r="K3" s="44" t="s">
        <v>52</v>
      </c>
      <c r="L3" s="44" t="s">
        <v>53</v>
      </c>
      <c r="M3" s="44" t="s">
        <v>54</v>
      </c>
      <c r="N3" s="44" t="s">
        <v>55</v>
      </c>
      <c r="O3" s="19" t="s">
        <v>66</v>
      </c>
      <c r="P3" s="19" t="s">
        <v>67</v>
      </c>
      <c r="Q3" s="45" t="s">
        <v>62</v>
      </c>
      <c r="R3" s="46" t="s">
        <v>63</v>
      </c>
      <c r="S3" s="46" t="s">
        <v>64</v>
      </c>
      <c r="T3" s="47" t="s">
        <v>65</v>
      </c>
      <c r="U3" s="20" t="s">
        <v>68</v>
      </c>
      <c r="V3" s="20" t="s">
        <v>69</v>
      </c>
      <c r="W3" s="21" t="s">
        <v>70</v>
      </c>
      <c r="X3" s="21" t="s">
        <v>72</v>
      </c>
      <c r="Y3" s="21" t="s">
        <v>71</v>
      </c>
      <c r="Z3" s="22" t="s">
        <v>73</v>
      </c>
      <c r="AA3" s="22" t="s">
        <v>74</v>
      </c>
      <c r="AB3" s="23" t="s">
        <v>75</v>
      </c>
      <c r="AC3" s="24" t="s">
        <v>76</v>
      </c>
      <c r="AD3" s="25" t="s">
        <v>78</v>
      </c>
      <c r="AE3" s="25" t="s">
        <v>79</v>
      </c>
      <c r="AF3" s="25" t="s">
        <v>77</v>
      </c>
      <c r="AG3" s="49" t="s">
        <v>80</v>
      </c>
      <c r="AH3" s="26" t="s">
        <v>81</v>
      </c>
      <c r="AI3" s="26" t="s">
        <v>82</v>
      </c>
      <c r="AJ3" s="27" t="s">
        <v>83</v>
      </c>
      <c r="AK3" s="27" t="s">
        <v>84</v>
      </c>
      <c r="AL3" s="27" t="s">
        <v>85</v>
      </c>
      <c r="AM3" s="28" t="s">
        <v>86</v>
      </c>
      <c r="AN3" s="28" t="s">
        <v>87</v>
      </c>
      <c r="AO3" s="28" t="s">
        <v>88</v>
      </c>
      <c r="AP3" s="27" t="s">
        <v>89</v>
      </c>
      <c r="AQ3" s="27" t="s">
        <v>90</v>
      </c>
      <c r="AR3" s="50" t="s">
        <v>44</v>
      </c>
      <c r="AS3" s="29" t="s">
        <v>91</v>
      </c>
      <c r="AT3" s="29" t="s">
        <v>92</v>
      </c>
      <c r="AU3" s="29" t="s">
        <v>93</v>
      </c>
      <c r="AV3" s="29" t="s">
        <v>94</v>
      </c>
      <c r="AW3" s="29" t="s">
        <v>95</v>
      </c>
      <c r="AX3" s="29" t="s">
        <v>96</v>
      </c>
      <c r="AY3" s="29" t="s">
        <v>97</v>
      </c>
      <c r="AZ3" s="29" t="s">
        <v>98</v>
      </c>
      <c r="BA3" s="29" t="s">
        <v>99</v>
      </c>
      <c r="BB3" s="51" t="s">
        <v>100</v>
      </c>
      <c r="BC3" s="30" t="s">
        <v>101</v>
      </c>
      <c r="BD3" s="30" t="s">
        <v>102</v>
      </c>
      <c r="BE3" s="30" t="s">
        <v>98</v>
      </c>
      <c r="BF3" s="30" t="s">
        <v>99</v>
      </c>
      <c r="BG3" s="31" t="s">
        <v>91</v>
      </c>
      <c r="BH3" s="31" t="s">
        <v>91</v>
      </c>
      <c r="BI3" s="27" t="s">
        <v>103</v>
      </c>
      <c r="BJ3" s="27" t="s">
        <v>104</v>
      </c>
      <c r="BK3" s="27" t="s">
        <v>103</v>
      </c>
      <c r="BL3" s="27" t="s">
        <v>104</v>
      </c>
    </row>
    <row r="4" spans="1:64" s="37" customFormat="1" x14ac:dyDescent="0.2">
      <c r="A4" s="6">
        <v>1</v>
      </c>
      <c r="B4" s="34" t="s">
        <v>106</v>
      </c>
      <c r="C4" s="34" t="s">
        <v>105</v>
      </c>
      <c r="D4" s="41">
        <v>4.7103813859999999</v>
      </c>
      <c r="E4" s="36">
        <v>191</v>
      </c>
      <c r="F4" s="36">
        <v>0</v>
      </c>
      <c r="G4" s="36">
        <v>5</v>
      </c>
      <c r="H4" s="36">
        <v>186</v>
      </c>
      <c r="I4" s="36">
        <v>0</v>
      </c>
      <c r="J4" s="36">
        <v>0</v>
      </c>
      <c r="K4" s="36">
        <v>0</v>
      </c>
      <c r="L4" s="36">
        <v>0</v>
      </c>
      <c r="M4" s="36">
        <v>0</v>
      </c>
      <c r="N4" s="36">
        <v>0</v>
      </c>
      <c r="O4" s="36">
        <v>0</v>
      </c>
      <c r="P4" s="36">
        <v>0</v>
      </c>
      <c r="Q4" s="36">
        <v>0</v>
      </c>
      <c r="R4" s="36">
        <v>0</v>
      </c>
      <c r="S4" s="36">
        <v>0</v>
      </c>
      <c r="T4" s="36">
        <v>0</v>
      </c>
      <c r="U4" s="36">
        <v>0.15000000000000002</v>
      </c>
      <c r="V4" s="36">
        <v>0.36</v>
      </c>
      <c r="W4" s="36">
        <v>0.15000000000000002</v>
      </c>
      <c r="X4" s="36">
        <v>0.36</v>
      </c>
      <c r="Y4" s="36">
        <v>0.51</v>
      </c>
      <c r="Z4" s="36">
        <v>0</v>
      </c>
      <c r="AA4" s="36">
        <v>0</v>
      </c>
      <c r="AB4" s="36">
        <v>0</v>
      </c>
      <c r="AC4" s="36">
        <v>0</v>
      </c>
      <c r="AD4" s="36">
        <v>0</v>
      </c>
      <c r="AE4" s="36">
        <v>0</v>
      </c>
      <c r="AF4" s="36">
        <v>0</v>
      </c>
      <c r="AG4" s="36">
        <v>2.3598779767671454E-2</v>
      </c>
      <c r="AH4" s="36">
        <v>4.014505063925719E-2</v>
      </c>
      <c r="AI4" s="36">
        <v>0.12857266218248586</v>
      </c>
      <c r="AJ4" s="36">
        <v>0</v>
      </c>
      <c r="AK4" s="36">
        <v>0</v>
      </c>
      <c r="AL4" s="36">
        <v>0</v>
      </c>
      <c r="AM4" s="36">
        <v>2.3598779767671454E-2</v>
      </c>
      <c r="AN4" s="36">
        <v>4.014505063925719E-2</v>
      </c>
      <c r="AO4" s="36">
        <v>0.12857266218248586</v>
      </c>
      <c r="AP4" s="36">
        <v>0.57096876799999996</v>
      </c>
      <c r="AQ4" s="36">
        <v>0.30744472099999998</v>
      </c>
      <c r="AR4" s="36">
        <v>0.87841348899999994</v>
      </c>
      <c r="AS4" s="36">
        <v>0</v>
      </c>
      <c r="AT4" s="36">
        <v>0</v>
      </c>
      <c r="AU4" s="36">
        <v>0</v>
      </c>
      <c r="AV4" s="36">
        <v>0</v>
      </c>
      <c r="AW4" s="36">
        <v>0</v>
      </c>
      <c r="AX4" s="36">
        <v>0</v>
      </c>
      <c r="AY4" s="36">
        <v>0</v>
      </c>
      <c r="AZ4" s="36">
        <v>0</v>
      </c>
      <c r="BA4" s="36">
        <v>0</v>
      </c>
      <c r="BB4" s="36">
        <v>9.5106459999999993E-3</v>
      </c>
      <c r="BC4" s="36">
        <v>0.32891422300000001</v>
      </c>
      <c r="BD4" s="36">
        <v>0.63518491200000005</v>
      </c>
      <c r="BE4" s="36">
        <v>8.0553142857142863E-4</v>
      </c>
      <c r="BF4" s="36">
        <v>1.6110628571428573E-3</v>
      </c>
      <c r="BG4" s="36">
        <v>8.4135132000000001E-2</v>
      </c>
      <c r="BH4" s="36">
        <v>0.16559479599999999</v>
      </c>
      <c r="BI4" s="36">
        <v>0</v>
      </c>
      <c r="BJ4" s="36">
        <v>0</v>
      </c>
      <c r="BK4" s="36">
        <v>0</v>
      </c>
      <c r="BL4" s="36">
        <v>0</v>
      </c>
    </row>
    <row r="5" spans="1:64" s="37" customFormat="1" x14ac:dyDescent="0.2">
      <c r="A5" s="35">
        <v>2</v>
      </c>
      <c r="B5" s="34" t="s">
        <v>106</v>
      </c>
      <c r="C5" s="34" t="s">
        <v>107</v>
      </c>
      <c r="D5" s="41">
        <v>5.5737449999999997</v>
      </c>
      <c r="E5" s="36">
        <v>19</v>
      </c>
      <c r="F5" s="36">
        <v>1</v>
      </c>
      <c r="G5" s="36">
        <v>7</v>
      </c>
      <c r="H5" s="36">
        <v>11</v>
      </c>
      <c r="I5" s="36">
        <v>0.93210345261851579</v>
      </c>
      <c r="J5" s="36">
        <v>46.190026821905313</v>
      </c>
      <c r="K5" s="36">
        <v>0.47258045262147802</v>
      </c>
      <c r="L5" s="36">
        <v>0.45952299999703777</v>
      </c>
      <c r="M5" s="36">
        <v>22.098322774492416</v>
      </c>
      <c r="N5" s="36">
        <v>25.023807500031406</v>
      </c>
      <c r="O5" s="36">
        <v>0.64183537499999999</v>
      </c>
      <c r="P5" s="36">
        <v>1.135973683</v>
      </c>
      <c r="Q5" s="36">
        <v>0.58941671600000001</v>
      </c>
      <c r="R5" s="36">
        <v>5.2418658999999992E-2</v>
      </c>
      <c r="S5" s="36">
        <v>1.0676015190000001</v>
      </c>
      <c r="T5" s="36">
        <v>6.8372163999999999E-2</v>
      </c>
      <c r="U5" s="36">
        <v>0.1399</v>
      </c>
      <c r="V5" s="36">
        <v>0.33340000000000003</v>
      </c>
      <c r="W5" s="36">
        <v>1.7138388276185157</v>
      </c>
      <c r="X5" s="36">
        <v>47.659400504905314</v>
      </c>
      <c r="Y5" s="36">
        <v>49.373239332523831</v>
      </c>
      <c r="Z5" s="36">
        <v>2.2874737689212356E-2</v>
      </c>
      <c r="AA5" s="36">
        <v>6.3098951669148572E-3</v>
      </c>
      <c r="AB5" s="36">
        <v>6.3098949999999994E-3</v>
      </c>
      <c r="AC5" s="36">
        <v>9.7854793033598664E-3</v>
      </c>
      <c r="AD5" s="36">
        <v>0.59108030317365901</v>
      </c>
      <c r="AE5" s="36">
        <v>5.3197227285629305</v>
      </c>
      <c r="AF5" s="36">
        <v>5.9108030317365889</v>
      </c>
      <c r="AG5" s="36">
        <v>2.7241404419410645E-2</v>
      </c>
      <c r="AH5" s="36">
        <v>4.6341699472100872E-2</v>
      </c>
      <c r="AI5" s="36">
        <v>0.14841868614713385</v>
      </c>
      <c r="AJ5" s="36">
        <v>6.3079322078074724E-4</v>
      </c>
      <c r="AK5" s="36">
        <v>7.6227732274496531E-4</v>
      </c>
      <c r="AL5" s="36">
        <v>1.9065176177674424E-3</v>
      </c>
      <c r="AM5" s="36">
        <v>3.7657676943551259E-2</v>
      </c>
      <c r="AN5" s="36">
        <v>0.6381842799685048</v>
      </c>
      <c r="AO5" s="36">
        <v>5.4700479323278319</v>
      </c>
      <c r="AP5" s="36">
        <v>791.65296045499997</v>
      </c>
      <c r="AQ5" s="36">
        <v>426.27467101399998</v>
      </c>
      <c r="AR5" s="36">
        <v>1217.9276314690001</v>
      </c>
      <c r="AS5" s="36">
        <v>37.871742861000001</v>
      </c>
      <c r="AT5" s="36">
        <v>2315.3690158459999</v>
      </c>
      <c r="AU5" s="36">
        <v>5491.8371714309997</v>
      </c>
      <c r="AV5" s="36">
        <v>1515.8219706740001</v>
      </c>
      <c r="AW5" s="36">
        <v>3595.3869067280002</v>
      </c>
      <c r="AX5" s="36">
        <v>1421.2389644909999</v>
      </c>
      <c r="AY5" s="36">
        <v>3371.044926862</v>
      </c>
      <c r="AZ5" s="36">
        <v>1.0233317814285714</v>
      </c>
      <c r="BA5" s="36">
        <v>2.0466635642857143</v>
      </c>
      <c r="BB5" s="36">
        <v>8.1272427510000007</v>
      </c>
      <c r="BC5" s="36">
        <v>566.01034428599996</v>
      </c>
      <c r="BD5" s="36">
        <v>1342.5232120210001</v>
      </c>
      <c r="BE5" s="36">
        <v>0.68836048142857154</v>
      </c>
      <c r="BF5" s="36">
        <v>1.3767209628571431</v>
      </c>
      <c r="BG5" s="36">
        <v>15.384721662</v>
      </c>
      <c r="BH5" s="36">
        <v>127.82689159900001</v>
      </c>
      <c r="BI5" s="36">
        <v>0.33000000000000007</v>
      </c>
      <c r="BJ5" s="36">
        <v>0.33000000000000007</v>
      </c>
      <c r="BK5" s="36">
        <v>0.24</v>
      </c>
      <c r="BL5" s="36">
        <v>0.24</v>
      </c>
    </row>
    <row r="6" spans="1:64" s="37" customFormat="1" x14ac:dyDescent="0.2">
      <c r="A6" s="6">
        <v>3</v>
      </c>
      <c r="B6" s="34" t="s">
        <v>106</v>
      </c>
      <c r="C6" s="34" t="s">
        <v>108</v>
      </c>
      <c r="D6" s="41">
        <v>5.7649436930000002</v>
      </c>
      <c r="E6" s="36">
        <v>8</v>
      </c>
      <c r="F6" s="36">
        <v>2</v>
      </c>
      <c r="G6" s="36">
        <v>1</v>
      </c>
      <c r="H6" s="36">
        <v>5</v>
      </c>
      <c r="I6" s="36">
        <v>3.2322942189570014</v>
      </c>
      <c r="J6" s="36">
        <v>49.916997309318681</v>
      </c>
      <c r="K6" s="36">
        <v>1.5217801638574291</v>
      </c>
      <c r="L6" s="36">
        <v>1.7105140550995721</v>
      </c>
      <c r="M6" s="36">
        <v>36.91197005596247</v>
      </c>
      <c r="N6" s="36">
        <v>16.237321472313216</v>
      </c>
      <c r="O6" s="36">
        <v>0.24057208099999999</v>
      </c>
      <c r="P6" s="36">
        <v>0.34580009499999997</v>
      </c>
      <c r="Q6" s="36">
        <v>0.215277414</v>
      </c>
      <c r="R6" s="36">
        <v>2.5294667E-2</v>
      </c>
      <c r="S6" s="36">
        <v>0.312807051</v>
      </c>
      <c r="T6" s="36">
        <v>3.2993043999999999E-2</v>
      </c>
      <c r="U6" s="36">
        <v>6.7900000000000002E-2</v>
      </c>
      <c r="V6" s="36">
        <v>0.16060000000000002</v>
      </c>
      <c r="W6" s="36">
        <v>3.5407662999570011</v>
      </c>
      <c r="X6" s="36">
        <v>50.423397404318685</v>
      </c>
      <c r="Y6" s="36">
        <v>53.964163704275684</v>
      </c>
      <c r="Z6" s="36">
        <v>4.6842784294488543E-2</v>
      </c>
      <c r="AA6" s="36">
        <v>2.1772305091004619E-2</v>
      </c>
      <c r="AB6" s="36">
        <v>2.1772304999999999E-2</v>
      </c>
      <c r="AC6" s="36">
        <v>1.5062370893061859E-2</v>
      </c>
      <c r="AD6" s="36">
        <v>0.36331634897164333</v>
      </c>
      <c r="AE6" s="36">
        <v>3.2698471407447891</v>
      </c>
      <c r="AF6" s="36">
        <v>3.6331634897164315</v>
      </c>
      <c r="AG6" s="36">
        <v>1.2743423807057817E-2</v>
      </c>
      <c r="AH6" s="36">
        <v>2.167846808556962E-2</v>
      </c>
      <c r="AI6" s="36">
        <v>6.9429688328108086E-2</v>
      </c>
      <c r="AJ6" s="36">
        <v>2.2221745351938792E-3</v>
      </c>
      <c r="AK6" s="36">
        <v>2.6853701011669662E-3</v>
      </c>
      <c r="AL6" s="36">
        <v>6.7163291565131046E-3</v>
      </c>
      <c r="AM6" s="36">
        <v>3.0027969235313555E-2</v>
      </c>
      <c r="AN6" s="36">
        <v>0.38768018715837993</v>
      </c>
      <c r="AO6" s="36">
        <v>3.3459931582294105</v>
      </c>
      <c r="AP6" s="36">
        <v>572.12430898599996</v>
      </c>
      <c r="AQ6" s="36">
        <v>308.066935607</v>
      </c>
      <c r="AR6" s="36">
        <v>880.19124459299996</v>
      </c>
      <c r="AS6" s="36">
        <v>34.159752937</v>
      </c>
      <c r="AT6" s="36">
        <v>1072.5188939960001</v>
      </c>
      <c r="AU6" s="36">
        <v>2423.1382632929999</v>
      </c>
      <c r="AV6" s="36">
        <v>618.19260429799999</v>
      </c>
      <c r="AW6" s="36">
        <v>1396.6804332730001</v>
      </c>
      <c r="AX6" s="36">
        <v>589.44616423800005</v>
      </c>
      <c r="AY6" s="36">
        <v>1331.733699717</v>
      </c>
      <c r="AZ6" s="36">
        <v>0.68600950999999999</v>
      </c>
      <c r="BA6" s="36">
        <v>1.37201902</v>
      </c>
      <c r="BB6" s="36">
        <v>3.7309620140000002</v>
      </c>
      <c r="BC6" s="36">
        <v>172.19950638399999</v>
      </c>
      <c r="BD6" s="36">
        <v>389.049754904</v>
      </c>
      <c r="BE6" s="36">
        <v>0.31600468714285718</v>
      </c>
      <c r="BF6" s="36">
        <v>0.63200937428571435</v>
      </c>
      <c r="BG6" s="36">
        <v>9.0679217269999999</v>
      </c>
      <c r="BH6" s="36">
        <v>66.668414694999996</v>
      </c>
      <c r="BI6" s="36">
        <v>0.69000000000000039</v>
      </c>
      <c r="BJ6" s="36">
        <v>0.69000000000000039</v>
      </c>
      <c r="BK6" s="36">
        <v>1.0500000000000007</v>
      </c>
      <c r="BL6" s="36">
        <v>1.0500000000000007</v>
      </c>
    </row>
    <row r="7" spans="1:64" s="37" customFormat="1" x14ac:dyDescent="0.2">
      <c r="A7" s="6">
        <v>4</v>
      </c>
      <c r="B7" s="34" t="s">
        <v>106</v>
      </c>
      <c r="C7" s="34" t="s">
        <v>109</v>
      </c>
      <c r="D7" s="41">
        <v>6.0702851889999998</v>
      </c>
      <c r="E7" s="36">
        <v>38</v>
      </c>
      <c r="F7" s="36">
        <v>16</v>
      </c>
      <c r="G7" s="36">
        <v>19</v>
      </c>
      <c r="H7" s="36">
        <v>3</v>
      </c>
      <c r="I7" s="36">
        <v>2.4162911842315733</v>
      </c>
      <c r="J7" s="36">
        <v>44.120878483312794</v>
      </c>
      <c r="K7" s="36">
        <v>1.4431181842306811</v>
      </c>
      <c r="L7" s="36">
        <v>0.97317300000089246</v>
      </c>
      <c r="M7" s="36">
        <v>32.474132667536452</v>
      </c>
      <c r="N7" s="36">
        <v>14.063037000007917</v>
      </c>
      <c r="O7" s="36">
        <v>6.1961119999999995E-2</v>
      </c>
      <c r="P7" s="36">
        <v>0.101517203</v>
      </c>
      <c r="Q7" s="36">
        <v>5.7537316999999998E-2</v>
      </c>
      <c r="R7" s="36">
        <v>4.4238030000000005E-3</v>
      </c>
      <c r="S7" s="36">
        <v>9.5747024999999999E-2</v>
      </c>
      <c r="T7" s="36">
        <v>5.7701779999999999E-3</v>
      </c>
      <c r="U7" s="36">
        <v>1.4055999999999997</v>
      </c>
      <c r="V7" s="36">
        <v>3.3292000000000002</v>
      </c>
      <c r="W7" s="36">
        <v>3.8838523042315729</v>
      </c>
      <c r="X7" s="36">
        <v>47.551595686312794</v>
      </c>
      <c r="Y7" s="36">
        <v>51.435447990544368</v>
      </c>
      <c r="Z7" s="36">
        <v>3.5717832685571591E-2</v>
      </c>
      <c r="AA7" s="36">
        <v>1.4087662517096929E-2</v>
      </c>
      <c r="AB7" s="36">
        <v>1.4087663E-2</v>
      </c>
      <c r="AC7" s="36">
        <v>1.8997558077417254E-2</v>
      </c>
      <c r="AD7" s="36">
        <v>0.52523089562784031</v>
      </c>
      <c r="AE7" s="36">
        <v>4.7270780606505607</v>
      </c>
      <c r="AF7" s="36">
        <v>5.2523089562784007</v>
      </c>
      <c r="AG7" s="36">
        <v>0.24632766054543662</v>
      </c>
      <c r="AH7" s="36">
        <v>0.41904015816924878</v>
      </c>
      <c r="AI7" s="36">
        <v>1.3420610471096217</v>
      </c>
      <c r="AJ7" s="36">
        <v>1.4378471174162611E-3</v>
      </c>
      <c r="AK7" s="36">
        <v>1.737555532843956E-3</v>
      </c>
      <c r="AL7" s="36">
        <v>4.3457677886668813E-3</v>
      </c>
      <c r="AM7" s="36">
        <v>0.26676306574027009</v>
      </c>
      <c r="AN7" s="36">
        <v>0.94600860932993303</v>
      </c>
      <c r="AO7" s="36">
        <v>6.07348487554885</v>
      </c>
      <c r="AP7" s="36">
        <v>495.649686288</v>
      </c>
      <c r="AQ7" s="36">
        <v>266.88829261699999</v>
      </c>
      <c r="AR7" s="36">
        <v>762.53797890500005</v>
      </c>
      <c r="AS7" s="36">
        <v>26.886460456999998</v>
      </c>
      <c r="AT7" s="36">
        <v>2018.2017076110001</v>
      </c>
      <c r="AU7" s="36">
        <v>4300.5603032250001</v>
      </c>
      <c r="AV7" s="36">
        <v>1108.3680686929999</v>
      </c>
      <c r="AW7" s="36">
        <v>2361.8073949730001</v>
      </c>
      <c r="AX7" s="36">
        <v>1059.318196359</v>
      </c>
      <c r="AY7" s="36">
        <v>2257.2876470010001</v>
      </c>
      <c r="AZ7" s="36">
        <v>0.4788262185714286</v>
      </c>
      <c r="BA7" s="36">
        <v>0.95765243857142868</v>
      </c>
      <c r="BB7" s="36">
        <v>3.5896742800000001</v>
      </c>
      <c r="BC7" s="36">
        <v>134.280288488</v>
      </c>
      <c r="BD7" s="36">
        <v>286.13615576699999</v>
      </c>
      <c r="BE7" s="36">
        <v>0.30403791142857145</v>
      </c>
      <c r="BF7" s="36">
        <v>0.6080758228571429</v>
      </c>
      <c r="BG7" s="36">
        <v>6.1822842969999998</v>
      </c>
      <c r="BH7" s="36">
        <v>26.340949466000001</v>
      </c>
      <c r="BI7" s="36">
        <v>0.21</v>
      </c>
      <c r="BJ7" s="36">
        <v>0.21</v>
      </c>
      <c r="BK7" s="36">
        <v>0.27</v>
      </c>
      <c r="BL7" s="36">
        <v>0.27</v>
      </c>
    </row>
    <row r="8" spans="1:64" s="37" customFormat="1" x14ac:dyDescent="0.2">
      <c r="A8" s="6">
        <v>5</v>
      </c>
      <c r="B8" s="34" t="s">
        <v>106</v>
      </c>
      <c r="C8" s="34" t="s">
        <v>110</v>
      </c>
      <c r="D8" s="41">
        <v>6.8051254380000001</v>
      </c>
      <c r="E8" s="36">
        <v>56</v>
      </c>
      <c r="F8" s="36">
        <v>36</v>
      </c>
      <c r="G8" s="36">
        <v>20</v>
      </c>
      <c r="H8" s="36">
        <v>0</v>
      </c>
      <c r="I8" s="36">
        <v>508.64466905650011</v>
      </c>
      <c r="J8" s="36">
        <v>832.54401082229401</v>
      </c>
      <c r="K8" s="36">
        <v>451.36610155649362</v>
      </c>
      <c r="L8" s="36">
        <v>57.278567500006467</v>
      </c>
      <c r="M8" s="36">
        <v>1157.9130713788124</v>
      </c>
      <c r="N8" s="36">
        <v>183.27560849998167</v>
      </c>
      <c r="O8" s="36">
        <v>1.212983192</v>
      </c>
      <c r="P8" s="36">
        <v>1.9818515809999999</v>
      </c>
      <c r="Q8" s="36">
        <v>1.123643613</v>
      </c>
      <c r="R8" s="36">
        <v>8.9339579000000002E-2</v>
      </c>
      <c r="S8" s="36">
        <v>1.865321695</v>
      </c>
      <c r="T8" s="36">
        <v>0.116529886</v>
      </c>
      <c r="U8" s="36">
        <v>6.3830000000000036</v>
      </c>
      <c r="V8" s="36">
        <v>15.082799999999997</v>
      </c>
      <c r="W8" s="36">
        <v>516.24065224850017</v>
      </c>
      <c r="X8" s="36">
        <v>849.60866240329403</v>
      </c>
      <c r="Y8" s="36">
        <v>1365.8493146517942</v>
      </c>
      <c r="Z8" s="36">
        <v>1.9114511005025467</v>
      </c>
      <c r="AA8" s="36">
        <v>0.96049828169841156</v>
      </c>
      <c r="AB8" s="36">
        <v>0.96049828199999998</v>
      </c>
      <c r="AC8" s="36">
        <v>8.9211787603634569</v>
      </c>
      <c r="AD8" s="36">
        <v>9.8679343037487897</v>
      </c>
      <c r="AE8" s="36">
        <v>133.13061903168793</v>
      </c>
      <c r="AF8" s="36">
        <v>142.99855333543678</v>
      </c>
      <c r="AG8" s="36">
        <v>1.1436776342660815</v>
      </c>
      <c r="AH8" s="36">
        <v>1.9455665502457478</v>
      </c>
      <c r="AI8" s="36">
        <v>6.2310712487600304</v>
      </c>
      <c r="AJ8" s="36">
        <v>9.803330508680462E-2</v>
      </c>
      <c r="AK8" s="36">
        <v>0.11846671120513136</v>
      </c>
      <c r="AL8" s="36">
        <v>0.29629488546009924</v>
      </c>
      <c r="AM8" s="36">
        <v>10.162889699716343</v>
      </c>
      <c r="AN8" s="36">
        <v>11.931967565199669</v>
      </c>
      <c r="AO8" s="36">
        <v>139.65798516590806</v>
      </c>
      <c r="AP8" s="36">
        <v>2373.5338196120001</v>
      </c>
      <c r="AQ8" s="36">
        <v>1278.056672099</v>
      </c>
      <c r="AR8" s="36">
        <v>3651.5904917110001</v>
      </c>
      <c r="AS8" s="36">
        <v>147.30836241399999</v>
      </c>
      <c r="AT8" s="36">
        <v>4930.4349943870002</v>
      </c>
      <c r="AU8" s="36">
        <v>10326.640248637001</v>
      </c>
      <c r="AV8" s="36">
        <v>3955.8818248759999</v>
      </c>
      <c r="AW8" s="36">
        <v>8285.4694399430009</v>
      </c>
      <c r="AX8" s="36">
        <v>3919.8604916670001</v>
      </c>
      <c r="AY8" s="36">
        <v>8210.0238961430005</v>
      </c>
      <c r="AZ8" s="36">
        <v>2.8861740257142863</v>
      </c>
      <c r="BA8" s="36">
        <v>5.7723480514285725</v>
      </c>
      <c r="BB8" s="36">
        <v>9.8300492189999993</v>
      </c>
      <c r="BC8" s="36">
        <v>485.00138757100001</v>
      </c>
      <c r="BD8" s="36">
        <v>1015.820075762</v>
      </c>
      <c r="BE8" s="36">
        <v>0.83258463142857142</v>
      </c>
      <c r="BF8" s="36">
        <v>1.6651692628571428</v>
      </c>
      <c r="BG8" s="36">
        <v>2.208973399</v>
      </c>
      <c r="BH8" s="36">
        <v>24.267754388</v>
      </c>
      <c r="BI8" s="36">
        <v>0.70000000000000018</v>
      </c>
      <c r="BJ8" s="36">
        <v>1.2000000000000004</v>
      </c>
      <c r="BK8" s="36">
        <v>1.9000000000000006</v>
      </c>
      <c r="BL8" s="36">
        <v>2.1199999999999992</v>
      </c>
    </row>
    <row r="9" spans="1:64" s="37" customFormat="1" x14ac:dyDescent="0.2">
      <c r="A9" s="6">
        <v>6</v>
      </c>
      <c r="B9" s="34" t="s">
        <v>106</v>
      </c>
      <c r="C9" s="34" t="s">
        <v>111</v>
      </c>
      <c r="D9" s="41">
        <v>5.4267764600000001</v>
      </c>
      <c r="E9" s="36">
        <v>40</v>
      </c>
      <c r="F9" s="36">
        <v>0</v>
      </c>
      <c r="G9" s="36">
        <v>16</v>
      </c>
      <c r="H9" s="36">
        <v>24</v>
      </c>
      <c r="I9" s="36">
        <v>7.0997915597712489E-4</v>
      </c>
      <c r="J9" s="36">
        <v>0.2041640712359061</v>
      </c>
      <c r="K9" s="36">
        <v>7.0997915597712489E-4</v>
      </c>
      <c r="L9" s="36">
        <v>0</v>
      </c>
      <c r="M9" s="36">
        <v>4.6874050389624652E-2</v>
      </c>
      <c r="N9" s="36">
        <v>0.15800000000225856</v>
      </c>
      <c r="O9" s="36">
        <v>3.4779496E-2</v>
      </c>
      <c r="P9" s="36">
        <v>6.2082696999999992E-2</v>
      </c>
      <c r="Q9" s="36">
        <v>3.2424274000000003E-2</v>
      </c>
      <c r="R9" s="36">
        <v>2.3552220000000001E-3</v>
      </c>
      <c r="S9" s="36">
        <v>5.9010666999999996E-2</v>
      </c>
      <c r="T9" s="36">
        <v>3.0720299999999999E-3</v>
      </c>
      <c r="U9" s="36">
        <v>0.13200000000000001</v>
      </c>
      <c r="V9" s="36">
        <v>0.31679999999999997</v>
      </c>
      <c r="W9" s="36">
        <v>0.16748947515597712</v>
      </c>
      <c r="X9" s="36">
        <v>0.58304676823590607</v>
      </c>
      <c r="Y9" s="36">
        <v>0.75053624339188318</v>
      </c>
      <c r="Z9" s="36">
        <v>4.9783523791600162E-5</v>
      </c>
      <c r="AA9" s="36">
        <v>1.0653674091402434E-5</v>
      </c>
      <c r="AB9" s="36">
        <v>1.0653699999999999E-5</v>
      </c>
      <c r="AC9" s="36">
        <v>1.7944303365179317E-5</v>
      </c>
      <c r="AD9" s="36">
        <v>2.8950738984754904E-3</v>
      </c>
      <c r="AE9" s="36">
        <v>2.6055665086279416E-2</v>
      </c>
      <c r="AF9" s="36">
        <v>2.8950738984754906E-2</v>
      </c>
      <c r="AG9" s="36">
        <v>2.261609708800412E-2</v>
      </c>
      <c r="AH9" s="36">
        <v>3.8473360563501265E-2</v>
      </c>
      <c r="AI9" s="36">
        <v>0.12321873585878108</v>
      </c>
      <c r="AJ9" s="36">
        <v>1.0873621714342307E-6</v>
      </c>
      <c r="AK9" s="36">
        <v>1.3140146367967245E-6</v>
      </c>
      <c r="AL9" s="36">
        <v>3.2864575401981396E-6</v>
      </c>
      <c r="AM9" s="36">
        <v>2.2635128753540734E-2</v>
      </c>
      <c r="AN9" s="36">
        <v>4.1369748476613552E-2</v>
      </c>
      <c r="AO9" s="36">
        <v>0.1492776874026007</v>
      </c>
      <c r="AP9" s="36">
        <v>2.4149861640000001</v>
      </c>
      <c r="AQ9" s="36">
        <v>1.300377165</v>
      </c>
      <c r="AR9" s="36">
        <v>3.7153633290000001</v>
      </c>
      <c r="AS9" s="36">
        <v>0.24017857400000001</v>
      </c>
      <c r="AT9" s="36">
        <v>10.623174198999999</v>
      </c>
      <c r="AU9" s="36">
        <v>21.873077761000001</v>
      </c>
      <c r="AV9" s="36">
        <v>11.133428370000001</v>
      </c>
      <c r="AW9" s="36">
        <v>22.923689278000001</v>
      </c>
      <c r="AX9" s="36">
        <v>10.267371548</v>
      </c>
      <c r="AY9" s="36">
        <v>21.140481372</v>
      </c>
      <c r="AZ9" s="36">
        <v>1.28378E-2</v>
      </c>
      <c r="BA9" s="36">
        <v>2.56756E-2</v>
      </c>
      <c r="BB9" s="36">
        <v>0.97505185299999997</v>
      </c>
      <c r="BC9" s="36">
        <v>47.713371701</v>
      </c>
      <c r="BD9" s="36">
        <v>98.241662034000001</v>
      </c>
      <c r="BE9" s="36">
        <v>8.2584854285714285E-2</v>
      </c>
      <c r="BF9" s="36">
        <v>0.16516970857142857</v>
      </c>
      <c r="BG9" s="36">
        <v>3.1692160889999998</v>
      </c>
      <c r="BH9" s="36">
        <v>9.8160956010000007</v>
      </c>
      <c r="BI9" s="36">
        <v>0</v>
      </c>
      <c r="BJ9" s="36">
        <v>0</v>
      </c>
      <c r="BK9" s="36">
        <v>0</v>
      </c>
      <c r="BL9" s="36">
        <v>0</v>
      </c>
    </row>
    <row r="10" spans="1:64" s="37" customFormat="1" x14ac:dyDescent="0.2">
      <c r="A10" s="6">
        <v>7</v>
      </c>
      <c r="B10" s="34" t="s">
        <v>106</v>
      </c>
      <c r="C10" s="34" t="s">
        <v>112</v>
      </c>
      <c r="D10" s="41">
        <v>6.825840919</v>
      </c>
      <c r="E10" s="36">
        <v>0</v>
      </c>
      <c r="F10" s="36" t="s">
        <v>340</v>
      </c>
      <c r="G10" s="36" t="s">
        <v>340</v>
      </c>
      <c r="H10" s="36" t="s">
        <v>340</v>
      </c>
      <c r="I10" s="36">
        <v>1524.7893432517546</v>
      </c>
      <c r="J10" s="36">
        <v>2532.0369512368816</v>
      </c>
      <c r="K10" s="36">
        <v>1295.2873717518216</v>
      </c>
      <c r="L10" s="36">
        <v>229.50197149993306</v>
      </c>
      <c r="M10" s="36">
        <v>3385.2251794886888</v>
      </c>
      <c r="N10" s="36">
        <v>671.60111499994775</v>
      </c>
      <c r="O10" s="36">
        <v>6.4113381159999996</v>
      </c>
      <c r="P10" s="36">
        <v>10.472165412000001</v>
      </c>
      <c r="Q10" s="36">
        <v>5.8406443939999999</v>
      </c>
      <c r="R10" s="36">
        <v>0.57069372200000001</v>
      </c>
      <c r="S10" s="36">
        <v>9.727782297000001</v>
      </c>
      <c r="T10" s="36">
        <v>0.74438311499999998</v>
      </c>
      <c r="U10" s="36" t="s">
        <v>340</v>
      </c>
      <c r="V10" s="36" t="s">
        <v>340</v>
      </c>
      <c r="W10" s="36">
        <v>1531.2006813677547</v>
      </c>
      <c r="X10" s="36">
        <v>2542.5091166488814</v>
      </c>
      <c r="Y10" s="36">
        <v>4073.7097980166363</v>
      </c>
      <c r="Z10" s="36">
        <v>5.9697508209833536</v>
      </c>
      <c r="AA10" s="36">
        <v>3.0414959464214126</v>
      </c>
      <c r="AB10" s="36">
        <v>7.8359643158582521</v>
      </c>
      <c r="AC10" s="36">
        <v>31.625836862480682</v>
      </c>
      <c r="AD10" s="36">
        <v>44.735025290184929</v>
      </c>
      <c r="AE10" s="36">
        <v>541.46194203465188</v>
      </c>
      <c r="AF10" s="36">
        <v>586.19696732483692</v>
      </c>
      <c r="AG10" s="36" t="s">
        <v>340</v>
      </c>
      <c r="AH10" s="36" t="s">
        <v>340</v>
      </c>
      <c r="AI10" s="36" t="s">
        <v>340</v>
      </c>
      <c r="AJ10" s="36">
        <v>0.46777787053910169</v>
      </c>
      <c r="AK10" s="36">
        <v>0.42516881352129993</v>
      </c>
      <c r="AL10" s="36">
        <v>1.0675758947352976</v>
      </c>
      <c r="AM10" s="36">
        <v>32.093614733019784</v>
      </c>
      <c r="AN10" s="36">
        <v>45.160194103706232</v>
      </c>
      <c r="AO10" s="36">
        <v>542.52951792938723</v>
      </c>
      <c r="AP10" s="36">
        <v>9095.4452113160005</v>
      </c>
      <c r="AQ10" s="36">
        <v>4897.5474214779997</v>
      </c>
      <c r="AR10" s="36">
        <v>13992.992632794001</v>
      </c>
      <c r="AS10" s="36">
        <v>820.78855995000004</v>
      </c>
      <c r="AT10" s="36">
        <v>18296.794108811999</v>
      </c>
      <c r="AU10" s="36">
        <v>40330.925127069</v>
      </c>
      <c r="AV10" s="36">
        <v>15273.372067175</v>
      </c>
      <c r="AW10" s="36">
        <v>33666.511281473002</v>
      </c>
      <c r="AX10" s="36">
        <v>15165.572251972</v>
      </c>
      <c r="AY10" s="36">
        <v>33428.892261997004</v>
      </c>
      <c r="AZ10" s="36">
        <v>17.887069955714288</v>
      </c>
      <c r="BA10" s="36">
        <v>35.774139912857144</v>
      </c>
      <c r="BB10" s="36">
        <v>37.467030659999999</v>
      </c>
      <c r="BC10" s="36">
        <v>2370.7609450549999</v>
      </c>
      <c r="BD10" s="36">
        <v>5225.7778931419998</v>
      </c>
      <c r="BE10" s="36">
        <v>3.1733792200000002</v>
      </c>
      <c r="BF10" s="36">
        <v>6.3467584400000003</v>
      </c>
      <c r="BG10" s="36">
        <v>7.5694517650000002</v>
      </c>
      <c r="BH10" s="36">
        <v>72.775989194999994</v>
      </c>
      <c r="BI10" s="36">
        <v>1.2600000000000002</v>
      </c>
      <c r="BJ10" s="36">
        <v>2.0500000000000007</v>
      </c>
      <c r="BK10" s="36">
        <v>6.7200000000000006</v>
      </c>
      <c r="BL10" s="36">
        <v>8.0599999999999863</v>
      </c>
    </row>
    <row r="11" spans="1:64" s="37" customFormat="1" x14ac:dyDescent="0.2">
      <c r="A11" s="6">
        <v>8</v>
      </c>
      <c r="B11" s="34" t="s">
        <v>106</v>
      </c>
      <c r="C11" s="34" t="s">
        <v>113</v>
      </c>
      <c r="D11" s="41">
        <v>6.8998355829999998</v>
      </c>
      <c r="E11" s="36">
        <v>8</v>
      </c>
      <c r="F11" s="36">
        <v>4</v>
      </c>
      <c r="G11" s="36">
        <v>4</v>
      </c>
      <c r="H11" s="36">
        <v>0</v>
      </c>
      <c r="I11" s="36">
        <v>154.55603566817746</v>
      </c>
      <c r="J11" s="36">
        <v>481.67419981389975</v>
      </c>
      <c r="K11" s="36">
        <v>112.06652166813629</v>
      </c>
      <c r="L11" s="36">
        <v>42.489514000041183</v>
      </c>
      <c r="M11" s="36">
        <v>461.63393348208592</v>
      </c>
      <c r="N11" s="36">
        <v>174.59630199999134</v>
      </c>
      <c r="O11" s="36">
        <v>1.060115707</v>
      </c>
      <c r="P11" s="36">
        <v>1.7093955759999999</v>
      </c>
      <c r="Q11" s="36">
        <v>0.88513958100000001</v>
      </c>
      <c r="R11" s="36">
        <v>0.17497612600000001</v>
      </c>
      <c r="S11" s="36">
        <v>1.481165845</v>
      </c>
      <c r="T11" s="36">
        <v>0.22822973099999999</v>
      </c>
      <c r="U11" s="36">
        <v>0.55600000000000005</v>
      </c>
      <c r="V11" s="36">
        <v>1.3202</v>
      </c>
      <c r="W11" s="36">
        <v>156.17215137517746</v>
      </c>
      <c r="X11" s="36">
        <v>484.70379538989977</v>
      </c>
      <c r="Y11" s="36">
        <v>640.87594676507729</v>
      </c>
      <c r="Z11" s="36">
        <v>0.81002711468691013</v>
      </c>
      <c r="AA11" s="36">
        <v>0.39102595757309749</v>
      </c>
      <c r="AB11" s="36">
        <v>0.39102595800000001</v>
      </c>
      <c r="AC11" s="36">
        <v>2.1666723411419864</v>
      </c>
      <c r="AD11" s="36">
        <v>7.5601777716672007</v>
      </c>
      <c r="AE11" s="36">
        <v>79.882525283019035</v>
      </c>
      <c r="AF11" s="36">
        <v>87.442703054686248</v>
      </c>
      <c r="AG11" s="36">
        <v>0.13926322628270971</v>
      </c>
      <c r="AH11" s="36">
        <v>0.2369075573544947</v>
      </c>
      <c r="AI11" s="36">
        <v>0.75874447422993585</v>
      </c>
      <c r="AJ11" s="36">
        <v>3.9909812494469434E-2</v>
      </c>
      <c r="AK11" s="36">
        <v>4.8228674749566942E-2</v>
      </c>
      <c r="AL11" s="36">
        <v>0.12062384036365781</v>
      </c>
      <c r="AM11" s="36">
        <v>2.3458453799191652</v>
      </c>
      <c r="AN11" s="36">
        <v>7.8453140037712625</v>
      </c>
      <c r="AO11" s="36">
        <v>80.761893597612641</v>
      </c>
      <c r="AP11" s="36">
        <v>1999.2935897469999</v>
      </c>
      <c r="AQ11" s="36">
        <v>1076.542702171</v>
      </c>
      <c r="AR11" s="36">
        <v>3075.8362919179999</v>
      </c>
      <c r="AS11" s="36">
        <v>73.912544595</v>
      </c>
      <c r="AT11" s="36">
        <v>4806.5448656460003</v>
      </c>
      <c r="AU11" s="36">
        <v>10559.165284287999</v>
      </c>
      <c r="AV11" s="36">
        <v>2869.2101720420001</v>
      </c>
      <c r="AW11" s="36">
        <v>6303.1689683149998</v>
      </c>
      <c r="AX11" s="36">
        <v>2783.518109269</v>
      </c>
      <c r="AY11" s="36">
        <v>6114.9180147380002</v>
      </c>
      <c r="AZ11" s="36">
        <v>8.6516753571428584</v>
      </c>
      <c r="BA11" s="36">
        <v>17.303350715714288</v>
      </c>
      <c r="BB11" s="36">
        <v>9.684965279</v>
      </c>
      <c r="BC11" s="36">
        <v>459.28464027799998</v>
      </c>
      <c r="BD11" s="36">
        <v>1008.970594219</v>
      </c>
      <c r="BE11" s="36">
        <v>0.82029632428571442</v>
      </c>
      <c r="BF11" s="36">
        <v>1.6405926500000001</v>
      </c>
      <c r="BG11" s="36">
        <v>4.5121170340000001</v>
      </c>
      <c r="BH11" s="36">
        <v>37.109079198000003</v>
      </c>
      <c r="BI11" s="36">
        <v>1.7900000000000005</v>
      </c>
      <c r="BJ11" s="36">
        <v>2.5100000000000002</v>
      </c>
      <c r="BK11" s="36">
        <v>0.36</v>
      </c>
      <c r="BL11" s="36">
        <v>0.68000000000000016</v>
      </c>
    </row>
    <row r="12" spans="1:64" s="37" customFormat="1" x14ac:dyDescent="0.2">
      <c r="A12" s="6">
        <v>9</v>
      </c>
      <c r="B12" s="34" t="s">
        <v>106</v>
      </c>
      <c r="C12" s="34" t="s">
        <v>114</v>
      </c>
      <c r="D12" s="41">
        <v>6.2220003840000002</v>
      </c>
      <c r="E12" s="36">
        <v>115</v>
      </c>
      <c r="F12" s="36">
        <v>39</v>
      </c>
      <c r="G12" s="36">
        <v>76</v>
      </c>
      <c r="H12" s="36">
        <v>0</v>
      </c>
      <c r="I12" s="36">
        <v>14.450443737347292</v>
      </c>
      <c r="J12" s="36">
        <v>89.03363683173194</v>
      </c>
      <c r="K12" s="36">
        <v>9.8636462373379281</v>
      </c>
      <c r="L12" s="36">
        <v>4.5867975000093644</v>
      </c>
      <c r="M12" s="36">
        <v>80.080885569080422</v>
      </c>
      <c r="N12" s="36">
        <v>23.40319499999881</v>
      </c>
      <c r="O12" s="36">
        <v>5.7449627000000003E-2</v>
      </c>
      <c r="P12" s="36">
        <v>9.2041654000000001E-2</v>
      </c>
      <c r="Q12" s="36">
        <v>5.1954422E-2</v>
      </c>
      <c r="R12" s="36">
        <v>5.4952049999999995E-3</v>
      </c>
      <c r="S12" s="36">
        <v>8.4873994000000008E-2</v>
      </c>
      <c r="T12" s="36">
        <v>7.1676599999999993E-3</v>
      </c>
      <c r="U12" s="36">
        <v>23.821200000000008</v>
      </c>
      <c r="V12" s="36">
        <v>56.385399999999962</v>
      </c>
      <c r="W12" s="36">
        <v>38.329093364347301</v>
      </c>
      <c r="X12" s="36">
        <v>145.5110784857319</v>
      </c>
      <c r="Y12" s="36">
        <v>183.8401718500792</v>
      </c>
      <c r="Z12" s="36">
        <v>0.10845814018731137</v>
      </c>
      <c r="AA12" s="36">
        <v>5.2276823570284077E-2</v>
      </c>
      <c r="AB12" s="36">
        <v>5.2276824E-2</v>
      </c>
      <c r="AC12" s="36">
        <v>0.1875606173442167</v>
      </c>
      <c r="AD12" s="36">
        <v>1.4494291249600393</v>
      </c>
      <c r="AE12" s="36">
        <v>13.044862124640352</v>
      </c>
      <c r="AF12" s="36">
        <v>14.494291249600394</v>
      </c>
      <c r="AG12" s="36">
        <v>4.1427000248760661</v>
      </c>
      <c r="AH12" s="36">
        <v>7.0473517664558356</v>
      </c>
      <c r="AI12" s="36">
        <v>22.570572549324769</v>
      </c>
      <c r="AJ12" s="36">
        <v>5.335597179721395E-3</v>
      </c>
      <c r="AK12" s="36">
        <v>6.4477610502685721E-3</v>
      </c>
      <c r="AL12" s="36">
        <v>1.6126375100895565E-2</v>
      </c>
      <c r="AM12" s="36">
        <v>4.3355962394000045</v>
      </c>
      <c r="AN12" s="36">
        <v>8.5032286524661433</v>
      </c>
      <c r="AO12" s="36">
        <v>35.631561049066015</v>
      </c>
      <c r="AP12" s="36">
        <v>472.90009990700003</v>
      </c>
      <c r="AQ12" s="36">
        <v>254.63851533499999</v>
      </c>
      <c r="AR12" s="36">
        <v>727.53861524199999</v>
      </c>
      <c r="AS12" s="36">
        <v>23.240415978000001</v>
      </c>
      <c r="AT12" s="36">
        <v>1490.243509267</v>
      </c>
      <c r="AU12" s="36">
        <v>3043.2655815570001</v>
      </c>
      <c r="AV12" s="36">
        <v>922.46011540100005</v>
      </c>
      <c r="AW12" s="36">
        <v>1883.7801353279999</v>
      </c>
      <c r="AX12" s="36">
        <v>899.922501721</v>
      </c>
      <c r="AY12" s="36">
        <v>1837.7554799110001</v>
      </c>
      <c r="AZ12" s="36">
        <v>0.36030397142857151</v>
      </c>
      <c r="BA12" s="36">
        <v>0.7206079442857144</v>
      </c>
      <c r="BB12" s="36">
        <v>4.3036625199999996</v>
      </c>
      <c r="BC12" s="36">
        <v>163.626663729</v>
      </c>
      <c r="BD12" s="36">
        <v>334.14632632500002</v>
      </c>
      <c r="BE12" s="36">
        <v>0.36451122285714288</v>
      </c>
      <c r="BF12" s="36">
        <v>0.72902244714285724</v>
      </c>
      <c r="BG12" s="36">
        <v>1.7844327200000001</v>
      </c>
      <c r="BH12" s="36">
        <v>8.0517932489999993</v>
      </c>
      <c r="BI12" s="36">
        <v>0.15</v>
      </c>
      <c r="BJ12" s="36">
        <v>0.46000000000000008</v>
      </c>
      <c r="BK12" s="36">
        <v>0.66000000000000014</v>
      </c>
      <c r="BL12" s="36">
        <v>0.80000000000000027</v>
      </c>
    </row>
    <row r="13" spans="1:64" s="37" customFormat="1" x14ac:dyDescent="0.2">
      <c r="A13" s="6">
        <v>10</v>
      </c>
      <c r="B13" s="34" t="s">
        <v>106</v>
      </c>
      <c r="C13" s="34" t="s">
        <v>115</v>
      </c>
      <c r="D13" s="41">
        <v>6.884266352</v>
      </c>
      <c r="E13" s="36">
        <v>1</v>
      </c>
      <c r="F13" s="36">
        <v>1</v>
      </c>
      <c r="G13" s="36">
        <v>0</v>
      </c>
      <c r="H13" s="36">
        <v>0</v>
      </c>
      <c r="I13" s="36">
        <v>2719.8522533228429</v>
      </c>
      <c r="J13" s="36">
        <v>3300.1338128905504</v>
      </c>
      <c r="K13" s="36">
        <v>2296.8742263226827</v>
      </c>
      <c r="L13" s="36">
        <v>422.97802700016001</v>
      </c>
      <c r="M13" s="36">
        <v>4849.8738627133762</v>
      </c>
      <c r="N13" s="36">
        <v>1170.1122035000169</v>
      </c>
      <c r="O13" s="36">
        <v>7.2618505730000003</v>
      </c>
      <c r="P13" s="36">
        <v>11.845055608999999</v>
      </c>
      <c r="Q13" s="36">
        <v>6.3310443200000002</v>
      </c>
      <c r="R13" s="36">
        <v>0.93080625299999997</v>
      </c>
      <c r="S13" s="36">
        <v>10.630960497</v>
      </c>
      <c r="T13" s="36">
        <v>1.2140951119999999</v>
      </c>
      <c r="U13" s="36">
        <v>4.7199999999999999E-2</v>
      </c>
      <c r="V13" s="36">
        <v>0.11209999999999999</v>
      </c>
      <c r="W13" s="36">
        <v>2727.161303895843</v>
      </c>
      <c r="X13" s="36">
        <v>3312.0909684995504</v>
      </c>
      <c r="Y13" s="36">
        <v>6039.2522723953934</v>
      </c>
      <c r="Z13" s="36">
        <v>9.5375555945750019</v>
      </c>
      <c r="AA13" s="36">
        <v>5.1431379665298529</v>
      </c>
      <c r="AB13" s="36">
        <v>13.490173061863384</v>
      </c>
      <c r="AC13" s="36">
        <v>56.177132786751073</v>
      </c>
      <c r="AD13" s="36">
        <v>21.609947223638944</v>
      </c>
      <c r="AE13" s="36">
        <v>363.34045336022956</v>
      </c>
      <c r="AF13" s="36">
        <v>384.95040058386854</v>
      </c>
      <c r="AG13" s="36">
        <v>8.8052842460015213E-3</v>
      </c>
      <c r="AH13" s="36">
        <v>1.4979104234577302E-2</v>
      </c>
      <c r="AI13" s="36">
        <v>4.797361761614622E-2</v>
      </c>
      <c r="AJ13" s="36">
        <v>0.79887271312476704</v>
      </c>
      <c r="AK13" s="36">
        <v>0.72145687141981096</v>
      </c>
      <c r="AL13" s="36">
        <v>1.8117241440434946</v>
      </c>
      <c r="AM13" s="36">
        <v>56.984810784121841</v>
      </c>
      <c r="AN13" s="36">
        <v>22.346383199293332</v>
      </c>
      <c r="AO13" s="36">
        <v>365.20015112188918</v>
      </c>
      <c r="AP13" s="36">
        <v>6088.0417417050003</v>
      </c>
      <c r="AQ13" s="36">
        <v>3278.176322457</v>
      </c>
      <c r="AR13" s="36">
        <v>9366.2180641619998</v>
      </c>
      <c r="AS13" s="36">
        <v>888.427796919</v>
      </c>
      <c r="AT13" s="36">
        <v>9743.6845134279993</v>
      </c>
      <c r="AU13" s="36">
        <v>21674.016240756999</v>
      </c>
      <c r="AV13" s="36">
        <v>8938.5030670239994</v>
      </c>
      <c r="AW13" s="36">
        <v>19882.957045225001</v>
      </c>
      <c r="AX13" s="36">
        <v>8913.8697764860008</v>
      </c>
      <c r="AY13" s="36">
        <v>19828.162338106002</v>
      </c>
      <c r="AZ13" s="36">
        <v>14.427377862857146</v>
      </c>
      <c r="BA13" s="36">
        <v>28.854755727142855</v>
      </c>
      <c r="BB13" s="36">
        <v>34.630369743999999</v>
      </c>
      <c r="BC13" s="36">
        <v>1970.3007981349999</v>
      </c>
      <c r="BD13" s="36">
        <v>4382.7703410459999</v>
      </c>
      <c r="BE13" s="36">
        <v>2.9331199657142859</v>
      </c>
      <c r="BF13" s="36">
        <v>5.8662399328571437</v>
      </c>
      <c r="BG13" s="36">
        <v>27.926148317999999</v>
      </c>
      <c r="BH13" s="36">
        <v>134.39838261200001</v>
      </c>
      <c r="BI13" s="36">
        <v>4.97</v>
      </c>
      <c r="BJ13" s="36">
        <v>6.5799999999999939</v>
      </c>
      <c r="BK13" s="36">
        <v>10.689999999999969</v>
      </c>
      <c r="BL13" s="36">
        <v>12.909999999999966</v>
      </c>
    </row>
    <row r="14" spans="1:64" s="37" customFormat="1" x14ac:dyDescent="0.2">
      <c r="A14" s="6">
        <v>11</v>
      </c>
      <c r="B14" s="34" t="s">
        <v>106</v>
      </c>
      <c r="C14" s="34" t="s">
        <v>116</v>
      </c>
      <c r="D14" s="41">
        <v>5.3591476650000001</v>
      </c>
      <c r="E14" s="36">
        <v>0</v>
      </c>
      <c r="F14" s="36" t="s">
        <v>340</v>
      </c>
      <c r="G14" s="36" t="s">
        <v>340</v>
      </c>
      <c r="H14" s="36" t="s">
        <v>340</v>
      </c>
      <c r="I14" s="36">
        <v>1.1271945112522188E-2</v>
      </c>
      <c r="J14" s="36">
        <v>5.4294950571173164</v>
      </c>
      <c r="K14" s="36">
        <v>1.1271945112522188E-2</v>
      </c>
      <c r="L14" s="36">
        <v>0</v>
      </c>
      <c r="M14" s="36">
        <v>1.1792510022249219</v>
      </c>
      <c r="N14" s="36">
        <v>4.2615160000049164</v>
      </c>
      <c r="O14" s="36">
        <v>5.0283515999999993E-2</v>
      </c>
      <c r="P14" s="36">
        <v>8.0521992000000001E-2</v>
      </c>
      <c r="Q14" s="36">
        <v>4.0690572999999994E-2</v>
      </c>
      <c r="R14" s="36">
        <v>9.5929429999999996E-3</v>
      </c>
      <c r="S14" s="36">
        <v>6.8009457999999995E-2</v>
      </c>
      <c r="T14" s="36">
        <v>1.2512534000000001E-2</v>
      </c>
      <c r="U14" s="36" t="s">
        <v>340</v>
      </c>
      <c r="V14" s="36" t="s">
        <v>340</v>
      </c>
      <c r="W14" s="36">
        <v>6.1555461112522178E-2</v>
      </c>
      <c r="X14" s="36">
        <v>5.5100170491173168</v>
      </c>
      <c r="Y14" s="36">
        <v>5.5715725102298386</v>
      </c>
      <c r="Z14" s="36">
        <v>7.7729909956799855E-4</v>
      </c>
      <c r="AA14" s="36">
        <v>1.6634200730755163E-4</v>
      </c>
      <c r="AB14" s="36">
        <v>1.6634199999999999E-4</v>
      </c>
      <c r="AC14" s="36">
        <v>9.4591169029611139E-5</v>
      </c>
      <c r="AD14" s="36">
        <v>2.7596791721985175E-2</v>
      </c>
      <c r="AE14" s="36">
        <v>0.24837112549786661</v>
      </c>
      <c r="AF14" s="36">
        <v>0.2759679172198517</v>
      </c>
      <c r="AG14" s="36" t="s">
        <v>340</v>
      </c>
      <c r="AH14" s="36" t="s">
        <v>340</v>
      </c>
      <c r="AI14" s="36" t="s">
        <v>340</v>
      </c>
      <c r="AJ14" s="36">
        <v>1.69775757080371E-5</v>
      </c>
      <c r="AK14" s="36">
        <v>2.05164236569493E-5</v>
      </c>
      <c r="AL14" s="36">
        <v>5.1313245177885523E-5</v>
      </c>
      <c r="AM14" s="36">
        <v>1.1156874473764825E-4</v>
      </c>
      <c r="AN14" s="36">
        <v>2.7617308145642123E-2</v>
      </c>
      <c r="AO14" s="36">
        <v>0.24842243874304448</v>
      </c>
      <c r="AP14" s="36">
        <v>29.185720731</v>
      </c>
      <c r="AQ14" s="36">
        <v>15.715388086000001</v>
      </c>
      <c r="AR14" s="36">
        <v>44.901108817000001</v>
      </c>
      <c r="AS14" s="36">
        <v>2.6418929480000002</v>
      </c>
      <c r="AT14" s="36">
        <v>68.022700502000006</v>
      </c>
      <c r="AU14" s="36">
        <v>189.12760002300001</v>
      </c>
      <c r="AV14" s="36">
        <v>64.492902624999999</v>
      </c>
      <c r="AW14" s="36">
        <v>179.31349096899999</v>
      </c>
      <c r="AX14" s="36">
        <v>59.665485457000003</v>
      </c>
      <c r="AY14" s="36">
        <v>165.89153305299999</v>
      </c>
      <c r="AZ14" s="36">
        <v>0.11162184857142857</v>
      </c>
      <c r="BA14" s="36">
        <v>0.22324369714285713</v>
      </c>
      <c r="BB14" s="36">
        <v>1.3080215399999999</v>
      </c>
      <c r="BC14" s="36">
        <v>58.476958439999997</v>
      </c>
      <c r="BD14" s="36">
        <v>162.58699999999999</v>
      </c>
      <c r="BE14" s="36">
        <v>0.11078669142857143</v>
      </c>
      <c r="BF14" s="36">
        <v>0.22157338285714287</v>
      </c>
      <c r="BG14" s="36">
        <v>1.167718037</v>
      </c>
      <c r="BH14" s="36">
        <v>35.295398992999999</v>
      </c>
      <c r="BI14" s="36">
        <v>0</v>
      </c>
      <c r="BJ14" s="36">
        <v>0</v>
      </c>
      <c r="BK14" s="36">
        <v>0</v>
      </c>
      <c r="BL14" s="36">
        <v>0</v>
      </c>
    </row>
    <row r="15" spans="1:64" s="37" customFormat="1" x14ac:dyDescent="0.2">
      <c r="A15" s="6">
        <v>12</v>
      </c>
      <c r="B15" s="34" t="s">
        <v>106</v>
      </c>
      <c r="C15" s="34" t="s">
        <v>117</v>
      </c>
      <c r="D15" s="41">
        <v>6.1689034129999998</v>
      </c>
      <c r="E15" s="36">
        <v>2</v>
      </c>
      <c r="F15" s="36">
        <v>1</v>
      </c>
      <c r="G15" s="36">
        <v>0</v>
      </c>
      <c r="H15" s="36">
        <v>1</v>
      </c>
      <c r="I15" s="36">
        <v>12.876276425637389</v>
      </c>
      <c r="J15" s="36">
        <v>85.950324279721684</v>
      </c>
      <c r="K15" s="36">
        <v>6.4974449256228795</v>
      </c>
      <c r="L15" s="36">
        <v>6.3788315000145088</v>
      </c>
      <c r="M15" s="36">
        <v>62.632053705358473</v>
      </c>
      <c r="N15" s="36">
        <v>36.194547000000597</v>
      </c>
      <c r="O15" s="36">
        <v>0.18920377300000002</v>
      </c>
      <c r="P15" s="36">
        <v>0.31208888300000004</v>
      </c>
      <c r="Q15" s="36">
        <v>0.14795067100000001</v>
      </c>
      <c r="R15" s="36">
        <v>4.1253102E-2</v>
      </c>
      <c r="S15" s="36">
        <v>0.25828048800000003</v>
      </c>
      <c r="T15" s="36">
        <v>5.3808395000000002E-2</v>
      </c>
      <c r="U15" s="36">
        <v>0</v>
      </c>
      <c r="V15" s="36">
        <v>0</v>
      </c>
      <c r="W15" s="36">
        <v>13.065480198637388</v>
      </c>
      <c r="X15" s="36">
        <v>86.262413162721685</v>
      </c>
      <c r="Y15" s="36">
        <v>99.327893361359074</v>
      </c>
      <c r="Z15" s="36">
        <v>0.10781740754312784</v>
      </c>
      <c r="AA15" s="36">
        <v>5.1792359660971642E-2</v>
      </c>
      <c r="AB15" s="36">
        <v>5.1792360000000003E-2</v>
      </c>
      <c r="AC15" s="36">
        <v>0.11612747820671918</v>
      </c>
      <c r="AD15" s="36">
        <v>1.3737170963680305</v>
      </c>
      <c r="AE15" s="36">
        <v>12.363453867312272</v>
      </c>
      <c r="AF15" s="36">
        <v>13.737170963680304</v>
      </c>
      <c r="AG15" s="36">
        <v>0</v>
      </c>
      <c r="AH15" s="36">
        <v>0</v>
      </c>
      <c r="AI15" s="36">
        <v>0</v>
      </c>
      <c r="AJ15" s="36">
        <v>5.2861499720189874E-3</v>
      </c>
      <c r="AK15" s="36">
        <v>6.3880078389897607E-3</v>
      </c>
      <c r="AL15" s="36">
        <v>1.5976927456813738E-2</v>
      </c>
      <c r="AM15" s="36">
        <v>0.12141362817873816</v>
      </c>
      <c r="AN15" s="36">
        <v>1.3801051042070203</v>
      </c>
      <c r="AO15" s="36">
        <v>12.379430794769085</v>
      </c>
      <c r="AP15" s="36">
        <v>504.81314045699997</v>
      </c>
      <c r="AQ15" s="36">
        <v>271.82246024599999</v>
      </c>
      <c r="AR15" s="36">
        <v>776.63560070299991</v>
      </c>
      <c r="AS15" s="36">
        <v>39.952786723999999</v>
      </c>
      <c r="AT15" s="36">
        <v>1790.7381258079999</v>
      </c>
      <c r="AU15" s="36">
        <v>4045.7924949540002</v>
      </c>
      <c r="AV15" s="36">
        <v>1165.6851118500001</v>
      </c>
      <c r="AW15" s="36">
        <v>2633.617952864</v>
      </c>
      <c r="AX15" s="36">
        <v>1139.5216329100001</v>
      </c>
      <c r="AY15" s="36">
        <v>2574.5071285549998</v>
      </c>
      <c r="AZ15" s="36">
        <v>1.363774952857143</v>
      </c>
      <c r="BA15" s="36">
        <v>2.7275499071428575</v>
      </c>
      <c r="BB15" s="36">
        <v>3.3673491539999998</v>
      </c>
      <c r="BC15" s="36">
        <v>98.355857768999996</v>
      </c>
      <c r="BD15" s="36">
        <v>222.214172727</v>
      </c>
      <c r="BE15" s="36">
        <v>0.28520743714285712</v>
      </c>
      <c r="BF15" s="36">
        <v>0.57041487571428573</v>
      </c>
      <c r="BG15" s="36">
        <v>4.3170597859999997</v>
      </c>
      <c r="BH15" s="36">
        <v>22.310956364999999</v>
      </c>
      <c r="BI15" s="36">
        <v>0.42000000000000015</v>
      </c>
      <c r="BJ15" s="36">
        <v>0.49000000000000021</v>
      </c>
      <c r="BK15" s="36">
        <v>0.21</v>
      </c>
      <c r="BL15" s="36">
        <v>0.24999999999999997</v>
      </c>
    </row>
    <row r="16" spans="1:64" s="37" customFormat="1" x14ac:dyDescent="0.2">
      <c r="A16" s="6">
        <v>13</v>
      </c>
      <c r="B16" s="34" t="s">
        <v>106</v>
      </c>
      <c r="C16" s="34" t="s">
        <v>118</v>
      </c>
      <c r="D16" s="41">
        <v>5.9120553469999999</v>
      </c>
      <c r="E16" s="36">
        <v>45</v>
      </c>
      <c r="F16" s="36">
        <v>23</v>
      </c>
      <c r="G16" s="36">
        <v>19</v>
      </c>
      <c r="H16" s="36">
        <v>3</v>
      </c>
      <c r="I16" s="36">
        <v>2.3233314061600909</v>
      </c>
      <c r="J16" s="36">
        <v>35.728446351083235</v>
      </c>
      <c r="K16" s="36">
        <v>1.392225406177485</v>
      </c>
      <c r="L16" s="36">
        <v>0.93110599998260568</v>
      </c>
      <c r="M16" s="36">
        <v>31.204055257230962</v>
      </c>
      <c r="N16" s="36">
        <v>6.8477225000123667</v>
      </c>
      <c r="O16" s="36">
        <v>3.9851059000000001E-2</v>
      </c>
      <c r="P16" s="36">
        <v>5.5736847999999999E-2</v>
      </c>
      <c r="Q16" s="36">
        <v>3.7637885000000003E-2</v>
      </c>
      <c r="R16" s="36">
        <v>2.213174E-3</v>
      </c>
      <c r="S16" s="36">
        <v>5.2850097999999998E-2</v>
      </c>
      <c r="T16" s="36">
        <v>2.88675E-3</v>
      </c>
      <c r="U16" s="36">
        <v>11.372600000000002</v>
      </c>
      <c r="V16" s="36">
        <v>27.009700000000009</v>
      </c>
      <c r="W16" s="36">
        <v>13.735782465160092</v>
      </c>
      <c r="X16" s="36">
        <v>62.793883199083247</v>
      </c>
      <c r="Y16" s="36">
        <v>76.529665664243339</v>
      </c>
      <c r="Z16" s="36">
        <v>3.0468782875386465E-2</v>
      </c>
      <c r="AA16" s="36">
        <v>1.4588858299723246E-2</v>
      </c>
      <c r="AB16" s="36">
        <v>1.4588858E-2</v>
      </c>
      <c r="AC16" s="36">
        <v>2.5336470173900897E-2</v>
      </c>
      <c r="AD16" s="36">
        <v>0.41304877984794092</v>
      </c>
      <c r="AE16" s="36">
        <v>3.7174390186314676</v>
      </c>
      <c r="AF16" s="36">
        <v>4.1304877984794093</v>
      </c>
      <c r="AG16" s="36">
        <v>1.8506885704275258</v>
      </c>
      <c r="AH16" s="36">
        <v>3.1482977979686635</v>
      </c>
      <c r="AI16" s="36">
        <v>10.08306186646721</v>
      </c>
      <c r="AJ16" s="36">
        <v>1.4890012282486823E-3</v>
      </c>
      <c r="AK16" s="36">
        <v>1.7993723256848784E-3</v>
      </c>
      <c r="AL16" s="36">
        <v>4.5003766181683311E-3</v>
      </c>
      <c r="AM16" s="36">
        <v>1.8775140418296754</v>
      </c>
      <c r="AN16" s="36">
        <v>3.5631459501422893</v>
      </c>
      <c r="AO16" s="36">
        <v>13.805001261716846</v>
      </c>
      <c r="AP16" s="36">
        <v>292.94428252099999</v>
      </c>
      <c r="AQ16" s="36">
        <v>157.73922905000001</v>
      </c>
      <c r="AR16" s="36">
        <v>450.683511571</v>
      </c>
      <c r="AS16" s="36">
        <v>11.260272351999999</v>
      </c>
      <c r="AT16" s="36">
        <v>1217.274664738</v>
      </c>
      <c r="AU16" s="36">
        <v>2470.7554476559999</v>
      </c>
      <c r="AV16" s="36">
        <v>706.07513216699999</v>
      </c>
      <c r="AW16" s="36">
        <v>1433.1514733629999</v>
      </c>
      <c r="AX16" s="36">
        <v>685.17889984800001</v>
      </c>
      <c r="AY16" s="36">
        <v>1390.737479764</v>
      </c>
      <c r="AZ16" s="36">
        <v>0.5507732628571429</v>
      </c>
      <c r="BA16" s="36">
        <v>1.1015465271428573</v>
      </c>
      <c r="BB16" s="36">
        <v>1.3717121560000001</v>
      </c>
      <c r="BC16" s="36">
        <v>81.780549086999997</v>
      </c>
      <c r="BD16" s="36">
        <v>165.99354527200001</v>
      </c>
      <c r="BE16" s="36">
        <v>0.11618115285714287</v>
      </c>
      <c r="BF16" s="36">
        <v>0.23236230714285716</v>
      </c>
      <c r="BG16" s="36">
        <v>0.80258480899999995</v>
      </c>
      <c r="BH16" s="36">
        <v>2.8579678579999999</v>
      </c>
      <c r="BI16" s="36">
        <v>0.21</v>
      </c>
      <c r="BJ16" s="36">
        <v>0.21</v>
      </c>
      <c r="BK16" s="36">
        <v>0</v>
      </c>
      <c r="BL16" s="36">
        <v>0</v>
      </c>
    </row>
    <row r="17" spans="1:64" s="37" customFormat="1" x14ac:dyDescent="0.2">
      <c r="A17" s="6">
        <v>14</v>
      </c>
      <c r="B17" s="34" t="s">
        <v>106</v>
      </c>
      <c r="C17" s="34" t="s">
        <v>119</v>
      </c>
      <c r="D17" s="41">
        <v>5.1095953459999999</v>
      </c>
      <c r="E17" s="36">
        <v>3</v>
      </c>
      <c r="F17" s="36">
        <v>0</v>
      </c>
      <c r="G17" s="36">
        <v>0</v>
      </c>
      <c r="H17" s="36">
        <v>3</v>
      </c>
      <c r="I17" s="36">
        <v>0</v>
      </c>
      <c r="J17" s="36">
        <v>0</v>
      </c>
      <c r="K17" s="36">
        <v>0</v>
      </c>
      <c r="L17" s="36">
        <v>0</v>
      </c>
      <c r="M17" s="36">
        <v>0</v>
      </c>
      <c r="N17" s="36">
        <v>0</v>
      </c>
      <c r="O17" s="36">
        <v>6.6423820000000005E-3</v>
      </c>
      <c r="P17" s="36">
        <v>1.0045635000000001E-2</v>
      </c>
      <c r="Q17" s="36">
        <v>5.7572320000000001E-3</v>
      </c>
      <c r="R17" s="36">
        <v>8.8515000000000002E-4</v>
      </c>
      <c r="S17" s="36">
        <v>8.8910919999999997E-3</v>
      </c>
      <c r="T17" s="36">
        <v>1.1545430000000001E-3</v>
      </c>
      <c r="U17" s="36">
        <v>0</v>
      </c>
      <c r="V17" s="36">
        <v>0</v>
      </c>
      <c r="W17" s="36">
        <v>6.6423820000000005E-3</v>
      </c>
      <c r="X17" s="36">
        <v>1.0045635000000001E-2</v>
      </c>
      <c r="Y17" s="36">
        <v>1.6688016999999999E-2</v>
      </c>
      <c r="Z17" s="36">
        <v>0</v>
      </c>
      <c r="AA17" s="36">
        <v>0</v>
      </c>
      <c r="AB17" s="36">
        <v>0</v>
      </c>
      <c r="AC17" s="36">
        <v>0</v>
      </c>
      <c r="AD17" s="36">
        <v>0</v>
      </c>
      <c r="AE17" s="36">
        <v>0</v>
      </c>
      <c r="AF17" s="36">
        <v>0</v>
      </c>
      <c r="AG17" s="36">
        <v>0</v>
      </c>
      <c r="AH17" s="36">
        <v>0</v>
      </c>
      <c r="AI17" s="36">
        <v>0</v>
      </c>
      <c r="AJ17" s="36">
        <v>0</v>
      </c>
      <c r="AK17" s="36">
        <v>0</v>
      </c>
      <c r="AL17" s="36">
        <v>0</v>
      </c>
      <c r="AM17" s="36">
        <v>0</v>
      </c>
      <c r="AN17" s="36">
        <v>0</v>
      </c>
      <c r="AO17" s="36">
        <v>0</v>
      </c>
      <c r="AP17" s="36">
        <v>3.5795232000000003E-2</v>
      </c>
      <c r="AQ17" s="36">
        <v>1.9274355E-2</v>
      </c>
      <c r="AR17" s="36">
        <v>5.5069587000000003E-2</v>
      </c>
      <c r="AS17" s="36">
        <v>9.2627930000000001E-3</v>
      </c>
      <c r="AT17" s="36">
        <v>1.9671161999999999E-2</v>
      </c>
      <c r="AU17" s="36">
        <v>5.0631634000000002E-2</v>
      </c>
      <c r="AV17" s="36">
        <v>7.9920954000000002E-2</v>
      </c>
      <c r="AW17" s="36">
        <v>0.20570866199999999</v>
      </c>
      <c r="AX17" s="36">
        <v>7.1319560000000004E-2</v>
      </c>
      <c r="AY17" s="36">
        <v>0.18356952200000001</v>
      </c>
      <c r="AZ17" s="36">
        <v>8.6580000000000015E-5</v>
      </c>
      <c r="BA17" s="36">
        <v>1.7316000000000003E-4</v>
      </c>
      <c r="BB17" s="36">
        <v>0.37372560300000002</v>
      </c>
      <c r="BC17" s="36">
        <v>16.019842667999999</v>
      </c>
      <c r="BD17" s="36">
        <v>41.233496506999998</v>
      </c>
      <c r="BE17" s="36">
        <v>3.1653777142857144E-2</v>
      </c>
      <c r="BF17" s="36">
        <v>6.3307554285714288E-2</v>
      </c>
      <c r="BG17" s="36">
        <v>1.125491118</v>
      </c>
      <c r="BH17" s="36">
        <v>6.4423159019999998</v>
      </c>
      <c r="BI17" s="36">
        <v>0</v>
      </c>
      <c r="BJ17" s="36">
        <v>0</v>
      </c>
      <c r="BK17" s="36">
        <v>0</v>
      </c>
      <c r="BL17" s="36">
        <v>0</v>
      </c>
    </row>
    <row r="18" spans="1:64" s="37" customFormat="1" x14ac:dyDescent="0.2">
      <c r="A18" s="6">
        <v>15</v>
      </c>
      <c r="B18" s="34" t="s">
        <v>106</v>
      </c>
      <c r="C18" s="34" t="s">
        <v>120</v>
      </c>
      <c r="D18" s="41">
        <v>5.2251952240000001</v>
      </c>
      <c r="E18" s="36">
        <v>1</v>
      </c>
      <c r="F18" s="36">
        <v>0</v>
      </c>
      <c r="G18" s="36">
        <v>0</v>
      </c>
      <c r="H18" s="36">
        <v>1</v>
      </c>
      <c r="I18" s="36">
        <v>3.0401736794581987E-3</v>
      </c>
      <c r="J18" s="36">
        <v>1.0813056534524379</v>
      </c>
      <c r="K18" s="36">
        <v>3.0401736794581987E-3</v>
      </c>
      <c r="L18" s="36">
        <v>0</v>
      </c>
      <c r="M18" s="36">
        <v>0.3938308271319097</v>
      </c>
      <c r="N18" s="36">
        <v>0.69051499999998656</v>
      </c>
      <c r="O18" s="36">
        <v>4.7286395000000002E-2</v>
      </c>
      <c r="P18" s="36">
        <v>8.0534465999999985E-2</v>
      </c>
      <c r="Q18" s="36">
        <v>4.3626929000000002E-2</v>
      </c>
      <c r="R18" s="36">
        <v>3.6594660000000001E-3</v>
      </c>
      <c r="S18" s="36">
        <v>7.5761250999999988E-2</v>
      </c>
      <c r="T18" s="36">
        <v>4.7732149999999999E-3</v>
      </c>
      <c r="U18" s="36">
        <v>0</v>
      </c>
      <c r="V18" s="36">
        <v>0</v>
      </c>
      <c r="W18" s="36">
        <v>5.03265686794582E-2</v>
      </c>
      <c r="X18" s="36">
        <v>1.1618401194524379</v>
      </c>
      <c r="Y18" s="36">
        <v>1.2121666881318962</v>
      </c>
      <c r="Z18" s="36">
        <v>2.5254460264243926E-4</v>
      </c>
      <c r="AA18" s="36">
        <v>5.4044544965481988E-5</v>
      </c>
      <c r="AB18" s="36">
        <v>5.4044500000000001E-5</v>
      </c>
      <c r="AC18" s="36">
        <v>5.227816884336092E-5</v>
      </c>
      <c r="AD18" s="36">
        <v>2.3085091440260833E-2</v>
      </c>
      <c r="AE18" s="36">
        <v>0.20776582296234755</v>
      </c>
      <c r="AF18" s="36">
        <v>0.23085091440260827</v>
      </c>
      <c r="AG18" s="36">
        <v>0</v>
      </c>
      <c r="AH18" s="36">
        <v>0</v>
      </c>
      <c r="AI18" s="36">
        <v>0</v>
      </c>
      <c r="AJ18" s="36">
        <v>5.5160127349256656E-6</v>
      </c>
      <c r="AK18" s="36">
        <v>6.6657840973896936E-6</v>
      </c>
      <c r="AL18" s="36">
        <v>1.6671668484304834E-5</v>
      </c>
      <c r="AM18" s="36">
        <v>5.7794181578286582E-5</v>
      </c>
      <c r="AN18" s="36">
        <v>2.3091757224358224E-2</v>
      </c>
      <c r="AO18" s="36">
        <v>0.20778249463083184</v>
      </c>
      <c r="AP18" s="36">
        <v>5.1186427390000002</v>
      </c>
      <c r="AQ18" s="36">
        <v>2.7561922440000002</v>
      </c>
      <c r="AR18" s="36">
        <v>7.8748349830000004</v>
      </c>
      <c r="AS18" s="36">
        <v>0.622617804</v>
      </c>
      <c r="AT18" s="36">
        <v>4.4958524740000003</v>
      </c>
      <c r="AU18" s="36">
        <v>11.775000806</v>
      </c>
      <c r="AV18" s="36">
        <v>8.5065389509999996</v>
      </c>
      <c r="AW18" s="36">
        <v>22.279312671</v>
      </c>
      <c r="AX18" s="36">
        <v>7.7291675890000002</v>
      </c>
      <c r="AY18" s="36">
        <v>20.243314279</v>
      </c>
      <c r="AZ18" s="36">
        <v>1.8273191428571429E-2</v>
      </c>
      <c r="BA18" s="36">
        <v>3.6546384285714287E-2</v>
      </c>
      <c r="BB18" s="36">
        <v>1.1118176790000001</v>
      </c>
      <c r="BC18" s="36">
        <v>65.072116254999997</v>
      </c>
      <c r="BD18" s="36">
        <v>170.429128991</v>
      </c>
      <c r="BE18" s="36">
        <v>9.4168634285714287E-2</v>
      </c>
      <c r="BF18" s="36">
        <v>0.18833726857142857</v>
      </c>
      <c r="BG18" s="36">
        <v>4.7848090900000004</v>
      </c>
      <c r="BH18" s="36">
        <v>45.458511557000001</v>
      </c>
      <c r="BI18" s="36">
        <v>0</v>
      </c>
      <c r="BJ18" s="36">
        <v>0</v>
      </c>
      <c r="BK18" s="36">
        <v>0</v>
      </c>
      <c r="BL18" s="36">
        <v>0</v>
      </c>
    </row>
    <row r="19" spans="1:64" s="37" customFormat="1" x14ac:dyDescent="0.2">
      <c r="A19" s="6">
        <v>16</v>
      </c>
      <c r="B19" s="34" t="s">
        <v>106</v>
      </c>
      <c r="C19" s="34" t="s">
        <v>121</v>
      </c>
      <c r="D19" s="41">
        <v>5.1460301919999996</v>
      </c>
      <c r="E19" s="36">
        <v>6</v>
      </c>
      <c r="F19" s="36">
        <v>0</v>
      </c>
      <c r="G19" s="36">
        <v>0</v>
      </c>
      <c r="H19" s="36">
        <v>6</v>
      </c>
      <c r="I19" s="36">
        <v>4.0635961340501739E-4</v>
      </c>
      <c r="J19" s="36">
        <v>0.23413664204801168</v>
      </c>
      <c r="K19" s="36">
        <v>4.0635961340501739E-4</v>
      </c>
      <c r="L19" s="36">
        <v>0</v>
      </c>
      <c r="M19" s="36">
        <v>7.8248001661423233E-2</v>
      </c>
      <c r="N19" s="36">
        <v>0.15629499999999347</v>
      </c>
      <c r="O19" s="36">
        <v>0.124313695</v>
      </c>
      <c r="P19" s="36">
        <v>0.210847169</v>
      </c>
      <c r="Q19" s="36">
        <v>0.115561753</v>
      </c>
      <c r="R19" s="36">
        <v>8.7519420000000004E-3</v>
      </c>
      <c r="S19" s="36">
        <v>0.19943159299999999</v>
      </c>
      <c r="T19" s="36">
        <v>1.1415576E-2</v>
      </c>
      <c r="U19" s="36">
        <v>0</v>
      </c>
      <c r="V19" s="36">
        <v>0</v>
      </c>
      <c r="W19" s="36">
        <v>0.12472005461340502</v>
      </c>
      <c r="X19" s="36">
        <v>0.44498381104801166</v>
      </c>
      <c r="Y19" s="36">
        <v>0.56970386566141662</v>
      </c>
      <c r="Z19" s="36">
        <v>4.4705557050793357E-5</v>
      </c>
      <c r="AA19" s="36">
        <v>9.5669892088697765E-6</v>
      </c>
      <c r="AB19" s="36">
        <v>9.5669899999999994E-6</v>
      </c>
      <c r="AC19" s="36">
        <v>7.5166984832866089E-6</v>
      </c>
      <c r="AD19" s="36">
        <v>3.4587723822427459E-3</v>
      </c>
      <c r="AE19" s="36">
        <v>3.1128951440184717E-2</v>
      </c>
      <c r="AF19" s="36">
        <v>3.4587723822427453E-2</v>
      </c>
      <c r="AG19" s="36">
        <v>0</v>
      </c>
      <c r="AH19" s="36">
        <v>0</v>
      </c>
      <c r="AI19" s="36">
        <v>0</v>
      </c>
      <c r="AJ19" s="36">
        <v>9.7644790265255884E-7</v>
      </c>
      <c r="AK19" s="36">
        <v>1.1799811229983851E-6</v>
      </c>
      <c r="AL19" s="36">
        <v>2.9512288146371872E-6</v>
      </c>
      <c r="AM19" s="36">
        <v>8.4931463859391673E-6</v>
      </c>
      <c r="AN19" s="36">
        <v>3.4599523633657443E-3</v>
      </c>
      <c r="AO19" s="36">
        <v>3.1131902668999355E-2</v>
      </c>
      <c r="AP19" s="36">
        <v>2.369059424</v>
      </c>
      <c r="AQ19" s="36">
        <v>1.2756473820000001</v>
      </c>
      <c r="AR19" s="36">
        <v>3.6447068060000003</v>
      </c>
      <c r="AS19" s="36">
        <v>0.24616924200000001</v>
      </c>
      <c r="AT19" s="36">
        <v>2.8241561370000001</v>
      </c>
      <c r="AU19" s="36">
        <v>6.652031934</v>
      </c>
      <c r="AV19" s="36">
        <v>5.5346112979999997</v>
      </c>
      <c r="AW19" s="36">
        <v>13.036252000999999</v>
      </c>
      <c r="AX19" s="36">
        <v>5.0231409420000004</v>
      </c>
      <c r="AY19" s="36">
        <v>11.831532085999999</v>
      </c>
      <c r="AZ19" s="36">
        <v>4.9469885714285714E-3</v>
      </c>
      <c r="BA19" s="36">
        <v>9.8939771428571428E-3</v>
      </c>
      <c r="BB19" s="36">
        <v>0.95953411200000005</v>
      </c>
      <c r="BC19" s="36">
        <v>53.186890325</v>
      </c>
      <c r="BD19" s="36">
        <v>125.27667581999999</v>
      </c>
      <c r="BE19" s="36">
        <v>8.1270534285714291E-2</v>
      </c>
      <c r="BF19" s="36">
        <v>0.16254106857142858</v>
      </c>
      <c r="BG19" s="36">
        <v>1.434950881</v>
      </c>
      <c r="BH19" s="36">
        <v>19.860470987999999</v>
      </c>
      <c r="BI19" s="36">
        <v>0</v>
      </c>
      <c r="BJ19" s="36">
        <v>0</v>
      </c>
      <c r="BK19" s="36">
        <v>0</v>
      </c>
      <c r="BL19" s="36">
        <v>0</v>
      </c>
    </row>
    <row r="20" spans="1:64" s="37" customFormat="1" x14ac:dyDescent="0.2">
      <c r="A20" s="6">
        <v>17</v>
      </c>
      <c r="B20" s="34" t="s">
        <v>106</v>
      </c>
      <c r="C20" s="34" t="s">
        <v>122</v>
      </c>
      <c r="D20" s="41">
        <v>5.6276308080000002</v>
      </c>
      <c r="E20" s="36">
        <v>0</v>
      </c>
      <c r="F20" s="36" t="s">
        <v>340</v>
      </c>
      <c r="G20" s="36" t="s">
        <v>340</v>
      </c>
      <c r="H20" s="36" t="s">
        <v>340</v>
      </c>
      <c r="I20" s="36">
        <v>0.14368598014565195</v>
      </c>
      <c r="J20" s="36">
        <v>5.1179536268163952</v>
      </c>
      <c r="K20" s="36">
        <v>8.1507980146519832E-2</v>
      </c>
      <c r="L20" s="36">
        <v>6.2177999999132122E-2</v>
      </c>
      <c r="M20" s="36">
        <v>3.3274201069637366</v>
      </c>
      <c r="N20" s="36">
        <v>1.9342194999983111</v>
      </c>
      <c r="O20" s="36">
        <v>9.5873113999999995E-2</v>
      </c>
      <c r="P20" s="36">
        <v>0.14734566000000002</v>
      </c>
      <c r="Q20" s="36">
        <v>9.0825146999999995E-2</v>
      </c>
      <c r="R20" s="36">
        <v>5.0479669999999996E-3</v>
      </c>
      <c r="S20" s="36">
        <v>0.140761355</v>
      </c>
      <c r="T20" s="36">
        <v>6.5843050000000004E-3</v>
      </c>
      <c r="U20" s="36" t="s">
        <v>340</v>
      </c>
      <c r="V20" s="36" t="s">
        <v>340</v>
      </c>
      <c r="W20" s="36">
        <v>0.23955909414565196</v>
      </c>
      <c r="X20" s="36">
        <v>5.2652992868163953</v>
      </c>
      <c r="Y20" s="36">
        <v>5.5048583809620473</v>
      </c>
      <c r="Z20" s="36">
        <v>3.0769680196427521E-3</v>
      </c>
      <c r="AA20" s="36">
        <v>7.1298886241742731E-4</v>
      </c>
      <c r="AB20" s="36">
        <v>7.1298900000000003E-4</v>
      </c>
      <c r="AC20" s="36">
        <v>5.9063681371056438E-4</v>
      </c>
      <c r="AD20" s="36">
        <v>3.0241248214139479E-2</v>
      </c>
      <c r="AE20" s="36">
        <v>0.27217123392725523</v>
      </c>
      <c r="AF20" s="36">
        <v>0.30241248214139471</v>
      </c>
      <c r="AG20" s="36" t="s">
        <v>340</v>
      </c>
      <c r="AH20" s="36" t="s">
        <v>340</v>
      </c>
      <c r="AI20" s="36" t="s">
        <v>340</v>
      </c>
      <c r="AJ20" s="36">
        <v>7.2770705693969796E-5</v>
      </c>
      <c r="AK20" s="36">
        <v>8.7939211905259208E-5</v>
      </c>
      <c r="AL20" s="36">
        <v>2.1994312540510167E-4</v>
      </c>
      <c r="AM20" s="36">
        <v>6.6340751940453422E-4</v>
      </c>
      <c r="AN20" s="36">
        <v>3.0329187426044738E-2</v>
      </c>
      <c r="AO20" s="36">
        <v>0.2723911770526603</v>
      </c>
      <c r="AP20" s="36">
        <v>32.702511358999999</v>
      </c>
      <c r="AQ20" s="36">
        <v>17.609044577999999</v>
      </c>
      <c r="AR20" s="36">
        <v>50.311555936999994</v>
      </c>
      <c r="AS20" s="36">
        <v>2.3075191620000002</v>
      </c>
      <c r="AT20" s="36">
        <v>99.380288551000007</v>
      </c>
      <c r="AU20" s="36">
        <v>229.158464149</v>
      </c>
      <c r="AV20" s="36">
        <v>67.447536490000005</v>
      </c>
      <c r="AW20" s="36">
        <v>155.525548356</v>
      </c>
      <c r="AX20" s="36">
        <v>63.200596183999998</v>
      </c>
      <c r="AY20" s="36">
        <v>145.732637388</v>
      </c>
      <c r="AZ20" s="36">
        <v>4.6559065714285718E-2</v>
      </c>
      <c r="BA20" s="36">
        <v>9.3118132857142863E-2</v>
      </c>
      <c r="BB20" s="36">
        <v>0.40921666200000001</v>
      </c>
      <c r="BC20" s="36">
        <v>23.006801845999998</v>
      </c>
      <c r="BD20" s="36">
        <v>53.050795616000002</v>
      </c>
      <c r="BE20" s="36">
        <v>3.4659795714285721E-2</v>
      </c>
      <c r="BF20" s="36">
        <v>6.9319591428571442E-2</v>
      </c>
      <c r="BG20" s="36">
        <v>2.0868409720000001</v>
      </c>
      <c r="BH20" s="36">
        <v>14.028635414</v>
      </c>
      <c r="BI20" s="36">
        <v>0</v>
      </c>
      <c r="BJ20" s="36">
        <v>0</v>
      </c>
      <c r="BK20" s="36">
        <v>0</v>
      </c>
      <c r="BL20" s="36">
        <v>0</v>
      </c>
    </row>
    <row r="21" spans="1:64" s="37" customFormat="1" x14ac:dyDescent="0.2">
      <c r="A21" s="6">
        <v>18</v>
      </c>
      <c r="B21" s="34" t="s">
        <v>106</v>
      </c>
      <c r="C21" s="34" t="s">
        <v>123</v>
      </c>
      <c r="D21" s="41">
        <v>6.1579566669999997</v>
      </c>
      <c r="E21" s="36">
        <v>3</v>
      </c>
      <c r="F21" s="36">
        <v>0</v>
      </c>
      <c r="G21" s="36">
        <v>2</v>
      </c>
      <c r="H21" s="36">
        <v>1</v>
      </c>
      <c r="I21" s="36">
        <v>0.71451071101364327</v>
      </c>
      <c r="J21" s="36">
        <v>10.824760285315614</v>
      </c>
      <c r="K21" s="36">
        <v>0.28961321100859821</v>
      </c>
      <c r="L21" s="36">
        <v>0.424897500005045</v>
      </c>
      <c r="M21" s="36">
        <v>6.5878774963259996</v>
      </c>
      <c r="N21" s="36">
        <v>4.9513935000032578</v>
      </c>
      <c r="O21" s="36">
        <v>0.21161561400000004</v>
      </c>
      <c r="P21" s="36">
        <v>0.33240057099999998</v>
      </c>
      <c r="Q21" s="36">
        <v>0.18368155400000002</v>
      </c>
      <c r="R21" s="36">
        <v>2.793406E-2</v>
      </c>
      <c r="S21" s="36">
        <v>0.29596484000000001</v>
      </c>
      <c r="T21" s="36">
        <v>3.6435730999999999E-2</v>
      </c>
      <c r="U21" s="36">
        <v>1.32E-2</v>
      </c>
      <c r="V21" s="36">
        <v>3.1199999999999999E-2</v>
      </c>
      <c r="W21" s="36">
        <v>0.93932632501364333</v>
      </c>
      <c r="X21" s="36">
        <v>11.188360856315613</v>
      </c>
      <c r="Y21" s="36">
        <v>12.127687181329257</v>
      </c>
      <c r="Z21" s="36">
        <v>1.0258051196289976E-2</v>
      </c>
      <c r="AA21" s="36">
        <v>4.1950712555970885E-3</v>
      </c>
      <c r="AB21" s="36">
        <v>4.1950709999999999E-3</v>
      </c>
      <c r="AC21" s="36">
        <v>3.6491356143268914E-3</v>
      </c>
      <c r="AD21" s="36">
        <v>0.14106340171247414</v>
      </c>
      <c r="AE21" s="36">
        <v>1.269570615412267</v>
      </c>
      <c r="AF21" s="36">
        <v>1.4106340171247413</v>
      </c>
      <c r="AG21" s="36">
        <v>2.5068964325529537E-3</v>
      </c>
      <c r="AH21" s="36">
        <v>4.2646054254923812E-3</v>
      </c>
      <c r="AI21" s="36">
        <v>1.3658263322185058E-2</v>
      </c>
      <c r="AJ21" s="36">
        <v>4.2816688241866663E-4</v>
      </c>
      <c r="AK21" s="36">
        <v>5.1741504795530869E-4</v>
      </c>
      <c r="AL21" s="36">
        <v>1.2940971418020548E-3</v>
      </c>
      <c r="AM21" s="36">
        <v>6.5841989292985117E-3</v>
      </c>
      <c r="AN21" s="36">
        <v>0.14584542218592181</v>
      </c>
      <c r="AO21" s="36">
        <v>1.2845229758762542</v>
      </c>
      <c r="AP21" s="36">
        <v>97.856342182999995</v>
      </c>
      <c r="AQ21" s="36">
        <v>52.691876559999997</v>
      </c>
      <c r="AR21" s="36">
        <v>150.54821874300001</v>
      </c>
      <c r="AS21" s="36">
        <v>12.014504705</v>
      </c>
      <c r="AT21" s="36">
        <v>410.18536641999998</v>
      </c>
      <c r="AU21" s="36">
        <v>968.26981376000003</v>
      </c>
      <c r="AV21" s="36">
        <v>217.11043242599999</v>
      </c>
      <c r="AW21" s="36">
        <v>512.50360247000003</v>
      </c>
      <c r="AX21" s="36">
        <v>207.94030709800001</v>
      </c>
      <c r="AY21" s="36">
        <v>490.85691228899998</v>
      </c>
      <c r="AZ21" s="36">
        <v>0.50633499142857141</v>
      </c>
      <c r="BA21" s="36">
        <v>1.0126699828571428</v>
      </c>
      <c r="BB21" s="36">
        <v>0.69863950500000005</v>
      </c>
      <c r="BC21" s="36">
        <v>16.932847787</v>
      </c>
      <c r="BD21" s="36">
        <v>39.97111237</v>
      </c>
      <c r="BE21" s="36">
        <v>5.9173305714285716E-2</v>
      </c>
      <c r="BF21" s="36">
        <v>0.11834661285714286</v>
      </c>
      <c r="BG21" s="36">
        <v>1.183920877</v>
      </c>
      <c r="BH21" s="36">
        <v>19.472471634000001</v>
      </c>
      <c r="BI21" s="36">
        <v>0.21</v>
      </c>
      <c r="BJ21" s="36">
        <v>0.24</v>
      </c>
      <c r="BK21" s="36">
        <v>0.21</v>
      </c>
      <c r="BL21" s="36">
        <v>0.23</v>
      </c>
    </row>
    <row r="22" spans="1:64" s="37" customFormat="1" x14ac:dyDescent="0.2">
      <c r="A22" s="6">
        <v>19</v>
      </c>
      <c r="B22" s="34" t="s">
        <v>106</v>
      </c>
      <c r="C22" s="34" t="s">
        <v>124</v>
      </c>
      <c r="D22" s="41">
        <v>6.5297944020000003</v>
      </c>
      <c r="E22" s="36">
        <v>2</v>
      </c>
      <c r="F22" s="36">
        <v>1</v>
      </c>
      <c r="G22" s="36">
        <v>0</v>
      </c>
      <c r="H22" s="36">
        <v>1</v>
      </c>
      <c r="I22" s="36">
        <v>107.6480446949528</v>
      </c>
      <c r="J22" s="36">
        <v>296.18668683814292</v>
      </c>
      <c r="K22" s="36">
        <v>83.270932194959187</v>
      </c>
      <c r="L22" s="36">
        <v>24.377112499993618</v>
      </c>
      <c r="M22" s="36">
        <v>315.6432015331049</v>
      </c>
      <c r="N22" s="36">
        <v>88.191529999990848</v>
      </c>
      <c r="O22" s="36">
        <v>1.7546894909999999</v>
      </c>
      <c r="P22" s="36">
        <v>3.048436406</v>
      </c>
      <c r="Q22" s="36">
        <v>1.5821658919999999</v>
      </c>
      <c r="R22" s="36">
        <v>0.172523599</v>
      </c>
      <c r="S22" s="36">
        <v>2.823405626</v>
      </c>
      <c r="T22" s="36">
        <v>0.22503078000000001</v>
      </c>
      <c r="U22" s="36">
        <v>4.7199999999999999E-2</v>
      </c>
      <c r="V22" s="36">
        <v>0.11209999999999999</v>
      </c>
      <c r="W22" s="36">
        <v>109.4499341859528</v>
      </c>
      <c r="X22" s="36">
        <v>299.34722324414292</v>
      </c>
      <c r="Y22" s="36">
        <v>408.79715743009569</v>
      </c>
      <c r="Z22" s="36">
        <v>0.5472276061849044</v>
      </c>
      <c r="AA22" s="36">
        <v>0.26368727228093924</v>
      </c>
      <c r="AB22" s="36">
        <v>0.26368727199999997</v>
      </c>
      <c r="AC22" s="36">
        <v>2.0621595291695138</v>
      </c>
      <c r="AD22" s="36">
        <v>7.193563616835827</v>
      </c>
      <c r="AE22" s="36">
        <v>68.888432221193113</v>
      </c>
      <c r="AF22" s="36">
        <v>76.081995838028945</v>
      </c>
      <c r="AG22" s="36">
        <v>1.0093273128319341E-2</v>
      </c>
      <c r="AH22" s="36">
        <v>1.7170165781508765E-2</v>
      </c>
      <c r="AI22" s="36">
        <v>5.4990936354291586E-2</v>
      </c>
      <c r="AJ22" s="36">
        <v>2.6913103763458589E-2</v>
      </c>
      <c r="AK22" s="36">
        <v>3.2522873268911186E-2</v>
      </c>
      <c r="AL22" s="36">
        <v>8.1342352733667897E-2</v>
      </c>
      <c r="AM22" s="36">
        <v>2.0991659060612919</v>
      </c>
      <c r="AN22" s="36">
        <v>7.2432566558862472</v>
      </c>
      <c r="AO22" s="36">
        <v>69.024765510281071</v>
      </c>
      <c r="AP22" s="36">
        <v>1149.7359715729999</v>
      </c>
      <c r="AQ22" s="36">
        <v>619.08860007700002</v>
      </c>
      <c r="AR22" s="36">
        <v>1768.8245716500001</v>
      </c>
      <c r="AS22" s="36">
        <v>179.73859846900001</v>
      </c>
      <c r="AT22" s="36">
        <v>2520.307850097</v>
      </c>
      <c r="AU22" s="36">
        <v>6435.7861172849998</v>
      </c>
      <c r="AV22" s="36">
        <v>2070.3977503450001</v>
      </c>
      <c r="AW22" s="36">
        <v>5286.9085411200003</v>
      </c>
      <c r="AX22" s="36">
        <v>2053.9657033439998</v>
      </c>
      <c r="AY22" s="36">
        <v>5244.9481353840001</v>
      </c>
      <c r="AZ22" s="36">
        <v>8.5553123357142855</v>
      </c>
      <c r="BA22" s="36">
        <v>17.110624671428571</v>
      </c>
      <c r="BB22" s="36">
        <v>5.8528256599999997</v>
      </c>
      <c r="BC22" s="36">
        <v>269.33804442000002</v>
      </c>
      <c r="BD22" s="36">
        <v>687.77393486699998</v>
      </c>
      <c r="BE22" s="36">
        <v>0.49572210428571434</v>
      </c>
      <c r="BF22" s="36">
        <v>0.99144421000000005</v>
      </c>
      <c r="BG22" s="36">
        <v>5.2834722469999997</v>
      </c>
      <c r="BH22" s="36">
        <v>48.286108425999998</v>
      </c>
      <c r="BI22" s="36">
        <v>1.1700000000000002</v>
      </c>
      <c r="BJ22" s="36">
        <v>1.5900000000000003</v>
      </c>
      <c r="BK22" s="36">
        <v>1.7700000000000005</v>
      </c>
      <c r="BL22" s="36">
        <v>2.4599999999999982</v>
      </c>
    </row>
    <row r="23" spans="1:64" s="37" customFormat="1" x14ac:dyDescent="0.2">
      <c r="A23" s="6">
        <v>20</v>
      </c>
      <c r="B23" s="34" t="s">
        <v>106</v>
      </c>
      <c r="C23" s="34" t="s">
        <v>125</v>
      </c>
      <c r="D23" s="41">
        <v>6.7907786730000002</v>
      </c>
      <c r="E23" s="36">
        <v>0</v>
      </c>
      <c r="F23" s="36" t="s">
        <v>340</v>
      </c>
      <c r="G23" s="36" t="s">
        <v>340</v>
      </c>
      <c r="H23" s="36" t="s">
        <v>340</v>
      </c>
      <c r="I23" s="36">
        <v>627.36934969893798</v>
      </c>
      <c r="J23" s="36">
        <v>617.37565775192832</v>
      </c>
      <c r="K23" s="36">
        <v>561.8229741989187</v>
      </c>
      <c r="L23" s="36">
        <v>65.546375500019238</v>
      </c>
      <c r="M23" s="36">
        <v>1066.866396950825</v>
      </c>
      <c r="N23" s="36">
        <v>177.87861050004136</v>
      </c>
      <c r="O23" s="36">
        <v>1.5620993440000002</v>
      </c>
      <c r="P23" s="36">
        <v>2.4077783579999998</v>
      </c>
      <c r="Q23" s="36">
        <v>1.3941465370000001</v>
      </c>
      <c r="R23" s="36">
        <v>0.16795280700000001</v>
      </c>
      <c r="S23" s="36">
        <v>2.1887094779999998</v>
      </c>
      <c r="T23" s="36">
        <v>0.21906887999999999</v>
      </c>
      <c r="U23" s="36" t="s">
        <v>340</v>
      </c>
      <c r="V23" s="36" t="s">
        <v>340</v>
      </c>
      <c r="W23" s="36">
        <v>628.93144904293797</v>
      </c>
      <c r="X23" s="36">
        <v>619.78343610992829</v>
      </c>
      <c r="Y23" s="36">
        <v>1248.7148851528664</v>
      </c>
      <c r="Z23" s="36">
        <v>2.0325623954978536</v>
      </c>
      <c r="AA23" s="36">
        <v>1.1286688614806892</v>
      </c>
      <c r="AB23" s="36">
        <v>1.128668861</v>
      </c>
      <c r="AC23" s="36">
        <v>12.006290968771459</v>
      </c>
      <c r="AD23" s="36">
        <v>2.309367726063507</v>
      </c>
      <c r="AE23" s="36">
        <v>43.322954359084996</v>
      </c>
      <c r="AF23" s="36">
        <v>45.632322085148502</v>
      </c>
      <c r="AG23" s="36" t="s">
        <v>340</v>
      </c>
      <c r="AH23" s="36" t="s">
        <v>340</v>
      </c>
      <c r="AI23" s="36" t="s">
        <v>340</v>
      </c>
      <c r="AJ23" s="36">
        <v>0.11520013437707402</v>
      </c>
      <c r="AK23" s="36">
        <v>0.13920866961249967</v>
      </c>
      <c r="AL23" s="36">
        <v>0.3481722114026391</v>
      </c>
      <c r="AM23" s="36">
        <v>12.121491103148534</v>
      </c>
      <c r="AN23" s="36">
        <v>2.4485763956760067</v>
      </c>
      <c r="AO23" s="36">
        <v>43.671126570487637</v>
      </c>
      <c r="AP23" s="36">
        <v>1041.62869671</v>
      </c>
      <c r="AQ23" s="36">
        <v>560.87699053599999</v>
      </c>
      <c r="AR23" s="36">
        <v>1602.505687246</v>
      </c>
      <c r="AS23" s="36">
        <v>362.91611959599999</v>
      </c>
      <c r="AT23" s="36">
        <v>1278.3523753330001</v>
      </c>
      <c r="AU23" s="36">
        <v>3219.2712543319999</v>
      </c>
      <c r="AV23" s="36">
        <v>1198.465085736</v>
      </c>
      <c r="AW23" s="36">
        <v>3018.0913136899999</v>
      </c>
      <c r="AX23" s="36">
        <v>1196.280304465</v>
      </c>
      <c r="AY23" s="36">
        <v>3012.5893850530001</v>
      </c>
      <c r="AZ23" s="36">
        <v>5.1836237857142864</v>
      </c>
      <c r="BA23" s="36">
        <v>10.367247572857144</v>
      </c>
      <c r="BB23" s="36">
        <v>4.2767706250000002</v>
      </c>
      <c r="BC23" s="36">
        <v>232.10050141400001</v>
      </c>
      <c r="BD23" s="36">
        <v>584.49805134799999</v>
      </c>
      <c r="BE23" s="36">
        <v>0.36223353571428574</v>
      </c>
      <c r="BF23" s="36">
        <v>0.72446707285714296</v>
      </c>
      <c r="BG23" s="36">
        <v>3.2841914550000002</v>
      </c>
      <c r="BH23" s="36">
        <v>39.677677244999998</v>
      </c>
      <c r="BI23" s="36">
        <v>1</v>
      </c>
      <c r="BJ23" s="36">
        <v>1.3399999999999999</v>
      </c>
      <c r="BK23" s="36">
        <v>2.4400000000000013</v>
      </c>
      <c r="BL23" s="36">
        <v>3.48</v>
      </c>
    </row>
    <row r="24" spans="1:64" s="37" customFormat="1" x14ac:dyDescent="0.2">
      <c r="A24" s="6">
        <v>21</v>
      </c>
      <c r="B24" s="34" t="s">
        <v>106</v>
      </c>
      <c r="C24" s="34" t="s">
        <v>126</v>
      </c>
      <c r="D24" s="41">
        <v>6.5776229480000001</v>
      </c>
      <c r="E24" s="36">
        <v>0</v>
      </c>
      <c r="F24" s="36" t="s">
        <v>340</v>
      </c>
      <c r="G24" s="36" t="s">
        <v>340</v>
      </c>
      <c r="H24" s="36" t="s">
        <v>340</v>
      </c>
      <c r="I24" s="36">
        <v>161.22753696779071</v>
      </c>
      <c r="J24" s="36">
        <v>348.82051116883702</v>
      </c>
      <c r="K24" s="36">
        <v>136.9996024678079</v>
      </c>
      <c r="L24" s="36">
        <v>24.227934499982812</v>
      </c>
      <c r="M24" s="36">
        <v>428.26759713663637</v>
      </c>
      <c r="N24" s="36">
        <v>81.780450999991302</v>
      </c>
      <c r="O24" s="36">
        <v>2.0491239860000001</v>
      </c>
      <c r="P24" s="36">
        <v>3.156917322</v>
      </c>
      <c r="Q24" s="36">
        <v>1.823528515</v>
      </c>
      <c r="R24" s="36">
        <v>0.22559547099999999</v>
      </c>
      <c r="S24" s="36">
        <v>2.8626623589999998</v>
      </c>
      <c r="T24" s="36">
        <v>0.29425496299999998</v>
      </c>
      <c r="U24" s="36" t="s">
        <v>340</v>
      </c>
      <c r="V24" s="36" t="s">
        <v>340</v>
      </c>
      <c r="W24" s="36">
        <v>163.27666095379072</v>
      </c>
      <c r="X24" s="36">
        <v>351.97742849083704</v>
      </c>
      <c r="Y24" s="36">
        <v>515.25408944462777</v>
      </c>
      <c r="Z24" s="36">
        <v>0.68579288406335148</v>
      </c>
      <c r="AA24" s="36">
        <v>0.33055217011853533</v>
      </c>
      <c r="AB24" s="36">
        <v>0.33055216999999998</v>
      </c>
      <c r="AC24" s="36">
        <v>1.7373714870995358</v>
      </c>
      <c r="AD24" s="36">
        <v>3.234980879670041</v>
      </c>
      <c r="AE24" s="36">
        <v>42.681174243546316</v>
      </c>
      <c r="AF24" s="36">
        <v>45.916155123216356</v>
      </c>
      <c r="AG24" s="36" t="s">
        <v>340</v>
      </c>
      <c r="AH24" s="36" t="s">
        <v>340</v>
      </c>
      <c r="AI24" s="36" t="s">
        <v>340</v>
      </c>
      <c r="AJ24" s="36">
        <v>3.3737723775700786E-2</v>
      </c>
      <c r="AK24" s="36">
        <v>4.0769909947240779E-2</v>
      </c>
      <c r="AL24" s="36">
        <v>0.10196886260410537</v>
      </c>
      <c r="AM24" s="36">
        <v>1.7711092108752367</v>
      </c>
      <c r="AN24" s="36">
        <v>3.2757507896172817</v>
      </c>
      <c r="AO24" s="36">
        <v>42.783143106150419</v>
      </c>
      <c r="AP24" s="36">
        <v>581.40076049300001</v>
      </c>
      <c r="AQ24" s="36">
        <v>313.06194795800002</v>
      </c>
      <c r="AR24" s="36">
        <v>894.46270845100003</v>
      </c>
      <c r="AS24" s="36">
        <v>184.55776556800001</v>
      </c>
      <c r="AT24" s="36">
        <v>1015.621792141</v>
      </c>
      <c r="AU24" s="36">
        <v>2565.9357116609999</v>
      </c>
      <c r="AV24" s="36">
        <v>897.61747487800005</v>
      </c>
      <c r="AW24" s="36">
        <v>2267.8016088479999</v>
      </c>
      <c r="AX24" s="36">
        <v>893.74261672700004</v>
      </c>
      <c r="AY24" s="36">
        <v>2258.0119046650002</v>
      </c>
      <c r="AZ24" s="36">
        <v>2.0133768271428574</v>
      </c>
      <c r="BA24" s="36">
        <v>4.0267536542857147</v>
      </c>
      <c r="BB24" s="36">
        <v>1.518151743</v>
      </c>
      <c r="BC24" s="36">
        <v>107.08420300500001</v>
      </c>
      <c r="BD24" s="36">
        <v>270.54478623</v>
      </c>
      <c r="BE24" s="36">
        <v>0.12858428</v>
      </c>
      <c r="BF24" s="36">
        <v>0.25716856142857142</v>
      </c>
      <c r="BG24" s="36">
        <v>4.0724065889999999</v>
      </c>
      <c r="BH24" s="36">
        <v>25.583069475999999</v>
      </c>
      <c r="BI24" s="36">
        <v>0.75</v>
      </c>
      <c r="BJ24" s="36">
        <v>1.4300000000000002</v>
      </c>
      <c r="BK24" s="36">
        <v>1.2600000000000002</v>
      </c>
      <c r="BL24" s="36">
        <v>1.9200000000000004</v>
      </c>
    </row>
    <row r="25" spans="1:64" s="37" customFormat="1" x14ac:dyDescent="0.2">
      <c r="A25" s="6">
        <v>22</v>
      </c>
      <c r="B25" s="34" t="s">
        <v>106</v>
      </c>
      <c r="C25" s="34" t="s">
        <v>127</v>
      </c>
      <c r="D25" s="41">
        <v>6.6886646609999998</v>
      </c>
      <c r="E25" s="36">
        <v>1</v>
      </c>
      <c r="F25" s="36">
        <v>1</v>
      </c>
      <c r="G25" s="36">
        <v>0</v>
      </c>
      <c r="H25" s="36">
        <v>0</v>
      </c>
      <c r="I25" s="36">
        <v>29.969927636690294</v>
      </c>
      <c r="J25" s="36">
        <v>93.382075959997422</v>
      </c>
      <c r="K25" s="36">
        <v>26.006556136685067</v>
      </c>
      <c r="L25" s="36">
        <v>3.963371500005227</v>
      </c>
      <c r="M25" s="36">
        <v>107.62050059668921</v>
      </c>
      <c r="N25" s="36">
        <v>15.731502999998503</v>
      </c>
      <c r="O25" s="36">
        <v>0.76673848099999997</v>
      </c>
      <c r="P25" s="36">
        <v>1.2614202649999999</v>
      </c>
      <c r="Q25" s="36">
        <v>0.71891689699999994</v>
      </c>
      <c r="R25" s="36">
        <v>4.7821584E-2</v>
      </c>
      <c r="S25" s="36">
        <v>1.1990442859999999</v>
      </c>
      <c r="T25" s="36">
        <v>6.2375978999999998E-2</v>
      </c>
      <c r="U25" s="36">
        <v>4.7199999999999999E-2</v>
      </c>
      <c r="V25" s="36">
        <v>0.11209999999999999</v>
      </c>
      <c r="W25" s="36">
        <v>30.783866117690295</v>
      </c>
      <c r="X25" s="36">
        <v>94.755596224997419</v>
      </c>
      <c r="Y25" s="36">
        <v>125.53946234268771</v>
      </c>
      <c r="Z25" s="36">
        <v>0.15205220443333575</v>
      </c>
      <c r="AA25" s="36">
        <v>7.3289162536867819E-2</v>
      </c>
      <c r="AB25" s="36">
        <v>7.3289163000000004E-2</v>
      </c>
      <c r="AC25" s="36">
        <v>0.57594719778288628</v>
      </c>
      <c r="AD25" s="36">
        <v>1.5454742821536687</v>
      </c>
      <c r="AE25" s="36">
        <v>16.783469575386214</v>
      </c>
      <c r="AF25" s="36">
        <v>18.328943857539887</v>
      </c>
      <c r="AG25" s="36">
        <v>1.0718759390094439E-2</v>
      </c>
      <c r="AH25" s="36">
        <v>1.8234211376252609E-2</v>
      </c>
      <c r="AI25" s="36">
        <v>5.83987580563766E-2</v>
      </c>
      <c r="AJ25" s="36">
        <v>7.4802141300651884E-3</v>
      </c>
      <c r="AK25" s="36">
        <v>9.0393978524438406E-3</v>
      </c>
      <c r="AL25" s="36">
        <v>2.260826964868173E-2</v>
      </c>
      <c r="AM25" s="36">
        <v>0.59414617130304592</v>
      </c>
      <c r="AN25" s="36">
        <v>1.5727478913823651</v>
      </c>
      <c r="AO25" s="36">
        <v>16.864476603091273</v>
      </c>
      <c r="AP25" s="36">
        <v>438.26284874999999</v>
      </c>
      <c r="AQ25" s="36">
        <v>235.98768778799999</v>
      </c>
      <c r="AR25" s="36">
        <v>674.25053653800001</v>
      </c>
      <c r="AS25" s="36">
        <v>99.932745010000005</v>
      </c>
      <c r="AT25" s="36">
        <v>947.86058506899997</v>
      </c>
      <c r="AU25" s="36">
        <v>2395.112373807</v>
      </c>
      <c r="AV25" s="36">
        <v>697.84967691600002</v>
      </c>
      <c r="AW25" s="36">
        <v>1763.369447541</v>
      </c>
      <c r="AX25" s="36">
        <v>688.27611326600004</v>
      </c>
      <c r="AY25" s="36">
        <v>1739.1783786000001</v>
      </c>
      <c r="AZ25" s="36">
        <v>3.9181260285714283</v>
      </c>
      <c r="BA25" s="36">
        <v>7.8362520571428567</v>
      </c>
      <c r="BB25" s="36">
        <v>1.7385552</v>
      </c>
      <c r="BC25" s="36">
        <v>88.360076285000005</v>
      </c>
      <c r="BD25" s="36">
        <v>223.27367061699999</v>
      </c>
      <c r="BE25" s="36">
        <v>0.14725199285714285</v>
      </c>
      <c r="BF25" s="36">
        <v>0.29450398571428571</v>
      </c>
      <c r="BG25" s="36">
        <v>1.5697709790000001</v>
      </c>
      <c r="BH25" s="36">
        <v>20.791340204000001</v>
      </c>
      <c r="BI25" s="36">
        <v>0.18</v>
      </c>
      <c r="BJ25" s="36">
        <v>0.31000000000000005</v>
      </c>
      <c r="BK25" s="36">
        <v>0.55000000000000004</v>
      </c>
      <c r="BL25" s="36">
        <v>0.64000000000000012</v>
      </c>
    </row>
    <row r="26" spans="1:64" s="37" customFormat="1" x14ac:dyDescent="0.2">
      <c r="A26" s="6">
        <v>23</v>
      </c>
      <c r="B26" s="34" t="s">
        <v>106</v>
      </c>
      <c r="C26" s="34" t="s">
        <v>128</v>
      </c>
      <c r="D26" s="41">
        <v>6.313985959</v>
      </c>
      <c r="E26" s="36">
        <v>0</v>
      </c>
      <c r="F26" s="36" t="s">
        <v>340</v>
      </c>
      <c r="G26" s="36" t="s">
        <v>340</v>
      </c>
      <c r="H26" s="36" t="s">
        <v>340</v>
      </c>
      <c r="I26" s="36">
        <v>68.873134165247791</v>
      </c>
      <c r="J26" s="36">
        <v>221.86766215539956</v>
      </c>
      <c r="K26" s="36">
        <v>57.544925665250972</v>
      </c>
      <c r="L26" s="36">
        <v>11.328208499996821</v>
      </c>
      <c r="M26" s="36">
        <v>245.09877982064538</v>
      </c>
      <c r="N26" s="36">
        <v>45.642016500001958</v>
      </c>
      <c r="O26" s="36">
        <v>0.45339998500000006</v>
      </c>
      <c r="P26" s="36">
        <v>0.65947666800000004</v>
      </c>
      <c r="Q26" s="36">
        <v>0.40209145700000004</v>
      </c>
      <c r="R26" s="36">
        <v>5.1308527999999999E-2</v>
      </c>
      <c r="S26" s="36">
        <v>0.59255250100000001</v>
      </c>
      <c r="T26" s="36">
        <v>6.6924166999999993E-2</v>
      </c>
      <c r="U26" s="36" t="s">
        <v>340</v>
      </c>
      <c r="V26" s="36" t="s">
        <v>340</v>
      </c>
      <c r="W26" s="36">
        <v>69.326534150247795</v>
      </c>
      <c r="X26" s="36">
        <v>222.52713882339955</v>
      </c>
      <c r="Y26" s="36">
        <v>291.85367297364735</v>
      </c>
      <c r="Z26" s="36">
        <v>0.35206092533141731</v>
      </c>
      <c r="AA26" s="36">
        <v>0.16968779016362567</v>
      </c>
      <c r="AB26" s="36">
        <v>0.16968779000000001</v>
      </c>
      <c r="AC26" s="36">
        <v>0.61013678759890222</v>
      </c>
      <c r="AD26" s="36">
        <v>1.6844433176197078</v>
      </c>
      <c r="AE26" s="36">
        <v>18.072507881341956</v>
      </c>
      <c r="AF26" s="36">
        <v>19.756951198961662</v>
      </c>
      <c r="AG26" s="36" t="s">
        <v>340</v>
      </c>
      <c r="AH26" s="36" t="s">
        <v>340</v>
      </c>
      <c r="AI26" s="36" t="s">
        <v>340</v>
      </c>
      <c r="AJ26" s="36">
        <v>1.7319071151826321E-2</v>
      </c>
      <c r="AK26" s="36">
        <v>2.092908940046077E-2</v>
      </c>
      <c r="AL26" s="36">
        <v>5.2345355784850202E-2</v>
      </c>
      <c r="AM26" s="36">
        <v>0.62745585875072851</v>
      </c>
      <c r="AN26" s="36">
        <v>1.7053724070201686</v>
      </c>
      <c r="AO26" s="36">
        <v>18.124853237126807</v>
      </c>
      <c r="AP26" s="36">
        <v>338.88696309099998</v>
      </c>
      <c r="AQ26" s="36">
        <v>182.47759550999999</v>
      </c>
      <c r="AR26" s="36">
        <v>521.364558601</v>
      </c>
      <c r="AS26" s="36">
        <v>48.096500849000002</v>
      </c>
      <c r="AT26" s="36">
        <v>729.41398409099997</v>
      </c>
      <c r="AU26" s="36">
        <v>1915.963823348</v>
      </c>
      <c r="AV26" s="36">
        <v>589.96027518400001</v>
      </c>
      <c r="AW26" s="36">
        <v>1549.6584506449999</v>
      </c>
      <c r="AX26" s="36">
        <v>584.85980643100004</v>
      </c>
      <c r="AY26" s="36">
        <v>1536.2609646819999</v>
      </c>
      <c r="AZ26" s="36">
        <v>0.65472651714285712</v>
      </c>
      <c r="BA26" s="36">
        <v>1.3094530342857142</v>
      </c>
      <c r="BB26" s="36">
        <v>1.4881241039999999</v>
      </c>
      <c r="BC26" s="36">
        <v>64.855641355000003</v>
      </c>
      <c r="BD26" s="36">
        <v>170.357390025</v>
      </c>
      <c r="BE26" s="36">
        <v>0.12604100142857144</v>
      </c>
      <c r="BF26" s="36">
        <v>0.25208200428571431</v>
      </c>
      <c r="BG26" s="36">
        <v>6.6664424320000002</v>
      </c>
      <c r="BH26" s="36">
        <v>20.700958648</v>
      </c>
      <c r="BI26" s="36">
        <v>0.39</v>
      </c>
      <c r="BJ26" s="36">
        <v>0.56000000000000005</v>
      </c>
      <c r="BK26" s="36">
        <v>0.69000000000000017</v>
      </c>
      <c r="BL26" s="36">
        <v>0.75000000000000022</v>
      </c>
    </row>
    <row r="27" spans="1:64" s="37" customFormat="1" x14ac:dyDescent="0.2">
      <c r="A27" s="6">
        <v>24</v>
      </c>
      <c r="B27" s="34" t="s">
        <v>106</v>
      </c>
      <c r="C27" s="34" t="s">
        <v>129</v>
      </c>
      <c r="D27" s="41">
        <v>6.4367881630000001</v>
      </c>
      <c r="E27" s="36">
        <v>0</v>
      </c>
      <c r="F27" s="36" t="s">
        <v>340</v>
      </c>
      <c r="G27" s="36" t="s">
        <v>340</v>
      </c>
      <c r="H27" s="36" t="s">
        <v>340</v>
      </c>
      <c r="I27" s="36">
        <v>20.593440784815431</v>
      </c>
      <c r="J27" s="36">
        <v>92.509276433572083</v>
      </c>
      <c r="K27" s="36">
        <v>17.412731284808519</v>
      </c>
      <c r="L27" s="36">
        <v>3.1807095000069125</v>
      </c>
      <c r="M27" s="36">
        <v>97.752351218387375</v>
      </c>
      <c r="N27" s="36">
        <v>15.350366000000133</v>
      </c>
      <c r="O27" s="36">
        <v>0.39092427499999999</v>
      </c>
      <c r="P27" s="36">
        <v>0.65489007700000001</v>
      </c>
      <c r="Q27" s="36">
        <v>0.362815108</v>
      </c>
      <c r="R27" s="36">
        <v>2.8109167000000001E-2</v>
      </c>
      <c r="S27" s="36">
        <v>0.61822594500000005</v>
      </c>
      <c r="T27" s="36">
        <v>3.6664132000000002E-2</v>
      </c>
      <c r="U27" s="36" t="s">
        <v>340</v>
      </c>
      <c r="V27" s="36" t="s">
        <v>340</v>
      </c>
      <c r="W27" s="36">
        <v>20.984365059815431</v>
      </c>
      <c r="X27" s="36">
        <v>93.164166510572088</v>
      </c>
      <c r="Y27" s="36">
        <v>114.14853157038752</v>
      </c>
      <c r="Z27" s="36">
        <v>0.12765030973835007</v>
      </c>
      <c r="AA27" s="36">
        <v>6.1527449293884727E-2</v>
      </c>
      <c r="AB27" s="36">
        <v>6.1527448999999998E-2</v>
      </c>
      <c r="AC27" s="36">
        <v>0.35481793868486861</v>
      </c>
      <c r="AD27" s="36">
        <v>1.6626230129107149</v>
      </c>
      <c r="AE27" s="36">
        <v>15.954781508991569</v>
      </c>
      <c r="AF27" s="36">
        <v>17.617404521902291</v>
      </c>
      <c r="AG27" s="36" t="s">
        <v>340</v>
      </c>
      <c r="AH27" s="36" t="s">
        <v>340</v>
      </c>
      <c r="AI27" s="36" t="s">
        <v>340</v>
      </c>
      <c r="AJ27" s="36">
        <v>6.279757199351167E-3</v>
      </c>
      <c r="AK27" s="36">
        <v>7.588722091927123E-3</v>
      </c>
      <c r="AL27" s="36">
        <v>1.8980011516675568E-2</v>
      </c>
      <c r="AM27" s="36">
        <v>0.36109769588421975</v>
      </c>
      <c r="AN27" s="36">
        <v>1.670211735002642</v>
      </c>
      <c r="AO27" s="36">
        <v>15.973761520508244</v>
      </c>
      <c r="AP27" s="36">
        <v>431.04668402499999</v>
      </c>
      <c r="AQ27" s="36">
        <v>232.10206062899999</v>
      </c>
      <c r="AR27" s="36">
        <v>663.14874465399998</v>
      </c>
      <c r="AS27" s="36">
        <v>82.140125030999997</v>
      </c>
      <c r="AT27" s="36">
        <v>1115.17201163</v>
      </c>
      <c r="AU27" s="36">
        <v>2668.75432357</v>
      </c>
      <c r="AV27" s="36">
        <v>738.99153583099996</v>
      </c>
      <c r="AW27" s="36">
        <v>1768.504621495</v>
      </c>
      <c r="AX27" s="36">
        <v>724.12369988099999</v>
      </c>
      <c r="AY27" s="36">
        <v>1732.9239208849999</v>
      </c>
      <c r="AZ27" s="36">
        <v>1.6844224714285716</v>
      </c>
      <c r="BA27" s="36">
        <v>3.3688449442857147</v>
      </c>
      <c r="BB27" s="36">
        <v>1.8223689789999999</v>
      </c>
      <c r="BC27" s="36">
        <v>82.058231078999995</v>
      </c>
      <c r="BD27" s="36">
        <v>196.37621523199999</v>
      </c>
      <c r="BE27" s="36">
        <v>0.1543508442857143</v>
      </c>
      <c r="BF27" s="36">
        <v>0.30870169000000003</v>
      </c>
      <c r="BG27" s="36">
        <v>3.3594872840000001</v>
      </c>
      <c r="BH27" s="36">
        <v>27.915559579</v>
      </c>
      <c r="BI27" s="36">
        <v>0.63000000000000012</v>
      </c>
      <c r="BJ27" s="36">
        <v>0.87000000000000011</v>
      </c>
      <c r="BK27" s="36">
        <v>2.0700000000000007</v>
      </c>
      <c r="BL27" s="36">
        <v>2.3899999999999992</v>
      </c>
    </row>
    <row r="28" spans="1:64" s="37" customFormat="1" x14ac:dyDescent="0.2">
      <c r="A28" s="6">
        <v>25</v>
      </c>
      <c r="B28" s="34" t="s">
        <v>131</v>
      </c>
      <c r="C28" s="34" t="s">
        <v>130</v>
      </c>
      <c r="D28" s="163">
        <v>5.3033643579999996</v>
      </c>
      <c r="E28" s="36">
        <v>519</v>
      </c>
      <c r="F28" s="36">
        <v>0</v>
      </c>
      <c r="G28" s="36">
        <v>9</v>
      </c>
      <c r="H28" s="36">
        <v>510</v>
      </c>
      <c r="I28" s="36">
        <v>0.28153411706204351</v>
      </c>
      <c r="J28" s="36">
        <v>46.426182671461426</v>
      </c>
      <c r="K28" s="36">
        <v>0.28153411706204351</v>
      </c>
      <c r="L28" s="36">
        <v>0</v>
      </c>
      <c r="M28" s="36">
        <v>26.470098788493896</v>
      </c>
      <c r="N28" s="36">
        <v>20.237618000029578</v>
      </c>
      <c r="O28" s="36">
        <v>1.063535836</v>
      </c>
      <c r="P28" s="36">
        <v>1.910412107</v>
      </c>
      <c r="Q28" s="36">
        <v>1.0024984619999999</v>
      </c>
      <c r="R28" s="36">
        <v>6.1037374000000005E-2</v>
      </c>
      <c r="S28" s="36">
        <v>1.83079814</v>
      </c>
      <c r="T28" s="36">
        <v>7.9613967000000008E-2</v>
      </c>
      <c r="U28" s="36">
        <v>0.11400000000000002</v>
      </c>
      <c r="V28" s="36">
        <v>0.27360000000000001</v>
      </c>
      <c r="W28" s="36">
        <v>1.4590699530620437</v>
      </c>
      <c r="X28" s="36">
        <v>48.610194778461427</v>
      </c>
      <c r="Y28" s="36">
        <v>50.069264731523468</v>
      </c>
      <c r="Z28" s="36">
        <v>1.9656103351067218E-2</v>
      </c>
      <c r="AA28" s="36">
        <v>4.2064061171284035E-3</v>
      </c>
      <c r="AB28" s="36">
        <v>4.2064060000000002E-3</v>
      </c>
      <c r="AC28" s="36">
        <v>8.0638285537243011E-3</v>
      </c>
      <c r="AD28" s="36">
        <v>1.4196798948973581</v>
      </c>
      <c r="AE28" s="36">
        <v>12.777119054076234</v>
      </c>
      <c r="AF28" s="36">
        <v>14.196798948973587</v>
      </c>
      <c r="AG28" s="36">
        <v>1.9984885411197476E-2</v>
      </c>
      <c r="AH28" s="36">
        <v>3.3997276331692264E-2</v>
      </c>
      <c r="AI28" s="36">
        <v>0.10888316879204142</v>
      </c>
      <c r="AJ28" s="36">
        <v>4.242055109810739E-4</v>
      </c>
      <c r="AK28" s="36">
        <v>5.1262795881866312E-4</v>
      </c>
      <c r="AL28" s="36">
        <v>1.2821242423014206E-3</v>
      </c>
      <c r="AM28" s="36">
        <v>2.8472919475902851E-2</v>
      </c>
      <c r="AN28" s="36">
        <v>1.4541897991878689</v>
      </c>
      <c r="AO28" s="36">
        <v>12.887284347110578</v>
      </c>
      <c r="AP28" s="36">
        <v>385.31349883899998</v>
      </c>
      <c r="AQ28" s="36">
        <v>207.476499375</v>
      </c>
      <c r="AR28" s="36">
        <v>592.78999821399998</v>
      </c>
      <c r="AS28" s="36">
        <v>4.7993844069999998</v>
      </c>
      <c r="AT28" s="36">
        <v>560.84950927600005</v>
      </c>
      <c r="AU28" s="36">
        <v>1185.6000468730001</v>
      </c>
      <c r="AV28" s="36">
        <v>993.771632501</v>
      </c>
      <c r="AW28" s="36">
        <v>2100.7697690489999</v>
      </c>
      <c r="AX28" s="36">
        <v>904.31968456300001</v>
      </c>
      <c r="AY28" s="36">
        <v>1911.674063492</v>
      </c>
      <c r="AZ28" s="36">
        <v>2.1992650000000002E-2</v>
      </c>
      <c r="BA28" s="36">
        <v>4.3985301428571433E-2</v>
      </c>
      <c r="BB28" s="36">
        <v>35.041500552999999</v>
      </c>
      <c r="BC28" s="36">
        <v>5700.6474044979996</v>
      </c>
      <c r="BD28" s="36">
        <v>12050.804570906001</v>
      </c>
      <c r="BE28" s="36">
        <v>0.30977281142857144</v>
      </c>
      <c r="BF28" s="36">
        <v>0.61954562428571436</v>
      </c>
      <c r="BG28" s="36">
        <v>25.952857563999999</v>
      </c>
      <c r="BH28" s="36">
        <v>405.57884652000001</v>
      </c>
      <c r="BI28" s="36">
        <v>0</v>
      </c>
      <c r="BJ28" s="36">
        <v>0</v>
      </c>
      <c r="BK28" s="36">
        <v>0</v>
      </c>
      <c r="BL28" s="36">
        <v>0</v>
      </c>
    </row>
    <row r="29" spans="1:64" s="37" customFormat="1" x14ac:dyDescent="0.2">
      <c r="A29" s="6">
        <v>26</v>
      </c>
      <c r="B29" s="34" t="s">
        <v>131</v>
      </c>
      <c r="C29" s="34" t="s">
        <v>132</v>
      </c>
      <c r="D29" s="163">
        <v>5.3467400999999999</v>
      </c>
      <c r="E29" s="36">
        <v>2</v>
      </c>
      <c r="F29" s="36">
        <v>0</v>
      </c>
      <c r="G29" s="36">
        <v>1</v>
      </c>
      <c r="H29" s="36">
        <v>1</v>
      </c>
      <c r="I29" s="36">
        <v>4.0567405832565184E-2</v>
      </c>
      <c r="J29" s="36">
        <v>12.367363387701769</v>
      </c>
      <c r="K29" s="36">
        <v>4.0567405832565184E-2</v>
      </c>
      <c r="L29" s="36">
        <v>0</v>
      </c>
      <c r="M29" s="36">
        <v>3.286315793495211</v>
      </c>
      <c r="N29" s="36">
        <v>9.1216150000391227</v>
      </c>
      <c r="O29" s="36">
        <v>0.24856979900000001</v>
      </c>
      <c r="P29" s="36">
        <v>0.420568889</v>
      </c>
      <c r="Q29" s="36">
        <v>0.20847575000000002</v>
      </c>
      <c r="R29" s="36">
        <v>4.0094049E-2</v>
      </c>
      <c r="S29" s="36">
        <v>0.36827230399999999</v>
      </c>
      <c r="T29" s="36">
        <v>5.2296585E-2</v>
      </c>
      <c r="U29" s="36">
        <v>6.0000000000000001E-3</v>
      </c>
      <c r="V29" s="36">
        <v>1.44E-2</v>
      </c>
      <c r="W29" s="36">
        <v>0.29513720483256523</v>
      </c>
      <c r="X29" s="36">
        <v>12.802332276701769</v>
      </c>
      <c r="Y29" s="36">
        <v>13.097469481534334</v>
      </c>
      <c r="Z29" s="36">
        <v>2.3771910407702685E-3</v>
      </c>
      <c r="AA29" s="36">
        <v>5.0871888272483747E-4</v>
      </c>
      <c r="AB29" s="36">
        <v>5.0871900000000003E-4</v>
      </c>
      <c r="AC29" s="36">
        <v>7.1549316698651076E-4</v>
      </c>
      <c r="AD29" s="36">
        <v>0.1152006629704945</v>
      </c>
      <c r="AE29" s="36">
        <v>1.0368059667344511</v>
      </c>
      <c r="AF29" s="36">
        <v>1.1520066297049456</v>
      </c>
      <c r="AG29" s="36">
        <v>1.1724448562909959E-3</v>
      </c>
      <c r="AH29" s="36">
        <v>1.9945038934605446E-3</v>
      </c>
      <c r="AI29" s="36">
        <v>6.3878030101371499E-3</v>
      </c>
      <c r="AJ29" s="36">
        <v>5.2278450245057901E-5</v>
      </c>
      <c r="AK29" s="36">
        <v>6.3175499953660154E-5</v>
      </c>
      <c r="AL29" s="36">
        <v>1.580070665610193E-4</v>
      </c>
      <c r="AM29" s="36">
        <v>1.9402164735225645E-3</v>
      </c>
      <c r="AN29" s="36">
        <v>0.11725834236390871</v>
      </c>
      <c r="AO29" s="36">
        <v>1.0433517768111493</v>
      </c>
      <c r="AP29" s="36">
        <v>300.28942710199999</v>
      </c>
      <c r="AQ29" s="36">
        <v>161.694306901</v>
      </c>
      <c r="AR29" s="36">
        <v>461.983734003</v>
      </c>
      <c r="AS29" s="36">
        <v>8.4652994980000003</v>
      </c>
      <c r="AT29" s="36">
        <v>676.82972986200002</v>
      </c>
      <c r="AU29" s="36">
        <v>1606.970660834</v>
      </c>
      <c r="AV29" s="36">
        <v>521.34251850500004</v>
      </c>
      <c r="AW29" s="36">
        <v>1237.8033861690001</v>
      </c>
      <c r="AX29" s="36">
        <v>485.36254463500001</v>
      </c>
      <c r="AY29" s="36">
        <v>1152.377525223</v>
      </c>
      <c r="AZ29" s="36">
        <v>1.1296507142857144E-2</v>
      </c>
      <c r="BA29" s="36">
        <v>2.2593014285714287E-2</v>
      </c>
      <c r="BB29" s="36">
        <v>6.2418510119999997</v>
      </c>
      <c r="BC29" s="36">
        <v>546.10137624000004</v>
      </c>
      <c r="BD29" s="36">
        <v>1296.5873848900001</v>
      </c>
      <c r="BE29" s="36">
        <v>5.517902142857143E-2</v>
      </c>
      <c r="BF29" s="36">
        <v>0.11035804428571429</v>
      </c>
      <c r="BG29" s="36">
        <v>14.314137784</v>
      </c>
      <c r="BH29" s="36">
        <v>71.692325744000001</v>
      </c>
      <c r="BI29" s="36">
        <v>0</v>
      </c>
      <c r="BJ29" s="36">
        <v>0</v>
      </c>
      <c r="BK29" s="36">
        <v>0</v>
      </c>
      <c r="BL29" s="36">
        <v>0</v>
      </c>
    </row>
    <row r="30" spans="1:64" s="37" customFormat="1" x14ac:dyDescent="0.2">
      <c r="A30" s="6">
        <v>27</v>
      </c>
      <c r="B30" s="34" t="s">
        <v>131</v>
      </c>
      <c r="C30" s="34" t="s">
        <v>133</v>
      </c>
      <c r="D30" s="163">
        <v>5.0055691089999996</v>
      </c>
      <c r="E30" s="36">
        <v>16</v>
      </c>
      <c r="F30" s="36">
        <v>0</v>
      </c>
      <c r="G30" s="36">
        <v>0</v>
      </c>
      <c r="H30" s="36">
        <v>16</v>
      </c>
      <c r="I30" s="36">
        <v>0</v>
      </c>
      <c r="J30" s="36">
        <v>0</v>
      </c>
      <c r="K30" s="36">
        <v>0</v>
      </c>
      <c r="L30" s="36">
        <v>0</v>
      </c>
      <c r="M30" s="36">
        <v>0</v>
      </c>
      <c r="N30" s="36">
        <v>0</v>
      </c>
      <c r="O30" s="36">
        <v>3.8645999999999998E-4</v>
      </c>
      <c r="P30" s="36">
        <v>6.3580100000000007E-4</v>
      </c>
      <c r="Q30" s="36">
        <v>3.2695199999999998E-4</v>
      </c>
      <c r="R30" s="36">
        <v>5.9508E-5</v>
      </c>
      <c r="S30" s="36">
        <v>5.5818200000000006E-4</v>
      </c>
      <c r="T30" s="36">
        <v>7.761899999999999E-5</v>
      </c>
      <c r="U30" s="36">
        <v>0</v>
      </c>
      <c r="V30" s="36">
        <v>0</v>
      </c>
      <c r="W30" s="36">
        <v>3.8645999999999998E-4</v>
      </c>
      <c r="X30" s="36">
        <v>6.3580100000000007E-4</v>
      </c>
      <c r="Y30" s="36">
        <v>1.022261E-3</v>
      </c>
      <c r="Z30" s="36">
        <v>0</v>
      </c>
      <c r="AA30" s="36">
        <v>0</v>
      </c>
      <c r="AB30" s="36">
        <v>0</v>
      </c>
      <c r="AC30" s="36">
        <v>0</v>
      </c>
      <c r="AD30" s="36">
        <v>0</v>
      </c>
      <c r="AE30" s="36">
        <v>0</v>
      </c>
      <c r="AF30" s="36">
        <v>0</v>
      </c>
      <c r="AG30" s="36">
        <v>0</v>
      </c>
      <c r="AH30" s="36">
        <v>0</v>
      </c>
      <c r="AI30" s="36">
        <v>0</v>
      </c>
      <c r="AJ30" s="36">
        <v>0</v>
      </c>
      <c r="AK30" s="36">
        <v>0</v>
      </c>
      <c r="AL30" s="36">
        <v>0</v>
      </c>
      <c r="AM30" s="36">
        <v>0</v>
      </c>
      <c r="AN30" s="36">
        <v>0</v>
      </c>
      <c r="AO30" s="36">
        <v>0</v>
      </c>
      <c r="AP30" s="36">
        <v>1.647534E-3</v>
      </c>
      <c r="AQ30" s="36">
        <v>8.8713300000000002E-4</v>
      </c>
      <c r="AR30" s="36">
        <v>2.534667E-3</v>
      </c>
      <c r="AS30" s="36">
        <v>0</v>
      </c>
      <c r="AT30" s="36">
        <v>0</v>
      </c>
      <c r="AU30" s="36">
        <v>0</v>
      </c>
      <c r="AV30" s="36">
        <v>0</v>
      </c>
      <c r="AW30" s="36">
        <v>0</v>
      </c>
      <c r="AX30" s="36">
        <v>0</v>
      </c>
      <c r="AY30" s="36">
        <v>0</v>
      </c>
      <c r="AZ30" s="36">
        <v>0</v>
      </c>
      <c r="BA30" s="36">
        <v>0</v>
      </c>
      <c r="BB30" s="36">
        <v>3.0640775210000002</v>
      </c>
      <c r="BC30" s="36">
        <v>268.42416698800002</v>
      </c>
      <c r="BD30" s="36">
        <v>623.34087644399995</v>
      </c>
      <c r="BE30" s="36">
        <v>2.7086964285714284E-2</v>
      </c>
      <c r="BF30" s="36">
        <v>5.4173929999999995E-2</v>
      </c>
      <c r="BG30" s="36">
        <v>3.2656175030000001</v>
      </c>
      <c r="BH30" s="36">
        <v>18.954878682</v>
      </c>
      <c r="BI30" s="36">
        <v>0</v>
      </c>
      <c r="BJ30" s="36">
        <v>0</v>
      </c>
      <c r="BK30" s="36">
        <v>0</v>
      </c>
      <c r="BL30" s="36">
        <v>0</v>
      </c>
    </row>
    <row r="31" spans="1:64" s="37" customFormat="1" x14ac:dyDescent="0.2">
      <c r="A31" s="6">
        <v>28</v>
      </c>
      <c r="B31" s="34" t="s">
        <v>131</v>
      </c>
      <c r="C31" s="34" t="s">
        <v>134</v>
      </c>
      <c r="D31" s="163">
        <v>5.1036529990000004</v>
      </c>
      <c r="E31" s="36">
        <v>10</v>
      </c>
      <c r="F31" s="36">
        <v>0</v>
      </c>
      <c r="G31" s="36">
        <v>1</v>
      </c>
      <c r="H31" s="36">
        <v>9</v>
      </c>
      <c r="I31" s="36">
        <v>7.9658755836535574E-6</v>
      </c>
      <c r="J31" s="36">
        <v>0.14649534899762787</v>
      </c>
      <c r="K31" s="36">
        <v>7.9658755836535574E-6</v>
      </c>
      <c r="L31" s="36">
        <v>0</v>
      </c>
      <c r="M31" s="36">
        <v>2.1283148732161674E-3</v>
      </c>
      <c r="N31" s="36">
        <v>0.14437499999999537</v>
      </c>
      <c r="O31" s="36">
        <v>6.3012190000000003E-3</v>
      </c>
      <c r="P31" s="36">
        <v>9.1338280000000001E-3</v>
      </c>
      <c r="Q31" s="36">
        <v>4.3502200000000001E-3</v>
      </c>
      <c r="R31" s="36">
        <v>1.9509989999999999E-3</v>
      </c>
      <c r="S31" s="36">
        <v>6.5890470000000007E-3</v>
      </c>
      <c r="T31" s="36">
        <v>2.5447809999999999E-3</v>
      </c>
      <c r="U31" s="36">
        <v>3.0000000000000001E-3</v>
      </c>
      <c r="V31" s="36">
        <v>7.1999999999999998E-3</v>
      </c>
      <c r="W31" s="36">
        <v>9.3091848755836541E-3</v>
      </c>
      <c r="X31" s="36">
        <v>0.16282917699762789</v>
      </c>
      <c r="Y31" s="36">
        <v>0.17213836187321155</v>
      </c>
      <c r="Z31" s="36">
        <v>1.8479738106179542E-6</v>
      </c>
      <c r="AA31" s="36">
        <v>3.9546639547224218E-7</v>
      </c>
      <c r="AB31" s="36">
        <v>3.9546599999999998E-7</v>
      </c>
      <c r="AC31" s="36">
        <v>2.7413503170278474E-8</v>
      </c>
      <c r="AD31" s="36">
        <v>1.1710669783696532E-3</v>
      </c>
      <c r="AE31" s="36">
        <v>1.0539602805326878E-2</v>
      </c>
      <c r="AF31" s="36">
        <v>1.1710669783696531E-2</v>
      </c>
      <c r="AG31" s="36">
        <v>5.9225608542431019E-4</v>
      </c>
      <c r="AH31" s="36">
        <v>1.0075160993425049E-3</v>
      </c>
      <c r="AI31" s="36">
        <v>3.226774534380725E-3</v>
      </c>
      <c r="AJ31" s="36">
        <v>3.9534298407243274E-8</v>
      </c>
      <c r="AK31" s="36">
        <v>4.7774925528342461E-8</v>
      </c>
      <c r="AL31" s="36">
        <v>1.1948897663558892E-7</v>
      </c>
      <c r="AM31" s="36">
        <v>5.9232303322588771E-4</v>
      </c>
      <c r="AN31" s="36">
        <v>2.1786308526376866E-3</v>
      </c>
      <c r="AO31" s="36">
        <v>1.3766496828684239E-2</v>
      </c>
      <c r="AP31" s="36">
        <v>0.71648944400000003</v>
      </c>
      <c r="AQ31" s="36">
        <v>0.38580200799999997</v>
      </c>
      <c r="AR31" s="36">
        <v>1.102291452</v>
      </c>
      <c r="AS31" s="36">
        <v>4.2221850999999998E-2</v>
      </c>
      <c r="AT31" s="36">
        <v>7.7932835000000006E-2</v>
      </c>
      <c r="AU31" s="36">
        <v>0.18940570400000001</v>
      </c>
      <c r="AV31" s="36">
        <v>0.19610360900000001</v>
      </c>
      <c r="AW31" s="36">
        <v>0.476604527</v>
      </c>
      <c r="AX31" s="36">
        <v>0.177030568</v>
      </c>
      <c r="AY31" s="36">
        <v>0.43024996199999999</v>
      </c>
      <c r="AZ31" s="36">
        <v>6.6039999999999998E-5</v>
      </c>
      <c r="BA31" s="36">
        <v>1.3208142857142857E-4</v>
      </c>
      <c r="BB31" s="36">
        <v>3.2341789539999999</v>
      </c>
      <c r="BC31" s="36">
        <v>260.90453141699999</v>
      </c>
      <c r="BD31" s="36">
        <v>634.09481104700001</v>
      </c>
      <c r="BE31" s="36">
        <v>2.8590689999999998E-2</v>
      </c>
      <c r="BF31" s="36">
        <v>5.7181381428571425E-2</v>
      </c>
      <c r="BG31" s="36">
        <v>2.4915037299999998</v>
      </c>
      <c r="BH31" s="36">
        <v>23.092211929000001</v>
      </c>
      <c r="BI31" s="36">
        <v>0</v>
      </c>
      <c r="BJ31" s="36">
        <v>0</v>
      </c>
      <c r="BK31" s="36">
        <v>0</v>
      </c>
      <c r="BL31" s="36">
        <v>0</v>
      </c>
    </row>
    <row r="32" spans="1:64" s="37" customFormat="1" x14ac:dyDescent="0.2">
      <c r="A32" s="6">
        <v>29</v>
      </c>
      <c r="B32" s="34" t="s">
        <v>131</v>
      </c>
      <c r="C32" s="34" t="s">
        <v>135</v>
      </c>
      <c r="D32" s="163">
        <v>5.1428383369999997</v>
      </c>
      <c r="E32" s="36">
        <v>18</v>
      </c>
      <c r="F32" s="36">
        <v>0</v>
      </c>
      <c r="G32" s="36">
        <v>3</v>
      </c>
      <c r="H32" s="36">
        <v>15</v>
      </c>
      <c r="I32" s="36">
        <v>6.7421533283416413E-4</v>
      </c>
      <c r="J32" s="36">
        <v>6.8610527671482693E-2</v>
      </c>
      <c r="K32" s="36">
        <v>6.7421533283416413E-4</v>
      </c>
      <c r="L32" s="36">
        <v>0</v>
      </c>
      <c r="M32" s="36">
        <v>5.507974300431729E-2</v>
      </c>
      <c r="N32" s="36">
        <v>1.4204999999999579E-2</v>
      </c>
      <c r="O32" s="36">
        <v>1.2758384000000001E-2</v>
      </c>
      <c r="P32" s="36">
        <v>2.3296261999999998E-2</v>
      </c>
      <c r="Q32" s="36">
        <v>1.1900600000000001E-2</v>
      </c>
      <c r="R32" s="36">
        <v>8.57784E-4</v>
      </c>
      <c r="S32" s="36">
        <v>2.2177413E-2</v>
      </c>
      <c r="T32" s="36">
        <v>1.1188489999999999E-3</v>
      </c>
      <c r="U32" s="36">
        <v>6.0000000000000001E-3</v>
      </c>
      <c r="V32" s="36">
        <v>1.44E-2</v>
      </c>
      <c r="W32" s="36">
        <v>1.9432599332834165E-2</v>
      </c>
      <c r="X32" s="36">
        <v>0.10630678967148269</v>
      </c>
      <c r="Y32" s="36">
        <v>0.12573938900431686</v>
      </c>
      <c r="Z32" s="36">
        <v>6.3643972226843791E-5</v>
      </c>
      <c r="AA32" s="36">
        <v>1.3619810056544571E-5</v>
      </c>
      <c r="AB32" s="36">
        <v>1.36198E-5</v>
      </c>
      <c r="AC32" s="36">
        <v>1.6524955294168531E-5</v>
      </c>
      <c r="AD32" s="36">
        <v>1.5358663927739584E-3</v>
      </c>
      <c r="AE32" s="36">
        <v>1.3822797534965625E-2</v>
      </c>
      <c r="AF32" s="36">
        <v>1.5358663927739586E-2</v>
      </c>
      <c r="AG32" s="36">
        <v>1.2384114210577384E-3</v>
      </c>
      <c r="AH32" s="36">
        <v>2.1067228772016699E-3</v>
      </c>
      <c r="AI32" s="36">
        <v>6.7472070526594027E-3</v>
      </c>
      <c r="AJ32" s="36">
        <v>1.3615563346709246E-6</v>
      </c>
      <c r="AK32" s="36">
        <v>1.6453625108376412E-6</v>
      </c>
      <c r="AL32" s="36">
        <v>4.1151855380270219E-6</v>
      </c>
      <c r="AM32" s="36">
        <v>1.2562979326865779E-3</v>
      </c>
      <c r="AN32" s="36">
        <v>3.6442346324864661E-3</v>
      </c>
      <c r="AO32" s="36">
        <v>2.0574119773163056E-2</v>
      </c>
      <c r="AP32" s="36">
        <v>2.0658629300000002</v>
      </c>
      <c r="AQ32" s="36">
        <v>1.1123877310000001</v>
      </c>
      <c r="AR32" s="36">
        <v>3.1782506610000003</v>
      </c>
      <c r="AS32" s="36">
        <v>0.104497304</v>
      </c>
      <c r="AT32" s="36">
        <v>4.4939654640000004</v>
      </c>
      <c r="AU32" s="36">
        <v>11.444420485</v>
      </c>
      <c r="AV32" s="36">
        <v>8.9495524950000007</v>
      </c>
      <c r="AW32" s="36">
        <v>22.791105699999999</v>
      </c>
      <c r="AX32" s="36">
        <v>8.1231029259999996</v>
      </c>
      <c r="AY32" s="36">
        <v>20.686453038</v>
      </c>
      <c r="AZ32" s="36">
        <v>1.7006142857142859E-4</v>
      </c>
      <c r="BA32" s="36">
        <v>3.4012285714285717E-4</v>
      </c>
      <c r="BB32" s="36">
        <v>2.20669673</v>
      </c>
      <c r="BC32" s="36">
        <v>177.06360214200001</v>
      </c>
      <c r="BD32" s="36">
        <v>450.91363778599998</v>
      </c>
      <c r="BE32" s="36">
        <v>1.9507572857142857E-2</v>
      </c>
      <c r="BF32" s="36">
        <v>3.9015147142857143E-2</v>
      </c>
      <c r="BG32" s="36">
        <v>2.2542960779999999</v>
      </c>
      <c r="BH32" s="36">
        <v>16.181413289000002</v>
      </c>
      <c r="BI32" s="36">
        <v>0</v>
      </c>
      <c r="BJ32" s="36">
        <v>0</v>
      </c>
      <c r="BK32" s="36">
        <v>0</v>
      </c>
      <c r="BL32" s="36">
        <v>0</v>
      </c>
    </row>
    <row r="33" spans="1:64" s="37" customFormat="1" x14ac:dyDescent="0.2">
      <c r="A33" s="6">
        <v>30</v>
      </c>
      <c r="B33" s="34" t="s">
        <v>131</v>
      </c>
      <c r="C33" s="34" t="s">
        <v>136</v>
      </c>
      <c r="D33" s="163">
        <v>5.4988108039999997</v>
      </c>
      <c r="E33" s="36">
        <v>24</v>
      </c>
      <c r="F33" s="36">
        <v>0</v>
      </c>
      <c r="G33" s="36">
        <v>3</v>
      </c>
      <c r="H33" s="36">
        <v>21</v>
      </c>
      <c r="I33" s="36">
        <v>3.079538322250764E-3</v>
      </c>
      <c r="J33" s="36">
        <v>1.2771417205899578</v>
      </c>
      <c r="K33" s="36">
        <v>3.079538322250764E-3</v>
      </c>
      <c r="L33" s="36">
        <v>0</v>
      </c>
      <c r="M33" s="36">
        <v>0.29856025890688942</v>
      </c>
      <c r="N33" s="36">
        <v>0.98166100000531908</v>
      </c>
      <c r="O33" s="36">
        <v>9.2865005E-2</v>
      </c>
      <c r="P33" s="36">
        <v>0.15753973800000001</v>
      </c>
      <c r="Q33" s="36">
        <v>8.0565931999999993E-2</v>
      </c>
      <c r="R33" s="36">
        <v>1.2299073000000001E-2</v>
      </c>
      <c r="S33" s="36">
        <v>0.14149746900000001</v>
      </c>
      <c r="T33" s="36">
        <v>1.6042269000000001E-2</v>
      </c>
      <c r="U33" s="36">
        <v>1.2E-2</v>
      </c>
      <c r="V33" s="36">
        <v>2.8799999999999999E-2</v>
      </c>
      <c r="W33" s="36">
        <v>0.10794454332225076</v>
      </c>
      <c r="X33" s="36">
        <v>1.4634814585899578</v>
      </c>
      <c r="Y33" s="36">
        <v>1.5714260019122086</v>
      </c>
      <c r="Z33" s="36">
        <v>2.254602320846844E-4</v>
      </c>
      <c r="AA33" s="36">
        <v>4.8248489666122445E-5</v>
      </c>
      <c r="AB33" s="36">
        <v>4.8248499999999997E-5</v>
      </c>
      <c r="AC33" s="36">
        <v>4.997304297587426E-5</v>
      </c>
      <c r="AD33" s="36">
        <v>1.2283787821432517E-2</v>
      </c>
      <c r="AE33" s="36">
        <v>0.11055409039289266</v>
      </c>
      <c r="AF33" s="36">
        <v>0.12283787821432518</v>
      </c>
      <c r="AG33" s="36">
        <v>2.5155161960801666E-3</v>
      </c>
      <c r="AH33" s="36">
        <v>4.2792689312628118E-3</v>
      </c>
      <c r="AI33" s="36">
        <v>1.3705226171747114E-2</v>
      </c>
      <c r="AJ33" s="36">
        <v>4.8233491544200448E-6</v>
      </c>
      <c r="AK33" s="36">
        <v>5.8287400038289794E-6</v>
      </c>
      <c r="AL33" s="36">
        <v>1.4578153088260967E-5</v>
      </c>
      <c r="AM33" s="36">
        <v>2.5703125882104608E-3</v>
      </c>
      <c r="AN33" s="36">
        <v>1.6568885492699158E-2</v>
      </c>
      <c r="AO33" s="36">
        <v>0.12427389471772804</v>
      </c>
      <c r="AP33" s="36">
        <v>36.935609214000003</v>
      </c>
      <c r="AQ33" s="36">
        <v>19.888404960999999</v>
      </c>
      <c r="AR33" s="36">
        <v>56.824014175000002</v>
      </c>
      <c r="AS33" s="36">
        <v>2.031885269</v>
      </c>
      <c r="AT33" s="36">
        <v>89.233832516000007</v>
      </c>
      <c r="AU33" s="36">
        <v>230.321736974</v>
      </c>
      <c r="AV33" s="36">
        <v>73.249791725999998</v>
      </c>
      <c r="AW33" s="36">
        <v>189.06527701100001</v>
      </c>
      <c r="AX33" s="36">
        <v>68.150163153999998</v>
      </c>
      <c r="AY33" s="36">
        <v>175.90260902399999</v>
      </c>
      <c r="AZ33" s="36">
        <v>3.0828871428571431E-3</v>
      </c>
      <c r="BA33" s="36">
        <v>6.1657742857142862E-3</v>
      </c>
      <c r="BB33" s="36">
        <v>3.306576175</v>
      </c>
      <c r="BC33" s="36">
        <v>250.51412125799999</v>
      </c>
      <c r="BD33" s="36">
        <v>646.60281776099998</v>
      </c>
      <c r="BE33" s="36">
        <v>2.9230694285714291E-2</v>
      </c>
      <c r="BF33" s="36">
        <v>5.8461388571428581E-2</v>
      </c>
      <c r="BG33" s="36">
        <v>7.2493911170000001</v>
      </c>
      <c r="BH33" s="36">
        <v>48.838917592000001</v>
      </c>
      <c r="BI33" s="36">
        <v>0</v>
      </c>
      <c r="BJ33" s="36">
        <v>0</v>
      </c>
      <c r="BK33" s="36">
        <v>0</v>
      </c>
      <c r="BL33" s="36">
        <v>0</v>
      </c>
    </row>
    <row r="34" spans="1:64" s="37" customFormat="1" x14ac:dyDescent="0.2">
      <c r="A34" s="6">
        <v>31</v>
      </c>
      <c r="B34" s="34" t="s">
        <v>131</v>
      </c>
      <c r="C34" s="34" t="s">
        <v>137</v>
      </c>
      <c r="D34" s="163">
        <v>5.4446815339999999</v>
      </c>
      <c r="E34" s="36">
        <v>38</v>
      </c>
      <c r="F34" s="36">
        <v>1</v>
      </c>
      <c r="G34" s="36">
        <v>7</v>
      </c>
      <c r="H34" s="36">
        <v>30</v>
      </c>
      <c r="I34" s="36">
        <v>3.9081002802322712E-2</v>
      </c>
      <c r="J34" s="36">
        <v>8.4932052121546846</v>
      </c>
      <c r="K34" s="36">
        <v>3.9081002802322712E-2</v>
      </c>
      <c r="L34" s="36">
        <v>0</v>
      </c>
      <c r="M34" s="36">
        <v>2.8393452149484677</v>
      </c>
      <c r="N34" s="36">
        <v>5.6929410000085401</v>
      </c>
      <c r="O34" s="36">
        <v>0.213091162</v>
      </c>
      <c r="P34" s="36">
        <v>0.36345985600000003</v>
      </c>
      <c r="Q34" s="36">
        <v>0.195152243</v>
      </c>
      <c r="R34" s="36">
        <v>1.7938919000000001E-2</v>
      </c>
      <c r="S34" s="36">
        <v>0.340061265</v>
      </c>
      <c r="T34" s="36">
        <v>2.3398591E-2</v>
      </c>
      <c r="U34" s="36">
        <v>7.0250000000000007E-2</v>
      </c>
      <c r="V34" s="36">
        <v>0.16670000000000001</v>
      </c>
      <c r="W34" s="36">
        <v>0.32242216480232277</v>
      </c>
      <c r="X34" s="36">
        <v>9.0233650681546855</v>
      </c>
      <c r="Y34" s="36">
        <v>9.345787232957008</v>
      </c>
      <c r="Z34" s="36">
        <v>2.0845182569485836E-3</v>
      </c>
      <c r="AA34" s="36">
        <v>4.4608690698699695E-4</v>
      </c>
      <c r="AB34" s="36">
        <v>4.4608700000000001E-4</v>
      </c>
      <c r="AC34" s="36">
        <v>5.8263612523893932E-4</v>
      </c>
      <c r="AD34" s="36">
        <v>0.1070085355860937</v>
      </c>
      <c r="AE34" s="36">
        <v>0.96307682027484331</v>
      </c>
      <c r="AF34" s="36">
        <v>1.0700853558609369</v>
      </c>
      <c r="AG34" s="36">
        <v>1.4149218287710789E-2</v>
      </c>
      <c r="AH34" s="36">
        <v>2.406993455840456E-2</v>
      </c>
      <c r="AI34" s="36">
        <v>7.7088844464079459E-2</v>
      </c>
      <c r="AJ34" s="36">
        <v>4.5529546445708165E-5</v>
      </c>
      <c r="AK34" s="36">
        <v>5.5019837923420085E-5</v>
      </c>
      <c r="AL34" s="36">
        <v>1.3760909212145713E-4</v>
      </c>
      <c r="AM34" s="36">
        <v>1.4777383959395438E-2</v>
      </c>
      <c r="AN34" s="36">
        <v>0.13113348998242166</v>
      </c>
      <c r="AO34" s="36">
        <v>1.0403032738310443</v>
      </c>
      <c r="AP34" s="36">
        <v>139.448023146</v>
      </c>
      <c r="AQ34" s="36">
        <v>75.087397077999995</v>
      </c>
      <c r="AR34" s="36">
        <v>214.53542022400001</v>
      </c>
      <c r="AS34" s="36">
        <v>7.6283675510000002</v>
      </c>
      <c r="AT34" s="36">
        <v>544.03156002100002</v>
      </c>
      <c r="AU34" s="36">
        <v>1351.608330134</v>
      </c>
      <c r="AV34" s="36">
        <v>372.84229906399997</v>
      </c>
      <c r="AW34" s="36">
        <v>926.30059407099998</v>
      </c>
      <c r="AX34" s="36">
        <v>348.66185309500003</v>
      </c>
      <c r="AY34" s="36">
        <v>866.22596862700004</v>
      </c>
      <c r="AZ34" s="36">
        <v>2.7718550000000005E-2</v>
      </c>
      <c r="BA34" s="36">
        <v>5.543710000000001E-2</v>
      </c>
      <c r="BB34" s="36">
        <v>2.3819288049999998</v>
      </c>
      <c r="BC34" s="36">
        <v>139.49023266699999</v>
      </c>
      <c r="BD34" s="36">
        <v>346.55371912200002</v>
      </c>
      <c r="BE34" s="36">
        <v>2.1056654285714287E-2</v>
      </c>
      <c r="BF34" s="36">
        <v>4.2113308571428573E-2</v>
      </c>
      <c r="BG34" s="36">
        <v>11.109242650000001</v>
      </c>
      <c r="BH34" s="36">
        <v>52.256038426000003</v>
      </c>
      <c r="BI34" s="36">
        <v>0</v>
      </c>
      <c r="BJ34" s="36">
        <v>0</v>
      </c>
      <c r="BK34" s="36">
        <v>0</v>
      </c>
      <c r="BL34" s="36">
        <v>0</v>
      </c>
    </row>
    <row r="35" spans="1:64" s="37" customFormat="1" x14ac:dyDescent="0.2">
      <c r="A35" s="6">
        <v>32</v>
      </c>
      <c r="B35" s="34" t="s">
        <v>131</v>
      </c>
      <c r="C35" s="34" t="s">
        <v>138</v>
      </c>
      <c r="D35" s="163">
        <v>5.4626269299999999</v>
      </c>
      <c r="E35" s="36">
        <v>0</v>
      </c>
      <c r="F35" s="36" t="s">
        <v>340</v>
      </c>
      <c r="G35" s="36" t="s">
        <v>340</v>
      </c>
      <c r="H35" s="36" t="s">
        <v>340</v>
      </c>
      <c r="I35" s="36">
        <v>8.0963700202273794E-2</v>
      </c>
      <c r="J35" s="36">
        <v>8.0173219999896279</v>
      </c>
      <c r="K35" s="36">
        <v>6.6467700202492888E-2</v>
      </c>
      <c r="L35" s="36">
        <v>1.4495999999780906E-2</v>
      </c>
      <c r="M35" s="36">
        <v>3.8730352001907717</v>
      </c>
      <c r="N35" s="36">
        <v>4.2252505000011293</v>
      </c>
      <c r="O35" s="36">
        <v>0.12529404099999999</v>
      </c>
      <c r="P35" s="36">
        <v>0.20426001199999999</v>
      </c>
      <c r="Q35" s="36">
        <v>0.112978263</v>
      </c>
      <c r="R35" s="36">
        <v>1.2315777999999999E-2</v>
      </c>
      <c r="S35" s="36">
        <v>0.188195953</v>
      </c>
      <c r="T35" s="36">
        <v>1.6064059000000002E-2</v>
      </c>
      <c r="U35" s="36" t="s">
        <v>340</v>
      </c>
      <c r="V35" s="36" t="s">
        <v>340</v>
      </c>
      <c r="W35" s="36">
        <v>0.2062577412022738</v>
      </c>
      <c r="X35" s="36">
        <v>8.2215820119896286</v>
      </c>
      <c r="Y35" s="36">
        <v>8.4278397531919023</v>
      </c>
      <c r="Z35" s="36">
        <v>2.6555415144944245E-3</v>
      </c>
      <c r="AA35" s="36">
        <v>5.6828588410180671E-4</v>
      </c>
      <c r="AB35" s="36">
        <v>5.6828599999999999E-4</v>
      </c>
      <c r="AC35" s="36">
        <v>7.1307636666738546E-4</v>
      </c>
      <c r="AD35" s="36">
        <v>3.7593362751927789E-2</v>
      </c>
      <c r="AE35" s="36">
        <v>0.33834026476735002</v>
      </c>
      <c r="AF35" s="36">
        <v>0.37593362751927778</v>
      </c>
      <c r="AG35" s="36" t="s">
        <v>340</v>
      </c>
      <c r="AH35" s="36" t="s">
        <v>340</v>
      </c>
      <c r="AI35" s="36" t="s">
        <v>340</v>
      </c>
      <c r="AJ35" s="36">
        <v>5.8001698842390954E-5</v>
      </c>
      <c r="AK35" s="36">
        <v>7.0091716669951591E-5</v>
      </c>
      <c r="AL35" s="36">
        <v>1.7530508740522447E-4</v>
      </c>
      <c r="AM35" s="36">
        <v>7.7107806550977644E-4</v>
      </c>
      <c r="AN35" s="36">
        <v>3.7663454468597743E-2</v>
      </c>
      <c r="AO35" s="36">
        <v>0.33851556985475523</v>
      </c>
      <c r="AP35" s="36">
        <v>40.246157713000002</v>
      </c>
      <c r="AQ35" s="36">
        <v>21.671007999</v>
      </c>
      <c r="AR35" s="36">
        <v>61.917165711999999</v>
      </c>
      <c r="AS35" s="36">
        <v>4.1847643699999999</v>
      </c>
      <c r="AT35" s="36">
        <v>125.195624932</v>
      </c>
      <c r="AU35" s="36">
        <v>357.15173151400001</v>
      </c>
      <c r="AV35" s="36">
        <v>80.349082166000002</v>
      </c>
      <c r="AW35" s="36">
        <v>229.21578798499999</v>
      </c>
      <c r="AX35" s="36">
        <v>75.381163560999994</v>
      </c>
      <c r="AY35" s="36">
        <v>215.043561657</v>
      </c>
      <c r="AZ35" s="36">
        <v>8.7525314285714292E-3</v>
      </c>
      <c r="BA35" s="36">
        <v>1.7505062857142858E-2</v>
      </c>
      <c r="BB35" s="36">
        <v>0.27093424500000002</v>
      </c>
      <c r="BC35" s="36">
        <v>14.222069911</v>
      </c>
      <c r="BD35" s="36">
        <v>40.572000000000003</v>
      </c>
      <c r="BE35" s="36">
        <v>2.3951042857142859E-3</v>
      </c>
      <c r="BF35" s="36">
        <v>4.7902085714285718E-3</v>
      </c>
      <c r="BG35" s="36">
        <v>2.3715941210000002</v>
      </c>
      <c r="BH35" s="36">
        <v>25.364095181</v>
      </c>
      <c r="BI35" s="36">
        <v>0</v>
      </c>
      <c r="BJ35" s="36">
        <v>0</v>
      </c>
      <c r="BK35" s="36">
        <v>0</v>
      </c>
      <c r="BL35" s="36">
        <v>0</v>
      </c>
    </row>
    <row r="36" spans="1:64" s="37" customFormat="1" x14ac:dyDescent="0.2">
      <c r="A36" s="6">
        <v>33</v>
      </c>
      <c r="B36" s="34" t="s">
        <v>140</v>
      </c>
      <c r="C36" s="34" t="s">
        <v>139</v>
      </c>
      <c r="D36" s="41">
        <v>5.0141528260000001</v>
      </c>
      <c r="E36" s="36">
        <v>401</v>
      </c>
      <c r="F36" s="36">
        <v>0</v>
      </c>
      <c r="G36" s="36">
        <v>10</v>
      </c>
      <c r="H36" s="36">
        <v>391</v>
      </c>
      <c r="I36" s="36">
        <v>0</v>
      </c>
      <c r="J36" s="36">
        <v>0</v>
      </c>
      <c r="K36" s="36">
        <v>0</v>
      </c>
      <c r="L36" s="36">
        <v>0</v>
      </c>
      <c r="M36" s="36">
        <v>0</v>
      </c>
      <c r="N36" s="36">
        <v>0</v>
      </c>
      <c r="O36" s="36">
        <v>2.879366E-3</v>
      </c>
      <c r="P36" s="36">
        <v>4.0973060000000002E-3</v>
      </c>
      <c r="Q36" s="36">
        <v>2.2977760000000001E-3</v>
      </c>
      <c r="R36" s="36">
        <v>5.8158999999999999E-4</v>
      </c>
      <c r="S36" s="36">
        <v>3.3387099999999999E-3</v>
      </c>
      <c r="T36" s="36">
        <v>7.5859599999999994E-4</v>
      </c>
      <c r="U36" s="36">
        <v>0.20399999999999999</v>
      </c>
      <c r="V36" s="36">
        <v>0.48959999999999998</v>
      </c>
      <c r="W36" s="36">
        <v>0.20687936599999998</v>
      </c>
      <c r="X36" s="36">
        <v>0.493697306</v>
      </c>
      <c r="Y36" s="36">
        <v>0.70057667199999996</v>
      </c>
      <c r="Z36" s="36">
        <v>0</v>
      </c>
      <c r="AA36" s="36">
        <v>0</v>
      </c>
      <c r="AB36" s="36">
        <v>0</v>
      </c>
      <c r="AC36" s="36">
        <v>0</v>
      </c>
      <c r="AD36" s="36">
        <v>0</v>
      </c>
      <c r="AE36" s="36">
        <v>0</v>
      </c>
      <c r="AF36" s="36">
        <v>0</v>
      </c>
      <c r="AG36" s="36">
        <v>3.7689311746087598E-2</v>
      </c>
      <c r="AH36" s="36">
        <v>6.411515101633293E-2</v>
      </c>
      <c r="AI36" s="36">
        <v>0.20534176744420141</v>
      </c>
      <c r="AJ36" s="36">
        <v>0</v>
      </c>
      <c r="AK36" s="36">
        <v>0</v>
      </c>
      <c r="AL36" s="36">
        <v>0</v>
      </c>
      <c r="AM36" s="36">
        <v>3.7689311746087598E-2</v>
      </c>
      <c r="AN36" s="36">
        <v>6.411515101633293E-2</v>
      </c>
      <c r="AO36" s="36">
        <v>0.20534176744420141</v>
      </c>
      <c r="AP36" s="36">
        <v>0.72287071400000003</v>
      </c>
      <c r="AQ36" s="36">
        <v>0.38923807700000002</v>
      </c>
      <c r="AR36" s="36">
        <v>1.112108791</v>
      </c>
      <c r="AS36" s="36">
        <v>0</v>
      </c>
      <c r="AT36" s="36">
        <v>0</v>
      </c>
      <c r="AU36" s="36">
        <v>0</v>
      </c>
      <c r="AV36" s="36">
        <v>0</v>
      </c>
      <c r="AW36" s="36">
        <v>0</v>
      </c>
      <c r="AX36" s="36">
        <v>0</v>
      </c>
      <c r="AY36" s="36">
        <v>0</v>
      </c>
      <c r="AZ36" s="36">
        <v>0</v>
      </c>
      <c r="BA36" s="36">
        <v>0</v>
      </c>
      <c r="BB36" s="36">
        <v>0.454362196</v>
      </c>
      <c r="BC36" s="36">
        <v>23.378796148999999</v>
      </c>
      <c r="BD36" s="36">
        <v>51.633590349999999</v>
      </c>
      <c r="BE36" s="36">
        <v>4.9738608571428575E-2</v>
      </c>
      <c r="BF36" s="36">
        <v>9.9477218571428577E-2</v>
      </c>
      <c r="BG36" s="36">
        <v>0.72905374999999994</v>
      </c>
      <c r="BH36" s="36">
        <v>5.5798060740000004</v>
      </c>
      <c r="BI36" s="36">
        <v>0</v>
      </c>
      <c r="BJ36" s="36">
        <v>0</v>
      </c>
      <c r="BK36" s="36">
        <v>0</v>
      </c>
      <c r="BL36" s="36">
        <v>0</v>
      </c>
    </row>
    <row r="37" spans="1:64" s="37" customFormat="1" x14ac:dyDescent="0.2">
      <c r="A37" s="6">
        <v>34</v>
      </c>
      <c r="B37" s="34" t="s">
        <v>140</v>
      </c>
      <c r="C37" s="34" t="s">
        <v>141</v>
      </c>
      <c r="D37" s="41">
        <v>3.991498795</v>
      </c>
      <c r="E37" s="36">
        <v>49</v>
      </c>
      <c r="F37" s="36">
        <v>0</v>
      </c>
      <c r="G37" s="36">
        <v>0</v>
      </c>
      <c r="H37" s="36">
        <v>49</v>
      </c>
      <c r="I37" s="36">
        <v>0</v>
      </c>
      <c r="J37" s="36">
        <v>0</v>
      </c>
      <c r="K37" s="36">
        <v>0</v>
      </c>
      <c r="L37" s="36">
        <v>0</v>
      </c>
      <c r="M37" s="36">
        <v>0</v>
      </c>
      <c r="N37" s="36">
        <v>0</v>
      </c>
      <c r="O37" s="36">
        <v>0</v>
      </c>
      <c r="P37" s="36">
        <v>0</v>
      </c>
      <c r="Q37" s="36">
        <v>0</v>
      </c>
      <c r="R37" s="36">
        <v>0</v>
      </c>
      <c r="S37" s="36">
        <v>0</v>
      </c>
      <c r="T37" s="36">
        <v>0</v>
      </c>
      <c r="U37" s="36">
        <v>0</v>
      </c>
      <c r="V37" s="36">
        <v>0</v>
      </c>
      <c r="W37" s="36">
        <v>0</v>
      </c>
      <c r="X37" s="36">
        <v>0</v>
      </c>
      <c r="Y37" s="36">
        <v>0</v>
      </c>
      <c r="Z37" s="36">
        <v>0</v>
      </c>
      <c r="AA37" s="36">
        <v>0</v>
      </c>
      <c r="AB37" s="36">
        <v>0</v>
      </c>
      <c r="AC37" s="36">
        <v>0</v>
      </c>
      <c r="AD37" s="36">
        <v>0</v>
      </c>
      <c r="AE37" s="36">
        <v>0</v>
      </c>
      <c r="AF37" s="36">
        <v>0</v>
      </c>
      <c r="AG37" s="36">
        <v>0</v>
      </c>
      <c r="AH37" s="36">
        <v>0</v>
      </c>
      <c r="AI37" s="36">
        <v>0</v>
      </c>
      <c r="AJ37" s="36">
        <v>0</v>
      </c>
      <c r="AK37" s="36">
        <v>0</v>
      </c>
      <c r="AL37" s="36">
        <v>0</v>
      </c>
      <c r="AM37" s="36">
        <v>0</v>
      </c>
      <c r="AN37" s="36">
        <v>0</v>
      </c>
      <c r="AO37" s="36">
        <v>0</v>
      </c>
      <c r="AP37" s="36">
        <v>0</v>
      </c>
      <c r="AQ37" s="36">
        <v>0</v>
      </c>
      <c r="AR37" s="36">
        <v>0</v>
      </c>
      <c r="AS37" s="36">
        <v>0</v>
      </c>
      <c r="AT37" s="36">
        <v>0</v>
      </c>
      <c r="AU37" s="36">
        <v>0</v>
      </c>
      <c r="AV37" s="36">
        <v>0</v>
      </c>
      <c r="AW37" s="36">
        <v>0</v>
      </c>
      <c r="AX37" s="36">
        <v>0</v>
      </c>
      <c r="AY37" s="36">
        <v>0</v>
      </c>
      <c r="AZ37" s="36">
        <v>0</v>
      </c>
      <c r="BA37" s="36">
        <v>0</v>
      </c>
      <c r="BB37" s="36">
        <v>0</v>
      </c>
      <c r="BC37" s="36">
        <v>0</v>
      </c>
      <c r="BD37" s="36">
        <v>0</v>
      </c>
      <c r="BE37" s="36">
        <v>0</v>
      </c>
      <c r="BF37" s="36">
        <v>0</v>
      </c>
      <c r="BG37" s="36">
        <v>0</v>
      </c>
      <c r="BH37" s="36">
        <v>0</v>
      </c>
      <c r="BI37" s="36">
        <v>0</v>
      </c>
      <c r="BJ37" s="36">
        <v>0</v>
      </c>
      <c r="BK37" s="36">
        <v>0</v>
      </c>
      <c r="BL37" s="36">
        <v>0</v>
      </c>
    </row>
    <row r="38" spans="1:64" s="37" customFormat="1" x14ac:dyDescent="0.2">
      <c r="A38" s="6">
        <v>35</v>
      </c>
      <c r="B38" s="34" t="s">
        <v>140</v>
      </c>
      <c r="C38" s="34" t="s">
        <v>142</v>
      </c>
      <c r="D38" s="41">
        <v>4.404337977</v>
      </c>
      <c r="E38" s="36">
        <v>46</v>
      </c>
      <c r="F38" s="36">
        <v>0</v>
      </c>
      <c r="G38" s="36">
        <v>0</v>
      </c>
      <c r="H38" s="36">
        <v>46</v>
      </c>
      <c r="I38" s="36">
        <v>0</v>
      </c>
      <c r="J38" s="36">
        <v>0</v>
      </c>
      <c r="K38" s="36">
        <v>0</v>
      </c>
      <c r="L38" s="36">
        <v>0</v>
      </c>
      <c r="M38" s="36">
        <v>0</v>
      </c>
      <c r="N38" s="36">
        <v>0</v>
      </c>
      <c r="O38" s="36">
        <v>0</v>
      </c>
      <c r="P38" s="36">
        <v>0</v>
      </c>
      <c r="Q38" s="36">
        <v>0</v>
      </c>
      <c r="R38" s="36">
        <v>0</v>
      </c>
      <c r="S38" s="36">
        <v>0</v>
      </c>
      <c r="T38" s="36">
        <v>0</v>
      </c>
      <c r="U38" s="36">
        <v>0</v>
      </c>
      <c r="V38" s="36">
        <v>0</v>
      </c>
      <c r="W38" s="36">
        <v>0</v>
      </c>
      <c r="X38" s="36">
        <v>0</v>
      </c>
      <c r="Y38" s="36">
        <v>0</v>
      </c>
      <c r="Z38" s="36">
        <v>0</v>
      </c>
      <c r="AA38" s="36">
        <v>0</v>
      </c>
      <c r="AB38" s="36">
        <v>0</v>
      </c>
      <c r="AC38" s="36">
        <v>0</v>
      </c>
      <c r="AD38" s="36">
        <v>0</v>
      </c>
      <c r="AE38" s="36">
        <v>0</v>
      </c>
      <c r="AF38" s="36">
        <v>0</v>
      </c>
      <c r="AG38" s="36">
        <v>0</v>
      </c>
      <c r="AH38" s="36">
        <v>0</v>
      </c>
      <c r="AI38" s="36">
        <v>0</v>
      </c>
      <c r="AJ38" s="36">
        <v>0</v>
      </c>
      <c r="AK38" s="36">
        <v>0</v>
      </c>
      <c r="AL38" s="36">
        <v>0</v>
      </c>
      <c r="AM38" s="36">
        <v>0</v>
      </c>
      <c r="AN38" s="36">
        <v>0</v>
      </c>
      <c r="AO38" s="36">
        <v>0</v>
      </c>
      <c r="AP38" s="36">
        <v>0</v>
      </c>
      <c r="AQ38" s="36">
        <v>0</v>
      </c>
      <c r="AR38" s="36">
        <v>0</v>
      </c>
      <c r="AS38" s="36">
        <v>0</v>
      </c>
      <c r="AT38" s="36">
        <v>0</v>
      </c>
      <c r="AU38" s="36">
        <v>0</v>
      </c>
      <c r="AV38" s="36">
        <v>0</v>
      </c>
      <c r="AW38" s="36">
        <v>0</v>
      </c>
      <c r="AX38" s="36">
        <v>0</v>
      </c>
      <c r="AY38" s="36">
        <v>0</v>
      </c>
      <c r="AZ38" s="36">
        <v>0</v>
      </c>
      <c r="BA38" s="36">
        <v>0</v>
      </c>
      <c r="BB38" s="36">
        <v>0</v>
      </c>
      <c r="BC38" s="36">
        <v>0</v>
      </c>
      <c r="BD38" s="36">
        <v>0</v>
      </c>
      <c r="BE38" s="36">
        <v>0</v>
      </c>
      <c r="BF38" s="36">
        <v>0</v>
      </c>
      <c r="BG38" s="36">
        <v>0</v>
      </c>
      <c r="BH38" s="36">
        <v>0</v>
      </c>
      <c r="BI38" s="36">
        <v>0</v>
      </c>
      <c r="BJ38" s="36">
        <v>0</v>
      </c>
      <c r="BK38" s="36">
        <v>0</v>
      </c>
      <c r="BL38" s="36">
        <v>0</v>
      </c>
    </row>
    <row r="39" spans="1:64" s="37" customFormat="1" x14ac:dyDescent="0.2">
      <c r="A39" s="6">
        <v>36</v>
      </c>
      <c r="B39" s="34" t="s">
        <v>140</v>
      </c>
      <c r="C39" s="34" t="s">
        <v>143</v>
      </c>
      <c r="D39" s="41">
        <v>4.3975769229999999</v>
      </c>
      <c r="E39" s="36">
        <v>2</v>
      </c>
      <c r="F39" s="36">
        <v>0</v>
      </c>
      <c r="G39" s="36">
        <v>0</v>
      </c>
      <c r="H39" s="36">
        <v>2</v>
      </c>
      <c r="I39" s="36">
        <v>0</v>
      </c>
      <c r="J39" s="36">
        <v>0</v>
      </c>
      <c r="K39" s="36">
        <v>0</v>
      </c>
      <c r="L39" s="36">
        <v>0</v>
      </c>
      <c r="M39" s="36">
        <v>0</v>
      </c>
      <c r="N39" s="36">
        <v>0</v>
      </c>
      <c r="O39" s="36">
        <v>0</v>
      </c>
      <c r="P39" s="36">
        <v>0</v>
      </c>
      <c r="Q39" s="36">
        <v>0</v>
      </c>
      <c r="R39" s="36">
        <v>0</v>
      </c>
      <c r="S39" s="36">
        <v>0</v>
      </c>
      <c r="T39" s="36">
        <v>0</v>
      </c>
      <c r="U39" s="36">
        <v>0</v>
      </c>
      <c r="V39" s="36">
        <v>0</v>
      </c>
      <c r="W39" s="36">
        <v>0</v>
      </c>
      <c r="X39" s="36">
        <v>0</v>
      </c>
      <c r="Y39" s="36">
        <v>0</v>
      </c>
      <c r="Z39" s="36">
        <v>0</v>
      </c>
      <c r="AA39" s="36">
        <v>0</v>
      </c>
      <c r="AB39" s="36">
        <v>0</v>
      </c>
      <c r="AC39" s="36">
        <v>0</v>
      </c>
      <c r="AD39" s="36">
        <v>0</v>
      </c>
      <c r="AE39" s="36">
        <v>0</v>
      </c>
      <c r="AF39" s="36">
        <v>0</v>
      </c>
      <c r="AG39" s="36">
        <v>0</v>
      </c>
      <c r="AH39" s="36">
        <v>0</v>
      </c>
      <c r="AI39" s="36">
        <v>0</v>
      </c>
      <c r="AJ39" s="36">
        <v>0</v>
      </c>
      <c r="AK39" s="36">
        <v>0</v>
      </c>
      <c r="AL39" s="36">
        <v>0</v>
      </c>
      <c r="AM39" s="36">
        <v>0</v>
      </c>
      <c r="AN39" s="36">
        <v>0</v>
      </c>
      <c r="AO39" s="36">
        <v>0</v>
      </c>
      <c r="AP39" s="36">
        <v>0</v>
      </c>
      <c r="AQ39" s="36">
        <v>0</v>
      </c>
      <c r="AR39" s="36">
        <v>0</v>
      </c>
      <c r="AS39" s="36">
        <v>0</v>
      </c>
      <c r="AT39" s="36">
        <v>0</v>
      </c>
      <c r="AU39" s="36">
        <v>0</v>
      </c>
      <c r="AV39" s="36">
        <v>0</v>
      </c>
      <c r="AW39" s="36">
        <v>0</v>
      </c>
      <c r="AX39" s="36">
        <v>0</v>
      </c>
      <c r="AY39" s="36">
        <v>0</v>
      </c>
      <c r="AZ39" s="36">
        <v>0</v>
      </c>
      <c r="BA39" s="36">
        <v>0</v>
      </c>
      <c r="BB39" s="36">
        <v>0</v>
      </c>
      <c r="BC39" s="36">
        <v>0</v>
      </c>
      <c r="BD39" s="36">
        <v>0</v>
      </c>
      <c r="BE39" s="36">
        <v>0</v>
      </c>
      <c r="BF39" s="36">
        <v>0</v>
      </c>
      <c r="BG39" s="36">
        <v>0</v>
      </c>
      <c r="BH39" s="36">
        <v>0</v>
      </c>
      <c r="BI39" s="36">
        <v>0</v>
      </c>
      <c r="BJ39" s="36">
        <v>0</v>
      </c>
      <c r="BK39" s="36">
        <v>0</v>
      </c>
      <c r="BL39" s="36">
        <v>0</v>
      </c>
    </row>
    <row r="40" spans="1:64" s="37" customFormat="1" x14ac:dyDescent="0.2">
      <c r="A40" s="6">
        <v>37</v>
      </c>
      <c r="B40" s="34" t="s">
        <v>140</v>
      </c>
      <c r="C40" s="34" t="s">
        <v>144</v>
      </c>
      <c r="D40" s="41">
        <v>4.5168718720000003</v>
      </c>
      <c r="E40" s="36">
        <v>16</v>
      </c>
      <c r="F40" s="36">
        <v>0</v>
      </c>
      <c r="G40" s="36">
        <v>0</v>
      </c>
      <c r="H40" s="36">
        <v>16</v>
      </c>
      <c r="I40" s="36">
        <v>0</v>
      </c>
      <c r="J40" s="36">
        <v>0</v>
      </c>
      <c r="K40" s="36">
        <v>0</v>
      </c>
      <c r="L40" s="36">
        <v>0</v>
      </c>
      <c r="M40" s="36">
        <v>0</v>
      </c>
      <c r="N40" s="36">
        <v>0</v>
      </c>
      <c r="O40" s="36">
        <v>0</v>
      </c>
      <c r="P40" s="36">
        <v>0</v>
      </c>
      <c r="Q40" s="36">
        <v>0</v>
      </c>
      <c r="R40" s="36">
        <v>0</v>
      </c>
      <c r="S40" s="36">
        <v>0</v>
      </c>
      <c r="T40" s="36">
        <v>0</v>
      </c>
      <c r="U40" s="36">
        <v>0</v>
      </c>
      <c r="V40" s="36">
        <v>0</v>
      </c>
      <c r="W40" s="36">
        <v>0</v>
      </c>
      <c r="X40" s="36">
        <v>0</v>
      </c>
      <c r="Y40" s="36">
        <v>0</v>
      </c>
      <c r="Z40" s="36">
        <v>0</v>
      </c>
      <c r="AA40" s="36">
        <v>0</v>
      </c>
      <c r="AB40" s="36">
        <v>0</v>
      </c>
      <c r="AC40" s="36">
        <v>0</v>
      </c>
      <c r="AD40" s="36">
        <v>0</v>
      </c>
      <c r="AE40" s="36">
        <v>0</v>
      </c>
      <c r="AF40" s="36">
        <v>0</v>
      </c>
      <c r="AG40" s="36">
        <v>0</v>
      </c>
      <c r="AH40" s="36">
        <v>0</v>
      </c>
      <c r="AI40" s="36">
        <v>0</v>
      </c>
      <c r="AJ40" s="36">
        <v>0</v>
      </c>
      <c r="AK40" s="36">
        <v>0</v>
      </c>
      <c r="AL40" s="36">
        <v>0</v>
      </c>
      <c r="AM40" s="36">
        <v>0</v>
      </c>
      <c r="AN40" s="36">
        <v>0</v>
      </c>
      <c r="AO40" s="36">
        <v>0</v>
      </c>
      <c r="AP40" s="36">
        <v>0</v>
      </c>
      <c r="AQ40" s="36">
        <v>0</v>
      </c>
      <c r="AR40" s="36">
        <v>0</v>
      </c>
      <c r="AS40" s="36">
        <v>0</v>
      </c>
      <c r="AT40" s="36">
        <v>0</v>
      </c>
      <c r="AU40" s="36">
        <v>0</v>
      </c>
      <c r="AV40" s="36">
        <v>0</v>
      </c>
      <c r="AW40" s="36">
        <v>0</v>
      </c>
      <c r="AX40" s="36">
        <v>0</v>
      </c>
      <c r="AY40" s="36">
        <v>0</v>
      </c>
      <c r="AZ40" s="36">
        <v>0</v>
      </c>
      <c r="BA40" s="36">
        <v>0</v>
      </c>
      <c r="BB40" s="36">
        <v>0</v>
      </c>
      <c r="BC40" s="36">
        <v>0</v>
      </c>
      <c r="BD40" s="36">
        <v>0</v>
      </c>
      <c r="BE40" s="36">
        <v>0</v>
      </c>
      <c r="BF40" s="36">
        <v>0</v>
      </c>
      <c r="BG40" s="36">
        <v>0</v>
      </c>
      <c r="BH40" s="36">
        <v>0.22858176599999999</v>
      </c>
      <c r="BI40" s="36">
        <v>0</v>
      </c>
      <c r="BJ40" s="36">
        <v>0</v>
      </c>
      <c r="BK40" s="36">
        <v>0</v>
      </c>
      <c r="BL40" s="36">
        <v>0</v>
      </c>
    </row>
    <row r="41" spans="1:64" s="37" customFormat="1" x14ac:dyDescent="0.2">
      <c r="A41" s="6">
        <v>38</v>
      </c>
      <c r="B41" s="34" t="s">
        <v>140</v>
      </c>
      <c r="C41" s="34" t="s">
        <v>145</v>
      </c>
      <c r="D41" s="41">
        <v>4.1608767289999999</v>
      </c>
      <c r="E41" s="36">
        <v>8</v>
      </c>
      <c r="F41" s="36">
        <v>0</v>
      </c>
      <c r="G41" s="36">
        <v>0</v>
      </c>
      <c r="H41" s="36">
        <v>8</v>
      </c>
      <c r="I41" s="36">
        <v>0</v>
      </c>
      <c r="J41" s="36">
        <v>0</v>
      </c>
      <c r="K41" s="36">
        <v>0</v>
      </c>
      <c r="L41" s="36">
        <v>0</v>
      </c>
      <c r="M41" s="36">
        <v>0</v>
      </c>
      <c r="N41" s="36">
        <v>0</v>
      </c>
      <c r="O41" s="36">
        <v>0</v>
      </c>
      <c r="P41" s="36">
        <v>0</v>
      </c>
      <c r="Q41" s="36">
        <v>0</v>
      </c>
      <c r="R41" s="36">
        <v>0</v>
      </c>
      <c r="S41" s="36">
        <v>0</v>
      </c>
      <c r="T41" s="36">
        <v>0</v>
      </c>
      <c r="U41" s="36">
        <v>0</v>
      </c>
      <c r="V41" s="36">
        <v>0</v>
      </c>
      <c r="W41" s="36">
        <v>0</v>
      </c>
      <c r="X41" s="36">
        <v>0</v>
      </c>
      <c r="Y41" s="36">
        <v>0</v>
      </c>
      <c r="Z41" s="36">
        <v>0</v>
      </c>
      <c r="AA41" s="36">
        <v>0</v>
      </c>
      <c r="AB41" s="36">
        <v>0</v>
      </c>
      <c r="AC41" s="36">
        <v>0</v>
      </c>
      <c r="AD41" s="36">
        <v>0</v>
      </c>
      <c r="AE41" s="36">
        <v>0</v>
      </c>
      <c r="AF41" s="36">
        <v>0</v>
      </c>
      <c r="AG41" s="36">
        <v>0</v>
      </c>
      <c r="AH41" s="36">
        <v>0</v>
      </c>
      <c r="AI41" s="36">
        <v>0</v>
      </c>
      <c r="AJ41" s="36">
        <v>0</v>
      </c>
      <c r="AK41" s="36">
        <v>0</v>
      </c>
      <c r="AL41" s="36">
        <v>0</v>
      </c>
      <c r="AM41" s="36">
        <v>0</v>
      </c>
      <c r="AN41" s="36">
        <v>0</v>
      </c>
      <c r="AO41" s="36">
        <v>0</v>
      </c>
      <c r="AP41" s="36">
        <v>0</v>
      </c>
      <c r="AQ41" s="36">
        <v>0</v>
      </c>
      <c r="AR41" s="36">
        <v>0</v>
      </c>
      <c r="AS41" s="36">
        <v>0</v>
      </c>
      <c r="AT41" s="36">
        <v>0</v>
      </c>
      <c r="AU41" s="36">
        <v>0</v>
      </c>
      <c r="AV41" s="36">
        <v>0</v>
      </c>
      <c r="AW41" s="36">
        <v>0</v>
      </c>
      <c r="AX41" s="36">
        <v>0</v>
      </c>
      <c r="AY41" s="36">
        <v>0</v>
      </c>
      <c r="AZ41" s="36">
        <v>0</v>
      </c>
      <c r="BA41" s="36">
        <v>0</v>
      </c>
      <c r="BB41" s="36">
        <v>0</v>
      </c>
      <c r="BC41" s="36">
        <v>0</v>
      </c>
      <c r="BD41" s="36">
        <v>0</v>
      </c>
      <c r="BE41" s="36">
        <v>0</v>
      </c>
      <c r="BF41" s="36">
        <v>0</v>
      </c>
      <c r="BG41" s="36">
        <v>0</v>
      </c>
      <c r="BH41" s="36">
        <v>0</v>
      </c>
      <c r="BI41" s="36">
        <v>0</v>
      </c>
      <c r="BJ41" s="36">
        <v>0</v>
      </c>
      <c r="BK41" s="36">
        <v>0</v>
      </c>
      <c r="BL41" s="36">
        <v>0</v>
      </c>
    </row>
    <row r="42" spans="1:64" s="37" customFormat="1" x14ac:dyDescent="0.2">
      <c r="A42" s="6">
        <v>39</v>
      </c>
      <c r="B42" s="34" t="s">
        <v>140</v>
      </c>
      <c r="C42" s="34" t="s">
        <v>146</v>
      </c>
      <c r="D42" s="41">
        <v>4.1660174679999997</v>
      </c>
      <c r="E42" s="36">
        <v>2</v>
      </c>
      <c r="F42" s="36">
        <v>0</v>
      </c>
      <c r="G42" s="36">
        <v>0</v>
      </c>
      <c r="H42" s="36">
        <v>2</v>
      </c>
      <c r="I42" s="36">
        <v>0</v>
      </c>
      <c r="J42" s="36">
        <v>0</v>
      </c>
      <c r="K42" s="36">
        <v>0</v>
      </c>
      <c r="L42" s="36">
        <v>0</v>
      </c>
      <c r="M42" s="36">
        <v>0</v>
      </c>
      <c r="N42" s="36">
        <v>0</v>
      </c>
      <c r="O42" s="36">
        <v>0</v>
      </c>
      <c r="P42" s="36">
        <v>0</v>
      </c>
      <c r="Q42" s="36">
        <v>0</v>
      </c>
      <c r="R42" s="36">
        <v>0</v>
      </c>
      <c r="S42" s="36">
        <v>0</v>
      </c>
      <c r="T42" s="36">
        <v>0</v>
      </c>
      <c r="U42" s="36">
        <v>0</v>
      </c>
      <c r="V42" s="36">
        <v>0</v>
      </c>
      <c r="W42" s="36">
        <v>0</v>
      </c>
      <c r="X42" s="36">
        <v>0</v>
      </c>
      <c r="Y42" s="36">
        <v>0</v>
      </c>
      <c r="Z42" s="36">
        <v>0</v>
      </c>
      <c r="AA42" s="36">
        <v>0</v>
      </c>
      <c r="AB42" s="36">
        <v>0</v>
      </c>
      <c r="AC42" s="36">
        <v>0</v>
      </c>
      <c r="AD42" s="36">
        <v>0</v>
      </c>
      <c r="AE42" s="36">
        <v>0</v>
      </c>
      <c r="AF42" s="36">
        <v>0</v>
      </c>
      <c r="AG42" s="36">
        <v>0</v>
      </c>
      <c r="AH42" s="36">
        <v>0</v>
      </c>
      <c r="AI42" s="36">
        <v>0</v>
      </c>
      <c r="AJ42" s="36">
        <v>0</v>
      </c>
      <c r="AK42" s="36">
        <v>0</v>
      </c>
      <c r="AL42" s="36">
        <v>0</v>
      </c>
      <c r="AM42" s="36">
        <v>0</v>
      </c>
      <c r="AN42" s="36">
        <v>0</v>
      </c>
      <c r="AO42" s="36">
        <v>0</v>
      </c>
      <c r="AP42" s="36">
        <v>0</v>
      </c>
      <c r="AQ42" s="36">
        <v>0</v>
      </c>
      <c r="AR42" s="36">
        <v>0</v>
      </c>
      <c r="AS42" s="36">
        <v>0</v>
      </c>
      <c r="AT42" s="36">
        <v>0</v>
      </c>
      <c r="AU42" s="36">
        <v>0</v>
      </c>
      <c r="AV42" s="36">
        <v>0</v>
      </c>
      <c r="AW42" s="36">
        <v>0</v>
      </c>
      <c r="AX42" s="36">
        <v>0</v>
      </c>
      <c r="AY42" s="36">
        <v>0</v>
      </c>
      <c r="AZ42" s="36">
        <v>0</v>
      </c>
      <c r="BA42" s="36">
        <v>0</v>
      </c>
      <c r="BB42" s="36">
        <v>0</v>
      </c>
      <c r="BC42" s="36">
        <v>0</v>
      </c>
      <c r="BD42" s="36">
        <v>0</v>
      </c>
      <c r="BE42" s="36">
        <v>0</v>
      </c>
      <c r="BF42" s="36">
        <v>0</v>
      </c>
      <c r="BG42" s="36">
        <v>0</v>
      </c>
      <c r="BH42" s="36">
        <v>0</v>
      </c>
      <c r="BI42" s="36">
        <v>0</v>
      </c>
      <c r="BJ42" s="36">
        <v>0</v>
      </c>
      <c r="BK42" s="36">
        <v>0</v>
      </c>
      <c r="BL42" s="36">
        <v>0</v>
      </c>
    </row>
    <row r="43" spans="1:64" s="37" customFormat="1" x14ac:dyDescent="0.2">
      <c r="A43" s="34">
        <v>40</v>
      </c>
      <c r="B43" s="34" t="s">
        <v>140</v>
      </c>
      <c r="C43" s="34" t="s">
        <v>147</v>
      </c>
      <c r="D43" s="41">
        <v>4.2266933389999997</v>
      </c>
      <c r="E43" s="36">
        <v>0</v>
      </c>
      <c r="F43" s="36" t="s">
        <v>340</v>
      </c>
      <c r="G43" s="36" t="s">
        <v>340</v>
      </c>
      <c r="H43" s="36" t="s">
        <v>340</v>
      </c>
      <c r="I43" s="36">
        <v>0</v>
      </c>
      <c r="J43" s="36">
        <v>0</v>
      </c>
      <c r="K43" s="36">
        <v>0</v>
      </c>
      <c r="L43" s="36">
        <v>0</v>
      </c>
      <c r="M43" s="36">
        <v>0</v>
      </c>
      <c r="N43" s="36">
        <v>0</v>
      </c>
      <c r="O43" s="36">
        <v>0</v>
      </c>
      <c r="P43" s="36">
        <v>0</v>
      </c>
      <c r="Q43" s="36">
        <v>0</v>
      </c>
      <c r="R43" s="36">
        <v>0</v>
      </c>
      <c r="S43" s="36">
        <v>0</v>
      </c>
      <c r="T43" s="36">
        <v>0</v>
      </c>
      <c r="U43" s="36" t="s">
        <v>340</v>
      </c>
      <c r="V43" s="36" t="s">
        <v>340</v>
      </c>
      <c r="W43" s="36">
        <v>0</v>
      </c>
      <c r="X43" s="36">
        <v>0</v>
      </c>
      <c r="Y43" s="36">
        <v>0</v>
      </c>
      <c r="Z43" s="36">
        <v>0</v>
      </c>
      <c r="AA43" s="36">
        <v>0</v>
      </c>
      <c r="AB43" s="36">
        <v>0</v>
      </c>
      <c r="AC43" s="36">
        <v>0</v>
      </c>
      <c r="AD43" s="36">
        <v>0</v>
      </c>
      <c r="AE43" s="36">
        <v>0</v>
      </c>
      <c r="AF43" s="36">
        <v>0</v>
      </c>
      <c r="AG43" s="36" t="s">
        <v>340</v>
      </c>
      <c r="AH43" s="36" t="s">
        <v>340</v>
      </c>
      <c r="AI43" s="36" t="s">
        <v>340</v>
      </c>
      <c r="AJ43" s="36">
        <v>0</v>
      </c>
      <c r="AK43" s="36">
        <v>0</v>
      </c>
      <c r="AL43" s="36">
        <v>0</v>
      </c>
      <c r="AM43" s="36">
        <v>0</v>
      </c>
      <c r="AN43" s="36">
        <v>0</v>
      </c>
      <c r="AO43" s="36">
        <v>0</v>
      </c>
      <c r="AP43" s="36">
        <v>0</v>
      </c>
      <c r="AQ43" s="36">
        <v>0</v>
      </c>
      <c r="AR43" s="36">
        <v>0</v>
      </c>
      <c r="AS43" s="36">
        <v>0</v>
      </c>
      <c r="AT43" s="36">
        <v>0</v>
      </c>
      <c r="AU43" s="36">
        <v>0</v>
      </c>
      <c r="AV43" s="36">
        <v>0</v>
      </c>
      <c r="AW43" s="36">
        <v>0</v>
      </c>
      <c r="AX43" s="36">
        <v>0</v>
      </c>
      <c r="AY43" s="36">
        <v>0</v>
      </c>
      <c r="AZ43" s="36">
        <v>0</v>
      </c>
      <c r="BA43" s="36">
        <v>0</v>
      </c>
      <c r="BB43" s="36">
        <v>0</v>
      </c>
      <c r="BC43" s="36">
        <v>0</v>
      </c>
      <c r="BD43" s="36">
        <v>0</v>
      </c>
      <c r="BE43" s="36">
        <v>0</v>
      </c>
      <c r="BF43" s="36">
        <v>0</v>
      </c>
      <c r="BG43" s="36">
        <v>0</v>
      </c>
      <c r="BH43" s="36">
        <v>0</v>
      </c>
      <c r="BI43" s="36">
        <v>0</v>
      </c>
      <c r="BJ43" s="36">
        <v>0</v>
      </c>
      <c r="BK43" s="36">
        <v>0</v>
      </c>
      <c r="BL43" s="36">
        <v>0</v>
      </c>
    </row>
    <row r="44" spans="1:64" s="37" customFormat="1" x14ac:dyDescent="0.2">
      <c r="A44" s="8">
        <v>41</v>
      </c>
      <c r="B44" s="34" t="s">
        <v>140</v>
      </c>
      <c r="C44" s="34" t="s">
        <v>148</v>
      </c>
      <c r="D44" s="41">
        <v>4.2068727700000004</v>
      </c>
      <c r="E44" s="36">
        <v>11</v>
      </c>
      <c r="F44" s="36">
        <v>0</v>
      </c>
      <c r="G44" s="36">
        <v>0</v>
      </c>
      <c r="H44" s="36">
        <v>11</v>
      </c>
      <c r="I44" s="36">
        <v>0</v>
      </c>
      <c r="J44" s="36">
        <v>0</v>
      </c>
      <c r="K44" s="36">
        <v>0</v>
      </c>
      <c r="L44" s="36">
        <v>0</v>
      </c>
      <c r="M44" s="36">
        <v>0</v>
      </c>
      <c r="N44" s="36">
        <v>0</v>
      </c>
      <c r="O44" s="36">
        <v>0</v>
      </c>
      <c r="P44" s="36">
        <v>0</v>
      </c>
      <c r="Q44" s="36">
        <v>0</v>
      </c>
      <c r="R44" s="36">
        <v>0</v>
      </c>
      <c r="S44" s="36">
        <v>0</v>
      </c>
      <c r="T44" s="36">
        <v>0</v>
      </c>
      <c r="U44" s="36">
        <v>0</v>
      </c>
      <c r="V44" s="36">
        <v>0</v>
      </c>
      <c r="W44" s="36">
        <v>0</v>
      </c>
      <c r="X44" s="36">
        <v>0</v>
      </c>
      <c r="Y44" s="36">
        <v>0</v>
      </c>
      <c r="Z44" s="36">
        <v>0</v>
      </c>
      <c r="AA44" s="36">
        <v>0</v>
      </c>
      <c r="AB44" s="36">
        <v>0</v>
      </c>
      <c r="AC44" s="36">
        <v>0</v>
      </c>
      <c r="AD44" s="36">
        <v>0</v>
      </c>
      <c r="AE44" s="36">
        <v>0</v>
      </c>
      <c r="AF44" s="36">
        <v>0</v>
      </c>
      <c r="AG44" s="36">
        <v>0</v>
      </c>
      <c r="AH44" s="36">
        <v>0</v>
      </c>
      <c r="AI44" s="36">
        <v>0</v>
      </c>
      <c r="AJ44" s="36">
        <v>0</v>
      </c>
      <c r="AK44" s="36">
        <v>0</v>
      </c>
      <c r="AL44" s="36">
        <v>0</v>
      </c>
      <c r="AM44" s="36">
        <v>0</v>
      </c>
      <c r="AN44" s="36">
        <v>0</v>
      </c>
      <c r="AO44" s="36">
        <v>0</v>
      </c>
      <c r="AP44" s="36">
        <v>0</v>
      </c>
      <c r="AQ44" s="36">
        <v>0</v>
      </c>
      <c r="AR44" s="36">
        <v>0</v>
      </c>
      <c r="AS44" s="36">
        <v>0</v>
      </c>
      <c r="AT44" s="36">
        <v>0</v>
      </c>
      <c r="AU44" s="36">
        <v>0</v>
      </c>
      <c r="AV44" s="36">
        <v>0</v>
      </c>
      <c r="AW44" s="36">
        <v>0</v>
      </c>
      <c r="AX44" s="36">
        <v>0</v>
      </c>
      <c r="AY44" s="36">
        <v>0</v>
      </c>
      <c r="AZ44" s="36">
        <v>0</v>
      </c>
      <c r="BA44" s="36">
        <v>0</v>
      </c>
      <c r="BB44" s="36">
        <v>0</v>
      </c>
      <c r="BC44" s="36">
        <v>0</v>
      </c>
      <c r="BD44" s="36">
        <v>0</v>
      </c>
      <c r="BE44" s="36">
        <v>0</v>
      </c>
      <c r="BF44" s="36">
        <v>0</v>
      </c>
      <c r="BG44" s="36">
        <v>0</v>
      </c>
      <c r="BH44" s="36">
        <v>0</v>
      </c>
      <c r="BI44" s="36">
        <v>0</v>
      </c>
      <c r="BJ44" s="36">
        <v>0</v>
      </c>
      <c r="BK44" s="36">
        <v>0</v>
      </c>
      <c r="BL44" s="36">
        <v>0</v>
      </c>
    </row>
    <row r="45" spans="1:64" s="37" customFormat="1" x14ac:dyDescent="0.2">
      <c r="A45" s="8">
        <v>42</v>
      </c>
      <c r="B45" s="34" t="s">
        <v>140</v>
      </c>
      <c r="C45" s="34" t="s">
        <v>149</v>
      </c>
      <c r="D45" s="41">
        <v>4.6084247679999999</v>
      </c>
      <c r="E45" s="36">
        <v>3</v>
      </c>
      <c r="F45" s="36">
        <v>0</v>
      </c>
      <c r="G45" s="36">
        <v>0</v>
      </c>
      <c r="H45" s="36">
        <v>3</v>
      </c>
      <c r="I45" s="36">
        <v>0</v>
      </c>
      <c r="J45" s="36">
        <v>0</v>
      </c>
      <c r="K45" s="36">
        <v>0</v>
      </c>
      <c r="L45" s="36">
        <v>0</v>
      </c>
      <c r="M45" s="36">
        <v>0</v>
      </c>
      <c r="N45" s="36">
        <v>0</v>
      </c>
      <c r="O45" s="36">
        <v>0</v>
      </c>
      <c r="P45" s="36">
        <v>0</v>
      </c>
      <c r="Q45" s="36">
        <v>0</v>
      </c>
      <c r="R45" s="36">
        <v>0</v>
      </c>
      <c r="S45" s="36">
        <v>0</v>
      </c>
      <c r="T45" s="36">
        <v>0</v>
      </c>
      <c r="U45" s="36">
        <v>0</v>
      </c>
      <c r="V45" s="36">
        <v>0</v>
      </c>
      <c r="W45" s="36">
        <v>0</v>
      </c>
      <c r="X45" s="36">
        <v>0</v>
      </c>
      <c r="Y45" s="36">
        <v>0</v>
      </c>
      <c r="Z45" s="36">
        <v>0</v>
      </c>
      <c r="AA45" s="36">
        <v>0</v>
      </c>
      <c r="AB45" s="36">
        <v>0</v>
      </c>
      <c r="AC45" s="36">
        <v>0</v>
      </c>
      <c r="AD45" s="36">
        <v>0</v>
      </c>
      <c r="AE45" s="36">
        <v>0</v>
      </c>
      <c r="AF45" s="36">
        <v>0</v>
      </c>
      <c r="AG45" s="36">
        <v>0</v>
      </c>
      <c r="AH45" s="36">
        <v>0</v>
      </c>
      <c r="AI45" s="36">
        <v>0</v>
      </c>
      <c r="AJ45" s="36">
        <v>0</v>
      </c>
      <c r="AK45" s="36">
        <v>0</v>
      </c>
      <c r="AL45" s="36">
        <v>0</v>
      </c>
      <c r="AM45" s="36">
        <v>0</v>
      </c>
      <c r="AN45" s="36">
        <v>0</v>
      </c>
      <c r="AO45" s="36">
        <v>0</v>
      </c>
      <c r="AP45" s="36">
        <v>0</v>
      </c>
      <c r="AQ45" s="36">
        <v>0</v>
      </c>
      <c r="AR45" s="36">
        <v>0</v>
      </c>
      <c r="AS45" s="36">
        <v>0</v>
      </c>
      <c r="AT45" s="36">
        <v>0</v>
      </c>
      <c r="AU45" s="36">
        <v>0</v>
      </c>
      <c r="AV45" s="36">
        <v>0</v>
      </c>
      <c r="AW45" s="36">
        <v>0</v>
      </c>
      <c r="AX45" s="36">
        <v>0</v>
      </c>
      <c r="AY45" s="36">
        <v>0</v>
      </c>
      <c r="AZ45" s="36">
        <v>0</v>
      </c>
      <c r="BA45" s="36">
        <v>0</v>
      </c>
      <c r="BB45" s="36">
        <v>0</v>
      </c>
      <c r="BC45" s="36">
        <v>0</v>
      </c>
      <c r="BD45" s="36">
        <v>0</v>
      </c>
      <c r="BE45" s="36">
        <v>0</v>
      </c>
      <c r="BF45" s="36">
        <v>0</v>
      </c>
      <c r="BG45" s="36">
        <v>8.2416E-4</v>
      </c>
      <c r="BH45" s="36">
        <v>0.11037836099999999</v>
      </c>
      <c r="BI45" s="36">
        <v>0</v>
      </c>
      <c r="BJ45" s="36">
        <v>0</v>
      </c>
      <c r="BK45" s="36">
        <v>0</v>
      </c>
      <c r="BL45" s="36">
        <v>0</v>
      </c>
    </row>
    <row r="46" spans="1:64" s="37" customFormat="1" x14ac:dyDescent="0.2">
      <c r="A46" s="8">
        <v>43</v>
      </c>
      <c r="B46" s="34" t="s">
        <v>140</v>
      </c>
      <c r="C46" s="34" t="s">
        <v>150</v>
      </c>
      <c r="D46" s="41">
        <v>4.6085158919999998</v>
      </c>
      <c r="E46" s="36">
        <v>6</v>
      </c>
      <c r="F46" s="36">
        <v>0</v>
      </c>
      <c r="G46" s="36">
        <v>0</v>
      </c>
      <c r="H46" s="36">
        <v>6</v>
      </c>
      <c r="I46" s="36">
        <v>0</v>
      </c>
      <c r="J46" s="36">
        <v>0</v>
      </c>
      <c r="K46" s="36">
        <v>0</v>
      </c>
      <c r="L46" s="36">
        <v>0</v>
      </c>
      <c r="M46" s="36">
        <v>0</v>
      </c>
      <c r="N46" s="36">
        <v>0</v>
      </c>
      <c r="O46" s="36">
        <v>0</v>
      </c>
      <c r="P46" s="36">
        <v>0</v>
      </c>
      <c r="Q46" s="36">
        <v>0</v>
      </c>
      <c r="R46" s="36">
        <v>0</v>
      </c>
      <c r="S46" s="36">
        <v>0</v>
      </c>
      <c r="T46" s="36">
        <v>0</v>
      </c>
      <c r="U46" s="36">
        <v>0</v>
      </c>
      <c r="V46" s="36">
        <v>0</v>
      </c>
      <c r="W46" s="36">
        <v>0</v>
      </c>
      <c r="X46" s="36">
        <v>0</v>
      </c>
      <c r="Y46" s="36">
        <v>0</v>
      </c>
      <c r="Z46" s="36">
        <v>0</v>
      </c>
      <c r="AA46" s="36">
        <v>0</v>
      </c>
      <c r="AB46" s="36">
        <v>0</v>
      </c>
      <c r="AC46" s="36">
        <v>0</v>
      </c>
      <c r="AD46" s="36">
        <v>0</v>
      </c>
      <c r="AE46" s="36">
        <v>0</v>
      </c>
      <c r="AF46" s="36">
        <v>0</v>
      </c>
      <c r="AG46" s="36">
        <v>0</v>
      </c>
      <c r="AH46" s="36">
        <v>0</v>
      </c>
      <c r="AI46" s="36">
        <v>0</v>
      </c>
      <c r="AJ46" s="36">
        <v>0</v>
      </c>
      <c r="AK46" s="36">
        <v>0</v>
      </c>
      <c r="AL46" s="36">
        <v>0</v>
      </c>
      <c r="AM46" s="36">
        <v>0</v>
      </c>
      <c r="AN46" s="36">
        <v>0</v>
      </c>
      <c r="AO46" s="36">
        <v>0</v>
      </c>
      <c r="AP46" s="36">
        <v>0</v>
      </c>
      <c r="AQ46" s="36">
        <v>0</v>
      </c>
      <c r="AR46" s="36">
        <v>0</v>
      </c>
      <c r="AS46" s="36">
        <v>0</v>
      </c>
      <c r="AT46" s="36">
        <v>0</v>
      </c>
      <c r="AU46" s="36">
        <v>0</v>
      </c>
      <c r="AV46" s="36">
        <v>0</v>
      </c>
      <c r="AW46" s="36">
        <v>0</v>
      </c>
      <c r="AX46" s="36">
        <v>0</v>
      </c>
      <c r="AY46" s="36">
        <v>0</v>
      </c>
      <c r="AZ46" s="36">
        <v>0</v>
      </c>
      <c r="BA46" s="36">
        <v>0</v>
      </c>
      <c r="BB46" s="36">
        <v>0.56813847399999995</v>
      </c>
      <c r="BC46" s="36">
        <v>51.911308677000001</v>
      </c>
      <c r="BD46" s="36">
        <v>111.108672259</v>
      </c>
      <c r="BE46" s="36">
        <v>6.2193592857142856E-2</v>
      </c>
      <c r="BF46" s="36">
        <v>0.12438718571428571</v>
      </c>
      <c r="BG46" s="36">
        <v>0.862550971</v>
      </c>
      <c r="BH46" s="36">
        <v>5.7026653999999999</v>
      </c>
      <c r="BI46" s="36">
        <v>0</v>
      </c>
      <c r="BJ46" s="36">
        <v>0</v>
      </c>
      <c r="BK46" s="36">
        <v>0</v>
      </c>
      <c r="BL46" s="36">
        <v>0</v>
      </c>
    </row>
    <row r="47" spans="1:64" s="37" customFormat="1" x14ac:dyDescent="0.2">
      <c r="A47" s="34">
        <v>44</v>
      </c>
      <c r="B47" s="34" t="s">
        <v>140</v>
      </c>
      <c r="C47" s="34" t="s">
        <v>151</v>
      </c>
      <c r="D47" s="41">
        <v>4.6796626220000004</v>
      </c>
      <c r="E47" s="36">
        <v>6</v>
      </c>
      <c r="F47" s="36">
        <v>0</v>
      </c>
      <c r="G47" s="36">
        <v>0</v>
      </c>
      <c r="H47" s="36">
        <v>6</v>
      </c>
      <c r="I47" s="36">
        <v>0</v>
      </c>
      <c r="J47" s="36">
        <v>0</v>
      </c>
      <c r="K47" s="36">
        <v>0</v>
      </c>
      <c r="L47" s="36">
        <v>0</v>
      </c>
      <c r="M47" s="36">
        <v>0</v>
      </c>
      <c r="N47" s="36">
        <v>0</v>
      </c>
      <c r="O47" s="36">
        <v>0</v>
      </c>
      <c r="P47" s="36">
        <v>0</v>
      </c>
      <c r="Q47" s="36">
        <v>0</v>
      </c>
      <c r="R47" s="36">
        <v>0</v>
      </c>
      <c r="S47" s="36">
        <v>0</v>
      </c>
      <c r="T47" s="36">
        <v>0</v>
      </c>
      <c r="U47" s="36">
        <v>0</v>
      </c>
      <c r="V47" s="36">
        <v>0</v>
      </c>
      <c r="W47" s="36">
        <v>0</v>
      </c>
      <c r="X47" s="36">
        <v>0</v>
      </c>
      <c r="Y47" s="36">
        <v>0</v>
      </c>
      <c r="Z47" s="36">
        <v>0</v>
      </c>
      <c r="AA47" s="36">
        <v>0</v>
      </c>
      <c r="AB47" s="36">
        <v>0</v>
      </c>
      <c r="AC47" s="36">
        <v>0</v>
      </c>
      <c r="AD47" s="36">
        <v>0</v>
      </c>
      <c r="AE47" s="36">
        <v>0</v>
      </c>
      <c r="AF47" s="36">
        <v>0</v>
      </c>
      <c r="AG47" s="36">
        <v>0</v>
      </c>
      <c r="AH47" s="36">
        <v>0</v>
      </c>
      <c r="AI47" s="36">
        <v>0</v>
      </c>
      <c r="AJ47" s="36">
        <v>0</v>
      </c>
      <c r="AK47" s="36">
        <v>0</v>
      </c>
      <c r="AL47" s="36">
        <v>0</v>
      </c>
      <c r="AM47" s="36">
        <v>0</v>
      </c>
      <c r="AN47" s="36">
        <v>0</v>
      </c>
      <c r="AO47" s="36">
        <v>0</v>
      </c>
      <c r="AP47" s="36">
        <v>0</v>
      </c>
      <c r="AQ47" s="36">
        <v>0</v>
      </c>
      <c r="AR47" s="36">
        <v>0</v>
      </c>
      <c r="AS47" s="36">
        <v>0</v>
      </c>
      <c r="AT47" s="36">
        <v>0</v>
      </c>
      <c r="AU47" s="36">
        <v>0</v>
      </c>
      <c r="AV47" s="36">
        <v>0</v>
      </c>
      <c r="AW47" s="36">
        <v>0</v>
      </c>
      <c r="AX47" s="36">
        <v>0</v>
      </c>
      <c r="AY47" s="36">
        <v>0</v>
      </c>
      <c r="AZ47" s="36">
        <v>0</v>
      </c>
      <c r="BA47" s="36">
        <v>0</v>
      </c>
      <c r="BB47" s="36">
        <v>6.4395635000000007E-2</v>
      </c>
      <c r="BC47" s="36">
        <v>3.5406113270000001</v>
      </c>
      <c r="BD47" s="36">
        <v>8.3756396990000006</v>
      </c>
      <c r="BE47" s="36">
        <v>7.0493300000000004E-3</v>
      </c>
      <c r="BF47" s="36">
        <v>1.4098660000000001E-2</v>
      </c>
      <c r="BG47" s="36">
        <v>0.72000629299999996</v>
      </c>
      <c r="BH47" s="36">
        <v>3.914819386</v>
      </c>
      <c r="BI47" s="36">
        <v>0</v>
      </c>
      <c r="BJ47" s="36">
        <v>0</v>
      </c>
      <c r="BK47" s="36">
        <v>0</v>
      </c>
      <c r="BL47" s="36">
        <v>0</v>
      </c>
    </row>
    <row r="48" spans="1:64" s="37" customFormat="1" x14ac:dyDescent="0.2">
      <c r="A48" s="34">
        <v>45</v>
      </c>
      <c r="B48" s="34" t="s">
        <v>140</v>
      </c>
      <c r="C48" s="34" t="s">
        <v>152</v>
      </c>
      <c r="D48" s="41">
        <v>4.6268936749999998</v>
      </c>
      <c r="E48" s="36">
        <v>13</v>
      </c>
      <c r="F48" s="36">
        <v>0</v>
      </c>
      <c r="G48" s="36">
        <v>0</v>
      </c>
      <c r="H48" s="36">
        <v>13</v>
      </c>
      <c r="I48" s="36">
        <v>0</v>
      </c>
      <c r="J48" s="36">
        <v>0</v>
      </c>
      <c r="K48" s="36">
        <v>0</v>
      </c>
      <c r="L48" s="36">
        <v>0</v>
      </c>
      <c r="M48" s="36">
        <v>0</v>
      </c>
      <c r="N48" s="36">
        <v>0</v>
      </c>
      <c r="O48" s="36">
        <v>0</v>
      </c>
      <c r="P48" s="36">
        <v>0</v>
      </c>
      <c r="Q48" s="36">
        <v>0</v>
      </c>
      <c r="R48" s="36">
        <v>0</v>
      </c>
      <c r="S48" s="36">
        <v>0</v>
      </c>
      <c r="T48" s="36">
        <v>0</v>
      </c>
      <c r="U48" s="36">
        <v>0</v>
      </c>
      <c r="V48" s="36">
        <v>0</v>
      </c>
      <c r="W48" s="36">
        <v>0</v>
      </c>
      <c r="X48" s="36">
        <v>0</v>
      </c>
      <c r="Y48" s="36">
        <v>0</v>
      </c>
      <c r="Z48" s="36">
        <v>0</v>
      </c>
      <c r="AA48" s="36">
        <v>0</v>
      </c>
      <c r="AB48" s="36">
        <v>0</v>
      </c>
      <c r="AC48" s="36">
        <v>0</v>
      </c>
      <c r="AD48" s="36">
        <v>0</v>
      </c>
      <c r="AE48" s="36">
        <v>0</v>
      </c>
      <c r="AF48" s="36">
        <v>0</v>
      </c>
      <c r="AG48" s="36">
        <v>0</v>
      </c>
      <c r="AH48" s="36">
        <v>0</v>
      </c>
      <c r="AI48" s="36">
        <v>0</v>
      </c>
      <c r="AJ48" s="36">
        <v>0</v>
      </c>
      <c r="AK48" s="36">
        <v>0</v>
      </c>
      <c r="AL48" s="36">
        <v>0</v>
      </c>
      <c r="AM48" s="36">
        <v>0</v>
      </c>
      <c r="AN48" s="36">
        <v>0</v>
      </c>
      <c r="AO48" s="36">
        <v>0</v>
      </c>
      <c r="AP48" s="36">
        <v>0</v>
      </c>
      <c r="AQ48" s="36">
        <v>0</v>
      </c>
      <c r="AR48" s="36">
        <v>0</v>
      </c>
      <c r="AS48" s="36">
        <v>0</v>
      </c>
      <c r="AT48" s="36">
        <v>0</v>
      </c>
      <c r="AU48" s="36">
        <v>0</v>
      </c>
      <c r="AV48" s="36">
        <v>0</v>
      </c>
      <c r="AW48" s="36">
        <v>0</v>
      </c>
      <c r="AX48" s="36">
        <v>0</v>
      </c>
      <c r="AY48" s="36">
        <v>0</v>
      </c>
      <c r="AZ48" s="36">
        <v>0</v>
      </c>
      <c r="BA48" s="36">
        <v>0</v>
      </c>
      <c r="BB48" s="36">
        <v>2.5007656999999999E-2</v>
      </c>
      <c r="BC48" s="36">
        <v>5.4948824519999997</v>
      </c>
      <c r="BD48" s="36">
        <v>11.842361203999999</v>
      </c>
      <c r="BE48" s="36">
        <v>2.7375642857142856E-3</v>
      </c>
      <c r="BF48" s="36">
        <v>5.4751300000000008E-3</v>
      </c>
      <c r="BG48" s="36">
        <v>0</v>
      </c>
      <c r="BH48" s="36">
        <v>0.20714380900000001</v>
      </c>
      <c r="BI48" s="36">
        <v>0</v>
      </c>
      <c r="BJ48" s="36">
        <v>0</v>
      </c>
      <c r="BK48" s="36">
        <v>0</v>
      </c>
      <c r="BL48" s="36">
        <v>0</v>
      </c>
    </row>
    <row r="49" spans="1:64" s="37" customFormat="1" x14ac:dyDescent="0.2">
      <c r="A49" s="34">
        <v>46</v>
      </c>
      <c r="B49" s="34" t="s">
        <v>140</v>
      </c>
      <c r="C49" s="34" t="s">
        <v>153</v>
      </c>
      <c r="D49" s="41">
        <v>4.5394860189999999</v>
      </c>
      <c r="E49" s="36">
        <v>57</v>
      </c>
      <c r="F49" s="36">
        <v>0</v>
      </c>
      <c r="G49" s="36">
        <v>2</v>
      </c>
      <c r="H49" s="36">
        <v>55</v>
      </c>
      <c r="I49" s="36">
        <v>0</v>
      </c>
      <c r="J49" s="36">
        <v>0</v>
      </c>
      <c r="K49" s="36">
        <v>0</v>
      </c>
      <c r="L49" s="36">
        <v>0</v>
      </c>
      <c r="M49" s="36">
        <v>0</v>
      </c>
      <c r="N49" s="36">
        <v>0</v>
      </c>
      <c r="O49" s="36">
        <v>0</v>
      </c>
      <c r="P49" s="36">
        <v>0</v>
      </c>
      <c r="Q49" s="36">
        <v>0</v>
      </c>
      <c r="R49" s="36">
        <v>0</v>
      </c>
      <c r="S49" s="36">
        <v>0</v>
      </c>
      <c r="T49" s="36">
        <v>0</v>
      </c>
      <c r="U49" s="36">
        <v>2.4E-2</v>
      </c>
      <c r="V49" s="36">
        <v>5.7599999999999998E-2</v>
      </c>
      <c r="W49" s="36">
        <v>2.4E-2</v>
      </c>
      <c r="X49" s="36">
        <v>5.7599999999999998E-2</v>
      </c>
      <c r="Y49" s="36">
        <v>8.1600000000000006E-2</v>
      </c>
      <c r="Z49" s="36">
        <v>0</v>
      </c>
      <c r="AA49" s="36">
        <v>0</v>
      </c>
      <c r="AB49" s="36">
        <v>0</v>
      </c>
      <c r="AC49" s="36">
        <v>0</v>
      </c>
      <c r="AD49" s="36">
        <v>0</v>
      </c>
      <c r="AE49" s="36">
        <v>0</v>
      </c>
      <c r="AF49" s="36">
        <v>0</v>
      </c>
      <c r="AG49" s="36">
        <v>4.2316535612535611E-3</v>
      </c>
      <c r="AH49" s="36">
        <v>7.198675023741689E-3</v>
      </c>
      <c r="AI49" s="36">
        <v>2.3055215954415953E-2</v>
      </c>
      <c r="AJ49" s="36">
        <v>0</v>
      </c>
      <c r="AK49" s="36">
        <v>0</v>
      </c>
      <c r="AL49" s="36">
        <v>0</v>
      </c>
      <c r="AM49" s="36">
        <v>4.2316535612535611E-3</v>
      </c>
      <c r="AN49" s="36">
        <v>7.198675023741689E-3</v>
      </c>
      <c r="AO49" s="36">
        <v>2.3055215954415953E-2</v>
      </c>
      <c r="AP49" s="36">
        <v>7.5767737000000002E-2</v>
      </c>
      <c r="AQ49" s="36">
        <v>4.0798012000000002E-2</v>
      </c>
      <c r="AR49" s="36">
        <v>0.116565749</v>
      </c>
      <c r="AS49" s="36">
        <v>0</v>
      </c>
      <c r="AT49" s="36">
        <v>0</v>
      </c>
      <c r="AU49" s="36">
        <v>0</v>
      </c>
      <c r="AV49" s="36">
        <v>0</v>
      </c>
      <c r="AW49" s="36">
        <v>0</v>
      </c>
      <c r="AX49" s="36">
        <v>0</v>
      </c>
      <c r="AY49" s="36">
        <v>0</v>
      </c>
      <c r="AZ49" s="36">
        <v>0</v>
      </c>
      <c r="BA49" s="36">
        <v>0</v>
      </c>
      <c r="BB49" s="36">
        <v>3.308966E-3</v>
      </c>
      <c r="BC49" s="36">
        <v>0.15276498299999999</v>
      </c>
      <c r="BD49" s="36">
        <v>0.31989095099999998</v>
      </c>
      <c r="BE49" s="36">
        <v>3.6222857142857148E-4</v>
      </c>
      <c r="BF49" s="36">
        <v>7.2445857142857154E-4</v>
      </c>
      <c r="BG49" s="36">
        <v>1.3675440000000001E-2</v>
      </c>
      <c r="BH49" s="36">
        <v>2.1899199999999999E-4</v>
      </c>
      <c r="BI49" s="36">
        <v>0</v>
      </c>
      <c r="BJ49" s="36">
        <v>0</v>
      </c>
      <c r="BK49" s="36">
        <v>0</v>
      </c>
      <c r="BL49" s="36">
        <v>0</v>
      </c>
    </row>
    <row r="50" spans="1:64" s="37" customFormat="1" x14ac:dyDescent="0.2">
      <c r="A50" s="34">
        <v>47</v>
      </c>
      <c r="B50" s="34" t="s">
        <v>140</v>
      </c>
      <c r="C50" s="34" t="s">
        <v>154</v>
      </c>
      <c r="D50" s="41">
        <v>4.2774490749999998</v>
      </c>
      <c r="E50" s="36">
        <v>40</v>
      </c>
      <c r="F50" s="36">
        <v>0</v>
      </c>
      <c r="G50" s="36">
        <v>0</v>
      </c>
      <c r="H50" s="36">
        <v>40</v>
      </c>
      <c r="I50" s="36">
        <v>0</v>
      </c>
      <c r="J50" s="36">
        <v>0</v>
      </c>
      <c r="K50" s="36">
        <v>0</v>
      </c>
      <c r="L50" s="36">
        <v>0</v>
      </c>
      <c r="M50" s="36">
        <v>0</v>
      </c>
      <c r="N50" s="36">
        <v>0</v>
      </c>
      <c r="O50" s="36">
        <v>0</v>
      </c>
      <c r="P50" s="36">
        <v>0</v>
      </c>
      <c r="Q50" s="36">
        <v>0</v>
      </c>
      <c r="R50" s="36">
        <v>0</v>
      </c>
      <c r="S50" s="36">
        <v>0</v>
      </c>
      <c r="T50" s="36">
        <v>0</v>
      </c>
      <c r="U50" s="36">
        <v>0</v>
      </c>
      <c r="V50" s="36">
        <v>0</v>
      </c>
      <c r="W50" s="36">
        <v>0</v>
      </c>
      <c r="X50" s="36">
        <v>0</v>
      </c>
      <c r="Y50" s="36">
        <v>0</v>
      </c>
      <c r="Z50" s="36">
        <v>0</v>
      </c>
      <c r="AA50" s="36">
        <v>0</v>
      </c>
      <c r="AB50" s="36">
        <v>0</v>
      </c>
      <c r="AC50" s="36">
        <v>0</v>
      </c>
      <c r="AD50" s="36">
        <v>0</v>
      </c>
      <c r="AE50" s="36">
        <v>0</v>
      </c>
      <c r="AF50" s="36">
        <v>0</v>
      </c>
      <c r="AG50" s="36">
        <v>0</v>
      </c>
      <c r="AH50" s="36">
        <v>0</v>
      </c>
      <c r="AI50" s="36">
        <v>0</v>
      </c>
      <c r="AJ50" s="36">
        <v>0</v>
      </c>
      <c r="AK50" s="36">
        <v>0</v>
      </c>
      <c r="AL50" s="36">
        <v>0</v>
      </c>
      <c r="AM50" s="36">
        <v>0</v>
      </c>
      <c r="AN50" s="36">
        <v>0</v>
      </c>
      <c r="AO50" s="36">
        <v>0</v>
      </c>
      <c r="AP50" s="36">
        <v>0</v>
      </c>
      <c r="AQ50" s="36">
        <v>0</v>
      </c>
      <c r="AR50" s="36">
        <v>0</v>
      </c>
      <c r="AS50" s="36">
        <v>0</v>
      </c>
      <c r="AT50" s="36">
        <v>0</v>
      </c>
      <c r="AU50" s="36">
        <v>0</v>
      </c>
      <c r="AV50" s="36">
        <v>0</v>
      </c>
      <c r="AW50" s="36">
        <v>0</v>
      </c>
      <c r="AX50" s="36">
        <v>0</v>
      </c>
      <c r="AY50" s="36">
        <v>0</v>
      </c>
      <c r="AZ50" s="36">
        <v>0</v>
      </c>
      <c r="BA50" s="36">
        <v>0</v>
      </c>
      <c r="BB50" s="36">
        <v>0</v>
      </c>
      <c r="BC50" s="36">
        <v>0</v>
      </c>
      <c r="BD50" s="36">
        <v>0</v>
      </c>
      <c r="BE50" s="36">
        <v>0</v>
      </c>
      <c r="BF50" s="36">
        <v>0</v>
      </c>
      <c r="BG50" s="36">
        <v>0</v>
      </c>
      <c r="BH50" s="36">
        <v>0</v>
      </c>
      <c r="BI50" s="36">
        <v>0</v>
      </c>
      <c r="BJ50" s="36">
        <v>0</v>
      </c>
      <c r="BK50" s="36">
        <v>0</v>
      </c>
      <c r="BL50" s="36">
        <v>0</v>
      </c>
    </row>
    <row r="51" spans="1:64" s="37" customFormat="1" x14ac:dyDescent="0.2">
      <c r="A51" s="34">
        <v>48</v>
      </c>
      <c r="B51" s="34" t="s">
        <v>140</v>
      </c>
      <c r="C51" s="34" t="s">
        <v>155</v>
      </c>
      <c r="D51" s="41">
        <v>4.6817368909999999</v>
      </c>
      <c r="E51" s="36">
        <v>55</v>
      </c>
      <c r="F51" s="36">
        <v>0</v>
      </c>
      <c r="G51" s="36">
        <v>1</v>
      </c>
      <c r="H51" s="36">
        <v>54</v>
      </c>
      <c r="I51" s="36">
        <v>0</v>
      </c>
      <c r="J51" s="36">
        <v>0</v>
      </c>
      <c r="K51" s="36">
        <v>0</v>
      </c>
      <c r="L51" s="36">
        <v>0</v>
      </c>
      <c r="M51" s="36">
        <v>0</v>
      </c>
      <c r="N51" s="36">
        <v>0</v>
      </c>
      <c r="O51" s="36">
        <v>0</v>
      </c>
      <c r="P51" s="36">
        <v>0</v>
      </c>
      <c r="Q51" s="36">
        <v>0</v>
      </c>
      <c r="R51" s="36">
        <v>0</v>
      </c>
      <c r="S51" s="36">
        <v>0</v>
      </c>
      <c r="T51" s="36">
        <v>0</v>
      </c>
      <c r="U51" s="36">
        <v>0</v>
      </c>
      <c r="V51" s="36">
        <v>0</v>
      </c>
      <c r="W51" s="36">
        <v>0</v>
      </c>
      <c r="X51" s="36">
        <v>0</v>
      </c>
      <c r="Y51" s="36">
        <v>0</v>
      </c>
      <c r="Z51" s="36">
        <v>0</v>
      </c>
      <c r="AA51" s="36">
        <v>0</v>
      </c>
      <c r="AB51" s="36">
        <v>0</v>
      </c>
      <c r="AC51" s="36">
        <v>0</v>
      </c>
      <c r="AD51" s="36">
        <v>0</v>
      </c>
      <c r="AE51" s="36">
        <v>0</v>
      </c>
      <c r="AF51" s="36">
        <v>0</v>
      </c>
      <c r="AG51" s="36">
        <v>0</v>
      </c>
      <c r="AH51" s="36">
        <v>0</v>
      </c>
      <c r="AI51" s="36">
        <v>0</v>
      </c>
      <c r="AJ51" s="36">
        <v>0</v>
      </c>
      <c r="AK51" s="36">
        <v>0</v>
      </c>
      <c r="AL51" s="36">
        <v>0</v>
      </c>
      <c r="AM51" s="36">
        <v>0</v>
      </c>
      <c r="AN51" s="36">
        <v>0</v>
      </c>
      <c r="AO51" s="36">
        <v>0</v>
      </c>
      <c r="AP51" s="36">
        <v>0</v>
      </c>
      <c r="AQ51" s="36">
        <v>0</v>
      </c>
      <c r="AR51" s="36">
        <v>0</v>
      </c>
      <c r="AS51" s="36">
        <v>0</v>
      </c>
      <c r="AT51" s="36">
        <v>0</v>
      </c>
      <c r="AU51" s="36">
        <v>0</v>
      </c>
      <c r="AV51" s="36">
        <v>0</v>
      </c>
      <c r="AW51" s="36">
        <v>0</v>
      </c>
      <c r="AX51" s="36">
        <v>0</v>
      </c>
      <c r="AY51" s="36">
        <v>0</v>
      </c>
      <c r="AZ51" s="36">
        <v>0</v>
      </c>
      <c r="BA51" s="36">
        <v>0</v>
      </c>
      <c r="BB51" s="36">
        <v>5.7180979999999996E-3</v>
      </c>
      <c r="BC51" s="36">
        <v>0.29033904999999999</v>
      </c>
      <c r="BD51" s="36">
        <v>0.62</v>
      </c>
      <c r="BE51" s="36">
        <v>6.2595428571428574E-4</v>
      </c>
      <c r="BF51" s="36">
        <v>1.2519085714285715E-3</v>
      </c>
      <c r="BG51" s="36">
        <v>4.0949027999999998E-2</v>
      </c>
      <c r="BH51" s="36">
        <v>0.15944761800000001</v>
      </c>
      <c r="BI51" s="36">
        <v>0</v>
      </c>
      <c r="BJ51" s="36">
        <v>0</v>
      </c>
      <c r="BK51" s="36">
        <v>0</v>
      </c>
      <c r="BL51" s="36">
        <v>0</v>
      </c>
    </row>
    <row r="52" spans="1:64" s="37" customFormat="1" x14ac:dyDescent="0.2">
      <c r="A52" s="34">
        <v>49</v>
      </c>
      <c r="B52" s="34" t="s">
        <v>140</v>
      </c>
      <c r="C52" s="34" t="s">
        <v>156</v>
      </c>
      <c r="D52" s="41">
        <v>4.7431323860000001</v>
      </c>
      <c r="E52" s="36">
        <v>23</v>
      </c>
      <c r="F52" s="36">
        <v>0</v>
      </c>
      <c r="G52" s="36">
        <v>0</v>
      </c>
      <c r="H52" s="36">
        <v>23</v>
      </c>
      <c r="I52" s="36">
        <v>0</v>
      </c>
      <c r="J52" s="36">
        <v>0</v>
      </c>
      <c r="K52" s="36">
        <v>0</v>
      </c>
      <c r="L52" s="36">
        <v>0</v>
      </c>
      <c r="M52" s="36">
        <v>0</v>
      </c>
      <c r="N52" s="36">
        <v>0</v>
      </c>
      <c r="O52" s="36">
        <v>0</v>
      </c>
      <c r="P52" s="36">
        <v>0</v>
      </c>
      <c r="Q52" s="36">
        <v>0</v>
      </c>
      <c r="R52" s="36">
        <v>0</v>
      </c>
      <c r="S52" s="36">
        <v>0</v>
      </c>
      <c r="T52" s="36">
        <v>0</v>
      </c>
      <c r="U52" s="36">
        <v>0</v>
      </c>
      <c r="V52" s="36">
        <v>0</v>
      </c>
      <c r="W52" s="36">
        <v>0</v>
      </c>
      <c r="X52" s="36">
        <v>0</v>
      </c>
      <c r="Y52" s="36">
        <v>0</v>
      </c>
      <c r="Z52" s="36">
        <v>0</v>
      </c>
      <c r="AA52" s="36">
        <v>0</v>
      </c>
      <c r="AB52" s="36">
        <v>0</v>
      </c>
      <c r="AC52" s="36">
        <v>0</v>
      </c>
      <c r="AD52" s="36">
        <v>0</v>
      </c>
      <c r="AE52" s="36">
        <v>0</v>
      </c>
      <c r="AF52" s="36">
        <v>0</v>
      </c>
      <c r="AG52" s="36">
        <v>0</v>
      </c>
      <c r="AH52" s="36">
        <v>0</v>
      </c>
      <c r="AI52" s="36">
        <v>0</v>
      </c>
      <c r="AJ52" s="36">
        <v>0</v>
      </c>
      <c r="AK52" s="36">
        <v>0</v>
      </c>
      <c r="AL52" s="36">
        <v>0</v>
      </c>
      <c r="AM52" s="36">
        <v>0</v>
      </c>
      <c r="AN52" s="36">
        <v>0</v>
      </c>
      <c r="AO52" s="36">
        <v>0</v>
      </c>
      <c r="AP52" s="36">
        <v>0</v>
      </c>
      <c r="AQ52" s="36">
        <v>0</v>
      </c>
      <c r="AR52" s="36">
        <v>0</v>
      </c>
      <c r="AS52" s="36">
        <v>0</v>
      </c>
      <c r="AT52" s="36">
        <v>0</v>
      </c>
      <c r="AU52" s="36">
        <v>0</v>
      </c>
      <c r="AV52" s="36">
        <v>0</v>
      </c>
      <c r="AW52" s="36">
        <v>0</v>
      </c>
      <c r="AX52" s="36">
        <v>0</v>
      </c>
      <c r="AY52" s="36">
        <v>0</v>
      </c>
      <c r="AZ52" s="36">
        <v>0</v>
      </c>
      <c r="BA52" s="36">
        <v>0</v>
      </c>
      <c r="BB52" s="36">
        <v>8.0082516000000006E-2</v>
      </c>
      <c r="BC52" s="36">
        <v>4.4211618450000003</v>
      </c>
      <c r="BD52" s="36">
        <v>9.7242503689999999</v>
      </c>
      <c r="BE52" s="36">
        <v>8.7665585714285718E-3</v>
      </c>
      <c r="BF52" s="36">
        <v>1.7533117142857144E-2</v>
      </c>
      <c r="BG52" s="36">
        <v>4.0003311E-2</v>
      </c>
      <c r="BH52" s="36">
        <v>0.52843375199999998</v>
      </c>
      <c r="BI52" s="36">
        <v>0</v>
      </c>
      <c r="BJ52" s="36">
        <v>0</v>
      </c>
      <c r="BK52" s="36">
        <v>0</v>
      </c>
      <c r="BL52" s="36">
        <v>0</v>
      </c>
    </row>
    <row r="53" spans="1:64" s="37" customFormat="1" x14ac:dyDescent="0.2">
      <c r="A53" s="34">
        <v>50</v>
      </c>
      <c r="B53" s="34" t="s">
        <v>140</v>
      </c>
      <c r="C53" s="34" t="s">
        <v>157</v>
      </c>
      <c r="D53" s="41">
        <v>4.8371001649999998</v>
      </c>
      <c r="E53" s="36">
        <v>3</v>
      </c>
      <c r="F53" s="36">
        <v>0</v>
      </c>
      <c r="G53" s="36">
        <v>0</v>
      </c>
      <c r="H53" s="36">
        <v>3</v>
      </c>
      <c r="I53" s="36">
        <v>0</v>
      </c>
      <c r="J53" s="36">
        <v>0</v>
      </c>
      <c r="K53" s="36">
        <v>0</v>
      </c>
      <c r="L53" s="36">
        <v>0</v>
      </c>
      <c r="M53" s="36">
        <v>0</v>
      </c>
      <c r="N53" s="36">
        <v>0</v>
      </c>
      <c r="O53" s="36">
        <v>7.7856799999999999E-4</v>
      </c>
      <c r="P53" s="36">
        <v>1.2124880000000001E-3</v>
      </c>
      <c r="Q53" s="36">
        <v>6.9931799999999999E-4</v>
      </c>
      <c r="R53" s="36">
        <v>7.9250000000000002E-5</v>
      </c>
      <c r="S53" s="36">
        <v>1.1091180000000001E-3</v>
      </c>
      <c r="T53" s="36">
        <v>1.0337000000000001E-4</v>
      </c>
      <c r="U53" s="36">
        <v>0</v>
      </c>
      <c r="V53" s="36">
        <v>0</v>
      </c>
      <c r="W53" s="36">
        <v>7.7856799999999999E-4</v>
      </c>
      <c r="X53" s="36">
        <v>1.2124880000000001E-3</v>
      </c>
      <c r="Y53" s="36">
        <v>1.9910560000000002E-3</v>
      </c>
      <c r="Z53" s="36">
        <v>0</v>
      </c>
      <c r="AA53" s="36">
        <v>0</v>
      </c>
      <c r="AB53" s="36">
        <v>0</v>
      </c>
      <c r="AC53" s="36">
        <v>0</v>
      </c>
      <c r="AD53" s="36">
        <v>0</v>
      </c>
      <c r="AE53" s="36">
        <v>0</v>
      </c>
      <c r="AF53" s="36">
        <v>0</v>
      </c>
      <c r="AG53" s="36">
        <v>0</v>
      </c>
      <c r="AH53" s="36">
        <v>0</v>
      </c>
      <c r="AI53" s="36">
        <v>0</v>
      </c>
      <c r="AJ53" s="36">
        <v>0</v>
      </c>
      <c r="AK53" s="36">
        <v>0</v>
      </c>
      <c r="AL53" s="36">
        <v>0</v>
      </c>
      <c r="AM53" s="36">
        <v>0</v>
      </c>
      <c r="AN53" s="36">
        <v>0</v>
      </c>
      <c r="AO53" s="36">
        <v>0</v>
      </c>
      <c r="AP53" s="36">
        <v>1.0137080000000001E-3</v>
      </c>
      <c r="AQ53" s="36">
        <v>5.4584299999999996E-4</v>
      </c>
      <c r="AR53" s="36">
        <v>1.5595510000000002E-3</v>
      </c>
      <c r="AS53" s="36">
        <v>0</v>
      </c>
      <c r="AT53" s="36">
        <v>0</v>
      </c>
      <c r="AU53" s="36">
        <v>0</v>
      </c>
      <c r="AV53" s="36">
        <v>0</v>
      </c>
      <c r="AW53" s="36">
        <v>0</v>
      </c>
      <c r="AX53" s="36">
        <v>0</v>
      </c>
      <c r="AY53" s="36">
        <v>0</v>
      </c>
      <c r="AZ53" s="36">
        <v>0</v>
      </c>
      <c r="BA53" s="36">
        <v>0</v>
      </c>
      <c r="BB53" s="36">
        <v>0</v>
      </c>
      <c r="BC53" s="36">
        <v>0</v>
      </c>
      <c r="BD53" s="36">
        <v>0</v>
      </c>
      <c r="BE53" s="36">
        <v>0</v>
      </c>
      <c r="BF53" s="36">
        <v>0</v>
      </c>
      <c r="BG53" s="36">
        <v>0.10066439200000001</v>
      </c>
      <c r="BH53" s="36">
        <v>0.69266408700000004</v>
      </c>
      <c r="BI53" s="36">
        <v>0</v>
      </c>
      <c r="BJ53" s="36">
        <v>0</v>
      </c>
      <c r="BK53" s="36">
        <v>0</v>
      </c>
      <c r="BL53" s="36">
        <v>0</v>
      </c>
    </row>
    <row r="54" spans="1:64" s="37" customFormat="1" x14ac:dyDescent="0.2">
      <c r="A54" s="34">
        <v>51</v>
      </c>
      <c r="B54" s="34" t="s">
        <v>140</v>
      </c>
      <c r="C54" s="34" t="s">
        <v>158</v>
      </c>
      <c r="D54" s="41">
        <v>4.8518002559999998</v>
      </c>
      <c r="E54" s="36">
        <v>31</v>
      </c>
      <c r="F54" s="36">
        <v>0</v>
      </c>
      <c r="G54" s="36">
        <v>1</v>
      </c>
      <c r="H54" s="36">
        <v>30</v>
      </c>
      <c r="I54" s="36">
        <v>0</v>
      </c>
      <c r="J54" s="36">
        <v>0</v>
      </c>
      <c r="K54" s="36">
        <v>0</v>
      </c>
      <c r="L54" s="36">
        <v>0</v>
      </c>
      <c r="M54" s="36">
        <v>0</v>
      </c>
      <c r="N54" s="36">
        <v>0</v>
      </c>
      <c r="O54" s="36">
        <v>2.3432829999999998E-3</v>
      </c>
      <c r="P54" s="36">
        <v>3.874906E-3</v>
      </c>
      <c r="Q54" s="36">
        <v>2.1640119999999999E-3</v>
      </c>
      <c r="R54" s="36">
        <v>1.79271E-4</v>
      </c>
      <c r="S54" s="36">
        <v>3.6410750000000001E-3</v>
      </c>
      <c r="T54" s="36">
        <v>2.3383099999999999E-4</v>
      </c>
      <c r="U54" s="36">
        <v>6.0000000000000001E-3</v>
      </c>
      <c r="V54" s="36">
        <v>1.44E-2</v>
      </c>
      <c r="W54" s="36">
        <v>8.3432829999999999E-3</v>
      </c>
      <c r="X54" s="36">
        <v>1.8274906E-2</v>
      </c>
      <c r="Y54" s="36">
        <v>2.6618189E-2</v>
      </c>
      <c r="Z54" s="36">
        <v>0</v>
      </c>
      <c r="AA54" s="36">
        <v>0</v>
      </c>
      <c r="AB54" s="36">
        <v>0</v>
      </c>
      <c r="AC54" s="36">
        <v>0</v>
      </c>
      <c r="AD54" s="36">
        <v>0</v>
      </c>
      <c r="AE54" s="36">
        <v>0</v>
      </c>
      <c r="AF54" s="36">
        <v>0</v>
      </c>
      <c r="AG54" s="36">
        <v>1.1282146809107369E-3</v>
      </c>
      <c r="AH54" s="36">
        <v>1.9192617560320582E-3</v>
      </c>
      <c r="AI54" s="36">
        <v>6.1468248132378073E-3</v>
      </c>
      <c r="AJ54" s="36">
        <v>0</v>
      </c>
      <c r="AK54" s="36">
        <v>0</v>
      </c>
      <c r="AL54" s="36">
        <v>0</v>
      </c>
      <c r="AM54" s="36">
        <v>1.1282146809107369E-3</v>
      </c>
      <c r="AN54" s="36">
        <v>1.9192617560320582E-3</v>
      </c>
      <c r="AO54" s="36">
        <v>6.1468248132378073E-3</v>
      </c>
      <c r="AP54" s="36">
        <v>2.1779657000000001E-2</v>
      </c>
      <c r="AQ54" s="36">
        <v>1.1727507E-2</v>
      </c>
      <c r="AR54" s="36">
        <v>3.3507163999999999E-2</v>
      </c>
      <c r="AS54" s="36">
        <v>0</v>
      </c>
      <c r="AT54" s="36">
        <v>0</v>
      </c>
      <c r="AU54" s="36">
        <v>0</v>
      </c>
      <c r="AV54" s="36">
        <v>0</v>
      </c>
      <c r="AW54" s="36">
        <v>0</v>
      </c>
      <c r="AX54" s="36">
        <v>0</v>
      </c>
      <c r="AY54" s="36">
        <v>0</v>
      </c>
      <c r="AZ54" s="36">
        <v>0</v>
      </c>
      <c r="BA54" s="36">
        <v>0</v>
      </c>
      <c r="BB54" s="36">
        <v>0.57965447999999997</v>
      </c>
      <c r="BC54" s="36">
        <v>40.747051300999999</v>
      </c>
      <c r="BD54" s="36">
        <v>92.644401622999993</v>
      </c>
      <c r="BE54" s="36">
        <v>6.3454238571428581E-2</v>
      </c>
      <c r="BF54" s="36">
        <v>0.12690847857142859</v>
      </c>
      <c r="BG54" s="36">
        <v>0.33787498100000002</v>
      </c>
      <c r="BH54" s="36">
        <v>4.705572482</v>
      </c>
      <c r="BI54" s="36">
        <v>0</v>
      </c>
      <c r="BJ54" s="36">
        <v>0</v>
      </c>
      <c r="BK54" s="36">
        <v>0</v>
      </c>
      <c r="BL54" s="36">
        <v>0</v>
      </c>
    </row>
    <row r="55" spans="1:64" s="37" customFormat="1" x14ac:dyDescent="0.2">
      <c r="A55" s="34">
        <v>52</v>
      </c>
      <c r="B55" s="34" t="s">
        <v>140</v>
      </c>
      <c r="C55" s="34" t="s">
        <v>159</v>
      </c>
      <c r="D55" s="41">
        <v>4.4650320130000001</v>
      </c>
      <c r="E55" s="36">
        <v>4</v>
      </c>
      <c r="F55" s="36">
        <v>0</v>
      </c>
      <c r="G55" s="36">
        <v>0</v>
      </c>
      <c r="H55" s="36">
        <v>4</v>
      </c>
      <c r="I55" s="36">
        <v>0</v>
      </c>
      <c r="J55" s="36">
        <v>0</v>
      </c>
      <c r="K55" s="36">
        <v>0</v>
      </c>
      <c r="L55" s="36">
        <v>0</v>
      </c>
      <c r="M55" s="36">
        <v>0</v>
      </c>
      <c r="N55" s="36">
        <v>0</v>
      </c>
      <c r="O55" s="36">
        <v>0</v>
      </c>
      <c r="P55" s="36">
        <v>0</v>
      </c>
      <c r="Q55" s="36">
        <v>0</v>
      </c>
      <c r="R55" s="36">
        <v>0</v>
      </c>
      <c r="S55" s="36">
        <v>0</v>
      </c>
      <c r="T55" s="36">
        <v>0</v>
      </c>
      <c r="U55" s="36">
        <v>0</v>
      </c>
      <c r="V55" s="36">
        <v>0</v>
      </c>
      <c r="W55" s="36">
        <v>0</v>
      </c>
      <c r="X55" s="36">
        <v>0</v>
      </c>
      <c r="Y55" s="36">
        <v>0</v>
      </c>
      <c r="Z55" s="36">
        <v>0</v>
      </c>
      <c r="AA55" s="36">
        <v>0</v>
      </c>
      <c r="AB55" s="36">
        <v>0</v>
      </c>
      <c r="AC55" s="36">
        <v>0</v>
      </c>
      <c r="AD55" s="36">
        <v>0</v>
      </c>
      <c r="AE55" s="36">
        <v>0</v>
      </c>
      <c r="AF55" s="36">
        <v>0</v>
      </c>
      <c r="AG55" s="36">
        <v>0</v>
      </c>
      <c r="AH55" s="36">
        <v>0</v>
      </c>
      <c r="AI55" s="36">
        <v>0</v>
      </c>
      <c r="AJ55" s="36">
        <v>0</v>
      </c>
      <c r="AK55" s="36">
        <v>0</v>
      </c>
      <c r="AL55" s="36">
        <v>0</v>
      </c>
      <c r="AM55" s="36">
        <v>0</v>
      </c>
      <c r="AN55" s="36">
        <v>0</v>
      </c>
      <c r="AO55" s="36">
        <v>0</v>
      </c>
      <c r="AP55" s="36">
        <v>0</v>
      </c>
      <c r="AQ55" s="36">
        <v>0</v>
      </c>
      <c r="AR55" s="36">
        <v>0</v>
      </c>
      <c r="AS55" s="36">
        <v>0</v>
      </c>
      <c r="AT55" s="36">
        <v>0</v>
      </c>
      <c r="AU55" s="36">
        <v>0</v>
      </c>
      <c r="AV55" s="36">
        <v>0</v>
      </c>
      <c r="AW55" s="36">
        <v>0</v>
      </c>
      <c r="AX55" s="36">
        <v>0</v>
      </c>
      <c r="AY55" s="36">
        <v>0</v>
      </c>
      <c r="AZ55" s="36">
        <v>0</v>
      </c>
      <c r="BA55" s="36">
        <v>0</v>
      </c>
      <c r="BB55" s="36">
        <v>0</v>
      </c>
      <c r="BC55" s="36">
        <v>0</v>
      </c>
      <c r="BD55" s="36">
        <v>0</v>
      </c>
      <c r="BE55" s="36">
        <v>0</v>
      </c>
      <c r="BF55" s="36">
        <v>0</v>
      </c>
      <c r="BG55" s="36">
        <v>0</v>
      </c>
      <c r="BH55" s="36">
        <v>0</v>
      </c>
      <c r="BI55" s="36">
        <v>0</v>
      </c>
      <c r="BJ55" s="36">
        <v>0</v>
      </c>
      <c r="BK55" s="36">
        <v>0</v>
      </c>
      <c r="BL55" s="36">
        <v>0</v>
      </c>
    </row>
    <row r="56" spans="1:64" s="37" customFormat="1" x14ac:dyDescent="0.2">
      <c r="A56" s="34">
        <v>53</v>
      </c>
      <c r="B56" s="34" t="s">
        <v>161</v>
      </c>
      <c r="C56" s="34" t="s">
        <v>160</v>
      </c>
      <c r="D56" s="41">
        <v>4.3592038459999998</v>
      </c>
      <c r="E56" s="36">
        <v>318</v>
      </c>
      <c r="F56" s="36">
        <v>0</v>
      </c>
      <c r="G56" s="36">
        <v>0</v>
      </c>
      <c r="H56" s="36">
        <v>318</v>
      </c>
      <c r="I56" s="36">
        <v>0</v>
      </c>
      <c r="J56" s="36">
        <v>0</v>
      </c>
      <c r="K56" s="36">
        <v>0</v>
      </c>
      <c r="L56" s="36">
        <v>0</v>
      </c>
      <c r="M56" s="36">
        <v>0</v>
      </c>
      <c r="N56" s="36">
        <v>0</v>
      </c>
      <c r="O56" s="36">
        <v>0</v>
      </c>
      <c r="P56" s="36">
        <v>0</v>
      </c>
      <c r="Q56" s="36">
        <v>0</v>
      </c>
      <c r="R56" s="36">
        <v>0</v>
      </c>
      <c r="S56" s="36">
        <v>0</v>
      </c>
      <c r="T56" s="36">
        <v>0</v>
      </c>
      <c r="U56" s="36">
        <v>0</v>
      </c>
      <c r="V56" s="36">
        <v>0</v>
      </c>
      <c r="W56" s="36">
        <v>0</v>
      </c>
      <c r="X56" s="36">
        <v>0</v>
      </c>
      <c r="Y56" s="36">
        <v>0</v>
      </c>
      <c r="Z56" s="36">
        <v>0</v>
      </c>
      <c r="AA56" s="36">
        <v>0</v>
      </c>
      <c r="AB56" s="36">
        <v>0</v>
      </c>
      <c r="AC56" s="36">
        <v>0</v>
      </c>
      <c r="AD56" s="36">
        <v>0</v>
      </c>
      <c r="AE56" s="36">
        <v>0</v>
      </c>
      <c r="AF56" s="36">
        <v>0</v>
      </c>
      <c r="AG56" s="36">
        <v>0</v>
      </c>
      <c r="AH56" s="36">
        <v>0</v>
      </c>
      <c r="AI56" s="36">
        <v>0</v>
      </c>
      <c r="AJ56" s="36">
        <v>0</v>
      </c>
      <c r="AK56" s="36">
        <v>0</v>
      </c>
      <c r="AL56" s="36">
        <v>0</v>
      </c>
      <c r="AM56" s="36">
        <v>0</v>
      </c>
      <c r="AN56" s="36">
        <v>0</v>
      </c>
      <c r="AO56" s="36">
        <v>0</v>
      </c>
      <c r="AP56" s="36">
        <v>0</v>
      </c>
      <c r="AQ56" s="36">
        <v>0</v>
      </c>
      <c r="AR56" s="36">
        <v>0</v>
      </c>
      <c r="AS56" s="36">
        <v>0</v>
      </c>
      <c r="AT56" s="36">
        <v>0</v>
      </c>
      <c r="AU56" s="36">
        <v>0</v>
      </c>
      <c r="AV56" s="36">
        <v>0</v>
      </c>
      <c r="AW56" s="36">
        <v>0</v>
      </c>
      <c r="AX56" s="36">
        <v>0</v>
      </c>
      <c r="AY56" s="36">
        <v>0</v>
      </c>
      <c r="AZ56" s="36">
        <v>0</v>
      </c>
      <c r="BA56" s="36">
        <v>0</v>
      </c>
      <c r="BB56" s="36">
        <v>0</v>
      </c>
      <c r="BC56" s="36">
        <v>0</v>
      </c>
      <c r="BD56" s="36">
        <v>0</v>
      </c>
      <c r="BE56" s="36">
        <v>0</v>
      </c>
      <c r="BF56" s="36">
        <v>0</v>
      </c>
      <c r="BG56" s="36">
        <v>0</v>
      </c>
      <c r="BH56" s="36">
        <v>0</v>
      </c>
      <c r="BI56" s="36">
        <v>0</v>
      </c>
      <c r="BJ56" s="36">
        <v>0</v>
      </c>
      <c r="BK56" s="36">
        <v>0</v>
      </c>
      <c r="BL56" s="36">
        <v>0</v>
      </c>
    </row>
    <row r="57" spans="1:64" s="37" customFormat="1" x14ac:dyDescent="0.2">
      <c r="A57" s="34">
        <v>54</v>
      </c>
      <c r="B57" s="34" t="s">
        <v>161</v>
      </c>
      <c r="C57" s="34" t="s">
        <v>162</v>
      </c>
      <c r="D57" s="41">
        <v>4.831897111</v>
      </c>
      <c r="E57" s="36">
        <v>22</v>
      </c>
      <c r="F57" s="36">
        <v>0</v>
      </c>
      <c r="G57" s="36">
        <v>1</v>
      </c>
      <c r="H57" s="36">
        <v>21</v>
      </c>
      <c r="I57" s="36">
        <v>0</v>
      </c>
      <c r="J57" s="36">
        <v>0</v>
      </c>
      <c r="K57" s="36">
        <v>0</v>
      </c>
      <c r="L57" s="36">
        <v>0</v>
      </c>
      <c r="M57" s="36">
        <v>0</v>
      </c>
      <c r="N57" s="36">
        <v>0</v>
      </c>
      <c r="O57" s="36">
        <v>5.4298219999999999E-3</v>
      </c>
      <c r="P57" s="36">
        <v>9.9470360000000011E-3</v>
      </c>
      <c r="Q57" s="36">
        <v>5.0458830000000001E-3</v>
      </c>
      <c r="R57" s="36">
        <v>3.8393900000000003E-4</v>
      </c>
      <c r="S57" s="36">
        <v>9.4462470000000014E-3</v>
      </c>
      <c r="T57" s="36">
        <v>5.0078899999999997E-4</v>
      </c>
      <c r="U57" s="36">
        <v>3.0000000000000001E-3</v>
      </c>
      <c r="V57" s="36">
        <v>7.1999999999999998E-3</v>
      </c>
      <c r="W57" s="36">
        <v>8.429822E-3</v>
      </c>
      <c r="X57" s="36">
        <v>1.7147036000000001E-2</v>
      </c>
      <c r="Y57" s="36">
        <v>2.5576858000000001E-2</v>
      </c>
      <c r="Z57" s="36">
        <v>0</v>
      </c>
      <c r="AA57" s="36">
        <v>0</v>
      </c>
      <c r="AB57" s="36">
        <v>0</v>
      </c>
      <c r="AC57" s="36">
        <v>0</v>
      </c>
      <c r="AD57" s="36">
        <v>0</v>
      </c>
      <c r="AE57" s="36">
        <v>0</v>
      </c>
      <c r="AF57" s="36">
        <v>0</v>
      </c>
      <c r="AG57" s="36">
        <v>5.5083011154278053E-4</v>
      </c>
      <c r="AH57" s="36">
        <v>9.3704432768197145E-4</v>
      </c>
      <c r="AI57" s="36">
        <v>3.0010744008192869E-3</v>
      </c>
      <c r="AJ57" s="36">
        <v>0</v>
      </c>
      <c r="AK57" s="36">
        <v>0</v>
      </c>
      <c r="AL57" s="36">
        <v>0</v>
      </c>
      <c r="AM57" s="36">
        <v>5.5083011154278053E-4</v>
      </c>
      <c r="AN57" s="36">
        <v>9.3704432768197145E-4</v>
      </c>
      <c r="AO57" s="36">
        <v>3.0010744008192869E-3</v>
      </c>
      <c r="AP57" s="36">
        <v>3.712348E-2</v>
      </c>
      <c r="AQ57" s="36">
        <v>1.9989566E-2</v>
      </c>
      <c r="AR57" s="36">
        <v>5.7113046000000001E-2</v>
      </c>
      <c r="AS57" s="36">
        <v>0</v>
      </c>
      <c r="AT57" s="36">
        <v>0</v>
      </c>
      <c r="AU57" s="36">
        <v>0</v>
      </c>
      <c r="AV57" s="36">
        <v>0</v>
      </c>
      <c r="AW57" s="36">
        <v>0</v>
      </c>
      <c r="AX57" s="36">
        <v>0</v>
      </c>
      <c r="AY57" s="36">
        <v>0</v>
      </c>
      <c r="AZ57" s="36">
        <v>0</v>
      </c>
      <c r="BA57" s="36">
        <v>0</v>
      </c>
      <c r="BB57" s="36">
        <v>6.4065367159999997</v>
      </c>
      <c r="BC57" s="36">
        <v>312.49862686099999</v>
      </c>
      <c r="BD57" s="36">
        <v>694.39215932900004</v>
      </c>
      <c r="BE57" s="36">
        <v>0.28947375714285717</v>
      </c>
      <c r="BF57" s="36">
        <v>0.57894751428571434</v>
      </c>
      <c r="BG57" s="36">
        <v>6.7618010850000001</v>
      </c>
      <c r="BH57" s="36">
        <v>48.80141382</v>
      </c>
      <c r="BI57" s="36">
        <v>0</v>
      </c>
      <c r="BJ57" s="36">
        <v>0</v>
      </c>
      <c r="BK57" s="36">
        <v>0</v>
      </c>
      <c r="BL57" s="36">
        <v>0</v>
      </c>
    </row>
    <row r="58" spans="1:64" s="37" customFormat="1" x14ac:dyDescent="0.2">
      <c r="A58" s="34">
        <v>55</v>
      </c>
      <c r="B58" s="34" t="s">
        <v>161</v>
      </c>
      <c r="C58" s="34" t="s">
        <v>163</v>
      </c>
      <c r="D58" s="41">
        <v>4.4247119870000002</v>
      </c>
      <c r="E58" s="36">
        <v>61</v>
      </c>
      <c r="F58" s="36">
        <v>0</v>
      </c>
      <c r="G58" s="36">
        <v>0</v>
      </c>
      <c r="H58" s="36">
        <v>61</v>
      </c>
      <c r="I58" s="36">
        <v>0</v>
      </c>
      <c r="J58" s="36">
        <v>0</v>
      </c>
      <c r="K58" s="36">
        <v>0</v>
      </c>
      <c r="L58" s="36">
        <v>0</v>
      </c>
      <c r="M58" s="36">
        <v>0</v>
      </c>
      <c r="N58" s="36">
        <v>0</v>
      </c>
      <c r="O58" s="36">
        <v>0</v>
      </c>
      <c r="P58" s="36">
        <v>0</v>
      </c>
      <c r="Q58" s="36">
        <v>0</v>
      </c>
      <c r="R58" s="36">
        <v>0</v>
      </c>
      <c r="S58" s="36">
        <v>0</v>
      </c>
      <c r="T58" s="36">
        <v>0</v>
      </c>
      <c r="U58" s="36">
        <v>0</v>
      </c>
      <c r="V58" s="36">
        <v>0</v>
      </c>
      <c r="W58" s="36">
        <v>0</v>
      </c>
      <c r="X58" s="36">
        <v>0</v>
      </c>
      <c r="Y58" s="36">
        <v>0</v>
      </c>
      <c r="Z58" s="36">
        <v>0</v>
      </c>
      <c r="AA58" s="36">
        <v>0</v>
      </c>
      <c r="AB58" s="36">
        <v>0</v>
      </c>
      <c r="AC58" s="36">
        <v>0</v>
      </c>
      <c r="AD58" s="36">
        <v>0</v>
      </c>
      <c r="AE58" s="36">
        <v>0</v>
      </c>
      <c r="AF58" s="36">
        <v>0</v>
      </c>
      <c r="AG58" s="36">
        <v>0</v>
      </c>
      <c r="AH58" s="36">
        <v>0</v>
      </c>
      <c r="AI58" s="36">
        <v>0</v>
      </c>
      <c r="AJ58" s="36">
        <v>0</v>
      </c>
      <c r="AK58" s="36">
        <v>0</v>
      </c>
      <c r="AL58" s="36">
        <v>0</v>
      </c>
      <c r="AM58" s="36">
        <v>0</v>
      </c>
      <c r="AN58" s="36">
        <v>0</v>
      </c>
      <c r="AO58" s="36">
        <v>0</v>
      </c>
      <c r="AP58" s="36">
        <v>0</v>
      </c>
      <c r="AQ58" s="36">
        <v>0</v>
      </c>
      <c r="AR58" s="36">
        <v>0</v>
      </c>
      <c r="AS58" s="36">
        <v>0</v>
      </c>
      <c r="AT58" s="36">
        <v>0</v>
      </c>
      <c r="AU58" s="36">
        <v>0</v>
      </c>
      <c r="AV58" s="36">
        <v>0</v>
      </c>
      <c r="AW58" s="36">
        <v>0</v>
      </c>
      <c r="AX58" s="36">
        <v>0</v>
      </c>
      <c r="AY58" s="36">
        <v>0</v>
      </c>
      <c r="AZ58" s="36">
        <v>0</v>
      </c>
      <c r="BA58" s="36">
        <v>0</v>
      </c>
      <c r="BB58" s="36">
        <v>0</v>
      </c>
      <c r="BC58" s="36">
        <v>0</v>
      </c>
      <c r="BD58" s="36">
        <v>0</v>
      </c>
      <c r="BE58" s="36">
        <v>0</v>
      </c>
      <c r="BF58" s="36">
        <v>0</v>
      </c>
      <c r="BG58" s="36">
        <v>0</v>
      </c>
      <c r="BH58" s="36">
        <v>0</v>
      </c>
      <c r="BI58" s="36">
        <v>0</v>
      </c>
      <c r="BJ58" s="36">
        <v>0</v>
      </c>
      <c r="BK58" s="36">
        <v>0</v>
      </c>
      <c r="BL58" s="36">
        <v>0</v>
      </c>
    </row>
    <row r="59" spans="1:64" s="37" customFormat="1" x14ac:dyDescent="0.2">
      <c r="A59" s="34">
        <v>56</v>
      </c>
      <c r="B59" s="34" t="s">
        <v>161</v>
      </c>
      <c r="C59" s="34" t="s">
        <v>164</v>
      </c>
      <c r="D59" s="41">
        <v>4.4633278379999997</v>
      </c>
      <c r="E59" s="36">
        <v>58</v>
      </c>
      <c r="F59" s="36">
        <v>0</v>
      </c>
      <c r="G59" s="36">
        <v>0</v>
      </c>
      <c r="H59" s="36">
        <v>58</v>
      </c>
      <c r="I59" s="36">
        <v>0</v>
      </c>
      <c r="J59" s="36">
        <v>0</v>
      </c>
      <c r="K59" s="36">
        <v>0</v>
      </c>
      <c r="L59" s="36">
        <v>0</v>
      </c>
      <c r="M59" s="36">
        <v>0</v>
      </c>
      <c r="N59" s="36">
        <v>0</v>
      </c>
      <c r="O59" s="36">
        <v>0</v>
      </c>
      <c r="P59" s="36">
        <v>0</v>
      </c>
      <c r="Q59" s="36">
        <v>0</v>
      </c>
      <c r="R59" s="36">
        <v>0</v>
      </c>
      <c r="S59" s="36">
        <v>0</v>
      </c>
      <c r="T59" s="36">
        <v>0</v>
      </c>
      <c r="U59" s="36">
        <v>0</v>
      </c>
      <c r="V59" s="36">
        <v>0</v>
      </c>
      <c r="W59" s="36">
        <v>0</v>
      </c>
      <c r="X59" s="36">
        <v>0</v>
      </c>
      <c r="Y59" s="36">
        <v>0</v>
      </c>
      <c r="Z59" s="36">
        <v>0</v>
      </c>
      <c r="AA59" s="36">
        <v>0</v>
      </c>
      <c r="AB59" s="36">
        <v>0</v>
      </c>
      <c r="AC59" s="36">
        <v>0</v>
      </c>
      <c r="AD59" s="36">
        <v>0</v>
      </c>
      <c r="AE59" s="36">
        <v>0</v>
      </c>
      <c r="AF59" s="36">
        <v>0</v>
      </c>
      <c r="AG59" s="36">
        <v>0</v>
      </c>
      <c r="AH59" s="36">
        <v>0</v>
      </c>
      <c r="AI59" s="36">
        <v>0</v>
      </c>
      <c r="AJ59" s="36">
        <v>0</v>
      </c>
      <c r="AK59" s="36">
        <v>0</v>
      </c>
      <c r="AL59" s="36">
        <v>0</v>
      </c>
      <c r="AM59" s="36">
        <v>0</v>
      </c>
      <c r="AN59" s="36">
        <v>0</v>
      </c>
      <c r="AO59" s="36">
        <v>0</v>
      </c>
      <c r="AP59" s="36">
        <v>0</v>
      </c>
      <c r="AQ59" s="36">
        <v>0</v>
      </c>
      <c r="AR59" s="36">
        <v>0</v>
      </c>
      <c r="AS59" s="36">
        <v>0</v>
      </c>
      <c r="AT59" s="36">
        <v>0</v>
      </c>
      <c r="AU59" s="36">
        <v>0</v>
      </c>
      <c r="AV59" s="36">
        <v>0</v>
      </c>
      <c r="AW59" s="36">
        <v>0</v>
      </c>
      <c r="AX59" s="36">
        <v>0</v>
      </c>
      <c r="AY59" s="36">
        <v>0</v>
      </c>
      <c r="AZ59" s="36">
        <v>0</v>
      </c>
      <c r="BA59" s="36">
        <v>0</v>
      </c>
      <c r="BB59" s="36">
        <v>0</v>
      </c>
      <c r="BC59" s="36">
        <v>0</v>
      </c>
      <c r="BD59" s="36">
        <v>0</v>
      </c>
      <c r="BE59" s="36">
        <v>0</v>
      </c>
      <c r="BF59" s="36">
        <v>0</v>
      </c>
      <c r="BG59" s="36">
        <v>0</v>
      </c>
      <c r="BH59" s="36">
        <v>0</v>
      </c>
      <c r="BI59" s="36">
        <v>0</v>
      </c>
      <c r="BJ59" s="36">
        <v>0</v>
      </c>
      <c r="BK59" s="36">
        <v>0</v>
      </c>
      <c r="BL59" s="36">
        <v>0</v>
      </c>
    </row>
    <row r="60" spans="1:64" s="37" customFormat="1" x14ac:dyDescent="0.2">
      <c r="A60" s="34">
        <v>57</v>
      </c>
      <c r="B60" s="34" t="s">
        <v>161</v>
      </c>
      <c r="C60" s="34" t="s">
        <v>165</v>
      </c>
      <c r="D60" s="41">
        <v>4.4023917929999996</v>
      </c>
      <c r="E60" s="36">
        <v>18</v>
      </c>
      <c r="F60" s="36">
        <v>0</v>
      </c>
      <c r="G60" s="36">
        <v>0</v>
      </c>
      <c r="H60" s="36">
        <v>18</v>
      </c>
      <c r="I60" s="36">
        <v>0</v>
      </c>
      <c r="J60" s="36">
        <v>0</v>
      </c>
      <c r="K60" s="36">
        <v>0</v>
      </c>
      <c r="L60" s="36">
        <v>0</v>
      </c>
      <c r="M60" s="36">
        <v>0</v>
      </c>
      <c r="N60" s="36">
        <v>0</v>
      </c>
      <c r="O60" s="36">
        <v>0</v>
      </c>
      <c r="P60" s="36">
        <v>0</v>
      </c>
      <c r="Q60" s="36">
        <v>0</v>
      </c>
      <c r="R60" s="36">
        <v>0</v>
      </c>
      <c r="S60" s="36">
        <v>0</v>
      </c>
      <c r="T60" s="36">
        <v>0</v>
      </c>
      <c r="U60" s="36">
        <v>0</v>
      </c>
      <c r="V60" s="36">
        <v>0</v>
      </c>
      <c r="W60" s="36">
        <v>0</v>
      </c>
      <c r="X60" s="36">
        <v>0</v>
      </c>
      <c r="Y60" s="36">
        <v>0</v>
      </c>
      <c r="Z60" s="36">
        <v>0</v>
      </c>
      <c r="AA60" s="36">
        <v>0</v>
      </c>
      <c r="AB60" s="36">
        <v>0</v>
      </c>
      <c r="AC60" s="36">
        <v>0</v>
      </c>
      <c r="AD60" s="36">
        <v>0</v>
      </c>
      <c r="AE60" s="36">
        <v>0</v>
      </c>
      <c r="AF60" s="36">
        <v>0</v>
      </c>
      <c r="AG60" s="36">
        <v>0</v>
      </c>
      <c r="AH60" s="36">
        <v>0</v>
      </c>
      <c r="AI60" s="36">
        <v>0</v>
      </c>
      <c r="AJ60" s="36">
        <v>0</v>
      </c>
      <c r="AK60" s="36">
        <v>0</v>
      </c>
      <c r="AL60" s="36">
        <v>0</v>
      </c>
      <c r="AM60" s="36">
        <v>0</v>
      </c>
      <c r="AN60" s="36">
        <v>0</v>
      </c>
      <c r="AO60" s="36">
        <v>0</v>
      </c>
      <c r="AP60" s="36">
        <v>0</v>
      </c>
      <c r="AQ60" s="36">
        <v>0</v>
      </c>
      <c r="AR60" s="36">
        <v>0</v>
      </c>
      <c r="AS60" s="36">
        <v>0</v>
      </c>
      <c r="AT60" s="36">
        <v>0</v>
      </c>
      <c r="AU60" s="36">
        <v>0</v>
      </c>
      <c r="AV60" s="36">
        <v>0</v>
      </c>
      <c r="AW60" s="36">
        <v>0</v>
      </c>
      <c r="AX60" s="36">
        <v>0</v>
      </c>
      <c r="AY60" s="36">
        <v>0</v>
      </c>
      <c r="AZ60" s="36">
        <v>0</v>
      </c>
      <c r="BA60" s="36">
        <v>0</v>
      </c>
      <c r="BB60" s="36">
        <v>0</v>
      </c>
      <c r="BC60" s="36">
        <v>0</v>
      </c>
      <c r="BD60" s="36">
        <v>0</v>
      </c>
      <c r="BE60" s="36">
        <v>0</v>
      </c>
      <c r="BF60" s="36">
        <v>0</v>
      </c>
      <c r="BG60" s="36">
        <v>0</v>
      </c>
      <c r="BH60" s="36">
        <v>0</v>
      </c>
      <c r="BI60" s="36">
        <v>0</v>
      </c>
      <c r="BJ60" s="36">
        <v>0</v>
      </c>
      <c r="BK60" s="36">
        <v>0</v>
      </c>
      <c r="BL60" s="36">
        <v>0</v>
      </c>
    </row>
    <row r="61" spans="1:64" s="37" customFormat="1" x14ac:dyDescent="0.2">
      <c r="A61" s="34">
        <v>58</v>
      </c>
      <c r="B61" s="34" t="s">
        <v>161</v>
      </c>
      <c r="C61" s="34" t="s">
        <v>166</v>
      </c>
      <c r="D61" s="41">
        <v>4.3751129659999997</v>
      </c>
      <c r="E61" s="36">
        <v>8</v>
      </c>
      <c r="F61" s="36">
        <v>0</v>
      </c>
      <c r="G61" s="36">
        <v>0</v>
      </c>
      <c r="H61" s="36">
        <v>8</v>
      </c>
      <c r="I61" s="36">
        <v>0</v>
      </c>
      <c r="J61" s="36">
        <v>0</v>
      </c>
      <c r="K61" s="36">
        <v>0</v>
      </c>
      <c r="L61" s="36">
        <v>0</v>
      </c>
      <c r="M61" s="36">
        <v>0</v>
      </c>
      <c r="N61" s="36">
        <v>0</v>
      </c>
      <c r="O61" s="36">
        <v>0</v>
      </c>
      <c r="P61" s="36">
        <v>0</v>
      </c>
      <c r="Q61" s="36">
        <v>0</v>
      </c>
      <c r="R61" s="36">
        <v>0</v>
      </c>
      <c r="S61" s="36">
        <v>0</v>
      </c>
      <c r="T61" s="36">
        <v>0</v>
      </c>
      <c r="U61" s="36">
        <v>0</v>
      </c>
      <c r="V61" s="36">
        <v>0</v>
      </c>
      <c r="W61" s="36">
        <v>0</v>
      </c>
      <c r="X61" s="36">
        <v>0</v>
      </c>
      <c r="Y61" s="36">
        <v>0</v>
      </c>
      <c r="Z61" s="36">
        <v>0</v>
      </c>
      <c r="AA61" s="36">
        <v>0</v>
      </c>
      <c r="AB61" s="36">
        <v>0</v>
      </c>
      <c r="AC61" s="36">
        <v>0</v>
      </c>
      <c r="AD61" s="36">
        <v>0</v>
      </c>
      <c r="AE61" s="36">
        <v>0</v>
      </c>
      <c r="AF61" s="36">
        <v>0</v>
      </c>
      <c r="AG61" s="36">
        <v>0</v>
      </c>
      <c r="AH61" s="36">
        <v>0</v>
      </c>
      <c r="AI61" s="36">
        <v>0</v>
      </c>
      <c r="AJ61" s="36">
        <v>0</v>
      </c>
      <c r="AK61" s="36">
        <v>0</v>
      </c>
      <c r="AL61" s="36">
        <v>0</v>
      </c>
      <c r="AM61" s="36">
        <v>0</v>
      </c>
      <c r="AN61" s="36">
        <v>0</v>
      </c>
      <c r="AO61" s="36">
        <v>0</v>
      </c>
      <c r="AP61" s="36">
        <v>0</v>
      </c>
      <c r="AQ61" s="36">
        <v>0</v>
      </c>
      <c r="AR61" s="36">
        <v>0</v>
      </c>
      <c r="AS61" s="36">
        <v>0</v>
      </c>
      <c r="AT61" s="36">
        <v>0</v>
      </c>
      <c r="AU61" s="36">
        <v>0</v>
      </c>
      <c r="AV61" s="36">
        <v>0</v>
      </c>
      <c r="AW61" s="36">
        <v>0</v>
      </c>
      <c r="AX61" s="36">
        <v>0</v>
      </c>
      <c r="AY61" s="36">
        <v>0</v>
      </c>
      <c r="AZ61" s="36">
        <v>0</v>
      </c>
      <c r="BA61" s="36">
        <v>0</v>
      </c>
      <c r="BB61" s="36">
        <v>0</v>
      </c>
      <c r="BC61" s="36">
        <v>0</v>
      </c>
      <c r="BD61" s="36">
        <v>0</v>
      </c>
      <c r="BE61" s="36">
        <v>0</v>
      </c>
      <c r="BF61" s="36">
        <v>0</v>
      </c>
      <c r="BG61" s="36">
        <v>0</v>
      </c>
      <c r="BH61" s="36">
        <v>0</v>
      </c>
      <c r="BI61" s="36">
        <v>0</v>
      </c>
      <c r="BJ61" s="36">
        <v>0</v>
      </c>
      <c r="BK61" s="36">
        <v>0</v>
      </c>
      <c r="BL61" s="36">
        <v>0</v>
      </c>
    </row>
    <row r="62" spans="1:64" s="37" customFormat="1" x14ac:dyDescent="0.2">
      <c r="A62" s="34">
        <v>59</v>
      </c>
      <c r="B62" s="34" t="s">
        <v>161</v>
      </c>
      <c r="C62" s="34" t="s">
        <v>167</v>
      </c>
      <c r="D62" s="41">
        <v>4.6197796819999999</v>
      </c>
      <c r="E62" s="36">
        <v>35</v>
      </c>
      <c r="F62" s="36">
        <v>0</v>
      </c>
      <c r="G62" s="36">
        <v>1</v>
      </c>
      <c r="H62" s="36">
        <v>34</v>
      </c>
      <c r="I62" s="36">
        <v>0</v>
      </c>
      <c r="J62" s="36">
        <v>0</v>
      </c>
      <c r="K62" s="36">
        <v>0</v>
      </c>
      <c r="L62" s="36">
        <v>0</v>
      </c>
      <c r="M62" s="36">
        <v>0</v>
      </c>
      <c r="N62" s="36">
        <v>0</v>
      </c>
      <c r="O62" s="36">
        <v>0</v>
      </c>
      <c r="P62" s="36">
        <v>0</v>
      </c>
      <c r="Q62" s="36">
        <v>0</v>
      </c>
      <c r="R62" s="36">
        <v>0</v>
      </c>
      <c r="S62" s="36">
        <v>0</v>
      </c>
      <c r="T62" s="36">
        <v>0</v>
      </c>
      <c r="U62" s="36">
        <v>1.2E-2</v>
      </c>
      <c r="V62" s="36">
        <v>2.8799999999999999E-2</v>
      </c>
      <c r="W62" s="36">
        <v>1.2E-2</v>
      </c>
      <c r="X62" s="36">
        <v>2.8799999999999999E-2</v>
      </c>
      <c r="Y62" s="36">
        <v>4.0800000000000003E-2</v>
      </c>
      <c r="Z62" s="36">
        <v>0</v>
      </c>
      <c r="AA62" s="36">
        <v>0</v>
      </c>
      <c r="AB62" s="36">
        <v>0</v>
      </c>
      <c r="AC62" s="36">
        <v>0</v>
      </c>
      <c r="AD62" s="36">
        <v>0</v>
      </c>
      <c r="AE62" s="36">
        <v>0</v>
      </c>
      <c r="AF62" s="36">
        <v>0</v>
      </c>
      <c r="AG62" s="36">
        <v>2.2128947901044905E-3</v>
      </c>
      <c r="AH62" s="36">
        <v>3.7644647004076394E-3</v>
      </c>
      <c r="AI62" s="36">
        <v>1.2056461270224467E-2</v>
      </c>
      <c r="AJ62" s="36">
        <v>0</v>
      </c>
      <c r="AK62" s="36">
        <v>0</v>
      </c>
      <c r="AL62" s="36">
        <v>0</v>
      </c>
      <c r="AM62" s="36">
        <v>2.2128947901044905E-3</v>
      </c>
      <c r="AN62" s="36">
        <v>3.7644647004076394E-3</v>
      </c>
      <c r="AO62" s="36">
        <v>1.2056461270224467E-2</v>
      </c>
      <c r="AP62" s="36">
        <v>3.4142867E-2</v>
      </c>
      <c r="AQ62" s="36">
        <v>1.8384620000000001E-2</v>
      </c>
      <c r="AR62" s="36">
        <v>5.2527486999999998E-2</v>
      </c>
      <c r="AS62" s="36">
        <v>0</v>
      </c>
      <c r="AT62" s="36">
        <v>0</v>
      </c>
      <c r="AU62" s="36">
        <v>0</v>
      </c>
      <c r="AV62" s="36">
        <v>0</v>
      </c>
      <c r="AW62" s="36">
        <v>0</v>
      </c>
      <c r="AX62" s="36">
        <v>0</v>
      </c>
      <c r="AY62" s="36">
        <v>0</v>
      </c>
      <c r="AZ62" s="36">
        <v>0</v>
      </c>
      <c r="BA62" s="36">
        <v>0</v>
      </c>
      <c r="BB62" s="36">
        <v>0.27041564600000001</v>
      </c>
      <c r="BC62" s="36">
        <v>15.213297426</v>
      </c>
      <c r="BD62" s="36">
        <v>33.498301206000001</v>
      </c>
      <c r="BE62" s="36">
        <v>1.2218494285714287E-2</v>
      </c>
      <c r="BF62" s="36">
        <v>2.4436988571428574E-2</v>
      </c>
      <c r="BG62" s="36">
        <v>1.295403278</v>
      </c>
      <c r="BH62" s="36">
        <v>6.086421616</v>
      </c>
      <c r="BI62" s="36">
        <v>0</v>
      </c>
      <c r="BJ62" s="36">
        <v>0</v>
      </c>
      <c r="BK62" s="36">
        <v>0</v>
      </c>
      <c r="BL62" s="36">
        <v>0</v>
      </c>
    </row>
    <row r="63" spans="1:64" s="37" customFormat="1" x14ac:dyDescent="0.2">
      <c r="A63" s="34">
        <v>60</v>
      </c>
      <c r="B63" s="34" t="s">
        <v>161</v>
      </c>
      <c r="C63" s="34" t="s">
        <v>168</v>
      </c>
      <c r="D63" s="41">
        <v>4.7448378370000004</v>
      </c>
      <c r="E63" s="36">
        <v>28</v>
      </c>
      <c r="F63" s="36">
        <v>0</v>
      </c>
      <c r="G63" s="36">
        <v>0</v>
      </c>
      <c r="H63" s="36">
        <v>28</v>
      </c>
      <c r="I63" s="36">
        <v>0</v>
      </c>
      <c r="J63" s="36">
        <v>0</v>
      </c>
      <c r="K63" s="36">
        <v>0</v>
      </c>
      <c r="L63" s="36">
        <v>0</v>
      </c>
      <c r="M63" s="36">
        <v>0</v>
      </c>
      <c r="N63" s="36">
        <v>0</v>
      </c>
      <c r="O63" s="36">
        <v>0</v>
      </c>
      <c r="P63" s="36">
        <v>0</v>
      </c>
      <c r="Q63" s="36">
        <v>0</v>
      </c>
      <c r="R63" s="36">
        <v>0</v>
      </c>
      <c r="S63" s="36">
        <v>0</v>
      </c>
      <c r="T63" s="36">
        <v>0</v>
      </c>
      <c r="U63" s="36">
        <v>0</v>
      </c>
      <c r="V63" s="36">
        <v>0</v>
      </c>
      <c r="W63" s="36">
        <v>0</v>
      </c>
      <c r="X63" s="36">
        <v>0</v>
      </c>
      <c r="Y63" s="36">
        <v>0</v>
      </c>
      <c r="Z63" s="36">
        <v>0</v>
      </c>
      <c r="AA63" s="36">
        <v>0</v>
      </c>
      <c r="AB63" s="36">
        <v>0</v>
      </c>
      <c r="AC63" s="36">
        <v>0</v>
      </c>
      <c r="AD63" s="36">
        <v>0</v>
      </c>
      <c r="AE63" s="36">
        <v>0</v>
      </c>
      <c r="AF63" s="36">
        <v>0</v>
      </c>
      <c r="AG63" s="36">
        <v>0</v>
      </c>
      <c r="AH63" s="36">
        <v>0</v>
      </c>
      <c r="AI63" s="36">
        <v>0</v>
      </c>
      <c r="AJ63" s="36">
        <v>0</v>
      </c>
      <c r="AK63" s="36">
        <v>0</v>
      </c>
      <c r="AL63" s="36">
        <v>0</v>
      </c>
      <c r="AM63" s="36">
        <v>0</v>
      </c>
      <c r="AN63" s="36">
        <v>0</v>
      </c>
      <c r="AO63" s="36">
        <v>0</v>
      </c>
      <c r="AP63" s="36">
        <v>0</v>
      </c>
      <c r="AQ63" s="36">
        <v>0</v>
      </c>
      <c r="AR63" s="36">
        <v>0</v>
      </c>
      <c r="AS63" s="36">
        <v>0</v>
      </c>
      <c r="AT63" s="36">
        <v>0</v>
      </c>
      <c r="AU63" s="36">
        <v>0</v>
      </c>
      <c r="AV63" s="36">
        <v>0</v>
      </c>
      <c r="AW63" s="36">
        <v>0</v>
      </c>
      <c r="AX63" s="36">
        <v>0</v>
      </c>
      <c r="AY63" s="36">
        <v>0</v>
      </c>
      <c r="AZ63" s="36">
        <v>0</v>
      </c>
      <c r="BA63" s="36">
        <v>0</v>
      </c>
      <c r="BB63" s="36">
        <v>0.174914721</v>
      </c>
      <c r="BC63" s="36">
        <v>6.7869439460000001</v>
      </c>
      <c r="BD63" s="36">
        <v>16.367294699999999</v>
      </c>
      <c r="BE63" s="36">
        <v>7.903368571428572E-3</v>
      </c>
      <c r="BF63" s="36">
        <v>1.5806737142857144E-2</v>
      </c>
      <c r="BG63" s="36">
        <v>1.557137698</v>
      </c>
      <c r="BH63" s="36">
        <v>9.7385763710000006</v>
      </c>
      <c r="BI63" s="36">
        <v>0</v>
      </c>
      <c r="BJ63" s="36">
        <v>0</v>
      </c>
      <c r="BK63" s="36">
        <v>0</v>
      </c>
      <c r="BL63" s="36">
        <v>0</v>
      </c>
    </row>
    <row r="64" spans="1:64" s="37" customFormat="1" x14ac:dyDescent="0.2">
      <c r="A64" s="34">
        <v>61</v>
      </c>
      <c r="B64" s="34" t="s">
        <v>161</v>
      </c>
      <c r="C64" s="34" t="s">
        <v>169</v>
      </c>
      <c r="D64" s="41">
        <v>4.4139032690000004</v>
      </c>
      <c r="E64" s="36">
        <v>16</v>
      </c>
      <c r="F64" s="36">
        <v>0</v>
      </c>
      <c r="G64" s="36">
        <v>0</v>
      </c>
      <c r="H64" s="36">
        <v>16</v>
      </c>
      <c r="I64" s="36">
        <v>0</v>
      </c>
      <c r="J64" s="36">
        <v>0</v>
      </c>
      <c r="K64" s="36">
        <v>0</v>
      </c>
      <c r="L64" s="36">
        <v>0</v>
      </c>
      <c r="M64" s="36">
        <v>0</v>
      </c>
      <c r="N64" s="36">
        <v>0</v>
      </c>
      <c r="O64" s="36">
        <v>0</v>
      </c>
      <c r="P64" s="36">
        <v>0</v>
      </c>
      <c r="Q64" s="36">
        <v>0</v>
      </c>
      <c r="R64" s="36">
        <v>0</v>
      </c>
      <c r="S64" s="36">
        <v>0</v>
      </c>
      <c r="T64" s="36">
        <v>0</v>
      </c>
      <c r="U64" s="36">
        <v>0</v>
      </c>
      <c r="V64" s="36">
        <v>0</v>
      </c>
      <c r="W64" s="36">
        <v>0</v>
      </c>
      <c r="X64" s="36">
        <v>0</v>
      </c>
      <c r="Y64" s="36">
        <v>0</v>
      </c>
      <c r="Z64" s="36">
        <v>0</v>
      </c>
      <c r="AA64" s="36">
        <v>0</v>
      </c>
      <c r="AB64" s="36">
        <v>0</v>
      </c>
      <c r="AC64" s="36">
        <v>0</v>
      </c>
      <c r="AD64" s="36">
        <v>0</v>
      </c>
      <c r="AE64" s="36">
        <v>0</v>
      </c>
      <c r="AF64" s="36">
        <v>0</v>
      </c>
      <c r="AG64" s="36">
        <v>0</v>
      </c>
      <c r="AH64" s="36">
        <v>0</v>
      </c>
      <c r="AI64" s="36">
        <v>0</v>
      </c>
      <c r="AJ64" s="36">
        <v>0</v>
      </c>
      <c r="AK64" s="36">
        <v>0</v>
      </c>
      <c r="AL64" s="36">
        <v>0</v>
      </c>
      <c r="AM64" s="36">
        <v>0</v>
      </c>
      <c r="AN64" s="36">
        <v>0</v>
      </c>
      <c r="AO64" s="36">
        <v>0</v>
      </c>
      <c r="AP64" s="36">
        <v>0</v>
      </c>
      <c r="AQ64" s="36">
        <v>0</v>
      </c>
      <c r="AR64" s="36">
        <v>0</v>
      </c>
      <c r="AS64" s="36">
        <v>0</v>
      </c>
      <c r="AT64" s="36">
        <v>0</v>
      </c>
      <c r="AU64" s="36">
        <v>0</v>
      </c>
      <c r="AV64" s="36">
        <v>0</v>
      </c>
      <c r="AW64" s="36">
        <v>0</v>
      </c>
      <c r="AX64" s="36">
        <v>0</v>
      </c>
      <c r="AY64" s="36">
        <v>0</v>
      </c>
      <c r="AZ64" s="36">
        <v>0</v>
      </c>
      <c r="BA64" s="36">
        <v>0</v>
      </c>
      <c r="BB64" s="36">
        <v>0</v>
      </c>
      <c r="BC64" s="36">
        <v>0</v>
      </c>
      <c r="BD64" s="36">
        <v>0</v>
      </c>
      <c r="BE64" s="36">
        <v>0</v>
      </c>
      <c r="BF64" s="36">
        <v>0</v>
      </c>
      <c r="BG64" s="36">
        <v>0</v>
      </c>
      <c r="BH64" s="36">
        <v>0</v>
      </c>
      <c r="BI64" s="36">
        <v>0</v>
      </c>
      <c r="BJ64" s="36">
        <v>0</v>
      </c>
      <c r="BK64" s="36">
        <v>0</v>
      </c>
      <c r="BL64" s="36">
        <v>0</v>
      </c>
    </row>
    <row r="65" spans="1:64" s="37" customFormat="1" x14ac:dyDescent="0.2">
      <c r="A65" s="34">
        <v>62</v>
      </c>
      <c r="B65" s="34" t="s">
        <v>161</v>
      </c>
      <c r="C65" s="34" t="s">
        <v>170</v>
      </c>
      <c r="D65" s="41">
        <v>4.7724797270000003</v>
      </c>
      <c r="E65" s="36">
        <v>5</v>
      </c>
      <c r="F65" s="36">
        <v>0</v>
      </c>
      <c r="G65" s="36">
        <v>0</v>
      </c>
      <c r="H65" s="36">
        <v>5</v>
      </c>
      <c r="I65" s="36">
        <v>0</v>
      </c>
      <c r="J65" s="36">
        <v>0</v>
      </c>
      <c r="K65" s="36">
        <v>0</v>
      </c>
      <c r="L65" s="36">
        <v>0</v>
      </c>
      <c r="M65" s="36">
        <v>0</v>
      </c>
      <c r="N65" s="36">
        <v>0</v>
      </c>
      <c r="O65" s="36">
        <v>0</v>
      </c>
      <c r="P65" s="36">
        <v>0</v>
      </c>
      <c r="Q65" s="36">
        <v>0</v>
      </c>
      <c r="R65" s="36">
        <v>0</v>
      </c>
      <c r="S65" s="36">
        <v>0</v>
      </c>
      <c r="T65" s="36">
        <v>0</v>
      </c>
      <c r="U65" s="36">
        <v>0</v>
      </c>
      <c r="V65" s="36">
        <v>0</v>
      </c>
      <c r="W65" s="36">
        <v>0</v>
      </c>
      <c r="X65" s="36">
        <v>0</v>
      </c>
      <c r="Y65" s="36">
        <v>0</v>
      </c>
      <c r="Z65" s="36">
        <v>0</v>
      </c>
      <c r="AA65" s="36">
        <v>0</v>
      </c>
      <c r="AB65" s="36">
        <v>0</v>
      </c>
      <c r="AC65" s="36">
        <v>0</v>
      </c>
      <c r="AD65" s="36">
        <v>0</v>
      </c>
      <c r="AE65" s="36">
        <v>0</v>
      </c>
      <c r="AF65" s="36">
        <v>0</v>
      </c>
      <c r="AG65" s="36">
        <v>0</v>
      </c>
      <c r="AH65" s="36">
        <v>0</v>
      </c>
      <c r="AI65" s="36">
        <v>0</v>
      </c>
      <c r="AJ65" s="36">
        <v>0</v>
      </c>
      <c r="AK65" s="36">
        <v>0</v>
      </c>
      <c r="AL65" s="36">
        <v>0</v>
      </c>
      <c r="AM65" s="36">
        <v>0</v>
      </c>
      <c r="AN65" s="36">
        <v>0</v>
      </c>
      <c r="AO65" s="36">
        <v>0</v>
      </c>
      <c r="AP65" s="36">
        <v>0</v>
      </c>
      <c r="AQ65" s="36">
        <v>0</v>
      </c>
      <c r="AR65" s="36">
        <v>0</v>
      </c>
      <c r="AS65" s="36">
        <v>0</v>
      </c>
      <c r="AT65" s="36">
        <v>0</v>
      </c>
      <c r="AU65" s="36">
        <v>0</v>
      </c>
      <c r="AV65" s="36">
        <v>0</v>
      </c>
      <c r="AW65" s="36">
        <v>0</v>
      </c>
      <c r="AX65" s="36">
        <v>0</v>
      </c>
      <c r="AY65" s="36">
        <v>0</v>
      </c>
      <c r="AZ65" s="36">
        <v>0</v>
      </c>
      <c r="BA65" s="36">
        <v>0</v>
      </c>
      <c r="BB65" s="36">
        <v>9.8646318999999996E-2</v>
      </c>
      <c r="BC65" s="36">
        <v>5.7219975649999997</v>
      </c>
      <c r="BD65" s="36">
        <v>12.888264035000001</v>
      </c>
      <c r="BE65" s="36">
        <v>4.4572471428571429E-3</v>
      </c>
      <c r="BF65" s="36">
        <v>8.9144942857142858E-3</v>
      </c>
      <c r="BG65" s="36">
        <v>0.35509217700000001</v>
      </c>
      <c r="BH65" s="36">
        <v>2.3387239200000001</v>
      </c>
      <c r="BI65" s="36">
        <v>0</v>
      </c>
      <c r="BJ65" s="36">
        <v>0</v>
      </c>
      <c r="BK65" s="36">
        <v>0</v>
      </c>
      <c r="BL65" s="36">
        <v>0</v>
      </c>
    </row>
    <row r="66" spans="1:64" s="37" customFormat="1" x14ac:dyDescent="0.2">
      <c r="A66" s="34">
        <v>63</v>
      </c>
      <c r="B66" s="34" t="s">
        <v>161</v>
      </c>
      <c r="C66" s="34" t="s">
        <v>171</v>
      </c>
      <c r="D66" s="41">
        <v>4.7107896199999999</v>
      </c>
      <c r="E66" s="36">
        <v>21</v>
      </c>
      <c r="F66" s="36">
        <v>0</v>
      </c>
      <c r="G66" s="36">
        <v>1</v>
      </c>
      <c r="H66" s="36">
        <v>20</v>
      </c>
      <c r="I66" s="36">
        <v>0</v>
      </c>
      <c r="J66" s="36">
        <v>0</v>
      </c>
      <c r="K66" s="36">
        <v>0</v>
      </c>
      <c r="L66" s="36">
        <v>0</v>
      </c>
      <c r="M66" s="36">
        <v>0</v>
      </c>
      <c r="N66" s="36">
        <v>0</v>
      </c>
      <c r="O66" s="36">
        <v>0</v>
      </c>
      <c r="P66" s="36">
        <v>0</v>
      </c>
      <c r="Q66" s="36">
        <v>0</v>
      </c>
      <c r="R66" s="36">
        <v>0</v>
      </c>
      <c r="S66" s="36">
        <v>0</v>
      </c>
      <c r="T66" s="36">
        <v>0</v>
      </c>
      <c r="U66" s="36">
        <v>3.0000000000000001E-3</v>
      </c>
      <c r="V66" s="36">
        <v>7.1999999999999998E-3</v>
      </c>
      <c r="W66" s="36">
        <v>3.0000000000000001E-3</v>
      </c>
      <c r="X66" s="36">
        <v>7.1999999999999998E-3</v>
      </c>
      <c r="Y66" s="36">
        <v>1.0200000000000001E-2</v>
      </c>
      <c r="Z66" s="36">
        <v>0</v>
      </c>
      <c r="AA66" s="36">
        <v>0</v>
      </c>
      <c r="AB66" s="36">
        <v>0</v>
      </c>
      <c r="AC66" s="36">
        <v>0</v>
      </c>
      <c r="AD66" s="36">
        <v>0</v>
      </c>
      <c r="AE66" s="36">
        <v>0</v>
      </c>
      <c r="AF66" s="36">
        <v>0</v>
      </c>
      <c r="AG66" s="36">
        <v>5.6718906761601213E-4</v>
      </c>
      <c r="AH66" s="36">
        <v>9.6487335640425061E-4</v>
      </c>
      <c r="AI66" s="36">
        <v>3.0902025063217213E-3</v>
      </c>
      <c r="AJ66" s="36">
        <v>0</v>
      </c>
      <c r="AK66" s="36">
        <v>0</v>
      </c>
      <c r="AL66" s="36">
        <v>0</v>
      </c>
      <c r="AM66" s="36">
        <v>5.6718906761601213E-4</v>
      </c>
      <c r="AN66" s="36">
        <v>9.6487335640425061E-4</v>
      </c>
      <c r="AO66" s="36">
        <v>3.0902025063217213E-3</v>
      </c>
      <c r="AP66" s="36">
        <v>1.1137429000000001E-2</v>
      </c>
      <c r="AQ66" s="36">
        <v>5.997077E-3</v>
      </c>
      <c r="AR66" s="36">
        <v>1.7134506000000001E-2</v>
      </c>
      <c r="AS66" s="36">
        <v>0</v>
      </c>
      <c r="AT66" s="36">
        <v>0</v>
      </c>
      <c r="AU66" s="36">
        <v>0</v>
      </c>
      <c r="AV66" s="36">
        <v>0</v>
      </c>
      <c r="AW66" s="36">
        <v>0</v>
      </c>
      <c r="AX66" s="36">
        <v>0</v>
      </c>
      <c r="AY66" s="36">
        <v>0</v>
      </c>
      <c r="AZ66" s="36">
        <v>0</v>
      </c>
      <c r="BA66" s="36">
        <v>0</v>
      </c>
      <c r="BB66" s="36">
        <v>0.33232235500000001</v>
      </c>
      <c r="BC66" s="36">
        <v>17.107220743999999</v>
      </c>
      <c r="BD66" s="36">
        <v>39.240219523999997</v>
      </c>
      <c r="BE66" s="36">
        <v>1.5015694285714287E-2</v>
      </c>
      <c r="BF66" s="36">
        <v>3.0031388571428574E-2</v>
      </c>
      <c r="BG66" s="36">
        <v>1.78651943</v>
      </c>
      <c r="BH66" s="36">
        <v>10.78170583</v>
      </c>
      <c r="BI66" s="36">
        <v>0</v>
      </c>
      <c r="BJ66" s="36">
        <v>0</v>
      </c>
      <c r="BK66" s="36">
        <v>0</v>
      </c>
      <c r="BL66" s="36">
        <v>0</v>
      </c>
    </row>
    <row r="67" spans="1:64" s="37" customFormat="1" x14ac:dyDescent="0.2">
      <c r="A67" s="34">
        <v>64</v>
      </c>
      <c r="B67" s="34" t="s">
        <v>173</v>
      </c>
      <c r="C67" s="34" t="s">
        <v>172</v>
      </c>
      <c r="D67" s="41">
        <v>4.6448611550000001</v>
      </c>
      <c r="E67" s="36">
        <v>33</v>
      </c>
      <c r="F67" s="36">
        <v>0</v>
      </c>
      <c r="G67" s="36">
        <v>0</v>
      </c>
      <c r="H67" s="36">
        <v>33</v>
      </c>
      <c r="I67" s="36">
        <v>0</v>
      </c>
      <c r="J67" s="36">
        <v>0</v>
      </c>
      <c r="K67" s="36">
        <v>0</v>
      </c>
      <c r="L67" s="36">
        <v>0</v>
      </c>
      <c r="M67" s="36">
        <v>0</v>
      </c>
      <c r="N67" s="36">
        <v>0</v>
      </c>
      <c r="O67" s="36">
        <v>0</v>
      </c>
      <c r="P67" s="36">
        <v>0</v>
      </c>
      <c r="Q67" s="36">
        <v>0</v>
      </c>
      <c r="R67" s="36">
        <v>0</v>
      </c>
      <c r="S67" s="36">
        <v>0</v>
      </c>
      <c r="T67" s="36">
        <v>0</v>
      </c>
      <c r="U67" s="36">
        <v>0</v>
      </c>
      <c r="V67" s="36">
        <v>0</v>
      </c>
      <c r="W67" s="36">
        <v>0</v>
      </c>
      <c r="X67" s="36">
        <v>0</v>
      </c>
      <c r="Y67" s="36">
        <v>0</v>
      </c>
      <c r="Z67" s="36">
        <v>0</v>
      </c>
      <c r="AA67" s="36">
        <v>0</v>
      </c>
      <c r="AB67" s="36">
        <v>0</v>
      </c>
      <c r="AC67" s="36">
        <v>0</v>
      </c>
      <c r="AD67" s="36">
        <v>0</v>
      </c>
      <c r="AE67" s="36">
        <v>0</v>
      </c>
      <c r="AF67" s="36">
        <v>0</v>
      </c>
      <c r="AG67" s="36">
        <v>0</v>
      </c>
      <c r="AH67" s="36">
        <v>0</v>
      </c>
      <c r="AI67" s="36">
        <v>0</v>
      </c>
      <c r="AJ67" s="36">
        <v>0</v>
      </c>
      <c r="AK67" s="36">
        <v>0</v>
      </c>
      <c r="AL67" s="36">
        <v>0</v>
      </c>
      <c r="AM67" s="36">
        <v>0</v>
      </c>
      <c r="AN67" s="36">
        <v>0</v>
      </c>
      <c r="AO67" s="36">
        <v>0</v>
      </c>
      <c r="AP67" s="36">
        <v>0</v>
      </c>
      <c r="AQ67" s="36">
        <v>0</v>
      </c>
      <c r="AR67" s="36">
        <v>0</v>
      </c>
      <c r="AS67" s="36">
        <v>0</v>
      </c>
      <c r="AT67" s="36">
        <v>0</v>
      </c>
      <c r="AU67" s="36">
        <v>0</v>
      </c>
      <c r="AV67" s="36">
        <v>0</v>
      </c>
      <c r="AW67" s="36">
        <v>0</v>
      </c>
      <c r="AX67" s="36">
        <v>0</v>
      </c>
      <c r="AY67" s="36">
        <v>0</v>
      </c>
      <c r="AZ67" s="36">
        <v>0</v>
      </c>
      <c r="BA67" s="36">
        <v>0</v>
      </c>
      <c r="BB67" s="36">
        <v>2.2019219999999999E-2</v>
      </c>
      <c r="BC67" s="36">
        <v>1.284922348</v>
      </c>
      <c r="BD67" s="36">
        <v>2.8015204150000002</v>
      </c>
      <c r="BE67" s="36">
        <v>7.9972942857142858E-3</v>
      </c>
      <c r="BF67" s="36">
        <v>1.599459E-2</v>
      </c>
      <c r="BG67" s="36">
        <v>1.4684466E-2</v>
      </c>
      <c r="BH67" s="36">
        <v>0.46457776899999997</v>
      </c>
      <c r="BI67" s="36">
        <v>0</v>
      </c>
      <c r="BJ67" s="36">
        <v>0</v>
      </c>
      <c r="BK67" s="36">
        <v>0</v>
      </c>
      <c r="BL67" s="36">
        <v>0</v>
      </c>
    </row>
    <row r="68" spans="1:64" s="37" customFormat="1" x14ac:dyDescent="0.2">
      <c r="A68" s="34">
        <v>65</v>
      </c>
      <c r="B68" s="34" t="s">
        <v>173</v>
      </c>
      <c r="C68" s="34" t="s">
        <v>174</v>
      </c>
      <c r="D68" s="41">
        <v>4.6147190570000003</v>
      </c>
      <c r="E68" s="36">
        <v>19</v>
      </c>
      <c r="F68" s="36">
        <v>0</v>
      </c>
      <c r="G68" s="36">
        <v>0</v>
      </c>
      <c r="H68" s="36">
        <v>19</v>
      </c>
      <c r="I68" s="36">
        <v>0</v>
      </c>
      <c r="J68" s="36">
        <v>0</v>
      </c>
      <c r="K68" s="36">
        <v>0</v>
      </c>
      <c r="L68" s="36">
        <v>0</v>
      </c>
      <c r="M68" s="36">
        <v>0</v>
      </c>
      <c r="N68" s="36">
        <v>0</v>
      </c>
      <c r="O68" s="36">
        <v>0</v>
      </c>
      <c r="P68" s="36">
        <v>0</v>
      </c>
      <c r="Q68" s="36">
        <v>0</v>
      </c>
      <c r="R68" s="36">
        <v>0</v>
      </c>
      <c r="S68" s="36">
        <v>0</v>
      </c>
      <c r="T68" s="36">
        <v>0</v>
      </c>
      <c r="U68" s="36">
        <v>0</v>
      </c>
      <c r="V68" s="36">
        <v>0</v>
      </c>
      <c r="W68" s="36">
        <v>0</v>
      </c>
      <c r="X68" s="36">
        <v>0</v>
      </c>
      <c r="Y68" s="36">
        <v>0</v>
      </c>
      <c r="Z68" s="36">
        <v>0</v>
      </c>
      <c r="AA68" s="36">
        <v>0</v>
      </c>
      <c r="AB68" s="36">
        <v>0</v>
      </c>
      <c r="AC68" s="36">
        <v>0</v>
      </c>
      <c r="AD68" s="36">
        <v>0</v>
      </c>
      <c r="AE68" s="36">
        <v>0</v>
      </c>
      <c r="AF68" s="36">
        <v>0</v>
      </c>
      <c r="AG68" s="36">
        <v>0</v>
      </c>
      <c r="AH68" s="36">
        <v>0</v>
      </c>
      <c r="AI68" s="36">
        <v>0</v>
      </c>
      <c r="AJ68" s="36">
        <v>0</v>
      </c>
      <c r="AK68" s="36">
        <v>0</v>
      </c>
      <c r="AL68" s="36">
        <v>0</v>
      </c>
      <c r="AM68" s="36">
        <v>0</v>
      </c>
      <c r="AN68" s="36">
        <v>0</v>
      </c>
      <c r="AO68" s="36">
        <v>0</v>
      </c>
      <c r="AP68" s="36">
        <v>0</v>
      </c>
      <c r="AQ68" s="36">
        <v>0</v>
      </c>
      <c r="AR68" s="36">
        <v>0</v>
      </c>
      <c r="AS68" s="36">
        <v>0</v>
      </c>
      <c r="AT68" s="36">
        <v>0</v>
      </c>
      <c r="AU68" s="36">
        <v>0</v>
      </c>
      <c r="AV68" s="36">
        <v>0</v>
      </c>
      <c r="AW68" s="36">
        <v>0</v>
      </c>
      <c r="AX68" s="36">
        <v>0</v>
      </c>
      <c r="AY68" s="36">
        <v>0</v>
      </c>
      <c r="AZ68" s="36">
        <v>0</v>
      </c>
      <c r="BA68" s="36">
        <v>0</v>
      </c>
      <c r="BB68" s="36">
        <v>1.4681399999999999E-4</v>
      </c>
      <c r="BC68" s="36">
        <v>5.3555740000000001E-3</v>
      </c>
      <c r="BD68" s="36">
        <v>1.1962492E-2</v>
      </c>
      <c r="BE68" s="36">
        <v>5.3321428571428576E-5</v>
      </c>
      <c r="BF68" s="36">
        <v>1.0664428571428572E-4</v>
      </c>
      <c r="BG68" s="36">
        <v>0</v>
      </c>
      <c r="BH68" s="36">
        <v>9.4074389999999994E-2</v>
      </c>
      <c r="BI68" s="36">
        <v>0</v>
      </c>
      <c r="BJ68" s="36">
        <v>0</v>
      </c>
      <c r="BK68" s="36">
        <v>0</v>
      </c>
      <c r="BL68" s="36">
        <v>0</v>
      </c>
    </row>
    <row r="69" spans="1:64" s="37" customFormat="1" x14ac:dyDescent="0.2">
      <c r="A69" s="34">
        <v>66</v>
      </c>
      <c r="B69" s="34" t="s">
        <v>173</v>
      </c>
      <c r="C69" s="34" t="s">
        <v>175</v>
      </c>
      <c r="D69" s="41">
        <v>4.411545791</v>
      </c>
      <c r="E69" s="36">
        <v>20</v>
      </c>
      <c r="F69" s="36">
        <v>0</v>
      </c>
      <c r="G69" s="36">
        <v>0</v>
      </c>
      <c r="H69" s="36">
        <v>20</v>
      </c>
      <c r="I69" s="36">
        <v>0</v>
      </c>
      <c r="J69" s="36">
        <v>0</v>
      </c>
      <c r="K69" s="36">
        <v>0</v>
      </c>
      <c r="L69" s="36">
        <v>0</v>
      </c>
      <c r="M69" s="36">
        <v>0</v>
      </c>
      <c r="N69" s="36">
        <v>0</v>
      </c>
      <c r="O69" s="36">
        <v>0</v>
      </c>
      <c r="P69" s="36">
        <v>0</v>
      </c>
      <c r="Q69" s="36">
        <v>0</v>
      </c>
      <c r="R69" s="36">
        <v>0</v>
      </c>
      <c r="S69" s="36">
        <v>0</v>
      </c>
      <c r="T69" s="36">
        <v>0</v>
      </c>
      <c r="U69" s="36">
        <v>0</v>
      </c>
      <c r="V69" s="36">
        <v>0</v>
      </c>
      <c r="W69" s="36">
        <v>0</v>
      </c>
      <c r="X69" s="36">
        <v>0</v>
      </c>
      <c r="Y69" s="36">
        <v>0</v>
      </c>
      <c r="Z69" s="36">
        <v>0</v>
      </c>
      <c r="AA69" s="36">
        <v>0</v>
      </c>
      <c r="AB69" s="36">
        <v>0</v>
      </c>
      <c r="AC69" s="36">
        <v>0</v>
      </c>
      <c r="AD69" s="36">
        <v>0</v>
      </c>
      <c r="AE69" s="36">
        <v>0</v>
      </c>
      <c r="AF69" s="36">
        <v>0</v>
      </c>
      <c r="AG69" s="36">
        <v>0</v>
      </c>
      <c r="AH69" s="36">
        <v>0</v>
      </c>
      <c r="AI69" s="36">
        <v>0</v>
      </c>
      <c r="AJ69" s="36">
        <v>0</v>
      </c>
      <c r="AK69" s="36">
        <v>0</v>
      </c>
      <c r="AL69" s="36">
        <v>0</v>
      </c>
      <c r="AM69" s="36">
        <v>0</v>
      </c>
      <c r="AN69" s="36">
        <v>0</v>
      </c>
      <c r="AO69" s="36">
        <v>0</v>
      </c>
      <c r="AP69" s="36">
        <v>0</v>
      </c>
      <c r="AQ69" s="36">
        <v>0</v>
      </c>
      <c r="AR69" s="36">
        <v>0</v>
      </c>
      <c r="AS69" s="36">
        <v>0</v>
      </c>
      <c r="AT69" s="36">
        <v>0</v>
      </c>
      <c r="AU69" s="36">
        <v>0</v>
      </c>
      <c r="AV69" s="36">
        <v>0</v>
      </c>
      <c r="AW69" s="36">
        <v>0</v>
      </c>
      <c r="AX69" s="36">
        <v>0</v>
      </c>
      <c r="AY69" s="36">
        <v>0</v>
      </c>
      <c r="AZ69" s="36">
        <v>0</v>
      </c>
      <c r="BA69" s="36">
        <v>0</v>
      </c>
      <c r="BB69" s="36">
        <v>0</v>
      </c>
      <c r="BC69" s="36">
        <v>0</v>
      </c>
      <c r="BD69" s="36">
        <v>0</v>
      </c>
      <c r="BE69" s="36">
        <v>0</v>
      </c>
      <c r="BF69" s="36">
        <v>0</v>
      </c>
      <c r="BG69" s="36">
        <v>0</v>
      </c>
      <c r="BH69" s="36">
        <v>0</v>
      </c>
      <c r="BI69" s="36">
        <v>0</v>
      </c>
      <c r="BJ69" s="36">
        <v>0</v>
      </c>
      <c r="BK69" s="36">
        <v>0</v>
      </c>
      <c r="BL69" s="36">
        <v>0</v>
      </c>
    </row>
    <row r="70" spans="1:64" s="37" customFormat="1" x14ac:dyDescent="0.2">
      <c r="A70" s="34">
        <v>67</v>
      </c>
      <c r="B70" s="34" t="s">
        <v>173</v>
      </c>
      <c r="C70" s="34" t="s">
        <v>176</v>
      </c>
      <c r="D70" s="41">
        <v>4.2511288389999997</v>
      </c>
      <c r="E70" s="36">
        <v>77</v>
      </c>
      <c r="F70" s="36">
        <v>0</v>
      </c>
      <c r="G70" s="36">
        <v>0</v>
      </c>
      <c r="H70" s="36">
        <v>77</v>
      </c>
      <c r="I70" s="36">
        <v>0</v>
      </c>
      <c r="J70" s="36">
        <v>0</v>
      </c>
      <c r="K70" s="36">
        <v>0</v>
      </c>
      <c r="L70" s="36">
        <v>0</v>
      </c>
      <c r="M70" s="36">
        <v>0</v>
      </c>
      <c r="N70" s="36">
        <v>0</v>
      </c>
      <c r="O70" s="36">
        <v>0</v>
      </c>
      <c r="P70" s="36">
        <v>0</v>
      </c>
      <c r="Q70" s="36">
        <v>0</v>
      </c>
      <c r="R70" s="36">
        <v>0</v>
      </c>
      <c r="S70" s="36">
        <v>0</v>
      </c>
      <c r="T70" s="36">
        <v>0</v>
      </c>
      <c r="U70" s="36">
        <v>0</v>
      </c>
      <c r="V70" s="36">
        <v>0</v>
      </c>
      <c r="W70" s="36">
        <v>0</v>
      </c>
      <c r="X70" s="36">
        <v>0</v>
      </c>
      <c r="Y70" s="36">
        <v>0</v>
      </c>
      <c r="Z70" s="36">
        <v>0</v>
      </c>
      <c r="AA70" s="36">
        <v>0</v>
      </c>
      <c r="AB70" s="36">
        <v>0</v>
      </c>
      <c r="AC70" s="36">
        <v>0</v>
      </c>
      <c r="AD70" s="36">
        <v>0</v>
      </c>
      <c r="AE70" s="36">
        <v>0</v>
      </c>
      <c r="AF70" s="36">
        <v>0</v>
      </c>
      <c r="AG70" s="36">
        <v>0</v>
      </c>
      <c r="AH70" s="36">
        <v>0</v>
      </c>
      <c r="AI70" s="36">
        <v>0</v>
      </c>
      <c r="AJ70" s="36">
        <v>0</v>
      </c>
      <c r="AK70" s="36">
        <v>0</v>
      </c>
      <c r="AL70" s="36">
        <v>0</v>
      </c>
      <c r="AM70" s="36">
        <v>0</v>
      </c>
      <c r="AN70" s="36">
        <v>0</v>
      </c>
      <c r="AO70" s="36">
        <v>0</v>
      </c>
      <c r="AP70" s="36">
        <v>0</v>
      </c>
      <c r="AQ70" s="36">
        <v>0</v>
      </c>
      <c r="AR70" s="36">
        <v>0</v>
      </c>
      <c r="AS70" s="36">
        <v>0</v>
      </c>
      <c r="AT70" s="36">
        <v>0</v>
      </c>
      <c r="AU70" s="36">
        <v>0</v>
      </c>
      <c r="AV70" s="36">
        <v>0</v>
      </c>
      <c r="AW70" s="36">
        <v>0</v>
      </c>
      <c r="AX70" s="36">
        <v>0</v>
      </c>
      <c r="AY70" s="36">
        <v>0</v>
      </c>
      <c r="AZ70" s="36">
        <v>0</v>
      </c>
      <c r="BA70" s="36">
        <v>0</v>
      </c>
      <c r="BB70" s="36">
        <v>0</v>
      </c>
      <c r="BC70" s="36">
        <v>0</v>
      </c>
      <c r="BD70" s="36">
        <v>0</v>
      </c>
      <c r="BE70" s="36">
        <v>0</v>
      </c>
      <c r="BF70" s="36">
        <v>0</v>
      </c>
      <c r="BG70" s="36">
        <v>0</v>
      </c>
      <c r="BH70" s="36">
        <v>0</v>
      </c>
      <c r="BI70" s="36">
        <v>0</v>
      </c>
      <c r="BJ70" s="36">
        <v>0</v>
      </c>
      <c r="BK70" s="36">
        <v>0</v>
      </c>
      <c r="BL70" s="36">
        <v>0</v>
      </c>
    </row>
    <row r="71" spans="1:64" s="37" customFormat="1" x14ac:dyDescent="0.2">
      <c r="A71" s="34">
        <v>68</v>
      </c>
      <c r="B71" s="34" t="s">
        <v>173</v>
      </c>
      <c r="C71" s="34" t="s">
        <v>177</v>
      </c>
      <c r="D71" s="41">
        <v>3.9681982840000001</v>
      </c>
      <c r="E71" s="36">
        <v>32</v>
      </c>
      <c r="F71" s="36">
        <v>0</v>
      </c>
      <c r="G71" s="36">
        <v>0</v>
      </c>
      <c r="H71" s="36">
        <v>32</v>
      </c>
      <c r="I71" s="36">
        <v>0</v>
      </c>
      <c r="J71" s="36">
        <v>0</v>
      </c>
      <c r="K71" s="36">
        <v>0</v>
      </c>
      <c r="L71" s="36">
        <v>0</v>
      </c>
      <c r="M71" s="36">
        <v>0</v>
      </c>
      <c r="N71" s="36">
        <v>0</v>
      </c>
      <c r="O71" s="36">
        <v>0</v>
      </c>
      <c r="P71" s="36">
        <v>0</v>
      </c>
      <c r="Q71" s="36">
        <v>0</v>
      </c>
      <c r="R71" s="36">
        <v>0</v>
      </c>
      <c r="S71" s="36">
        <v>0</v>
      </c>
      <c r="T71" s="36">
        <v>0</v>
      </c>
      <c r="U71" s="36">
        <v>0</v>
      </c>
      <c r="V71" s="36">
        <v>0</v>
      </c>
      <c r="W71" s="36">
        <v>0</v>
      </c>
      <c r="X71" s="36">
        <v>0</v>
      </c>
      <c r="Y71" s="36">
        <v>0</v>
      </c>
      <c r="Z71" s="36">
        <v>0</v>
      </c>
      <c r="AA71" s="36">
        <v>0</v>
      </c>
      <c r="AB71" s="36">
        <v>0</v>
      </c>
      <c r="AC71" s="36">
        <v>0</v>
      </c>
      <c r="AD71" s="36">
        <v>0</v>
      </c>
      <c r="AE71" s="36">
        <v>0</v>
      </c>
      <c r="AF71" s="36">
        <v>0</v>
      </c>
      <c r="AG71" s="36">
        <v>0</v>
      </c>
      <c r="AH71" s="36">
        <v>0</v>
      </c>
      <c r="AI71" s="36">
        <v>0</v>
      </c>
      <c r="AJ71" s="36">
        <v>0</v>
      </c>
      <c r="AK71" s="36">
        <v>0</v>
      </c>
      <c r="AL71" s="36">
        <v>0</v>
      </c>
      <c r="AM71" s="36">
        <v>0</v>
      </c>
      <c r="AN71" s="36">
        <v>0</v>
      </c>
      <c r="AO71" s="36">
        <v>0</v>
      </c>
      <c r="AP71" s="36">
        <v>0</v>
      </c>
      <c r="AQ71" s="36">
        <v>0</v>
      </c>
      <c r="AR71" s="36">
        <v>0</v>
      </c>
      <c r="AS71" s="36">
        <v>0</v>
      </c>
      <c r="AT71" s="36">
        <v>0</v>
      </c>
      <c r="AU71" s="36">
        <v>0</v>
      </c>
      <c r="AV71" s="36">
        <v>0</v>
      </c>
      <c r="AW71" s="36">
        <v>0</v>
      </c>
      <c r="AX71" s="36">
        <v>0</v>
      </c>
      <c r="AY71" s="36">
        <v>0</v>
      </c>
      <c r="AZ71" s="36">
        <v>0</v>
      </c>
      <c r="BA71" s="36">
        <v>0</v>
      </c>
      <c r="BB71" s="36">
        <v>0</v>
      </c>
      <c r="BC71" s="36">
        <v>0</v>
      </c>
      <c r="BD71" s="36">
        <v>0</v>
      </c>
      <c r="BE71" s="36">
        <v>0</v>
      </c>
      <c r="BF71" s="36">
        <v>0</v>
      </c>
      <c r="BG71" s="36">
        <v>0</v>
      </c>
      <c r="BH71" s="36">
        <v>0</v>
      </c>
      <c r="BI71" s="36">
        <v>0</v>
      </c>
      <c r="BJ71" s="36">
        <v>0</v>
      </c>
      <c r="BK71" s="36">
        <v>0</v>
      </c>
      <c r="BL71" s="36">
        <v>0</v>
      </c>
    </row>
    <row r="72" spans="1:64" s="37" customFormat="1" x14ac:dyDescent="0.2">
      <c r="A72" s="34">
        <v>69</v>
      </c>
      <c r="B72" s="34" t="s">
        <v>173</v>
      </c>
      <c r="C72" s="34" t="s">
        <v>178</v>
      </c>
      <c r="D72" s="41">
        <v>4.0349789029999998</v>
      </c>
      <c r="E72" s="36">
        <v>49</v>
      </c>
      <c r="F72" s="36">
        <v>0</v>
      </c>
      <c r="G72" s="36">
        <v>0</v>
      </c>
      <c r="H72" s="36">
        <v>49</v>
      </c>
      <c r="I72" s="36">
        <v>0</v>
      </c>
      <c r="J72" s="36">
        <v>0</v>
      </c>
      <c r="K72" s="36">
        <v>0</v>
      </c>
      <c r="L72" s="36">
        <v>0</v>
      </c>
      <c r="M72" s="36">
        <v>0</v>
      </c>
      <c r="N72" s="36">
        <v>0</v>
      </c>
      <c r="O72" s="36">
        <v>0</v>
      </c>
      <c r="P72" s="36">
        <v>0</v>
      </c>
      <c r="Q72" s="36">
        <v>0</v>
      </c>
      <c r="R72" s="36">
        <v>0</v>
      </c>
      <c r="S72" s="36">
        <v>0</v>
      </c>
      <c r="T72" s="36">
        <v>0</v>
      </c>
      <c r="U72" s="36">
        <v>0</v>
      </c>
      <c r="V72" s="36">
        <v>0</v>
      </c>
      <c r="W72" s="36">
        <v>0</v>
      </c>
      <c r="X72" s="36">
        <v>0</v>
      </c>
      <c r="Y72" s="36">
        <v>0</v>
      </c>
      <c r="Z72" s="36">
        <v>0</v>
      </c>
      <c r="AA72" s="36">
        <v>0</v>
      </c>
      <c r="AB72" s="36">
        <v>0</v>
      </c>
      <c r="AC72" s="36">
        <v>0</v>
      </c>
      <c r="AD72" s="36">
        <v>0</v>
      </c>
      <c r="AE72" s="36">
        <v>0</v>
      </c>
      <c r="AF72" s="36">
        <v>0</v>
      </c>
      <c r="AG72" s="36">
        <v>0</v>
      </c>
      <c r="AH72" s="36">
        <v>0</v>
      </c>
      <c r="AI72" s="36">
        <v>0</v>
      </c>
      <c r="AJ72" s="36">
        <v>0</v>
      </c>
      <c r="AK72" s="36">
        <v>0</v>
      </c>
      <c r="AL72" s="36">
        <v>0</v>
      </c>
      <c r="AM72" s="36">
        <v>0</v>
      </c>
      <c r="AN72" s="36">
        <v>0</v>
      </c>
      <c r="AO72" s="36">
        <v>0</v>
      </c>
      <c r="AP72" s="36">
        <v>0</v>
      </c>
      <c r="AQ72" s="36">
        <v>0</v>
      </c>
      <c r="AR72" s="36">
        <v>0</v>
      </c>
      <c r="AS72" s="36">
        <v>0</v>
      </c>
      <c r="AT72" s="36">
        <v>0</v>
      </c>
      <c r="AU72" s="36">
        <v>0</v>
      </c>
      <c r="AV72" s="36">
        <v>0</v>
      </c>
      <c r="AW72" s="36">
        <v>0</v>
      </c>
      <c r="AX72" s="36">
        <v>0</v>
      </c>
      <c r="AY72" s="36">
        <v>0</v>
      </c>
      <c r="AZ72" s="36">
        <v>0</v>
      </c>
      <c r="BA72" s="36">
        <v>0</v>
      </c>
      <c r="BB72" s="36">
        <v>0</v>
      </c>
      <c r="BC72" s="36">
        <v>0</v>
      </c>
      <c r="BD72" s="36">
        <v>0</v>
      </c>
      <c r="BE72" s="36">
        <v>0</v>
      </c>
      <c r="BF72" s="36">
        <v>0</v>
      </c>
      <c r="BG72" s="36">
        <v>0</v>
      </c>
      <c r="BH72" s="36">
        <v>0</v>
      </c>
      <c r="BI72" s="36">
        <v>0</v>
      </c>
      <c r="BJ72" s="36">
        <v>0</v>
      </c>
      <c r="BK72" s="36">
        <v>0</v>
      </c>
      <c r="BL72" s="36">
        <v>0</v>
      </c>
    </row>
    <row r="73" spans="1:64" s="37" customFormat="1" x14ac:dyDescent="0.2">
      <c r="A73" s="34">
        <v>70</v>
      </c>
      <c r="B73" s="34" t="s">
        <v>173</v>
      </c>
      <c r="C73" s="34" t="s">
        <v>179</v>
      </c>
      <c r="D73" s="41">
        <v>4.3764541330000002</v>
      </c>
      <c r="E73" s="36">
        <v>72</v>
      </c>
      <c r="F73" s="36">
        <v>0</v>
      </c>
      <c r="G73" s="36">
        <v>0</v>
      </c>
      <c r="H73" s="36">
        <v>72</v>
      </c>
      <c r="I73" s="36">
        <v>0</v>
      </c>
      <c r="J73" s="36">
        <v>0</v>
      </c>
      <c r="K73" s="36">
        <v>0</v>
      </c>
      <c r="L73" s="36">
        <v>0</v>
      </c>
      <c r="M73" s="36">
        <v>0</v>
      </c>
      <c r="N73" s="36">
        <v>0</v>
      </c>
      <c r="O73" s="36">
        <v>0</v>
      </c>
      <c r="P73" s="36">
        <v>0</v>
      </c>
      <c r="Q73" s="36">
        <v>0</v>
      </c>
      <c r="R73" s="36">
        <v>0</v>
      </c>
      <c r="S73" s="36">
        <v>0</v>
      </c>
      <c r="T73" s="36">
        <v>0</v>
      </c>
      <c r="U73" s="36">
        <v>0</v>
      </c>
      <c r="V73" s="36">
        <v>0</v>
      </c>
      <c r="W73" s="36">
        <v>0</v>
      </c>
      <c r="X73" s="36">
        <v>0</v>
      </c>
      <c r="Y73" s="36">
        <v>0</v>
      </c>
      <c r="Z73" s="36">
        <v>0</v>
      </c>
      <c r="AA73" s="36">
        <v>0</v>
      </c>
      <c r="AB73" s="36">
        <v>0</v>
      </c>
      <c r="AC73" s="36">
        <v>0</v>
      </c>
      <c r="AD73" s="36">
        <v>0</v>
      </c>
      <c r="AE73" s="36">
        <v>0</v>
      </c>
      <c r="AF73" s="36">
        <v>0</v>
      </c>
      <c r="AG73" s="36">
        <v>0</v>
      </c>
      <c r="AH73" s="36">
        <v>0</v>
      </c>
      <c r="AI73" s="36">
        <v>0</v>
      </c>
      <c r="AJ73" s="36">
        <v>0</v>
      </c>
      <c r="AK73" s="36">
        <v>0</v>
      </c>
      <c r="AL73" s="36">
        <v>0</v>
      </c>
      <c r="AM73" s="36">
        <v>0</v>
      </c>
      <c r="AN73" s="36">
        <v>0</v>
      </c>
      <c r="AO73" s="36">
        <v>0</v>
      </c>
      <c r="AP73" s="36">
        <v>0</v>
      </c>
      <c r="AQ73" s="36">
        <v>0</v>
      </c>
      <c r="AR73" s="36">
        <v>0</v>
      </c>
      <c r="AS73" s="36">
        <v>0</v>
      </c>
      <c r="AT73" s="36">
        <v>0</v>
      </c>
      <c r="AU73" s="36">
        <v>0</v>
      </c>
      <c r="AV73" s="36">
        <v>0</v>
      </c>
      <c r="AW73" s="36">
        <v>0</v>
      </c>
      <c r="AX73" s="36">
        <v>0</v>
      </c>
      <c r="AY73" s="36">
        <v>0</v>
      </c>
      <c r="AZ73" s="36">
        <v>0</v>
      </c>
      <c r="BA73" s="36">
        <v>0</v>
      </c>
      <c r="BB73" s="36">
        <v>0</v>
      </c>
      <c r="BC73" s="36">
        <v>0</v>
      </c>
      <c r="BD73" s="36">
        <v>0</v>
      </c>
      <c r="BE73" s="36">
        <v>0</v>
      </c>
      <c r="BF73" s="36">
        <v>0</v>
      </c>
      <c r="BG73" s="36">
        <v>0</v>
      </c>
      <c r="BH73" s="36">
        <v>0</v>
      </c>
      <c r="BI73" s="36">
        <v>0</v>
      </c>
      <c r="BJ73" s="36">
        <v>0</v>
      </c>
      <c r="BK73" s="36">
        <v>0</v>
      </c>
      <c r="BL73" s="36">
        <v>0</v>
      </c>
    </row>
    <row r="74" spans="1:64" s="37" customFormat="1" x14ac:dyDescent="0.2">
      <c r="A74" s="34">
        <v>71</v>
      </c>
      <c r="B74" s="34" t="s">
        <v>181</v>
      </c>
      <c r="C74" s="34" t="s">
        <v>180</v>
      </c>
      <c r="D74" s="41" t="s">
        <v>339</v>
      </c>
      <c r="E74" s="36" t="s">
        <v>339</v>
      </c>
      <c r="F74" s="36" t="s">
        <v>339</v>
      </c>
      <c r="G74" s="36" t="s">
        <v>339</v>
      </c>
      <c r="H74" s="36" t="s">
        <v>339</v>
      </c>
      <c r="I74" s="36" t="s">
        <v>339</v>
      </c>
      <c r="J74" s="36" t="s">
        <v>339</v>
      </c>
      <c r="K74" s="36" t="s">
        <v>339</v>
      </c>
      <c r="L74" s="36" t="s">
        <v>339</v>
      </c>
      <c r="M74" s="36" t="s">
        <v>339</v>
      </c>
      <c r="N74" s="36" t="s">
        <v>339</v>
      </c>
      <c r="O74" s="36" t="s">
        <v>339</v>
      </c>
      <c r="P74" s="36" t="s">
        <v>339</v>
      </c>
      <c r="Q74" s="36" t="s">
        <v>339</v>
      </c>
      <c r="R74" s="36" t="s">
        <v>339</v>
      </c>
      <c r="S74" s="36" t="s">
        <v>339</v>
      </c>
      <c r="T74" s="36" t="s">
        <v>339</v>
      </c>
      <c r="U74" s="36" t="s">
        <v>339</v>
      </c>
      <c r="V74" s="36" t="s">
        <v>339</v>
      </c>
      <c r="W74" s="36" t="s">
        <v>339</v>
      </c>
      <c r="X74" s="36" t="s">
        <v>339</v>
      </c>
      <c r="Y74" s="36" t="s">
        <v>339</v>
      </c>
      <c r="Z74" s="36" t="s">
        <v>339</v>
      </c>
      <c r="AA74" s="36" t="s">
        <v>339</v>
      </c>
      <c r="AB74" s="36" t="s">
        <v>339</v>
      </c>
      <c r="AC74" s="36" t="s">
        <v>339</v>
      </c>
      <c r="AD74" s="36" t="s">
        <v>339</v>
      </c>
      <c r="AE74" s="36" t="s">
        <v>339</v>
      </c>
      <c r="AF74" s="36" t="s">
        <v>339</v>
      </c>
      <c r="AG74" s="36" t="s">
        <v>339</v>
      </c>
      <c r="AH74" s="36" t="s">
        <v>339</v>
      </c>
      <c r="AI74" s="36" t="s">
        <v>339</v>
      </c>
      <c r="AJ74" s="36" t="s">
        <v>339</v>
      </c>
      <c r="AK74" s="36" t="s">
        <v>339</v>
      </c>
      <c r="AL74" s="36" t="s">
        <v>339</v>
      </c>
      <c r="AM74" s="36" t="s">
        <v>339</v>
      </c>
      <c r="AN74" s="36" t="s">
        <v>339</v>
      </c>
      <c r="AO74" s="36" t="s">
        <v>339</v>
      </c>
      <c r="AP74" s="36" t="s">
        <v>339</v>
      </c>
      <c r="AQ74" s="36" t="s">
        <v>339</v>
      </c>
      <c r="AR74" s="36" t="s">
        <v>339</v>
      </c>
      <c r="AS74" s="36" t="s">
        <v>339</v>
      </c>
      <c r="AT74" s="36" t="s">
        <v>339</v>
      </c>
      <c r="AU74" s="36" t="s">
        <v>339</v>
      </c>
      <c r="AV74" s="36" t="s">
        <v>339</v>
      </c>
      <c r="AW74" s="36" t="s">
        <v>339</v>
      </c>
      <c r="AX74" s="36" t="s">
        <v>339</v>
      </c>
      <c r="AY74" s="36" t="s">
        <v>339</v>
      </c>
      <c r="AZ74" s="36" t="s">
        <v>339</v>
      </c>
      <c r="BA74" s="36" t="s">
        <v>339</v>
      </c>
      <c r="BB74" s="36" t="s">
        <v>339</v>
      </c>
      <c r="BC74" s="36" t="s">
        <v>339</v>
      </c>
      <c r="BD74" s="36" t="s">
        <v>339</v>
      </c>
      <c r="BE74" s="36" t="s">
        <v>339</v>
      </c>
      <c r="BF74" s="36" t="s">
        <v>339</v>
      </c>
      <c r="BG74" s="36" t="s">
        <v>339</v>
      </c>
      <c r="BH74" s="36" t="s">
        <v>339</v>
      </c>
      <c r="BI74" s="36" t="s">
        <v>339</v>
      </c>
      <c r="BJ74" s="36" t="s">
        <v>339</v>
      </c>
      <c r="BK74" s="36" t="s">
        <v>339</v>
      </c>
      <c r="BL74" s="36" t="s">
        <v>339</v>
      </c>
    </row>
    <row r="75" spans="1:64" s="37" customFormat="1" x14ac:dyDescent="0.2">
      <c r="A75" s="34">
        <v>72</v>
      </c>
      <c r="B75" s="34" t="s">
        <v>181</v>
      </c>
      <c r="C75" s="34" t="s">
        <v>182</v>
      </c>
      <c r="D75" s="41" t="s">
        <v>339</v>
      </c>
      <c r="E75" s="36" t="s">
        <v>339</v>
      </c>
      <c r="F75" s="36" t="s">
        <v>339</v>
      </c>
      <c r="G75" s="36" t="s">
        <v>339</v>
      </c>
      <c r="H75" s="36" t="s">
        <v>339</v>
      </c>
      <c r="I75" s="36" t="s">
        <v>339</v>
      </c>
      <c r="J75" s="36" t="s">
        <v>339</v>
      </c>
      <c r="K75" s="36" t="s">
        <v>339</v>
      </c>
      <c r="L75" s="36" t="s">
        <v>339</v>
      </c>
      <c r="M75" s="36" t="s">
        <v>339</v>
      </c>
      <c r="N75" s="36" t="s">
        <v>339</v>
      </c>
      <c r="O75" s="36" t="s">
        <v>339</v>
      </c>
      <c r="P75" s="36" t="s">
        <v>339</v>
      </c>
      <c r="Q75" s="36" t="s">
        <v>339</v>
      </c>
      <c r="R75" s="36" t="s">
        <v>339</v>
      </c>
      <c r="S75" s="36" t="s">
        <v>339</v>
      </c>
      <c r="T75" s="36" t="s">
        <v>339</v>
      </c>
      <c r="U75" s="36" t="s">
        <v>339</v>
      </c>
      <c r="V75" s="36" t="s">
        <v>339</v>
      </c>
      <c r="W75" s="36" t="s">
        <v>339</v>
      </c>
      <c r="X75" s="36" t="s">
        <v>339</v>
      </c>
      <c r="Y75" s="36" t="s">
        <v>339</v>
      </c>
      <c r="Z75" s="36" t="s">
        <v>339</v>
      </c>
      <c r="AA75" s="36" t="s">
        <v>339</v>
      </c>
      <c r="AB75" s="36" t="s">
        <v>339</v>
      </c>
      <c r="AC75" s="36" t="s">
        <v>339</v>
      </c>
      <c r="AD75" s="36" t="s">
        <v>339</v>
      </c>
      <c r="AE75" s="36" t="s">
        <v>339</v>
      </c>
      <c r="AF75" s="36" t="s">
        <v>339</v>
      </c>
      <c r="AG75" s="36" t="s">
        <v>339</v>
      </c>
      <c r="AH75" s="36" t="s">
        <v>339</v>
      </c>
      <c r="AI75" s="36" t="s">
        <v>339</v>
      </c>
      <c r="AJ75" s="36" t="s">
        <v>339</v>
      </c>
      <c r="AK75" s="36" t="s">
        <v>339</v>
      </c>
      <c r="AL75" s="36" t="s">
        <v>339</v>
      </c>
      <c r="AM75" s="36" t="s">
        <v>339</v>
      </c>
      <c r="AN75" s="36" t="s">
        <v>339</v>
      </c>
      <c r="AO75" s="36" t="s">
        <v>339</v>
      </c>
      <c r="AP75" s="36" t="s">
        <v>339</v>
      </c>
      <c r="AQ75" s="36" t="s">
        <v>339</v>
      </c>
      <c r="AR75" s="36" t="s">
        <v>339</v>
      </c>
      <c r="AS75" s="36" t="s">
        <v>339</v>
      </c>
      <c r="AT75" s="36" t="s">
        <v>339</v>
      </c>
      <c r="AU75" s="36" t="s">
        <v>339</v>
      </c>
      <c r="AV75" s="36" t="s">
        <v>339</v>
      </c>
      <c r="AW75" s="36" t="s">
        <v>339</v>
      </c>
      <c r="AX75" s="36" t="s">
        <v>339</v>
      </c>
      <c r="AY75" s="36" t="s">
        <v>339</v>
      </c>
      <c r="AZ75" s="36" t="s">
        <v>339</v>
      </c>
      <c r="BA75" s="36" t="s">
        <v>339</v>
      </c>
      <c r="BB75" s="36" t="s">
        <v>339</v>
      </c>
      <c r="BC75" s="36" t="s">
        <v>339</v>
      </c>
      <c r="BD75" s="36" t="s">
        <v>339</v>
      </c>
      <c r="BE75" s="36" t="s">
        <v>339</v>
      </c>
      <c r="BF75" s="36" t="s">
        <v>339</v>
      </c>
      <c r="BG75" s="36" t="s">
        <v>339</v>
      </c>
      <c r="BH75" s="36" t="s">
        <v>339</v>
      </c>
      <c r="BI75" s="36" t="s">
        <v>339</v>
      </c>
      <c r="BJ75" s="36" t="s">
        <v>339</v>
      </c>
      <c r="BK75" s="36" t="s">
        <v>339</v>
      </c>
      <c r="BL75" s="36" t="s">
        <v>339</v>
      </c>
    </row>
    <row r="76" spans="1:64" s="37" customFormat="1" x14ac:dyDescent="0.2">
      <c r="A76" s="34">
        <v>73</v>
      </c>
      <c r="B76" s="34" t="s">
        <v>181</v>
      </c>
      <c r="C76" s="34" t="s">
        <v>183</v>
      </c>
      <c r="D76" s="41" t="s">
        <v>339</v>
      </c>
      <c r="E76" s="36" t="s">
        <v>339</v>
      </c>
      <c r="F76" s="36" t="s">
        <v>339</v>
      </c>
      <c r="G76" s="36" t="s">
        <v>339</v>
      </c>
      <c r="H76" s="36" t="s">
        <v>339</v>
      </c>
      <c r="I76" s="36" t="s">
        <v>339</v>
      </c>
      <c r="J76" s="36" t="s">
        <v>339</v>
      </c>
      <c r="K76" s="36" t="s">
        <v>339</v>
      </c>
      <c r="L76" s="36" t="s">
        <v>339</v>
      </c>
      <c r="M76" s="36" t="s">
        <v>339</v>
      </c>
      <c r="N76" s="36" t="s">
        <v>339</v>
      </c>
      <c r="O76" s="36" t="s">
        <v>339</v>
      </c>
      <c r="P76" s="36" t="s">
        <v>339</v>
      </c>
      <c r="Q76" s="36" t="s">
        <v>339</v>
      </c>
      <c r="R76" s="36" t="s">
        <v>339</v>
      </c>
      <c r="S76" s="36" t="s">
        <v>339</v>
      </c>
      <c r="T76" s="36" t="s">
        <v>339</v>
      </c>
      <c r="U76" s="36" t="s">
        <v>339</v>
      </c>
      <c r="V76" s="36" t="s">
        <v>339</v>
      </c>
      <c r="W76" s="36" t="s">
        <v>339</v>
      </c>
      <c r="X76" s="36" t="s">
        <v>339</v>
      </c>
      <c r="Y76" s="36" t="s">
        <v>339</v>
      </c>
      <c r="Z76" s="36" t="s">
        <v>339</v>
      </c>
      <c r="AA76" s="36" t="s">
        <v>339</v>
      </c>
      <c r="AB76" s="36" t="s">
        <v>339</v>
      </c>
      <c r="AC76" s="36" t="s">
        <v>339</v>
      </c>
      <c r="AD76" s="36" t="s">
        <v>339</v>
      </c>
      <c r="AE76" s="36" t="s">
        <v>339</v>
      </c>
      <c r="AF76" s="36" t="s">
        <v>339</v>
      </c>
      <c r="AG76" s="36" t="s">
        <v>339</v>
      </c>
      <c r="AH76" s="36" t="s">
        <v>339</v>
      </c>
      <c r="AI76" s="36" t="s">
        <v>339</v>
      </c>
      <c r="AJ76" s="36" t="s">
        <v>339</v>
      </c>
      <c r="AK76" s="36" t="s">
        <v>339</v>
      </c>
      <c r="AL76" s="36" t="s">
        <v>339</v>
      </c>
      <c r="AM76" s="36" t="s">
        <v>339</v>
      </c>
      <c r="AN76" s="36" t="s">
        <v>339</v>
      </c>
      <c r="AO76" s="36" t="s">
        <v>339</v>
      </c>
      <c r="AP76" s="36" t="s">
        <v>339</v>
      </c>
      <c r="AQ76" s="36" t="s">
        <v>339</v>
      </c>
      <c r="AR76" s="36" t="s">
        <v>339</v>
      </c>
      <c r="AS76" s="36" t="s">
        <v>339</v>
      </c>
      <c r="AT76" s="36" t="s">
        <v>339</v>
      </c>
      <c r="AU76" s="36" t="s">
        <v>339</v>
      </c>
      <c r="AV76" s="36" t="s">
        <v>339</v>
      </c>
      <c r="AW76" s="36" t="s">
        <v>339</v>
      </c>
      <c r="AX76" s="36" t="s">
        <v>339</v>
      </c>
      <c r="AY76" s="36" t="s">
        <v>339</v>
      </c>
      <c r="AZ76" s="36" t="s">
        <v>339</v>
      </c>
      <c r="BA76" s="36" t="s">
        <v>339</v>
      </c>
      <c r="BB76" s="36" t="s">
        <v>339</v>
      </c>
      <c r="BC76" s="36" t="s">
        <v>339</v>
      </c>
      <c r="BD76" s="36" t="s">
        <v>339</v>
      </c>
      <c r="BE76" s="36" t="s">
        <v>339</v>
      </c>
      <c r="BF76" s="36" t="s">
        <v>339</v>
      </c>
      <c r="BG76" s="36" t="s">
        <v>339</v>
      </c>
      <c r="BH76" s="36" t="s">
        <v>339</v>
      </c>
      <c r="BI76" s="36" t="s">
        <v>339</v>
      </c>
      <c r="BJ76" s="36" t="s">
        <v>339</v>
      </c>
      <c r="BK76" s="36" t="s">
        <v>339</v>
      </c>
      <c r="BL76" s="36" t="s">
        <v>339</v>
      </c>
    </row>
    <row r="77" spans="1:64" s="37" customFormat="1" x14ac:dyDescent="0.2">
      <c r="A77" s="34">
        <v>74</v>
      </c>
      <c r="B77" s="34" t="s">
        <v>181</v>
      </c>
      <c r="C77" s="34" t="s">
        <v>184</v>
      </c>
      <c r="D77" s="41" t="s">
        <v>339</v>
      </c>
      <c r="E77" s="36" t="s">
        <v>339</v>
      </c>
      <c r="F77" s="36" t="s">
        <v>339</v>
      </c>
      <c r="G77" s="36" t="s">
        <v>339</v>
      </c>
      <c r="H77" s="36" t="s">
        <v>339</v>
      </c>
      <c r="I77" s="36" t="s">
        <v>339</v>
      </c>
      <c r="J77" s="36" t="s">
        <v>339</v>
      </c>
      <c r="K77" s="36" t="s">
        <v>339</v>
      </c>
      <c r="L77" s="36" t="s">
        <v>339</v>
      </c>
      <c r="M77" s="36" t="s">
        <v>339</v>
      </c>
      <c r="N77" s="36" t="s">
        <v>339</v>
      </c>
      <c r="O77" s="36" t="s">
        <v>339</v>
      </c>
      <c r="P77" s="36" t="s">
        <v>339</v>
      </c>
      <c r="Q77" s="36" t="s">
        <v>339</v>
      </c>
      <c r="R77" s="36" t="s">
        <v>339</v>
      </c>
      <c r="S77" s="36" t="s">
        <v>339</v>
      </c>
      <c r="T77" s="36" t="s">
        <v>339</v>
      </c>
      <c r="U77" s="36" t="s">
        <v>339</v>
      </c>
      <c r="V77" s="36" t="s">
        <v>339</v>
      </c>
      <c r="W77" s="36" t="s">
        <v>339</v>
      </c>
      <c r="X77" s="36" t="s">
        <v>339</v>
      </c>
      <c r="Y77" s="36" t="s">
        <v>339</v>
      </c>
      <c r="Z77" s="36" t="s">
        <v>339</v>
      </c>
      <c r="AA77" s="36" t="s">
        <v>339</v>
      </c>
      <c r="AB77" s="36" t="s">
        <v>339</v>
      </c>
      <c r="AC77" s="36" t="s">
        <v>339</v>
      </c>
      <c r="AD77" s="36" t="s">
        <v>339</v>
      </c>
      <c r="AE77" s="36" t="s">
        <v>339</v>
      </c>
      <c r="AF77" s="36" t="s">
        <v>339</v>
      </c>
      <c r="AG77" s="36" t="s">
        <v>339</v>
      </c>
      <c r="AH77" s="36" t="s">
        <v>339</v>
      </c>
      <c r="AI77" s="36" t="s">
        <v>339</v>
      </c>
      <c r="AJ77" s="36" t="s">
        <v>339</v>
      </c>
      <c r="AK77" s="36" t="s">
        <v>339</v>
      </c>
      <c r="AL77" s="36" t="s">
        <v>339</v>
      </c>
      <c r="AM77" s="36" t="s">
        <v>339</v>
      </c>
      <c r="AN77" s="36" t="s">
        <v>339</v>
      </c>
      <c r="AO77" s="36" t="s">
        <v>339</v>
      </c>
      <c r="AP77" s="36" t="s">
        <v>339</v>
      </c>
      <c r="AQ77" s="36" t="s">
        <v>339</v>
      </c>
      <c r="AR77" s="36" t="s">
        <v>339</v>
      </c>
      <c r="AS77" s="36" t="s">
        <v>339</v>
      </c>
      <c r="AT77" s="36" t="s">
        <v>339</v>
      </c>
      <c r="AU77" s="36" t="s">
        <v>339</v>
      </c>
      <c r="AV77" s="36" t="s">
        <v>339</v>
      </c>
      <c r="AW77" s="36" t="s">
        <v>339</v>
      </c>
      <c r="AX77" s="36" t="s">
        <v>339</v>
      </c>
      <c r="AY77" s="36" t="s">
        <v>339</v>
      </c>
      <c r="AZ77" s="36" t="s">
        <v>339</v>
      </c>
      <c r="BA77" s="36" t="s">
        <v>339</v>
      </c>
      <c r="BB77" s="36" t="s">
        <v>339</v>
      </c>
      <c r="BC77" s="36" t="s">
        <v>339</v>
      </c>
      <c r="BD77" s="36" t="s">
        <v>339</v>
      </c>
      <c r="BE77" s="36" t="s">
        <v>339</v>
      </c>
      <c r="BF77" s="36" t="s">
        <v>339</v>
      </c>
      <c r="BG77" s="36" t="s">
        <v>339</v>
      </c>
      <c r="BH77" s="36" t="s">
        <v>339</v>
      </c>
      <c r="BI77" s="36" t="s">
        <v>339</v>
      </c>
      <c r="BJ77" s="36" t="s">
        <v>339</v>
      </c>
      <c r="BK77" s="36" t="s">
        <v>339</v>
      </c>
      <c r="BL77" s="36" t="s">
        <v>339</v>
      </c>
    </row>
    <row r="78" spans="1:64" s="37" customFormat="1" x14ac:dyDescent="0.2">
      <c r="A78" s="34">
        <v>75</v>
      </c>
      <c r="B78" s="34" t="s">
        <v>181</v>
      </c>
      <c r="C78" s="34" t="s">
        <v>185</v>
      </c>
      <c r="D78" s="41" t="s">
        <v>339</v>
      </c>
      <c r="E78" s="36" t="s">
        <v>339</v>
      </c>
      <c r="F78" s="36" t="s">
        <v>339</v>
      </c>
      <c r="G78" s="36" t="s">
        <v>339</v>
      </c>
      <c r="H78" s="36" t="s">
        <v>339</v>
      </c>
      <c r="I78" s="36" t="s">
        <v>339</v>
      </c>
      <c r="J78" s="36" t="s">
        <v>339</v>
      </c>
      <c r="K78" s="36" t="s">
        <v>339</v>
      </c>
      <c r="L78" s="36" t="s">
        <v>339</v>
      </c>
      <c r="M78" s="36" t="s">
        <v>339</v>
      </c>
      <c r="N78" s="36" t="s">
        <v>339</v>
      </c>
      <c r="O78" s="36" t="s">
        <v>339</v>
      </c>
      <c r="P78" s="36" t="s">
        <v>339</v>
      </c>
      <c r="Q78" s="36" t="s">
        <v>339</v>
      </c>
      <c r="R78" s="36" t="s">
        <v>339</v>
      </c>
      <c r="S78" s="36" t="s">
        <v>339</v>
      </c>
      <c r="T78" s="36" t="s">
        <v>339</v>
      </c>
      <c r="U78" s="36" t="s">
        <v>339</v>
      </c>
      <c r="V78" s="36" t="s">
        <v>339</v>
      </c>
      <c r="W78" s="36" t="s">
        <v>339</v>
      </c>
      <c r="X78" s="36" t="s">
        <v>339</v>
      </c>
      <c r="Y78" s="36" t="s">
        <v>339</v>
      </c>
      <c r="Z78" s="36" t="s">
        <v>339</v>
      </c>
      <c r="AA78" s="36" t="s">
        <v>339</v>
      </c>
      <c r="AB78" s="36" t="s">
        <v>339</v>
      </c>
      <c r="AC78" s="36" t="s">
        <v>339</v>
      </c>
      <c r="AD78" s="36" t="s">
        <v>339</v>
      </c>
      <c r="AE78" s="36" t="s">
        <v>339</v>
      </c>
      <c r="AF78" s="36" t="s">
        <v>339</v>
      </c>
      <c r="AG78" s="36" t="s">
        <v>339</v>
      </c>
      <c r="AH78" s="36" t="s">
        <v>339</v>
      </c>
      <c r="AI78" s="36" t="s">
        <v>339</v>
      </c>
      <c r="AJ78" s="36" t="s">
        <v>339</v>
      </c>
      <c r="AK78" s="36" t="s">
        <v>339</v>
      </c>
      <c r="AL78" s="36" t="s">
        <v>339</v>
      </c>
      <c r="AM78" s="36" t="s">
        <v>339</v>
      </c>
      <c r="AN78" s="36" t="s">
        <v>339</v>
      </c>
      <c r="AO78" s="36" t="s">
        <v>339</v>
      </c>
      <c r="AP78" s="36" t="s">
        <v>339</v>
      </c>
      <c r="AQ78" s="36" t="s">
        <v>339</v>
      </c>
      <c r="AR78" s="36" t="s">
        <v>339</v>
      </c>
      <c r="AS78" s="36" t="s">
        <v>339</v>
      </c>
      <c r="AT78" s="36" t="s">
        <v>339</v>
      </c>
      <c r="AU78" s="36" t="s">
        <v>339</v>
      </c>
      <c r="AV78" s="36" t="s">
        <v>339</v>
      </c>
      <c r="AW78" s="36" t="s">
        <v>339</v>
      </c>
      <c r="AX78" s="36" t="s">
        <v>339</v>
      </c>
      <c r="AY78" s="36" t="s">
        <v>339</v>
      </c>
      <c r="AZ78" s="36" t="s">
        <v>339</v>
      </c>
      <c r="BA78" s="36" t="s">
        <v>339</v>
      </c>
      <c r="BB78" s="36" t="s">
        <v>339</v>
      </c>
      <c r="BC78" s="36" t="s">
        <v>339</v>
      </c>
      <c r="BD78" s="36" t="s">
        <v>339</v>
      </c>
      <c r="BE78" s="36" t="s">
        <v>339</v>
      </c>
      <c r="BF78" s="36" t="s">
        <v>339</v>
      </c>
      <c r="BG78" s="36" t="s">
        <v>339</v>
      </c>
      <c r="BH78" s="36" t="s">
        <v>339</v>
      </c>
      <c r="BI78" s="36" t="s">
        <v>339</v>
      </c>
      <c r="BJ78" s="36" t="s">
        <v>339</v>
      </c>
      <c r="BK78" s="36" t="s">
        <v>339</v>
      </c>
      <c r="BL78" s="36" t="s">
        <v>339</v>
      </c>
    </row>
    <row r="79" spans="1:64" s="37" customFormat="1" x14ac:dyDescent="0.2">
      <c r="A79" s="34">
        <v>76</v>
      </c>
      <c r="B79" s="34" t="s">
        <v>181</v>
      </c>
      <c r="C79" s="34" t="s">
        <v>186</v>
      </c>
      <c r="D79" s="41" t="s">
        <v>339</v>
      </c>
      <c r="E79" s="36" t="s">
        <v>339</v>
      </c>
      <c r="F79" s="36" t="s">
        <v>339</v>
      </c>
      <c r="G79" s="36" t="s">
        <v>339</v>
      </c>
      <c r="H79" s="36" t="s">
        <v>339</v>
      </c>
      <c r="I79" s="36" t="s">
        <v>339</v>
      </c>
      <c r="J79" s="36" t="s">
        <v>339</v>
      </c>
      <c r="K79" s="36" t="s">
        <v>339</v>
      </c>
      <c r="L79" s="36" t="s">
        <v>339</v>
      </c>
      <c r="M79" s="36" t="s">
        <v>339</v>
      </c>
      <c r="N79" s="36" t="s">
        <v>339</v>
      </c>
      <c r="O79" s="36" t="s">
        <v>339</v>
      </c>
      <c r="P79" s="36" t="s">
        <v>339</v>
      </c>
      <c r="Q79" s="36" t="s">
        <v>339</v>
      </c>
      <c r="R79" s="36" t="s">
        <v>339</v>
      </c>
      <c r="S79" s="36" t="s">
        <v>339</v>
      </c>
      <c r="T79" s="36" t="s">
        <v>339</v>
      </c>
      <c r="U79" s="36" t="s">
        <v>339</v>
      </c>
      <c r="V79" s="36" t="s">
        <v>339</v>
      </c>
      <c r="W79" s="36" t="s">
        <v>339</v>
      </c>
      <c r="X79" s="36" t="s">
        <v>339</v>
      </c>
      <c r="Y79" s="36" t="s">
        <v>339</v>
      </c>
      <c r="Z79" s="36" t="s">
        <v>339</v>
      </c>
      <c r="AA79" s="36" t="s">
        <v>339</v>
      </c>
      <c r="AB79" s="36" t="s">
        <v>339</v>
      </c>
      <c r="AC79" s="36" t="s">
        <v>339</v>
      </c>
      <c r="AD79" s="36" t="s">
        <v>339</v>
      </c>
      <c r="AE79" s="36" t="s">
        <v>339</v>
      </c>
      <c r="AF79" s="36" t="s">
        <v>339</v>
      </c>
      <c r="AG79" s="36" t="s">
        <v>339</v>
      </c>
      <c r="AH79" s="36" t="s">
        <v>339</v>
      </c>
      <c r="AI79" s="36" t="s">
        <v>339</v>
      </c>
      <c r="AJ79" s="36" t="s">
        <v>339</v>
      </c>
      <c r="AK79" s="36" t="s">
        <v>339</v>
      </c>
      <c r="AL79" s="36" t="s">
        <v>339</v>
      </c>
      <c r="AM79" s="36" t="s">
        <v>339</v>
      </c>
      <c r="AN79" s="36" t="s">
        <v>339</v>
      </c>
      <c r="AO79" s="36" t="s">
        <v>339</v>
      </c>
      <c r="AP79" s="36" t="s">
        <v>339</v>
      </c>
      <c r="AQ79" s="36" t="s">
        <v>339</v>
      </c>
      <c r="AR79" s="36" t="s">
        <v>339</v>
      </c>
      <c r="AS79" s="36" t="s">
        <v>339</v>
      </c>
      <c r="AT79" s="36" t="s">
        <v>339</v>
      </c>
      <c r="AU79" s="36" t="s">
        <v>339</v>
      </c>
      <c r="AV79" s="36" t="s">
        <v>339</v>
      </c>
      <c r="AW79" s="36" t="s">
        <v>339</v>
      </c>
      <c r="AX79" s="36" t="s">
        <v>339</v>
      </c>
      <c r="AY79" s="36" t="s">
        <v>339</v>
      </c>
      <c r="AZ79" s="36" t="s">
        <v>339</v>
      </c>
      <c r="BA79" s="36" t="s">
        <v>339</v>
      </c>
      <c r="BB79" s="36" t="s">
        <v>339</v>
      </c>
      <c r="BC79" s="36" t="s">
        <v>339</v>
      </c>
      <c r="BD79" s="36" t="s">
        <v>339</v>
      </c>
      <c r="BE79" s="36" t="s">
        <v>339</v>
      </c>
      <c r="BF79" s="36" t="s">
        <v>339</v>
      </c>
      <c r="BG79" s="36" t="s">
        <v>339</v>
      </c>
      <c r="BH79" s="36" t="s">
        <v>339</v>
      </c>
      <c r="BI79" s="36" t="s">
        <v>339</v>
      </c>
      <c r="BJ79" s="36" t="s">
        <v>339</v>
      </c>
      <c r="BK79" s="36" t="s">
        <v>339</v>
      </c>
      <c r="BL79" s="36" t="s">
        <v>339</v>
      </c>
    </row>
    <row r="80" spans="1:64" s="37" customFormat="1" x14ac:dyDescent="0.2">
      <c r="A80" s="34">
        <v>77</v>
      </c>
      <c r="B80" s="34" t="s">
        <v>181</v>
      </c>
      <c r="C80" s="34" t="s">
        <v>187</v>
      </c>
      <c r="D80" s="41" t="s">
        <v>339</v>
      </c>
      <c r="E80" s="36" t="s">
        <v>339</v>
      </c>
      <c r="F80" s="36" t="s">
        <v>339</v>
      </c>
      <c r="G80" s="36" t="s">
        <v>339</v>
      </c>
      <c r="H80" s="36" t="s">
        <v>339</v>
      </c>
      <c r="I80" s="36" t="s">
        <v>339</v>
      </c>
      <c r="J80" s="36" t="s">
        <v>339</v>
      </c>
      <c r="K80" s="36" t="s">
        <v>339</v>
      </c>
      <c r="L80" s="36" t="s">
        <v>339</v>
      </c>
      <c r="M80" s="36" t="s">
        <v>339</v>
      </c>
      <c r="N80" s="36" t="s">
        <v>339</v>
      </c>
      <c r="O80" s="36" t="s">
        <v>339</v>
      </c>
      <c r="P80" s="36" t="s">
        <v>339</v>
      </c>
      <c r="Q80" s="36" t="s">
        <v>339</v>
      </c>
      <c r="R80" s="36" t="s">
        <v>339</v>
      </c>
      <c r="S80" s="36" t="s">
        <v>339</v>
      </c>
      <c r="T80" s="36" t="s">
        <v>339</v>
      </c>
      <c r="U80" s="36" t="s">
        <v>339</v>
      </c>
      <c r="V80" s="36" t="s">
        <v>339</v>
      </c>
      <c r="W80" s="36" t="s">
        <v>339</v>
      </c>
      <c r="X80" s="36" t="s">
        <v>339</v>
      </c>
      <c r="Y80" s="36" t="s">
        <v>339</v>
      </c>
      <c r="Z80" s="36" t="s">
        <v>339</v>
      </c>
      <c r="AA80" s="36" t="s">
        <v>339</v>
      </c>
      <c r="AB80" s="36" t="s">
        <v>339</v>
      </c>
      <c r="AC80" s="36" t="s">
        <v>339</v>
      </c>
      <c r="AD80" s="36" t="s">
        <v>339</v>
      </c>
      <c r="AE80" s="36" t="s">
        <v>339</v>
      </c>
      <c r="AF80" s="36" t="s">
        <v>339</v>
      </c>
      <c r="AG80" s="36" t="s">
        <v>339</v>
      </c>
      <c r="AH80" s="36" t="s">
        <v>339</v>
      </c>
      <c r="AI80" s="36" t="s">
        <v>339</v>
      </c>
      <c r="AJ80" s="36" t="s">
        <v>339</v>
      </c>
      <c r="AK80" s="36" t="s">
        <v>339</v>
      </c>
      <c r="AL80" s="36" t="s">
        <v>339</v>
      </c>
      <c r="AM80" s="36" t="s">
        <v>339</v>
      </c>
      <c r="AN80" s="36" t="s">
        <v>339</v>
      </c>
      <c r="AO80" s="36" t="s">
        <v>339</v>
      </c>
      <c r="AP80" s="36" t="s">
        <v>339</v>
      </c>
      <c r="AQ80" s="36" t="s">
        <v>339</v>
      </c>
      <c r="AR80" s="36" t="s">
        <v>339</v>
      </c>
      <c r="AS80" s="36" t="s">
        <v>339</v>
      </c>
      <c r="AT80" s="36" t="s">
        <v>339</v>
      </c>
      <c r="AU80" s="36" t="s">
        <v>339</v>
      </c>
      <c r="AV80" s="36" t="s">
        <v>339</v>
      </c>
      <c r="AW80" s="36" t="s">
        <v>339</v>
      </c>
      <c r="AX80" s="36" t="s">
        <v>339</v>
      </c>
      <c r="AY80" s="36" t="s">
        <v>339</v>
      </c>
      <c r="AZ80" s="36" t="s">
        <v>339</v>
      </c>
      <c r="BA80" s="36" t="s">
        <v>339</v>
      </c>
      <c r="BB80" s="36" t="s">
        <v>339</v>
      </c>
      <c r="BC80" s="36" t="s">
        <v>339</v>
      </c>
      <c r="BD80" s="36" t="s">
        <v>339</v>
      </c>
      <c r="BE80" s="36" t="s">
        <v>339</v>
      </c>
      <c r="BF80" s="36" t="s">
        <v>339</v>
      </c>
      <c r="BG80" s="36" t="s">
        <v>339</v>
      </c>
      <c r="BH80" s="36" t="s">
        <v>339</v>
      </c>
      <c r="BI80" s="36" t="s">
        <v>339</v>
      </c>
      <c r="BJ80" s="36" t="s">
        <v>339</v>
      </c>
      <c r="BK80" s="36" t="s">
        <v>339</v>
      </c>
      <c r="BL80" s="36" t="s">
        <v>339</v>
      </c>
    </row>
    <row r="81" spans="1:64" s="37" customFormat="1" x14ac:dyDescent="0.2">
      <c r="A81" s="34">
        <v>78</v>
      </c>
      <c r="B81" s="34" t="s">
        <v>181</v>
      </c>
      <c r="C81" s="34" t="s">
        <v>188</v>
      </c>
      <c r="D81" s="41" t="s">
        <v>339</v>
      </c>
      <c r="E81" s="36" t="s">
        <v>339</v>
      </c>
      <c r="F81" s="36" t="s">
        <v>339</v>
      </c>
      <c r="G81" s="36" t="s">
        <v>339</v>
      </c>
      <c r="H81" s="36" t="s">
        <v>339</v>
      </c>
      <c r="I81" s="36" t="s">
        <v>339</v>
      </c>
      <c r="J81" s="36" t="s">
        <v>339</v>
      </c>
      <c r="K81" s="36" t="s">
        <v>339</v>
      </c>
      <c r="L81" s="36" t="s">
        <v>339</v>
      </c>
      <c r="M81" s="36" t="s">
        <v>339</v>
      </c>
      <c r="N81" s="36" t="s">
        <v>339</v>
      </c>
      <c r="O81" s="36" t="s">
        <v>339</v>
      </c>
      <c r="P81" s="36" t="s">
        <v>339</v>
      </c>
      <c r="Q81" s="36" t="s">
        <v>339</v>
      </c>
      <c r="R81" s="36" t="s">
        <v>339</v>
      </c>
      <c r="S81" s="36" t="s">
        <v>339</v>
      </c>
      <c r="T81" s="36" t="s">
        <v>339</v>
      </c>
      <c r="U81" s="36" t="s">
        <v>339</v>
      </c>
      <c r="V81" s="36" t="s">
        <v>339</v>
      </c>
      <c r="W81" s="36" t="s">
        <v>339</v>
      </c>
      <c r="X81" s="36" t="s">
        <v>339</v>
      </c>
      <c r="Y81" s="36" t="s">
        <v>339</v>
      </c>
      <c r="Z81" s="36" t="s">
        <v>339</v>
      </c>
      <c r="AA81" s="36" t="s">
        <v>339</v>
      </c>
      <c r="AB81" s="36" t="s">
        <v>339</v>
      </c>
      <c r="AC81" s="36" t="s">
        <v>339</v>
      </c>
      <c r="AD81" s="36" t="s">
        <v>339</v>
      </c>
      <c r="AE81" s="36" t="s">
        <v>339</v>
      </c>
      <c r="AF81" s="36" t="s">
        <v>339</v>
      </c>
      <c r="AG81" s="36" t="s">
        <v>339</v>
      </c>
      <c r="AH81" s="36" t="s">
        <v>339</v>
      </c>
      <c r="AI81" s="36" t="s">
        <v>339</v>
      </c>
      <c r="AJ81" s="36" t="s">
        <v>339</v>
      </c>
      <c r="AK81" s="36" t="s">
        <v>339</v>
      </c>
      <c r="AL81" s="36" t="s">
        <v>339</v>
      </c>
      <c r="AM81" s="36" t="s">
        <v>339</v>
      </c>
      <c r="AN81" s="36" t="s">
        <v>339</v>
      </c>
      <c r="AO81" s="36" t="s">
        <v>339</v>
      </c>
      <c r="AP81" s="36" t="s">
        <v>339</v>
      </c>
      <c r="AQ81" s="36" t="s">
        <v>339</v>
      </c>
      <c r="AR81" s="36" t="s">
        <v>339</v>
      </c>
      <c r="AS81" s="36" t="s">
        <v>339</v>
      </c>
      <c r="AT81" s="36" t="s">
        <v>339</v>
      </c>
      <c r="AU81" s="36" t="s">
        <v>339</v>
      </c>
      <c r="AV81" s="36" t="s">
        <v>339</v>
      </c>
      <c r="AW81" s="36" t="s">
        <v>339</v>
      </c>
      <c r="AX81" s="36" t="s">
        <v>339</v>
      </c>
      <c r="AY81" s="36" t="s">
        <v>339</v>
      </c>
      <c r="AZ81" s="36" t="s">
        <v>339</v>
      </c>
      <c r="BA81" s="36" t="s">
        <v>339</v>
      </c>
      <c r="BB81" s="36" t="s">
        <v>339</v>
      </c>
      <c r="BC81" s="36" t="s">
        <v>339</v>
      </c>
      <c r="BD81" s="36" t="s">
        <v>339</v>
      </c>
      <c r="BE81" s="36" t="s">
        <v>339</v>
      </c>
      <c r="BF81" s="36" t="s">
        <v>339</v>
      </c>
      <c r="BG81" s="36" t="s">
        <v>339</v>
      </c>
      <c r="BH81" s="36" t="s">
        <v>339</v>
      </c>
      <c r="BI81" s="36" t="s">
        <v>339</v>
      </c>
      <c r="BJ81" s="36" t="s">
        <v>339</v>
      </c>
      <c r="BK81" s="36" t="s">
        <v>339</v>
      </c>
      <c r="BL81" s="36" t="s">
        <v>339</v>
      </c>
    </row>
    <row r="82" spans="1:64" s="37" customFormat="1" x14ac:dyDescent="0.2">
      <c r="A82" s="34">
        <v>79</v>
      </c>
      <c r="B82" s="34" t="s">
        <v>181</v>
      </c>
      <c r="C82" s="34" t="s">
        <v>189</v>
      </c>
      <c r="D82" s="41" t="s">
        <v>339</v>
      </c>
      <c r="E82" s="36" t="s">
        <v>339</v>
      </c>
      <c r="F82" s="36" t="s">
        <v>339</v>
      </c>
      <c r="G82" s="36" t="s">
        <v>339</v>
      </c>
      <c r="H82" s="36" t="s">
        <v>339</v>
      </c>
      <c r="I82" s="36" t="s">
        <v>339</v>
      </c>
      <c r="J82" s="36" t="s">
        <v>339</v>
      </c>
      <c r="K82" s="36" t="s">
        <v>339</v>
      </c>
      <c r="L82" s="36" t="s">
        <v>339</v>
      </c>
      <c r="M82" s="36" t="s">
        <v>339</v>
      </c>
      <c r="N82" s="36" t="s">
        <v>339</v>
      </c>
      <c r="O82" s="36" t="s">
        <v>339</v>
      </c>
      <c r="P82" s="36" t="s">
        <v>339</v>
      </c>
      <c r="Q82" s="36" t="s">
        <v>339</v>
      </c>
      <c r="R82" s="36" t="s">
        <v>339</v>
      </c>
      <c r="S82" s="36" t="s">
        <v>339</v>
      </c>
      <c r="T82" s="36" t="s">
        <v>339</v>
      </c>
      <c r="U82" s="36" t="s">
        <v>339</v>
      </c>
      <c r="V82" s="36" t="s">
        <v>339</v>
      </c>
      <c r="W82" s="36" t="s">
        <v>339</v>
      </c>
      <c r="X82" s="36" t="s">
        <v>339</v>
      </c>
      <c r="Y82" s="36" t="s">
        <v>339</v>
      </c>
      <c r="Z82" s="36" t="s">
        <v>339</v>
      </c>
      <c r="AA82" s="36" t="s">
        <v>339</v>
      </c>
      <c r="AB82" s="36" t="s">
        <v>339</v>
      </c>
      <c r="AC82" s="36" t="s">
        <v>339</v>
      </c>
      <c r="AD82" s="36" t="s">
        <v>339</v>
      </c>
      <c r="AE82" s="36" t="s">
        <v>339</v>
      </c>
      <c r="AF82" s="36" t="s">
        <v>339</v>
      </c>
      <c r="AG82" s="36" t="s">
        <v>339</v>
      </c>
      <c r="AH82" s="36" t="s">
        <v>339</v>
      </c>
      <c r="AI82" s="36" t="s">
        <v>339</v>
      </c>
      <c r="AJ82" s="36" t="s">
        <v>339</v>
      </c>
      <c r="AK82" s="36" t="s">
        <v>339</v>
      </c>
      <c r="AL82" s="36" t="s">
        <v>339</v>
      </c>
      <c r="AM82" s="36" t="s">
        <v>339</v>
      </c>
      <c r="AN82" s="36" t="s">
        <v>339</v>
      </c>
      <c r="AO82" s="36" t="s">
        <v>339</v>
      </c>
      <c r="AP82" s="36" t="s">
        <v>339</v>
      </c>
      <c r="AQ82" s="36" t="s">
        <v>339</v>
      </c>
      <c r="AR82" s="36" t="s">
        <v>339</v>
      </c>
      <c r="AS82" s="36" t="s">
        <v>339</v>
      </c>
      <c r="AT82" s="36" t="s">
        <v>339</v>
      </c>
      <c r="AU82" s="36" t="s">
        <v>339</v>
      </c>
      <c r="AV82" s="36" t="s">
        <v>339</v>
      </c>
      <c r="AW82" s="36" t="s">
        <v>339</v>
      </c>
      <c r="AX82" s="36" t="s">
        <v>339</v>
      </c>
      <c r="AY82" s="36" t="s">
        <v>339</v>
      </c>
      <c r="AZ82" s="36" t="s">
        <v>339</v>
      </c>
      <c r="BA82" s="36" t="s">
        <v>339</v>
      </c>
      <c r="BB82" s="36" t="s">
        <v>339</v>
      </c>
      <c r="BC82" s="36" t="s">
        <v>339</v>
      </c>
      <c r="BD82" s="36" t="s">
        <v>339</v>
      </c>
      <c r="BE82" s="36" t="s">
        <v>339</v>
      </c>
      <c r="BF82" s="36" t="s">
        <v>339</v>
      </c>
      <c r="BG82" s="36" t="s">
        <v>339</v>
      </c>
      <c r="BH82" s="36" t="s">
        <v>339</v>
      </c>
      <c r="BI82" s="36" t="s">
        <v>339</v>
      </c>
      <c r="BJ82" s="36" t="s">
        <v>339</v>
      </c>
      <c r="BK82" s="36" t="s">
        <v>339</v>
      </c>
      <c r="BL82" s="36" t="s">
        <v>339</v>
      </c>
    </row>
    <row r="83" spans="1:64" s="37" customFormat="1" x14ac:dyDescent="0.2">
      <c r="A83" s="34">
        <v>80</v>
      </c>
      <c r="B83" s="34" t="s">
        <v>181</v>
      </c>
      <c r="C83" s="34" t="s">
        <v>190</v>
      </c>
      <c r="D83" s="41" t="s">
        <v>339</v>
      </c>
      <c r="E83" s="36" t="s">
        <v>339</v>
      </c>
      <c r="F83" s="36" t="s">
        <v>339</v>
      </c>
      <c r="G83" s="36" t="s">
        <v>339</v>
      </c>
      <c r="H83" s="36" t="s">
        <v>339</v>
      </c>
      <c r="I83" s="36" t="s">
        <v>339</v>
      </c>
      <c r="J83" s="36" t="s">
        <v>339</v>
      </c>
      <c r="K83" s="36" t="s">
        <v>339</v>
      </c>
      <c r="L83" s="36" t="s">
        <v>339</v>
      </c>
      <c r="M83" s="36" t="s">
        <v>339</v>
      </c>
      <c r="N83" s="36" t="s">
        <v>339</v>
      </c>
      <c r="O83" s="36" t="s">
        <v>339</v>
      </c>
      <c r="P83" s="36" t="s">
        <v>339</v>
      </c>
      <c r="Q83" s="36" t="s">
        <v>339</v>
      </c>
      <c r="R83" s="36" t="s">
        <v>339</v>
      </c>
      <c r="S83" s="36" t="s">
        <v>339</v>
      </c>
      <c r="T83" s="36" t="s">
        <v>339</v>
      </c>
      <c r="U83" s="36" t="s">
        <v>339</v>
      </c>
      <c r="V83" s="36" t="s">
        <v>339</v>
      </c>
      <c r="W83" s="36" t="s">
        <v>339</v>
      </c>
      <c r="X83" s="36" t="s">
        <v>339</v>
      </c>
      <c r="Y83" s="36" t="s">
        <v>339</v>
      </c>
      <c r="Z83" s="36" t="s">
        <v>339</v>
      </c>
      <c r="AA83" s="36" t="s">
        <v>339</v>
      </c>
      <c r="AB83" s="36" t="s">
        <v>339</v>
      </c>
      <c r="AC83" s="36" t="s">
        <v>339</v>
      </c>
      <c r="AD83" s="36" t="s">
        <v>339</v>
      </c>
      <c r="AE83" s="36" t="s">
        <v>339</v>
      </c>
      <c r="AF83" s="36" t="s">
        <v>339</v>
      </c>
      <c r="AG83" s="36" t="s">
        <v>339</v>
      </c>
      <c r="AH83" s="36" t="s">
        <v>339</v>
      </c>
      <c r="AI83" s="36" t="s">
        <v>339</v>
      </c>
      <c r="AJ83" s="36" t="s">
        <v>339</v>
      </c>
      <c r="AK83" s="36" t="s">
        <v>339</v>
      </c>
      <c r="AL83" s="36" t="s">
        <v>339</v>
      </c>
      <c r="AM83" s="36" t="s">
        <v>339</v>
      </c>
      <c r="AN83" s="36" t="s">
        <v>339</v>
      </c>
      <c r="AO83" s="36" t="s">
        <v>339</v>
      </c>
      <c r="AP83" s="36" t="s">
        <v>339</v>
      </c>
      <c r="AQ83" s="36" t="s">
        <v>339</v>
      </c>
      <c r="AR83" s="36" t="s">
        <v>339</v>
      </c>
      <c r="AS83" s="36" t="s">
        <v>339</v>
      </c>
      <c r="AT83" s="36" t="s">
        <v>339</v>
      </c>
      <c r="AU83" s="36" t="s">
        <v>339</v>
      </c>
      <c r="AV83" s="36" t="s">
        <v>339</v>
      </c>
      <c r="AW83" s="36" t="s">
        <v>339</v>
      </c>
      <c r="AX83" s="36" t="s">
        <v>339</v>
      </c>
      <c r="AY83" s="36" t="s">
        <v>339</v>
      </c>
      <c r="AZ83" s="36" t="s">
        <v>339</v>
      </c>
      <c r="BA83" s="36" t="s">
        <v>339</v>
      </c>
      <c r="BB83" s="36" t="s">
        <v>339</v>
      </c>
      <c r="BC83" s="36" t="s">
        <v>339</v>
      </c>
      <c r="BD83" s="36" t="s">
        <v>339</v>
      </c>
      <c r="BE83" s="36" t="s">
        <v>339</v>
      </c>
      <c r="BF83" s="36" t="s">
        <v>339</v>
      </c>
      <c r="BG83" s="36" t="s">
        <v>339</v>
      </c>
      <c r="BH83" s="36" t="s">
        <v>339</v>
      </c>
      <c r="BI83" s="36" t="s">
        <v>339</v>
      </c>
      <c r="BJ83" s="36" t="s">
        <v>339</v>
      </c>
      <c r="BK83" s="36" t="s">
        <v>339</v>
      </c>
      <c r="BL83" s="36" t="s">
        <v>339</v>
      </c>
    </row>
    <row r="84" spans="1:64" s="37" customFormat="1" x14ac:dyDescent="0.2">
      <c r="A84" s="34">
        <v>81</v>
      </c>
      <c r="B84" s="34" t="s">
        <v>181</v>
      </c>
      <c r="C84" s="34" t="s">
        <v>191</v>
      </c>
      <c r="D84" s="41" t="s">
        <v>339</v>
      </c>
      <c r="E84" s="36" t="s">
        <v>339</v>
      </c>
      <c r="F84" s="36" t="s">
        <v>339</v>
      </c>
      <c r="G84" s="36" t="s">
        <v>339</v>
      </c>
      <c r="H84" s="36" t="s">
        <v>339</v>
      </c>
      <c r="I84" s="36" t="s">
        <v>339</v>
      </c>
      <c r="J84" s="36" t="s">
        <v>339</v>
      </c>
      <c r="K84" s="36" t="s">
        <v>339</v>
      </c>
      <c r="L84" s="36" t="s">
        <v>339</v>
      </c>
      <c r="M84" s="36" t="s">
        <v>339</v>
      </c>
      <c r="N84" s="36" t="s">
        <v>339</v>
      </c>
      <c r="O84" s="36" t="s">
        <v>339</v>
      </c>
      <c r="P84" s="36" t="s">
        <v>339</v>
      </c>
      <c r="Q84" s="36" t="s">
        <v>339</v>
      </c>
      <c r="R84" s="36" t="s">
        <v>339</v>
      </c>
      <c r="S84" s="36" t="s">
        <v>339</v>
      </c>
      <c r="T84" s="36" t="s">
        <v>339</v>
      </c>
      <c r="U84" s="36" t="s">
        <v>339</v>
      </c>
      <c r="V84" s="36" t="s">
        <v>339</v>
      </c>
      <c r="W84" s="36" t="s">
        <v>339</v>
      </c>
      <c r="X84" s="36" t="s">
        <v>339</v>
      </c>
      <c r="Y84" s="36" t="s">
        <v>339</v>
      </c>
      <c r="Z84" s="36" t="s">
        <v>339</v>
      </c>
      <c r="AA84" s="36" t="s">
        <v>339</v>
      </c>
      <c r="AB84" s="36" t="s">
        <v>339</v>
      </c>
      <c r="AC84" s="36" t="s">
        <v>339</v>
      </c>
      <c r="AD84" s="36" t="s">
        <v>339</v>
      </c>
      <c r="AE84" s="36" t="s">
        <v>339</v>
      </c>
      <c r="AF84" s="36" t="s">
        <v>339</v>
      </c>
      <c r="AG84" s="36" t="s">
        <v>339</v>
      </c>
      <c r="AH84" s="36" t="s">
        <v>339</v>
      </c>
      <c r="AI84" s="36" t="s">
        <v>339</v>
      </c>
      <c r="AJ84" s="36" t="s">
        <v>339</v>
      </c>
      <c r="AK84" s="36" t="s">
        <v>339</v>
      </c>
      <c r="AL84" s="36" t="s">
        <v>339</v>
      </c>
      <c r="AM84" s="36" t="s">
        <v>339</v>
      </c>
      <c r="AN84" s="36" t="s">
        <v>339</v>
      </c>
      <c r="AO84" s="36" t="s">
        <v>339</v>
      </c>
      <c r="AP84" s="36" t="s">
        <v>339</v>
      </c>
      <c r="AQ84" s="36" t="s">
        <v>339</v>
      </c>
      <c r="AR84" s="36" t="s">
        <v>339</v>
      </c>
      <c r="AS84" s="36" t="s">
        <v>339</v>
      </c>
      <c r="AT84" s="36" t="s">
        <v>339</v>
      </c>
      <c r="AU84" s="36" t="s">
        <v>339</v>
      </c>
      <c r="AV84" s="36" t="s">
        <v>339</v>
      </c>
      <c r="AW84" s="36" t="s">
        <v>339</v>
      </c>
      <c r="AX84" s="36" t="s">
        <v>339</v>
      </c>
      <c r="AY84" s="36" t="s">
        <v>339</v>
      </c>
      <c r="AZ84" s="36" t="s">
        <v>339</v>
      </c>
      <c r="BA84" s="36" t="s">
        <v>339</v>
      </c>
      <c r="BB84" s="36" t="s">
        <v>339</v>
      </c>
      <c r="BC84" s="36" t="s">
        <v>339</v>
      </c>
      <c r="BD84" s="36" t="s">
        <v>339</v>
      </c>
      <c r="BE84" s="36" t="s">
        <v>339</v>
      </c>
      <c r="BF84" s="36" t="s">
        <v>339</v>
      </c>
      <c r="BG84" s="36" t="s">
        <v>339</v>
      </c>
      <c r="BH84" s="36" t="s">
        <v>339</v>
      </c>
      <c r="BI84" s="36" t="s">
        <v>339</v>
      </c>
      <c r="BJ84" s="36" t="s">
        <v>339</v>
      </c>
      <c r="BK84" s="36" t="s">
        <v>339</v>
      </c>
      <c r="BL84" s="36" t="s">
        <v>339</v>
      </c>
    </row>
    <row r="85" spans="1:64" s="37" customFormat="1" x14ac:dyDescent="0.2">
      <c r="A85" s="34">
        <v>82</v>
      </c>
      <c r="B85" s="34" t="s">
        <v>193</v>
      </c>
      <c r="C85" s="34" t="s">
        <v>192</v>
      </c>
      <c r="D85" s="41" t="s">
        <v>339</v>
      </c>
      <c r="E85" s="36" t="s">
        <v>339</v>
      </c>
      <c r="F85" s="36" t="s">
        <v>339</v>
      </c>
      <c r="G85" s="36" t="s">
        <v>339</v>
      </c>
      <c r="H85" s="36" t="s">
        <v>339</v>
      </c>
      <c r="I85" s="36" t="s">
        <v>339</v>
      </c>
      <c r="J85" s="36" t="s">
        <v>339</v>
      </c>
      <c r="K85" s="36" t="s">
        <v>339</v>
      </c>
      <c r="L85" s="36" t="s">
        <v>339</v>
      </c>
      <c r="M85" s="36" t="s">
        <v>339</v>
      </c>
      <c r="N85" s="36" t="s">
        <v>339</v>
      </c>
      <c r="O85" s="36" t="s">
        <v>339</v>
      </c>
      <c r="P85" s="36" t="s">
        <v>339</v>
      </c>
      <c r="Q85" s="36" t="s">
        <v>339</v>
      </c>
      <c r="R85" s="36" t="s">
        <v>339</v>
      </c>
      <c r="S85" s="36" t="s">
        <v>339</v>
      </c>
      <c r="T85" s="36" t="s">
        <v>339</v>
      </c>
      <c r="U85" s="36" t="s">
        <v>339</v>
      </c>
      <c r="V85" s="36" t="s">
        <v>339</v>
      </c>
      <c r="W85" s="36" t="s">
        <v>339</v>
      </c>
      <c r="X85" s="36" t="s">
        <v>339</v>
      </c>
      <c r="Y85" s="36" t="s">
        <v>339</v>
      </c>
      <c r="Z85" s="36" t="s">
        <v>339</v>
      </c>
      <c r="AA85" s="36" t="s">
        <v>339</v>
      </c>
      <c r="AB85" s="36" t="s">
        <v>339</v>
      </c>
      <c r="AC85" s="36" t="s">
        <v>339</v>
      </c>
      <c r="AD85" s="36" t="s">
        <v>339</v>
      </c>
      <c r="AE85" s="36" t="s">
        <v>339</v>
      </c>
      <c r="AF85" s="36" t="s">
        <v>339</v>
      </c>
      <c r="AG85" s="36" t="s">
        <v>339</v>
      </c>
      <c r="AH85" s="36" t="s">
        <v>339</v>
      </c>
      <c r="AI85" s="36" t="s">
        <v>339</v>
      </c>
      <c r="AJ85" s="36" t="s">
        <v>339</v>
      </c>
      <c r="AK85" s="36" t="s">
        <v>339</v>
      </c>
      <c r="AL85" s="36" t="s">
        <v>339</v>
      </c>
      <c r="AM85" s="36" t="s">
        <v>339</v>
      </c>
      <c r="AN85" s="36" t="s">
        <v>339</v>
      </c>
      <c r="AO85" s="36" t="s">
        <v>339</v>
      </c>
      <c r="AP85" s="36" t="s">
        <v>339</v>
      </c>
      <c r="AQ85" s="36" t="s">
        <v>339</v>
      </c>
      <c r="AR85" s="36" t="s">
        <v>339</v>
      </c>
      <c r="AS85" s="36" t="s">
        <v>339</v>
      </c>
      <c r="AT85" s="36" t="s">
        <v>339</v>
      </c>
      <c r="AU85" s="36" t="s">
        <v>339</v>
      </c>
      <c r="AV85" s="36" t="s">
        <v>339</v>
      </c>
      <c r="AW85" s="36" t="s">
        <v>339</v>
      </c>
      <c r="AX85" s="36" t="s">
        <v>339</v>
      </c>
      <c r="AY85" s="36" t="s">
        <v>339</v>
      </c>
      <c r="AZ85" s="36" t="s">
        <v>339</v>
      </c>
      <c r="BA85" s="36" t="s">
        <v>339</v>
      </c>
      <c r="BB85" s="36" t="s">
        <v>339</v>
      </c>
      <c r="BC85" s="36" t="s">
        <v>339</v>
      </c>
      <c r="BD85" s="36" t="s">
        <v>339</v>
      </c>
      <c r="BE85" s="36" t="s">
        <v>339</v>
      </c>
      <c r="BF85" s="36" t="s">
        <v>339</v>
      </c>
      <c r="BG85" s="36" t="s">
        <v>339</v>
      </c>
      <c r="BH85" s="36" t="s">
        <v>339</v>
      </c>
      <c r="BI85" s="36" t="s">
        <v>339</v>
      </c>
      <c r="BJ85" s="36" t="s">
        <v>339</v>
      </c>
      <c r="BK85" s="36" t="s">
        <v>339</v>
      </c>
      <c r="BL85" s="36" t="s">
        <v>339</v>
      </c>
    </row>
    <row r="86" spans="1:64" s="37" customFormat="1" x14ac:dyDescent="0.2">
      <c r="A86" s="34">
        <v>83</v>
      </c>
      <c r="B86" s="34" t="s">
        <v>193</v>
      </c>
      <c r="C86" s="34" t="s">
        <v>194</v>
      </c>
      <c r="D86" s="41" t="s">
        <v>339</v>
      </c>
      <c r="E86" s="36" t="s">
        <v>339</v>
      </c>
      <c r="F86" s="36" t="s">
        <v>339</v>
      </c>
      <c r="G86" s="36" t="s">
        <v>339</v>
      </c>
      <c r="H86" s="36" t="s">
        <v>339</v>
      </c>
      <c r="I86" s="36" t="s">
        <v>339</v>
      </c>
      <c r="J86" s="36" t="s">
        <v>339</v>
      </c>
      <c r="K86" s="36" t="s">
        <v>339</v>
      </c>
      <c r="L86" s="36" t="s">
        <v>339</v>
      </c>
      <c r="M86" s="36" t="s">
        <v>339</v>
      </c>
      <c r="N86" s="36" t="s">
        <v>339</v>
      </c>
      <c r="O86" s="36" t="s">
        <v>339</v>
      </c>
      <c r="P86" s="36" t="s">
        <v>339</v>
      </c>
      <c r="Q86" s="36" t="s">
        <v>339</v>
      </c>
      <c r="R86" s="36" t="s">
        <v>339</v>
      </c>
      <c r="S86" s="36" t="s">
        <v>339</v>
      </c>
      <c r="T86" s="36" t="s">
        <v>339</v>
      </c>
      <c r="U86" s="36" t="s">
        <v>339</v>
      </c>
      <c r="V86" s="36" t="s">
        <v>339</v>
      </c>
      <c r="W86" s="36" t="s">
        <v>339</v>
      </c>
      <c r="X86" s="36" t="s">
        <v>339</v>
      </c>
      <c r="Y86" s="36" t="s">
        <v>339</v>
      </c>
      <c r="Z86" s="36" t="s">
        <v>339</v>
      </c>
      <c r="AA86" s="36" t="s">
        <v>339</v>
      </c>
      <c r="AB86" s="36" t="s">
        <v>339</v>
      </c>
      <c r="AC86" s="36" t="s">
        <v>339</v>
      </c>
      <c r="AD86" s="36" t="s">
        <v>339</v>
      </c>
      <c r="AE86" s="36" t="s">
        <v>339</v>
      </c>
      <c r="AF86" s="36" t="s">
        <v>339</v>
      </c>
      <c r="AG86" s="36" t="s">
        <v>339</v>
      </c>
      <c r="AH86" s="36" t="s">
        <v>339</v>
      </c>
      <c r="AI86" s="36" t="s">
        <v>339</v>
      </c>
      <c r="AJ86" s="36" t="s">
        <v>339</v>
      </c>
      <c r="AK86" s="36" t="s">
        <v>339</v>
      </c>
      <c r="AL86" s="36" t="s">
        <v>339</v>
      </c>
      <c r="AM86" s="36" t="s">
        <v>339</v>
      </c>
      <c r="AN86" s="36" t="s">
        <v>339</v>
      </c>
      <c r="AO86" s="36" t="s">
        <v>339</v>
      </c>
      <c r="AP86" s="36" t="s">
        <v>339</v>
      </c>
      <c r="AQ86" s="36" t="s">
        <v>339</v>
      </c>
      <c r="AR86" s="36" t="s">
        <v>339</v>
      </c>
      <c r="AS86" s="36" t="s">
        <v>339</v>
      </c>
      <c r="AT86" s="36" t="s">
        <v>339</v>
      </c>
      <c r="AU86" s="36" t="s">
        <v>339</v>
      </c>
      <c r="AV86" s="36" t="s">
        <v>339</v>
      </c>
      <c r="AW86" s="36" t="s">
        <v>339</v>
      </c>
      <c r="AX86" s="36" t="s">
        <v>339</v>
      </c>
      <c r="AY86" s="36" t="s">
        <v>339</v>
      </c>
      <c r="AZ86" s="36" t="s">
        <v>339</v>
      </c>
      <c r="BA86" s="36" t="s">
        <v>339</v>
      </c>
      <c r="BB86" s="36" t="s">
        <v>339</v>
      </c>
      <c r="BC86" s="36" t="s">
        <v>339</v>
      </c>
      <c r="BD86" s="36" t="s">
        <v>339</v>
      </c>
      <c r="BE86" s="36" t="s">
        <v>339</v>
      </c>
      <c r="BF86" s="36" t="s">
        <v>339</v>
      </c>
      <c r="BG86" s="36" t="s">
        <v>339</v>
      </c>
      <c r="BH86" s="36" t="s">
        <v>339</v>
      </c>
      <c r="BI86" s="36" t="s">
        <v>339</v>
      </c>
      <c r="BJ86" s="36" t="s">
        <v>339</v>
      </c>
      <c r="BK86" s="36" t="s">
        <v>339</v>
      </c>
      <c r="BL86" s="36" t="s">
        <v>339</v>
      </c>
    </row>
    <row r="87" spans="1:64" s="37" customFormat="1" x14ac:dyDescent="0.2">
      <c r="A87" s="34">
        <v>84</v>
      </c>
      <c r="B87" s="34" t="s">
        <v>193</v>
      </c>
      <c r="C87" s="34" t="s">
        <v>195</v>
      </c>
      <c r="D87" s="41" t="s">
        <v>339</v>
      </c>
      <c r="E87" s="36" t="s">
        <v>339</v>
      </c>
      <c r="F87" s="36" t="s">
        <v>339</v>
      </c>
      <c r="G87" s="36" t="s">
        <v>339</v>
      </c>
      <c r="H87" s="36" t="s">
        <v>339</v>
      </c>
      <c r="I87" s="36" t="s">
        <v>339</v>
      </c>
      <c r="J87" s="36" t="s">
        <v>339</v>
      </c>
      <c r="K87" s="36" t="s">
        <v>339</v>
      </c>
      <c r="L87" s="36" t="s">
        <v>339</v>
      </c>
      <c r="M87" s="36" t="s">
        <v>339</v>
      </c>
      <c r="N87" s="36" t="s">
        <v>339</v>
      </c>
      <c r="O87" s="36" t="s">
        <v>339</v>
      </c>
      <c r="P87" s="36" t="s">
        <v>339</v>
      </c>
      <c r="Q87" s="36" t="s">
        <v>339</v>
      </c>
      <c r="R87" s="36" t="s">
        <v>339</v>
      </c>
      <c r="S87" s="36" t="s">
        <v>339</v>
      </c>
      <c r="T87" s="36" t="s">
        <v>339</v>
      </c>
      <c r="U87" s="36" t="s">
        <v>339</v>
      </c>
      <c r="V87" s="36" t="s">
        <v>339</v>
      </c>
      <c r="W87" s="36" t="s">
        <v>339</v>
      </c>
      <c r="X87" s="36" t="s">
        <v>339</v>
      </c>
      <c r="Y87" s="36" t="s">
        <v>339</v>
      </c>
      <c r="Z87" s="36" t="s">
        <v>339</v>
      </c>
      <c r="AA87" s="36" t="s">
        <v>339</v>
      </c>
      <c r="AB87" s="36" t="s">
        <v>339</v>
      </c>
      <c r="AC87" s="36" t="s">
        <v>339</v>
      </c>
      <c r="AD87" s="36" t="s">
        <v>339</v>
      </c>
      <c r="AE87" s="36" t="s">
        <v>339</v>
      </c>
      <c r="AF87" s="36" t="s">
        <v>339</v>
      </c>
      <c r="AG87" s="36" t="s">
        <v>339</v>
      </c>
      <c r="AH87" s="36" t="s">
        <v>339</v>
      </c>
      <c r="AI87" s="36" t="s">
        <v>339</v>
      </c>
      <c r="AJ87" s="36" t="s">
        <v>339</v>
      </c>
      <c r="AK87" s="36" t="s">
        <v>339</v>
      </c>
      <c r="AL87" s="36" t="s">
        <v>339</v>
      </c>
      <c r="AM87" s="36" t="s">
        <v>339</v>
      </c>
      <c r="AN87" s="36" t="s">
        <v>339</v>
      </c>
      <c r="AO87" s="36" t="s">
        <v>339</v>
      </c>
      <c r="AP87" s="36" t="s">
        <v>339</v>
      </c>
      <c r="AQ87" s="36" t="s">
        <v>339</v>
      </c>
      <c r="AR87" s="36" t="s">
        <v>339</v>
      </c>
      <c r="AS87" s="36" t="s">
        <v>339</v>
      </c>
      <c r="AT87" s="36" t="s">
        <v>339</v>
      </c>
      <c r="AU87" s="36" t="s">
        <v>339</v>
      </c>
      <c r="AV87" s="36" t="s">
        <v>339</v>
      </c>
      <c r="AW87" s="36" t="s">
        <v>339</v>
      </c>
      <c r="AX87" s="36" t="s">
        <v>339</v>
      </c>
      <c r="AY87" s="36" t="s">
        <v>339</v>
      </c>
      <c r="AZ87" s="36" t="s">
        <v>339</v>
      </c>
      <c r="BA87" s="36" t="s">
        <v>339</v>
      </c>
      <c r="BB87" s="36" t="s">
        <v>339</v>
      </c>
      <c r="BC87" s="36" t="s">
        <v>339</v>
      </c>
      <c r="BD87" s="36" t="s">
        <v>339</v>
      </c>
      <c r="BE87" s="36" t="s">
        <v>339</v>
      </c>
      <c r="BF87" s="36" t="s">
        <v>339</v>
      </c>
      <c r="BG87" s="36" t="s">
        <v>339</v>
      </c>
      <c r="BH87" s="36" t="s">
        <v>339</v>
      </c>
      <c r="BI87" s="36" t="s">
        <v>339</v>
      </c>
      <c r="BJ87" s="36" t="s">
        <v>339</v>
      </c>
      <c r="BK87" s="36" t="s">
        <v>339</v>
      </c>
      <c r="BL87" s="36" t="s">
        <v>339</v>
      </c>
    </row>
    <row r="88" spans="1:64" s="37" customFormat="1" x14ac:dyDescent="0.2">
      <c r="A88" s="34">
        <v>85</v>
      </c>
      <c r="B88" s="34" t="s">
        <v>193</v>
      </c>
      <c r="C88" s="34" t="s">
        <v>196</v>
      </c>
      <c r="D88" s="41" t="s">
        <v>339</v>
      </c>
      <c r="E88" s="36" t="s">
        <v>339</v>
      </c>
      <c r="F88" s="36" t="s">
        <v>339</v>
      </c>
      <c r="G88" s="36" t="s">
        <v>339</v>
      </c>
      <c r="H88" s="36" t="s">
        <v>339</v>
      </c>
      <c r="I88" s="36" t="s">
        <v>339</v>
      </c>
      <c r="J88" s="36" t="s">
        <v>339</v>
      </c>
      <c r="K88" s="36" t="s">
        <v>339</v>
      </c>
      <c r="L88" s="36" t="s">
        <v>339</v>
      </c>
      <c r="M88" s="36" t="s">
        <v>339</v>
      </c>
      <c r="N88" s="36" t="s">
        <v>339</v>
      </c>
      <c r="O88" s="36" t="s">
        <v>339</v>
      </c>
      <c r="P88" s="36" t="s">
        <v>339</v>
      </c>
      <c r="Q88" s="36" t="s">
        <v>339</v>
      </c>
      <c r="R88" s="36" t="s">
        <v>339</v>
      </c>
      <c r="S88" s="36" t="s">
        <v>339</v>
      </c>
      <c r="T88" s="36" t="s">
        <v>339</v>
      </c>
      <c r="U88" s="36" t="s">
        <v>339</v>
      </c>
      <c r="V88" s="36" t="s">
        <v>339</v>
      </c>
      <c r="W88" s="36" t="s">
        <v>339</v>
      </c>
      <c r="X88" s="36" t="s">
        <v>339</v>
      </c>
      <c r="Y88" s="36" t="s">
        <v>339</v>
      </c>
      <c r="Z88" s="36" t="s">
        <v>339</v>
      </c>
      <c r="AA88" s="36" t="s">
        <v>339</v>
      </c>
      <c r="AB88" s="36" t="s">
        <v>339</v>
      </c>
      <c r="AC88" s="36" t="s">
        <v>339</v>
      </c>
      <c r="AD88" s="36" t="s">
        <v>339</v>
      </c>
      <c r="AE88" s="36" t="s">
        <v>339</v>
      </c>
      <c r="AF88" s="36" t="s">
        <v>339</v>
      </c>
      <c r="AG88" s="36" t="s">
        <v>339</v>
      </c>
      <c r="AH88" s="36" t="s">
        <v>339</v>
      </c>
      <c r="AI88" s="36" t="s">
        <v>339</v>
      </c>
      <c r="AJ88" s="36" t="s">
        <v>339</v>
      </c>
      <c r="AK88" s="36" t="s">
        <v>339</v>
      </c>
      <c r="AL88" s="36" t="s">
        <v>339</v>
      </c>
      <c r="AM88" s="36" t="s">
        <v>339</v>
      </c>
      <c r="AN88" s="36" t="s">
        <v>339</v>
      </c>
      <c r="AO88" s="36" t="s">
        <v>339</v>
      </c>
      <c r="AP88" s="36" t="s">
        <v>339</v>
      </c>
      <c r="AQ88" s="36" t="s">
        <v>339</v>
      </c>
      <c r="AR88" s="36" t="s">
        <v>339</v>
      </c>
      <c r="AS88" s="36" t="s">
        <v>339</v>
      </c>
      <c r="AT88" s="36" t="s">
        <v>339</v>
      </c>
      <c r="AU88" s="36" t="s">
        <v>339</v>
      </c>
      <c r="AV88" s="36" t="s">
        <v>339</v>
      </c>
      <c r="AW88" s="36" t="s">
        <v>339</v>
      </c>
      <c r="AX88" s="36" t="s">
        <v>339</v>
      </c>
      <c r="AY88" s="36" t="s">
        <v>339</v>
      </c>
      <c r="AZ88" s="36" t="s">
        <v>339</v>
      </c>
      <c r="BA88" s="36" t="s">
        <v>339</v>
      </c>
      <c r="BB88" s="36" t="s">
        <v>339</v>
      </c>
      <c r="BC88" s="36" t="s">
        <v>339</v>
      </c>
      <c r="BD88" s="36" t="s">
        <v>339</v>
      </c>
      <c r="BE88" s="36" t="s">
        <v>339</v>
      </c>
      <c r="BF88" s="36" t="s">
        <v>339</v>
      </c>
      <c r="BG88" s="36" t="s">
        <v>339</v>
      </c>
      <c r="BH88" s="36" t="s">
        <v>339</v>
      </c>
      <c r="BI88" s="36" t="s">
        <v>339</v>
      </c>
      <c r="BJ88" s="36" t="s">
        <v>339</v>
      </c>
      <c r="BK88" s="36" t="s">
        <v>339</v>
      </c>
      <c r="BL88" s="36" t="s">
        <v>339</v>
      </c>
    </row>
    <row r="89" spans="1:64" s="37" customFormat="1" x14ac:dyDescent="0.2">
      <c r="A89" s="34">
        <v>86</v>
      </c>
      <c r="B89" s="34" t="s">
        <v>193</v>
      </c>
      <c r="C89" s="34" t="s">
        <v>197</v>
      </c>
      <c r="D89" s="41" t="s">
        <v>339</v>
      </c>
      <c r="E89" s="36" t="s">
        <v>339</v>
      </c>
      <c r="F89" s="36" t="s">
        <v>339</v>
      </c>
      <c r="G89" s="36" t="s">
        <v>339</v>
      </c>
      <c r="H89" s="36" t="s">
        <v>339</v>
      </c>
      <c r="I89" s="36" t="s">
        <v>339</v>
      </c>
      <c r="J89" s="36" t="s">
        <v>339</v>
      </c>
      <c r="K89" s="36" t="s">
        <v>339</v>
      </c>
      <c r="L89" s="36" t="s">
        <v>339</v>
      </c>
      <c r="M89" s="36" t="s">
        <v>339</v>
      </c>
      <c r="N89" s="36" t="s">
        <v>339</v>
      </c>
      <c r="O89" s="36" t="s">
        <v>339</v>
      </c>
      <c r="P89" s="36" t="s">
        <v>339</v>
      </c>
      <c r="Q89" s="36" t="s">
        <v>339</v>
      </c>
      <c r="R89" s="36" t="s">
        <v>339</v>
      </c>
      <c r="S89" s="36" t="s">
        <v>339</v>
      </c>
      <c r="T89" s="36" t="s">
        <v>339</v>
      </c>
      <c r="U89" s="36" t="s">
        <v>339</v>
      </c>
      <c r="V89" s="36" t="s">
        <v>339</v>
      </c>
      <c r="W89" s="36" t="s">
        <v>339</v>
      </c>
      <c r="X89" s="36" t="s">
        <v>339</v>
      </c>
      <c r="Y89" s="36" t="s">
        <v>339</v>
      </c>
      <c r="Z89" s="36" t="s">
        <v>339</v>
      </c>
      <c r="AA89" s="36" t="s">
        <v>339</v>
      </c>
      <c r="AB89" s="36" t="s">
        <v>339</v>
      </c>
      <c r="AC89" s="36" t="s">
        <v>339</v>
      </c>
      <c r="AD89" s="36" t="s">
        <v>339</v>
      </c>
      <c r="AE89" s="36" t="s">
        <v>339</v>
      </c>
      <c r="AF89" s="36" t="s">
        <v>339</v>
      </c>
      <c r="AG89" s="36" t="s">
        <v>339</v>
      </c>
      <c r="AH89" s="36" t="s">
        <v>339</v>
      </c>
      <c r="AI89" s="36" t="s">
        <v>339</v>
      </c>
      <c r="AJ89" s="36" t="s">
        <v>339</v>
      </c>
      <c r="AK89" s="36" t="s">
        <v>339</v>
      </c>
      <c r="AL89" s="36" t="s">
        <v>339</v>
      </c>
      <c r="AM89" s="36" t="s">
        <v>339</v>
      </c>
      <c r="AN89" s="36" t="s">
        <v>339</v>
      </c>
      <c r="AO89" s="36" t="s">
        <v>339</v>
      </c>
      <c r="AP89" s="36" t="s">
        <v>339</v>
      </c>
      <c r="AQ89" s="36" t="s">
        <v>339</v>
      </c>
      <c r="AR89" s="36" t="s">
        <v>339</v>
      </c>
      <c r="AS89" s="36" t="s">
        <v>339</v>
      </c>
      <c r="AT89" s="36" t="s">
        <v>339</v>
      </c>
      <c r="AU89" s="36" t="s">
        <v>339</v>
      </c>
      <c r="AV89" s="36" t="s">
        <v>339</v>
      </c>
      <c r="AW89" s="36" t="s">
        <v>339</v>
      </c>
      <c r="AX89" s="36" t="s">
        <v>339</v>
      </c>
      <c r="AY89" s="36" t="s">
        <v>339</v>
      </c>
      <c r="AZ89" s="36" t="s">
        <v>339</v>
      </c>
      <c r="BA89" s="36" t="s">
        <v>339</v>
      </c>
      <c r="BB89" s="36" t="s">
        <v>339</v>
      </c>
      <c r="BC89" s="36" t="s">
        <v>339</v>
      </c>
      <c r="BD89" s="36" t="s">
        <v>339</v>
      </c>
      <c r="BE89" s="36" t="s">
        <v>339</v>
      </c>
      <c r="BF89" s="36" t="s">
        <v>339</v>
      </c>
      <c r="BG89" s="36" t="s">
        <v>339</v>
      </c>
      <c r="BH89" s="36" t="s">
        <v>339</v>
      </c>
      <c r="BI89" s="36" t="s">
        <v>339</v>
      </c>
      <c r="BJ89" s="36" t="s">
        <v>339</v>
      </c>
      <c r="BK89" s="36" t="s">
        <v>339</v>
      </c>
      <c r="BL89" s="36" t="s">
        <v>339</v>
      </c>
    </row>
    <row r="90" spans="1:64" s="37" customFormat="1" x14ac:dyDescent="0.2">
      <c r="A90" s="34">
        <v>87</v>
      </c>
      <c r="B90" s="34" t="s">
        <v>193</v>
      </c>
      <c r="C90" s="34" t="s">
        <v>198</v>
      </c>
      <c r="D90" s="41" t="s">
        <v>339</v>
      </c>
      <c r="E90" s="36" t="s">
        <v>339</v>
      </c>
      <c r="F90" s="36" t="s">
        <v>339</v>
      </c>
      <c r="G90" s="36" t="s">
        <v>339</v>
      </c>
      <c r="H90" s="36" t="s">
        <v>339</v>
      </c>
      <c r="I90" s="36" t="s">
        <v>339</v>
      </c>
      <c r="J90" s="36" t="s">
        <v>339</v>
      </c>
      <c r="K90" s="36" t="s">
        <v>339</v>
      </c>
      <c r="L90" s="36" t="s">
        <v>339</v>
      </c>
      <c r="M90" s="36" t="s">
        <v>339</v>
      </c>
      <c r="N90" s="36" t="s">
        <v>339</v>
      </c>
      <c r="O90" s="36" t="s">
        <v>339</v>
      </c>
      <c r="P90" s="36" t="s">
        <v>339</v>
      </c>
      <c r="Q90" s="36" t="s">
        <v>339</v>
      </c>
      <c r="R90" s="36" t="s">
        <v>339</v>
      </c>
      <c r="S90" s="36" t="s">
        <v>339</v>
      </c>
      <c r="T90" s="36" t="s">
        <v>339</v>
      </c>
      <c r="U90" s="36" t="s">
        <v>339</v>
      </c>
      <c r="V90" s="36" t="s">
        <v>339</v>
      </c>
      <c r="W90" s="36" t="s">
        <v>339</v>
      </c>
      <c r="X90" s="36" t="s">
        <v>339</v>
      </c>
      <c r="Y90" s="36" t="s">
        <v>339</v>
      </c>
      <c r="Z90" s="36" t="s">
        <v>339</v>
      </c>
      <c r="AA90" s="36" t="s">
        <v>339</v>
      </c>
      <c r="AB90" s="36" t="s">
        <v>339</v>
      </c>
      <c r="AC90" s="36" t="s">
        <v>339</v>
      </c>
      <c r="AD90" s="36" t="s">
        <v>339</v>
      </c>
      <c r="AE90" s="36" t="s">
        <v>339</v>
      </c>
      <c r="AF90" s="36" t="s">
        <v>339</v>
      </c>
      <c r="AG90" s="36" t="s">
        <v>339</v>
      </c>
      <c r="AH90" s="36" t="s">
        <v>339</v>
      </c>
      <c r="AI90" s="36" t="s">
        <v>339</v>
      </c>
      <c r="AJ90" s="36" t="s">
        <v>339</v>
      </c>
      <c r="AK90" s="36" t="s">
        <v>339</v>
      </c>
      <c r="AL90" s="36" t="s">
        <v>339</v>
      </c>
      <c r="AM90" s="36" t="s">
        <v>339</v>
      </c>
      <c r="AN90" s="36" t="s">
        <v>339</v>
      </c>
      <c r="AO90" s="36" t="s">
        <v>339</v>
      </c>
      <c r="AP90" s="36" t="s">
        <v>339</v>
      </c>
      <c r="AQ90" s="36" t="s">
        <v>339</v>
      </c>
      <c r="AR90" s="36" t="s">
        <v>339</v>
      </c>
      <c r="AS90" s="36" t="s">
        <v>339</v>
      </c>
      <c r="AT90" s="36" t="s">
        <v>339</v>
      </c>
      <c r="AU90" s="36" t="s">
        <v>339</v>
      </c>
      <c r="AV90" s="36" t="s">
        <v>339</v>
      </c>
      <c r="AW90" s="36" t="s">
        <v>339</v>
      </c>
      <c r="AX90" s="36" t="s">
        <v>339</v>
      </c>
      <c r="AY90" s="36" t="s">
        <v>339</v>
      </c>
      <c r="AZ90" s="36" t="s">
        <v>339</v>
      </c>
      <c r="BA90" s="36" t="s">
        <v>339</v>
      </c>
      <c r="BB90" s="36" t="s">
        <v>339</v>
      </c>
      <c r="BC90" s="36" t="s">
        <v>339</v>
      </c>
      <c r="BD90" s="36" t="s">
        <v>339</v>
      </c>
      <c r="BE90" s="36" t="s">
        <v>339</v>
      </c>
      <c r="BF90" s="36" t="s">
        <v>339</v>
      </c>
      <c r="BG90" s="36" t="s">
        <v>339</v>
      </c>
      <c r="BH90" s="36" t="s">
        <v>339</v>
      </c>
      <c r="BI90" s="36" t="s">
        <v>339</v>
      </c>
      <c r="BJ90" s="36" t="s">
        <v>339</v>
      </c>
      <c r="BK90" s="36" t="s">
        <v>339</v>
      </c>
      <c r="BL90" s="36" t="s">
        <v>339</v>
      </c>
    </row>
    <row r="91" spans="1:64" s="37" customFormat="1" x14ac:dyDescent="0.2">
      <c r="A91" s="34">
        <v>88</v>
      </c>
      <c r="B91" s="34" t="s">
        <v>193</v>
      </c>
      <c r="C91" s="34" t="s">
        <v>199</v>
      </c>
      <c r="D91" s="41" t="s">
        <v>339</v>
      </c>
      <c r="E91" s="36" t="s">
        <v>339</v>
      </c>
      <c r="F91" s="36" t="s">
        <v>339</v>
      </c>
      <c r="G91" s="36" t="s">
        <v>339</v>
      </c>
      <c r="H91" s="36" t="s">
        <v>339</v>
      </c>
      <c r="I91" s="36" t="s">
        <v>339</v>
      </c>
      <c r="J91" s="36" t="s">
        <v>339</v>
      </c>
      <c r="K91" s="36" t="s">
        <v>339</v>
      </c>
      <c r="L91" s="36" t="s">
        <v>339</v>
      </c>
      <c r="M91" s="36" t="s">
        <v>339</v>
      </c>
      <c r="N91" s="36" t="s">
        <v>339</v>
      </c>
      <c r="O91" s="36" t="s">
        <v>339</v>
      </c>
      <c r="P91" s="36" t="s">
        <v>339</v>
      </c>
      <c r="Q91" s="36" t="s">
        <v>339</v>
      </c>
      <c r="R91" s="36" t="s">
        <v>339</v>
      </c>
      <c r="S91" s="36" t="s">
        <v>339</v>
      </c>
      <c r="T91" s="36" t="s">
        <v>339</v>
      </c>
      <c r="U91" s="36" t="s">
        <v>339</v>
      </c>
      <c r="V91" s="36" t="s">
        <v>339</v>
      </c>
      <c r="W91" s="36" t="s">
        <v>339</v>
      </c>
      <c r="X91" s="36" t="s">
        <v>339</v>
      </c>
      <c r="Y91" s="36" t="s">
        <v>339</v>
      </c>
      <c r="Z91" s="36" t="s">
        <v>339</v>
      </c>
      <c r="AA91" s="36" t="s">
        <v>339</v>
      </c>
      <c r="AB91" s="36" t="s">
        <v>339</v>
      </c>
      <c r="AC91" s="36" t="s">
        <v>339</v>
      </c>
      <c r="AD91" s="36" t="s">
        <v>339</v>
      </c>
      <c r="AE91" s="36" t="s">
        <v>339</v>
      </c>
      <c r="AF91" s="36" t="s">
        <v>339</v>
      </c>
      <c r="AG91" s="36" t="s">
        <v>339</v>
      </c>
      <c r="AH91" s="36" t="s">
        <v>339</v>
      </c>
      <c r="AI91" s="36" t="s">
        <v>339</v>
      </c>
      <c r="AJ91" s="36" t="s">
        <v>339</v>
      </c>
      <c r="AK91" s="36" t="s">
        <v>339</v>
      </c>
      <c r="AL91" s="36" t="s">
        <v>339</v>
      </c>
      <c r="AM91" s="36" t="s">
        <v>339</v>
      </c>
      <c r="AN91" s="36" t="s">
        <v>339</v>
      </c>
      <c r="AO91" s="36" t="s">
        <v>339</v>
      </c>
      <c r="AP91" s="36" t="s">
        <v>339</v>
      </c>
      <c r="AQ91" s="36" t="s">
        <v>339</v>
      </c>
      <c r="AR91" s="36" t="s">
        <v>339</v>
      </c>
      <c r="AS91" s="36" t="s">
        <v>339</v>
      </c>
      <c r="AT91" s="36" t="s">
        <v>339</v>
      </c>
      <c r="AU91" s="36" t="s">
        <v>339</v>
      </c>
      <c r="AV91" s="36" t="s">
        <v>339</v>
      </c>
      <c r="AW91" s="36" t="s">
        <v>339</v>
      </c>
      <c r="AX91" s="36" t="s">
        <v>339</v>
      </c>
      <c r="AY91" s="36" t="s">
        <v>339</v>
      </c>
      <c r="AZ91" s="36" t="s">
        <v>339</v>
      </c>
      <c r="BA91" s="36" t="s">
        <v>339</v>
      </c>
      <c r="BB91" s="36" t="s">
        <v>339</v>
      </c>
      <c r="BC91" s="36" t="s">
        <v>339</v>
      </c>
      <c r="BD91" s="36" t="s">
        <v>339</v>
      </c>
      <c r="BE91" s="36" t="s">
        <v>339</v>
      </c>
      <c r="BF91" s="36" t="s">
        <v>339</v>
      </c>
      <c r="BG91" s="36" t="s">
        <v>339</v>
      </c>
      <c r="BH91" s="36" t="s">
        <v>339</v>
      </c>
      <c r="BI91" s="36" t="s">
        <v>339</v>
      </c>
      <c r="BJ91" s="36" t="s">
        <v>339</v>
      </c>
      <c r="BK91" s="36" t="s">
        <v>339</v>
      </c>
      <c r="BL91" s="36" t="s">
        <v>339</v>
      </c>
    </row>
    <row r="92" spans="1:64" s="37" customFormat="1" x14ac:dyDescent="0.2">
      <c r="A92" s="34">
        <v>89</v>
      </c>
      <c r="B92" s="34" t="s">
        <v>201</v>
      </c>
      <c r="C92" s="34" t="s">
        <v>200</v>
      </c>
      <c r="D92" s="41">
        <v>6.4364466709999997</v>
      </c>
      <c r="E92" s="36">
        <v>49</v>
      </c>
      <c r="F92" s="36">
        <v>28</v>
      </c>
      <c r="G92" s="36">
        <v>20</v>
      </c>
      <c r="H92" s="36">
        <v>1</v>
      </c>
      <c r="I92" s="36">
        <v>148.53863943918046</v>
      </c>
      <c r="J92" s="36">
        <v>1723.6042234543741</v>
      </c>
      <c r="K92" s="36">
        <v>93.322504439155296</v>
      </c>
      <c r="L92" s="36">
        <v>55.216135000025162</v>
      </c>
      <c r="M92" s="36">
        <v>1458.6855338934984</v>
      </c>
      <c r="N92" s="36">
        <v>413.45732900005635</v>
      </c>
      <c r="O92" s="36">
        <v>3.9033369410000001</v>
      </c>
      <c r="P92" s="36">
        <v>6.9568623249999995</v>
      </c>
      <c r="Q92" s="36">
        <v>3.687076931</v>
      </c>
      <c r="R92" s="36">
        <v>0.21626001</v>
      </c>
      <c r="S92" s="36">
        <v>6.6747840509999996</v>
      </c>
      <c r="T92" s="36">
        <v>0.28207827399999996</v>
      </c>
      <c r="U92" s="36">
        <v>6.644750000000001</v>
      </c>
      <c r="V92" s="36">
        <v>15.780099999999997</v>
      </c>
      <c r="W92" s="36">
        <v>159.08672638018044</v>
      </c>
      <c r="X92" s="36">
        <v>1746.341185779374</v>
      </c>
      <c r="Y92" s="36">
        <v>1905.4279121595544</v>
      </c>
      <c r="Z92" s="36">
        <v>1.8300911502887005</v>
      </c>
      <c r="AA92" s="36">
        <v>0.88025832829020378</v>
      </c>
      <c r="AB92" s="36">
        <v>10.671656491427623</v>
      </c>
      <c r="AC92" s="36">
        <v>2.1213967549488544</v>
      </c>
      <c r="AD92" s="36">
        <v>34.88709701933675</v>
      </c>
      <c r="AE92" s="36">
        <v>313.9838731740312</v>
      </c>
      <c r="AF92" s="36">
        <v>348.87097019336812</v>
      </c>
      <c r="AG92" s="36">
        <v>1.1745304021999179</v>
      </c>
      <c r="AH92" s="36">
        <v>1.9980517186849178</v>
      </c>
      <c r="AI92" s="36">
        <v>6.399165639571966</v>
      </c>
      <c r="AJ92" s="36">
        <v>0.40626666459719596</v>
      </c>
      <c r="AK92" s="36">
        <v>0.20823902117714843</v>
      </c>
      <c r="AL92" s="36">
        <v>0.5292859184767309</v>
      </c>
      <c r="AM92" s="36">
        <v>3.702193821745968</v>
      </c>
      <c r="AN92" s="36">
        <v>37.093387759198819</v>
      </c>
      <c r="AO92" s="36">
        <v>320.91232473207987</v>
      </c>
      <c r="AP92" s="36">
        <v>18522.853739881</v>
      </c>
      <c r="AQ92" s="36">
        <v>9973.844321474</v>
      </c>
      <c r="AR92" s="36">
        <v>28496.698061355</v>
      </c>
      <c r="AS92" s="36">
        <v>367.74378700599999</v>
      </c>
      <c r="AT92" s="36">
        <v>82475.579753615995</v>
      </c>
      <c r="AU92" s="36">
        <v>180158.57534865601</v>
      </c>
      <c r="AV92" s="36">
        <v>45286.426324120002</v>
      </c>
      <c r="AW92" s="36">
        <v>98923.076061514003</v>
      </c>
      <c r="AX92" s="36">
        <v>43586.868160348997</v>
      </c>
      <c r="AY92" s="36">
        <v>95210.583485876006</v>
      </c>
      <c r="AZ92" s="36">
        <v>3.6882104785714289</v>
      </c>
      <c r="BA92" s="36">
        <v>7.3764209571428578</v>
      </c>
      <c r="BB92" s="36">
        <v>68.310312823999993</v>
      </c>
      <c r="BC92" s="36">
        <v>6842.7207915119998</v>
      </c>
      <c r="BD92" s="36">
        <v>14947.149604647</v>
      </c>
      <c r="BE92" s="36">
        <v>2.8464607042857146</v>
      </c>
      <c r="BF92" s="36">
        <v>5.6929214100000003</v>
      </c>
      <c r="BG92" s="36">
        <v>24.406503359999999</v>
      </c>
      <c r="BH92" s="36">
        <v>426.83186002299999</v>
      </c>
      <c r="BI92" s="36">
        <v>1.1400000000000008</v>
      </c>
      <c r="BJ92" s="36">
        <v>1.1600000000000008</v>
      </c>
      <c r="BK92" s="36">
        <v>5.5200000000000014</v>
      </c>
      <c r="BL92" s="36">
        <v>5.5200000000000014</v>
      </c>
    </row>
    <row r="93" spans="1:64" s="37" customFormat="1" x14ac:dyDescent="0.2">
      <c r="A93" s="34">
        <v>90</v>
      </c>
      <c r="B93" s="34" t="s">
        <v>201</v>
      </c>
      <c r="C93" s="34" t="s">
        <v>202</v>
      </c>
      <c r="D93" s="41">
        <v>5.4997294099999996</v>
      </c>
      <c r="E93" s="36">
        <v>6</v>
      </c>
      <c r="F93" s="36">
        <v>0</v>
      </c>
      <c r="G93" s="36">
        <v>3</v>
      </c>
      <c r="H93" s="36">
        <v>3</v>
      </c>
      <c r="I93" s="36">
        <v>1.0057277191593263</v>
      </c>
      <c r="J93" s="36">
        <v>36.260614460163161</v>
      </c>
      <c r="K93" s="36">
        <v>0.6333287191757242</v>
      </c>
      <c r="L93" s="36">
        <v>0.37239899998360215</v>
      </c>
      <c r="M93" s="36">
        <v>23.215337179329715</v>
      </c>
      <c r="N93" s="36">
        <v>14.05100499999277</v>
      </c>
      <c r="O93" s="36">
        <v>0.215242186</v>
      </c>
      <c r="P93" s="36">
        <v>0.36504208900000001</v>
      </c>
      <c r="Q93" s="36">
        <v>0.19621087000000001</v>
      </c>
      <c r="R93" s="36">
        <v>1.9031316E-2</v>
      </c>
      <c r="S93" s="36">
        <v>0.34021863400000002</v>
      </c>
      <c r="T93" s="36">
        <v>2.4823455000000001E-2</v>
      </c>
      <c r="U93" s="36">
        <v>0</v>
      </c>
      <c r="V93" s="36">
        <v>0</v>
      </c>
      <c r="W93" s="36">
        <v>1.2209699051593264</v>
      </c>
      <c r="X93" s="36">
        <v>36.62565654916316</v>
      </c>
      <c r="Y93" s="36">
        <v>37.84662645432249</v>
      </c>
      <c r="Z93" s="36">
        <v>2.35901395751104E-2</v>
      </c>
      <c r="AA93" s="36">
        <v>5.0482898690736282E-3</v>
      </c>
      <c r="AB93" s="36">
        <v>5.0482900000000004E-3</v>
      </c>
      <c r="AC93" s="36">
        <v>7.9346658511142386E-3</v>
      </c>
      <c r="AD93" s="36">
        <v>0.3718119436318284</v>
      </c>
      <c r="AE93" s="36">
        <v>3.3463074926864564</v>
      </c>
      <c r="AF93" s="36">
        <v>3.7181194363182843</v>
      </c>
      <c r="AG93" s="36">
        <v>0</v>
      </c>
      <c r="AH93" s="36">
        <v>0</v>
      </c>
      <c r="AI93" s="36">
        <v>0</v>
      </c>
      <c r="AJ93" s="36">
        <v>5.152500611488699E-4</v>
      </c>
      <c r="AK93" s="36">
        <v>6.2265006061692531E-4</v>
      </c>
      <c r="AL93" s="36">
        <v>1.5572984724186779E-3</v>
      </c>
      <c r="AM93" s="36">
        <v>8.4499159122631076E-3</v>
      </c>
      <c r="AN93" s="36">
        <v>0.3724345936924453</v>
      </c>
      <c r="AO93" s="36">
        <v>3.3478647911588753</v>
      </c>
      <c r="AP93" s="36">
        <v>329.61779626100002</v>
      </c>
      <c r="AQ93" s="36">
        <v>177.486505679</v>
      </c>
      <c r="AR93" s="36">
        <v>507.10430194000003</v>
      </c>
      <c r="AS93" s="36">
        <v>8.9950367280000005</v>
      </c>
      <c r="AT93" s="36">
        <v>1482.8339685559999</v>
      </c>
      <c r="AU93" s="36">
        <v>3469.9098914159999</v>
      </c>
      <c r="AV93" s="36">
        <v>815.60621787599996</v>
      </c>
      <c r="AW93" s="36">
        <v>1908.5616750910001</v>
      </c>
      <c r="AX93" s="36">
        <v>773.65844967400005</v>
      </c>
      <c r="AY93" s="36">
        <v>1810.4016795049999</v>
      </c>
      <c r="AZ93" s="36">
        <v>9.2496884285714287E-2</v>
      </c>
      <c r="BA93" s="36">
        <v>0.18499376857142857</v>
      </c>
      <c r="BB93" s="36">
        <v>3.129852498</v>
      </c>
      <c r="BC93" s="36">
        <v>165.44632494699999</v>
      </c>
      <c r="BD93" s="36">
        <v>387.15314836699997</v>
      </c>
      <c r="BE93" s="36">
        <v>0.13041957714285715</v>
      </c>
      <c r="BF93" s="36">
        <v>0.2608391542857143</v>
      </c>
      <c r="BG93" s="36">
        <v>5.4780953490000002</v>
      </c>
      <c r="BH93" s="36">
        <v>58.130026821000001</v>
      </c>
      <c r="BI93" s="36">
        <v>0</v>
      </c>
      <c r="BJ93" s="36">
        <v>0</v>
      </c>
      <c r="BK93" s="36">
        <v>0</v>
      </c>
      <c r="BL93" s="36">
        <v>0</v>
      </c>
    </row>
    <row r="94" spans="1:64" s="37" customFormat="1" x14ac:dyDescent="0.2">
      <c r="A94" s="34">
        <v>91</v>
      </c>
      <c r="B94" s="34" t="s">
        <v>201</v>
      </c>
      <c r="C94" s="34" t="s">
        <v>203</v>
      </c>
      <c r="D94" s="41">
        <v>5.3368820179999998</v>
      </c>
      <c r="E94" s="36">
        <v>3</v>
      </c>
      <c r="F94" s="36">
        <v>0</v>
      </c>
      <c r="G94" s="36">
        <v>1</v>
      </c>
      <c r="H94" s="36">
        <v>2</v>
      </c>
      <c r="I94" s="36">
        <v>8.8129712973321426E-3</v>
      </c>
      <c r="J94" s="36">
        <v>1.2177952680073119</v>
      </c>
      <c r="K94" s="36">
        <v>8.8129712973321426E-3</v>
      </c>
      <c r="L94" s="36">
        <v>0</v>
      </c>
      <c r="M94" s="36">
        <v>0.56811723930382096</v>
      </c>
      <c r="N94" s="36">
        <v>0.65849100000082306</v>
      </c>
      <c r="O94" s="36">
        <v>2.5717621999999999E-2</v>
      </c>
      <c r="P94" s="36">
        <v>4.1781337000000002E-2</v>
      </c>
      <c r="Q94" s="36">
        <v>2.1923036999999999E-2</v>
      </c>
      <c r="R94" s="36">
        <v>3.7945850000000001E-3</v>
      </c>
      <c r="S94" s="36">
        <v>3.6831876999999999E-2</v>
      </c>
      <c r="T94" s="36">
        <v>4.9494600000000001E-3</v>
      </c>
      <c r="U94" s="36">
        <v>3.0000000000000001E-3</v>
      </c>
      <c r="V94" s="36">
        <v>7.1999999999999998E-3</v>
      </c>
      <c r="W94" s="36">
        <v>3.7530593297332146E-2</v>
      </c>
      <c r="X94" s="36">
        <v>1.2667766050073119</v>
      </c>
      <c r="Y94" s="36">
        <v>1.3043071983046441</v>
      </c>
      <c r="Z94" s="36">
        <v>3.9166611838986685E-4</v>
      </c>
      <c r="AA94" s="36">
        <v>8.3816549335431498E-5</v>
      </c>
      <c r="AB94" s="36">
        <v>8.38166E-5</v>
      </c>
      <c r="AC94" s="36">
        <v>1.6138150320139027E-4</v>
      </c>
      <c r="AD94" s="36">
        <v>1.8902747944072349E-2</v>
      </c>
      <c r="AE94" s="36">
        <v>0.17012473149665114</v>
      </c>
      <c r="AF94" s="36">
        <v>0.18902747944072346</v>
      </c>
      <c r="AG94" s="36">
        <v>5.5044431317858048E-4</v>
      </c>
      <c r="AH94" s="36">
        <v>9.3638802701643588E-4</v>
      </c>
      <c r="AI94" s="36">
        <v>2.9989724649039907E-3</v>
      </c>
      <c r="AJ94" s="36">
        <v>8.5546805502533954E-6</v>
      </c>
      <c r="AK94" s="36">
        <v>1.0337839361586711E-5</v>
      </c>
      <c r="AL94" s="36">
        <v>2.585577752928761E-5</v>
      </c>
      <c r="AM94" s="36">
        <v>7.2038049693022414E-4</v>
      </c>
      <c r="AN94" s="36">
        <v>1.9849473810450373E-2</v>
      </c>
      <c r="AO94" s="36">
        <v>0.17314955973908441</v>
      </c>
      <c r="AP94" s="36">
        <v>47.482333945999997</v>
      </c>
      <c r="AQ94" s="36">
        <v>25.567410586000001</v>
      </c>
      <c r="AR94" s="36">
        <v>73.049744532000005</v>
      </c>
      <c r="AS94" s="36">
        <v>1.8629860789999999</v>
      </c>
      <c r="AT94" s="36">
        <v>103.35664865299999</v>
      </c>
      <c r="AU94" s="36">
        <v>227.546376968</v>
      </c>
      <c r="AV94" s="36">
        <v>69.461742353999995</v>
      </c>
      <c r="AW94" s="36">
        <v>152.924538638</v>
      </c>
      <c r="AX94" s="36">
        <v>65.033842523999994</v>
      </c>
      <c r="AY94" s="36">
        <v>143.176229487</v>
      </c>
      <c r="AZ94" s="36">
        <v>0.22736445142857145</v>
      </c>
      <c r="BA94" s="36">
        <v>0.45472890428571433</v>
      </c>
      <c r="BB94" s="36">
        <v>1.9443673370000001</v>
      </c>
      <c r="BC94" s="36">
        <v>131.53887953500001</v>
      </c>
      <c r="BD94" s="36">
        <v>289.59138922099999</v>
      </c>
      <c r="BE94" s="36">
        <v>8.1020931428571433E-2</v>
      </c>
      <c r="BF94" s="36">
        <v>0.16204186428571429</v>
      </c>
      <c r="BG94" s="36">
        <v>4.5234635409999999</v>
      </c>
      <c r="BH94" s="36">
        <v>46.743375610999998</v>
      </c>
      <c r="BI94" s="36">
        <v>0</v>
      </c>
      <c r="BJ94" s="36">
        <v>0</v>
      </c>
      <c r="BK94" s="36">
        <v>0</v>
      </c>
      <c r="BL94" s="36">
        <v>0</v>
      </c>
    </row>
    <row r="95" spans="1:64" s="37" customFormat="1" x14ac:dyDescent="0.2">
      <c r="A95" s="34">
        <v>92</v>
      </c>
      <c r="B95" s="34" t="s">
        <v>201</v>
      </c>
      <c r="C95" s="34" t="s">
        <v>204</v>
      </c>
      <c r="D95" s="41">
        <v>5.6849648149999998</v>
      </c>
      <c r="E95" s="36">
        <v>8</v>
      </c>
      <c r="F95" s="36">
        <v>2</v>
      </c>
      <c r="G95" s="36">
        <v>2</v>
      </c>
      <c r="H95" s="36">
        <v>4</v>
      </c>
      <c r="I95" s="36">
        <v>1.0255265428763052</v>
      </c>
      <c r="J95" s="36">
        <v>21.61598765336386</v>
      </c>
      <c r="K95" s="36">
        <v>0.4120470428843776</v>
      </c>
      <c r="L95" s="36">
        <v>0.61347949999192763</v>
      </c>
      <c r="M95" s="36">
        <v>12.658152196238349</v>
      </c>
      <c r="N95" s="36">
        <v>9.9833620000018168</v>
      </c>
      <c r="O95" s="36">
        <v>0.66826684700000005</v>
      </c>
      <c r="P95" s="36">
        <v>1.1593805260000001</v>
      </c>
      <c r="Q95" s="36">
        <v>0.62379353800000004</v>
      </c>
      <c r="R95" s="36">
        <v>4.4473309000000003E-2</v>
      </c>
      <c r="S95" s="36">
        <v>1.101371863</v>
      </c>
      <c r="T95" s="36">
        <v>5.8008663000000002E-2</v>
      </c>
      <c r="U95" s="36">
        <v>4.4450000000000003E-2</v>
      </c>
      <c r="V95" s="36">
        <v>0.1055</v>
      </c>
      <c r="W95" s="36">
        <v>1.7382433898763054</v>
      </c>
      <c r="X95" s="36">
        <v>22.880868179363858</v>
      </c>
      <c r="Y95" s="36">
        <v>24.619111569240165</v>
      </c>
      <c r="Z95" s="36">
        <v>1.8607687153791626E-2</v>
      </c>
      <c r="AA95" s="36">
        <v>7.3336658602342715E-3</v>
      </c>
      <c r="AB95" s="36">
        <v>7.333666E-3</v>
      </c>
      <c r="AC95" s="36">
        <v>9.2890086925976768E-3</v>
      </c>
      <c r="AD95" s="36">
        <v>0.49845593176678782</v>
      </c>
      <c r="AE95" s="36">
        <v>4.4861033859010888</v>
      </c>
      <c r="AF95" s="36">
        <v>4.984559317667876</v>
      </c>
      <c r="AG95" s="36">
        <v>8.5026276262919337E-3</v>
      </c>
      <c r="AH95" s="36">
        <v>1.4464240099898924E-2</v>
      </c>
      <c r="AI95" s="36">
        <v>4.6324660860487102E-2</v>
      </c>
      <c r="AJ95" s="36">
        <v>7.485053067738496E-4</v>
      </c>
      <c r="AK95" s="36">
        <v>9.0452560757093659E-4</v>
      </c>
      <c r="AL95" s="36">
        <v>2.2622921541806825E-3</v>
      </c>
      <c r="AM95" s="36">
        <v>1.8540141625663458E-2</v>
      </c>
      <c r="AN95" s="36">
        <v>0.51382469747425763</v>
      </c>
      <c r="AO95" s="36">
        <v>4.5346903389157571</v>
      </c>
      <c r="AP95" s="36">
        <v>432.77905009</v>
      </c>
      <c r="AQ95" s="36">
        <v>233.03487312499999</v>
      </c>
      <c r="AR95" s="36">
        <v>665.81392321499993</v>
      </c>
      <c r="AS95" s="36">
        <v>14.693618155999999</v>
      </c>
      <c r="AT95" s="36">
        <v>2704.1487385149999</v>
      </c>
      <c r="AU95" s="36">
        <v>6319.9695310560001</v>
      </c>
      <c r="AV95" s="36">
        <v>1474.2225326099999</v>
      </c>
      <c r="AW95" s="36">
        <v>3445.4619139070001</v>
      </c>
      <c r="AX95" s="36">
        <v>1409.8313927930001</v>
      </c>
      <c r="AY95" s="36">
        <v>3294.9709161619999</v>
      </c>
      <c r="AZ95" s="36">
        <v>0.16240820428571431</v>
      </c>
      <c r="BA95" s="36">
        <v>0.32481640857142863</v>
      </c>
      <c r="BB95" s="36">
        <v>2.9463617549999999</v>
      </c>
      <c r="BC95" s="36">
        <v>252.56880981800001</v>
      </c>
      <c r="BD95" s="36">
        <v>590.28823370999999</v>
      </c>
      <c r="BE95" s="36">
        <v>0.12277359857142857</v>
      </c>
      <c r="BF95" s="36">
        <v>0.24554719714285714</v>
      </c>
      <c r="BG95" s="36">
        <v>2.9561143809999999</v>
      </c>
      <c r="BH95" s="36">
        <v>53.443387649999998</v>
      </c>
      <c r="BI95" s="36">
        <v>0.15</v>
      </c>
      <c r="BJ95" s="36">
        <v>0.15</v>
      </c>
      <c r="BK95" s="36">
        <v>0.54000000000000026</v>
      </c>
      <c r="BL95" s="36">
        <v>0.54000000000000026</v>
      </c>
    </row>
    <row r="96" spans="1:64" s="37" customFormat="1" x14ac:dyDescent="0.2">
      <c r="A96" s="34">
        <v>93</v>
      </c>
      <c r="B96" s="34" t="s">
        <v>201</v>
      </c>
      <c r="C96" s="34" t="s">
        <v>205</v>
      </c>
      <c r="D96" s="41">
        <v>6.1658306280000001</v>
      </c>
      <c r="E96" s="36">
        <v>3</v>
      </c>
      <c r="F96" s="36">
        <v>3</v>
      </c>
      <c r="G96" s="36">
        <v>0</v>
      </c>
      <c r="H96" s="36">
        <v>0</v>
      </c>
      <c r="I96" s="36">
        <v>8.6797326042635508</v>
      </c>
      <c r="J96" s="36">
        <v>85.932036362167466</v>
      </c>
      <c r="K96" s="36">
        <v>3.407731604228426</v>
      </c>
      <c r="L96" s="36">
        <v>5.2720010000351243</v>
      </c>
      <c r="M96" s="36">
        <v>55.343758966411102</v>
      </c>
      <c r="N96" s="36">
        <v>39.268010000019913</v>
      </c>
      <c r="O96" s="36">
        <v>0.19929645600000001</v>
      </c>
      <c r="P96" s="36">
        <v>0.32419358100000001</v>
      </c>
      <c r="Q96" s="36">
        <v>0.167014198</v>
      </c>
      <c r="R96" s="36">
        <v>3.2282258000000001E-2</v>
      </c>
      <c r="S96" s="36">
        <v>0.28208628800000002</v>
      </c>
      <c r="T96" s="36">
        <v>4.2107293000000004E-2</v>
      </c>
      <c r="U96" s="36">
        <v>9.7350000000000006E-2</v>
      </c>
      <c r="V96" s="36">
        <v>0.2301</v>
      </c>
      <c r="W96" s="36">
        <v>8.976379060263552</v>
      </c>
      <c r="X96" s="36">
        <v>86.486329943167462</v>
      </c>
      <c r="Y96" s="36">
        <v>95.462709003431016</v>
      </c>
      <c r="Z96" s="36">
        <v>0.10858469212622505</v>
      </c>
      <c r="AA96" s="36">
        <v>5.1388848260080652E-2</v>
      </c>
      <c r="AB96" s="36">
        <v>5.1388848000000001E-2</v>
      </c>
      <c r="AC96" s="36">
        <v>2.7655813437708843E-2</v>
      </c>
      <c r="AD96" s="36">
        <v>0.57723882690857153</v>
      </c>
      <c r="AE96" s="36">
        <v>5.1951494421771445</v>
      </c>
      <c r="AF96" s="36">
        <v>5.7723882690857167</v>
      </c>
      <c r="AG96" s="36">
        <v>4.915133379837857E-2</v>
      </c>
      <c r="AH96" s="36">
        <v>8.3613763243218731E-2</v>
      </c>
      <c r="AI96" s="36">
        <v>0.26779002552220049</v>
      </c>
      <c r="AJ96" s="36">
        <v>5.2449655498811613E-3</v>
      </c>
      <c r="AK96" s="36">
        <v>6.3382391507290506E-3</v>
      </c>
      <c r="AL96" s="36">
        <v>1.5852451917333518E-2</v>
      </c>
      <c r="AM96" s="36">
        <v>8.2052112785968578E-2</v>
      </c>
      <c r="AN96" s="36">
        <v>0.66719082930251938</v>
      </c>
      <c r="AO96" s="36">
        <v>5.4787919196166781</v>
      </c>
      <c r="AP96" s="36">
        <v>389.93980072199997</v>
      </c>
      <c r="AQ96" s="36">
        <v>209.967585004</v>
      </c>
      <c r="AR96" s="36">
        <v>599.90738572600003</v>
      </c>
      <c r="AS96" s="36">
        <v>27.014087476</v>
      </c>
      <c r="AT96" s="36">
        <v>1285.250006107</v>
      </c>
      <c r="AU96" s="36">
        <v>3378.735423606</v>
      </c>
      <c r="AV96" s="36">
        <v>720.91705863799996</v>
      </c>
      <c r="AW96" s="36">
        <v>1895.1861442740001</v>
      </c>
      <c r="AX96" s="36">
        <v>693.72876297699997</v>
      </c>
      <c r="AY96" s="36">
        <v>1823.712067464</v>
      </c>
      <c r="AZ96" s="36">
        <v>0.30746381</v>
      </c>
      <c r="BA96" s="36">
        <v>0.61492762142857149</v>
      </c>
      <c r="BB96" s="36">
        <v>2.159306961</v>
      </c>
      <c r="BC96" s="36">
        <v>133.26518802499999</v>
      </c>
      <c r="BD96" s="36">
        <v>350.33480597300002</v>
      </c>
      <c r="BE96" s="36">
        <v>8.9977371428571429E-2</v>
      </c>
      <c r="BF96" s="36">
        <v>0.17995474285714286</v>
      </c>
      <c r="BG96" s="36">
        <v>3.8032513809999999</v>
      </c>
      <c r="BH96" s="36">
        <v>30.200350090000001</v>
      </c>
      <c r="BI96" s="36">
        <v>0.99000000000000021</v>
      </c>
      <c r="BJ96" s="36">
        <v>1.0600000000000003</v>
      </c>
      <c r="BK96" s="36">
        <v>2.0100000000000011</v>
      </c>
      <c r="BL96" s="36">
        <v>2.0700000000000007</v>
      </c>
    </row>
    <row r="97" spans="1:64" s="37" customFormat="1" x14ac:dyDescent="0.2">
      <c r="A97" s="34">
        <v>94</v>
      </c>
      <c r="B97" s="34" t="s">
        <v>201</v>
      </c>
      <c r="C97" s="34" t="s">
        <v>206</v>
      </c>
      <c r="D97" s="41">
        <v>5.7313123680000002</v>
      </c>
      <c r="E97" s="36">
        <v>3</v>
      </c>
      <c r="F97" s="36">
        <v>2</v>
      </c>
      <c r="G97" s="36">
        <v>1</v>
      </c>
      <c r="H97" s="36">
        <v>0</v>
      </c>
      <c r="I97" s="36">
        <v>3.8724338687720214</v>
      </c>
      <c r="J97" s="36">
        <v>43.791389890591219</v>
      </c>
      <c r="K97" s="36">
        <v>0.92040336878320006</v>
      </c>
      <c r="L97" s="36">
        <v>2.9520304999888212</v>
      </c>
      <c r="M97" s="36">
        <v>22.996098259370857</v>
      </c>
      <c r="N97" s="36">
        <v>24.667725499992379</v>
      </c>
      <c r="O97" s="36">
        <v>0.15394481799999998</v>
      </c>
      <c r="P97" s="36">
        <v>0.258007926</v>
      </c>
      <c r="Q97" s="36">
        <v>0.13123161799999999</v>
      </c>
      <c r="R97" s="36">
        <v>2.2713199999999999E-2</v>
      </c>
      <c r="S97" s="36">
        <v>0.228382012</v>
      </c>
      <c r="T97" s="36">
        <v>2.9625914E-2</v>
      </c>
      <c r="U97" s="36">
        <v>5.2249999999999998E-2</v>
      </c>
      <c r="V97" s="36">
        <v>0.1235</v>
      </c>
      <c r="W97" s="36">
        <v>4.0786286867720216</v>
      </c>
      <c r="X97" s="36">
        <v>44.172897816591217</v>
      </c>
      <c r="Y97" s="36">
        <v>48.251526503363237</v>
      </c>
      <c r="Z97" s="36">
        <v>5.6887622299276047E-2</v>
      </c>
      <c r="AA97" s="36">
        <v>2.6743356366982624E-2</v>
      </c>
      <c r="AB97" s="36">
        <v>2.6743355999999999E-2</v>
      </c>
      <c r="AC97" s="36">
        <v>8.3628152933496423E-3</v>
      </c>
      <c r="AD97" s="36">
        <v>0.32129842404362952</v>
      </c>
      <c r="AE97" s="36">
        <v>2.8916858163926671</v>
      </c>
      <c r="AF97" s="36">
        <v>3.2129842404362967</v>
      </c>
      <c r="AG97" s="36">
        <v>1.1688112371080455E-2</v>
      </c>
      <c r="AH97" s="36">
        <v>1.9883225642757556E-2</v>
      </c>
      <c r="AI97" s="36">
        <v>6.3680060504507308E-2</v>
      </c>
      <c r="AJ97" s="36">
        <v>2.7295412560011537E-3</v>
      </c>
      <c r="AK97" s="36">
        <v>3.2984935957522275E-3</v>
      </c>
      <c r="AL97" s="36">
        <v>8.2498009120214721E-3</v>
      </c>
      <c r="AM97" s="36">
        <v>2.278046892043125E-2</v>
      </c>
      <c r="AN97" s="36">
        <v>0.34448014328213933</v>
      </c>
      <c r="AO97" s="36">
        <v>2.9636156778091958</v>
      </c>
      <c r="AP97" s="36">
        <v>768.56100747100004</v>
      </c>
      <c r="AQ97" s="36">
        <v>413.84054248400003</v>
      </c>
      <c r="AR97" s="36">
        <v>1182.4015499550001</v>
      </c>
      <c r="AS97" s="36">
        <v>14.006894819999999</v>
      </c>
      <c r="AT97" s="36">
        <v>2326.9799128220002</v>
      </c>
      <c r="AU97" s="36">
        <v>6377.5698706550002</v>
      </c>
      <c r="AV97" s="36">
        <v>1346.30568943</v>
      </c>
      <c r="AW97" s="36">
        <v>3689.8292736829999</v>
      </c>
      <c r="AX97" s="36">
        <v>1305.923140612</v>
      </c>
      <c r="AY97" s="36">
        <v>3579.1525440639998</v>
      </c>
      <c r="AZ97" s="36">
        <v>0.21196462428571428</v>
      </c>
      <c r="BA97" s="36">
        <v>0.42392925000000004</v>
      </c>
      <c r="BB97" s="36">
        <v>2.5651937880000002</v>
      </c>
      <c r="BC97" s="36">
        <v>173.70383610900001</v>
      </c>
      <c r="BD97" s="36">
        <v>476.07129974899999</v>
      </c>
      <c r="BE97" s="36">
        <v>0.10689049714285714</v>
      </c>
      <c r="BF97" s="36">
        <v>0.21378099428571429</v>
      </c>
      <c r="BG97" s="36">
        <v>0.59859268099999996</v>
      </c>
      <c r="BH97" s="36">
        <v>22.472621434000001</v>
      </c>
      <c r="BI97" s="36">
        <v>0.06</v>
      </c>
      <c r="BJ97" s="36">
        <v>0.06</v>
      </c>
      <c r="BK97" s="36">
        <v>0.99000000000000066</v>
      </c>
      <c r="BL97" s="36">
        <v>0.99000000000000066</v>
      </c>
    </row>
    <row r="98" spans="1:64" s="37" customFormat="1" x14ac:dyDescent="0.2">
      <c r="A98" s="34">
        <v>95</v>
      </c>
      <c r="B98" s="34" t="s">
        <v>201</v>
      </c>
      <c r="C98" s="34" t="s">
        <v>207</v>
      </c>
      <c r="D98" s="41">
        <v>5.8448669210000004</v>
      </c>
      <c r="E98" s="36">
        <v>2</v>
      </c>
      <c r="F98" s="36">
        <v>0</v>
      </c>
      <c r="G98" s="36">
        <v>1</v>
      </c>
      <c r="H98" s="36">
        <v>1</v>
      </c>
      <c r="I98" s="36">
        <v>0.29720925828904865</v>
      </c>
      <c r="J98" s="36">
        <v>13.294636743575099</v>
      </c>
      <c r="K98" s="36">
        <v>0.19214325830158896</v>
      </c>
      <c r="L98" s="36">
        <v>0.10506599998745969</v>
      </c>
      <c r="M98" s="36">
        <v>7.5023315018729182</v>
      </c>
      <c r="N98" s="36">
        <v>6.0895144999912301</v>
      </c>
      <c r="O98" s="36">
        <v>4.9108715999999997E-2</v>
      </c>
      <c r="P98" s="36">
        <v>8.477382E-2</v>
      </c>
      <c r="Q98" s="36">
        <v>4.4756247999999998E-2</v>
      </c>
      <c r="R98" s="36">
        <v>4.352468E-3</v>
      </c>
      <c r="S98" s="36">
        <v>7.9096687999999998E-2</v>
      </c>
      <c r="T98" s="36">
        <v>5.6771320000000005E-3</v>
      </c>
      <c r="U98" s="36">
        <v>0</v>
      </c>
      <c r="V98" s="36">
        <v>0</v>
      </c>
      <c r="W98" s="36">
        <v>0.34631797428904865</v>
      </c>
      <c r="X98" s="36">
        <v>13.3794105635751</v>
      </c>
      <c r="Y98" s="36">
        <v>13.725728537864148</v>
      </c>
      <c r="Z98" s="36">
        <v>7.6916924731094873E-3</v>
      </c>
      <c r="AA98" s="36">
        <v>1.6460221892454301E-3</v>
      </c>
      <c r="AB98" s="36">
        <v>1.646022E-3</v>
      </c>
      <c r="AC98" s="36">
        <v>3.2760345636135102E-3</v>
      </c>
      <c r="AD98" s="36">
        <v>0.16014194375390825</v>
      </c>
      <c r="AE98" s="36">
        <v>1.4412774937851738</v>
      </c>
      <c r="AF98" s="36">
        <v>1.601419437539082</v>
      </c>
      <c r="AG98" s="36">
        <v>0</v>
      </c>
      <c r="AH98" s="36">
        <v>0</v>
      </c>
      <c r="AI98" s="36">
        <v>0</v>
      </c>
      <c r="AJ98" s="36">
        <v>1.6800004281863036E-4</v>
      </c>
      <c r="AK98" s="36">
        <v>2.030183880238244E-4</v>
      </c>
      <c r="AL98" s="36">
        <v>5.0776550993852118E-4</v>
      </c>
      <c r="AM98" s="36">
        <v>3.4440346064321405E-3</v>
      </c>
      <c r="AN98" s="36">
        <v>0.16034496214193208</v>
      </c>
      <c r="AO98" s="36">
        <v>1.4417852592951124</v>
      </c>
      <c r="AP98" s="36">
        <v>165.81430856399999</v>
      </c>
      <c r="AQ98" s="36">
        <v>89.284627688</v>
      </c>
      <c r="AR98" s="36">
        <v>255.09893625199999</v>
      </c>
      <c r="AS98" s="36">
        <v>16.726168639000001</v>
      </c>
      <c r="AT98" s="36">
        <v>831.86796713299998</v>
      </c>
      <c r="AU98" s="36">
        <v>2090.459582772</v>
      </c>
      <c r="AV98" s="36">
        <v>447.86124670999999</v>
      </c>
      <c r="AW98" s="36">
        <v>1125.462058798</v>
      </c>
      <c r="AX98" s="36">
        <v>425.930402802</v>
      </c>
      <c r="AY98" s="36">
        <v>1070.3504970880001</v>
      </c>
      <c r="AZ98" s="36">
        <v>0.12718181714285715</v>
      </c>
      <c r="BA98" s="36">
        <v>0.25436363571428572</v>
      </c>
      <c r="BB98" s="36">
        <v>0.59350998799999999</v>
      </c>
      <c r="BC98" s="36">
        <v>44.303659138</v>
      </c>
      <c r="BD98" s="36">
        <v>111.333784274</v>
      </c>
      <c r="BE98" s="36">
        <v>2.4731300000000001E-2</v>
      </c>
      <c r="BF98" s="36">
        <v>4.9462600000000002E-2</v>
      </c>
      <c r="BG98" s="36">
        <v>1.706466837</v>
      </c>
      <c r="BH98" s="36">
        <v>21.247278516000002</v>
      </c>
      <c r="BI98" s="36">
        <v>0</v>
      </c>
      <c r="BJ98" s="36">
        <v>0</v>
      </c>
      <c r="BK98" s="36">
        <v>0</v>
      </c>
      <c r="BL98" s="36">
        <v>0</v>
      </c>
    </row>
    <row r="99" spans="1:64" s="37" customFormat="1" x14ac:dyDescent="0.2">
      <c r="A99" s="34">
        <v>96</v>
      </c>
      <c r="B99" s="34" t="s">
        <v>201</v>
      </c>
      <c r="C99" s="34" t="s">
        <v>208</v>
      </c>
      <c r="D99" s="41">
        <v>5.4834893119999997</v>
      </c>
      <c r="E99" s="36">
        <v>0</v>
      </c>
      <c r="F99" s="36" t="s">
        <v>340</v>
      </c>
      <c r="G99" s="36" t="s">
        <v>340</v>
      </c>
      <c r="H99" s="36" t="s">
        <v>340</v>
      </c>
      <c r="I99" s="36">
        <v>7.4616713137662466E-2</v>
      </c>
      <c r="J99" s="36">
        <v>5.5670826210128013</v>
      </c>
      <c r="K99" s="36">
        <v>7.247471313897777E-2</v>
      </c>
      <c r="L99" s="36">
        <v>2.141999998684696E-3</v>
      </c>
      <c r="M99" s="36">
        <v>2.9628698341539694</v>
      </c>
      <c r="N99" s="36">
        <v>2.6788294999964943</v>
      </c>
      <c r="O99" s="36">
        <v>2.3046010000000002E-2</v>
      </c>
      <c r="P99" s="36">
        <v>3.9987742999999999E-2</v>
      </c>
      <c r="Q99" s="36">
        <v>2.0697927000000001E-2</v>
      </c>
      <c r="R99" s="36">
        <v>2.3480829999999999E-3</v>
      </c>
      <c r="S99" s="36">
        <v>3.6925025E-2</v>
      </c>
      <c r="T99" s="36">
        <v>3.0627179999999999E-3</v>
      </c>
      <c r="U99" s="36" t="s">
        <v>340</v>
      </c>
      <c r="V99" s="36" t="s">
        <v>340</v>
      </c>
      <c r="W99" s="36">
        <v>9.7662723137662472E-2</v>
      </c>
      <c r="X99" s="36">
        <v>5.6070703640128015</v>
      </c>
      <c r="Y99" s="36">
        <v>5.7047330871504638</v>
      </c>
      <c r="Z99" s="36">
        <v>2.3269820667616058E-3</v>
      </c>
      <c r="AA99" s="36">
        <v>4.9797416228698364E-4</v>
      </c>
      <c r="AB99" s="36">
        <v>4.9797399999999999E-4</v>
      </c>
      <c r="AC99" s="36">
        <v>1.0922242712830292E-3</v>
      </c>
      <c r="AD99" s="36">
        <v>9.2510337303642928E-2</v>
      </c>
      <c r="AE99" s="36">
        <v>0.83259303573278642</v>
      </c>
      <c r="AF99" s="36">
        <v>0.9251033730364292</v>
      </c>
      <c r="AG99" s="36" t="s">
        <v>340</v>
      </c>
      <c r="AH99" s="36" t="s">
        <v>340</v>
      </c>
      <c r="AI99" s="36" t="s">
        <v>340</v>
      </c>
      <c r="AJ99" s="36">
        <v>5.0825355506646638E-5</v>
      </c>
      <c r="AK99" s="36">
        <v>6.1419518547003584E-5</v>
      </c>
      <c r="AL99" s="36">
        <v>1.5361521416246268E-4</v>
      </c>
      <c r="AM99" s="36">
        <v>1.1430496267896759E-3</v>
      </c>
      <c r="AN99" s="36">
        <v>9.2571756822189932E-2</v>
      </c>
      <c r="AO99" s="36">
        <v>0.83274665094694889</v>
      </c>
      <c r="AP99" s="36">
        <v>107.445889419</v>
      </c>
      <c r="AQ99" s="36">
        <v>57.855478916999999</v>
      </c>
      <c r="AR99" s="36">
        <v>165.301368336</v>
      </c>
      <c r="AS99" s="36">
        <v>11.181732740999999</v>
      </c>
      <c r="AT99" s="36">
        <v>520.08882052599995</v>
      </c>
      <c r="AU99" s="36">
        <v>1264.299046009</v>
      </c>
      <c r="AV99" s="36">
        <v>277.05986835300001</v>
      </c>
      <c r="AW99" s="36">
        <v>673.51289514799998</v>
      </c>
      <c r="AX99" s="36">
        <v>263.294492085</v>
      </c>
      <c r="AY99" s="36">
        <v>640.05024146799997</v>
      </c>
      <c r="AZ99" s="36">
        <v>0.14928557000000001</v>
      </c>
      <c r="BA99" s="36">
        <v>0.29857114142857144</v>
      </c>
      <c r="BB99" s="36">
        <v>0.42525475600000001</v>
      </c>
      <c r="BC99" s="36">
        <v>26.816657290999999</v>
      </c>
      <c r="BD99" s="36">
        <v>65.189392451000003</v>
      </c>
      <c r="BE99" s="36">
        <v>1.7720178571428574E-2</v>
      </c>
      <c r="BF99" s="36">
        <v>3.5440357142857148E-2</v>
      </c>
      <c r="BG99" s="36">
        <v>3.351565941</v>
      </c>
      <c r="BH99" s="36">
        <v>12.218396657</v>
      </c>
      <c r="BI99" s="36">
        <v>0</v>
      </c>
      <c r="BJ99" s="36">
        <v>0</v>
      </c>
      <c r="BK99" s="36">
        <v>0</v>
      </c>
      <c r="BL99" s="36">
        <v>0</v>
      </c>
    </row>
    <row r="100" spans="1:64" s="37" customFormat="1" x14ac:dyDescent="0.2">
      <c r="A100" s="34">
        <v>97</v>
      </c>
      <c r="B100" s="34" t="s">
        <v>201</v>
      </c>
      <c r="C100" s="34" t="s">
        <v>209</v>
      </c>
      <c r="D100" s="41">
        <v>5.6917512459999999</v>
      </c>
      <c r="E100" s="36">
        <v>5</v>
      </c>
      <c r="F100" s="36">
        <v>2</v>
      </c>
      <c r="G100" s="36">
        <v>1</v>
      </c>
      <c r="H100" s="36">
        <v>2</v>
      </c>
      <c r="I100" s="36">
        <v>2.801458762057975E-3</v>
      </c>
      <c r="J100" s="36">
        <v>1.1697615372391343</v>
      </c>
      <c r="K100" s="36">
        <v>2.801458762057975E-3</v>
      </c>
      <c r="L100" s="36">
        <v>0</v>
      </c>
      <c r="M100" s="36">
        <v>0.30492899600184115</v>
      </c>
      <c r="N100" s="36">
        <v>0.8676339999993512</v>
      </c>
      <c r="O100" s="36">
        <v>4.7362280000000003E-3</v>
      </c>
      <c r="P100" s="36">
        <v>7.977774E-3</v>
      </c>
      <c r="Q100" s="36">
        <v>4.128652E-3</v>
      </c>
      <c r="R100" s="36">
        <v>6.0757599999999997E-4</v>
      </c>
      <c r="S100" s="36">
        <v>7.1852830000000006E-3</v>
      </c>
      <c r="T100" s="36">
        <v>7.9249099999999999E-4</v>
      </c>
      <c r="U100" s="36">
        <v>7.1499999999999994E-2</v>
      </c>
      <c r="V100" s="36">
        <v>0.16900000000000001</v>
      </c>
      <c r="W100" s="36">
        <v>7.9037686762057968E-2</v>
      </c>
      <c r="X100" s="36">
        <v>1.3467393112391344</v>
      </c>
      <c r="Y100" s="36">
        <v>1.4257769980011923</v>
      </c>
      <c r="Z100" s="36">
        <v>1.8614733234690323E-4</v>
      </c>
      <c r="AA100" s="36">
        <v>3.9835529122237284E-5</v>
      </c>
      <c r="AB100" s="36">
        <v>3.9835500000000002E-5</v>
      </c>
      <c r="AC100" s="36">
        <v>1.927885931562941E-5</v>
      </c>
      <c r="AD100" s="36">
        <v>1.3357302025403148E-2</v>
      </c>
      <c r="AE100" s="36">
        <v>0.12021571822862834</v>
      </c>
      <c r="AF100" s="36">
        <v>0.13357302025403148</v>
      </c>
      <c r="AG100" s="36">
        <v>1.4149135802469136E-2</v>
      </c>
      <c r="AH100" s="36">
        <v>2.4069794238683127E-2</v>
      </c>
      <c r="AI100" s="36">
        <v>7.708839506172839E-2</v>
      </c>
      <c r="AJ100" s="36">
        <v>4.0657814449598579E-6</v>
      </c>
      <c r="AK100" s="36">
        <v>4.9132630038499236E-6</v>
      </c>
      <c r="AL100" s="36">
        <v>1.2288470610451113E-5</v>
      </c>
      <c r="AM100" s="36">
        <v>1.4172480443229727E-2</v>
      </c>
      <c r="AN100" s="36">
        <v>3.7432009527090124E-2</v>
      </c>
      <c r="AO100" s="36">
        <v>0.19731640176096718</v>
      </c>
      <c r="AP100" s="36">
        <v>6.6338458539999996</v>
      </c>
      <c r="AQ100" s="36">
        <v>3.5720708440000002</v>
      </c>
      <c r="AR100" s="36">
        <v>10.205916697999999</v>
      </c>
      <c r="AS100" s="36">
        <v>0.75681249399999995</v>
      </c>
      <c r="AT100" s="36">
        <v>19.696317742000002</v>
      </c>
      <c r="AU100" s="36">
        <v>47.876290416000003</v>
      </c>
      <c r="AV100" s="36">
        <v>15.393235600000001</v>
      </c>
      <c r="AW100" s="36">
        <v>37.416690150000001</v>
      </c>
      <c r="AX100" s="36">
        <v>14.318703067</v>
      </c>
      <c r="AY100" s="36">
        <v>34.804799322999997</v>
      </c>
      <c r="AZ100" s="36">
        <v>7.4082457142857147E-3</v>
      </c>
      <c r="BA100" s="36">
        <v>1.4816491428571429E-2</v>
      </c>
      <c r="BB100" s="36">
        <v>0.37057067300000002</v>
      </c>
      <c r="BC100" s="36">
        <v>17.292142341000002</v>
      </c>
      <c r="BD100" s="36">
        <v>42.032406235000003</v>
      </c>
      <c r="BE100" s="36">
        <v>1.5441515714285715E-2</v>
      </c>
      <c r="BF100" s="36">
        <v>3.0883032857142858E-2</v>
      </c>
      <c r="BG100" s="36">
        <v>3.8297121289999998</v>
      </c>
      <c r="BH100" s="36">
        <v>16.782008896000001</v>
      </c>
      <c r="BI100" s="36">
        <v>0</v>
      </c>
      <c r="BJ100" s="36">
        <v>0</v>
      </c>
      <c r="BK100" s="36">
        <v>0</v>
      </c>
      <c r="BL100" s="36">
        <v>0</v>
      </c>
    </row>
    <row r="101" spans="1:64" s="37" customFormat="1" x14ac:dyDescent="0.2">
      <c r="A101" s="34">
        <v>98</v>
      </c>
      <c r="B101" s="34" t="s">
        <v>201</v>
      </c>
      <c r="C101" s="34" t="s">
        <v>210</v>
      </c>
      <c r="D101" s="41">
        <v>5.4670476109999999</v>
      </c>
      <c r="E101" s="36">
        <v>28</v>
      </c>
      <c r="F101" s="36">
        <v>1</v>
      </c>
      <c r="G101" s="36">
        <v>12</v>
      </c>
      <c r="H101" s="36">
        <v>15</v>
      </c>
      <c r="I101" s="36">
        <v>4.7787033781630176E-4</v>
      </c>
      <c r="J101" s="36">
        <v>0.15771146938448569</v>
      </c>
      <c r="K101" s="36">
        <v>4.7787033781630176E-4</v>
      </c>
      <c r="L101" s="36">
        <v>0</v>
      </c>
      <c r="M101" s="36">
        <v>4.2904339722297194E-2</v>
      </c>
      <c r="N101" s="36">
        <v>0.11528500000000479</v>
      </c>
      <c r="O101" s="36">
        <v>1.0048749999999999E-3</v>
      </c>
      <c r="P101" s="36">
        <v>1.61338E-3</v>
      </c>
      <c r="Q101" s="36">
        <v>9.47473E-4</v>
      </c>
      <c r="R101" s="36">
        <v>5.7401999999999997E-5</v>
      </c>
      <c r="S101" s="36">
        <v>1.5385069999999999E-3</v>
      </c>
      <c r="T101" s="36">
        <v>7.4873E-5</v>
      </c>
      <c r="U101" s="36">
        <v>0.24065</v>
      </c>
      <c r="V101" s="36">
        <v>0.57590000000000008</v>
      </c>
      <c r="W101" s="36">
        <v>0.24213274533781631</v>
      </c>
      <c r="X101" s="36">
        <v>0.73522484938448573</v>
      </c>
      <c r="Y101" s="36">
        <v>0.9773575947223021</v>
      </c>
      <c r="Z101" s="36">
        <v>4.0242953613946928E-5</v>
      </c>
      <c r="AA101" s="36">
        <v>8.6119920733846421E-6</v>
      </c>
      <c r="AB101" s="36">
        <v>8.6119899999999992E-6</v>
      </c>
      <c r="AC101" s="36">
        <v>1.429309302403722E-6</v>
      </c>
      <c r="AD101" s="36">
        <v>6.7468884701436457E-4</v>
      </c>
      <c r="AE101" s="36">
        <v>6.0721996231292812E-3</v>
      </c>
      <c r="AF101" s="36">
        <v>6.7468884701436449E-3</v>
      </c>
      <c r="AG101" s="36">
        <v>3.7836807705297057E-2</v>
      </c>
      <c r="AH101" s="36">
        <v>6.4366063682574304E-2</v>
      </c>
      <c r="AI101" s="36">
        <v>0.20614536611851506</v>
      </c>
      <c r="AJ101" s="36">
        <v>8.7897651959130409E-7</v>
      </c>
      <c r="AK101" s="36">
        <v>1.0621925633298314E-6</v>
      </c>
      <c r="AL101" s="36">
        <v>2.6566300413575543E-6</v>
      </c>
      <c r="AM101" s="36">
        <v>3.7839115991119047E-2</v>
      </c>
      <c r="AN101" s="36">
        <v>6.5041814722152008E-2</v>
      </c>
      <c r="AO101" s="36">
        <v>0.2122202223716857</v>
      </c>
      <c r="AP101" s="36">
        <v>0.52435183299999999</v>
      </c>
      <c r="AQ101" s="36">
        <v>0.28234329400000002</v>
      </c>
      <c r="AR101" s="36">
        <v>0.80669512700000001</v>
      </c>
      <c r="AS101" s="36">
        <v>0</v>
      </c>
      <c r="AT101" s="36">
        <v>0</v>
      </c>
      <c r="AU101" s="36">
        <v>0</v>
      </c>
      <c r="AV101" s="36">
        <v>0</v>
      </c>
      <c r="AW101" s="36">
        <v>0</v>
      </c>
      <c r="AX101" s="36">
        <v>0</v>
      </c>
      <c r="AY101" s="36">
        <v>0</v>
      </c>
      <c r="AZ101" s="36">
        <v>0</v>
      </c>
      <c r="BA101" s="36">
        <v>0</v>
      </c>
      <c r="BB101" s="36">
        <v>0.287107644</v>
      </c>
      <c r="BC101" s="36">
        <v>18.482432707000001</v>
      </c>
      <c r="BD101" s="36">
        <v>35.749868749999997</v>
      </c>
      <c r="BE101" s="36">
        <v>1.1963648571428571E-2</v>
      </c>
      <c r="BF101" s="36">
        <v>2.3927298571428574E-2</v>
      </c>
      <c r="BG101" s="36">
        <v>3.4367710009999999</v>
      </c>
      <c r="BH101" s="36">
        <v>11.108046693</v>
      </c>
      <c r="BI101" s="36">
        <v>0</v>
      </c>
      <c r="BJ101" s="36">
        <v>0</v>
      </c>
      <c r="BK101" s="36">
        <v>0</v>
      </c>
      <c r="BL101" s="36">
        <v>0</v>
      </c>
    </row>
    <row r="102" spans="1:64" s="37" customFormat="1" x14ac:dyDescent="0.2">
      <c r="A102" s="34">
        <v>99</v>
      </c>
      <c r="B102" s="34" t="s">
        <v>201</v>
      </c>
      <c r="C102" s="34" t="s">
        <v>211</v>
      </c>
      <c r="D102" s="41">
        <v>5.5490707429999997</v>
      </c>
      <c r="E102" s="36">
        <v>7</v>
      </c>
      <c r="F102" s="36">
        <v>3</v>
      </c>
      <c r="G102" s="36">
        <v>3</v>
      </c>
      <c r="H102" s="36">
        <v>1</v>
      </c>
      <c r="I102" s="36">
        <v>0.4113321423135613</v>
      </c>
      <c r="J102" s="36">
        <v>10.852264384619588</v>
      </c>
      <c r="K102" s="36">
        <v>0.20696614231821012</v>
      </c>
      <c r="L102" s="36">
        <v>0.20436599999535116</v>
      </c>
      <c r="M102" s="36">
        <v>7.0816340269360918</v>
      </c>
      <c r="N102" s="36">
        <v>4.1819624999970584</v>
      </c>
      <c r="O102" s="36">
        <v>5.3372574000000006E-2</v>
      </c>
      <c r="P102" s="36">
        <v>9.3031634999999988E-2</v>
      </c>
      <c r="Q102" s="36">
        <v>4.9709830000000003E-2</v>
      </c>
      <c r="R102" s="36">
        <v>3.6627439999999999E-3</v>
      </c>
      <c r="S102" s="36">
        <v>8.8254142999999993E-2</v>
      </c>
      <c r="T102" s="36">
        <v>4.7774920000000004E-3</v>
      </c>
      <c r="U102" s="36">
        <v>1.20065</v>
      </c>
      <c r="V102" s="36">
        <v>2.8378999999999999</v>
      </c>
      <c r="W102" s="36">
        <v>1.6653547163135614</v>
      </c>
      <c r="X102" s="36">
        <v>13.783196019619586</v>
      </c>
      <c r="Y102" s="36">
        <v>15.448550735933148</v>
      </c>
      <c r="Z102" s="36">
        <v>8.9731192119344196E-3</v>
      </c>
      <c r="AA102" s="36">
        <v>2.6155306660827129E-3</v>
      </c>
      <c r="AB102" s="36">
        <v>2.6155309999999999E-3</v>
      </c>
      <c r="AC102" s="36">
        <v>4.0993045555151025E-3</v>
      </c>
      <c r="AD102" s="36">
        <v>0.17633159153796615</v>
      </c>
      <c r="AE102" s="36">
        <v>1.5869843238416954</v>
      </c>
      <c r="AF102" s="36">
        <v>1.7633159153796614</v>
      </c>
      <c r="AG102" s="36">
        <v>0.25053894306984592</v>
      </c>
      <c r="AH102" s="36">
        <v>0.42620417901537005</v>
      </c>
      <c r="AI102" s="36">
        <v>1.3650052760357123</v>
      </c>
      <c r="AJ102" s="36">
        <v>2.6695227646697896E-4</v>
      </c>
      <c r="AK102" s="36">
        <v>3.2259647042769872E-4</v>
      </c>
      <c r="AL102" s="36">
        <v>8.0684002520926823E-4</v>
      </c>
      <c r="AM102" s="36">
        <v>0.25490519990182803</v>
      </c>
      <c r="AN102" s="36">
        <v>0.60285836702376383</v>
      </c>
      <c r="AO102" s="36">
        <v>2.9527964399026168</v>
      </c>
      <c r="AP102" s="36">
        <v>13.080018394</v>
      </c>
      <c r="AQ102" s="36">
        <v>7.0430868269999998</v>
      </c>
      <c r="AR102" s="36">
        <v>20.123105220999999</v>
      </c>
      <c r="AS102" s="36">
        <v>0</v>
      </c>
      <c r="AT102" s="36">
        <v>8.437005096</v>
      </c>
      <c r="AU102" s="36">
        <v>21.284586213000001</v>
      </c>
      <c r="AV102" s="36">
        <v>4.5216150930000003</v>
      </c>
      <c r="AW102" s="36">
        <v>11.406975009</v>
      </c>
      <c r="AX102" s="36">
        <v>4.353453826</v>
      </c>
      <c r="AY102" s="36">
        <v>10.982743549</v>
      </c>
      <c r="AZ102" s="36">
        <v>0</v>
      </c>
      <c r="BA102" s="36">
        <v>0</v>
      </c>
      <c r="BB102" s="36">
        <v>0.99263246999999999</v>
      </c>
      <c r="BC102" s="36">
        <v>50.905960024000002</v>
      </c>
      <c r="BD102" s="36">
        <v>128.42380471800001</v>
      </c>
      <c r="BE102" s="36">
        <v>4.1362558571428572E-2</v>
      </c>
      <c r="BF102" s="36">
        <v>8.2725117142857144E-2</v>
      </c>
      <c r="BG102" s="36">
        <v>0</v>
      </c>
      <c r="BH102" s="36">
        <v>21.068133031999999</v>
      </c>
      <c r="BI102" s="36">
        <v>0.03</v>
      </c>
      <c r="BJ102" s="36">
        <v>0.03</v>
      </c>
      <c r="BK102" s="36">
        <v>0.3600000000000001</v>
      </c>
      <c r="BL102" s="36">
        <v>0.3600000000000001</v>
      </c>
    </row>
    <row r="103" spans="1:64" s="37" customFormat="1" x14ac:dyDescent="0.2">
      <c r="A103" s="34">
        <v>100</v>
      </c>
      <c r="B103" s="34" t="s">
        <v>201</v>
      </c>
      <c r="C103" s="34" t="s">
        <v>212</v>
      </c>
      <c r="D103" s="41">
        <v>5.6521664730000003</v>
      </c>
      <c r="E103" s="36">
        <v>7</v>
      </c>
      <c r="F103" s="36">
        <v>2</v>
      </c>
      <c r="G103" s="36">
        <v>4</v>
      </c>
      <c r="H103" s="36">
        <v>1</v>
      </c>
      <c r="I103" s="36">
        <v>0.34132610693907445</v>
      </c>
      <c r="J103" s="36">
        <v>13.907242886934105</v>
      </c>
      <c r="K103" s="36">
        <v>0.23973060694842324</v>
      </c>
      <c r="L103" s="36">
        <v>0.10159549999065121</v>
      </c>
      <c r="M103" s="36">
        <v>9.6685309938807382</v>
      </c>
      <c r="N103" s="36">
        <v>4.5800379999924417</v>
      </c>
      <c r="O103" s="36">
        <v>4.5526362000000001E-2</v>
      </c>
      <c r="P103" s="36">
        <v>8.0613847000000002E-2</v>
      </c>
      <c r="Q103" s="36">
        <v>4.3334221999999999E-2</v>
      </c>
      <c r="R103" s="36">
        <v>2.19214E-3</v>
      </c>
      <c r="S103" s="36">
        <v>7.7754534E-2</v>
      </c>
      <c r="T103" s="36">
        <v>2.8593129999999996E-3</v>
      </c>
      <c r="U103" s="36">
        <v>6.0400000000000002E-2</v>
      </c>
      <c r="V103" s="36">
        <v>0.14329999999999998</v>
      </c>
      <c r="W103" s="36">
        <v>0.44725246893907444</v>
      </c>
      <c r="X103" s="36">
        <v>14.131156733934105</v>
      </c>
      <c r="Y103" s="36">
        <v>14.57840920287318</v>
      </c>
      <c r="Z103" s="36">
        <v>8.56755443465591E-3</v>
      </c>
      <c r="AA103" s="36">
        <v>2.1728545920636413E-3</v>
      </c>
      <c r="AB103" s="36">
        <v>2.172855E-3</v>
      </c>
      <c r="AC103" s="36">
        <v>4.7602103785205473E-3</v>
      </c>
      <c r="AD103" s="36">
        <v>0.2705150644608284</v>
      </c>
      <c r="AE103" s="36">
        <v>2.4346355801474546</v>
      </c>
      <c r="AF103" s="36">
        <v>2.7051506446082834</v>
      </c>
      <c r="AG103" s="36">
        <v>1.2218259689159943E-2</v>
      </c>
      <c r="AH103" s="36">
        <v>2.0785085448226111E-2</v>
      </c>
      <c r="AI103" s="36">
        <v>6.6568449340940375E-2</v>
      </c>
      <c r="AJ103" s="36">
        <v>2.2177087125307027E-4</v>
      </c>
      <c r="AK103" s="36">
        <v>2.679973411713252E-4</v>
      </c>
      <c r="AL103" s="36">
        <v>6.7028315970106436E-4</v>
      </c>
      <c r="AM103" s="36">
        <v>1.7200240938933558E-2</v>
      </c>
      <c r="AN103" s="36">
        <v>0.29156814725022584</v>
      </c>
      <c r="AO103" s="36">
        <v>2.5018743126480958</v>
      </c>
      <c r="AP103" s="36">
        <v>310.88715955100002</v>
      </c>
      <c r="AQ103" s="36">
        <v>167.40077821899999</v>
      </c>
      <c r="AR103" s="36">
        <v>478.28793776999998</v>
      </c>
      <c r="AS103" s="36">
        <v>25.402817915</v>
      </c>
      <c r="AT103" s="36">
        <v>1311.241794048</v>
      </c>
      <c r="AU103" s="36">
        <v>3290.7919493949998</v>
      </c>
      <c r="AV103" s="36">
        <v>702.57373272699999</v>
      </c>
      <c r="AW103" s="36">
        <v>1763.232375607</v>
      </c>
      <c r="AX103" s="36">
        <v>668.12526542700004</v>
      </c>
      <c r="AY103" s="36">
        <v>1676.777886913</v>
      </c>
      <c r="AZ103" s="36">
        <v>0.19376531571428571</v>
      </c>
      <c r="BA103" s="36">
        <v>0.38753063142857141</v>
      </c>
      <c r="BB103" s="36">
        <v>1.531310626</v>
      </c>
      <c r="BC103" s="36">
        <v>76.432155934999997</v>
      </c>
      <c r="BD103" s="36">
        <v>191.81994089</v>
      </c>
      <c r="BE103" s="36">
        <v>6.3809039999999997E-2</v>
      </c>
      <c r="BF103" s="36">
        <v>0.12761807999999999</v>
      </c>
      <c r="BG103" s="36">
        <v>2.8927626750000002</v>
      </c>
      <c r="BH103" s="36">
        <v>51.398948679</v>
      </c>
      <c r="BI103" s="36">
        <v>0.09</v>
      </c>
      <c r="BJ103" s="36">
        <v>0.09</v>
      </c>
      <c r="BK103" s="36">
        <v>0.30000000000000004</v>
      </c>
      <c r="BL103" s="36">
        <v>0.30000000000000004</v>
      </c>
    </row>
    <row r="104" spans="1:64" s="37" customFormat="1" x14ac:dyDescent="0.2">
      <c r="A104" s="34">
        <v>101</v>
      </c>
      <c r="B104" s="34" t="s">
        <v>201</v>
      </c>
      <c r="C104" s="34" t="s">
        <v>213</v>
      </c>
      <c r="D104" s="41">
        <v>5.8237122609999998</v>
      </c>
      <c r="E104" s="36">
        <v>7</v>
      </c>
      <c r="F104" s="36">
        <v>1</v>
      </c>
      <c r="G104" s="36">
        <v>5</v>
      </c>
      <c r="H104" s="36">
        <v>1</v>
      </c>
      <c r="I104" s="36">
        <v>0.34289076122588408</v>
      </c>
      <c r="J104" s="36">
        <v>13.724211549409565</v>
      </c>
      <c r="K104" s="36">
        <v>0.20815726122717815</v>
      </c>
      <c r="L104" s="36">
        <v>0.13473349999870593</v>
      </c>
      <c r="M104" s="36">
        <v>8.4350153106269303</v>
      </c>
      <c r="N104" s="36">
        <v>5.6320870000085197</v>
      </c>
      <c r="O104" s="36">
        <v>0.26454738099999997</v>
      </c>
      <c r="P104" s="36">
        <v>0.44575773999999996</v>
      </c>
      <c r="Q104" s="36">
        <v>0.25095461399999996</v>
      </c>
      <c r="R104" s="36">
        <v>1.3592767E-2</v>
      </c>
      <c r="S104" s="36">
        <v>0.42802804299999997</v>
      </c>
      <c r="T104" s="36">
        <v>1.7729696999999999E-2</v>
      </c>
      <c r="U104" s="36">
        <v>6.5449999999999994E-2</v>
      </c>
      <c r="V104" s="36">
        <v>0.1547</v>
      </c>
      <c r="W104" s="36">
        <v>0.67288814222588411</v>
      </c>
      <c r="X104" s="36">
        <v>14.324669289409565</v>
      </c>
      <c r="Y104" s="36">
        <v>14.99755743163545</v>
      </c>
      <c r="Z104" s="36">
        <v>7.5669048696054876E-3</v>
      </c>
      <c r="AA104" s="36">
        <v>2.6370664811863074E-3</v>
      </c>
      <c r="AB104" s="36">
        <v>2.637066E-3</v>
      </c>
      <c r="AC104" s="36">
        <v>2.8548513644123374E-3</v>
      </c>
      <c r="AD104" s="36">
        <v>0.1261746352349141</v>
      </c>
      <c r="AE104" s="36">
        <v>1.135571717114227</v>
      </c>
      <c r="AF104" s="36">
        <v>1.2617463523491412</v>
      </c>
      <c r="AG104" s="36">
        <v>1.3552496499229683E-2</v>
      </c>
      <c r="AH104" s="36">
        <v>2.3054821630873482E-2</v>
      </c>
      <c r="AI104" s="36">
        <v>7.3837739547527231E-2</v>
      </c>
      <c r="AJ104" s="36">
        <v>2.6915023062381194E-4</v>
      </c>
      <c r="AK104" s="36">
        <v>3.2525257161352317E-4</v>
      </c>
      <c r="AL104" s="36">
        <v>8.1348315042662628E-4</v>
      </c>
      <c r="AM104" s="36">
        <v>1.6676498094265833E-2</v>
      </c>
      <c r="AN104" s="36">
        <v>0.14955470943740112</v>
      </c>
      <c r="AO104" s="36">
        <v>1.2102229398121809</v>
      </c>
      <c r="AP104" s="36">
        <v>202.855264936</v>
      </c>
      <c r="AQ104" s="36">
        <v>109.229758042</v>
      </c>
      <c r="AR104" s="36">
        <v>312.08502297799998</v>
      </c>
      <c r="AS104" s="36">
        <v>12.336814608999999</v>
      </c>
      <c r="AT104" s="36">
        <v>824.24652882999999</v>
      </c>
      <c r="AU104" s="36">
        <v>2048.0877748359999</v>
      </c>
      <c r="AV104" s="36">
        <v>493.16914393899998</v>
      </c>
      <c r="AW104" s="36">
        <v>1225.426688861</v>
      </c>
      <c r="AX104" s="36">
        <v>467.50014670100001</v>
      </c>
      <c r="AY104" s="36">
        <v>1161.6443645229999</v>
      </c>
      <c r="AZ104" s="36">
        <v>7.9768612857142859E-2</v>
      </c>
      <c r="BA104" s="36">
        <v>0.15953722571428572</v>
      </c>
      <c r="BB104" s="36">
        <v>1.277372137</v>
      </c>
      <c r="BC104" s="36">
        <v>91.147361594000003</v>
      </c>
      <c r="BD104" s="36">
        <v>226.48296408900001</v>
      </c>
      <c r="BE104" s="36">
        <v>5.3227534285714292E-2</v>
      </c>
      <c r="BF104" s="36">
        <v>0.10645507000000001</v>
      </c>
      <c r="BG104" s="36">
        <v>1.196777457</v>
      </c>
      <c r="BH104" s="36">
        <v>28.890049482999999</v>
      </c>
      <c r="BI104" s="36">
        <v>0</v>
      </c>
      <c r="BJ104" s="36">
        <v>0</v>
      </c>
      <c r="BK104" s="36">
        <v>0</v>
      </c>
      <c r="BL104" s="36">
        <v>0</v>
      </c>
    </row>
    <row r="105" spans="1:64" s="37" customFormat="1" x14ac:dyDescent="0.2">
      <c r="A105" s="34">
        <v>102</v>
      </c>
      <c r="B105" s="34" t="s">
        <v>201</v>
      </c>
      <c r="C105" s="34" t="s">
        <v>214</v>
      </c>
      <c r="D105" s="41">
        <v>5.76349716</v>
      </c>
      <c r="E105" s="36">
        <v>0</v>
      </c>
      <c r="F105" s="36" t="s">
        <v>340</v>
      </c>
      <c r="G105" s="36" t="s">
        <v>340</v>
      </c>
      <c r="H105" s="36" t="s">
        <v>340</v>
      </c>
      <c r="I105" s="36">
        <v>0.40133044108684324</v>
      </c>
      <c r="J105" s="36">
        <v>10.499526521402839</v>
      </c>
      <c r="K105" s="36">
        <v>0.23279944108897596</v>
      </c>
      <c r="L105" s="36">
        <v>0.16853099999786728</v>
      </c>
      <c r="M105" s="36">
        <v>8.129435962492412</v>
      </c>
      <c r="N105" s="36">
        <v>2.7714209999972699</v>
      </c>
      <c r="O105" s="36">
        <v>0.26465047000000003</v>
      </c>
      <c r="P105" s="36">
        <v>0.44580779600000003</v>
      </c>
      <c r="Q105" s="36">
        <v>0.24925486900000002</v>
      </c>
      <c r="R105" s="36">
        <v>1.5395601E-2</v>
      </c>
      <c r="S105" s="36">
        <v>0.42572657600000002</v>
      </c>
      <c r="T105" s="36">
        <v>2.008122E-2</v>
      </c>
      <c r="U105" s="36" t="s">
        <v>340</v>
      </c>
      <c r="V105" s="36" t="s">
        <v>340</v>
      </c>
      <c r="W105" s="36">
        <v>0.66598091108684332</v>
      </c>
      <c r="X105" s="36">
        <v>10.945334317402839</v>
      </c>
      <c r="Y105" s="36">
        <v>11.611315228489682</v>
      </c>
      <c r="Z105" s="36">
        <v>8.2222686203585679E-3</v>
      </c>
      <c r="AA105" s="36">
        <v>3.4035184928601645E-3</v>
      </c>
      <c r="AB105" s="36">
        <v>3.4035179999999999E-3</v>
      </c>
      <c r="AC105" s="36">
        <v>4.8608594643320376E-3</v>
      </c>
      <c r="AD105" s="36">
        <v>0.19507621513342713</v>
      </c>
      <c r="AE105" s="36">
        <v>1.7556859362008443</v>
      </c>
      <c r="AF105" s="36">
        <v>1.9507621513342717</v>
      </c>
      <c r="AG105" s="36" t="s">
        <v>340</v>
      </c>
      <c r="AH105" s="36" t="s">
        <v>340</v>
      </c>
      <c r="AI105" s="36" t="s">
        <v>340</v>
      </c>
      <c r="AJ105" s="36">
        <v>3.4737759875025603E-4</v>
      </c>
      <c r="AK105" s="36">
        <v>4.1978584610052048E-4</v>
      </c>
      <c r="AL105" s="36">
        <v>1.0499185629687427E-3</v>
      </c>
      <c r="AM105" s="36">
        <v>5.2082370630822938E-3</v>
      </c>
      <c r="AN105" s="36">
        <v>0.19549600097952766</v>
      </c>
      <c r="AO105" s="36">
        <v>1.756735854763813</v>
      </c>
      <c r="AP105" s="36">
        <v>357.55296829999997</v>
      </c>
      <c r="AQ105" s="36">
        <v>192.52852139199999</v>
      </c>
      <c r="AR105" s="36">
        <v>550.08148969199999</v>
      </c>
      <c r="AS105" s="36">
        <v>33.549039311999998</v>
      </c>
      <c r="AT105" s="36">
        <v>1059.7912914030001</v>
      </c>
      <c r="AU105" s="36">
        <v>2858.22499806</v>
      </c>
      <c r="AV105" s="36">
        <v>585.40338791800002</v>
      </c>
      <c r="AW105" s="36">
        <v>1578.8151977380001</v>
      </c>
      <c r="AX105" s="36">
        <v>564.52800179099995</v>
      </c>
      <c r="AY105" s="36">
        <v>1522.5149139380001</v>
      </c>
      <c r="AZ105" s="36">
        <v>0.16933868714285716</v>
      </c>
      <c r="BA105" s="36">
        <v>0.33867737571428574</v>
      </c>
      <c r="BB105" s="36">
        <v>0.58209169500000002</v>
      </c>
      <c r="BC105" s="36">
        <v>53.890376238000002</v>
      </c>
      <c r="BD105" s="36">
        <v>145.340711674</v>
      </c>
      <c r="BE105" s="36">
        <v>2.4255504285714286E-2</v>
      </c>
      <c r="BF105" s="36">
        <v>4.851101E-2</v>
      </c>
      <c r="BG105" s="36">
        <v>1.1805160219999999</v>
      </c>
      <c r="BH105" s="36">
        <v>32.856920101</v>
      </c>
      <c r="BI105" s="36">
        <v>0.27</v>
      </c>
      <c r="BJ105" s="36">
        <v>0.27</v>
      </c>
      <c r="BK105" s="36">
        <v>0.06</v>
      </c>
      <c r="BL105" s="36">
        <v>0.06</v>
      </c>
    </row>
    <row r="106" spans="1:64" s="37" customFormat="1" x14ac:dyDescent="0.2">
      <c r="A106" s="34">
        <v>103</v>
      </c>
      <c r="B106" s="34" t="s">
        <v>201</v>
      </c>
      <c r="C106" s="34" t="s">
        <v>215</v>
      </c>
      <c r="D106" s="41">
        <v>5.1161665879999996</v>
      </c>
      <c r="E106" s="36">
        <v>17</v>
      </c>
      <c r="F106" s="36">
        <v>0</v>
      </c>
      <c r="G106" s="36">
        <v>0</v>
      </c>
      <c r="H106" s="36">
        <v>17</v>
      </c>
      <c r="I106" s="36">
        <v>0</v>
      </c>
      <c r="J106" s="36">
        <v>0</v>
      </c>
      <c r="K106" s="36">
        <v>0</v>
      </c>
      <c r="L106" s="36">
        <v>0</v>
      </c>
      <c r="M106" s="36">
        <v>0</v>
      </c>
      <c r="N106" s="36">
        <v>0</v>
      </c>
      <c r="O106" s="36">
        <v>0</v>
      </c>
      <c r="P106" s="36">
        <v>0</v>
      </c>
      <c r="Q106" s="36">
        <v>0</v>
      </c>
      <c r="R106" s="36">
        <v>0</v>
      </c>
      <c r="S106" s="36">
        <v>0</v>
      </c>
      <c r="T106" s="36">
        <v>0</v>
      </c>
      <c r="U106" s="36">
        <v>0</v>
      </c>
      <c r="V106" s="36">
        <v>0</v>
      </c>
      <c r="W106" s="36">
        <v>0</v>
      </c>
      <c r="X106" s="36">
        <v>0</v>
      </c>
      <c r="Y106" s="36">
        <v>0</v>
      </c>
      <c r="Z106" s="36">
        <v>0</v>
      </c>
      <c r="AA106" s="36">
        <v>0</v>
      </c>
      <c r="AB106" s="36">
        <v>0</v>
      </c>
      <c r="AC106" s="36">
        <v>0</v>
      </c>
      <c r="AD106" s="36">
        <v>0</v>
      </c>
      <c r="AE106" s="36">
        <v>0</v>
      </c>
      <c r="AF106" s="36">
        <v>0</v>
      </c>
      <c r="AG106" s="36">
        <v>0</v>
      </c>
      <c r="AH106" s="36">
        <v>0</v>
      </c>
      <c r="AI106" s="36">
        <v>0</v>
      </c>
      <c r="AJ106" s="36">
        <v>0</v>
      </c>
      <c r="AK106" s="36">
        <v>0</v>
      </c>
      <c r="AL106" s="36">
        <v>0</v>
      </c>
      <c r="AM106" s="36">
        <v>0</v>
      </c>
      <c r="AN106" s="36">
        <v>0</v>
      </c>
      <c r="AO106" s="36">
        <v>0</v>
      </c>
      <c r="AP106" s="36">
        <v>0</v>
      </c>
      <c r="AQ106" s="36">
        <v>0</v>
      </c>
      <c r="AR106" s="36">
        <v>0</v>
      </c>
      <c r="AS106" s="36">
        <v>0</v>
      </c>
      <c r="AT106" s="36">
        <v>0</v>
      </c>
      <c r="AU106" s="36">
        <v>0</v>
      </c>
      <c r="AV106" s="36">
        <v>0</v>
      </c>
      <c r="AW106" s="36">
        <v>0</v>
      </c>
      <c r="AX106" s="36">
        <v>0</v>
      </c>
      <c r="AY106" s="36">
        <v>0</v>
      </c>
      <c r="AZ106" s="36">
        <v>0</v>
      </c>
      <c r="BA106" s="36">
        <v>0</v>
      </c>
      <c r="BB106" s="36">
        <v>1.8454485E-2</v>
      </c>
      <c r="BC106" s="36">
        <v>3.6418646999999998E-2</v>
      </c>
      <c r="BD106" s="36">
        <v>7.7807658000000002E-2</v>
      </c>
      <c r="BE106" s="36">
        <v>7.689900000000001E-4</v>
      </c>
      <c r="BF106" s="36">
        <v>1.5379800000000002E-3</v>
      </c>
      <c r="BG106" s="36">
        <v>0.17876735299999999</v>
      </c>
      <c r="BH106" s="36">
        <v>3.30631158</v>
      </c>
      <c r="BI106" s="36">
        <v>0</v>
      </c>
      <c r="BJ106" s="36">
        <v>0</v>
      </c>
      <c r="BK106" s="36">
        <v>0</v>
      </c>
      <c r="BL106" s="36">
        <v>0</v>
      </c>
    </row>
    <row r="107" spans="1:64" s="37" customFormat="1" x14ac:dyDescent="0.2">
      <c r="A107" s="34">
        <v>104</v>
      </c>
      <c r="B107" s="34" t="s">
        <v>201</v>
      </c>
      <c r="C107" s="34" t="s">
        <v>216</v>
      </c>
      <c r="D107" s="41">
        <v>4.4863539760000002</v>
      </c>
      <c r="E107" s="36">
        <v>5</v>
      </c>
      <c r="F107" s="36">
        <v>0</v>
      </c>
      <c r="G107" s="36">
        <v>0</v>
      </c>
      <c r="H107" s="36">
        <v>5</v>
      </c>
      <c r="I107" s="36">
        <v>0</v>
      </c>
      <c r="J107" s="36">
        <v>0</v>
      </c>
      <c r="K107" s="36">
        <v>0</v>
      </c>
      <c r="L107" s="36">
        <v>0</v>
      </c>
      <c r="M107" s="36">
        <v>0</v>
      </c>
      <c r="N107" s="36">
        <v>0</v>
      </c>
      <c r="O107" s="36">
        <v>0</v>
      </c>
      <c r="P107" s="36">
        <v>0</v>
      </c>
      <c r="Q107" s="36">
        <v>0</v>
      </c>
      <c r="R107" s="36">
        <v>0</v>
      </c>
      <c r="S107" s="36">
        <v>0</v>
      </c>
      <c r="T107" s="36">
        <v>0</v>
      </c>
      <c r="U107" s="36">
        <v>0</v>
      </c>
      <c r="V107" s="36">
        <v>0</v>
      </c>
      <c r="W107" s="36">
        <v>0</v>
      </c>
      <c r="X107" s="36">
        <v>0</v>
      </c>
      <c r="Y107" s="36">
        <v>0</v>
      </c>
      <c r="Z107" s="36">
        <v>0</v>
      </c>
      <c r="AA107" s="36">
        <v>0</v>
      </c>
      <c r="AB107" s="36">
        <v>0</v>
      </c>
      <c r="AC107" s="36">
        <v>0</v>
      </c>
      <c r="AD107" s="36">
        <v>0</v>
      </c>
      <c r="AE107" s="36">
        <v>0</v>
      </c>
      <c r="AF107" s="36">
        <v>0</v>
      </c>
      <c r="AG107" s="36">
        <v>0</v>
      </c>
      <c r="AH107" s="36">
        <v>0</v>
      </c>
      <c r="AI107" s="36">
        <v>0</v>
      </c>
      <c r="AJ107" s="36">
        <v>0</v>
      </c>
      <c r="AK107" s="36">
        <v>0</v>
      </c>
      <c r="AL107" s="36">
        <v>0</v>
      </c>
      <c r="AM107" s="36">
        <v>0</v>
      </c>
      <c r="AN107" s="36">
        <v>0</v>
      </c>
      <c r="AO107" s="36">
        <v>0</v>
      </c>
      <c r="AP107" s="36">
        <v>0</v>
      </c>
      <c r="AQ107" s="36">
        <v>0</v>
      </c>
      <c r="AR107" s="36">
        <v>0</v>
      </c>
      <c r="AS107" s="36">
        <v>0</v>
      </c>
      <c r="AT107" s="36">
        <v>0</v>
      </c>
      <c r="AU107" s="36">
        <v>0</v>
      </c>
      <c r="AV107" s="36">
        <v>0</v>
      </c>
      <c r="AW107" s="36">
        <v>0</v>
      </c>
      <c r="AX107" s="36">
        <v>0</v>
      </c>
      <c r="AY107" s="36">
        <v>0</v>
      </c>
      <c r="AZ107" s="36">
        <v>0</v>
      </c>
      <c r="BA107" s="36">
        <v>0</v>
      </c>
      <c r="BB107" s="36">
        <v>0</v>
      </c>
      <c r="BC107" s="36">
        <v>0</v>
      </c>
      <c r="BD107" s="36">
        <v>0</v>
      </c>
      <c r="BE107" s="36">
        <v>0</v>
      </c>
      <c r="BF107" s="36">
        <v>0</v>
      </c>
      <c r="BG107" s="36">
        <v>0</v>
      </c>
      <c r="BH107" s="36">
        <v>0</v>
      </c>
      <c r="BI107" s="36">
        <v>0</v>
      </c>
      <c r="BJ107" s="36">
        <v>0</v>
      </c>
      <c r="BK107" s="36">
        <v>0</v>
      </c>
      <c r="BL107" s="36">
        <v>0</v>
      </c>
    </row>
    <row r="108" spans="1:64" s="37" customFormat="1" x14ac:dyDescent="0.2">
      <c r="A108" s="34">
        <v>105</v>
      </c>
      <c r="B108" s="34" t="s">
        <v>201</v>
      </c>
      <c r="C108" s="34" t="s">
        <v>217</v>
      </c>
      <c r="D108" s="41">
        <v>5.714593067</v>
      </c>
      <c r="E108" s="36">
        <v>0</v>
      </c>
      <c r="F108" s="36" t="s">
        <v>340</v>
      </c>
      <c r="G108" s="36" t="s">
        <v>340</v>
      </c>
      <c r="H108" s="36" t="s">
        <v>340</v>
      </c>
      <c r="I108" s="36">
        <v>0.24863627996181631</v>
      </c>
      <c r="J108" s="36">
        <v>7.7520614438550002</v>
      </c>
      <c r="K108" s="36">
        <v>0.14658327996197468</v>
      </c>
      <c r="L108" s="36">
        <v>0.10205299999984163</v>
      </c>
      <c r="M108" s="36">
        <v>5.0491082238135716</v>
      </c>
      <c r="N108" s="36">
        <v>2.9515895000032444</v>
      </c>
      <c r="O108" s="36">
        <v>2.4811205999999999E-2</v>
      </c>
      <c r="P108" s="36">
        <v>3.9158419999999999E-2</v>
      </c>
      <c r="Q108" s="36">
        <v>2.2529298E-2</v>
      </c>
      <c r="R108" s="36">
        <v>2.281908E-3</v>
      </c>
      <c r="S108" s="36">
        <v>3.6182016999999997E-2</v>
      </c>
      <c r="T108" s="36">
        <v>2.9764029999999999E-3</v>
      </c>
      <c r="U108" s="36" t="s">
        <v>340</v>
      </c>
      <c r="V108" s="36" t="s">
        <v>340</v>
      </c>
      <c r="W108" s="36">
        <v>0.27344748596181628</v>
      </c>
      <c r="X108" s="36">
        <v>7.7912198638549999</v>
      </c>
      <c r="Y108" s="36">
        <v>8.0646673498168155</v>
      </c>
      <c r="Z108" s="36">
        <v>4.7418480644114188E-3</v>
      </c>
      <c r="AA108" s="36">
        <v>1.5294925878312565E-3</v>
      </c>
      <c r="AB108" s="36">
        <v>1.529493E-3</v>
      </c>
      <c r="AC108" s="36">
        <v>1.198966993141344E-3</v>
      </c>
      <c r="AD108" s="36">
        <v>5.2799449293743743E-2</v>
      </c>
      <c r="AE108" s="36">
        <v>0.4751950436436938</v>
      </c>
      <c r="AF108" s="36">
        <v>0.5279944929374375</v>
      </c>
      <c r="AG108" s="36" t="s">
        <v>340</v>
      </c>
      <c r="AH108" s="36" t="s">
        <v>340</v>
      </c>
      <c r="AI108" s="36" t="s">
        <v>340</v>
      </c>
      <c r="AJ108" s="36">
        <v>1.5610659486270587E-4</v>
      </c>
      <c r="AK108" s="36">
        <v>1.8864584030694808E-4</v>
      </c>
      <c r="AL108" s="36">
        <v>4.7181859847097952E-4</v>
      </c>
      <c r="AM108" s="36">
        <v>1.3550735880040498E-3</v>
      </c>
      <c r="AN108" s="36">
        <v>5.2988095134050693E-2</v>
      </c>
      <c r="AO108" s="36">
        <v>0.47566686224216476</v>
      </c>
      <c r="AP108" s="36">
        <v>138.002259143</v>
      </c>
      <c r="AQ108" s="36">
        <v>74.308908768999999</v>
      </c>
      <c r="AR108" s="36">
        <v>212.311167912</v>
      </c>
      <c r="AS108" s="36">
        <v>11.177017669</v>
      </c>
      <c r="AT108" s="36">
        <v>312.17780196199999</v>
      </c>
      <c r="AU108" s="36">
        <v>724.57288329100004</v>
      </c>
      <c r="AV108" s="36">
        <v>181.43908342200001</v>
      </c>
      <c r="AW108" s="36">
        <v>421.124881367</v>
      </c>
      <c r="AX108" s="36">
        <v>172.240596705</v>
      </c>
      <c r="AY108" s="36">
        <v>399.77495193599998</v>
      </c>
      <c r="AZ108" s="36">
        <v>0.10784860285714286</v>
      </c>
      <c r="BA108" s="36">
        <v>0.21569720714285714</v>
      </c>
      <c r="BB108" s="36">
        <v>0.44443779100000003</v>
      </c>
      <c r="BC108" s="36">
        <v>23.016383246</v>
      </c>
      <c r="BD108" s="36">
        <v>53.421630452000002</v>
      </c>
      <c r="BE108" s="36">
        <v>1.8519527142857144E-2</v>
      </c>
      <c r="BF108" s="36">
        <v>3.7039054285714287E-2</v>
      </c>
      <c r="BG108" s="36">
        <v>5.1248133820000001</v>
      </c>
      <c r="BH108" s="36">
        <v>28.461405449000001</v>
      </c>
      <c r="BI108" s="36">
        <v>0.33000000000000007</v>
      </c>
      <c r="BJ108" s="36">
        <v>0.33000000000000007</v>
      </c>
      <c r="BK108" s="36">
        <v>0.42000000000000015</v>
      </c>
      <c r="BL108" s="36">
        <v>0.42000000000000015</v>
      </c>
    </row>
    <row r="109" spans="1:64" s="37" customFormat="1" x14ac:dyDescent="0.2">
      <c r="A109" s="34">
        <v>106</v>
      </c>
      <c r="B109" s="34" t="s">
        <v>201</v>
      </c>
      <c r="C109" s="34" t="s">
        <v>218</v>
      </c>
      <c r="D109" s="41">
        <v>5.6240613939999999</v>
      </c>
      <c r="E109" s="36">
        <v>0</v>
      </c>
      <c r="F109" s="36" t="s">
        <v>340</v>
      </c>
      <c r="G109" s="36" t="s">
        <v>340</v>
      </c>
      <c r="H109" s="36" t="s">
        <v>340</v>
      </c>
      <c r="I109" s="36">
        <v>0.36575262822279958</v>
      </c>
      <c r="J109" s="36">
        <v>5.7039824204195906</v>
      </c>
      <c r="K109" s="36">
        <v>0.10077662822360722</v>
      </c>
      <c r="L109" s="36">
        <v>0.26497599999919236</v>
      </c>
      <c r="M109" s="36">
        <v>3.1657655486290563</v>
      </c>
      <c r="N109" s="36">
        <v>2.9039695000133339</v>
      </c>
      <c r="O109" s="36">
        <v>2.3611539999999997E-2</v>
      </c>
      <c r="P109" s="36">
        <v>3.9832701000000005E-2</v>
      </c>
      <c r="Q109" s="36">
        <v>2.1082486999999997E-2</v>
      </c>
      <c r="R109" s="36">
        <v>2.5290529999999999E-3</v>
      </c>
      <c r="S109" s="36">
        <v>3.6533937000000002E-2</v>
      </c>
      <c r="T109" s="36">
        <v>3.298764E-3</v>
      </c>
      <c r="U109" s="36" t="s">
        <v>340</v>
      </c>
      <c r="V109" s="36" t="s">
        <v>340</v>
      </c>
      <c r="W109" s="36">
        <v>0.38936416822279957</v>
      </c>
      <c r="X109" s="36">
        <v>5.7438151214195905</v>
      </c>
      <c r="Y109" s="36">
        <v>6.1331792896423902</v>
      </c>
      <c r="Z109" s="36">
        <v>5.8355450746567662E-3</v>
      </c>
      <c r="AA109" s="36">
        <v>2.6400573345848927E-3</v>
      </c>
      <c r="AB109" s="36">
        <v>2.6400569999999999E-3</v>
      </c>
      <c r="AC109" s="36">
        <v>1.4162518945428364E-3</v>
      </c>
      <c r="AD109" s="36">
        <v>0.12633350556501388</v>
      </c>
      <c r="AE109" s="36">
        <v>1.1370015500851245</v>
      </c>
      <c r="AF109" s="36">
        <v>1.2633350556501382</v>
      </c>
      <c r="AG109" s="36" t="s">
        <v>340</v>
      </c>
      <c r="AH109" s="36" t="s">
        <v>340</v>
      </c>
      <c r="AI109" s="36" t="s">
        <v>340</v>
      </c>
      <c r="AJ109" s="36">
        <v>2.6945550495828356E-4</v>
      </c>
      <c r="AK109" s="36">
        <v>3.2562147798207667E-4</v>
      </c>
      <c r="AL109" s="36">
        <v>8.1440581527571459E-4</v>
      </c>
      <c r="AM109" s="36">
        <v>1.6857073995011199E-3</v>
      </c>
      <c r="AN109" s="36">
        <v>0.12665912704299595</v>
      </c>
      <c r="AO109" s="36">
        <v>1.1378159559004002</v>
      </c>
      <c r="AP109" s="36">
        <v>122.494121819</v>
      </c>
      <c r="AQ109" s="36">
        <v>65.958373287000001</v>
      </c>
      <c r="AR109" s="36">
        <v>188.45249510600001</v>
      </c>
      <c r="AS109" s="36">
        <v>7.1644717230000001</v>
      </c>
      <c r="AT109" s="36">
        <v>537.02248222799994</v>
      </c>
      <c r="AU109" s="36">
        <v>1370.938762603</v>
      </c>
      <c r="AV109" s="36">
        <v>295.40409400700003</v>
      </c>
      <c r="AW109" s="36">
        <v>754.12284682400002</v>
      </c>
      <c r="AX109" s="36">
        <v>283.53321571399999</v>
      </c>
      <c r="AY109" s="36">
        <v>723.81825486299999</v>
      </c>
      <c r="AZ109" s="36">
        <v>6.0821094285714292E-2</v>
      </c>
      <c r="BA109" s="36">
        <v>0.12164218857142858</v>
      </c>
      <c r="BB109" s="36">
        <v>0.85512869599999997</v>
      </c>
      <c r="BC109" s="36">
        <v>40.059047280000001</v>
      </c>
      <c r="BD109" s="36">
        <v>102.26480739</v>
      </c>
      <c r="BE109" s="36">
        <v>3.5632835714285716E-2</v>
      </c>
      <c r="BF109" s="36">
        <v>7.1265672857142859E-2</v>
      </c>
      <c r="BG109" s="36">
        <v>1.5239474019999999</v>
      </c>
      <c r="BH109" s="36">
        <v>29.732631305999998</v>
      </c>
      <c r="BI109" s="36">
        <v>0.30000000000000004</v>
      </c>
      <c r="BJ109" s="36">
        <v>0.30000000000000004</v>
      </c>
      <c r="BK109" s="36">
        <v>0.9300000000000006</v>
      </c>
      <c r="BL109" s="36">
        <v>0.9300000000000006</v>
      </c>
    </row>
    <row r="110" spans="1:64" s="37" customFormat="1" x14ac:dyDescent="0.2">
      <c r="A110" s="34">
        <v>107</v>
      </c>
      <c r="B110" s="34" t="s">
        <v>201</v>
      </c>
      <c r="C110" s="34" t="s">
        <v>219</v>
      </c>
      <c r="D110" s="41">
        <v>4.7288527030000003</v>
      </c>
      <c r="E110" s="36">
        <v>1</v>
      </c>
      <c r="F110" s="36">
        <v>0</v>
      </c>
      <c r="G110" s="36">
        <v>0</v>
      </c>
      <c r="H110" s="36">
        <v>1</v>
      </c>
      <c r="I110" s="36">
        <v>0</v>
      </c>
      <c r="J110" s="36">
        <v>0</v>
      </c>
      <c r="K110" s="36">
        <v>0</v>
      </c>
      <c r="L110" s="36">
        <v>0</v>
      </c>
      <c r="M110" s="36">
        <v>0</v>
      </c>
      <c r="N110" s="36">
        <v>0</v>
      </c>
      <c r="O110" s="36">
        <v>0</v>
      </c>
      <c r="P110" s="36">
        <v>0</v>
      </c>
      <c r="Q110" s="36">
        <v>0</v>
      </c>
      <c r="R110" s="36">
        <v>0</v>
      </c>
      <c r="S110" s="36">
        <v>0</v>
      </c>
      <c r="T110" s="36">
        <v>0</v>
      </c>
      <c r="U110" s="36">
        <v>0</v>
      </c>
      <c r="V110" s="36">
        <v>0</v>
      </c>
      <c r="W110" s="36">
        <v>0</v>
      </c>
      <c r="X110" s="36">
        <v>0</v>
      </c>
      <c r="Y110" s="36">
        <v>0</v>
      </c>
      <c r="Z110" s="36">
        <v>0</v>
      </c>
      <c r="AA110" s="36">
        <v>0</v>
      </c>
      <c r="AB110" s="36">
        <v>0</v>
      </c>
      <c r="AC110" s="36">
        <v>0</v>
      </c>
      <c r="AD110" s="36">
        <v>0</v>
      </c>
      <c r="AE110" s="36">
        <v>0</v>
      </c>
      <c r="AF110" s="36">
        <v>0</v>
      </c>
      <c r="AG110" s="36">
        <v>0</v>
      </c>
      <c r="AH110" s="36">
        <v>0</v>
      </c>
      <c r="AI110" s="36">
        <v>0</v>
      </c>
      <c r="AJ110" s="36">
        <v>0</v>
      </c>
      <c r="AK110" s="36">
        <v>0</v>
      </c>
      <c r="AL110" s="36">
        <v>0</v>
      </c>
      <c r="AM110" s="36">
        <v>0</v>
      </c>
      <c r="AN110" s="36">
        <v>0</v>
      </c>
      <c r="AO110" s="36">
        <v>0</v>
      </c>
      <c r="AP110" s="36">
        <v>0</v>
      </c>
      <c r="AQ110" s="36">
        <v>0</v>
      </c>
      <c r="AR110" s="36">
        <v>0</v>
      </c>
      <c r="AS110" s="36">
        <v>0</v>
      </c>
      <c r="AT110" s="36">
        <v>0</v>
      </c>
      <c r="AU110" s="36">
        <v>0</v>
      </c>
      <c r="AV110" s="36">
        <v>0</v>
      </c>
      <c r="AW110" s="36">
        <v>0</v>
      </c>
      <c r="AX110" s="36">
        <v>0</v>
      </c>
      <c r="AY110" s="36">
        <v>0</v>
      </c>
      <c r="AZ110" s="36">
        <v>0</v>
      </c>
      <c r="BA110" s="36">
        <v>0</v>
      </c>
      <c r="BB110" s="36">
        <v>0.26957438299999997</v>
      </c>
      <c r="BC110" s="36">
        <v>12.479559734</v>
      </c>
      <c r="BD110" s="36">
        <v>27.140013403000001</v>
      </c>
      <c r="BE110" s="36">
        <v>1.1233045714285714E-2</v>
      </c>
      <c r="BF110" s="36">
        <v>2.2466091428571429E-2</v>
      </c>
      <c r="BG110" s="36">
        <v>1.9677613169999999</v>
      </c>
      <c r="BH110" s="36">
        <v>8.3509979080000001</v>
      </c>
      <c r="BI110" s="36">
        <v>0</v>
      </c>
      <c r="BJ110" s="36">
        <v>0</v>
      </c>
      <c r="BK110" s="36">
        <v>0</v>
      </c>
      <c r="BL110" s="36">
        <v>0</v>
      </c>
    </row>
    <row r="111" spans="1:64" s="37" customFormat="1" x14ac:dyDescent="0.2">
      <c r="A111" s="34">
        <v>108</v>
      </c>
      <c r="B111" s="34" t="s">
        <v>201</v>
      </c>
      <c r="C111" s="34" t="s">
        <v>220</v>
      </c>
      <c r="D111" s="41">
        <v>5.1256816909999996</v>
      </c>
      <c r="E111" s="36">
        <v>0</v>
      </c>
      <c r="F111" s="36" t="s">
        <v>340</v>
      </c>
      <c r="G111" s="36" t="s">
        <v>340</v>
      </c>
      <c r="H111" s="36" t="s">
        <v>340</v>
      </c>
      <c r="I111" s="36">
        <v>0</v>
      </c>
      <c r="J111" s="36">
        <v>0</v>
      </c>
      <c r="K111" s="36">
        <v>0</v>
      </c>
      <c r="L111" s="36">
        <v>0</v>
      </c>
      <c r="M111" s="36">
        <v>0</v>
      </c>
      <c r="N111" s="36">
        <v>0</v>
      </c>
      <c r="O111" s="36">
        <v>1.0358310000000001E-3</v>
      </c>
      <c r="P111" s="36">
        <v>1.6694119999999999E-3</v>
      </c>
      <c r="Q111" s="36">
        <v>8.5001800000000002E-4</v>
      </c>
      <c r="R111" s="36">
        <v>1.85813E-4</v>
      </c>
      <c r="S111" s="36">
        <v>1.427048E-3</v>
      </c>
      <c r="T111" s="36">
        <v>2.4236400000000001E-4</v>
      </c>
      <c r="U111" s="36" t="s">
        <v>340</v>
      </c>
      <c r="V111" s="36" t="s">
        <v>340</v>
      </c>
      <c r="W111" s="36">
        <v>1.0358310000000001E-3</v>
      </c>
      <c r="X111" s="36">
        <v>1.6694119999999999E-3</v>
      </c>
      <c r="Y111" s="36">
        <v>2.705243E-3</v>
      </c>
      <c r="Z111" s="36">
        <v>0</v>
      </c>
      <c r="AA111" s="36">
        <v>0</v>
      </c>
      <c r="AB111" s="36">
        <v>0</v>
      </c>
      <c r="AC111" s="36">
        <v>0</v>
      </c>
      <c r="AD111" s="36">
        <v>0</v>
      </c>
      <c r="AE111" s="36">
        <v>0</v>
      </c>
      <c r="AF111" s="36">
        <v>0</v>
      </c>
      <c r="AG111" s="36" t="s">
        <v>340</v>
      </c>
      <c r="AH111" s="36" t="s">
        <v>340</v>
      </c>
      <c r="AI111" s="36" t="s">
        <v>340</v>
      </c>
      <c r="AJ111" s="36">
        <v>0</v>
      </c>
      <c r="AK111" s="36">
        <v>0</v>
      </c>
      <c r="AL111" s="36">
        <v>0</v>
      </c>
      <c r="AM111" s="36">
        <v>0</v>
      </c>
      <c r="AN111" s="36">
        <v>0</v>
      </c>
      <c r="AO111" s="36">
        <v>0</v>
      </c>
      <c r="AP111" s="36">
        <v>1.0481921999999999E-2</v>
      </c>
      <c r="AQ111" s="36">
        <v>5.6441119999999997E-3</v>
      </c>
      <c r="AR111" s="36">
        <v>1.6126033999999997E-2</v>
      </c>
      <c r="AS111" s="36">
        <v>3.1694380000000001E-3</v>
      </c>
      <c r="AT111" s="36">
        <v>3.2814110000000001E-3</v>
      </c>
      <c r="AU111" s="36">
        <v>7.2311739999999999E-3</v>
      </c>
      <c r="AV111" s="36">
        <v>2.4884177E-2</v>
      </c>
      <c r="AW111" s="36">
        <v>5.4836718E-2</v>
      </c>
      <c r="AX111" s="36">
        <v>2.1918847000000002E-2</v>
      </c>
      <c r="AY111" s="36">
        <v>4.8302085000000002E-2</v>
      </c>
      <c r="AZ111" s="36">
        <v>8.2528571428571439E-6</v>
      </c>
      <c r="BA111" s="36">
        <v>1.650714285714286E-5</v>
      </c>
      <c r="BB111" s="36">
        <v>0.29444595000000001</v>
      </c>
      <c r="BC111" s="36">
        <v>18.056293337</v>
      </c>
      <c r="BD111" s="36">
        <v>39.790259294999998</v>
      </c>
      <c r="BE111" s="36">
        <v>1.2269432857142859E-2</v>
      </c>
      <c r="BF111" s="36">
        <v>2.4538865714285717E-2</v>
      </c>
      <c r="BG111" s="36">
        <v>1.5303433470000001</v>
      </c>
      <c r="BH111" s="36">
        <v>5.2734505509999998</v>
      </c>
      <c r="BI111" s="36">
        <v>0</v>
      </c>
      <c r="BJ111" s="36">
        <v>0</v>
      </c>
      <c r="BK111" s="36">
        <v>0</v>
      </c>
      <c r="BL111" s="36">
        <v>0</v>
      </c>
    </row>
    <row r="112" spans="1:64" s="37" customFormat="1" x14ac:dyDescent="0.2">
      <c r="A112" s="34">
        <v>109</v>
      </c>
      <c r="B112" s="34" t="s">
        <v>201</v>
      </c>
      <c r="C112" s="34" t="s">
        <v>221</v>
      </c>
      <c r="D112" s="41">
        <v>4.5040513430000004</v>
      </c>
      <c r="E112" s="36">
        <v>0</v>
      </c>
      <c r="F112" s="36" t="s">
        <v>340</v>
      </c>
      <c r="G112" s="36" t="s">
        <v>340</v>
      </c>
      <c r="H112" s="36" t="s">
        <v>340</v>
      </c>
      <c r="I112" s="36">
        <v>0</v>
      </c>
      <c r="J112" s="36">
        <v>0</v>
      </c>
      <c r="K112" s="36">
        <v>0</v>
      </c>
      <c r="L112" s="36">
        <v>0</v>
      </c>
      <c r="M112" s="36">
        <v>0</v>
      </c>
      <c r="N112" s="36">
        <v>0</v>
      </c>
      <c r="O112" s="36">
        <v>0</v>
      </c>
      <c r="P112" s="36">
        <v>0</v>
      </c>
      <c r="Q112" s="36">
        <v>0</v>
      </c>
      <c r="R112" s="36">
        <v>0</v>
      </c>
      <c r="S112" s="36">
        <v>0</v>
      </c>
      <c r="T112" s="36">
        <v>0</v>
      </c>
      <c r="U112" s="36" t="s">
        <v>340</v>
      </c>
      <c r="V112" s="36" t="s">
        <v>340</v>
      </c>
      <c r="W112" s="36">
        <v>0</v>
      </c>
      <c r="X112" s="36">
        <v>0</v>
      </c>
      <c r="Y112" s="36">
        <v>0</v>
      </c>
      <c r="Z112" s="36">
        <v>0</v>
      </c>
      <c r="AA112" s="36">
        <v>0</v>
      </c>
      <c r="AB112" s="36">
        <v>0</v>
      </c>
      <c r="AC112" s="36">
        <v>0</v>
      </c>
      <c r="AD112" s="36">
        <v>0</v>
      </c>
      <c r="AE112" s="36">
        <v>0</v>
      </c>
      <c r="AF112" s="36">
        <v>0</v>
      </c>
      <c r="AG112" s="36" t="s">
        <v>340</v>
      </c>
      <c r="AH112" s="36" t="s">
        <v>340</v>
      </c>
      <c r="AI112" s="36" t="s">
        <v>340</v>
      </c>
      <c r="AJ112" s="36">
        <v>0</v>
      </c>
      <c r="AK112" s="36">
        <v>0</v>
      </c>
      <c r="AL112" s="36">
        <v>0</v>
      </c>
      <c r="AM112" s="36">
        <v>0</v>
      </c>
      <c r="AN112" s="36">
        <v>0</v>
      </c>
      <c r="AO112" s="36">
        <v>0</v>
      </c>
      <c r="AP112" s="36">
        <v>0</v>
      </c>
      <c r="AQ112" s="36">
        <v>0</v>
      </c>
      <c r="AR112" s="36">
        <v>0</v>
      </c>
      <c r="AS112" s="36">
        <v>0</v>
      </c>
      <c r="AT112" s="36">
        <v>0</v>
      </c>
      <c r="AU112" s="36">
        <v>0</v>
      </c>
      <c r="AV112" s="36">
        <v>0</v>
      </c>
      <c r="AW112" s="36">
        <v>0</v>
      </c>
      <c r="AX112" s="36">
        <v>0</v>
      </c>
      <c r="AY112" s="36">
        <v>0</v>
      </c>
      <c r="AZ112" s="36">
        <v>0</v>
      </c>
      <c r="BA112" s="36">
        <v>0</v>
      </c>
      <c r="BB112" s="36">
        <v>2.637735E-3</v>
      </c>
      <c r="BC112" s="36">
        <v>0.14444841</v>
      </c>
      <c r="BD112" s="36">
        <v>0.278627976</v>
      </c>
      <c r="BE112" s="36">
        <v>1.0991285714285715E-4</v>
      </c>
      <c r="BF112" s="36">
        <v>2.1982571428571431E-4</v>
      </c>
      <c r="BG112" s="36">
        <v>0</v>
      </c>
      <c r="BH112" s="36">
        <v>2.5599503999999999E-2</v>
      </c>
      <c r="BI112" s="36">
        <v>0</v>
      </c>
      <c r="BJ112" s="36">
        <v>0</v>
      </c>
      <c r="BK112" s="36">
        <v>0</v>
      </c>
      <c r="BL112" s="36">
        <v>0</v>
      </c>
    </row>
    <row r="113" spans="1:64" s="37" customFormat="1" x14ac:dyDescent="0.2">
      <c r="A113" s="34">
        <v>110</v>
      </c>
      <c r="B113" s="34" t="s">
        <v>201</v>
      </c>
      <c r="C113" s="34" t="s">
        <v>222</v>
      </c>
      <c r="D113" s="41">
        <v>4.8944803849999996</v>
      </c>
      <c r="E113" s="36">
        <v>3</v>
      </c>
      <c r="F113" s="36">
        <v>0</v>
      </c>
      <c r="G113" s="36">
        <v>0</v>
      </c>
      <c r="H113" s="36">
        <v>3</v>
      </c>
      <c r="I113" s="36">
        <v>0</v>
      </c>
      <c r="J113" s="36">
        <v>0</v>
      </c>
      <c r="K113" s="36">
        <v>0</v>
      </c>
      <c r="L113" s="36">
        <v>0</v>
      </c>
      <c r="M113" s="36">
        <v>0</v>
      </c>
      <c r="N113" s="36">
        <v>0</v>
      </c>
      <c r="O113" s="36">
        <v>2.2355589999999998E-3</v>
      </c>
      <c r="P113" s="36">
        <v>3.2386329999999999E-3</v>
      </c>
      <c r="Q113" s="36">
        <v>2.0021209999999999E-3</v>
      </c>
      <c r="R113" s="36">
        <v>2.3343800000000001E-4</v>
      </c>
      <c r="S113" s="36">
        <v>2.934149E-3</v>
      </c>
      <c r="T113" s="36">
        <v>3.0448399999999999E-4</v>
      </c>
      <c r="U113" s="36">
        <v>0</v>
      </c>
      <c r="V113" s="36">
        <v>0</v>
      </c>
      <c r="W113" s="36">
        <v>2.2355589999999998E-3</v>
      </c>
      <c r="X113" s="36">
        <v>3.2386329999999999E-3</v>
      </c>
      <c r="Y113" s="36">
        <v>5.4741919999999993E-3</v>
      </c>
      <c r="Z113" s="36">
        <v>0</v>
      </c>
      <c r="AA113" s="36">
        <v>0</v>
      </c>
      <c r="AB113" s="36">
        <v>0</v>
      </c>
      <c r="AC113" s="36">
        <v>0</v>
      </c>
      <c r="AD113" s="36">
        <v>0</v>
      </c>
      <c r="AE113" s="36">
        <v>0</v>
      </c>
      <c r="AF113" s="36">
        <v>0</v>
      </c>
      <c r="AG113" s="36">
        <v>0</v>
      </c>
      <c r="AH113" s="36">
        <v>0</v>
      </c>
      <c r="AI113" s="36">
        <v>0</v>
      </c>
      <c r="AJ113" s="36">
        <v>0</v>
      </c>
      <c r="AK113" s="36">
        <v>0</v>
      </c>
      <c r="AL113" s="36">
        <v>0</v>
      </c>
      <c r="AM113" s="36">
        <v>0</v>
      </c>
      <c r="AN113" s="36">
        <v>0</v>
      </c>
      <c r="AO113" s="36">
        <v>0</v>
      </c>
      <c r="AP113" s="36">
        <v>3.11955E-3</v>
      </c>
      <c r="AQ113" s="36">
        <v>1.6797579999999999E-3</v>
      </c>
      <c r="AR113" s="36">
        <v>4.7993080000000004E-3</v>
      </c>
      <c r="AS113" s="36">
        <v>0</v>
      </c>
      <c r="AT113" s="36">
        <v>0</v>
      </c>
      <c r="AU113" s="36">
        <v>0</v>
      </c>
      <c r="AV113" s="36">
        <v>0</v>
      </c>
      <c r="AW113" s="36">
        <v>0</v>
      </c>
      <c r="AX113" s="36">
        <v>0</v>
      </c>
      <c r="AY113" s="36">
        <v>0</v>
      </c>
      <c r="AZ113" s="36">
        <v>0</v>
      </c>
      <c r="BA113" s="36">
        <v>0</v>
      </c>
      <c r="BB113" s="36">
        <v>0.13431394199999999</v>
      </c>
      <c r="BC113" s="36">
        <v>6.3196292930000002</v>
      </c>
      <c r="BD113" s="36">
        <v>12.715482185000001</v>
      </c>
      <c r="BE113" s="36">
        <v>5.5968028571428572E-3</v>
      </c>
      <c r="BF113" s="36">
        <v>1.1193605714285714E-2</v>
      </c>
      <c r="BG113" s="36">
        <v>1.1145714579999999</v>
      </c>
      <c r="BH113" s="36">
        <v>7.8240065550000004</v>
      </c>
      <c r="BI113" s="36">
        <v>0</v>
      </c>
      <c r="BJ113" s="36">
        <v>0</v>
      </c>
      <c r="BK113" s="36">
        <v>0</v>
      </c>
      <c r="BL113" s="36">
        <v>0</v>
      </c>
    </row>
    <row r="114" spans="1:64" s="37" customFormat="1" x14ac:dyDescent="0.2">
      <c r="A114" s="34">
        <v>111</v>
      </c>
      <c r="B114" s="34" t="s">
        <v>201</v>
      </c>
      <c r="C114" s="34" t="s">
        <v>223</v>
      </c>
      <c r="D114" s="41">
        <v>5.7391709850000003</v>
      </c>
      <c r="E114" s="36">
        <v>5</v>
      </c>
      <c r="F114" s="36">
        <v>0</v>
      </c>
      <c r="G114" s="36">
        <v>0</v>
      </c>
      <c r="H114" s="36">
        <v>5</v>
      </c>
      <c r="I114" s="36">
        <v>0.30783157986603293</v>
      </c>
      <c r="J114" s="36">
        <v>5.9132568368058678</v>
      </c>
      <c r="K114" s="36">
        <v>0.20618757986785013</v>
      </c>
      <c r="L114" s="36">
        <v>0.10164399999818279</v>
      </c>
      <c r="M114" s="36">
        <v>5.3069644166736838</v>
      </c>
      <c r="N114" s="36">
        <v>0.91412399999821714</v>
      </c>
      <c r="O114" s="36">
        <v>2.0758718999999998E-2</v>
      </c>
      <c r="P114" s="36">
        <v>3.2497285000000001E-2</v>
      </c>
      <c r="Q114" s="36">
        <v>1.9806075999999999E-2</v>
      </c>
      <c r="R114" s="36">
        <v>9.5264299999999998E-4</v>
      </c>
      <c r="S114" s="36">
        <v>3.1254707E-2</v>
      </c>
      <c r="T114" s="36">
        <v>1.242578E-3</v>
      </c>
      <c r="U114" s="36">
        <v>0</v>
      </c>
      <c r="V114" s="36">
        <v>0</v>
      </c>
      <c r="W114" s="36">
        <v>0.32859029886603291</v>
      </c>
      <c r="X114" s="36">
        <v>5.9457541218058676</v>
      </c>
      <c r="Y114" s="36">
        <v>6.2743444206719001</v>
      </c>
      <c r="Z114" s="36">
        <v>5.0447409842320273E-3</v>
      </c>
      <c r="AA114" s="36">
        <v>2.3856360516944525E-3</v>
      </c>
      <c r="AB114" s="36">
        <v>2.385636E-3</v>
      </c>
      <c r="AC114" s="36">
        <v>4.0634702020208406E-3</v>
      </c>
      <c r="AD114" s="36">
        <v>8.1972055671417368E-2</v>
      </c>
      <c r="AE114" s="36">
        <v>0.73774850104275624</v>
      </c>
      <c r="AF114" s="36">
        <v>0.81972055671417365</v>
      </c>
      <c r="AG114" s="36">
        <v>0</v>
      </c>
      <c r="AH114" s="36">
        <v>0</v>
      </c>
      <c r="AI114" s="36">
        <v>0</v>
      </c>
      <c r="AJ114" s="36">
        <v>2.4348820989291271E-4</v>
      </c>
      <c r="AK114" s="36">
        <v>2.9424149563712053E-4</v>
      </c>
      <c r="AL114" s="36">
        <v>7.3592192575050268E-4</v>
      </c>
      <c r="AM114" s="36">
        <v>4.3069584119137536E-3</v>
      </c>
      <c r="AN114" s="36">
        <v>8.2266297167054483E-2</v>
      </c>
      <c r="AO114" s="36">
        <v>0.73848442296850669</v>
      </c>
      <c r="AP114" s="36">
        <v>46.384813903999998</v>
      </c>
      <c r="AQ114" s="36">
        <v>24.976438256000002</v>
      </c>
      <c r="AR114" s="36">
        <v>71.361252159999992</v>
      </c>
      <c r="AS114" s="36">
        <v>7.9187140649999996</v>
      </c>
      <c r="AT114" s="36">
        <v>371.49133022500001</v>
      </c>
      <c r="AU114" s="36">
        <v>786.06799512600003</v>
      </c>
      <c r="AV114" s="36">
        <v>209.38803634600001</v>
      </c>
      <c r="AW114" s="36">
        <v>443.06076762100002</v>
      </c>
      <c r="AX114" s="36">
        <v>202.448227239</v>
      </c>
      <c r="AY114" s="36">
        <v>428.37627463899997</v>
      </c>
      <c r="AZ114" s="36">
        <v>8.3979228571428574E-2</v>
      </c>
      <c r="BA114" s="36">
        <v>0.16795845714285715</v>
      </c>
      <c r="BB114" s="36">
        <v>0.43378073</v>
      </c>
      <c r="BC114" s="36">
        <v>26.477625357000001</v>
      </c>
      <c r="BD114" s="36">
        <v>56.026109325</v>
      </c>
      <c r="BE114" s="36">
        <v>1.8075451428571431E-2</v>
      </c>
      <c r="BF114" s="36">
        <v>3.615090428571429E-2</v>
      </c>
      <c r="BG114" s="36">
        <v>5.8014248009999996</v>
      </c>
      <c r="BH114" s="36">
        <v>18.254895588</v>
      </c>
      <c r="BI114" s="36">
        <v>0.12</v>
      </c>
      <c r="BJ114" s="36">
        <v>0.12</v>
      </c>
      <c r="BK114" s="36">
        <v>0.42000000000000015</v>
      </c>
      <c r="BL114" s="36">
        <v>0.42000000000000015</v>
      </c>
    </row>
    <row r="115" spans="1:64" s="37" customFormat="1" x14ac:dyDescent="0.2">
      <c r="A115" s="34">
        <v>112</v>
      </c>
      <c r="B115" s="34" t="s">
        <v>225</v>
      </c>
      <c r="C115" s="34" t="s">
        <v>224</v>
      </c>
      <c r="D115" s="41">
        <v>5.7501520690000003</v>
      </c>
      <c r="E115" s="36">
        <v>102</v>
      </c>
      <c r="F115" s="36">
        <v>6</v>
      </c>
      <c r="G115" s="36">
        <v>30</v>
      </c>
      <c r="H115" s="36">
        <v>66</v>
      </c>
      <c r="I115" s="36">
        <v>0.16441274391856892</v>
      </c>
      <c r="J115" s="36">
        <v>11.062842056140449</v>
      </c>
      <c r="K115" s="36">
        <v>0.14465574392064523</v>
      </c>
      <c r="L115" s="36">
        <v>1.9756999997923685E-2</v>
      </c>
      <c r="M115" s="36">
        <v>7.1897213000611018</v>
      </c>
      <c r="N115" s="36">
        <v>4.0375334999979149</v>
      </c>
      <c r="O115" s="36">
        <v>0.116684146</v>
      </c>
      <c r="P115" s="36">
        <v>0.19015547300000002</v>
      </c>
      <c r="Q115" s="36">
        <v>0.109767897</v>
      </c>
      <c r="R115" s="36">
        <v>6.9162490000000002E-3</v>
      </c>
      <c r="S115" s="36">
        <v>0.18113427700000001</v>
      </c>
      <c r="T115" s="36">
        <v>9.0211960000000004E-3</v>
      </c>
      <c r="U115" s="36">
        <v>0.87700000000000011</v>
      </c>
      <c r="V115" s="36">
        <v>2.0751999999999997</v>
      </c>
      <c r="W115" s="36">
        <v>1.1580968899185691</v>
      </c>
      <c r="X115" s="36">
        <v>13.32819752914045</v>
      </c>
      <c r="Y115" s="36">
        <v>14.486294419059019</v>
      </c>
      <c r="Z115" s="36">
        <v>5.416324943765663E-3</v>
      </c>
      <c r="AA115" s="36">
        <v>1.1590935379658517E-3</v>
      </c>
      <c r="AB115" s="36">
        <v>1.1590940000000001E-3</v>
      </c>
      <c r="AC115" s="36">
        <v>2.8032613777026435E-3</v>
      </c>
      <c r="AD115" s="36">
        <v>0.14366685995807568</v>
      </c>
      <c r="AE115" s="36">
        <v>1.2930017396226812</v>
      </c>
      <c r="AF115" s="36">
        <v>1.4366685995807569</v>
      </c>
      <c r="AG115" s="36">
        <v>0.15394241768512587</v>
      </c>
      <c r="AH115" s="36">
        <v>0.26187905537239792</v>
      </c>
      <c r="AI115" s="36">
        <v>0.83872075842241012</v>
      </c>
      <c r="AJ115" s="36">
        <v>1.1830208929653225E-4</v>
      </c>
      <c r="AK115" s="36">
        <v>1.4296126992718611E-4</v>
      </c>
      <c r="AL115" s="36">
        <v>3.5755777017359443E-4</v>
      </c>
      <c r="AM115" s="36">
        <v>0.15686398115212505</v>
      </c>
      <c r="AN115" s="36">
        <v>0.40568887660040076</v>
      </c>
      <c r="AO115" s="36">
        <v>2.1320800558152651</v>
      </c>
      <c r="AP115" s="36">
        <v>237.20954056299999</v>
      </c>
      <c r="AQ115" s="36">
        <v>127.728214149</v>
      </c>
      <c r="AR115" s="36">
        <v>364.93775471200001</v>
      </c>
      <c r="AS115" s="36">
        <v>5.4148972999999998</v>
      </c>
      <c r="AT115" s="36">
        <v>1092.9915787770001</v>
      </c>
      <c r="AU115" s="36">
        <v>2340.0695702409998</v>
      </c>
      <c r="AV115" s="36">
        <v>653.54935882300003</v>
      </c>
      <c r="AW115" s="36">
        <v>1399.2339894720001</v>
      </c>
      <c r="AX115" s="36">
        <v>615.75219971199999</v>
      </c>
      <c r="AY115" s="36">
        <v>1318.3111501809999</v>
      </c>
      <c r="AZ115" s="36">
        <v>0.84018878428571431</v>
      </c>
      <c r="BA115" s="36">
        <v>1.6803775685714286</v>
      </c>
      <c r="BB115" s="36">
        <v>1.73974925</v>
      </c>
      <c r="BC115" s="36">
        <v>161.57035388099999</v>
      </c>
      <c r="BD115" s="36">
        <v>345.918372944</v>
      </c>
      <c r="BE115" s="36">
        <v>1.1297073042857144</v>
      </c>
      <c r="BF115" s="36">
        <v>2.2594146099999999</v>
      </c>
      <c r="BG115" s="36">
        <v>6.1140749669999996</v>
      </c>
      <c r="BH115" s="36">
        <v>23.829713086999998</v>
      </c>
      <c r="BI115" s="36">
        <v>0</v>
      </c>
      <c r="BJ115" s="36">
        <v>0</v>
      </c>
      <c r="BK115" s="36">
        <v>0</v>
      </c>
      <c r="BL115" s="36">
        <v>0</v>
      </c>
    </row>
    <row r="116" spans="1:64" s="37" customFormat="1" x14ac:dyDescent="0.2">
      <c r="A116" s="34">
        <v>113</v>
      </c>
      <c r="B116" s="34" t="s">
        <v>225</v>
      </c>
      <c r="C116" s="34" t="s">
        <v>226</v>
      </c>
      <c r="D116" s="41">
        <v>5.4630193199999999</v>
      </c>
      <c r="E116" s="36">
        <v>36</v>
      </c>
      <c r="F116" s="36">
        <v>0</v>
      </c>
      <c r="G116" s="36">
        <v>3</v>
      </c>
      <c r="H116" s="36">
        <v>33</v>
      </c>
      <c r="I116" s="36">
        <v>7.6836294419647009E-3</v>
      </c>
      <c r="J116" s="36">
        <v>1.6670623050793008</v>
      </c>
      <c r="K116" s="36">
        <v>7.6836294419647009E-3</v>
      </c>
      <c r="L116" s="36">
        <v>0</v>
      </c>
      <c r="M116" s="36">
        <v>1.2796529345209451</v>
      </c>
      <c r="N116" s="36">
        <v>0.39509300000032033</v>
      </c>
      <c r="O116" s="36">
        <v>4.3144338999999997E-2</v>
      </c>
      <c r="P116" s="36">
        <v>6.1211458999999996E-2</v>
      </c>
      <c r="Q116" s="36">
        <v>4.0797862999999997E-2</v>
      </c>
      <c r="R116" s="36">
        <v>2.3464760000000001E-3</v>
      </c>
      <c r="S116" s="36">
        <v>5.8150836999999997E-2</v>
      </c>
      <c r="T116" s="36">
        <v>3.0606219999999998E-3</v>
      </c>
      <c r="U116" s="36">
        <v>2.2199999999999998E-2</v>
      </c>
      <c r="V116" s="36">
        <v>5.28E-2</v>
      </c>
      <c r="W116" s="36">
        <v>7.3027968441964686E-2</v>
      </c>
      <c r="X116" s="36">
        <v>1.7810737640793006</v>
      </c>
      <c r="Y116" s="36">
        <v>1.8541017325212654</v>
      </c>
      <c r="Z116" s="36">
        <v>5.2168275808169517E-4</v>
      </c>
      <c r="AA116" s="36">
        <v>1.1164011022948275E-4</v>
      </c>
      <c r="AB116" s="36">
        <v>1.1163999999999999E-4</v>
      </c>
      <c r="AC116" s="36">
        <v>6.4622817428986105E-5</v>
      </c>
      <c r="AD116" s="36">
        <v>9.8996035733122153E-3</v>
      </c>
      <c r="AE116" s="36">
        <v>8.9096432159809932E-2</v>
      </c>
      <c r="AF116" s="36">
        <v>9.8996035733122156E-2</v>
      </c>
      <c r="AG116" s="36">
        <v>4.061539042177628E-3</v>
      </c>
      <c r="AH116" s="36">
        <v>6.9092848073826311E-3</v>
      </c>
      <c r="AI116" s="36">
        <v>2.2128385126347076E-2</v>
      </c>
      <c r="AJ116" s="36">
        <v>1.1394455711998509E-5</v>
      </c>
      <c r="AK116" s="36">
        <v>1.3769544294656909E-5</v>
      </c>
      <c r="AL116" s="36">
        <v>3.4438750836584507E-5</v>
      </c>
      <c r="AM116" s="36">
        <v>4.1375563153186121E-3</v>
      </c>
      <c r="AN116" s="36">
        <v>1.6822657924989503E-2</v>
      </c>
      <c r="AO116" s="36">
        <v>0.11125925603699359</v>
      </c>
      <c r="AP116" s="36">
        <v>14.853323607</v>
      </c>
      <c r="AQ116" s="36">
        <v>7.99794348</v>
      </c>
      <c r="AR116" s="36">
        <v>22.851267087</v>
      </c>
      <c r="AS116" s="36">
        <v>1.1464501060000001</v>
      </c>
      <c r="AT116" s="36">
        <v>34.711794447000003</v>
      </c>
      <c r="AU116" s="36">
        <v>77.545612583999997</v>
      </c>
      <c r="AV116" s="36">
        <v>34.586707894</v>
      </c>
      <c r="AW116" s="36">
        <v>77.266171158000006</v>
      </c>
      <c r="AX116" s="36">
        <v>31.945889759</v>
      </c>
      <c r="AY116" s="36">
        <v>71.366624239000004</v>
      </c>
      <c r="AZ116" s="36">
        <v>0.22926174571428573</v>
      </c>
      <c r="BA116" s="36">
        <v>0.45852349142857146</v>
      </c>
      <c r="BB116" s="36">
        <v>0.43346399800000002</v>
      </c>
      <c r="BC116" s="36">
        <v>32.267013779999999</v>
      </c>
      <c r="BD116" s="36">
        <v>72.084010340000006</v>
      </c>
      <c r="BE116" s="36">
        <v>0.28147012857142856</v>
      </c>
      <c r="BF116" s="36">
        <v>0.56294025714285711</v>
      </c>
      <c r="BG116" s="36">
        <v>2.0660206460000001</v>
      </c>
      <c r="BH116" s="36">
        <v>9.3383091060000005</v>
      </c>
      <c r="BI116" s="36">
        <v>0</v>
      </c>
      <c r="BJ116" s="36">
        <v>0</v>
      </c>
      <c r="BK116" s="36">
        <v>0</v>
      </c>
      <c r="BL116" s="36">
        <v>0</v>
      </c>
    </row>
    <row r="117" spans="1:64" s="37" customFormat="1" x14ac:dyDescent="0.2">
      <c r="A117" s="34">
        <v>114</v>
      </c>
      <c r="B117" s="34" t="s">
        <v>225</v>
      </c>
      <c r="C117" s="34" t="s">
        <v>227</v>
      </c>
      <c r="D117" s="41">
        <v>5.5200274230000002</v>
      </c>
      <c r="E117" s="36">
        <v>55</v>
      </c>
      <c r="F117" s="36">
        <v>0</v>
      </c>
      <c r="G117" s="36">
        <v>5</v>
      </c>
      <c r="H117" s="36">
        <v>50</v>
      </c>
      <c r="I117" s="36">
        <v>2.3507723452409071E-3</v>
      </c>
      <c r="J117" s="36">
        <v>0.54839025314848411</v>
      </c>
      <c r="K117" s="36">
        <v>2.3507723452409071E-3</v>
      </c>
      <c r="L117" s="36">
        <v>0</v>
      </c>
      <c r="M117" s="36">
        <v>0.34744102549367273</v>
      </c>
      <c r="N117" s="36">
        <v>0.20330000000005236</v>
      </c>
      <c r="O117" s="36">
        <v>1.8029439000000001E-2</v>
      </c>
      <c r="P117" s="36">
        <v>2.9638067000000001E-2</v>
      </c>
      <c r="Q117" s="36">
        <v>1.7141631000000001E-2</v>
      </c>
      <c r="R117" s="36">
        <v>8.8780799999999991E-4</v>
      </c>
      <c r="S117" s="36">
        <v>2.8480056E-2</v>
      </c>
      <c r="T117" s="36">
        <v>1.158011E-3</v>
      </c>
      <c r="U117" s="36">
        <v>2.2800000000000001E-2</v>
      </c>
      <c r="V117" s="36">
        <v>5.3999999999999992E-2</v>
      </c>
      <c r="W117" s="36">
        <v>4.3180211345240908E-2</v>
      </c>
      <c r="X117" s="36">
        <v>0.6320283201484842</v>
      </c>
      <c r="Y117" s="36">
        <v>0.67520853149372506</v>
      </c>
      <c r="Z117" s="36">
        <v>1.8118658445877812E-4</v>
      </c>
      <c r="AA117" s="36">
        <v>3.8773929074178522E-5</v>
      </c>
      <c r="AB117" s="36">
        <v>3.8773899999999998E-5</v>
      </c>
      <c r="AC117" s="36">
        <v>2.6983705026582822E-5</v>
      </c>
      <c r="AD117" s="36">
        <v>4.6704586597623408E-3</v>
      </c>
      <c r="AE117" s="36">
        <v>4.2034127937861078E-2</v>
      </c>
      <c r="AF117" s="36">
        <v>4.6704586597623408E-2</v>
      </c>
      <c r="AG117" s="36">
        <v>4.4456752136752134E-3</v>
      </c>
      <c r="AH117" s="36">
        <v>7.5627578347578356E-3</v>
      </c>
      <c r="AI117" s="36">
        <v>2.4221264957264954E-2</v>
      </c>
      <c r="AJ117" s="36">
        <v>3.9574300101348678E-6</v>
      </c>
      <c r="AK117" s="36">
        <v>4.7823265274686279E-6</v>
      </c>
      <c r="AL117" s="36">
        <v>1.1960987827504873E-5</v>
      </c>
      <c r="AM117" s="36">
        <v>4.476616348711931E-3</v>
      </c>
      <c r="AN117" s="36">
        <v>1.2237998821047645E-2</v>
      </c>
      <c r="AO117" s="36">
        <v>6.6267353882953531E-2</v>
      </c>
      <c r="AP117" s="36">
        <v>13.891910137</v>
      </c>
      <c r="AQ117" s="36">
        <v>7.4802593039999996</v>
      </c>
      <c r="AR117" s="36">
        <v>21.372169441</v>
      </c>
      <c r="AS117" s="36">
        <v>1.962763279</v>
      </c>
      <c r="AT117" s="36">
        <v>125.618013988</v>
      </c>
      <c r="AU117" s="36">
        <v>290.75441256099998</v>
      </c>
      <c r="AV117" s="36">
        <v>75.812936078999996</v>
      </c>
      <c r="AW117" s="36">
        <v>175.47599260800001</v>
      </c>
      <c r="AX117" s="36">
        <v>71.318052734000005</v>
      </c>
      <c r="AY117" s="36">
        <v>165.07217292499999</v>
      </c>
      <c r="AZ117" s="36">
        <v>0.43672124142857144</v>
      </c>
      <c r="BA117" s="36">
        <v>0.87344248285714288</v>
      </c>
      <c r="BB117" s="36">
        <v>0.44554540300000001</v>
      </c>
      <c r="BC117" s="36">
        <v>19.811814252000001</v>
      </c>
      <c r="BD117" s="36">
        <v>45.856260831999997</v>
      </c>
      <c r="BE117" s="36">
        <v>0.28931519571428571</v>
      </c>
      <c r="BF117" s="36">
        <v>0.57863039285714291</v>
      </c>
      <c r="BG117" s="36">
        <v>3.7961842190000001</v>
      </c>
      <c r="BH117" s="36">
        <v>18.541226148</v>
      </c>
      <c r="BI117" s="36">
        <v>0</v>
      </c>
      <c r="BJ117" s="36">
        <v>0</v>
      </c>
      <c r="BK117" s="36">
        <v>0</v>
      </c>
      <c r="BL117" s="36">
        <v>0</v>
      </c>
    </row>
    <row r="118" spans="1:64" s="37" customFormat="1" x14ac:dyDescent="0.2">
      <c r="A118" s="34">
        <v>115</v>
      </c>
      <c r="B118" s="34" t="s">
        <v>225</v>
      </c>
      <c r="C118" s="34" t="s">
        <v>228</v>
      </c>
      <c r="D118" s="41">
        <v>5.3084381269999996</v>
      </c>
      <c r="E118" s="36">
        <v>46</v>
      </c>
      <c r="F118" s="36">
        <v>0</v>
      </c>
      <c r="G118" s="36">
        <v>5</v>
      </c>
      <c r="H118" s="36">
        <v>41</v>
      </c>
      <c r="I118" s="36">
        <v>0</v>
      </c>
      <c r="J118" s="36">
        <v>0</v>
      </c>
      <c r="K118" s="36">
        <v>0</v>
      </c>
      <c r="L118" s="36">
        <v>0</v>
      </c>
      <c r="M118" s="36">
        <v>0</v>
      </c>
      <c r="N118" s="36">
        <v>0</v>
      </c>
      <c r="O118" s="36">
        <v>6.5388970000000001E-3</v>
      </c>
      <c r="P118" s="36">
        <v>9.5298049999999988E-3</v>
      </c>
      <c r="Q118" s="36">
        <v>5.8160310000000002E-3</v>
      </c>
      <c r="R118" s="36">
        <v>7.2286599999999996E-4</v>
      </c>
      <c r="S118" s="36">
        <v>8.5869369999999993E-3</v>
      </c>
      <c r="T118" s="36">
        <v>9.4286799999999992E-4</v>
      </c>
      <c r="U118" s="36">
        <v>6.6000000000000003E-2</v>
      </c>
      <c r="V118" s="36">
        <v>0.15839999999999999</v>
      </c>
      <c r="W118" s="36">
        <v>7.2538897000000005E-2</v>
      </c>
      <c r="X118" s="36">
        <v>0.16792980499999999</v>
      </c>
      <c r="Y118" s="36">
        <v>0.24046870199999998</v>
      </c>
      <c r="Z118" s="36">
        <v>0</v>
      </c>
      <c r="AA118" s="36">
        <v>0</v>
      </c>
      <c r="AB118" s="36">
        <v>0</v>
      </c>
      <c r="AC118" s="36">
        <v>0</v>
      </c>
      <c r="AD118" s="36">
        <v>0</v>
      </c>
      <c r="AE118" s="36">
        <v>0</v>
      </c>
      <c r="AF118" s="36">
        <v>0</v>
      </c>
      <c r="AG118" s="36">
        <v>1.2709287179487178E-2</v>
      </c>
      <c r="AH118" s="36">
        <v>2.1620396581196584E-2</v>
      </c>
      <c r="AI118" s="36">
        <v>6.9243702564102561E-2</v>
      </c>
      <c r="AJ118" s="36">
        <v>0</v>
      </c>
      <c r="AK118" s="36">
        <v>0</v>
      </c>
      <c r="AL118" s="36">
        <v>0</v>
      </c>
      <c r="AM118" s="36">
        <v>1.2709287179487178E-2</v>
      </c>
      <c r="AN118" s="36">
        <v>2.1620396581196584E-2</v>
      </c>
      <c r="AO118" s="36">
        <v>6.9243702564102561E-2</v>
      </c>
      <c r="AP118" s="36">
        <v>0.710548077</v>
      </c>
      <c r="AQ118" s="36">
        <v>0.38260281099999999</v>
      </c>
      <c r="AR118" s="36">
        <v>1.093150888</v>
      </c>
      <c r="AS118" s="36">
        <v>0.126143488</v>
      </c>
      <c r="AT118" s="36">
        <v>0.33380259400000001</v>
      </c>
      <c r="AU118" s="36">
        <v>0.79016817100000003</v>
      </c>
      <c r="AV118" s="36">
        <v>0.55776922100000004</v>
      </c>
      <c r="AW118" s="36">
        <v>1.3203357120000001</v>
      </c>
      <c r="AX118" s="36">
        <v>0.50870338999999998</v>
      </c>
      <c r="AY118" s="36">
        <v>1.204188448</v>
      </c>
      <c r="AZ118" s="36">
        <v>1.8186015714285714E-2</v>
      </c>
      <c r="BA118" s="36">
        <v>3.6372032857142855E-2</v>
      </c>
      <c r="BB118" s="36">
        <v>0.34159761100000002</v>
      </c>
      <c r="BC118" s="36">
        <v>11.881461755</v>
      </c>
      <c r="BD118" s="36">
        <v>28.125464181000002</v>
      </c>
      <c r="BE118" s="36">
        <v>0.22181662999999999</v>
      </c>
      <c r="BF118" s="36">
        <v>0.44363326142857146</v>
      </c>
      <c r="BG118" s="36">
        <v>2.113657463</v>
      </c>
      <c r="BH118" s="36">
        <v>12.00331033</v>
      </c>
      <c r="BI118" s="36">
        <v>0</v>
      </c>
      <c r="BJ118" s="36">
        <v>0</v>
      </c>
      <c r="BK118" s="36">
        <v>0</v>
      </c>
      <c r="BL118" s="36">
        <v>0</v>
      </c>
    </row>
    <row r="119" spans="1:64" s="37" customFormat="1" x14ac:dyDescent="0.2">
      <c r="A119" s="34">
        <v>116</v>
      </c>
      <c r="B119" s="34" t="s">
        <v>225</v>
      </c>
      <c r="C119" s="34" t="s">
        <v>229</v>
      </c>
      <c r="D119" s="41">
        <v>5.1417338969999999</v>
      </c>
      <c r="E119" s="36">
        <v>11</v>
      </c>
      <c r="F119" s="36">
        <v>0</v>
      </c>
      <c r="G119" s="36">
        <v>0</v>
      </c>
      <c r="H119" s="36">
        <v>11</v>
      </c>
      <c r="I119" s="36">
        <v>1.5369352372380211E-5</v>
      </c>
      <c r="J119" s="36">
        <v>7.3751278510954046E-3</v>
      </c>
      <c r="K119" s="36">
        <v>1.5369352372380211E-5</v>
      </c>
      <c r="L119" s="36">
        <v>0</v>
      </c>
      <c r="M119" s="36">
        <v>2.390497203468127E-3</v>
      </c>
      <c r="N119" s="36">
        <v>4.9999999999996575E-3</v>
      </c>
      <c r="O119" s="36">
        <v>5.3230999999999999E-3</v>
      </c>
      <c r="P119" s="36">
        <v>9.4661750000000003E-3</v>
      </c>
      <c r="Q119" s="36">
        <v>5.0617209999999999E-3</v>
      </c>
      <c r="R119" s="36">
        <v>2.6137900000000001E-4</v>
      </c>
      <c r="S119" s="36">
        <v>9.1252460000000001E-3</v>
      </c>
      <c r="T119" s="36">
        <v>3.4092900000000002E-4</v>
      </c>
      <c r="U119" s="36">
        <v>0</v>
      </c>
      <c r="V119" s="36">
        <v>0</v>
      </c>
      <c r="W119" s="36">
        <v>5.3384693523723797E-3</v>
      </c>
      <c r="X119" s="36">
        <v>1.6841302851095405E-2</v>
      </c>
      <c r="Y119" s="36">
        <v>2.2179772203467785E-2</v>
      </c>
      <c r="Z119" s="36">
        <v>1.9083410655891048E-6</v>
      </c>
      <c r="AA119" s="36">
        <v>4.0838498803606835E-7</v>
      </c>
      <c r="AB119" s="36">
        <v>4.0838499999999999E-7</v>
      </c>
      <c r="AC119" s="36">
        <v>1.6251418186763206E-7</v>
      </c>
      <c r="AD119" s="36">
        <v>1.7261960024137626E-5</v>
      </c>
      <c r="AE119" s="36">
        <v>1.5535764021723861E-4</v>
      </c>
      <c r="AF119" s="36">
        <v>1.7261960024137624E-4</v>
      </c>
      <c r="AG119" s="36">
        <v>0</v>
      </c>
      <c r="AH119" s="36">
        <v>0</v>
      </c>
      <c r="AI119" s="36">
        <v>0</v>
      </c>
      <c r="AJ119" s="36">
        <v>4.1681519132429874E-8</v>
      </c>
      <c r="AK119" s="36">
        <v>5.0369718262033881E-8</v>
      </c>
      <c r="AL119" s="36">
        <v>1.2597876442492441E-7</v>
      </c>
      <c r="AM119" s="36">
        <v>2.0419570100006195E-7</v>
      </c>
      <c r="AN119" s="36">
        <v>1.7312329742399658E-5</v>
      </c>
      <c r="AO119" s="36">
        <v>1.5548361898166352E-4</v>
      </c>
      <c r="AP119" s="36">
        <v>8.9649480000000004E-3</v>
      </c>
      <c r="AQ119" s="36">
        <v>4.8272790000000003E-3</v>
      </c>
      <c r="AR119" s="36">
        <v>1.3792227000000001E-2</v>
      </c>
      <c r="AS119" s="36">
        <v>0</v>
      </c>
      <c r="AT119" s="36">
        <v>0</v>
      </c>
      <c r="AU119" s="36">
        <v>0</v>
      </c>
      <c r="AV119" s="36">
        <v>0</v>
      </c>
      <c r="AW119" s="36">
        <v>0</v>
      </c>
      <c r="AX119" s="36">
        <v>0</v>
      </c>
      <c r="AY119" s="36">
        <v>0</v>
      </c>
      <c r="AZ119" s="36">
        <v>0</v>
      </c>
      <c r="BA119" s="36">
        <v>0</v>
      </c>
      <c r="BB119" s="36">
        <v>0.53809500799999999</v>
      </c>
      <c r="BC119" s="36">
        <v>29.339443292999999</v>
      </c>
      <c r="BD119" s="36">
        <v>64.689772817000005</v>
      </c>
      <c r="BE119" s="36">
        <v>0.3494123428571429</v>
      </c>
      <c r="BF119" s="36">
        <v>0.6988246857142858</v>
      </c>
      <c r="BG119" s="36">
        <v>0.444922066</v>
      </c>
      <c r="BH119" s="36">
        <v>11.313151134</v>
      </c>
      <c r="BI119" s="36">
        <v>0</v>
      </c>
      <c r="BJ119" s="36">
        <v>0</v>
      </c>
      <c r="BK119" s="36">
        <v>0</v>
      </c>
      <c r="BL119" s="36">
        <v>0</v>
      </c>
    </row>
    <row r="120" spans="1:64" s="37" customFormat="1" x14ac:dyDescent="0.2">
      <c r="A120" s="34">
        <v>117</v>
      </c>
      <c r="B120" s="34" t="s">
        <v>225</v>
      </c>
      <c r="C120" s="34" t="s">
        <v>230</v>
      </c>
      <c r="D120" s="41">
        <v>5.0835288920000004</v>
      </c>
      <c r="E120" s="36">
        <v>14</v>
      </c>
      <c r="F120" s="36">
        <v>0</v>
      </c>
      <c r="G120" s="36">
        <v>1</v>
      </c>
      <c r="H120" s="36">
        <v>13</v>
      </c>
      <c r="I120" s="36">
        <v>0</v>
      </c>
      <c r="J120" s="36">
        <v>0</v>
      </c>
      <c r="K120" s="36">
        <v>0</v>
      </c>
      <c r="L120" s="36">
        <v>0</v>
      </c>
      <c r="M120" s="36">
        <v>0</v>
      </c>
      <c r="N120" s="36">
        <v>0</v>
      </c>
      <c r="O120" s="36">
        <v>4.0851300000000005E-4</v>
      </c>
      <c r="P120" s="36">
        <v>6.6307500000000006E-4</v>
      </c>
      <c r="Q120" s="36">
        <v>3.7562900000000005E-4</v>
      </c>
      <c r="R120" s="36">
        <v>3.2883999999999999E-5</v>
      </c>
      <c r="S120" s="36">
        <v>6.2018200000000005E-4</v>
      </c>
      <c r="T120" s="36">
        <v>4.2892999999999997E-5</v>
      </c>
      <c r="U120" s="36">
        <v>3.0000000000000001E-3</v>
      </c>
      <c r="V120" s="36">
        <v>7.1999999999999998E-3</v>
      </c>
      <c r="W120" s="36">
        <v>3.4085130000000002E-3</v>
      </c>
      <c r="X120" s="36">
        <v>7.8630750000000006E-3</v>
      </c>
      <c r="Y120" s="36">
        <v>1.1271588000000001E-2</v>
      </c>
      <c r="Z120" s="36">
        <v>0</v>
      </c>
      <c r="AA120" s="36">
        <v>0</v>
      </c>
      <c r="AB120" s="36">
        <v>0</v>
      </c>
      <c r="AC120" s="36">
        <v>0</v>
      </c>
      <c r="AD120" s="36">
        <v>0</v>
      </c>
      <c r="AE120" s="36">
        <v>0</v>
      </c>
      <c r="AF120" s="36">
        <v>0</v>
      </c>
      <c r="AG120" s="36">
        <v>5.6788552322749211E-4</v>
      </c>
      <c r="AH120" s="36">
        <v>9.660581314674578E-4</v>
      </c>
      <c r="AI120" s="36">
        <v>3.0939969886187501E-3</v>
      </c>
      <c r="AJ120" s="36">
        <v>0</v>
      </c>
      <c r="AK120" s="36">
        <v>0</v>
      </c>
      <c r="AL120" s="36">
        <v>0</v>
      </c>
      <c r="AM120" s="36">
        <v>5.6788552322749211E-4</v>
      </c>
      <c r="AN120" s="36">
        <v>9.660581314674578E-4</v>
      </c>
      <c r="AO120" s="36">
        <v>3.0939969886187501E-3</v>
      </c>
      <c r="AP120" s="36">
        <v>1.084568E-2</v>
      </c>
      <c r="AQ120" s="36">
        <v>5.8399810000000002E-3</v>
      </c>
      <c r="AR120" s="36">
        <v>1.6685661000000001E-2</v>
      </c>
      <c r="AS120" s="36">
        <v>0</v>
      </c>
      <c r="AT120" s="36">
        <v>0</v>
      </c>
      <c r="AU120" s="36">
        <v>0</v>
      </c>
      <c r="AV120" s="36">
        <v>0</v>
      </c>
      <c r="AW120" s="36">
        <v>0</v>
      </c>
      <c r="AX120" s="36">
        <v>0</v>
      </c>
      <c r="AY120" s="36">
        <v>0</v>
      </c>
      <c r="AZ120" s="36">
        <v>0</v>
      </c>
      <c r="BA120" s="36">
        <v>0</v>
      </c>
      <c r="BB120" s="36">
        <v>9.8294772000000002E-2</v>
      </c>
      <c r="BC120" s="36">
        <v>3.7034410580000001</v>
      </c>
      <c r="BD120" s="36">
        <v>8.1875726530000001</v>
      </c>
      <c r="BE120" s="36">
        <v>6.3827774285714289E-2</v>
      </c>
      <c r="BF120" s="36">
        <v>0.12765554857142858</v>
      </c>
      <c r="BG120" s="36">
        <v>0.53255680000000005</v>
      </c>
      <c r="BH120" s="36">
        <v>3.5863642069999999</v>
      </c>
      <c r="BI120" s="36">
        <v>0</v>
      </c>
      <c r="BJ120" s="36">
        <v>0</v>
      </c>
      <c r="BK120" s="36">
        <v>0</v>
      </c>
      <c r="BL120" s="36">
        <v>0</v>
      </c>
    </row>
    <row r="121" spans="1:64" s="37" customFormat="1" x14ac:dyDescent="0.2">
      <c r="A121" s="34">
        <v>118</v>
      </c>
      <c r="B121" s="34" t="s">
        <v>225</v>
      </c>
      <c r="C121" s="34" t="s">
        <v>231</v>
      </c>
      <c r="D121" s="41">
        <v>5.0113836589999998</v>
      </c>
      <c r="E121" s="36">
        <v>0</v>
      </c>
      <c r="F121" s="36" t="s">
        <v>340</v>
      </c>
      <c r="G121" s="36" t="s">
        <v>340</v>
      </c>
      <c r="H121" s="36" t="s">
        <v>340</v>
      </c>
      <c r="I121" s="36">
        <v>0</v>
      </c>
      <c r="J121" s="36">
        <v>0</v>
      </c>
      <c r="K121" s="36">
        <v>0</v>
      </c>
      <c r="L121" s="36">
        <v>0</v>
      </c>
      <c r="M121" s="36">
        <v>0</v>
      </c>
      <c r="N121" s="36">
        <v>0</v>
      </c>
      <c r="O121" s="36">
        <v>1.6382249999999999E-3</v>
      </c>
      <c r="P121" s="36">
        <v>2.77385E-3</v>
      </c>
      <c r="Q121" s="36">
        <v>1.5040349999999999E-3</v>
      </c>
      <c r="R121" s="36">
        <v>1.3419000000000001E-4</v>
      </c>
      <c r="S121" s="36">
        <v>2.5988199999999999E-3</v>
      </c>
      <c r="T121" s="36">
        <v>1.7503000000000001E-4</v>
      </c>
      <c r="U121" s="36" t="s">
        <v>340</v>
      </c>
      <c r="V121" s="36" t="s">
        <v>340</v>
      </c>
      <c r="W121" s="36">
        <v>1.6382249999999999E-3</v>
      </c>
      <c r="X121" s="36">
        <v>2.77385E-3</v>
      </c>
      <c r="Y121" s="36">
        <v>4.4120749999999997E-3</v>
      </c>
      <c r="Z121" s="36">
        <v>0</v>
      </c>
      <c r="AA121" s="36">
        <v>0</v>
      </c>
      <c r="AB121" s="36">
        <v>0</v>
      </c>
      <c r="AC121" s="36">
        <v>0</v>
      </c>
      <c r="AD121" s="36">
        <v>0</v>
      </c>
      <c r="AE121" s="36">
        <v>0</v>
      </c>
      <c r="AF121" s="36">
        <v>0</v>
      </c>
      <c r="AG121" s="36" t="s">
        <v>340</v>
      </c>
      <c r="AH121" s="36" t="s">
        <v>340</v>
      </c>
      <c r="AI121" s="36" t="s">
        <v>340</v>
      </c>
      <c r="AJ121" s="36">
        <v>0</v>
      </c>
      <c r="AK121" s="36">
        <v>0</v>
      </c>
      <c r="AL121" s="36">
        <v>0</v>
      </c>
      <c r="AM121" s="36">
        <v>0</v>
      </c>
      <c r="AN121" s="36">
        <v>0</v>
      </c>
      <c r="AO121" s="36">
        <v>0</v>
      </c>
      <c r="AP121" s="36">
        <v>3.3490360000000001E-3</v>
      </c>
      <c r="AQ121" s="36">
        <v>1.803327E-3</v>
      </c>
      <c r="AR121" s="36">
        <v>5.1523630000000001E-3</v>
      </c>
      <c r="AS121" s="36">
        <v>0</v>
      </c>
      <c r="AT121" s="36">
        <v>0</v>
      </c>
      <c r="AU121" s="36">
        <v>0</v>
      </c>
      <c r="AV121" s="36">
        <v>0</v>
      </c>
      <c r="AW121" s="36">
        <v>0</v>
      </c>
      <c r="AX121" s="36">
        <v>0</v>
      </c>
      <c r="AY121" s="36">
        <v>0</v>
      </c>
      <c r="AZ121" s="36">
        <v>0</v>
      </c>
      <c r="BA121" s="36">
        <v>0</v>
      </c>
      <c r="BB121" s="36">
        <v>0.15893860700000001</v>
      </c>
      <c r="BC121" s="36">
        <v>10.788780487</v>
      </c>
      <c r="BD121" s="36">
        <v>24.82</v>
      </c>
      <c r="BE121" s="36">
        <v>0.10320688714285715</v>
      </c>
      <c r="BF121" s="36">
        <v>0.20641377571428574</v>
      </c>
      <c r="BG121" s="36">
        <v>0.92842884999999997</v>
      </c>
      <c r="BH121" s="36">
        <v>5.1549916539999998</v>
      </c>
      <c r="BI121" s="36">
        <v>0</v>
      </c>
      <c r="BJ121" s="36">
        <v>0</v>
      </c>
      <c r="BK121" s="36">
        <v>0</v>
      </c>
      <c r="BL121" s="36">
        <v>0</v>
      </c>
    </row>
    <row r="122" spans="1:64" s="37" customFormat="1" x14ac:dyDescent="0.2">
      <c r="A122" s="34">
        <v>119</v>
      </c>
      <c r="B122" s="34" t="s">
        <v>225</v>
      </c>
      <c r="C122" s="34" t="s">
        <v>232</v>
      </c>
      <c r="D122" s="41">
        <v>4.8811660339999996</v>
      </c>
      <c r="E122" s="36">
        <v>0</v>
      </c>
      <c r="F122" s="36" t="s">
        <v>340</v>
      </c>
      <c r="G122" s="36" t="s">
        <v>340</v>
      </c>
      <c r="H122" s="36" t="s">
        <v>340</v>
      </c>
      <c r="I122" s="36">
        <v>0</v>
      </c>
      <c r="J122" s="36">
        <v>0</v>
      </c>
      <c r="K122" s="36">
        <v>0</v>
      </c>
      <c r="L122" s="36">
        <v>0</v>
      </c>
      <c r="M122" s="36">
        <v>0</v>
      </c>
      <c r="N122" s="36">
        <v>0</v>
      </c>
      <c r="O122" s="36">
        <v>1.2217669999999999E-3</v>
      </c>
      <c r="P122" s="36">
        <v>1.9793189999999998E-3</v>
      </c>
      <c r="Q122" s="36">
        <v>1.012172E-3</v>
      </c>
      <c r="R122" s="36">
        <v>2.09595E-4</v>
      </c>
      <c r="S122" s="36">
        <v>1.7059339999999999E-3</v>
      </c>
      <c r="T122" s="36">
        <v>2.7338500000000001E-4</v>
      </c>
      <c r="U122" s="36" t="s">
        <v>340</v>
      </c>
      <c r="V122" s="36" t="s">
        <v>340</v>
      </c>
      <c r="W122" s="36">
        <v>1.2217669999999999E-3</v>
      </c>
      <c r="X122" s="36">
        <v>1.9793189999999998E-3</v>
      </c>
      <c r="Y122" s="36">
        <v>3.2010859999999997E-3</v>
      </c>
      <c r="Z122" s="36">
        <v>0</v>
      </c>
      <c r="AA122" s="36">
        <v>0</v>
      </c>
      <c r="AB122" s="36">
        <v>0</v>
      </c>
      <c r="AC122" s="36">
        <v>0</v>
      </c>
      <c r="AD122" s="36">
        <v>0</v>
      </c>
      <c r="AE122" s="36">
        <v>0</v>
      </c>
      <c r="AF122" s="36">
        <v>0</v>
      </c>
      <c r="AG122" s="36" t="s">
        <v>340</v>
      </c>
      <c r="AH122" s="36" t="s">
        <v>340</v>
      </c>
      <c r="AI122" s="36" t="s">
        <v>340</v>
      </c>
      <c r="AJ122" s="36">
        <v>0</v>
      </c>
      <c r="AK122" s="36">
        <v>0</v>
      </c>
      <c r="AL122" s="36">
        <v>0</v>
      </c>
      <c r="AM122" s="36">
        <v>0</v>
      </c>
      <c r="AN122" s="36">
        <v>0</v>
      </c>
      <c r="AO122" s="36">
        <v>0</v>
      </c>
      <c r="AP122" s="36">
        <v>1.4952450000000001E-3</v>
      </c>
      <c r="AQ122" s="36">
        <v>8.0513199999999996E-4</v>
      </c>
      <c r="AR122" s="36">
        <v>2.3003770000000002E-3</v>
      </c>
      <c r="AS122" s="36">
        <v>0</v>
      </c>
      <c r="AT122" s="36">
        <v>0</v>
      </c>
      <c r="AU122" s="36">
        <v>0</v>
      </c>
      <c r="AV122" s="36">
        <v>0</v>
      </c>
      <c r="AW122" s="36">
        <v>0</v>
      </c>
      <c r="AX122" s="36">
        <v>0</v>
      </c>
      <c r="AY122" s="36">
        <v>0</v>
      </c>
      <c r="AZ122" s="36">
        <v>0</v>
      </c>
      <c r="BA122" s="36">
        <v>0</v>
      </c>
      <c r="BB122" s="36">
        <v>0.13486567099999999</v>
      </c>
      <c r="BC122" s="36">
        <v>6.0478827380000002</v>
      </c>
      <c r="BD122" s="36">
        <v>13.863028407</v>
      </c>
      <c r="BE122" s="36">
        <v>8.7575109999999998E-2</v>
      </c>
      <c r="BF122" s="36">
        <v>0.17515022142857142</v>
      </c>
      <c r="BG122" s="36">
        <v>2.4209696460000001</v>
      </c>
      <c r="BH122" s="36">
        <v>9.5716256410000007</v>
      </c>
      <c r="BI122" s="36">
        <v>0</v>
      </c>
      <c r="BJ122" s="36">
        <v>0</v>
      </c>
      <c r="BK122" s="36">
        <v>0</v>
      </c>
      <c r="BL122" s="36">
        <v>0</v>
      </c>
    </row>
    <row r="123" spans="1:64" s="37" customFormat="1" x14ac:dyDescent="0.2">
      <c r="A123" s="34">
        <v>120</v>
      </c>
      <c r="B123" s="34" t="s">
        <v>3</v>
      </c>
      <c r="C123" s="34" t="s">
        <v>5</v>
      </c>
      <c r="D123" s="41">
        <v>4.593939303</v>
      </c>
      <c r="E123" s="36">
        <v>101</v>
      </c>
      <c r="F123" s="36">
        <v>0</v>
      </c>
      <c r="G123" s="36">
        <v>0</v>
      </c>
      <c r="H123" s="36">
        <v>101</v>
      </c>
      <c r="I123" s="36">
        <v>0</v>
      </c>
      <c r="J123" s="36">
        <v>0</v>
      </c>
      <c r="K123" s="36">
        <v>0</v>
      </c>
      <c r="L123" s="36">
        <v>0</v>
      </c>
      <c r="M123" s="36">
        <v>0</v>
      </c>
      <c r="N123" s="36">
        <v>0</v>
      </c>
      <c r="O123" s="36">
        <v>0</v>
      </c>
      <c r="P123" s="36">
        <v>0</v>
      </c>
      <c r="Q123" s="36">
        <v>0</v>
      </c>
      <c r="R123" s="36">
        <v>0</v>
      </c>
      <c r="S123" s="36">
        <v>0</v>
      </c>
      <c r="T123" s="36">
        <v>0</v>
      </c>
      <c r="U123" s="36">
        <v>0</v>
      </c>
      <c r="V123" s="36">
        <v>0</v>
      </c>
      <c r="W123" s="36">
        <v>0</v>
      </c>
      <c r="X123" s="36">
        <v>0</v>
      </c>
      <c r="Y123" s="36">
        <v>0</v>
      </c>
      <c r="Z123" s="36">
        <v>0</v>
      </c>
      <c r="AA123" s="36">
        <v>0</v>
      </c>
      <c r="AB123" s="36">
        <v>0</v>
      </c>
      <c r="AC123" s="36">
        <v>0</v>
      </c>
      <c r="AD123" s="36">
        <v>0</v>
      </c>
      <c r="AE123" s="36">
        <v>0</v>
      </c>
      <c r="AF123" s="36">
        <v>0</v>
      </c>
      <c r="AG123" s="36">
        <v>0</v>
      </c>
      <c r="AH123" s="36">
        <v>0</v>
      </c>
      <c r="AI123" s="36">
        <v>0</v>
      </c>
      <c r="AJ123" s="36">
        <v>0</v>
      </c>
      <c r="AK123" s="36">
        <v>0</v>
      </c>
      <c r="AL123" s="36">
        <v>0</v>
      </c>
      <c r="AM123" s="36">
        <v>0</v>
      </c>
      <c r="AN123" s="36">
        <v>0</v>
      </c>
      <c r="AO123" s="36">
        <v>0</v>
      </c>
      <c r="AP123" s="36">
        <v>0</v>
      </c>
      <c r="AQ123" s="36">
        <v>0</v>
      </c>
      <c r="AR123" s="36">
        <v>0</v>
      </c>
      <c r="AS123" s="36">
        <v>0</v>
      </c>
      <c r="AT123" s="36">
        <v>0</v>
      </c>
      <c r="AU123" s="36">
        <v>0</v>
      </c>
      <c r="AV123" s="36">
        <v>0</v>
      </c>
      <c r="AW123" s="36">
        <v>0</v>
      </c>
      <c r="AX123" s="36">
        <v>0</v>
      </c>
      <c r="AY123" s="36">
        <v>0</v>
      </c>
      <c r="AZ123" s="36">
        <v>0</v>
      </c>
      <c r="BA123" s="36">
        <v>0</v>
      </c>
      <c r="BB123" s="36">
        <v>0.124915478</v>
      </c>
      <c r="BC123" s="36">
        <v>9.722010117</v>
      </c>
      <c r="BD123" s="36">
        <v>21.788195355999999</v>
      </c>
      <c r="BE123" s="36">
        <v>3.9655707142857148E-2</v>
      </c>
      <c r="BF123" s="36">
        <v>7.9311414285714296E-2</v>
      </c>
      <c r="BG123" s="36">
        <v>1.393427137</v>
      </c>
      <c r="BH123" s="36">
        <v>5.1837020249999997</v>
      </c>
      <c r="BI123" s="36">
        <v>0</v>
      </c>
      <c r="BJ123" s="36">
        <v>0</v>
      </c>
      <c r="BK123" s="36">
        <v>0</v>
      </c>
      <c r="BL123" s="36">
        <v>0</v>
      </c>
    </row>
    <row r="124" spans="1:64" s="37" customFormat="1" x14ac:dyDescent="0.2">
      <c r="A124" s="34">
        <v>121</v>
      </c>
      <c r="B124" s="34" t="s">
        <v>3</v>
      </c>
      <c r="C124" s="34" t="s">
        <v>6</v>
      </c>
      <c r="D124" s="41">
        <v>4.7050220329999997</v>
      </c>
      <c r="E124" s="36">
        <v>3</v>
      </c>
      <c r="F124" s="36">
        <v>0</v>
      </c>
      <c r="G124" s="36">
        <v>0</v>
      </c>
      <c r="H124" s="36">
        <v>3</v>
      </c>
      <c r="I124" s="36">
        <v>0</v>
      </c>
      <c r="J124" s="36">
        <v>0</v>
      </c>
      <c r="K124" s="36">
        <v>0</v>
      </c>
      <c r="L124" s="36">
        <v>0</v>
      </c>
      <c r="M124" s="36">
        <v>0</v>
      </c>
      <c r="N124" s="36">
        <v>0</v>
      </c>
      <c r="O124" s="36">
        <v>0</v>
      </c>
      <c r="P124" s="36">
        <v>0</v>
      </c>
      <c r="Q124" s="36">
        <v>0</v>
      </c>
      <c r="R124" s="36">
        <v>0</v>
      </c>
      <c r="S124" s="36">
        <v>0</v>
      </c>
      <c r="T124" s="36">
        <v>0</v>
      </c>
      <c r="U124" s="36">
        <v>0</v>
      </c>
      <c r="V124" s="36">
        <v>0</v>
      </c>
      <c r="W124" s="36">
        <v>0</v>
      </c>
      <c r="X124" s="36">
        <v>0</v>
      </c>
      <c r="Y124" s="36">
        <v>0</v>
      </c>
      <c r="Z124" s="36">
        <v>0</v>
      </c>
      <c r="AA124" s="36">
        <v>0</v>
      </c>
      <c r="AB124" s="36">
        <v>0</v>
      </c>
      <c r="AC124" s="36">
        <v>0</v>
      </c>
      <c r="AD124" s="36">
        <v>0</v>
      </c>
      <c r="AE124" s="36">
        <v>0</v>
      </c>
      <c r="AF124" s="36">
        <v>0</v>
      </c>
      <c r="AG124" s="36">
        <v>0</v>
      </c>
      <c r="AH124" s="36">
        <v>0</v>
      </c>
      <c r="AI124" s="36">
        <v>0</v>
      </c>
      <c r="AJ124" s="36">
        <v>0</v>
      </c>
      <c r="AK124" s="36">
        <v>0</v>
      </c>
      <c r="AL124" s="36">
        <v>0</v>
      </c>
      <c r="AM124" s="36">
        <v>0</v>
      </c>
      <c r="AN124" s="36">
        <v>0</v>
      </c>
      <c r="AO124" s="36">
        <v>0</v>
      </c>
      <c r="AP124" s="36">
        <v>0</v>
      </c>
      <c r="AQ124" s="36">
        <v>0</v>
      </c>
      <c r="AR124" s="36">
        <v>0</v>
      </c>
      <c r="AS124" s="36">
        <v>0</v>
      </c>
      <c r="AT124" s="36">
        <v>0</v>
      </c>
      <c r="AU124" s="36">
        <v>0</v>
      </c>
      <c r="AV124" s="36">
        <v>0</v>
      </c>
      <c r="AW124" s="36">
        <v>0</v>
      </c>
      <c r="AX124" s="36">
        <v>0</v>
      </c>
      <c r="AY124" s="36">
        <v>0</v>
      </c>
      <c r="AZ124" s="36">
        <v>0</v>
      </c>
      <c r="BA124" s="36">
        <v>0</v>
      </c>
      <c r="BB124" s="36">
        <v>2.4097071000000001E-2</v>
      </c>
      <c r="BC124" s="36">
        <v>1.2905996980000001</v>
      </c>
      <c r="BD124" s="36">
        <v>2.9541805910000001</v>
      </c>
      <c r="BE124" s="36">
        <v>7.649862857142857E-3</v>
      </c>
      <c r="BF124" s="36">
        <v>1.5299727142857145E-2</v>
      </c>
      <c r="BG124" s="36">
        <v>0.52881407199999997</v>
      </c>
      <c r="BH124" s="36">
        <v>5.4199692600000002</v>
      </c>
      <c r="BI124" s="36">
        <v>0</v>
      </c>
      <c r="BJ124" s="36">
        <v>0</v>
      </c>
      <c r="BK124" s="36">
        <v>0</v>
      </c>
      <c r="BL124" s="36">
        <v>0</v>
      </c>
    </row>
    <row r="125" spans="1:64" s="37" customFormat="1" x14ac:dyDescent="0.2">
      <c r="A125" s="34">
        <v>122</v>
      </c>
      <c r="B125" s="34" t="s">
        <v>3</v>
      </c>
      <c r="C125" s="34" t="s">
        <v>7</v>
      </c>
      <c r="D125" s="41">
        <v>4.7544067739999996</v>
      </c>
      <c r="E125" s="36">
        <v>0</v>
      </c>
      <c r="F125" s="36" t="s">
        <v>340</v>
      </c>
      <c r="G125" s="36" t="s">
        <v>340</v>
      </c>
      <c r="H125" s="36" t="s">
        <v>340</v>
      </c>
      <c r="I125" s="36">
        <v>0</v>
      </c>
      <c r="J125" s="36">
        <v>0</v>
      </c>
      <c r="K125" s="36">
        <v>0</v>
      </c>
      <c r="L125" s="36">
        <v>0</v>
      </c>
      <c r="M125" s="36">
        <v>0</v>
      </c>
      <c r="N125" s="36">
        <v>0</v>
      </c>
      <c r="O125" s="36">
        <v>0</v>
      </c>
      <c r="P125" s="36">
        <v>0</v>
      </c>
      <c r="Q125" s="36">
        <v>0</v>
      </c>
      <c r="R125" s="36">
        <v>0</v>
      </c>
      <c r="S125" s="36">
        <v>0</v>
      </c>
      <c r="T125" s="36">
        <v>0</v>
      </c>
      <c r="U125" s="36" t="s">
        <v>340</v>
      </c>
      <c r="V125" s="36" t="s">
        <v>340</v>
      </c>
      <c r="W125" s="36">
        <v>0</v>
      </c>
      <c r="X125" s="36">
        <v>0</v>
      </c>
      <c r="Y125" s="36">
        <v>0</v>
      </c>
      <c r="Z125" s="36">
        <v>0</v>
      </c>
      <c r="AA125" s="36">
        <v>0</v>
      </c>
      <c r="AB125" s="36">
        <v>0</v>
      </c>
      <c r="AC125" s="36">
        <v>0</v>
      </c>
      <c r="AD125" s="36">
        <v>0</v>
      </c>
      <c r="AE125" s="36">
        <v>0</v>
      </c>
      <c r="AF125" s="36">
        <v>0</v>
      </c>
      <c r="AG125" s="36" t="s">
        <v>340</v>
      </c>
      <c r="AH125" s="36" t="s">
        <v>340</v>
      </c>
      <c r="AI125" s="36" t="s">
        <v>340</v>
      </c>
      <c r="AJ125" s="36">
        <v>0</v>
      </c>
      <c r="AK125" s="36">
        <v>0</v>
      </c>
      <c r="AL125" s="36">
        <v>0</v>
      </c>
      <c r="AM125" s="36">
        <v>0</v>
      </c>
      <c r="AN125" s="36">
        <v>0</v>
      </c>
      <c r="AO125" s="36">
        <v>0</v>
      </c>
      <c r="AP125" s="36">
        <v>0</v>
      </c>
      <c r="AQ125" s="36">
        <v>0</v>
      </c>
      <c r="AR125" s="36">
        <v>0</v>
      </c>
      <c r="AS125" s="36">
        <v>0</v>
      </c>
      <c r="AT125" s="36">
        <v>0</v>
      </c>
      <c r="AU125" s="36">
        <v>0</v>
      </c>
      <c r="AV125" s="36">
        <v>0</v>
      </c>
      <c r="AW125" s="36">
        <v>0</v>
      </c>
      <c r="AX125" s="36">
        <v>0</v>
      </c>
      <c r="AY125" s="36">
        <v>0</v>
      </c>
      <c r="AZ125" s="36">
        <v>0</v>
      </c>
      <c r="BA125" s="36">
        <v>0</v>
      </c>
      <c r="BB125" s="36">
        <v>0.12839646900000001</v>
      </c>
      <c r="BC125" s="36">
        <v>3.296478349</v>
      </c>
      <c r="BD125" s="36">
        <v>7.1202516789999999</v>
      </c>
      <c r="BE125" s="36">
        <v>4.0760782857142859E-2</v>
      </c>
      <c r="BF125" s="36">
        <v>8.1521567142857146E-2</v>
      </c>
      <c r="BG125" s="36">
        <v>1.0059001400000001</v>
      </c>
      <c r="BH125" s="36">
        <v>6.2413441990000003</v>
      </c>
      <c r="BI125" s="36">
        <v>0</v>
      </c>
      <c r="BJ125" s="36">
        <v>0</v>
      </c>
      <c r="BK125" s="36">
        <v>0</v>
      </c>
      <c r="BL125" s="36">
        <v>0</v>
      </c>
    </row>
    <row r="126" spans="1:64" s="37" customFormat="1" x14ac:dyDescent="0.2">
      <c r="A126" s="34">
        <v>123</v>
      </c>
      <c r="B126" s="34" t="s">
        <v>3</v>
      </c>
      <c r="C126" s="34" t="s">
        <v>8</v>
      </c>
      <c r="D126" s="41">
        <v>4.2909531520000002</v>
      </c>
      <c r="E126" s="36">
        <v>1</v>
      </c>
      <c r="F126" s="36">
        <v>0</v>
      </c>
      <c r="G126" s="36">
        <v>0</v>
      </c>
      <c r="H126" s="36">
        <v>1</v>
      </c>
      <c r="I126" s="36">
        <v>0</v>
      </c>
      <c r="J126" s="36">
        <v>0</v>
      </c>
      <c r="K126" s="36">
        <v>0</v>
      </c>
      <c r="L126" s="36">
        <v>0</v>
      </c>
      <c r="M126" s="36">
        <v>0</v>
      </c>
      <c r="N126" s="36">
        <v>0</v>
      </c>
      <c r="O126" s="36">
        <v>0</v>
      </c>
      <c r="P126" s="36">
        <v>0</v>
      </c>
      <c r="Q126" s="36">
        <v>0</v>
      </c>
      <c r="R126" s="36">
        <v>0</v>
      </c>
      <c r="S126" s="36">
        <v>0</v>
      </c>
      <c r="T126" s="36">
        <v>0</v>
      </c>
      <c r="U126" s="36">
        <v>0</v>
      </c>
      <c r="V126" s="36">
        <v>0</v>
      </c>
      <c r="W126" s="36">
        <v>0</v>
      </c>
      <c r="X126" s="36">
        <v>0</v>
      </c>
      <c r="Y126" s="36">
        <v>0</v>
      </c>
      <c r="Z126" s="36">
        <v>0</v>
      </c>
      <c r="AA126" s="36">
        <v>0</v>
      </c>
      <c r="AB126" s="36">
        <v>0</v>
      </c>
      <c r="AC126" s="36">
        <v>0</v>
      </c>
      <c r="AD126" s="36">
        <v>0</v>
      </c>
      <c r="AE126" s="36">
        <v>0</v>
      </c>
      <c r="AF126" s="36">
        <v>0</v>
      </c>
      <c r="AG126" s="36">
        <v>0</v>
      </c>
      <c r="AH126" s="36">
        <v>0</v>
      </c>
      <c r="AI126" s="36">
        <v>0</v>
      </c>
      <c r="AJ126" s="36">
        <v>0</v>
      </c>
      <c r="AK126" s="36">
        <v>0</v>
      </c>
      <c r="AL126" s="36">
        <v>0</v>
      </c>
      <c r="AM126" s="36">
        <v>0</v>
      </c>
      <c r="AN126" s="36">
        <v>0</v>
      </c>
      <c r="AO126" s="36">
        <v>0</v>
      </c>
      <c r="AP126" s="36">
        <v>0</v>
      </c>
      <c r="AQ126" s="36">
        <v>0</v>
      </c>
      <c r="AR126" s="36">
        <v>0</v>
      </c>
      <c r="AS126" s="36">
        <v>0</v>
      </c>
      <c r="AT126" s="36">
        <v>0</v>
      </c>
      <c r="AU126" s="36">
        <v>0</v>
      </c>
      <c r="AV126" s="36">
        <v>0</v>
      </c>
      <c r="AW126" s="36">
        <v>0</v>
      </c>
      <c r="AX126" s="36">
        <v>0</v>
      </c>
      <c r="AY126" s="36">
        <v>0</v>
      </c>
      <c r="AZ126" s="36">
        <v>0</v>
      </c>
      <c r="BA126" s="36">
        <v>0</v>
      </c>
      <c r="BB126" s="36">
        <v>0</v>
      </c>
      <c r="BC126" s="36">
        <v>0</v>
      </c>
      <c r="BD126" s="36">
        <v>0</v>
      </c>
      <c r="BE126" s="36">
        <v>0</v>
      </c>
      <c r="BF126" s="36">
        <v>0</v>
      </c>
      <c r="BG126" s="36">
        <v>0</v>
      </c>
      <c r="BH126" s="36">
        <v>0</v>
      </c>
      <c r="BI126" s="36">
        <v>0</v>
      </c>
      <c r="BJ126" s="36">
        <v>0</v>
      </c>
      <c r="BK126" s="36">
        <v>0</v>
      </c>
      <c r="BL126" s="36">
        <v>0</v>
      </c>
    </row>
    <row r="127" spans="1:64" s="37" customFormat="1" x14ac:dyDescent="0.2">
      <c r="A127" s="34">
        <v>124</v>
      </c>
      <c r="B127" s="34" t="s">
        <v>3</v>
      </c>
      <c r="C127" s="34" t="s">
        <v>9</v>
      </c>
      <c r="D127" s="41">
        <v>4.8885967060000004</v>
      </c>
      <c r="E127" s="36">
        <v>2</v>
      </c>
      <c r="F127" s="36">
        <v>0</v>
      </c>
      <c r="G127" s="36">
        <v>0</v>
      </c>
      <c r="H127" s="36">
        <v>2</v>
      </c>
      <c r="I127" s="36">
        <v>0</v>
      </c>
      <c r="J127" s="36">
        <v>0</v>
      </c>
      <c r="K127" s="36">
        <v>0</v>
      </c>
      <c r="L127" s="36">
        <v>0</v>
      </c>
      <c r="M127" s="36">
        <v>0</v>
      </c>
      <c r="N127" s="36">
        <v>0</v>
      </c>
      <c r="O127" s="36">
        <v>2.7665E-5</v>
      </c>
      <c r="P127" s="36">
        <v>4.7387000000000006E-5</v>
      </c>
      <c r="Q127" s="36">
        <v>2.1634E-5</v>
      </c>
      <c r="R127" s="36">
        <v>6.0310000000000004E-6</v>
      </c>
      <c r="S127" s="36">
        <v>3.9521000000000003E-5</v>
      </c>
      <c r="T127" s="36">
        <v>7.8660000000000006E-6</v>
      </c>
      <c r="U127" s="36">
        <v>0</v>
      </c>
      <c r="V127" s="36">
        <v>0</v>
      </c>
      <c r="W127" s="36">
        <v>2.7665E-5</v>
      </c>
      <c r="X127" s="36">
        <v>4.7387000000000006E-5</v>
      </c>
      <c r="Y127" s="36">
        <v>7.5052000000000013E-5</v>
      </c>
      <c r="Z127" s="36">
        <v>0</v>
      </c>
      <c r="AA127" s="36">
        <v>0</v>
      </c>
      <c r="AB127" s="36">
        <v>0</v>
      </c>
      <c r="AC127" s="36">
        <v>0</v>
      </c>
      <c r="AD127" s="36">
        <v>0</v>
      </c>
      <c r="AE127" s="36">
        <v>0</v>
      </c>
      <c r="AF127" s="36">
        <v>0</v>
      </c>
      <c r="AG127" s="36">
        <v>0</v>
      </c>
      <c r="AH127" s="36">
        <v>0</v>
      </c>
      <c r="AI127" s="36">
        <v>0</v>
      </c>
      <c r="AJ127" s="36">
        <v>0</v>
      </c>
      <c r="AK127" s="36">
        <v>0</v>
      </c>
      <c r="AL127" s="36">
        <v>0</v>
      </c>
      <c r="AM127" s="36">
        <v>0</v>
      </c>
      <c r="AN127" s="36">
        <v>0</v>
      </c>
      <c r="AO127" s="36">
        <v>0</v>
      </c>
      <c r="AP127" s="36">
        <v>5.6629999999999998E-5</v>
      </c>
      <c r="AQ127" s="36">
        <v>3.0493000000000001E-5</v>
      </c>
      <c r="AR127" s="36">
        <v>8.7122999999999999E-5</v>
      </c>
      <c r="AS127" s="36">
        <v>0</v>
      </c>
      <c r="AT127" s="36">
        <v>0</v>
      </c>
      <c r="AU127" s="36">
        <v>0</v>
      </c>
      <c r="AV127" s="36">
        <v>0</v>
      </c>
      <c r="AW127" s="36">
        <v>0</v>
      </c>
      <c r="AX127" s="36">
        <v>0</v>
      </c>
      <c r="AY127" s="36">
        <v>0</v>
      </c>
      <c r="AZ127" s="36">
        <v>0</v>
      </c>
      <c r="BA127" s="36">
        <v>0</v>
      </c>
      <c r="BB127" s="36">
        <v>1.8332971E-2</v>
      </c>
      <c r="BC127" s="36">
        <v>0.64455883800000002</v>
      </c>
      <c r="BD127" s="36">
        <v>1.463689096</v>
      </c>
      <c r="BE127" s="36">
        <v>5.8199899999999997E-3</v>
      </c>
      <c r="BF127" s="36">
        <v>1.1639981428571431E-2</v>
      </c>
      <c r="BG127" s="36">
        <v>0.49362589000000001</v>
      </c>
      <c r="BH127" s="36">
        <v>1.357300942</v>
      </c>
      <c r="BI127" s="36">
        <v>0</v>
      </c>
      <c r="BJ127" s="36">
        <v>0</v>
      </c>
      <c r="BK127" s="36">
        <v>0</v>
      </c>
      <c r="BL127" s="36">
        <v>0</v>
      </c>
    </row>
    <row r="128" spans="1:64" s="37" customFormat="1" x14ac:dyDescent="0.2">
      <c r="A128" s="34">
        <v>125</v>
      </c>
      <c r="B128" s="34" t="s">
        <v>3</v>
      </c>
      <c r="C128" s="34" t="s">
        <v>10</v>
      </c>
      <c r="D128" s="41">
        <v>4.7668136409999997</v>
      </c>
      <c r="E128" s="36">
        <v>7</v>
      </c>
      <c r="F128" s="36">
        <v>0</v>
      </c>
      <c r="G128" s="36">
        <v>1</v>
      </c>
      <c r="H128" s="36">
        <v>6</v>
      </c>
      <c r="I128" s="36">
        <v>0</v>
      </c>
      <c r="J128" s="36">
        <v>0</v>
      </c>
      <c r="K128" s="36">
        <v>0</v>
      </c>
      <c r="L128" s="36">
        <v>0</v>
      </c>
      <c r="M128" s="36">
        <v>0</v>
      </c>
      <c r="N128" s="36">
        <v>0</v>
      </c>
      <c r="O128" s="36">
        <v>0</v>
      </c>
      <c r="P128" s="36">
        <v>0</v>
      </c>
      <c r="Q128" s="36">
        <v>0</v>
      </c>
      <c r="R128" s="36">
        <v>0</v>
      </c>
      <c r="S128" s="36">
        <v>0</v>
      </c>
      <c r="T128" s="36">
        <v>0</v>
      </c>
      <c r="U128" s="36">
        <v>3.0000000000000001E-3</v>
      </c>
      <c r="V128" s="36">
        <v>7.1999999999999998E-3</v>
      </c>
      <c r="W128" s="36">
        <v>3.0000000000000001E-3</v>
      </c>
      <c r="X128" s="36">
        <v>7.1999999999999998E-3</v>
      </c>
      <c r="Y128" s="36">
        <v>1.0200000000000001E-2</v>
      </c>
      <c r="Z128" s="36">
        <v>0</v>
      </c>
      <c r="AA128" s="36">
        <v>0</v>
      </c>
      <c r="AB128" s="36">
        <v>0</v>
      </c>
      <c r="AC128" s="36">
        <v>0</v>
      </c>
      <c r="AD128" s="36">
        <v>0</v>
      </c>
      <c r="AE128" s="36">
        <v>0</v>
      </c>
      <c r="AF128" s="36">
        <v>0</v>
      </c>
      <c r="AG128" s="36">
        <v>5.6715522916493796E-4</v>
      </c>
      <c r="AH128" s="36">
        <v>9.6481579214265306E-4</v>
      </c>
      <c r="AI128" s="36">
        <v>3.0900181451055239E-3</v>
      </c>
      <c r="AJ128" s="36">
        <v>0</v>
      </c>
      <c r="AK128" s="36">
        <v>0</v>
      </c>
      <c r="AL128" s="36">
        <v>0</v>
      </c>
      <c r="AM128" s="36">
        <v>5.6715522916493796E-4</v>
      </c>
      <c r="AN128" s="36">
        <v>9.6481579214265306E-4</v>
      </c>
      <c r="AO128" s="36">
        <v>3.0900181451055239E-3</v>
      </c>
      <c r="AP128" s="36">
        <v>1.1125436000000001E-2</v>
      </c>
      <c r="AQ128" s="36">
        <v>5.990619E-3</v>
      </c>
      <c r="AR128" s="36">
        <v>1.7116055000000002E-2</v>
      </c>
      <c r="AS128" s="36">
        <v>0</v>
      </c>
      <c r="AT128" s="36">
        <v>0</v>
      </c>
      <c r="AU128" s="36">
        <v>0</v>
      </c>
      <c r="AV128" s="36">
        <v>0</v>
      </c>
      <c r="AW128" s="36">
        <v>0</v>
      </c>
      <c r="AX128" s="36">
        <v>0</v>
      </c>
      <c r="AY128" s="36">
        <v>0</v>
      </c>
      <c r="AZ128" s="36">
        <v>0</v>
      </c>
      <c r="BA128" s="36">
        <v>0</v>
      </c>
      <c r="BB128" s="36">
        <v>0.182823453</v>
      </c>
      <c r="BC128" s="36">
        <v>9.4040344279999992</v>
      </c>
      <c r="BD128" s="36">
        <v>21.573363306000001</v>
      </c>
      <c r="BE128" s="36">
        <v>5.8039191428571425E-2</v>
      </c>
      <c r="BF128" s="36">
        <v>0.11607838285714285</v>
      </c>
      <c r="BG128" s="36">
        <v>0.71662703900000002</v>
      </c>
      <c r="BH128" s="36">
        <v>11.392923134</v>
      </c>
      <c r="BI128" s="36">
        <v>0</v>
      </c>
      <c r="BJ128" s="36">
        <v>0</v>
      </c>
      <c r="BK128" s="36">
        <v>0</v>
      </c>
      <c r="BL128" s="36">
        <v>0</v>
      </c>
    </row>
    <row r="129" spans="1:64" s="37" customFormat="1" x14ac:dyDescent="0.2">
      <c r="A129" s="34">
        <v>126</v>
      </c>
      <c r="B129" s="34" t="s">
        <v>3</v>
      </c>
      <c r="C129" s="34" t="s">
        <v>11</v>
      </c>
      <c r="D129" s="41">
        <v>4.2532738229999998</v>
      </c>
      <c r="E129" s="36">
        <v>162</v>
      </c>
      <c r="F129" s="36">
        <v>0</v>
      </c>
      <c r="G129" s="36">
        <v>0</v>
      </c>
      <c r="H129" s="36">
        <v>162</v>
      </c>
      <c r="I129" s="36">
        <v>0</v>
      </c>
      <c r="J129" s="36">
        <v>0</v>
      </c>
      <c r="K129" s="36">
        <v>0</v>
      </c>
      <c r="L129" s="36">
        <v>0</v>
      </c>
      <c r="M129" s="36">
        <v>0</v>
      </c>
      <c r="N129" s="36">
        <v>0</v>
      </c>
      <c r="O129" s="36">
        <v>0</v>
      </c>
      <c r="P129" s="36">
        <v>0</v>
      </c>
      <c r="Q129" s="36">
        <v>0</v>
      </c>
      <c r="R129" s="36">
        <v>0</v>
      </c>
      <c r="S129" s="36">
        <v>0</v>
      </c>
      <c r="T129" s="36">
        <v>0</v>
      </c>
      <c r="U129" s="36">
        <v>0</v>
      </c>
      <c r="V129" s="36">
        <v>0</v>
      </c>
      <c r="W129" s="36">
        <v>0</v>
      </c>
      <c r="X129" s="36">
        <v>0</v>
      </c>
      <c r="Y129" s="36">
        <v>0</v>
      </c>
      <c r="Z129" s="36">
        <v>0</v>
      </c>
      <c r="AA129" s="36">
        <v>0</v>
      </c>
      <c r="AB129" s="36">
        <v>0</v>
      </c>
      <c r="AC129" s="36">
        <v>0</v>
      </c>
      <c r="AD129" s="36">
        <v>0</v>
      </c>
      <c r="AE129" s="36">
        <v>0</v>
      </c>
      <c r="AF129" s="36">
        <v>0</v>
      </c>
      <c r="AG129" s="36">
        <v>0</v>
      </c>
      <c r="AH129" s="36">
        <v>0</v>
      </c>
      <c r="AI129" s="36">
        <v>0</v>
      </c>
      <c r="AJ129" s="36">
        <v>0</v>
      </c>
      <c r="AK129" s="36">
        <v>0</v>
      </c>
      <c r="AL129" s="36">
        <v>0</v>
      </c>
      <c r="AM129" s="36">
        <v>0</v>
      </c>
      <c r="AN129" s="36">
        <v>0</v>
      </c>
      <c r="AO129" s="36">
        <v>0</v>
      </c>
      <c r="AP129" s="36">
        <v>0</v>
      </c>
      <c r="AQ129" s="36">
        <v>0</v>
      </c>
      <c r="AR129" s="36">
        <v>0</v>
      </c>
      <c r="AS129" s="36">
        <v>0</v>
      </c>
      <c r="AT129" s="36">
        <v>0</v>
      </c>
      <c r="AU129" s="36">
        <v>0</v>
      </c>
      <c r="AV129" s="36">
        <v>0</v>
      </c>
      <c r="AW129" s="36">
        <v>0</v>
      </c>
      <c r="AX129" s="36">
        <v>0</v>
      </c>
      <c r="AY129" s="36">
        <v>0</v>
      </c>
      <c r="AZ129" s="36">
        <v>0</v>
      </c>
      <c r="BA129" s="36">
        <v>0</v>
      </c>
      <c r="BB129" s="36">
        <v>0</v>
      </c>
      <c r="BC129" s="36">
        <v>0</v>
      </c>
      <c r="BD129" s="36">
        <v>0</v>
      </c>
      <c r="BE129" s="36">
        <v>0</v>
      </c>
      <c r="BF129" s="36">
        <v>0</v>
      </c>
      <c r="BG129" s="36">
        <v>0</v>
      </c>
      <c r="BH129" s="36">
        <v>0</v>
      </c>
      <c r="BI129" s="36">
        <v>0</v>
      </c>
      <c r="BJ129" s="36">
        <v>0</v>
      </c>
      <c r="BK129" s="36">
        <v>0</v>
      </c>
      <c r="BL129" s="36">
        <v>0</v>
      </c>
    </row>
    <row r="130" spans="1:64" s="37" customFormat="1" x14ac:dyDescent="0.2">
      <c r="A130" s="34">
        <v>127</v>
      </c>
      <c r="B130" s="34" t="s">
        <v>3</v>
      </c>
      <c r="C130" s="34" t="s">
        <v>12</v>
      </c>
      <c r="D130" s="41">
        <v>4.4442208570000004</v>
      </c>
      <c r="E130" s="36">
        <v>24</v>
      </c>
      <c r="F130" s="36">
        <v>0</v>
      </c>
      <c r="G130" s="36">
        <v>0</v>
      </c>
      <c r="H130" s="36">
        <v>24</v>
      </c>
      <c r="I130" s="36">
        <v>0</v>
      </c>
      <c r="J130" s="36">
        <v>0</v>
      </c>
      <c r="K130" s="36">
        <v>0</v>
      </c>
      <c r="L130" s="36">
        <v>0</v>
      </c>
      <c r="M130" s="36">
        <v>0</v>
      </c>
      <c r="N130" s="36">
        <v>0</v>
      </c>
      <c r="O130" s="36">
        <v>0</v>
      </c>
      <c r="P130" s="36">
        <v>0</v>
      </c>
      <c r="Q130" s="36">
        <v>0</v>
      </c>
      <c r="R130" s="36">
        <v>0</v>
      </c>
      <c r="S130" s="36">
        <v>0</v>
      </c>
      <c r="T130" s="36">
        <v>0</v>
      </c>
      <c r="U130" s="36">
        <v>0</v>
      </c>
      <c r="V130" s="36">
        <v>0</v>
      </c>
      <c r="W130" s="36">
        <v>0</v>
      </c>
      <c r="X130" s="36">
        <v>0</v>
      </c>
      <c r="Y130" s="36">
        <v>0</v>
      </c>
      <c r="Z130" s="36">
        <v>0</v>
      </c>
      <c r="AA130" s="36">
        <v>0</v>
      </c>
      <c r="AB130" s="36">
        <v>0</v>
      </c>
      <c r="AC130" s="36">
        <v>0</v>
      </c>
      <c r="AD130" s="36">
        <v>0</v>
      </c>
      <c r="AE130" s="36">
        <v>0</v>
      </c>
      <c r="AF130" s="36">
        <v>0</v>
      </c>
      <c r="AG130" s="36">
        <v>0</v>
      </c>
      <c r="AH130" s="36">
        <v>0</v>
      </c>
      <c r="AI130" s="36">
        <v>0</v>
      </c>
      <c r="AJ130" s="36">
        <v>0</v>
      </c>
      <c r="AK130" s="36">
        <v>0</v>
      </c>
      <c r="AL130" s="36">
        <v>0</v>
      </c>
      <c r="AM130" s="36">
        <v>0</v>
      </c>
      <c r="AN130" s="36">
        <v>0</v>
      </c>
      <c r="AO130" s="36">
        <v>0</v>
      </c>
      <c r="AP130" s="36">
        <v>0</v>
      </c>
      <c r="AQ130" s="36">
        <v>0</v>
      </c>
      <c r="AR130" s="36">
        <v>0</v>
      </c>
      <c r="AS130" s="36">
        <v>0</v>
      </c>
      <c r="AT130" s="36">
        <v>0</v>
      </c>
      <c r="AU130" s="36">
        <v>0</v>
      </c>
      <c r="AV130" s="36">
        <v>0</v>
      </c>
      <c r="AW130" s="36">
        <v>0</v>
      </c>
      <c r="AX130" s="36">
        <v>0</v>
      </c>
      <c r="AY130" s="36">
        <v>0</v>
      </c>
      <c r="AZ130" s="36">
        <v>0</v>
      </c>
      <c r="BA130" s="36">
        <v>0</v>
      </c>
      <c r="BB130" s="36">
        <v>0</v>
      </c>
      <c r="BC130" s="36">
        <v>0</v>
      </c>
      <c r="BD130" s="36">
        <v>0</v>
      </c>
      <c r="BE130" s="36">
        <v>0</v>
      </c>
      <c r="BF130" s="36">
        <v>0</v>
      </c>
      <c r="BG130" s="36">
        <v>0</v>
      </c>
      <c r="BH130" s="36">
        <v>0</v>
      </c>
      <c r="BI130" s="36">
        <v>0</v>
      </c>
      <c r="BJ130" s="36">
        <v>0</v>
      </c>
      <c r="BK130" s="36">
        <v>0</v>
      </c>
      <c r="BL130" s="36">
        <v>0</v>
      </c>
    </row>
    <row r="131" spans="1:64" s="37" customFormat="1" x14ac:dyDescent="0.2">
      <c r="A131" s="34">
        <v>128</v>
      </c>
      <c r="B131" s="34" t="s">
        <v>3</v>
      </c>
      <c r="C131" s="34" t="s">
        <v>13</v>
      </c>
      <c r="D131" s="41">
        <v>4.7366617040000003</v>
      </c>
      <c r="E131" s="36">
        <v>22</v>
      </c>
      <c r="F131" s="36">
        <v>0</v>
      </c>
      <c r="G131" s="36">
        <v>0</v>
      </c>
      <c r="H131" s="36">
        <v>22</v>
      </c>
      <c r="I131" s="36">
        <v>0</v>
      </c>
      <c r="J131" s="36">
        <v>0</v>
      </c>
      <c r="K131" s="36">
        <v>0</v>
      </c>
      <c r="L131" s="36">
        <v>0</v>
      </c>
      <c r="M131" s="36">
        <v>0</v>
      </c>
      <c r="N131" s="36">
        <v>0</v>
      </c>
      <c r="O131" s="36">
        <v>0</v>
      </c>
      <c r="P131" s="36">
        <v>0</v>
      </c>
      <c r="Q131" s="36">
        <v>0</v>
      </c>
      <c r="R131" s="36">
        <v>0</v>
      </c>
      <c r="S131" s="36">
        <v>0</v>
      </c>
      <c r="T131" s="36">
        <v>0</v>
      </c>
      <c r="U131" s="36">
        <v>0</v>
      </c>
      <c r="V131" s="36">
        <v>0</v>
      </c>
      <c r="W131" s="36">
        <v>0</v>
      </c>
      <c r="X131" s="36">
        <v>0</v>
      </c>
      <c r="Y131" s="36">
        <v>0</v>
      </c>
      <c r="Z131" s="36">
        <v>0</v>
      </c>
      <c r="AA131" s="36">
        <v>0</v>
      </c>
      <c r="AB131" s="36">
        <v>0</v>
      </c>
      <c r="AC131" s="36">
        <v>0</v>
      </c>
      <c r="AD131" s="36">
        <v>0</v>
      </c>
      <c r="AE131" s="36">
        <v>0</v>
      </c>
      <c r="AF131" s="36">
        <v>0</v>
      </c>
      <c r="AG131" s="36">
        <v>0</v>
      </c>
      <c r="AH131" s="36">
        <v>0</v>
      </c>
      <c r="AI131" s="36">
        <v>0</v>
      </c>
      <c r="AJ131" s="36">
        <v>0</v>
      </c>
      <c r="AK131" s="36">
        <v>0</v>
      </c>
      <c r="AL131" s="36">
        <v>0</v>
      </c>
      <c r="AM131" s="36">
        <v>0</v>
      </c>
      <c r="AN131" s="36">
        <v>0</v>
      </c>
      <c r="AO131" s="36">
        <v>0</v>
      </c>
      <c r="AP131" s="36">
        <v>0</v>
      </c>
      <c r="AQ131" s="36">
        <v>0</v>
      </c>
      <c r="AR131" s="36">
        <v>0</v>
      </c>
      <c r="AS131" s="36">
        <v>0</v>
      </c>
      <c r="AT131" s="36">
        <v>0</v>
      </c>
      <c r="AU131" s="36">
        <v>0</v>
      </c>
      <c r="AV131" s="36">
        <v>0</v>
      </c>
      <c r="AW131" s="36">
        <v>0</v>
      </c>
      <c r="AX131" s="36">
        <v>0</v>
      </c>
      <c r="AY131" s="36">
        <v>0</v>
      </c>
      <c r="AZ131" s="36">
        <v>0</v>
      </c>
      <c r="BA131" s="36">
        <v>0</v>
      </c>
      <c r="BB131" s="36">
        <v>0</v>
      </c>
      <c r="BC131" s="36">
        <v>0</v>
      </c>
      <c r="BD131" s="36">
        <v>0</v>
      </c>
      <c r="BE131" s="36">
        <v>0</v>
      </c>
      <c r="BF131" s="36">
        <v>0</v>
      </c>
      <c r="BG131" s="36">
        <v>3.6706259999999998E-2</v>
      </c>
      <c r="BH131" s="36">
        <v>5.5605474000000002E-2</v>
      </c>
      <c r="BI131" s="36">
        <v>0</v>
      </c>
      <c r="BJ131" s="36">
        <v>0</v>
      </c>
      <c r="BK131" s="36">
        <v>0</v>
      </c>
      <c r="BL131" s="36">
        <v>0</v>
      </c>
    </row>
    <row r="132" spans="1:64" s="37" customFormat="1" x14ac:dyDescent="0.2">
      <c r="A132" s="34">
        <v>129</v>
      </c>
      <c r="B132" s="34" t="s">
        <v>3</v>
      </c>
      <c r="C132" s="34" t="s">
        <v>4</v>
      </c>
      <c r="D132" s="41">
        <v>4.8312054690000004</v>
      </c>
      <c r="E132" s="36">
        <v>7</v>
      </c>
      <c r="F132" s="36">
        <v>0</v>
      </c>
      <c r="G132" s="36">
        <v>0</v>
      </c>
      <c r="H132" s="36">
        <v>7</v>
      </c>
      <c r="I132" s="36">
        <v>0</v>
      </c>
      <c r="J132" s="36">
        <v>0</v>
      </c>
      <c r="K132" s="36">
        <v>0</v>
      </c>
      <c r="L132" s="36">
        <v>0</v>
      </c>
      <c r="M132" s="36">
        <v>0</v>
      </c>
      <c r="N132" s="36">
        <v>0</v>
      </c>
      <c r="O132" s="36">
        <v>1.7430399999999999E-4</v>
      </c>
      <c r="P132" s="36">
        <v>2.6651399999999998E-4</v>
      </c>
      <c r="Q132" s="36">
        <v>1.32266E-4</v>
      </c>
      <c r="R132" s="36">
        <v>4.2038E-5</v>
      </c>
      <c r="S132" s="36">
        <v>2.1168099999999999E-4</v>
      </c>
      <c r="T132" s="36">
        <v>5.4832999999999995E-5</v>
      </c>
      <c r="U132" s="36">
        <v>0</v>
      </c>
      <c r="V132" s="36">
        <v>0</v>
      </c>
      <c r="W132" s="36">
        <v>1.7430399999999999E-4</v>
      </c>
      <c r="X132" s="36">
        <v>2.6651399999999998E-4</v>
      </c>
      <c r="Y132" s="36">
        <v>4.4081799999999994E-4</v>
      </c>
      <c r="Z132" s="36">
        <v>0</v>
      </c>
      <c r="AA132" s="36">
        <v>0</v>
      </c>
      <c r="AB132" s="36">
        <v>0</v>
      </c>
      <c r="AC132" s="36">
        <v>0</v>
      </c>
      <c r="AD132" s="36">
        <v>0</v>
      </c>
      <c r="AE132" s="36">
        <v>0</v>
      </c>
      <c r="AF132" s="36">
        <v>0</v>
      </c>
      <c r="AG132" s="36">
        <v>0</v>
      </c>
      <c r="AH132" s="36">
        <v>0</v>
      </c>
      <c r="AI132" s="36">
        <v>0</v>
      </c>
      <c r="AJ132" s="36">
        <v>0</v>
      </c>
      <c r="AK132" s="36">
        <v>0</v>
      </c>
      <c r="AL132" s="36">
        <v>0</v>
      </c>
      <c r="AM132" s="36">
        <v>0</v>
      </c>
      <c r="AN132" s="36">
        <v>0</v>
      </c>
      <c r="AO132" s="36">
        <v>0</v>
      </c>
      <c r="AP132" s="36">
        <v>2.5228199999999999E-4</v>
      </c>
      <c r="AQ132" s="36">
        <v>1.3584400000000001E-4</v>
      </c>
      <c r="AR132" s="36">
        <v>3.8812600000000003E-4</v>
      </c>
      <c r="AS132" s="36">
        <v>0</v>
      </c>
      <c r="AT132" s="36">
        <v>0</v>
      </c>
      <c r="AU132" s="36">
        <v>0</v>
      </c>
      <c r="AV132" s="36">
        <v>0</v>
      </c>
      <c r="AW132" s="36">
        <v>0</v>
      </c>
      <c r="AX132" s="36">
        <v>0</v>
      </c>
      <c r="AY132" s="36">
        <v>0</v>
      </c>
      <c r="AZ132" s="36">
        <v>0</v>
      </c>
      <c r="BA132" s="36">
        <v>0</v>
      </c>
      <c r="BB132" s="36">
        <v>0.125713717</v>
      </c>
      <c r="BC132" s="36">
        <v>6.7735404749999999</v>
      </c>
      <c r="BD132" s="36">
        <v>14.234663499</v>
      </c>
      <c r="BE132" s="36">
        <v>3.9909115714285716E-2</v>
      </c>
      <c r="BF132" s="36">
        <v>7.981823285714286E-2</v>
      </c>
      <c r="BG132" s="36">
        <v>1.050282511</v>
      </c>
      <c r="BH132" s="36">
        <v>9.4311918630000005</v>
      </c>
      <c r="BI132" s="36">
        <v>0</v>
      </c>
      <c r="BJ132" s="36">
        <v>0</v>
      </c>
      <c r="BK132" s="36">
        <v>0</v>
      </c>
      <c r="BL132" s="36">
        <v>0</v>
      </c>
    </row>
    <row r="133" spans="1:64" s="37" customFormat="1" x14ac:dyDescent="0.2">
      <c r="A133" s="34">
        <v>130</v>
      </c>
      <c r="B133" s="34" t="s">
        <v>14</v>
      </c>
      <c r="C133" s="34" t="s">
        <v>15</v>
      </c>
      <c r="D133" s="41">
        <v>4.6597013430000001</v>
      </c>
      <c r="E133" s="36">
        <v>88</v>
      </c>
      <c r="F133" s="36">
        <v>0</v>
      </c>
      <c r="G133" s="36">
        <v>0</v>
      </c>
      <c r="H133" s="36">
        <v>88</v>
      </c>
      <c r="I133" s="36">
        <v>0</v>
      </c>
      <c r="J133" s="36">
        <v>0</v>
      </c>
      <c r="K133" s="36">
        <v>0</v>
      </c>
      <c r="L133" s="36">
        <v>0</v>
      </c>
      <c r="M133" s="36">
        <v>0</v>
      </c>
      <c r="N133" s="36">
        <v>0</v>
      </c>
      <c r="O133" s="36">
        <v>0</v>
      </c>
      <c r="P133" s="36">
        <v>0</v>
      </c>
      <c r="Q133" s="36">
        <v>0</v>
      </c>
      <c r="R133" s="36">
        <v>0</v>
      </c>
      <c r="S133" s="36">
        <v>0</v>
      </c>
      <c r="T133" s="36">
        <v>0</v>
      </c>
      <c r="U133" s="36">
        <v>0</v>
      </c>
      <c r="V133" s="36">
        <v>0</v>
      </c>
      <c r="W133" s="36">
        <v>0</v>
      </c>
      <c r="X133" s="36">
        <v>0</v>
      </c>
      <c r="Y133" s="36">
        <v>0</v>
      </c>
      <c r="Z133" s="36">
        <v>0</v>
      </c>
      <c r="AA133" s="36">
        <v>0</v>
      </c>
      <c r="AB133" s="36">
        <v>0</v>
      </c>
      <c r="AC133" s="36">
        <v>0</v>
      </c>
      <c r="AD133" s="36">
        <v>0</v>
      </c>
      <c r="AE133" s="36">
        <v>0</v>
      </c>
      <c r="AF133" s="36">
        <v>0</v>
      </c>
      <c r="AG133" s="36">
        <v>0</v>
      </c>
      <c r="AH133" s="36">
        <v>0</v>
      </c>
      <c r="AI133" s="36">
        <v>0</v>
      </c>
      <c r="AJ133" s="36">
        <v>0</v>
      </c>
      <c r="AK133" s="36">
        <v>0</v>
      </c>
      <c r="AL133" s="36">
        <v>0</v>
      </c>
      <c r="AM133" s="36">
        <v>0</v>
      </c>
      <c r="AN133" s="36">
        <v>0</v>
      </c>
      <c r="AO133" s="36">
        <v>0</v>
      </c>
      <c r="AP133" s="36">
        <v>0</v>
      </c>
      <c r="AQ133" s="36">
        <v>0</v>
      </c>
      <c r="AR133" s="36">
        <v>0</v>
      </c>
      <c r="AS133" s="36">
        <v>0</v>
      </c>
      <c r="AT133" s="36">
        <v>0</v>
      </c>
      <c r="AU133" s="36">
        <v>0</v>
      </c>
      <c r="AV133" s="36">
        <v>0</v>
      </c>
      <c r="AW133" s="36">
        <v>0</v>
      </c>
      <c r="AX133" s="36">
        <v>0</v>
      </c>
      <c r="AY133" s="36">
        <v>0</v>
      </c>
      <c r="AZ133" s="36">
        <v>0</v>
      </c>
      <c r="BA133" s="36">
        <v>0</v>
      </c>
      <c r="BB133" s="36">
        <v>1.7402771000000001E-2</v>
      </c>
      <c r="BC133" s="36">
        <v>4.9881453120000003</v>
      </c>
      <c r="BD133" s="36">
        <v>10.943983853000001</v>
      </c>
      <c r="BE133" s="36">
        <v>1.2524471428571428E-3</v>
      </c>
      <c r="BF133" s="36">
        <v>2.5048957142857144E-3</v>
      </c>
      <c r="BG133" s="36">
        <v>0.59779671899999998</v>
      </c>
      <c r="BH133" s="36">
        <v>5.1531816470000003</v>
      </c>
      <c r="BI133" s="36">
        <v>0</v>
      </c>
      <c r="BJ133" s="36">
        <v>0</v>
      </c>
      <c r="BK133" s="36">
        <v>0</v>
      </c>
      <c r="BL133" s="36">
        <v>0</v>
      </c>
    </row>
    <row r="134" spans="1:64" s="37" customFormat="1" x14ac:dyDescent="0.2">
      <c r="A134" s="34">
        <v>131</v>
      </c>
      <c r="B134" s="34" t="s">
        <v>14</v>
      </c>
      <c r="C134" s="34" t="s">
        <v>16</v>
      </c>
      <c r="D134" s="41">
        <v>4.5640998140000004</v>
      </c>
      <c r="E134" s="36">
        <v>95</v>
      </c>
      <c r="F134" s="36">
        <v>0</v>
      </c>
      <c r="G134" s="36">
        <v>0</v>
      </c>
      <c r="H134" s="36">
        <v>95</v>
      </c>
      <c r="I134" s="36">
        <v>0</v>
      </c>
      <c r="J134" s="36">
        <v>0</v>
      </c>
      <c r="K134" s="36">
        <v>0</v>
      </c>
      <c r="L134" s="36">
        <v>0</v>
      </c>
      <c r="M134" s="36">
        <v>0</v>
      </c>
      <c r="N134" s="36">
        <v>0</v>
      </c>
      <c r="O134" s="36">
        <v>0</v>
      </c>
      <c r="P134" s="36">
        <v>0</v>
      </c>
      <c r="Q134" s="36">
        <v>0</v>
      </c>
      <c r="R134" s="36">
        <v>0</v>
      </c>
      <c r="S134" s="36">
        <v>0</v>
      </c>
      <c r="T134" s="36">
        <v>0</v>
      </c>
      <c r="U134" s="36">
        <v>0</v>
      </c>
      <c r="V134" s="36">
        <v>0</v>
      </c>
      <c r="W134" s="36">
        <v>0</v>
      </c>
      <c r="X134" s="36">
        <v>0</v>
      </c>
      <c r="Y134" s="36">
        <v>0</v>
      </c>
      <c r="Z134" s="36">
        <v>0</v>
      </c>
      <c r="AA134" s="36">
        <v>0</v>
      </c>
      <c r="AB134" s="36">
        <v>0</v>
      </c>
      <c r="AC134" s="36">
        <v>0</v>
      </c>
      <c r="AD134" s="36">
        <v>0</v>
      </c>
      <c r="AE134" s="36">
        <v>0</v>
      </c>
      <c r="AF134" s="36">
        <v>0</v>
      </c>
      <c r="AG134" s="36">
        <v>0</v>
      </c>
      <c r="AH134" s="36">
        <v>0</v>
      </c>
      <c r="AI134" s="36">
        <v>0</v>
      </c>
      <c r="AJ134" s="36">
        <v>0</v>
      </c>
      <c r="AK134" s="36">
        <v>0</v>
      </c>
      <c r="AL134" s="36">
        <v>0</v>
      </c>
      <c r="AM134" s="36">
        <v>0</v>
      </c>
      <c r="AN134" s="36">
        <v>0</v>
      </c>
      <c r="AO134" s="36">
        <v>0</v>
      </c>
      <c r="AP134" s="36">
        <v>0</v>
      </c>
      <c r="AQ134" s="36">
        <v>0</v>
      </c>
      <c r="AR134" s="36">
        <v>0</v>
      </c>
      <c r="AS134" s="36">
        <v>0</v>
      </c>
      <c r="AT134" s="36">
        <v>0</v>
      </c>
      <c r="AU134" s="36">
        <v>0</v>
      </c>
      <c r="AV134" s="36">
        <v>0</v>
      </c>
      <c r="AW134" s="36">
        <v>0</v>
      </c>
      <c r="AX134" s="36">
        <v>0</v>
      </c>
      <c r="AY134" s="36">
        <v>0</v>
      </c>
      <c r="AZ134" s="36">
        <v>0</v>
      </c>
      <c r="BA134" s="36">
        <v>0</v>
      </c>
      <c r="BB134" s="36">
        <v>3.9316709999999998E-2</v>
      </c>
      <c r="BC134" s="36">
        <v>0.26622727400000001</v>
      </c>
      <c r="BD134" s="36">
        <v>0.57491473299999996</v>
      </c>
      <c r="BE134" s="36">
        <v>2.8295571428571427E-3</v>
      </c>
      <c r="BF134" s="36">
        <v>5.6591157142857149E-3</v>
      </c>
      <c r="BG134" s="36">
        <v>0.254521887</v>
      </c>
      <c r="BH134" s="36">
        <v>0.48676517400000002</v>
      </c>
      <c r="BI134" s="36">
        <v>0</v>
      </c>
      <c r="BJ134" s="36">
        <v>0</v>
      </c>
      <c r="BK134" s="36">
        <v>0</v>
      </c>
      <c r="BL134" s="36">
        <v>0</v>
      </c>
    </row>
    <row r="135" spans="1:64" s="37" customFormat="1" x14ac:dyDescent="0.2">
      <c r="A135" s="34">
        <v>132</v>
      </c>
      <c r="B135" s="34" t="s">
        <v>14</v>
      </c>
      <c r="C135" s="34" t="s">
        <v>17</v>
      </c>
      <c r="D135" s="41">
        <v>5.0076873910000002</v>
      </c>
      <c r="E135" s="36">
        <v>3</v>
      </c>
      <c r="F135" s="36">
        <v>0</v>
      </c>
      <c r="G135" s="36">
        <v>0</v>
      </c>
      <c r="H135" s="36">
        <v>3</v>
      </c>
      <c r="I135" s="36">
        <v>5.4094199000941486E-5</v>
      </c>
      <c r="J135" s="36">
        <v>1.8652056836744826E-2</v>
      </c>
      <c r="K135" s="36">
        <v>5.4094199000941486E-5</v>
      </c>
      <c r="L135" s="36">
        <v>0</v>
      </c>
      <c r="M135" s="36">
        <v>7.706151035746147E-3</v>
      </c>
      <c r="N135" s="36">
        <v>1.0999999999999621E-2</v>
      </c>
      <c r="O135" s="36">
        <v>3.5373369999999998E-3</v>
      </c>
      <c r="P135" s="36">
        <v>6.1325049999999999E-3</v>
      </c>
      <c r="Q135" s="36">
        <v>3.3316589999999998E-3</v>
      </c>
      <c r="R135" s="36">
        <v>2.0567799999999999E-4</v>
      </c>
      <c r="S135" s="36">
        <v>5.864228E-3</v>
      </c>
      <c r="T135" s="36">
        <v>2.6827699999999998E-4</v>
      </c>
      <c r="U135" s="36">
        <v>0</v>
      </c>
      <c r="V135" s="36">
        <v>0</v>
      </c>
      <c r="W135" s="36">
        <v>3.5914311990009411E-3</v>
      </c>
      <c r="X135" s="36">
        <v>2.4784561836744826E-2</v>
      </c>
      <c r="Y135" s="36">
        <v>2.8375993035745766E-2</v>
      </c>
      <c r="Z135" s="36">
        <v>5.6663584556790132E-6</v>
      </c>
      <c r="AA135" s="36">
        <v>1.2126007095153088E-6</v>
      </c>
      <c r="AB135" s="36">
        <v>1.2126E-6</v>
      </c>
      <c r="AC135" s="36">
        <v>7.7799713475738709E-7</v>
      </c>
      <c r="AD135" s="36">
        <v>1.4926348493373177E-4</v>
      </c>
      <c r="AE135" s="36">
        <v>1.343371364403586E-3</v>
      </c>
      <c r="AF135" s="36">
        <v>1.492634849337318E-3</v>
      </c>
      <c r="AG135" s="36">
        <v>0</v>
      </c>
      <c r="AH135" s="36">
        <v>0</v>
      </c>
      <c r="AI135" s="36">
        <v>0</v>
      </c>
      <c r="AJ135" s="36">
        <v>1.2376314041892937E-7</v>
      </c>
      <c r="AK135" s="36">
        <v>1.4956063607757946E-7</v>
      </c>
      <c r="AL135" s="36">
        <v>3.7406332196741648E-7</v>
      </c>
      <c r="AM135" s="36">
        <v>9.0176027517631646E-7</v>
      </c>
      <c r="AN135" s="36">
        <v>1.4941304556980936E-4</v>
      </c>
      <c r="AO135" s="36">
        <v>1.3437454277255535E-3</v>
      </c>
      <c r="AP135" s="36">
        <v>1.6358853E-2</v>
      </c>
      <c r="AQ135" s="36">
        <v>8.8086129999999999E-3</v>
      </c>
      <c r="AR135" s="36">
        <v>2.5167465999999999E-2</v>
      </c>
      <c r="AS135" s="36">
        <v>0</v>
      </c>
      <c r="AT135" s="36">
        <v>0</v>
      </c>
      <c r="AU135" s="36">
        <v>0</v>
      </c>
      <c r="AV135" s="36">
        <v>0</v>
      </c>
      <c r="AW135" s="36">
        <v>0</v>
      </c>
      <c r="AX135" s="36">
        <v>0</v>
      </c>
      <c r="AY135" s="36">
        <v>0</v>
      </c>
      <c r="AZ135" s="36">
        <v>0</v>
      </c>
      <c r="BA135" s="36">
        <v>0</v>
      </c>
      <c r="BB135" s="36">
        <v>0.39304285999999999</v>
      </c>
      <c r="BC135" s="36">
        <v>18.293803908000001</v>
      </c>
      <c r="BD135" s="36">
        <v>38.726074852000004</v>
      </c>
      <c r="BE135" s="36">
        <v>2.8286638571428574E-2</v>
      </c>
      <c r="BF135" s="36">
        <v>5.6573278571428576E-2</v>
      </c>
      <c r="BG135" s="36">
        <v>1.5079070409999999</v>
      </c>
      <c r="BH135" s="36">
        <v>6.1841869919999999</v>
      </c>
      <c r="BI135" s="36">
        <v>0</v>
      </c>
      <c r="BJ135" s="36">
        <v>0</v>
      </c>
      <c r="BK135" s="36">
        <v>0</v>
      </c>
      <c r="BL135" s="36">
        <v>0</v>
      </c>
    </row>
    <row r="136" spans="1:64" s="37" customFormat="1" x14ac:dyDescent="0.2">
      <c r="A136" s="34">
        <v>133</v>
      </c>
      <c r="B136" s="34" t="s">
        <v>14</v>
      </c>
      <c r="C136" s="34" t="s">
        <v>18</v>
      </c>
      <c r="D136" s="41">
        <v>4.488615706</v>
      </c>
      <c r="E136" s="36">
        <v>13</v>
      </c>
      <c r="F136" s="36">
        <v>0</v>
      </c>
      <c r="G136" s="36">
        <v>0</v>
      </c>
      <c r="H136" s="36">
        <v>13</v>
      </c>
      <c r="I136" s="36">
        <v>0</v>
      </c>
      <c r="J136" s="36">
        <v>0</v>
      </c>
      <c r="K136" s="36">
        <v>0</v>
      </c>
      <c r="L136" s="36">
        <v>0</v>
      </c>
      <c r="M136" s="36">
        <v>0</v>
      </c>
      <c r="N136" s="36">
        <v>0</v>
      </c>
      <c r="O136" s="36">
        <v>0</v>
      </c>
      <c r="P136" s="36">
        <v>0</v>
      </c>
      <c r="Q136" s="36">
        <v>0</v>
      </c>
      <c r="R136" s="36">
        <v>0</v>
      </c>
      <c r="S136" s="36">
        <v>0</v>
      </c>
      <c r="T136" s="36">
        <v>0</v>
      </c>
      <c r="U136" s="36">
        <v>0</v>
      </c>
      <c r="V136" s="36">
        <v>0</v>
      </c>
      <c r="W136" s="36">
        <v>0</v>
      </c>
      <c r="X136" s="36">
        <v>0</v>
      </c>
      <c r="Y136" s="36">
        <v>0</v>
      </c>
      <c r="Z136" s="36">
        <v>0</v>
      </c>
      <c r="AA136" s="36">
        <v>0</v>
      </c>
      <c r="AB136" s="36">
        <v>0</v>
      </c>
      <c r="AC136" s="36">
        <v>0</v>
      </c>
      <c r="AD136" s="36">
        <v>0</v>
      </c>
      <c r="AE136" s="36">
        <v>0</v>
      </c>
      <c r="AF136" s="36">
        <v>0</v>
      </c>
      <c r="AG136" s="36">
        <v>0</v>
      </c>
      <c r="AH136" s="36">
        <v>0</v>
      </c>
      <c r="AI136" s="36">
        <v>0</v>
      </c>
      <c r="AJ136" s="36">
        <v>0</v>
      </c>
      <c r="AK136" s="36">
        <v>0</v>
      </c>
      <c r="AL136" s="36">
        <v>0</v>
      </c>
      <c r="AM136" s="36">
        <v>0</v>
      </c>
      <c r="AN136" s="36">
        <v>0</v>
      </c>
      <c r="AO136" s="36">
        <v>0</v>
      </c>
      <c r="AP136" s="36">
        <v>0</v>
      </c>
      <c r="AQ136" s="36">
        <v>0</v>
      </c>
      <c r="AR136" s="36">
        <v>0</v>
      </c>
      <c r="AS136" s="36">
        <v>0</v>
      </c>
      <c r="AT136" s="36">
        <v>0</v>
      </c>
      <c r="AU136" s="36">
        <v>0</v>
      </c>
      <c r="AV136" s="36">
        <v>0</v>
      </c>
      <c r="AW136" s="36">
        <v>0</v>
      </c>
      <c r="AX136" s="36">
        <v>0</v>
      </c>
      <c r="AY136" s="36">
        <v>0</v>
      </c>
      <c r="AZ136" s="36">
        <v>0</v>
      </c>
      <c r="BA136" s="36">
        <v>0</v>
      </c>
      <c r="BB136" s="36">
        <v>0</v>
      </c>
      <c r="BC136" s="36">
        <v>0</v>
      </c>
      <c r="BD136" s="36">
        <v>0</v>
      </c>
      <c r="BE136" s="36">
        <v>0</v>
      </c>
      <c r="BF136" s="36">
        <v>0</v>
      </c>
      <c r="BG136" s="36">
        <v>0</v>
      </c>
      <c r="BH136" s="36">
        <v>0</v>
      </c>
      <c r="BI136" s="36">
        <v>0</v>
      </c>
      <c r="BJ136" s="36">
        <v>0</v>
      </c>
      <c r="BK136" s="36">
        <v>0</v>
      </c>
      <c r="BL136" s="36">
        <v>0</v>
      </c>
    </row>
    <row r="137" spans="1:64" s="37" customFormat="1" x14ac:dyDescent="0.2">
      <c r="A137" s="34">
        <v>134</v>
      </c>
      <c r="B137" s="34" t="s">
        <v>14</v>
      </c>
      <c r="C137" s="34" t="s">
        <v>19</v>
      </c>
      <c r="D137" s="41">
        <v>4.0586643809999998</v>
      </c>
      <c r="E137" s="36">
        <v>7</v>
      </c>
      <c r="F137" s="36">
        <v>0</v>
      </c>
      <c r="G137" s="36">
        <v>0</v>
      </c>
      <c r="H137" s="36">
        <v>7</v>
      </c>
      <c r="I137" s="36">
        <v>0</v>
      </c>
      <c r="J137" s="36">
        <v>0</v>
      </c>
      <c r="K137" s="36">
        <v>0</v>
      </c>
      <c r="L137" s="36">
        <v>0</v>
      </c>
      <c r="M137" s="36">
        <v>0</v>
      </c>
      <c r="N137" s="36">
        <v>0</v>
      </c>
      <c r="O137" s="36">
        <v>0</v>
      </c>
      <c r="P137" s="36">
        <v>0</v>
      </c>
      <c r="Q137" s="36">
        <v>0</v>
      </c>
      <c r="R137" s="36">
        <v>0</v>
      </c>
      <c r="S137" s="36">
        <v>0</v>
      </c>
      <c r="T137" s="36">
        <v>0</v>
      </c>
      <c r="U137" s="36">
        <v>0</v>
      </c>
      <c r="V137" s="36">
        <v>0</v>
      </c>
      <c r="W137" s="36">
        <v>0</v>
      </c>
      <c r="X137" s="36">
        <v>0</v>
      </c>
      <c r="Y137" s="36">
        <v>0</v>
      </c>
      <c r="Z137" s="36">
        <v>0</v>
      </c>
      <c r="AA137" s="36">
        <v>0</v>
      </c>
      <c r="AB137" s="36">
        <v>0</v>
      </c>
      <c r="AC137" s="36">
        <v>0</v>
      </c>
      <c r="AD137" s="36">
        <v>0</v>
      </c>
      <c r="AE137" s="36">
        <v>0</v>
      </c>
      <c r="AF137" s="36">
        <v>0</v>
      </c>
      <c r="AG137" s="36">
        <v>0</v>
      </c>
      <c r="AH137" s="36">
        <v>0</v>
      </c>
      <c r="AI137" s="36">
        <v>0</v>
      </c>
      <c r="AJ137" s="36">
        <v>0</v>
      </c>
      <c r="AK137" s="36">
        <v>0</v>
      </c>
      <c r="AL137" s="36">
        <v>0</v>
      </c>
      <c r="AM137" s="36">
        <v>0</v>
      </c>
      <c r="AN137" s="36">
        <v>0</v>
      </c>
      <c r="AO137" s="36">
        <v>0</v>
      </c>
      <c r="AP137" s="36">
        <v>0</v>
      </c>
      <c r="AQ137" s="36">
        <v>0</v>
      </c>
      <c r="AR137" s="36">
        <v>0</v>
      </c>
      <c r="AS137" s="36">
        <v>0</v>
      </c>
      <c r="AT137" s="36">
        <v>0</v>
      </c>
      <c r="AU137" s="36">
        <v>0</v>
      </c>
      <c r="AV137" s="36">
        <v>0</v>
      </c>
      <c r="AW137" s="36">
        <v>0</v>
      </c>
      <c r="AX137" s="36">
        <v>0</v>
      </c>
      <c r="AY137" s="36">
        <v>0</v>
      </c>
      <c r="AZ137" s="36">
        <v>0</v>
      </c>
      <c r="BA137" s="36">
        <v>0</v>
      </c>
      <c r="BB137" s="36">
        <v>0</v>
      </c>
      <c r="BC137" s="36">
        <v>0</v>
      </c>
      <c r="BD137" s="36">
        <v>0</v>
      </c>
      <c r="BE137" s="36">
        <v>0</v>
      </c>
      <c r="BF137" s="36">
        <v>0</v>
      </c>
      <c r="BG137" s="36">
        <v>0</v>
      </c>
      <c r="BH137" s="36">
        <v>0</v>
      </c>
      <c r="BI137" s="36">
        <v>0</v>
      </c>
      <c r="BJ137" s="36">
        <v>0</v>
      </c>
      <c r="BK137" s="36">
        <v>0</v>
      </c>
      <c r="BL137" s="36">
        <v>0</v>
      </c>
    </row>
    <row r="138" spans="1:64" s="37" customFormat="1" x14ac:dyDescent="0.2">
      <c r="A138" s="34">
        <v>135</v>
      </c>
      <c r="B138" s="34" t="s">
        <v>14</v>
      </c>
      <c r="C138" s="34" t="s">
        <v>20</v>
      </c>
      <c r="D138" s="41">
        <v>4.3084186950000003</v>
      </c>
      <c r="E138" s="36">
        <v>20</v>
      </c>
      <c r="F138" s="36">
        <v>0</v>
      </c>
      <c r="G138" s="36">
        <v>0</v>
      </c>
      <c r="H138" s="36">
        <v>20</v>
      </c>
      <c r="I138" s="36">
        <v>0</v>
      </c>
      <c r="J138" s="36">
        <v>0</v>
      </c>
      <c r="K138" s="36">
        <v>0</v>
      </c>
      <c r="L138" s="36">
        <v>0</v>
      </c>
      <c r="M138" s="36">
        <v>0</v>
      </c>
      <c r="N138" s="36">
        <v>0</v>
      </c>
      <c r="O138" s="36">
        <v>0</v>
      </c>
      <c r="P138" s="36">
        <v>0</v>
      </c>
      <c r="Q138" s="36">
        <v>0</v>
      </c>
      <c r="R138" s="36">
        <v>0</v>
      </c>
      <c r="S138" s="36">
        <v>0</v>
      </c>
      <c r="T138" s="36">
        <v>0</v>
      </c>
      <c r="U138" s="36">
        <v>0</v>
      </c>
      <c r="V138" s="36">
        <v>0</v>
      </c>
      <c r="W138" s="36">
        <v>0</v>
      </c>
      <c r="X138" s="36">
        <v>0</v>
      </c>
      <c r="Y138" s="36">
        <v>0</v>
      </c>
      <c r="Z138" s="36">
        <v>0</v>
      </c>
      <c r="AA138" s="36">
        <v>0</v>
      </c>
      <c r="AB138" s="36">
        <v>0</v>
      </c>
      <c r="AC138" s="36">
        <v>0</v>
      </c>
      <c r="AD138" s="36">
        <v>0</v>
      </c>
      <c r="AE138" s="36">
        <v>0</v>
      </c>
      <c r="AF138" s="36">
        <v>0</v>
      </c>
      <c r="AG138" s="36">
        <v>0</v>
      </c>
      <c r="AH138" s="36">
        <v>0</v>
      </c>
      <c r="AI138" s="36">
        <v>0</v>
      </c>
      <c r="AJ138" s="36">
        <v>0</v>
      </c>
      <c r="AK138" s="36">
        <v>0</v>
      </c>
      <c r="AL138" s="36">
        <v>0</v>
      </c>
      <c r="AM138" s="36">
        <v>0</v>
      </c>
      <c r="AN138" s="36">
        <v>0</v>
      </c>
      <c r="AO138" s="36">
        <v>0</v>
      </c>
      <c r="AP138" s="36">
        <v>0</v>
      </c>
      <c r="AQ138" s="36">
        <v>0</v>
      </c>
      <c r="AR138" s="36">
        <v>0</v>
      </c>
      <c r="AS138" s="36">
        <v>0</v>
      </c>
      <c r="AT138" s="36">
        <v>0</v>
      </c>
      <c r="AU138" s="36">
        <v>0</v>
      </c>
      <c r="AV138" s="36">
        <v>0</v>
      </c>
      <c r="AW138" s="36">
        <v>0</v>
      </c>
      <c r="AX138" s="36">
        <v>0</v>
      </c>
      <c r="AY138" s="36">
        <v>0</v>
      </c>
      <c r="AZ138" s="36">
        <v>0</v>
      </c>
      <c r="BA138" s="36">
        <v>0</v>
      </c>
      <c r="BB138" s="36">
        <v>0</v>
      </c>
      <c r="BC138" s="36">
        <v>0</v>
      </c>
      <c r="BD138" s="36">
        <v>0</v>
      </c>
      <c r="BE138" s="36">
        <v>0</v>
      </c>
      <c r="BF138" s="36">
        <v>0</v>
      </c>
      <c r="BG138" s="36">
        <v>0</v>
      </c>
      <c r="BH138" s="36">
        <v>0</v>
      </c>
      <c r="BI138" s="36">
        <v>0</v>
      </c>
      <c r="BJ138" s="36">
        <v>0</v>
      </c>
      <c r="BK138" s="36">
        <v>0</v>
      </c>
      <c r="BL138" s="36">
        <v>0</v>
      </c>
    </row>
    <row r="139" spans="1:64" s="37" customFormat="1" x14ac:dyDescent="0.2">
      <c r="A139" s="34">
        <v>136</v>
      </c>
      <c r="B139" s="34" t="s">
        <v>14</v>
      </c>
      <c r="C139" s="34" t="s">
        <v>21</v>
      </c>
      <c r="D139" s="41">
        <v>4.2329936989999997</v>
      </c>
      <c r="E139" s="36">
        <v>1</v>
      </c>
      <c r="F139" s="36">
        <v>0</v>
      </c>
      <c r="G139" s="36">
        <v>0</v>
      </c>
      <c r="H139" s="36">
        <v>1</v>
      </c>
      <c r="I139" s="36">
        <v>0</v>
      </c>
      <c r="J139" s="36">
        <v>0</v>
      </c>
      <c r="K139" s="36">
        <v>0</v>
      </c>
      <c r="L139" s="36">
        <v>0</v>
      </c>
      <c r="M139" s="36">
        <v>0</v>
      </c>
      <c r="N139" s="36">
        <v>0</v>
      </c>
      <c r="O139" s="36">
        <v>0</v>
      </c>
      <c r="P139" s="36">
        <v>0</v>
      </c>
      <c r="Q139" s="36">
        <v>0</v>
      </c>
      <c r="R139" s="36">
        <v>0</v>
      </c>
      <c r="S139" s="36">
        <v>0</v>
      </c>
      <c r="T139" s="36">
        <v>0</v>
      </c>
      <c r="U139" s="36">
        <v>0</v>
      </c>
      <c r="V139" s="36">
        <v>0</v>
      </c>
      <c r="W139" s="36">
        <v>0</v>
      </c>
      <c r="X139" s="36">
        <v>0</v>
      </c>
      <c r="Y139" s="36">
        <v>0</v>
      </c>
      <c r="Z139" s="36">
        <v>0</v>
      </c>
      <c r="AA139" s="36">
        <v>0</v>
      </c>
      <c r="AB139" s="36">
        <v>0</v>
      </c>
      <c r="AC139" s="36">
        <v>0</v>
      </c>
      <c r="AD139" s="36">
        <v>0</v>
      </c>
      <c r="AE139" s="36">
        <v>0</v>
      </c>
      <c r="AF139" s="36">
        <v>0</v>
      </c>
      <c r="AG139" s="36">
        <v>0</v>
      </c>
      <c r="AH139" s="36">
        <v>0</v>
      </c>
      <c r="AI139" s="36">
        <v>0</v>
      </c>
      <c r="AJ139" s="36">
        <v>0</v>
      </c>
      <c r="AK139" s="36">
        <v>0</v>
      </c>
      <c r="AL139" s="36">
        <v>0</v>
      </c>
      <c r="AM139" s="36">
        <v>0</v>
      </c>
      <c r="AN139" s="36">
        <v>0</v>
      </c>
      <c r="AO139" s="36">
        <v>0</v>
      </c>
      <c r="AP139" s="36">
        <v>0</v>
      </c>
      <c r="AQ139" s="36">
        <v>0</v>
      </c>
      <c r="AR139" s="36">
        <v>0</v>
      </c>
      <c r="AS139" s="36">
        <v>0</v>
      </c>
      <c r="AT139" s="36">
        <v>0</v>
      </c>
      <c r="AU139" s="36">
        <v>0</v>
      </c>
      <c r="AV139" s="36">
        <v>0</v>
      </c>
      <c r="AW139" s="36">
        <v>0</v>
      </c>
      <c r="AX139" s="36">
        <v>0</v>
      </c>
      <c r="AY139" s="36">
        <v>0</v>
      </c>
      <c r="AZ139" s="36">
        <v>0</v>
      </c>
      <c r="BA139" s="36">
        <v>0</v>
      </c>
      <c r="BB139" s="36">
        <v>0</v>
      </c>
      <c r="BC139" s="36">
        <v>0</v>
      </c>
      <c r="BD139" s="36">
        <v>0</v>
      </c>
      <c r="BE139" s="36">
        <v>0</v>
      </c>
      <c r="BF139" s="36">
        <v>0</v>
      </c>
      <c r="BG139" s="36">
        <v>0</v>
      </c>
      <c r="BH139" s="36">
        <v>0</v>
      </c>
      <c r="BI139" s="36">
        <v>0</v>
      </c>
      <c r="BJ139" s="36">
        <v>0</v>
      </c>
      <c r="BK139" s="36">
        <v>0</v>
      </c>
      <c r="BL139" s="36">
        <v>0</v>
      </c>
    </row>
    <row r="140" spans="1:64" s="37" customFormat="1" x14ac:dyDescent="0.2">
      <c r="A140" s="34">
        <v>137</v>
      </c>
      <c r="B140" s="34" t="s">
        <v>14</v>
      </c>
      <c r="C140" s="34" t="s">
        <v>22</v>
      </c>
      <c r="D140" s="41">
        <v>4.4366948099999997</v>
      </c>
      <c r="E140" s="36">
        <v>3</v>
      </c>
      <c r="F140" s="36">
        <v>0</v>
      </c>
      <c r="G140" s="36">
        <v>0</v>
      </c>
      <c r="H140" s="36">
        <v>3</v>
      </c>
      <c r="I140" s="36">
        <v>0</v>
      </c>
      <c r="J140" s="36">
        <v>0</v>
      </c>
      <c r="K140" s="36">
        <v>0</v>
      </c>
      <c r="L140" s="36">
        <v>0</v>
      </c>
      <c r="M140" s="36">
        <v>0</v>
      </c>
      <c r="N140" s="36">
        <v>0</v>
      </c>
      <c r="O140" s="36">
        <v>0</v>
      </c>
      <c r="P140" s="36">
        <v>0</v>
      </c>
      <c r="Q140" s="36">
        <v>0</v>
      </c>
      <c r="R140" s="36">
        <v>0</v>
      </c>
      <c r="S140" s="36">
        <v>0</v>
      </c>
      <c r="T140" s="36">
        <v>0</v>
      </c>
      <c r="U140" s="36">
        <v>0</v>
      </c>
      <c r="V140" s="36">
        <v>0</v>
      </c>
      <c r="W140" s="36">
        <v>0</v>
      </c>
      <c r="X140" s="36">
        <v>0</v>
      </c>
      <c r="Y140" s="36">
        <v>0</v>
      </c>
      <c r="Z140" s="36">
        <v>0</v>
      </c>
      <c r="AA140" s="36">
        <v>0</v>
      </c>
      <c r="AB140" s="36">
        <v>0</v>
      </c>
      <c r="AC140" s="36">
        <v>0</v>
      </c>
      <c r="AD140" s="36">
        <v>0</v>
      </c>
      <c r="AE140" s="36">
        <v>0</v>
      </c>
      <c r="AF140" s="36">
        <v>0</v>
      </c>
      <c r="AG140" s="36">
        <v>0</v>
      </c>
      <c r="AH140" s="36">
        <v>0</v>
      </c>
      <c r="AI140" s="36">
        <v>0</v>
      </c>
      <c r="AJ140" s="36">
        <v>0</v>
      </c>
      <c r="AK140" s="36">
        <v>0</v>
      </c>
      <c r="AL140" s="36">
        <v>0</v>
      </c>
      <c r="AM140" s="36">
        <v>0</v>
      </c>
      <c r="AN140" s="36">
        <v>0</v>
      </c>
      <c r="AO140" s="36">
        <v>0</v>
      </c>
      <c r="AP140" s="36">
        <v>0</v>
      </c>
      <c r="AQ140" s="36">
        <v>0</v>
      </c>
      <c r="AR140" s="36">
        <v>0</v>
      </c>
      <c r="AS140" s="36">
        <v>0</v>
      </c>
      <c r="AT140" s="36">
        <v>0</v>
      </c>
      <c r="AU140" s="36">
        <v>0</v>
      </c>
      <c r="AV140" s="36">
        <v>0</v>
      </c>
      <c r="AW140" s="36">
        <v>0</v>
      </c>
      <c r="AX140" s="36">
        <v>0</v>
      </c>
      <c r="AY140" s="36">
        <v>0</v>
      </c>
      <c r="AZ140" s="36">
        <v>0</v>
      </c>
      <c r="BA140" s="36">
        <v>0</v>
      </c>
      <c r="BB140" s="36">
        <v>0</v>
      </c>
      <c r="BC140" s="36">
        <v>0</v>
      </c>
      <c r="BD140" s="36">
        <v>0</v>
      </c>
      <c r="BE140" s="36">
        <v>0</v>
      </c>
      <c r="BF140" s="36">
        <v>0</v>
      </c>
      <c r="BG140" s="36">
        <v>0</v>
      </c>
      <c r="BH140" s="36">
        <v>0</v>
      </c>
      <c r="BI140" s="36">
        <v>0</v>
      </c>
      <c r="BJ140" s="36">
        <v>0</v>
      </c>
      <c r="BK140" s="36">
        <v>0</v>
      </c>
      <c r="BL140" s="36">
        <v>0</v>
      </c>
    </row>
    <row r="141" spans="1:64" s="37" customFormat="1" x14ac:dyDescent="0.2">
      <c r="A141" s="34">
        <v>138</v>
      </c>
      <c r="B141" s="34" t="s">
        <v>14</v>
      </c>
      <c r="C141" s="34" t="s">
        <v>23</v>
      </c>
      <c r="D141" s="41">
        <v>4.2073535440000001</v>
      </c>
      <c r="E141" s="36">
        <v>3</v>
      </c>
      <c r="F141" s="36">
        <v>0</v>
      </c>
      <c r="G141" s="36">
        <v>0</v>
      </c>
      <c r="H141" s="36">
        <v>3</v>
      </c>
      <c r="I141" s="36">
        <v>0</v>
      </c>
      <c r="J141" s="36">
        <v>0</v>
      </c>
      <c r="K141" s="36">
        <v>0</v>
      </c>
      <c r="L141" s="36">
        <v>0</v>
      </c>
      <c r="M141" s="36">
        <v>0</v>
      </c>
      <c r="N141" s="36">
        <v>0</v>
      </c>
      <c r="O141" s="36">
        <v>0</v>
      </c>
      <c r="P141" s="36">
        <v>0</v>
      </c>
      <c r="Q141" s="36">
        <v>0</v>
      </c>
      <c r="R141" s="36">
        <v>0</v>
      </c>
      <c r="S141" s="36">
        <v>0</v>
      </c>
      <c r="T141" s="36">
        <v>0</v>
      </c>
      <c r="U141" s="36">
        <v>0</v>
      </c>
      <c r="V141" s="36">
        <v>0</v>
      </c>
      <c r="W141" s="36">
        <v>0</v>
      </c>
      <c r="X141" s="36">
        <v>0</v>
      </c>
      <c r="Y141" s="36">
        <v>0</v>
      </c>
      <c r="Z141" s="36">
        <v>0</v>
      </c>
      <c r="AA141" s="36">
        <v>0</v>
      </c>
      <c r="AB141" s="36">
        <v>0</v>
      </c>
      <c r="AC141" s="36">
        <v>0</v>
      </c>
      <c r="AD141" s="36">
        <v>0</v>
      </c>
      <c r="AE141" s="36">
        <v>0</v>
      </c>
      <c r="AF141" s="36">
        <v>0</v>
      </c>
      <c r="AG141" s="36">
        <v>0</v>
      </c>
      <c r="AH141" s="36">
        <v>0</v>
      </c>
      <c r="AI141" s="36">
        <v>0</v>
      </c>
      <c r="AJ141" s="36">
        <v>0</v>
      </c>
      <c r="AK141" s="36">
        <v>0</v>
      </c>
      <c r="AL141" s="36">
        <v>0</v>
      </c>
      <c r="AM141" s="36">
        <v>0</v>
      </c>
      <c r="AN141" s="36">
        <v>0</v>
      </c>
      <c r="AO141" s="36">
        <v>0</v>
      </c>
      <c r="AP141" s="36">
        <v>0</v>
      </c>
      <c r="AQ141" s="36">
        <v>0</v>
      </c>
      <c r="AR141" s="36">
        <v>0</v>
      </c>
      <c r="AS141" s="36">
        <v>0</v>
      </c>
      <c r="AT141" s="36">
        <v>0</v>
      </c>
      <c r="AU141" s="36">
        <v>0</v>
      </c>
      <c r="AV141" s="36">
        <v>0</v>
      </c>
      <c r="AW141" s="36">
        <v>0</v>
      </c>
      <c r="AX141" s="36">
        <v>0</v>
      </c>
      <c r="AY141" s="36">
        <v>0</v>
      </c>
      <c r="AZ141" s="36">
        <v>0</v>
      </c>
      <c r="BA141" s="36">
        <v>0</v>
      </c>
      <c r="BB141" s="36">
        <v>0</v>
      </c>
      <c r="BC141" s="36">
        <v>0</v>
      </c>
      <c r="BD141" s="36">
        <v>0</v>
      </c>
      <c r="BE141" s="36">
        <v>0</v>
      </c>
      <c r="BF141" s="36">
        <v>0</v>
      </c>
      <c r="BG141" s="36">
        <v>0</v>
      </c>
      <c r="BH141" s="36">
        <v>0</v>
      </c>
      <c r="BI141" s="36">
        <v>0</v>
      </c>
      <c r="BJ141" s="36">
        <v>0</v>
      </c>
      <c r="BK141" s="36">
        <v>0</v>
      </c>
      <c r="BL141" s="36">
        <v>0</v>
      </c>
    </row>
    <row r="142" spans="1:64" s="37" customFormat="1" x14ac:dyDescent="0.2">
      <c r="A142" s="34">
        <v>139</v>
      </c>
      <c r="B142" s="34" t="s">
        <v>14</v>
      </c>
      <c r="C142" s="34" t="s">
        <v>24</v>
      </c>
      <c r="D142" s="41">
        <v>4.4674200710000003</v>
      </c>
      <c r="E142" s="36">
        <v>6</v>
      </c>
      <c r="F142" s="36">
        <v>0</v>
      </c>
      <c r="G142" s="36">
        <v>0</v>
      </c>
      <c r="H142" s="36">
        <v>6</v>
      </c>
      <c r="I142" s="36">
        <v>0</v>
      </c>
      <c r="J142" s="36">
        <v>0</v>
      </c>
      <c r="K142" s="36">
        <v>0</v>
      </c>
      <c r="L142" s="36">
        <v>0</v>
      </c>
      <c r="M142" s="36">
        <v>0</v>
      </c>
      <c r="N142" s="36">
        <v>0</v>
      </c>
      <c r="O142" s="36">
        <v>0</v>
      </c>
      <c r="P142" s="36">
        <v>0</v>
      </c>
      <c r="Q142" s="36">
        <v>0</v>
      </c>
      <c r="R142" s="36">
        <v>0</v>
      </c>
      <c r="S142" s="36">
        <v>0</v>
      </c>
      <c r="T142" s="36">
        <v>0</v>
      </c>
      <c r="U142" s="36">
        <v>0</v>
      </c>
      <c r="V142" s="36">
        <v>0</v>
      </c>
      <c r="W142" s="36">
        <v>0</v>
      </c>
      <c r="X142" s="36">
        <v>0</v>
      </c>
      <c r="Y142" s="36">
        <v>0</v>
      </c>
      <c r="Z142" s="36">
        <v>0</v>
      </c>
      <c r="AA142" s="36">
        <v>0</v>
      </c>
      <c r="AB142" s="36">
        <v>0</v>
      </c>
      <c r="AC142" s="36">
        <v>0</v>
      </c>
      <c r="AD142" s="36">
        <v>0</v>
      </c>
      <c r="AE142" s="36">
        <v>0</v>
      </c>
      <c r="AF142" s="36">
        <v>0</v>
      </c>
      <c r="AG142" s="36">
        <v>0</v>
      </c>
      <c r="AH142" s="36">
        <v>0</v>
      </c>
      <c r="AI142" s="36">
        <v>0</v>
      </c>
      <c r="AJ142" s="36">
        <v>0</v>
      </c>
      <c r="AK142" s="36">
        <v>0</v>
      </c>
      <c r="AL142" s="36">
        <v>0</v>
      </c>
      <c r="AM142" s="36">
        <v>0</v>
      </c>
      <c r="AN142" s="36">
        <v>0</v>
      </c>
      <c r="AO142" s="36">
        <v>0</v>
      </c>
      <c r="AP142" s="36">
        <v>0</v>
      </c>
      <c r="AQ142" s="36">
        <v>0</v>
      </c>
      <c r="AR142" s="36">
        <v>0</v>
      </c>
      <c r="AS142" s="36">
        <v>0</v>
      </c>
      <c r="AT142" s="36">
        <v>0</v>
      </c>
      <c r="AU142" s="36">
        <v>0</v>
      </c>
      <c r="AV142" s="36">
        <v>0</v>
      </c>
      <c r="AW142" s="36">
        <v>0</v>
      </c>
      <c r="AX142" s="36">
        <v>0</v>
      </c>
      <c r="AY142" s="36">
        <v>0</v>
      </c>
      <c r="AZ142" s="36">
        <v>0</v>
      </c>
      <c r="BA142" s="36">
        <v>0</v>
      </c>
      <c r="BB142" s="36">
        <v>0</v>
      </c>
      <c r="BC142" s="36">
        <v>0</v>
      </c>
      <c r="BD142" s="36">
        <v>0</v>
      </c>
      <c r="BE142" s="36">
        <v>0</v>
      </c>
      <c r="BF142" s="36">
        <v>0</v>
      </c>
      <c r="BG142" s="36">
        <v>0</v>
      </c>
      <c r="BH142" s="36">
        <v>0</v>
      </c>
      <c r="BI142" s="36">
        <v>0</v>
      </c>
      <c r="BJ142" s="36">
        <v>0</v>
      </c>
      <c r="BK142" s="36">
        <v>0</v>
      </c>
      <c r="BL142" s="36">
        <v>0</v>
      </c>
    </row>
    <row r="143" spans="1:64" s="37" customFormat="1" x14ac:dyDescent="0.2">
      <c r="A143" s="34">
        <v>140</v>
      </c>
      <c r="B143" s="34" t="s">
        <v>14</v>
      </c>
      <c r="C143" s="34" t="s">
        <v>25</v>
      </c>
      <c r="D143" s="41">
        <v>4.7112310229999999</v>
      </c>
      <c r="E143" s="36">
        <v>2</v>
      </c>
      <c r="F143" s="36">
        <v>0</v>
      </c>
      <c r="G143" s="36">
        <v>0</v>
      </c>
      <c r="H143" s="36">
        <v>2</v>
      </c>
      <c r="I143" s="36">
        <v>0</v>
      </c>
      <c r="J143" s="36">
        <v>0</v>
      </c>
      <c r="K143" s="36">
        <v>0</v>
      </c>
      <c r="L143" s="36">
        <v>0</v>
      </c>
      <c r="M143" s="36">
        <v>0</v>
      </c>
      <c r="N143" s="36">
        <v>0</v>
      </c>
      <c r="O143" s="36">
        <v>0</v>
      </c>
      <c r="P143" s="36">
        <v>0</v>
      </c>
      <c r="Q143" s="36">
        <v>0</v>
      </c>
      <c r="R143" s="36">
        <v>0</v>
      </c>
      <c r="S143" s="36">
        <v>0</v>
      </c>
      <c r="T143" s="36">
        <v>0</v>
      </c>
      <c r="U143" s="36">
        <v>0</v>
      </c>
      <c r="V143" s="36">
        <v>0</v>
      </c>
      <c r="W143" s="36">
        <v>0</v>
      </c>
      <c r="X143" s="36">
        <v>0</v>
      </c>
      <c r="Y143" s="36">
        <v>0</v>
      </c>
      <c r="Z143" s="36">
        <v>0</v>
      </c>
      <c r="AA143" s="36">
        <v>0</v>
      </c>
      <c r="AB143" s="36">
        <v>0</v>
      </c>
      <c r="AC143" s="36">
        <v>0</v>
      </c>
      <c r="AD143" s="36">
        <v>0</v>
      </c>
      <c r="AE143" s="36">
        <v>0</v>
      </c>
      <c r="AF143" s="36">
        <v>0</v>
      </c>
      <c r="AG143" s="36">
        <v>0</v>
      </c>
      <c r="AH143" s="36">
        <v>0</v>
      </c>
      <c r="AI143" s="36">
        <v>0</v>
      </c>
      <c r="AJ143" s="36">
        <v>0</v>
      </c>
      <c r="AK143" s="36">
        <v>0</v>
      </c>
      <c r="AL143" s="36">
        <v>0</v>
      </c>
      <c r="AM143" s="36">
        <v>0</v>
      </c>
      <c r="AN143" s="36">
        <v>0</v>
      </c>
      <c r="AO143" s="36">
        <v>0</v>
      </c>
      <c r="AP143" s="36">
        <v>0</v>
      </c>
      <c r="AQ143" s="36">
        <v>0</v>
      </c>
      <c r="AR143" s="36">
        <v>0</v>
      </c>
      <c r="AS143" s="36">
        <v>0</v>
      </c>
      <c r="AT143" s="36">
        <v>0</v>
      </c>
      <c r="AU143" s="36">
        <v>0</v>
      </c>
      <c r="AV143" s="36">
        <v>0</v>
      </c>
      <c r="AW143" s="36">
        <v>0</v>
      </c>
      <c r="AX143" s="36">
        <v>0</v>
      </c>
      <c r="AY143" s="36">
        <v>0</v>
      </c>
      <c r="AZ143" s="36">
        <v>0</v>
      </c>
      <c r="BA143" s="36">
        <v>0</v>
      </c>
      <c r="BB143" s="36">
        <v>3.278998E-3</v>
      </c>
      <c r="BC143" s="36">
        <v>0.209433389</v>
      </c>
      <c r="BD143" s="36">
        <v>0.49621878600000002</v>
      </c>
      <c r="BE143" s="36">
        <v>2.3598285714285716E-4</v>
      </c>
      <c r="BF143" s="36">
        <v>4.7196714285714295E-4</v>
      </c>
      <c r="BG143" s="36">
        <v>1.5056058000000001E-2</v>
      </c>
      <c r="BH143" s="36">
        <v>6.0548352E-2</v>
      </c>
      <c r="BI143" s="36">
        <v>0</v>
      </c>
      <c r="BJ143" s="36">
        <v>0</v>
      </c>
      <c r="BK143" s="36">
        <v>0</v>
      </c>
      <c r="BL143" s="36">
        <v>0</v>
      </c>
    </row>
    <row r="144" spans="1:64" s="37" customFormat="1" x14ac:dyDescent="0.2">
      <c r="A144" s="34">
        <v>141</v>
      </c>
      <c r="B144" s="34" t="s">
        <v>14</v>
      </c>
      <c r="C144" s="34" t="s">
        <v>26</v>
      </c>
      <c r="D144" s="41">
        <v>4.8587006009999998</v>
      </c>
      <c r="E144" s="36">
        <v>22</v>
      </c>
      <c r="F144" s="36">
        <v>0</v>
      </c>
      <c r="G144" s="36">
        <v>0</v>
      </c>
      <c r="H144" s="36">
        <v>22</v>
      </c>
      <c r="I144" s="36">
        <v>0</v>
      </c>
      <c r="J144" s="36">
        <v>0</v>
      </c>
      <c r="K144" s="36">
        <v>0</v>
      </c>
      <c r="L144" s="36">
        <v>0</v>
      </c>
      <c r="M144" s="36">
        <v>0</v>
      </c>
      <c r="N144" s="36">
        <v>0</v>
      </c>
      <c r="O144" s="36">
        <v>0</v>
      </c>
      <c r="P144" s="36">
        <v>0</v>
      </c>
      <c r="Q144" s="36">
        <v>0</v>
      </c>
      <c r="R144" s="36">
        <v>0</v>
      </c>
      <c r="S144" s="36">
        <v>0</v>
      </c>
      <c r="T144" s="36">
        <v>0</v>
      </c>
      <c r="U144" s="36">
        <v>0</v>
      </c>
      <c r="V144" s="36">
        <v>0</v>
      </c>
      <c r="W144" s="36">
        <v>0</v>
      </c>
      <c r="X144" s="36">
        <v>0</v>
      </c>
      <c r="Y144" s="36">
        <v>0</v>
      </c>
      <c r="Z144" s="36">
        <v>0</v>
      </c>
      <c r="AA144" s="36">
        <v>0</v>
      </c>
      <c r="AB144" s="36">
        <v>0</v>
      </c>
      <c r="AC144" s="36">
        <v>0</v>
      </c>
      <c r="AD144" s="36">
        <v>0</v>
      </c>
      <c r="AE144" s="36">
        <v>0</v>
      </c>
      <c r="AF144" s="36">
        <v>0</v>
      </c>
      <c r="AG144" s="36">
        <v>0</v>
      </c>
      <c r="AH144" s="36">
        <v>0</v>
      </c>
      <c r="AI144" s="36">
        <v>0</v>
      </c>
      <c r="AJ144" s="36">
        <v>0</v>
      </c>
      <c r="AK144" s="36">
        <v>0</v>
      </c>
      <c r="AL144" s="36">
        <v>0</v>
      </c>
      <c r="AM144" s="36">
        <v>0</v>
      </c>
      <c r="AN144" s="36">
        <v>0</v>
      </c>
      <c r="AO144" s="36">
        <v>0</v>
      </c>
      <c r="AP144" s="36">
        <v>0</v>
      </c>
      <c r="AQ144" s="36">
        <v>0</v>
      </c>
      <c r="AR144" s="36">
        <v>0</v>
      </c>
      <c r="AS144" s="36">
        <v>0</v>
      </c>
      <c r="AT144" s="36">
        <v>0</v>
      </c>
      <c r="AU144" s="36">
        <v>0</v>
      </c>
      <c r="AV144" s="36">
        <v>0</v>
      </c>
      <c r="AW144" s="36">
        <v>0</v>
      </c>
      <c r="AX144" s="36">
        <v>0</v>
      </c>
      <c r="AY144" s="36">
        <v>0</v>
      </c>
      <c r="AZ144" s="36">
        <v>0</v>
      </c>
      <c r="BA144" s="36">
        <v>0</v>
      </c>
      <c r="BB144" s="36">
        <v>0</v>
      </c>
      <c r="BC144" s="36">
        <v>0</v>
      </c>
      <c r="BD144" s="36">
        <v>0</v>
      </c>
      <c r="BE144" s="36">
        <v>0</v>
      </c>
      <c r="BF144" s="36">
        <v>0</v>
      </c>
      <c r="BG144" s="36">
        <v>0.90066255699999997</v>
      </c>
      <c r="BH144" s="36">
        <v>1.6603664979999999</v>
      </c>
      <c r="BI144" s="36">
        <v>0</v>
      </c>
      <c r="BJ144" s="36">
        <v>0</v>
      </c>
      <c r="BK144" s="36">
        <v>0</v>
      </c>
      <c r="BL144" s="36">
        <v>0</v>
      </c>
    </row>
    <row r="145" spans="1:64" s="37" customFormat="1" x14ac:dyDescent="0.2">
      <c r="A145" s="34">
        <v>142</v>
      </c>
      <c r="B145" s="34" t="s">
        <v>14</v>
      </c>
      <c r="C145" s="34" t="s">
        <v>27</v>
      </c>
      <c r="D145" s="41">
        <v>4.9310112630000003</v>
      </c>
      <c r="E145" s="36">
        <v>1</v>
      </c>
      <c r="F145" s="36">
        <v>0</v>
      </c>
      <c r="G145" s="36">
        <v>0</v>
      </c>
      <c r="H145" s="36">
        <v>1</v>
      </c>
      <c r="I145" s="36">
        <v>0</v>
      </c>
      <c r="J145" s="36">
        <v>0</v>
      </c>
      <c r="K145" s="36">
        <v>0</v>
      </c>
      <c r="L145" s="36">
        <v>0</v>
      </c>
      <c r="M145" s="36">
        <v>0</v>
      </c>
      <c r="N145" s="36">
        <v>0</v>
      </c>
      <c r="O145" s="36">
        <v>2.3822920000000003E-3</v>
      </c>
      <c r="P145" s="36">
        <v>3.9442549999999998E-3</v>
      </c>
      <c r="Q145" s="36">
        <v>2.0491520000000003E-3</v>
      </c>
      <c r="R145" s="36">
        <v>3.3314E-4</v>
      </c>
      <c r="S145" s="36">
        <v>3.509725E-3</v>
      </c>
      <c r="T145" s="36">
        <v>4.3452999999999997E-4</v>
      </c>
      <c r="U145" s="36">
        <v>0</v>
      </c>
      <c r="V145" s="36">
        <v>0</v>
      </c>
      <c r="W145" s="36">
        <v>2.3822920000000003E-3</v>
      </c>
      <c r="X145" s="36">
        <v>3.9442549999999998E-3</v>
      </c>
      <c r="Y145" s="36">
        <v>6.3265470000000001E-3</v>
      </c>
      <c r="Z145" s="36">
        <v>0</v>
      </c>
      <c r="AA145" s="36">
        <v>0</v>
      </c>
      <c r="AB145" s="36">
        <v>0</v>
      </c>
      <c r="AC145" s="36">
        <v>0</v>
      </c>
      <c r="AD145" s="36">
        <v>0</v>
      </c>
      <c r="AE145" s="36">
        <v>0</v>
      </c>
      <c r="AF145" s="36">
        <v>0</v>
      </c>
      <c r="AG145" s="36">
        <v>0</v>
      </c>
      <c r="AH145" s="36">
        <v>0</v>
      </c>
      <c r="AI145" s="36">
        <v>0</v>
      </c>
      <c r="AJ145" s="36">
        <v>0</v>
      </c>
      <c r="AK145" s="36">
        <v>0</v>
      </c>
      <c r="AL145" s="36">
        <v>0</v>
      </c>
      <c r="AM145" s="36">
        <v>0</v>
      </c>
      <c r="AN145" s="36">
        <v>0</v>
      </c>
      <c r="AO145" s="36">
        <v>0</v>
      </c>
      <c r="AP145" s="36">
        <v>4.1689279999999997E-3</v>
      </c>
      <c r="AQ145" s="36">
        <v>2.2448070000000001E-3</v>
      </c>
      <c r="AR145" s="36">
        <v>6.4137350000000003E-3</v>
      </c>
      <c r="AS145" s="36">
        <v>0</v>
      </c>
      <c r="AT145" s="36">
        <v>0</v>
      </c>
      <c r="AU145" s="36">
        <v>0</v>
      </c>
      <c r="AV145" s="36">
        <v>0</v>
      </c>
      <c r="AW145" s="36">
        <v>0</v>
      </c>
      <c r="AX145" s="36">
        <v>0</v>
      </c>
      <c r="AY145" s="36">
        <v>0</v>
      </c>
      <c r="AZ145" s="36">
        <v>0</v>
      </c>
      <c r="BA145" s="36">
        <v>0</v>
      </c>
      <c r="BB145" s="36">
        <v>0.22861377799999999</v>
      </c>
      <c r="BC145" s="36">
        <v>11.816752565</v>
      </c>
      <c r="BD145" s="36">
        <v>29.03966943</v>
      </c>
      <c r="BE145" s="36">
        <v>1.6452951428571429E-2</v>
      </c>
      <c r="BF145" s="36">
        <v>3.2905904285714285E-2</v>
      </c>
      <c r="BG145" s="36">
        <v>0.57002899500000004</v>
      </c>
      <c r="BH145" s="36">
        <v>6.0003951539999996</v>
      </c>
      <c r="BI145" s="36">
        <v>0</v>
      </c>
      <c r="BJ145" s="36">
        <v>0</v>
      </c>
      <c r="BK145" s="36">
        <v>0</v>
      </c>
      <c r="BL145" s="36">
        <v>0</v>
      </c>
    </row>
    <row r="146" spans="1:64" s="37" customFormat="1" x14ac:dyDescent="0.2">
      <c r="A146" s="34">
        <v>143</v>
      </c>
      <c r="B146" s="34" t="s">
        <v>14</v>
      </c>
      <c r="C146" s="34" t="s">
        <v>28</v>
      </c>
      <c r="D146" s="41">
        <v>4.7648760880000003</v>
      </c>
      <c r="E146" s="36">
        <v>19</v>
      </c>
      <c r="F146" s="36">
        <v>0</v>
      </c>
      <c r="G146" s="36">
        <v>0</v>
      </c>
      <c r="H146" s="36">
        <v>19</v>
      </c>
      <c r="I146" s="36">
        <v>0</v>
      </c>
      <c r="J146" s="36">
        <v>0</v>
      </c>
      <c r="K146" s="36">
        <v>0</v>
      </c>
      <c r="L146" s="36">
        <v>0</v>
      </c>
      <c r="M146" s="36">
        <v>0</v>
      </c>
      <c r="N146" s="36">
        <v>0</v>
      </c>
      <c r="O146" s="36">
        <v>0</v>
      </c>
      <c r="P146" s="36">
        <v>0</v>
      </c>
      <c r="Q146" s="36">
        <v>0</v>
      </c>
      <c r="R146" s="36">
        <v>0</v>
      </c>
      <c r="S146" s="36">
        <v>0</v>
      </c>
      <c r="T146" s="36">
        <v>0</v>
      </c>
      <c r="U146" s="36">
        <v>0</v>
      </c>
      <c r="V146" s="36">
        <v>0</v>
      </c>
      <c r="W146" s="36">
        <v>0</v>
      </c>
      <c r="X146" s="36">
        <v>0</v>
      </c>
      <c r="Y146" s="36">
        <v>0</v>
      </c>
      <c r="Z146" s="36">
        <v>0</v>
      </c>
      <c r="AA146" s="36">
        <v>0</v>
      </c>
      <c r="AB146" s="36">
        <v>0</v>
      </c>
      <c r="AC146" s="36">
        <v>0</v>
      </c>
      <c r="AD146" s="36">
        <v>0</v>
      </c>
      <c r="AE146" s="36">
        <v>0</v>
      </c>
      <c r="AF146" s="36">
        <v>0</v>
      </c>
      <c r="AG146" s="36">
        <v>0</v>
      </c>
      <c r="AH146" s="36">
        <v>0</v>
      </c>
      <c r="AI146" s="36">
        <v>0</v>
      </c>
      <c r="AJ146" s="36">
        <v>0</v>
      </c>
      <c r="AK146" s="36">
        <v>0</v>
      </c>
      <c r="AL146" s="36">
        <v>0</v>
      </c>
      <c r="AM146" s="36">
        <v>0</v>
      </c>
      <c r="AN146" s="36">
        <v>0</v>
      </c>
      <c r="AO146" s="36">
        <v>0</v>
      </c>
      <c r="AP146" s="36">
        <v>0</v>
      </c>
      <c r="AQ146" s="36">
        <v>0</v>
      </c>
      <c r="AR146" s="36">
        <v>0</v>
      </c>
      <c r="AS146" s="36">
        <v>0</v>
      </c>
      <c r="AT146" s="36">
        <v>0</v>
      </c>
      <c r="AU146" s="36">
        <v>0</v>
      </c>
      <c r="AV146" s="36">
        <v>0</v>
      </c>
      <c r="AW146" s="36">
        <v>0</v>
      </c>
      <c r="AX146" s="36">
        <v>0</v>
      </c>
      <c r="AY146" s="36">
        <v>0</v>
      </c>
      <c r="AZ146" s="36">
        <v>0</v>
      </c>
      <c r="BA146" s="36">
        <v>0</v>
      </c>
      <c r="BB146" s="36">
        <v>6.3656140999999999E-2</v>
      </c>
      <c r="BC146" s="36">
        <v>4.8130367019999998</v>
      </c>
      <c r="BD146" s="36">
        <v>9.960312064</v>
      </c>
      <c r="BE146" s="36">
        <v>4.5812257142857143E-3</v>
      </c>
      <c r="BF146" s="36">
        <v>9.1624528571428582E-3</v>
      </c>
      <c r="BG146" s="36">
        <v>0.61382535699999996</v>
      </c>
      <c r="BH146" s="36">
        <v>1.0012199070000001</v>
      </c>
      <c r="BI146" s="36">
        <v>0</v>
      </c>
      <c r="BJ146" s="36">
        <v>0</v>
      </c>
      <c r="BK146" s="36">
        <v>0</v>
      </c>
      <c r="BL146" s="36">
        <v>0</v>
      </c>
    </row>
    <row r="147" spans="1:64" s="37" customFormat="1" x14ac:dyDescent="0.2">
      <c r="A147" s="34">
        <v>144</v>
      </c>
      <c r="B147" s="34" t="s">
        <v>14</v>
      </c>
      <c r="C147" s="34" t="s">
        <v>29</v>
      </c>
      <c r="D147" s="41">
        <v>4.7715736130000002</v>
      </c>
      <c r="E147" s="36">
        <v>5</v>
      </c>
      <c r="F147" s="36">
        <v>0</v>
      </c>
      <c r="G147" s="36">
        <v>0</v>
      </c>
      <c r="H147" s="36">
        <v>5</v>
      </c>
      <c r="I147" s="36">
        <v>0</v>
      </c>
      <c r="J147" s="36">
        <v>0</v>
      </c>
      <c r="K147" s="36">
        <v>0</v>
      </c>
      <c r="L147" s="36">
        <v>0</v>
      </c>
      <c r="M147" s="36">
        <v>0</v>
      </c>
      <c r="N147" s="36">
        <v>0</v>
      </c>
      <c r="O147" s="36">
        <v>0</v>
      </c>
      <c r="P147" s="36">
        <v>0</v>
      </c>
      <c r="Q147" s="36">
        <v>0</v>
      </c>
      <c r="R147" s="36">
        <v>0</v>
      </c>
      <c r="S147" s="36">
        <v>0</v>
      </c>
      <c r="T147" s="36">
        <v>0</v>
      </c>
      <c r="U147" s="36">
        <v>0</v>
      </c>
      <c r="V147" s="36">
        <v>0</v>
      </c>
      <c r="W147" s="36">
        <v>0</v>
      </c>
      <c r="X147" s="36">
        <v>0</v>
      </c>
      <c r="Y147" s="36">
        <v>0</v>
      </c>
      <c r="Z147" s="36">
        <v>0</v>
      </c>
      <c r="AA147" s="36">
        <v>0</v>
      </c>
      <c r="AB147" s="36">
        <v>0</v>
      </c>
      <c r="AC147" s="36">
        <v>0</v>
      </c>
      <c r="AD147" s="36">
        <v>0</v>
      </c>
      <c r="AE147" s="36">
        <v>0</v>
      </c>
      <c r="AF147" s="36">
        <v>0</v>
      </c>
      <c r="AG147" s="36">
        <v>0</v>
      </c>
      <c r="AH147" s="36">
        <v>0</v>
      </c>
      <c r="AI147" s="36">
        <v>0</v>
      </c>
      <c r="AJ147" s="36">
        <v>0</v>
      </c>
      <c r="AK147" s="36">
        <v>0</v>
      </c>
      <c r="AL147" s="36">
        <v>0</v>
      </c>
      <c r="AM147" s="36">
        <v>0</v>
      </c>
      <c r="AN147" s="36">
        <v>0</v>
      </c>
      <c r="AO147" s="36">
        <v>0</v>
      </c>
      <c r="AP147" s="36">
        <v>0</v>
      </c>
      <c r="AQ147" s="36">
        <v>0</v>
      </c>
      <c r="AR147" s="36">
        <v>0</v>
      </c>
      <c r="AS147" s="36">
        <v>0</v>
      </c>
      <c r="AT147" s="36">
        <v>0</v>
      </c>
      <c r="AU147" s="36">
        <v>0</v>
      </c>
      <c r="AV147" s="36">
        <v>0</v>
      </c>
      <c r="AW147" s="36">
        <v>0</v>
      </c>
      <c r="AX147" s="36">
        <v>0</v>
      </c>
      <c r="AY147" s="36">
        <v>0</v>
      </c>
      <c r="AZ147" s="36">
        <v>0</v>
      </c>
      <c r="BA147" s="36">
        <v>0</v>
      </c>
      <c r="BB147" s="36">
        <v>0.21915177999999999</v>
      </c>
      <c r="BC147" s="36">
        <v>10.232564482000001</v>
      </c>
      <c r="BD147" s="36">
        <v>23.250356409999998</v>
      </c>
      <c r="BE147" s="36">
        <v>1.5771987142857144E-2</v>
      </c>
      <c r="BF147" s="36">
        <v>3.1543975714285716E-2</v>
      </c>
      <c r="BG147" s="36">
        <v>0.84129387499999997</v>
      </c>
      <c r="BH147" s="36">
        <v>3.6906562169999999</v>
      </c>
      <c r="BI147" s="36">
        <v>0</v>
      </c>
      <c r="BJ147" s="36">
        <v>0</v>
      </c>
      <c r="BK147" s="36">
        <v>0</v>
      </c>
      <c r="BL147" s="36">
        <v>0</v>
      </c>
    </row>
    <row r="148" spans="1:64" s="37" customFormat="1" x14ac:dyDescent="0.2">
      <c r="A148" s="34">
        <v>145</v>
      </c>
      <c r="B148" s="34" t="s">
        <v>14</v>
      </c>
      <c r="C148" s="34" t="s">
        <v>30</v>
      </c>
      <c r="D148" s="41">
        <v>4.5397371890000002</v>
      </c>
      <c r="E148" s="36">
        <v>2</v>
      </c>
      <c r="F148" s="36">
        <v>0</v>
      </c>
      <c r="G148" s="36">
        <v>0</v>
      </c>
      <c r="H148" s="36">
        <v>2</v>
      </c>
      <c r="I148" s="36">
        <v>0</v>
      </c>
      <c r="J148" s="36">
        <v>0</v>
      </c>
      <c r="K148" s="36">
        <v>0</v>
      </c>
      <c r="L148" s="36">
        <v>0</v>
      </c>
      <c r="M148" s="36">
        <v>0</v>
      </c>
      <c r="N148" s="36">
        <v>0</v>
      </c>
      <c r="O148" s="36">
        <v>0</v>
      </c>
      <c r="P148" s="36">
        <v>0</v>
      </c>
      <c r="Q148" s="36">
        <v>0</v>
      </c>
      <c r="R148" s="36">
        <v>0</v>
      </c>
      <c r="S148" s="36">
        <v>0</v>
      </c>
      <c r="T148" s="36">
        <v>0</v>
      </c>
      <c r="U148" s="36">
        <v>0</v>
      </c>
      <c r="V148" s="36">
        <v>0</v>
      </c>
      <c r="W148" s="36">
        <v>0</v>
      </c>
      <c r="X148" s="36">
        <v>0</v>
      </c>
      <c r="Y148" s="36">
        <v>0</v>
      </c>
      <c r="Z148" s="36">
        <v>0</v>
      </c>
      <c r="AA148" s="36">
        <v>0</v>
      </c>
      <c r="AB148" s="36">
        <v>0</v>
      </c>
      <c r="AC148" s="36">
        <v>0</v>
      </c>
      <c r="AD148" s="36">
        <v>0</v>
      </c>
      <c r="AE148" s="36">
        <v>0</v>
      </c>
      <c r="AF148" s="36">
        <v>0</v>
      </c>
      <c r="AG148" s="36">
        <v>0</v>
      </c>
      <c r="AH148" s="36">
        <v>0</v>
      </c>
      <c r="AI148" s="36">
        <v>0</v>
      </c>
      <c r="AJ148" s="36">
        <v>0</v>
      </c>
      <c r="AK148" s="36">
        <v>0</v>
      </c>
      <c r="AL148" s="36">
        <v>0</v>
      </c>
      <c r="AM148" s="36">
        <v>0</v>
      </c>
      <c r="AN148" s="36">
        <v>0</v>
      </c>
      <c r="AO148" s="36">
        <v>0</v>
      </c>
      <c r="AP148" s="36">
        <v>0</v>
      </c>
      <c r="AQ148" s="36">
        <v>0</v>
      </c>
      <c r="AR148" s="36">
        <v>0</v>
      </c>
      <c r="AS148" s="36">
        <v>0</v>
      </c>
      <c r="AT148" s="36">
        <v>0</v>
      </c>
      <c r="AU148" s="36">
        <v>0</v>
      </c>
      <c r="AV148" s="36">
        <v>0</v>
      </c>
      <c r="AW148" s="36">
        <v>0</v>
      </c>
      <c r="AX148" s="36">
        <v>0</v>
      </c>
      <c r="AY148" s="36">
        <v>0</v>
      </c>
      <c r="AZ148" s="36">
        <v>0</v>
      </c>
      <c r="BA148" s="36">
        <v>0</v>
      </c>
      <c r="BB148" s="36">
        <v>0</v>
      </c>
      <c r="BC148" s="36">
        <v>0</v>
      </c>
      <c r="BD148" s="36">
        <v>0</v>
      </c>
      <c r="BE148" s="36">
        <v>0</v>
      </c>
      <c r="BF148" s="36">
        <v>0</v>
      </c>
      <c r="BG148" s="36">
        <v>1.4285022E-2</v>
      </c>
      <c r="BH148" s="36">
        <v>0.213018606</v>
      </c>
      <c r="BI148" s="36">
        <v>0</v>
      </c>
      <c r="BJ148" s="36">
        <v>0</v>
      </c>
      <c r="BK148" s="36">
        <v>0</v>
      </c>
      <c r="BL148" s="36">
        <v>0</v>
      </c>
    </row>
    <row r="149" spans="1:64" s="37" customFormat="1" x14ac:dyDescent="0.2">
      <c r="A149" s="34">
        <v>146</v>
      </c>
      <c r="B149" s="34" t="s">
        <v>14</v>
      </c>
      <c r="C149" s="34" t="s">
        <v>31</v>
      </c>
      <c r="D149" s="41">
        <v>5.0143745070000003</v>
      </c>
      <c r="E149" s="36">
        <v>12</v>
      </c>
      <c r="F149" s="36">
        <v>0</v>
      </c>
      <c r="G149" s="36">
        <v>0</v>
      </c>
      <c r="H149" s="36">
        <v>12</v>
      </c>
      <c r="I149" s="36">
        <v>0</v>
      </c>
      <c r="J149" s="36">
        <v>0</v>
      </c>
      <c r="K149" s="36">
        <v>0</v>
      </c>
      <c r="L149" s="36">
        <v>0</v>
      </c>
      <c r="M149" s="36">
        <v>0</v>
      </c>
      <c r="N149" s="36">
        <v>0</v>
      </c>
      <c r="O149" s="36">
        <v>2.0730779999999999E-3</v>
      </c>
      <c r="P149" s="36">
        <v>3.5412349999999998E-3</v>
      </c>
      <c r="Q149" s="36">
        <v>1.767432E-3</v>
      </c>
      <c r="R149" s="36">
        <v>3.0564599999999997E-4</v>
      </c>
      <c r="S149" s="36">
        <v>3.1425649999999999E-3</v>
      </c>
      <c r="T149" s="36">
        <v>3.9867E-4</v>
      </c>
      <c r="U149" s="36">
        <v>0</v>
      </c>
      <c r="V149" s="36">
        <v>0</v>
      </c>
      <c r="W149" s="36">
        <v>2.0730779999999999E-3</v>
      </c>
      <c r="X149" s="36">
        <v>3.5412349999999998E-3</v>
      </c>
      <c r="Y149" s="36">
        <v>5.6143129999999992E-3</v>
      </c>
      <c r="Z149" s="36">
        <v>0</v>
      </c>
      <c r="AA149" s="36">
        <v>0</v>
      </c>
      <c r="AB149" s="36">
        <v>0</v>
      </c>
      <c r="AC149" s="36">
        <v>0</v>
      </c>
      <c r="AD149" s="36">
        <v>0</v>
      </c>
      <c r="AE149" s="36">
        <v>0</v>
      </c>
      <c r="AF149" s="36">
        <v>0</v>
      </c>
      <c r="AG149" s="36">
        <v>0</v>
      </c>
      <c r="AH149" s="36">
        <v>0</v>
      </c>
      <c r="AI149" s="36">
        <v>0</v>
      </c>
      <c r="AJ149" s="36">
        <v>0</v>
      </c>
      <c r="AK149" s="36">
        <v>0</v>
      </c>
      <c r="AL149" s="36">
        <v>0</v>
      </c>
      <c r="AM149" s="36">
        <v>0</v>
      </c>
      <c r="AN149" s="36">
        <v>0</v>
      </c>
      <c r="AO149" s="36">
        <v>0</v>
      </c>
      <c r="AP149" s="36">
        <v>3.5946039999999999E-3</v>
      </c>
      <c r="AQ149" s="36">
        <v>1.935556E-3</v>
      </c>
      <c r="AR149" s="36">
        <v>5.5301600000000001E-3</v>
      </c>
      <c r="AS149" s="36">
        <v>0</v>
      </c>
      <c r="AT149" s="36">
        <v>0</v>
      </c>
      <c r="AU149" s="36">
        <v>0</v>
      </c>
      <c r="AV149" s="36">
        <v>0</v>
      </c>
      <c r="AW149" s="36">
        <v>0</v>
      </c>
      <c r="AX149" s="36">
        <v>0</v>
      </c>
      <c r="AY149" s="36">
        <v>0</v>
      </c>
      <c r="AZ149" s="36">
        <v>0</v>
      </c>
      <c r="BA149" s="36">
        <v>0</v>
      </c>
      <c r="BB149" s="36">
        <v>4.9752734E-2</v>
      </c>
      <c r="BC149" s="36">
        <v>1.9730942199999999</v>
      </c>
      <c r="BD149" s="36">
        <v>4.3096065140000004</v>
      </c>
      <c r="BE149" s="36">
        <v>3.5806200000000005E-3</v>
      </c>
      <c r="BF149" s="36">
        <v>7.1612414285714288E-3</v>
      </c>
      <c r="BG149" s="36">
        <v>0.59357616999999996</v>
      </c>
      <c r="BH149" s="36">
        <v>1.208989476</v>
      </c>
      <c r="BI149" s="36">
        <v>0</v>
      </c>
      <c r="BJ149" s="36">
        <v>0</v>
      </c>
      <c r="BK149" s="36">
        <v>0</v>
      </c>
      <c r="BL149" s="36">
        <v>0</v>
      </c>
    </row>
    <row r="150" spans="1:64" s="37" customFormat="1" x14ac:dyDescent="0.2">
      <c r="A150" s="34">
        <v>147</v>
      </c>
      <c r="B150" s="34" t="s">
        <v>14</v>
      </c>
      <c r="C150" s="34" t="s">
        <v>233</v>
      </c>
      <c r="D150" s="41">
        <v>4.5211126320000004</v>
      </c>
      <c r="E150" s="36">
        <v>12</v>
      </c>
      <c r="F150" s="36">
        <v>0</v>
      </c>
      <c r="G150" s="36">
        <v>0</v>
      </c>
      <c r="H150" s="36">
        <v>12</v>
      </c>
      <c r="I150" s="36">
        <v>0</v>
      </c>
      <c r="J150" s="36">
        <v>0</v>
      </c>
      <c r="K150" s="36">
        <v>0</v>
      </c>
      <c r="L150" s="36">
        <v>0</v>
      </c>
      <c r="M150" s="36">
        <v>0</v>
      </c>
      <c r="N150" s="36">
        <v>0</v>
      </c>
      <c r="O150" s="36">
        <v>0</v>
      </c>
      <c r="P150" s="36">
        <v>0</v>
      </c>
      <c r="Q150" s="36">
        <v>0</v>
      </c>
      <c r="R150" s="36">
        <v>0</v>
      </c>
      <c r="S150" s="36">
        <v>0</v>
      </c>
      <c r="T150" s="36">
        <v>0</v>
      </c>
      <c r="U150" s="36">
        <v>0</v>
      </c>
      <c r="V150" s="36">
        <v>0</v>
      </c>
      <c r="W150" s="36">
        <v>0</v>
      </c>
      <c r="X150" s="36">
        <v>0</v>
      </c>
      <c r="Y150" s="36">
        <v>0</v>
      </c>
      <c r="Z150" s="36">
        <v>0</v>
      </c>
      <c r="AA150" s="36">
        <v>0</v>
      </c>
      <c r="AB150" s="36">
        <v>0</v>
      </c>
      <c r="AC150" s="36">
        <v>0</v>
      </c>
      <c r="AD150" s="36">
        <v>0</v>
      </c>
      <c r="AE150" s="36">
        <v>0</v>
      </c>
      <c r="AF150" s="36">
        <v>0</v>
      </c>
      <c r="AG150" s="36">
        <v>0</v>
      </c>
      <c r="AH150" s="36">
        <v>0</v>
      </c>
      <c r="AI150" s="36">
        <v>0</v>
      </c>
      <c r="AJ150" s="36">
        <v>0</v>
      </c>
      <c r="AK150" s="36">
        <v>0</v>
      </c>
      <c r="AL150" s="36">
        <v>0</v>
      </c>
      <c r="AM150" s="36">
        <v>0</v>
      </c>
      <c r="AN150" s="36">
        <v>0</v>
      </c>
      <c r="AO150" s="36">
        <v>0</v>
      </c>
      <c r="AP150" s="36">
        <v>0</v>
      </c>
      <c r="AQ150" s="36">
        <v>0</v>
      </c>
      <c r="AR150" s="36">
        <v>0</v>
      </c>
      <c r="AS150" s="36">
        <v>0</v>
      </c>
      <c r="AT150" s="36">
        <v>0</v>
      </c>
      <c r="AU150" s="36">
        <v>0</v>
      </c>
      <c r="AV150" s="36">
        <v>0</v>
      </c>
      <c r="AW150" s="36">
        <v>0</v>
      </c>
      <c r="AX150" s="36">
        <v>0</v>
      </c>
      <c r="AY150" s="36">
        <v>0</v>
      </c>
      <c r="AZ150" s="36">
        <v>0</v>
      </c>
      <c r="BA150" s="36">
        <v>0</v>
      </c>
      <c r="BB150" s="36">
        <v>0</v>
      </c>
      <c r="BC150" s="36">
        <v>0</v>
      </c>
      <c r="BD150" s="36">
        <v>0</v>
      </c>
      <c r="BE150" s="36">
        <v>0</v>
      </c>
      <c r="BF150" s="36">
        <v>0</v>
      </c>
      <c r="BG150" s="36">
        <v>6.1342085999999997E-2</v>
      </c>
      <c r="BH150" s="36">
        <v>0.60389260199999995</v>
      </c>
      <c r="BI150" s="36">
        <v>0</v>
      </c>
      <c r="BJ150" s="36">
        <v>0</v>
      </c>
      <c r="BK150" s="36">
        <v>0</v>
      </c>
      <c r="BL150" s="36">
        <v>0</v>
      </c>
    </row>
    <row r="151" spans="1:64" s="37" customFormat="1" x14ac:dyDescent="0.2">
      <c r="A151" s="34">
        <v>148</v>
      </c>
      <c r="B151" s="34" t="s">
        <v>235</v>
      </c>
      <c r="C151" s="34" t="s">
        <v>234</v>
      </c>
      <c r="D151" s="41">
        <v>4.6703405589999996</v>
      </c>
      <c r="E151" s="36">
        <v>5</v>
      </c>
      <c r="F151" s="36">
        <v>0</v>
      </c>
      <c r="G151" s="36">
        <v>0</v>
      </c>
      <c r="H151" s="36">
        <v>5</v>
      </c>
      <c r="I151" s="36">
        <v>0</v>
      </c>
      <c r="J151" s="36">
        <v>0</v>
      </c>
      <c r="K151" s="36">
        <v>0</v>
      </c>
      <c r="L151" s="36">
        <v>0</v>
      </c>
      <c r="M151" s="36">
        <v>0</v>
      </c>
      <c r="N151" s="36">
        <v>0</v>
      </c>
      <c r="O151" s="36">
        <v>0</v>
      </c>
      <c r="P151" s="36">
        <v>0</v>
      </c>
      <c r="Q151" s="36">
        <v>0</v>
      </c>
      <c r="R151" s="36">
        <v>0</v>
      </c>
      <c r="S151" s="36">
        <v>0</v>
      </c>
      <c r="T151" s="36">
        <v>0</v>
      </c>
      <c r="U151" s="36">
        <v>0</v>
      </c>
      <c r="V151" s="36">
        <v>0</v>
      </c>
      <c r="W151" s="36">
        <v>0</v>
      </c>
      <c r="X151" s="36">
        <v>0</v>
      </c>
      <c r="Y151" s="36">
        <v>0</v>
      </c>
      <c r="Z151" s="36">
        <v>0</v>
      </c>
      <c r="AA151" s="36">
        <v>0</v>
      </c>
      <c r="AB151" s="36">
        <v>0</v>
      </c>
      <c r="AC151" s="36">
        <v>0</v>
      </c>
      <c r="AD151" s="36">
        <v>0</v>
      </c>
      <c r="AE151" s="36">
        <v>0</v>
      </c>
      <c r="AF151" s="36">
        <v>0</v>
      </c>
      <c r="AG151" s="36">
        <v>0</v>
      </c>
      <c r="AH151" s="36">
        <v>0</v>
      </c>
      <c r="AI151" s="36">
        <v>0</v>
      </c>
      <c r="AJ151" s="36">
        <v>0</v>
      </c>
      <c r="AK151" s="36">
        <v>0</v>
      </c>
      <c r="AL151" s="36">
        <v>0</v>
      </c>
      <c r="AM151" s="36">
        <v>0</v>
      </c>
      <c r="AN151" s="36">
        <v>0</v>
      </c>
      <c r="AO151" s="36">
        <v>0</v>
      </c>
      <c r="AP151" s="36">
        <v>0</v>
      </c>
      <c r="AQ151" s="36">
        <v>0</v>
      </c>
      <c r="AR151" s="36">
        <v>0</v>
      </c>
      <c r="AS151" s="36">
        <v>0</v>
      </c>
      <c r="AT151" s="36">
        <v>0</v>
      </c>
      <c r="AU151" s="36">
        <v>0</v>
      </c>
      <c r="AV151" s="36">
        <v>0</v>
      </c>
      <c r="AW151" s="36">
        <v>0</v>
      </c>
      <c r="AX151" s="36">
        <v>0</v>
      </c>
      <c r="AY151" s="36">
        <v>0</v>
      </c>
      <c r="AZ151" s="36">
        <v>0</v>
      </c>
      <c r="BA151" s="36">
        <v>0</v>
      </c>
      <c r="BB151" s="36">
        <v>2.4064669999999998E-3</v>
      </c>
      <c r="BC151" s="36">
        <v>3.8885529999999999E-3</v>
      </c>
      <c r="BD151" s="36">
        <v>8.434914E-3</v>
      </c>
      <c r="BE151" s="36">
        <v>1.7004714285714286E-4</v>
      </c>
      <c r="BF151" s="36">
        <v>3.4009571428571435E-4</v>
      </c>
      <c r="BG151" s="36">
        <v>6.7355078999999998E-2</v>
      </c>
      <c r="BH151" s="36">
        <v>0.39061009000000002</v>
      </c>
      <c r="BI151" s="36">
        <v>0</v>
      </c>
      <c r="BJ151" s="36">
        <v>0</v>
      </c>
      <c r="BK151" s="36">
        <v>0</v>
      </c>
      <c r="BL151" s="36">
        <v>0</v>
      </c>
    </row>
    <row r="152" spans="1:64" s="37" customFormat="1" x14ac:dyDescent="0.2">
      <c r="A152" s="34">
        <v>149</v>
      </c>
      <c r="B152" s="34" t="s">
        <v>235</v>
      </c>
      <c r="C152" s="34" t="s">
        <v>236</v>
      </c>
      <c r="D152" s="41">
        <v>4.685710115</v>
      </c>
      <c r="E152" s="36">
        <v>31</v>
      </c>
      <c r="F152" s="36">
        <v>0</v>
      </c>
      <c r="G152" s="36">
        <v>0</v>
      </c>
      <c r="H152" s="36">
        <v>31</v>
      </c>
      <c r="I152" s="36">
        <v>0</v>
      </c>
      <c r="J152" s="36">
        <v>0</v>
      </c>
      <c r="K152" s="36">
        <v>0</v>
      </c>
      <c r="L152" s="36">
        <v>0</v>
      </c>
      <c r="M152" s="36">
        <v>0</v>
      </c>
      <c r="N152" s="36">
        <v>0</v>
      </c>
      <c r="O152" s="36">
        <v>0</v>
      </c>
      <c r="P152" s="36">
        <v>0</v>
      </c>
      <c r="Q152" s="36">
        <v>0</v>
      </c>
      <c r="R152" s="36">
        <v>0</v>
      </c>
      <c r="S152" s="36">
        <v>0</v>
      </c>
      <c r="T152" s="36">
        <v>0</v>
      </c>
      <c r="U152" s="36">
        <v>0</v>
      </c>
      <c r="V152" s="36">
        <v>0</v>
      </c>
      <c r="W152" s="36">
        <v>0</v>
      </c>
      <c r="X152" s="36">
        <v>0</v>
      </c>
      <c r="Y152" s="36">
        <v>0</v>
      </c>
      <c r="Z152" s="36">
        <v>0</v>
      </c>
      <c r="AA152" s="36">
        <v>0</v>
      </c>
      <c r="AB152" s="36">
        <v>0</v>
      </c>
      <c r="AC152" s="36">
        <v>0</v>
      </c>
      <c r="AD152" s="36">
        <v>0</v>
      </c>
      <c r="AE152" s="36">
        <v>0</v>
      </c>
      <c r="AF152" s="36">
        <v>0</v>
      </c>
      <c r="AG152" s="36">
        <v>0</v>
      </c>
      <c r="AH152" s="36">
        <v>0</v>
      </c>
      <c r="AI152" s="36">
        <v>0</v>
      </c>
      <c r="AJ152" s="36">
        <v>0</v>
      </c>
      <c r="AK152" s="36">
        <v>0</v>
      </c>
      <c r="AL152" s="36">
        <v>0</v>
      </c>
      <c r="AM152" s="36">
        <v>0</v>
      </c>
      <c r="AN152" s="36">
        <v>0</v>
      </c>
      <c r="AO152" s="36">
        <v>0</v>
      </c>
      <c r="AP152" s="36">
        <v>0</v>
      </c>
      <c r="AQ152" s="36">
        <v>0</v>
      </c>
      <c r="AR152" s="36">
        <v>0</v>
      </c>
      <c r="AS152" s="36">
        <v>0</v>
      </c>
      <c r="AT152" s="36">
        <v>0</v>
      </c>
      <c r="AU152" s="36">
        <v>0</v>
      </c>
      <c r="AV152" s="36">
        <v>0</v>
      </c>
      <c r="AW152" s="36">
        <v>0</v>
      </c>
      <c r="AX152" s="36">
        <v>0</v>
      </c>
      <c r="AY152" s="36">
        <v>0</v>
      </c>
      <c r="AZ152" s="36">
        <v>0</v>
      </c>
      <c r="BA152" s="36">
        <v>0</v>
      </c>
      <c r="BB152" s="36">
        <v>9.1592740000000002E-3</v>
      </c>
      <c r="BC152" s="36">
        <v>0.67381352699999997</v>
      </c>
      <c r="BD152" s="36">
        <v>1.6778993120000001</v>
      </c>
      <c r="BE152" s="36">
        <v>6.4722142857142858E-4</v>
      </c>
      <c r="BF152" s="36">
        <v>1.2944442857142858E-3</v>
      </c>
      <c r="BG152" s="36">
        <v>7.5284864000000007E-2</v>
      </c>
      <c r="BH152" s="36">
        <v>0.77533802799999996</v>
      </c>
      <c r="BI152" s="36">
        <v>0</v>
      </c>
      <c r="BJ152" s="36">
        <v>0</v>
      </c>
      <c r="BK152" s="36">
        <v>0</v>
      </c>
      <c r="BL152" s="36">
        <v>0</v>
      </c>
    </row>
    <row r="153" spans="1:64" s="37" customFormat="1" x14ac:dyDescent="0.2">
      <c r="A153" s="34">
        <v>150</v>
      </c>
      <c r="B153" s="34" t="s">
        <v>235</v>
      </c>
      <c r="C153" s="34" t="s">
        <v>237</v>
      </c>
      <c r="D153" s="41">
        <v>4.5588298390000004</v>
      </c>
      <c r="E153" s="36">
        <v>0</v>
      </c>
      <c r="F153" s="36" t="s">
        <v>340</v>
      </c>
      <c r="G153" s="36" t="s">
        <v>340</v>
      </c>
      <c r="H153" s="36" t="s">
        <v>340</v>
      </c>
      <c r="I153" s="36">
        <v>0</v>
      </c>
      <c r="J153" s="36">
        <v>0</v>
      </c>
      <c r="K153" s="36">
        <v>0</v>
      </c>
      <c r="L153" s="36">
        <v>0</v>
      </c>
      <c r="M153" s="36">
        <v>0</v>
      </c>
      <c r="N153" s="36">
        <v>0</v>
      </c>
      <c r="O153" s="36">
        <v>0</v>
      </c>
      <c r="P153" s="36">
        <v>0</v>
      </c>
      <c r="Q153" s="36">
        <v>0</v>
      </c>
      <c r="R153" s="36">
        <v>0</v>
      </c>
      <c r="S153" s="36">
        <v>0</v>
      </c>
      <c r="T153" s="36">
        <v>0</v>
      </c>
      <c r="U153" s="36" t="s">
        <v>340</v>
      </c>
      <c r="V153" s="36" t="s">
        <v>340</v>
      </c>
      <c r="W153" s="36">
        <v>0</v>
      </c>
      <c r="X153" s="36">
        <v>0</v>
      </c>
      <c r="Y153" s="36">
        <v>0</v>
      </c>
      <c r="Z153" s="36">
        <v>0</v>
      </c>
      <c r="AA153" s="36">
        <v>0</v>
      </c>
      <c r="AB153" s="36">
        <v>0</v>
      </c>
      <c r="AC153" s="36">
        <v>0</v>
      </c>
      <c r="AD153" s="36">
        <v>0</v>
      </c>
      <c r="AE153" s="36">
        <v>0</v>
      </c>
      <c r="AF153" s="36">
        <v>0</v>
      </c>
      <c r="AG153" s="36" t="s">
        <v>340</v>
      </c>
      <c r="AH153" s="36" t="s">
        <v>340</v>
      </c>
      <c r="AI153" s="36" t="s">
        <v>340</v>
      </c>
      <c r="AJ153" s="36">
        <v>0</v>
      </c>
      <c r="AK153" s="36">
        <v>0</v>
      </c>
      <c r="AL153" s="36">
        <v>0</v>
      </c>
      <c r="AM153" s="36">
        <v>0</v>
      </c>
      <c r="AN153" s="36">
        <v>0</v>
      </c>
      <c r="AO153" s="36">
        <v>0</v>
      </c>
      <c r="AP153" s="36">
        <v>0</v>
      </c>
      <c r="AQ153" s="36">
        <v>0</v>
      </c>
      <c r="AR153" s="36">
        <v>0</v>
      </c>
      <c r="AS153" s="36">
        <v>0</v>
      </c>
      <c r="AT153" s="36">
        <v>0</v>
      </c>
      <c r="AU153" s="36">
        <v>0</v>
      </c>
      <c r="AV153" s="36">
        <v>0</v>
      </c>
      <c r="AW153" s="36">
        <v>0</v>
      </c>
      <c r="AX153" s="36">
        <v>0</v>
      </c>
      <c r="AY153" s="36">
        <v>0</v>
      </c>
      <c r="AZ153" s="36">
        <v>0</v>
      </c>
      <c r="BA153" s="36">
        <v>0</v>
      </c>
      <c r="BB153" s="36">
        <v>0</v>
      </c>
      <c r="BC153" s="36">
        <v>0</v>
      </c>
      <c r="BD153" s="36">
        <v>0</v>
      </c>
      <c r="BE153" s="36">
        <v>0</v>
      </c>
      <c r="BF153" s="36">
        <v>0</v>
      </c>
      <c r="BG153" s="36">
        <v>9.1597682999999999E-2</v>
      </c>
      <c r="BH153" s="36">
        <v>2.1556701650000001</v>
      </c>
      <c r="BI153" s="36">
        <v>0</v>
      </c>
      <c r="BJ153" s="36">
        <v>0</v>
      </c>
      <c r="BK153" s="36">
        <v>0</v>
      </c>
      <c r="BL153" s="36">
        <v>0</v>
      </c>
    </row>
    <row r="154" spans="1:64" s="37" customFormat="1" x14ac:dyDescent="0.2">
      <c r="A154" s="34">
        <v>151</v>
      </c>
      <c r="B154" s="34" t="s">
        <v>235</v>
      </c>
      <c r="C154" s="34" t="s">
        <v>238</v>
      </c>
      <c r="D154" s="41">
        <v>4.5453519550000001</v>
      </c>
      <c r="E154" s="36">
        <v>4</v>
      </c>
      <c r="F154" s="36">
        <v>0</v>
      </c>
      <c r="G154" s="36">
        <v>0</v>
      </c>
      <c r="H154" s="36">
        <v>4</v>
      </c>
      <c r="I154" s="36">
        <v>0</v>
      </c>
      <c r="J154" s="36">
        <v>0</v>
      </c>
      <c r="K154" s="36">
        <v>0</v>
      </c>
      <c r="L154" s="36">
        <v>0</v>
      </c>
      <c r="M154" s="36">
        <v>0</v>
      </c>
      <c r="N154" s="36">
        <v>0</v>
      </c>
      <c r="O154" s="36">
        <v>0</v>
      </c>
      <c r="P154" s="36">
        <v>0</v>
      </c>
      <c r="Q154" s="36">
        <v>0</v>
      </c>
      <c r="R154" s="36">
        <v>0</v>
      </c>
      <c r="S154" s="36">
        <v>0</v>
      </c>
      <c r="T154" s="36">
        <v>0</v>
      </c>
      <c r="U154" s="36">
        <v>0</v>
      </c>
      <c r="V154" s="36">
        <v>0</v>
      </c>
      <c r="W154" s="36">
        <v>0</v>
      </c>
      <c r="X154" s="36">
        <v>0</v>
      </c>
      <c r="Y154" s="36">
        <v>0</v>
      </c>
      <c r="Z154" s="36">
        <v>0</v>
      </c>
      <c r="AA154" s="36">
        <v>0</v>
      </c>
      <c r="AB154" s="36">
        <v>0</v>
      </c>
      <c r="AC154" s="36">
        <v>0</v>
      </c>
      <c r="AD154" s="36">
        <v>0</v>
      </c>
      <c r="AE154" s="36">
        <v>0</v>
      </c>
      <c r="AF154" s="36">
        <v>0</v>
      </c>
      <c r="AG154" s="36">
        <v>0</v>
      </c>
      <c r="AH154" s="36">
        <v>0</v>
      </c>
      <c r="AI154" s="36">
        <v>0</v>
      </c>
      <c r="AJ154" s="36">
        <v>0</v>
      </c>
      <c r="AK154" s="36">
        <v>0</v>
      </c>
      <c r="AL154" s="36">
        <v>0</v>
      </c>
      <c r="AM154" s="36">
        <v>0</v>
      </c>
      <c r="AN154" s="36">
        <v>0</v>
      </c>
      <c r="AO154" s="36">
        <v>0</v>
      </c>
      <c r="AP154" s="36">
        <v>0</v>
      </c>
      <c r="AQ154" s="36">
        <v>0</v>
      </c>
      <c r="AR154" s="36">
        <v>0</v>
      </c>
      <c r="AS154" s="36">
        <v>0</v>
      </c>
      <c r="AT154" s="36">
        <v>0</v>
      </c>
      <c r="AU154" s="36">
        <v>0</v>
      </c>
      <c r="AV154" s="36">
        <v>0</v>
      </c>
      <c r="AW154" s="36">
        <v>0</v>
      </c>
      <c r="AX154" s="36">
        <v>0</v>
      </c>
      <c r="AY154" s="36">
        <v>0</v>
      </c>
      <c r="AZ154" s="36">
        <v>0</v>
      </c>
      <c r="BA154" s="36">
        <v>0</v>
      </c>
      <c r="BB154" s="36">
        <v>0</v>
      </c>
      <c r="BC154" s="36">
        <v>0</v>
      </c>
      <c r="BD154" s="36">
        <v>0</v>
      </c>
      <c r="BE154" s="36">
        <v>0</v>
      </c>
      <c r="BF154" s="36">
        <v>0</v>
      </c>
      <c r="BG154" s="36">
        <v>1.6858229999999998E-2</v>
      </c>
      <c r="BH154" s="36">
        <v>9.1332491000000002E-2</v>
      </c>
      <c r="BI154" s="36">
        <v>0</v>
      </c>
      <c r="BJ154" s="36">
        <v>0</v>
      </c>
      <c r="BK154" s="36">
        <v>0</v>
      </c>
      <c r="BL154" s="36">
        <v>0</v>
      </c>
    </row>
    <row r="155" spans="1:64" s="37" customFormat="1" x14ac:dyDescent="0.2">
      <c r="A155" s="34">
        <v>152</v>
      </c>
      <c r="B155" s="34" t="s">
        <v>235</v>
      </c>
      <c r="C155" s="34" t="s">
        <v>239</v>
      </c>
      <c r="D155" s="41">
        <v>4.615923113</v>
      </c>
      <c r="E155" s="36">
        <v>2</v>
      </c>
      <c r="F155" s="36">
        <v>0</v>
      </c>
      <c r="G155" s="36">
        <v>0</v>
      </c>
      <c r="H155" s="36">
        <v>2</v>
      </c>
      <c r="I155" s="36">
        <v>0</v>
      </c>
      <c r="J155" s="36">
        <v>0</v>
      </c>
      <c r="K155" s="36">
        <v>0</v>
      </c>
      <c r="L155" s="36">
        <v>0</v>
      </c>
      <c r="M155" s="36">
        <v>0</v>
      </c>
      <c r="N155" s="36">
        <v>0</v>
      </c>
      <c r="O155" s="36">
        <v>0</v>
      </c>
      <c r="P155" s="36">
        <v>0</v>
      </c>
      <c r="Q155" s="36">
        <v>0</v>
      </c>
      <c r="R155" s="36">
        <v>0</v>
      </c>
      <c r="S155" s="36">
        <v>0</v>
      </c>
      <c r="T155" s="36">
        <v>0</v>
      </c>
      <c r="U155" s="36">
        <v>0</v>
      </c>
      <c r="V155" s="36">
        <v>0</v>
      </c>
      <c r="W155" s="36">
        <v>0</v>
      </c>
      <c r="X155" s="36">
        <v>0</v>
      </c>
      <c r="Y155" s="36">
        <v>0</v>
      </c>
      <c r="Z155" s="36">
        <v>0</v>
      </c>
      <c r="AA155" s="36">
        <v>0</v>
      </c>
      <c r="AB155" s="36">
        <v>0</v>
      </c>
      <c r="AC155" s="36">
        <v>0</v>
      </c>
      <c r="AD155" s="36">
        <v>0</v>
      </c>
      <c r="AE155" s="36">
        <v>0</v>
      </c>
      <c r="AF155" s="36">
        <v>0</v>
      </c>
      <c r="AG155" s="36">
        <v>0</v>
      </c>
      <c r="AH155" s="36">
        <v>0</v>
      </c>
      <c r="AI155" s="36">
        <v>0</v>
      </c>
      <c r="AJ155" s="36">
        <v>0</v>
      </c>
      <c r="AK155" s="36">
        <v>0</v>
      </c>
      <c r="AL155" s="36">
        <v>0</v>
      </c>
      <c r="AM155" s="36">
        <v>0</v>
      </c>
      <c r="AN155" s="36">
        <v>0</v>
      </c>
      <c r="AO155" s="36">
        <v>0</v>
      </c>
      <c r="AP155" s="36">
        <v>0</v>
      </c>
      <c r="AQ155" s="36">
        <v>0</v>
      </c>
      <c r="AR155" s="36">
        <v>0</v>
      </c>
      <c r="AS155" s="36">
        <v>0</v>
      </c>
      <c r="AT155" s="36">
        <v>0</v>
      </c>
      <c r="AU155" s="36">
        <v>0</v>
      </c>
      <c r="AV155" s="36">
        <v>0</v>
      </c>
      <c r="AW155" s="36">
        <v>0</v>
      </c>
      <c r="AX155" s="36">
        <v>0</v>
      </c>
      <c r="AY155" s="36">
        <v>0</v>
      </c>
      <c r="AZ155" s="36">
        <v>0</v>
      </c>
      <c r="BA155" s="36">
        <v>0</v>
      </c>
      <c r="BB155" s="36">
        <v>0</v>
      </c>
      <c r="BC155" s="36">
        <v>0</v>
      </c>
      <c r="BD155" s="36">
        <v>0</v>
      </c>
      <c r="BE155" s="36">
        <v>0</v>
      </c>
      <c r="BF155" s="36">
        <v>0</v>
      </c>
      <c r="BG155" s="36">
        <v>0.30734245700000001</v>
      </c>
      <c r="BH155" s="36">
        <v>1.6853194810000001</v>
      </c>
      <c r="BI155" s="36">
        <v>0</v>
      </c>
      <c r="BJ155" s="36">
        <v>0</v>
      </c>
      <c r="BK155" s="36">
        <v>0</v>
      </c>
      <c r="BL155" s="36">
        <v>0</v>
      </c>
    </row>
    <row r="156" spans="1:64" s="37" customFormat="1" x14ac:dyDescent="0.2">
      <c r="A156" s="34">
        <v>153</v>
      </c>
      <c r="B156" s="34" t="s">
        <v>235</v>
      </c>
      <c r="C156" s="34" t="s">
        <v>240</v>
      </c>
      <c r="D156" s="41">
        <v>5.3662760790000004</v>
      </c>
      <c r="E156" s="36">
        <v>10</v>
      </c>
      <c r="F156" s="36">
        <v>0</v>
      </c>
      <c r="G156" s="36">
        <v>0</v>
      </c>
      <c r="H156" s="36">
        <v>10</v>
      </c>
      <c r="I156" s="36">
        <v>0</v>
      </c>
      <c r="J156" s="36">
        <v>0</v>
      </c>
      <c r="K156" s="36">
        <v>0</v>
      </c>
      <c r="L156" s="36">
        <v>0</v>
      </c>
      <c r="M156" s="36">
        <v>0</v>
      </c>
      <c r="N156" s="36">
        <v>0</v>
      </c>
      <c r="O156" s="36">
        <v>0</v>
      </c>
      <c r="P156" s="36">
        <v>0</v>
      </c>
      <c r="Q156" s="36">
        <v>0</v>
      </c>
      <c r="R156" s="36">
        <v>0</v>
      </c>
      <c r="S156" s="36">
        <v>0</v>
      </c>
      <c r="T156" s="36">
        <v>0</v>
      </c>
      <c r="U156" s="36">
        <v>0</v>
      </c>
      <c r="V156" s="36">
        <v>0</v>
      </c>
      <c r="W156" s="36">
        <v>0</v>
      </c>
      <c r="X156" s="36">
        <v>0</v>
      </c>
      <c r="Y156" s="36">
        <v>0</v>
      </c>
      <c r="Z156" s="36">
        <v>0</v>
      </c>
      <c r="AA156" s="36">
        <v>0</v>
      </c>
      <c r="AB156" s="36">
        <v>0</v>
      </c>
      <c r="AC156" s="36">
        <v>0</v>
      </c>
      <c r="AD156" s="36">
        <v>0</v>
      </c>
      <c r="AE156" s="36">
        <v>0</v>
      </c>
      <c r="AF156" s="36">
        <v>0</v>
      </c>
      <c r="AG156" s="36">
        <v>0</v>
      </c>
      <c r="AH156" s="36">
        <v>0</v>
      </c>
      <c r="AI156" s="36">
        <v>0</v>
      </c>
      <c r="AJ156" s="36">
        <v>0</v>
      </c>
      <c r="AK156" s="36">
        <v>0</v>
      </c>
      <c r="AL156" s="36">
        <v>0</v>
      </c>
      <c r="AM156" s="36">
        <v>0</v>
      </c>
      <c r="AN156" s="36">
        <v>0</v>
      </c>
      <c r="AO156" s="36">
        <v>0</v>
      </c>
      <c r="AP156" s="36">
        <v>0</v>
      </c>
      <c r="AQ156" s="36">
        <v>0</v>
      </c>
      <c r="AR156" s="36">
        <v>0</v>
      </c>
      <c r="AS156" s="36">
        <v>0</v>
      </c>
      <c r="AT156" s="36">
        <v>0</v>
      </c>
      <c r="AU156" s="36">
        <v>0</v>
      </c>
      <c r="AV156" s="36">
        <v>0</v>
      </c>
      <c r="AW156" s="36">
        <v>0</v>
      </c>
      <c r="AX156" s="36">
        <v>0</v>
      </c>
      <c r="AY156" s="36">
        <v>0</v>
      </c>
      <c r="AZ156" s="36">
        <v>0</v>
      </c>
      <c r="BA156" s="36">
        <v>0</v>
      </c>
      <c r="BB156" s="36">
        <v>0.16515875299999999</v>
      </c>
      <c r="BC156" s="36">
        <v>11.341677446</v>
      </c>
      <c r="BD156" s="36">
        <v>23.328726774</v>
      </c>
      <c r="BE156" s="36">
        <v>1.1670621428571427E-2</v>
      </c>
      <c r="BF156" s="36">
        <v>2.3341242857142855E-2</v>
      </c>
      <c r="BG156" s="36">
        <v>0.13238926500000001</v>
      </c>
      <c r="BH156" s="36">
        <v>6.7480566570000002</v>
      </c>
      <c r="BI156" s="36">
        <v>0</v>
      </c>
      <c r="BJ156" s="36">
        <v>0</v>
      </c>
      <c r="BK156" s="36">
        <v>0</v>
      </c>
      <c r="BL156" s="36">
        <v>0</v>
      </c>
    </row>
    <row r="157" spans="1:64" s="37" customFormat="1" x14ac:dyDescent="0.2">
      <c r="A157" s="34">
        <v>154</v>
      </c>
      <c r="B157" s="34" t="s">
        <v>235</v>
      </c>
      <c r="C157" s="34" t="s">
        <v>241</v>
      </c>
      <c r="D157" s="41">
        <v>4.5388146889999996</v>
      </c>
      <c r="E157" s="36">
        <v>0</v>
      </c>
      <c r="F157" s="36" t="s">
        <v>340</v>
      </c>
      <c r="G157" s="36" t="s">
        <v>340</v>
      </c>
      <c r="H157" s="36" t="s">
        <v>340</v>
      </c>
      <c r="I157" s="36">
        <v>0</v>
      </c>
      <c r="J157" s="36">
        <v>0</v>
      </c>
      <c r="K157" s="36">
        <v>0</v>
      </c>
      <c r="L157" s="36">
        <v>0</v>
      </c>
      <c r="M157" s="36">
        <v>0</v>
      </c>
      <c r="N157" s="36">
        <v>0</v>
      </c>
      <c r="O157" s="36">
        <v>0</v>
      </c>
      <c r="P157" s="36">
        <v>0</v>
      </c>
      <c r="Q157" s="36">
        <v>0</v>
      </c>
      <c r="R157" s="36">
        <v>0</v>
      </c>
      <c r="S157" s="36">
        <v>0</v>
      </c>
      <c r="T157" s="36">
        <v>0</v>
      </c>
      <c r="U157" s="36" t="s">
        <v>340</v>
      </c>
      <c r="V157" s="36" t="s">
        <v>340</v>
      </c>
      <c r="W157" s="36">
        <v>0</v>
      </c>
      <c r="X157" s="36">
        <v>0</v>
      </c>
      <c r="Y157" s="36">
        <v>0</v>
      </c>
      <c r="Z157" s="36">
        <v>0</v>
      </c>
      <c r="AA157" s="36">
        <v>0</v>
      </c>
      <c r="AB157" s="36">
        <v>0</v>
      </c>
      <c r="AC157" s="36">
        <v>0</v>
      </c>
      <c r="AD157" s="36">
        <v>0</v>
      </c>
      <c r="AE157" s="36">
        <v>0</v>
      </c>
      <c r="AF157" s="36">
        <v>0</v>
      </c>
      <c r="AG157" s="36" t="s">
        <v>340</v>
      </c>
      <c r="AH157" s="36" t="s">
        <v>340</v>
      </c>
      <c r="AI157" s="36" t="s">
        <v>340</v>
      </c>
      <c r="AJ157" s="36">
        <v>0</v>
      </c>
      <c r="AK157" s="36">
        <v>0</v>
      </c>
      <c r="AL157" s="36">
        <v>0</v>
      </c>
      <c r="AM157" s="36">
        <v>0</v>
      </c>
      <c r="AN157" s="36">
        <v>0</v>
      </c>
      <c r="AO157" s="36">
        <v>0</v>
      </c>
      <c r="AP157" s="36">
        <v>0</v>
      </c>
      <c r="AQ157" s="36">
        <v>0</v>
      </c>
      <c r="AR157" s="36">
        <v>0</v>
      </c>
      <c r="AS157" s="36">
        <v>0</v>
      </c>
      <c r="AT157" s="36">
        <v>0</v>
      </c>
      <c r="AU157" s="36">
        <v>0</v>
      </c>
      <c r="AV157" s="36">
        <v>0</v>
      </c>
      <c r="AW157" s="36">
        <v>0</v>
      </c>
      <c r="AX157" s="36">
        <v>0</v>
      </c>
      <c r="AY157" s="36">
        <v>0</v>
      </c>
      <c r="AZ157" s="36">
        <v>0</v>
      </c>
      <c r="BA157" s="36">
        <v>0</v>
      </c>
      <c r="BB157" s="36">
        <v>0</v>
      </c>
      <c r="BC157" s="36">
        <v>0</v>
      </c>
      <c r="BD157" s="36">
        <v>0</v>
      </c>
      <c r="BE157" s="36">
        <v>0</v>
      </c>
      <c r="BF157" s="36">
        <v>0</v>
      </c>
      <c r="BG157" s="36">
        <v>0</v>
      </c>
      <c r="BH157" s="36">
        <v>0.11164877400000001</v>
      </c>
      <c r="BI157" s="36">
        <v>0</v>
      </c>
      <c r="BJ157" s="36">
        <v>0</v>
      </c>
      <c r="BK157" s="36">
        <v>0</v>
      </c>
      <c r="BL157" s="36">
        <v>0</v>
      </c>
    </row>
    <row r="158" spans="1:64" s="37" customFormat="1" x14ac:dyDescent="0.2">
      <c r="A158" s="34">
        <v>155</v>
      </c>
      <c r="B158" s="34" t="s">
        <v>235</v>
      </c>
      <c r="C158" s="34" t="s">
        <v>242</v>
      </c>
      <c r="D158" s="41">
        <v>4.7021129090000002</v>
      </c>
      <c r="E158" s="36">
        <v>2</v>
      </c>
      <c r="F158" s="36">
        <v>0</v>
      </c>
      <c r="G158" s="36">
        <v>0</v>
      </c>
      <c r="H158" s="36">
        <v>2</v>
      </c>
      <c r="I158" s="36">
        <v>0</v>
      </c>
      <c r="J158" s="36">
        <v>0</v>
      </c>
      <c r="K158" s="36">
        <v>0</v>
      </c>
      <c r="L158" s="36">
        <v>0</v>
      </c>
      <c r="M158" s="36">
        <v>0</v>
      </c>
      <c r="N158" s="36">
        <v>0</v>
      </c>
      <c r="O158" s="36">
        <v>0</v>
      </c>
      <c r="P158" s="36">
        <v>0</v>
      </c>
      <c r="Q158" s="36">
        <v>0</v>
      </c>
      <c r="R158" s="36">
        <v>0</v>
      </c>
      <c r="S158" s="36">
        <v>0</v>
      </c>
      <c r="T158" s="36">
        <v>0</v>
      </c>
      <c r="U158" s="36">
        <v>0</v>
      </c>
      <c r="V158" s="36">
        <v>0</v>
      </c>
      <c r="W158" s="36">
        <v>0</v>
      </c>
      <c r="X158" s="36">
        <v>0</v>
      </c>
      <c r="Y158" s="36">
        <v>0</v>
      </c>
      <c r="Z158" s="36">
        <v>0</v>
      </c>
      <c r="AA158" s="36">
        <v>0</v>
      </c>
      <c r="AB158" s="36">
        <v>0</v>
      </c>
      <c r="AC158" s="36">
        <v>0</v>
      </c>
      <c r="AD158" s="36">
        <v>0</v>
      </c>
      <c r="AE158" s="36">
        <v>0</v>
      </c>
      <c r="AF158" s="36">
        <v>0</v>
      </c>
      <c r="AG158" s="36">
        <v>0</v>
      </c>
      <c r="AH158" s="36">
        <v>0</v>
      </c>
      <c r="AI158" s="36">
        <v>0</v>
      </c>
      <c r="AJ158" s="36">
        <v>0</v>
      </c>
      <c r="AK158" s="36">
        <v>0</v>
      </c>
      <c r="AL158" s="36">
        <v>0</v>
      </c>
      <c r="AM158" s="36">
        <v>0</v>
      </c>
      <c r="AN158" s="36">
        <v>0</v>
      </c>
      <c r="AO158" s="36">
        <v>0</v>
      </c>
      <c r="AP158" s="36">
        <v>0</v>
      </c>
      <c r="AQ158" s="36">
        <v>0</v>
      </c>
      <c r="AR158" s="36">
        <v>0</v>
      </c>
      <c r="AS158" s="36">
        <v>0</v>
      </c>
      <c r="AT158" s="36">
        <v>0</v>
      </c>
      <c r="AU158" s="36">
        <v>0</v>
      </c>
      <c r="AV158" s="36">
        <v>0</v>
      </c>
      <c r="AW158" s="36">
        <v>0</v>
      </c>
      <c r="AX158" s="36">
        <v>0</v>
      </c>
      <c r="AY158" s="36">
        <v>0</v>
      </c>
      <c r="AZ158" s="36">
        <v>0</v>
      </c>
      <c r="BA158" s="36">
        <v>0</v>
      </c>
      <c r="BB158" s="36">
        <v>0</v>
      </c>
      <c r="BC158" s="36">
        <v>0</v>
      </c>
      <c r="BD158" s="36">
        <v>0</v>
      </c>
      <c r="BE158" s="36">
        <v>0</v>
      </c>
      <c r="BF158" s="36">
        <v>0</v>
      </c>
      <c r="BG158" s="36">
        <v>0.114126872</v>
      </c>
      <c r="BH158" s="36">
        <v>0.174755562</v>
      </c>
      <c r="BI158" s="36">
        <v>0</v>
      </c>
      <c r="BJ158" s="36">
        <v>0</v>
      </c>
      <c r="BK158" s="36">
        <v>0</v>
      </c>
      <c r="BL158" s="36">
        <v>0</v>
      </c>
    </row>
    <row r="159" spans="1:64" s="37" customFormat="1" x14ac:dyDescent="0.2">
      <c r="A159" s="34">
        <v>156</v>
      </c>
      <c r="B159" s="34" t="s">
        <v>235</v>
      </c>
      <c r="C159" s="34" t="s">
        <v>243</v>
      </c>
      <c r="D159" s="41">
        <v>4.0773198720000003</v>
      </c>
      <c r="E159" s="36">
        <v>0</v>
      </c>
      <c r="F159" s="36" t="s">
        <v>340</v>
      </c>
      <c r="G159" s="36" t="s">
        <v>340</v>
      </c>
      <c r="H159" s="36" t="s">
        <v>340</v>
      </c>
      <c r="I159" s="36">
        <v>0</v>
      </c>
      <c r="J159" s="36">
        <v>0</v>
      </c>
      <c r="K159" s="36">
        <v>0</v>
      </c>
      <c r="L159" s="36">
        <v>0</v>
      </c>
      <c r="M159" s="36">
        <v>0</v>
      </c>
      <c r="N159" s="36">
        <v>0</v>
      </c>
      <c r="O159" s="36">
        <v>0</v>
      </c>
      <c r="P159" s="36">
        <v>0</v>
      </c>
      <c r="Q159" s="36">
        <v>0</v>
      </c>
      <c r="R159" s="36">
        <v>0</v>
      </c>
      <c r="S159" s="36">
        <v>0</v>
      </c>
      <c r="T159" s="36">
        <v>0</v>
      </c>
      <c r="U159" s="36" t="s">
        <v>340</v>
      </c>
      <c r="V159" s="36" t="s">
        <v>340</v>
      </c>
      <c r="W159" s="36">
        <v>0</v>
      </c>
      <c r="X159" s="36">
        <v>0</v>
      </c>
      <c r="Y159" s="36">
        <v>0</v>
      </c>
      <c r="Z159" s="36">
        <v>0</v>
      </c>
      <c r="AA159" s="36">
        <v>0</v>
      </c>
      <c r="AB159" s="36">
        <v>0</v>
      </c>
      <c r="AC159" s="36">
        <v>0</v>
      </c>
      <c r="AD159" s="36">
        <v>0</v>
      </c>
      <c r="AE159" s="36">
        <v>0</v>
      </c>
      <c r="AF159" s="36">
        <v>0</v>
      </c>
      <c r="AG159" s="36" t="s">
        <v>340</v>
      </c>
      <c r="AH159" s="36" t="s">
        <v>340</v>
      </c>
      <c r="AI159" s="36" t="s">
        <v>340</v>
      </c>
      <c r="AJ159" s="36">
        <v>0</v>
      </c>
      <c r="AK159" s="36">
        <v>0</v>
      </c>
      <c r="AL159" s="36">
        <v>0</v>
      </c>
      <c r="AM159" s="36">
        <v>0</v>
      </c>
      <c r="AN159" s="36">
        <v>0</v>
      </c>
      <c r="AO159" s="36">
        <v>0</v>
      </c>
      <c r="AP159" s="36">
        <v>0</v>
      </c>
      <c r="AQ159" s="36">
        <v>0</v>
      </c>
      <c r="AR159" s="36">
        <v>0</v>
      </c>
      <c r="AS159" s="36">
        <v>0</v>
      </c>
      <c r="AT159" s="36">
        <v>0</v>
      </c>
      <c r="AU159" s="36">
        <v>0</v>
      </c>
      <c r="AV159" s="36">
        <v>0</v>
      </c>
      <c r="AW159" s="36">
        <v>0</v>
      </c>
      <c r="AX159" s="36">
        <v>0</v>
      </c>
      <c r="AY159" s="36">
        <v>0</v>
      </c>
      <c r="AZ159" s="36">
        <v>0</v>
      </c>
      <c r="BA159" s="36">
        <v>0</v>
      </c>
      <c r="BB159" s="36">
        <v>0</v>
      </c>
      <c r="BC159" s="36">
        <v>0</v>
      </c>
      <c r="BD159" s="36">
        <v>0</v>
      </c>
      <c r="BE159" s="36">
        <v>0</v>
      </c>
      <c r="BF159" s="36">
        <v>0</v>
      </c>
      <c r="BG159" s="36">
        <v>0</v>
      </c>
      <c r="BH159" s="36">
        <v>0</v>
      </c>
      <c r="BI159" s="36">
        <v>0</v>
      </c>
      <c r="BJ159" s="36">
        <v>0</v>
      </c>
      <c r="BK159" s="36">
        <v>0</v>
      </c>
      <c r="BL159" s="36">
        <v>0</v>
      </c>
    </row>
    <row r="160" spans="1:64" s="37" customFormat="1" x14ac:dyDescent="0.2">
      <c r="A160" s="34">
        <v>157</v>
      </c>
      <c r="B160" s="34" t="s">
        <v>235</v>
      </c>
      <c r="C160" s="34" t="s">
        <v>244</v>
      </c>
      <c r="D160" s="41">
        <v>3.991715583</v>
      </c>
      <c r="E160" s="36">
        <v>0</v>
      </c>
      <c r="F160" s="36" t="s">
        <v>340</v>
      </c>
      <c r="G160" s="36" t="s">
        <v>340</v>
      </c>
      <c r="H160" s="36" t="s">
        <v>340</v>
      </c>
      <c r="I160" s="36">
        <v>0</v>
      </c>
      <c r="J160" s="36">
        <v>0</v>
      </c>
      <c r="K160" s="36">
        <v>0</v>
      </c>
      <c r="L160" s="36">
        <v>0</v>
      </c>
      <c r="M160" s="36">
        <v>0</v>
      </c>
      <c r="N160" s="36">
        <v>0</v>
      </c>
      <c r="O160" s="36">
        <v>0</v>
      </c>
      <c r="P160" s="36">
        <v>0</v>
      </c>
      <c r="Q160" s="36">
        <v>0</v>
      </c>
      <c r="R160" s="36">
        <v>0</v>
      </c>
      <c r="S160" s="36">
        <v>0</v>
      </c>
      <c r="T160" s="36">
        <v>0</v>
      </c>
      <c r="U160" s="36" t="s">
        <v>340</v>
      </c>
      <c r="V160" s="36" t="s">
        <v>340</v>
      </c>
      <c r="W160" s="36">
        <v>0</v>
      </c>
      <c r="X160" s="36">
        <v>0</v>
      </c>
      <c r="Y160" s="36">
        <v>0</v>
      </c>
      <c r="Z160" s="36">
        <v>0</v>
      </c>
      <c r="AA160" s="36">
        <v>0</v>
      </c>
      <c r="AB160" s="36">
        <v>0</v>
      </c>
      <c r="AC160" s="36">
        <v>0</v>
      </c>
      <c r="AD160" s="36">
        <v>0</v>
      </c>
      <c r="AE160" s="36">
        <v>0</v>
      </c>
      <c r="AF160" s="36">
        <v>0</v>
      </c>
      <c r="AG160" s="36" t="s">
        <v>340</v>
      </c>
      <c r="AH160" s="36" t="s">
        <v>340</v>
      </c>
      <c r="AI160" s="36" t="s">
        <v>340</v>
      </c>
      <c r="AJ160" s="36">
        <v>0</v>
      </c>
      <c r="AK160" s="36">
        <v>0</v>
      </c>
      <c r="AL160" s="36">
        <v>0</v>
      </c>
      <c r="AM160" s="36">
        <v>0</v>
      </c>
      <c r="AN160" s="36">
        <v>0</v>
      </c>
      <c r="AO160" s="36">
        <v>0</v>
      </c>
      <c r="AP160" s="36">
        <v>0</v>
      </c>
      <c r="AQ160" s="36">
        <v>0</v>
      </c>
      <c r="AR160" s="36">
        <v>0</v>
      </c>
      <c r="AS160" s="36">
        <v>0</v>
      </c>
      <c r="AT160" s="36">
        <v>0</v>
      </c>
      <c r="AU160" s="36">
        <v>0</v>
      </c>
      <c r="AV160" s="36">
        <v>0</v>
      </c>
      <c r="AW160" s="36">
        <v>0</v>
      </c>
      <c r="AX160" s="36">
        <v>0</v>
      </c>
      <c r="AY160" s="36">
        <v>0</v>
      </c>
      <c r="AZ160" s="36">
        <v>0</v>
      </c>
      <c r="BA160" s="36">
        <v>0</v>
      </c>
      <c r="BB160" s="36">
        <v>0</v>
      </c>
      <c r="BC160" s="36">
        <v>0</v>
      </c>
      <c r="BD160" s="36">
        <v>0</v>
      </c>
      <c r="BE160" s="36">
        <v>0</v>
      </c>
      <c r="BF160" s="36">
        <v>0</v>
      </c>
      <c r="BG160" s="36">
        <v>0</v>
      </c>
      <c r="BH160" s="36">
        <v>0</v>
      </c>
      <c r="BI160" s="36">
        <v>0</v>
      </c>
      <c r="BJ160" s="36">
        <v>0</v>
      </c>
      <c r="BK160" s="36">
        <v>0</v>
      </c>
      <c r="BL160" s="36">
        <v>0</v>
      </c>
    </row>
    <row r="161" spans="1:64" s="37" customFormat="1" x14ac:dyDescent="0.2">
      <c r="A161" s="34">
        <v>158</v>
      </c>
      <c r="B161" s="34" t="s">
        <v>235</v>
      </c>
      <c r="C161" s="34" t="s">
        <v>245</v>
      </c>
      <c r="D161" s="41">
        <v>4.3446551710000003</v>
      </c>
      <c r="E161" s="36">
        <v>2</v>
      </c>
      <c r="F161" s="36">
        <v>0</v>
      </c>
      <c r="G161" s="36">
        <v>0</v>
      </c>
      <c r="H161" s="36">
        <v>2</v>
      </c>
      <c r="I161" s="36">
        <v>0</v>
      </c>
      <c r="J161" s="36">
        <v>0</v>
      </c>
      <c r="K161" s="36">
        <v>0</v>
      </c>
      <c r="L161" s="36">
        <v>0</v>
      </c>
      <c r="M161" s="36">
        <v>0</v>
      </c>
      <c r="N161" s="36">
        <v>0</v>
      </c>
      <c r="O161" s="36">
        <v>0</v>
      </c>
      <c r="P161" s="36">
        <v>0</v>
      </c>
      <c r="Q161" s="36">
        <v>0</v>
      </c>
      <c r="R161" s="36">
        <v>0</v>
      </c>
      <c r="S161" s="36">
        <v>0</v>
      </c>
      <c r="T161" s="36">
        <v>0</v>
      </c>
      <c r="U161" s="36">
        <v>0</v>
      </c>
      <c r="V161" s="36">
        <v>0</v>
      </c>
      <c r="W161" s="36">
        <v>0</v>
      </c>
      <c r="X161" s="36">
        <v>0</v>
      </c>
      <c r="Y161" s="36">
        <v>0</v>
      </c>
      <c r="Z161" s="36">
        <v>0</v>
      </c>
      <c r="AA161" s="36">
        <v>0</v>
      </c>
      <c r="AB161" s="36">
        <v>0</v>
      </c>
      <c r="AC161" s="36">
        <v>0</v>
      </c>
      <c r="AD161" s="36">
        <v>0</v>
      </c>
      <c r="AE161" s="36">
        <v>0</v>
      </c>
      <c r="AF161" s="36">
        <v>0</v>
      </c>
      <c r="AG161" s="36">
        <v>0</v>
      </c>
      <c r="AH161" s="36">
        <v>0</v>
      </c>
      <c r="AI161" s="36">
        <v>0</v>
      </c>
      <c r="AJ161" s="36">
        <v>0</v>
      </c>
      <c r="AK161" s="36">
        <v>0</v>
      </c>
      <c r="AL161" s="36">
        <v>0</v>
      </c>
      <c r="AM161" s="36">
        <v>0</v>
      </c>
      <c r="AN161" s="36">
        <v>0</v>
      </c>
      <c r="AO161" s="36">
        <v>0</v>
      </c>
      <c r="AP161" s="36">
        <v>0</v>
      </c>
      <c r="AQ161" s="36">
        <v>0</v>
      </c>
      <c r="AR161" s="36">
        <v>0</v>
      </c>
      <c r="AS161" s="36">
        <v>0</v>
      </c>
      <c r="AT161" s="36">
        <v>0</v>
      </c>
      <c r="AU161" s="36">
        <v>0</v>
      </c>
      <c r="AV161" s="36">
        <v>0</v>
      </c>
      <c r="AW161" s="36">
        <v>0</v>
      </c>
      <c r="AX161" s="36">
        <v>0</v>
      </c>
      <c r="AY161" s="36">
        <v>0</v>
      </c>
      <c r="AZ161" s="36">
        <v>0</v>
      </c>
      <c r="BA161" s="36">
        <v>0</v>
      </c>
      <c r="BB161" s="36">
        <v>0</v>
      </c>
      <c r="BC161" s="36">
        <v>0</v>
      </c>
      <c r="BD161" s="36">
        <v>0</v>
      </c>
      <c r="BE161" s="36">
        <v>0</v>
      </c>
      <c r="BF161" s="36">
        <v>0</v>
      </c>
      <c r="BG161" s="36">
        <v>0</v>
      </c>
      <c r="BH161" s="36">
        <v>0</v>
      </c>
      <c r="BI161" s="36">
        <v>0</v>
      </c>
      <c r="BJ161" s="36">
        <v>0</v>
      </c>
      <c r="BK161" s="36">
        <v>0</v>
      </c>
      <c r="BL161" s="36">
        <v>0</v>
      </c>
    </row>
    <row r="162" spans="1:64" s="37" customFormat="1" x14ac:dyDescent="0.2">
      <c r="A162" s="34">
        <v>159</v>
      </c>
      <c r="B162" s="34" t="s">
        <v>235</v>
      </c>
      <c r="C162" s="34" t="s">
        <v>246</v>
      </c>
      <c r="D162" s="41">
        <v>3.97179087</v>
      </c>
      <c r="E162" s="36">
        <v>37</v>
      </c>
      <c r="F162" s="36">
        <v>0</v>
      </c>
      <c r="G162" s="36">
        <v>0</v>
      </c>
      <c r="H162" s="36">
        <v>37</v>
      </c>
      <c r="I162" s="36">
        <v>0</v>
      </c>
      <c r="J162" s="36">
        <v>0</v>
      </c>
      <c r="K162" s="36">
        <v>0</v>
      </c>
      <c r="L162" s="36">
        <v>0</v>
      </c>
      <c r="M162" s="36">
        <v>0</v>
      </c>
      <c r="N162" s="36">
        <v>0</v>
      </c>
      <c r="O162" s="36">
        <v>0</v>
      </c>
      <c r="P162" s="36">
        <v>0</v>
      </c>
      <c r="Q162" s="36">
        <v>0</v>
      </c>
      <c r="R162" s="36">
        <v>0</v>
      </c>
      <c r="S162" s="36">
        <v>0</v>
      </c>
      <c r="T162" s="36">
        <v>0</v>
      </c>
      <c r="U162" s="36">
        <v>0</v>
      </c>
      <c r="V162" s="36">
        <v>0</v>
      </c>
      <c r="W162" s="36">
        <v>0</v>
      </c>
      <c r="X162" s="36">
        <v>0</v>
      </c>
      <c r="Y162" s="36">
        <v>0</v>
      </c>
      <c r="Z162" s="36">
        <v>0</v>
      </c>
      <c r="AA162" s="36">
        <v>0</v>
      </c>
      <c r="AB162" s="36">
        <v>0</v>
      </c>
      <c r="AC162" s="36">
        <v>0</v>
      </c>
      <c r="AD162" s="36">
        <v>0</v>
      </c>
      <c r="AE162" s="36">
        <v>0</v>
      </c>
      <c r="AF162" s="36">
        <v>0</v>
      </c>
      <c r="AG162" s="36">
        <v>0</v>
      </c>
      <c r="AH162" s="36">
        <v>0</v>
      </c>
      <c r="AI162" s="36">
        <v>0</v>
      </c>
      <c r="AJ162" s="36">
        <v>0</v>
      </c>
      <c r="AK162" s="36">
        <v>0</v>
      </c>
      <c r="AL162" s="36">
        <v>0</v>
      </c>
      <c r="AM162" s="36">
        <v>0</v>
      </c>
      <c r="AN162" s="36">
        <v>0</v>
      </c>
      <c r="AO162" s="36">
        <v>0</v>
      </c>
      <c r="AP162" s="36">
        <v>0</v>
      </c>
      <c r="AQ162" s="36">
        <v>0</v>
      </c>
      <c r="AR162" s="36">
        <v>0</v>
      </c>
      <c r="AS162" s="36">
        <v>0</v>
      </c>
      <c r="AT162" s="36">
        <v>0</v>
      </c>
      <c r="AU162" s="36">
        <v>0</v>
      </c>
      <c r="AV162" s="36">
        <v>0</v>
      </c>
      <c r="AW162" s="36">
        <v>0</v>
      </c>
      <c r="AX162" s="36">
        <v>0</v>
      </c>
      <c r="AY162" s="36">
        <v>0</v>
      </c>
      <c r="AZ162" s="36">
        <v>0</v>
      </c>
      <c r="BA162" s="36">
        <v>0</v>
      </c>
      <c r="BB162" s="36">
        <v>0</v>
      </c>
      <c r="BC162" s="36">
        <v>0</v>
      </c>
      <c r="BD162" s="36">
        <v>0</v>
      </c>
      <c r="BE162" s="36">
        <v>0</v>
      </c>
      <c r="BF162" s="36">
        <v>0</v>
      </c>
      <c r="BG162" s="36">
        <v>0</v>
      </c>
      <c r="BH162" s="36">
        <v>0</v>
      </c>
      <c r="BI162" s="36">
        <v>0</v>
      </c>
      <c r="BJ162" s="36">
        <v>0</v>
      </c>
      <c r="BK162" s="36">
        <v>0</v>
      </c>
      <c r="BL162" s="36">
        <v>0</v>
      </c>
    </row>
    <row r="163" spans="1:64" s="37" customFormat="1" x14ac:dyDescent="0.2">
      <c r="A163" s="34">
        <v>160</v>
      </c>
      <c r="B163" s="34" t="s">
        <v>235</v>
      </c>
      <c r="C163" s="34" t="s">
        <v>247</v>
      </c>
      <c r="D163" s="41">
        <v>4.6625529730000004</v>
      </c>
      <c r="E163" s="36">
        <v>16</v>
      </c>
      <c r="F163" s="36">
        <v>0</v>
      </c>
      <c r="G163" s="36">
        <v>2</v>
      </c>
      <c r="H163" s="36">
        <v>14</v>
      </c>
      <c r="I163" s="36">
        <v>0</v>
      </c>
      <c r="J163" s="36">
        <v>0</v>
      </c>
      <c r="K163" s="36">
        <v>0</v>
      </c>
      <c r="L163" s="36">
        <v>0</v>
      </c>
      <c r="M163" s="36">
        <v>0</v>
      </c>
      <c r="N163" s="36">
        <v>0</v>
      </c>
      <c r="O163" s="36">
        <v>0</v>
      </c>
      <c r="P163" s="36">
        <v>0</v>
      </c>
      <c r="Q163" s="36">
        <v>0</v>
      </c>
      <c r="R163" s="36">
        <v>0</v>
      </c>
      <c r="S163" s="36">
        <v>0</v>
      </c>
      <c r="T163" s="36">
        <v>0</v>
      </c>
      <c r="U163" s="36">
        <v>9.0000000000000011E-3</v>
      </c>
      <c r="V163" s="36">
        <v>2.1600000000000001E-2</v>
      </c>
      <c r="W163" s="36">
        <v>9.0000000000000011E-3</v>
      </c>
      <c r="X163" s="36">
        <v>2.1600000000000001E-2</v>
      </c>
      <c r="Y163" s="36">
        <v>3.0600000000000002E-2</v>
      </c>
      <c r="Z163" s="36">
        <v>0</v>
      </c>
      <c r="AA163" s="36">
        <v>0</v>
      </c>
      <c r="AB163" s="36">
        <v>0</v>
      </c>
      <c r="AC163" s="36">
        <v>0</v>
      </c>
      <c r="AD163" s="36">
        <v>0</v>
      </c>
      <c r="AE163" s="36">
        <v>0</v>
      </c>
      <c r="AF163" s="36">
        <v>0</v>
      </c>
      <c r="AG163" s="36">
        <v>1.8465232685067608E-3</v>
      </c>
      <c r="AH163" s="36">
        <v>3.1412119970000074E-3</v>
      </c>
      <c r="AI163" s="36">
        <v>1.0060368152554077E-2</v>
      </c>
      <c r="AJ163" s="36">
        <v>0</v>
      </c>
      <c r="AK163" s="36">
        <v>0</v>
      </c>
      <c r="AL163" s="36">
        <v>0</v>
      </c>
      <c r="AM163" s="36">
        <v>1.8465232685067608E-3</v>
      </c>
      <c r="AN163" s="36">
        <v>3.1412119970000074E-3</v>
      </c>
      <c r="AO163" s="36">
        <v>1.0060368152554077E-2</v>
      </c>
      <c r="AP163" s="36">
        <v>3.8823707999999998E-2</v>
      </c>
      <c r="AQ163" s="36">
        <v>2.0905073E-2</v>
      </c>
      <c r="AR163" s="36">
        <v>5.9728780999999995E-2</v>
      </c>
      <c r="AS163" s="36">
        <v>0</v>
      </c>
      <c r="AT163" s="36">
        <v>0</v>
      </c>
      <c r="AU163" s="36">
        <v>0</v>
      </c>
      <c r="AV163" s="36">
        <v>0</v>
      </c>
      <c r="AW163" s="36">
        <v>0</v>
      </c>
      <c r="AX163" s="36">
        <v>0</v>
      </c>
      <c r="AY163" s="36">
        <v>0</v>
      </c>
      <c r="AZ163" s="36">
        <v>0</v>
      </c>
      <c r="BA163" s="36">
        <v>0</v>
      </c>
      <c r="BB163" s="36">
        <v>0.39049817599999997</v>
      </c>
      <c r="BC163" s="36">
        <v>26.799507889000001</v>
      </c>
      <c r="BD163" s="36">
        <v>67.581818386999998</v>
      </c>
      <c r="BE163" s="36">
        <v>2.7593792857142859E-2</v>
      </c>
      <c r="BF163" s="36">
        <v>5.5187587142857146E-2</v>
      </c>
      <c r="BG163" s="36">
        <v>1.0632607060000001</v>
      </c>
      <c r="BH163" s="36">
        <v>12.267172407</v>
      </c>
      <c r="BI163" s="36">
        <v>0</v>
      </c>
      <c r="BJ163" s="36">
        <v>0</v>
      </c>
      <c r="BK163" s="36">
        <v>0</v>
      </c>
      <c r="BL163" s="36">
        <v>0</v>
      </c>
    </row>
    <row r="164" spans="1:64" s="37" customFormat="1" x14ac:dyDescent="0.2">
      <c r="A164" s="34">
        <v>161</v>
      </c>
      <c r="B164" s="34" t="s">
        <v>235</v>
      </c>
      <c r="C164" s="34" t="s">
        <v>248</v>
      </c>
      <c r="D164" s="41">
        <v>4.5859571060000004</v>
      </c>
      <c r="E164" s="36">
        <v>1</v>
      </c>
      <c r="F164" s="36">
        <v>0</v>
      </c>
      <c r="G164" s="36">
        <v>0</v>
      </c>
      <c r="H164" s="36">
        <v>1</v>
      </c>
      <c r="I164" s="36">
        <v>0</v>
      </c>
      <c r="J164" s="36">
        <v>0</v>
      </c>
      <c r="K164" s="36">
        <v>0</v>
      </c>
      <c r="L164" s="36">
        <v>0</v>
      </c>
      <c r="M164" s="36">
        <v>0</v>
      </c>
      <c r="N164" s="36">
        <v>0</v>
      </c>
      <c r="O164" s="36">
        <v>0</v>
      </c>
      <c r="P164" s="36">
        <v>0</v>
      </c>
      <c r="Q164" s="36">
        <v>0</v>
      </c>
      <c r="R164" s="36">
        <v>0</v>
      </c>
      <c r="S164" s="36">
        <v>0</v>
      </c>
      <c r="T164" s="36">
        <v>0</v>
      </c>
      <c r="U164" s="36">
        <v>0</v>
      </c>
      <c r="V164" s="36">
        <v>0</v>
      </c>
      <c r="W164" s="36">
        <v>0</v>
      </c>
      <c r="X164" s="36">
        <v>0</v>
      </c>
      <c r="Y164" s="36">
        <v>0</v>
      </c>
      <c r="Z164" s="36">
        <v>0</v>
      </c>
      <c r="AA164" s="36">
        <v>0</v>
      </c>
      <c r="AB164" s="36">
        <v>0</v>
      </c>
      <c r="AC164" s="36">
        <v>0</v>
      </c>
      <c r="AD164" s="36">
        <v>0</v>
      </c>
      <c r="AE164" s="36">
        <v>0</v>
      </c>
      <c r="AF164" s="36">
        <v>0</v>
      </c>
      <c r="AG164" s="36">
        <v>0</v>
      </c>
      <c r="AH164" s="36">
        <v>0</v>
      </c>
      <c r="AI164" s="36">
        <v>0</v>
      </c>
      <c r="AJ164" s="36">
        <v>0</v>
      </c>
      <c r="AK164" s="36">
        <v>0</v>
      </c>
      <c r="AL164" s="36">
        <v>0</v>
      </c>
      <c r="AM164" s="36">
        <v>0</v>
      </c>
      <c r="AN164" s="36">
        <v>0</v>
      </c>
      <c r="AO164" s="36">
        <v>0</v>
      </c>
      <c r="AP164" s="36">
        <v>0</v>
      </c>
      <c r="AQ164" s="36">
        <v>0</v>
      </c>
      <c r="AR164" s="36">
        <v>0</v>
      </c>
      <c r="AS164" s="36">
        <v>0</v>
      </c>
      <c r="AT164" s="36">
        <v>0</v>
      </c>
      <c r="AU164" s="36">
        <v>0</v>
      </c>
      <c r="AV164" s="36">
        <v>0</v>
      </c>
      <c r="AW164" s="36">
        <v>0</v>
      </c>
      <c r="AX164" s="36">
        <v>0</v>
      </c>
      <c r="AY164" s="36">
        <v>0</v>
      </c>
      <c r="AZ164" s="36">
        <v>0</v>
      </c>
      <c r="BA164" s="36">
        <v>0</v>
      </c>
      <c r="BB164" s="36">
        <v>0.30788962199999997</v>
      </c>
      <c r="BC164" s="36">
        <v>13.771079958</v>
      </c>
      <c r="BD164" s="36">
        <v>32.139783129999998</v>
      </c>
      <c r="BE164" s="36">
        <v>2.1756420000000002E-2</v>
      </c>
      <c r="BF164" s="36">
        <v>4.3512841428571432E-2</v>
      </c>
      <c r="BG164" s="36">
        <v>0.89140271800000004</v>
      </c>
      <c r="BH164" s="36">
        <v>6.1928399040000004</v>
      </c>
      <c r="BI164" s="36">
        <v>0</v>
      </c>
      <c r="BJ164" s="36">
        <v>0</v>
      </c>
      <c r="BK164" s="36">
        <v>0</v>
      </c>
      <c r="BL164" s="36">
        <v>0</v>
      </c>
    </row>
    <row r="165" spans="1:64" s="37" customFormat="1" x14ac:dyDescent="0.2">
      <c r="A165" s="34">
        <v>162</v>
      </c>
      <c r="B165" s="34" t="s">
        <v>235</v>
      </c>
      <c r="C165" s="34" t="s">
        <v>249</v>
      </c>
      <c r="D165" s="41">
        <v>4.5447602710000004</v>
      </c>
      <c r="E165" s="36">
        <v>8</v>
      </c>
      <c r="F165" s="36">
        <v>0</v>
      </c>
      <c r="G165" s="36">
        <v>0</v>
      </c>
      <c r="H165" s="36">
        <v>8</v>
      </c>
      <c r="I165" s="36">
        <v>0</v>
      </c>
      <c r="J165" s="36">
        <v>0</v>
      </c>
      <c r="K165" s="36">
        <v>0</v>
      </c>
      <c r="L165" s="36">
        <v>0</v>
      </c>
      <c r="M165" s="36">
        <v>0</v>
      </c>
      <c r="N165" s="36">
        <v>0</v>
      </c>
      <c r="O165" s="36">
        <v>0</v>
      </c>
      <c r="P165" s="36">
        <v>0</v>
      </c>
      <c r="Q165" s="36">
        <v>0</v>
      </c>
      <c r="R165" s="36">
        <v>0</v>
      </c>
      <c r="S165" s="36">
        <v>0</v>
      </c>
      <c r="T165" s="36">
        <v>0</v>
      </c>
      <c r="U165" s="36">
        <v>0</v>
      </c>
      <c r="V165" s="36">
        <v>0</v>
      </c>
      <c r="W165" s="36">
        <v>0</v>
      </c>
      <c r="X165" s="36">
        <v>0</v>
      </c>
      <c r="Y165" s="36">
        <v>0</v>
      </c>
      <c r="Z165" s="36">
        <v>0</v>
      </c>
      <c r="AA165" s="36">
        <v>0</v>
      </c>
      <c r="AB165" s="36">
        <v>0</v>
      </c>
      <c r="AC165" s="36">
        <v>0</v>
      </c>
      <c r="AD165" s="36">
        <v>0</v>
      </c>
      <c r="AE165" s="36">
        <v>0</v>
      </c>
      <c r="AF165" s="36">
        <v>0</v>
      </c>
      <c r="AG165" s="36">
        <v>0</v>
      </c>
      <c r="AH165" s="36">
        <v>0</v>
      </c>
      <c r="AI165" s="36">
        <v>0</v>
      </c>
      <c r="AJ165" s="36">
        <v>0</v>
      </c>
      <c r="AK165" s="36">
        <v>0</v>
      </c>
      <c r="AL165" s="36">
        <v>0</v>
      </c>
      <c r="AM165" s="36">
        <v>0</v>
      </c>
      <c r="AN165" s="36">
        <v>0</v>
      </c>
      <c r="AO165" s="36">
        <v>0</v>
      </c>
      <c r="AP165" s="36">
        <v>0</v>
      </c>
      <c r="AQ165" s="36">
        <v>0</v>
      </c>
      <c r="AR165" s="36">
        <v>0</v>
      </c>
      <c r="AS165" s="36">
        <v>0</v>
      </c>
      <c r="AT165" s="36">
        <v>0</v>
      </c>
      <c r="AU165" s="36">
        <v>0</v>
      </c>
      <c r="AV165" s="36">
        <v>0</v>
      </c>
      <c r="AW165" s="36">
        <v>0</v>
      </c>
      <c r="AX165" s="36">
        <v>0</v>
      </c>
      <c r="AY165" s="36">
        <v>0</v>
      </c>
      <c r="AZ165" s="36">
        <v>0</v>
      </c>
      <c r="BA165" s="36">
        <v>0</v>
      </c>
      <c r="BB165" s="36">
        <v>0</v>
      </c>
      <c r="BC165" s="36">
        <v>0</v>
      </c>
      <c r="BD165" s="36">
        <v>0</v>
      </c>
      <c r="BE165" s="36">
        <v>0</v>
      </c>
      <c r="BF165" s="36">
        <v>0</v>
      </c>
      <c r="BG165" s="36">
        <v>0.209784583</v>
      </c>
      <c r="BH165" s="36">
        <v>1.8570199380000001</v>
      </c>
      <c r="BI165" s="36">
        <v>0</v>
      </c>
      <c r="BJ165" s="36">
        <v>0</v>
      </c>
      <c r="BK165" s="36">
        <v>0</v>
      </c>
      <c r="BL165" s="36">
        <v>0</v>
      </c>
    </row>
    <row r="166" spans="1:64" s="37" customFormat="1" x14ac:dyDescent="0.2">
      <c r="A166" s="34">
        <v>163</v>
      </c>
      <c r="B166" s="34" t="s">
        <v>235</v>
      </c>
      <c r="C166" s="34" t="s">
        <v>250</v>
      </c>
      <c r="D166" s="41">
        <v>4.5372985970000004</v>
      </c>
      <c r="E166" s="36">
        <v>22</v>
      </c>
      <c r="F166" s="36">
        <v>0</v>
      </c>
      <c r="G166" s="36">
        <v>0</v>
      </c>
      <c r="H166" s="36">
        <v>22</v>
      </c>
      <c r="I166" s="36">
        <v>0</v>
      </c>
      <c r="J166" s="36">
        <v>0</v>
      </c>
      <c r="K166" s="36">
        <v>0</v>
      </c>
      <c r="L166" s="36">
        <v>0</v>
      </c>
      <c r="M166" s="36">
        <v>0</v>
      </c>
      <c r="N166" s="36">
        <v>0</v>
      </c>
      <c r="O166" s="36">
        <v>0</v>
      </c>
      <c r="P166" s="36">
        <v>0</v>
      </c>
      <c r="Q166" s="36">
        <v>0</v>
      </c>
      <c r="R166" s="36">
        <v>0</v>
      </c>
      <c r="S166" s="36">
        <v>0</v>
      </c>
      <c r="T166" s="36">
        <v>0</v>
      </c>
      <c r="U166" s="36">
        <v>0</v>
      </c>
      <c r="V166" s="36">
        <v>0</v>
      </c>
      <c r="W166" s="36">
        <v>0</v>
      </c>
      <c r="X166" s="36">
        <v>0</v>
      </c>
      <c r="Y166" s="36">
        <v>0</v>
      </c>
      <c r="Z166" s="36">
        <v>0</v>
      </c>
      <c r="AA166" s="36">
        <v>0</v>
      </c>
      <c r="AB166" s="36">
        <v>0</v>
      </c>
      <c r="AC166" s="36">
        <v>0</v>
      </c>
      <c r="AD166" s="36">
        <v>0</v>
      </c>
      <c r="AE166" s="36">
        <v>0</v>
      </c>
      <c r="AF166" s="36">
        <v>0</v>
      </c>
      <c r="AG166" s="36">
        <v>0</v>
      </c>
      <c r="AH166" s="36">
        <v>0</v>
      </c>
      <c r="AI166" s="36">
        <v>0</v>
      </c>
      <c r="AJ166" s="36">
        <v>0</v>
      </c>
      <c r="AK166" s="36">
        <v>0</v>
      </c>
      <c r="AL166" s="36">
        <v>0</v>
      </c>
      <c r="AM166" s="36">
        <v>0</v>
      </c>
      <c r="AN166" s="36">
        <v>0</v>
      </c>
      <c r="AO166" s="36">
        <v>0</v>
      </c>
      <c r="AP166" s="36">
        <v>0</v>
      </c>
      <c r="AQ166" s="36">
        <v>0</v>
      </c>
      <c r="AR166" s="36">
        <v>0</v>
      </c>
      <c r="AS166" s="36">
        <v>0</v>
      </c>
      <c r="AT166" s="36">
        <v>0</v>
      </c>
      <c r="AU166" s="36">
        <v>0</v>
      </c>
      <c r="AV166" s="36">
        <v>0</v>
      </c>
      <c r="AW166" s="36">
        <v>0</v>
      </c>
      <c r="AX166" s="36">
        <v>0</v>
      </c>
      <c r="AY166" s="36">
        <v>0</v>
      </c>
      <c r="AZ166" s="36">
        <v>0</v>
      </c>
      <c r="BA166" s="36">
        <v>0</v>
      </c>
      <c r="BB166" s="36">
        <v>0</v>
      </c>
      <c r="BC166" s="36">
        <v>0</v>
      </c>
      <c r="BD166" s="36">
        <v>0</v>
      </c>
      <c r="BE166" s="36">
        <v>0</v>
      </c>
      <c r="BF166" s="36">
        <v>0</v>
      </c>
      <c r="BG166" s="36">
        <v>0</v>
      </c>
      <c r="BH166" s="36">
        <v>0</v>
      </c>
      <c r="BI166" s="36">
        <v>0</v>
      </c>
      <c r="BJ166" s="36">
        <v>0</v>
      </c>
      <c r="BK166" s="36">
        <v>0</v>
      </c>
      <c r="BL166" s="36">
        <v>0</v>
      </c>
    </row>
    <row r="167" spans="1:64" s="37" customFormat="1" x14ac:dyDescent="0.2">
      <c r="A167" s="34">
        <v>164</v>
      </c>
      <c r="B167" s="34" t="s">
        <v>235</v>
      </c>
      <c r="C167" s="34" t="s">
        <v>251</v>
      </c>
      <c r="D167" s="41">
        <v>4.6325486849999997</v>
      </c>
      <c r="E167" s="36">
        <v>18</v>
      </c>
      <c r="F167" s="36">
        <v>0</v>
      </c>
      <c r="G167" s="36">
        <v>0</v>
      </c>
      <c r="H167" s="36">
        <v>18</v>
      </c>
      <c r="I167" s="36">
        <v>0</v>
      </c>
      <c r="J167" s="36">
        <v>0</v>
      </c>
      <c r="K167" s="36">
        <v>0</v>
      </c>
      <c r="L167" s="36">
        <v>0</v>
      </c>
      <c r="M167" s="36">
        <v>0</v>
      </c>
      <c r="N167" s="36">
        <v>0</v>
      </c>
      <c r="O167" s="36">
        <v>0</v>
      </c>
      <c r="P167" s="36">
        <v>0</v>
      </c>
      <c r="Q167" s="36">
        <v>0</v>
      </c>
      <c r="R167" s="36">
        <v>0</v>
      </c>
      <c r="S167" s="36">
        <v>0</v>
      </c>
      <c r="T167" s="36">
        <v>0</v>
      </c>
      <c r="U167" s="36">
        <v>0</v>
      </c>
      <c r="V167" s="36">
        <v>0</v>
      </c>
      <c r="W167" s="36">
        <v>0</v>
      </c>
      <c r="X167" s="36">
        <v>0</v>
      </c>
      <c r="Y167" s="36">
        <v>0</v>
      </c>
      <c r="Z167" s="36">
        <v>0</v>
      </c>
      <c r="AA167" s="36">
        <v>0</v>
      </c>
      <c r="AB167" s="36">
        <v>0</v>
      </c>
      <c r="AC167" s="36">
        <v>0</v>
      </c>
      <c r="AD167" s="36">
        <v>0</v>
      </c>
      <c r="AE167" s="36">
        <v>0</v>
      </c>
      <c r="AF167" s="36">
        <v>0</v>
      </c>
      <c r="AG167" s="36">
        <v>0</v>
      </c>
      <c r="AH167" s="36">
        <v>0</v>
      </c>
      <c r="AI167" s="36">
        <v>0</v>
      </c>
      <c r="AJ167" s="36">
        <v>0</v>
      </c>
      <c r="AK167" s="36">
        <v>0</v>
      </c>
      <c r="AL167" s="36">
        <v>0</v>
      </c>
      <c r="AM167" s="36">
        <v>0</v>
      </c>
      <c r="AN167" s="36">
        <v>0</v>
      </c>
      <c r="AO167" s="36">
        <v>0</v>
      </c>
      <c r="AP167" s="36">
        <v>0</v>
      </c>
      <c r="AQ167" s="36">
        <v>0</v>
      </c>
      <c r="AR167" s="36">
        <v>0</v>
      </c>
      <c r="AS167" s="36">
        <v>0</v>
      </c>
      <c r="AT167" s="36">
        <v>0</v>
      </c>
      <c r="AU167" s="36">
        <v>0</v>
      </c>
      <c r="AV167" s="36">
        <v>0</v>
      </c>
      <c r="AW167" s="36">
        <v>0</v>
      </c>
      <c r="AX167" s="36">
        <v>0</v>
      </c>
      <c r="AY167" s="36">
        <v>0</v>
      </c>
      <c r="AZ167" s="36">
        <v>0</v>
      </c>
      <c r="BA167" s="36">
        <v>0</v>
      </c>
      <c r="BB167" s="36">
        <v>0</v>
      </c>
      <c r="BC167" s="36">
        <v>0</v>
      </c>
      <c r="BD167" s="36">
        <v>0</v>
      </c>
      <c r="BE167" s="36">
        <v>0</v>
      </c>
      <c r="BF167" s="36">
        <v>0</v>
      </c>
      <c r="BG167" s="36">
        <v>0</v>
      </c>
      <c r="BH167" s="36">
        <v>6.0210623999999997E-2</v>
      </c>
      <c r="BI167" s="36">
        <v>0</v>
      </c>
      <c r="BJ167" s="36">
        <v>0</v>
      </c>
      <c r="BK167" s="36">
        <v>0</v>
      </c>
      <c r="BL167" s="36">
        <v>0</v>
      </c>
    </row>
    <row r="168" spans="1:64" s="37" customFormat="1" x14ac:dyDescent="0.2">
      <c r="A168" s="34">
        <v>165</v>
      </c>
      <c r="B168" s="34" t="s">
        <v>235</v>
      </c>
      <c r="C168" s="34" t="s">
        <v>252</v>
      </c>
      <c r="D168" s="41">
        <v>4.1070730989999999</v>
      </c>
      <c r="E168" s="36">
        <v>10</v>
      </c>
      <c r="F168" s="36">
        <v>0</v>
      </c>
      <c r="G168" s="36">
        <v>0</v>
      </c>
      <c r="H168" s="36">
        <v>10</v>
      </c>
      <c r="I168" s="36">
        <v>0</v>
      </c>
      <c r="J168" s="36">
        <v>0</v>
      </c>
      <c r="K168" s="36">
        <v>0</v>
      </c>
      <c r="L168" s="36">
        <v>0</v>
      </c>
      <c r="M168" s="36">
        <v>0</v>
      </c>
      <c r="N168" s="36">
        <v>0</v>
      </c>
      <c r="O168" s="36">
        <v>0</v>
      </c>
      <c r="P168" s="36">
        <v>0</v>
      </c>
      <c r="Q168" s="36">
        <v>0</v>
      </c>
      <c r="R168" s="36">
        <v>0</v>
      </c>
      <c r="S168" s="36">
        <v>0</v>
      </c>
      <c r="T168" s="36">
        <v>0</v>
      </c>
      <c r="U168" s="36">
        <v>0</v>
      </c>
      <c r="V168" s="36">
        <v>0</v>
      </c>
      <c r="W168" s="36">
        <v>0</v>
      </c>
      <c r="X168" s="36">
        <v>0</v>
      </c>
      <c r="Y168" s="36">
        <v>0</v>
      </c>
      <c r="Z168" s="36">
        <v>0</v>
      </c>
      <c r="AA168" s="36">
        <v>0</v>
      </c>
      <c r="AB168" s="36">
        <v>0</v>
      </c>
      <c r="AC168" s="36">
        <v>0</v>
      </c>
      <c r="AD168" s="36">
        <v>0</v>
      </c>
      <c r="AE168" s="36">
        <v>0</v>
      </c>
      <c r="AF168" s="36">
        <v>0</v>
      </c>
      <c r="AG168" s="36">
        <v>0</v>
      </c>
      <c r="AH168" s="36">
        <v>0</v>
      </c>
      <c r="AI168" s="36">
        <v>0</v>
      </c>
      <c r="AJ168" s="36">
        <v>0</v>
      </c>
      <c r="AK168" s="36">
        <v>0</v>
      </c>
      <c r="AL168" s="36">
        <v>0</v>
      </c>
      <c r="AM168" s="36">
        <v>0</v>
      </c>
      <c r="AN168" s="36">
        <v>0</v>
      </c>
      <c r="AO168" s="36">
        <v>0</v>
      </c>
      <c r="AP168" s="36">
        <v>0</v>
      </c>
      <c r="AQ168" s="36">
        <v>0</v>
      </c>
      <c r="AR168" s="36">
        <v>0</v>
      </c>
      <c r="AS168" s="36">
        <v>0</v>
      </c>
      <c r="AT168" s="36">
        <v>0</v>
      </c>
      <c r="AU168" s="36">
        <v>0</v>
      </c>
      <c r="AV168" s="36">
        <v>0</v>
      </c>
      <c r="AW168" s="36">
        <v>0</v>
      </c>
      <c r="AX168" s="36">
        <v>0</v>
      </c>
      <c r="AY168" s="36">
        <v>0</v>
      </c>
      <c r="AZ168" s="36">
        <v>0</v>
      </c>
      <c r="BA168" s="36">
        <v>0</v>
      </c>
      <c r="BB168" s="36">
        <v>0</v>
      </c>
      <c r="BC168" s="36">
        <v>0</v>
      </c>
      <c r="BD168" s="36">
        <v>0</v>
      </c>
      <c r="BE168" s="36">
        <v>0</v>
      </c>
      <c r="BF168" s="36">
        <v>0</v>
      </c>
      <c r="BG168" s="36">
        <v>0</v>
      </c>
      <c r="BH168" s="36">
        <v>0</v>
      </c>
      <c r="BI168" s="36">
        <v>0</v>
      </c>
      <c r="BJ168" s="36">
        <v>0</v>
      </c>
      <c r="BK168" s="36">
        <v>0</v>
      </c>
      <c r="BL168" s="36">
        <v>0</v>
      </c>
    </row>
    <row r="169" spans="1:64" s="37" customFormat="1" x14ac:dyDescent="0.2">
      <c r="A169" s="34">
        <v>166</v>
      </c>
      <c r="B169" s="34" t="s">
        <v>235</v>
      </c>
      <c r="C169" s="34" t="s">
        <v>253</v>
      </c>
      <c r="D169" s="41">
        <v>4.4301585460000004</v>
      </c>
      <c r="E169" s="36">
        <v>11</v>
      </c>
      <c r="F169" s="36">
        <v>0</v>
      </c>
      <c r="G169" s="36">
        <v>0</v>
      </c>
      <c r="H169" s="36">
        <v>11</v>
      </c>
      <c r="I169" s="36">
        <v>0</v>
      </c>
      <c r="J169" s="36">
        <v>0</v>
      </c>
      <c r="K169" s="36">
        <v>0</v>
      </c>
      <c r="L169" s="36">
        <v>0</v>
      </c>
      <c r="M169" s="36">
        <v>0</v>
      </c>
      <c r="N169" s="36">
        <v>0</v>
      </c>
      <c r="O169" s="36">
        <v>0</v>
      </c>
      <c r="P169" s="36">
        <v>0</v>
      </c>
      <c r="Q169" s="36">
        <v>0</v>
      </c>
      <c r="R169" s="36">
        <v>0</v>
      </c>
      <c r="S169" s="36">
        <v>0</v>
      </c>
      <c r="T169" s="36">
        <v>0</v>
      </c>
      <c r="U169" s="36">
        <v>0</v>
      </c>
      <c r="V169" s="36">
        <v>0</v>
      </c>
      <c r="W169" s="36">
        <v>0</v>
      </c>
      <c r="X169" s="36">
        <v>0</v>
      </c>
      <c r="Y169" s="36">
        <v>0</v>
      </c>
      <c r="Z169" s="36">
        <v>0</v>
      </c>
      <c r="AA169" s="36">
        <v>0</v>
      </c>
      <c r="AB169" s="36">
        <v>0</v>
      </c>
      <c r="AC169" s="36">
        <v>0</v>
      </c>
      <c r="AD169" s="36">
        <v>0</v>
      </c>
      <c r="AE169" s="36">
        <v>0</v>
      </c>
      <c r="AF169" s="36">
        <v>0</v>
      </c>
      <c r="AG169" s="36">
        <v>0</v>
      </c>
      <c r="AH169" s="36">
        <v>0</v>
      </c>
      <c r="AI169" s="36">
        <v>0</v>
      </c>
      <c r="AJ169" s="36">
        <v>0</v>
      </c>
      <c r="AK169" s="36">
        <v>0</v>
      </c>
      <c r="AL169" s="36">
        <v>0</v>
      </c>
      <c r="AM169" s="36">
        <v>0</v>
      </c>
      <c r="AN169" s="36">
        <v>0</v>
      </c>
      <c r="AO169" s="36">
        <v>0</v>
      </c>
      <c r="AP169" s="36">
        <v>0</v>
      </c>
      <c r="AQ169" s="36">
        <v>0</v>
      </c>
      <c r="AR169" s="36">
        <v>0</v>
      </c>
      <c r="AS169" s="36">
        <v>0</v>
      </c>
      <c r="AT169" s="36">
        <v>0</v>
      </c>
      <c r="AU169" s="36">
        <v>0</v>
      </c>
      <c r="AV169" s="36">
        <v>0</v>
      </c>
      <c r="AW169" s="36">
        <v>0</v>
      </c>
      <c r="AX169" s="36">
        <v>0</v>
      </c>
      <c r="AY169" s="36">
        <v>0</v>
      </c>
      <c r="AZ169" s="36">
        <v>0</v>
      </c>
      <c r="BA169" s="36">
        <v>0</v>
      </c>
      <c r="BB169" s="36">
        <v>0</v>
      </c>
      <c r="BC169" s="36">
        <v>0</v>
      </c>
      <c r="BD169" s="36">
        <v>0</v>
      </c>
      <c r="BE169" s="36">
        <v>0</v>
      </c>
      <c r="BF169" s="36">
        <v>0</v>
      </c>
      <c r="BG169" s="36">
        <v>0</v>
      </c>
      <c r="BH169" s="36">
        <v>0</v>
      </c>
      <c r="BI169" s="36">
        <v>0</v>
      </c>
      <c r="BJ169" s="36">
        <v>0</v>
      </c>
      <c r="BK169" s="36">
        <v>0</v>
      </c>
      <c r="BL169" s="36">
        <v>0</v>
      </c>
    </row>
    <row r="170" spans="1:64" s="37" customFormat="1" x14ac:dyDescent="0.2">
      <c r="A170" s="34">
        <v>167</v>
      </c>
      <c r="B170" s="34" t="s">
        <v>255</v>
      </c>
      <c r="C170" s="34" t="s">
        <v>254</v>
      </c>
      <c r="D170" s="41" t="s">
        <v>339</v>
      </c>
      <c r="E170" s="36" t="s">
        <v>339</v>
      </c>
      <c r="F170" s="36" t="s">
        <v>339</v>
      </c>
      <c r="G170" s="36" t="s">
        <v>339</v>
      </c>
      <c r="H170" s="36" t="s">
        <v>339</v>
      </c>
      <c r="I170" s="36" t="s">
        <v>339</v>
      </c>
      <c r="J170" s="36" t="s">
        <v>339</v>
      </c>
      <c r="K170" s="36" t="s">
        <v>339</v>
      </c>
      <c r="L170" s="36" t="s">
        <v>339</v>
      </c>
      <c r="M170" s="36" t="s">
        <v>339</v>
      </c>
      <c r="N170" s="36" t="s">
        <v>339</v>
      </c>
      <c r="O170" s="36" t="s">
        <v>339</v>
      </c>
      <c r="P170" s="36" t="s">
        <v>339</v>
      </c>
      <c r="Q170" s="36" t="s">
        <v>339</v>
      </c>
      <c r="R170" s="36" t="s">
        <v>339</v>
      </c>
      <c r="S170" s="36" t="s">
        <v>339</v>
      </c>
      <c r="T170" s="36" t="s">
        <v>339</v>
      </c>
      <c r="U170" s="36" t="s">
        <v>339</v>
      </c>
      <c r="V170" s="36" t="s">
        <v>339</v>
      </c>
      <c r="W170" s="36" t="s">
        <v>339</v>
      </c>
      <c r="X170" s="36" t="s">
        <v>339</v>
      </c>
      <c r="Y170" s="36" t="s">
        <v>339</v>
      </c>
      <c r="Z170" s="36" t="s">
        <v>339</v>
      </c>
      <c r="AA170" s="36" t="s">
        <v>339</v>
      </c>
      <c r="AB170" s="36" t="s">
        <v>339</v>
      </c>
      <c r="AC170" s="36" t="s">
        <v>339</v>
      </c>
      <c r="AD170" s="36" t="s">
        <v>339</v>
      </c>
      <c r="AE170" s="36" t="s">
        <v>339</v>
      </c>
      <c r="AF170" s="36" t="s">
        <v>339</v>
      </c>
      <c r="AG170" s="36" t="s">
        <v>339</v>
      </c>
      <c r="AH170" s="36" t="s">
        <v>339</v>
      </c>
      <c r="AI170" s="36" t="s">
        <v>339</v>
      </c>
      <c r="AJ170" s="36" t="s">
        <v>339</v>
      </c>
      <c r="AK170" s="36" t="s">
        <v>339</v>
      </c>
      <c r="AL170" s="36" t="s">
        <v>339</v>
      </c>
      <c r="AM170" s="36" t="s">
        <v>339</v>
      </c>
      <c r="AN170" s="36" t="s">
        <v>339</v>
      </c>
      <c r="AO170" s="36" t="s">
        <v>339</v>
      </c>
      <c r="AP170" s="36" t="s">
        <v>339</v>
      </c>
      <c r="AQ170" s="36" t="s">
        <v>339</v>
      </c>
      <c r="AR170" s="36" t="s">
        <v>339</v>
      </c>
      <c r="AS170" s="36" t="s">
        <v>339</v>
      </c>
      <c r="AT170" s="36" t="s">
        <v>339</v>
      </c>
      <c r="AU170" s="36" t="s">
        <v>339</v>
      </c>
      <c r="AV170" s="36" t="s">
        <v>339</v>
      </c>
      <c r="AW170" s="36" t="s">
        <v>339</v>
      </c>
      <c r="AX170" s="36" t="s">
        <v>339</v>
      </c>
      <c r="AY170" s="36" t="s">
        <v>339</v>
      </c>
      <c r="AZ170" s="36" t="s">
        <v>339</v>
      </c>
      <c r="BA170" s="36" t="s">
        <v>339</v>
      </c>
      <c r="BB170" s="36" t="s">
        <v>339</v>
      </c>
      <c r="BC170" s="36" t="s">
        <v>339</v>
      </c>
      <c r="BD170" s="36" t="s">
        <v>339</v>
      </c>
      <c r="BE170" s="36" t="s">
        <v>339</v>
      </c>
      <c r="BF170" s="36" t="s">
        <v>339</v>
      </c>
      <c r="BG170" s="36" t="s">
        <v>339</v>
      </c>
      <c r="BH170" s="36" t="s">
        <v>339</v>
      </c>
      <c r="BI170" s="36" t="s">
        <v>339</v>
      </c>
      <c r="BJ170" s="36" t="s">
        <v>339</v>
      </c>
      <c r="BK170" s="36" t="s">
        <v>339</v>
      </c>
      <c r="BL170" s="36" t="s">
        <v>339</v>
      </c>
    </row>
    <row r="171" spans="1:64" s="37" customFormat="1" x14ac:dyDescent="0.2">
      <c r="A171" s="34">
        <v>168</v>
      </c>
      <c r="B171" s="34" t="s">
        <v>255</v>
      </c>
      <c r="C171" s="34" t="s">
        <v>256</v>
      </c>
      <c r="D171" s="41" t="s">
        <v>339</v>
      </c>
      <c r="E171" s="36" t="s">
        <v>339</v>
      </c>
      <c r="F171" s="36" t="s">
        <v>339</v>
      </c>
      <c r="G171" s="36" t="s">
        <v>339</v>
      </c>
      <c r="H171" s="36" t="s">
        <v>339</v>
      </c>
      <c r="I171" s="36" t="s">
        <v>339</v>
      </c>
      <c r="J171" s="36" t="s">
        <v>339</v>
      </c>
      <c r="K171" s="36" t="s">
        <v>339</v>
      </c>
      <c r="L171" s="36" t="s">
        <v>339</v>
      </c>
      <c r="M171" s="36" t="s">
        <v>339</v>
      </c>
      <c r="N171" s="36" t="s">
        <v>339</v>
      </c>
      <c r="O171" s="36" t="s">
        <v>339</v>
      </c>
      <c r="P171" s="36" t="s">
        <v>339</v>
      </c>
      <c r="Q171" s="36" t="s">
        <v>339</v>
      </c>
      <c r="R171" s="36" t="s">
        <v>339</v>
      </c>
      <c r="S171" s="36" t="s">
        <v>339</v>
      </c>
      <c r="T171" s="36" t="s">
        <v>339</v>
      </c>
      <c r="U171" s="36" t="s">
        <v>339</v>
      </c>
      <c r="V171" s="36" t="s">
        <v>339</v>
      </c>
      <c r="W171" s="36" t="s">
        <v>339</v>
      </c>
      <c r="X171" s="36" t="s">
        <v>339</v>
      </c>
      <c r="Y171" s="36" t="s">
        <v>339</v>
      </c>
      <c r="Z171" s="36" t="s">
        <v>339</v>
      </c>
      <c r="AA171" s="36" t="s">
        <v>339</v>
      </c>
      <c r="AB171" s="36" t="s">
        <v>339</v>
      </c>
      <c r="AC171" s="36" t="s">
        <v>339</v>
      </c>
      <c r="AD171" s="36" t="s">
        <v>339</v>
      </c>
      <c r="AE171" s="36" t="s">
        <v>339</v>
      </c>
      <c r="AF171" s="36" t="s">
        <v>339</v>
      </c>
      <c r="AG171" s="36" t="s">
        <v>339</v>
      </c>
      <c r="AH171" s="36" t="s">
        <v>339</v>
      </c>
      <c r="AI171" s="36" t="s">
        <v>339</v>
      </c>
      <c r="AJ171" s="36" t="s">
        <v>339</v>
      </c>
      <c r="AK171" s="36" t="s">
        <v>339</v>
      </c>
      <c r="AL171" s="36" t="s">
        <v>339</v>
      </c>
      <c r="AM171" s="36" t="s">
        <v>339</v>
      </c>
      <c r="AN171" s="36" t="s">
        <v>339</v>
      </c>
      <c r="AO171" s="36" t="s">
        <v>339</v>
      </c>
      <c r="AP171" s="36" t="s">
        <v>339</v>
      </c>
      <c r="AQ171" s="36" t="s">
        <v>339</v>
      </c>
      <c r="AR171" s="36" t="s">
        <v>339</v>
      </c>
      <c r="AS171" s="36" t="s">
        <v>339</v>
      </c>
      <c r="AT171" s="36" t="s">
        <v>339</v>
      </c>
      <c r="AU171" s="36" t="s">
        <v>339</v>
      </c>
      <c r="AV171" s="36" t="s">
        <v>339</v>
      </c>
      <c r="AW171" s="36" t="s">
        <v>339</v>
      </c>
      <c r="AX171" s="36" t="s">
        <v>339</v>
      </c>
      <c r="AY171" s="36" t="s">
        <v>339</v>
      </c>
      <c r="AZ171" s="36" t="s">
        <v>339</v>
      </c>
      <c r="BA171" s="36" t="s">
        <v>339</v>
      </c>
      <c r="BB171" s="36" t="s">
        <v>339</v>
      </c>
      <c r="BC171" s="36" t="s">
        <v>339</v>
      </c>
      <c r="BD171" s="36" t="s">
        <v>339</v>
      </c>
      <c r="BE171" s="36" t="s">
        <v>339</v>
      </c>
      <c r="BF171" s="36" t="s">
        <v>339</v>
      </c>
      <c r="BG171" s="36" t="s">
        <v>339</v>
      </c>
      <c r="BH171" s="36" t="s">
        <v>339</v>
      </c>
      <c r="BI171" s="36" t="s">
        <v>339</v>
      </c>
      <c r="BJ171" s="36" t="s">
        <v>339</v>
      </c>
      <c r="BK171" s="36" t="s">
        <v>339</v>
      </c>
      <c r="BL171" s="36" t="s">
        <v>339</v>
      </c>
    </row>
    <row r="172" spans="1:64" s="37" customFormat="1" x14ac:dyDescent="0.2">
      <c r="A172" s="34">
        <v>169</v>
      </c>
      <c r="B172" s="34" t="s">
        <v>255</v>
      </c>
      <c r="C172" s="34" t="s">
        <v>257</v>
      </c>
      <c r="D172" s="41" t="s">
        <v>339</v>
      </c>
      <c r="E172" s="36" t="s">
        <v>339</v>
      </c>
      <c r="F172" s="36" t="s">
        <v>339</v>
      </c>
      <c r="G172" s="36" t="s">
        <v>339</v>
      </c>
      <c r="H172" s="36" t="s">
        <v>339</v>
      </c>
      <c r="I172" s="36" t="s">
        <v>339</v>
      </c>
      <c r="J172" s="36" t="s">
        <v>339</v>
      </c>
      <c r="K172" s="36" t="s">
        <v>339</v>
      </c>
      <c r="L172" s="36" t="s">
        <v>339</v>
      </c>
      <c r="M172" s="36" t="s">
        <v>339</v>
      </c>
      <c r="N172" s="36" t="s">
        <v>339</v>
      </c>
      <c r="O172" s="36" t="s">
        <v>339</v>
      </c>
      <c r="P172" s="36" t="s">
        <v>339</v>
      </c>
      <c r="Q172" s="36" t="s">
        <v>339</v>
      </c>
      <c r="R172" s="36" t="s">
        <v>339</v>
      </c>
      <c r="S172" s="36" t="s">
        <v>339</v>
      </c>
      <c r="T172" s="36" t="s">
        <v>339</v>
      </c>
      <c r="U172" s="36" t="s">
        <v>339</v>
      </c>
      <c r="V172" s="36" t="s">
        <v>339</v>
      </c>
      <c r="W172" s="36" t="s">
        <v>339</v>
      </c>
      <c r="X172" s="36" t="s">
        <v>339</v>
      </c>
      <c r="Y172" s="36" t="s">
        <v>339</v>
      </c>
      <c r="Z172" s="36" t="s">
        <v>339</v>
      </c>
      <c r="AA172" s="36" t="s">
        <v>339</v>
      </c>
      <c r="AB172" s="36" t="s">
        <v>339</v>
      </c>
      <c r="AC172" s="36" t="s">
        <v>339</v>
      </c>
      <c r="AD172" s="36" t="s">
        <v>339</v>
      </c>
      <c r="AE172" s="36" t="s">
        <v>339</v>
      </c>
      <c r="AF172" s="36" t="s">
        <v>339</v>
      </c>
      <c r="AG172" s="36" t="s">
        <v>339</v>
      </c>
      <c r="AH172" s="36" t="s">
        <v>339</v>
      </c>
      <c r="AI172" s="36" t="s">
        <v>339</v>
      </c>
      <c r="AJ172" s="36" t="s">
        <v>339</v>
      </c>
      <c r="AK172" s="36" t="s">
        <v>339</v>
      </c>
      <c r="AL172" s="36" t="s">
        <v>339</v>
      </c>
      <c r="AM172" s="36" t="s">
        <v>339</v>
      </c>
      <c r="AN172" s="36" t="s">
        <v>339</v>
      </c>
      <c r="AO172" s="36" t="s">
        <v>339</v>
      </c>
      <c r="AP172" s="36" t="s">
        <v>339</v>
      </c>
      <c r="AQ172" s="36" t="s">
        <v>339</v>
      </c>
      <c r="AR172" s="36" t="s">
        <v>339</v>
      </c>
      <c r="AS172" s="36" t="s">
        <v>339</v>
      </c>
      <c r="AT172" s="36" t="s">
        <v>339</v>
      </c>
      <c r="AU172" s="36" t="s">
        <v>339</v>
      </c>
      <c r="AV172" s="36" t="s">
        <v>339</v>
      </c>
      <c r="AW172" s="36" t="s">
        <v>339</v>
      </c>
      <c r="AX172" s="36" t="s">
        <v>339</v>
      </c>
      <c r="AY172" s="36" t="s">
        <v>339</v>
      </c>
      <c r="AZ172" s="36" t="s">
        <v>339</v>
      </c>
      <c r="BA172" s="36" t="s">
        <v>339</v>
      </c>
      <c r="BB172" s="36" t="s">
        <v>339</v>
      </c>
      <c r="BC172" s="36" t="s">
        <v>339</v>
      </c>
      <c r="BD172" s="36" t="s">
        <v>339</v>
      </c>
      <c r="BE172" s="36" t="s">
        <v>339</v>
      </c>
      <c r="BF172" s="36" t="s">
        <v>339</v>
      </c>
      <c r="BG172" s="36" t="s">
        <v>339</v>
      </c>
      <c r="BH172" s="36" t="s">
        <v>339</v>
      </c>
      <c r="BI172" s="36" t="s">
        <v>339</v>
      </c>
      <c r="BJ172" s="36" t="s">
        <v>339</v>
      </c>
      <c r="BK172" s="36" t="s">
        <v>339</v>
      </c>
      <c r="BL172" s="36" t="s">
        <v>339</v>
      </c>
    </row>
    <row r="173" spans="1:64" s="37" customFormat="1" x14ac:dyDescent="0.2">
      <c r="A173" s="34">
        <v>170</v>
      </c>
      <c r="B173" s="34" t="s">
        <v>255</v>
      </c>
      <c r="C173" s="34" t="s">
        <v>258</v>
      </c>
      <c r="D173" s="41" t="s">
        <v>339</v>
      </c>
      <c r="E173" s="36" t="s">
        <v>339</v>
      </c>
      <c r="F173" s="36" t="s">
        <v>339</v>
      </c>
      <c r="G173" s="36" t="s">
        <v>339</v>
      </c>
      <c r="H173" s="36" t="s">
        <v>339</v>
      </c>
      <c r="I173" s="36" t="s">
        <v>339</v>
      </c>
      <c r="J173" s="36" t="s">
        <v>339</v>
      </c>
      <c r="K173" s="36" t="s">
        <v>339</v>
      </c>
      <c r="L173" s="36" t="s">
        <v>339</v>
      </c>
      <c r="M173" s="36" t="s">
        <v>339</v>
      </c>
      <c r="N173" s="36" t="s">
        <v>339</v>
      </c>
      <c r="O173" s="36" t="s">
        <v>339</v>
      </c>
      <c r="P173" s="36" t="s">
        <v>339</v>
      </c>
      <c r="Q173" s="36" t="s">
        <v>339</v>
      </c>
      <c r="R173" s="36" t="s">
        <v>339</v>
      </c>
      <c r="S173" s="36" t="s">
        <v>339</v>
      </c>
      <c r="T173" s="36" t="s">
        <v>339</v>
      </c>
      <c r="U173" s="36" t="s">
        <v>339</v>
      </c>
      <c r="V173" s="36" t="s">
        <v>339</v>
      </c>
      <c r="W173" s="36" t="s">
        <v>339</v>
      </c>
      <c r="X173" s="36" t="s">
        <v>339</v>
      </c>
      <c r="Y173" s="36" t="s">
        <v>339</v>
      </c>
      <c r="Z173" s="36" t="s">
        <v>339</v>
      </c>
      <c r="AA173" s="36" t="s">
        <v>339</v>
      </c>
      <c r="AB173" s="36" t="s">
        <v>339</v>
      </c>
      <c r="AC173" s="36" t="s">
        <v>339</v>
      </c>
      <c r="AD173" s="36" t="s">
        <v>339</v>
      </c>
      <c r="AE173" s="36" t="s">
        <v>339</v>
      </c>
      <c r="AF173" s="36" t="s">
        <v>339</v>
      </c>
      <c r="AG173" s="36" t="s">
        <v>339</v>
      </c>
      <c r="AH173" s="36" t="s">
        <v>339</v>
      </c>
      <c r="AI173" s="36" t="s">
        <v>339</v>
      </c>
      <c r="AJ173" s="36" t="s">
        <v>339</v>
      </c>
      <c r="AK173" s="36" t="s">
        <v>339</v>
      </c>
      <c r="AL173" s="36" t="s">
        <v>339</v>
      </c>
      <c r="AM173" s="36" t="s">
        <v>339</v>
      </c>
      <c r="AN173" s="36" t="s">
        <v>339</v>
      </c>
      <c r="AO173" s="36" t="s">
        <v>339</v>
      </c>
      <c r="AP173" s="36" t="s">
        <v>339</v>
      </c>
      <c r="AQ173" s="36" t="s">
        <v>339</v>
      </c>
      <c r="AR173" s="36" t="s">
        <v>339</v>
      </c>
      <c r="AS173" s="36" t="s">
        <v>339</v>
      </c>
      <c r="AT173" s="36" t="s">
        <v>339</v>
      </c>
      <c r="AU173" s="36" t="s">
        <v>339</v>
      </c>
      <c r="AV173" s="36" t="s">
        <v>339</v>
      </c>
      <c r="AW173" s="36" t="s">
        <v>339</v>
      </c>
      <c r="AX173" s="36" t="s">
        <v>339</v>
      </c>
      <c r="AY173" s="36" t="s">
        <v>339</v>
      </c>
      <c r="AZ173" s="36" t="s">
        <v>339</v>
      </c>
      <c r="BA173" s="36" t="s">
        <v>339</v>
      </c>
      <c r="BB173" s="36" t="s">
        <v>339</v>
      </c>
      <c r="BC173" s="36" t="s">
        <v>339</v>
      </c>
      <c r="BD173" s="36" t="s">
        <v>339</v>
      </c>
      <c r="BE173" s="36" t="s">
        <v>339</v>
      </c>
      <c r="BF173" s="36" t="s">
        <v>339</v>
      </c>
      <c r="BG173" s="36" t="s">
        <v>339</v>
      </c>
      <c r="BH173" s="36" t="s">
        <v>339</v>
      </c>
      <c r="BI173" s="36" t="s">
        <v>339</v>
      </c>
      <c r="BJ173" s="36" t="s">
        <v>339</v>
      </c>
      <c r="BK173" s="36" t="s">
        <v>339</v>
      </c>
      <c r="BL173" s="36" t="s">
        <v>339</v>
      </c>
    </row>
    <row r="174" spans="1:64" s="37" customFormat="1" x14ac:dyDescent="0.2">
      <c r="A174" s="34">
        <v>171</v>
      </c>
      <c r="B174" s="34" t="s">
        <v>255</v>
      </c>
      <c r="C174" s="34" t="s">
        <v>259</v>
      </c>
      <c r="D174" s="41" t="s">
        <v>339</v>
      </c>
      <c r="E174" s="36" t="s">
        <v>339</v>
      </c>
      <c r="F174" s="36" t="s">
        <v>339</v>
      </c>
      <c r="G174" s="36" t="s">
        <v>339</v>
      </c>
      <c r="H174" s="36" t="s">
        <v>339</v>
      </c>
      <c r="I174" s="36" t="s">
        <v>339</v>
      </c>
      <c r="J174" s="36" t="s">
        <v>339</v>
      </c>
      <c r="K174" s="36" t="s">
        <v>339</v>
      </c>
      <c r="L174" s="36" t="s">
        <v>339</v>
      </c>
      <c r="M174" s="36" t="s">
        <v>339</v>
      </c>
      <c r="N174" s="36" t="s">
        <v>339</v>
      </c>
      <c r="O174" s="36" t="s">
        <v>339</v>
      </c>
      <c r="P174" s="36" t="s">
        <v>339</v>
      </c>
      <c r="Q174" s="36" t="s">
        <v>339</v>
      </c>
      <c r="R174" s="36" t="s">
        <v>339</v>
      </c>
      <c r="S174" s="36" t="s">
        <v>339</v>
      </c>
      <c r="T174" s="36" t="s">
        <v>339</v>
      </c>
      <c r="U174" s="36" t="s">
        <v>339</v>
      </c>
      <c r="V174" s="36" t="s">
        <v>339</v>
      </c>
      <c r="W174" s="36" t="s">
        <v>339</v>
      </c>
      <c r="X174" s="36" t="s">
        <v>339</v>
      </c>
      <c r="Y174" s="36" t="s">
        <v>339</v>
      </c>
      <c r="Z174" s="36" t="s">
        <v>339</v>
      </c>
      <c r="AA174" s="36" t="s">
        <v>339</v>
      </c>
      <c r="AB174" s="36" t="s">
        <v>339</v>
      </c>
      <c r="AC174" s="36" t="s">
        <v>339</v>
      </c>
      <c r="AD174" s="36" t="s">
        <v>339</v>
      </c>
      <c r="AE174" s="36" t="s">
        <v>339</v>
      </c>
      <c r="AF174" s="36" t="s">
        <v>339</v>
      </c>
      <c r="AG174" s="36" t="s">
        <v>339</v>
      </c>
      <c r="AH174" s="36" t="s">
        <v>339</v>
      </c>
      <c r="AI174" s="36" t="s">
        <v>339</v>
      </c>
      <c r="AJ174" s="36" t="s">
        <v>339</v>
      </c>
      <c r="AK174" s="36" t="s">
        <v>339</v>
      </c>
      <c r="AL174" s="36" t="s">
        <v>339</v>
      </c>
      <c r="AM174" s="36" t="s">
        <v>339</v>
      </c>
      <c r="AN174" s="36" t="s">
        <v>339</v>
      </c>
      <c r="AO174" s="36" t="s">
        <v>339</v>
      </c>
      <c r="AP174" s="36" t="s">
        <v>339</v>
      </c>
      <c r="AQ174" s="36" t="s">
        <v>339</v>
      </c>
      <c r="AR174" s="36" t="s">
        <v>339</v>
      </c>
      <c r="AS174" s="36" t="s">
        <v>339</v>
      </c>
      <c r="AT174" s="36" t="s">
        <v>339</v>
      </c>
      <c r="AU174" s="36" t="s">
        <v>339</v>
      </c>
      <c r="AV174" s="36" t="s">
        <v>339</v>
      </c>
      <c r="AW174" s="36" t="s">
        <v>339</v>
      </c>
      <c r="AX174" s="36" t="s">
        <v>339</v>
      </c>
      <c r="AY174" s="36" t="s">
        <v>339</v>
      </c>
      <c r="AZ174" s="36" t="s">
        <v>339</v>
      </c>
      <c r="BA174" s="36" t="s">
        <v>339</v>
      </c>
      <c r="BB174" s="36" t="s">
        <v>339</v>
      </c>
      <c r="BC174" s="36" t="s">
        <v>339</v>
      </c>
      <c r="BD174" s="36" t="s">
        <v>339</v>
      </c>
      <c r="BE174" s="36" t="s">
        <v>339</v>
      </c>
      <c r="BF174" s="36" t="s">
        <v>339</v>
      </c>
      <c r="BG174" s="36" t="s">
        <v>339</v>
      </c>
      <c r="BH174" s="36" t="s">
        <v>339</v>
      </c>
      <c r="BI174" s="36" t="s">
        <v>339</v>
      </c>
      <c r="BJ174" s="36" t="s">
        <v>339</v>
      </c>
      <c r="BK174" s="36" t="s">
        <v>339</v>
      </c>
      <c r="BL174" s="36" t="s">
        <v>339</v>
      </c>
    </row>
    <row r="175" spans="1:64" s="37" customFormat="1" x14ac:dyDescent="0.2">
      <c r="A175" s="34">
        <v>172</v>
      </c>
      <c r="B175" s="34" t="s">
        <v>255</v>
      </c>
      <c r="C175" s="34" t="s">
        <v>260</v>
      </c>
      <c r="D175" s="41" t="s">
        <v>339</v>
      </c>
      <c r="E175" s="36" t="s">
        <v>339</v>
      </c>
      <c r="F175" s="36" t="s">
        <v>339</v>
      </c>
      <c r="G175" s="36" t="s">
        <v>339</v>
      </c>
      <c r="H175" s="36" t="s">
        <v>339</v>
      </c>
      <c r="I175" s="36" t="s">
        <v>339</v>
      </c>
      <c r="J175" s="36" t="s">
        <v>339</v>
      </c>
      <c r="K175" s="36" t="s">
        <v>339</v>
      </c>
      <c r="L175" s="36" t="s">
        <v>339</v>
      </c>
      <c r="M175" s="36" t="s">
        <v>339</v>
      </c>
      <c r="N175" s="36" t="s">
        <v>339</v>
      </c>
      <c r="O175" s="36" t="s">
        <v>339</v>
      </c>
      <c r="P175" s="36" t="s">
        <v>339</v>
      </c>
      <c r="Q175" s="36" t="s">
        <v>339</v>
      </c>
      <c r="R175" s="36" t="s">
        <v>339</v>
      </c>
      <c r="S175" s="36" t="s">
        <v>339</v>
      </c>
      <c r="T175" s="36" t="s">
        <v>339</v>
      </c>
      <c r="U175" s="36" t="s">
        <v>339</v>
      </c>
      <c r="V175" s="36" t="s">
        <v>339</v>
      </c>
      <c r="W175" s="36" t="s">
        <v>339</v>
      </c>
      <c r="X175" s="36" t="s">
        <v>339</v>
      </c>
      <c r="Y175" s="36" t="s">
        <v>339</v>
      </c>
      <c r="Z175" s="36" t="s">
        <v>339</v>
      </c>
      <c r="AA175" s="36" t="s">
        <v>339</v>
      </c>
      <c r="AB175" s="36" t="s">
        <v>339</v>
      </c>
      <c r="AC175" s="36" t="s">
        <v>339</v>
      </c>
      <c r="AD175" s="36" t="s">
        <v>339</v>
      </c>
      <c r="AE175" s="36" t="s">
        <v>339</v>
      </c>
      <c r="AF175" s="36" t="s">
        <v>339</v>
      </c>
      <c r="AG175" s="36" t="s">
        <v>339</v>
      </c>
      <c r="AH175" s="36" t="s">
        <v>339</v>
      </c>
      <c r="AI175" s="36" t="s">
        <v>339</v>
      </c>
      <c r="AJ175" s="36" t="s">
        <v>339</v>
      </c>
      <c r="AK175" s="36" t="s">
        <v>339</v>
      </c>
      <c r="AL175" s="36" t="s">
        <v>339</v>
      </c>
      <c r="AM175" s="36" t="s">
        <v>339</v>
      </c>
      <c r="AN175" s="36" t="s">
        <v>339</v>
      </c>
      <c r="AO175" s="36" t="s">
        <v>339</v>
      </c>
      <c r="AP175" s="36" t="s">
        <v>339</v>
      </c>
      <c r="AQ175" s="36" t="s">
        <v>339</v>
      </c>
      <c r="AR175" s="36" t="s">
        <v>339</v>
      </c>
      <c r="AS175" s="36" t="s">
        <v>339</v>
      </c>
      <c r="AT175" s="36" t="s">
        <v>339</v>
      </c>
      <c r="AU175" s="36" t="s">
        <v>339</v>
      </c>
      <c r="AV175" s="36" t="s">
        <v>339</v>
      </c>
      <c r="AW175" s="36" t="s">
        <v>339</v>
      </c>
      <c r="AX175" s="36" t="s">
        <v>339</v>
      </c>
      <c r="AY175" s="36" t="s">
        <v>339</v>
      </c>
      <c r="AZ175" s="36" t="s">
        <v>339</v>
      </c>
      <c r="BA175" s="36" t="s">
        <v>339</v>
      </c>
      <c r="BB175" s="36" t="s">
        <v>339</v>
      </c>
      <c r="BC175" s="36" t="s">
        <v>339</v>
      </c>
      <c r="BD175" s="36" t="s">
        <v>339</v>
      </c>
      <c r="BE175" s="36" t="s">
        <v>339</v>
      </c>
      <c r="BF175" s="36" t="s">
        <v>339</v>
      </c>
      <c r="BG175" s="36" t="s">
        <v>339</v>
      </c>
      <c r="BH175" s="36" t="s">
        <v>339</v>
      </c>
      <c r="BI175" s="36" t="s">
        <v>339</v>
      </c>
      <c r="BJ175" s="36" t="s">
        <v>339</v>
      </c>
      <c r="BK175" s="36" t="s">
        <v>339</v>
      </c>
      <c r="BL175" s="36" t="s">
        <v>339</v>
      </c>
    </row>
    <row r="176" spans="1:64" s="37" customFormat="1" x14ac:dyDescent="0.2">
      <c r="A176" s="34">
        <v>173</v>
      </c>
      <c r="B176" s="34" t="s">
        <v>255</v>
      </c>
      <c r="C176" s="34" t="s">
        <v>261</v>
      </c>
      <c r="D176" s="41" t="s">
        <v>339</v>
      </c>
      <c r="E176" s="36" t="s">
        <v>339</v>
      </c>
      <c r="F176" s="36" t="s">
        <v>339</v>
      </c>
      <c r="G176" s="36" t="s">
        <v>339</v>
      </c>
      <c r="H176" s="36" t="s">
        <v>339</v>
      </c>
      <c r="I176" s="36" t="s">
        <v>339</v>
      </c>
      <c r="J176" s="36" t="s">
        <v>339</v>
      </c>
      <c r="K176" s="36" t="s">
        <v>339</v>
      </c>
      <c r="L176" s="36" t="s">
        <v>339</v>
      </c>
      <c r="M176" s="36" t="s">
        <v>339</v>
      </c>
      <c r="N176" s="36" t="s">
        <v>339</v>
      </c>
      <c r="O176" s="36" t="s">
        <v>339</v>
      </c>
      <c r="P176" s="36" t="s">
        <v>339</v>
      </c>
      <c r="Q176" s="36" t="s">
        <v>339</v>
      </c>
      <c r="R176" s="36" t="s">
        <v>339</v>
      </c>
      <c r="S176" s="36" t="s">
        <v>339</v>
      </c>
      <c r="T176" s="36" t="s">
        <v>339</v>
      </c>
      <c r="U176" s="36" t="s">
        <v>339</v>
      </c>
      <c r="V176" s="36" t="s">
        <v>339</v>
      </c>
      <c r="W176" s="36" t="s">
        <v>339</v>
      </c>
      <c r="X176" s="36" t="s">
        <v>339</v>
      </c>
      <c r="Y176" s="36" t="s">
        <v>339</v>
      </c>
      <c r="Z176" s="36" t="s">
        <v>339</v>
      </c>
      <c r="AA176" s="36" t="s">
        <v>339</v>
      </c>
      <c r="AB176" s="36" t="s">
        <v>339</v>
      </c>
      <c r="AC176" s="36" t="s">
        <v>339</v>
      </c>
      <c r="AD176" s="36" t="s">
        <v>339</v>
      </c>
      <c r="AE176" s="36" t="s">
        <v>339</v>
      </c>
      <c r="AF176" s="36" t="s">
        <v>339</v>
      </c>
      <c r="AG176" s="36" t="s">
        <v>339</v>
      </c>
      <c r="AH176" s="36" t="s">
        <v>339</v>
      </c>
      <c r="AI176" s="36" t="s">
        <v>339</v>
      </c>
      <c r="AJ176" s="36" t="s">
        <v>339</v>
      </c>
      <c r="AK176" s="36" t="s">
        <v>339</v>
      </c>
      <c r="AL176" s="36" t="s">
        <v>339</v>
      </c>
      <c r="AM176" s="36" t="s">
        <v>339</v>
      </c>
      <c r="AN176" s="36" t="s">
        <v>339</v>
      </c>
      <c r="AO176" s="36" t="s">
        <v>339</v>
      </c>
      <c r="AP176" s="36" t="s">
        <v>339</v>
      </c>
      <c r="AQ176" s="36" t="s">
        <v>339</v>
      </c>
      <c r="AR176" s="36" t="s">
        <v>339</v>
      </c>
      <c r="AS176" s="36" t="s">
        <v>339</v>
      </c>
      <c r="AT176" s="36" t="s">
        <v>339</v>
      </c>
      <c r="AU176" s="36" t="s">
        <v>339</v>
      </c>
      <c r="AV176" s="36" t="s">
        <v>339</v>
      </c>
      <c r="AW176" s="36" t="s">
        <v>339</v>
      </c>
      <c r="AX176" s="36" t="s">
        <v>339</v>
      </c>
      <c r="AY176" s="36" t="s">
        <v>339</v>
      </c>
      <c r="AZ176" s="36" t="s">
        <v>339</v>
      </c>
      <c r="BA176" s="36" t="s">
        <v>339</v>
      </c>
      <c r="BB176" s="36" t="s">
        <v>339</v>
      </c>
      <c r="BC176" s="36" t="s">
        <v>339</v>
      </c>
      <c r="BD176" s="36" t="s">
        <v>339</v>
      </c>
      <c r="BE176" s="36" t="s">
        <v>339</v>
      </c>
      <c r="BF176" s="36" t="s">
        <v>339</v>
      </c>
      <c r="BG176" s="36" t="s">
        <v>339</v>
      </c>
      <c r="BH176" s="36" t="s">
        <v>339</v>
      </c>
      <c r="BI176" s="36" t="s">
        <v>339</v>
      </c>
      <c r="BJ176" s="36" t="s">
        <v>339</v>
      </c>
      <c r="BK176" s="36" t="s">
        <v>339</v>
      </c>
      <c r="BL176" s="36" t="s">
        <v>339</v>
      </c>
    </row>
    <row r="177" spans="1:64" s="37" customFormat="1" x14ac:dyDescent="0.2">
      <c r="A177" s="34">
        <v>174</v>
      </c>
      <c r="B177" s="34" t="s">
        <v>255</v>
      </c>
      <c r="C177" s="34" t="s">
        <v>262</v>
      </c>
      <c r="D177" s="41" t="s">
        <v>339</v>
      </c>
      <c r="E177" s="36" t="s">
        <v>339</v>
      </c>
      <c r="F177" s="36" t="s">
        <v>339</v>
      </c>
      <c r="G177" s="36" t="s">
        <v>339</v>
      </c>
      <c r="H177" s="36" t="s">
        <v>339</v>
      </c>
      <c r="I177" s="36" t="s">
        <v>339</v>
      </c>
      <c r="J177" s="36" t="s">
        <v>339</v>
      </c>
      <c r="K177" s="36" t="s">
        <v>339</v>
      </c>
      <c r="L177" s="36" t="s">
        <v>339</v>
      </c>
      <c r="M177" s="36" t="s">
        <v>339</v>
      </c>
      <c r="N177" s="36" t="s">
        <v>339</v>
      </c>
      <c r="O177" s="36" t="s">
        <v>339</v>
      </c>
      <c r="P177" s="36" t="s">
        <v>339</v>
      </c>
      <c r="Q177" s="36" t="s">
        <v>339</v>
      </c>
      <c r="R177" s="36" t="s">
        <v>339</v>
      </c>
      <c r="S177" s="36" t="s">
        <v>339</v>
      </c>
      <c r="T177" s="36" t="s">
        <v>339</v>
      </c>
      <c r="U177" s="36" t="s">
        <v>339</v>
      </c>
      <c r="V177" s="36" t="s">
        <v>339</v>
      </c>
      <c r="W177" s="36" t="s">
        <v>339</v>
      </c>
      <c r="X177" s="36" t="s">
        <v>339</v>
      </c>
      <c r="Y177" s="36" t="s">
        <v>339</v>
      </c>
      <c r="Z177" s="36" t="s">
        <v>339</v>
      </c>
      <c r="AA177" s="36" t="s">
        <v>339</v>
      </c>
      <c r="AB177" s="36" t="s">
        <v>339</v>
      </c>
      <c r="AC177" s="36" t="s">
        <v>339</v>
      </c>
      <c r="AD177" s="36" t="s">
        <v>339</v>
      </c>
      <c r="AE177" s="36" t="s">
        <v>339</v>
      </c>
      <c r="AF177" s="36" t="s">
        <v>339</v>
      </c>
      <c r="AG177" s="36" t="s">
        <v>339</v>
      </c>
      <c r="AH177" s="36" t="s">
        <v>339</v>
      </c>
      <c r="AI177" s="36" t="s">
        <v>339</v>
      </c>
      <c r="AJ177" s="36" t="s">
        <v>339</v>
      </c>
      <c r="AK177" s="36" t="s">
        <v>339</v>
      </c>
      <c r="AL177" s="36" t="s">
        <v>339</v>
      </c>
      <c r="AM177" s="36" t="s">
        <v>339</v>
      </c>
      <c r="AN177" s="36" t="s">
        <v>339</v>
      </c>
      <c r="AO177" s="36" t="s">
        <v>339</v>
      </c>
      <c r="AP177" s="36" t="s">
        <v>339</v>
      </c>
      <c r="AQ177" s="36" t="s">
        <v>339</v>
      </c>
      <c r="AR177" s="36" t="s">
        <v>339</v>
      </c>
      <c r="AS177" s="36" t="s">
        <v>339</v>
      </c>
      <c r="AT177" s="36" t="s">
        <v>339</v>
      </c>
      <c r="AU177" s="36" t="s">
        <v>339</v>
      </c>
      <c r="AV177" s="36" t="s">
        <v>339</v>
      </c>
      <c r="AW177" s="36" t="s">
        <v>339</v>
      </c>
      <c r="AX177" s="36" t="s">
        <v>339</v>
      </c>
      <c r="AY177" s="36" t="s">
        <v>339</v>
      </c>
      <c r="AZ177" s="36" t="s">
        <v>339</v>
      </c>
      <c r="BA177" s="36" t="s">
        <v>339</v>
      </c>
      <c r="BB177" s="36" t="s">
        <v>339</v>
      </c>
      <c r="BC177" s="36" t="s">
        <v>339</v>
      </c>
      <c r="BD177" s="36" t="s">
        <v>339</v>
      </c>
      <c r="BE177" s="36" t="s">
        <v>339</v>
      </c>
      <c r="BF177" s="36" t="s">
        <v>339</v>
      </c>
      <c r="BG177" s="36" t="s">
        <v>339</v>
      </c>
      <c r="BH177" s="36" t="s">
        <v>339</v>
      </c>
      <c r="BI177" s="36" t="s">
        <v>339</v>
      </c>
      <c r="BJ177" s="36" t="s">
        <v>339</v>
      </c>
      <c r="BK177" s="36" t="s">
        <v>339</v>
      </c>
      <c r="BL177" s="36" t="s">
        <v>339</v>
      </c>
    </row>
    <row r="178" spans="1:64" s="37" customFormat="1" x14ac:dyDescent="0.2">
      <c r="A178" s="34">
        <v>175</v>
      </c>
      <c r="B178" s="34" t="s">
        <v>264</v>
      </c>
      <c r="C178" s="34" t="s">
        <v>263</v>
      </c>
      <c r="D178" s="41" t="s">
        <v>339</v>
      </c>
      <c r="E178" s="36" t="s">
        <v>339</v>
      </c>
      <c r="F178" s="36" t="s">
        <v>339</v>
      </c>
      <c r="G178" s="36" t="s">
        <v>339</v>
      </c>
      <c r="H178" s="36" t="s">
        <v>339</v>
      </c>
      <c r="I178" s="36" t="s">
        <v>339</v>
      </c>
      <c r="J178" s="36" t="s">
        <v>339</v>
      </c>
      <c r="K178" s="36" t="s">
        <v>339</v>
      </c>
      <c r="L178" s="36" t="s">
        <v>339</v>
      </c>
      <c r="M178" s="36" t="s">
        <v>339</v>
      </c>
      <c r="N178" s="36" t="s">
        <v>339</v>
      </c>
      <c r="O178" s="36" t="s">
        <v>339</v>
      </c>
      <c r="P178" s="36" t="s">
        <v>339</v>
      </c>
      <c r="Q178" s="36" t="s">
        <v>339</v>
      </c>
      <c r="R178" s="36" t="s">
        <v>339</v>
      </c>
      <c r="S178" s="36" t="s">
        <v>339</v>
      </c>
      <c r="T178" s="36" t="s">
        <v>339</v>
      </c>
      <c r="U178" s="36" t="s">
        <v>339</v>
      </c>
      <c r="V178" s="36" t="s">
        <v>339</v>
      </c>
      <c r="W178" s="36" t="s">
        <v>339</v>
      </c>
      <c r="X178" s="36" t="s">
        <v>339</v>
      </c>
      <c r="Y178" s="36" t="s">
        <v>339</v>
      </c>
      <c r="Z178" s="36" t="s">
        <v>339</v>
      </c>
      <c r="AA178" s="36" t="s">
        <v>339</v>
      </c>
      <c r="AB178" s="36" t="s">
        <v>339</v>
      </c>
      <c r="AC178" s="36" t="s">
        <v>339</v>
      </c>
      <c r="AD178" s="36" t="s">
        <v>339</v>
      </c>
      <c r="AE178" s="36" t="s">
        <v>339</v>
      </c>
      <c r="AF178" s="36" t="s">
        <v>339</v>
      </c>
      <c r="AG178" s="36" t="s">
        <v>339</v>
      </c>
      <c r="AH178" s="36" t="s">
        <v>339</v>
      </c>
      <c r="AI178" s="36" t="s">
        <v>339</v>
      </c>
      <c r="AJ178" s="36" t="s">
        <v>339</v>
      </c>
      <c r="AK178" s="36" t="s">
        <v>339</v>
      </c>
      <c r="AL178" s="36" t="s">
        <v>339</v>
      </c>
      <c r="AM178" s="36" t="s">
        <v>339</v>
      </c>
      <c r="AN178" s="36" t="s">
        <v>339</v>
      </c>
      <c r="AO178" s="36" t="s">
        <v>339</v>
      </c>
      <c r="AP178" s="36" t="s">
        <v>339</v>
      </c>
      <c r="AQ178" s="36" t="s">
        <v>339</v>
      </c>
      <c r="AR178" s="36" t="s">
        <v>339</v>
      </c>
      <c r="AS178" s="36" t="s">
        <v>339</v>
      </c>
      <c r="AT178" s="36" t="s">
        <v>339</v>
      </c>
      <c r="AU178" s="36" t="s">
        <v>339</v>
      </c>
      <c r="AV178" s="36" t="s">
        <v>339</v>
      </c>
      <c r="AW178" s="36" t="s">
        <v>339</v>
      </c>
      <c r="AX178" s="36" t="s">
        <v>339</v>
      </c>
      <c r="AY178" s="36" t="s">
        <v>339</v>
      </c>
      <c r="AZ178" s="36" t="s">
        <v>339</v>
      </c>
      <c r="BA178" s="36" t="s">
        <v>339</v>
      </c>
      <c r="BB178" s="36" t="s">
        <v>339</v>
      </c>
      <c r="BC178" s="36" t="s">
        <v>339</v>
      </c>
      <c r="BD178" s="36" t="s">
        <v>339</v>
      </c>
      <c r="BE178" s="36" t="s">
        <v>339</v>
      </c>
      <c r="BF178" s="36" t="s">
        <v>339</v>
      </c>
      <c r="BG178" s="36" t="s">
        <v>339</v>
      </c>
      <c r="BH178" s="36" t="s">
        <v>339</v>
      </c>
      <c r="BI178" s="36" t="s">
        <v>339</v>
      </c>
      <c r="BJ178" s="36" t="s">
        <v>339</v>
      </c>
      <c r="BK178" s="36" t="s">
        <v>339</v>
      </c>
      <c r="BL178" s="36" t="s">
        <v>339</v>
      </c>
    </row>
    <row r="179" spans="1:64" s="37" customFormat="1" x14ac:dyDescent="0.2">
      <c r="A179" s="34">
        <v>176</v>
      </c>
      <c r="B179" s="34" t="s">
        <v>264</v>
      </c>
      <c r="C179" s="34" t="s">
        <v>265</v>
      </c>
      <c r="D179" s="41" t="s">
        <v>339</v>
      </c>
      <c r="E179" s="36" t="s">
        <v>339</v>
      </c>
      <c r="F179" s="36" t="s">
        <v>339</v>
      </c>
      <c r="G179" s="36" t="s">
        <v>339</v>
      </c>
      <c r="H179" s="36" t="s">
        <v>339</v>
      </c>
      <c r="I179" s="36" t="s">
        <v>339</v>
      </c>
      <c r="J179" s="36" t="s">
        <v>339</v>
      </c>
      <c r="K179" s="36" t="s">
        <v>339</v>
      </c>
      <c r="L179" s="36" t="s">
        <v>339</v>
      </c>
      <c r="M179" s="36" t="s">
        <v>339</v>
      </c>
      <c r="N179" s="36" t="s">
        <v>339</v>
      </c>
      <c r="O179" s="36" t="s">
        <v>339</v>
      </c>
      <c r="P179" s="36" t="s">
        <v>339</v>
      </c>
      <c r="Q179" s="36" t="s">
        <v>339</v>
      </c>
      <c r="R179" s="36" t="s">
        <v>339</v>
      </c>
      <c r="S179" s="36" t="s">
        <v>339</v>
      </c>
      <c r="T179" s="36" t="s">
        <v>339</v>
      </c>
      <c r="U179" s="36" t="s">
        <v>339</v>
      </c>
      <c r="V179" s="36" t="s">
        <v>339</v>
      </c>
      <c r="W179" s="36" t="s">
        <v>339</v>
      </c>
      <c r="X179" s="36" t="s">
        <v>339</v>
      </c>
      <c r="Y179" s="36" t="s">
        <v>339</v>
      </c>
      <c r="Z179" s="36" t="s">
        <v>339</v>
      </c>
      <c r="AA179" s="36" t="s">
        <v>339</v>
      </c>
      <c r="AB179" s="36" t="s">
        <v>339</v>
      </c>
      <c r="AC179" s="36" t="s">
        <v>339</v>
      </c>
      <c r="AD179" s="36" t="s">
        <v>339</v>
      </c>
      <c r="AE179" s="36" t="s">
        <v>339</v>
      </c>
      <c r="AF179" s="36" t="s">
        <v>339</v>
      </c>
      <c r="AG179" s="36" t="s">
        <v>339</v>
      </c>
      <c r="AH179" s="36" t="s">
        <v>339</v>
      </c>
      <c r="AI179" s="36" t="s">
        <v>339</v>
      </c>
      <c r="AJ179" s="36" t="s">
        <v>339</v>
      </c>
      <c r="AK179" s="36" t="s">
        <v>339</v>
      </c>
      <c r="AL179" s="36" t="s">
        <v>339</v>
      </c>
      <c r="AM179" s="36" t="s">
        <v>339</v>
      </c>
      <c r="AN179" s="36" t="s">
        <v>339</v>
      </c>
      <c r="AO179" s="36" t="s">
        <v>339</v>
      </c>
      <c r="AP179" s="36" t="s">
        <v>339</v>
      </c>
      <c r="AQ179" s="36" t="s">
        <v>339</v>
      </c>
      <c r="AR179" s="36" t="s">
        <v>339</v>
      </c>
      <c r="AS179" s="36" t="s">
        <v>339</v>
      </c>
      <c r="AT179" s="36" t="s">
        <v>339</v>
      </c>
      <c r="AU179" s="36" t="s">
        <v>339</v>
      </c>
      <c r="AV179" s="36" t="s">
        <v>339</v>
      </c>
      <c r="AW179" s="36" t="s">
        <v>339</v>
      </c>
      <c r="AX179" s="36" t="s">
        <v>339</v>
      </c>
      <c r="AY179" s="36" t="s">
        <v>339</v>
      </c>
      <c r="AZ179" s="36" t="s">
        <v>339</v>
      </c>
      <c r="BA179" s="36" t="s">
        <v>339</v>
      </c>
      <c r="BB179" s="36" t="s">
        <v>339</v>
      </c>
      <c r="BC179" s="36" t="s">
        <v>339</v>
      </c>
      <c r="BD179" s="36" t="s">
        <v>339</v>
      </c>
      <c r="BE179" s="36" t="s">
        <v>339</v>
      </c>
      <c r="BF179" s="36" t="s">
        <v>339</v>
      </c>
      <c r="BG179" s="36" t="s">
        <v>339</v>
      </c>
      <c r="BH179" s="36" t="s">
        <v>339</v>
      </c>
      <c r="BI179" s="36" t="s">
        <v>339</v>
      </c>
      <c r="BJ179" s="36" t="s">
        <v>339</v>
      </c>
      <c r="BK179" s="36" t="s">
        <v>339</v>
      </c>
      <c r="BL179" s="36" t="s">
        <v>339</v>
      </c>
    </row>
    <row r="180" spans="1:64" s="37" customFormat="1" x14ac:dyDescent="0.2">
      <c r="A180" s="34">
        <v>177</v>
      </c>
      <c r="B180" s="34" t="s">
        <v>264</v>
      </c>
      <c r="C180" s="34" t="s">
        <v>266</v>
      </c>
      <c r="D180" s="41" t="s">
        <v>339</v>
      </c>
      <c r="E180" s="36" t="s">
        <v>339</v>
      </c>
      <c r="F180" s="36" t="s">
        <v>339</v>
      </c>
      <c r="G180" s="36" t="s">
        <v>339</v>
      </c>
      <c r="H180" s="36" t="s">
        <v>339</v>
      </c>
      <c r="I180" s="36" t="s">
        <v>339</v>
      </c>
      <c r="J180" s="36" t="s">
        <v>339</v>
      </c>
      <c r="K180" s="36" t="s">
        <v>339</v>
      </c>
      <c r="L180" s="36" t="s">
        <v>339</v>
      </c>
      <c r="M180" s="36" t="s">
        <v>339</v>
      </c>
      <c r="N180" s="36" t="s">
        <v>339</v>
      </c>
      <c r="O180" s="36" t="s">
        <v>339</v>
      </c>
      <c r="P180" s="36" t="s">
        <v>339</v>
      </c>
      <c r="Q180" s="36" t="s">
        <v>339</v>
      </c>
      <c r="R180" s="36" t="s">
        <v>339</v>
      </c>
      <c r="S180" s="36" t="s">
        <v>339</v>
      </c>
      <c r="T180" s="36" t="s">
        <v>339</v>
      </c>
      <c r="U180" s="36" t="s">
        <v>339</v>
      </c>
      <c r="V180" s="36" t="s">
        <v>339</v>
      </c>
      <c r="W180" s="36" t="s">
        <v>339</v>
      </c>
      <c r="X180" s="36" t="s">
        <v>339</v>
      </c>
      <c r="Y180" s="36" t="s">
        <v>339</v>
      </c>
      <c r="Z180" s="36" t="s">
        <v>339</v>
      </c>
      <c r="AA180" s="36" t="s">
        <v>339</v>
      </c>
      <c r="AB180" s="36" t="s">
        <v>339</v>
      </c>
      <c r="AC180" s="36" t="s">
        <v>339</v>
      </c>
      <c r="AD180" s="36" t="s">
        <v>339</v>
      </c>
      <c r="AE180" s="36" t="s">
        <v>339</v>
      </c>
      <c r="AF180" s="36" t="s">
        <v>339</v>
      </c>
      <c r="AG180" s="36" t="s">
        <v>339</v>
      </c>
      <c r="AH180" s="36" t="s">
        <v>339</v>
      </c>
      <c r="AI180" s="36" t="s">
        <v>339</v>
      </c>
      <c r="AJ180" s="36" t="s">
        <v>339</v>
      </c>
      <c r="AK180" s="36" t="s">
        <v>339</v>
      </c>
      <c r="AL180" s="36" t="s">
        <v>339</v>
      </c>
      <c r="AM180" s="36" t="s">
        <v>339</v>
      </c>
      <c r="AN180" s="36" t="s">
        <v>339</v>
      </c>
      <c r="AO180" s="36" t="s">
        <v>339</v>
      </c>
      <c r="AP180" s="36" t="s">
        <v>339</v>
      </c>
      <c r="AQ180" s="36" t="s">
        <v>339</v>
      </c>
      <c r="AR180" s="36" t="s">
        <v>339</v>
      </c>
      <c r="AS180" s="36" t="s">
        <v>339</v>
      </c>
      <c r="AT180" s="36" t="s">
        <v>339</v>
      </c>
      <c r="AU180" s="36" t="s">
        <v>339</v>
      </c>
      <c r="AV180" s="36" t="s">
        <v>339</v>
      </c>
      <c r="AW180" s="36" t="s">
        <v>339</v>
      </c>
      <c r="AX180" s="36" t="s">
        <v>339</v>
      </c>
      <c r="AY180" s="36" t="s">
        <v>339</v>
      </c>
      <c r="AZ180" s="36" t="s">
        <v>339</v>
      </c>
      <c r="BA180" s="36" t="s">
        <v>339</v>
      </c>
      <c r="BB180" s="36" t="s">
        <v>339</v>
      </c>
      <c r="BC180" s="36" t="s">
        <v>339</v>
      </c>
      <c r="BD180" s="36" t="s">
        <v>339</v>
      </c>
      <c r="BE180" s="36" t="s">
        <v>339</v>
      </c>
      <c r="BF180" s="36" t="s">
        <v>339</v>
      </c>
      <c r="BG180" s="36" t="s">
        <v>339</v>
      </c>
      <c r="BH180" s="36" t="s">
        <v>339</v>
      </c>
      <c r="BI180" s="36" t="s">
        <v>339</v>
      </c>
      <c r="BJ180" s="36" t="s">
        <v>339</v>
      </c>
      <c r="BK180" s="36" t="s">
        <v>339</v>
      </c>
      <c r="BL180" s="36" t="s">
        <v>339</v>
      </c>
    </row>
    <row r="181" spans="1:64" s="37" customFormat="1" x14ac:dyDescent="0.2">
      <c r="A181" s="34">
        <v>178</v>
      </c>
      <c r="B181" s="34" t="s">
        <v>264</v>
      </c>
      <c r="C181" s="34" t="s">
        <v>267</v>
      </c>
      <c r="D181" s="41" t="s">
        <v>339</v>
      </c>
      <c r="E181" s="36" t="s">
        <v>339</v>
      </c>
      <c r="F181" s="36" t="s">
        <v>339</v>
      </c>
      <c r="G181" s="36" t="s">
        <v>339</v>
      </c>
      <c r="H181" s="36" t="s">
        <v>339</v>
      </c>
      <c r="I181" s="36" t="s">
        <v>339</v>
      </c>
      <c r="J181" s="36" t="s">
        <v>339</v>
      </c>
      <c r="K181" s="36" t="s">
        <v>339</v>
      </c>
      <c r="L181" s="36" t="s">
        <v>339</v>
      </c>
      <c r="M181" s="36" t="s">
        <v>339</v>
      </c>
      <c r="N181" s="36" t="s">
        <v>339</v>
      </c>
      <c r="O181" s="36" t="s">
        <v>339</v>
      </c>
      <c r="P181" s="36" t="s">
        <v>339</v>
      </c>
      <c r="Q181" s="36" t="s">
        <v>339</v>
      </c>
      <c r="R181" s="36" t="s">
        <v>339</v>
      </c>
      <c r="S181" s="36" t="s">
        <v>339</v>
      </c>
      <c r="T181" s="36" t="s">
        <v>339</v>
      </c>
      <c r="U181" s="36" t="s">
        <v>339</v>
      </c>
      <c r="V181" s="36" t="s">
        <v>339</v>
      </c>
      <c r="W181" s="36" t="s">
        <v>339</v>
      </c>
      <c r="X181" s="36" t="s">
        <v>339</v>
      </c>
      <c r="Y181" s="36" t="s">
        <v>339</v>
      </c>
      <c r="Z181" s="36" t="s">
        <v>339</v>
      </c>
      <c r="AA181" s="36" t="s">
        <v>339</v>
      </c>
      <c r="AB181" s="36" t="s">
        <v>339</v>
      </c>
      <c r="AC181" s="36" t="s">
        <v>339</v>
      </c>
      <c r="AD181" s="36" t="s">
        <v>339</v>
      </c>
      <c r="AE181" s="36" t="s">
        <v>339</v>
      </c>
      <c r="AF181" s="36" t="s">
        <v>339</v>
      </c>
      <c r="AG181" s="36" t="s">
        <v>339</v>
      </c>
      <c r="AH181" s="36" t="s">
        <v>339</v>
      </c>
      <c r="AI181" s="36" t="s">
        <v>339</v>
      </c>
      <c r="AJ181" s="36" t="s">
        <v>339</v>
      </c>
      <c r="AK181" s="36" t="s">
        <v>339</v>
      </c>
      <c r="AL181" s="36" t="s">
        <v>339</v>
      </c>
      <c r="AM181" s="36" t="s">
        <v>339</v>
      </c>
      <c r="AN181" s="36" t="s">
        <v>339</v>
      </c>
      <c r="AO181" s="36" t="s">
        <v>339</v>
      </c>
      <c r="AP181" s="36" t="s">
        <v>339</v>
      </c>
      <c r="AQ181" s="36" t="s">
        <v>339</v>
      </c>
      <c r="AR181" s="36" t="s">
        <v>339</v>
      </c>
      <c r="AS181" s="36" t="s">
        <v>339</v>
      </c>
      <c r="AT181" s="36" t="s">
        <v>339</v>
      </c>
      <c r="AU181" s="36" t="s">
        <v>339</v>
      </c>
      <c r="AV181" s="36" t="s">
        <v>339</v>
      </c>
      <c r="AW181" s="36" t="s">
        <v>339</v>
      </c>
      <c r="AX181" s="36" t="s">
        <v>339</v>
      </c>
      <c r="AY181" s="36" t="s">
        <v>339</v>
      </c>
      <c r="AZ181" s="36" t="s">
        <v>339</v>
      </c>
      <c r="BA181" s="36" t="s">
        <v>339</v>
      </c>
      <c r="BB181" s="36" t="s">
        <v>339</v>
      </c>
      <c r="BC181" s="36" t="s">
        <v>339</v>
      </c>
      <c r="BD181" s="36" t="s">
        <v>339</v>
      </c>
      <c r="BE181" s="36" t="s">
        <v>339</v>
      </c>
      <c r="BF181" s="36" t="s">
        <v>339</v>
      </c>
      <c r="BG181" s="36" t="s">
        <v>339</v>
      </c>
      <c r="BH181" s="36" t="s">
        <v>339</v>
      </c>
      <c r="BI181" s="36" t="s">
        <v>339</v>
      </c>
      <c r="BJ181" s="36" t="s">
        <v>339</v>
      </c>
      <c r="BK181" s="36" t="s">
        <v>339</v>
      </c>
      <c r="BL181" s="36" t="s">
        <v>339</v>
      </c>
    </row>
    <row r="182" spans="1:64" s="37" customFormat="1" x14ac:dyDescent="0.2">
      <c r="A182" s="34">
        <v>179</v>
      </c>
      <c r="B182" s="34" t="s">
        <v>264</v>
      </c>
      <c r="C182" s="34" t="s">
        <v>268</v>
      </c>
      <c r="D182" s="41" t="s">
        <v>339</v>
      </c>
      <c r="E182" s="36" t="s">
        <v>339</v>
      </c>
      <c r="F182" s="36" t="s">
        <v>339</v>
      </c>
      <c r="G182" s="36" t="s">
        <v>339</v>
      </c>
      <c r="H182" s="36" t="s">
        <v>339</v>
      </c>
      <c r="I182" s="36" t="s">
        <v>339</v>
      </c>
      <c r="J182" s="36" t="s">
        <v>339</v>
      </c>
      <c r="K182" s="36" t="s">
        <v>339</v>
      </c>
      <c r="L182" s="36" t="s">
        <v>339</v>
      </c>
      <c r="M182" s="36" t="s">
        <v>339</v>
      </c>
      <c r="N182" s="36" t="s">
        <v>339</v>
      </c>
      <c r="O182" s="36" t="s">
        <v>339</v>
      </c>
      <c r="P182" s="36" t="s">
        <v>339</v>
      </c>
      <c r="Q182" s="36" t="s">
        <v>339</v>
      </c>
      <c r="R182" s="36" t="s">
        <v>339</v>
      </c>
      <c r="S182" s="36" t="s">
        <v>339</v>
      </c>
      <c r="T182" s="36" t="s">
        <v>339</v>
      </c>
      <c r="U182" s="36" t="s">
        <v>339</v>
      </c>
      <c r="V182" s="36" t="s">
        <v>339</v>
      </c>
      <c r="W182" s="36" t="s">
        <v>339</v>
      </c>
      <c r="X182" s="36" t="s">
        <v>339</v>
      </c>
      <c r="Y182" s="36" t="s">
        <v>339</v>
      </c>
      <c r="Z182" s="36" t="s">
        <v>339</v>
      </c>
      <c r="AA182" s="36" t="s">
        <v>339</v>
      </c>
      <c r="AB182" s="36" t="s">
        <v>339</v>
      </c>
      <c r="AC182" s="36" t="s">
        <v>339</v>
      </c>
      <c r="AD182" s="36" t="s">
        <v>339</v>
      </c>
      <c r="AE182" s="36" t="s">
        <v>339</v>
      </c>
      <c r="AF182" s="36" t="s">
        <v>339</v>
      </c>
      <c r="AG182" s="36" t="s">
        <v>339</v>
      </c>
      <c r="AH182" s="36" t="s">
        <v>339</v>
      </c>
      <c r="AI182" s="36" t="s">
        <v>339</v>
      </c>
      <c r="AJ182" s="36" t="s">
        <v>339</v>
      </c>
      <c r="AK182" s="36" t="s">
        <v>339</v>
      </c>
      <c r="AL182" s="36" t="s">
        <v>339</v>
      </c>
      <c r="AM182" s="36" t="s">
        <v>339</v>
      </c>
      <c r="AN182" s="36" t="s">
        <v>339</v>
      </c>
      <c r="AO182" s="36" t="s">
        <v>339</v>
      </c>
      <c r="AP182" s="36" t="s">
        <v>339</v>
      </c>
      <c r="AQ182" s="36" t="s">
        <v>339</v>
      </c>
      <c r="AR182" s="36" t="s">
        <v>339</v>
      </c>
      <c r="AS182" s="36" t="s">
        <v>339</v>
      </c>
      <c r="AT182" s="36" t="s">
        <v>339</v>
      </c>
      <c r="AU182" s="36" t="s">
        <v>339</v>
      </c>
      <c r="AV182" s="36" t="s">
        <v>339</v>
      </c>
      <c r="AW182" s="36" t="s">
        <v>339</v>
      </c>
      <c r="AX182" s="36" t="s">
        <v>339</v>
      </c>
      <c r="AY182" s="36" t="s">
        <v>339</v>
      </c>
      <c r="AZ182" s="36" t="s">
        <v>339</v>
      </c>
      <c r="BA182" s="36" t="s">
        <v>339</v>
      </c>
      <c r="BB182" s="36" t="s">
        <v>339</v>
      </c>
      <c r="BC182" s="36" t="s">
        <v>339</v>
      </c>
      <c r="BD182" s="36" t="s">
        <v>339</v>
      </c>
      <c r="BE182" s="36" t="s">
        <v>339</v>
      </c>
      <c r="BF182" s="36" t="s">
        <v>339</v>
      </c>
      <c r="BG182" s="36" t="s">
        <v>339</v>
      </c>
      <c r="BH182" s="36" t="s">
        <v>339</v>
      </c>
      <c r="BI182" s="36" t="s">
        <v>339</v>
      </c>
      <c r="BJ182" s="36" t="s">
        <v>339</v>
      </c>
      <c r="BK182" s="36" t="s">
        <v>339</v>
      </c>
      <c r="BL182" s="36" t="s">
        <v>339</v>
      </c>
    </row>
    <row r="183" spans="1:64" s="37" customFormat="1" x14ac:dyDescent="0.2">
      <c r="A183" s="7"/>
      <c r="B183" s="7"/>
      <c r="C183" s="7"/>
      <c r="D183" s="42"/>
    </row>
    <row r="184" spans="1:64" s="37" customFormat="1" x14ac:dyDescent="0.2">
      <c r="A184" s="7"/>
      <c r="B184" s="36" t="s">
        <v>337</v>
      </c>
      <c r="C184" s="36" t="s">
        <v>1</v>
      </c>
      <c r="D184" s="41"/>
      <c r="E184" s="36"/>
      <c r="F184" s="36"/>
      <c r="G184" s="36"/>
      <c r="H184" s="36"/>
      <c r="I184" s="36"/>
      <c r="J184" s="36"/>
      <c r="K184" s="36"/>
      <c r="L184" s="36"/>
      <c r="M184" s="36"/>
      <c r="N184" s="36"/>
      <c r="O184" s="36"/>
      <c r="P184" s="36"/>
      <c r="Q184" s="36"/>
      <c r="R184" s="36"/>
      <c r="S184" s="36"/>
      <c r="T184" s="36"/>
      <c r="U184" s="36"/>
      <c r="V184" s="36"/>
      <c r="W184" s="36"/>
      <c r="X184" s="36"/>
      <c r="Y184" s="36"/>
      <c r="Z184" s="36"/>
      <c r="AA184" s="36"/>
      <c r="AB184" s="36"/>
      <c r="AC184" s="36"/>
      <c r="AD184" s="36"/>
      <c r="AE184" s="36"/>
      <c r="AF184" s="36"/>
      <c r="AG184" s="36"/>
      <c r="AH184" s="36"/>
      <c r="AI184" s="36"/>
      <c r="AJ184" s="36"/>
      <c r="AK184" s="36"/>
      <c r="AL184" s="36"/>
      <c r="AM184" s="36"/>
      <c r="AN184" s="36"/>
      <c r="AO184" s="36"/>
      <c r="AP184" s="36"/>
      <c r="AQ184" s="36"/>
      <c r="AR184" s="36"/>
      <c r="AS184" s="36"/>
      <c r="AT184" s="36"/>
      <c r="AU184" s="36"/>
      <c r="AV184" s="36"/>
      <c r="AW184" s="36"/>
      <c r="AX184" s="36"/>
      <c r="AY184" s="36"/>
      <c r="AZ184" s="36"/>
      <c r="BA184" s="36"/>
      <c r="BB184" s="36"/>
      <c r="BC184" s="36"/>
      <c r="BD184" s="36"/>
      <c r="BE184" s="36"/>
      <c r="BF184" s="36"/>
      <c r="BG184" s="36"/>
      <c r="BH184" s="36"/>
      <c r="BI184" s="36"/>
      <c r="BJ184" s="36"/>
      <c r="BK184" s="36"/>
      <c r="BL184" s="36"/>
    </row>
    <row r="185" spans="1:64" s="37" customFormat="1" x14ac:dyDescent="0.2">
      <c r="A185" s="7"/>
      <c r="B185" s="36">
        <v>1</v>
      </c>
      <c r="C185" s="34" t="s">
        <v>106</v>
      </c>
      <c r="D185" s="41">
        <f>IF(D4="－","－",MAX(D4:D27))</f>
        <v>6.8998355829999998</v>
      </c>
      <c r="E185" s="41">
        <f>IF(E4="－","－",SUM(E4:E27))</f>
        <v>539</v>
      </c>
      <c r="F185" s="41">
        <f t="shared" ref="F185:BL185" si="0">IF(F4="－","－",SUM(F4:F27))</f>
        <v>125</v>
      </c>
      <c r="G185" s="41">
        <f t="shared" si="0"/>
        <v>169</v>
      </c>
      <c r="H185" s="41">
        <f t="shared" si="0"/>
        <v>245</v>
      </c>
      <c r="I185" s="41">
        <f t="shared" si="0"/>
        <v>5960.6281008213828</v>
      </c>
      <c r="J185" s="41">
        <f t="shared" si="0"/>
        <v>9190.3629704845589</v>
      </c>
      <c r="K185" s="41">
        <f t="shared" si="0"/>
        <v>5060.2292882661304</v>
      </c>
      <c r="L185" s="41">
        <f t="shared" si="0"/>
        <v>900.39881255525347</v>
      </c>
      <c r="M185" s="41">
        <f t="shared" si="0"/>
        <v>12392.90979583361</v>
      </c>
      <c r="N185" s="41">
        <f t="shared" si="0"/>
        <v>2758.0812754723343</v>
      </c>
      <c r="O185" s="41">
        <f t="shared" si="0"/>
        <v>24.724930397000005</v>
      </c>
      <c r="P185" s="41">
        <f t="shared" si="0"/>
        <v>40.164323830000001</v>
      </c>
      <c r="Q185" s="41">
        <f t="shared" si="0"/>
        <v>22.076478201</v>
      </c>
      <c r="R185" s="41">
        <f t="shared" si="0"/>
        <v>2.6484521959999996</v>
      </c>
      <c r="S185" s="41">
        <f t="shared" si="0"/>
        <v>36.709820960000002</v>
      </c>
      <c r="T185" s="41">
        <f t="shared" si="0"/>
        <v>3.4545028699999998</v>
      </c>
      <c r="U185" s="41">
        <f t="shared" si="0"/>
        <v>44.182999999999993</v>
      </c>
      <c r="V185" s="41">
        <f t="shared" si="0"/>
        <v>104.66559999999997</v>
      </c>
      <c r="W185" s="41">
        <f t="shared" si="0"/>
        <v>6029.536031218382</v>
      </c>
      <c r="X185" s="41">
        <f t="shared" si="0"/>
        <v>9335.1928943145613</v>
      </c>
      <c r="Y185" s="41">
        <f t="shared" si="0"/>
        <v>15364.728925532945</v>
      </c>
      <c r="Z185" s="41">
        <f t="shared" si="0"/>
        <v>22.4927699932711</v>
      </c>
      <c r="AA185" s="41">
        <f t="shared" si="0"/>
        <v>11.7295474297369</v>
      </c>
      <c r="AB185" s="41">
        <f t="shared" si="0"/>
        <v>24.871050894911637</v>
      </c>
      <c r="AC185" s="41">
        <f t="shared" si="0"/>
        <v>116.61482673661081</v>
      </c>
      <c r="AD185" s="41">
        <f t="shared" si="0"/>
        <v>106.34770035281207</v>
      </c>
      <c r="AE185" s="41">
        <f t="shared" si="0"/>
        <v>1368.0163258540015</v>
      </c>
      <c r="AF185" s="41">
        <f t="shared" si="0"/>
        <v>1474.3640262068129</v>
      </c>
      <c r="AG185" s="41">
        <f t="shared" si="0"/>
        <v>7.6409810346769316</v>
      </c>
      <c r="AH185" s="41">
        <f t="shared" si="0"/>
        <v>12.99845049577225</v>
      </c>
      <c r="AI185" s="41">
        <f t="shared" si="0"/>
        <v>41.630172533757076</v>
      </c>
      <c r="AJ185" s="41">
        <f t="shared" si="0"/>
        <v>1.6284507638826287</v>
      </c>
      <c r="AK185" s="41">
        <f t="shared" si="0"/>
        <v>1.5838351077043662</v>
      </c>
      <c r="AL185" s="41">
        <f t="shared" si="0"/>
        <v>3.9727963848992189</v>
      </c>
      <c r="AM185" s="41">
        <f t="shared" si="0"/>
        <v>125.88425853517037</v>
      </c>
      <c r="AN185" s="41">
        <f t="shared" si="0"/>
        <v>120.92998595628866</v>
      </c>
      <c r="AO185" s="41">
        <f t="shared" si="0"/>
        <v>1413.6192947726574</v>
      </c>
      <c r="AP185" s="41">
        <f t="shared" si="0"/>
        <v>26837.614792236</v>
      </c>
      <c r="AQ185" s="41">
        <f t="shared" si="0"/>
        <v>14451.023349663001</v>
      </c>
      <c r="AR185" s="41">
        <f t="shared" si="0"/>
        <v>41288.638141898991</v>
      </c>
      <c r="AS185" s="41">
        <f t="shared" si="0"/>
        <v>3079.2726949380008</v>
      </c>
      <c r="AT185" s="41">
        <f t="shared" si="0"/>
        <v>55884.084207344997</v>
      </c>
      <c r="AU185" s="41">
        <f t="shared" si="0"/>
        <v>125293.826386937</v>
      </c>
      <c r="AV185" s="41">
        <f t="shared" si="0"/>
        <v>43641.157304204004</v>
      </c>
      <c r="AW185" s="41">
        <f t="shared" si="0"/>
        <v>98002.652619231027</v>
      </c>
      <c r="AX185" s="41">
        <f t="shared" si="0"/>
        <v>43072.59262145299</v>
      </c>
      <c r="AY185" s="41">
        <f t="shared" si="0"/>
        <v>96724.855542052013</v>
      </c>
      <c r="AZ185" s="41">
        <f t="shared" si="0"/>
        <v>71.025565330000006</v>
      </c>
      <c r="BA185" s="41">
        <f t="shared" si="0"/>
        <v>142.05113067714285</v>
      </c>
      <c r="BB185" s="41">
        <f t="shared" si="0"/>
        <v>138.64533168800003</v>
      </c>
      <c r="BC185" s="41">
        <f t="shared" si="0"/>
        <v>7626.1354215849988</v>
      </c>
      <c r="BD185" s="41">
        <f t="shared" si="0"/>
        <v>17197.651175753999</v>
      </c>
      <c r="BE185" s="41">
        <f t="shared" si="0"/>
        <v>11.742969917142858</v>
      </c>
      <c r="BF185" s="41">
        <f t="shared" si="0"/>
        <v>23.485939849999998</v>
      </c>
      <c r="BG185" s="41">
        <f t="shared" si="0"/>
        <v>119.028548699</v>
      </c>
      <c r="BH185" s="41">
        <f t="shared" si="0"/>
        <v>856.10238708800011</v>
      </c>
      <c r="BI185" s="41">
        <f t="shared" si="0"/>
        <v>15.060000000000004</v>
      </c>
      <c r="BJ185" s="41">
        <f t="shared" si="0"/>
        <v>21.069999999999997</v>
      </c>
      <c r="BK185" s="41">
        <f t="shared" si="0"/>
        <v>31.089999999999979</v>
      </c>
      <c r="BL185" s="41">
        <f t="shared" si="0"/>
        <v>38.24999999999995</v>
      </c>
    </row>
    <row r="186" spans="1:64" s="37" customFormat="1" x14ac:dyDescent="0.2">
      <c r="A186" s="7"/>
      <c r="B186" s="36">
        <v>2</v>
      </c>
      <c r="C186" s="34" t="s">
        <v>131</v>
      </c>
      <c r="D186" s="41">
        <f>IF(D28="－","－",MAX(D28:D35))</f>
        <v>5.4988108039999997</v>
      </c>
      <c r="E186" s="41">
        <f>IF(E28="－","－",SUM(E28:E35))</f>
        <v>627</v>
      </c>
      <c r="F186" s="41">
        <f t="shared" ref="F186:BL186" si="1">IF(F28="－","－",SUM(F28:F35))</f>
        <v>1</v>
      </c>
      <c r="G186" s="41">
        <f t="shared" si="1"/>
        <v>24</v>
      </c>
      <c r="H186" s="41">
        <f t="shared" si="1"/>
        <v>602</v>
      </c>
      <c r="I186" s="41">
        <f t="shared" si="1"/>
        <v>0.44590794542987383</v>
      </c>
      <c r="J186" s="41">
        <f t="shared" si="1"/>
        <v>76.796320868566568</v>
      </c>
      <c r="K186" s="41">
        <f t="shared" si="1"/>
        <v>0.43141194543009292</v>
      </c>
      <c r="L186" s="41">
        <f t="shared" si="1"/>
        <v>1.4495999999780906E-2</v>
      </c>
      <c r="M186" s="41">
        <f t="shared" si="1"/>
        <v>36.824563313912762</v>
      </c>
      <c r="N186" s="41">
        <f t="shared" si="1"/>
        <v>40.417665500083686</v>
      </c>
      <c r="O186" s="41">
        <f t="shared" si="1"/>
        <v>1.7628019060000002</v>
      </c>
      <c r="P186" s="41">
        <f t="shared" si="1"/>
        <v>3.0893064930000005</v>
      </c>
      <c r="Q186" s="41">
        <f t="shared" si="1"/>
        <v>1.616248422</v>
      </c>
      <c r="R186" s="41">
        <f t="shared" si="1"/>
        <v>0.14655348399999998</v>
      </c>
      <c r="S186" s="41">
        <f t="shared" si="1"/>
        <v>2.8981497730000001</v>
      </c>
      <c r="T186" s="41">
        <f t="shared" si="1"/>
        <v>0.19115672</v>
      </c>
      <c r="U186" s="41">
        <f t="shared" si="1"/>
        <v>0.21125000000000005</v>
      </c>
      <c r="V186" s="41">
        <f t="shared" si="1"/>
        <v>0.5051000000000001</v>
      </c>
      <c r="W186" s="41">
        <f t="shared" si="1"/>
        <v>2.4199598514298741</v>
      </c>
      <c r="X186" s="41">
        <f t="shared" si="1"/>
        <v>80.390727361566576</v>
      </c>
      <c r="Y186" s="41">
        <f t="shared" si="1"/>
        <v>82.810687212996456</v>
      </c>
      <c r="Z186" s="41">
        <f t="shared" si="1"/>
        <v>2.7064306341402642E-2</v>
      </c>
      <c r="AA186" s="41">
        <f t="shared" si="1"/>
        <v>5.7917615570601839E-3</v>
      </c>
      <c r="AB186" s="41">
        <f t="shared" si="1"/>
        <v>5.7917617660000007E-3</v>
      </c>
      <c r="AC186" s="41">
        <f t="shared" si="1"/>
        <v>1.0141559624390352E-2</v>
      </c>
      <c r="AD186" s="41">
        <f t="shared" si="1"/>
        <v>1.6944731773984503</v>
      </c>
      <c r="AE186" s="41">
        <f t="shared" si="1"/>
        <v>15.250258596586063</v>
      </c>
      <c r="AF186" s="41">
        <f t="shared" si="1"/>
        <v>16.944731773984508</v>
      </c>
      <c r="AG186" s="41">
        <f t="shared" si="1"/>
        <v>3.9652732257761475E-2</v>
      </c>
      <c r="AH186" s="41">
        <f t="shared" si="1"/>
        <v>6.7455222691364364E-2</v>
      </c>
      <c r="AI186" s="41">
        <f t="shared" si="1"/>
        <v>0.21603902402504527</v>
      </c>
      <c r="AJ186" s="41">
        <f t="shared" si="1"/>
        <v>5.8623964630172916E-4</v>
      </c>
      <c r="AK186" s="41">
        <f t="shared" si="1"/>
        <v>7.0843689080588989E-4</v>
      </c>
      <c r="AL186" s="41">
        <f t="shared" si="1"/>
        <v>1.7718583159920451E-3</v>
      </c>
      <c r="AM186" s="41">
        <f t="shared" si="1"/>
        <v>5.0380531528453551E-2</v>
      </c>
      <c r="AN186" s="41">
        <f t="shared" si="1"/>
        <v>1.7626368369806202</v>
      </c>
      <c r="AO186" s="41">
        <f t="shared" si="1"/>
        <v>15.468069478927102</v>
      </c>
      <c r="AP186" s="41">
        <f t="shared" si="1"/>
        <v>905.01671592199989</v>
      </c>
      <c r="AQ186" s="41">
        <f t="shared" si="1"/>
        <v>487.31669318599995</v>
      </c>
      <c r="AR186" s="41">
        <f t="shared" si="1"/>
        <v>1392.3334091080001</v>
      </c>
      <c r="AS186" s="41">
        <f t="shared" si="1"/>
        <v>27.256420250000001</v>
      </c>
      <c r="AT186" s="41">
        <f t="shared" si="1"/>
        <v>2000.7121549060003</v>
      </c>
      <c r="AU186" s="41">
        <f t="shared" si="1"/>
        <v>4743.2863325179997</v>
      </c>
      <c r="AV186" s="41">
        <f t="shared" si="1"/>
        <v>2050.7009800659998</v>
      </c>
      <c r="AW186" s="41">
        <f t="shared" si="1"/>
        <v>4706.4225245119997</v>
      </c>
      <c r="AX186" s="41">
        <f t="shared" si="1"/>
        <v>1890.1755425019999</v>
      </c>
      <c r="AY186" s="41">
        <f t="shared" si="1"/>
        <v>4342.3404310229998</v>
      </c>
      <c r="AZ186" s="41">
        <f t="shared" si="1"/>
        <v>7.3079227142857139E-2</v>
      </c>
      <c r="BA186" s="41">
        <f t="shared" si="1"/>
        <v>0.14615845714285713</v>
      </c>
      <c r="BB186" s="41">
        <f t="shared" si="1"/>
        <v>55.747743995</v>
      </c>
      <c r="BC186" s="41">
        <f t="shared" si="1"/>
        <v>7357.3675051209993</v>
      </c>
      <c r="BD186" s="41">
        <f t="shared" si="1"/>
        <v>16089.469817955998</v>
      </c>
      <c r="BE186" s="41">
        <f t="shared" si="1"/>
        <v>0.49281951285714282</v>
      </c>
      <c r="BF186" s="41">
        <f t="shared" si="1"/>
        <v>0.98563903285714294</v>
      </c>
      <c r="BG186" s="41">
        <f t="shared" si="1"/>
        <v>69.008640546999999</v>
      </c>
      <c r="BH186" s="41">
        <f t="shared" si="1"/>
        <v>661.95872736300021</v>
      </c>
      <c r="BI186" s="41">
        <f t="shared" si="1"/>
        <v>0</v>
      </c>
      <c r="BJ186" s="41">
        <f t="shared" si="1"/>
        <v>0</v>
      </c>
      <c r="BK186" s="41">
        <f t="shared" si="1"/>
        <v>0</v>
      </c>
      <c r="BL186" s="41">
        <f t="shared" si="1"/>
        <v>0</v>
      </c>
    </row>
    <row r="187" spans="1:64" s="37" customFormat="1" x14ac:dyDescent="0.2">
      <c r="A187" s="7"/>
      <c r="B187" s="36">
        <v>3</v>
      </c>
      <c r="C187" s="34" t="s">
        <v>140</v>
      </c>
      <c r="D187" s="41">
        <f>IF(D36="－","－",MAX(D36:D55))</f>
        <v>5.0141528260000001</v>
      </c>
      <c r="E187" s="41">
        <f>IF(E36="－","－",SUM(E36:E55))</f>
        <v>776</v>
      </c>
      <c r="F187" s="41">
        <f t="shared" ref="F187:BL187" si="2">IF(F36="－","－",SUM(F36:F55))</f>
        <v>0</v>
      </c>
      <c r="G187" s="41">
        <f t="shared" si="2"/>
        <v>14</v>
      </c>
      <c r="H187" s="41">
        <f t="shared" si="2"/>
        <v>762</v>
      </c>
      <c r="I187" s="41">
        <f t="shared" si="2"/>
        <v>0</v>
      </c>
      <c r="J187" s="41">
        <f t="shared" si="2"/>
        <v>0</v>
      </c>
      <c r="K187" s="41">
        <f t="shared" si="2"/>
        <v>0</v>
      </c>
      <c r="L187" s="41">
        <f t="shared" si="2"/>
        <v>0</v>
      </c>
      <c r="M187" s="41">
        <f t="shared" si="2"/>
        <v>0</v>
      </c>
      <c r="N187" s="41">
        <f t="shared" si="2"/>
        <v>0</v>
      </c>
      <c r="O187" s="41">
        <f t="shared" si="2"/>
        <v>6.0012169999999997E-3</v>
      </c>
      <c r="P187" s="41">
        <f t="shared" si="2"/>
        <v>9.1847000000000005E-3</v>
      </c>
      <c r="Q187" s="41">
        <f t="shared" si="2"/>
        <v>5.1611060000000004E-3</v>
      </c>
      <c r="R187" s="41">
        <f t="shared" si="2"/>
        <v>8.4011099999999994E-4</v>
      </c>
      <c r="S187" s="41">
        <f t="shared" si="2"/>
        <v>8.0889029999999997E-3</v>
      </c>
      <c r="T187" s="41">
        <f t="shared" si="2"/>
        <v>1.0957969999999999E-3</v>
      </c>
      <c r="U187" s="41">
        <f t="shared" si="2"/>
        <v>0.23399999999999999</v>
      </c>
      <c r="V187" s="41">
        <f t="shared" si="2"/>
        <v>0.56159999999999999</v>
      </c>
      <c r="W187" s="41">
        <f t="shared" si="2"/>
        <v>0.24000121699999999</v>
      </c>
      <c r="X187" s="41">
        <f t="shared" si="2"/>
        <v>0.57078470000000003</v>
      </c>
      <c r="Y187" s="41">
        <f t="shared" si="2"/>
        <v>0.81078591700000002</v>
      </c>
      <c r="Z187" s="41">
        <f t="shared" si="2"/>
        <v>0</v>
      </c>
      <c r="AA187" s="41">
        <f t="shared" si="2"/>
        <v>0</v>
      </c>
      <c r="AB187" s="41">
        <f t="shared" si="2"/>
        <v>0</v>
      </c>
      <c r="AC187" s="41">
        <f t="shared" si="2"/>
        <v>0</v>
      </c>
      <c r="AD187" s="41">
        <f t="shared" si="2"/>
        <v>0</v>
      </c>
      <c r="AE187" s="41">
        <f t="shared" si="2"/>
        <v>0</v>
      </c>
      <c r="AF187" s="41">
        <f t="shared" si="2"/>
        <v>0</v>
      </c>
      <c r="AG187" s="41">
        <f t="shared" si="2"/>
        <v>4.3049179988251897E-2</v>
      </c>
      <c r="AH187" s="41">
        <f t="shared" si="2"/>
        <v>7.3233087796106683E-2</v>
      </c>
      <c r="AI187" s="41">
        <f t="shared" si="2"/>
        <v>0.23454380821185516</v>
      </c>
      <c r="AJ187" s="41">
        <f t="shared" si="2"/>
        <v>0</v>
      </c>
      <c r="AK187" s="41">
        <f t="shared" si="2"/>
        <v>0</v>
      </c>
      <c r="AL187" s="41">
        <f t="shared" si="2"/>
        <v>0</v>
      </c>
      <c r="AM187" s="41">
        <f t="shared" si="2"/>
        <v>4.3049179988251897E-2</v>
      </c>
      <c r="AN187" s="41">
        <f t="shared" si="2"/>
        <v>7.3233087796106683E-2</v>
      </c>
      <c r="AO187" s="41">
        <f t="shared" si="2"/>
        <v>0.23454380821185516</v>
      </c>
      <c r="AP187" s="41">
        <f t="shared" si="2"/>
        <v>0.82143181599999993</v>
      </c>
      <c r="AQ187" s="41">
        <f t="shared" si="2"/>
        <v>0.44230943900000003</v>
      </c>
      <c r="AR187" s="41">
        <f t="shared" si="2"/>
        <v>1.263741255</v>
      </c>
      <c r="AS187" s="41">
        <f t="shared" si="2"/>
        <v>0</v>
      </c>
      <c r="AT187" s="41">
        <f t="shared" si="2"/>
        <v>0</v>
      </c>
      <c r="AU187" s="41">
        <f t="shared" si="2"/>
        <v>0</v>
      </c>
      <c r="AV187" s="41">
        <f t="shared" si="2"/>
        <v>0</v>
      </c>
      <c r="AW187" s="41">
        <f t="shared" si="2"/>
        <v>0</v>
      </c>
      <c r="AX187" s="41">
        <f t="shared" si="2"/>
        <v>0</v>
      </c>
      <c r="AY187" s="41">
        <f t="shared" si="2"/>
        <v>0</v>
      </c>
      <c r="AZ187" s="41">
        <f t="shared" si="2"/>
        <v>0</v>
      </c>
      <c r="BA187" s="41">
        <f t="shared" si="2"/>
        <v>0</v>
      </c>
      <c r="BB187" s="41">
        <f t="shared" si="2"/>
        <v>1.780668022</v>
      </c>
      <c r="BC187" s="41">
        <f t="shared" si="2"/>
        <v>129.93691578400001</v>
      </c>
      <c r="BD187" s="41">
        <f t="shared" si="2"/>
        <v>286.268806455</v>
      </c>
      <c r="BE187" s="41">
        <f t="shared" si="2"/>
        <v>0.19492807571428572</v>
      </c>
      <c r="BF187" s="41">
        <f t="shared" si="2"/>
        <v>0.38985615714285715</v>
      </c>
      <c r="BG187" s="41">
        <f t="shared" si="2"/>
        <v>2.8456023260000003</v>
      </c>
      <c r="BH187" s="41">
        <f t="shared" si="2"/>
        <v>21.829731727000002</v>
      </c>
      <c r="BI187" s="41">
        <f t="shared" si="2"/>
        <v>0</v>
      </c>
      <c r="BJ187" s="41">
        <f t="shared" si="2"/>
        <v>0</v>
      </c>
      <c r="BK187" s="41">
        <f t="shared" si="2"/>
        <v>0</v>
      </c>
      <c r="BL187" s="41">
        <f t="shared" si="2"/>
        <v>0</v>
      </c>
    </row>
    <row r="188" spans="1:64" s="37" customFormat="1" x14ac:dyDescent="0.2">
      <c r="A188" s="7"/>
      <c r="B188" s="36">
        <v>4</v>
      </c>
      <c r="C188" s="34" t="s">
        <v>161</v>
      </c>
      <c r="D188" s="41">
        <f>IF(D56="－","－",MAX(D56:D66))</f>
        <v>4.831897111</v>
      </c>
      <c r="E188" s="41">
        <f>IF(E56="－","－",SUM(E56:E66))</f>
        <v>590</v>
      </c>
      <c r="F188" s="41">
        <f t="shared" ref="F188:BL188" si="3">IF(F56="－","－",SUM(F56:F66))</f>
        <v>0</v>
      </c>
      <c r="G188" s="41">
        <f t="shared" si="3"/>
        <v>3</v>
      </c>
      <c r="H188" s="41">
        <f t="shared" si="3"/>
        <v>587</v>
      </c>
      <c r="I188" s="41">
        <f t="shared" si="3"/>
        <v>0</v>
      </c>
      <c r="J188" s="41">
        <f t="shared" si="3"/>
        <v>0</v>
      </c>
      <c r="K188" s="41">
        <f t="shared" si="3"/>
        <v>0</v>
      </c>
      <c r="L188" s="41">
        <f t="shared" si="3"/>
        <v>0</v>
      </c>
      <c r="M188" s="41">
        <f t="shared" si="3"/>
        <v>0</v>
      </c>
      <c r="N188" s="41">
        <f t="shared" si="3"/>
        <v>0</v>
      </c>
      <c r="O188" s="41">
        <f t="shared" si="3"/>
        <v>5.4298219999999999E-3</v>
      </c>
      <c r="P188" s="41">
        <f t="shared" si="3"/>
        <v>9.9470360000000011E-3</v>
      </c>
      <c r="Q188" s="41">
        <f t="shared" si="3"/>
        <v>5.0458830000000001E-3</v>
      </c>
      <c r="R188" s="41">
        <f t="shared" si="3"/>
        <v>3.8393900000000003E-4</v>
      </c>
      <c r="S188" s="41">
        <f t="shared" si="3"/>
        <v>9.4462470000000014E-3</v>
      </c>
      <c r="T188" s="41">
        <f t="shared" si="3"/>
        <v>5.0078899999999997E-4</v>
      </c>
      <c r="U188" s="41">
        <f t="shared" si="3"/>
        <v>1.7999999999999999E-2</v>
      </c>
      <c r="V188" s="41">
        <f t="shared" si="3"/>
        <v>4.3199999999999995E-2</v>
      </c>
      <c r="W188" s="41">
        <f t="shared" si="3"/>
        <v>2.3429821999999999E-2</v>
      </c>
      <c r="X188" s="41">
        <f t="shared" si="3"/>
        <v>5.3147035999999995E-2</v>
      </c>
      <c r="Y188" s="41">
        <f t="shared" si="3"/>
        <v>7.6576858000000012E-2</v>
      </c>
      <c r="Z188" s="41">
        <f t="shared" si="3"/>
        <v>0</v>
      </c>
      <c r="AA188" s="41">
        <f t="shared" si="3"/>
        <v>0</v>
      </c>
      <c r="AB188" s="41">
        <f t="shared" si="3"/>
        <v>0</v>
      </c>
      <c r="AC188" s="41">
        <f t="shared" si="3"/>
        <v>0</v>
      </c>
      <c r="AD188" s="41">
        <f t="shared" si="3"/>
        <v>0</v>
      </c>
      <c r="AE188" s="41">
        <f t="shared" si="3"/>
        <v>0</v>
      </c>
      <c r="AF188" s="41">
        <f t="shared" si="3"/>
        <v>0</v>
      </c>
      <c r="AG188" s="41">
        <f t="shared" si="3"/>
        <v>3.3309139692632834E-3</v>
      </c>
      <c r="AH188" s="41">
        <f t="shared" si="3"/>
        <v>5.6663823844938614E-3</v>
      </c>
      <c r="AI188" s="41">
        <f t="shared" si="3"/>
        <v>1.8147738177365477E-2</v>
      </c>
      <c r="AJ188" s="41">
        <f t="shared" si="3"/>
        <v>0</v>
      </c>
      <c r="AK188" s="41">
        <f t="shared" si="3"/>
        <v>0</v>
      </c>
      <c r="AL188" s="41">
        <f t="shared" si="3"/>
        <v>0</v>
      </c>
      <c r="AM188" s="41">
        <f t="shared" si="3"/>
        <v>3.3309139692632834E-3</v>
      </c>
      <c r="AN188" s="41">
        <f t="shared" si="3"/>
        <v>5.6663823844938614E-3</v>
      </c>
      <c r="AO188" s="41">
        <f t="shared" si="3"/>
        <v>1.8147738177365477E-2</v>
      </c>
      <c r="AP188" s="41">
        <f t="shared" si="3"/>
        <v>8.2403776000000012E-2</v>
      </c>
      <c r="AQ188" s="41">
        <f t="shared" si="3"/>
        <v>4.4371263000000008E-2</v>
      </c>
      <c r="AR188" s="41">
        <f t="shared" si="3"/>
        <v>0.12677503900000001</v>
      </c>
      <c r="AS188" s="41">
        <f t="shared" si="3"/>
        <v>0</v>
      </c>
      <c r="AT188" s="41">
        <f t="shared" si="3"/>
        <v>0</v>
      </c>
      <c r="AU188" s="41">
        <f t="shared" si="3"/>
        <v>0</v>
      </c>
      <c r="AV188" s="41">
        <f t="shared" si="3"/>
        <v>0</v>
      </c>
      <c r="AW188" s="41">
        <f t="shared" si="3"/>
        <v>0</v>
      </c>
      <c r="AX188" s="41">
        <f t="shared" si="3"/>
        <v>0</v>
      </c>
      <c r="AY188" s="41">
        <f t="shared" si="3"/>
        <v>0</v>
      </c>
      <c r="AZ188" s="41">
        <f t="shared" si="3"/>
        <v>0</v>
      </c>
      <c r="BA188" s="41">
        <f t="shared" si="3"/>
        <v>0</v>
      </c>
      <c r="BB188" s="41">
        <f t="shared" si="3"/>
        <v>7.282835757</v>
      </c>
      <c r="BC188" s="41">
        <f t="shared" si="3"/>
        <v>357.32808654199999</v>
      </c>
      <c r="BD188" s="41">
        <f t="shared" si="3"/>
        <v>796.38623879400006</v>
      </c>
      <c r="BE188" s="41">
        <f t="shared" si="3"/>
        <v>0.32906856142857155</v>
      </c>
      <c r="BF188" s="41">
        <f t="shared" si="3"/>
        <v>0.6581371228571431</v>
      </c>
      <c r="BG188" s="41">
        <f t="shared" si="3"/>
        <v>11.755953668</v>
      </c>
      <c r="BH188" s="41">
        <f t="shared" si="3"/>
        <v>77.74684155700001</v>
      </c>
      <c r="BI188" s="41">
        <f t="shared" si="3"/>
        <v>0</v>
      </c>
      <c r="BJ188" s="41">
        <f t="shared" si="3"/>
        <v>0</v>
      </c>
      <c r="BK188" s="41">
        <f t="shared" si="3"/>
        <v>0</v>
      </c>
      <c r="BL188" s="41">
        <f t="shared" si="3"/>
        <v>0</v>
      </c>
    </row>
    <row r="189" spans="1:64" s="37" customFormat="1" x14ac:dyDescent="0.2">
      <c r="A189" s="7"/>
      <c r="B189" s="36">
        <v>5</v>
      </c>
      <c r="C189" s="34" t="s">
        <v>173</v>
      </c>
      <c r="D189" s="41">
        <f>IF(D67="－","－",MAX(D67:D73))</f>
        <v>4.6448611550000001</v>
      </c>
      <c r="E189" s="41">
        <f>IF(E67="－","－",SUM(E67:E73))</f>
        <v>302</v>
      </c>
      <c r="F189" s="41">
        <f t="shared" ref="F189:BL189" si="4">IF(F67="－","－",SUM(F67:F73))</f>
        <v>0</v>
      </c>
      <c r="G189" s="41">
        <f t="shared" si="4"/>
        <v>0</v>
      </c>
      <c r="H189" s="41">
        <f t="shared" si="4"/>
        <v>302</v>
      </c>
      <c r="I189" s="41">
        <f t="shared" si="4"/>
        <v>0</v>
      </c>
      <c r="J189" s="41">
        <f t="shared" si="4"/>
        <v>0</v>
      </c>
      <c r="K189" s="41">
        <f t="shared" si="4"/>
        <v>0</v>
      </c>
      <c r="L189" s="41">
        <f t="shared" si="4"/>
        <v>0</v>
      </c>
      <c r="M189" s="41">
        <f t="shared" si="4"/>
        <v>0</v>
      </c>
      <c r="N189" s="41">
        <f t="shared" si="4"/>
        <v>0</v>
      </c>
      <c r="O189" s="41">
        <f t="shared" si="4"/>
        <v>0</v>
      </c>
      <c r="P189" s="41">
        <f t="shared" si="4"/>
        <v>0</v>
      </c>
      <c r="Q189" s="41">
        <f t="shared" si="4"/>
        <v>0</v>
      </c>
      <c r="R189" s="41">
        <f t="shared" si="4"/>
        <v>0</v>
      </c>
      <c r="S189" s="41">
        <f t="shared" si="4"/>
        <v>0</v>
      </c>
      <c r="T189" s="41">
        <f t="shared" si="4"/>
        <v>0</v>
      </c>
      <c r="U189" s="41">
        <f t="shared" si="4"/>
        <v>0</v>
      </c>
      <c r="V189" s="41">
        <f t="shared" si="4"/>
        <v>0</v>
      </c>
      <c r="W189" s="41">
        <f t="shared" si="4"/>
        <v>0</v>
      </c>
      <c r="X189" s="41">
        <f t="shared" si="4"/>
        <v>0</v>
      </c>
      <c r="Y189" s="41">
        <f t="shared" si="4"/>
        <v>0</v>
      </c>
      <c r="Z189" s="41">
        <f t="shared" si="4"/>
        <v>0</v>
      </c>
      <c r="AA189" s="41">
        <f t="shared" si="4"/>
        <v>0</v>
      </c>
      <c r="AB189" s="41">
        <f t="shared" si="4"/>
        <v>0</v>
      </c>
      <c r="AC189" s="41">
        <f t="shared" si="4"/>
        <v>0</v>
      </c>
      <c r="AD189" s="41">
        <f t="shared" si="4"/>
        <v>0</v>
      </c>
      <c r="AE189" s="41">
        <f t="shared" si="4"/>
        <v>0</v>
      </c>
      <c r="AF189" s="41">
        <f t="shared" si="4"/>
        <v>0</v>
      </c>
      <c r="AG189" s="41">
        <f t="shared" si="4"/>
        <v>0</v>
      </c>
      <c r="AH189" s="41">
        <f t="shared" si="4"/>
        <v>0</v>
      </c>
      <c r="AI189" s="41">
        <f t="shared" si="4"/>
        <v>0</v>
      </c>
      <c r="AJ189" s="41">
        <f t="shared" si="4"/>
        <v>0</v>
      </c>
      <c r="AK189" s="41">
        <f t="shared" si="4"/>
        <v>0</v>
      </c>
      <c r="AL189" s="41">
        <f t="shared" si="4"/>
        <v>0</v>
      </c>
      <c r="AM189" s="41">
        <f t="shared" si="4"/>
        <v>0</v>
      </c>
      <c r="AN189" s="41">
        <f t="shared" si="4"/>
        <v>0</v>
      </c>
      <c r="AO189" s="41">
        <f t="shared" si="4"/>
        <v>0</v>
      </c>
      <c r="AP189" s="41">
        <f t="shared" si="4"/>
        <v>0</v>
      </c>
      <c r="AQ189" s="41">
        <f t="shared" si="4"/>
        <v>0</v>
      </c>
      <c r="AR189" s="41">
        <f t="shared" si="4"/>
        <v>0</v>
      </c>
      <c r="AS189" s="41">
        <f t="shared" si="4"/>
        <v>0</v>
      </c>
      <c r="AT189" s="41">
        <f t="shared" si="4"/>
        <v>0</v>
      </c>
      <c r="AU189" s="41">
        <f t="shared" si="4"/>
        <v>0</v>
      </c>
      <c r="AV189" s="41">
        <f t="shared" si="4"/>
        <v>0</v>
      </c>
      <c r="AW189" s="41">
        <f t="shared" si="4"/>
        <v>0</v>
      </c>
      <c r="AX189" s="41">
        <f t="shared" si="4"/>
        <v>0</v>
      </c>
      <c r="AY189" s="41">
        <f t="shared" si="4"/>
        <v>0</v>
      </c>
      <c r="AZ189" s="41">
        <f t="shared" si="4"/>
        <v>0</v>
      </c>
      <c r="BA189" s="41">
        <f t="shared" si="4"/>
        <v>0</v>
      </c>
      <c r="BB189" s="41">
        <f t="shared" si="4"/>
        <v>2.2166033999999998E-2</v>
      </c>
      <c r="BC189" s="41">
        <f t="shared" si="4"/>
        <v>1.290277922</v>
      </c>
      <c r="BD189" s="41">
        <f t="shared" si="4"/>
        <v>2.813482907</v>
      </c>
      <c r="BE189" s="41">
        <f t="shared" si="4"/>
        <v>8.0506157142857145E-3</v>
      </c>
      <c r="BF189" s="41">
        <f t="shared" si="4"/>
        <v>1.6101234285714285E-2</v>
      </c>
      <c r="BG189" s="41">
        <f t="shared" si="4"/>
        <v>1.4684466E-2</v>
      </c>
      <c r="BH189" s="41">
        <f t="shared" si="4"/>
        <v>0.55865215899999998</v>
      </c>
      <c r="BI189" s="41">
        <f t="shared" si="4"/>
        <v>0</v>
      </c>
      <c r="BJ189" s="41">
        <f t="shared" si="4"/>
        <v>0</v>
      </c>
      <c r="BK189" s="41">
        <f t="shared" si="4"/>
        <v>0</v>
      </c>
      <c r="BL189" s="41">
        <f t="shared" si="4"/>
        <v>0</v>
      </c>
    </row>
    <row r="190" spans="1:64" s="37" customFormat="1" x14ac:dyDescent="0.2">
      <c r="A190" s="7"/>
      <c r="B190" s="36">
        <v>6</v>
      </c>
      <c r="C190" s="34" t="s">
        <v>181</v>
      </c>
      <c r="D190" s="41" t="str">
        <f>IF(D74="－","－",MAX(D74:D84))</f>
        <v>－</v>
      </c>
      <c r="E190" s="41" t="str">
        <f>IF(E74="－","－",SUM(E74:E84))</f>
        <v>－</v>
      </c>
      <c r="F190" s="41" t="str">
        <f t="shared" ref="F190:BL190" si="5">IF(F74="－","－",SUM(F74:F84))</f>
        <v>－</v>
      </c>
      <c r="G190" s="41" t="str">
        <f t="shared" si="5"/>
        <v>－</v>
      </c>
      <c r="H190" s="41" t="str">
        <f t="shared" si="5"/>
        <v>－</v>
      </c>
      <c r="I190" s="41" t="str">
        <f t="shared" si="5"/>
        <v>－</v>
      </c>
      <c r="J190" s="41" t="str">
        <f t="shared" si="5"/>
        <v>－</v>
      </c>
      <c r="K190" s="41" t="str">
        <f t="shared" si="5"/>
        <v>－</v>
      </c>
      <c r="L190" s="41" t="str">
        <f t="shared" si="5"/>
        <v>－</v>
      </c>
      <c r="M190" s="41" t="str">
        <f t="shared" si="5"/>
        <v>－</v>
      </c>
      <c r="N190" s="41" t="str">
        <f t="shared" si="5"/>
        <v>－</v>
      </c>
      <c r="O190" s="41" t="str">
        <f t="shared" si="5"/>
        <v>－</v>
      </c>
      <c r="P190" s="41" t="str">
        <f t="shared" si="5"/>
        <v>－</v>
      </c>
      <c r="Q190" s="41" t="str">
        <f t="shared" si="5"/>
        <v>－</v>
      </c>
      <c r="R190" s="41" t="str">
        <f t="shared" si="5"/>
        <v>－</v>
      </c>
      <c r="S190" s="41" t="str">
        <f t="shared" si="5"/>
        <v>－</v>
      </c>
      <c r="T190" s="41" t="str">
        <f t="shared" si="5"/>
        <v>－</v>
      </c>
      <c r="U190" s="41" t="str">
        <f t="shared" si="5"/>
        <v>－</v>
      </c>
      <c r="V190" s="41" t="str">
        <f t="shared" si="5"/>
        <v>－</v>
      </c>
      <c r="W190" s="41" t="str">
        <f t="shared" si="5"/>
        <v>－</v>
      </c>
      <c r="X190" s="41" t="str">
        <f t="shared" si="5"/>
        <v>－</v>
      </c>
      <c r="Y190" s="41" t="str">
        <f t="shared" si="5"/>
        <v>－</v>
      </c>
      <c r="Z190" s="41" t="str">
        <f t="shared" si="5"/>
        <v>－</v>
      </c>
      <c r="AA190" s="41" t="str">
        <f t="shared" si="5"/>
        <v>－</v>
      </c>
      <c r="AB190" s="41" t="str">
        <f t="shared" si="5"/>
        <v>－</v>
      </c>
      <c r="AC190" s="41" t="str">
        <f t="shared" si="5"/>
        <v>－</v>
      </c>
      <c r="AD190" s="41" t="str">
        <f t="shared" si="5"/>
        <v>－</v>
      </c>
      <c r="AE190" s="41" t="str">
        <f t="shared" si="5"/>
        <v>－</v>
      </c>
      <c r="AF190" s="41" t="str">
        <f t="shared" si="5"/>
        <v>－</v>
      </c>
      <c r="AG190" s="41" t="str">
        <f t="shared" si="5"/>
        <v>－</v>
      </c>
      <c r="AH190" s="41" t="str">
        <f t="shared" si="5"/>
        <v>－</v>
      </c>
      <c r="AI190" s="41" t="str">
        <f t="shared" si="5"/>
        <v>－</v>
      </c>
      <c r="AJ190" s="41" t="str">
        <f t="shared" si="5"/>
        <v>－</v>
      </c>
      <c r="AK190" s="41" t="str">
        <f t="shared" si="5"/>
        <v>－</v>
      </c>
      <c r="AL190" s="41" t="str">
        <f t="shared" si="5"/>
        <v>－</v>
      </c>
      <c r="AM190" s="41" t="str">
        <f t="shared" si="5"/>
        <v>－</v>
      </c>
      <c r="AN190" s="41" t="str">
        <f t="shared" si="5"/>
        <v>－</v>
      </c>
      <c r="AO190" s="41" t="str">
        <f t="shared" si="5"/>
        <v>－</v>
      </c>
      <c r="AP190" s="41" t="str">
        <f t="shared" si="5"/>
        <v>－</v>
      </c>
      <c r="AQ190" s="41" t="str">
        <f t="shared" si="5"/>
        <v>－</v>
      </c>
      <c r="AR190" s="41" t="str">
        <f t="shared" si="5"/>
        <v>－</v>
      </c>
      <c r="AS190" s="41" t="str">
        <f t="shared" si="5"/>
        <v>－</v>
      </c>
      <c r="AT190" s="41" t="str">
        <f t="shared" si="5"/>
        <v>－</v>
      </c>
      <c r="AU190" s="41" t="str">
        <f t="shared" si="5"/>
        <v>－</v>
      </c>
      <c r="AV190" s="41" t="str">
        <f t="shared" si="5"/>
        <v>－</v>
      </c>
      <c r="AW190" s="41" t="str">
        <f t="shared" si="5"/>
        <v>－</v>
      </c>
      <c r="AX190" s="41" t="str">
        <f t="shared" si="5"/>
        <v>－</v>
      </c>
      <c r="AY190" s="41" t="str">
        <f t="shared" si="5"/>
        <v>－</v>
      </c>
      <c r="AZ190" s="41" t="str">
        <f t="shared" si="5"/>
        <v>－</v>
      </c>
      <c r="BA190" s="41" t="str">
        <f t="shared" si="5"/>
        <v>－</v>
      </c>
      <c r="BB190" s="41" t="str">
        <f t="shared" si="5"/>
        <v>－</v>
      </c>
      <c r="BC190" s="41" t="str">
        <f t="shared" si="5"/>
        <v>－</v>
      </c>
      <c r="BD190" s="41" t="str">
        <f t="shared" si="5"/>
        <v>－</v>
      </c>
      <c r="BE190" s="41" t="str">
        <f t="shared" si="5"/>
        <v>－</v>
      </c>
      <c r="BF190" s="41" t="str">
        <f t="shared" si="5"/>
        <v>－</v>
      </c>
      <c r="BG190" s="41" t="str">
        <f t="shared" si="5"/>
        <v>－</v>
      </c>
      <c r="BH190" s="41" t="str">
        <f t="shared" si="5"/>
        <v>－</v>
      </c>
      <c r="BI190" s="41" t="str">
        <f t="shared" si="5"/>
        <v>－</v>
      </c>
      <c r="BJ190" s="41" t="str">
        <f t="shared" si="5"/>
        <v>－</v>
      </c>
      <c r="BK190" s="41" t="str">
        <f t="shared" si="5"/>
        <v>－</v>
      </c>
      <c r="BL190" s="41" t="str">
        <f t="shared" si="5"/>
        <v>－</v>
      </c>
    </row>
    <row r="191" spans="1:64" s="37" customFormat="1" x14ac:dyDescent="0.2">
      <c r="A191" s="7"/>
      <c r="B191" s="36">
        <v>7</v>
      </c>
      <c r="C191" s="34" t="s">
        <v>193</v>
      </c>
      <c r="D191" s="41" t="str">
        <f>IF(D85="－","－",MAX(D85:D91))</f>
        <v>－</v>
      </c>
      <c r="E191" s="41" t="str">
        <f>IF(E85="－","－",SUM(E85:E91))</f>
        <v>－</v>
      </c>
      <c r="F191" s="41" t="str">
        <f t="shared" ref="F191:BL191" si="6">IF(F85="－","－",SUM(F85:F91))</f>
        <v>－</v>
      </c>
      <c r="G191" s="41" t="str">
        <f t="shared" si="6"/>
        <v>－</v>
      </c>
      <c r="H191" s="41" t="str">
        <f t="shared" si="6"/>
        <v>－</v>
      </c>
      <c r="I191" s="41" t="str">
        <f t="shared" si="6"/>
        <v>－</v>
      </c>
      <c r="J191" s="41" t="str">
        <f t="shared" si="6"/>
        <v>－</v>
      </c>
      <c r="K191" s="41" t="str">
        <f t="shared" si="6"/>
        <v>－</v>
      </c>
      <c r="L191" s="41" t="str">
        <f t="shared" si="6"/>
        <v>－</v>
      </c>
      <c r="M191" s="41" t="str">
        <f t="shared" si="6"/>
        <v>－</v>
      </c>
      <c r="N191" s="41" t="str">
        <f t="shared" si="6"/>
        <v>－</v>
      </c>
      <c r="O191" s="41" t="str">
        <f t="shared" si="6"/>
        <v>－</v>
      </c>
      <c r="P191" s="41" t="str">
        <f t="shared" si="6"/>
        <v>－</v>
      </c>
      <c r="Q191" s="41" t="str">
        <f t="shared" si="6"/>
        <v>－</v>
      </c>
      <c r="R191" s="41" t="str">
        <f t="shared" si="6"/>
        <v>－</v>
      </c>
      <c r="S191" s="41" t="str">
        <f t="shared" si="6"/>
        <v>－</v>
      </c>
      <c r="T191" s="41" t="str">
        <f t="shared" si="6"/>
        <v>－</v>
      </c>
      <c r="U191" s="41" t="str">
        <f t="shared" si="6"/>
        <v>－</v>
      </c>
      <c r="V191" s="41" t="str">
        <f t="shared" si="6"/>
        <v>－</v>
      </c>
      <c r="W191" s="41" t="str">
        <f t="shared" si="6"/>
        <v>－</v>
      </c>
      <c r="X191" s="41" t="str">
        <f t="shared" si="6"/>
        <v>－</v>
      </c>
      <c r="Y191" s="41" t="str">
        <f t="shared" si="6"/>
        <v>－</v>
      </c>
      <c r="Z191" s="41" t="str">
        <f t="shared" si="6"/>
        <v>－</v>
      </c>
      <c r="AA191" s="41" t="str">
        <f t="shared" si="6"/>
        <v>－</v>
      </c>
      <c r="AB191" s="41" t="str">
        <f t="shared" si="6"/>
        <v>－</v>
      </c>
      <c r="AC191" s="41" t="str">
        <f t="shared" si="6"/>
        <v>－</v>
      </c>
      <c r="AD191" s="41" t="str">
        <f t="shared" si="6"/>
        <v>－</v>
      </c>
      <c r="AE191" s="41" t="str">
        <f t="shared" si="6"/>
        <v>－</v>
      </c>
      <c r="AF191" s="41" t="str">
        <f t="shared" si="6"/>
        <v>－</v>
      </c>
      <c r="AG191" s="41" t="str">
        <f t="shared" si="6"/>
        <v>－</v>
      </c>
      <c r="AH191" s="41" t="str">
        <f t="shared" si="6"/>
        <v>－</v>
      </c>
      <c r="AI191" s="41" t="str">
        <f t="shared" si="6"/>
        <v>－</v>
      </c>
      <c r="AJ191" s="41" t="str">
        <f t="shared" si="6"/>
        <v>－</v>
      </c>
      <c r="AK191" s="41" t="str">
        <f t="shared" si="6"/>
        <v>－</v>
      </c>
      <c r="AL191" s="41" t="str">
        <f t="shared" si="6"/>
        <v>－</v>
      </c>
      <c r="AM191" s="41" t="str">
        <f t="shared" si="6"/>
        <v>－</v>
      </c>
      <c r="AN191" s="41" t="str">
        <f t="shared" si="6"/>
        <v>－</v>
      </c>
      <c r="AO191" s="41" t="str">
        <f t="shared" si="6"/>
        <v>－</v>
      </c>
      <c r="AP191" s="41" t="str">
        <f t="shared" si="6"/>
        <v>－</v>
      </c>
      <c r="AQ191" s="41" t="str">
        <f t="shared" si="6"/>
        <v>－</v>
      </c>
      <c r="AR191" s="41" t="str">
        <f t="shared" si="6"/>
        <v>－</v>
      </c>
      <c r="AS191" s="41" t="str">
        <f t="shared" si="6"/>
        <v>－</v>
      </c>
      <c r="AT191" s="41" t="str">
        <f t="shared" si="6"/>
        <v>－</v>
      </c>
      <c r="AU191" s="41" t="str">
        <f t="shared" si="6"/>
        <v>－</v>
      </c>
      <c r="AV191" s="41" t="str">
        <f t="shared" si="6"/>
        <v>－</v>
      </c>
      <c r="AW191" s="41" t="str">
        <f t="shared" si="6"/>
        <v>－</v>
      </c>
      <c r="AX191" s="41" t="str">
        <f t="shared" si="6"/>
        <v>－</v>
      </c>
      <c r="AY191" s="41" t="str">
        <f t="shared" si="6"/>
        <v>－</v>
      </c>
      <c r="AZ191" s="41" t="str">
        <f t="shared" si="6"/>
        <v>－</v>
      </c>
      <c r="BA191" s="41" t="str">
        <f t="shared" si="6"/>
        <v>－</v>
      </c>
      <c r="BB191" s="41" t="str">
        <f t="shared" si="6"/>
        <v>－</v>
      </c>
      <c r="BC191" s="41" t="str">
        <f t="shared" si="6"/>
        <v>－</v>
      </c>
      <c r="BD191" s="41" t="str">
        <f t="shared" si="6"/>
        <v>－</v>
      </c>
      <c r="BE191" s="41" t="str">
        <f t="shared" si="6"/>
        <v>－</v>
      </c>
      <c r="BF191" s="41" t="str">
        <f t="shared" si="6"/>
        <v>－</v>
      </c>
      <c r="BG191" s="41" t="str">
        <f t="shared" si="6"/>
        <v>－</v>
      </c>
      <c r="BH191" s="41" t="str">
        <f t="shared" si="6"/>
        <v>－</v>
      </c>
      <c r="BI191" s="41" t="str">
        <f t="shared" si="6"/>
        <v>－</v>
      </c>
      <c r="BJ191" s="41" t="str">
        <f t="shared" si="6"/>
        <v>－</v>
      </c>
      <c r="BK191" s="41" t="str">
        <f t="shared" si="6"/>
        <v>－</v>
      </c>
      <c r="BL191" s="41" t="str">
        <f t="shared" si="6"/>
        <v>－</v>
      </c>
    </row>
    <row r="192" spans="1:64" s="37" customFormat="1" x14ac:dyDescent="0.2">
      <c r="A192" s="7"/>
      <c r="B192" s="36">
        <v>8</v>
      </c>
      <c r="C192" s="34" t="s">
        <v>201</v>
      </c>
      <c r="D192" s="41">
        <f>IF(D92="－","－",MAX(D92:D114))</f>
        <v>6.4364466709999997</v>
      </c>
      <c r="E192" s="41">
        <f>IF(E92="－","－",SUM(E92:E114))</f>
        <v>159</v>
      </c>
      <c r="F192" s="41">
        <f t="shared" ref="F192:BL192" si="7">IF(F92="－","－",SUM(F92:F114))</f>
        <v>44</v>
      </c>
      <c r="G192" s="41">
        <f t="shared" si="7"/>
        <v>53</v>
      </c>
      <c r="H192" s="41">
        <f t="shared" si="7"/>
        <v>62</v>
      </c>
      <c r="I192" s="41">
        <f t="shared" si="7"/>
        <v>165.92507838569165</v>
      </c>
      <c r="J192" s="41">
        <f t="shared" si="7"/>
        <v>2000.9637855033254</v>
      </c>
      <c r="K192" s="41">
        <f t="shared" si="7"/>
        <v>100.31392638570101</v>
      </c>
      <c r="L192" s="41">
        <f t="shared" si="7"/>
        <v>65.611151999990568</v>
      </c>
      <c r="M192" s="41">
        <f t="shared" si="7"/>
        <v>1631.1164868889559</v>
      </c>
      <c r="N192" s="41">
        <f t="shared" si="7"/>
        <v>535.77237700006117</v>
      </c>
      <c r="O192" s="41">
        <f t="shared" si="7"/>
        <v>5.944250341</v>
      </c>
      <c r="P192" s="41">
        <f t="shared" si="7"/>
        <v>10.421227969999999</v>
      </c>
      <c r="Q192" s="41">
        <f t="shared" si="7"/>
        <v>5.5573040270000016</v>
      </c>
      <c r="R192" s="41">
        <f t="shared" si="7"/>
        <v>0.3869463139999999</v>
      </c>
      <c r="S192" s="41">
        <f t="shared" si="7"/>
        <v>9.9165153820000018</v>
      </c>
      <c r="T192" s="41">
        <f t="shared" si="7"/>
        <v>0.50471258799999996</v>
      </c>
      <c r="U192" s="41">
        <f t="shared" si="7"/>
        <v>8.4804500000000012</v>
      </c>
      <c r="V192" s="41">
        <f t="shared" si="7"/>
        <v>20.127199999999995</v>
      </c>
      <c r="W192" s="41">
        <f t="shared" si="7"/>
        <v>180.3497787266916</v>
      </c>
      <c r="X192" s="41">
        <f t="shared" si="7"/>
        <v>2031.5122134733247</v>
      </c>
      <c r="Y192" s="41">
        <f t="shared" si="7"/>
        <v>2211.8619922000166</v>
      </c>
      <c r="Z192" s="41">
        <f t="shared" si="7"/>
        <v>2.0973500036471795</v>
      </c>
      <c r="AA192" s="41">
        <f t="shared" si="7"/>
        <v>0.99043290527494199</v>
      </c>
      <c r="AB192" s="41">
        <f t="shared" si="7"/>
        <v>10.781831067517622</v>
      </c>
      <c r="AC192" s="41">
        <f t="shared" si="7"/>
        <v>2.2024433215828259</v>
      </c>
      <c r="AD192" s="41">
        <f t="shared" si="7"/>
        <v>37.970691682458913</v>
      </c>
      <c r="AE192" s="41">
        <f t="shared" si="7"/>
        <v>341.73622514213065</v>
      </c>
      <c r="AF192" s="41">
        <f t="shared" si="7"/>
        <v>379.70691682458983</v>
      </c>
      <c r="AG192" s="41">
        <f t="shared" si="7"/>
        <v>1.5727185630748493</v>
      </c>
      <c r="AH192" s="41">
        <f t="shared" si="7"/>
        <v>2.6754292797135366</v>
      </c>
      <c r="AI192" s="41">
        <f t="shared" si="7"/>
        <v>8.5686045850284867</v>
      </c>
      <c r="AJ192" s="41">
        <f t="shared" si="7"/>
        <v>0.41751155289464914</v>
      </c>
      <c r="AK192" s="41">
        <f t="shared" si="7"/>
        <v>0.22182782183655639</v>
      </c>
      <c r="AL192" s="41">
        <f t="shared" si="7"/>
        <v>0.56327261477277024</v>
      </c>
      <c r="AM192" s="41">
        <f t="shared" si="7"/>
        <v>4.1926734375523242</v>
      </c>
      <c r="AN192" s="41">
        <f t="shared" si="7"/>
        <v>40.867948784009009</v>
      </c>
      <c r="AO192" s="41">
        <f t="shared" si="7"/>
        <v>350.868102341932</v>
      </c>
      <c r="AP192" s="41">
        <f t="shared" si="7"/>
        <v>21962.922331559999</v>
      </c>
      <c r="AQ192" s="41">
        <f t="shared" si="7"/>
        <v>11826.188947756998</v>
      </c>
      <c r="AR192" s="41">
        <f t="shared" si="7"/>
        <v>33789.111279317003</v>
      </c>
      <c r="AS192" s="41">
        <f t="shared" si="7"/>
        <v>560.53316886999994</v>
      </c>
      <c r="AT192" s="41">
        <f t="shared" si="7"/>
        <v>96174.213648873003</v>
      </c>
      <c r="AU192" s="41">
        <f t="shared" si="7"/>
        <v>214434.91754225202</v>
      </c>
      <c r="AV192" s="41">
        <f t="shared" si="7"/>
        <v>52925.177893319997</v>
      </c>
      <c r="AW192" s="41">
        <f t="shared" si="7"/>
        <v>118048.67582094802</v>
      </c>
      <c r="AX192" s="41">
        <f t="shared" si="7"/>
        <v>50901.338173132994</v>
      </c>
      <c r="AY192" s="41">
        <f t="shared" si="7"/>
        <v>113531.14015288297</v>
      </c>
      <c r="AZ192" s="41">
        <f t="shared" si="7"/>
        <v>5.6693138799999989</v>
      </c>
      <c r="BA192" s="41">
        <f t="shared" si="7"/>
        <v>11.338627771428575</v>
      </c>
      <c r="BB192" s="41">
        <f t="shared" si="7"/>
        <v>89.56801886400001</v>
      </c>
      <c r="BC192" s="41">
        <f t="shared" si="7"/>
        <v>8205.1039805179989</v>
      </c>
      <c r="BD192" s="41">
        <f t="shared" si="7"/>
        <v>18278.676092432012</v>
      </c>
      <c r="BE192" s="41">
        <f t="shared" si="7"/>
        <v>3.7322599585714289</v>
      </c>
      <c r="BF192" s="41">
        <f t="shared" si="7"/>
        <v>7.4645199285714297</v>
      </c>
      <c r="BG192" s="41">
        <f t="shared" si="7"/>
        <v>76.602221814999993</v>
      </c>
      <c r="BH192" s="41">
        <f t="shared" si="7"/>
        <v>934.62070212699996</v>
      </c>
      <c r="BI192" s="41">
        <f t="shared" si="7"/>
        <v>3.4800000000000013</v>
      </c>
      <c r="BJ192" s="41">
        <f t="shared" si="7"/>
        <v>3.5700000000000012</v>
      </c>
      <c r="BK192" s="41">
        <f t="shared" si="7"/>
        <v>11.550000000000002</v>
      </c>
      <c r="BL192" s="41">
        <f t="shared" si="7"/>
        <v>11.610000000000005</v>
      </c>
    </row>
    <row r="193" spans="1:64" s="37" customFormat="1" x14ac:dyDescent="0.2">
      <c r="A193" s="7"/>
      <c r="B193" s="36">
        <v>9</v>
      </c>
      <c r="C193" s="34" t="s">
        <v>225</v>
      </c>
      <c r="D193" s="41">
        <f>IF(D115="－","－",MAX(D115:D122))</f>
        <v>5.7501520690000003</v>
      </c>
      <c r="E193" s="41">
        <f>IF(E115="－","－",SUM(E115:E122))</f>
        <v>264</v>
      </c>
      <c r="F193" s="41">
        <f t="shared" ref="F193:BL193" si="8">IF(F115="－","－",SUM(F115:F122))</f>
        <v>6</v>
      </c>
      <c r="G193" s="41">
        <f t="shared" si="8"/>
        <v>44</v>
      </c>
      <c r="H193" s="41">
        <f t="shared" si="8"/>
        <v>214</v>
      </c>
      <c r="I193" s="41">
        <f t="shared" si="8"/>
        <v>0.17446251505814692</v>
      </c>
      <c r="J193" s="41">
        <f t="shared" si="8"/>
        <v>13.285669742219328</v>
      </c>
      <c r="K193" s="41">
        <f t="shared" si="8"/>
        <v>0.15470551506022323</v>
      </c>
      <c r="L193" s="41">
        <f t="shared" si="8"/>
        <v>1.9756999997923685E-2</v>
      </c>
      <c r="M193" s="41">
        <f t="shared" si="8"/>
        <v>8.8192057572791871</v>
      </c>
      <c r="N193" s="41">
        <f t="shared" si="8"/>
        <v>4.6409264999982875</v>
      </c>
      <c r="O193" s="41">
        <f t="shared" si="8"/>
        <v>0.19298842599999999</v>
      </c>
      <c r="P193" s="41">
        <f t="shared" si="8"/>
        <v>0.30541722300000007</v>
      </c>
      <c r="Q193" s="41">
        <f t="shared" si="8"/>
        <v>0.18147697899999995</v>
      </c>
      <c r="R193" s="41">
        <f t="shared" si="8"/>
        <v>1.1511446999999999E-2</v>
      </c>
      <c r="S193" s="41">
        <f t="shared" si="8"/>
        <v>0.29040228900000004</v>
      </c>
      <c r="T193" s="41">
        <f t="shared" si="8"/>
        <v>1.5014934000000001E-2</v>
      </c>
      <c r="U193" s="41">
        <f t="shared" si="8"/>
        <v>0.99100000000000021</v>
      </c>
      <c r="V193" s="41">
        <f t="shared" si="8"/>
        <v>2.3475999999999995</v>
      </c>
      <c r="W193" s="41">
        <f t="shared" si="8"/>
        <v>1.3584509410581469</v>
      </c>
      <c r="X193" s="41">
        <f t="shared" si="8"/>
        <v>15.938686965219329</v>
      </c>
      <c r="Y193" s="41">
        <f t="shared" si="8"/>
        <v>17.297137906277481</v>
      </c>
      <c r="Z193" s="41">
        <f t="shared" si="8"/>
        <v>6.1211026273717255E-3</v>
      </c>
      <c r="AA193" s="41">
        <f t="shared" si="8"/>
        <v>1.3099159622575491E-3</v>
      </c>
      <c r="AB193" s="41">
        <f t="shared" si="8"/>
        <v>1.3099162850000001E-3</v>
      </c>
      <c r="AC193" s="41">
        <f t="shared" si="8"/>
        <v>2.8950304143400799E-3</v>
      </c>
      <c r="AD193" s="41">
        <f t="shared" si="8"/>
        <v>0.15825418415117437</v>
      </c>
      <c r="AE193" s="41">
        <f t="shared" si="8"/>
        <v>1.4242876573605696</v>
      </c>
      <c r="AF193" s="41">
        <f t="shared" si="8"/>
        <v>1.5825418415117438</v>
      </c>
      <c r="AG193" s="41">
        <f t="shared" si="8"/>
        <v>0.17572680464369339</v>
      </c>
      <c r="AH193" s="41">
        <f t="shared" si="8"/>
        <v>0.2989375527272024</v>
      </c>
      <c r="AI193" s="41">
        <f t="shared" si="8"/>
        <v>0.95740810805874355</v>
      </c>
      <c r="AJ193" s="41">
        <f t="shared" si="8"/>
        <v>1.3369565653779806E-4</v>
      </c>
      <c r="AK193" s="41">
        <f t="shared" si="8"/>
        <v>1.6156351046757369E-4</v>
      </c>
      <c r="AL193" s="41">
        <f t="shared" si="8"/>
        <v>4.0408348760210877E-4</v>
      </c>
      <c r="AM193" s="41">
        <f t="shared" si="8"/>
        <v>0.17875553071457126</v>
      </c>
      <c r="AN193" s="41">
        <f t="shared" si="8"/>
        <v>0.45735330038884431</v>
      </c>
      <c r="AO193" s="41">
        <f t="shared" si="8"/>
        <v>2.3820998489069147</v>
      </c>
      <c r="AP193" s="41">
        <f t="shared" si="8"/>
        <v>266.68997729299997</v>
      </c>
      <c r="AQ193" s="41">
        <f t="shared" si="8"/>
        <v>143.60229546300002</v>
      </c>
      <c r="AR193" s="41">
        <f t="shared" si="8"/>
        <v>410.29227275599999</v>
      </c>
      <c r="AS193" s="41">
        <f t="shared" si="8"/>
        <v>8.6502541730000004</v>
      </c>
      <c r="AT193" s="41">
        <f t="shared" si="8"/>
        <v>1253.6551898060002</v>
      </c>
      <c r="AU193" s="41">
        <f t="shared" si="8"/>
        <v>2709.1597635569997</v>
      </c>
      <c r="AV193" s="41">
        <f t="shared" si="8"/>
        <v>764.506772017</v>
      </c>
      <c r="AW193" s="41">
        <f t="shared" si="8"/>
        <v>1653.2964889500001</v>
      </c>
      <c r="AX193" s="41">
        <f t="shared" si="8"/>
        <v>719.5248455950001</v>
      </c>
      <c r="AY193" s="41">
        <f t="shared" si="8"/>
        <v>1555.9541357929998</v>
      </c>
      <c r="AZ193" s="41">
        <f t="shared" si="8"/>
        <v>1.5243577871428573</v>
      </c>
      <c r="BA193" s="41">
        <f t="shared" si="8"/>
        <v>3.0487155757142861</v>
      </c>
      <c r="BB193" s="41">
        <f t="shared" si="8"/>
        <v>3.8905503200000005</v>
      </c>
      <c r="BC193" s="41">
        <f t="shared" si="8"/>
        <v>275.41019124399998</v>
      </c>
      <c r="BD193" s="41">
        <f t="shared" si="8"/>
        <v>603.544482174</v>
      </c>
      <c r="BE193" s="41">
        <f t="shared" si="8"/>
        <v>2.5263313728571428</v>
      </c>
      <c r="BF193" s="41">
        <f t="shared" si="8"/>
        <v>5.0526627528571426</v>
      </c>
      <c r="BG193" s="41">
        <f t="shared" si="8"/>
        <v>18.416814657</v>
      </c>
      <c r="BH193" s="41">
        <f t="shared" si="8"/>
        <v>93.338691306999991</v>
      </c>
      <c r="BI193" s="41">
        <f t="shared" si="8"/>
        <v>0</v>
      </c>
      <c r="BJ193" s="41">
        <f t="shared" si="8"/>
        <v>0</v>
      </c>
      <c r="BK193" s="41">
        <f t="shared" si="8"/>
        <v>0</v>
      </c>
      <c r="BL193" s="41">
        <f t="shared" si="8"/>
        <v>0</v>
      </c>
    </row>
    <row r="194" spans="1:64" s="37" customFormat="1" x14ac:dyDescent="0.2">
      <c r="A194" s="7"/>
      <c r="B194" s="36">
        <v>10</v>
      </c>
      <c r="C194" s="34" t="s">
        <v>3</v>
      </c>
      <c r="D194" s="41">
        <f>IF(D123="－","－",MAX(D123:D132))</f>
        <v>4.8885967060000004</v>
      </c>
      <c r="E194" s="41">
        <f>IF(E123="－","－",SUM(E123:E132))</f>
        <v>329</v>
      </c>
      <c r="F194" s="41">
        <f t="shared" ref="F194:BL194" si="9">IF(F123="－","－",SUM(F123:F132))</f>
        <v>0</v>
      </c>
      <c r="G194" s="41">
        <f t="shared" si="9"/>
        <v>1</v>
      </c>
      <c r="H194" s="41">
        <f t="shared" si="9"/>
        <v>328</v>
      </c>
      <c r="I194" s="41">
        <f t="shared" si="9"/>
        <v>0</v>
      </c>
      <c r="J194" s="41">
        <f t="shared" si="9"/>
        <v>0</v>
      </c>
      <c r="K194" s="41">
        <f t="shared" si="9"/>
        <v>0</v>
      </c>
      <c r="L194" s="41">
        <f t="shared" si="9"/>
        <v>0</v>
      </c>
      <c r="M194" s="41">
        <f t="shared" si="9"/>
        <v>0</v>
      </c>
      <c r="N194" s="41">
        <f t="shared" si="9"/>
        <v>0</v>
      </c>
      <c r="O194" s="41">
        <f t="shared" si="9"/>
        <v>2.0196899999999998E-4</v>
      </c>
      <c r="P194" s="41">
        <f t="shared" si="9"/>
        <v>3.13901E-4</v>
      </c>
      <c r="Q194" s="41">
        <f t="shared" si="9"/>
        <v>1.539E-4</v>
      </c>
      <c r="R194" s="41">
        <f t="shared" si="9"/>
        <v>4.8069000000000003E-5</v>
      </c>
      <c r="S194" s="41">
        <f t="shared" si="9"/>
        <v>2.5120200000000001E-4</v>
      </c>
      <c r="T194" s="41">
        <f t="shared" si="9"/>
        <v>6.269899999999999E-5</v>
      </c>
      <c r="U194" s="41">
        <f t="shared" si="9"/>
        <v>3.0000000000000001E-3</v>
      </c>
      <c r="V194" s="41">
        <f t="shared" si="9"/>
        <v>7.1999999999999998E-3</v>
      </c>
      <c r="W194" s="41">
        <f t="shared" si="9"/>
        <v>3.2019690000000003E-3</v>
      </c>
      <c r="X194" s="41">
        <f t="shared" si="9"/>
        <v>7.5139009999999999E-3</v>
      </c>
      <c r="Y194" s="41">
        <f t="shared" si="9"/>
        <v>1.0715870000000002E-2</v>
      </c>
      <c r="Z194" s="41">
        <f t="shared" si="9"/>
        <v>0</v>
      </c>
      <c r="AA194" s="41">
        <f t="shared" si="9"/>
        <v>0</v>
      </c>
      <c r="AB194" s="41">
        <f t="shared" si="9"/>
        <v>0</v>
      </c>
      <c r="AC194" s="41">
        <f t="shared" si="9"/>
        <v>0</v>
      </c>
      <c r="AD194" s="41">
        <f t="shared" si="9"/>
        <v>0</v>
      </c>
      <c r="AE194" s="41">
        <f t="shared" si="9"/>
        <v>0</v>
      </c>
      <c r="AF194" s="41">
        <f t="shared" si="9"/>
        <v>0</v>
      </c>
      <c r="AG194" s="41">
        <f t="shared" si="9"/>
        <v>5.6715522916493796E-4</v>
      </c>
      <c r="AH194" s="41">
        <f t="shared" si="9"/>
        <v>9.6481579214265306E-4</v>
      </c>
      <c r="AI194" s="41">
        <f t="shared" si="9"/>
        <v>3.0900181451055239E-3</v>
      </c>
      <c r="AJ194" s="41">
        <f t="shared" si="9"/>
        <v>0</v>
      </c>
      <c r="AK194" s="41">
        <f t="shared" si="9"/>
        <v>0</v>
      </c>
      <c r="AL194" s="41">
        <f t="shared" si="9"/>
        <v>0</v>
      </c>
      <c r="AM194" s="41">
        <f t="shared" si="9"/>
        <v>5.6715522916493796E-4</v>
      </c>
      <c r="AN194" s="41">
        <f t="shared" si="9"/>
        <v>9.6481579214265306E-4</v>
      </c>
      <c r="AO194" s="41">
        <f t="shared" si="9"/>
        <v>3.0900181451055239E-3</v>
      </c>
      <c r="AP194" s="41">
        <f t="shared" si="9"/>
        <v>1.1434348E-2</v>
      </c>
      <c r="AQ194" s="41">
        <f t="shared" si="9"/>
        <v>6.1569560000000008E-3</v>
      </c>
      <c r="AR194" s="41">
        <f t="shared" si="9"/>
        <v>1.7591304000000002E-2</v>
      </c>
      <c r="AS194" s="41">
        <f t="shared" si="9"/>
        <v>0</v>
      </c>
      <c r="AT194" s="41">
        <f t="shared" si="9"/>
        <v>0</v>
      </c>
      <c r="AU194" s="41">
        <f t="shared" si="9"/>
        <v>0</v>
      </c>
      <c r="AV194" s="41">
        <f t="shared" si="9"/>
        <v>0</v>
      </c>
      <c r="AW194" s="41">
        <f t="shared" si="9"/>
        <v>0</v>
      </c>
      <c r="AX194" s="41">
        <f t="shared" si="9"/>
        <v>0</v>
      </c>
      <c r="AY194" s="41">
        <f t="shared" si="9"/>
        <v>0</v>
      </c>
      <c r="AZ194" s="41">
        <f t="shared" si="9"/>
        <v>0</v>
      </c>
      <c r="BA194" s="41">
        <f t="shared" si="9"/>
        <v>0</v>
      </c>
      <c r="BB194" s="41">
        <f t="shared" si="9"/>
        <v>0.60427915899999995</v>
      </c>
      <c r="BC194" s="41">
        <f t="shared" si="9"/>
        <v>31.131221905</v>
      </c>
      <c r="BD194" s="41">
        <f t="shared" si="9"/>
        <v>69.134343526999999</v>
      </c>
      <c r="BE194" s="41">
        <f t="shared" si="9"/>
        <v>0.19183465</v>
      </c>
      <c r="BF194" s="41">
        <f t="shared" si="9"/>
        <v>0.3836693057142857</v>
      </c>
      <c r="BG194" s="41">
        <f t="shared" si="9"/>
        <v>5.2253830489999995</v>
      </c>
      <c r="BH194" s="41">
        <f t="shared" si="9"/>
        <v>39.082036897000002</v>
      </c>
      <c r="BI194" s="41">
        <f t="shared" si="9"/>
        <v>0</v>
      </c>
      <c r="BJ194" s="41">
        <f t="shared" si="9"/>
        <v>0</v>
      </c>
      <c r="BK194" s="41">
        <f t="shared" si="9"/>
        <v>0</v>
      </c>
      <c r="BL194" s="41">
        <f t="shared" si="9"/>
        <v>0</v>
      </c>
    </row>
    <row r="195" spans="1:64" s="37" customFormat="1" x14ac:dyDescent="0.2">
      <c r="A195" s="7"/>
      <c r="B195" s="36">
        <v>11</v>
      </c>
      <c r="C195" s="34" t="s">
        <v>14</v>
      </c>
      <c r="D195" s="41">
        <f>IF(D133="－","－",MAX(D133:D150))</f>
        <v>5.0143745070000003</v>
      </c>
      <c r="E195" s="41">
        <f>IF(E133="－","－",SUM(E133:E150))</f>
        <v>314</v>
      </c>
      <c r="F195" s="41">
        <f t="shared" ref="F195:BL195" si="10">IF(F133="－","－",SUM(F133:F150))</f>
        <v>0</v>
      </c>
      <c r="G195" s="41">
        <f t="shared" si="10"/>
        <v>0</v>
      </c>
      <c r="H195" s="41">
        <f t="shared" si="10"/>
        <v>314</v>
      </c>
      <c r="I195" s="41">
        <f t="shared" si="10"/>
        <v>5.4094199000941486E-5</v>
      </c>
      <c r="J195" s="41">
        <f t="shared" si="10"/>
        <v>1.8652056836744826E-2</v>
      </c>
      <c r="K195" s="41">
        <f t="shared" si="10"/>
        <v>5.4094199000941486E-5</v>
      </c>
      <c r="L195" s="41">
        <f t="shared" si="10"/>
        <v>0</v>
      </c>
      <c r="M195" s="41">
        <f t="shared" si="10"/>
        <v>7.706151035746147E-3</v>
      </c>
      <c r="N195" s="41">
        <f t="shared" si="10"/>
        <v>1.0999999999999621E-2</v>
      </c>
      <c r="O195" s="41">
        <f t="shared" si="10"/>
        <v>7.9927069999999999E-3</v>
      </c>
      <c r="P195" s="41">
        <f t="shared" si="10"/>
        <v>1.3617995000000001E-2</v>
      </c>
      <c r="Q195" s="41">
        <f t="shared" si="10"/>
        <v>7.1482430000000003E-3</v>
      </c>
      <c r="R195" s="41">
        <f t="shared" si="10"/>
        <v>8.4446399999999985E-4</v>
      </c>
      <c r="S195" s="41">
        <f t="shared" si="10"/>
        <v>1.2516518000000001E-2</v>
      </c>
      <c r="T195" s="41">
        <f t="shared" si="10"/>
        <v>1.101477E-3</v>
      </c>
      <c r="U195" s="41">
        <f t="shared" si="10"/>
        <v>0</v>
      </c>
      <c r="V195" s="41">
        <f t="shared" si="10"/>
        <v>0</v>
      </c>
      <c r="W195" s="41">
        <f t="shared" si="10"/>
        <v>8.04680119900094E-3</v>
      </c>
      <c r="X195" s="41">
        <f t="shared" si="10"/>
        <v>3.2270051836744827E-2</v>
      </c>
      <c r="Y195" s="41">
        <f t="shared" si="10"/>
        <v>4.0316853035745767E-2</v>
      </c>
      <c r="Z195" s="41">
        <f t="shared" si="10"/>
        <v>5.6663584556790132E-6</v>
      </c>
      <c r="AA195" s="41">
        <f t="shared" si="10"/>
        <v>1.2126007095153088E-6</v>
      </c>
      <c r="AB195" s="41">
        <f t="shared" si="10"/>
        <v>1.2126E-6</v>
      </c>
      <c r="AC195" s="41">
        <f t="shared" si="10"/>
        <v>7.7799713475738709E-7</v>
      </c>
      <c r="AD195" s="41">
        <f t="shared" si="10"/>
        <v>1.4926348493373177E-4</v>
      </c>
      <c r="AE195" s="41">
        <f t="shared" si="10"/>
        <v>1.343371364403586E-3</v>
      </c>
      <c r="AF195" s="41">
        <f t="shared" si="10"/>
        <v>1.492634849337318E-3</v>
      </c>
      <c r="AG195" s="41">
        <f t="shared" si="10"/>
        <v>0</v>
      </c>
      <c r="AH195" s="41">
        <f t="shared" si="10"/>
        <v>0</v>
      </c>
      <c r="AI195" s="41">
        <f t="shared" si="10"/>
        <v>0</v>
      </c>
      <c r="AJ195" s="41">
        <f t="shared" si="10"/>
        <v>1.2376314041892937E-7</v>
      </c>
      <c r="AK195" s="41">
        <f t="shared" si="10"/>
        <v>1.4956063607757946E-7</v>
      </c>
      <c r="AL195" s="41">
        <f t="shared" si="10"/>
        <v>3.7406332196741648E-7</v>
      </c>
      <c r="AM195" s="41">
        <f t="shared" si="10"/>
        <v>9.0176027517631646E-7</v>
      </c>
      <c r="AN195" s="41">
        <f t="shared" si="10"/>
        <v>1.4941304556980936E-4</v>
      </c>
      <c r="AO195" s="41">
        <f t="shared" si="10"/>
        <v>1.3437454277255535E-3</v>
      </c>
      <c r="AP195" s="41">
        <f t="shared" si="10"/>
        <v>2.4122385E-2</v>
      </c>
      <c r="AQ195" s="41">
        <f t="shared" si="10"/>
        <v>1.2988975999999999E-2</v>
      </c>
      <c r="AR195" s="41">
        <f t="shared" si="10"/>
        <v>3.7111361000000002E-2</v>
      </c>
      <c r="AS195" s="41">
        <f t="shared" si="10"/>
        <v>0</v>
      </c>
      <c r="AT195" s="41">
        <f t="shared" si="10"/>
        <v>0</v>
      </c>
      <c r="AU195" s="41">
        <f t="shared" si="10"/>
        <v>0</v>
      </c>
      <c r="AV195" s="41">
        <f t="shared" si="10"/>
        <v>0</v>
      </c>
      <c r="AW195" s="41">
        <f t="shared" si="10"/>
        <v>0</v>
      </c>
      <c r="AX195" s="41">
        <f t="shared" si="10"/>
        <v>0</v>
      </c>
      <c r="AY195" s="41">
        <f t="shared" si="10"/>
        <v>0</v>
      </c>
      <c r="AZ195" s="41">
        <f t="shared" si="10"/>
        <v>0</v>
      </c>
      <c r="BA195" s="41">
        <f t="shared" si="10"/>
        <v>0</v>
      </c>
      <c r="BB195" s="41">
        <f t="shared" si="10"/>
        <v>1.014215772</v>
      </c>
      <c r="BC195" s="41">
        <f t="shared" si="10"/>
        <v>52.593057852000001</v>
      </c>
      <c r="BD195" s="41">
        <f t="shared" si="10"/>
        <v>117.30113664199999</v>
      </c>
      <c r="BE195" s="41">
        <f t="shared" si="10"/>
        <v>7.2991410000000007E-2</v>
      </c>
      <c r="BF195" s="41">
        <f t="shared" si="10"/>
        <v>0.14598283142857144</v>
      </c>
      <c r="BG195" s="41">
        <f t="shared" si="10"/>
        <v>5.9702957669999996</v>
      </c>
      <c r="BH195" s="41">
        <f t="shared" si="10"/>
        <v>26.263220624999995</v>
      </c>
      <c r="BI195" s="41">
        <f t="shared" si="10"/>
        <v>0</v>
      </c>
      <c r="BJ195" s="41">
        <f t="shared" si="10"/>
        <v>0</v>
      </c>
      <c r="BK195" s="41">
        <f t="shared" si="10"/>
        <v>0</v>
      </c>
      <c r="BL195" s="41">
        <f t="shared" si="10"/>
        <v>0</v>
      </c>
    </row>
    <row r="196" spans="1:64" s="37" customFormat="1" x14ac:dyDescent="0.2">
      <c r="A196" s="7"/>
      <c r="B196" s="36">
        <v>12</v>
      </c>
      <c r="C196" s="34" t="s">
        <v>235</v>
      </c>
      <c r="D196" s="41">
        <f>IF(D151="－","－",MAX(D151:D169))</f>
        <v>5.3662760790000004</v>
      </c>
      <c r="E196" s="41">
        <f>IF(E151="－","－",SUM(E151:E169))</f>
        <v>179</v>
      </c>
      <c r="F196" s="41">
        <f t="shared" ref="F196:BL196" si="11">IF(F151="－","－",SUM(F151:F169))</f>
        <v>0</v>
      </c>
      <c r="G196" s="41">
        <f t="shared" si="11"/>
        <v>2</v>
      </c>
      <c r="H196" s="41">
        <f t="shared" si="11"/>
        <v>177</v>
      </c>
      <c r="I196" s="41">
        <f t="shared" si="11"/>
        <v>0</v>
      </c>
      <c r="J196" s="41">
        <f t="shared" si="11"/>
        <v>0</v>
      </c>
      <c r="K196" s="41">
        <f t="shared" si="11"/>
        <v>0</v>
      </c>
      <c r="L196" s="41">
        <f t="shared" si="11"/>
        <v>0</v>
      </c>
      <c r="M196" s="41">
        <f t="shared" si="11"/>
        <v>0</v>
      </c>
      <c r="N196" s="41">
        <f t="shared" si="11"/>
        <v>0</v>
      </c>
      <c r="O196" s="41">
        <f t="shared" si="11"/>
        <v>0</v>
      </c>
      <c r="P196" s="41">
        <f t="shared" si="11"/>
        <v>0</v>
      </c>
      <c r="Q196" s="41">
        <f t="shared" si="11"/>
        <v>0</v>
      </c>
      <c r="R196" s="41">
        <f t="shared" si="11"/>
        <v>0</v>
      </c>
      <c r="S196" s="41">
        <f t="shared" si="11"/>
        <v>0</v>
      </c>
      <c r="T196" s="41">
        <f t="shared" si="11"/>
        <v>0</v>
      </c>
      <c r="U196" s="41">
        <f t="shared" si="11"/>
        <v>9.0000000000000011E-3</v>
      </c>
      <c r="V196" s="41">
        <f t="shared" si="11"/>
        <v>2.1600000000000001E-2</v>
      </c>
      <c r="W196" s="41">
        <f t="shared" si="11"/>
        <v>9.0000000000000011E-3</v>
      </c>
      <c r="X196" s="41">
        <f t="shared" si="11"/>
        <v>2.1600000000000001E-2</v>
      </c>
      <c r="Y196" s="41">
        <f t="shared" si="11"/>
        <v>3.0600000000000002E-2</v>
      </c>
      <c r="Z196" s="41">
        <f t="shared" si="11"/>
        <v>0</v>
      </c>
      <c r="AA196" s="41">
        <f t="shared" si="11"/>
        <v>0</v>
      </c>
      <c r="AB196" s="41">
        <f t="shared" si="11"/>
        <v>0</v>
      </c>
      <c r="AC196" s="41">
        <f t="shared" si="11"/>
        <v>0</v>
      </c>
      <c r="AD196" s="41">
        <f t="shared" si="11"/>
        <v>0</v>
      </c>
      <c r="AE196" s="41">
        <f t="shared" si="11"/>
        <v>0</v>
      </c>
      <c r="AF196" s="41">
        <f t="shared" si="11"/>
        <v>0</v>
      </c>
      <c r="AG196" s="41">
        <f t="shared" si="11"/>
        <v>1.8465232685067608E-3</v>
      </c>
      <c r="AH196" s="41">
        <f t="shared" si="11"/>
        <v>3.1412119970000074E-3</v>
      </c>
      <c r="AI196" s="41">
        <f t="shared" si="11"/>
        <v>1.0060368152554077E-2</v>
      </c>
      <c r="AJ196" s="41">
        <f t="shared" si="11"/>
        <v>0</v>
      </c>
      <c r="AK196" s="41">
        <f t="shared" si="11"/>
        <v>0</v>
      </c>
      <c r="AL196" s="41">
        <f t="shared" si="11"/>
        <v>0</v>
      </c>
      <c r="AM196" s="41">
        <f t="shared" si="11"/>
        <v>1.8465232685067608E-3</v>
      </c>
      <c r="AN196" s="41">
        <f t="shared" si="11"/>
        <v>3.1412119970000074E-3</v>
      </c>
      <c r="AO196" s="41">
        <f t="shared" si="11"/>
        <v>1.0060368152554077E-2</v>
      </c>
      <c r="AP196" s="41">
        <f t="shared" si="11"/>
        <v>3.8823707999999998E-2</v>
      </c>
      <c r="AQ196" s="41">
        <f t="shared" si="11"/>
        <v>2.0905073E-2</v>
      </c>
      <c r="AR196" s="41">
        <f t="shared" si="11"/>
        <v>5.9728780999999995E-2</v>
      </c>
      <c r="AS196" s="41">
        <f t="shared" si="11"/>
        <v>0</v>
      </c>
      <c r="AT196" s="41">
        <f t="shared" si="11"/>
        <v>0</v>
      </c>
      <c r="AU196" s="41">
        <f t="shared" si="11"/>
        <v>0</v>
      </c>
      <c r="AV196" s="41">
        <f t="shared" si="11"/>
        <v>0</v>
      </c>
      <c r="AW196" s="41">
        <f t="shared" si="11"/>
        <v>0</v>
      </c>
      <c r="AX196" s="41">
        <f t="shared" si="11"/>
        <v>0</v>
      </c>
      <c r="AY196" s="41">
        <f t="shared" si="11"/>
        <v>0</v>
      </c>
      <c r="AZ196" s="41">
        <f t="shared" si="11"/>
        <v>0</v>
      </c>
      <c r="BA196" s="41">
        <f t="shared" si="11"/>
        <v>0</v>
      </c>
      <c r="BB196" s="41">
        <f t="shared" si="11"/>
        <v>0.87511229199999985</v>
      </c>
      <c r="BC196" s="41">
        <f t="shared" si="11"/>
        <v>52.589967373</v>
      </c>
      <c r="BD196" s="41">
        <f t="shared" si="11"/>
        <v>124.736662517</v>
      </c>
      <c r="BE196" s="41">
        <f t="shared" si="11"/>
        <v>6.1838102857142863E-2</v>
      </c>
      <c r="BF196" s="41">
        <f t="shared" si="11"/>
        <v>0.12367621142857144</v>
      </c>
      <c r="BG196" s="41">
        <f t="shared" si="11"/>
        <v>2.9694024570000002</v>
      </c>
      <c r="BH196" s="41">
        <f t="shared" si="11"/>
        <v>32.509974120999999</v>
      </c>
      <c r="BI196" s="41">
        <f t="shared" si="11"/>
        <v>0</v>
      </c>
      <c r="BJ196" s="41">
        <f t="shared" si="11"/>
        <v>0</v>
      </c>
      <c r="BK196" s="41">
        <f t="shared" si="11"/>
        <v>0</v>
      </c>
      <c r="BL196" s="41">
        <f t="shared" si="11"/>
        <v>0</v>
      </c>
    </row>
    <row r="197" spans="1:64" s="37" customFormat="1" x14ac:dyDescent="0.2">
      <c r="A197" s="7"/>
      <c r="B197" s="36">
        <v>13</v>
      </c>
      <c r="C197" s="34" t="s">
        <v>255</v>
      </c>
      <c r="D197" s="41" t="str">
        <f>IF(D170="－","－",MAX(D170:D177))</f>
        <v>－</v>
      </c>
      <c r="E197" s="41" t="str">
        <f>IF(E170="－","－",SUM(E170:E177))</f>
        <v>－</v>
      </c>
      <c r="F197" s="41" t="str">
        <f t="shared" ref="F197:BL197" si="12">IF(F170="－","－",SUM(F170:F177))</f>
        <v>－</v>
      </c>
      <c r="G197" s="41" t="str">
        <f t="shared" si="12"/>
        <v>－</v>
      </c>
      <c r="H197" s="41" t="str">
        <f t="shared" si="12"/>
        <v>－</v>
      </c>
      <c r="I197" s="41" t="str">
        <f t="shared" si="12"/>
        <v>－</v>
      </c>
      <c r="J197" s="41" t="str">
        <f t="shared" si="12"/>
        <v>－</v>
      </c>
      <c r="K197" s="41" t="str">
        <f t="shared" si="12"/>
        <v>－</v>
      </c>
      <c r="L197" s="41" t="str">
        <f t="shared" si="12"/>
        <v>－</v>
      </c>
      <c r="M197" s="41" t="str">
        <f t="shared" si="12"/>
        <v>－</v>
      </c>
      <c r="N197" s="41" t="str">
        <f t="shared" si="12"/>
        <v>－</v>
      </c>
      <c r="O197" s="41" t="str">
        <f t="shared" si="12"/>
        <v>－</v>
      </c>
      <c r="P197" s="41" t="str">
        <f t="shared" si="12"/>
        <v>－</v>
      </c>
      <c r="Q197" s="41" t="str">
        <f t="shared" si="12"/>
        <v>－</v>
      </c>
      <c r="R197" s="41" t="str">
        <f t="shared" si="12"/>
        <v>－</v>
      </c>
      <c r="S197" s="41" t="str">
        <f t="shared" si="12"/>
        <v>－</v>
      </c>
      <c r="T197" s="41" t="str">
        <f t="shared" si="12"/>
        <v>－</v>
      </c>
      <c r="U197" s="41" t="str">
        <f t="shared" si="12"/>
        <v>－</v>
      </c>
      <c r="V197" s="41" t="str">
        <f t="shared" si="12"/>
        <v>－</v>
      </c>
      <c r="W197" s="41" t="str">
        <f t="shared" si="12"/>
        <v>－</v>
      </c>
      <c r="X197" s="41" t="str">
        <f t="shared" si="12"/>
        <v>－</v>
      </c>
      <c r="Y197" s="41" t="str">
        <f t="shared" si="12"/>
        <v>－</v>
      </c>
      <c r="Z197" s="41" t="str">
        <f t="shared" si="12"/>
        <v>－</v>
      </c>
      <c r="AA197" s="41" t="str">
        <f t="shared" si="12"/>
        <v>－</v>
      </c>
      <c r="AB197" s="41" t="str">
        <f t="shared" si="12"/>
        <v>－</v>
      </c>
      <c r="AC197" s="41" t="str">
        <f t="shared" si="12"/>
        <v>－</v>
      </c>
      <c r="AD197" s="41" t="str">
        <f t="shared" si="12"/>
        <v>－</v>
      </c>
      <c r="AE197" s="41" t="str">
        <f t="shared" si="12"/>
        <v>－</v>
      </c>
      <c r="AF197" s="41" t="str">
        <f t="shared" si="12"/>
        <v>－</v>
      </c>
      <c r="AG197" s="41" t="str">
        <f t="shared" si="12"/>
        <v>－</v>
      </c>
      <c r="AH197" s="41" t="str">
        <f t="shared" si="12"/>
        <v>－</v>
      </c>
      <c r="AI197" s="41" t="str">
        <f t="shared" si="12"/>
        <v>－</v>
      </c>
      <c r="AJ197" s="41" t="str">
        <f t="shared" si="12"/>
        <v>－</v>
      </c>
      <c r="AK197" s="41" t="str">
        <f t="shared" si="12"/>
        <v>－</v>
      </c>
      <c r="AL197" s="41" t="str">
        <f t="shared" si="12"/>
        <v>－</v>
      </c>
      <c r="AM197" s="41" t="str">
        <f t="shared" si="12"/>
        <v>－</v>
      </c>
      <c r="AN197" s="41" t="str">
        <f t="shared" si="12"/>
        <v>－</v>
      </c>
      <c r="AO197" s="41" t="str">
        <f t="shared" si="12"/>
        <v>－</v>
      </c>
      <c r="AP197" s="41" t="str">
        <f t="shared" si="12"/>
        <v>－</v>
      </c>
      <c r="AQ197" s="41" t="str">
        <f t="shared" si="12"/>
        <v>－</v>
      </c>
      <c r="AR197" s="41" t="str">
        <f t="shared" si="12"/>
        <v>－</v>
      </c>
      <c r="AS197" s="41" t="str">
        <f t="shared" si="12"/>
        <v>－</v>
      </c>
      <c r="AT197" s="41" t="str">
        <f t="shared" si="12"/>
        <v>－</v>
      </c>
      <c r="AU197" s="41" t="str">
        <f t="shared" si="12"/>
        <v>－</v>
      </c>
      <c r="AV197" s="41" t="str">
        <f t="shared" si="12"/>
        <v>－</v>
      </c>
      <c r="AW197" s="41" t="str">
        <f t="shared" si="12"/>
        <v>－</v>
      </c>
      <c r="AX197" s="41" t="str">
        <f t="shared" si="12"/>
        <v>－</v>
      </c>
      <c r="AY197" s="41" t="str">
        <f t="shared" si="12"/>
        <v>－</v>
      </c>
      <c r="AZ197" s="41" t="str">
        <f t="shared" si="12"/>
        <v>－</v>
      </c>
      <c r="BA197" s="41" t="str">
        <f t="shared" si="12"/>
        <v>－</v>
      </c>
      <c r="BB197" s="41" t="str">
        <f t="shared" si="12"/>
        <v>－</v>
      </c>
      <c r="BC197" s="41" t="str">
        <f t="shared" si="12"/>
        <v>－</v>
      </c>
      <c r="BD197" s="41" t="str">
        <f t="shared" si="12"/>
        <v>－</v>
      </c>
      <c r="BE197" s="41" t="str">
        <f t="shared" si="12"/>
        <v>－</v>
      </c>
      <c r="BF197" s="41" t="str">
        <f t="shared" si="12"/>
        <v>－</v>
      </c>
      <c r="BG197" s="41" t="str">
        <f t="shared" si="12"/>
        <v>－</v>
      </c>
      <c r="BH197" s="41" t="str">
        <f t="shared" si="12"/>
        <v>－</v>
      </c>
      <c r="BI197" s="41" t="str">
        <f t="shared" si="12"/>
        <v>－</v>
      </c>
      <c r="BJ197" s="41" t="str">
        <f t="shared" si="12"/>
        <v>－</v>
      </c>
      <c r="BK197" s="41" t="str">
        <f t="shared" si="12"/>
        <v>－</v>
      </c>
      <c r="BL197" s="41" t="str">
        <f t="shared" si="12"/>
        <v>－</v>
      </c>
    </row>
    <row r="198" spans="1:64" s="37" customFormat="1" x14ac:dyDescent="0.2">
      <c r="A198" s="7"/>
      <c r="B198" s="36">
        <v>14</v>
      </c>
      <c r="C198" s="34" t="s">
        <v>264</v>
      </c>
      <c r="D198" s="41" t="str">
        <f>IF(D178="－","－",MAX(D178:D182))</f>
        <v>－</v>
      </c>
      <c r="E198" s="41" t="str">
        <f>IF(E178="－","－",SUM(E178:E182))</f>
        <v>－</v>
      </c>
      <c r="F198" s="41" t="str">
        <f t="shared" ref="F198:BL198" si="13">IF(F178="－","－",SUM(F178:F182))</f>
        <v>－</v>
      </c>
      <c r="G198" s="41" t="str">
        <f t="shared" si="13"/>
        <v>－</v>
      </c>
      <c r="H198" s="41" t="str">
        <f t="shared" si="13"/>
        <v>－</v>
      </c>
      <c r="I198" s="41" t="str">
        <f t="shared" si="13"/>
        <v>－</v>
      </c>
      <c r="J198" s="41" t="str">
        <f t="shared" si="13"/>
        <v>－</v>
      </c>
      <c r="K198" s="41" t="str">
        <f t="shared" si="13"/>
        <v>－</v>
      </c>
      <c r="L198" s="41" t="str">
        <f t="shared" si="13"/>
        <v>－</v>
      </c>
      <c r="M198" s="41" t="str">
        <f t="shared" si="13"/>
        <v>－</v>
      </c>
      <c r="N198" s="41" t="str">
        <f t="shared" si="13"/>
        <v>－</v>
      </c>
      <c r="O198" s="41" t="str">
        <f t="shared" si="13"/>
        <v>－</v>
      </c>
      <c r="P198" s="41" t="str">
        <f t="shared" si="13"/>
        <v>－</v>
      </c>
      <c r="Q198" s="41" t="str">
        <f t="shared" si="13"/>
        <v>－</v>
      </c>
      <c r="R198" s="41" t="str">
        <f t="shared" si="13"/>
        <v>－</v>
      </c>
      <c r="S198" s="41" t="str">
        <f t="shared" si="13"/>
        <v>－</v>
      </c>
      <c r="T198" s="41" t="str">
        <f t="shared" si="13"/>
        <v>－</v>
      </c>
      <c r="U198" s="41" t="str">
        <f t="shared" si="13"/>
        <v>－</v>
      </c>
      <c r="V198" s="41" t="str">
        <f t="shared" si="13"/>
        <v>－</v>
      </c>
      <c r="W198" s="41" t="str">
        <f t="shared" si="13"/>
        <v>－</v>
      </c>
      <c r="X198" s="41" t="str">
        <f t="shared" si="13"/>
        <v>－</v>
      </c>
      <c r="Y198" s="41" t="str">
        <f t="shared" si="13"/>
        <v>－</v>
      </c>
      <c r="Z198" s="41" t="str">
        <f t="shared" si="13"/>
        <v>－</v>
      </c>
      <c r="AA198" s="41" t="str">
        <f t="shared" si="13"/>
        <v>－</v>
      </c>
      <c r="AB198" s="41" t="str">
        <f t="shared" si="13"/>
        <v>－</v>
      </c>
      <c r="AC198" s="41" t="str">
        <f t="shared" si="13"/>
        <v>－</v>
      </c>
      <c r="AD198" s="41" t="str">
        <f t="shared" si="13"/>
        <v>－</v>
      </c>
      <c r="AE198" s="41" t="str">
        <f t="shared" si="13"/>
        <v>－</v>
      </c>
      <c r="AF198" s="41" t="str">
        <f t="shared" si="13"/>
        <v>－</v>
      </c>
      <c r="AG198" s="41" t="str">
        <f t="shared" si="13"/>
        <v>－</v>
      </c>
      <c r="AH198" s="41" t="str">
        <f t="shared" si="13"/>
        <v>－</v>
      </c>
      <c r="AI198" s="41" t="str">
        <f t="shared" si="13"/>
        <v>－</v>
      </c>
      <c r="AJ198" s="41" t="str">
        <f t="shared" si="13"/>
        <v>－</v>
      </c>
      <c r="AK198" s="41" t="str">
        <f t="shared" si="13"/>
        <v>－</v>
      </c>
      <c r="AL198" s="41" t="str">
        <f t="shared" si="13"/>
        <v>－</v>
      </c>
      <c r="AM198" s="41" t="str">
        <f t="shared" si="13"/>
        <v>－</v>
      </c>
      <c r="AN198" s="41" t="str">
        <f t="shared" si="13"/>
        <v>－</v>
      </c>
      <c r="AO198" s="41" t="str">
        <f t="shared" si="13"/>
        <v>－</v>
      </c>
      <c r="AP198" s="41" t="str">
        <f t="shared" si="13"/>
        <v>－</v>
      </c>
      <c r="AQ198" s="41" t="str">
        <f t="shared" si="13"/>
        <v>－</v>
      </c>
      <c r="AR198" s="41" t="str">
        <f t="shared" si="13"/>
        <v>－</v>
      </c>
      <c r="AS198" s="41" t="str">
        <f t="shared" si="13"/>
        <v>－</v>
      </c>
      <c r="AT198" s="41" t="str">
        <f t="shared" si="13"/>
        <v>－</v>
      </c>
      <c r="AU198" s="41" t="str">
        <f t="shared" si="13"/>
        <v>－</v>
      </c>
      <c r="AV198" s="41" t="str">
        <f t="shared" si="13"/>
        <v>－</v>
      </c>
      <c r="AW198" s="41" t="str">
        <f t="shared" si="13"/>
        <v>－</v>
      </c>
      <c r="AX198" s="41" t="str">
        <f t="shared" si="13"/>
        <v>－</v>
      </c>
      <c r="AY198" s="41" t="str">
        <f t="shared" si="13"/>
        <v>－</v>
      </c>
      <c r="AZ198" s="41" t="str">
        <f t="shared" si="13"/>
        <v>－</v>
      </c>
      <c r="BA198" s="41" t="str">
        <f t="shared" si="13"/>
        <v>－</v>
      </c>
      <c r="BB198" s="41" t="str">
        <f t="shared" si="13"/>
        <v>－</v>
      </c>
      <c r="BC198" s="41" t="str">
        <f t="shared" si="13"/>
        <v>－</v>
      </c>
      <c r="BD198" s="41" t="str">
        <f t="shared" si="13"/>
        <v>－</v>
      </c>
      <c r="BE198" s="41" t="str">
        <f t="shared" si="13"/>
        <v>－</v>
      </c>
      <c r="BF198" s="41" t="str">
        <f t="shared" si="13"/>
        <v>－</v>
      </c>
      <c r="BG198" s="41" t="str">
        <f t="shared" si="13"/>
        <v>－</v>
      </c>
      <c r="BH198" s="41" t="str">
        <f t="shared" si="13"/>
        <v>－</v>
      </c>
      <c r="BI198" s="41" t="str">
        <f t="shared" si="13"/>
        <v>－</v>
      </c>
      <c r="BJ198" s="41" t="str">
        <f t="shared" si="13"/>
        <v>－</v>
      </c>
      <c r="BK198" s="41" t="str">
        <f t="shared" si="13"/>
        <v>－</v>
      </c>
      <c r="BL198" s="41" t="str">
        <f t="shared" si="13"/>
        <v>－</v>
      </c>
    </row>
    <row r="199" spans="1:64" s="37" customFormat="1" x14ac:dyDescent="0.2">
      <c r="A199" s="7"/>
      <c r="B199" s="34"/>
      <c r="C199" s="34" t="s">
        <v>338</v>
      </c>
      <c r="D199" s="52">
        <f>MAX(D185:D198)</f>
        <v>6.8998355829999998</v>
      </c>
      <c r="E199" s="41">
        <f>SUM(E185:E198)</f>
        <v>4079</v>
      </c>
      <c r="F199" s="41">
        <f t="shared" ref="F199:AY199" si="14">SUM(F185:F198)</f>
        <v>176</v>
      </c>
      <c r="G199" s="41">
        <f t="shared" si="14"/>
        <v>310</v>
      </c>
      <c r="H199" s="41">
        <f t="shared" si="14"/>
        <v>3593</v>
      </c>
      <c r="I199" s="41">
        <f t="shared" si="14"/>
        <v>6127.1736037617611</v>
      </c>
      <c r="J199" s="41">
        <f t="shared" si="14"/>
        <v>11281.427398655507</v>
      </c>
      <c r="K199" s="41">
        <f t="shared" si="14"/>
        <v>5161.1293862065213</v>
      </c>
      <c r="L199" s="41">
        <f t="shared" si="14"/>
        <v>966.04421755524186</v>
      </c>
      <c r="M199" s="41">
        <f t="shared" si="14"/>
        <v>14069.677757944793</v>
      </c>
      <c r="N199" s="41">
        <f t="shared" si="14"/>
        <v>3338.9232444724776</v>
      </c>
      <c r="O199" s="41">
        <f t="shared" si="14"/>
        <v>32.644596785000005</v>
      </c>
      <c r="P199" s="41">
        <f t="shared" si="14"/>
        <v>54.013339147999993</v>
      </c>
      <c r="Q199" s="41">
        <f t="shared" si="14"/>
        <v>29.449016760999999</v>
      </c>
      <c r="R199" s="41">
        <f t="shared" si="14"/>
        <v>3.1955800239999999</v>
      </c>
      <c r="S199" s="41">
        <f t="shared" si="14"/>
        <v>49.845191274000001</v>
      </c>
      <c r="T199" s="41">
        <f t="shared" si="14"/>
        <v>4.1681478739999998</v>
      </c>
      <c r="U199" s="41">
        <f t="shared" si="14"/>
        <v>54.1297</v>
      </c>
      <c r="V199" s="41">
        <f t="shared" si="14"/>
        <v>128.27909999999997</v>
      </c>
      <c r="W199" s="41">
        <f t="shared" si="14"/>
        <v>6213.947900546761</v>
      </c>
      <c r="X199" s="41">
        <f t="shared" si="14"/>
        <v>11463.719837803508</v>
      </c>
      <c r="Y199" s="41">
        <f t="shared" si="14"/>
        <v>17677.667738350268</v>
      </c>
      <c r="Z199" s="41">
        <f t="shared" si="14"/>
        <v>24.623311072245507</v>
      </c>
      <c r="AA199" s="41">
        <f t="shared" si="14"/>
        <v>12.727083225131869</v>
      </c>
      <c r="AB199" s="41">
        <f t="shared" si="14"/>
        <v>35.65998485308026</v>
      </c>
      <c r="AC199" s="41">
        <f t="shared" si="14"/>
        <v>118.83030742622948</v>
      </c>
      <c r="AD199" s="41">
        <f t="shared" si="14"/>
        <v>146.17126866030551</v>
      </c>
      <c r="AE199" s="41">
        <f t="shared" si="14"/>
        <v>1726.4284406214431</v>
      </c>
      <c r="AF199" s="41">
        <f t="shared" si="14"/>
        <v>1872.5997092817483</v>
      </c>
      <c r="AG199" s="41">
        <f t="shared" si="14"/>
        <v>9.4778729071084218</v>
      </c>
      <c r="AH199" s="41">
        <f t="shared" si="14"/>
        <v>16.123278048874095</v>
      </c>
      <c r="AI199" s="41">
        <f t="shared" si="14"/>
        <v>51.638066183556234</v>
      </c>
      <c r="AJ199" s="41">
        <f t="shared" si="14"/>
        <v>2.046682375843258</v>
      </c>
      <c r="AK199" s="41">
        <f t="shared" si="14"/>
        <v>1.806533079502832</v>
      </c>
      <c r="AL199" s="41">
        <f t="shared" si="14"/>
        <v>4.5382453155389051</v>
      </c>
      <c r="AM199" s="41">
        <f t="shared" si="14"/>
        <v>130.35486270918119</v>
      </c>
      <c r="AN199" s="41">
        <f t="shared" si="14"/>
        <v>164.10107978868243</v>
      </c>
      <c r="AO199" s="41">
        <f t="shared" si="14"/>
        <v>1782.6047521205378</v>
      </c>
      <c r="AP199" s="41">
        <f t="shared" si="14"/>
        <v>49973.222033043996</v>
      </c>
      <c r="AQ199" s="41">
        <f t="shared" si="14"/>
        <v>26908.658017775997</v>
      </c>
      <c r="AR199" s="41">
        <f t="shared" si="14"/>
        <v>76881.880050820007</v>
      </c>
      <c r="AS199" s="41">
        <f t="shared" si="14"/>
        <v>3675.7125382310005</v>
      </c>
      <c r="AT199" s="41">
        <f t="shared" si="14"/>
        <v>155312.66520093003</v>
      </c>
      <c r="AU199" s="41">
        <f t="shared" si="14"/>
        <v>347181.19002526405</v>
      </c>
      <c r="AV199" s="41">
        <f t="shared" si="14"/>
        <v>99381.542949606999</v>
      </c>
      <c r="AW199" s="41">
        <f t="shared" si="14"/>
        <v>222411.04745364105</v>
      </c>
      <c r="AX199" s="41">
        <f t="shared" si="14"/>
        <v>96583.631182682991</v>
      </c>
      <c r="AY199" s="41">
        <f t="shared" si="14"/>
        <v>216154.29026175098</v>
      </c>
      <c r="AZ199" s="52">
        <f>MAX(AZ185:AZ198)</f>
        <v>71.025565330000006</v>
      </c>
      <c r="BA199" s="52">
        <f>MAX(BA185:BA198)</f>
        <v>142.05113067714285</v>
      </c>
      <c r="BB199" s="41">
        <f t="shared" ref="BB199:BD199" si="15">SUM(BB185:BB198)</f>
        <v>299.43092190299996</v>
      </c>
      <c r="BC199" s="41">
        <f t="shared" si="15"/>
        <v>24088.886625845993</v>
      </c>
      <c r="BD199" s="41">
        <f t="shared" si="15"/>
        <v>53565.982239158024</v>
      </c>
      <c r="BE199" s="52">
        <f>MAX(BE185:BE198)</f>
        <v>11.742969917142858</v>
      </c>
      <c r="BF199" s="52">
        <f>MAX(BF185:BF198)</f>
        <v>23.485939849999998</v>
      </c>
      <c r="BG199" s="41">
        <f t="shared" ref="BG199:BL199" si="16">SUM(BG185:BG198)</f>
        <v>311.83754745099998</v>
      </c>
      <c r="BH199" s="41">
        <f t="shared" si="16"/>
        <v>2744.0109649710002</v>
      </c>
      <c r="BI199" s="41">
        <f t="shared" si="16"/>
        <v>18.540000000000006</v>
      </c>
      <c r="BJ199" s="41">
        <f t="shared" si="16"/>
        <v>24.639999999999997</v>
      </c>
      <c r="BK199" s="41">
        <f t="shared" si="16"/>
        <v>42.639999999999979</v>
      </c>
      <c r="BL199" s="41">
        <f t="shared" si="16"/>
        <v>49.859999999999957</v>
      </c>
    </row>
    <row r="200" spans="1:64" s="37" customFormat="1" x14ac:dyDescent="0.2">
      <c r="A200" s="7"/>
      <c r="B200" s="7"/>
      <c r="C200" s="7"/>
      <c r="D200" s="42"/>
    </row>
    <row r="201" spans="1:64" s="37" customFormat="1" x14ac:dyDescent="0.2">
      <c r="A201" s="7"/>
      <c r="B201" s="7"/>
      <c r="C201" s="7"/>
      <c r="D201" s="42"/>
    </row>
    <row r="202" spans="1:64" s="37" customFormat="1" x14ac:dyDescent="0.2">
      <c r="A202" s="7"/>
      <c r="B202" s="7" t="s">
        <v>326</v>
      </c>
      <c r="C202" s="7" t="s">
        <v>327</v>
      </c>
      <c r="D202" s="42" t="s">
        <v>331</v>
      </c>
    </row>
    <row r="203" spans="1:64" s="37" customFormat="1" x14ac:dyDescent="0.2">
      <c r="A203" s="7"/>
      <c r="B203" s="37" t="str">
        <f ca="1">MID(CELL("filename",A2),FIND("]",CELL("filename",A2))+1,LEN(CELL("filename",A2))-FIND("]",CELL("filename",A2))-5)</f>
        <v>沼田砂川30_3</v>
      </c>
      <c r="C203" s="7" t="str">
        <f ca="1">LEFT(RIGHT(CELL("filename",A2),4),3)</f>
        <v>PT1</v>
      </c>
      <c r="D203" s="42" t="str">
        <f ca="1">RIGHT(CELL("filename",A2),LEN(CELL("filename",A2))-FIND("]",CELL("filename",A2)))</f>
        <v>沼田砂川30_3（PT1）</v>
      </c>
    </row>
    <row r="204" spans="1:64" s="37" customFormat="1" x14ac:dyDescent="0.2">
      <c r="A204" s="7" t="s">
        <v>332</v>
      </c>
      <c r="B204" s="37">
        <f ca="1">VLOOKUP(B203,$B$207:$C$260,2,0)</f>
        <v>16</v>
      </c>
      <c r="C204" s="7"/>
      <c r="D204" s="42"/>
    </row>
    <row r="206" spans="1:64" x14ac:dyDescent="0.2">
      <c r="A206" s="7" t="s">
        <v>0</v>
      </c>
      <c r="B206" s="7" t="s">
        <v>270</v>
      </c>
      <c r="C206" s="7" t="s">
        <v>325</v>
      </c>
    </row>
    <row r="207" spans="1:64" x14ac:dyDescent="0.2">
      <c r="A207" s="7">
        <v>1</v>
      </c>
      <c r="B207" s="7" t="s">
        <v>271</v>
      </c>
      <c r="C207" s="7">
        <v>2</v>
      </c>
      <c r="I207" s="5"/>
    </row>
    <row r="208" spans="1:64" x14ac:dyDescent="0.2">
      <c r="A208" s="7">
        <v>2</v>
      </c>
      <c r="B208" s="7" t="s">
        <v>272</v>
      </c>
      <c r="C208" s="7">
        <v>3</v>
      </c>
      <c r="I208" s="5"/>
    </row>
    <row r="209" spans="1:9" x14ac:dyDescent="0.2">
      <c r="A209" s="7">
        <v>3</v>
      </c>
      <c r="B209" s="7" t="s">
        <v>273</v>
      </c>
      <c r="C209" s="7">
        <v>4</v>
      </c>
      <c r="F209" s="38"/>
      <c r="I209" s="5"/>
    </row>
    <row r="210" spans="1:9" x14ac:dyDescent="0.2">
      <c r="A210" s="7">
        <v>4</v>
      </c>
      <c r="B210" s="7" t="s">
        <v>274</v>
      </c>
      <c r="C210" s="7">
        <v>5</v>
      </c>
      <c r="I210" s="5"/>
    </row>
    <row r="211" spans="1:9" x14ac:dyDescent="0.2">
      <c r="A211" s="7">
        <v>5</v>
      </c>
      <c r="B211" s="7" t="s">
        <v>275</v>
      </c>
      <c r="C211" s="7">
        <v>6</v>
      </c>
      <c r="I211" s="5"/>
    </row>
    <row r="212" spans="1:9" x14ac:dyDescent="0.2">
      <c r="A212" s="7">
        <v>6</v>
      </c>
      <c r="B212" s="7" t="s">
        <v>276</v>
      </c>
      <c r="C212" s="7">
        <v>7</v>
      </c>
      <c r="I212" s="5"/>
    </row>
    <row r="213" spans="1:9" x14ac:dyDescent="0.2">
      <c r="A213" s="7">
        <v>7</v>
      </c>
      <c r="B213" s="7" t="s">
        <v>277</v>
      </c>
      <c r="C213" s="7">
        <v>8</v>
      </c>
      <c r="I213" s="5"/>
    </row>
    <row r="214" spans="1:9" x14ac:dyDescent="0.2">
      <c r="A214" s="7">
        <v>8</v>
      </c>
      <c r="B214" s="7" t="s">
        <v>278</v>
      </c>
      <c r="C214" s="7">
        <v>9</v>
      </c>
      <c r="I214" s="5"/>
    </row>
    <row r="215" spans="1:9" x14ac:dyDescent="0.2">
      <c r="A215" s="7">
        <v>9</v>
      </c>
      <c r="B215" s="7" t="s">
        <v>279</v>
      </c>
      <c r="C215" s="7">
        <v>10</v>
      </c>
      <c r="I215" s="5"/>
    </row>
    <row r="216" spans="1:9" x14ac:dyDescent="0.2">
      <c r="A216" s="7">
        <v>10</v>
      </c>
      <c r="B216" s="7" t="s">
        <v>280</v>
      </c>
      <c r="C216" s="7">
        <v>11</v>
      </c>
      <c r="I216" s="5"/>
    </row>
    <row r="217" spans="1:9" x14ac:dyDescent="0.2">
      <c r="A217" s="7">
        <v>11</v>
      </c>
      <c r="B217" s="7" t="s">
        <v>281</v>
      </c>
      <c r="C217" s="7">
        <v>12</v>
      </c>
      <c r="I217" s="5"/>
    </row>
    <row r="218" spans="1:9" x14ac:dyDescent="0.2">
      <c r="A218" s="7">
        <v>12</v>
      </c>
      <c r="B218" s="7" t="s">
        <v>282</v>
      </c>
      <c r="C218" s="7">
        <v>13</v>
      </c>
      <c r="I218" s="5"/>
    </row>
    <row r="219" spans="1:9" x14ac:dyDescent="0.2">
      <c r="A219" s="7">
        <v>13</v>
      </c>
      <c r="B219" s="7" t="s">
        <v>283</v>
      </c>
      <c r="C219" s="7">
        <v>14</v>
      </c>
      <c r="I219" s="5"/>
    </row>
    <row r="220" spans="1:9" x14ac:dyDescent="0.2">
      <c r="A220" s="7">
        <v>14</v>
      </c>
      <c r="B220" s="7" t="s">
        <v>284</v>
      </c>
      <c r="C220" s="7">
        <v>15</v>
      </c>
      <c r="I220" s="5"/>
    </row>
    <row r="221" spans="1:9" x14ac:dyDescent="0.2">
      <c r="A221" s="7">
        <v>15</v>
      </c>
      <c r="B221" s="7" t="s">
        <v>285</v>
      </c>
      <c r="C221" s="7">
        <v>16</v>
      </c>
      <c r="I221" s="5"/>
    </row>
    <row r="222" spans="1:9" x14ac:dyDescent="0.2">
      <c r="A222" s="7">
        <v>16</v>
      </c>
      <c r="B222" s="7" t="s">
        <v>286</v>
      </c>
      <c r="C222" s="7">
        <v>17</v>
      </c>
      <c r="I222" s="5"/>
    </row>
    <row r="223" spans="1:9" x14ac:dyDescent="0.2">
      <c r="A223" s="7">
        <v>17</v>
      </c>
      <c r="B223" s="7" t="s">
        <v>287</v>
      </c>
      <c r="C223" s="7">
        <v>18</v>
      </c>
      <c r="I223" s="5"/>
    </row>
    <row r="224" spans="1:9" x14ac:dyDescent="0.2">
      <c r="A224" s="7">
        <v>18</v>
      </c>
      <c r="B224" s="7" t="s">
        <v>288</v>
      </c>
      <c r="C224" s="7">
        <v>19</v>
      </c>
      <c r="I224" s="5"/>
    </row>
    <row r="225" spans="1:9" x14ac:dyDescent="0.2">
      <c r="A225" s="7">
        <v>19</v>
      </c>
      <c r="B225" s="7" t="s">
        <v>289</v>
      </c>
      <c r="C225" s="7">
        <v>20</v>
      </c>
      <c r="I225" s="5"/>
    </row>
    <row r="226" spans="1:9" x14ac:dyDescent="0.2">
      <c r="A226" s="7">
        <v>20</v>
      </c>
      <c r="B226" s="7" t="s">
        <v>290</v>
      </c>
      <c r="C226" s="7">
        <v>21</v>
      </c>
      <c r="I226" s="5"/>
    </row>
    <row r="227" spans="1:9" x14ac:dyDescent="0.2">
      <c r="A227" s="7">
        <v>21</v>
      </c>
      <c r="B227" s="7" t="s">
        <v>291</v>
      </c>
      <c r="C227" s="7">
        <v>22</v>
      </c>
      <c r="I227" s="5"/>
    </row>
    <row r="228" spans="1:9" x14ac:dyDescent="0.2">
      <c r="A228" s="7">
        <v>22</v>
      </c>
      <c r="B228" s="7" t="s">
        <v>292</v>
      </c>
      <c r="C228" s="7">
        <v>23</v>
      </c>
      <c r="I228" s="5"/>
    </row>
    <row r="229" spans="1:9" x14ac:dyDescent="0.2">
      <c r="A229" s="7">
        <v>23</v>
      </c>
      <c r="B229" s="7" t="s">
        <v>293</v>
      </c>
      <c r="C229" s="7">
        <v>24</v>
      </c>
      <c r="I229" s="5"/>
    </row>
    <row r="230" spans="1:9" x14ac:dyDescent="0.2">
      <c r="A230" s="7">
        <v>24</v>
      </c>
      <c r="B230" s="7" t="s">
        <v>294</v>
      </c>
      <c r="C230" s="7">
        <v>25</v>
      </c>
      <c r="I230" s="5"/>
    </row>
    <row r="231" spans="1:9" x14ac:dyDescent="0.2">
      <c r="A231" s="7">
        <v>25</v>
      </c>
      <c r="B231" s="7" t="s">
        <v>295</v>
      </c>
      <c r="C231" s="7">
        <v>26</v>
      </c>
      <c r="I231" s="5"/>
    </row>
    <row r="232" spans="1:9" x14ac:dyDescent="0.2">
      <c r="A232" s="7">
        <v>26</v>
      </c>
      <c r="B232" s="7" t="s">
        <v>296</v>
      </c>
      <c r="C232" s="7">
        <v>27</v>
      </c>
      <c r="I232" s="5"/>
    </row>
    <row r="233" spans="1:9" x14ac:dyDescent="0.2">
      <c r="A233" s="7">
        <v>27</v>
      </c>
      <c r="B233" s="7" t="s">
        <v>297</v>
      </c>
      <c r="C233" s="7">
        <v>28</v>
      </c>
      <c r="I233" s="5"/>
    </row>
    <row r="234" spans="1:9" x14ac:dyDescent="0.2">
      <c r="A234" s="7">
        <v>28</v>
      </c>
      <c r="B234" s="7" t="s">
        <v>298</v>
      </c>
      <c r="C234" s="7">
        <v>29</v>
      </c>
      <c r="I234" s="5"/>
    </row>
    <row r="235" spans="1:9" x14ac:dyDescent="0.2">
      <c r="A235" s="7">
        <v>29</v>
      </c>
      <c r="B235" s="7" t="s">
        <v>299</v>
      </c>
      <c r="C235" s="7">
        <v>30</v>
      </c>
      <c r="I235" s="5"/>
    </row>
    <row r="236" spans="1:9" x14ac:dyDescent="0.2">
      <c r="A236" s="7">
        <v>30</v>
      </c>
      <c r="B236" s="7" t="s">
        <v>300</v>
      </c>
      <c r="C236" s="7">
        <v>31</v>
      </c>
      <c r="I236" s="5"/>
    </row>
    <row r="237" spans="1:9" x14ac:dyDescent="0.2">
      <c r="A237" s="7">
        <v>31</v>
      </c>
      <c r="B237" s="7" t="s">
        <v>301</v>
      </c>
      <c r="C237" s="7">
        <v>32</v>
      </c>
      <c r="I237" s="5"/>
    </row>
    <row r="238" spans="1:9" x14ac:dyDescent="0.2">
      <c r="A238" s="7">
        <v>32</v>
      </c>
      <c r="B238" s="7" t="s">
        <v>302</v>
      </c>
      <c r="C238" s="7">
        <v>33</v>
      </c>
      <c r="I238" s="5"/>
    </row>
    <row r="239" spans="1:9" x14ac:dyDescent="0.2">
      <c r="A239" s="7">
        <v>33</v>
      </c>
      <c r="B239" s="7" t="s">
        <v>303</v>
      </c>
      <c r="C239" s="7">
        <v>34</v>
      </c>
      <c r="I239" s="5"/>
    </row>
    <row r="240" spans="1:9" x14ac:dyDescent="0.2">
      <c r="A240" s="7">
        <v>34</v>
      </c>
      <c r="B240" s="7" t="s">
        <v>304</v>
      </c>
      <c r="C240" s="7">
        <v>35</v>
      </c>
      <c r="I240" s="5"/>
    </row>
    <row r="241" spans="1:9" x14ac:dyDescent="0.2">
      <c r="A241" s="7">
        <v>35</v>
      </c>
      <c r="B241" s="7" t="s">
        <v>305</v>
      </c>
      <c r="C241" s="7">
        <v>36</v>
      </c>
      <c r="I241" s="5"/>
    </row>
    <row r="242" spans="1:9" x14ac:dyDescent="0.2">
      <c r="A242" s="7">
        <v>36</v>
      </c>
      <c r="B242" s="7" t="s">
        <v>306</v>
      </c>
      <c r="C242" s="7">
        <v>37</v>
      </c>
      <c r="I242" s="5"/>
    </row>
    <row r="243" spans="1:9" x14ac:dyDescent="0.2">
      <c r="A243" s="7">
        <v>37</v>
      </c>
      <c r="B243" s="7" t="s">
        <v>307</v>
      </c>
      <c r="C243" s="7">
        <v>38</v>
      </c>
      <c r="I243" s="5"/>
    </row>
    <row r="244" spans="1:9" x14ac:dyDescent="0.2">
      <c r="A244" s="7">
        <v>38</v>
      </c>
      <c r="B244" s="7" t="s">
        <v>308</v>
      </c>
      <c r="C244" s="7">
        <v>39</v>
      </c>
      <c r="I244" s="5"/>
    </row>
    <row r="245" spans="1:9" x14ac:dyDescent="0.2">
      <c r="A245" s="7">
        <v>39</v>
      </c>
      <c r="B245" s="7" t="s">
        <v>309</v>
      </c>
      <c r="C245" s="7">
        <v>40</v>
      </c>
      <c r="I245" s="5"/>
    </row>
    <row r="246" spans="1:9" x14ac:dyDescent="0.2">
      <c r="A246" s="7">
        <v>40</v>
      </c>
      <c r="B246" s="7" t="s">
        <v>310</v>
      </c>
      <c r="C246" s="7">
        <v>41</v>
      </c>
      <c r="I246" s="5"/>
    </row>
    <row r="247" spans="1:9" x14ac:dyDescent="0.2">
      <c r="A247" s="7">
        <v>41</v>
      </c>
      <c r="B247" s="7" t="s">
        <v>311</v>
      </c>
      <c r="C247" s="7">
        <v>42</v>
      </c>
      <c r="I247" s="5"/>
    </row>
    <row r="248" spans="1:9" x14ac:dyDescent="0.2">
      <c r="A248" s="7">
        <v>42</v>
      </c>
      <c r="B248" s="7" t="s">
        <v>312</v>
      </c>
      <c r="C248" s="7">
        <v>43</v>
      </c>
      <c r="I248" s="5"/>
    </row>
    <row r="249" spans="1:9" x14ac:dyDescent="0.2">
      <c r="A249" s="7">
        <v>43</v>
      </c>
      <c r="B249" s="7" t="s">
        <v>313</v>
      </c>
      <c r="C249" s="7">
        <v>44</v>
      </c>
      <c r="I249" s="5"/>
    </row>
    <row r="250" spans="1:9" x14ac:dyDescent="0.2">
      <c r="A250" s="7">
        <v>44</v>
      </c>
      <c r="B250" s="7" t="s">
        <v>314</v>
      </c>
      <c r="C250" s="7">
        <v>45</v>
      </c>
      <c r="I250" s="5"/>
    </row>
    <row r="251" spans="1:9" x14ac:dyDescent="0.2">
      <c r="A251" s="7">
        <v>45</v>
      </c>
      <c r="B251" s="7" t="s">
        <v>315</v>
      </c>
      <c r="C251" s="7">
        <v>46</v>
      </c>
      <c r="I251" s="5"/>
    </row>
    <row r="252" spans="1:9" x14ac:dyDescent="0.2">
      <c r="A252" s="7">
        <v>46</v>
      </c>
      <c r="B252" s="7" t="s">
        <v>316</v>
      </c>
      <c r="C252" s="7">
        <v>47</v>
      </c>
      <c r="I252" s="5"/>
    </row>
    <row r="253" spans="1:9" x14ac:dyDescent="0.2">
      <c r="A253" s="7">
        <v>47</v>
      </c>
      <c r="B253" s="7" t="s">
        <v>317</v>
      </c>
      <c r="C253" s="7">
        <v>48</v>
      </c>
      <c r="I253" s="5"/>
    </row>
    <row r="254" spans="1:9" x14ac:dyDescent="0.2">
      <c r="A254" s="7">
        <v>48</v>
      </c>
      <c r="B254" s="7" t="s">
        <v>318</v>
      </c>
      <c r="C254" s="7">
        <v>49</v>
      </c>
      <c r="I254" s="5"/>
    </row>
    <row r="255" spans="1:9" x14ac:dyDescent="0.2">
      <c r="A255" s="7">
        <v>49</v>
      </c>
      <c r="B255" s="7" t="s">
        <v>319</v>
      </c>
      <c r="C255" s="7">
        <v>50</v>
      </c>
      <c r="I255" s="5"/>
    </row>
    <row r="256" spans="1:9" x14ac:dyDescent="0.2">
      <c r="A256" s="7">
        <v>50</v>
      </c>
      <c r="B256" s="7" t="s">
        <v>320</v>
      </c>
      <c r="C256" s="7">
        <v>51</v>
      </c>
      <c r="I256" s="5"/>
    </row>
    <row r="257" spans="1:9" x14ac:dyDescent="0.2">
      <c r="A257" s="7">
        <v>51</v>
      </c>
      <c r="B257" s="7" t="s">
        <v>321</v>
      </c>
      <c r="C257" s="7">
        <v>52</v>
      </c>
      <c r="I257" s="5"/>
    </row>
    <row r="258" spans="1:9" x14ac:dyDescent="0.2">
      <c r="A258" s="7">
        <v>52</v>
      </c>
      <c r="B258" s="7" t="s">
        <v>322</v>
      </c>
      <c r="C258" s="7">
        <v>53</v>
      </c>
      <c r="I258" s="5"/>
    </row>
    <row r="259" spans="1:9" x14ac:dyDescent="0.2">
      <c r="A259" s="7">
        <v>53</v>
      </c>
      <c r="B259" s="7" t="s">
        <v>323</v>
      </c>
      <c r="C259" s="7">
        <v>54</v>
      </c>
      <c r="I259" s="5"/>
    </row>
    <row r="260" spans="1:9" x14ac:dyDescent="0.2">
      <c r="A260" s="7">
        <v>54</v>
      </c>
      <c r="B260" s="7" t="s">
        <v>324</v>
      </c>
      <c r="C260" s="7">
        <v>55</v>
      </c>
      <c r="I260" s="5"/>
    </row>
    <row r="261" spans="1:9" x14ac:dyDescent="0.2">
      <c r="I261" s="5"/>
    </row>
    <row r="262" spans="1:9" x14ac:dyDescent="0.2">
      <c r="I262" s="5"/>
    </row>
    <row r="263" spans="1:9" x14ac:dyDescent="0.2">
      <c r="B263" s="48"/>
      <c r="C263" s="48"/>
      <c r="D263" s="48"/>
      <c r="E263" s="48"/>
      <c r="F263" s="48"/>
      <c r="I263" s="5"/>
    </row>
    <row r="264" spans="1:9" x14ac:dyDescent="0.2">
      <c r="B264" s="48"/>
      <c r="C264" s="48"/>
      <c r="D264" s="48"/>
      <c r="E264" s="48"/>
      <c r="F264" s="48"/>
      <c r="I264" s="5"/>
    </row>
    <row r="265" spans="1:9" x14ac:dyDescent="0.2">
      <c r="B265" s="48"/>
      <c r="C265" s="48"/>
      <c r="D265" s="48"/>
      <c r="E265" s="48"/>
      <c r="F265" s="48"/>
      <c r="I265" s="5"/>
    </row>
    <row r="266" spans="1:9" x14ac:dyDescent="0.2">
      <c r="B266" s="48"/>
      <c r="C266" s="48"/>
      <c r="D266" s="48"/>
      <c r="E266" s="48"/>
      <c r="F266" s="48"/>
      <c r="I266" s="5"/>
    </row>
    <row r="267" spans="1:9" x14ac:dyDescent="0.2">
      <c r="B267" s="48"/>
      <c r="C267" s="48"/>
      <c r="D267" s="48"/>
      <c r="E267" s="48"/>
      <c r="F267" s="48"/>
      <c r="I267" s="5"/>
    </row>
    <row r="268" spans="1:9" x14ac:dyDescent="0.2">
      <c r="B268" s="48"/>
      <c r="C268" s="48"/>
      <c r="D268" s="48"/>
      <c r="E268" s="48"/>
      <c r="F268" s="48"/>
      <c r="I268" s="5"/>
    </row>
    <row r="269" spans="1:9" x14ac:dyDescent="0.2">
      <c r="B269" s="48"/>
      <c r="C269" s="48"/>
      <c r="D269" s="48"/>
      <c r="E269" s="48"/>
      <c r="F269" s="48"/>
      <c r="I269" s="5"/>
    </row>
    <row r="270" spans="1:9" x14ac:dyDescent="0.2">
      <c r="B270" s="48"/>
      <c r="C270" s="48"/>
      <c r="D270" s="48"/>
      <c r="E270" s="48"/>
      <c r="F270" s="48"/>
      <c r="I270" s="5"/>
    </row>
    <row r="271" spans="1:9" x14ac:dyDescent="0.2">
      <c r="B271" s="48"/>
      <c r="C271" s="48"/>
      <c r="D271" s="48"/>
      <c r="E271" s="48"/>
      <c r="F271" s="48"/>
      <c r="I271" s="5"/>
    </row>
    <row r="272" spans="1:9" x14ac:dyDescent="0.2">
      <c r="B272" s="48"/>
      <c r="C272" s="48"/>
      <c r="D272" s="48"/>
      <c r="E272" s="48"/>
      <c r="F272" s="48"/>
      <c r="I272" s="5"/>
    </row>
    <row r="273" spans="2:9" x14ac:dyDescent="0.2">
      <c r="B273" s="48"/>
      <c r="C273" s="48"/>
      <c r="D273" s="48"/>
      <c r="E273" s="48"/>
      <c r="F273" s="48"/>
      <c r="I273" s="5"/>
    </row>
    <row r="274" spans="2:9" x14ac:dyDescent="0.2">
      <c r="B274" s="48"/>
      <c r="C274" s="48"/>
      <c r="D274" s="48"/>
      <c r="E274" s="48"/>
      <c r="F274" s="48"/>
      <c r="I274" s="5"/>
    </row>
    <row r="275" spans="2:9" x14ac:dyDescent="0.2">
      <c r="B275" s="48"/>
      <c r="C275" s="48"/>
      <c r="D275" s="48"/>
      <c r="E275" s="48"/>
      <c r="F275" s="48"/>
      <c r="I275" s="5"/>
    </row>
    <row r="276" spans="2:9" x14ac:dyDescent="0.2">
      <c r="B276" s="48"/>
      <c r="C276" s="48"/>
      <c r="D276" s="48"/>
      <c r="E276" s="48"/>
      <c r="F276" s="48"/>
      <c r="I276" s="5"/>
    </row>
    <row r="277" spans="2:9" x14ac:dyDescent="0.2">
      <c r="B277" s="48"/>
      <c r="C277" s="48"/>
      <c r="D277" s="48"/>
      <c r="E277" s="48"/>
      <c r="F277" s="48"/>
      <c r="I277" s="5"/>
    </row>
    <row r="278" spans="2:9" x14ac:dyDescent="0.2">
      <c r="B278" s="48"/>
      <c r="C278" s="48"/>
      <c r="D278" s="48"/>
      <c r="E278" s="48"/>
      <c r="F278" s="48"/>
      <c r="I278" s="5"/>
    </row>
    <row r="279" spans="2:9" x14ac:dyDescent="0.2">
      <c r="B279" s="48"/>
      <c r="C279" s="48"/>
      <c r="D279" s="48"/>
      <c r="E279" s="48"/>
      <c r="F279" s="48"/>
      <c r="I279" s="5"/>
    </row>
    <row r="280" spans="2:9" x14ac:dyDescent="0.2">
      <c r="B280" s="48"/>
      <c r="C280" s="48"/>
      <c r="D280" s="48"/>
      <c r="E280" s="48"/>
      <c r="F280" s="48"/>
      <c r="I280" s="5"/>
    </row>
    <row r="281" spans="2:9" x14ac:dyDescent="0.2">
      <c r="B281" s="48"/>
      <c r="C281" s="48"/>
      <c r="D281" s="48"/>
      <c r="E281" s="48"/>
      <c r="F281" s="48"/>
      <c r="I281" s="5"/>
    </row>
    <row r="282" spans="2:9" x14ac:dyDescent="0.2">
      <c r="B282" s="48"/>
      <c r="C282" s="48"/>
      <c r="D282" s="48"/>
      <c r="E282" s="48"/>
      <c r="F282" s="48"/>
      <c r="I282" s="5"/>
    </row>
    <row r="283" spans="2:9" x14ac:dyDescent="0.2">
      <c r="B283" s="48"/>
      <c r="C283" s="48"/>
      <c r="D283" s="48"/>
      <c r="E283" s="48"/>
      <c r="F283" s="48"/>
      <c r="I283" s="5"/>
    </row>
    <row r="284" spans="2:9" x14ac:dyDescent="0.2">
      <c r="B284" s="48"/>
      <c r="C284" s="48"/>
      <c r="D284" s="48"/>
      <c r="E284" s="48"/>
      <c r="F284" s="48"/>
      <c r="I284" s="5"/>
    </row>
    <row r="285" spans="2:9" x14ac:dyDescent="0.2">
      <c r="B285" s="48"/>
      <c r="C285" s="48"/>
      <c r="D285" s="48"/>
      <c r="E285" s="48"/>
      <c r="F285" s="48"/>
      <c r="I285" s="5"/>
    </row>
    <row r="286" spans="2:9" x14ac:dyDescent="0.2">
      <c r="B286" s="48"/>
      <c r="C286" s="48"/>
      <c r="D286" s="48"/>
      <c r="E286" s="48"/>
      <c r="F286" s="48"/>
      <c r="I286" s="5"/>
    </row>
    <row r="287" spans="2:9" x14ac:dyDescent="0.2">
      <c r="B287" s="48"/>
      <c r="C287" s="48"/>
      <c r="D287" s="48"/>
      <c r="E287" s="48"/>
      <c r="F287" s="48"/>
      <c r="I287" s="5"/>
    </row>
    <row r="288" spans="2:9" x14ac:dyDescent="0.2">
      <c r="B288" s="48"/>
      <c r="C288" s="48"/>
      <c r="D288" s="48"/>
      <c r="E288" s="48"/>
      <c r="F288" s="48"/>
      <c r="I288" s="5"/>
    </row>
    <row r="289" spans="2:9" x14ac:dyDescent="0.2">
      <c r="B289" s="48"/>
      <c r="C289" s="48"/>
      <c r="D289" s="48"/>
      <c r="E289" s="48"/>
      <c r="F289" s="48"/>
      <c r="I289" s="5"/>
    </row>
    <row r="290" spans="2:9" x14ac:dyDescent="0.2">
      <c r="B290" s="48"/>
      <c r="C290" s="48"/>
      <c r="D290" s="48"/>
      <c r="E290" s="48"/>
      <c r="F290" s="48"/>
      <c r="I290" s="5"/>
    </row>
    <row r="291" spans="2:9" x14ac:dyDescent="0.2">
      <c r="B291" s="48"/>
      <c r="C291" s="48"/>
      <c r="D291" s="48"/>
      <c r="E291" s="48"/>
      <c r="F291" s="48"/>
      <c r="I291" s="5"/>
    </row>
    <row r="292" spans="2:9" x14ac:dyDescent="0.2">
      <c r="B292" s="48"/>
      <c r="C292" s="48"/>
      <c r="D292" s="48"/>
      <c r="E292" s="48"/>
      <c r="F292" s="48"/>
      <c r="I292" s="5"/>
    </row>
    <row r="293" spans="2:9" x14ac:dyDescent="0.2">
      <c r="B293" s="48"/>
      <c r="C293" s="48"/>
      <c r="D293" s="48"/>
      <c r="E293" s="48"/>
      <c r="F293" s="48"/>
      <c r="I293" s="5"/>
    </row>
    <row r="294" spans="2:9" x14ac:dyDescent="0.2">
      <c r="B294" s="48"/>
      <c r="C294" s="48"/>
      <c r="D294" s="48"/>
      <c r="E294" s="48"/>
      <c r="F294" s="48"/>
      <c r="I294" s="5"/>
    </row>
    <row r="295" spans="2:9" x14ac:dyDescent="0.2">
      <c r="B295" s="48"/>
      <c r="C295" s="48"/>
      <c r="D295" s="48"/>
      <c r="E295" s="48"/>
      <c r="F295" s="48"/>
      <c r="I295" s="5"/>
    </row>
    <row r="296" spans="2:9" x14ac:dyDescent="0.2">
      <c r="B296" s="48"/>
      <c r="C296" s="48"/>
      <c r="D296" s="48"/>
      <c r="E296" s="48"/>
      <c r="F296" s="48"/>
      <c r="I296" s="5"/>
    </row>
    <row r="297" spans="2:9" x14ac:dyDescent="0.2">
      <c r="B297" s="48"/>
      <c r="C297" s="48"/>
      <c r="D297" s="48"/>
      <c r="E297" s="48"/>
      <c r="F297" s="48"/>
      <c r="I297" s="5"/>
    </row>
    <row r="298" spans="2:9" x14ac:dyDescent="0.2">
      <c r="B298" s="48"/>
      <c r="C298" s="48"/>
      <c r="D298" s="48"/>
      <c r="E298" s="48"/>
      <c r="F298" s="48"/>
      <c r="I298" s="5"/>
    </row>
    <row r="299" spans="2:9" x14ac:dyDescent="0.2">
      <c r="B299" s="48"/>
      <c r="C299" s="48"/>
      <c r="D299" s="48"/>
      <c r="E299" s="48"/>
      <c r="F299" s="48"/>
      <c r="I299" s="5"/>
    </row>
    <row r="300" spans="2:9" x14ac:dyDescent="0.2">
      <c r="B300" s="48"/>
      <c r="C300" s="48"/>
      <c r="D300" s="48"/>
      <c r="E300" s="48"/>
      <c r="F300" s="48"/>
      <c r="I300" s="5"/>
    </row>
    <row r="301" spans="2:9" x14ac:dyDescent="0.2">
      <c r="B301" s="48"/>
      <c r="C301" s="48"/>
      <c r="D301" s="48"/>
      <c r="E301" s="48"/>
      <c r="F301" s="48"/>
      <c r="I301" s="5"/>
    </row>
    <row r="302" spans="2:9" x14ac:dyDescent="0.2">
      <c r="B302" s="48"/>
      <c r="C302" s="48"/>
      <c r="D302" s="48"/>
      <c r="E302" s="48"/>
      <c r="F302" s="48"/>
      <c r="I302" s="5"/>
    </row>
    <row r="303" spans="2:9" x14ac:dyDescent="0.2">
      <c r="B303" s="48"/>
      <c r="C303" s="48"/>
      <c r="D303" s="48"/>
      <c r="E303" s="48"/>
      <c r="F303" s="48"/>
      <c r="I303" s="5"/>
    </row>
    <row r="304" spans="2:9" x14ac:dyDescent="0.2">
      <c r="B304" s="48"/>
      <c r="C304" s="48"/>
      <c r="D304" s="48"/>
      <c r="E304" s="48"/>
      <c r="F304" s="48"/>
      <c r="I304" s="5"/>
    </row>
    <row r="305" spans="2:9" x14ac:dyDescent="0.2">
      <c r="B305" s="48"/>
      <c r="C305" s="48"/>
      <c r="D305" s="48"/>
      <c r="E305" s="48"/>
      <c r="F305" s="48"/>
      <c r="I305" s="5"/>
    </row>
    <row r="306" spans="2:9" x14ac:dyDescent="0.2">
      <c r="B306" s="48"/>
      <c r="C306" s="48"/>
      <c r="D306" s="48"/>
      <c r="E306" s="48"/>
      <c r="F306" s="48"/>
      <c r="I306" s="5"/>
    </row>
    <row r="307" spans="2:9" x14ac:dyDescent="0.2">
      <c r="B307" s="48"/>
      <c r="C307" s="48"/>
      <c r="D307" s="48"/>
      <c r="E307" s="48"/>
      <c r="F307" s="48"/>
      <c r="I307" s="5"/>
    </row>
    <row r="308" spans="2:9" x14ac:dyDescent="0.2">
      <c r="B308" s="48"/>
      <c r="C308" s="48"/>
      <c r="D308" s="48"/>
      <c r="E308" s="48"/>
      <c r="F308" s="48"/>
      <c r="I308" s="5"/>
    </row>
    <row r="309" spans="2:9" x14ac:dyDescent="0.2">
      <c r="B309" s="48"/>
      <c r="C309" s="48"/>
      <c r="D309" s="48"/>
      <c r="E309" s="48"/>
      <c r="F309" s="48"/>
      <c r="I309" s="5"/>
    </row>
    <row r="310" spans="2:9" x14ac:dyDescent="0.2">
      <c r="B310" s="48"/>
      <c r="C310" s="48"/>
      <c r="D310" s="48"/>
      <c r="E310" s="48"/>
      <c r="F310" s="48"/>
      <c r="I310" s="5"/>
    </row>
    <row r="311" spans="2:9" x14ac:dyDescent="0.2">
      <c r="B311" s="48"/>
      <c r="C311" s="48"/>
      <c r="D311" s="48"/>
      <c r="E311" s="48"/>
      <c r="F311" s="48"/>
      <c r="I311" s="5"/>
    </row>
    <row r="312" spans="2:9" x14ac:dyDescent="0.2">
      <c r="B312" s="48"/>
      <c r="C312" s="48"/>
      <c r="D312" s="48"/>
      <c r="E312" s="48"/>
      <c r="F312" s="48"/>
      <c r="I312" s="5"/>
    </row>
    <row r="313" spans="2:9" x14ac:dyDescent="0.2">
      <c r="B313" s="48"/>
      <c r="C313" s="48"/>
      <c r="D313" s="48"/>
      <c r="E313" s="48"/>
      <c r="F313" s="48"/>
      <c r="I313" s="5"/>
    </row>
    <row r="314" spans="2:9" x14ac:dyDescent="0.2">
      <c r="B314" s="48"/>
      <c r="C314" s="48"/>
      <c r="D314" s="48"/>
      <c r="E314" s="48"/>
      <c r="F314" s="48"/>
      <c r="I314" s="5"/>
    </row>
    <row r="315" spans="2:9" x14ac:dyDescent="0.2">
      <c r="B315" s="48"/>
      <c r="C315" s="48"/>
      <c r="D315" s="48"/>
      <c r="E315" s="48"/>
      <c r="F315" s="48"/>
      <c r="I315" s="5"/>
    </row>
    <row r="316" spans="2:9" x14ac:dyDescent="0.2">
      <c r="B316" s="48"/>
      <c r="C316" s="48"/>
      <c r="D316" s="48"/>
      <c r="E316" s="48"/>
      <c r="F316" s="48"/>
      <c r="I316" s="5"/>
    </row>
    <row r="317" spans="2:9" x14ac:dyDescent="0.2">
      <c r="B317" s="48"/>
      <c r="C317" s="48"/>
      <c r="D317" s="48"/>
      <c r="E317" s="48"/>
      <c r="F317" s="48"/>
      <c r="I317" s="5"/>
    </row>
    <row r="318" spans="2:9" x14ac:dyDescent="0.2">
      <c r="B318" s="48"/>
      <c r="C318" s="48"/>
      <c r="D318" s="48"/>
      <c r="E318" s="48"/>
      <c r="F318" s="48"/>
      <c r="I318" s="5"/>
    </row>
    <row r="319" spans="2:9" x14ac:dyDescent="0.2">
      <c r="B319" s="48"/>
      <c r="C319" s="48"/>
      <c r="D319" s="48"/>
      <c r="E319" s="48"/>
      <c r="F319" s="48"/>
      <c r="I319" s="5"/>
    </row>
    <row r="320" spans="2:9" x14ac:dyDescent="0.2">
      <c r="B320" s="48"/>
      <c r="C320" s="48"/>
      <c r="D320" s="48"/>
      <c r="E320" s="48"/>
      <c r="F320" s="48"/>
      <c r="I320" s="5"/>
    </row>
    <row r="321" spans="2:9" x14ac:dyDescent="0.2">
      <c r="B321" s="48"/>
      <c r="C321" s="48"/>
      <c r="D321" s="48"/>
      <c r="E321" s="48"/>
      <c r="F321" s="48"/>
      <c r="I321" s="5"/>
    </row>
    <row r="322" spans="2:9" x14ac:dyDescent="0.2">
      <c r="B322" s="48"/>
      <c r="C322" s="48"/>
      <c r="D322" s="48"/>
      <c r="E322" s="48"/>
      <c r="F322" s="48"/>
      <c r="I322" s="5"/>
    </row>
    <row r="323" spans="2:9" x14ac:dyDescent="0.2">
      <c r="B323" s="48"/>
      <c r="C323" s="48"/>
      <c r="D323" s="48"/>
      <c r="E323" s="48"/>
      <c r="F323" s="48"/>
      <c r="I323" s="5"/>
    </row>
    <row r="324" spans="2:9" x14ac:dyDescent="0.2">
      <c r="B324" s="48"/>
      <c r="C324" s="48"/>
      <c r="D324" s="48"/>
      <c r="E324" s="48"/>
      <c r="F324" s="48"/>
      <c r="I324" s="5"/>
    </row>
    <row r="325" spans="2:9" x14ac:dyDescent="0.2">
      <c r="B325" s="48"/>
      <c r="C325" s="48"/>
      <c r="D325" s="48"/>
      <c r="E325" s="48"/>
      <c r="F325" s="48"/>
      <c r="I325" s="5"/>
    </row>
    <row r="326" spans="2:9" x14ac:dyDescent="0.2">
      <c r="B326" s="48"/>
      <c r="C326" s="48"/>
      <c r="D326" s="48"/>
      <c r="E326" s="48"/>
      <c r="F326" s="48"/>
      <c r="I326" s="5"/>
    </row>
    <row r="327" spans="2:9" x14ac:dyDescent="0.2">
      <c r="B327" s="48"/>
      <c r="C327" s="48"/>
      <c r="D327" s="48"/>
      <c r="E327" s="48"/>
      <c r="F327" s="48"/>
      <c r="I327" s="5"/>
    </row>
    <row r="328" spans="2:9" x14ac:dyDescent="0.2">
      <c r="B328" s="48"/>
      <c r="C328" s="48"/>
      <c r="D328" s="48"/>
      <c r="E328" s="48"/>
      <c r="F328" s="48"/>
      <c r="I328" s="5"/>
    </row>
    <row r="329" spans="2:9" x14ac:dyDescent="0.2">
      <c r="B329" s="48"/>
      <c r="C329" s="48"/>
      <c r="D329" s="48"/>
      <c r="E329" s="48"/>
      <c r="F329" s="48"/>
      <c r="I329" s="5"/>
    </row>
    <row r="330" spans="2:9" x14ac:dyDescent="0.2">
      <c r="B330" s="48"/>
      <c r="C330" s="48"/>
      <c r="D330" s="48"/>
      <c r="E330" s="48"/>
      <c r="F330" s="48"/>
      <c r="I330" s="5"/>
    </row>
    <row r="331" spans="2:9" x14ac:dyDescent="0.2">
      <c r="B331" s="48"/>
      <c r="C331" s="48"/>
      <c r="D331" s="48"/>
      <c r="E331" s="48"/>
      <c r="F331" s="48"/>
      <c r="I331" s="5"/>
    </row>
    <row r="332" spans="2:9" x14ac:dyDescent="0.2">
      <c r="B332" s="48"/>
      <c r="C332" s="48"/>
      <c r="D332" s="48"/>
      <c r="E332" s="48"/>
      <c r="F332" s="48"/>
      <c r="I332" s="5"/>
    </row>
    <row r="333" spans="2:9" x14ac:dyDescent="0.2">
      <c r="B333" s="48"/>
      <c r="C333" s="48"/>
      <c r="D333" s="48"/>
      <c r="E333" s="48"/>
      <c r="F333" s="48"/>
      <c r="I333" s="5"/>
    </row>
    <row r="334" spans="2:9" x14ac:dyDescent="0.2">
      <c r="B334" s="48"/>
      <c r="C334" s="48"/>
      <c r="D334" s="48"/>
      <c r="E334" s="48"/>
      <c r="F334" s="48"/>
      <c r="I334" s="5"/>
    </row>
    <row r="335" spans="2:9" x14ac:dyDescent="0.2">
      <c r="B335" s="48"/>
      <c r="C335" s="48"/>
      <c r="D335" s="48"/>
      <c r="E335" s="48"/>
      <c r="F335" s="48"/>
      <c r="I335" s="5"/>
    </row>
    <row r="336" spans="2:9" x14ac:dyDescent="0.2">
      <c r="B336" s="48"/>
      <c r="C336" s="48"/>
      <c r="D336" s="48"/>
      <c r="E336" s="48"/>
      <c r="F336" s="48"/>
      <c r="I336" s="5"/>
    </row>
    <row r="337" spans="2:9" x14ac:dyDescent="0.2">
      <c r="B337" s="48"/>
      <c r="C337" s="48"/>
      <c r="D337" s="48"/>
      <c r="E337" s="48"/>
      <c r="F337" s="48"/>
      <c r="I337" s="5"/>
    </row>
    <row r="338" spans="2:9" x14ac:dyDescent="0.2">
      <c r="B338" s="48"/>
      <c r="C338" s="48"/>
      <c r="D338" s="48"/>
      <c r="E338" s="48"/>
      <c r="F338" s="48"/>
      <c r="I338" s="5"/>
    </row>
    <row r="339" spans="2:9" x14ac:dyDescent="0.2">
      <c r="B339" s="48"/>
      <c r="C339" s="48"/>
      <c r="D339" s="48"/>
      <c r="E339" s="48"/>
      <c r="F339" s="48"/>
      <c r="I339" s="5"/>
    </row>
    <row r="340" spans="2:9" x14ac:dyDescent="0.2">
      <c r="B340" s="48"/>
      <c r="C340" s="48"/>
      <c r="D340" s="48"/>
      <c r="E340" s="48"/>
      <c r="F340" s="48"/>
      <c r="I340" s="5"/>
    </row>
    <row r="341" spans="2:9" x14ac:dyDescent="0.2">
      <c r="B341" s="48"/>
      <c r="C341" s="48"/>
      <c r="D341" s="48"/>
      <c r="E341" s="48"/>
      <c r="F341" s="48"/>
      <c r="I341" s="5"/>
    </row>
    <row r="342" spans="2:9" x14ac:dyDescent="0.2">
      <c r="B342" s="48"/>
      <c r="C342" s="48"/>
      <c r="D342" s="48"/>
      <c r="E342" s="48"/>
      <c r="F342" s="48"/>
      <c r="I342" s="5"/>
    </row>
    <row r="343" spans="2:9" x14ac:dyDescent="0.2">
      <c r="B343" s="48"/>
      <c r="C343" s="48"/>
      <c r="D343" s="48"/>
      <c r="E343" s="48"/>
      <c r="F343" s="48"/>
      <c r="I343" s="5"/>
    </row>
    <row r="344" spans="2:9" x14ac:dyDescent="0.2">
      <c r="B344" s="48"/>
      <c r="C344" s="48"/>
      <c r="D344" s="48"/>
      <c r="E344" s="48"/>
      <c r="F344" s="48"/>
      <c r="I344" s="5"/>
    </row>
    <row r="345" spans="2:9" x14ac:dyDescent="0.2">
      <c r="B345" s="48"/>
      <c r="C345" s="48"/>
      <c r="D345" s="48"/>
      <c r="E345" s="48"/>
      <c r="F345" s="48"/>
      <c r="I345" s="5"/>
    </row>
    <row r="346" spans="2:9" x14ac:dyDescent="0.2">
      <c r="B346" s="48"/>
      <c r="C346" s="48"/>
      <c r="D346" s="48"/>
      <c r="E346" s="48"/>
      <c r="F346" s="48"/>
      <c r="I346" s="5"/>
    </row>
    <row r="347" spans="2:9" x14ac:dyDescent="0.2">
      <c r="B347" s="48"/>
      <c r="C347" s="48"/>
      <c r="D347" s="48"/>
      <c r="E347" s="48"/>
      <c r="F347" s="48"/>
      <c r="I347" s="5"/>
    </row>
    <row r="348" spans="2:9" x14ac:dyDescent="0.2">
      <c r="B348" s="48"/>
      <c r="C348" s="48"/>
      <c r="D348" s="48"/>
      <c r="E348" s="48"/>
      <c r="F348" s="48"/>
      <c r="I348" s="5"/>
    </row>
    <row r="349" spans="2:9" x14ac:dyDescent="0.2">
      <c r="B349" s="48"/>
      <c r="C349" s="48"/>
      <c r="D349" s="48"/>
      <c r="E349" s="48"/>
      <c r="F349" s="48"/>
      <c r="I349" s="5"/>
    </row>
    <row r="350" spans="2:9" x14ac:dyDescent="0.2">
      <c r="B350" s="48"/>
      <c r="C350" s="48"/>
      <c r="D350" s="48"/>
      <c r="E350" s="48"/>
      <c r="F350" s="48"/>
      <c r="I350" s="5"/>
    </row>
    <row r="351" spans="2:9" x14ac:dyDescent="0.2">
      <c r="B351" s="48"/>
      <c r="C351" s="48"/>
      <c r="D351" s="48"/>
      <c r="E351" s="48"/>
      <c r="F351" s="48"/>
      <c r="I351" s="5"/>
    </row>
    <row r="352" spans="2:9" x14ac:dyDescent="0.2">
      <c r="B352" s="48"/>
      <c r="C352" s="48"/>
      <c r="D352" s="48"/>
      <c r="E352" s="48"/>
      <c r="F352" s="48"/>
      <c r="I352" s="5"/>
    </row>
    <row r="353" spans="2:9" x14ac:dyDescent="0.2">
      <c r="B353" s="48"/>
      <c r="C353" s="48"/>
      <c r="D353" s="48"/>
      <c r="E353" s="48"/>
      <c r="F353" s="48"/>
      <c r="I353" s="5"/>
    </row>
    <row r="354" spans="2:9" x14ac:dyDescent="0.2">
      <c r="B354" s="48"/>
      <c r="C354" s="48"/>
      <c r="D354" s="48"/>
      <c r="E354" s="48"/>
      <c r="F354" s="48"/>
      <c r="I354" s="5"/>
    </row>
    <row r="355" spans="2:9" x14ac:dyDescent="0.2">
      <c r="B355" s="48"/>
      <c r="C355" s="48"/>
      <c r="D355" s="48"/>
      <c r="E355" s="48"/>
      <c r="F355" s="48"/>
      <c r="I355" s="5"/>
    </row>
    <row r="356" spans="2:9" x14ac:dyDescent="0.2">
      <c r="B356" s="48"/>
      <c r="C356" s="48"/>
      <c r="D356" s="48"/>
      <c r="E356" s="48"/>
      <c r="F356" s="48"/>
      <c r="I356" s="5"/>
    </row>
    <row r="357" spans="2:9" x14ac:dyDescent="0.2">
      <c r="B357" s="48"/>
      <c r="C357" s="48"/>
      <c r="D357" s="48"/>
      <c r="E357" s="48"/>
      <c r="F357" s="48"/>
      <c r="I357" s="5"/>
    </row>
    <row r="358" spans="2:9" x14ac:dyDescent="0.2">
      <c r="B358" s="48"/>
      <c r="C358" s="48"/>
      <c r="D358" s="48"/>
      <c r="E358" s="48"/>
      <c r="F358" s="48"/>
      <c r="I358" s="5"/>
    </row>
    <row r="359" spans="2:9" x14ac:dyDescent="0.2">
      <c r="B359" s="48"/>
      <c r="C359" s="48"/>
      <c r="D359" s="48"/>
      <c r="E359" s="48"/>
      <c r="F359" s="48"/>
      <c r="I359" s="5"/>
    </row>
    <row r="360" spans="2:9" x14ac:dyDescent="0.2">
      <c r="B360" s="48"/>
      <c r="C360" s="48"/>
      <c r="D360" s="48"/>
      <c r="E360" s="48"/>
      <c r="F360" s="48"/>
      <c r="I360" s="5"/>
    </row>
    <row r="361" spans="2:9" x14ac:dyDescent="0.2">
      <c r="B361" s="48"/>
      <c r="C361" s="48"/>
      <c r="D361" s="48"/>
      <c r="E361" s="48"/>
      <c r="F361" s="48"/>
      <c r="I361" s="5"/>
    </row>
    <row r="362" spans="2:9" x14ac:dyDescent="0.2">
      <c r="B362" s="48"/>
      <c r="C362" s="48"/>
      <c r="D362" s="48"/>
      <c r="E362" s="48"/>
      <c r="F362" s="48"/>
      <c r="I362" s="5"/>
    </row>
    <row r="363" spans="2:9" x14ac:dyDescent="0.2">
      <c r="B363" s="48"/>
      <c r="C363" s="48"/>
      <c r="D363" s="48"/>
      <c r="E363" s="48"/>
      <c r="F363" s="48"/>
      <c r="I363" s="5"/>
    </row>
    <row r="364" spans="2:9" x14ac:dyDescent="0.2">
      <c r="B364" s="48"/>
      <c r="C364" s="48"/>
      <c r="D364" s="48"/>
      <c r="E364" s="48"/>
      <c r="F364" s="48"/>
      <c r="I364" s="5"/>
    </row>
    <row r="365" spans="2:9" x14ac:dyDescent="0.2">
      <c r="B365" s="48"/>
      <c r="C365" s="48"/>
      <c r="D365" s="48"/>
      <c r="E365" s="48"/>
      <c r="F365" s="48"/>
      <c r="I365" s="5"/>
    </row>
    <row r="366" spans="2:9" x14ac:dyDescent="0.2">
      <c r="B366" s="48"/>
      <c r="C366" s="48"/>
      <c r="D366" s="48"/>
      <c r="E366" s="48"/>
      <c r="F366" s="48"/>
      <c r="I366" s="5"/>
    </row>
    <row r="367" spans="2:9" x14ac:dyDescent="0.2">
      <c r="B367" s="48"/>
      <c r="C367" s="48"/>
      <c r="D367" s="48"/>
      <c r="E367" s="48"/>
      <c r="F367" s="48"/>
      <c r="I367" s="5"/>
    </row>
    <row r="368" spans="2:9" x14ac:dyDescent="0.2">
      <c r="B368" s="48"/>
      <c r="C368" s="48"/>
      <c r="D368" s="48"/>
      <c r="E368" s="48"/>
      <c r="F368" s="48"/>
      <c r="I368" s="5"/>
    </row>
    <row r="369" spans="2:9" x14ac:dyDescent="0.2">
      <c r="B369" s="48"/>
      <c r="C369" s="48"/>
      <c r="D369" s="48"/>
      <c r="E369" s="48"/>
      <c r="F369" s="48"/>
      <c r="I369" s="5"/>
    </row>
    <row r="370" spans="2:9" x14ac:dyDescent="0.2">
      <c r="B370" s="48"/>
      <c r="C370" s="48"/>
      <c r="D370" s="48"/>
      <c r="E370" s="48"/>
      <c r="F370" s="48"/>
      <c r="I370" s="5"/>
    </row>
    <row r="371" spans="2:9" x14ac:dyDescent="0.2">
      <c r="B371" s="48"/>
      <c r="C371" s="48"/>
      <c r="D371" s="48"/>
      <c r="E371" s="48"/>
      <c r="F371" s="48"/>
      <c r="I371" s="5"/>
    </row>
    <row r="372" spans="2:9" x14ac:dyDescent="0.2">
      <c r="B372" s="48"/>
      <c r="C372" s="48"/>
      <c r="D372" s="48"/>
      <c r="E372" s="48"/>
      <c r="F372" s="48"/>
      <c r="I372" s="5"/>
    </row>
    <row r="373" spans="2:9" x14ac:dyDescent="0.2">
      <c r="B373" s="48"/>
      <c r="C373" s="48"/>
      <c r="D373" s="48"/>
      <c r="E373" s="48"/>
      <c r="F373" s="48"/>
      <c r="I373" s="5"/>
    </row>
    <row r="374" spans="2:9" x14ac:dyDescent="0.2">
      <c r="B374" s="48"/>
      <c r="C374" s="48"/>
      <c r="D374" s="48"/>
      <c r="E374" s="48"/>
      <c r="F374" s="48"/>
      <c r="I374" s="5"/>
    </row>
    <row r="375" spans="2:9" x14ac:dyDescent="0.2">
      <c r="B375" s="48"/>
      <c r="C375" s="48"/>
      <c r="D375" s="48"/>
      <c r="E375" s="48"/>
      <c r="F375" s="48"/>
      <c r="I375" s="5"/>
    </row>
    <row r="376" spans="2:9" x14ac:dyDescent="0.2">
      <c r="B376" s="48"/>
      <c r="C376" s="48"/>
      <c r="D376" s="48"/>
      <c r="E376" s="48"/>
      <c r="F376" s="48"/>
      <c r="I376" s="5"/>
    </row>
    <row r="377" spans="2:9" x14ac:dyDescent="0.2">
      <c r="B377" s="48"/>
      <c r="C377" s="48"/>
      <c r="D377" s="48"/>
      <c r="E377" s="48"/>
      <c r="F377" s="48"/>
      <c r="I377" s="5"/>
    </row>
    <row r="378" spans="2:9" x14ac:dyDescent="0.2">
      <c r="B378" s="48"/>
      <c r="C378" s="48"/>
      <c r="D378" s="48"/>
      <c r="E378" s="48"/>
      <c r="F378" s="48"/>
      <c r="I378" s="5"/>
    </row>
    <row r="379" spans="2:9" x14ac:dyDescent="0.2">
      <c r="B379" s="48"/>
      <c r="C379" s="48"/>
      <c r="D379" s="48"/>
      <c r="E379" s="48"/>
      <c r="F379" s="48"/>
      <c r="I379" s="5"/>
    </row>
    <row r="380" spans="2:9" x14ac:dyDescent="0.2">
      <c r="B380" s="48"/>
      <c r="C380" s="48"/>
      <c r="D380" s="48"/>
      <c r="E380" s="48"/>
      <c r="F380" s="48"/>
      <c r="I380" s="5"/>
    </row>
    <row r="381" spans="2:9" x14ac:dyDescent="0.2">
      <c r="B381" s="48"/>
      <c r="C381" s="48"/>
      <c r="D381" s="48"/>
      <c r="E381" s="48"/>
      <c r="F381" s="48"/>
      <c r="I381" s="5"/>
    </row>
    <row r="382" spans="2:9" x14ac:dyDescent="0.2">
      <c r="B382" s="48"/>
      <c r="C382" s="48"/>
      <c r="D382" s="48"/>
      <c r="E382" s="48"/>
      <c r="F382" s="48"/>
      <c r="I382" s="5"/>
    </row>
    <row r="383" spans="2:9" x14ac:dyDescent="0.2">
      <c r="B383" s="48"/>
      <c r="C383" s="48"/>
      <c r="D383" s="48"/>
      <c r="E383" s="48"/>
      <c r="F383" s="48"/>
      <c r="I383" s="5"/>
    </row>
    <row r="384" spans="2:9" x14ac:dyDescent="0.2">
      <c r="B384" s="48"/>
      <c r="C384" s="48"/>
      <c r="D384" s="48"/>
      <c r="E384" s="48"/>
      <c r="F384" s="48"/>
      <c r="I384" s="5"/>
    </row>
    <row r="385" spans="2:9" x14ac:dyDescent="0.2">
      <c r="B385" s="48"/>
      <c r="C385" s="48"/>
      <c r="D385" s="48"/>
      <c r="E385" s="48"/>
      <c r="F385" s="48"/>
      <c r="I385" s="5"/>
    </row>
    <row r="386" spans="2:9" x14ac:dyDescent="0.2">
      <c r="B386" s="48"/>
      <c r="C386" s="48"/>
      <c r="D386" s="48"/>
      <c r="E386" s="48"/>
      <c r="F386" s="48"/>
    </row>
    <row r="387" spans="2:9" x14ac:dyDescent="0.2">
      <c r="B387" s="48"/>
      <c r="C387" s="48"/>
      <c r="D387" s="48"/>
      <c r="E387" s="48"/>
      <c r="F387" s="48"/>
    </row>
    <row r="388" spans="2:9" x14ac:dyDescent="0.2">
      <c r="B388" s="48"/>
      <c r="C388" s="48"/>
      <c r="D388" s="48"/>
      <c r="E388" s="48"/>
      <c r="F388" s="48"/>
    </row>
    <row r="389" spans="2:9" x14ac:dyDescent="0.2">
      <c r="B389" s="48"/>
      <c r="C389" s="48"/>
      <c r="D389" s="48"/>
      <c r="E389" s="48"/>
      <c r="F389" s="48"/>
    </row>
    <row r="390" spans="2:9" x14ac:dyDescent="0.2">
      <c r="B390" s="48"/>
      <c r="C390" s="48"/>
      <c r="D390" s="48"/>
      <c r="E390" s="48"/>
      <c r="F390" s="48"/>
    </row>
    <row r="391" spans="2:9" x14ac:dyDescent="0.2">
      <c r="B391" s="48"/>
      <c r="C391" s="48"/>
      <c r="D391" s="48"/>
      <c r="E391" s="48"/>
      <c r="F391" s="48"/>
    </row>
    <row r="392" spans="2:9" x14ac:dyDescent="0.2">
      <c r="B392" s="48"/>
      <c r="C392" s="48"/>
      <c r="D392" s="48"/>
      <c r="E392" s="48"/>
      <c r="F392" s="48"/>
    </row>
    <row r="393" spans="2:9" x14ac:dyDescent="0.2">
      <c r="B393" s="48"/>
      <c r="C393" s="48"/>
      <c r="D393" s="48"/>
      <c r="E393" s="48"/>
      <c r="F393" s="48"/>
    </row>
    <row r="394" spans="2:9" x14ac:dyDescent="0.2">
      <c r="B394" s="48"/>
      <c r="C394" s="48"/>
      <c r="D394" s="48"/>
      <c r="E394" s="48"/>
      <c r="F394" s="48"/>
    </row>
    <row r="395" spans="2:9" x14ac:dyDescent="0.2">
      <c r="B395" s="48"/>
      <c r="C395" s="48"/>
      <c r="D395" s="48"/>
      <c r="E395" s="48"/>
      <c r="F395" s="48"/>
    </row>
    <row r="396" spans="2:9" x14ac:dyDescent="0.2">
      <c r="B396" s="48"/>
      <c r="C396" s="48"/>
      <c r="D396" s="48"/>
      <c r="E396" s="48"/>
      <c r="F396" s="48"/>
    </row>
    <row r="397" spans="2:9" x14ac:dyDescent="0.2">
      <c r="B397" s="48"/>
      <c r="C397" s="48"/>
      <c r="D397" s="48"/>
      <c r="E397" s="48"/>
      <c r="F397" s="48"/>
    </row>
    <row r="398" spans="2:9" x14ac:dyDescent="0.2">
      <c r="B398" s="48"/>
      <c r="C398" s="48"/>
      <c r="D398" s="48"/>
      <c r="E398" s="48"/>
      <c r="F398" s="48"/>
    </row>
    <row r="399" spans="2:9" x14ac:dyDescent="0.2">
      <c r="B399" s="48"/>
      <c r="C399" s="48"/>
      <c r="D399" s="48"/>
      <c r="E399" s="48"/>
      <c r="F399" s="48"/>
    </row>
    <row r="400" spans="2:9" x14ac:dyDescent="0.2">
      <c r="B400" s="48"/>
      <c r="C400" s="48"/>
      <c r="D400" s="48"/>
      <c r="E400" s="48"/>
      <c r="F400" s="48"/>
    </row>
    <row r="401" spans="2:6" x14ac:dyDescent="0.2">
      <c r="B401" s="48"/>
      <c r="C401" s="48"/>
      <c r="D401" s="48"/>
      <c r="E401" s="48"/>
      <c r="F401" s="48"/>
    </row>
    <row r="402" spans="2:6" x14ac:dyDescent="0.2">
      <c r="B402" s="48"/>
      <c r="C402" s="48"/>
      <c r="D402" s="48"/>
      <c r="E402" s="48"/>
      <c r="F402" s="48"/>
    </row>
    <row r="403" spans="2:6" x14ac:dyDescent="0.2">
      <c r="B403" s="48"/>
      <c r="C403" s="48"/>
      <c r="D403" s="48"/>
      <c r="E403" s="48"/>
      <c r="F403" s="48"/>
    </row>
    <row r="404" spans="2:6" x14ac:dyDescent="0.2">
      <c r="B404" s="48"/>
      <c r="C404" s="48"/>
      <c r="D404" s="48"/>
      <c r="E404" s="48"/>
      <c r="F404" s="48"/>
    </row>
    <row r="405" spans="2:6" x14ac:dyDescent="0.2">
      <c r="B405" s="48"/>
      <c r="C405" s="48"/>
      <c r="D405" s="48"/>
      <c r="E405" s="48"/>
      <c r="F405" s="48"/>
    </row>
    <row r="406" spans="2:6" x14ac:dyDescent="0.2">
      <c r="B406" s="48"/>
      <c r="C406" s="48"/>
      <c r="D406" s="48"/>
      <c r="E406" s="48"/>
      <c r="F406" s="48"/>
    </row>
    <row r="407" spans="2:6" x14ac:dyDescent="0.2">
      <c r="B407" s="48"/>
      <c r="C407" s="48"/>
      <c r="D407" s="48"/>
      <c r="E407" s="48"/>
      <c r="F407" s="48"/>
    </row>
    <row r="408" spans="2:6" x14ac:dyDescent="0.2">
      <c r="B408" s="48"/>
      <c r="C408" s="48"/>
      <c r="D408" s="48"/>
      <c r="E408" s="48"/>
      <c r="F408" s="48"/>
    </row>
    <row r="409" spans="2:6" x14ac:dyDescent="0.2">
      <c r="B409" s="48"/>
      <c r="C409" s="48"/>
      <c r="D409" s="48"/>
      <c r="E409" s="48"/>
      <c r="F409" s="48"/>
    </row>
    <row r="410" spans="2:6" x14ac:dyDescent="0.2">
      <c r="B410" s="48"/>
      <c r="C410" s="48"/>
      <c r="D410" s="48"/>
      <c r="E410" s="48"/>
      <c r="F410" s="48"/>
    </row>
    <row r="411" spans="2:6" x14ac:dyDescent="0.2">
      <c r="B411" s="48"/>
      <c r="C411" s="48"/>
      <c r="D411" s="48"/>
      <c r="E411" s="48"/>
      <c r="F411" s="48"/>
    </row>
    <row r="412" spans="2:6" x14ac:dyDescent="0.2">
      <c r="B412" s="48"/>
      <c r="C412" s="48"/>
      <c r="D412" s="48"/>
      <c r="E412" s="48"/>
      <c r="F412" s="48"/>
    </row>
    <row r="413" spans="2:6" x14ac:dyDescent="0.2">
      <c r="B413" s="48"/>
      <c r="C413" s="48"/>
      <c r="D413" s="48"/>
      <c r="E413" s="48"/>
      <c r="F413" s="48"/>
    </row>
    <row r="414" spans="2:6" x14ac:dyDescent="0.2">
      <c r="B414" s="48"/>
      <c r="C414" s="48"/>
      <c r="D414" s="48"/>
      <c r="E414" s="48"/>
      <c r="F414" s="48"/>
    </row>
    <row r="415" spans="2:6" x14ac:dyDescent="0.2">
      <c r="B415" s="48"/>
      <c r="C415" s="48"/>
      <c r="D415" s="48"/>
      <c r="E415" s="48"/>
      <c r="F415" s="48"/>
    </row>
    <row r="416" spans="2:6" x14ac:dyDescent="0.2">
      <c r="B416" s="48"/>
      <c r="C416" s="48"/>
      <c r="D416" s="48"/>
      <c r="E416" s="48"/>
      <c r="F416" s="48"/>
    </row>
    <row r="417" spans="2:6" x14ac:dyDescent="0.2">
      <c r="B417" s="48"/>
      <c r="C417" s="48"/>
      <c r="D417" s="48"/>
      <c r="E417" s="48"/>
      <c r="F417" s="48"/>
    </row>
    <row r="418" spans="2:6" x14ac:dyDescent="0.2">
      <c r="B418" s="48"/>
      <c r="C418" s="48"/>
      <c r="D418" s="48"/>
      <c r="E418" s="48"/>
      <c r="F418" s="48"/>
    </row>
    <row r="419" spans="2:6" x14ac:dyDescent="0.2">
      <c r="B419" s="48"/>
      <c r="C419" s="48"/>
      <c r="D419" s="48"/>
      <c r="E419" s="48"/>
      <c r="F419" s="48"/>
    </row>
    <row r="420" spans="2:6" x14ac:dyDescent="0.2">
      <c r="B420" s="48"/>
      <c r="C420" s="48"/>
      <c r="D420" s="48"/>
      <c r="E420" s="48"/>
      <c r="F420" s="48"/>
    </row>
    <row r="421" spans="2:6" x14ac:dyDescent="0.2">
      <c r="B421" s="48"/>
      <c r="C421" s="48"/>
      <c r="D421" s="48"/>
      <c r="E421" s="48"/>
      <c r="F421" s="48"/>
    </row>
    <row r="422" spans="2:6" x14ac:dyDescent="0.2">
      <c r="B422" s="48"/>
      <c r="C422" s="48"/>
      <c r="D422" s="48"/>
      <c r="E422" s="48"/>
      <c r="F422" s="48"/>
    </row>
    <row r="423" spans="2:6" x14ac:dyDescent="0.2">
      <c r="B423" s="48"/>
      <c r="C423" s="48"/>
      <c r="D423" s="48"/>
      <c r="E423" s="48"/>
      <c r="F423" s="48"/>
    </row>
    <row r="424" spans="2:6" x14ac:dyDescent="0.2">
      <c r="B424" s="48"/>
      <c r="C424" s="48"/>
      <c r="D424" s="48"/>
      <c r="E424" s="48"/>
      <c r="F424" s="48"/>
    </row>
    <row r="425" spans="2:6" x14ac:dyDescent="0.2">
      <c r="B425" s="48"/>
      <c r="C425" s="48"/>
      <c r="D425" s="48"/>
      <c r="E425" s="48"/>
      <c r="F425" s="48"/>
    </row>
    <row r="426" spans="2:6" x14ac:dyDescent="0.2">
      <c r="B426" s="48"/>
      <c r="C426" s="48"/>
      <c r="D426" s="48"/>
      <c r="E426" s="48"/>
      <c r="F426" s="48"/>
    </row>
    <row r="427" spans="2:6" x14ac:dyDescent="0.2">
      <c r="B427" s="48"/>
      <c r="C427" s="48"/>
      <c r="D427" s="48"/>
      <c r="E427" s="48"/>
      <c r="F427" s="48"/>
    </row>
    <row r="428" spans="2:6" x14ac:dyDescent="0.2">
      <c r="B428" s="48"/>
      <c r="C428" s="48"/>
      <c r="D428" s="48"/>
      <c r="E428" s="48"/>
      <c r="F428" s="48"/>
    </row>
    <row r="429" spans="2:6" x14ac:dyDescent="0.2">
      <c r="B429" s="48"/>
      <c r="C429" s="48"/>
      <c r="D429" s="48"/>
      <c r="E429" s="48"/>
      <c r="F429" s="48"/>
    </row>
    <row r="430" spans="2:6" x14ac:dyDescent="0.2">
      <c r="B430" s="48"/>
      <c r="C430" s="48"/>
      <c r="D430" s="48"/>
      <c r="E430" s="48"/>
      <c r="F430" s="48"/>
    </row>
    <row r="431" spans="2:6" x14ac:dyDescent="0.2">
      <c r="B431" s="48"/>
      <c r="C431" s="48"/>
      <c r="D431" s="48"/>
      <c r="E431" s="48"/>
      <c r="F431" s="48"/>
    </row>
    <row r="432" spans="2:6" x14ac:dyDescent="0.2">
      <c r="B432" s="48"/>
      <c r="C432" s="48"/>
      <c r="D432" s="48"/>
      <c r="E432" s="48"/>
      <c r="F432" s="48"/>
    </row>
    <row r="433" spans="2:6" x14ac:dyDescent="0.2">
      <c r="B433" s="48"/>
      <c r="C433" s="48"/>
      <c r="D433" s="48"/>
      <c r="E433" s="48"/>
      <c r="F433" s="48"/>
    </row>
    <row r="434" spans="2:6" x14ac:dyDescent="0.2">
      <c r="B434" s="48"/>
      <c r="C434" s="48"/>
      <c r="D434" s="48"/>
      <c r="E434" s="48"/>
      <c r="F434" s="48"/>
    </row>
    <row r="435" spans="2:6" x14ac:dyDescent="0.2">
      <c r="B435" s="48"/>
      <c r="C435" s="48"/>
      <c r="D435" s="48"/>
      <c r="E435" s="48"/>
      <c r="F435" s="48"/>
    </row>
    <row r="436" spans="2:6" x14ac:dyDescent="0.2">
      <c r="B436" s="48"/>
      <c r="C436" s="48"/>
      <c r="D436" s="48"/>
      <c r="E436" s="48"/>
      <c r="F436" s="48"/>
    </row>
    <row r="437" spans="2:6" x14ac:dyDescent="0.2">
      <c r="B437" s="48"/>
      <c r="C437" s="48"/>
      <c r="D437" s="48"/>
      <c r="E437" s="48"/>
      <c r="F437" s="48"/>
    </row>
    <row r="438" spans="2:6" x14ac:dyDescent="0.2">
      <c r="B438" s="48"/>
      <c r="C438" s="48"/>
      <c r="D438" s="48"/>
      <c r="E438" s="48"/>
      <c r="F438" s="48"/>
    </row>
    <row r="439" spans="2:6" x14ac:dyDescent="0.2">
      <c r="B439" s="48"/>
      <c r="C439" s="48"/>
      <c r="D439" s="48"/>
      <c r="E439" s="48"/>
      <c r="F439" s="48"/>
    </row>
    <row r="440" spans="2:6" x14ac:dyDescent="0.2">
      <c r="B440" s="48"/>
      <c r="C440" s="48"/>
      <c r="D440" s="48"/>
      <c r="E440" s="48"/>
      <c r="F440" s="48"/>
    </row>
    <row r="441" spans="2:6" x14ac:dyDescent="0.2">
      <c r="B441" s="48"/>
      <c r="C441" s="48"/>
      <c r="D441" s="48"/>
      <c r="E441" s="48"/>
      <c r="F441" s="48"/>
    </row>
    <row r="442" spans="2:6" x14ac:dyDescent="0.2">
      <c r="B442" s="48"/>
      <c r="C442" s="48"/>
      <c r="D442" s="48"/>
      <c r="E442" s="48"/>
      <c r="F442" s="48"/>
    </row>
  </sheetData>
  <mergeCells count="1">
    <mergeCell ref="D1:D2"/>
  </mergeCells>
  <phoneticPr fontId="4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A1:BL442"/>
  <sheetViews>
    <sheetView workbookViewId="0">
      <pane xSplit="3" ySplit="3" topLeftCell="D4" activePane="bottomRight" state="frozen"/>
      <selection pane="topRight" activeCell="E1" sqref="E1"/>
      <selection pane="bottomLeft" activeCell="A4" sqref="A4"/>
      <selection pane="bottomRight"/>
    </sheetView>
  </sheetViews>
  <sheetFormatPr defaultColWidth="9" defaultRowHeight="11" x14ac:dyDescent="0.2"/>
  <cols>
    <col min="1" max="1" width="6.453125" style="7" customWidth="1"/>
    <col min="2" max="2" width="14.36328125" style="7" customWidth="1"/>
    <col min="3" max="3" width="13.453125" style="7" customWidth="1"/>
    <col min="4" max="4" width="11.6328125" style="42" customWidth="1"/>
    <col min="5" max="8" width="9" style="37"/>
    <col min="9" max="16384" width="9" style="48"/>
  </cols>
  <sheetData>
    <row r="1" spans="1:64" s="3" customFormat="1" x14ac:dyDescent="0.2">
      <c r="A1" s="1" t="s">
        <v>269</v>
      </c>
      <c r="B1" s="1" t="s">
        <v>1</v>
      </c>
      <c r="C1" s="2" t="s">
        <v>2</v>
      </c>
      <c r="D1" s="164" t="s">
        <v>328</v>
      </c>
      <c r="E1" s="9" t="s">
        <v>329</v>
      </c>
      <c r="F1" s="10"/>
      <c r="G1" s="10"/>
      <c r="H1" s="11"/>
      <c r="I1" s="9" t="s">
        <v>33</v>
      </c>
      <c r="J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9" t="s">
        <v>34</v>
      </c>
      <c r="AA1" s="10"/>
      <c r="AB1" s="11"/>
      <c r="AC1" s="12" t="s">
        <v>35</v>
      </c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  <c r="AR1" s="14"/>
      <c r="AS1" s="12" t="s">
        <v>36</v>
      </c>
      <c r="AT1" s="13"/>
      <c r="AU1" s="13"/>
      <c r="AV1" s="13"/>
      <c r="AW1" s="13"/>
      <c r="AX1" s="13"/>
      <c r="AY1" s="13"/>
      <c r="AZ1" s="13"/>
      <c r="BA1" s="13"/>
      <c r="BB1" s="12"/>
      <c r="BC1" s="13"/>
      <c r="BD1" s="13"/>
      <c r="BE1" s="13"/>
      <c r="BF1" s="13"/>
      <c r="BG1" s="12" t="s">
        <v>37</v>
      </c>
      <c r="BH1" s="13"/>
      <c r="BI1" s="13"/>
      <c r="BJ1" s="13"/>
      <c r="BK1" s="13"/>
      <c r="BL1" s="14"/>
    </row>
    <row r="2" spans="1:64" s="5" customFormat="1" x14ac:dyDescent="0.2">
      <c r="B2" s="4"/>
      <c r="C2" s="4"/>
      <c r="D2" s="189"/>
      <c r="E2" s="12" t="s">
        <v>330</v>
      </c>
      <c r="F2" s="13"/>
      <c r="G2" s="13"/>
      <c r="H2" s="14"/>
      <c r="I2" s="12" t="s">
        <v>38</v>
      </c>
      <c r="J2" s="14"/>
      <c r="O2" s="12" t="s">
        <v>39</v>
      </c>
      <c r="P2" s="13"/>
      <c r="Q2" s="15"/>
      <c r="R2" s="15"/>
      <c r="S2" s="15"/>
      <c r="T2" s="15"/>
      <c r="U2" s="12" t="s">
        <v>40</v>
      </c>
      <c r="V2" s="14"/>
      <c r="W2" s="12" t="s">
        <v>32</v>
      </c>
      <c r="X2" s="14"/>
      <c r="Y2" s="13"/>
      <c r="Z2" s="16"/>
      <c r="AA2" s="15"/>
      <c r="AB2" s="17"/>
      <c r="AC2" s="12" t="s">
        <v>41</v>
      </c>
      <c r="AD2" s="13"/>
      <c r="AE2" s="14"/>
      <c r="AF2" s="13"/>
      <c r="AG2" s="12" t="s">
        <v>42</v>
      </c>
      <c r="AH2" s="13"/>
      <c r="AI2" s="14"/>
      <c r="AJ2" s="12" t="s">
        <v>43</v>
      </c>
      <c r="AK2" s="13"/>
      <c r="AL2" s="14"/>
      <c r="AM2" s="12" t="s">
        <v>32</v>
      </c>
      <c r="AN2" s="13"/>
      <c r="AO2" s="14"/>
      <c r="AP2" s="12" t="s">
        <v>44</v>
      </c>
      <c r="AQ2" s="13"/>
      <c r="AR2" s="13"/>
      <c r="AS2" s="12" t="s">
        <v>45</v>
      </c>
      <c r="AT2" s="13"/>
      <c r="AU2" s="13"/>
      <c r="AV2" s="13"/>
      <c r="AW2" s="13"/>
      <c r="AX2" s="13"/>
      <c r="AY2" s="13"/>
      <c r="AZ2" s="13"/>
      <c r="BA2" s="13"/>
      <c r="BB2" s="12" t="s">
        <v>46</v>
      </c>
      <c r="BC2" s="13"/>
      <c r="BD2" s="13"/>
      <c r="BE2" s="13"/>
      <c r="BF2" s="13"/>
      <c r="BG2" s="12" t="s">
        <v>47</v>
      </c>
      <c r="BH2" s="12" t="s">
        <v>48</v>
      </c>
      <c r="BI2" s="12" t="s">
        <v>49</v>
      </c>
      <c r="BJ2" s="14"/>
      <c r="BK2" s="12" t="s">
        <v>50</v>
      </c>
      <c r="BL2" s="14"/>
    </row>
    <row r="3" spans="1:64" s="7" customFormat="1" ht="44" x14ac:dyDescent="0.2">
      <c r="B3" s="32"/>
      <c r="C3" s="33"/>
      <c r="D3" s="40" t="s">
        <v>51</v>
      </c>
      <c r="E3" s="18" t="s">
        <v>56</v>
      </c>
      <c r="F3" s="18" t="s">
        <v>57</v>
      </c>
      <c r="G3" s="18" t="s">
        <v>58</v>
      </c>
      <c r="H3" s="18" t="s">
        <v>59</v>
      </c>
      <c r="I3" s="39" t="s">
        <v>60</v>
      </c>
      <c r="J3" s="43" t="s">
        <v>61</v>
      </c>
      <c r="K3" s="44" t="s">
        <v>52</v>
      </c>
      <c r="L3" s="44" t="s">
        <v>53</v>
      </c>
      <c r="M3" s="44" t="s">
        <v>54</v>
      </c>
      <c r="N3" s="44" t="s">
        <v>55</v>
      </c>
      <c r="O3" s="19" t="s">
        <v>66</v>
      </c>
      <c r="P3" s="19" t="s">
        <v>67</v>
      </c>
      <c r="Q3" s="45" t="s">
        <v>62</v>
      </c>
      <c r="R3" s="46" t="s">
        <v>63</v>
      </c>
      <c r="S3" s="46" t="s">
        <v>64</v>
      </c>
      <c r="T3" s="47" t="s">
        <v>65</v>
      </c>
      <c r="U3" s="20" t="s">
        <v>68</v>
      </c>
      <c r="V3" s="20" t="s">
        <v>69</v>
      </c>
      <c r="W3" s="21" t="s">
        <v>70</v>
      </c>
      <c r="X3" s="21" t="s">
        <v>72</v>
      </c>
      <c r="Y3" s="21" t="s">
        <v>71</v>
      </c>
      <c r="Z3" s="22" t="s">
        <v>73</v>
      </c>
      <c r="AA3" s="22" t="s">
        <v>74</v>
      </c>
      <c r="AB3" s="23" t="s">
        <v>75</v>
      </c>
      <c r="AC3" s="24" t="s">
        <v>76</v>
      </c>
      <c r="AD3" s="25" t="s">
        <v>78</v>
      </c>
      <c r="AE3" s="25" t="s">
        <v>79</v>
      </c>
      <c r="AF3" s="25" t="s">
        <v>77</v>
      </c>
      <c r="AG3" s="49" t="s">
        <v>80</v>
      </c>
      <c r="AH3" s="26" t="s">
        <v>81</v>
      </c>
      <c r="AI3" s="26" t="s">
        <v>82</v>
      </c>
      <c r="AJ3" s="27" t="s">
        <v>83</v>
      </c>
      <c r="AK3" s="27" t="s">
        <v>84</v>
      </c>
      <c r="AL3" s="27" t="s">
        <v>85</v>
      </c>
      <c r="AM3" s="28" t="s">
        <v>86</v>
      </c>
      <c r="AN3" s="28" t="s">
        <v>87</v>
      </c>
      <c r="AO3" s="28" t="s">
        <v>88</v>
      </c>
      <c r="AP3" s="27" t="s">
        <v>89</v>
      </c>
      <c r="AQ3" s="27" t="s">
        <v>90</v>
      </c>
      <c r="AR3" s="50" t="s">
        <v>44</v>
      </c>
      <c r="AS3" s="29" t="s">
        <v>91</v>
      </c>
      <c r="AT3" s="29" t="s">
        <v>92</v>
      </c>
      <c r="AU3" s="29" t="s">
        <v>93</v>
      </c>
      <c r="AV3" s="29" t="s">
        <v>94</v>
      </c>
      <c r="AW3" s="29" t="s">
        <v>95</v>
      </c>
      <c r="AX3" s="29" t="s">
        <v>96</v>
      </c>
      <c r="AY3" s="29" t="s">
        <v>97</v>
      </c>
      <c r="AZ3" s="29" t="s">
        <v>98</v>
      </c>
      <c r="BA3" s="29" t="s">
        <v>99</v>
      </c>
      <c r="BB3" s="51" t="s">
        <v>100</v>
      </c>
      <c r="BC3" s="30" t="s">
        <v>101</v>
      </c>
      <c r="BD3" s="30" t="s">
        <v>102</v>
      </c>
      <c r="BE3" s="30" t="s">
        <v>98</v>
      </c>
      <c r="BF3" s="30" t="s">
        <v>99</v>
      </c>
      <c r="BG3" s="31" t="s">
        <v>91</v>
      </c>
      <c r="BH3" s="31" t="s">
        <v>91</v>
      </c>
      <c r="BI3" s="27" t="s">
        <v>103</v>
      </c>
      <c r="BJ3" s="27" t="s">
        <v>104</v>
      </c>
      <c r="BK3" s="27" t="s">
        <v>103</v>
      </c>
      <c r="BL3" s="27" t="s">
        <v>104</v>
      </c>
    </row>
    <row r="4" spans="1:64" s="37" customFormat="1" x14ac:dyDescent="0.2">
      <c r="A4" s="6">
        <v>1</v>
      </c>
      <c r="B4" s="34" t="s">
        <v>106</v>
      </c>
      <c r="C4" s="34" t="s">
        <v>105</v>
      </c>
      <c r="D4" s="41">
        <v>4.7103813859999999</v>
      </c>
      <c r="E4" s="36">
        <v>191</v>
      </c>
      <c r="F4" s="36">
        <v>0</v>
      </c>
      <c r="G4" s="36">
        <v>5</v>
      </c>
      <c r="H4" s="36">
        <v>186</v>
      </c>
      <c r="I4" s="36">
        <v>0</v>
      </c>
      <c r="J4" s="36">
        <v>0</v>
      </c>
      <c r="K4" s="36">
        <v>0</v>
      </c>
      <c r="L4" s="36">
        <v>0</v>
      </c>
      <c r="M4" s="36">
        <v>0</v>
      </c>
      <c r="N4" s="36">
        <v>0</v>
      </c>
      <c r="O4" s="36">
        <v>0</v>
      </c>
      <c r="P4" s="36">
        <v>0</v>
      </c>
      <c r="Q4" s="36">
        <v>0</v>
      </c>
      <c r="R4" s="36">
        <v>0</v>
      </c>
      <c r="S4" s="36">
        <v>0</v>
      </c>
      <c r="T4" s="36">
        <v>0</v>
      </c>
      <c r="U4" s="36">
        <v>0.15000000000000002</v>
      </c>
      <c r="V4" s="36">
        <v>0.36</v>
      </c>
      <c r="W4" s="36">
        <v>0.15000000000000002</v>
      </c>
      <c r="X4" s="36">
        <v>0.36</v>
      </c>
      <c r="Y4" s="36">
        <v>0.51</v>
      </c>
      <c r="Z4" s="36">
        <v>0</v>
      </c>
      <c r="AA4" s="36">
        <v>0</v>
      </c>
      <c r="AB4" s="36">
        <v>0</v>
      </c>
      <c r="AC4" s="36">
        <v>0</v>
      </c>
      <c r="AD4" s="36">
        <v>0</v>
      </c>
      <c r="AE4" s="36">
        <v>0</v>
      </c>
      <c r="AF4" s="36">
        <v>0</v>
      </c>
      <c r="AG4" s="36">
        <v>9.0172179533313038E-3</v>
      </c>
      <c r="AH4" s="36">
        <v>1.533963513900038E-2</v>
      </c>
      <c r="AI4" s="36">
        <v>4.912829091814986E-2</v>
      </c>
      <c r="AJ4" s="36">
        <v>0</v>
      </c>
      <c r="AK4" s="36">
        <v>0</v>
      </c>
      <c r="AL4" s="36">
        <v>0</v>
      </c>
      <c r="AM4" s="36">
        <v>9.0172179533313038E-3</v>
      </c>
      <c r="AN4" s="36">
        <v>1.533963513900038E-2</v>
      </c>
      <c r="AO4" s="36">
        <v>4.912829091814986E-2</v>
      </c>
      <c r="AP4" s="36">
        <v>0.57096876799999996</v>
      </c>
      <c r="AQ4" s="36">
        <v>0.30744472099999998</v>
      </c>
      <c r="AR4" s="36">
        <v>0.87841348899999994</v>
      </c>
      <c r="AS4" s="36">
        <v>0</v>
      </c>
      <c r="AT4" s="36">
        <v>0</v>
      </c>
      <c r="AU4" s="36">
        <v>0</v>
      </c>
      <c r="AV4" s="36">
        <v>0</v>
      </c>
      <c r="AW4" s="36">
        <v>0</v>
      </c>
      <c r="AX4" s="36">
        <v>0</v>
      </c>
      <c r="AY4" s="36">
        <v>0</v>
      </c>
      <c r="AZ4" s="36">
        <v>0</v>
      </c>
      <c r="BA4" s="36">
        <v>0</v>
      </c>
      <c r="BB4" s="36">
        <v>9.5106459999999993E-3</v>
      </c>
      <c r="BC4" s="36">
        <v>0.32891422300000001</v>
      </c>
      <c r="BD4" s="36">
        <v>0.63518491200000005</v>
      </c>
      <c r="BE4" s="36">
        <v>5.6387199999999998E-4</v>
      </c>
      <c r="BF4" s="36">
        <v>1.127744E-3</v>
      </c>
      <c r="BG4" s="36">
        <v>8.4135132000000001E-2</v>
      </c>
      <c r="BH4" s="36">
        <v>0.16559479599999999</v>
      </c>
      <c r="BI4" s="36">
        <v>0</v>
      </c>
      <c r="BJ4" s="36">
        <v>0</v>
      </c>
      <c r="BK4" s="36">
        <v>0</v>
      </c>
      <c r="BL4" s="36">
        <v>0</v>
      </c>
    </row>
    <row r="5" spans="1:64" s="37" customFormat="1" x14ac:dyDescent="0.2">
      <c r="A5" s="35">
        <v>2</v>
      </c>
      <c r="B5" s="34" t="s">
        <v>106</v>
      </c>
      <c r="C5" s="34" t="s">
        <v>107</v>
      </c>
      <c r="D5" s="41">
        <v>5.5737449999999997</v>
      </c>
      <c r="E5" s="36">
        <v>19</v>
      </c>
      <c r="F5" s="36">
        <v>1</v>
      </c>
      <c r="G5" s="36">
        <v>7</v>
      </c>
      <c r="H5" s="36">
        <v>11</v>
      </c>
      <c r="I5" s="36">
        <v>0.49279421193520256</v>
      </c>
      <c r="J5" s="36">
        <v>26.77748243197864</v>
      </c>
      <c r="K5" s="36">
        <v>3.3271211938164763E-2</v>
      </c>
      <c r="L5" s="36">
        <v>0.45952299999703777</v>
      </c>
      <c r="M5" s="36">
        <v>2.2464691438824351</v>
      </c>
      <c r="N5" s="36">
        <v>25.023807500031406</v>
      </c>
      <c r="O5" s="36">
        <v>0.64183537499999999</v>
      </c>
      <c r="P5" s="36">
        <v>1.135973683</v>
      </c>
      <c r="Q5" s="36">
        <v>0.58941671600000001</v>
      </c>
      <c r="R5" s="36">
        <v>5.2418658999999992E-2</v>
      </c>
      <c r="S5" s="36">
        <v>1.0676015190000001</v>
      </c>
      <c r="T5" s="36">
        <v>6.8372163999999999E-2</v>
      </c>
      <c r="U5" s="36">
        <v>0.1399</v>
      </c>
      <c r="V5" s="36">
        <v>0.33340000000000003</v>
      </c>
      <c r="W5" s="36">
        <v>1.2745295869352025</v>
      </c>
      <c r="X5" s="36">
        <v>28.246856114978641</v>
      </c>
      <c r="Y5" s="36">
        <v>29.521385701913843</v>
      </c>
      <c r="Z5" s="36">
        <v>3.3846512730568729E-3</v>
      </c>
      <c r="AA5" s="36">
        <v>1.1437511370104756E-3</v>
      </c>
      <c r="AB5" s="36">
        <v>1.14375212E-3</v>
      </c>
      <c r="AC5" s="36">
        <v>3.1865614499006206E-4</v>
      </c>
      <c r="AD5" s="36">
        <v>0.30247629318673647</v>
      </c>
      <c r="AE5" s="36">
        <v>2.722286638680627</v>
      </c>
      <c r="AF5" s="36">
        <v>3.0247629318673646</v>
      </c>
      <c r="AG5" s="36">
        <v>1.0617268491310901E-2</v>
      </c>
      <c r="AH5" s="36">
        <v>1.8061560192115095E-2</v>
      </c>
      <c r="AI5" s="36">
        <v>5.7845807642314562E-2</v>
      </c>
      <c r="AJ5" s="36">
        <v>4.76547515412201E-5</v>
      </c>
      <c r="AK5" s="36">
        <v>5.7588026035022152E-5</v>
      </c>
      <c r="AL5" s="36">
        <v>1.4403233958588206E-4</v>
      </c>
      <c r="AM5" s="36">
        <v>1.0983579387842182E-2</v>
      </c>
      <c r="AN5" s="36">
        <v>0.32059544140488655</v>
      </c>
      <c r="AO5" s="36">
        <v>2.7802764786625276</v>
      </c>
      <c r="AP5" s="36">
        <v>773.17663230999995</v>
      </c>
      <c r="AQ5" s="36">
        <v>416.32587893599998</v>
      </c>
      <c r="AR5" s="36">
        <v>1189.5025112459998</v>
      </c>
      <c r="AS5" s="36">
        <v>37.871742861000001</v>
      </c>
      <c r="AT5" s="36">
        <v>2315.3690158459999</v>
      </c>
      <c r="AU5" s="36">
        <v>5491.8371714309997</v>
      </c>
      <c r="AV5" s="36">
        <v>1515.8219706740001</v>
      </c>
      <c r="AW5" s="36">
        <v>3595.3869067280002</v>
      </c>
      <c r="AX5" s="36">
        <v>1421.2389644909999</v>
      </c>
      <c r="AY5" s="36">
        <v>3371.044926862</v>
      </c>
      <c r="AZ5" s="36">
        <v>0.71633224699999998</v>
      </c>
      <c r="BA5" s="36">
        <v>1.432664495</v>
      </c>
      <c r="BB5" s="36">
        <v>8.1272427510000007</v>
      </c>
      <c r="BC5" s="36">
        <v>566.01034428599996</v>
      </c>
      <c r="BD5" s="36">
        <v>1342.5232120210001</v>
      </c>
      <c r="BE5" s="36">
        <v>0.48185233700000002</v>
      </c>
      <c r="BF5" s="36">
        <v>0.96370467400000004</v>
      </c>
      <c r="BG5" s="36">
        <v>15.384721662</v>
      </c>
      <c r="BH5" s="36">
        <v>127.82689159900001</v>
      </c>
      <c r="BI5" s="36">
        <v>0.33000000000000007</v>
      </c>
      <c r="BJ5" s="36">
        <v>0.33000000000000007</v>
      </c>
      <c r="BK5" s="36">
        <v>0.24</v>
      </c>
      <c r="BL5" s="36">
        <v>0.24</v>
      </c>
    </row>
    <row r="6" spans="1:64" s="37" customFormat="1" x14ac:dyDescent="0.2">
      <c r="A6" s="6">
        <v>3</v>
      </c>
      <c r="B6" s="34" t="s">
        <v>106</v>
      </c>
      <c r="C6" s="34" t="s">
        <v>108</v>
      </c>
      <c r="D6" s="41">
        <v>5.7649436930000002</v>
      </c>
      <c r="E6" s="36">
        <v>8</v>
      </c>
      <c r="F6" s="36">
        <v>2</v>
      </c>
      <c r="G6" s="36">
        <v>1</v>
      </c>
      <c r="H6" s="36">
        <v>5</v>
      </c>
      <c r="I6" s="36">
        <v>1.9305265958024895</v>
      </c>
      <c r="J6" s="36">
        <v>21.385411102497031</v>
      </c>
      <c r="K6" s="36">
        <v>0.22001254070291743</v>
      </c>
      <c r="L6" s="36">
        <v>1.7105140550995721</v>
      </c>
      <c r="M6" s="36">
        <v>7.0786162259863037</v>
      </c>
      <c r="N6" s="36">
        <v>16.237321472313216</v>
      </c>
      <c r="O6" s="36">
        <v>0.24057208099999999</v>
      </c>
      <c r="P6" s="36">
        <v>0.34580009499999997</v>
      </c>
      <c r="Q6" s="36">
        <v>0.215277414</v>
      </c>
      <c r="R6" s="36">
        <v>2.5294667E-2</v>
      </c>
      <c r="S6" s="36">
        <v>0.312807051</v>
      </c>
      <c r="T6" s="36">
        <v>3.2993043999999999E-2</v>
      </c>
      <c r="U6" s="36">
        <v>6.7900000000000002E-2</v>
      </c>
      <c r="V6" s="36">
        <v>0.16060000000000002</v>
      </c>
      <c r="W6" s="36">
        <v>2.2389986768024892</v>
      </c>
      <c r="X6" s="36">
        <v>21.891811197497031</v>
      </c>
      <c r="Y6" s="36">
        <v>24.130809874299519</v>
      </c>
      <c r="Z6" s="36">
        <v>1.0947280212567171E-2</v>
      </c>
      <c r="AA6" s="36">
        <v>5.1712645641046997E-3</v>
      </c>
      <c r="AB6" s="36">
        <v>5.1712650000000004E-3</v>
      </c>
      <c r="AC6" s="36">
        <v>8.5227232663937749E-4</v>
      </c>
      <c r="AD6" s="36">
        <v>9.0051303787916551E-2</v>
      </c>
      <c r="AE6" s="36">
        <v>0.810461734091249</v>
      </c>
      <c r="AF6" s="36">
        <v>0.90051303787916548</v>
      </c>
      <c r="AG6" s="36">
        <v>4.8693293073284079E-3</v>
      </c>
      <c r="AH6" s="36">
        <v>8.283456752696601E-3</v>
      </c>
      <c r="AI6" s="36">
        <v>2.6529449329582358E-2</v>
      </c>
      <c r="AJ6" s="36">
        <v>2.0272029886592971E-4</v>
      </c>
      <c r="AK6" s="36">
        <v>2.4497582027194654E-4</v>
      </c>
      <c r="AL6" s="36">
        <v>6.1270446245684468E-4</v>
      </c>
      <c r="AM6" s="36">
        <v>5.9243219328337145E-3</v>
      </c>
      <c r="AN6" s="36">
        <v>9.8579736360885101E-2</v>
      </c>
      <c r="AO6" s="36">
        <v>0.83760388788328821</v>
      </c>
      <c r="AP6" s="36">
        <v>561.25362889200005</v>
      </c>
      <c r="AQ6" s="36">
        <v>302.21349248000001</v>
      </c>
      <c r="AR6" s="36">
        <v>863.46712137200007</v>
      </c>
      <c r="AS6" s="36">
        <v>34.159752937</v>
      </c>
      <c r="AT6" s="36">
        <v>1072.5188939960001</v>
      </c>
      <c r="AU6" s="36">
        <v>2423.1382632929999</v>
      </c>
      <c r="AV6" s="36">
        <v>618.19260429799999</v>
      </c>
      <c r="AW6" s="36">
        <v>1396.6804332730001</v>
      </c>
      <c r="AX6" s="36">
        <v>589.44616423800005</v>
      </c>
      <c r="AY6" s="36">
        <v>1331.733699717</v>
      </c>
      <c r="AZ6" s="36">
        <v>0.48020665699999998</v>
      </c>
      <c r="BA6" s="36">
        <v>0.96041331399999996</v>
      </c>
      <c r="BB6" s="36">
        <v>3.7309620140000002</v>
      </c>
      <c r="BC6" s="36">
        <v>172.19950638399999</v>
      </c>
      <c r="BD6" s="36">
        <v>389.049754904</v>
      </c>
      <c r="BE6" s="36">
        <v>0.221203281</v>
      </c>
      <c r="BF6" s="36">
        <v>0.442406562</v>
      </c>
      <c r="BG6" s="36">
        <v>9.0679217269999999</v>
      </c>
      <c r="BH6" s="36">
        <v>66.668414694999996</v>
      </c>
      <c r="BI6" s="36">
        <v>0.69000000000000039</v>
      </c>
      <c r="BJ6" s="36">
        <v>0.69000000000000039</v>
      </c>
      <c r="BK6" s="36">
        <v>1.0500000000000007</v>
      </c>
      <c r="BL6" s="36">
        <v>1.0500000000000007</v>
      </c>
    </row>
    <row r="7" spans="1:64" s="37" customFormat="1" x14ac:dyDescent="0.2">
      <c r="A7" s="6">
        <v>4</v>
      </c>
      <c r="B7" s="34" t="s">
        <v>106</v>
      </c>
      <c r="C7" s="34" t="s">
        <v>109</v>
      </c>
      <c r="D7" s="41">
        <v>6.0702851889999998</v>
      </c>
      <c r="E7" s="36">
        <v>38</v>
      </c>
      <c r="F7" s="36">
        <v>16</v>
      </c>
      <c r="G7" s="36">
        <v>19</v>
      </c>
      <c r="H7" s="36">
        <v>3</v>
      </c>
      <c r="I7" s="36">
        <v>1.1616118470110188</v>
      </c>
      <c r="J7" s="36">
        <v>18.477903111138733</v>
      </c>
      <c r="K7" s="36">
        <v>0.18843884701012631</v>
      </c>
      <c r="L7" s="36">
        <v>0.97317300000089246</v>
      </c>
      <c r="M7" s="36">
        <v>5.5764779581418384</v>
      </c>
      <c r="N7" s="36">
        <v>14.063037000007917</v>
      </c>
      <c r="O7" s="36">
        <v>6.1961119999999995E-2</v>
      </c>
      <c r="P7" s="36">
        <v>0.101517203</v>
      </c>
      <c r="Q7" s="36">
        <v>5.7537316999999998E-2</v>
      </c>
      <c r="R7" s="36">
        <v>4.4238030000000005E-3</v>
      </c>
      <c r="S7" s="36">
        <v>9.5747024999999999E-2</v>
      </c>
      <c r="T7" s="36">
        <v>5.7701779999999999E-3</v>
      </c>
      <c r="U7" s="36">
        <v>1.4055999999999997</v>
      </c>
      <c r="V7" s="36">
        <v>3.3292000000000002</v>
      </c>
      <c r="W7" s="36">
        <v>2.6291729670110184</v>
      </c>
      <c r="X7" s="36">
        <v>21.908620314138734</v>
      </c>
      <c r="Y7" s="36">
        <v>24.537793281149753</v>
      </c>
      <c r="Z7" s="36">
        <v>7.0369178106186314E-3</v>
      </c>
      <c r="AA7" s="36">
        <v>2.8769900016688546E-3</v>
      </c>
      <c r="AB7" s="36">
        <v>2.8769899999999998E-3</v>
      </c>
      <c r="AC7" s="36">
        <v>1.4742363955016671E-3</v>
      </c>
      <c r="AD7" s="36">
        <v>0.22137837392597137</v>
      </c>
      <c r="AE7" s="36">
        <v>1.9924053653337421</v>
      </c>
      <c r="AF7" s="36">
        <v>2.2137837392597133</v>
      </c>
      <c r="AG7" s="36">
        <v>9.4123095555782701E-2</v>
      </c>
      <c r="AH7" s="36">
        <v>0.16011744991098656</v>
      </c>
      <c r="AI7" s="36">
        <v>0.51280858957978148</v>
      </c>
      <c r="AJ7" s="36">
        <v>1.1278174153501323E-4</v>
      </c>
      <c r="AK7" s="36">
        <v>1.3629024719564504E-4</v>
      </c>
      <c r="AL7" s="36">
        <v>3.4087299943896067E-4</v>
      </c>
      <c r="AM7" s="36">
        <v>9.5710113692819371E-2</v>
      </c>
      <c r="AN7" s="36">
        <v>0.38163211408415354</v>
      </c>
      <c r="AO7" s="36">
        <v>2.5055548279129627</v>
      </c>
      <c r="AP7" s="36">
        <v>481.391841623</v>
      </c>
      <c r="AQ7" s="36">
        <v>259.210991643</v>
      </c>
      <c r="AR7" s="36">
        <v>740.60283326600006</v>
      </c>
      <c r="AS7" s="36">
        <v>26.886460456999998</v>
      </c>
      <c r="AT7" s="36">
        <v>2018.2017076110001</v>
      </c>
      <c r="AU7" s="36">
        <v>4300.5603032250001</v>
      </c>
      <c r="AV7" s="36">
        <v>1108.3680686929999</v>
      </c>
      <c r="AW7" s="36">
        <v>2361.8073949730001</v>
      </c>
      <c r="AX7" s="36">
        <v>1059.318196359</v>
      </c>
      <c r="AY7" s="36">
        <v>2257.2876470010001</v>
      </c>
      <c r="AZ7" s="36">
        <v>0.33517835299999998</v>
      </c>
      <c r="BA7" s="36">
        <v>0.67035670700000005</v>
      </c>
      <c r="BB7" s="36">
        <v>3.5896742800000001</v>
      </c>
      <c r="BC7" s="36">
        <v>134.280288488</v>
      </c>
      <c r="BD7" s="36">
        <v>286.13615576699999</v>
      </c>
      <c r="BE7" s="36">
        <v>0.21282653800000001</v>
      </c>
      <c r="BF7" s="36">
        <v>0.42565307600000002</v>
      </c>
      <c r="BG7" s="36">
        <v>6.1822842969999998</v>
      </c>
      <c r="BH7" s="36">
        <v>26.340949466000001</v>
      </c>
      <c r="BI7" s="36">
        <v>0.21</v>
      </c>
      <c r="BJ7" s="36">
        <v>0.21</v>
      </c>
      <c r="BK7" s="36">
        <v>0.27</v>
      </c>
      <c r="BL7" s="36">
        <v>0.27</v>
      </c>
    </row>
    <row r="8" spans="1:64" s="37" customFormat="1" x14ac:dyDescent="0.2">
      <c r="A8" s="6">
        <v>5</v>
      </c>
      <c r="B8" s="34" t="s">
        <v>106</v>
      </c>
      <c r="C8" s="34" t="s">
        <v>110</v>
      </c>
      <c r="D8" s="41">
        <v>6.8051254380000001</v>
      </c>
      <c r="E8" s="36">
        <v>56</v>
      </c>
      <c r="F8" s="36">
        <v>36</v>
      </c>
      <c r="G8" s="36">
        <v>20</v>
      </c>
      <c r="H8" s="36">
        <v>0</v>
      </c>
      <c r="I8" s="36">
        <v>203.57939492416938</v>
      </c>
      <c r="J8" s="36">
        <v>472.18239832180677</v>
      </c>
      <c r="K8" s="36">
        <v>146.30082742416292</v>
      </c>
      <c r="L8" s="36">
        <v>57.278567500006467</v>
      </c>
      <c r="M8" s="36">
        <v>492.48618474599454</v>
      </c>
      <c r="N8" s="36">
        <v>183.27560849998167</v>
      </c>
      <c r="O8" s="36">
        <v>1.212983192</v>
      </c>
      <c r="P8" s="36">
        <v>1.9818515809999999</v>
      </c>
      <c r="Q8" s="36">
        <v>1.123643613</v>
      </c>
      <c r="R8" s="36">
        <v>8.9339579000000002E-2</v>
      </c>
      <c r="S8" s="36">
        <v>1.865321695</v>
      </c>
      <c r="T8" s="36">
        <v>0.116529886</v>
      </c>
      <c r="U8" s="36">
        <v>6.3830000000000036</v>
      </c>
      <c r="V8" s="36">
        <v>15.082799999999997</v>
      </c>
      <c r="W8" s="36">
        <v>211.17537811616938</v>
      </c>
      <c r="X8" s="36">
        <v>489.24704990280679</v>
      </c>
      <c r="Y8" s="36">
        <v>700.42242801897623</v>
      </c>
      <c r="Z8" s="36">
        <v>0.34776513666033992</v>
      </c>
      <c r="AA8" s="36">
        <v>0.17576289401191678</v>
      </c>
      <c r="AB8" s="36">
        <v>0.175762894</v>
      </c>
      <c r="AC8" s="36">
        <v>1.6007725169490632</v>
      </c>
      <c r="AD8" s="36">
        <v>4.0632648191641616</v>
      </c>
      <c r="AE8" s="36">
        <v>45.307879530473251</v>
      </c>
      <c r="AF8" s="36">
        <v>49.371144349637405</v>
      </c>
      <c r="AG8" s="36">
        <v>0.43700524340903996</v>
      </c>
      <c r="AH8" s="36">
        <v>0.74341121867284898</v>
      </c>
      <c r="AI8" s="36">
        <v>2.3809251192630416</v>
      </c>
      <c r="AJ8" s="36">
        <v>6.8901373651758073E-3</v>
      </c>
      <c r="AK8" s="36">
        <v>8.3263300432333664E-3</v>
      </c>
      <c r="AL8" s="36">
        <v>2.0824829028898994E-2</v>
      </c>
      <c r="AM8" s="36">
        <v>2.0446678977232793</v>
      </c>
      <c r="AN8" s="36">
        <v>4.8150023678802434</v>
      </c>
      <c r="AO8" s="36">
        <v>47.709629478765187</v>
      </c>
      <c r="AP8" s="36">
        <v>1929.3830137320001</v>
      </c>
      <c r="AQ8" s="36">
        <v>1038.8985458550001</v>
      </c>
      <c r="AR8" s="36">
        <v>2968.2815595870002</v>
      </c>
      <c r="AS8" s="36">
        <v>147.30836241399999</v>
      </c>
      <c r="AT8" s="36">
        <v>4930.4349943870002</v>
      </c>
      <c r="AU8" s="36">
        <v>10326.640248637001</v>
      </c>
      <c r="AV8" s="36">
        <v>3955.8818248759999</v>
      </c>
      <c r="AW8" s="36">
        <v>8285.4694399430009</v>
      </c>
      <c r="AX8" s="36">
        <v>3919.8604916670001</v>
      </c>
      <c r="AY8" s="36">
        <v>8210.0238961430005</v>
      </c>
      <c r="AZ8" s="36">
        <v>2.0203218180000002</v>
      </c>
      <c r="BA8" s="36">
        <v>4.0406436360000004</v>
      </c>
      <c r="BB8" s="36">
        <v>9.8300492189999993</v>
      </c>
      <c r="BC8" s="36">
        <v>485.00138757100001</v>
      </c>
      <c r="BD8" s="36">
        <v>1015.820075762</v>
      </c>
      <c r="BE8" s="36">
        <v>0.58280924199999995</v>
      </c>
      <c r="BF8" s="36">
        <v>1.1656184839999999</v>
      </c>
      <c r="BG8" s="36">
        <v>2.208973399</v>
      </c>
      <c r="BH8" s="36">
        <v>24.267754388</v>
      </c>
      <c r="BI8" s="36">
        <v>0.70000000000000018</v>
      </c>
      <c r="BJ8" s="36">
        <v>1.2000000000000004</v>
      </c>
      <c r="BK8" s="36">
        <v>1.9000000000000006</v>
      </c>
      <c r="BL8" s="36">
        <v>2.1199999999999992</v>
      </c>
    </row>
    <row r="9" spans="1:64" s="37" customFormat="1" x14ac:dyDescent="0.2">
      <c r="A9" s="6">
        <v>6</v>
      </c>
      <c r="B9" s="34" t="s">
        <v>106</v>
      </c>
      <c r="C9" s="34" t="s">
        <v>111</v>
      </c>
      <c r="D9" s="41">
        <v>5.4267764600000001</v>
      </c>
      <c r="E9" s="36">
        <v>40</v>
      </c>
      <c r="F9" s="36">
        <v>0</v>
      </c>
      <c r="G9" s="36">
        <v>16</v>
      </c>
      <c r="H9" s="36">
        <v>24</v>
      </c>
      <c r="I9" s="36">
        <v>5.0878188065037565E-5</v>
      </c>
      <c r="J9" s="36">
        <v>0.16279064406200353</v>
      </c>
      <c r="K9" s="36">
        <v>5.0878188065037565E-5</v>
      </c>
      <c r="L9" s="36">
        <v>0</v>
      </c>
      <c r="M9" s="36">
        <v>4.8415222478099974E-3</v>
      </c>
      <c r="N9" s="36">
        <v>0.15800000000225856</v>
      </c>
      <c r="O9" s="36">
        <v>3.4779496E-2</v>
      </c>
      <c r="P9" s="36">
        <v>6.2082696999999992E-2</v>
      </c>
      <c r="Q9" s="36">
        <v>3.2424274000000003E-2</v>
      </c>
      <c r="R9" s="36">
        <v>2.3552220000000001E-3</v>
      </c>
      <c r="S9" s="36">
        <v>5.9010666999999996E-2</v>
      </c>
      <c r="T9" s="36">
        <v>3.0720299999999999E-3</v>
      </c>
      <c r="U9" s="36">
        <v>0.13200000000000001</v>
      </c>
      <c r="V9" s="36">
        <v>0.31679999999999997</v>
      </c>
      <c r="W9" s="36">
        <v>0.16683037418806504</v>
      </c>
      <c r="X9" s="36">
        <v>0.54167334106200349</v>
      </c>
      <c r="Y9" s="36">
        <v>0.7085037152500685</v>
      </c>
      <c r="Z9" s="36">
        <v>2.5290861228269425E-6</v>
      </c>
      <c r="AA9" s="36">
        <v>5.4122443028496571E-7</v>
      </c>
      <c r="AB9" s="36">
        <v>5.4122400000000003E-7</v>
      </c>
      <c r="AC9" s="36">
        <v>1.0348957822100527E-6</v>
      </c>
      <c r="AD9" s="36">
        <v>3.8627284509180448E-3</v>
      </c>
      <c r="AE9" s="36">
        <v>3.4764556058262397E-2</v>
      </c>
      <c r="AF9" s="36">
        <v>3.8627284509180446E-2</v>
      </c>
      <c r="AG9" s="36">
        <v>8.6417297294163128E-3</v>
      </c>
      <c r="AH9" s="36">
        <v>1.4700873562685221E-2</v>
      </c>
      <c r="AI9" s="36">
        <v>4.7082527491302657E-2</v>
      </c>
      <c r="AJ9" s="36">
        <v>2.1216683157990037E-8</v>
      </c>
      <c r="AK9" s="36">
        <v>2.5639141167753728E-8</v>
      </c>
      <c r="AL9" s="36">
        <v>6.4125578555487548E-8</v>
      </c>
      <c r="AM9" s="36">
        <v>8.6427858418816807E-3</v>
      </c>
      <c r="AN9" s="36">
        <v>1.8563627652744434E-2</v>
      </c>
      <c r="AO9" s="36">
        <v>8.1847147675143603E-2</v>
      </c>
      <c r="AP9" s="36">
        <v>2.3806063420000001</v>
      </c>
      <c r="AQ9" s="36">
        <v>1.2818649529999999</v>
      </c>
      <c r="AR9" s="36">
        <v>3.662471295</v>
      </c>
      <c r="AS9" s="36">
        <v>0.24017857400000001</v>
      </c>
      <c r="AT9" s="36">
        <v>10.623174198999999</v>
      </c>
      <c r="AU9" s="36">
        <v>21.873077761000001</v>
      </c>
      <c r="AV9" s="36">
        <v>11.133428370000001</v>
      </c>
      <c r="AW9" s="36">
        <v>22.923689278000001</v>
      </c>
      <c r="AX9" s="36">
        <v>10.267371548</v>
      </c>
      <c r="AY9" s="36">
        <v>21.140481372</v>
      </c>
      <c r="AZ9" s="36">
        <v>8.9864599999999999E-3</v>
      </c>
      <c r="BA9" s="36">
        <v>1.797292E-2</v>
      </c>
      <c r="BB9" s="36">
        <v>0.97505185299999997</v>
      </c>
      <c r="BC9" s="36">
        <v>47.713371701</v>
      </c>
      <c r="BD9" s="36">
        <v>98.241662034000001</v>
      </c>
      <c r="BE9" s="36">
        <v>5.7809397999999998E-2</v>
      </c>
      <c r="BF9" s="36">
        <v>0.115618796</v>
      </c>
      <c r="BG9" s="36">
        <v>3.1692160889999998</v>
      </c>
      <c r="BH9" s="36">
        <v>9.8160956010000007</v>
      </c>
      <c r="BI9" s="36">
        <v>0</v>
      </c>
      <c r="BJ9" s="36">
        <v>0</v>
      </c>
      <c r="BK9" s="36">
        <v>0</v>
      </c>
      <c r="BL9" s="36">
        <v>0</v>
      </c>
    </row>
    <row r="10" spans="1:64" s="37" customFormat="1" x14ac:dyDescent="0.2">
      <c r="A10" s="6">
        <v>7</v>
      </c>
      <c r="B10" s="34" t="s">
        <v>106</v>
      </c>
      <c r="C10" s="34" t="s">
        <v>112</v>
      </c>
      <c r="D10" s="41">
        <v>6.825840919</v>
      </c>
      <c r="E10" s="36">
        <v>0</v>
      </c>
      <c r="F10" s="36" t="s">
        <v>340</v>
      </c>
      <c r="G10" s="36" t="s">
        <v>340</v>
      </c>
      <c r="H10" s="36" t="s">
        <v>340</v>
      </c>
      <c r="I10" s="36">
        <v>623.96733682291733</v>
      </c>
      <c r="J10" s="36">
        <v>1419.7921785647663</v>
      </c>
      <c r="K10" s="36">
        <v>394.46536532298421</v>
      </c>
      <c r="L10" s="36">
        <v>229.50197149993306</v>
      </c>
      <c r="M10" s="36">
        <v>1372.1584003877358</v>
      </c>
      <c r="N10" s="36">
        <v>671.60111499994775</v>
      </c>
      <c r="O10" s="36">
        <v>6.4113381159999996</v>
      </c>
      <c r="P10" s="36">
        <v>10.472165412000001</v>
      </c>
      <c r="Q10" s="36">
        <v>5.8406443939999999</v>
      </c>
      <c r="R10" s="36">
        <v>0.57069372200000001</v>
      </c>
      <c r="S10" s="36">
        <v>9.727782297000001</v>
      </c>
      <c r="T10" s="36">
        <v>0.74438311499999998</v>
      </c>
      <c r="U10" s="36" t="s">
        <v>340</v>
      </c>
      <c r="V10" s="36" t="s">
        <v>340</v>
      </c>
      <c r="W10" s="36">
        <v>630.37867493891736</v>
      </c>
      <c r="X10" s="36">
        <v>1430.2643439767664</v>
      </c>
      <c r="Y10" s="36">
        <v>2060.6430189156836</v>
      </c>
      <c r="Z10" s="36">
        <v>1.0872479891034805</v>
      </c>
      <c r="AA10" s="36">
        <v>0.55795161700187834</v>
      </c>
      <c r="AB10" s="36">
        <v>0.55795161699999996</v>
      </c>
      <c r="AC10" s="36">
        <v>4.3435618483877718</v>
      </c>
      <c r="AD10" s="36">
        <v>16.363109572564586</v>
      </c>
      <c r="AE10" s="36">
        <v>179.37485383297613</v>
      </c>
      <c r="AF10" s="36">
        <v>195.73796340554077</v>
      </c>
      <c r="AG10" s="36" t="s">
        <v>340</v>
      </c>
      <c r="AH10" s="36" t="s">
        <v>340</v>
      </c>
      <c r="AI10" s="36" t="s">
        <v>340</v>
      </c>
      <c r="AJ10" s="36">
        <v>2.1872446162355799E-2</v>
      </c>
      <c r="AK10" s="36">
        <v>2.6431570427474502E-2</v>
      </c>
      <c r="AL10" s="36">
        <v>6.6107508621374503E-2</v>
      </c>
      <c r="AM10" s="36">
        <v>4.3654342945501279</v>
      </c>
      <c r="AN10" s="36">
        <v>16.389541142992059</v>
      </c>
      <c r="AO10" s="36">
        <v>179.4409613415975</v>
      </c>
      <c r="AP10" s="36">
        <v>7447.9903712320001</v>
      </c>
      <c r="AQ10" s="36">
        <v>4010.4563537399999</v>
      </c>
      <c r="AR10" s="36">
        <v>11458.446724972</v>
      </c>
      <c r="AS10" s="36">
        <v>820.78855995000004</v>
      </c>
      <c r="AT10" s="36">
        <v>18296.794108811999</v>
      </c>
      <c r="AU10" s="36">
        <v>40330.925127069</v>
      </c>
      <c r="AV10" s="36">
        <v>15273.372067175</v>
      </c>
      <c r="AW10" s="36">
        <v>33666.511281473002</v>
      </c>
      <c r="AX10" s="36">
        <v>15165.572251972</v>
      </c>
      <c r="AY10" s="36">
        <v>33428.892261997004</v>
      </c>
      <c r="AZ10" s="36">
        <v>12.520948969000001</v>
      </c>
      <c r="BA10" s="36">
        <v>25.041897938999998</v>
      </c>
      <c r="BB10" s="36">
        <v>37.467030659999999</v>
      </c>
      <c r="BC10" s="36">
        <v>2370.7609450549999</v>
      </c>
      <c r="BD10" s="36">
        <v>5225.7778931419998</v>
      </c>
      <c r="BE10" s="36">
        <v>2.2213654539999999</v>
      </c>
      <c r="BF10" s="36">
        <v>4.4427309079999997</v>
      </c>
      <c r="BG10" s="36">
        <v>7.5694517650000002</v>
      </c>
      <c r="BH10" s="36">
        <v>72.775989194999994</v>
      </c>
      <c r="BI10" s="36">
        <v>1.2600000000000002</v>
      </c>
      <c r="BJ10" s="36">
        <v>2.0500000000000007</v>
      </c>
      <c r="BK10" s="36">
        <v>6.7200000000000006</v>
      </c>
      <c r="BL10" s="36">
        <v>8.0599999999999863</v>
      </c>
    </row>
    <row r="11" spans="1:64" s="37" customFormat="1" x14ac:dyDescent="0.2">
      <c r="A11" s="6">
        <v>8</v>
      </c>
      <c r="B11" s="34" t="s">
        <v>106</v>
      </c>
      <c r="C11" s="34" t="s">
        <v>113</v>
      </c>
      <c r="D11" s="41">
        <v>6.8998355829999998</v>
      </c>
      <c r="E11" s="36">
        <v>8</v>
      </c>
      <c r="F11" s="36">
        <v>4</v>
      </c>
      <c r="G11" s="36">
        <v>4</v>
      </c>
      <c r="H11" s="36">
        <v>0</v>
      </c>
      <c r="I11" s="36">
        <v>69.069428709390877</v>
      </c>
      <c r="J11" s="36">
        <v>251.71914585956654</v>
      </c>
      <c r="K11" s="36">
        <v>26.579914709349698</v>
      </c>
      <c r="L11" s="36">
        <v>42.489514000041183</v>
      </c>
      <c r="M11" s="36">
        <v>146.19227256896608</v>
      </c>
      <c r="N11" s="36">
        <v>174.59630199999134</v>
      </c>
      <c r="O11" s="36">
        <v>1.060115707</v>
      </c>
      <c r="P11" s="36">
        <v>1.7093955759999999</v>
      </c>
      <c r="Q11" s="36">
        <v>0.88513958100000001</v>
      </c>
      <c r="R11" s="36">
        <v>0.17497612600000001</v>
      </c>
      <c r="S11" s="36">
        <v>1.481165845</v>
      </c>
      <c r="T11" s="36">
        <v>0.22822973099999999</v>
      </c>
      <c r="U11" s="36">
        <v>0.55600000000000005</v>
      </c>
      <c r="V11" s="36">
        <v>1.3202</v>
      </c>
      <c r="W11" s="36">
        <v>70.685544416390869</v>
      </c>
      <c r="X11" s="36">
        <v>254.74874143556653</v>
      </c>
      <c r="Y11" s="36">
        <v>325.43428585195738</v>
      </c>
      <c r="Z11" s="36">
        <v>0.16080252134461204</v>
      </c>
      <c r="AA11" s="36">
        <v>7.7635169345841443E-2</v>
      </c>
      <c r="AB11" s="36">
        <v>7.7635169000000004E-2</v>
      </c>
      <c r="AC11" s="36">
        <v>0.44719207483570173</v>
      </c>
      <c r="AD11" s="36">
        <v>3.1367243881058879</v>
      </c>
      <c r="AE11" s="36">
        <v>30.097958673959575</v>
      </c>
      <c r="AF11" s="36">
        <v>33.234683062065443</v>
      </c>
      <c r="AG11" s="36">
        <v>5.3213211726972257E-2</v>
      </c>
      <c r="AH11" s="36">
        <v>9.0523624547033263E-2</v>
      </c>
      <c r="AI11" s="36">
        <v>0.28992025699522811</v>
      </c>
      <c r="AJ11" s="36">
        <v>3.043399586119374E-3</v>
      </c>
      <c r="AK11" s="36">
        <v>3.6777730802281827E-3</v>
      </c>
      <c r="AL11" s="36">
        <v>9.1984097681884966E-3</v>
      </c>
      <c r="AM11" s="36">
        <v>0.50344868614879335</v>
      </c>
      <c r="AN11" s="36">
        <v>3.2309257857331493</v>
      </c>
      <c r="AO11" s="36">
        <v>30.397077340722991</v>
      </c>
      <c r="AP11" s="36">
        <v>1717.069528879</v>
      </c>
      <c r="AQ11" s="36">
        <v>924.57590016500001</v>
      </c>
      <c r="AR11" s="36">
        <v>2641.6454290440001</v>
      </c>
      <c r="AS11" s="36">
        <v>73.912544595</v>
      </c>
      <c r="AT11" s="36">
        <v>4806.5448656460003</v>
      </c>
      <c r="AU11" s="36">
        <v>10559.165284287999</v>
      </c>
      <c r="AV11" s="36">
        <v>2869.2101720420001</v>
      </c>
      <c r="AW11" s="36">
        <v>6303.1689683149998</v>
      </c>
      <c r="AX11" s="36">
        <v>2783.518109269</v>
      </c>
      <c r="AY11" s="36">
        <v>6114.9180147380002</v>
      </c>
      <c r="AZ11" s="36">
        <v>6.05617275</v>
      </c>
      <c r="BA11" s="36">
        <v>12.112345501</v>
      </c>
      <c r="BB11" s="36">
        <v>9.684965279</v>
      </c>
      <c r="BC11" s="36">
        <v>459.28464027799998</v>
      </c>
      <c r="BD11" s="36">
        <v>1008.970594219</v>
      </c>
      <c r="BE11" s="36">
        <v>0.57420742700000005</v>
      </c>
      <c r="BF11" s="36">
        <v>1.148414855</v>
      </c>
      <c r="BG11" s="36">
        <v>4.5121170340000001</v>
      </c>
      <c r="BH11" s="36">
        <v>37.109079198000003</v>
      </c>
      <c r="BI11" s="36">
        <v>1.7900000000000005</v>
      </c>
      <c r="BJ11" s="36">
        <v>2.5100000000000002</v>
      </c>
      <c r="BK11" s="36">
        <v>0.36</v>
      </c>
      <c r="BL11" s="36">
        <v>0.68000000000000016</v>
      </c>
    </row>
    <row r="12" spans="1:64" s="37" customFormat="1" x14ac:dyDescent="0.2">
      <c r="A12" s="6">
        <v>9</v>
      </c>
      <c r="B12" s="34" t="s">
        <v>106</v>
      </c>
      <c r="C12" s="34" t="s">
        <v>114</v>
      </c>
      <c r="D12" s="41">
        <v>6.2220003840000002</v>
      </c>
      <c r="E12" s="36">
        <v>115</v>
      </c>
      <c r="F12" s="36">
        <v>39</v>
      </c>
      <c r="G12" s="36">
        <v>76</v>
      </c>
      <c r="H12" s="36">
        <v>0</v>
      </c>
      <c r="I12" s="36">
        <v>6.493253633678056</v>
      </c>
      <c r="J12" s="36">
        <v>38.37723778404758</v>
      </c>
      <c r="K12" s="36">
        <v>1.9064561336686914</v>
      </c>
      <c r="L12" s="36">
        <v>4.5867975000093644</v>
      </c>
      <c r="M12" s="36">
        <v>21.467296417726828</v>
      </c>
      <c r="N12" s="36">
        <v>23.40319499999881</v>
      </c>
      <c r="O12" s="36">
        <v>5.7449627000000003E-2</v>
      </c>
      <c r="P12" s="36">
        <v>9.2041654000000001E-2</v>
      </c>
      <c r="Q12" s="36">
        <v>5.1954422E-2</v>
      </c>
      <c r="R12" s="36">
        <v>5.4952049999999995E-3</v>
      </c>
      <c r="S12" s="36">
        <v>8.4873994000000008E-2</v>
      </c>
      <c r="T12" s="36">
        <v>7.1676599999999993E-3</v>
      </c>
      <c r="U12" s="36">
        <v>23.821200000000008</v>
      </c>
      <c r="V12" s="36">
        <v>56.385399999999962</v>
      </c>
      <c r="W12" s="36">
        <v>30.371903260678064</v>
      </c>
      <c r="X12" s="36">
        <v>94.85467943804754</v>
      </c>
      <c r="Y12" s="36">
        <v>125.22658269872561</v>
      </c>
      <c r="Z12" s="36">
        <v>2.1435901050291591E-2</v>
      </c>
      <c r="AA12" s="36">
        <v>1.0332104306240547E-2</v>
      </c>
      <c r="AB12" s="36">
        <v>1.0332104E-2</v>
      </c>
      <c r="AC12" s="36">
        <v>4.3939110520350731E-2</v>
      </c>
      <c r="AD12" s="36">
        <v>0.43267225415286115</v>
      </c>
      <c r="AE12" s="36">
        <v>3.8940502873757503</v>
      </c>
      <c r="AF12" s="36">
        <v>4.3267225415286115</v>
      </c>
      <c r="AG12" s="36">
        <v>1.5829474831894856</v>
      </c>
      <c r="AH12" s="36">
        <v>2.6928302012878631</v>
      </c>
      <c r="AI12" s="36">
        <v>8.6243345635840942</v>
      </c>
      <c r="AJ12" s="36">
        <v>4.0503189183554804E-4</v>
      </c>
      <c r="AK12" s="36">
        <v>4.8945773471965946E-4</v>
      </c>
      <c r="AL12" s="36">
        <v>1.224173626253579E-3</v>
      </c>
      <c r="AM12" s="36">
        <v>1.6272916256016721</v>
      </c>
      <c r="AN12" s="36">
        <v>3.1259919131754441</v>
      </c>
      <c r="AO12" s="36">
        <v>12.519609024586098</v>
      </c>
      <c r="AP12" s="36">
        <v>430.80633361999998</v>
      </c>
      <c r="AQ12" s="36">
        <v>231.97264118000001</v>
      </c>
      <c r="AR12" s="36">
        <v>662.77897480000001</v>
      </c>
      <c r="AS12" s="36">
        <v>23.240415978000001</v>
      </c>
      <c r="AT12" s="36">
        <v>1490.243509267</v>
      </c>
      <c r="AU12" s="36">
        <v>3043.2655815570001</v>
      </c>
      <c r="AV12" s="36">
        <v>922.46011540100005</v>
      </c>
      <c r="AW12" s="36">
        <v>1883.7801353279999</v>
      </c>
      <c r="AX12" s="36">
        <v>899.922501721</v>
      </c>
      <c r="AY12" s="36">
        <v>1837.7554799110001</v>
      </c>
      <c r="AZ12" s="36">
        <v>0.25221278000000003</v>
      </c>
      <c r="BA12" s="36">
        <v>0.50442556100000002</v>
      </c>
      <c r="BB12" s="36">
        <v>4.3036625199999996</v>
      </c>
      <c r="BC12" s="36">
        <v>163.626663729</v>
      </c>
      <c r="BD12" s="36">
        <v>334.14632632500002</v>
      </c>
      <c r="BE12" s="36">
        <v>0.25515785600000002</v>
      </c>
      <c r="BF12" s="36">
        <v>0.510315713</v>
      </c>
      <c r="BG12" s="36">
        <v>1.7844327200000001</v>
      </c>
      <c r="BH12" s="36">
        <v>8.0517932489999993</v>
      </c>
      <c r="BI12" s="36">
        <v>0.15</v>
      </c>
      <c r="BJ12" s="36">
        <v>0.46000000000000008</v>
      </c>
      <c r="BK12" s="36">
        <v>0.66000000000000014</v>
      </c>
      <c r="BL12" s="36">
        <v>0.80000000000000027</v>
      </c>
    </row>
    <row r="13" spans="1:64" s="37" customFormat="1" x14ac:dyDescent="0.2">
      <c r="A13" s="6">
        <v>10</v>
      </c>
      <c r="B13" s="34" t="s">
        <v>106</v>
      </c>
      <c r="C13" s="34" t="s">
        <v>115</v>
      </c>
      <c r="D13" s="41">
        <v>6.884266352</v>
      </c>
      <c r="E13" s="36">
        <v>1</v>
      </c>
      <c r="F13" s="36">
        <v>1</v>
      </c>
      <c r="G13" s="36">
        <v>0</v>
      </c>
      <c r="H13" s="36">
        <v>0</v>
      </c>
      <c r="I13" s="36">
        <v>1255.8917929388037</v>
      </c>
      <c r="J13" s="36">
        <v>2242.4832857348983</v>
      </c>
      <c r="K13" s="36">
        <v>832.91376593864379</v>
      </c>
      <c r="L13" s="36">
        <v>422.97802700016001</v>
      </c>
      <c r="M13" s="36">
        <v>2328.2628751736847</v>
      </c>
      <c r="N13" s="36">
        <v>1170.1122035000169</v>
      </c>
      <c r="O13" s="36">
        <v>7.2618505730000003</v>
      </c>
      <c r="P13" s="36">
        <v>11.845055608999999</v>
      </c>
      <c r="Q13" s="36">
        <v>6.3310443200000002</v>
      </c>
      <c r="R13" s="36">
        <v>0.93080625299999997</v>
      </c>
      <c r="S13" s="36">
        <v>10.630960497</v>
      </c>
      <c r="T13" s="36">
        <v>1.2140951119999999</v>
      </c>
      <c r="U13" s="36">
        <v>4.7199999999999999E-2</v>
      </c>
      <c r="V13" s="36">
        <v>0.11209999999999999</v>
      </c>
      <c r="W13" s="36">
        <v>1263.2008435118037</v>
      </c>
      <c r="X13" s="36">
        <v>2254.4404413438983</v>
      </c>
      <c r="Y13" s="36">
        <v>3517.641284855702</v>
      </c>
      <c r="Z13" s="36">
        <v>1.9442879842123451</v>
      </c>
      <c r="AA13" s="36">
        <v>1.0518931741208501</v>
      </c>
      <c r="AB13" s="36">
        <v>1.5945441854510432</v>
      </c>
      <c r="AC13" s="36">
        <v>8.7917838706917077</v>
      </c>
      <c r="AD13" s="36">
        <v>13.65225426207445</v>
      </c>
      <c r="AE13" s="36">
        <v>181.55583322207715</v>
      </c>
      <c r="AF13" s="36">
        <v>195.20808748415158</v>
      </c>
      <c r="AG13" s="36">
        <v>3.3645454539984764E-3</v>
      </c>
      <c r="AH13" s="36">
        <v>5.7235945654226959E-3</v>
      </c>
      <c r="AI13" s="36">
        <v>1.8330971783853768E-2</v>
      </c>
      <c r="AJ13" s="36">
        <v>4.8075517804988727E-2</v>
      </c>
      <c r="AK13" s="36">
        <v>5.2005902159007737E-2</v>
      </c>
      <c r="AL13" s="36">
        <v>0.13025331791327796</v>
      </c>
      <c r="AM13" s="36">
        <v>8.8432239339506946</v>
      </c>
      <c r="AN13" s="36">
        <v>13.709983758798881</v>
      </c>
      <c r="AO13" s="36">
        <v>181.7044175117743</v>
      </c>
      <c r="AP13" s="36">
        <v>4655.3255576700003</v>
      </c>
      <c r="AQ13" s="36">
        <v>2506.7137618219999</v>
      </c>
      <c r="AR13" s="36">
        <v>7162.0393194919998</v>
      </c>
      <c r="AS13" s="36">
        <v>888.427796919</v>
      </c>
      <c r="AT13" s="36">
        <v>9743.6845134279993</v>
      </c>
      <c r="AU13" s="36">
        <v>21674.016240756999</v>
      </c>
      <c r="AV13" s="36">
        <v>8938.5030670239994</v>
      </c>
      <c r="AW13" s="36">
        <v>19882.957045225001</v>
      </c>
      <c r="AX13" s="36">
        <v>8913.8697764860008</v>
      </c>
      <c r="AY13" s="36">
        <v>19828.162338106002</v>
      </c>
      <c r="AZ13" s="36">
        <v>10.099164504000001</v>
      </c>
      <c r="BA13" s="36">
        <v>20.198329008999998</v>
      </c>
      <c r="BB13" s="36">
        <v>34.630369743999999</v>
      </c>
      <c r="BC13" s="36">
        <v>1970.3007981349999</v>
      </c>
      <c r="BD13" s="36">
        <v>4382.7703410459999</v>
      </c>
      <c r="BE13" s="36">
        <v>2.0531839760000001</v>
      </c>
      <c r="BF13" s="36">
        <v>4.1063679530000003</v>
      </c>
      <c r="BG13" s="36">
        <v>27.926148317999999</v>
      </c>
      <c r="BH13" s="36">
        <v>134.39838261200001</v>
      </c>
      <c r="BI13" s="36">
        <v>4.97</v>
      </c>
      <c r="BJ13" s="36">
        <v>6.5799999999999939</v>
      </c>
      <c r="BK13" s="36">
        <v>10.689999999999969</v>
      </c>
      <c r="BL13" s="36">
        <v>12.909999999999966</v>
      </c>
    </row>
    <row r="14" spans="1:64" s="37" customFormat="1" x14ac:dyDescent="0.2">
      <c r="A14" s="6">
        <v>11</v>
      </c>
      <c r="B14" s="34" t="s">
        <v>106</v>
      </c>
      <c r="C14" s="34" t="s">
        <v>116</v>
      </c>
      <c r="D14" s="41">
        <v>5.3591476650000001</v>
      </c>
      <c r="E14" s="36">
        <v>0</v>
      </c>
      <c r="F14" s="36" t="s">
        <v>340</v>
      </c>
      <c r="G14" s="36" t="s">
        <v>340</v>
      </c>
      <c r="H14" s="36" t="s">
        <v>340</v>
      </c>
      <c r="I14" s="36">
        <v>9.208348260961259E-4</v>
      </c>
      <c r="J14" s="36">
        <v>4.3986725371347228</v>
      </c>
      <c r="K14" s="36">
        <v>9.208348260961259E-4</v>
      </c>
      <c r="L14" s="36">
        <v>0</v>
      </c>
      <c r="M14" s="36">
        <v>0.13807737195590297</v>
      </c>
      <c r="N14" s="36">
        <v>4.2615160000049164</v>
      </c>
      <c r="O14" s="36">
        <v>5.0283515999999993E-2</v>
      </c>
      <c r="P14" s="36">
        <v>8.0521992000000001E-2</v>
      </c>
      <c r="Q14" s="36">
        <v>4.0690572999999994E-2</v>
      </c>
      <c r="R14" s="36">
        <v>9.5929429999999996E-3</v>
      </c>
      <c r="S14" s="36">
        <v>6.8009457999999995E-2</v>
      </c>
      <c r="T14" s="36">
        <v>1.2512534000000001E-2</v>
      </c>
      <c r="U14" s="36" t="s">
        <v>340</v>
      </c>
      <c r="V14" s="36" t="s">
        <v>340</v>
      </c>
      <c r="W14" s="36">
        <v>5.1204350826096118E-2</v>
      </c>
      <c r="X14" s="36">
        <v>4.4791945291347233</v>
      </c>
      <c r="Y14" s="36">
        <v>4.5303988799608197</v>
      </c>
      <c r="Z14" s="36">
        <v>4.470432049783633E-5</v>
      </c>
      <c r="AA14" s="36">
        <v>9.5667245865369734E-6</v>
      </c>
      <c r="AB14" s="36">
        <v>9.5667200000000008E-6</v>
      </c>
      <c r="AC14" s="36">
        <v>3.4723351270706369E-6</v>
      </c>
      <c r="AD14" s="36">
        <v>1.3382023969535271E-2</v>
      </c>
      <c r="AE14" s="36">
        <v>0.12043821572581741</v>
      </c>
      <c r="AF14" s="36">
        <v>0.1338202396953527</v>
      </c>
      <c r="AG14" s="36" t="s">
        <v>340</v>
      </c>
      <c r="AH14" s="36" t="s">
        <v>340</v>
      </c>
      <c r="AI14" s="36" t="s">
        <v>340</v>
      </c>
      <c r="AJ14" s="36">
        <v>3.7502783893767911E-7</v>
      </c>
      <c r="AK14" s="36">
        <v>4.5319957095837022E-7</v>
      </c>
      <c r="AL14" s="36">
        <v>1.1334890080232099E-6</v>
      </c>
      <c r="AM14" s="36">
        <v>3.8473629660083157E-6</v>
      </c>
      <c r="AN14" s="36">
        <v>1.3382477169106229E-2</v>
      </c>
      <c r="AO14" s="36">
        <v>0.12043934921482544</v>
      </c>
      <c r="AP14" s="36">
        <v>28.759793156000001</v>
      </c>
      <c r="AQ14" s="36">
        <v>15.486042468000001</v>
      </c>
      <c r="AR14" s="36">
        <v>44.245835624000001</v>
      </c>
      <c r="AS14" s="36">
        <v>2.6418929480000002</v>
      </c>
      <c r="AT14" s="36">
        <v>68.022700502000006</v>
      </c>
      <c r="AU14" s="36">
        <v>189.12760002300001</v>
      </c>
      <c r="AV14" s="36">
        <v>64.492902624999999</v>
      </c>
      <c r="AW14" s="36">
        <v>179.31349096899999</v>
      </c>
      <c r="AX14" s="36">
        <v>59.665485457000003</v>
      </c>
      <c r="AY14" s="36">
        <v>165.89153305299999</v>
      </c>
      <c r="AZ14" s="36">
        <v>7.8135293999999994E-2</v>
      </c>
      <c r="BA14" s="36">
        <v>0.15627058799999999</v>
      </c>
      <c r="BB14" s="36">
        <v>1.3080215399999999</v>
      </c>
      <c r="BC14" s="36">
        <v>58.476958439999997</v>
      </c>
      <c r="BD14" s="36">
        <v>162.58699999999999</v>
      </c>
      <c r="BE14" s="36">
        <v>7.7550683999999995E-2</v>
      </c>
      <c r="BF14" s="36">
        <v>0.15510136799999999</v>
      </c>
      <c r="BG14" s="36">
        <v>1.167718037</v>
      </c>
      <c r="BH14" s="36">
        <v>35.295398992999999</v>
      </c>
      <c r="BI14" s="36">
        <v>0</v>
      </c>
      <c r="BJ14" s="36">
        <v>0</v>
      </c>
      <c r="BK14" s="36">
        <v>0</v>
      </c>
      <c r="BL14" s="36">
        <v>0</v>
      </c>
    </row>
    <row r="15" spans="1:64" s="37" customFormat="1" x14ac:dyDescent="0.2">
      <c r="A15" s="6">
        <v>12</v>
      </c>
      <c r="B15" s="34" t="s">
        <v>106</v>
      </c>
      <c r="C15" s="34" t="s">
        <v>117</v>
      </c>
      <c r="D15" s="41">
        <v>6.1689034129999998</v>
      </c>
      <c r="E15" s="36">
        <v>2</v>
      </c>
      <c r="F15" s="36">
        <v>1</v>
      </c>
      <c r="G15" s="36">
        <v>0</v>
      </c>
      <c r="H15" s="36">
        <v>1</v>
      </c>
      <c r="I15" s="36">
        <v>7.2114470007336005</v>
      </c>
      <c r="J15" s="36">
        <v>41.473292476140131</v>
      </c>
      <c r="K15" s="36">
        <v>0.83261550071909163</v>
      </c>
      <c r="L15" s="36">
        <v>6.3788315000145088</v>
      </c>
      <c r="M15" s="36">
        <v>12.49019247687313</v>
      </c>
      <c r="N15" s="36">
        <v>36.194547000000597</v>
      </c>
      <c r="O15" s="36">
        <v>0.18920377300000002</v>
      </c>
      <c r="P15" s="36">
        <v>0.31208888300000004</v>
      </c>
      <c r="Q15" s="36">
        <v>0.14795067100000001</v>
      </c>
      <c r="R15" s="36">
        <v>4.1253102E-2</v>
      </c>
      <c r="S15" s="36">
        <v>0.25828048800000003</v>
      </c>
      <c r="T15" s="36">
        <v>5.3808395000000002E-2</v>
      </c>
      <c r="U15" s="36">
        <v>0</v>
      </c>
      <c r="V15" s="36">
        <v>0</v>
      </c>
      <c r="W15" s="36">
        <v>7.4006507737336005</v>
      </c>
      <c r="X15" s="36">
        <v>41.785381359140132</v>
      </c>
      <c r="Y15" s="36">
        <v>49.186032132873734</v>
      </c>
      <c r="Z15" s="36">
        <v>2.4346839566546687E-2</v>
      </c>
      <c r="AA15" s="36">
        <v>1.1703901651793386E-2</v>
      </c>
      <c r="AB15" s="36">
        <v>1.1703902E-2</v>
      </c>
      <c r="AC15" s="36">
        <v>1.7893261886710372E-2</v>
      </c>
      <c r="AD15" s="36">
        <v>0.46726529749285362</v>
      </c>
      <c r="AE15" s="36">
        <v>4.2053876774356791</v>
      </c>
      <c r="AF15" s="36">
        <v>4.6726529749285355</v>
      </c>
      <c r="AG15" s="36">
        <v>0</v>
      </c>
      <c r="AH15" s="36">
        <v>0</v>
      </c>
      <c r="AI15" s="36">
        <v>0</v>
      </c>
      <c r="AJ15" s="36">
        <v>4.5880814981901971E-4</v>
      </c>
      <c r="AK15" s="36">
        <v>5.544432537942796E-4</v>
      </c>
      <c r="AL15" s="36">
        <v>1.3867076979341782E-3</v>
      </c>
      <c r="AM15" s="36">
        <v>1.8352070036529392E-2</v>
      </c>
      <c r="AN15" s="36">
        <v>0.46781974074664789</v>
      </c>
      <c r="AO15" s="36">
        <v>4.2067743851336132</v>
      </c>
      <c r="AP15" s="36">
        <v>468.36091197299999</v>
      </c>
      <c r="AQ15" s="36">
        <v>252.19433721600001</v>
      </c>
      <c r="AR15" s="36">
        <v>720.55524918900005</v>
      </c>
      <c r="AS15" s="36">
        <v>39.952786723999999</v>
      </c>
      <c r="AT15" s="36">
        <v>1790.7381258079999</v>
      </c>
      <c r="AU15" s="36">
        <v>4045.7924949540002</v>
      </c>
      <c r="AV15" s="36">
        <v>1165.6851118500001</v>
      </c>
      <c r="AW15" s="36">
        <v>2633.617952864</v>
      </c>
      <c r="AX15" s="36">
        <v>1139.5216329100001</v>
      </c>
      <c r="AY15" s="36">
        <v>2574.5071285549998</v>
      </c>
      <c r="AZ15" s="36">
        <v>0.95464246699999999</v>
      </c>
      <c r="BA15" s="36">
        <v>1.9092849350000001</v>
      </c>
      <c r="BB15" s="36">
        <v>3.3673491539999998</v>
      </c>
      <c r="BC15" s="36">
        <v>98.355857768999996</v>
      </c>
      <c r="BD15" s="36">
        <v>222.214172727</v>
      </c>
      <c r="BE15" s="36">
        <v>0.19964520599999999</v>
      </c>
      <c r="BF15" s="36">
        <v>0.39929041300000001</v>
      </c>
      <c r="BG15" s="36">
        <v>4.3170597859999997</v>
      </c>
      <c r="BH15" s="36">
        <v>22.310956364999999</v>
      </c>
      <c r="BI15" s="36">
        <v>0.42000000000000015</v>
      </c>
      <c r="BJ15" s="36">
        <v>0.49000000000000021</v>
      </c>
      <c r="BK15" s="36">
        <v>0.21</v>
      </c>
      <c r="BL15" s="36">
        <v>0.24999999999999997</v>
      </c>
    </row>
    <row r="16" spans="1:64" s="37" customFormat="1" x14ac:dyDescent="0.2">
      <c r="A16" s="6">
        <v>13</v>
      </c>
      <c r="B16" s="34" t="s">
        <v>106</v>
      </c>
      <c r="C16" s="34" t="s">
        <v>118</v>
      </c>
      <c r="D16" s="41">
        <v>5.9120553469999999</v>
      </c>
      <c r="E16" s="36">
        <v>45</v>
      </c>
      <c r="F16" s="36">
        <v>23</v>
      </c>
      <c r="G16" s="36">
        <v>19</v>
      </c>
      <c r="H16" s="36">
        <v>3</v>
      </c>
      <c r="I16" s="36">
        <v>1.1399767232023845</v>
      </c>
      <c r="J16" s="36">
        <v>12.09819915259609</v>
      </c>
      <c r="K16" s="36">
        <v>0.20887072321977887</v>
      </c>
      <c r="L16" s="36">
        <v>0.93110599998260568</v>
      </c>
      <c r="M16" s="36">
        <v>6.3904533757861071</v>
      </c>
      <c r="N16" s="36">
        <v>6.8477225000123667</v>
      </c>
      <c r="O16" s="36">
        <v>3.9851059000000001E-2</v>
      </c>
      <c r="P16" s="36">
        <v>5.5736847999999999E-2</v>
      </c>
      <c r="Q16" s="36">
        <v>3.7637885000000003E-2</v>
      </c>
      <c r="R16" s="36">
        <v>2.213174E-3</v>
      </c>
      <c r="S16" s="36">
        <v>5.2850097999999998E-2</v>
      </c>
      <c r="T16" s="36">
        <v>2.88675E-3</v>
      </c>
      <c r="U16" s="36">
        <v>11.372600000000002</v>
      </c>
      <c r="V16" s="36">
        <v>27.009700000000009</v>
      </c>
      <c r="W16" s="36">
        <v>12.552427782202386</v>
      </c>
      <c r="X16" s="36">
        <v>39.1636360005961</v>
      </c>
      <c r="Y16" s="36">
        <v>51.716063782798486</v>
      </c>
      <c r="Z16" s="36">
        <v>6.4207267954829996E-3</v>
      </c>
      <c r="AA16" s="36">
        <v>3.0723487019940175E-3</v>
      </c>
      <c r="AB16" s="36">
        <v>3.0723489999999998E-3</v>
      </c>
      <c r="AC16" s="36">
        <v>4.2323351408124444E-3</v>
      </c>
      <c r="AD16" s="36">
        <v>0.10785180582329265</v>
      </c>
      <c r="AE16" s="36">
        <v>0.97066625240963389</v>
      </c>
      <c r="AF16" s="36">
        <v>1.0785180582329263</v>
      </c>
      <c r="AG16" s="36">
        <v>0.70715784322651742</v>
      </c>
      <c r="AH16" s="36">
        <v>1.202981158592237</v>
      </c>
      <c r="AI16" s="36">
        <v>3.8527910079237855</v>
      </c>
      <c r="AJ16" s="36">
        <v>1.2044006790948002E-4</v>
      </c>
      <c r="AK16" s="36">
        <v>1.4554489403205878E-4</v>
      </c>
      <c r="AL16" s="36">
        <v>3.640196243133593E-4</v>
      </c>
      <c r="AM16" s="36">
        <v>0.71151061843523933</v>
      </c>
      <c r="AN16" s="36">
        <v>1.3109785093095616</v>
      </c>
      <c r="AO16" s="36">
        <v>4.8238212799577322</v>
      </c>
      <c r="AP16" s="36">
        <v>280.09153206799999</v>
      </c>
      <c r="AQ16" s="36">
        <v>150.818517267</v>
      </c>
      <c r="AR16" s="36">
        <v>430.910049335</v>
      </c>
      <c r="AS16" s="36">
        <v>11.260272351999999</v>
      </c>
      <c r="AT16" s="36">
        <v>1217.274664738</v>
      </c>
      <c r="AU16" s="36">
        <v>2470.7554476559999</v>
      </c>
      <c r="AV16" s="36">
        <v>706.07513216699999</v>
      </c>
      <c r="AW16" s="36">
        <v>1433.1514733629999</v>
      </c>
      <c r="AX16" s="36">
        <v>685.17889984800001</v>
      </c>
      <c r="AY16" s="36">
        <v>1390.737479764</v>
      </c>
      <c r="AZ16" s="36">
        <v>0.38554128399999998</v>
      </c>
      <c r="BA16" s="36">
        <v>0.77108256900000005</v>
      </c>
      <c r="BB16" s="36">
        <v>1.3717121560000001</v>
      </c>
      <c r="BC16" s="36">
        <v>81.780549086999997</v>
      </c>
      <c r="BD16" s="36">
        <v>165.99354527200001</v>
      </c>
      <c r="BE16" s="36">
        <v>8.1326807000000001E-2</v>
      </c>
      <c r="BF16" s="36">
        <v>0.162653615</v>
      </c>
      <c r="BG16" s="36">
        <v>0.80258480899999995</v>
      </c>
      <c r="BH16" s="36">
        <v>2.8579678579999999</v>
      </c>
      <c r="BI16" s="36">
        <v>0.21</v>
      </c>
      <c r="BJ16" s="36">
        <v>0.21</v>
      </c>
      <c r="BK16" s="36">
        <v>0</v>
      </c>
      <c r="BL16" s="36">
        <v>0</v>
      </c>
    </row>
    <row r="17" spans="1:64" s="37" customFormat="1" x14ac:dyDescent="0.2">
      <c r="A17" s="6">
        <v>14</v>
      </c>
      <c r="B17" s="34" t="s">
        <v>106</v>
      </c>
      <c r="C17" s="34" t="s">
        <v>119</v>
      </c>
      <c r="D17" s="41">
        <v>5.1095953459999999</v>
      </c>
      <c r="E17" s="36">
        <v>3</v>
      </c>
      <c r="F17" s="36">
        <v>0</v>
      </c>
      <c r="G17" s="36">
        <v>0</v>
      </c>
      <c r="H17" s="36">
        <v>3</v>
      </c>
      <c r="I17" s="36">
        <v>0</v>
      </c>
      <c r="J17" s="36">
        <v>0</v>
      </c>
      <c r="K17" s="36">
        <v>0</v>
      </c>
      <c r="L17" s="36">
        <v>0</v>
      </c>
      <c r="M17" s="36">
        <v>0</v>
      </c>
      <c r="N17" s="36">
        <v>0</v>
      </c>
      <c r="O17" s="36">
        <v>6.6423820000000005E-3</v>
      </c>
      <c r="P17" s="36">
        <v>1.0045635000000001E-2</v>
      </c>
      <c r="Q17" s="36">
        <v>5.7572320000000001E-3</v>
      </c>
      <c r="R17" s="36">
        <v>8.8515000000000002E-4</v>
      </c>
      <c r="S17" s="36">
        <v>8.8910919999999997E-3</v>
      </c>
      <c r="T17" s="36">
        <v>1.1545430000000001E-3</v>
      </c>
      <c r="U17" s="36">
        <v>0</v>
      </c>
      <c r="V17" s="36">
        <v>0</v>
      </c>
      <c r="W17" s="36">
        <v>6.6423820000000005E-3</v>
      </c>
      <c r="X17" s="36">
        <v>1.0045635000000001E-2</v>
      </c>
      <c r="Y17" s="36">
        <v>1.6688016999999999E-2</v>
      </c>
      <c r="Z17" s="36">
        <v>0</v>
      </c>
      <c r="AA17" s="36">
        <v>0</v>
      </c>
      <c r="AB17" s="36">
        <v>0</v>
      </c>
      <c r="AC17" s="36">
        <v>0</v>
      </c>
      <c r="AD17" s="36">
        <v>0</v>
      </c>
      <c r="AE17" s="36">
        <v>0</v>
      </c>
      <c r="AF17" s="36">
        <v>0</v>
      </c>
      <c r="AG17" s="36">
        <v>0</v>
      </c>
      <c r="AH17" s="36">
        <v>0</v>
      </c>
      <c r="AI17" s="36">
        <v>0</v>
      </c>
      <c r="AJ17" s="36">
        <v>0</v>
      </c>
      <c r="AK17" s="36">
        <v>0</v>
      </c>
      <c r="AL17" s="36">
        <v>0</v>
      </c>
      <c r="AM17" s="36">
        <v>0</v>
      </c>
      <c r="AN17" s="36">
        <v>0</v>
      </c>
      <c r="AO17" s="36">
        <v>0</v>
      </c>
      <c r="AP17" s="36">
        <v>3.5795232000000003E-2</v>
      </c>
      <c r="AQ17" s="36">
        <v>1.9274355E-2</v>
      </c>
      <c r="AR17" s="36">
        <v>5.5069587000000003E-2</v>
      </c>
      <c r="AS17" s="36">
        <v>9.2627930000000001E-3</v>
      </c>
      <c r="AT17" s="36">
        <v>1.9671161999999999E-2</v>
      </c>
      <c r="AU17" s="36">
        <v>5.0631634000000002E-2</v>
      </c>
      <c r="AV17" s="36">
        <v>7.9920954000000002E-2</v>
      </c>
      <c r="AW17" s="36">
        <v>0.20570866199999999</v>
      </c>
      <c r="AX17" s="36">
        <v>7.1319560000000004E-2</v>
      </c>
      <c r="AY17" s="36">
        <v>0.18356952200000001</v>
      </c>
      <c r="AZ17" s="36">
        <v>6.0606000000000002E-5</v>
      </c>
      <c r="BA17" s="36">
        <v>1.21212E-4</v>
      </c>
      <c r="BB17" s="36">
        <v>0.37372560300000002</v>
      </c>
      <c r="BC17" s="36">
        <v>16.019842667999999</v>
      </c>
      <c r="BD17" s="36">
        <v>41.233496506999998</v>
      </c>
      <c r="BE17" s="36">
        <v>2.2157644000000001E-2</v>
      </c>
      <c r="BF17" s="36">
        <v>4.4315288000000001E-2</v>
      </c>
      <c r="BG17" s="36">
        <v>1.125491118</v>
      </c>
      <c r="BH17" s="36">
        <v>6.4423159019999998</v>
      </c>
      <c r="BI17" s="36">
        <v>0</v>
      </c>
      <c r="BJ17" s="36">
        <v>0</v>
      </c>
      <c r="BK17" s="36">
        <v>0</v>
      </c>
      <c r="BL17" s="36">
        <v>0</v>
      </c>
    </row>
    <row r="18" spans="1:64" s="37" customFormat="1" x14ac:dyDescent="0.2">
      <c r="A18" s="6">
        <v>15</v>
      </c>
      <c r="B18" s="34" t="s">
        <v>106</v>
      </c>
      <c r="C18" s="34" t="s">
        <v>120</v>
      </c>
      <c r="D18" s="41">
        <v>5.2251952240000001</v>
      </c>
      <c r="E18" s="36">
        <v>1</v>
      </c>
      <c r="F18" s="36">
        <v>0</v>
      </c>
      <c r="G18" s="36">
        <v>0</v>
      </c>
      <c r="H18" s="36">
        <v>1</v>
      </c>
      <c r="I18" s="36">
        <v>2.0701035521897615E-4</v>
      </c>
      <c r="J18" s="36">
        <v>0.72979228224146431</v>
      </c>
      <c r="K18" s="36">
        <v>2.0701035521897615E-4</v>
      </c>
      <c r="L18" s="36">
        <v>0</v>
      </c>
      <c r="M18" s="36">
        <v>3.9484292596696682E-2</v>
      </c>
      <c r="N18" s="36">
        <v>0.69051499999998656</v>
      </c>
      <c r="O18" s="36">
        <v>4.7286395000000002E-2</v>
      </c>
      <c r="P18" s="36">
        <v>8.0534465999999985E-2</v>
      </c>
      <c r="Q18" s="36">
        <v>4.3626929000000002E-2</v>
      </c>
      <c r="R18" s="36">
        <v>3.6594660000000001E-3</v>
      </c>
      <c r="S18" s="36">
        <v>7.5761250999999988E-2</v>
      </c>
      <c r="T18" s="36">
        <v>4.7732149999999999E-3</v>
      </c>
      <c r="U18" s="36">
        <v>0</v>
      </c>
      <c r="V18" s="36">
        <v>0</v>
      </c>
      <c r="W18" s="36">
        <v>4.7493405355218975E-2</v>
      </c>
      <c r="X18" s="36">
        <v>0.81032674824146433</v>
      </c>
      <c r="Y18" s="36">
        <v>0.85782015359668329</v>
      </c>
      <c r="Z18" s="36">
        <v>1.2122498889498662E-5</v>
      </c>
      <c r="AA18" s="36">
        <v>2.5942147623527139E-6</v>
      </c>
      <c r="AB18" s="36">
        <v>2.5942099999999999E-6</v>
      </c>
      <c r="AC18" s="36">
        <v>1.3705829354536629E-6</v>
      </c>
      <c r="AD18" s="36">
        <v>8.5053569264133544E-3</v>
      </c>
      <c r="AE18" s="36">
        <v>7.6548212337720176E-2</v>
      </c>
      <c r="AF18" s="36">
        <v>8.5053569264133544E-2</v>
      </c>
      <c r="AG18" s="36">
        <v>0</v>
      </c>
      <c r="AH18" s="36">
        <v>0</v>
      </c>
      <c r="AI18" s="36">
        <v>0</v>
      </c>
      <c r="AJ18" s="36">
        <v>1.0169639856194354E-7</v>
      </c>
      <c r="AK18" s="36">
        <v>1.2289424786927112E-7</v>
      </c>
      <c r="AL18" s="36">
        <v>3.0736851496687386E-7</v>
      </c>
      <c r="AM18" s="36">
        <v>1.4722793340156064E-6</v>
      </c>
      <c r="AN18" s="36">
        <v>8.5054798206612228E-3</v>
      </c>
      <c r="AO18" s="36">
        <v>7.6548519706235149E-2</v>
      </c>
      <c r="AP18" s="36">
        <v>4.806700008</v>
      </c>
      <c r="AQ18" s="36">
        <v>2.5882230810000002</v>
      </c>
      <c r="AR18" s="36">
        <v>7.3949230890000006</v>
      </c>
      <c r="AS18" s="36">
        <v>0.622617804</v>
      </c>
      <c r="AT18" s="36">
        <v>4.4958524740000003</v>
      </c>
      <c r="AU18" s="36">
        <v>11.775000806</v>
      </c>
      <c r="AV18" s="36">
        <v>8.5065389509999996</v>
      </c>
      <c r="AW18" s="36">
        <v>22.279312671</v>
      </c>
      <c r="AX18" s="36">
        <v>7.7291675890000002</v>
      </c>
      <c r="AY18" s="36">
        <v>20.243314279</v>
      </c>
      <c r="AZ18" s="36">
        <v>1.2791234E-2</v>
      </c>
      <c r="BA18" s="36">
        <v>2.5582469E-2</v>
      </c>
      <c r="BB18" s="36">
        <v>1.1118176790000001</v>
      </c>
      <c r="BC18" s="36">
        <v>65.072116254999997</v>
      </c>
      <c r="BD18" s="36">
        <v>170.429128991</v>
      </c>
      <c r="BE18" s="36">
        <v>6.5918043999999995E-2</v>
      </c>
      <c r="BF18" s="36">
        <v>0.13183608799999999</v>
      </c>
      <c r="BG18" s="36">
        <v>4.7848090900000004</v>
      </c>
      <c r="BH18" s="36">
        <v>45.458511557000001</v>
      </c>
      <c r="BI18" s="36">
        <v>0</v>
      </c>
      <c r="BJ18" s="36">
        <v>0</v>
      </c>
      <c r="BK18" s="36">
        <v>0</v>
      </c>
      <c r="BL18" s="36">
        <v>0</v>
      </c>
    </row>
    <row r="19" spans="1:64" s="37" customFormat="1" x14ac:dyDescent="0.2">
      <c r="A19" s="6">
        <v>16</v>
      </c>
      <c r="B19" s="34" t="s">
        <v>106</v>
      </c>
      <c r="C19" s="34" t="s">
        <v>121</v>
      </c>
      <c r="D19" s="41">
        <v>5.1460301919999996</v>
      </c>
      <c r="E19" s="36">
        <v>6</v>
      </c>
      <c r="F19" s="36">
        <v>0</v>
      </c>
      <c r="G19" s="36">
        <v>0</v>
      </c>
      <c r="H19" s="36">
        <v>6</v>
      </c>
      <c r="I19" s="36">
        <v>2.6649046192967483E-5</v>
      </c>
      <c r="J19" s="36">
        <v>0.1623625742644387</v>
      </c>
      <c r="K19" s="36">
        <v>2.6649046192967483E-5</v>
      </c>
      <c r="L19" s="36">
        <v>0</v>
      </c>
      <c r="M19" s="36">
        <v>6.094223310638189E-3</v>
      </c>
      <c r="N19" s="36">
        <v>0.15629499999999347</v>
      </c>
      <c r="O19" s="36">
        <v>0.124313695</v>
      </c>
      <c r="P19" s="36">
        <v>0.210847169</v>
      </c>
      <c r="Q19" s="36">
        <v>0.115561753</v>
      </c>
      <c r="R19" s="36">
        <v>8.7519420000000004E-3</v>
      </c>
      <c r="S19" s="36">
        <v>0.19943159299999999</v>
      </c>
      <c r="T19" s="36">
        <v>1.1415576E-2</v>
      </c>
      <c r="U19" s="36">
        <v>0</v>
      </c>
      <c r="V19" s="36">
        <v>0</v>
      </c>
      <c r="W19" s="36">
        <v>0.12434034404619297</v>
      </c>
      <c r="X19" s="36">
        <v>0.37320974326443868</v>
      </c>
      <c r="Y19" s="36">
        <v>0.49755008731063166</v>
      </c>
      <c r="Z19" s="36">
        <v>2.1493997059100677E-6</v>
      </c>
      <c r="AA19" s="36">
        <v>4.5997153706475448E-7</v>
      </c>
      <c r="AB19" s="36">
        <v>4.5997200000000001E-7</v>
      </c>
      <c r="AC19" s="36">
        <v>2.1580770098567678E-7</v>
      </c>
      <c r="AD19" s="36">
        <v>1.6178099562837609E-3</v>
      </c>
      <c r="AE19" s="36">
        <v>1.4560289606553846E-2</v>
      </c>
      <c r="AF19" s="36">
        <v>1.6178099562837604E-2</v>
      </c>
      <c r="AG19" s="36">
        <v>0</v>
      </c>
      <c r="AH19" s="36">
        <v>0</v>
      </c>
      <c r="AI19" s="36">
        <v>0</v>
      </c>
      <c r="AJ19" s="36">
        <v>1.8031499315527384E-8</v>
      </c>
      <c r="AK19" s="36">
        <v>2.1790029712677221E-8</v>
      </c>
      <c r="AL19" s="36">
        <v>5.4498637568409225E-8</v>
      </c>
      <c r="AM19" s="36">
        <v>2.3383920030120417E-7</v>
      </c>
      <c r="AN19" s="36">
        <v>1.6178317463134736E-3</v>
      </c>
      <c r="AO19" s="36">
        <v>1.4560344105191414E-2</v>
      </c>
      <c r="AP19" s="36">
        <v>2.3156552439999998</v>
      </c>
      <c r="AQ19" s="36">
        <v>1.246891285</v>
      </c>
      <c r="AR19" s="36">
        <v>3.5625465289999996</v>
      </c>
      <c r="AS19" s="36">
        <v>0.24616924200000001</v>
      </c>
      <c r="AT19" s="36">
        <v>2.8241561370000001</v>
      </c>
      <c r="AU19" s="36">
        <v>6.652031934</v>
      </c>
      <c r="AV19" s="36">
        <v>5.5346112979999997</v>
      </c>
      <c r="AW19" s="36">
        <v>13.036252000999999</v>
      </c>
      <c r="AX19" s="36">
        <v>5.0231409420000004</v>
      </c>
      <c r="AY19" s="36">
        <v>11.831532085999999</v>
      </c>
      <c r="AZ19" s="36">
        <v>3.462892E-3</v>
      </c>
      <c r="BA19" s="36">
        <v>6.9257839999999999E-3</v>
      </c>
      <c r="BB19" s="36">
        <v>0.95953411200000005</v>
      </c>
      <c r="BC19" s="36">
        <v>53.186890325</v>
      </c>
      <c r="BD19" s="36">
        <v>125.27667581999999</v>
      </c>
      <c r="BE19" s="36">
        <v>5.6889373999999999E-2</v>
      </c>
      <c r="BF19" s="36">
        <v>0.113778748</v>
      </c>
      <c r="BG19" s="36">
        <v>1.434950881</v>
      </c>
      <c r="BH19" s="36">
        <v>19.860470987999999</v>
      </c>
      <c r="BI19" s="36">
        <v>0</v>
      </c>
      <c r="BJ19" s="36">
        <v>0</v>
      </c>
      <c r="BK19" s="36">
        <v>0</v>
      </c>
      <c r="BL19" s="36">
        <v>0</v>
      </c>
    </row>
    <row r="20" spans="1:64" s="37" customFormat="1" x14ac:dyDescent="0.2">
      <c r="A20" s="6">
        <v>17</v>
      </c>
      <c r="B20" s="34" t="s">
        <v>106</v>
      </c>
      <c r="C20" s="34" t="s">
        <v>122</v>
      </c>
      <c r="D20" s="41">
        <v>5.6276308080000002</v>
      </c>
      <c r="E20" s="36">
        <v>0</v>
      </c>
      <c r="F20" s="36" t="s">
        <v>340</v>
      </c>
      <c r="G20" s="36" t="s">
        <v>340</v>
      </c>
      <c r="H20" s="36" t="s">
        <v>340</v>
      </c>
      <c r="I20" s="36">
        <v>7.362937867436059E-2</v>
      </c>
      <c r="J20" s="36">
        <v>2.4480542819264661</v>
      </c>
      <c r="K20" s="36">
        <v>1.1451378675228463E-2</v>
      </c>
      <c r="L20" s="36">
        <v>6.2177999999132122E-2</v>
      </c>
      <c r="M20" s="36">
        <v>0.58746416060251594</v>
      </c>
      <c r="N20" s="36">
        <v>1.9342194999983111</v>
      </c>
      <c r="O20" s="36">
        <v>9.5873113999999995E-2</v>
      </c>
      <c r="P20" s="36">
        <v>0.14734566000000002</v>
      </c>
      <c r="Q20" s="36">
        <v>9.0825146999999995E-2</v>
      </c>
      <c r="R20" s="36">
        <v>5.0479669999999996E-3</v>
      </c>
      <c r="S20" s="36">
        <v>0.140761355</v>
      </c>
      <c r="T20" s="36">
        <v>6.5843050000000004E-3</v>
      </c>
      <c r="U20" s="36" t="s">
        <v>340</v>
      </c>
      <c r="V20" s="36" t="s">
        <v>340</v>
      </c>
      <c r="W20" s="36">
        <v>0.16950249267436057</v>
      </c>
      <c r="X20" s="36">
        <v>2.5953999419264662</v>
      </c>
      <c r="Y20" s="36">
        <v>2.7649024346008266</v>
      </c>
      <c r="Z20" s="36">
        <v>5.8500259929732882E-4</v>
      </c>
      <c r="AA20" s="36">
        <v>1.3320058975183616E-4</v>
      </c>
      <c r="AB20" s="36">
        <v>1.33201E-4</v>
      </c>
      <c r="AC20" s="36">
        <v>3.2028746094551794E-5</v>
      </c>
      <c r="AD20" s="36">
        <v>8.1917389480728256E-3</v>
      </c>
      <c r="AE20" s="36">
        <v>7.3725650532655437E-2</v>
      </c>
      <c r="AF20" s="36">
        <v>8.191738948072827E-2</v>
      </c>
      <c r="AG20" s="36" t="s">
        <v>340</v>
      </c>
      <c r="AH20" s="36" t="s">
        <v>340</v>
      </c>
      <c r="AI20" s="36" t="s">
        <v>340</v>
      </c>
      <c r="AJ20" s="36">
        <v>5.2216520577958869E-6</v>
      </c>
      <c r="AK20" s="36">
        <v>6.3100661513272957E-6</v>
      </c>
      <c r="AL20" s="36">
        <v>1.5781988953131226E-5</v>
      </c>
      <c r="AM20" s="36">
        <v>3.7250398152347677E-5</v>
      </c>
      <c r="AN20" s="36">
        <v>8.1980490142241538E-3</v>
      </c>
      <c r="AO20" s="36">
        <v>7.3741432521608571E-2</v>
      </c>
      <c r="AP20" s="36">
        <v>31.709238953</v>
      </c>
      <c r="AQ20" s="36">
        <v>17.074205589999998</v>
      </c>
      <c r="AR20" s="36">
        <v>48.783444543000002</v>
      </c>
      <c r="AS20" s="36">
        <v>2.3075191620000002</v>
      </c>
      <c r="AT20" s="36">
        <v>99.380288551000007</v>
      </c>
      <c r="AU20" s="36">
        <v>229.158464149</v>
      </c>
      <c r="AV20" s="36">
        <v>67.447536490000005</v>
      </c>
      <c r="AW20" s="36">
        <v>155.525548356</v>
      </c>
      <c r="AX20" s="36">
        <v>63.200596183999998</v>
      </c>
      <c r="AY20" s="36">
        <v>145.732637388</v>
      </c>
      <c r="AZ20" s="36">
        <v>3.2591346E-2</v>
      </c>
      <c r="BA20" s="36">
        <v>6.5182693E-2</v>
      </c>
      <c r="BB20" s="36">
        <v>0.40921666200000001</v>
      </c>
      <c r="BC20" s="36">
        <v>23.006801845999998</v>
      </c>
      <c r="BD20" s="36">
        <v>53.050795616000002</v>
      </c>
      <c r="BE20" s="36">
        <v>2.4261857000000001E-2</v>
      </c>
      <c r="BF20" s="36">
        <v>4.8523714000000003E-2</v>
      </c>
      <c r="BG20" s="36">
        <v>2.0868409720000001</v>
      </c>
      <c r="BH20" s="36">
        <v>14.028635414</v>
      </c>
      <c r="BI20" s="36">
        <v>0</v>
      </c>
      <c r="BJ20" s="36">
        <v>0</v>
      </c>
      <c r="BK20" s="36">
        <v>0</v>
      </c>
      <c r="BL20" s="36">
        <v>0</v>
      </c>
    </row>
    <row r="21" spans="1:64" s="37" customFormat="1" x14ac:dyDescent="0.2">
      <c r="A21" s="6">
        <v>18</v>
      </c>
      <c r="B21" s="34" t="s">
        <v>106</v>
      </c>
      <c r="C21" s="34" t="s">
        <v>123</v>
      </c>
      <c r="D21" s="41">
        <v>6.1579566669999997</v>
      </c>
      <c r="E21" s="36">
        <v>3</v>
      </c>
      <c r="F21" s="36">
        <v>0</v>
      </c>
      <c r="G21" s="36">
        <v>2</v>
      </c>
      <c r="H21" s="36">
        <v>1</v>
      </c>
      <c r="I21" s="36">
        <v>0.46265891133765319</v>
      </c>
      <c r="J21" s="36">
        <v>5.7121560760489212</v>
      </c>
      <c r="K21" s="36">
        <v>3.7761411332608172E-2</v>
      </c>
      <c r="L21" s="36">
        <v>0.424897500005045</v>
      </c>
      <c r="M21" s="36">
        <v>1.2234214873833171</v>
      </c>
      <c r="N21" s="36">
        <v>4.9513935000032578</v>
      </c>
      <c r="O21" s="36">
        <v>0.21161561400000004</v>
      </c>
      <c r="P21" s="36">
        <v>0.33240057099999998</v>
      </c>
      <c r="Q21" s="36">
        <v>0.18368155400000002</v>
      </c>
      <c r="R21" s="36">
        <v>2.793406E-2</v>
      </c>
      <c r="S21" s="36">
        <v>0.29596484000000001</v>
      </c>
      <c r="T21" s="36">
        <v>3.6435730999999999E-2</v>
      </c>
      <c r="U21" s="36">
        <v>1.32E-2</v>
      </c>
      <c r="V21" s="36">
        <v>3.1199999999999999E-2</v>
      </c>
      <c r="W21" s="36">
        <v>0.68747452533765319</v>
      </c>
      <c r="X21" s="36">
        <v>6.0757566470489213</v>
      </c>
      <c r="Y21" s="36">
        <v>6.7632311723865746</v>
      </c>
      <c r="Z21" s="36">
        <v>2.641620734928627E-3</v>
      </c>
      <c r="AA21" s="36">
        <v>1.0847356308534065E-3</v>
      </c>
      <c r="AB21" s="36">
        <v>1.084736E-3</v>
      </c>
      <c r="AC21" s="36">
        <v>1.8899345675331059E-4</v>
      </c>
      <c r="AD21" s="36">
        <v>4.8249948667688308E-2</v>
      </c>
      <c r="AE21" s="36">
        <v>0.4342495380091948</v>
      </c>
      <c r="AF21" s="36">
        <v>0.48249948667688303</v>
      </c>
      <c r="AG21" s="36">
        <v>9.5789832107023398E-4</v>
      </c>
      <c r="AH21" s="36">
        <v>1.6295281783723519E-3</v>
      </c>
      <c r="AI21" s="36">
        <v>5.2188943010033437E-3</v>
      </c>
      <c r="AJ21" s="36">
        <v>4.2523058890384464E-5</v>
      </c>
      <c r="AK21" s="36">
        <v>5.1386670646062459E-5</v>
      </c>
      <c r="AL21" s="36">
        <v>1.2852224509623617E-4</v>
      </c>
      <c r="AM21" s="36">
        <v>1.189414836713929E-3</v>
      </c>
      <c r="AN21" s="36">
        <v>4.9930863516706718E-2</v>
      </c>
      <c r="AO21" s="36">
        <v>0.43959695455529441</v>
      </c>
      <c r="AP21" s="36">
        <v>94.746601909999995</v>
      </c>
      <c r="AQ21" s="36">
        <v>51.017401028000002</v>
      </c>
      <c r="AR21" s="36">
        <v>145.764002938</v>
      </c>
      <c r="AS21" s="36">
        <v>12.014504705</v>
      </c>
      <c r="AT21" s="36">
        <v>410.18536641999998</v>
      </c>
      <c r="AU21" s="36">
        <v>968.26981376000003</v>
      </c>
      <c r="AV21" s="36">
        <v>217.11043242599999</v>
      </c>
      <c r="AW21" s="36">
        <v>512.50360247000003</v>
      </c>
      <c r="AX21" s="36">
        <v>207.94030709800001</v>
      </c>
      <c r="AY21" s="36">
        <v>490.85691228899998</v>
      </c>
      <c r="AZ21" s="36">
        <v>0.35443449399999999</v>
      </c>
      <c r="BA21" s="36">
        <v>0.70886898799999998</v>
      </c>
      <c r="BB21" s="36">
        <v>0.69863950500000005</v>
      </c>
      <c r="BC21" s="36">
        <v>16.932847787</v>
      </c>
      <c r="BD21" s="36">
        <v>39.97111237</v>
      </c>
      <c r="BE21" s="36">
        <v>4.1421314000000001E-2</v>
      </c>
      <c r="BF21" s="36">
        <v>8.2842629000000001E-2</v>
      </c>
      <c r="BG21" s="36">
        <v>1.183920877</v>
      </c>
      <c r="BH21" s="36">
        <v>19.472471634000001</v>
      </c>
      <c r="BI21" s="36">
        <v>0.21</v>
      </c>
      <c r="BJ21" s="36">
        <v>0.24</v>
      </c>
      <c r="BK21" s="36">
        <v>0.21</v>
      </c>
      <c r="BL21" s="36">
        <v>0.23</v>
      </c>
    </row>
    <row r="22" spans="1:64" s="37" customFormat="1" x14ac:dyDescent="0.2">
      <c r="A22" s="6">
        <v>19</v>
      </c>
      <c r="B22" s="34" t="s">
        <v>106</v>
      </c>
      <c r="C22" s="34" t="s">
        <v>124</v>
      </c>
      <c r="D22" s="41">
        <v>6.5297944020000003</v>
      </c>
      <c r="E22" s="36">
        <v>2</v>
      </c>
      <c r="F22" s="36">
        <v>1</v>
      </c>
      <c r="G22" s="36">
        <v>0</v>
      </c>
      <c r="H22" s="36">
        <v>1</v>
      </c>
      <c r="I22" s="36">
        <v>40.071297203568733</v>
      </c>
      <c r="J22" s="36">
        <v>143.62673349641233</v>
      </c>
      <c r="K22" s="36">
        <v>15.694184703575118</v>
      </c>
      <c r="L22" s="36">
        <v>24.377112499993618</v>
      </c>
      <c r="M22" s="36">
        <v>95.506500699990198</v>
      </c>
      <c r="N22" s="36">
        <v>88.191529999990848</v>
      </c>
      <c r="O22" s="36">
        <v>1.7546894909999999</v>
      </c>
      <c r="P22" s="36">
        <v>3.048436406</v>
      </c>
      <c r="Q22" s="36">
        <v>1.5821658919999999</v>
      </c>
      <c r="R22" s="36">
        <v>0.172523599</v>
      </c>
      <c r="S22" s="36">
        <v>2.823405626</v>
      </c>
      <c r="T22" s="36">
        <v>0.22503078000000001</v>
      </c>
      <c r="U22" s="36">
        <v>4.7199999999999999E-2</v>
      </c>
      <c r="V22" s="36">
        <v>0.11209999999999999</v>
      </c>
      <c r="W22" s="36">
        <v>41.87318669456873</v>
      </c>
      <c r="X22" s="36">
        <v>146.78726990241233</v>
      </c>
      <c r="Y22" s="36">
        <v>188.66045659698108</v>
      </c>
      <c r="Z22" s="36">
        <v>9.5462164501399452E-2</v>
      </c>
      <c r="AA22" s="36">
        <v>4.5996995202773221E-2</v>
      </c>
      <c r="AB22" s="36">
        <v>4.5996994999999999E-2</v>
      </c>
      <c r="AC22" s="36">
        <v>0.23539983761918967</v>
      </c>
      <c r="AD22" s="36">
        <v>2.2512743262396286</v>
      </c>
      <c r="AE22" s="36">
        <v>20.872300525751484</v>
      </c>
      <c r="AF22" s="36">
        <v>23.123574851991112</v>
      </c>
      <c r="AG22" s="36">
        <v>3.8566927848209692E-3</v>
      </c>
      <c r="AH22" s="36">
        <v>6.5608107144080859E-3</v>
      </c>
      <c r="AI22" s="36">
        <v>2.1012326206955628E-2</v>
      </c>
      <c r="AJ22" s="36">
        <v>1.8031421275991615E-3</v>
      </c>
      <c r="AK22" s="36">
        <v>2.1789932599024842E-3</v>
      </c>
      <c r="AL22" s="36">
        <v>5.4498394679261585E-3</v>
      </c>
      <c r="AM22" s="36">
        <v>0.24105967253160981</v>
      </c>
      <c r="AN22" s="36">
        <v>2.2600141302139392</v>
      </c>
      <c r="AO22" s="36">
        <v>20.898762691426366</v>
      </c>
      <c r="AP22" s="36">
        <v>961.73564097300005</v>
      </c>
      <c r="AQ22" s="36">
        <v>517.85765283199999</v>
      </c>
      <c r="AR22" s="36">
        <v>1479.593293805</v>
      </c>
      <c r="AS22" s="36">
        <v>179.73859846900001</v>
      </c>
      <c r="AT22" s="36">
        <v>2520.307850097</v>
      </c>
      <c r="AU22" s="36">
        <v>6435.7861172849998</v>
      </c>
      <c r="AV22" s="36">
        <v>2070.3977503450001</v>
      </c>
      <c r="AW22" s="36">
        <v>5286.9085411200003</v>
      </c>
      <c r="AX22" s="36">
        <v>2053.9657033439998</v>
      </c>
      <c r="AY22" s="36">
        <v>5244.9481353840001</v>
      </c>
      <c r="AZ22" s="36">
        <v>5.9887186349999997</v>
      </c>
      <c r="BA22" s="36">
        <v>11.977437269999999</v>
      </c>
      <c r="BB22" s="36">
        <v>5.8528256599999997</v>
      </c>
      <c r="BC22" s="36">
        <v>269.33804442000002</v>
      </c>
      <c r="BD22" s="36">
        <v>687.77393486699998</v>
      </c>
      <c r="BE22" s="36">
        <v>0.34700547300000001</v>
      </c>
      <c r="BF22" s="36">
        <v>0.69401094699999999</v>
      </c>
      <c r="BG22" s="36">
        <v>5.2834722469999997</v>
      </c>
      <c r="BH22" s="36">
        <v>48.286108425999998</v>
      </c>
      <c r="BI22" s="36">
        <v>1.1700000000000002</v>
      </c>
      <c r="BJ22" s="36">
        <v>1.5900000000000003</v>
      </c>
      <c r="BK22" s="36">
        <v>1.7700000000000005</v>
      </c>
      <c r="BL22" s="36">
        <v>2.4599999999999982</v>
      </c>
    </row>
    <row r="23" spans="1:64" s="37" customFormat="1" x14ac:dyDescent="0.2">
      <c r="A23" s="6">
        <v>20</v>
      </c>
      <c r="B23" s="34" t="s">
        <v>106</v>
      </c>
      <c r="C23" s="34" t="s">
        <v>125</v>
      </c>
      <c r="D23" s="41">
        <v>6.7907786730000002</v>
      </c>
      <c r="E23" s="36">
        <v>0</v>
      </c>
      <c r="F23" s="36" t="s">
        <v>340</v>
      </c>
      <c r="G23" s="36" t="s">
        <v>340</v>
      </c>
      <c r="H23" s="36" t="s">
        <v>340</v>
      </c>
      <c r="I23" s="36">
        <v>279.47057179799458</v>
      </c>
      <c r="J23" s="36">
        <v>456.17182504462085</v>
      </c>
      <c r="K23" s="36">
        <v>213.92419629797536</v>
      </c>
      <c r="L23" s="36">
        <v>65.546375500019238</v>
      </c>
      <c r="M23" s="36">
        <v>557.76378634257412</v>
      </c>
      <c r="N23" s="36">
        <v>177.87861050004136</v>
      </c>
      <c r="O23" s="36">
        <v>1.5620993440000002</v>
      </c>
      <c r="P23" s="36">
        <v>2.4077783579999998</v>
      </c>
      <c r="Q23" s="36">
        <v>1.3941465370000001</v>
      </c>
      <c r="R23" s="36">
        <v>0.16795280700000001</v>
      </c>
      <c r="S23" s="36">
        <v>2.1887094779999998</v>
      </c>
      <c r="T23" s="36">
        <v>0.21906887999999999</v>
      </c>
      <c r="U23" s="36" t="s">
        <v>340</v>
      </c>
      <c r="V23" s="36" t="s">
        <v>340</v>
      </c>
      <c r="W23" s="36">
        <v>281.03267114199457</v>
      </c>
      <c r="X23" s="36">
        <v>458.57960340262082</v>
      </c>
      <c r="Y23" s="36">
        <v>739.61227454461539</v>
      </c>
      <c r="Z23" s="36">
        <v>0.40657144956286118</v>
      </c>
      <c r="AA23" s="36">
        <v>0.22605083785116797</v>
      </c>
      <c r="AB23" s="36">
        <v>0.226050838</v>
      </c>
      <c r="AC23" s="36">
        <v>1.8518759437515246</v>
      </c>
      <c r="AD23" s="36">
        <v>2.2602587520551469</v>
      </c>
      <c r="AE23" s="36">
        <v>35.266750531907668</v>
      </c>
      <c r="AF23" s="36">
        <v>37.527009283962819</v>
      </c>
      <c r="AG23" s="36" t="s">
        <v>340</v>
      </c>
      <c r="AH23" s="36" t="s">
        <v>340</v>
      </c>
      <c r="AI23" s="36" t="s">
        <v>340</v>
      </c>
      <c r="AJ23" s="36">
        <v>8.8615092938206796E-3</v>
      </c>
      <c r="AK23" s="36">
        <v>1.0708596341941653E-2</v>
      </c>
      <c r="AL23" s="36">
        <v>2.6783070909092703E-2</v>
      </c>
      <c r="AM23" s="36">
        <v>1.8607374530453453</v>
      </c>
      <c r="AN23" s="36">
        <v>2.2709673483970887</v>
      </c>
      <c r="AO23" s="36">
        <v>35.293533602816758</v>
      </c>
      <c r="AP23" s="36">
        <v>760.36430934400005</v>
      </c>
      <c r="AQ23" s="36">
        <v>409.42693580100001</v>
      </c>
      <c r="AR23" s="36">
        <v>1169.7912451450002</v>
      </c>
      <c r="AS23" s="36">
        <v>362.91611959599999</v>
      </c>
      <c r="AT23" s="36">
        <v>1278.3523753330001</v>
      </c>
      <c r="AU23" s="36">
        <v>3219.2712543319999</v>
      </c>
      <c r="AV23" s="36">
        <v>1198.465085736</v>
      </c>
      <c r="AW23" s="36">
        <v>3018.0913136899999</v>
      </c>
      <c r="AX23" s="36">
        <v>1196.280304465</v>
      </c>
      <c r="AY23" s="36">
        <v>3012.5893850530001</v>
      </c>
      <c r="AZ23" s="36">
        <v>3.62853665</v>
      </c>
      <c r="BA23" s="36">
        <v>7.2570733010000001</v>
      </c>
      <c r="BB23" s="36">
        <v>4.2767706250000002</v>
      </c>
      <c r="BC23" s="36">
        <v>232.10050141400001</v>
      </c>
      <c r="BD23" s="36">
        <v>584.49805134799999</v>
      </c>
      <c r="BE23" s="36">
        <v>0.25356347499999998</v>
      </c>
      <c r="BF23" s="36">
        <v>0.50712695100000005</v>
      </c>
      <c r="BG23" s="36">
        <v>3.2841914550000002</v>
      </c>
      <c r="BH23" s="36">
        <v>39.677677244999998</v>
      </c>
      <c r="BI23" s="36">
        <v>1</v>
      </c>
      <c r="BJ23" s="36">
        <v>1.3399999999999999</v>
      </c>
      <c r="BK23" s="36">
        <v>2.4400000000000013</v>
      </c>
      <c r="BL23" s="36">
        <v>3.48</v>
      </c>
    </row>
    <row r="24" spans="1:64" s="37" customFormat="1" x14ac:dyDescent="0.2">
      <c r="A24" s="6">
        <v>21</v>
      </c>
      <c r="B24" s="34" t="s">
        <v>106</v>
      </c>
      <c r="C24" s="34" t="s">
        <v>126</v>
      </c>
      <c r="D24" s="41">
        <v>6.5776229480000001</v>
      </c>
      <c r="E24" s="36">
        <v>0</v>
      </c>
      <c r="F24" s="36" t="s">
        <v>340</v>
      </c>
      <c r="G24" s="36" t="s">
        <v>340</v>
      </c>
      <c r="H24" s="36" t="s">
        <v>340</v>
      </c>
      <c r="I24" s="36">
        <v>61.234944292158772</v>
      </c>
      <c r="J24" s="36">
        <v>187.45249136538729</v>
      </c>
      <c r="K24" s="36">
        <v>37.007009792175957</v>
      </c>
      <c r="L24" s="36">
        <v>24.227934499982812</v>
      </c>
      <c r="M24" s="36">
        <v>166.90698465755477</v>
      </c>
      <c r="N24" s="36">
        <v>81.780450999991302</v>
      </c>
      <c r="O24" s="36">
        <v>2.0491239860000001</v>
      </c>
      <c r="P24" s="36">
        <v>3.156917322</v>
      </c>
      <c r="Q24" s="36">
        <v>1.823528515</v>
      </c>
      <c r="R24" s="36">
        <v>0.22559547099999999</v>
      </c>
      <c r="S24" s="36">
        <v>2.8626623589999998</v>
      </c>
      <c r="T24" s="36">
        <v>0.29425496299999998</v>
      </c>
      <c r="U24" s="36" t="s">
        <v>340</v>
      </c>
      <c r="V24" s="36" t="s">
        <v>340</v>
      </c>
      <c r="W24" s="36">
        <v>63.28406827815877</v>
      </c>
      <c r="X24" s="36">
        <v>190.60940868738729</v>
      </c>
      <c r="Y24" s="36">
        <v>253.89347696554606</v>
      </c>
      <c r="Z24" s="36">
        <v>0.12176792266990817</v>
      </c>
      <c r="AA24" s="36">
        <v>5.8692138726895743E-2</v>
      </c>
      <c r="AB24" s="36">
        <v>5.8692138999999997E-2</v>
      </c>
      <c r="AC24" s="36">
        <v>0.35377872982243302</v>
      </c>
      <c r="AD24" s="36">
        <v>1.170069210020076</v>
      </c>
      <c r="AE24" s="36">
        <v>11.28444136588031</v>
      </c>
      <c r="AF24" s="36">
        <v>12.454510575900384</v>
      </c>
      <c r="AG24" s="36" t="s">
        <v>340</v>
      </c>
      <c r="AH24" s="36" t="s">
        <v>340</v>
      </c>
      <c r="AI24" s="36" t="s">
        <v>340</v>
      </c>
      <c r="AJ24" s="36">
        <v>2.3008087324988733E-3</v>
      </c>
      <c r="AK24" s="36">
        <v>2.7803941385792651E-3</v>
      </c>
      <c r="AL24" s="36">
        <v>6.9539920070693347E-3</v>
      </c>
      <c r="AM24" s="36">
        <v>0.35607953855493191</v>
      </c>
      <c r="AN24" s="36">
        <v>1.1728496041586554</v>
      </c>
      <c r="AO24" s="36">
        <v>11.29139535788738</v>
      </c>
      <c r="AP24" s="36">
        <v>468.52334051700001</v>
      </c>
      <c r="AQ24" s="36">
        <v>252.28179874</v>
      </c>
      <c r="AR24" s="36">
        <v>720.80513925700006</v>
      </c>
      <c r="AS24" s="36">
        <v>184.55776556800001</v>
      </c>
      <c r="AT24" s="36">
        <v>1015.621792141</v>
      </c>
      <c r="AU24" s="36">
        <v>2565.9357116609999</v>
      </c>
      <c r="AV24" s="36">
        <v>897.61747487800005</v>
      </c>
      <c r="AW24" s="36">
        <v>2267.8016088479999</v>
      </c>
      <c r="AX24" s="36">
        <v>893.74261672700004</v>
      </c>
      <c r="AY24" s="36">
        <v>2258.0119046650002</v>
      </c>
      <c r="AZ24" s="36">
        <v>1.409363779</v>
      </c>
      <c r="BA24" s="36">
        <v>2.818727558</v>
      </c>
      <c r="BB24" s="36">
        <v>1.518151743</v>
      </c>
      <c r="BC24" s="36">
        <v>107.08420300500001</v>
      </c>
      <c r="BD24" s="36">
        <v>270.54478623</v>
      </c>
      <c r="BE24" s="36">
        <v>9.0008995999999994E-2</v>
      </c>
      <c r="BF24" s="36">
        <v>0.18001799299999999</v>
      </c>
      <c r="BG24" s="36">
        <v>4.0724065889999999</v>
      </c>
      <c r="BH24" s="36">
        <v>25.583069475999999</v>
      </c>
      <c r="BI24" s="36">
        <v>0.75</v>
      </c>
      <c r="BJ24" s="36">
        <v>1.4300000000000002</v>
      </c>
      <c r="BK24" s="36">
        <v>1.2600000000000002</v>
      </c>
      <c r="BL24" s="36">
        <v>1.9200000000000004</v>
      </c>
    </row>
    <row r="25" spans="1:64" s="37" customFormat="1" x14ac:dyDescent="0.2">
      <c r="A25" s="6">
        <v>22</v>
      </c>
      <c r="B25" s="34" t="s">
        <v>106</v>
      </c>
      <c r="C25" s="34" t="s">
        <v>127</v>
      </c>
      <c r="D25" s="41">
        <v>6.6886646609999998</v>
      </c>
      <c r="E25" s="36">
        <v>1</v>
      </c>
      <c r="F25" s="36">
        <v>1</v>
      </c>
      <c r="G25" s="36">
        <v>0</v>
      </c>
      <c r="H25" s="36">
        <v>0</v>
      </c>
      <c r="I25" s="36">
        <v>10.144812374376498</v>
      </c>
      <c r="J25" s="36">
        <v>39.835147966396931</v>
      </c>
      <c r="K25" s="36">
        <v>6.1814408743712708</v>
      </c>
      <c r="L25" s="36">
        <v>3.963371500005227</v>
      </c>
      <c r="M25" s="36">
        <v>34.248457340774927</v>
      </c>
      <c r="N25" s="36">
        <v>15.731502999998503</v>
      </c>
      <c r="O25" s="36">
        <v>0.76673848099999997</v>
      </c>
      <c r="P25" s="36">
        <v>1.2614202649999999</v>
      </c>
      <c r="Q25" s="36">
        <v>0.71891689699999994</v>
      </c>
      <c r="R25" s="36">
        <v>4.7821584E-2</v>
      </c>
      <c r="S25" s="36">
        <v>1.1990442859999999</v>
      </c>
      <c r="T25" s="36">
        <v>6.2375978999999998E-2</v>
      </c>
      <c r="U25" s="36">
        <v>4.7199999999999999E-2</v>
      </c>
      <c r="V25" s="36">
        <v>0.11209999999999999</v>
      </c>
      <c r="W25" s="36">
        <v>10.958750855376497</v>
      </c>
      <c r="X25" s="36">
        <v>41.208668231396928</v>
      </c>
      <c r="Y25" s="36">
        <v>52.167419086773421</v>
      </c>
      <c r="Z25" s="36">
        <v>2.4518793139427897E-2</v>
      </c>
      <c r="AA25" s="36">
        <v>1.1818058293204247E-2</v>
      </c>
      <c r="AB25" s="36">
        <v>1.1818057999999999E-2</v>
      </c>
      <c r="AC25" s="36">
        <v>7.8942912720990244E-2</v>
      </c>
      <c r="AD25" s="36">
        <v>0.52719935409394492</v>
      </c>
      <c r="AE25" s="36">
        <v>5.1071360999124051</v>
      </c>
      <c r="AF25" s="36">
        <v>5.6343354540063508</v>
      </c>
      <c r="AG25" s="36">
        <v>4.0956943774781915E-3</v>
      </c>
      <c r="AH25" s="36">
        <v>6.9673881363996821E-3</v>
      </c>
      <c r="AI25" s="36">
        <v>2.231447281522601E-2</v>
      </c>
      <c r="AJ25" s="36">
        <v>4.6328323992939486E-4</v>
      </c>
      <c r="AK25" s="36">
        <v>5.5985111042877126E-4</v>
      </c>
      <c r="AL25" s="36">
        <v>1.4002331874645394E-3</v>
      </c>
      <c r="AM25" s="36">
        <v>8.3501890338397833E-2</v>
      </c>
      <c r="AN25" s="36">
        <v>0.53472659334077333</v>
      </c>
      <c r="AO25" s="36">
        <v>5.1308508059150952</v>
      </c>
      <c r="AP25" s="36">
        <v>385.73220393000003</v>
      </c>
      <c r="AQ25" s="36">
        <v>207.701955962</v>
      </c>
      <c r="AR25" s="36">
        <v>593.43415989200003</v>
      </c>
      <c r="AS25" s="36">
        <v>99.932745010000005</v>
      </c>
      <c r="AT25" s="36">
        <v>947.86058506899997</v>
      </c>
      <c r="AU25" s="36">
        <v>2395.112373807</v>
      </c>
      <c r="AV25" s="36">
        <v>697.84967691600002</v>
      </c>
      <c r="AW25" s="36">
        <v>1763.369447541</v>
      </c>
      <c r="AX25" s="36">
        <v>688.27611326600004</v>
      </c>
      <c r="AY25" s="36">
        <v>1739.1783786000001</v>
      </c>
      <c r="AZ25" s="36">
        <v>2.7426882199999998</v>
      </c>
      <c r="BA25" s="36">
        <v>5.4853764399999996</v>
      </c>
      <c r="BB25" s="36">
        <v>1.7385552</v>
      </c>
      <c r="BC25" s="36">
        <v>88.360076285000005</v>
      </c>
      <c r="BD25" s="36">
        <v>223.27367061699999</v>
      </c>
      <c r="BE25" s="36">
        <v>0.103076395</v>
      </c>
      <c r="BF25" s="36">
        <v>0.20615279</v>
      </c>
      <c r="BG25" s="36">
        <v>1.5697709790000001</v>
      </c>
      <c r="BH25" s="36">
        <v>20.791340204000001</v>
      </c>
      <c r="BI25" s="36">
        <v>0.18</v>
      </c>
      <c r="BJ25" s="36">
        <v>0.31000000000000005</v>
      </c>
      <c r="BK25" s="36">
        <v>0.55000000000000004</v>
      </c>
      <c r="BL25" s="36">
        <v>0.64000000000000012</v>
      </c>
    </row>
    <row r="26" spans="1:64" s="37" customFormat="1" x14ac:dyDescent="0.2">
      <c r="A26" s="6">
        <v>23</v>
      </c>
      <c r="B26" s="34" t="s">
        <v>106</v>
      </c>
      <c r="C26" s="34" t="s">
        <v>128</v>
      </c>
      <c r="D26" s="41">
        <v>6.313985959</v>
      </c>
      <c r="E26" s="36">
        <v>0</v>
      </c>
      <c r="F26" s="36" t="s">
        <v>340</v>
      </c>
      <c r="G26" s="36" t="s">
        <v>340</v>
      </c>
      <c r="H26" s="36" t="s">
        <v>340</v>
      </c>
      <c r="I26" s="36">
        <v>24.621149724785951</v>
      </c>
      <c r="J26" s="36">
        <v>101.1707681830103</v>
      </c>
      <c r="K26" s="36">
        <v>13.292941224789129</v>
      </c>
      <c r="L26" s="36">
        <v>11.328208499996821</v>
      </c>
      <c r="M26" s="36">
        <v>80.149901407794289</v>
      </c>
      <c r="N26" s="36">
        <v>45.642016500001958</v>
      </c>
      <c r="O26" s="36">
        <v>0.45339998500000006</v>
      </c>
      <c r="P26" s="36">
        <v>0.65947666800000004</v>
      </c>
      <c r="Q26" s="36">
        <v>0.40209145700000004</v>
      </c>
      <c r="R26" s="36">
        <v>5.1308527999999999E-2</v>
      </c>
      <c r="S26" s="36">
        <v>0.59255250100000001</v>
      </c>
      <c r="T26" s="36">
        <v>6.6924166999999993E-2</v>
      </c>
      <c r="U26" s="36" t="s">
        <v>340</v>
      </c>
      <c r="V26" s="36" t="s">
        <v>340</v>
      </c>
      <c r="W26" s="36">
        <v>25.074549709785952</v>
      </c>
      <c r="X26" s="36">
        <v>101.83024485101029</v>
      </c>
      <c r="Y26" s="36">
        <v>126.90479456079625</v>
      </c>
      <c r="Z26" s="36">
        <v>5.9775761031978111E-2</v>
      </c>
      <c r="AA26" s="36">
        <v>2.8811458079183588E-2</v>
      </c>
      <c r="AB26" s="36">
        <v>2.8811458000000002E-2</v>
      </c>
      <c r="AC26" s="36">
        <v>0.1383193307027924</v>
      </c>
      <c r="AD26" s="36">
        <v>0.57849572773912672</v>
      </c>
      <c r="AE26" s="36">
        <v>5.2064615496521398</v>
      </c>
      <c r="AF26" s="36">
        <v>5.7849572773912676</v>
      </c>
      <c r="AG26" s="36" t="s">
        <v>340</v>
      </c>
      <c r="AH26" s="36" t="s">
        <v>340</v>
      </c>
      <c r="AI26" s="36" t="s">
        <v>340</v>
      </c>
      <c r="AJ26" s="36">
        <v>1.1294465816846437E-3</v>
      </c>
      <c r="AK26" s="36">
        <v>1.3648711788664353E-3</v>
      </c>
      <c r="AL26" s="36">
        <v>3.4136538905834369E-3</v>
      </c>
      <c r="AM26" s="36">
        <v>0.13944877728447705</v>
      </c>
      <c r="AN26" s="36">
        <v>0.57986059891799313</v>
      </c>
      <c r="AO26" s="36">
        <v>5.2098752035427234</v>
      </c>
      <c r="AP26" s="36">
        <v>283.14957667800002</v>
      </c>
      <c r="AQ26" s="36">
        <v>152.465156673</v>
      </c>
      <c r="AR26" s="36">
        <v>435.61473335100004</v>
      </c>
      <c r="AS26" s="36">
        <v>48.096500849000002</v>
      </c>
      <c r="AT26" s="36">
        <v>729.41398409099997</v>
      </c>
      <c r="AU26" s="36">
        <v>1915.963823348</v>
      </c>
      <c r="AV26" s="36">
        <v>589.96027518400001</v>
      </c>
      <c r="AW26" s="36">
        <v>1549.6584506449999</v>
      </c>
      <c r="AX26" s="36">
        <v>584.85980643100004</v>
      </c>
      <c r="AY26" s="36">
        <v>1536.2609646819999</v>
      </c>
      <c r="AZ26" s="36">
        <v>0.45830856199999997</v>
      </c>
      <c r="BA26" s="36">
        <v>0.91661712399999995</v>
      </c>
      <c r="BB26" s="36">
        <v>1.4881241039999999</v>
      </c>
      <c r="BC26" s="36">
        <v>64.855641355000003</v>
      </c>
      <c r="BD26" s="36">
        <v>170.357390025</v>
      </c>
      <c r="BE26" s="36">
        <v>8.8228701000000007E-2</v>
      </c>
      <c r="BF26" s="36">
        <v>0.17645740300000001</v>
      </c>
      <c r="BG26" s="36">
        <v>6.6664424320000002</v>
      </c>
      <c r="BH26" s="36">
        <v>20.700958648</v>
      </c>
      <c r="BI26" s="36">
        <v>0.39</v>
      </c>
      <c r="BJ26" s="36">
        <v>0.56000000000000005</v>
      </c>
      <c r="BK26" s="36">
        <v>0.69000000000000017</v>
      </c>
      <c r="BL26" s="36">
        <v>0.75000000000000022</v>
      </c>
    </row>
    <row r="27" spans="1:64" s="37" customFormat="1" x14ac:dyDescent="0.2">
      <c r="A27" s="6">
        <v>24</v>
      </c>
      <c r="B27" s="34" t="s">
        <v>106</v>
      </c>
      <c r="C27" s="34" t="s">
        <v>129</v>
      </c>
      <c r="D27" s="41">
        <v>6.4367881630000001</v>
      </c>
      <c r="E27" s="36">
        <v>0</v>
      </c>
      <c r="F27" s="36" t="s">
        <v>340</v>
      </c>
      <c r="G27" s="36" t="s">
        <v>340</v>
      </c>
      <c r="H27" s="36" t="s">
        <v>340</v>
      </c>
      <c r="I27" s="36">
        <v>6.242200945590449</v>
      </c>
      <c r="J27" s="36">
        <v>34.850401177187429</v>
      </c>
      <c r="K27" s="36">
        <v>3.0614914455835365</v>
      </c>
      <c r="L27" s="36">
        <v>3.1807095000069125</v>
      </c>
      <c r="M27" s="36">
        <v>25.742236122777747</v>
      </c>
      <c r="N27" s="36">
        <v>15.350366000000133</v>
      </c>
      <c r="O27" s="36">
        <v>0.39092427499999999</v>
      </c>
      <c r="P27" s="36">
        <v>0.65489007700000001</v>
      </c>
      <c r="Q27" s="36">
        <v>0.362815108</v>
      </c>
      <c r="R27" s="36">
        <v>2.8109167000000001E-2</v>
      </c>
      <c r="S27" s="36">
        <v>0.61822594500000005</v>
      </c>
      <c r="T27" s="36">
        <v>3.6664132000000002E-2</v>
      </c>
      <c r="U27" s="36" t="s">
        <v>340</v>
      </c>
      <c r="V27" s="36" t="s">
        <v>340</v>
      </c>
      <c r="W27" s="36">
        <v>6.6331252205904487</v>
      </c>
      <c r="X27" s="36">
        <v>35.505291254187426</v>
      </c>
      <c r="Y27" s="36">
        <v>42.138416474777877</v>
      </c>
      <c r="Z27" s="36">
        <v>1.9401548837692469E-2</v>
      </c>
      <c r="AA27" s="36">
        <v>9.3515465397677675E-3</v>
      </c>
      <c r="AB27" s="36">
        <v>9.351547E-3</v>
      </c>
      <c r="AC27" s="36">
        <v>2.6756892933284412E-2</v>
      </c>
      <c r="AD27" s="36">
        <v>0.43601575416576088</v>
      </c>
      <c r="AE27" s="36">
        <v>3.9729134853040353</v>
      </c>
      <c r="AF27" s="36">
        <v>4.4089292394697956</v>
      </c>
      <c r="AG27" s="36" t="s">
        <v>340</v>
      </c>
      <c r="AH27" s="36" t="s">
        <v>340</v>
      </c>
      <c r="AI27" s="36" t="s">
        <v>340</v>
      </c>
      <c r="AJ27" s="36">
        <v>3.6659278535507736E-4</v>
      </c>
      <c r="AK27" s="36">
        <v>4.4300628514235116E-4</v>
      </c>
      <c r="AL27" s="36">
        <v>1.1079947706750509E-3</v>
      </c>
      <c r="AM27" s="36">
        <v>2.7123485718639491E-2</v>
      </c>
      <c r="AN27" s="36">
        <v>0.43645876045090326</v>
      </c>
      <c r="AO27" s="36">
        <v>3.9740214800747102</v>
      </c>
      <c r="AP27" s="36">
        <v>377.10112992900002</v>
      </c>
      <c r="AQ27" s="36">
        <v>203.054454577</v>
      </c>
      <c r="AR27" s="36">
        <v>580.15558450599997</v>
      </c>
      <c r="AS27" s="36">
        <v>82.140125030999997</v>
      </c>
      <c r="AT27" s="36">
        <v>1115.17201163</v>
      </c>
      <c r="AU27" s="36">
        <v>2668.75432357</v>
      </c>
      <c r="AV27" s="36">
        <v>738.99153583099996</v>
      </c>
      <c r="AW27" s="36">
        <v>1768.504621495</v>
      </c>
      <c r="AX27" s="36">
        <v>724.12369988099999</v>
      </c>
      <c r="AY27" s="36">
        <v>1732.9239208849999</v>
      </c>
      <c r="AZ27" s="36">
        <v>1.17909573</v>
      </c>
      <c r="BA27" s="36">
        <v>2.3581914610000001</v>
      </c>
      <c r="BB27" s="36">
        <v>1.8223689789999999</v>
      </c>
      <c r="BC27" s="36">
        <v>82.058231078999995</v>
      </c>
      <c r="BD27" s="36">
        <v>196.37621523199999</v>
      </c>
      <c r="BE27" s="36">
        <v>0.108045591</v>
      </c>
      <c r="BF27" s="36">
        <v>0.21609118299999999</v>
      </c>
      <c r="BG27" s="36">
        <v>3.3594872840000001</v>
      </c>
      <c r="BH27" s="36">
        <v>27.915559579</v>
      </c>
      <c r="BI27" s="36">
        <v>0.63000000000000012</v>
      </c>
      <c r="BJ27" s="36">
        <v>0.87000000000000011</v>
      </c>
      <c r="BK27" s="36">
        <v>2.0700000000000007</v>
      </c>
      <c r="BL27" s="36">
        <v>2.3899999999999992</v>
      </c>
    </row>
    <row r="28" spans="1:64" s="37" customFormat="1" x14ac:dyDescent="0.2">
      <c r="A28" s="6">
        <v>25</v>
      </c>
      <c r="B28" s="34" t="s">
        <v>131</v>
      </c>
      <c r="C28" s="34" t="s">
        <v>130</v>
      </c>
      <c r="D28" s="163">
        <v>5.3033643579999996</v>
      </c>
      <c r="E28" s="36">
        <v>519</v>
      </c>
      <c r="F28" s="36">
        <v>0</v>
      </c>
      <c r="G28" s="36">
        <v>9</v>
      </c>
      <c r="H28" s="36">
        <v>510</v>
      </c>
      <c r="I28" s="36">
        <v>1.3434781496655048E-2</v>
      </c>
      <c r="J28" s="36">
        <v>22.219787634222509</v>
      </c>
      <c r="K28" s="36">
        <v>1.3434781496655048E-2</v>
      </c>
      <c r="L28" s="36">
        <v>0</v>
      </c>
      <c r="M28" s="36">
        <v>1.9956044156895862</v>
      </c>
      <c r="N28" s="36">
        <v>20.237618000029578</v>
      </c>
      <c r="O28" s="36">
        <v>1.063535836</v>
      </c>
      <c r="P28" s="36">
        <v>1.910412107</v>
      </c>
      <c r="Q28" s="36">
        <v>1.0024984619999999</v>
      </c>
      <c r="R28" s="36">
        <v>6.1037374000000005E-2</v>
      </c>
      <c r="S28" s="36">
        <v>1.83079814</v>
      </c>
      <c r="T28" s="36">
        <v>7.9613967000000008E-2</v>
      </c>
      <c r="U28" s="36">
        <v>0.11400000000000002</v>
      </c>
      <c r="V28" s="36">
        <v>0.27360000000000001</v>
      </c>
      <c r="W28" s="36">
        <v>1.1909706174966552</v>
      </c>
      <c r="X28" s="36">
        <v>24.403799741222507</v>
      </c>
      <c r="Y28" s="36">
        <v>25.594770358719163</v>
      </c>
      <c r="Z28" s="36">
        <v>7.4520587349966028E-4</v>
      </c>
      <c r="AA28" s="36">
        <v>1.5947405692892739E-4</v>
      </c>
      <c r="AB28" s="36">
        <v>1.59474E-4</v>
      </c>
      <c r="AC28" s="36">
        <v>2.0941106880240681E-4</v>
      </c>
      <c r="AD28" s="36">
        <v>0.62206399991189643</v>
      </c>
      <c r="AE28" s="36">
        <v>5.5985759992070738</v>
      </c>
      <c r="AF28" s="36">
        <v>6.220639999118962</v>
      </c>
      <c r="AG28" s="36">
        <v>7.2011996237648212E-3</v>
      </c>
      <c r="AH28" s="36">
        <v>1.2250316601347056E-2</v>
      </c>
      <c r="AI28" s="36">
        <v>3.9234122088097997E-2</v>
      </c>
      <c r="AJ28" s="36">
        <v>5.8238079768308226E-6</v>
      </c>
      <c r="AK28" s="36">
        <v>7.037736942196072E-6</v>
      </c>
      <c r="AL28" s="36">
        <v>1.7601952818421554E-5</v>
      </c>
      <c r="AM28" s="36">
        <v>7.4164345005440589E-3</v>
      </c>
      <c r="AN28" s="36">
        <v>0.63432135425018565</v>
      </c>
      <c r="AO28" s="36">
        <v>5.637827723247991</v>
      </c>
      <c r="AP28" s="36">
        <v>343.89339458799998</v>
      </c>
      <c r="AQ28" s="36">
        <v>185.173366316</v>
      </c>
      <c r="AR28" s="36">
        <v>529.06676090399992</v>
      </c>
      <c r="AS28" s="36">
        <v>4.7993844069999998</v>
      </c>
      <c r="AT28" s="36">
        <v>560.84950927600005</v>
      </c>
      <c r="AU28" s="36">
        <v>1185.6000468730001</v>
      </c>
      <c r="AV28" s="36">
        <v>993.771632501</v>
      </c>
      <c r="AW28" s="36">
        <v>2100.7697690489999</v>
      </c>
      <c r="AX28" s="36">
        <v>904.31968456300001</v>
      </c>
      <c r="AY28" s="36">
        <v>1911.674063492</v>
      </c>
      <c r="AZ28" s="36">
        <v>1.5394855000000001E-2</v>
      </c>
      <c r="BA28" s="36">
        <v>3.0789711000000001E-2</v>
      </c>
      <c r="BB28" s="36">
        <v>35.041500552999999</v>
      </c>
      <c r="BC28" s="36">
        <v>5700.6474044979996</v>
      </c>
      <c r="BD28" s="36">
        <v>12050.804570906001</v>
      </c>
      <c r="BE28" s="36">
        <v>0.216840968</v>
      </c>
      <c r="BF28" s="36">
        <v>0.43368193700000002</v>
      </c>
      <c r="BG28" s="36">
        <v>25.952857563999999</v>
      </c>
      <c r="BH28" s="36">
        <v>405.57884652000001</v>
      </c>
      <c r="BI28" s="36">
        <v>0</v>
      </c>
      <c r="BJ28" s="36">
        <v>0</v>
      </c>
      <c r="BK28" s="36">
        <v>0</v>
      </c>
      <c r="BL28" s="36">
        <v>0</v>
      </c>
    </row>
    <row r="29" spans="1:64" s="37" customFormat="1" x14ac:dyDescent="0.2">
      <c r="A29" s="6">
        <v>26</v>
      </c>
      <c r="B29" s="34" t="s">
        <v>131</v>
      </c>
      <c r="C29" s="34" t="s">
        <v>132</v>
      </c>
      <c r="D29" s="163">
        <v>5.3467400999999999</v>
      </c>
      <c r="E29" s="36">
        <v>2</v>
      </c>
      <c r="F29" s="36">
        <v>0</v>
      </c>
      <c r="G29" s="36">
        <v>1</v>
      </c>
      <c r="H29" s="36">
        <v>1</v>
      </c>
      <c r="I29" s="36">
        <v>2.7613710584261627E-3</v>
      </c>
      <c r="J29" s="36">
        <v>9.4907835909764291</v>
      </c>
      <c r="K29" s="36">
        <v>2.7613710584261627E-3</v>
      </c>
      <c r="L29" s="36">
        <v>0</v>
      </c>
      <c r="M29" s="36">
        <v>0.37192996199573225</v>
      </c>
      <c r="N29" s="36">
        <v>9.1216150000391227</v>
      </c>
      <c r="O29" s="36">
        <v>0.24856979900000001</v>
      </c>
      <c r="P29" s="36">
        <v>0.420568889</v>
      </c>
      <c r="Q29" s="36">
        <v>0.20847575000000002</v>
      </c>
      <c r="R29" s="36">
        <v>4.0094049E-2</v>
      </c>
      <c r="S29" s="36">
        <v>0.36827230399999999</v>
      </c>
      <c r="T29" s="36">
        <v>5.2296585E-2</v>
      </c>
      <c r="U29" s="36">
        <v>6.0000000000000001E-3</v>
      </c>
      <c r="V29" s="36">
        <v>1.44E-2</v>
      </c>
      <c r="W29" s="36">
        <v>0.25733117005842615</v>
      </c>
      <c r="X29" s="36">
        <v>9.9257524799764294</v>
      </c>
      <c r="Y29" s="36">
        <v>10.183083650034856</v>
      </c>
      <c r="Z29" s="36">
        <v>1.1630830061287465E-4</v>
      </c>
      <c r="AA29" s="36">
        <v>2.4889976331155176E-5</v>
      </c>
      <c r="AB29" s="36">
        <v>2.4890000000000001E-5</v>
      </c>
      <c r="AC29" s="36">
        <v>1.458800315016184E-5</v>
      </c>
      <c r="AD29" s="36">
        <v>5.8158618110747864E-2</v>
      </c>
      <c r="AE29" s="36">
        <v>0.5234275629967311</v>
      </c>
      <c r="AF29" s="36">
        <v>0.58158618110747884</v>
      </c>
      <c r="AG29" s="36">
        <v>4.3034472305988588E-4</v>
      </c>
      <c r="AH29" s="36">
        <v>7.3208067830877132E-4</v>
      </c>
      <c r="AI29" s="36">
        <v>2.3446367670159297E-3</v>
      </c>
      <c r="AJ29" s="36">
        <v>9.4370053312819811E-7</v>
      </c>
      <c r="AK29" s="36">
        <v>1.1404078106264421E-6</v>
      </c>
      <c r="AL29" s="36">
        <v>2.8522527399471552E-6</v>
      </c>
      <c r="AM29" s="36">
        <v>4.458764267431759E-4</v>
      </c>
      <c r="AN29" s="36">
        <v>5.8891839196867267E-2</v>
      </c>
      <c r="AO29" s="36">
        <v>0.525775052016487</v>
      </c>
      <c r="AP29" s="36">
        <v>297.80376916300003</v>
      </c>
      <c r="AQ29" s="36">
        <v>160.35587570300001</v>
      </c>
      <c r="AR29" s="36">
        <v>458.15964486600001</v>
      </c>
      <c r="AS29" s="36">
        <v>8.4652994980000003</v>
      </c>
      <c r="AT29" s="36">
        <v>676.82972986200002</v>
      </c>
      <c r="AU29" s="36">
        <v>1606.970660834</v>
      </c>
      <c r="AV29" s="36">
        <v>521.34251850500004</v>
      </c>
      <c r="AW29" s="36">
        <v>1237.8033861690001</v>
      </c>
      <c r="AX29" s="36">
        <v>485.36254463500001</v>
      </c>
      <c r="AY29" s="36">
        <v>1152.377525223</v>
      </c>
      <c r="AZ29" s="36">
        <v>7.9075550000000001E-3</v>
      </c>
      <c r="BA29" s="36">
        <v>1.581511E-2</v>
      </c>
      <c r="BB29" s="36">
        <v>6.2418510119999997</v>
      </c>
      <c r="BC29" s="36">
        <v>546.10137624000004</v>
      </c>
      <c r="BD29" s="36">
        <v>1296.5873848900001</v>
      </c>
      <c r="BE29" s="36">
        <v>3.8625315E-2</v>
      </c>
      <c r="BF29" s="36">
        <v>7.7250631E-2</v>
      </c>
      <c r="BG29" s="36">
        <v>14.314137784</v>
      </c>
      <c r="BH29" s="36">
        <v>71.692325744000001</v>
      </c>
      <c r="BI29" s="36">
        <v>0</v>
      </c>
      <c r="BJ29" s="36">
        <v>0</v>
      </c>
      <c r="BK29" s="36">
        <v>0</v>
      </c>
      <c r="BL29" s="36">
        <v>0</v>
      </c>
    </row>
    <row r="30" spans="1:64" s="37" customFormat="1" x14ac:dyDescent="0.2">
      <c r="A30" s="6">
        <v>27</v>
      </c>
      <c r="B30" s="34" t="s">
        <v>131</v>
      </c>
      <c r="C30" s="34" t="s">
        <v>133</v>
      </c>
      <c r="D30" s="163">
        <v>5.0055691089999996</v>
      </c>
      <c r="E30" s="36">
        <v>16</v>
      </c>
      <c r="F30" s="36">
        <v>0</v>
      </c>
      <c r="G30" s="36">
        <v>0</v>
      </c>
      <c r="H30" s="36">
        <v>16</v>
      </c>
      <c r="I30" s="36">
        <v>0</v>
      </c>
      <c r="J30" s="36">
        <v>0</v>
      </c>
      <c r="K30" s="36">
        <v>0</v>
      </c>
      <c r="L30" s="36">
        <v>0</v>
      </c>
      <c r="M30" s="36">
        <v>0</v>
      </c>
      <c r="N30" s="36">
        <v>0</v>
      </c>
      <c r="O30" s="36">
        <v>3.8645999999999998E-4</v>
      </c>
      <c r="P30" s="36">
        <v>6.3580100000000007E-4</v>
      </c>
      <c r="Q30" s="36">
        <v>3.2695199999999998E-4</v>
      </c>
      <c r="R30" s="36">
        <v>5.9508E-5</v>
      </c>
      <c r="S30" s="36">
        <v>5.5818200000000006E-4</v>
      </c>
      <c r="T30" s="36">
        <v>7.761899999999999E-5</v>
      </c>
      <c r="U30" s="36">
        <v>0</v>
      </c>
      <c r="V30" s="36">
        <v>0</v>
      </c>
      <c r="W30" s="36">
        <v>3.8645999999999998E-4</v>
      </c>
      <c r="X30" s="36">
        <v>6.3580100000000007E-4</v>
      </c>
      <c r="Y30" s="36">
        <v>1.022261E-3</v>
      </c>
      <c r="Z30" s="36">
        <v>0</v>
      </c>
      <c r="AA30" s="36">
        <v>0</v>
      </c>
      <c r="AB30" s="36">
        <v>0</v>
      </c>
      <c r="AC30" s="36">
        <v>0</v>
      </c>
      <c r="AD30" s="36">
        <v>0</v>
      </c>
      <c r="AE30" s="36">
        <v>0</v>
      </c>
      <c r="AF30" s="36">
        <v>0</v>
      </c>
      <c r="AG30" s="36">
        <v>0</v>
      </c>
      <c r="AH30" s="36">
        <v>0</v>
      </c>
      <c r="AI30" s="36">
        <v>0</v>
      </c>
      <c r="AJ30" s="36">
        <v>0</v>
      </c>
      <c r="AK30" s="36">
        <v>0</v>
      </c>
      <c r="AL30" s="36">
        <v>0</v>
      </c>
      <c r="AM30" s="36">
        <v>0</v>
      </c>
      <c r="AN30" s="36">
        <v>0</v>
      </c>
      <c r="AO30" s="36">
        <v>0</v>
      </c>
      <c r="AP30" s="36">
        <v>1.647534E-3</v>
      </c>
      <c r="AQ30" s="36">
        <v>8.8713300000000002E-4</v>
      </c>
      <c r="AR30" s="36">
        <v>2.534667E-3</v>
      </c>
      <c r="AS30" s="36">
        <v>0</v>
      </c>
      <c r="AT30" s="36">
        <v>0</v>
      </c>
      <c r="AU30" s="36">
        <v>0</v>
      </c>
      <c r="AV30" s="36">
        <v>0</v>
      </c>
      <c r="AW30" s="36">
        <v>0</v>
      </c>
      <c r="AX30" s="36">
        <v>0</v>
      </c>
      <c r="AY30" s="36">
        <v>0</v>
      </c>
      <c r="AZ30" s="36">
        <v>0</v>
      </c>
      <c r="BA30" s="36">
        <v>0</v>
      </c>
      <c r="BB30" s="36">
        <v>3.0640775210000002</v>
      </c>
      <c r="BC30" s="36">
        <v>268.42416698800002</v>
      </c>
      <c r="BD30" s="36">
        <v>623.34087644399995</v>
      </c>
      <c r="BE30" s="36">
        <v>1.8960874999999999E-2</v>
      </c>
      <c r="BF30" s="36">
        <v>3.7921750999999997E-2</v>
      </c>
      <c r="BG30" s="36">
        <v>3.2656175030000001</v>
      </c>
      <c r="BH30" s="36">
        <v>18.954878682</v>
      </c>
      <c r="BI30" s="36">
        <v>0</v>
      </c>
      <c r="BJ30" s="36">
        <v>0</v>
      </c>
      <c r="BK30" s="36">
        <v>0</v>
      </c>
      <c r="BL30" s="36">
        <v>0</v>
      </c>
    </row>
    <row r="31" spans="1:64" s="37" customFormat="1" x14ac:dyDescent="0.2">
      <c r="A31" s="6">
        <v>28</v>
      </c>
      <c r="B31" s="34" t="s">
        <v>131</v>
      </c>
      <c r="C31" s="34" t="s">
        <v>134</v>
      </c>
      <c r="D31" s="163">
        <v>5.1036529990000004</v>
      </c>
      <c r="E31" s="36">
        <v>10</v>
      </c>
      <c r="F31" s="36">
        <v>0</v>
      </c>
      <c r="G31" s="36">
        <v>1</v>
      </c>
      <c r="H31" s="36">
        <v>9</v>
      </c>
      <c r="I31" s="36">
        <v>7.9658755836535574E-6</v>
      </c>
      <c r="J31" s="36">
        <v>0.14649534899762787</v>
      </c>
      <c r="K31" s="36">
        <v>7.9658755836535574E-6</v>
      </c>
      <c r="L31" s="36">
        <v>0</v>
      </c>
      <c r="M31" s="36">
        <v>2.1283148732161674E-3</v>
      </c>
      <c r="N31" s="36">
        <v>0.14437499999999537</v>
      </c>
      <c r="O31" s="36">
        <v>6.3012190000000003E-3</v>
      </c>
      <c r="P31" s="36">
        <v>9.1338280000000001E-3</v>
      </c>
      <c r="Q31" s="36">
        <v>4.3502200000000001E-3</v>
      </c>
      <c r="R31" s="36">
        <v>1.9509989999999999E-3</v>
      </c>
      <c r="S31" s="36">
        <v>6.5890470000000007E-3</v>
      </c>
      <c r="T31" s="36">
        <v>2.5447809999999999E-3</v>
      </c>
      <c r="U31" s="36">
        <v>3.0000000000000001E-3</v>
      </c>
      <c r="V31" s="36">
        <v>7.1999999999999998E-3</v>
      </c>
      <c r="W31" s="36">
        <v>9.3091848755836541E-3</v>
      </c>
      <c r="X31" s="36">
        <v>0.16282917699762789</v>
      </c>
      <c r="Y31" s="36">
        <v>0.17213836187321155</v>
      </c>
      <c r="Z31" s="36">
        <v>6.6732387605648349E-7</v>
      </c>
      <c r="AA31" s="36">
        <v>1.4280730947608747E-7</v>
      </c>
      <c r="AB31" s="36">
        <v>1.4280699999999999E-7</v>
      </c>
      <c r="AC31" s="36">
        <v>2.0007132649843331E-8</v>
      </c>
      <c r="AD31" s="36">
        <v>4.8126584952460391E-4</v>
      </c>
      <c r="AE31" s="36">
        <v>4.3313926457214345E-3</v>
      </c>
      <c r="AF31" s="36">
        <v>4.8126584952460387E-3</v>
      </c>
      <c r="AG31" s="36">
        <v>2.4566249202487463E-4</v>
      </c>
      <c r="AH31" s="36">
        <v>4.1790860712277527E-4</v>
      </c>
      <c r="AI31" s="36">
        <v>1.3384370255148342E-3</v>
      </c>
      <c r="AJ31" s="36">
        <v>5.9500935424230276E-9</v>
      </c>
      <c r="AK31" s="36">
        <v>7.1903457840003016E-9</v>
      </c>
      <c r="AL31" s="36">
        <v>1.7983639950972123E-8</v>
      </c>
      <c r="AM31" s="36">
        <v>2.4568844925106689E-4</v>
      </c>
      <c r="AN31" s="36">
        <v>8.9918164699316313E-4</v>
      </c>
      <c r="AO31" s="36">
        <v>5.6698476548762205E-3</v>
      </c>
      <c r="AP31" s="36">
        <v>0.71648910399999999</v>
      </c>
      <c r="AQ31" s="36">
        <v>0.38580182499999999</v>
      </c>
      <c r="AR31" s="36">
        <v>1.102290929</v>
      </c>
      <c r="AS31" s="36">
        <v>4.2221850999999998E-2</v>
      </c>
      <c r="AT31" s="36">
        <v>7.7932835000000006E-2</v>
      </c>
      <c r="AU31" s="36">
        <v>0.18940570400000001</v>
      </c>
      <c r="AV31" s="36">
        <v>0.19610360900000001</v>
      </c>
      <c r="AW31" s="36">
        <v>0.476604527</v>
      </c>
      <c r="AX31" s="36">
        <v>0.177030568</v>
      </c>
      <c r="AY31" s="36">
        <v>0.43024996199999999</v>
      </c>
      <c r="AZ31" s="36">
        <v>4.6227999999999999E-5</v>
      </c>
      <c r="BA31" s="36">
        <v>9.2456999999999999E-5</v>
      </c>
      <c r="BB31" s="36">
        <v>3.2341789539999999</v>
      </c>
      <c r="BC31" s="36">
        <v>260.90453141699999</v>
      </c>
      <c r="BD31" s="36">
        <v>634.09481104700001</v>
      </c>
      <c r="BE31" s="36">
        <v>2.0013482999999999E-2</v>
      </c>
      <c r="BF31" s="36">
        <v>4.0026966999999997E-2</v>
      </c>
      <c r="BG31" s="36">
        <v>2.4915037299999998</v>
      </c>
      <c r="BH31" s="36">
        <v>23.092211929000001</v>
      </c>
      <c r="BI31" s="36">
        <v>0</v>
      </c>
      <c r="BJ31" s="36">
        <v>0</v>
      </c>
      <c r="BK31" s="36">
        <v>0</v>
      </c>
      <c r="BL31" s="36">
        <v>0</v>
      </c>
    </row>
    <row r="32" spans="1:64" s="37" customFormat="1" x14ac:dyDescent="0.2">
      <c r="A32" s="6">
        <v>29</v>
      </c>
      <c r="B32" s="34" t="s">
        <v>131</v>
      </c>
      <c r="C32" s="34" t="s">
        <v>135</v>
      </c>
      <c r="D32" s="163">
        <v>5.1428383369999997</v>
      </c>
      <c r="E32" s="36">
        <v>18</v>
      </c>
      <c r="F32" s="36">
        <v>0</v>
      </c>
      <c r="G32" s="36">
        <v>3</v>
      </c>
      <c r="H32" s="36">
        <v>15</v>
      </c>
      <c r="I32" s="36">
        <v>4.7921717595627968E-6</v>
      </c>
      <c r="J32" s="36">
        <v>1.5333799321007742E-2</v>
      </c>
      <c r="K32" s="36">
        <v>4.7921717595627968E-6</v>
      </c>
      <c r="L32" s="36">
        <v>0</v>
      </c>
      <c r="M32" s="36">
        <v>1.1335914927677266E-3</v>
      </c>
      <c r="N32" s="36">
        <v>1.4204999999999579E-2</v>
      </c>
      <c r="O32" s="36">
        <v>1.2758384000000001E-2</v>
      </c>
      <c r="P32" s="36">
        <v>2.3296261999999998E-2</v>
      </c>
      <c r="Q32" s="36">
        <v>1.1900600000000001E-2</v>
      </c>
      <c r="R32" s="36">
        <v>8.57784E-4</v>
      </c>
      <c r="S32" s="36">
        <v>2.2177413E-2</v>
      </c>
      <c r="T32" s="36">
        <v>1.1188489999999999E-3</v>
      </c>
      <c r="U32" s="36">
        <v>6.0000000000000001E-3</v>
      </c>
      <c r="V32" s="36">
        <v>1.44E-2</v>
      </c>
      <c r="W32" s="36">
        <v>1.8763176171759564E-2</v>
      </c>
      <c r="X32" s="36">
        <v>5.3030061321007738E-2</v>
      </c>
      <c r="Y32" s="36">
        <v>7.1793237492767309E-2</v>
      </c>
      <c r="Z32" s="36">
        <v>6.9594528655048855E-7</v>
      </c>
      <c r="AA32" s="36">
        <v>1.4893229132180452E-7</v>
      </c>
      <c r="AB32" s="36">
        <v>1.48932E-7</v>
      </c>
      <c r="AC32" s="36">
        <v>3.7100204805792812E-8</v>
      </c>
      <c r="AD32" s="36">
        <v>3.7037841391499254E-4</v>
      </c>
      <c r="AE32" s="36">
        <v>3.3334057252349322E-3</v>
      </c>
      <c r="AF32" s="36">
        <v>3.703784139149925E-3</v>
      </c>
      <c r="AG32" s="36">
        <v>5.1368190776993007E-4</v>
      </c>
      <c r="AH32" s="36">
        <v>8.7384968218332925E-4</v>
      </c>
      <c r="AI32" s="36">
        <v>2.7986807388844463E-3</v>
      </c>
      <c r="AJ32" s="36">
        <v>6.2052933781967714E-9</v>
      </c>
      <c r="AK32" s="36">
        <v>7.4987401058963003E-9</v>
      </c>
      <c r="AL32" s="36">
        <v>1.8754959246942938E-8</v>
      </c>
      <c r="AM32" s="36">
        <v>5.1372521326811403E-4</v>
      </c>
      <c r="AN32" s="36">
        <v>1.2442355948384276E-3</v>
      </c>
      <c r="AO32" s="36">
        <v>6.1321052190786256E-3</v>
      </c>
      <c r="AP32" s="36">
        <v>2.004844538</v>
      </c>
      <c r="AQ32" s="36">
        <v>1.0795316740000001</v>
      </c>
      <c r="AR32" s="36">
        <v>3.084376212</v>
      </c>
      <c r="AS32" s="36">
        <v>0.104497304</v>
      </c>
      <c r="AT32" s="36">
        <v>4.4939654640000004</v>
      </c>
      <c r="AU32" s="36">
        <v>11.444420485</v>
      </c>
      <c r="AV32" s="36">
        <v>8.9495524950000007</v>
      </c>
      <c r="AW32" s="36">
        <v>22.791105699999999</v>
      </c>
      <c r="AX32" s="36">
        <v>8.1231029259999996</v>
      </c>
      <c r="AY32" s="36">
        <v>20.686453038</v>
      </c>
      <c r="AZ32" s="36">
        <v>1.1904300000000001E-4</v>
      </c>
      <c r="BA32" s="36">
        <v>2.3808600000000001E-4</v>
      </c>
      <c r="BB32" s="36">
        <v>2.20669673</v>
      </c>
      <c r="BC32" s="36">
        <v>177.06360214200001</v>
      </c>
      <c r="BD32" s="36">
        <v>450.91363778599998</v>
      </c>
      <c r="BE32" s="36">
        <v>1.3655301E-2</v>
      </c>
      <c r="BF32" s="36">
        <v>2.7310602999999999E-2</v>
      </c>
      <c r="BG32" s="36">
        <v>2.2542960779999999</v>
      </c>
      <c r="BH32" s="36">
        <v>16.181413289000002</v>
      </c>
      <c r="BI32" s="36">
        <v>0</v>
      </c>
      <c r="BJ32" s="36">
        <v>0</v>
      </c>
      <c r="BK32" s="36">
        <v>0</v>
      </c>
      <c r="BL32" s="36">
        <v>0</v>
      </c>
    </row>
    <row r="33" spans="1:64" s="37" customFormat="1" x14ac:dyDescent="0.2">
      <c r="A33" s="6">
        <v>30</v>
      </c>
      <c r="B33" s="34" t="s">
        <v>131</v>
      </c>
      <c r="C33" s="34" t="s">
        <v>136</v>
      </c>
      <c r="D33" s="163">
        <v>5.4988108039999997</v>
      </c>
      <c r="E33" s="36">
        <v>24</v>
      </c>
      <c r="F33" s="36">
        <v>0</v>
      </c>
      <c r="G33" s="36">
        <v>3</v>
      </c>
      <c r="H33" s="36">
        <v>21</v>
      </c>
      <c r="I33" s="36">
        <v>2.7250554252368118E-4</v>
      </c>
      <c r="J33" s="36">
        <v>1.0175880329785294</v>
      </c>
      <c r="K33" s="36">
        <v>2.7250554252368118E-4</v>
      </c>
      <c r="L33" s="36">
        <v>0</v>
      </c>
      <c r="M33" s="36">
        <v>3.6199538515733917E-2</v>
      </c>
      <c r="N33" s="36">
        <v>0.98166100000531908</v>
      </c>
      <c r="O33" s="36">
        <v>9.2865005E-2</v>
      </c>
      <c r="P33" s="36">
        <v>0.15753973800000001</v>
      </c>
      <c r="Q33" s="36">
        <v>8.0565931999999993E-2</v>
      </c>
      <c r="R33" s="36">
        <v>1.2299073000000001E-2</v>
      </c>
      <c r="S33" s="36">
        <v>0.14149746900000001</v>
      </c>
      <c r="T33" s="36">
        <v>1.6042269000000001E-2</v>
      </c>
      <c r="U33" s="36">
        <v>1.2E-2</v>
      </c>
      <c r="V33" s="36">
        <v>2.8799999999999999E-2</v>
      </c>
      <c r="W33" s="36">
        <v>0.10513751054252368</v>
      </c>
      <c r="X33" s="36">
        <v>1.2039277709785294</v>
      </c>
      <c r="Y33" s="36">
        <v>1.3090652815210531</v>
      </c>
      <c r="Z33" s="36">
        <v>1.1288126203446095E-5</v>
      </c>
      <c r="AA33" s="36">
        <v>2.4156590075374641E-6</v>
      </c>
      <c r="AB33" s="36">
        <v>2.4156549999999998E-6</v>
      </c>
      <c r="AC33" s="36">
        <v>2.0120341052193268E-6</v>
      </c>
      <c r="AD33" s="36">
        <v>7.0254726676769134E-3</v>
      </c>
      <c r="AE33" s="36">
        <v>6.3229254009092226E-2</v>
      </c>
      <c r="AF33" s="36">
        <v>7.0254726676769116E-2</v>
      </c>
      <c r="AG33" s="36">
        <v>9.8147023669424419E-4</v>
      </c>
      <c r="AH33" s="36">
        <v>1.6696275290890592E-3</v>
      </c>
      <c r="AI33" s="36">
        <v>5.3473205999203643E-3</v>
      </c>
      <c r="AJ33" s="36">
        <v>1.0064894029159563E-7</v>
      </c>
      <c r="AK33" s="36">
        <v>1.2162845480158012E-7</v>
      </c>
      <c r="AL33" s="36">
        <v>3.0420266349524577E-7</v>
      </c>
      <c r="AM33" s="36">
        <v>9.8358291973975505E-4</v>
      </c>
      <c r="AN33" s="36">
        <v>8.6952218252207732E-3</v>
      </c>
      <c r="AO33" s="36">
        <v>6.8576878811676081E-2</v>
      </c>
      <c r="AP33" s="36">
        <v>36.711920661000001</v>
      </c>
      <c r="AQ33" s="36">
        <v>19.767957279000001</v>
      </c>
      <c r="AR33" s="36">
        <v>56.479877940000002</v>
      </c>
      <c r="AS33" s="36">
        <v>2.031885269</v>
      </c>
      <c r="AT33" s="36">
        <v>89.233832516000007</v>
      </c>
      <c r="AU33" s="36">
        <v>230.321736974</v>
      </c>
      <c r="AV33" s="36">
        <v>73.249791725999998</v>
      </c>
      <c r="AW33" s="36">
        <v>189.06527701100001</v>
      </c>
      <c r="AX33" s="36">
        <v>68.150163153999998</v>
      </c>
      <c r="AY33" s="36">
        <v>175.90260902399999</v>
      </c>
      <c r="AZ33" s="36">
        <v>2.158021E-3</v>
      </c>
      <c r="BA33" s="36">
        <v>4.316042E-3</v>
      </c>
      <c r="BB33" s="36">
        <v>3.306576175</v>
      </c>
      <c r="BC33" s="36">
        <v>250.51412125799999</v>
      </c>
      <c r="BD33" s="36">
        <v>646.60281776099998</v>
      </c>
      <c r="BE33" s="36">
        <v>2.0461486000000001E-2</v>
      </c>
      <c r="BF33" s="36">
        <v>4.0922972000000002E-2</v>
      </c>
      <c r="BG33" s="36">
        <v>7.2493911170000001</v>
      </c>
      <c r="BH33" s="36">
        <v>48.838917592000001</v>
      </c>
      <c r="BI33" s="36">
        <v>0</v>
      </c>
      <c r="BJ33" s="36">
        <v>0</v>
      </c>
      <c r="BK33" s="36">
        <v>0</v>
      </c>
      <c r="BL33" s="36">
        <v>0</v>
      </c>
    </row>
    <row r="34" spans="1:64" s="37" customFormat="1" x14ac:dyDescent="0.2">
      <c r="A34" s="6">
        <v>31</v>
      </c>
      <c r="B34" s="34" t="s">
        <v>131</v>
      </c>
      <c r="C34" s="34" t="s">
        <v>137</v>
      </c>
      <c r="D34" s="163">
        <v>5.4446815339999999</v>
      </c>
      <c r="E34" s="36">
        <v>38</v>
      </c>
      <c r="F34" s="36">
        <v>1</v>
      </c>
      <c r="G34" s="36">
        <v>7</v>
      </c>
      <c r="H34" s="36">
        <v>30</v>
      </c>
      <c r="I34" s="36">
        <v>3.656635148227142E-3</v>
      </c>
      <c r="J34" s="36">
        <v>6.0344129656417298</v>
      </c>
      <c r="K34" s="36">
        <v>3.656635148227142E-3</v>
      </c>
      <c r="L34" s="36">
        <v>0</v>
      </c>
      <c r="M34" s="36">
        <v>0.34512860078141672</v>
      </c>
      <c r="N34" s="36">
        <v>5.6929410000085401</v>
      </c>
      <c r="O34" s="36">
        <v>0.213091162</v>
      </c>
      <c r="P34" s="36">
        <v>0.36345985600000003</v>
      </c>
      <c r="Q34" s="36">
        <v>0.195152243</v>
      </c>
      <c r="R34" s="36">
        <v>1.7938919000000001E-2</v>
      </c>
      <c r="S34" s="36">
        <v>0.340061265</v>
      </c>
      <c r="T34" s="36">
        <v>2.3398591E-2</v>
      </c>
      <c r="U34" s="36">
        <v>7.0250000000000007E-2</v>
      </c>
      <c r="V34" s="36">
        <v>0.16670000000000001</v>
      </c>
      <c r="W34" s="36">
        <v>0.28699779714822715</v>
      </c>
      <c r="X34" s="36">
        <v>6.5645728216417298</v>
      </c>
      <c r="Y34" s="36">
        <v>6.8515706187899568</v>
      </c>
      <c r="Z34" s="36">
        <v>1.2497178963340229E-4</v>
      </c>
      <c r="AA34" s="36">
        <v>2.6743962981548084E-5</v>
      </c>
      <c r="AB34" s="36">
        <v>2.6744E-5</v>
      </c>
      <c r="AC34" s="36">
        <v>2.4100977247091371E-5</v>
      </c>
      <c r="AD34" s="36">
        <v>5.3015719476450986E-2</v>
      </c>
      <c r="AE34" s="36">
        <v>0.47714147528805884</v>
      </c>
      <c r="AF34" s="36">
        <v>0.53015719476450984</v>
      </c>
      <c r="AG34" s="36">
        <v>5.406490777304227E-3</v>
      </c>
      <c r="AH34" s="36">
        <v>9.1972486786324782E-3</v>
      </c>
      <c r="AI34" s="36">
        <v>2.9456053200485097E-2</v>
      </c>
      <c r="AJ34" s="36">
        <v>1.048399506262261E-6</v>
      </c>
      <c r="AK34" s="36">
        <v>1.266930497151652E-6</v>
      </c>
      <c r="AL34" s="36">
        <v>3.1686962752722694E-6</v>
      </c>
      <c r="AM34" s="36">
        <v>5.4316401540575807E-3</v>
      </c>
      <c r="AN34" s="36">
        <v>6.2214235085580619E-2</v>
      </c>
      <c r="AO34" s="36">
        <v>0.50660069718481915</v>
      </c>
      <c r="AP34" s="36">
        <v>137.80754421</v>
      </c>
      <c r="AQ34" s="36">
        <v>74.204062266999998</v>
      </c>
      <c r="AR34" s="36">
        <v>212.01160647699999</v>
      </c>
      <c r="AS34" s="36">
        <v>7.6283675510000002</v>
      </c>
      <c r="AT34" s="36">
        <v>544.03156002100002</v>
      </c>
      <c r="AU34" s="36">
        <v>1351.608330134</v>
      </c>
      <c r="AV34" s="36">
        <v>372.84229906399997</v>
      </c>
      <c r="AW34" s="36">
        <v>926.30059407099998</v>
      </c>
      <c r="AX34" s="36">
        <v>348.66185309500003</v>
      </c>
      <c r="AY34" s="36">
        <v>866.22596862700004</v>
      </c>
      <c r="AZ34" s="36">
        <v>1.9402985000000001E-2</v>
      </c>
      <c r="BA34" s="36">
        <v>3.8805970000000002E-2</v>
      </c>
      <c r="BB34" s="36">
        <v>2.3819288049999998</v>
      </c>
      <c r="BC34" s="36">
        <v>139.49023266699999</v>
      </c>
      <c r="BD34" s="36">
        <v>346.55371912200002</v>
      </c>
      <c r="BE34" s="36">
        <v>1.4739657999999999E-2</v>
      </c>
      <c r="BF34" s="36">
        <v>2.9479315999999998E-2</v>
      </c>
      <c r="BG34" s="36">
        <v>11.109242650000001</v>
      </c>
      <c r="BH34" s="36">
        <v>52.256038426000003</v>
      </c>
      <c r="BI34" s="36">
        <v>0</v>
      </c>
      <c r="BJ34" s="36">
        <v>0</v>
      </c>
      <c r="BK34" s="36">
        <v>0</v>
      </c>
      <c r="BL34" s="36">
        <v>0</v>
      </c>
    </row>
    <row r="35" spans="1:64" s="37" customFormat="1" x14ac:dyDescent="0.2">
      <c r="A35" s="6">
        <v>32</v>
      </c>
      <c r="B35" s="34" t="s">
        <v>131</v>
      </c>
      <c r="C35" s="34" t="s">
        <v>138</v>
      </c>
      <c r="D35" s="163">
        <v>5.4626269299999999</v>
      </c>
      <c r="E35" s="36">
        <v>0</v>
      </c>
      <c r="F35" s="36" t="s">
        <v>340</v>
      </c>
      <c r="G35" s="36" t="s">
        <v>340</v>
      </c>
      <c r="H35" s="36" t="s">
        <v>340</v>
      </c>
      <c r="I35" s="36">
        <v>2.2574959624847547E-2</v>
      </c>
      <c r="J35" s="36">
        <v>4.8171736202379574</v>
      </c>
      <c r="K35" s="36">
        <v>8.0789596250666392E-3</v>
      </c>
      <c r="L35" s="36">
        <v>1.4495999999780906E-2</v>
      </c>
      <c r="M35" s="36">
        <v>0.61449807986167571</v>
      </c>
      <c r="N35" s="36">
        <v>4.2252505000011293</v>
      </c>
      <c r="O35" s="36">
        <v>0.12529404099999999</v>
      </c>
      <c r="P35" s="36">
        <v>0.20426001199999999</v>
      </c>
      <c r="Q35" s="36">
        <v>0.112978263</v>
      </c>
      <c r="R35" s="36">
        <v>1.2315777999999999E-2</v>
      </c>
      <c r="S35" s="36">
        <v>0.188195953</v>
      </c>
      <c r="T35" s="36">
        <v>1.6064059000000002E-2</v>
      </c>
      <c r="U35" s="36" t="s">
        <v>340</v>
      </c>
      <c r="V35" s="36" t="s">
        <v>340</v>
      </c>
      <c r="W35" s="36">
        <v>0.14786900062484754</v>
      </c>
      <c r="X35" s="36">
        <v>5.0214336322379571</v>
      </c>
      <c r="Y35" s="36">
        <v>5.1693026328628049</v>
      </c>
      <c r="Z35" s="36">
        <v>2.9832741719524822E-4</v>
      </c>
      <c r="AA35" s="36">
        <v>6.3842067279783107E-5</v>
      </c>
      <c r="AB35" s="36">
        <v>6.3842099999999996E-5</v>
      </c>
      <c r="AC35" s="36">
        <v>2.903375839140406E-5</v>
      </c>
      <c r="AD35" s="36">
        <v>1.1073645115236921E-2</v>
      </c>
      <c r="AE35" s="36">
        <v>9.9662806037132262E-2</v>
      </c>
      <c r="AF35" s="36">
        <v>0.11073645115236921</v>
      </c>
      <c r="AG35" s="36" t="s">
        <v>340</v>
      </c>
      <c r="AH35" s="36" t="s">
        <v>340</v>
      </c>
      <c r="AI35" s="36" t="s">
        <v>340</v>
      </c>
      <c r="AJ35" s="36">
        <v>2.5026931692623001E-6</v>
      </c>
      <c r="AK35" s="36">
        <v>3.0243607348267083E-6</v>
      </c>
      <c r="AL35" s="36">
        <v>7.5641723181109673E-6</v>
      </c>
      <c r="AM35" s="36">
        <v>3.1536451560666359E-5</v>
      </c>
      <c r="AN35" s="36">
        <v>1.1076669475971747E-2</v>
      </c>
      <c r="AO35" s="36">
        <v>9.9670370209450368E-2</v>
      </c>
      <c r="AP35" s="36">
        <v>38.851354063999999</v>
      </c>
      <c r="AQ35" s="36">
        <v>20.91995988</v>
      </c>
      <c r="AR35" s="36">
        <v>59.771313943999999</v>
      </c>
      <c r="AS35" s="36">
        <v>4.1847643699999999</v>
      </c>
      <c r="AT35" s="36">
        <v>125.195624932</v>
      </c>
      <c r="AU35" s="36">
        <v>357.15173151400001</v>
      </c>
      <c r="AV35" s="36">
        <v>80.349082166000002</v>
      </c>
      <c r="AW35" s="36">
        <v>229.21578798499999</v>
      </c>
      <c r="AX35" s="36">
        <v>75.381163560999994</v>
      </c>
      <c r="AY35" s="36">
        <v>215.043561657</v>
      </c>
      <c r="AZ35" s="36">
        <v>6.1267719999999999E-3</v>
      </c>
      <c r="BA35" s="36">
        <v>1.2253544E-2</v>
      </c>
      <c r="BB35" s="36">
        <v>0.27093424500000002</v>
      </c>
      <c r="BC35" s="36">
        <v>14.222069911</v>
      </c>
      <c r="BD35" s="36">
        <v>40.572000000000003</v>
      </c>
      <c r="BE35" s="36">
        <v>1.676573E-3</v>
      </c>
      <c r="BF35" s="36">
        <v>3.353146E-3</v>
      </c>
      <c r="BG35" s="36">
        <v>2.3715941210000002</v>
      </c>
      <c r="BH35" s="36">
        <v>25.364095181</v>
      </c>
      <c r="BI35" s="36">
        <v>0</v>
      </c>
      <c r="BJ35" s="36">
        <v>0</v>
      </c>
      <c r="BK35" s="36">
        <v>0</v>
      </c>
      <c r="BL35" s="36">
        <v>0</v>
      </c>
    </row>
    <row r="36" spans="1:64" s="37" customFormat="1" x14ac:dyDescent="0.2">
      <c r="A36" s="6">
        <v>33</v>
      </c>
      <c r="B36" s="34" t="s">
        <v>140</v>
      </c>
      <c r="C36" s="34" t="s">
        <v>139</v>
      </c>
      <c r="D36" s="41">
        <v>5.0141528260000001</v>
      </c>
      <c r="E36" s="36">
        <v>401</v>
      </c>
      <c r="F36" s="36">
        <v>0</v>
      </c>
      <c r="G36" s="36">
        <v>10</v>
      </c>
      <c r="H36" s="36">
        <v>391</v>
      </c>
      <c r="I36" s="36">
        <v>0</v>
      </c>
      <c r="J36" s="36">
        <v>0</v>
      </c>
      <c r="K36" s="36">
        <v>0</v>
      </c>
      <c r="L36" s="36">
        <v>0</v>
      </c>
      <c r="M36" s="36">
        <v>0</v>
      </c>
      <c r="N36" s="36">
        <v>0</v>
      </c>
      <c r="O36" s="36">
        <v>2.879366E-3</v>
      </c>
      <c r="P36" s="36">
        <v>4.0973060000000002E-3</v>
      </c>
      <c r="Q36" s="36">
        <v>2.2977760000000001E-3</v>
      </c>
      <c r="R36" s="36">
        <v>5.8158999999999999E-4</v>
      </c>
      <c r="S36" s="36">
        <v>3.3387099999999999E-3</v>
      </c>
      <c r="T36" s="36">
        <v>7.5859599999999994E-4</v>
      </c>
      <c r="U36" s="36">
        <v>0.20399999999999999</v>
      </c>
      <c r="V36" s="36">
        <v>0.48959999999999998</v>
      </c>
      <c r="W36" s="36">
        <v>0.20687936599999998</v>
      </c>
      <c r="X36" s="36">
        <v>0.493697306</v>
      </c>
      <c r="Y36" s="36">
        <v>0.70057667199999996</v>
      </c>
      <c r="Z36" s="36">
        <v>0</v>
      </c>
      <c r="AA36" s="36">
        <v>0</v>
      </c>
      <c r="AB36" s="36">
        <v>0</v>
      </c>
      <c r="AC36" s="36">
        <v>0</v>
      </c>
      <c r="AD36" s="36">
        <v>0</v>
      </c>
      <c r="AE36" s="36">
        <v>0</v>
      </c>
      <c r="AF36" s="36">
        <v>0</v>
      </c>
      <c r="AG36" s="36">
        <v>1.3833824540795446E-2</v>
      </c>
      <c r="AH36" s="36">
        <v>2.35334026671003E-2</v>
      </c>
      <c r="AI36" s="36">
        <v>7.5370492325713134E-2</v>
      </c>
      <c r="AJ36" s="36">
        <v>0</v>
      </c>
      <c r="AK36" s="36">
        <v>0</v>
      </c>
      <c r="AL36" s="36">
        <v>0</v>
      </c>
      <c r="AM36" s="36">
        <v>1.3833824540795446E-2</v>
      </c>
      <c r="AN36" s="36">
        <v>2.35334026671003E-2</v>
      </c>
      <c r="AO36" s="36">
        <v>7.5370492325713134E-2</v>
      </c>
      <c r="AP36" s="36">
        <v>0.72287071400000003</v>
      </c>
      <c r="AQ36" s="36">
        <v>0.38923807700000002</v>
      </c>
      <c r="AR36" s="36">
        <v>1.112108791</v>
      </c>
      <c r="AS36" s="36">
        <v>0</v>
      </c>
      <c r="AT36" s="36">
        <v>0</v>
      </c>
      <c r="AU36" s="36">
        <v>0</v>
      </c>
      <c r="AV36" s="36">
        <v>0</v>
      </c>
      <c r="AW36" s="36">
        <v>0</v>
      </c>
      <c r="AX36" s="36">
        <v>0</v>
      </c>
      <c r="AY36" s="36">
        <v>0</v>
      </c>
      <c r="AZ36" s="36">
        <v>0</v>
      </c>
      <c r="BA36" s="36">
        <v>0</v>
      </c>
      <c r="BB36" s="36">
        <v>0.454362196</v>
      </c>
      <c r="BC36" s="36">
        <v>23.378796148999999</v>
      </c>
      <c r="BD36" s="36">
        <v>51.633590349999999</v>
      </c>
      <c r="BE36" s="36">
        <v>3.4817026000000001E-2</v>
      </c>
      <c r="BF36" s="36">
        <v>6.9634053000000001E-2</v>
      </c>
      <c r="BG36" s="36">
        <v>0.72905374999999994</v>
      </c>
      <c r="BH36" s="36">
        <v>5.5798060740000004</v>
      </c>
      <c r="BI36" s="36">
        <v>0</v>
      </c>
      <c r="BJ36" s="36">
        <v>0</v>
      </c>
      <c r="BK36" s="36">
        <v>0</v>
      </c>
      <c r="BL36" s="36">
        <v>0</v>
      </c>
    </row>
    <row r="37" spans="1:64" s="37" customFormat="1" x14ac:dyDescent="0.2">
      <c r="A37" s="6">
        <v>34</v>
      </c>
      <c r="B37" s="34" t="s">
        <v>140</v>
      </c>
      <c r="C37" s="34" t="s">
        <v>141</v>
      </c>
      <c r="D37" s="41">
        <v>3.991498795</v>
      </c>
      <c r="E37" s="36">
        <v>49</v>
      </c>
      <c r="F37" s="36">
        <v>0</v>
      </c>
      <c r="G37" s="36">
        <v>0</v>
      </c>
      <c r="H37" s="36">
        <v>49</v>
      </c>
      <c r="I37" s="36">
        <v>0</v>
      </c>
      <c r="J37" s="36">
        <v>0</v>
      </c>
      <c r="K37" s="36">
        <v>0</v>
      </c>
      <c r="L37" s="36">
        <v>0</v>
      </c>
      <c r="M37" s="36">
        <v>0</v>
      </c>
      <c r="N37" s="36">
        <v>0</v>
      </c>
      <c r="O37" s="36">
        <v>0</v>
      </c>
      <c r="P37" s="36">
        <v>0</v>
      </c>
      <c r="Q37" s="36">
        <v>0</v>
      </c>
      <c r="R37" s="36">
        <v>0</v>
      </c>
      <c r="S37" s="36">
        <v>0</v>
      </c>
      <c r="T37" s="36">
        <v>0</v>
      </c>
      <c r="U37" s="36">
        <v>0</v>
      </c>
      <c r="V37" s="36">
        <v>0</v>
      </c>
      <c r="W37" s="36">
        <v>0</v>
      </c>
      <c r="X37" s="36">
        <v>0</v>
      </c>
      <c r="Y37" s="36">
        <v>0</v>
      </c>
      <c r="Z37" s="36">
        <v>0</v>
      </c>
      <c r="AA37" s="36">
        <v>0</v>
      </c>
      <c r="AB37" s="36">
        <v>0</v>
      </c>
      <c r="AC37" s="36">
        <v>0</v>
      </c>
      <c r="AD37" s="36">
        <v>0</v>
      </c>
      <c r="AE37" s="36">
        <v>0</v>
      </c>
      <c r="AF37" s="36">
        <v>0</v>
      </c>
      <c r="AG37" s="36">
        <v>0</v>
      </c>
      <c r="AH37" s="36">
        <v>0</v>
      </c>
      <c r="AI37" s="36">
        <v>0</v>
      </c>
      <c r="AJ37" s="36">
        <v>0</v>
      </c>
      <c r="AK37" s="36">
        <v>0</v>
      </c>
      <c r="AL37" s="36">
        <v>0</v>
      </c>
      <c r="AM37" s="36">
        <v>0</v>
      </c>
      <c r="AN37" s="36">
        <v>0</v>
      </c>
      <c r="AO37" s="36">
        <v>0</v>
      </c>
      <c r="AP37" s="36">
        <v>0</v>
      </c>
      <c r="AQ37" s="36">
        <v>0</v>
      </c>
      <c r="AR37" s="36">
        <v>0</v>
      </c>
      <c r="AS37" s="36">
        <v>0</v>
      </c>
      <c r="AT37" s="36">
        <v>0</v>
      </c>
      <c r="AU37" s="36">
        <v>0</v>
      </c>
      <c r="AV37" s="36">
        <v>0</v>
      </c>
      <c r="AW37" s="36">
        <v>0</v>
      </c>
      <c r="AX37" s="36">
        <v>0</v>
      </c>
      <c r="AY37" s="36">
        <v>0</v>
      </c>
      <c r="AZ37" s="36">
        <v>0</v>
      </c>
      <c r="BA37" s="36">
        <v>0</v>
      </c>
      <c r="BB37" s="36">
        <v>0</v>
      </c>
      <c r="BC37" s="36">
        <v>0</v>
      </c>
      <c r="BD37" s="36">
        <v>0</v>
      </c>
      <c r="BE37" s="36">
        <v>0</v>
      </c>
      <c r="BF37" s="36">
        <v>0</v>
      </c>
      <c r="BG37" s="36">
        <v>0</v>
      </c>
      <c r="BH37" s="36">
        <v>0</v>
      </c>
      <c r="BI37" s="36">
        <v>0</v>
      </c>
      <c r="BJ37" s="36">
        <v>0</v>
      </c>
      <c r="BK37" s="36">
        <v>0</v>
      </c>
      <c r="BL37" s="36">
        <v>0</v>
      </c>
    </row>
    <row r="38" spans="1:64" s="37" customFormat="1" x14ac:dyDescent="0.2">
      <c r="A38" s="6">
        <v>35</v>
      </c>
      <c r="B38" s="34" t="s">
        <v>140</v>
      </c>
      <c r="C38" s="34" t="s">
        <v>142</v>
      </c>
      <c r="D38" s="41">
        <v>4.404337977</v>
      </c>
      <c r="E38" s="36">
        <v>46</v>
      </c>
      <c r="F38" s="36">
        <v>0</v>
      </c>
      <c r="G38" s="36">
        <v>0</v>
      </c>
      <c r="H38" s="36">
        <v>46</v>
      </c>
      <c r="I38" s="36">
        <v>0</v>
      </c>
      <c r="J38" s="36">
        <v>0</v>
      </c>
      <c r="K38" s="36">
        <v>0</v>
      </c>
      <c r="L38" s="36">
        <v>0</v>
      </c>
      <c r="M38" s="36">
        <v>0</v>
      </c>
      <c r="N38" s="36">
        <v>0</v>
      </c>
      <c r="O38" s="36">
        <v>0</v>
      </c>
      <c r="P38" s="36">
        <v>0</v>
      </c>
      <c r="Q38" s="36">
        <v>0</v>
      </c>
      <c r="R38" s="36">
        <v>0</v>
      </c>
      <c r="S38" s="36">
        <v>0</v>
      </c>
      <c r="T38" s="36">
        <v>0</v>
      </c>
      <c r="U38" s="36">
        <v>0</v>
      </c>
      <c r="V38" s="36">
        <v>0</v>
      </c>
      <c r="W38" s="36">
        <v>0</v>
      </c>
      <c r="X38" s="36">
        <v>0</v>
      </c>
      <c r="Y38" s="36">
        <v>0</v>
      </c>
      <c r="Z38" s="36">
        <v>0</v>
      </c>
      <c r="AA38" s="36">
        <v>0</v>
      </c>
      <c r="AB38" s="36">
        <v>0</v>
      </c>
      <c r="AC38" s="36">
        <v>0</v>
      </c>
      <c r="AD38" s="36">
        <v>0</v>
      </c>
      <c r="AE38" s="36">
        <v>0</v>
      </c>
      <c r="AF38" s="36">
        <v>0</v>
      </c>
      <c r="AG38" s="36">
        <v>0</v>
      </c>
      <c r="AH38" s="36">
        <v>0</v>
      </c>
      <c r="AI38" s="36">
        <v>0</v>
      </c>
      <c r="AJ38" s="36">
        <v>0</v>
      </c>
      <c r="AK38" s="36">
        <v>0</v>
      </c>
      <c r="AL38" s="36">
        <v>0</v>
      </c>
      <c r="AM38" s="36">
        <v>0</v>
      </c>
      <c r="AN38" s="36">
        <v>0</v>
      </c>
      <c r="AO38" s="36">
        <v>0</v>
      </c>
      <c r="AP38" s="36">
        <v>0</v>
      </c>
      <c r="AQ38" s="36">
        <v>0</v>
      </c>
      <c r="AR38" s="36">
        <v>0</v>
      </c>
      <c r="AS38" s="36">
        <v>0</v>
      </c>
      <c r="AT38" s="36">
        <v>0</v>
      </c>
      <c r="AU38" s="36">
        <v>0</v>
      </c>
      <c r="AV38" s="36">
        <v>0</v>
      </c>
      <c r="AW38" s="36">
        <v>0</v>
      </c>
      <c r="AX38" s="36">
        <v>0</v>
      </c>
      <c r="AY38" s="36">
        <v>0</v>
      </c>
      <c r="AZ38" s="36">
        <v>0</v>
      </c>
      <c r="BA38" s="36">
        <v>0</v>
      </c>
      <c r="BB38" s="36">
        <v>0</v>
      </c>
      <c r="BC38" s="36">
        <v>0</v>
      </c>
      <c r="BD38" s="36">
        <v>0</v>
      </c>
      <c r="BE38" s="36">
        <v>0</v>
      </c>
      <c r="BF38" s="36">
        <v>0</v>
      </c>
      <c r="BG38" s="36">
        <v>0</v>
      </c>
      <c r="BH38" s="36">
        <v>0</v>
      </c>
      <c r="BI38" s="36">
        <v>0</v>
      </c>
      <c r="BJ38" s="36">
        <v>0</v>
      </c>
      <c r="BK38" s="36">
        <v>0</v>
      </c>
      <c r="BL38" s="36">
        <v>0</v>
      </c>
    </row>
    <row r="39" spans="1:64" s="37" customFormat="1" x14ac:dyDescent="0.2">
      <c r="A39" s="6">
        <v>36</v>
      </c>
      <c r="B39" s="34" t="s">
        <v>140</v>
      </c>
      <c r="C39" s="34" t="s">
        <v>143</v>
      </c>
      <c r="D39" s="41">
        <v>4.3975769229999999</v>
      </c>
      <c r="E39" s="36">
        <v>2</v>
      </c>
      <c r="F39" s="36">
        <v>0</v>
      </c>
      <c r="G39" s="36">
        <v>0</v>
      </c>
      <c r="H39" s="36">
        <v>2</v>
      </c>
      <c r="I39" s="36">
        <v>0</v>
      </c>
      <c r="J39" s="36">
        <v>0</v>
      </c>
      <c r="K39" s="36">
        <v>0</v>
      </c>
      <c r="L39" s="36">
        <v>0</v>
      </c>
      <c r="M39" s="36">
        <v>0</v>
      </c>
      <c r="N39" s="36">
        <v>0</v>
      </c>
      <c r="O39" s="36">
        <v>0</v>
      </c>
      <c r="P39" s="36">
        <v>0</v>
      </c>
      <c r="Q39" s="36">
        <v>0</v>
      </c>
      <c r="R39" s="36">
        <v>0</v>
      </c>
      <c r="S39" s="36">
        <v>0</v>
      </c>
      <c r="T39" s="36">
        <v>0</v>
      </c>
      <c r="U39" s="36">
        <v>0</v>
      </c>
      <c r="V39" s="36">
        <v>0</v>
      </c>
      <c r="W39" s="36">
        <v>0</v>
      </c>
      <c r="X39" s="36">
        <v>0</v>
      </c>
      <c r="Y39" s="36">
        <v>0</v>
      </c>
      <c r="Z39" s="36">
        <v>0</v>
      </c>
      <c r="AA39" s="36">
        <v>0</v>
      </c>
      <c r="AB39" s="36">
        <v>0</v>
      </c>
      <c r="AC39" s="36">
        <v>0</v>
      </c>
      <c r="AD39" s="36">
        <v>0</v>
      </c>
      <c r="AE39" s="36">
        <v>0</v>
      </c>
      <c r="AF39" s="36">
        <v>0</v>
      </c>
      <c r="AG39" s="36">
        <v>0</v>
      </c>
      <c r="AH39" s="36">
        <v>0</v>
      </c>
      <c r="AI39" s="36">
        <v>0</v>
      </c>
      <c r="AJ39" s="36">
        <v>0</v>
      </c>
      <c r="AK39" s="36">
        <v>0</v>
      </c>
      <c r="AL39" s="36">
        <v>0</v>
      </c>
      <c r="AM39" s="36">
        <v>0</v>
      </c>
      <c r="AN39" s="36">
        <v>0</v>
      </c>
      <c r="AO39" s="36">
        <v>0</v>
      </c>
      <c r="AP39" s="36">
        <v>0</v>
      </c>
      <c r="AQ39" s="36">
        <v>0</v>
      </c>
      <c r="AR39" s="36">
        <v>0</v>
      </c>
      <c r="AS39" s="36">
        <v>0</v>
      </c>
      <c r="AT39" s="36">
        <v>0</v>
      </c>
      <c r="AU39" s="36">
        <v>0</v>
      </c>
      <c r="AV39" s="36">
        <v>0</v>
      </c>
      <c r="AW39" s="36">
        <v>0</v>
      </c>
      <c r="AX39" s="36">
        <v>0</v>
      </c>
      <c r="AY39" s="36">
        <v>0</v>
      </c>
      <c r="AZ39" s="36">
        <v>0</v>
      </c>
      <c r="BA39" s="36">
        <v>0</v>
      </c>
      <c r="BB39" s="36">
        <v>0</v>
      </c>
      <c r="BC39" s="36">
        <v>0</v>
      </c>
      <c r="BD39" s="36">
        <v>0</v>
      </c>
      <c r="BE39" s="36">
        <v>0</v>
      </c>
      <c r="BF39" s="36">
        <v>0</v>
      </c>
      <c r="BG39" s="36">
        <v>0</v>
      </c>
      <c r="BH39" s="36">
        <v>0</v>
      </c>
      <c r="BI39" s="36">
        <v>0</v>
      </c>
      <c r="BJ39" s="36">
        <v>0</v>
      </c>
      <c r="BK39" s="36">
        <v>0</v>
      </c>
      <c r="BL39" s="36">
        <v>0</v>
      </c>
    </row>
    <row r="40" spans="1:64" s="37" customFormat="1" x14ac:dyDescent="0.2">
      <c r="A40" s="6">
        <v>37</v>
      </c>
      <c r="B40" s="34" t="s">
        <v>140</v>
      </c>
      <c r="C40" s="34" t="s">
        <v>144</v>
      </c>
      <c r="D40" s="41">
        <v>4.5168718720000003</v>
      </c>
      <c r="E40" s="36">
        <v>16</v>
      </c>
      <c r="F40" s="36">
        <v>0</v>
      </c>
      <c r="G40" s="36">
        <v>0</v>
      </c>
      <c r="H40" s="36">
        <v>16</v>
      </c>
      <c r="I40" s="36">
        <v>0</v>
      </c>
      <c r="J40" s="36">
        <v>0</v>
      </c>
      <c r="K40" s="36">
        <v>0</v>
      </c>
      <c r="L40" s="36">
        <v>0</v>
      </c>
      <c r="M40" s="36">
        <v>0</v>
      </c>
      <c r="N40" s="36">
        <v>0</v>
      </c>
      <c r="O40" s="36">
        <v>0</v>
      </c>
      <c r="P40" s="36">
        <v>0</v>
      </c>
      <c r="Q40" s="36">
        <v>0</v>
      </c>
      <c r="R40" s="36">
        <v>0</v>
      </c>
      <c r="S40" s="36">
        <v>0</v>
      </c>
      <c r="T40" s="36">
        <v>0</v>
      </c>
      <c r="U40" s="36">
        <v>0</v>
      </c>
      <c r="V40" s="36">
        <v>0</v>
      </c>
      <c r="W40" s="36">
        <v>0</v>
      </c>
      <c r="X40" s="36">
        <v>0</v>
      </c>
      <c r="Y40" s="36">
        <v>0</v>
      </c>
      <c r="Z40" s="36">
        <v>0</v>
      </c>
      <c r="AA40" s="36">
        <v>0</v>
      </c>
      <c r="AB40" s="36">
        <v>0</v>
      </c>
      <c r="AC40" s="36">
        <v>0</v>
      </c>
      <c r="AD40" s="36">
        <v>0</v>
      </c>
      <c r="AE40" s="36">
        <v>0</v>
      </c>
      <c r="AF40" s="36">
        <v>0</v>
      </c>
      <c r="AG40" s="36">
        <v>0</v>
      </c>
      <c r="AH40" s="36">
        <v>0</v>
      </c>
      <c r="AI40" s="36">
        <v>0</v>
      </c>
      <c r="AJ40" s="36">
        <v>0</v>
      </c>
      <c r="AK40" s="36">
        <v>0</v>
      </c>
      <c r="AL40" s="36">
        <v>0</v>
      </c>
      <c r="AM40" s="36">
        <v>0</v>
      </c>
      <c r="AN40" s="36">
        <v>0</v>
      </c>
      <c r="AO40" s="36">
        <v>0</v>
      </c>
      <c r="AP40" s="36">
        <v>0</v>
      </c>
      <c r="AQ40" s="36">
        <v>0</v>
      </c>
      <c r="AR40" s="36">
        <v>0</v>
      </c>
      <c r="AS40" s="36">
        <v>0</v>
      </c>
      <c r="AT40" s="36">
        <v>0</v>
      </c>
      <c r="AU40" s="36">
        <v>0</v>
      </c>
      <c r="AV40" s="36">
        <v>0</v>
      </c>
      <c r="AW40" s="36">
        <v>0</v>
      </c>
      <c r="AX40" s="36">
        <v>0</v>
      </c>
      <c r="AY40" s="36">
        <v>0</v>
      </c>
      <c r="AZ40" s="36">
        <v>0</v>
      </c>
      <c r="BA40" s="36">
        <v>0</v>
      </c>
      <c r="BB40" s="36">
        <v>0</v>
      </c>
      <c r="BC40" s="36">
        <v>0</v>
      </c>
      <c r="BD40" s="36">
        <v>0</v>
      </c>
      <c r="BE40" s="36">
        <v>0</v>
      </c>
      <c r="BF40" s="36">
        <v>0</v>
      </c>
      <c r="BG40" s="36">
        <v>0</v>
      </c>
      <c r="BH40" s="36">
        <v>0.22858176599999999</v>
      </c>
      <c r="BI40" s="36">
        <v>0</v>
      </c>
      <c r="BJ40" s="36">
        <v>0</v>
      </c>
      <c r="BK40" s="36">
        <v>0</v>
      </c>
      <c r="BL40" s="36">
        <v>0</v>
      </c>
    </row>
    <row r="41" spans="1:64" s="37" customFormat="1" x14ac:dyDescent="0.2">
      <c r="A41" s="6">
        <v>38</v>
      </c>
      <c r="B41" s="34" t="s">
        <v>140</v>
      </c>
      <c r="C41" s="34" t="s">
        <v>145</v>
      </c>
      <c r="D41" s="41">
        <v>4.1608767289999999</v>
      </c>
      <c r="E41" s="36">
        <v>8</v>
      </c>
      <c r="F41" s="36">
        <v>0</v>
      </c>
      <c r="G41" s="36">
        <v>0</v>
      </c>
      <c r="H41" s="36">
        <v>8</v>
      </c>
      <c r="I41" s="36">
        <v>0</v>
      </c>
      <c r="J41" s="36">
        <v>0</v>
      </c>
      <c r="K41" s="36">
        <v>0</v>
      </c>
      <c r="L41" s="36">
        <v>0</v>
      </c>
      <c r="M41" s="36">
        <v>0</v>
      </c>
      <c r="N41" s="36">
        <v>0</v>
      </c>
      <c r="O41" s="36">
        <v>0</v>
      </c>
      <c r="P41" s="36">
        <v>0</v>
      </c>
      <c r="Q41" s="36">
        <v>0</v>
      </c>
      <c r="R41" s="36">
        <v>0</v>
      </c>
      <c r="S41" s="36">
        <v>0</v>
      </c>
      <c r="T41" s="36">
        <v>0</v>
      </c>
      <c r="U41" s="36">
        <v>0</v>
      </c>
      <c r="V41" s="36">
        <v>0</v>
      </c>
      <c r="W41" s="36">
        <v>0</v>
      </c>
      <c r="X41" s="36">
        <v>0</v>
      </c>
      <c r="Y41" s="36">
        <v>0</v>
      </c>
      <c r="Z41" s="36">
        <v>0</v>
      </c>
      <c r="AA41" s="36">
        <v>0</v>
      </c>
      <c r="AB41" s="36">
        <v>0</v>
      </c>
      <c r="AC41" s="36">
        <v>0</v>
      </c>
      <c r="AD41" s="36">
        <v>0</v>
      </c>
      <c r="AE41" s="36">
        <v>0</v>
      </c>
      <c r="AF41" s="36">
        <v>0</v>
      </c>
      <c r="AG41" s="36">
        <v>0</v>
      </c>
      <c r="AH41" s="36">
        <v>0</v>
      </c>
      <c r="AI41" s="36">
        <v>0</v>
      </c>
      <c r="AJ41" s="36">
        <v>0</v>
      </c>
      <c r="AK41" s="36">
        <v>0</v>
      </c>
      <c r="AL41" s="36">
        <v>0</v>
      </c>
      <c r="AM41" s="36">
        <v>0</v>
      </c>
      <c r="AN41" s="36">
        <v>0</v>
      </c>
      <c r="AO41" s="36">
        <v>0</v>
      </c>
      <c r="AP41" s="36">
        <v>0</v>
      </c>
      <c r="AQ41" s="36">
        <v>0</v>
      </c>
      <c r="AR41" s="36">
        <v>0</v>
      </c>
      <c r="AS41" s="36">
        <v>0</v>
      </c>
      <c r="AT41" s="36">
        <v>0</v>
      </c>
      <c r="AU41" s="36">
        <v>0</v>
      </c>
      <c r="AV41" s="36">
        <v>0</v>
      </c>
      <c r="AW41" s="36">
        <v>0</v>
      </c>
      <c r="AX41" s="36">
        <v>0</v>
      </c>
      <c r="AY41" s="36">
        <v>0</v>
      </c>
      <c r="AZ41" s="36">
        <v>0</v>
      </c>
      <c r="BA41" s="36">
        <v>0</v>
      </c>
      <c r="BB41" s="36">
        <v>0</v>
      </c>
      <c r="BC41" s="36">
        <v>0</v>
      </c>
      <c r="BD41" s="36">
        <v>0</v>
      </c>
      <c r="BE41" s="36">
        <v>0</v>
      </c>
      <c r="BF41" s="36">
        <v>0</v>
      </c>
      <c r="BG41" s="36">
        <v>0</v>
      </c>
      <c r="BH41" s="36">
        <v>0</v>
      </c>
      <c r="BI41" s="36">
        <v>0</v>
      </c>
      <c r="BJ41" s="36">
        <v>0</v>
      </c>
      <c r="BK41" s="36">
        <v>0</v>
      </c>
      <c r="BL41" s="36">
        <v>0</v>
      </c>
    </row>
    <row r="42" spans="1:64" s="37" customFormat="1" x14ac:dyDescent="0.2">
      <c r="A42" s="6">
        <v>39</v>
      </c>
      <c r="B42" s="34" t="s">
        <v>140</v>
      </c>
      <c r="C42" s="34" t="s">
        <v>146</v>
      </c>
      <c r="D42" s="41">
        <v>4.1660174679999997</v>
      </c>
      <c r="E42" s="36">
        <v>2</v>
      </c>
      <c r="F42" s="36">
        <v>0</v>
      </c>
      <c r="G42" s="36">
        <v>0</v>
      </c>
      <c r="H42" s="36">
        <v>2</v>
      </c>
      <c r="I42" s="36">
        <v>0</v>
      </c>
      <c r="J42" s="36">
        <v>0</v>
      </c>
      <c r="K42" s="36">
        <v>0</v>
      </c>
      <c r="L42" s="36">
        <v>0</v>
      </c>
      <c r="M42" s="36">
        <v>0</v>
      </c>
      <c r="N42" s="36">
        <v>0</v>
      </c>
      <c r="O42" s="36">
        <v>0</v>
      </c>
      <c r="P42" s="36">
        <v>0</v>
      </c>
      <c r="Q42" s="36">
        <v>0</v>
      </c>
      <c r="R42" s="36">
        <v>0</v>
      </c>
      <c r="S42" s="36">
        <v>0</v>
      </c>
      <c r="T42" s="36">
        <v>0</v>
      </c>
      <c r="U42" s="36">
        <v>0</v>
      </c>
      <c r="V42" s="36">
        <v>0</v>
      </c>
      <c r="W42" s="36">
        <v>0</v>
      </c>
      <c r="X42" s="36">
        <v>0</v>
      </c>
      <c r="Y42" s="36">
        <v>0</v>
      </c>
      <c r="Z42" s="36">
        <v>0</v>
      </c>
      <c r="AA42" s="36">
        <v>0</v>
      </c>
      <c r="AB42" s="36">
        <v>0</v>
      </c>
      <c r="AC42" s="36">
        <v>0</v>
      </c>
      <c r="AD42" s="36">
        <v>0</v>
      </c>
      <c r="AE42" s="36">
        <v>0</v>
      </c>
      <c r="AF42" s="36">
        <v>0</v>
      </c>
      <c r="AG42" s="36">
        <v>0</v>
      </c>
      <c r="AH42" s="36">
        <v>0</v>
      </c>
      <c r="AI42" s="36">
        <v>0</v>
      </c>
      <c r="AJ42" s="36">
        <v>0</v>
      </c>
      <c r="AK42" s="36">
        <v>0</v>
      </c>
      <c r="AL42" s="36">
        <v>0</v>
      </c>
      <c r="AM42" s="36">
        <v>0</v>
      </c>
      <c r="AN42" s="36">
        <v>0</v>
      </c>
      <c r="AO42" s="36">
        <v>0</v>
      </c>
      <c r="AP42" s="36">
        <v>0</v>
      </c>
      <c r="AQ42" s="36">
        <v>0</v>
      </c>
      <c r="AR42" s="36">
        <v>0</v>
      </c>
      <c r="AS42" s="36">
        <v>0</v>
      </c>
      <c r="AT42" s="36">
        <v>0</v>
      </c>
      <c r="AU42" s="36">
        <v>0</v>
      </c>
      <c r="AV42" s="36">
        <v>0</v>
      </c>
      <c r="AW42" s="36">
        <v>0</v>
      </c>
      <c r="AX42" s="36">
        <v>0</v>
      </c>
      <c r="AY42" s="36">
        <v>0</v>
      </c>
      <c r="AZ42" s="36">
        <v>0</v>
      </c>
      <c r="BA42" s="36">
        <v>0</v>
      </c>
      <c r="BB42" s="36">
        <v>0</v>
      </c>
      <c r="BC42" s="36">
        <v>0</v>
      </c>
      <c r="BD42" s="36">
        <v>0</v>
      </c>
      <c r="BE42" s="36">
        <v>0</v>
      </c>
      <c r="BF42" s="36">
        <v>0</v>
      </c>
      <c r="BG42" s="36">
        <v>0</v>
      </c>
      <c r="BH42" s="36">
        <v>0</v>
      </c>
      <c r="BI42" s="36">
        <v>0</v>
      </c>
      <c r="BJ42" s="36">
        <v>0</v>
      </c>
      <c r="BK42" s="36">
        <v>0</v>
      </c>
      <c r="BL42" s="36">
        <v>0</v>
      </c>
    </row>
    <row r="43" spans="1:64" s="37" customFormat="1" x14ac:dyDescent="0.2">
      <c r="A43" s="34">
        <v>40</v>
      </c>
      <c r="B43" s="34" t="s">
        <v>140</v>
      </c>
      <c r="C43" s="34" t="s">
        <v>147</v>
      </c>
      <c r="D43" s="41">
        <v>4.2266933389999997</v>
      </c>
      <c r="E43" s="36">
        <v>0</v>
      </c>
      <c r="F43" s="36" t="s">
        <v>340</v>
      </c>
      <c r="G43" s="36" t="s">
        <v>340</v>
      </c>
      <c r="H43" s="36" t="s">
        <v>340</v>
      </c>
      <c r="I43" s="36">
        <v>0</v>
      </c>
      <c r="J43" s="36">
        <v>0</v>
      </c>
      <c r="K43" s="36">
        <v>0</v>
      </c>
      <c r="L43" s="36">
        <v>0</v>
      </c>
      <c r="M43" s="36">
        <v>0</v>
      </c>
      <c r="N43" s="36">
        <v>0</v>
      </c>
      <c r="O43" s="36">
        <v>0</v>
      </c>
      <c r="P43" s="36">
        <v>0</v>
      </c>
      <c r="Q43" s="36">
        <v>0</v>
      </c>
      <c r="R43" s="36">
        <v>0</v>
      </c>
      <c r="S43" s="36">
        <v>0</v>
      </c>
      <c r="T43" s="36">
        <v>0</v>
      </c>
      <c r="U43" s="36" t="s">
        <v>340</v>
      </c>
      <c r="V43" s="36" t="s">
        <v>340</v>
      </c>
      <c r="W43" s="36">
        <v>0</v>
      </c>
      <c r="X43" s="36">
        <v>0</v>
      </c>
      <c r="Y43" s="36">
        <v>0</v>
      </c>
      <c r="Z43" s="36">
        <v>0</v>
      </c>
      <c r="AA43" s="36">
        <v>0</v>
      </c>
      <c r="AB43" s="36">
        <v>0</v>
      </c>
      <c r="AC43" s="36">
        <v>0</v>
      </c>
      <c r="AD43" s="36">
        <v>0</v>
      </c>
      <c r="AE43" s="36">
        <v>0</v>
      </c>
      <c r="AF43" s="36">
        <v>0</v>
      </c>
      <c r="AG43" s="36" t="s">
        <v>340</v>
      </c>
      <c r="AH43" s="36" t="s">
        <v>340</v>
      </c>
      <c r="AI43" s="36" t="s">
        <v>340</v>
      </c>
      <c r="AJ43" s="36">
        <v>0</v>
      </c>
      <c r="AK43" s="36">
        <v>0</v>
      </c>
      <c r="AL43" s="36">
        <v>0</v>
      </c>
      <c r="AM43" s="36">
        <v>0</v>
      </c>
      <c r="AN43" s="36">
        <v>0</v>
      </c>
      <c r="AO43" s="36">
        <v>0</v>
      </c>
      <c r="AP43" s="36">
        <v>0</v>
      </c>
      <c r="AQ43" s="36">
        <v>0</v>
      </c>
      <c r="AR43" s="36">
        <v>0</v>
      </c>
      <c r="AS43" s="36">
        <v>0</v>
      </c>
      <c r="AT43" s="36">
        <v>0</v>
      </c>
      <c r="AU43" s="36">
        <v>0</v>
      </c>
      <c r="AV43" s="36">
        <v>0</v>
      </c>
      <c r="AW43" s="36">
        <v>0</v>
      </c>
      <c r="AX43" s="36">
        <v>0</v>
      </c>
      <c r="AY43" s="36">
        <v>0</v>
      </c>
      <c r="AZ43" s="36">
        <v>0</v>
      </c>
      <c r="BA43" s="36">
        <v>0</v>
      </c>
      <c r="BB43" s="36">
        <v>0</v>
      </c>
      <c r="BC43" s="36">
        <v>0</v>
      </c>
      <c r="BD43" s="36">
        <v>0</v>
      </c>
      <c r="BE43" s="36">
        <v>0</v>
      </c>
      <c r="BF43" s="36">
        <v>0</v>
      </c>
      <c r="BG43" s="36">
        <v>0</v>
      </c>
      <c r="BH43" s="36">
        <v>0</v>
      </c>
      <c r="BI43" s="36">
        <v>0</v>
      </c>
      <c r="BJ43" s="36">
        <v>0</v>
      </c>
      <c r="BK43" s="36">
        <v>0</v>
      </c>
      <c r="BL43" s="36">
        <v>0</v>
      </c>
    </row>
    <row r="44" spans="1:64" s="37" customFormat="1" x14ac:dyDescent="0.2">
      <c r="A44" s="8">
        <v>41</v>
      </c>
      <c r="B44" s="34" t="s">
        <v>140</v>
      </c>
      <c r="C44" s="34" t="s">
        <v>148</v>
      </c>
      <c r="D44" s="41">
        <v>4.2068727700000004</v>
      </c>
      <c r="E44" s="36">
        <v>11</v>
      </c>
      <c r="F44" s="36">
        <v>0</v>
      </c>
      <c r="G44" s="36">
        <v>0</v>
      </c>
      <c r="H44" s="36">
        <v>11</v>
      </c>
      <c r="I44" s="36">
        <v>0</v>
      </c>
      <c r="J44" s="36">
        <v>0</v>
      </c>
      <c r="K44" s="36">
        <v>0</v>
      </c>
      <c r="L44" s="36">
        <v>0</v>
      </c>
      <c r="M44" s="36">
        <v>0</v>
      </c>
      <c r="N44" s="36">
        <v>0</v>
      </c>
      <c r="O44" s="36">
        <v>0</v>
      </c>
      <c r="P44" s="36">
        <v>0</v>
      </c>
      <c r="Q44" s="36">
        <v>0</v>
      </c>
      <c r="R44" s="36">
        <v>0</v>
      </c>
      <c r="S44" s="36">
        <v>0</v>
      </c>
      <c r="T44" s="36">
        <v>0</v>
      </c>
      <c r="U44" s="36">
        <v>0</v>
      </c>
      <c r="V44" s="36">
        <v>0</v>
      </c>
      <c r="W44" s="36">
        <v>0</v>
      </c>
      <c r="X44" s="36">
        <v>0</v>
      </c>
      <c r="Y44" s="36">
        <v>0</v>
      </c>
      <c r="Z44" s="36">
        <v>0</v>
      </c>
      <c r="AA44" s="36">
        <v>0</v>
      </c>
      <c r="AB44" s="36">
        <v>0</v>
      </c>
      <c r="AC44" s="36">
        <v>0</v>
      </c>
      <c r="AD44" s="36">
        <v>0</v>
      </c>
      <c r="AE44" s="36">
        <v>0</v>
      </c>
      <c r="AF44" s="36">
        <v>0</v>
      </c>
      <c r="AG44" s="36">
        <v>0</v>
      </c>
      <c r="AH44" s="36">
        <v>0</v>
      </c>
      <c r="AI44" s="36">
        <v>0</v>
      </c>
      <c r="AJ44" s="36">
        <v>0</v>
      </c>
      <c r="AK44" s="36">
        <v>0</v>
      </c>
      <c r="AL44" s="36">
        <v>0</v>
      </c>
      <c r="AM44" s="36">
        <v>0</v>
      </c>
      <c r="AN44" s="36">
        <v>0</v>
      </c>
      <c r="AO44" s="36">
        <v>0</v>
      </c>
      <c r="AP44" s="36">
        <v>0</v>
      </c>
      <c r="AQ44" s="36">
        <v>0</v>
      </c>
      <c r="AR44" s="36">
        <v>0</v>
      </c>
      <c r="AS44" s="36">
        <v>0</v>
      </c>
      <c r="AT44" s="36">
        <v>0</v>
      </c>
      <c r="AU44" s="36">
        <v>0</v>
      </c>
      <c r="AV44" s="36">
        <v>0</v>
      </c>
      <c r="AW44" s="36">
        <v>0</v>
      </c>
      <c r="AX44" s="36">
        <v>0</v>
      </c>
      <c r="AY44" s="36">
        <v>0</v>
      </c>
      <c r="AZ44" s="36">
        <v>0</v>
      </c>
      <c r="BA44" s="36">
        <v>0</v>
      </c>
      <c r="BB44" s="36">
        <v>0</v>
      </c>
      <c r="BC44" s="36">
        <v>0</v>
      </c>
      <c r="BD44" s="36">
        <v>0</v>
      </c>
      <c r="BE44" s="36">
        <v>0</v>
      </c>
      <c r="BF44" s="36">
        <v>0</v>
      </c>
      <c r="BG44" s="36">
        <v>0</v>
      </c>
      <c r="BH44" s="36">
        <v>0</v>
      </c>
      <c r="BI44" s="36">
        <v>0</v>
      </c>
      <c r="BJ44" s="36">
        <v>0</v>
      </c>
      <c r="BK44" s="36">
        <v>0</v>
      </c>
      <c r="BL44" s="36">
        <v>0</v>
      </c>
    </row>
    <row r="45" spans="1:64" s="37" customFormat="1" x14ac:dyDescent="0.2">
      <c r="A45" s="8">
        <v>42</v>
      </c>
      <c r="B45" s="34" t="s">
        <v>140</v>
      </c>
      <c r="C45" s="34" t="s">
        <v>149</v>
      </c>
      <c r="D45" s="41">
        <v>4.6084247679999999</v>
      </c>
      <c r="E45" s="36">
        <v>3</v>
      </c>
      <c r="F45" s="36">
        <v>0</v>
      </c>
      <c r="G45" s="36">
        <v>0</v>
      </c>
      <c r="H45" s="36">
        <v>3</v>
      </c>
      <c r="I45" s="36">
        <v>0</v>
      </c>
      <c r="J45" s="36">
        <v>0</v>
      </c>
      <c r="K45" s="36">
        <v>0</v>
      </c>
      <c r="L45" s="36">
        <v>0</v>
      </c>
      <c r="M45" s="36">
        <v>0</v>
      </c>
      <c r="N45" s="36">
        <v>0</v>
      </c>
      <c r="O45" s="36">
        <v>0</v>
      </c>
      <c r="P45" s="36">
        <v>0</v>
      </c>
      <c r="Q45" s="36">
        <v>0</v>
      </c>
      <c r="R45" s="36">
        <v>0</v>
      </c>
      <c r="S45" s="36">
        <v>0</v>
      </c>
      <c r="T45" s="36">
        <v>0</v>
      </c>
      <c r="U45" s="36">
        <v>0</v>
      </c>
      <c r="V45" s="36">
        <v>0</v>
      </c>
      <c r="W45" s="36">
        <v>0</v>
      </c>
      <c r="X45" s="36">
        <v>0</v>
      </c>
      <c r="Y45" s="36">
        <v>0</v>
      </c>
      <c r="Z45" s="36">
        <v>0</v>
      </c>
      <c r="AA45" s="36">
        <v>0</v>
      </c>
      <c r="AB45" s="36">
        <v>0</v>
      </c>
      <c r="AC45" s="36">
        <v>0</v>
      </c>
      <c r="AD45" s="36">
        <v>0</v>
      </c>
      <c r="AE45" s="36">
        <v>0</v>
      </c>
      <c r="AF45" s="36">
        <v>0</v>
      </c>
      <c r="AG45" s="36">
        <v>0</v>
      </c>
      <c r="AH45" s="36">
        <v>0</v>
      </c>
      <c r="AI45" s="36">
        <v>0</v>
      </c>
      <c r="AJ45" s="36">
        <v>0</v>
      </c>
      <c r="AK45" s="36">
        <v>0</v>
      </c>
      <c r="AL45" s="36">
        <v>0</v>
      </c>
      <c r="AM45" s="36">
        <v>0</v>
      </c>
      <c r="AN45" s="36">
        <v>0</v>
      </c>
      <c r="AO45" s="36">
        <v>0</v>
      </c>
      <c r="AP45" s="36">
        <v>0</v>
      </c>
      <c r="AQ45" s="36">
        <v>0</v>
      </c>
      <c r="AR45" s="36">
        <v>0</v>
      </c>
      <c r="AS45" s="36">
        <v>0</v>
      </c>
      <c r="AT45" s="36">
        <v>0</v>
      </c>
      <c r="AU45" s="36">
        <v>0</v>
      </c>
      <c r="AV45" s="36">
        <v>0</v>
      </c>
      <c r="AW45" s="36">
        <v>0</v>
      </c>
      <c r="AX45" s="36">
        <v>0</v>
      </c>
      <c r="AY45" s="36">
        <v>0</v>
      </c>
      <c r="AZ45" s="36">
        <v>0</v>
      </c>
      <c r="BA45" s="36">
        <v>0</v>
      </c>
      <c r="BB45" s="36">
        <v>0</v>
      </c>
      <c r="BC45" s="36">
        <v>0</v>
      </c>
      <c r="BD45" s="36">
        <v>0</v>
      </c>
      <c r="BE45" s="36">
        <v>0</v>
      </c>
      <c r="BF45" s="36">
        <v>0</v>
      </c>
      <c r="BG45" s="36">
        <v>8.2416E-4</v>
      </c>
      <c r="BH45" s="36">
        <v>0.11037836099999999</v>
      </c>
      <c r="BI45" s="36">
        <v>0</v>
      </c>
      <c r="BJ45" s="36">
        <v>0</v>
      </c>
      <c r="BK45" s="36">
        <v>0</v>
      </c>
      <c r="BL45" s="36">
        <v>0</v>
      </c>
    </row>
    <row r="46" spans="1:64" s="37" customFormat="1" x14ac:dyDescent="0.2">
      <c r="A46" s="8">
        <v>43</v>
      </c>
      <c r="B46" s="34" t="s">
        <v>140</v>
      </c>
      <c r="C46" s="34" t="s">
        <v>150</v>
      </c>
      <c r="D46" s="41">
        <v>4.6085158919999998</v>
      </c>
      <c r="E46" s="36">
        <v>6</v>
      </c>
      <c r="F46" s="36">
        <v>0</v>
      </c>
      <c r="G46" s="36">
        <v>0</v>
      </c>
      <c r="H46" s="36">
        <v>6</v>
      </c>
      <c r="I46" s="36">
        <v>0</v>
      </c>
      <c r="J46" s="36">
        <v>0</v>
      </c>
      <c r="K46" s="36">
        <v>0</v>
      </c>
      <c r="L46" s="36">
        <v>0</v>
      </c>
      <c r="M46" s="36">
        <v>0</v>
      </c>
      <c r="N46" s="36">
        <v>0</v>
      </c>
      <c r="O46" s="36">
        <v>0</v>
      </c>
      <c r="P46" s="36">
        <v>0</v>
      </c>
      <c r="Q46" s="36">
        <v>0</v>
      </c>
      <c r="R46" s="36">
        <v>0</v>
      </c>
      <c r="S46" s="36">
        <v>0</v>
      </c>
      <c r="T46" s="36">
        <v>0</v>
      </c>
      <c r="U46" s="36">
        <v>0</v>
      </c>
      <c r="V46" s="36">
        <v>0</v>
      </c>
      <c r="W46" s="36">
        <v>0</v>
      </c>
      <c r="X46" s="36">
        <v>0</v>
      </c>
      <c r="Y46" s="36">
        <v>0</v>
      </c>
      <c r="Z46" s="36">
        <v>0</v>
      </c>
      <c r="AA46" s="36">
        <v>0</v>
      </c>
      <c r="AB46" s="36">
        <v>0</v>
      </c>
      <c r="AC46" s="36">
        <v>0</v>
      </c>
      <c r="AD46" s="36">
        <v>0</v>
      </c>
      <c r="AE46" s="36">
        <v>0</v>
      </c>
      <c r="AF46" s="36">
        <v>0</v>
      </c>
      <c r="AG46" s="36">
        <v>0</v>
      </c>
      <c r="AH46" s="36">
        <v>0</v>
      </c>
      <c r="AI46" s="36">
        <v>0</v>
      </c>
      <c r="AJ46" s="36">
        <v>0</v>
      </c>
      <c r="AK46" s="36">
        <v>0</v>
      </c>
      <c r="AL46" s="36">
        <v>0</v>
      </c>
      <c r="AM46" s="36">
        <v>0</v>
      </c>
      <c r="AN46" s="36">
        <v>0</v>
      </c>
      <c r="AO46" s="36">
        <v>0</v>
      </c>
      <c r="AP46" s="36">
        <v>0</v>
      </c>
      <c r="AQ46" s="36">
        <v>0</v>
      </c>
      <c r="AR46" s="36">
        <v>0</v>
      </c>
      <c r="AS46" s="36">
        <v>0</v>
      </c>
      <c r="AT46" s="36">
        <v>0</v>
      </c>
      <c r="AU46" s="36">
        <v>0</v>
      </c>
      <c r="AV46" s="36">
        <v>0</v>
      </c>
      <c r="AW46" s="36">
        <v>0</v>
      </c>
      <c r="AX46" s="36">
        <v>0</v>
      </c>
      <c r="AY46" s="36">
        <v>0</v>
      </c>
      <c r="AZ46" s="36">
        <v>0</v>
      </c>
      <c r="BA46" s="36">
        <v>0</v>
      </c>
      <c r="BB46" s="36">
        <v>0.56813847399999995</v>
      </c>
      <c r="BC46" s="36">
        <v>51.911308677000001</v>
      </c>
      <c r="BD46" s="36">
        <v>111.108672259</v>
      </c>
      <c r="BE46" s="36">
        <v>4.3535514999999997E-2</v>
      </c>
      <c r="BF46" s="36">
        <v>8.7071029999999994E-2</v>
      </c>
      <c r="BG46" s="36">
        <v>0.862550971</v>
      </c>
      <c r="BH46" s="36">
        <v>5.7026653999999999</v>
      </c>
      <c r="BI46" s="36">
        <v>0</v>
      </c>
      <c r="BJ46" s="36">
        <v>0</v>
      </c>
      <c r="BK46" s="36">
        <v>0</v>
      </c>
      <c r="BL46" s="36">
        <v>0</v>
      </c>
    </row>
    <row r="47" spans="1:64" s="37" customFormat="1" x14ac:dyDescent="0.2">
      <c r="A47" s="34">
        <v>44</v>
      </c>
      <c r="B47" s="34" t="s">
        <v>140</v>
      </c>
      <c r="C47" s="34" t="s">
        <v>151</v>
      </c>
      <c r="D47" s="41">
        <v>4.6796626220000004</v>
      </c>
      <c r="E47" s="36">
        <v>6</v>
      </c>
      <c r="F47" s="36">
        <v>0</v>
      </c>
      <c r="G47" s="36">
        <v>0</v>
      </c>
      <c r="H47" s="36">
        <v>6</v>
      </c>
      <c r="I47" s="36">
        <v>0</v>
      </c>
      <c r="J47" s="36">
        <v>0</v>
      </c>
      <c r="K47" s="36">
        <v>0</v>
      </c>
      <c r="L47" s="36">
        <v>0</v>
      </c>
      <c r="M47" s="36">
        <v>0</v>
      </c>
      <c r="N47" s="36">
        <v>0</v>
      </c>
      <c r="O47" s="36">
        <v>0</v>
      </c>
      <c r="P47" s="36">
        <v>0</v>
      </c>
      <c r="Q47" s="36">
        <v>0</v>
      </c>
      <c r="R47" s="36">
        <v>0</v>
      </c>
      <c r="S47" s="36">
        <v>0</v>
      </c>
      <c r="T47" s="36">
        <v>0</v>
      </c>
      <c r="U47" s="36">
        <v>0</v>
      </c>
      <c r="V47" s="36">
        <v>0</v>
      </c>
      <c r="W47" s="36">
        <v>0</v>
      </c>
      <c r="X47" s="36">
        <v>0</v>
      </c>
      <c r="Y47" s="36">
        <v>0</v>
      </c>
      <c r="Z47" s="36">
        <v>0</v>
      </c>
      <c r="AA47" s="36">
        <v>0</v>
      </c>
      <c r="AB47" s="36">
        <v>0</v>
      </c>
      <c r="AC47" s="36">
        <v>0</v>
      </c>
      <c r="AD47" s="36">
        <v>0</v>
      </c>
      <c r="AE47" s="36">
        <v>0</v>
      </c>
      <c r="AF47" s="36">
        <v>0</v>
      </c>
      <c r="AG47" s="36">
        <v>0</v>
      </c>
      <c r="AH47" s="36">
        <v>0</v>
      </c>
      <c r="AI47" s="36">
        <v>0</v>
      </c>
      <c r="AJ47" s="36">
        <v>0</v>
      </c>
      <c r="AK47" s="36">
        <v>0</v>
      </c>
      <c r="AL47" s="36">
        <v>0</v>
      </c>
      <c r="AM47" s="36">
        <v>0</v>
      </c>
      <c r="AN47" s="36">
        <v>0</v>
      </c>
      <c r="AO47" s="36">
        <v>0</v>
      </c>
      <c r="AP47" s="36">
        <v>0</v>
      </c>
      <c r="AQ47" s="36">
        <v>0</v>
      </c>
      <c r="AR47" s="36">
        <v>0</v>
      </c>
      <c r="AS47" s="36">
        <v>0</v>
      </c>
      <c r="AT47" s="36">
        <v>0</v>
      </c>
      <c r="AU47" s="36">
        <v>0</v>
      </c>
      <c r="AV47" s="36">
        <v>0</v>
      </c>
      <c r="AW47" s="36">
        <v>0</v>
      </c>
      <c r="AX47" s="36">
        <v>0</v>
      </c>
      <c r="AY47" s="36">
        <v>0</v>
      </c>
      <c r="AZ47" s="36">
        <v>0</v>
      </c>
      <c r="BA47" s="36">
        <v>0</v>
      </c>
      <c r="BB47" s="36">
        <v>6.4395635000000007E-2</v>
      </c>
      <c r="BC47" s="36">
        <v>3.5406113270000001</v>
      </c>
      <c r="BD47" s="36">
        <v>8.3756396990000006</v>
      </c>
      <c r="BE47" s="36">
        <v>4.9345309999999998E-3</v>
      </c>
      <c r="BF47" s="36">
        <v>9.8690619999999996E-3</v>
      </c>
      <c r="BG47" s="36">
        <v>0.72000629299999996</v>
      </c>
      <c r="BH47" s="36">
        <v>3.914819386</v>
      </c>
      <c r="BI47" s="36">
        <v>0</v>
      </c>
      <c r="BJ47" s="36">
        <v>0</v>
      </c>
      <c r="BK47" s="36">
        <v>0</v>
      </c>
      <c r="BL47" s="36">
        <v>0</v>
      </c>
    </row>
    <row r="48" spans="1:64" s="37" customFormat="1" x14ac:dyDescent="0.2">
      <c r="A48" s="34">
        <v>45</v>
      </c>
      <c r="B48" s="34" t="s">
        <v>140</v>
      </c>
      <c r="C48" s="34" t="s">
        <v>152</v>
      </c>
      <c r="D48" s="41">
        <v>4.6268936749999998</v>
      </c>
      <c r="E48" s="36">
        <v>13</v>
      </c>
      <c r="F48" s="36">
        <v>0</v>
      </c>
      <c r="G48" s="36">
        <v>0</v>
      </c>
      <c r="H48" s="36">
        <v>13</v>
      </c>
      <c r="I48" s="36">
        <v>0</v>
      </c>
      <c r="J48" s="36">
        <v>0</v>
      </c>
      <c r="K48" s="36">
        <v>0</v>
      </c>
      <c r="L48" s="36">
        <v>0</v>
      </c>
      <c r="M48" s="36">
        <v>0</v>
      </c>
      <c r="N48" s="36">
        <v>0</v>
      </c>
      <c r="O48" s="36">
        <v>0</v>
      </c>
      <c r="P48" s="36">
        <v>0</v>
      </c>
      <c r="Q48" s="36">
        <v>0</v>
      </c>
      <c r="R48" s="36">
        <v>0</v>
      </c>
      <c r="S48" s="36">
        <v>0</v>
      </c>
      <c r="T48" s="36">
        <v>0</v>
      </c>
      <c r="U48" s="36">
        <v>0</v>
      </c>
      <c r="V48" s="36">
        <v>0</v>
      </c>
      <c r="W48" s="36">
        <v>0</v>
      </c>
      <c r="X48" s="36">
        <v>0</v>
      </c>
      <c r="Y48" s="36">
        <v>0</v>
      </c>
      <c r="Z48" s="36">
        <v>0</v>
      </c>
      <c r="AA48" s="36">
        <v>0</v>
      </c>
      <c r="AB48" s="36">
        <v>0</v>
      </c>
      <c r="AC48" s="36">
        <v>0</v>
      </c>
      <c r="AD48" s="36">
        <v>0</v>
      </c>
      <c r="AE48" s="36">
        <v>0</v>
      </c>
      <c r="AF48" s="36">
        <v>0</v>
      </c>
      <c r="AG48" s="36">
        <v>0</v>
      </c>
      <c r="AH48" s="36">
        <v>0</v>
      </c>
      <c r="AI48" s="36">
        <v>0</v>
      </c>
      <c r="AJ48" s="36">
        <v>0</v>
      </c>
      <c r="AK48" s="36">
        <v>0</v>
      </c>
      <c r="AL48" s="36">
        <v>0</v>
      </c>
      <c r="AM48" s="36">
        <v>0</v>
      </c>
      <c r="AN48" s="36">
        <v>0</v>
      </c>
      <c r="AO48" s="36">
        <v>0</v>
      </c>
      <c r="AP48" s="36">
        <v>0</v>
      </c>
      <c r="AQ48" s="36">
        <v>0</v>
      </c>
      <c r="AR48" s="36">
        <v>0</v>
      </c>
      <c r="AS48" s="36">
        <v>0</v>
      </c>
      <c r="AT48" s="36">
        <v>0</v>
      </c>
      <c r="AU48" s="36">
        <v>0</v>
      </c>
      <c r="AV48" s="36">
        <v>0</v>
      </c>
      <c r="AW48" s="36">
        <v>0</v>
      </c>
      <c r="AX48" s="36">
        <v>0</v>
      </c>
      <c r="AY48" s="36">
        <v>0</v>
      </c>
      <c r="AZ48" s="36">
        <v>0</v>
      </c>
      <c r="BA48" s="36">
        <v>0</v>
      </c>
      <c r="BB48" s="36">
        <v>2.5007656999999999E-2</v>
      </c>
      <c r="BC48" s="36">
        <v>5.4948824519999997</v>
      </c>
      <c r="BD48" s="36">
        <v>11.842361203999999</v>
      </c>
      <c r="BE48" s="36">
        <v>1.9162949999999999E-3</v>
      </c>
      <c r="BF48" s="36">
        <v>3.8325910000000002E-3</v>
      </c>
      <c r="BG48" s="36">
        <v>0</v>
      </c>
      <c r="BH48" s="36">
        <v>0.20714380900000001</v>
      </c>
      <c r="BI48" s="36">
        <v>0</v>
      </c>
      <c r="BJ48" s="36">
        <v>0</v>
      </c>
      <c r="BK48" s="36">
        <v>0</v>
      </c>
      <c r="BL48" s="36">
        <v>0</v>
      </c>
    </row>
    <row r="49" spans="1:64" s="37" customFormat="1" x14ac:dyDescent="0.2">
      <c r="A49" s="34">
        <v>46</v>
      </c>
      <c r="B49" s="34" t="s">
        <v>140</v>
      </c>
      <c r="C49" s="34" t="s">
        <v>153</v>
      </c>
      <c r="D49" s="41">
        <v>4.5394860189999999</v>
      </c>
      <c r="E49" s="36">
        <v>57</v>
      </c>
      <c r="F49" s="36">
        <v>0</v>
      </c>
      <c r="G49" s="36">
        <v>2</v>
      </c>
      <c r="H49" s="36">
        <v>55</v>
      </c>
      <c r="I49" s="36">
        <v>0</v>
      </c>
      <c r="J49" s="36">
        <v>0</v>
      </c>
      <c r="K49" s="36">
        <v>0</v>
      </c>
      <c r="L49" s="36">
        <v>0</v>
      </c>
      <c r="M49" s="36">
        <v>0</v>
      </c>
      <c r="N49" s="36">
        <v>0</v>
      </c>
      <c r="O49" s="36">
        <v>0</v>
      </c>
      <c r="P49" s="36">
        <v>0</v>
      </c>
      <c r="Q49" s="36">
        <v>0</v>
      </c>
      <c r="R49" s="36">
        <v>0</v>
      </c>
      <c r="S49" s="36">
        <v>0</v>
      </c>
      <c r="T49" s="36">
        <v>0</v>
      </c>
      <c r="U49" s="36">
        <v>2.4E-2</v>
      </c>
      <c r="V49" s="36">
        <v>5.7599999999999998E-2</v>
      </c>
      <c r="W49" s="36">
        <v>2.4E-2</v>
      </c>
      <c r="X49" s="36">
        <v>5.7599999999999998E-2</v>
      </c>
      <c r="Y49" s="36">
        <v>8.1600000000000006E-2</v>
      </c>
      <c r="Z49" s="36">
        <v>0</v>
      </c>
      <c r="AA49" s="36">
        <v>0</v>
      </c>
      <c r="AB49" s="36">
        <v>0</v>
      </c>
      <c r="AC49" s="36">
        <v>0</v>
      </c>
      <c r="AD49" s="36">
        <v>0</v>
      </c>
      <c r="AE49" s="36">
        <v>0</v>
      </c>
      <c r="AF49" s="36">
        <v>0</v>
      </c>
      <c r="AG49" s="36">
        <v>1.616937097615834E-3</v>
      </c>
      <c r="AH49" s="36">
        <v>2.750651614334982E-3</v>
      </c>
      <c r="AI49" s="36">
        <v>8.8095193594242005E-3</v>
      </c>
      <c r="AJ49" s="36">
        <v>0</v>
      </c>
      <c r="AK49" s="36">
        <v>0</v>
      </c>
      <c r="AL49" s="36">
        <v>0</v>
      </c>
      <c r="AM49" s="36">
        <v>1.616937097615834E-3</v>
      </c>
      <c r="AN49" s="36">
        <v>2.750651614334982E-3</v>
      </c>
      <c r="AO49" s="36">
        <v>8.8095193594242005E-3</v>
      </c>
      <c r="AP49" s="36">
        <v>7.5767737000000002E-2</v>
      </c>
      <c r="AQ49" s="36">
        <v>4.0798012000000002E-2</v>
      </c>
      <c r="AR49" s="36">
        <v>0.116565749</v>
      </c>
      <c r="AS49" s="36">
        <v>0</v>
      </c>
      <c r="AT49" s="36">
        <v>0</v>
      </c>
      <c r="AU49" s="36">
        <v>0</v>
      </c>
      <c r="AV49" s="36">
        <v>0</v>
      </c>
      <c r="AW49" s="36">
        <v>0</v>
      </c>
      <c r="AX49" s="36">
        <v>0</v>
      </c>
      <c r="AY49" s="36">
        <v>0</v>
      </c>
      <c r="AZ49" s="36">
        <v>0</v>
      </c>
      <c r="BA49" s="36">
        <v>0</v>
      </c>
      <c r="BB49" s="36">
        <v>3.308966E-3</v>
      </c>
      <c r="BC49" s="36">
        <v>0.15276498299999999</v>
      </c>
      <c r="BD49" s="36">
        <v>0.31989095099999998</v>
      </c>
      <c r="BE49" s="36">
        <v>2.5356000000000001E-4</v>
      </c>
      <c r="BF49" s="36">
        <v>5.0712100000000003E-4</v>
      </c>
      <c r="BG49" s="36">
        <v>1.3675440000000001E-2</v>
      </c>
      <c r="BH49" s="36">
        <v>2.1899199999999999E-4</v>
      </c>
      <c r="BI49" s="36">
        <v>0</v>
      </c>
      <c r="BJ49" s="36">
        <v>0</v>
      </c>
      <c r="BK49" s="36">
        <v>0</v>
      </c>
      <c r="BL49" s="36">
        <v>0</v>
      </c>
    </row>
    <row r="50" spans="1:64" s="37" customFormat="1" x14ac:dyDescent="0.2">
      <c r="A50" s="34">
        <v>47</v>
      </c>
      <c r="B50" s="34" t="s">
        <v>140</v>
      </c>
      <c r="C50" s="34" t="s">
        <v>154</v>
      </c>
      <c r="D50" s="41">
        <v>4.2774490749999998</v>
      </c>
      <c r="E50" s="36">
        <v>40</v>
      </c>
      <c r="F50" s="36">
        <v>0</v>
      </c>
      <c r="G50" s="36">
        <v>0</v>
      </c>
      <c r="H50" s="36">
        <v>40</v>
      </c>
      <c r="I50" s="36">
        <v>0</v>
      </c>
      <c r="J50" s="36">
        <v>0</v>
      </c>
      <c r="K50" s="36">
        <v>0</v>
      </c>
      <c r="L50" s="36">
        <v>0</v>
      </c>
      <c r="M50" s="36">
        <v>0</v>
      </c>
      <c r="N50" s="36">
        <v>0</v>
      </c>
      <c r="O50" s="36">
        <v>0</v>
      </c>
      <c r="P50" s="36">
        <v>0</v>
      </c>
      <c r="Q50" s="36">
        <v>0</v>
      </c>
      <c r="R50" s="36">
        <v>0</v>
      </c>
      <c r="S50" s="36">
        <v>0</v>
      </c>
      <c r="T50" s="36">
        <v>0</v>
      </c>
      <c r="U50" s="36">
        <v>0</v>
      </c>
      <c r="V50" s="36">
        <v>0</v>
      </c>
      <c r="W50" s="36">
        <v>0</v>
      </c>
      <c r="X50" s="36">
        <v>0</v>
      </c>
      <c r="Y50" s="36">
        <v>0</v>
      </c>
      <c r="Z50" s="36">
        <v>0</v>
      </c>
      <c r="AA50" s="36">
        <v>0</v>
      </c>
      <c r="AB50" s="36">
        <v>0</v>
      </c>
      <c r="AC50" s="36">
        <v>0</v>
      </c>
      <c r="AD50" s="36">
        <v>0</v>
      </c>
      <c r="AE50" s="36">
        <v>0</v>
      </c>
      <c r="AF50" s="36">
        <v>0</v>
      </c>
      <c r="AG50" s="36">
        <v>0</v>
      </c>
      <c r="AH50" s="36">
        <v>0</v>
      </c>
      <c r="AI50" s="36">
        <v>0</v>
      </c>
      <c r="AJ50" s="36">
        <v>0</v>
      </c>
      <c r="AK50" s="36">
        <v>0</v>
      </c>
      <c r="AL50" s="36">
        <v>0</v>
      </c>
      <c r="AM50" s="36">
        <v>0</v>
      </c>
      <c r="AN50" s="36">
        <v>0</v>
      </c>
      <c r="AO50" s="36">
        <v>0</v>
      </c>
      <c r="AP50" s="36">
        <v>0</v>
      </c>
      <c r="AQ50" s="36">
        <v>0</v>
      </c>
      <c r="AR50" s="36">
        <v>0</v>
      </c>
      <c r="AS50" s="36">
        <v>0</v>
      </c>
      <c r="AT50" s="36">
        <v>0</v>
      </c>
      <c r="AU50" s="36">
        <v>0</v>
      </c>
      <c r="AV50" s="36">
        <v>0</v>
      </c>
      <c r="AW50" s="36">
        <v>0</v>
      </c>
      <c r="AX50" s="36">
        <v>0</v>
      </c>
      <c r="AY50" s="36">
        <v>0</v>
      </c>
      <c r="AZ50" s="36">
        <v>0</v>
      </c>
      <c r="BA50" s="36">
        <v>0</v>
      </c>
      <c r="BB50" s="36">
        <v>0</v>
      </c>
      <c r="BC50" s="36">
        <v>0</v>
      </c>
      <c r="BD50" s="36">
        <v>0</v>
      </c>
      <c r="BE50" s="36">
        <v>0</v>
      </c>
      <c r="BF50" s="36">
        <v>0</v>
      </c>
      <c r="BG50" s="36">
        <v>0</v>
      </c>
      <c r="BH50" s="36">
        <v>0</v>
      </c>
      <c r="BI50" s="36">
        <v>0</v>
      </c>
      <c r="BJ50" s="36">
        <v>0</v>
      </c>
      <c r="BK50" s="36">
        <v>0</v>
      </c>
      <c r="BL50" s="36">
        <v>0</v>
      </c>
    </row>
    <row r="51" spans="1:64" s="37" customFormat="1" x14ac:dyDescent="0.2">
      <c r="A51" s="34">
        <v>48</v>
      </c>
      <c r="B51" s="34" t="s">
        <v>140</v>
      </c>
      <c r="C51" s="34" t="s">
        <v>155</v>
      </c>
      <c r="D51" s="41">
        <v>4.6817368909999999</v>
      </c>
      <c r="E51" s="36">
        <v>55</v>
      </c>
      <c r="F51" s="36">
        <v>0</v>
      </c>
      <c r="G51" s="36">
        <v>1</v>
      </c>
      <c r="H51" s="36">
        <v>54</v>
      </c>
      <c r="I51" s="36">
        <v>0</v>
      </c>
      <c r="J51" s="36">
        <v>0</v>
      </c>
      <c r="K51" s="36">
        <v>0</v>
      </c>
      <c r="L51" s="36">
        <v>0</v>
      </c>
      <c r="M51" s="36">
        <v>0</v>
      </c>
      <c r="N51" s="36">
        <v>0</v>
      </c>
      <c r="O51" s="36">
        <v>0</v>
      </c>
      <c r="P51" s="36">
        <v>0</v>
      </c>
      <c r="Q51" s="36">
        <v>0</v>
      </c>
      <c r="R51" s="36">
        <v>0</v>
      </c>
      <c r="S51" s="36">
        <v>0</v>
      </c>
      <c r="T51" s="36">
        <v>0</v>
      </c>
      <c r="U51" s="36">
        <v>0</v>
      </c>
      <c r="V51" s="36">
        <v>0</v>
      </c>
      <c r="W51" s="36">
        <v>0</v>
      </c>
      <c r="X51" s="36">
        <v>0</v>
      </c>
      <c r="Y51" s="36">
        <v>0</v>
      </c>
      <c r="Z51" s="36">
        <v>0</v>
      </c>
      <c r="AA51" s="36">
        <v>0</v>
      </c>
      <c r="AB51" s="36">
        <v>0</v>
      </c>
      <c r="AC51" s="36">
        <v>0</v>
      </c>
      <c r="AD51" s="36">
        <v>0</v>
      </c>
      <c r="AE51" s="36">
        <v>0</v>
      </c>
      <c r="AF51" s="36">
        <v>0</v>
      </c>
      <c r="AG51" s="36">
        <v>0</v>
      </c>
      <c r="AH51" s="36">
        <v>0</v>
      </c>
      <c r="AI51" s="36">
        <v>0</v>
      </c>
      <c r="AJ51" s="36">
        <v>0</v>
      </c>
      <c r="AK51" s="36">
        <v>0</v>
      </c>
      <c r="AL51" s="36">
        <v>0</v>
      </c>
      <c r="AM51" s="36">
        <v>0</v>
      </c>
      <c r="AN51" s="36">
        <v>0</v>
      </c>
      <c r="AO51" s="36">
        <v>0</v>
      </c>
      <c r="AP51" s="36">
        <v>0</v>
      </c>
      <c r="AQ51" s="36">
        <v>0</v>
      </c>
      <c r="AR51" s="36">
        <v>0</v>
      </c>
      <c r="AS51" s="36">
        <v>0</v>
      </c>
      <c r="AT51" s="36">
        <v>0</v>
      </c>
      <c r="AU51" s="36">
        <v>0</v>
      </c>
      <c r="AV51" s="36">
        <v>0</v>
      </c>
      <c r="AW51" s="36">
        <v>0</v>
      </c>
      <c r="AX51" s="36">
        <v>0</v>
      </c>
      <c r="AY51" s="36">
        <v>0</v>
      </c>
      <c r="AZ51" s="36">
        <v>0</v>
      </c>
      <c r="BA51" s="36">
        <v>0</v>
      </c>
      <c r="BB51" s="36">
        <v>5.7180979999999996E-3</v>
      </c>
      <c r="BC51" s="36">
        <v>0.29033904999999999</v>
      </c>
      <c r="BD51" s="36">
        <v>0.62</v>
      </c>
      <c r="BE51" s="36">
        <v>4.3816800000000001E-4</v>
      </c>
      <c r="BF51" s="36">
        <v>8.7633600000000002E-4</v>
      </c>
      <c r="BG51" s="36">
        <v>4.0949027999999998E-2</v>
      </c>
      <c r="BH51" s="36">
        <v>0.15944761800000001</v>
      </c>
      <c r="BI51" s="36">
        <v>0</v>
      </c>
      <c r="BJ51" s="36">
        <v>0</v>
      </c>
      <c r="BK51" s="36">
        <v>0</v>
      </c>
      <c r="BL51" s="36">
        <v>0</v>
      </c>
    </row>
    <row r="52" spans="1:64" s="37" customFormat="1" x14ac:dyDescent="0.2">
      <c r="A52" s="34">
        <v>49</v>
      </c>
      <c r="B52" s="34" t="s">
        <v>140</v>
      </c>
      <c r="C52" s="34" t="s">
        <v>156</v>
      </c>
      <c r="D52" s="41">
        <v>4.7431323860000001</v>
      </c>
      <c r="E52" s="36">
        <v>23</v>
      </c>
      <c r="F52" s="36">
        <v>0</v>
      </c>
      <c r="G52" s="36">
        <v>0</v>
      </c>
      <c r="H52" s="36">
        <v>23</v>
      </c>
      <c r="I52" s="36">
        <v>0</v>
      </c>
      <c r="J52" s="36">
        <v>0</v>
      </c>
      <c r="K52" s="36">
        <v>0</v>
      </c>
      <c r="L52" s="36">
        <v>0</v>
      </c>
      <c r="M52" s="36">
        <v>0</v>
      </c>
      <c r="N52" s="36">
        <v>0</v>
      </c>
      <c r="O52" s="36">
        <v>0</v>
      </c>
      <c r="P52" s="36">
        <v>0</v>
      </c>
      <c r="Q52" s="36">
        <v>0</v>
      </c>
      <c r="R52" s="36">
        <v>0</v>
      </c>
      <c r="S52" s="36">
        <v>0</v>
      </c>
      <c r="T52" s="36">
        <v>0</v>
      </c>
      <c r="U52" s="36">
        <v>0</v>
      </c>
      <c r="V52" s="36">
        <v>0</v>
      </c>
      <c r="W52" s="36">
        <v>0</v>
      </c>
      <c r="X52" s="36">
        <v>0</v>
      </c>
      <c r="Y52" s="36">
        <v>0</v>
      </c>
      <c r="Z52" s="36">
        <v>0</v>
      </c>
      <c r="AA52" s="36">
        <v>0</v>
      </c>
      <c r="AB52" s="36">
        <v>0</v>
      </c>
      <c r="AC52" s="36">
        <v>0</v>
      </c>
      <c r="AD52" s="36">
        <v>0</v>
      </c>
      <c r="AE52" s="36">
        <v>0</v>
      </c>
      <c r="AF52" s="36">
        <v>0</v>
      </c>
      <c r="AG52" s="36">
        <v>0</v>
      </c>
      <c r="AH52" s="36">
        <v>0</v>
      </c>
      <c r="AI52" s="36">
        <v>0</v>
      </c>
      <c r="AJ52" s="36">
        <v>0</v>
      </c>
      <c r="AK52" s="36">
        <v>0</v>
      </c>
      <c r="AL52" s="36">
        <v>0</v>
      </c>
      <c r="AM52" s="36">
        <v>0</v>
      </c>
      <c r="AN52" s="36">
        <v>0</v>
      </c>
      <c r="AO52" s="36">
        <v>0</v>
      </c>
      <c r="AP52" s="36">
        <v>0</v>
      </c>
      <c r="AQ52" s="36">
        <v>0</v>
      </c>
      <c r="AR52" s="36">
        <v>0</v>
      </c>
      <c r="AS52" s="36">
        <v>0</v>
      </c>
      <c r="AT52" s="36">
        <v>0</v>
      </c>
      <c r="AU52" s="36">
        <v>0</v>
      </c>
      <c r="AV52" s="36">
        <v>0</v>
      </c>
      <c r="AW52" s="36">
        <v>0</v>
      </c>
      <c r="AX52" s="36">
        <v>0</v>
      </c>
      <c r="AY52" s="36">
        <v>0</v>
      </c>
      <c r="AZ52" s="36">
        <v>0</v>
      </c>
      <c r="BA52" s="36">
        <v>0</v>
      </c>
      <c r="BB52" s="36">
        <v>8.0082516000000006E-2</v>
      </c>
      <c r="BC52" s="36">
        <v>4.4211618450000003</v>
      </c>
      <c r="BD52" s="36">
        <v>9.7242503689999999</v>
      </c>
      <c r="BE52" s="36">
        <v>6.1365910000000003E-3</v>
      </c>
      <c r="BF52" s="36">
        <v>1.2273182000000001E-2</v>
      </c>
      <c r="BG52" s="36">
        <v>4.0003311E-2</v>
      </c>
      <c r="BH52" s="36">
        <v>0.52843375199999998</v>
      </c>
      <c r="BI52" s="36">
        <v>0</v>
      </c>
      <c r="BJ52" s="36">
        <v>0</v>
      </c>
      <c r="BK52" s="36">
        <v>0</v>
      </c>
      <c r="BL52" s="36">
        <v>0</v>
      </c>
    </row>
    <row r="53" spans="1:64" s="37" customFormat="1" x14ac:dyDescent="0.2">
      <c r="A53" s="34">
        <v>50</v>
      </c>
      <c r="B53" s="34" t="s">
        <v>140</v>
      </c>
      <c r="C53" s="34" t="s">
        <v>157</v>
      </c>
      <c r="D53" s="41">
        <v>4.8371001649999998</v>
      </c>
      <c r="E53" s="36">
        <v>3</v>
      </c>
      <c r="F53" s="36">
        <v>0</v>
      </c>
      <c r="G53" s="36">
        <v>0</v>
      </c>
      <c r="H53" s="36">
        <v>3</v>
      </c>
      <c r="I53" s="36">
        <v>0</v>
      </c>
      <c r="J53" s="36">
        <v>0</v>
      </c>
      <c r="K53" s="36">
        <v>0</v>
      </c>
      <c r="L53" s="36">
        <v>0</v>
      </c>
      <c r="M53" s="36">
        <v>0</v>
      </c>
      <c r="N53" s="36">
        <v>0</v>
      </c>
      <c r="O53" s="36">
        <v>7.7856799999999999E-4</v>
      </c>
      <c r="P53" s="36">
        <v>1.2124880000000001E-3</v>
      </c>
      <c r="Q53" s="36">
        <v>6.9931799999999999E-4</v>
      </c>
      <c r="R53" s="36">
        <v>7.9250000000000002E-5</v>
      </c>
      <c r="S53" s="36">
        <v>1.1091180000000001E-3</v>
      </c>
      <c r="T53" s="36">
        <v>1.0337000000000001E-4</v>
      </c>
      <c r="U53" s="36">
        <v>0</v>
      </c>
      <c r="V53" s="36">
        <v>0</v>
      </c>
      <c r="W53" s="36">
        <v>7.7856799999999999E-4</v>
      </c>
      <c r="X53" s="36">
        <v>1.2124880000000001E-3</v>
      </c>
      <c r="Y53" s="36">
        <v>1.9910560000000002E-3</v>
      </c>
      <c r="Z53" s="36">
        <v>0</v>
      </c>
      <c r="AA53" s="36">
        <v>0</v>
      </c>
      <c r="AB53" s="36">
        <v>0</v>
      </c>
      <c r="AC53" s="36">
        <v>0</v>
      </c>
      <c r="AD53" s="36">
        <v>0</v>
      </c>
      <c r="AE53" s="36">
        <v>0</v>
      </c>
      <c r="AF53" s="36">
        <v>0</v>
      </c>
      <c r="AG53" s="36">
        <v>0</v>
      </c>
      <c r="AH53" s="36">
        <v>0</v>
      </c>
      <c r="AI53" s="36">
        <v>0</v>
      </c>
      <c r="AJ53" s="36">
        <v>0</v>
      </c>
      <c r="AK53" s="36">
        <v>0</v>
      </c>
      <c r="AL53" s="36">
        <v>0</v>
      </c>
      <c r="AM53" s="36">
        <v>0</v>
      </c>
      <c r="AN53" s="36">
        <v>0</v>
      </c>
      <c r="AO53" s="36">
        <v>0</v>
      </c>
      <c r="AP53" s="36">
        <v>1.0137080000000001E-3</v>
      </c>
      <c r="AQ53" s="36">
        <v>5.4584299999999996E-4</v>
      </c>
      <c r="AR53" s="36">
        <v>1.5595510000000002E-3</v>
      </c>
      <c r="AS53" s="36">
        <v>0</v>
      </c>
      <c r="AT53" s="36">
        <v>0</v>
      </c>
      <c r="AU53" s="36">
        <v>0</v>
      </c>
      <c r="AV53" s="36">
        <v>0</v>
      </c>
      <c r="AW53" s="36">
        <v>0</v>
      </c>
      <c r="AX53" s="36">
        <v>0</v>
      </c>
      <c r="AY53" s="36">
        <v>0</v>
      </c>
      <c r="AZ53" s="36">
        <v>0</v>
      </c>
      <c r="BA53" s="36">
        <v>0</v>
      </c>
      <c r="BB53" s="36">
        <v>0</v>
      </c>
      <c r="BC53" s="36">
        <v>0</v>
      </c>
      <c r="BD53" s="36">
        <v>0</v>
      </c>
      <c r="BE53" s="36">
        <v>0</v>
      </c>
      <c r="BF53" s="36">
        <v>0</v>
      </c>
      <c r="BG53" s="36">
        <v>0.10066439200000001</v>
      </c>
      <c r="BH53" s="36">
        <v>0.69266408700000004</v>
      </c>
      <c r="BI53" s="36">
        <v>0</v>
      </c>
      <c r="BJ53" s="36">
        <v>0</v>
      </c>
      <c r="BK53" s="36">
        <v>0</v>
      </c>
      <c r="BL53" s="36">
        <v>0</v>
      </c>
    </row>
    <row r="54" spans="1:64" s="37" customFormat="1" x14ac:dyDescent="0.2">
      <c r="A54" s="34">
        <v>51</v>
      </c>
      <c r="B54" s="34" t="s">
        <v>140</v>
      </c>
      <c r="C54" s="34" t="s">
        <v>158</v>
      </c>
      <c r="D54" s="41">
        <v>4.8518002559999998</v>
      </c>
      <c r="E54" s="36">
        <v>31</v>
      </c>
      <c r="F54" s="36">
        <v>0</v>
      </c>
      <c r="G54" s="36">
        <v>1</v>
      </c>
      <c r="H54" s="36">
        <v>30</v>
      </c>
      <c r="I54" s="36">
        <v>0</v>
      </c>
      <c r="J54" s="36">
        <v>0</v>
      </c>
      <c r="K54" s="36">
        <v>0</v>
      </c>
      <c r="L54" s="36">
        <v>0</v>
      </c>
      <c r="M54" s="36">
        <v>0</v>
      </c>
      <c r="N54" s="36">
        <v>0</v>
      </c>
      <c r="O54" s="36">
        <v>2.3432829999999998E-3</v>
      </c>
      <c r="P54" s="36">
        <v>3.874906E-3</v>
      </c>
      <c r="Q54" s="36">
        <v>2.1640119999999999E-3</v>
      </c>
      <c r="R54" s="36">
        <v>1.79271E-4</v>
      </c>
      <c r="S54" s="36">
        <v>3.6410750000000001E-3</v>
      </c>
      <c r="T54" s="36">
        <v>2.3383099999999999E-4</v>
      </c>
      <c r="U54" s="36">
        <v>6.0000000000000001E-3</v>
      </c>
      <c r="V54" s="36">
        <v>1.44E-2</v>
      </c>
      <c r="W54" s="36">
        <v>8.3432829999999999E-3</v>
      </c>
      <c r="X54" s="36">
        <v>1.8274906E-2</v>
      </c>
      <c r="Y54" s="36">
        <v>2.6618189E-2</v>
      </c>
      <c r="Z54" s="36">
        <v>0</v>
      </c>
      <c r="AA54" s="36">
        <v>0</v>
      </c>
      <c r="AB54" s="36">
        <v>0</v>
      </c>
      <c r="AC54" s="36">
        <v>0</v>
      </c>
      <c r="AD54" s="36">
        <v>0</v>
      </c>
      <c r="AE54" s="36">
        <v>0</v>
      </c>
      <c r="AF54" s="36">
        <v>0</v>
      </c>
      <c r="AG54" s="36">
        <v>4.3109676754799728E-4</v>
      </c>
      <c r="AH54" s="36">
        <v>7.3336001835751263E-4</v>
      </c>
      <c r="AI54" s="36">
        <v>2.3487341128477094E-3</v>
      </c>
      <c r="AJ54" s="36">
        <v>0</v>
      </c>
      <c r="AK54" s="36">
        <v>0</v>
      </c>
      <c r="AL54" s="36">
        <v>0</v>
      </c>
      <c r="AM54" s="36">
        <v>4.3109676754799728E-4</v>
      </c>
      <c r="AN54" s="36">
        <v>7.3336001835751263E-4</v>
      </c>
      <c r="AO54" s="36">
        <v>2.3487341128477094E-3</v>
      </c>
      <c r="AP54" s="36">
        <v>2.1779657000000001E-2</v>
      </c>
      <c r="AQ54" s="36">
        <v>1.1727507E-2</v>
      </c>
      <c r="AR54" s="36">
        <v>3.3507163999999999E-2</v>
      </c>
      <c r="AS54" s="36">
        <v>0</v>
      </c>
      <c r="AT54" s="36">
        <v>0</v>
      </c>
      <c r="AU54" s="36">
        <v>0</v>
      </c>
      <c r="AV54" s="36">
        <v>0</v>
      </c>
      <c r="AW54" s="36">
        <v>0</v>
      </c>
      <c r="AX54" s="36">
        <v>0</v>
      </c>
      <c r="AY54" s="36">
        <v>0</v>
      </c>
      <c r="AZ54" s="36">
        <v>0</v>
      </c>
      <c r="BA54" s="36">
        <v>0</v>
      </c>
      <c r="BB54" s="36">
        <v>0.57965447999999997</v>
      </c>
      <c r="BC54" s="36">
        <v>40.747051300999999</v>
      </c>
      <c r="BD54" s="36">
        <v>92.644401622999993</v>
      </c>
      <c r="BE54" s="36">
        <v>4.4417967000000003E-2</v>
      </c>
      <c r="BF54" s="36">
        <v>8.8835935000000005E-2</v>
      </c>
      <c r="BG54" s="36">
        <v>0.33787498100000002</v>
      </c>
      <c r="BH54" s="36">
        <v>4.705572482</v>
      </c>
      <c r="BI54" s="36">
        <v>0</v>
      </c>
      <c r="BJ54" s="36">
        <v>0</v>
      </c>
      <c r="BK54" s="36">
        <v>0</v>
      </c>
      <c r="BL54" s="36">
        <v>0</v>
      </c>
    </row>
    <row r="55" spans="1:64" s="37" customFormat="1" x14ac:dyDescent="0.2">
      <c r="A55" s="34">
        <v>52</v>
      </c>
      <c r="B55" s="34" t="s">
        <v>140</v>
      </c>
      <c r="C55" s="34" t="s">
        <v>159</v>
      </c>
      <c r="D55" s="41">
        <v>4.4650320130000001</v>
      </c>
      <c r="E55" s="36">
        <v>4</v>
      </c>
      <c r="F55" s="36">
        <v>0</v>
      </c>
      <c r="G55" s="36">
        <v>0</v>
      </c>
      <c r="H55" s="36">
        <v>4</v>
      </c>
      <c r="I55" s="36">
        <v>0</v>
      </c>
      <c r="J55" s="36">
        <v>0</v>
      </c>
      <c r="K55" s="36">
        <v>0</v>
      </c>
      <c r="L55" s="36">
        <v>0</v>
      </c>
      <c r="M55" s="36">
        <v>0</v>
      </c>
      <c r="N55" s="36">
        <v>0</v>
      </c>
      <c r="O55" s="36">
        <v>0</v>
      </c>
      <c r="P55" s="36">
        <v>0</v>
      </c>
      <c r="Q55" s="36">
        <v>0</v>
      </c>
      <c r="R55" s="36">
        <v>0</v>
      </c>
      <c r="S55" s="36">
        <v>0</v>
      </c>
      <c r="T55" s="36">
        <v>0</v>
      </c>
      <c r="U55" s="36">
        <v>0</v>
      </c>
      <c r="V55" s="36">
        <v>0</v>
      </c>
      <c r="W55" s="36">
        <v>0</v>
      </c>
      <c r="X55" s="36">
        <v>0</v>
      </c>
      <c r="Y55" s="36">
        <v>0</v>
      </c>
      <c r="Z55" s="36">
        <v>0</v>
      </c>
      <c r="AA55" s="36">
        <v>0</v>
      </c>
      <c r="AB55" s="36">
        <v>0</v>
      </c>
      <c r="AC55" s="36">
        <v>0</v>
      </c>
      <c r="AD55" s="36">
        <v>0</v>
      </c>
      <c r="AE55" s="36">
        <v>0</v>
      </c>
      <c r="AF55" s="36">
        <v>0</v>
      </c>
      <c r="AG55" s="36">
        <v>0</v>
      </c>
      <c r="AH55" s="36">
        <v>0</v>
      </c>
      <c r="AI55" s="36">
        <v>0</v>
      </c>
      <c r="AJ55" s="36">
        <v>0</v>
      </c>
      <c r="AK55" s="36">
        <v>0</v>
      </c>
      <c r="AL55" s="36">
        <v>0</v>
      </c>
      <c r="AM55" s="36">
        <v>0</v>
      </c>
      <c r="AN55" s="36">
        <v>0</v>
      </c>
      <c r="AO55" s="36">
        <v>0</v>
      </c>
      <c r="AP55" s="36">
        <v>0</v>
      </c>
      <c r="AQ55" s="36">
        <v>0</v>
      </c>
      <c r="AR55" s="36">
        <v>0</v>
      </c>
      <c r="AS55" s="36">
        <v>0</v>
      </c>
      <c r="AT55" s="36">
        <v>0</v>
      </c>
      <c r="AU55" s="36">
        <v>0</v>
      </c>
      <c r="AV55" s="36">
        <v>0</v>
      </c>
      <c r="AW55" s="36">
        <v>0</v>
      </c>
      <c r="AX55" s="36">
        <v>0</v>
      </c>
      <c r="AY55" s="36">
        <v>0</v>
      </c>
      <c r="AZ55" s="36">
        <v>0</v>
      </c>
      <c r="BA55" s="36">
        <v>0</v>
      </c>
      <c r="BB55" s="36">
        <v>0</v>
      </c>
      <c r="BC55" s="36">
        <v>0</v>
      </c>
      <c r="BD55" s="36">
        <v>0</v>
      </c>
      <c r="BE55" s="36">
        <v>0</v>
      </c>
      <c r="BF55" s="36">
        <v>0</v>
      </c>
      <c r="BG55" s="36">
        <v>0</v>
      </c>
      <c r="BH55" s="36">
        <v>0</v>
      </c>
      <c r="BI55" s="36">
        <v>0</v>
      </c>
      <c r="BJ55" s="36">
        <v>0</v>
      </c>
      <c r="BK55" s="36">
        <v>0</v>
      </c>
      <c r="BL55" s="36">
        <v>0</v>
      </c>
    </row>
    <row r="56" spans="1:64" s="37" customFormat="1" x14ac:dyDescent="0.2">
      <c r="A56" s="34">
        <v>53</v>
      </c>
      <c r="B56" s="34" t="s">
        <v>161</v>
      </c>
      <c r="C56" s="34" t="s">
        <v>160</v>
      </c>
      <c r="D56" s="41">
        <v>4.3592038459999998</v>
      </c>
      <c r="E56" s="36">
        <v>318</v>
      </c>
      <c r="F56" s="36">
        <v>0</v>
      </c>
      <c r="G56" s="36">
        <v>0</v>
      </c>
      <c r="H56" s="36">
        <v>318</v>
      </c>
      <c r="I56" s="36">
        <v>0</v>
      </c>
      <c r="J56" s="36">
        <v>0</v>
      </c>
      <c r="K56" s="36">
        <v>0</v>
      </c>
      <c r="L56" s="36">
        <v>0</v>
      </c>
      <c r="M56" s="36">
        <v>0</v>
      </c>
      <c r="N56" s="36">
        <v>0</v>
      </c>
      <c r="O56" s="36">
        <v>0</v>
      </c>
      <c r="P56" s="36">
        <v>0</v>
      </c>
      <c r="Q56" s="36">
        <v>0</v>
      </c>
      <c r="R56" s="36">
        <v>0</v>
      </c>
      <c r="S56" s="36">
        <v>0</v>
      </c>
      <c r="T56" s="36">
        <v>0</v>
      </c>
      <c r="U56" s="36">
        <v>0</v>
      </c>
      <c r="V56" s="36">
        <v>0</v>
      </c>
      <c r="W56" s="36">
        <v>0</v>
      </c>
      <c r="X56" s="36">
        <v>0</v>
      </c>
      <c r="Y56" s="36">
        <v>0</v>
      </c>
      <c r="Z56" s="36">
        <v>0</v>
      </c>
      <c r="AA56" s="36">
        <v>0</v>
      </c>
      <c r="AB56" s="36">
        <v>0</v>
      </c>
      <c r="AC56" s="36">
        <v>0</v>
      </c>
      <c r="AD56" s="36">
        <v>0</v>
      </c>
      <c r="AE56" s="36">
        <v>0</v>
      </c>
      <c r="AF56" s="36">
        <v>0</v>
      </c>
      <c r="AG56" s="36">
        <v>0</v>
      </c>
      <c r="AH56" s="36">
        <v>0</v>
      </c>
      <c r="AI56" s="36">
        <v>0</v>
      </c>
      <c r="AJ56" s="36">
        <v>0</v>
      </c>
      <c r="AK56" s="36">
        <v>0</v>
      </c>
      <c r="AL56" s="36">
        <v>0</v>
      </c>
      <c r="AM56" s="36">
        <v>0</v>
      </c>
      <c r="AN56" s="36">
        <v>0</v>
      </c>
      <c r="AO56" s="36">
        <v>0</v>
      </c>
      <c r="AP56" s="36">
        <v>0</v>
      </c>
      <c r="AQ56" s="36">
        <v>0</v>
      </c>
      <c r="AR56" s="36">
        <v>0</v>
      </c>
      <c r="AS56" s="36">
        <v>0</v>
      </c>
      <c r="AT56" s="36">
        <v>0</v>
      </c>
      <c r="AU56" s="36">
        <v>0</v>
      </c>
      <c r="AV56" s="36">
        <v>0</v>
      </c>
      <c r="AW56" s="36">
        <v>0</v>
      </c>
      <c r="AX56" s="36">
        <v>0</v>
      </c>
      <c r="AY56" s="36">
        <v>0</v>
      </c>
      <c r="AZ56" s="36">
        <v>0</v>
      </c>
      <c r="BA56" s="36">
        <v>0</v>
      </c>
      <c r="BB56" s="36">
        <v>0</v>
      </c>
      <c r="BC56" s="36">
        <v>0</v>
      </c>
      <c r="BD56" s="36">
        <v>0</v>
      </c>
      <c r="BE56" s="36">
        <v>0</v>
      </c>
      <c r="BF56" s="36">
        <v>0</v>
      </c>
      <c r="BG56" s="36">
        <v>0</v>
      </c>
      <c r="BH56" s="36">
        <v>0</v>
      </c>
      <c r="BI56" s="36">
        <v>0</v>
      </c>
      <c r="BJ56" s="36">
        <v>0</v>
      </c>
      <c r="BK56" s="36">
        <v>0</v>
      </c>
      <c r="BL56" s="36">
        <v>0</v>
      </c>
    </row>
    <row r="57" spans="1:64" s="37" customFormat="1" x14ac:dyDescent="0.2">
      <c r="A57" s="34">
        <v>54</v>
      </c>
      <c r="B57" s="34" t="s">
        <v>161</v>
      </c>
      <c r="C57" s="34" t="s">
        <v>162</v>
      </c>
      <c r="D57" s="41">
        <v>4.831897111</v>
      </c>
      <c r="E57" s="36">
        <v>22</v>
      </c>
      <c r="F57" s="36">
        <v>0</v>
      </c>
      <c r="G57" s="36">
        <v>1</v>
      </c>
      <c r="H57" s="36">
        <v>21</v>
      </c>
      <c r="I57" s="36">
        <v>0</v>
      </c>
      <c r="J57" s="36">
        <v>0</v>
      </c>
      <c r="K57" s="36">
        <v>0</v>
      </c>
      <c r="L57" s="36">
        <v>0</v>
      </c>
      <c r="M57" s="36">
        <v>0</v>
      </c>
      <c r="N57" s="36">
        <v>0</v>
      </c>
      <c r="O57" s="36">
        <v>5.4298219999999999E-3</v>
      </c>
      <c r="P57" s="36">
        <v>9.9470360000000011E-3</v>
      </c>
      <c r="Q57" s="36">
        <v>5.0458830000000001E-3</v>
      </c>
      <c r="R57" s="36">
        <v>3.8393900000000003E-4</v>
      </c>
      <c r="S57" s="36">
        <v>9.4462470000000014E-3</v>
      </c>
      <c r="T57" s="36">
        <v>5.0078899999999997E-4</v>
      </c>
      <c r="U57" s="36">
        <v>3.0000000000000001E-3</v>
      </c>
      <c r="V57" s="36">
        <v>7.1999999999999998E-3</v>
      </c>
      <c r="W57" s="36">
        <v>8.429822E-3</v>
      </c>
      <c r="X57" s="36">
        <v>1.7147036000000001E-2</v>
      </c>
      <c r="Y57" s="36">
        <v>2.5576858000000001E-2</v>
      </c>
      <c r="Z57" s="36">
        <v>0</v>
      </c>
      <c r="AA57" s="36">
        <v>0</v>
      </c>
      <c r="AB57" s="36">
        <v>0</v>
      </c>
      <c r="AC57" s="36">
        <v>0</v>
      </c>
      <c r="AD57" s="36">
        <v>0</v>
      </c>
      <c r="AE57" s="36">
        <v>0</v>
      </c>
      <c r="AF57" s="36">
        <v>0</v>
      </c>
      <c r="AG57" s="36">
        <v>2.0218164678108313E-4</v>
      </c>
      <c r="AH57" s="36">
        <v>3.4394119222529087E-4</v>
      </c>
      <c r="AI57" s="36">
        <v>1.1015413859107289E-3</v>
      </c>
      <c r="AJ57" s="36">
        <v>0</v>
      </c>
      <c r="AK57" s="36">
        <v>0</v>
      </c>
      <c r="AL57" s="36">
        <v>0</v>
      </c>
      <c r="AM57" s="36">
        <v>2.0218164678108313E-4</v>
      </c>
      <c r="AN57" s="36">
        <v>3.4394119222529087E-4</v>
      </c>
      <c r="AO57" s="36">
        <v>1.1015413859107289E-3</v>
      </c>
      <c r="AP57" s="36">
        <v>3.712348E-2</v>
      </c>
      <c r="AQ57" s="36">
        <v>1.9989566E-2</v>
      </c>
      <c r="AR57" s="36">
        <v>5.7113046000000001E-2</v>
      </c>
      <c r="AS57" s="36">
        <v>0</v>
      </c>
      <c r="AT57" s="36">
        <v>0</v>
      </c>
      <c r="AU57" s="36">
        <v>0</v>
      </c>
      <c r="AV57" s="36">
        <v>0</v>
      </c>
      <c r="AW57" s="36">
        <v>0</v>
      </c>
      <c r="AX57" s="36">
        <v>0</v>
      </c>
      <c r="AY57" s="36">
        <v>0</v>
      </c>
      <c r="AZ57" s="36">
        <v>0</v>
      </c>
      <c r="BA57" s="36">
        <v>0</v>
      </c>
      <c r="BB57" s="36">
        <v>6.4065367159999997</v>
      </c>
      <c r="BC57" s="36">
        <v>312.49862686099999</v>
      </c>
      <c r="BD57" s="36">
        <v>694.39215932900004</v>
      </c>
      <c r="BE57" s="36">
        <v>0.20263163000000001</v>
      </c>
      <c r="BF57" s="36">
        <v>0.40526326000000001</v>
      </c>
      <c r="BG57" s="36">
        <v>6.7618010850000001</v>
      </c>
      <c r="BH57" s="36">
        <v>48.80141382</v>
      </c>
      <c r="BI57" s="36">
        <v>0</v>
      </c>
      <c r="BJ57" s="36">
        <v>0</v>
      </c>
      <c r="BK57" s="36">
        <v>0</v>
      </c>
      <c r="BL57" s="36">
        <v>0</v>
      </c>
    </row>
    <row r="58" spans="1:64" s="37" customFormat="1" x14ac:dyDescent="0.2">
      <c r="A58" s="34">
        <v>55</v>
      </c>
      <c r="B58" s="34" t="s">
        <v>161</v>
      </c>
      <c r="C58" s="34" t="s">
        <v>163</v>
      </c>
      <c r="D58" s="41">
        <v>4.4247119870000002</v>
      </c>
      <c r="E58" s="36">
        <v>61</v>
      </c>
      <c r="F58" s="36">
        <v>0</v>
      </c>
      <c r="G58" s="36">
        <v>0</v>
      </c>
      <c r="H58" s="36">
        <v>61</v>
      </c>
      <c r="I58" s="36">
        <v>0</v>
      </c>
      <c r="J58" s="36">
        <v>0</v>
      </c>
      <c r="K58" s="36">
        <v>0</v>
      </c>
      <c r="L58" s="36">
        <v>0</v>
      </c>
      <c r="M58" s="36">
        <v>0</v>
      </c>
      <c r="N58" s="36">
        <v>0</v>
      </c>
      <c r="O58" s="36">
        <v>0</v>
      </c>
      <c r="P58" s="36">
        <v>0</v>
      </c>
      <c r="Q58" s="36">
        <v>0</v>
      </c>
      <c r="R58" s="36">
        <v>0</v>
      </c>
      <c r="S58" s="36">
        <v>0</v>
      </c>
      <c r="T58" s="36">
        <v>0</v>
      </c>
      <c r="U58" s="36">
        <v>0</v>
      </c>
      <c r="V58" s="36">
        <v>0</v>
      </c>
      <c r="W58" s="36">
        <v>0</v>
      </c>
      <c r="X58" s="36">
        <v>0</v>
      </c>
      <c r="Y58" s="36">
        <v>0</v>
      </c>
      <c r="Z58" s="36">
        <v>0</v>
      </c>
      <c r="AA58" s="36">
        <v>0</v>
      </c>
      <c r="AB58" s="36">
        <v>0</v>
      </c>
      <c r="AC58" s="36">
        <v>0</v>
      </c>
      <c r="AD58" s="36">
        <v>0</v>
      </c>
      <c r="AE58" s="36">
        <v>0</v>
      </c>
      <c r="AF58" s="36">
        <v>0</v>
      </c>
      <c r="AG58" s="36">
        <v>0</v>
      </c>
      <c r="AH58" s="36">
        <v>0</v>
      </c>
      <c r="AI58" s="36">
        <v>0</v>
      </c>
      <c r="AJ58" s="36">
        <v>0</v>
      </c>
      <c r="AK58" s="36">
        <v>0</v>
      </c>
      <c r="AL58" s="36">
        <v>0</v>
      </c>
      <c r="AM58" s="36">
        <v>0</v>
      </c>
      <c r="AN58" s="36">
        <v>0</v>
      </c>
      <c r="AO58" s="36">
        <v>0</v>
      </c>
      <c r="AP58" s="36">
        <v>0</v>
      </c>
      <c r="AQ58" s="36">
        <v>0</v>
      </c>
      <c r="AR58" s="36">
        <v>0</v>
      </c>
      <c r="AS58" s="36">
        <v>0</v>
      </c>
      <c r="AT58" s="36">
        <v>0</v>
      </c>
      <c r="AU58" s="36">
        <v>0</v>
      </c>
      <c r="AV58" s="36">
        <v>0</v>
      </c>
      <c r="AW58" s="36">
        <v>0</v>
      </c>
      <c r="AX58" s="36">
        <v>0</v>
      </c>
      <c r="AY58" s="36">
        <v>0</v>
      </c>
      <c r="AZ58" s="36">
        <v>0</v>
      </c>
      <c r="BA58" s="36">
        <v>0</v>
      </c>
      <c r="BB58" s="36">
        <v>0</v>
      </c>
      <c r="BC58" s="36">
        <v>0</v>
      </c>
      <c r="BD58" s="36">
        <v>0</v>
      </c>
      <c r="BE58" s="36">
        <v>0</v>
      </c>
      <c r="BF58" s="36">
        <v>0</v>
      </c>
      <c r="BG58" s="36">
        <v>0</v>
      </c>
      <c r="BH58" s="36">
        <v>0</v>
      </c>
      <c r="BI58" s="36">
        <v>0</v>
      </c>
      <c r="BJ58" s="36">
        <v>0</v>
      </c>
      <c r="BK58" s="36">
        <v>0</v>
      </c>
      <c r="BL58" s="36">
        <v>0</v>
      </c>
    </row>
    <row r="59" spans="1:64" s="37" customFormat="1" x14ac:dyDescent="0.2">
      <c r="A59" s="34">
        <v>56</v>
      </c>
      <c r="B59" s="34" t="s">
        <v>161</v>
      </c>
      <c r="C59" s="34" t="s">
        <v>164</v>
      </c>
      <c r="D59" s="41">
        <v>4.4633278379999997</v>
      </c>
      <c r="E59" s="36">
        <v>58</v>
      </c>
      <c r="F59" s="36">
        <v>0</v>
      </c>
      <c r="G59" s="36">
        <v>0</v>
      </c>
      <c r="H59" s="36">
        <v>58</v>
      </c>
      <c r="I59" s="36">
        <v>0</v>
      </c>
      <c r="J59" s="36">
        <v>0</v>
      </c>
      <c r="K59" s="36">
        <v>0</v>
      </c>
      <c r="L59" s="36">
        <v>0</v>
      </c>
      <c r="M59" s="36">
        <v>0</v>
      </c>
      <c r="N59" s="36">
        <v>0</v>
      </c>
      <c r="O59" s="36">
        <v>0</v>
      </c>
      <c r="P59" s="36">
        <v>0</v>
      </c>
      <c r="Q59" s="36">
        <v>0</v>
      </c>
      <c r="R59" s="36">
        <v>0</v>
      </c>
      <c r="S59" s="36">
        <v>0</v>
      </c>
      <c r="T59" s="36">
        <v>0</v>
      </c>
      <c r="U59" s="36">
        <v>0</v>
      </c>
      <c r="V59" s="36">
        <v>0</v>
      </c>
      <c r="W59" s="36">
        <v>0</v>
      </c>
      <c r="X59" s="36">
        <v>0</v>
      </c>
      <c r="Y59" s="36">
        <v>0</v>
      </c>
      <c r="Z59" s="36">
        <v>0</v>
      </c>
      <c r="AA59" s="36">
        <v>0</v>
      </c>
      <c r="AB59" s="36">
        <v>0</v>
      </c>
      <c r="AC59" s="36">
        <v>0</v>
      </c>
      <c r="AD59" s="36">
        <v>0</v>
      </c>
      <c r="AE59" s="36">
        <v>0</v>
      </c>
      <c r="AF59" s="36">
        <v>0</v>
      </c>
      <c r="AG59" s="36">
        <v>0</v>
      </c>
      <c r="AH59" s="36">
        <v>0</v>
      </c>
      <c r="AI59" s="36">
        <v>0</v>
      </c>
      <c r="AJ59" s="36">
        <v>0</v>
      </c>
      <c r="AK59" s="36">
        <v>0</v>
      </c>
      <c r="AL59" s="36">
        <v>0</v>
      </c>
      <c r="AM59" s="36">
        <v>0</v>
      </c>
      <c r="AN59" s="36">
        <v>0</v>
      </c>
      <c r="AO59" s="36">
        <v>0</v>
      </c>
      <c r="AP59" s="36">
        <v>0</v>
      </c>
      <c r="AQ59" s="36">
        <v>0</v>
      </c>
      <c r="AR59" s="36">
        <v>0</v>
      </c>
      <c r="AS59" s="36">
        <v>0</v>
      </c>
      <c r="AT59" s="36">
        <v>0</v>
      </c>
      <c r="AU59" s="36">
        <v>0</v>
      </c>
      <c r="AV59" s="36">
        <v>0</v>
      </c>
      <c r="AW59" s="36">
        <v>0</v>
      </c>
      <c r="AX59" s="36">
        <v>0</v>
      </c>
      <c r="AY59" s="36">
        <v>0</v>
      </c>
      <c r="AZ59" s="36">
        <v>0</v>
      </c>
      <c r="BA59" s="36">
        <v>0</v>
      </c>
      <c r="BB59" s="36">
        <v>0</v>
      </c>
      <c r="BC59" s="36">
        <v>0</v>
      </c>
      <c r="BD59" s="36">
        <v>0</v>
      </c>
      <c r="BE59" s="36">
        <v>0</v>
      </c>
      <c r="BF59" s="36">
        <v>0</v>
      </c>
      <c r="BG59" s="36">
        <v>0</v>
      </c>
      <c r="BH59" s="36">
        <v>0</v>
      </c>
      <c r="BI59" s="36">
        <v>0</v>
      </c>
      <c r="BJ59" s="36">
        <v>0</v>
      </c>
      <c r="BK59" s="36">
        <v>0</v>
      </c>
      <c r="BL59" s="36">
        <v>0</v>
      </c>
    </row>
    <row r="60" spans="1:64" s="37" customFormat="1" x14ac:dyDescent="0.2">
      <c r="A60" s="34">
        <v>57</v>
      </c>
      <c r="B60" s="34" t="s">
        <v>161</v>
      </c>
      <c r="C60" s="34" t="s">
        <v>165</v>
      </c>
      <c r="D60" s="41">
        <v>4.4023917929999996</v>
      </c>
      <c r="E60" s="36">
        <v>18</v>
      </c>
      <c r="F60" s="36">
        <v>0</v>
      </c>
      <c r="G60" s="36">
        <v>0</v>
      </c>
      <c r="H60" s="36">
        <v>18</v>
      </c>
      <c r="I60" s="36">
        <v>0</v>
      </c>
      <c r="J60" s="36">
        <v>0</v>
      </c>
      <c r="K60" s="36">
        <v>0</v>
      </c>
      <c r="L60" s="36">
        <v>0</v>
      </c>
      <c r="M60" s="36">
        <v>0</v>
      </c>
      <c r="N60" s="36">
        <v>0</v>
      </c>
      <c r="O60" s="36">
        <v>0</v>
      </c>
      <c r="P60" s="36">
        <v>0</v>
      </c>
      <c r="Q60" s="36">
        <v>0</v>
      </c>
      <c r="R60" s="36">
        <v>0</v>
      </c>
      <c r="S60" s="36">
        <v>0</v>
      </c>
      <c r="T60" s="36">
        <v>0</v>
      </c>
      <c r="U60" s="36">
        <v>0</v>
      </c>
      <c r="V60" s="36">
        <v>0</v>
      </c>
      <c r="W60" s="36">
        <v>0</v>
      </c>
      <c r="X60" s="36">
        <v>0</v>
      </c>
      <c r="Y60" s="36">
        <v>0</v>
      </c>
      <c r="Z60" s="36">
        <v>0</v>
      </c>
      <c r="AA60" s="36">
        <v>0</v>
      </c>
      <c r="AB60" s="36">
        <v>0</v>
      </c>
      <c r="AC60" s="36">
        <v>0</v>
      </c>
      <c r="AD60" s="36">
        <v>0</v>
      </c>
      <c r="AE60" s="36">
        <v>0</v>
      </c>
      <c r="AF60" s="36">
        <v>0</v>
      </c>
      <c r="AG60" s="36">
        <v>0</v>
      </c>
      <c r="AH60" s="36">
        <v>0</v>
      </c>
      <c r="AI60" s="36">
        <v>0</v>
      </c>
      <c r="AJ60" s="36">
        <v>0</v>
      </c>
      <c r="AK60" s="36">
        <v>0</v>
      </c>
      <c r="AL60" s="36">
        <v>0</v>
      </c>
      <c r="AM60" s="36">
        <v>0</v>
      </c>
      <c r="AN60" s="36">
        <v>0</v>
      </c>
      <c r="AO60" s="36">
        <v>0</v>
      </c>
      <c r="AP60" s="36">
        <v>0</v>
      </c>
      <c r="AQ60" s="36">
        <v>0</v>
      </c>
      <c r="AR60" s="36">
        <v>0</v>
      </c>
      <c r="AS60" s="36">
        <v>0</v>
      </c>
      <c r="AT60" s="36">
        <v>0</v>
      </c>
      <c r="AU60" s="36">
        <v>0</v>
      </c>
      <c r="AV60" s="36">
        <v>0</v>
      </c>
      <c r="AW60" s="36">
        <v>0</v>
      </c>
      <c r="AX60" s="36">
        <v>0</v>
      </c>
      <c r="AY60" s="36">
        <v>0</v>
      </c>
      <c r="AZ60" s="36">
        <v>0</v>
      </c>
      <c r="BA60" s="36">
        <v>0</v>
      </c>
      <c r="BB60" s="36">
        <v>0</v>
      </c>
      <c r="BC60" s="36">
        <v>0</v>
      </c>
      <c r="BD60" s="36">
        <v>0</v>
      </c>
      <c r="BE60" s="36">
        <v>0</v>
      </c>
      <c r="BF60" s="36">
        <v>0</v>
      </c>
      <c r="BG60" s="36">
        <v>0</v>
      </c>
      <c r="BH60" s="36">
        <v>0</v>
      </c>
      <c r="BI60" s="36">
        <v>0</v>
      </c>
      <c r="BJ60" s="36">
        <v>0</v>
      </c>
      <c r="BK60" s="36">
        <v>0</v>
      </c>
      <c r="BL60" s="36">
        <v>0</v>
      </c>
    </row>
    <row r="61" spans="1:64" s="37" customFormat="1" x14ac:dyDescent="0.2">
      <c r="A61" s="34">
        <v>58</v>
      </c>
      <c r="B61" s="34" t="s">
        <v>161</v>
      </c>
      <c r="C61" s="34" t="s">
        <v>166</v>
      </c>
      <c r="D61" s="41">
        <v>4.3751129659999997</v>
      </c>
      <c r="E61" s="36">
        <v>8</v>
      </c>
      <c r="F61" s="36">
        <v>0</v>
      </c>
      <c r="G61" s="36">
        <v>0</v>
      </c>
      <c r="H61" s="36">
        <v>8</v>
      </c>
      <c r="I61" s="36">
        <v>0</v>
      </c>
      <c r="J61" s="36">
        <v>0</v>
      </c>
      <c r="K61" s="36">
        <v>0</v>
      </c>
      <c r="L61" s="36">
        <v>0</v>
      </c>
      <c r="M61" s="36">
        <v>0</v>
      </c>
      <c r="N61" s="36">
        <v>0</v>
      </c>
      <c r="O61" s="36">
        <v>0</v>
      </c>
      <c r="P61" s="36">
        <v>0</v>
      </c>
      <c r="Q61" s="36">
        <v>0</v>
      </c>
      <c r="R61" s="36">
        <v>0</v>
      </c>
      <c r="S61" s="36">
        <v>0</v>
      </c>
      <c r="T61" s="36">
        <v>0</v>
      </c>
      <c r="U61" s="36">
        <v>0</v>
      </c>
      <c r="V61" s="36">
        <v>0</v>
      </c>
      <c r="W61" s="36">
        <v>0</v>
      </c>
      <c r="X61" s="36">
        <v>0</v>
      </c>
      <c r="Y61" s="36">
        <v>0</v>
      </c>
      <c r="Z61" s="36">
        <v>0</v>
      </c>
      <c r="AA61" s="36">
        <v>0</v>
      </c>
      <c r="AB61" s="36">
        <v>0</v>
      </c>
      <c r="AC61" s="36">
        <v>0</v>
      </c>
      <c r="AD61" s="36">
        <v>0</v>
      </c>
      <c r="AE61" s="36">
        <v>0</v>
      </c>
      <c r="AF61" s="36">
        <v>0</v>
      </c>
      <c r="AG61" s="36">
        <v>0</v>
      </c>
      <c r="AH61" s="36">
        <v>0</v>
      </c>
      <c r="AI61" s="36">
        <v>0</v>
      </c>
      <c r="AJ61" s="36">
        <v>0</v>
      </c>
      <c r="AK61" s="36">
        <v>0</v>
      </c>
      <c r="AL61" s="36">
        <v>0</v>
      </c>
      <c r="AM61" s="36">
        <v>0</v>
      </c>
      <c r="AN61" s="36">
        <v>0</v>
      </c>
      <c r="AO61" s="36">
        <v>0</v>
      </c>
      <c r="AP61" s="36">
        <v>0</v>
      </c>
      <c r="AQ61" s="36">
        <v>0</v>
      </c>
      <c r="AR61" s="36">
        <v>0</v>
      </c>
      <c r="AS61" s="36">
        <v>0</v>
      </c>
      <c r="AT61" s="36">
        <v>0</v>
      </c>
      <c r="AU61" s="36">
        <v>0</v>
      </c>
      <c r="AV61" s="36">
        <v>0</v>
      </c>
      <c r="AW61" s="36">
        <v>0</v>
      </c>
      <c r="AX61" s="36">
        <v>0</v>
      </c>
      <c r="AY61" s="36">
        <v>0</v>
      </c>
      <c r="AZ61" s="36">
        <v>0</v>
      </c>
      <c r="BA61" s="36">
        <v>0</v>
      </c>
      <c r="BB61" s="36">
        <v>0</v>
      </c>
      <c r="BC61" s="36">
        <v>0</v>
      </c>
      <c r="BD61" s="36">
        <v>0</v>
      </c>
      <c r="BE61" s="36">
        <v>0</v>
      </c>
      <c r="BF61" s="36">
        <v>0</v>
      </c>
      <c r="BG61" s="36">
        <v>0</v>
      </c>
      <c r="BH61" s="36">
        <v>0</v>
      </c>
      <c r="BI61" s="36">
        <v>0</v>
      </c>
      <c r="BJ61" s="36">
        <v>0</v>
      </c>
      <c r="BK61" s="36">
        <v>0</v>
      </c>
      <c r="BL61" s="36">
        <v>0</v>
      </c>
    </row>
    <row r="62" spans="1:64" s="37" customFormat="1" x14ac:dyDescent="0.2">
      <c r="A62" s="34">
        <v>59</v>
      </c>
      <c r="B62" s="34" t="s">
        <v>161</v>
      </c>
      <c r="C62" s="34" t="s">
        <v>167</v>
      </c>
      <c r="D62" s="41">
        <v>4.6197796819999999</v>
      </c>
      <c r="E62" s="36">
        <v>35</v>
      </c>
      <c r="F62" s="36">
        <v>0</v>
      </c>
      <c r="G62" s="36">
        <v>1</v>
      </c>
      <c r="H62" s="36">
        <v>34</v>
      </c>
      <c r="I62" s="36">
        <v>0</v>
      </c>
      <c r="J62" s="36">
        <v>0</v>
      </c>
      <c r="K62" s="36">
        <v>0</v>
      </c>
      <c r="L62" s="36">
        <v>0</v>
      </c>
      <c r="M62" s="36">
        <v>0</v>
      </c>
      <c r="N62" s="36">
        <v>0</v>
      </c>
      <c r="O62" s="36">
        <v>0</v>
      </c>
      <c r="P62" s="36">
        <v>0</v>
      </c>
      <c r="Q62" s="36">
        <v>0</v>
      </c>
      <c r="R62" s="36">
        <v>0</v>
      </c>
      <c r="S62" s="36">
        <v>0</v>
      </c>
      <c r="T62" s="36">
        <v>0</v>
      </c>
      <c r="U62" s="36">
        <v>1.2E-2</v>
      </c>
      <c r="V62" s="36">
        <v>2.8799999999999999E-2</v>
      </c>
      <c r="W62" s="36">
        <v>1.2E-2</v>
      </c>
      <c r="X62" s="36">
        <v>2.8799999999999999E-2</v>
      </c>
      <c r="Y62" s="36">
        <v>4.0800000000000003E-2</v>
      </c>
      <c r="Z62" s="36">
        <v>0</v>
      </c>
      <c r="AA62" s="36">
        <v>0</v>
      </c>
      <c r="AB62" s="36">
        <v>0</v>
      </c>
      <c r="AC62" s="36">
        <v>0</v>
      </c>
      <c r="AD62" s="36">
        <v>0</v>
      </c>
      <c r="AE62" s="36">
        <v>0</v>
      </c>
      <c r="AF62" s="36">
        <v>0</v>
      </c>
      <c r="AG62" s="36">
        <v>8.4555874611361072E-4</v>
      </c>
      <c r="AH62" s="36">
        <v>1.4384217749978665E-3</v>
      </c>
      <c r="AI62" s="36">
        <v>4.6068373064120857E-3</v>
      </c>
      <c r="AJ62" s="36">
        <v>0</v>
      </c>
      <c r="AK62" s="36">
        <v>0</v>
      </c>
      <c r="AL62" s="36">
        <v>0</v>
      </c>
      <c r="AM62" s="36">
        <v>8.4555874611361072E-4</v>
      </c>
      <c r="AN62" s="36">
        <v>1.4384217749978665E-3</v>
      </c>
      <c r="AO62" s="36">
        <v>4.6068373064120857E-3</v>
      </c>
      <c r="AP62" s="36">
        <v>3.4142867E-2</v>
      </c>
      <c r="AQ62" s="36">
        <v>1.8384620000000001E-2</v>
      </c>
      <c r="AR62" s="36">
        <v>5.2527486999999998E-2</v>
      </c>
      <c r="AS62" s="36">
        <v>0</v>
      </c>
      <c r="AT62" s="36">
        <v>0</v>
      </c>
      <c r="AU62" s="36">
        <v>0</v>
      </c>
      <c r="AV62" s="36">
        <v>0</v>
      </c>
      <c r="AW62" s="36">
        <v>0</v>
      </c>
      <c r="AX62" s="36">
        <v>0</v>
      </c>
      <c r="AY62" s="36">
        <v>0</v>
      </c>
      <c r="AZ62" s="36">
        <v>0</v>
      </c>
      <c r="BA62" s="36">
        <v>0</v>
      </c>
      <c r="BB62" s="36">
        <v>0.27041564600000001</v>
      </c>
      <c r="BC62" s="36">
        <v>15.213297426</v>
      </c>
      <c r="BD62" s="36">
        <v>33.498301206000001</v>
      </c>
      <c r="BE62" s="36">
        <v>8.5529460000000005E-3</v>
      </c>
      <c r="BF62" s="36">
        <v>1.7105892000000001E-2</v>
      </c>
      <c r="BG62" s="36">
        <v>1.295403278</v>
      </c>
      <c r="BH62" s="36">
        <v>6.086421616</v>
      </c>
      <c r="BI62" s="36">
        <v>0</v>
      </c>
      <c r="BJ62" s="36">
        <v>0</v>
      </c>
      <c r="BK62" s="36">
        <v>0</v>
      </c>
      <c r="BL62" s="36">
        <v>0</v>
      </c>
    </row>
    <row r="63" spans="1:64" s="37" customFormat="1" x14ac:dyDescent="0.2">
      <c r="A63" s="34">
        <v>60</v>
      </c>
      <c r="B63" s="34" t="s">
        <v>161</v>
      </c>
      <c r="C63" s="34" t="s">
        <v>168</v>
      </c>
      <c r="D63" s="41">
        <v>4.7448378370000004</v>
      </c>
      <c r="E63" s="36">
        <v>28</v>
      </c>
      <c r="F63" s="36">
        <v>0</v>
      </c>
      <c r="G63" s="36">
        <v>0</v>
      </c>
      <c r="H63" s="36">
        <v>28</v>
      </c>
      <c r="I63" s="36">
        <v>0</v>
      </c>
      <c r="J63" s="36">
        <v>0</v>
      </c>
      <c r="K63" s="36">
        <v>0</v>
      </c>
      <c r="L63" s="36">
        <v>0</v>
      </c>
      <c r="M63" s="36">
        <v>0</v>
      </c>
      <c r="N63" s="36">
        <v>0</v>
      </c>
      <c r="O63" s="36">
        <v>0</v>
      </c>
      <c r="P63" s="36">
        <v>0</v>
      </c>
      <c r="Q63" s="36">
        <v>0</v>
      </c>
      <c r="R63" s="36">
        <v>0</v>
      </c>
      <c r="S63" s="36">
        <v>0</v>
      </c>
      <c r="T63" s="36">
        <v>0</v>
      </c>
      <c r="U63" s="36">
        <v>0</v>
      </c>
      <c r="V63" s="36">
        <v>0</v>
      </c>
      <c r="W63" s="36">
        <v>0</v>
      </c>
      <c r="X63" s="36">
        <v>0</v>
      </c>
      <c r="Y63" s="36">
        <v>0</v>
      </c>
      <c r="Z63" s="36">
        <v>0</v>
      </c>
      <c r="AA63" s="36">
        <v>0</v>
      </c>
      <c r="AB63" s="36">
        <v>0</v>
      </c>
      <c r="AC63" s="36">
        <v>0</v>
      </c>
      <c r="AD63" s="36">
        <v>0</v>
      </c>
      <c r="AE63" s="36">
        <v>0</v>
      </c>
      <c r="AF63" s="36">
        <v>0</v>
      </c>
      <c r="AG63" s="36">
        <v>0</v>
      </c>
      <c r="AH63" s="36">
        <v>0</v>
      </c>
      <c r="AI63" s="36">
        <v>0</v>
      </c>
      <c r="AJ63" s="36">
        <v>0</v>
      </c>
      <c r="AK63" s="36">
        <v>0</v>
      </c>
      <c r="AL63" s="36">
        <v>0</v>
      </c>
      <c r="AM63" s="36">
        <v>0</v>
      </c>
      <c r="AN63" s="36">
        <v>0</v>
      </c>
      <c r="AO63" s="36">
        <v>0</v>
      </c>
      <c r="AP63" s="36">
        <v>0</v>
      </c>
      <c r="AQ63" s="36">
        <v>0</v>
      </c>
      <c r="AR63" s="36">
        <v>0</v>
      </c>
      <c r="AS63" s="36">
        <v>0</v>
      </c>
      <c r="AT63" s="36">
        <v>0</v>
      </c>
      <c r="AU63" s="36">
        <v>0</v>
      </c>
      <c r="AV63" s="36">
        <v>0</v>
      </c>
      <c r="AW63" s="36">
        <v>0</v>
      </c>
      <c r="AX63" s="36">
        <v>0</v>
      </c>
      <c r="AY63" s="36">
        <v>0</v>
      </c>
      <c r="AZ63" s="36">
        <v>0</v>
      </c>
      <c r="BA63" s="36">
        <v>0</v>
      </c>
      <c r="BB63" s="36">
        <v>0.174914721</v>
      </c>
      <c r="BC63" s="36">
        <v>6.7869439460000001</v>
      </c>
      <c r="BD63" s="36">
        <v>16.367294699999999</v>
      </c>
      <c r="BE63" s="36">
        <v>5.5323580000000002E-3</v>
      </c>
      <c r="BF63" s="36">
        <v>1.1064716E-2</v>
      </c>
      <c r="BG63" s="36">
        <v>1.557137698</v>
      </c>
      <c r="BH63" s="36">
        <v>9.7385763710000006</v>
      </c>
      <c r="BI63" s="36">
        <v>0</v>
      </c>
      <c r="BJ63" s="36">
        <v>0</v>
      </c>
      <c r="BK63" s="36">
        <v>0</v>
      </c>
      <c r="BL63" s="36">
        <v>0</v>
      </c>
    </row>
    <row r="64" spans="1:64" s="37" customFormat="1" x14ac:dyDescent="0.2">
      <c r="A64" s="34">
        <v>61</v>
      </c>
      <c r="B64" s="34" t="s">
        <v>161</v>
      </c>
      <c r="C64" s="34" t="s">
        <v>169</v>
      </c>
      <c r="D64" s="41">
        <v>4.4139032690000004</v>
      </c>
      <c r="E64" s="36">
        <v>16</v>
      </c>
      <c r="F64" s="36">
        <v>0</v>
      </c>
      <c r="G64" s="36">
        <v>0</v>
      </c>
      <c r="H64" s="36">
        <v>16</v>
      </c>
      <c r="I64" s="36">
        <v>0</v>
      </c>
      <c r="J64" s="36">
        <v>0</v>
      </c>
      <c r="K64" s="36">
        <v>0</v>
      </c>
      <c r="L64" s="36">
        <v>0</v>
      </c>
      <c r="M64" s="36">
        <v>0</v>
      </c>
      <c r="N64" s="36">
        <v>0</v>
      </c>
      <c r="O64" s="36">
        <v>0</v>
      </c>
      <c r="P64" s="36">
        <v>0</v>
      </c>
      <c r="Q64" s="36">
        <v>0</v>
      </c>
      <c r="R64" s="36">
        <v>0</v>
      </c>
      <c r="S64" s="36">
        <v>0</v>
      </c>
      <c r="T64" s="36">
        <v>0</v>
      </c>
      <c r="U64" s="36">
        <v>0</v>
      </c>
      <c r="V64" s="36">
        <v>0</v>
      </c>
      <c r="W64" s="36">
        <v>0</v>
      </c>
      <c r="X64" s="36">
        <v>0</v>
      </c>
      <c r="Y64" s="36">
        <v>0</v>
      </c>
      <c r="Z64" s="36">
        <v>0</v>
      </c>
      <c r="AA64" s="36">
        <v>0</v>
      </c>
      <c r="AB64" s="36">
        <v>0</v>
      </c>
      <c r="AC64" s="36">
        <v>0</v>
      </c>
      <c r="AD64" s="36">
        <v>0</v>
      </c>
      <c r="AE64" s="36">
        <v>0</v>
      </c>
      <c r="AF64" s="36">
        <v>0</v>
      </c>
      <c r="AG64" s="36">
        <v>0</v>
      </c>
      <c r="AH64" s="36">
        <v>0</v>
      </c>
      <c r="AI64" s="36">
        <v>0</v>
      </c>
      <c r="AJ64" s="36">
        <v>0</v>
      </c>
      <c r="AK64" s="36">
        <v>0</v>
      </c>
      <c r="AL64" s="36">
        <v>0</v>
      </c>
      <c r="AM64" s="36">
        <v>0</v>
      </c>
      <c r="AN64" s="36">
        <v>0</v>
      </c>
      <c r="AO64" s="36">
        <v>0</v>
      </c>
      <c r="AP64" s="36">
        <v>0</v>
      </c>
      <c r="AQ64" s="36">
        <v>0</v>
      </c>
      <c r="AR64" s="36">
        <v>0</v>
      </c>
      <c r="AS64" s="36">
        <v>0</v>
      </c>
      <c r="AT64" s="36">
        <v>0</v>
      </c>
      <c r="AU64" s="36">
        <v>0</v>
      </c>
      <c r="AV64" s="36">
        <v>0</v>
      </c>
      <c r="AW64" s="36">
        <v>0</v>
      </c>
      <c r="AX64" s="36">
        <v>0</v>
      </c>
      <c r="AY64" s="36">
        <v>0</v>
      </c>
      <c r="AZ64" s="36">
        <v>0</v>
      </c>
      <c r="BA64" s="36">
        <v>0</v>
      </c>
      <c r="BB64" s="36">
        <v>0</v>
      </c>
      <c r="BC64" s="36">
        <v>0</v>
      </c>
      <c r="BD64" s="36">
        <v>0</v>
      </c>
      <c r="BE64" s="36">
        <v>0</v>
      </c>
      <c r="BF64" s="36">
        <v>0</v>
      </c>
      <c r="BG64" s="36">
        <v>0</v>
      </c>
      <c r="BH64" s="36">
        <v>0</v>
      </c>
      <c r="BI64" s="36">
        <v>0</v>
      </c>
      <c r="BJ64" s="36">
        <v>0</v>
      </c>
      <c r="BK64" s="36">
        <v>0</v>
      </c>
      <c r="BL64" s="36">
        <v>0</v>
      </c>
    </row>
    <row r="65" spans="1:64" s="37" customFormat="1" x14ac:dyDescent="0.2">
      <c r="A65" s="34">
        <v>62</v>
      </c>
      <c r="B65" s="34" t="s">
        <v>161</v>
      </c>
      <c r="C65" s="34" t="s">
        <v>170</v>
      </c>
      <c r="D65" s="41">
        <v>4.7724797270000003</v>
      </c>
      <c r="E65" s="36">
        <v>5</v>
      </c>
      <c r="F65" s="36">
        <v>0</v>
      </c>
      <c r="G65" s="36">
        <v>0</v>
      </c>
      <c r="H65" s="36">
        <v>5</v>
      </c>
      <c r="I65" s="36">
        <v>0</v>
      </c>
      <c r="J65" s="36">
        <v>0</v>
      </c>
      <c r="K65" s="36">
        <v>0</v>
      </c>
      <c r="L65" s="36">
        <v>0</v>
      </c>
      <c r="M65" s="36">
        <v>0</v>
      </c>
      <c r="N65" s="36">
        <v>0</v>
      </c>
      <c r="O65" s="36">
        <v>0</v>
      </c>
      <c r="P65" s="36">
        <v>0</v>
      </c>
      <c r="Q65" s="36">
        <v>0</v>
      </c>
      <c r="R65" s="36">
        <v>0</v>
      </c>
      <c r="S65" s="36">
        <v>0</v>
      </c>
      <c r="T65" s="36">
        <v>0</v>
      </c>
      <c r="U65" s="36">
        <v>0</v>
      </c>
      <c r="V65" s="36">
        <v>0</v>
      </c>
      <c r="W65" s="36">
        <v>0</v>
      </c>
      <c r="X65" s="36">
        <v>0</v>
      </c>
      <c r="Y65" s="36">
        <v>0</v>
      </c>
      <c r="Z65" s="36">
        <v>0</v>
      </c>
      <c r="AA65" s="36">
        <v>0</v>
      </c>
      <c r="AB65" s="36">
        <v>0</v>
      </c>
      <c r="AC65" s="36">
        <v>0</v>
      </c>
      <c r="AD65" s="36">
        <v>0</v>
      </c>
      <c r="AE65" s="36">
        <v>0</v>
      </c>
      <c r="AF65" s="36">
        <v>0</v>
      </c>
      <c r="AG65" s="36">
        <v>0</v>
      </c>
      <c r="AH65" s="36">
        <v>0</v>
      </c>
      <c r="AI65" s="36">
        <v>0</v>
      </c>
      <c r="AJ65" s="36">
        <v>0</v>
      </c>
      <c r="AK65" s="36">
        <v>0</v>
      </c>
      <c r="AL65" s="36">
        <v>0</v>
      </c>
      <c r="AM65" s="36">
        <v>0</v>
      </c>
      <c r="AN65" s="36">
        <v>0</v>
      </c>
      <c r="AO65" s="36">
        <v>0</v>
      </c>
      <c r="AP65" s="36">
        <v>0</v>
      </c>
      <c r="AQ65" s="36">
        <v>0</v>
      </c>
      <c r="AR65" s="36">
        <v>0</v>
      </c>
      <c r="AS65" s="36">
        <v>0</v>
      </c>
      <c r="AT65" s="36">
        <v>0</v>
      </c>
      <c r="AU65" s="36">
        <v>0</v>
      </c>
      <c r="AV65" s="36">
        <v>0</v>
      </c>
      <c r="AW65" s="36">
        <v>0</v>
      </c>
      <c r="AX65" s="36">
        <v>0</v>
      </c>
      <c r="AY65" s="36">
        <v>0</v>
      </c>
      <c r="AZ65" s="36">
        <v>0</v>
      </c>
      <c r="BA65" s="36">
        <v>0</v>
      </c>
      <c r="BB65" s="36">
        <v>9.8646318999999996E-2</v>
      </c>
      <c r="BC65" s="36">
        <v>5.7219975649999997</v>
      </c>
      <c r="BD65" s="36">
        <v>12.888264035000001</v>
      </c>
      <c r="BE65" s="36">
        <v>3.1200730000000001E-3</v>
      </c>
      <c r="BF65" s="36">
        <v>6.2401460000000002E-3</v>
      </c>
      <c r="BG65" s="36">
        <v>0.35509217700000001</v>
      </c>
      <c r="BH65" s="36">
        <v>2.3387239200000001</v>
      </c>
      <c r="BI65" s="36">
        <v>0</v>
      </c>
      <c r="BJ65" s="36">
        <v>0</v>
      </c>
      <c r="BK65" s="36">
        <v>0</v>
      </c>
      <c r="BL65" s="36">
        <v>0</v>
      </c>
    </row>
    <row r="66" spans="1:64" s="37" customFormat="1" x14ac:dyDescent="0.2">
      <c r="A66" s="34">
        <v>63</v>
      </c>
      <c r="B66" s="34" t="s">
        <v>161</v>
      </c>
      <c r="C66" s="34" t="s">
        <v>171</v>
      </c>
      <c r="D66" s="41">
        <v>4.7107896199999999</v>
      </c>
      <c r="E66" s="36">
        <v>21</v>
      </c>
      <c r="F66" s="36">
        <v>0</v>
      </c>
      <c r="G66" s="36">
        <v>1</v>
      </c>
      <c r="H66" s="36">
        <v>20</v>
      </c>
      <c r="I66" s="36">
        <v>0</v>
      </c>
      <c r="J66" s="36">
        <v>0</v>
      </c>
      <c r="K66" s="36">
        <v>0</v>
      </c>
      <c r="L66" s="36">
        <v>0</v>
      </c>
      <c r="M66" s="36">
        <v>0</v>
      </c>
      <c r="N66" s="36">
        <v>0</v>
      </c>
      <c r="O66" s="36">
        <v>0</v>
      </c>
      <c r="P66" s="36">
        <v>0</v>
      </c>
      <c r="Q66" s="36">
        <v>0</v>
      </c>
      <c r="R66" s="36">
        <v>0</v>
      </c>
      <c r="S66" s="36">
        <v>0</v>
      </c>
      <c r="T66" s="36">
        <v>0</v>
      </c>
      <c r="U66" s="36">
        <v>3.0000000000000001E-3</v>
      </c>
      <c r="V66" s="36">
        <v>7.1999999999999998E-3</v>
      </c>
      <c r="W66" s="36">
        <v>3.0000000000000001E-3</v>
      </c>
      <c r="X66" s="36">
        <v>7.1999999999999998E-3</v>
      </c>
      <c r="Y66" s="36">
        <v>1.0200000000000001E-2</v>
      </c>
      <c r="Z66" s="36">
        <v>0</v>
      </c>
      <c r="AA66" s="36">
        <v>0</v>
      </c>
      <c r="AB66" s="36">
        <v>0</v>
      </c>
      <c r="AC66" s="36">
        <v>0</v>
      </c>
      <c r="AD66" s="36">
        <v>0</v>
      </c>
      <c r="AE66" s="36">
        <v>0</v>
      </c>
      <c r="AF66" s="36">
        <v>0</v>
      </c>
      <c r="AG66" s="36">
        <v>2.1672592794169727E-4</v>
      </c>
      <c r="AH66" s="36">
        <v>3.6868318776288734E-4</v>
      </c>
      <c r="AI66" s="36">
        <v>1.1807826418892473E-3</v>
      </c>
      <c r="AJ66" s="36">
        <v>0</v>
      </c>
      <c r="AK66" s="36">
        <v>0</v>
      </c>
      <c r="AL66" s="36">
        <v>0</v>
      </c>
      <c r="AM66" s="36">
        <v>2.1672592794169727E-4</v>
      </c>
      <c r="AN66" s="36">
        <v>3.6868318776288734E-4</v>
      </c>
      <c r="AO66" s="36">
        <v>1.1807826418892473E-3</v>
      </c>
      <c r="AP66" s="36">
        <v>1.1137429000000001E-2</v>
      </c>
      <c r="AQ66" s="36">
        <v>5.997077E-3</v>
      </c>
      <c r="AR66" s="36">
        <v>1.7134506000000001E-2</v>
      </c>
      <c r="AS66" s="36">
        <v>0</v>
      </c>
      <c r="AT66" s="36">
        <v>0</v>
      </c>
      <c r="AU66" s="36">
        <v>0</v>
      </c>
      <c r="AV66" s="36">
        <v>0</v>
      </c>
      <c r="AW66" s="36">
        <v>0</v>
      </c>
      <c r="AX66" s="36">
        <v>0</v>
      </c>
      <c r="AY66" s="36">
        <v>0</v>
      </c>
      <c r="AZ66" s="36">
        <v>0</v>
      </c>
      <c r="BA66" s="36">
        <v>0</v>
      </c>
      <c r="BB66" s="36">
        <v>0.33232235500000001</v>
      </c>
      <c r="BC66" s="36">
        <v>17.107220743999999</v>
      </c>
      <c r="BD66" s="36">
        <v>39.240219523999997</v>
      </c>
      <c r="BE66" s="36">
        <v>1.0510986E-2</v>
      </c>
      <c r="BF66" s="36">
        <v>2.1021972E-2</v>
      </c>
      <c r="BG66" s="36">
        <v>1.78651943</v>
      </c>
      <c r="BH66" s="36">
        <v>10.78170583</v>
      </c>
      <c r="BI66" s="36">
        <v>0</v>
      </c>
      <c r="BJ66" s="36">
        <v>0</v>
      </c>
      <c r="BK66" s="36">
        <v>0</v>
      </c>
      <c r="BL66" s="36">
        <v>0</v>
      </c>
    </row>
    <row r="67" spans="1:64" s="37" customFormat="1" x14ac:dyDescent="0.2">
      <c r="A67" s="34">
        <v>64</v>
      </c>
      <c r="B67" s="34" t="s">
        <v>173</v>
      </c>
      <c r="C67" s="34" t="s">
        <v>172</v>
      </c>
      <c r="D67" s="41">
        <v>4.6448611550000001</v>
      </c>
      <c r="E67" s="36">
        <v>33</v>
      </c>
      <c r="F67" s="36">
        <v>0</v>
      </c>
      <c r="G67" s="36">
        <v>0</v>
      </c>
      <c r="H67" s="36">
        <v>33</v>
      </c>
      <c r="I67" s="36">
        <v>0</v>
      </c>
      <c r="J67" s="36">
        <v>0</v>
      </c>
      <c r="K67" s="36">
        <v>0</v>
      </c>
      <c r="L67" s="36">
        <v>0</v>
      </c>
      <c r="M67" s="36">
        <v>0</v>
      </c>
      <c r="N67" s="36">
        <v>0</v>
      </c>
      <c r="O67" s="36">
        <v>0</v>
      </c>
      <c r="P67" s="36">
        <v>0</v>
      </c>
      <c r="Q67" s="36">
        <v>0</v>
      </c>
      <c r="R67" s="36">
        <v>0</v>
      </c>
      <c r="S67" s="36">
        <v>0</v>
      </c>
      <c r="T67" s="36">
        <v>0</v>
      </c>
      <c r="U67" s="36">
        <v>0</v>
      </c>
      <c r="V67" s="36">
        <v>0</v>
      </c>
      <c r="W67" s="36">
        <v>0</v>
      </c>
      <c r="X67" s="36">
        <v>0</v>
      </c>
      <c r="Y67" s="36">
        <v>0</v>
      </c>
      <c r="Z67" s="36">
        <v>0</v>
      </c>
      <c r="AA67" s="36">
        <v>0</v>
      </c>
      <c r="AB67" s="36">
        <v>0</v>
      </c>
      <c r="AC67" s="36">
        <v>0</v>
      </c>
      <c r="AD67" s="36">
        <v>0</v>
      </c>
      <c r="AE67" s="36">
        <v>0</v>
      </c>
      <c r="AF67" s="36">
        <v>0</v>
      </c>
      <c r="AG67" s="36">
        <v>0</v>
      </c>
      <c r="AH67" s="36">
        <v>0</v>
      </c>
      <c r="AI67" s="36">
        <v>0</v>
      </c>
      <c r="AJ67" s="36">
        <v>0</v>
      </c>
      <c r="AK67" s="36">
        <v>0</v>
      </c>
      <c r="AL67" s="36">
        <v>0</v>
      </c>
      <c r="AM67" s="36">
        <v>0</v>
      </c>
      <c r="AN67" s="36">
        <v>0</v>
      </c>
      <c r="AO67" s="36">
        <v>0</v>
      </c>
      <c r="AP67" s="36">
        <v>0</v>
      </c>
      <c r="AQ67" s="36">
        <v>0</v>
      </c>
      <c r="AR67" s="36">
        <v>0</v>
      </c>
      <c r="AS67" s="36">
        <v>0</v>
      </c>
      <c r="AT67" s="36">
        <v>0</v>
      </c>
      <c r="AU67" s="36">
        <v>0</v>
      </c>
      <c r="AV67" s="36">
        <v>0</v>
      </c>
      <c r="AW67" s="36">
        <v>0</v>
      </c>
      <c r="AX67" s="36">
        <v>0</v>
      </c>
      <c r="AY67" s="36">
        <v>0</v>
      </c>
      <c r="AZ67" s="36">
        <v>0</v>
      </c>
      <c r="BA67" s="36">
        <v>0</v>
      </c>
      <c r="BB67" s="36">
        <v>2.2019219999999999E-2</v>
      </c>
      <c r="BC67" s="36">
        <v>1.284922348</v>
      </c>
      <c r="BD67" s="36">
        <v>2.8015204150000002</v>
      </c>
      <c r="BE67" s="36">
        <v>5.5981060000000003E-3</v>
      </c>
      <c r="BF67" s="36">
        <v>1.1196213E-2</v>
      </c>
      <c r="BG67" s="36">
        <v>1.4684466E-2</v>
      </c>
      <c r="BH67" s="36">
        <v>0.46457776899999997</v>
      </c>
      <c r="BI67" s="36">
        <v>0</v>
      </c>
      <c r="BJ67" s="36">
        <v>0</v>
      </c>
      <c r="BK67" s="36">
        <v>0</v>
      </c>
      <c r="BL67" s="36">
        <v>0</v>
      </c>
    </row>
    <row r="68" spans="1:64" s="37" customFormat="1" x14ac:dyDescent="0.2">
      <c r="A68" s="34">
        <v>65</v>
      </c>
      <c r="B68" s="34" t="s">
        <v>173</v>
      </c>
      <c r="C68" s="34" t="s">
        <v>174</v>
      </c>
      <c r="D68" s="41">
        <v>4.6147190570000003</v>
      </c>
      <c r="E68" s="36">
        <v>19</v>
      </c>
      <c r="F68" s="36">
        <v>0</v>
      </c>
      <c r="G68" s="36">
        <v>0</v>
      </c>
      <c r="H68" s="36">
        <v>19</v>
      </c>
      <c r="I68" s="36">
        <v>0</v>
      </c>
      <c r="J68" s="36">
        <v>0</v>
      </c>
      <c r="K68" s="36">
        <v>0</v>
      </c>
      <c r="L68" s="36">
        <v>0</v>
      </c>
      <c r="M68" s="36">
        <v>0</v>
      </c>
      <c r="N68" s="36">
        <v>0</v>
      </c>
      <c r="O68" s="36">
        <v>0</v>
      </c>
      <c r="P68" s="36">
        <v>0</v>
      </c>
      <c r="Q68" s="36">
        <v>0</v>
      </c>
      <c r="R68" s="36">
        <v>0</v>
      </c>
      <c r="S68" s="36">
        <v>0</v>
      </c>
      <c r="T68" s="36">
        <v>0</v>
      </c>
      <c r="U68" s="36">
        <v>0</v>
      </c>
      <c r="V68" s="36">
        <v>0</v>
      </c>
      <c r="W68" s="36">
        <v>0</v>
      </c>
      <c r="X68" s="36">
        <v>0</v>
      </c>
      <c r="Y68" s="36">
        <v>0</v>
      </c>
      <c r="Z68" s="36">
        <v>0</v>
      </c>
      <c r="AA68" s="36">
        <v>0</v>
      </c>
      <c r="AB68" s="36">
        <v>0</v>
      </c>
      <c r="AC68" s="36">
        <v>0</v>
      </c>
      <c r="AD68" s="36">
        <v>0</v>
      </c>
      <c r="AE68" s="36">
        <v>0</v>
      </c>
      <c r="AF68" s="36">
        <v>0</v>
      </c>
      <c r="AG68" s="36">
        <v>0</v>
      </c>
      <c r="AH68" s="36">
        <v>0</v>
      </c>
      <c r="AI68" s="36">
        <v>0</v>
      </c>
      <c r="AJ68" s="36">
        <v>0</v>
      </c>
      <c r="AK68" s="36">
        <v>0</v>
      </c>
      <c r="AL68" s="36">
        <v>0</v>
      </c>
      <c r="AM68" s="36">
        <v>0</v>
      </c>
      <c r="AN68" s="36">
        <v>0</v>
      </c>
      <c r="AO68" s="36">
        <v>0</v>
      </c>
      <c r="AP68" s="36">
        <v>0</v>
      </c>
      <c r="AQ68" s="36">
        <v>0</v>
      </c>
      <c r="AR68" s="36">
        <v>0</v>
      </c>
      <c r="AS68" s="36">
        <v>0</v>
      </c>
      <c r="AT68" s="36">
        <v>0</v>
      </c>
      <c r="AU68" s="36">
        <v>0</v>
      </c>
      <c r="AV68" s="36">
        <v>0</v>
      </c>
      <c r="AW68" s="36">
        <v>0</v>
      </c>
      <c r="AX68" s="36">
        <v>0</v>
      </c>
      <c r="AY68" s="36">
        <v>0</v>
      </c>
      <c r="AZ68" s="36">
        <v>0</v>
      </c>
      <c r="BA68" s="36">
        <v>0</v>
      </c>
      <c r="BB68" s="36">
        <v>1.4681399999999999E-4</v>
      </c>
      <c r="BC68" s="36">
        <v>5.3555740000000001E-3</v>
      </c>
      <c r="BD68" s="36">
        <v>1.1962492E-2</v>
      </c>
      <c r="BE68" s="36">
        <v>3.7324999999999999E-5</v>
      </c>
      <c r="BF68" s="36">
        <v>7.4651000000000001E-5</v>
      </c>
      <c r="BG68" s="36">
        <v>0</v>
      </c>
      <c r="BH68" s="36">
        <v>9.4074389999999994E-2</v>
      </c>
      <c r="BI68" s="36">
        <v>0</v>
      </c>
      <c r="BJ68" s="36">
        <v>0</v>
      </c>
      <c r="BK68" s="36">
        <v>0</v>
      </c>
      <c r="BL68" s="36">
        <v>0</v>
      </c>
    </row>
    <row r="69" spans="1:64" s="37" customFormat="1" x14ac:dyDescent="0.2">
      <c r="A69" s="34">
        <v>66</v>
      </c>
      <c r="B69" s="34" t="s">
        <v>173</v>
      </c>
      <c r="C69" s="34" t="s">
        <v>175</v>
      </c>
      <c r="D69" s="41">
        <v>4.411545791</v>
      </c>
      <c r="E69" s="36">
        <v>20</v>
      </c>
      <c r="F69" s="36">
        <v>0</v>
      </c>
      <c r="G69" s="36">
        <v>0</v>
      </c>
      <c r="H69" s="36">
        <v>20</v>
      </c>
      <c r="I69" s="36">
        <v>0</v>
      </c>
      <c r="J69" s="36">
        <v>0</v>
      </c>
      <c r="K69" s="36">
        <v>0</v>
      </c>
      <c r="L69" s="36">
        <v>0</v>
      </c>
      <c r="M69" s="36">
        <v>0</v>
      </c>
      <c r="N69" s="36">
        <v>0</v>
      </c>
      <c r="O69" s="36">
        <v>0</v>
      </c>
      <c r="P69" s="36">
        <v>0</v>
      </c>
      <c r="Q69" s="36">
        <v>0</v>
      </c>
      <c r="R69" s="36">
        <v>0</v>
      </c>
      <c r="S69" s="36">
        <v>0</v>
      </c>
      <c r="T69" s="36">
        <v>0</v>
      </c>
      <c r="U69" s="36">
        <v>0</v>
      </c>
      <c r="V69" s="36">
        <v>0</v>
      </c>
      <c r="W69" s="36">
        <v>0</v>
      </c>
      <c r="X69" s="36">
        <v>0</v>
      </c>
      <c r="Y69" s="36">
        <v>0</v>
      </c>
      <c r="Z69" s="36">
        <v>0</v>
      </c>
      <c r="AA69" s="36">
        <v>0</v>
      </c>
      <c r="AB69" s="36">
        <v>0</v>
      </c>
      <c r="AC69" s="36">
        <v>0</v>
      </c>
      <c r="AD69" s="36">
        <v>0</v>
      </c>
      <c r="AE69" s="36">
        <v>0</v>
      </c>
      <c r="AF69" s="36">
        <v>0</v>
      </c>
      <c r="AG69" s="36">
        <v>0</v>
      </c>
      <c r="AH69" s="36">
        <v>0</v>
      </c>
      <c r="AI69" s="36">
        <v>0</v>
      </c>
      <c r="AJ69" s="36">
        <v>0</v>
      </c>
      <c r="AK69" s="36">
        <v>0</v>
      </c>
      <c r="AL69" s="36">
        <v>0</v>
      </c>
      <c r="AM69" s="36">
        <v>0</v>
      </c>
      <c r="AN69" s="36">
        <v>0</v>
      </c>
      <c r="AO69" s="36">
        <v>0</v>
      </c>
      <c r="AP69" s="36">
        <v>0</v>
      </c>
      <c r="AQ69" s="36">
        <v>0</v>
      </c>
      <c r="AR69" s="36">
        <v>0</v>
      </c>
      <c r="AS69" s="36">
        <v>0</v>
      </c>
      <c r="AT69" s="36">
        <v>0</v>
      </c>
      <c r="AU69" s="36">
        <v>0</v>
      </c>
      <c r="AV69" s="36">
        <v>0</v>
      </c>
      <c r="AW69" s="36">
        <v>0</v>
      </c>
      <c r="AX69" s="36">
        <v>0</v>
      </c>
      <c r="AY69" s="36">
        <v>0</v>
      </c>
      <c r="AZ69" s="36">
        <v>0</v>
      </c>
      <c r="BA69" s="36">
        <v>0</v>
      </c>
      <c r="BB69" s="36">
        <v>0</v>
      </c>
      <c r="BC69" s="36">
        <v>0</v>
      </c>
      <c r="BD69" s="36">
        <v>0</v>
      </c>
      <c r="BE69" s="36">
        <v>0</v>
      </c>
      <c r="BF69" s="36">
        <v>0</v>
      </c>
      <c r="BG69" s="36">
        <v>0</v>
      </c>
      <c r="BH69" s="36">
        <v>0</v>
      </c>
      <c r="BI69" s="36">
        <v>0</v>
      </c>
      <c r="BJ69" s="36">
        <v>0</v>
      </c>
      <c r="BK69" s="36">
        <v>0</v>
      </c>
      <c r="BL69" s="36">
        <v>0</v>
      </c>
    </row>
    <row r="70" spans="1:64" s="37" customFormat="1" x14ac:dyDescent="0.2">
      <c r="A70" s="34">
        <v>67</v>
      </c>
      <c r="B70" s="34" t="s">
        <v>173</v>
      </c>
      <c r="C70" s="34" t="s">
        <v>176</v>
      </c>
      <c r="D70" s="41">
        <v>4.2511288389999997</v>
      </c>
      <c r="E70" s="36">
        <v>77</v>
      </c>
      <c r="F70" s="36">
        <v>0</v>
      </c>
      <c r="G70" s="36">
        <v>0</v>
      </c>
      <c r="H70" s="36">
        <v>77</v>
      </c>
      <c r="I70" s="36">
        <v>0</v>
      </c>
      <c r="J70" s="36">
        <v>0</v>
      </c>
      <c r="K70" s="36">
        <v>0</v>
      </c>
      <c r="L70" s="36">
        <v>0</v>
      </c>
      <c r="M70" s="36">
        <v>0</v>
      </c>
      <c r="N70" s="36">
        <v>0</v>
      </c>
      <c r="O70" s="36">
        <v>0</v>
      </c>
      <c r="P70" s="36">
        <v>0</v>
      </c>
      <c r="Q70" s="36">
        <v>0</v>
      </c>
      <c r="R70" s="36">
        <v>0</v>
      </c>
      <c r="S70" s="36">
        <v>0</v>
      </c>
      <c r="T70" s="36">
        <v>0</v>
      </c>
      <c r="U70" s="36">
        <v>0</v>
      </c>
      <c r="V70" s="36">
        <v>0</v>
      </c>
      <c r="W70" s="36">
        <v>0</v>
      </c>
      <c r="X70" s="36">
        <v>0</v>
      </c>
      <c r="Y70" s="36">
        <v>0</v>
      </c>
      <c r="Z70" s="36">
        <v>0</v>
      </c>
      <c r="AA70" s="36">
        <v>0</v>
      </c>
      <c r="AB70" s="36">
        <v>0</v>
      </c>
      <c r="AC70" s="36">
        <v>0</v>
      </c>
      <c r="AD70" s="36">
        <v>0</v>
      </c>
      <c r="AE70" s="36">
        <v>0</v>
      </c>
      <c r="AF70" s="36">
        <v>0</v>
      </c>
      <c r="AG70" s="36">
        <v>0</v>
      </c>
      <c r="AH70" s="36">
        <v>0</v>
      </c>
      <c r="AI70" s="36">
        <v>0</v>
      </c>
      <c r="AJ70" s="36">
        <v>0</v>
      </c>
      <c r="AK70" s="36">
        <v>0</v>
      </c>
      <c r="AL70" s="36">
        <v>0</v>
      </c>
      <c r="AM70" s="36">
        <v>0</v>
      </c>
      <c r="AN70" s="36">
        <v>0</v>
      </c>
      <c r="AO70" s="36">
        <v>0</v>
      </c>
      <c r="AP70" s="36">
        <v>0</v>
      </c>
      <c r="AQ70" s="36">
        <v>0</v>
      </c>
      <c r="AR70" s="36">
        <v>0</v>
      </c>
      <c r="AS70" s="36">
        <v>0</v>
      </c>
      <c r="AT70" s="36">
        <v>0</v>
      </c>
      <c r="AU70" s="36">
        <v>0</v>
      </c>
      <c r="AV70" s="36">
        <v>0</v>
      </c>
      <c r="AW70" s="36">
        <v>0</v>
      </c>
      <c r="AX70" s="36">
        <v>0</v>
      </c>
      <c r="AY70" s="36">
        <v>0</v>
      </c>
      <c r="AZ70" s="36">
        <v>0</v>
      </c>
      <c r="BA70" s="36">
        <v>0</v>
      </c>
      <c r="BB70" s="36">
        <v>0</v>
      </c>
      <c r="BC70" s="36">
        <v>0</v>
      </c>
      <c r="BD70" s="36">
        <v>0</v>
      </c>
      <c r="BE70" s="36">
        <v>0</v>
      </c>
      <c r="BF70" s="36">
        <v>0</v>
      </c>
      <c r="BG70" s="36">
        <v>0</v>
      </c>
      <c r="BH70" s="36">
        <v>0</v>
      </c>
      <c r="BI70" s="36">
        <v>0</v>
      </c>
      <c r="BJ70" s="36">
        <v>0</v>
      </c>
      <c r="BK70" s="36">
        <v>0</v>
      </c>
      <c r="BL70" s="36">
        <v>0</v>
      </c>
    </row>
    <row r="71" spans="1:64" s="37" customFormat="1" x14ac:dyDescent="0.2">
      <c r="A71" s="34">
        <v>68</v>
      </c>
      <c r="B71" s="34" t="s">
        <v>173</v>
      </c>
      <c r="C71" s="34" t="s">
        <v>177</v>
      </c>
      <c r="D71" s="41">
        <v>3.9681982840000001</v>
      </c>
      <c r="E71" s="36">
        <v>32</v>
      </c>
      <c r="F71" s="36">
        <v>0</v>
      </c>
      <c r="G71" s="36">
        <v>0</v>
      </c>
      <c r="H71" s="36">
        <v>32</v>
      </c>
      <c r="I71" s="36">
        <v>0</v>
      </c>
      <c r="J71" s="36">
        <v>0</v>
      </c>
      <c r="K71" s="36">
        <v>0</v>
      </c>
      <c r="L71" s="36">
        <v>0</v>
      </c>
      <c r="M71" s="36">
        <v>0</v>
      </c>
      <c r="N71" s="36">
        <v>0</v>
      </c>
      <c r="O71" s="36">
        <v>0</v>
      </c>
      <c r="P71" s="36">
        <v>0</v>
      </c>
      <c r="Q71" s="36">
        <v>0</v>
      </c>
      <c r="R71" s="36">
        <v>0</v>
      </c>
      <c r="S71" s="36">
        <v>0</v>
      </c>
      <c r="T71" s="36">
        <v>0</v>
      </c>
      <c r="U71" s="36">
        <v>0</v>
      </c>
      <c r="V71" s="36">
        <v>0</v>
      </c>
      <c r="W71" s="36">
        <v>0</v>
      </c>
      <c r="X71" s="36">
        <v>0</v>
      </c>
      <c r="Y71" s="36">
        <v>0</v>
      </c>
      <c r="Z71" s="36">
        <v>0</v>
      </c>
      <c r="AA71" s="36">
        <v>0</v>
      </c>
      <c r="AB71" s="36">
        <v>0</v>
      </c>
      <c r="AC71" s="36">
        <v>0</v>
      </c>
      <c r="AD71" s="36">
        <v>0</v>
      </c>
      <c r="AE71" s="36">
        <v>0</v>
      </c>
      <c r="AF71" s="36">
        <v>0</v>
      </c>
      <c r="AG71" s="36">
        <v>0</v>
      </c>
      <c r="AH71" s="36">
        <v>0</v>
      </c>
      <c r="AI71" s="36">
        <v>0</v>
      </c>
      <c r="AJ71" s="36">
        <v>0</v>
      </c>
      <c r="AK71" s="36">
        <v>0</v>
      </c>
      <c r="AL71" s="36">
        <v>0</v>
      </c>
      <c r="AM71" s="36">
        <v>0</v>
      </c>
      <c r="AN71" s="36">
        <v>0</v>
      </c>
      <c r="AO71" s="36">
        <v>0</v>
      </c>
      <c r="AP71" s="36">
        <v>0</v>
      </c>
      <c r="AQ71" s="36">
        <v>0</v>
      </c>
      <c r="AR71" s="36">
        <v>0</v>
      </c>
      <c r="AS71" s="36">
        <v>0</v>
      </c>
      <c r="AT71" s="36">
        <v>0</v>
      </c>
      <c r="AU71" s="36">
        <v>0</v>
      </c>
      <c r="AV71" s="36">
        <v>0</v>
      </c>
      <c r="AW71" s="36">
        <v>0</v>
      </c>
      <c r="AX71" s="36">
        <v>0</v>
      </c>
      <c r="AY71" s="36">
        <v>0</v>
      </c>
      <c r="AZ71" s="36">
        <v>0</v>
      </c>
      <c r="BA71" s="36">
        <v>0</v>
      </c>
      <c r="BB71" s="36">
        <v>0</v>
      </c>
      <c r="BC71" s="36">
        <v>0</v>
      </c>
      <c r="BD71" s="36">
        <v>0</v>
      </c>
      <c r="BE71" s="36">
        <v>0</v>
      </c>
      <c r="BF71" s="36">
        <v>0</v>
      </c>
      <c r="BG71" s="36">
        <v>0</v>
      </c>
      <c r="BH71" s="36">
        <v>0</v>
      </c>
      <c r="BI71" s="36">
        <v>0</v>
      </c>
      <c r="BJ71" s="36">
        <v>0</v>
      </c>
      <c r="BK71" s="36">
        <v>0</v>
      </c>
      <c r="BL71" s="36">
        <v>0</v>
      </c>
    </row>
    <row r="72" spans="1:64" s="37" customFormat="1" x14ac:dyDescent="0.2">
      <c r="A72" s="34">
        <v>69</v>
      </c>
      <c r="B72" s="34" t="s">
        <v>173</v>
      </c>
      <c r="C72" s="34" t="s">
        <v>178</v>
      </c>
      <c r="D72" s="41">
        <v>4.0349789029999998</v>
      </c>
      <c r="E72" s="36">
        <v>49</v>
      </c>
      <c r="F72" s="36">
        <v>0</v>
      </c>
      <c r="G72" s="36">
        <v>0</v>
      </c>
      <c r="H72" s="36">
        <v>49</v>
      </c>
      <c r="I72" s="36">
        <v>0</v>
      </c>
      <c r="J72" s="36">
        <v>0</v>
      </c>
      <c r="K72" s="36">
        <v>0</v>
      </c>
      <c r="L72" s="36">
        <v>0</v>
      </c>
      <c r="M72" s="36">
        <v>0</v>
      </c>
      <c r="N72" s="36">
        <v>0</v>
      </c>
      <c r="O72" s="36">
        <v>0</v>
      </c>
      <c r="P72" s="36">
        <v>0</v>
      </c>
      <c r="Q72" s="36">
        <v>0</v>
      </c>
      <c r="R72" s="36">
        <v>0</v>
      </c>
      <c r="S72" s="36">
        <v>0</v>
      </c>
      <c r="T72" s="36">
        <v>0</v>
      </c>
      <c r="U72" s="36">
        <v>0</v>
      </c>
      <c r="V72" s="36">
        <v>0</v>
      </c>
      <c r="W72" s="36">
        <v>0</v>
      </c>
      <c r="X72" s="36">
        <v>0</v>
      </c>
      <c r="Y72" s="36">
        <v>0</v>
      </c>
      <c r="Z72" s="36">
        <v>0</v>
      </c>
      <c r="AA72" s="36">
        <v>0</v>
      </c>
      <c r="AB72" s="36">
        <v>0</v>
      </c>
      <c r="AC72" s="36">
        <v>0</v>
      </c>
      <c r="AD72" s="36">
        <v>0</v>
      </c>
      <c r="AE72" s="36">
        <v>0</v>
      </c>
      <c r="AF72" s="36">
        <v>0</v>
      </c>
      <c r="AG72" s="36">
        <v>0</v>
      </c>
      <c r="AH72" s="36">
        <v>0</v>
      </c>
      <c r="AI72" s="36">
        <v>0</v>
      </c>
      <c r="AJ72" s="36">
        <v>0</v>
      </c>
      <c r="AK72" s="36">
        <v>0</v>
      </c>
      <c r="AL72" s="36">
        <v>0</v>
      </c>
      <c r="AM72" s="36">
        <v>0</v>
      </c>
      <c r="AN72" s="36">
        <v>0</v>
      </c>
      <c r="AO72" s="36">
        <v>0</v>
      </c>
      <c r="AP72" s="36">
        <v>0</v>
      </c>
      <c r="AQ72" s="36">
        <v>0</v>
      </c>
      <c r="AR72" s="36">
        <v>0</v>
      </c>
      <c r="AS72" s="36">
        <v>0</v>
      </c>
      <c r="AT72" s="36">
        <v>0</v>
      </c>
      <c r="AU72" s="36">
        <v>0</v>
      </c>
      <c r="AV72" s="36">
        <v>0</v>
      </c>
      <c r="AW72" s="36">
        <v>0</v>
      </c>
      <c r="AX72" s="36">
        <v>0</v>
      </c>
      <c r="AY72" s="36">
        <v>0</v>
      </c>
      <c r="AZ72" s="36">
        <v>0</v>
      </c>
      <c r="BA72" s="36">
        <v>0</v>
      </c>
      <c r="BB72" s="36">
        <v>0</v>
      </c>
      <c r="BC72" s="36">
        <v>0</v>
      </c>
      <c r="BD72" s="36">
        <v>0</v>
      </c>
      <c r="BE72" s="36">
        <v>0</v>
      </c>
      <c r="BF72" s="36">
        <v>0</v>
      </c>
      <c r="BG72" s="36">
        <v>0</v>
      </c>
      <c r="BH72" s="36">
        <v>0</v>
      </c>
      <c r="BI72" s="36">
        <v>0</v>
      </c>
      <c r="BJ72" s="36">
        <v>0</v>
      </c>
      <c r="BK72" s="36">
        <v>0</v>
      </c>
      <c r="BL72" s="36">
        <v>0</v>
      </c>
    </row>
    <row r="73" spans="1:64" s="37" customFormat="1" x14ac:dyDescent="0.2">
      <c r="A73" s="34">
        <v>70</v>
      </c>
      <c r="B73" s="34" t="s">
        <v>173</v>
      </c>
      <c r="C73" s="34" t="s">
        <v>179</v>
      </c>
      <c r="D73" s="41">
        <v>4.3764541330000002</v>
      </c>
      <c r="E73" s="36">
        <v>72</v>
      </c>
      <c r="F73" s="36">
        <v>0</v>
      </c>
      <c r="G73" s="36">
        <v>0</v>
      </c>
      <c r="H73" s="36">
        <v>72</v>
      </c>
      <c r="I73" s="36">
        <v>0</v>
      </c>
      <c r="J73" s="36">
        <v>0</v>
      </c>
      <c r="K73" s="36">
        <v>0</v>
      </c>
      <c r="L73" s="36">
        <v>0</v>
      </c>
      <c r="M73" s="36">
        <v>0</v>
      </c>
      <c r="N73" s="36">
        <v>0</v>
      </c>
      <c r="O73" s="36">
        <v>0</v>
      </c>
      <c r="P73" s="36">
        <v>0</v>
      </c>
      <c r="Q73" s="36">
        <v>0</v>
      </c>
      <c r="R73" s="36">
        <v>0</v>
      </c>
      <c r="S73" s="36">
        <v>0</v>
      </c>
      <c r="T73" s="36">
        <v>0</v>
      </c>
      <c r="U73" s="36">
        <v>0</v>
      </c>
      <c r="V73" s="36">
        <v>0</v>
      </c>
      <c r="W73" s="36">
        <v>0</v>
      </c>
      <c r="X73" s="36">
        <v>0</v>
      </c>
      <c r="Y73" s="36">
        <v>0</v>
      </c>
      <c r="Z73" s="36">
        <v>0</v>
      </c>
      <c r="AA73" s="36">
        <v>0</v>
      </c>
      <c r="AB73" s="36">
        <v>0</v>
      </c>
      <c r="AC73" s="36">
        <v>0</v>
      </c>
      <c r="AD73" s="36">
        <v>0</v>
      </c>
      <c r="AE73" s="36">
        <v>0</v>
      </c>
      <c r="AF73" s="36">
        <v>0</v>
      </c>
      <c r="AG73" s="36">
        <v>0</v>
      </c>
      <c r="AH73" s="36">
        <v>0</v>
      </c>
      <c r="AI73" s="36">
        <v>0</v>
      </c>
      <c r="AJ73" s="36">
        <v>0</v>
      </c>
      <c r="AK73" s="36">
        <v>0</v>
      </c>
      <c r="AL73" s="36">
        <v>0</v>
      </c>
      <c r="AM73" s="36">
        <v>0</v>
      </c>
      <c r="AN73" s="36">
        <v>0</v>
      </c>
      <c r="AO73" s="36">
        <v>0</v>
      </c>
      <c r="AP73" s="36">
        <v>0</v>
      </c>
      <c r="AQ73" s="36">
        <v>0</v>
      </c>
      <c r="AR73" s="36">
        <v>0</v>
      </c>
      <c r="AS73" s="36">
        <v>0</v>
      </c>
      <c r="AT73" s="36">
        <v>0</v>
      </c>
      <c r="AU73" s="36">
        <v>0</v>
      </c>
      <c r="AV73" s="36">
        <v>0</v>
      </c>
      <c r="AW73" s="36">
        <v>0</v>
      </c>
      <c r="AX73" s="36">
        <v>0</v>
      </c>
      <c r="AY73" s="36">
        <v>0</v>
      </c>
      <c r="AZ73" s="36">
        <v>0</v>
      </c>
      <c r="BA73" s="36">
        <v>0</v>
      </c>
      <c r="BB73" s="36">
        <v>0</v>
      </c>
      <c r="BC73" s="36">
        <v>0</v>
      </c>
      <c r="BD73" s="36">
        <v>0</v>
      </c>
      <c r="BE73" s="36">
        <v>0</v>
      </c>
      <c r="BF73" s="36">
        <v>0</v>
      </c>
      <c r="BG73" s="36">
        <v>0</v>
      </c>
      <c r="BH73" s="36">
        <v>0</v>
      </c>
      <c r="BI73" s="36">
        <v>0</v>
      </c>
      <c r="BJ73" s="36">
        <v>0</v>
      </c>
      <c r="BK73" s="36">
        <v>0</v>
      </c>
      <c r="BL73" s="36">
        <v>0</v>
      </c>
    </row>
    <row r="74" spans="1:64" s="37" customFormat="1" x14ac:dyDescent="0.2">
      <c r="A74" s="34">
        <v>71</v>
      </c>
      <c r="B74" s="34" t="s">
        <v>181</v>
      </c>
      <c r="C74" s="34" t="s">
        <v>180</v>
      </c>
      <c r="D74" s="41" t="s">
        <v>339</v>
      </c>
      <c r="E74" s="36" t="s">
        <v>339</v>
      </c>
      <c r="F74" s="36" t="s">
        <v>339</v>
      </c>
      <c r="G74" s="36" t="s">
        <v>339</v>
      </c>
      <c r="H74" s="36" t="s">
        <v>339</v>
      </c>
      <c r="I74" s="36" t="s">
        <v>339</v>
      </c>
      <c r="J74" s="36" t="s">
        <v>339</v>
      </c>
      <c r="K74" s="36" t="s">
        <v>339</v>
      </c>
      <c r="L74" s="36" t="s">
        <v>339</v>
      </c>
      <c r="M74" s="36" t="s">
        <v>339</v>
      </c>
      <c r="N74" s="36" t="s">
        <v>339</v>
      </c>
      <c r="O74" s="36" t="s">
        <v>339</v>
      </c>
      <c r="P74" s="36" t="s">
        <v>339</v>
      </c>
      <c r="Q74" s="36" t="s">
        <v>339</v>
      </c>
      <c r="R74" s="36" t="s">
        <v>339</v>
      </c>
      <c r="S74" s="36" t="s">
        <v>339</v>
      </c>
      <c r="T74" s="36" t="s">
        <v>339</v>
      </c>
      <c r="U74" s="36" t="s">
        <v>339</v>
      </c>
      <c r="V74" s="36" t="s">
        <v>339</v>
      </c>
      <c r="W74" s="36" t="s">
        <v>339</v>
      </c>
      <c r="X74" s="36" t="s">
        <v>339</v>
      </c>
      <c r="Y74" s="36" t="s">
        <v>339</v>
      </c>
      <c r="Z74" s="36" t="s">
        <v>339</v>
      </c>
      <c r="AA74" s="36" t="s">
        <v>339</v>
      </c>
      <c r="AB74" s="36" t="s">
        <v>339</v>
      </c>
      <c r="AC74" s="36" t="s">
        <v>339</v>
      </c>
      <c r="AD74" s="36" t="s">
        <v>339</v>
      </c>
      <c r="AE74" s="36" t="s">
        <v>339</v>
      </c>
      <c r="AF74" s="36" t="s">
        <v>339</v>
      </c>
      <c r="AG74" s="36" t="s">
        <v>339</v>
      </c>
      <c r="AH74" s="36" t="s">
        <v>339</v>
      </c>
      <c r="AI74" s="36" t="s">
        <v>339</v>
      </c>
      <c r="AJ74" s="36" t="s">
        <v>339</v>
      </c>
      <c r="AK74" s="36" t="s">
        <v>339</v>
      </c>
      <c r="AL74" s="36" t="s">
        <v>339</v>
      </c>
      <c r="AM74" s="36" t="s">
        <v>339</v>
      </c>
      <c r="AN74" s="36" t="s">
        <v>339</v>
      </c>
      <c r="AO74" s="36" t="s">
        <v>339</v>
      </c>
      <c r="AP74" s="36" t="s">
        <v>339</v>
      </c>
      <c r="AQ74" s="36" t="s">
        <v>339</v>
      </c>
      <c r="AR74" s="36" t="s">
        <v>339</v>
      </c>
      <c r="AS74" s="36" t="s">
        <v>339</v>
      </c>
      <c r="AT74" s="36" t="s">
        <v>339</v>
      </c>
      <c r="AU74" s="36" t="s">
        <v>339</v>
      </c>
      <c r="AV74" s="36" t="s">
        <v>339</v>
      </c>
      <c r="AW74" s="36" t="s">
        <v>339</v>
      </c>
      <c r="AX74" s="36" t="s">
        <v>339</v>
      </c>
      <c r="AY74" s="36" t="s">
        <v>339</v>
      </c>
      <c r="AZ74" s="36" t="s">
        <v>339</v>
      </c>
      <c r="BA74" s="36" t="s">
        <v>339</v>
      </c>
      <c r="BB74" s="36" t="s">
        <v>339</v>
      </c>
      <c r="BC74" s="36" t="s">
        <v>339</v>
      </c>
      <c r="BD74" s="36" t="s">
        <v>339</v>
      </c>
      <c r="BE74" s="36" t="s">
        <v>339</v>
      </c>
      <c r="BF74" s="36" t="s">
        <v>339</v>
      </c>
      <c r="BG74" s="36" t="s">
        <v>339</v>
      </c>
      <c r="BH74" s="36" t="s">
        <v>339</v>
      </c>
      <c r="BI74" s="36" t="s">
        <v>339</v>
      </c>
      <c r="BJ74" s="36" t="s">
        <v>339</v>
      </c>
      <c r="BK74" s="36" t="s">
        <v>339</v>
      </c>
      <c r="BL74" s="36" t="s">
        <v>339</v>
      </c>
    </row>
    <row r="75" spans="1:64" s="37" customFormat="1" x14ac:dyDescent="0.2">
      <c r="A75" s="34">
        <v>72</v>
      </c>
      <c r="B75" s="34" t="s">
        <v>181</v>
      </c>
      <c r="C75" s="34" t="s">
        <v>182</v>
      </c>
      <c r="D75" s="41" t="s">
        <v>339</v>
      </c>
      <c r="E75" s="36" t="s">
        <v>339</v>
      </c>
      <c r="F75" s="36" t="s">
        <v>339</v>
      </c>
      <c r="G75" s="36" t="s">
        <v>339</v>
      </c>
      <c r="H75" s="36" t="s">
        <v>339</v>
      </c>
      <c r="I75" s="36" t="s">
        <v>339</v>
      </c>
      <c r="J75" s="36" t="s">
        <v>339</v>
      </c>
      <c r="K75" s="36" t="s">
        <v>339</v>
      </c>
      <c r="L75" s="36" t="s">
        <v>339</v>
      </c>
      <c r="M75" s="36" t="s">
        <v>339</v>
      </c>
      <c r="N75" s="36" t="s">
        <v>339</v>
      </c>
      <c r="O75" s="36" t="s">
        <v>339</v>
      </c>
      <c r="P75" s="36" t="s">
        <v>339</v>
      </c>
      <c r="Q75" s="36" t="s">
        <v>339</v>
      </c>
      <c r="R75" s="36" t="s">
        <v>339</v>
      </c>
      <c r="S75" s="36" t="s">
        <v>339</v>
      </c>
      <c r="T75" s="36" t="s">
        <v>339</v>
      </c>
      <c r="U75" s="36" t="s">
        <v>339</v>
      </c>
      <c r="V75" s="36" t="s">
        <v>339</v>
      </c>
      <c r="W75" s="36" t="s">
        <v>339</v>
      </c>
      <c r="X75" s="36" t="s">
        <v>339</v>
      </c>
      <c r="Y75" s="36" t="s">
        <v>339</v>
      </c>
      <c r="Z75" s="36" t="s">
        <v>339</v>
      </c>
      <c r="AA75" s="36" t="s">
        <v>339</v>
      </c>
      <c r="AB75" s="36" t="s">
        <v>339</v>
      </c>
      <c r="AC75" s="36" t="s">
        <v>339</v>
      </c>
      <c r="AD75" s="36" t="s">
        <v>339</v>
      </c>
      <c r="AE75" s="36" t="s">
        <v>339</v>
      </c>
      <c r="AF75" s="36" t="s">
        <v>339</v>
      </c>
      <c r="AG75" s="36" t="s">
        <v>339</v>
      </c>
      <c r="AH75" s="36" t="s">
        <v>339</v>
      </c>
      <c r="AI75" s="36" t="s">
        <v>339</v>
      </c>
      <c r="AJ75" s="36" t="s">
        <v>339</v>
      </c>
      <c r="AK75" s="36" t="s">
        <v>339</v>
      </c>
      <c r="AL75" s="36" t="s">
        <v>339</v>
      </c>
      <c r="AM75" s="36" t="s">
        <v>339</v>
      </c>
      <c r="AN75" s="36" t="s">
        <v>339</v>
      </c>
      <c r="AO75" s="36" t="s">
        <v>339</v>
      </c>
      <c r="AP75" s="36" t="s">
        <v>339</v>
      </c>
      <c r="AQ75" s="36" t="s">
        <v>339</v>
      </c>
      <c r="AR75" s="36" t="s">
        <v>339</v>
      </c>
      <c r="AS75" s="36" t="s">
        <v>339</v>
      </c>
      <c r="AT75" s="36" t="s">
        <v>339</v>
      </c>
      <c r="AU75" s="36" t="s">
        <v>339</v>
      </c>
      <c r="AV75" s="36" t="s">
        <v>339</v>
      </c>
      <c r="AW75" s="36" t="s">
        <v>339</v>
      </c>
      <c r="AX75" s="36" t="s">
        <v>339</v>
      </c>
      <c r="AY75" s="36" t="s">
        <v>339</v>
      </c>
      <c r="AZ75" s="36" t="s">
        <v>339</v>
      </c>
      <c r="BA75" s="36" t="s">
        <v>339</v>
      </c>
      <c r="BB75" s="36" t="s">
        <v>339</v>
      </c>
      <c r="BC75" s="36" t="s">
        <v>339</v>
      </c>
      <c r="BD75" s="36" t="s">
        <v>339</v>
      </c>
      <c r="BE75" s="36" t="s">
        <v>339</v>
      </c>
      <c r="BF75" s="36" t="s">
        <v>339</v>
      </c>
      <c r="BG75" s="36" t="s">
        <v>339</v>
      </c>
      <c r="BH75" s="36" t="s">
        <v>339</v>
      </c>
      <c r="BI75" s="36" t="s">
        <v>339</v>
      </c>
      <c r="BJ75" s="36" t="s">
        <v>339</v>
      </c>
      <c r="BK75" s="36" t="s">
        <v>339</v>
      </c>
      <c r="BL75" s="36" t="s">
        <v>339</v>
      </c>
    </row>
    <row r="76" spans="1:64" s="37" customFormat="1" x14ac:dyDescent="0.2">
      <c r="A76" s="34">
        <v>73</v>
      </c>
      <c r="B76" s="34" t="s">
        <v>181</v>
      </c>
      <c r="C76" s="34" t="s">
        <v>183</v>
      </c>
      <c r="D76" s="41" t="s">
        <v>339</v>
      </c>
      <c r="E76" s="36" t="s">
        <v>339</v>
      </c>
      <c r="F76" s="36" t="s">
        <v>339</v>
      </c>
      <c r="G76" s="36" t="s">
        <v>339</v>
      </c>
      <c r="H76" s="36" t="s">
        <v>339</v>
      </c>
      <c r="I76" s="36" t="s">
        <v>339</v>
      </c>
      <c r="J76" s="36" t="s">
        <v>339</v>
      </c>
      <c r="K76" s="36" t="s">
        <v>339</v>
      </c>
      <c r="L76" s="36" t="s">
        <v>339</v>
      </c>
      <c r="M76" s="36" t="s">
        <v>339</v>
      </c>
      <c r="N76" s="36" t="s">
        <v>339</v>
      </c>
      <c r="O76" s="36" t="s">
        <v>339</v>
      </c>
      <c r="P76" s="36" t="s">
        <v>339</v>
      </c>
      <c r="Q76" s="36" t="s">
        <v>339</v>
      </c>
      <c r="R76" s="36" t="s">
        <v>339</v>
      </c>
      <c r="S76" s="36" t="s">
        <v>339</v>
      </c>
      <c r="T76" s="36" t="s">
        <v>339</v>
      </c>
      <c r="U76" s="36" t="s">
        <v>339</v>
      </c>
      <c r="V76" s="36" t="s">
        <v>339</v>
      </c>
      <c r="W76" s="36" t="s">
        <v>339</v>
      </c>
      <c r="X76" s="36" t="s">
        <v>339</v>
      </c>
      <c r="Y76" s="36" t="s">
        <v>339</v>
      </c>
      <c r="Z76" s="36" t="s">
        <v>339</v>
      </c>
      <c r="AA76" s="36" t="s">
        <v>339</v>
      </c>
      <c r="AB76" s="36" t="s">
        <v>339</v>
      </c>
      <c r="AC76" s="36" t="s">
        <v>339</v>
      </c>
      <c r="AD76" s="36" t="s">
        <v>339</v>
      </c>
      <c r="AE76" s="36" t="s">
        <v>339</v>
      </c>
      <c r="AF76" s="36" t="s">
        <v>339</v>
      </c>
      <c r="AG76" s="36" t="s">
        <v>339</v>
      </c>
      <c r="AH76" s="36" t="s">
        <v>339</v>
      </c>
      <c r="AI76" s="36" t="s">
        <v>339</v>
      </c>
      <c r="AJ76" s="36" t="s">
        <v>339</v>
      </c>
      <c r="AK76" s="36" t="s">
        <v>339</v>
      </c>
      <c r="AL76" s="36" t="s">
        <v>339</v>
      </c>
      <c r="AM76" s="36" t="s">
        <v>339</v>
      </c>
      <c r="AN76" s="36" t="s">
        <v>339</v>
      </c>
      <c r="AO76" s="36" t="s">
        <v>339</v>
      </c>
      <c r="AP76" s="36" t="s">
        <v>339</v>
      </c>
      <c r="AQ76" s="36" t="s">
        <v>339</v>
      </c>
      <c r="AR76" s="36" t="s">
        <v>339</v>
      </c>
      <c r="AS76" s="36" t="s">
        <v>339</v>
      </c>
      <c r="AT76" s="36" t="s">
        <v>339</v>
      </c>
      <c r="AU76" s="36" t="s">
        <v>339</v>
      </c>
      <c r="AV76" s="36" t="s">
        <v>339</v>
      </c>
      <c r="AW76" s="36" t="s">
        <v>339</v>
      </c>
      <c r="AX76" s="36" t="s">
        <v>339</v>
      </c>
      <c r="AY76" s="36" t="s">
        <v>339</v>
      </c>
      <c r="AZ76" s="36" t="s">
        <v>339</v>
      </c>
      <c r="BA76" s="36" t="s">
        <v>339</v>
      </c>
      <c r="BB76" s="36" t="s">
        <v>339</v>
      </c>
      <c r="BC76" s="36" t="s">
        <v>339</v>
      </c>
      <c r="BD76" s="36" t="s">
        <v>339</v>
      </c>
      <c r="BE76" s="36" t="s">
        <v>339</v>
      </c>
      <c r="BF76" s="36" t="s">
        <v>339</v>
      </c>
      <c r="BG76" s="36" t="s">
        <v>339</v>
      </c>
      <c r="BH76" s="36" t="s">
        <v>339</v>
      </c>
      <c r="BI76" s="36" t="s">
        <v>339</v>
      </c>
      <c r="BJ76" s="36" t="s">
        <v>339</v>
      </c>
      <c r="BK76" s="36" t="s">
        <v>339</v>
      </c>
      <c r="BL76" s="36" t="s">
        <v>339</v>
      </c>
    </row>
    <row r="77" spans="1:64" s="37" customFormat="1" x14ac:dyDescent="0.2">
      <c r="A77" s="34">
        <v>74</v>
      </c>
      <c r="B77" s="34" t="s">
        <v>181</v>
      </c>
      <c r="C77" s="34" t="s">
        <v>184</v>
      </c>
      <c r="D77" s="41" t="s">
        <v>339</v>
      </c>
      <c r="E77" s="36" t="s">
        <v>339</v>
      </c>
      <c r="F77" s="36" t="s">
        <v>339</v>
      </c>
      <c r="G77" s="36" t="s">
        <v>339</v>
      </c>
      <c r="H77" s="36" t="s">
        <v>339</v>
      </c>
      <c r="I77" s="36" t="s">
        <v>339</v>
      </c>
      <c r="J77" s="36" t="s">
        <v>339</v>
      </c>
      <c r="K77" s="36" t="s">
        <v>339</v>
      </c>
      <c r="L77" s="36" t="s">
        <v>339</v>
      </c>
      <c r="M77" s="36" t="s">
        <v>339</v>
      </c>
      <c r="N77" s="36" t="s">
        <v>339</v>
      </c>
      <c r="O77" s="36" t="s">
        <v>339</v>
      </c>
      <c r="P77" s="36" t="s">
        <v>339</v>
      </c>
      <c r="Q77" s="36" t="s">
        <v>339</v>
      </c>
      <c r="R77" s="36" t="s">
        <v>339</v>
      </c>
      <c r="S77" s="36" t="s">
        <v>339</v>
      </c>
      <c r="T77" s="36" t="s">
        <v>339</v>
      </c>
      <c r="U77" s="36" t="s">
        <v>339</v>
      </c>
      <c r="V77" s="36" t="s">
        <v>339</v>
      </c>
      <c r="W77" s="36" t="s">
        <v>339</v>
      </c>
      <c r="X77" s="36" t="s">
        <v>339</v>
      </c>
      <c r="Y77" s="36" t="s">
        <v>339</v>
      </c>
      <c r="Z77" s="36" t="s">
        <v>339</v>
      </c>
      <c r="AA77" s="36" t="s">
        <v>339</v>
      </c>
      <c r="AB77" s="36" t="s">
        <v>339</v>
      </c>
      <c r="AC77" s="36" t="s">
        <v>339</v>
      </c>
      <c r="AD77" s="36" t="s">
        <v>339</v>
      </c>
      <c r="AE77" s="36" t="s">
        <v>339</v>
      </c>
      <c r="AF77" s="36" t="s">
        <v>339</v>
      </c>
      <c r="AG77" s="36" t="s">
        <v>339</v>
      </c>
      <c r="AH77" s="36" t="s">
        <v>339</v>
      </c>
      <c r="AI77" s="36" t="s">
        <v>339</v>
      </c>
      <c r="AJ77" s="36" t="s">
        <v>339</v>
      </c>
      <c r="AK77" s="36" t="s">
        <v>339</v>
      </c>
      <c r="AL77" s="36" t="s">
        <v>339</v>
      </c>
      <c r="AM77" s="36" t="s">
        <v>339</v>
      </c>
      <c r="AN77" s="36" t="s">
        <v>339</v>
      </c>
      <c r="AO77" s="36" t="s">
        <v>339</v>
      </c>
      <c r="AP77" s="36" t="s">
        <v>339</v>
      </c>
      <c r="AQ77" s="36" t="s">
        <v>339</v>
      </c>
      <c r="AR77" s="36" t="s">
        <v>339</v>
      </c>
      <c r="AS77" s="36" t="s">
        <v>339</v>
      </c>
      <c r="AT77" s="36" t="s">
        <v>339</v>
      </c>
      <c r="AU77" s="36" t="s">
        <v>339</v>
      </c>
      <c r="AV77" s="36" t="s">
        <v>339</v>
      </c>
      <c r="AW77" s="36" t="s">
        <v>339</v>
      </c>
      <c r="AX77" s="36" t="s">
        <v>339</v>
      </c>
      <c r="AY77" s="36" t="s">
        <v>339</v>
      </c>
      <c r="AZ77" s="36" t="s">
        <v>339</v>
      </c>
      <c r="BA77" s="36" t="s">
        <v>339</v>
      </c>
      <c r="BB77" s="36" t="s">
        <v>339</v>
      </c>
      <c r="BC77" s="36" t="s">
        <v>339</v>
      </c>
      <c r="BD77" s="36" t="s">
        <v>339</v>
      </c>
      <c r="BE77" s="36" t="s">
        <v>339</v>
      </c>
      <c r="BF77" s="36" t="s">
        <v>339</v>
      </c>
      <c r="BG77" s="36" t="s">
        <v>339</v>
      </c>
      <c r="BH77" s="36" t="s">
        <v>339</v>
      </c>
      <c r="BI77" s="36" t="s">
        <v>339</v>
      </c>
      <c r="BJ77" s="36" t="s">
        <v>339</v>
      </c>
      <c r="BK77" s="36" t="s">
        <v>339</v>
      </c>
      <c r="BL77" s="36" t="s">
        <v>339</v>
      </c>
    </row>
    <row r="78" spans="1:64" s="37" customFormat="1" x14ac:dyDescent="0.2">
      <c r="A78" s="34">
        <v>75</v>
      </c>
      <c r="B78" s="34" t="s">
        <v>181</v>
      </c>
      <c r="C78" s="34" t="s">
        <v>185</v>
      </c>
      <c r="D78" s="41" t="s">
        <v>339</v>
      </c>
      <c r="E78" s="36" t="s">
        <v>339</v>
      </c>
      <c r="F78" s="36" t="s">
        <v>339</v>
      </c>
      <c r="G78" s="36" t="s">
        <v>339</v>
      </c>
      <c r="H78" s="36" t="s">
        <v>339</v>
      </c>
      <c r="I78" s="36" t="s">
        <v>339</v>
      </c>
      <c r="J78" s="36" t="s">
        <v>339</v>
      </c>
      <c r="K78" s="36" t="s">
        <v>339</v>
      </c>
      <c r="L78" s="36" t="s">
        <v>339</v>
      </c>
      <c r="M78" s="36" t="s">
        <v>339</v>
      </c>
      <c r="N78" s="36" t="s">
        <v>339</v>
      </c>
      <c r="O78" s="36" t="s">
        <v>339</v>
      </c>
      <c r="P78" s="36" t="s">
        <v>339</v>
      </c>
      <c r="Q78" s="36" t="s">
        <v>339</v>
      </c>
      <c r="R78" s="36" t="s">
        <v>339</v>
      </c>
      <c r="S78" s="36" t="s">
        <v>339</v>
      </c>
      <c r="T78" s="36" t="s">
        <v>339</v>
      </c>
      <c r="U78" s="36" t="s">
        <v>339</v>
      </c>
      <c r="V78" s="36" t="s">
        <v>339</v>
      </c>
      <c r="W78" s="36" t="s">
        <v>339</v>
      </c>
      <c r="X78" s="36" t="s">
        <v>339</v>
      </c>
      <c r="Y78" s="36" t="s">
        <v>339</v>
      </c>
      <c r="Z78" s="36" t="s">
        <v>339</v>
      </c>
      <c r="AA78" s="36" t="s">
        <v>339</v>
      </c>
      <c r="AB78" s="36" t="s">
        <v>339</v>
      </c>
      <c r="AC78" s="36" t="s">
        <v>339</v>
      </c>
      <c r="AD78" s="36" t="s">
        <v>339</v>
      </c>
      <c r="AE78" s="36" t="s">
        <v>339</v>
      </c>
      <c r="AF78" s="36" t="s">
        <v>339</v>
      </c>
      <c r="AG78" s="36" t="s">
        <v>339</v>
      </c>
      <c r="AH78" s="36" t="s">
        <v>339</v>
      </c>
      <c r="AI78" s="36" t="s">
        <v>339</v>
      </c>
      <c r="AJ78" s="36" t="s">
        <v>339</v>
      </c>
      <c r="AK78" s="36" t="s">
        <v>339</v>
      </c>
      <c r="AL78" s="36" t="s">
        <v>339</v>
      </c>
      <c r="AM78" s="36" t="s">
        <v>339</v>
      </c>
      <c r="AN78" s="36" t="s">
        <v>339</v>
      </c>
      <c r="AO78" s="36" t="s">
        <v>339</v>
      </c>
      <c r="AP78" s="36" t="s">
        <v>339</v>
      </c>
      <c r="AQ78" s="36" t="s">
        <v>339</v>
      </c>
      <c r="AR78" s="36" t="s">
        <v>339</v>
      </c>
      <c r="AS78" s="36" t="s">
        <v>339</v>
      </c>
      <c r="AT78" s="36" t="s">
        <v>339</v>
      </c>
      <c r="AU78" s="36" t="s">
        <v>339</v>
      </c>
      <c r="AV78" s="36" t="s">
        <v>339</v>
      </c>
      <c r="AW78" s="36" t="s">
        <v>339</v>
      </c>
      <c r="AX78" s="36" t="s">
        <v>339</v>
      </c>
      <c r="AY78" s="36" t="s">
        <v>339</v>
      </c>
      <c r="AZ78" s="36" t="s">
        <v>339</v>
      </c>
      <c r="BA78" s="36" t="s">
        <v>339</v>
      </c>
      <c r="BB78" s="36" t="s">
        <v>339</v>
      </c>
      <c r="BC78" s="36" t="s">
        <v>339</v>
      </c>
      <c r="BD78" s="36" t="s">
        <v>339</v>
      </c>
      <c r="BE78" s="36" t="s">
        <v>339</v>
      </c>
      <c r="BF78" s="36" t="s">
        <v>339</v>
      </c>
      <c r="BG78" s="36" t="s">
        <v>339</v>
      </c>
      <c r="BH78" s="36" t="s">
        <v>339</v>
      </c>
      <c r="BI78" s="36" t="s">
        <v>339</v>
      </c>
      <c r="BJ78" s="36" t="s">
        <v>339</v>
      </c>
      <c r="BK78" s="36" t="s">
        <v>339</v>
      </c>
      <c r="BL78" s="36" t="s">
        <v>339</v>
      </c>
    </row>
    <row r="79" spans="1:64" s="37" customFormat="1" x14ac:dyDescent="0.2">
      <c r="A79" s="34">
        <v>76</v>
      </c>
      <c r="B79" s="34" t="s">
        <v>181</v>
      </c>
      <c r="C79" s="34" t="s">
        <v>186</v>
      </c>
      <c r="D79" s="41" t="s">
        <v>339</v>
      </c>
      <c r="E79" s="36" t="s">
        <v>339</v>
      </c>
      <c r="F79" s="36" t="s">
        <v>339</v>
      </c>
      <c r="G79" s="36" t="s">
        <v>339</v>
      </c>
      <c r="H79" s="36" t="s">
        <v>339</v>
      </c>
      <c r="I79" s="36" t="s">
        <v>339</v>
      </c>
      <c r="J79" s="36" t="s">
        <v>339</v>
      </c>
      <c r="K79" s="36" t="s">
        <v>339</v>
      </c>
      <c r="L79" s="36" t="s">
        <v>339</v>
      </c>
      <c r="M79" s="36" t="s">
        <v>339</v>
      </c>
      <c r="N79" s="36" t="s">
        <v>339</v>
      </c>
      <c r="O79" s="36" t="s">
        <v>339</v>
      </c>
      <c r="P79" s="36" t="s">
        <v>339</v>
      </c>
      <c r="Q79" s="36" t="s">
        <v>339</v>
      </c>
      <c r="R79" s="36" t="s">
        <v>339</v>
      </c>
      <c r="S79" s="36" t="s">
        <v>339</v>
      </c>
      <c r="T79" s="36" t="s">
        <v>339</v>
      </c>
      <c r="U79" s="36" t="s">
        <v>339</v>
      </c>
      <c r="V79" s="36" t="s">
        <v>339</v>
      </c>
      <c r="W79" s="36" t="s">
        <v>339</v>
      </c>
      <c r="X79" s="36" t="s">
        <v>339</v>
      </c>
      <c r="Y79" s="36" t="s">
        <v>339</v>
      </c>
      <c r="Z79" s="36" t="s">
        <v>339</v>
      </c>
      <c r="AA79" s="36" t="s">
        <v>339</v>
      </c>
      <c r="AB79" s="36" t="s">
        <v>339</v>
      </c>
      <c r="AC79" s="36" t="s">
        <v>339</v>
      </c>
      <c r="AD79" s="36" t="s">
        <v>339</v>
      </c>
      <c r="AE79" s="36" t="s">
        <v>339</v>
      </c>
      <c r="AF79" s="36" t="s">
        <v>339</v>
      </c>
      <c r="AG79" s="36" t="s">
        <v>339</v>
      </c>
      <c r="AH79" s="36" t="s">
        <v>339</v>
      </c>
      <c r="AI79" s="36" t="s">
        <v>339</v>
      </c>
      <c r="AJ79" s="36" t="s">
        <v>339</v>
      </c>
      <c r="AK79" s="36" t="s">
        <v>339</v>
      </c>
      <c r="AL79" s="36" t="s">
        <v>339</v>
      </c>
      <c r="AM79" s="36" t="s">
        <v>339</v>
      </c>
      <c r="AN79" s="36" t="s">
        <v>339</v>
      </c>
      <c r="AO79" s="36" t="s">
        <v>339</v>
      </c>
      <c r="AP79" s="36" t="s">
        <v>339</v>
      </c>
      <c r="AQ79" s="36" t="s">
        <v>339</v>
      </c>
      <c r="AR79" s="36" t="s">
        <v>339</v>
      </c>
      <c r="AS79" s="36" t="s">
        <v>339</v>
      </c>
      <c r="AT79" s="36" t="s">
        <v>339</v>
      </c>
      <c r="AU79" s="36" t="s">
        <v>339</v>
      </c>
      <c r="AV79" s="36" t="s">
        <v>339</v>
      </c>
      <c r="AW79" s="36" t="s">
        <v>339</v>
      </c>
      <c r="AX79" s="36" t="s">
        <v>339</v>
      </c>
      <c r="AY79" s="36" t="s">
        <v>339</v>
      </c>
      <c r="AZ79" s="36" t="s">
        <v>339</v>
      </c>
      <c r="BA79" s="36" t="s">
        <v>339</v>
      </c>
      <c r="BB79" s="36" t="s">
        <v>339</v>
      </c>
      <c r="BC79" s="36" t="s">
        <v>339</v>
      </c>
      <c r="BD79" s="36" t="s">
        <v>339</v>
      </c>
      <c r="BE79" s="36" t="s">
        <v>339</v>
      </c>
      <c r="BF79" s="36" t="s">
        <v>339</v>
      </c>
      <c r="BG79" s="36" t="s">
        <v>339</v>
      </c>
      <c r="BH79" s="36" t="s">
        <v>339</v>
      </c>
      <c r="BI79" s="36" t="s">
        <v>339</v>
      </c>
      <c r="BJ79" s="36" t="s">
        <v>339</v>
      </c>
      <c r="BK79" s="36" t="s">
        <v>339</v>
      </c>
      <c r="BL79" s="36" t="s">
        <v>339</v>
      </c>
    </row>
    <row r="80" spans="1:64" s="37" customFormat="1" x14ac:dyDescent="0.2">
      <c r="A80" s="34">
        <v>77</v>
      </c>
      <c r="B80" s="34" t="s">
        <v>181</v>
      </c>
      <c r="C80" s="34" t="s">
        <v>187</v>
      </c>
      <c r="D80" s="41" t="s">
        <v>339</v>
      </c>
      <c r="E80" s="36" t="s">
        <v>339</v>
      </c>
      <c r="F80" s="36" t="s">
        <v>339</v>
      </c>
      <c r="G80" s="36" t="s">
        <v>339</v>
      </c>
      <c r="H80" s="36" t="s">
        <v>339</v>
      </c>
      <c r="I80" s="36" t="s">
        <v>339</v>
      </c>
      <c r="J80" s="36" t="s">
        <v>339</v>
      </c>
      <c r="K80" s="36" t="s">
        <v>339</v>
      </c>
      <c r="L80" s="36" t="s">
        <v>339</v>
      </c>
      <c r="M80" s="36" t="s">
        <v>339</v>
      </c>
      <c r="N80" s="36" t="s">
        <v>339</v>
      </c>
      <c r="O80" s="36" t="s">
        <v>339</v>
      </c>
      <c r="P80" s="36" t="s">
        <v>339</v>
      </c>
      <c r="Q80" s="36" t="s">
        <v>339</v>
      </c>
      <c r="R80" s="36" t="s">
        <v>339</v>
      </c>
      <c r="S80" s="36" t="s">
        <v>339</v>
      </c>
      <c r="T80" s="36" t="s">
        <v>339</v>
      </c>
      <c r="U80" s="36" t="s">
        <v>339</v>
      </c>
      <c r="V80" s="36" t="s">
        <v>339</v>
      </c>
      <c r="W80" s="36" t="s">
        <v>339</v>
      </c>
      <c r="X80" s="36" t="s">
        <v>339</v>
      </c>
      <c r="Y80" s="36" t="s">
        <v>339</v>
      </c>
      <c r="Z80" s="36" t="s">
        <v>339</v>
      </c>
      <c r="AA80" s="36" t="s">
        <v>339</v>
      </c>
      <c r="AB80" s="36" t="s">
        <v>339</v>
      </c>
      <c r="AC80" s="36" t="s">
        <v>339</v>
      </c>
      <c r="AD80" s="36" t="s">
        <v>339</v>
      </c>
      <c r="AE80" s="36" t="s">
        <v>339</v>
      </c>
      <c r="AF80" s="36" t="s">
        <v>339</v>
      </c>
      <c r="AG80" s="36" t="s">
        <v>339</v>
      </c>
      <c r="AH80" s="36" t="s">
        <v>339</v>
      </c>
      <c r="AI80" s="36" t="s">
        <v>339</v>
      </c>
      <c r="AJ80" s="36" t="s">
        <v>339</v>
      </c>
      <c r="AK80" s="36" t="s">
        <v>339</v>
      </c>
      <c r="AL80" s="36" t="s">
        <v>339</v>
      </c>
      <c r="AM80" s="36" t="s">
        <v>339</v>
      </c>
      <c r="AN80" s="36" t="s">
        <v>339</v>
      </c>
      <c r="AO80" s="36" t="s">
        <v>339</v>
      </c>
      <c r="AP80" s="36" t="s">
        <v>339</v>
      </c>
      <c r="AQ80" s="36" t="s">
        <v>339</v>
      </c>
      <c r="AR80" s="36" t="s">
        <v>339</v>
      </c>
      <c r="AS80" s="36" t="s">
        <v>339</v>
      </c>
      <c r="AT80" s="36" t="s">
        <v>339</v>
      </c>
      <c r="AU80" s="36" t="s">
        <v>339</v>
      </c>
      <c r="AV80" s="36" t="s">
        <v>339</v>
      </c>
      <c r="AW80" s="36" t="s">
        <v>339</v>
      </c>
      <c r="AX80" s="36" t="s">
        <v>339</v>
      </c>
      <c r="AY80" s="36" t="s">
        <v>339</v>
      </c>
      <c r="AZ80" s="36" t="s">
        <v>339</v>
      </c>
      <c r="BA80" s="36" t="s">
        <v>339</v>
      </c>
      <c r="BB80" s="36" t="s">
        <v>339</v>
      </c>
      <c r="BC80" s="36" t="s">
        <v>339</v>
      </c>
      <c r="BD80" s="36" t="s">
        <v>339</v>
      </c>
      <c r="BE80" s="36" t="s">
        <v>339</v>
      </c>
      <c r="BF80" s="36" t="s">
        <v>339</v>
      </c>
      <c r="BG80" s="36" t="s">
        <v>339</v>
      </c>
      <c r="BH80" s="36" t="s">
        <v>339</v>
      </c>
      <c r="BI80" s="36" t="s">
        <v>339</v>
      </c>
      <c r="BJ80" s="36" t="s">
        <v>339</v>
      </c>
      <c r="BK80" s="36" t="s">
        <v>339</v>
      </c>
      <c r="BL80" s="36" t="s">
        <v>339</v>
      </c>
    </row>
    <row r="81" spans="1:64" s="37" customFormat="1" x14ac:dyDescent="0.2">
      <c r="A81" s="34">
        <v>78</v>
      </c>
      <c r="B81" s="34" t="s">
        <v>181</v>
      </c>
      <c r="C81" s="34" t="s">
        <v>188</v>
      </c>
      <c r="D81" s="41" t="s">
        <v>339</v>
      </c>
      <c r="E81" s="36" t="s">
        <v>339</v>
      </c>
      <c r="F81" s="36" t="s">
        <v>339</v>
      </c>
      <c r="G81" s="36" t="s">
        <v>339</v>
      </c>
      <c r="H81" s="36" t="s">
        <v>339</v>
      </c>
      <c r="I81" s="36" t="s">
        <v>339</v>
      </c>
      <c r="J81" s="36" t="s">
        <v>339</v>
      </c>
      <c r="K81" s="36" t="s">
        <v>339</v>
      </c>
      <c r="L81" s="36" t="s">
        <v>339</v>
      </c>
      <c r="M81" s="36" t="s">
        <v>339</v>
      </c>
      <c r="N81" s="36" t="s">
        <v>339</v>
      </c>
      <c r="O81" s="36" t="s">
        <v>339</v>
      </c>
      <c r="P81" s="36" t="s">
        <v>339</v>
      </c>
      <c r="Q81" s="36" t="s">
        <v>339</v>
      </c>
      <c r="R81" s="36" t="s">
        <v>339</v>
      </c>
      <c r="S81" s="36" t="s">
        <v>339</v>
      </c>
      <c r="T81" s="36" t="s">
        <v>339</v>
      </c>
      <c r="U81" s="36" t="s">
        <v>339</v>
      </c>
      <c r="V81" s="36" t="s">
        <v>339</v>
      </c>
      <c r="W81" s="36" t="s">
        <v>339</v>
      </c>
      <c r="X81" s="36" t="s">
        <v>339</v>
      </c>
      <c r="Y81" s="36" t="s">
        <v>339</v>
      </c>
      <c r="Z81" s="36" t="s">
        <v>339</v>
      </c>
      <c r="AA81" s="36" t="s">
        <v>339</v>
      </c>
      <c r="AB81" s="36" t="s">
        <v>339</v>
      </c>
      <c r="AC81" s="36" t="s">
        <v>339</v>
      </c>
      <c r="AD81" s="36" t="s">
        <v>339</v>
      </c>
      <c r="AE81" s="36" t="s">
        <v>339</v>
      </c>
      <c r="AF81" s="36" t="s">
        <v>339</v>
      </c>
      <c r="AG81" s="36" t="s">
        <v>339</v>
      </c>
      <c r="AH81" s="36" t="s">
        <v>339</v>
      </c>
      <c r="AI81" s="36" t="s">
        <v>339</v>
      </c>
      <c r="AJ81" s="36" t="s">
        <v>339</v>
      </c>
      <c r="AK81" s="36" t="s">
        <v>339</v>
      </c>
      <c r="AL81" s="36" t="s">
        <v>339</v>
      </c>
      <c r="AM81" s="36" t="s">
        <v>339</v>
      </c>
      <c r="AN81" s="36" t="s">
        <v>339</v>
      </c>
      <c r="AO81" s="36" t="s">
        <v>339</v>
      </c>
      <c r="AP81" s="36" t="s">
        <v>339</v>
      </c>
      <c r="AQ81" s="36" t="s">
        <v>339</v>
      </c>
      <c r="AR81" s="36" t="s">
        <v>339</v>
      </c>
      <c r="AS81" s="36" t="s">
        <v>339</v>
      </c>
      <c r="AT81" s="36" t="s">
        <v>339</v>
      </c>
      <c r="AU81" s="36" t="s">
        <v>339</v>
      </c>
      <c r="AV81" s="36" t="s">
        <v>339</v>
      </c>
      <c r="AW81" s="36" t="s">
        <v>339</v>
      </c>
      <c r="AX81" s="36" t="s">
        <v>339</v>
      </c>
      <c r="AY81" s="36" t="s">
        <v>339</v>
      </c>
      <c r="AZ81" s="36" t="s">
        <v>339</v>
      </c>
      <c r="BA81" s="36" t="s">
        <v>339</v>
      </c>
      <c r="BB81" s="36" t="s">
        <v>339</v>
      </c>
      <c r="BC81" s="36" t="s">
        <v>339</v>
      </c>
      <c r="BD81" s="36" t="s">
        <v>339</v>
      </c>
      <c r="BE81" s="36" t="s">
        <v>339</v>
      </c>
      <c r="BF81" s="36" t="s">
        <v>339</v>
      </c>
      <c r="BG81" s="36" t="s">
        <v>339</v>
      </c>
      <c r="BH81" s="36" t="s">
        <v>339</v>
      </c>
      <c r="BI81" s="36" t="s">
        <v>339</v>
      </c>
      <c r="BJ81" s="36" t="s">
        <v>339</v>
      </c>
      <c r="BK81" s="36" t="s">
        <v>339</v>
      </c>
      <c r="BL81" s="36" t="s">
        <v>339</v>
      </c>
    </row>
    <row r="82" spans="1:64" s="37" customFormat="1" x14ac:dyDescent="0.2">
      <c r="A82" s="34">
        <v>79</v>
      </c>
      <c r="B82" s="34" t="s">
        <v>181</v>
      </c>
      <c r="C82" s="34" t="s">
        <v>189</v>
      </c>
      <c r="D82" s="41" t="s">
        <v>339</v>
      </c>
      <c r="E82" s="36" t="s">
        <v>339</v>
      </c>
      <c r="F82" s="36" t="s">
        <v>339</v>
      </c>
      <c r="G82" s="36" t="s">
        <v>339</v>
      </c>
      <c r="H82" s="36" t="s">
        <v>339</v>
      </c>
      <c r="I82" s="36" t="s">
        <v>339</v>
      </c>
      <c r="J82" s="36" t="s">
        <v>339</v>
      </c>
      <c r="K82" s="36" t="s">
        <v>339</v>
      </c>
      <c r="L82" s="36" t="s">
        <v>339</v>
      </c>
      <c r="M82" s="36" t="s">
        <v>339</v>
      </c>
      <c r="N82" s="36" t="s">
        <v>339</v>
      </c>
      <c r="O82" s="36" t="s">
        <v>339</v>
      </c>
      <c r="P82" s="36" t="s">
        <v>339</v>
      </c>
      <c r="Q82" s="36" t="s">
        <v>339</v>
      </c>
      <c r="R82" s="36" t="s">
        <v>339</v>
      </c>
      <c r="S82" s="36" t="s">
        <v>339</v>
      </c>
      <c r="T82" s="36" t="s">
        <v>339</v>
      </c>
      <c r="U82" s="36" t="s">
        <v>339</v>
      </c>
      <c r="V82" s="36" t="s">
        <v>339</v>
      </c>
      <c r="W82" s="36" t="s">
        <v>339</v>
      </c>
      <c r="X82" s="36" t="s">
        <v>339</v>
      </c>
      <c r="Y82" s="36" t="s">
        <v>339</v>
      </c>
      <c r="Z82" s="36" t="s">
        <v>339</v>
      </c>
      <c r="AA82" s="36" t="s">
        <v>339</v>
      </c>
      <c r="AB82" s="36" t="s">
        <v>339</v>
      </c>
      <c r="AC82" s="36" t="s">
        <v>339</v>
      </c>
      <c r="AD82" s="36" t="s">
        <v>339</v>
      </c>
      <c r="AE82" s="36" t="s">
        <v>339</v>
      </c>
      <c r="AF82" s="36" t="s">
        <v>339</v>
      </c>
      <c r="AG82" s="36" t="s">
        <v>339</v>
      </c>
      <c r="AH82" s="36" t="s">
        <v>339</v>
      </c>
      <c r="AI82" s="36" t="s">
        <v>339</v>
      </c>
      <c r="AJ82" s="36" t="s">
        <v>339</v>
      </c>
      <c r="AK82" s="36" t="s">
        <v>339</v>
      </c>
      <c r="AL82" s="36" t="s">
        <v>339</v>
      </c>
      <c r="AM82" s="36" t="s">
        <v>339</v>
      </c>
      <c r="AN82" s="36" t="s">
        <v>339</v>
      </c>
      <c r="AO82" s="36" t="s">
        <v>339</v>
      </c>
      <c r="AP82" s="36" t="s">
        <v>339</v>
      </c>
      <c r="AQ82" s="36" t="s">
        <v>339</v>
      </c>
      <c r="AR82" s="36" t="s">
        <v>339</v>
      </c>
      <c r="AS82" s="36" t="s">
        <v>339</v>
      </c>
      <c r="AT82" s="36" t="s">
        <v>339</v>
      </c>
      <c r="AU82" s="36" t="s">
        <v>339</v>
      </c>
      <c r="AV82" s="36" t="s">
        <v>339</v>
      </c>
      <c r="AW82" s="36" t="s">
        <v>339</v>
      </c>
      <c r="AX82" s="36" t="s">
        <v>339</v>
      </c>
      <c r="AY82" s="36" t="s">
        <v>339</v>
      </c>
      <c r="AZ82" s="36" t="s">
        <v>339</v>
      </c>
      <c r="BA82" s="36" t="s">
        <v>339</v>
      </c>
      <c r="BB82" s="36" t="s">
        <v>339</v>
      </c>
      <c r="BC82" s="36" t="s">
        <v>339</v>
      </c>
      <c r="BD82" s="36" t="s">
        <v>339</v>
      </c>
      <c r="BE82" s="36" t="s">
        <v>339</v>
      </c>
      <c r="BF82" s="36" t="s">
        <v>339</v>
      </c>
      <c r="BG82" s="36" t="s">
        <v>339</v>
      </c>
      <c r="BH82" s="36" t="s">
        <v>339</v>
      </c>
      <c r="BI82" s="36" t="s">
        <v>339</v>
      </c>
      <c r="BJ82" s="36" t="s">
        <v>339</v>
      </c>
      <c r="BK82" s="36" t="s">
        <v>339</v>
      </c>
      <c r="BL82" s="36" t="s">
        <v>339</v>
      </c>
    </row>
    <row r="83" spans="1:64" s="37" customFormat="1" x14ac:dyDescent="0.2">
      <c r="A83" s="34">
        <v>80</v>
      </c>
      <c r="B83" s="34" t="s">
        <v>181</v>
      </c>
      <c r="C83" s="34" t="s">
        <v>190</v>
      </c>
      <c r="D83" s="41" t="s">
        <v>339</v>
      </c>
      <c r="E83" s="36" t="s">
        <v>339</v>
      </c>
      <c r="F83" s="36" t="s">
        <v>339</v>
      </c>
      <c r="G83" s="36" t="s">
        <v>339</v>
      </c>
      <c r="H83" s="36" t="s">
        <v>339</v>
      </c>
      <c r="I83" s="36" t="s">
        <v>339</v>
      </c>
      <c r="J83" s="36" t="s">
        <v>339</v>
      </c>
      <c r="K83" s="36" t="s">
        <v>339</v>
      </c>
      <c r="L83" s="36" t="s">
        <v>339</v>
      </c>
      <c r="M83" s="36" t="s">
        <v>339</v>
      </c>
      <c r="N83" s="36" t="s">
        <v>339</v>
      </c>
      <c r="O83" s="36" t="s">
        <v>339</v>
      </c>
      <c r="P83" s="36" t="s">
        <v>339</v>
      </c>
      <c r="Q83" s="36" t="s">
        <v>339</v>
      </c>
      <c r="R83" s="36" t="s">
        <v>339</v>
      </c>
      <c r="S83" s="36" t="s">
        <v>339</v>
      </c>
      <c r="T83" s="36" t="s">
        <v>339</v>
      </c>
      <c r="U83" s="36" t="s">
        <v>339</v>
      </c>
      <c r="V83" s="36" t="s">
        <v>339</v>
      </c>
      <c r="W83" s="36" t="s">
        <v>339</v>
      </c>
      <c r="X83" s="36" t="s">
        <v>339</v>
      </c>
      <c r="Y83" s="36" t="s">
        <v>339</v>
      </c>
      <c r="Z83" s="36" t="s">
        <v>339</v>
      </c>
      <c r="AA83" s="36" t="s">
        <v>339</v>
      </c>
      <c r="AB83" s="36" t="s">
        <v>339</v>
      </c>
      <c r="AC83" s="36" t="s">
        <v>339</v>
      </c>
      <c r="AD83" s="36" t="s">
        <v>339</v>
      </c>
      <c r="AE83" s="36" t="s">
        <v>339</v>
      </c>
      <c r="AF83" s="36" t="s">
        <v>339</v>
      </c>
      <c r="AG83" s="36" t="s">
        <v>339</v>
      </c>
      <c r="AH83" s="36" t="s">
        <v>339</v>
      </c>
      <c r="AI83" s="36" t="s">
        <v>339</v>
      </c>
      <c r="AJ83" s="36" t="s">
        <v>339</v>
      </c>
      <c r="AK83" s="36" t="s">
        <v>339</v>
      </c>
      <c r="AL83" s="36" t="s">
        <v>339</v>
      </c>
      <c r="AM83" s="36" t="s">
        <v>339</v>
      </c>
      <c r="AN83" s="36" t="s">
        <v>339</v>
      </c>
      <c r="AO83" s="36" t="s">
        <v>339</v>
      </c>
      <c r="AP83" s="36" t="s">
        <v>339</v>
      </c>
      <c r="AQ83" s="36" t="s">
        <v>339</v>
      </c>
      <c r="AR83" s="36" t="s">
        <v>339</v>
      </c>
      <c r="AS83" s="36" t="s">
        <v>339</v>
      </c>
      <c r="AT83" s="36" t="s">
        <v>339</v>
      </c>
      <c r="AU83" s="36" t="s">
        <v>339</v>
      </c>
      <c r="AV83" s="36" t="s">
        <v>339</v>
      </c>
      <c r="AW83" s="36" t="s">
        <v>339</v>
      </c>
      <c r="AX83" s="36" t="s">
        <v>339</v>
      </c>
      <c r="AY83" s="36" t="s">
        <v>339</v>
      </c>
      <c r="AZ83" s="36" t="s">
        <v>339</v>
      </c>
      <c r="BA83" s="36" t="s">
        <v>339</v>
      </c>
      <c r="BB83" s="36" t="s">
        <v>339</v>
      </c>
      <c r="BC83" s="36" t="s">
        <v>339</v>
      </c>
      <c r="BD83" s="36" t="s">
        <v>339</v>
      </c>
      <c r="BE83" s="36" t="s">
        <v>339</v>
      </c>
      <c r="BF83" s="36" t="s">
        <v>339</v>
      </c>
      <c r="BG83" s="36" t="s">
        <v>339</v>
      </c>
      <c r="BH83" s="36" t="s">
        <v>339</v>
      </c>
      <c r="BI83" s="36" t="s">
        <v>339</v>
      </c>
      <c r="BJ83" s="36" t="s">
        <v>339</v>
      </c>
      <c r="BK83" s="36" t="s">
        <v>339</v>
      </c>
      <c r="BL83" s="36" t="s">
        <v>339</v>
      </c>
    </row>
    <row r="84" spans="1:64" s="37" customFormat="1" x14ac:dyDescent="0.2">
      <c r="A84" s="34">
        <v>81</v>
      </c>
      <c r="B84" s="34" t="s">
        <v>181</v>
      </c>
      <c r="C84" s="34" t="s">
        <v>191</v>
      </c>
      <c r="D84" s="41" t="s">
        <v>339</v>
      </c>
      <c r="E84" s="36" t="s">
        <v>339</v>
      </c>
      <c r="F84" s="36" t="s">
        <v>339</v>
      </c>
      <c r="G84" s="36" t="s">
        <v>339</v>
      </c>
      <c r="H84" s="36" t="s">
        <v>339</v>
      </c>
      <c r="I84" s="36" t="s">
        <v>339</v>
      </c>
      <c r="J84" s="36" t="s">
        <v>339</v>
      </c>
      <c r="K84" s="36" t="s">
        <v>339</v>
      </c>
      <c r="L84" s="36" t="s">
        <v>339</v>
      </c>
      <c r="M84" s="36" t="s">
        <v>339</v>
      </c>
      <c r="N84" s="36" t="s">
        <v>339</v>
      </c>
      <c r="O84" s="36" t="s">
        <v>339</v>
      </c>
      <c r="P84" s="36" t="s">
        <v>339</v>
      </c>
      <c r="Q84" s="36" t="s">
        <v>339</v>
      </c>
      <c r="R84" s="36" t="s">
        <v>339</v>
      </c>
      <c r="S84" s="36" t="s">
        <v>339</v>
      </c>
      <c r="T84" s="36" t="s">
        <v>339</v>
      </c>
      <c r="U84" s="36" t="s">
        <v>339</v>
      </c>
      <c r="V84" s="36" t="s">
        <v>339</v>
      </c>
      <c r="W84" s="36" t="s">
        <v>339</v>
      </c>
      <c r="X84" s="36" t="s">
        <v>339</v>
      </c>
      <c r="Y84" s="36" t="s">
        <v>339</v>
      </c>
      <c r="Z84" s="36" t="s">
        <v>339</v>
      </c>
      <c r="AA84" s="36" t="s">
        <v>339</v>
      </c>
      <c r="AB84" s="36" t="s">
        <v>339</v>
      </c>
      <c r="AC84" s="36" t="s">
        <v>339</v>
      </c>
      <c r="AD84" s="36" t="s">
        <v>339</v>
      </c>
      <c r="AE84" s="36" t="s">
        <v>339</v>
      </c>
      <c r="AF84" s="36" t="s">
        <v>339</v>
      </c>
      <c r="AG84" s="36" t="s">
        <v>339</v>
      </c>
      <c r="AH84" s="36" t="s">
        <v>339</v>
      </c>
      <c r="AI84" s="36" t="s">
        <v>339</v>
      </c>
      <c r="AJ84" s="36" t="s">
        <v>339</v>
      </c>
      <c r="AK84" s="36" t="s">
        <v>339</v>
      </c>
      <c r="AL84" s="36" t="s">
        <v>339</v>
      </c>
      <c r="AM84" s="36" t="s">
        <v>339</v>
      </c>
      <c r="AN84" s="36" t="s">
        <v>339</v>
      </c>
      <c r="AO84" s="36" t="s">
        <v>339</v>
      </c>
      <c r="AP84" s="36" t="s">
        <v>339</v>
      </c>
      <c r="AQ84" s="36" t="s">
        <v>339</v>
      </c>
      <c r="AR84" s="36" t="s">
        <v>339</v>
      </c>
      <c r="AS84" s="36" t="s">
        <v>339</v>
      </c>
      <c r="AT84" s="36" t="s">
        <v>339</v>
      </c>
      <c r="AU84" s="36" t="s">
        <v>339</v>
      </c>
      <c r="AV84" s="36" t="s">
        <v>339</v>
      </c>
      <c r="AW84" s="36" t="s">
        <v>339</v>
      </c>
      <c r="AX84" s="36" t="s">
        <v>339</v>
      </c>
      <c r="AY84" s="36" t="s">
        <v>339</v>
      </c>
      <c r="AZ84" s="36" t="s">
        <v>339</v>
      </c>
      <c r="BA84" s="36" t="s">
        <v>339</v>
      </c>
      <c r="BB84" s="36" t="s">
        <v>339</v>
      </c>
      <c r="BC84" s="36" t="s">
        <v>339</v>
      </c>
      <c r="BD84" s="36" t="s">
        <v>339</v>
      </c>
      <c r="BE84" s="36" t="s">
        <v>339</v>
      </c>
      <c r="BF84" s="36" t="s">
        <v>339</v>
      </c>
      <c r="BG84" s="36" t="s">
        <v>339</v>
      </c>
      <c r="BH84" s="36" t="s">
        <v>339</v>
      </c>
      <c r="BI84" s="36" t="s">
        <v>339</v>
      </c>
      <c r="BJ84" s="36" t="s">
        <v>339</v>
      </c>
      <c r="BK84" s="36" t="s">
        <v>339</v>
      </c>
      <c r="BL84" s="36" t="s">
        <v>339</v>
      </c>
    </row>
    <row r="85" spans="1:64" s="37" customFormat="1" x14ac:dyDescent="0.2">
      <c r="A85" s="34">
        <v>82</v>
      </c>
      <c r="B85" s="34" t="s">
        <v>193</v>
      </c>
      <c r="C85" s="34" t="s">
        <v>192</v>
      </c>
      <c r="D85" s="41" t="s">
        <v>339</v>
      </c>
      <c r="E85" s="36" t="s">
        <v>339</v>
      </c>
      <c r="F85" s="36" t="s">
        <v>339</v>
      </c>
      <c r="G85" s="36" t="s">
        <v>339</v>
      </c>
      <c r="H85" s="36" t="s">
        <v>339</v>
      </c>
      <c r="I85" s="36" t="s">
        <v>339</v>
      </c>
      <c r="J85" s="36" t="s">
        <v>339</v>
      </c>
      <c r="K85" s="36" t="s">
        <v>339</v>
      </c>
      <c r="L85" s="36" t="s">
        <v>339</v>
      </c>
      <c r="M85" s="36" t="s">
        <v>339</v>
      </c>
      <c r="N85" s="36" t="s">
        <v>339</v>
      </c>
      <c r="O85" s="36" t="s">
        <v>339</v>
      </c>
      <c r="P85" s="36" t="s">
        <v>339</v>
      </c>
      <c r="Q85" s="36" t="s">
        <v>339</v>
      </c>
      <c r="R85" s="36" t="s">
        <v>339</v>
      </c>
      <c r="S85" s="36" t="s">
        <v>339</v>
      </c>
      <c r="T85" s="36" t="s">
        <v>339</v>
      </c>
      <c r="U85" s="36" t="s">
        <v>339</v>
      </c>
      <c r="V85" s="36" t="s">
        <v>339</v>
      </c>
      <c r="W85" s="36" t="s">
        <v>339</v>
      </c>
      <c r="X85" s="36" t="s">
        <v>339</v>
      </c>
      <c r="Y85" s="36" t="s">
        <v>339</v>
      </c>
      <c r="Z85" s="36" t="s">
        <v>339</v>
      </c>
      <c r="AA85" s="36" t="s">
        <v>339</v>
      </c>
      <c r="AB85" s="36" t="s">
        <v>339</v>
      </c>
      <c r="AC85" s="36" t="s">
        <v>339</v>
      </c>
      <c r="AD85" s="36" t="s">
        <v>339</v>
      </c>
      <c r="AE85" s="36" t="s">
        <v>339</v>
      </c>
      <c r="AF85" s="36" t="s">
        <v>339</v>
      </c>
      <c r="AG85" s="36" t="s">
        <v>339</v>
      </c>
      <c r="AH85" s="36" t="s">
        <v>339</v>
      </c>
      <c r="AI85" s="36" t="s">
        <v>339</v>
      </c>
      <c r="AJ85" s="36" t="s">
        <v>339</v>
      </c>
      <c r="AK85" s="36" t="s">
        <v>339</v>
      </c>
      <c r="AL85" s="36" t="s">
        <v>339</v>
      </c>
      <c r="AM85" s="36" t="s">
        <v>339</v>
      </c>
      <c r="AN85" s="36" t="s">
        <v>339</v>
      </c>
      <c r="AO85" s="36" t="s">
        <v>339</v>
      </c>
      <c r="AP85" s="36" t="s">
        <v>339</v>
      </c>
      <c r="AQ85" s="36" t="s">
        <v>339</v>
      </c>
      <c r="AR85" s="36" t="s">
        <v>339</v>
      </c>
      <c r="AS85" s="36" t="s">
        <v>339</v>
      </c>
      <c r="AT85" s="36" t="s">
        <v>339</v>
      </c>
      <c r="AU85" s="36" t="s">
        <v>339</v>
      </c>
      <c r="AV85" s="36" t="s">
        <v>339</v>
      </c>
      <c r="AW85" s="36" t="s">
        <v>339</v>
      </c>
      <c r="AX85" s="36" t="s">
        <v>339</v>
      </c>
      <c r="AY85" s="36" t="s">
        <v>339</v>
      </c>
      <c r="AZ85" s="36" t="s">
        <v>339</v>
      </c>
      <c r="BA85" s="36" t="s">
        <v>339</v>
      </c>
      <c r="BB85" s="36" t="s">
        <v>339</v>
      </c>
      <c r="BC85" s="36" t="s">
        <v>339</v>
      </c>
      <c r="BD85" s="36" t="s">
        <v>339</v>
      </c>
      <c r="BE85" s="36" t="s">
        <v>339</v>
      </c>
      <c r="BF85" s="36" t="s">
        <v>339</v>
      </c>
      <c r="BG85" s="36" t="s">
        <v>339</v>
      </c>
      <c r="BH85" s="36" t="s">
        <v>339</v>
      </c>
      <c r="BI85" s="36" t="s">
        <v>339</v>
      </c>
      <c r="BJ85" s="36" t="s">
        <v>339</v>
      </c>
      <c r="BK85" s="36" t="s">
        <v>339</v>
      </c>
      <c r="BL85" s="36" t="s">
        <v>339</v>
      </c>
    </row>
    <row r="86" spans="1:64" s="37" customFormat="1" x14ac:dyDescent="0.2">
      <c r="A86" s="34">
        <v>83</v>
      </c>
      <c r="B86" s="34" t="s">
        <v>193</v>
      </c>
      <c r="C86" s="34" t="s">
        <v>194</v>
      </c>
      <c r="D86" s="41" t="s">
        <v>339</v>
      </c>
      <c r="E86" s="36" t="s">
        <v>339</v>
      </c>
      <c r="F86" s="36" t="s">
        <v>339</v>
      </c>
      <c r="G86" s="36" t="s">
        <v>339</v>
      </c>
      <c r="H86" s="36" t="s">
        <v>339</v>
      </c>
      <c r="I86" s="36" t="s">
        <v>339</v>
      </c>
      <c r="J86" s="36" t="s">
        <v>339</v>
      </c>
      <c r="K86" s="36" t="s">
        <v>339</v>
      </c>
      <c r="L86" s="36" t="s">
        <v>339</v>
      </c>
      <c r="M86" s="36" t="s">
        <v>339</v>
      </c>
      <c r="N86" s="36" t="s">
        <v>339</v>
      </c>
      <c r="O86" s="36" t="s">
        <v>339</v>
      </c>
      <c r="P86" s="36" t="s">
        <v>339</v>
      </c>
      <c r="Q86" s="36" t="s">
        <v>339</v>
      </c>
      <c r="R86" s="36" t="s">
        <v>339</v>
      </c>
      <c r="S86" s="36" t="s">
        <v>339</v>
      </c>
      <c r="T86" s="36" t="s">
        <v>339</v>
      </c>
      <c r="U86" s="36" t="s">
        <v>339</v>
      </c>
      <c r="V86" s="36" t="s">
        <v>339</v>
      </c>
      <c r="W86" s="36" t="s">
        <v>339</v>
      </c>
      <c r="X86" s="36" t="s">
        <v>339</v>
      </c>
      <c r="Y86" s="36" t="s">
        <v>339</v>
      </c>
      <c r="Z86" s="36" t="s">
        <v>339</v>
      </c>
      <c r="AA86" s="36" t="s">
        <v>339</v>
      </c>
      <c r="AB86" s="36" t="s">
        <v>339</v>
      </c>
      <c r="AC86" s="36" t="s">
        <v>339</v>
      </c>
      <c r="AD86" s="36" t="s">
        <v>339</v>
      </c>
      <c r="AE86" s="36" t="s">
        <v>339</v>
      </c>
      <c r="AF86" s="36" t="s">
        <v>339</v>
      </c>
      <c r="AG86" s="36" t="s">
        <v>339</v>
      </c>
      <c r="AH86" s="36" t="s">
        <v>339</v>
      </c>
      <c r="AI86" s="36" t="s">
        <v>339</v>
      </c>
      <c r="AJ86" s="36" t="s">
        <v>339</v>
      </c>
      <c r="AK86" s="36" t="s">
        <v>339</v>
      </c>
      <c r="AL86" s="36" t="s">
        <v>339</v>
      </c>
      <c r="AM86" s="36" t="s">
        <v>339</v>
      </c>
      <c r="AN86" s="36" t="s">
        <v>339</v>
      </c>
      <c r="AO86" s="36" t="s">
        <v>339</v>
      </c>
      <c r="AP86" s="36" t="s">
        <v>339</v>
      </c>
      <c r="AQ86" s="36" t="s">
        <v>339</v>
      </c>
      <c r="AR86" s="36" t="s">
        <v>339</v>
      </c>
      <c r="AS86" s="36" t="s">
        <v>339</v>
      </c>
      <c r="AT86" s="36" t="s">
        <v>339</v>
      </c>
      <c r="AU86" s="36" t="s">
        <v>339</v>
      </c>
      <c r="AV86" s="36" t="s">
        <v>339</v>
      </c>
      <c r="AW86" s="36" t="s">
        <v>339</v>
      </c>
      <c r="AX86" s="36" t="s">
        <v>339</v>
      </c>
      <c r="AY86" s="36" t="s">
        <v>339</v>
      </c>
      <c r="AZ86" s="36" t="s">
        <v>339</v>
      </c>
      <c r="BA86" s="36" t="s">
        <v>339</v>
      </c>
      <c r="BB86" s="36" t="s">
        <v>339</v>
      </c>
      <c r="BC86" s="36" t="s">
        <v>339</v>
      </c>
      <c r="BD86" s="36" t="s">
        <v>339</v>
      </c>
      <c r="BE86" s="36" t="s">
        <v>339</v>
      </c>
      <c r="BF86" s="36" t="s">
        <v>339</v>
      </c>
      <c r="BG86" s="36" t="s">
        <v>339</v>
      </c>
      <c r="BH86" s="36" t="s">
        <v>339</v>
      </c>
      <c r="BI86" s="36" t="s">
        <v>339</v>
      </c>
      <c r="BJ86" s="36" t="s">
        <v>339</v>
      </c>
      <c r="BK86" s="36" t="s">
        <v>339</v>
      </c>
      <c r="BL86" s="36" t="s">
        <v>339</v>
      </c>
    </row>
    <row r="87" spans="1:64" s="37" customFormat="1" x14ac:dyDescent="0.2">
      <c r="A87" s="34">
        <v>84</v>
      </c>
      <c r="B87" s="34" t="s">
        <v>193</v>
      </c>
      <c r="C87" s="34" t="s">
        <v>195</v>
      </c>
      <c r="D87" s="41" t="s">
        <v>339</v>
      </c>
      <c r="E87" s="36" t="s">
        <v>339</v>
      </c>
      <c r="F87" s="36" t="s">
        <v>339</v>
      </c>
      <c r="G87" s="36" t="s">
        <v>339</v>
      </c>
      <c r="H87" s="36" t="s">
        <v>339</v>
      </c>
      <c r="I87" s="36" t="s">
        <v>339</v>
      </c>
      <c r="J87" s="36" t="s">
        <v>339</v>
      </c>
      <c r="K87" s="36" t="s">
        <v>339</v>
      </c>
      <c r="L87" s="36" t="s">
        <v>339</v>
      </c>
      <c r="M87" s="36" t="s">
        <v>339</v>
      </c>
      <c r="N87" s="36" t="s">
        <v>339</v>
      </c>
      <c r="O87" s="36" t="s">
        <v>339</v>
      </c>
      <c r="P87" s="36" t="s">
        <v>339</v>
      </c>
      <c r="Q87" s="36" t="s">
        <v>339</v>
      </c>
      <c r="R87" s="36" t="s">
        <v>339</v>
      </c>
      <c r="S87" s="36" t="s">
        <v>339</v>
      </c>
      <c r="T87" s="36" t="s">
        <v>339</v>
      </c>
      <c r="U87" s="36" t="s">
        <v>339</v>
      </c>
      <c r="V87" s="36" t="s">
        <v>339</v>
      </c>
      <c r="W87" s="36" t="s">
        <v>339</v>
      </c>
      <c r="X87" s="36" t="s">
        <v>339</v>
      </c>
      <c r="Y87" s="36" t="s">
        <v>339</v>
      </c>
      <c r="Z87" s="36" t="s">
        <v>339</v>
      </c>
      <c r="AA87" s="36" t="s">
        <v>339</v>
      </c>
      <c r="AB87" s="36" t="s">
        <v>339</v>
      </c>
      <c r="AC87" s="36" t="s">
        <v>339</v>
      </c>
      <c r="AD87" s="36" t="s">
        <v>339</v>
      </c>
      <c r="AE87" s="36" t="s">
        <v>339</v>
      </c>
      <c r="AF87" s="36" t="s">
        <v>339</v>
      </c>
      <c r="AG87" s="36" t="s">
        <v>339</v>
      </c>
      <c r="AH87" s="36" t="s">
        <v>339</v>
      </c>
      <c r="AI87" s="36" t="s">
        <v>339</v>
      </c>
      <c r="AJ87" s="36" t="s">
        <v>339</v>
      </c>
      <c r="AK87" s="36" t="s">
        <v>339</v>
      </c>
      <c r="AL87" s="36" t="s">
        <v>339</v>
      </c>
      <c r="AM87" s="36" t="s">
        <v>339</v>
      </c>
      <c r="AN87" s="36" t="s">
        <v>339</v>
      </c>
      <c r="AO87" s="36" t="s">
        <v>339</v>
      </c>
      <c r="AP87" s="36" t="s">
        <v>339</v>
      </c>
      <c r="AQ87" s="36" t="s">
        <v>339</v>
      </c>
      <c r="AR87" s="36" t="s">
        <v>339</v>
      </c>
      <c r="AS87" s="36" t="s">
        <v>339</v>
      </c>
      <c r="AT87" s="36" t="s">
        <v>339</v>
      </c>
      <c r="AU87" s="36" t="s">
        <v>339</v>
      </c>
      <c r="AV87" s="36" t="s">
        <v>339</v>
      </c>
      <c r="AW87" s="36" t="s">
        <v>339</v>
      </c>
      <c r="AX87" s="36" t="s">
        <v>339</v>
      </c>
      <c r="AY87" s="36" t="s">
        <v>339</v>
      </c>
      <c r="AZ87" s="36" t="s">
        <v>339</v>
      </c>
      <c r="BA87" s="36" t="s">
        <v>339</v>
      </c>
      <c r="BB87" s="36" t="s">
        <v>339</v>
      </c>
      <c r="BC87" s="36" t="s">
        <v>339</v>
      </c>
      <c r="BD87" s="36" t="s">
        <v>339</v>
      </c>
      <c r="BE87" s="36" t="s">
        <v>339</v>
      </c>
      <c r="BF87" s="36" t="s">
        <v>339</v>
      </c>
      <c r="BG87" s="36" t="s">
        <v>339</v>
      </c>
      <c r="BH87" s="36" t="s">
        <v>339</v>
      </c>
      <c r="BI87" s="36" t="s">
        <v>339</v>
      </c>
      <c r="BJ87" s="36" t="s">
        <v>339</v>
      </c>
      <c r="BK87" s="36" t="s">
        <v>339</v>
      </c>
      <c r="BL87" s="36" t="s">
        <v>339</v>
      </c>
    </row>
    <row r="88" spans="1:64" s="37" customFormat="1" x14ac:dyDescent="0.2">
      <c r="A88" s="34">
        <v>85</v>
      </c>
      <c r="B88" s="34" t="s">
        <v>193</v>
      </c>
      <c r="C88" s="34" t="s">
        <v>196</v>
      </c>
      <c r="D88" s="41" t="s">
        <v>339</v>
      </c>
      <c r="E88" s="36" t="s">
        <v>339</v>
      </c>
      <c r="F88" s="36" t="s">
        <v>339</v>
      </c>
      <c r="G88" s="36" t="s">
        <v>339</v>
      </c>
      <c r="H88" s="36" t="s">
        <v>339</v>
      </c>
      <c r="I88" s="36" t="s">
        <v>339</v>
      </c>
      <c r="J88" s="36" t="s">
        <v>339</v>
      </c>
      <c r="K88" s="36" t="s">
        <v>339</v>
      </c>
      <c r="L88" s="36" t="s">
        <v>339</v>
      </c>
      <c r="M88" s="36" t="s">
        <v>339</v>
      </c>
      <c r="N88" s="36" t="s">
        <v>339</v>
      </c>
      <c r="O88" s="36" t="s">
        <v>339</v>
      </c>
      <c r="P88" s="36" t="s">
        <v>339</v>
      </c>
      <c r="Q88" s="36" t="s">
        <v>339</v>
      </c>
      <c r="R88" s="36" t="s">
        <v>339</v>
      </c>
      <c r="S88" s="36" t="s">
        <v>339</v>
      </c>
      <c r="T88" s="36" t="s">
        <v>339</v>
      </c>
      <c r="U88" s="36" t="s">
        <v>339</v>
      </c>
      <c r="V88" s="36" t="s">
        <v>339</v>
      </c>
      <c r="W88" s="36" t="s">
        <v>339</v>
      </c>
      <c r="X88" s="36" t="s">
        <v>339</v>
      </c>
      <c r="Y88" s="36" t="s">
        <v>339</v>
      </c>
      <c r="Z88" s="36" t="s">
        <v>339</v>
      </c>
      <c r="AA88" s="36" t="s">
        <v>339</v>
      </c>
      <c r="AB88" s="36" t="s">
        <v>339</v>
      </c>
      <c r="AC88" s="36" t="s">
        <v>339</v>
      </c>
      <c r="AD88" s="36" t="s">
        <v>339</v>
      </c>
      <c r="AE88" s="36" t="s">
        <v>339</v>
      </c>
      <c r="AF88" s="36" t="s">
        <v>339</v>
      </c>
      <c r="AG88" s="36" t="s">
        <v>339</v>
      </c>
      <c r="AH88" s="36" t="s">
        <v>339</v>
      </c>
      <c r="AI88" s="36" t="s">
        <v>339</v>
      </c>
      <c r="AJ88" s="36" t="s">
        <v>339</v>
      </c>
      <c r="AK88" s="36" t="s">
        <v>339</v>
      </c>
      <c r="AL88" s="36" t="s">
        <v>339</v>
      </c>
      <c r="AM88" s="36" t="s">
        <v>339</v>
      </c>
      <c r="AN88" s="36" t="s">
        <v>339</v>
      </c>
      <c r="AO88" s="36" t="s">
        <v>339</v>
      </c>
      <c r="AP88" s="36" t="s">
        <v>339</v>
      </c>
      <c r="AQ88" s="36" t="s">
        <v>339</v>
      </c>
      <c r="AR88" s="36" t="s">
        <v>339</v>
      </c>
      <c r="AS88" s="36" t="s">
        <v>339</v>
      </c>
      <c r="AT88" s="36" t="s">
        <v>339</v>
      </c>
      <c r="AU88" s="36" t="s">
        <v>339</v>
      </c>
      <c r="AV88" s="36" t="s">
        <v>339</v>
      </c>
      <c r="AW88" s="36" t="s">
        <v>339</v>
      </c>
      <c r="AX88" s="36" t="s">
        <v>339</v>
      </c>
      <c r="AY88" s="36" t="s">
        <v>339</v>
      </c>
      <c r="AZ88" s="36" t="s">
        <v>339</v>
      </c>
      <c r="BA88" s="36" t="s">
        <v>339</v>
      </c>
      <c r="BB88" s="36" t="s">
        <v>339</v>
      </c>
      <c r="BC88" s="36" t="s">
        <v>339</v>
      </c>
      <c r="BD88" s="36" t="s">
        <v>339</v>
      </c>
      <c r="BE88" s="36" t="s">
        <v>339</v>
      </c>
      <c r="BF88" s="36" t="s">
        <v>339</v>
      </c>
      <c r="BG88" s="36" t="s">
        <v>339</v>
      </c>
      <c r="BH88" s="36" t="s">
        <v>339</v>
      </c>
      <c r="BI88" s="36" t="s">
        <v>339</v>
      </c>
      <c r="BJ88" s="36" t="s">
        <v>339</v>
      </c>
      <c r="BK88" s="36" t="s">
        <v>339</v>
      </c>
      <c r="BL88" s="36" t="s">
        <v>339</v>
      </c>
    </row>
    <row r="89" spans="1:64" s="37" customFormat="1" x14ac:dyDescent="0.2">
      <c r="A89" s="34">
        <v>86</v>
      </c>
      <c r="B89" s="34" t="s">
        <v>193</v>
      </c>
      <c r="C89" s="34" t="s">
        <v>197</v>
      </c>
      <c r="D89" s="41" t="s">
        <v>339</v>
      </c>
      <c r="E89" s="36" t="s">
        <v>339</v>
      </c>
      <c r="F89" s="36" t="s">
        <v>339</v>
      </c>
      <c r="G89" s="36" t="s">
        <v>339</v>
      </c>
      <c r="H89" s="36" t="s">
        <v>339</v>
      </c>
      <c r="I89" s="36" t="s">
        <v>339</v>
      </c>
      <c r="J89" s="36" t="s">
        <v>339</v>
      </c>
      <c r="K89" s="36" t="s">
        <v>339</v>
      </c>
      <c r="L89" s="36" t="s">
        <v>339</v>
      </c>
      <c r="M89" s="36" t="s">
        <v>339</v>
      </c>
      <c r="N89" s="36" t="s">
        <v>339</v>
      </c>
      <c r="O89" s="36" t="s">
        <v>339</v>
      </c>
      <c r="P89" s="36" t="s">
        <v>339</v>
      </c>
      <c r="Q89" s="36" t="s">
        <v>339</v>
      </c>
      <c r="R89" s="36" t="s">
        <v>339</v>
      </c>
      <c r="S89" s="36" t="s">
        <v>339</v>
      </c>
      <c r="T89" s="36" t="s">
        <v>339</v>
      </c>
      <c r="U89" s="36" t="s">
        <v>339</v>
      </c>
      <c r="V89" s="36" t="s">
        <v>339</v>
      </c>
      <c r="W89" s="36" t="s">
        <v>339</v>
      </c>
      <c r="X89" s="36" t="s">
        <v>339</v>
      </c>
      <c r="Y89" s="36" t="s">
        <v>339</v>
      </c>
      <c r="Z89" s="36" t="s">
        <v>339</v>
      </c>
      <c r="AA89" s="36" t="s">
        <v>339</v>
      </c>
      <c r="AB89" s="36" t="s">
        <v>339</v>
      </c>
      <c r="AC89" s="36" t="s">
        <v>339</v>
      </c>
      <c r="AD89" s="36" t="s">
        <v>339</v>
      </c>
      <c r="AE89" s="36" t="s">
        <v>339</v>
      </c>
      <c r="AF89" s="36" t="s">
        <v>339</v>
      </c>
      <c r="AG89" s="36" t="s">
        <v>339</v>
      </c>
      <c r="AH89" s="36" t="s">
        <v>339</v>
      </c>
      <c r="AI89" s="36" t="s">
        <v>339</v>
      </c>
      <c r="AJ89" s="36" t="s">
        <v>339</v>
      </c>
      <c r="AK89" s="36" t="s">
        <v>339</v>
      </c>
      <c r="AL89" s="36" t="s">
        <v>339</v>
      </c>
      <c r="AM89" s="36" t="s">
        <v>339</v>
      </c>
      <c r="AN89" s="36" t="s">
        <v>339</v>
      </c>
      <c r="AO89" s="36" t="s">
        <v>339</v>
      </c>
      <c r="AP89" s="36" t="s">
        <v>339</v>
      </c>
      <c r="AQ89" s="36" t="s">
        <v>339</v>
      </c>
      <c r="AR89" s="36" t="s">
        <v>339</v>
      </c>
      <c r="AS89" s="36" t="s">
        <v>339</v>
      </c>
      <c r="AT89" s="36" t="s">
        <v>339</v>
      </c>
      <c r="AU89" s="36" t="s">
        <v>339</v>
      </c>
      <c r="AV89" s="36" t="s">
        <v>339</v>
      </c>
      <c r="AW89" s="36" t="s">
        <v>339</v>
      </c>
      <c r="AX89" s="36" t="s">
        <v>339</v>
      </c>
      <c r="AY89" s="36" t="s">
        <v>339</v>
      </c>
      <c r="AZ89" s="36" t="s">
        <v>339</v>
      </c>
      <c r="BA89" s="36" t="s">
        <v>339</v>
      </c>
      <c r="BB89" s="36" t="s">
        <v>339</v>
      </c>
      <c r="BC89" s="36" t="s">
        <v>339</v>
      </c>
      <c r="BD89" s="36" t="s">
        <v>339</v>
      </c>
      <c r="BE89" s="36" t="s">
        <v>339</v>
      </c>
      <c r="BF89" s="36" t="s">
        <v>339</v>
      </c>
      <c r="BG89" s="36" t="s">
        <v>339</v>
      </c>
      <c r="BH89" s="36" t="s">
        <v>339</v>
      </c>
      <c r="BI89" s="36" t="s">
        <v>339</v>
      </c>
      <c r="BJ89" s="36" t="s">
        <v>339</v>
      </c>
      <c r="BK89" s="36" t="s">
        <v>339</v>
      </c>
      <c r="BL89" s="36" t="s">
        <v>339</v>
      </c>
    </row>
    <row r="90" spans="1:64" s="37" customFormat="1" x14ac:dyDescent="0.2">
      <c r="A90" s="34">
        <v>87</v>
      </c>
      <c r="B90" s="34" t="s">
        <v>193</v>
      </c>
      <c r="C90" s="34" t="s">
        <v>198</v>
      </c>
      <c r="D90" s="41" t="s">
        <v>339</v>
      </c>
      <c r="E90" s="36" t="s">
        <v>339</v>
      </c>
      <c r="F90" s="36" t="s">
        <v>339</v>
      </c>
      <c r="G90" s="36" t="s">
        <v>339</v>
      </c>
      <c r="H90" s="36" t="s">
        <v>339</v>
      </c>
      <c r="I90" s="36" t="s">
        <v>339</v>
      </c>
      <c r="J90" s="36" t="s">
        <v>339</v>
      </c>
      <c r="K90" s="36" t="s">
        <v>339</v>
      </c>
      <c r="L90" s="36" t="s">
        <v>339</v>
      </c>
      <c r="M90" s="36" t="s">
        <v>339</v>
      </c>
      <c r="N90" s="36" t="s">
        <v>339</v>
      </c>
      <c r="O90" s="36" t="s">
        <v>339</v>
      </c>
      <c r="P90" s="36" t="s">
        <v>339</v>
      </c>
      <c r="Q90" s="36" t="s">
        <v>339</v>
      </c>
      <c r="R90" s="36" t="s">
        <v>339</v>
      </c>
      <c r="S90" s="36" t="s">
        <v>339</v>
      </c>
      <c r="T90" s="36" t="s">
        <v>339</v>
      </c>
      <c r="U90" s="36" t="s">
        <v>339</v>
      </c>
      <c r="V90" s="36" t="s">
        <v>339</v>
      </c>
      <c r="W90" s="36" t="s">
        <v>339</v>
      </c>
      <c r="X90" s="36" t="s">
        <v>339</v>
      </c>
      <c r="Y90" s="36" t="s">
        <v>339</v>
      </c>
      <c r="Z90" s="36" t="s">
        <v>339</v>
      </c>
      <c r="AA90" s="36" t="s">
        <v>339</v>
      </c>
      <c r="AB90" s="36" t="s">
        <v>339</v>
      </c>
      <c r="AC90" s="36" t="s">
        <v>339</v>
      </c>
      <c r="AD90" s="36" t="s">
        <v>339</v>
      </c>
      <c r="AE90" s="36" t="s">
        <v>339</v>
      </c>
      <c r="AF90" s="36" t="s">
        <v>339</v>
      </c>
      <c r="AG90" s="36" t="s">
        <v>339</v>
      </c>
      <c r="AH90" s="36" t="s">
        <v>339</v>
      </c>
      <c r="AI90" s="36" t="s">
        <v>339</v>
      </c>
      <c r="AJ90" s="36" t="s">
        <v>339</v>
      </c>
      <c r="AK90" s="36" t="s">
        <v>339</v>
      </c>
      <c r="AL90" s="36" t="s">
        <v>339</v>
      </c>
      <c r="AM90" s="36" t="s">
        <v>339</v>
      </c>
      <c r="AN90" s="36" t="s">
        <v>339</v>
      </c>
      <c r="AO90" s="36" t="s">
        <v>339</v>
      </c>
      <c r="AP90" s="36" t="s">
        <v>339</v>
      </c>
      <c r="AQ90" s="36" t="s">
        <v>339</v>
      </c>
      <c r="AR90" s="36" t="s">
        <v>339</v>
      </c>
      <c r="AS90" s="36" t="s">
        <v>339</v>
      </c>
      <c r="AT90" s="36" t="s">
        <v>339</v>
      </c>
      <c r="AU90" s="36" t="s">
        <v>339</v>
      </c>
      <c r="AV90" s="36" t="s">
        <v>339</v>
      </c>
      <c r="AW90" s="36" t="s">
        <v>339</v>
      </c>
      <c r="AX90" s="36" t="s">
        <v>339</v>
      </c>
      <c r="AY90" s="36" t="s">
        <v>339</v>
      </c>
      <c r="AZ90" s="36" t="s">
        <v>339</v>
      </c>
      <c r="BA90" s="36" t="s">
        <v>339</v>
      </c>
      <c r="BB90" s="36" t="s">
        <v>339</v>
      </c>
      <c r="BC90" s="36" t="s">
        <v>339</v>
      </c>
      <c r="BD90" s="36" t="s">
        <v>339</v>
      </c>
      <c r="BE90" s="36" t="s">
        <v>339</v>
      </c>
      <c r="BF90" s="36" t="s">
        <v>339</v>
      </c>
      <c r="BG90" s="36" t="s">
        <v>339</v>
      </c>
      <c r="BH90" s="36" t="s">
        <v>339</v>
      </c>
      <c r="BI90" s="36" t="s">
        <v>339</v>
      </c>
      <c r="BJ90" s="36" t="s">
        <v>339</v>
      </c>
      <c r="BK90" s="36" t="s">
        <v>339</v>
      </c>
      <c r="BL90" s="36" t="s">
        <v>339</v>
      </c>
    </row>
    <row r="91" spans="1:64" s="37" customFormat="1" x14ac:dyDescent="0.2">
      <c r="A91" s="34">
        <v>88</v>
      </c>
      <c r="B91" s="34" t="s">
        <v>193</v>
      </c>
      <c r="C91" s="34" t="s">
        <v>199</v>
      </c>
      <c r="D91" s="41" t="s">
        <v>339</v>
      </c>
      <c r="E91" s="36" t="s">
        <v>339</v>
      </c>
      <c r="F91" s="36" t="s">
        <v>339</v>
      </c>
      <c r="G91" s="36" t="s">
        <v>339</v>
      </c>
      <c r="H91" s="36" t="s">
        <v>339</v>
      </c>
      <c r="I91" s="36" t="s">
        <v>339</v>
      </c>
      <c r="J91" s="36" t="s">
        <v>339</v>
      </c>
      <c r="K91" s="36" t="s">
        <v>339</v>
      </c>
      <c r="L91" s="36" t="s">
        <v>339</v>
      </c>
      <c r="M91" s="36" t="s">
        <v>339</v>
      </c>
      <c r="N91" s="36" t="s">
        <v>339</v>
      </c>
      <c r="O91" s="36" t="s">
        <v>339</v>
      </c>
      <c r="P91" s="36" t="s">
        <v>339</v>
      </c>
      <c r="Q91" s="36" t="s">
        <v>339</v>
      </c>
      <c r="R91" s="36" t="s">
        <v>339</v>
      </c>
      <c r="S91" s="36" t="s">
        <v>339</v>
      </c>
      <c r="T91" s="36" t="s">
        <v>339</v>
      </c>
      <c r="U91" s="36" t="s">
        <v>339</v>
      </c>
      <c r="V91" s="36" t="s">
        <v>339</v>
      </c>
      <c r="W91" s="36" t="s">
        <v>339</v>
      </c>
      <c r="X91" s="36" t="s">
        <v>339</v>
      </c>
      <c r="Y91" s="36" t="s">
        <v>339</v>
      </c>
      <c r="Z91" s="36" t="s">
        <v>339</v>
      </c>
      <c r="AA91" s="36" t="s">
        <v>339</v>
      </c>
      <c r="AB91" s="36" t="s">
        <v>339</v>
      </c>
      <c r="AC91" s="36" t="s">
        <v>339</v>
      </c>
      <c r="AD91" s="36" t="s">
        <v>339</v>
      </c>
      <c r="AE91" s="36" t="s">
        <v>339</v>
      </c>
      <c r="AF91" s="36" t="s">
        <v>339</v>
      </c>
      <c r="AG91" s="36" t="s">
        <v>339</v>
      </c>
      <c r="AH91" s="36" t="s">
        <v>339</v>
      </c>
      <c r="AI91" s="36" t="s">
        <v>339</v>
      </c>
      <c r="AJ91" s="36" t="s">
        <v>339</v>
      </c>
      <c r="AK91" s="36" t="s">
        <v>339</v>
      </c>
      <c r="AL91" s="36" t="s">
        <v>339</v>
      </c>
      <c r="AM91" s="36" t="s">
        <v>339</v>
      </c>
      <c r="AN91" s="36" t="s">
        <v>339</v>
      </c>
      <c r="AO91" s="36" t="s">
        <v>339</v>
      </c>
      <c r="AP91" s="36" t="s">
        <v>339</v>
      </c>
      <c r="AQ91" s="36" t="s">
        <v>339</v>
      </c>
      <c r="AR91" s="36" t="s">
        <v>339</v>
      </c>
      <c r="AS91" s="36" t="s">
        <v>339</v>
      </c>
      <c r="AT91" s="36" t="s">
        <v>339</v>
      </c>
      <c r="AU91" s="36" t="s">
        <v>339</v>
      </c>
      <c r="AV91" s="36" t="s">
        <v>339</v>
      </c>
      <c r="AW91" s="36" t="s">
        <v>339</v>
      </c>
      <c r="AX91" s="36" t="s">
        <v>339</v>
      </c>
      <c r="AY91" s="36" t="s">
        <v>339</v>
      </c>
      <c r="AZ91" s="36" t="s">
        <v>339</v>
      </c>
      <c r="BA91" s="36" t="s">
        <v>339</v>
      </c>
      <c r="BB91" s="36" t="s">
        <v>339</v>
      </c>
      <c r="BC91" s="36" t="s">
        <v>339</v>
      </c>
      <c r="BD91" s="36" t="s">
        <v>339</v>
      </c>
      <c r="BE91" s="36" t="s">
        <v>339</v>
      </c>
      <c r="BF91" s="36" t="s">
        <v>339</v>
      </c>
      <c r="BG91" s="36" t="s">
        <v>339</v>
      </c>
      <c r="BH91" s="36" t="s">
        <v>339</v>
      </c>
      <c r="BI91" s="36" t="s">
        <v>339</v>
      </c>
      <c r="BJ91" s="36" t="s">
        <v>339</v>
      </c>
      <c r="BK91" s="36" t="s">
        <v>339</v>
      </c>
      <c r="BL91" s="36" t="s">
        <v>339</v>
      </c>
    </row>
    <row r="92" spans="1:64" s="37" customFormat="1" x14ac:dyDescent="0.2">
      <c r="A92" s="34">
        <v>89</v>
      </c>
      <c r="B92" s="34" t="s">
        <v>201</v>
      </c>
      <c r="C92" s="34" t="s">
        <v>200</v>
      </c>
      <c r="D92" s="41">
        <v>6.4364466709999997</v>
      </c>
      <c r="E92" s="36">
        <v>49</v>
      </c>
      <c r="F92" s="36">
        <v>28</v>
      </c>
      <c r="G92" s="36">
        <v>20</v>
      </c>
      <c r="H92" s="36">
        <v>1</v>
      </c>
      <c r="I92" s="36">
        <v>64.338861674903214</v>
      </c>
      <c r="J92" s="36">
        <v>573.15027432870397</v>
      </c>
      <c r="K92" s="36">
        <v>9.1227266748780487</v>
      </c>
      <c r="L92" s="36">
        <v>55.216135000025162</v>
      </c>
      <c r="M92" s="36">
        <v>224.03180700355091</v>
      </c>
      <c r="N92" s="36">
        <v>413.45732900005635</v>
      </c>
      <c r="O92" s="36">
        <v>3.9033369410000001</v>
      </c>
      <c r="P92" s="36">
        <v>6.9568623249999995</v>
      </c>
      <c r="Q92" s="36">
        <v>3.687076931</v>
      </c>
      <c r="R92" s="36">
        <v>0.21626001</v>
      </c>
      <c r="S92" s="36">
        <v>6.6747840509999996</v>
      </c>
      <c r="T92" s="36">
        <v>0.28207827399999996</v>
      </c>
      <c r="U92" s="36">
        <v>6.644750000000001</v>
      </c>
      <c r="V92" s="36">
        <v>15.780099999999997</v>
      </c>
      <c r="W92" s="36">
        <v>74.886948615903222</v>
      </c>
      <c r="X92" s="36">
        <v>595.88723665370389</v>
      </c>
      <c r="Y92" s="36">
        <v>670.77418526960707</v>
      </c>
      <c r="Z92" s="36">
        <v>0.3297375448619474</v>
      </c>
      <c r="AA92" s="36">
        <v>0.15854329010645599</v>
      </c>
      <c r="AB92" s="36">
        <v>0.15854329</v>
      </c>
      <c r="AC92" s="36">
        <v>0.13581664817329794</v>
      </c>
      <c r="AD92" s="36">
        <v>12.247918402066098</v>
      </c>
      <c r="AE92" s="36">
        <v>110.23126561859475</v>
      </c>
      <c r="AF92" s="36">
        <v>122.47918402066107</v>
      </c>
      <c r="AG92" s="36">
        <v>0.42322123526829852</v>
      </c>
      <c r="AH92" s="36">
        <v>0.71996256114607116</v>
      </c>
      <c r="AI92" s="36">
        <v>2.3058260404272808</v>
      </c>
      <c r="AJ92" s="36">
        <v>5.7898195159279981E-3</v>
      </c>
      <c r="AK92" s="36">
        <v>6.9966638384332562E-3</v>
      </c>
      <c r="AL92" s="36">
        <v>1.7499225643411002E-2</v>
      </c>
      <c r="AM92" s="36">
        <v>0.56482770295752449</v>
      </c>
      <c r="AN92" s="36">
        <v>12.974877627050603</v>
      </c>
      <c r="AO92" s="36">
        <v>112.55459088466543</v>
      </c>
      <c r="AP92" s="36">
        <v>17367.184152702001</v>
      </c>
      <c r="AQ92" s="36">
        <v>9351.5606976079998</v>
      </c>
      <c r="AR92" s="36">
        <v>26718.744850310002</v>
      </c>
      <c r="AS92" s="36">
        <v>367.74378700599999</v>
      </c>
      <c r="AT92" s="36">
        <v>82475.579753615995</v>
      </c>
      <c r="AU92" s="36">
        <v>180158.57534865601</v>
      </c>
      <c r="AV92" s="36">
        <v>45286.426324120002</v>
      </c>
      <c r="AW92" s="36">
        <v>98923.076061514003</v>
      </c>
      <c r="AX92" s="36">
        <v>43586.868160348997</v>
      </c>
      <c r="AY92" s="36">
        <v>95210.583485876006</v>
      </c>
      <c r="AZ92" s="36">
        <v>2.5817473350000002</v>
      </c>
      <c r="BA92" s="36">
        <v>5.1634946700000004</v>
      </c>
      <c r="BB92" s="36">
        <v>68.310312823999993</v>
      </c>
      <c r="BC92" s="36">
        <v>6842.7207915119998</v>
      </c>
      <c r="BD92" s="36">
        <v>14947.149604647</v>
      </c>
      <c r="BE92" s="36">
        <v>1.9925224930000001</v>
      </c>
      <c r="BF92" s="36">
        <v>3.9850449870000002</v>
      </c>
      <c r="BG92" s="36">
        <v>24.406503359999999</v>
      </c>
      <c r="BH92" s="36">
        <v>426.83186002299999</v>
      </c>
      <c r="BI92" s="36">
        <v>1.1400000000000008</v>
      </c>
      <c r="BJ92" s="36">
        <v>1.1600000000000008</v>
      </c>
      <c r="BK92" s="36">
        <v>5.5200000000000014</v>
      </c>
      <c r="BL92" s="36">
        <v>5.5200000000000014</v>
      </c>
    </row>
    <row r="93" spans="1:64" s="37" customFormat="1" x14ac:dyDescent="0.2">
      <c r="A93" s="34">
        <v>90</v>
      </c>
      <c r="B93" s="34" t="s">
        <v>201</v>
      </c>
      <c r="C93" s="34" t="s">
        <v>202</v>
      </c>
      <c r="D93" s="41">
        <v>5.4997294099999996</v>
      </c>
      <c r="E93" s="36">
        <v>6</v>
      </c>
      <c r="F93" s="36">
        <v>0</v>
      </c>
      <c r="G93" s="36">
        <v>3</v>
      </c>
      <c r="H93" s="36">
        <v>3</v>
      </c>
      <c r="I93" s="36">
        <v>0.41852176786291817</v>
      </c>
      <c r="J93" s="36">
        <v>16.446851948084749</v>
      </c>
      <c r="K93" s="36">
        <v>4.6122767879316046E-2</v>
      </c>
      <c r="L93" s="36">
        <v>0.37239899998360215</v>
      </c>
      <c r="M93" s="36">
        <v>2.8143687159548967</v>
      </c>
      <c r="N93" s="36">
        <v>14.05100499999277</v>
      </c>
      <c r="O93" s="36">
        <v>0.215242186</v>
      </c>
      <c r="P93" s="36">
        <v>0.36504208900000001</v>
      </c>
      <c r="Q93" s="36">
        <v>0.19621087000000001</v>
      </c>
      <c r="R93" s="36">
        <v>1.9031316E-2</v>
      </c>
      <c r="S93" s="36">
        <v>0.34021863400000002</v>
      </c>
      <c r="T93" s="36">
        <v>2.4823455000000001E-2</v>
      </c>
      <c r="U93" s="36">
        <v>0</v>
      </c>
      <c r="V93" s="36">
        <v>0</v>
      </c>
      <c r="W93" s="36">
        <v>0.63376395386291817</v>
      </c>
      <c r="X93" s="36">
        <v>16.811894037084748</v>
      </c>
      <c r="Y93" s="36">
        <v>17.445657990947666</v>
      </c>
      <c r="Z93" s="36">
        <v>3.8276262861372144E-3</v>
      </c>
      <c r="AA93" s="36">
        <v>8.1911202523336324E-4</v>
      </c>
      <c r="AB93" s="36">
        <v>8.1911199999999999E-4</v>
      </c>
      <c r="AC93" s="36">
        <v>2.9511340425939024E-4</v>
      </c>
      <c r="AD93" s="36">
        <v>0.11476145333149168</v>
      </c>
      <c r="AE93" s="36">
        <v>1.0328530799834259</v>
      </c>
      <c r="AF93" s="36">
        <v>1.1476145333149173</v>
      </c>
      <c r="AG93" s="36">
        <v>0</v>
      </c>
      <c r="AH93" s="36">
        <v>0</v>
      </c>
      <c r="AI93" s="36">
        <v>0</v>
      </c>
      <c r="AJ93" s="36">
        <v>3.2110253379218908E-5</v>
      </c>
      <c r="AK93" s="36">
        <v>3.8803394158797636E-5</v>
      </c>
      <c r="AL93" s="36">
        <v>9.705044658356337E-5</v>
      </c>
      <c r="AM93" s="36">
        <v>3.2722365763860912E-4</v>
      </c>
      <c r="AN93" s="36">
        <v>0.11480025672565047</v>
      </c>
      <c r="AO93" s="36">
        <v>1.0329501304300095</v>
      </c>
      <c r="AP93" s="36">
        <v>318.34077253599997</v>
      </c>
      <c r="AQ93" s="36">
        <v>171.41426213400001</v>
      </c>
      <c r="AR93" s="36">
        <v>489.75503466999999</v>
      </c>
      <c r="AS93" s="36">
        <v>8.9950367280000005</v>
      </c>
      <c r="AT93" s="36">
        <v>1482.8339685559999</v>
      </c>
      <c r="AU93" s="36">
        <v>3469.9098914159999</v>
      </c>
      <c r="AV93" s="36">
        <v>815.60621787599996</v>
      </c>
      <c r="AW93" s="36">
        <v>1908.5616750910001</v>
      </c>
      <c r="AX93" s="36">
        <v>773.65844967400005</v>
      </c>
      <c r="AY93" s="36">
        <v>1810.4016795049999</v>
      </c>
      <c r="AZ93" s="36">
        <v>6.4747818999999998E-2</v>
      </c>
      <c r="BA93" s="36">
        <v>0.129495638</v>
      </c>
      <c r="BB93" s="36">
        <v>3.129852498</v>
      </c>
      <c r="BC93" s="36">
        <v>165.44632494699999</v>
      </c>
      <c r="BD93" s="36">
        <v>387.15314836699997</v>
      </c>
      <c r="BE93" s="36">
        <v>9.1293704000000003E-2</v>
      </c>
      <c r="BF93" s="36">
        <v>0.18258740800000001</v>
      </c>
      <c r="BG93" s="36">
        <v>5.4780953490000002</v>
      </c>
      <c r="BH93" s="36">
        <v>58.130026821000001</v>
      </c>
      <c r="BI93" s="36">
        <v>0</v>
      </c>
      <c r="BJ93" s="36">
        <v>0</v>
      </c>
      <c r="BK93" s="36">
        <v>0</v>
      </c>
      <c r="BL93" s="36">
        <v>0</v>
      </c>
    </row>
    <row r="94" spans="1:64" s="37" customFormat="1" x14ac:dyDescent="0.2">
      <c r="A94" s="34">
        <v>91</v>
      </c>
      <c r="B94" s="34" t="s">
        <v>201</v>
      </c>
      <c r="C94" s="34" t="s">
        <v>203</v>
      </c>
      <c r="D94" s="41">
        <v>5.3368820179999998</v>
      </c>
      <c r="E94" s="36">
        <v>3</v>
      </c>
      <c r="F94" s="36">
        <v>0</v>
      </c>
      <c r="G94" s="36">
        <v>1</v>
      </c>
      <c r="H94" s="36">
        <v>2</v>
      </c>
      <c r="I94" s="36">
        <v>9.0352093694834855E-4</v>
      </c>
      <c r="J94" s="36">
        <v>0.72370927108446725</v>
      </c>
      <c r="K94" s="36">
        <v>9.0352093694834855E-4</v>
      </c>
      <c r="L94" s="36">
        <v>0</v>
      </c>
      <c r="M94" s="36">
        <v>6.612179202059254E-2</v>
      </c>
      <c r="N94" s="36">
        <v>0.65849100000082306</v>
      </c>
      <c r="O94" s="36">
        <v>2.5717621999999999E-2</v>
      </c>
      <c r="P94" s="36">
        <v>4.1781337000000002E-2</v>
      </c>
      <c r="Q94" s="36">
        <v>2.1923036999999999E-2</v>
      </c>
      <c r="R94" s="36">
        <v>3.7945850000000001E-3</v>
      </c>
      <c r="S94" s="36">
        <v>3.6831876999999999E-2</v>
      </c>
      <c r="T94" s="36">
        <v>4.9494600000000001E-3</v>
      </c>
      <c r="U94" s="36">
        <v>3.0000000000000001E-3</v>
      </c>
      <c r="V94" s="36">
        <v>7.1999999999999998E-3</v>
      </c>
      <c r="W94" s="36">
        <v>2.9621142936948348E-2</v>
      </c>
      <c r="X94" s="36">
        <v>0.77269060808446721</v>
      </c>
      <c r="Y94" s="36">
        <v>0.80231175102141561</v>
      </c>
      <c r="Z94" s="36">
        <v>2.448786168992781E-5</v>
      </c>
      <c r="AA94" s="36">
        <v>5.2404024016445501E-6</v>
      </c>
      <c r="AB94" s="36">
        <v>5.2404040000000008E-6</v>
      </c>
      <c r="AC94" s="36">
        <v>5.675976228150539E-6</v>
      </c>
      <c r="AD94" s="36">
        <v>9.8106534096287865E-3</v>
      </c>
      <c r="AE94" s="36">
        <v>8.829588068665907E-2</v>
      </c>
      <c r="AF94" s="36">
        <v>9.8106534096287862E-2</v>
      </c>
      <c r="AG94" s="36">
        <v>2.103276691408681E-4</v>
      </c>
      <c r="AH94" s="36">
        <v>3.5779879348101699E-4</v>
      </c>
      <c r="AI94" s="36">
        <v>1.1459231629054193E-3</v>
      </c>
      <c r="AJ94" s="36">
        <v>2.0543063738463855E-7</v>
      </c>
      <c r="AK94" s="36">
        <v>2.4825110847276049E-7</v>
      </c>
      <c r="AL94" s="36">
        <v>6.2089622478768709E-7</v>
      </c>
      <c r="AM94" s="36">
        <v>2.1620907600640327E-4</v>
      </c>
      <c r="AN94" s="36">
        <v>1.0168700454218275E-2</v>
      </c>
      <c r="AO94" s="36">
        <v>8.944242474578927E-2</v>
      </c>
      <c r="AP94" s="36">
        <v>47.040742960000003</v>
      </c>
      <c r="AQ94" s="36">
        <v>25.329630823999999</v>
      </c>
      <c r="AR94" s="36">
        <v>72.370373784000009</v>
      </c>
      <c r="AS94" s="36">
        <v>1.8629860789999999</v>
      </c>
      <c r="AT94" s="36">
        <v>103.35664865299999</v>
      </c>
      <c r="AU94" s="36">
        <v>227.546376968</v>
      </c>
      <c r="AV94" s="36">
        <v>69.461742353999995</v>
      </c>
      <c r="AW94" s="36">
        <v>152.924538638</v>
      </c>
      <c r="AX94" s="36">
        <v>65.033842523999994</v>
      </c>
      <c r="AY94" s="36">
        <v>143.176229487</v>
      </c>
      <c r="AZ94" s="36">
        <v>0.15915511600000001</v>
      </c>
      <c r="BA94" s="36">
        <v>0.318310233</v>
      </c>
      <c r="BB94" s="36">
        <v>1.9443673370000001</v>
      </c>
      <c r="BC94" s="36">
        <v>131.53887953500001</v>
      </c>
      <c r="BD94" s="36">
        <v>289.59138922099999</v>
      </c>
      <c r="BE94" s="36">
        <v>5.6714651999999997E-2</v>
      </c>
      <c r="BF94" s="36">
        <v>0.11342930499999999</v>
      </c>
      <c r="BG94" s="36">
        <v>4.5234635409999999</v>
      </c>
      <c r="BH94" s="36">
        <v>46.743375610999998</v>
      </c>
      <c r="BI94" s="36">
        <v>0</v>
      </c>
      <c r="BJ94" s="36">
        <v>0</v>
      </c>
      <c r="BK94" s="36">
        <v>0</v>
      </c>
      <c r="BL94" s="36">
        <v>0</v>
      </c>
    </row>
    <row r="95" spans="1:64" s="37" customFormat="1" x14ac:dyDescent="0.2">
      <c r="A95" s="34">
        <v>92</v>
      </c>
      <c r="B95" s="34" t="s">
        <v>201</v>
      </c>
      <c r="C95" s="34" t="s">
        <v>204</v>
      </c>
      <c r="D95" s="41">
        <v>5.6849648149999998</v>
      </c>
      <c r="E95" s="36">
        <v>8</v>
      </c>
      <c r="F95" s="36">
        <v>2</v>
      </c>
      <c r="G95" s="36">
        <v>2</v>
      </c>
      <c r="H95" s="36">
        <v>4</v>
      </c>
      <c r="I95" s="36">
        <v>0.64411932046616738</v>
      </c>
      <c r="J95" s="36">
        <v>10.880364476601663</v>
      </c>
      <c r="K95" s="36">
        <v>3.0639820474239791E-2</v>
      </c>
      <c r="L95" s="36">
        <v>0.61347949999192763</v>
      </c>
      <c r="M95" s="36">
        <v>1.5411217970660145</v>
      </c>
      <c r="N95" s="36">
        <v>9.9833620000018168</v>
      </c>
      <c r="O95" s="36">
        <v>0.66826684700000005</v>
      </c>
      <c r="P95" s="36">
        <v>1.1593805260000001</v>
      </c>
      <c r="Q95" s="36">
        <v>0.62379353800000004</v>
      </c>
      <c r="R95" s="36">
        <v>4.4473309000000003E-2</v>
      </c>
      <c r="S95" s="36">
        <v>1.101371863</v>
      </c>
      <c r="T95" s="36">
        <v>5.8008663000000002E-2</v>
      </c>
      <c r="U95" s="36">
        <v>4.4450000000000003E-2</v>
      </c>
      <c r="V95" s="36">
        <v>0.1055</v>
      </c>
      <c r="W95" s="36">
        <v>1.3568361674661675</v>
      </c>
      <c r="X95" s="36">
        <v>12.145245002601662</v>
      </c>
      <c r="Y95" s="36">
        <v>13.502081170067829</v>
      </c>
      <c r="Z95" s="36">
        <v>4.0263650272007508E-3</v>
      </c>
      <c r="AA95" s="36">
        <v>1.7335331138158896E-3</v>
      </c>
      <c r="AB95" s="36">
        <v>1.733533E-3</v>
      </c>
      <c r="AC95" s="36">
        <v>3.0221039354336426E-4</v>
      </c>
      <c r="AD95" s="36">
        <v>0.17582680550636595</v>
      </c>
      <c r="AE95" s="36">
        <v>1.5824412495572933</v>
      </c>
      <c r="AF95" s="36">
        <v>1.7582680550636587</v>
      </c>
      <c r="AG95" s="36">
        <v>3.2488987666778658E-3</v>
      </c>
      <c r="AH95" s="36">
        <v>5.5268622697508523E-3</v>
      </c>
      <c r="AI95" s="36">
        <v>1.7700896728796649E-2</v>
      </c>
      <c r="AJ95" s="36">
        <v>6.7956743243506235E-5</v>
      </c>
      <c r="AK95" s="36">
        <v>8.2121815192895414E-5</v>
      </c>
      <c r="AL95" s="36">
        <v>2.0539334281190408E-4</v>
      </c>
      <c r="AM95" s="36">
        <v>3.6190659034647365E-3</v>
      </c>
      <c r="AN95" s="36">
        <v>0.18143578959130971</v>
      </c>
      <c r="AO95" s="36">
        <v>1.6003475396289017</v>
      </c>
      <c r="AP95" s="36">
        <v>422.77663808900002</v>
      </c>
      <c r="AQ95" s="36">
        <v>227.64895897100001</v>
      </c>
      <c r="AR95" s="36">
        <v>650.42559705999997</v>
      </c>
      <c r="AS95" s="36">
        <v>14.693618155999999</v>
      </c>
      <c r="AT95" s="36">
        <v>2704.1487385149999</v>
      </c>
      <c r="AU95" s="36">
        <v>6319.9695310560001</v>
      </c>
      <c r="AV95" s="36">
        <v>1474.2225326099999</v>
      </c>
      <c r="AW95" s="36">
        <v>3445.4619139070001</v>
      </c>
      <c r="AX95" s="36">
        <v>1409.8313927930001</v>
      </c>
      <c r="AY95" s="36">
        <v>3294.9709161619999</v>
      </c>
      <c r="AZ95" s="36">
        <v>0.11368574300000001</v>
      </c>
      <c r="BA95" s="36">
        <v>0.22737148600000001</v>
      </c>
      <c r="BB95" s="36">
        <v>2.9463617549999999</v>
      </c>
      <c r="BC95" s="36">
        <v>252.56880981800001</v>
      </c>
      <c r="BD95" s="36">
        <v>590.28823370999999</v>
      </c>
      <c r="BE95" s="36">
        <v>8.5941518999999994E-2</v>
      </c>
      <c r="BF95" s="36">
        <v>0.17188303799999999</v>
      </c>
      <c r="BG95" s="36">
        <v>2.9561143809999999</v>
      </c>
      <c r="BH95" s="36">
        <v>53.443387649999998</v>
      </c>
      <c r="BI95" s="36">
        <v>0.15</v>
      </c>
      <c r="BJ95" s="36">
        <v>0.15</v>
      </c>
      <c r="BK95" s="36">
        <v>0.54000000000000026</v>
      </c>
      <c r="BL95" s="36">
        <v>0.54000000000000026</v>
      </c>
    </row>
    <row r="96" spans="1:64" s="37" customFormat="1" x14ac:dyDescent="0.2">
      <c r="A96" s="34">
        <v>93</v>
      </c>
      <c r="B96" s="34" t="s">
        <v>201</v>
      </c>
      <c r="C96" s="34" t="s">
        <v>205</v>
      </c>
      <c r="D96" s="41">
        <v>6.1658306280000001</v>
      </c>
      <c r="E96" s="36">
        <v>3</v>
      </c>
      <c r="F96" s="36">
        <v>3</v>
      </c>
      <c r="G96" s="36">
        <v>0</v>
      </c>
      <c r="H96" s="36">
        <v>0</v>
      </c>
      <c r="I96" s="36">
        <v>5.6538499847328687</v>
      </c>
      <c r="J96" s="36">
        <v>42.819065995312897</v>
      </c>
      <c r="K96" s="36">
        <v>0.38184898469774448</v>
      </c>
      <c r="L96" s="36">
        <v>5.2720010000351243</v>
      </c>
      <c r="M96" s="36">
        <v>9.2049059800258526</v>
      </c>
      <c r="N96" s="36">
        <v>39.268010000019913</v>
      </c>
      <c r="O96" s="36">
        <v>0.19929645600000001</v>
      </c>
      <c r="P96" s="36">
        <v>0.32419358100000001</v>
      </c>
      <c r="Q96" s="36">
        <v>0.167014198</v>
      </c>
      <c r="R96" s="36">
        <v>3.2282258000000001E-2</v>
      </c>
      <c r="S96" s="36">
        <v>0.28208628800000002</v>
      </c>
      <c r="T96" s="36">
        <v>4.2107293000000004E-2</v>
      </c>
      <c r="U96" s="36">
        <v>9.7350000000000006E-2</v>
      </c>
      <c r="V96" s="36">
        <v>0.2301</v>
      </c>
      <c r="W96" s="36">
        <v>5.9504964407328682</v>
      </c>
      <c r="X96" s="36">
        <v>43.3733595763129</v>
      </c>
      <c r="Y96" s="36">
        <v>49.32385601704577</v>
      </c>
      <c r="Z96" s="36">
        <v>2.8175722605808078E-2</v>
      </c>
      <c r="AA96" s="36">
        <v>1.3342810839021564E-2</v>
      </c>
      <c r="AB96" s="36">
        <v>1.3342811E-2</v>
      </c>
      <c r="AC96" s="36">
        <v>8.4795569274860021E-3</v>
      </c>
      <c r="AD96" s="36">
        <v>0.17343020182735666</v>
      </c>
      <c r="AE96" s="36">
        <v>1.5608718164462096</v>
      </c>
      <c r="AF96" s="36">
        <v>1.7343020182735667</v>
      </c>
      <c r="AG96" s="36">
        <v>1.8780983335590969E-2</v>
      </c>
      <c r="AH96" s="36">
        <v>3.1949259007671996E-2</v>
      </c>
      <c r="AI96" s="36">
        <v>0.10232397817321978</v>
      </c>
      <c r="AJ96" s="36">
        <v>5.230555066577247E-4</v>
      </c>
      <c r="AK96" s="36">
        <v>6.320824922835226E-4</v>
      </c>
      <c r="AL96" s="36">
        <v>1.5808897516213678E-3</v>
      </c>
      <c r="AM96" s="36">
        <v>2.7783595769734694E-2</v>
      </c>
      <c r="AN96" s="36">
        <v>0.2060115433273122</v>
      </c>
      <c r="AO96" s="36">
        <v>1.6647766843710508</v>
      </c>
      <c r="AP96" s="36">
        <v>373.27134412100003</v>
      </c>
      <c r="AQ96" s="36">
        <v>200.992262219</v>
      </c>
      <c r="AR96" s="36">
        <v>574.26360634000002</v>
      </c>
      <c r="AS96" s="36">
        <v>27.014087476</v>
      </c>
      <c r="AT96" s="36">
        <v>1285.250006107</v>
      </c>
      <c r="AU96" s="36">
        <v>3378.735423606</v>
      </c>
      <c r="AV96" s="36">
        <v>720.91705863799996</v>
      </c>
      <c r="AW96" s="36">
        <v>1895.1861442740001</v>
      </c>
      <c r="AX96" s="36">
        <v>693.72876297699997</v>
      </c>
      <c r="AY96" s="36">
        <v>1823.712067464</v>
      </c>
      <c r="AZ96" s="36">
        <v>0.21522466700000001</v>
      </c>
      <c r="BA96" s="36">
        <v>0.43044933499999999</v>
      </c>
      <c r="BB96" s="36">
        <v>2.159306961</v>
      </c>
      <c r="BC96" s="36">
        <v>133.26518802499999</v>
      </c>
      <c r="BD96" s="36">
        <v>350.33480597300002</v>
      </c>
      <c r="BE96" s="36">
        <v>6.2984159999999997E-2</v>
      </c>
      <c r="BF96" s="36">
        <v>0.12596831999999999</v>
      </c>
      <c r="BG96" s="36">
        <v>3.8032513809999999</v>
      </c>
      <c r="BH96" s="36">
        <v>30.200350090000001</v>
      </c>
      <c r="BI96" s="36">
        <v>0.99000000000000021</v>
      </c>
      <c r="BJ96" s="36">
        <v>1.0600000000000003</v>
      </c>
      <c r="BK96" s="36">
        <v>2.0100000000000011</v>
      </c>
      <c r="BL96" s="36">
        <v>2.0700000000000007</v>
      </c>
    </row>
    <row r="97" spans="1:64" s="37" customFormat="1" x14ac:dyDescent="0.2">
      <c r="A97" s="34">
        <v>94</v>
      </c>
      <c r="B97" s="34" t="s">
        <v>201</v>
      </c>
      <c r="C97" s="34" t="s">
        <v>206</v>
      </c>
      <c r="D97" s="41">
        <v>5.7313123680000002</v>
      </c>
      <c r="E97" s="36">
        <v>3</v>
      </c>
      <c r="F97" s="36">
        <v>2</v>
      </c>
      <c r="G97" s="36">
        <v>1</v>
      </c>
      <c r="H97" s="36">
        <v>0</v>
      </c>
      <c r="I97" s="36">
        <v>3.0719705772793473</v>
      </c>
      <c r="J97" s="36">
        <v>25.673377703484217</v>
      </c>
      <c r="K97" s="36">
        <v>0.11994007729052597</v>
      </c>
      <c r="L97" s="36">
        <v>2.9520304999888212</v>
      </c>
      <c r="M97" s="36">
        <v>4.0776227807711853</v>
      </c>
      <c r="N97" s="36">
        <v>24.667725499992379</v>
      </c>
      <c r="O97" s="36">
        <v>0.15394481799999998</v>
      </c>
      <c r="P97" s="36">
        <v>0.258007926</v>
      </c>
      <c r="Q97" s="36">
        <v>0.13123161799999999</v>
      </c>
      <c r="R97" s="36">
        <v>2.2713199999999999E-2</v>
      </c>
      <c r="S97" s="36">
        <v>0.228382012</v>
      </c>
      <c r="T97" s="36">
        <v>2.9625914E-2</v>
      </c>
      <c r="U97" s="36">
        <v>5.2249999999999998E-2</v>
      </c>
      <c r="V97" s="36">
        <v>0.1235</v>
      </c>
      <c r="W97" s="36">
        <v>3.278165395279347</v>
      </c>
      <c r="X97" s="36">
        <v>26.054885629484218</v>
      </c>
      <c r="Y97" s="36">
        <v>29.333051024763567</v>
      </c>
      <c r="Z97" s="36">
        <v>1.6947460960745595E-2</v>
      </c>
      <c r="AA97" s="36">
        <v>8.0186022520702255E-3</v>
      </c>
      <c r="AB97" s="36">
        <v>8.0186019999999997E-3</v>
      </c>
      <c r="AC97" s="36">
        <v>4.5054092663177482E-4</v>
      </c>
      <c r="AD97" s="36">
        <v>0.15441064292258105</v>
      </c>
      <c r="AE97" s="36">
        <v>1.3896957863032293</v>
      </c>
      <c r="AF97" s="36">
        <v>1.5441064292258111</v>
      </c>
      <c r="AG97" s="36">
        <v>4.4660892533707423E-3</v>
      </c>
      <c r="AH97" s="36">
        <v>7.5974851666536763E-3</v>
      </c>
      <c r="AI97" s="36">
        <v>2.4332486276985425E-2</v>
      </c>
      <c r="AJ97" s="36">
        <v>3.1433960438236036E-4</v>
      </c>
      <c r="AK97" s="36">
        <v>3.7986133032909177E-4</v>
      </c>
      <c r="AL97" s="36">
        <v>9.5006409999591566E-4</v>
      </c>
      <c r="AM97" s="36">
        <v>5.2309697843848776E-3</v>
      </c>
      <c r="AN97" s="36">
        <v>0.16238798941956381</v>
      </c>
      <c r="AO97" s="36">
        <v>1.4149783366802107</v>
      </c>
      <c r="AP97" s="36">
        <v>761.16587454199998</v>
      </c>
      <c r="AQ97" s="36">
        <v>409.85854783000002</v>
      </c>
      <c r="AR97" s="36">
        <v>1171.0244223720001</v>
      </c>
      <c r="AS97" s="36">
        <v>14.006894819999999</v>
      </c>
      <c r="AT97" s="36">
        <v>2326.9799128220002</v>
      </c>
      <c r="AU97" s="36">
        <v>6377.5698706550002</v>
      </c>
      <c r="AV97" s="36">
        <v>1346.30568943</v>
      </c>
      <c r="AW97" s="36">
        <v>3689.8292736829999</v>
      </c>
      <c r="AX97" s="36">
        <v>1305.923140612</v>
      </c>
      <c r="AY97" s="36">
        <v>3579.1525440639998</v>
      </c>
      <c r="AZ97" s="36">
        <v>0.14837523699999999</v>
      </c>
      <c r="BA97" s="36">
        <v>0.29675047500000001</v>
      </c>
      <c r="BB97" s="36">
        <v>2.5651937880000002</v>
      </c>
      <c r="BC97" s="36">
        <v>173.70383610900001</v>
      </c>
      <c r="BD97" s="36">
        <v>476.07129974899999</v>
      </c>
      <c r="BE97" s="36">
        <v>7.4823347999999998E-2</v>
      </c>
      <c r="BF97" s="36">
        <v>0.149646696</v>
      </c>
      <c r="BG97" s="36">
        <v>0.59859268099999996</v>
      </c>
      <c r="BH97" s="36">
        <v>22.472621434000001</v>
      </c>
      <c r="BI97" s="36">
        <v>0.06</v>
      </c>
      <c r="BJ97" s="36">
        <v>0.06</v>
      </c>
      <c r="BK97" s="36">
        <v>0.99000000000000066</v>
      </c>
      <c r="BL97" s="36">
        <v>0.99000000000000066</v>
      </c>
    </row>
    <row r="98" spans="1:64" s="37" customFormat="1" x14ac:dyDescent="0.2">
      <c r="A98" s="34">
        <v>95</v>
      </c>
      <c r="B98" s="34" t="s">
        <v>201</v>
      </c>
      <c r="C98" s="34" t="s">
        <v>207</v>
      </c>
      <c r="D98" s="41">
        <v>5.8448669210000004</v>
      </c>
      <c r="E98" s="36">
        <v>2</v>
      </c>
      <c r="F98" s="36">
        <v>0</v>
      </c>
      <c r="G98" s="36">
        <v>1</v>
      </c>
      <c r="H98" s="36">
        <v>1</v>
      </c>
      <c r="I98" s="36">
        <v>0.1186378003196239</v>
      </c>
      <c r="J98" s="36">
        <v>6.8675218591236744</v>
      </c>
      <c r="K98" s="36">
        <v>1.3571800332164206E-2</v>
      </c>
      <c r="L98" s="36">
        <v>0.10506599998745969</v>
      </c>
      <c r="M98" s="36">
        <v>0.89664515945206791</v>
      </c>
      <c r="N98" s="36">
        <v>6.0895144999912301</v>
      </c>
      <c r="O98" s="36">
        <v>4.9108715999999997E-2</v>
      </c>
      <c r="P98" s="36">
        <v>8.477382E-2</v>
      </c>
      <c r="Q98" s="36">
        <v>4.4756247999999998E-2</v>
      </c>
      <c r="R98" s="36">
        <v>4.352468E-3</v>
      </c>
      <c r="S98" s="36">
        <v>7.9096687999999998E-2</v>
      </c>
      <c r="T98" s="36">
        <v>5.6771320000000005E-3</v>
      </c>
      <c r="U98" s="36">
        <v>0</v>
      </c>
      <c r="V98" s="36">
        <v>0</v>
      </c>
      <c r="W98" s="36">
        <v>0.1677465163196239</v>
      </c>
      <c r="X98" s="36">
        <v>6.9522956791236741</v>
      </c>
      <c r="Y98" s="36">
        <v>7.1200421954432978</v>
      </c>
      <c r="Z98" s="36">
        <v>1.2288619312380172E-3</v>
      </c>
      <c r="AA98" s="36">
        <v>2.6297645328493563E-4</v>
      </c>
      <c r="AB98" s="36">
        <v>2.62976E-4</v>
      </c>
      <c r="AC98" s="36">
        <v>1.0088917912766676E-4</v>
      </c>
      <c r="AD98" s="36">
        <v>6.4665940204753303E-2</v>
      </c>
      <c r="AE98" s="36">
        <v>0.58199346184277967</v>
      </c>
      <c r="AF98" s="36">
        <v>0.64665940204753303</v>
      </c>
      <c r="AG98" s="36">
        <v>0</v>
      </c>
      <c r="AH98" s="36">
        <v>0</v>
      </c>
      <c r="AI98" s="36">
        <v>0</v>
      </c>
      <c r="AJ98" s="36">
        <v>1.0309000469604487E-5</v>
      </c>
      <c r="AK98" s="36">
        <v>1.2457834071902214E-5</v>
      </c>
      <c r="AL98" s="36">
        <v>3.1158056823437044E-5</v>
      </c>
      <c r="AM98" s="36">
        <v>1.1119817959727125E-4</v>
      </c>
      <c r="AN98" s="36">
        <v>6.4678398038825205E-2</v>
      </c>
      <c r="AO98" s="36">
        <v>0.58202461989960308</v>
      </c>
      <c r="AP98" s="36">
        <v>161.34929445099999</v>
      </c>
      <c r="AQ98" s="36">
        <v>86.880389320000006</v>
      </c>
      <c r="AR98" s="36">
        <v>248.229683771</v>
      </c>
      <c r="AS98" s="36">
        <v>16.726168639000001</v>
      </c>
      <c r="AT98" s="36">
        <v>831.86796713299998</v>
      </c>
      <c r="AU98" s="36">
        <v>2090.459582772</v>
      </c>
      <c r="AV98" s="36">
        <v>447.86124670999999</v>
      </c>
      <c r="AW98" s="36">
        <v>1125.462058798</v>
      </c>
      <c r="AX98" s="36">
        <v>425.930402802</v>
      </c>
      <c r="AY98" s="36">
        <v>1070.3504970880001</v>
      </c>
      <c r="AZ98" s="36">
        <v>8.9027272000000005E-2</v>
      </c>
      <c r="BA98" s="36">
        <v>0.17805454500000001</v>
      </c>
      <c r="BB98" s="36">
        <v>0.59350998799999999</v>
      </c>
      <c r="BC98" s="36">
        <v>44.303659138</v>
      </c>
      <c r="BD98" s="36">
        <v>111.333784274</v>
      </c>
      <c r="BE98" s="36">
        <v>1.731191E-2</v>
      </c>
      <c r="BF98" s="36">
        <v>3.462382E-2</v>
      </c>
      <c r="BG98" s="36">
        <v>1.706466837</v>
      </c>
      <c r="BH98" s="36">
        <v>21.247278516000002</v>
      </c>
      <c r="BI98" s="36">
        <v>0</v>
      </c>
      <c r="BJ98" s="36">
        <v>0</v>
      </c>
      <c r="BK98" s="36">
        <v>0</v>
      </c>
      <c r="BL98" s="36">
        <v>0</v>
      </c>
    </row>
    <row r="99" spans="1:64" s="37" customFormat="1" x14ac:dyDescent="0.2">
      <c r="A99" s="34">
        <v>96</v>
      </c>
      <c r="B99" s="34" t="s">
        <v>201</v>
      </c>
      <c r="C99" s="34" t="s">
        <v>208</v>
      </c>
      <c r="D99" s="41">
        <v>5.4834893119999997</v>
      </c>
      <c r="E99" s="36">
        <v>0</v>
      </c>
      <c r="F99" s="36" t="s">
        <v>340</v>
      </c>
      <c r="G99" s="36" t="s">
        <v>340</v>
      </c>
      <c r="H99" s="36" t="s">
        <v>340</v>
      </c>
      <c r="I99" s="36">
        <v>7.3086045006253578E-3</v>
      </c>
      <c r="J99" s="36">
        <v>2.9967435445586683</v>
      </c>
      <c r="K99" s="36">
        <v>5.1666045019406618E-3</v>
      </c>
      <c r="L99" s="36">
        <v>2.141999998684696E-3</v>
      </c>
      <c r="M99" s="36">
        <v>0.32522264906279941</v>
      </c>
      <c r="N99" s="36">
        <v>2.6788294999964943</v>
      </c>
      <c r="O99" s="36">
        <v>2.3046010000000002E-2</v>
      </c>
      <c r="P99" s="36">
        <v>3.9987742999999999E-2</v>
      </c>
      <c r="Q99" s="36">
        <v>2.0697927000000001E-2</v>
      </c>
      <c r="R99" s="36">
        <v>2.3480829999999999E-3</v>
      </c>
      <c r="S99" s="36">
        <v>3.6925025E-2</v>
      </c>
      <c r="T99" s="36">
        <v>3.0627179999999999E-3</v>
      </c>
      <c r="U99" s="36" t="s">
        <v>340</v>
      </c>
      <c r="V99" s="36" t="s">
        <v>340</v>
      </c>
      <c r="W99" s="36">
        <v>3.0354614500625359E-2</v>
      </c>
      <c r="X99" s="36">
        <v>3.0367312875586685</v>
      </c>
      <c r="Y99" s="36">
        <v>3.067085902059294</v>
      </c>
      <c r="Z99" s="36">
        <v>1.4678306417315441E-4</v>
      </c>
      <c r="AA99" s="36">
        <v>3.141157573305505E-5</v>
      </c>
      <c r="AB99" s="36">
        <v>3.1411600000000003E-5</v>
      </c>
      <c r="AC99" s="36">
        <v>3.0032192154136715E-5</v>
      </c>
      <c r="AD99" s="36">
        <v>2.9436289813720543E-2</v>
      </c>
      <c r="AE99" s="36">
        <v>0.26492660832348491</v>
      </c>
      <c r="AF99" s="36">
        <v>0.29436289813720545</v>
      </c>
      <c r="AG99" s="36" t="s">
        <v>340</v>
      </c>
      <c r="AH99" s="36" t="s">
        <v>340</v>
      </c>
      <c r="AI99" s="36" t="s">
        <v>340</v>
      </c>
      <c r="AJ99" s="36">
        <v>1.2313754835069131E-6</v>
      </c>
      <c r="AK99" s="36">
        <v>1.4880464404849252E-6</v>
      </c>
      <c r="AL99" s="36">
        <v>3.7217252438058037E-6</v>
      </c>
      <c r="AM99" s="36">
        <v>3.1263567637643631E-5</v>
      </c>
      <c r="AN99" s="36">
        <v>2.9437777860161028E-2</v>
      </c>
      <c r="AO99" s="36">
        <v>0.26493033004872873</v>
      </c>
      <c r="AP99" s="36">
        <v>105.466008798</v>
      </c>
      <c r="AQ99" s="36">
        <v>56.789389352000001</v>
      </c>
      <c r="AR99" s="36">
        <v>162.25539815000002</v>
      </c>
      <c r="AS99" s="36">
        <v>11.181732740999999</v>
      </c>
      <c r="AT99" s="36">
        <v>520.08882052599995</v>
      </c>
      <c r="AU99" s="36">
        <v>1264.299046009</v>
      </c>
      <c r="AV99" s="36">
        <v>277.05986835300001</v>
      </c>
      <c r="AW99" s="36">
        <v>673.51289514799998</v>
      </c>
      <c r="AX99" s="36">
        <v>263.294492085</v>
      </c>
      <c r="AY99" s="36">
        <v>640.05024146799997</v>
      </c>
      <c r="AZ99" s="36">
        <v>0.10449989899999999</v>
      </c>
      <c r="BA99" s="36">
        <v>0.20899979899999999</v>
      </c>
      <c r="BB99" s="36">
        <v>0.42525475600000001</v>
      </c>
      <c r="BC99" s="36">
        <v>26.816657290999999</v>
      </c>
      <c r="BD99" s="36">
        <v>65.189392451000003</v>
      </c>
      <c r="BE99" s="36">
        <v>1.2404125E-2</v>
      </c>
      <c r="BF99" s="36">
        <v>2.480825E-2</v>
      </c>
      <c r="BG99" s="36">
        <v>3.351565941</v>
      </c>
      <c r="BH99" s="36">
        <v>12.218396657</v>
      </c>
      <c r="BI99" s="36">
        <v>0</v>
      </c>
      <c r="BJ99" s="36">
        <v>0</v>
      </c>
      <c r="BK99" s="36">
        <v>0</v>
      </c>
      <c r="BL99" s="36">
        <v>0</v>
      </c>
    </row>
    <row r="100" spans="1:64" s="37" customFormat="1" x14ac:dyDescent="0.2">
      <c r="A100" s="34">
        <v>97</v>
      </c>
      <c r="B100" s="34" t="s">
        <v>201</v>
      </c>
      <c r="C100" s="34" t="s">
        <v>209</v>
      </c>
      <c r="D100" s="41">
        <v>5.6917512459999999</v>
      </c>
      <c r="E100" s="36">
        <v>5</v>
      </c>
      <c r="F100" s="36">
        <v>2</v>
      </c>
      <c r="G100" s="36">
        <v>1</v>
      </c>
      <c r="H100" s="36">
        <v>2</v>
      </c>
      <c r="I100" s="36">
        <v>1.8670657232312698E-4</v>
      </c>
      <c r="J100" s="36">
        <v>0.89355087208213291</v>
      </c>
      <c r="K100" s="36">
        <v>1.8670657232312698E-4</v>
      </c>
      <c r="L100" s="36">
        <v>0</v>
      </c>
      <c r="M100" s="36">
        <v>2.6103578655104851E-2</v>
      </c>
      <c r="N100" s="36">
        <v>0.8676339999993512</v>
      </c>
      <c r="O100" s="36">
        <v>4.7362280000000003E-3</v>
      </c>
      <c r="P100" s="36">
        <v>7.977774E-3</v>
      </c>
      <c r="Q100" s="36">
        <v>4.128652E-3</v>
      </c>
      <c r="R100" s="36">
        <v>6.0757599999999997E-4</v>
      </c>
      <c r="S100" s="36">
        <v>7.1852830000000006E-3</v>
      </c>
      <c r="T100" s="36">
        <v>7.9249099999999999E-4</v>
      </c>
      <c r="U100" s="36">
        <v>7.1499999999999994E-2</v>
      </c>
      <c r="V100" s="36">
        <v>0.16900000000000001</v>
      </c>
      <c r="W100" s="36">
        <v>7.6422934572323117E-2</v>
      </c>
      <c r="X100" s="36">
        <v>1.0705286460821328</v>
      </c>
      <c r="Y100" s="36">
        <v>1.1469515806544559</v>
      </c>
      <c r="Z100" s="36">
        <v>9.3116972340715981E-6</v>
      </c>
      <c r="AA100" s="36">
        <v>1.9927032080913218E-6</v>
      </c>
      <c r="AB100" s="36">
        <v>1.9927E-6</v>
      </c>
      <c r="AC100" s="36">
        <v>1.5343249973365548E-6</v>
      </c>
      <c r="AD100" s="36">
        <v>1.0519314658062167E-2</v>
      </c>
      <c r="AE100" s="36">
        <v>9.4673831922559487E-2</v>
      </c>
      <c r="AF100" s="36">
        <v>0.10519314658062165</v>
      </c>
      <c r="AG100" s="36">
        <v>5.4064592592592588E-3</v>
      </c>
      <c r="AH100" s="36">
        <v>9.197195061728395E-3</v>
      </c>
      <c r="AI100" s="36">
        <v>2.9455881481481479E-2</v>
      </c>
      <c r="AJ100" s="36">
        <v>7.8116425969518626E-8</v>
      </c>
      <c r="AK100" s="36">
        <v>9.4399207361430487E-8</v>
      </c>
      <c r="AL100" s="36">
        <v>2.3610009975078713E-7</v>
      </c>
      <c r="AM100" s="36">
        <v>5.4080717006825645E-3</v>
      </c>
      <c r="AN100" s="36">
        <v>1.9716604118997921E-2</v>
      </c>
      <c r="AO100" s="36">
        <v>0.12412994950414072</v>
      </c>
      <c r="AP100" s="36">
        <v>6.4354370789999997</v>
      </c>
      <c r="AQ100" s="36">
        <v>3.4652353499999999</v>
      </c>
      <c r="AR100" s="36">
        <v>9.9006724290000001</v>
      </c>
      <c r="AS100" s="36">
        <v>0.75681249399999995</v>
      </c>
      <c r="AT100" s="36">
        <v>19.696317742000002</v>
      </c>
      <c r="AU100" s="36">
        <v>47.876290416000003</v>
      </c>
      <c r="AV100" s="36">
        <v>15.393235600000001</v>
      </c>
      <c r="AW100" s="36">
        <v>37.416690150000001</v>
      </c>
      <c r="AX100" s="36">
        <v>14.318703067</v>
      </c>
      <c r="AY100" s="36">
        <v>34.804799322999997</v>
      </c>
      <c r="AZ100" s="36">
        <v>5.185772E-3</v>
      </c>
      <c r="BA100" s="36">
        <v>1.0371544E-2</v>
      </c>
      <c r="BB100" s="36">
        <v>0.37057067300000002</v>
      </c>
      <c r="BC100" s="36">
        <v>17.292142341000002</v>
      </c>
      <c r="BD100" s="36">
        <v>42.032406235000003</v>
      </c>
      <c r="BE100" s="36">
        <v>1.0809061E-2</v>
      </c>
      <c r="BF100" s="36">
        <v>2.1618123E-2</v>
      </c>
      <c r="BG100" s="36">
        <v>3.8297121289999998</v>
      </c>
      <c r="BH100" s="36">
        <v>16.782008896000001</v>
      </c>
      <c r="BI100" s="36">
        <v>0</v>
      </c>
      <c r="BJ100" s="36">
        <v>0</v>
      </c>
      <c r="BK100" s="36">
        <v>0</v>
      </c>
      <c r="BL100" s="36">
        <v>0</v>
      </c>
    </row>
    <row r="101" spans="1:64" s="37" customFormat="1" x14ac:dyDescent="0.2">
      <c r="A101" s="34">
        <v>98</v>
      </c>
      <c r="B101" s="34" t="s">
        <v>201</v>
      </c>
      <c r="C101" s="34" t="s">
        <v>210</v>
      </c>
      <c r="D101" s="41">
        <v>5.4670476109999999</v>
      </c>
      <c r="E101" s="36">
        <v>28</v>
      </c>
      <c r="F101" s="36">
        <v>1</v>
      </c>
      <c r="G101" s="36">
        <v>12</v>
      </c>
      <c r="H101" s="36">
        <v>15</v>
      </c>
      <c r="I101" s="36">
        <v>5.7678036600328805E-5</v>
      </c>
      <c r="J101" s="36">
        <v>0.12154323347101444</v>
      </c>
      <c r="K101" s="36">
        <v>5.7678036600328805E-5</v>
      </c>
      <c r="L101" s="36">
        <v>0</v>
      </c>
      <c r="M101" s="36">
        <v>6.3159115076099805E-3</v>
      </c>
      <c r="N101" s="36">
        <v>0.11528500000000479</v>
      </c>
      <c r="O101" s="36">
        <v>1.0048749999999999E-3</v>
      </c>
      <c r="P101" s="36">
        <v>1.61338E-3</v>
      </c>
      <c r="Q101" s="36">
        <v>9.47473E-4</v>
      </c>
      <c r="R101" s="36">
        <v>5.7401999999999997E-5</v>
      </c>
      <c r="S101" s="36">
        <v>1.5385069999999999E-3</v>
      </c>
      <c r="T101" s="36">
        <v>7.4873E-5</v>
      </c>
      <c r="U101" s="36">
        <v>0.24065</v>
      </c>
      <c r="V101" s="36">
        <v>0.57590000000000008</v>
      </c>
      <c r="W101" s="36">
        <v>0.24171255303660033</v>
      </c>
      <c r="X101" s="36">
        <v>0.69905661347101455</v>
      </c>
      <c r="Y101" s="36">
        <v>0.94076916650761488</v>
      </c>
      <c r="Z101" s="36">
        <v>3.1302551312671901E-6</v>
      </c>
      <c r="AA101" s="36">
        <v>6.6987459809117866E-7</v>
      </c>
      <c r="AB101" s="36">
        <v>6.6987499999999998E-7</v>
      </c>
      <c r="AC101" s="36">
        <v>9.4628862216254852E-8</v>
      </c>
      <c r="AD101" s="36">
        <v>2.685475436700731E-4</v>
      </c>
      <c r="AE101" s="36">
        <v>2.4169278930306574E-3</v>
      </c>
      <c r="AF101" s="36">
        <v>2.6854754367007308E-3</v>
      </c>
      <c r="AG101" s="36">
        <v>1.4457643365287196E-2</v>
      </c>
      <c r="AH101" s="36">
        <v>2.4594611701867872E-2</v>
      </c>
      <c r="AI101" s="36">
        <v>7.8769229369495763E-2</v>
      </c>
      <c r="AJ101" s="36">
        <v>2.6259969311151344E-8</v>
      </c>
      <c r="AK101" s="36">
        <v>3.1733662383318232E-8</v>
      </c>
      <c r="AL101" s="36">
        <v>7.9368472083383609E-8</v>
      </c>
      <c r="AM101" s="36">
        <v>1.4457764254118724E-2</v>
      </c>
      <c r="AN101" s="36">
        <v>2.4863190979200325E-2</v>
      </c>
      <c r="AO101" s="36">
        <v>8.1186236630998512E-2</v>
      </c>
      <c r="AP101" s="36">
        <v>0.51193967500000004</v>
      </c>
      <c r="AQ101" s="36">
        <v>0.27565982500000002</v>
      </c>
      <c r="AR101" s="36">
        <v>0.78759950000000001</v>
      </c>
      <c r="AS101" s="36">
        <v>0</v>
      </c>
      <c r="AT101" s="36">
        <v>0</v>
      </c>
      <c r="AU101" s="36">
        <v>0</v>
      </c>
      <c r="AV101" s="36">
        <v>0</v>
      </c>
      <c r="AW101" s="36">
        <v>0</v>
      </c>
      <c r="AX101" s="36">
        <v>0</v>
      </c>
      <c r="AY101" s="36">
        <v>0</v>
      </c>
      <c r="AZ101" s="36">
        <v>0</v>
      </c>
      <c r="BA101" s="36">
        <v>0</v>
      </c>
      <c r="BB101" s="36">
        <v>0.287107644</v>
      </c>
      <c r="BC101" s="36">
        <v>18.482432707000001</v>
      </c>
      <c r="BD101" s="36">
        <v>35.749868749999997</v>
      </c>
      <c r="BE101" s="36">
        <v>8.3745539999999993E-3</v>
      </c>
      <c r="BF101" s="36">
        <v>1.6749109000000002E-2</v>
      </c>
      <c r="BG101" s="36">
        <v>3.4367710009999999</v>
      </c>
      <c r="BH101" s="36">
        <v>11.108046693</v>
      </c>
      <c r="BI101" s="36">
        <v>0</v>
      </c>
      <c r="BJ101" s="36">
        <v>0</v>
      </c>
      <c r="BK101" s="36">
        <v>0</v>
      </c>
      <c r="BL101" s="36">
        <v>0</v>
      </c>
    </row>
    <row r="102" spans="1:64" s="37" customFormat="1" x14ac:dyDescent="0.2">
      <c r="A102" s="34">
        <v>99</v>
      </c>
      <c r="B102" s="34" t="s">
        <v>201</v>
      </c>
      <c r="C102" s="34" t="s">
        <v>211</v>
      </c>
      <c r="D102" s="41">
        <v>5.5490707429999997</v>
      </c>
      <c r="E102" s="36">
        <v>7</v>
      </c>
      <c r="F102" s="36">
        <v>3</v>
      </c>
      <c r="G102" s="36">
        <v>3</v>
      </c>
      <c r="H102" s="36">
        <v>1</v>
      </c>
      <c r="I102" s="36">
        <v>0.22205392868071433</v>
      </c>
      <c r="J102" s="36">
        <v>4.8462499214715828</v>
      </c>
      <c r="K102" s="36">
        <v>1.7687928685363178E-2</v>
      </c>
      <c r="L102" s="36">
        <v>0.20436599999535116</v>
      </c>
      <c r="M102" s="36">
        <v>0.88634135015523852</v>
      </c>
      <c r="N102" s="36">
        <v>4.1819624999970584</v>
      </c>
      <c r="O102" s="36">
        <v>5.3372574000000006E-2</v>
      </c>
      <c r="P102" s="36">
        <v>9.3031634999999988E-2</v>
      </c>
      <c r="Q102" s="36">
        <v>4.9709830000000003E-2</v>
      </c>
      <c r="R102" s="36">
        <v>3.6627439999999999E-3</v>
      </c>
      <c r="S102" s="36">
        <v>8.8254142999999993E-2</v>
      </c>
      <c r="T102" s="36">
        <v>4.7774920000000004E-3</v>
      </c>
      <c r="U102" s="36">
        <v>1.20065</v>
      </c>
      <c r="V102" s="36">
        <v>2.8378999999999999</v>
      </c>
      <c r="W102" s="36">
        <v>1.4760765026807143</v>
      </c>
      <c r="X102" s="36">
        <v>7.7771815564715823</v>
      </c>
      <c r="Y102" s="36">
        <v>9.2532580591522962</v>
      </c>
      <c r="Z102" s="36">
        <v>1.7883812016637659E-3</v>
      </c>
      <c r="AA102" s="36">
        <v>5.4543157931840084E-4</v>
      </c>
      <c r="AB102" s="36">
        <v>5.4543199999999999E-4</v>
      </c>
      <c r="AC102" s="36">
        <v>1.8330666457416623E-4</v>
      </c>
      <c r="AD102" s="36">
        <v>6.7315812042723799E-2</v>
      </c>
      <c r="AE102" s="36">
        <v>0.60584230838451436</v>
      </c>
      <c r="AF102" s="36">
        <v>0.67315812042723799</v>
      </c>
      <c r="AG102" s="36">
        <v>9.5732248773004291E-2</v>
      </c>
      <c r="AH102" s="36">
        <v>0.16285485998166246</v>
      </c>
      <c r="AI102" s="36">
        <v>0.52157570021154065</v>
      </c>
      <c r="AJ102" s="36">
        <v>2.1381642218956503E-5</v>
      </c>
      <c r="AK102" s="36">
        <v>2.5838484703949295E-5</v>
      </c>
      <c r="AL102" s="36">
        <v>6.4624152961946762E-5</v>
      </c>
      <c r="AM102" s="36">
        <v>9.5936937079797419E-2</v>
      </c>
      <c r="AN102" s="36">
        <v>0.23019651050909021</v>
      </c>
      <c r="AO102" s="36">
        <v>1.1274826327490171</v>
      </c>
      <c r="AP102" s="36">
        <v>7.4099410639999999</v>
      </c>
      <c r="AQ102" s="36">
        <v>3.9899682649999999</v>
      </c>
      <c r="AR102" s="36">
        <v>11.399909329</v>
      </c>
      <c r="AS102" s="36">
        <v>0</v>
      </c>
      <c r="AT102" s="36">
        <v>8.437005096</v>
      </c>
      <c r="AU102" s="36">
        <v>21.284586213000001</v>
      </c>
      <c r="AV102" s="36">
        <v>4.5216150930000003</v>
      </c>
      <c r="AW102" s="36">
        <v>11.406975009</v>
      </c>
      <c r="AX102" s="36">
        <v>4.353453826</v>
      </c>
      <c r="AY102" s="36">
        <v>10.982743549</v>
      </c>
      <c r="AZ102" s="36">
        <v>0</v>
      </c>
      <c r="BA102" s="36">
        <v>0</v>
      </c>
      <c r="BB102" s="36">
        <v>0.99263246999999999</v>
      </c>
      <c r="BC102" s="36">
        <v>50.905960024000002</v>
      </c>
      <c r="BD102" s="36">
        <v>128.42380471800001</v>
      </c>
      <c r="BE102" s="36">
        <v>2.8953791E-2</v>
      </c>
      <c r="BF102" s="36">
        <v>5.7907581999999999E-2</v>
      </c>
      <c r="BG102" s="36">
        <v>0</v>
      </c>
      <c r="BH102" s="36">
        <v>21.068133031999999</v>
      </c>
      <c r="BI102" s="36">
        <v>0.03</v>
      </c>
      <c r="BJ102" s="36">
        <v>0.03</v>
      </c>
      <c r="BK102" s="36">
        <v>0.3600000000000001</v>
      </c>
      <c r="BL102" s="36">
        <v>0.3600000000000001</v>
      </c>
    </row>
    <row r="103" spans="1:64" s="37" customFormat="1" x14ac:dyDescent="0.2">
      <c r="A103" s="34">
        <v>100</v>
      </c>
      <c r="B103" s="34" t="s">
        <v>201</v>
      </c>
      <c r="C103" s="34" t="s">
        <v>212</v>
      </c>
      <c r="D103" s="41">
        <v>5.6521664730000003</v>
      </c>
      <c r="E103" s="36">
        <v>7</v>
      </c>
      <c r="F103" s="36">
        <v>2</v>
      </c>
      <c r="G103" s="36">
        <v>4</v>
      </c>
      <c r="H103" s="36">
        <v>1</v>
      </c>
      <c r="I103" s="36">
        <v>0.12291773523433319</v>
      </c>
      <c r="J103" s="36">
        <v>5.7007083012539725</v>
      </c>
      <c r="K103" s="36">
        <v>2.1322235243681986E-2</v>
      </c>
      <c r="L103" s="36">
        <v>0.10159549999065121</v>
      </c>
      <c r="M103" s="36">
        <v>1.243588036495864</v>
      </c>
      <c r="N103" s="36">
        <v>4.5800379999924417</v>
      </c>
      <c r="O103" s="36">
        <v>4.5526362000000001E-2</v>
      </c>
      <c r="P103" s="36">
        <v>8.0613847000000002E-2</v>
      </c>
      <c r="Q103" s="36">
        <v>4.3334221999999999E-2</v>
      </c>
      <c r="R103" s="36">
        <v>2.19214E-3</v>
      </c>
      <c r="S103" s="36">
        <v>7.7754534E-2</v>
      </c>
      <c r="T103" s="36">
        <v>2.8593129999999996E-3</v>
      </c>
      <c r="U103" s="36">
        <v>6.0400000000000002E-2</v>
      </c>
      <c r="V103" s="36">
        <v>0.14329999999999998</v>
      </c>
      <c r="W103" s="36">
        <v>0.22884409723433319</v>
      </c>
      <c r="X103" s="36">
        <v>5.9246221482539729</v>
      </c>
      <c r="Y103" s="36">
        <v>6.153466245488306</v>
      </c>
      <c r="Z103" s="36">
        <v>1.2587721899806087E-3</v>
      </c>
      <c r="AA103" s="36">
        <v>3.4552263795027043E-4</v>
      </c>
      <c r="AB103" s="36">
        <v>3.4552299999999998E-4</v>
      </c>
      <c r="AC103" s="36">
        <v>1.8275366926838639E-4</v>
      </c>
      <c r="AD103" s="36">
        <v>8.8332565478857414E-2</v>
      </c>
      <c r="AE103" s="36">
        <v>0.79499308930971679</v>
      </c>
      <c r="AF103" s="36">
        <v>0.88332565478857394</v>
      </c>
      <c r="AG103" s="36">
        <v>4.6686613338579579E-3</v>
      </c>
      <c r="AH103" s="36">
        <v>7.9420905449537667E-3</v>
      </c>
      <c r="AI103" s="36">
        <v>2.5436154853433007E-2</v>
      </c>
      <c r="AJ103" s="36">
        <v>1.3544949992624752E-5</v>
      </c>
      <c r="AK103" s="36">
        <v>1.6368292931772744E-5</v>
      </c>
      <c r="AL103" s="36">
        <v>4.0938432662313054E-5</v>
      </c>
      <c r="AM103" s="36">
        <v>4.8649599531189686E-3</v>
      </c>
      <c r="AN103" s="36">
        <v>9.6291024316742954E-2</v>
      </c>
      <c r="AO103" s="36">
        <v>0.82047018259581206</v>
      </c>
      <c r="AP103" s="36">
        <v>304.35211308499998</v>
      </c>
      <c r="AQ103" s="36">
        <v>163.88190704499999</v>
      </c>
      <c r="AR103" s="36">
        <v>468.23402012999998</v>
      </c>
      <c r="AS103" s="36">
        <v>25.402817915</v>
      </c>
      <c r="AT103" s="36">
        <v>1311.241794048</v>
      </c>
      <c r="AU103" s="36">
        <v>3290.7919493949998</v>
      </c>
      <c r="AV103" s="36">
        <v>702.57373272699999</v>
      </c>
      <c r="AW103" s="36">
        <v>1763.232375607</v>
      </c>
      <c r="AX103" s="36">
        <v>668.12526542700004</v>
      </c>
      <c r="AY103" s="36">
        <v>1676.777886913</v>
      </c>
      <c r="AZ103" s="36">
        <v>0.13563572099999999</v>
      </c>
      <c r="BA103" s="36">
        <v>0.27127144199999997</v>
      </c>
      <c r="BB103" s="36">
        <v>1.531310626</v>
      </c>
      <c r="BC103" s="36">
        <v>76.432155934999997</v>
      </c>
      <c r="BD103" s="36">
        <v>191.81994089</v>
      </c>
      <c r="BE103" s="36">
        <v>4.4666327999999998E-2</v>
      </c>
      <c r="BF103" s="36">
        <v>8.9332655999999996E-2</v>
      </c>
      <c r="BG103" s="36">
        <v>2.8927626750000002</v>
      </c>
      <c r="BH103" s="36">
        <v>51.398948679</v>
      </c>
      <c r="BI103" s="36">
        <v>0.09</v>
      </c>
      <c r="BJ103" s="36">
        <v>0.09</v>
      </c>
      <c r="BK103" s="36">
        <v>0.30000000000000004</v>
      </c>
      <c r="BL103" s="36">
        <v>0.30000000000000004</v>
      </c>
    </row>
    <row r="104" spans="1:64" s="37" customFormat="1" x14ac:dyDescent="0.2">
      <c r="A104" s="34">
        <v>101</v>
      </c>
      <c r="B104" s="34" t="s">
        <v>201</v>
      </c>
      <c r="C104" s="34" t="s">
        <v>213</v>
      </c>
      <c r="D104" s="41">
        <v>5.8237122609999998</v>
      </c>
      <c r="E104" s="36">
        <v>7</v>
      </c>
      <c r="F104" s="36">
        <v>1</v>
      </c>
      <c r="G104" s="36">
        <v>5</v>
      </c>
      <c r="H104" s="36">
        <v>1</v>
      </c>
      <c r="I104" s="36">
        <v>0.15892568518478625</v>
      </c>
      <c r="J104" s="36">
        <v>6.771289982983574</v>
      </c>
      <c r="K104" s="36">
        <v>2.419218518608033E-2</v>
      </c>
      <c r="L104" s="36">
        <v>0.13473349999870593</v>
      </c>
      <c r="M104" s="36">
        <v>1.298128668159841</v>
      </c>
      <c r="N104" s="36">
        <v>5.6320870000085197</v>
      </c>
      <c r="O104" s="36">
        <v>0.26454738099999997</v>
      </c>
      <c r="P104" s="36">
        <v>0.44575773999999996</v>
      </c>
      <c r="Q104" s="36">
        <v>0.25095461399999996</v>
      </c>
      <c r="R104" s="36">
        <v>1.3592767E-2</v>
      </c>
      <c r="S104" s="36">
        <v>0.42802804299999997</v>
      </c>
      <c r="T104" s="36">
        <v>1.7729696999999999E-2</v>
      </c>
      <c r="U104" s="36">
        <v>6.5449999999999994E-2</v>
      </c>
      <c r="V104" s="36">
        <v>0.1547</v>
      </c>
      <c r="W104" s="36">
        <v>0.4889230661847862</v>
      </c>
      <c r="X104" s="36">
        <v>7.3717477229835744</v>
      </c>
      <c r="Y104" s="36">
        <v>7.8606707891683607</v>
      </c>
      <c r="Z104" s="36">
        <v>1.1010292285268063E-3</v>
      </c>
      <c r="AA104" s="36">
        <v>4.6114380489283572E-4</v>
      </c>
      <c r="AB104" s="36">
        <v>4.6114399999999997E-4</v>
      </c>
      <c r="AC104" s="36">
        <v>2.1584548930606378E-4</v>
      </c>
      <c r="AD104" s="36">
        <v>4.2302151319162762E-2</v>
      </c>
      <c r="AE104" s="36">
        <v>0.3807193618724648</v>
      </c>
      <c r="AF104" s="36">
        <v>0.42302151319162762</v>
      </c>
      <c r="AG104" s="36">
        <v>5.1784802412846061E-3</v>
      </c>
      <c r="AH104" s="36">
        <v>8.8093686863232375E-3</v>
      </c>
      <c r="AI104" s="36">
        <v>2.8213788900791993E-2</v>
      </c>
      <c r="AJ104" s="36">
        <v>1.8077443236467914E-5</v>
      </c>
      <c r="AK104" s="36">
        <v>2.1845550298328649E-5</v>
      </c>
      <c r="AL104" s="36">
        <v>5.4637499071348909E-5</v>
      </c>
      <c r="AM104" s="36">
        <v>5.4124031738271372E-3</v>
      </c>
      <c r="AN104" s="36">
        <v>5.1133365555784328E-2</v>
      </c>
      <c r="AO104" s="36">
        <v>0.40898778827232818</v>
      </c>
      <c r="AP104" s="36">
        <v>199.30325999999999</v>
      </c>
      <c r="AQ104" s="36">
        <v>107.31713999999999</v>
      </c>
      <c r="AR104" s="36">
        <v>306.62040000000002</v>
      </c>
      <c r="AS104" s="36">
        <v>12.336814608999999</v>
      </c>
      <c r="AT104" s="36">
        <v>824.24652882999999</v>
      </c>
      <c r="AU104" s="36">
        <v>2048.0877748359999</v>
      </c>
      <c r="AV104" s="36">
        <v>493.16914393899998</v>
      </c>
      <c r="AW104" s="36">
        <v>1225.426688861</v>
      </c>
      <c r="AX104" s="36">
        <v>467.50014670100001</v>
      </c>
      <c r="AY104" s="36">
        <v>1161.6443645229999</v>
      </c>
      <c r="AZ104" s="36">
        <v>5.5838028999999997E-2</v>
      </c>
      <c r="BA104" s="36">
        <v>0.11167605799999999</v>
      </c>
      <c r="BB104" s="36">
        <v>1.277372137</v>
      </c>
      <c r="BC104" s="36">
        <v>91.147361594000003</v>
      </c>
      <c r="BD104" s="36">
        <v>226.48296408900001</v>
      </c>
      <c r="BE104" s="36">
        <v>3.7259274000000002E-2</v>
      </c>
      <c r="BF104" s="36">
        <v>7.4518549000000003E-2</v>
      </c>
      <c r="BG104" s="36">
        <v>1.196777457</v>
      </c>
      <c r="BH104" s="36">
        <v>28.890049482999999</v>
      </c>
      <c r="BI104" s="36">
        <v>0</v>
      </c>
      <c r="BJ104" s="36">
        <v>0</v>
      </c>
      <c r="BK104" s="36">
        <v>0</v>
      </c>
      <c r="BL104" s="36">
        <v>0</v>
      </c>
    </row>
    <row r="105" spans="1:64" s="37" customFormat="1" x14ac:dyDescent="0.2">
      <c r="A105" s="34">
        <v>102</v>
      </c>
      <c r="B105" s="34" t="s">
        <v>201</v>
      </c>
      <c r="C105" s="34" t="s">
        <v>214</v>
      </c>
      <c r="D105" s="41">
        <v>5.76349716</v>
      </c>
      <c r="E105" s="36">
        <v>0</v>
      </c>
      <c r="F105" s="36" t="s">
        <v>340</v>
      </c>
      <c r="G105" s="36" t="s">
        <v>340</v>
      </c>
      <c r="H105" s="36" t="s">
        <v>340</v>
      </c>
      <c r="I105" s="36">
        <v>0.19515175273011567</v>
      </c>
      <c r="J105" s="36">
        <v>3.9051356183345804</v>
      </c>
      <c r="K105" s="36">
        <v>2.6620752732248405E-2</v>
      </c>
      <c r="L105" s="36">
        <v>0.16853099999786728</v>
      </c>
      <c r="M105" s="36">
        <v>1.3288663710674264</v>
      </c>
      <c r="N105" s="36">
        <v>2.7714209999972699</v>
      </c>
      <c r="O105" s="36">
        <v>0.26465047000000003</v>
      </c>
      <c r="P105" s="36">
        <v>0.44580779600000003</v>
      </c>
      <c r="Q105" s="36">
        <v>0.24925486900000002</v>
      </c>
      <c r="R105" s="36">
        <v>1.5395601E-2</v>
      </c>
      <c r="S105" s="36">
        <v>0.42572657600000002</v>
      </c>
      <c r="T105" s="36">
        <v>2.008122E-2</v>
      </c>
      <c r="U105" s="36" t="s">
        <v>340</v>
      </c>
      <c r="V105" s="36" t="s">
        <v>340</v>
      </c>
      <c r="W105" s="36">
        <v>0.45980222273011573</v>
      </c>
      <c r="X105" s="36">
        <v>4.3509434143345809</v>
      </c>
      <c r="Y105" s="36">
        <v>4.8107456370646968</v>
      </c>
      <c r="Z105" s="36">
        <v>1.6752487567042534E-3</v>
      </c>
      <c r="AA105" s="36">
        <v>7.0208039865957118E-4</v>
      </c>
      <c r="AB105" s="36">
        <v>7.0208E-4</v>
      </c>
      <c r="AC105" s="36">
        <v>2.3670283664457226E-4</v>
      </c>
      <c r="AD105" s="36">
        <v>6.1886776477618269E-2</v>
      </c>
      <c r="AE105" s="36">
        <v>0.55698098829856435</v>
      </c>
      <c r="AF105" s="36">
        <v>0.61886776477618244</v>
      </c>
      <c r="AG105" s="36" t="s">
        <v>340</v>
      </c>
      <c r="AH105" s="36" t="s">
        <v>340</v>
      </c>
      <c r="AI105" s="36" t="s">
        <v>340</v>
      </c>
      <c r="AJ105" s="36">
        <v>2.7522447104874715E-5</v>
      </c>
      <c r="AK105" s="36">
        <v>3.3259294175898588E-5</v>
      </c>
      <c r="AL105" s="36">
        <v>8.3184201351449113E-5</v>
      </c>
      <c r="AM105" s="36">
        <v>2.6422528374944699E-4</v>
      </c>
      <c r="AN105" s="36">
        <v>6.1920035771794169E-2</v>
      </c>
      <c r="AO105" s="36">
        <v>0.5570641724999158</v>
      </c>
      <c r="AP105" s="36">
        <v>352.18923045299999</v>
      </c>
      <c r="AQ105" s="36">
        <v>189.64035485900001</v>
      </c>
      <c r="AR105" s="36">
        <v>541.82958531200006</v>
      </c>
      <c r="AS105" s="36">
        <v>33.549039311999998</v>
      </c>
      <c r="AT105" s="36">
        <v>1059.7912914030001</v>
      </c>
      <c r="AU105" s="36">
        <v>2858.22499806</v>
      </c>
      <c r="AV105" s="36">
        <v>585.40338791800002</v>
      </c>
      <c r="AW105" s="36">
        <v>1578.8151977380001</v>
      </c>
      <c r="AX105" s="36">
        <v>564.52800179099995</v>
      </c>
      <c r="AY105" s="36">
        <v>1522.5149139380001</v>
      </c>
      <c r="AZ105" s="36">
        <v>0.118537081</v>
      </c>
      <c r="BA105" s="36">
        <v>0.237074163</v>
      </c>
      <c r="BB105" s="36">
        <v>0.58209169500000002</v>
      </c>
      <c r="BC105" s="36">
        <v>53.890376238000002</v>
      </c>
      <c r="BD105" s="36">
        <v>145.340711674</v>
      </c>
      <c r="BE105" s="36">
        <v>1.6978852999999999E-2</v>
      </c>
      <c r="BF105" s="36">
        <v>3.3957706999999997E-2</v>
      </c>
      <c r="BG105" s="36">
        <v>1.1805160219999999</v>
      </c>
      <c r="BH105" s="36">
        <v>32.856920101</v>
      </c>
      <c r="BI105" s="36">
        <v>0.27</v>
      </c>
      <c r="BJ105" s="36">
        <v>0.27</v>
      </c>
      <c r="BK105" s="36">
        <v>0.06</v>
      </c>
      <c r="BL105" s="36">
        <v>0.06</v>
      </c>
    </row>
    <row r="106" spans="1:64" s="37" customFormat="1" x14ac:dyDescent="0.2">
      <c r="A106" s="34">
        <v>103</v>
      </c>
      <c r="B106" s="34" t="s">
        <v>201</v>
      </c>
      <c r="C106" s="34" t="s">
        <v>215</v>
      </c>
      <c r="D106" s="41">
        <v>5.1161665879999996</v>
      </c>
      <c r="E106" s="36">
        <v>17</v>
      </c>
      <c r="F106" s="36">
        <v>0</v>
      </c>
      <c r="G106" s="36">
        <v>0</v>
      </c>
      <c r="H106" s="36">
        <v>17</v>
      </c>
      <c r="I106" s="36">
        <v>0</v>
      </c>
      <c r="J106" s="36">
        <v>0</v>
      </c>
      <c r="K106" s="36">
        <v>0</v>
      </c>
      <c r="L106" s="36">
        <v>0</v>
      </c>
      <c r="M106" s="36">
        <v>0</v>
      </c>
      <c r="N106" s="36">
        <v>0</v>
      </c>
      <c r="O106" s="36">
        <v>0</v>
      </c>
      <c r="P106" s="36">
        <v>0</v>
      </c>
      <c r="Q106" s="36">
        <v>0</v>
      </c>
      <c r="R106" s="36">
        <v>0</v>
      </c>
      <c r="S106" s="36">
        <v>0</v>
      </c>
      <c r="T106" s="36">
        <v>0</v>
      </c>
      <c r="U106" s="36">
        <v>0</v>
      </c>
      <c r="V106" s="36">
        <v>0</v>
      </c>
      <c r="W106" s="36">
        <v>0</v>
      </c>
      <c r="X106" s="36">
        <v>0</v>
      </c>
      <c r="Y106" s="36">
        <v>0</v>
      </c>
      <c r="Z106" s="36">
        <v>0</v>
      </c>
      <c r="AA106" s="36">
        <v>0</v>
      </c>
      <c r="AB106" s="36">
        <v>0</v>
      </c>
      <c r="AC106" s="36">
        <v>0</v>
      </c>
      <c r="AD106" s="36">
        <v>0</v>
      </c>
      <c r="AE106" s="36">
        <v>0</v>
      </c>
      <c r="AF106" s="36">
        <v>0</v>
      </c>
      <c r="AG106" s="36">
        <v>0</v>
      </c>
      <c r="AH106" s="36">
        <v>0</v>
      </c>
      <c r="AI106" s="36">
        <v>0</v>
      </c>
      <c r="AJ106" s="36">
        <v>0</v>
      </c>
      <c r="AK106" s="36">
        <v>0</v>
      </c>
      <c r="AL106" s="36">
        <v>0</v>
      </c>
      <c r="AM106" s="36">
        <v>0</v>
      </c>
      <c r="AN106" s="36">
        <v>0</v>
      </c>
      <c r="AO106" s="36">
        <v>0</v>
      </c>
      <c r="AP106" s="36">
        <v>0</v>
      </c>
      <c r="AQ106" s="36">
        <v>0</v>
      </c>
      <c r="AR106" s="36">
        <v>0</v>
      </c>
      <c r="AS106" s="36">
        <v>0</v>
      </c>
      <c r="AT106" s="36">
        <v>0</v>
      </c>
      <c r="AU106" s="36">
        <v>0</v>
      </c>
      <c r="AV106" s="36">
        <v>0</v>
      </c>
      <c r="AW106" s="36">
        <v>0</v>
      </c>
      <c r="AX106" s="36">
        <v>0</v>
      </c>
      <c r="AY106" s="36">
        <v>0</v>
      </c>
      <c r="AZ106" s="36">
        <v>0</v>
      </c>
      <c r="BA106" s="36">
        <v>0</v>
      </c>
      <c r="BB106" s="36">
        <v>1.8454485E-2</v>
      </c>
      <c r="BC106" s="36">
        <v>3.6418646999999998E-2</v>
      </c>
      <c r="BD106" s="36">
        <v>7.7807658000000002E-2</v>
      </c>
      <c r="BE106" s="36">
        <v>5.3829300000000002E-4</v>
      </c>
      <c r="BF106" s="36">
        <v>1.076586E-3</v>
      </c>
      <c r="BG106" s="36">
        <v>0.17876735299999999</v>
      </c>
      <c r="BH106" s="36">
        <v>3.30631158</v>
      </c>
      <c r="BI106" s="36">
        <v>0</v>
      </c>
      <c r="BJ106" s="36">
        <v>0</v>
      </c>
      <c r="BK106" s="36">
        <v>0</v>
      </c>
      <c r="BL106" s="36">
        <v>0</v>
      </c>
    </row>
    <row r="107" spans="1:64" s="37" customFormat="1" x14ac:dyDescent="0.2">
      <c r="A107" s="34">
        <v>104</v>
      </c>
      <c r="B107" s="34" t="s">
        <v>201</v>
      </c>
      <c r="C107" s="34" t="s">
        <v>216</v>
      </c>
      <c r="D107" s="41">
        <v>4.4863539760000002</v>
      </c>
      <c r="E107" s="36">
        <v>5</v>
      </c>
      <c r="F107" s="36">
        <v>0</v>
      </c>
      <c r="G107" s="36">
        <v>0</v>
      </c>
      <c r="H107" s="36">
        <v>5</v>
      </c>
      <c r="I107" s="36">
        <v>0</v>
      </c>
      <c r="J107" s="36">
        <v>0</v>
      </c>
      <c r="K107" s="36">
        <v>0</v>
      </c>
      <c r="L107" s="36">
        <v>0</v>
      </c>
      <c r="M107" s="36">
        <v>0</v>
      </c>
      <c r="N107" s="36">
        <v>0</v>
      </c>
      <c r="O107" s="36">
        <v>0</v>
      </c>
      <c r="P107" s="36">
        <v>0</v>
      </c>
      <c r="Q107" s="36">
        <v>0</v>
      </c>
      <c r="R107" s="36">
        <v>0</v>
      </c>
      <c r="S107" s="36">
        <v>0</v>
      </c>
      <c r="T107" s="36">
        <v>0</v>
      </c>
      <c r="U107" s="36">
        <v>0</v>
      </c>
      <c r="V107" s="36">
        <v>0</v>
      </c>
      <c r="W107" s="36">
        <v>0</v>
      </c>
      <c r="X107" s="36">
        <v>0</v>
      </c>
      <c r="Y107" s="36">
        <v>0</v>
      </c>
      <c r="Z107" s="36">
        <v>0</v>
      </c>
      <c r="AA107" s="36">
        <v>0</v>
      </c>
      <c r="AB107" s="36">
        <v>0</v>
      </c>
      <c r="AC107" s="36">
        <v>0</v>
      </c>
      <c r="AD107" s="36">
        <v>0</v>
      </c>
      <c r="AE107" s="36">
        <v>0</v>
      </c>
      <c r="AF107" s="36">
        <v>0</v>
      </c>
      <c r="AG107" s="36">
        <v>0</v>
      </c>
      <c r="AH107" s="36">
        <v>0</v>
      </c>
      <c r="AI107" s="36">
        <v>0</v>
      </c>
      <c r="AJ107" s="36">
        <v>0</v>
      </c>
      <c r="AK107" s="36">
        <v>0</v>
      </c>
      <c r="AL107" s="36">
        <v>0</v>
      </c>
      <c r="AM107" s="36">
        <v>0</v>
      </c>
      <c r="AN107" s="36">
        <v>0</v>
      </c>
      <c r="AO107" s="36">
        <v>0</v>
      </c>
      <c r="AP107" s="36">
        <v>0</v>
      </c>
      <c r="AQ107" s="36">
        <v>0</v>
      </c>
      <c r="AR107" s="36">
        <v>0</v>
      </c>
      <c r="AS107" s="36">
        <v>0</v>
      </c>
      <c r="AT107" s="36">
        <v>0</v>
      </c>
      <c r="AU107" s="36">
        <v>0</v>
      </c>
      <c r="AV107" s="36">
        <v>0</v>
      </c>
      <c r="AW107" s="36">
        <v>0</v>
      </c>
      <c r="AX107" s="36">
        <v>0</v>
      </c>
      <c r="AY107" s="36">
        <v>0</v>
      </c>
      <c r="AZ107" s="36">
        <v>0</v>
      </c>
      <c r="BA107" s="36">
        <v>0</v>
      </c>
      <c r="BB107" s="36">
        <v>0</v>
      </c>
      <c r="BC107" s="36">
        <v>0</v>
      </c>
      <c r="BD107" s="36">
        <v>0</v>
      </c>
      <c r="BE107" s="36">
        <v>0</v>
      </c>
      <c r="BF107" s="36">
        <v>0</v>
      </c>
      <c r="BG107" s="36">
        <v>0</v>
      </c>
      <c r="BH107" s="36">
        <v>0</v>
      </c>
      <c r="BI107" s="36">
        <v>0</v>
      </c>
      <c r="BJ107" s="36">
        <v>0</v>
      </c>
      <c r="BK107" s="36">
        <v>0</v>
      </c>
      <c r="BL107" s="36">
        <v>0</v>
      </c>
    </row>
    <row r="108" spans="1:64" s="37" customFormat="1" x14ac:dyDescent="0.2">
      <c r="A108" s="34">
        <v>105</v>
      </c>
      <c r="B108" s="34" t="s">
        <v>201</v>
      </c>
      <c r="C108" s="34" t="s">
        <v>217</v>
      </c>
      <c r="D108" s="41">
        <v>5.714593067</v>
      </c>
      <c r="E108" s="36">
        <v>0</v>
      </c>
      <c r="F108" s="36" t="s">
        <v>340</v>
      </c>
      <c r="G108" s="36" t="s">
        <v>340</v>
      </c>
      <c r="H108" s="36" t="s">
        <v>340</v>
      </c>
      <c r="I108" s="36">
        <v>0.11968422754771929</v>
      </c>
      <c r="J108" s="36">
        <v>3.5895225271956073</v>
      </c>
      <c r="K108" s="36">
        <v>1.7631227547877656E-2</v>
      </c>
      <c r="L108" s="36">
        <v>0.10205299999984163</v>
      </c>
      <c r="M108" s="36">
        <v>0.75761725474008212</v>
      </c>
      <c r="N108" s="36">
        <v>2.9515895000032444</v>
      </c>
      <c r="O108" s="36">
        <v>2.4811205999999999E-2</v>
      </c>
      <c r="P108" s="36">
        <v>3.9158419999999999E-2</v>
      </c>
      <c r="Q108" s="36">
        <v>2.2529298E-2</v>
      </c>
      <c r="R108" s="36">
        <v>2.281908E-3</v>
      </c>
      <c r="S108" s="36">
        <v>3.6182016999999997E-2</v>
      </c>
      <c r="T108" s="36">
        <v>2.9764029999999999E-3</v>
      </c>
      <c r="U108" s="36" t="s">
        <v>340</v>
      </c>
      <c r="V108" s="36" t="s">
        <v>340</v>
      </c>
      <c r="W108" s="36">
        <v>0.14449543354771929</v>
      </c>
      <c r="X108" s="36">
        <v>3.6286809471956074</v>
      </c>
      <c r="Y108" s="36">
        <v>3.7731763807433265</v>
      </c>
      <c r="Z108" s="36">
        <v>8.3055933475167053E-4</v>
      </c>
      <c r="AA108" s="36">
        <v>2.9296566839974301E-4</v>
      </c>
      <c r="AB108" s="36">
        <v>2.9296599999999997E-4</v>
      </c>
      <c r="AC108" s="36">
        <v>5.2109614313132087E-5</v>
      </c>
      <c r="AD108" s="36">
        <v>1.4475726171445063E-2</v>
      </c>
      <c r="AE108" s="36">
        <v>0.13028153554300553</v>
      </c>
      <c r="AF108" s="36">
        <v>0.14475726171445058</v>
      </c>
      <c r="AG108" s="36" t="s">
        <v>340</v>
      </c>
      <c r="AH108" s="36" t="s">
        <v>340</v>
      </c>
      <c r="AI108" s="36" t="s">
        <v>340</v>
      </c>
      <c r="AJ108" s="36">
        <v>1.148464738826992E-5</v>
      </c>
      <c r="AK108" s="36">
        <v>1.3878535747402438E-5</v>
      </c>
      <c r="AL108" s="36">
        <v>3.4711347329547393E-5</v>
      </c>
      <c r="AM108" s="36">
        <v>6.3594261701402005E-5</v>
      </c>
      <c r="AN108" s="36">
        <v>1.4489604707192466E-2</v>
      </c>
      <c r="AO108" s="36">
        <v>0.13031624689033508</v>
      </c>
      <c r="AP108" s="36">
        <v>136.535773167</v>
      </c>
      <c r="AQ108" s="36">
        <v>73.519262474000001</v>
      </c>
      <c r="AR108" s="36">
        <v>210.05503564100002</v>
      </c>
      <c r="AS108" s="36">
        <v>11.177017669</v>
      </c>
      <c r="AT108" s="36">
        <v>312.17780196199999</v>
      </c>
      <c r="AU108" s="36">
        <v>724.57288329100004</v>
      </c>
      <c r="AV108" s="36">
        <v>181.43908342200001</v>
      </c>
      <c r="AW108" s="36">
        <v>421.124881367</v>
      </c>
      <c r="AX108" s="36">
        <v>172.240596705</v>
      </c>
      <c r="AY108" s="36">
        <v>399.77495193599998</v>
      </c>
      <c r="AZ108" s="36">
        <v>7.5494021999999994E-2</v>
      </c>
      <c r="BA108" s="36">
        <v>0.15098804499999999</v>
      </c>
      <c r="BB108" s="36">
        <v>0.44443779100000003</v>
      </c>
      <c r="BC108" s="36">
        <v>23.016383246</v>
      </c>
      <c r="BD108" s="36">
        <v>53.421630452000002</v>
      </c>
      <c r="BE108" s="36">
        <v>1.2963669000000001E-2</v>
      </c>
      <c r="BF108" s="36">
        <v>2.5927338000000001E-2</v>
      </c>
      <c r="BG108" s="36">
        <v>5.1248133820000001</v>
      </c>
      <c r="BH108" s="36">
        <v>28.461405449000001</v>
      </c>
      <c r="BI108" s="36">
        <v>0.33000000000000007</v>
      </c>
      <c r="BJ108" s="36">
        <v>0.33000000000000007</v>
      </c>
      <c r="BK108" s="36">
        <v>0.42000000000000015</v>
      </c>
      <c r="BL108" s="36">
        <v>0.42000000000000015</v>
      </c>
    </row>
    <row r="109" spans="1:64" s="37" customFormat="1" x14ac:dyDescent="0.2">
      <c r="A109" s="34">
        <v>106</v>
      </c>
      <c r="B109" s="34" t="s">
        <v>201</v>
      </c>
      <c r="C109" s="34" t="s">
        <v>218</v>
      </c>
      <c r="D109" s="41">
        <v>5.6240613939999999</v>
      </c>
      <c r="E109" s="36">
        <v>0</v>
      </c>
      <c r="F109" s="36" t="s">
        <v>340</v>
      </c>
      <c r="G109" s="36" t="s">
        <v>340</v>
      </c>
      <c r="H109" s="36" t="s">
        <v>340</v>
      </c>
      <c r="I109" s="36">
        <v>0.2767135257815499</v>
      </c>
      <c r="J109" s="36">
        <v>3.10676350527637</v>
      </c>
      <c r="K109" s="36">
        <v>1.1737525782357512E-2</v>
      </c>
      <c r="L109" s="36">
        <v>0.26497599999919236</v>
      </c>
      <c r="M109" s="36">
        <v>0.47950753104458588</v>
      </c>
      <c r="N109" s="36">
        <v>2.9039695000133339</v>
      </c>
      <c r="O109" s="36">
        <v>2.3611539999999997E-2</v>
      </c>
      <c r="P109" s="36">
        <v>3.9832701000000005E-2</v>
      </c>
      <c r="Q109" s="36">
        <v>2.1082486999999997E-2</v>
      </c>
      <c r="R109" s="36">
        <v>2.5290529999999999E-3</v>
      </c>
      <c r="S109" s="36">
        <v>3.6533937000000002E-2</v>
      </c>
      <c r="T109" s="36">
        <v>3.298764E-3</v>
      </c>
      <c r="U109" s="36" t="s">
        <v>340</v>
      </c>
      <c r="V109" s="36" t="s">
        <v>340</v>
      </c>
      <c r="W109" s="36">
        <v>0.30032506578154988</v>
      </c>
      <c r="X109" s="36">
        <v>3.1465962062763699</v>
      </c>
      <c r="Y109" s="36">
        <v>3.4469212720579199</v>
      </c>
      <c r="Z109" s="36">
        <v>1.6089359636983817E-3</v>
      </c>
      <c r="AA109" s="36">
        <v>7.6725198338170586E-4</v>
      </c>
      <c r="AB109" s="36">
        <v>7.6725199999999995E-4</v>
      </c>
      <c r="AC109" s="36">
        <v>1.0512109483403376E-4</v>
      </c>
      <c r="AD109" s="36">
        <v>5.2858694596849186E-2</v>
      </c>
      <c r="AE109" s="36">
        <v>0.4757282513716426</v>
      </c>
      <c r="AF109" s="36">
        <v>0.52858694596849176</v>
      </c>
      <c r="AG109" s="36" t="s">
        <v>340</v>
      </c>
      <c r="AH109" s="36" t="s">
        <v>340</v>
      </c>
      <c r="AI109" s="36" t="s">
        <v>340</v>
      </c>
      <c r="AJ109" s="36">
        <v>3.0077274081546741E-5</v>
      </c>
      <c r="AK109" s="36">
        <v>3.6346655616235394E-5</v>
      </c>
      <c r="AL109" s="36">
        <v>9.090594356099309E-5</v>
      </c>
      <c r="AM109" s="36">
        <v>1.3519836891558049E-4</v>
      </c>
      <c r="AN109" s="36">
        <v>5.289504125246542E-2</v>
      </c>
      <c r="AO109" s="36">
        <v>0.47581915731520358</v>
      </c>
      <c r="AP109" s="36">
        <v>120.449486593</v>
      </c>
      <c r="AQ109" s="36">
        <v>64.857415857000007</v>
      </c>
      <c r="AR109" s="36">
        <v>185.30690245</v>
      </c>
      <c r="AS109" s="36">
        <v>7.1644717230000001</v>
      </c>
      <c r="AT109" s="36">
        <v>537.02248222799994</v>
      </c>
      <c r="AU109" s="36">
        <v>1370.938762603</v>
      </c>
      <c r="AV109" s="36">
        <v>295.40409400700003</v>
      </c>
      <c r="AW109" s="36">
        <v>754.12284682400002</v>
      </c>
      <c r="AX109" s="36">
        <v>283.53321571399999</v>
      </c>
      <c r="AY109" s="36">
        <v>723.81825486299999</v>
      </c>
      <c r="AZ109" s="36">
        <v>4.2574766E-2</v>
      </c>
      <c r="BA109" s="36">
        <v>8.5149532E-2</v>
      </c>
      <c r="BB109" s="36">
        <v>0.85512869599999997</v>
      </c>
      <c r="BC109" s="36">
        <v>40.059047280000001</v>
      </c>
      <c r="BD109" s="36">
        <v>102.26480739</v>
      </c>
      <c r="BE109" s="36">
        <v>2.4942985000000001E-2</v>
      </c>
      <c r="BF109" s="36">
        <v>4.9885971000000001E-2</v>
      </c>
      <c r="BG109" s="36">
        <v>1.5239474019999999</v>
      </c>
      <c r="BH109" s="36">
        <v>29.732631305999998</v>
      </c>
      <c r="BI109" s="36">
        <v>0.30000000000000004</v>
      </c>
      <c r="BJ109" s="36">
        <v>0.30000000000000004</v>
      </c>
      <c r="BK109" s="36">
        <v>0.9300000000000006</v>
      </c>
      <c r="BL109" s="36">
        <v>0.9300000000000006</v>
      </c>
    </row>
    <row r="110" spans="1:64" s="37" customFormat="1" x14ac:dyDescent="0.2">
      <c r="A110" s="34">
        <v>107</v>
      </c>
      <c r="B110" s="34" t="s">
        <v>201</v>
      </c>
      <c r="C110" s="34" t="s">
        <v>219</v>
      </c>
      <c r="D110" s="41">
        <v>4.7288527030000003</v>
      </c>
      <c r="E110" s="36">
        <v>1</v>
      </c>
      <c r="F110" s="36">
        <v>0</v>
      </c>
      <c r="G110" s="36">
        <v>0</v>
      </c>
      <c r="H110" s="36">
        <v>1</v>
      </c>
      <c r="I110" s="36">
        <v>0</v>
      </c>
      <c r="J110" s="36">
        <v>0</v>
      </c>
      <c r="K110" s="36">
        <v>0</v>
      </c>
      <c r="L110" s="36">
        <v>0</v>
      </c>
      <c r="M110" s="36">
        <v>0</v>
      </c>
      <c r="N110" s="36">
        <v>0</v>
      </c>
      <c r="O110" s="36">
        <v>0</v>
      </c>
      <c r="P110" s="36">
        <v>0</v>
      </c>
      <c r="Q110" s="36">
        <v>0</v>
      </c>
      <c r="R110" s="36">
        <v>0</v>
      </c>
      <c r="S110" s="36">
        <v>0</v>
      </c>
      <c r="T110" s="36">
        <v>0</v>
      </c>
      <c r="U110" s="36">
        <v>0</v>
      </c>
      <c r="V110" s="36">
        <v>0</v>
      </c>
      <c r="W110" s="36">
        <v>0</v>
      </c>
      <c r="X110" s="36">
        <v>0</v>
      </c>
      <c r="Y110" s="36">
        <v>0</v>
      </c>
      <c r="Z110" s="36">
        <v>0</v>
      </c>
      <c r="AA110" s="36">
        <v>0</v>
      </c>
      <c r="AB110" s="36">
        <v>0</v>
      </c>
      <c r="AC110" s="36">
        <v>0</v>
      </c>
      <c r="AD110" s="36">
        <v>0</v>
      </c>
      <c r="AE110" s="36">
        <v>0</v>
      </c>
      <c r="AF110" s="36">
        <v>0</v>
      </c>
      <c r="AG110" s="36">
        <v>0</v>
      </c>
      <c r="AH110" s="36">
        <v>0</v>
      </c>
      <c r="AI110" s="36">
        <v>0</v>
      </c>
      <c r="AJ110" s="36">
        <v>0</v>
      </c>
      <c r="AK110" s="36">
        <v>0</v>
      </c>
      <c r="AL110" s="36">
        <v>0</v>
      </c>
      <c r="AM110" s="36">
        <v>0</v>
      </c>
      <c r="AN110" s="36">
        <v>0</v>
      </c>
      <c r="AO110" s="36">
        <v>0</v>
      </c>
      <c r="AP110" s="36">
        <v>0</v>
      </c>
      <c r="AQ110" s="36">
        <v>0</v>
      </c>
      <c r="AR110" s="36">
        <v>0</v>
      </c>
      <c r="AS110" s="36">
        <v>0</v>
      </c>
      <c r="AT110" s="36">
        <v>0</v>
      </c>
      <c r="AU110" s="36">
        <v>0</v>
      </c>
      <c r="AV110" s="36">
        <v>0</v>
      </c>
      <c r="AW110" s="36">
        <v>0</v>
      </c>
      <c r="AX110" s="36">
        <v>0</v>
      </c>
      <c r="AY110" s="36">
        <v>0</v>
      </c>
      <c r="AZ110" s="36">
        <v>0</v>
      </c>
      <c r="BA110" s="36">
        <v>0</v>
      </c>
      <c r="BB110" s="36">
        <v>0.26957438299999997</v>
      </c>
      <c r="BC110" s="36">
        <v>12.479559734</v>
      </c>
      <c r="BD110" s="36">
        <v>27.140013403000001</v>
      </c>
      <c r="BE110" s="36">
        <v>7.8631320000000001E-3</v>
      </c>
      <c r="BF110" s="36">
        <v>1.5726264E-2</v>
      </c>
      <c r="BG110" s="36">
        <v>1.9677613169999999</v>
      </c>
      <c r="BH110" s="36">
        <v>8.3509979080000001</v>
      </c>
      <c r="BI110" s="36">
        <v>0</v>
      </c>
      <c r="BJ110" s="36">
        <v>0</v>
      </c>
      <c r="BK110" s="36">
        <v>0</v>
      </c>
      <c r="BL110" s="36">
        <v>0</v>
      </c>
    </row>
    <row r="111" spans="1:64" s="37" customFormat="1" x14ac:dyDescent="0.2">
      <c r="A111" s="34">
        <v>108</v>
      </c>
      <c r="B111" s="34" t="s">
        <v>201</v>
      </c>
      <c r="C111" s="34" t="s">
        <v>220</v>
      </c>
      <c r="D111" s="41">
        <v>5.1256816909999996</v>
      </c>
      <c r="E111" s="36">
        <v>0</v>
      </c>
      <c r="F111" s="36" t="s">
        <v>340</v>
      </c>
      <c r="G111" s="36" t="s">
        <v>340</v>
      </c>
      <c r="H111" s="36" t="s">
        <v>340</v>
      </c>
      <c r="I111" s="36">
        <v>0</v>
      </c>
      <c r="J111" s="36">
        <v>0</v>
      </c>
      <c r="K111" s="36">
        <v>0</v>
      </c>
      <c r="L111" s="36">
        <v>0</v>
      </c>
      <c r="M111" s="36">
        <v>0</v>
      </c>
      <c r="N111" s="36">
        <v>0</v>
      </c>
      <c r="O111" s="36">
        <v>1.0358310000000001E-3</v>
      </c>
      <c r="P111" s="36">
        <v>1.6694119999999999E-3</v>
      </c>
      <c r="Q111" s="36">
        <v>8.5001800000000002E-4</v>
      </c>
      <c r="R111" s="36">
        <v>1.85813E-4</v>
      </c>
      <c r="S111" s="36">
        <v>1.427048E-3</v>
      </c>
      <c r="T111" s="36">
        <v>2.4236400000000001E-4</v>
      </c>
      <c r="U111" s="36" t="s">
        <v>340</v>
      </c>
      <c r="V111" s="36" t="s">
        <v>340</v>
      </c>
      <c r="W111" s="36">
        <v>1.0358310000000001E-3</v>
      </c>
      <c r="X111" s="36">
        <v>1.6694119999999999E-3</v>
      </c>
      <c r="Y111" s="36">
        <v>2.705243E-3</v>
      </c>
      <c r="Z111" s="36">
        <v>0</v>
      </c>
      <c r="AA111" s="36">
        <v>0</v>
      </c>
      <c r="AB111" s="36">
        <v>0</v>
      </c>
      <c r="AC111" s="36">
        <v>0</v>
      </c>
      <c r="AD111" s="36">
        <v>0</v>
      </c>
      <c r="AE111" s="36">
        <v>0</v>
      </c>
      <c r="AF111" s="36">
        <v>0</v>
      </c>
      <c r="AG111" s="36" t="s">
        <v>340</v>
      </c>
      <c r="AH111" s="36" t="s">
        <v>340</v>
      </c>
      <c r="AI111" s="36" t="s">
        <v>340</v>
      </c>
      <c r="AJ111" s="36">
        <v>0</v>
      </c>
      <c r="AK111" s="36">
        <v>0</v>
      </c>
      <c r="AL111" s="36">
        <v>0</v>
      </c>
      <c r="AM111" s="36">
        <v>0</v>
      </c>
      <c r="AN111" s="36">
        <v>0</v>
      </c>
      <c r="AO111" s="36">
        <v>0</v>
      </c>
      <c r="AP111" s="36">
        <v>1.0481921999999999E-2</v>
      </c>
      <c r="AQ111" s="36">
        <v>5.6441119999999997E-3</v>
      </c>
      <c r="AR111" s="36">
        <v>1.6126033999999997E-2</v>
      </c>
      <c r="AS111" s="36">
        <v>3.1694380000000001E-3</v>
      </c>
      <c r="AT111" s="36">
        <v>3.2814110000000001E-3</v>
      </c>
      <c r="AU111" s="36">
        <v>7.2311739999999999E-3</v>
      </c>
      <c r="AV111" s="36">
        <v>2.4884177E-2</v>
      </c>
      <c r="AW111" s="36">
        <v>5.4836718E-2</v>
      </c>
      <c r="AX111" s="36">
        <v>2.1918847000000002E-2</v>
      </c>
      <c r="AY111" s="36">
        <v>4.8302085000000002E-2</v>
      </c>
      <c r="AZ111" s="36">
        <v>5.7769999999999999E-6</v>
      </c>
      <c r="BA111" s="36">
        <v>1.1555E-5</v>
      </c>
      <c r="BB111" s="36">
        <v>0.29444595000000001</v>
      </c>
      <c r="BC111" s="36">
        <v>18.056293337</v>
      </c>
      <c r="BD111" s="36">
        <v>39.790259294999998</v>
      </c>
      <c r="BE111" s="36">
        <v>8.5886030000000002E-3</v>
      </c>
      <c r="BF111" s="36">
        <v>1.7177206E-2</v>
      </c>
      <c r="BG111" s="36">
        <v>1.5303433470000001</v>
      </c>
      <c r="BH111" s="36">
        <v>5.2734505509999998</v>
      </c>
      <c r="BI111" s="36">
        <v>0</v>
      </c>
      <c r="BJ111" s="36">
        <v>0</v>
      </c>
      <c r="BK111" s="36">
        <v>0</v>
      </c>
      <c r="BL111" s="36">
        <v>0</v>
      </c>
    </row>
    <row r="112" spans="1:64" s="37" customFormat="1" x14ac:dyDescent="0.2">
      <c r="A112" s="34">
        <v>109</v>
      </c>
      <c r="B112" s="34" t="s">
        <v>201</v>
      </c>
      <c r="C112" s="34" t="s">
        <v>221</v>
      </c>
      <c r="D112" s="41">
        <v>4.5040513430000004</v>
      </c>
      <c r="E112" s="36">
        <v>0</v>
      </c>
      <c r="F112" s="36" t="s">
        <v>340</v>
      </c>
      <c r="G112" s="36" t="s">
        <v>340</v>
      </c>
      <c r="H112" s="36" t="s">
        <v>340</v>
      </c>
      <c r="I112" s="36">
        <v>0</v>
      </c>
      <c r="J112" s="36">
        <v>0</v>
      </c>
      <c r="K112" s="36">
        <v>0</v>
      </c>
      <c r="L112" s="36">
        <v>0</v>
      </c>
      <c r="M112" s="36">
        <v>0</v>
      </c>
      <c r="N112" s="36">
        <v>0</v>
      </c>
      <c r="O112" s="36">
        <v>0</v>
      </c>
      <c r="P112" s="36">
        <v>0</v>
      </c>
      <c r="Q112" s="36">
        <v>0</v>
      </c>
      <c r="R112" s="36">
        <v>0</v>
      </c>
      <c r="S112" s="36">
        <v>0</v>
      </c>
      <c r="T112" s="36">
        <v>0</v>
      </c>
      <c r="U112" s="36" t="s">
        <v>340</v>
      </c>
      <c r="V112" s="36" t="s">
        <v>340</v>
      </c>
      <c r="W112" s="36">
        <v>0</v>
      </c>
      <c r="X112" s="36">
        <v>0</v>
      </c>
      <c r="Y112" s="36">
        <v>0</v>
      </c>
      <c r="Z112" s="36">
        <v>0</v>
      </c>
      <c r="AA112" s="36">
        <v>0</v>
      </c>
      <c r="AB112" s="36">
        <v>0</v>
      </c>
      <c r="AC112" s="36">
        <v>0</v>
      </c>
      <c r="AD112" s="36">
        <v>0</v>
      </c>
      <c r="AE112" s="36">
        <v>0</v>
      </c>
      <c r="AF112" s="36">
        <v>0</v>
      </c>
      <c r="AG112" s="36" t="s">
        <v>340</v>
      </c>
      <c r="AH112" s="36" t="s">
        <v>340</v>
      </c>
      <c r="AI112" s="36" t="s">
        <v>340</v>
      </c>
      <c r="AJ112" s="36">
        <v>0</v>
      </c>
      <c r="AK112" s="36">
        <v>0</v>
      </c>
      <c r="AL112" s="36">
        <v>0</v>
      </c>
      <c r="AM112" s="36">
        <v>0</v>
      </c>
      <c r="AN112" s="36">
        <v>0</v>
      </c>
      <c r="AO112" s="36">
        <v>0</v>
      </c>
      <c r="AP112" s="36">
        <v>0</v>
      </c>
      <c r="AQ112" s="36">
        <v>0</v>
      </c>
      <c r="AR112" s="36">
        <v>0</v>
      </c>
      <c r="AS112" s="36">
        <v>0</v>
      </c>
      <c r="AT112" s="36">
        <v>0</v>
      </c>
      <c r="AU112" s="36">
        <v>0</v>
      </c>
      <c r="AV112" s="36">
        <v>0</v>
      </c>
      <c r="AW112" s="36">
        <v>0</v>
      </c>
      <c r="AX112" s="36">
        <v>0</v>
      </c>
      <c r="AY112" s="36">
        <v>0</v>
      </c>
      <c r="AZ112" s="36">
        <v>0</v>
      </c>
      <c r="BA112" s="36">
        <v>0</v>
      </c>
      <c r="BB112" s="36">
        <v>2.637735E-3</v>
      </c>
      <c r="BC112" s="36">
        <v>0.14444841</v>
      </c>
      <c r="BD112" s="36">
        <v>0.278627976</v>
      </c>
      <c r="BE112" s="36">
        <v>7.6939000000000003E-5</v>
      </c>
      <c r="BF112" s="36">
        <v>1.5387800000000001E-4</v>
      </c>
      <c r="BG112" s="36">
        <v>0</v>
      </c>
      <c r="BH112" s="36">
        <v>2.5599503999999999E-2</v>
      </c>
      <c r="BI112" s="36">
        <v>0</v>
      </c>
      <c r="BJ112" s="36">
        <v>0</v>
      </c>
      <c r="BK112" s="36">
        <v>0</v>
      </c>
      <c r="BL112" s="36">
        <v>0</v>
      </c>
    </row>
    <row r="113" spans="1:64" s="37" customFormat="1" x14ac:dyDescent="0.2">
      <c r="A113" s="34">
        <v>110</v>
      </c>
      <c r="B113" s="34" t="s">
        <v>201</v>
      </c>
      <c r="C113" s="34" t="s">
        <v>222</v>
      </c>
      <c r="D113" s="41">
        <v>4.8944803849999996</v>
      </c>
      <c r="E113" s="36">
        <v>3</v>
      </c>
      <c r="F113" s="36">
        <v>0</v>
      </c>
      <c r="G113" s="36">
        <v>0</v>
      </c>
      <c r="H113" s="36">
        <v>3</v>
      </c>
      <c r="I113" s="36">
        <v>0</v>
      </c>
      <c r="J113" s="36">
        <v>0</v>
      </c>
      <c r="K113" s="36">
        <v>0</v>
      </c>
      <c r="L113" s="36">
        <v>0</v>
      </c>
      <c r="M113" s="36">
        <v>0</v>
      </c>
      <c r="N113" s="36">
        <v>0</v>
      </c>
      <c r="O113" s="36">
        <v>2.2355589999999998E-3</v>
      </c>
      <c r="P113" s="36">
        <v>3.2386329999999999E-3</v>
      </c>
      <c r="Q113" s="36">
        <v>2.0021209999999999E-3</v>
      </c>
      <c r="R113" s="36">
        <v>2.3343800000000001E-4</v>
      </c>
      <c r="S113" s="36">
        <v>2.934149E-3</v>
      </c>
      <c r="T113" s="36">
        <v>3.0448399999999999E-4</v>
      </c>
      <c r="U113" s="36">
        <v>0</v>
      </c>
      <c r="V113" s="36">
        <v>0</v>
      </c>
      <c r="W113" s="36">
        <v>2.2355589999999998E-3</v>
      </c>
      <c r="X113" s="36">
        <v>3.2386329999999999E-3</v>
      </c>
      <c r="Y113" s="36">
        <v>5.4741919999999993E-3</v>
      </c>
      <c r="Z113" s="36">
        <v>0</v>
      </c>
      <c r="AA113" s="36">
        <v>0</v>
      </c>
      <c r="AB113" s="36">
        <v>0</v>
      </c>
      <c r="AC113" s="36">
        <v>0</v>
      </c>
      <c r="AD113" s="36">
        <v>0</v>
      </c>
      <c r="AE113" s="36">
        <v>0</v>
      </c>
      <c r="AF113" s="36">
        <v>0</v>
      </c>
      <c r="AG113" s="36">
        <v>0</v>
      </c>
      <c r="AH113" s="36">
        <v>0</v>
      </c>
      <c r="AI113" s="36">
        <v>0</v>
      </c>
      <c r="AJ113" s="36">
        <v>0</v>
      </c>
      <c r="AK113" s="36">
        <v>0</v>
      </c>
      <c r="AL113" s="36">
        <v>0</v>
      </c>
      <c r="AM113" s="36">
        <v>0</v>
      </c>
      <c r="AN113" s="36">
        <v>0</v>
      </c>
      <c r="AO113" s="36">
        <v>0</v>
      </c>
      <c r="AP113" s="36">
        <v>3.11955E-3</v>
      </c>
      <c r="AQ113" s="36">
        <v>1.6797579999999999E-3</v>
      </c>
      <c r="AR113" s="36">
        <v>4.7993080000000004E-3</v>
      </c>
      <c r="AS113" s="36">
        <v>0</v>
      </c>
      <c r="AT113" s="36">
        <v>0</v>
      </c>
      <c r="AU113" s="36">
        <v>0</v>
      </c>
      <c r="AV113" s="36">
        <v>0</v>
      </c>
      <c r="AW113" s="36">
        <v>0</v>
      </c>
      <c r="AX113" s="36">
        <v>0</v>
      </c>
      <c r="AY113" s="36">
        <v>0</v>
      </c>
      <c r="AZ113" s="36">
        <v>0</v>
      </c>
      <c r="BA113" s="36">
        <v>0</v>
      </c>
      <c r="BB113" s="36">
        <v>0.13431394199999999</v>
      </c>
      <c r="BC113" s="36">
        <v>6.3196292930000002</v>
      </c>
      <c r="BD113" s="36">
        <v>12.715482185000001</v>
      </c>
      <c r="BE113" s="36">
        <v>3.917762E-3</v>
      </c>
      <c r="BF113" s="36">
        <v>7.835524E-3</v>
      </c>
      <c r="BG113" s="36">
        <v>1.1145714579999999</v>
      </c>
      <c r="BH113" s="36">
        <v>7.8240065550000004</v>
      </c>
      <c r="BI113" s="36">
        <v>0</v>
      </c>
      <c r="BJ113" s="36">
        <v>0</v>
      </c>
      <c r="BK113" s="36">
        <v>0</v>
      </c>
      <c r="BL113" s="36">
        <v>0</v>
      </c>
    </row>
    <row r="114" spans="1:64" s="37" customFormat="1" x14ac:dyDescent="0.2">
      <c r="A114" s="34">
        <v>111</v>
      </c>
      <c r="B114" s="34" t="s">
        <v>201</v>
      </c>
      <c r="C114" s="34" t="s">
        <v>223</v>
      </c>
      <c r="D114" s="41">
        <v>5.7391709850000003</v>
      </c>
      <c r="E114" s="36">
        <v>5</v>
      </c>
      <c r="F114" s="36">
        <v>0</v>
      </c>
      <c r="G114" s="36">
        <v>0</v>
      </c>
      <c r="H114" s="36">
        <v>5</v>
      </c>
      <c r="I114" s="36">
        <v>0.13114710139967581</v>
      </c>
      <c r="J114" s="36">
        <v>1.7473164263916903</v>
      </c>
      <c r="K114" s="36">
        <v>2.9503101401493027E-2</v>
      </c>
      <c r="L114" s="36">
        <v>0.10164399999818279</v>
      </c>
      <c r="M114" s="36">
        <v>0.96433952779314902</v>
      </c>
      <c r="N114" s="36">
        <v>0.91412399999821714</v>
      </c>
      <c r="O114" s="36">
        <v>2.0758718999999998E-2</v>
      </c>
      <c r="P114" s="36">
        <v>3.2497285000000001E-2</v>
      </c>
      <c r="Q114" s="36">
        <v>1.9806075999999999E-2</v>
      </c>
      <c r="R114" s="36">
        <v>9.5264299999999998E-4</v>
      </c>
      <c r="S114" s="36">
        <v>3.1254707E-2</v>
      </c>
      <c r="T114" s="36">
        <v>1.242578E-3</v>
      </c>
      <c r="U114" s="36">
        <v>0</v>
      </c>
      <c r="V114" s="36">
        <v>0</v>
      </c>
      <c r="W114" s="36">
        <v>0.15190582039967582</v>
      </c>
      <c r="X114" s="36">
        <v>1.7798137113916903</v>
      </c>
      <c r="Y114" s="36">
        <v>1.9317195317913662</v>
      </c>
      <c r="Z114" s="36">
        <v>9.165321050986396E-4</v>
      </c>
      <c r="AA114" s="36">
        <v>4.3642720135187005E-4</v>
      </c>
      <c r="AB114" s="36">
        <v>4.3642699999999997E-4</v>
      </c>
      <c r="AC114" s="36">
        <v>2.8589328633814044E-4</v>
      </c>
      <c r="AD114" s="36">
        <v>1.8977509260160036E-2</v>
      </c>
      <c r="AE114" s="36">
        <v>0.1707975833414403</v>
      </c>
      <c r="AF114" s="36">
        <v>0.18977509260160036</v>
      </c>
      <c r="AG114" s="36">
        <v>0</v>
      </c>
      <c r="AH114" s="36">
        <v>0</v>
      </c>
      <c r="AI114" s="36">
        <v>0</v>
      </c>
      <c r="AJ114" s="36">
        <v>1.7108504760945602E-5</v>
      </c>
      <c r="AK114" s="36">
        <v>2.0674643885746488E-5</v>
      </c>
      <c r="AL114" s="36">
        <v>5.1708966845956127E-5</v>
      </c>
      <c r="AM114" s="36">
        <v>3.0300179109908604E-4</v>
      </c>
      <c r="AN114" s="36">
        <v>1.8998183904045781E-2</v>
      </c>
      <c r="AO114" s="36">
        <v>0.17084929230828624</v>
      </c>
      <c r="AP114" s="36">
        <v>44.198165144999997</v>
      </c>
      <c r="AQ114" s="36">
        <v>23.799012001000001</v>
      </c>
      <c r="AR114" s="36">
        <v>67.997177145999999</v>
      </c>
      <c r="AS114" s="36">
        <v>7.9187140649999996</v>
      </c>
      <c r="AT114" s="36">
        <v>371.49133022500001</v>
      </c>
      <c r="AU114" s="36">
        <v>786.06799512600003</v>
      </c>
      <c r="AV114" s="36">
        <v>209.38803634600001</v>
      </c>
      <c r="AW114" s="36">
        <v>443.06076762100002</v>
      </c>
      <c r="AX114" s="36">
        <v>202.448227239</v>
      </c>
      <c r="AY114" s="36">
        <v>428.37627463899997</v>
      </c>
      <c r="AZ114" s="36">
        <v>5.8785459999999998E-2</v>
      </c>
      <c r="BA114" s="36">
        <v>0.11757092</v>
      </c>
      <c r="BB114" s="36">
        <v>0.43378073</v>
      </c>
      <c r="BC114" s="36">
        <v>26.477625357000001</v>
      </c>
      <c r="BD114" s="36">
        <v>56.026109325</v>
      </c>
      <c r="BE114" s="36">
        <v>1.2652816000000001E-2</v>
      </c>
      <c r="BF114" s="36">
        <v>2.5305633000000001E-2</v>
      </c>
      <c r="BG114" s="36">
        <v>5.8014248009999996</v>
      </c>
      <c r="BH114" s="36">
        <v>18.254895588</v>
      </c>
      <c r="BI114" s="36">
        <v>0.12</v>
      </c>
      <c r="BJ114" s="36">
        <v>0.12</v>
      </c>
      <c r="BK114" s="36">
        <v>0.42000000000000015</v>
      </c>
      <c r="BL114" s="36">
        <v>0.42000000000000015</v>
      </c>
    </row>
    <row r="115" spans="1:64" s="37" customFormat="1" x14ac:dyDescent="0.2">
      <c r="A115" s="34">
        <v>112</v>
      </c>
      <c r="B115" s="34" t="s">
        <v>225</v>
      </c>
      <c r="C115" s="34" t="s">
        <v>224</v>
      </c>
      <c r="D115" s="41">
        <v>5.7501520690000003</v>
      </c>
      <c r="E115" s="36">
        <v>102</v>
      </c>
      <c r="F115" s="36">
        <v>6</v>
      </c>
      <c r="G115" s="36">
        <v>30</v>
      </c>
      <c r="H115" s="36">
        <v>66</v>
      </c>
      <c r="I115" s="36">
        <v>3.3474348803944697E-2</v>
      </c>
      <c r="J115" s="36">
        <v>4.956675137018463</v>
      </c>
      <c r="K115" s="36">
        <v>1.3717348806021009E-2</v>
      </c>
      <c r="L115" s="36">
        <v>1.9756999997923685E-2</v>
      </c>
      <c r="M115" s="36">
        <v>0.95261598582449258</v>
      </c>
      <c r="N115" s="36">
        <v>4.0375334999979149</v>
      </c>
      <c r="O115" s="36">
        <v>0.116684146</v>
      </c>
      <c r="P115" s="36">
        <v>0.19015547300000002</v>
      </c>
      <c r="Q115" s="36">
        <v>0.109767897</v>
      </c>
      <c r="R115" s="36">
        <v>6.9162490000000002E-3</v>
      </c>
      <c r="S115" s="36">
        <v>0.18113427700000001</v>
      </c>
      <c r="T115" s="36">
        <v>9.0211960000000004E-3</v>
      </c>
      <c r="U115" s="36">
        <v>0.87700000000000011</v>
      </c>
      <c r="V115" s="36">
        <v>2.0751999999999997</v>
      </c>
      <c r="W115" s="36">
        <v>1.0271584948039447</v>
      </c>
      <c r="X115" s="36">
        <v>7.2220306100184626</v>
      </c>
      <c r="Y115" s="36">
        <v>8.249189104822408</v>
      </c>
      <c r="Z115" s="36">
        <v>4.8075363183405973E-4</v>
      </c>
      <c r="AA115" s="36">
        <v>1.028812772124888E-4</v>
      </c>
      <c r="AB115" s="36">
        <v>1.0288100000000001E-4</v>
      </c>
      <c r="AC115" s="36">
        <v>1.7163287596952566E-4</v>
      </c>
      <c r="AD115" s="36">
        <v>6.8089624418708833E-2</v>
      </c>
      <c r="AE115" s="36">
        <v>0.61280661976837947</v>
      </c>
      <c r="AF115" s="36">
        <v>0.68089624418708827</v>
      </c>
      <c r="AG115" s="36">
        <v>5.8822208020737544E-2</v>
      </c>
      <c r="AH115" s="36">
        <v>0.10006536536861105</v>
      </c>
      <c r="AI115" s="36">
        <v>0.32047961611298392</v>
      </c>
      <c r="AJ115" s="36">
        <v>4.0330687108798544E-6</v>
      </c>
      <c r="AK115" s="36">
        <v>4.873731546420099E-6</v>
      </c>
      <c r="AL115" s="36">
        <v>1.2189599218377443E-5</v>
      </c>
      <c r="AM115" s="36">
        <v>5.8997873965417946E-2</v>
      </c>
      <c r="AN115" s="36">
        <v>0.1681598635188663</v>
      </c>
      <c r="AO115" s="36">
        <v>0.93329842548058173</v>
      </c>
      <c r="AP115" s="36">
        <v>232.00011562099999</v>
      </c>
      <c r="AQ115" s="36">
        <v>124.92313918000001</v>
      </c>
      <c r="AR115" s="36">
        <v>356.92325480099998</v>
      </c>
      <c r="AS115" s="36">
        <v>5.4148972999999998</v>
      </c>
      <c r="AT115" s="36">
        <v>1092.9915787770001</v>
      </c>
      <c r="AU115" s="36">
        <v>2340.0695702409998</v>
      </c>
      <c r="AV115" s="36">
        <v>653.54935882300003</v>
      </c>
      <c r="AW115" s="36">
        <v>1399.2339894720001</v>
      </c>
      <c r="AX115" s="36">
        <v>615.75219971199999</v>
      </c>
      <c r="AY115" s="36">
        <v>1318.3111501809999</v>
      </c>
      <c r="AZ115" s="36">
        <v>0.58813214899999999</v>
      </c>
      <c r="BA115" s="36">
        <v>1.176264298</v>
      </c>
      <c r="BB115" s="36">
        <v>1.73974925</v>
      </c>
      <c r="BC115" s="36">
        <v>161.57035388099999</v>
      </c>
      <c r="BD115" s="36">
        <v>345.918372944</v>
      </c>
      <c r="BE115" s="36">
        <v>0.79079511300000005</v>
      </c>
      <c r="BF115" s="36">
        <v>1.581590227</v>
      </c>
      <c r="BG115" s="36">
        <v>6.1140749669999996</v>
      </c>
      <c r="BH115" s="36">
        <v>23.829713086999998</v>
      </c>
      <c r="BI115" s="36">
        <v>0</v>
      </c>
      <c r="BJ115" s="36">
        <v>0</v>
      </c>
      <c r="BK115" s="36">
        <v>0</v>
      </c>
      <c r="BL115" s="36">
        <v>0</v>
      </c>
    </row>
    <row r="116" spans="1:64" s="37" customFormat="1" x14ac:dyDescent="0.2">
      <c r="A116" s="34">
        <v>113</v>
      </c>
      <c r="B116" s="34" t="s">
        <v>225</v>
      </c>
      <c r="C116" s="34" t="s">
        <v>226</v>
      </c>
      <c r="D116" s="41">
        <v>5.4630193199999999</v>
      </c>
      <c r="E116" s="36">
        <v>36</v>
      </c>
      <c r="F116" s="36">
        <v>0</v>
      </c>
      <c r="G116" s="36">
        <v>3</v>
      </c>
      <c r="H116" s="36">
        <v>33</v>
      </c>
      <c r="I116" s="36">
        <v>8.4921428480681793E-4</v>
      </c>
      <c r="J116" s="36">
        <v>0.59088257565184976</v>
      </c>
      <c r="K116" s="36">
        <v>8.4921428480681793E-4</v>
      </c>
      <c r="L116" s="36">
        <v>0</v>
      </c>
      <c r="M116" s="36">
        <v>0.19663878993633621</v>
      </c>
      <c r="N116" s="36">
        <v>0.39509300000032033</v>
      </c>
      <c r="O116" s="36">
        <v>4.3144338999999997E-2</v>
      </c>
      <c r="P116" s="36">
        <v>6.1211458999999996E-2</v>
      </c>
      <c r="Q116" s="36">
        <v>4.0797862999999997E-2</v>
      </c>
      <c r="R116" s="36">
        <v>2.3464760000000001E-3</v>
      </c>
      <c r="S116" s="36">
        <v>5.8150836999999997E-2</v>
      </c>
      <c r="T116" s="36">
        <v>3.0606219999999998E-3</v>
      </c>
      <c r="U116" s="36">
        <v>2.2199999999999998E-2</v>
      </c>
      <c r="V116" s="36">
        <v>5.28E-2</v>
      </c>
      <c r="W116" s="36">
        <v>6.6193553284806805E-2</v>
      </c>
      <c r="X116" s="36">
        <v>0.70489403465184974</v>
      </c>
      <c r="Y116" s="36">
        <v>0.77108758793665655</v>
      </c>
      <c r="Z116" s="36">
        <v>3.7541370147840992E-5</v>
      </c>
      <c r="AA116" s="36">
        <v>8.033853211637976E-6</v>
      </c>
      <c r="AB116" s="36">
        <v>8.0338499999999993E-6</v>
      </c>
      <c r="AC116" s="36">
        <v>3.7997159949185458E-6</v>
      </c>
      <c r="AD116" s="36">
        <v>2.7791706942035636E-3</v>
      </c>
      <c r="AE116" s="36">
        <v>2.5012536247832073E-2</v>
      </c>
      <c r="AF116" s="36">
        <v>2.7791706942035636E-2</v>
      </c>
      <c r="AG116" s="36">
        <v>1.5519354445373465E-3</v>
      </c>
      <c r="AH116" s="36">
        <v>2.6400740895577849E-3</v>
      </c>
      <c r="AI116" s="36">
        <v>8.4553724219620947E-3</v>
      </c>
      <c r="AJ116" s="36">
        <v>3.149373456994114E-7</v>
      </c>
      <c r="AK116" s="36">
        <v>3.8058366641272056E-7</v>
      </c>
      <c r="AL116" s="36">
        <v>9.5187072132426405E-7</v>
      </c>
      <c r="AM116" s="36">
        <v>1.5560500978779646E-3</v>
      </c>
      <c r="AN116" s="36">
        <v>5.4196253674277609E-3</v>
      </c>
      <c r="AO116" s="36">
        <v>3.3468860540515497E-2</v>
      </c>
      <c r="AP116" s="36">
        <v>14.510332883</v>
      </c>
      <c r="AQ116" s="36">
        <v>7.8132561679999997</v>
      </c>
      <c r="AR116" s="36">
        <v>22.323589050999999</v>
      </c>
      <c r="AS116" s="36">
        <v>1.1464501060000001</v>
      </c>
      <c r="AT116" s="36">
        <v>34.711794447000003</v>
      </c>
      <c r="AU116" s="36">
        <v>77.545612583999997</v>
      </c>
      <c r="AV116" s="36">
        <v>34.586707894</v>
      </c>
      <c r="AW116" s="36">
        <v>77.266171158000006</v>
      </c>
      <c r="AX116" s="36">
        <v>31.945889759</v>
      </c>
      <c r="AY116" s="36">
        <v>71.366624239000004</v>
      </c>
      <c r="AZ116" s="36">
        <v>0.16048322200000001</v>
      </c>
      <c r="BA116" s="36">
        <v>0.32096644400000002</v>
      </c>
      <c r="BB116" s="36">
        <v>0.43346399800000002</v>
      </c>
      <c r="BC116" s="36">
        <v>32.267013779999999</v>
      </c>
      <c r="BD116" s="36">
        <v>72.084010340000006</v>
      </c>
      <c r="BE116" s="36">
        <v>0.19702908999999999</v>
      </c>
      <c r="BF116" s="36">
        <v>0.39405817999999998</v>
      </c>
      <c r="BG116" s="36">
        <v>2.0660206460000001</v>
      </c>
      <c r="BH116" s="36">
        <v>9.3383091060000005</v>
      </c>
      <c r="BI116" s="36">
        <v>0</v>
      </c>
      <c r="BJ116" s="36">
        <v>0</v>
      </c>
      <c r="BK116" s="36">
        <v>0</v>
      </c>
      <c r="BL116" s="36">
        <v>0</v>
      </c>
    </row>
    <row r="117" spans="1:64" s="37" customFormat="1" x14ac:dyDescent="0.2">
      <c r="A117" s="34">
        <v>114</v>
      </c>
      <c r="B117" s="34" t="s">
        <v>225</v>
      </c>
      <c r="C117" s="34" t="s">
        <v>227</v>
      </c>
      <c r="D117" s="41">
        <v>5.5200274230000002</v>
      </c>
      <c r="E117" s="36">
        <v>55</v>
      </c>
      <c r="F117" s="36">
        <v>0</v>
      </c>
      <c r="G117" s="36">
        <v>5</v>
      </c>
      <c r="H117" s="36">
        <v>50</v>
      </c>
      <c r="I117" s="36">
        <v>2.6732946170010042E-4</v>
      </c>
      <c r="J117" s="36">
        <v>0.25330595889163632</v>
      </c>
      <c r="K117" s="36">
        <v>2.6732946170010042E-4</v>
      </c>
      <c r="L117" s="36">
        <v>0</v>
      </c>
      <c r="M117" s="36">
        <v>5.0273288353284054E-2</v>
      </c>
      <c r="N117" s="36">
        <v>0.20330000000005236</v>
      </c>
      <c r="O117" s="36">
        <v>1.8029439000000001E-2</v>
      </c>
      <c r="P117" s="36">
        <v>2.9638067000000001E-2</v>
      </c>
      <c r="Q117" s="36">
        <v>1.7141631000000001E-2</v>
      </c>
      <c r="R117" s="36">
        <v>8.8780799999999991E-4</v>
      </c>
      <c r="S117" s="36">
        <v>2.8480056E-2</v>
      </c>
      <c r="T117" s="36">
        <v>1.158011E-3</v>
      </c>
      <c r="U117" s="36">
        <v>2.2800000000000001E-2</v>
      </c>
      <c r="V117" s="36">
        <v>5.3999999999999992E-2</v>
      </c>
      <c r="W117" s="36">
        <v>4.1096768461700101E-2</v>
      </c>
      <c r="X117" s="36">
        <v>0.3369440258916363</v>
      </c>
      <c r="Y117" s="36">
        <v>0.37804079435333637</v>
      </c>
      <c r="Z117" s="36">
        <v>1.3102532721827403E-5</v>
      </c>
      <c r="AA117" s="36">
        <v>2.8039420024710635E-6</v>
      </c>
      <c r="AB117" s="36">
        <v>2.8039400000000002E-6</v>
      </c>
      <c r="AC117" s="36">
        <v>1.2111118971644493E-6</v>
      </c>
      <c r="AD117" s="36">
        <v>1.9012297124692741E-3</v>
      </c>
      <c r="AE117" s="36">
        <v>1.7111067412223468E-2</v>
      </c>
      <c r="AF117" s="36">
        <v>1.901229712469274E-2</v>
      </c>
      <c r="AG117" s="36">
        <v>1.6987158974358972E-3</v>
      </c>
      <c r="AH117" s="36">
        <v>2.8897695726495722E-3</v>
      </c>
      <c r="AI117" s="36">
        <v>9.2550728205128205E-3</v>
      </c>
      <c r="AJ117" s="36">
        <v>1.099180867330617E-7</v>
      </c>
      <c r="AK117" s="36">
        <v>1.3282968509510184E-7</v>
      </c>
      <c r="AL117" s="36">
        <v>3.3221785200743815E-7</v>
      </c>
      <c r="AM117" s="36">
        <v>1.7000369274197946E-3</v>
      </c>
      <c r="AN117" s="36">
        <v>4.7911321148039407E-3</v>
      </c>
      <c r="AO117" s="36">
        <v>2.6366472450588294E-2</v>
      </c>
      <c r="AP117" s="36">
        <v>13.777951985</v>
      </c>
      <c r="AQ117" s="36">
        <v>7.418897222</v>
      </c>
      <c r="AR117" s="36">
        <v>21.196849207</v>
      </c>
      <c r="AS117" s="36">
        <v>1.962763279</v>
      </c>
      <c r="AT117" s="36">
        <v>125.618013988</v>
      </c>
      <c r="AU117" s="36">
        <v>290.75441256099998</v>
      </c>
      <c r="AV117" s="36">
        <v>75.812936078999996</v>
      </c>
      <c r="AW117" s="36">
        <v>175.47599260800001</v>
      </c>
      <c r="AX117" s="36">
        <v>71.318052734000005</v>
      </c>
      <c r="AY117" s="36">
        <v>165.07217292499999</v>
      </c>
      <c r="AZ117" s="36">
        <v>0.30570486899999999</v>
      </c>
      <c r="BA117" s="36">
        <v>0.61140973799999998</v>
      </c>
      <c r="BB117" s="36">
        <v>0.44554540300000001</v>
      </c>
      <c r="BC117" s="36">
        <v>19.811814252000001</v>
      </c>
      <c r="BD117" s="36">
        <v>45.856260831999997</v>
      </c>
      <c r="BE117" s="36">
        <v>0.202520637</v>
      </c>
      <c r="BF117" s="36">
        <v>0.40504127499999998</v>
      </c>
      <c r="BG117" s="36">
        <v>3.7961842190000001</v>
      </c>
      <c r="BH117" s="36">
        <v>18.541226148</v>
      </c>
      <c r="BI117" s="36">
        <v>0</v>
      </c>
      <c r="BJ117" s="36">
        <v>0</v>
      </c>
      <c r="BK117" s="36">
        <v>0</v>
      </c>
      <c r="BL117" s="36">
        <v>0</v>
      </c>
    </row>
    <row r="118" spans="1:64" s="37" customFormat="1" x14ac:dyDescent="0.2">
      <c r="A118" s="34">
        <v>115</v>
      </c>
      <c r="B118" s="34" t="s">
        <v>225</v>
      </c>
      <c r="C118" s="34" t="s">
        <v>228</v>
      </c>
      <c r="D118" s="41">
        <v>5.3084381269999996</v>
      </c>
      <c r="E118" s="36">
        <v>46</v>
      </c>
      <c r="F118" s="36">
        <v>0</v>
      </c>
      <c r="G118" s="36">
        <v>5</v>
      </c>
      <c r="H118" s="36">
        <v>41</v>
      </c>
      <c r="I118" s="36">
        <v>0</v>
      </c>
      <c r="J118" s="36">
        <v>0</v>
      </c>
      <c r="K118" s="36">
        <v>0</v>
      </c>
      <c r="L118" s="36">
        <v>0</v>
      </c>
      <c r="M118" s="36">
        <v>0</v>
      </c>
      <c r="N118" s="36">
        <v>0</v>
      </c>
      <c r="O118" s="36">
        <v>6.5388970000000001E-3</v>
      </c>
      <c r="P118" s="36">
        <v>9.5298049999999988E-3</v>
      </c>
      <c r="Q118" s="36">
        <v>5.8160310000000002E-3</v>
      </c>
      <c r="R118" s="36">
        <v>7.2286599999999996E-4</v>
      </c>
      <c r="S118" s="36">
        <v>8.5869369999999993E-3</v>
      </c>
      <c r="T118" s="36">
        <v>9.4286799999999992E-4</v>
      </c>
      <c r="U118" s="36">
        <v>6.6000000000000003E-2</v>
      </c>
      <c r="V118" s="36">
        <v>0.15839999999999999</v>
      </c>
      <c r="W118" s="36">
        <v>7.2538897000000005E-2</v>
      </c>
      <c r="X118" s="36">
        <v>0.16792980499999999</v>
      </c>
      <c r="Y118" s="36">
        <v>0.24046870199999998</v>
      </c>
      <c r="Z118" s="36">
        <v>0</v>
      </c>
      <c r="AA118" s="36">
        <v>0</v>
      </c>
      <c r="AB118" s="36">
        <v>0</v>
      </c>
      <c r="AC118" s="36">
        <v>0</v>
      </c>
      <c r="AD118" s="36">
        <v>0</v>
      </c>
      <c r="AE118" s="36">
        <v>0</v>
      </c>
      <c r="AF118" s="36">
        <v>0</v>
      </c>
      <c r="AG118" s="36">
        <v>4.856285522267207E-3</v>
      </c>
      <c r="AH118" s="36">
        <v>8.2612673252361671E-3</v>
      </c>
      <c r="AI118" s="36">
        <v>2.6458383190283402E-2</v>
      </c>
      <c r="AJ118" s="36">
        <v>0</v>
      </c>
      <c r="AK118" s="36">
        <v>0</v>
      </c>
      <c r="AL118" s="36">
        <v>0</v>
      </c>
      <c r="AM118" s="36">
        <v>4.856285522267207E-3</v>
      </c>
      <c r="AN118" s="36">
        <v>8.2612673252361671E-3</v>
      </c>
      <c r="AO118" s="36">
        <v>2.6458383190283402E-2</v>
      </c>
      <c r="AP118" s="36">
        <v>0.710548077</v>
      </c>
      <c r="AQ118" s="36">
        <v>0.38260281099999999</v>
      </c>
      <c r="AR118" s="36">
        <v>1.093150888</v>
      </c>
      <c r="AS118" s="36">
        <v>0.126143488</v>
      </c>
      <c r="AT118" s="36">
        <v>0.33380259400000001</v>
      </c>
      <c r="AU118" s="36">
        <v>0.79016817100000003</v>
      </c>
      <c r="AV118" s="36">
        <v>0.55776922100000004</v>
      </c>
      <c r="AW118" s="36">
        <v>1.3203357120000001</v>
      </c>
      <c r="AX118" s="36">
        <v>0.50870338999999998</v>
      </c>
      <c r="AY118" s="36">
        <v>1.204188448</v>
      </c>
      <c r="AZ118" s="36">
        <v>1.2730211E-2</v>
      </c>
      <c r="BA118" s="36">
        <v>2.5460422999999999E-2</v>
      </c>
      <c r="BB118" s="36">
        <v>0.34159761100000002</v>
      </c>
      <c r="BC118" s="36">
        <v>11.881461755</v>
      </c>
      <c r="BD118" s="36">
        <v>28.125464181000002</v>
      </c>
      <c r="BE118" s="36">
        <v>0.15527164099999999</v>
      </c>
      <c r="BF118" s="36">
        <v>0.310543283</v>
      </c>
      <c r="BG118" s="36">
        <v>2.113657463</v>
      </c>
      <c r="BH118" s="36">
        <v>12.00331033</v>
      </c>
      <c r="BI118" s="36">
        <v>0</v>
      </c>
      <c r="BJ118" s="36">
        <v>0</v>
      </c>
      <c r="BK118" s="36">
        <v>0</v>
      </c>
      <c r="BL118" s="36">
        <v>0</v>
      </c>
    </row>
    <row r="119" spans="1:64" s="37" customFormat="1" x14ac:dyDescent="0.2">
      <c r="A119" s="34">
        <v>116</v>
      </c>
      <c r="B119" s="34" t="s">
        <v>225</v>
      </c>
      <c r="C119" s="34" t="s">
        <v>229</v>
      </c>
      <c r="D119" s="41">
        <v>5.1417338969999999</v>
      </c>
      <c r="E119" s="36">
        <v>11</v>
      </c>
      <c r="F119" s="36">
        <v>0</v>
      </c>
      <c r="G119" s="36">
        <v>0</v>
      </c>
      <c r="H119" s="36">
        <v>11</v>
      </c>
      <c r="I119" s="36">
        <v>1.9069324876063213E-6</v>
      </c>
      <c r="J119" s="36">
        <v>5.3428649779521309E-3</v>
      </c>
      <c r="K119" s="36">
        <v>1.9069324876063213E-6</v>
      </c>
      <c r="L119" s="36">
        <v>0</v>
      </c>
      <c r="M119" s="36">
        <v>3.4477191044007946E-4</v>
      </c>
      <c r="N119" s="36">
        <v>4.9999999999996575E-3</v>
      </c>
      <c r="O119" s="36">
        <v>5.3230999999999999E-3</v>
      </c>
      <c r="P119" s="36">
        <v>9.4661750000000003E-3</v>
      </c>
      <c r="Q119" s="36">
        <v>5.0617209999999999E-3</v>
      </c>
      <c r="R119" s="36">
        <v>2.6137900000000001E-4</v>
      </c>
      <c r="S119" s="36">
        <v>9.1252460000000001E-3</v>
      </c>
      <c r="T119" s="36">
        <v>3.4092900000000002E-4</v>
      </c>
      <c r="U119" s="36">
        <v>0</v>
      </c>
      <c r="V119" s="36">
        <v>0</v>
      </c>
      <c r="W119" s="36">
        <v>5.3250069324876064E-3</v>
      </c>
      <c r="X119" s="36">
        <v>1.4809039977952132E-2</v>
      </c>
      <c r="Y119" s="36">
        <v>2.013404691043974E-2</v>
      </c>
      <c r="Z119" s="36">
        <v>1.5031976410246396E-7</v>
      </c>
      <c r="AA119" s="36">
        <v>3.216842951792729E-8</v>
      </c>
      <c r="AB119" s="36">
        <v>3.2168400000000002E-8</v>
      </c>
      <c r="AC119" s="36">
        <v>1.0777066480919221E-8</v>
      </c>
      <c r="AD119" s="36">
        <v>1.6953876970466744E-5</v>
      </c>
      <c r="AE119" s="36">
        <v>1.5258489273420068E-4</v>
      </c>
      <c r="AF119" s="36">
        <v>1.6953876970466744E-4</v>
      </c>
      <c r="AG119" s="36">
        <v>0</v>
      </c>
      <c r="AH119" s="36">
        <v>0</v>
      </c>
      <c r="AI119" s="36">
        <v>0</v>
      </c>
      <c r="AJ119" s="36">
        <v>1.2610430256224534E-9</v>
      </c>
      <c r="AK119" s="36">
        <v>1.5238979585915797E-9</v>
      </c>
      <c r="AL119" s="36">
        <v>3.8113928081614003E-9</v>
      </c>
      <c r="AM119" s="36">
        <v>1.2038109506541674E-8</v>
      </c>
      <c r="AN119" s="36">
        <v>1.6955400868425334E-5</v>
      </c>
      <c r="AO119" s="36">
        <v>1.5258870412700884E-4</v>
      </c>
      <c r="AP119" s="36">
        <v>8.1866730000000002E-3</v>
      </c>
      <c r="AQ119" s="36">
        <v>4.4082080000000003E-3</v>
      </c>
      <c r="AR119" s="36">
        <v>1.2594881E-2</v>
      </c>
      <c r="AS119" s="36">
        <v>0</v>
      </c>
      <c r="AT119" s="36">
        <v>0</v>
      </c>
      <c r="AU119" s="36">
        <v>0</v>
      </c>
      <c r="AV119" s="36">
        <v>0</v>
      </c>
      <c r="AW119" s="36">
        <v>0</v>
      </c>
      <c r="AX119" s="36">
        <v>0</v>
      </c>
      <c r="AY119" s="36">
        <v>0</v>
      </c>
      <c r="AZ119" s="36">
        <v>0</v>
      </c>
      <c r="BA119" s="36">
        <v>0</v>
      </c>
      <c r="BB119" s="36">
        <v>0.53809500799999999</v>
      </c>
      <c r="BC119" s="36">
        <v>29.339443292999999</v>
      </c>
      <c r="BD119" s="36">
        <v>64.689772817000005</v>
      </c>
      <c r="BE119" s="36">
        <v>0.24458864</v>
      </c>
      <c r="BF119" s="36">
        <v>0.48917727999999999</v>
      </c>
      <c r="BG119" s="36">
        <v>0.444922066</v>
      </c>
      <c r="BH119" s="36">
        <v>11.313151134</v>
      </c>
      <c r="BI119" s="36">
        <v>0</v>
      </c>
      <c r="BJ119" s="36">
        <v>0</v>
      </c>
      <c r="BK119" s="36">
        <v>0</v>
      </c>
      <c r="BL119" s="36">
        <v>0</v>
      </c>
    </row>
    <row r="120" spans="1:64" s="37" customFormat="1" x14ac:dyDescent="0.2">
      <c r="A120" s="34">
        <v>117</v>
      </c>
      <c r="B120" s="34" t="s">
        <v>225</v>
      </c>
      <c r="C120" s="34" t="s">
        <v>230</v>
      </c>
      <c r="D120" s="41">
        <v>5.0835288920000004</v>
      </c>
      <c r="E120" s="36">
        <v>14</v>
      </c>
      <c r="F120" s="36">
        <v>0</v>
      </c>
      <c r="G120" s="36">
        <v>1</v>
      </c>
      <c r="H120" s="36">
        <v>13</v>
      </c>
      <c r="I120" s="36">
        <v>0</v>
      </c>
      <c r="J120" s="36">
        <v>0</v>
      </c>
      <c r="K120" s="36">
        <v>0</v>
      </c>
      <c r="L120" s="36">
        <v>0</v>
      </c>
      <c r="M120" s="36">
        <v>0</v>
      </c>
      <c r="N120" s="36">
        <v>0</v>
      </c>
      <c r="O120" s="36">
        <v>4.0851300000000005E-4</v>
      </c>
      <c r="P120" s="36">
        <v>6.6307500000000006E-4</v>
      </c>
      <c r="Q120" s="36">
        <v>3.7562900000000005E-4</v>
      </c>
      <c r="R120" s="36">
        <v>3.2883999999999999E-5</v>
      </c>
      <c r="S120" s="36">
        <v>6.2018200000000005E-4</v>
      </c>
      <c r="T120" s="36">
        <v>4.2892999999999997E-5</v>
      </c>
      <c r="U120" s="36">
        <v>3.0000000000000001E-3</v>
      </c>
      <c r="V120" s="36">
        <v>7.1999999999999998E-3</v>
      </c>
      <c r="W120" s="36">
        <v>3.4085130000000002E-3</v>
      </c>
      <c r="X120" s="36">
        <v>7.8630750000000006E-3</v>
      </c>
      <c r="Y120" s="36">
        <v>1.1271588000000001E-2</v>
      </c>
      <c r="Z120" s="36">
        <v>0</v>
      </c>
      <c r="AA120" s="36">
        <v>0</v>
      </c>
      <c r="AB120" s="36">
        <v>0</v>
      </c>
      <c r="AC120" s="36">
        <v>0</v>
      </c>
      <c r="AD120" s="36">
        <v>0</v>
      </c>
      <c r="AE120" s="36">
        <v>0</v>
      </c>
      <c r="AF120" s="36">
        <v>0</v>
      </c>
      <c r="AG120" s="36">
        <v>2.1699204729639965E-4</v>
      </c>
      <c r="AH120" s="36">
        <v>3.6913589655019707E-4</v>
      </c>
      <c r="AI120" s="36">
        <v>1.1822325335459015E-3</v>
      </c>
      <c r="AJ120" s="36">
        <v>0</v>
      </c>
      <c r="AK120" s="36">
        <v>0</v>
      </c>
      <c r="AL120" s="36">
        <v>0</v>
      </c>
      <c r="AM120" s="36">
        <v>2.1699204729639965E-4</v>
      </c>
      <c r="AN120" s="36">
        <v>3.6913589655019707E-4</v>
      </c>
      <c r="AO120" s="36">
        <v>1.1822325335459015E-3</v>
      </c>
      <c r="AP120" s="36">
        <v>1.084568E-2</v>
      </c>
      <c r="AQ120" s="36">
        <v>5.8399810000000002E-3</v>
      </c>
      <c r="AR120" s="36">
        <v>1.6685661000000001E-2</v>
      </c>
      <c r="AS120" s="36">
        <v>0</v>
      </c>
      <c r="AT120" s="36">
        <v>0</v>
      </c>
      <c r="AU120" s="36">
        <v>0</v>
      </c>
      <c r="AV120" s="36">
        <v>0</v>
      </c>
      <c r="AW120" s="36">
        <v>0</v>
      </c>
      <c r="AX120" s="36">
        <v>0</v>
      </c>
      <c r="AY120" s="36">
        <v>0</v>
      </c>
      <c r="AZ120" s="36">
        <v>0</v>
      </c>
      <c r="BA120" s="36">
        <v>0</v>
      </c>
      <c r="BB120" s="36">
        <v>9.8294772000000002E-2</v>
      </c>
      <c r="BC120" s="36">
        <v>3.7034410580000001</v>
      </c>
      <c r="BD120" s="36">
        <v>8.1875726530000001</v>
      </c>
      <c r="BE120" s="36">
        <v>4.4679442E-2</v>
      </c>
      <c r="BF120" s="36">
        <v>8.9358884E-2</v>
      </c>
      <c r="BG120" s="36">
        <v>0.53255680000000005</v>
      </c>
      <c r="BH120" s="36">
        <v>3.5863642069999999</v>
      </c>
      <c r="BI120" s="36">
        <v>0</v>
      </c>
      <c r="BJ120" s="36">
        <v>0</v>
      </c>
      <c r="BK120" s="36">
        <v>0</v>
      </c>
      <c r="BL120" s="36">
        <v>0</v>
      </c>
    </row>
    <row r="121" spans="1:64" s="37" customFormat="1" x14ac:dyDescent="0.2">
      <c r="A121" s="34">
        <v>118</v>
      </c>
      <c r="B121" s="34" t="s">
        <v>225</v>
      </c>
      <c r="C121" s="34" t="s">
        <v>231</v>
      </c>
      <c r="D121" s="41">
        <v>5.0113836589999998</v>
      </c>
      <c r="E121" s="36">
        <v>0</v>
      </c>
      <c r="F121" s="36" t="s">
        <v>340</v>
      </c>
      <c r="G121" s="36" t="s">
        <v>340</v>
      </c>
      <c r="H121" s="36" t="s">
        <v>340</v>
      </c>
      <c r="I121" s="36">
        <v>0</v>
      </c>
      <c r="J121" s="36">
        <v>0</v>
      </c>
      <c r="K121" s="36">
        <v>0</v>
      </c>
      <c r="L121" s="36">
        <v>0</v>
      </c>
      <c r="M121" s="36">
        <v>0</v>
      </c>
      <c r="N121" s="36">
        <v>0</v>
      </c>
      <c r="O121" s="36">
        <v>1.6382249999999999E-3</v>
      </c>
      <c r="P121" s="36">
        <v>2.77385E-3</v>
      </c>
      <c r="Q121" s="36">
        <v>1.5040349999999999E-3</v>
      </c>
      <c r="R121" s="36">
        <v>1.3419000000000001E-4</v>
      </c>
      <c r="S121" s="36">
        <v>2.5988199999999999E-3</v>
      </c>
      <c r="T121" s="36">
        <v>1.7503000000000001E-4</v>
      </c>
      <c r="U121" s="36" t="s">
        <v>340</v>
      </c>
      <c r="V121" s="36" t="s">
        <v>340</v>
      </c>
      <c r="W121" s="36">
        <v>1.6382249999999999E-3</v>
      </c>
      <c r="X121" s="36">
        <v>2.77385E-3</v>
      </c>
      <c r="Y121" s="36">
        <v>4.4120749999999997E-3</v>
      </c>
      <c r="Z121" s="36">
        <v>0</v>
      </c>
      <c r="AA121" s="36">
        <v>0</v>
      </c>
      <c r="AB121" s="36">
        <v>0</v>
      </c>
      <c r="AC121" s="36">
        <v>0</v>
      </c>
      <c r="AD121" s="36">
        <v>0</v>
      </c>
      <c r="AE121" s="36">
        <v>0</v>
      </c>
      <c r="AF121" s="36">
        <v>0</v>
      </c>
      <c r="AG121" s="36" t="s">
        <v>340</v>
      </c>
      <c r="AH121" s="36" t="s">
        <v>340</v>
      </c>
      <c r="AI121" s="36" t="s">
        <v>340</v>
      </c>
      <c r="AJ121" s="36">
        <v>0</v>
      </c>
      <c r="AK121" s="36">
        <v>0</v>
      </c>
      <c r="AL121" s="36">
        <v>0</v>
      </c>
      <c r="AM121" s="36">
        <v>0</v>
      </c>
      <c r="AN121" s="36">
        <v>0</v>
      </c>
      <c r="AO121" s="36">
        <v>0</v>
      </c>
      <c r="AP121" s="36">
        <v>3.3490360000000001E-3</v>
      </c>
      <c r="AQ121" s="36">
        <v>1.803327E-3</v>
      </c>
      <c r="AR121" s="36">
        <v>5.1523630000000001E-3</v>
      </c>
      <c r="AS121" s="36">
        <v>0</v>
      </c>
      <c r="AT121" s="36">
        <v>0</v>
      </c>
      <c r="AU121" s="36">
        <v>0</v>
      </c>
      <c r="AV121" s="36">
        <v>0</v>
      </c>
      <c r="AW121" s="36">
        <v>0</v>
      </c>
      <c r="AX121" s="36">
        <v>0</v>
      </c>
      <c r="AY121" s="36">
        <v>0</v>
      </c>
      <c r="AZ121" s="36">
        <v>0</v>
      </c>
      <c r="BA121" s="36">
        <v>0</v>
      </c>
      <c r="BB121" s="36">
        <v>0.15893860700000001</v>
      </c>
      <c r="BC121" s="36">
        <v>10.788780487</v>
      </c>
      <c r="BD121" s="36">
        <v>24.82</v>
      </c>
      <c r="BE121" s="36">
        <v>7.2244821000000001E-2</v>
      </c>
      <c r="BF121" s="36">
        <v>0.144489643</v>
      </c>
      <c r="BG121" s="36">
        <v>0.92842884999999997</v>
      </c>
      <c r="BH121" s="36">
        <v>5.1549916539999998</v>
      </c>
      <c r="BI121" s="36">
        <v>0</v>
      </c>
      <c r="BJ121" s="36">
        <v>0</v>
      </c>
      <c r="BK121" s="36">
        <v>0</v>
      </c>
      <c r="BL121" s="36">
        <v>0</v>
      </c>
    </row>
    <row r="122" spans="1:64" s="37" customFormat="1" x14ac:dyDescent="0.2">
      <c r="A122" s="34">
        <v>119</v>
      </c>
      <c r="B122" s="34" t="s">
        <v>225</v>
      </c>
      <c r="C122" s="34" t="s">
        <v>232</v>
      </c>
      <c r="D122" s="41">
        <v>4.8811660339999996</v>
      </c>
      <c r="E122" s="36">
        <v>0</v>
      </c>
      <c r="F122" s="36" t="s">
        <v>340</v>
      </c>
      <c r="G122" s="36" t="s">
        <v>340</v>
      </c>
      <c r="H122" s="36" t="s">
        <v>340</v>
      </c>
      <c r="I122" s="36">
        <v>0</v>
      </c>
      <c r="J122" s="36">
        <v>0</v>
      </c>
      <c r="K122" s="36">
        <v>0</v>
      </c>
      <c r="L122" s="36">
        <v>0</v>
      </c>
      <c r="M122" s="36">
        <v>0</v>
      </c>
      <c r="N122" s="36">
        <v>0</v>
      </c>
      <c r="O122" s="36">
        <v>1.2217669999999999E-3</v>
      </c>
      <c r="P122" s="36">
        <v>1.9793189999999998E-3</v>
      </c>
      <c r="Q122" s="36">
        <v>1.012172E-3</v>
      </c>
      <c r="R122" s="36">
        <v>2.09595E-4</v>
      </c>
      <c r="S122" s="36">
        <v>1.7059339999999999E-3</v>
      </c>
      <c r="T122" s="36">
        <v>2.7338500000000001E-4</v>
      </c>
      <c r="U122" s="36" t="s">
        <v>340</v>
      </c>
      <c r="V122" s="36" t="s">
        <v>340</v>
      </c>
      <c r="W122" s="36">
        <v>1.2217669999999999E-3</v>
      </c>
      <c r="X122" s="36">
        <v>1.9793189999999998E-3</v>
      </c>
      <c r="Y122" s="36">
        <v>3.2010859999999997E-3</v>
      </c>
      <c r="Z122" s="36">
        <v>0</v>
      </c>
      <c r="AA122" s="36">
        <v>0</v>
      </c>
      <c r="AB122" s="36">
        <v>0</v>
      </c>
      <c r="AC122" s="36">
        <v>0</v>
      </c>
      <c r="AD122" s="36">
        <v>0</v>
      </c>
      <c r="AE122" s="36">
        <v>0</v>
      </c>
      <c r="AF122" s="36">
        <v>0</v>
      </c>
      <c r="AG122" s="36" t="s">
        <v>340</v>
      </c>
      <c r="AH122" s="36" t="s">
        <v>340</v>
      </c>
      <c r="AI122" s="36" t="s">
        <v>340</v>
      </c>
      <c r="AJ122" s="36">
        <v>0</v>
      </c>
      <c r="AK122" s="36">
        <v>0</v>
      </c>
      <c r="AL122" s="36">
        <v>0</v>
      </c>
      <c r="AM122" s="36">
        <v>0</v>
      </c>
      <c r="AN122" s="36">
        <v>0</v>
      </c>
      <c r="AO122" s="36">
        <v>0</v>
      </c>
      <c r="AP122" s="36">
        <v>1.4952450000000001E-3</v>
      </c>
      <c r="AQ122" s="36">
        <v>8.0513199999999996E-4</v>
      </c>
      <c r="AR122" s="36">
        <v>2.3003770000000002E-3</v>
      </c>
      <c r="AS122" s="36">
        <v>0</v>
      </c>
      <c r="AT122" s="36">
        <v>0</v>
      </c>
      <c r="AU122" s="36">
        <v>0</v>
      </c>
      <c r="AV122" s="36">
        <v>0</v>
      </c>
      <c r="AW122" s="36">
        <v>0</v>
      </c>
      <c r="AX122" s="36">
        <v>0</v>
      </c>
      <c r="AY122" s="36">
        <v>0</v>
      </c>
      <c r="AZ122" s="36">
        <v>0</v>
      </c>
      <c r="BA122" s="36">
        <v>0</v>
      </c>
      <c r="BB122" s="36">
        <v>0.13486567099999999</v>
      </c>
      <c r="BC122" s="36">
        <v>6.0478827380000002</v>
      </c>
      <c r="BD122" s="36">
        <v>13.863028407</v>
      </c>
      <c r="BE122" s="36">
        <v>6.1302576999999997E-2</v>
      </c>
      <c r="BF122" s="36">
        <v>0.12260515499999999</v>
      </c>
      <c r="BG122" s="36">
        <v>2.4209696460000001</v>
      </c>
      <c r="BH122" s="36">
        <v>9.5716256410000007</v>
      </c>
      <c r="BI122" s="36">
        <v>0</v>
      </c>
      <c r="BJ122" s="36">
        <v>0</v>
      </c>
      <c r="BK122" s="36">
        <v>0</v>
      </c>
      <c r="BL122" s="36">
        <v>0</v>
      </c>
    </row>
    <row r="123" spans="1:64" s="37" customFormat="1" x14ac:dyDescent="0.2">
      <c r="A123" s="34">
        <v>120</v>
      </c>
      <c r="B123" s="34" t="s">
        <v>3</v>
      </c>
      <c r="C123" s="34" t="s">
        <v>5</v>
      </c>
      <c r="D123" s="41">
        <v>4.593939303</v>
      </c>
      <c r="E123" s="36">
        <v>101</v>
      </c>
      <c r="F123" s="36">
        <v>0</v>
      </c>
      <c r="G123" s="36">
        <v>0</v>
      </c>
      <c r="H123" s="36">
        <v>101</v>
      </c>
      <c r="I123" s="36">
        <v>0</v>
      </c>
      <c r="J123" s="36">
        <v>0</v>
      </c>
      <c r="K123" s="36">
        <v>0</v>
      </c>
      <c r="L123" s="36">
        <v>0</v>
      </c>
      <c r="M123" s="36">
        <v>0</v>
      </c>
      <c r="N123" s="36">
        <v>0</v>
      </c>
      <c r="O123" s="36">
        <v>0</v>
      </c>
      <c r="P123" s="36">
        <v>0</v>
      </c>
      <c r="Q123" s="36">
        <v>0</v>
      </c>
      <c r="R123" s="36">
        <v>0</v>
      </c>
      <c r="S123" s="36">
        <v>0</v>
      </c>
      <c r="T123" s="36">
        <v>0</v>
      </c>
      <c r="U123" s="36">
        <v>0</v>
      </c>
      <c r="V123" s="36">
        <v>0</v>
      </c>
      <c r="W123" s="36">
        <v>0</v>
      </c>
      <c r="X123" s="36">
        <v>0</v>
      </c>
      <c r="Y123" s="36">
        <v>0</v>
      </c>
      <c r="Z123" s="36">
        <v>0</v>
      </c>
      <c r="AA123" s="36">
        <v>0</v>
      </c>
      <c r="AB123" s="36">
        <v>0</v>
      </c>
      <c r="AC123" s="36">
        <v>0</v>
      </c>
      <c r="AD123" s="36">
        <v>0</v>
      </c>
      <c r="AE123" s="36">
        <v>0</v>
      </c>
      <c r="AF123" s="36">
        <v>0</v>
      </c>
      <c r="AG123" s="36">
        <v>0</v>
      </c>
      <c r="AH123" s="36">
        <v>0</v>
      </c>
      <c r="AI123" s="36">
        <v>0</v>
      </c>
      <c r="AJ123" s="36">
        <v>0</v>
      </c>
      <c r="AK123" s="36">
        <v>0</v>
      </c>
      <c r="AL123" s="36">
        <v>0</v>
      </c>
      <c r="AM123" s="36">
        <v>0</v>
      </c>
      <c r="AN123" s="36">
        <v>0</v>
      </c>
      <c r="AO123" s="36">
        <v>0</v>
      </c>
      <c r="AP123" s="36">
        <v>0</v>
      </c>
      <c r="AQ123" s="36">
        <v>0</v>
      </c>
      <c r="AR123" s="36">
        <v>0</v>
      </c>
      <c r="AS123" s="36">
        <v>0</v>
      </c>
      <c r="AT123" s="36">
        <v>0</v>
      </c>
      <c r="AU123" s="36">
        <v>0</v>
      </c>
      <c r="AV123" s="36">
        <v>0</v>
      </c>
      <c r="AW123" s="36">
        <v>0</v>
      </c>
      <c r="AX123" s="36">
        <v>0</v>
      </c>
      <c r="AY123" s="36">
        <v>0</v>
      </c>
      <c r="AZ123" s="36">
        <v>0</v>
      </c>
      <c r="BA123" s="36">
        <v>0</v>
      </c>
      <c r="BB123" s="36">
        <v>0.124915478</v>
      </c>
      <c r="BC123" s="36">
        <v>9.722010117</v>
      </c>
      <c r="BD123" s="36">
        <v>21.788195355999999</v>
      </c>
      <c r="BE123" s="36">
        <v>2.7758995000000002E-2</v>
      </c>
      <c r="BF123" s="36">
        <v>5.5517990000000003E-2</v>
      </c>
      <c r="BG123" s="36">
        <v>1.393427137</v>
      </c>
      <c r="BH123" s="36">
        <v>5.1837020249999997</v>
      </c>
      <c r="BI123" s="36">
        <v>0</v>
      </c>
      <c r="BJ123" s="36">
        <v>0</v>
      </c>
      <c r="BK123" s="36">
        <v>0</v>
      </c>
      <c r="BL123" s="36">
        <v>0</v>
      </c>
    </row>
    <row r="124" spans="1:64" s="37" customFormat="1" x14ac:dyDescent="0.2">
      <c r="A124" s="34">
        <v>121</v>
      </c>
      <c r="B124" s="34" t="s">
        <v>3</v>
      </c>
      <c r="C124" s="34" t="s">
        <v>6</v>
      </c>
      <c r="D124" s="41">
        <v>4.7050220329999997</v>
      </c>
      <c r="E124" s="36">
        <v>3</v>
      </c>
      <c r="F124" s="36">
        <v>0</v>
      </c>
      <c r="G124" s="36">
        <v>0</v>
      </c>
      <c r="H124" s="36">
        <v>3</v>
      </c>
      <c r="I124" s="36">
        <v>0</v>
      </c>
      <c r="J124" s="36">
        <v>0</v>
      </c>
      <c r="K124" s="36">
        <v>0</v>
      </c>
      <c r="L124" s="36">
        <v>0</v>
      </c>
      <c r="M124" s="36">
        <v>0</v>
      </c>
      <c r="N124" s="36">
        <v>0</v>
      </c>
      <c r="O124" s="36">
        <v>0</v>
      </c>
      <c r="P124" s="36">
        <v>0</v>
      </c>
      <c r="Q124" s="36">
        <v>0</v>
      </c>
      <c r="R124" s="36">
        <v>0</v>
      </c>
      <c r="S124" s="36">
        <v>0</v>
      </c>
      <c r="T124" s="36">
        <v>0</v>
      </c>
      <c r="U124" s="36">
        <v>0</v>
      </c>
      <c r="V124" s="36">
        <v>0</v>
      </c>
      <c r="W124" s="36">
        <v>0</v>
      </c>
      <c r="X124" s="36">
        <v>0</v>
      </c>
      <c r="Y124" s="36">
        <v>0</v>
      </c>
      <c r="Z124" s="36">
        <v>0</v>
      </c>
      <c r="AA124" s="36">
        <v>0</v>
      </c>
      <c r="AB124" s="36">
        <v>0</v>
      </c>
      <c r="AC124" s="36">
        <v>0</v>
      </c>
      <c r="AD124" s="36">
        <v>0</v>
      </c>
      <c r="AE124" s="36">
        <v>0</v>
      </c>
      <c r="AF124" s="36">
        <v>0</v>
      </c>
      <c r="AG124" s="36">
        <v>0</v>
      </c>
      <c r="AH124" s="36">
        <v>0</v>
      </c>
      <c r="AI124" s="36">
        <v>0</v>
      </c>
      <c r="AJ124" s="36">
        <v>0</v>
      </c>
      <c r="AK124" s="36">
        <v>0</v>
      </c>
      <c r="AL124" s="36">
        <v>0</v>
      </c>
      <c r="AM124" s="36">
        <v>0</v>
      </c>
      <c r="AN124" s="36">
        <v>0</v>
      </c>
      <c r="AO124" s="36">
        <v>0</v>
      </c>
      <c r="AP124" s="36">
        <v>0</v>
      </c>
      <c r="AQ124" s="36">
        <v>0</v>
      </c>
      <c r="AR124" s="36">
        <v>0</v>
      </c>
      <c r="AS124" s="36">
        <v>0</v>
      </c>
      <c r="AT124" s="36">
        <v>0</v>
      </c>
      <c r="AU124" s="36">
        <v>0</v>
      </c>
      <c r="AV124" s="36">
        <v>0</v>
      </c>
      <c r="AW124" s="36">
        <v>0</v>
      </c>
      <c r="AX124" s="36">
        <v>0</v>
      </c>
      <c r="AY124" s="36">
        <v>0</v>
      </c>
      <c r="AZ124" s="36">
        <v>0</v>
      </c>
      <c r="BA124" s="36">
        <v>0</v>
      </c>
      <c r="BB124" s="36">
        <v>2.4097071000000001E-2</v>
      </c>
      <c r="BC124" s="36">
        <v>1.2905996980000001</v>
      </c>
      <c r="BD124" s="36">
        <v>2.9541805910000001</v>
      </c>
      <c r="BE124" s="36">
        <v>5.3549039999999997E-3</v>
      </c>
      <c r="BF124" s="36">
        <v>1.0709809000000001E-2</v>
      </c>
      <c r="BG124" s="36">
        <v>0.52881407199999997</v>
      </c>
      <c r="BH124" s="36">
        <v>5.4199692600000002</v>
      </c>
      <c r="BI124" s="36">
        <v>0</v>
      </c>
      <c r="BJ124" s="36">
        <v>0</v>
      </c>
      <c r="BK124" s="36">
        <v>0</v>
      </c>
      <c r="BL124" s="36">
        <v>0</v>
      </c>
    </row>
    <row r="125" spans="1:64" s="37" customFormat="1" x14ac:dyDescent="0.2">
      <c r="A125" s="34">
        <v>122</v>
      </c>
      <c r="B125" s="34" t="s">
        <v>3</v>
      </c>
      <c r="C125" s="34" t="s">
        <v>7</v>
      </c>
      <c r="D125" s="41">
        <v>4.7544067739999996</v>
      </c>
      <c r="E125" s="36">
        <v>0</v>
      </c>
      <c r="F125" s="36" t="s">
        <v>340</v>
      </c>
      <c r="G125" s="36" t="s">
        <v>340</v>
      </c>
      <c r="H125" s="36" t="s">
        <v>340</v>
      </c>
      <c r="I125" s="36">
        <v>0</v>
      </c>
      <c r="J125" s="36">
        <v>0</v>
      </c>
      <c r="K125" s="36">
        <v>0</v>
      </c>
      <c r="L125" s="36">
        <v>0</v>
      </c>
      <c r="M125" s="36">
        <v>0</v>
      </c>
      <c r="N125" s="36">
        <v>0</v>
      </c>
      <c r="O125" s="36">
        <v>0</v>
      </c>
      <c r="P125" s="36">
        <v>0</v>
      </c>
      <c r="Q125" s="36">
        <v>0</v>
      </c>
      <c r="R125" s="36">
        <v>0</v>
      </c>
      <c r="S125" s="36">
        <v>0</v>
      </c>
      <c r="T125" s="36">
        <v>0</v>
      </c>
      <c r="U125" s="36" t="s">
        <v>340</v>
      </c>
      <c r="V125" s="36" t="s">
        <v>340</v>
      </c>
      <c r="W125" s="36">
        <v>0</v>
      </c>
      <c r="X125" s="36">
        <v>0</v>
      </c>
      <c r="Y125" s="36">
        <v>0</v>
      </c>
      <c r="Z125" s="36">
        <v>0</v>
      </c>
      <c r="AA125" s="36">
        <v>0</v>
      </c>
      <c r="AB125" s="36">
        <v>0</v>
      </c>
      <c r="AC125" s="36">
        <v>0</v>
      </c>
      <c r="AD125" s="36">
        <v>0</v>
      </c>
      <c r="AE125" s="36">
        <v>0</v>
      </c>
      <c r="AF125" s="36">
        <v>0</v>
      </c>
      <c r="AG125" s="36" t="s">
        <v>340</v>
      </c>
      <c r="AH125" s="36" t="s">
        <v>340</v>
      </c>
      <c r="AI125" s="36" t="s">
        <v>340</v>
      </c>
      <c r="AJ125" s="36">
        <v>0</v>
      </c>
      <c r="AK125" s="36">
        <v>0</v>
      </c>
      <c r="AL125" s="36">
        <v>0</v>
      </c>
      <c r="AM125" s="36">
        <v>0</v>
      </c>
      <c r="AN125" s="36">
        <v>0</v>
      </c>
      <c r="AO125" s="36">
        <v>0</v>
      </c>
      <c r="AP125" s="36">
        <v>0</v>
      </c>
      <c r="AQ125" s="36">
        <v>0</v>
      </c>
      <c r="AR125" s="36">
        <v>0</v>
      </c>
      <c r="AS125" s="36">
        <v>0</v>
      </c>
      <c r="AT125" s="36">
        <v>0</v>
      </c>
      <c r="AU125" s="36">
        <v>0</v>
      </c>
      <c r="AV125" s="36">
        <v>0</v>
      </c>
      <c r="AW125" s="36">
        <v>0</v>
      </c>
      <c r="AX125" s="36">
        <v>0</v>
      </c>
      <c r="AY125" s="36">
        <v>0</v>
      </c>
      <c r="AZ125" s="36">
        <v>0</v>
      </c>
      <c r="BA125" s="36">
        <v>0</v>
      </c>
      <c r="BB125" s="36">
        <v>0.12839646900000001</v>
      </c>
      <c r="BC125" s="36">
        <v>3.296478349</v>
      </c>
      <c r="BD125" s="36">
        <v>7.1202516789999999</v>
      </c>
      <c r="BE125" s="36">
        <v>2.8532548000000001E-2</v>
      </c>
      <c r="BF125" s="36">
        <v>5.7065097000000002E-2</v>
      </c>
      <c r="BG125" s="36">
        <v>1.0059001400000001</v>
      </c>
      <c r="BH125" s="36">
        <v>6.2413441990000003</v>
      </c>
      <c r="BI125" s="36">
        <v>0</v>
      </c>
      <c r="BJ125" s="36">
        <v>0</v>
      </c>
      <c r="BK125" s="36">
        <v>0</v>
      </c>
      <c r="BL125" s="36">
        <v>0</v>
      </c>
    </row>
    <row r="126" spans="1:64" s="37" customFormat="1" x14ac:dyDescent="0.2">
      <c r="A126" s="34">
        <v>123</v>
      </c>
      <c r="B126" s="34" t="s">
        <v>3</v>
      </c>
      <c r="C126" s="34" t="s">
        <v>8</v>
      </c>
      <c r="D126" s="41">
        <v>4.2909531520000002</v>
      </c>
      <c r="E126" s="36">
        <v>1</v>
      </c>
      <c r="F126" s="36">
        <v>0</v>
      </c>
      <c r="G126" s="36">
        <v>0</v>
      </c>
      <c r="H126" s="36">
        <v>1</v>
      </c>
      <c r="I126" s="36">
        <v>0</v>
      </c>
      <c r="J126" s="36">
        <v>0</v>
      </c>
      <c r="K126" s="36">
        <v>0</v>
      </c>
      <c r="L126" s="36">
        <v>0</v>
      </c>
      <c r="M126" s="36">
        <v>0</v>
      </c>
      <c r="N126" s="36">
        <v>0</v>
      </c>
      <c r="O126" s="36">
        <v>0</v>
      </c>
      <c r="P126" s="36">
        <v>0</v>
      </c>
      <c r="Q126" s="36">
        <v>0</v>
      </c>
      <c r="R126" s="36">
        <v>0</v>
      </c>
      <c r="S126" s="36">
        <v>0</v>
      </c>
      <c r="T126" s="36">
        <v>0</v>
      </c>
      <c r="U126" s="36">
        <v>0</v>
      </c>
      <c r="V126" s="36">
        <v>0</v>
      </c>
      <c r="W126" s="36">
        <v>0</v>
      </c>
      <c r="X126" s="36">
        <v>0</v>
      </c>
      <c r="Y126" s="36">
        <v>0</v>
      </c>
      <c r="Z126" s="36">
        <v>0</v>
      </c>
      <c r="AA126" s="36">
        <v>0</v>
      </c>
      <c r="AB126" s="36">
        <v>0</v>
      </c>
      <c r="AC126" s="36">
        <v>0</v>
      </c>
      <c r="AD126" s="36">
        <v>0</v>
      </c>
      <c r="AE126" s="36">
        <v>0</v>
      </c>
      <c r="AF126" s="36">
        <v>0</v>
      </c>
      <c r="AG126" s="36">
        <v>0</v>
      </c>
      <c r="AH126" s="36">
        <v>0</v>
      </c>
      <c r="AI126" s="36">
        <v>0</v>
      </c>
      <c r="AJ126" s="36">
        <v>0</v>
      </c>
      <c r="AK126" s="36">
        <v>0</v>
      </c>
      <c r="AL126" s="36">
        <v>0</v>
      </c>
      <c r="AM126" s="36">
        <v>0</v>
      </c>
      <c r="AN126" s="36">
        <v>0</v>
      </c>
      <c r="AO126" s="36">
        <v>0</v>
      </c>
      <c r="AP126" s="36">
        <v>0</v>
      </c>
      <c r="AQ126" s="36">
        <v>0</v>
      </c>
      <c r="AR126" s="36">
        <v>0</v>
      </c>
      <c r="AS126" s="36">
        <v>0</v>
      </c>
      <c r="AT126" s="36">
        <v>0</v>
      </c>
      <c r="AU126" s="36">
        <v>0</v>
      </c>
      <c r="AV126" s="36">
        <v>0</v>
      </c>
      <c r="AW126" s="36">
        <v>0</v>
      </c>
      <c r="AX126" s="36">
        <v>0</v>
      </c>
      <c r="AY126" s="36">
        <v>0</v>
      </c>
      <c r="AZ126" s="36">
        <v>0</v>
      </c>
      <c r="BA126" s="36">
        <v>0</v>
      </c>
      <c r="BB126" s="36">
        <v>0</v>
      </c>
      <c r="BC126" s="36">
        <v>0</v>
      </c>
      <c r="BD126" s="36">
        <v>0</v>
      </c>
      <c r="BE126" s="36">
        <v>0</v>
      </c>
      <c r="BF126" s="36">
        <v>0</v>
      </c>
      <c r="BG126" s="36">
        <v>0</v>
      </c>
      <c r="BH126" s="36">
        <v>0</v>
      </c>
      <c r="BI126" s="36">
        <v>0</v>
      </c>
      <c r="BJ126" s="36">
        <v>0</v>
      </c>
      <c r="BK126" s="36">
        <v>0</v>
      </c>
      <c r="BL126" s="36">
        <v>0</v>
      </c>
    </row>
    <row r="127" spans="1:64" s="37" customFormat="1" x14ac:dyDescent="0.2">
      <c r="A127" s="34">
        <v>124</v>
      </c>
      <c r="B127" s="34" t="s">
        <v>3</v>
      </c>
      <c r="C127" s="34" t="s">
        <v>9</v>
      </c>
      <c r="D127" s="41">
        <v>4.8885967060000004</v>
      </c>
      <c r="E127" s="36">
        <v>2</v>
      </c>
      <c r="F127" s="36">
        <v>0</v>
      </c>
      <c r="G127" s="36">
        <v>0</v>
      </c>
      <c r="H127" s="36">
        <v>2</v>
      </c>
      <c r="I127" s="36">
        <v>0</v>
      </c>
      <c r="J127" s="36">
        <v>0</v>
      </c>
      <c r="K127" s="36">
        <v>0</v>
      </c>
      <c r="L127" s="36">
        <v>0</v>
      </c>
      <c r="M127" s="36">
        <v>0</v>
      </c>
      <c r="N127" s="36">
        <v>0</v>
      </c>
      <c r="O127" s="36">
        <v>2.7665E-5</v>
      </c>
      <c r="P127" s="36">
        <v>4.7387000000000006E-5</v>
      </c>
      <c r="Q127" s="36">
        <v>2.1634E-5</v>
      </c>
      <c r="R127" s="36">
        <v>6.0310000000000004E-6</v>
      </c>
      <c r="S127" s="36">
        <v>3.9521000000000003E-5</v>
      </c>
      <c r="T127" s="36">
        <v>7.8660000000000006E-6</v>
      </c>
      <c r="U127" s="36">
        <v>0</v>
      </c>
      <c r="V127" s="36">
        <v>0</v>
      </c>
      <c r="W127" s="36">
        <v>2.7665E-5</v>
      </c>
      <c r="X127" s="36">
        <v>4.7387000000000006E-5</v>
      </c>
      <c r="Y127" s="36">
        <v>7.5052000000000013E-5</v>
      </c>
      <c r="Z127" s="36">
        <v>0</v>
      </c>
      <c r="AA127" s="36">
        <v>0</v>
      </c>
      <c r="AB127" s="36">
        <v>0</v>
      </c>
      <c r="AC127" s="36">
        <v>0</v>
      </c>
      <c r="AD127" s="36">
        <v>0</v>
      </c>
      <c r="AE127" s="36">
        <v>0</v>
      </c>
      <c r="AF127" s="36">
        <v>0</v>
      </c>
      <c r="AG127" s="36">
        <v>0</v>
      </c>
      <c r="AH127" s="36">
        <v>0</v>
      </c>
      <c r="AI127" s="36">
        <v>0</v>
      </c>
      <c r="AJ127" s="36">
        <v>0</v>
      </c>
      <c r="AK127" s="36">
        <v>0</v>
      </c>
      <c r="AL127" s="36">
        <v>0</v>
      </c>
      <c r="AM127" s="36">
        <v>0</v>
      </c>
      <c r="AN127" s="36">
        <v>0</v>
      </c>
      <c r="AO127" s="36">
        <v>0</v>
      </c>
      <c r="AP127" s="36">
        <v>5.6629999999999998E-5</v>
      </c>
      <c r="AQ127" s="36">
        <v>3.0493000000000001E-5</v>
      </c>
      <c r="AR127" s="36">
        <v>8.7122999999999999E-5</v>
      </c>
      <c r="AS127" s="36">
        <v>0</v>
      </c>
      <c r="AT127" s="36">
        <v>0</v>
      </c>
      <c r="AU127" s="36">
        <v>0</v>
      </c>
      <c r="AV127" s="36">
        <v>0</v>
      </c>
      <c r="AW127" s="36">
        <v>0</v>
      </c>
      <c r="AX127" s="36">
        <v>0</v>
      </c>
      <c r="AY127" s="36">
        <v>0</v>
      </c>
      <c r="AZ127" s="36">
        <v>0</v>
      </c>
      <c r="BA127" s="36">
        <v>0</v>
      </c>
      <c r="BB127" s="36">
        <v>1.8332971E-2</v>
      </c>
      <c r="BC127" s="36">
        <v>0.64455883800000002</v>
      </c>
      <c r="BD127" s="36">
        <v>1.463689096</v>
      </c>
      <c r="BE127" s="36">
        <v>4.0739929999999997E-3</v>
      </c>
      <c r="BF127" s="36">
        <v>8.1479870000000006E-3</v>
      </c>
      <c r="BG127" s="36">
        <v>0.49362589000000001</v>
      </c>
      <c r="BH127" s="36">
        <v>1.357300942</v>
      </c>
      <c r="BI127" s="36">
        <v>0</v>
      </c>
      <c r="BJ127" s="36">
        <v>0</v>
      </c>
      <c r="BK127" s="36">
        <v>0</v>
      </c>
      <c r="BL127" s="36">
        <v>0</v>
      </c>
    </row>
    <row r="128" spans="1:64" s="37" customFormat="1" x14ac:dyDescent="0.2">
      <c r="A128" s="34">
        <v>125</v>
      </c>
      <c r="B128" s="34" t="s">
        <v>3</v>
      </c>
      <c r="C128" s="34" t="s">
        <v>10</v>
      </c>
      <c r="D128" s="41">
        <v>4.7668136409999997</v>
      </c>
      <c r="E128" s="36">
        <v>7</v>
      </c>
      <c r="F128" s="36">
        <v>0</v>
      </c>
      <c r="G128" s="36">
        <v>1</v>
      </c>
      <c r="H128" s="36">
        <v>6</v>
      </c>
      <c r="I128" s="36">
        <v>0</v>
      </c>
      <c r="J128" s="36">
        <v>0</v>
      </c>
      <c r="K128" s="36">
        <v>0</v>
      </c>
      <c r="L128" s="36">
        <v>0</v>
      </c>
      <c r="M128" s="36">
        <v>0</v>
      </c>
      <c r="N128" s="36">
        <v>0</v>
      </c>
      <c r="O128" s="36">
        <v>0</v>
      </c>
      <c r="P128" s="36">
        <v>0</v>
      </c>
      <c r="Q128" s="36">
        <v>0</v>
      </c>
      <c r="R128" s="36">
        <v>0</v>
      </c>
      <c r="S128" s="36">
        <v>0</v>
      </c>
      <c r="T128" s="36">
        <v>0</v>
      </c>
      <c r="U128" s="36">
        <v>3.0000000000000001E-3</v>
      </c>
      <c r="V128" s="36">
        <v>7.1999999999999998E-3</v>
      </c>
      <c r="W128" s="36">
        <v>3.0000000000000001E-3</v>
      </c>
      <c r="X128" s="36">
        <v>7.1999999999999998E-3</v>
      </c>
      <c r="Y128" s="36">
        <v>1.0200000000000001E-2</v>
      </c>
      <c r="Z128" s="36">
        <v>0</v>
      </c>
      <c r="AA128" s="36">
        <v>0</v>
      </c>
      <c r="AB128" s="36">
        <v>0</v>
      </c>
      <c r="AC128" s="36">
        <v>0</v>
      </c>
      <c r="AD128" s="36">
        <v>0</v>
      </c>
      <c r="AE128" s="36">
        <v>0</v>
      </c>
      <c r="AF128" s="36">
        <v>0</v>
      </c>
      <c r="AG128" s="36">
        <v>2.1671299809144468E-4</v>
      </c>
      <c r="AH128" s="36">
        <v>3.686611921555611E-4</v>
      </c>
      <c r="AI128" s="36">
        <v>1.1807121964982159E-3</v>
      </c>
      <c r="AJ128" s="36">
        <v>0</v>
      </c>
      <c r="AK128" s="36">
        <v>0</v>
      </c>
      <c r="AL128" s="36">
        <v>0</v>
      </c>
      <c r="AM128" s="36">
        <v>2.1671299809144468E-4</v>
      </c>
      <c r="AN128" s="36">
        <v>3.686611921555611E-4</v>
      </c>
      <c r="AO128" s="36">
        <v>1.1807121964982159E-3</v>
      </c>
      <c r="AP128" s="36">
        <v>1.1125436000000001E-2</v>
      </c>
      <c r="AQ128" s="36">
        <v>5.990619E-3</v>
      </c>
      <c r="AR128" s="36">
        <v>1.7116055000000002E-2</v>
      </c>
      <c r="AS128" s="36">
        <v>0</v>
      </c>
      <c r="AT128" s="36">
        <v>0</v>
      </c>
      <c r="AU128" s="36">
        <v>0</v>
      </c>
      <c r="AV128" s="36">
        <v>0</v>
      </c>
      <c r="AW128" s="36">
        <v>0</v>
      </c>
      <c r="AX128" s="36">
        <v>0</v>
      </c>
      <c r="AY128" s="36">
        <v>0</v>
      </c>
      <c r="AZ128" s="36">
        <v>0</v>
      </c>
      <c r="BA128" s="36">
        <v>0</v>
      </c>
      <c r="BB128" s="36">
        <v>0.182823453</v>
      </c>
      <c r="BC128" s="36">
        <v>9.4040344279999992</v>
      </c>
      <c r="BD128" s="36">
        <v>21.573363306000001</v>
      </c>
      <c r="BE128" s="36">
        <v>4.0627433999999997E-2</v>
      </c>
      <c r="BF128" s="36">
        <v>8.1254867999999994E-2</v>
      </c>
      <c r="BG128" s="36">
        <v>0.71662703900000002</v>
      </c>
      <c r="BH128" s="36">
        <v>11.392923134</v>
      </c>
      <c r="BI128" s="36">
        <v>0</v>
      </c>
      <c r="BJ128" s="36">
        <v>0</v>
      </c>
      <c r="BK128" s="36">
        <v>0</v>
      </c>
      <c r="BL128" s="36">
        <v>0</v>
      </c>
    </row>
    <row r="129" spans="1:64" s="37" customFormat="1" x14ac:dyDescent="0.2">
      <c r="A129" s="34">
        <v>126</v>
      </c>
      <c r="B129" s="34" t="s">
        <v>3</v>
      </c>
      <c r="C129" s="34" t="s">
        <v>11</v>
      </c>
      <c r="D129" s="41">
        <v>4.2532738229999998</v>
      </c>
      <c r="E129" s="36">
        <v>162</v>
      </c>
      <c r="F129" s="36">
        <v>0</v>
      </c>
      <c r="G129" s="36">
        <v>0</v>
      </c>
      <c r="H129" s="36">
        <v>162</v>
      </c>
      <c r="I129" s="36">
        <v>0</v>
      </c>
      <c r="J129" s="36">
        <v>0</v>
      </c>
      <c r="K129" s="36">
        <v>0</v>
      </c>
      <c r="L129" s="36">
        <v>0</v>
      </c>
      <c r="M129" s="36">
        <v>0</v>
      </c>
      <c r="N129" s="36">
        <v>0</v>
      </c>
      <c r="O129" s="36">
        <v>0</v>
      </c>
      <c r="P129" s="36">
        <v>0</v>
      </c>
      <c r="Q129" s="36">
        <v>0</v>
      </c>
      <c r="R129" s="36">
        <v>0</v>
      </c>
      <c r="S129" s="36">
        <v>0</v>
      </c>
      <c r="T129" s="36">
        <v>0</v>
      </c>
      <c r="U129" s="36">
        <v>0</v>
      </c>
      <c r="V129" s="36">
        <v>0</v>
      </c>
      <c r="W129" s="36">
        <v>0</v>
      </c>
      <c r="X129" s="36">
        <v>0</v>
      </c>
      <c r="Y129" s="36">
        <v>0</v>
      </c>
      <c r="Z129" s="36">
        <v>0</v>
      </c>
      <c r="AA129" s="36">
        <v>0</v>
      </c>
      <c r="AB129" s="36">
        <v>0</v>
      </c>
      <c r="AC129" s="36">
        <v>0</v>
      </c>
      <c r="AD129" s="36">
        <v>0</v>
      </c>
      <c r="AE129" s="36">
        <v>0</v>
      </c>
      <c r="AF129" s="36">
        <v>0</v>
      </c>
      <c r="AG129" s="36">
        <v>0</v>
      </c>
      <c r="AH129" s="36">
        <v>0</v>
      </c>
      <c r="AI129" s="36">
        <v>0</v>
      </c>
      <c r="AJ129" s="36">
        <v>0</v>
      </c>
      <c r="AK129" s="36">
        <v>0</v>
      </c>
      <c r="AL129" s="36">
        <v>0</v>
      </c>
      <c r="AM129" s="36">
        <v>0</v>
      </c>
      <c r="AN129" s="36">
        <v>0</v>
      </c>
      <c r="AO129" s="36">
        <v>0</v>
      </c>
      <c r="AP129" s="36">
        <v>0</v>
      </c>
      <c r="AQ129" s="36">
        <v>0</v>
      </c>
      <c r="AR129" s="36">
        <v>0</v>
      </c>
      <c r="AS129" s="36">
        <v>0</v>
      </c>
      <c r="AT129" s="36">
        <v>0</v>
      </c>
      <c r="AU129" s="36">
        <v>0</v>
      </c>
      <c r="AV129" s="36">
        <v>0</v>
      </c>
      <c r="AW129" s="36">
        <v>0</v>
      </c>
      <c r="AX129" s="36">
        <v>0</v>
      </c>
      <c r="AY129" s="36">
        <v>0</v>
      </c>
      <c r="AZ129" s="36">
        <v>0</v>
      </c>
      <c r="BA129" s="36">
        <v>0</v>
      </c>
      <c r="BB129" s="36">
        <v>0</v>
      </c>
      <c r="BC129" s="36">
        <v>0</v>
      </c>
      <c r="BD129" s="36">
        <v>0</v>
      </c>
      <c r="BE129" s="36">
        <v>0</v>
      </c>
      <c r="BF129" s="36">
        <v>0</v>
      </c>
      <c r="BG129" s="36">
        <v>0</v>
      </c>
      <c r="BH129" s="36">
        <v>0</v>
      </c>
      <c r="BI129" s="36">
        <v>0</v>
      </c>
      <c r="BJ129" s="36">
        <v>0</v>
      </c>
      <c r="BK129" s="36">
        <v>0</v>
      </c>
      <c r="BL129" s="36">
        <v>0</v>
      </c>
    </row>
    <row r="130" spans="1:64" s="37" customFormat="1" x14ac:dyDescent="0.2">
      <c r="A130" s="34">
        <v>127</v>
      </c>
      <c r="B130" s="34" t="s">
        <v>3</v>
      </c>
      <c r="C130" s="34" t="s">
        <v>12</v>
      </c>
      <c r="D130" s="41">
        <v>4.4442208570000004</v>
      </c>
      <c r="E130" s="36">
        <v>24</v>
      </c>
      <c r="F130" s="36">
        <v>0</v>
      </c>
      <c r="G130" s="36">
        <v>0</v>
      </c>
      <c r="H130" s="36">
        <v>24</v>
      </c>
      <c r="I130" s="36">
        <v>0</v>
      </c>
      <c r="J130" s="36">
        <v>0</v>
      </c>
      <c r="K130" s="36">
        <v>0</v>
      </c>
      <c r="L130" s="36">
        <v>0</v>
      </c>
      <c r="M130" s="36">
        <v>0</v>
      </c>
      <c r="N130" s="36">
        <v>0</v>
      </c>
      <c r="O130" s="36">
        <v>0</v>
      </c>
      <c r="P130" s="36">
        <v>0</v>
      </c>
      <c r="Q130" s="36">
        <v>0</v>
      </c>
      <c r="R130" s="36">
        <v>0</v>
      </c>
      <c r="S130" s="36">
        <v>0</v>
      </c>
      <c r="T130" s="36">
        <v>0</v>
      </c>
      <c r="U130" s="36">
        <v>0</v>
      </c>
      <c r="V130" s="36">
        <v>0</v>
      </c>
      <c r="W130" s="36">
        <v>0</v>
      </c>
      <c r="X130" s="36">
        <v>0</v>
      </c>
      <c r="Y130" s="36">
        <v>0</v>
      </c>
      <c r="Z130" s="36">
        <v>0</v>
      </c>
      <c r="AA130" s="36">
        <v>0</v>
      </c>
      <c r="AB130" s="36">
        <v>0</v>
      </c>
      <c r="AC130" s="36">
        <v>0</v>
      </c>
      <c r="AD130" s="36">
        <v>0</v>
      </c>
      <c r="AE130" s="36">
        <v>0</v>
      </c>
      <c r="AF130" s="36">
        <v>0</v>
      </c>
      <c r="AG130" s="36">
        <v>0</v>
      </c>
      <c r="AH130" s="36">
        <v>0</v>
      </c>
      <c r="AI130" s="36">
        <v>0</v>
      </c>
      <c r="AJ130" s="36">
        <v>0</v>
      </c>
      <c r="AK130" s="36">
        <v>0</v>
      </c>
      <c r="AL130" s="36">
        <v>0</v>
      </c>
      <c r="AM130" s="36">
        <v>0</v>
      </c>
      <c r="AN130" s="36">
        <v>0</v>
      </c>
      <c r="AO130" s="36">
        <v>0</v>
      </c>
      <c r="AP130" s="36">
        <v>0</v>
      </c>
      <c r="AQ130" s="36">
        <v>0</v>
      </c>
      <c r="AR130" s="36">
        <v>0</v>
      </c>
      <c r="AS130" s="36">
        <v>0</v>
      </c>
      <c r="AT130" s="36">
        <v>0</v>
      </c>
      <c r="AU130" s="36">
        <v>0</v>
      </c>
      <c r="AV130" s="36">
        <v>0</v>
      </c>
      <c r="AW130" s="36">
        <v>0</v>
      </c>
      <c r="AX130" s="36">
        <v>0</v>
      </c>
      <c r="AY130" s="36">
        <v>0</v>
      </c>
      <c r="AZ130" s="36">
        <v>0</v>
      </c>
      <c r="BA130" s="36">
        <v>0</v>
      </c>
      <c r="BB130" s="36">
        <v>0</v>
      </c>
      <c r="BC130" s="36">
        <v>0</v>
      </c>
      <c r="BD130" s="36">
        <v>0</v>
      </c>
      <c r="BE130" s="36">
        <v>0</v>
      </c>
      <c r="BF130" s="36">
        <v>0</v>
      </c>
      <c r="BG130" s="36">
        <v>0</v>
      </c>
      <c r="BH130" s="36">
        <v>0</v>
      </c>
      <c r="BI130" s="36">
        <v>0</v>
      </c>
      <c r="BJ130" s="36">
        <v>0</v>
      </c>
      <c r="BK130" s="36">
        <v>0</v>
      </c>
      <c r="BL130" s="36">
        <v>0</v>
      </c>
    </row>
    <row r="131" spans="1:64" s="37" customFormat="1" x14ac:dyDescent="0.2">
      <c r="A131" s="34">
        <v>128</v>
      </c>
      <c r="B131" s="34" t="s">
        <v>3</v>
      </c>
      <c r="C131" s="34" t="s">
        <v>13</v>
      </c>
      <c r="D131" s="41">
        <v>4.7366617040000003</v>
      </c>
      <c r="E131" s="36">
        <v>22</v>
      </c>
      <c r="F131" s="36">
        <v>0</v>
      </c>
      <c r="G131" s="36">
        <v>0</v>
      </c>
      <c r="H131" s="36">
        <v>22</v>
      </c>
      <c r="I131" s="36">
        <v>0</v>
      </c>
      <c r="J131" s="36">
        <v>0</v>
      </c>
      <c r="K131" s="36">
        <v>0</v>
      </c>
      <c r="L131" s="36">
        <v>0</v>
      </c>
      <c r="M131" s="36">
        <v>0</v>
      </c>
      <c r="N131" s="36">
        <v>0</v>
      </c>
      <c r="O131" s="36">
        <v>0</v>
      </c>
      <c r="P131" s="36">
        <v>0</v>
      </c>
      <c r="Q131" s="36">
        <v>0</v>
      </c>
      <c r="R131" s="36">
        <v>0</v>
      </c>
      <c r="S131" s="36">
        <v>0</v>
      </c>
      <c r="T131" s="36">
        <v>0</v>
      </c>
      <c r="U131" s="36">
        <v>0</v>
      </c>
      <c r="V131" s="36">
        <v>0</v>
      </c>
      <c r="W131" s="36">
        <v>0</v>
      </c>
      <c r="X131" s="36">
        <v>0</v>
      </c>
      <c r="Y131" s="36">
        <v>0</v>
      </c>
      <c r="Z131" s="36">
        <v>0</v>
      </c>
      <c r="AA131" s="36">
        <v>0</v>
      </c>
      <c r="AB131" s="36">
        <v>0</v>
      </c>
      <c r="AC131" s="36">
        <v>0</v>
      </c>
      <c r="AD131" s="36">
        <v>0</v>
      </c>
      <c r="AE131" s="36">
        <v>0</v>
      </c>
      <c r="AF131" s="36">
        <v>0</v>
      </c>
      <c r="AG131" s="36">
        <v>0</v>
      </c>
      <c r="AH131" s="36">
        <v>0</v>
      </c>
      <c r="AI131" s="36">
        <v>0</v>
      </c>
      <c r="AJ131" s="36">
        <v>0</v>
      </c>
      <c r="AK131" s="36">
        <v>0</v>
      </c>
      <c r="AL131" s="36">
        <v>0</v>
      </c>
      <c r="AM131" s="36">
        <v>0</v>
      </c>
      <c r="AN131" s="36">
        <v>0</v>
      </c>
      <c r="AO131" s="36">
        <v>0</v>
      </c>
      <c r="AP131" s="36">
        <v>0</v>
      </c>
      <c r="AQ131" s="36">
        <v>0</v>
      </c>
      <c r="AR131" s="36">
        <v>0</v>
      </c>
      <c r="AS131" s="36">
        <v>0</v>
      </c>
      <c r="AT131" s="36">
        <v>0</v>
      </c>
      <c r="AU131" s="36">
        <v>0</v>
      </c>
      <c r="AV131" s="36">
        <v>0</v>
      </c>
      <c r="AW131" s="36">
        <v>0</v>
      </c>
      <c r="AX131" s="36">
        <v>0</v>
      </c>
      <c r="AY131" s="36">
        <v>0</v>
      </c>
      <c r="AZ131" s="36">
        <v>0</v>
      </c>
      <c r="BA131" s="36">
        <v>0</v>
      </c>
      <c r="BB131" s="36">
        <v>0</v>
      </c>
      <c r="BC131" s="36">
        <v>0</v>
      </c>
      <c r="BD131" s="36">
        <v>0</v>
      </c>
      <c r="BE131" s="36">
        <v>0</v>
      </c>
      <c r="BF131" s="36">
        <v>0</v>
      </c>
      <c r="BG131" s="36">
        <v>3.6706259999999998E-2</v>
      </c>
      <c r="BH131" s="36">
        <v>5.5605474000000002E-2</v>
      </c>
      <c r="BI131" s="36">
        <v>0</v>
      </c>
      <c r="BJ131" s="36">
        <v>0</v>
      </c>
      <c r="BK131" s="36">
        <v>0</v>
      </c>
      <c r="BL131" s="36">
        <v>0</v>
      </c>
    </row>
    <row r="132" spans="1:64" s="37" customFormat="1" x14ac:dyDescent="0.2">
      <c r="A132" s="34">
        <v>129</v>
      </c>
      <c r="B132" s="34" t="s">
        <v>3</v>
      </c>
      <c r="C132" s="34" t="s">
        <v>4</v>
      </c>
      <c r="D132" s="41">
        <v>4.8312054690000004</v>
      </c>
      <c r="E132" s="36">
        <v>7</v>
      </c>
      <c r="F132" s="36">
        <v>0</v>
      </c>
      <c r="G132" s="36">
        <v>0</v>
      </c>
      <c r="H132" s="36">
        <v>7</v>
      </c>
      <c r="I132" s="36">
        <v>0</v>
      </c>
      <c r="J132" s="36">
        <v>0</v>
      </c>
      <c r="K132" s="36">
        <v>0</v>
      </c>
      <c r="L132" s="36">
        <v>0</v>
      </c>
      <c r="M132" s="36">
        <v>0</v>
      </c>
      <c r="N132" s="36">
        <v>0</v>
      </c>
      <c r="O132" s="36">
        <v>1.7430399999999999E-4</v>
      </c>
      <c r="P132" s="36">
        <v>2.6651399999999998E-4</v>
      </c>
      <c r="Q132" s="36">
        <v>1.32266E-4</v>
      </c>
      <c r="R132" s="36">
        <v>4.2038E-5</v>
      </c>
      <c r="S132" s="36">
        <v>2.1168099999999999E-4</v>
      </c>
      <c r="T132" s="36">
        <v>5.4832999999999995E-5</v>
      </c>
      <c r="U132" s="36">
        <v>0</v>
      </c>
      <c r="V132" s="36">
        <v>0</v>
      </c>
      <c r="W132" s="36">
        <v>1.7430399999999999E-4</v>
      </c>
      <c r="X132" s="36">
        <v>2.6651399999999998E-4</v>
      </c>
      <c r="Y132" s="36">
        <v>4.4081799999999994E-4</v>
      </c>
      <c r="Z132" s="36">
        <v>0</v>
      </c>
      <c r="AA132" s="36">
        <v>0</v>
      </c>
      <c r="AB132" s="36">
        <v>0</v>
      </c>
      <c r="AC132" s="36">
        <v>0</v>
      </c>
      <c r="AD132" s="36">
        <v>0</v>
      </c>
      <c r="AE132" s="36">
        <v>0</v>
      </c>
      <c r="AF132" s="36">
        <v>0</v>
      </c>
      <c r="AG132" s="36">
        <v>0</v>
      </c>
      <c r="AH132" s="36">
        <v>0</v>
      </c>
      <c r="AI132" s="36">
        <v>0</v>
      </c>
      <c r="AJ132" s="36">
        <v>0</v>
      </c>
      <c r="AK132" s="36">
        <v>0</v>
      </c>
      <c r="AL132" s="36">
        <v>0</v>
      </c>
      <c r="AM132" s="36">
        <v>0</v>
      </c>
      <c r="AN132" s="36">
        <v>0</v>
      </c>
      <c r="AO132" s="36">
        <v>0</v>
      </c>
      <c r="AP132" s="36">
        <v>2.5228199999999999E-4</v>
      </c>
      <c r="AQ132" s="36">
        <v>1.3584400000000001E-4</v>
      </c>
      <c r="AR132" s="36">
        <v>3.8812600000000003E-4</v>
      </c>
      <c r="AS132" s="36">
        <v>0</v>
      </c>
      <c r="AT132" s="36">
        <v>0</v>
      </c>
      <c r="AU132" s="36">
        <v>0</v>
      </c>
      <c r="AV132" s="36">
        <v>0</v>
      </c>
      <c r="AW132" s="36">
        <v>0</v>
      </c>
      <c r="AX132" s="36">
        <v>0</v>
      </c>
      <c r="AY132" s="36">
        <v>0</v>
      </c>
      <c r="AZ132" s="36">
        <v>0</v>
      </c>
      <c r="BA132" s="36">
        <v>0</v>
      </c>
      <c r="BB132" s="36">
        <v>0.125713717</v>
      </c>
      <c r="BC132" s="36">
        <v>6.7735404749999999</v>
      </c>
      <c r="BD132" s="36">
        <v>14.234663499</v>
      </c>
      <c r="BE132" s="36">
        <v>2.7936381E-2</v>
      </c>
      <c r="BF132" s="36">
        <v>5.5872762999999999E-2</v>
      </c>
      <c r="BG132" s="36">
        <v>1.050282511</v>
      </c>
      <c r="BH132" s="36">
        <v>9.4311918630000005</v>
      </c>
      <c r="BI132" s="36">
        <v>0</v>
      </c>
      <c r="BJ132" s="36">
        <v>0</v>
      </c>
      <c r="BK132" s="36">
        <v>0</v>
      </c>
      <c r="BL132" s="36">
        <v>0</v>
      </c>
    </row>
    <row r="133" spans="1:64" s="37" customFormat="1" x14ac:dyDescent="0.2">
      <c r="A133" s="34">
        <v>130</v>
      </c>
      <c r="B133" s="34" t="s">
        <v>14</v>
      </c>
      <c r="C133" s="34" t="s">
        <v>15</v>
      </c>
      <c r="D133" s="41">
        <v>4.6597013430000001</v>
      </c>
      <c r="E133" s="36">
        <v>88</v>
      </c>
      <c r="F133" s="36">
        <v>0</v>
      </c>
      <c r="G133" s="36">
        <v>0</v>
      </c>
      <c r="H133" s="36">
        <v>88</v>
      </c>
      <c r="I133" s="36">
        <v>0</v>
      </c>
      <c r="J133" s="36">
        <v>0</v>
      </c>
      <c r="K133" s="36">
        <v>0</v>
      </c>
      <c r="L133" s="36">
        <v>0</v>
      </c>
      <c r="M133" s="36">
        <v>0</v>
      </c>
      <c r="N133" s="36">
        <v>0</v>
      </c>
      <c r="O133" s="36">
        <v>0</v>
      </c>
      <c r="P133" s="36">
        <v>0</v>
      </c>
      <c r="Q133" s="36">
        <v>0</v>
      </c>
      <c r="R133" s="36">
        <v>0</v>
      </c>
      <c r="S133" s="36">
        <v>0</v>
      </c>
      <c r="T133" s="36">
        <v>0</v>
      </c>
      <c r="U133" s="36">
        <v>0</v>
      </c>
      <c r="V133" s="36">
        <v>0</v>
      </c>
      <c r="W133" s="36">
        <v>0</v>
      </c>
      <c r="X133" s="36">
        <v>0</v>
      </c>
      <c r="Y133" s="36">
        <v>0</v>
      </c>
      <c r="Z133" s="36">
        <v>0</v>
      </c>
      <c r="AA133" s="36">
        <v>0</v>
      </c>
      <c r="AB133" s="36">
        <v>0</v>
      </c>
      <c r="AC133" s="36">
        <v>0</v>
      </c>
      <c r="AD133" s="36">
        <v>0</v>
      </c>
      <c r="AE133" s="36">
        <v>0</v>
      </c>
      <c r="AF133" s="36">
        <v>0</v>
      </c>
      <c r="AG133" s="36">
        <v>0</v>
      </c>
      <c r="AH133" s="36">
        <v>0</v>
      </c>
      <c r="AI133" s="36">
        <v>0</v>
      </c>
      <c r="AJ133" s="36">
        <v>0</v>
      </c>
      <c r="AK133" s="36">
        <v>0</v>
      </c>
      <c r="AL133" s="36">
        <v>0</v>
      </c>
      <c r="AM133" s="36">
        <v>0</v>
      </c>
      <c r="AN133" s="36">
        <v>0</v>
      </c>
      <c r="AO133" s="36">
        <v>0</v>
      </c>
      <c r="AP133" s="36">
        <v>0</v>
      </c>
      <c r="AQ133" s="36">
        <v>0</v>
      </c>
      <c r="AR133" s="36">
        <v>0</v>
      </c>
      <c r="AS133" s="36">
        <v>0</v>
      </c>
      <c r="AT133" s="36">
        <v>0</v>
      </c>
      <c r="AU133" s="36">
        <v>0</v>
      </c>
      <c r="AV133" s="36">
        <v>0</v>
      </c>
      <c r="AW133" s="36">
        <v>0</v>
      </c>
      <c r="AX133" s="36">
        <v>0</v>
      </c>
      <c r="AY133" s="36">
        <v>0</v>
      </c>
      <c r="AZ133" s="36">
        <v>0</v>
      </c>
      <c r="BA133" s="36">
        <v>0</v>
      </c>
      <c r="BB133" s="36">
        <v>1.7402771000000001E-2</v>
      </c>
      <c r="BC133" s="36">
        <v>4.9881453120000003</v>
      </c>
      <c r="BD133" s="36">
        <v>10.943983853000001</v>
      </c>
      <c r="BE133" s="36">
        <v>8.7671299999999999E-4</v>
      </c>
      <c r="BF133" s="36">
        <v>1.7534269999999999E-3</v>
      </c>
      <c r="BG133" s="36">
        <v>0.59779671899999998</v>
      </c>
      <c r="BH133" s="36">
        <v>5.1531816470000003</v>
      </c>
      <c r="BI133" s="36">
        <v>0</v>
      </c>
      <c r="BJ133" s="36">
        <v>0</v>
      </c>
      <c r="BK133" s="36">
        <v>0</v>
      </c>
      <c r="BL133" s="36">
        <v>0</v>
      </c>
    </row>
    <row r="134" spans="1:64" s="37" customFormat="1" x14ac:dyDescent="0.2">
      <c r="A134" s="34">
        <v>131</v>
      </c>
      <c r="B134" s="34" t="s">
        <v>14</v>
      </c>
      <c r="C134" s="34" t="s">
        <v>16</v>
      </c>
      <c r="D134" s="41">
        <v>4.5640998140000004</v>
      </c>
      <c r="E134" s="36">
        <v>95</v>
      </c>
      <c r="F134" s="36">
        <v>0</v>
      </c>
      <c r="G134" s="36">
        <v>0</v>
      </c>
      <c r="H134" s="36">
        <v>95</v>
      </c>
      <c r="I134" s="36">
        <v>0</v>
      </c>
      <c r="J134" s="36">
        <v>0</v>
      </c>
      <c r="K134" s="36">
        <v>0</v>
      </c>
      <c r="L134" s="36">
        <v>0</v>
      </c>
      <c r="M134" s="36">
        <v>0</v>
      </c>
      <c r="N134" s="36">
        <v>0</v>
      </c>
      <c r="O134" s="36">
        <v>0</v>
      </c>
      <c r="P134" s="36">
        <v>0</v>
      </c>
      <c r="Q134" s="36">
        <v>0</v>
      </c>
      <c r="R134" s="36">
        <v>0</v>
      </c>
      <c r="S134" s="36">
        <v>0</v>
      </c>
      <c r="T134" s="36">
        <v>0</v>
      </c>
      <c r="U134" s="36">
        <v>0</v>
      </c>
      <c r="V134" s="36">
        <v>0</v>
      </c>
      <c r="W134" s="36">
        <v>0</v>
      </c>
      <c r="X134" s="36">
        <v>0</v>
      </c>
      <c r="Y134" s="36">
        <v>0</v>
      </c>
      <c r="Z134" s="36">
        <v>0</v>
      </c>
      <c r="AA134" s="36">
        <v>0</v>
      </c>
      <c r="AB134" s="36">
        <v>0</v>
      </c>
      <c r="AC134" s="36">
        <v>0</v>
      </c>
      <c r="AD134" s="36">
        <v>0</v>
      </c>
      <c r="AE134" s="36">
        <v>0</v>
      </c>
      <c r="AF134" s="36">
        <v>0</v>
      </c>
      <c r="AG134" s="36">
        <v>0</v>
      </c>
      <c r="AH134" s="36">
        <v>0</v>
      </c>
      <c r="AI134" s="36">
        <v>0</v>
      </c>
      <c r="AJ134" s="36">
        <v>0</v>
      </c>
      <c r="AK134" s="36">
        <v>0</v>
      </c>
      <c r="AL134" s="36">
        <v>0</v>
      </c>
      <c r="AM134" s="36">
        <v>0</v>
      </c>
      <c r="AN134" s="36">
        <v>0</v>
      </c>
      <c r="AO134" s="36">
        <v>0</v>
      </c>
      <c r="AP134" s="36">
        <v>0</v>
      </c>
      <c r="AQ134" s="36">
        <v>0</v>
      </c>
      <c r="AR134" s="36">
        <v>0</v>
      </c>
      <c r="AS134" s="36">
        <v>0</v>
      </c>
      <c r="AT134" s="36">
        <v>0</v>
      </c>
      <c r="AU134" s="36">
        <v>0</v>
      </c>
      <c r="AV134" s="36">
        <v>0</v>
      </c>
      <c r="AW134" s="36">
        <v>0</v>
      </c>
      <c r="AX134" s="36">
        <v>0</v>
      </c>
      <c r="AY134" s="36">
        <v>0</v>
      </c>
      <c r="AZ134" s="36">
        <v>0</v>
      </c>
      <c r="BA134" s="36">
        <v>0</v>
      </c>
      <c r="BB134" s="36">
        <v>3.9316709999999998E-2</v>
      </c>
      <c r="BC134" s="36">
        <v>0.26622727400000001</v>
      </c>
      <c r="BD134" s="36">
        <v>0.57491473299999996</v>
      </c>
      <c r="BE134" s="36">
        <v>1.9806899999999998E-3</v>
      </c>
      <c r="BF134" s="36">
        <v>3.9613809999999999E-3</v>
      </c>
      <c r="BG134" s="36">
        <v>0.254521887</v>
      </c>
      <c r="BH134" s="36">
        <v>0.48676517400000002</v>
      </c>
      <c r="BI134" s="36">
        <v>0</v>
      </c>
      <c r="BJ134" s="36">
        <v>0</v>
      </c>
      <c r="BK134" s="36">
        <v>0</v>
      </c>
      <c r="BL134" s="36">
        <v>0</v>
      </c>
    </row>
    <row r="135" spans="1:64" s="37" customFormat="1" x14ac:dyDescent="0.2">
      <c r="A135" s="34">
        <v>132</v>
      </c>
      <c r="B135" s="34" t="s">
        <v>14</v>
      </c>
      <c r="C135" s="34" t="s">
        <v>17</v>
      </c>
      <c r="D135" s="41">
        <v>5.0076873910000002</v>
      </c>
      <c r="E135" s="36">
        <v>3</v>
      </c>
      <c r="F135" s="36">
        <v>0</v>
      </c>
      <c r="G135" s="36">
        <v>0</v>
      </c>
      <c r="H135" s="36">
        <v>3</v>
      </c>
      <c r="I135" s="36">
        <v>4.9621205930240548E-6</v>
      </c>
      <c r="J135" s="36">
        <v>1.1898886779643446E-2</v>
      </c>
      <c r="K135" s="36">
        <v>4.9621205930240548E-6</v>
      </c>
      <c r="L135" s="36">
        <v>0</v>
      </c>
      <c r="M135" s="36">
        <v>9.0384890023684932E-4</v>
      </c>
      <c r="N135" s="36">
        <v>1.0999999999999621E-2</v>
      </c>
      <c r="O135" s="36">
        <v>3.5373369999999998E-3</v>
      </c>
      <c r="P135" s="36">
        <v>6.1325049999999999E-3</v>
      </c>
      <c r="Q135" s="36">
        <v>3.3316589999999998E-3</v>
      </c>
      <c r="R135" s="36">
        <v>2.0567799999999999E-4</v>
      </c>
      <c r="S135" s="36">
        <v>5.864228E-3</v>
      </c>
      <c r="T135" s="36">
        <v>2.6827699999999998E-4</v>
      </c>
      <c r="U135" s="36">
        <v>0</v>
      </c>
      <c r="V135" s="36">
        <v>0</v>
      </c>
      <c r="W135" s="36">
        <v>3.5422991205930239E-3</v>
      </c>
      <c r="X135" s="36">
        <v>1.8031391779643448E-2</v>
      </c>
      <c r="Y135" s="36">
        <v>2.1573690900236472E-2</v>
      </c>
      <c r="Z135" s="36">
        <v>3.6337740698449266E-7</v>
      </c>
      <c r="AA135" s="36">
        <v>7.776276509468141E-8</v>
      </c>
      <c r="AB135" s="36">
        <v>7.7762799999999995E-8</v>
      </c>
      <c r="AC135" s="36">
        <v>3.2863930375224273E-8</v>
      </c>
      <c r="AD135" s="36">
        <v>8.8764083843161993E-5</v>
      </c>
      <c r="AE135" s="36">
        <v>7.9887675458845792E-4</v>
      </c>
      <c r="AF135" s="36">
        <v>8.8764083843161979E-4</v>
      </c>
      <c r="AG135" s="36">
        <v>0</v>
      </c>
      <c r="AH135" s="36">
        <v>0</v>
      </c>
      <c r="AI135" s="36">
        <v>0</v>
      </c>
      <c r="AJ135" s="36">
        <v>3.0484026744529941E-9</v>
      </c>
      <c r="AK135" s="36">
        <v>3.6838192814801255E-9</v>
      </c>
      <c r="AL135" s="36">
        <v>9.2135318095551308E-9</v>
      </c>
      <c r="AM135" s="36">
        <v>3.5912333049677266E-8</v>
      </c>
      <c r="AN135" s="36">
        <v>8.8767767662443472E-5</v>
      </c>
      <c r="AO135" s="36">
        <v>7.9888596812026748E-4</v>
      </c>
      <c r="AP135" s="36">
        <v>1.1271570999999999E-2</v>
      </c>
      <c r="AQ135" s="36">
        <v>6.0693070000000003E-3</v>
      </c>
      <c r="AR135" s="36">
        <v>1.7340878000000001E-2</v>
      </c>
      <c r="AS135" s="36">
        <v>0</v>
      </c>
      <c r="AT135" s="36">
        <v>0</v>
      </c>
      <c r="AU135" s="36">
        <v>0</v>
      </c>
      <c r="AV135" s="36">
        <v>0</v>
      </c>
      <c r="AW135" s="36">
        <v>0</v>
      </c>
      <c r="AX135" s="36">
        <v>0</v>
      </c>
      <c r="AY135" s="36">
        <v>0</v>
      </c>
      <c r="AZ135" s="36">
        <v>0</v>
      </c>
      <c r="BA135" s="36">
        <v>0</v>
      </c>
      <c r="BB135" s="36">
        <v>0.39304285999999999</v>
      </c>
      <c r="BC135" s="36">
        <v>18.293803908000001</v>
      </c>
      <c r="BD135" s="36">
        <v>38.726074852000004</v>
      </c>
      <c r="BE135" s="36">
        <v>1.9800647000000001E-2</v>
      </c>
      <c r="BF135" s="36">
        <v>3.9601295000000002E-2</v>
      </c>
      <c r="BG135" s="36">
        <v>1.5079070409999999</v>
      </c>
      <c r="BH135" s="36">
        <v>6.1841869919999999</v>
      </c>
      <c r="BI135" s="36">
        <v>0</v>
      </c>
      <c r="BJ135" s="36">
        <v>0</v>
      </c>
      <c r="BK135" s="36">
        <v>0</v>
      </c>
      <c r="BL135" s="36">
        <v>0</v>
      </c>
    </row>
    <row r="136" spans="1:64" s="37" customFormat="1" x14ac:dyDescent="0.2">
      <c r="A136" s="34">
        <v>133</v>
      </c>
      <c r="B136" s="34" t="s">
        <v>14</v>
      </c>
      <c r="C136" s="34" t="s">
        <v>18</v>
      </c>
      <c r="D136" s="41">
        <v>4.488615706</v>
      </c>
      <c r="E136" s="36">
        <v>13</v>
      </c>
      <c r="F136" s="36">
        <v>0</v>
      </c>
      <c r="G136" s="36">
        <v>0</v>
      </c>
      <c r="H136" s="36">
        <v>13</v>
      </c>
      <c r="I136" s="36">
        <v>0</v>
      </c>
      <c r="J136" s="36">
        <v>0</v>
      </c>
      <c r="K136" s="36">
        <v>0</v>
      </c>
      <c r="L136" s="36">
        <v>0</v>
      </c>
      <c r="M136" s="36">
        <v>0</v>
      </c>
      <c r="N136" s="36">
        <v>0</v>
      </c>
      <c r="O136" s="36">
        <v>0</v>
      </c>
      <c r="P136" s="36">
        <v>0</v>
      </c>
      <c r="Q136" s="36">
        <v>0</v>
      </c>
      <c r="R136" s="36">
        <v>0</v>
      </c>
      <c r="S136" s="36">
        <v>0</v>
      </c>
      <c r="T136" s="36">
        <v>0</v>
      </c>
      <c r="U136" s="36">
        <v>0</v>
      </c>
      <c r="V136" s="36">
        <v>0</v>
      </c>
      <c r="W136" s="36">
        <v>0</v>
      </c>
      <c r="X136" s="36">
        <v>0</v>
      </c>
      <c r="Y136" s="36">
        <v>0</v>
      </c>
      <c r="Z136" s="36">
        <v>0</v>
      </c>
      <c r="AA136" s="36">
        <v>0</v>
      </c>
      <c r="AB136" s="36">
        <v>0</v>
      </c>
      <c r="AC136" s="36">
        <v>0</v>
      </c>
      <c r="AD136" s="36">
        <v>0</v>
      </c>
      <c r="AE136" s="36">
        <v>0</v>
      </c>
      <c r="AF136" s="36">
        <v>0</v>
      </c>
      <c r="AG136" s="36">
        <v>0</v>
      </c>
      <c r="AH136" s="36">
        <v>0</v>
      </c>
      <c r="AI136" s="36">
        <v>0</v>
      </c>
      <c r="AJ136" s="36">
        <v>0</v>
      </c>
      <c r="AK136" s="36">
        <v>0</v>
      </c>
      <c r="AL136" s="36">
        <v>0</v>
      </c>
      <c r="AM136" s="36">
        <v>0</v>
      </c>
      <c r="AN136" s="36">
        <v>0</v>
      </c>
      <c r="AO136" s="36">
        <v>0</v>
      </c>
      <c r="AP136" s="36">
        <v>0</v>
      </c>
      <c r="AQ136" s="36">
        <v>0</v>
      </c>
      <c r="AR136" s="36">
        <v>0</v>
      </c>
      <c r="AS136" s="36">
        <v>0</v>
      </c>
      <c r="AT136" s="36">
        <v>0</v>
      </c>
      <c r="AU136" s="36">
        <v>0</v>
      </c>
      <c r="AV136" s="36">
        <v>0</v>
      </c>
      <c r="AW136" s="36">
        <v>0</v>
      </c>
      <c r="AX136" s="36">
        <v>0</v>
      </c>
      <c r="AY136" s="36">
        <v>0</v>
      </c>
      <c r="AZ136" s="36">
        <v>0</v>
      </c>
      <c r="BA136" s="36">
        <v>0</v>
      </c>
      <c r="BB136" s="36">
        <v>0</v>
      </c>
      <c r="BC136" s="36">
        <v>0</v>
      </c>
      <c r="BD136" s="36">
        <v>0</v>
      </c>
      <c r="BE136" s="36">
        <v>0</v>
      </c>
      <c r="BF136" s="36">
        <v>0</v>
      </c>
      <c r="BG136" s="36">
        <v>0</v>
      </c>
      <c r="BH136" s="36">
        <v>0</v>
      </c>
      <c r="BI136" s="36">
        <v>0</v>
      </c>
      <c r="BJ136" s="36">
        <v>0</v>
      </c>
      <c r="BK136" s="36">
        <v>0</v>
      </c>
      <c r="BL136" s="36">
        <v>0</v>
      </c>
    </row>
    <row r="137" spans="1:64" s="37" customFormat="1" x14ac:dyDescent="0.2">
      <c r="A137" s="34">
        <v>134</v>
      </c>
      <c r="B137" s="34" t="s">
        <v>14</v>
      </c>
      <c r="C137" s="34" t="s">
        <v>19</v>
      </c>
      <c r="D137" s="41">
        <v>4.0586643809999998</v>
      </c>
      <c r="E137" s="36">
        <v>7</v>
      </c>
      <c r="F137" s="36">
        <v>0</v>
      </c>
      <c r="G137" s="36">
        <v>0</v>
      </c>
      <c r="H137" s="36">
        <v>7</v>
      </c>
      <c r="I137" s="36">
        <v>0</v>
      </c>
      <c r="J137" s="36">
        <v>0</v>
      </c>
      <c r="K137" s="36">
        <v>0</v>
      </c>
      <c r="L137" s="36">
        <v>0</v>
      </c>
      <c r="M137" s="36">
        <v>0</v>
      </c>
      <c r="N137" s="36">
        <v>0</v>
      </c>
      <c r="O137" s="36">
        <v>0</v>
      </c>
      <c r="P137" s="36">
        <v>0</v>
      </c>
      <c r="Q137" s="36">
        <v>0</v>
      </c>
      <c r="R137" s="36">
        <v>0</v>
      </c>
      <c r="S137" s="36">
        <v>0</v>
      </c>
      <c r="T137" s="36">
        <v>0</v>
      </c>
      <c r="U137" s="36">
        <v>0</v>
      </c>
      <c r="V137" s="36">
        <v>0</v>
      </c>
      <c r="W137" s="36">
        <v>0</v>
      </c>
      <c r="X137" s="36">
        <v>0</v>
      </c>
      <c r="Y137" s="36">
        <v>0</v>
      </c>
      <c r="Z137" s="36">
        <v>0</v>
      </c>
      <c r="AA137" s="36">
        <v>0</v>
      </c>
      <c r="AB137" s="36">
        <v>0</v>
      </c>
      <c r="AC137" s="36">
        <v>0</v>
      </c>
      <c r="AD137" s="36">
        <v>0</v>
      </c>
      <c r="AE137" s="36">
        <v>0</v>
      </c>
      <c r="AF137" s="36">
        <v>0</v>
      </c>
      <c r="AG137" s="36">
        <v>0</v>
      </c>
      <c r="AH137" s="36">
        <v>0</v>
      </c>
      <c r="AI137" s="36">
        <v>0</v>
      </c>
      <c r="AJ137" s="36">
        <v>0</v>
      </c>
      <c r="AK137" s="36">
        <v>0</v>
      </c>
      <c r="AL137" s="36">
        <v>0</v>
      </c>
      <c r="AM137" s="36">
        <v>0</v>
      </c>
      <c r="AN137" s="36">
        <v>0</v>
      </c>
      <c r="AO137" s="36">
        <v>0</v>
      </c>
      <c r="AP137" s="36">
        <v>0</v>
      </c>
      <c r="AQ137" s="36">
        <v>0</v>
      </c>
      <c r="AR137" s="36">
        <v>0</v>
      </c>
      <c r="AS137" s="36">
        <v>0</v>
      </c>
      <c r="AT137" s="36">
        <v>0</v>
      </c>
      <c r="AU137" s="36">
        <v>0</v>
      </c>
      <c r="AV137" s="36">
        <v>0</v>
      </c>
      <c r="AW137" s="36">
        <v>0</v>
      </c>
      <c r="AX137" s="36">
        <v>0</v>
      </c>
      <c r="AY137" s="36">
        <v>0</v>
      </c>
      <c r="AZ137" s="36">
        <v>0</v>
      </c>
      <c r="BA137" s="36">
        <v>0</v>
      </c>
      <c r="BB137" s="36">
        <v>0</v>
      </c>
      <c r="BC137" s="36">
        <v>0</v>
      </c>
      <c r="BD137" s="36">
        <v>0</v>
      </c>
      <c r="BE137" s="36">
        <v>0</v>
      </c>
      <c r="BF137" s="36">
        <v>0</v>
      </c>
      <c r="BG137" s="36">
        <v>0</v>
      </c>
      <c r="BH137" s="36">
        <v>0</v>
      </c>
      <c r="BI137" s="36">
        <v>0</v>
      </c>
      <c r="BJ137" s="36">
        <v>0</v>
      </c>
      <c r="BK137" s="36">
        <v>0</v>
      </c>
      <c r="BL137" s="36">
        <v>0</v>
      </c>
    </row>
    <row r="138" spans="1:64" s="37" customFormat="1" x14ac:dyDescent="0.2">
      <c r="A138" s="34">
        <v>135</v>
      </c>
      <c r="B138" s="34" t="s">
        <v>14</v>
      </c>
      <c r="C138" s="34" t="s">
        <v>20</v>
      </c>
      <c r="D138" s="41">
        <v>4.3084186950000003</v>
      </c>
      <c r="E138" s="36">
        <v>20</v>
      </c>
      <c r="F138" s="36">
        <v>0</v>
      </c>
      <c r="G138" s="36">
        <v>0</v>
      </c>
      <c r="H138" s="36">
        <v>20</v>
      </c>
      <c r="I138" s="36">
        <v>0</v>
      </c>
      <c r="J138" s="36">
        <v>0</v>
      </c>
      <c r="K138" s="36">
        <v>0</v>
      </c>
      <c r="L138" s="36">
        <v>0</v>
      </c>
      <c r="M138" s="36">
        <v>0</v>
      </c>
      <c r="N138" s="36">
        <v>0</v>
      </c>
      <c r="O138" s="36">
        <v>0</v>
      </c>
      <c r="P138" s="36">
        <v>0</v>
      </c>
      <c r="Q138" s="36">
        <v>0</v>
      </c>
      <c r="R138" s="36">
        <v>0</v>
      </c>
      <c r="S138" s="36">
        <v>0</v>
      </c>
      <c r="T138" s="36">
        <v>0</v>
      </c>
      <c r="U138" s="36">
        <v>0</v>
      </c>
      <c r="V138" s="36">
        <v>0</v>
      </c>
      <c r="W138" s="36">
        <v>0</v>
      </c>
      <c r="X138" s="36">
        <v>0</v>
      </c>
      <c r="Y138" s="36">
        <v>0</v>
      </c>
      <c r="Z138" s="36">
        <v>0</v>
      </c>
      <c r="AA138" s="36">
        <v>0</v>
      </c>
      <c r="AB138" s="36">
        <v>0</v>
      </c>
      <c r="AC138" s="36">
        <v>0</v>
      </c>
      <c r="AD138" s="36">
        <v>0</v>
      </c>
      <c r="AE138" s="36">
        <v>0</v>
      </c>
      <c r="AF138" s="36">
        <v>0</v>
      </c>
      <c r="AG138" s="36">
        <v>0</v>
      </c>
      <c r="AH138" s="36">
        <v>0</v>
      </c>
      <c r="AI138" s="36">
        <v>0</v>
      </c>
      <c r="AJ138" s="36">
        <v>0</v>
      </c>
      <c r="AK138" s="36">
        <v>0</v>
      </c>
      <c r="AL138" s="36">
        <v>0</v>
      </c>
      <c r="AM138" s="36">
        <v>0</v>
      </c>
      <c r="AN138" s="36">
        <v>0</v>
      </c>
      <c r="AO138" s="36">
        <v>0</v>
      </c>
      <c r="AP138" s="36">
        <v>0</v>
      </c>
      <c r="AQ138" s="36">
        <v>0</v>
      </c>
      <c r="AR138" s="36">
        <v>0</v>
      </c>
      <c r="AS138" s="36">
        <v>0</v>
      </c>
      <c r="AT138" s="36">
        <v>0</v>
      </c>
      <c r="AU138" s="36">
        <v>0</v>
      </c>
      <c r="AV138" s="36">
        <v>0</v>
      </c>
      <c r="AW138" s="36">
        <v>0</v>
      </c>
      <c r="AX138" s="36">
        <v>0</v>
      </c>
      <c r="AY138" s="36">
        <v>0</v>
      </c>
      <c r="AZ138" s="36">
        <v>0</v>
      </c>
      <c r="BA138" s="36">
        <v>0</v>
      </c>
      <c r="BB138" s="36">
        <v>0</v>
      </c>
      <c r="BC138" s="36">
        <v>0</v>
      </c>
      <c r="BD138" s="36">
        <v>0</v>
      </c>
      <c r="BE138" s="36">
        <v>0</v>
      </c>
      <c r="BF138" s="36">
        <v>0</v>
      </c>
      <c r="BG138" s="36">
        <v>0</v>
      </c>
      <c r="BH138" s="36">
        <v>0</v>
      </c>
      <c r="BI138" s="36">
        <v>0</v>
      </c>
      <c r="BJ138" s="36">
        <v>0</v>
      </c>
      <c r="BK138" s="36">
        <v>0</v>
      </c>
      <c r="BL138" s="36">
        <v>0</v>
      </c>
    </row>
    <row r="139" spans="1:64" s="37" customFormat="1" x14ac:dyDescent="0.2">
      <c r="A139" s="34">
        <v>136</v>
      </c>
      <c r="B139" s="34" t="s">
        <v>14</v>
      </c>
      <c r="C139" s="34" t="s">
        <v>21</v>
      </c>
      <c r="D139" s="41">
        <v>4.2329936989999997</v>
      </c>
      <c r="E139" s="36">
        <v>1</v>
      </c>
      <c r="F139" s="36">
        <v>0</v>
      </c>
      <c r="G139" s="36">
        <v>0</v>
      </c>
      <c r="H139" s="36">
        <v>1</v>
      </c>
      <c r="I139" s="36">
        <v>0</v>
      </c>
      <c r="J139" s="36">
        <v>0</v>
      </c>
      <c r="K139" s="36">
        <v>0</v>
      </c>
      <c r="L139" s="36">
        <v>0</v>
      </c>
      <c r="M139" s="36">
        <v>0</v>
      </c>
      <c r="N139" s="36">
        <v>0</v>
      </c>
      <c r="O139" s="36">
        <v>0</v>
      </c>
      <c r="P139" s="36">
        <v>0</v>
      </c>
      <c r="Q139" s="36">
        <v>0</v>
      </c>
      <c r="R139" s="36">
        <v>0</v>
      </c>
      <c r="S139" s="36">
        <v>0</v>
      </c>
      <c r="T139" s="36">
        <v>0</v>
      </c>
      <c r="U139" s="36">
        <v>0</v>
      </c>
      <c r="V139" s="36">
        <v>0</v>
      </c>
      <c r="W139" s="36">
        <v>0</v>
      </c>
      <c r="X139" s="36">
        <v>0</v>
      </c>
      <c r="Y139" s="36">
        <v>0</v>
      </c>
      <c r="Z139" s="36">
        <v>0</v>
      </c>
      <c r="AA139" s="36">
        <v>0</v>
      </c>
      <c r="AB139" s="36">
        <v>0</v>
      </c>
      <c r="AC139" s="36">
        <v>0</v>
      </c>
      <c r="AD139" s="36">
        <v>0</v>
      </c>
      <c r="AE139" s="36">
        <v>0</v>
      </c>
      <c r="AF139" s="36">
        <v>0</v>
      </c>
      <c r="AG139" s="36">
        <v>0</v>
      </c>
      <c r="AH139" s="36">
        <v>0</v>
      </c>
      <c r="AI139" s="36">
        <v>0</v>
      </c>
      <c r="AJ139" s="36">
        <v>0</v>
      </c>
      <c r="AK139" s="36">
        <v>0</v>
      </c>
      <c r="AL139" s="36">
        <v>0</v>
      </c>
      <c r="AM139" s="36">
        <v>0</v>
      </c>
      <c r="AN139" s="36">
        <v>0</v>
      </c>
      <c r="AO139" s="36">
        <v>0</v>
      </c>
      <c r="AP139" s="36">
        <v>0</v>
      </c>
      <c r="AQ139" s="36">
        <v>0</v>
      </c>
      <c r="AR139" s="36">
        <v>0</v>
      </c>
      <c r="AS139" s="36">
        <v>0</v>
      </c>
      <c r="AT139" s="36">
        <v>0</v>
      </c>
      <c r="AU139" s="36">
        <v>0</v>
      </c>
      <c r="AV139" s="36">
        <v>0</v>
      </c>
      <c r="AW139" s="36">
        <v>0</v>
      </c>
      <c r="AX139" s="36">
        <v>0</v>
      </c>
      <c r="AY139" s="36">
        <v>0</v>
      </c>
      <c r="AZ139" s="36">
        <v>0</v>
      </c>
      <c r="BA139" s="36">
        <v>0</v>
      </c>
      <c r="BB139" s="36">
        <v>0</v>
      </c>
      <c r="BC139" s="36">
        <v>0</v>
      </c>
      <c r="BD139" s="36">
        <v>0</v>
      </c>
      <c r="BE139" s="36">
        <v>0</v>
      </c>
      <c r="BF139" s="36">
        <v>0</v>
      </c>
      <c r="BG139" s="36">
        <v>0</v>
      </c>
      <c r="BH139" s="36">
        <v>0</v>
      </c>
      <c r="BI139" s="36">
        <v>0</v>
      </c>
      <c r="BJ139" s="36">
        <v>0</v>
      </c>
      <c r="BK139" s="36">
        <v>0</v>
      </c>
      <c r="BL139" s="36">
        <v>0</v>
      </c>
    </row>
    <row r="140" spans="1:64" s="37" customFormat="1" x14ac:dyDescent="0.2">
      <c r="A140" s="34">
        <v>137</v>
      </c>
      <c r="B140" s="34" t="s">
        <v>14</v>
      </c>
      <c r="C140" s="34" t="s">
        <v>22</v>
      </c>
      <c r="D140" s="41">
        <v>4.4366948099999997</v>
      </c>
      <c r="E140" s="36">
        <v>3</v>
      </c>
      <c r="F140" s="36">
        <v>0</v>
      </c>
      <c r="G140" s="36">
        <v>0</v>
      </c>
      <c r="H140" s="36">
        <v>3</v>
      </c>
      <c r="I140" s="36">
        <v>0</v>
      </c>
      <c r="J140" s="36">
        <v>0</v>
      </c>
      <c r="K140" s="36">
        <v>0</v>
      </c>
      <c r="L140" s="36">
        <v>0</v>
      </c>
      <c r="M140" s="36">
        <v>0</v>
      </c>
      <c r="N140" s="36">
        <v>0</v>
      </c>
      <c r="O140" s="36">
        <v>0</v>
      </c>
      <c r="P140" s="36">
        <v>0</v>
      </c>
      <c r="Q140" s="36">
        <v>0</v>
      </c>
      <c r="R140" s="36">
        <v>0</v>
      </c>
      <c r="S140" s="36">
        <v>0</v>
      </c>
      <c r="T140" s="36">
        <v>0</v>
      </c>
      <c r="U140" s="36">
        <v>0</v>
      </c>
      <c r="V140" s="36">
        <v>0</v>
      </c>
      <c r="W140" s="36">
        <v>0</v>
      </c>
      <c r="X140" s="36">
        <v>0</v>
      </c>
      <c r="Y140" s="36">
        <v>0</v>
      </c>
      <c r="Z140" s="36">
        <v>0</v>
      </c>
      <c r="AA140" s="36">
        <v>0</v>
      </c>
      <c r="AB140" s="36">
        <v>0</v>
      </c>
      <c r="AC140" s="36">
        <v>0</v>
      </c>
      <c r="AD140" s="36">
        <v>0</v>
      </c>
      <c r="AE140" s="36">
        <v>0</v>
      </c>
      <c r="AF140" s="36">
        <v>0</v>
      </c>
      <c r="AG140" s="36">
        <v>0</v>
      </c>
      <c r="AH140" s="36">
        <v>0</v>
      </c>
      <c r="AI140" s="36">
        <v>0</v>
      </c>
      <c r="AJ140" s="36">
        <v>0</v>
      </c>
      <c r="AK140" s="36">
        <v>0</v>
      </c>
      <c r="AL140" s="36">
        <v>0</v>
      </c>
      <c r="AM140" s="36">
        <v>0</v>
      </c>
      <c r="AN140" s="36">
        <v>0</v>
      </c>
      <c r="AO140" s="36">
        <v>0</v>
      </c>
      <c r="AP140" s="36">
        <v>0</v>
      </c>
      <c r="AQ140" s="36">
        <v>0</v>
      </c>
      <c r="AR140" s="36">
        <v>0</v>
      </c>
      <c r="AS140" s="36">
        <v>0</v>
      </c>
      <c r="AT140" s="36">
        <v>0</v>
      </c>
      <c r="AU140" s="36">
        <v>0</v>
      </c>
      <c r="AV140" s="36">
        <v>0</v>
      </c>
      <c r="AW140" s="36">
        <v>0</v>
      </c>
      <c r="AX140" s="36">
        <v>0</v>
      </c>
      <c r="AY140" s="36">
        <v>0</v>
      </c>
      <c r="AZ140" s="36">
        <v>0</v>
      </c>
      <c r="BA140" s="36">
        <v>0</v>
      </c>
      <c r="BB140" s="36">
        <v>0</v>
      </c>
      <c r="BC140" s="36">
        <v>0</v>
      </c>
      <c r="BD140" s="36">
        <v>0</v>
      </c>
      <c r="BE140" s="36">
        <v>0</v>
      </c>
      <c r="BF140" s="36">
        <v>0</v>
      </c>
      <c r="BG140" s="36">
        <v>0</v>
      </c>
      <c r="BH140" s="36">
        <v>0</v>
      </c>
      <c r="BI140" s="36">
        <v>0</v>
      </c>
      <c r="BJ140" s="36">
        <v>0</v>
      </c>
      <c r="BK140" s="36">
        <v>0</v>
      </c>
      <c r="BL140" s="36">
        <v>0</v>
      </c>
    </row>
    <row r="141" spans="1:64" s="37" customFormat="1" x14ac:dyDescent="0.2">
      <c r="A141" s="34">
        <v>138</v>
      </c>
      <c r="B141" s="34" t="s">
        <v>14</v>
      </c>
      <c r="C141" s="34" t="s">
        <v>23</v>
      </c>
      <c r="D141" s="41">
        <v>4.2073535440000001</v>
      </c>
      <c r="E141" s="36">
        <v>3</v>
      </c>
      <c r="F141" s="36">
        <v>0</v>
      </c>
      <c r="G141" s="36">
        <v>0</v>
      </c>
      <c r="H141" s="36">
        <v>3</v>
      </c>
      <c r="I141" s="36">
        <v>0</v>
      </c>
      <c r="J141" s="36">
        <v>0</v>
      </c>
      <c r="K141" s="36">
        <v>0</v>
      </c>
      <c r="L141" s="36">
        <v>0</v>
      </c>
      <c r="M141" s="36">
        <v>0</v>
      </c>
      <c r="N141" s="36">
        <v>0</v>
      </c>
      <c r="O141" s="36">
        <v>0</v>
      </c>
      <c r="P141" s="36">
        <v>0</v>
      </c>
      <c r="Q141" s="36">
        <v>0</v>
      </c>
      <c r="R141" s="36">
        <v>0</v>
      </c>
      <c r="S141" s="36">
        <v>0</v>
      </c>
      <c r="T141" s="36">
        <v>0</v>
      </c>
      <c r="U141" s="36">
        <v>0</v>
      </c>
      <c r="V141" s="36">
        <v>0</v>
      </c>
      <c r="W141" s="36">
        <v>0</v>
      </c>
      <c r="X141" s="36">
        <v>0</v>
      </c>
      <c r="Y141" s="36">
        <v>0</v>
      </c>
      <c r="Z141" s="36">
        <v>0</v>
      </c>
      <c r="AA141" s="36">
        <v>0</v>
      </c>
      <c r="AB141" s="36">
        <v>0</v>
      </c>
      <c r="AC141" s="36">
        <v>0</v>
      </c>
      <c r="AD141" s="36">
        <v>0</v>
      </c>
      <c r="AE141" s="36">
        <v>0</v>
      </c>
      <c r="AF141" s="36">
        <v>0</v>
      </c>
      <c r="AG141" s="36">
        <v>0</v>
      </c>
      <c r="AH141" s="36">
        <v>0</v>
      </c>
      <c r="AI141" s="36">
        <v>0</v>
      </c>
      <c r="AJ141" s="36">
        <v>0</v>
      </c>
      <c r="AK141" s="36">
        <v>0</v>
      </c>
      <c r="AL141" s="36">
        <v>0</v>
      </c>
      <c r="AM141" s="36">
        <v>0</v>
      </c>
      <c r="AN141" s="36">
        <v>0</v>
      </c>
      <c r="AO141" s="36">
        <v>0</v>
      </c>
      <c r="AP141" s="36">
        <v>0</v>
      </c>
      <c r="AQ141" s="36">
        <v>0</v>
      </c>
      <c r="AR141" s="36">
        <v>0</v>
      </c>
      <c r="AS141" s="36">
        <v>0</v>
      </c>
      <c r="AT141" s="36">
        <v>0</v>
      </c>
      <c r="AU141" s="36">
        <v>0</v>
      </c>
      <c r="AV141" s="36">
        <v>0</v>
      </c>
      <c r="AW141" s="36">
        <v>0</v>
      </c>
      <c r="AX141" s="36">
        <v>0</v>
      </c>
      <c r="AY141" s="36">
        <v>0</v>
      </c>
      <c r="AZ141" s="36">
        <v>0</v>
      </c>
      <c r="BA141" s="36">
        <v>0</v>
      </c>
      <c r="BB141" s="36">
        <v>0</v>
      </c>
      <c r="BC141" s="36">
        <v>0</v>
      </c>
      <c r="BD141" s="36">
        <v>0</v>
      </c>
      <c r="BE141" s="36">
        <v>0</v>
      </c>
      <c r="BF141" s="36">
        <v>0</v>
      </c>
      <c r="BG141" s="36">
        <v>0</v>
      </c>
      <c r="BH141" s="36">
        <v>0</v>
      </c>
      <c r="BI141" s="36">
        <v>0</v>
      </c>
      <c r="BJ141" s="36">
        <v>0</v>
      </c>
      <c r="BK141" s="36">
        <v>0</v>
      </c>
      <c r="BL141" s="36">
        <v>0</v>
      </c>
    </row>
    <row r="142" spans="1:64" s="37" customFormat="1" x14ac:dyDescent="0.2">
      <c r="A142" s="34">
        <v>139</v>
      </c>
      <c r="B142" s="34" t="s">
        <v>14</v>
      </c>
      <c r="C142" s="34" t="s">
        <v>24</v>
      </c>
      <c r="D142" s="41">
        <v>4.4674200710000003</v>
      </c>
      <c r="E142" s="36">
        <v>6</v>
      </c>
      <c r="F142" s="36">
        <v>0</v>
      </c>
      <c r="G142" s="36">
        <v>0</v>
      </c>
      <c r="H142" s="36">
        <v>6</v>
      </c>
      <c r="I142" s="36">
        <v>0</v>
      </c>
      <c r="J142" s="36">
        <v>0</v>
      </c>
      <c r="K142" s="36">
        <v>0</v>
      </c>
      <c r="L142" s="36">
        <v>0</v>
      </c>
      <c r="M142" s="36">
        <v>0</v>
      </c>
      <c r="N142" s="36">
        <v>0</v>
      </c>
      <c r="O142" s="36">
        <v>0</v>
      </c>
      <c r="P142" s="36">
        <v>0</v>
      </c>
      <c r="Q142" s="36">
        <v>0</v>
      </c>
      <c r="R142" s="36">
        <v>0</v>
      </c>
      <c r="S142" s="36">
        <v>0</v>
      </c>
      <c r="T142" s="36">
        <v>0</v>
      </c>
      <c r="U142" s="36">
        <v>0</v>
      </c>
      <c r="V142" s="36">
        <v>0</v>
      </c>
      <c r="W142" s="36">
        <v>0</v>
      </c>
      <c r="X142" s="36">
        <v>0</v>
      </c>
      <c r="Y142" s="36">
        <v>0</v>
      </c>
      <c r="Z142" s="36">
        <v>0</v>
      </c>
      <c r="AA142" s="36">
        <v>0</v>
      </c>
      <c r="AB142" s="36">
        <v>0</v>
      </c>
      <c r="AC142" s="36">
        <v>0</v>
      </c>
      <c r="AD142" s="36">
        <v>0</v>
      </c>
      <c r="AE142" s="36">
        <v>0</v>
      </c>
      <c r="AF142" s="36">
        <v>0</v>
      </c>
      <c r="AG142" s="36">
        <v>0</v>
      </c>
      <c r="AH142" s="36">
        <v>0</v>
      </c>
      <c r="AI142" s="36">
        <v>0</v>
      </c>
      <c r="AJ142" s="36">
        <v>0</v>
      </c>
      <c r="AK142" s="36">
        <v>0</v>
      </c>
      <c r="AL142" s="36">
        <v>0</v>
      </c>
      <c r="AM142" s="36">
        <v>0</v>
      </c>
      <c r="AN142" s="36">
        <v>0</v>
      </c>
      <c r="AO142" s="36">
        <v>0</v>
      </c>
      <c r="AP142" s="36">
        <v>0</v>
      </c>
      <c r="AQ142" s="36">
        <v>0</v>
      </c>
      <c r="AR142" s="36">
        <v>0</v>
      </c>
      <c r="AS142" s="36">
        <v>0</v>
      </c>
      <c r="AT142" s="36">
        <v>0</v>
      </c>
      <c r="AU142" s="36">
        <v>0</v>
      </c>
      <c r="AV142" s="36">
        <v>0</v>
      </c>
      <c r="AW142" s="36">
        <v>0</v>
      </c>
      <c r="AX142" s="36">
        <v>0</v>
      </c>
      <c r="AY142" s="36">
        <v>0</v>
      </c>
      <c r="AZ142" s="36">
        <v>0</v>
      </c>
      <c r="BA142" s="36">
        <v>0</v>
      </c>
      <c r="BB142" s="36">
        <v>0</v>
      </c>
      <c r="BC142" s="36">
        <v>0</v>
      </c>
      <c r="BD142" s="36">
        <v>0</v>
      </c>
      <c r="BE142" s="36">
        <v>0</v>
      </c>
      <c r="BF142" s="36">
        <v>0</v>
      </c>
      <c r="BG142" s="36">
        <v>0</v>
      </c>
      <c r="BH142" s="36">
        <v>0</v>
      </c>
      <c r="BI142" s="36">
        <v>0</v>
      </c>
      <c r="BJ142" s="36">
        <v>0</v>
      </c>
      <c r="BK142" s="36">
        <v>0</v>
      </c>
      <c r="BL142" s="36">
        <v>0</v>
      </c>
    </row>
    <row r="143" spans="1:64" s="37" customFormat="1" x14ac:dyDescent="0.2">
      <c r="A143" s="34">
        <v>140</v>
      </c>
      <c r="B143" s="34" t="s">
        <v>14</v>
      </c>
      <c r="C143" s="34" t="s">
        <v>25</v>
      </c>
      <c r="D143" s="41">
        <v>4.7112310229999999</v>
      </c>
      <c r="E143" s="36">
        <v>2</v>
      </c>
      <c r="F143" s="36">
        <v>0</v>
      </c>
      <c r="G143" s="36">
        <v>0</v>
      </c>
      <c r="H143" s="36">
        <v>2</v>
      </c>
      <c r="I143" s="36">
        <v>0</v>
      </c>
      <c r="J143" s="36">
        <v>0</v>
      </c>
      <c r="K143" s="36">
        <v>0</v>
      </c>
      <c r="L143" s="36">
        <v>0</v>
      </c>
      <c r="M143" s="36">
        <v>0</v>
      </c>
      <c r="N143" s="36">
        <v>0</v>
      </c>
      <c r="O143" s="36">
        <v>0</v>
      </c>
      <c r="P143" s="36">
        <v>0</v>
      </c>
      <c r="Q143" s="36">
        <v>0</v>
      </c>
      <c r="R143" s="36">
        <v>0</v>
      </c>
      <c r="S143" s="36">
        <v>0</v>
      </c>
      <c r="T143" s="36">
        <v>0</v>
      </c>
      <c r="U143" s="36">
        <v>0</v>
      </c>
      <c r="V143" s="36">
        <v>0</v>
      </c>
      <c r="W143" s="36">
        <v>0</v>
      </c>
      <c r="X143" s="36">
        <v>0</v>
      </c>
      <c r="Y143" s="36">
        <v>0</v>
      </c>
      <c r="Z143" s="36">
        <v>0</v>
      </c>
      <c r="AA143" s="36">
        <v>0</v>
      </c>
      <c r="AB143" s="36">
        <v>0</v>
      </c>
      <c r="AC143" s="36">
        <v>0</v>
      </c>
      <c r="AD143" s="36">
        <v>0</v>
      </c>
      <c r="AE143" s="36">
        <v>0</v>
      </c>
      <c r="AF143" s="36">
        <v>0</v>
      </c>
      <c r="AG143" s="36">
        <v>0</v>
      </c>
      <c r="AH143" s="36">
        <v>0</v>
      </c>
      <c r="AI143" s="36">
        <v>0</v>
      </c>
      <c r="AJ143" s="36">
        <v>0</v>
      </c>
      <c r="AK143" s="36">
        <v>0</v>
      </c>
      <c r="AL143" s="36">
        <v>0</v>
      </c>
      <c r="AM143" s="36">
        <v>0</v>
      </c>
      <c r="AN143" s="36">
        <v>0</v>
      </c>
      <c r="AO143" s="36">
        <v>0</v>
      </c>
      <c r="AP143" s="36">
        <v>0</v>
      </c>
      <c r="AQ143" s="36">
        <v>0</v>
      </c>
      <c r="AR143" s="36">
        <v>0</v>
      </c>
      <c r="AS143" s="36">
        <v>0</v>
      </c>
      <c r="AT143" s="36">
        <v>0</v>
      </c>
      <c r="AU143" s="36">
        <v>0</v>
      </c>
      <c r="AV143" s="36">
        <v>0</v>
      </c>
      <c r="AW143" s="36">
        <v>0</v>
      </c>
      <c r="AX143" s="36">
        <v>0</v>
      </c>
      <c r="AY143" s="36">
        <v>0</v>
      </c>
      <c r="AZ143" s="36">
        <v>0</v>
      </c>
      <c r="BA143" s="36">
        <v>0</v>
      </c>
      <c r="BB143" s="36">
        <v>3.278998E-3</v>
      </c>
      <c r="BC143" s="36">
        <v>0.209433389</v>
      </c>
      <c r="BD143" s="36">
        <v>0.49621878600000002</v>
      </c>
      <c r="BE143" s="36">
        <v>1.65188E-4</v>
      </c>
      <c r="BF143" s="36">
        <v>3.3037700000000003E-4</v>
      </c>
      <c r="BG143" s="36">
        <v>1.5056058000000001E-2</v>
      </c>
      <c r="BH143" s="36">
        <v>6.0548352E-2</v>
      </c>
      <c r="BI143" s="36">
        <v>0</v>
      </c>
      <c r="BJ143" s="36">
        <v>0</v>
      </c>
      <c r="BK143" s="36">
        <v>0</v>
      </c>
      <c r="BL143" s="36">
        <v>0</v>
      </c>
    </row>
    <row r="144" spans="1:64" s="37" customFormat="1" x14ac:dyDescent="0.2">
      <c r="A144" s="34">
        <v>141</v>
      </c>
      <c r="B144" s="34" t="s">
        <v>14</v>
      </c>
      <c r="C144" s="34" t="s">
        <v>26</v>
      </c>
      <c r="D144" s="41">
        <v>4.8587006009999998</v>
      </c>
      <c r="E144" s="36">
        <v>22</v>
      </c>
      <c r="F144" s="36">
        <v>0</v>
      </c>
      <c r="G144" s="36">
        <v>0</v>
      </c>
      <c r="H144" s="36">
        <v>22</v>
      </c>
      <c r="I144" s="36">
        <v>0</v>
      </c>
      <c r="J144" s="36">
        <v>0</v>
      </c>
      <c r="K144" s="36">
        <v>0</v>
      </c>
      <c r="L144" s="36">
        <v>0</v>
      </c>
      <c r="M144" s="36">
        <v>0</v>
      </c>
      <c r="N144" s="36">
        <v>0</v>
      </c>
      <c r="O144" s="36">
        <v>0</v>
      </c>
      <c r="P144" s="36">
        <v>0</v>
      </c>
      <c r="Q144" s="36">
        <v>0</v>
      </c>
      <c r="R144" s="36">
        <v>0</v>
      </c>
      <c r="S144" s="36">
        <v>0</v>
      </c>
      <c r="T144" s="36">
        <v>0</v>
      </c>
      <c r="U144" s="36">
        <v>0</v>
      </c>
      <c r="V144" s="36">
        <v>0</v>
      </c>
      <c r="W144" s="36">
        <v>0</v>
      </c>
      <c r="X144" s="36">
        <v>0</v>
      </c>
      <c r="Y144" s="36">
        <v>0</v>
      </c>
      <c r="Z144" s="36">
        <v>0</v>
      </c>
      <c r="AA144" s="36">
        <v>0</v>
      </c>
      <c r="AB144" s="36">
        <v>0</v>
      </c>
      <c r="AC144" s="36">
        <v>0</v>
      </c>
      <c r="AD144" s="36">
        <v>0</v>
      </c>
      <c r="AE144" s="36">
        <v>0</v>
      </c>
      <c r="AF144" s="36">
        <v>0</v>
      </c>
      <c r="AG144" s="36">
        <v>0</v>
      </c>
      <c r="AH144" s="36">
        <v>0</v>
      </c>
      <c r="AI144" s="36">
        <v>0</v>
      </c>
      <c r="AJ144" s="36">
        <v>0</v>
      </c>
      <c r="AK144" s="36">
        <v>0</v>
      </c>
      <c r="AL144" s="36">
        <v>0</v>
      </c>
      <c r="AM144" s="36">
        <v>0</v>
      </c>
      <c r="AN144" s="36">
        <v>0</v>
      </c>
      <c r="AO144" s="36">
        <v>0</v>
      </c>
      <c r="AP144" s="36">
        <v>0</v>
      </c>
      <c r="AQ144" s="36">
        <v>0</v>
      </c>
      <c r="AR144" s="36">
        <v>0</v>
      </c>
      <c r="AS144" s="36">
        <v>0</v>
      </c>
      <c r="AT144" s="36">
        <v>0</v>
      </c>
      <c r="AU144" s="36">
        <v>0</v>
      </c>
      <c r="AV144" s="36">
        <v>0</v>
      </c>
      <c r="AW144" s="36">
        <v>0</v>
      </c>
      <c r="AX144" s="36">
        <v>0</v>
      </c>
      <c r="AY144" s="36">
        <v>0</v>
      </c>
      <c r="AZ144" s="36">
        <v>0</v>
      </c>
      <c r="BA144" s="36">
        <v>0</v>
      </c>
      <c r="BB144" s="36">
        <v>0</v>
      </c>
      <c r="BC144" s="36">
        <v>0</v>
      </c>
      <c r="BD144" s="36">
        <v>0</v>
      </c>
      <c r="BE144" s="36">
        <v>0</v>
      </c>
      <c r="BF144" s="36">
        <v>0</v>
      </c>
      <c r="BG144" s="36">
        <v>0.90066255699999997</v>
      </c>
      <c r="BH144" s="36">
        <v>1.6603664979999999</v>
      </c>
      <c r="BI144" s="36">
        <v>0</v>
      </c>
      <c r="BJ144" s="36">
        <v>0</v>
      </c>
      <c r="BK144" s="36">
        <v>0</v>
      </c>
      <c r="BL144" s="36">
        <v>0</v>
      </c>
    </row>
    <row r="145" spans="1:64" s="37" customFormat="1" x14ac:dyDescent="0.2">
      <c r="A145" s="34">
        <v>142</v>
      </c>
      <c r="B145" s="34" t="s">
        <v>14</v>
      </c>
      <c r="C145" s="34" t="s">
        <v>27</v>
      </c>
      <c r="D145" s="41">
        <v>4.9310112630000003</v>
      </c>
      <c r="E145" s="36">
        <v>1</v>
      </c>
      <c r="F145" s="36">
        <v>0</v>
      </c>
      <c r="G145" s="36">
        <v>0</v>
      </c>
      <c r="H145" s="36">
        <v>1</v>
      </c>
      <c r="I145" s="36">
        <v>0</v>
      </c>
      <c r="J145" s="36">
        <v>0</v>
      </c>
      <c r="K145" s="36">
        <v>0</v>
      </c>
      <c r="L145" s="36">
        <v>0</v>
      </c>
      <c r="M145" s="36">
        <v>0</v>
      </c>
      <c r="N145" s="36">
        <v>0</v>
      </c>
      <c r="O145" s="36">
        <v>2.3822920000000003E-3</v>
      </c>
      <c r="P145" s="36">
        <v>3.9442549999999998E-3</v>
      </c>
      <c r="Q145" s="36">
        <v>2.0491520000000003E-3</v>
      </c>
      <c r="R145" s="36">
        <v>3.3314E-4</v>
      </c>
      <c r="S145" s="36">
        <v>3.509725E-3</v>
      </c>
      <c r="T145" s="36">
        <v>4.3452999999999997E-4</v>
      </c>
      <c r="U145" s="36">
        <v>0</v>
      </c>
      <c r="V145" s="36">
        <v>0</v>
      </c>
      <c r="W145" s="36">
        <v>2.3822920000000003E-3</v>
      </c>
      <c r="X145" s="36">
        <v>3.9442549999999998E-3</v>
      </c>
      <c r="Y145" s="36">
        <v>6.3265470000000001E-3</v>
      </c>
      <c r="Z145" s="36">
        <v>0</v>
      </c>
      <c r="AA145" s="36">
        <v>0</v>
      </c>
      <c r="AB145" s="36">
        <v>0</v>
      </c>
      <c r="AC145" s="36">
        <v>0</v>
      </c>
      <c r="AD145" s="36">
        <v>0</v>
      </c>
      <c r="AE145" s="36">
        <v>0</v>
      </c>
      <c r="AF145" s="36">
        <v>0</v>
      </c>
      <c r="AG145" s="36">
        <v>0</v>
      </c>
      <c r="AH145" s="36">
        <v>0</v>
      </c>
      <c r="AI145" s="36">
        <v>0</v>
      </c>
      <c r="AJ145" s="36">
        <v>0</v>
      </c>
      <c r="AK145" s="36">
        <v>0</v>
      </c>
      <c r="AL145" s="36">
        <v>0</v>
      </c>
      <c r="AM145" s="36">
        <v>0</v>
      </c>
      <c r="AN145" s="36">
        <v>0</v>
      </c>
      <c r="AO145" s="36">
        <v>0</v>
      </c>
      <c r="AP145" s="36">
        <v>4.1689279999999997E-3</v>
      </c>
      <c r="AQ145" s="36">
        <v>2.2448070000000001E-3</v>
      </c>
      <c r="AR145" s="36">
        <v>6.4137350000000003E-3</v>
      </c>
      <c r="AS145" s="36">
        <v>0</v>
      </c>
      <c r="AT145" s="36">
        <v>0</v>
      </c>
      <c r="AU145" s="36">
        <v>0</v>
      </c>
      <c r="AV145" s="36">
        <v>0</v>
      </c>
      <c r="AW145" s="36">
        <v>0</v>
      </c>
      <c r="AX145" s="36">
        <v>0</v>
      </c>
      <c r="AY145" s="36">
        <v>0</v>
      </c>
      <c r="AZ145" s="36">
        <v>0</v>
      </c>
      <c r="BA145" s="36">
        <v>0</v>
      </c>
      <c r="BB145" s="36">
        <v>0.22861377799999999</v>
      </c>
      <c r="BC145" s="36">
        <v>11.816752565</v>
      </c>
      <c r="BD145" s="36">
        <v>29.03966943</v>
      </c>
      <c r="BE145" s="36">
        <v>1.1517065999999999E-2</v>
      </c>
      <c r="BF145" s="36">
        <v>2.3034132999999998E-2</v>
      </c>
      <c r="BG145" s="36">
        <v>0.57002899500000004</v>
      </c>
      <c r="BH145" s="36">
        <v>6.0003951539999996</v>
      </c>
      <c r="BI145" s="36">
        <v>0</v>
      </c>
      <c r="BJ145" s="36">
        <v>0</v>
      </c>
      <c r="BK145" s="36">
        <v>0</v>
      </c>
      <c r="BL145" s="36">
        <v>0</v>
      </c>
    </row>
    <row r="146" spans="1:64" s="37" customFormat="1" x14ac:dyDescent="0.2">
      <c r="A146" s="34">
        <v>143</v>
      </c>
      <c r="B146" s="34" t="s">
        <v>14</v>
      </c>
      <c r="C146" s="34" t="s">
        <v>28</v>
      </c>
      <c r="D146" s="41">
        <v>4.7648760880000003</v>
      </c>
      <c r="E146" s="36">
        <v>19</v>
      </c>
      <c r="F146" s="36">
        <v>0</v>
      </c>
      <c r="G146" s="36">
        <v>0</v>
      </c>
      <c r="H146" s="36">
        <v>19</v>
      </c>
      <c r="I146" s="36">
        <v>0</v>
      </c>
      <c r="J146" s="36">
        <v>0</v>
      </c>
      <c r="K146" s="36">
        <v>0</v>
      </c>
      <c r="L146" s="36">
        <v>0</v>
      </c>
      <c r="M146" s="36">
        <v>0</v>
      </c>
      <c r="N146" s="36">
        <v>0</v>
      </c>
      <c r="O146" s="36">
        <v>0</v>
      </c>
      <c r="P146" s="36">
        <v>0</v>
      </c>
      <c r="Q146" s="36">
        <v>0</v>
      </c>
      <c r="R146" s="36">
        <v>0</v>
      </c>
      <c r="S146" s="36">
        <v>0</v>
      </c>
      <c r="T146" s="36">
        <v>0</v>
      </c>
      <c r="U146" s="36">
        <v>0</v>
      </c>
      <c r="V146" s="36">
        <v>0</v>
      </c>
      <c r="W146" s="36">
        <v>0</v>
      </c>
      <c r="X146" s="36">
        <v>0</v>
      </c>
      <c r="Y146" s="36">
        <v>0</v>
      </c>
      <c r="Z146" s="36">
        <v>0</v>
      </c>
      <c r="AA146" s="36">
        <v>0</v>
      </c>
      <c r="AB146" s="36">
        <v>0</v>
      </c>
      <c r="AC146" s="36">
        <v>0</v>
      </c>
      <c r="AD146" s="36">
        <v>0</v>
      </c>
      <c r="AE146" s="36">
        <v>0</v>
      </c>
      <c r="AF146" s="36">
        <v>0</v>
      </c>
      <c r="AG146" s="36">
        <v>0</v>
      </c>
      <c r="AH146" s="36">
        <v>0</v>
      </c>
      <c r="AI146" s="36">
        <v>0</v>
      </c>
      <c r="AJ146" s="36">
        <v>0</v>
      </c>
      <c r="AK146" s="36">
        <v>0</v>
      </c>
      <c r="AL146" s="36">
        <v>0</v>
      </c>
      <c r="AM146" s="36">
        <v>0</v>
      </c>
      <c r="AN146" s="36">
        <v>0</v>
      </c>
      <c r="AO146" s="36">
        <v>0</v>
      </c>
      <c r="AP146" s="36">
        <v>0</v>
      </c>
      <c r="AQ146" s="36">
        <v>0</v>
      </c>
      <c r="AR146" s="36">
        <v>0</v>
      </c>
      <c r="AS146" s="36">
        <v>0</v>
      </c>
      <c r="AT146" s="36">
        <v>0</v>
      </c>
      <c r="AU146" s="36">
        <v>0</v>
      </c>
      <c r="AV146" s="36">
        <v>0</v>
      </c>
      <c r="AW146" s="36">
        <v>0</v>
      </c>
      <c r="AX146" s="36">
        <v>0</v>
      </c>
      <c r="AY146" s="36">
        <v>0</v>
      </c>
      <c r="AZ146" s="36">
        <v>0</v>
      </c>
      <c r="BA146" s="36">
        <v>0</v>
      </c>
      <c r="BB146" s="36">
        <v>6.3656140999999999E-2</v>
      </c>
      <c r="BC146" s="36">
        <v>4.8130367019999998</v>
      </c>
      <c r="BD146" s="36">
        <v>9.960312064</v>
      </c>
      <c r="BE146" s="36">
        <v>3.2068579999999999E-3</v>
      </c>
      <c r="BF146" s="36">
        <v>6.4137170000000002E-3</v>
      </c>
      <c r="BG146" s="36">
        <v>0.61382535699999996</v>
      </c>
      <c r="BH146" s="36">
        <v>1.0012199070000001</v>
      </c>
      <c r="BI146" s="36">
        <v>0</v>
      </c>
      <c r="BJ146" s="36">
        <v>0</v>
      </c>
      <c r="BK146" s="36">
        <v>0</v>
      </c>
      <c r="BL146" s="36">
        <v>0</v>
      </c>
    </row>
    <row r="147" spans="1:64" s="37" customFormat="1" x14ac:dyDescent="0.2">
      <c r="A147" s="34">
        <v>144</v>
      </c>
      <c r="B147" s="34" t="s">
        <v>14</v>
      </c>
      <c r="C147" s="34" t="s">
        <v>29</v>
      </c>
      <c r="D147" s="41">
        <v>4.7715736130000002</v>
      </c>
      <c r="E147" s="36">
        <v>5</v>
      </c>
      <c r="F147" s="36">
        <v>0</v>
      </c>
      <c r="G147" s="36">
        <v>0</v>
      </c>
      <c r="H147" s="36">
        <v>5</v>
      </c>
      <c r="I147" s="36">
        <v>0</v>
      </c>
      <c r="J147" s="36">
        <v>0</v>
      </c>
      <c r="K147" s="36">
        <v>0</v>
      </c>
      <c r="L147" s="36">
        <v>0</v>
      </c>
      <c r="M147" s="36">
        <v>0</v>
      </c>
      <c r="N147" s="36">
        <v>0</v>
      </c>
      <c r="O147" s="36">
        <v>0</v>
      </c>
      <c r="P147" s="36">
        <v>0</v>
      </c>
      <c r="Q147" s="36">
        <v>0</v>
      </c>
      <c r="R147" s="36">
        <v>0</v>
      </c>
      <c r="S147" s="36">
        <v>0</v>
      </c>
      <c r="T147" s="36">
        <v>0</v>
      </c>
      <c r="U147" s="36">
        <v>0</v>
      </c>
      <c r="V147" s="36">
        <v>0</v>
      </c>
      <c r="W147" s="36">
        <v>0</v>
      </c>
      <c r="X147" s="36">
        <v>0</v>
      </c>
      <c r="Y147" s="36">
        <v>0</v>
      </c>
      <c r="Z147" s="36">
        <v>0</v>
      </c>
      <c r="AA147" s="36">
        <v>0</v>
      </c>
      <c r="AB147" s="36">
        <v>0</v>
      </c>
      <c r="AC147" s="36">
        <v>0</v>
      </c>
      <c r="AD147" s="36">
        <v>0</v>
      </c>
      <c r="AE147" s="36">
        <v>0</v>
      </c>
      <c r="AF147" s="36">
        <v>0</v>
      </c>
      <c r="AG147" s="36">
        <v>0</v>
      </c>
      <c r="AH147" s="36">
        <v>0</v>
      </c>
      <c r="AI147" s="36">
        <v>0</v>
      </c>
      <c r="AJ147" s="36">
        <v>0</v>
      </c>
      <c r="AK147" s="36">
        <v>0</v>
      </c>
      <c r="AL147" s="36">
        <v>0</v>
      </c>
      <c r="AM147" s="36">
        <v>0</v>
      </c>
      <c r="AN147" s="36">
        <v>0</v>
      </c>
      <c r="AO147" s="36">
        <v>0</v>
      </c>
      <c r="AP147" s="36">
        <v>0</v>
      </c>
      <c r="AQ147" s="36">
        <v>0</v>
      </c>
      <c r="AR147" s="36">
        <v>0</v>
      </c>
      <c r="AS147" s="36">
        <v>0</v>
      </c>
      <c r="AT147" s="36">
        <v>0</v>
      </c>
      <c r="AU147" s="36">
        <v>0</v>
      </c>
      <c r="AV147" s="36">
        <v>0</v>
      </c>
      <c r="AW147" s="36">
        <v>0</v>
      </c>
      <c r="AX147" s="36">
        <v>0</v>
      </c>
      <c r="AY147" s="36">
        <v>0</v>
      </c>
      <c r="AZ147" s="36">
        <v>0</v>
      </c>
      <c r="BA147" s="36">
        <v>0</v>
      </c>
      <c r="BB147" s="36">
        <v>0.21915177999999999</v>
      </c>
      <c r="BC147" s="36">
        <v>10.232564482000001</v>
      </c>
      <c r="BD147" s="36">
        <v>23.250356409999998</v>
      </c>
      <c r="BE147" s="36">
        <v>1.1040391E-2</v>
      </c>
      <c r="BF147" s="36">
        <v>2.2080783E-2</v>
      </c>
      <c r="BG147" s="36">
        <v>0.84129387499999997</v>
      </c>
      <c r="BH147" s="36">
        <v>3.6906562169999999</v>
      </c>
      <c r="BI147" s="36">
        <v>0</v>
      </c>
      <c r="BJ147" s="36">
        <v>0</v>
      </c>
      <c r="BK147" s="36">
        <v>0</v>
      </c>
      <c r="BL147" s="36">
        <v>0</v>
      </c>
    </row>
    <row r="148" spans="1:64" s="37" customFormat="1" x14ac:dyDescent="0.2">
      <c r="A148" s="34">
        <v>145</v>
      </c>
      <c r="B148" s="34" t="s">
        <v>14</v>
      </c>
      <c r="C148" s="34" t="s">
        <v>30</v>
      </c>
      <c r="D148" s="41">
        <v>4.5397371890000002</v>
      </c>
      <c r="E148" s="36">
        <v>2</v>
      </c>
      <c r="F148" s="36">
        <v>0</v>
      </c>
      <c r="G148" s="36">
        <v>0</v>
      </c>
      <c r="H148" s="36">
        <v>2</v>
      </c>
      <c r="I148" s="36">
        <v>0</v>
      </c>
      <c r="J148" s="36">
        <v>0</v>
      </c>
      <c r="K148" s="36">
        <v>0</v>
      </c>
      <c r="L148" s="36">
        <v>0</v>
      </c>
      <c r="M148" s="36">
        <v>0</v>
      </c>
      <c r="N148" s="36">
        <v>0</v>
      </c>
      <c r="O148" s="36">
        <v>0</v>
      </c>
      <c r="P148" s="36">
        <v>0</v>
      </c>
      <c r="Q148" s="36">
        <v>0</v>
      </c>
      <c r="R148" s="36">
        <v>0</v>
      </c>
      <c r="S148" s="36">
        <v>0</v>
      </c>
      <c r="T148" s="36">
        <v>0</v>
      </c>
      <c r="U148" s="36">
        <v>0</v>
      </c>
      <c r="V148" s="36">
        <v>0</v>
      </c>
      <c r="W148" s="36">
        <v>0</v>
      </c>
      <c r="X148" s="36">
        <v>0</v>
      </c>
      <c r="Y148" s="36">
        <v>0</v>
      </c>
      <c r="Z148" s="36">
        <v>0</v>
      </c>
      <c r="AA148" s="36">
        <v>0</v>
      </c>
      <c r="AB148" s="36">
        <v>0</v>
      </c>
      <c r="AC148" s="36">
        <v>0</v>
      </c>
      <c r="AD148" s="36">
        <v>0</v>
      </c>
      <c r="AE148" s="36">
        <v>0</v>
      </c>
      <c r="AF148" s="36">
        <v>0</v>
      </c>
      <c r="AG148" s="36">
        <v>0</v>
      </c>
      <c r="AH148" s="36">
        <v>0</v>
      </c>
      <c r="AI148" s="36">
        <v>0</v>
      </c>
      <c r="AJ148" s="36">
        <v>0</v>
      </c>
      <c r="AK148" s="36">
        <v>0</v>
      </c>
      <c r="AL148" s="36">
        <v>0</v>
      </c>
      <c r="AM148" s="36">
        <v>0</v>
      </c>
      <c r="AN148" s="36">
        <v>0</v>
      </c>
      <c r="AO148" s="36">
        <v>0</v>
      </c>
      <c r="AP148" s="36">
        <v>0</v>
      </c>
      <c r="AQ148" s="36">
        <v>0</v>
      </c>
      <c r="AR148" s="36">
        <v>0</v>
      </c>
      <c r="AS148" s="36">
        <v>0</v>
      </c>
      <c r="AT148" s="36">
        <v>0</v>
      </c>
      <c r="AU148" s="36">
        <v>0</v>
      </c>
      <c r="AV148" s="36">
        <v>0</v>
      </c>
      <c r="AW148" s="36">
        <v>0</v>
      </c>
      <c r="AX148" s="36">
        <v>0</v>
      </c>
      <c r="AY148" s="36">
        <v>0</v>
      </c>
      <c r="AZ148" s="36">
        <v>0</v>
      </c>
      <c r="BA148" s="36">
        <v>0</v>
      </c>
      <c r="BB148" s="36">
        <v>0</v>
      </c>
      <c r="BC148" s="36">
        <v>0</v>
      </c>
      <c r="BD148" s="36">
        <v>0</v>
      </c>
      <c r="BE148" s="36">
        <v>0</v>
      </c>
      <c r="BF148" s="36">
        <v>0</v>
      </c>
      <c r="BG148" s="36">
        <v>1.4285022E-2</v>
      </c>
      <c r="BH148" s="36">
        <v>0.213018606</v>
      </c>
      <c r="BI148" s="36">
        <v>0</v>
      </c>
      <c r="BJ148" s="36">
        <v>0</v>
      </c>
      <c r="BK148" s="36">
        <v>0</v>
      </c>
      <c r="BL148" s="36">
        <v>0</v>
      </c>
    </row>
    <row r="149" spans="1:64" s="37" customFormat="1" x14ac:dyDescent="0.2">
      <c r="A149" s="34">
        <v>146</v>
      </c>
      <c r="B149" s="34" t="s">
        <v>14</v>
      </c>
      <c r="C149" s="34" t="s">
        <v>31</v>
      </c>
      <c r="D149" s="41">
        <v>5.0143745070000003</v>
      </c>
      <c r="E149" s="36">
        <v>12</v>
      </c>
      <c r="F149" s="36">
        <v>0</v>
      </c>
      <c r="G149" s="36">
        <v>0</v>
      </c>
      <c r="H149" s="36">
        <v>12</v>
      </c>
      <c r="I149" s="36">
        <v>0</v>
      </c>
      <c r="J149" s="36">
        <v>0</v>
      </c>
      <c r="K149" s="36">
        <v>0</v>
      </c>
      <c r="L149" s="36">
        <v>0</v>
      </c>
      <c r="M149" s="36">
        <v>0</v>
      </c>
      <c r="N149" s="36">
        <v>0</v>
      </c>
      <c r="O149" s="36">
        <v>2.0730779999999999E-3</v>
      </c>
      <c r="P149" s="36">
        <v>3.5412349999999998E-3</v>
      </c>
      <c r="Q149" s="36">
        <v>1.767432E-3</v>
      </c>
      <c r="R149" s="36">
        <v>3.0564599999999997E-4</v>
      </c>
      <c r="S149" s="36">
        <v>3.1425649999999999E-3</v>
      </c>
      <c r="T149" s="36">
        <v>3.9867E-4</v>
      </c>
      <c r="U149" s="36">
        <v>0</v>
      </c>
      <c r="V149" s="36">
        <v>0</v>
      </c>
      <c r="W149" s="36">
        <v>2.0730779999999999E-3</v>
      </c>
      <c r="X149" s="36">
        <v>3.5412349999999998E-3</v>
      </c>
      <c r="Y149" s="36">
        <v>5.6143129999999992E-3</v>
      </c>
      <c r="Z149" s="36">
        <v>0</v>
      </c>
      <c r="AA149" s="36">
        <v>0</v>
      </c>
      <c r="AB149" s="36">
        <v>0</v>
      </c>
      <c r="AC149" s="36">
        <v>0</v>
      </c>
      <c r="AD149" s="36">
        <v>0</v>
      </c>
      <c r="AE149" s="36">
        <v>0</v>
      </c>
      <c r="AF149" s="36">
        <v>0</v>
      </c>
      <c r="AG149" s="36">
        <v>0</v>
      </c>
      <c r="AH149" s="36">
        <v>0</v>
      </c>
      <c r="AI149" s="36">
        <v>0</v>
      </c>
      <c r="AJ149" s="36">
        <v>0</v>
      </c>
      <c r="AK149" s="36">
        <v>0</v>
      </c>
      <c r="AL149" s="36">
        <v>0</v>
      </c>
      <c r="AM149" s="36">
        <v>0</v>
      </c>
      <c r="AN149" s="36">
        <v>0</v>
      </c>
      <c r="AO149" s="36">
        <v>0</v>
      </c>
      <c r="AP149" s="36">
        <v>3.5946039999999999E-3</v>
      </c>
      <c r="AQ149" s="36">
        <v>1.935556E-3</v>
      </c>
      <c r="AR149" s="36">
        <v>5.5301600000000001E-3</v>
      </c>
      <c r="AS149" s="36">
        <v>0</v>
      </c>
      <c r="AT149" s="36">
        <v>0</v>
      </c>
      <c r="AU149" s="36">
        <v>0</v>
      </c>
      <c r="AV149" s="36">
        <v>0</v>
      </c>
      <c r="AW149" s="36">
        <v>0</v>
      </c>
      <c r="AX149" s="36">
        <v>0</v>
      </c>
      <c r="AY149" s="36">
        <v>0</v>
      </c>
      <c r="AZ149" s="36">
        <v>0</v>
      </c>
      <c r="BA149" s="36">
        <v>0</v>
      </c>
      <c r="BB149" s="36">
        <v>4.9752734E-2</v>
      </c>
      <c r="BC149" s="36">
        <v>1.9730942199999999</v>
      </c>
      <c r="BD149" s="36">
        <v>4.3096065140000004</v>
      </c>
      <c r="BE149" s="36">
        <v>2.5064340000000001E-3</v>
      </c>
      <c r="BF149" s="36">
        <v>5.0128689999999997E-3</v>
      </c>
      <c r="BG149" s="36">
        <v>0.59357616999999996</v>
      </c>
      <c r="BH149" s="36">
        <v>1.208989476</v>
      </c>
      <c r="BI149" s="36">
        <v>0</v>
      </c>
      <c r="BJ149" s="36">
        <v>0</v>
      </c>
      <c r="BK149" s="36">
        <v>0</v>
      </c>
      <c r="BL149" s="36">
        <v>0</v>
      </c>
    </row>
    <row r="150" spans="1:64" s="37" customFormat="1" x14ac:dyDescent="0.2">
      <c r="A150" s="34">
        <v>147</v>
      </c>
      <c r="B150" s="34" t="s">
        <v>14</v>
      </c>
      <c r="C150" s="34" t="s">
        <v>233</v>
      </c>
      <c r="D150" s="41">
        <v>4.5211126320000004</v>
      </c>
      <c r="E150" s="36">
        <v>12</v>
      </c>
      <c r="F150" s="36">
        <v>0</v>
      </c>
      <c r="G150" s="36">
        <v>0</v>
      </c>
      <c r="H150" s="36">
        <v>12</v>
      </c>
      <c r="I150" s="36">
        <v>0</v>
      </c>
      <c r="J150" s="36">
        <v>0</v>
      </c>
      <c r="K150" s="36">
        <v>0</v>
      </c>
      <c r="L150" s="36">
        <v>0</v>
      </c>
      <c r="M150" s="36">
        <v>0</v>
      </c>
      <c r="N150" s="36">
        <v>0</v>
      </c>
      <c r="O150" s="36">
        <v>0</v>
      </c>
      <c r="P150" s="36">
        <v>0</v>
      </c>
      <c r="Q150" s="36">
        <v>0</v>
      </c>
      <c r="R150" s="36">
        <v>0</v>
      </c>
      <c r="S150" s="36">
        <v>0</v>
      </c>
      <c r="T150" s="36">
        <v>0</v>
      </c>
      <c r="U150" s="36">
        <v>0</v>
      </c>
      <c r="V150" s="36">
        <v>0</v>
      </c>
      <c r="W150" s="36">
        <v>0</v>
      </c>
      <c r="X150" s="36">
        <v>0</v>
      </c>
      <c r="Y150" s="36">
        <v>0</v>
      </c>
      <c r="Z150" s="36">
        <v>0</v>
      </c>
      <c r="AA150" s="36">
        <v>0</v>
      </c>
      <c r="AB150" s="36">
        <v>0</v>
      </c>
      <c r="AC150" s="36">
        <v>0</v>
      </c>
      <c r="AD150" s="36">
        <v>0</v>
      </c>
      <c r="AE150" s="36">
        <v>0</v>
      </c>
      <c r="AF150" s="36">
        <v>0</v>
      </c>
      <c r="AG150" s="36">
        <v>0</v>
      </c>
      <c r="AH150" s="36">
        <v>0</v>
      </c>
      <c r="AI150" s="36">
        <v>0</v>
      </c>
      <c r="AJ150" s="36">
        <v>0</v>
      </c>
      <c r="AK150" s="36">
        <v>0</v>
      </c>
      <c r="AL150" s="36">
        <v>0</v>
      </c>
      <c r="AM150" s="36">
        <v>0</v>
      </c>
      <c r="AN150" s="36">
        <v>0</v>
      </c>
      <c r="AO150" s="36">
        <v>0</v>
      </c>
      <c r="AP150" s="36">
        <v>0</v>
      </c>
      <c r="AQ150" s="36">
        <v>0</v>
      </c>
      <c r="AR150" s="36">
        <v>0</v>
      </c>
      <c r="AS150" s="36">
        <v>0</v>
      </c>
      <c r="AT150" s="36">
        <v>0</v>
      </c>
      <c r="AU150" s="36">
        <v>0</v>
      </c>
      <c r="AV150" s="36">
        <v>0</v>
      </c>
      <c r="AW150" s="36">
        <v>0</v>
      </c>
      <c r="AX150" s="36">
        <v>0</v>
      </c>
      <c r="AY150" s="36">
        <v>0</v>
      </c>
      <c r="AZ150" s="36">
        <v>0</v>
      </c>
      <c r="BA150" s="36">
        <v>0</v>
      </c>
      <c r="BB150" s="36">
        <v>0</v>
      </c>
      <c r="BC150" s="36">
        <v>0</v>
      </c>
      <c r="BD150" s="36">
        <v>0</v>
      </c>
      <c r="BE150" s="36">
        <v>0</v>
      </c>
      <c r="BF150" s="36">
        <v>0</v>
      </c>
      <c r="BG150" s="36">
        <v>6.1342085999999997E-2</v>
      </c>
      <c r="BH150" s="36">
        <v>0.60389260199999995</v>
      </c>
      <c r="BI150" s="36">
        <v>0</v>
      </c>
      <c r="BJ150" s="36">
        <v>0</v>
      </c>
      <c r="BK150" s="36">
        <v>0</v>
      </c>
      <c r="BL150" s="36">
        <v>0</v>
      </c>
    </row>
    <row r="151" spans="1:64" s="37" customFormat="1" x14ac:dyDescent="0.2">
      <c r="A151" s="34">
        <v>148</v>
      </c>
      <c r="B151" s="34" t="s">
        <v>235</v>
      </c>
      <c r="C151" s="34" t="s">
        <v>234</v>
      </c>
      <c r="D151" s="41">
        <v>4.6703405589999996</v>
      </c>
      <c r="E151" s="36">
        <v>5</v>
      </c>
      <c r="F151" s="36">
        <v>0</v>
      </c>
      <c r="G151" s="36">
        <v>0</v>
      </c>
      <c r="H151" s="36">
        <v>5</v>
      </c>
      <c r="I151" s="36">
        <v>0</v>
      </c>
      <c r="J151" s="36">
        <v>0</v>
      </c>
      <c r="K151" s="36">
        <v>0</v>
      </c>
      <c r="L151" s="36">
        <v>0</v>
      </c>
      <c r="M151" s="36">
        <v>0</v>
      </c>
      <c r="N151" s="36">
        <v>0</v>
      </c>
      <c r="O151" s="36">
        <v>0</v>
      </c>
      <c r="P151" s="36">
        <v>0</v>
      </c>
      <c r="Q151" s="36">
        <v>0</v>
      </c>
      <c r="R151" s="36">
        <v>0</v>
      </c>
      <c r="S151" s="36">
        <v>0</v>
      </c>
      <c r="T151" s="36">
        <v>0</v>
      </c>
      <c r="U151" s="36">
        <v>0</v>
      </c>
      <c r="V151" s="36">
        <v>0</v>
      </c>
      <c r="W151" s="36">
        <v>0</v>
      </c>
      <c r="X151" s="36">
        <v>0</v>
      </c>
      <c r="Y151" s="36">
        <v>0</v>
      </c>
      <c r="Z151" s="36">
        <v>0</v>
      </c>
      <c r="AA151" s="36">
        <v>0</v>
      </c>
      <c r="AB151" s="36">
        <v>0</v>
      </c>
      <c r="AC151" s="36">
        <v>0</v>
      </c>
      <c r="AD151" s="36">
        <v>0</v>
      </c>
      <c r="AE151" s="36">
        <v>0</v>
      </c>
      <c r="AF151" s="36">
        <v>0</v>
      </c>
      <c r="AG151" s="36">
        <v>0</v>
      </c>
      <c r="AH151" s="36">
        <v>0</v>
      </c>
      <c r="AI151" s="36">
        <v>0</v>
      </c>
      <c r="AJ151" s="36">
        <v>0</v>
      </c>
      <c r="AK151" s="36">
        <v>0</v>
      </c>
      <c r="AL151" s="36">
        <v>0</v>
      </c>
      <c r="AM151" s="36">
        <v>0</v>
      </c>
      <c r="AN151" s="36">
        <v>0</v>
      </c>
      <c r="AO151" s="36">
        <v>0</v>
      </c>
      <c r="AP151" s="36">
        <v>0</v>
      </c>
      <c r="AQ151" s="36">
        <v>0</v>
      </c>
      <c r="AR151" s="36">
        <v>0</v>
      </c>
      <c r="AS151" s="36">
        <v>0</v>
      </c>
      <c r="AT151" s="36">
        <v>0</v>
      </c>
      <c r="AU151" s="36">
        <v>0</v>
      </c>
      <c r="AV151" s="36">
        <v>0</v>
      </c>
      <c r="AW151" s="36">
        <v>0</v>
      </c>
      <c r="AX151" s="36">
        <v>0</v>
      </c>
      <c r="AY151" s="36">
        <v>0</v>
      </c>
      <c r="AZ151" s="36">
        <v>0</v>
      </c>
      <c r="BA151" s="36">
        <v>0</v>
      </c>
      <c r="BB151" s="36">
        <v>2.4064669999999998E-3</v>
      </c>
      <c r="BC151" s="36">
        <v>3.8885529999999999E-3</v>
      </c>
      <c r="BD151" s="36">
        <v>8.434914E-3</v>
      </c>
      <c r="BE151" s="36">
        <v>1.19033E-4</v>
      </c>
      <c r="BF151" s="36">
        <v>2.3806700000000001E-4</v>
      </c>
      <c r="BG151" s="36">
        <v>6.7355078999999998E-2</v>
      </c>
      <c r="BH151" s="36">
        <v>0.39061009000000002</v>
      </c>
      <c r="BI151" s="36">
        <v>0</v>
      </c>
      <c r="BJ151" s="36">
        <v>0</v>
      </c>
      <c r="BK151" s="36">
        <v>0</v>
      </c>
      <c r="BL151" s="36">
        <v>0</v>
      </c>
    </row>
    <row r="152" spans="1:64" s="37" customFormat="1" x14ac:dyDescent="0.2">
      <c r="A152" s="34">
        <v>149</v>
      </c>
      <c r="B152" s="34" t="s">
        <v>235</v>
      </c>
      <c r="C152" s="34" t="s">
        <v>236</v>
      </c>
      <c r="D152" s="41">
        <v>4.685710115</v>
      </c>
      <c r="E152" s="36">
        <v>31</v>
      </c>
      <c r="F152" s="36">
        <v>0</v>
      </c>
      <c r="G152" s="36">
        <v>0</v>
      </c>
      <c r="H152" s="36">
        <v>31</v>
      </c>
      <c r="I152" s="36">
        <v>0</v>
      </c>
      <c r="J152" s="36">
        <v>0</v>
      </c>
      <c r="K152" s="36">
        <v>0</v>
      </c>
      <c r="L152" s="36">
        <v>0</v>
      </c>
      <c r="M152" s="36">
        <v>0</v>
      </c>
      <c r="N152" s="36">
        <v>0</v>
      </c>
      <c r="O152" s="36">
        <v>0</v>
      </c>
      <c r="P152" s="36">
        <v>0</v>
      </c>
      <c r="Q152" s="36">
        <v>0</v>
      </c>
      <c r="R152" s="36">
        <v>0</v>
      </c>
      <c r="S152" s="36">
        <v>0</v>
      </c>
      <c r="T152" s="36">
        <v>0</v>
      </c>
      <c r="U152" s="36">
        <v>0</v>
      </c>
      <c r="V152" s="36">
        <v>0</v>
      </c>
      <c r="W152" s="36">
        <v>0</v>
      </c>
      <c r="X152" s="36">
        <v>0</v>
      </c>
      <c r="Y152" s="36">
        <v>0</v>
      </c>
      <c r="Z152" s="36">
        <v>0</v>
      </c>
      <c r="AA152" s="36">
        <v>0</v>
      </c>
      <c r="AB152" s="36">
        <v>0</v>
      </c>
      <c r="AC152" s="36">
        <v>0</v>
      </c>
      <c r="AD152" s="36">
        <v>0</v>
      </c>
      <c r="AE152" s="36">
        <v>0</v>
      </c>
      <c r="AF152" s="36">
        <v>0</v>
      </c>
      <c r="AG152" s="36">
        <v>0</v>
      </c>
      <c r="AH152" s="36">
        <v>0</v>
      </c>
      <c r="AI152" s="36">
        <v>0</v>
      </c>
      <c r="AJ152" s="36">
        <v>0</v>
      </c>
      <c r="AK152" s="36">
        <v>0</v>
      </c>
      <c r="AL152" s="36">
        <v>0</v>
      </c>
      <c r="AM152" s="36">
        <v>0</v>
      </c>
      <c r="AN152" s="36">
        <v>0</v>
      </c>
      <c r="AO152" s="36">
        <v>0</v>
      </c>
      <c r="AP152" s="36">
        <v>0</v>
      </c>
      <c r="AQ152" s="36">
        <v>0</v>
      </c>
      <c r="AR152" s="36">
        <v>0</v>
      </c>
      <c r="AS152" s="36">
        <v>0</v>
      </c>
      <c r="AT152" s="36">
        <v>0</v>
      </c>
      <c r="AU152" s="36">
        <v>0</v>
      </c>
      <c r="AV152" s="36">
        <v>0</v>
      </c>
      <c r="AW152" s="36">
        <v>0</v>
      </c>
      <c r="AX152" s="36">
        <v>0</v>
      </c>
      <c r="AY152" s="36">
        <v>0</v>
      </c>
      <c r="AZ152" s="36">
        <v>0</v>
      </c>
      <c r="BA152" s="36">
        <v>0</v>
      </c>
      <c r="BB152" s="36">
        <v>9.1592740000000002E-3</v>
      </c>
      <c r="BC152" s="36">
        <v>0.67381352699999997</v>
      </c>
      <c r="BD152" s="36">
        <v>1.6778993120000001</v>
      </c>
      <c r="BE152" s="36">
        <v>4.5305500000000001E-4</v>
      </c>
      <c r="BF152" s="36">
        <v>9.0611100000000003E-4</v>
      </c>
      <c r="BG152" s="36">
        <v>7.5284864000000007E-2</v>
      </c>
      <c r="BH152" s="36">
        <v>0.77533802799999996</v>
      </c>
      <c r="BI152" s="36">
        <v>0</v>
      </c>
      <c r="BJ152" s="36">
        <v>0</v>
      </c>
      <c r="BK152" s="36">
        <v>0</v>
      </c>
      <c r="BL152" s="36">
        <v>0</v>
      </c>
    </row>
    <row r="153" spans="1:64" s="37" customFormat="1" x14ac:dyDescent="0.2">
      <c r="A153" s="34">
        <v>150</v>
      </c>
      <c r="B153" s="34" t="s">
        <v>235</v>
      </c>
      <c r="C153" s="34" t="s">
        <v>237</v>
      </c>
      <c r="D153" s="41">
        <v>4.5588298390000004</v>
      </c>
      <c r="E153" s="36">
        <v>0</v>
      </c>
      <c r="F153" s="36" t="s">
        <v>340</v>
      </c>
      <c r="G153" s="36" t="s">
        <v>340</v>
      </c>
      <c r="H153" s="36" t="s">
        <v>340</v>
      </c>
      <c r="I153" s="36">
        <v>0</v>
      </c>
      <c r="J153" s="36">
        <v>0</v>
      </c>
      <c r="K153" s="36">
        <v>0</v>
      </c>
      <c r="L153" s="36">
        <v>0</v>
      </c>
      <c r="M153" s="36">
        <v>0</v>
      </c>
      <c r="N153" s="36">
        <v>0</v>
      </c>
      <c r="O153" s="36">
        <v>0</v>
      </c>
      <c r="P153" s="36">
        <v>0</v>
      </c>
      <c r="Q153" s="36">
        <v>0</v>
      </c>
      <c r="R153" s="36">
        <v>0</v>
      </c>
      <c r="S153" s="36">
        <v>0</v>
      </c>
      <c r="T153" s="36">
        <v>0</v>
      </c>
      <c r="U153" s="36" t="s">
        <v>340</v>
      </c>
      <c r="V153" s="36" t="s">
        <v>340</v>
      </c>
      <c r="W153" s="36">
        <v>0</v>
      </c>
      <c r="X153" s="36">
        <v>0</v>
      </c>
      <c r="Y153" s="36">
        <v>0</v>
      </c>
      <c r="Z153" s="36">
        <v>0</v>
      </c>
      <c r="AA153" s="36">
        <v>0</v>
      </c>
      <c r="AB153" s="36">
        <v>0</v>
      </c>
      <c r="AC153" s="36">
        <v>0</v>
      </c>
      <c r="AD153" s="36">
        <v>0</v>
      </c>
      <c r="AE153" s="36">
        <v>0</v>
      </c>
      <c r="AF153" s="36">
        <v>0</v>
      </c>
      <c r="AG153" s="36" t="s">
        <v>340</v>
      </c>
      <c r="AH153" s="36" t="s">
        <v>340</v>
      </c>
      <c r="AI153" s="36" t="s">
        <v>340</v>
      </c>
      <c r="AJ153" s="36">
        <v>0</v>
      </c>
      <c r="AK153" s="36">
        <v>0</v>
      </c>
      <c r="AL153" s="36">
        <v>0</v>
      </c>
      <c r="AM153" s="36">
        <v>0</v>
      </c>
      <c r="AN153" s="36">
        <v>0</v>
      </c>
      <c r="AO153" s="36">
        <v>0</v>
      </c>
      <c r="AP153" s="36">
        <v>0</v>
      </c>
      <c r="AQ153" s="36">
        <v>0</v>
      </c>
      <c r="AR153" s="36">
        <v>0</v>
      </c>
      <c r="AS153" s="36">
        <v>0</v>
      </c>
      <c r="AT153" s="36">
        <v>0</v>
      </c>
      <c r="AU153" s="36">
        <v>0</v>
      </c>
      <c r="AV153" s="36">
        <v>0</v>
      </c>
      <c r="AW153" s="36">
        <v>0</v>
      </c>
      <c r="AX153" s="36">
        <v>0</v>
      </c>
      <c r="AY153" s="36">
        <v>0</v>
      </c>
      <c r="AZ153" s="36">
        <v>0</v>
      </c>
      <c r="BA153" s="36">
        <v>0</v>
      </c>
      <c r="BB153" s="36">
        <v>0</v>
      </c>
      <c r="BC153" s="36">
        <v>0</v>
      </c>
      <c r="BD153" s="36">
        <v>0</v>
      </c>
      <c r="BE153" s="36">
        <v>0</v>
      </c>
      <c r="BF153" s="36">
        <v>0</v>
      </c>
      <c r="BG153" s="36">
        <v>9.1597682999999999E-2</v>
      </c>
      <c r="BH153" s="36">
        <v>2.1556701650000001</v>
      </c>
      <c r="BI153" s="36">
        <v>0</v>
      </c>
      <c r="BJ153" s="36">
        <v>0</v>
      </c>
      <c r="BK153" s="36">
        <v>0</v>
      </c>
      <c r="BL153" s="36">
        <v>0</v>
      </c>
    </row>
    <row r="154" spans="1:64" s="37" customFormat="1" x14ac:dyDescent="0.2">
      <c r="A154" s="34">
        <v>151</v>
      </c>
      <c r="B154" s="34" t="s">
        <v>235</v>
      </c>
      <c r="C154" s="34" t="s">
        <v>238</v>
      </c>
      <c r="D154" s="41">
        <v>4.5453519550000001</v>
      </c>
      <c r="E154" s="36">
        <v>4</v>
      </c>
      <c r="F154" s="36">
        <v>0</v>
      </c>
      <c r="G154" s="36">
        <v>0</v>
      </c>
      <c r="H154" s="36">
        <v>4</v>
      </c>
      <c r="I154" s="36">
        <v>0</v>
      </c>
      <c r="J154" s="36">
        <v>0</v>
      </c>
      <c r="K154" s="36">
        <v>0</v>
      </c>
      <c r="L154" s="36">
        <v>0</v>
      </c>
      <c r="M154" s="36">
        <v>0</v>
      </c>
      <c r="N154" s="36">
        <v>0</v>
      </c>
      <c r="O154" s="36">
        <v>0</v>
      </c>
      <c r="P154" s="36">
        <v>0</v>
      </c>
      <c r="Q154" s="36">
        <v>0</v>
      </c>
      <c r="R154" s="36">
        <v>0</v>
      </c>
      <c r="S154" s="36">
        <v>0</v>
      </c>
      <c r="T154" s="36">
        <v>0</v>
      </c>
      <c r="U154" s="36">
        <v>0</v>
      </c>
      <c r="V154" s="36">
        <v>0</v>
      </c>
      <c r="W154" s="36">
        <v>0</v>
      </c>
      <c r="X154" s="36">
        <v>0</v>
      </c>
      <c r="Y154" s="36">
        <v>0</v>
      </c>
      <c r="Z154" s="36">
        <v>0</v>
      </c>
      <c r="AA154" s="36">
        <v>0</v>
      </c>
      <c r="AB154" s="36">
        <v>0</v>
      </c>
      <c r="AC154" s="36">
        <v>0</v>
      </c>
      <c r="AD154" s="36">
        <v>0</v>
      </c>
      <c r="AE154" s="36">
        <v>0</v>
      </c>
      <c r="AF154" s="36">
        <v>0</v>
      </c>
      <c r="AG154" s="36">
        <v>0</v>
      </c>
      <c r="AH154" s="36">
        <v>0</v>
      </c>
      <c r="AI154" s="36">
        <v>0</v>
      </c>
      <c r="AJ154" s="36">
        <v>0</v>
      </c>
      <c r="AK154" s="36">
        <v>0</v>
      </c>
      <c r="AL154" s="36">
        <v>0</v>
      </c>
      <c r="AM154" s="36">
        <v>0</v>
      </c>
      <c r="AN154" s="36">
        <v>0</v>
      </c>
      <c r="AO154" s="36">
        <v>0</v>
      </c>
      <c r="AP154" s="36">
        <v>0</v>
      </c>
      <c r="AQ154" s="36">
        <v>0</v>
      </c>
      <c r="AR154" s="36">
        <v>0</v>
      </c>
      <c r="AS154" s="36">
        <v>0</v>
      </c>
      <c r="AT154" s="36">
        <v>0</v>
      </c>
      <c r="AU154" s="36">
        <v>0</v>
      </c>
      <c r="AV154" s="36">
        <v>0</v>
      </c>
      <c r="AW154" s="36">
        <v>0</v>
      </c>
      <c r="AX154" s="36">
        <v>0</v>
      </c>
      <c r="AY154" s="36">
        <v>0</v>
      </c>
      <c r="AZ154" s="36">
        <v>0</v>
      </c>
      <c r="BA154" s="36">
        <v>0</v>
      </c>
      <c r="BB154" s="36">
        <v>0</v>
      </c>
      <c r="BC154" s="36">
        <v>0</v>
      </c>
      <c r="BD154" s="36">
        <v>0</v>
      </c>
      <c r="BE154" s="36">
        <v>0</v>
      </c>
      <c r="BF154" s="36">
        <v>0</v>
      </c>
      <c r="BG154" s="36">
        <v>1.6858229999999998E-2</v>
      </c>
      <c r="BH154" s="36">
        <v>9.1332491000000002E-2</v>
      </c>
      <c r="BI154" s="36">
        <v>0</v>
      </c>
      <c r="BJ154" s="36">
        <v>0</v>
      </c>
      <c r="BK154" s="36">
        <v>0</v>
      </c>
      <c r="BL154" s="36">
        <v>0</v>
      </c>
    </row>
    <row r="155" spans="1:64" s="37" customFormat="1" x14ac:dyDescent="0.2">
      <c r="A155" s="34">
        <v>152</v>
      </c>
      <c r="B155" s="34" t="s">
        <v>235</v>
      </c>
      <c r="C155" s="34" t="s">
        <v>239</v>
      </c>
      <c r="D155" s="41">
        <v>4.615923113</v>
      </c>
      <c r="E155" s="36">
        <v>2</v>
      </c>
      <c r="F155" s="36">
        <v>0</v>
      </c>
      <c r="G155" s="36">
        <v>0</v>
      </c>
      <c r="H155" s="36">
        <v>2</v>
      </c>
      <c r="I155" s="36">
        <v>0</v>
      </c>
      <c r="J155" s="36">
        <v>0</v>
      </c>
      <c r="K155" s="36">
        <v>0</v>
      </c>
      <c r="L155" s="36">
        <v>0</v>
      </c>
      <c r="M155" s="36">
        <v>0</v>
      </c>
      <c r="N155" s="36">
        <v>0</v>
      </c>
      <c r="O155" s="36">
        <v>0</v>
      </c>
      <c r="P155" s="36">
        <v>0</v>
      </c>
      <c r="Q155" s="36">
        <v>0</v>
      </c>
      <c r="R155" s="36">
        <v>0</v>
      </c>
      <c r="S155" s="36">
        <v>0</v>
      </c>
      <c r="T155" s="36">
        <v>0</v>
      </c>
      <c r="U155" s="36">
        <v>0</v>
      </c>
      <c r="V155" s="36">
        <v>0</v>
      </c>
      <c r="W155" s="36">
        <v>0</v>
      </c>
      <c r="X155" s="36">
        <v>0</v>
      </c>
      <c r="Y155" s="36">
        <v>0</v>
      </c>
      <c r="Z155" s="36">
        <v>0</v>
      </c>
      <c r="AA155" s="36">
        <v>0</v>
      </c>
      <c r="AB155" s="36">
        <v>0</v>
      </c>
      <c r="AC155" s="36">
        <v>0</v>
      </c>
      <c r="AD155" s="36">
        <v>0</v>
      </c>
      <c r="AE155" s="36">
        <v>0</v>
      </c>
      <c r="AF155" s="36">
        <v>0</v>
      </c>
      <c r="AG155" s="36">
        <v>0</v>
      </c>
      <c r="AH155" s="36">
        <v>0</v>
      </c>
      <c r="AI155" s="36">
        <v>0</v>
      </c>
      <c r="AJ155" s="36">
        <v>0</v>
      </c>
      <c r="AK155" s="36">
        <v>0</v>
      </c>
      <c r="AL155" s="36">
        <v>0</v>
      </c>
      <c r="AM155" s="36">
        <v>0</v>
      </c>
      <c r="AN155" s="36">
        <v>0</v>
      </c>
      <c r="AO155" s="36">
        <v>0</v>
      </c>
      <c r="AP155" s="36">
        <v>0</v>
      </c>
      <c r="AQ155" s="36">
        <v>0</v>
      </c>
      <c r="AR155" s="36">
        <v>0</v>
      </c>
      <c r="AS155" s="36">
        <v>0</v>
      </c>
      <c r="AT155" s="36">
        <v>0</v>
      </c>
      <c r="AU155" s="36">
        <v>0</v>
      </c>
      <c r="AV155" s="36">
        <v>0</v>
      </c>
      <c r="AW155" s="36">
        <v>0</v>
      </c>
      <c r="AX155" s="36">
        <v>0</v>
      </c>
      <c r="AY155" s="36">
        <v>0</v>
      </c>
      <c r="AZ155" s="36">
        <v>0</v>
      </c>
      <c r="BA155" s="36">
        <v>0</v>
      </c>
      <c r="BB155" s="36">
        <v>0</v>
      </c>
      <c r="BC155" s="36">
        <v>0</v>
      </c>
      <c r="BD155" s="36">
        <v>0</v>
      </c>
      <c r="BE155" s="36">
        <v>0</v>
      </c>
      <c r="BF155" s="36">
        <v>0</v>
      </c>
      <c r="BG155" s="36">
        <v>0.30734245700000001</v>
      </c>
      <c r="BH155" s="36">
        <v>1.6853194810000001</v>
      </c>
      <c r="BI155" s="36">
        <v>0</v>
      </c>
      <c r="BJ155" s="36">
        <v>0</v>
      </c>
      <c r="BK155" s="36">
        <v>0</v>
      </c>
      <c r="BL155" s="36">
        <v>0</v>
      </c>
    </row>
    <row r="156" spans="1:64" s="37" customFormat="1" x14ac:dyDescent="0.2">
      <c r="A156" s="34">
        <v>153</v>
      </c>
      <c r="B156" s="34" t="s">
        <v>235</v>
      </c>
      <c r="C156" s="34" t="s">
        <v>240</v>
      </c>
      <c r="D156" s="41">
        <v>5.3662760790000004</v>
      </c>
      <c r="E156" s="36">
        <v>10</v>
      </c>
      <c r="F156" s="36">
        <v>0</v>
      </c>
      <c r="G156" s="36">
        <v>0</v>
      </c>
      <c r="H156" s="36">
        <v>10</v>
      </c>
      <c r="I156" s="36">
        <v>0</v>
      </c>
      <c r="J156" s="36">
        <v>0</v>
      </c>
      <c r="K156" s="36">
        <v>0</v>
      </c>
      <c r="L156" s="36">
        <v>0</v>
      </c>
      <c r="M156" s="36">
        <v>0</v>
      </c>
      <c r="N156" s="36">
        <v>0</v>
      </c>
      <c r="O156" s="36">
        <v>0</v>
      </c>
      <c r="P156" s="36">
        <v>0</v>
      </c>
      <c r="Q156" s="36">
        <v>0</v>
      </c>
      <c r="R156" s="36">
        <v>0</v>
      </c>
      <c r="S156" s="36">
        <v>0</v>
      </c>
      <c r="T156" s="36">
        <v>0</v>
      </c>
      <c r="U156" s="36">
        <v>0</v>
      </c>
      <c r="V156" s="36">
        <v>0</v>
      </c>
      <c r="W156" s="36">
        <v>0</v>
      </c>
      <c r="X156" s="36">
        <v>0</v>
      </c>
      <c r="Y156" s="36">
        <v>0</v>
      </c>
      <c r="Z156" s="36">
        <v>0</v>
      </c>
      <c r="AA156" s="36">
        <v>0</v>
      </c>
      <c r="AB156" s="36">
        <v>0</v>
      </c>
      <c r="AC156" s="36">
        <v>0</v>
      </c>
      <c r="AD156" s="36">
        <v>0</v>
      </c>
      <c r="AE156" s="36">
        <v>0</v>
      </c>
      <c r="AF156" s="36">
        <v>0</v>
      </c>
      <c r="AG156" s="36">
        <v>0</v>
      </c>
      <c r="AH156" s="36">
        <v>0</v>
      </c>
      <c r="AI156" s="36">
        <v>0</v>
      </c>
      <c r="AJ156" s="36">
        <v>0</v>
      </c>
      <c r="AK156" s="36">
        <v>0</v>
      </c>
      <c r="AL156" s="36">
        <v>0</v>
      </c>
      <c r="AM156" s="36">
        <v>0</v>
      </c>
      <c r="AN156" s="36">
        <v>0</v>
      </c>
      <c r="AO156" s="36">
        <v>0</v>
      </c>
      <c r="AP156" s="36">
        <v>0</v>
      </c>
      <c r="AQ156" s="36">
        <v>0</v>
      </c>
      <c r="AR156" s="36">
        <v>0</v>
      </c>
      <c r="AS156" s="36">
        <v>0</v>
      </c>
      <c r="AT156" s="36">
        <v>0</v>
      </c>
      <c r="AU156" s="36">
        <v>0</v>
      </c>
      <c r="AV156" s="36">
        <v>0</v>
      </c>
      <c r="AW156" s="36">
        <v>0</v>
      </c>
      <c r="AX156" s="36">
        <v>0</v>
      </c>
      <c r="AY156" s="36">
        <v>0</v>
      </c>
      <c r="AZ156" s="36">
        <v>0</v>
      </c>
      <c r="BA156" s="36">
        <v>0</v>
      </c>
      <c r="BB156" s="36">
        <v>0.16515875299999999</v>
      </c>
      <c r="BC156" s="36">
        <v>11.341677446</v>
      </c>
      <c r="BD156" s="36">
        <v>23.328726774</v>
      </c>
      <c r="BE156" s="36">
        <v>8.1694349999999992E-3</v>
      </c>
      <c r="BF156" s="36">
        <v>1.6338869999999998E-2</v>
      </c>
      <c r="BG156" s="36">
        <v>0.13238926500000001</v>
      </c>
      <c r="BH156" s="36">
        <v>6.7480566570000002</v>
      </c>
      <c r="BI156" s="36">
        <v>0</v>
      </c>
      <c r="BJ156" s="36">
        <v>0</v>
      </c>
      <c r="BK156" s="36">
        <v>0</v>
      </c>
      <c r="BL156" s="36">
        <v>0</v>
      </c>
    </row>
    <row r="157" spans="1:64" s="37" customFormat="1" x14ac:dyDescent="0.2">
      <c r="A157" s="34">
        <v>154</v>
      </c>
      <c r="B157" s="34" t="s">
        <v>235</v>
      </c>
      <c r="C157" s="34" t="s">
        <v>241</v>
      </c>
      <c r="D157" s="41">
        <v>4.5388146889999996</v>
      </c>
      <c r="E157" s="36">
        <v>0</v>
      </c>
      <c r="F157" s="36" t="s">
        <v>340</v>
      </c>
      <c r="G157" s="36" t="s">
        <v>340</v>
      </c>
      <c r="H157" s="36" t="s">
        <v>340</v>
      </c>
      <c r="I157" s="36">
        <v>0</v>
      </c>
      <c r="J157" s="36">
        <v>0</v>
      </c>
      <c r="K157" s="36">
        <v>0</v>
      </c>
      <c r="L157" s="36">
        <v>0</v>
      </c>
      <c r="M157" s="36">
        <v>0</v>
      </c>
      <c r="N157" s="36">
        <v>0</v>
      </c>
      <c r="O157" s="36">
        <v>0</v>
      </c>
      <c r="P157" s="36">
        <v>0</v>
      </c>
      <c r="Q157" s="36">
        <v>0</v>
      </c>
      <c r="R157" s="36">
        <v>0</v>
      </c>
      <c r="S157" s="36">
        <v>0</v>
      </c>
      <c r="T157" s="36">
        <v>0</v>
      </c>
      <c r="U157" s="36" t="s">
        <v>340</v>
      </c>
      <c r="V157" s="36" t="s">
        <v>340</v>
      </c>
      <c r="W157" s="36">
        <v>0</v>
      </c>
      <c r="X157" s="36">
        <v>0</v>
      </c>
      <c r="Y157" s="36">
        <v>0</v>
      </c>
      <c r="Z157" s="36">
        <v>0</v>
      </c>
      <c r="AA157" s="36">
        <v>0</v>
      </c>
      <c r="AB157" s="36">
        <v>0</v>
      </c>
      <c r="AC157" s="36">
        <v>0</v>
      </c>
      <c r="AD157" s="36">
        <v>0</v>
      </c>
      <c r="AE157" s="36">
        <v>0</v>
      </c>
      <c r="AF157" s="36">
        <v>0</v>
      </c>
      <c r="AG157" s="36" t="s">
        <v>340</v>
      </c>
      <c r="AH157" s="36" t="s">
        <v>340</v>
      </c>
      <c r="AI157" s="36" t="s">
        <v>340</v>
      </c>
      <c r="AJ157" s="36">
        <v>0</v>
      </c>
      <c r="AK157" s="36">
        <v>0</v>
      </c>
      <c r="AL157" s="36">
        <v>0</v>
      </c>
      <c r="AM157" s="36">
        <v>0</v>
      </c>
      <c r="AN157" s="36">
        <v>0</v>
      </c>
      <c r="AO157" s="36">
        <v>0</v>
      </c>
      <c r="AP157" s="36">
        <v>0</v>
      </c>
      <c r="AQ157" s="36">
        <v>0</v>
      </c>
      <c r="AR157" s="36">
        <v>0</v>
      </c>
      <c r="AS157" s="36">
        <v>0</v>
      </c>
      <c r="AT157" s="36">
        <v>0</v>
      </c>
      <c r="AU157" s="36">
        <v>0</v>
      </c>
      <c r="AV157" s="36">
        <v>0</v>
      </c>
      <c r="AW157" s="36">
        <v>0</v>
      </c>
      <c r="AX157" s="36">
        <v>0</v>
      </c>
      <c r="AY157" s="36">
        <v>0</v>
      </c>
      <c r="AZ157" s="36">
        <v>0</v>
      </c>
      <c r="BA157" s="36">
        <v>0</v>
      </c>
      <c r="BB157" s="36">
        <v>0</v>
      </c>
      <c r="BC157" s="36">
        <v>0</v>
      </c>
      <c r="BD157" s="36">
        <v>0</v>
      </c>
      <c r="BE157" s="36">
        <v>0</v>
      </c>
      <c r="BF157" s="36">
        <v>0</v>
      </c>
      <c r="BG157" s="36">
        <v>0</v>
      </c>
      <c r="BH157" s="36">
        <v>0.11164877400000001</v>
      </c>
      <c r="BI157" s="36">
        <v>0</v>
      </c>
      <c r="BJ157" s="36">
        <v>0</v>
      </c>
      <c r="BK157" s="36">
        <v>0</v>
      </c>
      <c r="BL157" s="36">
        <v>0</v>
      </c>
    </row>
    <row r="158" spans="1:64" s="37" customFormat="1" x14ac:dyDescent="0.2">
      <c r="A158" s="34">
        <v>155</v>
      </c>
      <c r="B158" s="34" t="s">
        <v>235</v>
      </c>
      <c r="C158" s="34" t="s">
        <v>242</v>
      </c>
      <c r="D158" s="41">
        <v>4.7021129090000002</v>
      </c>
      <c r="E158" s="36">
        <v>2</v>
      </c>
      <c r="F158" s="36">
        <v>0</v>
      </c>
      <c r="G158" s="36">
        <v>0</v>
      </c>
      <c r="H158" s="36">
        <v>2</v>
      </c>
      <c r="I158" s="36">
        <v>0</v>
      </c>
      <c r="J158" s="36">
        <v>0</v>
      </c>
      <c r="K158" s="36">
        <v>0</v>
      </c>
      <c r="L158" s="36">
        <v>0</v>
      </c>
      <c r="M158" s="36">
        <v>0</v>
      </c>
      <c r="N158" s="36">
        <v>0</v>
      </c>
      <c r="O158" s="36">
        <v>0</v>
      </c>
      <c r="P158" s="36">
        <v>0</v>
      </c>
      <c r="Q158" s="36">
        <v>0</v>
      </c>
      <c r="R158" s="36">
        <v>0</v>
      </c>
      <c r="S158" s="36">
        <v>0</v>
      </c>
      <c r="T158" s="36">
        <v>0</v>
      </c>
      <c r="U158" s="36">
        <v>0</v>
      </c>
      <c r="V158" s="36">
        <v>0</v>
      </c>
      <c r="W158" s="36">
        <v>0</v>
      </c>
      <c r="X158" s="36">
        <v>0</v>
      </c>
      <c r="Y158" s="36">
        <v>0</v>
      </c>
      <c r="Z158" s="36">
        <v>0</v>
      </c>
      <c r="AA158" s="36">
        <v>0</v>
      </c>
      <c r="AB158" s="36">
        <v>0</v>
      </c>
      <c r="AC158" s="36">
        <v>0</v>
      </c>
      <c r="AD158" s="36">
        <v>0</v>
      </c>
      <c r="AE158" s="36">
        <v>0</v>
      </c>
      <c r="AF158" s="36">
        <v>0</v>
      </c>
      <c r="AG158" s="36">
        <v>0</v>
      </c>
      <c r="AH158" s="36">
        <v>0</v>
      </c>
      <c r="AI158" s="36">
        <v>0</v>
      </c>
      <c r="AJ158" s="36">
        <v>0</v>
      </c>
      <c r="AK158" s="36">
        <v>0</v>
      </c>
      <c r="AL158" s="36">
        <v>0</v>
      </c>
      <c r="AM158" s="36">
        <v>0</v>
      </c>
      <c r="AN158" s="36">
        <v>0</v>
      </c>
      <c r="AO158" s="36">
        <v>0</v>
      </c>
      <c r="AP158" s="36">
        <v>0</v>
      </c>
      <c r="AQ158" s="36">
        <v>0</v>
      </c>
      <c r="AR158" s="36">
        <v>0</v>
      </c>
      <c r="AS158" s="36">
        <v>0</v>
      </c>
      <c r="AT158" s="36">
        <v>0</v>
      </c>
      <c r="AU158" s="36">
        <v>0</v>
      </c>
      <c r="AV158" s="36">
        <v>0</v>
      </c>
      <c r="AW158" s="36">
        <v>0</v>
      </c>
      <c r="AX158" s="36">
        <v>0</v>
      </c>
      <c r="AY158" s="36">
        <v>0</v>
      </c>
      <c r="AZ158" s="36">
        <v>0</v>
      </c>
      <c r="BA158" s="36">
        <v>0</v>
      </c>
      <c r="BB158" s="36">
        <v>0</v>
      </c>
      <c r="BC158" s="36">
        <v>0</v>
      </c>
      <c r="BD158" s="36">
        <v>0</v>
      </c>
      <c r="BE158" s="36">
        <v>0</v>
      </c>
      <c r="BF158" s="36">
        <v>0</v>
      </c>
      <c r="BG158" s="36">
        <v>0.114126872</v>
      </c>
      <c r="BH158" s="36">
        <v>0.174755562</v>
      </c>
      <c r="BI158" s="36">
        <v>0</v>
      </c>
      <c r="BJ158" s="36">
        <v>0</v>
      </c>
      <c r="BK158" s="36">
        <v>0</v>
      </c>
      <c r="BL158" s="36">
        <v>0</v>
      </c>
    </row>
    <row r="159" spans="1:64" s="37" customFormat="1" x14ac:dyDescent="0.2">
      <c r="A159" s="34">
        <v>156</v>
      </c>
      <c r="B159" s="34" t="s">
        <v>235</v>
      </c>
      <c r="C159" s="34" t="s">
        <v>243</v>
      </c>
      <c r="D159" s="41">
        <v>4.0773198720000003</v>
      </c>
      <c r="E159" s="36">
        <v>0</v>
      </c>
      <c r="F159" s="36" t="s">
        <v>340</v>
      </c>
      <c r="G159" s="36" t="s">
        <v>340</v>
      </c>
      <c r="H159" s="36" t="s">
        <v>340</v>
      </c>
      <c r="I159" s="36">
        <v>0</v>
      </c>
      <c r="J159" s="36">
        <v>0</v>
      </c>
      <c r="K159" s="36">
        <v>0</v>
      </c>
      <c r="L159" s="36">
        <v>0</v>
      </c>
      <c r="M159" s="36">
        <v>0</v>
      </c>
      <c r="N159" s="36">
        <v>0</v>
      </c>
      <c r="O159" s="36">
        <v>0</v>
      </c>
      <c r="P159" s="36">
        <v>0</v>
      </c>
      <c r="Q159" s="36">
        <v>0</v>
      </c>
      <c r="R159" s="36">
        <v>0</v>
      </c>
      <c r="S159" s="36">
        <v>0</v>
      </c>
      <c r="T159" s="36">
        <v>0</v>
      </c>
      <c r="U159" s="36" t="s">
        <v>340</v>
      </c>
      <c r="V159" s="36" t="s">
        <v>340</v>
      </c>
      <c r="W159" s="36">
        <v>0</v>
      </c>
      <c r="X159" s="36">
        <v>0</v>
      </c>
      <c r="Y159" s="36">
        <v>0</v>
      </c>
      <c r="Z159" s="36">
        <v>0</v>
      </c>
      <c r="AA159" s="36">
        <v>0</v>
      </c>
      <c r="AB159" s="36">
        <v>0</v>
      </c>
      <c r="AC159" s="36">
        <v>0</v>
      </c>
      <c r="AD159" s="36">
        <v>0</v>
      </c>
      <c r="AE159" s="36">
        <v>0</v>
      </c>
      <c r="AF159" s="36">
        <v>0</v>
      </c>
      <c r="AG159" s="36" t="s">
        <v>340</v>
      </c>
      <c r="AH159" s="36" t="s">
        <v>340</v>
      </c>
      <c r="AI159" s="36" t="s">
        <v>340</v>
      </c>
      <c r="AJ159" s="36">
        <v>0</v>
      </c>
      <c r="AK159" s="36">
        <v>0</v>
      </c>
      <c r="AL159" s="36">
        <v>0</v>
      </c>
      <c r="AM159" s="36">
        <v>0</v>
      </c>
      <c r="AN159" s="36">
        <v>0</v>
      </c>
      <c r="AO159" s="36">
        <v>0</v>
      </c>
      <c r="AP159" s="36">
        <v>0</v>
      </c>
      <c r="AQ159" s="36">
        <v>0</v>
      </c>
      <c r="AR159" s="36">
        <v>0</v>
      </c>
      <c r="AS159" s="36">
        <v>0</v>
      </c>
      <c r="AT159" s="36">
        <v>0</v>
      </c>
      <c r="AU159" s="36">
        <v>0</v>
      </c>
      <c r="AV159" s="36">
        <v>0</v>
      </c>
      <c r="AW159" s="36">
        <v>0</v>
      </c>
      <c r="AX159" s="36">
        <v>0</v>
      </c>
      <c r="AY159" s="36">
        <v>0</v>
      </c>
      <c r="AZ159" s="36">
        <v>0</v>
      </c>
      <c r="BA159" s="36">
        <v>0</v>
      </c>
      <c r="BB159" s="36">
        <v>0</v>
      </c>
      <c r="BC159" s="36">
        <v>0</v>
      </c>
      <c r="BD159" s="36">
        <v>0</v>
      </c>
      <c r="BE159" s="36">
        <v>0</v>
      </c>
      <c r="BF159" s="36">
        <v>0</v>
      </c>
      <c r="BG159" s="36">
        <v>0</v>
      </c>
      <c r="BH159" s="36">
        <v>0</v>
      </c>
      <c r="BI159" s="36">
        <v>0</v>
      </c>
      <c r="BJ159" s="36">
        <v>0</v>
      </c>
      <c r="BK159" s="36">
        <v>0</v>
      </c>
      <c r="BL159" s="36">
        <v>0</v>
      </c>
    </row>
    <row r="160" spans="1:64" s="37" customFormat="1" x14ac:dyDescent="0.2">
      <c r="A160" s="34">
        <v>157</v>
      </c>
      <c r="B160" s="34" t="s">
        <v>235</v>
      </c>
      <c r="C160" s="34" t="s">
        <v>244</v>
      </c>
      <c r="D160" s="41">
        <v>3.991715583</v>
      </c>
      <c r="E160" s="36">
        <v>0</v>
      </c>
      <c r="F160" s="36" t="s">
        <v>340</v>
      </c>
      <c r="G160" s="36" t="s">
        <v>340</v>
      </c>
      <c r="H160" s="36" t="s">
        <v>340</v>
      </c>
      <c r="I160" s="36">
        <v>0</v>
      </c>
      <c r="J160" s="36">
        <v>0</v>
      </c>
      <c r="K160" s="36">
        <v>0</v>
      </c>
      <c r="L160" s="36">
        <v>0</v>
      </c>
      <c r="M160" s="36">
        <v>0</v>
      </c>
      <c r="N160" s="36">
        <v>0</v>
      </c>
      <c r="O160" s="36">
        <v>0</v>
      </c>
      <c r="P160" s="36">
        <v>0</v>
      </c>
      <c r="Q160" s="36">
        <v>0</v>
      </c>
      <c r="R160" s="36">
        <v>0</v>
      </c>
      <c r="S160" s="36">
        <v>0</v>
      </c>
      <c r="T160" s="36">
        <v>0</v>
      </c>
      <c r="U160" s="36" t="s">
        <v>340</v>
      </c>
      <c r="V160" s="36" t="s">
        <v>340</v>
      </c>
      <c r="W160" s="36">
        <v>0</v>
      </c>
      <c r="X160" s="36">
        <v>0</v>
      </c>
      <c r="Y160" s="36">
        <v>0</v>
      </c>
      <c r="Z160" s="36">
        <v>0</v>
      </c>
      <c r="AA160" s="36">
        <v>0</v>
      </c>
      <c r="AB160" s="36">
        <v>0</v>
      </c>
      <c r="AC160" s="36">
        <v>0</v>
      </c>
      <c r="AD160" s="36">
        <v>0</v>
      </c>
      <c r="AE160" s="36">
        <v>0</v>
      </c>
      <c r="AF160" s="36">
        <v>0</v>
      </c>
      <c r="AG160" s="36" t="s">
        <v>340</v>
      </c>
      <c r="AH160" s="36" t="s">
        <v>340</v>
      </c>
      <c r="AI160" s="36" t="s">
        <v>340</v>
      </c>
      <c r="AJ160" s="36">
        <v>0</v>
      </c>
      <c r="AK160" s="36">
        <v>0</v>
      </c>
      <c r="AL160" s="36">
        <v>0</v>
      </c>
      <c r="AM160" s="36">
        <v>0</v>
      </c>
      <c r="AN160" s="36">
        <v>0</v>
      </c>
      <c r="AO160" s="36">
        <v>0</v>
      </c>
      <c r="AP160" s="36">
        <v>0</v>
      </c>
      <c r="AQ160" s="36">
        <v>0</v>
      </c>
      <c r="AR160" s="36">
        <v>0</v>
      </c>
      <c r="AS160" s="36">
        <v>0</v>
      </c>
      <c r="AT160" s="36">
        <v>0</v>
      </c>
      <c r="AU160" s="36">
        <v>0</v>
      </c>
      <c r="AV160" s="36">
        <v>0</v>
      </c>
      <c r="AW160" s="36">
        <v>0</v>
      </c>
      <c r="AX160" s="36">
        <v>0</v>
      </c>
      <c r="AY160" s="36">
        <v>0</v>
      </c>
      <c r="AZ160" s="36">
        <v>0</v>
      </c>
      <c r="BA160" s="36">
        <v>0</v>
      </c>
      <c r="BB160" s="36">
        <v>0</v>
      </c>
      <c r="BC160" s="36">
        <v>0</v>
      </c>
      <c r="BD160" s="36">
        <v>0</v>
      </c>
      <c r="BE160" s="36">
        <v>0</v>
      </c>
      <c r="BF160" s="36">
        <v>0</v>
      </c>
      <c r="BG160" s="36">
        <v>0</v>
      </c>
      <c r="BH160" s="36">
        <v>0</v>
      </c>
      <c r="BI160" s="36">
        <v>0</v>
      </c>
      <c r="BJ160" s="36">
        <v>0</v>
      </c>
      <c r="BK160" s="36">
        <v>0</v>
      </c>
      <c r="BL160" s="36">
        <v>0</v>
      </c>
    </row>
    <row r="161" spans="1:64" s="37" customFormat="1" x14ac:dyDescent="0.2">
      <c r="A161" s="34">
        <v>158</v>
      </c>
      <c r="B161" s="34" t="s">
        <v>235</v>
      </c>
      <c r="C161" s="34" t="s">
        <v>245</v>
      </c>
      <c r="D161" s="41">
        <v>4.3446551710000003</v>
      </c>
      <c r="E161" s="36">
        <v>2</v>
      </c>
      <c r="F161" s="36">
        <v>0</v>
      </c>
      <c r="G161" s="36">
        <v>0</v>
      </c>
      <c r="H161" s="36">
        <v>2</v>
      </c>
      <c r="I161" s="36">
        <v>0</v>
      </c>
      <c r="J161" s="36">
        <v>0</v>
      </c>
      <c r="K161" s="36">
        <v>0</v>
      </c>
      <c r="L161" s="36">
        <v>0</v>
      </c>
      <c r="M161" s="36">
        <v>0</v>
      </c>
      <c r="N161" s="36">
        <v>0</v>
      </c>
      <c r="O161" s="36">
        <v>0</v>
      </c>
      <c r="P161" s="36">
        <v>0</v>
      </c>
      <c r="Q161" s="36">
        <v>0</v>
      </c>
      <c r="R161" s="36">
        <v>0</v>
      </c>
      <c r="S161" s="36">
        <v>0</v>
      </c>
      <c r="T161" s="36">
        <v>0</v>
      </c>
      <c r="U161" s="36">
        <v>0</v>
      </c>
      <c r="V161" s="36">
        <v>0</v>
      </c>
      <c r="W161" s="36">
        <v>0</v>
      </c>
      <c r="X161" s="36">
        <v>0</v>
      </c>
      <c r="Y161" s="36">
        <v>0</v>
      </c>
      <c r="Z161" s="36">
        <v>0</v>
      </c>
      <c r="AA161" s="36">
        <v>0</v>
      </c>
      <c r="AB161" s="36">
        <v>0</v>
      </c>
      <c r="AC161" s="36">
        <v>0</v>
      </c>
      <c r="AD161" s="36">
        <v>0</v>
      </c>
      <c r="AE161" s="36">
        <v>0</v>
      </c>
      <c r="AF161" s="36">
        <v>0</v>
      </c>
      <c r="AG161" s="36">
        <v>0</v>
      </c>
      <c r="AH161" s="36">
        <v>0</v>
      </c>
      <c r="AI161" s="36">
        <v>0</v>
      </c>
      <c r="AJ161" s="36">
        <v>0</v>
      </c>
      <c r="AK161" s="36">
        <v>0</v>
      </c>
      <c r="AL161" s="36">
        <v>0</v>
      </c>
      <c r="AM161" s="36">
        <v>0</v>
      </c>
      <c r="AN161" s="36">
        <v>0</v>
      </c>
      <c r="AO161" s="36">
        <v>0</v>
      </c>
      <c r="AP161" s="36">
        <v>0</v>
      </c>
      <c r="AQ161" s="36">
        <v>0</v>
      </c>
      <c r="AR161" s="36">
        <v>0</v>
      </c>
      <c r="AS161" s="36">
        <v>0</v>
      </c>
      <c r="AT161" s="36">
        <v>0</v>
      </c>
      <c r="AU161" s="36">
        <v>0</v>
      </c>
      <c r="AV161" s="36">
        <v>0</v>
      </c>
      <c r="AW161" s="36">
        <v>0</v>
      </c>
      <c r="AX161" s="36">
        <v>0</v>
      </c>
      <c r="AY161" s="36">
        <v>0</v>
      </c>
      <c r="AZ161" s="36">
        <v>0</v>
      </c>
      <c r="BA161" s="36">
        <v>0</v>
      </c>
      <c r="BB161" s="36">
        <v>0</v>
      </c>
      <c r="BC161" s="36">
        <v>0</v>
      </c>
      <c r="BD161" s="36">
        <v>0</v>
      </c>
      <c r="BE161" s="36">
        <v>0</v>
      </c>
      <c r="BF161" s="36">
        <v>0</v>
      </c>
      <c r="BG161" s="36">
        <v>0</v>
      </c>
      <c r="BH161" s="36">
        <v>0</v>
      </c>
      <c r="BI161" s="36">
        <v>0</v>
      </c>
      <c r="BJ161" s="36">
        <v>0</v>
      </c>
      <c r="BK161" s="36">
        <v>0</v>
      </c>
      <c r="BL161" s="36">
        <v>0</v>
      </c>
    </row>
    <row r="162" spans="1:64" s="37" customFormat="1" x14ac:dyDescent="0.2">
      <c r="A162" s="34">
        <v>159</v>
      </c>
      <c r="B162" s="34" t="s">
        <v>235</v>
      </c>
      <c r="C162" s="34" t="s">
        <v>246</v>
      </c>
      <c r="D162" s="41">
        <v>3.97179087</v>
      </c>
      <c r="E162" s="36">
        <v>37</v>
      </c>
      <c r="F162" s="36">
        <v>0</v>
      </c>
      <c r="G162" s="36">
        <v>0</v>
      </c>
      <c r="H162" s="36">
        <v>37</v>
      </c>
      <c r="I162" s="36">
        <v>0</v>
      </c>
      <c r="J162" s="36">
        <v>0</v>
      </c>
      <c r="K162" s="36">
        <v>0</v>
      </c>
      <c r="L162" s="36">
        <v>0</v>
      </c>
      <c r="M162" s="36">
        <v>0</v>
      </c>
      <c r="N162" s="36">
        <v>0</v>
      </c>
      <c r="O162" s="36">
        <v>0</v>
      </c>
      <c r="P162" s="36">
        <v>0</v>
      </c>
      <c r="Q162" s="36">
        <v>0</v>
      </c>
      <c r="R162" s="36">
        <v>0</v>
      </c>
      <c r="S162" s="36">
        <v>0</v>
      </c>
      <c r="T162" s="36">
        <v>0</v>
      </c>
      <c r="U162" s="36">
        <v>0</v>
      </c>
      <c r="V162" s="36">
        <v>0</v>
      </c>
      <c r="W162" s="36">
        <v>0</v>
      </c>
      <c r="X162" s="36">
        <v>0</v>
      </c>
      <c r="Y162" s="36">
        <v>0</v>
      </c>
      <c r="Z162" s="36">
        <v>0</v>
      </c>
      <c r="AA162" s="36">
        <v>0</v>
      </c>
      <c r="AB162" s="36">
        <v>0</v>
      </c>
      <c r="AC162" s="36">
        <v>0</v>
      </c>
      <c r="AD162" s="36">
        <v>0</v>
      </c>
      <c r="AE162" s="36">
        <v>0</v>
      </c>
      <c r="AF162" s="36">
        <v>0</v>
      </c>
      <c r="AG162" s="36">
        <v>0</v>
      </c>
      <c r="AH162" s="36">
        <v>0</v>
      </c>
      <c r="AI162" s="36">
        <v>0</v>
      </c>
      <c r="AJ162" s="36">
        <v>0</v>
      </c>
      <c r="AK162" s="36">
        <v>0</v>
      </c>
      <c r="AL162" s="36">
        <v>0</v>
      </c>
      <c r="AM162" s="36">
        <v>0</v>
      </c>
      <c r="AN162" s="36">
        <v>0</v>
      </c>
      <c r="AO162" s="36">
        <v>0</v>
      </c>
      <c r="AP162" s="36">
        <v>0</v>
      </c>
      <c r="AQ162" s="36">
        <v>0</v>
      </c>
      <c r="AR162" s="36">
        <v>0</v>
      </c>
      <c r="AS162" s="36">
        <v>0</v>
      </c>
      <c r="AT162" s="36">
        <v>0</v>
      </c>
      <c r="AU162" s="36">
        <v>0</v>
      </c>
      <c r="AV162" s="36">
        <v>0</v>
      </c>
      <c r="AW162" s="36">
        <v>0</v>
      </c>
      <c r="AX162" s="36">
        <v>0</v>
      </c>
      <c r="AY162" s="36">
        <v>0</v>
      </c>
      <c r="AZ162" s="36">
        <v>0</v>
      </c>
      <c r="BA162" s="36">
        <v>0</v>
      </c>
      <c r="BB162" s="36">
        <v>0</v>
      </c>
      <c r="BC162" s="36">
        <v>0</v>
      </c>
      <c r="BD162" s="36">
        <v>0</v>
      </c>
      <c r="BE162" s="36">
        <v>0</v>
      </c>
      <c r="BF162" s="36">
        <v>0</v>
      </c>
      <c r="BG162" s="36">
        <v>0</v>
      </c>
      <c r="BH162" s="36">
        <v>0</v>
      </c>
      <c r="BI162" s="36">
        <v>0</v>
      </c>
      <c r="BJ162" s="36">
        <v>0</v>
      </c>
      <c r="BK162" s="36">
        <v>0</v>
      </c>
      <c r="BL162" s="36">
        <v>0</v>
      </c>
    </row>
    <row r="163" spans="1:64" s="37" customFormat="1" x14ac:dyDescent="0.2">
      <c r="A163" s="34">
        <v>160</v>
      </c>
      <c r="B163" s="34" t="s">
        <v>235</v>
      </c>
      <c r="C163" s="34" t="s">
        <v>247</v>
      </c>
      <c r="D163" s="41">
        <v>4.6625529730000004</v>
      </c>
      <c r="E163" s="36">
        <v>16</v>
      </c>
      <c r="F163" s="36">
        <v>0</v>
      </c>
      <c r="G163" s="36">
        <v>2</v>
      </c>
      <c r="H163" s="36">
        <v>14</v>
      </c>
      <c r="I163" s="36">
        <v>0</v>
      </c>
      <c r="J163" s="36">
        <v>0</v>
      </c>
      <c r="K163" s="36">
        <v>0</v>
      </c>
      <c r="L163" s="36">
        <v>0</v>
      </c>
      <c r="M163" s="36">
        <v>0</v>
      </c>
      <c r="N163" s="36">
        <v>0</v>
      </c>
      <c r="O163" s="36">
        <v>0</v>
      </c>
      <c r="P163" s="36">
        <v>0</v>
      </c>
      <c r="Q163" s="36">
        <v>0</v>
      </c>
      <c r="R163" s="36">
        <v>0</v>
      </c>
      <c r="S163" s="36">
        <v>0</v>
      </c>
      <c r="T163" s="36">
        <v>0</v>
      </c>
      <c r="U163" s="36">
        <v>9.0000000000000011E-3</v>
      </c>
      <c r="V163" s="36">
        <v>2.1600000000000001E-2</v>
      </c>
      <c r="W163" s="36">
        <v>9.0000000000000011E-3</v>
      </c>
      <c r="X163" s="36">
        <v>2.1600000000000001E-2</v>
      </c>
      <c r="Y163" s="36">
        <v>3.0600000000000002E-2</v>
      </c>
      <c r="Z163" s="36">
        <v>0</v>
      </c>
      <c r="AA163" s="36">
        <v>0</v>
      </c>
      <c r="AB163" s="36">
        <v>0</v>
      </c>
      <c r="AC163" s="36">
        <v>0</v>
      </c>
      <c r="AD163" s="36">
        <v>0</v>
      </c>
      <c r="AE163" s="36">
        <v>0</v>
      </c>
      <c r="AF163" s="36">
        <v>0</v>
      </c>
      <c r="AG163" s="36">
        <v>7.0556625943995186E-4</v>
      </c>
      <c r="AH163" s="36">
        <v>1.2002736367484239E-3</v>
      </c>
      <c r="AI163" s="36">
        <v>3.844119620396979E-3</v>
      </c>
      <c r="AJ163" s="36">
        <v>0</v>
      </c>
      <c r="AK163" s="36">
        <v>0</v>
      </c>
      <c r="AL163" s="36">
        <v>0</v>
      </c>
      <c r="AM163" s="36">
        <v>7.0556625943995186E-4</v>
      </c>
      <c r="AN163" s="36">
        <v>1.2002736367484239E-3</v>
      </c>
      <c r="AO163" s="36">
        <v>3.844119620396979E-3</v>
      </c>
      <c r="AP163" s="36">
        <v>3.8823707999999998E-2</v>
      </c>
      <c r="AQ163" s="36">
        <v>2.0905073E-2</v>
      </c>
      <c r="AR163" s="36">
        <v>5.9728780999999995E-2</v>
      </c>
      <c r="AS163" s="36">
        <v>0</v>
      </c>
      <c r="AT163" s="36">
        <v>0</v>
      </c>
      <c r="AU163" s="36">
        <v>0</v>
      </c>
      <c r="AV163" s="36">
        <v>0</v>
      </c>
      <c r="AW163" s="36">
        <v>0</v>
      </c>
      <c r="AX163" s="36">
        <v>0</v>
      </c>
      <c r="AY163" s="36">
        <v>0</v>
      </c>
      <c r="AZ163" s="36">
        <v>0</v>
      </c>
      <c r="BA163" s="36">
        <v>0</v>
      </c>
      <c r="BB163" s="36">
        <v>0.39049817599999997</v>
      </c>
      <c r="BC163" s="36">
        <v>26.799507889000001</v>
      </c>
      <c r="BD163" s="36">
        <v>67.581818386999998</v>
      </c>
      <c r="BE163" s="36">
        <v>1.9315655000000001E-2</v>
      </c>
      <c r="BF163" s="36">
        <v>3.8631311000000002E-2</v>
      </c>
      <c r="BG163" s="36">
        <v>1.0632607060000001</v>
      </c>
      <c r="BH163" s="36">
        <v>12.267172407</v>
      </c>
      <c r="BI163" s="36">
        <v>0</v>
      </c>
      <c r="BJ163" s="36">
        <v>0</v>
      </c>
      <c r="BK163" s="36">
        <v>0</v>
      </c>
      <c r="BL163" s="36">
        <v>0</v>
      </c>
    </row>
    <row r="164" spans="1:64" s="37" customFormat="1" x14ac:dyDescent="0.2">
      <c r="A164" s="34">
        <v>161</v>
      </c>
      <c r="B164" s="34" t="s">
        <v>235</v>
      </c>
      <c r="C164" s="34" t="s">
        <v>248</v>
      </c>
      <c r="D164" s="41">
        <v>4.5859571060000004</v>
      </c>
      <c r="E164" s="36">
        <v>1</v>
      </c>
      <c r="F164" s="36">
        <v>0</v>
      </c>
      <c r="G164" s="36">
        <v>0</v>
      </c>
      <c r="H164" s="36">
        <v>1</v>
      </c>
      <c r="I164" s="36">
        <v>0</v>
      </c>
      <c r="J164" s="36">
        <v>0</v>
      </c>
      <c r="K164" s="36">
        <v>0</v>
      </c>
      <c r="L164" s="36">
        <v>0</v>
      </c>
      <c r="M164" s="36">
        <v>0</v>
      </c>
      <c r="N164" s="36">
        <v>0</v>
      </c>
      <c r="O164" s="36">
        <v>0</v>
      </c>
      <c r="P164" s="36">
        <v>0</v>
      </c>
      <c r="Q164" s="36">
        <v>0</v>
      </c>
      <c r="R164" s="36">
        <v>0</v>
      </c>
      <c r="S164" s="36">
        <v>0</v>
      </c>
      <c r="T164" s="36">
        <v>0</v>
      </c>
      <c r="U164" s="36">
        <v>0</v>
      </c>
      <c r="V164" s="36">
        <v>0</v>
      </c>
      <c r="W164" s="36">
        <v>0</v>
      </c>
      <c r="X164" s="36">
        <v>0</v>
      </c>
      <c r="Y164" s="36">
        <v>0</v>
      </c>
      <c r="Z164" s="36">
        <v>0</v>
      </c>
      <c r="AA164" s="36">
        <v>0</v>
      </c>
      <c r="AB164" s="36">
        <v>0</v>
      </c>
      <c r="AC164" s="36">
        <v>0</v>
      </c>
      <c r="AD164" s="36">
        <v>0</v>
      </c>
      <c r="AE164" s="36">
        <v>0</v>
      </c>
      <c r="AF164" s="36">
        <v>0</v>
      </c>
      <c r="AG164" s="36">
        <v>0</v>
      </c>
      <c r="AH164" s="36">
        <v>0</v>
      </c>
      <c r="AI164" s="36">
        <v>0</v>
      </c>
      <c r="AJ164" s="36">
        <v>0</v>
      </c>
      <c r="AK164" s="36">
        <v>0</v>
      </c>
      <c r="AL164" s="36">
        <v>0</v>
      </c>
      <c r="AM164" s="36">
        <v>0</v>
      </c>
      <c r="AN164" s="36">
        <v>0</v>
      </c>
      <c r="AO164" s="36">
        <v>0</v>
      </c>
      <c r="AP164" s="36">
        <v>0</v>
      </c>
      <c r="AQ164" s="36">
        <v>0</v>
      </c>
      <c r="AR164" s="36">
        <v>0</v>
      </c>
      <c r="AS164" s="36">
        <v>0</v>
      </c>
      <c r="AT164" s="36">
        <v>0</v>
      </c>
      <c r="AU164" s="36">
        <v>0</v>
      </c>
      <c r="AV164" s="36">
        <v>0</v>
      </c>
      <c r="AW164" s="36">
        <v>0</v>
      </c>
      <c r="AX164" s="36">
        <v>0</v>
      </c>
      <c r="AY164" s="36">
        <v>0</v>
      </c>
      <c r="AZ164" s="36">
        <v>0</v>
      </c>
      <c r="BA164" s="36">
        <v>0</v>
      </c>
      <c r="BB164" s="36">
        <v>0.30788962199999997</v>
      </c>
      <c r="BC164" s="36">
        <v>13.771079958</v>
      </c>
      <c r="BD164" s="36">
        <v>32.139783129999998</v>
      </c>
      <c r="BE164" s="36">
        <v>1.5229494E-2</v>
      </c>
      <c r="BF164" s="36">
        <v>3.0458988999999999E-2</v>
      </c>
      <c r="BG164" s="36">
        <v>0.89140271800000004</v>
      </c>
      <c r="BH164" s="36">
        <v>6.1928399040000004</v>
      </c>
      <c r="BI164" s="36">
        <v>0</v>
      </c>
      <c r="BJ164" s="36">
        <v>0</v>
      </c>
      <c r="BK164" s="36">
        <v>0</v>
      </c>
      <c r="BL164" s="36">
        <v>0</v>
      </c>
    </row>
    <row r="165" spans="1:64" s="37" customFormat="1" x14ac:dyDescent="0.2">
      <c r="A165" s="34">
        <v>162</v>
      </c>
      <c r="B165" s="34" t="s">
        <v>235</v>
      </c>
      <c r="C165" s="34" t="s">
        <v>249</v>
      </c>
      <c r="D165" s="41">
        <v>4.5447602710000004</v>
      </c>
      <c r="E165" s="36">
        <v>8</v>
      </c>
      <c r="F165" s="36">
        <v>0</v>
      </c>
      <c r="G165" s="36">
        <v>0</v>
      </c>
      <c r="H165" s="36">
        <v>8</v>
      </c>
      <c r="I165" s="36">
        <v>0</v>
      </c>
      <c r="J165" s="36">
        <v>0</v>
      </c>
      <c r="K165" s="36">
        <v>0</v>
      </c>
      <c r="L165" s="36">
        <v>0</v>
      </c>
      <c r="M165" s="36">
        <v>0</v>
      </c>
      <c r="N165" s="36">
        <v>0</v>
      </c>
      <c r="O165" s="36">
        <v>0</v>
      </c>
      <c r="P165" s="36">
        <v>0</v>
      </c>
      <c r="Q165" s="36">
        <v>0</v>
      </c>
      <c r="R165" s="36">
        <v>0</v>
      </c>
      <c r="S165" s="36">
        <v>0</v>
      </c>
      <c r="T165" s="36">
        <v>0</v>
      </c>
      <c r="U165" s="36">
        <v>0</v>
      </c>
      <c r="V165" s="36">
        <v>0</v>
      </c>
      <c r="W165" s="36">
        <v>0</v>
      </c>
      <c r="X165" s="36">
        <v>0</v>
      </c>
      <c r="Y165" s="36">
        <v>0</v>
      </c>
      <c r="Z165" s="36">
        <v>0</v>
      </c>
      <c r="AA165" s="36">
        <v>0</v>
      </c>
      <c r="AB165" s="36">
        <v>0</v>
      </c>
      <c r="AC165" s="36">
        <v>0</v>
      </c>
      <c r="AD165" s="36">
        <v>0</v>
      </c>
      <c r="AE165" s="36">
        <v>0</v>
      </c>
      <c r="AF165" s="36">
        <v>0</v>
      </c>
      <c r="AG165" s="36">
        <v>0</v>
      </c>
      <c r="AH165" s="36">
        <v>0</v>
      </c>
      <c r="AI165" s="36">
        <v>0</v>
      </c>
      <c r="AJ165" s="36">
        <v>0</v>
      </c>
      <c r="AK165" s="36">
        <v>0</v>
      </c>
      <c r="AL165" s="36">
        <v>0</v>
      </c>
      <c r="AM165" s="36">
        <v>0</v>
      </c>
      <c r="AN165" s="36">
        <v>0</v>
      </c>
      <c r="AO165" s="36">
        <v>0</v>
      </c>
      <c r="AP165" s="36">
        <v>0</v>
      </c>
      <c r="AQ165" s="36">
        <v>0</v>
      </c>
      <c r="AR165" s="36">
        <v>0</v>
      </c>
      <c r="AS165" s="36">
        <v>0</v>
      </c>
      <c r="AT165" s="36">
        <v>0</v>
      </c>
      <c r="AU165" s="36">
        <v>0</v>
      </c>
      <c r="AV165" s="36">
        <v>0</v>
      </c>
      <c r="AW165" s="36">
        <v>0</v>
      </c>
      <c r="AX165" s="36">
        <v>0</v>
      </c>
      <c r="AY165" s="36">
        <v>0</v>
      </c>
      <c r="AZ165" s="36">
        <v>0</v>
      </c>
      <c r="BA165" s="36">
        <v>0</v>
      </c>
      <c r="BB165" s="36">
        <v>0</v>
      </c>
      <c r="BC165" s="36">
        <v>0</v>
      </c>
      <c r="BD165" s="36">
        <v>0</v>
      </c>
      <c r="BE165" s="36">
        <v>0</v>
      </c>
      <c r="BF165" s="36">
        <v>0</v>
      </c>
      <c r="BG165" s="36">
        <v>0.209784583</v>
      </c>
      <c r="BH165" s="36">
        <v>1.8570199380000001</v>
      </c>
      <c r="BI165" s="36">
        <v>0</v>
      </c>
      <c r="BJ165" s="36">
        <v>0</v>
      </c>
      <c r="BK165" s="36">
        <v>0</v>
      </c>
      <c r="BL165" s="36">
        <v>0</v>
      </c>
    </row>
    <row r="166" spans="1:64" s="37" customFormat="1" x14ac:dyDescent="0.2">
      <c r="A166" s="34">
        <v>163</v>
      </c>
      <c r="B166" s="34" t="s">
        <v>235</v>
      </c>
      <c r="C166" s="34" t="s">
        <v>250</v>
      </c>
      <c r="D166" s="41">
        <v>4.5372985970000004</v>
      </c>
      <c r="E166" s="36">
        <v>22</v>
      </c>
      <c r="F166" s="36">
        <v>0</v>
      </c>
      <c r="G166" s="36">
        <v>0</v>
      </c>
      <c r="H166" s="36">
        <v>22</v>
      </c>
      <c r="I166" s="36">
        <v>0</v>
      </c>
      <c r="J166" s="36">
        <v>0</v>
      </c>
      <c r="K166" s="36">
        <v>0</v>
      </c>
      <c r="L166" s="36">
        <v>0</v>
      </c>
      <c r="M166" s="36">
        <v>0</v>
      </c>
      <c r="N166" s="36">
        <v>0</v>
      </c>
      <c r="O166" s="36">
        <v>0</v>
      </c>
      <c r="P166" s="36">
        <v>0</v>
      </c>
      <c r="Q166" s="36">
        <v>0</v>
      </c>
      <c r="R166" s="36">
        <v>0</v>
      </c>
      <c r="S166" s="36">
        <v>0</v>
      </c>
      <c r="T166" s="36">
        <v>0</v>
      </c>
      <c r="U166" s="36">
        <v>0</v>
      </c>
      <c r="V166" s="36">
        <v>0</v>
      </c>
      <c r="W166" s="36">
        <v>0</v>
      </c>
      <c r="X166" s="36">
        <v>0</v>
      </c>
      <c r="Y166" s="36">
        <v>0</v>
      </c>
      <c r="Z166" s="36">
        <v>0</v>
      </c>
      <c r="AA166" s="36">
        <v>0</v>
      </c>
      <c r="AB166" s="36">
        <v>0</v>
      </c>
      <c r="AC166" s="36">
        <v>0</v>
      </c>
      <c r="AD166" s="36">
        <v>0</v>
      </c>
      <c r="AE166" s="36">
        <v>0</v>
      </c>
      <c r="AF166" s="36">
        <v>0</v>
      </c>
      <c r="AG166" s="36">
        <v>0</v>
      </c>
      <c r="AH166" s="36">
        <v>0</v>
      </c>
      <c r="AI166" s="36">
        <v>0</v>
      </c>
      <c r="AJ166" s="36">
        <v>0</v>
      </c>
      <c r="AK166" s="36">
        <v>0</v>
      </c>
      <c r="AL166" s="36">
        <v>0</v>
      </c>
      <c r="AM166" s="36">
        <v>0</v>
      </c>
      <c r="AN166" s="36">
        <v>0</v>
      </c>
      <c r="AO166" s="36">
        <v>0</v>
      </c>
      <c r="AP166" s="36">
        <v>0</v>
      </c>
      <c r="AQ166" s="36">
        <v>0</v>
      </c>
      <c r="AR166" s="36">
        <v>0</v>
      </c>
      <c r="AS166" s="36">
        <v>0</v>
      </c>
      <c r="AT166" s="36">
        <v>0</v>
      </c>
      <c r="AU166" s="36">
        <v>0</v>
      </c>
      <c r="AV166" s="36">
        <v>0</v>
      </c>
      <c r="AW166" s="36">
        <v>0</v>
      </c>
      <c r="AX166" s="36">
        <v>0</v>
      </c>
      <c r="AY166" s="36">
        <v>0</v>
      </c>
      <c r="AZ166" s="36">
        <v>0</v>
      </c>
      <c r="BA166" s="36">
        <v>0</v>
      </c>
      <c r="BB166" s="36">
        <v>0</v>
      </c>
      <c r="BC166" s="36">
        <v>0</v>
      </c>
      <c r="BD166" s="36">
        <v>0</v>
      </c>
      <c r="BE166" s="36">
        <v>0</v>
      </c>
      <c r="BF166" s="36">
        <v>0</v>
      </c>
      <c r="BG166" s="36">
        <v>0</v>
      </c>
      <c r="BH166" s="36">
        <v>0</v>
      </c>
      <c r="BI166" s="36">
        <v>0</v>
      </c>
      <c r="BJ166" s="36">
        <v>0</v>
      </c>
      <c r="BK166" s="36">
        <v>0</v>
      </c>
      <c r="BL166" s="36">
        <v>0</v>
      </c>
    </row>
    <row r="167" spans="1:64" s="37" customFormat="1" x14ac:dyDescent="0.2">
      <c r="A167" s="34">
        <v>164</v>
      </c>
      <c r="B167" s="34" t="s">
        <v>235</v>
      </c>
      <c r="C167" s="34" t="s">
        <v>251</v>
      </c>
      <c r="D167" s="41">
        <v>4.6325486849999997</v>
      </c>
      <c r="E167" s="36">
        <v>18</v>
      </c>
      <c r="F167" s="36">
        <v>0</v>
      </c>
      <c r="G167" s="36">
        <v>0</v>
      </c>
      <c r="H167" s="36">
        <v>18</v>
      </c>
      <c r="I167" s="36">
        <v>0</v>
      </c>
      <c r="J167" s="36">
        <v>0</v>
      </c>
      <c r="K167" s="36">
        <v>0</v>
      </c>
      <c r="L167" s="36">
        <v>0</v>
      </c>
      <c r="M167" s="36">
        <v>0</v>
      </c>
      <c r="N167" s="36">
        <v>0</v>
      </c>
      <c r="O167" s="36">
        <v>0</v>
      </c>
      <c r="P167" s="36">
        <v>0</v>
      </c>
      <c r="Q167" s="36">
        <v>0</v>
      </c>
      <c r="R167" s="36">
        <v>0</v>
      </c>
      <c r="S167" s="36">
        <v>0</v>
      </c>
      <c r="T167" s="36">
        <v>0</v>
      </c>
      <c r="U167" s="36">
        <v>0</v>
      </c>
      <c r="V167" s="36">
        <v>0</v>
      </c>
      <c r="W167" s="36">
        <v>0</v>
      </c>
      <c r="X167" s="36">
        <v>0</v>
      </c>
      <c r="Y167" s="36">
        <v>0</v>
      </c>
      <c r="Z167" s="36">
        <v>0</v>
      </c>
      <c r="AA167" s="36">
        <v>0</v>
      </c>
      <c r="AB167" s="36">
        <v>0</v>
      </c>
      <c r="AC167" s="36">
        <v>0</v>
      </c>
      <c r="AD167" s="36">
        <v>0</v>
      </c>
      <c r="AE167" s="36">
        <v>0</v>
      </c>
      <c r="AF167" s="36">
        <v>0</v>
      </c>
      <c r="AG167" s="36">
        <v>0</v>
      </c>
      <c r="AH167" s="36">
        <v>0</v>
      </c>
      <c r="AI167" s="36">
        <v>0</v>
      </c>
      <c r="AJ167" s="36">
        <v>0</v>
      </c>
      <c r="AK167" s="36">
        <v>0</v>
      </c>
      <c r="AL167" s="36">
        <v>0</v>
      </c>
      <c r="AM167" s="36">
        <v>0</v>
      </c>
      <c r="AN167" s="36">
        <v>0</v>
      </c>
      <c r="AO167" s="36">
        <v>0</v>
      </c>
      <c r="AP167" s="36">
        <v>0</v>
      </c>
      <c r="AQ167" s="36">
        <v>0</v>
      </c>
      <c r="AR167" s="36">
        <v>0</v>
      </c>
      <c r="AS167" s="36">
        <v>0</v>
      </c>
      <c r="AT167" s="36">
        <v>0</v>
      </c>
      <c r="AU167" s="36">
        <v>0</v>
      </c>
      <c r="AV167" s="36">
        <v>0</v>
      </c>
      <c r="AW167" s="36">
        <v>0</v>
      </c>
      <c r="AX167" s="36">
        <v>0</v>
      </c>
      <c r="AY167" s="36">
        <v>0</v>
      </c>
      <c r="AZ167" s="36">
        <v>0</v>
      </c>
      <c r="BA167" s="36">
        <v>0</v>
      </c>
      <c r="BB167" s="36">
        <v>0</v>
      </c>
      <c r="BC167" s="36">
        <v>0</v>
      </c>
      <c r="BD167" s="36">
        <v>0</v>
      </c>
      <c r="BE167" s="36">
        <v>0</v>
      </c>
      <c r="BF167" s="36">
        <v>0</v>
      </c>
      <c r="BG167" s="36">
        <v>0</v>
      </c>
      <c r="BH167" s="36">
        <v>6.0210623999999997E-2</v>
      </c>
      <c r="BI167" s="36">
        <v>0</v>
      </c>
      <c r="BJ167" s="36">
        <v>0</v>
      </c>
      <c r="BK167" s="36">
        <v>0</v>
      </c>
      <c r="BL167" s="36">
        <v>0</v>
      </c>
    </row>
    <row r="168" spans="1:64" s="37" customFormat="1" x14ac:dyDescent="0.2">
      <c r="A168" s="34">
        <v>165</v>
      </c>
      <c r="B168" s="34" t="s">
        <v>235</v>
      </c>
      <c r="C168" s="34" t="s">
        <v>252</v>
      </c>
      <c r="D168" s="41">
        <v>4.1070730989999999</v>
      </c>
      <c r="E168" s="36">
        <v>10</v>
      </c>
      <c r="F168" s="36">
        <v>0</v>
      </c>
      <c r="G168" s="36">
        <v>0</v>
      </c>
      <c r="H168" s="36">
        <v>10</v>
      </c>
      <c r="I168" s="36">
        <v>0</v>
      </c>
      <c r="J168" s="36">
        <v>0</v>
      </c>
      <c r="K168" s="36">
        <v>0</v>
      </c>
      <c r="L168" s="36">
        <v>0</v>
      </c>
      <c r="M168" s="36">
        <v>0</v>
      </c>
      <c r="N168" s="36">
        <v>0</v>
      </c>
      <c r="O168" s="36">
        <v>0</v>
      </c>
      <c r="P168" s="36">
        <v>0</v>
      </c>
      <c r="Q168" s="36">
        <v>0</v>
      </c>
      <c r="R168" s="36">
        <v>0</v>
      </c>
      <c r="S168" s="36">
        <v>0</v>
      </c>
      <c r="T168" s="36">
        <v>0</v>
      </c>
      <c r="U168" s="36">
        <v>0</v>
      </c>
      <c r="V168" s="36">
        <v>0</v>
      </c>
      <c r="W168" s="36">
        <v>0</v>
      </c>
      <c r="X168" s="36">
        <v>0</v>
      </c>
      <c r="Y168" s="36">
        <v>0</v>
      </c>
      <c r="Z168" s="36">
        <v>0</v>
      </c>
      <c r="AA168" s="36">
        <v>0</v>
      </c>
      <c r="AB168" s="36">
        <v>0</v>
      </c>
      <c r="AC168" s="36">
        <v>0</v>
      </c>
      <c r="AD168" s="36">
        <v>0</v>
      </c>
      <c r="AE168" s="36">
        <v>0</v>
      </c>
      <c r="AF168" s="36">
        <v>0</v>
      </c>
      <c r="AG168" s="36">
        <v>0</v>
      </c>
      <c r="AH168" s="36">
        <v>0</v>
      </c>
      <c r="AI168" s="36">
        <v>0</v>
      </c>
      <c r="AJ168" s="36">
        <v>0</v>
      </c>
      <c r="AK168" s="36">
        <v>0</v>
      </c>
      <c r="AL168" s="36">
        <v>0</v>
      </c>
      <c r="AM168" s="36">
        <v>0</v>
      </c>
      <c r="AN168" s="36">
        <v>0</v>
      </c>
      <c r="AO168" s="36">
        <v>0</v>
      </c>
      <c r="AP168" s="36">
        <v>0</v>
      </c>
      <c r="AQ168" s="36">
        <v>0</v>
      </c>
      <c r="AR168" s="36">
        <v>0</v>
      </c>
      <c r="AS168" s="36">
        <v>0</v>
      </c>
      <c r="AT168" s="36">
        <v>0</v>
      </c>
      <c r="AU168" s="36">
        <v>0</v>
      </c>
      <c r="AV168" s="36">
        <v>0</v>
      </c>
      <c r="AW168" s="36">
        <v>0</v>
      </c>
      <c r="AX168" s="36">
        <v>0</v>
      </c>
      <c r="AY168" s="36">
        <v>0</v>
      </c>
      <c r="AZ168" s="36">
        <v>0</v>
      </c>
      <c r="BA168" s="36">
        <v>0</v>
      </c>
      <c r="BB168" s="36">
        <v>0</v>
      </c>
      <c r="BC168" s="36">
        <v>0</v>
      </c>
      <c r="BD168" s="36">
        <v>0</v>
      </c>
      <c r="BE168" s="36">
        <v>0</v>
      </c>
      <c r="BF168" s="36">
        <v>0</v>
      </c>
      <c r="BG168" s="36">
        <v>0</v>
      </c>
      <c r="BH168" s="36">
        <v>0</v>
      </c>
      <c r="BI168" s="36">
        <v>0</v>
      </c>
      <c r="BJ168" s="36">
        <v>0</v>
      </c>
      <c r="BK168" s="36">
        <v>0</v>
      </c>
      <c r="BL168" s="36">
        <v>0</v>
      </c>
    </row>
    <row r="169" spans="1:64" s="37" customFormat="1" x14ac:dyDescent="0.2">
      <c r="A169" s="34">
        <v>166</v>
      </c>
      <c r="B169" s="34" t="s">
        <v>235</v>
      </c>
      <c r="C169" s="34" t="s">
        <v>253</v>
      </c>
      <c r="D169" s="41">
        <v>4.4301585460000004</v>
      </c>
      <c r="E169" s="36">
        <v>11</v>
      </c>
      <c r="F169" s="36">
        <v>0</v>
      </c>
      <c r="G169" s="36">
        <v>0</v>
      </c>
      <c r="H169" s="36">
        <v>11</v>
      </c>
      <c r="I169" s="36">
        <v>0</v>
      </c>
      <c r="J169" s="36">
        <v>0</v>
      </c>
      <c r="K169" s="36">
        <v>0</v>
      </c>
      <c r="L169" s="36">
        <v>0</v>
      </c>
      <c r="M169" s="36">
        <v>0</v>
      </c>
      <c r="N169" s="36">
        <v>0</v>
      </c>
      <c r="O169" s="36">
        <v>0</v>
      </c>
      <c r="P169" s="36">
        <v>0</v>
      </c>
      <c r="Q169" s="36">
        <v>0</v>
      </c>
      <c r="R169" s="36">
        <v>0</v>
      </c>
      <c r="S169" s="36">
        <v>0</v>
      </c>
      <c r="T169" s="36">
        <v>0</v>
      </c>
      <c r="U169" s="36">
        <v>0</v>
      </c>
      <c r="V169" s="36">
        <v>0</v>
      </c>
      <c r="W169" s="36">
        <v>0</v>
      </c>
      <c r="X169" s="36">
        <v>0</v>
      </c>
      <c r="Y169" s="36">
        <v>0</v>
      </c>
      <c r="Z169" s="36">
        <v>0</v>
      </c>
      <c r="AA169" s="36">
        <v>0</v>
      </c>
      <c r="AB169" s="36">
        <v>0</v>
      </c>
      <c r="AC169" s="36">
        <v>0</v>
      </c>
      <c r="AD169" s="36">
        <v>0</v>
      </c>
      <c r="AE169" s="36">
        <v>0</v>
      </c>
      <c r="AF169" s="36">
        <v>0</v>
      </c>
      <c r="AG169" s="36">
        <v>0</v>
      </c>
      <c r="AH169" s="36">
        <v>0</v>
      </c>
      <c r="AI169" s="36">
        <v>0</v>
      </c>
      <c r="AJ169" s="36">
        <v>0</v>
      </c>
      <c r="AK169" s="36">
        <v>0</v>
      </c>
      <c r="AL169" s="36">
        <v>0</v>
      </c>
      <c r="AM169" s="36">
        <v>0</v>
      </c>
      <c r="AN169" s="36">
        <v>0</v>
      </c>
      <c r="AO169" s="36">
        <v>0</v>
      </c>
      <c r="AP169" s="36">
        <v>0</v>
      </c>
      <c r="AQ169" s="36">
        <v>0</v>
      </c>
      <c r="AR169" s="36">
        <v>0</v>
      </c>
      <c r="AS169" s="36">
        <v>0</v>
      </c>
      <c r="AT169" s="36">
        <v>0</v>
      </c>
      <c r="AU169" s="36">
        <v>0</v>
      </c>
      <c r="AV169" s="36">
        <v>0</v>
      </c>
      <c r="AW169" s="36">
        <v>0</v>
      </c>
      <c r="AX169" s="36">
        <v>0</v>
      </c>
      <c r="AY169" s="36">
        <v>0</v>
      </c>
      <c r="AZ169" s="36">
        <v>0</v>
      </c>
      <c r="BA169" s="36">
        <v>0</v>
      </c>
      <c r="BB169" s="36">
        <v>0</v>
      </c>
      <c r="BC169" s="36">
        <v>0</v>
      </c>
      <c r="BD169" s="36">
        <v>0</v>
      </c>
      <c r="BE169" s="36">
        <v>0</v>
      </c>
      <c r="BF169" s="36">
        <v>0</v>
      </c>
      <c r="BG169" s="36">
        <v>0</v>
      </c>
      <c r="BH169" s="36">
        <v>0</v>
      </c>
      <c r="BI169" s="36">
        <v>0</v>
      </c>
      <c r="BJ169" s="36">
        <v>0</v>
      </c>
      <c r="BK169" s="36">
        <v>0</v>
      </c>
      <c r="BL169" s="36">
        <v>0</v>
      </c>
    </row>
    <row r="170" spans="1:64" s="37" customFormat="1" x14ac:dyDescent="0.2">
      <c r="A170" s="34">
        <v>167</v>
      </c>
      <c r="B170" s="34" t="s">
        <v>255</v>
      </c>
      <c r="C170" s="34" t="s">
        <v>254</v>
      </c>
      <c r="D170" s="41" t="s">
        <v>339</v>
      </c>
      <c r="E170" s="36" t="s">
        <v>339</v>
      </c>
      <c r="F170" s="36" t="s">
        <v>339</v>
      </c>
      <c r="G170" s="36" t="s">
        <v>339</v>
      </c>
      <c r="H170" s="36" t="s">
        <v>339</v>
      </c>
      <c r="I170" s="36" t="s">
        <v>339</v>
      </c>
      <c r="J170" s="36" t="s">
        <v>339</v>
      </c>
      <c r="K170" s="36" t="s">
        <v>339</v>
      </c>
      <c r="L170" s="36" t="s">
        <v>339</v>
      </c>
      <c r="M170" s="36" t="s">
        <v>339</v>
      </c>
      <c r="N170" s="36" t="s">
        <v>339</v>
      </c>
      <c r="O170" s="36" t="s">
        <v>339</v>
      </c>
      <c r="P170" s="36" t="s">
        <v>339</v>
      </c>
      <c r="Q170" s="36" t="s">
        <v>339</v>
      </c>
      <c r="R170" s="36" t="s">
        <v>339</v>
      </c>
      <c r="S170" s="36" t="s">
        <v>339</v>
      </c>
      <c r="T170" s="36" t="s">
        <v>339</v>
      </c>
      <c r="U170" s="36" t="s">
        <v>339</v>
      </c>
      <c r="V170" s="36" t="s">
        <v>339</v>
      </c>
      <c r="W170" s="36" t="s">
        <v>339</v>
      </c>
      <c r="X170" s="36" t="s">
        <v>339</v>
      </c>
      <c r="Y170" s="36" t="s">
        <v>339</v>
      </c>
      <c r="Z170" s="36" t="s">
        <v>339</v>
      </c>
      <c r="AA170" s="36" t="s">
        <v>339</v>
      </c>
      <c r="AB170" s="36" t="s">
        <v>339</v>
      </c>
      <c r="AC170" s="36" t="s">
        <v>339</v>
      </c>
      <c r="AD170" s="36" t="s">
        <v>339</v>
      </c>
      <c r="AE170" s="36" t="s">
        <v>339</v>
      </c>
      <c r="AF170" s="36" t="s">
        <v>339</v>
      </c>
      <c r="AG170" s="36" t="s">
        <v>339</v>
      </c>
      <c r="AH170" s="36" t="s">
        <v>339</v>
      </c>
      <c r="AI170" s="36" t="s">
        <v>339</v>
      </c>
      <c r="AJ170" s="36" t="s">
        <v>339</v>
      </c>
      <c r="AK170" s="36" t="s">
        <v>339</v>
      </c>
      <c r="AL170" s="36" t="s">
        <v>339</v>
      </c>
      <c r="AM170" s="36" t="s">
        <v>339</v>
      </c>
      <c r="AN170" s="36" t="s">
        <v>339</v>
      </c>
      <c r="AO170" s="36" t="s">
        <v>339</v>
      </c>
      <c r="AP170" s="36" t="s">
        <v>339</v>
      </c>
      <c r="AQ170" s="36" t="s">
        <v>339</v>
      </c>
      <c r="AR170" s="36" t="s">
        <v>339</v>
      </c>
      <c r="AS170" s="36" t="s">
        <v>339</v>
      </c>
      <c r="AT170" s="36" t="s">
        <v>339</v>
      </c>
      <c r="AU170" s="36" t="s">
        <v>339</v>
      </c>
      <c r="AV170" s="36" t="s">
        <v>339</v>
      </c>
      <c r="AW170" s="36" t="s">
        <v>339</v>
      </c>
      <c r="AX170" s="36" t="s">
        <v>339</v>
      </c>
      <c r="AY170" s="36" t="s">
        <v>339</v>
      </c>
      <c r="AZ170" s="36" t="s">
        <v>339</v>
      </c>
      <c r="BA170" s="36" t="s">
        <v>339</v>
      </c>
      <c r="BB170" s="36" t="s">
        <v>339</v>
      </c>
      <c r="BC170" s="36" t="s">
        <v>339</v>
      </c>
      <c r="BD170" s="36" t="s">
        <v>339</v>
      </c>
      <c r="BE170" s="36" t="s">
        <v>339</v>
      </c>
      <c r="BF170" s="36" t="s">
        <v>339</v>
      </c>
      <c r="BG170" s="36" t="s">
        <v>339</v>
      </c>
      <c r="BH170" s="36" t="s">
        <v>339</v>
      </c>
      <c r="BI170" s="36" t="s">
        <v>339</v>
      </c>
      <c r="BJ170" s="36" t="s">
        <v>339</v>
      </c>
      <c r="BK170" s="36" t="s">
        <v>339</v>
      </c>
      <c r="BL170" s="36" t="s">
        <v>339</v>
      </c>
    </row>
    <row r="171" spans="1:64" s="37" customFormat="1" x14ac:dyDescent="0.2">
      <c r="A171" s="34">
        <v>168</v>
      </c>
      <c r="B171" s="34" t="s">
        <v>255</v>
      </c>
      <c r="C171" s="34" t="s">
        <v>256</v>
      </c>
      <c r="D171" s="41" t="s">
        <v>339</v>
      </c>
      <c r="E171" s="36" t="s">
        <v>339</v>
      </c>
      <c r="F171" s="36" t="s">
        <v>339</v>
      </c>
      <c r="G171" s="36" t="s">
        <v>339</v>
      </c>
      <c r="H171" s="36" t="s">
        <v>339</v>
      </c>
      <c r="I171" s="36" t="s">
        <v>339</v>
      </c>
      <c r="J171" s="36" t="s">
        <v>339</v>
      </c>
      <c r="K171" s="36" t="s">
        <v>339</v>
      </c>
      <c r="L171" s="36" t="s">
        <v>339</v>
      </c>
      <c r="M171" s="36" t="s">
        <v>339</v>
      </c>
      <c r="N171" s="36" t="s">
        <v>339</v>
      </c>
      <c r="O171" s="36" t="s">
        <v>339</v>
      </c>
      <c r="P171" s="36" t="s">
        <v>339</v>
      </c>
      <c r="Q171" s="36" t="s">
        <v>339</v>
      </c>
      <c r="R171" s="36" t="s">
        <v>339</v>
      </c>
      <c r="S171" s="36" t="s">
        <v>339</v>
      </c>
      <c r="T171" s="36" t="s">
        <v>339</v>
      </c>
      <c r="U171" s="36" t="s">
        <v>339</v>
      </c>
      <c r="V171" s="36" t="s">
        <v>339</v>
      </c>
      <c r="W171" s="36" t="s">
        <v>339</v>
      </c>
      <c r="X171" s="36" t="s">
        <v>339</v>
      </c>
      <c r="Y171" s="36" t="s">
        <v>339</v>
      </c>
      <c r="Z171" s="36" t="s">
        <v>339</v>
      </c>
      <c r="AA171" s="36" t="s">
        <v>339</v>
      </c>
      <c r="AB171" s="36" t="s">
        <v>339</v>
      </c>
      <c r="AC171" s="36" t="s">
        <v>339</v>
      </c>
      <c r="AD171" s="36" t="s">
        <v>339</v>
      </c>
      <c r="AE171" s="36" t="s">
        <v>339</v>
      </c>
      <c r="AF171" s="36" t="s">
        <v>339</v>
      </c>
      <c r="AG171" s="36" t="s">
        <v>339</v>
      </c>
      <c r="AH171" s="36" t="s">
        <v>339</v>
      </c>
      <c r="AI171" s="36" t="s">
        <v>339</v>
      </c>
      <c r="AJ171" s="36" t="s">
        <v>339</v>
      </c>
      <c r="AK171" s="36" t="s">
        <v>339</v>
      </c>
      <c r="AL171" s="36" t="s">
        <v>339</v>
      </c>
      <c r="AM171" s="36" t="s">
        <v>339</v>
      </c>
      <c r="AN171" s="36" t="s">
        <v>339</v>
      </c>
      <c r="AO171" s="36" t="s">
        <v>339</v>
      </c>
      <c r="AP171" s="36" t="s">
        <v>339</v>
      </c>
      <c r="AQ171" s="36" t="s">
        <v>339</v>
      </c>
      <c r="AR171" s="36" t="s">
        <v>339</v>
      </c>
      <c r="AS171" s="36" t="s">
        <v>339</v>
      </c>
      <c r="AT171" s="36" t="s">
        <v>339</v>
      </c>
      <c r="AU171" s="36" t="s">
        <v>339</v>
      </c>
      <c r="AV171" s="36" t="s">
        <v>339</v>
      </c>
      <c r="AW171" s="36" t="s">
        <v>339</v>
      </c>
      <c r="AX171" s="36" t="s">
        <v>339</v>
      </c>
      <c r="AY171" s="36" t="s">
        <v>339</v>
      </c>
      <c r="AZ171" s="36" t="s">
        <v>339</v>
      </c>
      <c r="BA171" s="36" t="s">
        <v>339</v>
      </c>
      <c r="BB171" s="36" t="s">
        <v>339</v>
      </c>
      <c r="BC171" s="36" t="s">
        <v>339</v>
      </c>
      <c r="BD171" s="36" t="s">
        <v>339</v>
      </c>
      <c r="BE171" s="36" t="s">
        <v>339</v>
      </c>
      <c r="BF171" s="36" t="s">
        <v>339</v>
      </c>
      <c r="BG171" s="36" t="s">
        <v>339</v>
      </c>
      <c r="BH171" s="36" t="s">
        <v>339</v>
      </c>
      <c r="BI171" s="36" t="s">
        <v>339</v>
      </c>
      <c r="BJ171" s="36" t="s">
        <v>339</v>
      </c>
      <c r="BK171" s="36" t="s">
        <v>339</v>
      </c>
      <c r="BL171" s="36" t="s">
        <v>339</v>
      </c>
    </row>
    <row r="172" spans="1:64" s="37" customFormat="1" x14ac:dyDescent="0.2">
      <c r="A172" s="34">
        <v>169</v>
      </c>
      <c r="B172" s="34" t="s">
        <v>255</v>
      </c>
      <c r="C172" s="34" t="s">
        <v>257</v>
      </c>
      <c r="D172" s="41" t="s">
        <v>339</v>
      </c>
      <c r="E172" s="36" t="s">
        <v>339</v>
      </c>
      <c r="F172" s="36" t="s">
        <v>339</v>
      </c>
      <c r="G172" s="36" t="s">
        <v>339</v>
      </c>
      <c r="H172" s="36" t="s">
        <v>339</v>
      </c>
      <c r="I172" s="36" t="s">
        <v>339</v>
      </c>
      <c r="J172" s="36" t="s">
        <v>339</v>
      </c>
      <c r="K172" s="36" t="s">
        <v>339</v>
      </c>
      <c r="L172" s="36" t="s">
        <v>339</v>
      </c>
      <c r="M172" s="36" t="s">
        <v>339</v>
      </c>
      <c r="N172" s="36" t="s">
        <v>339</v>
      </c>
      <c r="O172" s="36" t="s">
        <v>339</v>
      </c>
      <c r="P172" s="36" t="s">
        <v>339</v>
      </c>
      <c r="Q172" s="36" t="s">
        <v>339</v>
      </c>
      <c r="R172" s="36" t="s">
        <v>339</v>
      </c>
      <c r="S172" s="36" t="s">
        <v>339</v>
      </c>
      <c r="T172" s="36" t="s">
        <v>339</v>
      </c>
      <c r="U172" s="36" t="s">
        <v>339</v>
      </c>
      <c r="V172" s="36" t="s">
        <v>339</v>
      </c>
      <c r="W172" s="36" t="s">
        <v>339</v>
      </c>
      <c r="X172" s="36" t="s">
        <v>339</v>
      </c>
      <c r="Y172" s="36" t="s">
        <v>339</v>
      </c>
      <c r="Z172" s="36" t="s">
        <v>339</v>
      </c>
      <c r="AA172" s="36" t="s">
        <v>339</v>
      </c>
      <c r="AB172" s="36" t="s">
        <v>339</v>
      </c>
      <c r="AC172" s="36" t="s">
        <v>339</v>
      </c>
      <c r="AD172" s="36" t="s">
        <v>339</v>
      </c>
      <c r="AE172" s="36" t="s">
        <v>339</v>
      </c>
      <c r="AF172" s="36" t="s">
        <v>339</v>
      </c>
      <c r="AG172" s="36" t="s">
        <v>339</v>
      </c>
      <c r="AH172" s="36" t="s">
        <v>339</v>
      </c>
      <c r="AI172" s="36" t="s">
        <v>339</v>
      </c>
      <c r="AJ172" s="36" t="s">
        <v>339</v>
      </c>
      <c r="AK172" s="36" t="s">
        <v>339</v>
      </c>
      <c r="AL172" s="36" t="s">
        <v>339</v>
      </c>
      <c r="AM172" s="36" t="s">
        <v>339</v>
      </c>
      <c r="AN172" s="36" t="s">
        <v>339</v>
      </c>
      <c r="AO172" s="36" t="s">
        <v>339</v>
      </c>
      <c r="AP172" s="36" t="s">
        <v>339</v>
      </c>
      <c r="AQ172" s="36" t="s">
        <v>339</v>
      </c>
      <c r="AR172" s="36" t="s">
        <v>339</v>
      </c>
      <c r="AS172" s="36" t="s">
        <v>339</v>
      </c>
      <c r="AT172" s="36" t="s">
        <v>339</v>
      </c>
      <c r="AU172" s="36" t="s">
        <v>339</v>
      </c>
      <c r="AV172" s="36" t="s">
        <v>339</v>
      </c>
      <c r="AW172" s="36" t="s">
        <v>339</v>
      </c>
      <c r="AX172" s="36" t="s">
        <v>339</v>
      </c>
      <c r="AY172" s="36" t="s">
        <v>339</v>
      </c>
      <c r="AZ172" s="36" t="s">
        <v>339</v>
      </c>
      <c r="BA172" s="36" t="s">
        <v>339</v>
      </c>
      <c r="BB172" s="36" t="s">
        <v>339</v>
      </c>
      <c r="BC172" s="36" t="s">
        <v>339</v>
      </c>
      <c r="BD172" s="36" t="s">
        <v>339</v>
      </c>
      <c r="BE172" s="36" t="s">
        <v>339</v>
      </c>
      <c r="BF172" s="36" t="s">
        <v>339</v>
      </c>
      <c r="BG172" s="36" t="s">
        <v>339</v>
      </c>
      <c r="BH172" s="36" t="s">
        <v>339</v>
      </c>
      <c r="BI172" s="36" t="s">
        <v>339</v>
      </c>
      <c r="BJ172" s="36" t="s">
        <v>339</v>
      </c>
      <c r="BK172" s="36" t="s">
        <v>339</v>
      </c>
      <c r="BL172" s="36" t="s">
        <v>339</v>
      </c>
    </row>
    <row r="173" spans="1:64" s="37" customFormat="1" x14ac:dyDescent="0.2">
      <c r="A173" s="34">
        <v>170</v>
      </c>
      <c r="B173" s="34" t="s">
        <v>255</v>
      </c>
      <c r="C173" s="34" t="s">
        <v>258</v>
      </c>
      <c r="D173" s="41" t="s">
        <v>339</v>
      </c>
      <c r="E173" s="36" t="s">
        <v>339</v>
      </c>
      <c r="F173" s="36" t="s">
        <v>339</v>
      </c>
      <c r="G173" s="36" t="s">
        <v>339</v>
      </c>
      <c r="H173" s="36" t="s">
        <v>339</v>
      </c>
      <c r="I173" s="36" t="s">
        <v>339</v>
      </c>
      <c r="J173" s="36" t="s">
        <v>339</v>
      </c>
      <c r="K173" s="36" t="s">
        <v>339</v>
      </c>
      <c r="L173" s="36" t="s">
        <v>339</v>
      </c>
      <c r="M173" s="36" t="s">
        <v>339</v>
      </c>
      <c r="N173" s="36" t="s">
        <v>339</v>
      </c>
      <c r="O173" s="36" t="s">
        <v>339</v>
      </c>
      <c r="P173" s="36" t="s">
        <v>339</v>
      </c>
      <c r="Q173" s="36" t="s">
        <v>339</v>
      </c>
      <c r="R173" s="36" t="s">
        <v>339</v>
      </c>
      <c r="S173" s="36" t="s">
        <v>339</v>
      </c>
      <c r="T173" s="36" t="s">
        <v>339</v>
      </c>
      <c r="U173" s="36" t="s">
        <v>339</v>
      </c>
      <c r="V173" s="36" t="s">
        <v>339</v>
      </c>
      <c r="W173" s="36" t="s">
        <v>339</v>
      </c>
      <c r="X173" s="36" t="s">
        <v>339</v>
      </c>
      <c r="Y173" s="36" t="s">
        <v>339</v>
      </c>
      <c r="Z173" s="36" t="s">
        <v>339</v>
      </c>
      <c r="AA173" s="36" t="s">
        <v>339</v>
      </c>
      <c r="AB173" s="36" t="s">
        <v>339</v>
      </c>
      <c r="AC173" s="36" t="s">
        <v>339</v>
      </c>
      <c r="AD173" s="36" t="s">
        <v>339</v>
      </c>
      <c r="AE173" s="36" t="s">
        <v>339</v>
      </c>
      <c r="AF173" s="36" t="s">
        <v>339</v>
      </c>
      <c r="AG173" s="36" t="s">
        <v>339</v>
      </c>
      <c r="AH173" s="36" t="s">
        <v>339</v>
      </c>
      <c r="AI173" s="36" t="s">
        <v>339</v>
      </c>
      <c r="AJ173" s="36" t="s">
        <v>339</v>
      </c>
      <c r="AK173" s="36" t="s">
        <v>339</v>
      </c>
      <c r="AL173" s="36" t="s">
        <v>339</v>
      </c>
      <c r="AM173" s="36" t="s">
        <v>339</v>
      </c>
      <c r="AN173" s="36" t="s">
        <v>339</v>
      </c>
      <c r="AO173" s="36" t="s">
        <v>339</v>
      </c>
      <c r="AP173" s="36" t="s">
        <v>339</v>
      </c>
      <c r="AQ173" s="36" t="s">
        <v>339</v>
      </c>
      <c r="AR173" s="36" t="s">
        <v>339</v>
      </c>
      <c r="AS173" s="36" t="s">
        <v>339</v>
      </c>
      <c r="AT173" s="36" t="s">
        <v>339</v>
      </c>
      <c r="AU173" s="36" t="s">
        <v>339</v>
      </c>
      <c r="AV173" s="36" t="s">
        <v>339</v>
      </c>
      <c r="AW173" s="36" t="s">
        <v>339</v>
      </c>
      <c r="AX173" s="36" t="s">
        <v>339</v>
      </c>
      <c r="AY173" s="36" t="s">
        <v>339</v>
      </c>
      <c r="AZ173" s="36" t="s">
        <v>339</v>
      </c>
      <c r="BA173" s="36" t="s">
        <v>339</v>
      </c>
      <c r="BB173" s="36" t="s">
        <v>339</v>
      </c>
      <c r="BC173" s="36" t="s">
        <v>339</v>
      </c>
      <c r="BD173" s="36" t="s">
        <v>339</v>
      </c>
      <c r="BE173" s="36" t="s">
        <v>339</v>
      </c>
      <c r="BF173" s="36" t="s">
        <v>339</v>
      </c>
      <c r="BG173" s="36" t="s">
        <v>339</v>
      </c>
      <c r="BH173" s="36" t="s">
        <v>339</v>
      </c>
      <c r="BI173" s="36" t="s">
        <v>339</v>
      </c>
      <c r="BJ173" s="36" t="s">
        <v>339</v>
      </c>
      <c r="BK173" s="36" t="s">
        <v>339</v>
      </c>
      <c r="BL173" s="36" t="s">
        <v>339</v>
      </c>
    </row>
    <row r="174" spans="1:64" s="37" customFormat="1" x14ac:dyDescent="0.2">
      <c r="A174" s="34">
        <v>171</v>
      </c>
      <c r="B174" s="34" t="s">
        <v>255</v>
      </c>
      <c r="C174" s="34" t="s">
        <v>259</v>
      </c>
      <c r="D174" s="41" t="s">
        <v>339</v>
      </c>
      <c r="E174" s="36" t="s">
        <v>339</v>
      </c>
      <c r="F174" s="36" t="s">
        <v>339</v>
      </c>
      <c r="G174" s="36" t="s">
        <v>339</v>
      </c>
      <c r="H174" s="36" t="s">
        <v>339</v>
      </c>
      <c r="I174" s="36" t="s">
        <v>339</v>
      </c>
      <c r="J174" s="36" t="s">
        <v>339</v>
      </c>
      <c r="K174" s="36" t="s">
        <v>339</v>
      </c>
      <c r="L174" s="36" t="s">
        <v>339</v>
      </c>
      <c r="M174" s="36" t="s">
        <v>339</v>
      </c>
      <c r="N174" s="36" t="s">
        <v>339</v>
      </c>
      <c r="O174" s="36" t="s">
        <v>339</v>
      </c>
      <c r="P174" s="36" t="s">
        <v>339</v>
      </c>
      <c r="Q174" s="36" t="s">
        <v>339</v>
      </c>
      <c r="R174" s="36" t="s">
        <v>339</v>
      </c>
      <c r="S174" s="36" t="s">
        <v>339</v>
      </c>
      <c r="T174" s="36" t="s">
        <v>339</v>
      </c>
      <c r="U174" s="36" t="s">
        <v>339</v>
      </c>
      <c r="V174" s="36" t="s">
        <v>339</v>
      </c>
      <c r="W174" s="36" t="s">
        <v>339</v>
      </c>
      <c r="X174" s="36" t="s">
        <v>339</v>
      </c>
      <c r="Y174" s="36" t="s">
        <v>339</v>
      </c>
      <c r="Z174" s="36" t="s">
        <v>339</v>
      </c>
      <c r="AA174" s="36" t="s">
        <v>339</v>
      </c>
      <c r="AB174" s="36" t="s">
        <v>339</v>
      </c>
      <c r="AC174" s="36" t="s">
        <v>339</v>
      </c>
      <c r="AD174" s="36" t="s">
        <v>339</v>
      </c>
      <c r="AE174" s="36" t="s">
        <v>339</v>
      </c>
      <c r="AF174" s="36" t="s">
        <v>339</v>
      </c>
      <c r="AG174" s="36" t="s">
        <v>339</v>
      </c>
      <c r="AH174" s="36" t="s">
        <v>339</v>
      </c>
      <c r="AI174" s="36" t="s">
        <v>339</v>
      </c>
      <c r="AJ174" s="36" t="s">
        <v>339</v>
      </c>
      <c r="AK174" s="36" t="s">
        <v>339</v>
      </c>
      <c r="AL174" s="36" t="s">
        <v>339</v>
      </c>
      <c r="AM174" s="36" t="s">
        <v>339</v>
      </c>
      <c r="AN174" s="36" t="s">
        <v>339</v>
      </c>
      <c r="AO174" s="36" t="s">
        <v>339</v>
      </c>
      <c r="AP174" s="36" t="s">
        <v>339</v>
      </c>
      <c r="AQ174" s="36" t="s">
        <v>339</v>
      </c>
      <c r="AR174" s="36" t="s">
        <v>339</v>
      </c>
      <c r="AS174" s="36" t="s">
        <v>339</v>
      </c>
      <c r="AT174" s="36" t="s">
        <v>339</v>
      </c>
      <c r="AU174" s="36" t="s">
        <v>339</v>
      </c>
      <c r="AV174" s="36" t="s">
        <v>339</v>
      </c>
      <c r="AW174" s="36" t="s">
        <v>339</v>
      </c>
      <c r="AX174" s="36" t="s">
        <v>339</v>
      </c>
      <c r="AY174" s="36" t="s">
        <v>339</v>
      </c>
      <c r="AZ174" s="36" t="s">
        <v>339</v>
      </c>
      <c r="BA174" s="36" t="s">
        <v>339</v>
      </c>
      <c r="BB174" s="36" t="s">
        <v>339</v>
      </c>
      <c r="BC174" s="36" t="s">
        <v>339</v>
      </c>
      <c r="BD174" s="36" t="s">
        <v>339</v>
      </c>
      <c r="BE174" s="36" t="s">
        <v>339</v>
      </c>
      <c r="BF174" s="36" t="s">
        <v>339</v>
      </c>
      <c r="BG174" s="36" t="s">
        <v>339</v>
      </c>
      <c r="BH174" s="36" t="s">
        <v>339</v>
      </c>
      <c r="BI174" s="36" t="s">
        <v>339</v>
      </c>
      <c r="BJ174" s="36" t="s">
        <v>339</v>
      </c>
      <c r="BK174" s="36" t="s">
        <v>339</v>
      </c>
      <c r="BL174" s="36" t="s">
        <v>339</v>
      </c>
    </row>
    <row r="175" spans="1:64" s="37" customFormat="1" x14ac:dyDescent="0.2">
      <c r="A175" s="34">
        <v>172</v>
      </c>
      <c r="B175" s="34" t="s">
        <v>255</v>
      </c>
      <c r="C175" s="34" t="s">
        <v>260</v>
      </c>
      <c r="D175" s="41" t="s">
        <v>339</v>
      </c>
      <c r="E175" s="36" t="s">
        <v>339</v>
      </c>
      <c r="F175" s="36" t="s">
        <v>339</v>
      </c>
      <c r="G175" s="36" t="s">
        <v>339</v>
      </c>
      <c r="H175" s="36" t="s">
        <v>339</v>
      </c>
      <c r="I175" s="36" t="s">
        <v>339</v>
      </c>
      <c r="J175" s="36" t="s">
        <v>339</v>
      </c>
      <c r="K175" s="36" t="s">
        <v>339</v>
      </c>
      <c r="L175" s="36" t="s">
        <v>339</v>
      </c>
      <c r="M175" s="36" t="s">
        <v>339</v>
      </c>
      <c r="N175" s="36" t="s">
        <v>339</v>
      </c>
      <c r="O175" s="36" t="s">
        <v>339</v>
      </c>
      <c r="P175" s="36" t="s">
        <v>339</v>
      </c>
      <c r="Q175" s="36" t="s">
        <v>339</v>
      </c>
      <c r="R175" s="36" t="s">
        <v>339</v>
      </c>
      <c r="S175" s="36" t="s">
        <v>339</v>
      </c>
      <c r="T175" s="36" t="s">
        <v>339</v>
      </c>
      <c r="U175" s="36" t="s">
        <v>339</v>
      </c>
      <c r="V175" s="36" t="s">
        <v>339</v>
      </c>
      <c r="W175" s="36" t="s">
        <v>339</v>
      </c>
      <c r="X175" s="36" t="s">
        <v>339</v>
      </c>
      <c r="Y175" s="36" t="s">
        <v>339</v>
      </c>
      <c r="Z175" s="36" t="s">
        <v>339</v>
      </c>
      <c r="AA175" s="36" t="s">
        <v>339</v>
      </c>
      <c r="AB175" s="36" t="s">
        <v>339</v>
      </c>
      <c r="AC175" s="36" t="s">
        <v>339</v>
      </c>
      <c r="AD175" s="36" t="s">
        <v>339</v>
      </c>
      <c r="AE175" s="36" t="s">
        <v>339</v>
      </c>
      <c r="AF175" s="36" t="s">
        <v>339</v>
      </c>
      <c r="AG175" s="36" t="s">
        <v>339</v>
      </c>
      <c r="AH175" s="36" t="s">
        <v>339</v>
      </c>
      <c r="AI175" s="36" t="s">
        <v>339</v>
      </c>
      <c r="AJ175" s="36" t="s">
        <v>339</v>
      </c>
      <c r="AK175" s="36" t="s">
        <v>339</v>
      </c>
      <c r="AL175" s="36" t="s">
        <v>339</v>
      </c>
      <c r="AM175" s="36" t="s">
        <v>339</v>
      </c>
      <c r="AN175" s="36" t="s">
        <v>339</v>
      </c>
      <c r="AO175" s="36" t="s">
        <v>339</v>
      </c>
      <c r="AP175" s="36" t="s">
        <v>339</v>
      </c>
      <c r="AQ175" s="36" t="s">
        <v>339</v>
      </c>
      <c r="AR175" s="36" t="s">
        <v>339</v>
      </c>
      <c r="AS175" s="36" t="s">
        <v>339</v>
      </c>
      <c r="AT175" s="36" t="s">
        <v>339</v>
      </c>
      <c r="AU175" s="36" t="s">
        <v>339</v>
      </c>
      <c r="AV175" s="36" t="s">
        <v>339</v>
      </c>
      <c r="AW175" s="36" t="s">
        <v>339</v>
      </c>
      <c r="AX175" s="36" t="s">
        <v>339</v>
      </c>
      <c r="AY175" s="36" t="s">
        <v>339</v>
      </c>
      <c r="AZ175" s="36" t="s">
        <v>339</v>
      </c>
      <c r="BA175" s="36" t="s">
        <v>339</v>
      </c>
      <c r="BB175" s="36" t="s">
        <v>339</v>
      </c>
      <c r="BC175" s="36" t="s">
        <v>339</v>
      </c>
      <c r="BD175" s="36" t="s">
        <v>339</v>
      </c>
      <c r="BE175" s="36" t="s">
        <v>339</v>
      </c>
      <c r="BF175" s="36" t="s">
        <v>339</v>
      </c>
      <c r="BG175" s="36" t="s">
        <v>339</v>
      </c>
      <c r="BH175" s="36" t="s">
        <v>339</v>
      </c>
      <c r="BI175" s="36" t="s">
        <v>339</v>
      </c>
      <c r="BJ175" s="36" t="s">
        <v>339</v>
      </c>
      <c r="BK175" s="36" t="s">
        <v>339</v>
      </c>
      <c r="BL175" s="36" t="s">
        <v>339</v>
      </c>
    </row>
    <row r="176" spans="1:64" s="37" customFormat="1" x14ac:dyDescent="0.2">
      <c r="A176" s="34">
        <v>173</v>
      </c>
      <c r="B176" s="34" t="s">
        <v>255</v>
      </c>
      <c r="C176" s="34" t="s">
        <v>261</v>
      </c>
      <c r="D176" s="41" t="s">
        <v>339</v>
      </c>
      <c r="E176" s="36" t="s">
        <v>339</v>
      </c>
      <c r="F176" s="36" t="s">
        <v>339</v>
      </c>
      <c r="G176" s="36" t="s">
        <v>339</v>
      </c>
      <c r="H176" s="36" t="s">
        <v>339</v>
      </c>
      <c r="I176" s="36" t="s">
        <v>339</v>
      </c>
      <c r="J176" s="36" t="s">
        <v>339</v>
      </c>
      <c r="K176" s="36" t="s">
        <v>339</v>
      </c>
      <c r="L176" s="36" t="s">
        <v>339</v>
      </c>
      <c r="M176" s="36" t="s">
        <v>339</v>
      </c>
      <c r="N176" s="36" t="s">
        <v>339</v>
      </c>
      <c r="O176" s="36" t="s">
        <v>339</v>
      </c>
      <c r="P176" s="36" t="s">
        <v>339</v>
      </c>
      <c r="Q176" s="36" t="s">
        <v>339</v>
      </c>
      <c r="R176" s="36" t="s">
        <v>339</v>
      </c>
      <c r="S176" s="36" t="s">
        <v>339</v>
      </c>
      <c r="T176" s="36" t="s">
        <v>339</v>
      </c>
      <c r="U176" s="36" t="s">
        <v>339</v>
      </c>
      <c r="V176" s="36" t="s">
        <v>339</v>
      </c>
      <c r="W176" s="36" t="s">
        <v>339</v>
      </c>
      <c r="X176" s="36" t="s">
        <v>339</v>
      </c>
      <c r="Y176" s="36" t="s">
        <v>339</v>
      </c>
      <c r="Z176" s="36" t="s">
        <v>339</v>
      </c>
      <c r="AA176" s="36" t="s">
        <v>339</v>
      </c>
      <c r="AB176" s="36" t="s">
        <v>339</v>
      </c>
      <c r="AC176" s="36" t="s">
        <v>339</v>
      </c>
      <c r="AD176" s="36" t="s">
        <v>339</v>
      </c>
      <c r="AE176" s="36" t="s">
        <v>339</v>
      </c>
      <c r="AF176" s="36" t="s">
        <v>339</v>
      </c>
      <c r="AG176" s="36" t="s">
        <v>339</v>
      </c>
      <c r="AH176" s="36" t="s">
        <v>339</v>
      </c>
      <c r="AI176" s="36" t="s">
        <v>339</v>
      </c>
      <c r="AJ176" s="36" t="s">
        <v>339</v>
      </c>
      <c r="AK176" s="36" t="s">
        <v>339</v>
      </c>
      <c r="AL176" s="36" t="s">
        <v>339</v>
      </c>
      <c r="AM176" s="36" t="s">
        <v>339</v>
      </c>
      <c r="AN176" s="36" t="s">
        <v>339</v>
      </c>
      <c r="AO176" s="36" t="s">
        <v>339</v>
      </c>
      <c r="AP176" s="36" t="s">
        <v>339</v>
      </c>
      <c r="AQ176" s="36" t="s">
        <v>339</v>
      </c>
      <c r="AR176" s="36" t="s">
        <v>339</v>
      </c>
      <c r="AS176" s="36" t="s">
        <v>339</v>
      </c>
      <c r="AT176" s="36" t="s">
        <v>339</v>
      </c>
      <c r="AU176" s="36" t="s">
        <v>339</v>
      </c>
      <c r="AV176" s="36" t="s">
        <v>339</v>
      </c>
      <c r="AW176" s="36" t="s">
        <v>339</v>
      </c>
      <c r="AX176" s="36" t="s">
        <v>339</v>
      </c>
      <c r="AY176" s="36" t="s">
        <v>339</v>
      </c>
      <c r="AZ176" s="36" t="s">
        <v>339</v>
      </c>
      <c r="BA176" s="36" t="s">
        <v>339</v>
      </c>
      <c r="BB176" s="36" t="s">
        <v>339</v>
      </c>
      <c r="BC176" s="36" t="s">
        <v>339</v>
      </c>
      <c r="BD176" s="36" t="s">
        <v>339</v>
      </c>
      <c r="BE176" s="36" t="s">
        <v>339</v>
      </c>
      <c r="BF176" s="36" t="s">
        <v>339</v>
      </c>
      <c r="BG176" s="36" t="s">
        <v>339</v>
      </c>
      <c r="BH176" s="36" t="s">
        <v>339</v>
      </c>
      <c r="BI176" s="36" t="s">
        <v>339</v>
      </c>
      <c r="BJ176" s="36" t="s">
        <v>339</v>
      </c>
      <c r="BK176" s="36" t="s">
        <v>339</v>
      </c>
      <c r="BL176" s="36" t="s">
        <v>339</v>
      </c>
    </row>
    <row r="177" spans="1:64" s="37" customFormat="1" x14ac:dyDescent="0.2">
      <c r="A177" s="34">
        <v>174</v>
      </c>
      <c r="B177" s="34" t="s">
        <v>255</v>
      </c>
      <c r="C177" s="34" t="s">
        <v>262</v>
      </c>
      <c r="D177" s="41" t="s">
        <v>339</v>
      </c>
      <c r="E177" s="36" t="s">
        <v>339</v>
      </c>
      <c r="F177" s="36" t="s">
        <v>339</v>
      </c>
      <c r="G177" s="36" t="s">
        <v>339</v>
      </c>
      <c r="H177" s="36" t="s">
        <v>339</v>
      </c>
      <c r="I177" s="36" t="s">
        <v>339</v>
      </c>
      <c r="J177" s="36" t="s">
        <v>339</v>
      </c>
      <c r="K177" s="36" t="s">
        <v>339</v>
      </c>
      <c r="L177" s="36" t="s">
        <v>339</v>
      </c>
      <c r="M177" s="36" t="s">
        <v>339</v>
      </c>
      <c r="N177" s="36" t="s">
        <v>339</v>
      </c>
      <c r="O177" s="36" t="s">
        <v>339</v>
      </c>
      <c r="P177" s="36" t="s">
        <v>339</v>
      </c>
      <c r="Q177" s="36" t="s">
        <v>339</v>
      </c>
      <c r="R177" s="36" t="s">
        <v>339</v>
      </c>
      <c r="S177" s="36" t="s">
        <v>339</v>
      </c>
      <c r="T177" s="36" t="s">
        <v>339</v>
      </c>
      <c r="U177" s="36" t="s">
        <v>339</v>
      </c>
      <c r="V177" s="36" t="s">
        <v>339</v>
      </c>
      <c r="W177" s="36" t="s">
        <v>339</v>
      </c>
      <c r="X177" s="36" t="s">
        <v>339</v>
      </c>
      <c r="Y177" s="36" t="s">
        <v>339</v>
      </c>
      <c r="Z177" s="36" t="s">
        <v>339</v>
      </c>
      <c r="AA177" s="36" t="s">
        <v>339</v>
      </c>
      <c r="AB177" s="36" t="s">
        <v>339</v>
      </c>
      <c r="AC177" s="36" t="s">
        <v>339</v>
      </c>
      <c r="AD177" s="36" t="s">
        <v>339</v>
      </c>
      <c r="AE177" s="36" t="s">
        <v>339</v>
      </c>
      <c r="AF177" s="36" t="s">
        <v>339</v>
      </c>
      <c r="AG177" s="36" t="s">
        <v>339</v>
      </c>
      <c r="AH177" s="36" t="s">
        <v>339</v>
      </c>
      <c r="AI177" s="36" t="s">
        <v>339</v>
      </c>
      <c r="AJ177" s="36" t="s">
        <v>339</v>
      </c>
      <c r="AK177" s="36" t="s">
        <v>339</v>
      </c>
      <c r="AL177" s="36" t="s">
        <v>339</v>
      </c>
      <c r="AM177" s="36" t="s">
        <v>339</v>
      </c>
      <c r="AN177" s="36" t="s">
        <v>339</v>
      </c>
      <c r="AO177" s="36" t="s">
        <v>339</v>
      </c>
      <c r="AP177" s="36" t="s">
        <v>339</v>
      </c>
      <c r="AQ177" s="36" t="s">
        <v>339</v>
      </c>
      <c r="AR177" s="36" t="s">
        <v>339</v>
      </c>
      <c r="AS177" s="36" t="s">
        <v>339</v>
      </c>
      <c r="AT177" s="36" t="s">
        <v>339</v>
      </c>
      <c r="AU177" s="36" t="s">
        <v>339</v>
      </c>
      <c r="AV177" s="36" t="s">
        <v>339</v>
      </c>
      <c r="AW177" s="36" t="s">
        <v>339</v>
      </c>
      <c r="AX177" s="36" t="s">
        <v>339</v>
      </c>
      <c r="AY177" s="36" t="s">
        <v>339</v>
      </c>
      <c r="AZ177" s="36" t="s">
        <v>339</v>
      </c>
      <c r="BA177" s="36" t="s">
        <v>339</v>
      </c>
      <c r="BB177" s="36" t="s">
        <v>339</v>
      </c>
      <c r="BC177" s="36" t="s">
        <v>339</v>
      </c>
      <c r="BD177" s="36" t="s">
        <v>339</v>
      </c>
      <c r="BE177" s="36" t="s">
        <v>339</v>
      </c>
      <c r="BF177" s="36" t="s">
        <v>339</v>
      </c>
      <c r="BG177" s="36" t="s">
        <v>339</v>
      </c>
      <c r="BH177" s="36" t="s">
        <v>339</v>
      </c>
      <c r="BI177" s="36" t="s">
        <v>339</v>
      </c>
      <c r="BJ177" s="36" t="s">
        <v>339</v>
      </c>
      <c r="BK177" s="36" t="s">
        <v>339</v>
      </c>
      <c r="BL177" s="36" t="s">
        <v>339</v>
      </c>
    </row>
    <row r="178" spans="1:64" s="37" customFormat="1" x14ac:dyDescent="0.2">
      <c r="A178" s="34">
        <v>175</v>
      </c>
      <c r="B178" s="34" t="s">
        <v>264</v>
      </c>
      <c r="C178" s="34" t="s">
        <v>263</v>
      </c>
      <c r="D178" s="41" t="s">
        <v>339</v>
      </c>
      <c r="E178" s="36" t="s">
        <v>339</v>
      </c>
      <c r="F178" s="36" t="s">
        <v>339</v>
      </c>
      <c r="G178" s="36" t="s">
        <v>339</v>
      </c>
      <c r="H178" s="36" t="s">
        <v>339</v>
      </c>
      <c r="I178" s="36" t="s">
        <v>339</v>
      </c>
      <c r="J178" s="36" t="s">
        <v>339</v>
      </c>
      <c r="K178" s="36" t="s">
        <v>339</v>
      </c>
      <c r="L178" s="36" t="s">
        <v>339</v>
      </c>
      <c r="M178" s="36" t="s">
        <v>339</v>
      </c>
      <c r="N178" s="36" t="s">
        <v>339</v>
      </c>
      <c r="O178" s="36" t="s">
        <v>339</v>
      </c>
      <c r="P178" s="36" t="s">
        <v>339</v>
      </c>
      <c r="Q178" s="36" t="s">
        <v>339</v>
      </c>
      <c r="R178" s="36" t="s">
        <v>339</v>
      </c>
      <c r="S178" s="36" t="s">
        <v>339</v>
      </c>
      <c r="T178" s="36" t="s">
        <v>339</v>
      </c>
      <c r="U178" s="36" t="s">
        <v>339</v>
      </c>
      <c r="V178" s="36" t="s">
        <v>339</v>
      </c>
      <c r="W178" s="36" t="s">
        <v>339</v>
      </c>
      <c r="X178" s="36" t="s">
        <v>339</v>
      </c>
      <c r="Y178" s="36" t="s">
        <v>339</v>
      </c>
      <c r="Z178" s="36" t="s">
        <v>339</v>
      </c>
      <c r="AA178" s="36" t="s">
        <v>339</v>
      </c>
      <c r="AB178" s="36" t="s">
        <v>339</v>
      </c>
      <c r="AC178" s="36" t="s">
        <v>339</v>
      </c>
      <c r="AD178" s="36" t="s">
        <v>339</v>
      </c>
      <c r="AE178" s="36" t="s">
        <v>339</v>
      </c>
      <c r="AF178" s="36" t="s">
        <v>339</v>
      </c>
      <c r="AG178" s="36" t="s">
        <v>339</v>
      </c>
      <c r="AH178" s="36" t="s">
        <v>339</v>
      </c>
      <c r="AI178" s="36" t="s">
        <v>339</v>
      </c>
      <c r="AJ178" s="36" t="s">
        <v>339</v>
      </c>
      <c r="AK178" s="36" t="s">
        <v>339</v>
      </c>
      <c r="AL178" s="36" t="s">
        <v>339</v>
      </c>
      <c r="AM178" s="36" t="s">
        <v>339</v>
      </c>
      <c r="AN178" s="36" t="s">
        <v>339</v>
      </c>
      <c r="AO178" s="36" t="s">
        <v>339</v>
      </c>
      <c r="AP178" s="36" t="s">
        <v>339</v>
      </c>
      <c r="AQ178" s="36" t="s">
        <v>339</v>
      </c>
      <c r="AR178" s="36" t="s">
        <v>339</v>
      </c>
      <c r="AS178" s="36" t="s">
        <v>339</v>
      </c>
      <c r="AT178" s="36" t="s">
        <v>339</v>
      </c>
      <c r="AU178" s="36" t="s">
        <v>339</v>
      </c>
      <c r="AV178" s="36" t="s">
        <v>339</v>
      </c>
      <c r="AW178" s="36" t="s">
        <v>339</v>
      </c>
      <c r="AX178" s="36" t="s">
        <v>339</v>
      </c>
      <c r="AY178" s="36" t="s">
        <v>339</v>
      </c>
      <c r="AZ178" s="36" t="s">
        <v>339</v>
      </c>
      <c r="BA178" s="36" t="s">
        <v>339</v>
      </c>
      <c r="BB178" s="36" t="s">
        <v>339</v>
      </c>
      <c r="BC178" s="36" t="s">
        <v>339</v>
      </c>
      <c r="BD178" s="36" t="s">
        <v>339</v>
      </c>
      <c r="BE178" s="36" t="s">
        <v>339</v>
      </c>
      <c r="BF178" s="36" t="s">
        <v>339</v>
      </c>
      <c r="BG178" s="36" t="s">
        <v>339</v>
      </c>
      <c r="BH178" s="36" t="s">
        <v>339</v>
      </c>
      <c r="BI178" s="36" t="s">
        <v>339</v>
      </c>
      <c r="BJ178" s="36" t="s">
        <v>339</v>
      </c>
      <c r="BK178" s="36" t="s">
        <v>339</v>
      </c>
      <c r="BL178" s="36" t="s">
        <v>339</v>
      </c>
    </row>
    <row r="179" spans="1:64" s="37" customFormat="1" x14ac:dyDescent="0.2">
      <c r="A179" s="34">
        <v>176</v>
      </c>
      <c r="B179" s="34" t="s">
        <v>264</v>
      </c>
      <c r="C179" s="34" t="s">
        <v>265</v>
      </c>
      <c r="D179" s="41" t="s">
        <v>339</v>
      </c>
      <c r="E179" s="36" t="s">
        <v>339</v>
      </c>
      <c r="F179" s="36" t="s">
        <v>339</v>
      </c>
      <c r="G179" s="36" t="s">
        <v>339</v>
      </c>
      <c r="H179" s="36" t="s">
        <v>339</v>
      </c>
      <c r="I179" s="36" t="s">
        <v>339</v>
      </c>
      <c r="J179" s="36" t="s">
        <v>339</v>
      </c>
      <c r="K179" s="36" t="s">
        <v>339</v>
      </c>
      <c r="L179" s="36" t="s">
        <v>339</v>
      </c>
      <c r="M179" s="36" t="s">
        <v>339</v>
      </c>
      <c r="N179" s="36" t="s">
        <v>339</v>
      </c>
      <c r="O179" s="36" t="s">
        <v>339</v>
      </c>
      <c r="P179" s="36" t="s">
        <v>339</v>
      </c>
      <c r="Q179" s="36" t="s">
        <v>339</v>
      </c>
      <c r="R179" s="36" t="s">
        <v>339</v>
      </c>
      <c r="S179" s="36" t="s">
        <v>339</v>
      </c>
      <c r="T179" s="36" t="s">
        <v>339</v>
      </c>
      <c r="U179" s="36" t="s">
        <v>339</v>
      </c>
      <c r="V179" s="36" t="s">
        <v>339</v>
      </c>
      <c r="W179" s="36" t="s">
        <v>339</v>
      </c>
      <c r="X179" s="36" t="s">
        <v>339</v>
      </c>
      <c r="Y179" s="36" t="s">
        <v>339</v>
      </c>
      <c r="Z179" s="36" t="s">
        <v>339</v>
      </c>
      <c r="AA179" s="36" t="s">
        <v>339</v>
      </c>
      <c r="AB179" s="36" t="s">
        <v>339</v>
      </c>
      <c r="AC179" s="36" t="s">
        <v>339</v>
      </c>
      <c r="AD179" s="36" t="s">
        <v>339</v>
      </c>
      <c r="AE179" s="36" t="s">
        <v>339</v>
      </c>
      <c r="AF179" s="36" t="s">
        <v>339</v>
      </c>
      <c r="AG179" s="36" t="s">
        <v>339</v>
      </c>
      <c r="AH179" s="36" t="s">
        <v>339</v>
      </c>
      <c r="AI179" s="36" t="s">
        <v>339</v>
      </c>
      <c r="AJ179" s="36" t="s">
        <v>339</v>
      </c>
      <c r="AK179" s="36" t="s">
        <v>339</v>
      </c>
      <c r="AL179" s="36" t="s">
        <v>339</v>
      </c>
      <c r="AM179" s="36" t="s">
        <v>339</v>
      </c>
      <c r="AN179" s="36" t="s">
        <v>339</v>
      </c>
      <c r="AO179" s="36" t="s">
        <v>339</v>
      </c>
      <c r="AP179" s="36" t="s">
        <v>339</v>
      </c>
      <c r="AQ179" s="36" t="s">
        <v>339</v>
      </c>
      <c r="AR179" s="36" t="s">
        <v>339</v>
      </c>
      <c r="AS179" s="36" t="s">
        <v>339</v>
      </c>
      <c r="AT179" s="36" t="s">
        <v>339</v>
      </c>
      <c r="AU179" s="36" t="s">
        <v>339</v>
      </c>
      <c r="AV179" s="36" t="s">
        <v>339</v>
      </c>
      <c r="AW179" s="36" t="s">
        <v>339</v>
      </c>
      <c r="AX179" s="36" t="s">
        <v>339</v>
      </c>
      <c r="AY179" s="36" t="s">
        <v>339</v>
      </c>
      <c r="AZ179" s="36" t="s">
        <v>339</v>
      </c>
      <c r="BA179" s="36" t="s">
        <v>339</v>
      </c>
      <c r="BB179" s="36" t="s">
        <v>339</v>
      </c>
      <c r="BC179" s="36" t="s">
        <v>339</v>
      </c>
      <c r="BD179" s="36" t="s">
        <v>339</v>
      </c>
      <c r="BE179" s="36" t="s">
        <v>339</v>
      </c>
      <c r="BF179" s="36" t="s">
        <v>339</v>
      </c>
      <c r="BG179" s="36" t="s">
        <v>339</v>
      </c>
      <c r="BH179" s="36" t="s">
        <v>339</v>
      </c>
      <c r="BI179" s="36" t="s">
        <v>339</v>
      </c>
      <c r="BJ179" s="36" t="s">
        <v>339</v>
      </c>
      <c r="BK179" s="36" t="s">
        <v>339</v>
      </c>
      <c r="BL179" s="36" t="s">
        <v>339</v>
      </c>
    </row>
    <row r="180" spans="1:64" s="37" customFormat="1" x14ac:dyDescent="0.2">
      <c r="A180" s="34">
        <v>177</v>
      </c>
      <c r="B180" s="34" t="s">
        <v>264</v>
      </c>
      <c r="C180" s="34" t="s">
        <v>266</v>
      </c>
      <c r="D180" s="41" t="s">
        <v>339</v>
      </c>
      <c r="E180" s="36" t="s">
        <v>339</v>
      </c>
      <c r="F180" s="36" t="s">
        <v>339</v>
      </c>
      <c r="G180" s="36" t="s">
        <v>339</v>
      </c>
      <c r="H180" s="36" t="s">
        <v>339</v>
      </c>
      <c r="I180" s="36" t="s">
        <v>339</v>
      </c>
      <c r="J180" s="36" t="s">
        <v>339</v>
      </c>
      <c r="K180" s="36" t="s">
        <v>339</v>
      </c>
      <c r="L180" s="36" t="s">
        <v>339</v>
      </c>
      <c r="M180" s="36" t="s">
        <v>339</v>
      </c>
      <c r="N180" s="36" t="s">
        <v>339</v>
      </c>
      <c r="O180" s="36" t="s">
        <v>339</v>
      </c>
      <c r="P180" s="36" t="s">
        <v>339</v>
      </c>
      <c r="Q180" s="36" t="s">
        <v>339</v>
      </c>
      <c r="R180" s="36" t="s">
        <v>339</v>
      </c>
      <c r="S180" s="36" t="s">
        <v>339</v>
      </c>
      <c r="T180" s="36" t="s">
        <v>339</v>
      </c>
      <c r="U180" s="36" t="s">
        <v>339</v>
      </c>
      <c r="V180" s="36" t="s">
        <v>339</v>
      </c>
      <c r="W180" s="36" t="s">
        <v>339</v>
      </c>
      <c r="X180" s="36" t="s">
        <v>339</v>
      </c>
      <c r="Y180" s="36" t="s">
        <v>339</v>
      </c>
      <c r="Z180" s="36" t="s">
        <v>339</v>
      </c>
      <c r="AA180" s="36" t="s">
        <v>339</v>
      </c>
      <c r="AB180" s="36" t="s">
        <v>339</v>
      </c>
      <c r="AC180" s="36" t="s">
        <v>339</v>
      </c>
      <c r="AD180" s="36" t="s">
        <v>339</v>
      </c>
      <c r="AE180" s="36" t="s">
        <v>339</v>
      </c>
      <c r="AF180" s="36" t="s">
        <v>339</v>
      </c>
      <c r="AG180" s="36" t="s">
        <v>339</v>
      </c>
      <c r="AH180" s="36" t="s">
        <v>339</v>
      </c>
      <c r="AI180" s="36" t="s">
        <v>339</v>
      </c>
      <c r="AJ180" s="36" t="s">
        <v>339</v>
      </c>
      <c r="AK180" s="36" t="s">
        <v>339</v>
      </c>
      <c r="AL180" s="36" t="s">
        <v>339</v>
      </c>
      <c r="AM180" s="36" t="s">
        <v>339</v>
      </c>
      <c r="AN180" s="36" t="s">
        <v>339</v>
      </c>
      <c r="AO180" s="36" t="s">
        <v>339</v>
      </c>
      <c r="AP180" s="36" t="s">
        <v>339</v>
      </c>
      <c r="AQ180" s="36" t="s">
        <v>339</v>
      </c>
      <c r="AR180" s="36" t="s">
        <v>339</v>
      </c>
      <c r="AS180" s="36" t="s">
        <v>339</v>
      </c>
      <c r="AT180" s="36" t="s">
        <v>339</v>
      </c>
      <c r="AU180" s="36" t="s">
        <v>339</v>
      </c>
      <c r="AV180" s="36" t="s">
        <v>339</v>
      </c>
      <c r="AW180" s="36" t="s">
        <v>339</v>
      </c>
      <c r="AX180" s="36" t="s">
        <v>339</v>
      </c>
      <c r="AY180" s="36" t="s">
        <v>339</v>
      </c>
      <c r="AZ180" s="36" t="s">
        <v>339</v>
      </c>
      <c r="BA180" s="36" t="s">
        <v>339</v>
      </c>
      <c r="BB180" s="36" t="s">
        <v>339</v>
      </c>
      <c r="BC180" s="36" t="s">
        <v>339</v>
      </c>
      <c r="BD180" s="36" t="s">
        <v>339</v>
      </c>
      <c r="BE180" s="36" t="s">
        <v>339</v>
      </c>
      <c r="BF180" s="36" t="s">
        <v>339</v>
      </c>
      <c r="BG180" s="36" t="s">
        <v>339</v>
      </c>
      <c r="BH180" s="36" t="s">
        <v>339</v>
      </c>
      <c r="BI180" s="36" t="s">
        <v>339</v>
      </c>
      <c r="BJ180" s="36" t="s">
        <v>339</v>
      </c>
      <c r="BK180" s="36" t="s">
        <v>339</v>
      </c>
      <c r="BL180" s="36" t="s">
        <v>339</v>
      </c>
    </row>
    <row r="181" spans="1:64" s="37" customFormat="1" x14ac:dyDescent="0.2">
      <c r="A181" s="34">
        <v>178</v>
      </c>
      <c r="B181" s="34" t="s">
        <v>264</v>
      </c>
      <c r="C181" s="34" t="s">
        <v>267</v>
      </c>
      <c r="D181" s="41" t="s">
        <v>339</v>
      </c>
      <c r="E181" s="36" t="s">
        <v>339</v>
      </c>
      <c r="F181" s="36" t="s">
        <v>339</v>
      </c>
      <c r="G181" s="36" t="s">
        <v>339</v>
      </c>
      <c r="H181" s="36" t="s">
        <v>339</v>
      </c>
      <c r="I181" s="36" t="s">
        <v>339</v>
      </c>
      <c r="J181" s="36" t="s">
        <v>339</v>
      </c>
      <c r="K181" s="36" t="s">
        <v>339</v>
      </c>
      <c r="L181" s="36" t="s">
        <v>339</v>
      </c>
      <c r="M181" s="36" t="s">
        <v>339</v>
      </c>
      <c r="N181" s="36" t="s">
        <v>339</v>
      </c>
      <c r="O181" s="36" t="s">
        <v>339</v>
      </c>
      <c r="P181" s="36" t="s">
        <v>339</v>
      </c>
      <c r="Q181" s="36" t="s">
        <v>339</v>
      </c>
      <c r="R181" s="36" t="s">
        <v>339</v>
      </c>
      <c r="S181" s="36" t="s">
        <v>339</v>
      </c>
      <c r="T181" s="36" t="s">
        <v>339</v>
      </c>
      <c r="U181" s="36" t="s">
        <v>339</v>
      </c>
      <c r="V181" s="36" t="s">
        <v>339</v>
      </c>
      <c r="W181" s="36" t="s">
        <v>339</v>
      </c>
      <c r="X181" s="36" t="s">
        <v>339</v>
      </c>
      <c r="Y181" s="36" t="s">
        <v>339</v>
      </c>
      <c r="Z181" s="36" t="s">
        <v>339</v>
      </c>
      <c r="AA181" s="36" t="s">
        <v>339</v>
      </c>
      <c r="AB181" s="36" t="s">
        <v>339</v>
      </c>
      <c r="AC181" s="36" t="s">
        <v>339</v>
      </c>
      <c r="AD181" s="36" t="s">
        <v>339</v>
      </c>
      <c r="AE181" s="36" t="s">
        <v>339</v>
      </c>
      <c r="AF181" s="36" t="s">
        <v>339</v>
      </c>
      <c r="AG181" s="36" t="s">
        <v>339</v>
      </c>
      <c r="AH181" s="36" t="s">
        <v>339</v>
      </c>
      <c r="AI181" s="36" t="s">
        <v>339</v>
      </c>
      <c r="AJ181" s="36" t="s">
        <v>339</v>
      </c>
      <c r="AK181" s="36" t="s">
        <v>339</v>
      </c>
      <c r="AL181" s="36" t="s">
        <v>339</v>
      </c>
      <c r="AM181" s="36" t="s">
        <v>339</v>
      </c>
      <c r="AN181" s="36" t="s">
        <v>339</v>
      </c>
      <c r="AO181" s="36" t="s">
        <v>339</v>
      </c>
      <c r="AP181" s="36" t="s">
        <v>339</v>
      </c>
      <c r="AQ181" s="36" t="s">
        <v>339</v>
      </c>
      <c r="AR181" s="36" t="s">
        <v>339</v>
      </c>
      <c r="AS181" s="36" t="s">
        <v>339</v>
      </c>
      <c r="AT181" s="36" t="s">
        <v>339</v>
      </c>
      <c r="AU181" s="36" t="s">
        <v>339</v>
      </c>
      <c r="AV181" s="36" t="s">
        <v>339</v>
      </c>
      <c r="AW181" s="36" t="s">
        <v>339</v>
      </c>
      <c r="AX181" s="36" t="s">
        <v>339</v>
      </c>
      <c r="AY181" s="36" t="s">
        <v>339</v>
      </c>
      <c r="AZ181" s="36" t="s">
        <v>339</v>
      </c>
      <c r="BA181" s="36" t="s">
        <v>339</v>
      </c>
      <c r="BB181" s="36" t="s">
        <v>339</v>
      </c>
      <c r="BC181" s="36" t="s">
        <v>339</v>
      </c>
      <c r="BD181" s="36" t="s">
        <v>339</v>
      </c>
      <c r="BE181" s="36" t="s">
        <v>339</v>
      </c>
      <c r="BF181" s="36" t="s">
        <v>339</v>
      </c>
      <c r="BG181" s="36" t="s">
        <v>339</v>
      </c>
      <c r="BH181" s="36" t="s">
        <v>339</v>
      </c>
      <c r="BI181" s="36" t="s">
        <v>339</v>
      </c>
      <c r="BJ181" s="36" t="s">
        <v>339</v>
      </c>
      <c r="BK181" s="36" t="s">
        <v>339</v>
      </c>
      <c r="BL181" s="36" t="s">
        <v>339</v>
      </c>
    </row>
    <row r="182" spans="1:64" s="37" customFormat="1" x14ac:dyDescent="0.2">
      <c r="A182" s="34">
        <v>179</v>
      </c>
      <c r="B182" s="34" t="s">
        <v>264</v>
      </c>
      <c r="C182" s="34" t="s">
        <v>268</v>
      </c>
      <c r="D182" s="41" t="s">
        <v>339</v>
      </c>
      <c r="E182" s="36" t="s">
        <v>339</v>
      </c>
      <c r="F182" s="36" t="s">
        <v>339</v>
      </c>
      <c r="G182" s="36" t="s">
        <v>339</v>
      </c>
      <c r="H182" s="36" t="s">
        <v>339</v>
      </c>
      <c r="I182" s="36" t="s">
        <v>339</v>
      </c>
      <c r="J182" s="36" t="s">
        <v>339</v>
      </c>
      <c r="K182" s="36" t="s">
        <v>339</v>
      </c>
      <c r="L182" s="36" t="s">
        <v>339</v>
      </c>
      <c r="M182" s="36" t="s">
        <v>339</v>
      </c>
      <c r="N182" s="36" t="s">
        <v>339</v>
      </c>
      <c r="O182" s="36" t="s">
        <v>339</v>
      </c>
      <c r="P182" s="36" t="s">
        <v>339</v>
      </c>
      <c r="Q182" s="36" t="s">
        <v>339</v>
      </c>
      <c r="R182" s="36" t="s">
        <v>339</v>
      </c>
      <c r="S182" s="36" t="s">
        <v>339</v>
      </c>
      <c r="T182" s="36" t="s">
        <v>339</v>
      </c>
      <c r="U182" s="36" t="s">
        <v>339</v>
      </c>
      <c r="V182" s="36" t="s">
        <v>339</v>
      </c>
      <c r="W182" s="36" t="s">
        <v>339</v>
      </c>
      <c r="X182" s="36" t="s">
        <v>339</v>
      </c>
      <c r="Y182" s="36" t="s">
        <v>339</v>
      </c>
      <c r="Z182" s="36" t="s">
        <v>339</v>
      </c>
      <c r="AA182" s="36" t="s">
        <v>339</v>
      </c>
      <c r="AB182" s="36" t="s">
        <v>339</v>
      </c>
      <c r="AC182" s="36" t="s">
        <v>339</v>
      </c>
      <c r="AD182" s="36" t="s">
        <v>339</v>
      </c>
      <c r="AE182" s="36" t="s">
        <v>339</v>
      </c>
      <c r="AF182" s="36" t="s">
        <v>339</v>
      </c>
      <c r="AG182" s="36" t="s">
        <v>339</v>
      </c>
      <c r="AH182" s="36" t="s">
        <v>339</v>
      </c>
      <c r="AI182" s="36" t="s">
        <v>339</v>
      </c>
      <c r="AJ182" s="36" t="s">
        <v>339</v>
      </c>
      <c r="AK182" s="36" t="s">
        <v>339</v>
      </c>
      <c r="AL182" s="36" t="s">
        <v>339</v>
      </c>
      <c r="AM182" s="36" t="s">
        <v>339</v>
      </c>
      <c r="AN182" s="36" t="s">
        <v>339</v>
      </c>
      <c r="AO182" s="36" t="s">
        <v>339</v>
      </c>
      <c r="AP182" s="36" t="s">
        <v>339</v>
      </c>
      <c r="AQ182" s="36" t="s">
        <v>339</v>
      </c>
      <c r="AR182" s="36" t="s">
        <v>339</v>
      </c>
      <c r="AS182" s="36" t="s">
        <v>339</v>
      </c>
      <c r="AT182" s="36" t="s">
        <v>339</v>
      </c>
      <c r="AU182" s="36" t="s">
        <v>339</v>
      </c>
      <c r="AV182" s="36" t="s">
        <v>339</v>
      </c>
      <c r="AW182" s="36" t="s">
        <v>339</v>
      </c>
      <c r="AX182" s="36" t="s">
        <v>339</v>
      </c>
      <c r="AY182" s="36" t="s">
        <v>339</v>
      </c>
      <c r="AZ182" s="36" t="s">
        <v>339</v>
      </c>
      <c r="BA182" s="36" t="s">
        <v>339</v>
      </c>
      <c r="BB182" s="36" t="s">
        <v>339</v>
      </c>
      <c r="BC182" s="36" t="s">
        <v>339</v>
      </c>
      <c r="BD182" s="36" t="s">
        <v>339</v>
      </c>
      <c r="BE182" s="36" t="s">
        <v>339</v>
      </c>
      <c r="BF182" s="36" t="s">
        <v>339</v>
      </c>
      <c r="BG182" s="36" t="s">
        <v>339</v>
      </c>
      <c r="BH182" s="36" t="s">
        <v>339</v>
      </c>
      <c r="BI182" s="36" t="s">
        <v>339</v>
      </c>
      <c r="BJ182" s="36" t="s">
        <v>339</v>
      </c>
      <c r="BK182" s="36" t="s">
        <v>339</v>
      </c>
      <c r="BL182" s="36" t="s">
        <v>339</v>
      </c>
    </row>
    <row r="183" spans="1:64" s="37" customFormat="1" x14ac:dyDescent="0.2">
      <c r="A183" s="7"/>
      <c r="B183" s="7"/>
      <c r="C183" s="7"/>
      <c r="D183" s="42"/>
    </row>
    <row r="184" spans="1:64" s="37" customFormat="1" x14ac:dyDescent="0.2">
      <c r="A184" s="7"/>
      <c r="B184" s="36" t="s">
        <v>337</v>
      </c>
      <c r="C184" s="36" t="s">
        <v>1</v>
      </c>
      <c r="D184" s="41"/>
      <c r="E184" s="36"/>
      <c r="F184" s="36"/>
      <c r="G184" s="36"/>
      <c r="H184" s="36"/>
      <c r="I184" s="36"/>
      <c r="J184" s="36"/>
      <c r="K184" s="36"/>
      <c r="L184" s="36"/>
      <c r="M184" s="36"/>
      <c r="N184" s="36"/>
      <c r="O184" s="36"/>
      <c r="P184" s="36"/>
      <c r="Q184" s="36"/>
      <c r="R184" s="36"/>
      <c r="S184" s="36"/>
      <c r="T184" s="36"/>
      <c r="U184" s="36"/>
      <c r="V184" s="36"/>
      <c r="W184" s="36"/>
      <c r="X184" s="36"/>
      <c r="Y184" s="36"/>
      <c r="Z184" s="36"/>
      <c r="AA184" s="36"/>
      <c r="AB184" s="36"/>
      <c r="AC184" s="36"/>
      <c r="AD184" s="36"/>
      <c r="AE184" s="36"/>
      <c r="AF184" s="36"/>
      <c r="AG184" s="36"/>
      <c r="AH184" s="36"/>
      <c r="AI184" s="36"/>
      <c r="AJ184" s="36"/>
      <c r="AK184" s="36"/>
      <c r="AL184" s="36"/>
      <c r="AM184" s="36"/>
      <c r="AN184" s="36"/>
      <c r="AO184" s="36"/>
      <c r="AP184" s="36"/>
      <c r="AQ184" s="36"/>
      <c r="AR184" s="36"/>
      <c r="AS184" s="36"/>
      <c r="AT184" s="36"/>
      <c r="AU184" s="36"/>
      <c r="AV184" s="36"/>
      <c r="AW184" s="36"/>
      <c r="AX184" s="36"/>
      <c r="AY184" s="36"/>
      <c r="AZ184" s="36"/>
      <c r="BA184" s="36"/>
      <c r="BB184" s="36"/>
      <c r="BC184" s="36"/>
      <c r="BD184" s="36"/>
      <c r="BE184" s="36"/>
      <c r="BF184" s="36"/>
      <c r="BG184" s="36"/>
      <c r="BH184" s="36"/>
      <c r="BI184" s="36"/>
      <c r="BJ184" s="36"/>
      <c r="BK184" s="36"/>
      <c r="BL184" s="36"/>
    </row>
    <row r="185" spans="1:64" s="37" customFormat="1" x14ac:dyDescent="0.2">
      <c r="A185" s="7"/>
      <c r="B185" s="36">
        <v>1</v>
      </c>
      <c r="C185" s="34" t="s">
        <v>106</v>
      </c>
      <c r="D185" s="41">
        <f>IF(D4="－","－",MAX(D4:D27))</f>
        <v>6.8998355829999998</v>
      </c>
      <c r="E185" s="41">
        <f>IF(E4="－","－",SUM(E4:E27))</f>
        <v>539</v>
      </c>
      <c r="F185" s="41">
        <f t="shared" ref="F185:BL185" si="0">IF(F4="－","－",SUM(F4:F27))</f>
        <v>125</v>
      </c>
      <c r="G185" s="41">
        <f t="shared" si="0"/>
        <v>169</v>
      </c>
      <c r="H185" s="41">
        <f t="shared" si="0"/>
        <v>245</v>
      </c>
      <c r="I185" s="41">
        <f t="shared" si="0"/>
        <v>2593.2600334085464</v>
      </c>
      <c r="J185" s="41">
        <f t="shared" si="0"/>
        <v>5521.4877301681308</v>
      </c>
      <c r="K185" s="41">
        <f t="shared" si="0"/>
        <v>1692.8612208532934</v>
      </c>
      <c r="L185" s="41">
        <f t="shared" si="0"/>
        <v>900.39881255525347</v>
      </c>
      <c r="M185" s="41">
        <f t="shared" si="0"/>
        <v>5356.6664881043407</v>
      </c>
      <c r="N185" s="41">
        <f t="shared" si="0"/>
        <v>2758.0812754723343</v>
      </c>
      <c r="O185" s="41">
        <f t="shared" si="0"/>
        <v>24.724930397000005</v>
      </c>
      <c r="P185" s="41">
        <f t="shared" si="0"/>
        <v>40.164323830000001</v>
      </c>
      <c r="Q185" s="41">
        <f t="shared" si="0"/>
        <v>22.076478201</v>
      </c>
      <c r="R185" s="41">
        <f t="shared" si="0"/>
        <v>2.6484521959999996</v>
      </c>
      <c r="S185" s="41">
        <f t="shared" si="0"/>
        <v>36.709820960000002</v>
      </c>
      <c r="T185" s="41">
        <f t="shared" si="0"/>
        <v>3.4545028699999998</v>
      </c>
      <c r="U185" s="41">
        <f t="shared" si="0"/>
        <v>44.182999999999993</v>
      </c>
      <c r="V185" s="41">
        <f t="shared" si="0"/>
        <v>104.66559999999997</v>
      </c>
      <c r="W185" s="41">
        <f t="shared" si="0"/>
        <v>2662.1679638055466</v>
      </c>
      <c r="X185" s="41">
        <f t="shared" si="0"/>
        <v>5666.3176539981287</v>
      </c>
      <c r="Y185" s="41">
        <f t="shared" si="0"/>
        <v>8328.4856178036753</v>
      </c>
      <c r="Z185" s="41">
        <f t="shared" si="0"/>
        <v>4.3444617164120496</v>
      </c>
      <c r="AA185" s="41">
        <f t="shared" si="0"/>
        <v>2.2794953478922131</v>
      </c>
      <c r="AB185" s="41">
        <f t="shared" si="0"/>
        <v>2.822146361697043</v>
      </c>
      <c r="AC185" s="41">
        <f t="shared" si="0"/>
        <v>17.937320946653859</v>
      </c>
      <c r="AD185" s="41">
        <f t="shared" si="0"/>
        <v>46.144171101511304</v>
      </c>
      <c r="AE185" s="41">
        <f t="shared" si="0"/>
        <v>533.39607323549103</v>
      </c>
      <c r="AF185" s="41">
        <f t="shared" si="0"/>
        <v>579.54024433700238</v>
      </c>
      <c r="AG185" s="41">
        <f t="shared" si="0"/>
        <v>2.9198672535265526</v>
      </c>
      <c r="AH185" s="41">
        <f t="shared" si="0"/>
        <v>4.9671305002520691</v>
      </c>
      <c r="AI185" s="41">
        <f t="shared" si="0"/>
        <v>15.908242277834322</v>
      </c>
      <c r="AJ185" s="41">
        <f t="shared" si="0"/>
        <v>9.6201981264401895E-2</v>
      </c>
      <c r="AK185" s="41">
        <f t="shared" si="0"/>
        <v>0.11016390826064046</v>
      </c>
      <c r="AL185" s="41">
        <f t="shared" si="0"/>
        <v>0.27571122403032239</v>
      </c>
      <c r="AM185" s="41">
        <f t="shared" si="0"/>
        <v>20.953390181444806</v>
      </c>
      <c r="AN185" s="41">
        <f t="shared" si="0"/>
        <v>51.221465510024032</v>
      </c>
      <c r="AO185" s="41">
        <f t="shared" si="0"/>
        <v>549.58002673735575</v>
      </c>
      <c r="AP185" s="41">
        <f t="shared" si="0"/>
        <v>22146.780912983002</v>
      </c>
      <c r="AQ185" s="41">
        <f t="shared" si="0"/>
        <v>11925.189722370002</v>
      </c>
      <c r="AR185" s="41">
        <f t="shared" si="0"/>
        <v>34071.970635353005</v>
      </c>
      <c r="AS185" s="41">
        <f t="shared" si="0"/>
        <v>3079.2726949380008</v>
      </c>
      <c r="AT185" s="41">
        <f t="shared" si="0"/>
        <v>55884.084207344997</v>
      </c>
      <c r="AU185" s="41">
        <f t="shared" si="0"/>
        <v>125293.826386937</v>
      </c>
      <c r="AV185" s="41">
        <f t="shared" si="0"/>
        <v>43641.157304204004</v>
      </c>
      <c r="AW185" s="41">
        <f t="shared" si="0"/>
        <v>98002.652619231027</v>
      </c>
      <c r="AX185" s="41">
        <f t="shared" si="0"/>
        <v>43072.59262145299</v>
      </c>
      <c r="AY185" s="41">
        <f t="shared" si="0"/>
        <v>96724.855542052013</v>
      </c>
      <c r="AZ185" s="41">
        <f t="shared" si="0"/>
        <v>49.717895730999999</v>
      </c>
      <c r="BA185" s="41">
        <f t="shared" si="0"/>
        <v>99.435791473999998</v>
      </c>
      <c r="BB185" s="41">
        <f t="shared" si="0"/>
        <v>138.64533168800003</v>
      </c>
      <c r="BC185" s="41">
        <f t="shared" si="0"/>
        <v>7626.1354215849988</v>
      </c>
      <c r="BD185" s="41">
        <f t="shared" si="0"/>
        <v>17197.651175753999</v>
      </c>
      <c r="BE185" s="41">
        <f t="shared" si="0"/>
        <v>8.2200789420000007</v>
      </c>
      <c r="BF185" s="41">
        <f t="shared" si="0"/>
        <v>16.440157895000002</v>
      </c>
      <c r="BG185" s="41">
        <f t="shared" si="0"/>
        <v>119.028548699</v>
      </c>
      <c r="BH185" s="41">
        <f t="shared" si="0"/>
        <v>856.10238708800011</v>
      </c>
      <c r="BI185" s="41">
        <f t="shared" si="0"/>
        <v>15.060000000000004</v>
      </c>
      <c r="BJ185" s="41">
        <f t="shared" si="0"/>
        <v>21.069999999999997</v>
      </c>
      <c r="BK185" s="41">
        <f t="shared" si="0"/>
        <v>31.089999999999979</v>
      </c>
      <c r="BL185" s="41">
        <f t="shared" si="0"/>
        <v>38.24999999999995</v>
      </c>
    </row>
    <row r="186" spans="1:64" s="37" customFormat="1" x14ac:dyDescent="0.2">
      <c r="A186" s="7"/>
      <c r="B186" s="36">
        <v>2</v>
      </c>
      <c r="C186" s="34" t="s">
        <v>131</v>
      </c>
      <c r="D186" s="41">
        <f>IF(D28="－","－",MAX(D28:D35))</f>
        <v>5.4988108039999997</v>
      </c>
      <c r="E186" s="41">
        <f>IF(E28="－","－",SUM(E28:E35))</f>
        <v>627</v>
      </c>
      <c r="F186" s="41">
        <f t="shared" ref="F186:BL186" si="1">IF(F28="－","－",SUM(F28:F35))</f>
        <v>1</v>
      </c>
      <c r="G186" s="41">
        <f t="shared" si="1"/>
        <v>24</v>
      </c>
      <c r="H186" s="41">
        <f t="shared" si="1"/>
        <v>602</v>
      </c>
      <c r="I186" s="41">
        <f t="shared" si="1"/>
        <v>4.2713010918022792E-2</v>
      </c>
      <c r="J186" s="41">
        <f t="shared" si="1"/>
        <v>43.741574992375796</v>
      </c>
      <c r="K186" s="41">
        <f t="shared" si="1"/>
        <v>2.8217010918241886E-2</v>
      </c>
      <c r="L186" s="41">
        <f t="shared" si="1"/>
        <v>1.4495999999780906E-2</v>
      </c>
      <c r="M186" s="41">
        <f t="shared" si="1"/>
        <v>3.3666225032101291</v>
      </c>
      <c r="N186" s="41">
        <f t="shared" si="1"/>
        <v>40.417665500083686</v>
      </c>
      <c r="O186" s="41">
        <f t="shared" si="1"/>
        <v>1.7628019060000002</v>
      </c>
      <c r="P186" s="41">
        <f t="shared" si="1"/>
        <v>3.0893064930000005</v>
      </c>
      <c r="Q186" s="41">
        <f t="shared" si="1"/>
        <v>1.616248422</v>
      </c>
      <c r="R186" s="41">
        <f t="shared" si="1"/>
        <v>0.14655348399999998</v>
      </c>
      <c r="S186" s="41">
        <f t="shared" si="1"/>
        <v>2.8981497730000001</v>
      </c>
      <c r="T186" s="41">
        <f t="shared" si="1"/>
        <v>0.19115672</v>
      </c>
      <c r="U186" s="41">
        <f t="shared" si="1"/>
        <v>0.21125000000000005</v>
      </c>
      <c r="V186" s="41">
        <f t="shared" si="1"/>
        <v>0.5051000000000001</v>
      </c>
      <c r="W186" s="41">
        <f t="shared" si="1"/>
        <v>2.0167649169180231</v>
      </c>
      <c r="X186" s="41">
        <f t="shared" si="1"/>
        <v>47.335981485375797</v>
      </c>
      <c r="Y186" s="41">
        <f t="shared" si="1"/>
        <v>49.35274640229381</v>
      </c>
      <c r="Z186" s="41">
        <f t="shared" si="1"/>
        <v>1.2974647763072385E-3</v>
      </c>
      <c r="AA186" s="41">
        <f t="shared" si="1"/>
        <v>2.7765746212974913E-4</v>
      </c>
      <c r="AB186" s="41">
        <f t="shared" si="1"/>
        <v>2.7765749400000003E-4</v>
      </c>
      <c r="AC186" s="41">
        <f t="shared" si="1"/>
        <v>2.7920294903373906E-4</v>
      </c>
      <c r="AD186" s="41">
        <f t="shared" si="1"/>
        <v>0.75218909954544866</v>
      </c>
      <c r="AE186" s="41">
        <f t="shared" si="1"/>
        <v>6.769701895909046</v>
      </c>
      <c r="AF186" s="41">
        <f t="shared" si="1"/>
        <v>7.521890995454485</v>
      </c>
      <c r="AG186" s="41">
        <f t="shared" si="1"/>
        <v>1.4778849760617982E-2</v>
      </c>
      <c r="AH186" s="41">
        <f t="shared" si="1"/>
        <v>2.5141031776683472E-2</v>
      </c>
      <c r="AI186" s="41">
        <f t="shared" si="1"/>
        <v>8.051925041991867E-2</v>
      </c>
      <c r="AJ186" s="41">
        <f t="shared" si="1"/>
        <v>1.0431405512695797E-5</v>
      </c>
      <c r="AK186" s="41">
        <f t="shared" si="1"/>
        <v>1.2605753525492349E-5</v>
      </c>
      <c r="AL186" s="41">
        <f t="shared" si="1"/>
        <v>3.1528015414445105E-5</v>
      </c>
      <c r="AM186" s="41">
        <f t="shared" si="1"/>
        <v>1.5068484115164418E-2</v>
      </c>
      <c r="AN186" s="41">
        <f t="shared" si="1"/>
        <v>0.77734273707565771</v>
      </c>
      <c r="AO186" s="41">
        <f t="shared" si="1"/>
        <v>6.8502526743443779</v>
      </c>
      <c r="AP186" s="41">
        <f t="shared" si="1"/>
        <v>857.79096386200001</v>
      </c>
      <c r="AQ186" s="41">
        <f t="shared" si="1"/>
        <v>461.88744207699995</v>
      </c>
      <c r="AR186" s="41">
        <f t="shared" si="1"/>
        <v>1319.678405939</v>
      </c>
      <c r="AS186" s="41">
        <f t="shared" si="1"/>
        <v>27.256420250000001</v>
      </c>
      <c r="AT186" s="41">
        <f t="shared" si="1"/>
        <v>2000.7121549060003</v>
      </c>
      <c r="AU186" s="41">
        <f t="shared" si="1"/>
        <v>4743.2863325179997</v>
      </c>
      <c r="AV186" s="41">
        <f t="shared" si="1"/>
        <v>2050.7009800659998</v>
      </c>
      <c r="AW186" s="41">
        <f t="shared" si="1"/>
        <v>4706.4225245119997</v>
      </c>
      <c r="AX186" s="41">
        <f t="shared" si="1"/>
        <v>1890.1755425019999</v>
      </c>
      <c r="AY186" s="41">
        <f t="shared" si="1"/>
        <v>4342.3404310229998</v>
      </c>
      <c r="AZ186" s="41">
        <f t="shared" si="1"/>
        <v>5.1155459E-2</v>
      </c>
      <c r="BA186" s="41">
        <f t="shared" si="1"/>
        <v>0.10231092</v>
      </c>
      <c r="BB186" s="41">
        <f t="shared" si="1"/>
        <v>55.747743995</v>
      </c>
      <c r="BC186" s="41">
        <f t="shared" si="1"/>
        <v>7357.3675051209993</v>
      </c>
      <c r="BD186" s="41">
        <f t="shared" si="1"/>
        <v>16089.469817955998</v>
      </c>
      <c r="BE186" s="41">
        <f t="shared" si="1"/>
        <v>0.34497365899999999</v>
      </c>
      <c r="BF186" s="41">
        <f t="shared" si="1"/>
        <v>0.68994732299999995</v>
      </c>
      <c r="BG186" s="41">
        <f t="shared" si="1"/>
        <v>69.008640546999999</v>
      </c>
      <c r="BH186" s="41">
        <f t="shared" si="1"/>
        <v>661.95872736300021</v>
      </c>
      <c r="BI186" s="41">
        <f t="shared" si="1"/>
        <v>0</v>
      </c>
      <c r="BJ186" s="41">
        <f t="shared" si="1"/>
        <v>0</v>
      </c>
      <c r="BK186" s="41">
        <f t="shared" si="1"/>
        <v>0</v>
      </c>
      <c r="BL186" s="41">
        <f t="shared" si="1"/>
        <v>0</v>
      </c>
    </row>
    <row r="187" spans="1:64" s="37" customFormat="1" x14ac:dyDescent="0.2">
      <c r="A187" s="7"/>
      <c r="B187" s="36">
        <v>3</v>
      </c>
      <c r="C187" s="34" t="s">
        <v>140</v>
      </c>
      <c r="D187" s="41">
        <f>IF(D36="－","－",MAX(D36:D55))</f>
        <v>5.0141528260000001</v>
      </c>
      <c r="E187" s="41">
        <f>IF(E36="－","－",SUM(E36:E55))</f>
        <v>776</v>
      </c>
      <c r="F187" s="41">
        <f t="shared" ref="F187:BL187" si="2">IF(F36="－","－",SUM(F36:F55))</f>
        <v>0</v>
      </c>
      <c r="G187" s="41">
        <f t="shared" si="2"/>
        <v>14</v>
      </c>
      <c r="H187" s="41">
        <f t="shared" si="2"/>
        <v>762</v>
      </c>
      <c r="I187" s="41">
        <f t="shared" si="2"/>
        <v>0</v>
      </c>
      <c r="J187" s="41">
        <f t="shared" si="2"/>
        <v>0</v>
      </c>
      <c r="K187" s="41">
        <f t="shared" si="2"/>
        <v>0</v>
      </c>
      <c r="L187" s="41">
        <f t="shared" si="2"/>
        <v>0</v>
      </c>
      <c r="M187" s="41">
        <f t="shared" si="2"/>
        <v>0</v>
      </c>
      <c r="N187" s="41">
        <f t="shared" si="2"/>
        <v>0</v>
      </c>
      <c r="O187" s="41">
        <f t="shared" si="2"/>
        <v>6.0012169999999997E-3</v>
      </c>
      <c r="P187" s="41">
        <f t="shared" si="2"/>
        <v>9.1847000000000005E-3</v>
      </c>
      <c r="Q187" s="41">
        <f t="shared" si="2"/>
        <v>5.1611060000000004E-3</v>
      </c>
      <c r="R187" s="41">
        <f t="shared" si="2"/>
        <v>8.4011099999999994E-4</v>
      </c>
      <c r="S187" s="41">
        <f t="shared" si="2"/>
        <v>8.0889029999999997E-3</v>
      </c>
      <c r="T187" s="41">
        <f t="shared" si="2"/>
        <v>1.0957969999999999E-3</v>
      </c>
      <c r="U187" s="41">
        <f t="shared" si="2"/>
        <v>0.23399999999999999</v>
      </c>
      <c r="V187" s="41">
        <f t="shared" si="2"/>
        <v>0.56159999999999999</v>
      </c>
      <c r="W187" s="41">
        <f t="shared" si="2"/>
        <v>0.24000121699999999</v>
      </c>
      <c r="X187" s="41">
        <f t="shared" si="2"/>
        <v>0.57078470000000003</v>
      </c>
      <c r="Y187" s="41">
        <f t="shared" si="2"/>
        <v>0.81078591700000002</v>
      </c>
      <c r="Z187" s="41">
        <f t="shared" si="2"/>
        <v>0</v>
      </c>
      <c r="AA187" s="41">
        <f t="shared" si="2"/>
        <v>0</v>
      </c>
      <c r="AB187" s="41">
        <f t="shared" si="2"/>
        <v>0</v>
      </c>
      <c r="AC187" s="41">
        <f t="shared" si="2"/>
        <v>0</v>
      </c>
      <c r="AD187" s="41">
        <f t="shared" si="2"/>
        <v>0</v>
      </c>
      <c r="AE187" s="41">
        <f t="shared" si="2"/>
        <v>0</v>
      </c>
      <c r="AF187" s="41">
        <f t="shared" si="2"/>
        <v>0</v>
      </c>
      <c r="AG187" s="41">
        <f t="shared" si="2"/>
        <v>1.5881858405959279E-2</v>
      </c>
      <c r="AH187" s="41">
        <f t="shared" si="2"/>
        <v>2.7017414299792795E-2</v>
      </c>
      <c r="AI187" s="41">
        <f t="shared" si="2"/>
        <v>8.6528745797985043E-2</v>
      </c>
      <c r="AJ187" s="41">
        <f t="shared" si="2"/>
        <v>0</v>
      </c>
      <c r="AK187" s="41">
        <f t="shared" si="2"/>
        <v>0</v>
      </c>
      <c r="AL187" s="41">
        <f t="shared" si="2"/>
        <v>0</v>
      </c>
      <c r="AM187" s="41">
        <f t="shared" si="2"/>
        <v>1.5881858405959279E-2</v>
      </c>
      <c r="AN187" s="41">
        <f t="shared" si="2"/>
        <v>2.7017414299792795E-2</v>
      </c>
      <c r="AO187" s="41">
        <f t="shared" si="2"/>
        <v>8.6528745797985043E-2</v>
      </c>
      <c r="AP187" s="41">
        <f t="shared" si="2"/>
        <v>0.82143181599999993</v>
      </c>
      <c r="AQ187" s="41">
        <f t="shared" si="2"/>
        <v>0.44230943900000003</v>
      </c>
      <c r="AR187" s="41">
        <f t="shared" si="2"/>
        <v>1.263741255</v>
      </c>
      <c r="AS187" s="41">
        <f t="shared" si="2"/>
        <v>0</v>
      </c>
      <c r="AT187" s="41">
        <f t="shared" si="2"/>
        <v>0</v>
      </c>
      <c r="AU187" s="41">
        <f t="shared" si="2"/>
        <v>0</v>
      </c>
      <c r="AV187" s="41">
        <f t="shared" si="2"/>
        <v>0</v>
      </c>
      <c r="AW187" s="41">
        <f t="shared" si="2"/>
        <v>0</v>
      </c>
      <c r="AX187" s="41">
        <f t="shared" si="2"/>
        <v>0</v>
      </c>
      <c r="AY187" s="41">
        <f t="shared" si="2"/>
        <v>0</v>
      </c>
      <c r="AZ187" s="41">
        <f t="shared" si="2"/>
        <v>0</v>
      </c>
      <c r="BA187" s="41">
        <f t="shared" si="2"/>
        <v>0</v>
      </c>
      <c r="BB187" s="41">
        <f t="shared" si="2"/>
        <v>1.780668022</v>
      </c>
      <c r="BC187" s="41">
        <f t="shared" si="2"/>
        <v>129.93691578400001</v>
      </c>
      <c r="BD187" s="41">
        <f t="shared" si="2"/>
        <v>286.268806455</v>
      </c>
      <c r="BE187" s="41">
        <f t="shared" si="2"/>
        <v>0.136449653</v>
      </c>
      <c r="BF187" s="41">
        <f t="shared" si="2"/>
        <v>0.27289931000000001</v>
      </c>
      <c r="BG187" s="41">
        <f t="shared" si="2"/>
        <v>2.8456023260000003</v>
      </c>
      <c r="BH187" s="41">
        <f t="shared" si="2"/>
        <v>21.829731727000002</v>
      </c>
      <c r="BI187" s="41">
        <f t="shared" si="2"/>
        <v>0</v>
      </c>
      <c r="BJ187" s="41">
        <f t="shared" si="2"/>
        <v>0</v>
      </c>
      <c r="BK187" s="41">
        <f t="shared" si="2"/>
        <v>0</v>
      </c>
      <c r="BL187" s="41">
        <f t="shared" si="2"/>
        <v>0</v>
      </c>
    </row>
    <row r="188" spans="1:64" s="37" customFormat="1" x14ac:dyDescent="0.2">
      <c r="A188" s="7"/>
      <c r="B188" s="36">
        <v>4</v>
      </c>
      <c r="C188" s="34" t="s">
        <v>161</v>
      </c>
      <c r="D188" s="41">
        <f>IF(D56="－","－",MAX(D56:D66))</f>
        <v>4.831897111</v>
      </c>
      <c r="E188" s="41">
        <f>IF(E56="－","－",SUM(E56:E66))</f>
        <v>590</v>
      </c>
      <c r="F188" s="41">
        <f t="shared" ref="F188:BL188" si="3">IF(F56="－","－",SUM(F56:F66))</f>
        <v>0</v>
      </c>
      <c r="G188" s="41">
        <f t="shared" si="3"/>
        <v>3</v>
      </c>
      <c r="H188" s="41">
        <f t="shared" si="3"/>
        <v>587</v>
      </c>
      <c r="I188" s="41">
        <f t="shared" si="3"/>
        <v>0</v>
      </c>
      <c r="J188" s="41">
        <f t="shared" si="3"/>
        <v>0</v>
      </c>
      <c r="K188" s="41">
        <f t="shared" si="3"/>
        <v>0</v>
      </c>
      <c r="L188" s="41">
        <f t="shared" si="3"/>
        <v>0</v>
      </c>
      <c r="M188" s="41">
        <f t="shared" si="3"/>
        <v>0</v>
      </c>
      <c r="N188" s="41">
        <f t="shared" si="3"/>
        <v>0</v>
      </c>
      <c r="O188" s="41">
        <f t="shared" si="3"/>
        <v>5.4298219999999999E-3</v>
      </c>
      <c r="P188" s="41">
        <f t="shared" si="3"/>
        <v>9.9470360000000011E-3</v>
      </c>
      <c r="Q188" s="41">
        <f t="shared" si="3"/>
        <v>5.0458830000000001E-3</v>
      </c>
      <c r="R188" s="41">
        <f t="shared" si="3"/>
        <v>3.8393900000000003E-4</v>
      </c>
      <c r="S188" s="41">
        <f t="shared" si="3"/>
        <v>9.4462470000000014E-3</v>
      </c>
      <c r="T188" s="41">
        <f t="shared" si="3"/>
        <v>5.0078899999999997E-4</v>
      </c>
      <c r="U188" s="41">
        <f t="shared" si="3"/>
        <v>1.7999999999999999E-2</v>
      </c>
      <c r="V188" s="41">
        <f t="shared" si="3"/>
        <v>4.3199999999999995E-2</v>
      </c>
      <c r="W188" s="41">
        <f t="shared" si="3"/>
        <v>2.3429821999999999E-2</v>
      </c>
      <c r="X188" s="41">
        <f t="shared" si="3"/>
        <v>5.3147035999999995E-2</v>
      </c>
      <c r="Y188" s="41">
        <f t="shared" si="3"/>
        <v>7.6576858000000012E-2</v>
      </c>
      <c r="Z188" s="41">
        <f t="shared" si="3"/>
        <v>0</v>
      </c>
      <c r="AA188" s="41">
        <f t="shared" si="3"/>
        <v>0</v>
      </c>
      <c r="AB188" s="41">
        <f t="shared" si="3"/>
        <v>0</v>
      </c>
      <c r="AC188" s="41">
        <f t="shared" si="3"/>
        <v>0</v>
      </c>
      <c r="AD188" s="41">
        <f t="shared" si="3"/>
        <v>0</v>
      </c>
      <c r="AE188" s="41">
        <f t="shared" si="3"/>
        <v>0</v>
      </c>
      <c r="AF188" s="41">
        <f t="shared" si="3"/>
        <v>0</v>
      </c>
      <c r="AG188" s="41">
        <f t="shared" si="3"/>
        <v>1.2644663208363912E-3</v>
      </c>
      <c r="AH188" s="41">
        <f t="shared" si="3"/>
        <v>2.151046154986045E-3</v>
      </c>
      <c r="AI188" s="41">
        <f t="shared" si="3"/>
        <v>6.8891613342120621E-3</v>
      </c>
      <c r="AJ188" s="41">
        <f t="shared" si="3"/>
        <v>0</v>
      </c>
      <c r="AK188" s="41">
        <f t="shared" si="3"/>
        <v>0</v>
      </c>
      <c r="AL188" s="41">
        <f t="shared" si="3"/>
        <v>0</v>
      </c>
      <c r="AM188" s="41">
        <f t="shared" si="3"/>
        <v>1.2644663208363912E-3</v>
      </c>
      <c r="AN188" s="41">
        <f t="shared" si="3"/>
        <v>2.151046154986045E-3</v>
      </c>
      <c r="AO188" s="41">
        <f t="shared" si="3"/>
        <v>6.8891613342120621E-3</v>
      </c>
      <c r="AP188" s="41">
        <f t="shared" si="3"/>
        <v>8.2403776000000012E-2</v>
      </c>
      <c r="AQ188" s="41">
        <f t="shared" si="3"/>
        <v>4.4371263000000008E-2</v>
      </c>
      <c r="AR188" s="41">
        <f t="shared" si="3"/>
        <v>0.12677503900000001</v>
      </c>
      <c r="AS188" s="41">
        <f t="shared" si="3"/>
        <v>0</v>
      </c>
      <c r="AT188" s="41">
        <f t="shared" si="3"/>
        <v>0</v>
      </c>
      <c r="AU188" s="41">
        <f t="shared" si="3"/>
        <v>0</v>
      </c>
      <c r="AV188" s="41">
        <f t="shared" si="3"/>
        <v>0</v>
      </c>
      <c r="AW188" s="41">
        <f t="shared" si="3"/>
        <v>0</v>
      </c>
      <c r="AX188" s="41">
        <f t="shared" si="3"/>
        <v>0</v>
      </c>
      <c r="AY188" s="41">
        <f t="shared" si="3"/>
        <v>0</v>
      </c>
      <c r="AZ188" s="41">
        <f t="shared" si="3"/>
        <v>0</v>
      </c>
      <c r="BA188" s="41">
        <f t="shared" si="3"/>
        <v>0</v>
      </c>
      <c r="BB188" s="41">
        <f t="shared" si="3"/>
        <v>7.282835757</v>
      </c>
      <c r="BC188" s="41">
        <f t="shared" si="3"/>
        <v>357.32808654199999</v>
      </c>
      <c r="BD188" s="41">
        <f t="shared" si="3"/>
        <v>796.38623879400006</v>
      </c>
      <c r="BE188" s="41">
        <f t="shared" si="3"/>
        <v>0.230347993</v>
      </c>
      <c r="BF188" s="41">
        <f t="shared" si="3"/>
        <v>0.460695986</v>
      </c>
      <c r="BG188" s="41">
        <f t="shared" si="3"/>
        <v>11.755953668</v>
      </c>
      <c r="BH188" s="41">
        <f t="shared" si="3"/>
        <v>77.74684155700001</v>
      </c>
      <c r="BI188" s="41">
        <f t="shared" si="3"/>
        <v>0</v>
      </c>
      <c r="BJ188" s="41">
        <f t="shared" si="3"/>
        <v>0</v>
      </c>
      <c r="BK188" s="41">
        <f t="shared" si="3"/>
        <v>0</v>
      </c>
      <c r="BL188" s="41">
        <f t="shared" si="3"/>
        <v>0</v>
      </c>
    </row>
    <row r="189" spans="1:64" s="37" customFormat="1" x14ac:dyDescent="0.2">
      <c r="A189" s="7"/>
      <c r="B189" s="36">
        <v>5</v>
      </c>
      <c r="C189" s="34" t="s">
        <v>173</v>
      </c>
      <c r="D189" s="41">
        <f>IF(D67="－","－",MAX(D67:D73))</f>
        <v>4.6448611550000001</v>
      </c>
      <c r="E189" s="41">
        <f>IF(E67="－","－",SUM(E67:E73))</f>
        <v>302</v>
      </c>
      <c r="F189" s="41">
        <f t="shared" ref="F189:BL189" si="4">IF(F67="－","－",SUM(F67:F73))</f>
        <v>0</v>
      </c>
      <c r="G189" s="41">
        <f t="shared" si="4"/>
        <v>0</v>
      </c>
      <c r="H189" s="41">
        <f t="shared" si="4"/>
        <v>302</v>
      </c>
      <c r="I189" s="41">
        <f t="shared" si="4"/>
        <v>0</v>
      </c>
      <c r="J189" s="41">
        <f t="shared" si="4"/>
        <v>0</v>
      </c>
      <c r="K189" s="41">
        <f t="shared" si="4"/>
        <v>0</v>
      </c>
      <c r="L189" s="41">
        <f t="shared" si="4"/>
        <v>0</v>
      </c>
      <c r="M189" s="41">
        <f t="shared" si="4"/>
        <v>0</v>
      </c>
      <c r="N189" s="41">
        <f t="shared" si="4"/>
        <v>0</v>
      </c>
      <c r="O189" s="41">
        <f t="shared" si="4"/>
        <v>0</v>
      </c>
      <c r="P189" s="41">
        <f t="shared" si="4"/>
        <v>0</v>
      </c>
      <c r="Q189" s="41">
        <f t="shared" si="4"/>
        <v>0</v>
      </c>
      <c r="R189" s="41">
        <f t="shared" si="4"/>
        <v>0</v>
      </c>
      <c r="S189" s="41">
        <f t="shared" si="4"/>
        <v>0</v>
      </c>
      <c r="T189" s="41">
        <f t="shared" si="4"/>
        <v>0</v>
      </c>
      <c r="U189" s="41">
        <f t="shared" si="4"/>
        <v>0</v>
      </c>
      <c r="V189" s="41">
        <f t="shared" si="4"/>
        <v>0</v>
      </c>
      <c r="W189" s="41">
        <f t="shared" si="4"/>
        <v>0</v>
      </c>
      <c r="X189" s="41">
        <f t="shared" si="4"/>
        <v>0</v>
      </c>
      <c r="Y189" s="41">
        <f t="shared" si="4"/>
        <v>0</v>
      </c>
      <c r="Z189" s="41">
        <f t="shared" si="4"/>
        <v>0</v>
      </c>
      <c r="AA189" s="41">
        <f t="shared" si="4"/>
        <v>0</v>
      </c>
      <c r="AB189" s="41">
        <f t="shared" si="4"/>
        <v>0</v>
      </c>
      <c r="AC189" s="41">
        <f t="shared" si="4"/>
        <v>0</v>
      </c>
      <c r="AD189" s="41">
        <f t="shared" si="4"/>
        <v>0</v>
      </c>
      <c r="AE189" s="41">
        <f t="shared" si="4"/>
        <v>0</v>
      </c>
      <c r="AF189" s="41">
        <f t="shared" si="4"/>
        <v>0</v>
      </c>
      <c r="AG189" s="41">
        <f t="shared" si="4"/>
        <v>0</v>
      </c>
      <c r="AH189" s="41">
        <f t="shared" si="4"/>
        <v>0</v>
      </c>
      <c r="AI189" s="41">
        <f t="shared" si="4"/>
        <v>0</v>
      </c>
      <c r="AJ189" s="41">
        <f t="shared" si="4"/>
        <v>0</v>
      </c>
      <c r="AK189" s="41">
        <f t="shared" si="4"/>
        <v>0</v>
      </c>
      <c r="AL189" s="41">
        <f t="shared" si="4"/>
        <v>0</v>
      </c>
      <c r="AM189" s="41">
        <f t="shared" si="4"/>
        <v>0</v>
      </c>
      <c r="AN189" s="41">
        <f t="shared" si="4"/>
        <v>0</v>
      </c>
      <c r="AO189" s="41">
        <f t="shared" si="4"/>
        <v>0</v>
      </c>
      <c r="AP189" s="41">
        <f t="shared" si="4"/>
        <v>0</v>
      </c>
      <c r="AQ189" s="41">
        <f t="shared" si="4"/>
        <v>0</v>
      </c>
      <c r="AR189" s="41">
        <f t="shared" si="4"/>
        <v>0</v>
      </c>
      <c r="AS189" s="41">
        <f t="shared" si="4"/>
        <v>0</v>
      </c>
      <c r="AT189" s="41">
        <f t="shared" si="4"/>
        <v>0</v>
      </c>
      <c r="AU189" s="41">
        <f t="shared" si="4"/>
        <v>0</v>
      </c>
      <c r="AV189" s="41">
        <f t="shared" si="4"/>
        <v>0</v>
      </c>
      <c r="AW189" s="41">
        <f t="shared" si="4"/>
        <v>0</v>
      </c>
      <c r="AX189" s="41">
        <f t="shared" si="4"/>
        <v>0</v>
      </c>
      <c r="AY189" s="41">
        <f t="shared" si="4"/>
        <v>0</v>
      </c>
      <c r="AZ189" s="41">
        <f t="shared" si="4"/>
        <v>0</v>
      </c>
      <c r="BA189" s="41">
        <f t="shared" si="4"/>
        <v>0</v>
      </c>
      <c r="BB189" s="41">
        <f t="shared" si="4"/>
        <v>2.2166033999999998E-2</v>
      </c>
      <c r="BC189" s="41">
        <f t="shared" si="4"/>
        <v>1.290277922</v>
      </c>
      <c r="BD189" s="41">
        <f t="shared" si="4"/>
        <v>2.813482907</v>
      </c>
      <c r="BE189" s="41">
        <f t="shared" si="4"/>
        <v>5.6354310000000006E-3</v>
      </c>
      <c r="BF189" s="41">
        <f t="shared" si="4"/>
        <v>1.1270864E-2</v>
      </c>
      <c r="BG189" s="41">
        <f t="shared" si="4"/>
        <v>1.4684466E-2</v>
      </c>
      <c r="BH189" s="41">
        <f t="shared" si="4"/>
        <v>0.55865215899999998</v>
      </c>
      <c r="BI189" s="41">
        <f t="shared" si="4"/>
        <v>0</v>
      </c>
      <c r="BJ189" s="41">
        <f t="shared" si="4"/>
        <v>0</v>
      </c>
      <c r="BK189" s="41">
        <f t="shared" si="4"/>
        <v>0</v>
      </c>
      <c r="BL189" s="41">
        <f t="shared" si="4"/>
        <v>0</v>
      </c>
    </row>
    <row r="190" spans="1:64" s="37" customFormat="1" x14ac:dyDescent="0.2">
      <c r="A190" s="7"/>
      <c r="B190" s="36">
        <v>6</v>
      </c>
      <c r="C190" s="34" t="s">
        <v>181</v>
      </c>
      <c r="D190" s="41" t="str">
        <f>IF(D74="－","－",MAX(D74:D84))</f>
        <v>－</v>
      </c>
      <c r="E190" s="41" t="str">
        <f>IF(E74="－","－",SUM(E74:E84))</f>
        <v>－</v>
      </c>
      <c r="F190" s="41" t="str">
        <f t="shared" ref="F190:BL190" si="5">IF(F74="－","－",SUM(F74:F84))</f>
        <v>－</v>
      </c>
      <c r="G190" s="41" t="str">
        <f t="shared" si="5"/>
        <v>－</v>
      </c>
      <c r="H190" s="41" t="str">
        <f t="shared" si="5"/>
        <v>－</v>
      </c>
      <c r="I190" s="41" t="str">
        <f t="shared" si="5"/>
        <v>－</v>
      </c>
      <c r="J190" s="41" t="str">
        <f t="shared" si="5"/>
        <v>－</v>
      </c>
      <c r="K190" s="41" t="str">
        <f t="shared" si="5"/>
        <v>－</v>
      </c>
      <c r="L190" s="41" t="str">
        <f t="shared" si="5"/>
        <v>－</v>
      </c>
      <c r="M190" s="41" t="str">
        <f t="shared" si="5"/>
        <v>－</v>
      </c>
      <c r="N190" s="41" t="str">
        <f t="shared" si="5"/>
        <v>－</v>
      </c>
      <c r="O190" s="41" t="str">
        <f t="shared" si="5"/>
        <v>－</v>
      </c>
      <c r="P190" s="41" t="str">
        <f t="shared" si="5"/>
        <v>－</v>
      </c>
      <c r="Q190" s="41" t="str">
        <f t="shared" si="5"/>
        <v>－</v>
      </c>
      <c r="R190" s="41" t="str">
        <f t="shared" si="5"/>
        <v>－</v>
      </c>
      <c r="S190" s="41" t="str">
        <f t="shared" si="5"/>
        <v>－</v>
      </c>
      <c r="T190" s="41" t="str">
        <f t="shared" si="5"/>
        <v>－</v>
      </c>
      <c r="U190" s="41" t="str">
        <f t="shared" si="5"/>
        <v>－</v>
      </c>
      <c r="V190" s="41" t="str">
        <f t="shared" si="5"/>
        <v>－</v>
      </c>
      <c r="W190" s="41" t="str">
        <f t="shared" si="5"/>
        <v>－</v>
      </c>
      <c r="X190" s="41" t="str">
        <f t="shared" si="5"/>
        <v>－</v>
      </c>
      <c r="Y190" s="41" t="str">
        <f t="shared" si="5"/>
        <v>－</v>
      </c>
      <c r="Z190" s="41" t="str">
        <f t="shared" si="5"/>
        <v>－</v>
      </c>
      <c r="AA190" s="41" t="str">
        <f t="shared" si="5"/>
        <v>－</v>
      </c>
      <c r="AB190" s="41" t="str">
        <f t="shared" si="5"/>
        <v>－</v>
      </c>
      <c r="AC190" s="41" t="str">
        <f t="shared" si="5"/>
        <v>－</v>
      </c>
      <c r="AD190" s="41" t="str">
        <f t="shared" si="5"/>
        <v>－</v>
      </c>
      <c r="AE190" s="41" t="str">
        <f t="shared" si="5"/>
        <v>－</v>
      </c>
      <c r="AF190" s="41" t="str">
        <f t="shared" si="5"/>
        <v>－</v>
      </c>
      <c r="AG190" s="41" t="str">
        <f t="shared" si="5"/>
        <v>－</v>
      </c>
      <c r="AH190" s="41" t="str">
        <f t="shared" si="5"/>
        <v>－</v>
      </c>
      <c r="AI190" s="41" t="str">
        <f t="shared" si="5"/>
        <v>－</v>
      </c>
      <c r="AJ190" s="41" t="str">
        <f t="shared" si="5"/>
        <v>－</v>
      </c>
      <c r="AK190" s="41" t="str">
        <f t="shared" si="5"/>
        <v>－</v>
      </c>
      <c r="AL190" s="41" t="str">
        <f t="shared" si="5"/>
        <v>－</v>
      </c>
      <c r="AM190" s="41" t="str">
        <f t="shared" si="5"/>
        <v>－</v>
      </c>
      <c r="AN190" s="41" t="str">
        <f t="shared" si="5"/>
        <v>－</v>
      </c>
      <c r="AO190" s="41" t="str">
        <f t="shared" si="5"/>
        <v>－</v>
      </c>
      <c r="AP190" s="41" t="str">
        <f t="shared" si="5"/>
        <v>－</v>
      </c>
      <c r="AQ190" s="41" t="str">
        <f t="shared" si="5"/>
        <v>－</v>
      </c>
      <c r="AR190" s="41" t="str">
        <f t="shared" si="5"/>
        <v>－</v>
      </c>
      <c r="AS190" s="41" t="str">
        <f t="shared" si="5"/>
        <v>－</v>
      </c>
      <c r="AT190" s="41" t="str">
        <f t="shared" si="5"/>
        <v>－</v>
      </c>
      <c r="AU190" s="41" t="str">
        <f t="shared" si="5"/>
        <v>－</v>
      </c>
      <c r="AV190" s="41" t="str">
        <f t="shared" si="5"/>
        <v>－</v>
      </c>
      <c r="AW190" s="41" t="str">
        <f t="shared" si="5"/>
        <v>－</v>
      </c>
      <c r="AX190" s="41" t="str">
        <f t="shared" si="5"/>
        <v>－</v>
      </c>
      <c r="AY190" s="41" t="str">
        <f t="shared" si="5"/>
        <v>－</v>
      </c>
      <c r="AZ190" s="41" t="str">
        <f t="shared" si="5"/>
        <v>－</v>
      </c>
      <c r="BA190" s="41" t="str">
        <f t="shared" si="5"/>
        <v>－</v>
      </c>
      <c r="BB190" s="41" t="str">
        <f t="shared" si="5"/>
        <v>－</v>
      </c>
      <c r="BC190" s="41" t="str">
        <f t="shared" si="5"/>
        <v>－</v>
      </c>
      <c r="BD190" s="41" t="str">
        <f t="shared" si="5"/>
        <v>－</v>
      </c>
      <c r="BE190" s="41" t="str">
        <f t="shared" si="5"/>
        <v>－</v>
      </c>
      <c r="BF190" s="41" t="str">
        <f t="shared" si="5"/>
        <v>－</v>
      </c>
      <c r="BG190" s="41" t="str">
        <f t="shared" si="5"/>
        <v>－</v>
      </c>
      <c r="BH190" s="41" t="str">
        <f t="shared" si="5"/>
        <v>－</v>
      </c>
      <c r="BI190" s="41" t="str">
        <f t="shared" si="5"/>
        <v>－</v>
      </c>
      <c r="BJ190" s="41" t="str">
        <f t="shared" si="5"/>
        <v>－</v>
      </c>
      <c r="BK190" s="41" t="str">
        <f t="shared" si="5"/>
        <v>－</v>
      </c>
      <c r="BL190" s="41" t="str">
        <f t="shared" si="5"/>
        <v>－</v>
      </c>
    </row>
    <row r="191" spans="1:64" s="37" customFormat="1" x14ac:dyDescent="0.2">
      <c r="A191" s="7"/>
      <c r="B191" s="36">
        <v>7</v>
      </c>
      <c r="C191" s="34" t="s">
        <v>193</v>
      </c>
      <c r="D191" s="41" t="str">
        <f>IF(D85="－","－",MAX(D85:D91))</f>
        <v>－</v>
      </c>
      <c r="E191" s="41" t="str">
        <f>IF(E85="－","－",SUM(E85:E91))</f>
        <v>－</v>
      </c>
      <c r="F191" s="41" t="str">
        <f t="shared" ref="F191:BL191" si="6">IF(F85="－","－",SUM(F85:F91))</f>
        <v>－</v>
      </c>
      <c r="G191" s="41" t="str">
        <f t="shared" si="6"/>
        <v>－</v>
      </c>
      <c r="H191" s="41" t="str">
        <f t="shared" si="6"/>
        <v>－</v>
      </c>
      <c r="I191" s="41" t="str">
        <f t="shared" si="6"/>
        <v>－</v>
      </c>
      <c r="J191" s="41" t="str">
        <f t="shared" si="6"/>
        <v>－</v>
      </c>
      <c r="K191" s="41" t="str">
        <f t="shared" si="6"/>
        <v>－</v>
      </c>
      <c r="L191" s="41" t="str">
        <f t="shared" si="6"/>
        <v>－</v>
      </c>
      <c r="M191" s="41" t="str">
        <f t="shared" si="6"/>
        <v>－</v>
      </c>
      <c r="N191" s="41" t="str">
        <f t="shared" si="6"/>
        <v>－</v>
      </c>
      <c r="O191" s="41" t="str">
        <f t="shared" si="6"/>
        <v>－</v>
      </c>
      <c r="P191" s="41" t="str">
        <f t="shared" si="6"/>
        <v>－</v>
      </c>
      <c r="Q191" s="41" t="str">
        <f t="shared" si="6"/>
        <v>－</v>
      </c>
      <c r="R191" s="41" t="str">
        <f t="shared" si="6"/>
        <v>－</v>
      </c>
      <c r="S191" s="41" t="str">
        <f t="shared" si="6"/>
        <v>－</v>
      </c>
      <c r="T191" s="41" t="str">
        <f t="shared" si="6"/>
        <v>－</v>
      </c>
      <c r="U191" s="41" t="str">
        <f t="shared" si="6"/>
        <v>－</v>
      </c>
      <c r="V191" s="41" t="str">
        <f t="shared" si="6"/>
        <v>－</v>
      </c>
      <c r="W191" s="41" t="str">
        <f t="shared" si="6"/>
        <v>－</v>
      </c>
      <c r="X191" s="41" t="str">
        <f t="shared" si="6"/>
        <v>－</v>
      </c>
      <c r="Y191" s="41" t="str">
        <f t="shared" si="6"/>
        <v>－</v>
      </c>
      <c r="Z191" s="41" t="str">
        <f t="shared" si="6"/>
        <v>－</v>
      </c>
      <c r="AA191" s="41" t="str">
        <f t="shared" si="6"/>
        <v>－</v>
      </c>
      <c r="AB191" s="41" t="str">
        <f t="shared" si="6"/>
        <v>－</v>
      </c>
      <c r="AC191" s="41" t="str">
        <f t="shared" si="6"/>
        <v>－</v>
      </c>
      <c r="AD191" s="41" t="str">
        <f t="shared" si="6"/>
        <v>－</v>
      </c>
      <c r="AE191" s="41" t="str">
        <f t="shared" si="6"/>
        <v>－</v>
      </c>
      <c r="AF191" s="41" t="str">
        <f t="shared" si="6"/>
        <v>－</v>
      </c>
      <c r="AG191" s="41" t="str">
        <f t="shared" si="6"/>
        <v>－</v>
      </c>
      <c r="AH191" s="41" t="str">
        <f t="shared" si="6"/>
        <v>－</v>
      </c>
      <c r="AI191" s="41" t="str">
        <f t="shared" si="6"/>
        <v>－</v>
      </c>
      <c r="AJ191" s="41" t="str">
        <f t="shared" si="6"/>
        <v>－</v>
      </c>
      <c r="AK191" s="41" t="str">
        <f t="shared" si="6"/>
        <v>－</v>
      </c>
      <c r="AL191" s="41" t="str">
        <f t="shared" si="6"/>
        <v>－</v>
      </c>
      <c r="AM191" s="41" t="str">
        <f t="shared" si="6"/>
        <v>－</v>
      </c>
      <c r="AN191" s="41" t="str">
        <f t="shared" si="6"/>
        <v>－</v>
      </c>
      <c r="AO191" s="41" t="str">
        <f t="shared" si="6"/>
        <v>－</v>
      </c>
      <c r="AP191" s="41" t="str">
        <f t="shared" si="6"/>
        <v>－</v>
      </c>
      <c r="AQ191" s="41" t="str">
        <f t="shared" si="6"/>
        <v>－</v>
      </c>
      <c r="AR191" s="41" t="str">
        <f t="shared" si="6"/>
        <v>－</v>
      </c>
      <c r="AS191" s="41" t="str">
        <f t="shared" si="6"/>
        <v>－</v>
      </c>
      <c r="AT191" s="41" t="str">
        <f t="shared" si="6"/>
        <v>－</v>
      </c>
      <c r="AU191" s="41" t="str">
        <f t="shared" si="6"/>
        <v>－</v>
      </c>
      <c r="AV191" s="41" t="str">
        <f t="shared" si="6"/>
        <v>－</v>
      </c>
      <c r="AW191" s="41" t="str">
        <f t="shared" si="6"/>
        <v>－</v>
      </c>
      <c r="AX191" s="41" t="str">
        <f t="shared" si="6"/>
        <v>－</v>
      </c>
      <c r="AY191" s="41" t="str">
        <f t="shared" si="6"/>
        <v>－</v>
      </c>
      <c r="AZ191" s="41" t="str">
        <f t="shared" si="6"/>
        <v>－</v>
      </c>
      <c r="BA191" s="41" t="str">
        <f t="shared" si="6"/>
        <v>－</v>
      </c>
      <c r="BB191" s="41" t="str">
        <f t="shared" si="6"/>
        <v>－</v>
      </c>
      <c r="BC191" s="41" t="str">
        <f t="shared" si="6"/>
        <v>－</v>
      </c>
      <c r="BD191" s="41" t="str">
        <f t="shared" si="6"/>
        <v>－</v>
      </c>
      <c r="BE191" s="41" t="str">
        <f t="shared" si="6"/>
        <v>－</v>
      </c>
      <c r="BF191" s="41" t="str">
        <f t="shared" si="6"/>
        <v>－</v>
      </c>
      <c r="BG191" s="41" t="str">
        <f t="shared" si="6"/>
        <v>－</v>
      </c>
      <c r="BH191" s="41" t="str">
        <f t="shared" si="6"/>
        <v>－</v>
      </c>
      <c r="BI191" s="41" t="str">
        <f t="shared" si="6"/>
        <v>－</v>
      </c>
      <c r="BJ191" s="41" t="str">
        <f t="shared" si="6"/>
        <v>－</v>
      </c>
      <c r="BK191" s="41" t="str">
        <f t="shared" si="6"/>
        <v>－</v>
      </c>
      <c r="BL191" s="41" t="str">
        <f t="shared" si="6"/>
        <v>－</v>
      </c>
    </row>
    <row r="192" spans="1:64" s="37" customFormat="1" x14ac:dyDescent="0.2">
      <c r="A192" s="7"/>
      <c r="B192" s="36">
        <v>8</v>
      </c>
      <c r="C192" s="34" t="s">
        <v>201</v>
      </c>
      <c r="D192" s="41">
        <f>IF(D92="－","－",MAX(D92:D114))</f>
        <v>6.4364466709999997</v>
      </c>
      <c r="E192" s="41">
        <f>IF(E92="－","－",SUM(E92:E114))</f>
        <v>159</v>
      </c>
      <c r="F192" s="41">
        <f t="shared" ref="F192:BL192" si="7">IF(F92="－","－",SUM(F92:F114))</f>
        <v>44</v>
      </c>
      <c r="G192" s="41">
        <f t="shared" si="7"/>
        <v>53</v>
      </c>
      <c r="H192" s="41">
        <f t="shared" si="7"/>
        <v>62</v>
      </c>
      <c r="I192" s="41">
        <f t="shared" si="7"/>
        <v>75.481011592169509</v>
      </c>
      <c r="J192" s="41">
        <f t="shared" si="7"/>
        <v>710.23998951541489</v>
      </c>
      <c r="K192" s="41">
        <f t="shared" si="7"/>
        <v>9.8698595921789583</v>
      </c>
      <c r="L192" s="41">
        <f t="shared" si="7"/>
        <v>65.611151999990568</v>
      </c>
      <c r="M192" s="41">
        <f t="shared" si="7"/>
        <v>249.94862410752319</v>
      </c>
      <c r="N192" s="41">
        <f t="shared" si="7"/>
        <v>535.77237700006117</v>
      </c>
      <c r="O192" s="41">
        <f t="shared" si="7"/>
        <v>5.944250341</v>
      </c>
      <c r="P192" s="41">
        <f t="shared" si="7"/>
        <v>10.421227969999999</v>
      </c>
      <c r="Q192" s="41">
        <f t="shared" si="7"/>
        <v>5.5573040270000016</v>
      </c>
      <c r="R192" s="41">
        <f t="shared" si="7"/>
        <v>0.3869463139999999</v>
      </c>
      <c r="S192" s="41">
        <f t="shared" si="7"/>
        <v>9.9165153820000018</v>
      </c>
      <c r="T192" s="41">
        <f t="shared" si="7"/>
        <v>0.50471258799999996</v>
      </c>
      <c r="U192" s="41">
        <f t="shared" si="7"/>
        <v>8.4804500000000012</v>
      </c>
      <c r="V192" s="41">
        <f t="shared" si="7"/>
        <v>20.127199999999995</v>
      </c>
      <c r="W192" s="41">
        <f t="shared" si="7"/>
        <v>89.905711933169528</v>
      </c>
      <c r="X192" s="41">
        <f t="shared" si="7"/>
        <v>740.78841748541481</v>
      </c>
      <c r="Y192" s="41">
        <f t="shared" si="7"/>
        <v>830.694129418584</v>
      </c>
      <c r="Z192" s="41">
        <f t="shared" si="7"/>
        <v>0.39330675333172954</v>
      </c>
      <c r="AA192" s="41">
        <f t="shared" si="7"/>
        <v>0.18631046261977724</v>
      </c>
      <c r="AB192" s="41">
        <f t="shared" si="7"/>
        <v>0.18631046257900002</v>
      </c>
      <c r="AC192" s="41">
        <f t="shared" si="7"/>
        <v>0.14674402878186649</v>
      </c>
      <c r="AD192" s="41">
        <f t="shared" si="7"/>
        <v>13.327197486630544</v>
      </c>
      <c r="AE192" s="41">
        <f t="shared" si="7"/>
        <v>119.94477737967478</v>
      </c>
      <c r="AF192" s="41">
        <f t="shared" si="7"/>
        <v>133.27197486630553</v>
      </c>
      <c r="AG192" s="41">
        <f t="shared" si="7"/>
        <v>0.57537102726577227</v>
      </c>
      <c r="AH192" s="41">
        <f t="shared" si="7"/>
        <v>0.9787920923601644</v>
      </c>
      <c r="AI192" s="41">
        <f t="shared" si="7"/>
        <v>3.1347800795859313</v>
      </c>
      <c r="AJ192" s="41">
        <f t="shared" si="7"/>
        <v>6.8783287153602705E-3</v>
      </c>
      <c r="AK192" s="41">
        <f t="shared" si="7"/>
        <v>8.3120645922475037E-3</v>
      </c>
      <c r="AL192" s="41">
        <f t="shared" si="7"/>
        <v>2.0789149975071173E-2</v>
      </c>
      <c r="AM192" s="41">
        <f t="shared" si="7"/>
        <v>0.72899338476299913</v>
      </c>
      <c r="AN192" s="41">
        <f t="shared" si="7"/>
        <v>14.31430164358296</v>
      </c>
      <c r="AO192" s="41">
        <f t="shared" si="7"/>
        <v>123.10034660923574</v>
      </c>
      <c r="AP192" s="41">
        <f t="shared" si="7"/>
        <v>20727.993775932006</v>
      </c>
      <c r="AQ192" s="41">
        <f t="shared" si="7"/>
        <v>11161.227417803999</v>
      </c>
      <c r="AR192" s="41">
        <f t="shared" si="7"/>
        <v>31889.221193735997</v>
      </c>
      <c r="AS192" s="41">
        <f t="shared" si="7"/>
        <v>560.53316886999994</v>
      </c>
      <c r="AT192" s="41">
        <f t="shared" si="7"/>
        <v>96174.213648873003</v>
      </c>
      <c r="AU192" s="41">
        <f t="shared" si="7"/>
        <v>214434.91754225202</v>
      </c>
      <c r="AV192" s="41">
        <f t="shared" si="7"/>
        <v>52925.177893319997</v>
      </c>
      <c r="AW192" s="41">
        <f t="shared" si="7"/>
        <v>118048.67582094802</v>
      </c>
      <c r="AX192" s="41">
        <f t="shared" si="7"/>
        <v>50901.338173132994</v>
      </c>
      <c r="AY192" s="41">
        <f t="shared" si="7"/>
        <v>113531.14015288297</v>
      </c>
      <c r="AZ192" s="41">
        <f t="shared" si="7"/>
        <v>3.9685197160000003</v>
      </c>
      <c r="BA192" s="41">
        <f t="shared" si="7"/>
        <v>7.9370394399999995</v>
      </c>
      <c r="BB192" s="41">
        <f t="shared" si="7"/>
        <v>89.56801886400001</v>
      </c>
      <c r="BC192" s="41">
        <f t="shared" si="7"/>
        <v>8205.1039805179989</v>
      </c>
      <c r="BD192" s="41">
        <f t="shared" si="7"/>
        <v>18278.676092432012</v>
      </c>
      <c r="BE192" s="41">
        <f t="shared" si="7"/>
        <v>2.6125819710000004</v>
      </c>
      <c r="BF192" s="41">
        <f t="shared" si="7"/>
        <v>5.2251639500000016</v>
      </c>
      <c r="BG192" s="41">
        <f t="shared" si="7"/>
        <v>76.602221814999993</v>
      </c>
      <c r="BH192" s="41">
        <f t="shared" si="7"/>
        <v>934.62070212699996</v>
      </c>
      <c r="BI192" s="41">
        <f t="shared" si="7"/>
        <v>3.4800000000000013</v>
      </c>
      <c r="BJ192" s="41">
        <f t="shared" si="7"/>
        <v>3.5700000000000012</v>
      </c>
      <c r="BK192" s="41">
        <f t="shared" si="7"/>
        <v>11.550000000000002</v>
      </c>
      <c r="BL192" s="41">
        <f t="shared" si="7"/>
        <v>11.610000000000005</v>
      </c>
    </row>
    <row r="193" spans="1:64" s="37" customFormat="1" x14ac:dyDescent="0.2">
      <c r="A193" s="7"/>
      <c r="B193" s="36">
        <v>9</v>
      </c>
      <c r="C193" s="34" t="s">
        <v>225</v>
      </c>
      <c r="D193" s="41">
        <f>IF(D115="－","－",MAX(D115:D122))</f>
        <v>5.7501520690000003</v>
      </c>
      <c r="E193" s="41">
        <f>IF(E115="－","－",SUM(E115:E122))</f>
        <v>264</v>
      </c>
      <c r="F193" s="41">
        <f t="shared" ref="F193:BL193" si="8">IF(F115="－","－",SUM(F115:F122))</f>
        <v>6</v>
      </c>
      <c r="G193" s="41">
        <f t="shared" si="8"/>
        <v>44</v>
      </c>
      <c r="H193" s="41">
        <f t="shared" si="8"/>
        <v>214</v>
      </c>
      <c r="I193" s="41">
        <f t="shared" si="8"/>
        <v>3.4592799482939217E-2</v>
      </c>
      <c r="J193" s="41">
        <f t="shared" si="8"/>
        <v>5.8062065365399009</v>
      </c>
      <c r="K193" s="41">
        <f t="shared" si="8"/>
        <v>1.4835799485015533E-2</v>
      </c>
      <c r="L193" s="41">
        <f t="shared" si="8"/>
        <v>1.9756999997923685E-2</v>
      </c>
      <c r="M193" s="41">
        <f t="shared" si="8"/>
        <v>1.1998728360245532</v>
      </c>
      <c r="N193" s="41">
        <f t="shared" si="8"/>
        <v>4.6409264999982875</v>
      </c>
      <c r="O193" s="41">
        <f t="shared" si="8"/>
        <v>0.19298842599999999</v>
      </c>
      <c r="P193" s="41">
        <f t="shared" si="8"/>
        <v>0.30541722300000007</v>
      </c>
      <c r="Q193" s="41">
        <f t="shared" si="8"/>
        <v>0.18147697899999995</v>
      </c>
      <c r="R193" s="41">
        <f t="shared" si="8"/>
        <v>1.1511446999999999E-2</v>
      </c>
      <c r="S193" s="41">
        <f t="shared" si="8"/>
        <v>0.29040228900000004</v>
      </c>
      <c r="T193" s="41">
        <f t="shared" si="8"/>
        <v>1.5014934000000001E-2</v>
      </c>
      <c r="U193" s="41">
        <f t="shared" si="8"/>
        <v>0.99100000000000021</v>
      </c>
      <c r="V193" s="41">
        <f t="shared" si="8"/>
        <v>2.3475999999999995</v>
      </c>
      <c r="W193" s="41">
        <f t="shared" si="8"/>
        <v>1.2185812254829391</v>
      </c>
      <c r="X193" s="41">
        <f t="shared" si="8"/>
        <v>8.4592237595398991</v>
      </c>
      <c r="Y193" s="41">
        <f t="shared" si="8"/>
        <v>9.6778049850228403</v>
      </c>
      <c r="Z193" s="41">
        <f t="shared" si="8"/>
        <v>5.3154785446783064E-4</v>
      </c>
      <c r="AA193" s="41">
        <f t="shared" si="8"/>
        <v>1.1375124085611576E-4</v>
      </c>
      <c r="AB193" s="41">
        <f t="shared" si="8"/>
        <v>1.1375095840000001E-4</v>
      </c>
      <c r="AC193" s="41">
        <f t="shared" si="8"/>
        <v>1.7665448092808958E-4</v>
      </c>
      <c r="AD193" s="41">
        <f t="shared" si="8"/>
        <v>7.2786978702352137E-2</v>
      </c>
      <c r="AE193" s="41">
        <f t="shared" si="8"/>
        <v>0.65508280832116916</v>
      </c>
      <c r="AF193" s="41">
        <f t="shared" si="8"/>
        <v>0.72786978702352134</v>
      </c>
      <c r="AG193" s="41">
        <f t="shared" si="8"/>
        <v>6.7146136932274406E-2</v>
      </c>
      <c r="AH193" s="41">
        <f t="shared" si="8"/>
        <v>0.11422561225260476</v>
      </c>
      <c r="AI193" s="41">
        <f t="shared" si="8"/>
        <v>0.36583067707928807</v>
      </c>
      <c r="AJ193" s="41">
        <f t="shared" si="8"/>
        <v>4.4591851863379499E-6</v>
      </c>
      <c r="AK193" s="41">
        <f t="shared" si="8"/>
        <v>5.3886687958865133E-6</v>
      </c>
      <c r="AL193" s="41">
        <f t="shared" si="8"/>
        <v>1.3477499184517306E-5</v>
      </c>
      <c r="AM193" s="41">
        <f t="shared" si="8"/>
        <v>6.732725059838883E-2</v>
      </c>
      <c r="AN193" s="41">
        <f t="shared" si="8"/>
        <v>0.1870179796237528</v>
      </c>
      <c r="AO193" s="41">
        <f t="shared" si="8"/>
        <v>1.0209269628996418</v>
      </c>
      <c r="AP193" s="41">
        <f t="shared" si="8"/>
        <v>261.02282519999994</v>
      </c>
      <c r="AQ193" s="41">
        <f t="shared" si="8"/>
        <v>140.55075202900002</v>
      </c>
      <c r="AR193" s="41">
        <f t="shared" si="8"/>
        <v>401.57357722899997</v>
      </c>
      <c r="AS193" s="41">
        <f t="shared" si="8"/>
        <v>8.6502541730000004</v>
      </c>
      <c r="AT193" s="41">
        <f t="shared" si="8"/>
        <v>1253.6551898060002</v>
      </c>
      <c r="AU193" s="41">
        <f t="shared" si="8"/>
        <v>2709.1597635569997</v>
      </c>
      <c r="AV193" s="41">
        <f t="shared" si="8"/>
        <v>764.506772017</v>
      </c>
      <c r="AW193" s="41">
        <f t="shared" si="8"/>
        <v>1653.2964889500001</v>
      </c>
      <c r="AX193" s="41">
        <f t="shared" si="8"/>
        <v>719.5248455950001</v>
      </c>
      <c r="AY193" s="41">
        <f t="shared" si="8"/>
        <v>1555.9541357929998</v>
      </c>
      <c r="AZ193" s="41">
        <f t="shared" si="8"/>
        <v>1.0670504510000001</v>
      </c>
      <c r="BA193" s="41">
        <f t="shared" si="8"/>
        <v>2.1341009030000002</v>
      </c>
      <c r="BB193" s="41">
        <f t="shared" si="8"/>
        <v>3.8905503200000005</v>
      </c>
      <c r="BC193" s="41">
        <f t="shared" si="8"/>
        <v>275.41019124399998</v>
      </c>
      <c r="BD193" s="41">
        <f t="shared" si="8"/>
        <v>603.544482174</v>
      </c>
      <c r="BE193" s="41">
        <f t="shared" si="8"/>
        <v>1.7684319609999999</v>
      </c>
      <c r="BF193" s="41">
        <f t="shared" si="8"/>
        <v>3.5368639269999997</v>
      </c>
      <c r="BG193" s="41">
        <f t="shared" si="8"/>
        <v>18.416814657</v>
      </c>
      <c r="BH193" s="41">
        <f t="shared" si="8"/>
        <v>93.338691306999991</v>
      </c>
      <c r="BI193" s="41">
        <f t="shared" si="8"/>
        <v>0</v>
      </c>
      <c r="BJ193" s="41">
        <f t="shared" si="8"/>
        <v>0</v>
      </c>
      <c r="BK193" s="41">
        <f t="shared" si="8"/>
        <v>0</v>
      </c>
      <c r="BL193" s="41">
        <f t="shared" si="8"/>
        <v>0</v>
      </c>
    </row>
    <row r="194" spans="1:64" s="37" customFormat="1" x14ac:dyDescent="0.2">
      <c r="A194" s="7"/>
      <c r="B194" s="36">
        <v>10</v>
      </c>
      <c r="C194" s="34" t="s">
        <v>3</v>
      </c>
      <c r="D194" s="41">
        <f>IF(D123="－","－",MAX(D123:D132))</f>
        <v>4.8885967060000004</v>
      </c>
      <c r="E194" s="41">
        <f>IF(E123="－","－",SUM(E123:E132))</f>
        <v>329</v>
      </c>
      <c r="F194" s="41">
        <f t="shared" ref="F194:BL194" si="9">IF(F123="－","－",SUM(F123:F132))</f>
        <v>0</v>
      </c>
      <c r="G194" s="41">
        <f t="shared" si="9"/>
        <v>1</v>
      </c>
      <c r="H194" s="41">
        <f t="shared" si="9"/>
        <v>328</v>
      </c>
      <c r="I194" s="41">
        <f t="shared" si="9"/>
        <v>0</v>
      </c>
      <c r="J194" s="41">
        <f t="shared" si="9"/>
        <v>0</v>
      </c>
      <c r="K194" s="41">
        <f t="shared" si="9"/>
        <v>0</v>
      </c>
      <c r="L194" s="41">
        <f t="shared" si="9"/>
        <v>0</v>
      </c>
      <c r="M194" s="41">
        <f t="shared" si="9"/>
        <v>0</v>
      </c>
      <c r="N194" s="41">
        <f t="shared" si="9"/>
        <v>0</v>
      </c>
      <c r="O194" s="41">
        <f t="shared" si="9"/>
        <v>2.0196899999999998E-4</v>
      </c>
      <c r="P194" s="41">
        <f t="shared" si="9"/>
        <v>3.13901E-4</v>
      </c>
      <c r="Q194" s="41">
        <f t="shared" si="9"/>
        <v>1.539E-4</v>
      </c>
      <c r="R194" s="41">
        <f t="shared" si="9"/>
        <v>4.8069000000000003E-5</v>
      </c>
      <c r="S194" s="41">
        <f t="shared" si="9"/>
        <v>2.5120200000000001E-4</v>
      </c>
      <c r="T194" s="41">
        <f t="shared" si="9"/>
        <v>6.269899999999999E-5</v>
      </c>
      <c r="U194" s="41">
        <f t="shared" si="9"/>
        <v>3.0000000000000001E-3</v>
      </c>
      <c r="V194" s="41">
        <f t="shared" si="9"/>
        <v>7.1999999999999998E-3</v>
      </c>
      <c r="W194" s="41">
        <f t="shared" si="9"/>
        <v>3.2019690000000003E-3</v>
      </c>
      <c r="X194" s="41">
        <f t="shared" si="9"/>
        <v>7.5139009999999999E-3</v>
      </c>
      <c r="Y194" s="41">
        <f t="shared" si="9"/>
        <v>1.0715870000000002E-2</v>
      </c>
      <c r="Z194" s="41">
        <f t="shared" si="9"/>
        <v>0</v>
      </c>
      <c r="AA194" s="41">
        <f t="shared" si="9"/>
        <v>0</v>
      </c>
      <c r="AB194" s="41">
        <f t="shared" si="9"/>
        <v>0</v>
      </c>
      <c r="AC194" s="41">
        <f t="shared" si="9"/>
        <v>0</v>
      </c>
      <c r="AD194" s="41">
        <f t="shared" si="9"/>
        <v>0</v>
      </c>
      <c r="AE194" s="41">
        <f t="shared" si="9"/>
        <v>0</v>
      </c>
      <c r="AF194" s="41">
        <f t="shared" si="9"/>
        <v>0</v>
      </c>
      <c r="AG194" s="41">
        <f t="shared" si="9"/>
        <v>2.1671299809144468E-4</v>
      </c>
      <c r="AH194" s="41">
        <f t="shared" si="9"/>
        <v>3.686611921555611E-4</v>
      </c>
      <c r="AI194" s="41">
        <f t="shared" si="9"/>
        <v>1.1807121964982159E-3</v>
      </c>
      <c r="AJ194" s="41">
        <f t="shared" si="9"/>
        <v>0</v>
      </c>
      <c r="AK194" s="41">
        <f t="shared" si="9"/>
        <v>0</v>
      </c>
      <c r="AL194" s="41">
        <f t="shared" si="9"/>
        <v>0</v>
      </c>
      <c r="AM194" s="41">
        <f t="shared" si="9"/>
        <v>2.1671299809144468E-4</v>
      </c>
      <c r="AN194" s="41">
        <f t="shared" si="9"/>
        <v>3.686611921555611E-4</v>
      </c>
      <c r="AO194" s="41">
        <f t="shared" si="9"/>
        <v>1.1807121964982159E-3</v>
      </c>
      <c r="AP194" s="41">
        <f t="shared" si="9"/>
        <v>1.1434348E-2</v>
      </c>
      <c r="AQ194" s="41">
        <f t="shared" si="9"/>
        <v>6.1569560000000008E-3</v>
      </c>
      <c r="AR194" s="41">
        <f t="shared" si="9"/>
        <v>1.7591304000000002E-2</v>
      </c>
      <c r="AS194" s="41">
        <f t="shared" si="9"/>
        <v>0</v>
      </c>
      <c r="AT194" s="41">
        <f t="shared" si="9"/>
        <v>0</v>
      </c>
      <c r="AU194" s="41">
        <f t="shared" si="9"/>
        <v>0</v>
      </c>
      <c r="AV194" s="41">
        <f t="shared" si="9"/>
        <v>0</v>
      </c>
      <c r="AW194" s="41">
        <f t="shared" si="9"/>
        <v>0</v>
      </c>
      <c r="AX194" s="41">
        <f t="shared" si="9"/>
        <v>0</v>
      </c>
      <c r="AY194" s="41">
        <f t="shared" si="9"/>
        <v>0</v>
      </c>
      <c r="AZ194" s="41">
        <f t="shared" si="9"/>
        <v>0</v>
      </c>
      <c r="BA194" s="41">
        <f t="shared" si="9"/>
        <v>0</v>
      </c>
      <c r="BB194" s="41">
        <f t="shared" si="9"/>
        <v>0.60427915899999995</v>
      </c>
      <c r="BC194" s="41">
        <f t="shared" si="9"/>
        <v>31.131221905</v>
      </c>
      <c r="BD194" s="41">
        <f t="shared" si="9"/>
        <v>69.134343526999999</v>
      </c>
      <c r="BE194" s="41">
        <f t="shared" si="9"/>
        <v>0.13428425500000002</v>
      </c>
      <c r="BF194" s="41">
        <f t="shared" si="9"/>
        <v>0.26856851399999998</v>
      </c>
      <c r="BG194" s="41">
        <f t="shared" si="9"/>
        <v>5.2253830489999995</v>
      </c>
      <c r="BH194" s="41">
        <f t="shared" si="9"/>
        <v>39.082036897000002</v>
      </c>
      <c r="BI194" s="41">
        <f t="shared" si="9"/>
        <v>0</v>
      </c>
      <c r="BJ194" s="41">
        <f t="shared" si="9"/>
        <v>0</v>
      </c>
      <c r="BK194" s="41">
        <f t="shared" si="9"/>
        <v>0</v>
      </c>
      <c r="BL194" s="41">
        <f t="shared" si="9"/>
        <v>0</v>
      </c>
    </row>
    <row r="195" spans="1:64" s="37" customFormat="1" x14ac:dyDescent="0.2">
      <c r="A195" s="7"/>
      <c r="B195" s="36">
        <v>11</v>
      </c>
      <c r="C195" s="34" t="s">
        <v>14</v>
      </c>
      <c r="D195" s="41">
        <f>IF(D133="－","－",MAX(D133:D150))</f>
        <v>5.0143745070000003</v>
      </c>
      <c r="E195" s="41">
        <f>IF(E133="－","－",SUM(E133:E150))</f>
        <v>314</v>
      </c>
      <c r="F195" s="41">
        <f t="shared" ref="F195:BL195" si="10">IF(F133="－","－",SUM(F133:F150))</f>
        <v>0</v>
      </c>
      <c r="G195" s="41">
        <f t="shared" si="10"/>
        <v>0</v>
      </c>
      <c r="H195" s="41">
        <f t="shared" si="10"/>
        <v>314</v>
      </c>
      <c r="I195" s="41">
        <f t="shared" si="10"/>
        <v>4.9621205930240548E-6</v>
      </c>
      <c r="J195" s="41">
        <f t="shared" si="10"/>
        <v>1.1898886779643446E-2</v>
      </c>
      <c r="K195" s="41">
        <f t="shared" si="10"/>
        <v>4.9621205930240548E-6</v>
      </c>
      <c r="L195" s="41">
        <f t="shared" si="10"/>
        <v>0</v>
      </c>
      <c r="M195" s="41">
        <f t="shared" si="10"/>
        <v>9.0384890023684932E-4</v>
      </c>
      <c r="N195" s="41">
        <f t="shared" si="10"/>
        <v>1.0999999999999621E-2</v>
      </c>
      <c r="O195" s="41">
        <f t="shared" si="10"/>
        <v>7.9927069999999999E-3</v>
      </c>
      <c r="P195" s="41">
        <f t="shared" si="10"/>
        <v>1.3617995000000001E-2</v>
      </c>
      <c r="Q195" s="41">
        <f t="shared" si="10"/>
        <v>7.1482430000000003E-3</v>
      </c>
      <c r="R195" s="41">
        <f t="shared" si="10"/>
        <v>8.4446399999999985E-4</v>
      </c>
      <c r="S195" s="41">
        <f t="shared" si="10"/>
        <v>1.2516518000000001E-2</v>
      </c>
      <c r="T195" s="41">
        <f t="shared" si="10"/>
        <v>1.101477E-3</v>
      </c>
      <c r="U195" s="41">
        <f t="shared" si="10"/>
        <v>0</v>
      </c>
      <c r="V195" s="41">
        <f t="shared" si="10"/>
        <v>0</v>
      </c>
      <c r="W195" s="41">
        <f t="shared" si="10"/>
        <v>7.9976691205930241E-3</v>
      </c>
      <c r="X195" s="41">
        <f t="shared" si="10"/>
        <v>2.5516881779643449E-2</v>
      </c>
      <c r="Y195" s="41">
        <f t="shared" si="10"/>
        <v>3.3514550900236473E-2</v>
      </c>
      <c r="Z195" s="41">
        <f t="shared" si="10"/>
        <v>3.6337740698449266E-7</v>
      </c>
      <c r="AA195" s="41">
        <f t="shared" si="10"/>
        <v>7.776276509468141E-8</v>
      </c>
      <c r="AB195" s="41">
        <f t="shared" si="10"/>
        <v>7.7762799999999995E-8</v>
      </c>
      <c r="AC195" s="41">
        <f t="shared" si="10"/>
        <v>3.2863930375224273E-8</v>
      </c>
      <c r="AD195" s="41">
        <f t="shared" si="10"/>
        <v>8.8764083843161993E-5</v>
      </c>
      <c r="AE195" s="41">
        <f t="shared" si="10"/>
        <v>7.9887675458845792E-4</v>
      </c>
      <c r="AF195" s="41">
        <f t="shared" si="10"/>
        <v>8.8764083843161979E-4</v>
      </c>
      <c r="AG195" s="41">
        <f t="shared" si="10"/>
        <v>0</v>
      </c>
      <c r="AH195" s="41">
        <f t="shared" si="10"/>
        <v>0</v>
      </c>
      <c r="AI195" s="41">
        <f t="shared" si="10"/>
        <v>0</v>
      </c>
      <c r="AJ195" s="41">
        <f t="shared" si="10"/>
        <v>3.0484026744529941E-9</v>
      </c>
      <c r="AK195" s="41">
        <f t="shared" si="10"/>
        <v>3.6838192814801255E-9</v>
      </c>
      <c r="AL195" s="41">
        <f t="shared" si="10"/>
        <v>9.2135318095551308E-9</v>
      </c>
      <c r="AM195" s="41">
        <f t="shared" si="10"/>
        <v>3.5912333049677266E-8</v>
      </c>
      <c r="AN195" s="41">
        <f t="shared" si="10"/>
        <v>8.8767767662443472E-5</v>
      </c>
      <c r="AO195" s="41">
        <f t="shared" si="10"/>
        <v>7.9888596812026748E-4</v>
      </c>
      <c r="AP195" s="41">
        <f t="shared" si="10"/>
        <v>1.9035103000000001E-2</v>
      </c>
      <c r="AQ195" s="41">
        <f t="shared" si="10"/>
        <v>1.0249670000000001E-2</v>
      </c>
      <c r="AR195" s="41">
        <f t="shared" si="10"/>
        <v>2.9284773E-2</v>
      </c>
      <c r="AS195" s="41">
        <f t="shared" si="10"/>
        <v>0</v>
      </c>
      <c r="AT195" s="41">
        <f t="shared" si="10"/>
        <v>0</v>
      </c>
      <c r="AU195" s="41">
        <f t="shared" si="10"/>
        <v>0</v>
      </c>
      <c r="AV195" s="41">
        <f t="shared" si="10"/>
        <v>0</v>
      </c>
      <c r="AW195" s="41">
        <f t="shared" si="10"/>
        <v>0</v>
      </c>
      <c r="AX195" s="41">
        <f t="shared" si="10"/>
        <v>0</v>
      </c>
      <c r="AY195" s="41">
        <f t="shared" si="10"/>
        <v>0</v>
      </c>
      <c r="AZ195" s="41">
        <f t="shared" si="10"/>
        <v>0</v>
      </c>
      <c r="BA195" s="41">
        <f t="shared" si="10"/>
        <v>0</v>
      </c>
      <c r="BB195" s="41">
        <f t="shared" si="10"/>
        <v>1.014215772</v>
      </c>
      <c r="BC195" s="41">
        <f t="shared" si="10"/>
        <v>52.593057852000001</v>
      </c>
      <c r="BD195" s="41">
        <f t="shared" si="10"/>
        <v>117.30113664199999</v>
      </c>
      <c r="BE195" s="41">
        <f t="shared" si="10"/>
        <v>5.1093987000000007E-2</v>
      </c>
      <c r="BF195" s="41">
        <f t="shared" si="10"/>
        <v>0.10218798200000001</v>
      </c>
      <c r="BG195" s="41">
        <f t="shared" si="10"/>
        <v>5.9702957669999996</v>
      </c>
      <c r="BH195" s="41">
        <f t="shared" si="10"/>
        <v>26.263220624999995</v>
      </c>
      <c r="BI195" s="41">
        <f t="shared" si="10"/>
        <v>0</v>
      </c>
      <c r="BJ195" s="41">
        <f t="shared" si="10"/>
        <v>0</v>
      </c>
      <c r="BK195" s="41">
        <f t="shared" si="10"/>
        <v>0</v>
      </c>
      <c r="BL195" s="41">
        <f t="shared" si="10"/>
        <v>0</v>
      </c>
    </row>
    <row r="196" spans="1:64" s="37" customFormat="1" x14ac:dyDescent="0.2">
      <c r="A196" s="7"/>
      <c r="B196" s="36">
        <v>12</v>
      </c>
      <c r="C196" s="34" t="s">
        <v>235</v>
      </c>
      <c r="D196" s="41">
        <f>IF(D151="－","－",MAX(D151:D169))</f>
        <v>5.3662760790000004</v>
      </c>
      <c r="E196" s="41">
        <f>IF(E151="－","－",SUM(E151:E169))</f>
        <v>179</v>
      </c>
      <c r="F196" s="41">
        <f t="shared" ref="F196:BL196" si="11">IF(F151="－","－",SUM(F151:F169))</f>
        <v>0</v>
      </c>
      <c r="G196" s="41">
        <f t="shared" si="11"/>
        <v>2</v>
      </c>
      <c r="H196" s="41">
        <f t="shared" si="11"/>
        <v>177</v>
      </c>
      <c r="I196" s="41">
        <f t="shared" si="11"/>
        <v>0</v>
      </c>
      <c r="J196" s="41">
        <f t="shared" si="11"/>
        <v>0</v>
      </c>
      <c r="K196" s="41">
        <f t="shared" si="11"/>
        <v>0</v>
      </c>
      <c r="L196" s="41">
        <f t="shared" si="11"/>
        <v>0</v>
      </c>
      <c r="M196" s="41">
        <f t="shared" si="11"/>
        <v>0</v>
      </c>
      <c r="N196" s="41">
        <f t="shared" si="11"/>
        <v>0</v>
      </c>
      <c r="O196" s="41">
        <f t="shared" si="11"/>
        <v>0</v>
      </c>
      <c r="P196" s="41">
        <f t="shared" si="11"/>
        <v>0</v>
      </c>
      <c r="Q196" s="41">
        <f t="shared" si="11"/>
        <v>0</v>
      </c>
      <c r="R196" s="41">
        <f t="shared" si="11"/>
        <v>0</v>
      </c>
      <c r="S196" s="41">
        <f t="shared" si="11"/>
        <v>0</v>
      </c>
      <c r="T196" s="41">
        <f t="shared" si="11"/>
        <v>0</v>
      </c>
      <c r="U196" s="41">
        <f t="shared" si="11"/>
        <v>9.0000000000000011E-3</v>
      </c>
      <c r="V196" s="41">
        <f t="shared" si="11"/>
        <v>2.1600000000000001E-2</v>
      </c>
      <c r="W196" s="41">
        <f t="shared" si="11"/>
        <v>9.0000000000000011E-3</v>
      </c>
      <c r="X196" s="41">
        <f t="shared" si="11"/>
        <v>2.1600000000000001E-2</v>
      </c>
      <c r="Y196" s="41">
        <f t="shared" si="11"/>
        <v>3.0600000000000002E-2</v>
      </c>
      <c r="Z196" s="41">
        <f t="shared" si="11"/>
        <v>0</v>
      </c>
      <c r="AA196" s="41">
        <f t="shared" si="11"/>
        <v>0</v>
      </c>
      <c r="AB196" s="41">
        <f t="shared" si="11"/>
        <v>0</v>
      </c>
      <c r="AC196" s="41">
        <f t="shared" si="11"/>
        <v>0</v>
      </c>
      <c r="AD196" s="41">
        <f t="shared" si="11"/>
        <v>0</v>
      </c>
      <c r="AE196" s="41">
        <f t="shared" si="11"/>
        <v>0</v>
      </c>
      <c r="AF196" s="41">
        <f t="shared" si="11"/>
        <v>0</v>
      </c>
      <c r="AG196" s="41">
        <f t="shared" si="11"/>
        <v>7.0556625943995186E-4</v>
      </c>
      <c r="AH196" s="41">
        <f t="shared" si="11"/>
        <v>1.2002736367484239E-3</v>
      </c>
      <c r="AI196" s="41">
        <f t="shared" si="11"/>
        <v>3.844119620396979E-3</v>
      </c>
      <c r="AJ196" s="41">
        <f t="shared" si="11"/>
        <v>0</v>
      </c>
      <c r="AK196" s="41">
        <f t="shared" si="11"/>
        <v>0</v>
      </c>
      <c r="AL196" s="41">
        <f t="shared" si="11"/>
        <v>0</v>
      </c>
      <c r="AM196" s="41">
        <f t="shared" si="11"/>
        <v>7.0556625943995186E-4</v>
      </c>
      <c r="AN196" s="41">
        <f t="shared" si="11"/>
        <v>1.2002736367484239E-3</v>
      </c>
      <c r="AO196" s="41">
        <f t="shared" si="11"/>
        <v>3.844119620396979E-3</v>
      </c>
      <c r="AP196" s="41">
        <f t="shared" si="11"/>
        <v>3.8823707999999998E-2</v>
      </c>
      <c r="AQ196" s="41">
        <f t="shared" si="11"/>
        <v>2.0905073E-2</v>
      </c>
      <c r="AR196" s="41">
        <f t="shared" si="11"/>
        <v>5.9728780999999995E-2</v>
      </c>
      <c r="AS196" s="41">
        <f t="shared" si="11"/>
        <v>0</v>
      </c>
      <c r="AT196" s="41">
        <f t="shared" si="11"/>
        <v>0</v>
      </c>
      <c r="AU196" s="41">
        <f t="shared" si="11"/>
        <v>0</v>
      </c>
      <c r="AV196" s="41">
        <f t="shared" si="11"/>
        <v>0</v>
      </c>
      <c r="AW196" s="41">
        <f t="shared" si="11"/>
        <v>0</v>
      </c>
      <c r="AX196" s="41">
        <f t="shared" si="11"/>
        <v>0</v>
      </c>
      <c r="AY196" s="41">
        <f t="shared" si="11"/>
        <v>0</v>
      </c>
      <c r="AZ196" s="41">
        <f t="shared" si="11"/>
        <v>0</v>
      </c>
      <c r="BA196" s="41">
        <f t="shared" si="11"/>
        <v>0</v>
      </c>
      <c r="BB196" s="41">
        <f t="shared" si="11"/>
        <v>0.87511229199999985</v>
      </c>
      <c r="BC196" s="41">
        <f t="shared" si="11"/>
        <v>52.589967373</v>
      </c>
      <c r="BD196" s="41">
        <f t="shared" si="11"/>
        <v>124.736662517</v>
      </c>
      <c r="BE196" s="41">
        <f t="shared" si="11"/>
        <v>4.3286671999999998E-2</v>
      </c>
      <c r="BF196" s="41">
        <f t="shared" si="11"/>
        <v>8.6573347999999994E-2</v>
      </c>
      <c r="BG196" s="41">
        <f t="shared" si="11"/>
        <v>2.9694024570000002</v>
      </c>
      <c r="BH196" s="41">
        <f t="shared" si="11"/>
        <v>32.509974120999999</v>
      </c>
      <c r="BI196" s="41">
        <f t="shared" si="11"/>
        <v>0</v>
      </c>
      <c r="BJ196" s="41">
        <f t="shared" si="11"/>
        <v>0</v>
      </c>
      <c r="BK196" s="41">
        <f t="shared" si="11"/>
        <v>0</v>
      </c>
      <c r="BL196" s="41">
        <f t="shared" si="11"/>
        <v>0</v>
      </c>
    </row>
    <row r="197" spans="1:64" s="37" customFormat="1" x14ac:dyDescent="0.2">
      <c r="A197" s="7"/>
      <c r="B197" s="36">
        <v>13</v>
      </c>
      <c r="C197" s="34" t="s">
        <v>255</v>
      </c>
      <c r="D197" s="41" t="str">
        <f>IF(D170="－","－",MAX(D170:D177))</f>
        <v>－</v>
      </c>
      <c r="E197" s="41" t="str">
        <f>IF(E170="－","－",SUM(E170:E177))</f>
        <v>－</v>
      </c>
      <c r="F197" s="41" t="str">
        <f t="shared" ref="F197:BL197" si="12">IF(F170="－","－",SUM(F170:F177))</f>
        <v>－</v>
      </c>
      <c r="G197" s="41" t="str">
        <f t="shared" si="12"/>
        <v>－</v>
      </c>
      <c r="H197" s="41" t="str">
        <f t="shared" si="12"/>
        <v>－</v>
      </c>
      <c r="I197" s="41" t="str">
        <f t="shared" si="12"/>
        <v>－</v>
      </c>
      <c r="J197" s="41" t="str">
        <f t="shared" si="12"/>
        <v>－</v>
      </c>
      <c r="K197" s="41" t="str">
        <f t="shared" si="12"/>
        <v>－</v>
      </c>
      <c r="L197" s="41" t="str">
        <f t="shared" si="12"/>
        <v>－</v>
      </c>
      <c r="M197" s="41" t="str">
        <f t="shared" si="12"/>
        <v>－</v>
      </c>
      <c r="N197" s="41" t="str">
        <f t="shared" si="12"/>
        <v>－</v>
      </c>
      <c r="O197" s="41" t="str">
        <f t="shared" si="12"/>
        <v>－</v>
      </c>
      <c r="P197" s="41" t="str">
        <f t="shared" si="12"/>
        <v>－</v>
      </c>
      <c r="Q197" s="41" t="str">
        <f t="shared" si="12"/>
        <v>－</v>
      </c>
      <c r="R197" s="41" t="str">
        <f t="shared" si="12"/>
        <v>－</v>
      </c>
      <c r="S197" s="41" t="str">
        <f t="shared" si="12"/>
        <v>－</v>
      </c>
      <c r="T197" s="41" t="str">
        <f t="shared" si="12"/>
        <v>－</v>
      </c>
      <c r="U197" s="41" t="str">
        <f t="shared" si="12"/>
        <v>－</v>
      </c>
      <c r="V197" s="41" t="str">
        <f t="shared" si="12"/>
        <v>－</v>
      </c>
      <c r="W197" s="41" t="str">
        <f t="shared" si="12"/>
        <v>－</v>
      </c>
      <c r="X197" s="41" t="str">
        <f t="shared" si="12"/>
        <v>－</v>
      </c>
      <c r="Y197" s="41" t="str">
        <f t="shared" si="12"/>
        <v>－</v>
      </c>
      <c r="Z197" s="41" t="str">
        <f t="shared" si="12"/>
        <v>－</v>
      </c>
      <c r="AA197" s="41" t="str">
        <f t="shared" si="12"/>
        <v>－</v>
      </c>
      <c r="AB197" s="41" t="str">
        <f t="shared" si="12"/>
        <v>－</v>
      </c>
      <c r="AC197" s="41" t="str">
        <f t="shared" si="12"/>
        <v>－</v>
      </c>
      <c r="AD197" s="41" t="str">
        <f t="shared" si="12"/>
        <v>－</v>
      </c>
      <c r="AE197" s="41" t="str">
        <f t="shared" si="12"/>
        <v>－</v>
      </c>
      <c r="AF197" s="41" t="str">
        <f t="shared" si="12"/>
        <v>－</v>
      </c>
      <c r="AG197" s="41" t="str">
        <f t="shared" si="12"/>
        <v>－</v>
      </c>
      <c r="AH197" s="41" t="str">
        <f t="shared" si="12"/>
        <v>－</v>
      </c>
      <c r="AI197" s="41" t="str">
        <f t="shared" si="12"/>
        <v>－</v>
      </c>
      <c r="AJ197" s="41" t="str">
        <f t="shared" si="12"/>
        <v>－</v>
      </c>
      <c r="AK197" s="41" t="str">
        <f t="shared" si="12"/>
        <v>－</v>
      </c>
      <c r="AL197" s="41" t="str">
        <f t="shared" si="12"/>
        <v>－</v>
      </c>
      <c r="AM197" s="41" t="str">
        <f t="shared" si="12"/>
        <v>－</v>
      </c>
      <c r="AN197" s="41" t="str">
        <f t="shared" si="12"/>
        <v>－</v>
      </c>
      <c r="AO197" s="41" t="str">
        <f t="shared" si="12"/>
        <v>－</v>
      </c>
      <c r="AP197" s="41" t="str">
        <f t="shared" si="12"/>
        <v>－</v>
      </c>
      <c r="AQ197" s="41" t="str">
        <f t="shared" si="12"/>
        <v>－</v>
      </c>
      <c r="AR197" s="41" t="str">
        <f t="shared" si="12"/>
        <v>－</v>
      </c>
      <c r="AS197" s="41" t="str">
        <f t="shared" si="12"/>
        <v>－</v>
      </c>
      <c r="AT197" s="41" t="str">
        <f t="shared" si="12"/>
        <v>－</v>
      </c>
      <c r="AU197" s="41" t="str">
        <f t="shared" si="12"/>
        <v>－</v>
      </c>
      <c r="AV197" s="41" t="str">
        <f t="shared" si="12"/>
        <v>－</v>
      </c>
      <c r="AW197" s="41" t="str">
        <f t="shared" si="12"/>
        <v>－</v>
      </c>
      <c r="AX197" s="41" t="str">
        <f t="shared" si="12"/>
        <v>－</v>
      </c>
      <c r="AY197" s="41" t="str">
        <f t="shared" si="12"/>
        <v>－</v>
      </c>
      <c r="AZ197" s="41" t="str">
        <f t="shared" si="12"/>
        <v>－</v>
      </c>
      <c r="BA197" s="41" t="str">
        <f t="shared" si="12"/>
        <v>－</v>
      </c>
      <c r="BB197" s="41" t="str">
        <f t="shared" si="12"/>
        <v>－</v>
      </c>
      <c r="BC197" s="41" t="str">
        <f t="shared" si="12"/>
        <v>－</v>
      </c>
      <c r="BD197" s="41" t="str">
        <f t="shared" si="12"/>
        <v>－</v>
      </c>
      <c r="BE197" s="41" t="str">
        <f t="shared" si="12"/>
        <v>－</v>
      </c>
      <c r="BF197" s="41" t="str">
        <f t="shared" si="12"/>
        <v>－</v>
      </c>
      <c r="BG197" s="41" t="str">
        <f t="shared" si="12"/>
        <v>－</v>
      </c>
      <c r="BH197" s="41" t="str">
        <f t="shared" si="12"/>
        <v>－</v>
      </c>
      <c r="BI197" s="41" t="str">
        <f t="shared" si="12"/>
        <v>－</v>
      </c>
      <c r="BJ197" s="41" t="str">
        <f t="shared" si="12"/>
        <v>－</v>
      </c>
      <c r="BK197" s="41" t="str">
        <f t="shared" si="12"/>
        <v>－</v>
      </c>
      <c r="BL197" s="41" t="str">
        <f t="shared" si="12"/>
        <v>－</v>
      </c>
    </row>
    <row r="198" spans="1:64" s="37" customFormat="1" x14ac:dyDescent="0.2">
      <c r="A198" s="7"/>
      <c r="B198" s="36">
        <v>14</v>
      </c>
      <c r="C198" s="34" t="s">
        <v>264</v>
      </c>
      <c r="D198" s="41" t="str">
        <f>IF(D178="－","－",MAX(D178:D182))</f>
        <v>－</v>
      </c>
      <c r="E198" s="41" t="str">
        <f>IF(E178="－","－",SUM(E178:E182))</f>
        <v>－</v>
      </c>
      <c r="F198" s="41" t="str">
        <f t="shared" ref="F198:BL198" si="13">IF(F178="－","－",SUM(F178:F182))</f>
        <v>－</v>
      </c>
      <c r="G198" s="41" t="str">
        <f t="shared" si="13"/>
        <v>－</v>
      </c>
      <c r="H198" s="41" t="str">
        <f t="shared" si="13"/>
        <v>－</v>
      </c>
      <c r="I198" s="41" t="str">
        <f t="shared" si="13"/>
        <v>－</v>
      </c>
      <c r="J198" s="41" t="str">
        <f t="shared" si="13"/>
        <v>－</v>
      </c>
      <c r="K198" s="41" t="str">
        <f t="shared" si="13"/>
        <v>－</v>
      </c>
      <c r="L198" s="41" t="str">
        <f t="shared" si="13"/>
        <v>－</v>
      </c>
      <c r="M198" s="41" t="str">
        <f t="shared" si="13"/>
        <v>－</v>
      </c>
      <c r="N198" s="41" t="str">
        <f t="shared" si="13"/>
        <v>－</v>
      </c>
      <c r="O198" s="41" t="str">
        <f t="shared" si="13"/>
        <v>－</v>
      </c>
      <c r="P198" s="41" t="str">
        <f t="shared" si="13"/>
        <v>－</v>
      </c>
      <c r="Q198" s="41" t="str">
        <f t="shared" si="13"/>
        <v>－</v>
      </c>
      <c r="R198" s="41" t="str">
        <f t="shared" si="13"/>
        <v>－</v>
      </c>
      <c r="S198" s="41" t="str">
        <f t="shared" si="13"/>
        <v>－</v>
      </c>
      <c r="T198" s="41" t="str">
        <f t="shared" si="13"/>
        <v>－</v>
      </c>
      <c r="U198" s="41" t="str">
        <f t="shared" si="13"/>
        <v>－</v>
      </c>
      <c r="V198" s="41" t="str">
        <f t="shared" si="13"/>
        <v>－</v>
      </c>
      <c r="W198" s="41" t="str">
        <f t="shared" si="13"/>
        <v>－</v>
      </c>
      <c r="X198" s="41" t="str">
        <f t="shared" si="13"/>
        <v>－</v>
      </c>
      <c r="Y198" s="41" t="str">
        <f t="shared" si="13"/>
        <v>－</v>
      </c>
      <c r="Z198" s="41" t="str">
        <f t="shared" si="13"/>
        <v>－</v>
      </c>
      <c r="AA198" s="41" t="str">
        <f t="shared" si="13"/>
        <v>－</v>
      </c>
      <c r="AB198" s="41" t="str">
        <f t="shared" si="13"/>
        <v>－</v>
      </c>
      <c r="AC198" s="41" t="str">
        <f t="shared" si="13"/>
        <v>－</v>
      </c>
      <c r="AD198" s="41" t="str">
        <f t="shared" si="13"/>
        <v>－</v>
      </c>
      <c r="AE198" s="41" t="str">
        <f t="shared" si="13"/>
        <v>－</v>
      </c>
      <c r="AF198" s="41" t="str">
        <f t="shared" si="13"/>
        <v>－</v>
      </c>
      <c r="AG198" s="41" t="str">
        <f t="shared" si="13"/>
        <v>－</v>
      </c>
      <c r="AH198" s="41" t="str">
        <f t="shared" si="13"/>
        <v>－</v>
      </c>
      <c r="AI198" s="41" t="str">
        <f t="shared" si="13"/>
        <v>－</v>
      </c>
      <c r="AJ198" s="41" t="str">
        <f t="shared" si="13"/>
        <v>－</v>
      </c>
      <c r="AK198" s="41" t="str">
        <f t="shared" si="13"/>
        <v>－</v>
      </c>
      <c r="AL198" s="41" t="str">
        <f t="shared" si="13"/>
        <v>－</v>
      </c>
      <c r="AM198" s="41" t="str">
        <f t="shared" si="13"/>
        <v>－</v>
      </c>
      <c r="AN198" s="41" t="str">
        <f t="shared" si="13"/>
        <v>－</v>
      </c>
      <c r="AO198" s="41" t="str">
        <f t="shared" si="13"/>
        <v>－</v>
      </c>
      <c r="AP198" s="41" t="str">
        <f t="shared" si="13"/>
        <v>－</v>
      </c>
      <c r="AQ198" s="41" t="str">
        <f t="shared" si="13"/>
        <v>－</v>
      </c>
      <c r="AR198" s="41" t="str">
        <f t="shared" si="13"/>
        <v>－</v>
      </c>
      <c r="AS198" s="41" t="str">
        <f t="shared" si="13"/>
        <v>－</v>
      </c>
      <c r="AT198" s="41" t="str">
        <f t="shared" si="13"/>
        <v>－</v>
      </c>
      <c r="AU198" s="41" t="str">
        <f t="shared" si="13"/>
        <v>－</v>
      </c>
      <c r="AV198" s="41" t="str">
        <f t="shared" si="13"/>
        <v>－</v>
      </c>
      <c r="AW198" s="41" t="str">
        <f t="shared" si="13"/>
        <v>－</v>
      </c>
      <c r="AX198" s="41" t="str">
        <f t="shared" si="13"/>
        <v>－</v>
      </c>
      <c r="AY198" s="41" t="str">
        <f t="shared" si="13"/>
        <v>－</v>
      </c>
      <c r="AZ198" s="41" t="str">
        <f t="shared" si="13"/>
        <v>－</v>
      </c>
      <c r="BA198" s="41" t="str">
        <f t="shared" si="13"/>
        <v>－</v>
      </c>
      <c r="BB198" s="41" t="str">
        <f t="shared" si="13"/>
        <v>－</v>
      </c>
      <c r="BC198" s="41" t="str">
        <f t="shared" si="13"/>
        <v>－</v>
      </c>
      <c r="BD198" s="41" t="str">
        <f t="shared" si="13"/>
        <v>－</v>
      </c>
      <c r="BE198" s="41" t="str">
        <f t="shared" si="13"/>
        <v>－</v>
      </c>
      <c r="BF198" s="41" t="str">
        <f t="shared" si="13"/>
        <v>－</v>
      </c>
      <c r="BG198" s="41" t="str">
        <f t="shared" si="13"/>
        <v>－</v>
      </c>
      <c r="BH198" s="41" t="str">
        <f t="shared" si="13"/>
        <v>－</v>
      </c>
      <c r="BI198" s="41" t="str">
        <f t="shared" si="13"/>
        <v>－</v>
      </c>
      <c r="BJ198" s="41" t="str">
        <f t="shared" si="13"/>
        <v>－</v>
      </c>
      <c r="BK198" s="41" t="str">
        <f t="shared" si="13"/>
        <v>－</v>
      </c>
      <c r="BL198" s="41" t="str">
        <f t="shared" si="13"/>
        <v>－</v>
      </c>
    </row>
    <row r="199" spans="1:64" s="37" customFormat="1" x14ac:dyDescent="0.2">
      <c r="A199" s="7"/>
      <c r="B199" s="34"/>
      <c r="C199" s="34" t="s">
        <v>338</v>
      </c>
      <c r="D199" s="52">
        <f>MAX(D185:D198)</f>
        <v>6.8998355829999998</v>
      </c>
      <c r="E199" s="41">
        <f>SUM(E185:E198)</f>
        <v>4079</v>
      </c>
      <c r="F199" s="41">
        <f t="shared" ref="F199:AY199" si="14">SUM(F185:F198)</f>
        <v>176</v>
      </c>
      <c r="G199" s="41">
        <f t="shared" si="14"/>
        <v>310</v>
      </c>
      <c r="H199" s="41">
        <f t="shared" si="14"/>
        <v>3593</v>
      </c>
      <c r="I199" s="41">
        <f t="shared" si="14"/>
        <v>2668.8183557732377</v>
      </c>
      <c r="J199" s="41">
        <f t="shared" si="14"/>
        <v>6281.2874000992415</v>
      </c>
      <c r="K199" s="41">
        <f t="shared" si="14"/>
        <v>1702.7741382179963</v>
      </c>
      <c r="L199" s="41">
        <f t="shared" si="14"/>
        <v>966.04421755524186</v>
      </c>
      <c r="M199" s="41">
        <f t="shared" si="14"/>
        <v>5611.1825113999994</v>
      </c>
      <c r="N199" s="41">
        <f t="shared" si="14"/>
        <v>3338.9232444724776</v>
      </c>
      <c r="O199" s="41">
        <f t="shared" si="14"/>
        <v>32.644596785000005</v>
      </c>
      <c r="P199" s="41">
        <f t="shared" si="14"/>
        <v>54.013339147999993</v>
      </c>
      <c r="Q199" s="41">
        <f t="shared" si="14"/>
        <v>29.449016760999999</v>
      </c>
      <c r="R199" s="41">
        <f t="shared" si="14"/>
        <v>3.1955800239999999</v>
      </c>
      <c r="S199" s="41">
        <f t="shared" si="14"/>
        <v>49.845191274000001</v>
      </c>
      <c r="T199" s="41">
        <f t="shared" si="14"/>
        <v>4.1681478739999998</v>
      </c>
      <c r="U199" s="41">
        <f t="shared" si="14"/>
        <v>54.1297</v>
      </c>
      <c r="V199" s="41">
        <f t="shared" si="14"/>
        <v>128.27909999999997</v>
      </c>
      <c r="W199" s="41">
        <f t="shared" si="14"/>
        <v>2755.5926525582377</v>
      </c>
      <c r="X199" s="41">
        <f t="shared" si="14"/>
        <v>6463.5798392472379</v>
      </c>
      <c r="Y199" s="41">
        <f t="shared" si="14"/>
        <v>9219.1724918054751</v>
      </c>
      <c r="Z199" s="41">
        <f t="shared" si="14"/>
        <v>4.7395978457519616</v>
      </c>
      <c r="AA199" s="41">
        <f t="shared" si="14"/>
        <v>2.4661972969777413</v>
      </c>
      <c r="AB199" s="41">
        <f t="shared" si="14"/>
        <v>3.0088483104912438</v>
      </c>
      <c r="AC199" s="41">
        <f t="shared" si="14"/>
        <v>18.084520865729619</v>
      </c>
      <c r="AD199" s="41">
        <f t="shared" si="14"/>
        <v>60.296433430473492</v>
      </c>
      <c r="AE199" s="41">
        <f t="shared" si="14"/>
        <v>660.76643419615061</v>
      </c>
      <c r="AF199" s="41">
        <f t="shared" si="14"/>
        <v>721.06286762662432</v>
      </c>
      <c r="AG199" s="41">
        <f t="shared" si="14"/>
        <v>3.5952318714695446</v>
      </c>
      <c r="AH199" s="41">
        <f t="shared" si="14"/>
        <v>6.1160266319252035</v>
      </c>
      <c r="AI199" s="41">
        <f t="shared" si="14"/>
        <v>19.587815023868547</v>
      </c>
      <c r="AJ199" s="41">
        <f t="shared" si="14"/>
        <v>0.10309520361886387</v>
      </c>
      <c r="AK199" s="41">
        <f t="shared" si="14"/>
        <v>0.11849397095902862</v>
      </c>
      <c r="AL199" s="41">
        <f t="shared" si="14"/>
        <v>0.29654538873352437</v>
      </c>
      <c r="AM199" s="41">
        <f t="shared" si="14"/>
        <v>21.782847940818019</v>
      </c>
      <c r="AN199" s="41">
        <f t="shared" si="14"/>
        <v>66.530954033357744</v>
      </c>
      <c r="AO199" s="41">
        <f t="shared" si="14"/>
        <v>680.6507946087529</v>
      </c>
      <c r="AP199" s="41">
        <f t="shared" si="14"/>
        <v>43994.561606728013</v>
      </c>
      <c r="AQ199" s="41">
        <f t="shared" si="14"/>
        <v>23689.379326681003</v>
      </c>
      <c r="AR199" s="41">
        <f t="shared" si="14"/>
        <v>67683.940933409001</v>
      </c>
      <c r="AS199" s="41">
        <f t="shared" si="14"/>
        <v>3675.7125382310005</v>
      </c>
      <c r="AT199" s="41">
        <f t="shared" si="14"/>
        <v>155312.66520093003</v>
      </c>
      <c r="AU199" s="41">
        <f t="shared" si="14"/>
        <v>347181.19002526405</v>
      </c>
      <c r="AV199" s="41">
        <f t="shared" si="14"/>
        <v>99381.542949606999</v>
      </c>
      <c r="AW199" s="41">
        <f t="shared" si="14"/>
        <v>222411.04745364105</v>
      </c>
      <c r="AX199" s="41">
        <f t="shared" si="14"/>
        <v>96583.631182682991</v>
      </c>
      <c r="AY199" s="41">
        <f t="shared" si="14"/>
        <v>216154.29026175098</v>
      </c>
      <c r="AZ199" s="52">
        <f>MAX(AZ185:AZ198)</f>
        <v>49.717895730999999</v>
      </c>
      <c r="BA199" s="52">
        <f>MAX(BA185:BA198)</f>
        <v>99.435791473999998</v>
      </c>
      <c r="BB199" s="41">
        <f t="shared" ref="BB199:BD199" si="15">SUM(BB185:BB198)</f>
        <v>299.43092190299996</v>
      </c>
      <c r="BC199" s="41">
        <f t="shared" si="15"/>
        <v>24088.886625845993</v>
      </c>
      <c r="BD199" s="41">
        <f t="shared" si="15"/>
        <v>53565.982239158024</v>
      </c>
      <c r="BE199" s="52">
        <f>MAX(BE185:BE198)</f>
        <v>8.2200789420000007</v>
      </c>
      <c r="BF199" s="52">
        <f>MAX(BF185:BF198)</f>
        <v>16.440157895000002</v>
      </c>
      <c r="BG199" s="41">
        <f t="shared" ref="BG199:BL199" si="16">SUM(BG185:BG198)</f>
        <v>311.83754745099998</v>
      </c>
      <c r="BH199" s="41">
        <f t="shared" si="16"/>
        <v>2744.0109649710002</v>
      </c>
      <c r="BI199" s="41">
        <f t="shared" si="16"/>
        <v>18.540000000000006</v>
      </c>
      <c r="BJ199" s="41">
        <f t="shared" si="16"/>
        <v>24.639999999999997</v>
      </c>
      <c r="BK199" s="41">
        <f t="shared" si="16"/>
        <v>42.639999999999979</v>
      </c>
      <c r="BL199" s="41">
        <f t="shared" si="16"/>
        <v>49.859999999999957</v>
      </c>
    </row>
    <row r="200" spans="1:64" s="37" customFormat="1" x14ac:dyDescent="0.2">
      <c r="A200" s="7"/>
      <c r="B200" s="7"/>
      <c r="C200" s="7"/>
      <c r="D200" s="42"/>
    </row>
    <row r="201" spans="1:64" s="37" customFormat="1" x14ac:dyDescent="0.2">
      <c r="A201" s="7"/>
      <c r="B201" s="7"/>
      <c r="C201" s="7"/>
      <c r="D201" s="42"/>
    </row>
    <row r="202" spans="1:64" s="37" customFormat="1" x14ac:dyDescent="0.2">
      <c r="A202" s="7"/>
      <c r="B202" s="7" t="s">
        <v>326</v>
      </c>
      <c r="C202" s="7" t="s">
        <v>327</v>
      </c>
      <c r="D202" s="42" t="s">
        <v>331</v>
      </c>
    </row>
    <row r="203" spans="1:64" s="37" customFormat="1" x14ac:dyDescent="0.2">
      <c r="A203" s="7"/>
      <c r="B203" s="37" t="str">
        <f ca="1">MID(CELL("filename",A2),FIND("]",CELL("filename",A2))+1,LEN(CELL("filename",A2))-FIND("]",CELL("filename",A2))-5)</f>
        <v>沼田砂川30_3</v>
      </c>
      <c r="C203" s="7" t="str">
        <f ca="1">LEFT(RIGHT(CELL("filename",A2),4),3)</f>
        <v>PT2</v>
      </c>
      <c r="D203" s="42" t="str">
        <f ca="1">RIGHT(CELL("filename",A2),LEN(CELL("filename",A2))-FIND("]",CELL("filename",A2)))</f>
        <v>沼田砂川30_3（PT2）</v>
      </c>
    </row>
    <row r="204" spans="1:64" s="37" customFormat="1" x14ac:dyDescent="0.2">
      <c r="A204" s="7" t="s">
        <v>332</v>
      </c>
      <c r="B204" s="37">
        <f ca="1">VLOOKUP(B203,$B$207:$C$260,2,0)</f>
        <v>16</v>
      </c>
      <c r="C204" s="7"/>
      <c r="D204" s="42"/>
    </row>
    <row r="206" spans="1:64" x14ac:dyDescent="0.2">
      <c r="A206" s="7" t="s">
        <v>0</v>
      </c>
      <c r="B206" s="7" t="s">
        <v>270</v>
      </c>
      <c r="C206" s="7" t="s">
        <v>325</v>
      </c>
    </row>
    <row r="207" spans="1:64" x14ac:dyDescent="0.2">
      <c r="A207" s="7">
        <v>1</v>
      </c>
      <c r="B207" s="7" t="s">
        <v>271</v>
      </c>
      <c r="C207" s="7">
        <v>2</v>
      </c>
      <c r="I207" s="5"/>
    </row>
    <row r="208" spans="1:64" x14ac:dyDescent="0.2">
      <c r="A208" s="7">
        <v>2</v>
      </c>
      <c r="B208" s="7" t="s">
        <v>272</v>
      </c>
      <c r="C208" s="7">
        <v>3</v>
      </c>
      <c r="I208" s="5"/>
    </row>
    <row r="209" spans="1:9" x14ac:dyDescent="0.2">
      <c r="A209" s="7">
        <v>3</v>
      </c>
      <c r="B209" s="7" t="s">
        <v>273</v>
      </c>
      <c r="C209" s="7">
        <v>4</v>
      </c>
      <c r="F209" s="38"/>
      <c r="I209" s="5"/>
    </row>
    <row r="210" spans="1:9" x14ac:dyDescent="0.2">
      <c r="A210" s="7">
        <v>4</v>
      </c>
      <c r="B210" s="7" t="s">
        <v>274</v>
      </c>
      <c r="C210" s="7">
        <v>5</v>
      </c>
      <c r="I210" s="5"/>
    </row>
    <row r="211" spans="1:9" x14ac:dyDescent="0.2">
      <c r="A211" s="7">
        <v>5</v>
      </c>
      <c r="B211" s="7" t="s">
        <v>275</v>
      </c>
      <c r="C211" s="7">
        <v>6</v>
      </c>
      <c r="I211" s="5"/>
    </row>
    <row r="212" spans="1:9" x14ac:dyDescent="0.2">
      <c r="A212" s="7">
        <v>6</v>
      </c>
      <c r="B212" s="7" t="s">
        <v>276</v>
      </c>
      <c r="C212" s="7">
        <v>7</v>
      </c>
      <c r="I212" s="5"/>
    </row>
    <row r="213" spans="1:9" x14ac:dyDescent="0.2">
      <c r="A213" s="7">
        <v>7</v>
      </c>
      <c r="B213" s="7" t="s">
        <v>277</v>
      </c>
      <c r="C213" s="7">
        <v>8</v>
      </c>
      <c r="I213" s="5"/>
    </row>
    <row r="214" spans="1:9" x14ac:dyDescent="0.2">
      <c r="A214" s="7">
        <v>8</v>
      </c>
      <c r="B214" s="7" t="s">
        <v>278</v>
      </c>
      <c r="C214" s="7">
        <v>9</v>
      </c>
      <c r="I214" s="5"/>
    </row>
    <row r="215" spans="1:9" x14ac:dyDescent="0.2">
      <c r="A215" s="7">
        <v>9</v>
      </c>
      <c r="B215" s="7" t="s">
        <v>279</v>
      </c>
      <c r="C215" s="7">
        <v>10</v>
      </c>
      <c r="I215" s="5"/>
    </row>
    <row r="216" spans="1:9" x14ac:dyDescent="0.2">
      <c r="A216" s="7">
        <v>10</v>
      </c>
      <c r="B216" s="7" t="s">
        <v>280</v>
      </c>
      <c r="C216" s="7">
        <v>11</v>
      </c>
      <c r="I216" s="5"/>
    </row>
    <row r="217" spans="1:9" x14ac:dyDescent="0.2">
      <c r="A217" s="7">
        <v>11</v>
      </c>
      <c r="B217" s="7" t="s">
        <v>281</v>
      </c>
      <c r="C217" s="7">
        <v>12</v>
      </c>
      <c r="I217" s="5"/>
    </row>
    <row r="218" spans="1:9" x14ac:dyDescent="0.2">
      <c r="A218" s="7">
        <v>12</v>
      </c>
      <c r="B218" s="7" t="s">
        <v>282</v>
      </c>
      <c r="C218" s="7">
        <v>13</v>
      </c>
      <c r="I218" s="5"/>
    </row>
    <row r="219" spans="1:9" x14ac:dyDescent="0.2">
      <c r="A219" s="7">
        <v>13</v>
      </c>
      <c r="B219" s="7" t="s">
        <v>283</v>
      </c>
      <c r="C219" s="7">
        <v>14</v>
      </c>
      <c r="I219" s="5"/>
    </row>
    <row r="220" spans="1:9" x14ac:dyDescent="0.2">
      <c r="A220" s="7">
        <v>14</v>
      </c>
      <c r="B220" s="7" t="s">
        <v>284</v>
      </c>
      <c r="C220" s="7">
        <v>15</v>
      </c>
      <c r="I220" s="5"/>
    </row>
    <row r="221" spans="1:9" x14ac:dyDescent="0.2">
      <c r="A221" s="7">
        <v>15</v>
      </c>
      <c r="B221" s="7" t="s">
        <v>285</v>
      </c>
      <c r="C221" s="7">
        <v>16</v>
      </c>
      <c r="I221" s="5"/>
    </row>
    <row r="222" spans="1:9" x14ac:dyDescent="0.2">
      <c r="A222" s="7">
        <v>16</v>
      </c>
      <c r="B222" s="7" t="s">
        <v>286</v>
      </c>
      <c r="C222" s="7">
        <v>17</v>
      </c>
      <c r="I222" s="5"/>
    </row>
    <row r="223" spans="1:9" x14ac:dyDescent="0.2">
      <c r="A223" s="7">
        <v>17</v>
      </c>
      <c r="B223" s="7" t="s">
        <v>287</v>
      </c>
      <c r="C223" s="7">
        <v>18</v>
      </c>
      <c r="I223" s="5"/>
    </row>
    <row r="224" spans="1:9" x14ac:dyDescent="0.2">
      <c r="A224" s="7">
        <v>18</v>
      </c>
      <c r="B224" s="7" t="s">
        <v>288</v>
      </c>
      <c r="C224" s="7">
        <v>19</v>
      </c>
      <c r="I224" s="5"/>
    </row>
    <row r="225" spans="1:9" x14ac:dyDescent="0.2">
      <c r="A225" s="7">
        <v>19</v>
      </c>
      <c r="B225" s="7" t="s">
        <v>289</v>
      </c>
      <c r="C225" s="7">
        <v>20</v>
      </c>
      <c r="I225" s="5"/>
    </row>
    <row r="226" spans="1:9" x14ac:dyDescent="0.2">
      <c r="A226" s="7">
        <v>20</v>
      </c>
      <c r="B226" s="7" t="s">
        <v>290</v>
      </c>
      <c r="C226" s="7">
        <v>21</v>
      </c>
      <c r="I226" s="5"/>
    </row>
    <row r="227" spans="1:9" x14ac:dyDescent="0.2">
      <c r="A227" s="7">
        <v>21</v>
      </c>
      <c r="B227" s="7" t="s">
        <v>291</v>
      </c>
      <c r="C227" s="7">
        <v>22</v>
      </c>
      <c r="I227" s="5"/>
    </row>
    <row r="228" spans="1:9" x14ac:dyDescent="0.2">
      <c r="A228" s="7">
        <v>22</v>
      </c>
      <c r="B228" s="7" t="s">
        <v>292</v>
      </c>
      <c r="C228" s="7">
        <v>23</v>
      </c>
      <c r="I228" s="5"/>
    </row>
    <row r="229" spans="1:9" x14ac:dyDescent="0.2">
      <c r="A229" s="7">
        <v>23</v>
      </c>
      <c r="B229" s="7" t="s">
        <v>293</v>
      </c>
      <c r="C229" s="7">
        <v>24</v>
      </c>
      <c r="I229" s="5"/>
    </row>
    <row r="230" spans="1:9" x14ac:dyDescent="0.2">
      <c r="A230" s="7">
        <v>24</v>
      </c>
      <c r="B230" s="7" t="s">
        <v>294</v>
      </c>
      <c r="C230" s="7">
        <v>25</v>
      </c>
      <c r="I230" s="5"/>
    </row>
    <row r="231" spans="1:9" x14ac:dyDescent="0.2">
      <c r="A231" s="7">
        <v>25</v>
      </c>
      <c r="B231" s="7" t="s">
        <v>295</v>
      </c>
      <c r="C231" s="7">
        <v>26</v>
      </c>
      <c r="I231" s="5"/>
    </row>
    <row r="232" spans="1:9" x14ac:dyDescent="0.2">
      <c r="A232" s="7">
        <v>26</v>
      </c>
      <c r="B232" s="7" t="s">
        <v>296</v>
      </c>
      <c r="C232" s="7">
        <v>27</v>
      </c>
      <c r="I232" s="5"/>
    </row>
    <row r="233" spans="1:9" x14ac:dyDescent="0.2">
      <c r="A233" s="7">
        <v>27</v>
      </c>
      <c r="B233" s="7" t="s">
        <v>297</v>
      </c>
      <c r="C233" s="7">
        <v>28</v>
      </c>
      <c r="I233" s="5"/>
    </row>
    <row r="234" spans="1:9" x14ac:dyDescent="0.2">
      <c r="A234" s="7">
        <v>28</v>
      </c>
      <c r="B234" s="7" t="s">
        <v>298</v>
      </c>
      <c r="C234" s="7">
        <v>29</v>
      </c>
      <c r="I234" s="5"/>
    </row>
    <row r="235" spans="1:9" x14ac:dyDescent="0.2">
      <c r="A235" s="7">
        <v>29</v>
      </c>
      <c r="B235" s="7" t="s">
        <v>299</v>
      </c>
      <c r="C235" s="7">
        <v>30</v>
      </c>
      <c r="I235" s="5"/>
    </row>
    <row r="236" spans="1:9" x14ac:dyDescent="0.2">
      <c r="A236" s="7">
        <v>30</v>
      </c>
      <c r="B236" s="7" t="s">
        <v>300</v>
      </c>
      <c r="C236" s="7">
        <v>31</v>
      </c>
      <c r="I236" s="5"/>
    </row>
    <row r="237" spans="1:9" x14ac:dyDescent="0.2">
      <c r="A237" s="7">
        <v>31</v>
      </c>
      <c r="B237" s="7" t="s">
        <v>301</v>
      </c>
      <c r="C237" s="7">
        <v>32</v>
      </c>
      <c r="I237" s="5"/>
    </row>
    <row r="238" spans="1:9" x14ac:dyDescent="0.2">
      <c r="A238" s="7">
        <v>32</v>
      </c>
      <c r="B238" s="7" t="s">
        <v>302</v>
      </c>
      <c r="C238" s="7">
        <v>33</v>
      </c>
      <c r="I238" s="5"/>
    </row>
    <row r="239" spans="1:9" x14ac:dyDescent="0.2">
      <c r="A239" s="7">
        <v>33</v>
      </c>
      <c r="B239" s="7" t="s">
        <v>303</v>
      </c>
      <c r="C239" s="7">
        <v>34</v>
      </c>
      <c r="I239" s="5"/>
    </row>
    <row r="240" spans="1:9" x14ac:dyDescent="0.2">
      <c r="A240" s="7">
        <v>34</v>
      </c>
      <c r="B240" s="7" t="s">
        <v>304</v>
      </c>
      <c r="C240" s="7">
        <v>35</v>
      </c>
      <c r="I240" s="5"/>
    </row>
    <row r="241" spans="1:9" x14ac:dyDescent="0.2">
      <c r="A241" s="7">
        <v>35</v>
      </c>
      <c r="B241" s="7" t="s">
        <v>305</v>
      </c>
      <c r="C241" s="7">
        <v>36</v>
      </c>
      <c r="I241" s="5"/>
    </row>
    <row r="242" spans="1:9" x14ac:dyDescent="0.2">
      <c r="A242" s="7">
        <v>36</v>
      </c>
      <c r="B242" s="7" t="s">
        <v>306</v>
      </c>
      <c r="C242" s="7">
        <v>37</v>
      </c>
      <c r="I242" s="5"/>
    </row>
    <row r="243" spans="1:9" x14ac:dyDescent="0.2">
      <c r="A243" s="7">
        <v>37</v>
      </c>
      <c r="B243" s="7" t="s">
        <v>307</v>
      </c>
      <c r="C243" s="7">
        <v>38</v>
      </c>
      <c r="I243" s="5"/>
    </row>
    <row r="244" spans="1:9" x14ac:dyDescent="0.2">
      <c r="A244" s="7">
        <v>38</v>
      </c>
      <c r="B244" s="7" t="s">
        <v>308</v>
      </c>
      <c r="C244" s="7">
        <v>39</v>
      </c>
      <c r="I244" s="5"/>
    </row>
    <row r="245" spans="1:9" x14ac:dyDescent="0.2">
      <c r="A245" s="7">
        <v>39</v>
      </c>
      <c r="B245" s="7" t="s">
        <v>309</v>
      </c>
      <c r="C245" s="7">
        <v>40</v>
      </c>
      <c r="I245" s="5"/>
    </row>
    <row r="246" spans="1:9" x14ac:dyDescent="0.2">
      <c r="A246" s="7">
        <v>40</v>
      </c>
      <c r="B246" s="7" t="s">
        <v>310</v>
      </c>
      <c r="C246" s="7">
        <v>41</v>
      </c>
      <c r="I246" s="5"/>
    </row>
    <row r="247" spans="1:9" x14ac:dyDescent="0.2">
      <c r="A247" s="7">
        <v>41</v>
      </c>
      <c r="B247" s="7" t="s">
        <v>311</v>
      </c>
      <c r="C247" s="7">
        <v>42</v>
      </c>
      <c r="I247" s="5"/>
    </row>
    <row r="248" spans="1:9" x14ac:dyDescent="0.2">
      <c r="A248" s="7">
        <v>42</v>
      </c>
      <c r="B248" s="7" t="s">
        <v>312</v>
      </c>
      <c r="C248" s="7">
        <v>43</v>
      </c>
      <c r="I248" s="5"/>
    </row>
    <row r="249" spans="1:9" x14ac:dyDescent="0.2">
      <c r="A249" s="7">
        <v>43</v>
      </c>
      <c r="B249" s="7" t="s">
        <v>313</v>
      </c>
      <c r="C249" s="7">
        <v>44</v>
      </c>
      <c r="I249" s="5"/>
    </row>
    <row r="250" spans="1:9" x14ac:dyDescent="0.2">
      <c r="A250" s="7">
        <v>44</v>
      </c>
      <c r="B250" s="7" t="s">
        <v>314</v>
      </c>
      <c r="C250" s="7">
        <v>45</v>
      </c>
      <c r="I250" s="5"/>
    </row>
    <row r="251" spans="1:9" x14ac:dyDescent="0.2">
      <c r="A251" s="7">
        <v>45</v>
      </c>
      <c r="B251" s="7" t="s">
        <v>315</v>
      </c>
      <c r="C251" s="7">
        <v>46</v>
      </c>
      <c r="I251" s="5"/>
    </row>
    <row r="252" spans="1:9" x14ac:dyDescent="0.2">
      <c r="A252" s="7">
        <v>46</v>
      </c>
      <c r="B252" s="7" t="s">
        <v>316</v>
      </c>
      <c r="C252" s="7">
        <v>47</v>
      </c>
      <c r="I252" s="5"/>
    </row>
    <row r="253" spans="1:9" x14ac:dyDescent="0.2">
      <c r="A253" s="7">
        <v>47</v>
      </c>
      <c r="B253" s="7" t="s">
        <v>317</v>
      </c>
      <c r="C253" s="7">
        <v>48</v>
      </c>
      <c r="I253" s="5"/>
    </row>
    <row r="254" spans="1:9" x14ac:dyDescent="0.2">
      <c r="A254" s="7">
        <v>48</v>
      </c>
      <c r="B254" s="7" t="s">
        <v>318</v>
      </c>
      <c r="C254" s="7">
        <v>49</v>
      </c>
      <c r="I254" s="5"/>
    </row>
    <row r="255" spans="1:9" x14ac:dyDescent="0.2">
      <c r="A255" s="7">
        <v>49</v>
      </c>
      <c r="B255" s="7" t="s">
        <v>319</v>
      </c>
      <c r="C255" s="7">
        <v>50</v>
      </c>
      <c r="I255" s="5"/>
    </row>
    <row r="256" spans="1:9" x14ac:dyDescent="0.2">
      <c r="A256" s="7">
        <v>50</v>
      </c>
      <c r="B256" s="7" t="s">
        <v>320</v>
      </c>
      <c r="C256" s="7">
        <v>51</v>
      </c>
      <c r="I256" s="5"/>
    </row>
    <row r="257" spans="1:9" x14ac:dyDescent="0.2">
      <c r="A257" s="7">
        <v>51</v>
      </c>
      <c r="B257" s="7" t="s">
        <v>321</v>
      </c>
      <c r="C257" s="7">
        <v>52</v>
      </c>
      <c r="I257" s="5"/>
    </row>
    <row r="258" spans="1:9" x14ac:dyDescent="0.2">
      <c r="A258" s="7">
        <v>52</v>
      </c>
      <c r="B258" s="7" t="s">
        <v>322</v>
      </c>
      <c r="C258" s="7">
        <v>53</v>
      </c>
      <c r="I258" s="5"/>
    </row>
    <row r="259" spans="1:9" x14ac:dyDescent="0.2">
      <c r="A259" s="7">
        <v>53</v>
      </c>
      <c r="B259" s="7" t="s">
        <v>323</v>
      </c>
      <c r="C259" s="7">
        <v>54</v>
      </c>
      <c r="I259" s="5"/>
    </row>
    <row r="260" spans="1:9" x14ac:dyDescent="0.2">
      <c r="A260" s="7">
        <v>54</v>
      </c>
      <c r="B260" s="7" t="s">
        <v>324</v>
      </c>
      <c r="C260" s="7">
        <v>55</v>
      </c>
      <c r="I260" s="5"/>
    </row>
    <row r="261" spans="1:9" x14ac:dyDescent="0.2">
      <c r="I261" s="5"/>
    </row>
    <row r="262" spans="1:9" x14ac:dyDescent="0.2">
      <c r="I262" s="5"/>
    </row>
    <row r="263" spans="1:9" x14ac:dyDescent="0.2">
      <c r="B263" s="48"/>
      <c r="C263" s="48"/>
      <c r="D263" s="48"/>
      <c r="E263" s="48"/>
      <c r="F263" s="48"/>
      <c r="I263" s="5"/>
    </row>
    <row r="264" spans="1:9" x14ac:dyDescent="0.2">
      <c r="B264" s="48"/>
      <c r="C264" s="48"/>
      <c r="D264" s="48"/>
      <c r="E264" s="48"/>
      <c r="F264" s="48"/>
      <c r="I264" s="5"/>
    </row>
    <row r="265" spans="1:9" x14ac:dyDescent="0.2">
      <c r="B265" s="48"/>
      <c r="C265" s="48"/>
      <c r="D265" s="48"/>
      <c r="E265" s="48"/>
      <c r="F265" s="48"/>
      <c r="I265" s="5"/>
    </row>
    <row r="266" spans="1:9" x14ac:dyDescent="0.2">
      <c r="B266" s="48"/>
      <c r="C266" s="48"/>
      <c r="D266" s="48"/>
      <c r="E266" s="48"/>
      <c r="F266" s="48"/>
      <c r="I266" s="5"/>
    </row>
    <row r="267" spans="1:9" x14ac:dyDescent="0.2">
      <c r="B267" s="48"/>
      <c r="C267" s="48"/>
      <c r="D267" s="48"/>
      <c r="E267" s="48"/>
      <c r="F267" s="48"/>
      <c r="I267" s="5"/>
    </row>
    <row r="268" spans="1:9" x14ac:dyDescent="0.2">
      <c r="B268" s="48"/>
      <c r="C268" s="48"/>
      <c r="D268" s="48"/>
      <c r="E268" s="48"/>
      <c r="F268" s="48"/>
      <c r="I268" s="5"/>
    </row>
    <row r="269" spans="1:9" x14ac:dyDescent="0.2">
      <c r="B269" s="48"/>
      <c r="C269" s="48"/>
      <c r="D269" s="48"/>
      <c r="E269" s="48"/>
      <c r="F269" s="48"/>
      <c r="I269" s="5"/>
    </row>
    <row r="270" spans="1:9" x14ac:dyDescent="0.2">
      <c r="B270" s="48"/>
      <c r="C270" s="48"/>
      <c r="D270" s="48"/>
      <c r="E270" s="48"/>
      <c r="F270" s="48"/>
      <c r="I270" s="5"/>
    </row>
    <row r="271" spans="1:9" x14ac:dyDescent="0.2">
      <c r="B271" s="48"/>
      <c r="C271" s="48"/>
      <c r="D271" s="48"/>
      <c r="E271" s="48"/>
      <c r="F271" s="48"/>
      <c r="I271" s="5"/>
    </row>
    <row r="272" spans="1:9" x14ac:dyDescent="0.2">
      <c r="B272" s="48"/>
      <c r="C272" s="48"/>
      <c r="D272" s="48"/>
      <c r="E272" s="48"/>
      <c r="F272" s="48"/>
      <c r="I272" s="5"/>
    </row>
    <row r="273" spans="2:9" x14ac:dyDescent="0.2">
      <c r="B273" s="48"/>
      <c r="C273" s="48"/>
      <c r="D273" s="48"/>
      <c r="E273" s="48"/>
      <c r="F273" s="48"/>
      <c r="I273" s="5"/>
    </row>
    <row r="274" spans="2:9" x14ac:dyDescent="0.2">
      <c r="B274" s="48"/>
      <c r="C274" s="48"/>
      <c r="D274" s="48"/>
      <c r="E274" s="48"/>
      <c r="F274" s="48"/>
      <c r="I274" s="5"/>
    </row>
    <row r="275" spans="2:9" x14ac:dyDescent="0.2">
      <c r="B275" s="48"/>
      <c r="C275" s="48"/>
      <c r="D275" s="48"/>
      <c r="E275" s="48"/>
      <c r="F275" s="48"/>
      <c r="I275" s="5"/>
    </row>
    <row r="276" spans="2:9" x14ac:dyDescent="0.2">
      <c r="B276" s="48"/>
      <c r="C276" s="48"/>
      <c r="D276" s="48"/>
      <c r="E276" s="48"/>
      <c r="F276" s="48"/>
      <c r="I276" s="5"/>
    </row>
    <row r="277" spans="2:9" x14ac:dyDescent="0.2">
      <c r="B277" s="48"/>
      <c r="C277" s="48"/>
      <c r="D277" s="48"/>
      <c r="E277" s="48"/>
      <c r="F277" s="48"/>
      <c r="I277" s="5"/>
    </row>
    <row r="278" spans="2:9" x14ac:dyDescent="0.2">
      <c r="B278" s="48"/>
      <c r="C278" s="48"/>
      <c r="D278" s="48"/>
      <c r="E278" s="48"/>
      <c r="F278" s="48"/>
      <c r="I278" s="5"/>
    </row>
    <row r="279" spans="2:9" x14ac:dyDescent="0.2">
      <c r="B279" s="48"/>
      <c r="C279" s="48"/>
      <c r="D279" s="48"/>
      <c r="E279" s="48"/>
      <c r="F279" s="48"/>
      <c r="I279" s="5"/>
    </row>
    <row r="280" spans="2:9" x14ac:dyDescent="0.2">
      <c r="B280" s="48"/>
      <c r="C280" s="48"/>
      <c r="D280" s="48"/>
      <c r="E280" s="48"/>
      <c r="F280" s="48"/>
      <c r="I280" s="5"/>
    </row>
    <row r="281" spans="2:9" x14ac:dyDescent="0.2">
      <c r="B281" s="48"/>
      <c r="C281" s="48"/>
      <c r="D281" s="48"/>
      <c r="E281" s="48"/>
      <c r="F281" s="48"/>
      <c r="I281" s="5"/>
    </row>
    <row r="282" spans="2:9" x14ac:dyDescent="0.2">
      <c r="B282" s="48"/>
      <c r="C282" s="48"/>
      <c r="D282" s="48"/>
      <c r="E282" s="48"/>
      <c r="F282" s="48"/>
      <c r="I282" s="5"/>
    </row>
    <row r="283" spans="2:9" x14ac:dyDescent="0.2">
      <c r="B283" s="48"/>
      <c r="C283" s="48"/>
      <c r="D283" s="48"/>
      <c r="E283" s="48"/>
      <c r="F283" s="48"/>
      <c r="I283" s="5"/>
    </row>
    <row r="284" spans="2:9" x14ac:dyDescent="0.2">
      <c r="B284" s="48"/>
      <c r="C284" s="48"/>
      <c r="D284" s="48"/>
      <c r="E284" s="48"/>
      <c r="F284" s="48"/>
      <c r="I284" s="5"/>
    </row>
    <row r="285" spans="2:9" x14ac:dyDescent="0.2">
      <c r="B285" s="48"/>
      <c r="C285" s="48"/>
      <c r="D285" s="48"/>
      <c r="E285" s="48"/>
      <c r="F285" s="48"/>
      <c r="I285" s="5"/>
    </row>
    <row r="286" spans="2:9" x14ac:dyDescent="0.2">
      <c r="B286" s="48"/>
      <c r="C286" s="48"/>
      <c r="D286" s="48"/>
      <c r="E286" s="48"/>
      <c r="F286" s="48"/>
      <c r="I286" s="5"/>
    </row>
    <row r="287" spans="2:9" x14ac:dyDescent="0.2">
      <c r="B287" s="48"/>
      <c r="C287" s="48"/>
      <c r="D287" s="48"/>
      <c r="E287" s="48"/>
      <c r="F287" s="48"/>
      <c r="I287" s="5"/>
    </row>
    <row r="288" spans="2:9" x14ac:dyDescent="0.2">
      <c r="B288" s="48"/>
      <c r="C288" s="48"/>
      <c r="D288" s="48"/>
      <c r="E288" s="48"/>
      <c r="F288" s="48"/>
      <c r="I288" s="5"/>
    </row>
    <row r="289" spans="2:9" x14ac:dyDescent="0.2">
      <c r="B289" s="48"/>
      <c r="C289" s="48"/>
      <c r="D289" s="48"/>
      <c r="E289" s="48"/>
      <c r="F289" s="48"/>
      <c r="I289" s="5"/>
    </row>
    <row r="290" spans="2:9" x14ac:dyDescent="0.2">
      <c r="B290" s="48"/>
      <c r="C290" s="48"/>
      <c r="D290" s="48"/>
      <c r="E290" s="48"/>
      <c r="F290" s="48"/>
      <c r="I290" s="5"/>
    </row>
    <row r="291" spans="2:9" x14ac:dyDescent="0.2">
      <c r="B291" s="48"/>
      <c r="C291" s="48"/>
      <c r="D291" s="48"/>
      <c r="E291" s="48"/>
      <c r="F291" s="48"/>
      <c r="I291" s="5"/>
    </row>
    <row r="292" spans="2:9" x14ac:dyDescent="0.2">
      <c r="B292" s="48"/>
      <c r="C292" s="48"/>
      <c r="D292" s="48"/>
      <c r="E292" s="48"/>
      <c r="F292" s="48"/>
      <c r="I292" s="5"/>
    </row>
    <row r="293" spans="2:9" x14ac:dyDescent="0.2">
      <c r="B293" s="48"/>
      <c r="C293" s="48"/>
      <c r="D293" s="48"/>
      <c r="E293" s="48"/>
      <c r="F293" s="48"/>
      <c r="I293" s="5"/>
    </row>
    <row r="294" spans="2:9" x14ac:dyDescent="0.2">
      <c r="B294" s="48"/>
      <c r="C294" s="48"/>
      <c r="D294" s="48"/>
      <c r="E294" s="48"/>
      <c r="F294" s="48"/>
      <c r="I294" s="5"/>
    </row>
    <row r="295" spans="2:9" x14ac:dyDescent="0.2">
      <c r="B295" s="48"/>
      <c r="C295" s="48"/>
      <c r="D295" s="48"/>
      <c r="E295" s="48"/>
      <c r="F295" s="48"/>
      <c r="I295" s="5"/>
    </row>
    <row r="296" spans="2:9" x14ac:dyDescent="0.2">
      <c r="B296" s="48"/>
      <c r="C296" s="48"/>
      <c r="D296" s="48"/>
      <c r="E296" s="48"/>
      <c r="F296" s="48"/>
      <c r="I296" s="5"/>
    </row>
    <row r="297" spans="2:9" x14ac:dyDescent="0.2">
      <c r="B297" s="48"/>
      <c r="C297" s="48"/>
      <c r="D297" s="48"/>
      <c r="E297" s="48"/>
      <c r="F297" s="48"/>
      <c r="I297" s="5"/>
    </row>
    <row r="298" spans="2:9" x14ac:dyDescent="0.2">
      <c r="B298" s="48"/>
      <c r="C298" s="48"/>
      <c r="D298" s="48"/>
      <c r="E298" s="48"/>
      <c r="F298" s="48"/>
      <c r="I298" s="5"/>
    </row>
    <row r="299" spans="2:9" x14ac:dyDescent="0.2">
      <c r="B299" s="48"/>
      <c r="C299" s="48"/>
      <c r="D299" s="48"/>
      <c r="E299" s="48"/>
      <c r="F299" s="48"/>
      <c r="I299" s="5"/>
    </row>
    <row r="300" spans="2:9" x14ac:dyDescent="0.2">
      <c r="B300" s="48"/>
      <c r="C300" s="48"/>
      <c r="D300" s="48"/>
      <c r="E300" s="48"/>
      <c r="F300" s="48"/>
      <c r="I300" s="5"/>
    </row>
    <row r="301" spans="2:9" x14ac:dyDescent="0.2">
      <c r="B301" s="48"/>
      <c r="C301" s="48"/>
      <c r="D301" s="48"/>
      <c r="E301" s="48"/>
      <c r="F301" s="48"/>
      <c r="I301" s="5"/>
    </row>
    <row r="302" spans="2:9" x14ac:dyDescent="0.2">
      <c r="B302" s="48"/>
      <c r="C302" s="48"/>
      <c r="D302" s="48"/>
      <c r="E302" s="48"/>
      <c r="F302" s="48"/>
      <c r="I302" s="5"/>
    </row>
    <row r="303" spans="2:9" x14ac:dyDescent="0.2">
      <c r="B303" s="48"/>
      <c r="C303" s="48"/>
      <c r="D303" s="48"/>
      <c r="E303" s="48"/>
      <c r="F303" s="48"/>
      <c r="I303" s="5"/>
    </row>
    <row r="304" spans="2:9" x14ac:dyDescent="0.2">
      <c r="B304" s="48"/>
      <c r="C304" s="48"/>
      <c r="D304" s="48"/>
      <c r="E304" s="48"/>
      <c r="F304" s="48"/>
      <c r="I304" s="5"/>
    </row>
    <row r="305" spans="2:9" x14ac:dyDescent="0.2">
      <c r="B305" s="48"/>
      <c r="C305" s="48"/>
      <c r="D305" s="48"/>
      <c r="E305" s="48"/>
      <c r="F305" s="48"/>
      <c r="I305" s="5"/>
    </row>
    <row r="306" spans="2:9" x14ac:dyDescent="0.2">
      <c r="B306" s="48"/>
      <c r="C306" s="48"/>
      <c r="D306" s="48"/>
      <c r="E306" s="48"/>
      <c r="F306" s="48"/>
      <c r="I306" s="5"/>
    </row>
    <row r="307" spans="2:9" x14ac:dyDescent="0.2">
      <c r="B307" s="48"/>
      <c r="C307" s="48"/>
      <c r="D307" s="48"/>
      <c r="E307" s="48"/>
      <c r="F307" s="48"/>
      <c r="I307" s="5"/>
    </row>
    <row r="308" spans="2:9" x14ac:dyDescent="0.2">
      <c r="B308" s="48"/>
      <c r="C308" s="48"/>
      <c r="D308" s="48"/>
      <c r="E308" s="48"/>
      <c r="F308" s="48"/>
      <c r="I308" s="5"/>
    </row>
    <row r="309" spans="2:9" x14ac:dyDescent="0.2">
      <c r="B309" s="48"/>
      <c r="C309" s="48"/>
      <c r="D309" s="48"/>
      <c r="E309" s="48"/>
      <c r="F309" s="48"/>
      <c r="I309" s="5"/>
    </row>
    <row r="310" spans="2:9" x14ac:dyDescent="0.2">
      <c r="B310" s="48"/>
      <c r="C310" s="48"/>
      <c r="D310" s="48"/>
      <c r="E310" s="48"/>
      <c r="F310" s="48"/>
      <c r="I310" s="5"/>
    </row>
    <row r="311" spans="2:9" x14ac:dyDescent="0.2">
      <c r="B311" s="48"/>
      <c r="C311" s="48"/>
      <c r="D311" s="48"/>
      <c r="E311" s="48"/>
      <c r="F311" s="48"/>
      <c r="I311" s="5"/>
    </row>
    <row r="312" spans="2:9" x14ac:dyDescent="0.2">
      <c r="B312" s="48"/>
      <c r="C312" s="48"/>
      <c r="D312" s="48"/>
      <c r="E312" s="48"/>
      <c r="F312" s="48"/>
      <c r="I312" s="5"/>
    </row>
    <row r="313" spans="2:9" x14ac:dyDescent="0.2">
      <c r="B313" s="48"/>
      <c r="C313" s="48"/>
      <c r="D313" s="48"/>
      <c r="E313" s="48"/>
      <c r="F313" s="48"/>
      <c r="I313" s="5"/>
    </row>
    <row r="314" spans="2:9" x14ac:dyDescent="0.2">
      <c r="B314" s="48"/>
      <c r="C314" s="48"/>
      <c r="D314" s="48"/>
      <c r="E314" s="48"/>
      <c r="F314" s="48"/>
      <c r="I314" s="5"/>
    </row>
    <row r="315" spans="2:9" x14ac:dyDescent="0.2">
      <c r="B315" s="48"/>
      <c r="C315" s="48"/>
      <c r="D315" s="48"/>
      <c r="E315" s="48"/>
      <c r="F315" s="48"/>
      <c r="I315" s="5"/>
    </row>
    <row r="316" spans="2:9" x14ac:dyDescent="0.2">
      <c r="B316" s="48"/>
      <c r="C316" s="48"/>
      <c r="D316" s="48"/>
      <c r="E316" s="48"/>
      <c r="F316" s="48"/>
      <c r="I316" s="5"/>
    </row>
    <row r="317" spans="2:9" x14ac:dyDescent="0.2">
      <c r="B317" s="48"/>
      <c r="C317" s="48"/>
      <c r="D317" s="48"/>
      <c r="E317" s="48"/>
      <c r="F317" s="48"/>
      <c r="I317" s="5"/>
    </row>
    <row r="318" spans="2:9" x14ac:dyDescent="0.2">
      <c r="B318" s="48"/>
      <c r="C318" s="48"/>
      <c r="D318" s="48"/>
      <c r="E318" s="48"/>
      <c r="F318" s="48"/>
      <c r="I318" s="5"/>
    </row>
    <row r="319" spans="2:9" x14ac:dyDescent="0.2">
      <c r="B319" s="48"/>
      <c r="C319" s="48"/>
      <c r="D319" s="48"/>
      <c r="E319" s="48"/>
      <c r="F319" s="48"/>
      <c r="I319" s="5"/>
    </row>
    <row r="320" spans="2:9" x14ac:dyDescent="0.2">
      <c r="B320" s="48"/>
      <c r="C320" s="48"/>
      <c r="D320" s="48"/>
      <c r="E320" s="48"/>
      <c r="F320" s="48"/>
      <c r="I320" s="5"/>
    </row>
    <row r="321" spans="2:9" x14ac:dyDescent="0.2">
      <c r="B321" s="48"/>
      <c r="C321" s="48"/>
      <c r="D321" s="48"/>
      <c r="E321" s="48"/>
      <c r="F321" s="48"/>
      <c r="I321" s="5"/>
    </row>
    <row r="322" spans="2:9" x14ac:dyDescent="0.2">
      <c r="B322" s="48"/>
      <c r="C322" s="48"/>
      <c r="D322" s="48"/>
      <c r="E322" s="48"/>
      <c r="F322" s="48"/>
      <c r="I322" s="5"/>
    </row>
    <row r="323" spans="2:9" x14ac:dyDescent="0.2">
      <c r="B323" s="48"/>
      <c r="C323" s="48"/>
      <c r="D323" s="48"/>
      <c r="E323" s="48"/>
      <c r="F323" s="48"/>
      <c r="I323" s="5"/>
    </row>
    <row r="324" spans="2:9" x14ac:dyDescent="0.2">
      <c r="B324" s="48"/>
      <c r="C324" s="48"/>
      <c r="D324" s="48"/>
      <c r="E324" s="48"/>
      <c r="F324" s="48"/>
      <c r="I324" s="5"/>
    </row>
    <row r="325" spans="2:9" x14ac:dyDescent="0.2">
      <c r="B325" s="48"/>
      <c r="C325" s="48"/>
      <c r="D325" s="48"/>
      <c r="E325" s="48"/>
      <c r="F325" s="48"/>
      <c r="I325" s="5"/>
    </row>
    <row r="326" spans="2:9" x14ac:dyDescent="0.2">
      <c r="B326" s="48"/>
      <c r="C326" s="48"/>
      <c r="D326" s="48"/>
      <c r="E326" s="48"/>
      <c r="F326" s="48"/>
      <c r="I326" s="5"/>
    </row>
    <row r="327" spans="2:9" x14ac:dyDescent="0.2">
      <c r="B327" s="48"/>
      <c r="C327" s="48"/>
      <c r="D327" s="48"/>
      <c r="E327" s="48"/>
      <c r="F327" s="48"/>
      <c r="I327" s="5"/>
    </row>
    <row r="328" spans="2:9" x14ac:dyDescent="0.2">
      <c r="B328" s="48"/>
      <c r="C328" s="48"/>
      <c r="D328" s="48"/>
      <c r="E328" s="48"/>
      <c r="F328" s="48"/>
      <c r="I328" s="5"/>
    </row>
    <row r="329" spans="2:9" x14ac:dyDescent="0.2">
      <c r="B329" s="48"/>
      <c r="C329" s="48"/>
      <c r="D329" s="48"/>
      <c r="E329" s="48"/>
      <c r="F329" s="48"/>
      <c r="I329" s="5"/>
    </row>
    <row r="330" spans="2:9" x14ac:dyDescent="0.2">
      <c r="B330" s="48"/>
      <c r="C330" s="48"/>
      <c r="D330" s="48"/>
      <c r="E330" s="48"/>
      <c r="F330" s="48"/>
      <c r="I330" s="5"/>
    </row>
    <row r="331" spans="2:9" x14ac:dyDescent="0.2">
      <c r="B331" s="48"/>
      <c r="C331" s="48"/>
      <c r="D331" s="48"/>
      <c r="E331" s="48"/>
      <c r="F331" s="48"/>
      <c r="I331" s="5"/>
    </row>
    <row r="332" spans="2:9" x14ac:dyDescent="0.2">
      <c r="B332" s="48"/>
      <c r="C332" s="48"/>
      <c r="D332" s="48"/>
      <c r="E332" s="48"/>
      <c r="F332" s="48"/>
      <c r="I332" s="5"/>
    </row>
    <row r="333" spans="2:9" x14ac:dyDescent="0.2">
      <c r="B333" s="48"/>
      <c r="C333" s="48"/>
      <c r="D333" s="48"/>
      <c r="E333" s="48"/>
      <c r="F333" s="48"/>
      <c r="I333" s="5"/>
    </row>
    <row r="334" spans="2:9" x14ac:dyDescent="0.2">
      <c r="B334" s="48"/>
      <c r="C334" s="48"/>
      <c r="D334" s="48"/>
      <c r="E334" s="48"/>
      <c r="F334" s="48"/>
      <c r="I334" s="5"/>
    </row>
    <row r="335" spans="2:9" x14ac:dyDescent="0.2">
      <c r="B335" s="48"/>
      <c r="C335" s="48"/>
      <c r="D335" s="48"/>
      <c r="E335" s="48"/>
      <c r="F335" s="48"/>
      <c r="I335" s="5"/>
    </row>
    <row r="336" spans="2:9" x14ac:dyDescent="0.2">
      <c r="B336" s="48"/>
      <c r="C336" s="48"/>
      <c r="D336" s="48"/>
      <c r="E336" s="48"/>
      <c r="F336" s="48"/>
      <c r="I336" s="5"/>
    </row>
    <row r="337" spans="2:9" x14ac:dyDescent="0.2">
      <c r="B337" s="48"/>
      <c r="C337" s="48"/>
      <c r="D337" s="48"/>
      <c r="E337" s="48"/>
      <c r="F337" s="48"/>
      <c r="I337" s="5"/>
    </row>
    <row r="338" spans="2:9" x14ac:dyDescent="0.2">
      <c r="B338" s="48"/>
      <c r="C338" s="48"/>
      <c r="D338" s="48"/>
      <c r="E338" s="48"/>
      <c r="F338" s="48"/>
      <c r="I338" s="5"/>
    </row>
    <row r="339" spans="2:9" x14ac:dyDescent="0.2">
      <c r="B339" s="48"/>
      <c r="C339" s="48"/>
      <c r="D339" s="48"/>
      <c r="E339" s="48"/>
      <c r="F339" s="48"/>
      <c r="I339" s="5"/>
    </row>
    <row r="340" spans="2:9" x14ac:dyDescent="0.2">
      <c r="B340" s="48"/>
      <c r="C340" s="48"/>
      <c r="D340" s="48"/>
      <c r="E340" s="48"/>
      <c r="F340" s="48"/>
      <c r="I340" s="5"/>
    </row>
    <row r="341" spans="2:9" x14ac:dyDescent="0.2">
      <c r="B341" s="48"/>
      <c r="C341" s="48"/>
      <c r="D341" s="48"/>
      <c r="E341" s="48"/>
      <c r="F341" s="48"/>
      <c r="I341" s="5"/>
    </row>
    <row r="342" spans="2:9" x14ac:dyDescent="0.2">
      <c r="B342" s="48"/>
      <c r="C342" s="48"/>
      <c r="D342" s="48"/>
      <c r="E342" s="48"/>
      <c r="F342" s="48"/>
      <c r="I342" s="5"/>
    </row>
    <row r="343" spans="2:9" x14ac:dyDescent="0.2">
      <c r="B343" s="48"/>
      <c r="C343" s="48"/>
      <c r="D343" s="48"/>
      <c r="E343" s="48"/>
      <c r="F343" s="48"/>
      <c r="I343" s="5"/>
    </row>
    <row r="344" spans="2:9" x14ac:dyDescent="0.2">
      <c r="B344" s="48"/>
      <c r="C344" s="48"/>
      <c r="D344" s="48"/>
      <c r="E344" s="48"/>
      <c r="F344" s="48"/>
      <c r="I344" s="5"/>
    </row>
    <row r="345" spans="2:9" x14ac:dyDescent="0.2">
      <c r="B345" s="48"/>
      <c r="C345" s="48"/>
      <c r="D345" s="48"/>
      <c r="E345" s="48"/>
      <c r="F345" s="48"/>
      <c r="I345" s="5"/>
    </row>
    <row r="346" spans="2:9" x14ac:dyDescent="0.2">
      <c r="B346" s="48"/>
      <c r="C346" s="48"/>
      <c r="D346" s="48"/>
      <c r="E346" s="48"/>
      <c r="F346" s="48"/>
      <c r="I346" s="5"/>
    </row>
    <row r="347" spans="2:9" x14ac:dyDescent="0.2">
      <c r="B347" s="48"/>
      <c r="C347" s="48"/>
      <c r="D347" s="48"/>
      <c r="E347" s="48"/>
      <c r="F347" s="48"/>
      <c r="I347" s="5"/>
    </row>
    <row r="348" spans="2:9" x14ac:dyDescent="0.2">
      <c r="B348" s="48"/>
      <c r="C348" s="48"/>
      <c r="D348" s="48"/>
      <c r="E348" s="48"/>
      <c r="F348" s="48"/>
      <c r="I348" s="5"/>
    </row>
    <row r="349" spans="2:9" x14ac:dyDescent="0.2">
      <c r="B349" s="48"/>
      <c r="C349" s="48"/>
      <c r="D349" s="48"/>
      <c r="E349" s="48"/>
      <c r="F349" s="48"/>
      <c r="I349" s="5"/>
    </row>
    <row r="350" spans="2:9" x14ac:dyDescent="0.2">
      <c r="B350" s="48"/>
      <c r="C350" s="48"/>
      <c r="D350" s="48"/>
      <c r="E350" s="48"/>
      <c r="F350" s="48"/>
      <c r="I350" s="5"/>
    </row>
    <row r="351" spans="2:9" x14ac:dyDescent="0.2">
      <c r="B351" s="48"/>
      <c r="C351" s="48"/>
      <c r="D351" s="48"/>
      <c r="E351" s="48"/>
      <c r="F351" s="48"/>
      <c r="I351" s="5"/>
    </row>
    <row r="352" spans="2:9" x14ac:dyDescent="0.2">
      <c r="B352" s="48"/>
      <c r="C352" s="48"/>
      <c r="D352" s="48"/>
      <c r="E352" s="48"/>
      <c r="F352" s="48"/>
      <c r="I352" s="5"/>
    </row>
    <row r="353" spans="2:9" x14ac:dyDescent="0.2">
      <c r="B353" s="48"/>
      <c r="C353" s="48"/>
      <c r="D353" s="48"/>
      <c r="E353" s="48"/>
      <c r="F353" s="48"/>
      <c r="I353" s="5"/>
    </row>
    <row r="354" spans="2:9" x14ac:dyDescent="0.2">
      <c r="B354" s="48"/>
      <c r="C354" s="48"/>
      <c r="D354" s="48"/>
      <c r="E354" s="48"/>
      <c r="F354" s="48"/>
      <c r="I354" s="5"/>
    </row>
    <row r="355" spans="2:9" x14ac:dyDescent="0.2">
      <c r="B355" s="48"/>
      <c r="C355" s="48"/>
      <c r="D355" s="48"/>
      <c r="E355" s="48"/>
      <c r="F355" s="48"/>
      <c r="I355" s="5"/>
    </row>
    <row r="356" spans="2:9" x14ac:dyDescent="0.2">
      <c r="B356" s="48"/>
      <c r="C356" s="48"/>
      <c r="D356" s="48"/>
      <c r="E356" s="48"/>
      <c r="F356" s="48"/>
      <c r="I356" s="5"/>
    </row>
    <row r="357" spans="2:9" x14ac:dyDescent="0.2">
      <c r="B357" s="48"/>
      <c r="C357" s="48"/>
      <c r="D357" s="48"/>
      <c r="E357" s="48"/>
      <c r="F357" s="48"/>
      <c r="I357" s="5"/>
    </row>
    <row r="358" spans="2:9" x14ac:dyDescent="0.2">
      <c r="B358" s="48"/>
      <c r="C358" s="48"/>
      <c r="D358" s="48"/>
      <c r="E358" s="48"/>
      <c r="F358" s="48"/>
      <c r="I358" s="5"/>
    </row>
    <row r="359" spans="2:9" x14ac:dyDescent="0.2">
      <c r="B359" s="48"/>
      <c r="C359" s="48"/>
      <c r="D359" s="48"/>
      <c r="E359" s="48"/>
      <c r="F359" s="48"/>
      <c r="I359" s="5"/>
    </row>
    <row r="360" spans="2:9" x14ac:dyDescent="0.2">
      <c r="B360" s="48"/>
      <c r="C360" s="48"/>
      <c r="D360" s="48"/>
      <c r="E360" s="48"/>
      <c r="F360" s="48"/>
      <c r="I360" s="5"/>
    </row>
    <row r="361" spans="2:9" x14ac:dyDescent="0.2">
      <c r="B361" s="48"/>
      <c r="C361" s="48"/>
      <c r="D361" s="48"/>
      <c r="E361" s="48"/>
      <c r="F361" s="48"/>
      <c r="I361" s="5"/>
    </row>
    <row r="362" spans="2:9" x14ac:dyDescent="0.2">
      <c r="B362" s="48"/>
      <c r="C362" s="48"/>
      <c r="D362" s="48"/>
      <c r="E362" s="48"/>
      <c r="F362" s="48"/>
      <c r="I362" s="5"/>
    </row>
    <row r="363" spans="2:9" x14ac:dyDescent="0.2">
      <c r="B363" s="48"/>
      <c r="C363" s="48"/>
      <c r="D363" s="48"/>
      <c r="E363" s="48"/>
      <c r="F363" s="48"/>
      <c r="I363" s="5"/>
    </row>
    <row r="364" spans="2:9" x14ac:dyDescent="0.2">
      <c r="B364" s="48"/>
      <c r="C364" s="48"/>
      <c r="D364" s="48"/>
      <c r="E364" s="48"/>
      <c r="F364" s="48"/>
      <c r="I364" s="5"/>
    </row>
    <row r="365" spans="2:9" x14ac:dyDescent="0.2">
      <c r="B365" s="48"/>
      <c r="C365" s="48"/>
      <c r="D365" s="48"/>
      <c r="E365" s="48"/>
      <c r="F365" s="48"/>
      <c r="I365" s="5"/>
    </row>
    <row r="366" spans="2:9" x14ac:dyDescent="0.2">
      <c r="B366" s="48"/>
      <c r="C366" s="48"/>
      <c r="D366" s="48"/>
      <c r="E366" s="48"/>
      <c r="F366" s="48"/>
      <c r="I366" s="5"/>
    </row>
    <row r="367" spans="2:9" x14ac:dyDescent="0.2">
      <c r="B367" s="48"/>
      <c r="C367" s="48"/>
      <c r="D367" s="48"/>
      <c r="E367" s="48"/>
      <c r="F367" s="48"/>
      <c r="I367" s="5"/>
    </row>
    <row r="368" spans="2:9" x14ac:dyDescent="0.2">
      <c r="B368" s="48"/>
      <c r="C368" s="48"/>
      <c r="D368" s="48"/>
      <c r="E368" s="48"/>
      <c r="F368" s="48"/>
      <c r="I368" s="5"/>
    </row>
    <row r="369" spans="2:9" x14ac:dyDescent="0.2">
      <c r="B369" s="48"/>
      <c r="C369" s="48"/>
      <c r="D369" s="48"/>
      <c r="E369" s="48"/>
      <c r="F369" s="48"/>
      <c r="I369" s="5"/>
    </row>
    <row r="370" spans="2:9" x14ac:dyDescent="0.2">
      <c r="B370" s="48"/>
      <c r="C370" s="48"/>
      <c r="D370" s="48"/>
      <c r="E370" s="48"/>
      <c r="F370" s="48"/>
      <c r="I370" s="5"/>
    </row>
    <row r="371" spans="2:9" x14ac:dyDescent="0.2">
      <c r="B371" s="48"/>
      <c r="C371" s="48"/>
      <c r="D371" s="48"/>
      <c r="E371" s="48"/>
      <c r="F371" s="48"/>
      <c r="I371" s="5"/>
    </row>
    <row r="372" spans="2:9" x14ac:dyDescent="0.2">
      <c r="B372" s="48"/>
      <c r="C372" s="48"/>
      <c r="D372" s="48"/>
      <c r="E372" s="48"/>
      <c r="F372" s="48"/>
      <c r="I372" s="5"/>
    </row>
    <row r="373" spans="2:9" x14ac:dyDescent="0.2">
      <c r="B373" s="48"/>
      <c r="C373" s="48"/>
      <c r="D373" s="48"/>
      <c r="E373" s="48"/>
      <c r="F373" s="48"/>
      <c r="I373" s="5"/>
    </row>
    <row r="374" spans="2:9" x14ac:dyDescent="0.2">
      <c r="B374" s="48"/>
      <c r="C374" s="48"/>
      <c r="D374" s="48"/>
      <c r="E374" s="48"/>
      <c r="F374" s="48"/>
      <c r="I374" s="5"/>
    </row>
    <row r="375" spans="2:9" x14ac:dyDescent="0.2">
      <c r="B375" s="48"/>
      <c r="C375" s="48"/>
      <c r="D375" s="48"/>
      <c r="E375" s="48"/>
      <c r="F375" s="48"/>
      <c r="I375" s="5"/>
    </row>
    <row r="376" spans="2:9" x14ac:dyDescent="0.2">
      <c r="B376" s="48"/>
      <c r="C376" s="48"/>
      <c r="D376" s="48"/>
      <c r="E376" s="48"/>
      <c r="F376" s="48"/>
      <c r="I376" s="5"/>
    </row>
    <row r="377" spans="2:9" x14ac:dyDescent="0.2">
      <c r="B377" s="48"/>
      <c r="C377" s="48"/>
      <c r="D377" s="48"/>
      <c r="E377" s="48"/>
      <c r="F377" s="48"/>
      <c r="I377" s="5"/>
    </row>
    <row r="378" spans="2:9" x14ac:dyDescent="0.2">
      <c r="B378" s="48"/>
      <c r="C378" s="48"/>
      <c r="D378" s="48"/>
      <c r="E378" s="48"/>
      <c r="F378" s="48"/>
      <c r="I378" s="5"/>
    </row>
    <row r="379" spans="2:9" x14ac:dyDescent="0.2">
      <c r="B379" s="48"/>
      <c r="C379" s="48"/>
      <c r="D379" s="48"/>
      <c r="E379" s="48"/>
      <c r="F379" s="48"/>
      <c r="I379" s="5"/>
    </row>
    <row r="380" spans="2:9" x14ac:dyDescent="0.2">
      <c r="B380" s="48"/>
      <c r="C380" s="48"/>
      <c r="D380" s="48"/>
      <c r="E380" s="48"/>
      <c r="F380" s="48"/>
      <c r="I380" s="5"/>
    </row>
    <row r="381" spans="2:9" x14ac:dyDescent="0.2">
      <c r="B381" s="48"/>
      <c r="C381" s="48"/>
      <c r="D381" s="48"/>
      <c r="E381" s="48"/>
      <c r="F381" s="48"/>
      <c r="I381" s="5"/>
    </row>
    <row r="382" spans="2:9" x14ac:dyDescent="0.2">
      <c r="B382" s="48"/>
      <c r="C382" s="48"/>
      <c r="D382" s="48"/>
      <c r="E382" s="48"/>
      <c r="F382" s="48"/>
      <c r="I382" s="5"/>
    </row>
    <row r="383" spans="2:9" x14ac:dyDescent="0.2">
      <c r="B383" s="48"/>
      <c r="C383" s="48"/>
      <c r="D383" s="48"/>
      <c r="E383" s="48"/>
      <c r="F383" s="48"/>
      <c r="I383" s="5"/>
    </row>
    <row r="384" spans="2:9" x14ac:dyDescent="0.2">
      <c r="B384" s="48"/>
      <c r="C384" s="48"/>
      <c r="D384" s="48"/>
      <c r="E384" s="48"/>
      <c r="F384" s="48"/>
      <c r="I384" s="5"/>
    </row>
    <row r="385" spans="2:9" x14ac:dyDescent="0.2">
      <c r="B385" s="48"/>
      <c r="C385" s="48"/>
      <c r="D385" s="48"/>
      <c r="E385" s="48"/>
      <c r="F385" s="48"/>
      <c r="I385" s="5"/>
    </row>
    <row r="386" spans="2:9" x14ac:dyDescent="0.2">
      <c r="B386" s="48"/>
      <c r="C386" s="48"/>
      <c r="D386" s="48"/>
      <c r="E386" s="48"/>
      <c r="F386" s="48"/>
    </row>
    <row r="387" spans="2:9" x14ac:dyDescent="0.2">
      <c r="B387" s="48"/>
      <c r="C387" s="48"/>
      <c r="D387" s="48"/>
      <c r="E387" s="48"/>
      <c r="F387" s="48"/>
    </row>
    <row r="388" spans="2:9" x14ac:dyDescent="0.2">
      <c r="B388" s="48"/>
      <c r="C388" s="48"/>
      <c r="D388" s="48"/>
      <c r="E388" s="48"/>
      <c r="F388" s="48"/>
    </row>
    <row r="389" spans="2:9" x14ac:dyDescent="0.2">
      <c r="B389" s="48"/>
      <c r="C389" s="48"/>
      <c r="D389" s="48"/>
      <c r="E389" s="48"/>
      <c r="F389" s="48"/>
    </row>
    <row r="390" spans="2:9" x14ac:dyDescent="0.2">
      <c r="B390" s="48"/>
      <c r="C390" s="48"/>
      <c r="D390" s="48"/>
      <c r="E390" s="48"/>
      <c r="F390" s="48"/>
    </row>
    <row r="391" spans="2:9" x14ac:dyDescent="0.2">
      <c r="B391" s="48"/>
      <c r="C391" s="48"/>
      <c r="D391" s="48"/>
      <c r="E391" s="48"/>
      <c r="F391" s="48"/>
    </row>
    <row r="392" spans="2:9" x14ac:dyDescent="0.2">
      <c r="B392" s="48"/>
      <c r="C392" s="48"/>
      <c r="D392" s="48"/>
      <c r="E392" s="48"/>
      <c r="F392" s="48"/>
    </row>
    <row r="393" spans="2:9" x14ac:dyDescent="0.2">
      <c r="B393" s="48"/>
      <c r="C393" s="48"/>
      <c r="D393" s="48"/>
      <c r="E393" s="48"/>
      <c r="F393" s="48"/>
    </row>
    <row r="394" spans="2:9" x14ac:dyDescent="0.2">
      <c r="B394" s="48"/>
      <c r="C394" s="48"/>
      <c r="D394" s="48"/>
      <c r="E394" s="48"/>
      <c r="F394" s="48"/>
    </row>
    <row r="395" spans="2:9" x14ac:dyDescent="0.2">
      <c r="B395" s="48"/>
      <c r="C395" s="48"/>
      <c r="D395" s="48"/>
      <c r="E395" s="48"/>
      <c r="F395" s="48"/>
    </row>
    <row r="396" spans="2:9" x14ac:dyDescent="0.2">
      <c r="B396" s="48"/>
      <c r="C396" s="48"/>
      <c r="D396" s="48"/>
      <c r="E396" s="48"/>
      <c r="F396" s="48"/>
    </row>
    <row r="397" spans="2:9" x14ac:dyDescent="0.2">
      <c r="B397" s="48"/>
      <c r="C397" s="48"/>
      <c r="D397" s="48"/>
      <c r="E397" s="48"/>
      <c r="F397" s="48"/>
    </row>
    <row r="398" spans="2:9" x14ac:dyDescent="0.2">
      <c r="B398" s="48"/>
      <c r="C398" s="48"/>
      <c r="D398" s="48"/>
      <c r="E398" s="48"/>
      <c r="F398" s="48"/>
    </row>
    <row r="399" spans="2:9" x14ac:dyDescent="0.2">
      <c r="B399" s="48"/>
      <c r="C399" s="48"/>
      <c r="D399" s="48"/>
      <c r="E399" s="48"/>
      <c r="F399" s="48"/>
    </row>
    <row r="400" spans="2:9" x14ac:dyDescent="0.2">
      <c r="B400" s="48"/>
      <c r="C400" s="48"/>
      <c r="D400" s="48"/>
      <c r="E400" s="48"/>
      <c r="F400" s="48"/>
    </row>
    <row r="401" spans="2:6" x14ac:dyDescent="0.2">
      <c r="B401" s="48"/>
      <c r="C401" s="48"/>
      <c r="D401" s="48"/>
      <c r="E401" s="48"/>
      <c r="F401" s="48"/>
    </row>
    <row r="402" spans="2:6" x14ac:dyDescent="0.2">
      <c r="B402" s="48"/>
      <c r="C402" s="48"/>
      <c r="D402" s="48"/>
      <c r="E402" s="48"/>
      <c r="F402" s="48"/>
    </row>
    <row r="403" spans="2:6" x14ac:dyDescent="0.2">
      <c r="B403" s="48"/>
      <c r="C403" s="48"/>
      <c r="D403" s="48"/>
      <c r="E403" s="48"/>
      <c r="F403" s="48"/>
    </row>
    <row r="404" spans="2:6" x14ac:dyDescent="0.2">
      <c r="B404" s="48"/>
      <c r="C404" s="48"/>
      <c r="D404" s="48"/>
      <c r="E404" s="48"/>
      <c r="F404" s="48"/>
    </row>
    <row r="405" spans="2:6" x14ac:dyDescent="0.2">
      <c r="B405" s="48"/>
      <c r="C405" s="48"/>
      <c r="D405" s="48"/>
      <c r="E405" s="48"/>
      <c r="F405" s="48"/>
    </row>
    <row r="406" spans="2:6" x14ac:dyDescent="0.2">
      <c r="B406" s="48"/>
      <c r="C406" s="48"/>
      <c r="D406" s="48"/>
      <c r="E406" s="48"/>
      <c r="F406" s="48"/>
    </row>
    <row r="407" spans="2:6" x14ac:dyDescent="0.2">
      <c r="B407" s="48"/>
      <c r="C407" s="48"/>
      <c r="D407" s="48"/>
      <c r="E407" s="48"/>
      <c r="F407" s="48"/>
    </row>
    <row r="408" spans="2:6" x14ac:dyDescent="0.2">
      <c r="B408" s="48"/>
      <c r="C408" s="48"/>
      <c r="D408" s="48"/>
      <c r="E408" s="48"/>
      <c r="F408" s="48"/>
    </row>
    <row r="409" spans="2:6" x14ac:dyDescent="0.2">
      <c r="B409" s="48"/>
      <c r="C409" s="48"/>
      <c r="D409" s="48"/>
      <c r="E409" s="48"/>
      <c r="F409" s="48"/>
    </row>
    <row r="410" spans="2:6" x14ac:dyDescent="0.2">
      <c r="B410" s="48"/>
      <c r="C410" s="48"/>
      <c r="D410" s="48"/>
      <c r="E410" s="48"/>
      <c r="F410" s="48"/>
    </row>
    <row r="411" spans="2:6" x14ac:dyDescent="0.2">
      <c r="B411" s="48"/>
      <c r="C411" s="48"/>
      <c r="D411" s="48"/>
      <c r="E411" s="48"/>
      <c r="F411" s="48"/>
    </row>
    <row r="412" spans="2:6" x14ac:dyDescent="0.2">
      <c r="B412" s="48"/>
      <c r="C412" s="48"/>
      <c r="D412" s="48"/>
      <c r="E412" s="48"/>
      <c r="F412" s="48"/>
    </row>
    <row r="413" spans="2:6" x14ac:dyDescent="0.2">
      <c r="B413" s="48"/>
      <c r="C413" s="48"/>
      <c r="D413" s="48"/>
      <c r="E413" s="48"/>
      <c r="F413" s="48"/>
    </row>
    <row r="414" spans="2:6" x14ac:dyDescent="0.2">
      <c r="B414" s="48"/>
      <c r="C414" s="48"/>
      <c r="D414" s="48"/>
      <c r="E414" s="48"/>
      <c r="F414" s="48"/>
    </row>
    <row r="415" spans="2:6" x14ac:dyDescent="0.2">
      <c r="B415" s="48"/>
      <c r="C415" s="48"/>
      <c r="D415" s="48"/>
      <c r="E415" s="48"/>
      <c r="F415" s="48"/>
    </row>
    <row r="416" spans="2:6" x14ac:dyDescent="0.2">
      <c r="B416" s="48"/>
      <c r="C416" s="48"/>
      <c r="D416" s="48"/>
      <c r="E416" s="48"/>
      <c r="F416" s="48"/>
    </row>
    <row r="417" spans="2:6" x14ac:dyDescent="0.2">
      <c r="B417" s="48"/>
      <c r="C417" s="48"/>
      <c r="D417" s="48"/>
      <c r="E417" s="48"/>
      <c r="F417" s="48"/>
    </row>
    <row r="418" spans="2:6" x14ac:dyDescent="0.2">
      <c r="B418" s="48"/>
      <c r="C418" s="48"/>
      <c r="D418" s="48"/>
      <c r="E418" s="48"/>
      <c r="F418" s="48"/>
    </row>
    <row r="419" spans="2:6" x14ac:dyDescent="0.2">
      <c r="B419" s="48"/>
      <c r="C419" s="48"/>
      <c r="D419" s="48"/>
      <c r="E419" s="48"/>
      <c r="F419" s="48"/>
    </row>
    <row r="420" spans="2:6" x14ac:dyDescent="0.2">
      <c r="B420" s="48"/>
      <c r="C420" s="48"/>
      <c r="D420" s="48"/>
      <c r="E420" s="48"/>
      <c r="F420" s="48"/>
    </row>
    <row r="421" spans="2:6" x14ac:dyDescent="0.2">
      <c r="B421" s="48"/>
      <c r="C421" s="48"/>
      <c r="D421" s="48"/>
      <c r="E421" s="48"/>
      <c r="F421" s="48"/>
    </row>
    <row r="422" spans="2:6" x14ac:dyDescent="0.2">
      <c r="B422" s="48"/>
      <c r="C422" s="48"/>
      <c r="D422" s="48"/>
      <c r="E422" s="48"/>
      <c r="F422" s="48"/>
    </row>
    <row r="423" spans="2:6" x14ac:dyDescent="0.2">
      <c r="B423" s="48"/>
      <c r="C423" s="48"/>
      <c r="D423" s="48"/>
      <c r="E423" s="48"/>
      <c r="F423" s="48"/>
    </row>
    <row r="424" spans="2:6" x14ac:dyDescent="0.2">
      <c r="B424" s="48"/>
      <c r="C424" s="48"/>
      <c r="D424" s="48"/>
      <c r="E424" s="48"/>
      <c r="F424" s="48"/>
    </row>
    <row r="425" spans="2:6" x14ac:dyDescent="0.2">
      <c r="B425" s="48"/>
      <c r="C425" s="48"/>
      <c r="D425" s="48"/>
      <c r="E425" s="48"/>
      <c r="F425" s="48"/>
    </row>
    <row r="426" spans="2:6" x14ac:dyDescent="0.2">
      <c r="B426" s="48"/>
      <c r="C426" s="48"/>
      <c r="D426" s="48"/>
      <c r="E426" s="48"/>
      <c r="F426" s="48"/>
    </row>
    <row r="427" spans="2:6" x14ac:dyDescent="0.2">
      <c r="B427" s="48"/>
      <c r="C427" s="48"/>
      <c r="D427" s="48"/>
      <c r="E427" s="48"/>
      <c r="F427" s="48"/>
    </row>
    <row r="428" spans="2:6" x14ac:dyDescent="0.2">
      <c r="B428" s="48"/>
      <c r="C428" s="48"/>
      <c r="D428" s="48"/>
      <c r="E428" s="48"/>
      <c r="F428" s="48"/>
    </row>
    <row r="429" spans="2:6" x14ac:dyDescent="0.2">
      <c r="B429" s="48"/>
      <c r="C429" s="48"/>
      <c r="D429" s="48"/>
      <c r="E429" s="48"/>
      <c r="F429" s="48"/>
    </row>
    <row r="430" spans="2:6" x14ac:dyDescent="0.2">
      <c r="B430" s="48"/>
      <c r="C430" s="48"/>
      <c r="D430" s="48"/>
      <c r="E430" s="48"/>
      <c r="F430" s="48"/>
    </row>
    <row r="431" spans="2:6" x14ac:dyDescent="0.2">
      <c r="B431" s="48"/>
      <c r="C431" s="48"/>
      <c r="D431" s="48"/>
      <c r="E431" s="48"/>
      <c r="F431" s="48"/>
    </row>
    <row r="432" spans="2:6" x14ac:dyDescent="0.2">
      <c r="B432" s="48"/>
      <c r="C432" s="48"/>
      <c r="D432" s="48"/>
      <c r="E432" s="48"/>
      <c r="F432" s="48"/>
    </row>
    <row r="433" spans="2:6" x14ac:dyDescent="0.2">
      <c r="B433" s="48"/>
      <c r="C433" s="48"/>
      <c r="D433" s="48"/>
      <c r="E433" s="48"/>
      <c r="F433" s="48"/>
    </row>
    <row r="434" spans="2:6" x14ac:dyDescent="0.2">
      <c r="B434" s="48"/>
      <c r="C434" s="48"/>
      <c r="D434" s="48"/>
      <c r="E434" s="48"/>
      <c r="F434" s="48"/>
    </row>
    <row r="435" spans="2:6" x14ac:dyDescent="0.2">
      <c r="B435" s="48"/>
      <c r="C435" s="48"/>
      <c r="D435" s="48"/>
      <c r="E435" s="48"/>
      <c r="F435" s="48"/>
    </row>
    <row r="436" spans="2:6" x14ac:dyDescent="0.2">
      <c r="B436" s="48"/>
      <c r="C436" s="48"/>
      <c r="D436" s="48"/>
      <c r="E436" s="48"/>
      <c r="F436" s="48"/>
    </row>
    <row r="437" spans="2:6" x14ac:dyDescent="0.2">
      <c r="B437" s="48"/>
      <c r="C437" s="48"/>
      <c r="D437" s="48"/>
      <c r="E437" s="48"/>
      <c r="F437" s="48"/>
    </row>
    <row r="438" spans="2:6" x14ac:dyDescent="0.2">
      <c r="B438" s="48"/>
      <c r="C438" s="48"/>
      <c r="D438" s="48"/>
      <c r="E438" s="48"/>
      <c r="F438" s="48"/>
    </row>
    <row r="439" spans="2:6" x14ac:dyDescent="0.2">
      <c r="B439" s="48"/>
      <c r="C439" s="48"/>
      <c r="D439" s="48"/>
      <c r="E439" s="48"/>
      <c r="F439" s="48"/>
    </row>
    <row r="440" spans="2:6" x14ac:dyDescent="0.2">
      <c r="B440" s="48"/>
      <c r="C440" s="48"/>
      <c r="D440" s="48"/>
      <c r="E440" s="48"/>
      <c r="F440" s="48"/>
    </row>
    <row r="441" spans="2:6" x14ac:dyDescent="0.2">
      <c r="B441" s="48"/>
      <c r="C441" s="48"/>
      <c r="D441" s="48"/>
      <c r="E441" s="48"/>
      <c r="F441" s="48"/>
    </row>
    <row r="442" spans="2:6" x14ac:dyDescent="0.2">
      <c r="B442" s="48"/>
      <c r="C442" s="48"/>
      <c r="D442" s="48"/>
      <c r="E442" s="48"/>
      <c r="F442" s="48"/>
    </row>
  </sheetData>
  <mergeCells count="1">
    <mergeCell ref="D1:D2"/>
  </mergeCells>
  <phoneticPr fontId="4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A1:BL442"/>
  <sheetViews>
    <sheetView workbookViewId="0">
      <pane xSplit="3" ySplit="3" topLeftCell="D4" activePane="bottomRight" state="frozen"/>
      <selection pane="topRight" activeCell="E1" sqref="E1"/>
      <selection pane="bottomLeft" activeCell="A4" sqref="A4"/>
      <selection pane="bottomRight"/>
    </sheetView>
  </sheetViews>
  <sheetFormatPr defaultColWidth="9" defaultRowHeight="11" x14ac:dyDescent="0.2"/>
  <cols>
    <col min="1" max="1" width="6.453125" style="7" customWidth="1"/>
    <col min="2" max="2" width="14.36328125" style="7" customWidth="1"/>
    <col min="3" max="3" width="13.453125" style="7" customWidth="1"/>
    <col min="4" max="4" width="11.6328125" style="42" customWidth="1"/>
    <col min="5" max="8" width="9" style="37"/>
    <col min="9" max="16384" width="9" style="48"/>
  </cols>
  <sheetData>
    <row r="1" spans="1:64" s="3" customFormat="1" x14ac:dyDescent="0.2">
      <c r="A1" s="1" t="s">
        <v>269</v>
      </c>
      <c r="B1" s="1" t="s">
        <v>1</v>
      </c>
      <c r="C1" s="2" t="s">
        <v>2</v>
      </c>
      <c r="D1" s="164" t="s">
        <v>328</v>
      </c>
      <c r="E1" s="9" t="s">
        <v>329</v>
      </c>
      <c r="F1" s="10"/>
      <c r="G1" s="10"/>
      <c r="H1" s="11"/>
      <c r="I1" s="9" t="s">
        <v>33</v>
      </c>
      <c r="J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9" t="s">
        <v>34</v>
      </c>
      <c r="AA1" s="10"/>
      <c r="AB1" s="11"/>
      <c r="AC1" s="12" t="s">
        <v>35</v>
      </c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  <c r="AR1" s="14"/>
      <c r="AS1" s="12" t="s">
        <v>36</v>
      </c>
      <c r="AT1" s="13"/>
      <c r="AU1" s="13"/>
      <c r="AV1" s="13"/>
      <c r="AW1" s="13"/>
      <c r="AX1" s="13"/>
      <c r="AY1" s="13"/>
      <c r="AZ1" s="13"/>
      <c r="BA1" s="13"/>
      <c r="BB1" s="12"/>
      <c r="BC1" s="13"/>
      <c r="BD1" s="13"/>
      <c r="BE1" s="13"/>
      <c r="BF1" s="13"/>
      <c r="BG1" s="12" t="s">
        <v>37</v>
      </c>
      <c r="BH1" s="13"/>
      <c r="BI1" s="13"/>
      <c r="BJ1" s="13"/>
      <c r="BK1" s="13"/>
      <c r="BL1" s="14"/>
    </row>
    <row r="2" spans="1:64" s="5" customFormat="1" x14ac:dyDescent="0.2">
      <c r="B2" s="4"/>
      <c r="C2" s="4"/>
      <c r="D2" s="189"/>
      <c r="E2" s="12" t="s">
        <v>330</v>
      </c>
      <c r="F2" s="13"/>
      <c r="G2" s="13"/>
      <c r="H2" s="14"/>
      <c r="I2" s="12" t="s">
        <v>38</v>
      </c>
      <c r="J2" s="14"/>
      <c r="O2" s="12" t="s">
        <v>39</v>
      </c>
      <c r="P2" s="13"/>
      <c r="Q2" s="15"/>
      <c r="R2" s="15"/>
      <c r="S2" s="15"/>
      <c r="T2" s="15"/>
      <c r="U2" s="12" t="s">
        <v>40</v>
      </c>
      <c r="V2" s="14"/>
      <c r="W2" s="12" t="s">
        <v>32</v>
      </c>
      <c r="X2" s="14"/>
      <c r="Y2" s="13"/>
      <c r="Z2" s="16"/>
      <c r="AA2" s="15"/>
      <c r="AB2" s="17"/>
      <c r="AC2" s="12" t="s">
        <v>41</v>
      </c>
      <c r="AD2" s="13"/>
      <c r="AE2" s="14"/>
      <c r="AF2" s="13"/>
      <c r="AG2" s="12" t="s">
        <v>42</v>
      </c>
      <c r="AH2" s="13"/>
      <c r="AI2" s="14"/>
      <c r="AJ2" s="12" t="s">
        <v>43</v>
      </c>
      <c r="AK2" s="13"/>
      <c r="AL2" s="14"/>
      <c r="AM2" s="12" t="s">
        <v>32</v>
      </c>
      <c r="AN2" s="13"/>
      <c r="AO2" s="14"/>
      <c r="AP2" s="12" t="s">
        <v>44</v>
      </c>
      <c r="AQ2" s="13"/>
      <c r="AR2" s="13"/>
      <c r="AS2" s="12" t="s">
        <v>45</v>
      </c>
      <c r="AT2" s="13"/>
      <c r="AU2" s="13"/>
      <c r="AV2" s="13"/>
      <c r="AW2" s="13"/>
      <c r="AX2" s="13"/>
      <c r="AY2" s="13"/>
      <c r="AZ2" s="13"/>
      <c r="BA2" s="13"/>
      <c r="BB2" s="12" t="s">
        <v>46</v>
      </c>
      <c r="BC2" s="13"/>
      <c r="BD2" s="13"/>
      <c r="BE2" s="13"/>
      <c r="BF2" s="13"/>
      <c r="BG2" s="12" t="s">
        <v>47</v>
      </c>
      <c r="BH2" s="12" t="s">
        <v>48</v>
      </c>
      <c r="BI2" s="12" t="s">
        <v>49</v>
      </c>
      <c r="BJ2" s="14"/>
      <c r="BK2" s="12" t="s">
        <v>50</v>
      </c>
      <c r="BL2" s="14"/>
    </row>
    <row r="3" spans="1:64" s="7" customFormat="1" ht="44" x14ac:dyDescent="0.2">
      <c r="B3" s="32"/>
      <c r="C3" s="33"/>
      <c r="D3" s="40" t="s">
        <v>51</v>
      </c>
      <c r="E3" s="18" t="s">
        <v>56</v>
      </c>
      <c r="F3" s="18" t="s">
        <v>57</v>
      </c>
      <c r="G3" s="18" t="s">
        <v>58</v>
      </c>
      <c r="H3" s="18" t="s">
        <v>59</v>
      </c>
      <c r="I3" s="39" t="s">
        <v>60</v>
      </c>
      <c r="J3" s="43" t="s">
        <v>61</v>
      </c>
      <c r="K3" s="44" t="s">
        <v>52</v>
      </c>
      <c r="L3" s="44" t="s">
        <v>53</v>
      </c>
      <c r="M3" s="44" t="s">
        <v>54</v>
      </c>
      <c r="N3" s="44" t="s">
        <v>55</v>
      </c>
      <c r="O3" s="19" t="s">
        <v>66</v>
      </c>
      <c r="P3" s="19" t="s">
        <v>67</v>
      </c>
      <c r="Q3" s="45" t="s">
        <v>62</v>
      </c>
      <c r="R3" s="46" t="s">
        <v>63</v>
      </c>
      <c r="S3" s="46" t="s">
        <v>64</v>
      </c>
      <c r="T3" s="47" t="s">
        <v>65</v>
      </c>
      <c r="U3" s="20" t="s">
        <v>68</v>
      </c>
      <c r="V3" s="20" t="s">
        <v>69</v>
      </c>
      <c r="W3" s="21" t="s">
        <v>70</v>
      </c>
      <c r="X3" s="21" t="s">
        <v>72</v>
      </c>
      <c r="Y3" s="21" t="s">
        <v>71</v>
      </c>
      <c r="Z3" s="22" t="s">
        <v>73</v>
      </c>
      <c r="AA3" s="22" t="s">
        <v>74</v>
      </c>
      <c r="AB3" s="23" t="s">
        <v>75</v>
      </c>
      <c r="AC3" s="24" t="s">
        <v>76</v>
      </c>
      <c r="AD3" s="25" t="s">
        <v>78</v>
      </c>
      <c r="AE3" s="25" t="s">
        <v>79</v>
      </c>
      <c r="AF3" s="25" t="s">
        <v>77</v>
      </c>
      <c r="AG3" s="49" t="s">
        <v>80</v>
      </c>
      <c r="AH3" s="26" t="s">
        <v>81</v>
      </c>
      <c r="AI3" s="26" t="s">
        <v>82</v>
      </c>
      <c r="AJ3" s="27" t="s">
        <v>83</v>
      </c>
      <c r="AK3" s="27" t="s">
        <v>84</v>
      </c>
      <c r="AL3" s="27" t="s">
        <v>85</v>
      </c>
      <c r="AM3" s="28" t="s">
        <v>86</v>
      </c>
      <c r="AN3" s="28" t="s">
        <v>87</v>
      </c>
      <c r="AO3" s="28" t="s">
        <v>88</v>
      </c>
      <c r="AP3" s="27" t="s">
        <v>89</v>
      </c>
      <c r="AQ3" s="27" t="s">
        <v>90</v>
      </c>
      <c r="AR3" s="50" t="s">
        <v>44</v>
      </c>
      <c r="AS3" s="29" t="s">
        <v>91</v>
      </c>
      <c r="AT3" s="29" t="s">
        <v>92</v>
      </c>
      <c r="AU3" s="29" t="s">
        <v>93</v>
      </c>
      <c r="AV3" s="29" t="s">
        <v>94</v>
      </c>
      <c r="AW3" s="29" t="s">
        <v>95</v>
      </c>
      <c r="AX3" s="29" t="s">
        <v>96</v>
      </c>
      <c r="AY3" s="29" t="s">
        <v>97</v>
      </c>
      <c r="AZ3" s="29" t="s">
        <v>98</v>
      </c>
      <c r="BA3" s="29" t="s">
        <v>99</v>
      </c>
      <c r="BB3" s="51" t="s">
        <v>100</v>
      </c>
      <c r="BC3" s="30" t="s">
        <v>101</v>
      </c>
      <c r="BD3" s="30" t="s">
        <v>102</v>
      </c>
      <c r="BE3" s="30" t="s">
        <v>98</v>
      </c>
      <c r="BF3" s="30" t="s">
        <v>99</v>
      </c>
      <c r="BG3" s="31" t="s">
        <v>91</v>
      </c>
      <c r="BH3" s="31" t="s">
        <v>91</v>
      </c>
      <c r="BI3" s="27" t="s">
        <v>103</v>
      </c>
      <c r="BJ3" s="27" t="s">
        <v>104</v>
      </c>
      <c r="BK3" s="27" t="s">
        <v>103</v>
      </c>
      <c r="BL3" s="27" t="s">
        <v>104</v>
      </c>
    </row>
    <row r="4" spans="1:64" s="37" customFormat="1" x14ac:dyDescent="0.2">
      <c r="A4" s="6">
        <v>1</v>
      </c>
      <c r="B4" s="34" t="s">
        <v>106</v>
      </c>
      <c r="C4" s="34" t="s">
        <v>105</v>
      </c>
      <c r="D4" s="41">
        <v>4.7103813859999999</v>
      </c>
      <c r="E4" s="36">
        <v>191</v>
      </c>
      <c r="F4" s="36">
        <v>0</v>
      </c>
      <c r="G4" s="36">
        <v>5</v>
      </c>
      <c r="H4" s="36">
        <v>186</v>
      </c>
      <c r="I4" s="36">
        <v>0</v>
      </c>
      <c r="J4" s="36">
        <v>0</v>
      </c>
      <c r="K4" s="36">
        <v>0</v>
      </c>
      <c r="L4" s="36">
        <v>0</v>
      </c>
      <c r="M4" s="36">
        <v>0</v>
      </c>
      <c r="N4" s="36">
        <v>0</v>
      </c>
      <c r="O4" s="36">
        <v>0</v>
      </c>
      <c r="P4" s="36">
        <v>0</v>
      </c>
      <c r="Q4" s="36">
        <v>0</v>
      </c>
      <c r="R4" s="36">
        <v>0</v>
      </c>
      <c r="S4" s="36">
        <v>0</v>
      </c>
      <c r="T4" s="36">
        <v>0</v>
      </c>
      <c r="U4" s="36">
        <v>0.15000000000000002</v>
      </c>
      <c r="V4" s="36">
        <v>0.36</v>
      </c>
      <c r="W4" s="36">
        <v>0.15000000000000002</v>
      </c>
      <c r="X4" s="36">
        <v>0.36</v>
      </c>
      <c r="Y4" s="36">
        <v>0.51</v>
      </c>
      <c r="Z4" s="36">
        <v>0</v>
      </c>
      <c r="AA4" s="36">
        <v>0</v>
      </c>
      <c r="AB4" s="36">
        <v>0</v>
      </c>
      <c r="AC4" s="36">
        <v>0</v>
      </c>
      <c r="AD4" s="36">
        <v>0</v>
      </c>
      <c r="AE4" s="36">
        <v>0</v>
      </c>
      <c r="AF4" s="36">
        <v>0</v>
      </c>
      <c r="AG4" s="36">
        <v>1.3115953386663715E-2</v>
      </c>
      <c r="AH4" s="36">
        <v>2.2312196565818739E-2</v>
      </c>
      <c r="AI4" s="36">
        <v>7.1459332244581619E-2</v>
      </c>
      <c r="AJ4" s="36">
        <v>0</v>
      </c>
      <c r="AK4" s="36">
        <v>0</v>
      </c>
      <c r="AL4" s="36">
        <v>0</v>
      </c>
      <c r="AM4" s="36">
        <v>1.3115953386663715E-2</v>
      </c>
      <c r="AN4" s="36">
        <v>2.2312196565818739E-2</v>
      </c>
      <c r="AO4" s="36">
        <v>7.1459332244581619E-2</v>
      </c>
      <c r="AP4" s="36">
        <v>0.57096876799999996</v>
      </c>
      <c r="AQ4" s="36">
        <v>0.30744472099999998</v>
      </c>
      <c r="AR4" s="36">
        <v>0.87841348899999994</v>
      </c>
      <c r="AS4" s="36">
        <v>0</v>
      </c>
      <c r="AT4" s="36">
        <v>0</v>
      </c>
      <c r="AU4" s="36">
        <v>0</v>
      </c>
      <c r="AV4" s="36">
        <v>0</v>
      </c>
      <c r="AW4" s="36">
        <v>0</v>
      </c>
      <c r="AX4" s="36">
        <v>0</v>
      </c>
      <c r="AY4" s="36">
        <v>0</v>
      </c>
      <c r="AZ4" s="36">
        <v>0</v>
      </c>
      <c r="BA4" s="36">
        <v>0</v>
      </c>
      <c r="BB4" s="36">
        <v>9.5106459999999993E-3</v>
      </c>
      <c r="BC4" s="36">
        <v>0.32891422300000001</v>
      </c>
      <c r="BD4" s="36">
        <v>0.63518491200000005</v>
      </c>
      <c r="BE4" s="36">
        <v>8.0553142857142863E-4</v>
      </c>
      <c r="BF4" s="36">
        <v>1.6110628571428573E-3</v>
      </c>
      <c r="BG4" s="36">
        <v>8.4135132000000001E-2</v>
      </c>
      <c r="BH4" s="36">
        <v>0.16559479599999999</v>
      </c>
      <c r="BI4" s="36">
        <v>0</v>
      </c>
      <c r="BJ4" s="36">
        <v>0</v>
      </c>
      <c r="BK4" s="36">
        <v>0</v>
      </c>
      <c r="BL4" s="36">
        <v>0</v>
      </c>
    </row>
    <row r="5" spans="1:64" s="37" customFormat="1" x14ac:dyDescent="0.2">
      <c r="A5" s="35">
        <v>2</v>
      </c>
      <c r="B5" s="34" t="s">
        <v>106</v>
      </c>
      <c r="C5" s="34" t="s">
        <v>107</v>
      </c>
      <c r="D5" s="41">
        <v>5.5737449999999997</v>
      </c>
      <c r="E5" s="36">
        <v>19</v>
      </c>
      <c r="F5" s="36">
        <v>1</v>
      </c>
      <c r="G5" s="36">
        <v>7</v>
      </c>
      <c r="H5" s="36">
        <v>11</v>
      </c>
      <c r="I5" s="36">
        <v>0.93210345261851579</v>
      </c>
      <c r="J5" s="36">
        <v>46.190026821905313</v>
      </c>
      <c r="K5" s="36">
        <v>0.47258045262147802</v>
      </c>
      <c r="L5" s="36">
        <v>0.45952299999703777</v>
      </c>
      <c r="M5" s="36">
        <v>22.098322774492416</v>
      </c>
      <c r="N5" s="36">
        <v>25.023807500031406</v>
      </c>
      <c r="O5" s="36">
        <v>0.64183537499999999</v>
      </c>
      <c r="P5" s="36">
        <v>1.135973683</v>
      </c>
      <c r="Q5" s="36">
        <v>0.58941671600000001</v>
      </c>
      <c r="R5" s="36">
        <v>5.2418658999999992E-2</v>
      </c>
      <c r="S5" s="36">
        <v>1.0676015190000001</v>
      </c>
      <c r="T5" s="36">
        <v>6.8372163999999999E-2</v>
      </c>
      <c r="U5" s="36">
        <v>0.1399</v>
      </c>
      <c r="V5" s="36">
        <v>0.33340000000000003</v>
      </c>
      <c r="W5" s="36">
        <v>1.7138388276185157</v>
      </c>
      <c r="X5" s="36">
        <v>47.659400504905314</v>
      </c>
      <c r="Y5" s="36">
        <v>49.373239332523831</v>
      </c>
      <c r="Z5" s="36">
        <v>0.2104264064280785</v>
      </c>
      <c r="AA5" s="36">
        <v>5.8045193040091744E-2</v>
      </c>
      <c r="AB5" s="36">
        <v>5.8045193999999994E-2</v>
      </c>
      <c r="AC5" s="36">
        <v>5.9846971714086015E-3</v>
      </c>
      <c r="AD5" s="36">
        <v>0.5007600260218531</v>
      </c>
      <c r="AE5" s="36">
        <v>4.5068402341966731</v>
      </c>
      <c r="AF5" s="36">
        <v>5.0076002602185268</v>
      </c>
      <c r="AG5" s="36">
        <v>1.5382480259768735E-2</v>
      </c>
      <c r="AH5" s="36">
        <v>2.6167897453399688E-2</v>
      </c>
      <c r="AI5" s="36">
        <v>8.3807995898050353E-2</v>
      </c>
      <c r="AJ5" s="36">
        <v>3.4794524922988667E-3</v>
      </c>
      <c r="AK5" s="36">
        <v>4.2047181913052499E-3</v>
      </c>
      <c r="AL5" s="36">
        <v>1.0516342373407777E-2</v>
      </c>
      <c r="AM5" s="36">
        <v>2.4846629923476204E-2</v>
      </c>
      <c r="AN5" s="36">
        <v>0.53113264166655805</v>
      </c>
      <c r="AO5" s="36">
        <v>4.6011645724681314</v>
      </c>
      <c r="AP5" s="36">
        <v>791.73547848800001</v>
      </c>
      <c r="AQ5" s="36">
        <v>426.31910380099998</v>
      </c>
      <c r="AR5" s="36">
        <v>1218.0545822889999</v>
      </c>
      <c r="AS5" s="36">
        <v>37.871742861000001</v>
      </c>
      <c r="AT5" s="36">
        <v>2315.3690158459999</v>
      </c>
      <c r="AU5" s="36">
        <v>5491.8371714309997</v>
      </c>
      <c r="AV5" s="36">
        <v>1515.8219706740001</v>
      </c>
      <c r="AW5" s="36">
        <v>3595.3869067280002</v>
      </c>
      <c r="AX5" s="36">
        <v>1421.2389644909999</v>
      </c>
      <c r="AY5" s="36">
        <v>3371.044926862</v>
      </c>
      <c r="AZ5" s="36">
        <v>1.0233317814285714</v>
      </c>
      <c r="BA5" s="36">
        <v>2.0466635642857143</v>
      </c>
      <c r="BB5" s="36">
        <v>8.1272427510000007</v>
      </c>
      <c r="BC5" s="36">
        <v>566.01034428599996</v>
      </c>
      <c r="BD5" s="36">
        <v>1342.5232120210001</v>
      </c>
      <c r="BE5" s="36">
        <v>0.68836048142857154</v>
      </c>
      <c r="BF5" s="36">
        <v>1.3767209628571431</v>
      </c>
      <c r="BG5" s="36">
        <v>15.384721662</v>
      </c>
      <c r="BH5" s="36">
        <v>127.82689159900001</v>
      </c>
      <c r="BI5" s="36">
        <v>0.33000000000000007</v>
      </c>
      <c r="BJ5" s="36">
        <v>0.33000000000000007</v>
      </c>
      <c r="BK5" s="36">
        <v>0.24</v>
      </c>
      <c r="BL5" s="36">
        <v>0.24</v>
      </c>
    </row>
    <row r="6" spans="1:64" s="37" customFormat="1" x14ac:dyDescent="0.2">
      <c r="A6" s="6">
        <v>3</v>
      </c>
      <c r="B6" s="34" t="s">
        <v>106</v>
      </c>
      <c r="C6" s="34" t="s">
        <v>108</v>
      </c>
      <c r="D6" s="41">
        <v>5.7649436930000002</v>
      </c>
      <c r="E6" s="36">
        <v>8</v>
      </c>
      <c r="F6" s="36">
        <v>2</v>
      </c>
      <c r="G6" s="36">
        <v>1</v>
      </c>
      <c r="H6" s="36">
        <v>5</v>
      </c>
      <c r="I6" s="36">
        <v>3.2322942189570014</v>
      </c>
      <c r="J6" s="36">
        <v>49.916997309318681</v>
      </c>
      <c r="K6" s="36">
        <v>1.5217801638574291</v>
      </c>
      <c r="L6" s="36">
        <v>1.7105140550995721</v>
      </c>
      <c r="M6" s="36">
        <v>36.91197005596247</v>
      </c>
      <c r="N6" s="36">
        <v>16.237321472313216</v>
      </c>
      <c r="O6" s="36">
        <v>0.24057208099999999</v>
      </c>
      <c r="P6" s="36">
        <v>0.34580009499999997</v>
      </c>
      <c r="Q6" s="36">
        <v>0.215277414</v>
      </c>
      <c r="R6" s="36">
        <v>2.5294667E-2</v>
      </c>
      <c r="S6" s="36">
        <v>0.312807051</v>
      </c>
      <c r="T6" s="36">
        <v>3.2993043999999999E-2</v>
      </c>
      <c r="U6" s="36">
        <v>6.7900000000000002E-2</v>
      </c>
      <c r="V6" s="36">
        <v>0.16060000000000002</v>
      </c>
      <c r="W6" s="36">
        <v>3.5407662999570011</v>
      </c>
      <c r="X6" s="36">
        <v>50.423397404318685</v>
      </c>
      <c r="Y6" s="36">
        <v>53.964163704275684</v>
      </c>
      <c r="Z6" s="36">
        <v>0.43091024256087362</v>
      </c>
      <c r="AA6" s="36">
        <v>0.2002850472954916</v>
      </c>
      <c r="AB6" s="36">
        <v>0.20028504699999999</v>
      </c>
      <c r="AC6" s="36">
        <v>1.0362304394135824E-2</v>
      </c>
      <c r="AD6" s="36">
        <v>0.25804658136458047</v>
      </c>
      <c r="AE6" s="36">
        <v>2.3224192322812245</v>
      </c>
      <c r="AF6" s="36">
        <v>2.5804658136458047</v>
      </c>
      <c r="AG6" s="36">
        <v>7.0826608106595024E-3</v>
      </c>
      <c r="AH6" s="36">
        <v>1.2048664367558694E-2</v>
      </c>
      <c r="AI6" s="36">
        <v>3.858828993393798E-2</v>
      </c>
      <c r="AJ6" s="36">
        <v>1.1481390747237179E-2</v>
      </c>
      <c r="AK6" s="36">
        <v>1.3874600264287237E-2</v>
      </c>
      <c r="AL6" s="36">
        <v>3.4701504366009474E-2</v>
      </c>
      <c r="AM6" s="36">
        <v>2.8926355952032506E-2</v>
      </c>
      <c r="AN6" s="36">
        <v>0.28396984599642638</v>
      </c>
      <c r="AO6" s="36">
        <v>2.395709026581172</v>
      </c>
      <c r="AP6" s="36">
        <v>572.30242816099997</v>
      </c>
      <c r="AQ6" s="36">
        <v>308.16284593300003</v>
      </c>
      <c r="AR6" s="36">
        <v>880.46527409400005</v>
      </c>
      <c r="AS6" s="36">
        <v>34.159752937</v>
      </c>
      <c r="AT6" s="36">
        <v>1072.5188939960001</v>
      </c>
      <c r="AU6" s="36">
        <v>2423.1382632929999</v>
      </c>
      <c r="AV6" s="36">
        <v>618.19260429799999</v>
      </c>
      <c r="AW6" s="36">
        <v>1396.6804332730001</v>
      </c>
      <c r="AX6" s="36">
        <v>589.44616423800005</v>
      </c>
      <c r="AY6" s="36">
        <v>1331.733699717</v>
      </c>
      <c r="AZ6" s="36">
        <v>0.68600950999999999</v>
      </c>
      <c r="BA6" s="36">
        <v>1.37201902</v>
      </c>
      <c r="BB6" s="36">
        <v>3.7309620140000002</v>
      </c>
      <c r="BC6" s="36">
        <v>172.19950638399999</v>
      </c>
      <c r="BD6" s="36">
        <v>389.049754904</v>
      </c>
      <c r="BE6" s="36">
        <v>0.31600468714285718</v>
      </c>
      <c r="BF6" s="36">
        <v>0.63200937428571435</v>
      </c>
      <c r="BG6" s="36">
        <v>9.0679217269999999</v>
      </c>
      <c r="BH6" s="36">
        <v>66.668414694999996</v>
      </c>
      <c r="BI6" s="36">
        <v>0.69000000000000039</v>
      </c>
      <c r="BJ6" s="36">
        <v>0.69000000000000039</v>
      </c>
      <c r="BK6" s="36">
        <v>1.0500000000000007</v>
      </c>
      <c r="BL6" s="36">
        <v>1.0500000000000007</v>
      </c>
    </row>
    <row r="7" spans="1:64" s="37" customFormat="1" x14ac:dyDescent="0.2">
      <c r="A7" s="6">
        <v>4</v>
      </c>
      <c r="B7" s="34" t="s">
        <v>106</v>
      </c>
      <c r="C7" s="34" t="s">
        <v>109</v>
      </c>
      <c r="D7" s="41">
        <v>6.0702851889999998</v>
      </c>
      <c r="E7" s="36">
        <v>38</v>
      </c>
      <c r="F7" s="36">
        <v>16</v>
      </c>
      <c r="G7" s="36">
        <v>19</v>
      </c>
      <c r="H7" s="36">
        <v>3</v>
      </c>
      <c r="I7" s="36">
        <v>2.4162911842315733</v>
      </c>
      <c r="J7" s="36">
        <v>44.120878483312794</v>
      </c>
      <c r="K7" s="36">
        <v>1.4431181842306811</v>
      </c>
      <c r="L7" s="36">
        <v>0.97317300000089246</v>
      </c>
      <c r="M7" s="36">
        <v>32.474132667536452</v>
      </c>
      <c r="N7" s="36">
        <v>14.063037000007917</v>
      </c>
      <c r="O7" s="36">
        <v>6.1961119999999995E-2</v>
      </c>
      <c r="P7" s="36">
        <v>0.101517203</v>
      </c>
      <c r="Q7" s="36">
        <v>5.7537316999999998E-2</v>
      </c>
      <c r="R7" s="36">
        <v>4.4238030000000005E-3</v>
      </c>
      <c r="S7" s="36">
        <v>9.5747024999999999E-2</v>
      </c>
      <c r="T7" s="36">
        <v>5.7701779999999999E-3</v>
      </c>
      <c r="U7" s="36">
        <v>1.4055999999999997</v>
      </c>
      <c r="V7" s="36">
        <v>3.3292000000000002</v>
      </c>
      <c r="W7" s="36">
        <v>3.8838523042315729</v>
      </c>
      <c r="X7" s="36">
        <v>47.551595686312794</v>
      </c>
      <c r="Y7" s="36">
        <v>51.435447990544368</v>
      </c>
      <c r="Z7" s="36">
        <v>0.32857098863995726</v>
      </c>
      <c r="AA7" s="36">
        <v>0.12959345102533154</v>
      </c>
      <c r="AB7" s="36">
        <v>0.129593451</v>
      </c>
      <c r="AC7" s="36">
        <v>1.2863914417617609E-2</v>
      </c>
      <c r="AD7" s="36">
        <v>0.37590718694140179</v>
      </c>
      <c r="AE7" s="36">
        <v>3.383164682472616</v>
      </c>
      <c r="AF7" s="36">
        <v>3.7590718694140186</v>
      </c>
      <c r="AG7" s="36">
        <v>0.13690632080841131</v>
      </c>
      <c r="AH7" s="36">
        <v>0.23289810896143515</v>
      </c>
      <c r="AI7" s="36">
        <v>0.74590340302513669</v>
      </c>
      <c r="AJ7" s="36">
        <v>7.4289772181402557E-3</v>
      </c>
      <c r="AK7" s="36">
        <v>8.9774916122145401E-3</v>
      </c>
      <c r="AL7" s="36">
        <v>2.2453437103982784E-2</v>
      </c>
      <c r="AM7" s="36">
        <v>0.15719921244416918</v>
      </c>
      <c r="AN7" s="36">
        <v>0.61778278751505145</v>
      </c>
      <c r="AO7" s="36">
        <v>4.1515215226017359</v>
      </c>
      <c r="AP7" s="36">
        <v>495.76668030500002</v>
      </c>
      <c r="AQ7" s="36">
        <v>266.951289395</v>
      </c>
      <c r="AR7" s="36">
        <v>762.71796970000003</v>
      </c>
      <c r="AS7" s="36">
        <v>26.886460456999998</v>
      </c>
      <c r="AT7" s="36">
        <v>2018.2017076110001</v>
      </c>
      <c r="AU7" s="36">
        <v>4300.5603032250001</v>
      </c>
      <c r="AV7" s="36">
        <v>1108.3680686929999</v>
      </c>
      <c r="AW7" s="36">
        <v>2361.8073949730001</v>
      </c>
      <c r="AX7" s="36">
        <v>1059.318196359</v>
      </c>
      <c r="AY7" s="36">
        <v>2257.2876470010001</v>
      </c>
      <c r="AZ7" s="36">
        <v>0.4788262185714286</v>
      </c>
      <c r="BA7" s="36">
        <v>0.95765243857142868</v>
      </c>
      <c r="BB7" s="36">
        <v>3.5896742800000001</v>
      </c>
      <c r="BC7" s="36">
        <v>134.280288488</v>
      </c>
      <c r="BD7" s="36">
        <v>286.13615576699999</v>
      </c>
      <c r="BE7" s="36">
        <v>0.30403791142857145</v>
      </c>
      <c r="BF7" s="36">
        <v>0.6080758228571429</v>
      </c>
      <c r="BG7" s="36">
        <v>6.1822842969999998</v>
      </c>
      <c r="BH7" s="36">
        <v>26.340949466000001</v>
      </c>
      <c r="BI7" s="36">
        <v>0.21</v>
      </c>
      <c r="BJ7" s="36">
        <v>0.21</v>
      </c>
      <c r="BK7" s="36">
        <v>0.27</v>
      </c>
      <c r="BL7" s="36">
        <v>0.27</v>
      </c>
    </row>
    <row r="8" spans="1:64" s="37" customFormat="1" x14ac:dyDescent="0.2">
      <c r="A8" s="6">
        <v>5</v>
      </c>
      <c r="B8" s="34" t="s">
        <v>106</v>
      </c>
      <c r="C8" s="34" t="s">
        <v>110</v>
      </c>
      <c r="D8" s="41">
        <v>6.8051254380000001</v>
      </c>
      <c r="E8" s="36">
        <v>56</v>
      </c>
      <c r="F8" s="36">
        <v>36</v>
      </c>
      <c r="G8" s="36">
        <v>20</v>
      </c>
      <c r="H8" s="36">
        <v>0</v>
      </c>
      <c r="I8" s="36">
        <v>508.64466905650011</v>
      </c>
      <c r="J8" s="36">
        <v>832.54401082229401</v>
      </c>
      <c r="K8" s="36">
        <v>451.36610155649362</v>
      </c>
      <c r="L8" s="36">
        <v>57.278567500006467</v>
      </c>
      <c r="M8" s="36">
        <v>1157.9130713788124</v>
      </c>
      <c r="N8" s="36">
        <v>183.27560849998167</v>
      </c>
      <c r="O8" s="36">
        <v>1.212983192</v>
      </c>
      <c r="P8" s="36">
        <v>1.9818515809999999</v>
      </c>
      <c r="Q8" s="36">
        <v>1.123643613</v>
      </c>
      <c r="R8" s="36">
        <v>8.9339579000000002E-2</v>
      </c>
      <c r="S8" s="36">
        <v>1.865321695</v>
      </c>
      <c r="T8" s="36">
        <v>0.116529886</v>
      </c>
      <c r="U8" s="36">
        <v>6.3830000000000036</v>
      </c>
      <c r="V8" s="36">
        <v>15.082799999999997</v>
      </c>
      <c r="W8" s="36">
        <v>516.24065224850017</v>
      </c>
      <c r="X8" s="36">
        <v>849.60866240329403</v>
      </c>
      <c r="Y8" s="36">
        <v>1365.8493146517942</v>
      </c>
      <c r="Z8" s="36">
        <v>17.583580262493342</v>
      </c>
      <c r="AA8" s="36">
        <v>8.8356948413645551</v>
      </c>
      <c r="AB8" s="36">
        <v>8.8356948410000005</v>
      </c>
      <c r="AC8" s="36">
        <v>6.8522367550202246</v>
      </c>
      <c r="AD8" s="36">
        <v>6.8241629883845185</v>
      </c>
      <c r="AE8" s="36">
        <v>91.1167039701498</v>
      </c>
      <c r="AF8" s="36">
        <v>97.940866958534386</v>
      </c>
      <c r="AG8" s="36">
        <v>0.63564399041314912</v>
      </c>
      <c r="AH8" s="36">
        <v>1.0813254089786903</v>
      </c>
      <c r="AI8" s="36">
        <v>3.463163809837158</v>
      </c>
      <c r="AJ8" s="36">
        <v>0.50654378561994873</v>
      </c>
      <c r="AK8" s="36">
        <v>0.61208630305836054</v>
      </c>
      <c r="AL8" s="36">
        <v>1.5308776550936873</v>
      </c>
      <c r="AM8" s="36">
        <v>7.9944245310533217</v>
      </c>
      <c r="AN8" s="36">
        <v>8.5175747004215694</v>
      </c>
      <c r="AO8" s="36">
        <v>96.110745435080645</v>
      </c>
      <c r="AP8" s="36">
        <v>2380.1199204690001</v>
      </c>
      <c r="AQ8" s="36">
        <v>1281.6030340990001</v>
      </c>
      <c r="AR8" s="36">
        <v>3661.7229545680002</v>
      </c>
      <c r="AS8" s="36">
        <v>147.30836241399999</v>
      </c>
      <c r="AT8" s="36">
        <v>4930.4349943870002</v>
      </c>
      <c r="AU8" s="36">
        <v>10326.640248637001</v>
      </c>
      <c r="AV8" s="36">
        <v>3955.8818248759999</v>
      </c>
      <c r="AW8" s="36">
        <v>8285.4694399430009</v>
      </c>
      <c r="AX8" s="36">
        <v>3919.8604916670001</v>
      </c>
      <c r="AY8" s="36">
        <v>8210.0238961430005</v>
      </c>
      <c r="AZ8" s="36">
        <v>2.8861740257142863</v>
      </c>
      <c r="BA8" s="36">
        <v>5.7723480514285725</v>
      </c>
      <c r="BB8" s="36">
        <v>9.8300492189999993</v>
      </c>
      <c r="BC8" s="36">
        <v>485.00138757100001</v>
      </c>
      <c r="BD8" s="36">
        <v>1015.820075762</v>
      </c>
      <c r="BE8" s="36">
        <v>0.83258463142857142</v>
      </c>
      <c r="BF8" s="36">
        <v>1.6651692628571428</v>
      </c>
      <c r="BG8" s="36">
        <v>2.208973399</v>
      </c>
      <c r="BH8" s="36">
        <v>24.267754388</v>
      </c>
      <c r="BI8" s="36">
        <v>0.70000000000000018</v>
      </c>
      <c r="BJ8" s="36">
        <v>1.2000000000000004</v>
      </c>
      <c r="BK8" s="36">
        <v>1.9000000000000006</v>
      </c>
      <c r="BL8" s="36">
        <v>2.1199999999999992</v>
      </c>
    </row>
    <row r="9" spans="1:64" s="37" customFormat="1" x14ac:dyDescent="0.2">
      <c r="A9" s="6">
        <v>6</v>
      </c>
      <c r="B9" s="34" t="s">
        <v>106</v>
      </c>
      <c r="C9" s="34" t="s">
        <v>111</v>
      </c>
      <c r="D9" s="41">
        <v>5.4267764600000001</v>
      </c>
      <c r="E9" s="36">
        <v>40</v>
      </c>
      <c r="F9" s="36">
        <v>0</v>
      </c>
      <c r="G9" s="36">
        <v>16</v>
      </c>
      <c r="H9" s="36">
        <v>24</v>
      </c>
      <c r="I9" s="36">
        <v>7.0997915597712489E-4</v>
      </c>
      <c r="J9" s="36">
        <v>0.2041640712359061</v>
      </c>
      <c r="K9" s="36">
        <v>7.0997915597712489E-4</v>
      </c>
      <c r="L9" s="36">
        <v>0</v>
      </c>
      <c r="M9" s="36">
        <v>4.6874050389624652E-2</v>
      </c>
      <c r="N9" s="36">
        <v>0.15800000000225856</v>
      </c>
      <c r="O9" s="36">
        <v>3.4779496E-2</v>
      </c>
      <c r="P9" s="36">
        <v>6.2082696999999992E-2</v>
      </c>
      <c r="Q9" s="36">
        <v>3.2424274000000003E-2</v>
      </c>
      <c r="R9" s="36">
        <v>2.3552220000000001E-3</v>
      </c>
      <c r="S9" s="36">
        <v>5.9010666999999996E-2</v>
      </c>
      <c r="T9" s="36">
        <v>3.0720299999999999E-3</v>
      </c>
      <c r="U9" s="36">
        <v>0.13200000000000001</v>
      </c>
      <c r="V9" s="36">
        <v>0.31679999999999997</v>
      </c>
      <c r="W9" s="36">
        <v>0.16748947515597712</v>
      </c>
      <c r="X9" s="36">
        <v>0.58304676823590607</v>
      </c>
      <c r="Y9" s="36">
        <v>0.75053624339188318</v>
      </c>
      <c r="Z9" s="36">
        <v>4.5796232302735895E-4</v>
      </c>
      <c r="AA9" s="36">
        <v>9.8003937127854812E-5</v>
      </c>
      <c r="AB9" s="36">
        <v>9.8003899999999999E-5</v>
      </c>
      <c r="AC9" s="36">
        <v>1.0566298737409579E-5</v>
      </c>
      <c r="AD9" s="36">
        <v>2.7654807304529688E-3</v>
      </c>
      <c r="AE9" s="36">
        <v>2.4889326574076713E-2</v>
      </c>
      <c r="AF9" s="36">
        <v>2.7654807304529683E-2</v>
      </c>
      <c r="AG9" s="36">
        <v>1.256978869733282E-2</v>
      </c>
      <c r="AH9" s="36">
        <v>2.1383088818451239E-2</v>
      </c>
      <c r="AI9" s="36">
        <v>6.8483676350985678E-2</v>
      </c>
      <c r="AJ9" s="36">
        <v>5.6180982350120263E-6</v>
      </c>
      <c r="AK9" s="36">
        <v>6.7891485520692906E-6</v>
      </c>
      <c r="AL9" s="36">
        <v>1.6980213024769425E-5</v>
      </c>
      <c r="AM9" s="36">
        <v>1.2585973094305243E-2</v>
      </c>
      <c r="AN9" s="36">
        <v>2.4155358697456279E-2</v>
      </c>
      <c r="AO9" s="36">
        <v>9.3389983138087163E-2</v>
      </c>
      <c r="AP9" s="36">
        <v>2.4151191989999998</v>
      </c>
      <c r="AQ9" s="36">
        <v>1.300448799</v>
      </c>
      <c r="AR9" s="36">
        <v>3.715567998</v>
      </c>
      <c r="AS9" s="36">
        <v>0.24017857400000001</v>
      </c>
      <c r="AT9" s="36">
        <v>10.623174198999999</v>
      </c>
      <c r="AU9" s="36">
        <v>21.873077761000001</v>
      </c>
      <c r="AV9" s="36">
        <v>11.133428370000001</v>
      </c>
      <c r="AW9" s="36">
        <v>22.923689278000001</v>
      </c>
      <c r="AX9" s="36">
        <v>10.267371548</v>
      </c>
      <c r="AY9" s="36">
        <v>21.140481372</v>
      </c>
      <c r="AZ9" s="36">
        <v>1.28378E-2</v>
      </c>
      <c r="BA9" s="36">
        <v>2.56756E-2</v>
      </c>
      <c r="BB9" s="36">
        <v>0.97505185299999997</v>
      </c>
      <c r="BC9" s="36">
        <v>47.713371701</v>
      </c>
      <c r="BD9" s="36">
        <v>98.241662034000001</v>
      </c>
      <c r="BE9" s="36">
        <v>8.2584854285714285E-2</v>
      </c>
      <c r="BF9" s="36">
        <v>0.16516970857142857</v>
      </c>
      <c r="BG9" s="36">
        <v>3.1692160889999998</v>
      </c>
      <c r="BH9" s="36">
        <v>9.8160956010000007</v>
      </c>
      <c r="BI9" s="36">
        <v>0</v>
      </c>
      <c r="BJ9" s="36">
        <v>0</v>
      </c>
      <c r="BK9" s="36">
        <v>0</v>
      </c>
      <c r="BL9" s="36">
        <v>0</v>
      </c>
    </row>
    <row r="10" spans="1:64" s="37" customFormat="1" x14ac:dyDescent="0.2">
      <c r="A10" s="6">
        <v>7</v>
      </c>
      <c r="B10" s="34" t="s">
        <v>106</v>
      </c>
      <c r="C10" s="34" t="s">
        <v>112</v>
      </c>
      <c r="D10" s="41">
        <v>6.825840919</v>
      </c>
      <c r="E10" s="36">
        <v>0</v>
      </c>
      <c r="F10" s="36" t="s">
        <v>340</v>
      </c>
      <c r="G10" s="36" t="s">
        <v>340</v>
      </c>
      <c r="H10" s="36" t="s">
        <v>340</v>
      </c>
      <c r="I10" s="36">
        <v>1524.7893432517546</v>
      </c>
      <c r="J10" s="36">
        <v>2532.0369512368816</v>
      </c>
      <c r="K10" s="36">
        <v>1295.2873717518216</v>
      </c>
      <c r="L10" s="36">
        <v>229.50197149993306</v>
      </c>
      <c r="M10" s="36">
        <v>3385.2251794886888</v>
      </c>
      <c r="N10" s="36">
        <v>671.60111499994775</v>
      </c>
      <c r="O10" s="36">
        <v>6.4113381159999996</v>
      </c>
      <c r="P10" s="36">
        <v>10.472165412000001</v>
      </c>
      <c r="Q10" s="36">
        <v>5.8406443939999999</v>
      </c>
      <c r="R10" s="36">
        <v>0.57069372200000001</v>
      </c>
      <c r="S10" s="36">
        <v>9.727782297000001</v>
      </c>
      <c r="T10" s="36">
        <v>0.74438311499999998</v>
      </c>
      <c r="U10" s="36" t="s">
        <v>340</v>
      </c>
      <c r="V10" s="36" t="s">
        <v>340</v>
      </c>
      <c r="W10" s="36">
        <v>1531.2006813677547</v>
      </c>
      <c r="X10" s="36">
        <v>2542.5091166488814</v>
      </c>
      <c r="Y10" s="36">
        <v>4073.7097980166363</v>
      </c>
      <c r="Z10" s="36">
        <v>54.916180005990391</v>
      </c>
      <c r="AA10" s="36">
        <v>27.978946507126601</v>
      </c>
      <c r="AB10" s="36">
        <v>100.7312675557811</v>
      </c>
      <c r="AC10" s="36">
        <v>22.682745499976008</v>
      </c>
      <c r="AD10" s="36">
        <v>31.478736340908291</v>
      </c>
      <c r="AE10" s="36">
        <v>378.08410690815259</v>
      </c>
      <c r="AF10" s="36">
        <v>409.56284324906085</v>
      </c>
      <c r="AG10" s="36" t="s">
        <v>340</v>
      </c>
      <c r="AH10" s="36" t="s">
        <v>340</v>
      </c>
      <c r="AI10" s="36" t="s">
        <v>340</v>
      </c>
      <c r="AJ10" s="36">
        <v>2.945477188989889</v>
      </c>
      <c r="AK10" s="36">
        <v>2.3646500839062687</v>
      </c>
      <c r="AL10" s="36">
        <v>5.9499273986808827</v>
      </c>
      <c r="AM10" s="36">
        <v>25.628222688965899</v>
      </c>
      <c r="AN10" s="36">
        <v>33.843386424814561</v>
      </c>
      <c r="AO10" s="36">
        <v>384.03403430683346</v>
      </c>
      <c r="AP10" s="36">
        <v>9193.5706860859991</v>
      </c>
      <c r="AQ10" s="36">
        <v>4950.3842155849998</v>
      </c>
      <c r="AR10" s="36">
        <v>14143.954901670999</v>
      </c>
      <c r="AS10" s="36">
        <v>820.78855995000004</v>
      </c>
      <c r="AT10" s="36">
        <v>18296.794108811999</v>
      </c>
      <c r="AU10" s="36">
        <v>40330.925127069</v>
      </c>
      <c r="AV10" s="36">
        <v>15273.372067175</v>
      </c>
      <c r="AW10" s="36">
        <v>33666.511281473002</v>
      </c>
      <c r="AX10" s="36">
        <v>15165.572251972</v>
      </c>
      <c r="AY10" s="36">
        <v>33428.892261997004</v>
      </c>
      <c r="AZ10" s="36">
        <v>17.887069955714288</v>
      </c>
      <c r="BA10" s="36">
        <v>35.774139912857144</v>
      </c>
      <c r="BB10" s="36">
        <v>37.467030659999999</v>
      </c>
      <c r="BC10" s="36">
        <v>2370.7609450549999</v>
      </c>
      <c r="BD10" s="36">
        <v>5225.7778931419998</v>
      </c>
      <c r="BE10" s="36">
        <v>3.1733792200000002</v>
      </c>
      <c r="BF10" s="36">
        <v>6.3467584400000003</v>
      </c>
      <c r="BG10" s="36">
        <v>7.5694517650000002</v>
      </c>
      <c r="BH10" s="36">
        <v>72.775989194999994</v>
      </c>
      <c r="BI10" s="36">
        <v>1.2600000000000002</v>
      </c>
      <c r="BJ10" s="36">
        <v>2.0500000000000007</v>
      </c>
      <c r="BK10" s="36">
        <v>6.7200000000000006</v>
      </c>
      <c r="BL10" s="36">
        <v>8.0599999999999863</v>
      </c>
    </row>
    <row r="11" spans="1:64" s="37" customFormat="1" x14ac:dyDescent="0.2">
      <c r="A11" s="6">
        <v>8</v>
      </c>
      <c r="B11" s="34" t="s">
        <v>106</v>
      </c>
      <c r="C11" s="34" t="s">
        <v>113</v>
      </c>
      <c r="D11" s="41">
        <v>6.8998355829999998</v>
      </c>
      <c r="E11" s="36">
        <v>8</v>
      </c>
      <c r="F11" s="36">
        <v>4</v>
      </c>
      <c r="G11" s="36">
        <v>4</v>
      </c>
      <c r="H11" s="36">
        <v>0</v>
      </c>
      <c r="I11" s="36">
        <v>154.55603566817746</v>
      </c>
      <c r="J11" s="36">
        <v>481.67419981389975</v>
      </c>
      <c r="K11" s="36">
        <v>112.06652166813629</v>
      </c>
      <c r="L11" s="36">
        <v>42.489514000041183</v>
      </c>
      <c r="M11" s="36">
        <v>461.63393348208592</v>
      </c>
      <c r="N11" s="36">
        <v>174.59630199999134</v>
      </c>
      <c r="O11" s="36">
        <v>1.060115707</v>
      </c>
      <c r="P11" s="36">
        <v>1.7093955759999999</v>
      </c>
      <c r="Q11" s="36">
        <v>0.88513958100000001</v>
      </c>
      <c r="R11" s="36">
        <v>0.17497612600000001</v>
      </c>
      <c r="S11" s="36">
        <v>1.481165845</v>
      </c>
      <c r="T11" s="36">
        <v>0.22822973099999999</v>
      </c>
      <c r="U11" s="36">
        <v>0.55600000000000005</v>
      </c>
      <c r="V11" s="36">
        <v>1.3202</v>
      </c>
      <c r="W11" s="36">
        <v>156.17215137517746</v>
      </c>
      <c r="X11" s="36">
        <v>484.70379538989977</v>
      </c>
      <c r="Y11" s="36">
        <v>640.87594676507729</v>
      </c>
      <c r="Z11" s="36">
        <v>7.4514994300133761</v>
      </c>
      <c r="AA11" s="36">
        <v>3.5970767486006698</v>
      </c>
      <c r="AB11" s="36">
        <v>17.855263805632067</v>
      </c>
      <c r="AC11" s="36">
        <v>1.4763423921123806</v>
      </c>
      <c r="AD11" s="36">
        <v>5.1751517404932867</v>
      </c>
      <c r="AE11" s="36">
        <v>54.508029819938571</v>
      </c>
      <c r="AF11" s="36">
        <v>59.683181560431834</v>
      </c>
      <c r="AG11" s="36">
        <v>7.7401035239232377E-2</v>
      </c>
      <c r="AH11" s="36">
        <v>0.13167072661386653</v>
      </c>
      <c r="AI11" s="36">
        <v>0.42170219199305914</v>
      </c>
      <c r="AJ11" s="36">
        <v>0.46901782999487124</v>
      </c>
      <c r="AK11" s="36">
        <v>0.33275751781143625</v>
      </c>
      <c r="AL11" s="36">
        <v>0.83925904931728246</v>
      </c>
      <c r="AM11" s="36">
        <v>2.0227612573464842</v>
      </c>
      <c r="AN11" s="36">
        <v>5.6395799849185897</v>
      </c>
      <c r="AO11" s="36">
        <v>55.768991061248911</v>
      </c>
      <c r="AP11" s="36">
        <v>2022.2334917359999</v>
      </c>
      <c r="AQ11" s="36">
        <v>1088.894957088</v>
      </c>
      <c r="AR11" s="36">
        <v>3111.1284488239999</v>
      </c>
      <c r="AS11" s="36">
        <v>73.912544595</v>
      </c>
      <c r="AT11" s="36">
        <v>4806.5448656460003</v>
      </c>
      <c r="AU11" s="36">
        <v>10559.165284287999</v>
      </c>
      <c r="AV11" s="36">
        <v>2869.2101720420001</v>
      </c>
      <c r="AW11" s="36">
        <v>6303.1689683149998</v>
      </c>
      <c r="AX11" s="36">
        <v>2783.518109269</v>
      </c>
      <c r="AY11" s="36">
        <v>6114.9180147380002</v>
      </c>
      <c r="AZ11" s="36">
        <v>8.6516753571428584</v>
      </c>
      <c r="BA11" s="36">
        <v>17.303350715714288</v>
      </c>
      <c r="BB11" s="36">
        <v>9.684965279</v>
      </c>
      <c r="BC11" s="36">
        <v>459.28464027799998</v>
      </c>
      <c r="BD11" s="36">
        <v>1008.970594219</v>
      </c>
      <c r="BE11" s="36">
        <v>0.82029632428571442</v>
      </c>
      <c r="BF11" s="36">
        <v>1.6405926500000001</v>
      </c>
      <c r="BG11" s="36">
        <v>4.5121170340000001</v>
      </c>
      <c r="BH11" s="36">
        <v>37.109079198000003</v>
      </c>
      <c r="BI11" s="36">
        <v>1.7900000000000005</v>
      </c>
      <c r="BJ11" s="36">
        <v>2.5100000000000002</v>
      </c>
      <c r="BK11" s="36">
        <v>0.36</v>
      </c>
      <c r="BL11" s="36">
        <v>0.68000000000000016</v>
      </c>
    </row>
    <row r="12" spans="1:64" s="37" customFormat="1" x14ac:dyDescent="0.2">
      <c r="A12" s="6">
        <v>9</v>
      </c>
      <c r="B12" s="34" t="s">
        <v>106</v>
      </c>
      <c r="C12" s="34" t="s">
        <v>114</v>
      </c>
      <c r="D12" s="41">
        <v>6.2220003840000002</v>
      </c>
      <c r="E12" s="36">
        <v>115</v>
      </c>
      <c r="F12" s="36">
        <v>39</v>
      </c>
      <c r="G12" s="36">
        <v>76</v>
      </c>
      <c r="H12" s="36">
        <v>0</v>
      </c>
      <c r="I12" s="36">
        <v>14.450443737347292</v>
      </c>
      <c r="J12" s="36">
        <v>89.03363683173194</v>
      </c>
      <c r="K12" s="36">
        <v>9.8636462373379281</v>
      </c>
      <c r="L12" s="36">
        <v>4.5867975000093644</v>
      </c>
      <c r="M12" s="36">
        <v>80.080885569080422</v>
      </c>
      <c r="N12" s="36">
        <v>23.40319499999881</v>
      </c>
      <c r="O12" s="36">
        <v>5.7449627000000003E-2</v>
      </c>
      <c r="P12" s="36">
        <v>9.2041654000000001E-2</v>
      </c>
      <c r="Q12" s="36">
        <v>5.1954422E-2</v>
      </c>
      <c r="R12" s="36">
        <v>5.4952049999999995E-3</v>
      </c>
      <c r="S12" s="36">
        <v>8.4873994000000008E-2</v>
      </c>
      <c r="T12" s="36">
        <v>7.1676599999999993E-3</v>
      </c>
      <c r="U12" s="36">
        <v>23.821200000000008</v>
      </c>
      <c r="V12" s="36">
        <v>56.385399999999962</v>
      </c>
      <c r="W12" s="36">
        <v>38.329093364347301</v>
      </c>
      <c r="X12" s="36">
        <v>145.5110784857319</v>
      </c>
      <c r="Y12" s="36">
        <v>183.8401718500792</v>
      </c>
      <c r="Z12" s="36">
        <v>0.99771446551938747</v>
      </c>
      <c r="AA12" s="36">
        <v>0.48089837238034477</v>
      </c>
      <c r="AB12" s="36">
        <v>0.48089837200000002</v>
      </c>
      <c r="AC12" s="36">
        <v>0.13830834589318355</v>
      </c>
      <c r="AD12" s="36">
        <v>1.0066257156583738</v>
      </c>
      <c r="AE12" s="36">
        <v>9.0596314409253633</v>
      </c>
      <c r="AF12" s="36">
        <v>10.066257156583736</v>
      </c>
      <c r="AG12" s="36">
        <v>2.3024690664574385</v>
      </c>
      <c r="AH12" s="36">
        <v>3.9168439291459825</v>
      </c>
      <c r="AI12" s="36">
        <v>12.544486637940507</v>
      </c>
      <c r="AJ12" s="36">
        <v>2.7567668457770759E-2</v>
      </c>
      <c r="AK12" s="36">
        <v>3.3313883283790542E-2</v>
      </c>
      <c r="AL12" s="36">
        <v>8.3320733152709353E-2</v>
      </c>
      <c r="AM12" s="36">
        <v>2.4683450808083931</v>
      </c>
      <c r="AN12" s="36">
        <v>4.9567835280881472</v>
      </c>
      <c r="AO12" s="36">
        <v>21.687438812018581</v>
      </c>
      <c r="AP12" s="36">
        <v>473.42384165200002</v>
      </c>
      <c r="AQ12" s="36">
        <v>254.92053012</v>
      </c>
      <c r="AR12" s="36">
        <v>728.34437177200004</v>
      </c>
      <c r="AS12" s="36">
        <v>23.240415978000001</v>
      </c>
      <c r="AT12" s="36">
        <v>1490.243509267</v>
      </c>
      <c r="AU12" s="36">
        <v>3043.2655815570001</v>
      </c>
      <c r="AV12" s="36">
        <v>922.46011540100005</v>
      </c>
      <c r="AW12" s="36">
        <v>1883.7801353279999</v>
      </c>
      <c r="AX12" s="36">
        <v>899.922501721</v>
      </c>
      <c r="AY12" s="36">
        <v>1837.7554799110001</v>
      </c>
      <c r="AZ12" s="36">
        <v>0.36030397142857151</v>
      </c>
      <c r="BA12" s="36">
        <v>0.7206079442857144</v>
      </c>
      <c r="BB12" s="36">
        <v>4.3036625199999996</v>
      </c>
      <c r="BC12" s="36">
        <v>163.626663729</v>
      </c>
      <c r="BD12" s="36">
        <v>334.14632632500002</v>
      </c>
      <c r="BE12" s="36">
        <v>0.36451122285714288</v>
      </c>
      <c r="BF12" s="36">
        <v>0.72902244714285724</v>
      </c>
      <c r="BG12" s="36">
        <v>1.7844327200000001</v>
      </c>
      <c r="BH12" s="36">
        <v>8.0517932489999993</v>
      </c>
      <c r="BI12" s="36">
        <v>0.15</v>
      </c>
      <c r="BJ12" s="36">
        <v>0.46000000000000008</v>
      </c>
      <c r="BK12" s="36">
        <v>0.66000000000000014</v>
      </c>
      <c r="BL12" s="36">
        <v>0.80000000000000027</v>
      </c>
    </row>
    <row r="13" spans="1:64" s="37" customFormat="1" x14ac:dyDescent="0.2">
      <c r="A13" s="6">
        <v>10</v>
      </c>
      <c r="B13" s="34" t="s">
        <v>106</v>
      </c>
      <c r="C13" s="34" t="s">
        <v>115</v>
      </c>
      <c r="D13" s="41">
        <v>6.884266352</v>
      </c>
      <c r="E13" s="36">
        <v>1</v>
      </c>
      <c r="F13" s="36">
        <v>1</v>
      </c>
      <c r="G13" s="36">
        <v>0</v>
      </c>
      <c r="H13" s="36">
        <v>0</v>
      </c>
      <c r="I13" s="36">
        <v>2719.8522533228429</v>
      </c>
      <c r="J13" s="36">
        <v>3300.1338128905504</v>
      </c>
      <c r="K13" s="36">
        <v>2296.8742263226827</v>
      </c>
      <c r="L13" s="36">
        <v>422.97802700016001</v>
      </c>
      <c r="M13" s="36">
        <v>4849.8738627133762</v>
      </c>
      <c r="N13" s="36">
        <v>1170.1122035000169</v>
      </c>
      <c r="O13" s="36">
        <v>7.2618505730000003</v>
      </c>
      <c r="P13" s="36">
        <v>11.845055608999999</v>
      </c>
      <c r="Q13" s="36">
        <v>6.3310443200000002</v>
      </c>
      <c r="R13" s="36">
        <v>0.93080625299999997</v>
      </c>
      <c r="S13" s="36">
        <v>10.630960497</v>
      </c>
      <c r="T13" s="36">
        <v>1.2140951119999999</v>
      </c>
      <c r="U13" s="36">
        <v>4.7199999999999999E-2</v>
      </c>
      <c r="V13" s="36">
        <v>0.11209999999999999</v>
      </c>
      <c r="W13" s="36">
        <v>2727.161303895843</v>
      </c>
      <c r="X13" s="36">
        <v>3312.0909684995504</v>
      </c>
      <c r="Y13" s="36">
        <v>6039.2522723953934</v>
      </c>
      <c r="Z13" s="36">
        <v>87.736680400095025</v>
      </c>
      <c r="AA13" s="36">
        <v>47.312107127290837</v>
      </c>
      <c r="AB13" s="36">
        <v>133.04275337706008</v>
      </c>
      <c r="AC13" s="36">
        <v>39.076305000753422</v>
      </c>
      <c r="AD13" s="36">
        <v>15.841983710418196</v>
      </c>
      <c r="AE13" s="36">
        <v>253.60233551505826</v>
      </c>
      <c r="AF13" s="36">
        <v>269.44431922547653</v>
      </c>
      <c r="AG13" s="36">
        <v>4.8938842967250571E-3</v>
      </c>
      <c r="AH13" s="36">
        <v>8.3252284587966487E-3</v>
      </c>
      <c r="AI13" s="36">
        <v>2.6663231685605485E-2</v>
      </c>
      <c r="AJ13" s="36">
        <v>4.2932001091580059</v>
      </c>
      <c r="AK13" s="36">
        <v>3.7800115551955922</v>
      </c>
      <c r="AL13" s="36">
        <v>9.4962382078023087</v>
      </c>
      <c r="AM13" s="36">
        <v>43.374398994208157</v>
      </c>
      <c r="AN13" s="36">
        <v>19.630320494072585</v>
      </c>
      <c r="AO13" s="36">
        <v>263.12523695454615</v>
      </c>
      <c r="AP13" s="36">
        <v>6138.7307438309999</v>
      </c>
      <c r="AQ13" s="36">
        <v>3305.4704005240001</v>
      </c>
      <c r="AR13" s="36">
        <v>9444.201144355</v>
      </c>
      <c r="AS13" s="36">
        <v>888.427796919</v>
      </c>
      <c r="AT13" s="36">
        <v>9743.6845134279993</v>
      </c>
      <c r="AU13" s="36">
        <v>21674.016240756999</v>
      </c>
      <c r="AV13" s="36">
        <v>8938.5030670239994</v>
      </c>
      <c r="AW13" s="36">
        <v>19882.957045225001</v>
      </c>
      <c r="AX13" s="36">
        <v>8913.8697764860008</v>
      </c>
      <c r="AY13" s="36">
        <v>19828.162338106002</v>
      </c>
      <c r="AZ13" s="36">
        <v>14.427377862857146</v>
      </c>
      <c r="BA13" s="36">
        <v>28.854755727142855</v>
      </c>
      <c r="BB13" s="36">
        <v>34.630369743999999</v>
      </c>
      <c r="BC13" s="36">
        <v>1970.3007981349999</v>
      </c>
      <c r="BD13" s="36">
        <v>4382.7703410459999</v>
      </c>
      <c r="BE13" s="36">
        <v>2.9331199657142859</v>
      </c>
      <c r="BF13" s="36">
        <v>5.8662399328571437</v>
      </c>
      <c r="BG13" s="36">
        <v>27.926148317999999</v>
      </c>
      <c r="BH13" s="36">
        <v>134.39838261200001</v>
      </c>
      <c r="BI13" s="36">
        <v>4.97</v>
      </c>
      <c r="BJ13" s="36">
        <v>6.5799999999999939</v>
      </c>
      <c r="BK13" s="36">
        <v>10.689999999999969</v>
      </c>
      <c r="BL13" s="36">
        <v>12.909999999999966</v>
      </c>
    </row>
    <row r="14" spans="1:64" s="37" customFormat="1" x14ac:dyDescent="0.2">
      <c r="A14" s="6">
        <v>11</v>
      </c>
      <c r="B14" s="34" t="s">
        <v>106</v>
      </c>
      <c r="C14" s="34" t="s">
        <v>116</v>
      </c>
      <c r="D14" s="41">
        <v>5.3591476650000001</v>
      </c>
      <c r="E14" s="36">
        <v>0</v>
      </c>
      <c r="F14" s="36" t="s">
        <v>340</v>
      </c>
      <c r="G14" s="36" t="s">
        <v>340</v>
      </c>
      <c r="H14" s="36" t="s">
        <v>340</v>
      </c>
      <c r="I14" s="36">
        <v>1.1271945112522188E-2</v>
      </c>
      <c r="J14" s="36">
        <v>5.4294950571173164</v>
      </c>
      <c r="K14" s="36">
        <v>1.1271945112522188E-2</v>
      </c>
      <c r="L14" s="36">
        <v>0</v>
      </c>
      <c r="M14" s="36">
        <v>1.1792510022249219</v>
      </c>
      <c r="N14" s="36">
        <v>4.2615160000049164</v>
      </c>
      <c r="O14" s="36">
        <v>5.0283515999999993E-2</v>
      </c>
      <c r="P14" s="36">
        <v>8.0521992000000001E-2</v>
      </c>
      <c r="Q14" s="36">
        <v>4.0690572999999994E-2</v>
      </c>
      <c r="R14" s="36">
        <v>9.5929429999999996E-3</v>
      </c>
      <c r="S14" s="36">
        <v>6.8009457999999995E-2</v>
      </c>
      <c r="T14" s="36">
        <v>1.2512534000000001E-2</v>
      </c>
      <c r="U14" s="36" t="s">
        <v>340</v>
      </c>
      <c r="V14" s="36" t="s">
        <v>340</v>
      </c>
      <c r="W14" s="36">
        <v>6.1555461112522178E-2</v>
      </c>
      <c r="X14" s="36">
        <v>5.5100170491173168</v>
      </c>
      <c r="Y14" s="36">
        <v>5.5715725102298386</v>
      </c>
      <c r="Z14" s="36">
        <v>7.1504319946370971E-3</v>
      </c>
      <c r="AA14" s="36">
        <v>1.5301924468523391E-3</v>
      </c>
      <c r="AB14" s="36">
        <v>1.5301920000000001E-3</v>
      </c>
      <c r="AC14" s="36">
        <v>6.232903305188258E-5</v>
      </c>
      <c r="AD14" s="36">
        <v>2.1889119914840882E-2</v>
      </c>
      <c r="AE14" s="36">
        <v>0.19700207923356786</v>
      </c>
      <c r="AF14" s="36">
        <v>0.21889119914840874</v>
      </c>
      <c r="AG14" s="36" t="s">
        <v>340</v>
      </c>
      <c r="AH14" s="36" t="s">
        <v>340</v>
      </c>
      <c r="AI14" s="36" t="s">
        <v>340</v>
      </c>
      <c r="AJ14" s="36">
        <v>8.7718641548248881E-5</v>
      </c>
      <c r="AK14" s="36">
        <v>1.0600293254848035E-4</v>
      </c>
      <c r="AL14" s="36">
        <v>2.6512196074643943E-4</v>
      </c>
      <c r="AM14" s="36">
        <v>1.5004767460013145E-4</v>
      </c>
      <c r="AN14" s="36">
        <v>2.1995122847389362E-2</v>
      </c>
      <c r="AO14" s="36">
        <v>0.19726720119431429</v>
      </c>
      <c r="AP14" s="36">
        <v>29.186700902999998</v>
      </c>
      <c r="AQ14" s="36">
        <v>15.715915871</v>
      </c>
      <c r="AR14" s="36">
        <v>44.902616773999995</v>
      </c>
      <c r="AS14" s="36">
        <v>2.6418929480000002</v>
      </c>
      <c r="AT14" s="36">
        <v>68.022700502000006</v>
      </c>
      <c r="AU14" s="36">
        <v>189.12760002300001</v>
      </c>
      <c r="AV14" s="36">
        <v>64.492902624999999</v>
      </c>
      <c r="AW14" s="36">
        <v>179.31349096899999</v>
      </c>
      <c r="AX14" s="36">
        <v>59.665485457000003</v>
      </c>
      <c r="AY14" s="36">
        <v>165.89153305299999</v>
      </c>
      <c r="AZ14" s="36">
        <v>0.11162184857142857</v>
      </c>
      <c r="BA14" s="36">
        <v>0.22324369714285713</v>
      </c>
      <c r="BB14" s="36">
        <v>1.3080215399999999</v>
      </c>
      <c r="BC14" s="36">
        <v>58.476958439999997</v>
      </c>
      <c r="BD14" s="36">
        <v>162.58699999999999</v>
      </c>
      <c r="BE14" s="36">
        <v>0.11078669142857143</v>
      </c>
      <c r="BF14" s="36">
        <v>0.22157338285714287</v>
      </c>
      <c r="BG14" s="36">
        <v>1.167718037</v>
      </c>
      <c r="BH14" s="36">
        <v>35.295398992999999</v>
      </c>
      <c r="BI14" s="36">
        <v>0</v>
      </c>
      <c r="BJ14" s="36">
        <v>0</v>
      </c>
      <c r="BK14" s="36">
        <v>0</v>
      </c>
      <c r="BL14" s="36">
        <v>0</v>
      </c>
    </row>
    <row r="15" spans="1:64" s="37" customFormat="1" x14ac:dyDescent="0.2">
      <c r="A15" s="6">
        <v>12</v>
      </c>
      <c r="B15" s="34" t="s">
        <v>106</v>
      </c>
      <c r="C15" s="34" t="s">
        <v>117</v>
      </c>
      <c r="D15" s="41">
        <v>6.1689034129999998</v>
      </c>
      <c r="E15" s="36">
        <v>2</v>
      </c>
      <c r="F15" s="36">
        <v>1</v>
      </c>
      <c r="G15" s="36">
        <v>0</v>
      </c>
      <c r="H15" s="36">
        <v>1</v>
      </c>
      <c r="I15" s="36">
        <v>12.876276425637389</v>
      </c>
      <c r="J15" s="36">
        <v>85.950324279721684</v>
      </c>
      <c r="K15" s="36">
        <v>6.4974449256228795</v>
      </c>
      <c r="L15" s="36">
        <v>6.3788315000145088</v>
      </c>
      <c r="M15" s="36">
        <v>62.632053705358473</v>
      </c>
      <c r="N15" s="36">
        <v>36.194547000000597</v>
      </c>
      <c r="O15" s="36">
        <v>0.18920377300000002</v>
      </c>
      <c r="P15" s="36">
        <v>0.31208888300000004</v>
      </c>
      <c r="Q15" s="36">
        <v>0.14795067100000001</v>
      </c>
      <c r="R15" s="36">
        <v>4.1253102E-2</v>
      </c>
      <c r="S15" s="36">
        <v>0.25828048800000003</v>
      </c>
      <c r="T15" s="36">
        <v>5.3808395000000002E-2</v>
      </c>
      <c r="U15" s="36">
        <v>0</v>
      </c>
      <c r="V15" s="36">
        <v>0</v>
      </c>
      <c r="W15" s="36">
        <v>13.065480198637388</v>
      </c>
      <c r="X15" s="36">
        <v>86.262413162721685</v>
      </c>
      <c r="Y15" s="36">
        <v>99.327893361359074</v>
      </c>
      <c r="Z15" s="36">
        <v>0.99182031846386609</v>
      </c>
      <c r="AA15" s="36">
        <v>0.47644175299236419</v>
      </c>
      <c r="AB15" s="36">
        <v>0.47644175300000002</v>
      </c>
      <c r="AC15" s="36">
        <v>8.5314185907018295E-2</v>
      </c>
      <c r="AD15" s="36">
        <v>0.98867331135411818</v>
      </c>
      <c r="AE15" s="36">
        <v>8.8980598021870616</v>
      </c>
      <c r="AF15" s="36">
        <v>9.8867331135411778</v>
      </c>
      <c r="AG15" s="36">
        <v>0</v>
      </c>
      <c r="AH15" s="36">
        <v>0</v>
      </c>
      <c r="AI15" s="36">
        <v>0</v>
      </c>
      <c r="AJ15" s="36">
        <v>2.731215645376792E-2</v>
      </c>
      <c r="AK15" s="36">
        <v>3.3005154259425441E-2</v>
      </c>
      <c r="AL15" s="36">
        <v>8.2548576738625479E-2</v>
      </c>
      <c r="AM15" s="36">
        <v>0.11262634236078621</v>
      </c>
      <c r="AN15" s="36">
        <v>1.0216784656135436</v>
      </c>
      <c r="AO15" s="36">
        <v>8.9806083789256874</v>
      </c>
      <c r="AP15" s="36">
        <v>505.31096715699999</v>
      </c>
      <c r="AQ15" s="36">
        <v>272.09052077699999</v>
      </c>
      <c r="AR15" s="36">
        <v>777.40148793399999</v>
      </c>
      <c r="AS15" s="36">
        <v>39.952786723999999</v>
      </c>
      <c r="AT15" s="36">
        <v>1790.7381258079999</v>
      </c>
      <c r="AU15" s="36">
        <v>4045.7924949540002</v>
      </c>
      <c r="AV15" s="36">
        <v>1165.6851118500001</v>
      </c>
      <c r="AW15" s="36">
        <v>2633.617952864</v>
      </c>
      <c r="AX15" s="36">
        <v>1139.5216329100001</v>
      </c>
      <c r="AY15" s="36">
        <v>2574.5071285549998</v>
      </c>
      <c r="AZ15" s="36">
        <v>1.363774952857143</v>
      </c>
      <c r="BA15" s="36">
        <v>2.7275499071428575</v>
      </c>
      <c r="BB15" s="36">
        <v>3.3673491539999998</v>
      </c>
      <c r="BC15" s="36">
        <v>98.355857768999996</v>
      </c>
      <c r="BD15" s="36">
        <v>222.214172727</v>
      </c>
      <c r="BE15" s="36">
        <v>0.28520743714285712</v>
      </c>
      <c r="BF15" s="36">
        <v>0.57041487571428573</v>
      </c>
      <c r="BG15" s="36">
        <v>4.3170597859999997</v>
      </c>
      <c r="BH15" s="36">
        <v>22.310956364999999</v>
      </c>
      <c r="BI15" s="36">
        <v>0.42000000000000015</v>
      </c>
      <c r="BJ15" s="36">
        <v>0.49000000000000021</v>
      </c>
      <c r="BK15" s="36">
        <v>0.21</v>
      </c>
      <c r="BL15" s="36">
        <v>0.24999999999999997</v>
      </c>
    </row>
    <row r="16" spans="1:64" s="37" customFormat="1" x14ac:dyDescent="0.2">
      <c r="A16" s="6">
        <v>13</v>
      </c>
      <c r="B16" s="34" t="s">
        <v>106</v>
      </c>
      <c r="C16" s="34" t="s">
        <v>118</v>
      </c>
      <c r="D16" s="41">
        <v>5.9120553469999999</v>
      </c>
      <c r="E16" s="36">
        <v>45</v>
      </c>
      <c r="F16" s="36">
        <v>23</v>
      </c>
      <c r="G16" s="36">
        <v>19</v>
      </c>
      <c r="H16" s="36">
        <v>3</v>
      </c>
      <c r="I16" s="36">
        <v>2.3233314061600909</v>
      </c>
      <c r="J16" s="36">
        <v>35.728446351083235</v>
      </c>
      <c r="K16" s="36">
        <v>1.392225406177485</v>
      </c>
      <c r="L16" s="36">
        <v>0.93110599998260568</v>
      </c>
      <c r="M16" s="36">
        <v>31.204055257230962</v>
      </c>
      <c r="N16" s="36">
        <v>6.8477225000123667</v>
      </c>
      <c r="O16" s="36">
        <v>3.9851059000000001E-2</v>
      </c>
      <c r="P16" s="36">
        <v>5.5736847999999999E-2</v>
      </c>
      <c r="Q16" s="36">
        <v>3.7637885000000003E-2</v>
      </c>
      <c r="R16" s="36">
        <v>2.213174E-3</v>
      </c>
      <c r="S16" s="36">
        <v>5.2850097999999998E-2</v>
      </c>
      <c r="T16" s="36">
        <v>2.88675E-3</v>
      </c>
      <c r="U16" s="36">
        <v>11.372600000000002</v>
      </c>
      <c r="V16" s="36">
        <v>27.009700000000009</v>
      </c>
      <c r="W16" s="36">
        <v>13.735782465160092</v>
      </c>
      <c r="X16" s="36">
        <v>62.793883199083247</v>
      </c>
      <c r="Y16" s="36">
        <v>76.529665664243339</v>
      </c>
      <c r="Z16" s="36">
        <v>0.28028459061755973</v>
      </c>
      <c r="AA16" s="36">
        <v>0.13420398815532447</v>
      </c>
      <c r="AB16" s="36">
        <v>0.134203988</v>
      </c>
      <c r="AC16" s="36">
        <v>1.6261180582070964E-2</v>
      </c>
      <c r="AD16" s="36">
        <v>0.28632776204451171</v>
      </c>
      <c r="AE16" s="36">
        <v>2.5769498584006048</v>
      </c>
      <c r="AF16" s="36">
        <v>2.8632776204451162</v>
      </c>
      <c r="AG16" s="36">
        <v>1.0285932265112985</v>
      </c>
      <c r="AH16" s="36">
        <v>1.7497907761341625</v>
      </c>
      <c r="AI16" s="36">
        <v>5.6040596478891445</v>
      </c>
      <c r="AJ16" s="36">
        <v>7.6932777113230492E-3</v>
      </c>
      <c r="AK16" s="36">
        <v>9.296883193547649E-3</v>
      </c>
      <c r="AL16" s="36">
        <v>2.3252261440754905E-2</v>
      </c>
      <c r="AM16" s="36">
        <v>1.0525476848046924</v>
      </c>
      <c r="AN16" s="36">
        <v>2.0454154213722218</v>
      </c>
      <c r="AO16" s="36">
        <v>8.2042617677305039</v>
      </c>
      <c r="AP16" s="36">
        <v>293.063944187</v>
      </c>
      <c r="AQ16" s="36">
        <v>157.80366225399999</v>
      </c>
      <c r="AR16" s="36">
        <v>450.86760644100002</v>
      </c>
      <c r="AS16" s="36">
        <v>11.260272351999999</v>
      </c>
      <c r="AT16" s="36">
        <v>1217.274664738</v>
      </c>
      <c r="AU16" s="36">
        <v>2470.7554476559999</v>
      </c>
      <c r="AV16" s="36">
        <v>706.07513216699999</v>
      </c>
      <c r="AW16" s="36">
        <v>1433.1514733629999</v>
      </c>
      <c r="AX16" s="36">
        <v>685.17889984800001</v>
      </c>
      <c r="AY16" s="36">
        <v>1390.737479764</v>
      </c>
      <c r="AZ16" s="36">
        <v>0.5507732628571429</v>
      </c>
      <c r="BA16" s="36">
        <v>1.1015465271428573</v>
      </c>
      <c r="BB16" s="36">
        <v>1.3717121560000001</v>
      </c>
      <c r="BC16" s="36">
        <v>81.780549086999997</v>
      </c>
      <c r="BD16" s="36">
        <v>165.99354527200001</v>
      </c>
      <c r="BE16" s="36">
        <v>0.11618115285714287</v>
      </c>
      <c r="BF16" s="36">
        <v>0.23236230714285716</v>
      </c>
      <c r="BG16" s="36">
        <v>0.80258480899999995</v>
      </c>
      <c r="BH16" s="36">
        <v>2.8579678579999999</v>
      </c>
      <c r="BI16" s="36">
        <v>0.21</v>
      </c>
      <c r="BJ16" s="36">
        <v>0.21</v>
      </c>
      <c r="BK16" s="36">
        <v>0</v>
      </c>
      <c r="BL16" s="36">
        <v>0</v>
      </c>
    </row>
    <row r="17" spans="1:64" s="37" customFormat="1" x14ac:dyDescent="0.2">
      <c r="A17" s="6">
        <v>14</v>
      </c>
      <c r="B17" s="34" t="s">
        <v>106</v>
      </c>
      <c r="C17" s="34" t="s">
        <v>119</v>
      </c>
      <c r="D17" s="41">
        <v>5.1095953459999999</v>
      </c>
      <c r="E17" s="36">
        <v>3</v>
      </c>
      <c r="F17" s="36">
        <v>0</v>
      </c>
      <c r="G17" s="36">
        <v>0</v>
      </c>
      <c r="H17" s="36">
        <v>3</v>
      </c>
      <c r="I17" s="36">
        <v>0</v>
      </c>
      <c r="J17" s="36">
        <v>0</v>
      </c>
      <c r="K17" s="36">
        <v>0</v>
      </c>
      <c r="L17" s="36">
        <v>0</v>
      </c>
      <c r="M17" s="36">
        <v>0</v>
      </c>
      <c r="N17" s="36">
        <v>0</v>
      </c>
      <c r="O17" s="36">
        <v>6.6423820000000005E-3</v>
      </c>
      <c r="P17" s="36">
        <v>1.0045635000000001E-2</v>
      </c>
      <c r="Q17" s="36">
        <v>5.7572320000000001E-3</v>
      </c>
      <c r="R17" s="36">
        <v>8.8515000000000002E-4</v>
      </c>
      <c r="S17" s="36">
        <v>8.8910919999999997E-3</v>
      </c>
      <c r="T17" s="36">
        <v>1.1545430000000001E-3</v>
      </c>
      <c r="U17" s="36">
        <v>0</v>
      </c>
      <c r="V17" s="36">
        <v>0</v>
      </c>
      <c r="W17" s="36">
        <v>6.6423820000000005E-3</v>
      </c>
      <c r="X17" s="36">
        <v>1.0045635000000001E-2</v>
      </c>
      <c r="Y17" s="36">
        <v>1.6688016999999999E-2</v>
      </c>
      <c r="Z17" s="36">
        <v>0</v>
      </c>
      <c r="AA17" s="36">
        <v>0</v>
      </c>
      <c r="AB17" s="36">
        <v>0</v>
      </c>
      <c r="AC17" s="36">
        <v>0</v>
      </c>
      <c r="AD17" s="36">
        <v>0</v>
      </c>
      <c r="AE17" s="36">
        <v>0</v>
      </c>
      <c r="AF17" s="36">
        <v>0</v>
      </c>
      <c r="AG17" s="36">
        <v>0</v>
      </c>
      <c r="AH17" s="36">
        <v>0</v>
      </c>
      <c r="AI17" s="36">
        <v>0</v>
      </c>
      <c r="AJ17" s="36">
        <v>0</v>
      </c>
      <c r="AK17" s="36">
        <v>0</v>
      </c>
      <c r="AL17" s="36">
        <v>0</v>
      </c>
      <c r="AM17" s="36">
        <v>0</v>
      </c>
      <c r="AN17" s="36">
        <v>0</v>
      </c>
      <c r="AO17" s="36">
        <v>0</v>
      </c>
      <c r="AP17" s="36">
        <v>3.5795232000000003E-2</v>
      </c>
      <c r="AQ17" s="36">
        <v>1.9274355E-2</v>
      </c>
      <c r="AR17" s="36">
        <v>5.5069587000000003E-2</v>
      </c>
      <c r="AS17" s="36">
        <v>9.2627930000000001E-3</v>
      </c>
      <c r="AT17" s="36">
        <v>1.9671161999999999E-2</v>
      </c>
      <c r="AU17" s="36">
        <v>5.0631634000000002E-2</v>
      </c>
      <c r="AV17" s="36">
        <v>7.9920954000000002E-2</v>
      </c>
      <c r="AW17" s="36">
        <v>0.20570866199999999</v>
      </c>
      <c r="AX17" s="36">
        <v>7.1319560000000004E-2</v>
      </c>
      <c r="AY17" s="36">
        <v>0.18356952200000001</v>
      </c>
      <c r="AZ17" s="36">
        <v>8.6580000000000015E-5</v>
      </c>
      <c r="BA17" s="36">
        <v>1.7316000000000003E-4</v>
      </c>
      <c r="BB17" s="36">
        <v>0.37372560300000002</v>
      </c>
      <c r="BC17" s="36">
        <v>16.019842667999999</v>
      </c>
      <c r="BD17" s="36">
        <v>41.233496506999998</v>
      </c>
      <c r="BE17" s="36">
        <v>3.1653777142857144E-2</v>
      </c>
      <c r="BF17" s="36">
        <v>6.3307554285714288E-2</v>
      </c>
      <c r="BG17" s="36">
        <v>1.125491118</v>
      </c>
      <c r="BH17" s="36">
        <v>6.4423159019999998</v>
      </c>
      <c r="BI17" s="36">
        <v>0</v>
      </c>
      <c r="BJ17" s="36">
        <v>0</v>
      </c>
      <c r="BK17" s="36">
        <v>0</v>
      </c>
      <c r="BL17" s="36">
        <v>0</v>
      </c>
    </row>
    <row r="18" spans="1:64" s="37" customFormat="1" x14ac:dyDescent="0.2">
      <c r="A18" s="6">
        <v>15</v>
      </c>
      <c r="B18" s="34" t="s">
        <v>106</v>
      </c>
      <c r="C18" s="34" t="s">
        <v>120</v>
      </c>
      <c r="D18" s="41">
        <v>5.2251952240000001</v>
      </c>
      <c r="E18" s="36">
        <v>1</v>
      </c>
      <c r="F18" s="36">
        <v>0</v>
      </c>
      <c r="G18" s="36">
        <v>0</v>
      </c>
      <c r="H18" s="36">
        <v>1</v>
      </c>
      <c r="I18" s="36">
        <v>3.0401736794581987E-3</v>
      </c>
      <c r="J18" s="36">
        <v>1.0813056534524379</v>
      </c>
      <c r="K18" s="36">
        <v>3.0401736794581987E-3</v>
      </c>
      <c r="L18" s="36">
        <v>0</v>
      </c>
      <c r="M18" s="36">
        <v>0.3938308271319097</v>
      </c>
      <c r="N18" s="36">
        <v>0.69051499999998656</v>
      </c>
      <c r="O18" s="36">
        <v>4.7286395000000002E-2</v>
      </c>
      <c r="P18" s="36">
        <v>8.0534465999999985E-2</v>
      </c>
      <c r="Q18" s="36">
        <v>4.3626929000000002E-2</v>
      </c>
      <c r="R18" s="36">
        <v>3.6594660000000001E-3</v>
      </c>
      <c r="S18" s="36">
        <v>7.5761250999999988E-2</v>
      </c>
      <c r="T18" s="36">
        <v>4.7732149999999999E-3</v>
      </c>
      <c r="U18" s="36">
        <v>0</v>
      </c>
      <c r="V18" s="36">
        <v>0</v>
      </c>
      <c r="W18" s="36">
        <v>5.03265686794582E-2</v>
      </c>
      <c r="X18" s="36">
        <v>1.1618401194524379</v>
      </c>
      <c r="Y18" s="36">
        <v>1.2121666881318962</v>
      </c>
      <c r="Z18" s="36">
        <v>2.3231765067154016E-3</v>
      </c>
      <c r="AA18" s="36">
        <v>4.971597724370959E-4</v>
      </c>
      <c r="AB18" s="36">
        <v>4.9715999999999996E-4</v>
      </c>
      <c r="AC18" s="36">
        <v>3.1270038247659018E-5</v>
      </c>
      <c r="AD18" s="36">
        <v>1.5578712024312566E-2</v>
      </c>
      <c r="AE18" s="36">
        <v>0.14020840821881309</v>
      </c>
      <c r="AF18" s="36">
        <v>0.15578712024312566</v>
      </c>
      <c r="AG18" s="36">
        <v>0</v>
      </c>
      <c r="AH18" s="36">
        <v>0</v>
      </c>
      <c r="AI18" s="36">
        <v>0</v>
      </c>
      <c r="AJ18" s="36">
        <v>2.8499822134820196E-5</v>
      </c>
      <c r="AK18" s="36">
        <v>3.444039567962876E-5</v>
      </c>
      <c r="AL18" s="36">
        <v>8.6138232329472251E-5</v>
      </c>
      <c r="AM18" s="36">
        <v>5.9769860382479214E-5</v>
      </c>
      <c r="AN18" s="36">
        <v>1.5613152419992194E-2</v>
      </c>
      <c r="AO18" s="36">
        <v>0.14029454645114256</v>
      </c>
      <c r="AP18" s="36">
        <v>5.1193407210000004</v>
      </c>
      <c r="AQ18" s="36">
        <v>2.7565680800000001</v>
      </c>
      <c r="AR18" s="36">
        <v>7.8759088010000005</v>
      </c>
      <c r="AS18" s="36">
        <v>0.622617804</v>
      </c>
      <c r="AT18" s="36">
        <v>4.4958524740000003</v>
      </c>
      <c r="AU18" s="36">
        <v>11.775000806</v>
      </c>
      <c r="AV18" s="36">
        <v>8.5065389509999996</v>
      </c>
      <c r="AW18" s="36">
        <v>22.279312671</v>
      </c>
      <c r="AX18" s="36">
        <v>7.7291675890000002</v>
      </c>
      <c r="AY18" s="36">
        <v>20.243314279</v>
      </c>
      <c r="AZ18" s="36">
        <v>1.8273191428571429E-2</v>
      </c>
      <c r="BA18" s="36">
        <v>3.6546384285714287E-2</v>
      </c>
      <c r="BB18" s="36">
        <v>1.1118176790000001</v>
      </c>
      <c r="BC18" s="36">
        <v>65.072116254999997</v>
      </c>
      <c r="BD18" s="36">
        <v>170.429128991</v>
      </c>
      <c r="BE18" s="36">
        <v>9.4168634285714287E-2</v>
      </c>
      <c r="BF18" s="36">
        <v>0.18833726857142857</v>
      </c>
      <c r="BG18" s="36">
        <v>4.7848090900000004</v>
      </c>
      <c r="BH18" s="36">
        <v>45.458511557000001</v>
      </c>
      <c r="BI18" s="36">
        <v>0</v>
      </c>
      <c r="BJ18" s="36">
        <v>0</v>
      </c>
      <c r="BK18" s="36">
        <v>0</v>
      </c>
      <c r="BL18" s="36">
        <v>0</v>
      </c>
    </row>
    <row r="19" spans="1:64" s="37" customFormat="1" x14ac:dyDescent="0.2">
      <c r="A19" s="6">
        <v>16</v>
      </c>
      <c r="B19" s="34" t="s">
        <v>106</v>
      </c>
      <c r="C19" s="34" t="s">
        <v>121</v>
      </c>
      <c r="D19" s="41">
        <v>5.1460301919999996</v>
      </c>
      <c r="E19" s="36">
        <v>6</v>
      </c>
      <c r="F19" s="36">
        <v>0</v>
      </c>
      <c r="G19" s="36">
        <v>0</v>
      </c>
      <c r="H19" s="36">
        <v>6</v>
      </c>
      <c r="I19" s="36">
        <v>4.0635961340501739E-4</v>
      </c>
      <c r="J19" s="36">
        <v>0.23413664204801168</v>
      </c>
      <c r="K19" s="36">
        <v>4.0635961340501739E-4</v>
      </c>
      <c r="L19" s="36">
        <v>0</v>
      </c>
      <c r="M19" s="36">
        <v>7.8248001661423233E-2</v>
      </c>
      <c r="N19" s="36">
        <v>0.15629499999999347</v>
      </c>
      <c r="O19" s="36">
        <v>0.124313695</v>
      </c>
      <c r="P19" s="36">
        <v>0.210847169</v>
      </c>
      <c r="Q19" s="36">
        <v>0.115561753</v>
      </c>
      <c r="R19" s="36">
        <v>8.7519420000000004E-3</v>
      </c>
      <c r="S19" s="36">
        <v>0.19943159299999999</v>
      </c>
      <c r="T19" s="36">
        <v>1.1415576E-2</v>
      </c>
      <c r="U19" s="36">
        <v>0</v>
      </c>
      <c r="V19" s="36">
        <v>0</v>
      </c>
      <c r="W19" s="36">
        <v>0.12472005461340502</v>
      </c>
      <c r="X19" s="36">
        <v>0.44498381104801166</v>
      </c>
      <c r="Y19" s="36">
        <v>0.56970386566141662</v>
      </c>
      <c r="Z19" s="36">
        <v>4.1124973083299257E-4</v>
      </c>
      <c r="AA19" s="36">
        <v>8.8007442398260413E-5</v>
      </c>
      <c r="AB19" s="36">
        <v>8.80074E-5</v>
      </c>
      <c r="AC19" s="36">
        <v>4.839539533955505E-6</v>
      </c>
      <c r="AD19" s="36">
        <v>2.7901747744292385E-3</v>
      </c>
      <c r="AE19" s="36">
        <v>2.5111572969863143E-2</v>
      </c>
      <c r="AF19" s="36">
        <v>2.7901747744292382E-2</v>
      </c>
      <c r="AG19" s="36">
        <v>0</v>
      </c>
      <c r="AH19" s="36">
        <v>0</v>
      </c>
      <c r="AI19" s="36">
        <v>0</v>
      </c>
      <c r="AJ19" s="36">
        <v>5.0450463564000638E-6</v>
      </c>
      <c r="AK19" s="36">
        <v>6.0966483199279109E-6</v>
      </c>
      <c r="AL19" s="36">
        <v>1.5248213589011177E-5</v>
      </c>
      <c r="AM19" s="36">
        <v>9.884585890355568E-6</v>
      </c>
      <c r="AN19" s="36">
        <v>2.7962714227491663E-3</v>
      </c>
      <c r="AO19" s="36">
        <v>2.5126821183452153E-2</v>
      </c>
      <c r="AP19" s="36">
        <v>2.3691597770000001</v>
      </c>
      <c r="AQ19" s="36">
        <v>1.2757014179999999</v>
      </c>
      <c r="AR19" s="36">
        <v>3.6448611949999998</v>
      </c>
      <c r="AS19" s="36">
        <v>0.24616924200000001</v>
      </c>
      <c r="AT19" s="36">
        <v>2.8241561370000001</v>
      </c>
      <c r="AU19" s="36">
        <v>6.652031934</v>
      </c>
      <c r="AV19" s="36">
        <v>5.5346112979999997</v>
      </c>
      <c r="AW19" s="36">
        <v>13.036252000999999</v>
      </c>
      <c r="AX19" s="36">
        <v>5.0231409420000004</v>
      </c>
      <c r="AY19" s="36">
        <v>11.831532085999999</v>
      </c>
      <c r="AZ19" s="36">
        <v>4.9469885714285714E-3</v>
      </c>
      <c r="BA19" s="36">
        <v>9.8939771428571428E-3</v>
      </c>
      <c r="BB19" s="36">
        <v>0.95953411200000005</v>
      </c>
      <c r="BC19" s="36">
        <v>53.186890325</v>
      </c>
      <c r="BD19" s="36">
        <v>125.27667581999999</v>
      </c>
      <c r="BE19" s="36">
        <v>8.1270534285714291E-2</v>
      </c>
      <c r="BF19" s="36">
        <v>0.16254106857142858</v>
      </c>
      <c r="BG19" s="36">
        <v>1.434950881</v>
      </c>
      <c r="BH19" s="36">
        <v>19.860470987999999</v>
      </c>
      <c r="BI19" s="36">
        <v>0</v>
      </c>
      <c r="BJ19" s="36">
        <v>0</v>
      </c>
      <c r="BK19" s="36">
        <v>0</v>
      </c>
      <c r="BL19" s="36">
        <v>0</v>
      </c>
    </row>
    <row r="20" spans="1:64" s="37" customFormat="1" x14ac:dyDescent="0.2">
      <c r="A20" s="6">
        <v>17</v>
      </c>
      <c r="B20" s="34" t="s">
        <v>106</v>
      </c>
      <c r="C20" s="34" t="s">
        <v>122</v>
      </c>
      <c r="D20" s="41">
        <v>5.6276308080000002</v>
      </c>
      <c r="E20" s="36">
        <v>0</v>
      </c>
      <c r="F20" s="36" t="s">
        <v>340</v>
      </c>
      <c r="G20" s="36" t="s">
        <v>340</v>
      </c>
      <c r="H20" s="36" t="s">
        <v>340</v>
      </c>
      <c r="I20" s="36">
        <v>0.14368598014565195</v>
      </c>
      <c r="J20" s="36">
        <v>5.1179536268163952</v>
      </c>
      <c r="K20" s="36">
        <v>8.1507980146519832E-2</v>
      </c>
      <c r="L20" s="36">
        <v>6.2177999999132122E-2</v>
      </c>
      <c r="M20" s="36">
        <v>3.3274201069637366</v>
      </c>
      <c r="N20" s="36">
        <v>1.9342194999983111</v>
      </c>
      <c r="O20" s="36">
        <v>9.5873113999999995E-2</v>
      </c>
      <c r="P20" s="36">
        <v>0.14734566000000002</v>
      </c>
      <c r="Q20" s="36">
        <v>9.0825146999999995E-2</v>
      </c>
      <c r="R20" s="36">
        <v>5.0479669999999996E-3</v>
      </c>
      <c r="S20" s="36">
        <v>0.140761355</v>
      </c>
      <c r="T20" s="36">
        <v>6.5843050000000004E-3</v>
      </c>
      <c r="U20" s="36" t="s">
        <v>340</v>
      </c>
      <c r="V20" s="36" t="s">
        <v>340</v>
      </c>
      <c r="W20" s="36">
        <v>0.23955909414565196</v>
      </c>
      <c r="X20" s="36">
        <v>5.2652992868163953</v>
      </c>
      <c r="Y20" s="36">
        <v>5.5048583809620473</v>
      </c>
      <c r="Z20" s="36">
        <v>2.8305256736250686E-2</v>
      </c>
      <c r="AA20" s="36">
        <v>6.5588373593677193E-3</v>
      </c>
      <c r="AB20" s="36">
        <v>6.5588369999999997E-3</v>
      </c>
      <c r="AC20" s="36">
        <v>4.3002049194820768E-4</v>
      </c>
      <c r="AD20" s="36">
        <v>2.1728636869608665E-2</v>
      </c>
      <c r="AE20" s="36">
        <v>0.19555773182647801</v>
      </c>
      <c r="AF20" s="36">
        <v>0.21728636869608667</v>
      </c>
      <c r="AG20" s="36" t="s">
        <v>340</v>
      </c>
      <c r="AH20" s="36" t="s">
        <v>340</v>
      </c>
      <c r="AI20" s="36" t="s">
        <v>340</v>
      </c>
      <c r="AJ20" s="36">
        <v>3.7598698189355721E-4</v>
      </c>
      <c r="AK20" s="36">
        <v>4.543586400317589E-4</v>
      </c>
      <c r="AL20" s="36">
        <v>1.1363879340999653E-3</v>
      </c>
      <c r="AM20" s="36">
        <v>8.0600747384176495E-4</v>
      </c>
      <c r="AN20" s="36">
        <v>2.2182995509640424E-2</v>
      </c>
      <c r="AO20" s="36">
        <v>0.19669411976057796</v>
      </c>
      <c r="AP20" s="36">
        <v>32.706985048</v>
      </c>
      <c r="AQ20" s="36">
        <v>17.611453486999999</v>
      </c>
      <c r="AR20" s="36">
        <v>50.318438534999999</v>
      </c>
      <c r="AS20" s="36">
        <v>2.3075191620000002</v>
      </c>
      <c r="AT20" s="36">
        <v>99.380288551000007</v>
      </c>
      <c r="AU20" s="36">
        <v>229.158464149</v>
      </c>
      <c r="AV20" s="36">
        <v>67.447536490000005</v>
      </c>
      <c r="AW20" s="36">
        <v>155.525548356</v>
      </c>
      <c r="AX20" s="36">
        <v>63.200596183999998</v>
      </c>
      <c r="AY20" s="36">
        <v>145.732637388</v>
      </c>
      <c r="AZ20" s="36">
        <v>4.6559065714285718E-2</v>
      </c>
      <c r="BA20" s="36">
        <v>9.3118132857142863E-2</v>
      </c>
      <c r="BB20" s="36">
        <v>0.40921666200000001</v>
      </c>
      <c r="BC20" s="36">
        <v>23.006801845999998</v>
      </c>
      <c r="BD20" s="36">
        <v>53.050795616000002</v>
      </c>
      <c r="BE20" s="36">
        <v>3.4659795714285721E-2</v>
      </c>
      <c r="BF20" s="36">
        <v>6.9319591428571442E-2</v>
      </c>
      <c r="BG20" s="36">
        <v>2.0868409720000001</v>
      </c>
      <c r="BH20" s="36">
        <v>14.028635414</v>
      </c>
      <c r="BI20" s="36">
        <v>0</v>
      </c>
      <c r="BJ20" s="36">
        <v>0</v>
      </c>
      <c r="BK20" s="36">
        <v>0</v>
      </c>
      <c r="BL20" s="36">
        <v>0</v>
      </c>
    </row>
    <row r="21" spans="1:64" s="37" customFormat="1" x14ac:dyDescent="0.2">
      <c r="A21" s="6">
        <v>18</v>
      </c>
      <c r="B21" s="34" t="s">
        <v>106</v>
      </c>
      <c r="C21" s="34" t="s">
        <v>123</v>
      </c>
      <c r="D21" s="41">
        <v>6.1579566669999997</v>
      </c>
      <c r="E21" s="36">
        <v>3</v>
      </c>
      <c r="F21" s="36">
        <v>0</v>
      </c>
      <c r="G21" s="36">
        <v>2</v>
      </c>
      <c r="H21" s="36">
        <v>1</v>
      </c>
      <c r="I21" s="36">
        <v>0.71451071101364327</v>
      </c>
      <c r="J21" s="36">
        <v>10.824760285315614</v>
      </c>
      <c r="K21" s="36">
        <v>0.28961321100859821</v>
      </c>
      <c r="L21" s="36">
        <v>0.424897500005045</v>
      </c>
      <c r="M21" s="36">
        <v>6.5878774963259996</v>
      </c>
      <c r="N21" s="36">
        <v>4.9513935000032578</v>
      </c>
      <c r="O21" s="36">
        <v>0.21161561400000004</v>
      </c>
      <c r="P21" s="36">
        <v>0.33240057099999998</v>
      </c>
      <c r="Q21" s="36">
        <v>0.18368155400000002</v>
      </c>
      <c r="R21" s="36">
        <v>2.793406E-2</v>
      </c>
      <c r="S21" s="36">
        <v>0.29596484000000001</v>
      </c>
      <c r="T21" s="36">
        <v>3.6435730999999999E-2</v>
      </c>
      <c r="U21" s="36">
        <v>1.32E-2</v>
      </c>
      <c r="V21" s="36">
        <v>3.1199999999999999E-2</v>
      </c>
      <c r="W21" s="36">
        <v>0.93932632501364333</v>
      </c>
      <c r="X21" s="36">
        <v>11.188360856315613</v>
      </c>
      <c r="Y21" s="36">
        <v>12.127687181329257</v>
      </c>
      <c r="Z21" s="36">
        <v>9.4364572810315697E-2</v>
      </c>
      <c r="AA21" s="36">
        <v>3.8590771226256551E-2</v>
      </c>
      <c r="AB21" s="36">
        <v>3.8590771000000003E-2</v>
      </c>
      <c r="AC21" s="36">
        <v>2.1524726426344863E-3</v>
      </c>
      <c r="AD21" s="36">
        <v>9.3287903255630925E-2</v>
      </c>
      <c r="AE21" s="36">
        <v>0.83959112930067825</v>
      </c>
      <c r="AF21" s="36">
        <v>0.93287903255630911</v>
      </c>
      <c r="AG21" s="36">
        <v>1.3933066488294313E-3</v>
      </c>
      <c r="AH21" s="36">
        <v>2.3702228049052396E-3</v>
      </c>
      <c r="AI21" s="36">
        <v>7.5911189832775922E-3</v>
      </c>
      <c r="AJ21" s="36">
        <v>2.2122256757586417E-3</v>
      </c>
      <c r="AK21" s="36">
        <v>2.6733474592122112E-3</v>
      </c>
      <c r="AL21" s="36">
        <v>6.6862595505902747E-3</v>
      </c>
      <c r="AM21" s="36">
        <v>5.7580049672225596E-3</v>
      </c>
      <c r="AN21" s="36">
        <v>9.8331473519748386E-2</v>
      </c>
      <c r="AO21" s="36">
        <v>0.85386850783454615</v>
      </c>
      <c r="AP21" s="36">
        <v>97.888053894999999</v>
      </c>
      <c r="AQ21" s="36">
        <v>52.708952097000001</v>
      </c>
      <c r="AR21" s="36">
        <v>150.59700599199999</v>
      </c>
      <c r="AS21" s="36">
        <v>12.014504705</v>
      </c>
      <c r="AT21" s="36">
        <v>410.18536641999998</v>
      </c>
      <c r="AU21" s="36">
        <v>968.26981376000003</v>
      </c>
      <c r="AV21" s="36">
        <v>217.11043242599999</v>
      </c>
      <c r="AW21" s="36">
        <v>512.50360247000003</v>
      </c>
      <c r="AX21" s="36">
        <v>207.94030709800001</v>
      </c>
      <c r="AY21" s="36">
        <v>490.85691228899998</v>
      </c>
      <c r="AZ21" s="36">
        <v>0.50633499142857141</v>
      </c>
      <c r="BA21" s="36">
        <v>1.0126699828571428</v>
      </c>
      <c r="BB21" s="36">
        <v>0.69863950500000005</v>
      </c>
      <c r="BC21" s="36">
        <v>16.932847787</v>
      </c>
      <c r="BD21" s="36">
        <v>39.97111237</v>
      </c>
      <c r="BE21" s="36">
        <v>5.9173305714285716E-2</v>
      </c>
      <c r="BF21" s="36">
        <v>0.11834661285714286</v>
      </c>
      <c r="BG21" s="36">
        <v>1.183920877</v>
      </c>
      <c r="BH21" s="36">
        <v>19.472471634000001</v>
      </c>
      <c r="BI21" s="36">
        <v>0.21</v>
      </c>
      <c r="BJ21" s="36">
        <v>0.24</v>
      </c>
      <c r="BK21" s="36">
        <v>0.21</v>
      </c>
      <c r="BL21" s="36">
        <v>0.23</v>
      </c>
    </row>
    <row r="22" spans="1:64" s="37" customFormat="1" x14ac:dyDescent="0.2">
      <c r="A22" s="6">
        <v>19</v>
      </c>
      <c r="B22" s="34" t="s">
        <v>106</v>
      </c>
      <c r="C22" s="34" t="s">
        <v>124</v>
      </c>
      <c r="D22" s="41">
        <v>6.5297944020000003</v>
      </c>
      <c r="E22" s="36">
        <v>2</v>
      </c>
      <c r="F22" s="36">
        <v>1</v>
      </c>
      <c r="G22" s="36">
        <v>0</v>
      </c>
      <c r="H22" s="36">
        <v>1</v>
      </c>
      <c r="I22" s="36">
        <v>107.6480446949528</v>
      </c>
      <c r="J22" s="36">
        <v>296.18668683814292</v>
      </c>
      <c r="K22" s="36">
        <v>83.270932194959187</v>
      </c>
      <c r="L22" s="36">
        <v>24.377112499993618</v>
      </c>
      <c r="M22" s="36">
        <v>315.6432015331049</v>
      </c>
      <c r="N22" s="36">
        <v>88.191529999990848</v>
      </c>
      <c r="O22" s="36">
        <v>1.7546894909999999</v>
      </c>
      <c r="P22" s="36">
        <v>3.048436406</v>
      </c>
      <c r="Q22" s="36">
        <v>1.5821658919999999</v>
      </c>
      <c r="R22" s="36">
        <v>0.172523599</v>
      </c>
      <c r="S22" s="36">
        <v>2.823405626</v>
      </c>
      <c r="T22" s="36">
        <v>0.22503078000000001</v>
      </c>
      <c r="U22" s="36">
        <v>4.7199999999999999E-2</v>
      </c>
      <c r="V22" s="36">
        <v>0.11209999999999999</v>
      </c>
      <c r="W22" s="36">
        <v>109.4499341859528</v>
      </c>
      <c r="X22" s="36">
        <v>299.34722324414292</v>
      </c>
      <c r="Y22" s="36">
        <v>408.79715743009569</v>
      </c>
      <c r="Z22" s="36">
        <v>5.0339872846731719</v>
      </c>
      <c r="AA22" s="36">
        <v>2.4256787501029002</v>
      </c>
      <c r="AB22" s="36">
        <v>2.4256787499999999</v>
      </c>
      <c r="AC22" s="36">
        <v>1.364113804568559</v>
      </c>
      <c r="AD22" s="36">
        <v>5.1046189780698494</v>
      </c>
      <c r="AE22" s="36">
        <v>48.948559681234578</v>
      </c>
      <c r="AF22" s="36">
        <v>54.053178659304429</v>
      </c>
      <c r="AG22" s="36">
        <v>5.6097349597395924E-3</v>
      </c>
      <c r="AH22" s="36">
        <v>9.5429974027753991E-3</v>
      </c>
      <c r="AI22" s="36">
        <v>3.0563383573753641E-2</v>
      </c>
      <c r="AJ22" s="36">
        <v>0.13905518292508096</v>
      </c>
      <c r="AK22" s="36">
        <v>0.16803712274050062</v>
      </c>
      <c r="AL22" s="36">
        <v>0.42027451871462679</v>
      </c>
      <c r="AM22" s="36">
        <v>1.5087787224533795</v>
      </c>
      <c r="AN22" s="36">
        <v>5.2821990982131251</v>
      </c>
      <c r="AO22" s="36">
        <v>49.399397583522962</v>
      </c>
      <c r="AP22" s="36">
        <v>1152.0867611409999</v>
      </c>
      <c r="AQ22" s="36">
        <v>620.35440984499996</v>
      </c>
      <c r="AR22" s="36">
        <v>1772.4411709859999</v>
      </c>
      <c r="AS22" s="36">
        <v>179.73859846900001</v>
      </c>
      <c r="AT22" s="36">
        <v>2520.307850097</v>
      </c>
      <c r="AU22" s="36">
        <v>6435.7861172849998</v>
      </c>
      <c r="AV22" s="36">
        <v>2070.3977503450001</v>
      </c>
      <c r="AW22" s="36">
        <v>5286.9085411200003</v>
      </c>
      <c r="AX22" s="36">
        <v>2053.9657033439998</v>
      </c>
      <c r="AY22" s="36">
        <v>5244.9481353840001</v>
      </c>
      <c r="AZ22" s="36">
        <v>8.5553123357142855</v>
      </c>
      <c r="BA22" s="36">
        <v>17.110624671428571</v>
      </c>
      <c r="BB22" s="36">
        <v>5.8528256599999997</v>
      </c>
      <c r="BC22" s="36">
        <v>269.33804442000002</v>
      </c>
      <c r="BD22" s="36">
        <v>687.77393486699998</v>
      </c>
      <c r="BE22" s="36">
        <v>0.49572210428571434</v>
      </c>
      <c r="BF22" s="36">
        <v>0.99144421000000005</v>
      </c>
      <c r="BG22" s="36">
        <v>5.2834722469999997</v>
      </c>
      <c r="BH22" s="36">
        <v>48.286108425999998</v>
      </c>
      <c r="BI22" s="36">
        <v>1.1700000000000002</v>
      </c>
      <c r="BJ22" s="36">
        <v>1.5900000000000003</v>
      </c>
      <c r="BK22" s="36">
        <v>1.7700000000000005</v>
      </c>
      <c r="BL22" s="36">
        <v>2.4599999999999982</v>
      </c>
    </row>
    <row r="23" spans="1:64" s="37" customFormat="1" x14ac:dyDescent="0.2">
      <c r="A23" s="6">
        <v>20</v>
      </c>
      <c r="B23" s="34" t="s">
        <v>106</v>
      </c>
      <c r="C23" s="34" t="s">
        <v>125</v>
      </c>
      <c r="D23" s="41">
        <v>6.7907786730000002</v>
      </c>
      <c r="E23" s="36">
        <v>0</v>
      </c>
      <c r="F23" s="36" t="s">
        <v>340</v>
      </c>
      <c r="G23" s="36" t="s">
        <v>340</v>
      </c>
      <c r="H23" s="36" t="s">
        <v>340</v>
      </c>
      <c r="I23" s="36">
        <v>627.36934969893798</v>
      </c>
      <c r="J23" s="36">
        <v>617.37565775192832</v>
      </c>
      <c r="K23" s="36">
        <v>561.8229741989187</v>
      </c>
      <c r="L23" s="36">
        <v>65.546375500019238</v>
      </c>
      <c r="M23" s="36">
        <v>1066.866396950825</v>
      </c>
      <c r="N23" s="36">
        <v>177.87861050004136</v>
      </c>
      <c r="O23" s="36">
        <v>1.5620993440000002</v>
      </c>
      <c r="P23" s="36">
        <v>2.4077783579999998</v>
      </c>
      <c r="Q23" s="36">
        <v>1.3941465370000001</v>
      </c>
      <c r="R23" s="36">
        <v>0.16795280700000001</v>
      </c>
      <c r="S23" s="36">
        <v>2.1887094779999998</v>
      </c>
      <c r="T23" s="36">
        <v>0.21906887999999999</v>
      </c>
      <c r="U23" s="36" t="s">
        <v>340</v>
      </c>
      <c r="V23" s="36" t="s">
        <v>340</v>
      </c>
      <c r="W23" s="36">
        <v>628.93144904293797</v>
      </c>
      <c r="X23" s="36">
        <v>619.78343610992829</v>
      </c>
      <c r="Y23" s="36">
        <v>1248.7148851528664</v>
      </c>
      <c r="Z23" s="36">
        <v>18.697692036362202</v>
      </c>
      <c r="AA23" s="36">
        <v>10.382708461861712</v>
      </c>
      <c r="AB23" s="36">
        <v>10.38270846</v>
      </c>
      <c r="AC23" s="36">
        <v>9.030932194972884</v>
      </c>
      <c r="AD23" s="36">
        <v>1.781645946617378</v>
      </c>
      <c r="AE23" s="36">
        <v>31.078408189890069</v>
      </c>
      <c r="AF23" s="36">
        <v>32.860054136507451</v>
      </c>
      <c r="AG23" s="36" t="s">
        <v>340</v>
      </c>
      <c r="AH23" s="36" t="s">
        <v>340</v>
      </c>
      <c r="AI23" s="36" t="s">
        <v>340</v>
      </c>
      <c r="AJ23" s="36">
        <v>0.59535130432283967</v>
      </c>
      <c r="AK23" s="36">
        <v>0.71925454096996722</v>
      </c>
      <c r="AL23" s="36">
        <v>1.7989141393850214</v>
      </c>
      <c r="AM23" s="36">
        <v>9.6262834992957238</v>
      </c>
      <c r="AN23" s="36">
        <v>2.5009004875873453</v>
      </c>
      <c r="AO23" s="36">
        <v>32.877322329275088</v>
      </c>
      <c r="AP23" s="36">
        <v>1045.082163307</v>
      </c>
      <c r="AQ23" s="36">
        <v>562.73654947299997</v>
      </c>
      <c r="AR23" s="36">
        <v>1607.8187127799999</v>
      </c>
      <c r="AS23" s="36">
        <v>362.91611959599999</v>
      </c>
      <c r="AT23" s="36">
        <v>1278.3523753330001</v>
      </c>
      <c r="AU23" s="36">
        <v>3219.2712543319999</v>
      </c>
      <c r="AV23" s="36">
        <v>1198.465085736</v>
      </c>
      <c r="AW23" s="36">
        <v>3018.0913136899999</v>
      </c>
      <c r="AX23" s="36">
        <v>1196.280304465</v>
      </c>
      <c r="AY23" s="36">
        <v>3012.5893850530001</v>
      </c>
      <c r="AZ23" s="36">
        <v>5.1836237857142864</v>
      </c>
      <c r="BA23" s="36">
        <v>10.367247572857144</v>
      </c>
      <c r="BB23" s="36">
        <v>4.2767706250000002</v>
      </c>
      <c r="BC23" s="36">
        <v>232.10050141400001</v>
      </c>
      <c r="BD23" s="36">
        <v>584.49805134799999</v>
      </c>
      <c r="BE23" s="36">
        <v>0.36223353571428574</v>
      </c>
      <c r="BF23" s="36">
        <v>0.72446707285714296</v>
      </c>
      <c r="BG23" s="36">
        <v>3.2841914550000002</v>
      </c>
      <c r="BH23" s="36">
        <v>39.677677244999998</v>
      </c>
      <c r="BI23" s="36">
        <v>1</v>
      </c>
      <c r="BJ23" s="36">
        <v>1.3399999999999999</v>
      </c>
      <c r="BK23" s="36">
        <v>2.4400000000000013</v>
      </c>
      <c r="BL23" s="36">
        <v>3.48</v>
      </c>
    </row>
    <row r="24" spans="1:64" s="37" customFormat="1" x14ac:dyDescent="0.2">
      <c r="A24" s="6">
        <v>21</v>
      </c>
      <c r="B24" s="34" t="s">
        <v>106</v>
      </c>
      <c r="C24" s="34" t="s">
        <v>126</v>
      </c>
      <c r="D24" s="41">
        <v>6.5776229480000001</v>
      </c>
      <c r="E24" s="36">
        <v>0</v>
      </c>
      <c r="F24" s="36" t="s">
        <v>340</v>
      </c>
      <c r="G24" s="36" t="s">
        <v>340</v>
      </c>
      <c r="H24" s="36" t="s">
        <v>340</v>
      </c>
      <c r="I24" s="36">
        <v>161.22753696779071</v>
      </c>
      <c r="J24" s="36">
        <v>348.82051116883702</v>
      </c>
      <c r="K24" s="36">
        <v>136.9996024678079</v>
      </c>
      <c r="L24" s="36">
        <v>24.227934499982812</v>
      </c>
      <c r="M24" s="36">
        <v>428.26759713663637</v>
      </c>
      <c r="N24" s="36">
        <v>81.780450999991302</v>
      </c>
      <c r="O24" s="36">
        <v>2.0491239860000001</v>
      </c>
      <c r="P24" s="36">
        <v>3.156917322</v>
      </c>
      <c r="Q24" s="36">
        <v>1.823528515</v>
      </c>
      <c r="R24" s="36">
        <v>0.22559547099999999</v>
      </c>
      <c r="S24" s="36">
        <v>2.8626623589999998</v>
      </c>
      <c r="T24" s="36">
        <v>0.29425496299999998</v>
      </c>
      <c r="U24" s="36" t="s">
        <v>340</v>
      </c>
      <c r="V24" s="36" t="s">
        <v>340</v>
      </c>
      <c r="W24" s="36">
        <v>163.27666095379072</v>
      </c>
      <c r="X24" s="36">
        <v>351.97742849083704</v>
      </c>
      <c r="Y24" s="36">
        <v>515.25408944462777</v>
      </c>
      <c r="Z24" s="36">
        <v>6.3086595399716643</v>
      </c>
      <c r="AA24" s="36">
        <v>3.0407738982663415</v>
      </c>
      <c r="AB24" s="36">
        <v>3.0407738979999999</v>
      </c>
      <c r="AC24" s="36">
        <v>1.4451400717345808</v>
      </c>
      <c r="AD24" s="36">
        <v>2.299616815434387</v>
      </c>
      <c r="AE24" s="36">
        <v>30.936125201639189</v>
      </c>
      <c r="AF24" s="36">
        <v>33.235742017073576</v>
      </c>
      <c r="AG24" s="36" t="s">
        <v>340</v>
      </c>
      <c r="AH24" s="36" t="s">
        <v>340</v>
      </c>
      <c r="AI24" s="36" t="s">
        <v>340</v>
      </c>
      <c r="AJ24" s="36">
        <v>0.17432054570772709</v>
      </c>
      <c r="AK24" s="36">
        <v>0.21064738961180926</v>
      </c>
      <c r="AL24" s="36">
        <v>0.52684626375275367</v>
      </c>
      <c r="AM24" s="36">
        <v>1.6194606174423078</v>
      </c>
      <c r="AN24" s="36">
        <v>2.5102642050461963</v>
      </c>
      <c r="AO24" s="36">
        <v>31.462971465391941</v>
      </c>
      <c r="AP24" s="36">
        <v>582.86155877399995</v>
      </c>
      <c r="AQ24" s="36">
        <v>313.84853164700002</v>
      </c>
      <c r="AR24" s="36">
        <v>896.7100904209999</v>
      </c>
      <c r="AS24" s="36">
        <v>184.55776556800001</v>
      </c>
      <c r="AT24" s="36">
        <v>1015.621792141</v>
      </c>
      <c r="AU24" s="36">
        <v>2565.9357116609999</v>
      </c>
      <c r="AV24" s="36">
        <v>897.61747487800005</v>
      </c>
      <c r="AW24" s="36">
        <v>2267.8016088479999</v>
      </c>
      <c r="AX24" s="36">
        <v>893.74261672700004</v>
      </c>
      <c r="AY24" s="36">
        <v>2258.0119046650002</v>
      </c>
      <c r="AZ24" s="36">
        <v>2.0133768271428574</v>
      </c>
      <c r="BA24" s="36">
        <v>4.0267536542857147</v>
      </c>
      <c r="BB24" s="36">
        <v>1.518151743</v>
      </c>
      <c r="BC24" s="36">
        <v>107.08420300500001</v>
      </c>
      <c r="BD24" s="36">
        <v>270.54478623</v>
      </c>
      <c r="BE24" s="36">
        <v>0.12858428</v>
      </c>
      <c r="BF24" s="36">
        <v>0.25716856142857142</v>
      </c>
      <c r="BG24" s="36">
        <v>4.0724065889999999</v>
      </c>
      <c r="BH24" s="36">
        <v>25.583069475999999</v>
      </c>
      <c r="BI24" s="36">
        <v>0.75</v>
      </c>
      <c r="BJ24" s="36">
        <v>1.4300000000000002</v>
      </c>
      <c r="BK24" s="36">
        <v>1.2600000000000002</v>
      </c>
      <c r="BL24" s="36">
        <v>1.9200000000000004</v>
      </c>
    </row>
    <row r="25" spans="1:64" s="37" customFormat="1" x14ac:dyDescent="0.2">
      <c r="A25" s="6">
        <v>22</v>
      </c>
      <c r="B25" s="34" t="s">
        <v>106</v>
      </c>
      <c r="C25" s="34" t="s">
        <v>127</v>
      </c>
      <c r="D25" s="41">
        <v>6.6886646609999998</v>
      </c>
      <c r="E25" s="36">
        <v>1</v>
      </c>
      <c r="F25" s="36">
        <v>1</v>
      </c>
      <c r="G25" s="36">
        <v>0</v>
      </c>
      <c r="H25" s="36">
        <v>0</v>
      </c>
      <c r="I25" s="36">
        <v>29.969927636690294</v>
      </c>
      <c r="J25" s="36">
        <v>93.382075959997422</v>
      </c>
      <c r="K25" s="36">
        <v>26.006556136685067</v>
      </c>
      <c r="L25" s="36">
        <v>3.963371500005227</v>
      </c>
      <c r="M25" s="36">
        <v>107.62050059668921</v>
      </c>
      <c r="N25" s="36">
        <v>15.731502999998503</v>
      </c>
      <c r="O25" s="36">
        <v>0.76673848099999997</v>
      </c>
      <c r="P25" s="36">
        <v>1.2614202649999999</v>
      </c>
      <c r="Q25" s="36">
        <v>0.71891689699999994</v>
      </c>
      <c r="R25" s="36">
        <v>4.7821584E-2</v>
      </c>
      <c r="S25" s="36">
        <v>1.1990442859999999</v>
      </c>
      <c r="T25" s="36">
        <v>6.2375978999999998E-2</v>
      </c>
      <c r="U25" s="36">
        <v>4.7199999999999999E-2</v>
      </c>
      <c r="V25" s="36">
        <v>0.11209999999999999</v>
      </c>
      <c r="W25" s="36">
        <v>30.783866117690295</v>
      </c>
      <c r="X25" s="36">
        <v>94.755596224997419</v>
      </c>
      <c r="Y25" s="36">
        <v>125.53946234268771</v>
      </c>
      <c r="Z25" s="36">
        <v>1.3987394917085094</v>
      </c>
      <c r="AA25" s="36">
        <v>0.67419243500350168</v>
      </c>
      <c r="AB25" s="36">
        <v>0.67419243500000003</v>
      </c>
      <c r="AC25" s="36">
        <v>0.36459027542754291</v>
      </c>
      <c r="AD25" s="36">
        <v>1.0892449219390965</v>
      </c>
      <c r="AE25" s="36">
        <v>11.421779784555447</v>
      </c>
      <c r="AF25" s="36">
        <v>12.511024706494542</v>
      </c>
      <c r="AG25" s="36">
        <v>5.9573736399682799E-3</v>
      </c>
      <c r="AH25" s="36">
        <v>1.0134382743854085E-2</v>
      </c>
      <c r="AI25" s="36">
        <v>3.2457415003965109E-2</v>
      </c>
      <c r="AJ25" s="36">
        <v>3.8648669744928227E-2</v>
      </c>
      <c r="AK25" s="36">
        <v>4.6704188240430433E-2</v>
      </c>
      <c r="AL25" s="36">
        <v>0.11681097554268773</v>
      </c>
      <c r="AM25" s="36">
        <v>0.40919631881243945</v>
      </c>
      <c r="AN25" s="36">
        <v>1.146083492923381</v>
      </c>
      <c r="AO25" s="36">
        <v>11.571048175102099</v>
      </c>
      <c r="AP25" s="36">
        <v>438.95078867299998</v>
      </c>
      <c r="AQ25" s="36">
        <v>236.358116978</v>
      </c>
      <c r="AR25" s="36">
        <v>675.30890565100003</v>
      </c>
      <c r="AS25" s="36">
        <v>99.932745010000005</v>
      </c>
      <c r="AT25" s="36">
        <v>947.86058506899997</v>
      </c>
      <c r="AU25" s="36">
        <v>2395.112373807</v>
      </c>
      <c r="AV25" s="36">
        <v>697.84967691600002</v>
      </c>
      <c r="AW25" s="36">
        <v>1763.369447541</v>
      </c>
      <c r="AX25" s="36">
        <v>688.27611326600004</v>
      </c>
      <c r="AY25" s="36">
        <v>1739.1783786000001</v>
      </c>
      <c r="AZ25" s="36">
        <v>3.9181260285714283</v>
      </c>
      <c r="BA25" s="36">
        <v>7.8362520571428567</v>
      </c>
      <c r="BB25" s="36">
        <v>1.7385552</v>
      </c>
      <c r="BC25" s="36">
        <v>88.360076285000005</v>
      </c>
      <c r="BD25" s="36">
        <v>223.27367061699999</v>
      </c>
      <c r="BE25" s="36">
        <v>0.14725199285714285</v>
      </c>
      <c r="BF25" s="36">
        <v>0.29450398571428571</v>
      </c>
      <c r="BG25" s="36">
        <v>1.5697709790000001</v>
      </c>
      <c r="BH25" s="36">
        <v>20.791340204000001</v>
      </c>
      <c r="BI25" s="36">
        <v>0.18</v>
      </c>
      <c r="BJ25" s="36">
        <v>0.31000000000000005</v>
      </c>
      <c r="BK25" s="36">
        <v>0.55000000000000004</v>
      </c>
      <c r="BL25" s="36">
        <v>0.64000000000000012</v>
      </c>
    </row>
    <row r="26" spans="1:64" s="37" customFormat="1" x14ac:dyDescent="0.2">
      <c r="A26" s="6">
        <v>23</v>
      </c>
      <c r="B26" s="34" t="s">
        <v>106</v>
      </c>
      <c r="C26" s="34" t="s">
        <v>128</v>
      </c>
      <c r="D26" s="41">
        <v>6.313985959</v>
      </c>
      <c r="E26" s="36">
        <v>0</v>
      </c>
      <c r="F26" s="36" t="s">
        <v>340</v>
      </c>
      <c r="G26" s="36" t="s">
        <v>340</v>
      </c>
      <c r="H26" s="36" t="s">
        <v>340</v>
      </c>
      <c r="I26" s="36">
        <v>68.873134165247791</v>
      </c>
      <c r="J26" s="36">
        <v>221.86766215539956</v>
      </c>
      <c r="K26" s="36">
        <v>57.544925665250972</v>
      </c>
      <c r="L26" s="36">
        <v>11.328208499996821</v>
      </c>
      <c r="M26" s="36">
        <v>245.09877982064538</v>
      </c>
      <c r="N26" s="36">
        <v>45.642016500001958</v>
      </c>
      <c r="O26" s="36">
        <v>0.45339998500000006</v>
      </c>
      <c r="P26" s="36">
        <v>0.65947666800000004</v>
      </c>
      <c r="Q26" s="36">
        <v>0.40209145700000004</v>
      </c>
      <c r="R26" s="36">
        <v>5.1308527999999999E-2</v>
      </c>
      <c r="S26" s="36">
        <v>0.59255250100000001</v>
      </c>
      <c r="T26" s="36">
        <v>6.6924166999999993E-2</v>
      </c>
      <c r="U26" s="36" t="s">
        <v>340</v>
      </c>
      <c r="V26" s="36" t="s">
        <v>340</v>
      </c>
      <c r="W26" s="36">
        <v>69.326534150247795</v>
      </c>
      <c r="X26" s="36">
        <v>222.52713882339955</v>
      </c>
      <c r="Y26" s="36">
        <v>291.85367297364735</v>
      </c>
      <c r="Z26" s="36">
        <v>3.2386345307107689</v>
      </c>
      <c r="AA26" s="36">
        <v>1.5609705511811307</v>
      </c>
      <c r="AB26" s="36">
        <v>1.560970551</v>
      </c>
      <c r="AC26" s="36">
        <v>0.51385622836735834</v>
      </c>
      <c r="AD26" s="36">
        <v>1.2138833697137714</v>
      </c>
      <c r="AE26" s="36">
        <v>13.559335645254173</v>
      </c>
      <c r="AF26" s="36">
        <v>14.773219014967943</v>
      </c>
      <c r="AG26" s="36" t="s">
        <v>340</v>
      </c>
      <c r="AH26" s="36" t="s">
        <v>340</v>
      </c>
      <c r="AI26" s="36" t="s">
        <v>340</v>
      </c>
      <c r="AJ26" s="36">
        <v>8.9483496069106952E-2</v>
      </c>
      <c r="AK26" s="36">
        <v>0.1081350941762976</v>
      </c>
      <c r="AL26" s="36">
        <v>0.27045467049139582</v>
      </c>
      <c r="AM26" s="36">
        <v>0.60333972443646533</v>
      </c>
      <c r="AN26" s="36">
        <v>1.3220184638900689</v>
      </c>
      <c r="AO26" s="36">
        <v>13.829790315745569</v>
      </c>
      <c r="AP26" s="36">
        <v>339.47961434199999</v>
      </c>
      <c r="AQ26" s="36">
        <v>182.79671541499999</v>
      </c>
      <c r="AR26" s="36">
        <v>522.27632975699998</v>
      </c>
      <c r="AS26" s="36">
        <v>48.096500849000002</v>
      </c>
      <c r="AT26" s="36">
        <v>729.41398409099997</v>
      </c>
      <c r="AU26" s="36">
        <v>1915.963823348</v>
      </c>
      <c r="AV26" s="36">
        <v>589.96027518400001</v>
      </c>
      <c r="AW26" s="36">
        <v>1549.6584506449999</v>
      </c>
      <c r="AX26" s="36">
        <v>584.85980643100004</v>
      </c>
      <c r="AY26" s="36">
        <v>1536.2609646819999</v>
      </c>
      <c r="AZ26" s="36">
        <v>0.65472651714285712</v>
      </c>
      <c r="BA26" s="36">
        <v>1.3094530342857142</v>
      </c>
      <c r="BB26" s="36">
        <v>1.4881241039999999</v>
      </c>
      <c r="BC26" s="36">
        <v>64.855641355000003</v>
      </c>
      <c r="BD26" s="36">
        <v>170.357390025</v>
      </c>
      <c r="BE26" s="36">
        <v>0.12604100142857144</v>
      </c>
      <c r="BF26" s="36">
        <v>0.25208200428571431</v>
      </c>
      <c r="BG26" s="36">
        <v>6.6664424320000002</v>
      </c>
      <c r="BH26" s="36">
        <v>20.700958648</v>
      </c>
      <c r="BI26" s="36">
        <v>0.39</v>
      </c>
      <c r="BJ26" s="36">
        <v>0.56000000000000005</v>
      </c>
      <c r="BK26" s="36">
        <v>0.69000000000000017</v>
      </c>
      <c r="BL26" s="36">
        <v>0.75000000000000022</v>
      </c>
    </row>
    <row r="27" spans="1:64" s="37" customFormat="1" x14ac:dyDescent="0.2">
      <c r="A27" s="6">
        <v>24</v>
      </c>
      <c r="B27" s="34" t="s">
        <v>106</v>
      </c>
      <c r="C27" s="34" t="s">
        <v>129</v>
      </c>
      <c r="D27" s="41">
        <v>6.4367881630000001</v>
      </c>
      <c r="E27" s="36">
        <v>0</v>
      </c>
      <c r="F27" s="36" t="s">
        <v>340</v>
      </c>
      <c r="G27" s="36" t="s">
        <v>340</v>
      </c>
      <c r="H27" s="36" t="s">
        <v>340</v>
      </c>
      <c r="I27" s="36">
        <v>20.593440784815431</v>
      </c>
      <c r="J27" s="36">
        <v>92.509276433572083</v>
      </c>
      <c r="K27" s="36">
        <v>17.412731284808519</v>
      </c>
      <c r="L27" s="36">
        <v>3.1807095000069125</v>
      </c>
      <c r="M27" s="36">
        <v>97.752351218387375</v>
      </c>
      <c r="N27" s="36">
        <v>15.350366000000133</v>
      </c>
      <c r="O27" s="36">
        <v>0.39092427499999999</v>
      </c>
      <c r="P27" s="36">
        <v>0.65489007700000001</v>
      </c>
      <c r="Q27" s="36">
        <v>0.362815108</v>
      </c>
      <c r="R27" s="36">
        <v>2.8109167000000001E-2</v>
      </c>
      <c r="S27" s="36">
        <v>0.61822594500000005</v>
      </c>
      <c r="T27" s="36">
        <v>3.6664132000000002E-2</v>
      </c>
      <c r="U27" s="36" t="s">
        <v>340</v>
      </c>
      <c r="V27" s="36" t="s">
        <v>340</v>
      </c>
      <c r="W27" s="36">
        <v>20.984365059815431</v>
      </c>
      <c r="X27" s="36">
        <v>93.164166510572088</v>
      </c>
      <c r="Y27" s="36">
        <v>114.14853157038752</v>
      </c>
      <c r="Z27" s="36">
        <v>1.1742646548615816</v>
      </c>
      <c r="AA27" s="36">
        <v>0.5659955636432823</v>
      </c>
      <c r="AB27" s="36">
        <v>0.56599556399999995</v>
      </c>
      <c r="AC27" s="36">
        <v>0.2236961217696774</v>
      </c>
      <c r="AD27" s="36">
        <v>1.1401051620317098</v>
      </c>
      <c r="AE27" s="36">
        <v>10.909375147665347</v>
      </c>
      <c r="AF27" s="36">
        <v>12.04948030969706</v>
      </c>
      <c r="AG27" s="36" t="s">
        <v>340</v>
      </c>
      <c r="AH27" s="36" t="s">
        <v>340</v>
      </c>
      <c r="AI27" s="36" t="s">
        <v>340</v>
      </c>
      <c r="AJ27" s="36">
        <v>3.2445966327564302E-2</v>
      </c>
      <c r="AK27" s="36">
        <v>3.9208929071274115E-2</v>
      </c>
      <c r="AL27" s="36">
        <v>9.8064722401807636E-2</v>
      </c>
      <c r="AM27" s="36">
        <v>0.2561420880972417</v>
      </c>
      <c r="AN27" s="36">
        <v>1.1793140911029838</v>
      </c>
      <c r="AO27" s="36">
        <v>11.007439870067156</v>
      </c>
      <c r="AP27" s="36">
        <v>431.65006586999999</v>
      </c>
      <c r="AQ27" s="36">
        <v>232.42695854499999</v>
      </c>
      <c r="AR27" s="36">
        <v>664.07702441499998</v>
      </c>
      <c r="AS27" s="36">
        <v>82.140125030999997</v>
      </c>
      <c r="AT27" s="36">
        <v>1115.17201163</v>
      </c>
      <c r="AU27" s="36">
        <v>2668.75432357</v>
      </c>
      <c r="AV27" s="36">
        <v>738.99153583099996</v>
      </c>
      <c r="AW27" s="36">
        <v>1768.504621495</v>
      </c>
      <c r="AX27" s="36">
        <v>724.12369988099999</v>
      </c>
      <c r="AY27" s="36">
        <v>1732.9239208849999</v>
      </c>
      <c r="AZ27" s="36">
        <v>1.6844224714285716</v>
      </c>
      <c r="BA27" s="36">
        <v>3.3688449442857147</v>
      </c>
      <c r="BB27" s="36">
        <v>1.8223689789999999</v>
      </c>
      <c r="BC27" s="36">
        <v>82.058231078999995</v>
      </c>
      <c r="BD27" s="36">
        <v>196.37621523199999</v>
      </c>
      <c r="BE27" s="36">
        <v>0.1543508442857143</v>
      </c>
      <c r="BF27" s="36">
        <v>0.30870169000000003</v>
      </c>
      <c r="BG27" s="36">
        <v>3.3594872840000001</v>
      </c>
      <c r="BH27" s="36">
        <v>27.915559579</v>
      </c>
      <c r="BI27" s="36">
        <v>0.63000000000000012</v>
      </c>
      <c r="BJ27" s="36">
        <v>0.87000000000000011</v>
      </c>
      <c r="BK27" s="36">
        <v>2.0700000000000007</v>
      </c>
      <c r="BL27" s="36">
        <v>2.3899999999999992</v>
      </c>
    </row>
    <row r="28" spans="1:64" s="37" customFormat="1" x14ac:dyDescent="0.2">
      <c r="A28" s="6">
        <v>25</v>
      </c>
      <c r="B28" s="34" t="s">
        <v>131</v>
      </c>
      <c r="C28" s="34" t="s">
        <v>130</v>
      </c>
      <c r="D28" s="163">
        <v>5.3033643579999996</v>
      </c>
      <c r="E28" s="36">
        <v>519</v>
      </c>
      <c r="F28" s="36">
        <v>0</v>
      </c>
      <c r="G28" s="36">
        <v>9</v>
      </c>
      <c r="H28" s="36">
        <v>510</v>
      </c>
      <c r="I28" s="36">
        <v>0.28153411706204351</v>
      </c>
      <c r="J28" s="36">
        <v>46.426182671461426</v>
      </c>
      <c r="K28" s="36">
        <v>0.28153411706204351</v>
      </c>
      <c r="L28" s="36">
        <v>0</v>
      </c>
      <c r="M28" s="36">
        <v>26.470098788493896</v>
      </c>
      <c r="N28" s="36">
        <v>20.237618000029578</v>
      </c>
      <c r="O28" s="36">
        <v>1.063535836</v>
      </c>
      <c r="P28" s="36">
        <v>1.910412107</v>
      </c>
      <c r="Q28" s="36">
        <v>1.0024984619999999</v>
      </c>
      <c r="R28" s="36">
        <v>6.1037374000000005E-2</v>
      </c>
      <c r="S28" s="36">
        <v>1.83079814</v>
      </c>
      <c r="T28" s="36">
        <v>7.9613967000000008E-2</v>
      </c>
      <c r="U28" s="36">
        <v>0.11400000000000002</v>
      </c>
      <c r="V28" s="36">
        <v>0.27360000000000001</v>
      </c>
      <c r="W28" s="36">
        <v>1.4590699530620437</v>
      </c>
      <c r="X28" s="36">
        <v>48.610194778461427</v>
      </c>
      <c r="Y28" s="36">
        <v>50.069264731523468</v>
      </c>
      <c r="Z28" s="36">
        <v>0.18081795073412318</v>
      </c>
      <c r="AA28" s="36">
        <v>3.8695041457102494E-2</v>
      </c>
      <c r="AB28" s="36">
        <v>3.8695040999999999E-2</v>
      </c>
      <c r="AC28" s="36">
        <v>5.881219351488819E-3</v>
      </c>
      <c r="AD28" s="36">
        <v>1.1772719663396398</v>
      </c>
      <c r="AE28" s="36">
        <v>10.595447697056759</v>
      </c>
      <c r="AF28" s="36">
        <v>11.772719663396408</v>
      </c>
      <c r="AG28" s="36">
        <v>1.1247983274007303E-2</v>
      </c>
      <c r="AH28" s="36">
        <v>1.913450028221932E-2</v>
      </c>
      <c r="AI28" s="36">
        <v>6.1282115768729446E-2</v>
      </c>
      <c r="AJ28" s="36">
        <v>2.2185514794393832E-3</v>
      </c>
      <c r="AK28" s="36">
        <v>2.6809918471091573E-3</v>
      </c>
      <c r="AL28" s="36">
        <v>6.7053787868153469E-3</v>
      </c>
      <c r="AM28" s="36">
        <v>1.9347754104935506E-2</v>
      </c>
      <c r="AN28" s="36">
        <v>1.1990874584689684</v>
      </c>
      <c r="AO28" s="36">
        <v>10.663435191612304</v>
      </c>
      <c r="AP28" s="36">
        <v>385.42337602100002</v>
      </c>
      <c r="AQ28" s="36">
        <v>207.53566401099999</v>
      </c>
      <c r="AR28" s="36">
        <v>592.95904003200008</v>
      </c>
      <c r="AS28" s="36">
        <v>4.7993844069999998</v>
      </c>
      <c r="AT28" s="36">
        <v>560.84950927600005</v>
      </c>
      <c r="AU28" s="36">
        <v>1185.6000468730001</v>
      </c>
      <c r="AV28" s="36">
        <v>993.771632501</v>
      </c>
      <c r="AW28" s="36">
        <v>2100.7697690489999</v>
      </c>
      <c r="AX28" s="36">
        <v>904.31968456300001</v>
      </c>
      <c r="AY28" s="36">
        <v>1911.674063492</v>
      </c>
      <c r="AZ28" s="36">
        <v>2.1992650000000002E-2</v>
      </c>
      <c r="BA28" s="36">
        <v>4.3985301428571433E-2</v>
      </c>
      <c r="BB28" s="36">
        <v>35.041500552999999</v>
      </c>
      <c r="BC28" s="36">
        <v>5700.6474044979996</v>
      </c>
      <c r="BD28" s="36">
        <v>12050.804570906001</v>
      </c>
      <c r="BE28" s="36">
        <v>0.30977281142857144</v>
      </c>
      <c r="BF28" s="36">
        <v>0.61954562428571436</v>
      </c>
      <c r="BG28" s="36">
        <v>25.952857563999999</v>
      </c>
      <c r="BH28" s="36">
        <v>405.57884652000001</v>
      </c>
      <c r="BI28" s="36">
        <v>0</v>
      </c>
      <c r="BJ28" s="36">
        <v>0</v>
      </c>
      <c r="BK28" s="36">
        <v>0</v>
      </c>
      <c r="BL28" s="36">
        <v>0</v>
      </c>
    </row>
    <row r="29" spans="1:64" s="37" customFormat="1" x14ac:dyDescent="0.2">
      <c r="A29" s="6">
        <v>26</v>
      </c>
      <c r="B29" s="34" t="s">
        <v>131</v>
      </c>
      <c r="C29" s="34" t="s">
        <v>132</v>
      </c>
      <c r="D29" s="163">
        <v>5.3467400999999999</v>
      </c>
      <c r="E29" s="36">
        <v>2</v>
      </c>
      <c r="F29" s="36">
        <v>0</v>
      </c>
      <c r="G29" s="36">
        <v>1</v>
      </c>
      <c r="H29" s="36">
        <v>1</v>
      </c>
      <c r="I29" s="36">
        <v>4.0567405832565184E-2</v>
      </c>
      <c r="J29" s="36">
        <v>12.367363387701769</v>
      </c>
      <c r="K29" s="36">
        <v>4.0567405832565184E-2</v>
      </c>
      <c r="L29" s="36">
        <v>0</v>
      </c>
      <c r="M29" s="36">
        <v>3.286315793495211</v>
      </c>
      <c r="N29" s="36">
        <v>9.1216150000391227</v>
      </c>
      <c r="O29" s="36">
        <v>0.24856979900000001</v>
      </c>
      <c r="P29" s="36">
        <v>0.420568889</v>
      </c>
      <c r="Q29" s="36">
        <v>0.20847575000000002</v>
      </c>
      <c r="R29" s="36">
        <v>4.0094049E-2</v>
      </c>
      <c r="S29" s="36">
        <v>0.36827230399999999</v>
      </c>
      <c r="T29" s="36">
        <v>5.2296585E-2</v>
      </c>
      <c r="U29" s="36">
        <v>6.0000000000000001E-3</v>
      </c>
      <c r="V29" s="36">
        <v>1.44E-2</v>
      </c>
      <c r="W29" s="36">
        <v>0.29513720483256523</v>
      </c>
      <c r="X29" s="36">
        <v>12.802332276701769</v>
      </c>
      <c r="Y29" s="36">
        <v>13.097469481534334</v>
      </c>
      <c r="Z29" s="36">
        <v>2.1867956472270945E-2</v>
      </c>
      <c r="AA29" s="36">
        <v>4.6797426850659811E-3</v>
      </c>
      <c r="AB29" s="36">
        <v>4.6797430000000001E-3</v>
      </c>
      <c r="AC29" s="36">
        <v>4.5296609076060342E-4</v>
      </c>
      <c r="AD29" s="36">
        <v>9.7774268660127214E-2</v>
      </c>
      <c r="AE29" s="36">
        <v>0.87996841794114511</v>
      </c>
      <c r="AF29" s="36">
        <v>0.97774268660127239</v>
      </c>
      <c r="AG29" s="36">
        <v>6.6141049765738142E-4</v>
      </c>
      <c r="AH29" s="36">
        <v>1.1251580879688789E-3</v>
      </c>
      <c r="AI29" s="36">
        <v>3.6035468493057338E-3</v>
      </c>
      <c r="AJ29" s="36">
        <v>2.7414862555036692E-4</v>
      </c>
      <c r="AK29" s="36">
        <v>3.3129284436639789E-4</v>
      </c>
      <c r="AL29" s="36">
        <v>8.2859036413463426E-4</v>
      </c>
      <c r="AM29" s="36">
        <v>1.3885252139683515E-3</v>
      </c>
      <c r="AN29" s="36">
        <v>9.9230719592462491E-2</v>
      </c>
      <c r="AO29" s="36">
        <v>0.88440055515458549</v>
      </c>
      <c r="AP29" s="36">
        <v>300.29574208399998</v>
      </c>
      <c r="AQ29" s="36">
        <v>161.69770727599999</v>
      </c>
      <c r="AR29" s="36">
        <v>461.99344936</v>
      </c>
      <c r="AS29" s="36">
        <v>8.4652994980000003</v>
      </c>
      <c r="AT29" s="36">
        <v>676.82972986200002</v>
      </c>
      <c r="AU29" s="36">
        <v>1606.970660834</v>
      </c>
      <c r="AV29" s="36">
        <v>521.34251850500004</v>
      </c>
      <c r="AW29" s="36">
        <v>1237.8033861690001</v>
      </c>
      <c r="AX29" s="36">
        <v>485.36254463500001</v>
      </c>
      <c r="AY29" s="36">
        <v>1152.377525223</v>
      </c>
      <c r="AZ29" s="36">
        <v>1.1296507142857144E-2</v>
      </c>
      <c r="BA29" s="36">
        <v>2.2593014285714287E-2</v>
      </c>
      <c r="BB29" s="36">
        <v>6.2418510119999997</v>
      </c>
      <c r="BC29" s="36">
        <v>546.10137624000004</v>
      </c>
      <c r="BD29" s="36">
        <v>1296.5873848900001</v>
      </c>
      <c r="BE29" s="36">
        <v>5.517902142857143E-2</v>
      </c>
      <c r="BF29" s="36">
        <v>0.11035804428571429</v>
      </c>
      <c r="BG29" s="36">
        <v>14.314137784</v>
      </c>
      <c r="BH29" s="36">
        <v>71.692325744000001</v>
      </c>
      <c r="BI29" s="36">
        <v>0</v>
      </c>
      <c r="BJ29" s="36">
        <v>0</v>
      </c>
      <c r="BK29" s="36">
        <v>0</v>
      </c>
      <c r="BL29" s="36">
        <v>0</v>
      </c>
    </row>
    <row r="30" spans="1:64" s="37" customFormat="1" x14ac:dyDescent="0.2">
      <c r="A30" s="6">
        <v>27</v>
      </c>
      <c r="B30" s="34" t="s">
        <v>131</v>
      </c>
      <c r="C30" s="34" t="s">
        <v>133</v>
      </c>
      <c r="D30" s="163">
        <v>5.0055691089999996</v>
      </c>
      <c r="E30" s="36">
        <v>16</v>
      </c>
      <c r="F30" s="36">
        <v>0</v>
      </c>
      <c r="G30" s="36">
        <v>0</v>
      </c>
      <c r="H30" s="36">
        <v>16</v>
      </c>
      <c r="I30" s="36">
        <v>0</v>
      </c>
      <c r="J30" s="36">
        <v>0</v>
      </c>
      <c r="K30" s="36">
        <v>0</v>
      </c>
      <c r="L30" s="36">
        <v>0</v>
      </c>
      <c r="M30" s="36">
        <v>0</v>
      </c>
      <c r="N30" s="36">
        <v>0</v>
      </c>
      <c r="O30" s="36">
        <v>3.8645999999999998E-4</v>
      </c>
      <c r="P30" s="36">
        <v>6.3580100000000007E-4</v>
      </c>
      <c r="Q30" s="36">
        <v>3.2695199999999998E-4</v>
      </c>
      <c r="R30" s="36">
        <v>5.9508E-5</v>
      </c>
      <c r="S30" s="36">
        <v>5.5818200000000006E-4</v>
      </c>
      <c r="T30" s="36">
        <v>7.761899999999999E-5</v>
      </c>
      <c r="U30" s="36">
        <v>0</v>
      </c>
      <c r="V30" s="36">
        <v>0</v>
      </c>
      <c r="W30" s="36">
        <v>3.8645999999999998E-4</v>
      </c>
      <c r="X30" s="36">
        <v>6.3580100000000007E-4</v>
      </c>
      <c r="Y30" s="36">
        <v>1.022261E-3</v>
      </c>
      <c r="Z30" s="36">
        <v>0</v>
      </c>
      <c r="AA30" s="36">
        <v>0</v>
      </c>
      <c r="AB30" s="36">
        <v>0</v>
      </c>
      <c r="AC30" s="36">
        <v>0</v>
      </c>
      <c r="AD30" s="36">
        <v>0</v>
      </c>
      <c r="AE30" s="36">
        <v>0</v>
      </c>
      <c r="AF30" s="36">
        <v>0</v>
      </c>
      <c r="AG30" s="36">
        <v>0</v>
      </c>
      <c r="AH30" s="36">
        <v>0</v>
      </c>
      <c r="AI30" s="36">
        <v>0</v>
      </c>
      <c r="AJ30" s="36">
        <v>0</v>
      </c>
      <c r="AK30" s="36">
        <v>0</v>
      </c>
      <c r="AL30" s="36">
        <v>0</v>
      </c>
      <c r="AM30" s="36">
        <v>0</v>
      </c>
      <c r="AN30" s="36">
        <v>0</v>
      </c>
      <c r="AO30" s="36">
        <v>0</v>
      </c>
      <c r="AP30" s="36">
        <v>1.647534E-3</v>
      </c>
      <c r="AQ30" s="36">
        <v>8.8713300000000002E-4</v>
      </c>
      <c r="AR30" s="36">
        <v>2.534667E-3</v>
      </c>
      <c r="AS30" s="36">
        <v>0</v>
      </c>
      <c r="AT30" s="36">
        <v>0</v>
      </c>
      <c r="AU30" s="36">
        <v>0</v>
      </c>
      <c r="AV30" s="36">
        <v>0</v>
      </c>
      <c r="AW30" s="36">
        <v>0</v>
      </c>
      <c r="AX30" s="36">
        <v>0</v>
      </c>
      <c r="AY30" s="36">
        <v>0</v>
      </c>
      <c r="AZ30" s="36">
        <v>0</v>
      </c>
      <c r="BA30" s="36">
        <v>0</v>
      </c>
      <c r="BB30" s="36">
        <v>3.0640775210000002</v>
      </c>
      <c r="BC30" s="36">
        <v>268.42416698800002</v>
      </c>
      <c r="BD30" s="36">
        <v>623.34087644399995</v>
      </c>
      <c r="BE30" s="36">
        <v>2.7086964285714284E-2</v>
      </c>
      <c r="BF30" s="36">
        <v>5.4173929999999995E-2</v>
      </c>
      <c r="BG30" s="36">
        <v>3.2656175030000001</v>
      </c>
      <c r="BH30" s="36">
        <v>18.954878682</v>
      </c>
      <c r="BI30" s="36">
        <v>0</v>
      </c>
      <c r="BJ30" s="36">
        <v>0</v>
      </c>
      <c r="BK30" s="36">
        <v>0</v>
      </c>
      <c r="BL30" s="36">
        <v>0</v>
      </c>
    </row>
    <row r="31" spans="1:64" s="37" customFormat="1" x14ac:dyDescent="0.2">
      <c r="A31" s="6">
        <v>28</v>
      </c>
      <c r="B31" s="34" t="s">
        <v>131</v>
      </c>
      <c r="C31" s="34" t="s">
        <v>134</v>
      </c>
      <c r="D31" s="163">
        <v>5.1036529990000004</v>
      </c>
      <c r="E31" s="36">
        <v>10</v>
      </c>
      <c r="F31" s="36">
        <v>0</v>
      </c>
      <c r="G31" s="36">
        <v>1</v>
      </c>
      <c r="H31" s="36">
        <v>9</v>
      </c>
      <c r="I31" s="36">
        <v>7.9658755836535574E-6</v>
      </c>
      <c r="J31" s="36">
        <v>0.14649534899762787</v>
      </c>
      <c r="K31" s="36">
        <v>7.9658755836535574E-6</v>
      </c>
      <c r="L31" s="36">
        <v>0</v>
      </c>
      <c r="M31" s="36">
        <v>2.1283148732161674E-3</v>
      </c>
      <c r="N31" s="36">
        <v>0.14437499999999537</v>
      </c>
      <c r="O31" s="36">
        <v>6.3012190000000003E-3</v>
      </c>
      <c r="P31" s="36">
        <v>9.1338280000000001E-3</v>
      </c>
      <c r="Q31" s="36">
        <v>4.3502200000000001E-3</v>
      </c>
      <c r="R31" s="36">
        <v>1.9509989999999999E-3</v>
      </c>
      <c r="S31" s="36">
        <v>6.5890470000000007E-3</v>
      </c>
      <c r="T31" s="36">
        <v>2.5447809999999999E-3</v>
      </c>
      <c r="U31" s="36">
        <v>3.0000000000000001E-3</v>
      </c>
      <c r="V31" s="36">
        <v>7.1999999999999998E-3</v>
      </c>
      <c r="W31" s="36">
        <v>9.3091848755836541E-3</v>
      </c>
      <c r="X31" s="36">
        <v>0.16282917699762789</v>
      </c>
      <c r="Y31" s="36">
        <v>0.17213836187321155</v>
      </c>
      <c r="Z31" s="36">
        <v>1.6999647970823496E-5</v>
      </c>
      <c r="AA31" s="36">
        <v>3.637924665756228E-6</v>
      </c>
      <c r="AB31" s="36">
        <v>3.6379200000000001E-6</v>
      </c>
      <c r="AC31" s="36">
        <v>2.7565602044451954E-8</v>
      </c>
      <c r="AD31" s="36">
        <v>8.1163966373795225E-4</v>
      </c>
      <c r="AE31" s="36">
        <v>7.3047569736415701E-3</v>
      </c>
      <c r="AF31" s="36">
        <v>8.1163966373795221E-3</v>
      </c>
      <c r="AG31" s="36">
        <v>3.516718878082185E-4</v>
      </c>
      <c r="AH31" s="36">
        <v>5.9824642983467055E-4</v>
      </c>
      <c r="AI31" s="36">
        <v>1.9160054577137423E-3</v>
      </c>
      <c r="AJ31" s="36">
        <v>2.1807093642172463E-7</v>
      </c>
      <c r="AK31" s="36">
        <v>2.6352618276223177E-7</v>
      </c>
      <c r="AL31" s="36">
        <v>6.5910042866025438E-7</v>
      </c>
      <c r="AM31" s="36">
        <v>3.5191752434668471E-4</v>
      </c>
      <c r="AN31" s="36">
        <v>1.4101496197553849E-3</v>
      </c>
      <c r="AO31" s="36">
        <v>9.2214215317839732E-3</v>
      </c>
      <c r="AP31" s="36">
        <v>0.71649381000000001</v>
      </c>
      <c r="AQ31" s="36">
        <v>0.38580435899999999</v>
      </c>
      <c r="AR31" s="36">
        <v>1.102298169</v>
      </c>
      <c r="AS31" s="36">
        <v>4.2221850999999998E-2</v>
      </c>
      <c r="AT31" s="36">
        <v>7.7932835000000006E-2</v>
      </c>
      <c r="AU31" s="36">
        <v>0.18940570400000001</v>
      </c>
      <c r="AV31" s="36">
        <v>0.19610360900000001</v>
      </c>
      <c r="AW31" s="36">
        <v>0.476604527</v>
      </c>
      <c r="AX31" s="36">
        <v>0.177030568</v>
      </c>
      <c r="AY31" s="36">
        <v>0.43024996199999999</v>
      </c>
      <c r="AZ31" s="36">
        <v>6.6039999999999998E-5</v>
      </c>
      <c r="BA31" s="36">
        <v>1.3208142857142857E-4</v>
      </c>
      <c r="BB31" s="36">
        <v>3.2341789539999999</v>
      </c>
      <c r="BC31" s="36">
        <v>260.90453141699999</v>
      </c>
      <c r="BD31" s="36">
        <v>634.09481104700001</v>
      </c>
      <c r="BE31" s="36">
        <v>2.8590689999999998E-2</v>
      </c>
      <c r="BF31" s="36">
        <v>5.7181381428571425E-2</v>
      </c>
      <c r="BG31" s="36">
        <v>2.4915037299999998</v>
      </c>
      <c r="BH31" s="36">
        <v>23.092211929000001</v>
      </c>
      <c r="BI31" s="36">
        <v>0</v>
      </c>
      <c r="BJ31" s="36">
        <v>0</v>
      </c>
      <c r="BK31" s="36">
        <v>0</v>
      </c>
      <c r="BL31" s="36">
        <v>0</v>
      </c>
    </row>
    <row r="32" spans="1:64" s="37" customFormat="1" x14ac:dyDescent="0.2">
      <c r="A32" s="6">
        <v>29</v>
      </c>
      <c r="B32" s="34" t="s">
        <v>131</v>
      </c>
      <c r="C32" s="34" t="s">
        <v>135</v>
      </c>
      <c r="D32" s="163">
        <v>5.1428383369999997</v>
      </c>
      <c r="E32" s="36">
        <v>18</v>
      </c>
      <c r="F32" s="36">
        <v>0</v>
      </c>
      <c r="G32" s="36">
        <v>3</v>
      </c>
      <c r="H32" s="36">
        <v>15</v>
      </c>
      <c r="I32" s="36">
        <v>6.7421533283416413E-4</v>
      </c>
      <c r="J32" s="36">
        <v>6.8610527671482693E-2</v>
      </c>
      <c r="K32" s="36">
        <v>6.7421533283416413E-4</v>
      </c>
      <c r="L32" s="36">
        <v>0</v>
      </c>
      <c r="M32" s="36">
        <v>5.507974300431729E-2</v>
      </c>
      <c r="N32" s="36">
        <v>1.4204999999999579E-2</v>
      </c>
      <c r="O32" s="36">
        <v>1.2758384000000001E-2</v>
      </c>
      <c r="P32" s="36">
        <v>2.3296261999999998E-2</v>
      </c>
      <c r="Q32" s="36">
        <v>1.1900600000000001E-2</v>
      </c>
      <c r="R32" s="36">
        <v>8.57784E-4</v>
      </c>
      <c r="S32" s="36">
        <v>2.2177413E-2</v>
      </c>
      <c r="T32" s="36">
        <v>1.1188489999999999E-3</v>
      </c>
      <c r="U32" s="36">
        <v>6.0000000000000001E-3</v>
      </c>
      <c r="V32" s="36">
        <v>1.44E-2</v>
      </c>
      <c r="W32" s="36">
        <v>1.9432599332834165E-2</v>
      </c>
      <c r="X32" s="36">
        <v>0.10630678967148269</v>
      </c>
      <c r="Y32" s="36">
        <v>0.12573938900431686</v>
      </c>
      <c r="Z32" s="36">
        <v>5.8546561488304928E-4</v>
      </c>
      <c r="AA32" s="36">
        <v>1.2528964158497254E-4</v>
      </c>
      <c r="AB32" s="36">
        <v>1.2528999999999999E-4</v>
      </c>
      <c r="AC32" s="36">
        <v>9.9045836908873313E-6</v>
      </c>
      <c r="AD32" s="36">
        <v>1.2875552055885951E-3</v>
      </c>
      <c r="AE32" s="36">
        <v>1.1587996850297357E-2</v>
      </c>
      <c r="AF32" s="36">
        <v>1.2875552055885952E-2</v>
      </c>
      <c r="AG32" s="36">
        <v>7.3534826073524886E-4</v>
      </c>
      <c r="AH32" s="36">
        <v>1.2509372711358257E-3</v>
      </c>
      <c r="AI32" s="36">
        <v>4.0063801791782525E-3</v>
      </c>
      <c r="AJ32" s="36">
        <v>7.5103651603877716E-6</v>
      </c>
      <c r="AK32" s="36">
        <v>9.0758442841733763E-6</v>
      </c>
      <c r="AL32" s="36">
        <v>2.2699425140421796E-5</v>
      </c>
      <c r="AM32" s="36">
        <v>7.5276320958652396E-4</v>
      </c>
      <c r="AN32" s="36">
        <v>2.5475683210085943E-3</v>
      </c>
      <c r="AO32" s="36">
        <v>1.5617076454616031E-2</v>
      </c>
      <c r="AP32" s="36">
        <v>2.0660830510000001</v>
      </c>
      <c r="AQ32" s="36">
        <v>1.112506258</v>
      </c>
      <c r="AR32" s="36">
        <v>3.1785893090000004</v>
      </c>
      <c r="AS32" s="36">
        <v>0.104497304</v>
      </c>
      <c r="AT32" s="36">
        <v>4.4939654640000004</v>
      </c>
      <c r="AU32" s="36">
        <v>11.444420485</v>
      </c>
      <c r="AV32" s="36">
        <v>8.9495524950000007</v>
      </c>
      <c r="AW32" s="36">
        <v>22.791105699999999</v>
      </c>
      <c r="AX32" s="36">
        <v>8.1231029259999996</v>
      </c>
      <c r="AY32" s="36">
        <v>20.686453038</v>
      </c>
      <c r="AZ32" s="36">
        <v>1.7006142857142859E-4</v>
      </c>
      <c r="BA32" s="36">
        <v>3.4012285714285717E-4</v>
      </c>
      <c r="BB32" s="36">
        <v>2.20669673</v>
      </c>
      <c r="BC32" s="36">
        <v>177.06360214200001</v>
      </c>
      <c r="BD32" s="36">
        <v>450.91363778599998</v>
      </c>
      <c r="BE32" s="36">
        <v>1.9507572857142857E-2</v>
      </c>
      <c r="BF32" s="36">
        <v>3.9015147142857143E-2</v>
      </c>
      <c r="BG32" s="36">
        <v>2.2542960779999999</v>
      </c>
      <c r="BH32" s="36">
        <v>16.181413289000002</v>
      </c>
      <c r="BI32" s="36">
        <v>0</v>
      </c>
      <c r="BJ32" s="36">
        <v>0</v>
      </c>
      <c r="BK32" s="36">
        <v>0</v>
      </c>
      <c r="BL32" s="36">
        <v>0</v>
      </c>
    </row>
    <row r="33" spans="1:64" s="37" customFormat="1" x14ac:dyDescent="0.2">
      <c r="A33" s="6">
        <v>30</v>
      </c>
      <c r="B33" s="34" t="s">
        <v>131</v>
      </c>
      <c r="C33" s="34" t="s">
        <v>136</v>
      </c>
      <c r="D33" s="163">
        <v>5.4988108039999997</v>
      </c>
      <c r="E33" s="36">
        <v>24</v>
      </c>
      <c r="F33" s="36">
        <v>0</v>
      </c>
      <c r="G33" s="36">
        <v>3</v>
      </c>
      <c r="H33" s="36">
        <v>21</v>
      </c>
      <c r="I33" s="36">
        <v>3.079538322250764E-3</v>
      </c>
      <c r="J33" s="36">
        <v>1.2771417205899578</v>
      </c>
      <c r="K33" s="36">
        <v>3.079538322250764E-3</v>
      </c>
      <c r="L33" s="36">
        <v>0</v>
      </c>
      <c r="M33" s="36">
        <v>0.29856025890688942</v>
      </c>
      <c r="N33" s="36">
        <v>0.98166100000531908</v>
      </c>
      <c r="O33" s="36">
        <v>9.2865005E-2</v>
      </c>
      <c r="P33" s="36">
        <v>0.15753973800000001</v>
      </c>
      <c r="Q33" s="36">
        <v>8.0565931999999993E-2</v>
      </c>
      <c r="R33" s="36">
        <v>1.2299073000000001E-2</v>
      </c>
      <c r="S33" s="36">
        <v>0.14149746900000001</v>
      </c>
      <c r="T33" s="36">
        <v>1.6042269000000001E-2</v>
      </c>
      <c r="U33" s="36">
        <v>1.2E-2</v>
      </c>
      <c r="V33" s="36">
        <v>2.8799999999999999E-2</v>
      </c>
      <c r="W33" s="36">
        <v>0.10794454332225076</v>
      </c>
      <c r="X33" s="36">
        <v>1.4634814585899578</v>
      </c>
      <c r="Y33" s="36">
        <v>1.5714260019122086</v>
      </c>
      <c r="Z33" s="36">
        <v>2.0740253757049439E-3</v>
      </c>
      <c r="AA33" s="36">
        <v>4.4384143040085791E-4</v>
      </c>
      <c r="AB33" s="36">
        <v>4.4384099999999999E-4</v>
      </c>
      <c r="AC33" s="36">
        <v>3.173164320661301E-5</v>
      </c>
      <c r="AD33" s="36">
        <v>1.2316768860460375E-2</v>
      </c>
      <c r="AE33" s="36">
        <v>0.11085091974414336</v>
      </c>
      <c r="AF33" s="36">
        <v>0.12316768860460375</v>
      </c>
      <c r="AG33" s="36">
        <v>1.4216689471899012E-3</v>
      </c>
      <c r="AH33" s="36">
        <v>2.4184713124609809E-3</v>
      </c>
      <c r="AI33" s="36">
        <v>7.7456446088277368E-3</v>
      </c>
      <c r="AJ33" s="36">
        <v>2.6605539014699279E-5</v>
      </c>
      <c r="AK33" s="36">
        <v>3.2151263492152574E-5</v>
      </c>
      <c r="AL33" s="36">
        <v>8.0412926440657278E-5</v>
      </c>
      <c r="AM33" s="36">
        <v>1.4800061294112136E-3</v>
      </c>
      <c r="AN33" s="36">
        <v>1.4767391436413509E-2</v>
      </c>
      <c r="AO33" s="36">
        <v>0.11867697727941176</v>
      </c>
      <c r="AP33" s="36">
        <v>36.936187859</v>
      </c>
      <c r="AQ33" s="36">
        <v>19.888716539000001</v>
      </c>
      <c r="AR33" s="36">
        <v>56.824904398000001</v>
      </c>
      <c r="AS33" s="36">
        <v>2.031885269</v>
      </c>
      <c r="AT33" s="36">
        <v>89.233832516000007</v>
      </c>
      <c r="AU33" s="36">
        <v>230.321736974</v>
      </c>
      <c r="AV33" s="36">
        <v>73.249791725999998</v>
      </c>
      <c r="AW33" s="36">
        <v>189.06527701100001</v>
      </c>
      <c r="AX33" s="36">
        <v>68.150163153999998</v>
      </c>
      <c r="AY33" s="36">
        <v>175.90260902399999</v>
      </c>
      <c r="AZ33" s="36">
        <v>3.0828871428571431E-3</v>
      </c>
      <c r="BA33" s="36">
        <v>6.1657742857142862E-3</v>
      </c>
      <c r="BB33" s="36">
        <v>3.306576175</v>
      </c>
      <c r="BC33" s="36">
        <v>250.51412125799999</v>
      </c>
      <c r="BD33" s="36">
        <v>646.60281776099998</v>
      </c>
      <c r="BE33" s="36">
        <v>2.9230694285714291E-2</v>
      </c>
      <c r="BF33" s="36">
        <v>5.8461388571428581E-2</v>
      </c>
      <c r="BG33" s="36">
        <v>7.2493911170000001</v>
      </c>
      <c r="BH33" s="36">
        <v>48.838917592000001</v>
      </c>
      <c r="BI33" s="36">
        <v>0</v>
      </c>
      <c r="BJ33" s="36">
        <v>0</v>
      </c>
      <c r="BK33" s="36">
        <v>0</v>
      </c>
      <c r="BL33" s="36">
        <v>0</v>
      </c>
    </row>
    <row r="34" spans="1:64" s="37" customFormat="1" x14ac:dyDescent="0.2">
      <c r="A34" s="6">
        <v>31</v>
      </c>
      <c r="B34" s="34" t="s">
        <v>131</v>
      </c>
      <c r="C34" s="34" t="s">
        <v>137</v>
      </c>
      <c r="D34" s="163">
        <v>5.4446815339999999</v>
      </c>
      <c r="E34" s="36">
        <v>38</v>
      </c>
      <c r="F34" s="36">
        <v>1</v>
      </c>
      <c r="G34" s="36">
        <v>7</v>
      </c>
      <c r="H34" s="36">
        <v>30</v>
      </c>
      <c r="I34" s="36">
        <v>3.9081002802322712E-2</v>
      </c>
      <c r="J34" s="36">
        <v>8.4932052121546846</v>
      </c>
      <c r="K34" s="36">
        <v>3.9081002802322712E-2</v>
      </c>
      <c r="L34" s="36">
        <v>0</v>
      </c>
      <c r="M34" s="36">
        <v>2.8393452149484677</v>
      </c>
      <c r="N34" s="36">
        <v>5.6929410000085401</v>
      </c>
      <c r="O34" s="36">
        <v>0.213091162</v>
      </c>
      <c r="P34" s="36">
        <v>0.36345985600000003</v>
      </c>
      <c r="Q34" s="36">
        <v>0.195152243</v>
      </c>
      <c r="R34" s="36">
        <v>1.7938919000000001E-2</v>
      </c>
      <c r="S34" s="36">
        <v>0.340061265</v>
      </c>
      <c r="T34" s="36">
        <v>2.3398591E-2</v>
      </c>
      <c r="U34" s="36">
        <v>7.0250000000000007E-2</v>
      </c>
      <c r="V34" s="36">
        <v>0.16670000000000001</v>
      </c>
      <c r="W34" s="36">
        <v>0.32242216480232277</v>
      </c>
      <c r="X34" s="36">
        <v>9.0233650681546855</v>
      </c>
      <c r="Y34" s="36">
        <v>9.345787232957008</v>
      </c>
      <c r="Z34" s="36">
        <v>1.91756378544298E-2</v>
      </c>
      <c r="AA34" s="36">
        <v>4.103586500847977E-3</v>
      </c>
      <c r="AB34" s="36">
        <v>4.1035869999999997E-3</v>
      </c>
      <c r="AC34" s="36">
        <v>4.3318513455810169E-4</v>
      </c>
      <c r="AD34" s="36">
        <v>9.1739736074148259E-2</v>
      </c>
      <c r="AE34" s="36">
        <v>0.82565762466733428</v>
      </c>
      <c r="AF34" s="36">
        <v>0.91739736074148237</v>
      </c>
      <c r="AG34" s="36">
        <v>7.8639865851697858E-3</v>
      </c>
      <c r="AH34" s="36">
        <v>1.337781625982906E-2</v>
      </c>
      <c r="AI34" s="36">
        <v>4.2845168291614694E-2</v>
      </c>
      <c r="AJ34" s="36">
        <v>2.3523915764519875E-4</v>
      </c>
      <c r="AK34" s="36">
        <v>2.8427299055793046E-4</v>
      </c>
      <c r="AL34" s="36">
        <v>7.1098988331764839E-4</v>
      </c>
      <c r="AM34" s="36">
        <v>8.5324108773730863E-3</v>
      </c>
      <c r="AN34" s="36">
        <v>0.10540182532453525</v>
      </c>
      <c r="AO34" s="36">
        <v>0.86921378284226658</v>
      </c>
      <c r="AP34" s="36">
        <v>139.452595325</v>
      </c>
      <c r="AQ34" s="36">
        <v>75.089859020999995</v>
      </c>
      <c r="AR34" s="36">
        <v>214.542454346</v>
      </c>
      <c r="AS34" s="36">
        <v>7.6283675510000002</v>
      </c>
      <c r="AT34" s="36">
        <v>544.03156002100002</v>
      </c>
      <c r="AU34" s="36">
        <v>1351.608330134</v>
      </c>
      <c r="AV34" s="36">
        <v>372.84229906399997</v>
      </c>
      <c r="AW34" s="36">
        <v>926.30059407099998</v>
      </c>
      <c r="AX34" s="36">
        <v>348.66185309500003</v>
      </c>
      <c r="AY34" s="36">
        <v>866.22596862700004</v>
      </c>
      <c r="AZ34" s="36">
        <v>2.7718550000000005E-2</v>
      </c>
      <c r="BA34" s="36">
        <v>5.543710000000001E-2</v>
      </c>
      <c r="BB34" s="36">
        <v>2.3819288049999998</v>
      </c>
      <c r="BC34" s="36">
        <v>139.49023266699999</v>
      </c>
      <c r="BD34" s="36">
        <v>346.55371912200002</v>
      </c>
      <c r="BE34" s="36">
        <v>2.1056654285714287E-2</v>
      </c>
      <c r="BF34" s="36">
        <v>4.2113308571428573E-2</v>
      </c>
      <c r="BG34" s="36">
        <v>11.109242650000001</v>
      </c>
      <c r="BH34" s="36">
        <v>52.256038426000003</v>
      </c>
      <c r="BI34" s="36">
        <v>0</v>
      </c>
      <c r="BJ34" s="36">
        <v>0</v>
      </c>
      <c r="BK34" s="36">
        <v>0</v>
      </c>
      <c r="BL34" s="36">
        <v>0</v>
      </c>
    </row>
    <row r="35" spans="1:64" s="37" customFormat="1" x14ac:dyDescent="0.2">
      <c r="A35" s="6">
        <v>32</v>
      </c>
      <c r="B35" s="34" t="s">
        <v>131</v>
      </c>
      <c r="C35" s="34" t="s">
        <v>138</v>
      </c>
      <c r="D35" s="163">
        <v>5.4626269299999999</v>
      </c>
      <c r="E35" s="36">
        <v>0</v>
      </c>
      <c r="F35" s="36" t="s">
        <v>340</v>
      </c>
      <c r="G35" s="36" t="s">
        <v>340</v>
      </c>
      <c r="H35" s="36" t="s">
        <v>340</v>
      </c>
      <c r="I35" s="36">
        <v>8.0963700202273794E-2</v>
      </c>
      <c r="J35" s="36">
        <v>8.0173219999896279</v>
      </c>
      <c r="K35" s="36">
        <v>6.6467700202492888E-2</v>
      </c>
      <c r="L35" s="36">
        <v>1.4495999999780906E-2</v>
      </c>
      <c r="M35" s="36">
        <v>3.8730352001907717</v>
      </c>
      <c r="N35" s="36">
        <v>4.2252505000011293</v>
      </c>
      <c r="O35" s="36">
        <v>0.12529404099999999</v>
      </c>
      <c r="P35" s="36">
        <v>0.20426001199999999</v>
      </c>
      <c r="Q35" s="36">
        <v>0.112978263</v>
      </c>
      <c r="R35" s="36">
        <v>1.2315777999999999E-2</v>
      </c>
      <c r="S35" s="36">
        <v>0.188195953</v>
      </c>
      <c r="T35" s="36">
        <v>1.6064059000000002E-2</v>
      </c>
      <c r="U35" s="36" t="s">
        <v>340</v>
      </c>
      <c r="V35" s="36" t="s">
        <v>340</v>
      </c>
      <c r="W35" s="36">
        <v>0.2062577412022738</v>
      </c>
      <c r="X35" s="36">
        <v>8.2215820119896286</v>
      </c>
      <c r="Y35" s="36">
        <v>8.4278397531919023</v>
      </c>
      <c r="Z35" s="36">
        <v>2.4428523098613063E-2</v>
      </c>
      <c r="AA35" s="36">
        <v>5.2277039431031947E-3</v>
      </c>
      <c r="AB35" s="36">
        <v>5.2277039999999997E-3</v>
      </c>
      <c r="AC35" s="36">
        <v>4.9588343302723681E-4</v>
      </c>
      <c r="AD35" s="36">
        <v>3.0736021083824453E-2</v>
      </c>
      <c r="AE35" s="36">
        <v>0.27662418975442016</v>
      </c>
      <c r="AF35" s="36">
        <v>0.30736021083824461</v>
      </c>
      <c r="AG35" s="36" t="s">
        <v>340</v>
      </c>
      <c r="AH35" s="36" t="s">
        <v>340</v>
      </c>
      <c r="AI35" s="36" t="s">
        <v>340</v>
      </c>
      <c r="AJ35" s="36">
        <v>2.9967944761610885E-4</v>
      </c>
      <c r="AK35" s="36">
        <v>3.6214537423762561E-4</v>
      </c>
      <c r="AL35" s="36">
        <v>9.0575505209934736E-4</v>
      </c>
      <c r="AM35" s="36">
        <v>7.9556288064334566E-4</v>
      </c>
      <c r="AN35" s="36">
        <v>3.1098166458062078E-2</v>
      </c>
      <c r="AO35" s="36">
        <v>0.27752994480651949</v>
      </c>
      <c r="AP35" s="36">
        <v>40.249929364000003</v>
      </c>
      <c r="AQ35" s="36">
        <v>21.673038888000001</v>
      </c>
      <c r="AR35" s="36">
        <v>61.922968252000004</v>
      </c>
      <c r="AS35" s="36">
        <v>4.1847643699999999</v>
      </c>
      <c r="AT35" s="36">
        <v>125.195624932</v>
      </c>
      <c r="AU35" s="36">
        <v>357.15173151400001</v>
      </c>
      <c r="AV35" s="36">
        <v>80.349082166000002</v>
      </c>
      <c r="AW35" s="36">
        <v>229.21578798499999</v>
      </c>
      <c r="AX35" s="36">
        <v>75.381163560999994</v>
      </c>
      <c r="AY35" s="36">
        <v>215.043561657</v>
      </c>
      <c r="AZ35" s="36">
        <v>8.7525314285714292E-3</v>
      </c>
      <c r="BA35" s="36">
        <v>1.7505062857142858E-2</v>
      </c>
      <c r="BB35" s="36">
        <v>0.27093424500000002</v>
      </c>
      <c r="BC35" s="36">
        <v>14.222069911</v>
      </c>
      <c r="BD35" s="36">
        <v>40.572000000000003</v>
      </c>
      <c r="BE35" s="36">
        <v>2.3951042857142859E-3</v>
      </c>
      <c r="BF35" s="36">
        <v>4.7902085714285718E-3</v>
      </c>
      <c r="BG35" s="36">
        <v>2.3715941210000002</v>
      </c>
      <c r="BH35" s="36">
        <v>25.364095181</v>
      </c>
      <c r="BI35" s="36">
        <v>0</v>
      </c>
      <c r="BJ35" s="36">
        <v>0</v>
      </c>
      <c r="BK35" s="36">
        <v>0</v>
      </c>
      <c r="BL35" s="36">
        <v>0</v>
      </c>
    </row>
    <row r="36" spans="1:64" s="37" customFormat="1" x14ac:dyDescent="0.2">
      <c r="A36" s="6">
        <v>33</v>
      </c>
      <c r="B36" s="34" t="s">
        <v>140</v>
      </c>
      <c r="C36" s="34" t="s">
        <v>139</v>
      </c>
      <c r="D36" s="41">
        <v>5.0141528260000001</v>
      </c>
      <c r="E36" s="36">
        <v>401</v>
      </c>
      <c r="F36" s="36">
        <v>0</v>
      </c>
      <c r="G36" s="36">
        <v>10</v>
      </c>
      <c r="H36" s="36">
        <v>391</v>
      </c>
      <c r="I36" s="36">
        <v>0</v>
      </c>
      <c r="J36" s="36">
        <v>0</v>
      </c>
      <c r="K36" s="36">
        <v>0</v>
      </c>
      <c r="L36" s="36">
        <v>0</v>
      </c>
      <c r="M36" s="36">
        <v>0</v>
      </c>
      <c r="N36" s="36">
        <v>0</v>
      </c>
      <c r="O36" s="36">
        <v>2.879366E-3</v>
      </c>
      <c r="P36" s="36">
        <v>4.0973060000000002E-3</v>
      </c>
      <c r="Q36" s="36">
        <v>2.2977760000000001E-3</v>
      </c>
      <c r="R36" s="36">
        <v>5.8158999999999999E-4</v>
      </c>
      <c r="S36" s="36">
        <v>3.3387099999999999E-3</v>
      </c>
      <c r="T36" s="36">
        <v>7.5859599999999994E-4</v>
      </c>
      <c r="U36" s="36">
        <v>0.20399999999999999</v>
      </c>
      <c r="V36" s="36">
        <v>0.48959999999999998</v>
      </c>
      <c r="W36" s="36">
        <v>0.20687936599999998</v>
      </c>
      <c r="X36" s="36">
        <v>0.493697306</v>
      </c>
      <c r="Y36" s="36">
        <v>0.70057667199999996</v>
      </c>
      <c r="Z36" s="36">
        <v>0</v>
      </c>
      <c r="AA36" s="36">
        <v>0</v>
      </c>
      <c r="AB36" s="36">
        <v>0</v>
      </c>
      <c r="AC36" s="36">
        <v>0</v>
      </c>
      <c r="AD36" s="36">
        <v>0</v>
      </c>
      <c r="AE36" s="36">
        <v>0</v>
      </c>
      <c r="AF36" s="36">
        <v>0</v>
      </c>
      <c r="AG36" s="36">
        <v>2.1261645103893004E-2</v>
      </c>
      <c r="AH36" s="36">
        <v>3.6169235349151313E-2</v>
      </c>
      <c r="AI36" s="36">
        <v>0.11583930780741705</v>
      </c>
      <c r="AJ36" s="36">
        <v>0</v>
      </c>
      <c r="AK36" s="36">
        <v>0</v>
      </c>
      <c r="AL36" s="36">
        <v>0</v>
      </c>
      <c r="AM36" s="36">
        <v>2.1261645103893004E-2</v>
      </c>
      <c r="AN36" s="36">
        <v>3.6169235349151313E-2</v>
      </c>
      <c r="AO36" s="36">
        <v>0.11583930780741705</v>
      </c>
      <c r="AP36" s="36">
        <v>0.72287071400000003</v>
      </c>
      <c r="AQ36" s="36">
        <v>0.38923807700000002</v>
      </c>
      <c r="AR36" s="36">
        <v>1.112108791</v>
      </c>
      <c r="AS36" s="36">
        <v>0</v>
      </c>
      <c r="AT36" s="36">
        <v>0</v>
      </c>
      <c r="AU36" s="36">
        <v>0</v>
      </c>
      <c r="AV36" s="36">
        <v>0</v>
      </c>
      <c r="AW36" s="36">
        <v>0</v>
      </c>
      <c r="AX36" s="36">
        <v>0</v>
      </c>
      <c r="AY36" s="36">
        <v>0</v>
      </c>
      <c r="AZ36" s="36">
        <v>0</v>
      </c>
      <c r="BA36" s="36">
        <v>0</v>
      </c>
      <c r="BB36" s="36">
        <v>0.454362196</v>
      </c>
      <c r="BC36" s="36">
        <v>23.378796148999999</v>
      </c>
      <c r="BD36" s="36">
        <v>51.633590349999999</v>
      </c>
      <c r="BE36" s="36">
        <v>4.9738608571428575E-2</v>
      </c>
      <c r="BF36" s="36">
        <v>9.9477218571428577E-2</v>
      </c>
      <c r="BG36" s="36">
        <v>0.72905374999999994</v>
      </c>
      <c r="BH36" s="36">
        <v>5.5798060740000004</v>
      </c>
      <c r="BI36" s="36">
        <v>0</v>
      </c>
      <c r="BJ36" s="36">
        <v>0</v>
      </c>
      <c r="BK36" s="36">
        <v>0</v>
      </c>
      <c r="BL36" s="36">
        <v>0</v>
      </c>
    </row>
    <row r="37" spans="1:64" s="37" customFormat="1" x14ac:dyDescent="0.2">
      <c r="A37" s="6">
        <v>34</v>
      </c>
      <c r="B37" s="34" t="s">
        <v>140</v>
      </c>
      <c r="C37" s="34" t="s">
        <v>141</v>
      </c>
      <c r="D37" s="41">
        <v>3.991498795</v>
      </c>
      <c r="E37" s="36">
        <v>49</v>
      </c>
      <c r="F37" s="36">
        <v>0</v>
      </c>
      <c r="G37" s="36">
        <v>0</v>
      </c>
      <c r="H37" s="36">
        <v>49</v>
      </c>
      <c r="I37" s="36">
        <v>0</v>
      </c>
      <c r="J37" s="36">
        <v>0</v>
      </c>
      <c r="K37" s="36">
        <v>0</v>
      </c>
      <c r="L37" s="36">
        <v>0</v>
      </c>
      <c r="M37" s="36">
        <v>0</v>
      </c>
      <c r="N37" s="36">
        <v>0</v>
      </c>
      <c r="O37" s="36">
        <v>0</v>
      </c>
      <c r="P37" s="36">
        <v>0</v>
      </c>
      <c r="Q37" s="36">
        <v>0</v>
      </c>
      <c r="R37" s="36">
        <v>0</v>
      </c>
      <c r="S37" s="36">
        <v>0</v>
      </c>
      <c r="T37" s="36">
        <v>0</v>
      </c>
      <c r="U37" s="36">
        <v>0</v>
      </c>
      <c r="V37" s="36">
        <v>0</v>
      </c>
      <c r="W37" s="36">
        <v>0</v>
      </c>
      <c r="X37" s="36">
        <v>0</v>
      </c>
      <c r="Y37" s="36">
        <v>0</v>
      </c>
      <c r="Z37" s="36">
        <v>0</v>
      </c>
      <c r="AA37" s="36">
        <v>0</v>
      </c>
      <c r="AB37" s="36">
        <v>0</v>
      </c>
      <c r="AC37" s="36">
        <v>0</v>
      </c>
      <c r="AD37" s="36">
        <v>0</v>
      </c>
      <c r="AE37" s="36">
        <v>0</v>
      </c>
      <c r="AF37" s="36">
        <v>0</v>
      </c>
      <c r="AG37" s="36">
        <v>0</v>
      </c>
      <c r="AH37" s="36">
        <v>0</v>
      </c>
      <c r="AI37" s="36">
        <v>0</v>
      </c>
      <c r="AJ37" s="36">
        <v>0</v>
      </c>
      <c r="AK37" s="36">
        <v>0</v>
      </c>
      <c r="AL37" s="36">
        <v>0</v>
      </c>
      <c r="AM37" s="36">
        <v>0</v>
      </c>
      <c r="AN37" s="36">
        <v>0</v>
      </c>
      <c r="AO37" s="36">
        <v>0</v>
      </c>
      <c r="AP37" s="36">
        <v>0</v>
      </c>
      <c r="AQ37" s="36">
        <v>0</v>
      </c>
      <c r="AR37" s="36">
        <v>0</v>
      </c>
      <c r="AS37" s="36">
        <v>0</v>
      </c>
      <c r="AT37" s="36">
        <v>0</v>
      </c>
      <c r="AU37" s="36">
        <v>0</v>
      </c>
      <c r="AV37" s="36">
        <v>0</v>
      </c>
      <c r="AW37" s="36">
        <v>0</v>
      </c>
      <c r="AX37" s="36">
        <v>0</v>
      </c>
      <c r="AY37" s="36">
        <v>0</v>
      </c>
      <c r="AZ37" s="36">
        <v>0</v>
      </c>
      <c r="BA37" s="36">
        <v>0</v>
      </c>
      <c r="BB37" s="36">
        <v>0</v>
      </c>
      <c r="BC37" s="36">
        <v>0</v>
      </c>
      <c r="BD37" s="36">
        <v>0</v>
      </c>
      <c r="BE37" s="36">
        <v>0</v>
      </c>
      <c r="BF37" s="36">
        <v>0</v>
      </c>
      <c r="BG37" s="36">
        <v>0</v>
      </c>
      <c r="BH37" s="36">
        <v>0</v>
      </c>
      <c r="BI37" s="36">
        <v>0</v>
      </c>
      <c r="BJ37" s="36">
        <v>0</v>
      </c>
      <c r="BK37" s="36">
        <v>0</v>
      </c>
      <c r="BL37" s="36">
        <v>0</v>
      </c>
    </row>
    <row r="38" spans="1:64" s="37" customFormat="1" x14ac:dyDescent="0.2">
      <c r="A38" s="6">
        <v>35</v>
      </c>
      <c r="B38" s="34" t="s">
        <v>140</v>
      </c>
      <c r="C38" s="34" t="s">
        <v>142</v>
      </c>
      <c r="D38" s="41">
        <v>4.404337977</v>
      </c>
      <c r="E38" s="36">
        <v>46</v>
      </c>
      <c r="F38" s="36">
        <v>0</v>
      </c>
      <c r="G38" s="36">
        <v>0</v>
      </c>
      <c r="H38" s="36">
        <v>46</v>
      </c>
      <c r="I38" s="36">
        <v>0</v>
      </c>
      <c r="J38" s="36">
        <v>0</v>
      </c>
      <c r="K38" s="36">
        <v>0</v>
      </c>
      <c r="L38" s="36">
        <v>0</v>
      </c>
      <c r="M38" s="36">
        <v>0</v>
      </c>
      <c r="N38" s="36">
        <v>0</v>
      </c>
      <c r="O38" s="36">
        <v>0</v>
      </c>
      <c r="P38" s="36">
        <v>0</v>
      </c>
      <c r="Q38" s="36">
        <v>0</v>
      </c>
      <c r="R38" s="36">
        <v>0</v>
      </c>
      <c r="S38" s="36">
        <v>0</v>
      </c>
      <c r="T38" s="36">
        <v>0</v>
      </c>
      <c r="U38" s="36">
        <v>0</v>
      </c>
      <c r="V38" s="36">
        <v>0</v>
      </c>
      <c r="W38" s="36">
        <v>0</v>
      </c>
      <c r="X38" s="36">
        <v>0</v>
      </c>
      <c r="Y38" s="36">
        <v>0</v>
      </c>
      <c r="Z38" s="36">
        <v>0</v>
      </c>
      <c r="AA38" s="36">
        <v>0</v>
      </c>
      <c r="AB38" s="36">
        <v>0</v>
      </c>
      <c r="AC38" s="36">
        <v>0</v>
      </c>
      <c r="AD38" s="36">
        <v>0</v>
      </c>
      <c r="AE38" s="36">
        <v>0</v>
      </c>
      <c r="AF38" s="36">
        <v>0</v>
      </c>
      <c r="AG38" s="36">
        <v>0</v>
      </c>
      <c r="AH38" s="36">
        <v>0</v>
      </c>
      <c r="AI38" s="36">
        <v>0</v>
      </c>
      <c r="AJ38" s="36">
        <v>0</v>
      </c>
      <c r="AK38" s="36">
        <v>0</v>
      </c>
      <c r="AL38" s="36">
        <v>0</v>
      </c>
      <c r="AM38" s="36">
        <v>0</v>
      </c>
      <c r="AN38" s="36">
        <v>0</v>
      </c>
      <c r="AO38" s="36">
        <v>0</v>
      </c>
      <c r="AP38" s="36">
        <v>0</v>
      </c>
      <c r="AQ38" s="36">
        <v>0</v>
      </c>
      <c r="AR38" s="36">
        <v>0</v>
      </c>
      <c r="AS38" s="36">
        <v>0</v>
      </c>
      <c r="AT38" s="36">
        <v>0</v>
      </c>
      <c r="AU38" s="36">
        <v>0</v>
      </c>
      <c r="AV38" s="36">
        <v>0</v>
      </c>
      <c r="AW38" s="36">
        <v>0</v>
      </c>
      <c r="AX38" s="36">
        <v>0</v>
      </c>
      <c r="AY38" s="36">
        <v>0</v>
      </c>
      <c r="AZ38" s="36">
        <v>0</v>
      </c>
      <c r="BA38" s="36">
        <v>0</v>
      </c>
      <c r="BB38" s="36">
        <v>0</v>
      </c>
      <c r="BC38" s="36">
        <v>0</v>
      </c>
      <c r="BD38" s="36">
        <v>0</v>
      </c>
      <c r="BE38" s="36">
        <v>0</v>
      </c>
      <c r="BF38" s="36">
        <v>0</v>
      </c>
      <c r="BG38" s="36">
        <v>0</v>
      </c>
      <c r="BH38" s="36">
        <v>0</v>
      </c>
      <c r="BI38" s="36">
        <v>0</v>
      </c>
      <c r="BJ38" s="36">
        <v>0</v>
      </c>
      <c r="BK38" s="36">
        <v>0</v>
      </c>
      <c r="BL38" s="36">
        <v>0</v>
      </c>
    </row>
    <row r="39" spans="1:64" s="37" customFormat="1" x14ac:dyDescent="0.2">
      <c r="A39" s="6">
        <v>36</v>
      </c>
      <c r="B39" s="34" t="s">
        <v>140</v>
      </c>
      <c r="C39" s="34" t="s">
        <v>143</v>
      </c>
      <c r="D39" s="41">
        <v>4.3975769229999999</v>
      </c>
      <c r="E39" s="36">
        <v>2</v>
      </c>
      <c r="F39" s="36">
        <v>0</v>
      </c>
      <c r="G39" s="36">
        <v>0</v>
      </c>
      <c r="H39" s="36">
        <v>2</v>
      </c>
      <c r="I39" s="36">
        <v>0</v>
      </c>
      <c r="J39" s="36">
        <v>0</v>
      </c>
      <c r="K39" s="36">
        <v>0</v>
      </c>
      <c r="L39" s="36">
        <v>0</v>
      </c>
      <c r="M39" s="36">
        <v>0</v>
      </c>
      <c r="N39" s="36">
        <v>0</v>
      </c>
      <c r="O39" s="36">
        <v>0</v>
      </c>
      <c r="P39" s="36">
        <v>0</v>
      </c>
      <c r="Q39" s="36">
        <v>0</v>
      </c>
      <c r="R39" s="36">
        <v>0</v>
      </c>
      <c r="S39" s="36">
        <v>0</v>
      </c>
      <c r="T39" s="36">
        <v>0</v>
      </c>
      <c r="U39" s="36">
        <v>0</v>
      </c>
      <c r="V39" s="36">
        <v>0</v>
      </c>
      <c r="W39" s="36">
        <v>0</v>
      </c>
      <c r="X39" s="36">
        <v>0</v>
      </c>
      <c r="Y39" s="36">
        <v>0</v>
      </c>
      <c r="Z39" s="36">
        <v>0</v>
      </c>
      <c r="AA39" s="36">
        <v>0</v>
      </c>
      <c r="AB39" s="36">
        <v>0</v>
      </c>
      <c r="AC39" s="36">
        <v>0</v>
      </c>
      <c r="AD39" s="36">
        <v>0</v>
      </c>
      <c r="AE39" s="36">
        <v>0</v>
      </c>
      <c r="AF39" s="36">
        <v>0</v>
      </c>
      <c r="AG39" s="36">
        <v>0</v>
      </c>
      <c r="AH39" s="36">
        <v>0</v>
      </c>
      <c r="AI39" s="36">
        <v>0</v>
      </c>
      <c r="AJ39" s="36">
        <v>0</v>
      </c>
      <c r="AK39" s="36">
        <v>0</v>
      </c>
      <c r="AL39" s="36">
        <v>0</v>
      </c>
      <c r="AM39" s="36">
        <v>0</v>
      </c>
      <c r="AN39" s="36">
        <v>0</v>
      </c>
      <c r="AO39" s="36">
        <v>0</v>
      </c>
      <c r="AP39" s="36">
        <v>0</v>
      </c>
      <c r="AQ39" s="36">
        <v>0</v>
      </c>
      <c r="AR39" s="36">
        <v>0</v>
      </c>
      <c r="AS39" s="36">
        <v>0</v>
      </c>
      <c r="AT39" s="36">
        <v>0</v>
      </c>
      <c r="AU39" s="36">
        <v>0</v>
      </c>
      <c r="AV39" s="36">
        <v>0</v>
      </c>
      <c r="AW39" s="36">
        <v>0</v>
      </c>
      <c r="AX39" s="36">
        <v>0</v>
      </c>
      <c r="AY39" s="36">
        <v>0</v>
      </c>
      <c r="AZ39" s="36">
        <v>0</v>
      </c>
      <c r="BA39" s="36">
        <v>0</v>
      </c>
      <c r="BB39" s="36">
        <v>0</v>
      </c>
      <c r="BC39" s="36">
        <v>0</v>
      </c>
      <c r="BD39" s="36">
        <v>0</v>
      </c>
      <c r="BE39" s="36">
        <v>0</v>
      </c>
      <c r="BF39" s="36">
        <v>0</v>
      </c>
      <c r="BG39" s="36">
        <v>0</v>
      </c>
      <c r="BH39" s="36">
        <v>0</v>
      </c>
      <c r="BI39" s="36">
        <v>0</v>
      </c>
      <c r="BJ39" s="36">
        <v>0</v>
      </c>
      <c r="BK39" s="36">
        <v>0</v>
      </c>
      <c r="BL39" s="36">
        <v>0</v>
      </c>
    </row>
    <row r="40" spans="1:64" s="37" customFormat="1" x14ac:dyDescent="0.2">
      <c r="A40" s="6">
        <v>37</v>
      </c>
      <c r="B40" s="34" t="s">
        <v>140</v>
      </c>
      <c r="C40" s="34" t="s">
        <v>144</v>
      </c>
      <c r="D40" s="41">
        <v>4.5168718720000003</v>
      </c>
      <c r="E40" s="36">
        <v>16</v>
      </c>
      <c r="F40" s="36">
        <v>0</v>
      </c>
      <c r="G40" s="36">
        <v>0</v>
      </c>
      <c r="H40" s="36">
        <v>16</v>
      </c>
      <c r="I40" s="36">
        <v>0</v>
      </c>
      <c r="J40" s="36">
        <v>0</v>
      </c>
      <c r="K40" s="36">
        <v>0</v>
      </c>
      <c r="L40" s="36">
        <v>0</v>
      </c>
      <c r="M40" s="36">
        <v>0</v>
      </c>
      <c r="N40" s="36">
        <v>0</v>
      </c>
      <c r="O40" s="36">
        <v>0</v>
      </c>
      <c r="P40" s="36">
        <v>0</v>
      </c>
      <c r="Q40" s="36">
        <v>0</v>
      </c>
      <c r="R40" s="36">
        <v>0</v>
      </c>
      <c r="S40" s="36">
        <v>0</v>
      </c>
      <c r="T40" s="36">
        <v>0</v>
      </c>
      <c r="U40" s="36">
        <v>0</v>
      </c>
      <c r="V40" s="36">
        <v>0</v>
      </c>
      <c r="W40" s="36">
        <v>0</v>
      </c>
      <c r="X40" s="36">
        <v>0</v>
      </c>
      <c r="Y40" s="36">
        <v>0</v>
      </c>
      <c r="Z40" s="36">
        <v>0</v>
      </c>
      <c r="AA40" s="36">
        <v>0</v>
      </c>
      <c r="AB40" s="36">
        <v>0</v>
      </c>
      <c r="AC40" s="36">
        <v>0</v>
      </c>
      <c r="AD40" s="36">
        <v>0</v>
      </c>
      <c r="AE40" s="36">
        <v>0</v>
      </c>
      <c r="AF40" s="36">
        <v>0</v>
      </c>
      <c r="AG40" s="36">
        <v>0</v>
      </c>
      <c r="AH40" s="36">
        <v>0</v>
      </c>
      <c r="AI40" s="36">
        <v>0</v>
      </c>
      <c r="AJ40" s="36">
        <v>0</v>
      </c>
      <c r="AK40" s="36">
        <v>0</v>
      </c>
      <c r="AL40" s="36">
        <v>0</v>
      </c>
      <c r="AM40" s="36">
        <v>0</v>
      </c>
      <c r="AN40" s="36">
        <v>0</v>
      </c>
      <c r="AO40" s="36">
        <v>0</v>
      </c>
      <c r="AP40" s="36">
        <v>0</v>
      </c>
      <c r="AQ40" s="36">
        <v>0</v>
      </c>
      <c r="AR40" s="36">
        <v>0</v>
      </c>
      <c r="AS40" s="36">
        <v>0</v>
      </c>
      <c r="AT40" s="36">
        <v>0</v>
      </c>
      <c r="AU40" s="36">
        <v>0</v>
      </c>
      <c r="AV40" s="36">
        <v>0</v>
      </c>
      <c r="AW40" s="36">
        <v>0</v>
      </c>
      <c r="AX40" s="36">
        <v>0</v>
      </c>
      <c r="AY40" s="36">
        <v>0</v>
      </c>
      <c r="AZ40" s="36">
        <v>0</v>
      </c>
      <c r="BA40" s="36">
        <v>0</v>
      </c>
      <c r="BB40" s="36">
        <v>0</v>
      </c>
      <c r="BC40" s="36">
        <v>0</v>
      </c>
      <c r="BD40" s="36">
        <v>0</v>
      </c>
      <c r="BE40" s="36">
        <v>0</v>
      </c>
      <c r="BF40" s="36">
        <v>0</v>
      </c>
      <c r="BG40" s="36">
        <v>0</v>
      </c>
      <c r="BH40" s="36">
        <v>0.22858176599999999</v>
      </c>
      <c r="BI40" s="36">
        <v>0</v>
      </c>
      <c r="BJ40" s="36">
        <v>0</v>
      </c>
      <c r="BK40" s="36">
        <v>0</v>
      </c>
      <c r="BL40" s="36">
        <v>0</v>
      </c>
    </row>
    <row r="41" spans="1:64" s="37" customFormat="1" x14ac:dyDescent="0.2">
      <c r="A41" s="6">
        <v>38</v>
      </c>
      <c r="B41" s="34" t="s">
        <v>140</v>
      </c>
      <c r="C41" s="34" t="s">
        <v>145</v>
      </c>
      <c r="D41" s="41">
        <v>4.1608767289999999</v>
      </c>
      <c r="E41" s="36">
        <v>8</v>
      </c>
      <c r="F41" s="36">
        <v>0</v>
      </c>
      <c r="G41" s="36">
        <v>0</v>
      </c>
      <c r="H41" s="36">
        <v>8</v>
      </c>
      <c r="I41" s="36">
        <v>0</v>
      </c>
      <c r="J41" s="36">
        <v>0</v>
      </c>
      <c r="K41" s="36">
        <v>0</v>
      </c>
      <c r="L41" s="36">
        <v>0</v>
      </c>
      <c r="M41" s="36">
        <v>0</v>
      </c>
      <c r="N41" s="36">
        <v>0</v>
      </c>
      <c r="O41" s="36">
        <v>0</v>
      </c>
      <c r="P41" s="36">
        <v>0</v>
      </c>
      <c r="Q41" s="36">
        <v>0</v>
      </c>
      <c r="R41" s="36">
        <v>0</v>
      </c>
      <c r="S41" s="36">
        <v>0</v>
      </c>
      <c r="T41" s="36">
        <v>0</v>
      </c>
      <c r="U41" s="36">
        <v>0</v>
      </c>
      <c r="V41" s="36">
        <v>0</v>
      </c>
      <c r="W41" s="36">
        <v>0</v>
      </c>
      <c r="X41" s="36">
        <v>0</v>
      </c>
      <c r="Y41" s="36">
        <v>0</v>
      </c>
      <c r="Z41" s="36">
        <v>0</v>
      </c>
      <c r="AA41" s="36">
        <v>0</v>
      </c>
      <c r="AB41" s="36">
        <v>0</v>
      </c>
      <c r="AC41" s="36">
        <v>0</v>
      </c>
      <c r="AD41" s="36">
        <v>0</v>
      </c>
      <c r="AE41" s="36">
        <v>0</v>
      </c>
      <c r="AF41" s="36">
        <v>0</v>
      </c>
      <c r="AG41" s="36">
        <v>0</v>
      </c>
      <c r="AH41" s="36">
        <v>0</v>
      </c>
      <c r="AI41" s="36">
        <v>0</v>
      </c>
      <c r="AJ41" s="36">
        <v>0</v>
      </c>
      <c r="AK41" s="36">
        <v>0</v>
      </c>
      <c r="AL41" s="36">
        <v>0</v>
      </c>
      <c r="AM41" s="36">
        <v>0</v>
      </c>
      <c r="AN41" s="36">
        <v>0</v>
      </c>
      <c r="AO41" s="36">
        <v>0</v>
      </c>
      <c r="AP41" s="36">
        <v>0</v>
      </c>
      <c r="AQ41" s="36">
        <v>0</v>
      </c>
      <c r="AR41" s="36">
        <v>0</v>
      </c>
      <c r="AS41" s="36">
        <v>0</v>
      </c>
      <c r="AT41" s="36">
        <v>0</v>
      </c>
      <c r="AU41" s="36">
        <v>0</v>
      </c>
      <c r="AV41" s="36">
        <v>0</v>
      </c>
      <c r="AW41" s="36">
        <v>0</v>
      </c>
      <c r="AX41" s="36">
        <v>0</v>
      </c>
      <c r="AY41" s="36">
        <v>0</v>
      </c>
      <c r="AZ41" s="36">
        <v>0</v>
      </c>
      <c r="BA41" s="36">
        <v>0</v>
      </c>
      <c r="BB41" s="36">
        <v>0</v>
      </c>
      <c r="BC41" s="36">
        <v>0</v>
      </c>
      <c r="BD41" s="36">
        <v>0</v>
      </c>
      <c r="BE41" s="36">
        <v>0</v>
      </c>
      <c r="BF41" s="36">
        <v>0</v>
      </c>
      <c r="BG41" s="36">
        <v>0</v>
      </c>
      <c r="BH41" s="36">
        <v>0</v>
      </c>
      <c r="BI41" s="36">
        <v>0</v>
      </c>
      <c r="BJ41" s="36">
        <v>0</v>
      </c>
      <c r="BK41" s="36">
        <v>0</v>
      </c>
      <c r="BL41" s="36">
        <v>0</v>
      </c>
    </row>
    <row r="42" spans="1:64" s="37" customFormat="1" x14ac:dyDescent="0.2">
      <c r="A42" s="6">
        <v>39</v>
      </c>
      <c r="B42" s="34" t="s">
        <v>140</v>
      </c>
      <c r="C42" s="34" t="s">
        <v>146</v>
      </c>
      <c r="D42" s="41">
        <v>4.1660174679999997</v>
      </c>
      <c r="E42" s="36">
        <v>2</v>
      </c>
      <c r="F42" s="36">
        <v>0</v>
      </c>
      <c r="G42" s="36">
        <v>0</v>
      </c>
      <c r="H42" s="36">
        <v>2</v>
      </c>
      <c r="I42" s="36">
        <v>0</v>
      </c>
      <c r="J42" s="36">
        <v>0</v>
      </c>
      <c r="K42" s="36">
        <v>0</v>
      </c>
      <c r="L42" s="36">
        <v>0</v>
      </c>
      <c r="M42" s="36">
        <v>0</v>
      </c>
      <c r="N42" s="36">
        <v>0</v>
      </c>
      <c r="O42" s="36">
        <v>0</v>
      </c>
      <c r="P42" s="36">
        <v>0</v>
      </c>
      <c r="Q42" s="36">
        <v>0</v>
      </c>
      <c r="R42" s="36">
        <v>0</v>
      </c>
      <c r="S42" s="36">
        <v>0</v>
      </c>
      <c r="T42" s="36">
        <v>0</v>
      </c>
      <c r="U42" s="36">
        <v>0</v>
      </c>
      <c r="V42" s="36">
        <v>0</v>
      </c>
      <c r="W42" s="36">
        <v>0</v>
      </c>
      <c r="X42" s="36">
        <v>0</v>
      </c>
      <c r="Y42" s="36">
        <v>0</v>
      </c>
      <c r="Z42" s="36">
        <v>0</v>
      </c>
      <c r="AA42" s="36">
        <v>0</v>
      </c>
      <c r="AB42" s="36">
        <v>0</v>
      </c>
      <c r="AC42" s="36">
        <v>0</v>
      </c>
      <c r="AD42" s="36">
        <v>0</v>
      </c>
      <c r="AE42" s="36">
        <v>0</v>
      </c>
      <c r="AF42" s="36">
        <v>0</v>
      </c>
      <c r="AG42" s="36">
        <v>0</v>
      </c>
      <c r="AH42" s="36">
        <v>0</v>
      </c>
      <c r="AI42" s="36">
        <v>0</v>
      </c>
      <c r="AJ42" s="36">
        <v>0</v>
      </c>
      <c r="AK42" s="36">
        <v>0</v>
      </c>
      <c r="AL42" s="36">
        <v>0</v>
      </c>
      <c r="AM42" s="36">
        <v>0</v>
      </c>
      <c r="AN42" s="36">
        <v>0</v>
      </c>
      <c r="AO42" s="36">
        <v>0</v>
      </c>
      <c r="AP42" s="36">
        <v>0</v>
      </c>
      <c r="AQ42" s="36">
        <v>0</v>
      </c>
      <c r="AR42" s="36">
        <v>0</v>
      </c>
      <c r="AS42" s="36">
        <v>0</v>
      </c>
      <c r="AT42" s="36">
        <v>0</v>
      </c>
      <c r="AU42" s="36">
        <v>0</v>
      </c>
      <c r="AV42" s="36">
        <v>0</v>
      </c>
      <c r="AW42" s="36">
        <v>0</v>
      </c>
      <c r="AX42" s="36">
        <v>0</v>
      </c>
      <c r="AY42" s="36">
        <v>0</v>
      </c>
      <c r="AZ42" s="36">
        <v>0</v>
      </c>
      <c r="BA42" s="36">
        <v>0</v>
      </c>
      <c r="BB42" s="36">
        <v>0</v>
      </c>
      <c r="BC42" s="36">
        <v>0</v>
      </c>
      <c r="BD42" s="36">
        <v>0</v>
      </c>
      <c r="BE42" s="36">
        <v>0</v>
      </c>
      <c r="BF42" s="36">
        <v>0</v>
      </c>
      <c r="BG42" s="36">
        <v>0</v>
      </c>
      <c r="BH42" s="36">
        <v>0</v>
      </c>
      <c r="BI42" s="36">
        <v>0</v>
      </c>
      <c r="BJ42" s="36">
        <v>0</v>
      </c>
      <c r="BK42" s="36">
        <v>0</v>
      </c>
      <c r="BL42" s="36">
        <v>0</v>
      </c>
    </row>
    <row r="43" spans="1:64" s="37" customFormat="1" x14ac:dyDescent="0.2">
      <c r="A43" s="34">
        <v>40</v>
      </c>
      <c r="B43" s="34" t="s">
        <v>140</v>
      </c>
      <c r="C43" s="34" t="s">
        <v>147</v>
      </c>
      <c r="D43" s="41">
        <v>4.2266933389999997</v>
      </c>
      <c r="E43" s="36">
        <v>0</v>
      </c>
      <c r="F43" s="36" t="s">
        <v>340</v>
      </c>
      <c r="G43" s="36" t="s">
        <v>340</v>
      </c>
      <c r="H43" s="36" t="s">
        <v>340</v>
      </c>
      <c r="I43" s="36">
        <v>0</v>
      </c>
      <c r="J43" s="36">
        <v>0</v>
      </c>
      <c r="K43" s="36">
        <v>0</v>
      </c>
      <c r="L43" s="36">
        <v>0</v>
      </c>
      <c r="M43" s="36">
        <v>0</v>
      </c>
      <c r="N43" s="36">
        <v>0</v>
      </c>
      <c r="O43" s="36">
        <v>0</v>
      </c>
      <c r="P43" s="36">
        <v>0</v>
      </c>
      <c r="Q43" s="36">
        <v>0</v>
      </c>
      <c r="R43" s="36">
        <v>0</v>
      </c>
      <c r="S43" s="36">
        <v>0</v>
      </c>
      <c r="T43" s="36">
        <v>0</v>
      </c>
      <c r="U43" s="36" t="s">
        <v>340</v>
      </c>
      <c r="V43" s="36" t="s">
        <v>340</v>
      </c>
      <c r="W43" s="36">
        <v>0</v>
      </c>
      <c r="X43" s="36">
        <v>0</v>
      </c>
      <c r="Y43" s="36">
        <v>0</v>
      </c>
      <c r="Z43" s="36">
        <v>0</v>
      </c>
      <c r="AA43" s="36">
        <v>0</v>
      </c>
      <c r="AB43" s="36">
        <v>0</v>
      </c>
      <c r="AC43" s="36">
        <v>0</v>
      </c>
      <c r="AD43" s="36">
        <v>0</v>
      </c>
      <c r="AE43" s="36">
        <v>0</v>
      </c>
      <c r="AF43" s="36">
        <v>0</v>
      </c>
      <c r="AG43" s="36" t="s">
        <v>340</v>
      </c>
      <c r="AH43" s="36" t="s">
        <v>340</v>
      </c>
      <c r="AI43" s="36" t="s">
        <v>340</v>
      </c>
      <c r="AJ43" s="36">
        <v>0</v>
      </c>
      <c r="AK43" s="36">
        <v>0</v>
      </c>
      <c r="AL43" s="36">
        <v>0</v>
      </c>
      <c r="AM43" s="36">
        <v>0</v>
      </c>
      <c r="AN43" s="36">
        <v>0</v>
      </c>
      <c r="AO43" s="36">
        <v>0</v>
      </c>
      <c r="AP43" s="36">
        <v>0</v>
      </c>
      <c r="AQ43" s="36">
        <v>0</v>
      </c>
      <c r="AR43" s="36">
        <v>0</v>
      </c>
      <c r="AS43" s="36">
        <v>0</v>
      </c>
      <c r="AT43" s="36">
        <v>0</v>
      </c>
      <c r="AU43" s="36">
        <v>0</v>
      </c>
      <c r="AV43" s="36">
        <v>0</v>
      </c>
      <c r="AW43" s="36">
        <v>0</v>
      </c>
      <c r="AX43" s="36">
        <v>0</v>
      </c>
      <c r="AY43" s="36">
        <v>0</v>
      </c>
      <c r="AZ43" s="36">
        <v>0</v>
      </c>
      <c r="BA43" s="36">
        <v>0</v>
      </c>
      <c r="BB43" s="36">
        <v>0</v>
      </c>
      <c r="BC43" s="36">
        <v>0</v>
      </c>
      <c r="BD43" s="36">
        <v>0</v>
      </c>
      <c r="BE43" s="36">
        <v>0</v>
      </c>
      <c r="BF43" s="36">
        <v>0</v>
      </c>
      <c r="BG43" s="36">
        <v>0</v>
      </c>
      <c r="BH43" s="36">
        <v>0</v>
      </c>
      <c r="BI43" s="36">
        <v>0</v>
      </c>
      <c r="BJ43" s="36">
        <v>0</v>
      </c>
      <c r="BK43" s="36">
        <v>0</v>
      </c>
      <c r="BL43" s="36">
        <v>0</v>
      </c>
    </row>
    <row r="44" spans="1:64" s="37" customFormat="1" x14ac:dyDescent="0.2">
      <c r="A44" s="8">
        <v>41</v>
      </c>
      <c r="B44" s="34" t="s">
        <v>140</v>
      </c>
      <c r="C44" s="34" t="s">
        <v>148</v>
      </c>
      <c r="D44" s="41">
        <v>4.2068727700000004</v>
      </c>
      <c r="E44" s="36">
        <v>11</v>
      </c>
      <c r="F44" s="36">
        <v>0</v>
      </c>
      <c r="G44" s="36">
        <v>0</v>
      </c>
      <c r="H44" s="36">
        <v>11</v>
      </c>
      <c r="I44" s="36">
        <v>0</v>
      </c>
      <c r="J44" s="36">
        <v>0</v>
      </c>
      <c r="K44" s="36">
        <v>0</v>
      </c>
      <c r="L44" s="36">
        <v>0</v>
      </c>
      <c r="M44" s="36">
        <v>0</v>
      </c>
      <c r="N44" s="36">
        <v>0</v>
      </c>
      <c r="O44" s="36">
        <v>0</v>
      </c>
      <c r="P44" s="36">
        <v>0</v>
      </c>
      <c r="Q44" s="36">
        <v>0</v>
      </c>
      <c r="R44" s="36">
        <v>0</v>
      </c>
      <c r="S44" s="36">
        <v>0</v>
      </c>
      <c r="T44" s="36">
        <v>0</v>
      </c>
      <c r="U44" s="36">
        <v>0</v>
      </c>
      <c r="V44" s="36">
        <v>0</v>
      </c>
      <c r="W44" s="36">
        <v>0</v>
      </c>
      <c r="X44" s="36">
        <v>0</v>
      </c>
      <c r="Y44" s="36">
        <v>0</v>
      </c>
      <c r="Z44" s="36">
        <v>0</v>
      </c>
      <c r="AA44" s="36">
        <v>0</v>
      </c>
      <c r="AB44" s="36">
        <v>0</v>
      </c>
      <c r="AC44" s="36">
        <v>0</v>
      </c>
      <c r="AD44" s="36">
        <v>0</v>
      </c>
      <c r="AE44" s="36">
        <v>0</v>
      </c>
      <c r="AF44" s="36">
        <v>0</v>
      </c>
      <c r="AG44" s="36">
        <v>0</v>
      </c>
      <c r="AH44" s="36">
        <v>0</v>
      </c>
      <c r="AI44" s="36">
        <v>0</v>
      </c>
      <c r="AJ44" s="36">
        <v>0</v>
      </c>
      <c r="AK44" s="36">
        <v>0</v>
      </c>
      <c r="AL44" s="36">
        <v>0</v>
      </c>
      <c r="AM44" s="36">
        <v>0</v>
      </c>
      <c r="AN44" s="36">
        <v>0</v>
      </c>
      <c r="AO44" s="36">
        <v>0</v>
      </c>
      <c r="AP44" s="36">
        <v>0</v>
      </c>
      <c r="AQ44" s="36">
        <v>0</v>
      </c>
      <c r="AR44" s="36">
        <v>0</v>
      </c>
      <c r="AS44" s="36">
        <v>0</v>
      </c>
      <c r="AT44" s="36">
        <v>0</v>
      </c>
      <c r="AU44" s="36">
        <v>0</v>
      </c>
      <c r="AV44" s="36">
        <v>0</v>
      </c>
      <c r="AW44" s="36">
        <v>0</v>
      </c>
      <c r="AX44" s="36">
        <v>0</v>
      </c>
      <c r="AY44" s="36">
        <v>0</v>
      </c>
      <c r="AZ44" s="36">
        <v>0</v>
      </c>
      <c r="BA44" s="36">
        <v>0</v>
      </c>
      <c r="BB44" s="36">
        <v>0</v>
      </c>
      <c r="BC44" s="36">
        <v>0</v>
      </c>
      <c r="BD44" s="36">
        <v>0</v>
      </c>
      <c r="BE44" s="36">
        <v>0</v>
      </c>
      <c r="BF44" s="36">
        <v>0</v>
      </c>
      <c r="BG44" s="36">
        <v>0</v>
      </c>
      <c r="BH44" s="36">
        <v>0</v>
      </c>
      <c r="BI44" s="36">
        <v>0</v>
      </c>
      <c r="BJ44" s="36">
        <v>0</v>
      </c>
      <c r="BK44" s="36">
        <v>0</v>
      </c>
      <c r="BL44" s="36">
        <v>0</v>
      </c>
    </row>
    <row r="45" spans="1:64" s="37" customFormat="1" x14ac:dyDescent="0.2">
      <c r="A45" s="8">
        <v>42</v>
      </c>
      <c r="B45" s="34" t="s">
        <v>140</v>
      </c>
      <c r="C45" s="34" t="s">
        <v>149</v>
      </c>
      <c r="D45" s="41">
        <v>4.6084247679999999</v>
      </c>
      <c r="E45" s="36">
        <v>3</v>
      </c>
      <c r="F45" s="36">
        <v>0</v>
      </c>
      <c r="G45" s="36">
        <v>0</v>
      </c>
      <c r="H45" s="36">
        <v>3</v>
      </c>
      <c r="I45" s="36">
        <v>0</v>
      </c>
      <c r="J45" s="36">
        <v>0</v>
      </c>
      <c r="K45" s="36">
        <v>0</v>
      </c>
      <c r="L45" s="36">
        <v>0</v>
      </c>
      <c r="M45" s="36">
        <v>0</v>
      </c>
      <c r="N45" s="36">
        <v>0</v>
      </c>
      <c r="O45" s="36">
        <v>0</v>
      </c>
      <c r="P45" s="36">
        <v>0</v>
      </c>
      <c r="Q45" s="36">
        <v>0</v>
      </c>
      <c r="R45" s="36">
        <v>0</v>
      </c>
      <c r="S45" s="36">
        <v>0</v>
      </c>
      <c r="T45" s="36">
        <v>0</v>
      </c>
      <c r="U45" s="36">
        <v>0</v>
      </c>
      <c r="V45" s="36">
        <v>0</v>
      </c>
      <c r="W45" s="36">
        <v>0</v>
      </c>
      <c r="X45" s="36">
        <v>0</v>
      </c>
      <c r="Y45" s="36">
        <v>0</v>
      </c>
      <c r="Z45" s="36">
        <v>0</v>
      </c>
      <c r="AA45" s="36">
        <v>0</v>
      </c>
      <c r="AB45" s="36">
        <v>0</v>
      </c>
      <c r="AC45" s="36">
        <v>0</v>
      </c>
      <c r="AD45" s="36">
        <v>0</v>
      </c>
      <c r="AE45" s="36">
        <v>0</v>
      </c>
      <c r="AF45" s="36">
        <v>0</v>
      </c>
      <c r="AG45" s="36">
        <v>0</v>
      </c>
      <c r="AH45" s="36">
        <v>0</v>
      </c>
      <c r="AI45" s="36">
        <v>0</v>
      </c>
      <c r="AJ45" s="36">
        <v>0</v>
      </c>
      <c r="AK45" s="36">
        <v>0</v>
      </c>
      <c r="AL45" s="36">
        <v>0</v>
      </c>
      <c r="AM45" s="36">
        <v>0</v>
      </c>
      <c r="AN45" s="36">
        <v>0</v>
      </c>
      <c r="AO45" s="36">
        <v>0</v>
      </c>
      <c r="AP45" s="36">
        <v>0</v>
      </c>
      <c r="AQ45" s="36">
        <v>0</v>
      </c>
      <c r="AR45" s="36">
        <v>0</v>
      </c>
      <c r="AS45" s="36">
        <v>0</v>
      </c>
      <c r="AT45" s="36">
        <v>0</v>
      </c>
      <c r="AU45" s="36">
        <v>0</v>
      </c>
      <c r="AV45" s="36">
        <v>0</v>
      </c>
      <c r="AW45" s="36">
        <v>0</v>
      </c>
      <c r="AX45" s="36">
        <v>0</v>
      </c>
      <c r="AY45" s="36">
        <v>0</v>
      </c>
      <c r="AZ45" s="36">
        <v>0</v>
      </c>
      <c r="BA45" s="36">
        <v>0</v>
      </c>
      <c r="BB45" s="36">
        <v>0</v>
      </c>
      <c r="BC45" s="36">
        <v>0</v>
      </c>
      <c r="BD45" s="36">
        <v>0</v>
      </c>
      <c r="BE45" s="36">
        <v>0</v>
      </c>
      <c r="BF45" s="36">
        <v>0</v>
      </c>
      <c r="BG45" s="36">
        <v>8.2416E-4</v>
      </c>
      <c r="BH45" s="36">
        <v>0.11037836099999999</v>
      </c>
      <c r="BI45" s="36">
        <v>0</v>
      </c>
      <c r="BJ45" s="36">
        <v>0</v>
      </c>
      <c r="BK45" s="36">
        <v>0</v>
      </c>
      <c r="BL45" s="36">
        <v>0</v>
      </c>
    </row>
    <row r="46" spans="1:64" s="37" customFormat="1" x14ac:dyDescent="0.2">
      <c r="A46" s="8">
        <v>43</v>
      </c>
      <c r="B46" s="34" t="s">
        <v>140</v>
      </c>
      <c r="C46" s="34" t="s">
        <v>150</v>
      </c>
      <c r="D46" s="41">
        <v>4.6085158919999998</v>
      </c>
      <c r="E46" s="36">
        <v>6</v>
      </c>
      <c r="F46" s="36">
        <v>0</v>
      </c>
      <c r="G46" s="36">
        <v>0</v>
      </c>
      <c r="H46" s="36">
        <v>6</v>
      </c>
      <c r="I46" s="36">
        <v>0</v>
      </c>
      <c r="J46" s="36">
        <v>0</v>
      </c>
      <c r="K46" s="36">
        <v>0</v>
      </c>
      <c r="L46" s="36">
        <v>0</v>
      </c>
      <c r="M46" s="36">
        <v>0</v>
      </c>
      <c r="N46" s="36">
        <v>0</v>
      </c>
      <c r="O46" s="36">
        <v>0</v>
      </c>
      <c r="P46" s="36">
        <v>0</v>
      </c>
      <c r="Q46" s="36">
        <v>0</v>
      </c>
      <c r="R46" s="36">
        <v>0</v>
      </c>
      <c r="S46" s="36">
        <v>0</v>
      </c>
      <c r="T46" s="36">
        <v>0</v>
      </c>
      <c r="U46" s="36">
        <v>0</v>
      </c>
      <c r="V46" s="36">
        <v>0</v>
      </c>
      <c r="W46" s="36">
        <v>0</v>
      </c>
      <c r="X46" s="36">
        <v>0</v>
      </c>
      <c r="Y46" s="36">
        <v>0</v>
      </c>
      <c r="Z46" s="36">
        <v>0</v>
      </c>
      <c r="AA46" s="36">
        <v>0</v>
      </c>
      <c r="AB46" s="36">
        <v>0</v>
      </c>
      <c r="AC46" s="36">
        <v>0</v>
      </c>
      <c r="AD46" s="36">
        <v>0</v>
      </c>
      <c r="AE46" s="36">
        <v>0</v>
      </c>
      <c r="AF46" s="36">
        <v>0</v>
      </c>
      <c r="AG46" s="36">
        <v>0</v>
      </c>
      <c r="AH46" s="36">
        <v>0</v>
      </c>
      <c r="AI46" s="36">
        <v>0</v>
      </c>
      <c r="AJ46" s="36">
        <v>0</v>
      </c>
      <c r="AK46" s="36">
        <v>0</v>
      </c>
      <c r="AL46" s="36">
        <v>0</v>
      </c>
      <c r="AM46" s="36">
        <v>0</v>
      </c>
      <c r="AN46" s="36">
        <v>0</v>
      </c>
      <c r="AO46" s="36">
        <v>0</v>
      </c>
      <c r="AP46" s="36">
        <v>0</v>
      </c>
      <c r="AQ46" s="36">
        <v>0</v>
      </c>
      <c r="AR46" s="36">
        <v>0</v>
      </c>
      <c r="AS46" s="36">
        <v>0</v>
      </c>
      <c r="AT46" s="36">
        <v>0</v>
      </c>
      <c r="AU46" s="36">
        <v>0</v>
      </c>
      <c r="AV46" s="36">
        <v>0</v>
      </c>
      <c r="AW46" s="36">
        <v>0</v>
      </c>
      <c r="AX46" s="36">
        <v>0</v>
      </c>
      <c r="AY46" s="36">
        <v>0</v>
      </c>
      <c r="AZ46" s="36">
        <v>0</v>
      </c>
      <c r="BA46" s="36">
        <v>0</v>
      </c>
      <c r="BB46" s="36">
        <v>0.56813847399999995</v>
      </c>
      <c r="BC46" s="36">
        <v>51.911308677000001</v>
      </c>
      <c r="BD46" s="36">
        <v>111.108672259</v>
      </c>
      <c r="BE46" s="36">
        <v>6.2193592857142856E-2</v>
      </c>
      <c r="BF46" s="36">
        <v>0.12438718571428571</v>
      </c>
      <c r="BG46" s="36">
        <v>0.862550971</v>
      </c>
      <c r="BH46" s="36">
        <v>5.7026653999999999</v>
      </c>
      <c r="BI46" s="36">
        <v>0</v>
      </c>
      <c r="BJ46" s="36">
        <v>0</v>
      </c>
      <c r="BK46" s="36">
        <v>0</v>
      </c>
      <c r="BL46" s="36">
        <v>0</v>
      </c>
    </row>
    <row r="47" spans="1:64" s="37" customFormat="1" x14ac:dyDescent="0.2">
      <c r="A47" s="34">
        <v>44</v>
      </c>
      <c r="B47" s="34" t="s">
        <v>140</v>
      </c>
      <c r="C47" s="34" t="s">
        <v>151</v>
      </c>
      <c r="D47" s="41">
        <v>4.6796626220000004</v>
      </c>
      <c r="E47" s="36">
        <v>6</v>
      </c>
      <c r="F47" s="36">
        <v>0</v>
      </c>
      <c r="G47" s="36">
        <v>0</v>
      </c>
      <c r="H47" s="36">
        <v>6</v>
      </c>
      <c r="I47" s="36">
        <v>0</v>
      </c>
      <c r="J47" s="36">
        <v>0</v>
      </c>
      <c r="K47" s="36">
        <v>0</v>
      </c>
      <c r="L47" s="36">
        <v>0</v>
      </c>
      <c r="M47" s="36">
        <v>0</v>
      </c>
      <c r="N47" s="36">
        <v>0</v>
      </c>
      <c r="O47" s="36">
        <v>0</v>
      </c>
      <c r="P47" s="36">
        <v>0</v>
      </c>
      <c r="Q47" s="36">
        <v>0</v>
      </c>
      <c r="R47" s="36">
        <v>0</v>
      </c>
      <c r="S47" s="36">
        <v>0</v>
      </c>
      <c r="T47" s="36">
        <v>0</v>
      </c>
      <c r="U47" s="36">
        <v>0</v>
      </c>
      <c r="V47" s="36">
        <v>0</v>
      </c>
      <c r="W47" s="36">
        <v>0</v>
      </c>
      <c r="X47" s="36">
        <v>0</v>
      </c>
      <c r="Y47" s="36">
        <v>0</v>
      </c>
      <c r="Z47" s="36">
        <v>0</v>
      </c>
      <c r="AA47" s="36">
        <v>0</v>
      </c>
      <c r="AB47" s="36">
        <v>0</v>
      </c>
      <c r="AC47" s="36">
        <v>0</v>
      </c>
      <c r="AD47" s="36">
        <v>0</v>
      </c>
      <c r="AE47" s="36">
        <v>0</v>
      </c>
      <c r="AF47" s="36">
        <v>0</v>
      </c>
      <c r="AG47" s="36">
        <v>0</v>
      </c>
      <c r="AH47" s="36">
        <v>0</v>
      </c>
      <c r="AI47" s="36">
        <v>0</v>
      </c>
      <c r="AJ47" s="36">
        <v>0</v>
      </c>
      <c r="AK47" s="36">
        <v>0</v>
      </c>
      <c r="AL47" s="36">
        <v>0</v>
      </c>
      <c r="AM47" s="36">
        <v>0</v>
      </c>
      <c r="AN47" s="36">
        <v>0</v>
      </c>
      <c r="AO47" s="36">
        <v>0</v>
      </c>
      <c r="AP47" s="36">
        <v>0</v>
      </c>
      <c r="AQ47" s="36">
        <v>0</v>
      </c>
      <c r="AR47" s="36">
        <v>0</v>
      </c>
      <c r="AS47" s="36">
        <v>0</v>
      </c>
      <c r="AT47" s="36">
        <v>0</v>
      </c>
      <c r="AU47" s="36">
        <v>0</v>
      </c>
      <c r="AV47" s="36">
        <v>0</v>
      </c>
      <c r="AW47" s="36">
        <v>0</v>
      </c>
      <c r="AX47" s="36">
        <v>0</v>
      </c>
      <c r="AY47" s="36">
        <v>0</v>
      </c>
      <c r="AZ47" s="36">
        <v>0</v>
      </c>
      <c r="BA47" s="36">
        <v>0</v>
      </c>
      <c r="BB47" s="36">
        <v>6.4395635000000007E-2</v>
      </c>
      <c r="BC47" s="36">
        <v>3.5406113270000001</v>
      </c>
      <c r="BD47" s="36">
        <v>8.3756396990000006</v>
      </c>
      <c r="BE47" s="36">
        <v>7.0493300000000004E-3</v>
      </c>
      <c r="BF47" s="36">
        <v>1.4098660000000001E-2</v>
      </c>
      <c r="BG47" s="36">
        <v>0.72000629299999996</v>
      </c>
      <c r="BH47" s="36">
        <v>3.914819386</v>
      </c>
      <c r="BI47" s="36">
        <v>0</v>
      </c>
      <c r="BJ47" s="36">
        <v>0</v>
      </c>
      <c r="BK47" s="36">
        <v>0</v>
      </c>
      <c r="BL47" s="36">
        <v>0</v>
      </c>
    </row>
    <row r="48" spans="1:64" s="37" customFormat="1" x14ac:dyDescent="0.2">
      <c r="A48" s="34">
        <v>45</v>
      </c>
      <c r="B48" s="34" t="s">
        <v>140</v>
      </c>
      <c r="C48" s="34" t="s">
        <v>152</v>
      </c>
      <c r="D48" s="41">
        <v>4.6268936749999998</v>
      </c>
      <c r="E48" s="36">
        <v>13</v>
      </c>
      <c r="F48" s="36">
        <v>0</v>
      </c>
      <c r="G48" s="36">
        <v>0</v>
      </c>
      <c r="H48" s="36">
        <v>13</v>
      </c>
      <c r="I48" s="36">
        <v>0</v>
      </c>
      <c r="J48" s="36">
        <v>0</v>
      </c>
      <c r="K48" s="36">
        <v>0</v>
      </c>
      <c r="L48" s="36">
        <v>0</v>
      </c>
      <c r="M48" s="36">
        <v>0</v>
      </c>
      <c r="N48" s="36">
        <v>0</v>
      </c>
      <c r="O48" s="36">
        <v>0</v>
      </c>
      <c r="P48" s="36">
        <v>0</v>
      </c>
      <c r="Q48" s="36">
        <v>0</v>
      </c>
      <c r="R48" s="36">
        <v>0</v>
      </c>
      <c r="S48" s="36">
        <v>0</v>
      </c>
      <c r="T48" s="36">
        <v>0</v>
      </c>
      <c r="U48" s="36">
        <v>0</v>
      </c>
      <c r="V48" s="36">
        <v>0</v>
      </c>
      <c r="W48" s="36">
        <v>0</v>
      </c>
      <c r="X48" s="36">
        <v>0</v>
      </c>
      <c r="Y48" s="36">
        <v>0</v>
      </c>
      <c r="Z48" s="36">
        <v>0</v>
      </c>
      <c r="AA48" s="36">
        <v>0</v>
      </c>
      <c r="AB48" s="36">
        <v>0</v>
      </c>
      <c r="AC48" s="36">
        <v>0</v>
      </c>
      <c r="AD48" s="36">
        <v>0</v>
      </c>
      <c r="AE48" s="36">
        <v>0</v>
      </c>
      <c r="AF48" s="36">
        <v>0</v>
      </c>
      <c r="AG48" s="36">
        <v>0</v>
      </c>
      <c r="AH48" s="36">
        <v>0</v>
      </c>
      <c r="AI48" s="36">
        <v>0</v>
      </c>
      <c r="AJ48" s="36">
        <v>0</v>
      </c>
      <c r="AK48" s="36">
        <v>0</v>
      </c>
      <c r="AL48" s="36">
        <v>0</v>
      </c>
      <c r="AM48" s="36">
        <v>0</v>
      </c>
      <c r="AN48" s="36">
        <v>0</v>
      </c>
      <c r="AO48" s="36">
        <v>0</v>
      </c>
      <c r="AP48" s="36">
        <v>0</v>
      </c>
      <c r="AQ48" s="36">
        <v>0</v>
      </c>
      <c r="AR48" s="36">
        <v>0</v>
      </c>
      <c r="AS48" s="36">
        <v>0</v>
      </c>
      <c r="AT48" s="36">
        <v>0</v>
      </c>
      <c r="AU48" s="36">
        <v>0</v>
      </c>
      <c r="AV48" s="36">
        <v>0</v>
      </c>
      <c r="AW48" s="36">
        <v>0</v>
      </c>
      <c r="AX48" s="36">
        <v>0</v>
      </c>
      <c r="AY48" s="36">
        <v>0</v>
      </c>
      <c r="AZ48" s="36">
        <v>0</v>
      </c>
      <c r="BA48" s="36">
        <v>0</v>
      </c>
      <c r="BB48" s="36">
        <v>2.5007656999999999E-2</v>
      </c>
      <c r="BC48" s="36">
        <v>5.4948824519999997</v>
      </c>
      <c r="BD48" s="36">
        <v>11.842361203999999</v>
      </c>
      <c r="BE48" s="36">
        <v>2.7375642857142856E-3</v>
      </c>
      <c r="BF48" s="36">
        <v>5.4751300000000008E-3</v>
      </c>
      <c r="BG48" s="36">
        <v>0</v>
      </c>
      <c r="BH48" s="36">
        <v>0.20714380900000001</v>
      </c>
      <c r="BI48" s="36">
        <v>0</v>
      </c>
      <c r="BJ48" s="36">
        <v>0</v>
      </c>
      <c r="BK48" s="36">
        <v>0</v>
      </c>
      <c r="BL48" s="36">
        <v>0</v>
      </c>
    </row>
    <row r="49" spans="1:64" s="37" customFormat="1" x14ac:dyDescent="0.2">
      <c r="A49" s="34">
        <v>46</v>
      </c>
      <c r="B49" s="34" t="s">
        <v>140</v>
      </c>
      <c r="C49" s="34" t="s">
        <v>153</v>
      </c>
      <c r="D49" s="41">
        <v>4.5394860189999999</v>
      </c>
      <c r="E49" s="36">
        <v>57</v>
      </c>
      <c r="F49" s="36">
        <v>0</v>
      </c>
      <c r="G49" s="36">
        <v>2</v>
      </c>
      <c r="H49" s="36">
        <v>55</v>
      </c>
      <c r="I49" s="36">
        <v>0</v>
      </c>
      <c r="J49" s="36">
        <v>0</v>
      </c>
      <c r="K49" s="36">
        <v>0</v>
      </c>
      <c r="L49" s="36">
        <v>0</v>
      </c>
      <c r="M49" s="36">
        <v>0</v>
      </c>
      <c r="N49" s="36">
        <v>0</v>
      </c>
      <c r="O49" s="36">
        <v>0</v>
      </c>
      <c r="P49" s="36">
        <v>0</v>
      </c>
      <c r="Q49" s="36">
        <v>0</v>
      </c>
      <c r="R49" s="36">
        <v>0</v>
      </c>
      <c r="S49" s="36">
        <v>0</v>
      </c>
      <c r="T49" s="36">
        <v>0</v>
      </c>
      <c r="U49" s="36">
        <v>2.4E-2</v>
      </c>
      <c r="V49" s="36">
        <v>5.7599999999999998E-2</v>
      </c>
      <c r="W49" s="36">
        <v>2.4E-2</v>
      </c>
      <c r="X49" s="36">
        <v>5.7599999999999998E-2</v>
      </c>
      <c r="Y49" s="36">
        <v>8.1600000000000006E-2</v>
      </c>
      <c r="Z49" s="36">
        <v>0</v>
      </c>
      <c r="AA49" s="36">
        <v>0</v>
      </c>
      <c r="AB49" s="36">
        <v>0</v>
      </c>
      <c r="AC49" s="36">
        <v>0</v>
      </c>
      <c r="AD49" s="36">
        <v>0</v>
      </c>
      <c r="AE49" s="36">
        <v>0</v>
      </c>
      <c r="AF49" s="36">
        <v>0</v>
      </c>
      <c r="AG49" s="36">
        <v>2.3519085056230319E-3</v>
      </c>
      <c r="AH49" s="36">
        <v>4.0009478026690661E-3</v>
      </c>
      <c r="AI49" s="36">
        <v>1.2813846340980657E-2</v>
      </c>
      <c r="AJ49" s="36">
        <v>0</v>
      </c>
      <c r="AK49" s="36">
        <v>0</v>
      </c>
      <c r="AL49" s="36">
        <v>0</v>
      </c>
      <c r="AM49" s="36">
        <v>2.3519085056230319E-3</v>
      </c>
      <c r="AN49" s="36">
        <v>4.0009478026690661E-3</v>
      </c>
      <c r="AO49" s="36">
        <v>1.2813846340980657E-2</v>
      </c>
      <c r="AP49" s="36">
        <v>7.5767737000000002E-2</v>
      </c>
      <c r="AQ49" s="36">
        <v>4.0798012000000002E-2</v>
      </c>
      <c r="AR49" s="36">
        <v>0.116565749</v>
      </c>
      <c r="AS49" s="36">
        <v>0</v>
      </c>
      <c r="AT49" s="36">
        <v>0</v>
      </c>
      <c r="AU49" s="36">
        <v>0</v>
      </c>
      <c r="AV49" s="36">
        <v>0</v>
      </c>
      <c r="AW49" s="36">
        <v>0</v>
      </c>
      <c r="AX49" s="36">
        <v>0</v>
      </c>
      <c r="AY49" s="36">
        <v>0</v>
      </c>
      <c r="AZ49" s="36">
        <v>0</v>
      </c>
      <c r="BA49" s="36">
        <v>0</v>
      </c>
      <c r="BB49" s="36">
        <v>3.308966E-3</v>
      </c>
      <c r="BC49" s="36">
        <v>0.15276498299999999</v>
      </c>
      <c r="BD49" s="36">
        <v>0.31989095099999998</v>
      </c>
      <c r="BE49" s="36">
        <v>3.6222857142857148E-4</v>
      </c>
      <c r="BF49" s="36">
        <v>7.2445857142857154E-4</v>
      </c>
      <c r="BG49" s="36">
        <v>1.3675440000000001E-2</v>
      </c>
      <c r="BH49" s="36">
        <v>2.1899199999999999E-4</v>
      </c>
      <c r="BI49" s="36">
        <v>0</v>
      </c>
      <c r="BJ49" s="36">
        <v>0</v>
      </c>
      <c r="BK49" s="36">
        <v>0</v>
      </c>
      <c r="BL49" s="36">
        <v>0</v>
      </c>
    </row>
    <row r="50" spans="1:64" s="37" customFormat="1" x14ac:dyDescent="0.2">
      <c r="A50" s="34">
        <v>47</v>
      </c>
      <c r="B50" s="34" t="s">
        <v>140</v>
      </c>
      <c r="C50" s="34" t="s">
        <v>154</v>
      </c>
      <c r="D50" s="41">
        <v>4.2774490749999998</v>
      </c>
      <c r="E50" s="36">
        <v>40</v>
      </c>
      <c r="F50" s="36">
        <v>0</v>
      </c>
      <c r="G50" s="36">
        <v>0</v>
      </c>
      <c r="H50" s="36">
        <v>40</v>
      </c>
      <c r="I50" s="36">
        <v>0</v>
      </c>
      <c r="J50" s="36">
        <v>0</v>
      </c>
      <c r="K50" s="36">
        <v>0</v>
      </c>
      <c r="L50" s="36">
        <v>0</v>
      </c>
      <c r="M50" s="36">
        <v>0</v>
      </c>
      <c r="N50" s="36">
        <v>0</v>
      </c>
      <c r="O50" s="36">
        <v>0</v>
      </c>
      <c r="P50" s="36">
        <v>0</v>
      </c>
      <c r="Q50" s="36">
        <v>0</v>
      </c>
      <c r="R50" s="36">
        <v>0</v>
      </c>
      <c r="S50" s="36">
        <v>0</v>
      </c>
      <c r="T50" s="36">
        <v>0</v>
      </c>
      <c r="U50" s="36">
        <v>0</v>
      </c>
      <c r="V50" s="36">
        <v>0</v>
      </c>
      <c r="W50" s="36">
        <v>0</v>
      </c>
      <c r="X50" s="36">
        <v>0</v>
      </c>
      <c r="Y50" s="36">
        <v>0</v>
      </c>
      <c r="Z50" s="36">
        <v>0</v>
      </c>
      <c r="AA50" s="36">
        <v>0</v>
      </c>
      <c r="AB50" s="36">
        <v>0</v>
      </c>
      <c r="AC50" s="36">
        <v>0</v>
      </c>
      <c r="AD50" s="36">
        <v>0</v>
      </c>
      <c r="AE50" s="36">
        <v>0</v>
      </c>
      <c r="AF50" s="36">
        <v>0</v>
      </c>
      <c r="AG50" s="36">
        <v>0</v>
      </c>
      <c r="AH50" s="36">
        <v>0</v>
      </c>
      <c r="AI50" s="36">
        <v>0</v>
      </c>
      <c r="AJ50" s="36">
        <v>0</v>
      </c>
      <c r="AK50" s="36">
        <v>0</v>
      </c>
      <c r="AL50" s="36">
        <v>0</v>
      </c>
      <c r="AM50" s="36">
        <v>0</v>
      </c>
      <c r="AN50" s="36">
        <v>0</v>
      </c>
      <c r="AO50" s="36">
        <v>0</v>
      </c>
      <c r="AP50" s="36">
        <v>0</v>
      </c>
      <c r="AQ50" s="36">
        <v>0</v>
      </c>
      <c r="AR50" s="36">
        <v>0</v>
      </c>
      <c r="AS50" s="36">
        <v>0</v>
      </c>
      <c r="AT50" s="36">
        <v>0</v>
      </c>
      <c r="AU50" s="36">
        <v>0</v>
      </c>
      <c r="AV50" s="36">
        <v>0</v>
      </c>
      <c r="AW50" s="36">
        <v>0</v>
      </c>
      <c r="AX50" s="36">
        <v>0</v>
      </c>
      <c r="AY50" s="36">
        <v>0</v>
      </c>
      <c r="AZ50" s="36">
        <v>0</v>
      </c>
      <c r="BA50" s="36">
        <v>0</v>
      </c>
      <c r="BB50" s="36">
        <v>0</v>
      </c>
      <c r="BC50" s="36">
        <v>0</v>
      </c>
      <c r="BD50" s="36">
        <v>0</v>
      </c>
      <c r="BE50" s="36">
        <v>0</v>
      </c>
      <c r="BF50" s="36">
        <v>0</v>
      </c>
      <c r="BG50" s="36">
        <v>0</v>
      </c>
      <c r="BH50" s="36">
        <v>0</v>
      </c>
      <c r="BI50" s="36">
        <v>0</v>
      </c>
      <c r="BJ50" s="36">
        <v>0</v>
      </c>
      <c r="BK50" s="36">
        <v>0</v>
      </c>
      <c r="BL50" s="36">
        <v>0</v>
      </c>
    </row>
    <row r="51" spans="1:64" s="37" customFormat="1" x14ac:dyDescent="0.2">
      <c r="A51" s="34">
        <v>48</v>
      </c>
      <c r="B51" s="34" t="s">
        <v>140</v>
      </c>
      <c r="C51" s="34" t="s">
        <v>155</v>
      </c>
      <c r="D51" s="41">
        <v>4.6817368909999999</v>
      </c>
      <c r="E51" s="36">
        <v>55</v>
      </c>
      <c r="F51" s="36">
        <v>0</v>
      </c>
      <c r="G51" s="36">
        <v>1</v>
      </c>
      <c r="H51" s="36">
        <v>54</v>
      </c>
      <c r="I51" s="36">
        <v>0</v>
      </c>
      <c r="J51" s="36">
        <v>0</v>
      </c>
      <c r="K51" s="36">
        <v>0</v>
      </c>
      <c r="L51" s="36">
        <v>0</v>
      </c>
      <c r="M51" s="36">
        <v>0</v>
      </c>
      <c r="N51" s="36">
        <v>0</v>
      </c>
      <c r="O51" s="36">
        <v>0</v>
      </c>
      <c r="P51" s="36">
        <v>0</v>
      </c>
      <c r="Q51" s="36">
        <v>0</v>
      </c>
      <c r="R51" s="36">
        <v>0</v>
      </c>
      <c r="S51" s="36">
        <v>0</v>
      </c>
      <c r="T51" s="36">
        <v>0</v>
      </c>
      <c r="U51" s="36">
        <v>0</v>
      </c>
      <c r="V51" s="36">
        <v>0</v>
      </c>
      <c r="W51" s="36">
        <v>0</v>
      </c>
      <c r="X51" s="36">
        <v>0</v>
      </c>
      <c r="Y51" s="36">
        <v>0</v>
      </c>
      <c r="Z51" s="36">
        <v>0</v>
      </c>
      <c r="AA51" s="36">
        <v>0</v>
      </c>
      <c r="AB51" s="36">
        <v>0</v>
      </c>
      <c r="AC51" s="36">
        <v>0</v>
      </c>
      <c r="AD51" s="36">
        <v>0</v>
      </c>
      <c r="AE51" s="36">
        <v>0</v>
      </c>
      <c r="AF51" s="36">
        <v>0</v>
      </c>
      <c r="AG51" s="36">
        <v>0</v>
      </c>
      <c r="AH51" s="36">
        <v>0</v>
      </c>
      <c r="AI51" s="36">
        <v>0</v>
      </c>
      <c r="AJ51" s="36">
        <v>0</v>
      </c>
      <c r="AK51" s="36">
        <v>0</v>
      </c>
      <c r="AL51" s="36">
        <v>0</v>
      </c>
      <c r="AM51" s="36">
        <v>0</v>
      </c>
      <c r="AN51" s="36">
        <v>0</v>
      </c>
      <c r="AO51" s="36">
        <v>0</v>
      </c>
      <c r="AP51" s="36">
        <v>0</v>
      </c>
      <c r="AQ51" s="36">
        <v>0</v>
      </c>
      <c r="AR51" s="36">
        <v>0</v>
      </c>
      <c r="AS51" s="36">
        <v>0</v>
      </c>
      <c r="AT51" s="36">
        <v>0</v>
      </c>
      <c r="AU51" s="36">
        <v>0</v>
      </c>
      <c r="AV51" s="36">
        <v>0</v>
      </c>
      <c r="AW51" s="36">
        <v>0</v>
      </c>
      <c r="AX51" s="36">
        <v>0</v>
      </c>
      <c r="AY51" s="36">
        <v>0</v>
      </c>
      <c r="AZ51" s="36">
        <v>0</v>
      </c>
      <c r="BA51" s="36">
        <v>0</v>
      </c>
      <c r="BB51" s="36">
        <v>5.7180979999999996E-3</v>
      </c>
      <c r="BC51" s="36">
        <v>0.29033904999999999</v>
      </c>
      <c r="BD51" s="36">
        <v>0.62</v>
      </c>
      <c r="BE51" s="36">
        <v>6.2595428571428574E-4</v>
      </c>
      <c r="BF51" s="36">
        <v>1.2519085714285715E-3</v>
      </c>
      <c r="BG51" s="36">
        <v>4.0949027999999998E-2</v>
      </c>
      <c r="BH51" s="36">
        <v>0.15944761800000001</v>
      </c>
      <c r="BI51" s="36">
        <v>0</v>
      </c>
      <c r="BJ51" s="36">
        <v>0</v>
      </c>
      <c r="BK51" s="36">
        <v>0</v>
      </c>
      <c r="BL51" s="36">
        <v>0</v>
      </c>
    </row>
    <row r="52" spans="1:64" s="37" customFormat="1" x14ac:dyDescent="0.2">
      <c r="A52" s="34">
        <v>49</v>
      </c>
      <c r="B52" s="34" t="s">
        <v>140</v>
      </c>
      <c r="C52" s="34" t="s">
        <v>156</v>
      </c>
      <c r="D52" s="41">
        <v>4.7431323860000001</v>
      </c>
      <c r="E52" s="36">
        <v>23</v>
      </c>
      <c r="F52" s="36">
        <v>0</v>
      </c>
      <c r="G52" s="36">
        <v>0</v>
      </c>
      <c r="H52" s="36">
        <v>23</v>
      </c>
      <c r="I52" s="36">
        <v>0</v>
      </c>
      <c r="J52" s="36">
        <v>0</v>
      </c>
      <c r="K52" s="36">
        <v>0</v>
      </c>
      <c r="L52" s="36">
        <v>0</v>
      </c>
      <c r="M52" s="36">
        <v>0</v>
      </c>
      <c r="N52" s="36">
        <v>0</v>
      </c>
      <c r="O52" s="36">
        <v>0</v>
      </c>
      <c r="P52" s="36">
        <v>0</v>
      </c>
      <c r="Q52" s="36">
        <v>0</v>
      </c>
      <c r="R52" s="36">
        <v>0</v>
      </c>
      <c r="S52" s="36">
        <v>0</v>
      </c>
      <c r="T52" s="36">
        <v>0</v>
      </c>
      <c r="U52" s="36">
        <v>0</v>
      </c>
      <c r="V52" s="36">
        <v>0</v>
      </c>
      <c r="W52" s="36">
        <v>0</v>
      </c>
      <c r="X52" s="36">
        <v>0</v>
      </c>
      <c r="Y52" s="36">
        <v>0</v>
      </c>
      <c r="Z52" s="36">
        <v>0</v>
      </c>
      <c r="AA52" s="36">
        <v>0</v>
      </c>
      <c r="AB52" s="36">
        <v>0</v>
      </c>
      <c r="AC52" s="36">
        <v>0</v>
      </c>
      <c r="AD52" s="36">
        <v>0</v>
      </c>
      <c r="AE52" s="36">
        <v>0</v>
      </c>
      <c r="AF52" s="36">
        <v>0</v>
      </c>
      <c r="AG52" s="36">
        <v>0</v>
      </c>
      <c r="AH52" s="36">
        <v>0</v>
      </c>
      <c r="AI52" s="36">
        <v>0</v>
      </c>
      <c r="AJ52" s="36">
        <v>0</v>
      </c>
      <c r="AK52" s="36">
        <v>0</v>
      </c>
      <c r="AL52" s="36">
        <v>0</v>
      </c>
      <c r="AM52" s="36">
        <v>0</v>
      </c>
      <c r="AN52" s="36">
        <v>0</v>
      </c>
      <c r="AO52" s="36">
        <v>0</v>
      </c>
      <c r="AP52" s="36">
        <v>0</v>
      </c>
      <c r="AQ52" s="36">
        <v>0</v>
      </c>
      <c r="AR52" s="36">
        <v>0</v>
      </c>
      <c r="AS52" s="36">
        <v>0</v>
      </c>
      <c r="AT52" s="36">
        <v>0</v>
      </c>
      <c r="AU52" s="36">
        <v>0</v>
      </c>
      <c r="AV52" s="36">
        <v>0</v>
      </c>
      <c r="AW52" s="36">
        <v>0</v>
      </c>
      <c r="AX52" s="36">
        <v>0</v>
      </c>
      <c r="AY52" s="36">
        <v>0</v>
      </c>
      <c r="AZ52" s="36">
        <v>0</v>
      </c>
      <c r="BA52" s="36">
        <v>0</v>
      </c>
      <c r="BB52" s="36">
        <v>8.0082516000000006E-2</v>
      </c>
      <c r="BC52" s="36">
        <v>4.4211618450000003</v>
      </c>
      <c r="BD52" s="36">
        <v>9.7242503689999999</v>
      </c>
      <c r="BE52" s="36">
        <v>8.7665585714285718E-3</v>
      </c>
      <c r="BF52" s="36">
        <v>1.7533117142857144E-2</v>
      </c>
      <c r="BG52" s="36">
        <v>4.0003311E-2</v>
      </c>
      <c r="BH52" s="36">
        <v>0.52843375199999998</v>
      </c>
      <c r="BI52" s="36">
        <v>0</v>
      </c>
      <c r="BJ52" s="36">
        <v>0</v>
      </c>
      <c r="BK52" s="36">
        <v>0</v>
      </c>
      <c r="BL52" s="36">
        <v>0</v>
      </c>
    </row>
    <row r="53" spans="1:64" s="37" customFormat="1" x14ac:dyDescent="0.2">
      <c r="A53" s="34">
        <v>50</v>
      </c>
      <c r="B53" s="34" t="s">
        <v>140</v>
      </c>
      <c r="C53" s="34" t="s">
        <v>157</v>
      </c>
      <c r="D53" s="41">
        <v>4.8371001649999998</v>
      </c>
      <c r="E53" s="36">
        <v>3</v>
      </c>
      <c r="F53" s="36">
        <v>0</v>
      </c>
      <c r="G53" s="36">
        <v>0</v>
      </c>
      <c r="H53" s="36">
        <v>3</v>
      </c>
      <c r="I53" s="36">
        <v>0</v>
      </c>
      <c r="J53" s="36">
        <v>0</v>
      </c>
      <c r="K53" s="36">
        <v>0</v>
      </c>
      <c r="L53" s="36">
        <v>0</v>
      </c>
      <c r="M53" s="36">
        <v>0</v>
      </c>
      <c r="N53" s="36">
        <v>0</v>
      </c>
      <c r="O53" s="36">
        <v>7.7856799999999999E-4</v>
      </c>
      <c r="P53" s="36">
        <v>1.2124880000000001E-3</v>
      </c>
      <c r="Q53" s="36">
        <v>6.9931799999999999E-4</v>
      </c>
      <c r="R53" s="36">
        <v>7.9250000000000002E-5</v>
      </c>
      <c r="S53" s="36">
        <v>1.1091180000000001E-3</v>
      </c>
      <c r="T53" s="36">
        <v>1.0337000000000001E-4</v>
      </c>
      <c r="U53" s="36">
        <v>0</v>
      </c>
      <c r="V53" s="36">
        <v>0</v>
      </c>
      <c r="W53" s="36">
        <v>7.7856799999999999E-4</v>
      </c>
      <c r="X53" s="36">
        <v>1.2124880000000001E-3</v>
      </c>
      <c r="Y53" s="36">
        <v>1.9910560000000002E-3</v>
      </c>
      <c r="Z53" s="36">
        <v>0</v>
      </c>
      <c r="AA53" s="36">
        <v>0</v>
      </c>
      <c r="AB53" s="36">
        <v>0</v>
      </c>
      <c r="AC53" s="36">
        <v>0</v>
      </c>
      <c r="AD53" s="36">
        <v>0</v>
      </c>
      <c r="AE53" s="36">
        <v>0</v>
      </c>
      <c r="AF53" s="36">
        <v>0</v>
      </c>
      <c r="AG53" s="36">
        <v>0</v>
      </c>
      <c r="AH53" s="36">
        <v>0</v>
      </c>
      <c r="AI53" s="36">
        <v>0</v>
      </c>
      <c r="AJ53" s="36">
        <v>0</v>
      </c>
      <c r="AK53" s="36">
        <v>0</v>
      </c>
      <c r="AL53" s="36">
        <v>0</v>
      </c>
      <c r="AM53" s="36">
        <v>0</v>
      </c>
      <c r="AN53" s="36">
        <v>0</v>
      </c>
      <c r="AO53" s="36">
        <v>0</v>
      </c>
      <c r="AP53" s="36">
        <v>1.0137080000000001E-3</v>
      </c>
      <c r="AQ53" s="36">
        <v>5.4584299999999996E-4</v>
      </c>
      <c r="AR53" s="36">
        <v>1.5595510000000002E-3</v>
      </c>
      <c r="AS53" s="36">
        <v>0</v>
      </c>
      <c r="AT53" s="36">
        <v>0</v>
      </c>
      <c r="AU53" s="36">
        <v>0</v>
      </c>
      <c r="AV53" s="36">
        <v>0</v>
      </c>
      <c r="AW53" s="36">
        <v>0</v>
      </c>
      <c r="AX53" s="36">
        <v>0</v>
      </c>
      <c r="AY53" s="36">
        <v>0</v>
      </c>
      <c r="AZ53" s="36">
        <v>0</v>
      </c>
      <c r="BA53" s="36">
        <v>0</v>
      </c>
      <c r="BB53" s="36">
        <v>0</v>
      </c>
      <c r="BC53" s="36">
        <v>0</v>
      </c>
      <c r="BD53" s="36">
        <v>0</v>
      </c>
      <c r="BE53" s="36">
        <v>0</v>
      </c>
      <c r="BF53" s="36">
        <v>0</v>
      </c>
      <c r="BG53" s="36">
        <v>0.10066439200000001</v>
      </c>
      <c r="BH53" s="36">
        <v>0.69266408700000004</v>
      </c>
      <c r="BI53" s="36">
        <v>0</v>
      </c>
      <c r="BJ53" s="36">
        <v>0</v>
      </c>
      <c r="BK53" s="36">
        <v>0</v>
      </c>
      <c r="BL53" s="36">
        <v>0</v>
      </c>
    </row>
    <row r="54" spans="1:64" s="37" customFormat="1" x14ac:dyDescent="0.2">
      <c r="A54" s="34">
        <v>51</v>
      </c>
      <c r="B54" s="34" t="s">
        <v>140</v>
      </c>
      <c r="C54" s="34" t="s">
        <v>158</v>
      </c>
      <c r="D54" s="41">
        <v>4.8518002559999998</v>
      </c>
      <c r="E54" s="36">
        <v>31</v>
      </c>
      <c r="F54" s="36">
        <v>0</v>
      </c>
      <c r="G54" s="36">
        <v>1</v>
      </c>
      <c r="H54" s="36">
        <v>30</v>
      </c>
      <c r="I54" s="36">
        <v>0</v>
      </c>
      <c r="J54" s="36">
        <v>0</v>
      </c>
      <c r="K54" s="36">
        <v>0</v>
      </c>
      <c r="L54" s="36">
        <v>0</v>
      </c>
      <c r="M54" s="36">
        <v>0</v>
      </c>
      <c r="N54" s="36">
        <v>0</v>
      </c>
      <c r="O54" s="36">
        <v>2.3432829999999998E-3</v>
      </c>
      <c r="P54" s="36">
        <v>3.874906E-3</v>
      </c>
      <c r="Q54" s="36">
        <v>2.1640119999999999E-3</v>
      </c>
      <c r="R54" s="36">
        <v>1.79271E-4</v>
      </c>
      <c r="S54" s="36">
        <v>3.6410750000000001E-3</v>
      </c>
      <c r="T54" s="36">
        <v>2.3383099999999999E-4</v>
      </c>
      <c r="U54" s="36">
        <v>6.0000000000000001E-3</v>
      </c>
      <c r="V54" s="36">
        <v>1.44E-2</v>
      </c>
      <c r="W54" s="36">
        <v>8.3432829999999999E-3</v>
      </c>
      <c r="X54" s="36">
        <v>1.8274906E-2</v>
      </c>
      <c r="Y54" s="36">
        <v>2.6618189E-2</v>
      </c>
      <c r="Z54" s="36">
        <v>0</v>
      </c>
      <c r="AA54" s="36">
        <v>0</v>
      </c>
      <c r="AB54" s="36">
        <v>0</v>
      </c>
      <c r="AC54" s="36">
        <v>0</v>
      </c>
      <c r="AD54" s="36">
        <v>0</v>
      </c>
      <c r="AE54" s="36">
        <v>0</v>
      </c>
      <c r="AF54" s="36">
        <v>0</v>
      </c>
      <c r="AG54" s="36">
        <v>6.2704984370617791E-4</v>
      </c>
      <c r="AH54" s="36">
        <v>1.0667054812472912E-3</v>
      </c>
      <c r="AI54" s="36">
        <v>3.4163405277784866E-3</v>
      </c>
      <c r="AJ54" s="36">
        <v>0</v>
      </c>
      <c r="AK54" s="36">
        <v>0</v>
      </c>
      <c r="AL54" s="36">
        <v>0</v>
      </c>
      <c r="AM54" s="36">
        <v>6.2704984370617791E-4</v>
      </c>
      <c r="AN54" s="36">
        <v>1.0667054812472912E-3</v>
      </c>
      <c r="AO54" s="36">
        <v>3.4163405277784866E-3</v>
      </c>
      <c r="AP54" s="36">
        <v>2.1779657000000001E-2</v>
      </c>
      <c r="AQ54" s="36">
        <v>1.1727507E-2</v>
      </c>
      <c r="AR54" s="36">
        <v>3.3507163999999999E-2</v>
      </c>
      <c r="AS54" s="36">
        <v>0</v>
      </c>
      <c r="AT54" s="36">
        <v>0</v>
      </c>
      <c r="AU54" s="36">
        <v>0</v>
      </c>
      <c r="AV54" s="36">
        <v>0</v>
      </c>
      <c r="AW54" s="36">
        <v>0</v>
      </c>
      <c r="AX54" s="36">
        <v>0</v>
      </c>
      <c r="AY54" s="36">
        <v>0</v>
      </c>
      <c r="AZ54" s="36">
        <v>0</v>
      </c>
      <c r="BA54" s="36">
        <v>0</v>
      </c>
      <c r="BB54" s="36">
        <v>0.57965447999999997</v>
      </c>
      <c r="BC54" s="36">
        <v>40.747051300999999</v>
      </c>
      <c r="BD54" s="36">
        <v>92.644401622999993</v>
      </c>
      <c r="BE54" s="36">
        <v>6.3454238571428581E-2</v>
      </c>
      <c r="BF54" s="36">
        <v>0.12690847857142859</v>
      </c>
      <c r="BG54" s="36">
        <v>0.33787498100000002</v>
      </c>
      <c r="BH54" s="36">
        <v>4.705572482</v>
      </c>
      <c r="BI54" s="36">
        <v>0</v>
      </c>
      <c r="BJ54" s="36">
        <v>0</v>
      </c>
      <c r="BK54" s="36">
        <v>0</v>
      </c>
      <c r="BL54" s="36">
        <v>0</v>
      </c>
    </row>
    <row r="55" spans="1:64" s="37" customFormat="1" x14ac:dyDescent="0.2">
      <c r="A55" s="34">
        <v>52</v>
      </c>
      <c r="B55" s="34" t="s">
        <v>140</v>
      </c>
      <c r="C55" s="34" t="s">
        <v>159</v>
      </c>
      <c r="D55" s="41">
        <v>4.4650320130000001</v>
      </c>
      <c r="E55" s="36">
        <v>4</v>
      </c>
      <c r="F55" s="36">
        <v>0</v>
      </c>
      <c r="G55" s="36">
        <v>0</v>
      </c>
      <c r="H55" s="36">
        <v>4</v>
      </c>
      <c r="I55" s="36">
        <v>0</v>
      </c>
      <c r="J55" s="36">
        <v>0</v>
      </c>
      <c r="K55" s="36">
        <v>0</v>
      </c>
      <c r="L55" s="36">
        <v>0</v>
      </c>
      <c r="M55" s="36">
        <v>0</v>
      </c>
      <c r="N55" s="36">
        <v>0</v>
      </c>
      <c r="O55" s="36">
        <v>0</v>
      </c>
      <c r="P55" s="36">
        <v>0</v>
      </c>
      <c r="Q55" s="36">
        <v>0</v>
      </c>
      <c r="R55" s="36">
        <v>0</v>
      </c>
      <c r="S55" s="36">
        <v>0</v>
      </c>
      <c r="T55" s="36">
        <v>0</v>
      </c>
      <c r="U55" s="36">
        <v>0</v>
      </c>
      <c r="V55" s="36">
        <v>0</v>
      </c>
      <c r="W55" s="36">
        <v>0</v>
      </c>
      <c r="X55" s="36">
        <v>0</v>
      </c>
      <c r="Y55" s="36">
        <v>0</v>
      </c>
      <c r="Z55" s="36">
        <v>0</v>
      </c>
      <c r="AA55" s="36">
        <v>0</v>
      </c>
      <c r="AB55" s="36">
        <v>0</v>
      </c>
      <c r="AC55" s="36">
        <v>0</v>
      </c>
      <c r="AD55" s="36">
        <v>0</v>
      </c>
      <c r="AE55" s="36">
        <v>0</v>
      </c>
      <c r="AF55" s="36">
        <v>0</v>
      </c>
      <c r="AG55" s="36">
        <v>0</v>
      </c>
      <c r="AH55" s="36">
        <v>0</v>
      </c>
      <c r="AI55" s="36">
        <v>0</v>
      </c>
      <c r="AJ55" s="36">
        <v>0</v>
      </c>
      <c r="AK55" s="36">
        <v>0</v>
      </c>
      <c r="AL55" s="36">
        <v>0</v>
      </c>
      <c r="AM55" s="36">
        <v>0</v>
      </c>
      <c r="AN55" s="36">
        <v>0</v>
      </c>
      <c r="AO55" s="36">
        <v>0</v>
      </c>
      <c r="AP55" s="36">
        <v>0</v>
      </c>
      <c r="AQ55" s="36">
        <v>0</v>
      </c>
      <c r="AR55" s="36">
        <v>0</v>
      </c>
      <c r="AS55" s="36">
        <v>0</v>
      </c>
      <c r="AT55" s="36">
        <v>0</v>
      </c>
      <c r="AU55" s="36">
        <v>0</v>
      </c>
      <c r="AV55" s="36">
        <v>0</v>
      </c>
      <c r="AW55" s="36">
        <v>0</v>
      </c>
      <c r="AX55" s="36">
        <v>0</v>
      </c>
      <c r="AY55" s="36">
        <v>0</v>
      </c>
      <c r="AZ55" s="36">
        <v>0</v>
      </c>
      <c r="BA55" s="36">
        <v>0</v>
      </c>
      <c r="BB55" s="36">
        <v>0</v>
      </c>
      <c r="BC55" s="36">
        <v>0</v>
      </c>
      <c r="BD55" s="36">
        <v>0</v>
      </c>
      <c r="BE55" s="36">
        <v>0</v>
      </c>
      <c r="BF55" s="36">
        <v>0</v>
      </c>
      <c r="BG55" s="36">
        <v>0</v>
      </c>
      <c r="BH55" s="36">
        <v>0</v>
      </c>
      <c r="BI55" s="36">
        <v>0</v>
      </c>
      <c r="BJ55" s="36">
        <v>0</v>
      </c>
      <c r="BK55" s="36">
        <v>0</v>
      </c>
      <c r="BL55" s="36">
        <v>0</v>
      </c>
    </row>
    <row r="56" spans="1:64" s="37" customFormat="1" x14ac:dyDescent="0.2">
      <c r="A56" s="34">
        <v>53</v>
      </c>
      <c r="B56" s="34" t="s">
        <v>161</v>
      </c>
      <c r="C56" s="34" t="s">
        <v>160</v>
      </c>
      <c r="D56" s="41">
        <v>4.3592038459999998</v>
      </c>
      <c r="E56" s="36">
        <v>318</v>
      </c>
      <c r="F56" s="36">
        <v>0</v>
      </c>
      <c r="G56" s="36">
        <v>0</v>
      </c>
      <c r="H56" s="36">
        <v>318</v>
      </c>
      <c r="I56" s="36">
        <v>0</v>
      </c>
      <c r="J56" s="36">
        <v>0</v>
      </c>
      <c r="K56" s="36">
        <v>0</v>
      </c>
      <c r="L56" s="36">
        <v>0</v>
      </c>
      <c r="M56" s="36">
        <v>0</v>
      </c>
      <c r="N56" s="36">
        <v>0</v>
      </c>
      <c r="O56" s="36">
        <v>0</v>
      </c>
      <c r="P56" s="36">
        <v>0</v>
      </c>
      <c r="Q56" s="36">
        <v>0</v>
      </c>
      <c r="R56" s="36">
        <v>0</v>
      </c>
      <c r="S56" s="36">
        <v>0</v>
      </c>
      <c r="T56" s="36">
        <v>0</v>
      </c>
      <c r="U56" s="36">
        <v>0</v>
      </c>
      <c r="V56" s="36">
        <v>0</v>
      </c>
      <c r="W56" s="36">
        <v>0</v>
      </c>
      <c r="X56" s="36">
        <v>0</v>
      </c>
      <c r="Y56" s="36">
        <v>0</v>
      </c>
      <c r="Z56" s="36">
        <v>0</v>
      </c>
      <c r="AA56" s="36">
        <v>0</v>
      </c>
      <c r="AB56" s="36">
        <v>0</v>
      </c>
      <c r="AC56" s="36">
        <v>0</v>
      </c>
      <c r="AD56" s="36">
        <v>0</v>
      </c>
      <c r="AE56" s="36">
        <v>0</v>
      </c>
      <c r="AF56" s="36">
        <v>0</v>
      </c>
      <c r="AG56" s="36">
        <v>0</v>
      </c>
      <c r="AH56" s="36">
        <v>0</v>
      </c>
      <c r="AI56" s="36">
        <v>0</v>
      </c>
      <c r="AJ56" s="36">
        <v>0</v>
      </c>
      <c r="AK56" s="36">
        <v>0</v>
      </c>
      <c r="AL56" s="36">
        <v>0</v>
      </c>
      <c r="AM56" s="36">
        <v>0</v>
      </c>
      <c r="AN56" s="36">
        <v>0</v>
      </c>
      <c r="AO56" s="36">
        <v>0</v>
      </c>
      <c r="AP56" s="36">
        <v>0</v>
      </c>
      <c r="AQ56" s="36">
        <v>0</v>
      </c>
      <c r="AR56" s="36">
        <v>0</v>
      </c>
      <c r="AS56" s="36">
        <v>0</v>
      </c>
      <c r="AT56" s="36">
        <v>0</v>
      </c>
      <c r="AU56" s="36">
        <v>0</v>
      </c>
      <c r="AV56" s="36">
        <v>0</v>
      </c>
      <c r="AW56" s="36">
        <v>0</v>
      </c>
      <c r="AX56" s="36">
        <v>0</v>
      </c>
      <c r="AY56" s="36">
        <v>0</v>
      </c>
      <c r="AZ56" s="36">
        <v>0</v>
      </c>
      <c r="BA56" s="36">
        <v>0</v>
      </c>
      <c r="BB56" s="36">
        <v>0</v>
      </c>
      <c r="BC56" s="36">
        <v>0</v>
      </c>
      <c r="BD56" s="36">
        <v>0</v>
      </c>
      <c r="BE56" s="36">
        <v>0</v>
      </c>
      <c r="BF56" s="36">
        <v>0</v>
      </c>
      <c r="BG56" s="36">
        <v>0</v>
      </c>
      <c r="BH56" s="36">
        <v>0</v>
      </c>
      <c r="BI56" s="36">
        <v>0</v>
      </c>
      <c r="BJ56" s="36">
        <v>0</v>
      </c>
      <c r="BK56" s="36">
        <v>0</v>
      </c>
      <c r="BL56" s="36">
        <v>0</v>
      </c>
    </row>
    <row r="57" spans="1:64" s="37" customFormat="1" x14ac:dyDescent="0.2">
      <c r="A57" s="34">
        <v>54</v>
      </c>
      <c r="B57" s="34" t="s">
        <v>161</v>
      </c>
      <c r="C57" s="34" t="s">
        <v>162</v>
      </c>
      <c r="D57" s="41">
        <v>4.831897111</v>
      </c>
      <c r="E57" s="36">
        <v>22</v>
      </c>
      <c r="F57" s="36">
        <v>0</v>
      </c>
      <c r="G57" s="36">
        <v>1</v>
      </c>
      <c r="H57" s="36">
        <v>21</v>
      </c>
      <c r="I57" s="36">
        <v>0</v>
      </c>
      <c r="J57" s="36">
        <v>0</v>
      </c>
      <c r="K57" s="36">
        <v>0</v>
      </c>
      <c r="L57" s="36">
        <v>0</v>
      </c>
      <c r="M57" s="36">
        <v>0</v>
      </c>
      <c r="N57" s="36">
        <v>0</v>
      </c>
      <c r="O57" s="36">
        <v>5.4298219999999999E-3</v>
      </c>
      <c r="P57" s="36">
        <v>9.9470360000000011E-3</v>
      </c>
      <c r="Q57" s="36">
        <v>5.0458830000000001E-3</v>
      </c>
      <c r="R57" s="36">
        <v>3.8393900000000003E-4</v>
      </c>
      <c r="S57" s="36">
        <v>9.4462470000000014E-3</v>
      </c>
      <c r="T57" s="36">
        <v>5.0078899999999997E-4</v>
      </c>
      <c r="U57" s="36">
        <v>3.0000000000000001E-3</v>
      </c>
      <c r="V57" s="36">
        <v>7.1999999999999998E-3</v>
      </c>
      <c r="W57" s="36">
        <v>8.429822E-3</v>
      </c>
      <c r="X57" s="36">
        <v>1.7147036000000001E-2</v>
      </c>
      <c r="Y57" s="36">
        <v>2.5576858000000001E-2</v>
      </c>
      <c r="Z57" s="36">
        <v>0</v>
      </c>
      <c r="AA57" s="36">
        <v>0</v>
      </c>
      <c r="AB57" s="36">
        <v>0</v>
      </c>
      <c r="AC57" s="36">
        <v>0</v>
      </c>
      <c r="AD57" s="36">
        <v>0</v>
      </c>
      <c r="AE57" s="36">
        <v>0</v>
      </c>
      <c r="AF57" s="36">
        <v>0</v>
      </c>
      <c r="AG57" s="36">
        <v>3.1073940599024433E-4</v>
      </c>
      <c r="AH57" s="36">
        <v>5.2861416191443862E-4</v>
      </c>
      <c r="AI57" s="36">
        <v>1.6929940050502967E-3</v>
      </c>
      <c r="AJ57" s="36">
        <v>0</v>
      </c>
      <c r="AK57" s="36">
        <v>0</v>
      </c>
      <c r="AL57" s="36">
        <v>0</v>
      </c>
      <c r="AM57" s="36">
        <v>3.1073940599024433E-4</v>
      </c>
      <c r="AN57" s="36">
        <v>5.2861416191443862E-4</v>
      </c>
      <c r="AO57" s="36">
        <v>1.6929940050502967E-3</v>
      </c>
      <c r="AP57" s="36">
        <v>3.712348E-2</v>
      </c>
      <c r="AQ57" s="36">
        <v>1.9989566E-2</v>
      </c>
      <c r="AR57" s="36">
        <v>5.7113046000000001E-2</v>
      </c>
      <c r="AS57" s="36">
        <v>0</v>
      </c>
      <c r="AT57" s="36">
        <v>0</v>
      </c>
      <c r="AU57" s="36">
        <v>0</v>
      </c>
      <c r="AV57" s="36">
        <v>0</v>
      </c>
      <c r="AW57" s="36">
        <v>0</v>
      </c>
      <c r="AX57" s="36">
        <v>0</v>
      </c>
      <c r="AY57" s="36">
        <v>0</v>
      </c>
      <c r="AZ57" s="36">
        <v>0</v>
      </c>
      <c r="BA57" s="36">
        <v>0</v>
      </c>
      <c r="BB57" s="36">
        <v>6.4065367159999997</v>
      </c>
      <c r="BC57" s="36">
        <v>312.49862686099999</v>
      </c>
      <c r="BD57" s="36">
        <v>694.39215932900004</v>
      </c>
      <c r="BE57" s="36">
        <v>0.28947375714285717</v>
      </c>
      <c r="BF57" s="36">
        <v>0.57894751428571434</v>
      </c>
      <c r="BG57" s="36">
        <v>6.7618010850000001</v>
      </c>
      <c r="BH57" s="36">
        <v>48.80141382</v>
      </c>
      <c r="BI57" s="36">
        <v>0</v>
      </c>
      <c r="BJ57" s="36">
        <v>0</v>
      </c>
      <c r="BK57" s="36">
        <v>0</v>
      </c>
      <c r="BL57" s="36">
        <v>0</v>
      </c>
    </row>
    <row r="58" spans="1:64" s="37" customFormat="1" x14ac:dyDescent="0.2">
      <c r="A58" s="34">
        <v>55</v>
      </c>
      <c r="B58" s="34" t="s">
        <v>161</v>
      </c>
      <c r="C58" s="34" t="s">
        <v>163</v>
      </c>
      <c r="D58" s="41">
        <v>4.4247119870000002</v>
      </c>
      <c r="E58" s="36">
        <v>61</v>
      </c>
      <c r="F58" s="36">
        <v>0</v>
      </c>
      <c r="G58" s="36">
        <v>0</v>
      </c>
      <c r="H58" s="36">
        <v>61</v>
      </c>
      <c r="I58" s="36">
        <v>0</v>
      </c>
      <c r="J58" s="36">
        <v>0</v>
      </c>
      <c r="K58" s="36">
        <v>0</v>
      </c>
      <c r="L58" s="36">
        <v>0</v>
      </c>
      <c r="M58" s="36">
        <v>0</v>
      </c>
      <c r="N58" s="36">
        <v>0</v>
      </c>
      <c r="O58" s="36">
        <v>0</v>
      </c>
      <c r="P58" s="36">
        <v>0</v>
      </c>
      <c r="Q58" s="36">
        <v>0</v>
      </c>
      <c r="R58" s="36">
        <v>0</v>
      </c>
      <c r="S58" s="36">
        <v>0</v>
      </c>
      <c r="T58" s="36">
        <v>0</v>
      </c>
      <c r="U58" s="36">
        <v>0</v>
      </c>
      <c r="V58" s="36">
        <v>0</v>
      </c>
      <c r="W58" s="36">
        <v>0</v>
      </c>
      <c r="X58" s="36">
        <v>0</v>
      </c>
      <c r="Y58" s="36">
        <v>0</v>
      </c>
      <c r="Z58" s="36">
        <v>0</v>
      </c>
      <c r="AA58" s="36">
        <v>0</v>
      </c>
      <c r="AB58" s="36">
        <v>0</v>
      </c>
      <c r="AC58" s="36">
        <v>0</v>
      </c>
      <c r="AD58" s="36">
        <v>0</v>
      </c>
      <c r="AE58" s="36">
        <v>0</v>
      </c>
      <c r="AF58" s="36">
        <v>0</v>
      </c>
      <c r="AG58" s="36">
        <v>0</v>
      </c>
      <c r="AH58" s="36">
        <v>0</v>
      </c>
      <c r="AI58" s="36">
        <v>0</v>
      </c>
      <c r="AJ58" s="36">
        <v>0</v>
      </c>
      <c r="AK58" s="36">
        <v>0</v>
      </c>
      <c r="AL58" s="36">
        <v>0</v>
      </c>
      <c r="AM58" s="36">
        <v>0</v>
      </c>
      <c r="AN58" s="36">
        <v>0</v>
      </c>
      <c r="AO58" s="36">
        <v>0</v>
      </c>
      <c r="AP58" s="36">
        <v>0</v>
      </c>
      <c r="AQ58" s="36">
        <v>0</v>
      </c>
      <c r="AR58" s="36">
        <v>0</v>
      </c>
      <c r="AS58" s="36">
        <v>0</v>
      </c>
      <c r="AT58" s="36">
        <v>0</v>
      </c>
      <c r="AU58" s="36">
        <v>0</v>
      </c>
      <c r="AV58" s="36">
        <v>0</v>
      </c>
      <c r="AW58" s="36">
        <v>0</v>
      </c>
      <c r="AX58" s="36">
        <v>0</v>
      </c>
      <c r="AY58" s="36">
        <v>0</v>
      </c>
      <c r="AZ58" s="36">
        <v>0</v>
      </c>
      <c r="BA58" s="36">
        <v>0</v>
      </c>
      <c r="BB58" s="36">
        <v>0</v>
      </c>
      <c r="BC58" s="36">
        <v>0</v>
      </c>
      <c r="BD58" s="36">
        <v>0</v>
      </c>
      <c r="BE58" s="36">
        <v>0</v>
      </c>
      <c r="BF58" s="36">
        <v>0</v>
      </c>
      <c r="BG58" s="36">
        <v>0</v>
      </c>
      <c r="BH58" s="36">
        <v>0</v>
      </c>
      <c r="BI58" s="36">
        <v>0</v>
      </c>
      <c r="BJ58" s="36">
        <v>0</v>
      </c>
      <c r="BK58" s="36">
        <v>0</v>
      </c>
      <c r="BL58" s="36">
        <v>0</v>
      </c>
    </row>
    <row r="59" spans="1:64" s="37" customFormat="1" x14ac:dyDescent="0.2">
      <c r="A59" s="34">
        <v>56</v>
      </c>
      <c r="B59" s="34" t="s">
        <v>161</v>
      </c>
      <c r="C59" s="34" t="s">
        <v>164</v>
      </c>
      <c r="D59" s="41">
        <v>4.4633278379999997</v>
      </c>
      <c r="E59" s="36">
        <v>58</v>
      </c>
      <c r="F59" s="36">
        <v>0</v>
      </c>
      <c r="G59" s="36">
        <v>0</v>
      </c>
      <c r="H59" s="36">
        <v>58</v>
      </c>
      <c r="I59" s="36">
        <v>0</v>
      </c>
      <c r="J59" s="36">
        <v>0</v>
      </c>
      <c r="K59" s="36">
        <v>0</v>
      </c>
      <c r="L59" s="36">
        <v>0</v>
      </c>
      <c r="M59" s="36">
        <v>0</v>
      </c>
      <c r="N59" s="36">
        <v>0</v>
      </c>
      <c r="O59" s="36">
        <v>0</v>
      </c>
      <c r="P59" s="36">
        <v>0</v>
      </c>
      <c r="Q59" s="36">
        <v>0</v>
      </c>
      <c r="R59" s="36">
        <v>0</v>
      </c>
      <c r="S59" s="36">
        <v>0</v>
      </c>
      <c r="T59" s="36">
        <v>0</v>
      </c>
      <c r="U59" s="36">
        <v>0</v>
      </c>
      <c r="V59" s="36">
        <v>0</v>
      </c>
      <c r="W59" s="36">
        <v>0</v>
      </c>
      <c r="X59" s="36">
        <v>0</v>
      </c>
      <c r="Y59" s="36">
        <v>0</v>
      </c>
      <c r="Z59" s="36">
        <v>0</v>
      </c>
      <c r="AA59" s="36">
        <v>0</v>
      </c>
      <c r="AB59" s="36">
        <v>0</v>
      </c>
      <c r="AC59" s="36">
        <v>0</v>
      </c>
      <c r="AD59" s="36">
        <v>0</v>
      </c>
      <c r="AE59" s="36">
        <v>0</v>
      </c>
      <c r="AF59" s="36">
        <v>0</v>
      </c>
      <c r="AG59" s="36">
        <v>0</v>
      </c>
      <c r="AH59" s="36">
        <v>0</v>
      </c>
      <c r="AI59" s="36">
        <v>0</v>
      </c>
      <c r="AJ59" s="36">
        <v>0</v>
      </c>
      <c r="AK59" s="36">
        <v>0</v>
      </c>
      <c r="AL59" s="36">
        <v>0</v>
      </c>
      <c r="AM59" s="36">
        <v>0</v>
      </c>
      <c r="AN59" s="36">
        <v>0</v>
      </c>
      <c r="AO59" s="36">
        <v>0</v>
      </c>
      <c r="AP59" s="36">
        <v>0</v>
      </c>
      <c r="AQ59" s="36">
        <v>0</v>
      </c>
      <c r="AR59" s="36">
        <v>0</v>
      </c>
      <c r="AS59" s="36">
        <v>0</v>
      </c>
      <c r="AT59" s="36">
        <v>0</v>
      </c>
      <c r="AU59" s="36">
        <v>0</v>
      </c>
      <c r="AV59" s="36">
        <v>0</v>
      </c>
      <c r="AW59" s="36">
        <v>0</v>
      </c>
      <c r="AX59" s="36">
        <v>0</v>
      </c>
      <c r="AY59" s="36">
        <v>0</v>
      </c>
      <c r="AZ59" s="36">
        <v>0</v>
      </c>
      <c r="BA59" s="36">
        <v>0</v>
      </c>
      <c r="BB59" s="36">
        <v>0</v>
      </c>
      <c r="BC59" s="36">
        <v>0</v>
      </c>
      <c r="BD59" s="36">
        <v>0</v>
      </c>
      <c r="BE59" s="36">
        <v>0</v>
      </c>
      <c r="BF59" s="36">
        <v>0</v>
      </c>
      <c r="BG59" s="36">
        <v>0</v>
      </c>
      <c r="BH59" s="36">
        <v>0</v>
      </c>
      <c r="BI59" s="36">
        <v>0</v>
      </c>
      <c r="BJ59" s="36">
        <v>0</v>
      </c>
      <c r="BK59" s="36">
        <v>0</v>
      </c>
      <c r="BL59" s="36">
        <v>0</v>
      </c>
    </row>
    <row r="60" spans="1:64" s="37" customFormat="1" x14ac:dyDescent="0.2">
      <c r="A60" s="34">
        <v>57</v>
      </c>
      <c r="B60" s="34" t="s">
        <v>161</v>
      </c>
      <c r="C60" s="34" t="s">
        <v>165</v>
      </c>
      <c r="D60" s="41">
        <v>4.4023917929999996</v>
      </c>
      <c r="E60" s="36">
        <v>18</v>
      </c>
      <c r="F60" s="36">
        <v>0</v>
      </c>
      <c r="G60" s="36">
        <v>0</v>
      </c>
      <c r="H60" s="36">
        <v>18</v>
      </c>
      <c r="I60" s="36">
        <v>0</v>
      </c>
      <c r="J60" s="36">
        <v>0</v>
      </c>
      <c r="K60" s="36">
        <v>0</v>
      </c>
      <c r="L60" s="36">
        <v>0</v>
      </c>
      <c r="M60" s="36">
        <v>0</v>
      </c>
      <c r="N60" s="36">
        <v>0</v>
      </c>
      <c r="O60" s="36">
        <v>0</v>
      </c>
      <c r="P60" s="36">
        <v>0</v>
      </c>
      <c r="Q60" s="36">
        <v>0</v>
      </c>
      <c r="R60" s="36">
        <v>0</v>
      </c>
      <c r="S60" s="36">
        <v>0</v>
      </c>
      <c r="T60" s="36">
        <v>0</v>
      </c>
      <c r="U60" s="36">
        <v>0</v>
      </c>
      <c r="V60" s="36">
        <v>0</v>
      </c>
      <c r="W60" s="36">
        <v>0</v>
      </c>
      <c r="X60" s="36">
        <v>0</v>
      </c>
      <c r="Y60" s="36">
        <v>0</v>
      </c>
      <c r="Z60" s="36">
        <v>0</v>
      </c>
      <c r="AA60" s="36">
        <v>0</v>
      </c>
      <c r="AB60" s="36">
        <v>0</v>
      </c>
      <c r="AC60" s="36">
        <v>0</v>
      </c>
      <c r="AD60" s="36">
        <v>0</v>
      </c>
      <c r="AE60" s="36">
        <v>0</v>
      </c>
      <c r="AF60" s="36">
        <v>0</v>
      </c>
      <c r="AG60" s="36">
        <v>0</v>
      </c>
      <c r="AH60" s="36">
        <v>0</v>
      </c>
      <c r="AI60" s="36">
        <v>0</v>
      </c>
      <c r="AJ60" s="36">
        <v>0</v>
      </c>
      <c r="AK60" s="36">
        <v>0</v>
      </c>
      <c r="AL60" s="36">
        <v>0</v>
      </c>
      <c r="AM60" s="36">
        <v>0</v>
      </c>
      <c r="AN60" s="36">
        <v>0</v>
      </c>
      <c r="AO60" s="36">
        <v>0</v>
      </c>
      <c r="AP60" s="36">
        <v>0</v>
      </c>
      <c r="AQ60" s="36">
        <v>0</v>
      </c>
      <c r="AR60" s="36">
        <v>0</v>
      </c>
      <c r="AS60" s="36">
        <v>0</v>
      </c>
      <c r="AT60" s="36">
        <v>0</v>
      </c>
      <c r="AU60" s="36">
        <v>0</v>
      </c>
      <c r="AV60" s="36">
        <v>0</v>
      </c>
      <c r="AW60" s="36">
        <v>0</v>
      </c>
      <c r="AX60" s="36">
        <v>0</v>
      </c>
      <c r="AY60" s="36">
        <v>0</v>
      </c>
      <c r="AZ60" s="36">
        <v>0</v>
      </c>
      <c r="BA60" s="36">
        <v>0</v>
      </c>
      <c r="BB60" s="36">
        <v>0</v>
      </c>
      <c r="BC60" s="36">
        <v>0</v>
      </c>
      <c r="BD60" s="36">
        <v>0</v>
      </c>
      <c r="BE60" s="36">
        <v>0</v>
      </c>
      <c r="BF60" s="36">
        <v>0</v>
      </c>
      <c r="BG60" s="36">
        <v>0</v>
      </c>
      <c r="BH60" s="36">
        <v>0</v>
      </c>
      <c r="BI60" s="36">
        <v>0</v>
      </c>
      <c r="BJ60" s="36">
        <v>0</v>
      </c>
      <c r="BK60" s="36">
        <v>0</v>
      </c>
      <c r="BL60" s="36">
        <v>0</v>
      </c>
    </row>
    <row r="61" spans="1:64" s="37" customFormat="1" x14ac:dyDescent="0.2">
      <c r="A61" s="34">
        <v>58</v>
      </c>
      <c r="B61" s="34" t="s">
        <v>161</v>
      </c>
      <c r="C61" s="34" t="s">
        <v>166</v>
      </c>
      <c r="D61" s="41">
        <v>4.3751129659999997</v>
      </c>
      <c r="E61" s="36">
        <v>8</v>
      </c>
      <c r="F61" s="36">
        <v>0</v>
      </c>
      <c r="G61" s="36">
        <v>0</v>
      </c>
      <c r="H61" s="36">
        <v>8</v>
      </c>
      <c r="I61" s="36">
        <v>0</v>
      </c>
      <c r="J61" s="36">
        <v>0</v>
      </c>
      <c r="K61" s="36">
        <v>0</v>
      </c>
      <c r="L61" s="36">
        <v>0</v>
      </c>
      <c r="M61" s="36">
        <v>0</v>
      </c>
      <c r="N61" s="36">
        <v>0</v>
      </c>
      <c r="O61" s="36">
        <v>0</v>
      </c>
      <c r="P61" s="36">
        <v>0</v>
      </c>
      <c r="Q61" s="36">
        <v>0</v>
      </c>
      <c r="R61" s="36">
        <v>0</v>
      </c>
      <c r="S61" s="36">
        <v>0</v>
      </c>
      <c r="T61" s="36">
        <v>0</v>
      </c>
      <c r="U61" s="36">
        <v>0</v>
      </c>
      <c r="V61" s="36">
        <v>0</v>
      </c>
      <c r="W61" s="36">
        <v>0</v>
      </c>
      <c r="X61" s="36">
        <v>0</v>
      </c>
      <c r="Y61" s="36">
        <v>0</v>
      </c>
      <c r="Z61" s="36">
        <v>0</v>
      </c>
      <c r="AA61" s="36">
        <v>0</v>
      </c>
      <c r="AB61" s="36">
        <v>0</v>
      </c>
      <c r="AC61" s="36">
        <v>0</v>
      </c>
      <c r="AD61" s="36">
        <v>0</v>
      </c>
      <c r="AE61" s="36">
        <v>0</v>
      </c>
      <c r="AF61" s="36">
        <v>0</v>
      </c>
      <c r="AG61" s="36">
        <v>0</v>
      </c>
      <c r="AH61" s="36">
        <v>0</v>
      </c>
      <c r="AI61" s="36">
        <v>0</v>
      </c>
      <c r="AJ61" s="36">
        <v>0</v>
      </c>
      <c r="AK61" s="36">
        <v>0</v>
      </c>
      <c r="AL61" s="36">
        <v>0</v>
      </c>
      <c r="AM61" s="36">
        <v>0</v>
      </c>
      <c r="AN61" s="36">
        <v>0</v>
      </c>
      <c r="AO61" s="36">
        <v>0</v>
      </c>
      <c r="AP61" s="36">
        <v>0</v>
      </c>
      <c r="AQ61" s="36">
        <v>0</v>
      </c>
      <c r="AR61" s="36">
        <v>0</v>
      </c>
      <c r="AS61" s="36">
        <v>0</v>
      </c>
      <c r="AT61" s="36">
        <v>0</v>
      </c>
      <c r="AU61" s="36">
        <v>0</v>
      </c>
      <c r="AV61" s="36">
        <v>0</v>
      </c>
      <c r="AW61" s="36">
        <v>0</v>
      </c>
      <c r="AX61" s="36">
        <v>0</v>
      </c>
      <c r="AY61" s="36">
        <v>0</v>
      </c>
      <c r="AZ61" s="36">
        <v>0</v>
      </c>
      <c r="BA61" s="36">
        <v>0</v>
      </c>
      <c r="BB61" s="36">
        <v>0</v>
      </c>
      <c r="BC61" s="36">
        <v>0</v>
      </c>
      <c r="BD61" s="36">
        <v>0</v>
      </c>
      <c r="BE61" s="36">
        <v>0</v>
      </c>
      <c r="BF61" s="36">
        <v>0</v>
      </c>
      <c r="BG61" s="36">
        <v>0</v>
      </c>
      <c r="BH61" s="36">
        <v>0</v>
      </c>
      <c r="BI61" s="36">
        <v>0</v>
      </c>
      <c r="BJ61" s="36">
        <v>0</v>
      </c>
      <c r="BK61" s="36">
        <v>0</v>
      </c>
      <c r="BL61" s="36">
        <v>0</v>
      </c>
    </row>
    <row r="62" spans="1:64" s="37" customFormat="1" x14ac:dyDescent="0.2">
      <c r="A62" s="34">
        <v>59</v>
      </c>
      <c r="B62" s="34" t="s">
        <v>161</v>
      </c>
      <c r="C62" s="34" t="s">
        <v>167</v>
      </c>
      <c r="D62" s="41">
        <v>4.6197796819999999</v>
      </c>
      <c r="E62" s="36">
        <v>35</v>
      </c>
      <c r="F62" s="36">
        <v>0</v>
      </c>
      <c r="G62" s="36">
        <v>1</v>
      </c>
      <c r="H62" s="36">
        <v>34</v>
      </c>
      <c r="I62" s="36">
        <v>0</v>
      </c>
      <c r="J62" s="36">
        <v>0</v>
      </c>
      <c r="K62" s="36">
        <v>0</v>
      </c>
      <c r="L62" s="36">
        <v>0</v>
      </c>
      <c r="M62" s="36">
        <v>0</v>
      </c>
      <c r="N62" s="36">
        <v>0</v>
      </c>
      <c r="O62" s="36">
        <v>0</v>
      </c>
      <c r="P62" s="36">
        <v>0</v>
      </c>
      <c r="Q62" s="36">
        <v>0</v>
      </c>
      <c r="R62" s="36">
        <v>0</v>
      </c>
      <c r="S62" s="36">
        <v>0</v>
      </c>
      <c r="T62" s="36">
        <v>0</v>
      </c>
      <c r="U62" s="36">
        <v>1.2E-2</v>
      </c>
      <c r="V62" s="36">
        <v>2.8799999999999999E-2</v>
      </c>
      <c r="W62" s="36">
        <v>1.2E-2</v>
      </c>
      <c r="X62" s="36">
        <v>2.8799999999999999E-2</v>
      </c>
      <c r="Y62" s="36">
        <v>4.0800000000000003E-2</v>
      </c>
      <c r="Z62" s="36">
        <v>0</v>
      </c>
      <c r="AA62" s="36">
        <v>0</v>
      </c>
      <c r="AB62" s="36">
        <v>0</v>
      </c>
      <c r="AC62" s="36">
        <v>0</v>
      </c>
      <c r="AD62" s="36">
        <v>0</v>
      </c>
      <c r="AE62" s="36">
        <v>0</v>
      </c>
      <c r="AF62" s="36">
        <v>0</v>
      </c>
      <c r="AG62" s="36">
        <v>1.2299036307107066E-3</v>
      </c>
      <c r="AH62" s="36">
        <v>2.0922498545423514E-3</v>
      </c>
      <c r="AI62" s="36">
        <v>6.7008542638721256E-3</v>
      </c>
      <c r="AJ62" s="36">
        <v>0</v>
      </c>
      <c r="AK62" s="36">
        <v>0</v>
      </c>
      <c r="AL62" s="36">
        <v>0</v>
      </c>
      <c r="AM62" s="36">
        <v>1.2299036307107066E-3</v>
      </c>
      <c r="AN62" s="36">
        <v>2.0922498545423514E-3</v>
      </c>
      <c r="AO62" s="36">
        <v>6.7008542638721256E-3</v>
      </c>
      <c r="AP62" s="36">
        <v>3.4142867E-2</v>
      </c>
      <c r="AQ62" s="36">
        <v>1.8384620000000001E-2</v>
      </c>
      <c r="AR62" s="36">
        <v>5.2527486999999998E-2</v>
      </c>
      <c r="AS62" s="36">
        <v>0</v>
      </c>
      <c r="AT62" s="36">
        <v>0</v>
      </c>
      <c r="AU62" s="36">
        <v>0</v>
      </c>
      <c r="AV62" s="36">
        <v>0</v>
      </c>
      <c r="AW62" s="36">
        <v>0</v>
      </c>
      <c r="AX62" s="36">
        <v>0</v>
      </c>
      <c r="AY62" s="36">
        <v>0</v>
      </c>
      <c r="AZ62" s="36">
        <v>0</v>
      </c>
      <c r="BA62" s="36">
        <v>0</v>
      </c>
      <c r="BB62" s="36">
        <v>0.27041564600000001</v>
      </c>
      <c r="BC62" s="36">
        <v>15.213297426</v>
      </c>
      <c r="BD62" s="36">
        <v>33.498301206000001</v>
      </c>
      <c r="BE62" s="36">
        <v>1.2218494285714287E-2</v>
      </c>
      <c r="BF62" s="36">
        <v>2.4436988571428574E-2</v>
      </c>
      <c r="BG62" s="36">
        <v>1.295403278</v>
      </c>
      <c r="BH62" s="36">
        <v>6.086421616</v>
      </c>
      <c r="BI62" s="36">
        <v>0</v>
      </c>
      <c r="BJ62" s="36">
        <v>0</v>
      </c>
      <c r="BK62" s="36">
        <v>0</v>
      </c>
      <c r="BL62" s="36">
        <v>0</v>
      </c>
    </row>
    <row r="63" spans="1:64" s="37" customFormat="1" x14ac:dyDescent="0.2">
      <c r="A63" s="34">
        <v>60</v>
      </c>
      <c r="B63" s="34" t="s">
        <v>161</v>
      </c>
      <c r="C63" s="34" t="s">
        <v>168</v>
      </c>
      <c r="D63" s="41">
        <v>4.7448378370000004</v>
      </c>
      <c r="E63" s="36">
        <v>28</v>
      </c>
      <c r="F63" s="36">
        <v>0</v>
      </c>
      <c r="G63" s="36">
        <v>0</v>
      </c>
      <c r="H63" s="36">
        <v>28</v>
      </c>
      <c r="I63" s="36">
        <v>0</v>
      </c>
      <c r="J63" s="36">
        <v>0</v>
      </c>
      <c r="K63" s="36">
        <v>0</v>
      </c>
      <c r="L63" s="36">
        <v>0</v>
      </c>
      <c r="M63" s="36">
        <v>0</v>
      </c>
      <c r="N63" s="36">
        <v>0</v>
      </c>
      <c r="O63" s="36">
        <v>0</v>
      </c>
      <c r="P63" s="36">
        <v>0</v>
      </c>
      <c r="Q63" s="36">
        <v>0</v>
      </c>
      <c r="R63" s="36">
        <v>0</v>
      </c>
      <c r="S63" s="36">
        <v>0</v>
      </c>
      <c r="T63" s="36">
        <v>0</v>
      </c>
      <c r="U63" s="36">
        <v>0</v>
      </c>
      <c r="V63" s="36">
        <v>0</v>
      </c>
      <c r="W63" s="36">
        <v>0</v>
      </c>
      <c r="X63" s="36">
        <v>0</v>
      </c>
      <c r="Y63" s="36">
        <v>0</v>
      </c>
      <c r="Z63" s="36">
        <v>0</v>
      </c>
      <c r="AA63" s="36">
        <v>0</v>
      </c>
      <c r="AB63" s="36">
        <v>0</v>
      </c>
      <c r="AC63" s="36">
        <v>0</v>
      </c>
      <c r="AD63" s="36">
        <v>0</v>
      </c>
      <c r="AE63" s="36">
        <v>0</v>
      </c>
      <c r="AF63" s="36">
        <v>0</v>
      </c>
      <c r="AG63" s="36">
        <v>0</v>
      </c>
      <c r="AH63" s="36">
        <v>0</v>
      </c>
      <c r="AI63" s="36">
        <v>0</v>
      </c>
      <c r="AJ63" s="36">
        <v>0</v>
      </c>
      <c r="AK63" s="36">
        <v>0</v>
      </c>
      <c r="AL63" s="36">
        <v>0</v>
      </c>
      <c r="AM63" s="36">
        <v>0</v>
      </c>
      <c r="AN63" s="36">
        <v>0</v>
      </c>
      <c r="AO63" s="36">
        <v>0</v>
      </c>
      <c r="AP63" s="36">
        <v>0</v>
      </c>
      <c r="AQ63" s="36">
        <v>0</v>
      </c>
      <c r="AR63" s="36">
        <v>0</v>
      </c>
      <c r="AS63" s="36">
        <v>0</v>
      </c>
      <c r="AT63" s="36">
        <v>0</v>
      </c>
      <c r="AU63" s="36">
        <v>0</v>
      </c>
      <c r="AV63" s="36">
        <v>0</v>
      </c>
      <c r="AW63" s="36">
        <v>0</v>
      </c>
      <c r="AX63" s="36">
        <v>0</v>
      </c>
      <c r="AY63" s="36">
        <v>0</v>
      </c>
      <c r="AZ63" s="36">
        <v>0</v>
      </c>
      <c r="BA63" s="36">
        <v>0</v>
      </c>
      <c r="BB63" s="36">
        <v>0.174914721</v>
      </c>
      <c r="BC63" s="36">
        <v>6.7869439460000001</v>
      </c>
      <c r="BD63" s="36">
        <v>16.367294699999999</v>
      </c>
      <c r="BE63" s="36">
        <v>7.903368571428572E-3</v>
      </c>
      <c r="BF63" s="36">
        <v>1.5806737142857144E-2</v>
      </c>
      <c r="BG63" s="36">
        <v>1.557137698</v>
      </c>
      <c r="BH63" s="36">
        <v>9.7385763710000006</v>
      </c>
      <c r="BI63" s="36">
        <v>0</v>
      </c>
      <c r="BJ63" s="36">
        <v>0</v>
      </c>
      <c r="BK63" s="36">
        <v>0</v>
      </c>
      <c r="BL63" s="36">
        <v>0</v>
      </c>
    </row>
    <row r="64" spans="1:64" s="37" customFormat="1" x14ac:dyDescent="0.2">
      <c r="A64" s="34">
        <v>61</v>
      </c>
      <c r="B64" s="34" t="s">
        <v>161</v>
      </c>
      <c r="C64" s="34" t="s">
        <v>169</v>
      </c>
      <c r="D64" s="41">
        <v>4.4139032690000004</v>
      </c>
      <c r="E64" s="36">
        <v>16</v>
      </c>
      <c r="F64" s="36">
        <v>0</v>
      </c>
      <c r="G64" s="36">
        <v>0</v>
      </c>
      <c r="H64" s="36">
        <v>16</v>
      </c>
      <c r="I64" s="36">
        <v>0</v>
      </c>
      <c r="J64" s="36">
        <v>0</v>
      </c>
      <c r="K64" s="36">
        <v>0</v>
      </c>
      <c r="L64" s="36">
        <v>0</v>
      </c>
      <c r="M64" s="36">
        <v>0</v>
      </c>
      <c r="N64" s="36">
        <v>0</v>
      </c>
      <c r="O64" s="36">
        <v>0</v>
      </c>
      <c r="P64" s="36">
        <v>0</v>
      </c>
      <c r="Q64" s="36">
        <v>0</v>
      </c>
      <c r="R64" s="36">
        <v>0</v>
      </c>
      <c r="S64" s="36">
        <v>0</v>
      </c>
      <c r="T64" s="36">
        <v>0</v>
      </c>
      <c r="U64" s="36">
        <v>0</v>
      </c>
      <c r="V64" s="36">
        <v>0</v>
      </c>
      <c r="W64" s="36">
        <v>0</v>
      </c>
      <c r="X64" s="36">
        <v>0</v>
      </c>
      <c r="Y64" s="36">
        <v>0</v>
      </c>
      <c r="Z64" s="36">
        <v>0</v>
      </c>
      <c r="AA64" s="36">
        <v>0</v>
      </c>
      <c r="AB64" s="36">
        <v>0</v>
      </c>
      <c r="AC64" s="36">
        <v>0</v>
      </c>
      <c r="AD64" s="36">
        <v>0</v>
      </c>
      <c r="AE64" s="36">
        <v>0</v>
      </c>
      <c r="AF64" s="36">
        <v>0</v>
      </c>
      <c r="AG64" s="36">
        <v>0</v>
      </c>
      <c r="AH64" s="36">
        <v>0</v>
      </c>
      <c r="AI64" s="36">
        <v>0</v>
      </c>
      <c r="AJ64" s="36">
        <v>0</v>
      </c>
      <c r="AK64" s="36">
        <v>0</v>
      </c>
      <c r="AL64" s="36">
        <v>0</v>
      </c>
      <c r="AM64" s="36">
        <v>0</v>
      </c>
      <c r="AN64" s="36">
        <v>0</v>
      </c>
      <c r="AO64" s="36">
        <v>0</v>
      </c>
      <c r="AP64" s="36">
        <v>0</v>
      </c>
      <c r="AQ64" s="36">
        <v>0</v>
      </c>
      <c r="AR64" s="36">
        <v>0</v>
      </c>
      <c r="AS64" s="36">
        <v>0</v>
      </c>
      <c r="AT64" s="36">
        <v>0</v>
      </c>
      <c r="AU64" s="36">
        <v>0</v>
      </c>
      <c r="AV64" s="36">
        <v>0</v>
      </c>
      <c r="AW64" s="36">
        <v>0</v>
      </c>
      <c r="AX64" s="36">
        <v>0</v>
      </c>
      <c r="AY64" s="36">
        <v>0</v>
      </c>
      <c r="AZ64" s="36">
        <v>0</v>
      </c>
      <c r="BA64" s="36">
        <v>0</v>
      </c>
      <c r="BB64" s="36">
        <v>0</v>
      </c>
      <c r="BC64" s="36">
        <v>0</v>
      </c>
      <c r="BD64" s="36">
        <v>0</v>
      </c>
      <c r="BE64" s="36">
        <v>0</v>
      </c>
      <c r="BF64" s="36">
        <v>0</v>
      </c>
      <c r="BG64" s="36">
        <v>0</v>
      </c>
      <c r="BH64" s="36">
        <v>0</v>
      </c>
      <c r="BI64" s="36">
        <v>0</v>
      </c>
      <c r="BJ64" s="36">
        <v>0</v>
      </c>
      <c r="BK64" s="36">
        <v>0</v>
      </c>
      <c r="BL64" s="36">
        <v>0</v>
      </c>
    </row>
    <row r="65" spans="1:64" s="37" customFormat="1" x14ac:dyDescent="0.2">
      <c r="A65" s="34">
        <v>62</v>
      </c>
      <c r="B65" s="34" t="s">
        <v>161</v>
      </c>
      <c r="C65" s="34" t="s">
        <v>170</v>
      </c>
      <c r="D65" s="41">
        <v>4.7724797270000003</v>
      </c>
      <c r="E65" s="36">
        <v>5</v>
      </c>
      <c r="F65" s="36">
        <v>0</v>
      </c>
      <c r="G65" s="36">
        <v>0</v>
      </c>
      <c r="H65" s="36">
        <v>5</v>
      </c>
      <c r="I65" s="36">
        <v>0</v>
      </c>
      <c r="J65" s="36">
        <v>0</v>
      </c>
      <c r="K65" s="36">
        <v>0</v>
      </c>
      <c r="L65" s="36">
        <v>0</v>
      </c>
      <c r="M65" s="36">
        <v>0</v>
      </c>
      <c r="N65" s="36">
        <v>0</v>
      </c>
      <c r="O65" s="36">
        <v>0</v>
      </c>
      <c r="P65" s="36">
        <v>0</v>
      </c>
      <c r="Q65" s="36">
        <v>0</v>
      </c>
      <c r="R65" s="36">
        <v>0</v>
      </c>
      <c r="S65" s="36">
        <v>0</v>
      </c>
      <c r="T65" s="36">
        <v>0</v>
      </c>
      <c r="U65" s="36">
        <v>0</v>
      </c>
      <c r="V65" s="36">
        <v>0</v>
      </c>
      <c r="W65" s="36">
        <v>0</v>
      </c>
      <c r="X65" s="36">
        <v>0</v>
      </c>
      <c r="Y65" s="36">
        <v>0</v>
      </c>
      <c r="Z65" s="36">
        <v>0</v>
      </c>
      <c r="AA65" s="36">
        <v>0</v>
      </c>
      <c r="AB65" s="36">
        <v>0</v>
      </c>
      <c r="AC65" s="36">
        <v>0</v>
      </c>
      <c r="AD65" s="36">
        <v>0</v>
      </c>
      <c r="AE65" s="36">
        <v>0</v>
      </c>
      <c r="AF65" s="36">
        <v>0</v>
      </c>
      <c r="AG65" s="36">
        <v>0</v>
      </c>
      <c r="AH65" s="36">
        <v>0</v>
      </c>
      <c r="AI65" s="36">
        <v>0</v>
      </c>
      <c r="AJ65" s="36">
        <v>0</v>
      </c>
      <c r="AK65" s="36">
        <v>0</v>
      </c>
      <c r="AL65" s="36">
        <v>0</v>
      </c>
      <c r="AM65" s="36">
        <v>0</v>
      </c>
      <c r="AN65" s="36">
        <v>0</v>
      </c>
      <c r="AO65" s="36">
        <v>0</v>
      </c>
      <c r="AP65" s="36">
        <v>0</v>
      </c>
      <c r="AQ65" s="36">
        <v>0</v>
      </c>
      <c r="AR65" s="36">
        <v>0</v>
      </c>
      <c r="AS65" s="36">
        <v>0</v>
      </c>
      <c r="AT65" s="36">
        <v>0</v>
      </c>
      <c r="AU65" s="36">
        <v>0</v>
      </c>
      <c r="AV65" s="36">
        <v>0</v>
      </c>
      <c r="AW65" s="36">
        <v>0</v>
      </c>
      <c r="AX65" s="36">
        <v>0</v>
      </c>
      <c r="AY65" s="36">
        <v>0</v>
      </c>
      <c r="AZ65" s="36">
        <v>0</v>
      </c>
      <c r="BA65" s="36">
        <v>0</v>
      </c>
      <c r="BB65" s="36">
        <v>9.8646318999999996E-2</v>
      </c>
      <c r="BC65" s="36">
        <v>5.7219975649999997</v>
      </c>
      <c r="BD65" s="36">
        <v>12.888264035000001</v>
      </c>
      <c r="BE65" s="36">
        <v>4.4572471428571429E-3</v>
      </c>
      <c r="BF65" s="36">
        <v>8.9144942857142858E-3</v>
      </c>
      <c r="BG65" s="36">
        <v>0.35509217700000001</v>
      </c>
      <c r="BH65" s="36">
        <v>2.3387239200000001</v>
      </c>
      <c r="BI65" s="36">
        <v>0</v>
      </c>
      <c r="BJ65" s="36">
        <v>0</v>
      </c>
      <c r="BK65" s="36">
        <v>0</v>
      </c>
      <c r="BL65" s="36">
        <v>0</v>
      </c>
    </row>
    <row r="66" spans="1:64" s="37" customFormat="1" x14ac:dyDescent="0.2">
      <c r="A66" s="34">
        <v>63</v>
      </c>
      <c r="B66" s="34" t="s">
        <v>161</v>
      </c>
      <c r="C66" s="34" t="s">
        <v>171</v>
      </c>
      <c r="D66" s="41">
        <v>4.7107896199999999</v>
      </c>
      <c r="E66" s="36">
        <v>21</v>
      </c>
      <c r="F66" s="36">
        <v>0</v>
      </c>
      <c r="G66" s="36">
        <v>1</v>
      </c>
      <c r="H66" s="36">
        <v>20</v>
      </c>
      <c r="I66" s="36">
        <v>0</v>
      </c>
      <c r="J66" s="36">
        <v>0</v>
      </c>
      <c r="K66" s="36">
        <v>0</v>
      </c>
      <c r="L66" s="36">
        <v>0</v>
      </c>
      <c r="M66" s="36">
        <v>0</v>
      </c>
      <c r="N66" s="36">
        <v>0</v>
      </c>
      <c r="O66" s="36">
        <v>0</v>
      </c>
      <c r="P66" s="36">
        <v>0</v>
      </c>
      <c r="Q66" s="36">
        <v>0</v>
      </c>
      <c r="R66" s="36">
        <v>0</v>
      </c>
      <c r="S66" s="36">
        <v>0</v>
      </c>
      <c r="T66" s="36">
        <v>0</v>
      </c>
      <c r="U66" s="36">
        <v>3.0000000000000001E-3</v>
      </c>
      <c r="V66" s="36">
        <v>7.1999999999999998E-3</v>
      </c>
      <c r="W66" s="36">
        <v>3.0000000000000001E-3</v>
      </c>
      <c r="X66" s="36">
        <v>7.1999999999999998E-3</v>
      </c>
      <c r="Y66" s="36">
        <v>1.0200000000000001E-2</v>
      </c>
      <c r="Z66" s="36">
        <v>0</v>
      </c>
      <c r="AA66" s="36">
        <v>0</v>
      </c>
      <c r="AB66" s="36">
        <v>0</v>
      </c>
      <c r="AC66" s="36">
        <v>0</v>
      </c>
      <c r="AD66" s="36">
        <v>0</v>
      </c>
      <c r="AE66" s="36">
        <v>0</v>
      </c>
      <c r="AF66" s="36">
        <v>0</v>
      </c>
      <c r="AG66" s="36">
        <v>3.1523771336974148E-4</v>
      </c>
      <c r="AH66" s="36">
        <v>5.3626645492783616E-4</v>
      </c>
      <c r="AI66" s="36">
        <v>1.717502024566178E-3</v>
      </c>
      <c r="AJ66" s="36">
        <v>0</v>
      </c>
      <c r="AK66" s="36">
        <v>0</v>
      </c>
      <c r="AL66" s="36">
        <v>0</v>
      </c>
      <c r="AM66" s="36">
        <v>3.1523771336974148E-4</v>
      </c>
      <c r="AN66" s="36">
        <v>5.3626645492783616E-4</v>
      </c>
      <c r="AO66" s="36">
        <v>1.717502024566178E-3</v>
      </c>
      <c r="AP66" s="36">
        <v>1.1137429000000001E-2</v>
      </c>
      <c r="AQ66" s="36">
        <v>5.997077E-3</v>
      </c>
      <c r="AR66" s="36">
        <v>1.7134506000000001E-2</v>
      </c>
      <c r="AS66" s="36">
        <v>0</v>
      </c>
      <c r="AT66" s="36">
        <v>0</v>
      </c>
      <c r="AU66" s="36">
        <v>0</v>
      </c>
      <c r="AV66" s="36">
        <v>0</v>
      </c>
      <c r="AW66" s="36">
        <v>0</v>
      </c>
      <c r="AX66" s="36">
        <v>0</v>
      </c>
      <c r="AY66" s="36">
        <v>0</v>
      </c>
      <c r="AZ66" s="36">
        <v>0</v>
      </c>
      <c r="BA66" s="36">
        <v>0</v>
      </c>
      <c r="BB66" s="36">
        <v>0.33232235500000001</v>
      </c>
      <c r="BC66" s="36">
        <v>17.107220743999999</v>
      </c>
      <c r="BD66" s="36">
        <v>39.240219523999997</v>
      </c>
      <c r="BE66" s="36">
        <v>1.5015694285714287E-2</v>
      </c>
      <c r="BF66" s="36">
        <v>3.0031388571428574E-2</v>
      </c>
      <c r="BG66" s="36">
        <v>1.78651943</v>
      </c>
      <c r="BH66" s="36">
        <v>10.78170583</v>
      </c>
      <c r="BI66" s="36">
        <v>0</v>
      </c>
      <c r="BJ66" s="36">
        <v>0</v>
      </c>
      <c r="BK66" s="36">
        <v>0</v>
      </c>
      <c r="BL66" s="36">
        <v>0</v>
      </c>
    </row>
    <row r="67" spans="1:64" s="37" customFormat="1" x14ac:dyDescent="0.2">
      <c r="A67" s="34">
        <v>64</v>
      </c>
      <c r="B67" s="34" t="s">
        <v>173</v>
      </c>
      <c r="C67" s="34" t="s">
        <v>172</v>
      </c>
      <c r="D67" s="41">
        <v>4.6448611550000001</v>
      </c>
      <c r="E67" s="36">
        <v>33</v>
      </c>
      <c r="F67" s="36">
        <v>0</v>
      </c>
      <c r="G67" s="36">
        <v>0</v>
      </c>
      <c r="H67" s="36">
        <v>33</v>
      </c>
      <c r="I67" s="36">
        <v>0</v>
      </c>
      <c r="J67" s="36">
        <v>0</v>
      </c>
      <c r="K67" s="36">
        <v>0</v>
      </c>
      <c r="L67" s="36">
        <v>0</v>
      </c>
      <c r="M67" s="36">
        <v>0</v>
      </c>
      <c r="N67" s="36">
        <v>0</v>
      </c>
      <c r="O67" s="36">
        <v>0</v>
      </c>
      <c r="P67" s="36">
        <v>0</v>
      </c>
      <c r="Q67" s="36">
        <v>0</v>
      </c>
      <c r="R67" s="36">
        <v>0</v>
      </c>
      <c r="S67" s="36">
        <v>0</v>
      </c>
      <c r="T67" s="36">
        <v>0</v>
      </c>
      <c r="U67" s="36">
        <v>0</v>
      </c>
      <c r="V67" s="36">
        <v>0</v>
      </c>
      <c r="W67" s="36">
        <v>0</v>
      </c>
      <c r="X67" s="36">
        <v>0</v>
      </c>
      <c r="Y67" s="36">
        <v>0</v>
      </c>
      <c r="Z67" s="36">
        <v>0</v>
      </c>
      <c r="AA67" s="36">
        <v>0</v>
      </c>
      <c r="AB67" s="36">
        <v>0</v>
      </c>
      <c r="AC67" s="36">
        <v>0</v>
      </c>
      <c r="AD67" s="36">
        <v>0</v>
      </c>
      <c r="AE67" s="36">
        <v>0</v>
      </c>
      <c r="AF67" s="36">
        <v>0</v>
      </c>
      <c r="AG67" s="36">
        <v>0</v>
      </c>
      <c r="AH67" s="36">
        <v>0</v>
      </c>
      <c r="AI67" s="36">
        <v>0</v>
      </c>
      <c r="AJ67" s="36">
        <v>0</v>
      </c>
      <c r="AK67" s="36">
        <v>0</v>
      </c>
      <c r="AL67" s="36">
        <v>0</v>
      </c>
      <c r="AM67" s="36">
        <v>0</v>
      </c>
      <c r="AN67" s="36">
        <v>0</v>
      </c>
      <c r="AO67" s="36">
        <v>0</v>
      </c>
      <c r="AP67" s="36">
        <v>0</v>
      </c>
      <c r="AQ67" s="36">
        <v>0</v>
      </c>
      <c r="AR67" s="36">
        <v>0</v>
      </c>
      <c r="AS67" s="36">
        <v>0</v>
      </c>
      <c r="AT67" s="36">
        <v>0</v>
      </c>
      <c r="AU67" s="36">
        <v>0</v>
      </c>
      <c r="AV67" s="36">
        <v>0</v>
      </c>
      <c r="AW67" s="36">
        <v>0</v>
      </c>
      <c r="AX67" s="36">
        <v>0</v>
      </c>
      <c r="AY67" s="36">
        <v>0</v>
      </c>
      <c r="AZ67" s="36">
        <v>0</v>
      </c>
      <c r="BA67" s="36">
        <v>0</v>
      </c>
      <c r="BB67" s="36">
        <v>2.2019219999999999E-2</v>
      </c>
      <c r="BC67" s="36">
        <v>1.284922348</v>
      </c>
      <c r="BD67" s="36">
        <v>2.8015204150000002</v>
      </c>
      <c r="BE67" s="36">
        <v>7.9972942857142858E-3</v>
      </c>
      <c r="BF67" s="36">
        <v>1.599459E-2</v>
      </c>
      <c r="BG67" s="36">
        <v>1.4684466E-2</v>
      </c>
      <c r="BH67" s="36">
        <v>0.46457776899999997</v>
      </c>
      <c r="BI67" s="36">
        <v>0</v>
      </c>
      <c r="BJ67" s="36">
        <v>0</v>
      </c>
      <c r="BK67" s="36">
        <v>0</v>
      </c>
      <c r="BL67" s="36">
        <v>0</v>
      </c>
    </row>
    <row r="68" spans="1:64" s="37" customFormat="1" x14ac:dyDescent="0.2">
      <c r="A68" s="34">
        <v>65</v>
      </c>
      <c r="B68" s="34" t="s">
        <v>173</v>
      </c>
      <c r="C68" s="34" t="s">
        <v>174</v>
      </c>
      <c r="D68" s="41">
        <v>4.6147190570000003</v>
      </c>
      <c r="E68" s="36">
        <v>19</v>
      </c>
      <c r="F68" s="36">
        <v>0</v>
      </c>
      <c r="G68" s="36">
        <v>0</v>
      </c>
      <c r="H68" s="36">
        <v>19</v>
      </c>
      <c r="I68" s="36">
        <v>0</v>
      </c>
      <c r="J68" s="36">
        <v>0</v>
      </c>
      <c r="K68" s="36">
        <v>0</v>
      </c>
      <c r="L68" s="36">
        <v>0</v>
      </c>
      <c r="M68" s="36">
        <v>0</v>
      </c>
      <c r="N68" s="36">
        <v>0</v>
      </c>
      <c r="O68" s="36">
        <v>0</v>
      </c>
      <c r="P68" s="36">
        <v>0</v>
      </c>
      <c r="Q68" s="36">
        <v>0</v>
      </c>
      <c r="R68" s="36">
        <v>0</v>
      </c>
      <c r="S68" s="36">
        <v>0</v>
      </c>
      <c r="T68" s="36">
        <v>0</v>
      </c>
      <c r="U68" s="36">
        <v>0</v>
      </c>
      <c r="V68" s="36">
        <v>0</v>
      </c>
      <c r="W68" s="36">
        <v>0</v>
      </c>
      <c r="X68" s="36">
        <v>0</v>
      </c>
      <c r="Y68" s="36">
        <v>0</v>
      </c>
      <c r="Z68" s="36">
        <v>0</v>
      </c>
      <c r="AA68" s="36">
        <v>0</v>
      </c>
      <c r="AB68" s="36">
        <v>0</v>
      </c>
      <c r="AC68" s="36">
        <v>0</v>
      </c>
      <c r="AD68" s="36">
        <v>0</v>
      </c>
      <c r="AE68" s="36">
        <v>0</v>
      </c>
      <c r="AF68" s="36">
        <v>0</v>
      </c>
      <c r="AG68" s="36">
        <v>0</v>
      </c>
      <c r="AH68" s="36">
        <v>0</v>
      </c>
      <c r="AI68" s="36">
        <v>0</v>
      </c>
      <c r="AJ68" s="36">
        <v>0</v>
      </c>
      <c r="AK68" s="36">
        <v>0</v>
      </c>
      <c r="AL68" s="36">
        <v>0</v>
      </c>
      <c r="AM68" s="36">
        <v>0</v>
      </c>
      <c r="AN68" s="36">
        <v>0</v>
      </c>
      <c r="AO68" s="36">
        <v>0</v>
      </c>
      <c r="AP68" s="36">
        <v>0</v>
      </c>
      <c r="AQ68" s="36">
        <v>0</v>
      </c>
      <c r="AR68" s="36">
        <v>0</v>
      </c>
      <c r="AS68" s="36">
        <v>0</v>
      </c>
      <c r="AT68" s="36">
        <v>0</v>
      </c>
      <c r="AU68" s="36">
        <v>0</v>
      </c>
      <c r="AV68" s="36">
        <v>0</v>
      </c>
      <c r="AW68" s="36">
        <v>0</v>
      </c>
      <c r="AX68" s="36">
        <v>0</v>
      </c>
      <c r="AY68" s="36">
        <v>0</v>
      </c>
      <c r="AZ68" s="36">
        <v>0</v>
      </c>
      <c r="BA68" s="36">
        <v>0</v>
      </c>
      <c r="BB68" s="36">
        <v>1.4681399999999999E-4</v>
      </c>
      <c r="BC68" s="36">
        <v>5.3555740000000001E-3</v>
      </c>
      <c r="BD68" s="36">
        <v>1.1962492E-2</v>
      </c>
      <c r="BE68" s="36">
        <v>5.3321428571428576E-5</v>
      </c>
      <c r="BF68" s="36">
        <v>1.0664428571428572E-4</v>
      </c>
      <c r="BG68" s="36">
        <v>0</v>
      </c>
      <c r="BH68" s="36">
        <v>9.4074389999999994E-2</v>
      </c>
      <c r="BI68" s="36">
        <v>0</v>
      </c>
      <c r="BJ68" s="36">
        <v>0</v>
      </c>
      <c r="BK68" s="36">
        <v>0</v>
      </c>
      <c r="BL68" s="36">
        <v>0</v>
      </c>
    </row>
    <row r="69" spans="1:64" s="37" customFormat="1" x14ac:dyDescent="0.2">
      <c r="A69" s="34">
        <v>66</v>
      </c>
      <c r="B69" s="34" t="s">
        <v>173</v>
      </c>
      <c r="C69" s="34" t="s">
        <v>175</v>
      </c>
      <c r="D69" s="41">
        <v>4.411545791</v>
      </c>
      <c r="E69" s="36">
        <v>20</v>
      </c>
      <c r="F69" s="36">
        <v>0</v>
      </c>
      <c r="G69" s="36">
        <v>0</v>
      </c>
      <c r="H69" s="36">
        <v>20</v>
      </c>
      <c r="I69" s="36">
        <v>0</v>
      </c>
      <c r="J69" s="36">
        <v>0</v>
      </c>
      <c r="K69" s="36">
        <v>0</v>
      </c>
      <c r="L69" s="36">
        <v>0</v>
      </c>
      <c r="M69" s="36">
        <v>0</v>
      </c>
      <c r="N69" s="36">
        <v>0</v>
      </c>
      <c r="O69" s="36">
        <v>0</v>
      </c>
      <c r="P69" s="36">
        <v>0</v>
      </c>
      <c r="Q69" s="36">
        <v>0</v>
      </c>
      <c r="R69" s="36">
        <v>0</v>
      </c>
      <c r="S69" s="36">
        <v>0</v>
      </c>
      <c r="T69" s="36">
        <v>0</v>
      </c>
      <c r="U69" s="36">
        <v>0</v>
      </c>
      <c r="V69" s="36">
        <v>0</v>
      </c>
      <c r="W69" s="36">
        <v>0</v>
      </c>
      <c r="X69" s="36">
        <v>0</v>
      </c>
      <c r="Y69" s="36">
        <v>0</v>
      </c>
      <c r="Z69" s="36">
        <v>0</v>
      </c>
      <c r="AA69" s="36">
        <v>0</v>
      </c>
      <c r="AB69" s="36">
        <v>0</v>
      </c>
      <c r="AC69" s="36">
        <v>0</v>
      </c>
      <c r="AD69" s="36">
        <v>0</v>
      </c>
      <c r="AE69" s="36">
        <v>0</v>
      </c>
      <c r="AF69" s="36">
        <v>0</v>
      </c>
      <c r="AG69" s="36">
        <v>0</v>
      </c>
      <c r="AH69" s="36">
        <v>0</v>
      </c>
      <c r="AI69" s="36">
        <v>0</v>
      </c>
      <c r="AJ69" s="36">
        <v>0</v>
      </c>
      <c r="AK69" s="36">
        <v>0</v>
      </c>
      <c r="AL69" s="36">
        <v>0</v>
      </c>
      <c r="AM69" s="36">
        <v>0</v>
      </c>
      <c r="AN69" s="36">
        <v>0</v>
      </c>
      <c r="AO69" s="36">
        <v>0</v>
      </c>
      <c r="AP69" s="36">
        <v>0</v>
      </c>
      <c r="AQ69" s="36">
        <v>0</v>
      </c>
      <c r="AR69" s="36">
        <v>0</v>
      </c>
      <c r="AS69" s="36">
        <v>0</v>
      </c>
      <c r="AT69" s="36">
        <v>0</v>
      </c>
      <c r="AU69" s="36">
        <v>0</v>
      </c>
      <c r="AV69" s="36">
        <v>0</v>
      </c>
      <c r="AW69" s="36">
        <v>0</v>
      </c>
      <c r="AX69" s="36">
        <v>0</v>
      </c>
      <c r="AY69" s="36">
        <v>0</v>
      </c>
      <c r="AZ69" s="36">
        <v>0</v>
      </c>
      <c r="BA69" s="36">
        <v>0</v>
      </c>
      <c r="BB69" s="36">
        <v>0</v>
      </c>
      <c r="BC69" s="36">
        <v>0</v>
      </c>
      <c r="BD69" s="36">
        <v>0</v>
      </c>
      <c r="BE69" s="36">
        <v>0</v>
      </c>
      <c r="BF69" s="36">
        <v>0</v>
      </c>
      <c r="BG69" s="36">
        <v>0</v>
      </c>
      <c r="BH69" s="36">
        <v>0</v>
      </c>
      <c r="BI69" s="36">
        <v>0</v>
      </c>
      <c r="BJ69" s="36">
        <v>0</v>
      </c>
      <c r="BK69" s="36">
        <v>0</v>
      </c>
      <c r="BL69" s="36">
        <v>0</v>
      </c>
    </row>
    <row r="70" spans="1:64" s="37" customFormat="1" x14ac:dyDescent="0.2">
      <c r="A70" s="34">
        <v>67</v>
      </c>
      <c r="B70" s="34" t="s">
        <v>173</v>
      </c>
      <c r="C70" s="34" t="s">
        <v>176</v>
      </c>
      <c r="D70" s="41">
        <v>4.2511288389999997</v>
      </c>
      <c r="E70" s="36">
        <v>77</v>
      </c>
      <c r="F70" s="36">
        <v>0</v>
      </c>
      <c r="G70" s="36">
        <v>0</v>
      </c>
      <c r="H70" s="36">
        <v>77</v>
      </c>
      <c r="I70" s="36">
        <v>0</v>
      </c>
      <c r="J70" s="36">
        <v>0</v>
      </c>
      <c r="K70" s="36">
        <v>0</v>
      </c>
      <c r="L70" s="36">
        <v>0</v>
      </c>
      <c r="M70" s="36">
        <v>0</v>
      </c>
      <c r="N70" s="36">
        <v>0</v>
      </c>
      <c r="O70" s="36">
        <v>0</v>
      </c>
      <c r="P70" s="36">
        <v>0</v>
      </c>
      <c r="Q70" s="36">
        <v>0</v>
      </c>
      <c r="R70" s="36">
        <v>0</v>
      </c>
      <c r="S70" s="36">
        <v>0</v>
      </c>
      <c r="T70" s="36">
        <v>0</v>
      </c>
      <c r="U70" s="36">
        <v>0</v>
      </c>
      <c r="V70" s="36">
        <v>0</v>
      </c>
      <c r="W70" s="36">
        <v>0</v>
      </c>
      <c r="X70" s="36">
        <v>0</v>
      </c>
      <c r="Y70" s="36">
        <v>0</v>
      </c>
      <c r="Z70" s="36">
        <v>0</v>
      </c>
      <c r="AA70" s="36">
        <v>0</v>
      </c>
      <c r="AB70" s="36">
        <v>0</v>
      </c>
      <c r="AC70" s="36">
        <v>0</v>
      </c>
      <c r="AD70" s="36">
        <v>0</v>
      </c>
      <c r="AE70" s="36">
        <v>0</v>
      </c>
      <c r="AF70" s="36">
        <v>0</v>
      </c>
      <c r="AG70" s="36">
        <v>0</v>
      </c>
      <c r="AH70" s="36">
        <v>0</v>
      </c>
      <c r="AI70" s="36">
        <v>0</v>
      </c>
      <c r="AJ70" s="36">
        <v>0</v>
      </c>
      <c r="AK70" s="36">
        <v>0</v>
      </c>
      <c r="AL70" s="36">
        <v>0</v>
      </c>
      <c r="AM70" s="36">
        <v>0</v>
      </c>
      <c r="AN70" s="36">
        <v>0</v>
      </c>
      <c r="AO70" s="36">
        <v>0</v>
      </c>
      <c r="AP70" s="36">
        <v>0</v>
      </c>
      <c r="AQ70" s="36">
        <v>0</v>
      </c>
      <c r="AR70" s="36">
        <v>0</v>
      </c>
      <c r="AS70" s="36">
        <v>0</v>
      </c>
      <c r="AT70" s="36">
        <v>0</v>
      </c>
      <c r="AU70" s="36">
        <v>0</v>
      </c>
      <c r="AV70" s="36">
        <v>0</v>
      </c>
      <c r="AW70" s="36">
        <v>0</v>
      </c>
      <c r="AX70" s="36">
        <v>0</v>
      </c>
      <c r="AY70" s="36">
        <v>0</v>
      </c>
      <c r="AZ70" s="36">
        <v>0</v>
      </c>
      <c r="BA70" s="36">
        <v>0</v>
      </c>
      <c r="BB70" s="36">
        <v>0</v>
      </c>
      <c r="BC70" s="36">
        <v>0</v>
      </c>
      <c r="BD70" s="36">
        <v>0</v>
      </c>
      <c r="BE70" s="36">
        <v>0</v>
      </c>
      <c r="BF70" s="36">
        <v>0</v>
      </c>
      <c r="BG70" s="36">
        <v>0</v>
      </c>
      <c r="BH70" s="36">
        <v>0</v>
      </c>
      <c r="BI70" s="36">
        <v>0</v>
      </c>
      <c r="BJ70" s="36">
        <v>0</v>
      </c>
      <c r="BK70" s="36">
        <v>0</v>
      </c>
      <c r="BL70" s="36">
        <v>0</v>
      </c>
    </row>
    <row r="71" spans="1:64" s="37" customFormat="1" x14ac:dyDescent="0.2">
      <c r="A71" s="34">
        <v>68</v>
      </c>
      <c r="B71" s="34" t="s">
        <v>173</v>
      </c>
      <c r="C71" s="34" t="s">
        <v>177</v>
      </c>
      <c r="D71" s="41">
        <v>3.9681982840000001</v>
      </c>
      <c r="E71" s="36">
        <v>32</v>
      </c>
      <c r="F71" s="36">
        <v>0</v>
      </c>
      <c r="G71" s="36">
        <v>0</v>
      </c>
      <c r="H71" s="36">
        <v>32</v>
      </c>
      <c r="I71" s="36">
        <v>0</v>
      </c>
      <c r="J71" s="36">
        <v>0</v>
      </c>
      <c r="K71" s="36">
        <v>0</v>
      </c>
      <c r="L71" s="36">
        <v>0</v>
      </c>
      <c r="M71" s="36">
        <v>0</v>
      </c>
      <c r="N71" s="36">
        <v>0</v>
      </c>
      <c r="O71" s="36">
        <v>0</v>
      </c>
      <c r="P71" s="36">
        <v>0</v>
      </c>
      <c r="Q71" s="36">
        <v>0</v>
      </c>
      <c r="R71" s="36">
        <v>0</v>
      </c>
      <c r="S71" s="36">
        <v>0</v>
      </c>
      <c r="T71" s="36">
        <v>0</v>
      </c>
      <c r="U71" s="36">
        <v>0</v>
      </c>
      <c r="V71" s="36">
        <v>0</v>
      </c>
      <c r="W71" s="36">
        <v>0</v>
      </c>
      <c r="X71" s="36">
        <v>0</v>
      </c>
      <c r="Y71" s="36">
        <v>0</v>
      </c>
      <c r="Z71" s="36">
        <v>0</v>
      </c>
      <c r="AA71" s="36">
        <v>0</v>
      </c>
      <c r="AB71" s="36">
        <v>0</v>
      </c>
      <c r="AC71" s="36">
        <v>0</v>
      </c>
      <c r="AD71" s="36">
        <v>0</v>
      </c>
      <c r="AE71" s="36">
        <v>0</v>
      </c>
      <c r="AF71" s="36">
        <v>0</v>
      </c>
      <c r="AG71" s="36">
        <v>0</v>
      </c>
      <c r="AH71" s="36">
        <v>0</v>
      </c>
      <c r="AI71" s="36">
        <v>0</v>
      </c>
      <c r="AJ71" s="36">
        <v>0</v>
      </c>
      <c r="AK71" s="36">
        <v>0</v>
      </c>
      <c r="AL71" s="36">
        <v>0</v>
      </c>
      <c r="AM71" s="36">
        <v>0</v>
      </c>
      <c r="AN71" s="36">
        <v>0</v>
      </c>
      <c r="AO71" s="36">
        <v>0</v>
      </c>
      <c r="AP71" s="36">
        <v>0</v>
      </c>
      <c r="AQ71" s="36">
        <v>0</v>
      </c>
      <c r="AR71" s="36">
        <v>0</v>
      </c>
      <c r="AS71" s="36">
        <v>0</v>
      </c>
      <c r="AT71" s="36">
        <v>0</v>
      </c>
      <c r="AU71" s="36">
        <v>0</v>
      </c>
      <c r="AV71" s="36">
        <v>0</v>
      </c>
      <c r="AW71" s="36">
        <v>0</v>
      </c>
      <c r="AX71" s="36">
        <v>0</v>
      </c>
      <c r="AY71" s="36">
        <v>0</v>
      </c>
      <c r="AZ71" s="36">
        <v>0</v>
      </c>
      <c r="BA71" s="36">
        <v>0</v>
      </c>
      <c r="BB71" s="36">
        <v>0</v>
      </c>
      <c r="BC71" s="36">
        <v>0</v>
      </c>
      <c r="BD71" s="36">
        <v>0</v>
      </c>
      <c r="BE71" s="36">
        <v>0</v>
      </c>
      <c r="BF71" s="36">
        <v>0</v>
      </c>
      <c r="BG71" s="36">
        <v>0</v>
      </c>
      <c r="BH71" s="36">
        <v>0</v>
      </c>
      <c r="BI71" s="36">
        <v>0</v>
      </c>
      <c r="BJ71" s="36">
        <v>0</v>
      </c>
      <c r="BK71" s="36">
        <v>0</v>
      </c>
      <c r="BL71" s="36">
        <v>0</v>
      </c>
    </row>
    <row r="72" spans="1:64" s="37" customFormat="1" x14ac:dyDescent="0.2">
      <c r="A72" s="34">
        <v>69</v>
      </c>
      <c r="B72" s="34" t="s">
        <v>173</v>
      </c>
      <c r="C72" s="34" t="s">
        <v>178</v>
      </c>
      <c r="D72" s="41">
        <v>4.0349789029999998</v>
      </c>
      <c r="E72" s="36">
        <v>49</v>
      </c>
      <c r="F72" s="36">
        <v>0</v>
      </c>
      <c r="G72" s="36">
        <v>0</v>
      </c>
      <c r="H72" s="36">
        <v>49</v>
      </c>
      <c r="I72" s="36">
        <v>0</v>
      </c>
      <c r="J72" s="36">
        <v>0</v>
      </c>
      <c r="K72" s="36">
        <v>0</v>
      </c>
      <c r="L72" s="36">
        <v>0</v>
      </c>
      <c r="M72" s="36">
        <v>0</v>
      </c>
      <c r="N72" s="36">
        <v>0</v>
      </c>
      <c r="O72" s="36">
        <v>0</v>
      </c>
      <c r="P72" s="36">
        <v>0</v>
      </c>
      <c r="Q72" s="36">
        <v>0</v>
      </c>
      <c r="R72" s="36">
        <v>0</v>
      </c>
      <c r="S72" s="36">
        <v>0</v>
      </c>
      <c r="T72" s="36">
        <v>0</v>
      </c>
      <c r="U72" s="36">
        <v>0</v>
      </c>
      <c r="V72" s="36">
        <v>0</v>
      </c>
      <c r="W72" s="36">
        <v>0</v>
      </c>
      <c r="X72" s="36">
        <v>0</v>
      </c>
      <c r="Y72" s="36">
        <v>0</v>
      </c>
      <c r="Z72" s="36">
        <v>0</v>
      </c>
      <c r="AA72" s="36">
        <v>0</v>
      </c>
      <c r="AB72" s="36">
        <v>0</v>
      </c>
      <c r="AC72" s="36">
        <v>0</v>
      </c>
      <c r="AD72" s="36">
        <v>0</v>
      </c>
      <c r="AE72" s="36">
        <v>0</v>
      </c>
      <c r="AF72" s="36">
        <v>0</v>
      </c>
      <c r="AG72" s="36">
        <v>0</v>
      </c>
      <c r="AH72" s="36">
        <v>0</v>
      </c>
      <c r="AI72" s="36">
        <v>0</v>
      </c>
      <c r="AJ72" s="36">
        <v>0</v>
      </c>
      <c r="AK72" s="36">
        <v>0</v>
      </c>
      <c r="AL72" s="36">
        <v>0</v>
      </c>
      <c r="AM72" s="36">
        <v>0</v>
      </c>
      <c r="AN72" s="36">
        <v>0</v>
      </c>
      <c r="AO72" s="36">
        <v>0</v>
      </c>
      <c r="AP72" s="36">
        <v>0</v>
      </c>
      <c r="AQ72" s="36">
        <v>0</v>
      </c>
      <c r="AR72" s="36">
        <v>0</v>
      </c>
      <c r="AS72" s="36">
        <v>0</v>
      </c>
      <c r="AT72" s="36">
        <v>0</v>
      </c>
      <c r="AU72" s="36">
        <v>0</v>
      </c>
      <c r="AV72" s="36">
        <v>0</v>
      </c>
      <c r="AW72" s="36">
        <v>0</v>
      </c>
      <c r="AX72" s="36">
        <v>0</v>
      </c>
      <c r="AY72" s="36">
        <v>0</v>
      </c>
      <c r="AZ72" s="36">
        <v>0</v>
      </c>
      <c r="BA72" s="36">
        <v>0</v>
      </c>
      <c r="BB72" s="36">
        <v>0</v>
      </c>
      <c r="BC72" s="36">
        <v>0</v>
      </c>
      <c r="BD72" s="36">
        <v>0</v>
      </c>
      <c r="BE72" s="36">
        <v>0</v>
      </c>
      <c r="BF72" s="36">
        <v>0</v>
      </c>
      <c r="BG72" s="36">
        <v>0</v>
      </c>
      <c r="BH72" s="36">
        <v>0</v>
      </c>
      <c r="BI72" s="36">
        <v>0</v>
      </c>
      <c r="BJ72" s="36">
        <v>0</v>
      </c>
      <c r="BK72" s="36">
        <v>0</v>
      </c>
      <c r="BL72" s="36">
        <v>0</v>
      </c>
    </row>
    <row r="73" spans="1:64" s="37" customFormat="1" x14ac:dyDescent="0.2">
      <c r="A73" s="34">
        <v>70</v>
      </c>
      <c r="B73" s="34" t="s">
        <v>173</v>
      </c>
      <c r="C73" s="34" t="s">
        <v>179</v>
      </c>
      <c r="D73" s="41">
        <v>4.3764541330000002</v>
      </c>
      <c r="E73" s="36">
        <v>72</v>
      </c>
      <c r="F73" s="36">
        <v>0</v>
      </c>
      <c r="G73" s="36">
        <v>0</v>
      </c>
      <c r="H73" s="36">
        <v>72</v>
      </c>
      <c r="I73" s="36">
        <v>0</v>
      </c>
      <c r="J73" s="36">
        <v>0</v>
      </c>
      <c r="K73" s="36">
        <v>0</v>
      </c>
      <c r="L73" s="36">
        <v>0</v>
      </c>
      <c r="M73" s="36">
        <v>0</v>
      </c>
      <c r="N73" s="36">
        <v>0</v>
      </c>
      <c r="O73" s="36">
        <v>0</v>
      </c>
      <c r="P73" s="36">
        <v>0</v>
      </c>
      <c r="Q73" s="36">
        <v>0</v>
      </c>
      <c r="R73" s="36">
        <v>0</v>
      </c>
      <c r="S73" s="36">
        <v>0</v>
      </c>
      <c r="T73" s="36">
        <v>0</v>
      </c>
      <c r="U73" s="36">
        <v>0</v>
      </c>
      <c r="V73" s="36">
        <v>0</v>
      </c>
      <c r="W73" s="36">
        <v>0</v>
      </c>
      <c r="X73" s="36">
        <v>0</v>
      </c>
      <c r="Y73" s="36">
        <v>0</v>
      </c>
      <c r="Z73" s="36">
        <v>0</v>
      </c>
      <c r="AA73" s="36">
        <v>0</v>
      </c>
      <c r="AB73" s="36">
        <v>0</v>
      </c>
      <c r="AC73" s="36">
        <v>0</v>
      </c>
      <c r="AD73" s="36">
        <v>0</v>
      </c>
      <c r="AE73" s="36">
        <v>0</v>
      </c>
      <c r="AF73" s="36">
        <v>0</v>
      </c>
      <c r="AG73" s="36">
        <v>0</v>
      </c>
      <c r="AH73" s="36">
        <v>0</v>
      </c>
      <c r="AI73" s="36">
        <v>0</v>
      </c>
      <c r="AJ73" s="36">
        <v>0</v>
      </c>
      <c r="AK73" s="36">
        <v>0</v>
      </c>
      <c r="AL73" s="36">
        <v>0</v>
      </c>
      <c r="AM73" s="36">
        <v>0</v>
      </c>
      <c r="AN73" s="36">
        <v>0</v>
      </c>
      <c r="AO73" s="36">
        <v>0</v>
      </c>
      <c r="AP73" s="36">
        <v>0</v>
      </c>
      <c r="AQ73" s="36">
        <v>0</v>
      </c>
      <c r="AR73" s="36">
        <v>0</v>
      </c>
      <c r="AS73" s="36">
        <v>0</v>
      </c>
      <c r="AT73" s="36">
        <v>0</v>
      </c>
      <c r="AU73" s="36">
        <v>0</v>
      </c>
      <c r="AV73" s="36">
        <v>0</v>
      </c>
      <c r="AW73" s="36">
        <v>0</v>
      </c>
      <c r="AX73" s="36">
        <v>0</v>
      </c>
      <c r="AY73" s="36">
        <v>0</v>
      </c>
      <c r="AZ73" s="36">
        <v>0</v>
      </c>
      <c r="BA73" s="36">
        <v>0</v>
      </c>
      <c r="BB73" s="36">
        <v>0</v>
      </c>
      <c r="BC73" s="36">
        <v>0</v>
      </c>
      <c r="BD73" s="36">
        <v>0</v>
      </c>
      <c r="BE73" s="36">
        <v>0</v>
      </c>
      <c r="BF73" s="36">
        <v>0</v>
      </c>
      <c r="BG73" s="36">
        <v>0</v>
      </c>
      <c r="BH73" s="36">
        <v>0</v>
      </c>
      <c r="BI73" s="36">
        <v>0</v>
      </c>
      <c r="BJ73" s="36">
        <v>0</v>
      </c>
      <c r="BK73" s="36">
        <v>0</v>
      </c>
      <c r="BL73" s="36">
        <v>0</v>
      </c>
    </row>
    <row r="74" spans="1:64" s="37" customFormat="1" x14ac:dyDescent="0.2">
      <c r="A74" s="34">
        <v>71</v>
      </c>
      <c r="B74" s="34" t="s">
        <v>181</v>
      </c>
      <c r="C74" s="34" t="s">
        <v>180</v>
      </c>
      <c r="D74" s="41" t="s">
        <v>339</v>
      </c>
      <c r="E74" s="36" t="s">
        <v>339</v>
      </c>
      <c r="F74" s="36" t="s">
        <v>339</v>
      </c>
      <c r="G74" s="36" t="s">
        <v>339</v>
      </c>
      <c r="H74" s="36" t="s">
        <v>339</v>
      </c>
      <c r="I74" s="36" t="s">
        <v>339</v>
      </c>
      <c r="J74" s="36" t="s">
        <v>339</v>
      </c>
      <c r="K74" s="36" t="s">
        <v>339</v>
      </c>
      <c r="L74" s="36" t="s">
        <v>339</v>
      </c>
      <c r="M74" s="36" t="s">
        <v>339</v>
      </c>
      <c r="N74" s="36" t="s">
        <v>339</v>
      </c>
      <c r="O74" s="36" t="s">
        <v>339</v>
      </c>
      <c r="P74" s="36" t="s">
        <v>339</v>
      </c>
      <c r="Q74" s="36" t="s">
        <v>339</v>
      </c>
      <c r="R74" s="36" t="s">
        <v>339</v>
      </c>
      <c r="S74" s="36" t="s">
        <v>339</v>
      </c>
      <c r="T74" s="36" t="s">
        <v>339</v>
      </c>
      <c r="U74" s="36" t="s">
        <v>339</v>
      </c>
      <c r="V74" s="36" t="s">
        <v>339</v>
      </c>
      <c r="W74" s="36" t="s">
        <v>339</v>
      </c>
      <c r="X74" s="36" t="s">
        <v>339</v>
      </c>
      <c r="Y74" s="36" t="s">
        <v>339</v>
      </c>
      <c r="Z74" s="36" t="s">
        <v>339</v>
      </c>
      <c r="AA74" s="36" t="s">
        <v>339</v>
      </c>
      <c r="AB74" s="36" t="s">
        <v>339</v>
      </c>
      <c r="AC74" s="36" t="s">
        <v>339</v>
      </c>
      <c r="AD74" s="36" t="s">
        <v>339</v>
      </c>
      <c r="AE74" s="36" t="s">
        <v>339</v>
      </c>
      <c r="AF74" s="36" t="s">
        <v>339</v>
      </c>
      <c r="AG74" s="36" t="s">
        <v>339</v>
      </c>
      <c r="AH74" s="36" t="s">
        <v>339</v>
      </c>
      <c r="AI74" s="36" t="s">
        <v>339</v>
      </c>
      <c r="AJ74" s="36" t="s">
        <v>339</v>
      </c>
      <c r="AK74" s="36" t="s">
        <v>339</v>
      </c>
      <c r="AL74" s="36" t="s">
        <v>339</v>
      </c>
      <c r="AM74" s="36" t="s">
        <v>339</v>
      </c>
      <c r="AN74" s="36" t="s">
        <v>339</v>
      </c>
      <c r="AO74" s="36" t="s">
        <v>339</v>
      </c>
      <c r="AP74" s="36" t="s">
        <v>339</v>
      </c>
      <c r="AQ74" s="36" t="s">
        <v>339</v>
      </c>
      <c r="AR74" s="36" t="s">
        <v>339</v>
      </c>
      <c r="AS74" s="36" t="s">
        <v>339</v>
      </c>
      <c r="AT74" s="36" t="s">
        <v>339</v>
      </c>
      <c r="AU74" s="36" t="s">
        <v>339</v>
      </c>
      <c r="AV74" s="36" t="s">
        <v>339</v>
      </c>
      <c r="AW74" s="36" t="s">
        <v>339</v>
      </c>
      <c r="AX74" s="36" t="s">
        <v>339</v>
      </c>
      <c r="AY74" s="36" t="s">
        <v>339</v>
      </c>
      <c r="AZ74" s="36" t="s">
        <v>339</v>
      </c>
      <c r="BA74" s="36" t="s">
        <v>339</v>
      </c>
      <c r="BB74" s="36" t="s">
        <v>339</v>
      </c>
      <c r="BC74" s="36" t="s">
        <v>339</v>
      </c>
      <c r="BD74" s="36" t="s">
        <v>339</v>
      </c>
      <c r="BE74" s="36" t="s">
        <v>339</v>
      </c>
      <c r="BF74" s="36" t="s">
        <v>339</v>
      </c>
      <c r="BG74" s="36" t="s">
        <v>339</v>
      </c>
      <c r="BH74" s="36" t="s">
        <v>339</v>
      </c>
      <c r="BI74" s="36" t="s">
        <v>339</v>
      </c>
      <c r="BJ74" s="36" t="s">
        <v>339</v>
      </c>
      <c r="BK74" s="36" t="s">
        <v>339</v>
      </c>
      <c r="BL74" s="36" t="s">
        <v>339</v>
      </c>
    </row>
    <row r="75" spans="1:64" s="37" customFormat="1" x14ac:dyDescent="0.2">
      <c r="A75" s="34">
        <v>72</v>
      </c>
      <c r="B75" s="34" t="s">
        <v>181</v>
      </c>
      <c r="C75" s="34" t="s">
        <v>182</v>
      </c>
      <c r="D75" s="41" t="s">
        <v>339</v>
      </c>
      <c r="E75" s="36" t="s">
        <v>339</v>
      </c>
      <c r="F75" s="36" t="s">
        <v>339</v>
      </c>
      <c r="G75" s="36" t="s">
        <v>339</v>
      </c>
      <c r="H75" s="36" t="s">
        <v>339</v>
      </c>
      <c r="I75" s="36" t="s">
        <v>339</v>
      </c>
      <c r="J75" s="36" t="s">
        <v>339</v>
      </c>
      <c r="K75" s="36" t="s">
        <v>339</v>
      </c>
      <c r="L75" s="36" t="s">
        <v>339</v>
      </c>
      <c r="M75" s="36" t="s">
        <v>339</v>
      </c>
      <c r="N75" s="36" t="s">
        <v>339</v>
      </c>
      <c r="O75" s="36" t="s">
        <v>339</v>
      </c>
      <c r="P75" s="36" t="s">
        <v>339</v>
      </c>
      <c r="Q75" s="36" t="s">
        <v>339</v>
      </c>
      <c r="R75" s="36" t="s">
        <v>339</v>
      </c>
      <c r="S75" s="36" t="s">
        <v>339</v>
      </c>
      <c r="T75" s="36" t="s">
        <v>339</v>
      </c>
      <c r="U75" s="36" t="s">
        <v>339</v>
      </c>
      <c r="V75" s="36" t="s">
        <v>339</v>
      </c>
      <c r="W75" s="36" t="s">
        <v>339</v>
      </c>
      <c r="X75" s="36" t="s">
        <v>339</v>
      </c>
      <c r="Y75" s="36" t="s">
        <v>339</v>
      </c>
      <c r="Z75" s="36" t="s">
        <v>339</v>
      </c>
      <c r="AA75" s="36" t="s">
        <v>339</v>
      </c>
      <c r="AB75" s="36" t="s">
        <v>339</v>
      </c>
      <c r="AC75" s="36" t="s">
        <v>339</v>
      </c>
      <c r="AD75" s="36" t="s">
        <v>339</v>
      </c>
      <c r="AE75" s="36" t="s">
        <v>339</v>
      </c>
      <c r="AF75" s="36" t="s">
        <v>339</v>
      </c>
      <c r="AG75" s="36" t="s">
        <v>339</v>
      </c>
      <c r="AH75" s="36" t="s">
        <v>339</v>
      </c>
      <c r="AI75" s="36" t="s">
        <v>339</v>
      </c>
      <c r="AJ75" s="36" t="s">
        <v>339</v>
      </c>
      <c r="AK75" s="36" t="s">
        <v>339</v>
      </c>
      <c r="AL75" s="36" t="s">
        <v>339</v>
      </c>
      <c r="AM75" s="36" t="s">
        <v>339</v>
      </c>
      <c r="AN75" s="36" t="s">
        <v>339</v>
      </c>
      <c r="AO75" s="36" t="s">
        <v>339</v>
      </c>
      <c r="AP75" s="36" t="s">
        <v>339</v>
      </c>
      <c r="AQ75" s="36" t="s">
        <v>339</v>
      </c>
      <c r="AR75" s="36" t="s">
        <v>339</v>
      </c>
      <c r="AS75" s="36" t="s">
        <v>339</v>
      </c>
      <c r="AT75" s="36" t="s">
        <v>339</v>
      </c>
      <c r="AU75" s="36" t="s">
        <v>339</v>
      </c>
      <c r="AV75" s="36" t="s">
        <v>339</v>
      </c>
      <c r="AW75" s="36" t="s">
        <v>339</v>
      </c>
      <c r="AX75" s="36" t="s">
        <v>339</v>
      </c>
      <c r="AY75" s="36" t="s">
        <v>339</v>
      </c>
      <c r="AZ75" s="36" t="s">
        <v>339</v>
      </c>
      <c r="BA75" s="36" t="s">
        <v>339</v>
      </c>
      <c r="BB75" s="36" t="s">
        <v>339</v>
      </c>
      <c r="BC75" s="36" t="s">
        <v>339</v>
      </c>
      <c r="BD75" s="36" t="s">
        <v>339</v>
      </c>
      <c r="BE75" s="36" t="s">
        <v>339</v>
      </c>
      <c r="BF75" s="36" t="s">
        <v>339</v>
      </c>
      <c r="BG75" s="36" t="s">
        <v>339</v>
      </c>
      <c r="BH75" s="36" t="s">
        <v>339</v>
      </c>
      <c r="BI75" s="36" t="s">
        <v>339</v>
      </c>
      <c r="BJ75" s="36" t="s">
        <v>339</v>
      </c>
      <c r="BK75" s="36" t="s">
        <v>339</v>
      </c>
      <c r="BL75" s="36" t="s">
        <v>339</v>
      </c>
    </row>
    <row r="76" spans="1:64" s="37" customFormat="1" x14ac:dyDescent="0.2">
      <c r="A76" s="34">
        <v>73</v>
      </c>
      <c r="B76" s="34" t="s">
        <v>181</v>
      </c>
      <c r="C76" s="34" t="s">
        <v>183</v>
      </c>
      <c r="D76" s="41" t="s">
        <v>339</v>
      </c>
      <c r="E76" s="36" t="s">
        <v>339</v>
      </c>
      <c r="F76" s="36" t="s">
        <v>339</v>
      </c>
      <c r="G76" s="36" t="s">
        <v>339</v>
      </c>
      <c r="H76" s="36" t="s">
        <v>339</v>
      </c>
      <c r="I76" s="36" t="s">
        <v>339</v>
      </c>
      <c r="J76" s="36" t="s">
        <v>339</v>
      </c>
      <c r="K76" s="36" t="s">
        <v>339</v>
      </c>
      <c r="L76" s="36" t="s">
        <v>339</v>
      </c>
      <c r="M76" s="36" t="s">
        <v>339</v>
      </c>
      <c r="N76" s="36" t="s">
        <v>339</v>
      </c>
      <c r="O76" s="36" t="s">
        <v>339</v>
      </c>
      <c r="P76" s="36" t="s">
        <v>339</v>
      </c>
      <c r="Q76" s="36" t="s">
        <v>339</v>
      </c>
      <c r="R76" s="36" t="s">
        <v>339</v>
      </c>
      <c r="S76" s="36" t="s">
        <v>339</v>
      </c>
      <c r="T76" s="36" t="s">
        <v>339</v>
      </c>
      <c r="U76" s="36" t="s">
        <v>339</v>
      </c>
      <c r="V76" s="36" t="s">
        <v>339</v>
      </c>
      <c r="W76" s="36" t="s">
        <v>339</v>
      </c>
      <c r="X76" s="36" t="s">
        <v>339</v>
      </c>
      <c r="Y76" s="36" t="s">
        <v>339</v>
      </c>
      <c r="Z76" s="36" t="s">
        <v>339</v>
      </c>
      <c r="AA76" s="36" t="s">
        <v>339</v>
      </c>
      <c r="AB76" s="36" t="s">
        <v>339</v>
      </c>
      <c r="AC76" s="36" t="s">
        <v>339</v>
      </c>
      <c r="AD76" s="36" t="s">
        <v>339</v>
      </c>
      <c r="AE76" s="36" t="s">
        <v>339</v>
      </c>
      <c r="AF76" s="36" t="s">
        <v>339</v>
      </c>
      <c r="AG76" s="36" t="s">
        <v>339</v>
      </c>
      <c r="AH76" s="36" t="s">
        <v>339</v>
      </c>
      <c r="AI76" s="36" t="s">
        <v>339</v>
      </c>
      <c r="AJ76" s="36" t="s">
        <v>339</v>
      </c>
      <c r="AK76" s="36" t="s">
        <v>339</v>
      </c>
      <c r="AL76" s="36" t="s">
        <v>339</v>
      </c>
      <c r="AM76" s="36" t="s">
        <v>339</v>
      </c>
      <c r="AN76" s="36" t="s">
        <v>339</v>
      </c>
      <c r="AO76" s="36" t="s">
        <v>339</v>
      </c>
      <c r="AP76" s="36" t="s">
        <v>339</v>
      </c>
      <c r="AQ76" s="36" t="s">
        <v>339</v>
      </c>
      <c r="AR76" s="36" t="s">
        <v>339</v>
      </c>
      <c r="AS76" s="36" t="s">
        <v>339</v>
      </c>
      <c r="AT76" s="36" t="s">
        <v>339</v>
      </c>
      <c r="AU76" s="36" t="s">
        <v>339</v>
      </c>
      <c r="AV76" s="36" t="s">
        <v>339</v>
      </c>
      <c r="AW76" s="36" t="s">
        <v>339</v>
      </c>
      <c r="AX76" s="36" t="s">
        <v>339</v>
      </c>
      <c r="AY76" s="36" t="s">
        <v>339</v>
      </c>
      <c r="AZ76" s="36" t="s">
        <v>339</v>
      </c>
      <c r="BA76" s="36" t="s">
        <v>339</v>
      </c>
      <c r="BB76" s="36" t="s">
        <v>339</v>
      </c>
      <c r="BC76" s="36" t="s">
        <v>339</v>
      </c>
      <c r="BD76" s="36" t="s">
        <v>339</v>
      </c>
      <c r="BE76" s="36" t="s">
        <v>339</v>
      </c>
      <c r="BF76" s="36" t="s">
        <v>339</v>
      </c>
      <c r="BG76" s="36" t="s">
        <v>339</v>
      </c>
      <c r="BH76" s="36" t="s">
        <v>339</v>
      </c>
      <c r="BI76" s="36" t="s">
        <v>339</v>
      </c>
      <c r="BJ76" s="36" t="s">
        <v>339</v>
      </c>
      <c r="BK76" s="36" t="s">
        <v>339</v>
      </c>
      <c r="BL76" s="36" t="s">
        <v>339</v>
      </c>
    </row>
    <row r="77" spans="1:64" s="37" customFormat="1" x14ac:dyDescent="0.2">
      <c r="A77" s="34">
        <v>74</v>
      </c>
      <c r="B77" s="34" t="s">
        <v>181</v>
      </c>
      <c r="C77" s="34" t="s">
        <v>184</v>
      </c>
      <c r="D77" s="41" t="s">
        <v>339</v>
      </c>
      <c r="E77" s="36" t="s">
        <v>339</v>
      </c>
      <c r="F77" s="36" t="s">
        <v>339</v>
      </c>
      <c r="G77" s="36" t="s">
        <v>339</v>
      </c>
      <c r="H77" s="36" t="s">
        <v>339</v>
      </c>
      <c r="I77" s="36" t="s">
        <v>339</v>
      </c>
      <c r="J77" s="36" t="s">
        <v>339</v>
      </c>
      <c r="K77" s="36" t="s">
        <v>339</v>
      </c>
      <c r="L77" s="36" t="s">
        <v>339</v>
      </c>
      <c r="M77" s="36" t="s">
        <v>339</v>
      </c>
      <c r="N77" s="36" t="s">
        <v>339</v>
      </c>
      <c r="O77" s="36" t="s">
        <v>339</v>
      </c>
      <c r="P77" s="36" t="s">
        <v>339</v>
      </c>
      <c r="Q77" s="36" t="s">
        <v>339</v>
      </c>
      <c r="R77" s="36" t="s">
        <v>339</v>
      </c>
      <c r="S77" s="36" t="s">
        <v>339</v>
      </c>
      <c r="T77" s="36" t="s">
        <v>339</v>
      </c>
      <c r="U77" s="36" t="s">
        <v>339</v>
      </c>
      <c r="V77" s="36" t="s">
        <v>339</v>
      </c>
      <c r="W77" s="36" t="s">
        <v>339</v>
      </c>
      <c r="X77" s="36" t="s">
        <v>339</v>
      </c>
      <c r="Y77" s="36" t="s">
        <v>339</v>
      </c>
      <c r="Z77" s="36" t="s">
        <v>339</v>
      </c>
      <c r="AA77" s="36" t="s">
        <v>339</v>
      </c>
      <c r="AB77" s="36" t="s">
        <v>339</v>
      </c>
      <c r="AC77" s="36" t="s">
        <v>339</v>
      </c>
      <c r="AD77" s="36" t="s">
        <v>339</v>
      </c>
      <c r="AE77" s="36" t="s">
        <v>339</v>
      </c>
      <c r="AF77" s="36" t="s">
        <v>339</v>
      </c>
      <c r="AG77" s="36" t="s">
        <v>339</v>
      </c>
      <c r="AH77" s="36" t="s">
        <v>339</v>
      </c>
      <c r="AI77" s="36" t="s">
        <v>339</v>
      </c>
      <c r="AJ77" s="36" t="s">
        <v>339</v>
      </c>
      <c r="AK77" s="36" t="s">
        <v>339</v>
      </c>
      <c r="AL77" s="36" t="s">
        <v>339</v>
      </c>
      <c r="AM77" s="36" t="s">
        <v>339</v>
      </c>
      <c r="AN77" s="36" t="s">
        <v>339</v>
      </c>
      <c r="AO77" s="36" t="s">
        <v>339</v>
      </c>
      <c r="AP77" s="36" t="s">
        <v>339</v>
      </c>
      <c r="AQ77" s="36" t="s">
        <v>339</v>
      </c>
      <c r="AR77" s="36" t="s">
        <v>339</v>
      </c>
      <c r="AS77" s="36" t="s">
        <v>339</v>
      </c>
      <c r="AT77" s="36" t="s">
        <v>339</v>
      </c>
      <c r="AU77" s="36" t="s">
        <v>339</v>
      </c>
      <c r="AV77" s="36" t="s">
        <v>339</v>
      </c>
      <c r="AW77" s="36" t="s">
        <v>339</v>
      </c>
      <c r="AX77" s="36" t="s">
        <v>339</v>
      </c>
      <c r="AY77" s="36" t="s">
        <v>339</v>
      </c>
      <c r="AZ77" s="36" t="s">
        <v>339</v>
      </c>
      <c r="BA77" s="36" t="s">
        <v>339</v>
      </c>
      <c r="BB77" s="36" t="s">
        <v>339</v>
      </c>
      <c r="BC77" s="36" t="s">
        <v>339</v>
      </c>
      <c r="BD77" s="36" t="s">
        <v>339</v>
      </c>
      <c r="BE77" s="36" t="s">
        <v>339</v>
      </c>
      <c r="BF77" s="36" t="s">
        <v>339</v>
      </c>
      <c r="BG77" s="36" t="s">
        <v>339</v>
      </c>
      <c r="BH77" s="36" t="s">
        <v>339</v>
      </c>
      <c r="BI77" s="36" t="s">
        <v>339</v>
      </c>
      <c r="BJ77" s="36" t="s">
        <v>339</v>
      </c>
      <c r="BK77" s="36" t="s">
        <v>339</v>
      </c>
      <c r="BL77" s="36" t="s">
        <v>339</v>
      </c>
    </row>
    <row r="78" spans="1:64" s="37" customFormat="1" x14ac:dyDescent="0.2">
      <c r="A78" s="34">
        <v>75</v>
      </c>
      <c r="B78" s="34" t="s">
        <v>181</v>
      </c>
      <c r="C78" s="34" t="s">
        <v>185</v>
      </c>
      <c r="D78" s="41" t="s">
        <v>339</v>
      </c>
      <c r="E78" s="36" t="s">
        <v>339</v>
      </c>
      <c r="F78" s="36" t="s">
        <v>339</v>
      </c>
      <c r="G78" s="36" t="s">
        <v>339</v>
      </c>
      <c r="H78" s="36" t="s">
        <v>339</v>
      </c>
      <c r="I78" s="36" t="s">
        <v>339</v>
      </c>
      <c r="J78" s="36" t="s">
        <v>339</v>
      </c>
      <c r="K78" s="36" t="s">
        <v>339</v>
      </c>
      <c r="L78" s="36" t="s">
        <v>339</v>
      </c>
      <c r="M78" s="36" t="s">
        <v>339</v>
      </c>
      <c r="N78" s="36" t="s">
        <v>339</v>
      </c>
      <c r="O78" s="36" t="s">
        <v>339</v>
      </c>
      <c r="P78" s="36" t="s">
        <v>339</v>
      </c>
      <c r="Q78" s="36" t="s">
        <v>339</v>
      </c>
      <c r="R78" s="36" t="s">
        <v>339</v>
      </c>
      <c r="S78" s="36" t="s">
        <v>339</v>
      </c>
      <c r="T78" s="36" t="s">
        <v>339</v>
      </c>
      <c r="U78" s="36" t="s">
        <v>339</v>
      </c>
      <c r="V78" s="36" t="s">
        <v>339</v>
      </c>
      <c r="W78" s="36" t="s">
        <v>339</v>
      </c>
      <c r="X78" s="36" t="s">
        <v>339</v>
      </c>
      <c r="Y78" s="36" t="s">
        <v>339</v>
      </c>
      <c r="Z78" s="36" t="s">
        <v>339</v>
      </c>
      <c r="AA78" s="36" t="s">
        <v>339</v>
      </c>
      <c r="AB78" s="36" t="s">
        <v>339</v>
      </c>
      <c r="AC78" s="36" t="s">
        <v>339</v>
      </c>
      <c r="AD78" s="36" t="s">
        <v>339</v>
      </c>
      <c r="AE78" s="36" t="s">
        <v>339</v>
      </c>
      <c r="AF78" s="36" t="s">
        <v>339</v>
      </c>
      <c r="AG78" s="36" t="s">
        <v>339</v>
      </c>
      <c r="AH78" s="36" t="s">
        <v>339</v>
      </c>
      <c r="AI78" s="36" t="s">
        <v>339</v>
      </c>
      <c r="AJ78" s="36" t="s">
        <v>339</v>
      </c>
      <c r="AK78" s="36" t="s">
        <v>339</v>
      </c>
      <c r="AL78" s="36" t="s">
        <v>339</v>
      </c>
      <c r="AM78" s="36" t="s">
        <v>339</v>
      </c>
      <c r="AN78" s="36" t="s">
        <v>339</v>
      </c>
      <c r="AO78" s="36" t="s">
        <v>339</v>
      </c>
      <c r="AP78" s="36" t="s">
        <v>339</v>
      </c>
      <c r="AQ78" s="36" t="s">
        <v>339</v>
      </c>
      <c r="AR78" s="36" t="s">
        <v>339</v>
      </c>
      <c r="AS78" s="36" t="s">
        <v>339</v>
      </c>
      <c r="AT78" s="36" t="s">
        <v>339</v>
      </c>
      <c r="AU78" s="36" t="s">
        <v>339</v>
      </c>
      <c r="AV78" s="36" t="s">
        <v>339</v>
      </c>
      <c r="AW78" s="36" t="s">
        <v>339</v>
      </c>
      <c r="AX78" s="36" t="s">
        <v>339</v>
      </c>
      <c r="AY78" s="36" t="s">
        <v>339</v>
      </c>
      <c r="AZ78" s="36" t="s">
        <v>339</v>
      </c>
      <c r="BA78" s="36" t="s">
        <v>339</v>
      </c>
      <c r="BB78" s="36" t="s">
        <v>339</v>
      </c>
      <c r="BC78" s="36" t="s">
        <v>339</v>
      </c>
      <c r="BD78" s="36" t="s">
        <v>339</v>
      </c>
      <c r="BE78" s="36" t="s">
        <v>339</v>
      </c>
      <c r="BF78" s="36" t="s">
        <v>339</v>
      </c>
      <c r="BG78" s="36" t="s">
        <v>339</v>
      </c>
      <c r="BH78" s="36" t="s">
        <v>339</v>
      </c>
      <c r="BI78" s="36" t="s">
        <v>339</v>
      </c>
      <c r="BJ78" s="36" t="s">
        <v>339</v>
      </c>
      <c r="BK78" s="36" t="s">
        <v>339</v>
      </c>
      <c r="BL78" s="36" t="s">
        <v>339</v>
      </c>
    </row>
    <row r="79" spans="1:64" s="37" customFormat="1" x14ac:dyDescent="0.2">
      <c r="A79" s="34">
        <v>76</v>
      </c>
      <c r="B79" s="34" t="s">
        <v>181</v>
      </c>
      <c r="C79" s="34" t="s">
        <v>186</v>
      </c>
      <c r="D79" s="41" t="s">
        <v>339</v>
      </c>
      <c r="E79" s="36" t="s">
        <v>339</v>
      </c>
      <c r="F79" s="36" t="s">
        <v>339</v>
      </c>
      <c r="G79" s="36" t="s">
        <v>339</v>
      </c>
      <c r="H79" s="36" t="s">
        <v>339</v>
      </c>
      <c r="I79" s="36" t="s">
        <v>339</v>
      </c>
      <c r="J79" s="36" t="s">
        <v>339</v>
      </c>
      <c r="K79" s="36" t="s">
        <v>339</v>
      </c>
      <c r="L79" s="36" t="s">
        <v>339</v>
      </c>
      <c r="M79" s="36" t="s">
        <v>339</v>
      </c>
      <c r="N79" s="36" t="s">
        <v>339</v>
      </c>
      <c r="O79" s="36" t="s">
        <v>339</v>
      </c>
      <c r="P79" s="36" t="s">
        <v>339</v>
      </c>
      <c r="Q79" s="36" t="s">
        <v>339</v>
      </c>
      <c r="R79" s="36" t="s">
        <v>339</v>
      </c>
      <c r="S79" s="36" t="s">
        <v>339</v>
      </c>
      <c r="T79" s="36" t="s">
        <v>339</v>
      </c>
      <c r="U79" s="36" t="s">
        <v>339</v>
      </c>
      <c r="V79" s="36" t="s">
        <v>339</v>
      </c>
      <c r="W79" s="36" t="s">
        <v>339</v>
      </c>
      <c r="X79" s="36" t="s">
        <v>339</v>
      </c>
      <c r="Y79" s="36" t="s">
        <v>339</v>
      </c>
      <c r="Z79" s="36" t="s">
        <v>339</v>
      </c>
      <c r="AA79" s="36" t="s">
        <v>339</v>
      </c>
      <c r="AB79" s="36" t="s">
        <v>339</v>
      </c>
      <c r="AC79" s="36" t="s">
        <v>339</v>
      </c>
      <c r="AD79" s="36" t="s">
        <v>339</v>
      </c>
      <c r="AE79" s="36" t="s">
        <v>339</v>
      </c>
      <c r="AF79" s="36" t="s">
        <v>339</v>
      </c>
      <c r="AG79" s="36" t="s">
        <v>339</v>
      </c>
      <c r="AH79" s="36" t="s">
        <v>339</v>
      </c>
      <c r="AI79" s="36" t="s">
        <v>339</v>
      </c>
      <c r="AJ79" s="36" t="s">
        <v>339</v>
      </c>
      <c r="AK79" s="36" t="s">
        <v>339</v>
      </c>
      <c r="AL79" s="36" t="s">
        <v>339</v>
      </c>
      <c r="AM79" s="36" t="s">
        <v>339</v>
      </c>
      <c r="AN79" s="36" t="s">
        <v>339</v>
      </c>
      <c r="AO79" s="36" t="s">
        <v>339</v>
      </c>
      <c r="AP79" s="36" t="s">
        <v>339</v>
      </c>
      <c r="AQ79" s="36" t="s">
        <v>339</v>
      </c>
      <c r="AR79" s="36" t="s">
        <v>339</v>
      </c>
      <c r="AS79" s="36" t="s">
        <v>339</v>
      </c>
      <c r="AT79" s="36" t="s">
        <v>339</v>
      </c>
      <c r="AU79" s="36" t="s">
        <v>339</v>
      </c>
      <c r="AV79" s="36" t="s">
        <v>339</v>
      </c>
      <c r="AW79" s="36" t="s">
        <v>339</v>
      </c>
      <c r="AX79" s="36" t="s">
        <v>339</v>
      </c>
      <c r="AY79" s="36" t="s">
        <v>339</v>
      </c>
      <c r="AZ79" s="36" t="s">
        <v>339</v>
      </c>
      <c r="BA79" s="36" t="s">
        <v>339</v>
      </c>
      <c r="BB79" s="36" t="s">
        <v>339</v>
      </c>
      <c r="BC79" s="36" t="s">
        <v>339</v>
      </c>
      <c r="BD79" s="36" t="s">
        <v>339</v>
      </c>
      <c r="BE79" s="36" t="s">
        <v>339</v>
      </c>
      <c r="BF79" s="36" t="s">
        <v>339</v>
      </c>
      <c r="BG79" s="36" t="s">
        <v>339</v>
      </c>
      <c r="BH79" s="36" t="s">
        <v>339</v>
      </c>
      <c r="BI79" s="36" t="s">
        <v>339</v>
      </c>
      <c r="BJ79" s="36" t="s">
        <v>339</v>
      </c>
      <c r="BK79" s="36" t="s">
        <v>339</v>
      </c>
      <c r="BL79" s="36" t="s">
        <v>339</v>
      </c>
    </row>
    <row r="80" spans="1:64" s="37" customFormat="1" x14ac:dyDescent="0.2">
      <c r="A80" s="34">
        <v>77</v>
      </c>
      <c r="B80" s="34" t="s">
        <v>181</v>
      </c>
      <c r="C80" s="34" t="s">
        <v>187</v>
      </c>
      <c r="D80" s="41" t="s">
        <v>339</v>
      </c>
      <c r="E80" s="36" t="s">
        <v>339</v>
      </c>
      <c r="F80" s="36" t="s">
        <v>339</v>
      </c>
      <c r="G80" s="36" t="s">
        <v>339</v>
      </c>
      <c r="H80" s="36" t="s">
        <v>339</v>
      </c>
      <c r="I80" s="36" t="s">
        <v>339</v>
      </c>
      <c r="J80" s="36" t="s">
        <v>339</v>
      </c>
      <c r="K80" s="36" t="s">
        <v>339</v>
      </c>
      <c r="L80" s="36" t="s">
        <v>339</v>
      </c>
      <c r="M80" s="36" t="s">
        <v>339</v>
      </c>
      <c r="N80" s="36" t="s">
        <v>339</v>
      </c>
      <c r="O80" s="36" t="s">
        <v>339</v>
      </c>
      <c r="P80" s="36" t="s">
        <v>339</v>
      </c>
      <c r="Q80" s="36" t="s">
        <v>339</v>
      </c>
      <c r="R80" s="36" t="s">
        <v>339</v>
      </c>
      <c r="S80" s="36" t="s">
        <v>339</v>
      </c>
      <c r="T80" s="36" t="s">
        <v>339</v>
      </c>
      <c r="U80" s="36" t="s">
        <v>339</v>
      </c>
      <c r="V80" s="36" t="s">
        <v>339</v>
      </c>
      <c r="W80" s="36" t="s">
        <v>339</v>
      </c>
      <c r="X80" s="36" t="s">
        <v>339</v>
      </c>
      <c r="Y80" s="36" t="s">
        <v>339</v>
      </c>
      <c r="Z80" s="36" t="s">
        <v>339</v>
      </c>
      <c r="AA80" s="36" t="s">
        <v>339</v>
      </c>
      <c r="AB80" s="36" t="s">
        <v>339</v>
      </c>
      <c r="AC80" s="36" t="s">
        <v>339</v>
      </c>
      <c r="AD80" s="36" t="s">
        <v>339</v>
      </c>
      <c r="AE80" s="36" t="s">
        <v>339</v>
      </c>
      <c r="AF80" s="36" t="s">
        <v>339</v>
      </c>
      <c r="AG80" s="36" t="s">
        <v>339</v>
      </c>
      <c r="AH80" s="36" t="s">
        <v>339</v>
      </c>
      <c r="AI80" s="36" t="s">
        <v>339</v>
      </c>
      <c r="AJ80" s="36" t="s">
        <v>339</v>
      </c>
      <c r="AK80" s="36" t="s">
        <v>339</v>
      </c>
      <c r="AL80" s="36" t="s">
        <v>339</v>
      </c>
      <c r="AM80" s="36" t="s">
        <v>339</v>
      </c>
      <c r="AN80" s="36" t="s">
        <v>339</v>
      </c>
      <c r="AO80" s="36" t="s">
        <v>339</v>
      </c>
      <c r="AP80" s="36" t="s">
        <v>339</v>
      </c>
      <c r="AQ80" s="36" t="s">
        <v>339</v>
      </c>
      <c r="AR80" s="36" t="s">
        <v>339</v>
      </c>
      <c r="AS80" s="36" t="s">
        <v>339</v>
      </c>
      <c r="AT80" s="36" t="s">
        <v>339</v>
      </c>
      <c r="AU80" s="36" t="s">
        <v>339</v>
      </c>
      <c r="AV80" s="36" t="s">
        <v>339</v>
      </c>
      <c r="AW80" s="36" t="s">
        <v>339</v>
      </c>
      <c r="AX80" s="36" t="s">
        <v>339</v>
      </c>
      <c r="AY80" s="36" t="s">
        <v>339</v>
      </c>
      <c r="AZ80" s="36" t="s">
        <v>339</v>
      </c>
      <c r="BA80" s="36" t="s">
        <v>339</v>
      </c>
      <c r="BB80" s="36" t="s">
        <v>339</v>
      </c>
      <c r="BC80" s="36" t="s">
        <v>339</v>
      </c>
      <c r="BD80" s="36" t="s">
        <v>339</v>
      </c>
      <c r="BE80" s="36" t="s">
        <v>339</v>
      </c>
      <c r="BF80" s="36" t="s">
        <v>339</v>
      </c>
      <c r="BG80" s="36" t="s">
        <v>339</v>
      </c>
      <c r="BH80" s="36" t="s">
        <v>339</v>
      </c>
      <c r="BI80" s="36" t="s">
        <v>339</v>
      </c>
      <c r="BJ80" s="36" t="s">
        <v>339</v>
      </c>
      <c r="BK80" s="36" t="s">
        <v>339</v>
      </c>
      <c r="BL80" s="36" t="s">
        <v>339</v>
      </c>
    </row>
    <row r="81" spans="1:64" s="37" customFormat="1" x14ac:dyDescent="0.2">
      <c r="A81" s="34">
        <v>78</v>
      </c>
      <c r="B81" s="34" t="s">
        <v>181</v>
      </c>
      <c r="C81" s="34" t="s">
        <v>188</v>
      </c>
      <c r="D81" s="41" t="s">
        <v>339</v>
      </c>
      <c r="E81" s="36" t="s">
        <v>339</v>
      </c>
      <c r="F81" s="36" t="s">
        <v>339</v>
      </c>
      <c r="G81" s="36" t="s">
        <v>339</v>
      </c>
      <c r="H81" s="36" t="s">
        <v>339</v>
      </c>
      <c r="I81" s="36" t="s">
        <v>339</v>
      </c>
      <c r="J81" s="36" t="s">
        <v>339</v>
      </c>
      <c r="K81" s="36" t="s">
        <v>339</v>
      </c>
      <c r="L81" s="36" t="s">
        <v>339</v>
      </c>
      <c r="M81" s="36" t="s">
        <v>339</v>
      </c>
      <c r="N81" s="36" t="s">
        <v>339</v>
      </c>
      <c r="O81" s="36" t="s">
        <v>339</v>
      </c>
      <c r="P81" s="36" t="s">
        <v>339</v>
      </c>
      <c r="Q81" s="36" t="s">
        <v>339</v>
      </c>
      <c r="R81" s="36" t="s">
        <v>339</v>
      </c>
      <c r="S81" s="36" t="s">
        <v>339</v>
      </c>
      <c r="T81" s="36" t="s">
        <v>339</v>
      </c>
      <c r="U81" s="36" t="s">
        <v>339</v>
      </c>
      <c r="V81" s="36" t="s">
        <v>339</v>
      </c>
      <c r="W81" s="36" t="s">
        <v>339</v>
      </c>
      <c r="X81" s="36" t="s">
        <v>339</v>
      </c>
      <c r="Y81" s="36" t="s">
        <v>339</v>
      </c>
      <c r="Z81" s="36" t="s">
        <v>339</v>
      </c>
      <c r="AA81" s="36" t="s">
        <v>339</v>
      </c>
      <c r="AB81" s="36" t="s">
        <v>339</v>
      </c>
      <c r="AC81" s="36" t="s">
        <v>339</v>
      </c>
      <c r="AD81" s="36" t="s">
        <v>339</v>
      </c>
      <c r="AE81" s="36" t="s">
        <v>339</v>
      </c>
      <c r="AF81" s="36" t="s">
        <v>339</v>
      </c>
      <c r="AG81" s="36" t="s">
        <v>339</v>
      </c>
      <c r="AH81" s="36" t="s">
        <v>339</v>
      </c>
      <c r="AI81" s="36" t="s">
        <v>339</v>
      </c>
      <c r="AJ81" s="36" t="s">
        <v>339</v>
      </c>
      <c r="AK81" s="36" t="s">
        <v>339</v>
      </c>
      <c r="AL81" s="36" t="s">
        <v>339</v>
      </c>
      <c r="AM81" s="36" t="s">
        <v>339</v>
      </c>
      <c r="AN81" s="36" t="s">
        <v>339</v>
      </c>
      <c r="AO81" s="36" t="s">
        <v>339</v>
      </c>
      <c r="AP81" s="36" t="s">
        <v>339</v>
      </c>
      <c r="AQ81" s="36" t="s">
        <v>339</v>
      </c>
      <c r="AR81" s="36" t="s">
        <v>339</v>
      </c>
      <c r="AS81" s="36" t="s">
        <v>339</v>
      </c>
      <c r="AT81" s="36" t="s">
        <v>339</v>
      </c>
      <c r="AU81" s="36" t="s">
        <v>339</v>
      </c>
      <c r="AV81" s="36" t="s">
        <v>339</v>
      </c>
      <c r="AW81" s="36" t="s">
        <v>339</v>
      </c>
      <c r="AX81" s="36" t="s">
        <v>339</v>
      </c>
      <c r="AY81" s="36" t="s">
        <v>339</v>
      </c>
      <c r="AZ81" s="36" t="s">
        <v>339</v>
      </c>
      <c r="BA81" s="36" t="s">
        <v>339</v>
      </c>
      <c r="BB81" s="36" t="s">
        <v>339</v>
      </c>
      <c r="BC81" s="36" t="s">
        <v>339</v>
      </c>
      <c r="BD81" s="36" t="s">
        <v>339</v>
      </c>
      <c r="BE81" s="36" t="s">
        <v>339</v>
      </c>
      <c r="BF81" s="36" t="s">
        <v>339</v>
      </c>
      <c r="BG81" s="36" t="s">
        <v>339</v>
      </c>
      <c r="BH81" s="36" t="s">
        <v>339</v>
      </c>
      <c r="BI81" s="36" t="s">
        <v>339</v>
      </c>
      <c r="BJ81" s="36" t="s">
        <v>339</v>
      </c>
      <c r="BK81" s="36" t="s">
        <v>339</v>
      </c>
      <c r="BL81" s="36" t="s">
        <v>339</v>
      </c>
    </row>
    <row r="82" spans="1:64" s="37" customFormat="1" x14ac:dyDescent="0.2">
      <c r="A82" s="34">
        <v>79</v>
      </c>
      <c r="B82" s="34" t="s">
        <v>181</v>
      </c>
      <c r="C82" s="34" t="s">
        <v>189</v>
      </c>
      <c r="D82" s="41" t="s">
        <v>339</v>
      </c>
      <c r="E82" s="36" t="s">
        <v>339</v>
      </c>
      <c r="F82" s="36" t="s">
        <v>339</v>
      </c>
      <c r="G82" s="36" t="s">
        <v>339</v>
      </c>
      <c r="H82" s="36" t="s">
        <v>339</v>
      </c>
      <c r="I82" s="36" t="s">
        <v>339</v>
      </c>
      <c r="J82" s="36" t="s">
        <v>339</v>
      </c>
      <c r="K82" s="36" t="s">
        <v>339</v>
      </c>
      <c r="L82" s="36" t="s">
        <v>339</v>
      </c>
      <c r="M82" s="36" t="s">
        <v>339</v>
      </c>
      <c r="N82" s="36" t="s">
        <v>339</v>
      </c>
      <c r="O82" s="36" t="s">
        <v>339</v>
      </c>
      <c r="P82" s="36" t="s">
        <v>339</v>
      </c>
      <c r="Q82" s="36" t="s">
        <v>339</v>
      </c>
      <c r="R82" s="36" t="s">
        <v>339</v>
      </c>
      <c r="S82" s="36" t="s">
        <v>339</v>
      </c>
      <c r="T82" s="36" t="s">
        <v>339</v>
      </c>
      <c r="U82" s="36" t="s">
        <v>339</v>
      </c>
      <c r="V82" s="36" t="s">
        <v>339</v>
      </c>
      <c r="W82" s="36" t="s">
        <v>339</v>
      </c>
      <c r="X82" s="36" t="s">
        <v>339</v>
      </c>
      <c r="Y82" s="36" t="s">
        <v>339</v>
      </c>
      <c r="Z82" s="36" t="s">
        <v>339</v>
      </c>
      <c r="AA82" s="36" t="s">
        <v>339</v>
      </c>
      <c r="AB82" s="36" t="s">
        <v>339</v>
      </c>
      <c r="AC82" s="36" t="s">
        <v>339</v>
      </c>
      <c r="AD82" s="36" t="s">
        <v>339</v>
      </c>
      <c r="AE82" s="36" t="s">
        <v>339</v>
      </c>
      <c r="AF82" s="36" t="s">
        <v>339</v>
      </c>
      <c r="AG82" s="36" t="s">
        <v>339</v>
      </c>
      <c r="AH82" s="36" t="s">
        <v>339</v>
      </c>
      <c r="AI82" s="36" t="s">
        <v>339</v>
      </c>
      <c r="AJ82" s="36" t="s">
        <v>339</v>
      </c>
      <c r="AK82" s="36" t="s">
        <v>339</v>
      </c>
      <c r="AL82" s="36" t="s">
        <v>339</v>
      </c>
      <c r="AM82" s="36" t="s">
        <v>339</v>
      </c>
      <c r="AN82" s="36" t="s">
        <v>339</v>
      </c>
      <c r="AO82" s="36" t="s">
        <v>339</v>
      </c>
      <c r="AP82" s="36" t="s">
        <v>339</v>
      </c>
      <c r="AQ82" s="36" t="s">
        <v>339</v>
      </c>
      <c r="AR82" s="36" t="s">
        <v>339</v>
      </c>
      <c r="AS82" s="36" t="s">
        <v>339</v>
      </c>
      <c r="AT82" s="36" t="s">
        <v>339</v>
      </c>
      <c r="AU82" s="36" t="s">
        <v>339</v>
      </c>
      <c r="AV82" s="36" t="s">
        <v>339</v>
      </c>
      <c r="AW82" s="36" t="s">
        <v>339</v>
      </c>
      <c r="AX82" s="36" t="s">
        <v>339</v>
      </c>
      <c r="AY82" s="36" t="s">
        <v>339</v>
      </c>
      <c r="AZ82" s="36" t="s">
        <v>339</v>
      </c>
      <c r="BA82" s="36" t="s">
        <v>339</v>
      </c>
      <c r="BB82" s="36" t="s">
        <v>339</v>
      </c>
      <c r="BC82" s="36" t="s">
        <v>339</v>
      </c>
      <c r="BD82" s="36" t="s">
        <v>339</v>
      </c>
      <c r="BE82" s="36" t="s">
        <v>339</v>
      </c>
      <c r="BF82" s="36" t="s">
        <v>339</v>
      </c>
      <c r="BG82" s="36" t="s">
        <v>339</v>
      </c>
      <c r="BH82" s="36" t="s">
        <v>339</v>
      </c>
      <c r="BI82" s="36" t="s">
        <v>339</v>
      </c>
      <c r="BJ82" s="36" t="s">
        <v>339</v>
      </c>
      <c r="BK82" s="36" t="s">
        <v>339</v>
      </c>
      <c r="BL82" s="36" t="s">
        <v>339</v>
      </c>
    </row>
    <row r="83" spans="1:64" s="37" customFormat="1" x14ac:dyDescent="0.2">
      <c r="A83" s="34">
        <v>80</v>
      </c>
      <c r="B83" s="34" t="s">
        <v>181</v>
      </c>
      <c r="C83" s="34" t="s">
        <v>190</v>
      </c>
      <c r="D83" s="41" t="s">
        <v>339</v>
      </c>
      <c r="E83" s="36" t="s">
        <v>339</v>
      </c>
      <c r="F83" s="36" t="s">
        <v>339</v>
      </c>
      <c r="G83" s="36" t="s">
        <v>339</v>
      </c>
      <c r="H83" s="36" t="s">
        <v>339</v>
      </c>
      <c r="I83" s="36" t="s">
        <v>339</v>
      </c>
      <c r="J83" s="36" t="s">
        <v>339</v>
      </c>
      <c r="K83" s="36" t="s">
        <v>339</v>
      </c>
      <c r="L83" s="36" t="s">
        <v>339</v>
      </c>
      <c r="M83" s="36" t="s">
        <v>339</v>
      </c>
      <c r="N83" s="36" t="s">
        <v>339</v>
      </c>
      <c r="O83" s="36" t="s">
        <v>339</v>
      </c>
      <c r="P83" s="36" t="s">
        <v>339</v>
      </c>
      <c r="Q83" s="36" t="s">
        <v>339</v>
      </c>
      <c r="R83" s="36" t="s">
        <v>339</v>
      </c>
      <c r="S83" s="36" t="s">
        <v>339</v>
      </c>
      <c r="T83" s="36" t="s">
        <v>339</v>
      </c>
      <c r="U83" s="36" t="s">
        <v>339</v>
      </c>
      <c r="V83" s="36" t="s">
        <v>339</v>
      </c>
      <c r="W83" s="36" t="s">
        <v>339</v>
      </c>
      <c r="X83" s="36" t="s">
        <v>339</v>
      </c>
      <c r="Y83" s="36" t="s">
        <v>339</v>
      </c>
      <c r="Z83" s="36" t="s">
        <v>339</v>
      </c>
      <c r="AA83" s="36" t="s">
        <v>339</v>
      </c>
      <c r="AB83" s="36" t="s">
        <v>339</v>
      </c>
      <c r="AC83" s="36" t="s">
        <v>339</v>
      </c>
      <c r="AD83" s="36" t="s">
        <v>339</v>
      </c>
      <c r="AE83" s="36" t="s">
        <v>339</v>
      </c>
      <c r="AF83" s="36" t="s">
        <v>339</v>
      </c>
      <c r="AG83" s="36" t="s">
        <v>339</v>
      </c>
      <c r="AH83" s="36" t="s">
        <v>339</v>
      </c>
      <c r="AI83" s="36" t="s">
        <v>339</v>
      </c>
      <c r="AJ83" s="36" t="s">
        <v>339</v>
      </c>
      <c r="AK83" s="36" t="s">
        <v>339</v>
      </c>
      <c r="AL83" s="36" t="s">
        <v>339</v>
      </c>
      <c r="AM83" s="36" t="s">
        <v>339</v>
      </c>
      <c r="AN83" s="36" t="s">
        <v>339</v>
      </c>
      <c r="AO83" s="36" t="s">
        <v>339</v>
      </c>
      <c r="AP83" s="36" t="s">
        <v>339</v>
      </c>
      <c r="AQ83" s="36" t="s">
        <v>339</v>
      </c>
      <c r="AR83" s="36" t="s">
        <v>339</v>
      </c>
      <c r="AS83" s="36" t="s">
        <v>339</v>
      </c>
      <c r="AT83" s="36" t="s">
        <v>339</v>
      </c>
      <c r="AU83" s="36" t="s">
        <v>339</v>
      </c>
      <c r="AV83" s="36" t="s">
        <v>339</v>
      </c>
      <c r="AW83" s="36" t="s">
        <v>339</v>
      </c>
      <c r="AX83" s="36" t="s">
        <v>339</v>
      </c>
      <c r="AY83" s="36" t="s">
        <v>339</v>
      </c>
      <c r="AZ83" s="36" t="s">
        <v>339</v>
      </c>
      <c r="BA83" s="36" t="s">
        <v>339</v>
      </c>
      <c r="BB83" s="36" t="s">
        <v>339</v>
      </c>
      <c r="BC83" s="36" t="s">
        <v>339</v>
      </c>
      <c r="BD83" s="36" t="s">
        <v>339</v>
      </c>
      <c r="BE83" s="36" t="s">
        <v>339</v>
      </c>
      <c r="BF83" s="36" t="s">
        <v>339</v>
      </c>
      <c r="BG83" s="36" t="s">
        <v>339</v>
      </c>
      <c r="BH83" s="36" t="s">
        <v>339</v>
      </c>
      <c r="BI83" s="36" t="s">
        <v>339</v>
      </c>
      <c r="BJ83" s="36" t="s">
        <v>339</v>
      </c>
      <c r="BK83" s="36" t="s">
        <v>339</v>
      </c>
      <c r="BL83" s="36" t="s">
        <v>339</v>
      </c>
    </row>
    <row r="84" spans="1:64" s="37" customFormat="1" x14ac:dyDescent="0.2">
      <c r="A84" s="34">
        <v>81</v>
      </c>
      <c r="B84" s="34" t="s">
        <v>181</v>
      </c>
      <c r="C84" s="34" t="s">
        <v>191</v>
      </c>
      <c r="D84" s="41" t="s">
        <v>339</v>
      </c>
      <c r="E84" s="36" t="s">
        <v>339</v>
      </c>
      <c r="F84" s="36" t="s">
        <v>339</v>
      </c>
      <c r="G84" s="36" t="s">
        <v>339</v>
      </c>
      <c r="H84" s="36" t="s">
        <v>339</v>
      </c>
      <c r="I84" s="36" t="s">
        <v>339</v>
      </c>
      <c r="J84" s="36" t="s">
        <v>339</v>
      </c>
      <c r="K84" s="36" t="s">
        <v>339</v>
      </c>
      <c r="L84" s="36" t="s">
        <v>339</v>
      </c>
      <c r="M84" s="36" t="s">
        <v>339</v>
      </c>
      <c r="N84" s="36" t="s">
        <v>339</v>
      </c>
      <c r="O84" s="36" t="s">
        <v>339</v>
      </c>
      <c r="P84" s="36" t="s">
        <v>339</v>
      </c>
      <c r="Q84" s="36" t="s">
        <v>339</v>
      </c>
      <c r="R84" s="36" t="s">
        <v>339</v>
      </c>
      <c r="S84" s="36" t="s">
        <v>339</v>
      </c>
      <c r="T84" s="36" t="s">
        <v>339</v>
      </c>
      <c r="U84" s="36" t="s">
        <v>339</v>
      </c>
      <c r="V84" s="36" t="s">
        <v>339</v>
      </c>
      <c r="W84" s="36" t="s">
        <v>339</v>
      </c>
      <c r="X84" s="36" t="s">
        <v>339</v>
      </c>
      <c r="Y84" s="36" t="s">
        <v>339</v>
      </c>
      <c r="Z84" s="36" t="s">
        <v>339</v>
      </c>
      <c r="AA84" s="36" t="s">
        <v>339</v>
      </c>
      <c r="AB84" s="36" t="s">
        <v>339</v>
      </c>
      <c r="AC84" s="36" t="s">
        <v>339</v>
      </c>
      <c r="AD84" s="36" t="s">
        <v>339</v>
      </c>
      <c r="AE84" s="36" t="s">
        <v>339</v>
      </c>
      <c r="AF84" s="36" t="s">
        <v>339</v>
      </c>
      <c r="AG84" s="36" t="s">
        <v>339</v>
      </c>
      <c r="AH84" s="36" t="s">
        <v>339</v>
      </c>
      <c r="AI84" s="36" t="s">
        <v>339</v>
      </c>
      <c r="AJ84" s="36" t="s">
        <v>339</v>
      </c>
      <c r="AK84" s="36" t="s">
        <v>339</v>
      </c>
      <c r="AL84" s="36" t="s">
        <v>339</v>
      </c>
      <c r="AM84" s="36" t="s">
        <v>339</v>
      </c>
      <c r="AN84" s="36" t="s">
        <v>339</v>
      </c>
      <c r="AO84" s="36" t="s">
        <v>339</v>
      </c>
      <c r="AP84" s="36" t="s">
        <v>339</v>
      </c>
      <c r="AQ84" s="36" t="s">
        <v>339</v>
      </c>
      <c r="AR84" s="36" t="s">
        <v>339</v>
      </c>
      <c r="AS84" s="36" t="s">
        <v>339</v>
      </c>
      <c r="AT84" s="36" t="s">
        <v>339</v>
      </c>
      <c r="AU84" s="36" t="s">
        <v>339</v>
      </c>
      <c r="AV84" s="36" t="s">
        <v>339</v>
      </c>
      <c r="AW84" s="36" t="s">
        <v>339</v>
      </c>
      <c r="AX84" s="36" t="s">
        <v>339</v>
      </c>
      <c r="AY84" s="36" t="s">
        <v>339</v>
      </c>
      <c r="AZ84" s="36" t="s">
        <v>339</v>
      </c>
      <c r="BA84" s="36" t="s">
        <v>339</v>
      </c>
      <c r="BB84" s="36" t="s">
        <v>339</v>
      </c>
      <c r="BC84" s="36" t="s">
        <v>339</v>
      </c>
      <c r="BD84" s="36" t="s">
        <v>339</v>
      </c>
      <c r="BE84" s="36" t="s">
        <v>339</v>
      </c>
      <c r="BF84" s="36" t="s">
        <v>339</v>
      </c>
      <c r="BG84" s="36" t="s">
        <v>339</v>
      </c>
      <c r="BH84" s="36" t="s">
        <v>339</v>
      </c>
      <c r="BI84" s="36" t="s">
        <v>339</v>
      </c>
      <c r="BJ84" s="36" t="s">
        <v>339</v>
      </c>
      <c r="BK84" s="36" t="s">
        <v>339</v>
      </c>
      <c r="BL84" s="36" t="s">
        <v>339</v>
      </c>
    </row>
    <row r="85" spans="1:64" s="37" customFormat="1" x14ac:dyDescent="0.2">
      <c r="A85" s="34">
        <v>82</v>
      </c>
      <c r="B85" s="34" t="s">
        <v>193</v>
      </c>
      <c r="C85" s="34" t="s">
        <v>192</v>
      </c>
      <c r="D85" s="41" t="s">
        <v>339</v>
      </c>
      <c r="E85" s="36" t="s">
        <v>339</v>
      </c>
      <c r="F85" s="36" t="s">
        <v>339</v>
      </c>
      <c r="G85" s="36" t="s">
        <v>339</v>
      </c>
      <c r="H85" s="36" t="s">
        <v>339</v>
      </c>
      <c r="I85" s="36" t="s">
        <v>339</v>
      </c>
      <c r="J85" s="36" t="s">
        <v>339</v>
      </c>
      <c r="K85" s="36" t="s">
        <v>339</v>
      </c>
      <c r="L85" s="36" t="s">
        <v>339</v>
      </c>
      <c r="M85" s="36" t="s">
        <v>339</v>
      </c>
      <c r="N85" s="36" t="s">
        <v>339</v>
      </c>
      <c r="O85" s="36" t="s">
        <v>339</v>
      </c>
      <c r="P85" s="36" t="s">
        <v>339</v>
      </c>
      <c r="Q85" s="36" t="s">
        <v>339</v>
      </c>
      <c r="R85" s="36" t="s">
        <v>339</v>
      </c>
      <c r="S85" s="36" t="s">
        <v>339</v>
      </c>
      <c r="T85" s="36" t="s">
        <v>339</v>
      </c>
      <c r="U85" s="36" t="s">
        <v>339</v>
      </c>
      <c r="V85" s="36" t="s">
        <v>339</v>
      </c>
      <c r="W85" s="36" t="s">
        <v>339</v>
      </c>
      <c r="X85" s="36" t="s">
        <v>339</v>
      </c>
      <c r="Y85" s="36" t="s">
        <v>339</v>
      </c>
      <c r="Z85" s="36" t="s">
        <v>339</v>
      </c>
      <c r="AA85" s="36" t="s">
        <v>339</v>
      </c>
      <c r="AB85" s="36" t="s">
        <v>339</v>
      </c>
      <c r="AC85" s="36" t="s">
        <v>339</v>
      </c>
      <c r="AD85" s="36" t="s">
        <v>339</v>
      </c>
      <c r="AE85" s="36" t="s">
        <v>339</v>
      </c>
      <c r="AF85" s="36" t="s">
        <v>339</v>
      </c>
      <c r="AG85" s="36" t="s">
        <v>339</v>
      </c>
      <c r="AH85" s="36" t="s">
        <v>339</v>
      </c>
      <c r="AI85" s="36" t="s">
        <v>339</v>
      </c>
      <c r="AJ85" s="36" t="s">
        <v>339</v>
      </c>
      <c r="AK85" s="36" t="s">
        <v>339</v>
      </c>
      <c r="AL85" s="36" t="s">
        <v>339</v>
      </c>
      <c r="AM85" s="36" t="s">
        <v>339</v>
      </c>
      <c r="AN85" s="36" t="s">
        <v>339</v>
      </c>
      <c r="AO85" s="36" t="s">
        <v>339</v>
      </c>
      <c r="AP85" s="36" t="s">
        <v>339</v>
      </c>
      <c r="AQ85" s="36" t="s">
        <v>339</v>
      </c>
      <c r="AR85" s="36" t="s">
        <v>339</v>
      </c>
      <c r="AS85" s="36" t="s">
        <v>339</v>
      </c>
      <c r="AT85" s="36" t="s">
        <v>339</v>
      </c>
      <c r="AU85" s="36" t="s">
        <v>339</v>
      </c>
      <c r="AV85" s="36" t="s">
        <v>339</v>
      </c>
      <c r="AW85" s="36" t="s">
        <v>339</v>
      </c>
      <c r="AX85" s="36" t="s">
        <v>339</v>
      </c>
      <c r="AY85" s="36" t="s">
        <v>339</v>
      </c>
      <c r="AZ85" s="36" t="s">
        <v>339</v>
      </c>
      <c r="BA85" s="36" t="s">
        <v>339</v>
      </c>
      <c r="BB85" s="36" t="s">
        <v>339</v>
      </c>
      <c r="BC85" s="36" t="s">
        <v>339</v>
      </c>
      <c r="BD85" s="36" t="s">
        <v>339</v>
      </c>
      <c r="BE85" s="36" t="s">
        <v>339</v>
      </c>
      <c r="BF85" s="36" t="s">
        <v>339</v>
      </c>
      <c r="BG85" s="36" t="s">
        <v>339</v>
      </c>
      <c r="BH85" s="36" t="s">
        <v>339</v>
      </c>
      <c r="BI85" s="36" t="s">
        <v>339</v>
      </c>
      <c r="BJ85" s="36" t="s">
        <v>339</v>
      </c>
      <c r="BK85" s="36" t="s">
        <v>339</v>
      </c>
      <c r="BL85" s="36" t="s">
        <v>339</v>
      </c>
    </row>
    <row r="86" spans="1:64" s="37" customFormat="1" x14ac:dyDescent="0.2">
      <c r="A86" s="34">
        <v>83</v>
      </c>
      <c r="B86" s="34" t="s">
        <v>193</v>
      </c>
      <c r="C86" s="34" t="s">
        <v>194</v>
      </c>
      <c r="D86" s="41" t="s">
        <v>339</v>
      </c>
      <c r="E86" s="36" t="s">
        <v>339</v>
      </c>
      <c r="F86" s="36" t="s">
        <v>339</v>
      </c>
      <c r="G86" s="36" t="s">
        <v>339</v>
      </c>
      <c r="H86" s="36" t="s">
        <v>339</v>
      </c>
      <c r="I86" s="36" t="s">
        <v>339</v>
      </c>
      <c r="J86" s="36" t="s">
        <v>339</v>
      </c>
      <c r="K86" s="36" t="s">
        <v>339</v>
      </c>
      <c r="L86" s="36" t="s">
        <v>339</v>
      </c>
      <c r="M86" s="36" t="s">
        <v>339</v>
      </c>
      <c r="N86" s="36" t="s">
        <v>339</v>
      </c>
      <c r="O86" s="36" t="s">
        <v>339</v>
      </c>
      <c r="P86" s="36" t="s">
        <v>339</v>
      </c>
      <c r="Q86" s="36" t="s">
        <v>339</v>
      </c>
      <c r="R86" s="36" t="s">
        <v>339</v>
      </c>
      <c r="S86" s="36" t="s">
        <v>339</v>
      </c>
      <c r="T86" s="36" t="s">
        <v>339</v>
      </c>
      <c r="U86" s="36" t="s">
        <v>339</v>
      </c>
      <c r="V86" s="36" t="s">
        <v>339</v>
      </c>
      <c r="W86" s="36" t="s">
        <v>339</v>
      </c>
      <c r="X86" s="36" t="s">
        <v>339</v>
      </c>
      <c r="Y86" s="36" t="s">
        <v>339</v>
      </c>
      <c r="Z86" s="36" t="s">
        <v>339</v>
      </c>
      <c r="AA86" s="36" t="s">
        <v>339</v>
      </c>
      <c r="AB86" s="36" t="s">
        <v>339</v>
      </c>
      <c r="AC86" s="36" t="s">
        <v>339</v>
      </c>
      <c r="AD86" s="36" t="s">
        <v>339</v>
      </c>
      <c r="AE86" s="36" t="s">
        <v>339</v>
      </c>
      <c r="AF86" s="36" t="s">
        <v>339</v>
      </c>
      <c r="AG86" s="36" t="s">
        <v>339</v>
      </c>
      <c r="AH86" s="36" t="s">
        <v>339</v>
      </c>
      <c r="AI86" s="36" t="s">
        <v>339</v>
      </c>
      <c r="AJ86" s="36" t="s">
        <v>339</v>
      </c>
      <c r="AK86" s="36" t="s">
        <v>339</v>
      </c>
      <c r="AL86" s="36" t="s">
        <v>339</v>
      </c>
      <c r="AM86" s="36" t="s">
        <v>339</v>
      </c>
      <c r="AN86" s="36" t="s">
        <v>339</v>
      </c>
      <c r="AO86" s="36" t="s">
        <v>339</v>
      </c>
      <c r="AP86" s="36" t="s">
        <v>339</v>
      </c>
      <c r="AQ86" s="36" t="s">
        <v>339</v>
      </c>
      <c r="AR86" s="36" t="s">
        <v>339</v>
      </c>
      <c r="AS86" s="36" t="s">
        <v>339</v>
      </c>
      <c r="AT86" s="36" t="s">
        <v>339</v>
      </c>
      <c r="AU86" s="36" t="s">
        <v>339</v>
      </c>
      <c r="AV86" s="36" t="s">
        <v>339</v>
      </c>
      <c r="AW86" s="36" t="s">
        <v>339</v>
      </c>
      <c r="AX86" s="36" t="s">
        <v>339</v>
      </c>
      <c r="AY86" s="36" t="s">
        <v>339</v>
      </c>
      <c r="AZ86" s="36" t="s">
        <v>339</v>
      </c>
      <c r="BA86" s="36" t="s">
        <v>339</v>
      </c>
      <c r="BB86" s="36" t="s">
        <v>339</v>
      </c>
      <c r="BC86" s="36" t="s">
        <v>339</v>
      </c>
      <c r="BD86" s="36" t="s">
        <v>339</v>
      </c>
      <c r="BE86" s="36" t="s">
        <v>339</v>
      </c>
      <c r="BF86" s="36" t="s">
        <v>339</v>
      </c>
      <c r="BG86" s="36" t="s">
        <v>339</v>
      </c>
      <c r="BH86" s="36" t="s">
        <v>339</v>
      </c>
      <c r="BI86" s="36" t="s">
        <v>339</v>
      </c>
      <c r="BJ86" s="36" t="s">
        <v>339</v>
      </c>
      <c r="BK86" s="36" t="s">
        <v>339</v>
      </c>
      <c r="BL86" s="36" t="s">
        <v>339</v>
      </c>
    </row>
    <row r="87" spans="1:64" s="37" customFormat="1" x14ac:dyDescent="0.2">
      <c r="A87" s="34">
        <v>84</v>
      </c>
      <c r="B87" s="34" t="s">
        <v>193</v>
      </c>
      <c r="C87" s="34" t="s">
        <v>195</v>
      </c>
      <c r="D87" s="41" t="s">
        <v>339</v>
      </c>
      <c r="E87" s="36" t="s">
        <v>339</v>
      </c>
      <c r="F87" s="36" t="s">
        <v>339</v>
      </c>
      <c r="G87" s="36" t="s">
        <v>339</v>
      </c>
      <c r="H87" s="36" t="s">
        <v>339</v>
      </c>
      <c r="I87" s="36" t="s">
        <v>339</v>
      </c>
      <c r="J87" s="36" t="s">
        <v>339</v>
      </c>
      <c r="K87" s="36" t="s">
        <v>339</v>
      </c>
      <c r="L87" s="36" t="s">
        <v>339</v>
      </c>
      <c r="M87" s="36" t="s">
        <v>339</v>
      </c>
      <c r="N87" s="36" t="s">
        <v>339</v>
      </c>
      <c r="O87" s="36" t="s">
        <v>339</v>
      </c>
      <c r="P87" s="36" t="s">
        <v>339</v>
      </c>
      <c r="Q87" s="36" t="s">
        <v>339</v>
      </c>
      <c r="R87" s="36" t="s">
        <v>339</v>
      </c>
      <c r="S87" s="36" t="s">
        <v>339</v>
      </c>
      <c r="T87" s="36" t="s">
        <v>339</v>
      </c>
      <c r="U87" s="36" t="s">
        <v>339</v>
      </c>
      <c r="V87" s="36" t="s">
        <v>339</v>
      </c>
      <c r="W87" s="36" t="s">
        <v>339</v>
      </c>
      <c r="X87" s="36" t="s">
        <v>339</v>
      </c>
      <c r="Y87" s="36" t="s">
        <v>339</v>
      </c>
      <c r="Z87" s="36" t="s">
        <v>339</v>
      </c>
      <c r="AA87" s="36" t="s">
        <v>339</v>
      </c>
      <c r="AB87" s="36" t="s">
        <v>339</v>
      </c>
      <c r="AC87" s="36" t="s">
        <v>339</v>
      </c>
      <c r="AD87" s="36" t="s">
        <v>339</v>
      </c>
      <c r="AE87" s="36" t="s">
        <v>339</v>
      </c>
      <c r="AF87" s="36" t="s">
        <v>339</v>
      </c>
      <c r="AG87" s="36" t="s">
        <v>339</v>
      </c>
      <c r="AH87" s="36" t="s">
        <v>339</v>
      </c>
      <c r="AI87" s="36" t="s">
        <v>339</v>
      </c>
      <c r="AJ87" s="36" t="s">
        <v>339</v>
      </c>
      <c r="AK87" s="36" t="s">
        <v>339</v>
      </c>
      <c r="AL87" s="36" t="s">
        <v>339</v>
      </c>
      <c r="AM87" s="36" t="s">
        <v>339</v>
      </c>
      <c r="AN87" s="36" t="s">
        <v>339</v>
      </c>
      <c r="AO87" s="36" t="s">
        <v>339</v>
      </c>
      <c r="AP87" s="36" t="s">
        <v>339</v>
      </c>
      <c r="AQ87" s="36" t="s">
        <v>339</v>
      </c>
      <c r="AR87" s="36" t="s">
        <v>339</v>
      </c>
      <c r="AS87" s="36" t="s">
        <v>339</v>
      </c>
      <c r="AT87" s="36" t="s">
        <v>339</v>
      </c>
      <c r="AU87" s="36" t="s">
        <v>339</v>
      </c>
      <c r="AV87" s="36" t="s">
        <v>339</v>
      </c>
      <c r="AW87" s="36" t="s">
        <v>339</v>
      </c>
      <c r="AX87" s="36" t="s">
        <v>339</v>
      </c>
      <c r="AY87" s="36" t="s">
        <v>339</v>
      </c>
      <c r="AZ87" s="36" t="s">
        <v>339</v>
      </c>
      <c r="BA87" s="36" t="s">
        <v>339</v>
      </c>
      <c r="BB87" s="36" t="s">
        <v>339</v>
      </c>
      <c r="BC87" s="36" t="s">
        <v>339</v>
      </c>
      <c r="BD87" s="36" t="s">
        <v>339</v>
      </c>
      <c r="BE87" s="36" t="s">
        <v>339</v>
      </c>
      <c r="BF87" s="36" t="s">
        <v>339</v>
      </c>
      <c r="BG87" s="36" t="s">
        <v>339</v>
      </c>
      <c r="BH87" s="36" t="s">
        <v>339</v>
      </c>
      <c r="BI87" s="36" t="s">
        <v>339</v>
      </c>
      <c r="BJ87" s="36" t="s">
        <v>339</v>
      </c>
      <c r="BK87" s="36" t="s">
        <v>339</v>
      </c>
      <c r="BL87" s="36" t="s">
        <v>339</v>
      </c>
    </row>
    <row r="88" spans="1:64" s="37" customFormat="1" x14ac:dyDescent="0.2">
      <c r="A88" s="34">
        <v>85</v>
      </c>
      <c r="B88" s="34" t="s">
        <v>193</v>
      </c>
      <c r="C88" s="34" t="s">
        <v>196</v>
      </c>
      <c r="D88" s="41" t="s">
        <v>339</v>
      </c>
      <c r="E88" s="36" t="s">
        <v>339</v>
      </c>
      <c r="F88" s="36" t="s">
        <v>339</v>
      </c>
      <c r="G88" s="36" t="s">
        <v>339</v>
      </c>
      <c r="H88" s="36" t="s">
        <v>339</v>
      </c>
      <c r="I88" s="36" t="s">
        <v>339</v>
      </c>
      <c r="J88" s="36" t="s">
        <v>339</v>
      </c>
      <c r="K88" s="36" t="s">
        <v>339</v>
      </c>
      <c r="L88" s="36" t="s">
        <v>339</v>
      </c>
      <c r="M88" s="36" t="s">
        <v>339</v>
      </c>
      <c r="N88" s="36" t="s">
        <v>339</v>
      </c>
      <c r="O88" s="36" t="s">
        <v>339</v>
      </c>
      <c r="P88" s="36" t="s">
        <v>339</v>
      </c>
      <c r="Q88" s="36" t="s">
        <v>339</v>
      </c>
      <c r="R88" s="36" t="s">
        <v>339</v>
      </c>
      <c r="S88" s="36" t="s">
        <v>339</v>
      </c>
      <c r="T88" s="36" t="s">
        <v>339</v>
      </c>
      <c r="U88" s="36" t="s">
        <v>339</v>
      </c>
      <c r="V88" s="36" t="s">
        <v>339</v>
      </c>
      <c r="W88" s="36" t="s">
        <v>339</v>
      </c>
      <c r="X88" s="36" t="s">
        <v>339</v>
      </c>
      <c r="Y88" s="36" t="s">
        <v>339</v>
      </c>
      <c r="Z88" s="36" t="s">
        <v>339</v>
      </c>
      <c r="AA88" s="36" t="s">
        <v>339</v>
      </c>
      <c r="AB88" s="36" t="s">
        <v>339</v>
      </c>
      <c r="AC88" s="36" t="s">
        <v>339</v>
      </c>
      <c r="AD88" s="36" t="s">
        <v>339</v>
      </c>
      <c r="AE88" s="36" t="s">
        <v>339</v>
      </c>
      <c r="AF88" s="36" t="s">
        <v>339</v>
      </c>
      <c r="AG88" s="36" t="s">
        <v>339</v>
      </c>
      <c r="AH88" s="36" t="s">
        <v>339</v>
      </c>
      <c r="AI88" s="36" t="s">
        <v>339</v>
      </c>
      <c r="AJ88" s="36" t="s">
        <v>339</v>
      </c>
      <c r="AK88" s="36" t="s">
        <v>339</v>
      </c>
      <c r="AL88" s="36" t="s">
        <v>339</v>
      </c>
      <c r="AM88" s="36" t="s">
        <v>339</v>
      </c>
      <c r="AN88" s="36" t="s">
        <v>339</v>
      </c>
      <c r="AO88" s="36" t="s">
        <v>339</v>
      </c>
      <c r="AP88" s="36" t="s">
        <v>339</v>
      </c>
      <c r="AQ88" s="36" t="s">
        <v>339</v>
      </c>
      <c r="AR88" s="36" t="s">
        <v>339</v>
      </c>
      <c r="AS88" s="36" t="s">
        <v>339</v>
      </c>
      <c r="AT88" s="36" t="s">
        <v>339</v>
      </c>
      <c r="AU88" s="36" t="s">
        <v>339</v>
      </c>
      <c r="AV88" s="36" t="s">
        <v>339</v>
      </c>
      <c r="AW88" s="36" t="s">
        <v>339</v>
      </c>
      <c r="AX88" s="36" t="s">
        <v>339</v>
      </c>
      <c r="AY88" s="36" t="s">
        <v>339</v>
      </c>
      <c r="AZ88" s="36" t="s">
        <v>339</v>
      </c>
      <c r="BA88" s="36" t="s">
        <v>339</v>
      </c>
      <c r="BB88" s="36" t="s">
        <v>339</v>
      </c>
      <c r="BC88" s="36" t="s">
        <v>339</v>
      </c>
      <c r="BD88" s="36" t="s">
        <v>339</v>
      </c>
      <c r="BE88" s="36" t="s">
        <v>339</v>
      </c>
      <c r="BF88" s="36" t="s">
        <v>339</v>
      </c>
      <c r="BG88" s="36" t="s">
        <v>339</v>
      </c>
      <c r="BH88" s="36" t="s">
        <v>339</v>
      </c>
      <c r="BI88" s="36" t="s">
        <v>339</v>
      </c>
      <c r="BJ88" s="36" t="s">
        <v>339</v>
      </c>
      <c r="BK88" s="36" t="s">
        <v>339</v>
      </c>
      <c r="BL88" s="36" t="s">
        <v>339</v>
      </c>
    </row>
    <row r="89" spans="1:64" s="37" customFormat="1" x14ac:dyDescent="0.2">
      <c r="A89" s="34">
        <v>86</v>
      </c>
      <c r="B89" s="34" t="s">
        <v>193</v>
      </c>
      <c r="C89" s="34" t="s">
        <v>197</v>
      </c>
      <c r="D89" s="41" t="s">
        <v>339</v>
      </c>
      <c r="E89" s="36" t="s">
        <v>339</v>
      </c>
      <c r="F89" s="36" t="s">
        <v>339</v>
      </c>
      <c r="G89" s="36" t="s">
        <v>339</v>
      </c>
      <c r="H89" s="36" t="s">
        <v>339</v>
      </c>
      <c r="I89" s="36" t="s">
        <v>339</v>
      </c>
      <c r="J89" s="36" t="s">
        <v>339</v>
      </c>
      <c r="K89" s="36" t="s">
        <v>339</v>
      </c>
      <c r="L89" s="36" t="s">
        <v>339</v>
      </c>
      <c r="M89" s="36" t="s">
        <v>339</v>
      </c>
      <c r="N89" s="36" t="s">
        <v>339</v>
      </c>
      <c r="O89" s="36" t="s">
        <v>339</v>
      </c>
      <c r="P89" s="36" t="s">
        <v>339</v>
      </c>
      <c r="Q89" s="36" t="s">
        <v>339</v>
      </c>
      <c r="R89" s="36" t="s">
        <v>339</v>
      </c>
      <c r="S89" s="36" t="s">
        <v>339</v>
      </c>
      <c r="T89" s="36" t="s">
        <v>339</v>
      </c>
      <c r="U89" s="36" t="s">
        <v>339</v>
      </c>
      <c r="V89" s="36" t="s">
        <v>339</v>
      </c>
      <c r="W89" s="36" t="s">
        <v>339</v>
      </c>
      <c r="X89" s="36" t="s">
        <v>339</v>
      </c>
      <c r="Y89" s="36" t="s">
        <v>339</v>
      </c>
      <c r="Z89" s="36" t="s">
        <v>339</v>
      </c>
      <c r="AA89" s="36" t="s">
        <v>339</v>
      </c>
      <c r="AB89" s="36" t="s">
        <v>339</v>
      </c>
      <c r="AC89" s="36" t="s">
        <v>339</v>
      </c>
      <c r="AD89" s="36" t="s">
        <v>339</v>
      </c>
      <c r="AE89" s="36" t="s">
        <v>339</v>
      </c>
      <c r="AF89" s="36" t="s">
        <v>339</v>
      </c>
      <c r="AG89" s="36" t="s">
        <v>339</v>
      </c>
      <c r="AH89" s="36" t="s">
        <v>339</v>
      </c>
      <c r="AI89" s="36" t="s">
        <v>339</v>
      </c>
      <c r="AJ89" s="36" t="s">
        <v>339</v>
      </c>
      <c r="AK89" s="36" t="s">
        <v>339</v>
      </c>
      <c r="AL89" s="36" t="s">
        <v>339</v>
      </c>
      <c r="AM89" s="36" t="s">
        <v>339</v>
      </c>
      <c r="AN89" s="36" t="s">
        <v>339</v>
      </c>
      <c r="AO89" s="36" t="s">
        <v>339</v>
      </c>
      <c r="AP89" s="36" t="s">
        <v>339</v>
      </c>
      <c r="AQ89" s="36" t="s">
        <v>339</v>
      </c>
      <c r="AR89" s="36" t="s">
        <v>339</v>
      </c>
      <c r="AS89" s="36" t="s">
        <v>339</v>
      </c>
      <c r="AT89" s="36" t="s">
        <v>339</v>
      </c>
      <c r="AU89" s="36" t="s">
        <v>339</v>
      </c>
      <c r="AV89" s="36" t="s">
        <v>339</v>
      </c>
      <c r="AW89" s="36" t="s">
        <v>339</v>
      </c>
      <c r="AX89" s="36" t="s">
        <v>339</v>
      </c>
      <c r="AY89" s="36" t="s">
        <v>339</v>
      </c>
      <c r="AZ89" s="36" t="s">
        <v>339</v>
      </c>
      <c r="BA89" s="36" t="s">
        <v>339</v>
      </c>
      <c r="BB89" s="36" t="s">
        <v>339</v>
      </c>
      <c r="BC89" s="36" t="s">
        <v>339</v>
      </c>
      <c r="BD89" s="36" t="s">
        <v>339</v>
      </c>
      <c r="BE89" s="36" t="s">
        <v>339</v>
      </c>
      <c r="BF89" s="36" t="s">
        <v>339</v>
      </c>
      <c r="BG89" s="36" t="s">
        <v>339</v>
      </c>
      <c r="BH89" s="36" t="s">
        <v>339</v>
      </c>
      <c r="BI89" s="36" t="s">
        <v>339</v>
      </c>
      <c r="BJ89" s="36" t="s">
        <v>339</v>
      </c>
      <c r="BK89" s="36" t="s">
        <v>339</v>
      </c>
      <c r="BL89" s="36" t="s">
        <v>339</v>
      </c>
    </row>
    <row r="90" spans="1:64" s="37" customFormat="1" x14ac:dyDescent="0.2">
      <c r="A90" s="34">
        <v>87</v>
      </c>
      <c r="B90" s="34" t="s">
        <v>193</v>
      </c>
      <c r="C90" s="34" t="s">
        <v>198</v>
      </c>
      <c r="D90" s="41" t="s">
        <v>339</v>
      </c>
      <c r="E90" s="36" t="s">
        <v>339</v>
      </c>
      <c r="F90" s="36" t="s">
        <v>339</v>
      </c>
      <c r="G90" s="36" t="s">
        <v>339</v>
      </c>
      <c r="H90" s="36" t="s">
        <v>339</v>
      </c>
      <c r="I90" s="36" t="s">
        <v>339</v>
      </c>
      <c r="J90" s="36" t="s">
        <v>339</v>
      </c>
      <c r="K90" s="36" t="s">
        <v>339</v>
      </c>
      <c r="L90" s="36" t="s">
        <v>339</v>
      </c>
      <c r="M90" s="36" t="s">
        <v>339</v>
      </c>
      <c r="N90" s="36" t="s">
        <v>339</v>
      </c>
      <c r="O90" s="36" t="s">
        <v>339</v>
      </c>
      <c r="P90" s="36" t="s">
        <v>339</v>
      </c>
      <c r="Q90" s="36" t="s">
        <v>339</v>
      </c>
      <c r="R90" s="36" t="s">
        <v>339</v>
      </c>
      <c r="S90" s="36" t="s">
        <v>339</v>
      </c>
      <c r="T90" s="36" t="s">
        <v>339</v>
      </c>
      <c r="U90" s="36" t="s">
        <v>339</v>
      </c>
      <c r="V90" s="36" t="s">
        <v>339</v>
      </c>
      <c r="W90" s="36" t="s">
        <v>339</v>
      </c>
      <c r="X90" s="36" t="s">
        <v>339</v>
      </c>
      <c r="Y90" s="36" t="s">
        <v>339</v>
      </c>
      <c r="Z90" s="36" t="s">
        <v>339</v>
      </c>
      <c r="AA90" s="36" t="s">
        <v>339</v>
      </c>
      <c r="AB90" s="36" t="s">
        <v>339</v>
      </c>
      <c r="AC90" s="36" t="s">
        <v>339</v>
      </c>
      <c r="AD90" s="36" t="s">
        <v>339</v>
      </c>
      <c r="AE90" s="36" t="s">
        <v>339</v>
      </c>
      <c r="AF90" s="36" t="s">
        <v>339</v>
      </c>
      <c r="AG90" s="36" t="s">
        <v>339</v>
      </c>
      <c r="AH90" s="36" t="s">
        <v>339</v>
      </c>
      <c r="AI90" s="36" t="s">
        <v>339</v>
      </c>
      <c r="AJ90" s="36" t="s">
        <v>339</v>
      </c>
      <c r="AK90" s="36" t="s">
        <v>339</v>
      </c>
      <c r="AL90" s="36" t="s">
        <v>339</v>
      </c>
      <c r="AM90" s="36" t="s">
        <v>339</v>
      </c>
      <c r="AN90" s="36" t="s">
        <v>339</v>
      </c>
      <c r="AO90" s="36" t="s">
        <v>339</v>
      </c>
      <c r="AP90" s="36" t="s">
        <v>339</v>
      </c>
      <c r="AQ90" s="36" t="s">
        <v>339</v>
      </c>
      <c r="AR90" s="36" t="s">
        <v>339</v>
      </c>
      <c r="AS90" s="36" t="s">
        <v>339</v>
      </c>
      <c r="AT90" s="36" t="s">
        <v>339</v>
      </c>
      <c r="AU90" s="36" t="s">
        <v>339</v>
      </c>
      <c r="AV90" s="36" t="s">
        <v>339</v>
      </c>
      <c r="AW90" s="36" t="s">
        <v>339</v>
      </c>
      <c r="AX90" s="36" t="s">
        <v>339</v>
      </c>
      <c r="AY90" s="36" t="s">
        <v>339</v>
      </c>
      <c r="AZ90" s="36" t="s">
        <v>339</v>
      </c>
      <c r="BA90" s="36" t="s">
        <v>339</v>
      </c>
      <c r="BB90" s="36" t="s">
        <v>339</v>
      </c>
      <c r="BC90" s="36" t="s">
        <v>339</v>
      </c>
      <c r="BD90" s="36" t="s">
        <v>339</v>
      </c>
      <c r="BE90" s="36" t="s">
        <v>339</v>
      </c>
      <c r="BF90" s="36" t="s">
        <v>339</v>
      </c>
      <c r="BG90" s="36" t="s">
        <v>339</v>
      </c>
      <c r="BH90" s="36" t="s">
        <v>339</v>
      </c>
      <c r="BI90" s="36" t="s">
        <v>339</v>
      </c>
      <c r="BJ90" s="36" t="s">
        <v>339</v>
      </c>
      <c r="BK90" s="36" t="s">
        <v>339</v>
      </c>
      <c r="BL90" s="36" t="s">
        <v>339</v>
      </c>
    </row>
    <row r="91" spans="1:64" s="37" customFormat="1" x14ac:dyDescent="0.2">
      <c r="A91" s="34">
        <v>88</v>
      </c>
      <c r="B91" s="34" t="s">
        <v>193</v>
      </c>
      <c r="C91" s="34" t="s">
        <v>199</v>
      </c>
      <c r="D91" s="41" t="s">
        <v>339</v>
      </c>
      <c r="E91" s="36" t="s">
        <v>339</v>
      </c>
      <c r="F91" s="36" t="s">
        <v>339</v>
      </c>
      <c r="G91" s="36" t="s">
        <v>339</v>
      </c>
      <c r="H91" s="36" t="s">
        <v>339</v>
      </c>
      <c r="I91" s="36" t="s">
        <v>339</v>
      </c>
      <c r="J91" s="36" t="s">
        <v>339</v>
      </c>
      <c r="K91" s="36" t="s">
        <v>339</v>
      </c>
      <c r="L91" s="36" t="s">
        <v>339</v>
      </c>
      <c r="M91" s="36" t="s">
        <v>339</v>
      </c>
      <c r="N91" s="36" t="s">
        <v>339</v>
      </c>
      <c r="O91" s="36" t="s">
        <v>339</v>
      </c>
      <c r="P91" s="36" t="s">
        <v>339</v>
      </c>
      <c r="Q91" s="36" t="s">
        <v>339</v>
      </c>
      <c r="R91" s="36" t="s">
        <v>339</v>
      </c>
      <c r="S91" s="36" t="s">
        <v>339</v>
      </c>
      <c r="T91" s="36" t="s">
        <v>339</v>
      </c>
      <c r="U91" s="36" t="s">
        <v>339</v>
      </c>
      <c r="V91" s="36" t="s">
        <v>339</v>
      </c>
      <c r="W91" s="36" t="s">
        <v>339</v>
      </c>
      <c r="X91" s="36" t="s">
        <v>339</v>
      </c>
      <c r="Y91" s="36" t="s">
        <v>339</v>
      </c>
      <c r="Z91" s="36" t="s">
        <v>339</v>
      </c>
      <c r="AA91" s="36" t="s">
        <v>339</v>
      </c>
      <c r="AB91" s="36" t="s">
        <v>339</v>
      </c>
      <c r="AC91" s="36" t="s">
        <v>339</v>
      </c>
      <c r="AD91" s="36" t="s">
        <v>339</v>
      </c>
      <c r="AE91" s="36" t="s">
        <v>339</v>
      </c>
      <c r="AF91" s="36" t="s">
        <v>339</v>
      </c>
      <c r="AG91" s="36" t="s">
        <v>339</v>
      </c>
      <c r="AH91" s="36" t="s">
        <v>339</v>
      </c>
      <c r="AI91" s="36" t="s">
        <v>339</v>
      </c>
      <c r="AJ91" s="36" t="s">
        <v>339</v>
      </c>
      <c r="AK91" s="36" t="s">
        <v>339</v>
      </c>
      <c r="AL91" s="36" t="s">
        <v>339</v>
      </c>
      <c r="AM91" s="36" t="s">
        <v>339</v>
      </c>
      <c r="AN91" s="36" t="s">
        <v>339</v>
      </c>
      <c r="AO91" s="36" t="s">
        <v>339</v>
      </c>
      <c r="AP91" s="36" t="s">
        <v>339</v>
      </c>
      <c r="AQ91" s="36" t="s">
        <v>339</v>
      </c>
      <c r="AR91" s="36" t="s">
        <v>339</v>
      </c>
      <c r="AS91" s="36" t="s">
        <v>339</v>
      </c>
      <c r="AT91" s="36" t="s">
        <v>339</v>
      </c>
      <c r="AU91" s="36" t="s">
        <v>339</v>
      </c>
      <c r="AV91" s="36" t="s">
        <v>339</v>
      </c>
      <c r="AW91" s="36" t="s">
        <v>339</v>
      </c>
      <c r="AX91" s="36" t="s">
        <v>339</v>
      </c>
      <c r="AY91" s="36" t="s">
        <v>339</v>
      </c>
      <c r="AZ91" s="36" t="s">
        <v>339</v>
      </c>
      <c r="BA91" s="36" t="s">
        <v>339</v>
      </c>
      <c r="BB91" s="36" t="s">
        <v>339</v>
      </c>
      <c r="BC91" s="36" t="s">
        <v>339</v>
      </c>
      <c r="BD91" s="36" t="s">
        <v>339</v>
      </c>
      <c r="BE91" s="36" t="s">
        <v>339</v>
      </c>
      <c r="BF91" s="36" t="s">
        <v>339</v>
      </c>
      <c r="BG91" s="36" t="s">
        <v>339</v>
      </c>
      <c r="BH91" s="36" t="s">
        <v>339</v>
      </c>
      <c r="BI91" s="36" t="s">
        <v>339</v>
      </c>
      <c r="BJ91" s="36" t="s">
        <v>339</v>
      </c>
      <c r="BK91" s="36" t="s">
        <v>339</v>
      </c>
      <c r="BL91" s="36" t="s">
        <v>339</v>
      </c>
    </row>
    <row r="92" spans="1:64" s="37" customFormat="1" x14ac:dyDescent="0.2">
      <c r="A92" s="34">
        <v>89</v>
      </c>
      <c r="B92" s="34" t="s">
        <v>201</v>
      </c>
      <c r="C92" s="34" t="s">
        <v>200</v>
      </c>
      <c r="D92" s="41">
        <v>6.4364466709999997</v>
      </c>
      <c r="E92" s="36">
        <v>49</v>
      </c>
      <c r="F92" s="36">
        <v>28</v>
      </c>
      <c r="G92" s="36">
        <v>20</v>
      </c>
      <c r="H92" s="36">
        <v>1</v>
      </c>
      <c r="I92" s="36">
        <v>148.53863943918046</v>
      </c>
      <c r="J92" s="36">
        <v>1723.6042234543741</v>
      </c>
      <c r="K92" s="36">
        <v>93.322504439155296</v>
      </c>
      <c r="L92" s="36">
        <v>55.216135000025162</v>
      </c>
      <c r="M92" s="36">
        <v>1458.6855338934984</v>
      </c>
      <c r="N92" s="36">
        <v>413.45732900005635</v>
      </c>
      <c r="O92" s="36">
        <v>3.9033369410000001</v>
      </c>
      <c r="P92" s="36">
        <v>6.9568623249999995</v>
      </c>
      <c r="Q92" s="36">
        <v>3.687076931</v>
      </c>
      <c r="R92" s="36">
        <v>0.21626001</v>
      </c>
      <c r="S92" s="36">
        <v>6.6747840509999996</v>
      </c>
      <c r="T92" s="36">
        <v>0.28207827399999996</v>
      </c>
      <c r="U92" s="36">
        <v>6.644750000000001</v>
      </c>
      <c r="V92" s="36">
        <v>15.780099999999997</v>
      </c>
      <c r="W92" s="36">
        <v>159.08672638018044</v>
      </c>
      <c r="X92" s="36">
        <v>1746.341185779374</v>
      </c>
      <c r="Y92" s="36">
        <v>1905.4279121595544</v>
      </c>
      <c r="Z92" s="36">
        <v>16.835144053813217</v>
      </c>
      <c r="AA92" s="36">
        <v>8.0975615662622022</v>
      </c>
      <c r="AB92" s="36">
        <v>126.82749993412732</v>
      </c>
      <c r="AC92" s="36">
        <v>1.43786768858741</v>
      </c>
      <c r="AD92" s="36">
        <v>26.078884175565193</v>
      </c>
      <c r="AE92" s="36">
        <v>234.70995758008669</v>
      </c>
      <c r="AF92" s="36">
        <v>260.78884175565196</v>
      </c>
      <c r="AG92" s="36">
        <v>0.66105449428074314</v>
      </c>
      <c r="AH92" s="36">
        <v>1.1245524730293095</v>
      </c>
      <c r="AI92" s="36">
        <v>3.6016072447019791</v>
      </c>
      <c r="AJ92" s="36">
        <v>2.6530437735153023</v>
      </c>
      <c r="AK92" s="36">
        <v>1.2570714397424794</v>
      </c>
      <c r="AL92" s="36">
        <v>3.2023822388385765</v>
      </c>
      <c r="AM92" s="36">
        <v>4.7519659563834553</v>
      </c>
      <c r="AN92" s="36">
        <v>28.460508088336983</v>
      </c>
      <c r="AO92" s="36">
        <v>241.51394706362723</v>
      </c>
      <c r="AP92" s="36">
        <v>18718.332165086998</v>
      </c>
      <c r="AQ92" s="36">
        <v>10079.101935047</v>
      </c>
      <c r="AR92" s="36">
        <v>28797.434100134</v>
      </c>
      <c r="AS92" s="36">
        <v>367.74378700599999</v>
      </c>
      <c r="AT92" s="36">
        <v>82475.579753615995</v>
      </c>
      <c r="AU92" s="36">
        <v>180158.57534865601</v>
      </c>
      <c r="AV92" s="36">
        <v>45286.426324120002</v>
      </c>
      <c r="AW92" s="36">
        <v>98923.076061514003</v>
      </c>
      <c r="AX92" s="36">
        <v>43586.868160348997</v>
      </c>
      <c r="AY92" s="36">
        <v>95210.583485876006</v>
      </c>
      <c r="AZ92" s="36">
        <v>3.6882104785714289</v>
      </c>
      <c r="BA92" s="36">
        <v>7.3764209571428578</v>
      </c>
      <c r="BB92" s="36">
        <v>68.310312823999993</v>
      </c>
      <c r="BC92" s="36">
        <v>6842.7207915119998</v>
      </c>
      <c r="BD92" s="36">
        <v>14947.149604647</v>
      </c>
      <c r="BE92" s="36">
        <v>2.8464607042857146</v>
      </c>
      <c r="BF92" s="36">
        <v>5.6929214100000003</v>
      </c>
      <c r="BG92" s="36">
        <v>24.406503359999999</v>
      </c>
      <c r="BH92" s="36">
        <v>426.83186002299999</v>
      </c>
      <c r="BI92" s="36">
        <v>1.1400000000000008</v>
      </c>
      <c r="BJ92" s="36">
        <v>1.1600000000000008</v>
      </c>
      <c r="BK92" s="36">
        <v>5.5200000000000014</v>
      </c>
      <c r="BL92" s="36">
        <v>5.5200000000000014</v>
      </c>
    </row>
    <row r="93" spans="1:64" s="37" customFormat="1" x14ac:dyDescent="0.2">
      <c r="A93" s="34">
        <v>90</v>
      </c>
      <c r="B93" s="34" t="s">
        <v>201</v>
      </c>
      <c r="C93" s="34" t="s">
        <v>202</v>
      </c>
      <c r="D93" s="41">
        <v>5.4997294099999996</v>
      </c>
      <c r="E93" s="36">
        <v>6</v>
      </c>
      <c r="F93" s="36">
        <v>0</v>
      </c>
      <c r="G93" s="36">
        <v>3</v>
      </c>
      <c r="H93" s="36">
        <v>3</v>
      </c>
      <c r="I93" s="36">
        <v>1.0057277191593263</v>
      </c>
      <c r="J93" s="36">
        <v>36.260614460163161</v>
      </c>
      <c r="K93" s="36">
        <v>0.6333287191757242</v>
      </c>
      <c r="L93" s="36">
        <v>0.37239899998360215</v>
      </c>
      <c r="M93" s="36">
        <v>23.215337179329715</v>
      </c>
      <c r="N93" s="36">
        <v>14.05100499999277</v>
      </c>
      <c r="O93" s="36">
        <v>0.215242186</v>
      </c>
      <c r="P93" s="36">
        <v>0.36504208900000001</v>
      </c>
      <c r="Q93" s="36">
        <v>0.19621087000000001</v>
      </c>
      <c r="R93" s="36">
        <v>1.9031316E-2</v>
      </c>
      <c r="S93" s="36">
        <v>0.34021863400000002</v>
      </c>
      <c r="T93" s="36">
        <v>2.4823455000000001E-2</v>
      </c>
      <c r="U93" s="36">
        <v>0</v>
      </c>
      <c r="V93" s="36">
        <v>0</v>
      </c>
      <c r="W93" s="36">
        <v>1.2209699051593264</v>
      </c>
      <c r="X93" s="36">
        <v>36.62565654916316</v>
      </c>
      <c r="Y93" s="36">
        <v>37.84662645432249</v>
      </c>
      <c r="Z93" s="36">
        <v>0.21700744136918695</v>
      </c>
      <c r="AA93" s="36">
        <v>4.6439592453006023E-2</v>
      </c>
      <c r="AB93" s="36">
        <v>4.6439592000000002E-2</v>
      </c>
      <c r="AC93" s="36">
        <v>5.7423941867164804E-3</v>
      </c>
      <c r="AD93" s="36">
        <v>0.26221538106745318</v>
      </c>
      <c r="AE93" s="36">
        <v>2.3599384296070784</v>
      </c>
      <c r="AF93" s="36">
        <v>2.6221538106745315</v>
      </c>
      <c r="AG93" s="36">
        <v>0</v>
      </c>
      <c r="AH93" s="36">
        <v>0</v>
      </c>
      <c r="AI93" s="36">
        <v>0</v>
      </c>
      <c r="AJ93" s="36">
        <v>2.6621613003551003E-3</v>
      </c>
      <c r="AK93" s="36">
        <v>3.2170687981344479E-3</v>
      </c>
      <c r="AL93" s="36">
        <v>8.0461508668877267E-3</v>
      </c>
      <c r="AM93" s="36">
        <v>8.4045554870715803E-3</v>
      </c>
      <c r="AN93" s="36">
        <v>0.26543244986558762</v>
      </c>
      <c r="AO93" s="36">
        <v>2.3679845804739661</v>
      </c>
      <c r="AP93" s="36">
        <v>329.64979047000003</v>
      </c>
      <c r="AQ93" s="36">
        <v>177.50373332999999</v>
      </c>
      <c r="AR93" s="36">
        <v>507.15352380000002</v>
      </c>
      <c r="AS93" s="36">
        <v>8.9950367280000005</v>
      </c>
      <c r="AT93" s="36">
        <v>1482.8339685559999</v>
      </c>
      <c r="AU93" s="36">
        <v>3469.9098914159999</v>
      </c>
      <c r="AV93" s="36">
        <v>815.60621787599996</v>
      </c>
      <c r="AW93" s="36">
        <v>1908.5616750910001</v>
      </c>
      <c r="AX93" s="36">
        <v>773.65844967400005</v>
      </c>
      <c r="AY93" s="36">
        <v>1810.4016795049999</v>
      </c>
      <c r="AZ93" s="36">
        <v>9.2496884285714287E-2</v>
      </c>
      <c r="BA93" s="36">
        <v>0.18499376857142857</v>
      </c>
      <c r="BB93" s="36">
        <v>3.129852498</v>
      </c>
      <c r="BC93" s="36">
        <v>165.44632494699999</v>
      </c>
      <c r="BD93" s="36">
        <v>387.15314836699997</v>
      </c>
      <c r="BE93" s="36">
        <v>0.13041957714285715</v>
      </c>
      <c r="BF93" s="36">
        <v>0.2608391542857143</v>
      </c>
      <c r="BG93" s="36">
        <v>5.4780953490000002</v>
      </c>
      <c r="BH93" s="36">
        <v>58.130026821000001</v>
      </c>
      <c r="BI93" s="36">
        <v>0</v>
      </c>
      <c r="BJ93" s="36">
        <v>0</v>
      </c>
      <c r="BK93" s="36">
        <v>0</v>
      </c>
      <c r="BL93" s="36">
        <v>0</v>
      </c>
    </row>
    <row r="94" spans="1:64" s="37" customFormat="1" x14ac:dyDescent="0.2">
      <c r="A94" s="34">
        <v>91</v>
      </c>
      <c r="B94" s="34" t="s">
        <v>201</v>
      </c>
      <c r="C94" s="34" t="s">
        <v>203</v>
      </c>
      <c r="D94" s="41">
        <v>5.3368820179999998</v>
      </c>
      <c r="E94" s="36">
        <v>3</v>
      </c>
      <c r="F94" s="36">
        <v>0</v>
      </c>
      <c r="G94" s="36">
        <v>1</v>
      </c>
      <c r="H94" s="36">
        <v>2</v>
      </c>
      <c r="I94" s="36">
        <v>8.8129712973321426E-3</v>
      </c>
      <c r="J94" s="36">
        <v>1.2177952680073119</v>
      </c>
      <c r="K94" s="36">
        <v>8.8129712973321426E-3</v>
      </c>
      <c r="L94" s="36">
        <v>0</v>
      </c>
      <c r="M94" s="36">
        <v>0.56811723930382096</v>
      </c>
      <c r="N94" s="36">
        <v>0.65849100000082306</v>
      </c>
      <c r="O94" s="36">
        <v>2.5717621999999999E-2</v>
      </c>
      <c r="P94" s="36">
        <v>4.1781337000000002E-2</v>
      </c>
      <c r="Q94" s="36">
        <v>2.1923036999999999E-2</v>
      </c>
      <c r="R94" s="36">
        <v>3.7945850000000001E-3</v>
      </c>
      <c r="S94" s="36">
        <v>3.6831876999999999E-2</v>
      </c>
      <c r="T94" s="36">
        <v>4.9494600000000001E-3</v>
      </c>
      <c r="U94" s="36">
        <v>3.0000000000000001E-3</v>
      </c>
      <c r="V94" s="36">
        <v>7.1999999999999998E-3</v>
      </c>
      <c r="W94" s="36">
        <v>3.7530593297332146E-2</v>
      </c>
      <c r="X94" s="36">
        <v>1.2667766050073119</v>
      </c>
      <c r="Y94" s="36">
        <v>1.3043071983046441</v>
      </c>
      <c r="Z94" s="36">
        <v>3.602965635373451E-3</v>
      </c>
      <c r="AA94" s="36">
        <v>7.7103464596991848E-4</v>
      </c>
      <c r="AB94" s="36">
        <v>7.7103399999999998E-4</v>
      </c>
      <c r="AC94" s="36">
        <v>9.2258291679650576E-5</v>
      </c>
      <c r="AD94" s="36">
        <v>1.3686919170132834E-2</v>
      </c>
      <c r="AE94" s="36">
        <v>0.12318227253119549</v>
      </c>
      <c r="AF94" s="36">
        <v>0.13686919170132833</v>
      </c>
      <c r="AG94" s="36">
        <v>3.0593115511399002E-4</v>
      </c>
      <c r="AH94" s="36">
        <v>5.2043460869966116E-4</v>
      </c>
      <c r="AI94" s="36">
        <v>1.6667973278624284E-3</v>
      </c>
      <c r="AJ94" s="36">
        <v>4.4199718118711368E-5</v>
      </c>
      <c r="AK94" s="36">
        <v>5.3412816884799424E-5</v>
      </c>
      <c r="AL94" s="36">
        <v>1.335898017256463E-4</v>
      </c>
      <c r="AM94" s="36">
        <v>4.4238916491235196E-4</v>
      </c>
      <c r="AN94" s="36">
        <v>1.4260766595717293E-2</v>
      </c>
      <c r="AO94" s="36">
        <v>0.12498265966078356</v>
      </c>
      <c r="AP94" s="36">
        <v>47.483378317000003</v>
      </c>
      <c r="AQ94" s="36">
        <v>25.567972940000001</v>
      </c>
      <c r="AR94" s="36">
        <v>73.051351257000007</v>
      </c>
      <c r="AS94" s="36">
        <v>1.8629860789999999</v>
      </c>
      <c r="AT94" s="36">
        <v>103.35664865299999</v>
      </c>
      <c r="AU94" s="36">
        <v>227.546376968</v>
      </c>
      <c r="AV94" s="36">
        <v>69.461742353999995</v>
      </c>
      <c r="AW94" s="36">
        <v>152.924538638</v>
      </c>
      <c r="AX94" s="36">
        <v>65.033842523999994</v>
      </c>
      <c r="AY94" s="36">
        <v>143.176229487</v>
      </c>
      <c r="AZ94" s="36">
        <v>0.22736445142857145</v>
      </c>
      <c r="BA94" s="36">
        <v>0.45472890428571433</v>
      </c>
      <c r="BB94" s="36">
        <v>1.9443673370000001</v>
      </c>
      <c r="BC94" s="36">
        <v>131.53887953500001</v>
      </c>
      <c r="BD94" s="36">
        <v>289.59138922099999</v>
      </c>
      <c r="BE94" s="36">
        <v>8.1020931428571433E-2</v>
      </c>
      <c r="BF94" s="36">
        <v>0.16204186428571429</v>
      </c>
      <c r="BG94" s="36">
        <v>4.5234635409999999</v>
      </c>
      <c r="BH94" s="36">
        <v>46.743375610999998</v>
      </c>
      <c r="BI94" s="36">
        <v>0</v>
      </c>
      <c r="BJ94" s="36">
        <v>0</v>
      </c>
      <c r="BK94" s="36">
        <v>0</v>
      </c>
      <c r="BL94" s="36">
        <v>0</v>
      </c>
    </row>
    <row r="95" spans="1:64" s="37" customFormat="1" x14ac:dyDescent="0.2">
      <c r="A95" s="34">
        <v>92</v>
      </c>
      <c r="B95" s="34" t="s">
        <v>201</v>
      </c>
      <c r="C95" s="34" t="s">
        <v>204</v>
      </c>
      <c r="D95" s="41">
        <v>5.6849648149999998</v>
      </c>
      <c r="E95" s="36">
        <v>8</v>
      </c>
      <c r="F95" s="36">
        <v>2</v>
      </c>
      <c r="G95" s="36">
        <v>2</v>
      </c>
      <c r="H95" s="36">
        <v>4</v>
      </c>
      <c r="I95" s="36">
        <v>1.0255265428763052</v>
      </c>
      <c r="J95" s="36">
        <v>21.61598765336386</v>
      </c>
      <c r="K95" s="36">
        <v>0.4120470428843776</v>
      </c>
      <c r="L95" s="36">
        <v>0.61347949999192763</v>
      </c>
      <c r="M95" s="36">
        <v>12.658152196238349</v>
      </c>
      <c r="N95" s="36">
        <v>9.9833620000018168</v>
      </c>
      <c r="O95" s="36">
        <v>0.66826684700000005</v>
      </c>
      <c r="P95" s="36">
        <v>1.1593805260000001</v>
      </c>
      <c r="Q95" s="36">
        <v>0.62379353800000004</v>
      </c>
      <c r="R95" s="36">
        <v>4.4473309000000003E-2</v>
      </c>
      <c r="S95" s="36">
        <v>1.101371863</v>
      </c>
      <c r="T95" s="36">
        <v>5.8008663000000002E-2</v>
      </c>
      <c r="U95" s="36">
        <v>4.4450000000000003E-2</v>
      </c>
      <c r="V95" s="36">
        <v>0.1055</v>
      </c>
      <c r="W95" s="36">
        <v>1.7382433898763054</v>
      </c>
      <c r="X95" s="36">
        <v>22.880868179363858</v>
      </c>
      <c r="Y95" s="36">
        <v>24.619111569240165</v>
      </c>
      <c r="Z95" s="36">
        <v>0.17117349247492572</v>
      </c>
      <c r="AA95" s="36">
        <v>6.746293548280323E-2</v>
      </c>
      <c r="AB95" s="36">
        <v>6.7462935000000002E-2</v>
      </c>
      <c r="AC95" s="36">
        <v>5.9946897781662199E-3</v>
      </c>
      <c r="AD95" s="36">
        <v>0.35375550739408207</v>
      </c>
      <c r="AE95" s="36">
        <v>3.1837995665467385</v>
      </c>
      <c r="AF95" s="36">
        <v>3.5375550739408208</v>
      </c>
      <c r="AG95" s="36">
        <v>4.7256709333496237E-3</v>
      </c>
      <c r="AH95" s="36">
        <v>8.039072392364878E-3</v>
      </c>
      <c r="AI95" s="36">
        <v>2.5746758878249672E-2</v>
      </c>
      <c r="AJ95" s="36">
        <v>3.8673297312249496E-3</v>
      </c>
      <c r="AK95" s="36">
        <v>4.6734455207761609E-3</v>
      </c>
      <c r="AL95" s="36">
        <v>1.168866756910871E-2</v>
      </c>
      <c r="AM95" s="36">
        <v>1.4587690442740794E-2</v>
      </c>
      <c r="AN95" s="36">
        <v>0.36646802530722311</v>
      </c>
      <c r="AO95" s="36">
        <v>3.2212349929940971</v>
      </c>
      <c r="AP95" s="36">
        <v>432.87068153199999</v>
      </c>
      <c r="AQ95" s="36">
        <v>233.084213132</v>
      </c>
      <c r="AR95" s="36">
        <v>665.95489466399999</v>
      </c>
      <c r="AS95" s="36">
        <v>14.693618155999999</v>
      </c>
      <c r="AT95" s="36">
        <v>2704.1487385149999</v>
      </c>
      <c r="AU95" s="36">
        <v>6319.9695310560001</v>
      </c>
      <c r="AV95" s="36">
        <v>1474.2225326099999</v>
      </c>
      <c r="AW95" s="36">
        <v>3445.4619139070001</v>
      </c>
      <c r="AX95" s="36">
        <v>1409.8313927930001</v>
      </c>
      <c r="AY95" s="36">
        <v>3294.9709161619999</v>
      </c>
      <c r="AZ95" s="36">
        <v>0.16240820428571431</v>
      </c>
      <c r="BA95" s="36">
        <v>0.32481640857142863</v>
      </c>
      <c r="BB95" s="36">
        <v>2.9463617549999999</v>
      </c>
      <c r="BC95" s="36">
        <v>252.56880981800001</v>
      </c>
      <c r="BD95" s="36">
        <v>590.28823370999999</v>
      </c>
      <c r="BE95" s="36">
        <v>0.12277359857142857</v>
      </c>
      <c r="BF95" s="36">
        <v>0.24554719714285714</v>
      </c>
      <c r="BG95" s="36">
        <v>2.9561143809999999</v>
      </c>
      <c r="BH95" s="36">
        <v>53.443387649999998</v>
      </c>
      <c r="BI95" s="36">
        <v>0.15</v>
      </c>
      <c r="BJ95" s="36">
        <v>0.15</v>
      </c>
      <c r="BK95" s="36">
        <v>0.54000000000000026</v>
      </c>
      <c r="BL95" s="36">
        <v>0.54000000000000026</v>
      </c>
    </row>
    <row r="96" spans="1:64" s="37" customFormat="1" x14ac:dyDescent="0.2">
      <c r="A96" s="34">
        <v>93</v>
      </c>
      <c r="B96" s="34" t="s">
        <v>201</v>
      </c>
      <c r="C96" s="34" t="s">
        <v>205</v>
      </c>
      <c r="D96" s="41">
        <v>6.1658306280000001</v>
      </c>
      <c r="E96" s="36">
        <v>3</v>
      </c>
      <c r="F96" s="36">
        <v>3</v>
      </c>
      <c r="G96" s="36">
        <v>0</v>
      </c>
      <c r="H96" s="36">
        <v>0</v>
      </c>
      <c r="I96" s="36">
        <v>8.6797326042635508</v>
      </c>
      <c r="J96" s="36">
        <v>85.932036362167466</v>
      </c>
      <c r="K96" s="36">
        <v>3.407731604228426</v>
      </c>
      <c r="L96" s="36">
        <v>5.2720010000351243</v>
      </c>
      <c r="M96" s="36">
        <v>55.343758966411102</v>
      </c>
      <c r="N96" s="36">
        <v>39.268010000019913</v>
      </c>
      <c r="O96" s="36">
        <v>0.19929645600000001</v>
      </c>
      <c r="P96" s="36">
        <v>0.32419358100000001</v>
      </c>
      <c r="Q96" s="36">
        <v>0.167014198</v>
      </c>
      <c r="R96" s="36">
        <v>3.2282258000000001E-2</v>
      </c>
      <c r="S96" s="36">
        <v>0.28208628800000002</v>
      </c>
      <c r="T96" s="36">
        <v>4.2107293000000004E-2</v>
      </c>
      <c r="U96" s="36">
        <v>9.7350000000000006E-2</v>
      </c>
      <c r="V96" s="36">
        <v>0.2301</v>
      </c>
      <c r="W96" s="36">
        <v>8.976379060263552</v>
      </c>
      <c r="X96" s="36">
        <v>86.486329943167462</v>
      </c>
      <c r="Y96" s="36">
        <v>95.462709003431016</v>
      </c>
      <c r="Z96" s="36">
        <v>0.99887862617967271</v>
      </c>
      <c r="AA96" s="36">
        <v>0.47272982172583455</v>
      </c>
      <c r="AB96" s="36">
        <v>0.47272982200000002</v>
      </c>
      <c r="AC96" s="36">
        <v>2.920056741377388E-2</v>
      </c>
      <c r="AD96" s="36">
        <v>0.43397121757044832</v>
      </c>
      <c r="AE96" s="36">
        <v>3.905740958134035</v>
      </c>
      <c r="AF96" s="36">
        <v>4.3397121757044825</v>
      </c>
      <c r="AG96" s="36">
        <v>2.7317793942677776E-2</v>
      </c>
      <c r="AH96" s="36">
        <v>4.6471649465704722E-2</v>
      </c>
      <c r="AI96" s="36">
        <v>0.14883487734286513</v>
      </c>
      <c r="AJ96" s="36">
        <v>2.7099356611812005E-2</v>
      </c>
      <c r="AK96" s="36">
        <v>3.2748012952048579E-2</v>
      </c>
      <c r="AL96" s="36">
        <v>8.1905445402900609E-2</v>
      </c>
      <c r="AM96" s="36">
        <v>8.3617717968263658E-2</v>
      </c>
      <c r="AN96" s="36">
        <v>0.51319087998820156</v>
      </c>
      <c r="AO96" s="36">
        <v>4.1364812808798002</v>
      </c>
      <c r="AP96" s="36">
        <v>390.18982446199999</v>
      </c>
      <c r="AQ96" s="36">
        <v>210.10221317099999</v>
      </c>
      <c r="AR96" s="36">
        <v>600.29203763299995</v>
      </c>
      <c r="AS96" s="36">
        <v>27.014087476</v>
      </c>
      <c r="AT96" s="36">
        <v>1285.250006107</v>
      </c>
      <c r="AU96" s="36">
        <v>3378.735423606</v>
      </c>
      <c r="AV96" s="36">
        <v>720.91705863799996</v>
      </c>
      <c r="AW96" s="36">
        <v>1895.1861442740001</v>
      </c>
      <c r="AX96" s="36">
        <v>693.72876297699997</v>
      </c>
      <c r="AY96" s="36">
        <v>1823.712067464</v>
      </c>
      <c r="AZ96" s="36">
        <v>0.30746381</v>
      </c>
      <c r="BA96" s="36">
        <v>0.61492762142857149</v>
      </c>
      <c r="BB96" s="36">
        <v>2.159306961</v>
      </c>
      <c r="BC96" s="36">
        <v>133.26518802499999</v>
      </c>
      <c r="BD96" s="36">
        <v>350.33480597300002</v>
      </c>
      <c r="BE96" s="36">
        <v>8.9977371428571429E-2</v>
      </c>
      <c r="BF96" s="36">
        <v>0.17995474285714286</v>
      </c>
      <c r="BG96" s="36">
        <v>3.8032513809999999</v>
      </c>
      <c r="BH96" s="36">
        <v>30.200350090000001</v>
      </c>
      <c r="BI96" s="36">
        <v>0.99000000000000021</v>
      </c>
      <c r="BJ96" s="36">
        <v>1.0600000000000003</v>
      </c>
      <c r="BK96" s="36">
        <v>2.0100000000000011</v>
      </c>
      <c r="BL96" s="36">
        <v>2.0700000000000007</v>
      </c>
    </row>
    <row r="97" spans="1:64" s="37" customFormat="1" x14ac:dyDescent="0.2">
      <c r="A97" s="34">
        <v>94</v>
      </c>
      <c r="B97" s="34" t="s">
        <v>201</v>
      </c>
      <c r="C97" s="34" t="s">
        <v>206</v>
      </c>
      <c r="D97" s="41">
        <v>5.7313123680000002</v>
      </c>
      <c r="E97" s="36">
        <v>3</v>
      </c>
      <c r="F97" s="36">
        <v>2</v>
      </c>
      <c r="G97" s="36">
        <v>1</v>
      </c>
      <c r="H97" s="36">
        <v>0</v>
      </c>
      <c r="I97" s="36">
        <v>3.8724338687720214</v>
      </c>
      <c r="J97" s="36">
        <v>43.791389890591219</v>
      </c>
      <c r="K97" s="36">
        <v>0.92040336878320006</v>
      </c>
      <c r="L97" s="36">
        <v>2.9520304999888212</v>
      </c>
      <c r="M97" s="36">
        <v>22.996098259370857</v>
      </c>
      <c r="N97" s="36">
        <v>24.667725499992379</v>
      </c>
      <c r="O97" s="36">
        <v>0.15394481799999998</v>
      </c>
      <c r="P97" s="36">
        <v>0.258007926</v>
      </c>
      <c r="Q97" s="36">
        <v>0.13123161799999999</v>
      </c>
      <c r="R97" s="36">
        <v>2.2713199999999999E-2</v>
      </c>
      <c r="S97" s="36">
        <v>0.228382012</v>
      </c>
      <c r="T97" s="36">
        <v>2.9625914E-2</v>
      </c>
      <c r="U97" s="36">
        <v>5.2249999999999998E-2</v>
      </c>
      <c r="V97" s="36">
        <v>0.1235</v>
      </c>
      <c r="W97" s="36">
        <v>4.0786286867720216</v>
      </c>
      <c r="X97" s="36">
        <v>44.172897816591217</v>
      </c>
      <c r="Y97" s="36">
        <v>48.251526503363237</v>
      </c>
      <c r="Z97" s="36">
        <v>0.52331345142898866</v>
      </c>
      <c r="AA97" s="36">
        <v>0.24601411620923369</v>
      </c>
      <c r="AB97" s="36">
        <v>0.246014116</v>
      </c>
      <c r="AC97" s="36">
        <v>5.8689597479634655E-3</v>
      </c>
      <c r="AD97" s="36">
        <v>0.2771527113553881</v>
      </c>
      <c r="AE97" s="36">
        <v>2.4943744021984933</v>
      </c>
      <c r="AF97" s="36">
        <v>2.7715271135538817</v>
      </c>
      <c r="AG97" s="36">
        <v>6.4961298230847165E-3</v>
      </c>
      <c r="AH97" s="36">
        <v>1.1050887515132623E-2</v>
      </c>
      <c r="AI97" s="36">
        <v>3.5392707311978799E-2</v>
      </c>
      <c r="AJ97" s="36">
        <v>1.4102821243788864E-2</v>
      </c>
      <c r="AK97" s="36">
        <v>1.7042448100840952E-2</v>
      </c>
      <c r="AL97" s="36">
        <v>4.2624549602417211E-2</v>
      </c>
      <c r="AM97" s="36">
        <v>2.6467910814837046E-2</v>
      </c>
      <c r="AN97" s="36">
        <v>0.30524604697136165</v>
      </c>
      <c r="AO97" s="36">
        <v>2.5723916591128893</v>
      </c>
      <c r="AP97" s="36">
        <v>768.74728354299998</v>
      </c>
      <c r="AQ97" s="36">
        <v>413.94084498400002</v>
      </c>
      <c r="AR97" s="36">
        <v>1182.6881285270001</v>
      </c>
      <c r="AS97" s="36">
        <v>14.006894819999999</v>
      </c>
      <c r="AT97" s="36">
        <v>2326.9799128220002</v>
      </c>
      <c r="AU97" s="36">
        <v>6377.5698706550002</v>
      </c>
      <c r="AV97" s="36">
        <v>1346.30568943</v>
      </c>
      <c r="AW97" s="36">
        <v>3689.8292736829999</v>
      </c>
      <c r="AX97" s="36">
        <v>1305.923140612</v>
      </c>
      <c r="AY97" s="36">
        <v>3579.1525440639998</v>
      </c>
      <c r="AZ97" s="36">
        <v>0.21196462428571428</v>
      </c>
      <c r="BA97" s="36">
        <v>0.42392925000000004</v>
      </c>
      <c r="BB97" s="36">
        <v>2.5651937880000002</v>
      </c>
      <c r="BC97" s="36">
        <v>173.70383610900001</v>
      </c>
      <c r="BD97" s="36">
        <v>476.07129974899999</v>
      </c>
      <c r="BE97" s="36">
        <v>0.10689049714285714</v>
      </c>
      <c r="BF97" s="36">
        <v>0.21378099428571429</v>
      </c>
      <c r="BG97" s="36">
        <v>0.59859268099999996</v>
      </c>
      <c r="BH97" s="36">
        <v>22.472621434000001</v>
      </c>
      <c r="BI97" s="36">
        <v>0.06</v>
      </c>
      <c r="BJ97" s="36">
        <v>0.06</v>
      </c>
      <c r="BK97" s="36">
        <v>0.99000000000000066</v>
      </c>
      <c r="BL97" s="36">
        <v>0.99000000000000066</v>
      </c>
    </row>
    <row r="98" spans="1:64" s="37" customFormat="1" x14ac:dyDescent="0.2">
      <c r="A98" s="34">
        <v>95</v>
      </c>
      <c r="B98" s="34" t="s">
        <v>201</v>
      </c>
      <c r="C98" s="34" t="s">
        <v>207</v>
      </c>
      <c r="D98" s="41">
        <v>5.8448669210000004</v>
      </c>
      <c r="E98" s="36">
        <v>2</v>
      </c>
      <c r="F98" s="36">
        <v>0</v>
      </c>
      <c r="G98" s="36">
        <v>1</v>
      </c>
      <c r="H98" s="36">
        <v>1</v>
      </c>
      <c r="I98" s="36">
        <v>0.29720925828904865</v>
      </c>
      <c r="J98" s="36">
        <v>13.294636743575099</v>
      </c>
      <c r="K98" s="36">
        <v>0.19214325830158896</v>
      </c>
      <c r="L98" s="36">
        <v>0.10506599998745969</v>
      </c>
      <c r="M98" s="36">
        <v>7.5023315018729182</v>
      </c>
      <c r="N98" s="36">
        <v>6.0895144999912301</v>
      </c>
      <c r="O98" s="36">
        <v>4.9108715999999997E-2</v>
      </c>
      <c r="P98" s="36">
        <v>8.477382E-2</v>
      </c>
      <c r="Q98" s="36">
        <v>4.4756247999999998E-2</v>
      </c>
      <c r="R98" s="36">
        <v>4.352468E-3</v>
      </c>
      <c r="S98" s="36">
        <v>7.9096687999999998E-2</v>
      </c>
      <c r="T98" s="36">
        <v>5.6771320000000005E-3</v>
      </c>
      <c r="U98" s="36">
        <v>0</v>
      </c>
      <c r="V98" s="36">
        <v>0</v>
      </c>
      <c r="W98" s="36">
        <v>0.34631797428904865</v>
      </c>
      <c r="X98" s="36">
        <v>13.3794105635751</v>
      </c>
      <c r="Y98" s="36">
        <v>13.725728537864148</v>
      </c>
      <c r="Z98" s="36">
        <v>7.0756448815132184E-2</v>
      </c>
      <c r="AA98" s="36">
        <v>1.5141880046438285E-2</v>
      </c>
      <c r="AB98" s="36">
        <v>1.514188E-2</v>
      </c>
      <c r="AC98" s="36">
        <v>2.015823509732043E-3</v>
      </c>
      <c r="AD98" s="36">
        <v>0.12712310346654437</v>
      </c>
      <c r="AE98" s="36">
        <v>1.1441079311988991</v>
      </c>
      <c r="AF98" s="36">
        <v>1.2712310346654436</v>
      </c>
      <c r="AG98" s="36">
        <v>0</v>
      </c>
      <c r="AH98" s="36">
        <v>0</v>
      </c>
      <c r="AI98" s="36">
        <v>0</v>
      </c>
      <c r="AJ98" s="36">
        <v>8.6801208232681706E-4</v>
      </c>
      <c r="AK98" s="36">
        <v>1.0489426714406973E-3</v>
      </c>
      <c r="AL98" s="36">
        <v>2.623490983476123E-3</v>
      </c>
      <c r="AM98" s="36">
        <v>2.8838355920588598E-3</v>
      </c>
      <c r="AN98" s="36">
        <v>0.12817204613798508</v>
      </c>
      <c r="AO98" s="36">
        <v>1.1467314221823752</v>
      </c>
      <c r="AP98" s="36">
        <v>165.829291203</v>
      </c>
      <c r="AQ98" s="36">
        <v>89.292695262999999</v>
      </c>
      <c r="AR98" s="36">
        <v>255.12198646600001</v>
      </c>
      <c r="AS98" s="36">
        <v>16.726168639000001</v>
      </c>
      <c r="AT98" s="36">
        <v>831.86796713299998</v>
      </c>
      <c r="AU98" s="36">
        <v>2090.459582772</v>
      </c>
      <c r="AV98" s="36">
        <v>447.86124670999999</v>
      </c>
      <c r="AW98" s="36">
        <v>1125.462058798</v>
      </c>
      <c r="AX98" s="36">
        <v>425.930402802</v>
      </c>
      <c r="AY98" s="36">
        <v>1070.3504970880001</v>
      </c>
      <c r="AZ98" s="36">
        <v>0.12718181714285715</v>
      </c>
      <c r="BA98" s="36">
        <v>0.25436363571428572</v>
      </c>
      <c r="BB98" s="36">
        <v>0.59350998799999999</v>
      </c>
      <c r="BC98" s="36">
        <v>44.303659138</v>
      </c>
      <c r="BD98" s="36">
        <v>111.333784274</v>
      </c>
      <c r="BE98" s="36">
        <v>2.4731300000000001E-2</v>
      </c>
      <c r="BF98" s="36">
        <v>4.9462600000000002E-2</v>
      </c>
      <c r="BG98" s="36">
        <v>1.706466837</v>
      </c>
      <c r="BH98" s="36">
        <v>21.247278516000002</v>
      </c>
      <c r="BI98" s="36">
        <v>0</v>
      </c>
      <c r="BJ98" s="36">
        <v>0</v>
      </c>
      <c r="BK98" s="36">
        <v>0</v>
      </c>
      <c r="BL98" s="36">
        <v>0</v>
      </c>
    </row>
    <row r="99" spans="1:64" s="37" customFormat="1" x14ac:dyDescent="0.2">
      <c r="A99" s="34">
        <v>96</v>
      </c>
      <c r="B99" s="34" t="s">
        <v>201</v>
      </c>
      <c r="C99" s="34" t="s">
        <v>208</v>
      </c>
      <c r="D99" s="41">
        <v>5.4834893119999997</v>
      </c>
      <c r="E99" s="36">
        <v>0</v>
      </c>
      <c r="F99" s="36" t="s">
        <v>340</v>
      </c>
      <c r="G99" s="36" t="s">
        <v>340</v>
      </c>
      <c r="H99" s="36" t="s">
        <v>340</v>
      </c>
      <c r="I99" s="36">
        <v>7.4616713137662466E-2</v>
      </c>
      <c r="J99" s="36">
        <v>5.5670826210128013</v>
      </c>
      <c r="K99" s="36">
        <v>7.247471313897777E-2</v>
      </c>
      <c r="L99" s="36">
        <v>2.141999998684696E-3</v>
      </c>
      <c r="M99" s="36">
        <v>2.9628698341539694</v>
      </c>
      <c r="N99" s="36">
        <v>2.6788294999964943</v>
      </c>
      <c r="O99" s="36">
        <v>2.3046010000000002E-2</v>
      </c>
      <c r="P99" s="36">
        <v>3.9987742999999999E-2</v>
      </c>
      <c r="Q99" s="36">
        <v>2.0697927000000001E-2</v>
      </c>
      <c r="R99" s="36">
        <v>2.3480829999999999E-3</v>
      </c>
      <c r="S99" s="36">
        <v>3.6925025E-2</v>
      </c>
      <c r="T99" s="36">
        <v>3.0627179999999999E-3</v>
      </c>
      <c r="U99" s="36" t="s">
        <v>340</v>
      </c>
      <c r="V99" s="36" t="s">
        <v>340</v>
      </c>
      <c r="W99" s="36">
        <v>9.7662723137662472E-2</v>
      </c>
      <c r="X99" s="36">
        <v>5.6070703640128015</v>
      </c>
      <c r="Y99" s="36">
        <v>5.7047330871504638</v>
      </c>
      <c r="Z99" s="36">
        <v>2.1406080401181998E-2</v>
      </c>
      <c r="AA99" s="36">
        <v>4.5809012058529476E-3</v>
      </c>
      <c r="AB99" s="36">
        <v>4.5809010000000001E-3</v>
      </c>
      <c r="AC99" s="36">
        <v>6.9154924052166667E-4</v>
      </c>
      <c r="AD99" s="36">
        <v>6.2395452914697488E-2</v>
      </c>
      <c r="AE99" s="36">
        <v>0.56155907623227752</v>
      </c>
      <c r="AF99" s="36">
        <v>0.62395452914697502</v>
      </c>
      <c r="AG99" s="36" t="s">
        <v>340</v>
      </c>
      <c r="AH99" s="36" t="s">
        <v>340</v>
      </c>
      <c r="AI99" s="36" t="s">
        <v>340</v>
      </c>
      <c r="AJ99" s="36">
        <v>2.6260130284957056E-4</v>
      </c>
      <c r="AK99" s="36">
        <v>3.1733856909085014E-4</v>
      </c>
      <c r="AL99" s="36">
        <v>7.9368958608156705E-4</v>
      </c>
      <c r="AM99" s="36">
        <v>9.5415054337123729E-4</v>
      </c>
      <c r="AN99" s="36">
        <v>6.2712791483788333E-2</v>
      </c>
      <c r="AO99" s="36">
        <v>0.56235276581835913</v>
      </c>
      <c r="AP99" s="36">
        <v>107.451120264</v>
      </c>
      <c r="AQ99" s="36">
        <v>57.858295527000003</v>
      </c>
      <c r="AR99" s="36">
        <v>165.30941579099999</v>
      </c>
      <c r="AS99" s="36">
        <v>11.181732740999999</v>
      </c>
      <c r="AT99" s="36">
        <v>520.08882052599995</v>
      </c>
      <c r="AU99" s="36">
        <v>1264.299046009</v>
      </c>
      <c r="AV99" s="36">
        <v>277.05986835300001</v>
      </c>
      <c r="AW99" s="36">
        <v>673.51289514799998</v>
      </c>
      <c r="AX99" s="36">
        <v>263.294492085</v>
      </c>
      <c r="AY99" s="36">
        <v>640.05024146799997</v>
      </c>
      <c r="AZ99" s="36">
        <v>0.14928557000000001</v>
      </c>
      <c r="BA99" s="36">
        <v>0.29857114142857144</v>
      </c>
      <c r="BB99" s="36">
        <v>0.42525475600000001</v>
      </c>
      <c r="BC99" s="36">
        <v>26.816657290999999</v>
      </c>
      <c r="BD99" s="36">
        <v>65.189392451000003</v>
      </c>
      <c r="BE99" s="36">
        <v>1.7720178571428574E-2</v>
      </c>
      <c r="BF99" s="36">
        <v>3.5440357142857148E-2</v>
      </c>
      <c r="BG99" s="36">
        <v>3.351565941</v>
      </c>
      <c r="BH99" s="36">
        <v>12.218396657</v>
      </c>
      <c r="BI99" s="36">
        <v>0</v>
      </c>
      <c r="BJ99" s="36">
        <v>0</v>
      </c>
      <c r="BK99" s="36">
        <v>0</v>
      </c>
      <c r="BL99" s="36">
        <v>0</v>
      </c>
    </row>
    <row r="100" spans="1:64" s="37" customFormat="1" x14ac:dyDescent="0.2">
      <c r="A100" s="34">
        <v>97</v>
      </c>
      <c r="B100" s="34" t="s">
        <v>201</v>
      </c>
      <c r="C100" s="34" t="s">
        <v>209</v>
      </c>
      <c r="D100" s="41">
        <v>5.6917512459999999</v>
      </c>
      <c r="E100" s="36">
        <v>5</v>
      </c>
      <c r="F100" s="36">
        <v>2</v>
      </c>
      <c r="G100" s="36">
        <v>1</v>
      </c>
      <c r="H100" s="36">
        <v>2</v>
      </c>
      <c r="I100" s="36">
        <v>2.801458762057975E-3</v>
      </c>
      <c r="J100" s="36">
        <v>1.1697615372391343</v>
      </c>
      <c r="K100" s="36">
        <v>2.801458762057975E-3</v>
      </c>
      <c r="L100" s="36">
        <v>0</v>
      </c>
      <c r="M100" s="36">
        <v>0.30492899600184115</v>
      </c>
      <c r="N100" s="36">
        <v>0.8676339999993512</v>
      </c>
      <c r="O100" s="36">
        <v>4.7362280000000003E-3</v>
      </c>
      <c r="P100" s="36">
        <v>7.977774E-3</v>
      </c>
      <c r="Q100" s="36">
        <v>4.128652E-3</v>
      </c>
      <c r="R100" s="36">
        <v>6.0757599999999997E-4</v>
      </c>
      <c r="S100" s="36">
        <v>7.1852830000000006E-3</v>
      </c>
      <c r="T100" s="36">
        <v>7.9249099999999999E-4</v>
      </c>
      <c r="U100" s="36">
        <v>7.1499999999999994E-2</v>
      </c>
      <c r="V100" s="36">
        <v>0.16900000000000001</v>
      </c>
      <c r="W100" s="36">
        <v>7.9037686762057968E-2</v>
      </c>
      <c r="X100" s="36">
        <v>1.3467393112391344</v>
      </c>
      <c r="Y100" s="36">
        <v>1.4257769980011923</v>
      </c>
      <c r="Z100" s="36">
        <v>1.7123830989504481E-3</v>
      </c>
      <c r="AA100" s="36">
        <v>3.6644998317539583E-4</v>
      </c>
      <c r="AB100" s="36">
        <v>3.6644999999999999E-4</v>
      </c>
      <c r="AC100" s="36">
        <v>1.1668969568919282E-5</v>
      </c>
      <c r="AD100" s="36">
        <v>9.6490816764224375E-3</v>
      </c>
      <c r="AE100" s="36">
        <v>8.6841735087801936E-2</v>
      </c>
      <c r="AF100" s="36">
        <v>9.6490816764224385E-2</v>
      </c>
      <c r="AG100" s="36">
        <v>7.8639407407407411E-3</v>
      </c>
      <c r="AH100" s="36">
        <v>1.337773827160494E-2</v>
      </c>
      <c r="AI100" s="36">
        <v>4.2844918518518522E-2</v>
      </c>
      <c r="AJ100" s="36">
        <v>2.1006838485207165E-5</v>
      </c>
      <c r="AK100" s="36">
        <v>2.538555595140389E-5</v>
      </c>
      <c r="AL100" s="36">
        <v>6.3491341292813407E-5</v>
      </c>
      <c r="AM100" s="36">
        <v>7.8966165487948676E-3</v>
      </c>
      <c r="AN100" s="36">
        <v>2.3052205503978778E-2</v>
      </c>
      <c r="AO100" s="36">
        <v>0.12975014494761328</v>
      </c>
      <c r="AP100" s="36">
        <v>6.634188634</v>
      </c>
      <c r="AQ100" s="36">
        <v>3.5722554180000001</v>
      </c>
      <c r="AR100" s="36">
        <v>10.206444052</v>
      </c>
      <c r="AS100" s="36">
        <v>0.75681249399999995</v>
      </c>
      <c r="AT100" s="36">
        <v>19.696317742000002</v>
      </c>
      <c r="AU100" s="36">
        <v>47.876290416000003</v>
      </c>
      <c r="AV100" s="36">
        <v>15.393235600000001</v>
      </c>
      <c r="AW100" s="36">
        <v>37.416690150000001</v>
      </c>
      <c r="AX100" s="36">
        <v>14.318703067</v>
      </c>
      <c r="AY100" s="36">
        <v>34.804799322999997</v>
      </c>
      <c r="AZ100" s="36">
        <v>7.4082457142857147E-3</v>
      </c>
      <c r="BA100" s="36">
        <v>1.4816491428571429E-2</v>
      </c>
      <c r="BB100" s="36">
        <v>0.37057067300000002</v>
      </c>
      <c r="BC100" s="36">
        <v>17.292142341000002</v>
      </c>
      <c r="BD100" s="36">
        <v>42.032406235000003</v>
      </c>
      <c r="BE100" s="36">
        <v>1.5441515714285715E-2</v>
      </c>
      <c r="BF100" s="36">
        <v>3.0883032857142858E-2</v>
      </c>
      <c r="BG100" s="36">
        <v>3.8297121289999998</v>
      </c>
      <c r="BH100" s="36">
        <v>16.782008896000001</v>
      </c>
      <c r="BI100" s="36">
        <v>0</v>
      </c>
      <c r="BJ100" s="36">
        <v>0</v>
      </c>
      <c r="BK100" s="36">
        <v>0</v>
      </c>
      <c r="BL100" s="36">
        <v>0</v>
      </c>
    </row>
    <row r="101" spans="1:64" s="37" customFormat="1" x14ac:dyDescent="0.2">
      <c r="A101" s="34">
        <v>98</v>
      </c>
      <c r="B101" s="34" t="s">
        <v>201</v>
      </c>
      <c r="C101" s="34" t="s">
        <v>210</v>
      </c>
      <c r="D101" s="41">
        <v>5.4670476109999999</v>
      </c>
      <c r="E101" s="36">
        <v>28</v>
      </c>
      <c r="F101" s="36">
        <v>1</v>
      </c>
      <c r="G101" s="36">
        <v>12</v>
      </c>
      <c r="H101" s="36">
        <v>15</v>
      </c>
      <c r="I101" s="36">
        <v>4.7787033781630176E-4</v>
      </c>
      <c r="J101" s="36">
        <v>0.15771146938448569</v>
      </c>
      <c r="K101" s="36">
        <v>4.7787033781630176E-4</v>
      </c>
      <c r="L101" s="36">
        <v>0</v>
      </c>
      <c r="M101" s="36">
        <v>4.2904339722297194E-2</v>
      </c>
      <c r="N101" s="36">
        <v>0.11528500000000479</v>
      </c>
      <c r="O101" s="36">
        <v>1.0048749999999999E-3</v>
      </c>
      <c r="P101" s="36">
        <v>1.61338E-3</v>
      </c>
      <c r="Q101" s="36">
        <v>9.47473E-4</v>
      </c>
      <c r="R101" s="36">
        <v>5.7401999999999997E-5</v>
      </c>
      <c r="S101" s="36">
        <v>1.5385069999999999E-3</v>
      </c>
      <c r="T101" s="36">
        <v>7.4873E-5</v>
      </c>
      <c r="U101" s="36">
        <v>0.24065</v>
      </c>
      <c r="V101" s="36">
        <v>0.57590000000000008</v>
      </c>
      <c r="W101" s="36">
        <v>0.24213274533781631</v>
      </c>
      <c r="X101" s="36">
        <v>0.73522484938448573</v>
      </c>
      <c r="Y101" s="36">
        <v>0.9773575947223021</v>
      </c>
      <c r="Z101" s="36">
        <v>3.7019791125422481E-4</v>
      </c>
      <c r="AA101" s="36">
        <v>7.9222353008404078E-5</v>
      </c>
      <c r="AB101" s="36">
        <v>7.9222399999999996E-5</v>
      </c>
      <c r="AC101" s="36">
        <v>1.1459297579435208E-6</v>
      </c>
      <c r="AD101" s="36">
        <v>4.8625601481945427E-4</v>
      </c>
      <c r="AE101" s="36">
        <v>4.376304133375088E-3</v>
      </c>
      <c r="AF101" s="36">
        <v>4.8625601481945427E-3</v>
      </c>
      <c r="AG101" s="36">
        <v>2.1029299440417742E-2</v>
      </c>
      <c r="AH101" s="36">
        <v>3.5773980657262359E-2</v>
      </c>
      <c r="AI101" s="36">
        <v>0.11457342453744837</v>
      </c>
      <c r="AJ101" s="36">
        <v>4.541444020221806E-6</v>
      </c>
      <c r="AK101" s="36">
        <v>5.4880738649324588E-6</v>
      </c>
      <c r="AL101" s="36">
        <v>1.3726119351714505E-5</v>
      </c>
      <c r="AM101" s="36">
        <v>2.1034986814195907E-2</v>
      </c>
      <c r="AN101" s="36">
        <v>3.6265724745946748E-2</v>
      </c>
      <c r="AO101" s="36">
        <v>0.11896345479017517</v>
      </c>
      <c r="AP101" s="36">
        <v>0.52440522300000003</v>
      </c>
      <c r="AQ101" s="36">
        <v>0.28237204300000002</v>
      </c>
      <c r="AR101" s="36">
        <v>0.8067772660000001</v>
      </c>
      <c r="AS101" s="36">
        <v>0</v>
      </c>
      <c r="AT101" s="36">
        <v>0</v>
      </c>
      <c r="AU101" s="36">
        <v>0</v>
      </c>
      <c r="AV101" s="36">
        <v>0</v>
      </c>
      <c r="AW101" s="36">
        <v>0</v>
      </c>
      <c r="AX101" s="36">
        <v>0</v>
      </c>
      <c r="AY101" s="36">
        <v>0</v>
      </c>
      <c r="AZ101" s="36">
        <v>0</v>
      </c>
      <c r="BA101" s="36">
        <v>0</v>
      </c>
      <c r="BB101" s="36">
        <v>0.287107644</v>
      </c>
      <c r="BC101" s="36">
        <v>18.482432707000001</v>
      </c>
      <c r="BD101" s="36">
        <v>35.749868749999997</v>
      </c>
      <c r="BE101" s="36">
        <v>1.1963648571428571E-2</v>
      </c>
      <c r="BF101" s="36">
        <v>2.3927298571428574E-2</v>
      </c>
      <c r="BG101" s="36">
        <v>3.4367710009999999</v>
      </c>
      <c r="BH101" s="36">
        <v>11.108046693</v>
      </c>
      <c r="BI101" s="36">
        <v>0</v>
      </c>
      <c r="BJ101" s="36">
        <v>0</v>
      </c>
      <c r="BK101" s="36">
        <v>0</v>
      </c>
      <c r="BL101" s="36">
        <v>0</v>
      </c>
    </row>
    <row r="102" spans="1:64" s="37" customFormat="1" x14ac:dyDescent="0.2">
      <c r="A102" s="34">
        <v>99</v>
      </c>
      <c r="B102" s="34" t="s">
        <v>201</v>
      </c>
      <c r="C102" s="34" t="s">
        <v>211</v>
      </c>
      <c r="D102" s="41">
        <v>5.5490707429999997</v>
      </c>
      <c r="E102" s="36">
        <v>7</v>
      </c>
      <c r="F102" s="36">
        <v>3</v>
      </c>
      <c r="G102" s="36">
        <v>3</v>
      </c>
      <c r="H102" s="36">
        <v>1</v>
      </c>
      <c r="I102" s="36">
        <v>0.4113321423135613</v>
      </c>
      <c r="J102" s="36">
        <v>10.852264384619588</v>
      </c>
      <c r="K102" s="36">
        <v>0.20696614231821012</v>
      </c>
      <c r="L102" s="36">
        <v>0.20436599999535116</v>
      </c>
      <c r="M102" s="36">
        <v>7.0816340269360918</v>
      </c>
      <c r="N102" s="36">
        <v>4.1819624999970584</v>
      </c>
      <c r="O102" s="36">
        <v>5.3372574000000006E-2</v>
      </c>
      <c r="P102" s="36">
        <v>9.3031634999999988E-2</v>
      </c>
      <c r="Q102" s="36">
        <v>4.9709830000000003E-2</v>
      </c>
      <c r="R102" s="36">
        <v>3.6627439999999999E-3</v>
      </c>
      <c r="S102" s="36">
        <v>8.8254142999999993E-2</v>
      </c>
      <c r="T102" s="36">
        <v>4.7774920000000004E-3</v>
      </c>
      <c r="U102" s="36">
        <v>1.20065</v>
      </c>
      <c r="V102" s="36">
        <v>2.8378999999999999</v>
      </c>
      <c r="W102" s="36">
        <v>1.6653547163135614</v>
      </c>
      <c r="X102" s="36">
        <v>13.783196019619586</v>
      </c>
      <c r="Y102" s="36">
        <v>15.448550735933148</v>
      </c>
      <c r="Z102" s="36">
        <v>8.2544388306081934E-2</v>
      </c>
      <c r="AA102" s="36">
        <v>2.4060460340307181E-2</v>
      </c>
      <c r="AB102" s="36">
        <v>2.4060459999999999E-2</v>
      </c>
      <c r="AC102" s="36">
        <v>2.7573919518739669E-3</v>
      </c>
      <c r="AD102" s="36">
        <v>0.1367184830015554</v>
      </c>
      <c r="AE102" s="36">
        <v>1.2304663470139985</v>
      </c>
      <c r="AF102" s="36">
        <v>1.367184830015554</v>
      </c>
      <c r="AG102" s="36">
        <v>0.13924690730618805</v>
      </c>
      <c r="AH102" s="36">
        <v>0.2368797963369636</v>
      </c>
      <c r="AI102" s="36">
        <v>0.75865556394405909</v>
      </c>
      <c r="AJ102" s="36">
        <v>1.3792719263158106E-3</v>
      </c>
      <c r="AK102" s="36">
        <v>1.6667707833170015E-3</v>
      </c>
      <c r="AL102" s="36">
        <v>4.1687293696877747E-3</v>
      </c>
      <c r="AM102" s="36">
        <v>0.14338357118437783</v>
      </c>
      <c r="AN102" s="36">
        <v>0.37526505012183597</v>
      </c>
      <c r="AO102" s="36">
        <v>1.9932906403277453</v>
      </c>
      <c r="AP102" s="36">
        <v>13.112613579</v>
      </c>
      <c r="AQ102" s="36">
        <v>7.0606380809999996</v>
      </c>
      <c r="AR102" s="36">
        <v>20.173251659999998</v>
      </c>
      <c r="AS102" s="36">
        <v>0</v>
      </c>
      <c r="AT102" s="36">
        <v>8.437005096</v>
      </c>
      <c r="AU102" s="36">
        <v>21.284586213000001</v>
      </c>
      <c r="AV102" s="36">
        <v>4.5216150930000003</v>
      </c>
      <c r="AW102" s="36">
        <v>11.406975009</v>
      </c>
      <c r="AX102" s="36">
        <v>4.353453826</v>
      </c>
      <c r="AY102" s="36">
        <v>10.982743549</v>
      </c>
      <c r="AZ102" s="36">
        <v>0</v>
      </c>
      <c r="BA102" s="36">
        <v>0</v>
      </c>
      <c r="BB102" s="36">
        <v>0.99263246999999999</v>
      </c>
      <c r="BC102" s="36">
        <v>50.905960024000002</v>
      </c>
      <c r="BD102" s="36">
        <v>128.42380471800001</v>
      </c>
      <c r="BE102" s="36">
        <v>4.1362558571428572E-2</v>
      </c>
      <c r="BF102" s="36">
        <v>8.2725117142857144E-2</v>
      </c>
      <c r="BG102" s="36">
        <v>0</v>
      </c>
      <c r="BH102" s="36">
        <v>21.068133031999999</v>
      </c>
      <c r="BI102" s="36">
        <v>0.03</v>
      </c>
      <c r="BJ102" s="36">
        <v>0.03</v>
      </c>
      <c r="BK102" s="36">
        <v>0.3600000000000001</v>
      </c>
      <c r="BL102" s="36">
        <v>0.3600000000000001</v>
      </c>
    </row>
    <row r="103" spans="1:64" s="37" customFormat="1" x14ac:dyDescent="0.2">
      <c r="A103" s="34">
        <v>100</v>
      </c>
      <c r="B103" s="34" t="s">
        <v>201</v>
      </c>
      <c r="C103" s="34" t="s">
        <v>212</v>
      </c>
      <c r="D103" s="41">
        <v>5.6521664730000003</v>
      </c>
      <c r="E103" s="36">
        <v>7</v>
      </c>
      <c r="F103" s="36">
        <v>2</v>
      </c>
      <c r="G103" s="36">
        <v>4</v>
      </c>
      <c r="H103" s="36">
        <v>1</v>
      </c>
      <c r="I103" s="36">
        <v>0.34132610693907445</v>
      </c>
      <c r="J103" s="36">
        <v>13.907242886934105</v>
      </c>
      <c r="K103" s="36">
        <v>0.23973060694842324</v>
      </c>
      <c r="L103" s="36">
        <v>0.10159549999065121</v>
      </c>
      <c r="M103" s="36">
        <v>9.6685309938807382</v>
      </c>
      <c r="N103" s="36">
        <v>4.5800379999924417</v>
      </c>
      <c r="O103" s="36">
        <v>4.5526362000000001E-2</v>
      </c>
      <c r="P103" s="36">
        <v>8.0613847000000002E-2</v>
      </c>
      <c r="Q103" s="36">
        <v>4.3334221999999999E-2</v>
      </c>
      <c r="R103" s="36">
        <v>2.19214E-3</v>
      </c>
      <c r="S103" s="36">
        <v>7.7754534E-2</v>
      </c>
      <c r="T103" s="36">
        <v>2.8593129999999996E-3</v>
      </c>
      <c r="U103" s="36">
        <v>6.0400000000000002E-2</v>
      </c>
      <c r="V103" s="36">
        <v>0.14329999999999998</v>
      </c>
      <c r="W103" s="36">
        <v>0.44725246893907444</v>
      </c>
      <c r="X103" s="36">
        <v>14.131156733934105</v>
      </c>
      <c r="Y103" s="36">
        <v>14.57840920287318</v>
      </c>
      <c r="Z103" s="36">
        <v>7.8813567878061527E-2</v>
      </c>
      <c r="AA103" s="36">
        <v>1.9988250344585446E-2</v>
      </c>
      <c r="AB103" s="36">
        <v>1.9988249999999999E-2</v>
      </c>
      <c r="AC103" s="36">
        <v>3.1245209132280743E-3</v>
      </c>
      <c r="AD103" s="36">
        <v>0.19293444969277962</v>
      </c>
      <c r="AE103" s="36">
        <v>1.7364100472350168</v>
      </c>
      <c r="AF103" s="36">
        <v>1.9293444969277962</v>
      </c>
      <c r="AG103" s="36">
        <v>6.7907801219752109E-3</v>
      </c>
      <c r="AH103" s="36">
        <v>1.1552131701750935E-2</v>
      </c>
      <c r="AI103" s="36">
        <v>3.6998043423175288E-2</v>
      </c>
      <c r="AJ103" s="36">
        <v>1.1458314625331098E-3</v>
      </c>
      <c r="AK103" s="36">
        <v>1.3846714115040219E-3</v>
      </c>
      <c r="AL103" s="36">
        <v>3.4631758837387842E-3</v>
      </c>
      <c r="AM103" s="36">
        <v>1.1061132497736395E-2</v>
      </c>
      <c r="AN103" s="36">
        <v>0.20587125280603458</v>
      </c>
      <c r="AO103" s="36">
        <v>1.7768712665419308</v>
      </c>
      <c r="AP103" s="36">
        <v>310.91321823099997</v>
      </c>
      <c r="AQ103" s="36">
        <v>167.414809816</v>
      </c>
      <c r="AR103" s="36">
        <v>478.32802804699998</v>
      </c>
      <c r="AS103" s="36">
        <v>25.402817915</v>
      </c>
      <c r="AT103" s="36">
        <v>1311.241794048</v>
      </c>
      <c r="AU103" s="36">
        <v>3290.7919493949998</v>
      </c>
      <c r="AV103" s="36">
        <v>702.57373272699999</v>
      </c>
      <c r="AW103" s="36">
        <v>1763.232375607</v>
      </c>
      <c r="AX103" s="36">
        <v>668.12526542700004</v>
      </c>
      <c r="AY103" s="36">
        <v>1676.777886913</v>
      </c>
      <c r="AZ103" s="36">
        <v>0.19376531571428571</v>
      </c>
      <c r="BA103" s="36">
        <v>0.38753063142857141</v>
      </c>
      <c r="BB103" s="36">
        <v>1.531310626</v>
      </c>
      <c r="BC103" s="36">
        <v>76.432155934999997</v>
      </c>
      <c r="BD103" s="36">
        <v>191.81994089</v>
      </c>
      <c r="BE103" s="36">
        <v>6.3809039999999997E-2</v>
      </c>
      <c r="BF103" s="36">
        <v>0.12761807999999999</v>
      </c>
      <c r="BG103" s="36">
        <v>2.8927626750000002</v>
      </c>
      <c r="BH103" s="36">
        <v>51.398948679</v>
      </c>
      <c r="BI103" s="36">
        <v>0.09</v>
      </c>
      <c r="BJ103" s="36">
        <v>0.09</v>
      </c>
      <c r="BK103" s="36">
        <v>0.30000000000000004</v>
      </c>
      <c r="BL103" s="36">
        <v>0.30000000000000004</v>
      </c>
    </row>
    <row r="104" spans="1:64" s="37" customFormat="1" x14ac:dyDescent="0.2">
      <c r="A104" s="34">
        <v>101</v>
      </c>
      <c r="B104" s="34" t="s">
        <v>201</v>
      </c>
      <c r="C104" s="34" t="s">
        <v>213</v>
      </c>
      <c r="D104" s="41">
        <v>5.8237122609999998</v>
      </c>
      <c r="E104" s="36">
        <v>7</v>
      </c>
      <c r="F104" s="36">
        <v>1</v>
      </c>
      <c r="G104" s="36">
        <v>5</v>
      </c>
      <c r="H104" s="36">
        <v>1</v>
      </c>
      <c r="I104" s="36">
        <v>0.34289076122588408</v>
      </c>
      <c r="J104" s="36">
        <v>13.724211549409565</v>
      </c>
      <c r="K104" s="36">
        <v>0.20815726122717815</v>
      </c>
      <c r="L104" s="36">
        <v>0.13473349999870593</v>
      </c>
      <c r="M104" s="36">
        <v>8.4350153106269303</v>
      </c>
      <c r="N104" s="36">
        <v>5.6320870000085197</v>
      </c>
      <c r="O104" s="36">
        <v>0.26454738099999997</v>
      </c>
      <c r="P104" s="36">
        <v>0.44575773999999996</v>
      </c>
      <c r="Q104" s="36">
        <v>0.25095461399999996</v>
      </c>
      <c r="R104" s="36">
        <v>1.3592767E-2</v>
      </c>
      <c r="S104" s="36">
        <v>0.42802804299999997</v>
      </c>
      <c r="T104" s="36">
        <v>1.7729696999999999E-2</v>
      </c>
      <c r="U104" s="36">
        <v>6.5449999999999994E-2</v>
      </c>
      <c r="V104" s="36">
        <v>0.1547</v>
      </c>
      <c r="W104" s="36">
        <v>0.67288814222588411</v>
      </c>
      <c r="X104" s="36">
        <v>14.324669289409565</v>
      </c>
      <c r="Y104" s="36">
        <v>14.99755743163545</v>
      </c>
      <c r="Z104" s="36">
        <v>6.9608518406972714E-2</v>
      </c>
      <c r="AA104" s="36">
        <v>2.4258569898690706E-2</v>
      </c>
      <c r="AB104" s="36">
        <v>2.425857E-2</v>
      </c>
      <c r="AC104" s="36">
        <v>2.2377006470333197E-3</v>
      </c>
      <c r="AD104" s="36">
        <v>0.10012142627673726</v>
      </c>
      <c r="AE104" s="36">
        <v>0.9010928364906351</v>
      </c>
      <c r="AF104" s="36">
        <v>1.0012142627673726</v>
      </c>
      <c r="AG104" s="36">
        <v>7.5323348964139725E-3</v>
      </c>
      <c r="AH104" s="36">
        <v>1.2813627180106531E-2</v>
      </c>
      <c r="AI104" s="36">
        <v>4.1038238401151991E-2</v>
      </c>
      <c r="AJ104" s="36">
        <v>1.3906286312108671E-3</v>
      </c>
      <c r="AK104" s="36">
        <v>1.6804947087898702E-3</v>
      </c>
      <c r="AL104" s="36">
        <v>4.2030540241386393E-3</v>
      </c>
      <c r="AM104" s="36">
        <v>1.116066417465816E-2</v>
      </c>
      <c r="AN104" s="36">
        <v>0.11461554816563366</v>
      </c>
      <c r="AO104" s="36">
        <v>0.94633412891592572</v>
      </c>
      <c r="AP104" s="36">
        <v>202.87597791799999</v>
      </c>
      <c r="AQ104" s="36">
        <v>109.24091118600001</v>
      </c>
      <c r="AR104" s="36">
        <v>312.11688910399999</v>
      </c>
      <c r="AS104" s="36">
        <v>12.336814608999999</v>
      </c>
      <c r="AT104" s="36">
        <v>824.24652882999999</v>
      </c>
      <c r="AU104" s="36">
        <v>2048.0877748359999</v>
      </c>
      <c r="AV104" s="36">
        <v>493.16914393899998</v>
      </c>
      <c r="AW104" s="36">
        <v>1225.426688861</v>
      </c>
      <c r="AX104" s="36">
        <v>467.50014670100001</v>
      </c>
      <c r="AY104" s="36">
        <v>1161.6443645229999</v>
      </c>
      <c r="AZ104" s="36">
        <v>7.9768612857142859E-2</v>
      </c>
      <c r="BA104" s="36">
        <v>0.15953722571428572</v>
      </c>
      <c r="BB104" s="36">
        <v>1.277372137</v>
      </c>
      <c r="BC104" s="36">
        <v>91.147361594000003</v>
      </c>
      <c r="BD104" s="36">
        <v>226.48296408900001</v>
      </c>
      <c r="BE104" s="36">
        <v>5.3227534285714292E-2</v>
      </c>
      <c r="BF104" s="36">
        <v>0.10645507000000001</v>
      </c>
      <c r="BG104" s="36">
        <v>1.196777457</v>
      </c>
      <c r="BH104" s="36">
        <v>28.890049482999999</v>
      </c>
      <c r="BI104" s="36">
        <v>0</v>
      </c>
      <c r="BJ104" s="36">
        <v>0</v>
      </c>
      <c r="BK104" s="36">
        <v>0</v>
      </c>
      <c r="BL104" s="36">
        <v>0</v>
      </c>
    </row>
    <row r="105" spans="1:64" s="37" customFormat="1" x14ac:dyDescent="0.2">
      <c r="A105" s="34">
        <v>102</v>
      </c>
      <c r="B105" s="34" t="s">
        <v>201</v>
      </c>
      <c r="C105" s="34" t="s">
        <v>214</v>
      </c>
      <c r="D105" s="41">
        <v>5.76349716</v>
      </c>
      <c r="E105" s="36">
        <v>0</v>
      </c>
      <c r="F105" s="36" t="s">
        <v>340</v>
      </c>
      <c r="G105" s="36" t="s">
        <v>340</v>
      </c>
      <c r="H105" s="36" t="s">
        <v>340</v>
      </c>
      <c r="I105" s="36">
        <v>0.40133044108684324</v>
      </c>
      <c r="J105" s="36">
        <v>10.499526521402839</v>
      </c>
      <c r="K105" s="36">
        <v>0.23279944108897596</v>
      </c>
      <c r="L105" s="36">
        <v>0.16853099999786728</v>
      </c>
      <c r="M105" s="36">
        <v>8.129435962492412</v>
      </c>
      <c r="N105" s="36">
        <v>2.7714209999972699</v>
      </c>
      <c r="O105" s="36">
        <v>0.26465047000000003</v>
      </c>
      <c r="P105" s="36">
        <v>0.44580779600000003</v>
      </c>
      <c r="Q105" s="36">
        <v>0.24925486900000002</v>
      </c>
      <c r="R105" s="36">
        <v>1.5395601E-2</v>
      </c>
      <c r="S105" s="36">
        <v>0.42572657600000002</v>
      </c>
      <c r="T105" s="36">
        <v>2.008122E-2</v>
      </c>
      <c r="U105" s="36" t="s">
        <v>340</v>
      </c>
      <c r="V105" s="36" t="s">
        <v>340</v>
      </c>
      <c r="W105" s="36">
        <v>0.66598091108684332</v>
      </c>
      <c r="X105" s="36">
        <v>10.945334317402839</v>
      </c>
      <c r="Y105" s="36">
        <v>11.611315228489682</v>
      </c>
      <c r="Z105" s="36">
        <v>7.5637258095613294E-2</v>
      </c>
      <c r="AA105" s="36">
        <v>3.1309218728301613E-2</v>
      </c>
      <c r="AB105" s="36">
        <v>3.1309218999999999E-2</v>
      </c>
      <c r="AC105" s="36">
        <v>2.9786481986364766E-3</v>
      </c>
      <c r="AD105" s="36">
        <v>0.14164283950772757</v>
      </c>
      <c r="AE105" s="36">
        <v>1.274785555569548</v>
      </c>
      <c r="AF105" s="36">
        <v>1.4164283950772756</v>
      </c>
      <c r="AG105" s="36" t="s">
        <v>340</v>
      </c>
      <c r="AH105" s="36" t="s">
        <v>340</v>
      </c>
      <c r="AI105" s="36" t="s">
        <v>340</v>
      </c>
      <c r="AJ105" s="36">
        <v>1.7948088632973318E-3</v>
      </c>
      <c r="AK105" s="36">
        <v>2.1689232657095313E-3</v>
      </c>
      <c r="AL105" s="36">
        <v>5.4246535929606708E-3</v>
      </c>
      <c r="AM105" s="36">
        <v>4.7734570619338088E-3</v>
      </c>
      <c r="AN105" s="36">
        <v>0.1438117627734371</v>
      </c>
      <c r="AO105" s="36">
        <v>1.2802102091625087</v>
      </c>
      <c r="AP105" s="36">
        <v>357.59453868700001</v>
      </c>
      <c r="AQ105" s="36">
        <v>192.550905446</v>
      </c>
      <c r="AR105" s="36">
        <v>550.14544413299996</v>
      </c>
      <c r="AS105" s="36">
        <v>33.549039311999998</v>
      </c>
      <c r="AT105" s="36">
        <v>1059.7912914030001</v>
      </c>
      <c r="AU105" s="36">
        <v>2858.22499806</v>
      </c>
      <c r="AV105" s="36">
        <v>585.40338791800002</v>
      </c>
      <c r="AW105" s="36">
        <v>1578.8151977380001</v>
      </c>
      <c r="AX105" s="36">
        <v>564.52800179099995</v>
      </c>
      <c r="AY105" s="36">
        <v>1522.5149139380001</v>
      </c>
      <c r="AZ105" s="36">
        <v>0.16933868714285716</v>
      </c>
      <c r="BA105" s="36">
        <v>0.33867737571428574</v>
      </c>
      <c r="BB105" s="36">
        <v>0.58209169500000002</v>
      </c>
      <c r="BC105" s="36">
        <v>53.890376238000002</v>
      </c>
      <c r="BD105" s="36">
        <v>145.340711674</v>
      </c>
      <c r="BE105" s="36">
        <v>2.4255504285714286E-2</v>
      </c>
      <c r="BF105" s="36">
        <v>4.851101E-2</v>
      </c>
      <c r="BG105" s="36">
        <v>1.1805160219999999</v>
      </c>
      <c r="BH105" s="36">
        <v>32.856920101</v>
      </c>
      <c r="BI105" s="36">
        <v>0.27</v>
      </c>
      <c r="BJ105" s="36">
        <v>0.27</v>
      </c>
      <c r="BK105" s="36">
        <v>0.06</v>
      </c>
      <c r="BL105" s="36">
        <v>0.06</v>
      </c>
    </row>
    <row r="106" spans="1:64" s="37" customFormat="1" x14ac:dyDescent="0.2">
      <c r="A106" s="34">
        <v>103</v>
      </c>
      <c r="B106" s="34" t="s">
        <v>201</v>
      </c>
      <c r="C106" s="34" t="s">
        <v>215</v>
      </c>
      <c r="D106" s="41">
        <v>5.1161665879999996</v>
      </c>
      <c r="E106" s="36">
        <v>17</v>
      </c>
      <c r="F106" s="36">
        <v>0</v>
      </c>
      <c r="G106" s="36">
        <v>0</v>
      </c>
      <c r="H106" s="36">
        <v>17</v>
      </c>
      <c r="I106" s="36">
        <v>0</v>
      </c>
      <c r="J106" s="36">
        <v>0</v>
      </c>
      <c r="K106" s="36">
        <v>0</v>
      </c>
      <c r="L106" s="36">
        <v>0</v>
      </c>
      <c r="M106" s="36">
        <v>0</v>
      </c>
      <c r="N106" s="36">
        <v>0</v>
      </c>
      <c r="O106" s="36">
        <v>0</v>
      </c>
      <c r="P106" s="36">
        <v>0</v>
      </c>
      <c r="Q106" s="36">
        <v>0</v>
      </c>
      <c r="R106" s="36">
        <v>0</v>
      </c>
      <c r="S106" s="36">
        <v>0</v>
      </c>
      <c r="T106" s="36">
        <v>0</v>
      </c>
      <c r="U106" s="36">
        <v>0</v>
      </c>
      <c r="V106" s="36">
        <v>0</v>
      </c>
      <c r="W106" s="36">
        <v>0</v>
      </c>
      <c r="X106" s="36">
        <v>0</v>
      </c>
      <c r="Y106" s="36">
        <v>0</v>
      </c>
      <c r="Z106" s="36">
        <v>0</v>
      </c>
      <c r="AA106" s="36">
        <v>0</v>
      </c>
      <c r="AB106" s="36">
        <v>0</v>
      </c>
      <c r="AC106" s="36">
        <v>0</v>
      </c>
      <c r="AD106" s="36">
        <v>0</v>
      </c>
      <c r="AE106" s="36">
        <v>0</v>
      </c>
      <c r="AF106" s="36">
        <v>0</v>
      </c>
      <c r="AG106" s="36">
        <v>0</v>
      </c>
      <c r="AH106" s="36">
        <v>0</v>
      </c>
      <c r="AI106" s="36">
        <v>0</v>
      </c>
      <c r="AJ106" s="36">
        <v>0</v>
      </c>
      <c r="AK106" s="36">
        <v>0</v>
      </c>
      <c r="AL106" s="36">
        <v>0</v>
      </c>
      <c r="AM106" s="36">
        <v>0</v>
      </c>
      <c r="AN106" s="36">
        <v>0</v>
      </c>
      <c r="AO106" s="36">
        <v>0</v>
      </c>
      <c r="AP106" s="36">
        <v>0</v>
      </c>
      <c r="AQ106" s="36">
        <v>0</v>
      </c>
      <c r="AR106" s="36">
        <v>0</v>
      </c>
      <c r="AS106" s="36">
        <v>0</v>
      </c>
      <c r="AT106" s="36">
        <v>0</v>
      </c>
      <c r="AU106" s="36">
        <v>0</v>
      </c>
      <c r="AV106" s="36">
        <v>0</v>
      </c>
      <c r="AW106" s="36">
        <v>0</v>
      </c>
      <c r="AX106" s="36">
        <v>0</v>
      </c>
      <c r="AY106" s="36">
        <v>0</v>
      </c>
      <c r="AZ106" s="36">
        <v>0</v>
      </c>
      <c r="BA106" s="36">
        <v>0</v>
      </c>
      <c r="BB106" s="36">
        <v>1.8454485E-2</v>
      </c>
      <c r="BC106" s="36">
        <v>3.6418646999999998E-2</v>
      </c>
      <c r="BD106" s="36">
        <v>7.7807658000000002E-2</v>
      </c>
      <c r="BE106" s="36">
        <v>7.689900000000001E-4</v>
      </c>
      <c r="BF106" s="36">
        <v>1.5379800000000002E-3</v>
      </c>
      <c r="BG106" s="36">
        <v>0.17876735299999999</v>
      </c>
      <c r="BH106" s="36">
        <v>3.30631158</v>
      </c>
      <c r="BI106" s="36">
        <v>0</v>
      </c>
      <c r="BJ106" s="36">
        <v>0</v>
      </c>
      <c r="BK106" s="36">
        <v>0</v>
      </c>
      <c r="BL106" s="36">
        <v>0</v>
      </c>
    </row>
    <row r="107" spans="1:64" s="37" customFormat="1" x14ac:dyDescent="0.2">
      <c r="A107" s="34">
        <v>104</v>
      </c>
      <c r="B107" s="34" t="s">
        <v>201</v>
      </c>
      <c r="C107" s="34" t="s">
        <v>216</v>
      </c>
      <c r="D107" s="41">
        <v>4.4863539760000002</v>
      </c>
      <c r="E107" s="36">
        <v>5</v>
      </c>
      <c r="F107" s="36">
        <v>0</v>
      </c>
      <c r="G107" s="36">
        <v>0</v>
      </c>
      <c r="H107" s="36">
        <v>5</v>
      </c>
      <c r="I107" s="36">
        <v>0</v>
      </c>
      <c r="J107" s="36">
        <v>0</v>
      </c>
      <c r="K107" s="36">
        <v>0</v>
      </c>
      <c r="L107" s="36">
        <v>0</v>
      </c>
      <c r="M107" s="36">
        <v>0</v>
      </c>
      <c r="N107" s="36">
        <v>0</v>
      </c>
      <c r="O107" s="36">
        <v>0</v>
      </c>
      <c r="P107" s="36">
        <v>0</v>
      </c>
      <c r="Q107" s="36">
        <v>0</v>
      </c>
      <c r="R107" s="36">
        <v>0</v>
      </c>
      <c r="S107" s="36">
        <v>0</v>
      </c>
      <c r="T107" s="36">
        <v>0</v>
      </c>
      <c r="U107" s="36">
        <v>0</v>
      </c>
      <c r="V107" s="36">
        <v>0</v>
      </c>
      <c r="W107" s="36">
        <v>0</v>
      </c>
      <c r="X107" s="36">
        <v>0</v>
      </c>
      <c r="Y107" s="36">
        <v>0</v>
      </c>
      <c r="Z107" s="36">
        <v>0</v>
      </c>
      <c r="AA107" s="36">
        <v>0</v>
      </c>
      <c r="AB107" s="36">
        <v>0</v>
      </c>
      <c r="AC107" s="36">
        <v>0</v>
      </c>
      <c r="AD107" s="36">
        <v>0</v>
      </c>
      <c r="AE107" s="36">
        <v>0</v>
      </c>
      <c r="AF107" s="36">
        <v>0</v>
      </c>
      <c r="AG107" s="36">
        <v>0</v>
      </c>
      <c r="AH107" s="36">
        <v>0</v>
      </c>
      <c r="AI107" s="36">
        <v>0</v>
      </c>
      <c r="AJ107" s="36">
        <v>0</v>
      </c>
      <c r="AK107" s="36">
        <v>0</v>
      </c>
      <c r="AL107" s="36">
        <v>0</v>
      </c>
      <c r="AM107" s="36">
        <v>0</v>
      </c>
      <c r="AN107" s="36">
        <v>0</v>
      </c>
      <c r="AO107" s="36">
        <v>0</v>
      </c>
      <c r="AP107" s="36">
        <v>0</v>
      </c>
      <c r="AQ107" s="36">
        <v>0</v>
      </c>
      <c r="AR107" s="36">
        <v>0</v>
      </c>
      <c r="AS107" s="36">
        <v>0</v>
      </c>
      <c r="AT107" s="36">
        <v>0</v>
      </c>
      <c r="AU107" s="36">
        <v>0</v>
      </c>
      <c r="AV107" s="36">
        <v>0</v>
      </c>
      <c r="AW107" s="36">
        <v>0</v>
      </c>
      <c r="AX107" s="36">
        <v>0</v>
      </c>
      <c r="AY107" s="36">
        <v>0</v>
      </c>
      <c r="AZ107" s="36">
        <v>0</v>
      </c>
      <c r="BA107" s="36">
        <v>0</v>
      </c>
      <c r="BB107" s="36">
        <v>0</v>
      </c>
      <c r="BC107" s="36">
        <v>0</v>
      </c>
      <c r="BD107" s="36">
        <v>0</v>
      </c>
      <c r="BE107" s="36">
        <v>0</v>
      </c>
      <c r="BF107" s="36">
        <v>0</v>
      </c>
      <c r="BG107" s="36">
        <v>0</v>
      </c>
      <c r="BH107" s="36">
        <v>0</v>
      </c>
      <c r="BI107" s="36">
        <v>0</v>
      </c>
      <c r="BJ107" s="36">
        <v>0</v>
      </c>
      <c r="BK107" s="36">
        <v>0</v>
      </c>
      <c r="BL107" s="36">
        <v>0</v>
      </c>
    </row>
    <row r="108" spans="1:64" s="37" customFormat="1" x14ac:dyDescent="0.2">
      <c r="A108" s="34">
        <v>105</v>
      </c>
      <c r="B108" s="34" t="s">
        <v>201</v>
      </c>
      <c r="C108" s="34" t="s">
        <v>217</v>
      </c>
      <c r="D108" s="41">
        <v>5.714593067</v>
      </c>
      <c r="E108" s="36">
        <v>0</v>
      </c>
      <c r="F108" s="36" t="s">
        <v>340</v>
      </c>
      <c r="G108" s="36" t="s">
        <v>340</v>
      </c>
      <c r="H108" s="36" t="s">
        <v>340</v>
      </c>
      <c r="I108" s="36">
        <v>0.24863627996181631</v>
      </c>
      <c r="J108" s="36">
        <v>7.7520614438550002</v>
      </c>
      <c r="K108" s="36">
        <v>0.14658327996197468</v>
      </c>
      <c r="L108" s="36">
        <v>0.10205299999984163</v>
      </c>
      <c r="M108" s="36">
        <v>5.0491082238135716</v>
      </c>
      <c r="N108" s="36">
        <v>2.9515895000032444</v>
      </c>
      <c r="O108" s="36">
        <v>2.4811205999999999E-2</v>
      </c>
      <c r="P108" s="36">
        <v>3.9158419999999999E-2</v>
      </c>
      <c r="Q108" s="36">
        <v>2.2529298E-2</v>
      </c>
      <c r="R108" s="36">
        <v>2.281908E-3</v>
      </c>
      <c r="S108" s="36">
        <v>3.6182016999999997E-2</v>
      </c>
      <c r="T108" s="36">
        <v>2.9764029999999999E-3</v>
      </c>
      <c r="U108" s="36" t="s">
        <v>340</v>
      </c>
      <c r="V108" s="36" t="s">
        <v>340</v>
      </c>
      <c r="W108" s="36">
        <v>0.27344748596181628</v>
      </c>
      <c r="X108" s="36">
        <v>7.7912198638549999</v>
      </c>
      <c r="Y108" s="36">
        <v>8.0646673498168155</v>
      </c>
      <c r="Z108" s="36">
        <v>4.3620611592525414E-2</v>
      </c>
      <c r="AA108" s="36">
        <v>1.4069915611206974E-2</v>
      </c>
      <c r="AB108" s="36">
        <v>1.4069916E-2</v>
      </c>
      <c r="AC108" s="36">
        <v>8.4432863513653547E-4</v>
      </c>
      <c r="AD108" s="36">
        <v>3.7342738903155051E-2</v>
      </c>
      <c r="AE108" s="36">
        <v>0.33608465012839539</v>
      </c>
      <c r="AF108" s="36">
        <v>0.37342738903155043</v>
      </c>
      <c r="AG108" s="36" t="s">
        <v>340</v>
      </c>
      <c r="AH108" s="36" t="s">
        <v>340</v>
      </c>
      <c r="AI108" s="36" t="s">
        <v>340</v>
      </c>
      <c r="AJ108" s="36">
        <v>8.0656147615636165E-4</v>
      </c>
      <c r="AK108" s="36">
        <v>9.7468314872302592E-4</v>
      </c>
      <c r="AL108" s="36">
        <v>2.4377618739724817E-3</v>
      </c>
      <c r="AM108" s="36">
        <v>1.6508901112928971E-3</v>
      </c>
      <c r="AN108" s="36">
        <v>3.8317422051878075E-2</v>
      </c>
      <c r="AO108" s="36">
        <v>0.33852241200236788</v>
      </c>
      <c r="AP108" s="36">
        <v>138.01040744700001</v>
      </c>
      <c r="AQ108" s="36">
        <v>74.313296317999999</v>
      </c>
      <c r="AR108" s="36">
        <v>212.323703765</v>
      </c>
      <c r="AS108" s="36">
        <v>11.177017669</v>
      </c>
      <c r="AT108" s="36">
        <v>312.17780196199999</v>
      </c>
      <c r="AU108" s="36">
        <v>724.57288329100004</v>
      </c>
      <c r="AV108" s="36">
        <v>181.43908342200001</v>
      </c>
      <c r="AW108" s="36">
        <v>421.124881367</v>
      </c>
      <c r="AX108" s="36">
        <v>172.240596705</v>
      </c>
      <c r="AY108" s="36">
        <v>399.77495193599998</v>
      </c>
      <c r="AZ108" s="36">
        <v>0.10784860285714286</v>
      </c>
      <c r="BA108" s="36">
        <v>0.21569720714285714</v>
      </c>
      <c r="BB108" s="36">
        <v>0.44443779100000003</v>
      </c>
      <c r="BC108" s="36">
        <v>23.016383246</v>
      </c>
      <c r="BD108" s="36">
        <v>53.421630452000002</v>
      </c>
      <c r="BE108" s="36">
        <v>1.8519527142857144E-2</v>
      </c>
      <c r="BF108" s="36">
        <v>3.7039054285714287E-2</v>
      </c>
      <c r="BG108" s="36">
        <v>5.1248133820000001</v>
      </c>
      <c r="BH108" s="36">
        <v>28.461405449000001</v>
      </c>
      <c r="BI108" s="36">
        <v>0.33000000000000007</v>
      </c>
      <c r="BJ108" s="36">
        <v>0.33000000000000007</v>
      </c>
      <c r="BK108" s="36">
        <v>0.42000000000000015</v>
      </c>
      <c r="BL108" s="36">
        <v>0.42000000000000015</v>
      </c>
    </row>
    <row r="109" spans="1:64" s="37" customFormat="1" x14ac:dyDescent="0.2">
      <c r="A109" s="34">
        <v>106</v>
      </c>
      <c r="B109" s="34" t="s">
        <v>201</v>
      </c>
      <c r="C109" s="34" t="s">
        <v>218</v>
      </c>
      <c r="D109" s="41">
        <v>5.6240613939999999</v>
      </c>
      <c r="E109" s="36">
        <v>0</v>
      </c>
      <c r="F109" s="36" t="s">
        <v>340</v>
      </c>
      <c r="G109" s="36" t="s">
        <v>340</v>
      </c>
      <c r="H109" s="36" t="s">
        <v>340</v>
      </c>
      <c r="I109" s="36">
        <v>0.36575262822279958</v>
      </c>
      <c r="J109" s="36">
        <v>5.7039824204195906</v>
      </c>
      <c r="K109" s="36">
        <v>0.10077662822360722</v>
      </c>
      <c r="L109" s="36">
        <v>0.26497599999919236</v>
      </c>
      <c r="M109" s="36">
        <v>3.1657655486290563</v>
      </c>
      <c r="N109" s="36">
        <v>2.9039695000133339</v>
      </c>
      <c r="O109" s="36">
        <v>2.3611539999999997E-2</v>
      </c>
      <c r="P109" s="36">
        <v>3.9832701000000005E-2</v>
      </c>
      <c r="Q109" s="36">
        <v>2.1082486999999997E-2</v>
      </c>
      <c r="R109" s="36">
        <v>2.5290529999999999E-3</v>
      </c>
      <c r="S109" s="36">
        <v>3.6533937000000002E-2</v>
      </c>
      <c r="T109" s="36">
        <v>3.298764E-3</v>
      </c>
      <c r="U109" s="36" t="s">
        <v>340</v>
      </c>
      <c r="V109" s="36" t="s">
        <v>340</v>
      </c>
      <c r="W109" s="36">
        <v>0.38936416822279957</v>
      </c>
      <c r="X109" s="36">
        <v>5.7438151214195905</v>
      </c>
      <c r="Y109" s="36">
        <v>6.1331792896423902</v>
      </c>
      <c r="Z109" s="36">
        <v>5.3681611404365712E-2</v>
      </c>
      <c r="AA109" s="36">
        <v>2.4286082980648993E-2</v>
      </c>
      <c r="AB109" s="36">
        <v>2.4286083E-2</v>
      </c>
      <c r="AC109" s="36">
        <v>1.1679417448597011E-3</v>
      </c>
      <c r="AD109" s="36">
        <v>8.8737454545374864E-2</v>
      </c>
      <c r="AE109" s="36">
        <v>0.79863709090837376</v>
      </c>
      <c r="AF109" s="36">
        <v>0.88737454545374872</v>
      </c>
      <c r="AG109" s="36" t="s">
        <v>340</v>
      </c>
      <c r="AH109" s="36" t="s">
        <v>340</v>
      </c>
      <c r="AI109" s="36" t="s">
        <v>340</v>
      </c>
      <c r="AJ109" s="36">
        <v>1.3922058249759618E-3</v>
      </c>
      <c r="AK109" s="36">
        <v>1.6824006517585997E-3</v>
      </c>
      <c r="AL109" s="36">
        <v>4.2078209426077056E-3</v>
      </c>
      <c r="AM109" s="36">
        <v>2.5601475698356626E-3</v>
      </c>
      <c r="AN109" s="36">
        <v>9.041985519713347E-2</v>
      </c>
      <c r="AO109" s="36">
        <v>0.8028449118509815</v>
      </c>
      <c r="AP109" s="36">
        <v>122.52611048</v>
      </c>
      <c r="AQ109" s="36">
        <v>65.975597950999997</v>
      </c>
      <c r="AR109" s="36">
        <v>188.501708431</v>
      </c>
      <c r="AS109" s="36">
        <v>7.1644717230000001</v>
      </c>
      <c r="AT109" s="36">
        <v>537.02248222799994</v>
      </c>
      <c r="AU109" s="36">
        <v>1370.938762603</v>
      </c>
      <c r="AV109" s="36">
        <v>295.40409400700003</v>
      </c>
      <c r="AW109" s="36">
        <v>754.12284682400002</v>
      </c>
      <c r="AX109" s="36">
        <v>283.53321571399999</v>
      </c>
      <c r="AY109" s="36">
        <v>723.81825486299999</v>
      </c>
      <c r="AZ109" s="36">
        <v>6.0821094285714292E-2</v>
      </c>
      <c r="BA109" s="36">
        <v>0.12164218857142858</v>
      </c>
      <c r="BB109" s="36">
        <v>0.85512869599999997</v>
      </c>
      <c r="BC109" s="36">
        <v>40.059047280000001</v>
      </c>
      <c r="BD109" s="36">
        <v>102.26480739</v>
      </c>
      <c r="BE109" s="36">
        <v>3.5632835714285716E-2</v>
      </c>
      <c r="BF109" s="36">
        <v>7.1265672857142859E-2</v>
      </c>
      <c r="BG109" s="36">
        <v>1.5239474019999999</v>
      </c>
      <c r="BH109" s="36">
        <v>29.732631305999998</v>
      </c>
      <c r="BI109" s="36">
        <v>0.30000000000000004</v>
      </c>
      <c r="BJ109" s="36">
        <v>0.30000000000000004</v>
      </c>
      <c r="BK109" s="36">
        <v>0.9300000000000006</v>
      </c>
      <c r="BL109" s="36">
        <v>0.9300000000000006</v>
      </c>
    </row>
    <row r="110" spans="1:64" s="37" customFormat="1" x14ac:dyDescent="0.2">
      <c r="A110" s="34">
        <v>107</v>
      </c>
      <c r="B110" s="34" t="s">
        <v>201</v>
      </c>
      <c r="C110" s="34" t="s">
        <v>219</v>
      </c>
      <c r="D110" s="41">
        <v>4.7288527030000003</v>
      </c>
      <c r="E110" s="36">
        <v>1</v>
      </c>
      <c r="F110" s="36">
        <v>0</v>
      </c>
      <c r="G110" s="36">
        <v>0</v>
      </c>
      <c r="H110" s="36">
        <v>1</v>
      </c>
      <c r="I110" s="36">
        <v>0</v>
      </c>
      <c r="J110" s="36">
        <v>0</v>
      </c>
      <c r="K110" s="36">
        <v>0</v>
      </c>
      <c r="L110" s="36">
        <v>0</v>
      </c>
      <c r="M110" s="36">
        <v>0</v>
      </c>
      <c r="N110" s="36">
        <v>0</v>
      </c>
      <c r="O110" s="36">
        <v>0</v>
      </c>
      <c r="P110" s="36">
        <v>0</v>
      </c>
      <c r="Q110" s="36">
        <v>0</v>
      </c>
      <c r="R110" s="36">
        <v>0</v>
      </c>
      <c r="S110" s="36">
        <v>0</v>
      </c>
      <c r="T110" s="36">
        <v>0</v>
      </c>
      <c r="U110" s="36">
        <v>0</v>
      </c>
      <c r="V110" s="36">
        <v>0</v>
      </c>
      <c r="W110" s="36">
        <v>0</v>
      </c>
      <c r="X110" s="36">
        <v>0</v>
      </c>
      <c r="Y110" s="36">
        <v>0</v>
      </c>
      <c r="Z110" s="36">
        <v>0</v>
      </c>
      <c r="AA110" s="36">
        <v>0</v>
      </c>
      <c r="AB110" s="36">
        <v>0</v>
      </c>
      <c r="AC110" s="36">
        <v>0</v>
      </c>
      <c r="AD110" s="36">
        <v>0</v>
      </c>
      <c r="AE110" s="36">
        <v>0</v>
      </c>
      <c r="AF110" s="36">
        <v>0</v>
      </c>
      <c r="AG110" s="36">
        <v>0</v>
      </c>
      <c r="AH110" s="36">
        <v>0</v>
      </c>
      <c r="AI110" s="36">
        <v>0</v>
      </c>
      <c r="AJ110" s="36">
        <v>0</v>
      </c>
      <c r="AK110" s="36">
        <v>0</v>
      </c>
      <c r="AL110" s="36">
        <v>0</v>
      </c>
      <c r="AM110" s="36">
        <v>0</v>
      </c>
      <c r="AN110" s="36">
        <v>0</v>
      </c>
      <c r="AO110" s="36">
        <v>0</v>
      </c>
      <c r="AP110" s="36">
        <v>0</v>
      </c>
      <c r="AQ110" s="36">
        <v>0</v>
      </c>
      <c r="AR110" s="36">
        <v>0</v>
      </c>
      <c r="AS110" s="36">
        <v>0</v>
      </c>
      <c r="AT110" s="36">
        <v>0</v>
      </c>
      <c r="AU110" s="36">
        <v>0</v>
      </c>
      <c r="AV110" s="36">
        <v>0</v>
      </c>
      <c r="AW110" s="36">
        <v>0</v>
      </c>
      <c r="AX110" s="36">
        <v>0</v>
      </c>
      <c r="AY110" s="36">
        <v>0</v>
      </c>
      <c r="AZ110" s="36">
        <v>0</v>
      </c>
      <c r="BA110" s="36">
        <v>0</v>
      </c>
      <c r="BB110" s="36">
        <v>0.26957438299999997</v>
      </c>
      <c r="BC110" s="36">
        <v>12.479559734</v>
      </c>
      <c r="BD110" s="36">
        <v>27.140013403000001</v>
      </c>
      <c r="BE110" s="36">
        <v>1.1233045714285714E-2</v>
      </c>
      <c r="BF110" s="36">
        <v>2.2466091428571429E-2</v>
      </c>
      <c r="BG110" s="36">
        <v>1.9677613169999999</v>
      </c>
      <c r="BH110" s="36">
        <v>8.3509979080000001</v>
      </c>
      <c r="BI110" s="36">
        <v>0</v>
      </c>
      <c r="BJ110" s="36">
        <v>0</v>
      </c>
      <c r="BK110" s="36">
        <v>0</v>
      </c>
      <c r="BL110" s="36">
        <v>0</v>
      </c>
    </row>
    <row r="111" spans="1:64" s="37" customFormat="1" x14ac:dyDescent="0.2">
      <c r="A111" s="34">
        <v>108</v>
      </c>
      <c r="B111" s="34" t="s">
        <v>201</v>
      </c>
      <c r="C111" s="34" t="s">
        <v>220</v>
      </c>
      <c r="D111" s="41">
        <v>5.1256816909999996</v>
      </c>
      <c r="E111" s="36">
        <v>0</v>
      </c>
      <c r="F111" s="36" t="s">
        <v>340</v>
      </c>
      <c r="G111" s="36" t="s">
        <v>340</v>
      </c>
      <c r="H111" s="36" t="s">
        <v>340</v>
      </c>
      <c r="I111" s="36">
        <v>0</v>
      </c>
      <c r="J111" s="36">
        <v>0</v>
      </c>
      <c r="K111" s="36">
        <v>0</v>
      </c>
      <c r="L111" s="36">
        <v>0</v>
      </c>
      <c r="M111" s="36">
        <v>0</v>
      </c>
      <c r="N111" s="36">
        <v>0</v>
      </c>
      <c r="O111" s="36">
        <v>1.0358310000000001E-3</v>
      </c>
      <c r="P111" s="36">
        <v>1.6694119999999999E-3</v>
      </c>
      <c r="Q111" s="36">
        <v>8.5001800000000002E-4</v>
      </c>
      <c r="R111" s="36">
        <v>1.85813E-4</v>
      </c>
      <c r="S111" s="36">
        <v>1.427048E-3</v>
      </c>
      <c r="T111" s="36">
        <v>2.4236400000000001E-4</v>
      </c>
      <c r="U111" s="36" t="s">
        <v>340</v>
      </c>
      <c r="V111" s="36" t="s">
        <v>340</v>
      </c>
      <c r="W111" s="36">
        <v>1.0358310000000001E-3</v>
      </c>
      <c r="X111" s="36">
        <v>1.6694119999999999E-3</v>
      </c>
      <c r="Y111" s="36">
        <v>2.705243E-3</v>
      </c>
      <c r="Z111" s="36">
        <v>0</v>
      </c>
      <c r="AA111" s="36">
        <v>0</v>
      </c>
      <c r="AB111" s="36">
        <v>0</v>
      </c>
      <c r="AC111" s="36">
        <v>0</v>
      </c>
      <c r="AD111" s="36">
        <v>0</v>
      </c>
      <c r="AE111" s="36">
        <v>0</v>
      </c>
      <c r="AF111" s="36">
        <v>0</v>
      </c>
      <c r="AG111" s="36" t="s">
        <v>340</v>
      </c>
      <c r="AH111" s="36" t="s">
        <v>340</v>
      </c>
      <c r="AI111" s="36" t="s">
        <v>340</v>
      </c>
      <c r="AJ111" s="36">
        <v>0</v>
      </c>
      <c r="AK111" s="36">
        <v>0</v>
      </c>
      <c r="AL111" s="36">
        <v>0</v>
      </c>
      <c r="AM111" s="36">
        <v>0</v>
      </c>
      <c r="AN111" s="36">
        <v>0</v>
      </c>
      <c r="AO111" s="36">
        <v>0</v>
      </c>
      <c r="AP111" s="36">
        <v>1.0481921999999999E-2</v>
      </c>
      <c r="AQ111" s="36">
        <v>5.6441119999999997E-3</v>
      </c>
      <c r="AR111" s="36">
        <v>1.6126033999999997E-2</v>
      </c>
      <c r="AS111" s="36">
        <v>3.1694380000000001E-3</v>
      </c>
      <c r="AT111" s="36">
        <v>3.2814110000000001E-3</v>
      </c>
      <c r="AU111" s="36">
        <v>7.2311739999999999E-3</v>
      </c>
      <c r="AV111" s="36">
        <v>2.4884177E-2</v>
      </c>
      <c r="AW111" s="36">
        <v>5.4836718E-2</v>
      </c>
      <c r="AX111" s="36">
        <v>2.1918847000000002E-2</v>
      </c>
      <c r="AY111" s="36">
        <v>4.8302085000000002E-2</v>
      </c>
      <c r="AZ111" s="36">
        <v>8.2528571428571439E-6</v>
      </c>
      <c r="BA111" s="36">
        <v>1.650714285714286E-5</v>
      </c>
      <c r="BB111" s="36">
        <v>0.29444595000000001</v>
      </c>
      <c r="BC111" s="36">
        <v>18.056293337</v>
      </c>
      <c r="BD111" s="36">
        <v>39.790259294999998</v>
      </c>
      <c r="BE111" s="36">
        <v>1.2269432857142859E-2</v>
      </c>
      <c r="BF111" s="36">
        <v>2.4538865714285717E-2</v>
      </c>
      <c r="BG111" s="36">
        <v>1.5303433470000001</v>
      </c>
      <c r="BH111" s="36">
        <v>5.2734505509999998</v>
      </c>
      <c r="BI111" s="36">
        <v>0</v>
      </c>
      <c r="BJ111" s="36">
        <v>0</v>
      </c>
      <c r="BK111" s="36">
        <v>0</v>
      </c>
      <c r="BL111" s="36">
        <v>0</v>
      </c>
    </row>
    <row r="112" spans="1:64" s="37" customFormat="1" x14ac:dyDescent="0.2">
      <c r="A112" s="34">
        <v>109</v>
      </c>
      <c r="B112" s="34" t="s">
        <v>201</v>
      </c>
      <c r="C112" s="34" t="s">
        <v>221</v>
      </c>
      <c r="D112" s="41">
        <v>4.5040513430000004</v>
      </c>
      <c r="E112" s="36">
        <v>0</v>
      </c>
      <c r="F112" s="36" t="s">
        <v>340</v>
      </c>
      <c r="G112" s="36" t="s">
        <v>340</v>
      </c>
      <c r="H112" s="36" t="s">
        <v>340</v>
      </c>
      <c r="I112" s="36">
        <v>0</v>
      </c>
      <c r="J112" s="36">
        <v>0</v>
      </c>
      <c r="K112" s="36">
        <v>0</v>
      </c>
      <c r="L112" s="36">
        <v>0</v>
      </c>
      <c r="M112" s="36">
        <v>0</v>
      </c>
      <c r="N112" s="36">
        <v>0</v>
      </c>
      <c r="O112" s="36">
        <v>0</v>
      </c>
      <c r="P112" s="36">
        <v>0</v>
      </c>
      <c r="Q112" s="36">
        <v>0</v>
      </c>
      <c r="R112" s="36">
        <v>0</v>
      </c>
      <c r="S112" s="36">
        <v>0</v>
      </c>
      <c r="T112" s="36">
        <v>0</v>
      </c>
      <c r="U112" s="36" t="s">
        <v>340</v>
      </c>
      <c r="V112" s="36" t="s">
        <v>340</v>
      </c>
      <c r="W112" s="36">
        <v>0</v>
      </c>
      <c r="X112" s="36">
        <v>0</v>
      </c>
      <c r="Y112" s="36">
        <v>0</v>
      </c>
      <c r="Z112" s="36">
        <v>0</v>
      </c>
      <c r="AA112" s="36">
        <v>0</v>
      </c>
      <c r="AB112" s="36">
        <v>0</v>
      </c>
      <c r="AC112" s="36">
        <v>0</v>
      </c>
      <c r="AD112" s="36">
        <v>0</v>
      </c>
      <c r="AE112" s="36">
        <v>0</v>
      </c>
      <c r="AF112" s="36">
        <v>0</v>
      </c>
      <c r="AG112" s="36" t="s">
        <v>340</v>
      </c>
      <c r="AH112" s="36" t="s">
        <v>340</v>
      </c>
      <c r="AI112" s="36" t="s">
        <v>340</v>
      </c>
      <c r="AJ112" s="36">
        <v>0</v>
      </c>
      <c r="AK112" s="36">
        <v>0</v>
      </c>
      <c r="AL112" s="36">
        <v>0</v>
      </c>
      <c r="AM112" s="36">
        <v>0</v>
      </c>
      <c r="AN112" s="36">
        <v>0</v>
      </c>
      <c r="AO112" s="36">
        <v>0</v>
      </c>
      <c r="AP112" s="36">
        <v>0</v>
      </c>
      <c r="AQ112" s="36">
        <v>0</v>
      </c>
      <c r="AR112" s="36">
        <v>0</v>
      </c>
      <c r="AS112" s="36">
        <v>0</v>
      </c>
      <c r="AT112" s="36">
        <v>0</v>
      </c>
      <c r="AU112" s="36">
        <v>0</v>
      </c>
      <c r="AV112" s="36">
        <v>0</v>
      </c>
      <c r="AW112" s="36">
        <v>0</v>
      </c>
      <c r="AX112" s="36">
        <v>0</v>
      </c>
      <c r="AY112" s="36">
        <v>0</v>
      </c>
      <c r="AZ112" s="36">
        <v>0</v>
      </c>
      <c r="BA112" s="36">
        <v>0</v>
      </c>
      <c r="BB112" s="36">
        <v>2.637735E-3</v>
      </c>
      <c r="BC112" s="36">
        <v>0.14444841</v>
      </c>
      <c r="BD112" s="36">
        <v>0.278627976</v>
      </c>
      <c r="BE112" s="36">
        <v>1.0991285714285715E-4</v>
      </c>
      <c r="BF112" s="36">
        <v>2.1982571428571431E-4</v>
      </c>
      <c r="BG112" s="36">
        <v>0</v>
      </c>
      <c r="BH112" s="36">
        <v>2.5599503999999999E-2</v>
      </c>
      <c r="BI112" s="36">
        <v>0</v>
      </c>
      <c r="BJ112" s="36">
        <v>0</v>
      </c>
      <c r="BK112" s="36">
        <v>0</v>
      </c>
      <c r="BL112" s="36">
        <v>0</v>
      </c>
    </row>
    <row r="113" spans="1:64" s="37" customFormat="1" x14ac:dyDescent="0.2">
      <c r="A113" s="34">
        <v>110</v>
      </c>
      <c r="B113" s="34" t="s">
        <v>201</v>
      </c>
      <c r="C113" s="34" t="s">
        <v>222</v>
      </c>
      <c r="D113" s="41">
        <v>4.8944803849999996</v>
      </c>
      <c r="E113" s="36">
        <v>3</v>
      </c>
      <c r="F113" s="36">
        <v>0</v>
      </c>
      <c r="G113" s="36">
        <v>0</v>
      </c>
      <c r="H113" s="36">
        <v>3</v>
      </c>
      <c r="I113" s="36">
        <v>0</v>
      </c>
      <c r="J113" s="36">
        <v>0</v>
      </c>
      <c r="K113" s="36">
        <v>0</v>
      </c>
      <c r="L113" s="36">
        <v>0</v>
      </c>
      <c r="M113" s="36">
        <v>0</v>
      </c>
      <c r="N113" s="36">
        <v>0</v>
      </c>
      <c r="O113" s="36">
        <v>2.2355589999999998E-3</v>
      </c>
      <c r="P113" s="36">
        <v>3.2386329999999999E-3</v>
      </c>
      <c r="Q113" s="36">
        <v>2.0021209999999999E-3</v>
      </c>
      <c r="R113" s="36">
        <v>2.3343800000000001E-4</v>
      </c>
      <c r="S113" s="36">
        <v>2.934149E-3</v>
      </c>
      <c r="T113" s="36">
        <v>3.0448399999999999E-4</v>
      </c>
      <c r="U113" s="36">
        <v>0</v>
      </c>
      <c r="V113" s="36">
        <v>0</v>
      </c>
      <c r="W113" s="36">
        <v>2.2355589999999998E-3</v>
      </c>
      <c r="X113" s="36">
        <v>3.2386329999999999E-3</v>
      </c>
      <c r="Y113" s="36">
        <v>5.4741919999999993E-3</v>
      </c>
      <c r="Z113" s="36">
        <v>0</v>
      </c>
      <c r="AA113" s="36">
        <v>0</v>
      </c>
      <c r="AB113" s="36">
        <v>0</v>
      </c>
      <c r="AC113" s="36">
        <v>0</v>
      </c>
      <c r="AD113" s="36">
        <v>0</v>
      </c>
      <c r="AE113" s="36">
        <v>0</v>
      </c>
      <c r="AF113" s="36">
        <v>0</v>
      </c>
      <c r="AG113" s="36">
        <v>0</v>
      </c>
      <c r="AH113" s="36">
        <v>0</v>
      </c>
      <c r="AI113" s="36">
        <v>0</v>
      </c>
      <c r="AJ113" s="36">
        <v>0</v>
      </c>
      <c r="AK113" s="36">
        <v>0</v>
      </c>
      <c r="AL113" s="36">
        <v>0</v>
      </c>
      <c r="AM113" s="36">
        <v>0</v>
      </c>
      <c r="AN113" s="36">
        <v>0</v>
      </c>
      <c r="AO113" s="36">
        <v>0</v>
      </c>
      <c r="AP113" s="36">
        <v>3.11955E-3</v>
      </c>
      <c r="AQ113" s="36">
        <v>1.6797579999999999E-3</v>
      </c>
      <c r="AR113" s="36">
        <v>4.7993080000000004E-3</v>
      </c>
      <c r="AS113" s="36">
        <v>0</v>
      </c>
      <c r="AT113" s="36">
        <v>0</v>
      </c>
      <c r="AU113" s="36">
        <v>0</v>
      </c>
      <c r="AV113" s="36">
        <v>0</v>
      </c>
      <c r="AW113" s="36">
        <v>0</v>
      </c>
      <c r="AX113" s="36">
        <v>0</v>
      </c>
      <c r="AY113" s="36">
        <v>0</v>
      </c>
      <c r="AZ113" s="36">
        <v>0</v>
      </c>
      <c r="BA113" s="36">
        <v>0</v>
      </c>
      <c r="BB113" s="36">
        <v>0.13431394199999999</v>
      </c>
      <c r="BC113" s="36">
        <v>6.3196292930000002</v>
      </c>
      <c r="BD113" s="36">
        <v>12.715482185000001</v>
      </c>
      <c r="BE113" s="36">
        <v>5.5968028571428572E-3</v>
      </c>
      <c r="BF113" s="36">
        <v>1.1193605714285714E-2</v>
      </c>
      <c r="BG113" s="36">
        <v>1.1145714579999999</v>
      </c>
      <c r="BH113" s="36">
        <v>7.8240065550000004</v>
      </c>
      <c r="BI113" s="36">
        <v>0</v>
      </c>
      <c r="BJ113" s="36">
        <v>0</v>
      </c>
      <c r="BK113" s="36">
        <v>0</v>
      </c>
      <c r="BL113" s="36">
        <v>0</v>
      </c>
    </row>
    <row r="114" spans="1:64" s="37" customFormat="1" x14ac:dyDescent="0.2">
      <c r="A114" s="34">
        <v>111</v>
      </c>
      <c r="B114" s="34" t="s">
        <v>201</v>
      </c>
      <c r="C114" s="34" t="s">
        <v>223</v>
      </c>
      <c r="D114" s="41">
        <v>5.7391709850000003</v>
      </c>
      <c r="E114" s="36">
        <v>5</v>
      </c>
      <c r="F114" s="36">
        <v>0</v>
      </c>
      <c r="G114" s="36">
        <v>0</v>
      </c>
      <c r="H114" s="36">
        <v>5</v>
      </c>
      <c r="I114" s="36">
        <v>0.30783157986603293</v>
      </c>
      <c r="J114" s="36">
        <v>5.9132568368058678</v>
      </c>
      <c r="K114" s="36">
        <v>0.20618757986785013</v>
      </c>
      <c r="L114" s="36">
        <v>0.10164399999818279</v>
      </c>
      <c r="M114" s="36">
        <v>5.3069644166736838</v>
      </c>
      <c r="N114" s="36">
        <v>0.91412399999821714</v>
      </c>
      <c r="O114" s="36">
        <v>2.0758718999999998E-2</v>
      </c>
      <c r="P114" s="36">
        <v>3.2497285000000001E-2</v>
      </c>
      <c r="Q114" s="36">
        <v>1.9806075999999999E-2</v>
      </c>
      <c r="R114" s="36">
        <v>9.5264299999999998E-4</v>
      </c>
      <c r="S114" s="36">
        <v>3.1254707E-2</v>
      </c>
      <c r="T114" s="36">
        <v>1.242578E-3</v>
      </c>
      <c r="U114" s="36">
        <v>0</v>
      </c>
      <c r="V114" s="36">
        <v>0</v>
      </c>
      <c r="W114" s="36">
        <v>0.32859029886603291</v>
      </c>
      <c r="X114" s="36">
        <v>5.9457541218058676</v>
      </c>
      <c r="Y114" s="36">
        <v>6.2743444206719001</v>
      </c>
      <c r="Z114" s="36">
        <v>4.6406945998467779E-2</v>
      </c>
      <c r="AA114" s="36">
        <v>2.1945642753318881E-2</v>
      </c>
      <c r="AB114" s="36">
        <v>2.1945643000000001E-2</v>
      </c>
      <c r="AC114" s="36">
        <v>2.6475647520200363E-3</v>
      </c>
      <c r="AD114" s="36">
        <v>5.956106079559742E-2</v>
      </c>
      <c r="AE114" s="36">
        <v>0.53604954716037678</v>
      </c>
      <c r="AF114" s="36">
        <v>0.59561060795597431</v>
      </c>
      <c r="AG114" s="36">
        <v>0</v>
      </c>
      <c r="AH114" s="36">
        <v>0</v>
      </c>
      <c r="AI114" s="36">
        <v>0</v>
      </c>
      <c r="AJ114" s="36">
        <v>1.2580395110174879E-3</v>
      </c>
      <c r="AK114" s="36">
        <v>1.5202683811325834E-3</v>
      </c>
      <c r="AL114" s="36">
        <v>3.8023149395640379E-3</v>
      </c>
      <c r="AM114" s="36">
        <v>3.9056042630375241E-3</v>
      </c>
      <c r="AN114" s="36">
        <v>6.1081329176730002E-2</v>
      </c>
      <c r="AO114" s="36">
        <v>0.53985186209994085</v>
      </c>
      <c r="AP114" s="36">
        <v>46.401482884000004</v>
      </c>
      <c r="AQ114" s="36">
        <v>24.985413861000001</v>
      </c>
      <c r="AR114" s="36">
        <v>71.386896745000001</v>
      </c>
      <c r="AS114" s="36">
        <v>7.9187140649999996</v>
      </c>
      <c r="AT114" s="36">
        <v>371.49133022500001</v>
      </c>
      <c r="AU114" s="36">
        <v>786.06799512600003</v>
      </c>
      <c r="AV114" s="36">
        <v>209.38803634600001</v>
      </c>
      <c r="AW114" s="36">
        <v>443.06076762100002</v>
      </c>
      <c r="AX114" s="36">
        <v>202.448227239</v>
      </c>
      <c r="AY114" s="36">
        <v>428.37627463899997</v>
      </c>
      <c r="AZ114" s="36">
        <v>8.3979228571428574E-2</v>
      </c>
      <c r="BA114" s="36">
        <v>0.16795845714285715</v>
      </c>
      <c r="BB114" s="36">
        <v>0.43378073</v>
      </c>
      <c r="BC114" s="36">
        <v>26.477625357000001</v>
      </c>
      <c r="BD114" s="36">
        <v>56.026109325</v>
      </c>
      <c r="BE114" s="36">
        <v>1.8075451428571431E-2</v>
      </c>
      <c r="BF114" s="36">
        <v>3.615090428571429E-2</v>
      </c>
      <c r="BG114" s="36">
        <v>5.8014248009999996</v>
      </c>
      <c r="BH114" s="36">
        <v>18.254895588</v>
      </c>
      <c r="BI114" s="36">
        <v>0.12</v>
      </c>
      <c r="BJ114" s="36">
        <v>0.12</v>
      </c>
      <c r="BK114" s="36">
        <v>0.42000000000000015</v>
      </c>
      <c r="BL114" s="36">
        <v>0.42000000000000015</v>
      </c>
    </row>
    <row r="115" spans="1:64" s="37" customFormat="1" x14ac:dyDescent="0.2">
      <c r="A115" s="34">
        <v>112</v>
      </c>
      <c r="B115" s="34" t="s">
        <v>225</v>
      </c>
      <c r="C115" s="34" t="s">
        <v>224</v>
      </c>
      <c r="D115" s="41">
        <v>5.7501520690000003</v>
      </c>
      <c r="E115" s="36">
        <v>102</v>
      </c>
      <c r="F115" s="36">
        <v>6</v>
      </c>
      <c r="G115" s="36">
        <v>30</v>
      </c>
      <c r="H115" s="36">
        <v>66</v>
      </c>
      <c r="I115" s="36">
        <v>0.16441274391856892</v>
      </c>
      <c r="J115" s="36">
        <v>11.062842056140449</v>
      </c>
      <c r="K115" s="36">
        <v>0.14465574392064523</v>
      </c>
      <c r="L115" s="36">
        <v>1.9756999997923685E-2</v>
      </c>
      <c r="M115" s="36">
        <v>7.1897213000611018</v>
      </c>
      <c r="N115" s="36">
        <v>4.0375334999979149</v>
      </c>
      <c r="O115" s="36">
        <v>0.116684146</v>
      </c>
      <c r="P115" s="36">
        <v>0.19015547300000002</v>
      </c>
      <c r="Q115" s="36">
        <v>0.109767897</v>
      </c>
      <c r="R115" s="36">
        <v>6.9162490000000002E-3</v>
      </c>
      <c r="S115" s="36">
        <v>0.18113427700000001</v>
      </c>
      <c r="T115" s="36">
        <v>9.0211960000000004E-3</v>
      </c>
      <c r="U115" s="36">
        <v>0.87700000000000011</v>
      </c>
      <c r="V115" s="36">
        <v>2.0751999999999997</v>
      </c>
      <c r="W115" s="36">
        <v>1.1580968899185691</v>
      </c>
      <c r="X115" s="36">
        <v>13.32819752914045</v>
      </c>
      <c r="Y115" s="36">
        <v>14.486294419059019</v>
      </c>
      <c r="Z115" s="36">
        <v>4.9825174366955424E-2</v>
      </c>
      <c r="AA115" s="36">
        <v>1.0662587314528457E-2</v>
      </c>
      <c r="AB115" s="36">
        <v>1.0662586999999999E-2</v>
      </c>
      <c r="AC115" s="36">
        <v>1.9135229165229428E-3</v>
      </c>
      <c r="AD115" s="36">
        <v>0.11834057522881919</v>
      </c>
      <c r="AE115" s="36">
        <v>1.0650651770593726</v>
      </c>
      <c r="AF115" s="36">
        <v>1.183405752288192</v>
      </c>
      <c r="AG115" s="36">
        <v>8.5559575302890975E-2</v>
      </c>
      <c r="AH115" s="36">
        <v>0.14554962235434332</v>
      </c>
      <c r="AI115" s="36">
        <v>0.46615216889161298</v>
      </c>
      <c r="AJ115" s="36">
        <v>6.1123548354984406E-4</v>
      </c>
      <c r="AK115" s="36">
        <v>7.3864292229557029E-4</v>
      </c>
      <c r="AL115" s="36">
        <v>1.8474060588929333E-3</v>
      </c>
      <c r="AM115" s="36">
        <v>8.8084333702963757E-2</v>
      </c>
      <c r="AN115" s="36">
        <v>0.2646288405054581</v>
      </c>
      <c r="AO115" s="36">
        <v>1.5330647520098786</v>
      </c>
      <c r="AP115" s="36">
        <v>237.22473905499999</v>
      </c>
      <c r="AQ115" s="36">
        <v>127.73639795299999</v>
      </c>
      <c r="AR115" s="36">
        <v>364.96113700799998</v>
      </c>
      <c r="AS115" s="36">
        <v>5.4148972999999998</v>
      </c>
      <c r="AT115" s="36">
        <v>1092.9915787770001</v>
      </c>
      <c r="AU115" s="36">
        <v>2340.0695702409998</v>
      </c>
      <c r="AV115" s="36">
        <v>653.54935882300003</v>
      </c>
      <c r="AW115" s="36">
        <v>1399.2339894720001</v>
      </c>
      <c r="AX115" s="36">
        <v>615.75219971199999</v>
      </c>
      <c r="AY115" s="36">
        <v>1318.3111501809999</v>
      </c>
      <c r="AZ115" s="36">
        <v>0.84018878428571431</v>
      </c>
      <c r="BA115" s="36">
        <v>1.6803775685714286</v>
      </c>
      <c r="BB115" s="36">
        <v>1.73974925</v>
      </c>
      <c r="BC115" s="36">
        <v>161.57035388099999</v>
      </c>
      <c r="BD115" s="36">
        <v>345.918372944</v>
      </c>
      <c r="BE115" s="36">
        <v>1.1297073042857144</v>
      </c>
      <c r="BF115" s="36">
        <v>2.2594146099999999</v>
      </c>
      <c r="BG115" s="36">
        <v>6.1140749669999996</v>
      </c>
      <c r="BH115" s="36">
        <v>23.829713086999998</v>
      </c>
      <c r="BI115" s="36">
        <v>0</v>
      </c>
      <c r="BJ115" s="36">
        <v>0</v>
      </c>
      <c r="BK115" s="36">
        <v>0</v>
      </c>
      <c r="BL115" s="36">
        <v>0</v>
      </c>
    </row>
    <row r="116" spans="1:64" s="37" customFormat="1" x14ac:dyDescent="0.2">
      <c r="A116" s="34">
        <v>113</v>
      </c>
      <c r="B116" s="34" t="s">
        <v>225</v>
      </c>
      <c r="C116" s="34" t="s">
        <v>226</v>
      </c>
      <c r="D116" s="41">
        <v>5.4630193199999999</v>
      </c>
      <c r="E116" s="36">
        <v>36</v>
      </c>
      <c r="F116" s="36">
        <v>0</v>
      </c>
      <c r="G116" s="36">
        <v>3</v>
      </c>
      <c r="H116" s="36">
        <v>33</v>
      </c>
      <c r="I116" s="36">
        <v>7.6836294419647009E-3</v>
      </c>
      <c r="J116" s="36">
        <v>1.6670623050793008</v>
      </c>
      <c r="K116" s="36">
        <v>7.6836294419647009E-3</v>
      </c>
      <c r="L116" s="36">
        <v>0</v>
      </c>
      <c r="M116" s="36">
        <v>1.2796529345209451</v>
      </c>
      <c r="N116" s="36">
        <v>0.39509300000032033</v>
      </c>
      <c r="O116" s="36">
        <v>4.3144338999999997E-2</v>
      </c>
      <c r="P116" s="36">
        <v>6.1211458999999996E-2</v>
      </c>
      <c r="Q116" s="36">
        <v>4.0797862999999997E-2</v>
      </c>
      <c r="R116" s="36">
        <v>2.3464760000000001E-3</v>
      </c>
      <c r="S116" s="36">
        <v>5.8150836999999997E-2</v>
      </c>
      <c r="T116" s="36">
        <v>3.0606219999999998E-3</v>
      </c>
      <c r="U116" s="36">
        <v>2.2199999999999998E-2</v>
      </c>
      <c r="V116" s="36">
        <v>5.28E-2</v>
      </c>
      <c r="W116" s="36">
        <v>7.3027968441964686E-2</v>
      </c>
      <c r="X116" s="36">
        <v>1.7810737640793006</v>
      </c>
      <c r="Y116" s="36">
        <v>1.8541017325212654</v>
      </c>
      <c r="Z116" s="36">
        <v>4.7989983347607786E-3</v>
      </c>
      <c r="AA116" s="36">
        <v>1.0269856436388065E-3</v>
      </c>
      <c r="AB116" s="36">
        <v>1.0269859999999999E-3</v>
      </c>
      <c r="AC116" s="36">
        <v>4.7862522407141136E-5</v>
      </c>
      <c r="AD116" s="36">
        <v>7.5440762838827535E-3</v>
      </c>
      <c r="AE116" s="36">
        <v>6.7896686554944768E-2</v>
      </c>
      <c r="AF116" s="36">
        <v>7.5440762838827502E-2</v>
      </c>
      <c r="AG116" s="36">
        <v>2.2573606465997767E-3</v>
      </c>
      <c r="AH116" s="36">
        <v>3.8401077666295053E-3</v>
      </c>
      <c r="AI116" s="36">
        <v>1.2298723522853956E-2</v>
      </c>
      <c r="AJ116" s="36">
        <v>5.8872230941651275E-5</v>
      </c>
      <c r="AK116" s="36">
        <v>7.114370463721783E-5</v>
      </c>
      <c r="AL116" s="36">
        <v>1.7793619492138428E-4</v>
      </c>
      <c r="AM116" s="36">
        <v>2.3640953999485691E-3</v>
      </c>
      <c r="AN116" s="36">
        <v>1.1455327755149477E-2</v>
      </c>
      <c r="AO116" s="36">
        <v>8.0373346272720109E-2</v>
      </c>
      <c r="AP116" s="36">
        <v>14.853873013999999</v>
      </c>
      <c r="AQ116" s="36">
        <v>7.9982393150000002</v>
      </c>
      <c r="AR116" s="36">
        <v>22.852112329000001</v>
      </c>
      <c r="AS116" s="36">
        <v>1.1464501060000001</v>
      </c>
      <c r="AT116" s="36">
        <v>34.711794447000003</v>
      </c>
      <c r="AU116" s="36">
        <v>77.545612583999997</v>
      </c>
      <c r="AV116" s="36">
        <v>34.586707894</v>
      </c>
      <c r="AW116" s="36">
        <v>77.266171158000006</v>
      </c>
      <c r="AX116" s="36">
        <v>31.945889759</v>
      </c>
      <c r="AY116" s="36">
        <v>71.366624239000004</v>
      </c>
      <c r="AZ116" s="36">
        <v>0.22926174571428573</v>
      </c>
      <c r="BA116" s="36">
        <v>0.45852349142857146</v>
      </c>
      <c r="BB116" s="36">
        <v>0.43346399800000002</v>
      </c>
      <c r="BC116" s="36">
        <v>32.267013779999999</v>
      </c>
      <c r="BD116" s="36">
        <v>72.084010340000006</v>
      </c>
      <c r="BE116" s="36">
        <v>0.28147012857142856</v>
      </c>
      <c r="BF116" s="36">
        <v>0.56294025714285711</v>
      </c>
      <c r="BG116" s="36">
        <v>2.0660206460000001</v>
      </c>
      <c r="BH116" s="36">
        <v>9.3383091060000005</v>
      </c>
      <c r="BI116" s="36">
        <v>0</v>
      </c>
      <c r="BJ116" s="36">
        <v>0</v>
      </c>
      <c r="BK116" s="36">
        <v>0</v>
      </c>
      <c r="BL116" s="36">
        <v>0</v>
      </c>
    </row>
    <row r="117" spans="1:64" s="37" customFormat="1" x14ac:dyDescent="0.2">
      <c r="A117" s="34">
        <v>114</v>
      </c>
      <c r="B117" s="34" t="s">
        <v>225</v>
      </c>
      <c r="C117" s="34" t="s">
        <v>227</v>
      </c>
      <c r="D117" s="41">
        <v>5.5200274230000002</v>
      </c>
      <c r="E117" s="36">
        <v>55</v>
      </c>
      <c r="F117" s="36">
        <v>0</v>
      </c>
      <c r="G117" s="36">
        <v>5</v>
      </c>
      <c r="H117" s="36">
        <v>50</v>
      </c>
      <c r="I117" s="36">
        <v>2.3507723452409071E-3</v>
      </c>
      <c r="J117" s="36">
        <v>0.54839025314848411</v>
      </c>
      <c r="K117" s="36">
        <v>2.3507723452409071E-3</v>
      </c>
      <c r="L117" s="36">
        <v>0</v>
      </c>
      <c r="M117" s="36">
        <v>0.34744102549367273</v>
      </c>
      <c r="N117" s="36">
        <v>0.20330000000005236</v>
      </c>
      <c r="O117" s="36">
        <v>1.8029439000000001E-2</v>
      </c>
      <c r="P117" s="36">
        <v>2.9638067000000001E-2</v>
      </c>
      <c r="Q117" s="36">
        <v>1.7141631000000001E-2</v>
      </c>
      <c r="R117" s="36">
        <v>8.8780799999999991E-4</v>
      </c>
      <c r="S117" s="36">
        <v>2.8480056E-2</v>
      </c>
      <c r="T117" s="36">
        <v>1.158011E-3</v>
      </c>
      <c r="U117" s="36">
        <v>2.2800000000000001E-2</v>
      </c>
      <c r="V117" s="36">
        <v>5.3999999999999992E-2</v>
      </c>
      <c r="W117" s="36">
        <v>4.3180211345240908E-2</v>
      </c>
      <c r="X117" s="36">
        <v>0.6320283201484842</v>
      </c>
      <c r="Y117" s="36">
        <v>0.67520853149372506</v>
      </c>
      <c r="Z117" s="36">
        <v>1.6667488116647784E-3</v>
      </c>
      <c r="AA117" s="36">
        <v>3.566842456962625E-4</v>
      </c>
      <c r="AB117" s="36">
        <v>3.5668400000000002E-4</v>
      </c>
      <c r="AC117" s="36">
        <v>1.8097987066322615E-5</v>
      </c>
      <c r="AD117" s="36">
        <v>3.7307196800742347E-3</v>
      </c>
      <c r="AE117" s="36">
        <v>3.3576477120668108E-2</v>
      </c>
      <c r="AF117" s="36">
        <v>3.7307196800742334E-2</v>
      </c>
      <c r="AG117" s="36">
        <v>2.4708594871794875E-3</v>
      </c>
      <c r="AH117" s="36">
        <v>4.2033011965811971E-3</v>
      </c>
      <c r="AI117" s="36">
        <v>1.3461924102564105E-2</v>
      </c>
      <c r="AJ117" s="36">
        <v>2.0447000077110054E-5</v>
      </c>
      <c r="AK117" s="36">
        <v>2.4709023438315037E-5</v>
      </c>
      <c r="AL117" s="36">
        <v>6.1799278421847056E-5</v>
      </c>
      <c r="AM117" s="36">
        <v>2.5094044743229202E-3</v>
      </c>
      <c r="AN117" s="36">
        <v>7.9587299000937473E-3</v>
      </c>
      <c r="AO117" s="36">
        <v>4.710020050165406E-2</v>
      </c>
      <c r="AP117" s="36">
        <v>13.892144181999999</v>
      </c>
      <c r="AQ117" s="36">
        <v>7.4803853279999997</v>
      </c>
      <c r="AR117" s="36">
        <v>21.37252951</v>
      </c>
      <c r="AS117" s="36">
        <v>1.962763279</v>
      </c>
      <c r="AT117" s="36">
        <v>125.618013988</v>
      </c>
      <c r="AU117" s="36">
        <v>290.75441256099998</v>
      </c>
      <c r="AV117" s="36">
        <v>75.812936078999996</v>
      </c>
      <c r="AW117" s="36">
        <v>175.47599260800001</v>
      </c>
      <c r="AX117" s="36">
        <v>71.318052734000005</v>
      </c>
      <c r="AY117" s="36">
        <v>165.07217292499999</v>
      </c>
      <c r="AZ117" s="36">
        <v>0.43672124142857144</v>
      </c>
      <c r="BA117" s="36">
        <v>0.87344248285714288</v>
      </c>
      <c r="BB117" s="36">
        <v>0.44554540300000001</v>
      </c>
      <c r="BC117" s="36">
        <v>19.811814252000001</v>
      </c>
      <c r="BD117" s="36">
        <v>45.856260831999997</v>
      </c>
      <c r="BE117" s="36">
        <v>0.28931519571428571</v>
      </c>
      <c r="BF117" s="36">
        <v>0.57863039285714291</v>
      </c>
      <c r="BG117" s="36">
        <v>3.7961842190000001</v>
      </c>
      <c r="BH117" s="36">
        <v>18.541226148</v>
      </c>
      <c r="BI117" s="36">
        <v>0</v>
      </c>
      <c r="BJ117" s="36">
        <v>0</v>
      </c>
      <c r="BK117" s="36">
        <v>0</v>
      </c>
      <c r="BL117" s="36">
        <v>0</v>
      </c>
    </row>
    <row r="118" spans="1:64" s="37" customFormat="1" x14ac:dyDescent="0.2">
      <c r="A118" s="34">
        <v>115</v>
      </c>
      <c r="B118" s="34" t="s">
        <v>225</v>
      </c>
      <c r="C118" s="34" t="s">
        <v>228</v>
      </c>
      <c r="D118" s="41">
        <v>5.3084381269999996</v>
      </c>
      <c r="E118" s="36">
        <v>46</v>
      </c>
      <c r="F118" s="36">
        <v>0</v>
      </c>
      <c r="G118" s="36">
        <v>5</v>
      </c>
      <c r="H118" s="36">
        <v>41</v>
      </c>
      <c r="I118" s="36">
        <v>0</v>
      </c>
      <c r="J118" s="36">
        <v>0</v>
      </c>
      <c r="K118" s="36">
        <v>0</v>
      </c>
      <c r="L118" s="36">
        <v>0</v>
      </c>
      <c r="M118" s="36">
        <v>0</v>
      </c>
      <c r="N118" s="36">
        <v>0</v>
      </c>
      <c r="O118" s="36">
        <v>6.5388970000000001E-3</v>
      </c>
      <c r="P118" s="36">
        <v>9.5298049999999988E-3</v>
      </c>
      <c r="Q118" s="36">
        <v>5.8160310000000002E-3</v>
      </c>
      <c r="R118" s="36">
        <v>7.2286599999999996E-4</v>
      </c>
      <c r="S118" s="36">
        <v>8.5869369999999993E-3</v>
      </c>
      <c r="T118" s="36">
        <v>9.4286799999999992E-4</v>
      </c>
      <c r="U118" s="36">
        <v>6.6000000000000003E-2</v>
      </c>
      <c r="V118" s="36">
        <v>0.15839999999999999</v>
      </c>
      <c r="W118" s="36">
        <v>7.2538897000000005E-2</v>
      </c>
      <c r="X118" s="36">
        <v>0.16792980499999999</v>
      </c>
      <c r="Y118" s="36">
        <v>0.24046870199999998</v>
      </c>
      <c r="Z118" s="36">
        <v>0</v>
      </c>
      <c r="AA118" s="36">
        <v>0</v>
      </c>
      <c r="AB118" s="36">
        <v>0</v>
      </c>
      <c r="AC118" s="36">
        <v>0</v>
      </c>
      <c r="AD118" s="36">
        <v>0</v>
      </c>
      <c r="AE118" s="36">
        <v>0</v>
      </c>
      <c r="AF118" s="36">
        <v>0</v>
      </c>
      <c r="AG118" s="36">
        <v>7.0636880323886649E-3</v>
      </c>
      <c r="AH118" s="36">
        <v>1.2016388836707154E-2</v>
      </c>
      <c r="AI118" s="36">
        <v>3.8484921004048586E-2</v>
      </c>
      <c r="AJ118" s="36">
        <v>0</v>
      </c>
      <c r="AK118" s="36">
        <v>0</v>
      </c>
      <c r="AL118" s="36">
        <v>0</v>
      </c>
      <c r="AM118" s="36">
        <v>7.0636880323886649E-3</v>
      </c>
      <c r="AN118" s="36">
        <v>1.2016388836707154E-2</v>
      </c>
      <c r="AO118" s="36">
        <v>3.8484921004048586E-2</v>
      </c>
      <c r="AP118" s="36">
        <v>0.710548077</v>
      </c>
      <c r="AQ118" s="36">
        <v>0.38260281099999999</v>
      </c>
      <c r="AR118" s="36">
        <v>1.093150888</v>
      </c>
      <c r="AS118" s="36">
        <v>0.126143488</v>
      </c>
      <c r="AT118" s="36">
        <v>0.33380259400000001</v>
      </c>
      <c r="AU118" s="36">
        <v>0.79016817100000003</v>
      </c>
      <c r="AV118" s="36">
        <v>0.55776922100000004</v>
      </c>
      <c r="AW118" s="36">
        <v>1.3203357120000001</v>
      </c>
      <c r="AX118" s="36">
        <v>0.50870338999999998</v>
      </c>
      <c r="AY118" s="36">
        <v>1.204188448</v>
      </c>
      <c r="AZ118" s="36">
        <v>1.8186015714285714E-2</v>
      </c>
      <c r="BA118" s="36">
        <v>3.6372032857142855E-2</v>
      </c>
      <c r="BB118" s="36">
        <v>0.34159761100000002</v>
      </c>
      <c r="BC118" s="36">
        <v>11.881461755</v>
      </c>
      <c r="BD118" s="36">
        <v>28.125464181000002</v>
      </c>
      <c r="BE118" s="36">
        <v>0.22181662999999999</v>
      </c>
      <c r="BF118" s="36">
        <v>0.44363326142857146</v>
      </c>
      <c r="BG118" s="36">
        <v>2.113657463</v>
      </c>
      <c r="BH118" s="36">
        <v>12.00331033</v>
      </c>
      <c r="BI118" s="36">
        <v>0</v>
      </c>
      <c r="BJ118" s="36">
        <v>0</v>
      </c>
      <c r="BK118" s="36">
        <v>0</v>
      </c>
      <c r="BL118" s="36">
        <v>0</v>
      </c>
    </row>
    <row r="119" spans="1:64" s="37" customFormat="1" x14ac:dyDescent="0.2">
      <c r="A119" s="34">
        <v>116</v>
      </c>
      <c r="B119" s="34" t="s">
        <v>225</v>
      </c>
      <c r="C119" s="34" t="s">
        <v>229</v>
      </c>
      <c r="D119" s="41">
        <v>5.1417338969999999</v>
      </c>
      <c r="E119" s="36">
        <v>11</v>
      </c>
      <c r="F119" s="36">
        <v>0</v>
      </c>
      <c r="G119" s="36">
        <v>0</v>
      </c>
      <c r="H119" s="36">
        <v>11</v>
      </c>
      <c r="I119" s="36">
        <v>1.5369352372380211E-5</v>
      </c>
      <c r="J119" s="36">
        <v>7.3751278510954046E-3</v>
      </c>
      <c r="K119" s="36">
        <v>1.5369352372380211E-5</v>
      </c>
      <c r="L119" s="36">
        <v>0</v>
      </c>
      <c r="M119" s="36">
        <v>2.390497203468127E-3</v>
      </c>
      <c r="N119" s="36">
        <v>4.9999999999996575E-3</v>
      </c>
      <c r="O119" s="36">
        <v>5.3230999999999999E-3</v>
      </c>
      <c r="P119" s="36">
        <v>9.4661750000000003E-3</v>
      </c>
      <c r="Q119" s="36">
        <v>5.0617209999999999E-3</v>
      </c>
      <c r="R119" s="36">
        <v>2.6137900000000001E-4</v>
      </c>
      <c r="S119" s="36">
        <v>9.1252460000000001E-3</v>
      </c>
      <c r="T119" s="36">
        <v>3.4092900000000002E-4</v>
      </c>
      <c r="U119" s="36">
        <v>0</v>
      </c>
      <c r="V119" s="36">
        <v>0</v>
      </c>
      <c r="W119" s="36">
        <v>5.3384693523723797E-3</v>
      </c>
      <c r="X119" s="36">
        <v>1.6841302851095405E-2</v>
      </c>
      <c r="Y119" s="36">
        <v>2.2179772203467785E-2</v>
      </c>
      <c r="Z119" s="36">
        <v>1.7554970820951626E-5</v>
      </c>
      <c r="AA119" s="36">
        <v>3.7567637556836472E-6</v>
      </c>
      <c r="AB119" s="36">
        <v>3.7567599999999999E-6</v>
      </c>
      <c r="AC119" s="36">
        <v>1.1638423404685663E-7</v>
      </c>
      <c r="AD119" s="36">
        <v>2.922125119330327E-5</v>
      </c>
      <c r="AE119" s="36">
        <v>2.6299126073972941E-4</v>
      </c>
      <c r="AF119" s="36">
        <v>2.9221251193303267E-4</v>
      </c>
      <c r="AG119" s="36">
        <v>0</v>
      </c>
      <c r="AH119" s="36">
        <v>0</v>
      </c>
      <c r="AI119" s="36">
        <v>0</v>
      </c>
      <c r="AJ119" s="36">
        <v>2.1535721257382323E-7</v>
      </c>
      <c r="AK119" s="36">
        <v>2.6024680359120228E-7</v>
      </c>
      <c r="AL119" s="36">
        <v>6.5089843447998278E-7</v>
      </c>
      <c r="AM119" s="36">
        <v>3.3174144662067984E-7</v>
      </c>
      <c r="AN119" s="36">
        <v>2.9481497996894472E-5</v>
      </c>
      <c r="AO119" s="36">
        <v>2.6364215917420937E-4</v>
      </c>
      <c r="AP119" s="36">
        <v>8.9676249999999999E-3</v>
      </c>
      <c r="AQ119" s="36">
        <v>4.8287210000000002E-3</v>
      </c>
      <c r="AR119" s="36">
        <v>1.3796346000000001E-2</v>
      </c>
      <c r="AS119" s="36">
        <v>0</v>
      </c>
      <c r="AT119" s="36">
        <v>0</v>
      </c>
      <c r="AU119" s="36">
        <v>0</v>
      </c>
      <c r="AV119" s="36">
        <v>0</v>
      </c>
      <c r="AW119" s="36">
        <v>0</v>
      </c>
      <c r="AX119" s="36">
        <v>0</v>
      </c>
      <c r="AY119" s="36">
        <v>0</v>
      </c>
      <c r="AZ119" s="36">
        <v>0</v>
      </c>
      <c r="BA119" s="36">
        <v>0</v>
      </c>
      <c r="BB119" s="36">
        <v>0.53809500799999999</v>
      </c>
      <c r="BC119" s="36">
        <v>29.339443292999999</v>
      </c>
      <c r="BD119" s="36">
        <v>64.689772817000005</v>
      </c>
      <c r="BE119" s="36">
        <v>0.3494123428571429</v>
      </c>
      <c r="BF119" s="36">
        <v>0.6988246857142858</v>
      </c>
      <c r="BG119" s="36">
        <v>0.444922066</v>
      </c>
      <c r="BH119" s="36">
        <v>11.313151134</v>
      </c>
      <c r="BI119" s="36">
        <v>0</v>
      </c>
      <c r="BJ119" s="36">
        <v>0</v>
      </c>
      <c r="BK119" s="36">
        <v>0</v>
      </c>
      <c r="BL119" s="36">
        <v>0</v>
      </c>
    </row>
    <row r="120" spans="1:64" s="37" customFormat="1" x14ac:dyDescent="0.2">
      <c r="A120" s="34">
        <v>117</v>
      </c>
      <c r="B120" s="34" t="s">
        <v>225</v>
      </c>
      <c r="C120" s="34" t="s">
        <v>230</v>
      </c>
      <c r="D120" s="41">
        <v>5.0835288920000004</v>
      </c>
      <c r="E120" s="36">
        <v>14</v>
      </c>
      <c r="F120" s="36">
        <v>0</v>
      </c>
      <c r="G120" s="36">
        <v>1</v>
      </c>
      <c r="H120" s="36">
        <v>13</v>
      </c>
      <c r="I120" s="36">
        <v>0</v>
      </c>
      <c r="J120" s="36">
        <v>0</v>
      </c>
      <c r="K120" s="36">
        <v>0</v>
      </c>
      <c r="L120" s="36">
        <v>0</v>
      </c>
      <c r="M120" s="36">
        <v>0</v>
      </c>
      <c r="N120" s="36">
        <v>0</v>
      </c>
      <c r="O120" s="36">
        <v>4.0851300000000005E-4</v>
      </c>
      <c r="P120" s="36">
        <v>6.6307500000000006E-4</v>
      </c>
      <c r="Q120" s="36">
        <v>3.7562900000000005E-4</v>
      </c>
      <c r="R120" s="36">
        <v>3.2883999999999999E-5</v>
      </c>
      <c r="S120" s="36">
        <v>6.2018200000000005E-4</v>
      </c>
      <c r="T120" s="36">
        <v>4.2892999999999997E-5</v>
      </c>
      <c r="U120" s="36">
        <v>3.0000000000000001E-3</v>
      </c>
      <c r="V120" s="36">
        <v>7.1999999999999998E-3</v>
      </c>
      <c r="W120" s="36">
        <v>3.4085130000000002E-3</v>
      </c>
      <c r="X120" s="36">
        <v>7.8630750000000006E-3</v>
      </c>
      <c r="Y120" s="36">
        <v>1.1271588000000001E-2</v>
      </c>
      <c r="Z120" s="36">
        <v>0</v>
      </c>
      <c r="AA120" s="36">
        <v>0</v>
      </c>
      <c r="AB120" s="36">
        <v>0</v>
      </c>
      <c r="AC120" s="36">
        <v>0</v>
      </c>
      <c r="AD120" s="36">
        <v>0</v>
      </c>
      <c r="AE120" s="36">
        <v>0</v>
      </c>
      <c r="AF120" s="36">
        <v>0</v>
      </c>
      <c r="AG120" s="36">
        <v>3.1562479606749038E-4</v>
      </c>
      <c r="AH120" s="36">
        <v>5.3692494043665036E-4</v>
      </c>
      <c r="AI120" s="36">
        <v>1.7196109578849477E-3</v>
      </c>
      <c r="AJ120" s="36">
        <v>0</v>
      </c>
      <c r="AK120" s="36">
        <v>0</v>
      </c>
      <c r="AL120" s="36">
        <v>0</v>
      </c>
      <c r="AM120" s="36">
        <v>3.1562479606749038E-4</v>
      </c>
      <c r="AN120" s="36">
        <v>5.3692494043665036E-4</v>
      </c>
      <c r="AO120" s="36">
        <v>1.7196109578849477E-3</v>
      </c>
      <c r="AP120" s="36">
        <v>1.084568E-2</v>
      </c>
      <c r="AQ120" s="36">
        <v>5.8399810000000002E-3</v>
      </c>
      <c r="AR120" s="36">
        <v>1.6685661000000001E-2</v>
      </c>
      <c r="AS120" s="36">
        <v>0</v>
      </c>
      <c r="AT120" s="36">
        <v>0</v>
      </c>
      <c r="AU120" s="36">
        <v>0</v>
      </c>
      <c r="AV120" s="36">
        <v>0</v>
      </c>
      <c r="AW120" s="36">
        <v>0</v>
      </c>
      <c r="AX120" s="36">
        <v>0</v>
      </c>
      <c r="AY120" s="36">
        <v>0</v>
      </c>
      <c r="AZ120" s="36">
        <v>0</v>
      </c>
      <c r="BA120" s="36">
        <v>0</v>
      </c>
      <c r="BB120" s="36">
        <v>9.8294772000000002E-2</v>
      </c>
      <c r="BC120" s="36">
        <v>3.7034410580000001</v>
      </c>
      <c r="BD120" s="36">
        <v>8.1875726530000001</v>
      </c>
      <c r="BE120" s="36">
        <v>6.3827774285714289E-2</v>
      </c>
      <c r="BF120" s="36">
        <v>0.12765554857142858</v>
      </c>
      <c r="BG120" s="36">
        <v>0.53255680000000005</v>
      </c>
      <c r="BH120" s="36">
        <v>3.5863642069999999</v>
      </c>
      <c r="BI120" s="36">
        <v>0</v>
      </c>
      <c r="BJ120" s="36">
        <v>0</v>
      </c>
      <c r="BK120" s="36">
        <v>0</v>
      </c>
      <c r="BL120" s="36">
        <v>0</v>
      </c>
    </row>
    <row r="121" spans="1:64" s="37" customFormat="1" x14ac:dyDescent="0.2">
      <c r="A121" s="34">
        <v>118</v>
      </c>
      <c r="B121" s="34" t="s">
        <v>225</v>
      </c>
      <c r="C121" s="34" t="s">
        <v>231</v>
      </c>
      <c r="D121" s="41">
        <v>5.0113836589999998</v>
      </c>
      <c r="E121" s="36">
        <v>0</v>
      </c>
      <c r="F121" s="36" t="s">
        <v>340</v>
      </c>
      <c r="G121" s="36" t="s">
        <v>340</v>
      </c>
      <c r="H121" s="36" t="s">
        <v>340</v>
      </c>
      <c r="I121" s="36">
        <v>0</v>
      </c>
      <c r="J121" s="36">
        <v>0</v>
      </c>
      <c r="K121" s="36">
        <v>0</v>
      </c>
      <c r="L121" s="36">
        <v>0</v>
      </c>
      <c r="M121" s="36">
        <v>0</v>
      </c>
      <c r="N121" s="36">
        <v>0</v>
      </c>
      <c r="O121" s="36">
        <v>1.6382249999999999E-3</v>
      </c>
      <c r="P121" s="36">
        <v>2.77385E-3</v>
      </c>
      <c r="Q121" s="36">
        <v>1.5040349999999999E-3</v>
      </c>
      <c r="R121" s="36">
        <v>1.3419000000000001E-4</v>
      </c>
      <c r="S121" s="36">
        <v>2.5988199999999999E-3</v>
      </c>
      <c r="T121" s="36">
        <v>1.7503000000000001E-4</v>
      </c>
      <c r="U121" s="36" t="s">
        <v>340</v>
      </c>
      <c r="V121" s="36" t="s">
        <v>340</v>
      </c>
      <c r="W121" s="36">
        <v>1.6382249999999999E-3</v>
      </c>
      <c r="X121" s="36">
        <v>2.77385E-3</v>
      </c>
      <c r="Y121" s="36">
        <v>4.4120749999999997E-3</v>
      </c>
      <c r="Z121" s="36">
        <v>0</v>
      </c>
      <c r="AA121" s="36">
        <v>0</v>
      </c>
      <c r="AB121" s="36">
        <v>0</v>
      </c>
      <c r="AC121" s="36">
        <v>0</v>
      </c>
      <c r="AD121" s="36">
        <v>0</v>
      </c>
      <c r="AE121" s="36">
        <v>0</v>
      </c>
      <c r="AF121" s="36">
        <v>0</v>
      </c>
      <c r="AG121" s="36" t="s">
        <v>340</v>
      </c>
      <c r="AH121" s="36" t="s">
        <v>340</v>
      </c>
      <c r="AI121" s="36" t="s">
        <v>340</v>
      </c>
      <c r="AJ121" s="36">
        <v>0</v>
      </c>
      <c r="AK121" s="36">
        <v>0</v>
      </c>
      <c r="AL121" s="36">
        <v>0</v>
      </c>
      <c r="AM121" s="36">
        <v>0</v>
      </c>
      <c r="AN121" s="36">
        <v>0</v>
      </c>
      <c r="AO121" s="36">
        <v>0</v>
      </c>
      <c r="AP121" s="36">
        <v>3.3490360000000001E-3</v>
      </c>
      <c r="AQ121" s="36">
        <v>1.803327E-3</v>
      </c>
      <c r="AR121" s="36">
        <v>5.1523630000000001E-3</v>
      </c>
      <c r="AS121" s="36">
        <v>0</v>
      </c>
      <c r="AT121" s="36">
        <v>0</v>
      </c>
      <c r="AU121" s="36">
        <v>0</v>
      </c>
      <c r="AV121" s="36">
        <v>0</v>
      </c>
      <c r="AW121" s="36">
        <v>0</v>
      </c>
      <c r="AX121" s="36">
        <v>0</v>
      </c>
      <c r="AY121" s="36">
        <v>0</v>
      </c>
      <c r="AZ121" s="36">
        <v>0</v>
      </c>
      <c r="BA121" s="36">
        <v>0</v>
      </c>
      <c r="BB121" s="36">
        <v>0.15893860700000001</v>
      </c>
      <c r="BC121" s="36">
        <v>10.788780487</v>
      </c>
      <c r="BD121" s="36">
        <v>24.82</v>
      </c>
      <c r="BE121" s="36">
        <v>0.10320688714285715</v>
      </c>
      <c r="BF121" s="36">
        <v>0.20641377571428574</v>
      </c>
      <c r="BG121" s="36">
        <v>0.92842884999999997</v>
      </c>
      <c r="BH121" s="36">
        <v>5.1549916539999998</v>
      </c>
      <c r="BI121" s="36">
        <v>0</v>
      </c>
      <c r="BJ121" s="36">
        <v>0</v>
      </c>
      <c r="BK121" s="36">
        <v>0</v>
      </c>
      <c r="BL121" s="36">
        <v>0</v>
      </c>
    </row>
    <row r="122" spans="1:64" s="37" customFormat="1" x14ac:dyDescent="0.2">
      <c r="A122" s="34">
        <v>119</v>
      </c>
      <c r="B122" s="34" t="s">
        <v>225</v>
      </c>
      <c r="C122" s="34" t="s">
        <v>232</v>
      </c>
      <c r="D122" s="41">
        <v>4.8811660339999996</v>
      </c>
      <c r="E122" s="36">
        <v>0</v>
      </c>
      <c r="F122" s="36" t="s">
        <v>340</v>
      </c>
      <c r="G122" s="36" t="s">
        <v>340</v>
      </c>
      <c r="H122" s="36" t="s">
        <v>340</v>
      </c>
      <c r="I122" s="36">
        <v>0</v>
      </c>
      <c r="J122" s="36">
        <v>0</v>
      </c>
      <c r="K122" s="36">
        <v>0</v>
      </c>
      <c r="L122" s="36">
        <v>0</v>
      </c>
      <c r="M122" s="36">
        <v>0</v>
      </c>
      <c r="N122" s="36">
        <v>0</v>
      </c>
      <c r="O122" s="36">
        <v>1.2217669999999999E-3</v>
      </c>
      <c r="P122" s="36">
        <v>1.9793189999999998E-3</v>
      </c>
      <c r="Q122" s="36">
        <v>1.012172E-3</v>
      </c>
      <c r="R122" s="36">
        <v>2.09595E-4</v>
      </c>
      <c r="S122" s="36">
        <v>1.7059339999999999E-3</v>
      </c>
      <c r="T122" s="36">
        <v>2.7338500000000001E-4</v>
      </c>
      <c r="U122" s="36" t="s">
        <v>340</v>
      </c>
      <c r="V122" s="36" t="s">
        <v>340</v>
      </c>
      <c r="W122" s="36">
        <v>1.2217669999999999E-3</v>
      </c>
      <c r="X122" s="36">
        <v>1.9793189999999998E-3</v>
      </c>
      <c r="Y122" s="36">
        <v>3.2010859999999997E-3</v>
      </c>
      <c r="Z122" s="36">
        <v>0</v>
      </c>
      <c r="AA122" s="36">
        <v>0</v>
      </c>
      <c r="AB122" s="36">
        <v>0</v>
      </c>
      <c r="AC122" s="36">
        <v>0</v>
      </c>
      <c r="AD122" s="36">
        <v>0</v>
      </c>
      <c r="AE122" s="36">
        <v>0</v>
      </c>
      <c r="AF122" s="36">
        <v>0</v>
      </c>
      <c r="AG122" s="36" t="s">
        <v>340</v>
      </c>
      <c r="AH122" s="36" t="s">
        <v>340</v>
      </c>
      <c r="AI122" s="36" t="s">
        <v>340</v>
      </c>
      <c r="AJ122" s="36">
        <v>0</v>
      </c>
      <c r="AK122" s="36">
        <v>0</v>
      </c>
      <c r="AL122" s="36">
        <v>0</v>
      </c>
      <c r="AM122" s="36">
        <v>0</v>
      </c>
      <c r="AN122" s="36">
        <v>0</v>
      </c>
      <c r="AO122" s="36">
        <v>0</v>
      </c>
      <c r="AP122" s="36">
        <v>1.4952450000000001E-3</v>
      </c>
      <c r="AQ122" s="36">
        <v>8.0513199999999996E-4</v>
      </c>
      <c r="AR122" s="36">
        <v>2.3003770000000002E-3</v>
      </c>
      <c r="AS122" s="36">
        <v>0</v>
      </c>
      <c r="AT122" s="36">
        <v>0</v>
      </c>
      <c r="AU122" s="36">
        <v>0</v>
      </c>
      <c r="AV122" s="36">
        <v>0</v>
      </c>
      <c r="AW122" s="36">
        <v>0</v>
      </c>
      <c r="AX122" s="36">
        <v>0</v>
      </c>
      <c r="AY122" s="36">
        <v>0</v>
      </c>
      <c r="AZ122" s="36">
        <v>0</v>
      </c>
      <c r="BA122" s="36">
        <v>0</v>
      </c>
      <c r="BB122" s="36">
        <v>0.13486567099999999</v>
      </c>
      <c r="BC122" s="36">
        <v>6.0478827380000002</v>
      </c>
      <c r="BD122" s="36">
        <v>13.863028407</v>
      </c>
      <c r="BE122" s="36">
        <v>8.7575109999999998E-2</v>
      </c>
      <c r="BF122" s="36">
        <v>0.17515022142857142</v>
      </c>
      <c r="BG122" s="36">
        <v>2.4209696460000001</v>
      </c>
      <c r="BH122" s="36">
        <v>9.5716256410000007</v>
      </c>
      <c r="BI122" s="36">
        <v>0</v>
      </c>
      <c r="BJ122" s="36">
        <v>0</v>
      </c>
      <c r="BK122" s="36">
        <v>0</v>
      </c>
      <c r="BL122" s="36">
        <v>0</v>
      </c>
    </row>
    <row r="123" spans="1:64" s="37" customFormat="1" x14ac:dyDescent="0.2">
      <c r="A123" s="34">
        <v>120</v>
      </c>
      <c r="B123" s="34" t="s">
        <v>3</v>
      </c>
      <c r="C123" s="34" t="s">
        <v>5</v>
      </c>
      <c r="D123" s="41">
        <v>4.593939303</v>
      </c>
      <c r="E123" s="36">
        <v>101</v>
      </c>
      <c r="F123" s="36">
        <v>0</v>
      </c>
      <c r="G123" s="36">
        <v>0</v>
      </c>
      <c r="H123" s="36">
        <v>101</v>
      </c>
      <c r="I123" s="36">
        <v>0</v>
      </c>
      <c r="J123" s="36">
        <v>0</v>
      </c>
      <c r="K123" s="36">
        <v>0</v>
      </c>
      <c r="L123" s="36">
        <v>0</v>
      </c>
      <c r="M123" s="36">
        <v>0</v>
      </c>
      <c r="N123" s="36">
        <v>0</v>
      </c>
      <c r="O123" s="36">
        <v>0</v>
      </c>
      <c r="P123" s="36">
        <v>0</v>
      </c>
      <c r="Q123" s="36">
        <v>0</v>
      </c>
      <c r="R123" s="36">
        <v>0</v>
      </c>
      <c r="S123" s="36">
        <v>0</v>
      </c>
      <c r="T123" s="36">
        <v>0</v>
      </c>
      <c r="U123" s="36">
        <v>0</v>
      </c>
      <c r="V123" s="36">
        <v>0</v>
      </c>
      <c r="W123" s="36">
        <v>0</v>
      </c>
      <c r="X123" s="36">
        <v>0</v>
      </c>
      <c r="Y123" s="36">
        <v>0</v>
      </c>
      <c r="Z123" s="36">
        <v>0</v>
      </c>
      <c r="AA123" s="36">
        <v>0</v>
      </c>
      <c r="AB123" s="36">
        <v>0</v>
      </c>
      <c r="AC123" s="36">
        <v>0</v>
      </c>
      <c r="AD123" s="36">
        <v>0</v>
      </c>
      <c r="AE123" s="36">
        <v>0</v>
      </c>
      <c r="AF123" s="36">
        <v>0</v>
      </c>
      <c r="AG123" s="36">
        <v>0</v>
      </c>
      <c r="AH123" s="36">
        <v>0</v>
      </c>
      <c r="AI123" s="36">
        <v>0</v>
      </c>
      <c r="AJ123" s="36">
        <v>0</v>
      </c>
      <c r="AK123" s="36">
        <v>0</v>
      </c>
      <c r="AL123" s="36">
        <v>0</v>
      </c>
      <c r="AM123" s="36">
        <v>0</v>
      </c>
      <c r="AN123" s="36">
        <v>0</v>
      </c>
      <c r="AO123" s="36">
        <v>0</v>
      </c>
      <c r="AP123" s="36">
        <v>0</v>
      </c>
      <c r="AQ123" s="36">
        <v>0</v>
      </c>
      <c r="AR123" s="36">
        <v>0</v>
      </c>
      <c r="AS123" s="36">
        <v>0</v>
      </c>
      <c r="AT123" s="36">
        <v>0</v>
      </c>
      <c r="AU123" s="36">
        <v>0</v>
      </c>
      <c r="AV123" s="36">
        <v>0</v>
      </c>
      <c r="AW123" s="36">
        <v>0</v>
      </c>
      <c r="AX123" s="36">
        <v>0</v>
      </c>
      <c r="AY123" s="36">
        <v>0</v>
      </c>
      <c r="AZ123" s="36">
        <v>0</v>
      </c>
      <c r="BA123" s="36">
        <v>0</v>
      </c>
      <c r="BB123" s="36">
        <v>0.124915478</v>
      </c>
      <c r="BC123" s="36">
        <v>9.722010117</v>
      </c>
      <c r="BD123" s="36">
        <v>21.788195355999999</v>
      </c>
      <c r="BE123" s="36">
        <v>3.9655707142857148E-2</v>
      </c>
      <c r="BF123" s="36">
        <v>7.9311414285714296E-2</v>
      </c>
      <c r="BG123" s="36">
        <v>1.393427137</v>
      </c>
      <c r="BH123" s="36">
        <v>5.1837020249999997</v>
      </c>
      <c r="BI123" s="36">
        <v>0</v>
      </c>
      <c r="BJ123" s="36">
        <v>0</v>
      </c>
      <c r="BK123" s="36">
        <v>0</v>
      </c>
      <c r="BL123" s="36">
        <v>0</v>
      </c>
    </row>
    <row r="124" spans="1:64" s="37" customFormat="1" x14ac:dyDescent="0.2">
      <c r="A124" s="34">
        <v>121</v>
      </c>
      <c r="B124" s="34" t="s">
        <v>3</v>
      </c>
      <c r="C124" s="34" t="s">
        <v>6</v>
      </c>
      <c r="D124" s="41">
        <v>4.7050220329999997</v>
      </c>
      <c r="E124" s="36">
        <v>3</v>
      </c>
      <c r="F124" s="36">
        <v>0</v>
      </c>
      <c r="G124" s="36">
        <v>0</v>
      </c>
      <c r="H124" s="36">
        <v>3</v>
      </c>
      <c r="I124" s="36">
        <v>0</v>
      </c>
      <c r="J124" s="36">
        <v>0</v>
      </c>
      <c r="K124" s="36">
        <v>0</v>
      </c>
      <c r="L124" s="36">
        <v>0</v>
      </c>
      <c r="M124" s="36">
        <v>0</v>
      </c>
      <c r="N124" s="36">
        <v>0</v>
      </c>
      <c r="O124" s="36">
        <v>0</v>
      </c>
      <c r="P124" s="36">
        <v>0</v>
      </c>
      <c r="Q124" s="36">
        <v>0</v>
      </c>
      <c r="R124" s="36">
        <v>0</v>
      </c>
      <c r="S124" s="36">
        <v>0</v>
      </c>
      <c r="T124" s="36">
        <v>0</v>
      </c>
      <c r="U124" s="36">
        <v>0</v>
      </c>
      <c r="V124" s="36">
        <v>0</v>
      </c>
      <c r="W124" s="36">
        <v>0</v>
      </c>
      <c r="X124" s="36">
        <v>0</v>
      </c>
      <c r="Y124" s="36">
        <v>0</v>
      </c>
      <c r="Z124" s="36">
        <v>0</v>
      </c>
      <c r="AA124" s="36">
        <v>0</v>
      </c>
      <c r="AB124" s="36">
        <v>0</v>
      </c>
      <c r="AC124" s="36">
        <v>0</v>
      </c>
      <c r="AD124" s="36">
        <v>0</v>
      </c>
      <c r="AE124" s="36">
        <v>0</v>
      </c>
      <c r="AF124" s="36">
        <v>0</v>
      </c>
      <c r="AG124" s="36">
        <v>0</v>
      </c>
      <c r="AH124" s="36">
        <v>0</v>
      </c>
      <c r="AI124" s="36">
        <v>0</v>
      </c>
      <c r="AJ124" s="36">
        <v>0</v>
      </c>
      <c r="AK124" s="36">
        <v>0</v>
      </c>
      <c r="AL124" s="36">
        <v>0</v>
      </c>
      <c r="AM124" s="36">
        <v>0</v>
      </c>
      <c r="AN124" s="36">
        <v>0</v>
      </c>
      <c r="AO124" s="36">
        <v>0</v>
      </c>
      <c r="AP124" s="36">
        <v>0</v>
      </c>
      <c r="AQ124" s="36">
        <v>0</v>
      </c>
      <c r="AR124" s="36">
        <v>0</v>
      </c>
      <c r="AS124" s="36">
        <v>0</v>
      </c>
      <c r="AT124" s="36">
        <v>0</v>
      </c>
      <c r="AU124" s="36">
        <v>0</v>
      </c>
      <c r="AV124" s="36">
        <v>0</v>
      </c>
      <c r="AW124" s="36">
        <v>0</v>
      </c>
      <c r="AX124" s="36">
        <v>0</v>
      </c>
      <c r="AY124" s="36">
        <v>0</v>
      </c>
      <c r="AZ124" s="36">
        <v>0</v>
      </c>
      <c r="BA124" s="36">
        <v>0</v>
      </c>
      <c r="BB124" s="36">
        <v>2.4097071000000001E-2</v>
      </c>
      <c r="BC124" s="36">
        <v>1.2905996980000001</v>
      </c>
      <c r="BD124" s="36">
        <v>2.9541805910000001</v>
      </c>
      <c r="BE124" s="36">
        <v>7.649862857142857E-3</v>
      </c>
      <c r="BF124" s="36">
        <v>1.5299727142857145E-2</v>
      </c>
      <c r="BG124" s="36">
        <v>0.52881407199999997</v>
      </c>
      <c r="BH124" s="36">
        <v>5.4199692600000002</v>
      </c>
      <c r="BI124" s="36">
        <v>0</v>
      </c>
      <c r="BJ124" s="36">
        <v>0</v>
      </c>
      <c r="BK124" s="36">
        <v>0</v>
      </c>
      <c r="BL124" s="36">
        <v>0</v>
      </c>
    </row>
    <row r="125" spans="1:64" s="37" customFormat="1" x14ac:dyDescent="0.2">
      <c r="A125" s="34">
        <v>122</v>
      </c>
      <c r="B125" s="34" t="s">
        <v>3</v>
      </c>
      <c r="C125" s="34" t="s">
        <v>7</v>
      </c>
      <c r="D125" s="41">
        <v>4.7544067739999996</v>
      </c>
      <c r="E125" s="36">
        <v>0</v>
      </c>
      <c r="F125" s="36" t="s">
        <v>340</v>
      </c>
      <c r="G125" s="36" t="s">
        <v>340</v>
      </c>
      <c r="H125" s="36" t="s">
        <v>340</v>
      </c>
      <c r="I125" s="36">
        <v>0</v>
      </c>
      <c r="J125" s="36">
        <v>0</v>
      </c>
      <c r="K125" s="36">
        <v>0</v>
      </c>
      <c r="L125" s="36">
        <v>0</v>
      </c>
      <c r="M125" s="36">
        <v>0</v>
      </c>
      <c r="N125" s="36">
        <v>0</v>
      </c>
      <c r="O125" s="36">
        <v>0</v>
      </c>
      <c r="P125" s="36">
        <v>0</v>
      </c>
      <c r="Q125" s="36">
        <v>0</v>
      </c>
      <c r="R125" s="36">
        <v>0</v>
      </c>
      <c r="S125" s="36">
        <v>0</v>
      </c>
      <c r="T125" s="36">
        <v>0</v>
      </c>
      <c r="U125" s="36" t="s">
        <v>340</v>
      </c>
      <c r="V125" s="36" t="s">
        <v>340</v>
      </c>
      <c r="W125" s="36">
        <v>0</v>
      </c>
      <c r="X125" s="36">
        <v>0</v>
      </c>
      <c r="Y125" s="36">
        <v>0</v>
      </c>
      <c r="Z125" s="36">
        <v>0</v>
      </c>
      <c r="AA125" s="36">
        <v>0</v>
      </c>
      <c r="AB125" s="36">
        <v>0</v>
      </c>
      <c r="AC125" s="36">
        <v>0</v>
      </c>
      <c r="AD125" s="36">
        <v>0</v>
      </c>
      <c r="AE125" s="36">
        <v>0</v>
      </c>
      <c r="AF125" s="36">
        <v>0</v>
      </c>
      <c r="AG125" s="36" t="s">
        <v>340</v>
      </c>
      <c r="AH125" s="36" t="s">
        <v>340</v>
      </c>
      <c r="AI125" s="36" t="s">
        <v>340</v>
      </c>
      <c r="AJ125" s="36">
        <v>0</v>
      </c>
      <c r="AK125" s="36">
        <v>0</v>
      </c>
      <c r="AL125" s="36">
        <v>0</v>
      </c>
      <c r="AM125" s="36">
        <v>0</v>
      </c>
      <c r="AN125" s="36">
        <v>0</v>
      </c>
      <c r="AO125" s="36">
        <v>0</v>
      </c>
      <c r="AP125" s="36">
        <v>0</v>
      </c>
      <c r="AQ125" s="36">
        <v>0</v>
      </c>
      <c r="AR125" s="36">
        <v>0</v>
      </c>
      <c r="AS125" s="36">
        <v>0</v>
      </c>
      <c r="AT125" s="36">
        <v>0</v>
      </c>
      <c r="AU125" s="36">
        <v>0</v>
      </c>
      <c r="AV125" s="36">
        <v>0</v>
      </c>
      <c r="AW125" s="36">
        <v>0</v>
      </c>
      <c r="AX125" s="36">
        <v>0</v>
      </c>
      <c r="AY125" s="36">
        <v>0</v>
      </c>
      <c r="AZ125" s="36">
        <v>0</v>
      </c>
      <c r="BA125" s="36">
        <v>0</v>
      </c>
      <c r="BB125" s="36">
        <v>0.12839646900000001</v>
      </c>
      <c r="BC125" s="36">
        <v>3.296478349</v>
      </c>
      <c r="BD125" s="36">
        <v>7.1202516789999999</v>
      </c>
      <c r="BE125" s="36">
        <v>4.0760782857142859E-2</v>
      </c>
      <c r="BF125" s="36">
        <v>8.1521567142857146E-2</v>
      </c>
      <c r="BG125" s="36">
        <v>1.0059001400000001</v>
      </c>
      <c r="BH125" s="36">
        <v>6.2413441990000003</v>
      </c>
      <c r="BI125" s="36">
        <v>0</v>
      </c>
      <c r="BJ125" s="36">
        <v>0</v>
      </c>
      <c r="BK125" s="36">
        <v>0</v>
      </c>
      <c r="BL125" s="36">
        <v>0</v>
      </c>
    </row>
    <row r="126" spans="1:64" s="37" customFormat="1" x14ac:dyDescent="0.2">
      <c r="A126" s="34">
        <v>123</v>
      </c>
      <c r="B126" s="34" t="s">
        <v>3</v>
      </c>
      <c r="C126" s="34" t="s">
        <v>8</v>
      </c>
      <c r="D126" s="41">
        <v>4.2909531520000002</v>
      </c>
      <c r="E126" s="36">
        <v>1</v>
      </c>
      <c r="F126" s="36">
        <v>0</v>
      </c>
      <c r="G126" s="36">
        <v>0</v>
      </c>
      <c r="H126" s="36">
        <v>1</v>
      </c>
      <c r="I126" s="36">
        <v>0</v>
      </c>
      <c r="J126" s="36">
        <v>0</v>
      </c>
      <c r="K126" s="36">
        <v>0</v>
      </c>
      <c r="L126" s="36">
        <v>0</v>
      </c>
      <c r="M126" s="36">
        <v>0</v>
      </c>
      <c r="N126" s="36">
        <v>0</v>
      </c>
      <c r="O126" s="36">
        <v>0</v>
      </c>
      <c r="P126" s="36">
        <v>0</v>
      </c>
      <c r="Q126" s="36">
        <v>0</v>
      </c>
      <c r="R126" s="36">
        <v>0</v>
      </c>
      <c r="S126" s="36">
        <v>0</v>
      </c>
      <c r="T126" s="36">
        <v>0</v>
      </c>
      <c r="U126" s="36">
        <v>0</v>
      </c>
      <c r="V126" s="36">
        <v>0</v>
      </c>
      <c r="W126" s="36">
        <v>0</v>
      </c>
      <c r="X126" s="36">
        <v>0</v>
      </c>
      <c r="Y126" s="36">
        <v>0</v>
      </c>
      <c r="Z126" s="36">
        <v>0</v>
      </c>
      <c r="AA126" s="36">
        <v>0</v>
      </c>
      <c r="AB126" s="36">
        <v>0</v>
      </c>
      <c r="AC126" s="36">
        <v>0</v>
      </c>
      <c r="AD126" s="36">
        <v>0</v>
      </c>
      <c r="AE126" s="36">
        <v>0</v>
      </c>
      <c r="AF126" s="36">
        <v>0</v>
      </c>
      <c r="AG126" s="36">
        <v>0</v>
      </c>
      <c r="AH126" s="36">
        <v>0</v>
      </c>
      <c r="AI126" s="36">
        <v>0</v>
      </c>
      <c r="AJ126" s="36">
        <v>0</v>
      </c>
      <c r="AK126" s="36">
        <v>0</v>
      </c>
      <c r="AL126" s="36">
        <v>0</v>
      </c>
      <c r="AM126" s="36">
        <v>0</v>
      </c>
      <c r="AN126" s="36">
        <v>0</v>
      </c>
      <c r="AO126" s="36">
        <v>0</v>
      </c>
      <c r="AP126" s="36">
        <v>0</v>
      </c>
      <c r="AQ126" s="36">
        <v>0</v>
      </c>
      <c r="AR126" s="36">
        <v>0</v>
      </c>
      <c r="AS126" s="36">
        <v>0</v>
      </c>
      <c r="AT126" s="36">
        <v>0</v>
      </c>
      <c r="AU126" s="36">
        <v>0</v>
      </c>
      <c r="AV126" s="36">
        <v>0</v>
      </c>
      <c r="AW126" s="36">
        <v>0</v>
      </c>
      <c r="AX126" s="36">
        <v>0</v>
      </c>
      <c r="AY126" s="36">
        <v>0</v>
      </c>
      <c r="AZ126" s="36">
        <v>0</v>
      </c>
      <c r="BA126" s="36">
        <v>0</v>
      </c>
      <c r="BB126" s="36">
        <v>0</v>
      </c>
      <c r="BC126" s="36">
        <v>0</v>
      </c>
      <c r="BD126" s="36">
        <v>0</v>
      </c>
      <c r="BE126" s="36">
        <v>0</v>
      </c>
      <c r="BF126" s="36">
        <v>0</v>
      </c>
      <c r="BG126" s="36">
        <v>0</v>
      </c>
      <c r="BH126" s="36">
        <v>0</v>
      </c>
      <c r="BI126" s="36">
        <v>0</v>
      </c>
      <c r="BJ126" s="36">
        <v>0</v>
      </c>
      <c r="BK126" s="36">
        <v>0</v>
      </c>
      <c r="BL126" s="36">
        <v>0</v>
      </c>
    </row>
    <row r="127" spans="1:64" s="37" customFormat="1" x14ac:dyDescent="0.2">
      <c r="A127" s="34">
        <v>124</v>
      </c>
      <c r="B127" s="34" t="s">
        <v>3</v>
      </c>
      <c r="C127" s="34" t="s">
        <v>9</v>
      </c>
      <c r="D127" s="41">
        <v>4.8885967060000004</v>
      </c>
      <c r="E127" s="36">
        <v>2</v>
      </c>
      <c r="F127" s="36">
        <v>0</v>
      </c>
      <c r="G127" s="36">
        <v>0</v>
      </c>
      <c r="H127" s="36">
        <v>2</v>
      </c>
      <c r="I127" s="36">
        <v>0</v>
      </c>
      <c r="J127" s="36">
        <v>0</v>
      </c>
      <c r="K127" s="36">
        <v>0</v>
      </c>
      <c r="L127" s="36">
        <v>0</v>
      </c>
      <c r="M127" s="36">
        <v>0</v>
      </c>
      <c r="N127" s="36">
        <v>0</v>
      </c>
      <c r="O127" s="36">
        <v>2.7665E-5</v>
      </c>
      <c r="P127" s="36">
        <v>4.7387000000000006E-5</v>
      </c>
      <c r="Q127" s="36">
        <v>2.1634E-5</v>
      </c>
      <c r="R127" s="36">
        <v>6.0310000000000004E-6</v>
      </c>
      <c r="S127" s="36">
        <v>3.9521000000000003E-5</v>
      </c>
      <c r="T127" s="36">
        <v>7.8660000000000006E-6</v>
      </c>
      <c r="U127" s="36">
        <v>0</v>
      </c>
      <c r="V127" s="36">
        <v>0</v>
      </c>
      <c r="W127" s="36">
        <v>2.7665E-5</v>
      </c>
      <c r="X127" s="36">
        <v>4.7387000000000006E-5</v>
      </c>
      <c r="Y127" s="36">
        <v>7.5052000000000013E-5</v>
      </c>
      <c r="Z127" s="36">
        <v>0</v>
      </c>
      <c r="AA127" s="36">
        <v>0</v>
      </c>
      <c r="AB127" s="36">
        <v>0</v>
      </c>
      <c r="AC127" s="36">
        <v>0</v>
      </c>
      <c r="AD127" s="36">
        <v>0</v>
      </c>
      <c r="AE127" s="36">
        <v>0</v>
      </c>
      <c r="AF127" s="36">
        <v>0</v>
      </c>
      <c r="AG127" s="36">
        <v>0</v>
      </c>
      <c r="AH127" s="36">
        <v>0</v>
      </c>
      <c r="AI127" s="36">
        <v>0</v>
      </c>
      <c r="AJ127" s="36">
        <v>0</v>
      </c>
      <c r="AK127" s="36">
        <v>0</v>
      </c>
      <c r="AL127" s="36">
        <v>0</v>
      </c>
      <c r="AM127" s="36">
        <v>0</v>
      </c>
      <c r="AN127" s="36">
        <v>0</v>
      </c>
      <c r="AO127" s="36">
        <v>0</v>
      </c>
      <c r="AP127" s="36">
        <v>5.6629999999999998E-5</v>
      </c>
      <c r="AQ127" s="36">
        <v>3.0493000000000001E-5</v>
      </c>
      <c r="AR127" s="36">
        <v>8.7122999999999999E-5</v>
      </c>
      <c r="AS127" s="36">
        <v>0</v>
      </c>
      <c r="AT127" s="36">
        <v>0</v>
      </c>
      <c r="AU127" s="36">
        <v>0</v>
      </c>
      <c r="AV127" s="36">
        <v>0</v>
      </c>
      <c r="AW127" s="36">
        <v>0</v>
      </c>
      <c r="AX127" s="36">
        <v>0</v>
      </c>
      <c r="AY127" s="36">
        <v>0</v>
      </c>
      <c r="AZ127" s="36">
        <v>0</v>
      </c>
      <c r="BA127" s="36">
        <v>0</v>
      </c>
      <c r="BB127" s="36">
        <v>1.8332971E-2</v>
      </c>
      <c r="BC127" s="36">
        <v>0.64455883800000002</v>
      </c>
      <c r="BD127" s="36">
        <v>1.463689096</v>
      </c>
      <c r="BE127" s="36">
        <v>5.8199899999999997E-3</v>
      </c>
      <c r="BF127" s="36">
        <v>1.1639981428571431E-2</v>
      </c>
      <c r="BG127" s="36">
        <v>0.49362589000000001</v>
      </c>
      <c r="BH127" s="36">
        <v>1.357300942</v>
      </c>
      <c r="BI127" s="36">
        <v>0</v>
      </c>
      <c r="BJ127" s="36">
        <v>0</v>
      </c>
      <c r="BK127" s="36">
        <v>0</v>
      </c>
      <c r="BL127" s="36">
        <v>0</v>
      </c>
    </row>
    <row r="128" spans="1:64" s="37" customFormat="1" x14ac:dyDescent="0.2">
      <c r="A128" s="34">
        <v>125</v>
      </c>
      <c r="B128" s="34" t="s">
        <v>3</v>
      </c>
      <c r="C128" s="34" t="s">
        <v>10</v>
      </c>
      <c r="D128" s="41">
        <v>4.7668136409999997</v>
      </c>
      <c r="E128" s="36">
        <v>7</v>
      </c>
      <c r="F128" s="36">
        <v>0</v>
      </c>
      <c r="G128" s="36">
        <v>1</v>
      </c>
      <c r="H128" s="36">
        <v>6</v>
      </c>
      <c r="I128" s="36">
        <v>0</v>
      </c>
      <c r="J128" s="36">
        <v>0</v>
      </c>
      <c r="K128" s="36">
        <v>0</v>
      </c>
      <c r="L128" s="36">
        <v>0</v>
      </c>
      <c r="M128" s="36">
        <v>0</v>
      </c>
      <c r="N128" s="36">
        <v>0</v>
      </c>
      <c r="O128" s="36">
        <v>0</v>
      </c>
      <c r="P128" s="36">
        <v>0</v>
      </c>
      <c r="Q128" s="36">
        <v>0</v>
      </c>
      <c r="R128" s="36">
        <v>0</v>
      </c>
      <c r="S128" s="36">
        <v>0</v>
      </c>
      <c r="T128" s="36">
        <v>0</v>
      </c>
      <c r="U128" s="36">
        <v>3.0000000000000001E-3</v>
      </c>
      <c r="V128" s="36">
        <v>7.1999999999999998E-3</v>
      </c>
      <c r="W128" s="36">
        <v>3.0000000000000001E-3</v>
      </c>
      <c r="X128" s="36">
        <v>7.1999999999999998E-3</v>
      </c>
      <c r="Y128" s="36">
        <v>1.0200000000000001E-2</v>
      </c>
      <c r="Z128" s="36">
        <v>0</v>
      </c>
      <c r="AA128" s="36">
        <v>0</v>
      </c>
      <c r="AB128" s="36">
        <v>0</v>
      </c>
      <c r="AC128" s="36">
        <v>0</v>
      </c>
      <c r="AD128" s="36">
        <v>0</v>
      </c>
      <c r="AE128" s="36">
        <v>0</v>
      </c>
      <c r="AF128" s="36">
        <v>0</v>
      </c>
      <c r="AG128" s="36">
        <v>3.1521890631482866E-4</v>
      </c>
      <c r="AH128" s="36">
        <v>5.3623446131717989E-4</v>
      </c>
      <c r="AI128" s="36">
        <v>1.7173995585428598E-3</v>
      </c>
      <c r="AJ128" s="36">
        <v>0</v>
      </c>
      <c r="AK128" s="36">
        <v>0</v>
      </c>
      <c r="AL128" s="36">
        <v>0</v>
      </c>
      <c r="AM128" s="36">
        <v>3.1521890631482866E-4</v>
      </c>
      <c r="AN128" s="36">
        <v>5.3623446131717989E-4</v>
      </c>
      <c r="AO128" s="36">
        <v>1.7173995585428598E-3</v>
      </c>
      <c r="AP128" s="36">
        <v>1.1125436000000001E-2</v>
      </c>
      <c r="AQ128" s="36">
        <v>5.990619E-3</v>
      </c>
      <c r="AR128" s="36">
        <v>1.7116055000000002E-2</v>
      </c>
      <c r="AS128" s="36">
        <v>0</v>
      </c>
      <c r="AT128" s="36">
        <v>0</v>
      </c>
      <c r="AU128" s="36">
        <v>0</v>
      </c>
      <c r="AV128" s="36">
        <v>0</v>
      </c>
      <c r="AW128" s="36">
        <v>0</v>
      </c>
      <c r="AX128" s="36">
        <v>0</v>
      </c>
      <c r="AY128" s="36">
        <v>0</v>
      </c>
      <c r="AZ128" s="36">
        <v>0</v>
      </c>
      <c r="BA128" s="36">
        <v>0</v>
      </c>
      <c r="BB128" s="36">
        <v>0.182823453</v>
      </c>
      <c r="BC128" s="36">
        <v>9.4040344279999992</v>
      </c>
      <c r="BD128" s="36">
        <v>21.573363306000001</v>
      </c>
      <c r="BE128" s="36">
        <v>5.8039191428571425E-2</v>
      </c>
      <c r="BF128" s="36">
        <v>0.11607838285714285</v>
      </c>
      <c r="BG128" s="36">
        <v>0.71662703900000002</v>
      </c>
      <c r="BH128" s="36">
        <v>11.392923134</v>
      </c>
      <c r="BI128" s="36">
        <v>0</v>
      </c>
      <c r="BJ128" s="36">
        <v>0</v>
      </c>
      <c r="BK128" s="36">
        <v>0</v>
      </c>
      <c r="BL128" s="36">
        <v>0</v>
      </c>
    </row>
    <row r="129" spans="1:64" s="37" customFormat="1" x14ac:dyDescent="0.2">
      <c r="A129" s="34">
        <v>126</v>
      </c>
      <c r="B129" s="34" t="s">
        <v>3</v>
      </c>
      <c r="C129" s="34" t="s">
        <v>11</v>
      </c>
      <c r="D129" s="41">
        <v>4.2532738229999998</v>
      </c>
      <c r="E129" s="36">
        <v>162</v>
      </c>
      <c r="F129" s="36">
        <v>0</v>
      </c>
      <c r="G129" s="36">
        <v>0</v>
      </c>
      <c r="H129" s="36">
        <v>162</v>
      </c>
      <c r="I129" s="36">
        <v>0</v>
      </c>
      <c r="J129" s="36">
        <v>0</v>
      </c>
      <c r="K129" s="36">
        <v>0</v>
      </c>
      <c r="L129" s="36">
        <v>0</v>
      </c>
      <c r="M129" s="36">
        <v>0</v>
      </c>
      <c r="N129" s="36">
        <v>0</v>
      </c>
      <c r="O129" s="36">
        <v>0</v>
      </c>
      <c r="P129" s="36">
        <v>0</v>
      </c>
      <c r="Q129" s="36">
        <v>0</v>
      </c>
      <c r="R129" s="36">
        <v>0</v>
      </c>
      <c r="S129" s="36">
        <v>0</v>
      </c>
      <c r="T129" s="36">
        <v>0</v>
      </c>
      <c r="U129" s="36">
        <v>0</v>
      </c>
      <c r="V129" s="36">
        <v>0</v>
      </c>
      <c r="W129" s="36">
        <v>0</v>
      </c>
      <c r="X129" s="36">
        <v>0</v>
      </c>
      <c r="Y129" s="36">
        <v>0</v>
      </c>
      <c r="Z129" s="36">
        <v>0</v>
      </c>
      <c r="AA129" s="36">
        <v>0</v>
      </c>
      <c r="AB129" s="36">
        <v>0</v>
      </c>
      <c r="AC129" s="36">
        <v>0</v>
      </c>
      <c r="AD129" s="36">
        <v>0</v>
      </c>
      <c r="AE129" s="36">
        <v>0</v>
      </c>
      <c r="AF129" s="36">
        <v>0</v>
      </c>
      <c r="AG129" s="36">
        <v>0</v>
      </c>
      <c r="AH129" s="36">
        <v>0</v>
      </c>
      <c r="AI129" s="36">
        <v>0</v>
      </c>
      <c r="AJ129" s="36">
        <v>0</v>
      </c>
      <c r="AK129" s="36">
        <v>0</v>
      </c>
      <c r="AL129" s="36">
        <v>0</v>
      </c>
      <c r="AM129" s="36">
        <v>0</v>
      </c>
      <c r="AN129" s="36">
        <v>0</v>
      </c>
      <c r="AO129" s="36">
        <v>0</v>
      </c>
      <c r="AP129" s="36">
        <v>0</v>
      </c>
      <c r="AQ129" s="36">
        <v>0</v>
      </c>
      <c r="AR129" s="36">
        <v>0</v>
      </c>
      <c r="AS129" s="36">
        <v>0</v>
      </c>
      <c r="AT129" s="36">
        <v>0</v>
      </c>
      <c r="AU129" s="36">
        <v>0</v>
      </c>
      <c r="AV129" s="36">
        <v>0</v>
      </c>
      <c r="AW129" s="36">
        <v>0</v>
      </c>
      <c r="AX129" s="36">
        <v>0</v>
      </c>
      <c r="AY129" s="36">
        <v>0</v>
      </c>
      <c r="AZ129" s="36">
        <v>0</v>
      </c>
      <c r="BA129" s="36">
        <v>0</v>
      </c>
      <c r="BB129" s="36">
        <v>0</v>
      </c>
      <c r="BC129" s="36">
        <v>0</v>
      </c>
      <c r="BD129" s="36">
        <v>0</v>
      </c>
      <c r="BE129" s="36">
        <v>0</v>
      </c>
      <c r="BF129" s="36">
        <v>0</v>
      </c>
      <c r="BG129" s="36">
        <v>0</v>
      </c>
      <c r="BH129" s="36">
        <v>0</v>
      </c>
      <c r="BI129" s="36">
        <v>0</v>
      </c>
      <c r="BJ129" s="36">
        <v>0</v>
      </c>
      <c r="BK129" s="36">
        <v>0</v>
      </c>
      <c r="BL129" s="36">
        <v>0</v>
      </c>
    </row>
    <row r="130" spans="1:64" s="37" customFormat="1" x14ac:dyDescent="0.2">
      <c r="A130" s="34">
        <v>127</v>
      </c>
      <c r="B130" s="34" t="s">
        <v>3</v>
      </c>
      <c r="C130" s="34" t="s">
        <v>12</v>
      </c>
      <c r="D130" s="41">
        <v>4.4442208570000004</v>
      </c>
      <c r="E130" s="36">
        <v>24</v>
      </c>
      <c r="F130" s="36">
        <v>0</v>
      </c>
      <c r="G130" s="36">
        <v>0</v>
      </c>
      <c r="H130" s="36">
        <v>24</v>
      </c>
      <c r="I130" s="36">
        <v>0</v>
      </c>
      <c r="J130" s="36">
        <v>0</v>
      </c>
      <c r="K130" s="36">
        <v>0</v>
      </c>
      <c r="L130" s="36">
        <v>0</v>
      </c>
      <c r="M130" s="36">
        <v>0</v>
      </c>
      <c r="N130" s="36">
        <v>0</v>
      </c>
      <c r="O130" s="36">
        <v>0</v>
      </c>
      <c r="P130" s="36">
        <v>0</v>
      </c>
      <c r="Q130" s="36">
        <v>0</v>
      </c>
      <c r="R130" s="36">
        <v>0</v>
      </c>
      <c r="S130" s="36">
        <v>0</v>
      </c>
      <c r="T130" s="36">
        <v>0</v>
      </c>
      <c r="U130" s="36">
        <v>0</v>
      </c>
      <c r="V130" s="36">
        <v>0</v>
      </c>
      <c r="W130" s="36">
        <v>0</v>
      </c>
      <c r="X130" s="36">
        <v>0</v>
      </c>
      <c r="Y130" s="36">
        <v>0</v>
      </c>
      <c r="Z130" s="36">
        <v>0</v>
      </c>
      <c r="AA130" s="36">
        <v>0</v>
      </c>
      <c r="AB130" s="36">
        <v>0</v>
      </c>
      <c r="AC130" s="36">
        <v>0</v>
      </c>
      <c r="AD130" s="36">
        <v>0</v>
      </c>
      <c r="AE130" s="36">
        <v>0</v>
      </c>
      <c r="AF130" s="36">
        <v>0</v>
      </c>
      <c r="AG130" s="36">
        <v>0</v>
      </c>
      <c r="AH130" s="36">
        <v>0</v>
      </c>
      <c r="AI130" s="36">
        <v>0</v>
      </c>
      <c r="AJ130" s="36">
        <v>0</v>
      </c>
      <c r="AK130" s="36">
        <v>0</v>
      </c>
      <c r="AL130" s="36">
        <v>0</v>
      </c>
      <c r="AM130" s="36">
        <v>0</v>
      </c>
      <c r="AN130" s="36">
        <v>0</v>
      </c>
      <c r="AO130" s="36">
        <v>0</v>
      </c>
      <c r="AP130" s="36">
        <v>0</v>
      </c>
      <c r="AQ130" s="36">
        <v>0</v>
      </c>
      <c r="AR130" s="36">
        <v>0</v>
      </c>
      <c r="AS130" s="36">
        <v>0</v>
      </c>
      <c r="AT130" s="36">
        <v>0</v>
      </c>
      <c r="AU130" s="36">
        <v>0</v>
      </c>
      <c r="AV130" s="36">
        <v>0</v>
      </c>
      <c r="AW130" s="36">
        <v>0</v>
      </c>
      <c r="AX130" s="36">
        <v>0</v>
      </c>
      <c r="AY130" s="36">
        <v>0</v>
      </c>
      <c r="AZ130" s="36">
        <v>0</v>
      </c>
      <c r="BA130" s="36">
        <v>0</v>
      </c>
      <c r="BB130" s="36">
        <v>0</v>
      </c>
      <c r="BC130" s="36">
        <v>0</v>
      </c>
      <c r="BD130" s="36">
        <v>0</v>
      </c>
      <c r="BE130" s="36">
        <v>0</v>
      </c>
      <c r="BF130" s="36">
        <v>0</v>
      </c>
      <c r="BG130" s="36">
        <v>0</v>
      </c>
      <c r="BH130" s="36">
        <v>0</v>
      </c>
      <c r="BI130" s="36">
        <v>0</v>
      </c>
      <c r="BJ130" s="36">
        <v>0</v>
      </c>
      <c r="BK130" s="36">
        <v>0</v>
      </c>
      <c r="BL130" s="36">
        <v>0</v>
      </c>
    </row>
    <row r="131" spans="1:64" s="37" customFormat="1" x14ac:dyDescent="0.2">
      <c r="A131" s="34">
        <v>128</v>
      </c>
      <c r="B131" s="34" t="s">
        <v>3</v>
      </c>
      <c r="C131" s="34" t="s">
        <v>13</v>
      </c>
      <c r="D131" s="41">
        <v>4.7366617040000003</v>
      </c>
      <c r="E131" s="36">
        <v>22</v>
      </c>
      <c r="F131" s="36">
        <v>0</v>
      </c>
      <c r="G131" s="36">
        <v>0</v>
      </c>
      <c r="H131" s="36">
        <v>22</v>
      </c>
      <c r="I131" s="36">
        <v>0</v>
      </c>
      <c r="J131" s="36">
        <v>0</v>
      </c>
      <c r="K131" s="36">
        <v>0</v>
      </c>
      <c r="L131" s="36">
        <v>0</v>
      </c>
      <c r="M131" s="36">
        <v>0</v>
      </c>
      <c r="N131" s="36">
        <v>0</v>
      </c>
      <c r="O131" s="36">
        <v>0</v>
      </c>
      <c r="P131" s="36">
        <v>0</v>
      </c>
      <c r="Q131" s="36">
        <v>0</v>
      </c>
      <c r="R131" s="36">
        <v>0</v>
      </c>
      <c r="S131" s="36">
        <v>0</v>
      </c>
      <c r="T131" s="36">
        <v>0</v>
      </c>
      <c r="U131" s="36">
        <v>0</v>
      </c>
      <c r="V131" s="36">
        <v>0</v>
      </c>
      <c r="W131" s="36">
        <v>0</v>
      </c>
      <c r="X131" s="36">
        <v>0</v>
      </c>
      <c r="Y131" s="36">
        <v>0</v>
      </c>
      <c r="Z131" s="36">
        <v>0</v>
      </c>
      <c r="AA131" s="36">
        <v>0</v>
      </c>
      <c r="AB131" s="36">
        <v>0</v>
      </c>
      <c r="AC131" s="36">
        <v>0</v>
      </c>
      <c r="AD131" s="36">
        <v>0</v>
      </c>
      <c r="AE131" s="36">
        <v>0</v>
      </c>
      <c r="AF131" s="36">
        <v>0</v>
      </c>
      <c r="AG131" s="36">
        <v>0</v>
      </c>
      <c r="AH131" s="36">
        <v>0</v>
      </c>
      <c r="AI131" s="36">
        <v>0</v>
      </c>
      <c r="AJ131" s="36">
        <v>0</v>
      </c>
      <c r="AK131" s="36">
        <v>0</v>
      </c>
      <c r="AL131" s="36">
        <v>0</v>
      </c>
      <c r="AM131" s="36">
        <v>0</v>
      </c>
      <c r="AN131" s="36">
        <v>0</v>
      </c>
      <c r="AO131" s="36">
        <v>0</v>
      </c>
      <c r="AP131" s="36">
        <v>0</v>
      </c>
      <c r="AQ131" s="36">
        <v>0</v>
      </c>
      <c r="AR131" s="36">
        <v>0</v>
      </c>
      <c r="AS131" s="36">
        <v>0</v>
      </c>
      <c r="AT131" s="36">
        <v>0</v>
      </c>
      <c r="AU131" s="36">
        <v>0</v>
      </c>
      <c r="AV131" s="36">
        <v>0</v>
      </c>
      <c r="AW131" s="36">
        <v>0</v>
      </c>
      <c r="AX131" s="36">
        <v>0</v>
      </c>
      <c r="AY131" s="36">
        <v>0</v>
      </c>
      <c r="AZ131" s="36">
        <v>0</v>
      </c>
      <c r="BA131" s="36">
        <v>0</v>
      </c>
      <c r="BB131" s="36">
        <v>0</v>
      </c>
      <c r="BC131" s="36">
        <v>0</v>
      </c>
      <c r="BD131" s="36">
        <v>0</v>
      </c>
      <c r="BE131" s="36">
        <v>0</v>
      </c>
      <c r="BF131" s="36">
        <v>0</v>
      </c>
      <c r="BG131" s="36">
        <v>3.6706259999999998E-2</v>
      </c>
      <c r="BH131" s="36">
        <v>5.5605474000000002E-2</v>
      </c>
      <c r="BI131" s="36">
        <v>0</v>
      </c>
      <c r="BJ131" s="36">
        <v>0</v>
      </c>
      <c r="BK131" s="36">
        <v>0</v>
      </c>
      <c r="BL131" s="36">
        <v>0</v>
      </c>
    </row>
    <row r="132" spans="1:64" s="37" customFormat="1" x14ac:dyDescent="0.2">
      <c r="A132" s="34">
        <v>129</v>
      </c>
      <c r="B132" s="34" t="s">
        <v>3</v>
      </c>
      <c r="C132" s="34" t="s">
        <v>4</v>
      </c>
      <c r="D132" s="41">
        <v>4.8312054690000004</v>
      </c>
      <c r="E132" s="36">
        <v>7</v>
      </c>
      <c r="F132" s="36">
        <v>0</v>
      </c>
      <c r="G132" s="36">
        <v>0</v>
      </c>
      <c r="H132" s="36">
        <v>7</v>
      </c>
      <c r="I132" s="36">
        <v>0</v>
      </c>
      <c r="J132" s="36">
        <v>0</v>
      </c>
      <c r="K132" s="36">
        <v>0</v>
      </c>
      <c r="L132" s="36">
        <v>0</v>
      </c>
      <c r="M132" s="36">
        <v>0</v>
      </c>
      <c r="N132" s="36">
        <v>0</v>
      </c>
      <c r="O132" s="36">
        <v>1.7430399999999999E-4</v>
      </c>
      <c r="P132" s="36">
        <v>2.6651399999999998E-4</v>
      </c>
      <c r="Q132" s="36">
        <v>1.32266E-4</v>
      </c>
      <c r="R132" s="36">
        <v>4.2038E-5</v>
      </c>
      <c r="S132" s="36">
        <v>2.1168099999999999E-4</v>
      </c>
      <c r="T132" s="36">
        <v>5.4832999999999995E-5</v>
      </c>
      <c r="U132" s="36">
        <v>0</v>
      </c>
      <c r="V132" s="36">
        <v>0</v>
      </c>
      <c r="W132" s="36">
        <v>1.7430399999999999E-4</v>
      </c>
      <c r="X132" s="36">
        <v>2.6651399999999998E-4</v>
      </c>
      <c r="Y132" s="36">
        <v>4.4081799999999994E-4</v>
      </c>
      <c r="Z132" s="36">
        <v>0</v>
      </c>
      <c r="AA132" s="36">
        <v>0</v>
      </c>
      <c r="AB132" s="36">
        <v>0</v>
      </c>
      <c r="AC132" s="36">
        <v>0</v>
      </c>
      <c r="AD132" s="36">
        <v>0</v>
      </c>
      <c r="AE132" s="36">
        <v>0</v>
      </c>
      <c r="AF132" s="36">
        <v>0</v>
      </c>
      <c r="AG132" s="36">
        <v>0</v>
      </c>
      <c r="AH132" s="36">
        <v>0</v>
      </c>
      <c r="AI132" s="36">
        <v>0</v>
      </c>
      <c r="AJ132" s="36">
        <v>0</v>
      </c>
      <c r="AK132" s="36">
        <v>0</v>
      </c>
      <c r="AL132" s="36">
        <v>0</v>
      </c>
      <c r="AM132" s="36">
        <v>0</v>
      </c>
      <c r="AN132" s="36">
        <v>0</v>
      </c>
      <c r="AO132" s="36">
        <v>0</v>
      </c>
      <c r="AP132" s="36">
        <v>2.5228199999999999E-4</v>
      </c>
      <c r="AQ132" s="36">
        <v>1.3584400000000001E-4</v>
      </c>
      <c r="AR132" s="36">
        <v>3.8812600000000003E-4</v>
      </c>
      <c r="AS132" s="36">
        <v>0</v>
      </c>
      <c r="AT132" s="36">
        <v>0</v>
      </c>
      <c r="AU132" s="36">
        <v>0</v>
      </c>
      <c r="AV132" s="36">
        <v>0</v>
      </c>
      <c r="AW132" s="36">
        <v>0</v>
      </c>
      <c r="AX132" s="36">
        <v>0</v>
      </c>
      <c r="AY132" s="36">
        <v>0</v>
      </c>
      <c r="AZ132" s="36">
        <v>0</v>
      </c>
      <c r="BA132" s="36">
        <v>0</v>
      </c>
      <c r="BB132" s="36">
        <v>0.125713717</v>
      </c>
      <c r="BC132" s="36">
        <v>6.7735404749999999</v>
      </c>
      <c r="BD132" s="36">
        <v>14.234663499</v>
      </c>
      <c r="BE132" s="36">
        <v>3.9909115714285716E-2</v>
      </c>
      <c r="BF132" s="36">
        <v>7.981823285714286E-2</v>
      </c>
      <c r="BG132" s="36">
        <v>1.050282511</v>
      </c>
      <c r="BH132" s="36">
        <v>9.4311918630000005</v>
      </c>
      <c r="BI132" s="36">
        <v>0</v>
      </c>
      <c r="BJ132" s="36">
        <v>0</v>
      </c>
      <c r="BK132" s="36">
        <v>0</v>
      </c>
      <c r="BL132" s="36">
        <v>0</v>
      </c>
    </row>
    <row r="133" spans="1:64" s="37" customFormat="1" x14ac:dyDescent="0.2">
      <c r="A133" s="34">
        <v>130</v>
      </c>
      <c r="B133" s="34" t="s">
        <v>14</v>
      </c>
      <c r="C133" s="34" t="s">
        <v>15</v>
      </c>
      <c r="D133" s="41">
        <v>4.6597013430000001</v>
      </c>
      <c r="E133" s="36">
        <v>88</v>
      </c>
      <c r="F133" s="36">
        <v>0</v>
      </c>
      <c r="G133" s="36">
        <v>0</v>
      </c>
      <c r="H133" s="36">
        <v>88</v>
      </c>
      <c r="I133" s="36">
        <v>0</v>
      </c>
      <c r="J133" s="36">
        <v>0</v>
      </c>
      <c r="K133" s="36">
        <v>0</v>
      </c>
      <c r="L133" s="36">
        <v>0</v>
      </c>
      <c r="M133" s="36">
        <v>0</v>
      </c>
      <c r="N133" s="36">
        <v>0</v>
      </c>
      <c r="O133" s="36">
        <v>0</v>
      </c>
      <c r="P133" s="36">
        <v>0</v>
      </c>
      <c r="Q133" s="36">
        <v>0</v>
      </c>
      <c r="R133" s="36">
        <v>0</v>
      </c>
      <c r="S133" s="36">
        <v>0</v>
      </c>
      <c r="T133" s="36">
        <v>0</v>
      </c>
      <c r="U133" s="36">
        <v>0</v>
      </c>
      <c r="V133" s="36">
        <v>0</v>
      </c>
      <c r="W133" s="36">
        <v>0</v>
      </c>
      <c r="X133" s="36">
        <v>0</v>
      </c>
      <c r="Y133" s="36">
        <v>0</v>
      </c>
      <c r="Z133" s="36">
        <v>0</v>
      </c>
      <c r="AA133" s="36">
        <v>0</v>
      </c>
      <c r="AB133" s="36">
        <v>0</v>
      </c>
      <c r="AC133" s="36">
        <v>0</v>
      </c>
      <c r="AD133" s="36">
        <v>0</v>
      </c>
      <c r="AE133" s="36">
        <v>0</v>
      </c>
      <c r="AF133" s="36">
        <v>0</v>
      </c>
      <c r="AG133" s="36">
        <v>0</v>
      </c>
      <c r="AH133" s="36">
        <v>0</v>
      </c>
      <c r="AI133" s="36">
        <v>0</v>
      </c>
      <c r="AJ133" s="36">
        <v>0</v>
      </c>
      <c r="AK133" s="36">
        <v>0</v>
      </c>
      <c r="AL133" s="36">
        <v>0</v>
      </c>
      <c r="AM133" s="36">
        <v>0</v>
      </c>
      <c r="AN133" s="36">
        <v>0</v>
      </c>
      <c r="AO133" s="36">
        <v>0</v>
      </c>
      <c r="AP133" s="36">
        <v>0</v>
      </c>
      <c r="AQ133" s="36">
        <v>0</v>
      </c>
      <c r="AR133" s="36">
        <v>0</v>
      </c>
      <c r="AS133" s="36">
        <v>0</v>
      </c>
      <c r="AT133" s="36">
        <v>0</v>
      </c>
      <c r="AU133" s="36">
        <v>0</v>
      </c>
      <c r="AV133" s="36">
        <v>0</v>
      </c>
      <c r="AW133" s="36">
        <v>0</v>
      </c>
      <c r="AX133" s="36">
        <v>0</v>
      </c>
      <c r="AY133" s="36">
        <v>0</v>
      </c>
      <c r="AZ133" s="36">
        <v>0</v>
      </c>
      <c r="BA133" s="36">
        <v>0</v>
      </c>
      <c r="BB133" s="36">
        <v>1.7402771000000001E-2</v>
      </c>
      <c r="BC133" s="36">
        <v>4.9881453120000003</v>
      </c>
      <c r="BD133" s="36">
        <v>10.943983853000001</v>
      </c>
      <c r="BE133" s="36">
        <v>1.2524471428571428E-3</v>
      </c>
      <c r="BF133" s="36">
        <v>2.5048957142857144E-3</v>
      </c>
      <c r="BG133" s="36">
        <v>0.59779671899999998</v>
      </c>
      <c r="BH133" s="36">
        <v>5.1531816470000003</v>
      </c>
      <c r="BI133" s="36">
        <v>0</v>
      </c>
      <c r="BJ133" s="36">
        <v>0</v>
      </c>
      <c r="BK133" s="36">
        <v>0</v>
      </c>
      <c r="BL133" s="36">
        <v>0</v>
      </c>
    </row>
    <row r="134" spans="1:64" s="37" customFormat="1" x14ac:dyDescent="0.2">
      <c r="A134" s="34">
        <v>131</v>
      </c>
      <c r="B134" s="34" t="s">
        <v>14</v>
      </c>
      <c r="C134" s="34" t="s">
        <v>16</v>
      </c>
      <c r="D134" s="41">
        <v>4.5640998140000004</v>
      </c>
      <c r="E134" s="36">
        <v>95</v>
      </c>
      <c r="F134" s="36">
        <v>0</v>
      </c>
      <c r="G134" s="36">
        <v>0</v>
      </c>
      <c r="H134" s="36">
        <v>95</v>
      </c>
      <c r="I134" s="36">
        <v>0</v>
      </c>
      <c r="J134" s="36">
        <v>0</v>
      </c>
      <c r="K134" s="36">
        <v>0</v>
      </c>
      <c r="L134" s="36">
        <v>0</v>
      </c>
      <c r="M134" s="36">
        <v>0</v>
      </c>
      <c r="N134" s="36">
        <v>0</v>
      </c>
      <c r="O134" s="36">
        <v>0</v>
      </c>
      <c r="P134" s="36">
        <v>0</v>
      </c>
      <c r="Q134" s="36">
        <v>0</v>
      </c>
      <c r="R134" s="36">
        <v>0</v>
      </c>
      <c r="S134" s="36">
        <v>0</v>
      </c>
      <c r="T134" s="36">
        <v>0</v>
      </c>
      <c r="U134" s="36">
        <v>0</v>
      </c>
      <c r="V134" s="36">
        <v>0</v>
      </c>
      <c r="W134" s="36">
        <v>0</v>
      </c>
      <c r="X134" s="36">
        <v>0</v>
      </c>
      <c r="Y134" s="36">
        <v>0</v>
      </c>
      <c r="Z134" s="36">
        <v>0</v>
      </c>
      <c r="AA134" s="36">
        <v>0</v>
      </c>
      <c r="AB134" s="36">
        <v>0</v>
      </c>
      <c r="AC134" s="36">
        <v>0</v>
      </c>
      <c r="AD134" s="36">
        <v>0</v>
      </c>
      <c r="AE134" s="36">
        <v>0</v>
      </c>
      <c r="AF134" s="36">
        <v>0</v>
      </c>
      <c r="AG134" s="36">
        <v>0</v>
      </c>
      <c r="AH134" s="36">
        <v>0</v>
      </c>
      <c r="AI134" s="36">
        <v>0</v>
      </c>
      <c r="AJ134" s="36">
        <v>0</v>
      </c>
      <c r="AK134" s="36">
        <v>0</v>
      </c>
      <c r="AL134" s="36">
        <v>0</v>
      </c>
      <c r="AM134" s="36">
        <v>0</v>
      </c>
      <c r="AN134" s="36">
        <v>0</v>
      </c>
      <c r="AO134" s="36">
        <v>0</v>
      </c>
      <c r="AP134" s="36">
        <v>0</v>
      </c>
      <c r="AQ134" s="36">
        <v>0</v>
      </c>
      <c r="AR134" s="36">
        <v>0</v>
      </c>
      <c r="AS134" s="36">
        <v>0</v>
      </c>
      <c r="AT134" s="36">
        <v>0</v>
      </c>
      <c r="AU134" s="36">
        <v>0</v>
      </c>
      <c r="AV134" s="36">
        <v>0</v>
      </c>
      <c r="AW134" s="36">
        <v>0</v>
      </c>
      <c r="AX134" s="36">
        <v>0</v>
      </c>
      <c r="AY134" s="36">
        <v>0</v>
      </c>
      <c r="AZ134" s="36">
        <v>0</v>
      </c>
      <c r="BA134" s="36">
        <v>0</v>
      </c>
      <c r="BB134" s="36">
        <v>3.9316709999999998E-2</v>
      </c>
      <c r="BC134" s="36">
        <v>0.26622727400000001</v>
      </c>
      <c r="BD134" s="36">
        <v>0.57491473299999996</v>
      </c>
      <c r="BE134" s="36">
        <v>2.8295571428571427E-3</v>
      </c>
      <c r="BF134" s="36">
        <v>5.6591157142857149E-3</v>
      </c>
      <c r="BG134" s="36">
        <v>0.254521887</v>
      </c>
      <c r="BH134" s="36">
        <v>0.48676517400000002</v>
      </c>
      <c r="BI134" s="36">
        <v>0</v>
      </c>
      <c r="BJ134" s="36">
        <v>0</v>
      </c>
      <c r="BK134" s="36">
        <v>0</v>
      </c>
      <c r="BL134" s="36">
        <v>0</v>
      </c>
    </row>
    <row r="135" spans="1:64" s="37" customFormat="1" x14ac:dyDescent="0.2">
      <c r="A135" s="34">
        <v>132</v>
      </c>
      <c r="B135" s="34" t="s">
        <v>14</v>
      </c>
      <c r="C135" s="34" t="s">
        <v>17</v>
      </c>
      <c r="D135" s="41">
        <v>5.0076873910000002</v>
      </c>
      <c r="E135" s="36">
        <v>3</v>
      </c>
      <c r="F135" s="36">
        <v>0</v>
      </c>
      <c r="G135" s="36">
        <v>0</v>
      </c>
      <c r="H135" s="36">
        <v>3</v>
      </c>
      <c r="I135" s="36">
        <v>5.4094199000941486E-5</v>
      </c>
      <c r="J135" s="36">
        <v>1.8652056836744826E-2</v>
      </c>
      <c r="K135" s="36">
        <v>5.4094199000941486E-5</v>
      </c>
      <c r="L135" s="36">
        <v>0</v>
      </c>
      <c r="M135" s="36">
        <v>7.706151035746147E-3</v>
      </c>
      <c r="N135" s="36">
        <v>1.0999999999999621E-2</v>
      </c>
      <c r="O135" s="36">
        <v>3.5373369999999998E-3</v>
      </c>
      <c r="P135" s="36">
        <v>6.1325049999999999E-3</v>
      </c>
      <c r="Q135" s="36">
        <v>3.3316589999999998E-3</v>
      </c>
      <c r="R135" s="36">
        <v>2.0567799999999999E-4</v>
      </c>
      <c r="S135" s="36">
        <v>5.864228E-3</v>
      </c>
      <c r="T135" s="36">
        <v>2.6827699999999998E-4</v>
      </c>
      <c r="U135" s="36">
        <v>0</v>
      </c>
      <c r="V135" s="36">
        <v>0</v>
      </c>
      <c r="W135" s="36">
        <v>3.5914311990009411E-3</v>
      </c>
      <c r="X135" s="36">
        <v>2.4784561836744826E-2</v>
      </c>
      <c r="Y135" s="36">
        <v>2.8375993035745766E-2</v>
      </c>
      <c r="Z135" s="36">
        <v>5.2125251164047229E-5</v>
      </c>
      <c r="AA135" s="36">
        <v>1.1154803749106106E-5</v>
      </c>
      <c r="AB135" s="36">
        <v>1.11548E-5</v>
      </c>
      <c r="AC135" s="36">
        <v>4.7555491248827471E-7</v>
      </c>
      <c r="AD135" s="36">
        <v>1.4738794885769236E-4</v>
      </c>
      <c r="AE135" s="36">
        <v>1.3264915397192315E-3</v>
      </c>
      <c r="AF135" s="36">
        <v>1.4738794885769237E-3</v>
      </c>
      <c r="AG135" s="36">
        <v>0</v>
      </c>
      <c r="AH135" s="36">
        <v>0</v>
      </c>
      <c r="AI135" s="36">
        <v>0</v>
      </c>
      <c r="AJ135" s="36">
        <v>6.3945171765523574E-7</v>
      </c>
      <c r="AK135" s="36">
        <v>7.7274061816542542E-7</v>
      </c>
      <c r="AL135" s="36">
        <v>1.9326871711094967E-6</v>
      </c>
      <c r="AM135" s="36">
        <v>1.1150066301435105E-6</v>
      </c>
      <c r="AN135" s="36">
        <v>1.4816068947585777E-4</v>
      </c>
      <c r="AO135" s="36">
        <v>1.3284242268903411E-3</v>
      </c>
      <c r="AP135" s="36">
        <v>1.6372424E-2</v>
      </c>
      <c r="AQ135" s="36">
        <v>8.8159199999999997E-3</v>
      </c>
      <c r="AR135" s="36">
        <v>2.5188344000000001E-2</v>
      </c>
      <c r="AS135" s="36">
        <v>0</v>
      </c>
      <c r="AT135" s="36">
        <v>0</v>
      </c>
      <c r="AU135" s="36">
        <v>0</v>
      </c>
      <c r="AV135" s="36">
        <v>0</v>
      </c>
      <c r="AW135" s="36">
        <v>0</v>
      </c>
      <c r="AX135" s="36">
        <v>0</v>
      </c>
      <c r="AY135" s="36">
        <v>0</v>
      </c>
      <c r="AZ135" s="36">
        <v>0</v>
      </c>
      <c r="BA135" s="36">
        <v>0</v>
      </c>
      <c r="BB135" s="36">
        <v>0.39304285999999999</v>
      </c>
      <c r="BC135" s="36">
        <v>18.293803908000001</v>
      </c>
      <c r="BD135" s="36">
        <v>38.726074852000004</v>
      </c>
      <c r="BE135" s="36">
        <v>2.8286638571428574E-2</v>
      </c>
      <c r="BF135" s="36">
        <v>5.6573278571428576E-2</v>
      </c>
      <c r="BG135" s="36">
        <v>1.5079070409999999</v>
      </c>
      <c r="BH135" s="36">
        <v>6.1841869919999999</v>
      </c>
      <c r="BI135" s="36">
        <v>0</v>
      </c>
      <c r="BJ135" s="36">
        <v>0</v>
      </c>
      <c r="BK135" s="36">
        <v>0</v>
      </c>
      <c r="BL135" s="36">
        <v>0</v>
      </c>
    </row>
    <row r="136" spans="1:64" s="37" customFormat="1" x14ac:dyDescent="0.2">
      <c r="A136" s="34">
        <v>133</v>
      </c>
      <c r="B136" s="34" t="s">
        <v>14</v>
      </c>
      <c r="C136" s="34" t="s">
        <v>18</v>
      </c>
      <c r="D136" s="41">
        <v>4.488615706</v>
      </c>
      <c r="E136" s="36">
        <v>13</v>
      </c>
      <c r="F136" s="36">
        <v>0</v>
      </c>
      <c r="G136" s="36">
        <v>0</v>
      </c>
      <c r="H136" s="36">
        <v>13</v>
      </c>
      <c r="I136" s="36">
        <v>0</v>
      </c>
      <c r="J136" s="36">
        <v>0</v>
      </c>
      <c r="K136" s="36">
        <v>0</v>
      </c>
      <c r="L136" s="36">
        <v>0</v>
      </c>
      <c r="M136" s="36">
        <v>0</v>
      </c>
      <c r="N136" s="36">
        <v>0</v>
      </c>
      <c r="O136" s="36">
        <v>0</v>
      </c>
      <c r="P136" s="36">
        <v>0</v>
      </c>
      <c r="Q136" s="36">
        <v>0</v>
      </c>
      <c r="R136" s="36">
        <v>0</v>
      </c>
      <c r="S136" s="36">
        <v>0</v>
      </c>
      <c r="T136" s="36">
        <v>0</v>
      </c>
      <c r="U136" s="36">
        <v>0</v>
      </c>
      <c r="V136" s="36">
        <v>0</v>
      </c>
      <c r="W136" s="36">
        <v>0</v>
      </c>
      <c r="X136" s="36">
        <v>0</v>
      </c>
      <c r="Y136" s="36">
        <v>0</v>
      </c>
      <c r="Z136" s="36">
        <v>0</v>
      </c>
      <c r="AA136" s="36">
        <v>0</v>
      </c>
      <c r="AB136" s="36">
        <v>0</v>
      </c>
      <c r="AC136" s="36">
        <v>0</v>
      </c>
      <c r="AD136" s="36">
        <v>0</v>
      </c>
      <c r="AE136" s="36">
        <v>0</v>
      </c>
      <c r="AF136" s="36">
        <v>0</v>
      </c>
      <c r="AG136" s="36">
        <v>0</v>
      </c>
      <c r="AH136" s="36">
        <v>0</v>
      </c>
      <c r="AI136" s="36">
        <v>0</v>
      </c>
      <c r="AJ136" s="36">
        <v>0</v>
      </c>
      <c r="AK136" s="36">
        <v>0</v>
      </c>
      <c r="AL136" s="36">
        <v>0</v>
      </c>
      <c r="AM136" s="36">
        <v>0</v>
      </c>
      <c r="AN136" s="36">
        <v>0</v>
      </c>
      <c r="AO136" s="36">
        <v>0</v>
      </c>
      <c r="AP136" s="36">
        <v>0</v>
      </c>
      <c r="AQ136" s="36">
        <v>0</v>
      </c>
      <c r="AR136" s="36">
        <v>0</v>
      </c>
      <c r="AS136" s="36">
        <v>0</v>
      </c>
      <c r="AT136" s="36">
        <v>0</v>
      </c>
      <c r="AU136" s="36">
        <v>0</v>
      </c>
      <c r="AV136" s="36">
        <v>0</v>
      </c>
      <c r="AW136" s="36">
        <v>0</v>
      </c>
      <c r="AX136" s="36">
        <v>0</v>
      </c>
      <c r="AY136" s="36">
        <v>0</v>
      </c>
      <c r="AZ136" s="36">
        <v>0</v>
      </c>
      <c r="BA136" s="36">
        <v>0</v>
      </c>
      <c r="BB136" s="36">
        <v>0</v>
      </c>
      <c r="BC136" s="36">
        <v>0</v>
      </c>
      <c r="BD136" s="36">
        <v>0</v>
      </c>
      <c r="BE136" s="36">
        <v>0</v>
      </c>
      <c r="BF136" s="36">
        <v>0</v>
      </c>
      <c r="BG136" s="36">
        <v>0</v>
      </c>
      <c r="BH136" s="36">
        <v>0</v>
      </c>
      <c r="BI136" s="36">
        <v>0</v>
      </c>
      <c r="BJ136" s="36">
        <v>0</v>
      </c>
      <c r="BK136" s="36">
        <v>0</v>
      </c>
      <c r="BL136" s="36">
        <v>0</v>
      </c>
    </row>
    <row r="137" spans="1:64" s="37" customFormat="1" x14ac:dyDescent="0.2">
      <c r="A137" s="34">
        <v>134</v>
      </c>
      <c r="B137" s="34" t="s">
        <v>14</v>
      </c>
      <c r="C137" s="34" t="s">
        <v>19</v>
      </c>
      <c r="D137" s="41">
        <v>4.0586643809999998</v>
      </c>
      <c r="E137" s="36">
        <v>7</v>
      </c>
      <c r="F137" s="36">
        <v>0</v>
      </c>
      <c r="G137" s="36">
        <v>0</v>
      </c>
      <c r="H137" s="36">
        <v>7</v>
      </c>
      <c r="I137" s="36">
        <v>0</v>
      </c>
      <c r="J137" s="36">
        <v>0</v>
      </c>
      <c r="K137" s="36">
        <v>0</v>
      </c>
      <c r="L137" s="36">
        <v>0</v>
      </c>
      <c r="M137" s="36">
        <v>0</v>
      </c>
      <c r="N137" s="36">
        <v>0</v>
      </c>
      <c r="O137" s="36">
        <v>0</v>
      </c>
      <c r="P137" s="36">
        <v>0</v>
      </c>
      <c r="Q137" s="36">
        <v>0</v>
      </c>
      <c r="R137" s="36">
        <v>0</v>
      </c>
      <c r="S137" s="36">
        <v>0</v>
      </c>
      <c r="T137" s="36">
        <v>0</v>
      </c>
      <c r="U137" s="36">
        <v>0</v>
      </c>
      <c r="V137" s="36">
        <v>0</v>
      </c>
      <c r="W137" s="36">
        <v>0</v>
      </c>
      <c r="X137" s="36">
        <v>0</v>
      </c>
      <c r="Y137" s="36">
        <v>0</v>
      </c>
      <c r="Z137" s="36">
        <v>0</v>
      </c>
      <c r="AA137" s="36">
        <v>0</v>
      </c>
      <c r="AB137" s="36">
        <v>0</v>
      </c>
      <c r="AC137" s="36">
        <v>0</v>
      </c>
      <c r="AD137" s="36">
        <v>0</v>
      </c>
      <c r="AE137" s="36">
        <v>0</v>
      </c>
      <c r="AF137" s="36">
        <v>0</v>
      </c>
      <c r="AG137" s="36">
        <v>0</v>
      </c>
      <c r="AH137" s="36">
        <v>0</v>
      </c>
      <c r="AI137" s="36">
        <v>0</v>
      </c>
      <c r="AJ137" s="36">
        <v>0</v>
      </c>
      <c r="AK137" s="36">
        <v>0</v>
      </c>
      <c r="AL137" s="36">
        <v>0</v>
      </c>
      <c r="AM137" s="36">
        <v>0</v>
      </c>
      <c r="AN137" s="36">
        <v>0</v>
      </c>
      <c r="AO137" s="36">
        <v>0</v>
      </c>
      <c r="AP137" s="36">
        <v>0</v>
      </c>
      <c r="AQ137" s="36">
        <v>0</v>
      </c>
      <c r="AR137" s="36">
        <v>0</v>
      </c>
      <c r="AS137" s="36">
        <v>0</v>
      </c>
      <c r="AT137" s="36">
        <v>0</v>
      </c>
      <c r="AU137" s="36">
        <v>0</v>
      </c>
      <c r="AV137" s="36">
        <v>0</v>
      </c>
      <c r="AW137" s="36">
        <v>0</v>
      </c>
      <c r="AX137" s="36">
        <v>0</v>
      </c>
      <c r="AY137" s="36">
        <v>0</v>
      </c>
      <c r="AZ137" s="36">
        <v>0</v>
      </c>
      <c r="BA137" s="36">
        <v>0</v>
      </c>
      <c r="BB137" s="36">
        <v>0</v>
      </c>
      <c r="BC137" s="36">
        <v>0</v>
      </c>
      <c r="BD137" s="36">
        <v>0</v>
      </c>
      <c r="BE137" s="36">
        <v>0</v>
      </c>
      <c r="BF137" s="36">
        <v>0</v>
      </c>
      <c r="BG137" s="36">
        <v>0</v>
      </c>
      <c r="BH137" s="36">
        <v>0</v>
      </c>
      <c r="BI137" s="36">
        <v>0</v>
      </c>
      <c r="BJ137" s="36">
        <v>0</v>
      </c>
      <c r="BK137" s="36">
        <v>0</v>
      </c>
      <c r="BL137" s="36">
        <v>0</v>
      </c>
    </row>
    <row r="138" spans="1:64" s="37" customFormat="1" x14ac:dyDescent="0.2">
      <c r="A138" s="34">
        <v>135</v>
      </c>
      <c r="B138" s="34" t="s">
        <v>14</v>
      </c>
      <c r="C138" s="34" t="s">
        <v>20</v>
      </c>
      <c r="D138" s="41">
        <v>4.3084186950000003</v>
      </c>
      <c r="E138" s="36">
        <v>20</v>
      </c>
      <c r="F138" s="36">
        <v>0</v>
      </c>
      <c r="G138" s="36">
        <v>0</v>
      </c>
      <c r="H138" s="36">
        <v>20</v>
      </c>
      <c r="I138" s="36">
        <v>0</v>
      </c>
      <c r="J138" s="36">
        <v>0</v>
      </c>
      <c r="K138" s="36">
        <v>0</v>
      </c>
      <c r="L138" s="36">
        <v>0</v>
      </c>
      <c r="M138" s="36">
        <v>0</v>
      </c>
      <c r="N138" s="36">
        <v>0</v>
      </c>
      <c r="O138" s="36">
        <v>0</v>
      </c>
      <c r="P138" s="36">
        <v>0</v>
      </c>
      <c r="Q138" s="36">
        <v>0</v>
      </c>
      <c r="R138" s="36">
        <v>0</v>
      </c>
      <c r="S138" s="36">
        <v>0</v>
      </c>
      <c r="T138" s="36">
        <v>0</v>
      </c>
      <c r="U138" s="36">
        <v>0</v>
      </c>
      <c r="V138" s="36">
        <v>0</v>
      </c>
      <c r="W138" s="36">
        <v>0</v>
      </c>
      <c r="X138" s="36">
        <v>0</v>
      </c>
      <c r="Y138" s="36">
        <v>0</v>
      </c>
      <c r="Z138" s="36">
        <v>0</v>
      </c>
      <c r="AA138" s="36">
        <v>0</v>
      </c>
      <c r="AB138" s="36">
        <v>0</v>
      </c>
      <c r="AC138" s="36">
        <v>0</v>
      </c>
      <c r="AD138" s="36">
        <v>0</v>
      </c>
      <c r="AE138" s="36">
        <v>0</v>
      </c>
      <c r="AF138" s="36">
        <v>0</v>
      </c>
      <c r="AG138" s="36">
        <v>0</v>
      </c>
      <c r="AH138" s="36">
        <v>0</v>
      </c>
      <c r="AI138" s="36">
        <v>0</v>
      </c>
      <c r="AJ138" s="36">
        <v>0</v>
      </c>
      <c r="AK138" s="36">
        <v>0</v>
      </c>
      <c r="AL138" s="36">
        <v>0</v>
      </c>
      <c r="AM138" s="36">
        <v>0</v>
      </c>
      <c r="AN138" s="36">
        <v>0</v>
      </c>
      <c r="AO138" s="36">
        <v>0</v>
      </c>
      <c r="AP138" s="36">
        <v>0</v>
      </c>
      <c r="AQ138" s="36">
        <v>0</v>
      </c>
      <c r="AR138" s="36">
        <v>0</v>
      </c>
      <c r="AS138" s="36">
        <v>0</v>
      </c>
      <c r="AT138" s="36">
        <v>0</v>
      </c>
      <c r="AU138" s="36">
        <v>0</v>
      </c>
      <c r="AV138" s="36">
        <v>0</v>
      </c>
      <c r="AW138" s="36">
        <v>0</v>
      </c>
      <c r="AX138" s="36">
        <v>0</v>
      </c>
      <c r="AY138" s="36">
        <v>0</v>
      </c>
      <c r="AZ138" s="36">
        <v>0</v>
      </c>
      <c r="BA138" s="36">
        <v>0</v>
      </c>
      <c r="BB138" s="36">
        <v>0</v>
      </c>
      <c r="BC138" s="36">
        <v>0</v>
      </c>
      <c r="BD138" s="36">
        <v>0</v>
      </c>
      <c r="BE138" s="36">
        <v>0</v>
      </c>
      <c r="BF138" s="36">
        <v>0</v>
      </c>
      <c r="BG138" s="36">
        <v>0</v>
      </c>
      <c r="BH138" s="36">
        <v>0</v>
      </c>
      <c r="BI138" s="36">
        <v>0</v>
      </c>
      <c r="BJ138" s="36">
        <v>0</v>
      </c>
      <c r="BK138" s="36">
        <v>0</v>
      </c>
      <c r="BL138" s="36">
        <v>0</v>
      </c>
    </row>
    <row r="139" spans="1:64" s="37" customFormat="1" x14ac:dyDescent="0.2">
      <c r="A139" s="34">
        <v>136</v>
      </c>
      <c r="B139" s="34" t="s">
        <v>14</v>
      </c>
      <c r="C139" s="34" t="s">
        <v>21</v>
      </c>
      <c r="D139" s="41">
        <v>4.2329936989999997</v>
      </c>
      <c r="E139" s="36">
        <v>1</v>
      </c>
      <c r="F139" s="36">
        <v>0</v>
      </c>
      <c r="G139" s="36">
        <v>0</v>
      </c>
      <c r="H139" s="36">
        <v>1</v>
      </c>
      <c r="I139" s="36">
        <v>0</v>
      </c>
      <c r="J139" s="36">
        <v>0</v>
      </c>
      <c r="K139" s="36">
        <v>0</v>
      </c>
      <c r="L139" s="36">
        <v>0</v>
      </c>
      <c r="M139" s="36">
        <v>0</v>
      </c>
      <c r="N139" s="36">
        <v>0</v>
      </c>
      <c r="O139" s="36">
        <v>0</v>
      </c>
      <c r="P139" s="36">
        <v>0</v>
      </c>
      <c r="Q139" s="36">
        <v>0</v>
      </c>
      <c r="R139" s="36">
        <v>0</v>
      </c>
      <c r="S139" s="36">
        <v>0</v>
      </c>
      <c r="T139" s="36">
        <v>0</v>
      </c>
      <c r="U139" s="36">
        <v>0</v>
      </c>
      <c r="V139" s="36">
        <v>0</v>
      </c>
      <c r="W139" s="36">
        <v>0</v>
      </c>
      <c r="X139" s="36">
        <v>0</v>
      </c>
      <c r="Y139" s="36">
        <v>0</v>
      </c>
      <c r="Z139" s="36">
        <v>0</v>
      </c>
      <c r="AA139" s="36">
        <v>0</v>
      </c>
      <c r="AB139" s="36">
        <v>0</v>
      </c>
      <c r="AC139" s="36">
        <v>0</v>
      </c>
      <c r="AD139" s="36">
        <v>0</v>
      </c>
      <c r="AE139" s="36">
        <v>0</v>
      </c>
      <c r="AF139" s="36">
        <v>0</v>
      </c>
      <c r="AG139" s="36">
        <v>0</v>
      </c>
      <c r="AH139" s="36">
        <v>0</v>
      </c>
      <c r="AI139" s="36">
        <v>0</v>
      </c>
      <c r="AJ139" s="36">
        <v>0</v>
      </c>
      <c r="AK139" s="36">
        <v>0</v>
      </c>
      <c r="AL139" s="36">
        <v>0</v>
      </c>
      <c r="AM139" s="36">
        <v>0</v>
      </c>
      <c r="AN139" s="36">
        <v>0</v>
      </c>
      <c r="AO139" s="36">
        <v>0</v>
      </c>
      <c r="AP139" s="36">
        <v>0</v>
      </c>
      <c r="AQ139" s="36">
        <v>0</v>
      </c>
      <c r="AR139" s="36">
        <v>0</v>
      </c>
      <c r="AS139" s="36">
        <v>0</v>
      </c>
      <c r="AT139" s="36">
        <v>0</v>
      </c>
      <c r="AU139" s="36">
        <v>0</v>
      </c>
      <c r="AV139" s="36">
        <v>0</v>
      </c>
      <c r="AW139" s="36">
        <v>0</v>
      </c>
      <c r="AX139" s="36">
        <v>0</v>
      </c>
      <c r="AY139" s="36">
        <v>0</v>
      </c>
      <c r="AZ139" s="36">
        <v>0</v>
      </c>
      <c r="BA139" s="36">
        <v>0</v>
      </c>
      <c r="BB139" s="36">
        <v>0</v>
      </c>
      <c r="BC139" s="36">
        <v>0</v>
      </c>
      <c r="BD139" s="36">
        <v>0</v>
      </c>
      <c r="BE139" s="36">
        <v>0</v>
      </c>
      <c r="BF139" s="36">
        <v>0</v>
      </c>
      <c r="BG139" s="36">
        <v>0</v>
      </c>
      <c r="BH139" s="36">
        <v>0</v>
      </c>
      <c r="BI139" s="36">
        <v>0</v>
      </c>
      <c r="BJ139" s="36">
        <v>0</v>
      </c>
      <c r="BK139" s="36">
        <v>0</v>
      </c>
      <c r="BL139" s="36">
        <v>0</v>
      </c>
    </row>
    <row r="140" spans="1:64" s="37" customFormat="1" x14ac:dyDescent="0.2">
      <c r="A140" s="34">
        <v>137</v>
      </c>
      <c r="B140" s="34" t="s">
        <v>14</v>
      </c>
      <c r="C140" s="34" t="s">
        <v>22</v>
      </c>
      <c r="D140" s="41">
        <v>4.4366948099999997</v>
      </c>
      <c r="E140" s="36">
        <v>3</v>
      </c>
      <c r="F140" s="36">
        <v>0</v>
      </c>
      <c r="G140" s="36">
        <v>0</v>
      </c>
      <c r="H140" s="36">
        <v>3</v>
      </c>
      <c r="I140" s="36">
        <v>0</v>
      </c>
      <c r="J140" s="36">
        <v>0</v>
      </c>
      <c r="K140" s="36">
        <v>0</v>
      </c>
      <c r="L140" s="36">
        <v>0</v>
      </c>
      <c r="M140" s="36">
        <v>0</v>
      </c>
      <c r="N140" s="36">
        <v>0</v>
      </c>
      <c r="O140" s="36">
        <v>0</v>
      </c>
      <c r="P140" s="36">
        <v>0</v>
      </c>
      <c r="Q140" s="36">
        <v>0</v>
      </c>
      <c r="R140" s="36">
        <v>0</v>
      </c>
      <c r="S140" s="36">
        <v>0</v>
      </c>
      <c r="T140" s="36">
        <v>0</v>
      </c>
      <c r="U140" s="36">
        <v>0</v>
      </c>
      <c r="V140" s="36">
        <v>0</v>
      </c>
      <c r="W140" s="36">
        <v>0</v>
      </c>
      <c r="X140" s="36">
        <v>0</v>
      </c>
      <c r="Y140" s="36">
        <v>0</v>
      </c>
      <c r="Z140" s="36">
        <v>0</v>
      </c>
      <c r="AA140" s="36">
        <v>0</v>
      </c>
      <c r="AB140" s="36">
        <v>0</v>
      </c>
      <c r="AC140" s="36">
        <v>0</v>
      </c>
      <c r="AD140" s="36">
        <v>0</v>
      </c>
      <c r="AE140" s="36">
        <v>0</v>
      </c>
      <c r="AF140" s="36">
        <v>0</v>
      </c>
      <c r="AG140" s="36">
        <v>0</v>
      </c>
      <c r="AH140" s="36">
        <v>0</v>
      </c>
      <c r="AI140" s="36">
        <v>0</v>
      </c>
      <c r="AJ140" s="36">
        <v>0</v>
      </c>
      <c r="AK140" s="36">
        <v>0</v>
      </c>
      <c r="AL140" s="36">
        <v>0</v>
      </c>
      <c r="AM140" s="36">
        <v>0</v>
      </c>
      <c r="AN140" s="36">
        <v>0</v>
      </c>
      <c r="AO140" s="36">
        <v>0</v>
      </c>
      <c r="AP140" s="36">
        <v>0</v>
      </c>
      <c r="AQ140" s="36">
        <v>0</v>
      </c>
      <c r="AR140" s="36">
        <v>0</v>
      </c>
      <c r="AS140" s="36">
        <v>0</v>
      </c>
      <c r="AT140" s="36">
        <v>0</v>
      </c>
      <c r="AU140" s="36">
        <v>0</v>
      </c>
      <c r="AV140" s="36">
        <v>0</v>
      </c>
      <c r="AW140" s="36">
        <v>0</v>
      </c>
      <c r="AX140" s="36">
        <v>0</v>
      </c>
      <c r="AY140" s="36">
        <v>0</v>
      </c>
      <c r="AZ140" s="36">
        <v>0</v>
      </c>
      <c r="BA140" s="36">
        <v>0</v>
      </c>
      <c r="BB140" s="36">
        <v>0</v>
      </c>
      <c r="BC140" s="36">
        <v>0</v>
      </c>
      <c r="BD140" s="36">
        <v>0</v>
      </c>
      <c r="BE140" s="36">
        <v>0</v>
      </c>
      <c r="BF140" s="36">
        <v>0</v>
      </c>
      <c r="BG140" s="36">
        <v>0</v>
      </c>
      <c r="BH140" s="36">
        <v>0</v>
      </c>
      <c r="BI140" s="36">
        <v>0</v>
      </c>
      <c r="BJ140" s="36">
        <v>0</v>
      </c>
      <c r="BK140" s="36">
        <v>0</v>
      </c>
      <c r="BL140" s="36">
        <v>0</v>
      </c>
    </row>
    <row r="141" spans="1:64" s="37" customFormat="1" x14ac:dyDescent="0.2">
      <c r="A141" s="34">
        <v>138</v>
      </c>
      <c r="B141" s="34" t="s">
        <v>14</v>
      </c>
      <c r="C141" s="34" t="s">
        <v>23</v>
      </c>
      <c r="D141" s="41">
        <v>4.2073535440000001</v>
      </c>
      <c r="E141" s="36">
        <v>3</v>
      </c>
      <c r="F141" s="36">
        <v>0</v>
      </c>
      <c r="G141" s="36">
        <v>0</v>
      </c>
      <c r="H141" s="36">
        <v>3</v>
      </c>
      <c r="I141" s="36">
        <v>0</v>
      </c>
      <c r="J141" s="36">
        <v>0</v>
      </c>
      <c r="K141" s="36">
        <v>0</v>
      </c>
      <c r="L141" s="36">
        <v>0</v>
      </c>
      <c r="M141" s="36">
        <v>0</v>
      </c>
      <c r="N141" s="36">
        <v>0</v>
      </c>
      <c r="O141" s="36">
        <v>0</v>
      </c>
      <c r="P141" s="36">
        <v>0</v>
      </c>
      <c r="Q141" s="36">
        <v>0</v>
      </c>
      <c r="R141" s="36">
        <v>0</v>
      </c>
      <c r="S141" s="36">
        <v>0</v>
      </c>
      <c r="T141" s="36">
        <v>0</v>
      </c>
      <c r="U141" s="36">
        <v>0</v>
      </c>
      <c r="V141" s="36">
        <v>0</v>
      </c>
      <c r="W141" s="36">
        <v>0</v>
      </c>
      <c r="X141" s="36">
        <v>0</v>
      </c>
      <c r="Y141" s="36">
        <v>0</v>
      </c>
      <c r="Z141" s="36">
        <v>0</v>
      </c>
      <c r="AA141" s="36">
        <v>0</v>
      </c>
      <c r="AB141" s="36">
        <v>0</v>
      </c>
      <c r="AC141" s="36">
        <v>0</v>
      </c>
      <c r="AD141" s="36">
        <v>0</v>
      </c>
      <c r="AE141" s="36">
        <v>0</v>
      </c>
      <c r="AF141" s="36">
        <v>0</v>
      </c>
      <c r="AG141" s="36">
        <v>0</v>
      </c>
      <c r="AH141" s="36">
        <v>0</v>
      </c>
      <c r="AI141" s="36">
        <v>0</v>
      </c>
      <c r="AJ141" s="36">
        <v>0</v>
      </c>
      <c r="AK141" s="36">
        <v>0</v>
      </c>
      <c r="AL141" s="36">
        <v>0</v>
      </c>
      <c r="AM141" s="36">
        <v>0</v>
      </c>
      <c r="AN141" s="36">
        <v>0</v>
      </c>
      <c r="AO141" s="36">
        <v>0</v>
      </c>
      <c r="AP141" s="36">
        <v>0</v>
      </c>
      <c r="AQ141" s="36">
        <v>0</v>
      </c>
      <c r="AR141" s="36">
        <v>0</v>
      </c>
      <c r="AS141" s="36">
        <v>0</v>
      </c>
      <c r="AT141" s="36">
        <v>0</v>
      </c>
      <c r="AU141" s="36">
        <v>0</v>
      </c>
      <c r="AV141" s="36">
        <v>0</v>
      </c>
      <c r="AW141" s="36">
        <v>0</v>
      </c>
      <c r="AX141" s="36">
        <v>0</v>
      </c>
      <c r="AY141" s="36">
        <v>0</v>
      </c>
      <c r="AZ141" s="36">
        <v>0</v>
      </c>
      <c r="BA141" s="36">
        <v>0</v>
      </c>
      <c r="BB141" s="36">
        <v>0</v>
      </c>
      <c r="BC141" s="36">
        <v>0</v>
      </c>
      <c r="BD141" s="36">
        <v>0</v>
      </c>
      <c r="BE141" s="36">
        <v>0</v>
      </c>
      <c r="BF141" s="36">
        <v>0</v>
      </c>
      <c r="BG141" s="36">
        <v>0</v>
      </c>
      <c r="BH141" s="36">
        <v>0</v>
      </c>
      <c r="BI141" s="36">
        <v>0</v>
      </c>
      <c r="BJ141" s="36">
        <v>0</v>
      </c>
      <c r="BK141" s="36">
        <v>0</v>
      </c>
      <c r="BL141" s="36">
        <v>0</v>
      </c>
    </row>
    <row r="142" spans="1:64" s="37" customFormat="1" x14ac:dyDescent="0.2">
      <c r="A142" s="34">
        <v>139</v>
      </c>
      <c r="B142" s="34" t="s">
        <v>14</v>
      </c>
      <c r="C142" s="34" t="s">
        <v>24</v>
      </c>
      <c r="D142" s="41">
        <v>4.4674200710000003</v>
      </c>
      <c r="E142" s="36">
        <v>6</v>
      </c>
      <c r="F142" s="36">
        <v>0</v>
      </c>
      <c r="G142" s="36">
        <v>0</v>
      </c>
      <c r="H142" s="36">
        <v>6</v>
      </c>
      <c r="I142" s="36">
        <v>0</v>
      </c>
      <c r="J142" s="36">
        <v>0</v>
      </c>
      <c r="K142" s="36">
        <v>0</v>
      </c>
      <c r="L142" s="36">
        <v>0</v>
      </c>
      <c r="M142" s="36">
        <v>0</v>
      </c>
      <c r="N142" s="36">
        <v>0</v>
      </c>
      <c r="O142" s="36">
        <v>0</v>
      </c>
      <c r="P142" s="36">
        <v>0</v>
      </c>
      <c r="Q142" s="36">
        <v>0</v>
      </c>
      <c r="R142" s="36">
        <v>0</v>
      </c>
      <c r="S142" s="36">
        <v>0</v>
      </c>
      <c r="T142" s="36">
        <v>0</v>
      </c>
      <c r="U142" s="36">
        <v>0</v>
      </c>
      <c r="V142" s="36">
        <v>0</v>
      </c>
      <c r="W142" s="36">
        <v>0</v>
      </c>
      <c r="X142" s="36">
        <v>0</v>
      </c>
      <c r="Y142" s="36">
        <v>0</v>
      </c>
      <c r="Z142" s="36">
        <v>0</v>
      </c>
      <c r="AA142" s="36">
        <v>0</v>
      </c>
      <c r="AB142" s="36">
        <v>0</v>
      </c>
      <c r="AC142" s="36">
        <v>0</v>
      </c>
      <c r="AD142" s="36">
        <v>0</v>
      </c>
      <c r="AE142" s="36">
        <v>0</v>
      </c>
      <c r="AF142" s="36">
        <v>0</v>
      </c>
      <c r="AG142" s="36">
        <v>0</v>
      </c>
      <c r="AH142" s="36">
        <v>0</v>
      </c>
      <c r="AI142" s="36">
        <v>0</v>
      </c>
      <c r="AJ142" s="36">
        <v>0</v>
      </c>
      <c r="AK142" s="36">
        <v>0</v>
      </c>
      <c r="AL142" s="36">
        <v>0</v>
      </c>
      <c r="AM142" s="36">
        <v>0</v>
      </c>
      <c r="AN142" s="36">
        <v>0</v>
      </c>
      <c r="AO142" s="36">
        <v>0</v>
      </c>
      <c r="AP142" s="36">
        <v>0</v>
      </c>
      <c r="AQ142" s="36">
        <v>0</v>
      </c>
      <c r="AR142" s="36">
        <v>0</v>
      </c>
      <c r="AS142" s="36">
        <v>0</v>
      </c>
      <c r="AT142" s="36">
        <v>0</v>
      </c>
      <c r="AU142" s="36">
        <v>0</v>
      </c>
      <c r="AV142" s="36">
        <v>0</v>
      </c>
      <c r="AW142" s="36">
        <v>0</v>
      </c>
      <c r="AX142" s="36">
        <v>0</v>
      </c>
      <c r="AY142" s="36">
        <v>0</v>
      </c>
      <c r="AZ142" s="36">
        <v>0</v>
      </c>
      <c r="BA142" s="36">
        <v>0</v>
      </c>
      <c r="BB142" s="36">
        <v>0</v>
      </c>
      <c r="BC142" s="36">
        <v>0</v>
      </c>
      <c r="BD142" s="36">
        <v>0</v>
      </c>
      <c r="BE142" s="36">
        <v>0</v>
      </c>
      <c r="BF142" s="36">
        <v>0</v>
      </c>
      <c r="BG142" s="36">
        <v>0</v>
      </c>
      <c r="BH142" s="36">
        <v>0</v>
      </c>
      <c r="BI142" s="36">
        <v>0</v>
      </c>
      <c r="BJ142" s="36">
        <v>0</v>
      </c>
      <c r="BK142" s="36">
        <v>0</v>
      </c>
      <c r="BL142" s="36">
        <v>0</v>
      </c>
    </row>
    <row r="143" spans="1:64" s="37" customFormat="1" x14ac:dyDescent="0.2">
      <c r="A143" s="34">
        <v>140</v>
      </c>
      <c r="B143" s="34" t="s">
        <v>14</v>
      </c>
      <c r="C143" s="34" t="s">
        <v>25</v>
      </c>
      <c r="D143" s="41">
        <v>4.7112310229999999</v>
      </c>
      <c r="E143" s="36">
        <v>2</v>
      </c>
      <c r="F143" s="36">
        <v>0</v>
      </c>
      <c r="G143" s="36">
        <v>0</v>
      </c>
      <c r="H143" s="36">
        <v>2</v>
      </c>
      <c r="I143" s="36">
        <v>0</v>
      </c>
      <c r="J143" s="36">
        <v>0</v>
      </c>
      <c r="K143" s="36">
        <v>0</v>
      </c>
      <c r="L143" s="36">
        <v>0</v>
      </c>
      <c r="M143" s="36">
        <v>0</v>
      </c>
      <c r="N143" s="36">
        <v>0</v>
      </c>
      <c r="O143" s="36">
        <v>0</v>
      </c>
      <c r="P143" s="36">
        <v>0</v>
      </c>
      <c r="Q143" s="36">
        <v>0</v>
      </c>
      <c r="R143" s="36">
        <v>0</v>
      </c>
      <c r="S143" s="36">
        <v>0</v>
      </c>
      <c r="T143" s="36">
        <v>0</v>
      </c>
      <c r="U143" s="36">
        <v>0</v>
      </c>
      <c r="V143" s="36">
        <v>0</v>
      </c>
      <c r="W143" s="36">
        <v>0</v>
      </c>
      <c r="X143" s="36">
        <v>0</v>
      </c>
      <c r="Y143" s="36">
        <v>0</v>
      </c>
      <c r="Z143" s="36">
        <v>0</v>
      </c>
      <c r="AA143" s="36">
        <v>0</v>
      </c>
      <c r="AB143" s="36">
        <v>0</v>
      </c>
      <c r="AC143" s="36">
        <v>0</v>
      </c>
      <c r="AD143" s="36">
        <v>0</v>
      </c>
      <c r="AE143" s="36">
        <v>0</v>
      </c>
      <c r="AF143" s="36">
        <v>0</v>
      </c>
      <c r="AG143" s="36">
        <v>0</v>
      </c>
      <c r="AH143" s="36">
        <v>0</v>
      </c>
      <c r="AI143" s="36">
        <v>0</v>
      </c>
      <c r="AJ143" s="36">
        <v>0</v>
      </c>
      <c r="AK143" s="36">
        <v>0</v>
      </c>
      <c r="AL143" s="36">
        <v>0</v>
      </c>
      <c r="AM143" s="36">
        <v>0</v>
      </c>
      <c r="AN143" s="36">
        <v>0</v>
      </c>
      <c r="AO143" s="36">
        <v>0</v>
      </c>
      <c r="AP143" s="36">
        <v>0</v>
      </c>
      <c r="AQ143" s="36">
        <v>0</v>
      </c>
      <c r="AR143" s="36">
        <v>0</v>
      </c>
      <c r="AS143" s="36">
        <v>0</v>
      </c>
      <c r="AT143" s="36">
        <v>0</v>
      </c>
      <c r="AU143" s="36">
        <v>0</v>
      </c>
      <c r="AV143" s="36">
        <v>0</v>
      </c>
      <c r="AW143" s="36">
        <v>0</v>
      </c>
      <c r="AX143" s="36">
        <v>0</v>
      </c>
      <c r="AY143" s="36">
        <v>0</v>
      </c>
      <c r="AZ143" s="36">
        <v>0</v>
      </c>
      <c r="BA143" s="36">
        <v>0</v>
      </c>
      <c r="BB143" s="36">
        <v>3.278998E-3</v>
      </c>
      <c r="BC143" s="36">
        <v>0.209433389</v>
      </c>
      <c r="BD143" s="36">
        <v>0.49621878600000002</v>
      </c>
      <c r="BE143" s="36">
        <v>2.3598285714285716E-4</v>
      </c>
      <c r="BF143" s="36">
        <v>4.7196714285714295E-4</v>
      </c>
      <c r="BG143" s="36">
        <v>1.5056058000000001E-2</v>
      </c>
      <c r="BH143" s="36">
        <v>6.0548352E-2</v>
      </c>
      <c r="BI143" s="36">
        <v>0</v>
      </c>
      <c r="BJ143" s="36">
        <v>0</v>
      </c>
      <c r="BK143" s="36">
        <v>0</v>
      </c>
      <c r="BL143" s="36">
        <v>0</v>
      </c>
    </row>
    <row r="144" spans="1:64" s="37" customFormat="1" x14ac:dyDescent="0.2">
      <c r="A144" s="34">
        <v>141</v>
      </c>
      <c r="B144" s="34" t="s">
        <v>14</v>
      </c>
      <c r="C144" s="34" t="s">
        <v>26</v>
      </c>
      <c r="D144" s="41">
        <v>4.8587006009999998</v>
      </c>
      <c r="E144" s="36">
        <v>22</v>
      </c>
      <c r="F144" s="36">
        <v>0</v>
      </c>
      <c r="G144" s="36">
        <v>0</v>
      </c>
      <c r="H144" s="36">
        <v>22</v>
      </c>
      <c r="I144" s="36">
        <v>0</v>
      </c>
      <c r="J144" s="36">
        <v>0</v>
      </c>
      <c r="K144" s="36">
        <v>0</v>
      </c>
      <c r="L144" s="36">
        <v>0</v>
      </c>
      <c r="M144" s="36">
        <v>0</v>
      </c>
      <c r="N144" s="36">
        <v>0</v>
      </c>
      <c r="O144" s="36">
        <v>0</v>
      </c>
      <c r="P144" s="36">
        <v>0</v>
      </c>
      <c r="Q144" s="36">
        <v>0</v>
      </c>
      <c r="R144" s="36">
        <v>0</v>
      </c>
      <c r="S144" s="36">
        <v>0</v>
      </c>
      <c r="T144" s="36">
        <v>0</v>
      </c>
      <c r="U144" s="36">
        <v>0</v>
      </c>
      <c r="V144" s="36">
        <v>0</v>
      </c>
      <c r="W144" s="36">
        <v>0</v>
      </c>
      <c r="X144" s="36">
        <v>0</v>
      </c>
      <c r="Y144" s="36">
        <v>0</v>
      </c>
      <c r="Z144" s="36">
        <v>0</v>
      </c>
      <c r="AA144" s="36">
        <v>0</v>
      </c>
      <c r="AB144" s="36">
        <v>0</v>
      </c>
      <c r="AC144" s="36">
        <v>0</v>
      </c>
      <c r="AD144" s="36">
        <v>0</v>
      </c>
      <c r="AE144" s="36">
        <v>0</v>
      </c>
      <c r="AF144" s="36">
        <v>0</v>
      </c>
      <c r="AG144" s="36">
        <v>0</v>
      </c>
      <c r="AH144" s="36">
        <v>0</v>
      </c>
      <c r="AI144" s="36">
        <v>0</v>
      </c>
      <c r="AJ144" s="36">
        <v>0</v>
      </c>
      <c r="AK144" s="36">
        <v>0</v>
      </c>
      <c r="AL144" s="36">
        <v>0</v>
      </c>
      <c r="AM144" s="36">
        <v>0</v>
      </c>
      <c r="AN144" s="36">
        <v>0</v>
      </c>
      <c r="AO144" s="36">
        <v>0</v>
      </c>
      <c r="AP144" s="36">
        <v>0</v>
      </c>
      <c r="AQ144" s="36">
        <v>0</v>
      </c>
      <c r="AR144" s="36">
        <v>0</v>
      </c>
      <c r="AS144" s="36">
        <v>0</v>
      </c>
      <c r="AT144" s="36">
        <v>0</v>
      </c>
      <c r="AU144" s="36">
        <v>0</v>
      </c>
      <c r="AV144" s="36">
        <v>0</v>
      </c>
      <c r="AW144" s="36">
        <v>0</v>
      </c>
      <c r="AX144" s="36">
        <v>0</v>
      </c>
      <c r="AY144" s="36">
        <v>0</v>
      </c>
      <c r="AZ144" s="36">
        <v>0</v>
      </c>
      <c r="BA144" s="36">
        <v>0</v>
      </c>
      <c r="BB144" s="36">
        <v>0</v>
      </c>
      <c r="BC144" s="36">
        <v>0</v>
      </c>
      <c r="BD144" s="36">
        <v>0</v>
      </c>
      <c r="BE144" s="36">
        <v>0</v>
      </c>
      <c r="BF144" s="36">
        <v>0</v>
      </c>
      <c r="BG144" s="36">
        <v>0.90066255699999997</v>
      </c>
      <c r="BH144" s="36">
        <v>1.6603664979999999</v>
      </c>
      <c r="BI144" s="36">
        <v>0</v>
      </c>
      <c r="BJ144" s="36">
        <v>0</v>
      </c>
      <c r="BK144" s="36">
        <v>0</v>
      </c>
      <c r="BL144" s="36">
        <v>0</v>
      </c>
    </row>
    <row r="145" spans="1:64" s="37" customFormat="1" x14ac:dyDescent="0.2">
      <c r="A145" s="34">
        <v>142</v>
      </c>
      <c r="B145" s="34" t="s">
        <v>14</v>
      </c>
      <c r="C145" s="34" t="s">
        <v>27</v>
      </c>
      <c r="D145" s="41">
        <v>4.9310112630000003</v>
      </c>
      <c r="E145" s="36">
        <v>1</v>
      </c>
      <c r="F145" s="36">
        <v>0</v>
      </c>
      <c r="G145" s="36">
        <v>0</v>
      </c>
      <c r="H145" s="36">
        <v>1</v>
      </c>
      <c r="I145" s="36">
        <v>0</v>
      </c>
      <c r="J145" s="36">
        <v>0</v>
      </c>
      <c r="K145" s="36">
        <v>0</v>
      </c>
      <c r="L145" s="36">
        <v>0</v>
      </c>
      <c r="M145" s="36">
        <v>0</v>
      </c>
      <c r="N145" s="36">
        <v>0</v>
      </c>
      <c r="O145" s="36">
        <v>2.3822920000000003E-3</v>
      </c>
      <c r="P145" s="36">
        <v>3.9442549999999998E-3</v>
      </c>
      <c r="Q145" s="36">
        <v>2.0491520000000003E-3</v>
      </c>
      <c r="R145" s="36">
        <v>3.3314E-4</v>
      </c>
      <c r="S145" s="36">
        <v>3.509725E-3</v>
      </c>
      <c r="T145" s="36">
        <v>4.3452999999999997E-4</v>
      </c>
      <c r="U145" s="36">
        <v>0</v>
      </c>
      <c r="V145" s="36">
        <v>0</v>
      </c>
      <c r="W145" s="36">
        <v>2.3822920000000003E-3</v>
      </c>
      <c r="X145" s="36">
        <v>3.9442549999999998E-3</v>
      </c>
      <c r="Y145" s="36">
        <v>6.3265470000000001E-3</v>
      </c>
      <c r="Z145" s="36">
        <v>0</v>
      </c>
      <c r="AA145" s="36">
        <v>0</v>
      </c>
      <c r="AB145" s="36">
        <v>0</v>
      </c>
      <c r="AC145" s="36">
        <v>0</v>
      </c>
      <c r="AD145" s="36">
        <v>0</v>
      </c>
      <c r="AE145" s="36">
        <v>0</v>
      </c>
      <c r="AF145" s="36">
        <v>0</v>
      </c>
      <c r="AG145" s="36">
        <v>0</v>
      </c>
      <c r="AH145" s="36">
        <v>0</v>
      </c>
      <c r="AI145" s="36">
        <v>0</v>
      </c>
      <c r="AJ145" s="36">
        <v>0</v>
      </c>
      <c r="AK145" s="36">
        <v>0</v>
      </c>
      <c r="AL145" s="36">
        <v>0</v>
      </c>
      <c r="AM145" s="36">
        <v>0</v>
      </c>
      <c r="AN145" s="36">
        <v>0</v>
      </c>
      <c r="AO145" s="36">
        <v>0</v>
      </c>
      <c r="AP145" s="36">
        <v>4.1689279999999997E-3</v>
      </c>
      <c r="AQ145" s="36">
        <v>2.2448070000000001E-3</v>
      </c>
      <c r="AR145" s="36">
        <v>6.4137350000000003E-3</v>
      </c>
      <c r="AS145" s="36">
        <v>0</v>
      </c>
      <c r="AT145" s="36">
        <v>0</v>
      </c>
      <c r="AU145" s="36">
        <v>0</v>
      </c>
      <c r="AV145" s="36">
        <v>0</v>
      </c>
      <c r="AW145" s="36">
        <v>0</v>
      </c>
      <c r="AX145" s="36">
        <v>0</v>
      </c>
      <c r="AY145" s="36">
        <v>0</v>
      </c>
      <c r="AZ145" s="36">
        <v>0</v>
      </c>
      <c r="BA145" s="36">
        <v>0</v>
      </c>
      <c r="BB145" s="36">
        <v>0.22861377799999999</v>
      </c>
      <c r="BC145" s="36">
        <v>11.816752565</v>
      </c>
      <c r="BD145" s="36">
        <v>29.03966943</v>
      </c>
      <c r="BE145" s="36">
        <v>1.6452951428571429E-2</v>
      </c>
      <c r="BF145" s="36">
        <v>3.2905904285714285E-2</v>
      </c>
      <c r="BG145" s="36">
        <v>0.57002899500000004</v>
      </c>
      <c r="BH145" s="36">
        <v>6.0003951539999996</v>
      </c>
      <c r="BI145" s="36">
        <v>0</v>
      </c>
      <c r="BJ145" s="36">
        <v>0</v>
      </c>
      <c r="BK145" s="36">
        <v>0</v>
      </c>
      <c r="BL145" s="36">
        <v>0</v>
      </c>
    </row>
    <row r="146" spans="1:64" s="37" customFormat="1" x14ac:dyDescent="0.2">
      <c r="A146" s="34">
        <v>143</v>
      </c>
      <c r="B146" s="34" t="s">
        <v>14</v>
      </c>
      <c r="C146" s="34" t="s">
        <v>28</v>
      </c>
      <c r="D146" s="41">
        <v>4.7648760880000003</v>
      </c>
      <c r="E146" s="36">
        <v>19</v>
      </c>
      <c r="F146" s="36">
        <v>0</v>
      </c>
      <c r="G146" s="36">
        <v>0</v>
      </c>
      <c r="H146" s="36">
        <v>19</v>
      </c>
      <c r="I146" s="36">
        <v>0</v>
      </c>
      <c r="J146" s="36">
        <v>0</v>
      </c>
      <c r="K146" s="36">
        <v>0</v>
      </c>
      <c r="L146" s="36">
        <v>0</v>
      </c>
      <c r="M146" s="36">
        <v>0</v>
      </c>
      <c r="N146" s="36">
        <v>0</v>
      </c>
      <c r="O146" s="36">
        <v>0</v>
      </c>
      <c r="P146" s="36">
        <v>0</v>
      </c>
      <c r="Q146" s="36">
        <v>0</v>
      </c>
      <c r="R146" s="36">
        <v>0</v>
      </c>
      <c r="S146" s="36">
        <v>0</v>
      </c>
      <c r="T146" s="36">
        <v>0</v>
      </c>
      <c r="U146" s="36">
        <v>0</v>
      </c>
      <c r="V146" s="36">
        <v>0</v>
      </c>
      <c r="W146" s="36">
        <v>0</v>
      </c>
      <c r="X146" s="36">
        <v>0</v>
      </c>
      <c r="Y146" s="36">
        <v>0</v>
      </c>
      <c r="Z146" s="36">
        <v>0</v>
      </c>
      <c r="AA146" s="36">
        <v>0</v>
      </c>
      <c r="AB146" s="36">
        <v>0</v>
      </c>
      <c r="AC146" s="36">
        <v>0</v>
      </c>
      <c r="AD146" s="36">
        <v>0</v>
      </c>
      <c r="AE146" s="36">
        <v>0</v>
      </c>
      <c r="AF146" s="36">
        <v>0</v>
      </c>
      <c r="AG146" s="36">
        <v>0</v>
      </c>
      <c r="AH146" s="36">
        <v>0</v>
      </c>
      <c r="AI146" s="36">
        <v>0</v>
      </c>
      <c r="AJ146" s="36">
        <v>0</v>
      </c>
      <c r="AK146" s="36">
        <v>0</v>
      </c>
      <c r="AL146" s="36">
        <v>0</v>
      </c>
      <c r="AM146" s="36">
        <v>0</v>
      </c>
      <c r="AN146" s="36">
        <v>0</v>
      </c>
      <c r="AO146" s="36">
        <v>0</v>
      </c>
      <c r="AP146" s="36">
        <v>0</v>
      </c>
      <c r="AQ146" s="36">
        <v>0</v>
      </c>
      <c r="AR146" s="36">
        <v>0</v>
      </c>
      <c r="AS146" s="36">
        <v>0</v>
      </c>
      <c r="AT146" s="36">
        <v>0</v>
      </c>
      <c r="AU146" s="36">
        <v>0</v>
      </c>
      <c r="AV146" s="36">
        <v>0</v>
      </c>
      <c r="AW146" s="36">
        <v>0</v>
      </c>
      <c r="AX146" s="36">
        <v>0</v>
      </c>
      <c r="AY146" s="36">
        <v>0</v>
      </c>
      <c r="AZ146" s="36">
        <v>0</v>
      </c>
      <c r="BA146" s="36">
        <v>0</v>
      </c>
      <c r="BB146" s="36">
        <v>6.3656140999999999E-2</v>
      </c>
      <c r="BC146" s="36">
        <v>4.8130367019999998</v>
      </c>
      <c r="BD146" s="36">
        <v>9.960312064</v>
      </c>
      <c r="BE146" s="36">
        <v>4.5812257142857143E-3</v>
      </c>
      <c r="BF146" s="36">
        <v>9.1624528571428582E-3</v>
      </c>
      <c r="BG146" s="36">
        <v>0.61382535699999996</v>
      </c>
      <c r="BH146" s="36">
        <v>1.0012199070000001</v>
      </c>
      <c r="BI146" s="36">
        <v>0</v>
      </c>
      <c r="BJ146" s="36">
        <v>0</v>
      </c>
      <c r="BK146" s="36">
        <v>0</v>
      </c>
      <c r="BL146" s="36">
        <v>0</v>
      </c>
    </row>
    <row r="147" spans="1:64" s="37" customFormat="1" x14ac:dyDescent="0.2">
      <c r="A147" s="34">
        <v>144</v>
      </c>
      <c r="B147" s="34" t="s">
        <v>14</v>
      </c>
      <c r="C147" s="34" t="s">
        <v>29</v>
      </c>
      <c r="D147" s="41">
        <v>4.7715736130000002</v>
      </c>
      <c r="E147" s="36">
        <v>5</v>
      </c>
      <c r="F147" s="36">
        <v>0</v>
      </c>
      <c r="G147" s="36">
        <v>0</v>
      </c>
      <c r="H147" s="36">
        <v>5</v>
      </c>
      <c r="I147" s="36">
        <v>0</v>
      </c>
      <c r="J147" s="36">
        <v>0</v>
      </c>
      <c r="K147" s="36">
        <v>0</v>
      </c>
      <c r="L147" s="36">
        <v>0</v>
      </c>
      <c r="M147" s="36">
        <v>0</v>
      </c>
      <c r="N147" s="36">
        <v>0</v>
      </c>
      <c r="O147" s="36">
        <v>0</v>
      </c>
      <c r="P147" s="36">
        <v>0</v>
      </c>
      <c r="Q147" s="36">
        <v>0</v>
      </c>
      <c r="R147" s="36">
        <v>0</v>
      </c>
      <c r="S147" s="36">
        <v>0</v>
      </c>
      <c r="T147" s="36">
        <v>0</v>
      </c>
      <c r="U147" s="36">
        <v>0</v>
      </c>
      <c r="V147" s="36">
        <v>0</v>
      </c>
      <c r="W147" s="36">
        <v>0</v>
      </c>
      <c r="X147" s="36">
        <v>0</v>
      </c>
      <c r="Y147" s="36">
        <v>0</v>
      </c>
      <c r="Z147" s="36">
        <v>0</v>
      </c>
      <c r="AA147" s="36">
        <v>0</v>
      </c>
      <c r="AB147" s="36">
        <v>0</v>
      </c>
      <c r="AC147" s="36">
        <v>0</v>
      </c>
      <c r="AD147" s="36">
        <v>0</v>
      </c>
      <c r="AE147" s="36">
        <v>0</v>
      </c>
      <c r="AF147" s="36">
        <v>0</v>
      </c>
      <c r="AG147" s="36">
        <v>0</v>
      </c>
      <c r="AH147" s="36">
        <v>0</v>
      </c>
      <c r="AI147" s="36">
        <v>0</v>
      </c>
      <c r="AJ147" s="36">
        <v>0</v>
      </c>
      <c r="AK147" s="36">
        <v>0</v>
      </c>
      <c r="AL147" s="36">
        <v>0</v>
      </c>
      <c r="AM147" s="36">
        <v>0</v>
      </c>
      <c r="AN147" s="36">
        <v>0</v>
      </c>
      <c r="AO147" s="36">
        <v>0</v>
      </c>
      <c r="AP147" s="36">
        <v>0</v>
      </c>
      <c r="AQ147" s="36">
        <v>0</v>
      </c>
      <c r="AR147" s="36">
        <v>0</v>
      </c>
      <c r="AS147" s="36">
        <v>0</v>
      </c>
      <c r="AT147" s="36">
        <v>0</v>
      </c>
      <c r="AU147" s="36">
        <v>0</v>
      </c>
      <c r="AV147" s="36">
        <v>0</v>
      </c>
      <c r="AW147" s="36">
        <v>0</v>
      </c>
      <c r="AX147" s="36">
        <v>0</v>
      </c>
      <c r="AY147" s="36">
        <v>0</v>
      </c>
      <c r="AZ147" s="36">
        <v>0</v>
      </c>
      <c r="BA147" s="36">
        <v>0</v>
      </c>
      <c r="BB147" s="36">
        <v>0.21915177999999999</v>
      </c>
      <c r="BC147" s="36">
        <v>10.232564482000001</v>
      </c>
      <c r="BD147" s="36">
        <v>23.250356409999998</v>
      </c>
      <c r="BE147" s="36">
        <v>1.5771987142857144E-2</v>
      </c>
      <c r="BF147" s="36">
        <v>3.1543975714285716E-2</v>
      </c>
      <c r="BG147" s="36">
        <v>0.84129387499999997</v>
      </c>
      <c r="BH147" s="36">
        <v>3.6906562169999999</v>
      </c>
      <c r="BI147" s="36">
        <v>0</v>
      </c>
      <c r="BJ147" s="36">
        <v>0</v>
      </c>
      <c r="BK147" s="36">
        <v>0</v>
      </c>
      <c r="BL147" s="36">
        <v>0</v>
      </c>
    </row>
    <row r="148" spans="1:64" s="37" customFormat="1" x14ac:dyDescent="0.2">
      <c r="A148" s="34">
        <v>145</v>
      </c>
      <c r="B148" s="34" t="s">
        <v>14</v>
      </c>
      <c r="C148" s="34" t="s">
        <v>30</v>
      </c>
      <c r="D148" s="41">
        <v>4.5397371890000002</v>
      </c>
      <c r="E148" s="36">
        <v>2</v>
      </c>
      <c r="F148" s="36">
        <v>0</v>
      </c>
      <c r="G148" s="36">
        <v>0</v>
      </c>
      <c r="H148" s="36">
        <v>2</v>
      </c>
      <c r="I148" s="36">
        <v>0</v>
      </c>
      <c r="J148" s="36">
        <v>0</v>
      </c>
      <c r="K148" s="36">
        <v>0</v>
      </c>
      <c r="L148" s="36">
        <v>0</v>
      </c>
      <c r="M148" s="36">
        <v>0</v>
      </c>
      <c r="N148" s="36">
        <v>0</v>
      </c>
      <c r="O148" s="36">
        <v>0</v>
      </c>
      <c r="P148" s="36">
        <v>0</v>
      </c>
      <c r="Q148" s="36">
        <v>0</v>
      </c>
      <c r="R148" s="36">
        <v>0</v>
      </c>
      <c r="S148" s="36">
        <v>0</v>
      </c>
      <c r="T148" s="36">
        <v>0</v>
      </c>
      <c r="U148" s="36">
        <v>0</v>
      </c>
      <c r="V148" s="36">
        <v>0</v>
      </c>
      <c r="W148" s="36">
        <v>0</v>
      </c>
      <c r="X148" s="36">
        <v>0</v>
      </c>
      <c r="Y148" s="36">
        <v>0</v>
      </c>
      <c r="Z148" s="36">
        <v>0</v>
      </c>
      <c r="AA148" s="36">
        <v>0</v>
      </c>
      <c r="AB148" s="36">
        <v>0</v>
      </c>
      <c r="AC148" s="36">
        <v>0</v>
      </c>
      <c r="AD148" s="36">
        <v>0</v>
      </c>
      <c r="AE148" s="36">
        <v>0</v>
      </c>
      <c r="AF148" s="36">
        <v>0</v>
      </c>
      <c r="AG148" s="36">
        <v>0</v>
      </c>
      <c r="AH148" s="36">
        <v>0</v>
      </c>
      <c r="AI148" s="36">
        <v>0</v>
      </c>
      <c r="AJ148" s="36">
        <v>0</v>
      </c>
      <c r="AK148" s="36">
        <v>0</v>
      </c>
      <c r="AL148" s="36">
        <v>0</v>
      </c>
      <c r="AM148" s="36">
        <v>0</v>
      </c>
      <c r="AN148" s="36">
        <v>0</v>
      </c>
      <c r="AO148" s="36">
        <v>0</v>
      </c>
      <c r="AP148" s="36">
        <v>0</v>
      </c>
      <c r="AQ148" s="36">
        <v>0</v>
      </c>
      <c r="AR148" s="36">
        <v>0</v>
      </c>
      <c r="AS148" s="36">
        <v>0</v>
      </c>
      <c r="AT148" s="36">
        <v>0</v>
      </c>
      <c r="AU148" s="36">
        <v>0</v>
      </c>
      <c r="AV148" s="36">
        <v>0</v>
      </c>
      <c r="AW148" s="36">
        <v>0</v>
      </c>
      <c r="AX148" s="36">
        <v>0</v>
      </c>
      <c r="AY148" s="36">
        <v>0</v>
      </c>
      <c r="AZ148" s="36">
        <v>0</v>
      </c>
      <c r="BA148" s="36">
        <v>0</v>
      </c>
      <c r="BB148" s="36">
        <v>0</v>
      </c>
      <c r="BC148" s="36">
        <v>0</v>
      </c>
      <c r="BD148" s="36">
        <v>0</v>
      </c>
      <c r="BE148" s="36">
        <v>0</v>
      </c>
      <c r="BF148" s="36">
        <v>0</v>
      </c>
      <c r="BG148" s="36">
        <v>1.4285022E-2</v>
      </c>
      <c r="BH148" s="36">
        <v>0.213018606</v>
      </c>
      <c r="BI148" s="36">
        <v>0</v>
      </c>
      <c r="BJ148" s="36">
        <v>0</v>
      </c>
      <c r="BK148" s="36">
        <v>0</v>
      </c>
      <c r="BL148" s="36">
        <v>0</v>
      </c>
    </row>
    <row r="149" spans="1:64" s="37" customFormat="1" x14ac:dyDescent="0.2">
      <c r="A149" s="34">
        <v>146</v>
      </c>
      <c r="B149" s="34" t="s">
        <v>14</v>
      </c>
      <c r="C149" s="34" t="s">
        <v>31</v>
      </c>
      <c r="D149" s="41">
        <v>5.0143745070000003</v>
      </c>
      <c r="E149" s="36">
        <v>12</v>
      </c>
      <c r="F149" s="36">
        <v>0</v>
      </c>
      <c r="G149" s="36">
        <v>0</v>
      </c>
      <c r="H149" s="36">
        <v>12</v>
      </c>
      <c r="I149" s="36">
        <v>0</v>
      </c>
      <c r="J149" s="36">
        <v>0</v>
      </c>
      <c r="K149" s="36">
        <v>0</v>
      </c>
      <c r="L149" s="36">
        <v>0</v>
      </c>
      <c r="M149" s="36">
        <v>0</v>
      </c>
      <c r="N149" s="36">
        <v>0</v>
      </c>
      <c r="O149" s="36">
        <v>2.0730779999999999E-3</v>
      </c>
      <c r="P149" s="36">
        <v>3.5412349999999998E-3</v>
      </c>
      <c r="Q149" s="36">
        <v>1.767432E-3</v>
      </c>
      <c r="R149" s="36">
        <v>3.0564599999999997E-4</v>
      </c>
      <c r="S149" s="36">
        <v>3.1425649999999999E-3</v>
      </c>
      <c r="T149" s="36">
        <v>3.9867E-4</v>
      </c>
      <c r="U149" s="36">
        <v>0</v>
      </c>
      <c r="V149" s="36">
        <v>0</v>
      </c>
      <c r="W149" s="36">
        <v>2.0730779999999999E-3</v>
      </c>
      <c r="X149" s="36">
        <v>3.5412349999999998E-3</v>
      </c>
      <c r="Y149" s="36">
        <v>5.6143129999999992E-3</v>
      </c>
      <c r="Z149" s="36">
        <v>0</v>
      </c>
      <c r="AA149" s="36">
        <v>0</v>
      </c>
      <c r="AB149" s="36">
        <v>0</v>
      </c>
      <c r="AC149" s="36">
        <v>0</v>
      </c>
      <c r="AD149" s="36">
        <v>0</v>
      </c>
      <c r="AE149" s="36">
        <v>0</v>
      </c>
      <c r="AF149" s="36">
        <v>0</v>
      </c>
      <c r="AG149" s="36">
        <v>0</v>
      </c>
      <c r="AH149" s="36">
        <v>0</v>
      </c>
      <c r="AI149" s="36">
        <v>0</v>
      </c>
      <c r="AJ149" s="36">
        <v>0</v>
      </c>
      <c r="AK149" s="36">
        <v>0</v>
      </c>
      <c r="AL149" s="36">
        <v>0</v>
      </c>
      <c r="AM149" s="36">
        <v>0</v>
      </c>
      <c r="AN149" s="36">
        <v>0</v>
      </c>
      <c r="AO149" s="36">
        <v>0</v>
      </c>
      <c r="AP149" s="36">
        <v>3.5946039999999999E-3</v>
      </c>
      <c r="AQ149" s="36">
        <v>1.935556E-3</v>
      </c>
      <c r="AR149" s="36">
        <v>5.5301600000000001E-3</v>
      </c>
      <c r="AS149" s="36">
        <v>0</v>
      </c>
      <c r="AT149" s="36">
        <v>0</v>
      </c>
      <c r="AU149" s="36">
        <v>0</v>
      </c>
      <c r="AV149" s="36">
        <v>0</v>
      </c>
      <c r="AW149" s="36">
        <v>0</v>
      </c>
      <c r="AX149" s="36">
        <v>0</v>
      </c>
      <c r="AY149" s="36">
        <v>0</v>
      </c>
      <c r="AZ149" s="36">
        <v>0</v>
      </c>
      <c r="BA149" s="36">
        <v>0</v>
      </c>
      <c r="BB149" s="36">
        <v>4.9752734E-2</v>
      </c>
      <c r="BC149" s="36">
        <v>1.9730942199999999</v>
      </c>
      <c r="BD149" s="36">
        <v>4.3096065140000004</v>
      </c>
      <c r="BE149" s="36">
        <v>3.5806200000000005E-3</v>
      </c>
      <c r="BF149" s="36">
        <v>7.1612414285714288E-3</v>
      </c>
      <c r="BG149" s="36">
        <v>0.59357616999999996</v>
      </c>
      <c r="BH149" s="36">
        <v>1.208989476</v>
      </c>
      <c r="BI149" s="36">
        <v>0</v>
      </c>
      <c r="BJ149" s="36">
        <v>0</v>
      </c>
      <c r="BK149" s="36">
        <v>0</v>
      </c>
      <c r="BL149" s="36">
        <v>0</v>
      </c>
    </row>
    <row r="150" spans="1:64" s="37" customFormat="1" x14ac:dyDescent="0.2">
      <c r="A150" s="34">
        <v>147</v>
      </c>
      <c r="B150" s="34" t="s">
        <v>14</v>
      </c>
      <c r="C150" s="34" t="s">
        <v>233</v>
      </c>
      <c r="D150" s="41">
        <v>4.5211126320000004</v>
      </c>
      <c r="E150" s="36">
        <v>12</v>
      </c>
      <c r="F150" s="36">
        <v>0</v>
      </c>
      <c r="G150" s="36">
        <v>0</v>
      </c>
      <c r="H150" s="36">
        <v>12</v>
      </c>
      <c r="I150" s="36">
        <v>0</v>
      </c>
      <c r="J150" s="36">
        <v>0</v>
      </c>
      <c r="K150" s="36">
        <v>0</v>
      </c>
      <c r="L150" s="36">
        <v>0</v>
      </c>
      <c r="M150" s="36">
        <v>0</v>
      </c>
      <c r="N150" s="36">
        <v>0</v>
      </c>
      <c r="O150" s="36">
        <v>0</v>
      </c>
      <c r="P150" s="36">
        <v>0</v>
      </c>
      <c r="Q150" s="36">
        <v>0</v>
      </c>
      <c r="R150" s="36">
        <v>0</v>
      </c>
      <c r="S150" s="36">
        <v>0</v>
      </c>
      <c r="T150" s="36">
        <v>0</v>
      </c>
      <c r="U150" s="36">
        <v>0</v>
      </c>
      <c r="V150" s="36">
        <v>0</v>
      </c>
      <c r="W150" s="36">
        <v>0</v>
      </c>
      <c r="X150" s="36">
        <v>0</v>
      </c>
      <c r="Y150" s="36">
        <v>0</v>
      </c>
      <c r="Z150" s="36">
        <v>0</v>
      </c>
      <c r="AA150" s="36">
        <v>0</v>
      </c>
      <c r="AB150" s="36">
        <v>0</v>
      </c>
      <c r="AC150" s="36">
        <v>0</v>
      </c>
      <c r="AD150" s="36">
        <v>0</v>
      </c>
      <c r="AE150" s="36">
        <v>0</v>
      </c>
      <c r="AF150" s="36">
        <v>0</v>
      </c>
      <c r="AG150" s="36">
        <v>0</v>
      </c>
      <c r="AH150" s="36">
        <v>0</v>
      </c>
      <c r="AI150" s="36">
        <v>0</v>
      </c>
      <c r="AJ150" s="36">
        <v>0</v>
      </c>
      <c r="AK150" s="36">
        <v>0</v>
      </c>
      <c r="AL150" s="36">
        <v>0</v>
      </c>
      <c r="AM150" s="36">
        <v>0</v>
      </c>
      <c r="AN150" s="36">
        <v>0</v>
      </c>
      <c r="AO150" s="36">
        <v>0</v>
      </c>
      <c r="AP150" s="36">
        <v>0</v>
      </c>
      <c r="AQ150" s="36">
        <v>0</v>
      </c>
      <c r="AR150" s="36">
        <v>0</v>
      </c>
      <c r="AS150" s="36">
        <v>0</v>
      </c>
      <c r="AT150" s="36">
        <v>0</v>
      </c>
      <c r="AU150" s="36">
        <v>0</v>
      </c>
      <c r="AV150" s="36">
        <v>0</v>
      </c>
      <c r="AW150" s="36">
        <v>0</v>
      </c>
      <c r="AX150" s="36">
        <v>0</v>
      </c>
      <c r="AY150" s="36">
        <v>0</v>
      </c>
      <c r="AZ150" s="36">
        <v>0</v>
      </c>
      <c r="BA150" s="36">
        <v>0</v>
      </c>
      <c r="BB150" s="36">
        <v>0</v>
      </c>
      <c r="BC150" s="36">
        <v>0</v>
      </c>
      <c r="BD150" s="36">
        <v>0</v>
      </c>
      <c r="BE150" s="36">
        <v>0</v>
      </c>
      <c r="BF150" s="36">
        <v>0</v>
      </c>
      <c r="BG150" s="36">
        <v>6.1342085999999997E-2</v>
      </c>
      <c r="BH150" s="36">
        <v>0.60389260199999995</v>
      </c>
      <c r="BI150" s="36">
        <v>0</v>
      </c>
      <c r="BJ150" s="36">
        <v>0</v>
      </c>
      <c r="BK150" s="36">
        <v>0</v>
      </c>
      <c r="BL150" s="36">
        <v>0</v>
      </c>
    </row>
    <row r="151" spans="1:64" s="37" customFormat="1" x14ac:dyDescent="0.2">
      <c r="A151" s="34">
        <v>148</v>
      </c>
      <c r="B151" s="34" t="s">
        <v>235</v>
      </c>
      <c r="C151" s="34" t="s">
        <v>234</v>
      </c>
      <c r="D151" s="41">
        <v>4.6703405589999996</v>
      </c>
      <c r="E151" s="36">
        <v>5</v>
      </c>
      <c r="F151" s="36">
        <v>0</v>
      </c>
      <c r="G151" s="36">
        <v>0</v>
      </c>
      <c r="H151" s="36">
        <v>5</v>
      </c>
      <c r="I151" s="36">
        <v>0</v>
      </c>
      <c r="J151" s="36">
        <v>0</v>
      </c>
      <c r="K151" s="36">
        <v>0</v>
      </c>
      <c r="L151" s="36">
        <v>0</v>
      </c>
      <c r="M151" s="36">
        <v>0</v>
      </c>
      <c r="N151" s="36">
        <v>0</v>
      </c>
      <c r="O151" s="36">
        <v>0</v>
      </c>
      <c r="P151" s="36">
        <v>0</v>
      </c>
      <c r="Q151" s="36">
        <v>0</v>
      </c>
      <c r="R151" s="36">
        <v>0</v>
      </c>
      <c r="S151" s="36">
        <v>0</v>
      </c>
      <c r="T151" s="36">
        <v>0</v>
      </c>
      <c r="U151" s="36">
        <v>0</v>
      </c>
      <c r="V151" s="36">
        <v>0</v>
      </c>
      <c r="W151" s="36">
        <v>0</v>
      </c>
      <c r="X151" s="36">
        <v>0</v>
      </c>
      <c r="Y151" s="36">
        <v>0</v>
      </c>
      <c r="Z151" s="36">
        <v>0</v>
      </c>
      <c r="AA151" s="36">
        <v>0</v>
      </c>
      <c r="AB151" s="36">
        <v>0</v>
      </c>
      <c r="AC151" s="36">
        <v>0</v>
      </c>
      <c r="AD151" s="36">
        <v>0</v>
      </c>
      <c r="AE151" s="36">
        <v>0</v>
      </c>
      <c r="AF151" s="36">
        <v>0</v>
      </c>
      <c r="AG151" s="36">
        <v>0</v>
      </c>
      <c r="AH151" s="36">
        <v>0</v>
      </c>
      <c r="AI151" s="36">
        <v>0</v>
      </c>
      <c r="AJ151" s="36">
        <v>0</v>
      </c>
      <c r="AK151" s="36">
        <v>0</v>
      </c>
      <c r="AL151" s="36">
        <v>0</v>
      </c>
      <c r="AM151" s="36">
        <v>0</v>
      </c>
      <c r="AN151" s="36">
        <v>0</v>
      </c>
      <c r="AO151" s="36">
        <v>0</v>
      </c>
      <c r="AP151" s="36">
        <v>0</v>
      </c>
      <c r="AQ151" s="36">
        <v>0</v>
      </c>
      <c r="AR151" s="36">
        <v>0</v>
      </c>
      <c r="AS151" s="36">
        <v>0</v>
      </c>
      <c r="AT151" s="36">
        <v>0</v>
      </c>
      <c r="AU151" s="36">
        <v>0</v>
      </c>
      <c r="AV151" s="36">
        <v>0</v>
      </c>
      <c r="AW151" s="36">
        <v>0</v>
      </c>
      <c r="AX151" s="36">
        <v>0</v>
      </c>
      <c r="AY151" s="36">
        <v>0</v>
      </c>
      <c r="AZ151" s="36">
        <v>0</v>
      </c>
      <c r="BA151" s="36">
        <v>0</v>
      </c>
      <c r="BB151" s="36">
        <v>2.4064669999999998E-3</v>
      </c>
      <c r="BC151" s="36">
        <v>3.8885529999999999E-3</v>
      </c>
      <c r="BD151" s="36">
        <v>8.434914E-3</v>
      </c>
      <c r="BE151" s="36">
        <v>1.7004714285714286E-4</v>
      </c>
      <c r="BF151" s="36">
        <v>3.4009571428571435E-4</v>
      </c>
      <c r="BG151" s="36">
        <v>6.7355078999999998E-2</v>
      </c>
      <c r="BH151" s="36">
        <v>0.39061009000000002</v>
      </c>
      <c r="BI151" s="36">
        <v>0</v>
      </c>
      <c r="BJ151" s="36">
        <v>0</v>
      </c>
      <c r="BK151" s="36">
        <v>0</v>
      </c>
      <c r="BL151" s="36">
        <v>0</v>
      </c>
    </row>
    <row r="152" spans="1:64" s="37" customFormat="1" x14ac:dyDescent="0.2">
      <c r="A152" s="34">
        <v>149</v>
      </c>
      <c r="B152" s="34" t="s">
        <v>235</v>
      </c>
      <c r="C152" s="34" t="s">
        <v>236</v>
      </c>
      <c r="D152" s="41">
        <v>4.685710115</v>
      </c>
      <c r="E152" s="36">
        <v>31</v>
      </c>
      <c r="F152" s="36">
        <v>0</v>
      </c>
      <c r="G152" s="36">
        <v>0</v>
      </c>
      <c r="H152" s="36">
        <v>31</v>
      </c>
      <c r="I152" s="36">
        <v>0</v>
      </c>
      <c r="J152" s="36">
        <v>0</v>
      </c>
      <c r="K152" s="36">
        <v>0</v>
      </c>
      <c r="L152" s="36">
        <v>0</v>
      </c>
      <c r="M152" s="36">
        <v>0</v>
      </c>
      <c r="N152" s="36">
        <v>0</v>
      </c>
      <c r="O152" s="36">
        <v>0</v>
      </c>
      <c r="P152" s="36">
        <v>0</v>
      </c>
      <c r="Q152" s="36">
        <v>0</v>
      </c>
      <c r="R152" s="36">
        <v>0</v>
      </c>
      <c r="S152" s="36">
        <v>0</v>
      </c>
      <c r="T152" s="36">
        <v>0</v>
      </c>
      <c r="U152" s="36">
        <v>0</v>
      </c>
      <c r="V152" s="36">
        <v>0</v>
      </c>
      <c r="W152" s="36">
        <v>0</v>
      </c>
      <c r="X152" s="36">
        <v>0</v>
      </c>
      <c r="Y152" s="36">
        <v>0</v>
      </c>
      <c r="Z152" s="36">
        <v>0</v>
      </c>
      <c r="AA152" s="36">
        <v>0</v>
      </c>
      <c r="AB152" s="36">
        <v>0</v>
      </c>
      <c r="AC152" s="36">
        <v>0</v>
      </c>
      <c r="AD152" s="36">
        <v>0</v>
      </c>
      <c r="AE152" s="36">
        <v>0</v>
      </c>
      <c r="AF152" s="36">
        <v>0</v>
      </c>
      <c r="AG152" s="36">
        <v>0</v>
      </c>
      <c r="AH152" s="36">
        <v>0</v>
      </c>
      <c r="AI152" s="36">
        <v>0</v>
      </c>
      <c r="AJ152" s="36">
        <v>0</v>
      </c>
      <c r="AK152" s="36">
        <v>0</v>
      </c>
      <c r="AL152" s="36">
        <v>0</v>
      </c>
      <c r="AM152" s="36">
        <v>0</v>
      </c>
      <c r="AN152" s="36">
        <v>0</v>
      </c>
      <c r="AO152" s="36">
        <v>0</v>
      </c>
      <c r="AP152" s="36">
        <v>0</v>
      </c>
      <c r="AQ152" s="36">
        <v>0</v>
      </c>
      <c r="AR152" s="36">
        <v>0</v>
      </c>
      <c r="AS152" s="36">
        <v>0</v>
      </c>
      <c r="AT152" s="36">
        <v>0</v>
      </c>
      <c r="AU152" s="36">
        <v>0</v>
      </c>
      <c r="AV152" s="36">
        <v>0</v>
      </c>
      <c r="AW152" s="36">
        <v>0</v>
      </c>
      <c r="AX152" s="36">
        <v>0</v>
      </c>
      <c r="AY152" s="36">
        <v>0</v>
      </c>
      <c r="AZ152" s="36">
        <v>0</v>
      </c>
      <c r="BA152" s="36">
        <v>0</v>
      </c>
      <c r="BB152" s="36">
        <v>9.1592740000000002E-3</v>
      </c>
      <c r="BC152" s="36">
        <v>0.67381352699999997</v>
      </c>
      <c r="BD152" s="36">
        <v>1.6778993120000001</v>
      </c>
      <c r="BE152" s="36">
        <v>6.4722142857142858E-4</v>
      </c>
      <c r="BF152" s="36">
        <v>1.2944442857142858E-3</v>
      </c>
      <c r="BG152" s="36">
        <v>7.5284864000000007E-2</v>
      </c>
      <c r="BH152" s="36">
        <v>0.77533802799999996</v>
      </c>
      <c r="BI152" s="36">
        <v>0</v>
      </c>
      <c r="BJ152" s="36">
        <v>0</v>
      </c>
      <c r="BK152" s="36">
        <v>0</v>
      </c>
      <c r="BL152" s="36">
        <v>0</v>
      </c>
    </row>
    <row r="153" spans="1:64" s="37" customFormat="1" x14ac:dyDescent="0.2">
      <c r="A153" s="34">
        <v>150</v>
      </c>
      <c r="B153" s="34" t="s">
        <v>235</v>
      </c>
      <c r="C153" s="34" t="s">
        <v>237</v>
      </c>
      <c r="D153" s="41">
        <v>4.5588298390000004</v>
      </c>
      <c r="E153" s="36">
        <v>0</v>
      </c>
      <c r="F153" s="36" t="s">
        <v>340</v>
      </c>
      <c r="G153" s="36" t="s">
        <v>340</v>
      </c>
      <c r="H153" s="36" t="s">
        <v>340</v>
      </c>
      <c r="I153" s="36">
        <v>0</v>
      </c>
      <c r="J153" s="36">
        <v>0</v>
      </c>
      <c r="K153" s="36">
        <v>0</v>
      </c>
      <c r="L153" s="36">
        <v>0</v>
      </c>
      <c r="M153" s="36">
        <v>0</v>
      </c>
      <c r="N153" s="36">
        <v>0</v>
      </c>
      <c r="O153" s="36">
        <v>0</v>
      </c>
      <c r="P153" s="36">
        <v>0</v>
      </c>
      <c r="Q153" s="36">
        <v>0</v>
      </c>
      <c r="R153" s="36">
        <v>0</v>
      </c>
      <c r="S153" s="36">
        <v>0</v>
      </c>
      <c r="T153" s="36">
        <v>0</v>
      </c>
      <c r="U153" s="36" t="s">
        <v>340</v>
      </c>
      <c r="V153" s="36" t="s">
        <v>340</v>
      </c>
      <c r="W153" s="36">
        <v>0</v>
      </c>
      <c r="X153" s="36">
        <v>0</v>
      </c>
      <c r="Y153" s="36">
        <v>0</v>
      </c>
      <c r="Z153" s="36">
        <v>0</v>
      </c>
      <c r="AA153" s="36">
        <v>0</v>
      </c>
      <c r="AB153" s="36">
        <v>0</v>
      </c>
      <c r="AC153" s="36">
        <v>0</v>
      </c>
      <c r="AD153" s="36">
        <v>0</v>
      </c>
      <c r="AE153" s="36">
        <v>0</v>
      </c>
      <c r="AF153" s="36">
        <v>0</v>
      </c>
      <c r="AG153" s="36" t="s">
        <v>340</v>
      </c>
      <c r="AH153" s="36" t="s">
        <v>340</v>
      </c>
      <c r="AI153" s="36" t="s">
        <v>340</v>
      </c>
      <c r="AJ153" s="36">
        <v>0</v>
      </c>
      <c r="AK153" s="36">
        <v>0</v>
      </c>
      <c r="AL153" s="36">
        <v>0</v>
      </c>
      <c r="AM153" s="36">
        <v>0</v>
      </c>
      <c r="AN153" s="36">
        <v>0</v>
      </c>
      <c r="AO153" s="36">
        <v>0</v>
      </c>
      <c r="AP153" s="36">
        <v>0</v>
      </c>
      <c r="AQ153" s="36">
        <v>0</v>
      </c>
      <c r="AR153" s="36">
        <v>0</v>
      </c>
      <c r="AS153" s="36">
        <v>0</v>
      </c>
      <c r="AT153" s="36">
        <v>0</v>
      </c>
      <c r="AU153" s="36">
        <v>0</v>
      </c>
      <c r="AV153" s="36">
        <v>0</v>
      </c>
      <c r="AW153" s="36">
        <v>0</v>
      </c>
      <c r="AX153" s="36">
        <v>0</v>
      </c>
      <c r="AY153" s="36">
        <v>0</v>
      </c>
      <c r="AZ153" s="36">
        <v>0</v>
      </c>
      <c r="BA153" s="36">
        <v>0</v>
      </c>
      <c r="BB153" s="36">
        <v>0</v>
      </c>
      <c r="BC153" s="36">
        <v>0</v>
      </c>
      <c r="BD153" s="36">
        <v>0</v>
      </c>
      <c r="BE153" s="36">
        <v>0</v>
      </c>
      <c r="BF153" s="36">
        <v>0</v>
      </c>
      <c r="BG153" s="36">
        <v>9.1597682999999999E-2</v>
      </c>
      <c r="BH153" s="36">
        <v>2.1556701650000001</v>
      </c>
      <c r="BI153" s="36">
        <v>0</v>
      </c>
      <c r="BJ153" s="36">
        <v>0</v>
      </c>
      <c r="BK153" s="36">
        <v>0</v>
      </c>
      <c r="BL153" s="36">
        <v>0</v>
      </c>
    </row>
    <row r="154" spans="1:64" s="37" customFormat="1" x14ac:dyDescent="0.2">
      <c r="A154" s="34">
        <v>151</v>
      </c>
      <c r="B154" s="34" t="s">
        <v>235</v>
      </c>
      <c r="C154" s="34" t="s">
        <v>238</v>
      </c>
      <c r="D154" s="41">
        <v>4.5453519550000001</v>
      </c>
      <c r="E154" s="36">
        <v>4</v>
      </c>
      <c r="F154" s="36">
        <v>0</v>
      </c>
      <c r="G154" s="36">
        <v>0</v>
      </c>
      <c r="H154" s="36">
        <v>4</v>
      </c>
      <c r="I154" s="36">
        <v>0</v>
      </c>
      <c r="J154" s="36">
        <v>0</v>
      </c>
      <c r="K154" s="36">
        <v>0</v>
      </c>
      <c r="L154" s="36">
        <v>0</v>
      </c>
      <c r="M154" s="36">
        <v>0</v>
      </c>
      <c r="N154" s="36">
        <v>0</v>
      </c>
      <c r="O154" s="36">
        <v>0</v>
      </c>
      <c r="P154" s="36">
        <v>0</v>
      </c>
      <c r="Q154" s="36">
        <v>0</v>
      </c>
      <c r="R154" s="36">
        <v>0</v>
      </c>
      <c r="S154" s="36">
        <v>0</v>
      </c>
      <c r="T154" s="36">
        <v>0</v>
      </c>
      <c r="U154" s="36">
        <v>0</v>
      </c>
      <c r="V154" s="36">
        <v>0</v>
      </c>
      <c r="W154" s="36">
        <v>0</v>
      </c>
      <c r="X154" s="36">
        <v>0</v>
      </c>
      <c r="Y154" s="36">
        <v>0</v>
      </c>
      <c r="Z154" s="36">
        <v>0</v>
      </c>
      <c r="AA154" s="36">
        <v>0</v>
      </c>
      <c r="AB154" s="36">
        <v>0</v>
      </c>
      <c r="AC154" s="36">
        <v>0</v>
      </c>
      <c r="AD154" s="36">
        <v>0</v>
      </c>
      <c r="AE154" s="36">
        <v>0</v>
      </c>
      <c r="AF154" s="36">
        <v>0</v>
      </c>
      <c r="AG154" s="36">
        <v>0</v>
      </c>
      <c r="AH154" s="36">
        <v>0</v>
      </c>
      <c r="AI154" s="36">
        <v>0</v>
      </c>
      <c r="AJ154" s="36">
        <v>0</v>
      </c>
      <c r="AK154" s="36">
        <v>0</v>
      </c>
      <c r="AL154" s="36">
        <v>0</v>
      </c>
      <c r="AM154" s="36">
        <v>0</v>
      </c>
      <c r="AN154" s="36">
        <v>0</v>
      </c>
      <c r="AO154" s="36">
        <v>0</v>
      </c>
      <c r="AP154" s="36">
        <v>0</v>
      </c>
      <c r="AQ154" s="36">
        <v>0</v>
      </c>
      <c r="AR154" s="36">
        <v>0</v>
      </c>
      <c r="AS154" s="36">
        <v>0</v>
      </c>
      <c r="AT154" s="36">
        <v>0</v>
      </c>
      <c r="AU154" s="36">
        <v>0</v>
      </c>
      <c r="AV154" s="36">
        <v>0</v>
      </c>
      <c r="AW154" s="36">
        <v>0</v>
      </c>
      <c r="AX154" s="36">
        <v>0</v>
      </c>
      <c r="AY154" s="36">
        <v>0</v>
      </c>
      <c r="AZ154" s="36">
        <v>0</v>
      </c>
      <c r="BA154" s="36">
        <v>0</v>
      </c>
      <c r="BB154" s="36">
        <v>0</v>
      </c>
      <c r="BC154" s="36">
        <v>0</v>
      </c>
      <c r="BD154" s="36">
        <v>0</v>
      </c>
      <c r="BE154" s="36">
        <v>0</v>
      </c>
      <c r="BF154" s="36">
        <v>0</v>
      </c>
      <c r="BG154" s="36">
        <v>1.6858229999999998E-2</v>
      </c>
      <c r="BH154" s="36">
        <v>9.1332491000000002E-2</v>
      </c>
      <c r="BI154" s="36">
        <v>0</v>
      </c>
      <c r="BJ154" s="36">
        <v>0</v>
      </c>
      <c r="BK154" s="36">
        <v>0</v>
      </c>
      <c r="BL154" s="36">
        <v>0</v>
      </c>
    </row>
    <row r="155" spans="1:64" s="37" customFormat="1" x14ac:dyDescent="0.2">
      <c r="A155" s="34">
        <v>152</v>
      </c>
      <c r="B155" s="34" t="s">
        <v>235</v>
      </c>
      <c r="C155" s="34" t="s">
        <v>239</v>
      </c>
      <c r="D155" s="41">
        <v>4.615923113</v>
      </c>
      <c r="E155" s="36">
        <v>2</v>
      </c>
      <c r="F155" s="36">
        <v>0</v>
      </c>
      <c r="G155" s="36">
        <v>0</v>
      </c>
      <c r="H155" s="36">
        <v>2</v>
      </c>
      <c r="I155" s="36">
        <v>0</v>
      </c>
      <c r="J155" s="36">
        <v>0</v>
      </c>
      <c r="K155" s="36">
        <v>0</v>
      </c>
      <c r="L155" s="36">
        <v>0</v>
      </c>
      <c r="M155" s="36">
        <v>0</v>
      </c>
      <c r="N155" s="36">
        <v>0</v>
      </c>
      <c r="O155" s="36">
        <v>0</v>
      </c>
      <c r="P155" s="36">
        <v>0</v>
      </c>
      <c r="Q155" s="36">
        <v>0</v>
      </c>
      <c r="R155" s="36">
        <v>0</v>
      </c>
      <c r="S155" s="36">
        <v>0</v>
      </c>
      <c r="T155" s="36">
        <v>0</v>
      </c>
      <c r="U155" s="36">
        <v>0</v>
      </c>
      <c r="V155" s="36">
        <v>0</v>
      </c>
      <c r="W155" s="36">
        <v>0</v>
      </c>
      <c r="X155" s="36">
        <v>0</v>
      </c>
      <c r="Y155" s="36">
        <v>0</v>
      </c>
      <c r="Z155" s="36">
        <v>0</v>
      </c>
      <c r="AA155" s="36">
        <v>0</v>
      </c>
      <c r="AB155" s="36">
        <v>0</v>
      </c>
      <c r="AC155" s="36">
        <v>0</v>
      </c>
      <c r="AD155" s="36">
        <v>0</v>
      </c>
      <c r="AE155" s="36">
        <v>0</v>
      </c>
      <c r="AF155" s="36">
        <v>0</v>
      </c>
      <c r="AG155" s="36">
        <v>0</v>
      </c>
      <c r="AH155" s="36">
        <v>0</v>
      </c>
      <c r="AI155" s="36">
        <v>0</v>
      </c>
      <c r="AJ155" s="36">
        <v>0</v>
      </c>
      <c r="AK155" s="36">
        <v>0</v>
      </c>
      <c r="AL155" s="36">
        <v>0</v>
      </c>
      <c r="AM155" s="36">
        <v>0</v>
      </c>
      <c r="AN155" s="36">
        <v>0</v>
      </c>
      <c r="AO155" s="36">
        <v>0</v>
      </c>
      <c r="AP155" s="36">
        <v>0</v>
      </c>
      <c r="AQ155" s="36">
        <v>0</v>
      </c>
      <c r="AR155" s="36">
        <v>0</v>
      </c>
      <c r="AS155" s="36">
        <v>0</v>
      </c>
      <c r="AT155" s="36">
        <v>0</v>
      </c>
      <c r="AU155" s="36">
        <v>0</v>
      </c>
      <c r="AV155" s="36">
        <v>0</v>
      </c>
      <c r="AW155" s="36">
        <v>0</v>
      </c>
      <c r="AX155" s="36">
        <v>0</v>
      </c>
      <c r="AY155" s="36">
        <v>0</v>
      </c>
      <c r="AZ155" s="36">
        <v>0</v>
      </c>
      <c r="BA155" s="36">
        <v>0</v>
      </c>
      <c r="BB155" s="36">
        <v>0</v>
      </c>
      <c r="BC155" s="36">
        <v>0</v>
      </c>
      <c r="BD155" s="36">
        <v>0</v>
      </c>
      <c r="BE155" s="36">
        <v>0</v>
      </c>
      <c r="BF155" s="36">
        <v>0</v>
      </c>
      <c r="BG155" s="36">
        <v>0.30734245700000001</v>
      </c>
      <c r="BH155" s="36">
        <v>1.6853194810000001</v>
      </c>
      <c r="BI155" s="36">
        <v>0</v>
      </c>
      <c r="BJ155" s="36">
        <v>0</v>
      </c>
      <c r="BK155" s="36">
        <v>0</v>
      </c>
      <c r="BL155" s="36">
        <v>0</v>
      </c>
    </row>
    <row r="156" spans="1:64" s="37" customFormat="1" x14ac:dyDescent="0.2">
      <c r="A156" s="34">
        <v>153</v>
      </c>
      <c r="B156" s="34" t="s">
        <v>235</v>
      </c>
      <c r="C156" s="34" t="s">
        <v>240</v>
      </c>
      <c r="D156" s="41">
        <v>5.3662760790000004</v>
      </c>
      <c r="E156" s="36">
        <v>10</v>
      </c>
      <c r="F156" s="36">
        <v>0</v>
      </c>
      <c r="G156" s="36">
        <v>0</v>
      </c>
      <c r="H156" s="36">
        <v>10</v>
      </c>
      <c r="I156" s="36">
        <v>0</v>
      </c>
      <c r="J156" s="36">
        <v>0</v>
      </c>
      <c r="K156" s="36">
        <v>0</v>
      </c>
      <c r="L156" s="36">
        <v>0</v>
      </c>
      <c r="M156" s="36">
        <v>0</v>
      </c>
      <c r="N156" s="36">
        <v>0</v>
      </c>
      <c r="O156" s="36">
        <v>0</v>
      </c>
      <c r="P156" s="36">
        <v>0</v>
      </c>
      <c r="Q156" s="36">
        <v>0</v>
      </c>
      <c r="R156" s="36">
        <v>0</v>
      </c>
      <c r="S156" s="36">
        <v>0</v>
      </c>
      <c r="T156" s="36">
        <v>0</v>
      </c>
      <c r="U156" s="36">
        <v>0</v>
      </c>
      <c r="V156" s="36">
        <v>0</v>
      </c>
      <c r="W156" s="36">
        <v>0</v>
      </c>
      <c r="X156" s="36">
        <v>0</v>
      </c>
      <c r="Y156" s="36">
        <v>0</v>
      </c>
      <c r="Z156" s="36">
        <v>0</v>
      </c>
      <c r="AA156" s="36">
        <v>0</v>
      </c>
      <c r="AB156" s="36">
        <v>0</v>
      </c>
      <c r="AC156" s="36">
        <v>0</v>
      </c>
      <c r="AD156" s="36">
        <v>0</v>
      </c>
      <c r="AE156" s="36">
        <v>0</v>
      </c>
      <c r="AF156" s="36">
        <v>0</v>
      </c>
      <c r="AG156" s="36">
        <v>0</v>
      </c>
      <c r="AH156" s="36">
        <v>0</v>
      </c>
      <c r="AI156" s="36">
        <v>0</v>
      </c>
      <c r="AJ156" s="36">
        <v>0</v>
      </c>
      <c r="AK156" s="36">
        <v>0</v>
      </c>
      <c r="AL156" s="36">
        <v>0</v>
      </c>
      <c r="AM156" s="36">
        <v>0</v>
      </c>
      <c r="AN156" s="36">
        <v>0</v>
      </c>
      <c r="AO156" s="36">
        <v>0</v>
      </c>
      <c r="AP156" s="36">
        <v>0</v>
      </c>
      <c r="AQ156" s="36">
        <v>0</v>
      </c>
      <c r="AR156" s="36">
        <v>0</v>
      </c>
      <c r="AS156" s="36">
        <v>0</v>
      </c>
      <c r="AT156" s="36">
        <v>0</v>
      </c>
      <c r="AU156" s="36">
        <v>0</v>
      </c>
      <c r="AV156" s="36">
        <v>0</v>
      </c>
      <c r="AW156" s="36">
        <v>0</v>
      </c>
      <c r="AX156" s="36">
        <v>0</v>
      </c>
      <c r="AY156" s="36">
        <v>0</v>
      </c>
      <c r="AZ156" s="36">
        <v>0</v>
      </c>
      <c r="BA156" s="36">
        <v>0</v>
      </c>
      <c r="BB156" s="36">
        <v>0.16515875299999999</v>
      </c>
      <c r="BC156" s="36">
        <v>11.341677446</v>
      </c>
      <c r="BD156" s="36">
        <v>23.328726774</v>
      </c>
      <c r="BE156" s="36">
        <v>1.1670621428571427E-2</v>
      </c>
      <c r="BF156" s="36">
        <v>2.3341242857142855E-2</v>
      </c>
      <c r="BG156" s="36">
        <v>0.13238926500000001</v>
      </c>
      <c r="BH156" s="36">
        <v>6.7480566570000002</v>
      </c>
      <c r="BI156" s="36">
        <v>0</v>
      </c>
      <c r="BJ156" s="36">
        <v>0</v>
      </c>
      <c r="BK156" s="36">
        <v>0</v>
      </c>
      <c r="BL156" s="36">
        <v>0</v>
      </c>
    </row>
    <row r="157" spans="1:64" s="37" customFormat="1" x14ac:dyDescent="0.2">
      <c r="A157" s="34">
        <v>154</v>
      </c>
      <c r="B157" s="34" t="s">
        <v>235</v>
      </c>
      <c r="C157" s="34" t="s">
        <v>241</v>
      </c>
      <c r="D157" s="41">
        <v>4.5388146889999996</v>
      </c>
      <c r="E157" s="36">
        <v>0</v>
      </c>
      <c r="F157" s="36" t="s">
        <v>340</v>
      </c>
      <c r="G157" s="36" t="s">
        <v>340</v>
      </c>
      <c r="H157" s="36" t="s">
        <v>340</v>
      </c>
      <c r="I157" s="36">
        <v>0</v>
      </c>
      <c r="J157" s="36">
        <v>0</v>
      </c>
      <c r="K157" s="36">
        <v>0</v>
      </c>
      <c r="L157" s="36">
        <v>0</v>
      </c>
      <c r="M157" s="36">
        <v>0</v>
      </c>
      <c r="N157" s="36">
        <v>0</v>
      </c>
      <c r="O157" s="36">
        <v>0</v>
      </c>
      <c r="P157" s="36">
        <v>0</v>
      </c>
      <c r="Q157" s="36">
        <v>0</v>
      </c>
      <c r="R157" s="36">
        <v>0</v>
      </c>
      <c r="S157" s="36">
        <v>0</v>
      </c>
      <c r="T157" s="36">
        <v>0</v>
      </c>
      <c r="U157" s="36" t="s">
        <v>340</v>
      </c>
      <c r="V157" s="36" t="s">
        <v>340</v>
      </c>
      <c r="W157" s="36">
        <v>0</v>
      </c>
      <c r="X157" s="36">
        <v>0</v>
      </c>
      <c r="Y157" s="36">
        <v>0</v>
      </c>
      <c r="Z157" s="36">
        <v>0</v>
      </c>
      <c r="AA157" s="36">
        <v>0</v>
      </c>
      <c r="AB157" s="36">
        <v>0</v>
      </c>
      <c r="AC157" s="36">
        <v>0</v>
      </c>
      <c r="AD157" s="36">
        <v>0</v>
      </c>
      <c r="AE157" s="36">
        <v>0</v>
      </c>
      <c r="AF157" s="36">
        <v>0</v>
      </c>
      <c r="AG157" s="36" t="s">
        <v>340</v>
      </c>
      <c r="AH157" s="36" t="s">
        <v>340</v>
      </c>
      <c r="AI157" s="36" t="s">
        <v>340</v>
      </c>
      <c r="AJ157" s="36">
        <v>0</v>
      </c>
      <c r="AK157" s="36">
        <v>0</v>
      </c>
      <c r="AL157" s="36">
        <v>0</v>
      </c>
      <c r="AM157" s="36">
        <v>0</v>
      </c>
      <c r="AN157" s="36">
        <v>0</v>
      </c>
      <c r="AO157" s="36">
        <v>0</v>
      </c>
      <c r="AP157" s="36">
        <v>0</v>
      </c>
      <c r="AQ157" s="36">
        <v>0</v>
      </c>
      <c r="AR157" s="36">
        <v>0</v>
      </c>
      <c r="AS157" s="36">
        <v>0</v>
      </c>
      <c r="AT157" s="36">
        <v>0</v>
      </c>
      <c r="AU157" s="36">
        <v>0</v>
      </c>
      <c r="AV157" s="36">
        <v>0</v>
      </c>
      <c r="AW157" s="36">
        <v>0</v>
      </c>
      <c r="AX157" s="36">
        <v>0</v>
      </c>
      <c r="AY157" s="36">
        <v>0</v>
      </c>
      <c r="AZ157" s="36">
        <v>0</v>
      </c>
      <c r="BA157" s="36">
        <v>0</v>
      </c>
      <c r="BB157" s="36">
        <v>0</v>
      </c>
      <c r="BC157" s="36">
        <v>0</v>
      </c>
      <c r="BD157" s="36">
        <v>0</v>
      </c>
      <c r="BE157" s="36">
        <v>0</v>
      </c>
      <c r="BF157" s="36">
        <v>0</v>
      </c>
      <c r="BG157" s="36">
        <v>0</v>
      </c>
      <c r="BH157" s="36">
        <v>0.11164877400000001</v>
      </c>
      <c r="BI157" s="36">
        <v>0</v>
      </c>
      <c r="BJ157" s="36">
        <v>0</v>
      </c>
      <c r="BK157" s="36">
        <v>0</v>
      </c>
      <c r="BL157" s="36">
        <v>0</v>
      </c>
    </row>
    <row r="158" spans="1:64" s="37" customFormat="1" x14ac:dyDescent="0.2">
      <c r="A158" s="34">
        <v>155</v>
      </c>
      <c r="B158" s="34" t="s">
        <v>235</v>
      </c>
      <c r="C158" s="34" t="s">
        <v>242</v>
      </c>
      <c r="D158" s="41">
        <v>4.7021129090000002</v>
      </c>
      <c r="E158" s="36">
        <v>2</v>
      </c>
      <c r="F158" s="36">
        <v>0</v>
      </c>
      <c r="G158" s="36">
        <v>0</v>
      </c>
      <c r="H158" s="36">
        <v>2</v>
      </c>
      <c r="I158" s="36">
        <v>0</v>
      </c>
      <c r="J158" s="36">
        <v>0</v>
      </c>
      <c r="K158" s="36">
        <v>0</v>
      </c>
      <c r="L158" s="36">
        <v>0</v>
      </c>
      <c r="M158" s="36">
        <v>0</v>
      </c>
      <c r="N158" s="36">
        <v>0</v>
      </c>
      <c r="O158" s="36">
        <v>0</v>
      </c>
      <c r="P158" s="36">
        <v>0</v>
      </c>
      <c r="Q158" s="36">
        <v>0</v>
      </c>
      <c r="R158" s="36">
        <v>0</v>
      </c>
      <c r="S158" s="36">
        <v>0</v>
      </c>
      <c r="T158" s="36">
        <v>0</v>
      </c>
      <c r="U158" s="36">
        <v>0</v>
      </c>
      <c r="V158" s="36">
        <v>0</v>
      </c>
      <c r="W158" s="36">
        <v>0</v>
      </c>
      <c r="X158" s="36">
        <v>0</v>
      </c>
      <c r="Y158" s="36">
        <v>0</v>
      </c>
      <c r="Z158" s="36">
        <v>0</v>
      </c>
      <c r="AA158" s="36">
        <v>0</v>
      </c>
      <c r="AB158" s="36">
        <v>0</v>
      </c>
      <c r="AC158" s="36">
        <v>0</v>
      </c>
      <c r="AD158" s="36">
        <v>0</v>
      </c>
      <c r="AE158" s="36">
        <v>0</v>
      </c>
      <c r="AF158" s="36">
        <v>0</v>
      </c>
      <c r="AG158" s="36">
        <v>0</v>
      </c>
      <c r="AH158" s="36">
        <v>0</v>
      </c>
      <c r="AI158" s="36">
        <v>0</v>
      </c>
      <c r="AJ158" s="36">
        <v>0</v>
      </c>
      <c r="AK158" s="36">
        <v>0</v>
      </c>
      <c r="AL158" s="36">
        <v>0</v>
      </c>
      <c r="AM158" s="36">
        <v>0</v>
      </c>
      <c r="AN158" s="36">
        <v>0</v>
      </c>
      <c r="AO158" s="36">
        <v>0</v>
      </c>
      <c r="AP158" s="36">
        <v>0</v>
      </c>
      <c r="AQ158" s="36">
        <v>0</v>
      </c>
      <c r="AR158" s="36">
        <v>0</v>
      </c>
      <c r="AS158" s="36">
        <v>0</v>
      </c>
      <c r="AT158" s="36">
        <v>0</v>
      </c>
      <c r="AU158" s="36">
        <v>0</v>
      </c>
      <c r="AV158" s="36">
        <v>0</v>
      </c>
      <c r="AW158" s="36">
        <v>0</v>
      </c>
      <c r="AX158" s="36">
        <v>0</v>
      </c>
      <c r="AY158" s="36">
        <v>0</v>
      </c>
      <c r="AZ158" s="36">
        <v>0</v>
      </c>
      <c r="BA158" s="36">
        <v>0</v>
      </c>
      <c r="BB158" s="36">
        <v>0</v>
      </c>
      <c r="BC158" s="36">
        <v>0</v>
      </c>
      <c r="BD158" s="36">
        <v>0</v>
      </c>
      <c r="BE158" s="36">
        <v>0</v>
      </c>
      <c r="BF158" s="36">
        <v>0</v>
      </c>
      <c r="BG158" s="36">
        <v>0.114126872</v>
      </c>
      <c r="BH158" s="36">
        <v>0.174755562</v>
      </c>
      <c r="BI158" s="36">
        <v>0</v>
      </c>
      <c r="BJ158" s="36">
        <v>0</v>
      </c>
      <c r="BK158" s="36">
        <v>0</v>
      </c>
      <c r="BL158" s="36">
        <v>0</v>
      </c>
    </row>
    <row r="159" spans="1:64" s="37" customFormat="1" x14ac:dyDescent="0.2">
      <c r="A159" s="34">
        <v>156</v>
      </c>
      <c r="B159" s="34" t="s">
        <v>235</v>
      </c>
      <c r="C159" s="34" t="s">
        <v>243</v>
      </c>
      <c r="D159" s="41">
        <v>4.0773198720000003</v>
      </c>
      <c r="E159" s="36">
        <v>0</v>
      </c>
      <c r="F159" s="36" t="s">
        <v>340</v>
      </c>
      <c r="G159" s="36" t="s">
        <v>340</v>
      </c>
      <c r="H159" s="36" t="s">
        <v>340</v>
      </c>
      <c r="I159" s="36">
        <v>0</v>
      </c>
      <c r="J159" s="36">
        <v>0</v>
      </c>
      <c r="K159" s="36">
        <v>0</v>
      </c>
      <c r="L159" s="36">
        <v>0</v>
      </c>
      <c r="M159" s="36">
        <v>0</v>
      </c>
      <c r="N159" s="36">
        <v>0</v>
      </c>
      <c r="O159" s="36">
        <v>0</v>
      </c>
      <c r="P159" s="36">
        <v>0</v>
      </c>
      <c r="Q159" s="36">
        <v>0</v>
      </c>
      <c r="R159" s="36">
        <v>0</v>
      </c>
      <c r="S159" s="36">
        <v>0</v>
      </c>
      <c r="T159" s="36">
        <v>0</v>
      </c>
      <c r="U159" s="36" t="s">
        <v>340</v>
      </c>
      <c r="V159" s="36" t="s">
        <v>340</v>
      </c>
      <c r="W159" s="36">
        <v>0</v>
      </c>
      <c r="X159" s="36">
        <v>0</v>
      </c>
      <c r="Y159" s="36">
        <v>0</v>
      </c>
      <c r="Z159" s="36">
        <v>0</v>
      </c>
      <c r="AA159" s="36">
        <v>0</v>
      </c>
      <c r="AB159" s="36">
        <v>0</v>
      </c>
      <c r="AC159" s="36">
        <v>0</v>
      </c>
      <c r="AD159" s="36">
        <v>0</v>
      </c>
      <c r="AE159" s="36">
        <v>0</v>
      </c>
      <c r="AF159" s="36">
        <v>0</v>
      </c>
      <c r="AG159" s="36" t="s">
        <v>340</v>
      </c>
      <c r="AH159" s="36" t="s">
        <v>340</v>
      </c>
      <c r="AI159" s="36" t="s">
        <v>340</v>
      </c>
      <c r="AJ159" s="36">
        <v>0</v>
      </c>
      <c r="AK159" s="36">
        <v>0</v>
      </c>
      <c r="AL159" s="36">
        <v>0</v>
      </c>
      <c r="AM159" s="36">
        <v>0</v>
      </c>
      <c r="AN159" s="36">
        <v>0</v>
      </c>
      <c r="AO159" s="36">
        <v>0</v>
      </c>
      <c r="AP159" s="36">
        <v>0</v>
      </c>
      <c r="AQ159" s="36">
        <v>0</v>
      </c>
      <c r="AR159" s="36">
        <v>0</v>
      </c>
      <c r="AS159" s="36">
        <v>0</v>
      </c>
      <c r="AT159" s="36">
        <v>0</v>
      </c>
      <c r="AU159" s="36">
        <v>0</v>
      </c>
      <c r="AV159" s="36">
        <v>0</v>
      </c>
      <c r="AW159" s="36">
        <v>0</v>
      </c>
      <c r="AX159" s="36">
        <v>0</v>
      </c>
      <c r="AY159" s="36">
        <v>0</v>
      </c>
      <c r="AZ159" s="36">
        <v>0</v>
      </c>
      <c r="BA159" s="36">
        <v>0</v>
      </c>
      <c r="BB159" s="36">
        <v>0</v>
      </c>
      <c r="BC159" s="36">
        <v>0</v>
      </c>
      <c r="BD159" s="36">
        <v>0</v>
      </c>
      <c r="BE159" s="36">
        <v>0</v>
      </c>
      <c r="BF159" s="36">
        <v>0</v>
      </c>
      <c r="BG159" s="36">
        <v>0</v>
      </c>
      <c r="BH159" s="36">
        <v>0</v>
      </c>
      <c r="BI159" s="36">
        <v>0</v>
      </c>
      <c r="BJ159" s="36">
        <v>0</v>
      </c>
      <c r="BK159" s="36">
        <v>0</v>
      </c>
      <c r="BL159" s="36">
        <v>0</v>
      </c>
    </row>
    <row r="160" spans="1:64" s="37" customFormat="1" x14ac:dyDescent="0.2">
      <c r="A160" s="34">
        <v>157</v>
      </c>
      <c r="B160" s="34" t="s">
        <v>235</v>
      </c>
      <c r="C160" s="34" t="s">
        <v>244</v>
      </c>
      <c r="D160" s="41">
        <v>3.991715583</v>
      </c>
      <c r="E160" s="36">
        <v>0</v>
      </c>
      <c r="F160" s="36" t="s">
        <v>340</v>
      </c>
      <c r="G160" s="36" t="s">
        <v>340</v>
      </c>
      <c r="H160" s="36" t="s">
        <v>340</v>
      </c>
      <c r="I160" s="36">
        <v>0</v>
      </c>
      <c r="J160" s="36">
        <v>0</v>
      </c>
      <c r="K160" s="36">
        <v>0</v>
      </c>
      <c r="L160" s="36">
        <v>0</v>
      </c>
      <c r="M160" s="36">
        <v>0</v>
      </c>
      <c r="N160" s="36">
        <v>0</v>
      </c>
      <c r="O160" s="36">
        <v>0</v>
      </c>
      <c r="P160" s="36">
        <v>0</v>
      </c>
      <c r="Q160" s="36">
        <v>0</v>
      </c>
      <c r="R160" s="36">
        <v>0</v>
      </c>
      <c r="S160" s="36">
        <v>0</v>
      </c>
      <c r="T160" s="36">
        <v>0</v>
      </c>
      <c r="U160" s="36" t="s">
        <v>340</v>
      </c>
      <c r="V160" s="36" t="s">
        <v>340</v>
      </c>
      <c r="W160" s="36">
        <v>0</v>
      </c>
      <c r="X160" s="36">
        <v>0</v>
      </c>
      <c r="Y160" s="36">
        <v>0</v>
      </c>
      <c r="Z160" s="36">
        <v>0</v>
      </c>
      <c r="AA160" s="36">
        <v>0</v>
      </c>
      <c r="AB160" s="36">
        <v>0</v>
      </c>
      <c r="AC160" s="36">
        <v>0</v>
      </c>
      <c r="AD160" s="36">
        <v>0</v>
      </c>
      <c r="AE160" s="36">
        <v>0</v>
      </c>
      <c r="AF160" s="36">
        <v>0</v>
      </c>
      <c r="AG160" s="36" t="s">
        <v>340</v>
      </c>
      <c r="AH160" s="36" t="s">
        <v>340</v>
      </c>
      <c r="AI160" s="36" t="s">
        <v>340</v>
      </c>
      <c r="AJ160" s="36">
        <v>0</v>
      </c>
      <c r="AK160" s="36">
        <v>0</v>
      </c>
      <c r="AL160" s="36">
        <v>0</v>
      </c>
      <c r="AM160" s="36">
        <v>0</v>
      </c>
      <c r="AN160" s="36">
        <v>0</v>
      </c>
      <c r="AO160" s="36">
        <v>0</v>
      </c>
      <c r="AP160" s="36">
        <v>0</v>
      </c>
      <c r="AQ160" s="36">
        <v>0</v>
      </c>
      <c r="AR160" s="36">
        <v>0</v>
      </c>
      <c r="AS160" s="36">
        <v>0</v>
      </c>
      <c r="AT160" s="36">
        <v>0</v>
      </c>
      <c r="AU160" s="36">
        <v>0</v>
      </c>
      <c r="AV160" s="36">
        <v>0</v>
      </c>
      <c r="AW160" s="36">
        <v>0</v>
      </c>
      <c r="AX160" s="36">
        <v>0</v>
      </c>
      <c r="AY160" s="36">
        <v>0</v>
      </c>
      <c r="AZ160" s="36">
        <v>0</v>
      </c>
      <c r="BA160" s="36">
        <v>0</v>
      </c>
      <c r="BB160" s="36">
        <v>0</v>
      </c>
      <c r="BC160" s="36">
        <v>0</v>
      </c>
      <c r="BD160" s="36">
        <v>0</v>
      </c>
      <c r="BE160" s="36">
        <v>0</v>
      </c>
      <c r="BF160" s="36">
        <v>0</v>
      </c>
      <c r="BG160" s="36">
        <v>0</v>
      </c>
      <c r="BH160" s="36">
        <v>0</v>
      </c>
      <c r="BI160" s="36">
        <v>0</v>
      </c>
      <c r="BJ160" s="36">
        <v>0</v>
      </c>
      <c r="BK160" s="36">
        <v>0</v>
      </c>
      <c r="BL160" s="36">
        <v>0</v>
      </c>
    </row>
    <row r="161" spans="1:64" s="37" customFormat="1" x14ac:dyDescent="0.2">
      <c r="A161" s="34">
        <v>158</v>
      </c>
      <c r="B161" s="34" t="s">
        <v>235</v>
      </c>
      <c r="C161" s="34" t="s">
        <v>245</v>
      </c>
      <c r="D161" s="41">
        <v>4.3446551710000003</v>
      </c>
      <c r="E161" s="36">
        <v>2</v>
      </c>
      <c r="F161" s="36">
        <v>0</v>
      </c>
      <c r="G161" s="36">
        <v>0</v>
      </c>
      <c r="H161" s="36">
        <v>2</v>
      </c>
      <c r="I161" s="36">
        <v>0</v>
      </c>
      <c r="J161" s="36">
        <v>0</v>
      </c>
      <c r="K161" s="36">
        <v>0</v>
      </c>
      <c r="L161" s="36">
        <v>0</v>
      </c>
      <c r="M161" s="36">
        <v>0</v>
      </c>
      <c r="N161" s="36">
        <v>0</v>
      </c>
      <c r="O161" s="36">
        <v>0</v>
      </c>
      <c r="P161" s="36">
        <v>0</v>
      </c>
      <c r="Q161" s="36">
        <v>0</v>
      </c>
      <c r="R161" s="36">
        <v>0</v>
      </c>
      <c r="S161" s="36">
        <v>0</v>
      </c>
      <c r="T161" s="36">
        <v>0</v>
      </c>
      <c r="U161" s="36">
        <v>0</v>
      </c>
      <c r="V161" s="36">
        <v>0</v>
      </c>
      <c r="W161" s="36">
        <v>0</v>
      </c>
      <c r="X161" s="36">
        <v>0</v>
      </c>
      <c r="Y161" s="36">
        <v>0</v>
      </c>
      <c r="Z161" s="36">
        <v>0</v>
      </c>
      <c r="AA161" s="36">
        <v>0</v>
      </c>
      <c r="AB161" s="36">
        <v>0</v>
      </c>
      <c r="AC161" s="36">
        <v>0</v>
      </c>
      <c r="AD161" s="36">
        <v>0</v>
      </c>
      <c r="AE161" s="36">
        <v>0</v>
      </c>
      <c r="AF161" s="36">
        <v>0</v>
      </c>
      <c r="AG161" s="36">
        <v>0</v>
      </c>
      <c r="AH161" s="36">
        <v>0</v>
      </c>
      <c r="AI161" s="36">
        <v>0</v>
      </c>
      <c r="AJ161" s="36">
        <v>0</v>
      </c>
      <c r="AK161" s="36">
        <v>0</v>
      </c>
      <c r="AL161" s="36">
        <v>0</v>
      </c>
      <c r="AM161" s="36">
        <v>0</v>
      </c>
      <c r="AN161" s="36">
        <v>0</v>
      </c>
      <c r="AO161" s="36">
        <v>0</v>
      </c>
      <c r="AP161" s="36">
        <v>0</v>
      </c>
      <c r="AQ161" s="36">
        <v>0</v>
      </c>
      <c r="AR161" s="36">
        <v>0</v>
      </c>
      <c r="AS161" s="36">
        <v>0</v>
      </c>
      <c r="AT161" s="36">
        <v>0</v>
      </c>
      <c r="AU161" s="36">
        <v>0</v>
      </c>
      <c r="AV161" s="36">
        <v>0</v>
      </c>
      <c r="AW161" s="36">
        <v>0</v>
      </c>
      <c r="AX161" s="36">
        <v>0</v>
      </c>
      <c r="AY161" s="36">
        <v>0</v>
      </c>
      <c r="AZ161" s="36">
        <v>0</v>
      </c>
      <c r="BA161" s="36">
        <v>0</v>
      </c>
      <c r="BB161" s="36">
        <v>0</v>
      </c>
      <c r="BC161" s="36">
        <v>0</v>
      </c>
      <c r="BD161" s="36">
        <v>0</v>
      </c>
      <c r="BE161" s="36">
        <v>0</v>
      </c>
      <c r="BF161" s="36">
        <v>0</v>
      </c>
      <c r="BG161" s="36">
        <v>0</v>
      </c>
      <c r="BH161" s="36">
        <v>0</v>
      </c>
      <c r="BI161" s="36">
        <v>0</v>
      </c>
      <c r="BJ161" s="36">
        <v>0</v>
      </c>
      <c r="BK161" s="36">
        <v>0</v>
      </c>
      <c r="BL161" s="36">
        <v>0</v>
      </c>
    </row>
    <row r="162" spans="1:64" s="37" customFormat="1" x14ac:dyDescent="0.2">
      <c r="A162" s="34">
        <v>159</v>
      </c>
      <c r="B162" s="34" t="s">
        <v>235</v>
      </c>
      <c r="C162" s="34" t="s">
        <v>246</v>
      </c>
      <c r="D162" s="41">
        <v>3.97179087</v>
      </c>
      <c r="E162" s="36">
        <v>37</v>
      </c>
      <c r="F162" s="36">
        <v>0</v>
      </c>
      <c r="G162" s="36">
        <v>0</v>
      </c>
      <c r="H162" s="36">
        <v>37</v>
      </c>
      <c r="I162" s="36">
        <v>0</v>
      </c>
      <c r="J162" s="36">
        <v>0</v>
      </c>
      <c r="K162" s="36">
        <v>0</v>
      </c>
      <c r="L162" s="36">
        <v>0</v>
      </c>
      <c r="M162" s="36">
        <v>0</v>
      </c>
      <c r="N162" s="36">
        <v>0</v>
      </c>
      <c r="O162" s="36">
        <v>0</v>
      </c>
      <c r="P162" s="36">
        <v>0</v>
      </c>
      <c r="Q162" s="36">
        <v>0</v>
      </c>
      <c r="R162" s="36">
        <v>0</v>
      </c>
      <c r="S162" s="36">
        <v>0</v>
      </c>
      <c r="T162" s="36">
        <v>0</v>
      </c>
      <c r="U162" s="36">
        <v>0</v>
      </c>
      <c r="V162" s="36">
        <v>0</v>
      </c>
      <c r="W162" s="36">
        <v>0</v>
      </c>
      <c r="X162" s="36">
        <v>0</v>
      </c>
      <c r="Y162" s="36">
        <v>0</v>
      </c>
      <c r="Z162" s="36">
        <v>0</v>
      </c>
      <c r="AA162" s="36">
        <v>0</v>
      </c>
      <c r="AB162" s="36">
        <v>0</v>
      </c>
      <c r="AC162" s="36">
        <v>0</v>
      </c>
      <c r="AD162" s="36">
        <v>0</v>
      </c>
      <c r="AE162" s="36">
        <v>0</v>
      </c>
      <c r="AF162" s="36">
        <v>0</v>
      </c>
      <c r="AG162" s="36">
        <v>0</v>
      </c>
      <c r="AH162" s="36">
        <v>0</v>
      </c>
      <c r="AI162" s="36">
        <v>0</v>
      </c>
      <c r="AJ162" s="36">
        <v>0</v>
      </c>
      <c r="AK162" s="36">
        <v>0</v>
      </c>
      <c r="AL162" s="36">
        <v>0</v>
      </c>
      <c r="AM162" s="36">
        <v>0</v>
      </c>
      <c r="AN162" s="36">
        <v>0</v>
      </c>
      <c r="AO162" s="36">
        <v>0</v>
      </c>
      <c r="AP162" s="36">
        <v>0</v>
      </c>
      <c r="AQ162" s="36">
        <v>0</v>
      </c>
      <c r="AR162" s="36">
        <v>0</v>
      </c>
      <c r="AS162" s="36">
        <v>0</v>
      </c>
      <c r="AT162" s="36">
        <v>0</v>
      </c>
      <c r="AU162" s="36">
        <v>0</v>
      </c>
      <c r="AV162" s="36">
        <v>0</v>
      </c>
      <c r="AW162" s="36">
        <v>0</v>
      </c>
      <c r="AX162" s="36">
        <v>0</v>
      </c>
      <c r="AY162" s="36">
        <v>0</v>
      </c>
      <c r="AZ162" s="36">
        <v>0</v>
      </c>
      <c r="BA162" s="36">
        <v>0</v>
      </c>
      <c r="BB162" s="36">
        <v>0</v>
      </c>
      <c r="BC162" s="36">
        <v>0</v>
      </c>
      <c r="BD162" s="36">
        <v>0</v>
      </c>
      <c r="BE162" s="36">
        <v>0</v>
      </c>
      <c r="BF162" s="36">
        <v>0</v>
      </c>
      <c r="BG162" s="36">
        <v>0</v>
      </c>
      <c r="BH162" s="36">
        <v>0</v>
      </c>
      <c r="BI162" s="36">
        <v>0</v>
      </c>
      <c r="BJ162" s="36">
        <v>0</v>
      </c>
      <c r="BK162" s="36">
        <v>0</v>
      </c>
      <c r="BL162" s="36">
        <v>0</v>
      </c>
    </row>
    <row r="163" spans="1:64" s="37" customFormat="1" x14ac:dyDescent="0.2">
      <c r="A163" s="34">
        <v>160</v>
      </c>
      <c r="B163" s="34" t="s">
        <v>235</v>
      </c>
      <c r="C163" s="34" t="s">
        <v>247</v>
      </c>
      <c r="D163" s="41">
        <v>4.6625529730000004</v>
      </c>
      <c r="E163" s="36">
        <v>16</v>
      </c>
      <c r="F163" s="36">
        <v>0</v>
      </c>
      <c r="G163" s="36">
        <v>2</v>
      </c>
      <c r="H163" s="36">
        <v>14</v>
      </c>
      <c r="I163" s="36">
        <v>0</v>
      </c>
      <c r="J163" s="36">
        <v>0</v>
      </c>
      <c r="K163" s="36">
        <v>0</v>
      </c>
      <c r="L163" s="36">
        <v>0</v>
      </c>
      <c r="M163" s="36">
        <v>0</v>
      </c>
      <c r="N163" s="36">
        <v>0</v>
      </c>
      <c r="O163" s="36">
        <v>0</v>
      </c>
      <c r="P163" s="36">
        <v>0</v>
      </c>
      <c r="Q163" s="36">
        <v>0</v>
      </c>
      <c r="R163" s="36">
        <v>0</v>
      </c>
      <c r="S163" s="36">
        <v>0</v>
      </c>
      <c r="T163" s="36">
        <v>0</v>
      </c>
      <c r="U163" s="36">
        <v>9.0000000000000011E-3</v>
      </c>
      <c r="V163" s="36">
        <v>2.1600000000000001E-2</v>
      </c>
      <c r="W163" s="36">
        <v>9.0000000000000011E-3</v>
      </c>
      <c r="X163" s="36">
        <v>2.1600000000000001E-2</v>
      </c>
      <c r="Y163" s="36">
        <v>3.0600000000000002E-2</v>
      </c>
      <c r="Z163" s="36">
        <v>0</v>
      </c>
      <c r="AA163" s="36">
        <v>0</v>
      </c>
      <c r="AB163" s="36">
        <v>0</v>
      </c>
      <c r="AC163" s="36">
        <v>0</v>
      </c>
      <c r="AD163" s="36">
        <v>0</v>
      </c>
      <c r="AE163" s="36">
        <v>0</v>
      </c>
      <c r="AF163" s="36">
        <v>0</v>
      </c>
      <c r="AG163" s="36">
        <v>1.0262781955490208E-3</v>
      </c>
      <c r="AH163" s="36">
        <v>1.7458525625431622E-3</v>
      </c>
      <c r="AI163" s="36">
        <v>5.5914467205774249E-3</v>
      </c>
      <c r="AJ163" s="36">
        <v>0</v>
      </c>
      <c r="AK163" s="36">
        <v>0</v>
      </c>
      <c r="AL163" s="36">
        <v>0</v>
      </c>
      <c r="AM163" s="36">
        <v>1.0262781955490208E-3</v>
      </c>
      <c r="AN163" s="36">
        <v>1.7458525625431622E-3</v>
      </c>
      <c r="AO163" s="36">
        <v>5.5914467205774249E-3</v>
      </c>
      <c r="AP163" s="36">
        <v>3.8823707999999998E-2</v>
      </c>
      <c r="AQ163" s="36">
        <v>2.0905073E-2</v>
      </c>
      <c r="AR163" s="36">
        <v>5.9728780999999995E-2</v>
      </c>
      <c r="AS163" s="36">
        <v>0</v>
      </c>
      <c r="AT163" s="36">
        <v>0</v>
      </c>
      <c r="AU163" s="36">
        <v>0</v>
      </c>
      <c r="AV163" s="36">
        <v>0</v>
      </c>
      <c r="AW163" s="36">
        <v>0</v>
      </c>
      <c r="AX163" s="36">
        <v>0</v>
      </c>
      <c r="AY163" s="36">
        <v>0</v>
      </c>
      <c r="AZ163" s="36">
        <v>0</v>
      </c>
      <c r="BA163" s="36">
        <v>0</v>
      </c>
      <c r="BB163" s="36">
        <v>0.39049817599999997</v>
      </c>
      <c r="BC163" s="36">
        <v>26.799507889000001</v>
      </c>
      <c r="BD163" s="36">
        <v>67.581818386999998</v>
      </c>
      <c r="BE163" s="36">
        <v>2.7593792857142859E-2</v>
      </c>
      <c r="BF163" s="36">
        <v>5.5187587142857146E-2</v>
      </c>
      <c r="BG163" s="36">
        <v>1.0632607060000001</v>
      </c>
      <c r="BH163" s="36">
        <v>12.267172407</v>
      </c>
      <c r="BI163" s="36">
        <v>0</v>
      </c>
      <c r="BJ163" s="36">
        <v>0</v>
      </c>
      <c r="BK163" s="36">
        <v>0</v>
      </c>
      <c r="BL163" s="36">
        <v>0</v>
      </c>
    </row>
    <row r="164" spans="1:64" s="37" customFormat="1" x14ac:dyDescent="0.2">
      <c r="A164" s="34">
        <v>161</v>
      </c>
      <c r="B164" s="34" t="s">
        <v>235</v>
      </c>
      <c r="C164" s="34" t="s">
        <v>248</v>
      </c>
      <c r="D164" s="41">
        <v>4.5859571060000004</v>
      </c>
      <c r="E164" s="36">
        <v>1</v>
      </c>
      <c r="F164" s="36">
        <v>0</v>
      </c>
      <c r="G164" s="36">
        <v>0</v>
      </c>
      <c r="H164" s="36">
        <v>1</v>
      </c>
      <c r="I164" s="36">
        <v>0</v>
      </c>
      <c r="J164" s="36">
        <v>0</v>
      </c>
      <c r="K164" s="36">
        <v>0</v>
      </c>
      <c r="L164" s="36">
        <v>0</v>
      </c>
      <c r="M164" s="36">
        <v>0</v>
      </c>
      <c r="N164" s="36">
        <v>0</v>
      </c>
      <c r="O164" s="36">
        <v>0</v>
      </c>
      <c r="P164" s="36">
        <v>0</v>
      </c>
      <c r="Q164" s="36">
        <v>0</v>
      </c>
      <c r="R164" s="36">
        <v>0</v>
      </c>
      <c r="S164" s="36">
        <v>0</v>
      </c>
      <c r="T164" s="36">
        <v>0</v>
      </c>
      <c r="U164" s="36">
        <v>0</v>
      </c>
      <c r="V164" s="36">
        <v>0</v>
      </c>
      <c r="W164" s="36">
        <v>0</v>
      </c>
      <c r="X164" s="36">
        <v>0</v>
      </c>
      <c r="Y164" s="36">
        <v>0</v>
      </c>
      <c r="Z164" s="36">
        <v>0</v>
      </c>
      <c r="AA164" s="36">
        <v>0</v>
      </c>
      <c r="AB164" s="36">
        <v>0</v>
      </c>
      <c r="AC164" s="36">
        <v>0</v>
      </c>
      <c r="AD164" s="36">
        <v>0</v>
      </c>
      <c r="AE164" s="36">
        <v>0</v>
      </c>
      <c r="AF164" s="36">
        <v>0</v>
      </c>
      <c r="AG164" s="36">
        <v>0</v>
      </c>
      <c r="AH164" s="36">
        <v>0</v>
      </c>
      <c r="AI164" s="36">
        <v>0</v>
      </c>
      <c r="AJ164" s="36">
        <v>0</v>
      </c>
      <c r="AK164" s="36">
        <v>0</v>
      </c>
      <c r="AL164" s="36">
        <v>0</v>
      </c>
      <c r="AM164" s="36">
        <v>0</v>
      </c>
      <c r="AN164" s="36">
        <v>0</v>
      </c>
      <c r="AO164" s="36">
        <v>0</v>
      </c>
      <c r="AP164" s="36">
        <v>0</v>
      </c>
      <c r="AQ164" s="36">
        <v>0</v>
      </c>
      <c r="AR164" s="36">
        <v>0</v>
      </c>
      <c r="AS164" s="36">
        <v>0</v>
      </c>
      <c r="AT164" s="36">
        <v>0</v>
      </c>
      <c r="AU164" s="36">
        <v>0</v>
      </c>
      <c r="AV164" s="36">
        <v>0</v>
      </c>
      <c r="AW164" s="36">
        <v>0</v>
      </c>
      <c r="AX164" s="36">
        <v>0</v>
      </c>
      <c r="AY164" s="36">
        <v>0</v>
      </c>
      <c r="AZ164" s="36">
        <v>0</v>
      </c>
      <c r="BA164" s="36">
        <v>0</v>
      </c>
      <c r="BB164" s="36">
        <v>0.30788962199999997</v>
      </c>
      <c r="BC164" s="36">
        <v>13.771079958</v>
      </c>
      <c r="BD164" s="36">
        <v>32.139783129999998</v>
      </c>
      <c r="BE164" s="36">
        <v>2.1756420000000002E-2</v>
      </c>
      <c r="BF164" s="36">
        <v>4.3512841428571432E-2</v>
      </c>
      <c r="BG164" s="36">
        <v>0.89140271800000004</v>
      </c>
      <c r="BH164" s="36">
        <v>6.1928399040000004</v>
      </c>
      <c r="BI164" s="36">
        <v>0</v>
      </c>
      <c r="BJ164" s="36">
        <v>0</v>
      </c>
      <c r="BK164" s="36">
        <v>0</v>
      </c>
      <c r="BL164" s="36">
        <v>0</v>
      </c>
    </row>
    <row r="165" spans="1:64" s="37" customFormat="1" x14ac:dyDescent="0.2">
      <c r="A165" s="34">
        <v>162</v>
      </c>
      <c r="B165" s="34" t="s">
        <v>235</v>
      </c>
      <c r="C165" s="34" t="s">
        <v>249</v>
      </c>
      <c r="D165" s="41">
        <v>4.5447602710000004</v>
      </c>
      <c r="E165" s="36">
        <v>8</v>
      </c>
      <c r="F165" s="36">
        <v>0</v>
      </c>
      <c r="G165" s="36">
        <v>0</v>
      </c>
      <c r="H165" s="36">
        <v>8</v>
      </c>
      <c r="I165" s="36">
        <v>0</v>
      </c>
      <c r="J165" s="36">
        <v>0</v>
      </c>
      <c r="K165" s="36">
        <v>0</v>
      </c>
      <c r="L165" s="36">
        <v>0</v>
      </c>
      <c r="M165" s="36">
        <v>0</v>
      </c>
      <c r="N165" s="36">
        <v>0</v>
      </c>
      <c r="O165" s="36">
        <v>0</v>
      </c>
      <c r="P165" s="36">
        <v>0</v>
      </c>
      <c r="Q165" s="36">
        <v>0</v>
      </c>
      <c r="R165" s="36">
        <v>0</v>
      </c>
      <c r="S165" s="36">
        <v>0</v>
      </c>
      <c r="T165" s="36">
        <v>0</v>
      </c>
      <c r="U165" s="36">
        <v>0</v>
      </c>
      <c r="V165" s="36">
        <v>0</v>
      </c>
      <c r="W165" s="36">
        <v>0</v>
      </c>
      <c r="X165" s="36">
        <v>0</v>
      </c>
      <c r="Y165" s="36">
        <v>0</v>
      </c>
      <c r="Z165" s="36">
        <v>0</v>
      </c>
      <c r="AA165" s="36">
        <v>0</v>
      </c>
      <c r="AB165" s="36">
        <v>0</v>
      </c>
      <c r="AC165" s="36">
        <v>0</v>
      </c>
      <c r="AD165" s="36">
        <v>0</v>
      </c>
      <c r="AE165" s="36">
        <v>0</v>
      </c>
      <c r="AF165" s="36">
        <v>0</v>
      </c>
      <c r="AG165" s="36">
        <v>0</v>
      </c>
      <c r="AH165" s="36">
        <v>0</v>
      </c>
      <c r="AI165" s="36">
        <v>0</v>
      </c>
      <c r="AJ165" s="36">
        <v>0</v>
      </c>
      <c r="AK165" s="36">
        <v>0</v>
      </c>
      <c r="AL165" s="36">
        <v>0</v>
      </c>
      <c r="AM165" s="36">
        <v>0</v>
      </c>
      <c r="AN165" s="36">
        <v>0</v>
      </c>
      <c r="AO165" s="36">
        <v>0</v>
      </c>
      <c r="AP165" s="36">
        <v>0</v>
      </c>
      <c r="AQ165" s="36">
        <v>0</v>
      </c>
      <c r="AR165" s="36">
        <v>0</v>
      </c>
      <c r="AS165" s="36">
        <v>0</v>
      </c>
      <c r="AT165" s="36">
        <v>0</v>
      </c>
      <c r="AU165" s="36">
        <v>0</v>
      </c>
      <c r="AV165" s="36">
        <v>0</v>
      </c>
      <c r="AW165" s="36">
        <v>0</v>
      </c>
      <c r="AX165" s="36">
        <v>0</v>
      </c>
      <c r="AY165" s="36">
        <v>0</v>
      </c>
      <c r="AZ165" s="36">
        <v>0</v>
      </c>
      <c r="BA165" s="36">
        <v>0</v>
      </c>
      <c r="BB165" s="36">
        <v>0</v>
      </c>
      <c r="BC165" s="36">
        <v>0</v>
      </c>
      <c r="BD165" s="36">
        <v>0</v>
      </c>
      <c r="BE165" s="36">
        <v>0</v>
      </c>
      <c r="BF165" s="36">
        <v>0</v>
      </c>
      <c r="BG165" s="36">
        <v>0.209784583</v>
      </c>
      <c r="BH165" s="36">
        <v>1.8570199380000001</v>
      </c>
      <c r="BI165" s="36">
        <v>0</v>
      </c>
      <c r="BJ165" s="36">
        <v>0</v>
      </c>
      <c r="BK165" s="36">
        <v>0</v>
      </c>
      <c r="BL165" s="36">
        <v>0</v>
      </c>
    </row>
    <row r="166" spans="1:64" s="37" customFormat="1" x14ac:dyDescent="0.2">
      <c r="A166" s="34">
        <v>163</v>
      </c>
      <c r="B166" s="34" t="s">
        <v>235</v>
      </c>
      <c r="C166" s="34" t="s">
        <v>250</v>
      </c>
      <c r="D166" s="41">
        <v>4.5372985970000004</v>
      </c>
      <c r="E166" s="36">
        <v>22</v>
      </c>
      <c r="F166" s="36">
        <v>0</v>
      </c>
      <c r="G166" s="36">
        <v>0</v>
      </c>
      <c r="H166" s="36">
        <v>22</v>
      </c>
      <c r="I166" s="36">
        <v>0</v>
      </c>
      <c r="J166" s="36">
        <v>0</v>
      </c>
      <c r="K166" s="36">
        <v>0</v>
      </c>
      <c r="L166" s="36">
        <v>0</v>
      </c>
      <c r="M166" s="36">
        <v>0</v>
      </c>
      <c r="N166" s="36">
        <v>0</v>
      </c>
      <c r="O166" s="36">
        <v>0</v>
      </c>
      <c r="P166" s="36">
        <v>0</v>
      </c>
      <c r="Q166" s="36">
        <v>0</v>
      </c>
      <c r="R166" s="36">
        <v>0</v>
      </c>
      <c r="S166" s="36">
        <v>0</v>
      </c>
      <c r="T166" s="36">
        <v>0</v>
      </c>
      <c r="U166" s="36">
        <v>0</v>
      </c>
      <c r="V166" s="36">
        <v>0</v>
      </c>
      <c r="W166" s="36">
        <v>0</v>
      </c>
      <c r="X166" s="36">
        <v>0</v>
      </c>
      <c r="Y166" s="36">
        <v>0</v>
      </c>
      <c r="Z166" s="36">
        <v>0</v>
      </c>
      <c r="AA166" s="36">
        <v>0</v>
      </c>
      <c r="AB166" s="36">
        <v>0</v>
      </c>
      <c r="AC166" s="36">
        <v>0</v>
      </c>
      <c r="AD166" s="36">
        <v>0</v>
      </c>
      <c r="AE166" s="36">
        <v>0</v>
      </c>
      <c r="AF166" s="36">
        <v>0</v>
      </c>
      <c r="AG166" s="36">
        <v>0</v>
      </c>
      <c r="AH166" s="36">
        <v>0</v>
      </c>
      <c r="AI166" s="36">
        <v>0</v>
      </c>
      <c r="AJ166" s="36">
        <v>0</v>
      </c>
      <c r="AK166" s="36">
        <v>0</v>
      </c>
      <c r="AL166" s="36">
        <v>0</v>
      </c>
      <c r="AM166" s="36">
        <v>0</v>
      </c>
      <c r="AN166" s="36">
        <v>0</v>
      </c>
      <c r="AO166" s="36">
        <v>0</v>
      </c>
      <c r="AP166" s="36">
        <v>0</v>
      </c>
      <c r="AQ166" s="36">
        <v>0</v>
      </c>
      <c r="AR166" s="36">
        <v>0</v>
      </c>
      <c r="AS166" s="36">
        <v>0</v>
      </c>
      <c r="AT166" s="36">
        <v>0</v>
      </c>
      <c r="AU166" s="36">
        <v>0</v>
      </c>
      <c r="AV166" s="36">
        <v>0</v>
      </c>
      <c r="AW166" s="36">
        <v>0</v>
      </c>
      <c r="AX166" s="36">
        <v>0</v>
      </c>
      <c r="AY166" s="36">
        <v>0</v>
      </c>
      <c r="AZ166" s="36">
        <v>0</v>
      </c>
      <c r="BA166" s="36">
        <v>0</v>
      </c>
      <c r="BB166" s="36">
        <v>0</v>
      </c>
      <c r="BC166" s="36">
        <v>0</v>
      </c>
      <c r="BD166" s="36">
        <v>0</v>
      </c>
      <c r="BE166" s="36">
        <v>0</v>
      </c>
      <c r="BF166" s="36">
        <v>0</v>
      </c>
      <c r="BG166" s="36">
        <v>0</v>
      </c>
      <c r="BH166" s="36">
        <v>0</v>
      </c>
      <c r="BI166" s="36">
        <v>0</v>
      </c>
      <c r="BJ166" s="36">
        <v>0</v>
      </c>
      <c r="BK166" s="36">
        <v>0</v>
      </c>
      <c r="BL166" s="36">
        <v>0</v>
      </c>
    </row>
    <row r="167" spans="1:64" s="37" customFormat="1" x14ac:dyDescent="0.2">
      <c r="A167" s="34">
        <v>164</v>
      </c>
      <c r="B167" s="34" t="s">
        <v>235</v>
      </c>
      <c r="C167" s="34" t="s">
        <v>251</v>
      </c>
      <c r="D167" s="41">
        <v>4.6325486849999997</v>
      </c>
      <c r="E167" s="36">
        <v>18</v>
      </c>
      <c r="F167" s="36">
        <v>0</v>
      </c>
      <c r="G167" s="36">
        <v>0</v>
      </c>
      <c r="H167" s="36">
        <v>18</v>
      </c>
      <c r="I167" s="36">
        <v>0</v>
      </c>
      <c r="J167" s="36">
        <v>0</v>
      </c>
      <c r="K167" s="36">
        <v>0</v>
      </c>
      <c r="L167" s="36">
        <v>0</v>
      </c>
      <c r="M167" s="36">
        <v>0</v>
      </c>
      <c r="N167" s="36">
        <v>0</v>
      </c>
      <c r="O167" s="36">
        <v>0</v>
      </c>
      <c r="P167" s="36">
        <v>0</v>
      </c>
      <c r="Q167" s="36">
        <v>0</v>
      </c>
      <c r="R167" s="36">
        <v>0</v>
      </c>
      <c r="S167" s="36">
        <v>0</v>
      </c>
      <c r="T167" s="36">
        <v>0</v>
      </c>
      <c r="U167" s="36">
        <v>0</v>
      </c>
      <c r="V167" s="36">
        <v>0</v>
      </c>
      <c r="W167" s="36">
        <v>0</v>
      </c>
      <c r="X167" s="36">
        <v>0</v>
      </c>
      <c r="Y167" s="36">
        <v>0</v>
      </c>
      <c r="Z167" s="36">
        <v>0</v>
      </c>
      <c r="AA167" s="36">
        <v>0</v>
      </c>
      <c r="AB167" s="36">
        <v>0</v>
      </c>
      <c r="AC167" s="36">
        <v>0</v>
      </c>
      <c r="AD167" s="36">
        <v>0</v>
      </c>
      <c r="AE167" s="36">
        <v>0</v>
      </c>
      <c r="AF167" s="36">
        <v>0</v>
      </c>
      <c r="AG167" s="36">
        <v>0</v>
      </c>
      <c r="AH167" s="36">
        <v>0</v>
      </c>
      <c r="AI167" s="36">
        <v>0</v>
      </c>
      <c r="AJ167" s="36">
        <v>0</v>
      </c>
      <c r="AK167" s="36">
        <v>0</v>
      </c>
      <c r="AL167" s="36">
        <v>0</v>
      </c>
      <c r="AM167" s="36">
        <v>0</v>
      </c>
      <c r="AN167" s="36">
        <v>0</v>
      </c>
      <c r="AO167" s="36">
        <v>0</v>
      </c>
      <c r="AP167" s="36">
        <v>0</v>
      </c>
      <c r="AQ167" s="36">
        <v>0</v>
      </c>
      <c r="AR167" s="36">
        <v>0</v>
      </c>
      <c r="AS167" s="36">
        <v>0</v>
      </c>
      <c r="AT167" s="36">
        <v>0</v>
      </c>
      <c r="AU167" s="36">
        <v>0</v>
      </c>
      <c r="AV167" s="36">
        <v>0</v>
      </c>
      <c r="AW167" s="36">
        <v>0</v>
      </c>
      <c r="AX167" s="36">
        <v>0</v>
      </c>
      <c r="AY167" s="36">
        <v>0</v>
      </c>
      <c r="AZ167" s="36">
        <v>0</v>
      </c>
      <c r="BA167" s="36">
        <v>0</v>
      </c>
      <c r="BB167" s="36">
        <v>0</v>
      </c>
      <c r="BC167" s="36">
        <v>0</v>
      </c>
      <c r="BD167" s="36">
        <v>0</v>
      </c>
      <c r="BE167" s="36">
        <v>0</v>
      </c>
      <c r="BF167" s="36">
        <v>0</v>
      </c>
      <c r="BG167" s="36">
        <v>0</v>
      </c>
      <c r="BH167" s="36">
        <v>6.0210623999999997E-2</v>
      </c>
      <c r="BI167" s="36">
        <v>0</v>
      </c>
      <c r="BJ167" s="36">
        <v>0</v>
      </c>
      <c r="BK167" s="36">
        <v>0</v>
      </c>
      <c r="BL167" s="36">
        <v>0</v>
      </c>
    </row>
    <row r="168" spans="1:64" s="37" customFormat="1" x14ac:dyDescent="0.2">
      <c r="A168" s="34">
        <v>165</v>
      </c>
      <c r="B168" s="34" t="s">
        <v>235</v>
      </c>
      <c r="C168" s="34" t="s">
        <v>252</v>
      </c>
      <c r="D168" s="41">
        <v>4.1070730989999999</v>
      </c>
      <c r="E168" s="36">
        <v>10</v>
      </c>
      <c r="F168" s="36">
        <v>0</v>
      </c>
      <c r="G168" s="36">
        <v>0</v>
      </c>
      <c r="H168" s="36">
        <v>10</v>
      </c>
      <c r="I168" s="36">
        <v>0</v>
      </c>
      <c r="J168" s="36">
        <v>0</v>
      </c>
      <c r="K168" s="36">
        <v>0</v>
      </c>
      <c r="L168" s="36">
        <v>0</v>
      </c>
      <c r="M168" s="36">
        <v>0</v>
      </c>
      <c r="N168" s="36">
        <v>0</v>
      </c>
      <c r="O168" s="36">
        <v>0</v>
      </c>
      <c r="P168" s="36">
        <v>0</v>
      </c>
      <c r="Q168" s="36">
        <v>0</v>
      </c>
      <c r="R168" s="36">
        <v>0</v>
      </c>
      <c r="S168" s="36">
        <v>0</v>
      </c>
      <c r="T168" s="36">
        <v>0</v>
      </c>
      <c r="U168" s="36">
        <v>0</v>
      </c>
      <c r="V168" s="36">
        <v>0</v>
      </c>
      <c r="W168" s="36">
        <v>0</v>
      </c>
      <c r="X168" s="36">
        <v>0</v>
      </c>
      <c r="Y168" s="36">
        <v>0</v>
      </c>
      <c r="Z168" s="36">
        <v>0</v>
      </c>
      <c r="AA168" s="36">
        <v>0</v>
      </c>
      <c r="AB168" s="36">
        <v>0</v>
      </c>
      <c r="AC168" s="36">
        <v>0</v>
      </c>
      <c r="AD168" s="36">
        <v>0</v>
      </c>
      <c r="AE168" s="36">
        <v>0</v>
      </c>
      <c r="AF168" s="36">
        <v>0</v>
      </c>
      <c r="AG168" s="36">
        <v>0</v>
      </c>
      <c r="AH168" s="36">
        <v>0</v>
      </c>
      <c r="AI168" s="36">
        <v>0</v>
      </c>
      <c r="AJ168" s="36">
        <v>0</v>
      </c>
      <c r="AK168" s="36">
        <v>0</v>
      </c>
      <c r="AL168" s="36">
        <v>0</v>
      </c>
      <c r="AM168" s="36">
        <v>0</v>
      </c>
      <c r="AN168" s="36">
        <v>0</v>
      </c>
      <c r="AO168" s="36">
        <v>0</v>
      </c>
      <c r="AP168" s="36">
        <v>0</v>
      </c>
      <c r="AQ168" s="36">
        <v>0</v>
      </c>
      <c r="AR168" s="36">
        <v>0</v>
      </c>
      <c r="AS168" s="36">
        <v>0</v>
      </c>
      <c r="AT168" s="36">
        <v>0</v>
      </c>
      <c r="AU168" s="36">
        <v>0</v>
      </c>
      <c r="AV168" s="36">
        <v>0</v>
      </c>
      <c r="AW168" s="36">
        <v>0</v>
      </c>
      <c r="AX168" s="36">
        <v>0</v>
      </c>
      <c r="AY168" s="36">
        <v>0</v>
      </c>
      <c r="AZ168" s="36">
        <v>0</v>
      </c>
      <c r="BA168" s="36">
        <v>0</v>
      </c>
      <c r="BB168" s="36">
        <v>0</v>
      </c>
      <c r="BC168" s="36">
        <v>0</v>
      </c>
      <c r="BD168" s="36">
        <v>0</v>
      </c>
      <c r="BE168" s="36">
        <v>0</v>
      </c>
      <c r="BF168" s="36">
        <v>0</v>
      </c>
      <c r="BG168" s="36">
        <v>0</v>
      </c>
      <c r="BH168" s="36">
        <v>0</v>
      </c>
      <c r="BI168" s="36">
        <v>0</v>
      </c>
      <c r="BJ168" s="36">
        <v>0</v>
      </c>
      <c r="BK168" s="36">
        <v>0</v>
      </c>
      <c r="BL168" s="36">
        <v>0</v>
      </c>
    </row>
    <row r="169" spans="1:64" s="37" customFormat="1" x14ac:dyDescent="0.2">
      <c r="A169" s="34">
        <v>166</v>
      </c>
      <c r="B169" s="34" t="s">
        <v>235</v>
      </c>
      <c r="C169" s="34" t="s">
        <v>253</v>
      </c>
      <c r="D169" s="41">
        <v>4.4301585460000004</v>
      </c>
      <c r="E169" s="36">
        <v>11</v>
      </c>
      <c r="F169" s="36">
        <v>0</v>
      </c>
      <c r="G169" s="36">
        <v>0</v>
      </c>
      <c r="H169" s="36">
        <v>11</v>
      </c>
      <c r="I169" s="36">
        <v>0</v>
      </c>
      <c r="J169" s="36">
        <v>0</v>
      </c>
      <c r="K169" s="36">
        <v>0</v>
      </c>
      <c r="L169" s="36">
        <v>0</v>
      </c>
      <c r="M169" s="36">
        <v>0</v>
      </c>
      <c r="N169" s="36">
        <v>0</v>
      </c>
      <c r="O169" s="36">
        <v>0</v>
      </c>
      <c r="P169" s="36">
        <v>0</v>
      </c>
      <c r="Q169" s="36">
        <v>0</v>
      </c>
      <c r="R169" s="36">
        <v>0</v>
      </c>
      <c r="S169" s="36">
        <v>0</v>
      </c>
      <c r="T169" s="36">
        <v>0</v>
      </c>
      <c r="U169" s="36">
        <v>0</v>
      </c>
      <c r="V169" s="36">
        <v>0</v>
      </c>
      <c r="W169" s="36">
        <v>0</v>
      </c>
      <c r="X169" s="36">
        <v>0</v>
      </c>
      <c r="Y169" s="36">
        <v>0</v>
      </c>
      <c r="Z169" s="36">
        <v>0</v>
      </c>
      <c r="AA169" s="36">
        <v>0</v>
      </c>
      <c r="AB169" s="36">
        <v>0</v>
      </c>
      <c r="AC169" s="36">
        <v>0</v>
      </c>
      <c r="AD169" s="36">
        <v>0</v>
      </c>
      <c r="AE169" s="36">
        <v>0</v>
      </c>
      <c r="AF169" s="36">
        <v>0</v>
      </c>
      <c r="AG169" s="36">
        <v>0</v>
      </c>
      <c r="AH169" s="36">
        <v>0</v>
      </c>
      <c r="AI169" s="36">
        <v>0</v>
      </c>
      <c r="AJ169" s="36">
        <v>0</v>
      </c>
      <c r="AK169" s="36">
        <v>0</v>
      </c>
      <c r="AL169" s="36">
        <v>0</v>
      </c>
      <c r="AM169" s="36">
        <v>0</v>
      </c>
      <c r="AN169" s="36">
        <v>0</v>
      </c>
      <c r="AO169" s="36">
        <v>0</v>
      </c>
      <c r="AP169" s="36">
        <v>0</v>
      </c>
      <c r="AQ169" s="36">
        <v>0</v>
      </c>
      <c r="AR169" s="36">
        <v>0</v>
      </c>
      <c r="AS169" s="36">
        <v>0</v>
      </c>
      <c r="AT169" s="36">
        <v>0</v>
      </c>
      <c r="AU169" s="36">
        <v>0</v>
      </c>
      <c r="AV169" s="36">
        <v>0</v>
      </c>
      <c r="AW169" s="36">
        <v>0</v>
      </c>
      <c r="AX169" s="36">
        <v>0</v>
      </c>
      <c r="AY169" s="36">
        <v>0</v>
      </c>
      <c r="AZ169" s="36">
        <v>0</v>
      </c>
      <c r="BA169" s="36">
        <v>0</v>
      </c>
      <c r="BB169" s="36">
        <v>0</v>
      </c>
      <c r="BC169" s="36">
        <v>0</v>
      </c>
      <c r="BD169" s="36">
        <v>0</v>
      </c>
      <c r="BE169" s="36">
        <v>0</v>
      </c>
      <c r="BF169" s="36">
        <v>0</v>
      </c>
      <c r="BG169" s="36">
        <v>0</v>
      </c>
      <c r="BH169" s="36">
        <v>0</v>
      </c>
      <c r="BI169" s="36">
        <v>0</v>
      </c>
      <c r="BJ169" s="36">
        <v>0</v>
      </c>
      <c r="BK169" s="36">
        <v>0</v>
      </c>
      <c r="BL169" s="36">
        <v>0</v>
      </c>
    </row>
    <row r="170" spans="1:64" s="37" customFormat="1" x14ac:dyDescent="0.2">
      <c r="A170" s="34">
        <v>167</v>
      </c>
      <c r="B170" s="34" t="s">
        <v>255</v>
      </c>
      <c r="C170" s="34" t="s">
        <v>254</v>
      </c>
      <c r="D170" s="41" t="s">
        <v>339</v>
      </c>
      <c r="E170" s="36" t="s">
        <v>339</v>
      </c>
      <c r="F170" s="36" t="s">
        <v>339</v>
      </c>
      <c r="G170" s="36" t="s">
        <v>339</v>
      </c>
      <c r="H170" s="36" t="s">
        <v>339</v>
      </c>
      <c r="I170" s="36" t="s">
        <v>339</v>
      </c>
      <c r="J170" s="36" t="s">
        <v>339</v>
      </c>
      <c r="K170" s="36" t="s">
        <v>339</v>
      </c>
      <c r="L170" s="36" t="s">
        <v>339</v>
      </c>
      <c r="M170" s="36" t="s">
        <v>339</v>
      </c>
      <c r="N170" s="36" t="s">
        <v>339</v>
      </c>
      <c r="O170" s="36" t="s">
        <v>339</v>
      </c>
      <c r="P170" s="36" t="s">
        <v>339</v>
      </c>
      <c r="Q170" s="36" t="s">
        <v>339</v>
      </c>
      <c r="R170" s="36" t="s">
        <v>339</v>
      </c>
      <c r="S170" s="36" t="s">
        <v>339</v>
      </c>
      <c r="T170" s="36" t="s">
        <v>339</v>
      </c>
      <c r="U170" s="36" t="s">
        <v>339</v>
      </c>
      <c r="V170" s="36" t="s">
        <v>339</v>
      </c>
      <c r="W170" s="36" t="s">
        <v>339</v>
      </c>
      <c r="X170" s="36" t="s">
        <v>339</v>
      </c>
      <c r="Y170" s="36" t="s">
        <v>339</v>
      </c>
      <c r="Z170" s="36" t="s">
        <v>339</v>
      </c>
      <c r="AA170" s="36" t="s">
        <v>339</v>
      </c>
      <c r="AB170" s="36" t="s">
        <v>339</v>
      </c>
      <c r="AC170" s="36" t="s">
        <v>339</v>
      </c>
      <c r="AD170" s="36" t="s">
        <v>339</v>
      </c>
      <c r="AE170" s="36" t="s">
        <v>339</v>
      </c>
      <c r="AF170" s="36" t="s">
        <v>339</v>
      </c>
      <c r="AG170" s="36" t="s">
        <v>339</v>
      </c>
      <c r="AH170" s="36" t="s">
        <v>339</v>
      </c>
      <c r="AI170" s="36" t="s">
        <v>339</v>
      </c>
      <c r="AJ170" s="36" t="s">
        <v>339</v>
      </c>
      <c r="AK170" s="36" t="s">
        <v>339</v>
      </c>
      <c r="AL170" s="36" t="s">
        <v>339</v>
      </c>
      <c r="AM170" s="36" t="s">
        <v>339</v>
      </c>
      <c r="AN170" s="36" t="s">
        <v>339</v>
      </c>
      <c r="AO170" s="36" t="s">
        <v>339</v>
      </c>
      <c r="AP170" s="36" t="s">
        <v>339</v>
      </c>
      <c r="AQ170" s="36" t="s">
        <v>339</v>
      </c>
      <c r="AR170" s="36" t="s">
        <v>339</v>
      </c>
      <c r="AS170" s="36" t="s">
        <v>339</v>
      </c>
      <c r="AT170" s="36" t="s">
        <v>339</v>
      </c>
      <c r="AU170" s="36" t="s">
        <v>339</v>
      </c>
      <c r="AV170" s="36" t="s">
        <v>339</v>
      </c>
      <c r="AW170" s="36" t="s">
        <v>339</v>
      </c>
      <c r="AX170" s="36" t="s">
        <v>339</v>
      </c>
      <c r="AY170" s="36" t="s">
        <v>339</v>
      </c>
      <c r="AZ170" s="36" t="s">
        <v>339</v>
      </c>
      <c r="BA170" s="36" t="s">
        <v>339</v>
      </c>
      <c r="BB170" s="36" t="s">
        <v>339</v>
      </c>
      <c r="BC170" s="36" t="s">
        <v>339</v>
      </c>
      <c r="BD170" s="36" t="s">
        <v>339</v>
      </c>
      <c r="BE170" s="36" t="s">
        <v>339</v>
      </c>
      <c r="BF170" s="36" t="s">
        <v>339</v>
      </c>
      <c r="BG170" s="36" t="s">
        <v>339</v>
      </c>
      <c r="BH170" s="36" t="s">
        <v>339</v>
      </c>
      <c r="BI170" s="36" t="s">
        <v>339</v>
      </c>
      <c r="BJ170" s="36" t="s">
        <v>339</v>
      </c>
      <c r="BK170" s="36" t="s">
        <v>339</v>
      </c>
      <c r="BL170" s="36" t="s">
        <v>339</v>
      </c>
    </row>
    <row r="171" spans="1:64" s="37" customFormat="1" x14ac:dyDescent="0.2">
      <c r="A171" s="34">
        <v>168</v>
      </c>
      <c r="B171" s="34" t="s">
        <v>255</v>
      </c>
      <c r="C171" s="34" t="s">
        <v>256</v>
      </c>
      <c r="D171" s="41" t="s">
        <v>339</v>
      </c>
      <c r="E171" s="36" t="s">
        <v>339</v>
      </c>
      <c r="F171" s="36" t="s">
        <v>339</v>
      </c>
      <c r="G171" s="36" t="s">
        <v>339</v>
      </c>
      <c r="H171" s="36" t="s">
        <v>339</v>
      </c>
      <c r="I171" s="36" t="s">
        <v>339</v>
      </c>
      <c r="J171" s="36" t="s">
        <v>339</v>
      </c>
      <c r="K171" s="36" t="s">
        <v>339</v>
      </c>
      <c r="L171" s="36" t="s">
        <v>339</v>
      </c>
      <c r="M171" s="36" t="s">
        <v>339</v>
      </c>
      <c r="N171" s="36" t="s">
        <v>339</v>
      </c>
      <c r="O171" s="36" t="s">
        <v>339</v>
      </c>
      <c r="P171" s="36" t="s">
        <v>339</v>
      </c>
      <c r="Q171" s="36" t="s">
        <v>339</v>
      </c>
      <c r="R171" s="36" t="s">
        <v>339</v>
      </c>
      <c r="S171" s="36" t="s">
        <v>339</v>
      </c>
      <c r="T171" s="36" t="s">
        <v>339</v>
      </c>
      <c r="U171" s="36" t="s">
        <v>339</v>
      </c>
      <c r="V171" s="36" t="s">
        <v>339</v>
      </c>
      <c r="W171" s="36" t="s">
        <v>339</v>
      </c>
      <c r="X171" s="36" t="s">
        <v>339</v>
      </c>
      <c r="Y171" s="36" t="s">
        <v>339</v>
      </c>
      <c r="Z171" s="36" t="s">
        <v>339</v>
      </c>
      <c r="AA171" s="36" t="s">
        <v>339</v>
      </c>
      <c r="AB171" s="36" t="s">
        <v>339</v>
      </c>
      <c r="AC171" s="36" t="s">
        <v>339</v>
      </c>
      <c r="AD171" s="36" t="s">
        <v>339</v>
      </c>
      <c r="AE171" s="36" t="s">
        <v>339</v>
      </c>
      <c r="AF171" s="36" t="s">
        <v>339</v>
      </c>
      <c r="AG171" s="36" t="s">
        <v>339</v>
      </c>
      <c r="AH171" s="36" t="s">
        <v>339</v>
      </c>
      <c r="AI171" s="36" t="s">
        <v>339</v>
      </c>
      <c r="AJ171" s="36" t="s">
        <v>339</v>
      </c>
      <c r="AK171" s="36" t="s">
        <v>339</v>
      </c>
      <c r="AL171" s="36" t="s">
        <v>339</v>
      </c>
      <c r="AM171" s="36" t="s">
        <v>339</v>
      </c>
      <c r="AN171" s="36" t="s">
        <v>339</v>
      </c>
      <c r="AO171" s="36" t="s">
        <v>339</v>
      </c>
      <c r="AP171" s="36" t="s">
        <v>339</v>
      </c>
      <c r="AQ171" s="36" t="s">
        <v>339</v>
      </c>
      <c r="AR171" s="36" t="s">
        <v>339</v>
      </c>
      <c r="AS171" s="36" t="s">
        <v>339</v>
      </c>
      <c r="AT171" s="36" t="s">
        <v>339</v>
      </c>
      <c r="AU171" s="36" t="s">
        <v>339</v>
      </c>
      <c r="AV171" s="36" t="s">
        <v>339</v>
      </c>
      <c r="AW171" s="36" t="s">
        <v>339</v>
      </c>
      <c r="AX171" s="36" t="s">
        <v>339</v>
      </c>
      <c r="AY171" s="36" t="s">
        <v>339</v>
      </c>
      <c r="AZ171" s="36" t="s">
        <v>339</v>
      </c>
      <c r="BA171" s="36" t="s">
        <v>339</v>
      </c>
      <c r="BB171" s="36" t="s">
        <v>339</v>
      </c>
      <c r="BC171" s="36" t="s">
        <v>339</v>
      </c>
      <c r="BD171" s="36" t="s">
        <v>339</v>
      </c>
      <c r="BE171" s="36" t="s">
        <v>339</v>
      </c>
      <c r="BF171" s="36" t="s">
        <v>339</v>
      </c>
      <c r="BG171" s="36" t="s">
        <v>339</v>
      </c>
      <c r="BH171" s="36" t="s">
        <v>339</v>
      </c>
      <c r="BI171" s="36" t="s">
        <v>339</v>
      </c>
      <c r="BJ171" s="36" t="s">
        <v>339</v>
      </c>
      <c r="BK171" s="36" t="s">
        <v>339</v>
      </c>
      <c r="BL171" s="36" t="s">
        <v>339</v>
      </c>
    </row>
    <row r="172" spans="1:64" s="37" customFormat="1" x14ac:dyDescent="0.2">
      <c r="A172" s="34">
        <v>169</v>
      </c>
      <c r="B172" s="34" t="s">
        <v>255</v>
      </c>
      <c r="C172" s="34" t="s">
        <v>257</v>
      </c>
      <c r="D172" s="41" t="s">
        <v>339</v>
      </c>
      <c r="E172" s="36" t="s">
        <v>339</v>
      </c>
      <c r="F172" s="36" t="s">
        <v>339</v>
      </c>
      <c r="G172" s="36" t="s">
        <v>339</v>
      </c>
      <c r="H172" s="36" t="s">
        <v>339</v>
      </c>
      <c r="I172" s="36" t="s">
        <v>339</v>
      </c>
      <c r="J172" s="36" t="s">
        <v>339</v>
      </c>
      <c r="K172" s="36" t="s">
        <v>339</v>
      </c>
      <c r="L172" s="36" t="s">
        <v>339</v>
      </c>
      <c r="M172" s="36" t="s">
        <v>339</v>
      </c>
      <c r="N172" s="36" t="s">
        <v>339</v>
      </c>
      <c r="O172" s="36" t="s">
        <v>339</v>
      </c>
      <c r="P172" s="36" t="s">
        <v>339</v>
      </c>
      <c r="Q172" s="36" t="s">
        <v>339</v>
      </c>
      <c r="R172" s="36" t="s">
        <v>339</v>
      </c>
      <c r="S172" s="36" t="s">
        <v>339</v>
      </c>
      <c r="T172" s="36" t="s">
        <v>339</v>
      </c>
      <c r="U172" s="36" t="s">
        <v>339</v>
      </c>
      <c r="V172" s="36" t="s">
        <v>339</v>
      </c>
      <c r="W172" s="36" t="s">
        <v>339</v>
      </c>
      <c r="X172" s="36" t="s">
        <v>339</v>
      </c>
      <c r="Y172" s="36" t="s">
        <v>339</v>
      </c>
      <c r="Z172" s="36" t="s">
        <v>339</v>
      </c>
      <c r="AA172" s="36" t="s">
        <v>339</v>
      </c>
      <c r="AB172" s="36" t="s">
        <v>339</v>
      </c>
      <c r="AC172" s="36" t="s">
        <v>339</v>
      </c>
      <c r="AD172" s="36" t="s">
        <v>339</v>
      </c>
      <c r="AE172" s="36" t="s">
        <v>339</v>
      </c>
      <c r="AF172" s="36" t="s">
        <v>339</v>
      </c>
      <c r="AG172" s="36" t="s">
        <v>339</v>
      </c>
      <c r="AH172" s="36" t="s">
        <v>339</v>
      </c>
      <c r="AI172" s="36" t="s">
        <v>339</v>
      </c>
      <c r="AJ172" s="36" t="s">
        <v>339</v>
      </c>
      <c r="AK172" s="36" t="s">
        <v>339</v>
      </c>
      <c r="AL172" s="36" t="s">
        <v>339</v>
      </c>
      <c r="AM172" s="36" t="s">
        <v>339</v>
      </c>
      <c r="AN172" s="36" t="s">
        <v>339</v>
      </c>
      <c r="AO172" s="36" t="s">
        <v>339</v>
      </c>
      <c r="AP172" s="36" t="s">
        <v>339</v>
      </c>
      <c r="AQ172" s="36" t="s">
        <v>339</v>
      </c>
      <c r="AR172" s="36" t="s">
        <v>339</v>
      </c>
      <c r="AS172" s="36" t="s">
        <v>339</v>
      </c>
      <c r="AT172" s="36" t="s">
        <v>339</v>
      </c>
      <c r="AU172" s="36" t="s">
        <v>339</v>
      </c>
      <c r="AV172" s="36" t="s">
        <v>339</v>
      </c>
      <c r="AW172" s="36" t="s">
        <v>339</v>
      </c>
      <c r="AX172" s="36" t="s">
        <v>339</v>
      </c>
      <c r="AY172" s="36" t="s">
        <v>339</v>
      </c>
      <c r="AZ172" s="36" t="s">
        <v>339</v>
      </c>
      <c r="BA172" s="36" t="s">
        <v>339</v>
      </c>
      <c r="BB172" s="36" t="s">
        <v>339</v>
      </c>
      <c r="BC172" s="36" t="s">
        <v>339</v>
      </c>
      <c r="BD172" s="36" t="s">
        <v>339</v>
      </c>
      <c r="BE172" s="36" t="s">
        <v>339</v>
      </c>
      <c r="BF172" s="36" t="s">
        <v>339</v>
      </c>
      <c r="BG172" s="36" t="s">
        <v>339</v>
      </c>
      <c r="BH172" s="36" t="s">
        <v>339</v>
      </c>
      <c r="BI172" s="36" t="s">
        <v>339</v>
      </c>
      <c r="BJ172" s="36" t="s">
        <v>339</v>
      </c>
      <c r="BK172" s="36" t="s">
        <v>339</v>
      </c>
      <c r="BL172" s="36" t="s">
        <v>339</v>
      </c>
    </row>
    <row r="173" spans="1:64" s="37" customFormat="1" x14ac:dyDescent="0.2">
      <c r="A173" s="34">
        <v>170</v>
      </c>
      <c r="B173" s="34" t="s">
        <v>255</v>
      </c>
      <c r="C173" s="34" t="s">
        <v>258</v>
      </c>
      <c r="D173" s="41" t="s">
        <v>339</v>
      </c>
      <c r="E173" s="36" t="s">
        <v>339</v>
      </c>
      <c r="F173" s="36" t="s">
        <v>339</v>
      </c>
      <c r="G173" s="36" t="s">
        <v>339</v>
      </c>
      <c r="H173" s="36" t="s">
        <v>339</v>
      </c>
      <c r="I173" s="36" t="s">
        <v>339</v>
      </c>
      <c r="J173" s="36" t="s">
        <v>339</v>
      </c>
      <c r="K173" s="36" t="s">
        <v>339</v>
      </c>
      <c r="L173" s="36" t="s">
        <v>339</v>
      </c>
      <c r="M173" s="36" t="s">
        <v>339</v>
      </c>
      <c r="N173" s="36" t="s">
        <v>339</v>
      </c>
      <c r="O173" s="36" t="s">
        <v>339</v>
      </c>
      <c r="P173" s="36" t="s">
        <v>339</v>
      </c>
      <c r="Q173" s="36" t="s">
        <v>339</v>
      </c>
      <c r="R173" s="36" t="s">
        <v>339</v>
      </c>
      <c r="S173" s="36" t="s">
        <v>339</v>
      </c>
      <c r="T173" s="36" t="s">
        <v>339</v>
      </c>
      <c r="U173" s="36" t="s">
        <v>339</v>
      </c>
      <c r="V173" s="36" t="s">
        <v>339</v>
      </c>
      <c r="W173" s="36" t="s">
        <v>339</v>
      </c>
      <c r="X173" s="36" t="s">
        <v>339</v>
      </c>
      <c r="Y173" s="36" t="s">
        <v>339</v>
      </c>
      <c r="Z173" s="36" t="s">
        <v>339</v>
      </c>
      <c r="AA173" s="36" t="s">
        <v>339</v>
      </c>
      <c r="AB173" s="36" t="s">
        <v>339</v>
      </c>
      <c r="AC173" s="36" t="s">
        <v>339</v>
      </c>
      <c r="AD173" s="36" t="s">
        <v>339</v>
      </c>
      <c r="AE173" s="36" t="s">
        <v>339</v>
      </c>
      <c r="AF173" s="36" t="s">
        <v>339</v>
      </c>
      <c r="AG173" s="36" t="s">
        <v>339</v>
      </c>
      <c r="AH173" s="36" t="s">
        <v>339</v>
      </c>
      <c r="AI173" s="36" t="s">
        <v>339</v>
      </c>
      <c r="AJ173" s="36" t="s">
        <v>339</v>
      </c>
      <c r="AK173" s="36" t="s">
        <v>339</v>
      </c>
      <c r="AL173" s="36" t="s">
        <v>339</v>
      </c>
      <c r="AM173" s="36" t="s">
        <v>339</v>
      </c>
      <c r="AN173" s="36" t="s">
        <v>339</v>
      </c>
      <c r="AO173" s="36" t="s">
        <v>339</v>
      </c>
      <c r="AP173" s="36" t="s">
        <v>339</v>
      </c>
      <c r="AQ173" s="36" t="s">
        <v>339</v>
      </c>
      <c r="AR173" s="36" t="s">
        <v>339</v>
      </c>
      <c r="AS173" s="36" t="s">
        <v>339</v>
      </c>
      <c r="AT173" s="36" t="s">
        <v>339</v>
      </c>
      <c r="AU173" s="36" t="s">
        <v>339</v>
      </c>
      <c r="AV173" s="36" t="s">
        <v>339</v>
      </c>
      <c r="AW173" s="36" t="s">
        <v>339</v>
      </c>
      <c r="AX173" s="36" t="s">
        <v>339</v>
      </c>
      <c r="AY173" s="36" t="s">
        <v>339</v>
      </c>
      <c r="AZ173" s="36" t="s">
        <v>339</v>
      </c>
      <c r="BA173" s="36" t="s">
        <v>339</v>
      </c>
      <c r="BB173" s="36" t="s">
        <v>339</v>
      </c>
      <c r="BC173" s="36" t="s">
        <v>339</v>
      </c>
      <c r="BD173" s="36" t="s">
        <v>339</v>
      </c>
      <c r="BE173" s="36" t="s">
        <v>339</v>
      </c>
      <c r="BF173" s="36" t="s">
        <v>339</v>
      </c>
      <c r="BG173" s="36" t="s">
        <v>339</v>
      </c>
      <c r="BH173" s="36" t="s">
        <v>339</v>
      </c>
      <c r="BI173" s="36" t="s">
        <v>339</v>
      </c>
      <c r="BJ173" s="36" t="s">
        <v>339</v>
      </c>
      <c r="BK173" s="36" t="s">
        <v>339</v>
      </c>
      <c r="BL173" s="36" t="s">
        <v>339</v>
      </c>
    </row>
    <row r="174" spans="1:64" s="37" customFormat="1" x14ac:dyDescent="0.2">
      <c r="A174" s="34">
        <v>171</v>
      </c>
      <c r="B174" s="34" t="s">
        <v>255</v>
      </c>
      <c r="C174" s="34" t="s">
        <v>259</v>
      </c>
      <c r="D174" s="41" t="s">
        <v>339</v>
      </c>
      <c r="E174" s="36" t="s">
        <v>339</v>
      </c>
      <c r="F174" s="36" t="s">
        <v>339</v>
      </c>
      <c r="G174" s="36" t="s">
        <v>339</v>
      </c>
      <c r="H174" s="36" t="s">
        <v>339</v>
      </c>
      <c r="I174" s="36" t="s">
        <v>339</v>
      </c>
      <c r="J174" s="36" t="s">
        <v>339</v>
      </c>
      <c r="K174" s="36" t="s">
        <v>339</v>
      </c>
      <c r="L174" s="36" t="s">
        <v>339</v>
      </c>
      <c r="M174" s="36" t="s">
        <v>339</v>
      </c>
      <c r="N174" s="36" t="s">
        <v>339</v>
      </c>
      <c r="O174" s="36" t="s">
        <v>339</v>
      </c>
      <c r="P174" s="36" t="s">
        <v>339</v>
      </c>
      <c r="Q174" s="36" t="s">
        <v>339</v>
      </c>
      <c r="R174" s="36" t="s">
        <v>339</v>
      </c>
      <c r="S174" s="36" t="s">
        <v>339</v>
      </c>
      <c r="T174" s="36" t="s">
        <v>339</v>
      </c>
      <c r="U174" s="36" t="s">
        <v>339</v>
      </c>
      <c r="V174" s="36" t="s">
        <v>339</v>
      </c>
      <c r="W174" s="36" t="s">
        <v>339</v>
      </c>
      <c r="X174" s="36" t="s">
        <v>339</v>
      </c>
      <c r="Y174" s="36" t="s">
        <v>339</v>
      </c>
      <c r="Z174" s="36" t="s">
        <v>339</v>
      </c>
      <c r="AA174" s="36" t="s">
        <v>339</v>
      </c>
      <c r="AB174" s="36" t="s">
        <v>339</v>
      </c>
      <c r="AC174" s="36" t="s">
        <v>339</v>
      </c>
      <c r="AD174" s="36" t="s">
        <v>339</v>
      </c>
      <c r="AE174" s="36" t="s">
        <v>339</v>
      </c>
      <c r="AF174" s="36" t="s">
        <v>339</v>
      </c>
      <c r="AG174" s="36" t="s">
        <v>339</v>
      </c>
      <c r="AH174" s="36" t="s">
        <v>339</v>
      </c>
      <c r="AI174" s="36" t="s">
        <v>339</v>
      </c>
      <c r="AJ174" s="36" t="s">
        <v>339</v>
      </c>
      <c r="AK174" s="36" t="s">
        <v>339</v>
      </c>
      <c r="AL174" s="36" t="s">
        <v>339</v>
      </c>
      <c r="AM174" s="36" t="s">
        <v>339</v>
      </c>
      <c r="AN174" s="36" t="s">
        <v>339</v>
      </c>
      <c r="AO174" s="36" t="s">
        <v>339</v>
      </c>
      <c r="AP174" s="36" t="s">
        <v>339</v>
      </c>
      <c r="AQ174" s="36" t="s">
        <v>339</v>
      </c>
      <c r="AR174" s="36" t="s">
        <v>339</v>
      </c>
      <c r="AS174" s="36" t="s">
        <v>339</v>
      </c>
      <c r="AT174" s="36" t="s">
        <v>339</v>
      </c>
      <c r="AU174" s="36" t="s">
        <v>339</v>
      </c>
      <c r="AV174" s="36" t="s">
        <v>339</v>
      </c>
      <c r="AW174" s="36" t="s">
        <v>339</v>
      </c>
      <c r="AX174" s="36" t="s">
        <v>339</v>
      </c>
      <c r="AY174" s="36" t="s">
        <v>339</v>
      </c>
      <c r="AZ174" s="36" t="s">
        <v>339</v>
      </c>
      <c r="BA174" s="36" t="s">
        <v>339</v>
      </c>
      <c r="BB174" s="36" t="s">
        <v>339</v>
      </c>
      <c r="BC174" s="36" t="s">
        <v>339</v>
      </c>
      <c r="BD174" s="36" t="s">
        <v>339</v>
      </c>
      <c r="BE174" s="36" t="s">
        <v>339</v>
      </c>
      <c r="BF174" s="36" t="s">
        <v>339</v>
      </c>
      <c r="BG174" s="36" t="s">
        <v>339</v>
      </c>
      <c r="BH174" s="36" t="s">
        <v>339</v>
      </c>
      <c r="BI174" s="36" t="s">
        <v>339</v>
      </c>
      <c r="BJ174" s="36" t="s">
        <v>339</v>
      </c>
      <c r="BK174" s="36" t="s">
        <v>339</v>
      </c>
      <c r="BL174" s="36" t="s">
        <v>339</v>
      </c>
    </row>
    <row r="175" spans="1:64" s="37" customFormat="1" x14ac:dyDescent="0.2">
      <c r="A175" s="34">
        <v>172</v>
      </c>
      <c r="B175" s="34" t="s">
        <v>255</v>
      </c>
      <c r="C175" s="34" t="s">
        <v>260</v>
      </c>
      <c r="D175" s="41" t="s">
        <v>339</v>
      </c>
      <c r="E175" s="36" t="s">
        <v>339</v>
      </c>
      <c r="F175" s="36" t="s">
        <v>339</v>
      </c>
      <c r="G175" s="36" t="s">
        <v>339</v>
      </c>
      <c r="H175" s="36" t="s">
        <v>339</v>
      </c>
      <c r="I175" s="36" t="s">
        <v>339</v>
      </c>
      <c r="J175" s="36" t="s">
        <v>339</v>
      </c>
      <c r="K175" s="36" t="s">
        <v>339</v>
      </c>
      <c r="L175" s="36" t="s">
        <v>339</v>
      </c>
      <c r="M175" s="36" t="s">
        <v>339</v>
      </c>
      <c r="N175" s="36" t="s">
        <v>339</v>
      </c>
      <c r="O175" s="36" t="s">
        <v>339</v>
      </c>
      <c r="P175" s="36" t="s">
        <v>339</v>
      </c>
      <c r="Q175" s="36" t="s">
        <v>339</v>
      </c>
      <c r="R175" s="36" t="s">
        <v>339</v>
      </c>
      <c r="S175" s="36" t="s">
        <v>339</v>
      </c>
      <c r="T175" s="36" t="s">
        <v>339</v>
      </c>
      <c r="U175" s="36" t="s">
        <v>339</v>
      </c>
      <c r="V175" s="36" t="s">
        <v>339</v>
      </c>
      <c r="W175" s="36" t="s">
        <v>339</v>
      </c>
      <c r="X175" s="36" t="s">
        <v>339</v>
      </c>
      <c r="Y175" s="36" t="s">
        <v>339</v>
      </c>
      <c r="Z175" s="36" t="s">
        <v>339</v>
      </c>
      <c r="AA175" s="36" t="s">
        <v>339</v>
      </c>
      <c r="AB175" s="36" t="s">
        <v>339</v>
      </c>
      <c r="AC175" s="36" t="s">
        <v>339</v>
      </c>
      <c r="AD175" s="36" t="s">
        <v>339</v>
      </c>
      <c r="AE175" s="36" t="s">
        <v>339</v>
      </c>
      <c r="AF175" s="36" t="s">
        <v>339</v>
      </c>
      <c r="AG175" s="36" t="s">
        <v>339</v>
      </c>
      <c r="AH175" s="36" t="s">
        <v>339</v>
      </c>
      <c r="AI175" s="36" t="s">
        <v>339</v>
      </c>
      <c r="AJ175" s="36" t="s">
        <v>339</v>
      </c>
      <c r="AK175" s="36" t="s">
        <v>339</v>
      </c>
      <c r="AL175" s="36" t="s">
        <v>339</v>
      </c>
      <c r="AM175" s="36" t="s">
        <v>339</v>
      </c>
      <c r="AN175" s="36" t="s">
        <v>339</v>
      </c>
      <c r="AO175" s="36" t="s">
        <v>339</v>
      </c>
      <c r="AP175" s="36" t="s">
        <v>339</v>
      </c>
      <c r="AQ175" s="36" t="s">
        <v>339</v>
      </c>
      <c r="AR175" s="36" t="s">
        <v>339</v>
      </c>
      <c r="AS175" s="36" t="s">
        <v>339</v>
      </c>
      <c r="AT175" s="36" t="s">
        <v>339</v>
      </c>
      <c r="AU175" s="36" t="s">
        <v>339</v>
      </c>
      <c r="AV175" s="36" t="s">
        <v>339</v>
      </c>
      <c r="AW175" s="36" t="s">
        <v>339</v>
      </c>
      <c r="AX175" s="36" t="s">
        <v>339</v>
      </c>
      <c r="AY175" s="36" t="s">
        <v>339</v>
      </c>
      <c r="AZ175" s="36" t="s">
        <v>339</v>
      </c>
      <c r="BA175" s="36" t="s">
        <v>339</v>
      </c>
      <c r="BB175" s="36" t="s">
        <v>339</v>
      </c>
      <c r="BC175" s="36" t="s">
        <v>339</v>
      </c>
      <c r="BD175" s="36" t="s">
        <v>339</v>
      </c>
      <c r="BE175" s="36" t="s">
        <v>339</v>
      </c>
      <c r="BF175" s="36" t="s">
        <v>339</v>
      </c>
      <c r="BG175" s="36" t="s">
        <v>339</v>
      </c>
      <c r="BH175" s="36" t="s">
        <v>339</v>
      </c>
      <c r="BI175" s="36" t="s">
        <v>339</v>
      </c>
      <c r="BJ175" s="36" t="s">
        <v>339</v>
      </c>
      <c r="BK175" s="36" t="s">
        <v>339</v>
      </c>
      <c r="BL175" s="36" t="s">
        <v>339</v>
      </c>
    </row>
    <row r="176" spans="1:64" s="37" customFormat="1" x14ac:dyDescent="0.2">
      <c r="A176" s="34">
        <v>173</v>
      </c>
      <c r="B176" s="34" t="s">
        <v>255</v>
      </c>
      <c r="C176" s="34" t="s">
        <v>261</v>
      </c>
      <c r="D176" s="41" t="s">
        <v>339</v>
      </c>
      <c r="E176" s="36" t="s">
        <v>339</v>
      </c>
      <c r="F176" s="36" t="s">
        <v>339</v>
      </c>
      <c r="G176" s="36" t="s">
        <v>339</v>
      </c>
      <c r="H176" s="36" t="s">
        <v>339</v>
      </c>
      <c r="I176" s="36" t="s">
        <v>339</v>
      </c>
      <c r="J176" s="36" t="s">
        <v>339</v>
      </c>
      <c r="K176" s="36" t="s">
        <v>339</v>
      </c>
      <c r="L176" s="36" t="s">
        <v>339</v>
      </c>
      <c r="M176" s="36" t="s">
        <v>339</v>
      </c>
      <c r="N176" s="36" t="s">
        <v>339</v>
      </c>
      <c r="O176" s="36" t="s">
        <v>339</v>
      </c>
      <c r="P176" s="36" t="s">
        <v>339</v>
      </c>
      <c r="Q176" s="36" t="s">
        <v>339</v>
      </c>
      <c r="R176" s="36" t="s">
        <v>339</v>
      </c>
      <c r="S176" s="36" t="s">
        <v>339</v>
      </c>
      <c r="T176" s="36" t="s">
        <v>339</v>
      </c>
      <c r="U176" s="36" t="s">
        <v>339</v>
      </c>
      <c r="V176" s="36" t="s">
        <v>339</v>
      </c>
      <c r="W176" s="36" t="s">
        <v>339</v>
      </c>
      <c r="X176" s="36" t="s">
        <v>339</v>
      </c>
      <c r="Y176" s="36" t="s">
        <v>339</v>
      </c>
      <c r="Z176" s="36" t="s">
        <v>339</v>
      </c>
      <c r="AA176" s="36" t="s">
        <v>339</v>
      </c>
      <c r="AB176" s="36" t="s">
        <v>339</v>
      </c>
      <c r="AC176" s="36" t="s">
        <v>339</v>
      </c>
      <c r="AD176" s="36" t="s">
        <v>339</v>
      </c>
      <c r="AE176" s="36" t="s">
        <v>339</v>
      </c>
      <c r="AF176" s="36" t="s">
        <v>339</v>
      </c>
      <c r="AG176" s="36" t="s">
        <v>339</v>
      </c>
      <c r="AH176" s="36" t="s">
        <v>339</v>
      </c>
      <c r="AI176" s="36" t="s">
        <v>339</v>
      </c>
      <c r="AJ176" s="36" t="s">
        <v>339</v>
      </c>
      <c r="AK176" s="36" t="s">
        <v>339</v>
      </c>
      <c r="AL176" s="36" t="s">
        <v>339</v>
      </c>
      <c r="AM176" s="36" t="s">
        <v>339</v>
      </c>
      <c r="AN176" s="36" t="s">
        <v>339</v>
      </c>
      <c r="AO176" s="36" t="s">
        <v>339</v>
      </c>
      <c r="AP176" s="36" t="s">
        <v>339</v>
      </c>
      <c r="AQ176" s="36" t="s">
        <v>339</v>
      </c>
      <c r="AR176" s="36" t="s">
        <v>339</v>
      </c>
      <c r="AS176" s="36" t="s">
        <v>339</v>
      </c>
      <c r="AT176" s="36" t="s">
        <v>339</v>
      </c>
      <c r="AU176" s="36" t="s">
        <v>339</v>
      </c>
      <c r="AV176" s="36" t="s">
        <v>339</v>
      </c>
      <c r="AW176" s="36" t="s">
        <v>339</v>
      </c>
      <c r="AX176" s="36" t="s">
        <v>339</v>
      </c>
      <c r="AY176" s="36" t="s">
        <v>339</v>
      </c>
      <c r="AZ176" s="36" t="s">
        <v>339</v>
      </c>
      <c r="BA176" s="36" t="s">
        <v>339</v>
      </c>
      <c r="BB176" s="36" t="s">
        <v>339</v>
      </c>
      <c r="BC176" s="36" t="s">
        <v>339</v>
      </c>
      <c r="BD176" s="36" t="s">
        <v>339</v>
      </c>
      <c r="BE176" s="36" t="s">
        <v>339</v>
      </c>
      <c r="BF176" s="36" t="s">
        <v>339</v>
      </c>
      <c r="BG176" s="36" t="s">
        <v>339</v>
      </c>
      <c r="BH176" s="36" t="s">
        <v>339</v>
      </c>
      <c r="BI176" s="36" t="s">
        <v>339</v>
      </c>
      <c r="BJ176" s="36" t="s">
        <v>339</v>
      </c>
      <c r="BK176" s="36" t="s">
        <v>339</v>
      </c>
      <c r="BL176" s="36" t="s">
        <v>339</v>
      </c>
    </row>
    <row r="177" spans="1:64" s="37" customFormat="1" x14ac:dyDescent="0.2">
      <c r="A177" s="34">
        <v>174</v>
      </c>
      <c r="B177" s="34" t="s">
        <v>255</v>
      </c>
      <c r="C177" s="34" t="s">
        <v>262</v>
      </c>
      <c r="D177" s="41" t="s">
        <v>339</v>
      </c>
      <c r="E177" s="36" t="s">
        <v>339</v>
      </c>
      <c r="F177" s="36" t="s">
        <v>339</v>
      </c>
      <c r="G177" s="36" t="s">
        <v>339</v>
      </c>
      <c r="H177" s="36" t="s">
        <v>339</v>
      </c>
      <c r="I177" s="36" t="s">
        <v>339</v>
      </c>
      <c r="J177" s="36" t="s">
        <v>339</v>
      </c>
      <c r="K177" s="36" t="s">
        <v>339</v>
      </c>
      <c r="L177" s="36" t="s">
        <v>339</v>
      </c>
      <c r="M177" s="36" t="s">
        <v>339</v>
      </c>
      <c r="N177" s="36" t="s">
        <v>339</v>
      </c>
      <c r="O177" s="36" t="s">
        <v>339</v>
      </c>
      <c r="P177" s="36" t="s">
        <v>339</v>
      </c>
      <c r="Q177" s="36" t="s">
        <v>339</v>
      </c>
      <c r="R177" s="36" t="s">
        <v>339</v>
      </c>
      <c r="S177" s="36" t="s">
        <v>339</v>
      </c>
      <c r="T177" s="36" t="s">
        <v>339</v>
      </c>
      <c r="U177" s="36" t="s">
        <v>339</v>
      </c>
      <c r="V177" s="36" t="s">
        <v>339</v>
      </c>
      <c r="W177" s="36" t="s">
        <v>339</v>
      </c>
      <c r="X177" s="36" t="s">
        <v>339</v>
      </c>
      <c r="Y177" s="36" t="s">
        <v>339</v>
      </c>
      <c r="Z177" s="36" t="s">
        <v>339</v>
      </c>
      <c r="AA177" s="36" t="s">
        <v>339</v>
      </c>
      <c r="AB177" s="36" t="s">
        <v>339</v>
      </c>
      <c r="AC177" s="36" t="s">
        <v>339</v>
      </c>
      <c r="AD177" s="36" t="s">
        <v>339</v>
      </c>
      <c r="AE177" s="36" t="s">
        <v>339</v>
      </c>
      <c r="AF177" s="36" t="s">
        <v>339</v>
      </c>
      <c r="AG177" s="36" t="s">
        <v>339</v>
      </c>
      <c r="AH177" s="36" t="s">
        <v>339</v>
      </c>
      <c r="AI177" s="36" t="s">
        <v>339</v>
      </c>
      <c r="AJ177" s="36" t="s">
        <v>339</v>
      </c>
      <c r="AK177" s="36" t="s">
        <v>339</v>
      </c>
      <c r="AL177" s="36" t="s">
        <v>339</v>
      </c>
      <c r="AM177" s="36" t="s">
        <v>339</v>
      </c>
      <c r="AN177" s="36" t="s">
        <v>339</v>
      </c>
      <c r="AO177" s="36" t="s">
        <v>339</v>
      </c>
      <c r="AP177" s="36" t="s">
        <v>339</v>
      </c>
      <c r="AQ177" s="36" t="s">
        <v>339</v>
      </c>
      <c r="AR177" s="36" t="s">
        <v>339</v>
      </c>
      <c r="AS177" s="36" t="s">
        <v>339</v>
      </c>
      <c r="AT177" s="36" t="s">
        <v>339</v>
      </c>
      <c r="AU177" s="36" t="s">
        <v>339</v>
      </c>
      <c r="AV177" s="36" t="s">
        <v>339</v>
      </c>
      <c r="AW177" s="36" t="s">
        <v>339</v>
      </c>
      <c r="AX177" s="36" t="s">
        <v>339</v>
      </c>
      <c r="AY177" s="36" t="s">
        <v>339</v>
      </c>
      <c r="AZ177" s="36" t="s">
        <v>339</v>
      </c>
      <c r="BA177" s="36" t="s">
        <v>339</v>
      </c>
      <c r="BB177" s="36" t="s">
        <v>339</v>
      </c>
      <c r="BC177" s="36" t="s">
        <v>339</v>
      </c>
      <c r="BD177" s="36" t="s">
        <v>339</v>
      </c>
      <c r="BE177" s="36" t="s">
        <v>339</v>
      </c>
      <c r="BF177" s="36" t="s">
        <v>339</v>
      </c>
      <c r="BG177" s="36" t="s">
        <v>339</v>
      </c>
      <c r="BH177" s="36" t="s">
        <v>339</v>
      </c>
      <c r="BI177" s="36" t="s">
        <v>339</v>
      </c>
      <c r="BJ177" s="36" t="s">
        <v>339</v>
      </c>
      <c r="BK177" s="36" t="s">
        <v>339</v>
      </c>
      <c r="BL177" s="36" t="s">
        <v>339</v>
      </c>
    </row>
    <row r="178" spans="1:64" s="37" customFormat="1" x14ac:dyDescent="0.2">
      <c r="A178" s="34">
        <v>175</v>
      </c>
      <c r="B178" s="34" t="s">
        <v>264</v>
      </c>
      <c r="C178" s="34" t="s">
        <v>263</v>
      </c>
      <c r="D178" s="41" t="s">
        <v>339</v>
      </c>
      <c r="E178" s="36" t="s">
        <v>339</v>
      </c>
      <c r="F178" s="36" t="s">
        <v>339</v>
      </c>
      <c r="G178" s="36" t="s">
        <v>339</v>
      </c>
      <c r="H178" s="36" t="s">
        <v>339</v>
      </c>
      <c r="I178" s="36" t="s">
        <v>339</v>
      </c>
      <c r="J178" s="36" t="s">
        <v>339</v>
      </c>
      <c r="K178" s="36" t="s">
        <v>339</v>
      </c>
      <c r="L178" s="36" t="s">
        <v>339</v>
      </c>
      <c r="M178" s="36" t="s">
        <v>339</v>
      </c>
      <c r="N178" s="36" t="s">
        <v>339</v>
      </c>
      <c r="O178" s="36" t="s">
        <v>339</v>
      </c>
      <c r="P178" s="36" t="s">
        <v>339</v>
      </c>
      <c r="Q178" s="36" t="s">
        <v>339</v>
      </c>
      <c r="R178" s="36" t="s">
        <v>339</v>
      </c>
      <c r="S178" s="36" t="s">
        <v>339</v>
      </c>
      <c r="T178" s="36" t="s">
        <v>339</v>
      </c>
      <c r="U178" s="36" t="s">
        <v>339</v>
      </c>
      <c r="V178" s="36" t="s">
        <v>339</v>
      </c>
      <c r="W178" s="36" t="s">
        <v>339</v>
      </c>
      <c r="X178" s="36" t="s">
        <v>339</v>
      </c>
      <c r="Y178" s="36" t="s">
        <v>339</v>
      </c>
      <c r="Z178" s="36" t="s">
        <v>339</v>
      </c>
      <c r="AA178" s="36" t="s">
        <v>339</v>
      </c>
      <c r="AB178" s="36" t="s">
        <v>339</v>
      </c>
      <c r="AC178" s="36" t="s">
        <v>339</v>
      </c>
      <c r="AD178" s="36" t="s">
        <v>339</v>
      </c>
      <c r="AE178" s="36" t="s">
        <v>339</v>
      </c>
      <c r="AF178" s="36" t="s">
        <v>339</v>
      </c>
      <c r="AG178" s="36" t="s">
        <v>339</v>
      </c>
      <c r="AH178" s="36" t="s">
        <v>339</v>
      </c>
      <c r="AI178" s="36" t="s">
        <v>339</v>
      </c>
      <c r="AJ178" s="36" t="s">
        <v>339</v>
      </c>
      <c r="AK178" s="36" t="s">
        <v>339</v>
      </c>
      <c r="AL178" s="36" t="s">
        <v>339</v>
      </c>
      <c r="AM178" s="36" t="s">
        <v>339</v>
      </c>
      <c r="AN178" s="36" t="s">
        <v>339</v>
      </c>
      <c r="AO178" s="36" t="s">
        <v>339</v>
      </c>
      <c r="AP178" s="36" t="s">
        <v>339</v>
      </c>
      <c r="AQ178" s="36" t="s">
        <v>339</v>
      </c>
      <c r="AR178" s="36" t="s">
        <v>339</v>
      </c>
      <c r="AS178" s="36" t="s">
        <v>339</v>
      </c>
      <c r="AT178" s="36" t="s">
        <v>339</v>
      </c>
      <c r="AU178" s="36" t="s">
        <v>339</v>
      </c>
      <c r="AV178" s="36" t="s">
        <v>339</v>
      </c>
      <c r="AW178" s="36" t="s">
        <v>339</v>
      </c>
      <c r="AX178" s="36" t="s">
        <v>339</v>
      </c>
      <c r="AY178" s="36" t="s">
        <v>339</v>
      </c>
      <c r="AZ178" s="36" t="s">
        <v>339</v>
      </c>
      <c r="BA178" s="36" t="s">
        <v>339</v>
      </c>
      <c r="BB178" s="36" t="s">
        <v>339</v>
      </c>
      <c r="BC178" s="36" t="s">
        <v>339</v>
      </c>
      <c r="BD178" s="36" t="s">
        <v>339</v>
      </c>
      <c r="BE178" s="36" t="s">
        <v>339</v>
      </c>
      <c r="BF178" s="36" t="s">
        <v>339</v>
      </c>
      <c r="BG178" s="36" t="s">
        <v>339</v>
      </c>
      <c r="BH178" s="36" t="s">
        <v>339</v>
      </c>
      <c r="BI178" s="36" t="s">
        <v>339</v>
      </c>
      <c r="BJ178" s="36" t="s">
        <v>339</v>
      </c>
      <c r="BK178" s="36" t="s">
        <v>339</v>
      </c>
      <c r="BL178" s="36" t="s">
        <v>339</v>
      </c>
    </row>
    <row r="179" spans="1:64" s="37" customFormat="1" x14ac:dyDescent="0.2">
      <c r="A179" s="34">
        <v>176</v>
      </c>
      <c r="B179" s="34" t="s">
        <v>264</v>
      </c>
      <c r="C179" s="34" t="s">
        <v>265</v>
      </c>
      <c r="D179" s="41" t="s">
        <v>339</v>
      </c>
      <c r="E179" s="36" t="s">
        <v>339</v>
      </c>
      <c r="F179" s="36" t="s">
        <v>339</v>
      </c>
      <c r="G179" s="36" t="s">
        <v>339</v>
      </c>
      <c r="H179" s="36" t="s">
        <v>339</v>
      </c>
      <c r="I179" s="36" t="s">
        <v>339</v>
      </c>
      <c r="J179" s="36" t="s">
        <v>339</v>
      </c>
      <c r="K179" s="36" t="s">
        <v>339</v>
      </c>
      <c r="L179" s="36" t="s">
        <v>339</v>
      </c>
      <c r="M179" s="36" t="s">
        <v>339</v>
      </c>
      <c r="N179" s="36" t="s">
        <v>339</v>
      </c>
      <c r="O179" s="36" t="s">
        <v>339</v>
      </c>
      <c r="P179" s="36" t="s">
        <v>339</v>
      </c>
      <c r="Q179" s="36" t="s">
        <v>339</v>
      </c>
      <c r="R179" s="36" t="s">
        <v>339</v>
      </c>
      <c r="S179" s="36" t="s">
        <v>339</v>
      </c>
      <c r="T179" s="36" t="s">
        <v>339</v>
      </c>
      <c r="U179" s="36" t="s">
        <v>339</v>
      </c>
      <c r="V179" s="36" t="s">
        <v>339</v>
      </c>
      <c r="W179" s="36" t="s">
        <v>339</v>
      </c>
      <c r="X179" s="36" t="s">
        <v>339</v>
      </c>
      <c r="Y179" s="36" t="s">
        <v>339</v>
      </c>
      <c r="Z179" s="36" t="s">
        <v>339</v>
      </c>
      <c r="AA179" s="36" t="s">
        <v>339</v>
      </c>
      <c r="AB179" s="36" t="s">
        <v>339</v>
      </c>
      <c r="AC179" s="36" t="s">
        <v>339</v>
      </c>
      <c r="AD179" s="36" t="s">
        <v>339</v>
      </c>
      <c r="AE179" s="36" t="s">
        <v>339</v>
      </c>
      <c r="AF179" s="36" t="s">
        <v>339</v>
      </c>
      <c r="AG179" s="36" t="s">
        <v>339</v>
      </c>
      <c r="AH179" s="36" t="s">
        <v>339</v>
      </c>
      <c r="AI179" s="36" t="s">
        <v>339</v>
      </c>
      <c r="AJ179" s="36" t="s">
        <v>339</v>
      </c>
      <c r="AK179" s="36" t="s">
        <v>339</v>
      </c>
      <c r="AL179" s="36" t="s">
        <v>339</v>
      </c>
      <c r="AM179" s="36" t="s">
        <v>339</v>
      </c>
      <c r="AN179" s="36" t="s">
        <v>339</v>
      </c>
      <c r="AO179" s="36" t="s">
        <v>339</v>
      </c>
      <c r="AP179" s="36" t="s">
        <v>339</v>
      </c>
      <c r="AQ179" s="36" t="s">
        <v>339</v>
      </c>
      <c r="AR179" s="36" t="s">
        <v>339</v>
      </c>
      <c r="AS179" s="36" t="s">
        <v>339</v>
      </c>
      <c r="AT179" s="36" t="s">
        <v>339</v>
      </c>
      <c r="AU179" s="36" t="s">
        <v>339</v>
      </c>
      <c r="AV179" s="36" t="s">
        <v>339</v>
      </c>
      <c r="AW179" s="36" t="s">
        <v>339</v>
      </c>
      <c r="AX179" s="36" t="s">
        <v>339</v>
      </c>
      <c r="AY179" s="36" t="s">
        <v>339</v>
      </c>
      <c r="AZ179" s="36" t="s">
        <v>339</v>
      </c>
      <c r="BA179" s="36" t="s">
        <v>339</v>
      </c>
      <c r="BB179" s="36" t="s">
        <v>339</v>
      </c>
      <c r="BC179" s="36" t="s">
        <v>339</v>
      </c>
      <c r="BD179" s="36" t="s">
        <v>339</v>
      </c>
      <c r="BE179" s="36" t="s">
        <v>339</v>
      </c>
      <c r="BF179" s="36" t="s">
        <v>339</v>
      </c>
      <c r="BG179" s="36" t="s">
        <v>339</v>
      </c>
      <c r="BH179" s="36" t="s">
        <v>339</v>
      </c>
      <c r="BI179" s="36" t="s">
        <v>339</v>
      </c>
      <c r="BJ179" s="36" t="s">
        <v>339</v>
      </c>
      <c r="BK179" s="36" t="s">
        <v>339</v>
      </c>
      <c r="BL179" s="36" t="s">
        <v>339</v>
      </c>
    </row>
    <row r="180" spans="1:64" s="37" customFormat="1" x14ac:dyDescent="0.2">
      <c r="A180" s="34">
        <v>177</v>
      </c>
      <c r="B180" s="34" t="s">
        <v>264</v>
      </c>
      <c r="C180" s="34" t="s">
        <v>266</v>
      </c>
      <c r="D180" s="41" t="s">
        <v>339</v>
      </c>
      <c r="E180" s="36" t="s">
        <v>339</v>
      </c>
      <c r="F180" s="36" t="s">
        <v>339</v>
      </c>
      <c r="G180" s="36" t="s">
        <v>339</v>
      </c>
      <c r="H180" s="36" t="s">
        <v>339</v>
      </c>
      <c r="I180" s="36" t="s">
        <v>339</v>
      </c>
      <c r="J180" s="36" t="s">
        <v>339</v>
      </c>
      <c r="K180" s="36" t="s">
        <v>339</v>
      </c>
      <c r="L180" s="36" t="s">
        <v>339</v>
      </c>
      <c r="M180" s="36" t="s">
        <v>339</v>
      </c>
      <c r="N180" s="36" t="s">
        <v>339</v>
      </c>
      <c r="O180" s="36" t="s">
        <v>339</v>
      </c>
      <c r="P180" s="36" t="s">
        <v>339</v>
      </c>
      <c r="Q180" s="36" t="s">
        <v>339</v>
      </c>
      <c r="R180" s="36" t="s">
        <v>339</v>
      </c>
      <c r="S180" s="36" t="s">
        <v>339</v>
      </c>
      <c r="T180" s="36" t="s">
        <v>339</v>
      </c>
      <c r="U180" s="36" t="s">
        <v>339</v>
      </c>
      <c r="V180" s="36" t="s">
        <v>339</v>
      </c>
      <c r="W180" s="36" t="s">
        <v>339</v>
      </c>
      <c r="X180" s="36" t="s">
        <v>339</v>
      </c>
      <c r="Y180" s="36" t="s">
        <v>339</v>
      </c>
      <c r="Z180" s="36" t="s">
        <v>339</v>
      </c>
      <c r="AA180" s="36" t="s">
        <v>339</v>
      </c>
      <c r="AB180" s="36" t="s">
        <v>339</v>
      </c>
      <c r="AC180" s="36" t="s">
        <v>339</v>
      </c>
      <c r="AD180" s="36" t="s">
        <v>339</v>
      </c>
      <c r="AE180" s="36" t="s">
        <v>339</v>
      </c>
      <c r="AF180" s="36" t="s">
        <v>339</v>
      </c>
      <c r="AG180" s="36" t="s">
        <v>339</v>
      </c>
      <c r="AH180" s="36" t="s">
        <v>339</v>
      </c>
      <c r="AI180" s="36" t="s">
        <v>339</v>
      </c>
      <c r="AJ180" s="36" t="s">
        <v>339</v>
      </c>
      <c r="AK180" s="36" t="s">
        <v>339</v>
      </c>
      <c r="AL180" s="36" t="s">
        <v>339</v>
      </c>
      <c r="AM180" s="36" t="s">
        <v>339</v>
      </c>
      <c r="AN180" s="36" t="s">
        <v>339</v>
      </c>
      <c r="AO180" s="36" t="s">
        <v>339</v>
      </c>
      <c r="AP180" s="36" t="s">
        <v>339</v>
      </c>
      <c r="AQ180" s="36" t="s">
        <v>339</v>
      </c>
      <c r="AR180" s="36" t="s">
        <v>339</v>
      </c>
      <c r="AS180" s="36" t="s">
        <v>339</v>
      </c>
      <c r="AT180" s="36" t="s">
        <v>339</v>
      </c>
      <c r="AU180" s="36" t="s">
        <v>339</v>
      </c>
      <c r="AV180" s="36" t="s">
        <v>339</v>
      </c>
      <c r="AW180" s="36" t="s">
        <v>339</v>
      </c>
      <c r="AX180" s="36" t="s">
        <v>339</v>
      </c>
      <c r="AY180" s="36" t="s">
        <v>339</v>
      </c>
      <c r="AZ180" s="36" t="s">
        <v>339</v>
      </c>
      <c r="BA180" s="36" t="s">
        <v>339</v>
      </c>
      <c r="BB180" s="36" t="s">
        <v>339</v>
      </c>
      <c r="BC180" s="36" t="s">
        <v>339</v>
      </c>
      <c r="BD180" s="36" t="s">
        <v>339</v>
      </c>
      <c r="BE180" s="36" t="s">
        <v>339</v>
      </c>
      <c r="BF180" s="36" t="s">
        <v>339</v>
      </c>
      <c r="BG180" s="36" t="s">
        <v>339</v>
      </c>
      <c r="BH180" s="36" t="s">
        <v>339</v>
      </c>
      <c r="BI180" s="36" t="s">
        <v>339</v>
      </c>
      <c r="BJ180" s="36" t="s">
        <v>339</v>
      </c>
      <c r="BK180" s="36" t="s">
        <v>339</v>
      </c>
      <c r="BL180" s="36" t="s">
        <v>339</v>
      </c>
    </row>
    <row r="181" spans="1:64" s="37" customFormat="1" x14ac:dyDescent="0.2">
      <c r="A181" s="34">
        <v>178</v>
      </c>
      <c r="B181" s="34" t="s">
        <v>264</v>
      </c>
      <c r="C181" s="34" t="s">
        <v>267</v>
      </c>
      <c r="D181" s="41" t="s">
        <v>339</v>
      </c>
      <c r="E181" s="36" t="s">
        <v>339</v>
      </c>
      <c r="F181" s="36" t="s">
        <v>339</v>
      </c>
      <c r="G181" s="36" t="s">
        <v>339</v>
      </c>
      <c r="H181" s="36" t="s">
        <v>339</v>
      </c>
      <c r="I181" s="36" t="s">
        <v>339</v>
      </c>
      <c r="J181" s="36" t="s">
        <v>339</v>
      </c>
      <c r="K181" s="36" t="s">
        <v>339</v>
      </c>
      <c r="L181" s="36" t="s">
        <v>339</v>
      </c>
      <c r="M181" s="36" t="s">
        <v>339</v>
      </c>
      <c r="N181" s="36" t="s">
        <v>339</v>
      </c>
      <c r="O181" s="36" t="s">
        <v>339</v>
      </c>
      <c r="P181" s="36" t="s">
        <v>339</v>
      </c>
      <c r="Q181" s="36" t="s">
        <v>339</v>
      </c>
      <c r="R181" s="36" t="s">
        <v>339</v>
      </c>
      <c r="S181" s="36" t="s">
        <v>339</v>
      </c>
      <c r="T181" s="36" t="s">
        <v>339</v>
      </c>
      <c r="U181" s="36" t="s">
        <v>339</v>
      </c>
      <c r="V181" s="36" t="s">
        <v>339</v>
      </c>
      <c r="W181" s="36" t="s">
        <v>339</v>
      </c>
      <c r="X181" s="36" t="s">
        <v>339</v>
      </c>
      <c r="Y181" s="36" t="s">
        <v>339</v>
      </c>
      <c r="Z181" s="36" t="s">
        <v>339</v>
      </c>
      <c r="AA181" s="36" t="s">
        <v>339</v>
      </c>
      <c r="AB181" s="36" t="s">
        <v>339</v>
      </c>
      <c r="AC181" s="36" t="s">
        <v>339</v>
      </c>
      <c r="AD181" s="36" t="s">
        <v>339</v>
      </c>
      <c r="AE181" s="36" t="s">
        <v>339</v>
      </c>
      <c r="AF181" s="36" t="s">
        <v>339</v>
      </c>
      <c r="AG181" s="36" t="s">
        <v>339</v>
      </c>
      <c r="AH181" s="36" t="s">
        <v>339</v>
      </c>
      <c r="AI181" s="36" t="s">
        <v>339</v>
      </c>
      <c r="AJ181" s="36" t="s">
        <v>339</v>
      </c>
      <c r="AK181" s="36" t="s">
        <v>339</v>
      </c>
      <c r="AL181" s="36" t="s">
        <v>339</v>
      </c>
      <c r="AM181" s="36" t="s">
        <v>339</v>
      </c>
      <c r="AN181" s="36" t="s">
        <v>339</v>
      </c>
      <c r="AO181" s="36" t="s">
        <v>339</v>
      </c>
      <c r="AP181" s="36" t="s">
        <v>339</v>
      </c>
      <c r="AQ181" s="36" t="s">
        <v>339</v>
      </c>
      <c r="AR181" s="36" t="s">
        <v>339</v>
      </c>
      <c r="AS181" s="36" t="s">
        <v>339</v>
      </c>
      <c r="AT181" s="36" t="s">
        <v>339</v>
      </c>
      <c r="AU181" s="36" t="s">
        <v>339</v>
      </c>
      <c r="AV181" s="36" t="s">
        <v>339</v>
      </c>
      <c r="AW181" s="36" t="s">
        <v>339</v>
      </c>
      <c r="AX181" s="36" t="s">
        <v>339</v>
      </c>
      <c r="AY181" s="36" t="s">
        <v>339</v>
      </c>
      <c r="AZ181" s="36" t="s">
        <v>339</v>
      </c>
      <c r="BA181" s="36" t="s">
        <v>339</v>
      </c>
      <c r="BB181" s="36" t="s">
        <v>339</v>
      </c>
      <c r="BC181" s="36" t="s">
        <v>339</v>
      </c>
      <c r="BD181" s="36" t="s">
        <v>339</v>
      </c>
      <c r="BE181" s="36" t="s">
        <v>339</v>
      </c>
      <c r="BF181" s="36" t="s">
        <v>339</v>
      </c>
      <c r="BG181" s="36" t="s">
        <v>339</v>
      </c>
      <c r="BH181" s="36" t="s">
        <v>339</v>
      </c>
      <c r="BI181" s="36" t="s">
        <v>339</v>
      </c>
      <c r="BJ181" s="36" t="s">
        <v>339</v>
      </c>
      <c r="BK181" s="36" t="s">
        <v>339</v>
      </c>
      <c r="BL181" s="36" t="s">
        <v>339</v>
      </c>
    </row>
    <row r="182" spans="1:64" s="37" customFormat="1" x14ac:dyDescent="0.2">
      <c r="A182" s="34">
        <v>179</v>
      </c>
      <c r="B182" s="34" t="s">
        <v>264</v>
      </c>
      <c r="C182" s="34" t="s">
        <v>268</v>
      </c>
      <c r="D182" s="41" t="s">
        <v>339</v>
      </c>
      <c r="E182" s="36" t="s">
        <v>339</v>
      </c>
      <c r="F182" s="36" t="s">
        <v>339</v>
      </c>
      <c r="G182" s="36" t="s">
        <v>339</v>
      </c>
      <c r="H182" s="36" t="s">
        <v>339</v>
      </c>
      <c r="I182" s="36" t="s">
        <v>339</v>
      </c>
      <c r="J182" s="36" t="s">
        <v>339</v>
      </c>
      <c r="K182" s="36" t="s">
        <v>339</v>
      </c>
      <c r="L182" s="36" t="s">
        <v>339</v>
      </c>
      <c r="M182" s="36" t="s">
        <v>339</v>
      </c>
      <c r="N182" s="36" t="s">
        <v>339</v>
      </c>
      <c r="O182" s="36" t="s">
        <v>339</v>
      </c>
      <c r="P182" s="36" t="s">
        <v>339</v>
      </c>
      <c r="Q182" s="36" t="s">
        <v>339</v>
      </c>
      <c r="R182" s="36" t="s">
        <v>339</v>
      </c>
      <c r="S182" s="36" t="s">
        <v>339</v>
      </c>
      <c r="T182" s="36" t="s">
        <v>339</v>
      </c>
      <c r="U182" s="36" t="s">
        <v>339</v>
      </c>
      <c r="V182" s="36" t="s">
        <v>339</v>
      </c>
      <c r="W182" s="36" t="s">
        <v>339</v>
      </c>
      <c r="X182" s="36" t="s">
        <v>339</v>
      </c>
      <c r="Y182" s="36" t="s">
        <v>339</v>
      </c>
      <c r="Z182" s="36" t="s">
        <v>339</v>
      </c>
      <c r="AA182" s="36" t="s">
        <v>339</v>
      </c>
      <c r="AB182" s="36" t="s">
        <v>339</v>
      </c>
      <c r="AC182" s="36" t="s">
        <v>339</v>
      </c>
      <c r="AD182" s="36" t="s">
        <v>339</v>
      </c>
      <c r="AE182" s="36" t="s">
        <v>339</v>
      </c>
      <c r="AF182" s="36" t="s">
        <v>339</v>
      </c>
      <c r="AG182" s="36" t="s">
        <v>339</v>
      </c>
      <c r="AH182" s="36" t="s">
        <v>339</v>
      </c>
      <c r="AI182" s="36" t="s">
        <v>339</v>
      </c>
      <c r="AJ182" s="36" t="s">
        <v>339</v>
      </c>
      <c r="AK182" s="36" t="s">
        <v>339</v>
      </c>
      <c r="AL182" s="36" t="s">
        <v>339</v>
      </c>
      <c r="AM182" s="36" t="s">
        <v>339</v>
      </c>
      <c r="AN182" s="36" t="s">
        <v>339</v>
      </c>
      <c r="AO182" s="36" t="s">
        <v>339</v>
      </c>
      <c r="AP182" s="36" t="s">
        <v>339</v>
      </c>
      <c r="AQ182" s="36" t="s">
        <v>339</v>
      </c>
      <c r="AR182" s="36" t="s">
        <v>339</v>
      </c>
      <c r="AS182" s="36" t="s">
        <v>339</v>
      </c>
      <c r="AT182" s="36" t="s">
        <v>339</v>
      </c>
      <c r="AU182" s="36" t="s">
        <v>339</v>
      </c>
      <c r="AV182" s="36" t="s">
        <v>339</v>
      </c>
      <c r="AW182" s="36" t="s">
        <v>339</v>
      </c>
      <c r="AX182" s="36" t="s">
        <v>339</v>
      </c>
      <c r="AY182" s="36" t="s">
        <v>339</v>
      </c>
      <c r="AZ182" s="36" t="s">
        <v>339</v>
      </c>
      <c r="BA182" s="36" t="s">
        <v>339</v>
      </c>
      <c r="BB182" s="36" t="s">
        <v>339</v>
      </c>
      <c r="BC182" s="36" t="s">
        <v>339</v>
      </c>
      <c r="BD182" s="36" t="s">
        <v>339</v>
      </c>
      <c r="BE182" s="36" t="s">
        <v>339</v>
      </c>
      <c r="BF182" s="36" t="s">
        <v>339</v>
      </c>
      <c r="BG182" s="36" t="s">
        <v>339</v>
      </c>
      <c r="BH182" s="36" t="s">
        <v>339</v>
      </c>
      <c r="BI182" s="36" t="s">
        <v>339</v>
      </c>
      <c r="BJ182" s="36" t="s">
        <v>339</v>
      </c>
      <c r="BK182" s="36" t="s">
        <v>339</v>
      </c>
      <c r="BL182" s="36" t="s">
        <v>339</v>
      </c>
    </row>
    <row r="183" spans="1:64" s="37" customFormat="1" x14ac:dyDescent="0.2">
      <c r="A183" s="7"/>
      <c r="B183" s="7"/>
      <c r="C183" s="7"/>
      <c r="D183" s="42"/>
    </row>
    <row r="184" spans="1:64" s="37" customFormat="1" x14ac:dyDescent="0.2">
      <c r="A184" s="7"/>
      <c r="B184" s="36" t="s">
        <v>337</v>
      </c>
      <c r="C184" s="36" t="s">
        <v>1</v>
      </c>
      <c r="D184" s="41"/>
      <c r="E184" s="36"/>
      <c r="F184" s="36"/>
      <c r="G184" s="36"/>
      <c r="H184" s="36"/>
      <c r="I184" s="36"/>
      <c r="J184" s="36"/>
      <c r="K184" s="36"/>
      <c r="L184" s="36"/>
      <c r="M184" s="36"/>
      <c r="N184" s="36"/>
      <c r="O184" s="36"/>
      <c r="P184" s="36"/>
      <c r="Q184" s="36"/>
      <c r="R184" s="36"/>
      <c r="S184" s="36"/>
      <c r="T184" s="36"/>
      <c r="U184" s="36"/>
      <c r="V184" s="36"/>
      <c r="W184" s="36"/>
      <c r="X184" s="36"/>
      <c r="Y184" s="36"/>
      <c r="Z184" s="36"/>
      <c r="AA184" s="36"/>
      <c r="AB184" s="36"/>
      <c r="AC184" s="36"/>
      <c r="AD184" s="36"/>
      <c r="AE184" s="36"/>
      <c r="AF184" s="36"/>
      <c r="AG184" s="36"/>
      <c r="AH184" s="36"/>
      <c r="AI184" s="36"/>
      <c r="AJ184" s="36"/>
      <c r="AK184" s="36"/>
      <c r="AL184" s="36"/>
      <c r="AM184" s="36"/>
      <c r="AN184" s="36"/>
      <c r="AO184" s="36"/>
      <c r="AP184" s="36"/>
      <c r="AQ184" s="36"/>
      <c r="AR184" s="36"/>
      <c r="AS184" s="36"/>
      <c r="AT184" s="36"/>
      <c r="AU184" s="36"/>
      <c r="AV184" s="36"/>
      <c r="AW184" s="36"/>
      <c r="AX184" s="36"/>
      <c r="AY184" s="36"/>
      <c r="AZ184" s="36"/>
      <c r="BA184" s="36"/>
      <c r="BB184" s="36"/>
      <c r="BC184" s="36"/>
      <c r="BD184" s="36"/>
      <c r="BE184" s="36"/>
      <c r="BF184" s="36"/>
      <c r="BG184" s="36"/>
      <c r="BH184" s="36"/>
      <c r="BI184" s="36"/>
      <c r="BJ184" s="36"/>
      <c r="BK184" s="36"/>
      <c r="BL184" s="36"/>
    </row>
    <row r="185" spans="1:64" s="37" customFormat="1" x14ac:dyDescent="0.2">
      <c r="A185" s="7"/>
      <c r="B185" s="36">
        <v>1</v>
      </c>
      <c r="C185" s="34" t="s">
        <v>106</v>
      </c>
      <c r="D185" s="41">
        <f>IF(D4="－","－",MAX(D4:D27))</f>
        <v>6.8998355829999998</v>
      </c>
      <c r="E185" s="41">
        <f>IF(E4="－","－",SUM(E4:E27))</f>
        <v>539</v>
      </c>
      <c r="F185" s="41">
        <f t="shared" ref="F185:BL185" si="0">IF(F4="－","－",SUM(F4:F27))</f>
        <v>125</v>
      </c>
      <c r="G185" s="41">
        <f t="shared" si="0"/>
        <v>169</v>
      </c>
      <c r="H185" s="41">
        <f t="shared" si="0"/>
        <v>245</v>
      </c>
      <c r="I185" s="41">
        <f t="shared" si="0"/>
        <v>5960.6281008213828</v>
      </c>
      <c r="J185" s="41">
        <f t="shared" si="0"/>
        <v>9190.3629704845589</v>
      </c>
      <c r="K185" s="41">
        <f t="shared" si="0"/>
        <v>5060.2292882661304</v>
      </c>
      <c r="L185" s="41">
        <f t="shared" si="0"/>
        <v>900.39881255525347</v>
      </c>
      <c r="M185" s="41">
        <f t="shared" si="0"/>
        <v>12392.90979583361</v>
      </c>
      <c r="N185" s="41">
        <f t="shared" si="0"/>
        <v>2758.0812754723343</v>
      </c>
      <c r="O185" s="41">
        <f t="shared" si="0"/>
        <v>24.724930397000005</v>
      </c>
      <c r="P185" s="41">
        <f t="shared" si="0"/>
        <v>40.164323830000001</v>
      </c>
      <c r="Q185" s="41">
        <f t="shared" si="0"/>
        <v>22.076478201</v>
      </c>
      <c r="R185" s="41">
        <f t="shared" si="0"/>
        <v>2.6484521959999996</v>
      </c>
      <c r="S185" s="41">
        <f t="shared" si="0"/>
        <v>36.709820960000002</v>
      </c>
      <c r="T185" s="41">
        <f t="shared" si="0"/>
        <v>3.4545028699999998</v>
      </c>
      <c r="U185" s="41">
        <f t="shared" si="0"/>
        <v>44.182999999999993</v>
      </c>
      <c r="V185" s="41">
        <f t="shared" si="0"/>
        <v>104.66559999999997</v>
      </c>
      <c r="W185" s="41">
        <f t="shared" si="0"/>
        <v>6029.536031218382</v>
      </c>
      <c r="X185" s="41">
        <f t="shared" si="0"/>
        <v>9335.1928943145613</v>
      </c>
      <c r="Y185" s="41">
        <f t="shared" si="0"/>
        <v>15364.728925532945</v>
      </c>
      <c r="Z185" s="41">
        <f t="shared" si="0"/>
        <v>206.91265729921156</v>
      </c>
      <c r="AA185" s="41">
        <f t="shared" si="0"/>
        <v>107.90097566151491</v>
      </c>
      <c r="AB185" s="41">
        <f t="shared" si="0"/>
        <v>280.64213001377328</v>
      </c>
      <c r="AC185" s="41">
        <f t="shared" si="0"/>
        <v>83.301744471112258</v>
      </c>
      <c r="AD185" s="41">
        <f t="shared" si="0"/>
        <v>75.523530584964604</v>
      </c>
      <c r="AE185" s="41">
        <f t="shared" si="0"/>
        <v>956.33418536212503</v>
      </c>
      <c r="AF185" s="41">
        <f t="shared" si="0"/>
        <v>1031.8577159470899</v>
      </c>
      <c r="AG185" s="41">
        <f t="shared" si="0"/>
        <v>4.2470188221292169</v>
      </c>
      <c r="AH185" s="41">
        <f t="shared" si="0"/>
        <v>7.2248136284496969</v>
      </c>
      <c r="AI185" s="41">
        <f t="shared" si="0"/>
        <v>23.138930134359164</v>
      </c>
      <c r="AJ185" s="41">
        <f t="shared" si="0"/>
        <v>9.3712220962064272</v>
      </c>
      <c r="AK185" s="41">
        <f t="shared" si="0"/>
        <v>8.4874464908108518</v>
      </c>
      <c r="AL185" s="41">
        <f t="shared" si="0"/>
        <v>21.312666592462328</v>
      </c>
      <c r="AM185" s="41">
        <f t="shared" si="0"/>
        <v>96.919985389447874</v>
      </c>
      <c r="AN185" s="41">
        <f t="shared" si="0"/>
        <v>91.235790704225167</v>
      </c>
      <c r="AO185" s="41">
        <f t="shared" si="0"/>
        <v>1000.7857820889465</v>
      </c>
      <c r="AP185" s="41">
        <f t="shared" si="0"/>
        <v>27026.661257722</v>
      </c>
      <c r="AQ185" s="41">
        <f t="shared" si="0"/>
        <v>14552.817600306998</v>
      </c>
      <c r="AR185" s="41">
        <f t="shared" si="0"/>
        <v>41579.478858029004</v>
      </c>
      <c r="AS185" s="41">
        <f t="shared" si="0"/>
        <v>3079.2726949380008</v>
      </c>
      <c r="AT185" s="41">
        <f t="shared" si="0"/>
        <v>55884.084207344997</v>
      </c>
      <c r="AU185" s="41">
        <f t="shared" si="0"/>
        <v>125293.826386937</v>
      </c>
      <c r="AV185" s="41">
        <f t="shared" si="0"/>
        <v>43641.157304204004</v>
      </c>
      <c r="AW185" s="41">
        <f t="shared" si="0"/>
        <v>98002.652619231027</v>
      </c>
      <c r="AX185" s="41">
        <f t="shared" si="0"/>
        <v>43072.59262145299</v>
      </c>
      <c r="AY185" s="41">
        <f t="shared" si="0"/>
        <v>96724.855542052013</v>
      </c>
      <c r="AZ185" s="41">
        <f t="shared" si="0"/>
        <v>71.025565330000006</v>
      </c>
      <c r="BA185" s="41">
        <f t="shared" si="0"/>
        <v>142.05113067714285</v>
      </c>
      <c r="BB185" s="41">
        <f t="shared" si="0"/>
        <v>138.64533168800003</v>
      </c>
      <c r="BC185" s="41">
        <f t="shared" si="0"/>
        <v>7626.1354215849988</v>
      </c>
      <c r="BD185" s="41">
        <f t="shared" si="0"/>
        <v>17197.651175753999</v>
      </c>
      <c r="BE185" s="41">
        <f t="shared" si="0"/>
        <v>11.742969917142858</v>
      </c>
      <c r="BF185" s="41">
        <f t="shared" si="0"/>
        <v>23.485939849999998</v>
      </c>
      <c r="BG185" s="41">
        <f t="shared" si="0"/>
        <v>119.028548699</v>
      </c>
      <c r="BH185" s="41">
        <f t="shared" si="0"/>
        <v>856.10238708800011</v>
      </c>
      <c r="BI185" s="41">
        <f t="shared" si="0"/>
        <v>15.060000000000004</v>
      </c>
      <c r="BJ185" s="41">
        <f t="shared" si="0"/>
        <v>21.069999999999997</v>
      </c>
      <c r="BK185" s="41">
        <f t="shared" si="0"/>
        <v>31.089999999999979</v>
      </c>
      <c r="BL185" s="41">
        <f t="shared" si="0"/>
        <v>38.24999999999995</v>
      </c>
    </row>
    <row r="186" spans="1:64" s="37" customFormat="1" x14ac:dyDescent="0.2">
      <c r="A186" s="7"/>
      <c r="B186" s="36">
        <v>2</v>
      </c>
      <c r="C186" s="34" t="s">
        <v>131</v>
      </c>
      <c r="D186" s="41">
        <f>IF(D28="－","－",MAX(D28:D35))</f>
        <v>5.4988108039999997</v>
      </c>
      <c r="E186" s="41">
        <f>IF(E28="－","－",SUM(E28:E35))</f>
        <v>627</v>
      </c>
      <c r="F186" s="41">
        <f t="shared" ref="F186:BL186" si="1">IF(F28="－","－",SUM(F28:F35))</f>
        <v>1</v>
      </c>
      <c r="G186" s="41">
        <f t="shared" si="1"/>
        <v>24</v>
      </c>
      <c r="H186" s="41">
        <f t="shared" si="1"/>
        <v>602</v>
      </c>
      <c r="I186" s="41">
        <f t="shared" si="1"/>
        <v>0.44590794542987383</v>
      </c>
      <c r="J186" s="41">
        <f t="shared" si="1"/>
        <v>76.796320868566568</v>
      </c>
      <c r="K186" s="41">
        <f t="shared" si="1"/>
        <v>0.43141194543009292</v>
      </c>
      <c r="L186" s="41">
        <f t="shared" si="1"/>
        <v>1.4495999999780906E-2</v>
      </c>
      <c r="M186" s="41">
        <f t="shared" si="1"/>
        <v>36.824563313912762</v>
      </c>
      <c r="N186" s="41">
        <f t="shared" si="1"/>
        <v>40.417665500083686</v>
      </c>
      <c r="O186" s="41">
        <f t="shared" si="1"/>
        <v>1.7628019060000002</v>
      </c>
      <c r="P186" s="41">
        <f t="shared" si="1"/>
        <v>3.0893064930000005</v>
      </c>
      <c r="Q186" s="41">
        <f t="shared" si="1"/>
        <v>1.616248422</v>
      </c>
      <c r="R186" s="41">
        <f t="shared" si="1"/>
        <v>0.14655348399999998</v>
      </c>
      <c r="S186" s="41">
        <f t="shared" si="1"/>
        <v>2.8981497730000001</v>
      </c>
      <c r="T186" s="41">
        <f t="shared" si="1"/>
        <v>0.19115672</v>
      </c>
      <c r="U186" s="41">
        <f t="shared" si="1"/>
        <v>0.21125000000000005</v>
      </c>
      <c r="V186" s="41">
        <f t="shared" si="1"/>
        <v>0.5051000000000001</v>
      </c>
      <c r="W186" s="41">
        <f t="shared" si="1"/>
        <v>2.4199598514298741</v>
      </c>
      <c r="X186" s="41">
        <f t="shared" si="1"/>
        <v>80.390727361566576</v>
      </c>
      <c r="Y186" s="41">
        <f t="shared" si="1"/>
        <v>82.810687212996456</v>
      </c>
      <c r="Z186" s="41">
        <f t="shared" si="1"/>
        <v>0.24896655879799581</v>
      </c>
      <c r="AA186" s="41">
        <f t="shared" si="1"/>
        <v>5.327884358277124E-2</v>
      </c>
      <c r="AB186" s="41">
        <f t="shared" si="1"/>
        <v>5.3278843919999999E-2</v>
      </c>
      <c r="AC186" s="41">
        <f t="shared" si="1"/>
        <v>7.3049178023343042E-3</v>
      </c>
      <c r="AD186" s="41">
        <f t="shared" si="1"/>
        <v>1.4119379558875269</v>
      </c>
      <c r="AE186" s="41">
        <f t="shared" si="1"/>
        <v>12.707441602987741</v>
      </c>
      <c r="AF186" s="41">
        <f t="shared" si="1"/>
        <v>14.119379558875277</v>
      </c>
      <c r="AG186" s="41">
        <f t="shared" si="1"/>
        <v>2.2282069452567839E-2</v>
      </c>
      <c r="AH186" s="41">
        <f t="shared" si="1"/>
        <v>3.7905129643448741E-2</v>
      </c>
      <c r="AI186" s="41">
        <f t="shared" si="1"/>
        <v>0.1213988611553696</v>
      </c>
      <c r="AJ186" s="41">
        <f t="shared" si="1"/>
        <v>3.0619526853625668E-3</v>
      </c>
      <c r="AK186" s="41">
        <f t="shared" si="1"/>
        <v>3.700193690230199E-3</v>
      </c>
      <c r="AL186" s="41">
        <f t="shared" si="1"/>
        <v>9.2544855383767163E-3</v>
      </c>
      <c r="AM186" s="41">
        <f t="shared" si="1"/>
        <v>3.2648939940264708E-2</v>
      </c>
      <c r="AN186" s="41">
        <f t="shared" si="1"/>
        <v>1.4535432792212055</v>
      </c>
      <c r="AO186" s="41">
        <f t="shared" si="1"/>
        <v>12.838094949681485</v>
      </c>
      <c r="AP186" s="41">
        <f t="shared" si="1"/>
        <v>905.14205504799986</v>
      </c>
      <c r="AQ186" s="41">
        <f t="shared" si="1"/>
        <v>487.38418348499999</v>
      </c>
      <c r="AR186" s="41">
        <f t="shared" si="1"/>
        <v>1392.5262385330002</v>
      </c>
      <c r="AS186" s="41">
        <f t="shared" si="1"/>
        <v>27.256420250000001</v>
      </c>
      <c r="AT186" s="41">
        <f t="shared" si="1"/>
        <v>2000.7121549060003</v>
      </c>
      <c r="AU186" s="41">
        <f t="shared" si="1"/>
        <v>4743.2863325179997</v>
      </c>
      <c r="AV186" s="41">
        <f t="shared" si="1"/>
        <v>2050.7009800659998</v>
      </c>
      <c r="AW186" s="41">
        <f t="shared" si="1"/>
        <v>4706.4225245119997</v>
      </c>
      <c r="AX186" s="41">
        <f t="shared" si="1"/>
        <v>1890.1755425019999</v>
      </c>
      <c r="AY186" s="41">
        <f t="shared" si="1"/>
        <v>4342.3404310229998</v>
      </c>
      <c r="AZ186" s="41">
        <f t="shared" si="1"/>
        <v>7.3079227142857139E-2</v>
      </c>
      <c r="BA186" s="41">
        <f t="shared" si="1"/>
        <v>0.14615845714285713</v>
      </c>
      <c r="BB186" s="41">
        <f t="shared" si="1"/>
        <v>55.747743995</v>
      </c>
      <c r="BC186" s="41">
        <f t="shared" si="1"/>
        <v>7357.3675051209993</v>
      </c>
      <c r="BD186" s="41">
        <f t="shared" si="1"/>
        <v>16089.469817955998</v>
      </c>
      <c r="BE186" s="41">
        <f t="shared" si="1"/>
        <v>0.49281951285714282</v>
      </c>
      <c r="BF186" s="41">
        <f t="shared" si="1"/>
        <v>0.98563903285714294</v>
      </c>
      <c r="BG186" s="41">
        <f t="shared" si="1"/>
        <v>69.008640546999999</v>
      </c>
      <c r="BH186" s="41">
        <f t="shared" si="1"/>
        <v>661.95872736300021</v>
      </c>
      <c r="BI186" s="41">
        <f t="shared" si="1"/>
        <v>0</v>
      </c>
      <c r="BJ186" s="41">
        <f t="shared" si="1"/>
        <v>0</v>
      </c>
      <c r="BK186" s="41">
        <f t="shared" si="1"/>
        <v>0</v>
      </c>
      <c r="BL186" s="41">
        <f t="shared" si="1"/>
        <v>0</v>
      </c>
    </row>
    <row r="187" spans="1:64" s="37" customFormat="1" x14ac:dyDescent="0.2">
      <c r="A187" s="7"/>
      <c r="B187" s="36">
        <v>3</v>
      </c>
      <c r="C187" s="34" t="s">
        <v>140</v>
      </c>
      <c r="D187" s="41">
        <f>IF(D36="－","－",MAX(D36:D55))</f>
        <v>5.0141528260000001</v>
      </c>
      <c r="E187" s="41">
        <f>IF(E36="－","－",SUM(E36:E55))</f>
        <v>776</v>
      </c>
      <c r="F187" s="41">
        <f t="shared" ref="F187:BL187" si="2">IF(F36="－","－",SUM(F36:F55))</f>
        <v>0</v>
      </c>
      <c r="G187" s="41">
        <f t="shared" si="2"/>
        <v>14</v>
      </c>
      <c r="H187" s="41">
        <f t="shared" si="2"/>
        <v>762</v>
      </c>
      <c r="I187" s="41">
        <f t="shared" si="2"/>
        <v>0</v>
      </c>
      <c r="J187" s="41">
        <f t="shared" si="2"/>
        <v>0</v>
      </c>
      <c r="K187" s="41">
        <f t="shared" si="2"/>
        <v>0</v>
      </c>
      <c r="L187" s="41">
        <f t="shared" si="2"/>
        <v>0</v>
      </c>
      <c r="M187" s="41">
        <f t="shared" si="2"/>
        <v>0</v>
      </c>
      <c r="N187" s="41">
        <f t="shared" si="2"/>
        <v>0</v>
      </c>
      <c r="O187" s="41">
        <f t="shared" si="2"/>
        <v>6.0012169999999997E-3</v>
      </c>
      <c r="P187" s="41">
        <f t="shared" si="2"/>
        <v>9.1847000000000005E-3</v>
      </c>
      <c r="Q187" s="41">
        <f t="shared" si="2"/>
        <v>5.1611060000000004E-3</v>
      </c>
      <c r="R187" s="41">
        <f t="shared" si="2"/>
        <v>8.4011099999999994E-4</v>
      </c>
      <c r="S187" s="41">
        <f t="shared" si="2"/>
        <v>8.0889029999999997E-3</v>
      </c>
      <c r="T187" s="41">
        <f t="shared" si="2"/>
        <v>1.0957969999999999E-3</v>
      </c>
      <c r="U187" s="41">
        <f t="shared" si="2"/>
        <v>0.23399999999999999</v>
      </c>
      <c r="V187" s="41">
        <f t="shared" si="2"/>
        <v>0.56159999999999999</v>
      </c>
      <c r="W187" s="41">
        <f t="shared" si="2"/>
        <v>0.24000121699999999</v>
      </c>
      <c r="X187" s="41">
        <f t="shared" si="2"/>
        <v>0.57078470000000003</v>
      </c>
      <c r="Y187" s="41">
        <f t="shared" si="2"/>
        <v>0.81078591700000002</v>
      </c>
      <c r="Z187" s="41">
        <f t="shared" si="2"/>
        <v>0</v>
      </c>
      <c r="AA187" s="41">
        <f t="shared" si="2"/>
        <v>0</v>
      </c>
      <c r="AB187" s="41">
        <f t="shared" si="2"/>
        <v>0</v>
      </c>
      <c r="AC187" s="41">
        <f t="shared" si="2"/>
        <v>0</v>
      </c>
      <c r="AD187" s="41">
        <f t="shared" si="2"/>
        <v>0</v>
      </c>
      <c r="AE187" s="41">
        <f t="shared" si="2"/>
        <v>0</v>
      </c>
      <c r="AF187" s="41">
        <f t="shared" si="2"/>
        <v>0</v>
      </c>
      <c r="AG187" s="41">
        <f t="shared" si="2"/>
        <v>2.4240603453222216E-2</v>
      </c>
      <c r="AH187" s="41">
        <f t="shared" si="2"/>
        <v>4.1236888633067674E-2</v>
      </c>
      <c r="AI187" s="41">
        <f t="shared" si="2"/>
        <v>0.13206949467617618</v>
      </c>
      <c r="AJ187" s="41">
        <f t="shared" si="2"/>
        <v>0</v>
      </c>
      <c r="AK187" s="41">
        <f t="shared" si="2"/>
        <v>0</v>
      </c>
      <c r="AL187" s="41">
        <f t="shared" si="2"/>
        <v>0</v>
      </c>
      <c r="AM187" s="41">
        <f t="shared" si="2"/>
        <v>2.4240603453222216E-2</v>
      </c>
      <c r="AN187" s="41">
        <f t="shared" si="2"/>
        <v>4.1236888633067674E-2</v>
      </c>
      <c r="AO187" s="41">
        <f t="shared" si="2"/>
        <v>0.13206949467617618</v>
      </c>
      <c r="AP187" s="41">
        <f t="shared" si="2"/>
        <v>0.82143181599999993</v>
      </c>
      <c r="AQ187" s="41">
        <f t="shared" si="2"/>
        <v>0.44230943900000003</v>
      </c>
      <c r="AR187" s="41">
        <f t="shared" si="2"/>
        <v>1.263741255</v>
      </c>
      <c r="AS187" s="41">
        <f t="shared" si="2"/>
        <v>0</v>
      </c>
      <c r="AT187" s="41">
        <f t="shared" si="2"/>
        <v>0</v>
      </c>
      <c r="AU187" s="41">
        <f t="shared" si="2"/>
        <v>0</v>
      </c>
      <c r="AV187" s="41">
        <f t="shared" si="2"/>
        <v>0</v>
      </c>
      <c r="AW187" s="41">
        <f t="shared" si="2"/>
        <v>0</v>
      </c>
      <c r="AX187" s="41">
        <f t="shared" si="2"/>
        <v>0</v>
      </c>
      <c r="AY187" s="41">
        <f t="shared" si="2"/>
        <v>0</v>
      </c>
      <c r="AZ187" s="41">
        <f t="shared" si="2"/>
        <v>0</v>
      </c>
      <c r="BA187" s="41">
        <f t="shared" si="2"/>
        <v>0</v>
      </c>
      <c r="BB187" s="41">
        <f t="shared" si="2"/>
        <v>1.780668022</v>
      </c>
      <c r="BC187" s="41">
        <f t="shared" si="2"/>
        <v>129.93691578400001</v>
      </c>
      <c r="BD187" s="41">
        <f t="shared" si="2"/>
        <v>286.268806455</v>
      </c>
      <c r="BE187" s="41">
        <f t="shared" si="2"/>
        <v>0.19492807571428572</v>
      </c>
      <c r="BF187" s="41">
        <f t="shared" si="2"/>
        <v>0.38985615714285715</v>
      </c>
      <c r="BG187" s="41">
        <f t="shared" si="2"/>
        <v>2.8456023260000003</v>
      </c>
      <c r="BH187" s="41">
        <f t="shared" si="2"/>
        <v>21.829731727000002</v>
      </c>
      <c r="BI187" s="41">
        <f t="shared" si="2"/>
        <v>0</v>
      </c>
      <c r="BJ187" s="41">
        <f t="shared" si="2"/>
        <v>0</v>
      </c>
      <c r="BK187" s="41">
        <f t="shared" si="2"/>
        <v>0</v>
      </c>
      <c r="BL187" s="41">
        <f t="shared" si="2"/>
        <v>0</v>
      </c>
    </row>
    <row r="188" spans="1:64" s="37" customFormat="1" x14ac:dyDescent="0.2">
      <c r="A188" s="7"/>
      <c r="B188" s="36">
        <v>4</v>
      </c>
      <c r="C188" s="34" t="s">
        <v>161</v>
      </c>
      <c r="D188" s="41">
        <f>IF(D56="－","－",MAX(D56:D66))</f>
        <v>4.831897111</v>
      </c>
      <c r="E188" s="41">
        <f>IF(E56="－","－",SUM(E56:E66))</f>
        <v>590</v>
      </c>
      <c r="F188" s="41">
        <f t="shared" ref="F188:BL188" si="3">IF(F56="－","－",SUM(F56:F66))</f>
        <v>0</v>
      </c>
      <c r="G188" s="41">
        <f t="shared" si="3"/>
        <v>3</v>
      </c>
      <c r="H188" s="41">
        <f t="shared" si="3"/>
        <v>587</v>
      </c>
      <c r="I188" s="41">
        <f t="shared" si="3"/>
        <v>0</v>
      </c>
      <c r="J188" s="41">
        <f t="shared" si="3"/>
        <v>0</v>
      </c>
      <c r="K188" s="41">
        <f t="shared" si="3"/>
        <v>0</v>
      </c>
      <c r="L188" s="41">
        <f t="shared" si="3"/>
        <v>0</v>
      </c>
      <c r="M188" s="41">
        <f t="shared" si="3"/>
        <v>0</v>
      </c>
      <c r="N188" s="41">
        <f t="shared" si="3"/>
        <v>0</v>
      </c>
      <c r="O188" s="41">
        <f t="shared" si="3"/>
        <v>5.4298219999999999E-3</v>
      </c>
      <c r="P188" s="41">
        <f t="shared" si="3"/>
        <v>9.9470360000000011E-3</v>
      </c>
      <c r="Q188" s="41">
        <f t="shared" si="3"/>
        <v>5.0458830000000001E-3</v>
      </c>
      <c r="R188" s="41">
        <f t="shared" si="3"/>
        <v>3.8393900000000003E-4</v>
      </c>
      <c r="S188" s="41">
        <f t="shared" si="3"/>
        <v>9.4462470000000014E-3</v>
      </c>
      <c r="T188" s="41">
        <f t="shared" si="3"/>
        <v>5.0078899999999997E-4</v>
      </c>
      <c r="U188" s="41">
        <f t="shared" si="3"/>
        <v>1.7999999999999999E-2</v>
      </c>
      <c r="V188" s="41">
        <f t="shared" si="3"/>
        <v>4.3199999999999995E-2</v>
      </c>
      <c r="W188" s="41">
        <f t="shared" si="3"/>
        <v>2.3429821999999999E-2</v>
      </c>
      <c r="X188" s="41">
        <f t="shared" si="3"/>
        <v>5.3147035999999995E-2</v>
      </c>
      <c r="Y188" s="41">
        <f t="shared" si="3"/>
        <v>7.6576858000000012E-2</v>
      </c>
      <c r="Z188" s="41">
        <f t="shared" si="3"/>
        <v>0</v>
      </c>
      <c r="AA188" s="41">
        <f t="shared" si="3"/>
        <v>0</v>
      </c>
      <c r="AB188" s="41">
        <f t="shared" si="3"/>
        <v>0</v>
      </c>
      <c r="AC188" s="41">
        <f t="shared" si="3"/>
        <v>0</v>
      </c>
      <c r="AD188" s="41">
        <f t="shared" si="3"/>
        <v>0</v>
      </c>
      <c r="AE188" s="41">
        <f t="shared" si="3"/>
        <v>0</v>
      </c>
      <c r="AF188" s="41">
        <f t="shared" si="3"/>
        <v>0</v>
      </c>
      <c r="AG188" s="41">
        <f t="shared" si="3"/>
        <v>1.8558807500706923E-3</v>
      </c>
      <c r="AH188" s="41">
        <f t="shared" si="3"/>
        <v>3.157130471384626E-3</v>
      </c>
      <c r="AI188" s="41">
        <f t="shared" si="3"/>
        <v>1.01113502934886E-2</v>
      </c>
      <c r="AJ188" s="41">
        <f t="shared" si="3"/>
        <v>0</v>
      </c>
      <c r="AK188" s="41">
        <f t="shared" si="3"/>
        <v>0</v>
      </c>
      <c r="AL188" s="41">
        <f t="shared" si="3"/>
        <v>0</v>
      </c>
      <c r="AM188" s="41">
        <f t="shared" si="3"/>
        <v>1.8558807500706923E-3</v>
      </c>
      <c r="AN188" s="41">
        <f t="shared" si="3"/>
        <v>3.157130471384626E-3</v>
      </c>
      <c r="AO188" s="41">
        <f t="shared" si="3"/>
        <v>1.01113502934886E-2</v>
      </c>
      <c r="AP188" s="41">
        <f t="shared" si="3"/>
        <v>8.2403776000000012E-2</v>
      </c>
      <c r="AQ188" s="41">
        <f t="shared" si="3"/>
        <v>4.4371263000000008E-2</v>
      </c>
      <c r="AR188" s="41">
        <f t="shared" si="3"/>
        <v>0.12677503900000001</v>
      </c>
      <c r="AS188" s="41">
        <f t="shared" si="3"/>
        <v>0</v>
      </c>
      <c r="AT188" s="41">
        <f t="shared" si="3"/>
        <v>0</v>
      </c>
      <c r="AU188" s="41">
        <f t="shared" si="3"/>
        <v>0</v>
      </c>
      <c r="AV188" s="41">
        <f t="shared" si="3"/>
        <v>0</v>
      </c>
      <c r="AW188" s="41">
        <f t="shared" si="3"/>
        <v>0</v>
      </c>
      <c r="AX188" s="41">
        <f t="shared" si="3"/>
        <v>0</v>
      </c>
      <c r="AY188" s="41">
        <f t="shared" si="3"/>
        <v>0</v>
      </c>
      <c r="AZ188" s="41">
        <f t="shared" si="3"/>
        <v>0</v>
      </c>
      <c r="BA188" s="41">
        <f t="shared" si="3"/>
        <v>0</v>
      </c>
      <c r="BB188" s="41">
        <f t="shared" si="3"/>
        <v>7.282835757</v>
      </c>
      <c r="BC188" s="41">
        <f t="shared" si="3"/>
        <v>357.32808654199999</v>
      </c>
      <c r="BD188" s="41">
        <f t="shared" si="3"/>
        <v>796.38623879400006</v>
      </c>
      <c r="BE188" s="41">
        <f t="shared" si="3"/>
        <v>0.32906856142857155</v>
      </c>
      <c r="BF188" s="41">
        <f t="shared" si="3"/>
        <v>0.6581371228571431</v>
      </c>
      <c r="BG188" s="41">
        <f t="shared" si="3"/>
        <v>11.755953668</v>
      </c>
      <c r="BH188" s="41">
        <f t="shared" si="3"/>
        <v>77.74684155700001</v>
      </c>
      <c r="BI188" s="41">
        <f t="shared" si="3"/>
        <v>0</v>
      </c>
      <c r="BJ188" s="41">
        <f t="shared" si="3"/>
        <v>0</v>
      </c>
      <c r="BK188" s="41">
        <f t="shared" si="3"/>
        <v>0</v>
      </c>
      <c r="BL188" s="41">
        <f t="shared" si="3"/>
        <v>0</v>
      </c>
    </row>
    <row r="189" spans="1:64" s="37" customFormat="1" x14ac:dyDescent="0.2">
      <c r="A189" s="7"/>
      <c r="B189" s="36">
        <v>5</v>
      </c>
      <c r="C189" s="34" t="s">
        <v>173</v>
      </c>
      <c r="D189" s="41">
        <f>IF(D67="－","－",MAX(D67:D73))</f>
        <v>4.6448611550000001</v>
      </c>
      <c r="E189" s="41">
        <f>IF(E67="－","－",SUM(E67:E73))</f>
        <v>302</v>
      </c>
      <c r="F189" s="41">
        <f t="shared" ref="F189:BL189" si="4">IF(F67="－","－",SUM(F67:F73))</f>
        <v>0</v>
      </c>
      <c r="G189" s="41">
        <f t="shared" si="4"/>
        <v>0</v>
      </c>
      <c r="H189" s="41">
        <f t="shared" si="4"/>
        <v>302</v>
      </c>
      <c r="I189" s="41">
        <f t="shared" si="4"/>
        <v>0</v>
      </c>
      <c r="J189" s="41">
        <f t="shared" si="4"/>
        <v>0</v>
      </c>
      <c r="K189" s="41">
        <f t="shared" si="4"/>
        <v>0</v>
      </c>
      <c r="L189" s="41">
        <f t="shared" si="4"/>
        <v>0</v>
      </c>
      <c r="M189" s="41">
        <f t="shared" si="4"/>
        <v>0</v>
      </c>
      <c r="N189" s="41">
        <f t="shared" si="4"/>
        <v>0</v>
      </c>
      <c r="O189" s="41">
        <f t="shared" si="4"/>
        <v>0</v>
      </c>
      <c r="P189" s="41">
        <f t="shared" si="4"/>
        <v>0</v>
      </c>
      <c r="Q189" s="41">
        <f t="shared" si="4"/>
        <v>0</v>
      </c>
      <c r="R189" s="41">
        <f t="shared" si="4"/>
        <v>0</v>
      </c>
      <c r="S189" s="41">
        <f t="shared" si="4"/>
        <v>0</v>
      </c>
      <c r="T189" s="41">
        <f t="shared" si="4"/>
        <v>0</v>
      </c>
      <c r="U189" s="41">
        <f t="shared" si="4"/>
        <v>0</v>
      </c>
      <c r="V189" s="41">
        <f t="shared" si="4"/>
        <v>0</v>
      </c>
      <c r="W189" s="41">
        <f t="shared" si="4"/>
        <v>0</v>
      </c>
      <c r="X189" s="41">
        <f t="shared" si="4"/>
        <v>0</v>
      </c>
      <c r="Y189" s="41">
        <f t="shared" si="4"/>
        <v>0</v>
      </c>
      <c r="Z189" s="41">
        <f t="shared" si="4"/>
        <v>0</v>
      </c>
      <c r="AA189" s="41">
        <f t="shared" si="4"/>
        <v>0</v>
      </c>
      <c r="AB189" s="41">
        <f t="shared" si="4"/>
        <v>0</v>
      </c>
      <c r="AC189" s="41">
        <f t="shared" si="4"/>
        <v>0</v>
      </c>
      <c r="AD189" s="41">
        <f t="shared" si="4"/>
        <v>0</v>
      </c>
      <c r="AE189" s="41">
        <f t="shared" si="4"/>
        <v>0</v>
      </c>
      <c r="AF189" s="41">
        <f t="shared" si="4"/>
        <v>0</v>
      </c>
      <c r="AG189" s="41">
        <f t="shared" si="4"/>
        <v>0</v>
      </c>
      <c r="AH189" s="41">
        <f t="shared" si="4"/>
        <v>0</v>
      </c>
      <c r="AI189" s="41">
        <f t="shared" si="4"/>
        <v>0</v>
      </c>
      <c r="AJ189" s="41">
        <f t="shared" si="4"/>
        <v>0</v>
      </c>
      <c r="AK189" s="41">
        <f t="shared" si="4"/>
        <v>0</v>
      </c>
      <c r="AL189" s="41">
        <f t="shared" si="4"/>
        <v>0</v>
      </c>
      <c r="AM189" s="41">
        <f t="shared" si="4"/>
        <v>0</v>
      </c>
      <c r="AN189" s="41">
        <f t="shared" si="4"/>
        <v>0</v>
      </c>
      <c r="AO189" s="41">
        <f t="shared" si="4"/>
        <v>0</v>
      </c>
      <c r="AP189" s="41">
        <f t="shared" si="4"/>
        <v>0</v>
      </c>
      <c r="AQ189" s="41">
        <f t="shared" si="4"/>
        <v>0</v>
      </c>
      <c r="AR189" s="41">
        <f t="shared" si="4"/>
        <v>0</v>
      </c>
      <c r="AS189" s="41">
        <f t="shared" si="4"/>
        <v>0</v>
      </c>
      <c r="AT189" s="41">
        <f t="shared" si="4"/>
        <v>0</v>
      </c>
      <c r="AU189" s="41">
        <f t="shared" si="4"/>
        <v>0</v>
      </c>
      <c r="AV189" s="41">
        <f t="shared" si="4"/>
        <v>0</v>
      </c>
      <c r="AW189" s="41">
        <f t="shared" si="4"/>
        <v>0</v>
      </c>
      <c r="AX189" s="41">
        <f t="shared" si="4"/>
        <v>0</v>
      </c>
      <c r="AY189" s="41">
        <f t="shared" si="4"/>
        <v>0</v>
      </c>
      <c r="AZ189" s="41">
        <f t="shared" si="4"/>
        <v>0</v>
      </c>
      <c r="BA189" s="41">
        <f t="shared" si="4"/>
        <v>0</v>
      </c>
      <c r="BB189" s="41">
        <f t="shared" si="4"/>
        <v>2.2166033999999998E-2</v>
      </c>
      <c r="BC189" s="41">
        <f t="shared" si="4"/>
        <v>1.290277922</v>
      </c>
      <c r="BD189" s="41">
        <f t="shared" si="4"/>
        <v>2.813482907</v>
      </c>
      <c r="BE189" s="41">
        <f t="shared" si="4"/>
        <v>8.0506157142857145E-3</v>
      </c>
      <c r="BF189" s="41">
        <f t="shared" si="4"/>
        <v>1.6101234285714285E-2</v>
      </c>
      <c r="BG189" s="41">
        <f t="shared" si="4"/>
        <v>1.4684466E-2</v>
      </c>
      <c r="BH189" s="41">
        <f t="shared" si="4"/>
        <v>0.55865215899999998</v>
      </c>
      <c r="BI189" s="41">
        <f t="shared" si="4"/>
        <v>0</v>
      </c>
      <c r="BJ189" s="41">
        <f t="shared" si="4"/>
        <v>0</v>
      </c>
      <c r="BK189" s="41">
        <f t="shared" si="4"/>
        <v>0</v>
      </c>
      <c r="BL189" s="41">
        <f t="shared" si="4"/>
        <v>0</v>
      </c>
    </row>
    <row r="190" spans="1:64" s="37" customFormat="1" x14ac:dyDescent="0.2">
      <c r="A190" s="7"/>
      <c r="B190" s="36">
        <v>6</v>
      </c>
      <c r="C190" s="34" t="s">
        <v>181</v>
      </c>
      <c r="D190" s="41" t="str">
        <f>IF(D74="－","－",MAX(D74:D84))</f>
        <v>－</v>
      </c>
      <c r="E190" s="41" t="str">
        <f>IF(E74="－","－",SUM(E74:E84))</f>
        <v>－</v>
      </c>
      <c r="F190" s="41" t="str">
        <f t="shared" ref="F190:BL190" si="5">IF(F74="－","－",SUM(F74:F84))</f>
        <v>－</v>
      </c>
      <c r="G190" s="41" t="str">
        <f t="shared" si="5"/>
        <v>－</v>
      </c>
      <c r="H190" s="41" t="str">
        <f t="shared" si="5"/>
        <v>－</v>
      </c>
      <c r="I190" s="41" t="str">
        <f t="shared" si="5"/>
        <v>－</v>
      </c>
      <c r="J190" s="41" t="str">
        <f t="shared" si="5"/>
        <v>－</v>
      </c>
      <c r="K190" s="41" t="str">
        <f t="shared" si="5"/>
        <v>－</v>
      </c>
      <c r="L190" s="41" t="str">
        <f t="shared" si="5"/>
        <v>－</v>
      </c>
      <c r="M190" s="41" t="str">
        <f t="shared" si="5"/>
        <v>－</v>
      </c>
      <c r="N190" s="41" t="str">
        <f t="shared" si="5"/>
        <v>－</v>
      </c>
      <c r="O190" s="41" t="str">
        <f t="shared" si="5"/>
        <v>－</v>
      </c>
      <c r="P190" s="41" t="str">
        <f t="shared" si="5"/>
        <v>－</v>
      </c>
      <c r="Q190" s="41" t="str">
        <f t="shared" si="5"/>
        <v>－</v>
      </c>
      <c r="R190" s="41" t="str">
        <f t="shared" si="5"/>
        <v>－</v>
      </c>
      <c r="S190" s="41" t="str">
        <f t="shared" si="5"/>
        <v>－</v>
      </c>
      <c r="T190" s="41" t="str">
        <f t="shared" si="5"/>
        <v>－</v>
      </c>
      <c r="U190" s="41" t="str">
        <f t="shared" si="5"/>
        <v>－</v>
      </c>
      <c r="V190" s="41" t="str">
        <f t="shared" si="5"/>
        <v>－</v>
      </c>
      <c r="W190" s="41" t="str">
        <f t="shared" si="5"/>
        <v>－</v>
      </c>
      <c r="X190" s="41" t="str">
        <f t="shared" si="5"/>
        <v>－</v>
      </c>
      <c r="Y190" s="41" t="str">
        <f t="shared" si="5"/>
        <v>－</v>
      </c>
      <c r="Z190" s="41" t="str">
        <f t="shared" si="5"/>
        <v>－</v>
      </c>
      <c r="AA190" s="41" t="str">
        <f t="shared" si="5"/>
        <v>－</v>
      </c>
      <c r="AB190" s="41" t="str">
        <f t="shared" si="5"/>
        <v>－</v>
      </c>
      <c r="AC190" s="41" t="str">
        <f t="shared" si="5"/>
        <v>－</v>
      </c>
      <c r="AD190" s="41" t="str">
        <f t="shared" si="5"/>
        <v>－</v>
      </c>
      <c r="AE190" s="41" t="str">
        <f t="shared" si="5"/>
        <v>－</v>
      </c>
      <c r="AF190" s="41" t="str">
        <f t="shared" si="5"/>
        <v>－</v>
      </c>
      <c r="AG190" s="41" t="str">
        <f t="shared" si="5"/>
        <v>－</v>
      </c>
      <c r="AH190" s="41" t="str">
        <f t="shared" si="5"/>
        <v>－</v>
      </c>
      <c r="AI190" s="41" t="str">
        <f t="shared" si="5"/>
        <v>－</v>
      </c>
      <c r="AJ190" s="41" t="str">
        <f t="shared" si="5"/>
        <v>－</v>
      </c>
      <c r="AK190" s="41" t="str">
        <f t="shared" si="5"/>
        <v>－</v>
      </c>
      <c r="AL190" s="41" t="str">
        <f t="shared" si="5"/>
        <v>－</v>
      </c>
      <c r="AM190" s="41" t="str">
        <f t="shared" si="5"/>
        <v>－</v>
      </c>
      <c r="AN190" s="41" t="str">
        <f t="shared" si="5"/>
        <v>－</v>
      </c>
      <c r="AO190" s="41" t="str">
        <f t="shared" si="5"/>
        <v>－</v>
      </c>
      <c r="AP190" s="41" t="str">
        <f t="shared" si="5"/>
        <v>－</v>
      </c>
      <c r="AQ190" s="41" t="str">
        <f t="shared" si="5"/>
        <v>－</v>
      </c>
      <c r="AR190" s="41" t="str">
        <f t="shared" si="5"/>
        <v>－</v>
      </c>
      <c r="AS190" s="41" t="str">
        <f t="shared" si="5"/>
        <v>－</v>
      </c>
      <c r="AT190" s="41" t="str">
        <f t="shared" si="5"/>
        <v>－</v>
      </c>
      <c r="AU190" s="41" t="str">
        <f t="shared" si="5"/>
        <v>－</v>
      </c>
      <c r="AV190" s="41" t="str">
        <f t="shared" si="5"/>
        <v>－</v>
      </c>
      <c r="AW190" s="41" t="str">
        <f t="shared" si="5"/>
        <v>－</v>
      </c>
      <c r="AX190" s="41" t="str">
        <f t="shared" si="5"/>
        <v>－</v>
      </c>
      <c r="AY190" s="41" t="str">
        <f t="shared" si="5"/>
        <v>－</v>
      </c>
      <c r="AZ190" s="41" t="str">
        <f t="shared" si="5"/>
        <v>－</v>
      </c>
      <c r="BA190" s="41" t="str">
        <f t="shared" si="5"/>
        <v>－</v>
      </c>
      <c r="BB190" s="41" t="str">
        <f t="shared" si="5"/>
        <v>－</v>
      </c>
      <c r="BC190" s="41" t="str">
        <f t="shared" si="5"/>
        <v>－</v>
      </c>
      <c r="BD190" s="41" t="str">
        <f t="shared" si="5"/>
        <v>－</v>
      </c>
      <c r="BE190" s="41" t="str">
        <f t="shared" si="5"/>
        <v>－</v>
      </c>
      <c r="BF190" s="41" t="str">
        <f t="shared" si="5"/>
        <v>－</v>
      </c>
      <c r="BG190" s="41" t="str">
        <f t="shared" si="5"/>
        <v>－</v>
      </c>
      <c r="BH190" s="41" t="str">
        <f t="shared" si="5"/>
        <v>－</v>
      </c>
      <c r="BI190" s="41" t="str">
        <f t="shared" si="5"/>
        <v>－</v>
      </c>
      <c r="BJ190" s="41" t="str">
        <f t="shared" si="5"/>
        <v>－</v>
      </c>
      <c r="BK190" s="41" t="str">
        <f t="shared" si="5"/>
        <v>－</v>
      </c>
      <c r="BL190" s="41" t="str">
        <f t="shared" si="5"/>
        <v>－</v>
      </c>
    </row>
    <row r="191" spans="1:64" s="37" customFormat="1" x14ac:dyDescent="0.2">
      <c r="A191" s="7"/>
      <c r="B191" s="36">
        <v>7</v>
      </c>
      <c r="C191" s="34" t="s">
        <v>193</v>
      </c>
      <c r="D191" s="41" t="str">
        <f>IF(D85="－","－",MAX(D85:D91))</f>
        <v>－</v>
      </c>
      <c r="E191" s="41" t="str">
        <f>IF(E85="－","－",SUM(E85:E91))</f>
        <v>－</v>
      </c>
      <c r="F191" s="41" t="str">
        <f t="shared" ref="F191:BL191" si="6">IF(F85="－","－",SUM(F85:F91))</f>
        <v>－</v>
      </c>
      <c r="G191" s="41" t="str">
        <f t="shared" si="6"/>
        <v>－</v>
      </c>
      <c r="H191" s="41" t="str">
        <f t="shared" si="6"/>
        <v>－</v>
      </c>
      <c r="I191" s="41" t="str">
        <f t="shared" si="6"/>
        <v>－</v>
      </c>
      <c r="J191" s="41" t="str">
        <f t="shared" si="6"/>
        <v>－</v>
      </c>
      <c r="K191" s="41" t="str">
        <f t="shared" si="6"/>
        <v>－</v>
      </c>
      <c r="L191" s="41" t="str">
        <f t="shared" si="6"/>
        <v>－</v>
      </c>
      <c r="M191" s="41" t="str">
        <f t="shared" si="6"/>
        <v>－</v>
      </c>
      <c r="N191" s="41" t="str">
        <f t="shared" si="6"/>
        <v>－</v>
      </c>
      <c r="O191" s="41" t="str">
        <f t="shared" si="6"/>
        <v>－</v>
      </c>
      <c r="P191" s="41" t="str">
        <f t="shared" si="6"/>
        <v>－</v>
      </c>
      <c r="Q191" s="41" t="str">
        <f t="shared" si="6"/>
        <v>－</v>
      </c>
      <c r="R191" s="41" t="str">
        <f t="shared" si="6"/>
        <v>－</v>
      </c>
      <c r="S191" s="41" t="str">
        <f t="shared" si="6"/>
        <v>－</v>
      </c>
      <c r="T191" s="41" t="str">
        <f t="shared" si="6"/>
        <v>－</v>
      </c>
      <c r="U191" s="41" t="str">
        <f t="shared" si="6"/>
        <v>－</v>
      </c>
      <c r="V191" s="41" t="str">
        <f t="shared" si="6"/>
        <v>－</v>
      </c>
      <c r="W191" s="41" t="str">
        <f t="shared" si="6"/>
        <v>－</v>
      </c>
      <c r="X191" s="41" t="str">
        <f t="shared" si="6"/>
        <v>－</v>
      </c>
      <c r="Y191" s="41" t="str">
        <f t="shared" si="6"/>
        <v>－</v>
      </c>
      <c r="Z191" s="41" t="str">
        <f t="shared" si="6"/>
        <v>－</v>
      </c>
      <c r="AA191" s="41" t="str">
        <f t="shared" si="6"/>
        <v>－</v>
      </c>
      <c r="AB191" s="41" t="str">
        <f t="shared" si="6"/>
        <v>－</v>
      </c>
      <c r="AC191" s="41" t="str">
        <f t="shared" si="6"/>
        <v>－</v>
      </c>
      <c r="AD191" s="41" t="str">
        <f t="shared" si="6"/>
        <v>－</v>
      </c>
      <c r="AE191" s="41" t="str">
        <f t="shared" si="6"/>
        <v>－</v>
      </c>
      <c r="AF191" s="41" t="str">
        <f t="shared" si="6"/>
        <v>－</v>
      </c>
      <c r="AG191" s="41" t="str">
        <f t="shared" si="6"/>
        <v>－</v>
      </c>
      <c r="AH191" s="41" t="str">
        <f t="shared" si="6"/>
        <v>－</v>
      </c>
      <c r="AI191" s="41" t="str">
        <f t="shared" si="6"/>
        <v>－</v>
      </c>
      <c r="AJ191" s="41" t="str">
        <f t="shared" si="6"/>
        <v>－</v>
      </c>
      <c r="AK191" s="41" t="str">
        <f t="shared" si="6"/>
        <v>－</v>
      </c>
      <c r="AL191" s="41" t="str">
        <f t="shared" si="6"/>
        <v>－</v>
      </c>
      <c r="AM191" s="41" t="str">
        <f t="shared" si="6"/>
        <v>－</v>
      </c>
      <c r="AN191" s="41" t="str">
        <f t="shared" si="6"/>
        <v>－</v>
      </c>
      <c r="AO191" s="41" t="str">
        <f t="shared" si="6"/>
        <v>－</v>
      </c>
      <c r="AP191" s="41" t="str">
        <f t="shared" si="6"/>
        <v>－</v>
      </c>
      <c r="AQ191" s="41" t="str">
        <f t="shared" si="6"/>
        <v>－</v>
      </c>
      <c r="AR191" s="41" t="str">
        <f t="shared" si="6"/>
        <v>－</v>
      </c>
      <c r="AS191" s="41" t="str">
        <f t="shared" si="6"/>
        <v>－</v>
      </c>
      <c r="AT191" s="41" t="str">
        <f t="shared" si="6"/>
        <v>－</v>
      </c>
      <c r="AU191" s="41" t="str">
        <f t="shared" si="6"/>
        <v>－</v>
      </c>
      <c r="AV191" s="41" t="str">
        <f t="shared" si="6"/>
        <v>－</v>
      </c>
      <c r="AW191" s="41" t="str">
        <f t="shared" si="6"/>
        <v>－</v>
      </c>
      <c r="AX191" s="41" t="str">
        <f t="shared" si="6"/>
        <v>－</v>
      </c>
      <c r="AY191" s="41" t="str">
        <f t="shared" si="6"/>
        <v>－</v>
      </c>
      <c r="AZ191" s="41" t="str">
        <f t="shared" si="6"/>
        <v>－</v>
      </c>
      <c r="BA191" s="41" t="str">
        <f t="shared" si="6"/>
        <v>－</v>
      </c>
      <c r="BB191" s="41" t="str">
        <f t="shared" si="6"/>
        <v>－</v>
      </c>
      <c r="BC191" s="41" t="str">
        <f t="shared" si="6"/>
        <v>－</v>
      </c>
      <c r="BD191" s="41" t="str">
        <f t="shared" si="6"/>
        <v>－</v>
      </c>
      <c r="BE191" s="41" t="str">
        <f t="shared" si="6"/>
        <v>－</v>
      </c>
      <c r="BF191" s="41" t="str">
        <f t="shared" si="6"/>
        <v>－</v>
      </c>
      <c r="BG191" s="41" t="str">
        <f t="shared" si="6"/>
        <v>－</v>
      </c>
      <c r="BH191" s="41" t="str">
        <f t="shared" si="6"/>
        <v>－</v>
      </c>
      <c r="BI191" s="41" t="str">
        <f t="shared" si="6"/>
        <v>－</v>
      </c>
      <c r="BJ191" s="41" t="str">
        <f t="shared" si="6"/>
        <v>－</v>
      </c>
      <c r="BK191" s="41" t="str">
        <f t="shared" si="6"/>
        <v>－</v>
      </c>
      <c r="BL191" s="41" t="str">
        <f t="shared" si="6"/>
        <v>－</v>
      </c>
    </row>
    <row r="192" spans="1:64" s="37" customFormat="1" x14ac:dyDescent="0.2">
      <c r="A192" s="7"/>
      <c r="B192" s="36">
        <v>8</v>
      </c>
      <c r="C192" s="34" t="s">
        <v>201</v>
      </c>
      <c r="D192" s="41">
        <f>IF(D92="－","－",MAX(D92:D114))</f>
        <v>6.4364466709999997</v>
      </c>
      <c r="E192" s="41">
        <f>IF(E92="－","－",SUM(E92:E114))</f>
        <v>159</v>
      </c>
      <c r="F192" s="41">
        <f t="shared" ref="F192:BL192" si="7">IF(F92="－","－",SUM(F92:F114))</f>
        <v>44</v>
      </c>
      <c r="G192" s="41">
        <f t="shared" si="7"/>
        <v>53</v>
      </c>
      <c r="H192" s="41">
        <f t="shared" si="7"/>
        <v>62</v>
      </c>
      <c r="I192" s="41">
        <f t="shared" si="7"/>
        <v>165.92507838569165</v>
      </c>
      <c r="J192" s="41">
        <f t="shared" si="7"/>
        <v>2000.9637855033254</v>
      </c>
      <c r="K192" s="41">
        <f t="shared" si="7"/>
        <v>100.31392638570101</v>
      </c>
      <c r="L192" s="41">
        <f t="shared" si="7"/>
        <v>65.611151999990568</v>
      </c>
      <c r="M192" s="41">
        <f t="shared" si="7"/>
        <v>1631.1164868889559</v>
      </c>
      <c r="N192" s="41">
        <f t="shared" si="7"/>
        <v>535.77237700006117</v>
      </c>
      <c r="O192" s="41">
        <f t="shared" si="7"/>
        <v>5.944250341</v>
      </c>
      <c r="P192" s="41">
        <f t="shared" si="7"/>
        <v>10.421227969999999</v>
      </c>
      <c r="Q192" s="41">
        <f t="shared" si="7"/>
        <v>5.5573040270000016</v>
      </c>
      <c r="R192" s="41">
        <f t="shared" si="7"/>
        <v>0.3869463139999999</v>
      </c>
      <c r="S192" s="41">
        <f t="shared" si="7"/>
        <v>9.9165153820000018</v>
      </c>
      <c r="T192" s="41">
        <f t="shared" si="7"/>
        <v>0.50471258799999996</v>
      </c>
      <c r="U192" s="41">
        <f t="shared" si="7"/>
        <v>8.4804500000000012</v>
      </c>
      <c r="V192" s="41">
        <f t="shared" si="7"/>
        <v>20.127199999999995</v>
      </c>
      <c r="W192" s="41">
        <f t="shared" si="7"/>
        <v>180.3497787266916</v>
      </c>
      <c r="X192" s="41">
        <f t="shared" si="7"/>
        <v>2031.5122134733247</v>
      </c>
      <c r="Y192" s="41">
        <f t="shared" si="7"/>
        <v>2211.8619922000166</v>
      </c>
      <c r="Z192" s="41">
        <f t="shared" si="7"/>
        <v>19.293678042809972</v>
      </c>
      <c r="AA192" s="41">
        <f t="shared" si="7"/>
        <v>9.1110656610245861</v>
      </c>
      <c r="AB192" s="41">
        <f t="shared" si="7"/>
        <v>127.8410040275273</v>
      </c>
      <c r="AC192" s="41">
        <f t="shared" si="7"/>
        <v>1.5032448424980784</v>
      </c>
      <c r="AD192" s="41">
        <f t="shared" si="7"/>
        <v>28.376378258918109</v>
      </c>
      <c r="AE192" s="41">
        <f t="shared" si="7"/>
        <v>255.38740433026291</v>
      </c>
      <c r="AF192" s="41">
        <f t="shared" si="7"/>
        <v>283.76378258918118</v>
      </c>
      <c r="AG192" s="41">
        <f t="shared" si="7"/>
        <v>0.88236328264070485</v>
      </c>
      <c r="AH192" s="41">
        <f t="shared" si="7"/>
        <v>1.5010317911588997</v>
      </c>
      <c r="AI192" s="41">
        <f t="shared" si="7"/>
        <v>4.8073585743872878</v>
      </c>
      <c r="AJ192" s="41">
        <f t="shared" si="7"/>
        <v>2.7111431514837911</v>
      </c>
      <c r="AK192" s="41">
        <f t="shared" si="7"/>
        <v>1.3272811951524466</v>
      </c>
      <c r="AL192" s="41">
        <f t="shared" si="7"/>
        <v>3.3779825507384884</v>
      </c>
      <c r="AM192" s="41">
        <f t="shared" si="7"/>
        <v>5.0967512766225749</v>
      </c>
      <c r="AN192" s="41">
        <f t="shared" si="7"/>
        <v>31.204691245229462</v>
      </c>
      <c r="AO192" s="41">
        <f t="shared" si="7"/>
        <v>263.57274545538871</v>
      </c>
      <c r="AP192" s="41">
        <f t="shared" si="7"/>
        <v>22159.160079433004</v>
      </c>
      <c r="AQ192" s="41">
        <f t="shared" si="7"/>
        <v>11931.855427383998</v>
      </c>
      <c r="AR192" s="41">
        <f t="shared" si="7"/>
        <v>34091.015506817006</v>
      </c>
      <c r="AS192" s="41">
        <f t="shared" si="7"/>
        <v>560.53316886999994</v>
      </c>
      <c r="AT192" s="41">
        <f t="shared" si="7"/>
        <v>96174.213648873003</v>
      </c>
      <c r="AU192" s="41">
        <f t="shared" si="7"/>
        <v>214434.91754225202</v>
      </c>
      <c r="AV192" s="41">
        <f t="shared" si="7"/>
        <v>52925.177893319997</v>
      </c>
      <c r="AW192" s="41">
        <f t="shared" si="7"/>
        <v>118048.67582094802</v>
      </c>
      <c r="AX192" s="41">
        <f t="shared" si="7"/>
        <v>50901.338173132994</v>
      </c>
      <c r="AY192" s="41">
        <f t="shared" si="7"/>
        <v>113531.14015288297</v>
      </c>
      <c r="AZ192" s="41">
        <f t="shared" si="7"/>
        <v>5.6693138799999989</v>
      </c>
      <c r="BA192" s="41">
        <f t="shared" si="7"/>
        <v>11.338627771428575</v>
      </c>
      <c r="BB192" s="41">
        <f t="shared" si="7"/>
        <v>89.56801886400001</v>
      </c>
      <c r="BC192" s="41">
        <f t="shared" si="7"/>
        <v>8205.1039805179989</v>
      </c>
      <c r="BD192" s="41">
        <f t="shared" si="7"/>
        <v>18278.676092432012</v>
      </c>
      <c r="BE192" s="41">
        <f t="shared" si="7"/>
        <v>3.7322599585714289</v>
      </c>
      <c r="BF192" s="41">
        <f t="shared" si="7"/>
        <v>7.4645199285714297</v>
      </c>
      <c r="BG192" s="41">
        <f t="shared" si="7"/>
        <v>76.602221814999993</v>
      </c>
      <c r="BH192" s="41">
        <f t="shared" si="7"/>
        <v>934.62070212699996</v>
      </c>
      <c r="BI192" s="41">
        <f t="shared" si="7"/>
        <v>3.4800000000000013</v>
      </c>
      <c r="BJ192" s="41">
        <f t="shared" si="7"/>
        <v>3.5700000000000012</v>
      </c>
      <c r="BK192" s="41">
        <f t="shared" si="7"/>
        <v>11.550000000000002</v>
      </c>
      <c r="BL192" s="41">
        <f t="shared" si="7"/>
        <v>11.610000000000005</v>
      </c>
    </row>
    <row r="193" spans="1:64" s="37" customFormat="1" x14ac:dyDescent="0.2">
      <c r="A193" s="7"/>
      <c r="B193" s="36">
        <v>9</v>
      </c>
      <c r="C193" s="34" t="s">
        <v>225</v>
      </c>
      <c r="D193" s="41">
        <f>IF(D115="－","－",MAX(D115:D122))</f>
        <v>5.7501520690000003</v>
      </c>
      <c r="E193" s="41">
        <f>IF(E115="－","－",SUM(E115:E122))</f>
        <v>264</v>
      </c>
      <c r="F193" s="41">
        <f t="shared" ref="F193:BL193" si="8">IF(F115="－","－",SUM(F115:F122))</f>
        <v>6</v>
      </c>
      <c r="G193" s="41">
        <f t="shared" si="8"/>
        <v>44</v>
      </c>
      <c r="H193" s="41">
        <f t="shared" si="8"/>
        <v>214</v>
      </c>
      <c r="I193" s="41">
        <f t="shared" si="8"/>
        <v>0.17446251505814692</v>
      </c>
      <c r="J193" s="41">
        <f t="shared" si="8"/>
        <v>13.285669742219328</v>
      </c>
      <c r="K193" s="41">
        <f t="shared" si="8"/>
        <v>0.15470551506022323</v>
      </c>
      <c r="L193" s="41">
        <f t="shared" si="8"/>
        <v>1.9756999997923685E-2</v>
      </c>
      <c r="M193" s="41">
        <f t="shared" si="8"/>
        <v>8.8192057572791871</v>
      </c>
      <c r="N193" s="41">
        <f t="shared" si="8"/>
        <v>4.6409264999982875</v>
      </c>
      <c r="O193" s="41">
        <f t="shared" si="8"/>
        <v>0.19298842599999999</v>
      </c>
      <c r="P193" s="41">
        <f t="shared" si="8"/>
        <v>0.30541722300000007</v>
      </c>
      <c r="Q193" s="41">
        <f t="shared" si="8"/>
        <v>0.18147697899999995</v>
      </c>
      <c r="R193" s="41">
        <f t="shared" si="8"/>
        <v>1.1511446999999999E-2</v>
      </c>
      <c r="S193" s="41">
        <f t="shared" si="8"/>
        <v>0.29040228900000004</v>
      </c>
      <c r="T193" s="41">
        <f t="shared" si="8"/>
        <v>1.5014934000000001E-2</v>
      </c>
      <c r="U193" s="41">
        <f t="shared" si="8"/>
        <v>0.99100000000000021</v>
      </c>
      <c r="V193" s="41">
        <f t="shared" si="8"/>
        <v>2.3475999999999995</v>
      </c>
      <c r="W193" s="41">
        <f t="shared" si="8"/>
        <v>1.3584509410581469</v>
      </c>
      <c r="X193" s="41">
        <f t="shared" si="8"/>
        <v>15.938686965219329</v>
      </c>
      <c r="Y193" s="41">
        <f t="shared" si="8"/>
        <v>17.297137906277481</v>
      </c>
      <c r="Z193" s="41">
        <f t="shared" si="8"/>
        <v>5.6308476484201939E-2</v>
      </c>
      <c r="AA193" s="41">
        <f t="shared" si="8"/>
        <v>1.205001396761921E-2</v>
      </c>
      <c r="AB193" s="41">
        <f t="shared" si="8"/>
        <v>1.2050013759999999E-2</v>
      </c>
      <c r="AC193" s="41">
        <f t="shared" si="8"/>
        <v>1.9795998102304538E-3</v>
      </c>
      <c r="AD193" s="41">
        <f t="shared" si="8"/>
        <v>0.1296445924439695</v>
      </c>
      <c r="AE193" s="41">
        <f t="shared" si="8"/>
        <v>1.1668013319957253</v>
      </c>
      <c r="AF193" s="41">
        <f t="shared" si="8"/>
        <v>1.2964459244396949</v>
      </c>
      <c r="AG193" s="41">
        <f t="shared" si="8"/>
        <v>9.7667108265126382E-2</v>
      </c>
      <c r="AH193" s="41">
        <f t="shared" si="8"/>
        <v>0.16614634509469783</v>
      </c>
      <c r="AI193" s="41">
        <f t="shared" si="8"/>
        <v>0.53211734847896452</v>
      </c>
      <c r="AJ193" s="41">
        <f t="shared" si="8"/>
        <v>6.9077007178117915E-4</v>
      </c>
      <c r="AK193" s="41">
        <f t="shared" si="8"/>
        <v>8.347558971746943E-4</v>
      </c>
      <c r="AL193" s="41">
        <f t="shared" si="8"/>
        <v>2.0877924306706448E-3</v>
      </c>
      <c r="AM193" s="41">
        <f t="shared" si="8"/>
        <v>0.10033747814713802</v>
      </c>
      <c r="AN193" s="41">
        <f t="shared" si="8"/>
        <v>0.296625693435842</v>
      </c>
      <c r="AO193" s="41">
        <f t="shared" si="8"/>
        <v>1.7010064729053604</v>
      </c>
      <c r="AP193" s="41">
        <f t="shared" si="8"/>
        <v>266.70596191399994</v>
      </c>
      <c r="AQ193" s="41">
        <f t="shared" si="8"/>
        <v>143.61090256800003</v>
      </c>
      <c r="AR193" s="41">
        <f t="shared" si="8"/>
        <v>410.31686448199997</v>
      </c>
      <c r="AS193" s="41">
        <f t="shared" si="8"/>
        <v>8.6502541730000004</v>
      </c>
      <c r="AT193" s="41">
        <f t="shared" si="8"/>
        <v>1253.6551898060002</v>
      </c>
      <c r="AU193" s="41">
        <f t="shared" si="8"/>
        <v>2709.1597635569997</v>
      </c>
      <c r="AV193" s="41">
        <f t="shared" si="8"/>
        <v>764.506772017</v>
      </c>
      <c r="AW193" s="41">
        <f t="shared" si="8"/>
        <v>1653.2964889500001</v>
      </c>
      <c r="AX193" s="41">
        <f t="shared" si="8"/>
        <v>719.5248455950001</v>
      </c>
      <c r="AY193" s="41">
        <f t="shared" si="8"/>
        <v>1555.9541357929998</v>
      </c>
      <c r="AZ193" s="41">
        <f t="shared" si="8"/>
        <v>1.5243577871428573</v>
      </c>
      <c r="BA193" s="41">
        <f t="shared" si="8"/>
        <v>3.0487155757142861</v>
      </c>
      <c r="BB193" s="41">
        <f t="shared" si="8"/>
        <v>3.8905503200000005</v>
      </c>
      <c r="BC193" s="41">
        <f t="shared" si="8"/>
        <v>275.41019124399998</v>
      </c>
      <c r="BD193" s="41">
        <f t="shared" si="8"/>
        <v>603.544482174</v>
      </c>
      <c r="BE193" s="41">
        <f t="shared" si="8"/>
        <v>2.5263313728571428</v>
      </c>
      <c r="BF193" s="41">
        <f t="shared" si="8"/>
        <v>5.0526627528571426</v>
      </c>
      <c r="BG193" s="41">
        <f t="shared" si="8"/>
        <v>18.416814657</v>
      </c>
      <c r="BH193" s="41">
        <f t="shared" si="8"/>
        <v>93.338691306999991</v>
      </c>
      <c r="BI193" s="41">
        <f t="shared" si="8"/>
        <v>0</v>
      </c>
      <c r="BJ193" s="41">
        <f t="shared" si="8"/>
        <v>0</v>
      </c>
      <c r="BK193" s="41">
        <f t="shared" si="8"/>
        <v>0</v>
      </c>
      <c r="BL193" s="41">
        <f t="shared" si="8"/>
        <v>0</v>
      </c>
    </row>
    <row r="194" spans="1:64" s="37" customFormat="1" x14ac:dyDescent="0.2">
      <c r="A194" s="7"/>
      <c r="B194" s="36">
        <v>10</v>
      </c>
      <c r="C194" s="34" t="s">
        <v>3</v>
      </c>
      <c r="D194" s="41">
        <f>IF(D123="－","－",MAX(D123:D132))</f>
        <v>4.8885967060000004</v>
      </c>
      <c r="E194" s="41">
        <f>IF(E123="－","－",SUM(E123:E132))</f>
        <v>329</v>
      </c>
      <c r="F194" s="41">
        <f t="shared" ref="F194:BL194" si="9">IF(F123="－","－",SUM(F123:F132))</f>
        <v>0</v>
      </c>
      <c r="G194" s="41">
        <f t="shared" si="9"/>
        <v>1</v>
      </c>
      <c r="H194" s="41">
        <f t="shared" si="9"/>
        <v>328</v>
      </c>
      <c r="I194" s="41">
        <f t="shared" si="9"/>
        <v>0</v>
      </c>
      <c r="J194" s="41">
        <f t="shared" si="9"/>
        <v>0</v>
      </c>
      <c r="K194" s="41">
        <f t="shared" si="9"/>
        <v>0</v>
      </c>
      <c r="L194" s="41">
        <f t="shared" si="9"/>
        <v>0</v>
      </c>
      <c r="M194" s="41">
        <f t="shared" si="9"/>
        <v>0</v>
      </c>
      <c r="N194" s="41">
        <f t="shared" si="9"/>
        <v>0</v>
      </c>
      <c r="O194" s="41">
        <f t="shared" si="9"/>
        <v>2.0196899999999998E-4</v>
      </c>
      <c r="P194" s="41">
        <f t="shared" si="9"/>
        <v>3.13901E-4</v>
      </c>
      <c r="Q194" s="41">
        <f t="shared" si="9"/>
        <v>1.539E-4</v>
      </c>
      <c r="R194" s="41">
        <f t="shared" si="9"/>
        <v>4.8069000000000003E-5</v>
      </c>
      <c r="S194" s="41">
        <f t="shared" si="9"/>
        <v>2.5120200000000001E-4</v>
      </c>
      <c r="T194" s="41">
        <f t="shared" si="9"/>
        <v>6.269899999999999E-5</v>
      </c>
      <c r="U194" s="41">
        <f t="shared" si="9"/>
        <v>3.0000000000000001E-3</v>
      </c>
      <c r="V194" s="41">
        <f t="shared" si="9"/>
        <v>7.1999999999999998E-3</v>
      </c>
      <c r="W194" s="41">
        <f t="shared" si="9"/>
        <v>3.2019690000000003E-3</v>
      </c>
      <c r="X194" s="41">
        <f t="shared" si="9"/>
        <v>7.5139009999999999E-3</v>
      </c>
      <c r="Y194" s="41">
        <f t="shared" si="9"/>
        <v>1.0715870000000002E-2</v>
      </c>
      <c r="Z194" s="41">
        <f t="shared" si="9"/>
        <v>0</v>
      </c>
      <c r="AA194" s="41">
        <f t="shared" si="9"/>
        <v>0</v>
      </c>
      <c r="AB194" s="41">
        <f t="shared" si="9"/>
        <v>0</v>
      </c>
      <c r="AC194" s="41">
        <f t="shared" si="9"/>
        <v>0</v>
      </c>
      <c r="AD194" s="41">
        <f t="shared" si="9"/>
        <v>0</v>
      </c>
      <c r="AE194" s="41">
        <f t="shared" si="9"/>
        <v>0</v>
      </c>
      <c r="AF194" s="41">
        <f t="shared" si="9"/>
        <v>0</v>
      </c>
      <c r="AG194" s="41">
        <f t="shared" si="9"/>
        <v>3.1521890631482866E-4</v>
      </c>
      <c r="AH194" s="41">
        <f t="shared" si="9"/>
        <v>5.3623446131717989E-4</v>
      </c>
      <c r="AI194" s="41">
        <f t="shared" si="9"/>
        <v>1.7173995585428598E-3</v>
      </c>
      <c r="AJ194" s="41">
        <f t="shared" si="9"/>
        <v>0</v>
      </c>
      <c r="AK194" s="41">
        <f t="shared" si="9"/>
        <v>0</v>
      </c>
      <c r="AL194" s="41">
        <f t="shared" si="9"/>
        <v>0</v>
      </c>
      <c r="AM194" s="41">
        <f t="shared" si="9"/>
        <v>3.1521890631482866E-4</v>
      </c>
      <c r="AN194" s="41">
        <f t="shared" si="9"/>
        <v>5.3623446131717989E-4</v>
      </c>
      <c r="AO194" s="41">
        <f t="shared" si="9"/>
        <v>1.7173995585428598E-3</v>
      </c>
      <c r="AP194" s="41">
        <f t="shared" si="9"/>
        <v>1.1434348E-2</v>
      </c>
      <c r="AQ194" s="41">
        <f t="shared" si="9"/>
        <v>6.1569560000000008E-3</v>
      </c>
      <c r="AR194" s="41">
        <f t="shared" si="9"/>
        <v>1.7591304000000002E-2</v>
      </c>
      <c r="AS194" s="41">
        <f t="shared" si="9"/>
        <v>0</v>
      </c>
      <c r="AT194" s="41">
        <f t="shared" si="9"/>
        <v>0</v>
      </c>
      <c r="AU194" s="41">
        <f t="shared" si="9"/>
        <v>0</v>
      </c>
      <c r="AV194" s="41">
        <f t="shared" si="9"/>
        <v>0</v>
      </c>
      <c r="AW194" s="41">
        <f t="shared" si="9"/>
        <v>0</v>
      </c>
      <c r="AX194" s="41">
        <f t="shared" si="9"/>
        <v>0</v>
      </c>
      <c r="AY194" s="41">
        <f t="shared" si="9"/>
        <v>0</v>
      </c>
      <c r="AZ194" s="41">
        <f t="shared" si="9"/>
        <v>0</v>
      </c>
      <c r="BA194" s="41">
        <f t="shared" si="9"/>
        <v>0</v>
      </c>
      <c r="BB194" s="41">
        <f t="shared" si="9"/>
        <v>0.60427915899999995</v>
      </c>
      <c r="BC194" s="41">
        <f t="shared" si="9"/>
        <v>31.131221905</v>
      </c>
      <c r="BD194" s="41">
        <f t="shared" si="9"/>
        <v>69.134343526999999</v>
      </c>
      <c r="BE194" s="41">
        <f t="shared" si="9"/>
        <v>0.19183465</v>
      </c>
      <c r="BF194" s="41">
        <f t="shared" si="9"/>
        <v>0.3836693057142857</v>
      </c>
      <c r="BG194" s="41">
        <f t="shared" si="9"/>
        <v>5.2253830489999995</v>
      </c>
      <c r="BH194" s="41">
        <f t="shared" si="9"/>
        <v>39.082036897000002</v>
      </c>
      <c r="BI194" s="41">
        <f t="shared" si="9"/>
        <v>0</v>
      </c>
      <c r="BJ194" s="41">
        <f t="shared" si="9"/>
        <v>0</v>
      </c>
      <c r="BK194" s="41">
        <f t="shared" si="9"/>
        <v>0</v>
      </c>
      <c r="BL194" s="41">
        <f t="shared" si="9"/>
        <v>0</v>
      </c>
    </row>
    <row r="195" spans="1:64" s="37" customFormat="1" x14ac:dyDescent="0.2">
      <c r="A195" s="7"/>
      <c r="B195" s="36">
        <v>11</v>
      </c>
      <c r="C195" s="34" t="s">
        <v>14</v>
      </c>
      <c r="D195" s="41">
        <f>IF(D133="－","－",MAX(D133:D150))</f>
        <v>5.0143745070000003</v>
      </c>
      <c r="E195" s="41">
        <f>IF(E133="－","－",SUM(E133:E150))</f>
        <v>314</v>
      </c>
      <c r="F195" s="41">
        <f t="shared" ref="F195:BL195" si="10">IF(F133="－","－",SUM(F133:F150))</f>
        <v>0</v>
      </c>
      <c r="G195" s="41">
        <f t="shared" si="10"/>
        <v>0</v>
      </c>
      <c r="H195" s="41">
        <f t="shared" si="10"/>
        <v>314</v>
      </c>
      <c r="I195" s="41">
        <f t="shared" si="10"/>
        <v>5.4094199000941486E-5</v>
      </c>
      <c r="J195" s="41">
        <f t="shared" si="10"/>
        <v>1.8652056836744826E-2</v>
      </c>
      <c r="K195" s="41">
        <f t="shared" si="10"/>
        <v>5.4094199000941486E-5</v>
      </c>
      <c r="L195" s="41">
        <f t="shared" si="10"/>
        <v>0</v>
      </c>
      <c r="M195" s="41">
        <f t="shared" si="10"/>
        <v>7.706151035746147E-3</v>
      </c>
      <c r="N195" s="41">
        <f t="shared" si="10"/>
        <v>1.0999999999999621E-2</v>
      </c>
      <c r="O195" s="41">
        <f t="shared" si="10"/>
        <v>7.9927069999999999E-3</v>
      </c>
      <c r="P195" s="41">
        <f t="shared" si="10"/>
        <v>1.3617995000000001E-2</v>
      </c>
      <c r="Q195" s="41">
        <f t="shared" si="10"/>
        <v>7.1482430000000003E-3</v>
      </c>
      <c r="R195" s="41">
        <f t="shared" si="10"/>
        <v>8.4446399999999985E-4</v>
      </c>
      <c r="S195" s="41">
        <f t="shared" si="10"/>
        <v>1.2516518000000001E-2</v>
      </c>
      <c r="T195" s="41">
        <f t="shared" si="10"/>
        <v>1.101477E-3</v>
      </c>
      <c r="U195" s="41">
        <f t="shared" si="10"/>
        <v>0</v>
      </c>
      <c r="V195" s="41">
        <f t="shared" si="10"/>
        <v>0</v>
      </c>
      <c r="W195" s="41">
        <f t="shared" si="10"/>
        <v>8.04680119900094E-3</v>
      </c>
      <c r="X195" s="41">
        <f t="shared" si="10"/>
        <v>3.2270051836744827E-2</v>
      </c>
      <c r="Y195" s="41">
        <f t="shared" si="10"/>
        <v>4.0316853035745767E-2</v>
      </c>
      <c r="Z195" s="41">
        <f t="shared" si="10"/>
        <v>5.2125251164047229E-5</v>
      </c>
      <c r="AA195" s="41">
        <f t="shared" si="10"/>
        <v>1.1154803749106106E-5</v>
      </c>
      <c r="AB195" s="41">
        <f t="shared" si="10"/>
        <v>1.11548E-5</v>
      </c>
      <c r="AC195" s="41">
        <f t="shared" si="10"/>
        <v>4.7555491248827471E-7</v>
      </c>
      <c r="AD195" s="41">
        <f t="shared" si="10"/>
        <v>1.4738794885769236E-4</v>
      </c>
      <c r="AE195" s="41">
        <f t="shared" si="10"/>
        <v>1.3264915397192315E-3</v>
      </c>
      <c r="AF195" s="41">
        <f t="shared" si="10"/>
        <v>1.4738794885769237E-3</v>
      </c>
      <c r="AG195" s="41">
        <f t="shared" si="10"/>
        <v>0</v>
      </c>
      <c r="AH195" s="41">
        <f t="shared" si="10"/>
        <v>0</v>
      </c>
      <c r="AI195" s="41">
        <f t="shared" si="10"/>
        <v>0</v>
      </c>
      <c r="AJ195" s="41">
        <f t="shared" si="10"/>
        <v>6.3945171765523574E-7</v>
      </c>
      <c r="AK195" s="41">
        <f t="shared" si="10"/>
        <v>7.7274061816542542E-7</v>
      </c>
      <c r="AL195" s="41">
        <f t="shared" si="10"/>
        <v>1.9326871711094967E-6</v>
      </c>
      <c r="AM195" s="41">
        <f t="shared" si="10"/>
        <v>1.1150066301435105E-6</v>
      </c>
      <c r="AN195" s="41">
        <f t="shared" si="10"/>
        <v>1.4816068947585777E-4</v>
      </c>
      <c r="AO195" s="41">
        <f t="shared" si="10"/>
        <v>1.3284242268903411E-3</v>
      </c>
      <c r="AP195" s="41">
        <f t="shared" si="10"/>
        <v>2.4135956E-2</v>
      </c>
      <c r="AQ195" s="41">
        <f t="shared" si="10"/>
        <v>1.2996282999999999E-2</v>
      </c>
      <c r="AR195" s="41">
        <f t="shared" si="10"/>
        <v>3.7132239000000004E-2</v>
      </c>
      <c r="AS195" s="41">
        <f t="shared" si="10"/>
        <v>0</v>
      </c>
      <c r="AT195" s="41">
        <f t="shared" si="10"/>
        <v>0</v>
      </c>
      <c r="AU195" s="41">
        <f t="shared" si="10"/>
        <v>0</v>
      </c>
      <c r="AV195" s="41">
        <f t="shared" si="10"/>
        <v>0</v>
      </c>
      <c r="AW195" s="41">
        <f t="shared" si="10"/>
        <v>0</v>
      </c>
      <c r="AX195" s="41">
        <f t="shared" si="10"/>
        <v>0</v>
      </c>
      <c r="AY195" s="41">
        <f t="shared" si="10"/>
        <v>0</v>
      </c>
      <c r="AZ195" s="41">
        <f t="shared" si="10"/>
        <v>0</v>
      </c>
      <c r="BA195" s="41">
        <f t="shared" si="10"/>
        <v>0</v>
      </c>
      <c r="BB195" s="41">
        <f t="shared" si="10"/>
        <v>1.014215772</v>
      </c>
      <c r="BC195" s="41">
        <f t="shared" si="10"/>
        <v>52.593057852000001</v>
      </c>
      <c r="BD195" s="41">
        <f t="shared" si="10"/>
        <v>117.30113664199999</v>
      </c>
      <c r="BE195" s="41">
        <f t="shared" si="10"/>
        <v>7.2991410000000007E-2</v>
      </c>
      <c r="BF195" s="41">
        <f t="shared" si="10"/>
        <v>0.14598283142857144</v>
      </c>
      <c r="BG195" s="41">
        <f t="shared" si="10"/>
        <v>5.9702957669999996</v>
      </c>
      <c r="BH195" s="41">
        <f t="shared" si="10"/>
        <v>26.263220624999995</v>
      </c>
      <c r="BI195" s="41">
        <f t="shared" si="10"/>
        <v>0</v>
      </c>
      <c r="BJ195" s="41">
        <f t="shared" si="10"/>
        <v>0</v>
      </c>
      <c r="BK195" s="41">
        <f t="shared" si="10"/>
        <v>0</v>
      </c>
      <c r="BL195" s="41">
        <f t="shared" si="10"/>
        <v>0</v>
      </c>
    </row>
    <row r="196" spans="1:64" s="37" customFormat="1" x14ac:dyDescent="0.2">
      <c r="A196" s="7"/>
      <c r="B196" s="36">
        <v>12</v>
      </c>
      <c r="C196" s="34" t="s">
        <v>235</v>
      </c>
      <c r="D196" s="41">
        <f>IF(D151="－","－",MAX(D151:D169))</f>
        <v>5.3662760790000004</v>
      </c>
      <c r="E196" s="41">
        <f>IF(E151="－","－",SUM(E151:E169))</f>
        <v>179</v>
      </c>
      <c r="F196" s="41">
        <f t="shared" ref="F196:BL196" si="11">IF(F151="－","－",SUM(F151:F169))</f>
        <v>0</v>
      </c>
      <c r="G196" s="41">
        <f t="shared" si="11"/>
        <v>2</v>
      </c>
      <c r="H196" s="41">
        <f t="shared" si="11"/>
        <v>177</v>
      </c>
      <c r="I196" s="41">
        <f t="shared" si="11"/>
        <v>0</v>
      </c>
      <c r="J196" s="41">
        <f t="shared" si="11"/>
        <v>0</v>
      </c>
      <c r="K196" s="41">
        <f t="shared" si="11"/>
        <v>0</v>
      </c>
      <c r="L196" s="41">
        <f t="shared" si="11"/>
        <v>0</v>
      </c>
      <c r="M196" s="41">
        <f t="shared" si="11"/>
        <v>0</v>
      </c>
      <c r="N196" s="41">
        <f t="shared" si="11"/>
        <v>0</v>
      </c>
      <c r="O196" s="41">
        <f t="shared" si="11"/>
        <v>0</v>
      </c>
      <c r="P196" s="41">
        <f t="shared" si="11"/>
        <v>0</v>
      </c>
      <c r="Q196" s="41">
        <f t="shared" si="11"/>
        <v>0</v>
      </c>
      <c r="R196" s="41">
        <f t="shared" si="11"/>
        <v>0</v>
      </c>
      <c r="S196" s="41">
        <f t="shared" si="11"/>
        <v>0</v>
      </c>
      <c r="T196" s="41">
        <f t="shared" si="11"/>
        <v>0</v>
      </c>
      <c r="U196" s="41">
        <f t="shared" si="11"/>
        <v>9.0000000000000011E-3</v>
      </c>
      <c r="V196" s="41">
        <f t="shared" si="11"/>
        <v>2.1600000000000001E-2</v>
      </c>
      <c r="W196" s="41">
        <f t="shared" si="11"/>
        <v>9.0000000000000011E-3</v>
      </c>
      <c r="X196" s="41">
        <f t="shared" si="11"/>
        <v>2.1600000000000001E-2</v>
      </c>
      <c r="Y196" s="41">
        <f t="shared" si="11"/>
        <v>3.0600000000000002E-2</v>
      </c>
      <c r="Z196" s="41">
        <f t="shared" si="11"/>
        <v>0</v>
      </c>
      <c r="AA196" s="41">
        <f t="shared" si="11"/>
        <v>0</v>
      </c>
      <c r="AB196" s="41">
        <f t="shared" si="11"/>
        <v>0</v>
      </c>
      <c r="AC196" s="41">
        <f t="shared" si="11"/>
        <v>0</v>
      </c>
      <c r="AD196" s="41">
        <f t="shared" si="11"/>
        <v>0</v>
      </c>
      <c r="AE196" s="41">
        <f t="shared" si="11"/>
        <v>0</v>
      </c>
      <c r="AF196" s="41">
        <f t="shared" si="11"/>
        <v>0</v>
      </c>
      <c r="AG196" s="41">
        <f t="shared" si="11"/>
        <v>1.0262781955490208E-3</v>
      </c>
      <c r="AH196" s="41">
        <f t="shared" si="11"/>
        <v>1.7458525625431622E-3</v>
      </c>
      <c r="AI196" s="41">
        <f t="shared" si="11"/>
        <v>5.5914467205774249E-3</v>
      </c>
      <c r="AJ196" s="41">
        <f t="shared" si="11"/>
        <v>0</v>
      </c>
      <c r="AK196" s="41">
        <f t="shared" si="11"/>
        <v>0</v>
      </c>
      <c r="AL196" s="41">
        <f t="shared" si="11"/>
        <v>0</v>
      </c>
      <c r="AM196" s="41">
        <f t="shared" si="11"/>
        <v>1.0262781955490208E-3</v>
      </c>
      <c r="AN196" s="41">
        <f t="shared" si="11"/>
        <v>1.7458525625431622E-3</v>
      </c>
      <c r="AO196" s="41">
        <f t="shared" si="11"/>
        <v>5.5914467205774249E-3</v>
      </c>
      <c r="AP196" s="41">
        <f t="shared" si="11"/>
        <v>3.8823707999999998E-2</v>
      </c>
      <c r="AQ196" s="41">
        <f t="shared" si="11"/>
        <v>2.0905073E-2</v>
      </c>
      <c r="AR196" s="41">
        <f t="shared" si="11"/>
        <v>5.9728780999999995E-2</v>
      </c>
      <c r="AS196" s="41">
        <f t="shared" si="11"/>
        <v>0</v>
      </c>
      <c r="AT196" s="41">
        <f t="shared" si="11"/>
        <v>0</v>
      </c>
      <c r="AU196" s="41">
        <f t="shared" si="11"/>
        <v>0</v>
      </c>
      <c r="AV196" s="41">
        <f t="shared" si="11"/>
        <v>0</v>
      </c>
      <c r="AW196" s="41">
        <f t="shared" si="11"/>
        <v>0</v>
      </c>
      <c r="AX196" s="41">
        <f t="shared" si="11"/>
        <v>0</v>
      </c>
      <c r="AY196" s="41">
        <f t="shared" si="11"/>
        <v>0</v>
      </c>
      <c r="AZ196" s="41">
        <f t="shared" si="11"/>
        <v>0</v>
      </c>
      <c r="BA196" s="41">
        <f t="shared" si="11"/>
        <v>0</v>
      </c>
      <c r="BB196" s="41">
        <f t="shared" si="11"/>
        <v>0.87511229199999985</v>
      </c>
      <c r="BC196" s="41">
        <f t="shared" si="11"/>
        <v>52.589967373</v>
      </c>
      <c r="BD196" s="41">
        <f t="shared" si="11"/>
        <v>124.736662517</v>
      </c>
      <c r="BE196" s="41">
        <f t="shared" si="11"/>
        <v>6.1838102857142863E-2</v>
      </c>
      <c r="BF196" s="41">
        <f t="shared" si="11"/>
        <v>0.12367621142857144</v>
      </c>
      <c r="BG196" s="41">
        <f t="shared" si="11"/>
        <v>2.9694024570000002</v>
      </c>
      <c r="BH196" s="41">
        <f t="shared" si="11"/>
        <v>32.509974120999999</v>
      </c>
      <c r="BI196" s="41">
        <f t="shared" si="11"/>
        <v>0</v>
      </c>
      <c r="BJ196" s="41">
        <f t="shared" si="11"/>
        <v>0</v>
      </c>
      <c r="BK196" s="41">
        <f t="shared" si="11"/>
        <v>0</v>
      </c>
      <c r="BL196" s="41">
        <f t="shared" si="11"/>
        <v>0</v>
      </c>
    </row>
    <row r="197" spans="1:64" s="37" customFormat="1" x14ac:dyDescent="0.2">
      <c r="A197" s="7"/>
      <c r="B197" s="36">
        <v>13</v>
      </c>
      <c r="C197" s="34" t="s">
        <v>255</v>
      </c>
      <c r="D197" s="41" t="str">
        <f>IF(D170="－","－",MAX(D170:D177))</f>
        <v>－</v>
      </c>
      <c r="E197" s="41" t="str">
        <f>IF(E170="－","－",SUM(E170:E177))</f>
        <v>－</v>
      </c>
      <c r="F197" s="41" t="str">
        <f t="shared" ref="F197:BL197" si="12">IF(F170="－","－",SUM(F170:F177))</f>
        <v>－</v>
      </c>
      <c r="G197" s="41" t="str">
        <f t="shared" si="12"/>
        <v>－</v>
      </c>
      <c r="H197" s="41" t="str">
        <f t="shared" si="12"/>
        <v>－</v>
      </c>
      <c r="I197" s="41" t="str">
        <f t="shared" si="12"/>
        <v>－</v>
      </c>
      <c r="J197" s="41" t="str">
        <f t="shared" si="12"/>
        <v>－</v>
      </c>
      <c r="K197" s="41" t="str">
        <f t="shared" si="12"/>
        <v>－</v>
      </c>
      <c r="L197" s="41" t="str">
        <f t="shared" si="12"/>
        <v>－</v>
      </c>
      <c r="M197" s="41" t="str">
        <f t="shared" si="12"/>
        <v>－</v>
      </c>
      <c r="N197" s="41" t="str">
        <f t="shared" si="12"/>
        <v>－</v>
      </c>
      <c r="O197" s="41" t="str">
        <f t="shared" si="12"/>
        <v>－</v>
      </c>
      <c r="P197" s="41" t="str">
        <f t="shared" si="12"/>
        <v>－</v>
      </c>
      <c r="Q197" s="41" t="str">
        <f t="shared" si="12"/>
        <v>－</v>
      </c>
      <c r="R197" s="41" t="str">
        <f t="shared" si="12"/>
        <v>－</v>
      </c>
      <c r="S197" s="41" t="str">
        <f t="shared" si="12"/>
        <v>－</v>
      </c>
      <c r="T197" s="41" t="str">
        <f t="shared" si="12"/>
        <v>－</v>
      </c>
      <c r="U197" s="41" t="str">
        <f t="shared" si="12"/>
        <v>－</v>
      </c>
      <c r="V197" s="41" t="str">
        <f t="shared" si="12"/>
        <v>－</v>
      </c>
      <c r="W197" s="41" t="str">
        <f t="shared" si="12"/>
        <v>－</v>
      </c>
      <c r="X197" s="41" t="str">
        <f t="shared" si="12"/>
        <v>－</v>
      </c>
      <c r="Y197" s="41" t="str">
        <f t="shared" si="12"/>
        <v>－</v>
      </c>
      <c r="Z197" s="41" t="str">
        <f t="shared" si="12"/>
        <v>－</v>
      </c>
      <c r="AA197" s="41" t="str">
        <f t="shared" si="12"/>
        <v>－</v>
      </c>
      <c r="AB197" s="41" t="str">
        <f t="shared" si="12"/>
        <v>－</v>
      </c>
      <c r="AC197" s="41" t="str">
        <f t="shared" si="12"/>
        <v>－</v>
      </c>
      <c r="AD197" s="41" t="str">
        <f t="shared" si="12"/>
        <v>－</v>
      </c>
      <c r="AE197" s="41" t="str">
        <f t="shared" si="12"/>
        <v>－</v>
      </c>
      <c r="AF197" s="41" t="str">
        <f t="shared" si="12"/>
        <v>－</v>
      </c>
      <c r="AG197" s="41" t="str">
        <f t="shared" si="12"/>
        <v>－</v>
      </c>
      <c r="AH197" s="41" t="str">
        <f t="shared" si="12"/>
        <v>－</v>
      </c>
      <c r="AI197" s="41" t="str">
        <f t="shared" si="12"/>
        <v>－</v>
      </c>
      <c r="AJ197" s="41" t="str">
        <f t="shared" si="12"/>
        <v>－</v>
      </c>
      <c r="AK197" s="41" t="str">
        <f t="shared" si="12"/>
        <v>－</v>
      </c>
      <c r="AL197" s="41" t="str">
        <f t="shared" si="12"/>
        <v>－</v>
      </c>
      <c r="AM197" s="41" t="str">
        <f t="shared" si="12"/>
        <v>－</v>
      </c>
      <c r="AN197" s="41" t="str">
        <f t="shared" si="12"/>
        <v>－</v>
      </c>
      <c r="AO197" s="41" t="str">
        <f t="shared" si="12"/>
        <v>－</v>
      </c>
      <c r="AP197" s="41" t="str">
        <f t="shared" si="12"/>
        <v>－</v>
      </c>
      <c r="AQ197" s="41" t="str">
        <f t="shared" si="12"/>
        <v>－</v>
      </c>
      <c r="AR197" s="41" t="str">
        <f t="shared" si="12"/>
        <v>－</v>
      </c>
      <c r="AS197" s="41" t="str">
        <f t="shared" si="12"/>
        <v>－</v>
      </c>
      <c r="AT197" s="41" t="str">
        <f t="shared" si="12"/>
        <v>－</v>
      </c>
      <c r="AU197" s="41" t="str">
        <f t="shared" si="12"/>
        <v>－</v>
      </c>
      <c r="AV197" s="41" t="str">
        <f t="shared" si="12"/>
        <v>－</v>
      </c>
      <c r="AW197" s="41" t="str">
        <f t="shared" si="12"/>
        <v>－</v>
      </c>
      <c r="AX197" s="41" t="str">
        <f t="shared" si="12"/>
        <v>－</v>
      </c>
      <c r="AY197" s="41" t="str">
        <f t="shared" si="12"/>
        <v>－</v>
      </c>
      <c r="AZ197" s="41" t="str">
        <f t="shared" si="12"/>
        <v>－</v>
      </c>
      <c r="BA197" s="41" t="str">
        <f t="shared" si="12"/>
        <v>－</v>
      </c>
      <c r="BB197" s="41" t="str">
        <f t="shared" si="12"/>
        <v>－</v>
      </c>
      <c r="BC197" s="41" t="str">
        <f t="shared" si="12"/>
        <v>－</v>
      </c>
      <c r="BD197" s="41" t="str">
        <f t="shared" si="12"/>
        <v>－</v>
      </c>
      <c r="BE197" s="41" t="str">
        <f t="shared" si="12"/>
        <v>－</v>
      </c>
      <c r="BF197" s="41" t="str">
        <f t="shared" si="12"/>
        <v>－</v>
      </c>
      <c r="BG197" s="41" t="str">
        <f t="shared" si="12"/>
        <v>－</v>
      </c>
      <c r="BH197" s="41" t="str">
        <f t="shared" si="12"/>
        <v>－</v>
      </c>
      <c r="BI197" s="41" t="str">
        <f t="shared" si="12"/>
        <v>－</v>
      </c>
      <c r="BJ197" s="41" t="str">
        <f t="shared" si="12"/>
        <v>－</v>
      </c>
      <c r="BK197" s="41" t="str">
        <f t="shared" si="12"/>
        <v>－</v>
      </c>
      <c r="BL197" s="41" t="str">
        <f t="shared" si="12"/>
        <v>－</v>
      </c>
    </row>
    <row r="198" spans="1:64" s="37" customFormat="1" x14ac:dyDescent="0.2">
      <c r="A198" s="7"/>
      <c r="B198" s="36">
        <v>14</v>
      </c>
      <c r="C198" s="34" t="s">
        <v>264</v>
      </c>
      <c r="D198" s="41" t="str">
        <f>IF(D178="－","－",MAX(D178:D182))</f>
        <v>－</v>
      </c>
      <c r="E198" s="41" t="str">
        <f>IF(E178="－","－",SUM(E178:E182))</f>
        <v>－</v>
      </c>
      <c r="F198" s="41" t="str">
        <f t="shared" ref="F198:BL198" si="13">IF(F178="－","－",SUM(F178:F182))</f>
        <v>－</v>
      </c>
      <c r="G198" s="41" t="str">
        <f t="shared" si="13"/>
        <v>－</v>
      </c>
      <c r="H198" s="41" t="str">
        <f t="shared" si="13"/>
        <v>－</v>
      </c>
      <c r="I198" s="41" t="str">
        <f t="shared" si="13"/>
        <v>－</v>
      </c>
      <c r="J198" s="41" t="str">
        <f t="shared" si="13"/>
        <v>－</v>
      </c>
      <c r="K198" s="41" t="str">
        <f t="shared" si="13"/>
        <v>－</v>
      </c>
      <c r="L198" s="41" t="str">
        <f t="shared" si="13"/>
        <v>－</v>
      </c>
      <c r="M198" s="41" t="str">
        <f t="shared" si="13"/>
        <v>－</v>
      </c>
      <c r="N198" s="41" t="str">
        <f t="shared" si="13"/>
        <v>－</v>
      </c>
      <c r="O198" s="41" t="str">
        <f t="shared" si="13"/>
        <v>－</v>
      </c>
      <c r="P198" s="41" t="str">
        <f t="shared" si="13"/>
        <v>－</v>
      </c>
      <c r="Q198" s="41" t="str">
        <f t="shared" si="13"/>
        <v>－</v>
      </c>
      <c r="R198" s="41" t="str">
        <f t="shared" si="13"/>
        <v>－</v>
      </c>
      <c r="S198" s="41" t="str">
        <f t="shared" si="13"/>
        <v>－</v>
      </c>
      <c r="T198" s="41" t="str">
        <f t="shared" si="13"/>
        <v>－</v>
      </c>
      <c r="U198" s="41" t="str">
        <f t="shared" si="13"/>
        <v>－</v>
      </c>
      <c r="V198" s="41" t="str">
        <f t="shared" si="13"/>
        <v>－</v>
      </c>
      <c r="W198" s="41" t="str">
        <f t="shared" si="13"/>
        <v>－</v>
      </c>
      <c r="X198" s="41" t="str">
        <f t="shared" si="13"/>
        <v>－</v>
      </c>
      <c r="Y198" s="41" t="str">
        <f t="shared" si="13"/>
        <v>－</v>
      </c>
      <c r="Z198" s="41" t="str">
        <f t="shared" si="13"/>
        <v>－</v>
      </c>
      <c r="AA198" s="41" t="str">
        <f t="shared" si="13"/>
        <v>－</v>
      </c>
      <c r="AB198" s="41" t="str">
        <f t="shared" si="13"/>
        <v>－</v>
      </c>
      <c r="AC198" s="41" t="str">
        <f t="shared" si="13"/>
        <v>－</v>
      </c>
      <c r="AD198" s="41" t="str">
        <f t="shared" si="13"/>
        <v>－</v>
      </c>
      <c r="AE198" s="41" t="str">
        <f t="shared" si="13"/>
        <v>－</v>
      </c>
      <c r="AF198" s="41" t="str">
        <f t="shared" si="13"/>
        <v>－</v>
      </c>
      <c r="AG198" s="41" t="str">
        <f t="shared" si="13"/>
        <v>－</v>
      </c>
      <c r="AH198" s="41" t="str">
        <f t="shared" si="13"/>
        <v>－</v>
      </c>
      <c r="AI198" s="41" t="str">
        <f t="shared" si="13"/>
        <v>－</v>
      </c>
      <c r="AJ198" s="41" t="str">
        <f t="shared" si="13"/>
        <v>－</v>
      </c>
      <c r="AK198" s="41" t="str">
        <f t="shared" si="13"/>
        <v>－</v>
      </c>
      <c r="AL198" s="41" t="str">
        <f t="shared" si="13"/>
        <v>－</v>
      </c>
      <c r="AM198" s="41" t="str">
        <f t="shared" si="13"/>
        <v>－</v>
      </c>
      <c r="AN198" s="41" t="str">
        <f t="shared" si="13"/>
        <v>－</v>
      </c>
      <c r="AO198" s="41" t="str">
        <f t="shared" si="13"/>
        <v>－</v>
      </c>
      <c r="AP198" s="41" t="str">
        <f t="shared" si="13"/>
        <v>－</v>
      </c>
      <c r="AQ198" s="41" t="str">
        <f t="shared" si="13"/>
        <v>－</v>
      </c>
      <c r="AR198" s="41" t="str">
        <f t="shared" si="13"/>
        <v>－</v>
      </c>
      <c r="AS198" s="41" t="str">
        <f t="shared" si="13"/>
        <v>－</v>
      </c>
      <c r="AT198" s="41" t="str">
        <f t="shared" si="13"/>
        <v>－</v>
      </c>
      <c r="AU198" s="41" t="str">
        <f t="shared" si="13"/>
        <v>－</v>
      </c>
      <c r="AV198" s="41" t="str">
        <f t="shared" si="13"/>
        <v>－</v>
      </c>
      <c r="AW198" s="41" t="str">
        <f t="shared" si="13"/>
        <v>－</v>
      </c>
      <c r="AX198" s="41" t="str">
        <f t="shared" si="13"/>
        <v>－</v>
      </c>
      <c r="AY198" s="41" t="str">
        <f t="shared" si="13"/>
        <v>－</v>
      </c>
      <c r="AZ198" s="41" t="str">
        <f t="shared" si="13"/>
        <v>－</v>
      </c>
      <c r="BA198" s="41" t="str">
        <f t="shared" si="13"/>
        <v>－</v>
      </c>
      <c r="BB198" s="41" t="str">
        <f t="shared" si="13"/>
        <v>－</v>
      </c>
      <c r="BC198" s="41" t="str">
        <f t="shared" si="13"/>
        <v>－</v>
      </c>
      <c r="BD198" s="41" t="str">
        <f t="shared" si="13"/>
        <v>－</v>
      </c>
      <c r="BE198" s="41" t="str">
        <f t="shared" si="13"/>
        <v>－</v>
      </c>
      <c r="BF198" s="41" t="str">
        <f t="shared" si="13"/>
        <v>－</v>
      </c>
      <c r="BG198" s="41" t="str">
        <f t="shared" si="13"/>
        <v>－</v>
      </c>
      <c r="BH198" s="41" t="str">
        <f t="shared" si="13"/>
        <v>－</v>
      </c>
      <c r="BI198" s="41" t="str">
        <f t="shared" si="13"/>
        <v>－</v>
      </c>
      <c r="BJ198" s="41" t="str">
        <f t="shared" si="13"/>
        <v>－</v>
      </c>
      <c r="BK198" s="41" t="str">
        <f t="shared" si="13"/>
        <v>－</v>
      </c>
      <c r="BL198" s="41" t="str">
        <f t="shared" si="13"/>
        <v>－</v>
      </c>
    </row>
    <row r="199" spans="1:64" s="37" customFormat="1" x14ac:dyDescent="0.2">
      <c r="A199" s="7"/>
      <c r="B199" s="34"/>
      <c r="C199" s="34" t="s">
        <v>338</v>
      </c>
      <c r="D199" s="52">
        <f>MAX(D185:D198)</f>
        <v>6.8998355829999998</v>
      </c>
      <c r="E199" s="41">
        <f>SUM(E185:E198)</f>
        <v>4079</v>
      </c>
      <c r="F199" s="41">
        <f t="shared" ref="F199:AY199" si="14">SUM(F185:F198)</f>
        <v>176</v>
      </c>
      <c r="G199" s="41">
        <f t="shared" si="14"/>
        <v>310</v>
      </c>
      <c r="H199" s="41">
        <f t="shared" si="14"/>
        <v>3593</v>
      </c>
      <c r="I199" s="41">
        <f t="shared" si="14"/>
        <v>6127.1736037617611</v>
      </c>
      <c r="J199" s="41">
        <f t="shared" si="14"/>
        <v>11281.427398655507</v>
      </c>
      <c r="K199" s="41">
        <f t="shared" si="14"/>
        <v>5161.1293862065213</v>
      </c>
      <c r="L199" s="41">
        <f t="shared" si="14"/>
        <v>966.04421755524186</v>
      </c>
      <c r="M199" s="41">
        <f t="shared" si="14"/>
        <v>14069.677757944793</v>
      </c>
      <c r="N199" s="41">
        <f t="shared" si="14"/>
        <v>3338.9232444724776</v>
      </c>
      <c r="O199" s="41">
        <f t="shared" si="14"/>
        <v>32.644596785000005</v>
      </c>
      <c r="P199" s="41">
        <f t="shared" si="14"/>
        <v>54.013339147999993</v>
      </c>
      <c r="Q199" s="41">
        <f t="shared" si="14"/>
        <v>29.449016760999999</v>
      </c>
      <c r="R199" s="41">
        <f t="shared" si="14"/>
        <v>3.1955800239999999</v>
      </c>
      <c r="S199" s="41">
        <f t="shared" si="14"/>
        <v>49.845191274000001</v>
      </c>
      <c r="T199" s="41">
        <f t="shared" si="14"/>
        <v>4.1681478739999998</v>
      </c>
      <c r="U199" s="41">
        <f t="shared" si="14"/>
        <v>54.1297</v>
      </c>
      <c r="V199" s="41">
        <f t="shared" si="14"/>
        <v>128.27909999999997</v>
      </c>
      <c r="W199" s="41">
        <f t="shared" si="14"/>
        <v>6213.947900546761</v>
      </c>
      <c r="X199" s="41">
        <f t="shared" si="14"/>
        <v>11463.719837803508</v>
      </c>
      <c r="Y199" s="41">
        <f t="shared" si="14"/>
        <v>17677.667738350268</v>
      </c>
      <c r="Z199" s="41">
        <f t="shared" si="14"/>
        <v>226.51166250255488</v>
      </c>
      <c r="AA199" s="41">
        <f t="shared" si="14"/>
        <v>117.07738133489363</v>
      </c>
      <c r="AB199" s="41">
        <f t="shared" si="14"/>
        <v>408.54847405378058</v>
      </c>
      <c r="AC199" s="41">
        <f t="shared" si="14"/>
        <v>84.814274306777804</v>
      </c>
      <c r="AD199" s="41">
        <f t="shared" si="14"/>
        <v>105.44163878016306</v>
      </c>
      <c r="AE199" s="41">
        <f t="shared" si="14"/>
        <v>1225.5971591189109</v>
      </c>
      <c r="AF199" s="41">
        <f t="shared" si="14"/>
        <v>1331.0387978990748</v>
      </c>
      <c r="AG199" s="41">
        <f t="shared" si="14"/>
        <v>5.2767692637927723</v>
      </c>
      <c r="AH199" s="41">
        <f t="shared" si="14"/>
        <v>8.9765730004750548</v>
      </c>
      <c r="AI199" s="41">
        <f t="shared" si="14"/>
        <v>28.749294609629573</v>
      </c>
      <c r="AJ199" s="41">
        <f t="shared" si="14"/>
        <v>12.08611860989908</v>
      </c>
      <c r="AK199" s="41">
        <f t="shared" si="14"/>
        <v>9.8192634082913219</v>
      </c>
      <c r="AL199" s="41">
        <f t="shared" si="14"/>
        <v>24.701993353857034</v>
      </c>
      <c r="AM199" s="41">
        <f t="shared" si="14"/>
        <v>102.17716218046962</v>
      </c>
      <c r="AN199" s="41">
        <f t="shared" si="14"/>
        <v>124.23747518892947</v>
      </c>
      <c r="AO199" s="41">
        <f t="shared" si="14"/>
        <v>1279.0484470823978</v>
      </c>
      <c r="AP199" s="41">
        <f t="shared" si="14"/>
        <v>50358.647583721002</v>
      </c>
      <c r="AQ199" s="41">
        <f t="shared" si="14"/>
        <v>27116.194852757999</v>
      </c>
      <c r="AR199" s="41">
        <f t="shared" si="14"/>
        <v>77474.842436479012</v>
      </c>
      <c r="AS199" s="41">
        <f t="shared" si="14"/>
        <v>3675.7125382310005</v>
      </c>
      <c r="AT199" s="41">
        <f t="shared" si="14"/>
        <v>155312.66520093003</v>
      </c>
      <c r="AU199" s="41">
        <f t="shared" si="14"/>
        <v>347181.19002526405</v>
      </c>
      <c r="AV199" s="41">
        <f t="shared" si="14"/>
        <v>99381.542949606999</v>
      </c>
      <c r="AW199" s="41">
        <f t="shared" si="14"/>
        <v>222411.04745364105</v>
      </c>
      <c r="AX199" s="41">
        <f t="shared" si="14"/>
        <v>96583.631182682991</v>
      </c>
      <c r="AY199" s="41">
        <f t="shared" si="14"/>
        <v>216154.29026175098</v>
      </c>
      <c r="AZ199" s="52">
        <f>MAX(AZ185:AZ198)</f>
        <v>71.025565330000006</v>
      </c>
      <c r="BA199" s="52">
        <f>MAX(BA185:BA198)</f>
        <v>142.05113067714285</v>
      </c>
      <c r="BB199" s="41">
        <f t="shared" ref="BB199:BD199" si="15">SUM(BB185:BB198)</f>
        <v>299.43092190299996</v>
      </c>
      <c r="BC199" s="41">
        <f t="shared" si="15"/>
        <v>24088.886625845993</v>
      </c>
      <c r="BD199" s="41">
        <f t="shared" si="15"/>
        <v>53565.982239158024</v>
      </c>
      <c r="BE199" s="52">
        <f>MAX(BE185:BE198)</f>
        <v>11.742969917142858</v>
      </c>
      <c r="BF199" s="52">
        <f>MAX(BF185:BF198)</f>
        <v>23.485939849999998</v>
      </c>
      <c r="BG199" s="41">
        <f t="shared" ref="BG199:BL199" si="16">SUM(BG185:BG198)</f>
        <v>311.83754745099998</v>
      </c>
      <c r="BH199" s="41">
        <f t="shared" si="16"/>
        <v>2744.0109649710002</v>
      </c>
      <c r="BI199" s="41">
        <f t="shared" si="16"/>
        <v>18.540000000000006</v>
      </c>
      <c r="BJ199" s="41">
        <f t="shared" si="16"/>
        <v>24.639999999999997</v>
      </c>
      <c r="BK199" s="41">
        <f t="shared" si="16"/>
        <v>42.639999999999979</v>
      </c>
      <c r="BL199" s="41">
        <f t="shared" si="16"/>
        <v>49.859999999999957</v>
      </c>
    </row>
    <row r="200" spans="1:64" s="37" customFormat="1" x14ac:dyDescent="0.2">
      <c r="A200" s="7"/>
      <c r="B200" s="7"/>
      <c r="C200" s="7"/>
      <c r="D200" s="42"/>
    </row>
    <row r="201" spans="1:64" s="37" customFormat="1" x14ac:dyDescent="0.2">
      <c r="A201" s="7"/>
      <c r="B201" s="7"/>
      <c r="C201" s="7"/>
      <c r="D201" s="42"/>
    </row>
    <row r="202" spans="1:64" s="37" customFormat="1" x14ac:dyDescent="0.2">
      <c r="A202" s="7"/>
      <c r="B202" s="7" t="s">
        <v>326</v>
      </c>
      <c r="C202" s="7" t="s">
        <v>327</v>
      </c>
      <c r="D202" s="42" t="s">
        <v>331</v>
      </c>
    </row>
    <row r="203" spans="1:64" s="37" customFormat="1" x14ac:dyDescent="0.2">
      <c r="A203" s="7"/>
      <c r="B203" s="37" t="str">
        <f ca="1">MID(CELL("filename",A2),FIND("]",CELL("filename",A2))+1,LEN(CELL("filename",A2))-FIND("]",CELL("filename",A2))-5)</f>
        <v>沼田砂川30_3</v>
      </c>
      <c r="C203" s="7" t="str">
        <f ca="1">LEFT(RIGHT(CELL("filename",A2),4),3)</f>
        <v>PT3</v>
      </c>
      <c r="D203" s="42" t="str">
        <f ca="1">RIGHT(CELL("filename",A2),LEN(CELL("filename",A2))-FIND("]",CELL("filename",A2)))</f>
        <v>沼田砂川30_3（PT3）</v>
      </c>
    </row>
    <row r="204" spans="1:64" s="37" customFormat="1" x14ac:dyDescent="0.2">
      <c r="A204" s="7" t="s">
        <v>332</v>
      </c>
      <c r="B204" s="37">
        <f ca="1">VLOOKUP(B203,$B$207:$C$260,2,0)</f>
        <v>16</v>
      </c>
      <c r="C204" s="7"/>
      <c r="D204" s="42"/>
    </row>
    <row r="206" spans="1:64" x14ac:dyDescent="0.2">
      <c r="A206" s="7" t="s">
        <v>0</v>
      </c>
      <c r="B206" s="7" t="s">
        <v>270</v>
      </c>
      <c r="C206" s="7" t="s">
        <v>325</v>
      </c>
    </row>
    <row r="207" spans="1:64" x14ac:dyDescent="0.2">
      <c r="A207" s="7">
        <v>1</v>
      </c>
      <c r="B207" s="7" t="s">
        <v>271</v>
      </c>
      <c r="C207" s="7">
        <v>2</v>
      </c>
      <c r="I207" s="5"/>
    </row>
    <row r="208" spans="1:64" x14ac:dyDescent="0.2">
      <c r="A208" s="7">
        <v>2</v>
      </c>
      <c r="B208" s="7" t="s">
        <v>272</v>
      </c>
      <c r="C208" s="7">
        <v>3</v>
      </c>
      <c r="I208" s="5"/>
    </row>
    <row r="209" spans="1:9" x14ac:dyDescent="0.2">
      <c r="A209" s="7">
        <v>3</v>
      </c>
      <c r="B209" s="7" t="s">
        <v>273</v>
      </c>
      <c r="C209" s="7">
        <v>4</v>
      </c>
      <c r="F209" s="38"/>
      <c r="I209" s="5"/>
    </row>
    <row r="210" spans="1:9" x14ac:dyDescent="0.2">
      <c r="A210" s="7">
        <v>4</v>
      </c>
      <c r="B210" s="7" t="s">
        <v>274</v>
      </c>
      <c r="C210" s="7">
        <v>5</v>
      </c>
      <c r="I210" s="5"/>
    </row>
    <row r="211" spans="1:9" x14ac:dyDescent="0.2">
      <c r="A211" s="7">
        <v>5</v>
      </c>
      <c r="B211" s="7" t="s">
        <v>275</v>
      </c>
      <c r="C211" s="7">
        <v>6</v>
      </c>
      <c r="I211" s="5"/>
    </row>
    <row r="212" spans="1:9" x14ac:dyDescent="0.2">
      <c r="A212" s="7">
        <v>6</v>
      </c>
      <c r="B212" s="7" t="s">
        <v>276</v>
      </c>
      <c r="C212" s="7">
        <v>7</v>
      </c>
      <c r="I212" s="5"/>
    </row>
    <row r="213" spans="1:9" x14ac:dyDescent="0.2">
      <c r="A213" s="7">
        <v>7</v>
      </c>
      <c r="B213" s="7" t="s">
        <v>277</v>
      </c>
      <c r="C213" s="7">
        <v>8</v>
      </c>
      <c r="I213" s="5"/>
    </row>
    <row r="214" spans="1:9" x14ac:dyDescent="0.2">
      <c r="A214" s="7">
        <v>8</v>
      </c>
      <c r="B214" s="7" t="s">
        <v>278</v>
      </c>
      <c r="C214" s="7">
        <v>9</v>
      </c>
      <c r="I214" s="5"/>
    </row>
    <row r="215" spans="1:9" x14ac:dyDescent="0.2">
      <c r="A215" s="7">
        <v>9</v>
      </c>
      <c r="B215" s="7" t="s">
        <v>279</v>
      </c>
      <c r="C215" s="7">
        <v>10</v>
      </c>
      <c r="I215" s="5"/>
    </row>
    <row r="216" spans="1:9" x14ac:dyDescent="0.2">
      <c r="A216" s="7">
        <v>10</v>
      </c>
      <c r="B216" s="7" t="s">
        <v>280</v>
      </c>
      <c r="C216" s="7">
        <v>11</v>
      </c>
      <c r="I216" s="5"/>
    </row>
    <row r="217" spans="1:9" x14ac:dyDescent="0.2">
      <c r="A217" s="7">
        <v>11</v>
      </c>
      <c r="B217" s="7" t="s">
        <v>281</v>
      </c>
      <c r="C217" s="7">
        <v>12</v>
      </c>
      <c r="I217" s="5"/>
    </row>
    <row r="218" spans="1:9" x14ac:dyDescent="0.2">
      <c r="A218" s="7">
        <v>12</v>
      </c>
      <c r="B218" s="7" t="s">
        <v>282</v>
      </c>
      <c r="C218" s="7">
        <v>13</v>
      </c>
      <c r="I218" s="5"/>
    </row>
    <row r="219" spans="1:9" x14ac:dyDescent="0.2">
      <c r="A219" s="7">
        <v>13</v>
      </c>
      <c r="B219" s="7" t="s">
        <v>283</v>
      </c>
      <c r="C219" s="7">
        <v>14</v>
      </c>
      <c r="I219" s="5"/>
    </row>
    <row r="220" spans="1:9" x14ac:dyDescent="0.2">
      <c r="A220" s="7">
        <v>14</v>
      </c>
      <c r="B220" s="7" t="s">
        <v>284</v>
      </c>
      <c r="C220" s="7">
        <v>15</v>
      </c>
      <c r="I220" s="5"/>
    </row>
    <row r="221" spans="1:9" x14ac:dyDescent="0.2">
      <c r="A221" s="7">
        <v>15</v>
      </c>
      <c r="B221" s="7" t="s">
        <v>285</v>
      </c>
      <c r="C221" s="7">
        <v>16</v>
      </c>
      <c r="I221" s="5"/>
    </row>
    <row r="222" spans="1:9" x14ac:dyDescent="0.2">
      <c r="A222" s="7">
        <v>16</v>
      </c>
      <c r="B222" s="7" t="s">
        <v>286</v>
      </c>
      <c r="C222" s="7">
        <v>17</v>
      </c>
      <c r="I222" s="5"/>
    </row>
    <row r="223" spans="1:9" x14ac:dyDescent="0.2">
      <c r="A223" s="7">
        <v>17</v>
      </c>
      <c r="B223" s="7" t="s">
        <v>287</v>
      </c>
      <c r="C223" s="7">
        <v>18</v>
      </c>
      <c r="I223" s="5"/>
    </row>
    <row r="224" spans="1:9" x14ac:dyDescent="0.2">
      <c r="A224" s="7">
        <v>18</v>
      </c>
      <c r="B224" s="7" t="s">
        <v>288</v>
      </c>
      <c r="C224" s="7">
        <v>19</v>
      </c>
      <c r="I224" s="5"/>
    </row>
    <row r="225" spans="1:9" x14ac:dyDescent="0.2">
      <c r="A225" s="7">
        <v>19</v>
      </c>
      <c r="B225" s="7" t="s">
        <v>289</v>
      </c>
      <c r="C225" s="7">
        <v>20</v>
      </c>
      <c r="I225" s="5"/>
    </row>
    <row r="226" spans="1:9" x14ac:dyDescent="0.2">
      <c r="A226" s="7">
        <v>20</v>
      </c>
      <c r="B226" s="7" t="s">
        <v>290</v>
      </c>
      <c r="C226" s="7">
        <v>21</v>
      </c>
      <c r="I226" s="5"/>
    </row>
    <row r="227" spans="1:9" x14ac:dyDescent="0.2">
      <c r="A227" s="7">
        <v>21</v>
      </c>
      <c r="B227" s="7" t="s">
        <v>291</v>
      </c>
      <c r="C227" s="7">
        <v>22</v>
      </c>
      <c r="I227" s="5"/>
    </row>
    <row r="228" spans="1:9" x14ac:dyDescent="0.2">
      <c r="A228" s="7">
        <v>22</v>
      </c>
      <c r="B228" s="7" t="s">
        <v>292</v>
      </c>
      <c r="C228" s="7">
        <v>23</v>
      </c>
      <c r="I228" s="5"/>
    </row>
    <row r="229" spans="1:9" x14ac:dyDescent="0.2">
      <c r="A229" s="7">
        <v>23</v>
      </c>
      <c r="B229" s="7" t="s">
        <v>293</v>
      </c>
      <c r="C229" s="7">
        <v>24</v>
      </c>
      <c r="I229" s="5"/>
    </row>
    <row r="230" spans="1:9" x14ac:dyDescent="0.2">
      <c r="A230" s="7">
        <v>24</v>
      </c>
      <c r="B230" s="7" t="s">
        <v>294</v>
      </c>
      <c r="C230" s="7">
        <v>25</v>
      </c>
      <c r="I230" s="5"/>
    </row>
    <row r="231" spans="1:9" x14ac:dyDescent="0.2">
      <c r="A231" s="7">
        <v>25</v>
      </c>
      <c r="B231" s="7" t="s">
        <v>295</v>
      </c>
      <c r="C231" s="7">
        <v>26</v>
      </c>
      <c r="I231" s="5"/>
    </row>
    <row r="232" spans="1:9" x14ac:dyDescent="0.2">
      <c r="A232" s="7">
        <v>26</v>
      </c>
      <c r="B232" s="7" t="s">
        <v>296</v>
      </c>
      <c r="C232" s="7">
        <v>27</v>
      </c>
      <c r="I232" s="5"/>
    </row>
    <row r="233" spans="1:9" x14ac:dyDescent="0.2">
      <c r="A233" s="7">
        <v>27</v>
      </c>
      <c r="B233" s="7" t="s">
        <v>297</v>
      </c>
      <c r="C233" s="7">
        <v>28</v>
      </c>
      <c r="I233" s="5"/>
    </row>
    <row r="234" spans="1:9" x14ac:dyDescent="0.2">
      <c r="A234" s="7">
        <v>28</v>
      </c>
      <c r="B234" s="7" t="s">
        <v>298</v>
      </c>
      <c r="C234" s="7">
        <v>29</v>
      </c>
      <c r="I234" s="5"/>
    </row>
    <row r="235" spans="1:9" x14ac:dyDescent="0.2">
      <c r="A235" s="7">
        <v>29</v>
      </c>
      <c r="B235" s="7" t="s">
        <v>299</v>
      </c>
      <c r="C235" s="7">
        <v>30</v>
      </c>
      <c r="I235" s="5"/>
    </row>
    <row r="236" spans="1:9" x14ac:dyDescent="0.2">
      <c r="A236" s="7">
        <v>30</v>
      </c>
      <c r="B236" s="7" t="s">
        <v>300</v>
      </c>
      <c r="C236" s="7">
        <v>31</v>
      </c>
      <c r="I236" s="5"/>
    </row>
    <row r="237" spans="1:9" x14ac:dyDescent="0.2">
      <c r="A237" s="7">
        <v>31</v>
      </c>
      <c r="B237" s="7" t="s">
        <v>301</v>
      </c>
      <c r="C237" s="7">
        <v>32</v>
      </c>
      <c r="I237" s="5"/>
    </row>
    <row r="238" spans="1:9" x14ac:dyDescent="0.2">
      <c r="A238" s="7">
        <v>32</v>
      </c>
      <c r="B238" s="7" t="s">
        <v>302</v>
      </c>
      <c r="C238" s="7">
        <v>33</v>
      </c>
      <c r="I238" s="5"/>
    </row>
    <row r="239" spans="1:9" x14ac:dyDescent="0.2">
      <c r="A239" s="7">
        <v>33</v>
      </c>
      <c r="B239" s="7" t="s">
        <v>303</v>
      </c>
      <c r="C239" s="7">
        <v>34</v>
      </c>
      <c r="I239" s="5"/>
    </row>
    <row r="240" spans="1:9" x14ac:dyDescent="0.2">
      <c r="A240" s="7">
        <v>34</v>
      </c>
      <c r="B240" s="7" t="s">
        <v>304</v>
      </c>
      <c r="C240" s="7">
        <v>35</v>
      </c>
      <c r="I240" s="5"/>
    </row>
    <row r="241" spans="1:9" x14ac:dyDescent="0.2">
      <c r="A241" s="7">
        <v>35</v>
      </c>
      <c r="B241" s="7" t="s">
        <v>305</v>
      </c>
      <c r="C241" s="7">
        <v>36</v>
      </c>
      <c r="I241" s="5"/>
    </row>
    <row r="242" spans="1:9" x14ac:dyDescent="0.2">
      <c r="A242" s="7">
        <v>36</v>
      </c>
      <c r="B242" s="7" t="s">
        <v>306</v>
      </c>
      <c r="C242" s="7">
        <v>37</v>
      </c>
      <c r="I242" s="5"/>
    </row>
    <row r="243" spans="1:9" x14ac:dyDescent="0.2">
      <c r="A243" s="7">
        <v>37</v>
      </c>
      <c r="B243" s="7" t="s">
        <v>307</v>
      </c>
      <c r="C243" s="7">
        <v>38</v>
      </c>
      <c r="I243" s="5"/>
    </row>
    <row r="244" spans="1:9" x14ac:dyDescent="0.2">
      <c r="A244" s="7">
        <v>38</v>
      </c>
      <c r="B244" s="7" t="s">
        <v>308</v>
      </c>
      <c r="C244" s="7">
        <v>39</v>
      </c>
      <c r="I244" s="5"/>
    </row>
    <row r="245" spans="1:9" x14ac:dyDescent="0.2">
      <c r="A245" s="7">
        <v>39</v>
      </c>
      <c r="B245" s="7" t="s">
        <v>309</v>
      </c>
      <c r="C245" s="7">
        <v>40</v>
      </c>
      <c r="I245" s="5"/>
    </row>
    <row r="246" spans="1:9" x14ac:dyDescent="0.2">
      <c r="A246" s="7">
        <v>40</v>
      </c>
      <c r="B246" s="7" t="s">
        <v>310</v>
      </c>
      <c r="C246" s="7">
        <v>41</v>
      </c>
      <c r="I246" s="5"/>
    </row>
    <row r="247" spans="1:9" x14ac:dyDescent="0.2">
      <c r="A247" s="7">
        <v>41</v>
      </c>
      <c r="B247" s="7" t="s">
        <v>311</v>
      </c>
      <c r="C247" s="7">
        <v>42</v>
      </c>
      <c r="I247" s="5"/>
    </row>
    <row r="248" spans="1:9" x14ac:dyDescent="0.2">
      <c r="A248" s="7">
        <v>42</v>
      </c>
      <c r="B248" s="7" t="s">
        <v>312</v>
      </c>
      <c r="C248" s="7">
        <v>43</v>
      </c>
      <c r="I248" s="5"/>
    </row>
    <row r="249" spans="1:9" x14ac:dyDescent="0.2">
      <c r="A249" s="7">
        <v>43</v>
      </c>
      <c r="B249" s="7" t="s">
        <v>313</v>
      </c>
      <c r="C249" s="7">
        <v>44</v>
      </c>
      <c r="I249" s="5"/>
    </row>
    <row r="250" spans="1:9" x14ac:dyDescent="0.2">
      <c r="A250" s="7">
        <v>44</v>
      </c>
      <c r="B250" s="7" t="s">
        <v>314</v>
      </c>
      <c r="C250" s="7">
        <v>45</v>
      </c>
      <c r="I250" s="5"/>
    </row>
    <row r="251" spans="1:9" x14ac:dyDescent="0.2">
      <c r="A251" s="7">
        <v>45</v>
      </c>
      <c r="B251" s="7" t="s">
        <v>315</v>
      </c>
      <c r="C251" s="7">
        <v>46</v>
      </c>
      <c r="I251" s="5"/>
    </row>
    <row r="252" spans="1:9" x14ac:dyDescent="0.2">
      <c r="A252" s="7">
        <v>46</v>
      </c>
      <c r="B252" s="7" t="s">
        <v>316</v>
      </c>
      <c r="C252" s="7">
        <v>47</v>
      </c>
      <c r="I252" s="5"/>
    </row>
    <row r="253" spans="1:9" x14ac:dyDescent="0.2">
      <c r="A253" s="7">
        <v>47</v>
      </c>
      <c r="B253" s="7" t="s">
        <v>317</v>
      </c>
      <c r="C253" s="7">
        <v>48</v>
      </c>
      <c r="I253" s="5"/>
    </row>
    <row r="254" spans="1:9" x14ac:dyDescent="0.2">
      <c r="A254" s="7">
        <v>48</v>
      </c>
      <c r="B254" s="7" t="s">
        <v>318</v>
      </c>
      <c r="C254" s="7">
        <v>49</v>
      </c>
      <c r="I254" s="5"/>
    </row>
    <row r="255" spans="1:9" x14ac:dyDescent="0.2">
      <c r="A255" s="7">
        <v>49</v>
      </c>
      <c r="B255" s="7" t="s">
        <v>319</v>
      </c>
      <c r="C255" s="7">
        <v>50</v>
      </c>
      <c r="I255" s="5"/>
    </row>
    <row r="256" spans="1:9" x14ac:dyDescent="0.2">
      <c r="A256" s="7">
        <v>50</v>
      </c>
      <c r="B256" s="7" t="s">
        <v>320</v>
      </c>
      <c r="C256" s="7">
        <v>51</v>
      </c>
      <c r="I256" s="5"/>
    </row>
    <row r="257" spans="1:9" x14ac:dyDescent="0.2">
      <c r="A257" s="7">
        <v>51</v>
      </c>
      <c r="B257" s="7" t="s">
        <v>321</v>
      </c>
      <c r="C257" s="7">
        <v>52</v>
      </c>
      <c r="I257" s="5"/>
    </row>
    <row r="258" spans="1:9" x14ac:dyDescent="0.2">
      <c r="A258" s="7">
        <v>52</v>
      </c>
      <c r="B258" s="7" t="s">
        <v>322</v>
      </c>
      <c r="C258" s="7">
        <v>53</v>
      </c>
      <c r="I258" s="5"/>
    </row>
    <row r="259" spans="1:9" x14ac:dyDescent="0.2">
      <c r="A259" s="7">
        <v>53</v>
      </c>
      <c r="B259" s="7" t="s">
        <v>323</v>
      </c>
      <c r="C259" s="7">
        <v>54</v>
      </c>
      <c r="I259" s="5"/>
    </row>
    <row r="260" spans="1:9" x14ac:dyDescent="0.2">
      <c r="A260" s="7">
        <v>54</v>
      </c>
      <c r="B260" s="7" t="s">
        <v>324</v>
      </c>
      <c r="C260" s="7">
        <v>55</v>
      </c>
      <c r="I260" s="5"/>
    </row>
    <row r="261" spans="1:9" x14ac:dyDescent="0.2">
      <c r="I261" s="5"/>
    </row>
    <row r="262" spans="1:9" x14ac:dyDescent="0.2">
      <c r="I262" s="5"/>
    </row>
    <row r="263" spans="1:9" x14ac:dyDescent="0.2">
      <c r="B263" s="48"/>
      <c r="C263" s="48"/>
      <c r="D263" s="48"/>
      <c r="E263" s="48"/>
      <c r="F263" s="48"/>
      <c r="I263" s="5"/>
    </row>
    <row r="264" spans="1:9" x14ac:dyDescent="0.2">
      <c r="B264" s="48"/>
      <c r="C264" s="48"/>
      <c r="D264" s="48"/>
      <c r="E264" s="48"/>
      <c r="F264" s="48"/>
      <c r="I264" s="5"/>
    </row>
    <row r="265" spans="1:9" x14ac:dyDescent="0.2">
      <c r="B265" s="48"/>
      <c r="C265" s="48"/>
      <c r="D265" s="48"/>
      <c r="E265" s="48"/>
      <c r="F265" s="48"/>
      <c r="I265" s="5"/>
    </row>
    <row r="266" spans="1:9" x14ac:dyDescent="0.2">
      <c r="B266" s="48"/>
      <c r="C266" s="48"/>
      <c r="D266" s="48"/>
      <c r="E266" s="48"/>
      <c r="F266" s="48"/>
      <c r="I266" s="5"/>
    </row>
    <row r="267" spans="1:9" x14ac:dyDescent="0.2">
      <c r="B267" s="48"/>
      <c r="C267" s="48"/>
      <c r="D267" s="48"/>
      <c r="E267" s="48"/>
      <c r="F267" s="48"/>
      <c r="I267" s="5"/>
    </row>
    <row r="268" spans="1:9" x14ac:dyDescent="0.2">
      <c r="B268" s="48"/>
      <c r="C268" s="48"/>
      <c r="D268" s="48"/>
      <c r="E268" s="48"/>
      <c r="F268" s="48"/>
      <c r="I268" s="5"/>
    </row>
    <row r="269" spans="1:9" x14ac:dyDescent="0.2">
      <c r="B269" s="48"/>
      <c r="C269" s="48"/>
      <c r="D269" s="48"/>
      <c r="E269" s="48"/>
      <c r="F269" s="48"/>
      <c r="I269" s="5"/>
    </row>
    <row r="270" spans="1:9" x14ac:dyDescent="0.2">
      <c r="B270" s="48"/>
      <c r="C270" s="48"/>
      <c r="D270" s="48"/>
      <c r="E270" s="48"/>
      <c r="F270" s="48"/>
      <c r="I270" s="5"/>
    </row>
    <row r="271" spans="1:9" x14ac:dyDescent="0.2">
      <c r="B271" s="48"/>
      <c r="C271" s="48"/>
      <c r="D271" s="48"/>
      <c r="E271" s="48"/>
      <c r="F271" s="48"/>
      <c r="I271" s="5"/>
    </row>
    <row r="272" spans="1:9" x14ac:dyDescent="0.2">
      <c r="B272" s="48"/>
      <c r="C272" s="48"/>
      <c r="D272" s="48"/>
      <c r="E272" s="48"/>
      <c r="F272" s="48"/>
      <c r="I272" s="5"/>
    </row>
    <row r="273" spans="2:9" x14ac:dyDescent="0.2">
      <c r="B273" s="48"/>
      <c r="C273" s="48"/>
      <c r="D273" s="48"/>
      <c r="E273" s="48"/>
      <c r="F273" s="48"/>
      <c r="I273" s="5"/>
    </row>
    <row r="274" spans="2:9" x14ac:dyDescent="0.2">
      <c r="B274" s="48"/>
      <c r="C274" s="48"/>
      <c r="D274" s="48"/>
      <c r="E274" s="48"/>
      <c r="F274" s="48"/>
      <c r="I274" s="5"/>
    </row>
    <row r="275" spans="2:9" x14ac:dyDescent="0.2">
      <c r="B275" s="48"/>
      <c r="C275" s="48"/>
      <c r="D275" s="48"/>
      <c r="E275" s="48"/>
      <c r="F275" s="48"/>
      <c r="I275" s="5"/>
    </row>
    <row r="276" spans="2:9" x14ac:dyDescent="0.2">
      <c r="B276" s="48"/>
      <c r="C276" s="48"/>
      <c r="D276" s="48"/>
      <c r="E276" s="48"/>
      <c r="F276" s="48"/>
      <c r="I276" s="5"/>
    </row>
    <row r="277" spans="2:9" x14ac:dyDescent="0.2">
      <c r="B277" s="48"/>
      <c r="C277" s="48"/>
      <c r="D277" s="48"/>
      <c r="E277" s="48"/>
      <c r="F277" s="48"/>
      <c r="I277" s="5"/>
    </row>
    <row r="278" spans="2:9" x14ac:dyDescent="0.2">
      <c r="B278" s="48"/>
      <c r="C278" s="48"/>
      <c r="D278" s="48"/>
      <c r="E278" s="48"/>
      <c r="F278" s="48"/>
      <c r="I278" s="5"/>
    </row>
    <row r="279" spans="2:9" x14ac:dyDescent="0.2">
      <c r="B279" s="48"/>
      <c r="C279" s="48"/>
      <c r="D279" s="48"/>
      <c r="E279" s="48"/>
      <c r="F279" s="48"/>
      <c r="I279" s="5"/>
    </row>
    <row r="280" spans="2:9" x14ac:dyDescent="0.2">
      <c r="B280" s="48"/>
      <c r="C280" s="48"/>
      <c r="D280" s="48"/>
      <c r="E280" s="48"/>
      <c r="F280" s="48"/>
      <c r="I280" s="5"/>
    </row>
    <row r="281" spans="2:9" x14ac:dyDescent="0.2">
      <c r="B281" s="48"/>
      <c r="C281" s="48"/>
      <c r="D281" s="48"/>
      <c r="E281" s="48"/>
      <c r="F281" s="48"/>
      <c r="I281" s="5"/>
    </row>
    <row r="282" spans="2:9" x14ac:dyDescent="0.2">
      <c r="B282" s="48"/>
      <c r="C282" s="48"/>
      <c r="D282" s="48"/>
      <c r="E282" s="48"/>
      <c r="F282" s="48"/>
      <c r="I282" s="5"/>
    </row>
    <row r="283" spans="2:9" x14ac:dyDescent="0.2">
      <c r="B283" s="48"/>
      <c r="C283" s="48"/>
      <c r="D283" s="48"/>
      <c r="E283" s="48"/>
      <c r="F283" s="48"/>
      <c r="I283" s="5"/>
    </row>
    <row r="284" spans="2:9" x14ac:dyDescent="0.2">
      <c r="B284" s="48"/>
      <c r="C284" s="48"/>
      <c r="D284" s="48"/>
      <c r="E284" s="48"/>
      <c r="F284" s="48"/>
      <c r="I284" s="5"/>
    </row>
    <row r="285" spans="2:9" x14ac:dyDescent="0.2">
      <c r="B285" s="48"/>
      <c r="C285" s="48"/>
      <c r="D285" s="48"/>
      <c r="E285" s="48"/>
      <c r="F285" s="48"/>
      <c r="I285" s="5"/>
    </row>
    <row r="286" spans="2:9" x14ac:dyDescent="0.2">
      <c r="B286" s="48"/>
      <c r="C286" s="48"/>
      <c r="D286" s="48"/>
      <c r="E286" s="48"/>
      <c r="F286" s="48"/>
      <c r="I286" s="5"/>
    </row>
    <row r="287" spans="2:9" x14ac:dyDescent="0.2">
      <c r="B287" s="48"/>
      <c r="C287" s="48"/>
      <c r="D287" s="48"/>
      <c r="E287" s="48"/>
      <c r="F287" s="48"/>
      <c r="I287" s="5"/>
    </row>
    <row r="288" spans="2:9" x14ac:dyDescent="0.2">
      <c r="B288" s="48"/>
      <c r="C288" s="48"/>
      <c r="D288" s="48"/>
      <c r="E288" s="48"/>
      <c r="F288" s="48"/>
      <c r="I288" s="5"/>
    </row>
    <row r="289" spans="2:9" x14ac:dyDescent="0.2">
      <c r="B289" s="48"/>
      <c r="C289" s="48"/>
      <c r="D289" s="48"/>
      <c r="E289" s="48"/>
      <c r="F289" s="48"/>
      <c r="I289" s="5"/>
    </row>
    <row r="290" spans="2:9" x14ac:dyDescent="0.2">
      <c r="B290" s="48"/>
      <c r="C290" s="48"/>
      <c r="D290" s="48"/>
      <c r="E290" s="48"/>
      <c r="F290" s="48"/>
      <c r="I290" s="5"/>
    </row>
    <row r="291" spans="2:9" x14ac:dyDescent="0.2">
      <c r="B291" s="48"/>
      <c r="C291" s="48"/>
      <c r="D291" s="48"/>
      <c r="E291" s="48"/>
      <c r="F291" s="48"/>
      <c r="I291" s="5"/>
    </row>
    <row r="292" spans="2:9" x14ac:dyDescent="0.2">
      <c r="B292" s="48"/>
      <c r="C292" s="48"/>
      <c r="D292" s="48"/>
      <c r="E292" s="48"/>
      <c r="F292" s="48"/>
      <c r="I292" s="5"/>
    </row>
    <row r="293" spans="2:9" x14ac:dyDescent="0.2">
      <c r="B293" s="48"/>
      <c r="C293" s="48"/>
      <c r="D293" s="48"/>
      <c r="E293" s="48"/>
      <c r="F293" s="48"/>
      <c r="I293" s="5"/>
    </row>
    <row r="294" spans="2:9" x14ac:dyDescent="0.2">
      <c r="B294" s="48"/>
      <c r="C294" s="48"/>
      <c r="D294" s="48"/>
      <c r="E294" s="48"/>
      <c r="F294" s="48"/>
      <c r="I294" s="5"/>
    </row>
    <row r="295" spans="2:9" x14ac:dyDescent="0.2">
      <c r="B295" s="48"/>
      <c r="C295" s="48"/>
      <c r="D295" s="48"/>
      <c r="E295" s="48"/>
      <c r="F295" s="48"/>
      <c r="I295" s="5"/>
    </row>
    <row r="296" spans="2:9" x14ac:dyDescent="0.2">
      <c r="B296" s="48"/>
      <c r="C296" s="48"/>
      <c r="D296" s="48"/>
      <c r="E296" s="48"/>
      <c r="F296" s="48"/>
      <c r="I296" s="5"/>
    </row>
    <row r="297" spans="2:9" x14ac:dyDescent="0.2">
      <c r="B297" s="48"/>
      <c r="C297" s="48"/>
      <c r="D297" s="48"/>
      <c r="E297" s="48"/>
      <c r="F297" s="48"/>
      <c r="I297" s="5"/>
    </row>
    <row r="298" spans="2:9" x14ac:dyDescent="0.2">
      <c r="B298" s="48"/>
      <c r="C298" s="48"/>
      <c r="D298" s="48"/>
      <c r="E298" s="48"/>
      <c r="F298" s="48"/>
      <c r="I298" s="5"/>
    </row>
    <row r="299" spans="2:9" x14ac:dyDescent="0.2">
      <c r="B299" s="48"/>
      <c r="C299" s="48"/>
      <c r="D299" s="48"/>
      <c r="E299" s="48"/>
      <c r="F299" s="48"/>
      <c r="I299" s="5"/>
    </row>
    <row r="300" spans="2:9" x14ac:dyDescent="0.2">
      <c r="B300" s="48"/>
      <c r="C300" s="48"/>
      <c r="D300" s="48"/>
      <c r="E300" s="48"/>
      <c r="F300" s="48"/>
      <c r="I300" s="5"/>
    </row>
    <row r="301" spans="2:9" x14ac:dyDescent="0.2">
      <c r="B301" s="48"/>
      <c r="C301" s="48"/>
      <c r="D301" s="48"/>
      <c r="E301" s="48"/>
      <c r="F301" s="48"/>
      <c r="I301" s="5"/>
    </row>
    <row r="302" spans="2:9" x14ac:dyDescent="0.2">
      <c r="B302" s="48"/>
      <c r="C302" s="48"/>
      <c r="D302" s="48"/>
      <c r="E302" s="48"/>
      <c r="F302" s="48"/>
      <c r="I302" s="5"/>
    </row>
    <row r="303" spans="2:9" x14ac:dyDescent="0.2">
      <c r="B303" s="48"/>
      <c r="C303" s="48"/>
      <c r="D303" s="48"/>
      <c r="E303" s="48"/>
      <c r="F303" s="48"/>
      <c r="I303" s="5"/>
    </row>
    <row r="304" spans="2:9" x14ac:dyDescent="0.2">
      <c r="B304" s="48"/>
      <c r="C304" s="48"/>
      <c r="D304" s="48"/>
      <c r="E304" s="48"/>
      <c r="F304" s="48"/>
      <c r="I304" s="5"/>
    </row>
    <row r="305" spans="2:9" x14ac:dyDescent="0.2">
      <c r="B305" s="48"/>
      <c r="C305" s="48"/>
      <c r="D305" s="48"/>
      <c r="E305" s="48"/>
      <c r="F305" s="48"/>
      <c r="I305" s="5"/>
    </row>
    <row r="306" spans="2:9" x14ac:dyDescent="0.2">
      <c r="B306" s="48"/>
      <c r="C306" s="48"/>
      <c r="D306" s="48"/>
      <c r="E306" s="48"/>
      <c r="F306" s="48"/>
      <c r="I306" s="5"/>
    </row>
    <row r="307" spans="2:9" x14ac:dyDescent="0.2">
      <c r="B307" s="48"/>
      <c r="C307" s="48"/>
      <c r="D307" s="48"/>
      <c r="E307" s="48"/>
      <c r="F307" s="48"/>
      <c r="I307" s="5"/>
    </row>
    <row r="308" spans="2:9" x14ac:dyDescent="0.2">
      <c r="B308" s="48"/>
      <c r="C308" s="48"/>
      <c r="D308" s="48"/>
      <c r="E308" s="48"/>
      <c r="F308" s="48"/>
      <c r="I308" s="5"/>
    </row>
    <row r="309" spans="2:9" x14ac:dyDescent="0.2">
      <c r="B309" s="48"/>
      <c r="C309" s="48"/>
      <c r="D309" s="48"/>
      <c r="E309" s="48"/>
      <c r="F309" s="48"/>
      <c r="I309" s="5"/>
    </row>
    <row r="310" spans="2:9" x14ac:dyDescent="0.2">
      <c r="B310" s="48"/>
      <c r="C310" s="48"/>
      <c r="D310" s="48"/>
      <c r="E310" s="48"/>
      <c r="F310" s="48"/>
      <c r="I310" s="5"/>
    </row>
    <row r="311" spans="2:9" x14ac:dyDescent="0.2">
      <c r="B311" s="48"/>
      <c r="C311" s="48"/>
      <c r="D311" s="48"/>
      <c r="E311" s="48"/>
      <c r="F311" s="48"/>
      <c r="I311" s="5"/>
    </row>
    <row r="312" spans="2:9" x14ac:dyDescent="0.2">
      <c r="B312" s="48"/>
      <c r="C312" s="48"/>
      <c r="D312" s="48"/>
      <c r="E312" s="48"/>
      <c r="F312" s="48"/>
      <c r="I312" s="5"/>
    </row>
    <row r="313" spans="2:9" x14ac:dyDescent="0.2">
      <c r="B313" s="48"/>
      <c r="C313" s="48"/>
      <c r="D313" s="48"/>
      <c r="E313" s="48"/>
      <c r="F313" s="48"/>
      <c r="I313" s="5"/>
    </row>
    <row r="314" spans="2:9" x14ac:dyDescent="0.2">
      <c r="B314" s="48"/>
      <c r="C314" s="48"/>
      <c r="D314" s="48"/>
      <c r="E314" s="48"/>
      <c r="F314" s="48"/>
      <c r="I314" s="5"/>
    </row>
    <row r="315" spans="2:9" x14ac:dyDescent="0.2">
      <c r="B315" s="48"/>
      <c r="C315" s="48"/>
      <c r="D315" s="48"/>
      <c r="E315" s="48"/>
      <c r="F315" s="48"/>
      <c r="I315" s="5"/>
    </row>
    <row r="316" spans="2:9" x14ac:dyDescent="0.2">
      <c r="B316" s="48"/>
      <c r="C316" s="48"/>
      <c r="D316" s="48"/>
      <c r="E316" s="48"/>
      <c r="F316" s="48"/>
      <c r="I316" s="5"/>
    </row>
    <row r="317" spans="2:9" x14ac:dyDescent="0.2">
      <c r="B317" s="48"/>
      <c r="C317" s="48"/>
      <c r="D317" s="48"/>
      <c r="E317" s="48"/>
      <c r="F317" s="48"/>
      <c r="I317" s="5"/>
    </row>
    <row r="318" spans="2:9" x14ac:dyDescent="0.2">
      <c r="B318" s="48"/>
      <c r="C318" s="48"/>
      <c r="D318" s="48"/>
      <c r="E318" s="48"/>
      <c r="F318" s="48"/>
      <c r="I318" s="5"/>
    </row>
    <row r="319" spans="2:9" x14ac:dyDescent="0.2">
      <c r="B319" s="48"/>
      <c r="C319" s="48"/>
      <c r="D319" s="48"/>
      <c r="E319" s="48"/>
      <c r="F319" s="48"/>
      <c r="I319" s="5"/>
    </row>
    <row r="320" spans="2:9" x14ac:dyDescent="0.2">
      <c r="B320" s="48"/>
      <c r="C320" s="48"/>
      <c r="D320" s="48"/>
      <c r="E320" s="48"/>
      <c r="F320" s="48"/>
      <c r="I320" s="5"/>
    </row>
    <row r="321" spans="2:9" x14ac:dyDescent="0.2">
      <c r="B321" s="48"/>
      <c r="C321" s="48"/>
      <c r="D321" s="48"/>
      <c r="E321" s="48"/>
      <c r="F321" s="48"/>
      <c r="I321" s="5"/>
    </row>
    <row r="322" spans="2:9" x14ac:dyDescent="0.2">
      <c r="B322" s="48"/>
      <c r="C322" s="48"/>
      <c r="D322" s="48"/>
      <c r="E322" s="48"/>
      <c r="F322" s="48"/>
      <c r="I322" s="5"/>
    </row>
    <row r="323" spans="2:9" x14ac:dyDescent="0.2">
      <c r="B323" s="48"/>
      <c r="C323" s="48"/>
      <c r="D323" s="48"/>
      <c r="E323" s="48"/>
      <c r="F323" s="48"/>
      <c r="I323" s="5"/>
    </row>
    <row r="324" spans="2:9" x14ac:dyDescent="0.2">
      <c r="B324" s="48"/>
      <c r="C324" s="48"/>
      <c r="D324" s="48"/>
      <c r="E324" s="48"/>
      <c r="F324" s="48"/>
      <c r="I324" s="5"/>
    </row>
    <row r="325" spans="2:9" x14ac:dyDescent="0.2">
      <c r="B325" s="48"/>
      <c r="C325" s="48"/>
      <c r="D325" s="48"/>
      <c r="E325" s="48"/>
      <c r="F325" s="48"/>
      <c r="I325" s="5"/>
    </row>
    <row r="326" spans="2:9" x14ac:dyDescent="0.2">
      <c r="B326" s="48"/>
      <c r="C326" s="48"/>
      <c r="D326" s="48"/>
      <c r="E326" s="48"/>
      <c r="F326" s="48"/>
      <c r="I326" s="5"/>
    </row>
    <row r="327" spans="2:9" x14ac:dyDescent="0.2">
      <c r="B327" s="48"/>
      <c r="C327" s="48"/>
      <c r="D327" s="48"/>
      <c r="E327" s="48"/>
      <c r="F327" s="48"/>
      <c r="I327" s="5"/>
    </row>
    <row r="328" spans="2:9" x14ac:dyDescent="0.2">
      <c r="B328" s="48"/>
      <c r="C328" s="48"/>
      <c r="D328" s="48"/>
      <c r="E328" s="48"/>
      <c r="F328" s="48"/>
      <c r="I328" s="5"/>
    </row>
    <row r="329" spans="2:9" x14ac:dyDescent="0.2">
      <c r="B329" s="48"/>
      <c r="C329" s="48"/>
      <c r="D329" s="48"/>
      <c r="E329" s="48"/>
      <c r="F329" s="48"/>
      <c r="I329" s="5"/>
    </row>
    <row r="330" spans="2:9" x14ac:dyDescent="0.2">
      <c r="B330" s="48"/>
      <c r="C330" s="48"/>
      <c r="D330" s="48"/>
      <c r="E330" s="48"/>
      <c r="F330" s="48"/>
      <c r="I330" s="5"/>
    </row>
    <row r="331" spans="2:9" x14ac:dyDescent="0.2">
      <c r="B331" s="48"/>
      <c r="C331" s="48"/>
      <c r="D331" s="48"/>
      <c r="E331" s="48"/>
      <c r="F331" s="48"/>
      <c r="I331" s="5"/>
    </row>
    <row r="332" spans="2:9" x14ac:dyDescent="0.2">
      <c r="B332" s="48"/>
      <c r="C332" s="48"/>
      <c r="D332" s="48"/>
      <c r="E332" s="48"/>
      <c r="F332" s="48"/>
      <c r="I332" s="5"/>
    </row>
    <row r="333" spans="2:9" x14ac:dyDescent="0.2">
      <c r="B333" s="48"/>
      <c r="C333" s="48"/>
      <c r="D333" s="48"/>
      <c r="E333" s="48"/>
      <c r="F333" s="48"/>
      <c r="I333" s="5"/>
    </row>
    <row r="334" spans="2:9" x14ac:dyDescent="0.2">
      <c r="B334" s="48"/>
      <c r="C334" s="48"/>
      <c r="D334" s="48"/>
      <c r="E334" s="48"/>
      <c r="F334" s="48"/>
      <c r="I334" s="5"/>
    </row>
    <row r="335" spans="2:9" x14ac:dyDescent="0.2">
      <c r="B335" s="48"/>
      <c r="C335" s="48"/>
      <c r="D335" s="48"/>
      <c r="E335" s="48"/>
      <c r="F335" s="48"/>
      <c r="I335" s="5"/>
    </row>
    <row r="336" spans="2:9" x14ac:dyDescent="0.2">
      <c r="B336" s="48"/>
      <c r="C336" s="48"/>
      <c r="D336" s="48"/>
      <c r="E336" s="48"/>
      <c r="F336" s="48"/>
      <c r="I336" s="5"/>
    </row>
    <row r="337" spans="2:9" x14ac:dyDescent="0.2">
      <c r="B337" s="48"/>
      <c r="C337" s="48"/>
      <c r="D337" s="48"/>
      <c r="E337" s="48"/>
      <c r="F337" s="48"/>
      <c r="I337" s="5"/>
    </row>
    <row r="338" spans="2:9" x14ac:dyDescent="0.2">
      <c r="B338" s="48"/>
      <c r="C338" s="48"/>
      <c r="D338" s="48"/>
      <c r="E338" s="48"/>
      <c r="F338" s="48"/>
      <c r="I338" s="5"/>
    </row>
    <row r="339" spans="2:9" x14ac:dyDescent="0.2">
      <c r="B339" s="48"/>
      <c r="C339" s="48"/>
      <c r="D339" s="48"/>
      <c r="E339" s="48"/>
      <c r="F339" s="48"/>
      <c r="I339" s="5"/>
    </row>
    <row r="340" spans="2:9" x14ac:dyDescent="0.2">
      <c r="B340" s="48"/>
      <c r="C340" s="48"/>
      <c r="D340" s="48"/>
      <c r="E340" s="48"/>
      <c r="F340" s="48"/>
      <c r="I340" s="5"/>
    </row>
    <row r="341" spans="2:9" x14ac:dyDescent="0.2">
      <c r="B341" s="48"/>
      <c r="C341" s="48"/>
      <c r="D341" s="48"/>
      <c r="E341" s="48"/>
      <c r="F341" s="48"/>
      <c r="I341" s="5"/>
    </row>
    <row r="342" spans="2:9" x14ac:dyDescent="0.2">
      <c r="B342" s="48"/>
      <c r="C342" s="48"/>
      <c r="D342" s="48"/>
      <c r="E342" s="48"/>
      <c r="F342" s="48"/>
      <c r="I342" s="5"/>
    </row>
    <row r="343" spans="2:9" x14ac:dyDescent="0.2">
      <c r="B343" s="48"/>
      <c r="C343" s="48"/>
      <c r="D343" s="48"/>
      <c r="E343" s="48"/>
      <c r="F343" s="48"/>
      <c r="I343" s="5"/>
    </row>
    <row r="344" spans="2:9" x14ac:dyDescent="0.2">
      <c r="B344" s="48"/>
      <c r="C344" s="48"/>
      <c r="D344" s="48"/>
      <c r="E344" s="48"/>
      <c r="F344" s="48"/>
      <c r="I344" s="5"/>
    </row>
    <row r="345" spans="2:9" x14ac:dyDescent="0.2">
      <c r="B345" s="48"/>
      <c r="C345" s="48"/>
      <c r="D345" s="48"/>
      <c r="E345" s="48"/>
      <c r="F345" s="48"/>
      <c r="I345" s="5"/>
    </row>
    <row r="346" spans="2:9" x14ac:dyDescent="0.2">
      <c r="B346" s="48"/>
      <c r="C346" s="48"/>
      <c r="D346" s="48"/>
      <c r="E346" s="48"/>
      <c r="F346" s="48"/>
      <c r="I346" s="5"/>
    </row>
    <row r="347" spans="2:9" x14ac:dyDescent="0.2">
      <c r="B347" s="48"/>
      <c r="C347" s="48"/>
      <c r="D347" s="48"/>
      <c r="E347" s="48"/>
      <c r="F347" s="48"/>
      <c r="I347" s="5"/>
    </row>
    <row r="348" spans="2:9" x14ac:dyDescent="0.2">
      <c r="B348" s="48"/>
      <c r="C348" s="48"/>
      <c r="D348" s="48"/>
      <c r="E348" s="48"/>
      <c r="F348" s="48"/>
      <c r="I348" s="5"/>
    </row>
    <row r="349" spans="2:9" x14ac:dyDescent="0.2">
      <c r="B349" s="48"/>
      <c r="C349" s="48"/>
      <c r="D349" s="48"/>
      <c r="E349" s="48"/>
      <c r="F349" s="48"/>
      <c r="I349" s="5"/>
    </row>
    <row r="350" spans="2:9" x14ac:dyDescent="0.2">
      <c r="B350" s="48"/>
      <c r="C350" s="48"/>
      <c r="D350" s="48"/>
      <c r="E350" s="48"/>
      <c r="F350" s="48"/>
      <c r="I350" s="5"/>
    </row>
    <row r="351" spans="2:9" x14ac:dyDescent="0.2">
      <c r="B351" s="48"/>
      <c r="C351" s="48"/>
      <c r="D351" s="48"/>
      <c r="E351" s="48"/>
      <c r="F351" s="48"/>
      <c r="I351" s="5"/>
    </row>
    <row r="352" spans="2:9" x14ac:dyDescent="0.2">
      <c r="B352" s="48"/>
      <c r="C352" s="48"/>
      <c r="D352" s="48"/>
      <c r="E352" s="48"/>
      <c r="F352" s="48"/>
      <c r="I352" s="5"/>
    </row>
    <row r="353" spans="2:9" x14ac:dyDescent="0.2">
      <c r="B353" s="48"/>
      <c r="C353" s="48"/>
      <c r="D353" s="48"/>
      <c r="E353" s="48"/>
      <c r="F353" s="48"/>
      <c r="I353" s="5"/>
    </row>
    <row r="354" spans="2:9" x14ac:dyDescent="0.2">
      <c r="B354" s="48"/>
      <c r="C354" s="48"/>
      <c r="D354" s="48"/>
      <c r="E354" s="48"/>
      <c r="F354" s="48"/>
      <c r="I354" s="5"/>
    </row>
    <row r="355" spans="2:9" x14ac:dyDescent="0.2">
      <c r="B355" s="48"/>
      <c r="C355" s="48"/>
      <c r="D355" s="48"/>
      <c r="E355" s="48"/>
      <c r="F355" s="48"/>
      <c r="I355" s="5"/>
    </row>
    <row r="356" spans="2:9" x14ac:dyDescent="0.2">
      <c r="B356" s="48"/>
      <c r="C356" s="48"/>
      <c r="D356" s="48"/>
      <c r="E356" s="48"/>
      <c r="F356" s="48"/>
      <c r="I356" s="5"/>
    </row>
    <row r="357" spans="2:9" x14ac:dyDescent="0.2">
      <c r="B357" s="48"/>
      <c r="C357" s="48"/>
      <c r="D357" s="48"/>
      <c r="E357" s="48"/>
      <c r="F357" s="48"/>
      <c r="I357" s="5"/>
    </row>
    <row r="358" spans="2:9" x14ac:dyDescent="0.2">
      <c r="B358" s="48"/>
      <c r="C358" s="48"/>
      <c r="D358" s="48"/>
      <c r="E358" s="48"/>
      <c r="F358" s="48"/>
      <c r="I358" s="5"/>
    </row>
    <row r="359" spans="2:9" x14ac:dyDescent="0.2">
      <c r="B359" s="48"/>
      <c r="C359" s="48"/>
      <c r="D359" s="48"/>
      <c r="E359" s="48"/>
      <c r="F359" s="48"/>
      <c r="I359" s="5"/>
    </row>
    <row r="360" spans="2:9" x14ac:dyDescent="0.2">
      <c r="B360" s="48"/>
      <c r="C360" s="48"/>
      <c r="D360" s="48"/>
      <c r="E360" s="48"/>
      <c r="F360" s="48"/>
      <c r="I360" s="5"/>
    </row>
    <row r="361" spans="2:9" x14ac:dyDescent="0.2">
      <c r="B361" s="48"/>
      <c r="C361" s="48"/>
      <c r="D361" s="48"/>
      <c r="E361" s="48"/>
      <c r="F361" s="48"/>
      <c r="I361" s="5"/>
    </row>
    <row r="362" spans="2:9" x14ac:dyDescent="0.2">
      <c r="B362" s="48"/>
      <c r="C362" s="48"/>
      <c r="D362" s="48"/>
      <c r="E362" s="48"/>
      <c r="F362" s="48"/>
      <c r="I362" s="5"/>
    </row>
    <row r="363" spans="2:9" x14ac:dyDescent="0.2">
      <c r="B363" s="48"/>
      <c r="C363" s="48"/>
      <c r="D363" s="48"/>
      <c r="E363" s="48"/>
      <c r="F363" s="48"/>
      <c r="I363" s="5"/>
    </row>
    <row r="364" spans="2:9" x14ac:dyDescent="0.2">
      <c r="B364" s="48"/>
      <c r="C364" s="48"/>
      <c r="D364" s="48"/>
      <c r="E364" s="48"/>
      <c r="F364" s="48"/>
      <c r="I364" s="5"/>
    </row>
    <row r="365" spans="2:9" x14ac:dyDescent="0.2">
      <c r="B365" s="48"/>
      <c r="C365" s="48"/>
      <c r="D365" s="48"/>
      <c r="E365" s="48"/>
      <c r="F365" s="48"/>
      <c r="I365" s="5"/>
    </row>
    <row r="366" spans="2:9" x14ac:dyDescent="0.2">
      <c r="B366" s="48"/>
      <c r="C366" s="48"/>
      <c r="D366" s="48"/>
      <c r="E366" s="48"/>
      <c r="F366" s="48"/>
      <c r="I366" s="5"/>
    </row>
    <row r="367" spans="2:9" x14ac:dyDescent="0.2">
      <c r="B367" s="48"/>
      <c r="C367" s="48"/>
      <c r="D367" s="48"/>
      <c r="E367" s="48"/>
      <c r="F367" s="48"/>
      <c r="I367" s="5"/>
    </row>
    <row r="368" spans="2:9" x14ac:dyDescent="0.2">
      <c r="B368" s="48"/>
      <c r="C368" s="48"/>
      <c r="D368" s="48"/>
      <c r="E368" s="48"/>
      <c r="F368" s="48"/>
      <c r="I368" s="5"/>
    </row>
    <row r="369" spans="2:9" x14ac:dyDescent="0.2">
      <c r="B369" s="48"/>
      <c r="C369" s="48"/>
      <c r="D369" s="48"/>
      <c r="E369" s="48"/>
      <c r="F369" s="48"/>
      <c r="I369" s="5"/>
    </row>
    <row r="370" spans="2:9" x14ac:dyDescent="0.2">
      <c r="B370" s="48"/>
      <c r="C370" s="48"/>
      <c r="D370" s="48"/>
      <c r="E370" s="48"/>
      <c r="F370" s="48"/>
      <c r="I370" s="5"/>
    </row>
    <row r="371" spans="2:9" x14ac:dyDescent="0.2">
      <c r="B371" s="48"/>
      <c r="C371" s="48"/>
      <c r="D371" s="48"/>
      <c r="E371" s="48"/>
      <c r="F371" s="48"/>
      <c r="I371" s="5"/>
    </row>
    <row r="372" spans="2:9" x14ac:dyDescent="0.2">
      <c r="B372" s="48"/>
      <c r="C372" s="48"/>
      <c r="D372" s="48"/>
      <c r="E372" s="48"/>
      <c r="F372" s="48"/>
      <c r="I372" s="5"/>
    </row>
    <row r="373" spans="2:9" x14ac:dyDescent="0.2">
      <c r="B373" s="48"/>
      <c r="C373" s="48"/>
      <c r="D373" s="48"/>
      <c r="E373" s="48"/>
      <c r="F373" s="48"/>
      <c r="I373" s="5"/>
    </row>
    <row r="374" spans="2:9" x14ac:dyDescent="0.2">
      <c r="B374" s="48"/>
      <c r="C374" s="48"/>
      <c r="D374" s="48"/>
      <c r="E374" s="48"/>
      <c r="F374" s="48"/>
      <c r="I374" s="5"/>
    </row>
    <row r="375" spans="2:9" x14ac:dyDescent="0.2">
      <c r="B375" s="48"/>
      <c r="C375" s="48"/>
      <c r="D375" s="48"/>
      <c r="E375" s="48"/>
      <c r="F375" s="48"/>
      <c r="I375" s="5"/>
    </row>
    <row r="376" spans="2:9" x14ac:dyDescent="0.2">
      <c r="B376" s="48"/>
      <c r="C376" s="48"/>
      <c r="D376" s="48"/>
      <c r="E376" s="48"/>
      <c r="F376" s="48"/>
      <c r="I376" s="5"/>
    </row>
    <row r="377" spans="2:9" x14ac:dyDescent="0.2">
      <c r="B377" s="48"/>
      <c r="C377" s="48"/>
      <c r="D377" s="48"/>
      <c r="E377" s="48"/>
      <c r="F377" s="48"/>
      <c r="I377" s="5"/>
    </row>
    <row r="378" spans="2:9" x14ac:dyDescent="0.2">
      <c r="B378" s="48"/>
      <c r="C378" s="48"/>
      <c r="D378" s="48"/>
      <c r="E378" s="48"/>
      <c r="F378" s="48"/>
      <c r="I378" s="5"/>
    </row>
    <row r="379" spans="2:9" x14ac:dyDescent="0.2">
      <c r="B379" s="48"/>
      <c r="C379" s="48"/>
      <c r="D379" s="48"/>
      <c r="E379" s="48"/>
      <c r="F379" s="48"/>
      <c r="I379" s="5"/>
    </row>
    <row r="380" spans="2:9" x14ac:dyDescent="0.2">
      <c r="B380" s="48"/>
      <c r="C380" s="48"/>
      <c r="D380" s="48"/>
      <c r="E380" s="48"/>
      <c r="F380" s="48"/>
      <c r="I380" s="5"/>
    </row>
    <row r="381" spans="2:9" x14ac:dyDescent="0.2">
      <c r="B381" s="48"/>
      <c r="C381" s="48"/>
      <c r="D381" s="48"/>
      <c r="E381" s="48"/>
      <c r="F381" s="48"/>
      <c r="I381" s="5"/>
    </row>
    <row r="382" spans="2:9" x14ac:dyDescent="0.2">
      <c r="B382" s="48"/>
      <c r="C382" s="48"/>
      <c r="D382" s="48"/>
      <c r="E382" s="48"/>
      <c r="F382" s="48"/>
      <c r="I382" s="5"/>
    </row>
    <row r="383" spans="2:9" x14ac:dyDescent="0.2">
      <c r="B383" s="48"/>
      <c r="C383" s="48"/>
      <c r="D383" s="48"/>
      <c r="E383" s="48"/>
      <c r="F383" s="48"/>
      <c r="I383" s="5"/>
    </row>
    <row r="384" spans="2:9" x14ac:dyDescent="0.2">
      <c r="B384" s="48"/>
      <c r="C384" s="48"/>
      <c r="D384" s="48"/>
      <c r="E384" s="48"/>
      <c r="F384" s="48"/>
      <c r="I384" s="5"/>
    </row>
    <row r="385" spans="2:9" x14ac:dyDescent="0.2">
      <c r="B385" s="48"/>
      <c r="C385" s="48"/>
      <c r="D385" s="48"/>
      <c r="E385" s="48"/>
      <c r="F385" s="48"/>
      <c r="I385" s="5"/>
    </row>
    <row r="386" spans="2:9" x14ac:dyDescent="0.2">
      <c r="B386" s="48"/>
      <c r="C386" s="48"/>
      <c r="D386" s="48"/>
      <c r="E386" s="48"/>
      <c r="F386" s="48"/>
    </row>
    <row r="387" spans="2:9" x14ac:dyDescent="0.2">
      <c r="B387" s="48"/>
      <c r="C387" s="48"/>
      <c r="D387" s="48"/>
      <c r="E387" s="48"/>
      <c r="F387" s="48"/>
    </row>
    <row r="388" spans="2:9" x14ac:dyDescent="0.2">
      <c r="B388" s="48"/>
      <c r="C388" s="48"/>
      <c r="D388" s="48"/>
      <c r="E388" s="48"/>
      <c r="F388" s="48"/>
    </row>
    <row r="389" spans="2:9" x14ac:dyDescent="0.2">
      <c r="B389" s="48"/>
      <c r="C389" s="48"/>
      <c r="D389" s="48"/>
      <c r="E389" s="48"/>
      <c r="F389" s="48"/>
    </row>
    <row r="390" spans="2:9" x14ac:dyDescent="0.2">
      <c r="B390" s="48"/>
      <c r="C390" s="48"/>
      <c r="D390" s="48"/>
      <c r="E390" s="48"/>
      <c r="F390" s="48"/>
    </row>
    <row r="391" spans="2:9" x14ac:dyDescent="0.2">
      <c r="B391" s="48"/>
      <c r="C391" s="48"/>
      <c r="D391" s="48"/>
      <c r="E391" s="48"/>
      <c r="F391" s="48"/>
    </row>
    <row r="392" spans="2:9" x14ac:dyDescent="0.2">
      <c r="B392" s="48"/>
      <c r="C392" s="48"/>
      <c r="D392" s="48"/>
      <c r="E392" s="48"/>
      <c r="F392" s="48"/>
    </row>
    <row r="393" spans="2:9" x14ac:dyDescent="0.2">
      <c r="B393" s="48"/>
      <c r="C393" s="48"/>
      <c r="D393" s="48"/>
      <c r="E393" s="48"/>
      <c r="F393" s="48"/>
    </row>
    <row r="394" spans="2:9" x14ac:dyDescent="0.2">
      <c r="B394" s="48"/>
      <c r="C394" s="48"/>
      <c r="D394" s="48"/>
      <c r="E394" s="48"/>
      <c r="F394" s="48"/>
    </row>
    <row r="395" spans="2:9" x14ac:dyDescent="0.2">
      <c r="B395" s="48"/>
      <c r="C395" s="48"/>
      <c r="D395" s="48"/>
      <c r="E395" s="48"/>
      <c r="F395" s="48"/>
    </row>
    <row r="396" spans="2:9" x14ac:dyDescent="0.2">
      <c r="B396" s="48"/>
      <c r="C396" s="48"/>
      <c r="D396" s="48"/>
      <c r="E396" s="48"/>
      <c r="F396" s="48"/>
    </row>
    <row r="397" spans="2:9" x14ac:dyDescent="0.2">
      <c r="B397" s="48"/>
      <c r="C397" s="48"/>
      <c r="D397" s="48"/>
      <c r="E397" s="48"/>
      <c r="F397" s="48"/>
    </row>
    <row r="398" spans="2:9" x14ac:dyDescent="0.2">
      <c r="B398" s="48"/>
      <c r="C398" s="48"/>
      <c r="D398" s="48"/>
      <c r="E398" s="48"/>
      <c r="F398" s="48"/>
    </row>
    <row r="399" spans="2:9" x14ac:dyDescent="0.2">
      <c r="B399" s="48"/>
      <c r="C399" s="48"/>
      <c r="D399" s="48"/>
      <c r="E399" s="48"/>
      <c r="F399" s="48"/>
    </row>
    <row r="400" spans="2:9" x14ac:dyDescent="0.2">
      <c r="B400" s="48"/>
      <c r="C400" s="48"/>
      <c r="D400" s="48"/>
      <c r="E400" s="48"/>
      <c r="F400" s="48"/>
    </row>
    <row r="401" spans="2:6" x14ac:dyDescent="0.2">
      <c r="B401" s="48"/>
      <c r="C401" s="48"/>
      <c r="D401" s="48"/>
      <c r="E401" s="48"/>
      <c r="F401" s="48"/>
    </row>
    <row r="402" spans="2:6" x14ac:dyDescent="0.2">
      <c r="B402" s="48"/>
      <c r="C402" s="48"/>
      <c r="D402" s="48"/>
      <c r="E402" s="48"/>
      <c r="F402" s="48"/>
    </row>
    <row r="403" spans="2:6" x14ac:dyDescent="0.2">
      <c r="B403" s="48"/>
      <c r="C403" s="48"/>
      <c r="D403" s="48"/>
      <c r="E403" s="48"/>
      <c r="F403" s="48"/>
    </row>
    <row r="404" spans="2:6" x14ac:dyDescent="0.2">
      <c r="B404" s="48"/>
      <c r="C404" s="48"/>
      <c r="D404" s="48"/>
      <c r="E404" s="48"/>
      <c r="F404" s="48"/>
    </row>
    <row r="405" spans="2:6" x14ac:dyDescent="0.2">
      <c r="B405" s="48"/>
      <c r="C405" s="48"/>
      <c r="D405" s="48"/>
      <c r="E405" s="48"/>
      <c r="F405" s="48"/>
    </row>
    <row r="406" spans="2:6" x14ac:dyDescent="0.2">
      <c r="B406" s="48"/>
      <c r="C406" s="48"/>
      <c r="D406" s="48"/>
      <c r="E406" s="48"/>
      <c r="F406" s="48"/>
    </row>
    <row r="407" spans="2:6" x14ac:dyDescent="0.2">
      <c r="B407" s="48"/>
      <c r="C407" s="48"/>
      <c r="D407" s="48"/>
      <c r="E407" s="48"/>
      <c r="F407" s="48"/>
    </row>
    <row r="408" spans="2:6" x14ac:dyDescent="0.2">
      <c r="B408" s="48"/>
      <c r="C408" s="48"/>
      <c r="D408" s="48"/>
      <c r="E408" s="48"/>
      <c r="F408" s="48"/>
    </row>
    <row r="409" spans="2:6" x14ac:dyDescent="0.2">
      <c r="B409" s="48"/>
      <c r="C409" s="48"/>
      <c r="D409" s="48"/>
      <c r="E409" s="48"/>
      <c r="F409" s="48"/>
    </row>
    <row r="410" spans="2:6" x14ac:dyDescent="0.2">
      <c r="B410" s="48"/>
      <c r="C410" s="48"/>
      <c r="D410" s="48"/>
      <c r="E410" s="48"/>
      <c r="F410" s="48"/>
    </row>
    <row r="411" spans="2:6" x14ac:dyDescent="0.2">
      <c r="B411" s="48"/>
      <c r="C411" s="48"/>
      <c r="D411" s="48"/>
      <c r="E411" s="48"/>
      <c r="F411" s="48"/>
    </row>
    <row r="412" spans="2:6" x14ac:dyDescent="0.2">
      <c r="B412" s="48"/>
      <c r="C412" s="48"/>
      <c r="D412" s="48"/>
      <c r="E412" s="48"/>
      <c r="F412" s="48"/>
    </row>
    <row r="413" spans="2:6" x14ac:dyDescent="0.2">
      <c r="B413" s="48"/>
      <c r="C413" s="48"/>
      <c r="D413" s="48"/>
      <c r="E413" s="48"/>
      <c r="F413" s="48"/>
    </row>
    <row r="414" spans="2:6" x14ac:dyDescent="0.2">
      <c r="B414" s="48"/>
      <c r="C414" s="48"/>
      <c r="D414" s="48"/>
      <c r="E414" s="48"/>
      <c r="F414" s="48"/>
    </row>
    <row r="415" spans="2:6" x14ac:dyDescent="0.2">
      <c r="B415" s="48"/>
      <c r="C415" s="48"/>
      <c r="D415" s="48"/>
      <c r="E415" s="48"/>
      <c r="F415" s="48"/>
    </row>
    <row r="416" spans="2:6" x14ac:dyDescent="0.2">
      <c r="B416" s="48"/>
      <c r="C416" s="48"/>
      <c r="D416" s="48"/>
      <c r="E416" s="48"/>
      <c r="F416" s="48"/>
    </row>
    <row r="417" spans="2:6" x14ac:dyDescent="0.2">
      <c r="B417" s="48"/>
      <c r="C417" s="48"/>
      <c r="D417" s="48"/>
      <c r="E417" s="48"/>
      <c r="F417" s="48"/>
    </row>
    <row r="418" spans="2:6" x14ac:dyDescent="0.2">
      <c r="B418" s="48"/>
      <c r="C418" s="48"/>
      <c r="D418" s="48"/>
      <c r="E418" s="48"/>
      <c r="F418" s="48"/>
    </row>
    <row r="419" spans="2:6" x14ac:dyDescent="0.2">
      <c r="B419" s="48"/>
      <c r="C419" s="48"/>
      <c r="D419" s="48"/>
      <c r="E419" s="48"/>
      <c r="F419" s="48"/>
    </row>
    <row r="420" spans="2:6" x14ac:dyDescent="0.2">
      <c r="B420" s="48"/>
      <c r="C420" s="48"/>
      <c r="D420" s="48"/>
      <c r="E420" s="48"/>
      <c r="F420" s="48"/>
    </row>
    <row r="421" spans="2:6" x14ac:dyDescent="0.2">
      <c r="B421" s="48"/>
      <c r="C421" s="48"/>
      <c r="D421" s="48"/>
      <c r="E421" s="48"/>
      <c r="F421" s="48"/>
    </row>
    <row r="422" spans="2:6" x14ac:dyDescent="0.2">
      <c r="B422" s="48"/>
      <c r="C422" s="48"/>
      <c r="D422" s="48"/>
      <c r="E422" s="48"/>
      <c r="F422" s="48"/>
    </row>
    <row r="423" spans="2:6" x14ac:dyDescent="0.2">
      <c r="B423" s="48"/>
      <c r="C423" s="48"/>
      <c r="D423" s="48"/>
      <c r="E423" s="48"/>
      <c r="F423" s="48"/>
    </row>
    <row r="424" spans="2:6" x14ac:dyDescent="0.2">
      <c r="B424" s="48"/>
      <c r="C424" s="48"/>
      <c r="D424" s="48"/>
      <c r="E424" s="48"/>
      <c r="F424" s="48"/>
    </row>
    <row r="425" spans="2:6" x14ac:dyDescent="0.2">
      <c r="B425" s="48"/>
      <c r="C425" s="48"/>
      <c r="D425" s="48"/>
      <c r="E425" s="48"/>
      <c r="F425" s="48"/>
    </row>
    <row r="426" spans="2:6" x14ac:dyDescent="0.2">
      <c r="B426" s="48"/>
      <c r="C426" s="48"/>
      <c r="D426" s="48"/>
      <c r="E426" s="48"/>
      <c r="F426" s="48"/>
    </row>
    <row r="427" spans="2:6" x14ac:dyDescent="0.2">
      <c r="B427" s="48"/>
      <c r="C427" s="48"/>
      <c r="D427" s="48"/>
      <c r="E427" s="48"/>
      <c r="F427" s="48"/>
    </row>
    <row r="428" spans="2:6" x14ac:dyDescent="0.2">
      <c r="B428" s="48"/>
      <c r="C428" s="48"/>
      <c r="D428" s="48"/>
      <c r="E428" s="48"/>
      <c r="F428" s="48"/>
    </row>
    <row r="429" spans="2:6" x14ac:dyDescent="0.2">
      <c r="B429" s="48"/>
      <c r="C429" s="48"/>
      <c r="D429" s="48"/>
      <c r="E429" s="48"/>
      <c r="F429" s="48"/>
    </row>
    <row r="430" spans="2:6" x14ac:dyDescent="0.2">
      <c r="B430" s="48"/>
      <c r="C430" s="48"/>
      <c r="D430" s="48"/>
      <c r="E430" s="48"/>
      <c r="F430" s="48"/>
    </row>
    <row r="431" spans="2:6" x14ac:dyDescent="0.2">
      <c r="B431" s="48"/>
      <c r="C431" s="48"/>
      <c r="D431" s="48"/>
      <c r="E431" s="48"/>
      <c r="F431" s="48"/>
    </row>
    <row r="432" spans="2:6" x14ac:dyDescent="0.2">
      <c r="B432" s="48"/>
      <c r="C432" s="48"/>
      <c r="D432" s="48"/>
      <c r="E432" s="48"/>
      <c r="F432" s="48"/>
    </row>
    <row r="433" spans="2:6" x14ac:dyDescent="0.2">
      <c r="B433" s="48"/>
      <c r="C433" s="48"/>
      <c r="D433" s="48"/>
      <c r="E433" s="48"/>
      <c r="F433" s="48"/>
    </row>
    <row r="434" spans="2:6" x14ac:dyDescent="0.2">
      <c r="B434" s="48"/>
      <c r="C434" s="48"/>
      <c r="D434" s="48"/>
      <c r="E434" s="48"/>
      <c r="F434" s="48"/>
    </row>
    <row r="435" spans="2:6" x14ac:dyDescent="0.2">
      <c r="B435" s="48"/>
      <c r="C435" s="48"/>
      <c r="D435" s="48"/>
      <c r="E435" s="48"/>
      <c r="F435" s="48"/>
    </row>
    <row r="436" spans="2:6" x14ac:dyDescent="0.2">
      <c r="B436" s="48"/>
      <c r="C436" s="48"/>
      <c r="D436" s="48"/>
      <c r="E436" s="48"/>
      <c r="F436" s="48"/>
    </row>
    <row r="437" spans="2:6" x14ac:dyDescent="0.2">
      <c r="B437" s="48"/>
      <c r="C437" s="48"/>
      <c r="D437" s="48"/>
      <c r="E437" s="48"/>
      <c r="F437" s="48"/>
    </row>
    <row r="438" spans="2:6" x14ac:dyDescent="0.2">
      <c r="B438" s="48"/>
      <c r="C438" s="48"/>
      <c r="D438" s="48"/>
      <c r="E438" s="48"/>
      <c r="F438" s="48"/>
    </row>
    <row r="439" spans="2:6" x14ac:dyDescent="0.2">
      <c r="B439" s="48"/>
      <c r="C439" s="48"/>
      <c r="D439" s="48"/>
      <c r="E439" s="48"/>
      <c r="F439" s="48"/>
    </row>
    <row r="440" spans="2:6" x14ac:dyDescent="0.2">
      <c r="B440" s="48"/>
      <c r="C440" s="48"/>
      <c r="D440" s="48"/>
      <c r="E440" s="48"/>
      <c r="F440" s="48"/>
    </row>
    <row r="441" spans="2:6" x14ac:dyDescent="0.2">
      <c r="B441" s="48"/>
      <c r="C441" s="48"/>
      <c r="D441" s="48"/>
      <c r="E441" s="48"/>
      <c r="F441" s="48"/>
    </row>
    <row r="442" spans="2:6" x14ac:dyDescent="0.2">
      <c r="B442" s="48"/>
      <c r="C442" s="48"/>
      <c r="D442" s="48"/>
      <c r="E442" s="48"/>
      <c r="F442" s="48"/>
    </row>
  </sheetData>
  <mergeCells count="1">
    <mergeCell ref="D1:D2"/>
  </mergeCells>
  <phoneticPr fontId="4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30</vt:i4>
      </vt:variant>
      <vt:variant>
        <vt:lpstr>名前付き一覧</vt:lpstr>
      </vt:variant>
      <vt:variant>
        <vt:i4>3</vt:i4>
      </vt:variant>
    </vt:vector>
  </HeadingPairs>
  <TitlesOfParts>
    <vt:vector size="33" baseType="lpstr">
      <vt:lpstr>市町村抽出表</vt:lpstr>
      <vt:lpstr>◎</vt:lpstr>
      <vt:lpstr>●地震名リスト</vt:lpstr>
      <vt:lpstr>●計</vt:lpstr>
      <vt:lpstr>被害の総括 (市町村用)</vt:lpstr>
      <vt:lpstr>地震毎のデータ→</vt:lpstr>
      <vt:lpstr>沼田砂川30_3（PT1）</vt:lpstr>
      <vt:lpstr>沼田砂川30_3（PT2）</vt:lpstr>
      <vt:lpstr>沼田砂川30_3（PT3）</vt:lpstr>
      <vt:lpstr>沼田砂川30_4（PT1）</vt:lpstr>
      <vt:lpstr>沼田砂川30_4（PT2）</vt:lpstr>
      <vt:lpstr>沼田砂川30_4（PT3）</vt:lpstr>
      <vt:lpstr>沼田砂川45_1（PT1）</vt:lpstr>
      <vt:lpstr>沼田砂川45_1（PT2）</vt:lpstr>
      <vt:lpstr>沼田砂川45_1（PT3）</vt:lpstr>
      <vt:lpstr>沼田砂川45_2（PT1）</vt:lpstr>
      <vt:lpstr>沼田砂川45_2（PT2）</vt:lpstr>
      <vt:lpstr>沼田砂川45_2（PT3）</vt:lpstr>
      <vt:lpstr>沼田砂川45_3（PT1）</vt:lpstr>
      <vt:lpstr>沼田砂川45_3（PT2）</vt:lpstr>
      <vt:lpstr>沼田砂川45_3（PT3）</vt:lpstr>
      <vt:lpstr>沼田砂川45_4（PT1）</vt:lpstr>
      <vt:lpstr>沼田砂川45_4（PT2）</vt:lpstr>
      <vt:lpstr>沼田砂川45_4（PT3）</vt:lpstr>
      <vt:lpstr>函館平野45_2（PT1）</vt:lpstr>
      <vt:lpstr>函館平野45_2（PT2）</vt:lpstr>
      <vt:lpstr>函館平野45_2（PT3）</vt:lpstr>
      <vt:lpstr>函館平野45_3（PT1）</vt:lpstr>
      <vt:lpstr>函館平野45_3（PT2）</vt:lpstr>
      <vt:lpstr>函館平野45_3（PT3）</vt:lpstr>
      <vt:lpstr>'被害の総括 (市町村用)'!Print_Area</vt:lpstr>
      <vt:lpstr>'被害の総括 (市町村用)'!Print_Titles</vt:lpstr>
      <vt:lpstr>市町村名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modified xsi:type="dcterms:W3CDTF">2023-10-17T07:14:16Z</dcterms:modified>
</cp:coreProperties>
</file>